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ukeenergy.sharepoint.com/sites/2025DEKGasRateCase/202500xxx 2025 DEK Natural Gas Rate Case/Discovery/AG's 1st Set of Data Requests (114)/"/>
    </mc:Choice>
  </mc:AlternateContent>
  <xr:revisionPtr revIDLastSave="0" documentId="13_ncr:1_{A7D5ADEC-75A9-433E-8D1A-6200B36470C7}" xr6:coauthVersionLast="47" xr6:coauthVersionMax="47" xr10:uidLastSave="{00000000-0000-0000-0000-000000000000}"/>
  <bookViews>
    <workbookView xWindow="-120" yWindow="-120" windowWidth="29040" windowHeight="17520" tabRatio="939" xr2:uid="{00000000-000D-0000-FFFF-FFFF00000000}"/>
  </bookViews>
  <sheets>
    <sheet name="Cover" sheetId="94" r:id="rId1"/>
    <sheet name="Table of Contents" sheetId="93" r:id="rId2"/>
    <sheet name="DSD-2 (Base)" sheetId="127" r:id="rId3"/>
    <sheet name="DSD-2 (Forecast)" sheetId="63" r:id="rId4"/>
    <sheet name="A - Revenue Lag" sheetId="105" r:id="rId5"/>
    <sheet name="A-1" sheetId="108" r:id="rId6"/>
    <sheet name="A-2" sheetId="106" r:id="rId7"/>
    <sheet name="A-3" sheetId="107" r:id="rId8"/>
    <sheet name="B - Fuel" sheetId="82" r:id="rId9"/>
    <sheet name="C - Payroll" sheetId="74" r:id="rId10"/>
    <sheet name="C-1 DEK" sheetId="4" r:id="rId11"/>
    <sheet name="C-1 DEB" sheetId="117" r:id="rId12"/>
    <sheet name="C-2 DEK" sheetId="111" r:id="rId13"/>
    <sheet name="C-2 DEB BW" sheetId="118" r:id="rId14"/>
    <sheet name="C-2 DEB SM" sheetId="119" r:id="rId15"/>
    <sheet name="C-3 DEK" sheetId="120" r:id="rId16"/>
    <sheet name="C-3 DEB" sheetId="112" r:id="rId17"/>
    <sheet name="C-4 DEK" sheetId="99" r:id="rId18"/>
    <sheet name="C-4 DEB" sheetId="122" r:id="rId19"/>
    <sheet name="C-5 Benefits" sheetId="126" r:id="rId20"/>
    <sheet name="D - Other O&amp;M" sheetId="83" r:id="rId21"/>
    <sheet name="E-1 - FIT" sheetId="5" r:id="rId22"/>
    <sheet name="E-2 - SIT" sheetId="109" r:id="rId23"/>
    <sheet name="F - KY Reg Fee" sheetId="123" r:id="rId24"/>
    <sheet name="G - Intercx" sheetId="104" r:id="rId25"/>
    <sheet name="H - ICD" sheetId="114" r:id="rId26"/>
    <sheet name="I - Prop" sheetId="64" r:id="rId27"/>
  </sheets>
  <definedNames>
    <definedName name="\0">#REF!</definedName>
    <definedName name="\a">#N/A</definedName>
    <definedName name="\b">#N/A</definedName>
    <definedName name="\c">#REF!</definedName>
    <definedName name="\d">#REF!</definedName>
    <definedName name="\e">#REF!</definedName>
    <definedName name="\f">#REF!</definedName>
    <definedName name="\g">#REF!</definedName>
    <definedName name="\m">#REF!</definedName>
    <definedName name="\n">#REF!</definedName>
    <definedName name="\P" localSheetId="2">'DSD-2 (Base)'!#REF!</definedName>
    <definedName name="\P" localSheetId="3">'DSD-2 (Forecast)'!#REF!</definedName>
    <definedName name="\p">#REF!</definedName>
    <definedName name="\r">#REF!</definedName>
    <definedName name="\s">#REF!</definedName>
    <definedName name="\z">#REF!</definedName>
    <definedName name="____asd2">#REF!</definedName>
    <definedName name="____ASD3">#REF!</definedName>
    <definedName name="____JE1">#REF!</definedName>
    <definedName name="____JE2">#REF!</definedName>
    <definedName name="____JE3">#REF!</definedName>
    <definedName name="____JE4">#REF!</definedName>
    <definedName name="____PL2">#REF!</definedName>
    <definedName name="____rid2">#REF!</definedName>
    <definedName name="____SCH1">#REF!</definedName>
    <definedName name="____SCH2">#REF!</definedName>
    <definedName name="____SCH3">#REF!</definedName>
    <definedName name="____SCH4">#REF!</definedName>
    <definedName name="____SCH5">#REF!</definedName>
    <definedName name="____SCH61">#REF!</definedName>
    <definedName name="____SCH62">#REF!</definedName>
    <definedName name="____SCH63">#REF!</definedName>
    <definedName name="____sch64">#REF!</definedName>
    <definedName name="____SCH65">#REF!</definedName>
    <definedName name="____TB1">#REF!</definedName>
    <definedName name="____TB2">#REF!</definedName>
    <definedName name="____UW2">#N/A</definedName>
    <definedName name="____UW3">#N/A</definedName>
    <definedName name="___asd2">#REF!</definedName>
    <definedName name="___ASD3">#REF!</definedName>
    <definedName name="___JE1">#REF!</definedName>
    <definedName name="___JE2">#REF!</definedName>
    <definedName name="___JE3">#REF!</definedName>
    <definedName name="___JE4">#REF!</definedName>
    <definedName name="___PL2">#REF!</definedName>
    <definedName name="___rid2">#REF!</definedName>
    <definedName name="___SCH1">#REF!</definedName>
    <definedName name="___SCH2">#REF!</definedName>
    <definedName name="___SCH3">#REF!</definedName>
    <definedName name="___SCH4">#REF!</definedName>
    <definedName name="___SCH5">#REF!</definedName>
    <definedName name="___SCH61">#REF!</definedName>
    <definedName name="___SCH62">#REF!</definedName>
    <definedName name="___SCH63">#REF!</definedName>
    <definedName name="___sch64">#REF!</definedName>
    <definedName name="___SCH65">#REF!</definedName>
    <definedName name="___TB1">#REF!</definedName>
    <definedName name="___TB2">#REF!</definedName>
    <definedName name="___UW2">#N/A</definedName>
    <definedName name="___UW3">#N/A</definedName>
    <definedName name="__1_5">#REF!</definedName>
    <definedName name="__123Graph_A" localSheetId="5" hidden="1">#REF!</definedName>
    <definedName name="__123Graph_A" localSheetId="6" hidden="1">#REF!</definedName>
    <definedName name="__123Graph_A" localSheetId="7" hidden="1">#REF!</definedName>
    <definedName name="__123Graph_A" hidden="1">#REF!</definedName>
    <definedName name="__123Graph_B" localSheetId="5" hidden="1">#REF!</definedName>
    <definedName name="__123Graph_B" localSheetId="6" hidden="1">#REF!</definedName>
    <definedName name="__123Graph_B" localSheetId="7" hidden="1">#REF!</definedName>
    <definedName name="__123Graph_B" hidden="1">#REF!</definedName>
    <definedName name="__123Graph_C" localSheetId="5" hidden="1">#REF!</definedName>
    <definedName name="__123Graph_C" localSheetId="6" hidden="1">#REF!</definedName>
    <definedName name="__123Graph_C" localSheetId="7" hidden="1">#REF!</definedName>
    <definedName name="__123Graph_C" hidden="1">#REF!</definedName>
    <definedName name="__123Graph_D" localSheetId="5" hidden="1">#REF!</definedName>
    <definedName name="__123Graph_D" localSheetId="6" hidden="1">#REF!</definedName>
    <definedName name="__123Graph_D" localSheetId="7" hidden="1">#REF!</definedName>
    <definedName name="__123Graph_D" hidden="1">#REF!</definedName>
    <definedName name="__123Graph_E" localSheetId="5" hidden="1">#REF!</definedName>
    <definedName name="__123Graph_E" localSheetId="6" hidden="1">#REF!</definedName>
    <definedName name="__123Graph_E" localSheetId="7" hidden="1">#REF!</definedName>
    <definedName name="__123Graph_E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hidden="1">#REF!</definedName>
    <definedName name="__123Graph_X" hidden="1">#REF!</definedName>
    <definedName name="__5">#REF!</definedName>
    <definedName name="__asd2">#REF!</definedName>
    <definedName name="__ASD3">#REF!</definedName>
    <definedName name="__JE1">#REF!</definedName>
    <definedName name="__JE2">#REF!</definedName>
    <definedName name="__JE3">#REF!</definedName>
    <definedName name="__JE4">#REF!</definedName>
    <definedName name="__PL2">#REF!</definedName>
    <definedName name="__rid2">#REF!</definedName>
    <definedName name="__SCH1">#REF!</definedName>
    <definedName name="__SCH2">#REF!</definedName>
    <definedName name="__SCH3">#REF!</definedName>
    <definedName name="__SCH4">#REF!</definedName>
    <definedName name="__SCH5">#REF!</definedName>
    <definedName name="__SCH61">#REF!</definedName>
    <definedName name="__SCH62">#REF!</definedName>
    <definedName name="__SCH63">#REF!</definedName>
    <definedName name="__sch64">#REF!</definedName>
    <definedName name="__SCH65">#REF!</definedName>
    <definedName name="__TB1">#REF!</definedName>
    <definedName name="__TB2">#REF!</definedName>
    <definedName name="__UW2">#N/A</definedName>
    <definedName name="__UW3">#N/A</definedName>
    <definedName name="_1">#REF!</definedName>
    <definedName name="_1_5">#REF!</definedName>
    <definedName name="_11">#N/A</definedName>
    <definedName name="_12">#N/A</definedName>
    <definedName name="_1993">#REF!</definedName>
    <definedName name="_2">#REF!</definedName>
    <definedName name="_2_5">#REF!</definedName>
    <definedName name="_3">#REF!</definedName>
    <definedName name="_4">#REF!</definedName>
    <definedName name="_5">#REF!</definedName>
    <definedName name="_5_5">#REF!</definedName>
    <definedName name="_6">#REF!</definedName>
    <definedName name="_6A">#REF!</definedName>
    <definedName name="_6B">#REF!</definedName>
    <definedName name="_7">#REF!</definedName>
    <definedName name="_8">#REF!</definedName>
    <definedName name="_asd2">#REF!</definedName>
    <definedName name="_ASD3">#REF!</definedName>
    <definedName name="_Dist_Bin" localSheetId="18" hidden="1">#REF!</definedName>
    <definedName name="_Dist_Bin" localSheetId="17" hidden="1">#REF!</definedName>
    <definedName name="_Dist_Bin" localSheetId="19" hidden="1">#REF!</definedName>
    <definedName name="_Dist_Bin" hidden="1">#REF!</definedName>
    <definedName name="_Dist_Values" localSheetId="18" hidden="1">#REF!</definedName>
    <definedName name="_Dist_Values" localSheetId="17" hidden="1">#REF!</definedName>
    <definedName name="_Dist_Values" localSheetId="19" hidden="1">#REF!</definedName>
    <definedName name="_Dist_Values" hidden="1">#REF!</definedName>
    <definedName name="_EXH1" localSheetId="2">'DSD-2 (Base)'!$A$1:$L$32</definedName>
    <definedName name="_EXH1" localSheetId="3">'DSD-2 (Forecast)'!$A$1:$L$32</definedName>
    <definedName name="_EXH2">#REF!</definedName>
    <definedName name="_EXH3" localSheetId="9">'C - Payroll'!$A$2:$I$38</definedName>
    <definedName name="_EXH3" localSheetId="11">'C-1 DEB'!$A$3:$K$77</definedName>
    <definedName name="_EXH3" localSheetId="13">'C-2 DEB BW'!$A$3:$M$7</definedName>
    <definedName name="_EXH3" localSheetId="14">'C-2 DEB SM'!$A$3:$M$7</definedName>
    <definedName name="_EXH3" localSheetId="12">'C-2 DEK'!$A$3:$M$7</definedName>
    <definedName name="_EXH3" localSheetId="16">'C-3 DEB'!$A$3:$K$7</definedName>
    <definedName name="_EXH3" localSheetId="15">'C-3 DEK'!$A$3:$L$7</definedName>
    <definedName name="_EXH3">'C-1 DEK'!$A$3:$K$51</definedName>
    <definedName name="_EXH4" localSheetId="22">'E-2 - SIT'!$A$1:$K$11</definedName>
    <definedName name="_EXH4">'E-1 - FIT'!$A$1:$K$11</definedName>
    <definedName name="_EXH5">#REF!</definedName>
    <definedName name="_Fill" localSheetId="18" hidden="1">#REF!</definedName>
    <definedName name="_Fill" localSheetId="17" hidden="1">#REF!</definedName>
    <definedName name="_Fill" localSheetId="19" hidden="1">#REF!</definedName>
    <definedName name="_Fill" localSheetId="0" hidden="1">#REF!</definedName>
    <definedName name="_Fill" hidden="1">#REF!</definedName>
    <definedName name="_xlnm._FilterDatabase" localSheetId="5" hidden="1">'A-1'!$A$6:$I$8894</definedName>
    <definedName name="_xlnm._FilterDatabase" localSheetId="8" hidden="1">'B - Fuel'!$A$6:$L$6</definedName>
    <definedName name="_xlnm._FilterDatabase" localSheetId="16" hidden="1">'C-3 DEB'!$A$1:$K$1428</definedName>
    <definedName name="_xlnm._FilterDatabase" localSheetId="15" hidden="1">'C-3 DEK'!$A$1:$L$1428</definedName>
    <definedName name="_xlnm._FilterDatabase" localSheetId="20" hidden="1">'D - Other O&amp;M'!$A$6:$L$366</definedName>
    <definedName name="_JE1">#REF!</definedName>
    <definedName name="_JE2">#REF!</definedName>
    <definedName name="_JE3">#REF!</definedName>
    <definedName name="_JE4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18" hidden="1">#REF!</definedName>
    <definedName name="_Key1" localSheetId="17" hidden="1">#REF!</definedName>
    <definedName name="_Key1" localSheetId="19" hidden="1">#REF!</definedName>
    <definedName name="_Key1" localSheetId="0" hidden="1">#REF!</definedName>
    <definedName name="_Key1" hidden="1">#REF!</definedName>
    <definedName name="_Key2" localSheetId="5" hidden="1">#REF!</definedName>
    <definedName name="_Key2" localSheetId="6" hidden="1">#REF!</definedName>
    <definedName name="_Key2" localSheetId="7" hidden="1">#REF!</definedName>
    <definedName name="_Key2" hidden="1">#REF!</definedName>
    <definedName name="_Order1" hidden="1">255</definedName>
    <definedName name="_Order2" hidden="1">255</definedName>
    <definedName name="_PL2">#REF!</definedName>
    <definedName name="_PWN1">#REF!</definedName>
    <definedName name="_PWN2">#REF!</definedName>
    <definedName name="_PWN3">#REF!</definedName>
    <definedName name="_Regression_Int" hidden="1">1</definedName>
    <definedName name="_rid2">#REF!</definedName>
    <definedName name="_SCH1">#REF!</definedName>
    <definedName name="_SCH2">#REF!</definedName>
    <definedName name="_SCH3">#REF!</definedName>
    <definedName name="_SCH4">#REF!</definedName>
    <definedName name="_SCH5">#REF!</definedName>
    <definedName name="_SCH61">#REF!</definedName>
    <definedName name="_SCH62">#REF!</definedName>
    <definedName name="_SCH63">#REF!</definedName>
    <definedName name="_sch64">#REF!</definedName>
    <definedName name="_SCH65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18" hidden="1">#REF!</definedName>
    <definedName name="_Sort" localSheetId="17" hidden="1">#REF!</definedName>
    <definedName name="_Sort" localSheetId="19" hidden="1">#REF!</definedName>
    <definedName name="_Sort" localSheetId="0" hidden="1">#REF!</definedName>
    <definedName name="_Sort" hidden="1">#REF!</definedName>
    <definedName name="_SUM1">#REF!</definedName>
    <definedName name="_SUM2">#REF!</definedName>
    <definedName name="_SUM3">#REF!</definedName>
    <definedName name="_TB1">#REF!</definedName>
    <definedName name="_TB2">#REF!</definedName>
    <definedName name="_UW2">#N/A</definedName>
    <definedName name="_UW3">#N/A</definedName>
    <definedName name="_WIT1">#REF!</definedName>
    <definedName name="_WIT10">#REF!</definedName>
    <definedName name="_WIT12">#REF!</definedName>
    <definedName name="_WIT2">#REF!</definedName>
    <definedName name="_WIT3">#REF!</definedName>
    <definedName name="_WIT4">#REF!</definedName>
    <definedName name="_WIT6">#REF!</definedName>
    <definedName name="_WIT7">#REF!</definedName>
    <definedName name="_WIT8">#REF!</definedName>
    <definedName name="_WIT9">#REF!</definedName>
    <definedName name="A">#REF!</definedName>
    <definedName name="aanjref">#REF!</definedName>
    <definedName name="AAS">#REF!</definedName>
    <definedName name="Account">#REF!</definedName>
    <definedName name="Account2">#REF!</definedName>
    <definedName name="AccountBP">#REF!</definedName>
    <definedName name="AccountDescr">#REF!</definedName>
    <definedName name="AccountDescr2">#REF!</definedName>
    <definedName name="ACCRUEDATE">#REF!</definedName>
    <definedName name="ACCT">#REF!</definedName>
    <definedName name="AcctTab1">#REF!</definedName>
    <definedName name="ACCTTABLE">#REF!</definedName>
    <definedName name="Activity">#REF!</definedName>
    <definedName name="Activity2">#REF!</definedName>
    <definedName name="ActivityDescr">#REF!</definedName>
    <definedName name="ActivityDescr2">#REF!</definedName>
    <definedName name="actual">#REF!</definedName>
    <definedName name="ACwvu.ANALYSIS._.1." localSheetId="18" hidden="1">#REF!</definedName>
    <definedName name="ACwvu.ANALYSIS._.1." localSheetId="17" hidden="1">#REF!</definedName>
    <definedName name="ACwvu.ANALYSIS._.1." localSheetId="19" hidden="1">#REF!</definedName>
    <definedName name="ACwvu.ANALYSIS._.1." hidden="1">#REF!</definedName>
    <definedName name="ACwvu.ANALYSIS._.2." localSheetId="18" hidden="1">#REF!</definedName>
    <definedName name="ACwvu.ANALYSIS._.2." localSheetId="17" hidden="1">#REF!</definedName>
    <definedName name="ACwvu.ANALYSIS._.2." localSheetId="19" hidden="1">#REF!</definedName>
    <definedName name="ACwvu.ANALYSIS._.2." hidden="1">#REF!</definedName>
    <definedName name="ACwvu.grid._.lines." localSheetId="18" hidden="1">#REF!</definedName>
    <definedName name="ACwvu.grid._.lines." localSheetId="17" hidden="1">#REF!</definedName>
    <definedName name="ACwvu.grid._.lines." localSheetId="19" hidden="1">#REF!</definedName>
    <definedName name="ACwvu.grid._.lines." hidden="1">#REF!</definedName>
    <definedName name="ACwvu.OPERATING._.EXPENSES." localSheetId="18" hidden="1">#REF!</definedName>
    <definedName name="ACwvu.OPERATING._.EXPENSES." localSheetId="17" hidden="1">#REF!</definedName>
    <definedName name="ACwvu.OPERATING._.EXPENSES." localSheetId="19" hidden="1">#REF!</definedName>
    <definedName name="ACwvu.OPERATING._.EXPENSES." hidden="1">#REF!</definedName>
    <definedName name="adaqsdasda">"VX0100"</definedName>
    <definedName name="adasd">#REF!</definedName>
    <definedName name="adsadb" localSheetId="18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" localSheetId="17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" localSheetId="19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1" localSheetId="18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1" localSheetId="17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1" localSheetId="19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FD">#REF!</definedName>
    <definedName name="Affiliate">#REF!</definedName>
    <definedName name="Affiliate2">#REF!</definedName>
    <definedName name="AffiliateDescr">#REF!</definedName>
    <definedName name="AHCESS">#REF!</definedName>
    <definedName name="ALL">#REF!</definedName>
    <definedName name="alloc">#REF!</definedName>
    <definedName name="ALLOCTABLE">#REF!</definedName>
    <definedName name="AmountBP">#REF!</definedName>
    <definedName name="AmountFP">#REF!</definedName>
    <definedName name="amounts">#REF!</definedName>
    <definedName name="ANALYSIS">#REF!</definedName>
    <definedName name="ANSWER">#N/A</definedName>
    <definedName name="APN">#REF!</definedName>
    <definedName name="APP1_1">#REF!</definedName>
    <definedName name="app1_2">#REF!</definedName>
    <definedName name="APP2A">#REF!</definedName>
    <definedName name="APP2B">#REF!</definedName>
    <definedName name="APP2C">#REF!</definedName>
    <definedName name="APP3A">#REF!</definedName>
    <definedName name="APP3B">#REF!</definedName>
    <definedName name="APP3C">#REF!</definedName>
    <definedName name="APPENDIX_3____C">#REF!</definedName>
    <definedName name="APPORT">#REF!</definedName>
    <definedName name="APR">#REF!</definedName>
    <definedName name="AS2DocOpenMode" hidden="1">"AS2DocumentEdit"</definedName>
    <definedName name="AS400TB">#REF!</definedName>
    <definedName name="ASD">#REF!</definedName>
    <definedName name="ASDGR">#REF!</definedName>
    <definedName name="ATTR_YEAR">#REF!</definedName>
    <definedName name="AUG">#REF!</definedName>
    <definedName name="B">#REF!</definedName>
    <definedName name="BALANCE">#REF!</definedName>
    <definedName name="BALANCEDATE">#REF!</definedName>
    <definedName name="BalSt">#REF!</definedName>
    <definedName name="BARING">#REF!</definedName>
    <definedName name="Base_Period">#REF!</definedName>
    <definedName name="Base_Volume">#REF!</definedName>
    <definedName name="Base1">#REF!</definedName>
    <definedName name="Base10">#REF!</definedName>
    <definedName name="Base11">#REF!</definedName>
    <definedName name="Base12">#REF!</definedName>
    <definedName name="Base2">#REF!</definedName>
    <definedName name="Base3">#REF!</definedName>
    <definedName name="Base4">#REF!</definedName>
    <definedName name="Base5">#REF!</definedName>
    <definedName name="Base6">#REF!</definedName>
    <definedName name="Base7">#REF!</definedName>
    <definedName name="Base8">#REF!</definedName>
    <definedName name="Base9">#REF!</definedName>
    <definedName name="BasePeriod">#REF!</definedName>
    <definedName name="BBSS">#REF!</definedName>
    <definedName name="BOB">#REF!</definedName>
    <definedName name="BPActual">#REF!</definedName>
    <definedName name="BPrev1">#REF!</definedName>
    <definedName name="BPrev10">#REF!</definedName>
    <definedName name="BPrev11">#REF!</definedName>
    <definedName name="BPrev12">#REF!</definedName>
    <definedName name="BPrev2">#REF!</definedName>
    <definedName name="BPrev3">#REF!</definedName>
    <definedName name="BPrev4">#REF!</definedName>
    <definedName name="BPrev5">#REF!</definedName>
    <definedName name="BPrev6">#REF!</definedName>
    <definedName name="BPrev7">#REF!</definedName>
    <definedName name="BPrev8">#REF!</definedName>
    <definedName name="BPrev9">#REF!</definedName>
    <definedName name="BPrevACCT">#REF!</definedName>
    <definedName name="BPREVPROD">#REF!</definedName>
    <definedName name="BPTotal">#REF!</definedName>
    <definedName name="BS">#REF!</definedName>
    <definedName name="bu">#REF!</definedName>
    <definedName name="Buttress" localSheetId="18" hidden="1">{#N/A,#N/A,FALSE,"COVER";#N/A,#N/A,FALSE,"BALANCE";#N/A,#N/A,FALSE,"P&amp;L";#N/A,#N/A,FALSE,"NOTES";#N/A,#N/A,FALSE,"ROI";#N/A,#N/A,FALSE,"EPR &amp; UEPR";#N/A,#N/A,FALSE,"DEFREIN-UEPR";#N/A,#N/A,FALSE,"ACCRUED EXPENSES";#N/A,#N/A,FALSE,"PREPAIDS";#N/A,#N/A,FALSE,"OVAL&amp;S.WK1";#N/A,#N/A,FALSE,"Maximum Dividend"}</definedName>
    <definedName name="Buttress" localSheetId="17" hidden="1">{#N/A,#N/A,FALSE,"COVER";#N/A,#N/A,FALSE,"BALANCE";#N/A,#N/A,FALSE,"P&amp;L";#N/A,#N/A,FALSE,"NOTES";#N/A,#N/A,FALSE,"ROI";#N/A,#N/A,FALSE,"EPR &amp; UEPR";#N/A,#N/A,FALSE,"DEFREIN-UEPR";#N/A,#N/A,FALSE,"ACCRUED EXPENSES";#N/A,#N/A,FALSE,"PREPAIDS";#N/A,#N/A,FALSE,"OVAL&amp;S.WK1";#N/A,#N/A,FALSE,"Maximum Dividend"}</definedName>
    <definedName name="Buttress" localSheetId="19" hidden="1">{#N/A,#N/A,FALSE,"COVER";#N/A,#N/A,FALSE,"BALANCE";#N/A,#N/A,FALSE,"P&amp;L";#N/A,#N/A,FALSE,"NOTES";#N/A,#N/A,FALSE,"ROI";#N/A,#N/A,FALSE,"EPR &amp; UEPR";#N/A,#N/A,FALSE,"DEFREIN-UEPR";#N/A,#N/A,FALSE,"ACCRUED EXPENSES";#N/A,#N/A,FALSE,"PREPAIDS";#N/A,#N/A,FALSE,"OVAL&amp;S.WK1";#N/A,#N/A,FALSE,"Maximum Dividend"}</definedName>
    <definedName name="Buttress" hidden="1">{#N/A,#N/A,FALSE,"COVER";#N/A,#N/A,FALSE,"BALANCE";#N/A,#N/A,FALSE,"P&amp;L";#N/A,#N/A,FALSE,"NOTES";#N/A,#N/A,FALSE,"ROI";#N/A,#N/A,FALSE,"EPR &amp; UEPR";#N/A,#N/A,FALSE,"DEFREIN-UEPR";#N/A,#N/A,FALSE,"ACCRUED EXPENSES";#N/A,#N/A,FALSE,"PREPAIDS";#N/A,#N/A,FALSE,"OVAL&amp;S.WK1";#N/A,#N/A,FALSE,"Maximum Dividend"}</definedName>
    <definedName name="C_">#REF!</definedName>
    <definedName name="C_1_PROEXP">#REF!</definedName>
    <definedName name="CADSTD">#REF!</definedName>
    <definedName name="CapAct">#REF!</definedName>
    <definedName name="CapBud">#REF!</definedName>
    <definedName name="CASE">#REF!</definedName>
    <definedName name="CASH1">#REF!</definedName>
    <definedName name="cash2">#REF!</definedName>
    <definedName name="CheckTotal">#REF!</definedName>
    <definedName name="CIF">#REF!</definedName>
    <definedName name="CK">#REF!</definedName>
    <definedName name="CKCOpStat">#REF!</definedName>
    <definedName name="CKVOpStat">#REF!</definedName>
    <definedName name="class">#REF!</definedName>
    <definedName name="CO">#REF!</definedName>
    <definedName name="CODE">#REF!</definedName>
    <definedName name="CodeF">#REF!</definedName>
    <definedName name="COdogno" localSheetId="18" hidden="1">{#N/A,#N/A,FALSE,"Ix";#N/A,#N/A,FALSE,"BS";#N/A,#N/A,FALSE,"IS";#N/A,#N/A,FALSE,"IS_YTD";#N/A,#N/A,FALSE,"Nt1";#N/A,#N/A,FALSE,"Nt 2";#N/A,#N/A,FALSE,"Nt 3";#N/A,#N/A,FALSE,"Nt 4";#N/A,#N/A,FALSE,"Nt 4 summary"}</definedName>
    <definedName name="COdogno" localSheetId="17" hidden="1">{#N/A,#N/A,FALSE,"Ix";#N/A,#N/A,FALSE,"BS";#N/A,#N/A,FALSE,"IS";#N/A,#N/A,FALSE,"IS_YTD";#N/A,#N/A,FALSE,"Nt1";#N/A,#N/A,FALSE,"Nt 2";#N/A,#N/A,FALSE,"Nt 3";#N/A,#N/A,FALSE,"Nt 4";#N/A,#N/A,FALSE,"Nt 4 summary"}</definedName>
    <definedName name="COdogno" localSheetId="19" hidden="1">{#N/A,#N/A,FALSE,"Ix";#N/A,#N/A,FALSE,"BS";#N/A,#N/A,FALSE,"IS";#N/A,#N/A,FALSE,"IS_YTD";#N/A,#N/A,FALSE,"Nt1";#N/A,#N/A,FALSE,"Nt 2";#N/A,#N/A,FALSE,"Nt 3";#N/A,#N/A,FALSE,"Nt 4";#N/A,#N/A,FALSE,"Nt 4 summary"}</definedName>
    <definedName name="COdogno" hidden="1">{#N/A,#N/A,FALSE,"Ix";#N/A,#N/A,FALSE,"BS";#N/A,#N/A,FALSE,"IS";#N/A,#N/A,FALSE,"IS_YTD";#N/A,#N/A,FALSE,"Nt1";#N/A,#N/A,FALSE,"Nt 2";#N/A,#N/A,FALSE,"Nt 3";#N/A,#N/A,FALSE,"Nt 4";#N/A,#N/A,FALSE,"Nt 4 summary"}</definedName>
    <definedName name="comment">#REF!</definedName>
    <definedName name="CommonE">#REF!</definedName>
    <definedName name="COMPANY">#REF!</definedName>
    <definedName name="COMPANY_NAME_TO_PRINT_ON_CHECK">#REF!</definedName>
    <definedName name="Completed">#REF!</definedName>
    <definedName name="COMPOSITE">#REF!</definedName>
    <definedName name="COMPTAX">#REF!</definedName>
    <definedName name="COVER">#REF!</definedName>
    <definedName name="COVERDATE">#REF!</definedName>
    <definedName name="csAllowDetailBudgeting">1</definedName>
    <definedName name="csAllowLocalConsolidation">1</definedName>
    <definedName name="csAppName">"BudgetWeb"</definedName>
    <definedName name="csDE_MarginsGGC_Dim01">"="</definedName>
    <definedName name="csDE_MarginsGGC_Dim02">"="</definedName>
    <definedName name="csDE_MarginsGGC_Dim03">"="</definedName>
    <definedName name="csDE_MarginsGGC_Dim04">#REF!</definedName>
    <definedName name="csDE_MarginsGGC_Dim05">"="</definedName>
    <definedName name="csDE_MarginsGGC_Dim06">"="</definedName>
    <definedName name="csDE_MarginsGGC_Dim07">"="</definedName>
    <definedName name="csDE_MarginsGGC_Dim08">"="</definedName>
    <definedName name="csDE_MarginsGGC_Dim09">"="</definedName>
    <definedName name="csDE_MarginsGGC_Dim10">"="</definedName>
    <definedName name="csDE_MarginsGGCAnchor">#REF!</definedName>
    <definedName name="csDE_MarginsTXU_Dim01">"="</definedName>
    <definedName name="csDE_MarginsTXU_Dim02">"="</definedName>
    <definedName name="csDE_MarginsTXU_Dim03">"="</definedName>
    <definedName name="csDE_MarginsTXU_Dim04">"="</definedName>
    <definedName name="csDE_MarginsTXU_Dim06">"="</definedName>
    <definedName name="csDE_MarginsTXU_Dim08">"="</definedName>
    <definedName name="csDE_MarginsTXU_Dim09">"="</definedName>
    <definedName name="csDE_MarginsTXU_Dim10">"="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URRENT">#REF!</definedName>
    <definedName name="Customer_Charge">#REF!</definedName>
    <definedName name="CustomerData_JurEight">#REF!</definedName>
    <definedName name="CustomerData_JurEleven">#REF!</definedName>
    <definedName name="CustomerData_JurFive">#REF!</definedName>
    <definedName name="CustomerData_JurFour">#REF!</definedName>
    <definedName name="CustomerData_JurFourteen">#REF!</definedName>
    <definedName name="CustomerData_JurNine">#REF!</definedName>
    <definedName name="CustomerData_JurSeven">#REF!</definedName>
    <definedName name="CustomerData_JurSix">#REF!</definedName>
    <definedName name="CustomerData_JurTen">#REF!</definedName>
    <definedName name="CustomerData_JurThirteen">#REF!</definedName>
    <definedName name="CustomerData_JurThree">#REF!</definedName>
    <definedName name="CustomerData_JurTwelve">#REF!</definedName>
    <definedName name="CustomerData_JurTwo">#REF!</definedName>
    <definedName name="CWCRequirement">#REF!</definedName>
    <definedName name="cy_act">#REF!</definedName>
    <definedName name="cy_bud">#REF!</definedName>
    <definedName name="cy_v_bud">#REF!</definedName>
    <definedName name="cy_v_py">#REF!</definedName>
    <definedName name="cyact">#REF!</definedName>
    <definedName name="cybud">#REF!</definedName>
    <definedName name="D">#REF!</definedName>
    <definedName name="D_1_DEPR">#REF!</definedName>
    <definedName name="D_1_INTADJ">#REF!</definedName>
    <definedName name="D_1_OMEXP">#REF!</definedName>
    <definedName name="D_1_OTHER">#REF!</definedName>
    <definedName name="D_1_OTHTX">#REF!</definedName>
    <definedName name="D_1_REV">#REF!</definedName>
    <definedName name="DACQ">#REF!</definedName>
    <definedName name="Data">#REF!</definedName>
    <definedName name="Data2">#REF!</definedName>
    <definedName name="data3">#REF!</definedName>
    <definedName name="DataB">#REF!</definedName>
    <definedName name="_xlnm.Database">#REF!</definedName>
    <definedName name="DataF">#REF!</definedName>
    <definedName name="Date">#REF!</definedName>
    <definedName name="Date1">#REF!</definedName>
    <definedName name="DEC">#REF!</definedName>
    <definedName name="DEPOSIT">#REF!</definedName>
    <definedName name="DEPOSITS">#REF!</definedName>
    <definedName name="DEPT">#REF!</definedName>
    <definedName name="DeptDescr">#REF!</definedName>
    <definedName name="DeptDescr2">#REF!</definedName>
    <definedName name="DeptID">#REF!</definedName>
    <definedName name="DeptID2">#REF!</definedName>
    <definedName name="DFSD" localSheetId="18" hidden="1">{#N/A,#N/A,FALSE,"Summary";#N/A,#N/A,FALSE,"Cust Sales Purchase Volumes";#N/A,#N/A,FALSE,"Gas Sales Rev";#N/A,#N/A,FALSE,"Rev-Rel Taxes";#N/A,#N/A,FALSE,"LUG";#N/A,#N/A,FALSE,"Gas Purch Expense"}</definedName>
    <definedName name="DFSD" localSheetId="17" hidden="1">{#N/A,#N/A,FALSE,"Summary";#N/A,#N/A,FALSE,"Cust Sales Purchase Volumes";#N/A,#N/A,FALSE,"Gas Sales Rev";#N/A,#N/A,FALSE,"Rev-Rel Taxes";#N/A,#N/A,FALSE,"LUG";#N/A,#N/A,FALSE,"Gas Purch Expense"}</definedName>
    <definedName name="DFSD" localSheetId="19" hidden="1">{#N/A,#N/A,FALSE,"Summary";#N/A,#N/A,FALSE,"Cust Sales Purchase Volumes";#N/A,#N/A,FALSE,"Gas Sales Rev";#N/A,#N/A,FALSE,"Rev-Rel Taxes";#N/A,#N/A,FALSE,"LUG";#N/A,#N/A,FALSE,"Gas Purch Expense"}</definedName>
    <definedName name="DFSD" hidden="1">{#N/A,#N/A,FALSE,"Summary";#N/A,#N/A,FALSE,"Cust Sales Purchase Volumes";#N/A,#N/A,FALSE,"Gas Sales Rev";#N/A,#N/A,FALSE,"Rev-Rel Taxes";#N/A,#N/A,FALSE,"LUG";#N/A,#N/A,FALSE,"Gas Purch Expense"}</definedName>
    <definedName name="DSD" localSheetId="18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DSD" localSheetId="17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DSD" localSheetId="19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DSD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DSUM1">#REF!</definedName>
    <definedName name="DSUM2">#REF!</definedName>
    <definedName name="DSUM3">#REF!</definedName>
    <definedName name="EC">#REF!</definedName>
    <definedName name="ECDescr">#REF!</definedName>
    <definedName name="ECDescr2">#REF!</definedName>
    <definedName name="ECID">#REF!</definedName>
    <definedName name="Eight">#REF!</definedName>
    <definedName name="Elapsed">#REF!</definedName>
    <definedName name="Eleven">#REF!</definedName>
    <definedName name="EPMWorkbookOptions_1" hidden="1">"SAEAAB|LCAAAAAAABADsvQdgHEmWJSYvbcp7f0r1StfgdKEIgGATJNiQQBDswYjN5pLsHWlHIymrKoHKZVZlXWYWQMztnbz33nvvvffee||997o7nU4n99//P1xmZAFs9s5K2smeIYCqyB8/fnwfPyIe/x7vFmV6mddNUS0/|2h3vPNRmi|n1axYXnz20bo939799KPf4|g3Th5/t6rfTqrq7Zerlpo2Kb23bB69a4rPPpq37erR3btXV1fjq3v"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"jqr64u7ezs3v39/7i|evpPF9k28WyabPlNP/IvjW7|a2PqNc0ffwqP6/zZv7l8stVvjw6z8omf3w3/JDbnZR5Vj/N2uzL5evsMjctux9zWzOWl3XV5tM2n5nW/S/C9lez9C6IYRsqNY7|nwAAAP//Sn4wTEgBAAA="</definedName>
    <definedName name="EPSData">#REF!</definedName>
    <definedName name="ERBR_BP">#REF!</definedName>
    <definedName name="ERBR_FP">#REF!</definedName>
    <definedName name="EXPENDITURE_TYPE_LIST">#REF!</definedName>
    <definedName name="EXPENSES">#REF!</definedName>
    <definedName name="ExpGRCF">#REF!</definedName>
    <definedName name="F">#REF!</definedName>
    <definedName name="FAIBF">#REF!</definedName>
    <definedName name="FEB">#REF!</definedName>
    <definedName name="FEDERAL">#REF!</definedName>
    <definedName name="fee">#REF!</definedName>
    <definedName name="FERCBP">#REF!</definedName>
    <definedName name="FERCFP">#REF!</definedName>
    <definedName name="FIND">#REF!</definedName>
    <definedName name="FIRST_SEMETRE">#REF!</definedName>
    <definedName name="FIT">#REF!</definedName>
    <definedName name="FIT_RATE">#REF!</definedName>
    <definedName name="Five">#REF!</definedName>
    <definedName name="Forecast">#REF!</definedName>
    <definedName name="Forecast1">#REF!</definedName>
    <definedName name="Forecast10">#REF!</definedName>
    <definedName name="Forecast11">#REF!</definedName>
    <definedName name="Forecast12">#REF!</definedName>
    <definedName name="Forecast2">#REF!</definedName>
    <definedName name="Forecast3">#REF!</definedName>
    <definedName name="forecast4">#REF!</definedName>
    <definedName name="Forecast5">#REF!</definedName>
    <definedName name="Forecast6">#REF!</definedName>
    <definedName name="Forecast7">#REF!</definedName>
    <definedName name="Forecast8">#REF!</definedName>
    <definedName name="Forecast9">#REF!</definedName>
    <definedName name="Four">#REF!</definedName>
    <definedName name="Fourteen">#REF!</definedName>
    <definedName name="FPERIOD">#REF!</definedName>
    <definedName name="FPrev1">#REF!</definedName>
    <definedName name="FPrev10">#REF!</definedName>
    <definedName name="FPrev11">#REF!</definedName>
    <definedName name="FPrev12">#REF!</definedName>
    <definedName name="FPrev2">#REF!</definedName>
    <definedName name="FPrev3">#REF!</definedName>
    <definedName name="FPrev4">#REF!</definedName>
    <definedName name="FPrev5">#REF!</definedName>
    <definedName name="FPrev6">#REF!</definedName>
    <definedName name="FPrev7">#REF!</definedName>
    <definedName name="FPrev8">#REF!</definedName>
    <definedName name="FPrev9">#REF!</definedName>
    <definedName name="FPrevAcct">#REF!</definedName>
    <definedName name="FPrevProd">#REF!</definedName>
    <definedName name="frfr">#REF!</definedName>
    <definedName name="functall">#REF!</definedName>
    <definedName name="FunctAllGM">#REF!</definedName>
    <definedName name="FunctAllGM1">#REF!</definedName>
    <definedName name="FY">#REF!</definedName>
    <definedName name="G">#REF!</definedName>
    <definedName name="Gas_Cost_Rate">#REF!</definedName>
    <definedName name="GOTOMENU">#REF!</definedName>
    <definedName name="GRCF">#REF!</definedName>
    <definedName name="GRCFdiff">#REF!</definedName>
    <definedName name="GRCFold">#REF!</definedName>
    <definedName name="gsgd2">#REF!</definedName>
    <definedName name="HDDVarM">#REF!</definedName>
    <definedName name="HDDVarY">#REF!</definedName>
    <definedName name="HERE">#REF!</definedName>
    <definedName name="HERE1">#REF!</definedName>
    <definedName name="HERE2">#REF!</definedName>
    <definedName name="HERE3">#REF!</definedName>
    <definedName name="HERE4">#REF!</definedName>
    <definedName name="HERE5">#REF!</definedName>
    <definedName name="HERE6">#REF!</definedName>
    <definedName name="HERE7">#REF!</definedName>
    <definedName name="IAF">#REF!</definedName>
    <definedName name="IBNRSLOSS">#REF!</definedName>
    <definedName name="II">#REF!</definedName>
    <definedName name="IIC">#REF!</definedName>
    <definedName name="III">#REF!</definedName>
    <definedName name="IIIA_BORD">#REF!</definedName>
    <definedName name="IIIPAGE_1">#REF!</definedName>
    <definedName name="IIIPAGE_2">#REF!</definedName>
    <definedName name="IIIPAGE_2A">#REF!</definedName>
    <definedName name="IIIPAGE_3">#REF!</definedName>
    <definedName name="IIIPAGE_3A">#REF!</definedName>
    <definedName name="IIIPAGE_4">#REF!</definedName>
    <definedName name="IIIPAGE_4A">#REF!</definedName>
    <definedName name="IIIPAGE_5">#REF!</definedName>
    <definedName name="IIIPAGE_5A">#REF!</definedName>
    <definedName name="IIIPAGE_6">#REF!</definedName>
    <definedName name="IIIPAGE_6A">#REF!</definedName>
    <definedName name="IIPAGE_1">#REF!</definedName>
    <definedName name="IIPAGE_1A">#REF!</definedName>
    <definedName name="IIPAGE_2">#REF!</definedName>
    <definedName name="IIPAGE_2A">#REF!</definedName>
    <definedName name="IIPAGEENG">#REF!</definedName>
    <definedName name="IIPAGEGGC">#REF!</definedName>
    <definedName name="IIPAGETLA">#REF!</definedName>
    <definedName name="IIPAGEWKG">#REF!</definedName>
    <definedName name="ImportedData">#REF!</definedName>
    <definedName name="INCOME">#REF!</definedName>
    <definedName name="INCOMEDATE">#REF!</definedName>
    <definedName name="IncStatData">#REF!</definedName>
    <definedName name="INDEX">#REF!</definedName>
    <definedName name="INFO">#REF!</definedName>
    <definedName name="inrease_vols">#REF!,#REF!,#REF!,#REF!,#REF!,#REF!,#REF!</definedName>
    <definedName name="INVEST">#REF!</definedName>
    <definedName name="IPAGE_1">#REF!</definedName>
    <definedName name="IPAGE_1A">#REF!</definedName>
    <definedName name="IPAGE_1B">#REF!</definedName>
    <definedName name="IPAGE_2">#REF!</definedName>
    <definedName name="IPAGE_3">#REF!</definedName>
    <definedName name="IPAGE_4">#REF!</definedName>
    <definedName name="IPAGE_5">#REF!</definedName>
    <definedName name="IPAGE_5A">#REF!</definedName>
    <definedName name="IPAGE_6">#REF!</definedName>
    <definedName name="IPAGE_7">#REF!</definedName>
    <definedName name="IPAGE_8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SMtd">#REF!</definedName>
    <definedName name="ISYtd">#REF!</definedName>
    <definedName name="IV">#REF!</definedName>
    <definedName name="IVPAGE_1">#REF!</definedName>
    <definedName name="JAN">#REF!</definedName>
    <definedName name="JOURNAL">#REF!</definedName>
    <definedName name="JUL">#REF!</definedName>
    <definedName name="JUN">#REF!</definedName>
    <definedName name="JURISDICTION">#REF!</definedName>
    <definedName name="KeyControlFigure">#REF!</definedName>
    <definedName name="KPSC">#REF!</definedName>
    <definedName name="KPSCMaint">#REF!</definedName>
    <definedName name="KY">#REF!</definedName>
    <definedName name="KYCOpStat">#REF!</definedName>
    <definedName name="KYVOpStat">#REF!</definedName>
    <definedName name="LA">#REF!</definedName>
    <definedName name="LCFPD">#REF!</definedName>
    <definedName name="LGCOpStat">#REF!</definedName>
    <definedName name="LGVOpStat">#REF!</definedName>
    <definedName name="LIFECESS">#REF!</definedName>
    <definedName name="LIFEDAC">#REF!</definedName>
    <definedName name="Location">#REF!</definedName>
    <definedName name="Location2">#REF!</definedName>
    <definedName name="LocationDescr">#REF!</definedName>
    <definedName name="LocationDescr2">#REF!</definedName>
    <definedName name="LOSSES">#REF!</definedName>
    <definedName name="LSGD">#REF!</definedName>
    <definedName name="lu_bu">#REF!</definedName>
    <definedName name="LYN">#REF!</definedName>
    <definedName name="lyne">#REF!</definedName>
    <definedName name="m">#REF!</definedName>
    <definedName name="MACRO">#REF!</definedName>
    <definedName name="MACROS">#REF!</definedName>
    <definedName name="Main_menu">#REF!</definedName>
    <definedName name="MAINMENU">#REF!</definedName>
    <definedName name="MAR">#REF!</definedName>
    <definedName name="MARGIN">#REF!</definedName>
    <definedName name="Margin_Rates">#REF!</definedName>
    <definedName name="MaterialsSupplies13monthAverage">#REF!</definedName>
    <definedName name="MaterialsSuppliesDec31">#REF!</definedName>
    <definedName name="MAY">#REF!</definedName>
    <definedName name="MD">#REF!</definedName>
    <definedName name="MDCOpStat">#REF!</definedName>
    <definedName name="MDVOpStat">#REF!</definedName>
    <definedName name="MENU">#N/A</definedName>
    <definedName name="MINCR">#REF!</definedName>
    <definedName name="misc">#REF!</definedName>
    <definedName name="mo">#REF!</definedName>
    <definedName name="MONTH">#REF!</definedName>
    <definedName name="Month1">#REF!</definedName>
    <definedName name="Month10">#REF!</definedName>
    <definedName name="Month11">#REF!</definedName>
    <definedName name="Month2">#REF!</definedName>
    <definedName name="Month3">#REF!</definedName>
    <definedName name="Month4">#REF!</definedName>
    <definedName name="Month5">#REF!</definedName>
    <definedName name="Month6">#REF!</definedName>
    <definedName name="Month7">#REF!</definedName>
    <definedName name="Month8">#REF!</definedName>
    <definedName name="Month9">#REF!</definedName>
    <definedName name="MONTHNUM">#N/A</definedName>
    <definedName name="MRCESS">#REF!</definedName>
    <definedName name="MS">#REF!</definedName>
    <definedName name="MSCOpStat">#REF!</definedName>
    <definedName name="MSVOpStat">#REF!</definedName>
    <definedName name="MTCOpStat">#REF!</definedName>
    <definedName name="MTVOpStat">#REF!</definedName>
    <definedName name="MTX">#REF!</definedName>
    <definedName name="NBHDD_J2">#REF!</definedName>
    <definedName name="NBHDD_J3">#REF!</definedName>
    <definedName name="NBHDD_J4">#REF!</definedName>
    <definedName name="NBHDD_J5">#REF!</definedName>
    <definedName name="NBHDD_J6">#REF!</definedName>
    <definedName name="NBHDD_J7">#REF!</definedName>
    <definedName name="Nine">#REF!</definedName>
    <definedName name="njref">#REF!</definedName>
    <definedName name="non" localSheetId="19" hidden="1">{#N/A,#N/A,FALSE,"Current &amp; Demand";#N/A,#N/A,FALSE,"Buttress fund 98 "}</definedName>
    <definedName name="non" hidden="1">{#N/A,#N/A,FALSE,"Current &amp; Demand";#N/A,#N/A,FALSE,"Buttress fund 98 "}</definedName>
    <definedName name="Normal_Degree_Days">#REF!</definedName>
    <definedName name="NOTES1">#REF!</definedName>
    <definedName name="NOTES2">#REF!</definedName>
    <definedName name="NOTES3">#REF!</definedName>
    <definedName name="NOV">#REF!</definedName>
    <definedName name="NvsASD">"V1999-12-31"</definedName>
    <definedName name="NvsAutoDrillOk">"VY"</definedName>
    <definedName name="NvsElapsedTime">0.0000241898087551817</definedName>
    <definedName name="NvsEndTime">36692.3031251157</definedName>
    <definedName name="NvsInstLang">"VENG"</definedName>
    <definedName name="NvsInstSpec">"%,FTU_3D_TOWN,V850,FTU_3D_TOWN_TYPE,VSYS"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"%,X,RZT.ACCOUNT.nPlosion,CZF.."</definedName>
    <definedName name="NvsPanelBusUnit">"V"</definedName>
    <definedName name="NvsPanelEffdt">"V1998-12-31"</definedName>
    <definedName name="NvsPanelSetid">"VSHARE"</definedName>
    <definedName name="NvsParentRef">#REF!</definedName>
    <definedName name="NvsReqBU">"VLSGD"</definedName>
    <definedName name="NvsReqBUOnly">"VY"</definedName>
    <definedName name="NvsTransLed">"VN"</definedName>
    <definedName name="NvsTreeASD">"V1999-12-31"</definedName>
    <definedName name="NvsValTbl.ACCOUNT">"GL_ACCOUNT_TBL"</definedName>
    <definedName name="NvsValTbl.AFFILIATE">"AFFILIATE_VW"</definedName>
    <definedName name="NvsValTbl.BUSINESS_UNIT">"BUS_UNIT_TBL_FS"</definedName>
    <definedName name="NvsValTbl.CURRENCY_CD">"CURRENCY_CD_TBL"</definedName>
    <definedName name="NvsValTbl.DEPTID">"DEPARTMENT_TBL"</definedName>
    <definedName name="NvsValTbl.TU_EC">"TU_EC_TBL"</definedName>
    <definedName name="NvsValTbl.TU_LOCATION">"TU_LOC_TBL"</definedName>
    <definedName name="OK">#REF!</definedName>
    <definedName name="OMData">#REF!</definedName>
    <definedName name="OMLGSBud">#REF!</definedName>
    <definedName name="OMTLABud">#REF!</definedName>
    <definedName name="One">#REF!</definedName>
    <definedName name="ONEWHOLE">#REF!</definedName>
    <definedName name="OPEB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OSLRYR">#REF!</definedName>
    <definedName name="OtherOM" localSheetId="5" hidden="1">#REF!</definedName>
    <definedName name="OtherOM" localSheetId="6" hidden="1">#REF!</definedName>
    <definedName name="OtherOM" localSheetId="7" hidden="1">#REF!</definedName>
    <definedName name="OtherOM" hidden="1">#REF!</definedName>
    <definedName name="PAGE_1">#N/A</definedName>
    <definedName name="PAGE_10">#N/A</definedName>
    <definedName name="PAGE_11">#N/A</definedName>
    <definedName name="PAGE_12">#N/A</definedName>
    <definedName name="PAGE_13">#N/A</definedName>
    <definedName name="PAGE_2">#N/A</definedName>
    <definedName name="PAGE_3">#N/A</definedName>
    <definedName name="PAGE_4">#N/A</definedName>
    <definedName name="PAGE_5">#N/A</definedName>
    <definedName name="PAGE_6">#N/A</definedName>
    <definedName name="PAGE_7">#N/A</definedName>
    <definedName name="PAGE_8">#N/A</definedName>
    <definedName name="PAGE_9">#N/A</definedName>
    <definedName name="PAGE1">#REF!</definedName>
    <definedName name="PAGE6">#REF!</definedName>
    <definedName name="PAGE6A">#REF!</definedName>
    <definedName name="PAGE6B">#REF!</definedName>
    <definedName name="PAID_LOSSES">#REF!</definedName>
    <definedName name="PAPR">#REF!</definedName>
    <definedName name="PARIBAS">#REF!</definedName>
    <definedName name="PAUG">#REF!</definedName>
    <definedName name="PCA_CA2">#REF!</definedName>
    <definedName name="pd">#REF!</definedName>
    <definedName name="PDEC">#REF!</definedName>
    <definedName name="PED">#REF!</definedName>
    <definedName name="Period">#REF!</definedName>
    <definedName name="PeriodF">#REF!</definedName>
    <definedName name="PFEB">#REF!</definedName>
    <definedName name="PJAN">#REF!</definedName>
    <definedName name="PJUL">#REF!</definedName>
    <definedName name="PJUN">#REF!</definedName>
    <definedName name="PL">#REF!</definedName>
    <definedName name="PLANT_IN_SERVICE">#REF!</definedName>
    <definedName name="PMAR">#REF!</definedName>
    <definedName name="PMAY">#REF!</definedName>
    <definedName name="PNME5">#REF!</definedName>
    <definedName name="PNOV">#REF!</definedName>
    <definedName name="POCT">#REF!</definedName>
    <definedName name="PORTFOLIO">#REF!</definedName>
    <definedName name="PORTFOLIODATE">#REF!</definedName>
    <definedName name="ppdoo" localSheetId="18" hidden="1">{#N/A,#N/A,FALSE,"COVER.XLS";#N/A,#N/A,FALSE,"STDBS.XLS";#N/A,#N/A,FALSE,"STDPL.XLS";#N/A,#N/A,FALSE,"NOTES.XLS"}</definedName>
    <definedName name="ppdoo" localSheetId="17" hidden="1">{#N/A,#N/A,FALSE,"COVER.XLS";#N/A,#N/A,FALSE,"STDBS.XLS";#N/A,#N/A,FALSE,"STDPL.XLS";#N/A,#N/A,FALSE,"NOTES.XLS"}</definedName>
    <definedName name="ppdoo" localSheetId="19" hidden="1">{#N/A,#N/A,FALSE,"COVER.XLS";#N/A,#N/A,FALSE,"STDBS.XLS";#N/A,#N/A,FALSE,"STDPL.XLS";#N/A,#N/A,FALSE,"NOTES.XLS"}</definedName>
    <definedName name="ppdoo" hidden="1">{#N/A,#N/A,FALSE,"COVER.XLS";#N/A,#N/A,FALSE,"STDBS.XLS";#N/A,#N/A,FALSE,"STDPL.XLS";#N/A,#N/A,FALSE,"NOTES.XLS"}</definedName>
    <definedName name="PPREIA">#REF!</definedName>
    <definedName name="PPVMS">#REF!</definedName>
    <definedName name="PREPAREDDATE">#REF!</definedName>
    <definedName name="Prepayments13monthAverage">#REF!</definedName>
    <definedName name="PrepaymentsDec31">#REF!</definedName>
    <definedName name="print">#REF!</definedName>
    <definedName name="PRINT_ANSWER">#REF!</definedName>
    <definedName name="_xlnm.Print_Area" localSheetId="4">'A - Revenue Lag'!$A$1:$G$14</definedName>
    <definedName name="_xlnm.Print_Area" localSheetId="5">'A-1'!$A$1:$I$8894</definedName>
    <definedName name="_xlnm.Print_Area" localSheetId="6">'A-2'!$A$1:$G$16</definedName>
    <definedName name="_xlnm.Print_Area" localSheetId="7">'A-3'!$A$1:$F$18</definedName>
    <definedName name="_xlnm.Print_Area" localSheetId="8">'B - Fuel'!$A$1:$L$68</definedName>
    <definedName name="_xlnm.Print_Area" localSheetId="9">'C - Payroll'!$A$1:$G$61</definedName>
    <definedName name="_xlnm.Print_Area" localSheetId="11">'C-1 DEB'!$A:$K</definedName>
    <definedName name="_xlnm.Print_Area" localSheetId="10">'C-1 DEK'!$A:$K</definedName>
    <definedName name="_xlnm.Print_Area" localSheetId="13">'C-2 DEB BW'!$A:$M</definedName>
    <definedName name="_xlnm.Print_Area" localSheetId="14">'C-2 DEB SM'!$A:$M</definedName>
    <definedName name="_xlnm.Print_Area" localSheetId="12">'C-2 DEK'!$A$1:$M$1753</definedName>
    <definedName name="_xlnm.Print_Area" localSheetId="16">'C-3 DEB'!$A$1:$K$2969</definedName>
    <definedName name="_xlnm.Print_Area" localSheetId="15">'C-3 DEK'!$A$1:$L$1428</definedName>
    <definedName name="_xlnm.Print_Area" localSheetId="18">'C-4 DEB'!$A$1:$K$15</definedName>
    <definedName name="_xlnm.Print_Area" localSheetId="17">'C-4 DEK'!$A$1:$K$15</definedName>
    <definedName name="_xlnm.Print_Area" localSheetId="19">'C-5 Benefits'!$A$1:$K$391</definedName>
    <definedName name="_xlnm.Print_Area" localSheetId="0">Cover!$A$1:$D$21</definedName>
    <definedName name="_xlnm.Print_Area" localSheetId="20">'D - Other O&amp;M'!$A$1:$L$368</definedName>
    <definedName name="_xlnm.Print_Area" localSheetId="2">'DSD-2 (Base)'!$A$1:$J$30</definedName>
    <definedName name="_xlnm.Print_Area" localSheetId="3">'DSD-2 (Forecast)'!$A$1:$J$30</definedName>
    <definedName name="_xlnm.Print_Area" localSheetId="21">'E-1 - FIT'!$A$1:$H$13</definedName>
    <definedName name="_xlnm.Print_Area" localSheetId="22">'E-2 - SIT'!$A$1:$H$13</definedName>
    <definedName name="_xlnm.Print_Area" localSheetId="23">'F - KY Reg Fee'!$A$1:$G$10</definedName>
    <definedName name="_xlnm.Print_Area" localSheetId="24">'G - Intercx'!$A$1:$H$23</definedName>
    <definedName name="_xlnm.Print_Area" localSheetId="25">'H - ICD'!$A$1:$H$11</definedName>
    <definedName name="_xlnm.Print_Area" localSheetId="26">'I - Prop'!$A$1:$K$77</definedName>
    <definedName name="_xlnm.Print_Area" localSheetId="1">'Table of Contents'!$A$1:$C$31</definedName>
    <definedName name="_xlnm.Print_Area">#REF!</definedName>
    <definedName name="Print_Area_MI">#REF!</definedName>
    <definedName name="Print_Area_MIa">#REF!</definedName>
    <definedName name="PRINT_CONTINUE">#REF!</definedName>
    <definedName name="PRINT_CONTINUE1">#REF!</definedName>
    <definedName name="PRINT_MENUA">#REF!</definedName>
    <definedName name="PRINT_MENUB">#REF!</definedName>
    <definedName name="PRINT_MENUC">#REF!</definedName>
    <definedName name="PRINT_MENUD">#REF!</definedName>
    <definedName name="PRINT_MENUE">#REF!</definedName>
    <definedName name="PRINT_QUESTION">#REF!</definedName>
    <definedName name="PRINT_QUESTION1">#REF!</definedName>
    <definedName name="_xlnm.Print_Titles" localSheetId="4">'A - Revenue Lag'!$1:$6</definedName>
    <definedName name="_xlnm.Print_Titles" localSheetId="5">'A-1'!$1:$7</definedName>
    <definedName name="_xlnm.Print_Titles" localSheetId="8">'B - Fuel'!$1:$7</definedName>
    <definedName name="_xlnm.Print_Titles" localSheetId="20">'D - Other O&amp;M'!$1:$7</definedName>
    <definedName name="_xlnm.Print_Titles">#REF!</definedName>
    <definedName name="Print_Titles_MI">#REF!</definedName>
    <definedName name="PRINT_TRAN">#N/A</definedName>
    <definedName name="print1">#REF!</definedName>
    <definedName name="PRINT2">#REF!</definedName>
    <definedName name="PRINTMENU">#REF!</definedName>
    <definedName name="prop">#REF!</definedName>
    <definedName name="PSEP">#REF!</definedName>
    <definedName name="PSEP92">#REF!</definedName>
    <definedName name="PSUM1">#REF!</definedName>
    <definedName name="PSUM2">#REF!</definedName>
    <definedName name="PSUM3">#REF!</definedName>
    <definedName name="py_act">#REF!</definedName>
    <definedName name="pyact">#REF!</definedName>
    <definedName name="Q">#REF!</definedName>
    <definedName name="qqewwe">0.0127199074049713</definedName>
    <definedName name="qweqw">#REF!</definedName>
    <definedName name="qweqwe">36567.80364375</definedName>
    <definedName name="qwerqerfqef">"V1999-12-31"</definedName>
    <definedName name="qwerqwe">"VN"</definedName>
    <definedName name="RATIOS">#REF!</definedName>
    <definedName name="RECON">#REF!</definedName>
    <definedName name="REPORTDATE">#REF!</definedName>
    <definedName name="Rev_Lag">#REF!</definedName>
    <definedName name="RID">#REF!</definedName>
    <definedName name="RJ">#REF!</definedName>
    <definedName name="RofR">#REF!</definedName>
    <definedName name="RofRdiff">#REF!</definedName>
    <definedName name="RofRold">#REF!</definedName>
    <definedName name="rqewrqer">"%"</definedName>
    <definedName name="rqwerqew">#REF!</definedName>
    <definedName name="RRF">#REF!</definedName>
    <definedName name="rrfv">#REF!</definedName>
    <definedName name="sadasd">#REF!</definedName>
    <definedName name="SALES">#REF!</definedName>
    <definedName name="SAPBEXrevision" hidden="1">18</definedName>
    <definedName name="SAPBEXsysID" hidden="1">"BWP"</definedName>
    <definedName name="SAPBEXwbID" hidden="1">"3PHPFV8FO7PRQRDHFGKHVVOKV"</definedName>
    <definedName name="SCH_C2">#REF!</definedName>
    <definedName name="SCH_D1_ERROR_CHECK">#REF!</definedName>
    <definedName name="SCH_D1P1">#REF!</definedName>
    <definedName name="SCH_D1P2">#REF!</definedName>
    <definedName name="SCH_D1P3">#REF!</definedName>
    <definedName name="SCH_D1P4">#REF!</definedName>
    <definedName name="SCH_D1P5">#REF!</definedName>
    <definedName name="SCH_D1P6">#REF!</definedName>
    <definedName name="SCH_D1P7">#REF!</definedName>
    <definedName name="SCH_D1P8">#REF!</definedName>
    <definedName name="SCH_D1P9">#REF!</definedName>
    <definedName name="SCH_D2.19">#REF!</definedName>
    <definedName name="SCH_D2.19P2">#REF!</definedName>
    <definedName name="SCH_D2.28">#REF!</definedName>
    <definedName name="SCH_D2.31">#REF!</definedName>
    <definedName name="SCH_G1">#REF!</definedName>
    <definedName name="SCHEDULE___9_B">#REF!</definedName>
    <definedName name="SCHEDULE_6">#REF!</definedName>
    <definedName name="SCHEDULE_7">#REF!</definedName>
    <definedName name="SCHEDULE_GOTO_TAB">#REF!</definedName>
    <definedName name="SECOND_SEMESTRE">#REF!</definedName>
    <definedName name="segment">#REF!</definedName>
    <definedName name="SEMESTRE">#REF!</definedName>
    <definedName name="SEP">#REF!</definedName>
    <definedName name="Seven">#REF!</definedName>
    <definedName name="SIRE">#REF!</definedName>
    <definedName name="SIT">#REF!</definedName>
    <definedName name="Six">#REF!</definedName>
    <definedName name="SmallDate">#REF!</definedName>
    <definedName name="SPECIAL_INSTRUCTIONS">#REF!</definedName>
    <definedName name="Spot11">#REF!</definedName>
    <definedName name="Spot12">#REF!</definedName>
    <definedName name="Spot14">#REF!</definedName>
    <definedName name="Spot15">#REF!</definedName>
    <definedName name="Spot16">#REF!</definedName>
    <definedName name="Spot2">#REF!</definedName>
    <definedName name="Spot3">#REF!</definedName>
    <definedName name="Spot4">#REF!</definedName>
    <definedName name="SS">#REF!</definedName>
    <definedName name="SSUAllocationFactor">#REF!</definedName>
    <definedName name="StopLoss8082">#REF!</definedName>
    <definedName name="StopLoss8385">#REF!</definedName>
    <definedName name="Sum_Print_Out">#REF!</definedName>
    <definedName name="SUMM">#REF!</definedName>
    <definedName name="Summary">#REF!</definedName>
    <definedName name="swratebase">#REF!</definedName>
    <definedName name="Swvu.ANALYSIS._.1." localSheetId="18" hidden="1">#REF!</definedName>
    <definedName name="Swvu.ANALYSIS._.1." localSheetId="17" hidden="1">#REF!</definedName>
    <definedName name="Swvu.ANALYSIS._.1." localSheetId="19" hidden="1">#REF!</definedName>
    <definedName name="Swvu.ANALYSIS._.1." hidden="1">#REF!</definedName>
    <definedName name="Swvu.ANALYSIS._.2." localSheetId="18" hidden="1">#REF!</definedName>
    <definedName name="Swvu.ANALYSIS._.2." localSheetId="17" hidden="1">#REF!</definedName>
    <definedName name="Swvu.ANALYSIS._.2." localSheetId="19" hidden="1">#REF!</definedName>
    <definedName name="Swvu.ANALYSIS._.2." hidden="1">#REF!</definedName>
    <definedName name="Swvu.grid._.lines." localSheetId="18" hidden="1">#REF!</definedName>
    <definedName name="Swvu.grid._.lines." localSheetId="17" hidden="1">#REF!</definedName>
    <definedName name="Swvu.grid._.lines." localSheetId="19" hidden="1">#REF!</definedName>
    <definedName name="Swvu.grid._.lines." hidden="1">#REF!</definedName>
    <definedName name="Swvu.OPERATING._.EXPENSES." localSheetId="18" hidden="1">#REF!</definedName>
    <definedName name="Swvu.OPERATING._.EXPENSES." localSheetId="17" hidden="1">#REF!</definedName>
    <definedName name="Swvu.OPERATING._.EXPENSES." localSheetId="19" hidden="1">#REF!</definedName>
    <definedName name="Swvu.OPERATING._.EXPENSES." hidden="1">#REF!</definedName>
    <definedName name="Table1">#REF!</definedName>
    <definedName name="TABLEI">#REF!</definedName>
    <definedName name="TABLEIIA">#REF!</definedName>
    <definedName name="TABLEIIB">#REF!</definedName>
    <definedName name="TABLEIII">#REF!</definedName>
    <definedName name="TABLEIV">#REF!</definedName>
    <definedName name="TABLEV">#REF!</definedName>
    <definedName name="TABLEVI">#REF!</definedName>
    <definedName name="Task">#REF!</definedName>
    <definedName name="Task2">#REF!</definedName>
    <definedName name="TaskDescr">#REF!</definedName>
    <definedName name="TAXENG">#REF!</definedName>
    <definedName name="TAXGGC">#REF!</definedName>
    <definedName name="TAXRATE">#REF!</definedName>
    <definedName name="TAXRECONTABLE">#REF!</definedName>
    <definedName name="TAXTLA">#REF!</definedName>
    <definedName name="TAXWKG">#REF!</definedName>
    <definedName name="tb">#REF!</definedName>
    <definedName name="tbal">#REF!</definedName>
    <definedName name="Ten">#REF!</definedName>
    <definedName name="TESTYEAR" localSheetId="18">#REF!</definedName>
    <definedName name="TESTYEAR" localSheetId="17">#REF!</definedName>
    <definedName name="TESTYEAR" localSheetId="19">#REF!</definedName>
    <definedName name="testyear">#REF!</definedName>
    <definedName name="TESTYR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4">#REF!</definedName>
    <definedName name="TextRefCopy5">#REF!</definedName>
    <definedName name="TextRefCopy6">#REF!</definedName>
    <definedName name="TextRefCopy7">#REF!</definedName>
    <definedName name="TextRefCopy8">#REF!</definedName>
    <definedName name="TextRefCopy9">#REF!</definedName>
    <definedName name="TextRefCopyRangeCount" hidden="1">30</definedName>
    <definedName name="Thirteen">#REF!</definedName>
    <definedName name="Three">#REF!</definedName>
    <definedName name="TLCOpStat">#REF!</definedName>
    <definedName name="TLVOpStat">#REF!</definedName>
    <definedName name="Total_Customers">#REF!</definedName>
    <definedName name="Total_Integration_Costs">#REF!</definedName>
    <definedName name="Total_Volume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nsPlant">#REF!</definedName>
    <definedName name="TRANSPORT">#REF!</definedName>
    <definedName name="trend">#REF!</definedName>
    <definedName name="trend2">#REF!</definedName>
    <definedName name="TREWHOLE">#REF!</definedName>
    <definedName name="Twelve">#REF!</definedName>
    <definedName name="Two">#REF!</definedName>
    <definedName name="TWOWHOLE">#REF!</definedName>
    <definedName name="TXCOpStat">#REF!</definedName>
    <definedName name="TXVOpStat">#REF!</definedName>
    <definedName name="Type">#REF!</definedName>
    <definedName name="TYPE_OF_PAYMENT">#REF!</definedName>
    <definedName name="UCGCalloc">#REF!</definedName>
    <definedName name="ucgcsumbystate">#REF!</definedName>
    <definedName name="UncollExp">#REF!</definedName>
    <definedName name="UncollRatio">#REF!</definedName>
    <definedName name="UPSRE" localSheetId="18" hidden="1">{#N/A,#N/A,FALSE,"Ix";#N/A,#N/A,FALSE,"BS";#N/A,#N/A,FALSE,"IS";#N/A,#N/A,FALSE,"IS_YTD";#N/A,#N/A,FALSE,"Nt1";#N/A,#N/A,FALSE,"Nt 2";#N/A,#N/A,FALSE,"Nt 3";#N/A,#N/A,FALSE,"Nt 4";#N/A,#N/A,FALSE,"Nt 4 summary"}</definedName>
    <definedName name="UPSRE" localSheetId="17" hidden="1">{#N/A,#N/A,FALSE,"Ix";#N/A,#N/A,FALSE,"BS";#N/A,#N/A,FALSE,"IS";#N/A,#N/A,FALSE,"IS_YTD";#N/A,#N/A,FALSE,"Nt1";#N/A,#N/A,FALSE,"Nt 2";#N/A,#N/A,FALSE,"Nt 3";#N/A,#N/A,FALSE,"Nt 4";#N/A,#N/A,FALSE,"Nt 4 summary"}</definedName>
    <definedName name="UPSRE" localSheetId="19" hidden="1">{#N/A,#N/A,FALSE,"Ix";#N/A,#N/A,FALSE,"BS";#N/A,#N/A,FALSE,"IS";#N/A,#N/A,FALSE,"IS_YTD";#N/A,#N/A,FALSE,"Nt1";#N/A,#N/A,FALSE,"Nt 2";#N/A,#N/A,FALSE,"Nt 3";#N/A,#N/A,FALSE,"Nt 4";#N/A,#N/A,FALSE,"Nt 4 summary"}</definedName>
    <definedName name="UPSRE" hidden="1">{#N/A,#N/A,FALSE,"Ix";#N/A,#N/A,FALSE,"BS";#N/A,#N/A,FALSE,"IS";#N/A,#N/A,FALSE,"IS_YTD";#N/A,#N/A,FALSE,"Nt1";#N/A,#N/A,FALSE,"Nt 2";#N/A,#N/A,FALSE,"Nt 3";#N/A,#N/A,FALSE,"Nt 4";#N/A,#N/A,FALSE,"Nt 4 summary"}</definedName>
    <definedName name="USSTD">#REF!</definedName>
    <definedName name="UTCOpStat">#REF!</definedName>
    <definedName name="UTMtd">#REF!</definedName>
    <definedName name="UTVOpStat">#REF!</definedName>
    <definedName name="UTYtd">#REF!</definedName>
    <definedName name="UW">#REF!</definedName>
    <definedName name="UW_ALAB">#REF!</definedName>
    <definedName name="UW_ALAB2">#REF!</definedName>
    <definedName name="UW_GL">#REF!</definedName>
    <definedName name="UW_GL2">#REF!</definedName>
    <definedName name="UW_KENT">#REF!</definedName>
    <definedName name="uw_KENT2">#REF!</definedName>
    <definedName name="UW_SUMM">#REF!</definedName>
    <definedName name="UWALL4QTR">#REF!</definedName>
    <definedName name="UWALL5TOT">#REF!</definedName>
    <definedName name="UWDOM4BQTR">#REF!</definedName>
    <definedName name="UWDOM5BTOT">#REF!</definedName>
    <definedName name="UWFOR4AQTR">#REF!</definedName>
    <definedName name="UWFOR5ATOT">#REF!</definedName>
    <definedName name="UWSummary1996" localSheetId="18" hidden="1">{#N/A,#N/A,FALSE,"cover";#N/A,#N/A,FALSE,"balance";#N/A,#N/A,FALSE,"income";#N/A,#N/A,FALSE,"notes";#N/A,#N/A,FALSE,"deposits";#N/A,#N/A,FALSE,"uwytd";#N/A,#N/A,FALSE,"g &amp; a";#N/A,#N/A,FALSE,"uwincept"}</definedName>
    <definedName name="UWSummary1996" localSheetId="17" hidden="1">{#N/A,#N/A,FALSE,"cover";#N/A,#N/A,FALSE,"balance";#N/A,#N/A,FALSE,"income";#N/A,#N/A,FALSE,"notes";#N/A,#N/A,FALSE,"deposits";#N/A,#N/A,FALSE,"uwytd";#N/A,#N/A,FALSE,"g &amp; a";#N/A,#N/A,FALSE,"uwincept"}</definedName>
    <definedName name="UWSummary1996" localSheetId="19" hidden="1">{#N/A,#N/A,FALSE,"cover";#N/A,#N/A,FALSE,"balance";#N/A,#N/A,FALSE,"income";#N/A,#N/A,FALSE,"notes";#N/A,#N/A,FALSE,"deposits";#N/A,#N/A,FALSE,"uwytd";#N/A,#N/A,FALSE,"g &amp; a";#N/A,#N/A,FALSE,"uwincept"}</definedName>
    <definedName name="UWSummary1996" hidden="1">{#N/A,#N/A,FALSE,"cover";#N/A,#N/A,FALSE,"balance";#N/A,#N/A,FALSE,"income";#N/A,#N/A,FALSE,"notes";#N/A,#N/A,FALSE,"deposits";#N/A,#N/A,FALSE,"uwytd";#N/A,#N/A,FALSE,"g &amp; a";#N/A,#N/A,FALSE,"uwincept"}</definedName>
    <definedName name="UWSUMMARY1997" localSheetId="18" hidden="1">{#N/A,#N/A,FALSE,"cover";#N/A,#N/A,FALSE,"balance";#N/A,#N/A,FALSE,"income";#N/A,#N/A,FALSE,"notes";#N/A,#N/A,FALSE,"deposits";#N/A,#N/A,FALSE,"uwytd";#N/A,#N/A,FALSE,"g &amp; a";#N/A,#N/A,FALSE,"uwincept"}</definedName>
    <definedName name="UWSUMMARY1997" localSheetId="17" hidden="1">{#N/A,#N/A,FALSE,"cover";#N/A,#N/A,FALSE,"balance";#N/A,#N/A,FALSE,"income";#N/A,#N/A,FALSE,"notes";#N/A,#N/A,FALSE,"deposits";#N/A,#N/A,FALSE,"uwytd";#N/A,#N/A,FALSE,"g &amp; a";#N/A,#N/A,FALSE,"uwincept"}</definedName>
    <definedName name="UWSUMMARY1997" localSheetId="19" hidden="1">{#N/A,#N/A,FALSE,"cover";#N/A,#N/A,FALSE,"balance";#N/A,#N/A,FALSE,"income";#N/A,#N/A,FALSE,"notes";#N/A,#N/A,FALSE,"deposits";#N/A,#N/A,FALSE,"uwytd";#N/A,#N/A,FALSE,"g &amp; a";#N/A,#N/A,FALSE,"uwincept"}</definedName>
    <definedName name="UWSUMMARY1997" hidden="1">{#N/A,#N/A,FALSE,"cover";#N/A,#N/A,FALSE,"balance";#N/A,#N/A,FALSE,"income";#N/A,#N/A,FALSE,"notes";#N/A,#N/A,FALSE,"deposits";#N/A,#N/A,FALSE,"uwytd";#N/A,#N/A,FALSE,"g &amp; a";#N/A,#N/A,FALSE,"uwincept"}</definedName>
    <definedName name="UWSummary1998" localSheetId="18" hidden="1">{#N/A,#N/A,FALSE,"cover";#N/A,#N/A,FALSE,"balance";#N/A,#N/A,FALSE,"income";#N/A,#N/A,FALSE,"notes";#N/A,#N/A,FALSE,"deposits";#N/A,#N/A,FALSE,"uwytd";#N/A,#N/A,FALSE,"g &amp; a";#N/A,#N/A,FALSE,"uwincept"}</definedName>
    <definedName name="UWSummary1998" localSheetId="17" hidden="1">{#N/A,#N/A,FALSE,"cover";#N/A,#N/A,FALSE,"balance";#N/A,#N/A,FALSE,"income";#N/A,#N/A,FALSE,"notes";#N/A,#N/A,FALSE,"deposits";#N/A,#N/A,FALSE,"uwytd";#N/A,#N/A,FALSE,"g &amp; a";#N/A,#N/A,FALSE,"uwincept"}</definedName>
    <definedName name="UWSummary1998" localSheetId="19" hidden="1">{#N/A,#N/A,FALSE,"cover";#N/A,#N/A,FALSE,"balance";#N/A,#N/A,FALSE,"income";#N/A,#N/A,FALSE,"notes";#N/A,#N/A,FALSE,"deposits";#N/A,#N/A,FALSE,"uwytd";#N/A,#N/A,FALSE,"g &amp; a";#N/A,#N/A,FALSE,"uwincept"}</definedName>
    <definedName name="UWSummary1998" hidden="1">{#N/A,#N/A,FALSE,"cover";#N/A,#N/A,FALSE,"balance";#N/A,#N/A,FALSE,"income";#N/A,#N/A,FALSE,"notes";#N/A,#N/A,FALSE,"deposits";#N/A,#N/A,FALSE,"uwytd";#N/A,#N/A,FALSE,"g &amp; a";#N/A,#N/A,FALSE,"uwincept"}</definedName>
    <definedName name="UWSUMMARY1999" localSheetId="18" hidden="1">{#N/A,#N/A,FALSE,"cover";#N/A,#N/A,FALSE,"balance";#N/A,#N/A,FALSE,"income";#N/A,#N/A,FALSE,"notes";#N/A,#N/A,FALSE,"deposits";#N/A,#N/A,FALSE,"uwytd";#N/A,#N/A,FALSE,"g &amp; a";#N/A,#N/A,FALSE,"uwincept"}</definedName>
    <definedName name="UWSUMMARY1999" localSheetId="17" hidden="1">{#N/A,#N/A,FALSE,"cover";#N/A,#N/A,FALSE,"balance";#N/A,#N/A,FALSE,"income";#N/A,#N/A,FALSE,"notes";#N/A,#N/A,FALSE,"deposits";#N/A,#N/A,FALSE,"uwytd";#N/A,#N/A,FALSE,"g &amp; a";#N/A,#N/A,FALSE,"uwincept"}</definedName>
    <definedName name="UWSUMMARY1999" localSheetId="19" hidden="1">{#N/A,#N/A,FALSE,"cover";#N/A,#N/A,FALSE,"balance";#N/A,#N/A,FALSE,"income";#N/A,#N/A,FALSE,"notes";#N/A,#N/A,FALSE,"deposits";#N/A,#N/A,FALSE,"uwytd";#N/A,#N/A,FALSE,"g &amp; a";#N/A,#N/A,FALSE,"uwincept"}</definedName>
    <definedName name="UWSUMMARY1999" hidden="1">{#N/A,#N/A,FALSE,"cover";#N/A,#N/A,FALSE,"balance";#N/A,#N/A,FALSE,"income";#N/A,#N/A,FALSE,"notes";#N/A,#N/A,FALSE,"deposits";#N/A,#N/A,FALSE,"uwytd";#N/A,#N/A,FALSE,"g &amp; a";#N/A,#N/A,FALSE,"uwincept"}</definedName>
    <definedName name="V">#REF!</definedName>
    <definedName name="Variables">#REF!</definedName>
    <definedName name="WP_2_1">#REF!</definedName>
    <definedName name="WPC_2.1a_BP">#REF!</definedName>
    <definedName name="WPC_2.1a_FP">#REF!</definedName>
    <definedName name="WPC_2e">#REF!</definedName>
    <definedName name="WPD_2.19a">#REF!</definedName>
    <definedName name="WPD_2.27a">#REF!</definedName>
    <definedName name="WPD_2.27b">#REF!</definedName>
    <definedName name="WPD_2.27c">#REF!</definedName>
    <definedName name="WPD_2.27d">#REF!</definedName>
    <definedName name="wrn.Benefits." localSheetId="18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17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19" hidden="1">{"Benefits Summary",#N/A,FALSE,"Benefits Info without WC Amount";"Medical and Dental Costs",#N/A,FALSE,"Benefits Info without WC Amount";"Workers' Compensation",#N/A,FALSE,"Benefits Info without WC Amount"}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Cash._.book." localSheetId="18" hidden="1">{#N/A,#N/A,FALSE,"Current &amp; Demand";#N/A,#N/A,FALSE,"Buttress fund 98 "}</definedName>
    <definedName name="wrn.Cash._.book." localSheetId="17" hidden="1">{#N/A,#N/A,FALSE,"Current &amp; Demand";#N/A,#N/A,FALSE,"Buttress fund 98 "}</definedName>
    <definedName name="wrn.Cash._.book." localSheetId="19" hidden="1">{#N/A,#N/A,FALSE,"Current &amp; Demand";#N/A,#N/A,FALSE,"Buttress fund 98 "}</definedName>
    <definedName name="wrn.Cash._.book." hidden="1">{#N/A,#N/A,FALSE,"Current &amp; Demand";#N/A,#N/A,FALSE,"Buttress fund 98 "}</definedName>
    <definedName name="wrn.CODOGNO._.Print._.all." localSheetId="18" hidden="1">{#N/A,#N/A,FALSE,"Cover";#N/A,#N/A,FALSE,"BS";#N/A,#N/A,FALSE,"IS"}</definedName>
    <definedName name="wrn.CODOGNO._.Print._.all." localSheetId="17" hidden="1">{#N/A,#N/A,FALSE,"Cover";#N/A,#N/A,FALSE,"BS";#N/A,#N/A,FALSE,"IS"}</definedName>
    <definedName name="wrn.CODOGNO._.Print._.all." localSheetId="19" hidden="1">{#N/A,#N/A,FALSE,"Cover";#N/A,#N/A,FALSE,"BS";#N/A,#N/A,FALSE,"IS"}</definedName>
    <definedName name="wrn.CODOGNO._.Print._.all." hidden="1">{#N/A,#N/A,FALSE,"Cover";#N/A,#N/A,FALSE,"BS";#N/A,#N/A,FALSE,"IS"}</definedName>
    <definedName name="wrn.Financial._.Statements." localSheetId="18" hidden="1">{#N/A,#N/A,FALSE,"Ix";#N/A,#N/A,FALSE,"BS";#N/A,#N/A,FALSE,"IS";#N/A,#N/A,FALSE,"IS_YTD";#N/A,#N/A,FALSE,"Nt1";#N/A,#N/A,FALSE,"Nt 2";#N/A,#N/A,FALSE,"Nt 3";#N/A,#N/A,FALSE,"Nt 4";#N/A,#N/A,FALSE,"Nt 4 summary"}</definedName>
    <definedName name="wrn.Financial._.Statements." localSheetId="17" hidden="1">{#N/A,#N/A,FALSE,"Ix";#N/A,#N/A,FALSE,"BS";#N/A,#N/A,FALSE,"IS";#N/A,#N/A,FALSE,"IS_YTD";#N/A,#N/A,FALSE,"Nt1";#N/A,#N/A,FALSE,"Nt 2";#N/A,#N/A,FALSE,"Nt 3";#N/A,#N/A,FALSE,"Nt 4";#N/A,#N/A,FALSE,"Nt 4 summary"}</definedName>
    <definedName name="wrn.Financial._.Statements." localSheetId="19" hidden="1">{#N/A,#N/A,FALSE,"Ix";#N/A,#N/A,FALSE,"BS";#N/A,#N/A,FALSE,"IS";#N/A,#N/A,FALSE,"IS_YTD";#N/A,#N/A,FALSE,"Nt1";#N/A,#N/A,FALSE,"Nt 2";#N/A,#N/A,FALSE,"Nt 3";#N/A,#N/A,FALSE,"Nt 4";#N/A,#N/A,FALSE,"Nt 4 summary"}</definedName>
    <definedName name="wrn.Financial._.Statements." hidden="1">{#N/A,#N/A,FALSE,"Ix";#N/A,#N/A,FALSE,"BS";#N/A,#N/A,FALSE,"IS";#N/A,#N/A,FALSE,"IS_YTD";#N/A,#N/A,FALSE,"Nt1";#N/A,#N/A,FALSE,"Nt 2";#N/A,#N/A,FALSE,"Nt 3";#N/A,#N/A,FALSE,"Nt 4";#N/A,#N/A,FALSE,"Nt 4 summary"}</definedName>
    <definedName name="wrn.Financial._.Stetements." localSheetId="18" hidden="1">{#N/A,#N/A,FALSE,"Cover";#N/A,#N/A,FALSE,"Contents";#N/A,#N/A,FALSE,"balance";#N/A,#N/A,FALSE,"p&amp;l";#N/A,#N/A,FALSE,"notes";#N/A,#N/A,FALSE,"underwriting analysis";#N/A,#N/A,FALSE,"Solvency"}</definedName>
    <definedName name="wrn.Financial._.Stetements." localSheetId="17" hidden="1">{#N/A,#N/A,FALSE,"Cover";#N/A,#N/A,FALSE,"Contents";#N/A,#N/A,FALSE,"balance";#N/A,#N/A,FALSE,"p&amp;l";#N/A,#N/A,FALSE,"notes";#N/A,#N/A,FALSE,"underwriting analysis";#N/A,#N/A,FALSE,"Solvency"}</definedName>
    <definedName name="wrn.Financial._.Stetements." localSheetId="19" hidden="1">{#N/A,#N/A,FALSE,"Cover";#N/A,#N/A,FALSE,"Contents";#N/A,#N/A,FALSE,"balance";#N/A,#N/A,FALSE,"p&amp;l";#N/A,#N/A,FALSE,"notes";#N/A,#N/A,FALSE,"underwriting analysis";#N/A,#N/A,FALSE,"Solvency"}</definedName>
    <definedName name="wrn.Financial._.Stetements." hidden="1">{#N/A,#N/A,FALSE,"Cover";#N/A,#N/A,FALSE,"Contents";#N/A,#N/A,FALSE,"balance";#N/A,#N/A,FALSE,"p&amp;l";#N/A,#N/A,FALSE,"notes";#N/A,#N/A,FALSE,"underwriting analysis";#N/A,#N/A,FALSE,"Solvency"}</definedName>
    <definedName name="wrn.Financials." localSheetId="18" hidden="1">{#N/A,#N/A,FALSE,"TITLE";#N/A,#N/A,FALSE,"BS";#N/A,#N/A,FALSE,"IS";#N/A,#N/A,FALSE,"INVEST";#N/A,#N/A,FALSE,"ANALYSIS";#N/A,#N/A,FALSE,"TRUST LIAB";#N/A,#N/A,FALSE,"PAID LOSS";#N/A,#N/A,FALSE,"EXP";#N/A,#N/A,FALSE,"STAT"}</definedName>
    <definedName name="wrn.Financials." localSheetId="17" hidden="1">{#N/A,#N/A,FALSE,"TITLE";#N/A,#N/A,FALSE,"BS";#N/A,#N/A,FALSE,"IS";#N/A,#N/A,FALSE,"INVEST";#N/A,#N/A,FALSE,"ANALYSIS";#N/A,#N/A,FALSE,"TRUST LIAB";#N/A,#N/A,FALSE,"PAID LOSS";#N/A,#N/A,FALSE,"EXP";#N/A,#N/A,FALSE,"STAT"}</definedName>
    <definedName name="wrn.Financials." localSheetId="19" hidden="1">{#N/A,#N/A,FALSE,"TITLE";#N/A,#N/A,FALSE,"BS";#N/A,#N/A,FALSE,"IS";#N/A,#N/A,FALSE,"INVEST";#N/A,#N/A,FALSE,"ANALYSIS";#N/A,#N/A,FALSE,"TRUST LIAB";#N/A,#N/A,FALSE,"PAID LOSS";#N/A,#N/A,FALSE,"EXP";#N/A,#N/A,FALSE,"STAT"}</definedName>
    <definedName name="wrn.Financials." hidden="1">{#N/A,#N/A,FALSE,"TITLE";#N/A,#N/A,FALSE,"BS";#N/A,#N/A,FALSE,"IS";#N/A,#N/A,FALSE,"INVEST";#N/A,#N/A,FALSE,"ANALYSIS";#N/A,#N/A,FALSE,"TRUST LIAB";#N/A,#N/A,FALSE,"PAID LOSS";#N/A,#N/A,FALSE,"EXP";#N/A,#N/A,FALSE,"STAT"}</definedName>
    <definedName name="wrn.FreeportIfs." localSheetId="18" hidden="1">{#N/A,#N/A,FALSE,"cover";#N/A,#N/A,FALSE,"Commentary";#N/A,#N/A,FALSE,"balance";#N/A,#N/A,FALSE,"p&amp;l";#N/A,#N/A,FALSE,"notes";#N/A,#N/A,FALSE,"Solvency"}</definedName>
    <definedName name="wrn.FreeportIfs." localSheetId="17" hidden="1">{#N/A,#N/A,FALSE,"cover";#N/A,#N/A,FALSE,"Commentary";#N/A,#N/A,FALSE,"balance";#N/A,#N/A,FALSE,"p&amp;l";#N/A,#N/A,FALSE,"notes";#N/A,#N/A,FALSE,"Solvency"}</definedName>
    <definedName name="wrn.FreeportIfs." localSheetId="19" hidden="1">{#N/A,#N/A,FALSE,"cover";#N/A,#N/A,FALSE,"Commentary";#N/A,#N/A,FALSE,"balance";#N/A,#N/A,FALSE,"p&amp;l";#N/A,#N/A,FALSE,"notes";#N/A,#N/A,FALSE,"Solvency"}</definedName>
    <definedName name="wrn.FreeportIfs." hidden="1">{#N/A,#N/A,FALSE,"cover";#N/A,#N/A,FALSE,"Commentary";#N/A,#N/A,FALSE,"balance";#N/A,#N/A,FALSE,"p&amp;l";#N/A,#N/A,FALSE,"notes";#N/A,#N/A,FALSE,"Solvency"}</definedName>
    <definedName name="wrn.Haul._.Month._.End." localSheetId="18" hidden="1">{#N/A,#N/A,TRUE,"BS";#N/A,#N/A,TRUE,"IS";#N/A,#N/A,TRUE,"NOTES";#N/A,#N/A,TRUE,"UW"}</definedName>
    <definedName name="wrn.Haul._.Month._.End." localSheetId="17" hidden="1">{#N/A,#N/A,TRUE,"BS";#N/A,#N/A,TRUE,"IS";#N/A,#N/A,TRUE,"NOTES";#N/A,#N/A,TRUE,"UW"}</definedName>
    <definedName name="wrn.Haul._.Month._.End." localSheetId="19" hidden="1">{#N/A,#N/A,TRUE,"BS";#N/A,#N/A,TRUE,"IS";#N/A,#N/A,TRUE,"NOTES";#N/A,#N/A,TRUE,"UW"}</definedName>
    <definedName name="wrn.Haul._.Month._.End." hidden="1">{#N/A,#N/A,TRUE,"BS";#N/A,#N/A,TRUE,"IS";#N/A,#N/A,TRUE,"NOTES";#N/A,#N/A,TRUE,"UW"}</definedName>
    <definedName name="wrn.INVESTMENTS." localSheetId="18" hidden="1">{#N/A,#N/A,FALSE,"FAIBF";#N/A,#N/A,FALSE,"BARINGS";#N/A,#N/A,FALSE,"PARIBAS";#N/A,#N/A,FALSE,"VOYAGER";#N/A,#N/A,FALSE,"CIF";#N/A,#N/A,FALSE,"ALL"}</definedName>
    <definedName name="wrn.INVESTMENTS." localSheetId="17" hidden="1">{#N/A,#N/A,FALSE,"FAIBF";#N/A,#N/A,FALSE,"BARINGS";#N/A,#N/A,FALSE,"PARIBAS";#N/A,#N/A,FALSE,"VOYAGER";#N/A,#N/A,FALSE,"CIF";#N/A,#N/A,FALSE,"ALL"}</definedName>
    <definedName name="wrn.INVESTMENTS." localSheetId="19" hidden="1">{#N/A,#N/A,FALSE,"FAIBF";#N/A,#N/A,FALSE,"BARINGS";#N/A,#N/A,FALSE,"PARIBAS";#N/A,#N/A,FALSE,"VOYAGER";#N/A,#N/A,FALSE,"CIF";#N/A,#N/A,FALSE,"ALL"}</definedName>
    <definedName name="wrn.INVESTMENTS." hidden="1">{#N/A,#N/A,FALSE,"FAIBF";#N/A,#N/A,FALSE,"BARINGS";#N/A,#N/A,FALSE,"PARIBAS";#N/A,#N/A,FALSE,"VOYAGER";#N/A,#N/A,FALSE,"CIF";#N/A,#N/A,FALSE,"ALL"}</definedName>
    <definedName name="wrn.Liquidity._.and._.Solvency._.Margins." localSheetId="18" hidden="1">{#N/A,#N/A,FALSE,"Liq";#N/A,#N/A,FALSE,"Solv";#N/A,#N/A,FALSE,"MaxDiv"}</definedName>
    <definedName name="wrn.Liquidity._.and._.Solvency._.Margins." localSheetId="17" hidden="1">{#N/A,#N/A,FALSE,"Liq";#N/A,#N/A,FALSE,"Solv";#N/A,#N/A,FALSE,"MaxDiv"}</definedName>
    <definedName name="wrn.Liquidity._.and._.Solvency._.Margins." localSheetId="19" hidden="1">{#N/A,#N/A,FALSE,"Liq";#N/A,#N/A,FALSE,"Solv";#N/A,#N/A,FALSE,"MaxDiv"}</definedName>
    <definedName name="wrn.Liquidity._.and._.Solvency._.Margins." hidden="1">{#N/A,#N/A,FALSE,"Liq";#N/A,#N/A,FALSE,"Solv";#N/A,#N/A,FALSE,"MaxDiv"}</definedName>
    <definedName name="wrn.Margins." localSheetId="18" hidden="1">{#N/A,#N/A,FALSE,"Liquidity Margin";#N/A,#N/A,FALSE,"Solvency Margin";#N/A,#N/A,FALSE,"Maximum Dividend"}</definedName>
    <definedName name="wrn.Margins." localSheetId="17" hidden="1">{#N/A,#N/A,FALSE,"Liquidity Margin";#N/A,#N/A,FALSE,"Solvency Margin";#N/A,#N/A,FALSE,"Maximum Dividend"}</definedName>
    <definedName name="wrn.Margins." localSheetId="19" hidden="1">{#N/A,#N/A,FALSE,"Liquidity Margin";#N/A,#N/A,FALSE,"Solvency Margin";#N/A,#N/A,FALSE,"Maximum Dividend"}</definedName>
    <definedName name="wrn.Margins." hidden="1">{#N/A,#N/A,FALSE,"Liquidity Margin";#N/A,#N/A,FALSE,"Solvency Margin";#N/A,#N/A,FALSE,"Maximum Dividend"}</definedName>
    <definedName name="wrn.Print._.All." localSheetId="18" hidden="1">{#N/A,#N/A,FALSE,"Summary";#N/A,#N/A,FALSE,"City Gate";#N/A,#N/A,FALSE,"Ind Trans";#N/A,#N/A,FALSE,"Electric Gen"}</definedName>
    <definedName name="wrn.Print._.All." localSheetId="17" hidden="1">{#N/A,#N/A,FALSE,"Summary";#N/A,#N/A,FALSE,"City Gate";#N/A,#N/A,FALSE,"Ind Trans";#N/A,#N/A,FALSE,"Electric Gen"}</definedName>
    <definedName name="wrn.Print._.All." localSheetId="19" hidden="1">{#N/A,#N/A,FALSE,"Summary";#N/A,#N/A,FALSE,"City Gate";#N/A,#N/A,FALSE,"Ind Trans";#N/A,#N/A,FALSE,"Electric Gen"}</definedName>
    <definedName name="wrn.Print._.All." hidden="1">{#N/A,#N/A,FALSE,"Summary";#N/A,#N/A,FALSE,"City Gate";#N/A,#N/A,FALSE,"Ind Trans";#N/A,#N/A,FALSE,"Electric Gen"}</definedName>
    <definedName name="wrn.PrintAll." localSheetId="18" hidden="1">{#N/A,#N/A,FALSE,"Summary";#N/A,#N/A,FALSE,"Cust Sales Purchase Volumes";#N/A,#N/A,FALSE,"Gas Sales Rev";#N/A,#N/A,FALSE,"Rev-Rel Taxes";#N/A,#N/A,FALSE,"LUG";#N/A,#N/A,FALSE,"Gas Purch Expense"}</definedName>
    <definedName name="wrn.PrintAll." localSheetId="17" hidden="1">{#N/A,#N/A,FALSE,"Summary";#N/A,#N/A,FALSE,"Cust Sales Purchase Volumes";#N/A,#N/A,FALSE,"Gas Sales Rev";#N/A,#N/A,FALSE,"Rev-Rel Taxes";#N/A,#N/A,FALSE,"LUG";#N/A,#N/A,FALSE,"Gas Purch Expense"}</definedName>
    <definedName name="wrn.PrintAll." localSheetId="19" hidden="1">{#N/A,#N/A,FALSE,"Summary";#N/A,#N/A,FALSE,"Cust Sales Purchase Volumes";#N/A,#N/A,FALSE,"Gas Sales Rev";#N/A,#N/A,FALSE,"Rev-Rel Taxes";#N/A,#N/A,FALSE,"LUG";#N/A,#N/A,FALSE,"Gas Purch Expense"}</definedName>
    <definedName name="wrn.PrintAll." hidden="1">{#N/A,#N/A,FALSE,"Summary";#N/A,#N/A,FALSE,"Cust Sales Purchase Volumes";#N/A,#N/A,FALSE,"Gas Sales Rev";#N/A,#N/A,FALSE,"Rev-Rel Taxes";#N/A,#N/A,FALSE,"LUG";#N/A,#N/A,FALSE,"Gas Purch Expense"}</definedName>
    <definedName name="wrn.Schedule._.J." localSheetId="18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._.J." localSheetId="17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._.J." localSheetId="19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._.J.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tainless._.FS." localSheetId="18" hidden="1">{#N/A,#N/A,FALSE,"COVER";#N/A,#N/A,FALSE,"Contents";#N/A,#N/A,FALSE,"BS";#N/A,#N/A,FALSE,"P&amp;L";#N/A,#N/A,FALSE,"NOTES";#N/A,#N/A,FALSE,"Underwriting Analysis";#N/A,#N/A,FALSE,"Solvency"}</definedName>
    <definedName name="wrn.Stainless._.FS." localSheetId="17" hidden="1">{#N/A,#N/A,FALSE,"COVER";#N/A,#N/A,FALSE,"Contents";#N/A,#N/A,FALSE,"BS";#N/A,#N/A,FALSE,"P&amp;L";#N/A,#N/A,FALSE,"NOTES";#N/A,#N/A,FALSE,"Underwriting Analysis";#N/A,#N/A,FALSE,"Solvency"}</definedName>
    <definedName name="wrn.Stainless._.FS." localSheetId="19" hidden="1">{#N/A,#N/A,FALSE,"COVER";#N/A,#N/A,FALSE,"Contents";#N/A,#N/A,FALSE,"BS";#N/A,#N/A,FALSE,"P&amp;L";#N/A,#N/A,FALSE,"NOTES";#N/A,#N/A,FALSE,"Underwriting Analysis";#N/A,#N/A,FALSE,"Solvency"}</definedName>
    <definedName name="wrn.Stainless._.FS." hidden="1">{#N/A,#N/A,FALSE,"COVER";#N/A,#N/A,FALSE,"Contents";#N/A,#N/A,FALSE,"BS";#N/A,#N/A,FALSE,"P&amp;L";#N/A,#N/A,FALSE,"NOTES";#N/A,#N/A,FALSE,"Underwriting Analysis";#N/A,#N/A,FALSE,"Solvency"}</definedName>
    <definedName name="wrn.STATEMENTS." localSheetId="18" hidden="1">{#N/A,#N/A,FALSE,"BS";#N/A,#N/A,FALSE,"IS";#N/A,#N/A,FALSE,"STAT";#N/A,#N/A,FALSE,"BUD_qtr";#N/A,#N/A,FALSE,"BUD_ytd"}</definedName>
    <definedName name="wrn.STATEMENTS." localSheetId="17" hidden="1">{#N/A,#N/A,FALSE,"BS";#N/A,#N/A,FALSE,"IS";#N/A,#N/A,FALSE,"STAT";#N/A,#N/A,FALSE,"BUD_qtr";#N/A,#N/A,FALSE,"BUD_ytd"}</definedName>
    <definedName name="wrn.STATEMENTS." localSheetId="19" hidden="1">{#N/A,#N/A,FALSE,"BS";#N/A,#N/A,FALSE,"IS";#N/A,#N/A,FALSE,"STAT";#N/A,#N/A,FALSE,"BUD_qtr";#N/A,#N/A,FALSE,"BUD_ytd"}</definedName>
    <definedName name="wrn.STATEMENTS." hidden="1">{#N/A,#N/A,FALSE,"BS";#N/A,#N/A,FALSE,"IS";#N/A,#N/A,FALSE,"STAT";#N/A,#N/A,FALSE,"BUD_qtr";#N/A,#N/A,FALSE,"BUD_ytd"}</definedName>
    <definedName name="wrn.suf._.fs." localSheetId="18" hidden="1">{#N/A,#N/A,FALSE,"cover";#N/A,#N/A,FALSE,"bs";#N/A,#N/A,FALSE,"p&amp;l";#N/A,#N/A,FALSE,"fsnotes";#N/A,#N/A,FALSE,"sched1";#N/A,#N/A,FALSE,"sched2";#N/A,#N/A,FALSE,"sched3";#N/A,#N/A,FALSE,"sched4";#N/A,#N/A,FALSE,"sched5";#N/A,#N/A,FALSE,"sched6";#N/A,#N/A,FALSE,"g&amp;a"}</definedName>
    <definedName name="wrn.suf._.fs." localSheetId="17" hidden="1">{#N/A,#N/A,FALSE,"cover";#N/A,#N/A,FALSE,"bs";#N/A,#N/A,FALSE,"p&amp;l";#N/A,#N/A,FALSE,"fsnotes";#N/A,#N/A,FALSE,"sched1";#N/A,#N/A,FALSE,"sched2";#N/A,#N/A,FALSE,"sched3";#N/A,#N/A,FALSE,"sched4";#N/A,#N/A,FALSE,"sched5";#N/A,#N/A,FALSE,"sched6";#N/A,#N/A,FALSE,"g&amp;a"}</definedName>
    <definedName name="wrn.suf._.fs." localSheetId="19" hidden="1">{#N/A,#N/A,FALSE,"cover";#N/A,#N/A,FALSE,"bs";#N/A,#N/A,FALSE,"p&amp;l";#N/A,#N/A,FALSE,"fsnotes";#N/A,#N/A,FALSE,"sched1";#N/A,#N/A,FALSE,"sched2";#N/A,#N/A,FALSE,"sched3";#N/A,#N/A,FALSE,"sched4";#N/A,#N/A,FALSE,"sched5";#N/A,#N/A,FALSE,"sched6";#N/A,#N/A,FALSE,"g&amp;a"}</definedName>
    <definedName name="wrn.suf._.fs." hidden="1">{#N/A,#N/A,FALSE,"cover";#N/A,#N/A,FALSE,"bs";#N/A,#N/A,FALSE,"p&amp;l";#N/A,#N/A,FALSE,"fsnotes";#N/A,#N/A,FALSE,"sched1";#N/A,#N/A,FALSE,"sched2";#N/A,#N/A,FALSE,"sched3";#N/A,#N/A,FALSE,"sched4";#N/A,#N/A,FALSE,"sched5";#N/A,#N/A,FALSE,"sched6";#N/A,#N/A,FALSE,"g&amp;a"}</definedName>
    <definedName name="wrn.working._.papers." localSheetId="18" hidden="1">{#N/A,#N/A,FALSE,"trial balance";#N/A,#N/A,FALSE,"ibnr reserve";#N/A,#N/A,FALSE,"prem written &amp; earned";#N/A,#N/A,FALSE,"accrued expenses wp";#N/A,#N/A,FALSE,"inv. inc";#N/A,#N/A,FALSE,"admin expenses wp";#N/A,#N/A,FALSE,"p&amp;l variance"}</definedName>
    <definedName name="wrn.working._.papers." localSheetId="17" hidden="1">{#N/A,#N/A,FALSE,"trial balance";#N/A,#N/A,FALSE,"ibnr reserve";#N/A,#N/A,FALSE,"prem written &amp; earned";#N/A,#N/A,FALSE,"accrued expenses wp";#N/A,#N/A,FALSE,"inv. inc";#N/A,#N/A,FALSE,"admin expenses wp";#N/A,#N/A,FALSE,"p&amp;l variance"}</definedName>
    <definedName name="wrn.working._.papers." localSheetId="19" hidden="1">{#N/A,#N/A,FALSE,"trial balance";#N/A,#N/A,FALSE,"ibnr reserve";#N/A,#N/A,FALSE,"prem written &amp; earned";#N/A,#N/A,FALSE,"accrued expenses wp";#N/A,#N/A,FALSE,"inv. inc";#N/A,#N/A,FALSE,"admin expenses wp";#N/A,#N/A,FALSE,"p&amp;l variance"}</definedName>
    <definedName name="wrn.working._.papers." hidden="1">{#N/A,#N/A,FALSE,"trial balance";#N/A,#N/A,FALSE,"ibnr reserve";#N/A,#N/A,FALSE,"prem written &amp; earned";#N/A,#N/A,FALSE,"accrued expenses wp";#N/A,#N/A,FALSE,"inv. inc";#N/A,#N/A,FALSE,"admin expenses wp";#N/A,#N/A,FALSE,"p&amp;l variance"}</definedName>
    <definedName name="WTX">#REF!</definedName>
    <definedName name="wvu.ANALYSIS._.1." localSheetId="18" hidden="1">{TRUE,TRUE,-0.8,-17,618,363.6,FALSE,FALSE,TRUE,TRUE,0,1,#N/A,60,#N/A,7.86324786324786,19.6153846153846,1,FALSE,FALSE,3,TRUE,1,FALSE,100,"Swvu.ANALYSIS._.1.","ACwvu.ANALYSIS._.1.",#N/A,FALSE,FALSE,0.5,0.3,0.5,0.55,1,"","",TRUE,TRUE,FALSE,FALSE,1,#N/A,1,1,"=R2C1:R61C6",FALSE,#N/A,#N/A,FALSE,FALSE,FALSE,1,0,0,FALSE,FALSE,TRUE,TRUE,TRUE}</definedName>
    <definedName name="wvu.ANALYSIS._.1." localSheetId="17" hidden="1">{TRUE,TRUE,-0.8,-17,618,363.6,FALSE,FALSE,TRUE,TRUE,0,1,#N/A,60,#N/A,7.86324786324786,19.6153846153846,1,FALSE,FALSE,3,TRUE,1,FALSE,100,"Swvu.ANALYSIS._.1.","ACwvu.ANALYSIS._.1.",#N/A,FALSE,FALSE,0.5,0.3,0.5,0.55,1,"","",TRUE,TRUE,FALSE,FALSE,1,#N/A,1,1,"=R2C1:R61C6",FALSE,#N/A,#N/A,FALSE,FALSE,FALSE,1,0,0,FALSE,FALSE,TRUE,TRUE,TRUE}</definedName>
    <definedName name="wvu.ANALYSIS._.1." localSheetId="19" hidden="1">{TRUE,TRUE,-0.8,-17,618,363.6,FALSE,FALSE,TRUE,TRUE,0,1,#N/A,60,#N/A,7.86324786324786,19.6153846153846,1,FALSE,FALSE,3,TRUE,1,FALSE,100,"Swvu.ANALYSIS._.1.","ACwvu.ANALYSIS._.1.",#N/A,FALSE,FALSE,0.5,0.3,0.5,0.55,1,"","",TRUE,TRUE,FALSE,FALSE,1,#N/A,1,1,"=R2C1:R61C6",FALSE,#N/A,#N/A,FALSE,FALSE,FALSE,1,0,0,FALSE,FALSE,TRUE,TRUE,TRUE}</definedName>
    <definedName name="wvu.ANALYSIS._.1." hidden="1">{TRUE,TRUE,-0.8,-17,618,363.6,FALSE,FALSE,TRUE,TRUE,0,1,#N/A,60,#N/A,7.86324786324786,19.6153846153846,1,FALSE,FALSE,3,TRUE,1,FALSE,100,"Swvu.ANALYSIS._.1.","ACwvu.ANALYSIS._.1.",#N/A,FALSE,FALSE,0.5,0.3,0.5,0.55,1,"","",TRUE,TRUE,FALSE,FALSE,1,#N/A,1,1,"=R2C1:R61C6",FALSE,#N/A,#N/A,FALSE,FALSE,FALSE,1,0,0,FALSE,FALSE,TRUE,TRUE,TRUE}</definedName>
    <definedName name="wvu.ANALYSIS._.2." localSheetId="18" hidden="1">{TRUE,TRUE,-0.8,-17,618,363.6,FALSE,FALSE,TRUE,TRUE,0,1,#N/A,124,#N/A,7.86324786324786,19.6153846153846,1,FALSE,FALSE,3,TRUE,1,FALSE,100,"Swvu.ANALYSIS._.2.","ACwvu.ANALYSIS._.2.",#N/A,FALSE,FALSE,0.5,0.3,0.5,0.55,1,"","",TRUE,TRUE,FALSE,FALSE,1,#N/A,1,1,"=R69C1:R127C6",FALSE,#N/A,#N/A,FALSE,FALSE,FALSE,1,0,0,FALSE,FALSE,TRUE,TRUE,TRUE}</definedName>
    <definedName name="wvu.ANALYSIS._.2." localSheetId="17" hidden="1">{TRUE,TRUE,-0.8,-17,618,363.6,FALSE,FALSE,TRUE,TRUE,0,1,#N/A,124,#N/A,7.86324786324786,19.6153846153846,1,FALSE,FALSE,3,TRUE,1,FALSE,100,"Swvu.ANALYSIS._.2.","ACwvu.ANALYSIS._.2.",#N/A,FALSE,FALSE,0.5,0.3,0.5,0.55,1,"","",TRUE,TRUE,FALSE,FALSE,1,#N/A,1,1,"=R69C1:R127C6",FALSE,#N/A,#N/A,FALSE,FALSE,FALSE,1,0,0,FALSE,FALSE,TRUE,TRUE,TRUE}</definedName>
    <definedName name="wvu.ANALYSIS._.2." localSheetId="19" hidden="1">{TRUE,TRUE,-0.8,-17,618,363.6,FALSE,FALSE,TRUE,TRUE,0,1,#N/A,124,#N/A,7.86324786324786,19.6153846153846,1,FALSE,FALSE,3,TRUE,1,FALSE,100,"Swvu.ANALYSIS._.2.","ACwvu.ANALYSIS._.2.",#N/A,FALSE,FALSE,0.5,0.3,0.5,0.55,1,"","",TRUE,TRUE,FALSE,FALSE,1,#N/A,1,1,"=R69C1:R127C6",FALSE,#N/A,#N/A,FALSE,FALSE,FALSE,1,0,0,FALSE,FALSE,TRUE,TRUE,TRUE}</definedName>
    <definedName name="wvu.ANALYSIS._.2." hidden="1">{TRUE,TRUE,-0.8,-17,618,363.6,FALSE,FALSE,TRUE,TRUE,0,1,#N/A,124,#N/A,7.86324786324786,19.6153846153846,1,FALSE,FALSE,3,TRUE,1,FALSE,100,"Swvu.ANALYSIS._.2.","ACwvu.ANALYSIS._.2.",#N/A,FALSE,FALSE,0.5,0.3,0.5,0.55,1,"","",TRUE,TRUE,FALSE,FALSE,1,#N/A,1,1,"=R69C1:R127C6",FALSE,#N/A,#N/A,FALSE,FALSE,FALSE,1,0,0,FALSE,FALSE,TRUE,TRUE,TRUE}</definedName>
    <definedName name="wvu.BALANCE._.SHEET." localSheetId="18" hidden="1">{TRUE,TRUE,-0.8,-17,618,363.6,FALSE,FALSE,TRUE,TRUE,0,1,#N/A,129,#N/A,8.58620689655172,20.16,1,FALSE,FALSE,3,TRUE,1,FALSE,100,"Swvu.BALANCE._.SHEET.","ACwvu.BALANCE._.SHEET.",#N/A,FALSE,FALSE,0.75,0.5,0.5,0.55,1,"","",TRUE,TRUE,FALSE,FALSE,1,#N/A,1,1,"=R2C1:R45C8",FALSE,#N/A,#N/A,FALSE,FALSE,FALSE,1,0,0,FALSE,FALSE,TRUE,TRUE,TRUE}</definedName>
    <definedName name="wvu.BALANCE._.SHEET." localSheetId="17" hidden="1">{TRUE,TRUE,-0.8,-17,618,363.6,FALSE,FALSE,TRUE,TRUE,0,1,#N/A,129,#N/A,8.58620689655172,20.16,1,FALSE,FALSE,3,TRUE,1,FALSE,100,"Swvu.BALANCE._.SHEET.","ACwvu.BALANCE._.SHEET.",#N/A,FALSE,FALSE,0.75,0.5,0.5,0.55,1,"","",TRUE,TRUE,FALSE,FALSE,1,#N/A,1,1,"=R2C1:R45C8",FALSE,#N/A,#N/A,FALSE,FALSE,FALSE,1,0,0,FALSE,FALSE,TRUE,TRUE,TRUE}</definedName>
    <definedName name="wvu.BALANCE._.SHEET." localSheetId="19" hidden="1">{TRUE,TRUE,-0.8,-17,618,363.6,FALSE,FALSE,TRUE,TRUE,0,1,#N/A,129,#N/A,8.58620689655172,20.16,1,FALSE,FALSE,3,TRUE,1,FALSE,100,"Swvu.BALANCE._.SHEET.","ACwvu.BALANCE._.SHEET.",#N/A,FALSE,FALSE,0.75,0.5,0.5,0.55,1,"","",TRUE,TRUE,FALSE,FALSE,1,#N/A,1,1,"=R2C1:R45C8",FALSE,#N/A,#N/A,FALSE,FALSE,FALSE,1,0,0,FALSE,FALSE,TRUE,TRUE,TRUE}</definedName>
    <definedName name="wvu.BALANCE._.SHEET." hidden="1">{TRUE,TRUE,-0.8,-17,618,363.6,FALSE,FALSE,TRUE,TRUE,0,1,#N/A,129,#N/A,8.58620689655172,20.16,1,FALSE,FALSE,3,TRUE,1,FALSE,100,"Swvu.BALANCE._.SHEET.","ACwvu.BALANCE._.SHEET.",#N/A,FALSE,FALSE,0.75,0.5,0.5,0.55,1,"","",TRUE,TRUE,FALSE,FALSE,1,#N/A,1,1,"=R2C1:R45C8",FALSE,#N/A,#N/A,FALSE,FALSE,FALSE,1,0,0,FALSE,FALSE,TRUE,TRUE,TRUE}</definedName>
    <definedName name="wvu.grid._.lines." localSheetId="18" hidden="1">{TRUE,TRUE,-1.25,-15.5,772.5,492.75,FALSE,TRUE,TRUE,TRUE,0,1,#N/A,1,#N/A,9.25,34.8235294117647,1,FALSE,FALSE,3,TRUE,1,FALSE,100,"Swvu.grid._.lines.","ACwvu.grid._.lines.",#N/A,FALSE,FALSE,0.75,0.75,1,1,1,"&amp;A","Page &amp;P",FALSE,FALSE,FALSE,TRUE,1,100,#N/A,#N/A,FALSE,FALSE,#N/A,#N/A,FALSE,FALSE,FALSE,1,#N/A,#N/A,FALSE,FALSE,TRUE,TRUE,TRUE}</definedName>
    <definedName name="wvu.grid._.lines." localSheetId="17" hidden="1">{TRUE,TRUE,-1.25,-15.5,772.5,492.75,FALSE,TRUE,TRUE,TRUE,0,1,#N/A,1,#N/A,9.25,34.8235294117647,1,FALSE,FALSE,3,TRUE,1,FALSE,100,"Swvu.grid._.lines.","ACwvu.grid._.lines.",#N/A,FALSE,FALSE,0.75,0.75,1,1,1,"&amp;A","Page &amp;P",FALSE,FALSE,FALSE,TRUE,1,100,#N/A,#N/A,FALSE,FALSE,#N/A,#N/A,FALSE,FALSE,FALSE,1,#N/A,#N/A,FALSE,FALSE,TRUE,TRUE,TRUE}</definedName>
    <definedName name="wvu.grid._.lines." localSheetId="19" hidden="1">{TRUE,TRUE,-1.25,-15.5,772.5,492.75,FALSE,TRUE,TRUE,TRUE,0,1,#N/A,1,#N/A,9.25,34.8235294117647,1,FALSE,FALSE,3,TRUE,1,FALSE,100,"Swvu.grid._.lines.","ACwvu.grid._.lines.",#N/A,FALSE,FALSE,0.75,0.75,1,1,1,"&amp;A","Page &amp;P",FALSE,FALSE,FALSE,TRUE,1,100,#N/A,#N/A,FALSE,FALSE,#N/A,#N/A,FALSE,FALSE,FALSE,1,#N/A,#N/A,FALSE,FALSE,TRUE,TRUE,TRUE}</definedName>
    <definedName name="wvu.grid._.lines." hidden="1">{TRUE,TRUE,-1.25,-15.5,772.5,492.75,FALSE,TRUE,TRUE,TRUE,0,1,#N/A,1,#N/A,9.25,34.8235294117647,1,FALSE,FALSE,3,TRUE,1,FALSE,100,"Swvu.grid._.lines.","ACwvu.grid._.lines.",#N/A,FALSE,FALSE,0.75,0.75,1,1,1,"&amp;A","Page &amp;P",FALSE,FALSE,FALSE,TRUE,1,100,#N/A,#N/A,FALSE,FALSE,#N/A,#N/A,FALSE,FALSE,FALSE,1,#N/A,#N/A,FALSE,FALSE,TRUE,TRUE,TRUE}</definedName>
    <definedName name="wvu.INCONE._.STATEMENT." localSheetId="18" hidden="1">{TRUE,TRUE,-0.8,-17,618,363.6,FALSE,FALSE,TRUE,TRUE,0,4,#N/A,114,#N/A,10.0234375,19.8846153846154,1,FALSE,FALSE,3,TRUE,1,FALSE,100,"Swvu.INCONE._.STATEMENT.","ACwvu.INCONE._.STATEMENT.",#N/A,FALSE,FALSE,0.75,0.5,0.5,0.55,1,"","",TRUE,TRUE,FALSE,FALSE,1,#N/A,1,1,"=R63C1:R117C10",FALSE,#N/A,#N/A,FALSE,FALSE,FALSE,1,0,0,FALSE,FALSE,TRUE,TRUE,TRUE}</definedName>
    <definedName name="wvu.INCONE._.STATEMENT." localSheetId="17" hidden="1">{TRUE,TRUE,-0.8,-17,618,363.6,FALSE,FALSE,TRUE,TRUE,0,4,#N/A,114,#N/A,10.0234375,19.8846153846154,1,FALSE,FALSE,3,TRUE,1,FALSE,100,"Swvu.INCONE._.STATEMENT.","ACwvu.INCONE._.STATEMENT.",#N/A,FALSE,FALSE,0.75,0.5,0.5,0.55,1,"","",TRUE,TRUE,FALSE,FALSE,1,#N/A,1,1,"=R63C1:R117C10",FALSE,#N/A,#N/A,FALSE,FALSE,FALSE,1,0,0,FALSE,FALSE,TRUE,TRUE,TRUE}</definedName>
    <definedName name="wvu.INCONE._.STATEMENT." localSheetId="19" hidden="1">{TRUE,TRUE,-0.8,-17,618,363.6,FALSE,FALSE,TRUE,TRUE,0,4,#N/A,114,#N/A,10.0234375,19.8846153846154,1,FALSE,FALSE,3,TRUE,1,FALSE,100,"Swvu.INCONE._.STATEMENT.","ACwvu.INCONE._.STATEMENT.",#N/A,FALSE,FALSE,0.75,0.5,0.5,0.55,1,"","",TRUE,TRUE,FALSE,FALSE,1,#N/A,1,1,"=R63C1:R117C10",FALSE,#N/A,#N/A,FALSE,FALSE,FALSE,1,0,0,FALSE,FALSE,TRUE,TRUE,TRUE}</definedName>
    <definedName name="wvu.INCONE._.STATEMENT." hidden="1">{TRUE,TRUE,-0.8,-17,618,363.6,FALSE,FALSE,TRUE,TRUE,0,4,#N/A,114,#N/A,10.0234375,19.8846153846154,1,FALSE,FALSE,3,TRUE,1,FALSE,100,"Swvu.INCONE._.STATEMENT.","ACwvu.INCONE._.STATEMENT.",#N/A,FALSE,FALSE,0.75,0.5,0.5,0.55,1,"","",TRUE,TRUE,FALSE,FALSE,1,#N/A,1,1,"=R63C1:R117C10",FALSE,#N/A,#N/A,FALSE,FALSE,FALSE,1,0,0,FALSE,FALSE,TRUE,TRUE,TRUE}</definedName>
    <definedName name="wvu.OPERATING._.EXPENSES." localSheetId="18" hidden="1">{TRUE,TRUE,-0.8,-17,618,363.6,FALSE,FALSE,TRUE,TRUE,0,5,#N/A,182,#N/A,10.7109375,20.96,1,FALSE,FALSE,3,TRUE,1,FALSE,100,"Swvu.OPERATING._.EXPENSES.","ACwvu.OPERATING._.EXPENSES.",#N/A,FALSE,FALSE,0.5,0.3,0.5,0.55,1,"","",TRUE,TRUE,FALSE,FALSE,1,#N/A,1,1,"=R138C1:R186C10",FALSE,#N/A,#N/A,FALSE,FALSE,FALSE,1,0,0,FALSE,FALSE,TRUE,TRUE,TRUE}</definedName>
    <definedName name="wvu.OPERATING._.EXPENSES." localSheetId="17" hidden="1">{TRUE,TRUE,-0.8,-17,618,363.6,FALSE,FALSE,TRUE,TRUE,0,5,#N/A,182,#N/A,10.7109375,20.96,1,FALSE,FALSE,3,TRUE,1,FALSE,100,"Swvu.OPERATING._.EXPENSES.","ACwvu.OPERATING._.EXPENSES.",#N/A,FALSE,FALSE,0.5,0.3,0.5,0.55,1,"","",TRUE,TRUE,FALSE,FALSE,1,#N/A,1,1,"=R138C1:R186C10",FALSE,#N/A,#N/A,FALSE,FALSE,FALSE,1,0,0,FALSE,FALSE,TRUE,TRUE,TRUE}</definedName>
    <definedName name="wvu.OPERATING._.EXPENSES." localSheetId="19" hidden="1">{TRUE,TRUE,-0.8,-17,618,363.6,FALSE,FALSE,TRUE,TRUE,0,5,#N/A,182,#N/A,10.7109375,20.96,1,FALSE,FALSE,3,TRUE,1,FALSE,100,"Swvu.OPERATING._.EXPENSES.","ACwvu.OPERATING._.EXPENSES.",#N/A,FALSE,FALSE,0.5,0.3,0.5,0.55,1,"","",TRUE,TRUE,FALSE,FALSE,1,#N/A,1,1,"=R138C1:R186C10",FALSE,#N/A,#N/A,FALSE,FALSE,FALSE,1,0,0,FALSE,FALSE,TRUE,TRUE,TRUE}</definedName>
    <definedName name="wvu.OPERATING._.EXPENSES." hidden="1">{TRUE,TRUE,-0.8,-17,618,363.6,FALSE,FALSE,TRUE,TRUE,0,5,#N/A,182,#N/A,10.7109375,20.96,1,FALSE,FALSE,3,TRUE,1,FALSE,100,"Swvu.OPERATING._.EXPENSES.","ACwvu.OPERATING._.EXPENSES.",#N/A,FALSE,FALSE,0.5,0.3,0.5,0.55,1,"","",TRUE,TRUE,FALSE,FALSE,1,#N/A,1,1,"=R138C1:R186C10",FALSE,#N/A,#N/A,FALSE,FALSE,FALSE,1,0,0,FALSE,FALSE,TRUE,TRUE,TRUE}</definedName>
    <definedName name="wvu.STATUTORY._.RATIOS." localSheetId="18" hidden="1">{TRUE,TRUE,-0.8,-17,618,363.6,FALSE,FALSE,TRUE,TRUE,0,1,#N/A,184,#N/A,8.58620689655172,20.96,1,FALSE,FALSE,3,TRUE,1,FALSE,100,"Swvu.STATUTORY._.RATIOS.","ACwvu.STATUTORY._.RATIOS.",#N/A,FALSE,FALSE,0.75,0.5,0.5,0.55,1,"","",TRUE,TRUE,FALSE,FALSE,1,#N/A,1,1,"=R129C1:R186C8",FALSE,#N/A,#N/A,FALSE,FALSE,FALSE,1,0,0,FALSE,FALSE,TRUE,TRUE,TRUE}</definedName>
    <definedName name="wvu.STATUTORY._.RATIOS." localSheetId="17" hidden="1">{TRUE,TRUE,-0.8,-17,618,363.6,FALSE,FALSE,TRUE,TRUE,0,1,#N/A,184,#N/A,8.58620689655172,20.96,1,FALSE,FALSE,3,TRUE,1,FALSE,100,"Swvu.STATUTORY._.RATIOS.","ACwvu.STATUTORY._.RATIOS.",#N/A,FALSE,FALSE,0.75,0.5,0.5,0.55,1,"","",TRUE,TRUE,FALSE,FALSE,1,#N/A,1,1,"=R129C1:R186C8",FALSE,#N/A,#N/A,FALSE,FALSE,FALSE,1,0,0,FALSE,FALSE,TRUE,TRUE,TRUE}</definedName>
    <definedName name="wvu.STATUTORY._.RATIOS." localSheetId="19" hidden="1">{TRUE,TRUE,-0.8,-17,618,363.6,FALSE,FALSE,TRUE,TRUE,0,1,#N/A,184,#N/A,8.58620689655172,20.96,1,FALSE,FALSE,3,TRUE,1,FALSE,100,"Swvu.STATUTORY._.RATIOS.","ACwvu.STATUTORY._.RATIOS.",#N/A,FALSE,FALSE,0.75,0.5,0.5,0.55,1,"","",TRUE,TRUE,FALSE,FALSE,1,#N/A,1,1,"=R129C1:R186C8",FALSE,#N/A,#N/A,FALSE,FALSE,FALSE,1,0,0,FALSE,FALSE,TRUE,TRUE,TRUE}</definedName>
    <definedName name="wvu.STATUTORY._.RATIOS." hidden="1">{TRUE,TRUE,-0.8,-17,618,363.6,FALSE,FALSE,TRUE,TRUE,0,1,#N/A,184,#N/A,8.58620689655172,20.96,1,FALSE,FALSE,3,TRUE,1,FALSE,100,"Swvu.STATUTORY._.RATIOS.","ACwvu.STATUTORY._.RATIOS.",#N/A,FALSE,FALSE,0.75,0.5,0.5,0.55,1,"","",TRUE,TRUE,FALSE,FALSE,1,#N/A,1,1,"=R129C1:R186C8",FALSE,#N/A,#N/A,FALSE,FALSE,FALSE,1,0,0,FALSE,FALSE,TRUE,TRUE,TRUE}</definedName>
    <definedName name="x" localSheetId="5" hidden="1">#REF!</definedName>
    <definedName name="x" localSheetId="6" hidden="1">#REF!</definedName>
    <definedName name="x" localSheetId="7" hidden="1">#REF!</definedName>
    <definedName name="x" hidden="1">#REF!</definedName>
    <definedName name="yikes" localSheetId="18" hidden="1">{#N/A,#N/A,FALSE,"Summary";#N/A,#N/A,FALSE,"City Gate";#N/A,#N/A,FALSE,"Ind Trans";#N/A,#N/A,FALSE,"Electric Gen"}</definedName>
    <definedName name="yikes" localSheetId="17" hidden="1">{#N/A,#N/A,FALSE,"Summary";#N/A,#N/A,FALSE,"City Gate";#N/A,#N/A,FALSE,"Ind Trans";#N/A,#N/A,FALSE,"Electric Gen"}</definedName>
    <definedName name="yikes" localSheetId="19" hidden="1">{#N/A,#N/A,FALSE,"Summary";#N/A,#N/A,FALSE,"City Gate";#N/A,#N/A,FALSE,"Ind Trans";#N/A,#N/A,FALSE,"Electric Gen"}</definedName>
    <definedName name="yikes" hidden="1">{#N/A,#N/A,FALSE,"Summary";#N/A,#N/A,FALSE,"City Gate";#N/A,#N/A,FALSE,"Ind Trans";#N/A,#N/A,FALSE,"Electric Gen"}</definedName>
    <definedName name="yikes1" localSheetId="18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1" localSheetId="17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1" localSheetId="19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Z_02C5980E_9CED_11D3_8584_00A0C9DF1035_.wvu.PrintArea" hidden="1">#REF!</definedName>
    <definedName name="Z_02C5980F_9CED_11D3_8584_00A0C9DF1035_.wvu.PrintArea" localSheetId="18" hidden="1">#REF!</definedName>
    <definedName name="Z_02C5980F_9CED_11D3_8584_00A0C9DF1035_.wvu.PrintArea" localSheetId="17" hidden="1">#REF!</definedName>
    <definedName name="Z_02C5980F_9CED_11D3_8584_00A0C9DF1035_.wvu.PrintArea" localSheetId="19" hidden="1">#REF!</definedName>
    <definedName name="Z_02C5980F_9CED_11D3_8584_00A0C9DF1035_.wvu.PrintArea" hidden="1">#REF!</definedName>
    <definedName name="Z_02C59811_9CED_11D3_8584_00A0C9DF1035_.wvu.PrintArea" localSheetId="18" hidden="1">#REF!</definedName>
    <definedName name="Z_02C59811_9CED_11D3_8584_00A0C9DF1035_.wvu.PrintArea" localSheetId="17" hidden="1">#REF!</definedName>
    <definedName name="Z_02C59811_9CED_11D3_8584_00A0C9DF1035_.wvu.PrintArea" localSheetId="19" hidden="1">#REF!</definedName>
    <definedName name="Z_02C59811_9CED_11D3_8584_00A0C9DF1035_.wvu.PrintArea" hidden="1">#REF!</definedName>
    <definedName name="Z_02C59812_9CED_11D3_8584_00A0C9DF1035_.wvu.PrintArea" localSheetId="18" hidden="1">#REF!</definedName>
    <definedName name="Z_02C59812_9CED_11D3_8584_00A0C9DF1035_.wvu.PrintArea" localSheetId="17" hidden="1">#REF!</definedName>
    <definedName name="Z_02C59812_9CED_11D3_8584_00A0C9DF1035_.wvu.PrintArea" localSheetId="19" hidden="1">#REF!</definedName>
    <definedName name="Z_02C59812_9CED_11D3_8584_00A0C9DF1035_.wvu.PrintArea" hidden="1">#REF!</definedName>
    <definedName name="Z_02C59813_9CED_11D3_8584_00A0C9DF1035_.wvu.PrintArea" localSheetId="18" hidden="1">#REF!</definedName>
    <definedName name="Z_02C59813_9CED_11D3_8584_00A0C9DF1035_.wvu.PrintArea" localSheetId="17" hidden="1">#REF!</definedName>
    <definedName name="Z_02C59813_9CED_11D3_8584_00A0C9DF1035_.wvu.PrintArea" localSheetId="19" hidden="1">#REF!</definedName>
    <definedName name="Z_02C59813_9CED_11D3_8584_00A0C9DF1035_.wvu.PrintArea" hidden="1">#REF!</definedName>
    <definedName name="Z_02C59814_9CED_11D3_8584_00A0C9DF1035_.wvu.PrintArea" localSheetId="18" hidden="1">#REF!</definedName>
    <definedName name="Z_02C59814_9CED_11D3_8584_00A0C9DF1035_.wvu.PrintArea" localSheetId="17" hidden="1">#REF!</definedName>
    <definedName name="Z_02C59814_9CED_11D3_8584_00A0C9DF1035_.wvu.PrintArea" localSheetId="19" hidden="1">#REF!</definedName>
    <definedName name="Z_02C59814_9CED_11D3_8584_00A0C9DF1035_.wvu.PrintArea" hidden="1">#REF!</definedName>
    <definedName name="Z_02C59816_9CED_11D3_8584_00A0C9DF1035_.wvu.PrintArea" localSheetId="18" hidden="1">#REF!</definedName>
    <definedName name="Z_02C59816_9CED_11D3_8584_00A0C9DF1035_.wvu.PrintArea" localSheetId="17" hidden="1">#REF!</definedName>
    <definedName name="Z_02C59816_9CED_11D3_8584_00A0C9DF1035_.wvu.PrintArea" localSheetId="19" hidden="1">#REF!</definedName>
    <definedName name="Z_02C59816_9CED_11D3_8584_00A0C9DF1035_.wvu.PrintArea" hidden="1">#REF!</definedName>
    <definedName name="Z_02C59817_9CED_11D3_8584_00A0C9DF1035_.wvu.PrintArea" localSheetId="18" hidden="1">#REF!</definedName>
    <definedName name="Z_02C59817_9CED_11D3_8584_00A0C9DF1035_.wvu.PrintArea" localSheetId="17" hidden="1">#REF!</definedName>
    <definedName name="Z_02C59817_9CED_11D3_8584_00A0C9DF1035_.wvu.PrintArea" localSheetId="19" hidden="1">#REF!</definedName>
    <definedName name="Z_02C59817_9CED_11D3_8584_00A0C9DF1035_.wvu.PrintArea" hidden="1">#REF!</definedName>
    <definedName name="Z_02C59818_9CED_11D3_8584_00A0C9DF1035_.wvu.PrintArea" localSheetId="18" hidden="1">#REF!</definedName>
    <definedName name="Z_02C59818_9CED_11D3_8584_00A0C9DF1035_.wvu.PrintArea" localSheetId="17" hidden="1">#REF!</definedName>
    <definedName name="Z_02C59818_9CED_11D3_8584_00A0C9DF1035_.wvu.PrintArea" localSheetId="19" hidden="1">#REF!</definedName>
    <definedName name="Z_02C59818_9CED_11D3_8584_00A0C9DF1035_.wvu.PrintArea" hidden="1">#REF!</definedName>
    <definedName name="Z_02C59819_9CED_11D3_8584_00A0C9DF1035_.wvu.PrintArea" localSheetId="18" hidden="1">#REF!</definedName>
    <definedName name="Z_02C59819_9CED_11D3_8584_00A0C9DF1035_.wvu.PrintArea" localSheetId="17" hidden="1">#REF!</definedName>
    <definedName name="Z_02C59819_9CED_11D3_8584_00A0C9DF1035_.wvu.PrintArea" localSheetId="19" hidden="1">#REF!</definedName>
    <definedName name="Z_02C59819_9CED_11D3_8584_00A0C9DF1035_.wvu.PrintArea" hidden="1">#REF!</definedName>
    <definedName name="Z_02C5981B_9CED_11D3_8584_00A0C9DF1035_.wvu.PrintArea" localSheetId="18" hidden="1">#REF!</definedName>
    <definedName name="Z_02C5981B_9CED_11D3_8584_00A0C9DF1035_.wvu.PrintArea" localSheetId="17" hidden="1">#REF!</definedName>
    <definedName name="Z_02C5981B_9CED_11D3_8584_00A0C9DF1035_.wvu.PrintArea" localSheetId="19" hidden="1">#REF!</definedName>
    <definedName name="Z_02C5981B_9CED_11D3_8584_00A0C9DF1035_.wvu.PrintArea" hidden="1">#REF!</definedName>
    <definedName name="Z_02C5981C_9CED_11D3_8584_00A0C9DF1035_.wvu.PrintArea" localSheetId="18" hidden="1">#REF!</definedName>
    <definedName name="Z_02C5981C_9CED_11D3_8584_00A0C9DF1035_.wvu.PrintArea" localSheetId="17" hidden="1">#REF!</definedName>
    <definedName name="Z_02C5981C_9CED_11D3_8584_00A0C9DF1035_.wvu.PrintArea" localSheetId="19" hidden="1">#REF!</definedName>
    <definedName name="Z_02C5981C_9CED_11D3_8584_00A0C9DF1035_.wvu.PrintArea" hidden="1">#REF!</definedName>
    <definedName name="Z_02C5981E_9CED_11D3_8584_00A0C9DF1035_.wvu.PrintArea" localSheetId="18" hidden="1">#REF!</definedName>
    <definedName name="Z_02C5981E_9CED_11D3_8584_00A0C9DF1035_.wvu.PrintArea" localSheetId="17" hidden="1">#REF!</definedName>
    <definedName name="Z_02C5981E_9CED_11D3_8584_00A0C9DF1035_.wvu.PrintArea" localSheetId="19" hidden="1">#REF!</definedName>
    <definedName name="Z_02C5981E_9CED_11D3_8584_00A0C9DF1035_.wvu.PrintArea" hidden="1">#REF!</definedName>
    <definedName name="Z_02C5981F_9CED_11D3_8584_00A0C9DF1035_.wvu.PrintArea" localSheetId="18" hidden="1">#REF!</definedName>
    <definedName name="Z_02C5981F_9CED_11D3_8584_00A0C9DF1035_.wvu.PrintArea" localSheetId="17" hidden="1">#REF!</definedName>
    <definedName name="Z_02C5981F_9CED_11D3_8584_00A0C9DF1035_.wvu.PrintArea" localSheetId="19" hidden="1">#REF!</definedName>
    <definedName name="Z_02C5981F_9CED_11D3_8584_00A0C9DF1035_.wvu.PrintArea" hidden="1">#REF!</definedName>
    <definedName name="Z_02C59821_9CED_11D3_8584_00A0C9DF1035_.wvu.PrintArea" localSheetId="18" hidden="1">#REF!</definedName>
    <definedName name="Z_02C59821_9CED_11D3_8584_00A0C9DF1035_.wvu.PrintArea" localSheetId="17" hidden="1">#REF!</definedName>
    <definedName name="Z_02C59821_9CED_11D3_8584_00A0C9DF1035_.wvu.PrintArea" localSheetId="19" hidden="1">#REF!</definedName>
    <definedName name="Z_02C59821_9CED_11D3_8584_00A0C9DF1035_.wvu.PrintArea" hidden="1">#REF!</definedName>
    <definedName name="Z_02C59822_9CED_11D3_8584_00A0C9DF1035_.wvu.PrintArea" localSheetId="18" hidden="1">#REF!</definedName>
    <definedName name="Z_02C59822_9CED_11D3_8584_00A0C9DF1035_.wvu.PrintArea" localSheetId="17" hidden="1">#REF!</definedName>
    <definedName name="Z_02C59822_9CED_11D3_8584_00A0C9DF1035_.wvu.PrintArea" localSheetId="19" hidden="1">#REF!</definedName>
    <definedName name="Z_02C59822_9CED_11D3_8584_00A0C9DF1035_.wvu.PrintArea" hidden="1">#REF!</definedName>
    <definedName name="Z_02C59823_9CED_11D3_8584_00A0C9DF1035_.wvu.PrintArea" localSheetId="18" hidden="1">#REF!</definedName>
    <definedName name="Z_02C59823_9CED_11D3_8584_00A0C9DF1035_.wvu.PrintArea" localSheetId="17" hidden="1">#REF!</definedName>
    <definedName name="Z_02C59823_9CED_11D3_8584_00A0C9DF1035_.wvu.PrintArea" localSheetId="19" hidden="1">#REF!</definedName>
    <definedName name="Z_02C59823_9CED_11D3_8584_00A0C9DF1035_.wvu.PrintArea" hidden="1">#REF!</definedName>
    <definedName name="Z_02C59824_9CED_11D3_8584_00A0C9DF1035_.wvu.PrintArea" localSheetId="18" hidden="1">#REF!</definedName>
    <definedName name="Z_02C59824_9CED_11D3_8584_00A0C9DF1035_.wvu.PrintArea" localSheetId="17" hidden="1">#REF!</definedName>
    <definedName name="Z_02C59824_9CED_11D3_8584_00A0C9DF1035_.wvu.PrintArea" localSheetId="19" hidden="1">#REF!</definedName>
    <definedName name="Z_02C59824_9CED_11D3_8584_00A0C9DF1035_.wvu.PrintArea" hidden="1">#REF!</definedName>
    <definedName name="Z_02C59826_9CED_11D3_8584_00A0C9DF1035_.wvu.PrintArea" localSheetId="18" hidden="1">#REF!</definedName>
    <definedName name="Z_02C59826_9CED_11D3_8584_00A0C9DF1035_.wvu.PrintArea" localSheetId="17" hidden="1">#REF!</definedName>
    <definedName name="Z_02C59826_9CED_11D3_8584_00A0C9DF1035_.wvu.PrintArea" localSheetId="19" hidden="1">#REF!</definedName>
    <definedName name="Z_02C59826_9CED_11D3_8584_00A0C9DF1035_.wvu.PrintArea" hidden="1">#REF!</definedName>
    <definedName name="Z_02C59827_9CED_11D3_8584_00A0C9DF1035_.wvu.PrintArea" localSheetId="18" hidden="1">#REF!</definedName>
    <definedName name="Z_02C59827_9CED_11D3_8584_00A0C9DF1035_.wvu.PrintArea" localSheetId="17" hidden="1">#REF!</definedName>
    <definedName name="Z_02C59827_9CED_11D3_8584_00A0C9DF1035_.wvu.PrintArea" localSheetId="19" hidden="1">#REF!</definedName>
    <definedName name="Z_02C59827_9CED_11D3_8584_00A0C9DF1035_.wvu.PrintArea" hidden="1">#REF!</definedName>
    <definedName name="Z_02C59828_9CED_11D3_8584_00A0C9DF1035_.wvu.PrintArea" localSheetId="18" hidden="1">#REF!</definedName>
    <definedName name="Z_02C59828_9CED_11D3_8584_00A0C9DF1035_.wvu.PrintArea" localSheetId="17" hidden="1">#REF!</definedName>
    <definedName name="Z_02C59828_9CED_11D3_8584_00A0C9DF1035_.wvu.PrintArea" localSheetId="19" hidden="1">#REF!</definedName>
    <definedName name="Z_02C59828_9CED_11D3_8584_00A0C9DF1035_.wvu.PrintArea" hidden="1">#REF!</definedName>
    <definedName name="Z_02C59829_9CED_11D3_8584_00A0C9DF1035_.wvu.PrintArea" localSheetId="18" hidden="1">#REF!</definedName>
    <definedName name="Z_02C59829_9CED_11D3_8584_00A0C9DF1035_.wvu.PrintArea" localSheetId="17" hidden="1">#REF!</definedName>
    <definedName name="Z_02C59829_9CED_11D3_8584_00A0C9DF1035_.wvu.PrintArea" localSheetId="19" hidden="1">#REF!</definedName>
    <definedName name="Z_02C59829_9CED_11D3_8584_00A0C9DF1035_.wvu.PrintArea" hidden="1">#REF!</definedName>
    <definedName name="Z_02C5982B_9CED_11D3_8584_00A0C9DF1035_.wvu.PrintArea" localSheetId="18" hidden="1">#REF!</definedName>
    <definedName name="Z_02C5982B_9CED_11D3_8584_00A0C9DF1035_.wvu.PrintArea" localSheetId="17" hidden="1">#REF!</definedName>
    <definedName name="Z_02C5982B_9CED_11D3_8584_00A0C9DF1035_.wvu.PrintArea" localSheetId="19" hidden="1">#REF!</definedName>
    <definedName name="Z_02C5982B_9CED_11D3_8584_00A0C9DF1035_.wvu.PrintArea" hidden="1">#REF!</definedName>
    <definedName name="Z_02C5982C_9CED_11D3_8584_00A0C9DF1035_.wvu.PrintArea" localSheetId="18" hidden="1">#REF!</definedName>
    <definedName name="Z_02C5982C_9CED_11D3_8584_00A0C9DF1035_.wvu.PrintArea" localSheetId="17" hidden="1">#REF!</definedName>
    <definedName name="Z_02C5982C_9CED_11D3_8584_00A0C9DF1035_.wvu.PrintArea" localSheetId="19" hidden="1">#REF!</definedName>
    <definedName name="Z_02C5982C_9CED_11D3_8584_00A0C9DF1035_.wvu.PrintArea" hidden="1">#REF!</definedName>
    <definedName name="Z_04C88C4B_71AF_11D3_ABF0_00A0C9DF1063_.wvu.PrintArea" localSheetId="18" hidden="1">#REF!</definedName>
    <definedName name="Z_04C88C4B_71AF_11D3_ABF0_00A0C9DF1063_.wvu.PrintArea" localSheetId="17" hidden="1">#REF!</definedName>
    <definedName name="Z_04C88C4B_71AF_11D3_ABF0_00A0C9DF1063_.wvu.PrintArea" localSheetId="19" hidden="1">#REF!</definedName>
    <definedName name="Z_04C88C4B_71AF_11D3_ABF0_00A0C9DF1063_.wvu.PrintArea" hidden="1">#REF!</definedName>
    <definedName name="Z_04C88C4C_71AF_11D3_ABF0_00A0C9DF1063_.wvu.PrintArea" localSheetId="18" hidden="1">#REF!</definedName>
    <definedName name="Z_04C88C4C_71AF_11D3_ABF0_00A0C9DF1063_.wvu.PrintArea" localSheetId="17" hidden="1">#REF!</definedName>
    <definedName name="Z_04C88C4C_71AF_11D3_ABF0_00A0C9DF1063_.wvu.PrintArea" localSheetId="19" hidden="1">#REF!</definedName>
    <definedName name="Z_04C88C4C_71AF_11D3_ABF0_00A0C9DF1063_.wvu.PrintArea" hidden="1">#REF!</definedName>
    <definedName name="Z_04C88C4E_71AF_11D3_ABF0_00A0C9DF1063_.wvu.PrintArea" localSheetId="18" hidden="1">#REF!</definedName>
    <definedName name="Z_04C88C4E_71AF_11D3_ABF0_00A0C9DF1063_.wvu.PrintArea" localSheetId="17" hidden="1">#REF!</definedName>
    <definedName name="Z_04C88C4E_71AF_11D3_ABF0_00A0C9DF1063_.wvu.PrintArea" localSheetId="19" hidden="1">#REF!</definedName>
    <definedName name="Z_04C88C4E_71AF_11D3_ABF0_00A0C9DF1063_.wvu.PrintArea" hidden="1">#REF!</definedName>
    <definedName name="Z_04C88C4F_71AF_11D3_ABF0_00A0C9DF1063_.wvu.PrintArea" localSheetId="18" hidden="1">#REF!</definedName>
    <definedName name="Z_04C88C4F_71AF_11D3_ABF0_00A0C9DF1063_.wvu.PrintArea" localSheetId="17" hidden="1">#REF!</definedName>
    <definedName name="Z_04C88C4F_71AF_11D3_ABF0_00A0C9DF1063_.wvu.PrintArea" localSheetId="19" hidden="1">#REF!</definedName>
    <definedName name="Z_04C88C4F_71AF_11D3_ABF0_00A0C9DF1063_.wvu.PrintArea" hidden="1">#REF!</definedName>
    <definedName name="Z_04C88C50_71AF_11D3_ABF0_00A0C9DF1063_.wvu.PrintArea" localSheetId="18" hidden="1">#REF!</definedName>
    <definedName name="Z_04C88C50_71AF_11D3_ABF0_00A0C9DF1063_.wvu.PrintArea" localSheetId="17" hidden="1">#REF!</definedName>
    <definedName name="Z_04C88C50_71AF_11D3_ABF0_00A0C9DF1063_.wvu.PrintArea" localSheetId="19" hidden="1">#REF!</definedName>
    <definedName name="Z_04C88C50_71AF_11D3_ABF0_00A0C9DF1063_.wvu.PrintArea" hidden="1">#REF!</definedName>
    <definedName name="Z_04C88C51_71AF_11D3_ABF0_00A0C9DF1063_.wvu.PrintArea" localSheetId="18" hidden="1">#REF!</definedName>
    <definedName name="Z_04C88C51_71AF_11D3_ABF0_00A0C9DF1063_.wvu.PrintArea" localSheetId="17" hidden="1">#REF!</definedName>
    <definedName name="Z_04C88C51_71AF_11D3_ABF0_00A0C9DF1063_.wvu.PrintArea" localSheetId="19" hidden="1">#REF!</definedName>
    <definedName name="Z_04C88C51_71AF_11D3_ABF0_00A0C9DF1063_.wvu.PrintArea" hidden="1">#REF!</definedName>
    <definedName name="Z_04C88C53_71AF_11D3_ABF0_00A0C9DF1063_.wvu.PrintArea" localSheetId="18" hidden="1">#REF!</definedName>
    <definedName name="Z_04C88C53_71AF_11D3_ABF0_00A0C9DF1063_.wvu.PrintArea" localSheetId="17" hidden="1">#REF!</definedName>
    <definedName name="Z_04C88C53_71AF_11D3_ABF0_00A0C9DF1063_.wvu.PrintArea" localSheetId="19" hidden="1">#REF!</definedName>
    <definedName name="Z_04C88C53_71AF_11D3_ABF0_00A0C9DF1063_.wvu.PrintArea" hidden="1">#REF!</definedName>
    <definedName name="Z_04C88C54_71AF_11D3_ABF0_00A0C9DF1063_.wvu.PrintArea" localSheetId="18" hidden="1">#REF!</definedName>
    <definedName name="Z_04C88C54_71AF_11D3_ABF0_00A0C9DF1063_.wvu.PrintArea" localSheetId="17" hidden="1">#REF!</definedName>
    <definedName name="Z_04C88C54_71AF_11D3_ABF0_00A0C9DF1063_.wvu.PrintArea" localSheetId="19" hidden="1">#REF!</definedName>
    <definedName name="Z_04C88C54_71AF_11D3_ABF0_00A0C9DF1063_.wvu.PrintArea" hidden="1">#REF!</definedName>
    <definedName name="Z_04C88C55_71AF_11D3_ABF0_00A0C9DF1063_.wvu.PrintArea" localSheetId="18" hidden="1">#REF!</definedName>
    <definedName name="Z_04C88C55_71AF_11D3_ABF0_00A0C9DF1063_.wvu.PrintArea" localSheetId="17" hidden="1">#REF!</definedName>
    <definedName name="Z_04C88C55_71AF_11D3_ABF0_00A0C9DF1063_.wvu.PrintArea" localSheetId="19" hidden="1">#REF!</definedName>
    <definedName name="Z_04C88C55_71AF_11D3_ABF0_00A0C9DF1063_.wvu.PrintArea" hidden="1">#REF!</definedName>
    <definedName name="Z_04C88C56_71AF_11D3_ABF0_00A0C9DF1063_.wvu.PrintArea" localSheetId="18" hidden="1">#REF!</definedName>
    <definedName name="Z_04C88C56_71AF_11D3_ABF0_00A0C9DF1063_.wvu.PrintArea" localSheetId="17" hidden="1">#REF!</definedName>
    <definedName name="Z_04C88C56_71AF_11D3_ABF0_00A0C9DF1063_.wvu.PrintArea" localSheetId="19" hidden="1">#REF!</definedName>
    <definedName name="Z_04C88C56_71AF_11D3_ABF0_00A0C9DF1063_.wvu.PrintArea" hidden="1">#REF!</definedName>
    <definedName name="Z_04C88C58_71AF_11D3_ABF0_00A0C9DF1063_.wvu.PrintArea" localSheetId="18" hidden="1">#REF!</definedName>
    <definedName name="Z_04C88C58_71AF_11D3_ABF0_00A0C9DF1063_.wvu.PrintArea" localSheetId="17" hidden="1">#REF!</definedName>
    <definedName name="Z_04C88C58_71AF_11D3_ABF0_00A0C9DF1063_.wvu.PrintArea" localSheetId="19" hidden="1">#REF!</definedName>
    <definedName name="Z_04C88C58_71AF_11D3_ABF0_00A0C9DF1063_.wvu.PrintArea" hidden="1">#REF!</definedName>
    <definedName name="Z_04C88C59_71AF_11D3_ABF0_00A0C9DF1063_.wvu.PrintArea" localSheetId="18" hidden="1">#REF!</definedName>
    <definedName name="Z_04C88C59_71AF_11D3_ABF0_00A0C9DF1063_.wvu.PrintArea" localSheetId="17" hidden="1">#REF!</definedName>
    <definedName name="Z_04C88C59_71AF_11D3_ABF0_00A0C9DF1063_.wvu.PrintArea" localSheetId="19" hidden="1">#REF!</definedName>
    <definedName name="Z_04C88C59_71AF_11D3_ABF0_00A0C9DF1063_.wvu.PrintArea" hidden="1">#REF!</definedName>
    <definedName name="Z_04C88C5B_71AF_11D3_ABF0_00A0C9DF1063_.wvu.PrintArea" localSheetId="18" hidden="1">#REF!</definedName>
    <definedName name="Z_04C88C5B_71AF_11D3_ABF0_00A0C9DF1063_.wvu.PrintArea" localSheetId="17" hidden="1">#REF!</definedName>
    <definedName name="Z_04C88C5B_71AF_11D3_ABF0_00A0C9DF1063_.wvu.PrintArea" localSheetId="19" hidden="1">#REF!</definedName>
    <definedName name="Z_04C88C5B_71AF_11D3_ABF0_00A0C9DF1063_.wvu.PrintArea" hidden="1">#REF!</definedName>
    <definedName name="Z_04C88C5C_71AF_11D3_ABF0_00A0C9DF1063_.wvu.PrintArea" localSheetId="18" hidden="1">#REF!</definedName>
    <definedName name="Z_04C88C5C_71AF_11D3_ABF0_00A0C9DF1063_.wvu.PrintArea" localSheetId="17" hidden="1">#REF!</definedName>
    <definedName name="Z_04C88C5C_71AF_11D3_ABF0_00A0C9DF1063_.wvu.PrintArea" localSheetId="19" hidden="1">#REF!</definedName>
    <definedName name="Z_04C88C5C_71AF_11D3_ABF0_00A0C9DF1063_.wvu.PrintArea" hidden="1">#REF!</definedName>
    <definedName name="Z_04C88C5E_71AF_11D3_ABF0_00A0C9DF1063_.wvu.PrintArea" localSheetId="18" hidden="1">#REF!</definedName>
    <definedName name="Z_04C88C5E_71AF_11D3_ABF0_00A0C9DF1063_.wvu.PrintArea" localSheetId="17" hidden="1">#REF!</definedName>
    <definedName name="Z_04C88C5E_71AF_11D3_ABF0_00A0C9DF1063_.wvu.PrintArea" localSheetId="19" hidden="1">#REF!</definedName>
    <definedName name="Z_04C88C5E_71AF_11D3_ABF0_00A0C9DF1063_.wvu.PrintArea" hidden="1">#REF!</definedName>
    <definedName name="Z_04C88C5F_71AF_11D3_ABF0_00A0C9DF1063_.wvu.PrintArea" localSheetId="18" hidden="1">#REF!</definedName>
    <definedName name="Z_04C88C5F_71AF_11D3_ABF0_00A0C9DF1063_.wvu.PrintArea" localSheetId="17" hidden="1">#REF!</definedName>
    <definedName name="Z_04C88C5F_71AF_11D3_ABF0_00A0C9DF1063_.wvu.PrintArea" localSheetId="19" hidden="1">#REF!</definedName>
    <definedName name="Z_04C88C5F_71AF_11D3_ABF0_00A0C9DF1063_.wvu.PrintArea" hidden="1">#REF!</definedName>
    <definedName name="Z_04C88C60_71AF_11D3_ABF0_00A0C9DF1063_.wvu.PrintArea" localSheetId="18" hidden="1">#REF!</definedName>
    <definedName name="Z_04C88C60_71AF_11D3_ABF0_00A0C9DF1063_.wvu.PrintArea" localSheetId="17" hidden="1">#REF!</definedName>
    <definedName name="Z_04C88C60_71AF_11D3_ABF0_00A0C9DF1063_.wvu.PrintArea" localSheetId="19" hidden="1">#REF!</definedName>
    <definedName name="Z_04C88C60_71AF_11D3_ABF0_00A0C9DF1063_.wvu.PrintArea" hidden="1">#REF!</definedName>
    <definedName name="Z_04C88C61_71AF_11D3_ABF0_00A0C9DF1063_.wvu.PrintArea" localSheetId="18" hidden="1">#REF!</definedName>
    <definedName name="Z_04C88C61_71AF_11D3_ABF0_00A0C9DF1063_.wvu.PrintArea" localSheetId="17" hidden="1">#REF!</definedName>
    <definedName name="Z_04C88C61_71AF_11D3_ABF0_00A0C9DF1063_.wvu.PrintArea" localSheetId="19" hidden="1">#REF!</definedName>
    <definedName name="Z_04C88C61_71AF_11D3_ABF0_00A0C9DF1063_.wvu.PrintArea" hidden="1">#REF!</definedName>
    <definedName name="Z_04C88C63_71AF_11D3_ABF0_00A0C9DF1063_.wvu.PrintArea" localSheetId="18" hidden="1">#REF!</definedName>
    <definedName name="Z_04C88C63_71AF_11D3_ABF0_00A0C9DF1063_.wvu.PrintArea" localSheetId="17" hidden="1">#REF!</definedName>
    <definedName name="Z_04C88C63_71AF_11D3_ABF0_00A0C9DF1063_.wvu.PrintArea" localSheetId="19" hidden="1">#REF!</definedName>
    <definedName name="Z_04C88C63_71AF_11D3_ABF0_00A0C9DF1063_.wvu.PrintArea" hidden="1">#REF!</definedName>
    <definedName name="Z_04C88C64_71AF_11D3_ABF0_00A0C9DF1063_.wvu.PrintArea" localSheetId="18" hidden="1">#REF!</definedName>
    <definedName name="Z_04C88C64_71AF_11D3_ABF0_00A0C9DF1063_.wvu.PrintArea" localSheetId="17" hidden="1">#REF!</definedName>
    <definedName name="Z_04C88C64_71AF_11D3_ABF0_00A0C9DF1063_.wvu.PrintArea" localSheetId="19" hidden="1">#REF!</definedName>
    <definedName name="Z_04C88C64_71AF_11D3_ABF0_00A0C9DF1063_.wvu.PrintArea" hidden="1">#REF!</definedName>
    <definedName name="Z_04C88C65_71AF_11D3_ABF0_00A0C9DF1063_.wvu.PrintArea" localSheetId="18" hidden="1">#REF!</definedName>
    <definedName name="Z_04C88C65_71AF_11D3_ABF0_00A0C9DF1063_.wvu.PrintArea" localSheetId="17" hidden="1">#REF!</definedName>
    <definedName name="Z_04C88C65_71AF_11D3_ABF0_00A0C9DF1063_.wvu.PrintArea" localSheetId="19" hidden="1">#REF!</definedName>
    <definedName name="Z_04C88C65_71AF_11D3_ABF0_00A0C9DF1063_.wvu.PrintArea" hidden="1">#REF!</definedName>
    <definedName name="Z_04C88C66_71AF_11D3_ABF0_00A0C9DF1063_.wvu.PrintArea" localSheetId="18" hidden="1">#REF!</definedName>
    <definedName name="Z_04C88C66_71AF_11D3_ABF0_00A0C9DF1063_.wvu.PrintArea" localSheetId="17" hidden="1">#REF!</definedName>
    <definedName name="Z_04C88C66_71AF_11D3_ABF0_00A0C9DF1063_.wvu.PrintArea" localSheetId="19" hidden="1">#REF!</definedName>
    <definedName name="Z_04C88C66_71AF_11D3_ABF0_00A0C9DF1063_.wvu.PrintArea" hidden="1">#REF!</definedName>
    <definedName name="Z_04C88C68_71AF_11D3_ABF0_00A0C9DF1063_.wvu.PrintArea" localSheetId="18" hidden="1">#REF!</definedName>
    <definedName name="Z_04C88C68_71AF_11D3_ABF0_00A0C9DF1063_.wvu.PrintArea" localSheetId="17" hidden="1">#REF!</definedName>
    <definedName name="Z_04C88C68_71AF_11D3_ABF0_00A0C9DF1063_.wvu.PrintArea" localSheetId="19" hidden="1">#REF!</definedName>
    <definedName name="Z_04C88C68_71AF_11D3_ABF0_00A0C9DF1063_.wvu.PrintArea" hidden="1">#REF!</definedName>
    <definedName name="Z_04C88C69_71AF_11D3_ABF0_00A0C9DF1063_.wvu.PrintArea" localSheetId="18" hidden="1">#REF!</definedName>
    <definedName name="Z_04C88C69_71AF_11D3_ABF0_00A0C9DF1063_.wvu.PrintArea" localSheetId="17" hidden="1">#REF!</definedName>
    <definedName name="Z_04C88C69_71AF_11D3_ABF0_00A0C9DF1063_.wvu.PrintArea" localSheetId="19" hidden="1">#REF!</definedName>
    <definedName name="Z_04C88C69_71AF_11D3_ABF0_00A0C9DF1063_.wvu.PrintArea" hidden="1">#REF!</definedName>
    <definedName name="Z_0F6496EA_CA81_11D3_ABFE_00A0C9DF1063_.wvu.PrintArea" localSheetId="18" hidden="1">#REF!</definedName>
    <definedName name="Z_0F6496EA_CA81_11D3_ABFE_00A0C9DF1063_.wvu.PrintArea" localSheetId="17" hidden="1">#REF!</definedName>
    <definedName name="Z_0F6496EA_CA81_11D3_ABFE_00A0C9DF1063_.wvu.PrintArea" localSheetId="19" hidden="1">#REF!</definedName>
    <definedName name="Z_0F6496EA_CA81_11D3_ABFE_00A0C9DF1063_.wvu.PrintArea" hidden="1">#REF!</definedName>
    <definedName name="Z_0F6496EB_CA81_11D3_ABFE_00A0C9DF1063_.wvu.PrintArea" localSheetId="18" hidden="1">#REF!</definedName>
    <definedName name="Z_0F6496EB_CA81_11D3_ABFE_00A0C9DF1063_.wvu.PrintArea" localSheetId="17" hidden="1">#REF!</definedName>
    <definedName name="Z_0F6496EB_CA81_11D3_ABFE_00A0C9DF1063_.wvu.PrintArea" localSheetId="19" hidden="1">#REF!</definedName>
    <definedName name="Z_0F6496EB_CA81_11D3_ABFE_00A0C9DF1063_.wvu.PrintArea" hidden="1">#REF!</definedName>
    <definedName name="Z_0F6496ED_CA81_11D3_ABFE_00A0C9DF1063_.wvu.PrintArea" localSheetId="18" hidden="1">#REF!</definedName>
    <definedName name="Z_0F6496ED_CA81_11D3_ABFE_00A0C9DF1063_.wvu.PrintArea" localSheetId="17" hidden="1">#REF!</definedName>
    <definedName name="Z_0F6496ED_CA81_11D3_ABFE_00A0C9DF1063_.wvu.PrintArea" localSheetId="19" hidden="1">#REF!</definedName>
    <definedName name="Z_0F6496ED_CA81_11D3_ABFE_00A0C9DF1063_.wvu.PrintArea" hidden="1">#REF!</definedName>
    <definedName name="Z_0F6496EE_CA81_11D3_ABFE_00A0C9DF1063_.wvu.PrintArea" localSheetId="18" hidden="1">#REF!</definedName>
    <definedName name="Z_0F6496EE_CA81_11D3_ABFE_00A0C9DF1063_.wvu.PrintArea" localSheetId="17" hidden="1">#REF!</definedName>
    <definedName name="Z_0F6496EE_CA81_11D3_ABFE_00A0C9DF1063_.wvu.PrintArea" localSheetId="19" hidden="1">#REF!</definedName>
    <definedName name="Z_0F6496EE_CA81_11D3_ABFE_00A0C9DF1063_.wvu.PrintArea" hidden="1">#REF!</definedName>
    <definedName name="Z_0F6496EF_CA81_11D3_ABFE_00A0C9DF1063_.wvu.PrintArea" localSheetId="18" hidden="1">#REF!</definedName>
    <definedName name="Z_0F6496EF_CA81_11D3_ABFE_00A0C9DF1063_.wvu.PrintArea" localSheetId="17" hidden="1">#REF!</definedName>
    <definedName name="Z_0F6496EF_CA81_11D3_ABFE_00A0C9DF1063_.wvu.PrintArea" localSheetId="19" hidden="1">#REF!</definedName>
    <definedName name="Z_0F6496EF_CA81_11D3_ABFE_00A0C9DF1063_.wvu.PrintArea" hidden="1">#REF!</definedName>
    <definedName name="Z_0F6496F0_CA81_11D3_ABFE_00A0C9DF1063_.wvu.PrintArea" localSheetId="18" hidden="1">#REF!</definedName>
    <definedName name="Z_0F6496F0_CA81_11D3_ABFE_00A0C9DF1063_.wvu.PrintArea" localSheetId="17" hidden="1">#REF!</definedName>
    <definedName name="Z_0F6496F0_CA81_11D3_ABFE_00A0C9DF1063_.wvu.PrintArea" localSheetId="19" hidden="1">#REF!</definedName>
    <definedName name="Z_0F6496F0_CA81_11D3_ABFE_00A0C9DF1063_.wvu.PrintArea" hidden="1">#REF!</definedName>
    <definedName name="Z_0F6496F2_CA81_11D3_ABFE_00A0C9DF1063_.wvu.PrintArea" localSheetId="18" hidden="1">#REF!</definedName>
    <definedName name="Z_0F6496F2_CA81_11D3_ABFE_00A0C9DF1063_.wvu.PrintArea" localSheetId="17" hidden="1">#REF!</definedName>
    <definedName name="Z_0F6496F2_CA81_11D3_ABFE_00A0C9DF1063_.wvu.PrintArea" localSheetId="19" hidden="1">#REF!</definedName>
    <definedName name="Z_0F6496F2_CA81_11D3_ABFE_00A0C9DF1063_.wvu.PrintArea" hidden="1">#REF!</definedName>
    <definedName name="Z_0F6496F3_CA81_11D3_ABFE_00A0C9DF1063_.wvu.PrintArea" localSheetId="18" hidden="1">#REF!</definedName>
    <definedName name="Z_0F6496F3_CA81_11D3_ABFE_00A0C9DF1063_.wvu.PrintArea" localSheetId="17" hidden="1">#REF!</definedName>
    <definedName name="Z_0F6496F3_CA81_11D3_ABFE_00A0C9DF1063_.wvu.PrintArea" localSheetId="19" hidden="1">#REF!</definedName>
    <definedName name="Z_0F6496F3_CA81_11D3_ABFE_00A0C9DF1063_.wvu.PrintArea" hidden="1">#REF!</definedName>
    <definedName name="Z_0F6496F4_CA81_11D3_ABFE_00A0C9DF1063_.wvu.PrintArea" localSheetId="18" hidden="1">#REF!</definedName>
    <definedName name="Z_0F6496F4_CA81_11D3_ABFE_00A0C9DF1063_.wvu.PrintArea" localSheetId="17" hidden="1">#REF!</definedName>
    <definedName name="Z_0F6496F4_CA81_11D3_ABFE_00A0C9DF1063_.wvu.PrintArea" localSheetId="19" hidden="1">#REF!</definedName>
    <definedName name="Z_0F6496F4_CA81_11D3_ABFE_00A0C9DF1063_.wvu.PrintArea" hidden="1">#REF!</definedName>
    <definedName name="Z_0F6496F5_CA81_11D3_ABFE_00A0C9DF1063_.wvu.PrintArea" localSheetId="18" hidden="1">#REF!</definedName>
    <definedName name="Z_0F6496F5_CA81_11D3_ABFE_00A0C9DF1063_.wvu.PrintArea" localSheetId="17" hidden="1">#REF!</definedName>
    <definedName name="Z_0F6496F5_CA81_11D3_ABFE_00A0C9DF1063_.wvu.PrintArea" localSheetId="19" hidden="1">#REF!</definedName>
    <definedName name="Z_0F6496F5_CA81_11D3_ABFE_00A0C9DF1063_.wvu.PrintArea" hidden="1">#REF!</definedName>
    <definedName name="Z_0F6496F7_CA81_11D3_ABFE_00A0C9DF1063_.wvu.PrintArea" localSheetId="18" hidden="1">#REF!</definedName>
    <definedName name="Z_0F6496F7_CA81_11D3_ABFE_00A0C9DF1063_.wvu.PrintArea" localSheetId="17" hidden="1">#REF!</definedName>
    <definedName name="Z_0F6496F7_CA81_11D3_ABFE_00A0C9DF1063_.wvu.PrintArea" localSheetId="19" hidden="1">#REF!</definedName>
    <definedName name="Z_0F6496F7_CA81_11D3_ABFE_00A0C9DF1063_.wvu.PrintArea" hidden="1">#REF!</definedName>
    <definedName name="Z_0F6496F8_CA81_11D3_ABFE_00A0C9DF1063_.wvu.PrintArea" localSheetId="18" hidden="1">#REF!</definedName>
    <definedName name="Z_0F6496F8_CA81_11D3_ABFE_00A0C9DF1063_.wvu.PrintArea" localSheetId="17" hidden="1">#REF!</definedName>
    <definedName name="Z_0F6496F8_CA81_11D3_ABFE_00A0C9DF1063_.wvu.PrintArea" localSheetId="19" hidden="1">#REF!</definedName>
    <definedName name="Z_0F6496F8_CA81_11D3_ABFE_00A0C9DF1063_.wvu.PrintArea" hidden="1">#REF!</definedName>
    <definedName name="Z_0F6496FA_CA81_11D3_ABFE_00A0C9DF1063_.wvu.PrintArea" localSheetId="18" hidden="1">#REF!</definedName>
    <definedName name="Z_0F6496FA_CA81_11D3_ABFE_00A0C9DF1063_.wvu.PrintArea" localSheetId="17" hidden="1">#REF!</definedName>
    <definedName name="Z_0F6496FA_CA81_11D3_ABFE_00A0C9DF1063_.wvu.PrintArea" localSheetId="19" hidden="1">#REF!</definedName>
    <definedName name="Z_0F6496FA_CA81_11D3_ABFE_00A0C9DF1063_.wvu.PrintArea" hidden="1">#REF!</definedName>
    <definedName name="Z_0F6496FB_CA81_11D3_ABFE_00A0C9DF1063_.wvu.PrintArea" localSheetId="18" hidden="1">#REF!</definedName>
    <definedName name="Z_0F6496FB_CA81_11D3_ABFE_00A0C9DF1063_.wvu.PrintArea" localSheetId="17" hidden="1">#REF!</definedName>
    <definedName name="Z_0F6496FB_CA81_11D3_ABFE_00A0C9DF1063_.wvu.PrintArea" localSheetId="19" hidden="1">#REF!</definedName>
    <definedName name="Z_0F6496FB_CA81_11D3_ABFE_00A0C9DF1063_.wvu.PrintArea" hidden="1">#REF!</definedName>
    <definedName name="Z_0F6496FD_CA81_11D3_ABFE_00A0C9DF1063_.wvu.PrintArea" localSheetId="18" hidden="1">#REF!</definedName>
    <definedName name="Z_0F6496FD_CA81_11D3_ABFE_00A0C9DF1063_.wvu.PrintArea" localSheetId="17" hidden="1">#REF!</definedName>
    <definedName name="Z_0F6496FD_CA81_11D3_ABFE_00A0C9DF1063_.wvu.PrintArea" localSheetId="19" hidden="1">#REF!</definedName>
    <definedName name="Z_0F6496FD_CA81_11D3_ABFE_00A0C9DF1063_.wvu.PrintArea" hidden="1">#REF!</definedName>
    <definedName name="Z_0F6496FE_CA81_11D3_ABFE_00A0C9DF1063_.wvu.PrintArea" localSheetId="18" hidden="1">#REF!</definedName>
    <definedName name="Z_0F6496FE_CA81_11D3_ABFE_00A0C9DF1063_.wvu.PrintArea" localSheetId="17" hidden="1">#REF!</definedName>
    <definedName name="Z_0F6496FE_CA81_11D3_ABFE_00A0C9DF1063_.wvu.PrintArea" localSheetId="19" hidden="1">#REF!</definedName>
    <definedName name="Z_0F6496FE_CA81_11D3_ABFE_00A0C9DF1063_.wvu.PrintArea" hidden="1">#REF!</definedName>
    <definedName name="Z_0F6496FF_CA81_11D3_ABFE_00A0C9DF1063_.wvu.PrintArea" localSheetId="18" hidden="1">#REF!</definedName>
    <definedName name="Z_0F6496FF_CA81_11D3_ABFE_00A0C9DF1063_.wvu.PrintArea" localSheetId="17" hidden="1">#REF!</definedName>
    <definedName name="Z_0F6496FF_CA81_11D3_ABFE_00A0C9DF1063_.wvu.PrintArea" localSheetId="19" hidden="1">#REF!</definedName>
    <definedName name="Z_0F6496FF_CA81_11D3_ABFE_00A0C9DF1063_.wvu.PrintArea" hidden="1">#REF!</definedName>
    <definedName name="Z_0F649700_CA81_11D3_ABFE_00A0C9DF1063_.wvu.PrintArea" localSheetId="18" hidden="1">#REF!</definedName>
    <definedName name="Z_0F649700_CA81_11D3_ABFE_00A0C9DF1063_.wvu.PrintArea" localSheetId="17" hidden="1">#REF!</definedName>
    <definedName name="Z_0F649700_CA81_11D3_ABFE_00A0C9DF1063_.wvu.PrintArea" localSheetId="19" hidden="1">#REF!</definedName>
    <definedName name="Z_0F649700_CA81_11D3_ABFE_00A0C9DF1063_.wvu.PrintArea" hidden="1">#REF!</definedName>
    <definedName name="Z_0F649702_CA81_11D3_ABFE_00A0C9DF1063_.wvu.PrintArea" localSheetId="18" hidden="1">#REF!</definedName>
    <definedName name="Z_0F649702_CA81_11D3_ABFE_00A0C9DF1063_.wvu.PrintArea" localSheetId="17" hidden="1">#REF!</definedName>
    <definedName name="Z_0F649702_CA81_11D3_ABFE_00A0C9DF1063_.wvu.PrintArea" localSheetId="19" hidden="1">#REF!</definedName>
    <definedName name="Z_0F649702_CA81_11D3_ABFE_00A0C9DF1063_.wvu.PrintArea" hidden="1">#REF!</definedName>
    <definedName name="Z_0F649703_CA81_11D3_ABFE_00A0C9DF1063_.wvu.PrintArea" localSheetId="18" hidden="1">#REF!</definedName>
    <definedName name="Z_0F649703_CA81_11D3_ABFE_00A0C9DF1063_.wvu.PrintArea" localSheetId="17" hidden="1">#REF!</definedName>
    <definedName name="Z_0F649703_CA81_11D3_ABFE_00A0C9DF1063_.wvu.PrintArea" localSheetId="19" hidden="1">#REF!</definedName>
    <definedName name="Z_0F649703_CA81_11D3_ABFE_00A0C9DF1063_.wvu.PrintArea" hidden="1">#REF!</definedName>
    <definedName name="Z_0F649704_CA81_11D3_ABFE_00A0C9DF1063_.wvu.PrintArea" localSheetId="18" hidden="1">#REF!</definedName>
    <definedName name="Z_0F649704_CA81_11D3_ABFE_00A0C9DF1063_.wvu.PrintArea" localSheetId="17" hidden="1">#REF!</definedName>
    <definedName name="Z_0F649704_CA81_11D3_ABFE_00A0C9DF1063_.wvu.PrintArea" localSheetId="19" hidden="1">#REF!</definedName>
    <definedName name="Z_0F649704_CA81_11D3_ABFE_00A0C9DF1063_.wvu.PrintArea" hidden="1">#REF!</definedName>
    <definedName name="Z_0F649705_CA81_11D3_ABFE_00A0C9DF1063_.wvu.PrintArea" localSheetId="18" hidden="1">#REF!</definedName>
    <definedName name="Z_0F649705_CA81_11D3_ABFE_00A0C9DF1063_.wvu.PrintArea" localSheetId="17" hidden="1">#REF!</definedName>
    <definedName name="Z_0F649705_CA81_11D3_ABFE_00A0C9DF1063_.wvu.PrintArea" localSheetId="19" hidden="1">#REF!</definedName>
    <definedName name="Z_0F649705_CA81_11D3_ABFE_00A0C9DF1063_.wvu.PrintArea" hidden="1">#REF!</definedName>
    <definedName name="Z_0F649707_CA81_11D3_ABFE_00A0C9DF1063_.wvu.PrintArea" localSheetId="18" hidden="1">#REF!</definedName>
    <definedName name="Z_0F649707_CA81_11D3_ABFE_00A0C9DF1063_.wvu.PrintArea" localSheetId="17" hidden="1">#REF!</definedName>
    <definedName name="Z_0F649707_CA81_11D3_ABFE_00A0C9DF1063_.wvu.PrintArea" localSheetId="19" hidden="1">#REF!</definedName>
    <definedName name="Z_0F649707_CA81_11D3_ABFE_00A0C9DF1063_.wvu.PrintArea" hidden="1">#REF!</definedName>
    <definedName name="Z_0F649708_CA81_11D3_ABFE_00A0C9DF1063_.wvu.PrintArea" localSheetId="18" hidden="1">#REF!</definedName>
    <definedName name="Z_0F649708_CA81_11D3_ABFE_00A0C9DF1063_.wvu.PrintArea" localSheetId="17" hidden="1">#REF!</definedName>
    <definedName name="Z_0F649708_CA81_11D3_ABFE_00A0C9DF1063_.wvu.PrintArea" localSheetId="19" hidden="1">#REF!</definedName>
    <definedName name="Z_0F649708_CA81_11D3_ABFE_00A0C9DF1063_.wvu.PrintArea" hidden="1">#REF!</definedName>
    <definedName name="Z_181D420F_9B98_11D3_980A_00A0C9DF29C4_.wvu.PrintArea" localSheetId="18" hidden="1">#REF!</definedName>
    <definedName name="Z_181D420F_9B98_11D3_980A_00A0C9DF29C4_.wvu.PrintArea" localSheetId="17" hidden="1">#REF!</definedName>
    <definedName name="Z_181D420F_9B98_11D3_980A_00A0C9DF29C4_.wvu.PrintArea" localSheetId="19" hidden="1">#REF!</definedName>
    <definedName name="Z_181D420F_9B98_11D3_980A_00A0C9DF29C4_.wvu.PrintArea" hidden="1">#REF!</definedName>
    <definedName name="Z_181D4210_9B98_11D3_980A_00A0C9DF29C4_.wvu.PrintArea" localSheetId="18" hidden="1">#REF!</definedName>
    <definedName name="Z_181D4210_9B98_11D3_980A_00A0C9DF29C4_.wvu.PrintArea" localSheetId="17" hidden="1">#REF!</definedName>
    <definedName name="Z_181D4210_9B98_11D3_980A_00A0C9DF29C4_.wvu.PrintArea" localSheetId="19" hidden="1">#REF!</definedName>
    <definedName name="Z_181D4210_9B98_11D3_980A_00A0C9DF29C4_.wvu.PrintArea" hidden="1">#REF!</definedName>
    <definedName name="Z_181D4212_9B98_11D3_980A_00A0C9DF29C4_.wvu.PrintArea" localSheetId="18" hidden="1">#REF!</definedName>
    <definedName name="Z_181D4212_9B98_11D3_980A_00A0C9DF29C4_.wvu.PrintArea" localSheetId="17" hidden="1">#REF!</definedName>
    <definedName name="Z_181D4212_9B98_11D3_980A_00A0C9DF29C4_.wvu.PrintArea" localSheetId="19" hidden="1">#REF!</definedName>
    <definedName name="Z_181D4212_9B98_11D3_980A_00A0C9DF29C4_.wvu.PrintArea" hidden="1">#REF!</definedName>
    <definedName name="Z_181D4213_9B98_11D3_980A_00A0C9DF29C4_.wvu.PrintArea" localSheetId="18" hidden="1">#REF!</definedName>
    <definedName name="Z_181D4213_9B98_11D3_980A_00A0C9DF29C4_.wvu.PrintArea" localSheetId="17" hidden="1">#REF!</definedName>
    <definedName name="Z_181D4213_9B98_11D3_980A_00A0C9DF29C4_.wvu.PrintArea" localSheetId="19" hidden="1">#REF!</definedName>
    <definedName name="Z_181D4213_9B98_11D3_980A_00A0C9DF29C4_.wvu.PrintArea" hidden="1">#REF!</definedName>
    <definedName name="Z_181D4214_9B98_11D3_980A_00A0C9DF29C4_.wvu.PrintArea" localSheetId="18" hidden="1">#REF!</definedName>
    <definedName name="Z_181D4214_9B98_11D3_980A_00A0C9DF29C4_.wvu.PrintArea" localSheetId="17" hidden="1">#REF!</definedName>
    <definedName name="Z_181D4214_9B98_11D3_980A_00A0C9DF29C4_.wvu.PrintArea" localSheetId="19" hidden="1">#REF!</definedName>
    <definedName name="Z_181D4214_9B98_11D3_980A_00A0C9DF29C4_.wvu.PrintArea" hidden="1">#REF!</definedName>
    <definedName name="Z_181D4215_9B98_11D3_980A_00A0C9DF29C4_.wvu.PrintArea" localSheetId="18" hidden="1">#REF!</definedName>
    <definedName name="Z_181D4215_9B98_11D3_980A_00A0C9DF29C4_.wvu.PrintArea" localSheetId="17" hidden="1">#REF!</definedName>
    <definedName name="Z_181D4215_9B98_11D3_980A_00A0C9DF29C4_.wvu.PrintArea" localSheetId="19" hidden="1">#REF!</definedName>
    <definedName name="Z_181D4215_9B98_11D3_980A_00A0C9DF29C4_.wvu.PrintArea" hidden="1">#REF!</definedName>
    <definedName name="Z_181D4217_9B98_11D3_980A_00A0C9DF29C4_.wvu.PrintArea" localSheetId="18" hidden="1">#REF!</definedName>
    <definedName name="Z_181D4217_9B98_11D3_980A_00A0C9DF29C4_.wvu.PrintArea" localSheetId="17" hidden="1">#REF!</definedName>
    <definedName name="Z_181D4217_9B98_11D3_980A_00A0C9DF29C4_.wvu.PrintArea" localSheetId="19" hidden="1">#REF!</definedName>
    <definedName name="Z_181D4217_9B98_11D3_980A_00A0C9DF29C4_.wvu.PrintArea" hidden="1">#REF!</definedName>
    <definedName name="Z_181D4218_9B98_11D3_980A_00A0C9DF29C4_.wvu.PrintArea" localSheetId="18" hidden="1">#REF!</definedName>
    <definedName name="Z_181D4218_9B98_11D3_980A_00A0C9DF29C4_.wvu.PrintArea" localSheetId="17" hidden="1">#REF!</definedName>
    <definedName name="Z_181D4218_9B98_11D3_980A_00A0C9DF29C4_.wvu.PrintArea" localSheetId="19" hidden="1">#REF!</definedName>
    <definedName name="Z_181D4218_9B98_11D3_980A_00A0C9DF29C4_.wvu.PrintArea" hidden="1">#REF!</definedName>
    <definedName name="Z_181D4219_9B98_11D3_980A_00A0C9DF29C4_.wvu.PrintArea" localSheetId="18" hidden="1">#REF!</definedName>
    <definedName name="Z_181D4219_9B98_11D3_980A_00A0C9DF29C4_.wvu.PrintArea" localSheetId="17" hidden="1">#REF!</definedName>
    <definedName name="Z_181D4219_9B98_11D3_980A_00A0C9DF29C4_.wvu.PrintArea" localSheetId="19" hidden="1">#REF!</definedName>
    <definedName name="Z_181D4219_9B98_11D3_980A_00A0C9DF29C4_.wvu.PrintArea" hidden="1">#REF!</definedName>
    <definedName name="Z_181D421A_9B98_11D3_980A_00A0C9DF29C4_.wvu.PrintArea" localSheetId="18" hidden="1">#REF!</definedName>
    <definedName name="Z_181D421A_9B98_11D3_980A_00A0C9DF29C4_.wvu.PrintArea" localSheetId="17" hidden="1">#REF!</definedName>
    <definedName name="Z_181D421A_9B98_11D3_980A_00A0C9DF29C4_.wvu.PrintArea" localSheetId="19" hidden="1">#REF!</definedName>
    <definedName name="Z_181D421A_9B98_11D3_980A_00A0C9DF29C4_.wvu.PrintArea" hidden="1">#REF!</definedName>
    <definedName name="Z_181D421C_9B98_11D3_980A_00A0C9DF29C4_.wvu.PrintArea" localSheetId="18" hidden="1">#REF!</definedName>
    <definedName name="Z_181D421C_9B98_11D3_980A_00A0C9DF29C4_.wvu.PrintArea" localSheetId="17" hidden="1">#REF!</definedName>
    <definedName name="Z_181D421C_9B98_11D3_980A_00A0C9DF29C4_.wvu.PrintArea" localSheetId="19" hidden="1">#REF!</definedName>
    <definedName name="Z_181D421C_9B98_11D3_980A_00A0C9DF29C4_.wvu.PrintArea" hidden="1">#REF!</definedName>
    <definedName name="Z_181D421D_9B98_11D3_980A_00A0C9DF29C4_.wvu.PrintArea" localSheetId="18" hidden="1">#REF!</definedName>
    <definedName name="Z_181D421D_9B98_11D3_980A_00A0C9DF29C4_.wvu.PrintArea" localSheetId="17" hidden="1">#REF!</definedName>
    <definedName name="Z_181D421D_9B98_11D3_980A_00A0C9DF29C4_.wvu.PrintArea" localSheetId="19" hidden="1">#REF!</definedName>
    <definedName name="Z_181D421D_9B98_11D3_980A_00A0C9DF29C4_.wvu.PrintArea" hidden="1">#REF!</definedName>
    <definedName name="Z_181D421F_9B98_11D3_980A_00A0C9DF29C4_.wvu.PrintArea" localSheetId="18" hidden="1">#REF!</definedName>
    <definedName name="Z_181D421F_9B98_11D3_980A_00A0C9DF29C4_.wvu.PrintArea" localSheetId="17" hidden="1">#REF!</definedName>
    <definedName name="Z_181D421F_9B98_11D3_980A_00A0C9DF29C4_.wvu.PrintArea" localSheetId="19" hidden="1">#REF!</definedName>
    <definedName name="Z_181D421F_9B98_11D3_980A_00A0C9DF29C4_.wvu.PrintArea" hidden="1">#REF!</definedName>
    <definedName name="Z_181D4220_9B98_11D3_980A_00A0C9DF29C4_.wvu.PrintArea" localSheetId="18" hidden="1">#REF!</definedName>
    <definedName name="Z_181D4220_9B98_11D3_980A_00A0C9DF29C4_.wvu.PrintArea" localSheetId="17" hidden="1">#REF!</definedName>
    <definedName name="Z_181D4220_9B98_11D3_980A_00A0C9DF29C4_.wvu.PrintArea" localSheetId="19" hidden="1">#REF!</definedName>
    <definedName name="Z_181D4220_9B98_11D3_980A_00A0C9DF29C4_.wvu.PrintArea" hidden="1">#REF!</definedName>
    <definedName name="Z_181D4222_9B98_11D3_980A_00A0C9DF29C4_.wvu.PrintArea" localSheetId="18" hidden="1">#REF!</definedName>
    <definedName name="Z_181D4222_9B98_11D3_980A_00A0C9DF29C4_.wvu.PrintArea" localSheetId="17" hidden="1">#REF!</definedName>
    <definedName name="Z_181D4222_9B98_11D3_980A_00A0C9DF29C4_.wvu.PrintArea" localSheetId="19" hidden="1">#REF!</definedName>
    <definedName name="Z_181D4222_9B98_11D3_980A_00A0C9DF29C4_.wvu.PrintArea" hidden="1">#REF!</definedName>
    <definedName name="Z_181D4223_9B98_11D3_980A_00A0C9DF29C4_.wvu.PrintArea" localSheetId="18" hidden="1">#REF!</definedName>
    <definedName name="Z_181D4223_9B98_11D3_980A_00A0C9DF29C4_.wvu.PrintArea" localSheetId="17" hidden="1">#REF!</definedName>
    <definedName name="Z_181D4223_9B98_11D3_980A_00A0C9DF29C4_.wvu.PrintArea" localSheetId="19" hidden="1">#REF!</definedName>
    <definedName name="Z_181D4223_9B98_11D3_980A_00A0C9DF29C4_.wvu.PrintArea" hidden="1">#REF!</definedName>
    <definedName name="Z_181D4224_9B98_11D3_980A_00A0C9DF29C4_.wvu.PrintArea" localSheetId="18" hidden="1">#REF!</definedName>
    <definedName name="Z_181D4224_9B98_11D3_980A_00A0C9DF29C4_.wvu.PrintArea" localSheetId="17" hidden="1">#REF!</definedName>
    <definedName name="Z_181D4224_9B98_11D3_980A_00A0C9DF29C4_.wvu.PrintArea" localSheetId="19" hidden="1">#REF!</definedName>
    <definedName name="Z_181D4224_9B98_11D3_980A_00A0C9DF29C4_.wvu.PrintArea" hidden="1">#REF!</definedName>
    <definedName name="Z_181D4225_9B98_11D3_980A_00A0C9DF29C4_.wvu.PrintArea" localSheetId="18" hidden="1">#REF!</definedName>
    <definedName name="Z_181D4225_9B98_11D3_980A_00A0C9DF29C4_.wvu.PrintArea" localSheetId="17" hidden="1">#REF!</definedName>
    <definedName name="Z_181D4225_9B98_11D3_980A_00A0C9DF29C4_.wvu.PrintArea" localSheetId="19" hidden="1">#REF!</definedName>
    <definedName name="Z_181D4225_9B98_11D3_980A_00A0C9DF29C4_.wvu.PrintArea" hidden="1">#REF!</definedName>
    <definedName name="Z_181D4227_9B98_11D3_980A_00A0C9DF29C4_.wvu.PrintArea" localSheetId="18" hidden="1">#REF!</definedName>
    <definedName name="Z_181D4227_9B98_11D3_980A_00A0C9DF29C4_.wvu.PrintArea" localSheetId="17" hidden="1">#REF!</definedName>
    <definedName name="Z_181D4227_9B98_11D3_980A_00A0C9DF29C4_.wvu.PrintArea" localSheetId="19" hidden="1">#REF!</definedName>
    <definedName name="Z_181D4227_9B98_11D3_980A_00A0C9DF29C4_.wvu.PrintArea" hidden="1">#REF!</definedName>
    <definedName name="Z_181D4228_9B98_11D3_980A_00A0C9DF29C4_.wvu.PrintArea" localSheetId="18" hidden="1">#REF!</definedName>
    <definedName name="Z_181D4228_9B98_11D3_980A_00A0C9DF29C4_.wvu.PrintArea" localSheetId="17" hidden="1">#REF!</definedName>
    <definedName name="Z_181D4228_9B98_11D3_980A_00A0C9DF29C4_.wvu.PrintArea" localSheetId="19" hidden="1">#REF!</definedName>
    <definedName name="Z_181D4228_9B98_11D3_980A_00A0C9DF29C4_.wvu.PrintArea" hidden="1">#REF!</definedName>
    <definedName name="Z_181D4229_9B98_11D3_980A_00A0C9DF29C4_.wvu.PrintArea" localSheetId="18" hidden="1">#REF!</definedName>
    <definedName name="Z_181D4229_9B98_11D3_980A_00A0C9DF29C4_.wvu.PrintArea" localSheetId="17" hidden="1">#REF!</definedName>
    <definedName name="Z_181D4229_9B98_11D3_980A_00A0C9DF29C4_.wvu.PrintArea" localSheetId="19" hidden="1">#REF!</definedName>
    <definedName name="Z_181D4229_9B98_11D3_980A_00A0C9DF29C4_.wvu.PrintArea" hidden="1">#REF!</definedName>
    <definedName name="Z_181D422A_9B98_11D3_980A_00A0C9DF29C4_.wvu.PrintArea" localSheetId="18" hidden="1">#REF!</definedName>
    <definedName name="Z_181D422A_9B98_11D3_980A_00A0C9DF29C4_.wvu.PrintArea" localSheetId="17" hidden="1">#REF!</definedName>
    <definedName name="Z_181D422A_9B98_11D3_980A_00A0C9DF29C4_.wvu.PrintArea" localSheetId="19" hidden="1">#REF!</definedName>
    <definedName name="Z_181D422A_9B98_11D3_980A_00A0C9DF29C4_.wvu.PrintArea" hidden="1">#REF!</definedName>
    <definedName name="Z_181D422C_9B98_11D3_980A_00A0C9DF29C4_.wvu.PrintArea" localSheetId="18" hidden="1">#REF!</definedName>
    <definedName name="Z_181D422C_9B98_11D3_980A_00A0C9DF29C4_.wvu.PrintArea" localSheetId="17" hidden="1">#REF!</definedName>
    <definedName name="Z_181D422C_9B98_11D3_980A_00A0C9DF29C4_.wvu.PrintArea" localSheetId="19" hidden="1">#REF!</definedName>
    <definedName name="Z_181D422C_9B98_11D3_980A_00A0C9DF29C4_.wvu.PrintArea" hidden="1">#REF!</definedName>
    <definedName name="Z_181D422D_9B98_11D3_980A_00A0C9DF29C4_.wvu.PrintArea" localSheetId="18" hidden="1">#REF!</definedName>
    <definedName name="Z_181D422D_9B98_11D3_980A_00A0C9DF29C4_.wvu.PrintArea" localSheetId="17" hidden="1">#REF!</definedName>
    <definedName name="Z_181D422D_9B98_11D3_980A_00A0C9DF29C4_.wvu.PrintArea" localSheetId="19" hidden="1">#REF!</definedName>
    <definedName name="Z_181D422D_9B98_11D3_980A_00A0C9DF29C4_.wvu.PrintArea" hidden="1">#REF!</definedName>
    <definedName name="Z_1BB02CF2_D326_11D3_9812_00A0C9DF29C4_.wvu.PrintArea" localSheetId="18" hidden="1">#REF!</definedName>
    <definedName name="Z_1BB02CF2_D326_11D3_9812_00A0C9DF29C4_.wvu.PrintArea" localSheetId="17" hidden="1">#REF!</definedName>
    <definedName name="Z_1BB02CF2_D326_11D3_9812_00A0C9DF29C4_.wvu.PrintArea" localSheetId="19" hidden="1">#REF!</definedName>
    <definedName name="Z_1BB02CF2_D326_11D3_9812_00A0C9DF29C4_.wvu.PrintArea" hidden="1">#REF!</definedName>
    <definedName name="Z_1BB02CF3_D326_11D3_9812_00A0C9DF29C4_.wvu.PrintArea" localSheetId="18" hidden="1">#REF!</definedName>
    <definedName name="Z_1BB02CF3_D326_11D3_9812_00A0C9DF29C4_.wvu.PrintArea" localSheetId="17" hidden="1">#REF!</definedName>
    <definedName name="Z_1BB02CF3_D326_11D3_9812_00A0C9DF29C4_.wvu.PrintArea" localSheetId="19" hidden="1">#REF!</definedName>
    <definedName name="Z_1BB02CF3_D326_11D3_9812_00A0C9DF29C4_.wvu.PrintArea" hidden="1">#REF!</definedName>
    <definedName name="Z_1BB02CF5_D326_11D3_9812_00A0C9DF29C4_.wvu.PrintArea" localSheetId="18" hidden="1">#REF!</definedName>
    <definedName name="Z_1BB02CF5_D326_11D3_9812_00A0C9DF29C4_.wvu.PrintArea" localSheetId="17" hidden="1">#REF!</definedName>
    <definedName name="Z_1BB02CF5_D326_11D3_9812_00A0C9DF29C4_.wvu.PrintArea" localSheetId="19" hidden="1">#REF!</definedName>
    <definedName name="Z_1BB02CF5_D326_11D3_9812_00A0C9DF29C4_.wvu.PrintArea" hidden="1">#REF!</definedName>
    <definedName name="Z_1BB02CF6_D326_11D3_9812_00A0C9DF29C4_.wvu.PrintArea" localSheetId="18" hidden="1">#REF!</definedName>
    <definedName name="Z_1BB02CF6_D326_11D3_9812_00A0C9DF29C4_.wvu.PrintArea" localSheetId="17" hidden="1">#REF!</definedName>
    <definedName name="Z_1BB02CF6_D326_11D3_9812_00A0C9DF29C4_.wvu.PrintArea" localSheetId="19" hidden="1">#REF!</definedName>
    <definedName name="Z_1BB02CF6_D326_11D3_9812_00A0C9DF29C4_.wvu.PrintArea" hidden="1">#REF!</definedName>
    <definedName name="Z_1BB02CF7_D326_11D3_9812_00A0C9DF29C4_.wvu.PrintArea" localSheetId="18" hidden="1">#REF!</definedName>
    <definedName name="Z_1BB02CF7_D326_11D3_9812_00A0C9DF29C4_.wvu.PrintArea" localSheetId="17" hidden="1">#REF!</definedName>
    <definedName name="Z_1BB02CF7_D326_11D3_9812_00A0C9DF29C4_.wvu.PrintArea" localSheetId="19" hidden="1">#REF!</definedName>
    <definedName name="Z_1BB02CF7_D326_11D3_9812_00A0C9DF29C4_.wvu.PrintArea" hidden="1">#REF!</definedName>
    <definedName name="Z_1BB02CF8_D326_11D3_9812_00A0C9DF29C4_.wvu.PrintArea" localSheetId="18" hidden="1">#REF!</definedName>
    <definedName name="Z_1BB02CF8_D326_11D3_9812_00A0C9DF29C4_.wvu.PrintArea" localSheetId="17" hidden="1">#REF!</definedName>
    <definedName name="Z_1BB02CF8_D326_11D3_9812_00A0C9DF29C4_.wvu.PrintArea" localSheetId="19" hidden="1">#REF!</definedName>
    <definedName name="Z_1BB02CF8_D326_11D3_9812_00A0C9DF29C4_.wvu.PrintArea" hidden="1">#REF!</definedName>
    <definedName name="Z_1BB02CFA_D326_11D3_9812_00A0C9DF29C4_.wvu.PrintArea" localSheetId="18" hidden="1">#REF!</definedName>
    <definedName name="Z_1BB02CFA_D326_11D3_9812_00A0C9DF29C4_.wvu.PrintArea" localSheetId="17" hidden="1">#REF!</definedName>
    <definedName name="Z_1BB02CFA_D326_11D3_9812_00A0C9DF29C4_.wvu.PrintArea" localSheetId="19" hidden="1">#REF!</definedName>
    <definedName name="Z_1BB02CFA_D326_11D3_9812_00A0C9DF29C4_.wvu.PrintArea" hidden="1">#REF!</definedName>
    <definedName name="Z_1BB02CFB_D326_11D3_9812_00A0C9DF29C4_.wvu.PrintArea" localSheetId="18" hidden="1">#REF!</definedName>
    <definedName name="Z_1BB02CFB_D326_11D3_9812_00A0C9DF29C4_.wvu.PrintArea" localSheetId="17" hidden="1">#REF!</definedName>
    <definedName name="Z_1BB02CFB_D326_11D3_9812_00A0C9DF29C4_.wvu.PrintArea" localSheetId="19" hidden="1">#REF!</definedName>
    <definedName name="Z_1BB02CFB_D326_11D3_9812_00A0C9DF29C4_.wvu.PrintArea" hidden="1">#REF!</definedName>
    <definedName name="Z_1BB02CFC_D326_11D3_9812_00A0C9DF29C4_.wvu.PrintArea" localSheetId="18" hidden="1">#REF!</definedName>
    <definedName name="Z_1BB02CFC_D326_11D3_9812_00A0C9DF29C4_.wvu.PrintArea" localSheetId="17" hidden="1">#REF!</definedName>
    <definedName name="Z_1BB02CFC_D326_11D3_9812_00A0C9DF29C4_.wvu.PrintArea" localSheetId="19" hidden="1">#REF!</definedName>
    <definedName name="Z_1BB02CFC_D326_11D3_9812_00A0C9DF29C4_.wvu.PrintArea" hidden="1">#REF!</definedName>
    <definedName name="Z_1BB02CFD_D326_11D3_9812_00A0C9DF29C4_.wvu.PrintArea" localSheetId="18" hidden="1">#REF!</definedName>
    <definedName name="Z_1BB02CFD_D326_11D3_9812_00A0C9DF29C4_.wvu.PrintArea" localSheetId="17" hidden="1">#REF!</definedName>
    <definedName name="Z_1BB02CFD_D326_11D3_9812_00A0C9DF29C4_.wvu.PrintArea" localSheetId="19" hidden="1">#REF!</definedName>
    <definedName name="Z_1BB02CFD_D326_11D3_9812_00A0C9DF29C4_.wvu.PrintArea" hidden="1">#REF!</definedName>
    <definedName name="Z_1BB02CFF_D326_11D3_9812_00A0C9DF29C4_.wvu.PrintArea" localSheetId="18" hidden="1">#REF!</definedName>
    <definedName name="Z_1BB02CFF_D326_11D3_9812_00A0C9DF29C4_.wvu.PrintArea" localSheetId="17" hidden="1">#REF!</definedName>
    <definedName name="Z_1BB02CFF_D326_11D3_9812_00A0C9DF29C4_.wvu.PrintArea" localSheetId="19" hidden="1">#REF!</definedName>
    <definedName name="Z_1BB02CFF_D326_11D3_9812_00A0C9DF29C4_.wvu.PrintArea" hidden="1">#REF!</definedName>
    <definedName name="Z_1BB02D00_D326_11D3_9812_00A0C9DF29C4_.wvu.PrintArea" localSheetId="18" hidden="1">#REF!</definedName>
    <definedName name="Z_1BB02D00_D326_11D3_9812_00A0C9DF29C4_.wvu.PrintArea" localSheetId="17" hidden="1">#REF!</definedName>
    <definedName name="Z_1BB02D00_D326_11D3_9812_00A0C9DF29C4_.wvu.PrintArea" localSheetId="19" hidden="1">#REF!</definedName>
    <definedName name="Z_1BB02D00_D326_11D3_9812_00A0C9DF29C4_.wvu.PrintArea" hidden="1">#REF!</definedName>
    <definedName name="Z_1BB02D02_D326_11D3_9812_00A0C9DF29C4_.wvu.PrintArea" localSheetId="18" hidden="1">#REF!</definedName>
    <definedName name="Z_1BB02D02_D326_11D3_9812_00A0C9DF29C4_.wvu.PrintArea" localSheetId="17" hidden="1">#REF!</definedName>
    <definedName name="Z_1BB02D02_D326_11D3_9812_00A0C9DF29C4_.wvu.PrintArea" localSheetId="19" hidden="1">#REF!</definedName>
    <definedName name="Z_1BB02D02_D326_11D3_9812_00A0C9DF29C4_.wvu.PrintArea" hidden="1">#REF!</definedName>
    <definedName name="Z_1BB02D03_D326_11D3_9812_00A0C9DF29C4_.wvu.PrintArea" localSheetId="18" hidden="1">#REF!</definedName>
    <definedName name="Z_1BB02D03_D326_11D3_9812_00A0C9DF29C4_.wvu.PrintArea" localSheetId="17" hidden="1">#REF!</definedName>
    <definedName name="Z_1BB02D03_D326_11D3_9812_00A0C9DF29C4_.wvu.PrintArea" localSheetId="19" hidden="1">#REF!</definedName>
    <definedName name="Z_1BB02D03_D326_11D3_9812_00A0C9DF29C4_.wvu.PrintArea" hidden="1">#REF!</definedName>
    <definedName name="Z_1BB02D05_D326_11D3_9812_00A0C9DF29C4_.wvu.PrintArea" localSheetId="18" hidden="1">#REF!</definedName>
    <definedName name="Z_1BB02D05_D326_11D3_9812_00A0C9DF29C4_.wvu.PrintArea" localSheetId="17" hidden="1">#REF!</definedName>
    <definedName name="Z_1BB02D05_D326_11D3_9812_00A0C9DF29C4_.wvu.PrintArea" localSheetId="19" hidden="1">#REF!</definedName>
    <definedName name="Z_1BB02D05_D326_11D3_9812_00A0C9DF29C4_.wvu.PrintArea" hidden="1">#REF!</definedName>
    <definedName name="Z_1BB02D06_D326_11D3_9812_00A0C9DF29C4_.wvu.PrintArea" localSheetId="18" hidden="1">#REF!</definedName>
    <definedName name="Z_1BB02D06_D326_11D3_9812_00A0C9DF29C4_.wvu.PrintArea" localSheetId="17" hidden="1">#REF!</definedName>
    <definedName name="Z_1BB02D06_D326_11D3_9812_00A0C9DF29C4_.wvu.PrintArea" localSheetId="19" hidden="1">#REF!</definedName>
    <definedName name="Z_1BB02D06_D326_11D3_9812_00A0C9DF29C4_.wvu.PrintArea" hidden="1">#REF!</definedName>
    <definedName name="Z_1BB02D07_D326_11D3_9812_00A0C9DF29C4_.wvu.PrintArea" localSheetId="18" hidden="1">#REF!</definedName>
    <definedName name="Z_1BB02D07_D326_11D3_9812_00A0C9DF29C4_.wvu.PrintArea" localSheetId="17" hidden="1">#REF!</definedName>
    <definedName name="Z_1BB02D07_D326_11D3_9812_00A0C9DF29C4_.wvu.PrintArea" localSheetId="19" hidden="1">#REF!</definedName>
    <definedName name="Z_1BB02D07_D326_11D3_9812_00A0C9DF29C4_.wvu.PrintArea" hidden="1">#REF!</definedName>
    <definedName name="Z_1BB02D08_D326_11D3_9812_00A0C9DF29C4_.wvu.PrintArea" localSheetId="18" hidden="1">#REF!</definedName>
    <definedName name="Z_1BB02D08_D326_11D3_9812_00A0C9DF29C4_.wvu.PrintArea" localSheetId="17" hidden="1">#REF!</definedName>
    <definedName name="Z_1BB02D08_D326_11D3_9812_00A0C9DF29C4_.wvu.PrintArea" localSheetId="19" hidden="1">#REF!</definedName>
    <definedName name="Z_1BB02D08_D326_11D3_9812_00A0C9DF29C4_.wvu.PrintArea" hidden="1">#REF!</definedName>
    <definedName name="Z_1BB02D0A_D326_11D3_9812_00A0C9DF29C4_.wvu.PrintArea" localSheetId="18" hidden="1">#REF!</definedName>
    <definedName name="Z_1BB02D0A_D326_11D3_9812_00A0C9DF29C4_.wvu.PrintArea" localSheetId="17" hidden="1">#REF!</definedName>
    <definedName name="Z_1BB02D0A_D326_11D3_9812_00A0C9DF29C4_.wvu.PrintArea" localSheetId="19" hidden="1">#REF!</definedName>
    <definedName name="Z_1BB02D0A_D326_11D3_9812_00A0C9DF29C4_.wvu.PrintArea" hidden="1">#REF!</definedName>
    <definedName name="Z_1BB02D0B_D326_11D3_9812_00A0C9DF29C4_.wvu.PrintArea" localSheetId="18" hidden="1">#REF!</definedName>
    <definedName name="Z_1BB02D0B_D326_11D3_9812_00A0C9DF29C4_.wvu.PrintArea" localSheetId="17" hidden="1">#REF!</definedName>
    <definedName name="Z_1BB02D0B_D326_11D3_9812_00A0C9DF29C4_.wvu.PrintArea" localSheetId="19" hidden="1">#REF!</definedName>
    <definedName name="Z_1BB02D0B_D326_11D3_9812_00A0C9DF29C4_.wvu.PrintArea" hidden="1">#REF!</definedName>
    <definedName name="Z_1BB02D0C_D326_11D3_9812_00A0C9DF29C4_.wvu.PrintArea" localSheetId="18" hidden="1">#REF!</definedName>
    <definedName name="Z_1BB02D0C_D326_11D3_9812_00A0C9DF29C4_.wvu.PrintArea" localSheetId="17" hidden="1">#REF!</definedName>
    <definedName name="Z_1BB02D0C_D326_11D3_9812_00A0C9DF29C4_.wvu.PrintArea" localSheetId="19" hidden="1">#REF!</definedName>
    <definedName name="Z_1BB02D0C_D326_11D3_9812_00A0C9DF29C4_.wvu.PrintArea" hidden="1">#REF!</definedName>
    <definedName name="Z_1BB02D0D_D326_11D3_9812_00A0C9DF29C4_.wvu.PrintArea" localSheetId="18" hidden="1">#REF!</definedName>
    <definedName name="Z_1BB02D0D_D326_11D3_9812_00A0C9DF29C4_.wvu.PrintArea" localSheetId="17" hidden="1">#REF!</definedName>
    <definedName name="Z_1BB02D0D_D326_11D3_9812_00A0C9DF29C4_.wvu.PrintArea" localSheetId="19" hidden="1">#REF!</definedName>
    <definedName name="Z_1BB02D0D_D326_11D3_9812_00A0C9DF29C4_.wvu.PrintArea" hidden="1">#REF!</definedName>
    <definedName name="Z_1BB02D0F_D326_11D3_9812_00A0C9DF29C4_.wvu.PrintArea" localSheetId="18" hidden="1">#REF!</definedName>
    <definedName name="Z_1BB02D0F_D326_11D3_9812_00A0C9DF29C4_.wvu.PrintArea" localSheetId="17" hidden="1">#REF!</definedName>
    <definedName name="Z_1BB02D0F_D326_11D3_9812_00A0C9DF29C4_.wvu.PrintArea" localSheetId="19" hidden="1">#REF!</definedName>
    <definedName name="Z_1BB02D0F_D326_11D3_9812_00A0C9DF29C4_.wvu.PrintArea" hidden="1">#REF!</definedName>
    <definedName name="Z_1BB02D10_D326_11D3_9812_00A0C9DF29C4_.wvu.PrintArea" localSheetId="18" hidden="1">#REF!</definedName>
    <definedName name="Z_1BB02D10_D326_11D3_9812_00A0C9DF29C4_.wvu.PrintArea" localSheetId="17" hidden="1">#REF!</definedName>
    <definedName name="Z_1BB02D10_D326_11D3_9812_00A0C9DF29C4_.wvu.PrintArea" localSheetId="19" hidden="1">#REF!</definedName>
    <definedName name="Z_1BB02D10_D326_11D3_9812_00A0C9DF29C4_.wvu.PrintArea" hidden="1">#REF!</definedName>
    <definedName name="Z_1D18DB46_65F5_11D3_9DAB_00A0C9DF29FD_.wvu.PrintArea" localSheetId="18" hidden="1">#REF!</definedName>
    <definedName name="Z_1D18DB46_65F5_11D3_9DAB_00A0C9DF29FD_.wvu.PrintArea" localSheetId="17" hidden="1">#REF!</definedName>
    <definedName name="Z_1D18DB46_65F5_11D3_9DAB_00A0C9DF29FD_.wvu.PrintArea" localSheetId="19" hidden="1">#REF!</definedName>
    <definedName name="Z_1D18DB46_65F5_11D3_9DAB_00A0C9DF29FD_.wvu.PrintArea" hidden="1">#REF!</definedName>
    <definedName name="Z_1D18DB47_65F5_11D3_9DAB_00A0C9DF29FD_.wvu.PrintArea" localSheetId="18" hidden="1">#REF!</definedName>
    <definedName name="Z_1D18DB47_65F5_11D3_9DAB_00A0C9DF29FD_.wvu.PrintArea" localSheetId="17" hidden="1">#REF!</definedName>
    <definedName name="Z_1D18DB47_65F5_11D3_9DAB_00A0C9DF29FD_.wvu.PrintArea" localSheetId="19" hidden="1">#REF!</definedName>
    <definedName name="Z_1D18DB47_65F5_11D3_9DAB_00A0C9DF29FD_.wvu.PrintArea" hidden="1">#REF!</definedName>
    <definedName name="Z_1D18DB49_65F5_11D3_9DAB_00A0C9DF29FD_.wvu.PrintArea" localSheetId="18" hidden="1">#REF!</definedName>
    <definedName name="Z_1D18DB49_65F5_11D3_9DAB_00A0C9DF29FD_.wvu.PrintArea" localSheetId="17" hidden="1">#REF!</definedName>
    <definedName name="Z_1D18DB49_65F5_11D3_9DAB_00A0C9DF29FD_.wvu.PrintArea" localSheetId="19" hidden="1">#REF!</definedName>
    <definedName name="Z_1D18DB49_65F5_11D3_9DAB_00A0C9DF29FD_.wvu.PrintArea" hidden="1">#REF!</definedName>
    <definedName name="Z_1D18DB4A_65F5_11D3_9DAB_00A0C9DF29FD_.wvu.PrintArea" localSheetId="18" hidden="1">#REF!</definedName>
    <definedName name="Z_1D18DB4A_65F5_11D3_9DAB_00A0C9DF29FD_.wvu.PrintArea" localSheetId="17" hidden="1">#REF!</definedName>
    <definedName name="Z_1D18DB4A_65F5_11D3_9DAB_00A0C9DF29FD_.wvu.PrintArea" localSheetId="19" hidden="1">#REF!</definedName>
    <definedName name="Z_1D18DB4A_65F5_11D3_9DAB_00A0C9DF29FD_.wvu.PrintArea" hidden="1">#REF!</definedName>
    <definedName name="Z_1D18DB4B_65F5_11D3_9DAB_00A0C9DF29FD_.wvu.PrintArea" localSheetId="18" hidden="1">#REF!</definedName>
    <definedName name="Z_1D18DB4B_65F5_11D3_9DAB_00A0C9DF29FD_.wvu.PrintArea" localSheetId="17" hidden="1">#REF!</definedName>
    <definedName name="Z_1D18DB4B_65F5_11D3_9DAB_00A0C9DF29FD_.wvu.PrintArea" localSheetId="19" hidden="1">#REF!</definedName>
    <definedName name="Z_1D18DB4B_65F5_11D3_9DAB_00A0C9DF29FD_.wvu.PrintArea" hidden="1">#REF!</definedName>
    <definedName name="Z_1D18DB4C_65F5_11D3_9DAB_00A0C9DF29FD_.wvu.PrintArea" localSheetId="18" hidden="1">#REF!</definedName>
    <definedName name="Z_1D18DB4C_65F5_11D3_9DAB_00A0C9DF29FD_.wvu.PrintArea" localSheetId="17" hidden="1">#REF!</definedName>
    <definedName name="Z_1D18DB4C_65F5_11D3_9DAB_00A0C9DF29FD_.wvu.PrintArea" localSheetId="19" hidden="1">#REF!</definedName>
    <definedName name="Z_1D18DB4C_65F5_11D3_9DAB_00A0C9DF29FD_.wvu.PrintArea" hidden="1">#REF!</definedName>
    <definedName name="Z_1D18DB4E_65F5_11D3_9DAB_00A0C9DF29FD_.wvu.PrintArea" localSheetId="18" hidden="1">#REF!</definedName>
    <definedName name="Z_1D18DB4E_65F5_11D3_9DAB_00A0C9DF29FD_.wvu.PrintArea" localSheetId="17" hidden="1">#REF!</definedName>
    <definedName name="Z_1D18DB4E_65F5_11D3_9DAB_00A0C9DF29FD_.wvu.PrintArea" localSheetId="19" hidden="1">#REF!</definedName>
    <definedName name="Z_1D18DB4E_65F5_11D3_9DAB_00A0C9DF29FD_.wvu.PrintArea" hidden="1">#REF!</definedName>
    <definedName name="Z_1D18DB4F_65F5_11D3_9DAB_00A0C9DF29FD_.wvu.PrintArea" localSheetId="18" hidden="1">#REF!</definedName>
    <definedName name="Z_1D18DB4F_65F5_11D3_9DAB_00A0C9DF29FD_.wvu.PrintArea" localSheetId="17" hidden="1">#REF!</definedName>
    <definedName name="Z_1D18DB4F_65F5_11D3_9DAB_00A0C9DF29FD_.wvu.PrintArea" localSheetId="19" hidden="1">#REF!</definedName>
    <definedName name="Z_1D18DB4F_65F5_11D3_9DAB_00A0C9DF29FD_.wvu.PrintArea" hidden="1">#REF!</definedName>
    <definedName name="Z_1D18DB50_65F5_11D3_9DAB_00A0C9DF29FD_.wvu.PrintArea" localSheetId="18" hidden="1">#REF!</definedName>
    <definedName name="Z_1D18DB50_65F5_11D3_9DAB_00A0C9DF29FD_.wvu.PrintArea" localSheetId="17" hidden="1">#REF!</definedName>
    <definedName name="Z_1D18DB50_65F5_11D3_9DAB_00A0C9DF29FD_.wvu.PrintArea" localSheetId="19" hidden="1">#REF!</definedName>
    <definedName name="Z_1D18DB50_65F5_11D3_9DAB_00A0C9DF29FD_.wvu.PrintArea" hidden="1">#REF!</definedName>
    <definedName name="Z_1D18DB51_65F5_11D3_9DAB_00A0C9DF29FD_.wvu.PrintArea" localSheetId="18" hidden="1">#REF!</definedName>
    <definedName name="Z_1D18DB51_65F5_11D3_9DAB_00A0C9DF29FD_.wvu.PrintArea" localSheetId="17" hidden="1">#REF!</definedName>
    <definedName name="Z_1D18DB51_65F5_11D3_9DAB_00A0C9DF29FD_.wvu.PrintArea" localSheetId="19" hidden="1">#REF!</definedName>
    <definedName name="Z_1D18DB51_65F5_11D3_9DAB_00A0C9DF29FD_.wvu.PrintArea" hidden="1">#REF!</definedName>
    <definedName name="Z_1D18DB53_65F5_11D3_9DAB_00A0C9DF29FD_.wvu.PrintArea" localSheetId="18" hidden="1">#REF!</definedName>
    <definedName name="Z_1D18DB53_65F5_11D3_9DAB_00A0C9DF29FD_.wvu.PrintArea" localSheetId="17" hidden="1">#REF!</definedName>
    <definedName name="Z_1D18DB53_65F5_11D3_9DAB_00A0C9DF29FD_.wvu.PrintArea" localSheetId="19" hidden="1">#REF!</definedName>
    <definedName name="Z_1D18DB53_65F5_11D3_9DAB_00A0C9DF29FD_.wvu.PrintArea" hidden="1">#REF!</definedName>
    <definedName name="Z_1D18DB54_65F5_11D3_9DAB_00A0C9DF29FD_.wvu.PrintArea" localSheetId="18" hidden="1">#REF!</definedName>
    <definedName name="Z_1D18DB54_65F5_11D3_9DAB_00A0C9DF29FD_.wvu.PrintArea" localSheetId="17" hidden="1">#REF!</definedName>
    <definedName name="Z_1D18DB54_65F5_11D3_9DAB_00A0C9DF29FD_.wvu.PrintArea" localSheetId="19" hidden="1">#REF!</definedName>
    <definedName name="Z_1D18DB54_65F5_11D3_9DAB_00A0C9DF29FD_.wvu.PrintArea" hidden="1">#REF!</definedName>
    <definedName name="Z_1D18DB56_65F5_11D3_9DAB_00A0C9DF29FD_.wvu.PrintArea" localSheetId="18" hidden="1">#REF!</definedName>
    <definedName name="Z_1D18DB56_65F5_11D3_9DAB_00A0C9DF29FD_.wvu.PrintArea" localSheetId="17" hidden="1">#REF!</definedName>
    <definedName name="Z_1D18DB56_65F5_11D3_9DAB_00A0C9DF29FD_.wvu.PrintArea" localSheetId="19" hidden="1">#REF!</definedName>
    <definedName name="Z_1D18DB56_65F5_11D3_9DAB_00A0C9DF29FD_.wvu.PrintArea" hidden="1">#REF!</definedName>
    <definedName name="Z_1D18DB57_65F5_11D3_9DAB_00A0C9DF29FD_.wvu.PrintArea" localSheetId="18" hidden="1">#REF!</definedName>
    <definedName name="Z_1D18DB57_65F5_11D3_9DAB_00A0C9DF29FD_.wvu.PrintArea" localSheetId="17" hidden="1">#REF!</definedName>
    <definedName name="Z_1D18DB57_65F5_11D3_9DAB_00A0C9DF29FD_.wvu.PrintArea" localSheetId="19" hidden="1">#REF!</definedName>
    <definedName name="Z_1D18DB57_65F5_11D3_9DAB_00A0C9DF29FD_.wvu.PrintArea" hidden="1">#REF!</definedName>
    <definedName name="Z_1D18DB59_65F5_11D3_9DAB_00A0C9DF29FD_.wvu.PrintArea" localSheetId="18" hidden="1">#REF!</definedName>
    <definedName name="Z_1D18DB59_65F5_11D3_9DAB_00A0C9DF29FD_.wvu.PrintArea" localSheetId="17" hidden="1">#REF!</definedName>
    <definedName name="Z_1D18DB59_65F5_11D3_9DAB_00A0C9DF29FD_.wvu.PrintArea" localSheetId="19" hidden="1">#REF!</definedName>
    <definedName name="Z_1D18DB59_65F5_11D3_9DAB_00A0C9DF29FD_.wvu.PrintArea" hidden="1">#REF!</definedName>
    <definedName name="Z_1D18DB5A_65F5_11D3_9DAB_00A0C9DF29FD_.wvu.PrintArea" localSheetId="18" hidden="1">#REF!</definedName>
    <definedName name="Z_1D18DB5A_65F5_11D3_9DAB_00A0C9DF29FD_.wvu.PrintArea" localSheetId="17" hidden="1">#REF!</definedName>
    <definedName name="Z_1D18DB5A_65F5_11D3_9DAB_00A0C9DF29FD_.wvu.PrintArea" localSheetId="19" hidden="1">#REF!</definedName>
    <definedName name="Z_1D18DB5A_65F5_11D3_9DAB_00A0C9DF29FD_.wvu.PrintArea" hidden="1">#REF!</definedName>
    <definedName name="Z_1D18DB5B_65F5_11D3_9DAB_00A0C9DF29FD_.wvu.PrintArea" localSheetId="18" hidden="1">#REF!</definedName>
    <definedName name="Z_1D18DB5B_65F5_11D3_9DAB_00A0C9DF29FD_.wvu.PrintArea" localSheetId="17" hidden="1">#REF!</definedName>
    <definedName name="Z_1D18DB5B_65F5_11D3_9DAB_00A0C9DF29FD_.wvu.PrintArea" localSheetId="19" hidden="1">#REF!</definedName>
    <definedName name="Z_1D18DB5B_65F5_11D3_9DAB_00A0C9DF29FD_.wvu.PrintArea" hidden="1">#REF!</definedName>
    <definedName name="Z_1D18DB5C_65F5_11D3_9DAB_00A0C9DF29FD_.wvu.PrintArea" localSheetId="18" hidden="1">#REF!</definedName>
    <definedName name="Z_1D18DB5C_65F5_11D3_9DAB_00A0C9DF29FD_.wvu.PrintArea" localSheetId="17" hidden="1">#REF!</definedName>
    <definedName name="Z_1D18DB5C_65F5_11D3_9DAB_00A0C9DF29FD_.wvu.PrintArea" localSheetId="19" hidden="1">#REF!</definedName>
    <definedName name="Z_1D18DB5C_65F5_11D3_9DAB_00A0C9DF29FD_.wvu.PrintArea" hidden="1">#REF!</definedName>
    <definedName name="Z_1D18DB5E_65F5_11D3_9DAB_00A0C9DF29FD_.wvu.PrintArea" localSheetId="18" hidden="1">#REF!</definedName>
    <definedName name="Z_1D18DB5E_65F5_11D3_9DAB_00A0C9DF29FD_.wvu.PrintArea" localSheetId="17" hidden="1">#REF!</definedName>
    <definedName name="Z_1D18DB5E_65F5_11D3_9DAB_00A0C9DF29FD_.wvu.PrintArea" localSheetId="19" hidden="1">#REF!</definedName>
    <definedName name="Z_1D18DB5E_65F5_11D3_9DAB_00A0C9DF29FD_.wvu.PrintArea" hidden="1">#REF!</definedName>
    <definedName name="Z_1D18DB5F_65F5_11D3_9DAB_00A0C9DF29FD_.wvu.PrintArea" localSheetId="18" hidden="1">#REF!</definedName>
    <definedName name="Z_1D18DB5F_65F5_11D3_9DAB_00A0C9DF29FD_.wvu.PrintArea" localSheetId="17" hidden="1">#REF!</definedName>
    <definedName name="Z_1D18DB5F_65F5_11D3_9DAB_00A0C9DF29FD_.wvu.PrintArea" localSheetId="19" hidden="1">#REF!</definedName>
    <definedName name="Z_1D18DB5F_65F5_11D3_9DAB_00A0C9DF29FD_.wvu.PrintArea" hidden="1">#REF!</definedName>
    <definedName name="Z_1D18DB60_65F5_11D3_9DAB_00A0C9DF29FD_.wvu.PrintArea" localSheetId="18" hidden="1">#REF!</definedName>
    <definedName name="Z_1D18DB60_65F5_11D3_9DAB_00A0C9DF29FD_.wvu.PrintArea" localSheetId="17" hidden="1">#REF!</definedName>
    <definedName name="Z_1D18DB60_65F5_11D3_9DAB_00A0C9DF29FD_.wvu.PrintArea" localSheetId="19" hidden="1">#REF!</definedName>
    <definedName name="Z_1D18DB60_65F5_11D3_9DAB_00A0C9DF29FD_.wvu.PrintArea" hidden="1">#REF!</definedName>
    <definedName name="Z_1D18DB61_65F5_11D3_9DAB_00A0C9DF29FD_.wvu.PrintArea" localSheetId="18" hidden="1">#REF!</definedName>
    <definedName name="Z_1D18DB61_65F5_11D3_9DAB_00A0C9DF29FD_.wvu.PrintArea" localSheetId="17" hidden="1">#REF!</definedName>
    <definedName name="Z_1D18DB61_65F5_11D3_9DAB_00A0C9DF29FD_.wvu.PrintArea" localSheetId="19" hidden="1">#REF!</definedName>
    <definedName name="Z_1D18DB61_65F5_11D3_9DAB_00A0C9DF29FD_.wvu.PrintArea" hidden="1">#REF!</definedName>
    <definedName name="Z_1D18DB63_65F5_11D3_9DAB_00A0C9DF29FD_.wvu.PrintArea" localSheetId="18" hidden="1">#REF!</definedName>
    <definedName name="Z_1D18DB63_65F5_11D3_9DAB_00A0C9DF29FD_.wvu.PrintArea" localSheetId="17" hidden="1">#REF!</definedName>
    <definedName name="Z_1D18DB63_65F5_11D3_9DAB_00A0C9DF29FD_.wvu.PrintArea" localSheetId="19" hidden="1">#REF!</definedName>
    <definedName name="Z_1D18DB63_65F5_11D3_9DAB_00A0C9DF29FD_.wvu.PrintArea" hidden="1">#REF!</definedName>
    <definedName name="Z_1D18DB64_65F5_11D3_9DAB_00A0C9DF29FD_.wvu.PrintArea" localSheetId="18" hidden="1">#REF!</definedName>
    <definedName name="Z_1D18DB64_65F5_11D3_9DAB_00A0C9DF29FD_.wvu.PrintArea" localSheetId="17" hidden="1">#REF!</definedName>
    <definedName name="Z_1D18DB64_65F5_11D3_9DAB_00A0C9DF29FD_.wvu.PrintArea" localSheetId="19" hidden="1">#REF!</definedName>
    <definedName name="Z_1D18DB64_65F5_11D3_9DAB_00A0C9DF29FD_.wvu.PrintArea" hidden="1">#REF!</definedName>
    <definedName name="Z_1EE9C873_3396_11D3_97FD_00A0C9DF29C4_.wvu.PrintArea" localSheetId="18" hidden="1">#REF!</definedName>
    <definedName name="Z_1EE9C873_3396_11D3_97FD_00A0C9DF29C4_.wvu.PrintArea" localSheetId="17" hidden="1">#REF!</definedName>
    <definedName name="Z_1EE9C873_3396_11D3_97FD_00A0C9DF29C4_.wvu.PrintArea" localSheetId="19" hidden="1">#REF!</definedName>
    <definedName name="Z_1EE9C873_3396_11D3_97FD_00A0C9DF29C4_.wvu.PrintArea" hidden="1">#REF!</definedName>
    <definedName name="Z_1EE9C874_3396_11D3_97FD_00A0C9DF29C4_.wvu.PrintArea" localSheetId="18" hidden="1">#REF!</definedName>
    <definedName name="Z_1EE9C874_3396_11D3_97FD_00A0C9DF29C4_.wvu.PrintArea" localSheetId="17" hidden="1">#REF!</definedName>
    <definedName name="Z_1EE9C874_3396_11D3_97FD_00A0C9DF29C4_.wvu.PrintArea" localSheetId="19" hidden="1">#REF!</definedName>
    <definedName name="Z_1EE9C874_3396_11D3_97FD_00A0C9DF29C4_.wvu.PrintArea" hidden="1">#REF!</definedName>
    <definedName name="Z_1EE9C876_3396_11D3_97FD_00A0C9DF29C4_.wvu.PrintArea" localSheetId="18" hidden="1">#REF!</definedName>
    <definedName name="Z_1EE9C876_3396_11D3_97FD_00A0C9DF29C4_.wvu.PrintArea" localSheetId="17" hidden="1">#REF!</definedName>
    <definedName name="Z_1EE9C876_3396_11D3_97FD_00A0C9DF29C4_.wvu.PrintArea" localSheetId="19" hidden="1">#REF!</definedName>
    <definedName name="Z_1EE9C876_3396_11D3_97FD_00A0C9DF29C4_.wvu.PrintArea" hidden="1">#REF!</definedName>
    <definedName name="Z_1EE9C877_3396_11D3_97FD_00A0C9DF29C4_.wvu.PrintArea" localSheetId="18" hidden="1">#REF!</definedName>
    <definedName name="Z_1EE9C877_3396_11D3_97FD_00A0C9DF29C4_.wvu.PrintArea" localSheetId="17" hidden="1">#REF!</definedName>
    <definedName name="Z_1EE9C877_3396_11D3_97FD_00A0C9DF29C4_.wvu.PrintArea" localSheetId="19" hidden="1">#REF!</definedName>
    <definedName name="Z_1EE9C877_3396_11D3_97FD_00A0C9DF29C4_.wvu.PrintArea" hidden="1">#REF!</definedName>
    <definedName name="Z_1EE9C878_3396_11D3_97FD_00A0C9DF29C4_.wvu.PrintArea" localSheetId="18" hidden="1">#REF!</definedName>
    <definedName name="Z_1EE9C878_3396_11D3_97FD_00A0C9DF29C4_.wvu.PrintArea" localSheetId="17" hidden="1">#REF!</definedName>
    <definedName name="Z_1EE9C878_3396_11D3_97FD_00A0C9DF29C4_.wvu.PrintArea" localSheetId="19" hidden="1">#REF!</definedName>
    <definedName name="Z_1EE9C878_3396_11D3_97FD_00A0C9DF29C4_.wvu.PrintArea" hidden="1">#REF!</definedName>
    <definedName name="Z_1EE9C879_3396_11D3_97FD_00A0C9DF29C4_.wvu.PrintArea" localSheetId="18" hidden="1">#REF!</definedName>
    <definedName name="Z_1EE9C879_3396_11D3_97FD_00A0C9DF29C4_.wvu.PrintArea" localSheetId="17" hidden="1">#REF!</definedName>
    <definedName name="Z_1EE9C879_3396_11D3_97FD_00A0C9DF29C4_.wvu.PrintArea" localSheetId="19" hidden="1">#REF!</definedName>
    <definedName name="Z_1EE9C879_3396_11D3_97FD_00A0C9DF29C4_.wvu.PrintArea" hidden="1">#REF!</definedName>
    <definedName name="Z_1EE9C87B_3396_11D3_97FD_00A0C9DF29C4_.wvu.PrintArea" localSheetId="18" hidden="1">#REF!</definedName>
    <definedName name="Z_1EE9C87B_3396_11D3_97FD_00A0C9DF29C4_.wvu.PrintArea" localSheetId="17" hidden="1">#REF!</definedName>
    <definedName name="Z_1EE9C87B_3396_11D3_97FD_00A0C9DF29C4_.wvu.PrintArea" localSheetId="19" hidden="1">#REF!</definedName>
    <definedName name="Z_1EE9C87B_3396_11D3_97FD_00A0C9DF29C4_.wvu.PrintArea" hidden="1">#REF!</definedName>
    <definedName name="Z_1EE9C87C_3396_11D3_97FD_00A0C9DF29C4_.wvu.PrintArea" localSheetId="18" hidden="1">#REF!</definedName>
    <definedName name="Z_1EE9C87C_3396_11D3_97FD_00A0C9DF29C4_.wvu.PrintArea" localSheetId="17" hidden="1">#REF!</definedName>
    <definedName name="Z_1EE9C87C_3396_11D3_97FD_00A0C9DF29C4_.wvu.PrintArea" localSheetId="19" hidden="1">#REF!</definedName>
    <definedName name="Z_1EE9C87C_3396_11D3_97FD_00A0C9DF29C4_.wvu.PrintArea" hidden="1">#REF!</definedName>
    <definedName name="Z_1EE9C87D_3396_11D3_97FD_00A0C9DF29C4_.wvu.PrintArea" localSheetId="18" hidden="1">#REF!</definedName>
    <definedName name="Z_1EE9C87D_3396_11D3_97FD_00A0C9DF29C4_.wvu.PrintArea" localSheetId="17" hidden="1">#REF!</definedName>
    <definedName name="Z_1EE9C87D_3396_11D3_97FD_00A0C9DF29C4_.wvu.PrintArea" localSheetId="19" hidden="1">#REF!</definedName>
    <definedName name="Z_1EE9C87D_3396_11D3_97FD_00A0C9DF29C4_.wvu.PrintArea" hidden="1">#REF!</definedName>
    <definedName name="Z_1EE9C87E_3396_11D3_97FD_00A0C9DF29C4_.wvu.PrintArea" localSheetId="18" hidden="1">#REF!</definedName>
    <definedName name="Z_1EE9C87E_3396_11D3_97FD_00A0C9DF29C4_.wvu.PrintArea" localSheetId="17" hidden="1">#REF!</definedName>
    <definedName name="Z_1EE9C87E_3396_11D3_97FD_00A0C9DF29C4_.wvu.PrintArea" localSheetId="19" hidden="1">#REF!</definedName>
    <definedName name="Z_1EE9C87E_3396_11D3_97FD_00A0C9DF29C4_.wvu.PrintArea" hidden="1">#REF!</definedName>
    <definedName name="Z_1EE9C880_3396_11D3_97FD_00A0C9DF29C4_.wvu.PrintArea" localSheetId="18" hidden="1">#REF!</definedName>
    <definedName name="Z_1EE9C880_3396_11D3_97FD_00A0C9DF29C4_.wvu.PrintArea" localSheetId="17" hidden="1">#REF!</definedName>
    <definedName name="Z_1EE9C880_3396_11D3_97FD_00A0C9DF29C4_.wvu.PrintArea" localSheetId="19" hidden="1">#REF!</definedName>
    <definedName name="Z_1EE9C880_3396_11D3_97FD_00A0C9DF29C4_.wvu.PrintArea" hidden="1">#REF!</definedName>
    <definedName name="Z_1EE9C881_3396_11D3_97FD_00A0C9DF29C4_.wvu.PrintArea" localSheetId="18" hidden="1">#REF!</definedName>
    <definedName name="Z_1EE9C881_3396_11D3_97FD_00A0C9DF29C4_.wvu.PrintArea" localSheetId="17" hidden="1">#REF!</definedName>
    <definedName name="Z_1EE9C881_3396_11D3_97FD_00A0C9DF29C4_.wvu.PrintArea" localSheetId="19" hidden="1">#REF!</definedName>
    <definedName name="Z_1EE9C881_3396_11D3_97FD_00A0C9DF29C4_.wvu.PrintArea" hidden="1">#REF!</definedName>
    <definedName name="Z_1EE9C883_3396_11D3_97FD_00A0C9DF29C4_.wvu.PrintArea" localSheetId="18" hidden="1">#REF!</definedName>
    <definedName name="Z_1EE9C883_3396_11D3_97FD_00A0C9DF29C4_.wvu.PrintArea" localSheetId="17" hidden="1">#REF!</definedName>
    <definedName name="Z_1EE9C883_3396_11D3_97FD_00A0C9DF29C4_.wvu.PrintArea" localSheetId="19" hidden="1">#REF!</definedName>
    <definedName name="Z_1EE9C883_3396_11D3_97FD_00A0C9DF29C4_.wvu.PrintArea" hidden="1">#REF!</definedName>
    <definedName name="Z_1EE9C884_3396_11D3_97FD_00A0C9DF29C4_.wvu.PrintArea" localSheetId="18" hidden="1">#REF!</definedName>
    <definedName name="Z_1EE9C884_3396_11D3_97FD_00A0C9DF29C4_.wvu.PrintArea" localSheetId="17" hidden="1">#REF!</definedName>
    <definedName name="Z_1EE9C884_3396_11D3_97FD_00A0C9DF29C4_.wvu.PrintArea" localSheetId="19" hidden="1">#REF!</definedName>
    <definedName name="Z_1EE9C884_3396_11D3_97FD_00A0C9DF29C4_.wvu.PrintArea" hidden="1">#REF!</definedName>
    <definedName name="Z_1EE9C886_3396_11D3_97FD_00A0C9DF29C4_.wvu.PrintArea" localSheetId="18" hidden="1">#REF!</definedName>
    <definedName name="Z_1EE9C886_3396_11D3_97FD_00A0C9DF29C4_.wvu.PrintArea" localSheetId="17" hidden="1">#REF!</definedName>
    <definedName name="Z_1EE9C886_3396_11D3_97FD_00A0C9DF29C4_.wvu.PrintArea" localSheetId="19" hidden="1">#REF!</definedName>
    <definedName name="Z_1EE9C886_3396_11D3_97FD_00A0C9DF29C4_.wvu.PrintArea" hidden="1">#REF!</definedName>
    <definedName name="Z_1EE9C887_3396_11D3_97FD_00A0C9DF29C4_.wvu.PrintArea" localSheetId="18" hidden="1">#REF!</definedName>
    <definedName name="Z_1EE9C887_3396_11D3_97FD_00A0C9DF29C4_.wvu.PrintArea" localSheetId="17" hidden="1">#REF!</definedName>
    <definedName name="Z_1EE9C887_3396_11D3_97FD_00A0C9DF29C4_.wvu.PrintArea" localSheetId="19" hidden="1">#REF!</definedName>
    <definedName name="Z_1EE9C887_3396_11D3_97FD_00A0C9DF29C4_.wvu.PrintArea" hidden="1">#REF!</definedName>
    <definedName name="Z_1EE9C888_3396_11D3_97FD_00A0C9DF29C4_.wvu.PrintArea" localSheetId="18" hidden="1">#REF!</definedName>
    <definedName name="Z_1EE9C888_3396_11D3_97FD_00A0C9DF29C4_.wvu.PrintArea" localSheetId="17" hidden="1">#REF!</definedName>
    <definedName name="Z_1EE9C888_3396_11D3_97FD_00A0C9DF29C4_.wvu.PrintArea" localSheetId="19" hidden="1">#REF!</definedName>
    <definedName name="Z_1EE9C888_3396_11D3_97FD_00A0C9DF29C4_.wvu.PrintArea" hidden="1">#REF!</definedName>
    <definedName name="Z_1EE9C889_3396_11D3_97FD_00A0C9DF29C4_.wvu.PrintArea" localSheetId="18" hidden="1">#REF!</definedName>
    <definedName name="Z_1EE9C889_3396_11D3_97FD_00A0C9DF29C4_.wvu.PrintArea" localSheetId="17" hidden="1">#REF!</definedName>
    <definedName name="Z_1EE9C889_3396_11D3_97FD_00A0C9DF29C4_.wvu.PrintArea" localSheetId="19" hidden="1">#REF!</definedName>
    <definedName name="Z_1EE9C889_3396_11D3_97FD_00A0C9DF29C4_.wvu.PrintArea" hidden="1">#REF!</definedName>
    <definedName name="Z_1EE9C88B_3396_11D3_97FD_00A0C9DF29C4_.wvu.PrintArea" localSheetId="18" hidden="1">#REF!</definedName>
    <definedName name="Z_1EE9C88B_3396_11D3_97FD_00A0C9DF29C4_.wvu.PrintArea" localSheetId="17" hidden="1">#REF!</definedName>
    <definedName name="Z_1EE9C88B_3396_11D3_97FD_00A0C9DF29C4_.wvu.PrintArea" localSheetId="19" hidden="1">#REF!</definedName>
    <definedName name="Z_1EE9C88B_3396_11D3_97FD_00A0C9DF29C4_.wvu.PrintArea" hidden="1">#REF!</definedName>
    <definedName name="Z_1EE9C88C_3396_11D3_97FD_00A0C9DF29C4_.wvu.PrintArea" localSheetId="18" hidden="1">#REF!</definedName>
    <definedName name="Z_1EE9C88C_3396_11D3_97FD_00A0C9DF29C4_.wvu.PrintArea" localSheetId="17" hidden="1">#REF!</definedName>
    <definedName name="Z_1EE9C88C_3396_11D3_97FD_00A0C9DF29C4_.wvu.PrintArea" localSheetId="19" hidden="1">#REF!</definedName>
    <definedName name="Z_1EE9C88C_3396_11D3_97FD_00A0C9DF29C4_.wvu.PrintArea" hidden="1">#REF!</definedName>
    <definedName name="Z_1EE9C88D_3396_11D3_97FD_00A0C9DF29C4_.wvu.PrintArea" localSheetId="18" hidden="1">#REF!</definedName>
    <definedName name="Z_1EE9C88D_3396_11D3_97FD_00A0C9DF29C4_.wvu.PrintArea" localSheetId="17" hidden="1">#REF!</definedName>
    <definedName name="Z_1EE9C88D_3396_11D3_97FD_00A0C9DF29C4_.wvu.PrintArea" localSheetId="19" hidden="1">#REF!</definedName>
    <definedName name="Z_1EE9C88D_3396_11D3_97FD_00A0C9DF29C4_.wvu.PrintArea" hidden="1">#REF!</definedName>
    <definedName name="Z_1EE9C88E_3396_11D3_97FD_00A0C9DF29C4_.wvu.PrintArea" localSheetId="18" hidden="1">#REF!</definedName>
    <definedName name="Z_1EE9C88E_3396_11D3_97FD_00A0C9DF29C4_.wvu.PrintArea" localSheetId="17" hidden="1">#REF!</definedName>
    <definedName name="Z_1EE9C88E_3396_11D3_97FD_00A0C9DF29C4_.wvu.PrintArea" localSheetId="19" hidden="1">#REF!</definedName>
    <definedName name="Z_1EE9C88E_3396_11D3_97FD_00A0C9DF29C4_.wvu.PrintArea" hidden="1">#REF!</definedName>
    <definedName name="Z_1EE9C890_3396_11D3_97FD_00A0C9DF29C4_.wvu.PrintArea" localSheetId="18" hidden="1">#REF!</definedName>
    <definedName name="Z_1EE9C890_3396_11D3_97FD_00A0C9DF29C4_.wvu.PrintArea" localSheetId="17" hidden="1">#REF!</definedName>
    <definedName name="Z_1EE9C890_3396_11D3_97FD_00A0C9DF29C4_.wvu.PrintArea" localSheetId="19" hidden="1">#REF!</definedName>
    <definedName name="Z_1EE9C890_3396_11D3_97FD_00A0C9DF29C4_.wvu.PrintArea" hidden="1">#REF!</definedName>
    <definedName name="Z_1EE9C891_3396_11D3_97FD_00A0C9DF29C4_.wvu.PrintArea" localSheetId="18" hidden="1">#REF!</definedName>
    <definedName name="Z_1EE9C891_3396_11D3_97FD_00A0C9DF29C4_.wvu.PrintArea" localSheetId="17" hidden="1">#REF!</definedName>
    <definedName name="Z_1EE9C891_3396_11D3_97FD_00A0C9DF29C4_.wvu.PrintArea" localSheetId="19" hidden="1">#REF!</definedName>
    <definedName name="Z_1EE9C891_3396_11D3_97FD_00A0C9DF29C4_.wvu.PrintArea" hidden="1">#REF!</definedName>
    <definedName name="Z_254F9381_AE38_11D3_9DB4_00A0C9DF29FD_.wvu.PrintArea" localSheetId="18" hidden="1">#REF!</definedName>
    <definedName name="Z_254F9381_AE38_11D3_9DB4_00A0C9DF29FD_.wvu.PrintArea" localSheetId="17" hidden="1">#REF!</definedName>
    <definedName name="Z_254F9381_AE38_11D3_9DB4_00A0C9DF29FD_.wvu.PrintArea" localSheetId="19" hidden="1">#REF!</definedName>
    <definedName name="Z_254F9381_AE38_11D3_9DB4_00A0C9DF29FD_.wvu.PrintArea" hidden="1">#REF!</definedName>
    <definedName name="Z_254F9382_AE38_11D3_9DB4_00A0C9DF29FD_.wvu.PrintArea" localSheetId="18" hidden="1">#REF!</definedName>
    <definedName name="Z_254F9382_AE38_11D3_9DB4_00A0C9DF29FD_.wvu.PrintArea" localSheetId="17" hidden="1">#REF!</definedName>
    <definedName name="Z_254F9382_AE38_11D3_9DB4_00A0C9DF29FD_.wvu.PrintArea" localSheetId="19" hidden="1">#REF!</definedName>
    <definedName name="Z_254F9382_AE38_11D3_9DB4_00A0C9DF29FD_.wvu.PrintArea" hidden="1">#REF!</definedName>
    <definedName name="Z_254F9384_AE38_11D3_9DB4_00A0C9DF29FD_.wvu.PrintArea" localSheetId="18" hidden="1">#REF!</definedName>
    <definedName name="Z_254F9384_AE38_11D3_9DB4_00A0C9DF29FD_.wvu.PrintArea" localSheetId="17" hidden="1">#REF!</definedName>
    <definedName name="Z_254F9384_AE38_11D3_9DB4_00A0C9DF29FD_.wvu.PrintArea" localSheetId="19" hidden="1">#REF!</definedName>
    <definedName name="Z_254F9384_AE38_11D3_9DB4_00A0C9DF29FD_.wvu.PrintArea" hidden="1">#REF!</definedName>
    <definedName name="Z_254F9385_AE38_11D3_9DB4_00A0C9DF29FD_.wvu.PrintArea" localSheetId="18" hidden="1">#REF!</definedName>
    <definedName name="Z_254F9385_AE38_11D3_9DB4_00A0C9DF29FD_.wvu.PrintArea" localSheetId="17" hidden="1">#REF!</definedName>
    <definedName name="Z_254F9385_AE38_11D3_9DB4_00A0C9DF29FD_.wvu.PrintArea" localSheetId="19" hidden="1">#REF!</definedName>
    <definedName name="Z_254F9385_AE38_11D3_9DB4_00A0C9DF29FD_.wvu.PrintArea" hidden="1">#REF!</definedName>
    <definedName name="Z_254F9386_AE38_11D3_9DB4_00A0C9DF29FD_.wvu.PrintArea" localSheetId="18" hidden="1">#REF!</definedName>
    <definedName name="Z_254F9386_AE38_11D3_9DB4_00A0C9DF29FD_.wvu.PrintArea" localSheetId="17" hidden="1">#REF!</definedName>
    <definedName name="Z_254F9386_AE38_11D3_9DB4_00A0C9DF29FD_.wvu.PrintArea" localSheetId="19" hidden="1">#REF!</definedName>
    <definedName name="Z_254F9386_AE38_11D3_9DB4_00A0C9DF29FD_.wvu.PrintArea" hidden="1">#REF!</definedName>
    <definedName name="Z_254F9387_AE38_11D3_9DB4_00A0C9DF29FD_.wvu.PrintArea" localSheetId="18" hidden="1">#REF!</definedName>
    <definedName name="Z_254F9387_AE38_11D3_9DB4_00A0C9DF29FD_.wvu.PrintArea" localSheetId="17" hidden="1">#REF!</definedName>
    <definedName name="Z_254F9387_AE38_11D3_9DB4_00A0C9DF29FD_.wvu.PrintArea" localSheetId="19" hidden="1">#REF!</definedName>
    <definedName name="Z_254F9387_AE38_11D3_9DB4_00A0C9DF29FD_.wvu.PrintArea" hidden="1">#REF!</definedName>
    <definedName name="Z_254F9389_AE38_11D3_9DB4_00A0C9DF29FD_.wvu.PrintArea" localSheetId="18" hidden="1">#REF!</definedName>
    <definedName name="Z_254F9389_AE38_11D3_9DB4_00A0C9DF29FD_.wvu.PrintArea" localSheetId="17" hidden="1">#REF!</definedName>
    <definedName name="Z_254F9389_AE38_11D3_9DB4_00A0C9DF29FD_.wvu.PrintArea" localSheetId="19" hidden="1">#REF!</definedName>
    <definedName name="Z_254F9389_AE38_11D3_9DB4_00A0C9DF29FD_.wvu.PrintArea" hidden="1">#REF!</definedName>
    <definedName name="Z_254F938A_AE38_11D3_9DB4_00A0C9DF29FD_.wvu.PrintArea" localSheetId="18" hidden="1">#REF!</definedName>
    <definedName name="Z_254F938A_AE38_11D3_9DB4_00A0C9DF29FD_.wvu.PrintArea" localSheetId="17" hidden="1">#REF!</definedName>
    <definedName name="Z_254F938A_AE38_11D3_9DB4_00A0C9DF29FD_.wvu.PrintArea" localSheetId="19" hidden="1">#REF!</definedName>
    <definedName name="Z_254F938A_AE38_11D3_9DB4_00A0C9DF29FD_.wvu.PrintArea" hidden="1">#REF!</definedName>
    <definedName name="Z_254F938B_AE38_11D3_9DB4_00A0C9DF29FD_.wvu.PrintArea" localSheetId="18" hidden="1">#REF!</definedName>
    <definedName name="Z_254F938B_AE38_11D3_9DB4_00A0C9DF29FD_.wvu.PrintArea" localSheetId="17" hidden="1">#REF!</definedName>
    <definedName name="Z_254F938B_AE38_11D3_9DB4_00A0C9DF29FD_.wvu.PrintArea" localSheetId="19" hidden="1">#REF!</definedName>
    <definedName name="Z_254F938B_AE38_11D3_9DB4_00A0C9DF29FD_.wvu.PrintArea" hidden="1">#REF!</definedName>
    <definedName name="Z_254F938C_AE38_11D3_9DB4_00A0C9DF29FD_.wvu.PrintArea" localSheetId="18" hidden="1">#REF!</definedName>
    <definedName name="Z_254F938C_AE38_11D3_9DB4_00A0C9DF29FD_.wvu.PrintArea" localSheetId="17" hidden="1">#REF!</definedName>
    <definedName name="Z_254F938C_AE38_11D3_9DB4_00A0C9DF29FD_.wvu.PrintArea" localSheetId="19" hidden="1">#REF!</definedName>
    <definedName name="Z_254F938C_AE38_11D3_9DB4_00A0C9DF29FD_.wvu.PrintArea" hidden="1">#REF!</definedName>
    <definedName name="Z_254F938E_AE38_11D3_9DB4_00A0C9DF29FD_.wvu.PrintArea" localSheetId="18" hidden="1">#REF!</definedName>
    <definedName name="Z_254F938E_AE38_11D3_9DB4_00A0C9DF29FD_.wvu.PrintArea" localSheetId="17" hidden="1">#REF!</definedName>
    <definedName name="Z_254F938E_AE38_11D3_9DB4_00A0C9DF29FD_.wvu.PrintArea" localSheetId="19" hidden="1">#REF!</definedName>
    <definedName name="Z_254F938E_AE38_11D3_9DB4_00A0C9DF29FD_.wvu.PrintArea" hidden="1">#REF!</definedName>
    <definedName name="Z_254F938F_AE38_11D3_9DB4_00A0C9DF29FD_.wvu.PrintArea" localSheetId="18" hidden="1">#REF!</definedName>
    <definedName name="Z_254F938F_AE38_11D3_9DB4_00A0C9DF29FD_.wvu.PrintArea" localSheetId="17" hidden="1">#REF!</definedName>
    <definedName name="Z_254F938F_AE38_11D3_9DB4_00A0C9DF29FD_.wvu.PrintArea" localSheetId="19" hidden="1">#REF!</definedName>
    <definedName name="Z_254F938F_AE38_11D3_9DB4_00A0C9DF29FD_.wvu.PrintArea" hidden="1">#REF!</definedName>
    <definedName name="Z_254F9391_AE38_11D3_9DB4_00A0C9DF29FD_.wvu.PrintArea" localSheetId="18" hidden="1">#REF!</definedName>
    <definedName name="Z_254F9391_AE38_11D3_9DB4_00A0C9DF29FD_.wvu.PrintArea" localSheetId="17" hidden="1">#REF!</definedName>
    <definedName name="Z_254F9391_AE38_11D3_9DB4_00A0C9DF29FD_.wvu.PrintArea" localSheetId="19" hidden="1">#REF!</definedName>
    <definedName name="Z_254F9391_AE38_11D3_9DB4_00A0C9DF29FD_.wvu.PrintArea" hidden="1">#REF!</definedName>
    <definedName name="Z_254F9392_AE38_11D3_9DB4_00A0C9DF29FD_.wvu.PrintArea" localSheetId="18" hidden="1">#REF!</definedName>
    <definedName name="Z_254F9392_AE38_11D3_9DB4_00A0C9DF29FD_.wvu.PrintArea" localSheetId="17" hidden="1">#REF!</definedName>
    <definedName name="Z_254F9392_AE38_11D3_9DB4_00A0C9DF29FD_.wvu.PrintArea" localSheetId="19" hidden="1">#REF!</definedName>
    <definedName name="Z_254F9392_AE38_11D3_9DB4_00A0C9DF29FD_.wvu.PrintArea" hidden="1">#REF!</definedName>
    <definedName name="Z_254F9394_AE38_11D3_9DB4_00A0C9DF29FD_.wvu.PrintArea" localSheetId="18" hidden="1">#REF!</definedName>
    <definedName name="Z_254F9394_AE38_11D3_9DB4_00A0C9DF29FD_.wvu.PrintArea" localSheetId="17" hidden="1">#REF!</definedName>
    <definedName name="Z_254F9394_AE38_11D3_9DB4_00A0C9DF29FD_.wvu.PrintArea" localSheetId="19" hidden="1">#REF!</definedName>
    <definedName name="Z_254F9394_AE38_11D3_9DB4_00A0C9DF29FD_.wvu.PrintArea" hidden="1">#REF!</definedName>
    <definedName name="Z_254F9395_AE38_11D3_9DB4_00A0C9DF29FD_.wvu.PrintArea" localSheetId="18" hidden="1">#REF!</definedName>
    <definedName name="Z_254F9395_AE38_11D3_9DB4_00A0C9DF29FD_.wvu.PrintArea" localSheetId="17" hidden="1">#REF!</definedName>
    <definedName name="Z_254F9395_AE38_11D3_9DB4_00A0C9DF29FD_.wvu.PrintArea" localSheetId="19" hidden="1">#REF!</definedName>
    <definedName name="Z_254F9395_AE38_11D3_9DB4_00A0C9DF29FD_.wvu.PrintArea" hidden="1">#REF!</definedName>
    <definedName name="Z_254F9396_AE38_11D3_9DB4_00A0C9DF29FD_.wvu.PrintArea" localSheetId="18" hidden="1">#REF!</definedName>
    <definedName name="Z_254F9396_AE38_11D3_9DB4_00A0C9DF29FD_.wvu.PrintArea" localSheetId="17" hidden="1">#REF!</definedName>
    <definedName name="Z_254F9396_AE38_11D3_9DB4_00A0C9DF29FD_.wvu.PrintArea" localSheetId="19" hidden="1">#REF!</definedName>
    <definedName name="Z_254F9396_AE38_11D3_9DB4_00A0C9DF29FD_.wvu.PrintArea" hidden="1">#REF!</definedName>
    <definedName name="Z_254F9397_AE38_11D3_9DB4_00A0C9DF29FD_.wvu.PrintArea" localSheetId="18" hidden="1">#REF!</definedName>
    <definedName name="Z_254F9397_AE38_11D3_9DB4_00A0C9DF29FD_.wvu.PrintArea" localSheetId="17" hidden="1">#REF!</definedName>
    <definedName name="Z_254F9397_AE38_11D3_9DB4_00A0C9DF29FD_.wvu.PrintArea" localSheetId="19" hidden="1">#REF!</definedName>
    <definedName name="Z_254F9397_AE38_11D3_9DB4_00A0C9DF29FD_.wvu.PrintArea" hidden="1">#REF!</definedName>
    <definedName name="Z_254F9399_AE38_11D3_9DB4_00A0C9DF29FD_.wvu.PrintArea" localSheetId="18" hidden="1">#REF!</definedName>
    <definedName name="Z_254F9399_AE38_11D3_9DB4_00A0C9DF29FD_.wvu.PrintArea" localSheetId="17" hidden="1">#REF!</definedName>
    <definedName name="Z_254F9399_AE38_11D3_9DB4_00A0C9DF29FD_.wvu.PrintArea" localSheetId="19" hidden="1">#REF!</definedName>
    <definedName name="Z_254F9399_AE38_11D3_9DB4_00A0C9DF29FD_.wvu.PrintArea" hidden="1">#REF!</definedName>
    <definedName name="Z_254F939A_AE38_11D3_9DB4_00A0C9DF29FD_.wvu.PrintArea" localSheetId="18" hidden="1">#REF!</definedName>
    <definedName name="Z_254F939A_AE38_11D3_9DB4_00A0C9DF29FD_.wvu.PrintArea" localSheetId="17" hidden="1">#REF!</definedName>
    <definedName name="Z_254F939A_AE38_11D3_9DB4_00A0C9DF29FD_.wvu.PrintArea" localSheetId="19" hidden="1">#REF!</definedName>
    <definedName name="Z_254F939A_AE38_11D3_9DB4_00A0C9DF29FD_.wvu.PrintArea" hidden="1">#REF!</definedName>
    <definedName name="Z_254F939B_AE38_11D3_9DB4_00A0C9DF29FD_.wvu.PrintArea" localSheetId="18" hidden="1">#REF!</definedName>
    <definedName name="Z_254F939B_AE38_11D3_9DB4_00A0C9DF29FD_.wvu.PrintArea" localSheetId="17" hidden="1">#REF!</definedName>
    <definedName name="Z_254F939B_AE38_11D3_9DB4_00A0C9DF29FD_.wvu.PrintArea" localSheetId="19" hidden="1">#REF!</definedName>
    <definedName name="Z_254F939B_AE38_11D3_9DB4_00A0C9DF29FD_.wvu.PrintArea" hidden="1">#REF!</definedName>
    <definedName name="Z_254F939C_AE38_11D3_9DB4_00A0C9DF29FD_.wvu.PrintArea" localSheetId="18" hidden="1">#REF!</definedName>
    <definedName name="Z_254F939C_AE38_11D3_9DB4_00A0C9DF29FD_.wvu.PrintArea" localSheetId="17" hidden="1">#REF!</definedName>
    <definedName name="Z_254F939C_AE38_11D3_9DB4_00A0C9DF29FD_.wvu.PrintArea" localSheetId="19" hidden="1">#REF!</definedName>
    <definedName name="Z_254F939C_AE38_11D3_9DB4_00A0C9DF29FD_.wvu.PrintArea" hidden="1">#REF!</definedName>
    <definedName name="Z_254F939E_AE38_11D3_9DB4_00A0C9DF29FD_.wvu.PrintArea" localSheetId="18" hidden="1">#REF!</definedName>
    <definedName name="Z_254F939E_AE38_11D3_9DB4_00A0C9DF29FD_.wvu.PrintArea" localSheetId="17" hidden="1">#REF!</definedName>
    <definedName name="Z_254F939E_AE38_11D3_9DB4_00A0C9DF29FD_.wvu.PrintArea" localSheetId="19" hidden="1">#REF!</definedName>
    <definedName name="Z_254F939E_AE38_11D3_9DB4_00A0C9DF29FD_.wvu.PrintArea" hidden="1">#REF!</definedName>
    <definedName name="Z_254F939F_AE38_11D3_9DB4_00A0C9DF29FD_.wvu.PrintArea" localSheetId="18" hidden="1">#REF!</definedName>
    <definedName name="Z_254F939F_AE38_11D3_9DB4_00A0C9DF29FD_.wvu.PrintArea" localSheetId="17" hidden="1">#REF!</definedName>
    <definedName name="Z_254F939F_AE38_11D3_9DB4_00A0C9DF29FD_.wvu.PrintArea" localSheetId="19" hidden="1">#REF!</definedName>
    <definedName name="Z_254F939F_AE38_11D3_9DB4_00A0C9DF29FD_.wvu.PrintArea" hidden="1">#REF!</definedName>
    <definedName name="Z_273BF518_8099_11D3_9808_00A0C9DF29C4_.wvu.PrintArea" localSheetId="18" hidden="1">#REF!</definedName>
    <definedName name="Z_273BF518_8099_11D3_9808_00A0C9DF29C4_.wvu.PrintArea" localSheetId="17" hidden="1">#REF!</definedName>
    <definedName name="Z_273BF518_8099_11D3_9808_00A0C9DF29C4_.wvu.PrintArea" localSheetId="19" hidden="1">#REF!</definedName>
    <definedName name="Z_273BF518_8099_11D3_9808_00A0C9DF29C4_.wvu.PrintArea" hidden="1">#REF!</definedName>
    <definedName name="Z_273BF519_8099_11D3_9808_00A0C9DF29C4_.wvu.PrintArea" localSheetId="18" hidden="1">#REF!</definedName>
    <definedName name="Z_273BF519_8099_11D3_9808_00A0C9DF29C4_.wvu.PrintArea" localSheetId="17" hidden="1">#REF!</definedName>
    <definedName name="Z_273BF519_8099_11D3_9808_00A0C9DF29C4_.wvu.PrintArea" localSheetId="19" hidden="1">#REF!</definedName>
    <definedName name="Z_273BF519_8099_11D3_9808_00A0C9DF29C4_.wvu.PrintArea" hidden="1">#REF!</definedName>
    <definedName name="Z_273BF51B_8099_11D3_9808_00A0C9DF29C4_.wvu.PrintArea" localSheetId="18" hidden="1">#REF!</definedName>
    <definedName name="Z_273BF51B_8099_11D3_9808_00A0C9DF29C4_.wvu.PrintArea" localSheetId="17" hidden="1">#REF!</definedName>
    <definedName name="Z_273BF51B_8099_11D3_9808_00A0C9DF29C4_.wvu.PrintArea" localSheetId="19" hidden="1">#REF!</definedName>
    <definedName name="Z_273BF51B_8099_11D3_9808_00A0C9DF29C4_.wvu.PrintArea" hidden="1">#REF!</definedName>
    <definedName name="Z_273BF51C_8099_11D3_9808_00A0C9DF29C4_.wvu.PrintArea" localSheetId="18" hidden="1">#REF!</definedName>
    <definedName name="Z_273BF51C_8099_11D3_9808_00A0C9DF29C4_.wvu.PrintArea" localSheetId="17" hidden="1">#REF!</definedName>
    <definedName name="Z_273BF51C_8099_11D3_9808_00A0C9DF29C4_.wvu.PrintArea" localSheetId="19" hidden="1">#REF!</definedName>
    <definedName name="Z_273BF51C_8099_11D3_9808_00A0C9DF29C4_.wvu.PrintArea" hidden="1">#REF!</definedName>
    <definedName name="Z_273BF51D_8099_11D3_9808_00A0C9DF29C4_.wvu.PrintArea" localSheetId="18" hidden="1">#REF!</definedName>
    <definedName name="Z_273BF51D_8099_11D3_9808_00A0C9DF29C4_.wvu.PrintArea" localSheetId="17" hidden="1">#REF!</definedName>
    <definedName name="Z_273BF51D_8099_11D3_9808_00A0C9DF29C4_.wvu.PrintArea" localSheetId="19" hidden="1">#REF!</definedName>
    <definedName name="Z_273BF51D_8099_11D3_9808_00A0C9DF29C4_.wvu.PrintArea" hidden="1">#REF!</definedName>
    <definedName name="Z_273BF51E_8099_11D3_9808_00A0C9DF29C4_.wvu.PrintArea" localSheetId="18" hidden="1">#REF!</definedName>
    <definedName name="Z_273BF51E_8099_11D3_9808_00A0C9DF29C4_.wvu.PrintArea" localSheetId="17" hidden="1">#REF!</definedName>
    <definedName name="Z_273BF51E_8099_11D3_9808_00A0C9DF29C4_.wvu.PrintArea" localSheetId="19" hidden="1">#REF!</definedName>
    <definedName name="Z_273BF51E_8099_11D3_9808_00A0C9DF29C4_.wvu.PrintArea" hidden="1">#REF!</definedName>
    <definedName name="Z_273BF520_8099_11D3_9808_00A0C9DF29C4_.wvu.PrintArea" localSheetId="18" hidden="1">#REF!</definedName>
    <definedName name="Z_273BF520_8099_11D3_9808_00A0C9DF29C4_.wvu.PrintArea" localSheetId="17" hidden="1">#REF!</definedName>
    <definedName name="Z_273BF520_8099_11D3_9808_00A0C9DF29C4_.wvu.PrintArea" localSheetId="19" hidden="1">#REF!</definedName>
    <definedName name="Z_273BF520_8099_11D3_9808_00A0C9DF29C4_.wvu.PrintArea" hidden="1">#REF!</definedName>
    <definedName name="Z_273BF521_8099_11D3_9808_00A0C9DF29C4_.wvu.PrintArea" localSheetId="18" hidden="1">#REF!</definedName>
    <definedName name="Z_273BF521_8099_11D3_9808_00A0C9DF29C4_.wvu.PrintArea" localSheetId="17" hidden="1">#REF!</definedName>
    <definedName name="Z_273BF521_8099_11D3_9808_00A0C9DF29C4_.wvu.PrintArea" localSheetId="19" hidden="1">#REF!</definedName>
    <definedName name="Z_273BF521_8099_11D3_9808_00A0C9DF29C4_.wvu.PrintArea" hidden="1">#REF!</definedName>
    <definedName name="Z_273BF522_8099_11D3_9808_00A0C9DF29C4_.wvu.PrintArea" localSheetId="18" hidden="1">#REF!</definedName>
    <definedName name="Z_273BF522_8099_11D3_9808_00A0C9DF29C4_.wvu.PrintArea" localSheetId="17" hidden="1">#REF!</definedName>
    <definedName name="Z_273BF522_8099_11D3_9808_00A0C9DF29C4_.wvu.PrintArea" localSheetId="19" hidden="1">#REF!</definedName>
    <definedName name="Z_273BF522_8099_11D3_9808_00A0C9DF29C4_.wvu.PrintArea" hidden="1">#REF!</definedName>
    <definedName name="Z_273BF523_8099_11D3_9808_00A0C9DF29C4_.wvu.PrintArea" localSheetId="18" hidden="1">#REF!</definedName>
    <definedName name="Z_273BF523_8099_11D3_9808_00A0C9DF29C4_.wvu.PrintArea" localSheetId="17" hidden="1">#REF!</definedName>
    <definedName name="Z_273BF523_8099_11D3_9808_00A0C9DF29C4_.wvu.PrintArea" localSheetId="19" hidden="1">#REF!</definedName>
    <definedName name="Z_273BF523_8099_11D3_9808_00A0C9DF29C4_.wvu.PrintArea" hidden="1">#REF!</definedName>
    <definedName name="Z_273BF525_8099_11D3_9808_00A0C9DF29C4_.wvu.PrintArea" localSheetId="18" hidden="1">#REF!</definedName>
    <definedName name="Z_273BF525_8099_11D3_9808_00A0C9DF29C4_.wvu.PrintArea" localSheetId="17" hidden="1">#REF!</definedName>
    <definedName name="Z_273BF525_8099_11D3_9808_00A0C9DF29C4_.wvu.PrintArea" localSheetId="19" hidden="1">#REF!</definedName>
    <definedName name="Z_273BF525_8099_11D3_9808_00A0C9DF29C4_.wvu.PrintArea" hidden="1">#REF!</definedName>
    <definedName name="Z_273BF526_8099_11D3_9808_00A0C9DF29C4_.wvu.PrintArea" localSheetId="18" hidden="1">#REF!</definedName>
    <definedName name="Z_273BF526_8099_11D3_9808_00A0C9DF29C4_.wvu.PrintArea" localSheetId="17" hidden="1">#REF!</definedName>
    <definedName name="Z_273BF526_8099_11D3_9808_00A0C9DF29C4_.wvu.PrintArea" localSheetId="19" hidden="1">#REF!</definedName>
    <definedName name="Z_273BF526_8099_11D3_9808_00A0C9DF29C4_.wvu.PrintArea" hidden="1">#REF!</definedName>
    <definedName name="Z_273BF528_8099_11D3_9808_00A0C9DF29C4_.wvu.PrintArea" localSheetId="18" hidden="1">#REF!</definedName>
    <definedName name="Z_273BF528_8099_11D3_9808_00A0C9DF29C4_.wvu.PrintArea" localSheetId="17" hidden="1">#REF!</definedName>
    <definedName name="Z_273BF528_8099_11D3_9808_00A0C9DF29C4_.wvu.PrintArea" localSheetId="19" hidden="1">#REF!</definedName>
    <definedName name="Z_273BF528_8099_11D3_9808_00A0C9DF29C4_.wvu.PrintArea" hidden="1">#REF!</definedName>
    <definedName name="Z_273BF529_8099_11D3_9808_00A0C9DF29C4_.wvu.PrintArea" localSheetId="18" hidden="1">#REF!</definedName>
    <definedName name="Z_273BF529_8099_11D3_9808_00A0C9DF29C4_.wvu.PrintArea" localSheetId="17" hidden="1">#REF!</definedName>
    <definedName name="Z_273BF529_8099_11D3_9808_00A0C9DF29C4_.wvu.PrintArea" localSheetId="19" hidden="1">#REF!</definedName>
    <definedName name="Z_273BF529_8099_11D3_9808_00A0C9DF29C4_.wvu.PrintArea" hidden="1">#REF!</definedName>
    <definedName name="Z_273BF52B_8099_11D3_9808_00A0C9DF29C4_.wvu.PrintArea" localSheetId="18" hidden="1">#REF!</definedName>
    <definedName name="Z_273BF52B_8099_11D3_9808_00A0C9DF29C4_.wvu.PrintArea" localSheetId="17" hidden="1">#REF!</definedName>
    <definedName name="Z_273BF52B_8099_11D3_9808_00A0C9DF29C4_.wvu.PrintArea" localSheetId="19" hidden="1">#REF!</definedName>
    <definedName name="Z_273BF52B_8099_11D3_9808_00A0C9DF29C4_.wvu.PrintArea" hidden="1">#REF!</definedName>
    <definedName name="Z_273BF52C_8099_11D3_9808_00A0C9DF29C4_.wvu.PrintArea" localSheetId="18" hidden="1">#REF!</definedName>
    <definedName name="Z_273BF52C_8099_11D3_9808_00A0C9DF29C4_.wvu.PrintArea" localSheetId="17" hidden="1">#REF!</definedName>
    <definedName name="Z_273BF52C_8099_11D3_9808_00A0C9DF29C4_.wvu.PrintArea" localSheetId="19" hidden="1">#REF!</definedName>
    <definedName name="Z_273BF52C_8099_11D3_9808_00A0C9DF29C4_.wvu.PrintArea" hidden="1">#REF!</definedName>
    <definedName name="Z_273BF52D_8099_11D3_9808_00A0C9DF29C4_.wvu.PrintArea" localSheetId="18" hidden="1">#REF!</definedName>
    <definedName name="Z_273BF52D_8099_11D3_9808_00A0C9DF29C4_.wvu.PrintArea" localSheetId="17" hidden="1">#REF!</definedName>
    <definedName name="Z_273BF52D_8099_11D3_9808_00A0C9DF29C4_.wvu.PrintArea" localSheetId="19" hidden="1">#REF!</definedName>
    <definedName name="Z_273BF52D_8099_11D3_9808_00A0C9DF29C4_.wvu.PrintArea" hidden="1">#REF!</definedName>
    <definedName name="Z_273BF52E_8099_11D3_9808_00A0C9DF29C4_.wvu.PrintArea" localSheetId="18" hidden="1">#REF!</definedName>
    <definedName name="Z_273BF52E_8099_11D3_9808_00A0C9DF29C4_.wvu.PrintArea" localSheetId="17" hidden="1">#REF!</definedName>
    <definedName name="Z_273BF52E_8099_11D3_9808_00A0C9DF29C4_.wvu.PrintArea" localSheetId="19" hidden="1">#REF!</definedName>
    <definedName name="Z_273BF52E_8099_11D3_9808_00A0C9DF29C4_.wvu.PrintArea" hidden="1">#REF!</definedName>
    <definedName name="Z_273BF530_8099_11D3_9808_00A0C9DF29C4_.wvu.PrintArea" localSheetId="18" hidden="1">#REF!</definedName>
    <definedName name="Z_273BF530_8099_11D3_9808_00A0C9DF29C4_.wvu.PrintArea" localSheetId="17" hidden="1">#REF!</definedName>
    <definedName name="Z_273BF530_8099_11D3_9808_00A0C9DF29C4_.wvu.PrintArea" localSheetId="19" hidden="1">#REF!</definedName>
    <definedName name="Z_273BF530_8099_11D3_9808_00A0C9DF29C4_.wvu.PrintArea" hidden="1">#REF!</definedName>
    <definedName name="Z_273BF531_8099_11D3_9808_00A0C9DF29C4_.wvu.PrintArea" localSheetId="18" hidden="1">#REF!</definedName>
    <definedName name="Z_273BF531_8099_11D3_9808_00A0C9DF29C4_.wvu.PrintArea" localSheetId="17" hidden="1">#REF!</definedName>
    <definedName name="Z_273BF531_8099_11D3_9808_00A0C9DF29C4_.wvu.PrintArea" localSheetId="19" hidden="1">#REF!</definedName>
    <definedName name="Z_273BF531_8099_11D3_9808_00A0C9DF29C4_.wvu.PrintArea" hidden="1">#REF!</definedName>
    <definedName name="Z_273BF532_8099_11D3_9808_00A0C9DF29C4_.wvu.PrintArea" localSheetId="18" hidden="1">#REF!</definedName>
    <definedName name="Z_273BF532_8099_11D3_9808_00A0C9DF29C4_.wvu.PrintArea" localSheetId="17" hidden="1">#REF!</definedName>
    <definedName name="Z_273BF532_8099_11D3_9808_00A0C9DF29C4_.wvu.PrintArea" localSheetId="19" hidden="1">#REF!</definedName>
    <definedName name="Z_273BF532_8099_11D3_9808_00A0C9DF29C4_.wvu.PrintArea" hidden="1">#REF!</definedName>
    <definedName name="Z_273BF533_8099_11D3_9808_00A0C9DF29C4_.wvu.PrintArea" localSheetId="18" hidden="1">#REF!</definedName>
    <definedName name="Z_273BF533_8099_11D3_9808_00A0C9DF29C4_.wvu.PrintArea" localSheetId="17" hidden="1">#REF!</definedName>
    <definedName name="Z_273BF533_8099_11D3_9808_00A0C9DF29C4_.wvu.PrintArea" localSheetId="19" hidden="1">#REF!</definedName>
    <definedName name="Z_273BF533_8099_11D3_9808_00A0C9DF29C4_.wvu.PrintArea" hidden="1">#REF!</definedName>
    <definedName name="Z_273BF535_8099_11D3_9808_00A0C9DF29C4_.wvu.PrintArea" localSheetId="18" hidden="1">#REF!</definedName>
    <definedName name="Z_273BF535_8099_11D3_9808_00A0C9DF29C4_.wvu.PrintArea" localSheetId="17" hidden="1">#REF!</definedName>
    <definedName name="Z_273BF535_8099_11D3_9808_00A0C9DF29C4_.wvu.PrintArea" localSheetId="19" hidden="1">#REF!</definedName>
    <definedName name="Z_273BF535_8099_11D3_9808_00A0C9DF29C4_.wvu.PrintArea" hidden="1">#REF!</definedName>
    <definedName name="Z_273BF536_8099_11D3_9808_00A0C9DF29C4_.wvu.PrintArea" localSheetId="18" hidden="1">#REF!</definedName>
    <definedName name="Z_273BF536_8099_11D3_9808_00A0C9DF29C4_.wvu.PrintArea" localSheetId="17" hidden="1">#REF!</definedName>
    <definedName name="Z_273BF536_8099_11D3_9808_00A0C9DF29C4_.wvu.PrintArea" localSheetId="19" hidden="1">#REF!</definedName>
    <definedName name="Z_273BF536_8099_11D3_9808_00A0C9DF29C4_.wvu.PrintArea" hidden="1">#REF!</definedName>
    <definedName name="Z_2A4AFF2A_09F9_11D3_88AD_0080C84A5D47_.wvu.PrintArea" localSheetId="18" hidden="1">#REF!</definedName>
    <definedName name="Z_2A4AFF2A_09F9_11D3_88AD_0080C84A5D47_.wvu.PrintArea" localSheetId="17" hidden="1">#REF!</definedName>
    <definedName name="Z_2A4AFF2A_09F9_11D3_88AD_0080C84A5D47_.wvu.PrintArea" localSheetId="19" hidden="1">#REF!</definedName>
    <definedName name="Z_2A4AFF2A_09F9_11D3_88AD_0080C84A5D47_.wvu.PrintArea" hidden="1">#REF!</definedName>
    <definedName name="Z_2A4AFF2B_09F9_11D3_88AD_0080C84A5D47_.wvu.PrintArea" localSheetId="18" hidden="1">#REF!</definedName>
    <definedName name="Z_2A4AFF2B_09F9_11D3_88AD_0080C84A5D47_.wvu.PrintArea" localSheetId="17" hidden="1">#REF!</definedName>
    <definedName name="Z_2A4AFF2B_09F9_11D3_88AD_0080C84A5D47_.wvu.PrintArea" localSheetId="19" hidden="1">#REF!</definedName>
    <definedName name="Z_2A4AFF2B_09F9_11D3_88AD_0080C84A5D47_.wvu.PrintArea" hidden="1">#REF!</definedName>
    <definedName name="Z_2A4AFF2D_09F9_11D3_88AD_0080C84A5D47_.wvu.PrintArea" localSheetId="18" hidden="1">#REF!</definedName>
    <definedName name="Z_2A4AFF2D_09F9_11D3_88AD_0080C84A5D47_.wvu.PrintArea" localSheetId="17" hidden="1">#REF!</definedName>
    <definedName name="Z_2A4AFF2D_09F9_11D3_88AD_0080C84A5D47_.wvu.PrintArea" localSheetId="19" hidden="1">#REF!</definedName>
    <definedName name="Z_2A4AFF2D_09F9_11D3_88AD_0080C84A5D47_.wvu.PrintArea" hidden="1">#REF!</definedName>
    <definedName name="Z_2A4AFF2E_09F9_11D3_88AD_0080C84A5D47_.wvu.PrintArea" localSheetId="18" hidden="1">#REF!</definedName>
    <definedName name="Z_2A4AFF2E_09F9_11D3_88AD_0080C84A5D47_.wvu.PrintArea" localSheetId="17" hidden="1">#REF!</definedName>
    <definedName name="Z_2A4AFF2E_09F9_11D3_88AD_0080C84A5D47_.wvu.PrintArea" localSheetId="19" hidden="1">#REF!</definedName>
    <definedName name="Z_2A4AFF2E_09F9_11D3_88AD_0080C84A5D47_.wvu.PrintArea" hidden="1">#REF!</definedName>
    <definedName name="Z_2A4AFF2F_09F9_11D3_88AD_0080C84A5D47_.wvu.PrintArea" localSheetId="18" hidden="1">#REF!</definedName>
    <definedName name="Z_2A4AFF2F_09F9_11D3_88AD_0080C84A5D47_.wvu.PrintArea" localSheetId="17" hidden="1">#REF!</definedName>
    <definedName name="Z_2A4AFF2F_09F9_11D3_88AD_0080C84A5D47_.wvu.PrintArea" localSheetId="19" hidden="1">#REF!</definedName>
    <definedName name="Z_2A4AFF2F_09F9_11D3_88AD_0080C84A5D47_.wvu.PrintArea" hidden="1">#REF!</definedName>
    <definedName name="Z_2A4AFF30_09F9_11D3_88AD_0080C84A5D47_.wvu.PrintArea" localSheetId="18" hidden="1">#REF!</definedName>
    <definedName name="Z_2A4AFF30_09F9_11D3_88AD_0080C84A5D47_.wvu.PrintArea" localSheetId="17" hidden="1">#REF!</definedName>
    <definedName name="Z_2A4AFF30_09F9_11D3_88AD_0080C84A5D47_.wvu.PrintArea" localSheetId="19" hidden="1">#REF!</definedName>
    <definedName name="Z_2A4AFF30_09F9_11D3_88AD_0080C84A5D47_.wvu.PrintArea" hidden="1">#REF!</definedName>
    <definedName name="Z_2A4AFF32_09F9_11D3_88AD_0080C84A5D47_.wvu.PrintArea" localSheetId="18" hidden="1">#REF!</definedName>
    <definedName name="Z_2A4AFF32_09F9_11D3_88AD_0080C84A5D47_.wvu.PrintArea" localSheetId="17" hidden="1">#REF!</definedName>
    <definedName name="Z_2A4AFF32_09F9_11D3_88AD_0080C84A5D47_.wvu.PrintArea" localSheetId="19" hidden="1">#REF!</definedName>
    <definedName name="Z_2A4AFF32_09F9_11D3_88AD_0080C84A5D47_.wvu.PrintArea" hidden="1">#REF!</definedName>
    <definedName name="Z_2A4AFF33_09F9_11D3_88AD_0080C84A5D47_.wvu.PrintArea" localSheetId="18" hidden="1">#REF!</definedName>
    <definedName name="Z_2A4AFF33_09F9_11D3_88AD_0080C84A5D47_.wvu.PrintArea" localSheetId="17" hidden="1">#REF!</definedName>
    <definedName name="Z_2A4AFF33_09F9_11D3_88AD_0080C84A5D47_.wvu.PrintArea" localSheetId="19" hidden="1">#REF!</definedName>
    <definedName name="Z_2A4AFF33_09F9_11D3_88AD_0080C84A5D47_.wvu.PrintArea" hidden="1">#REF!</definedName>
    <definedName name="Z_2A4AFF34_09F9_11D3_88AD_0080C84A5D47_.wvu.PrintArea" localSheetId="18" hidden="1">#REF!</definedName>
    <definedName name="Z_2A4AFF34_09F9_11D3_88AD_0080C84A5D47_.wvu.PrintArea" localSheetId="17" hidden="1">#REF!</definedName>
    <definedName name="Z_2A4AFF34_09F9_11D3_88AD_0080C84A5D47_.wvu.PrintArea" localSheetId="19" hidden="1">#REF!</definedName>
    <definedName name="Z_2A4AFF34_09F9_11D3_88AD_0080C84A5D47_.wvu.PrintArea" hidden="1">#REF!</definedName>
    <definedName name="Z_2A4AFF35_09F9_11D3_88AD_0080C84A5D47_.wvu.PrintArea" localSheetId="18" hidden="1">#REF!</definedName>
    <definedName name="Z_2A4AFF35_09F9_11D3_88AD_0080C84A5D47_.wvu.PrintArea" localSheetId="17" hidden="1">#REF!</definedName>
    <definedName name="Z_2A4AFF35_09F9_11D3_88AD_0080C84A5D47_.wvu.PrintArea" localSheetId="19" hidden="1">#REF!</definedName>
    <definedName name="Z_2A4AFF35_09F9_11D3_88AD_0080C84A5D47_.wvu.PrintArea" hidden="1">#REF!</definedName>
    <definedName name="Z_2A4AFF37_09F9_11D3_88AD_0080C84A5D47_.wvu.PrintArea" localSheetId="18" hidden="1">#REF!</definedName>
    <definedName name="Z_2A4AFF37_09F9_11D3_88AD_0080C84A5D47_.wvu.PrintArea" localSheetId="17" hidden="1">#REF!</definedName>
    <definedName name="Z_2A4AFF37_09F9_11D3_88AD_0080C84A5D47_.wvu.PrintArea" localSheetId="19" hidden="1">#REF!</definedName>
    <definedName name="Z_2A4AFF37_09F9_11D3_88AD_0080C84A5D47_.wvu.PrintArea" hidden="1">#REF!</definedName>
    <definedName name="Z_2A4AFF38_09F9_11D3_88AD_0080C84A5D47_.wvu.PrintArea" localSheetId="18" hidden="1">#REF!</definedName>
    <definedName name="Z_2A4AFF38_09F9_11D3_88AD_0080C84A5D47_.wvu.PrintArea" localSheetId="17" hidden="1">#REF!</definedName>
    <definedName name="Z_2A4AFF38_09F9_11D3_88AD_0080C84A5D47_.wvu.PrintArea" localSheetId="19" hidden="1">#REF!</definedName>
    <definedName name="Z_2A4AFF38_09F9_11D3_88AD_0080C84A5D47_.wvu.PrintArea" hidden="1">#REF!</definedName>
    <definedName name="Z_2A4AFF3A_09F9_11D3_88AD_0080C84A5D47_.wvu.PrintArea" localSheetId="18" hidden="1">#REF!</definedName>
    <definedName name="Z_2A4AFF3A_09F9_11D3_88AD_0080C84A5D47_.wvu.PrintArea" localSheetId="17" hidden="1">#REF!</definedName>
    <definedName name="Z_2A4AFF3A_09F9_11D3_88AD_0080C84A5D47_.wvu.PrintArea" localSheetId="19" hidden="1">#REF!</definedName>
    <definedName name="Z_2A4AFF3A_09F9_11D3_88AD_0080C84A5D47_.wvu.PrintArea" hidden="1">#REF!</definedName>
    <definedName name="Z_2A4AFF3B_09F9_11D3_88AD_0080C84A5D47_.wvu.PrintArea" localSheetId="18" hidden="1">#REF!</definedName>
    <definedName name="Z_2A4AFF3B_09F9_11D3_88AD_0080C84A5D47_.wvu.PrintArea" localSheetId="17" hidden="1">#REF!</definedName>
    <definedName name="Z_2A4AFF3B_09F9_11D3_88AD_0080C84A5D47_.wvu.PrintArea" localSheetId="19" hidden="1">#REF!</definedName>
    <definedName name="Z_2A4AFF3B_09F9_11D3_88AD_0080C84A5D47_.wvu.PrintArea" hidden="1">#REF!</definedName>
    <definedName name="Z_2A4AFF3D_09F9_11D3_88AD_0080C84A5D47_.wvu.PrintArea" localSheetId="18" hidden="1">#REF!</definedName>
    <definedName name="Z_2A4AFF3D_09F9_11D3_88AD_0080C84A5D47_.wvu.PrintArea" localSheetId="17" hidden="1">#REF!</definedName>
    <definedName name="Z_2A4AFF3D_09F9_11D3_88AD_0080C84A5D47_.wvu.PrintArea" localSheetId="19" hidden="1">#REF!</definedName>
    <definedName name="Z_2A4AFF3D_09F9_11D3_88AD_0080C84A5D47_.wvu.PrintArea" hidden="1">#REF!</definedName>
    <definedName name="Z_2A4AFF3E_09F9_11D3_88AD_0080C84A5D47_.wvu.PrintArea" localSheetId="18" hidden="1">#REF!</definedName>
    <definedName name="Z_2A4AFF3E_09F9_11D3_88AD_0080C84A5D47_.wvu.PrintArea" localSheetId="17" hidden="1">#REF!</definedName>
    <definedName name="Z_2A4AFF3E_09F9_11D3_88AD_0080C84A5D47_.wvu.PrintArea" localSheetId="19" hidden="1">#REF!</definedName>
    <definedName name="Z_2A4AFF3E_09F9_11D3_88AD_0080C84A5D47_.wvu.PrintArea" hidden="1">#REF!</definedName>
    <definedName name="Z_2A4AFF3F_09F9_11D3_88AD_0080C84A5D47_.wvu.PrintArea" localSheetId="18" hidden="1">#REF!</definedName>
    <definedName name="Z_2A4AFF3F_09F9_11D3_88AD_0080C84A5D47_.wvu.PrintArea" localSheetId="17" hidden="1">#REF!</definedName>
    <definedName name="Z_2A4AFF3F_09F9_11D3_88AD_0080C84A5D47_.wvu.PrintArea" localSheetId="19" hidden="1">#REF!</definedName>
    <definedName name="Z_2A4AFF3F_09F9_11D3_88AD_0080C84A5D47_.wvu.PrintArea" hidden="1">#REF!</definedName>
    <definedName name="Z_2A4AFF40_09F9_11D3_88AD_0080C84A5D47_.wvu.PrintArea" localSheetId="18" hidden="1">#REF!</definedName>
    <definedName name="Z_2A4AFF40_09F9_11D3_88AD_0080C84A5D47_.wvu.PrintArea" localSheetId="17" hidden="1">#REF!</definedName>
    <definedName name="Z_2A4AFF40_09F9_11D3_88AD_0080C84A5D47_.wvu.PrintArea" localSheetId="19" hidden="1">#REF!</definedName>
    <definedName name="Z_2A4AFF40_09F9_11D3_88AD_0080C84A5D47_.wvu.PrintArea" hidden="1">#REF!</definedName>
    <definedName name="Z_2A4AFF42_09F9_11D3_88AD_0080C84A5D47_.wvu.PrintArea" localSheetId="18" hidden="1">#REF!</definedName>
    <definedName name="Z_2A4AFF42_09F9_11D3_88AD_0080C84A5D47_.wvu.PrintArea" localSheetId="17" hidden="1">#REF!</definedName>
    <definedName name="Z_2A4AFF42_09F9_11D3_88AD_0080C84A5D47_.wvu.PrintArea" localSheetId="19" hidden="1">#REF!</definedName>
    <definedName name="Z_2A4AFF42_09F9_11D3_88AD_0080C84A5D47_.wvu.PrintArea" hidden="1">#REF!</definedName>
    <definedName name="Z_2A4AFF43_09F9_11D3_88AD_0080C84A5D47_.wvu.PrintArea" localSheetId="18" hidden="1">#REF!</definedName>
    <definedName name="Z_2A4AFF43_09F9_11D3_88AD_0080C84A5D47_.wvu.PrintArea" localSheetId="17" hidden="1">#REF!</definedName>
    <definedName name="Z_2A4AFF43_09F9_11D3_88AD_0080C84A5D47_.wvu.PrintArea" localSheetId="19" hidden="1">#REF!</definedName>
    <definedName name="Z_2A4AFF43_09F9_11D3_88AD_0080C84A5D47_.wvu.PrintArea" hidden="1">#REF!</definedName>
    <definedName name="Z_2A4AFF44_09F9_11D3_88AD_0080C84A5D47_.wvu.PrintArea" localSheetId="18" hidden="1">#REF!</definedName>
    <definedName name="Z_2A4AFF44_09F9_11D3_88AD_0080C84A5D47_.wvu.PrintArea" localSheetId="17" hidden="1">#REF!</definedName>
    <definedName name="Z_2A4AFF44_09F9_11D3_88AD_0080C84A5D47_.wvu.PrintArea" localSheetId="19" hidden="1">#REF!</definedName>
    <definedName name="Z_2A4AFF44_09F9_11D3_88AD_0080C84A5D47_.wvu.PrintArea" hidden="1">#REF!</definedName>
    <definedName name="Z_2A4AFF45_09F9_11D3_88AD_0080C84A5D47_.wvu.PrintArea" localSheetId="18" hidden="1">#REF!</definedName>
    <definedName name="Z_2A4AFF45_09F9_11D3_88AD_0080C84A5D47_.wvu.PrintArea" localSheetId="17" hidden="1">#REF!</definedName>
    <definedName name="Z_2A4AFF45_09F9_11D3_88AD_0080C84A5D47_.wvu.PrintArea" localSheetId="19" hidden="1">#REF!</definedName>
    <definedName name="Z_2A4AFF45_09F9_11D3_88AD_0080C84A5D47_.wvu.PrintArea" hidden="1">#REF!</definedName>
    <definedName name="Z_2A4AFF47_09F9_11D3_88AD_0080C84A5D47_.wvu.PrintArea" localSheetId="18" hidden="1">#REF!</definedName>
    <definedName name="Z_2A4AFF47_09F9_11D3_88AD_0080C84A5D47_.wvu.PrintArea" localSheetId="17" hidden="1">#REF!</definedName>
    <definedName name="Z_2A4AFF47_09F9_11D3_88AD_0080C84A5D47_.wvu.PrintArea" localSheetId="19" hidden="1">#REF!</definedName>
    <definedName name="Z_2A4AFF47_09F9_11D3_88AD_0080C84A5D47_.wvu.PrintArea" hidden="1">#REF!</definedName>
    <definedName name="Z_2A4AFF48_09F9_11D3_88AD_0080C84A5D47_.wvu.PrintArea" localSheetId="18" hidden="1">#REF!</definedName>
    <definedName name="Z_2A4AFF48_09F9_11D3_88AD_0080C84A5D47_.wvu.PrintArea" localSheetId="17" hidden="1">#REF!</definedName>
    <definedName name="Z_2A4AFF48_09F9_11D3_88AD_0080C84A5D47_.wvu.PrintArea" localSheetId="19" hidden="1">#REF!</definedName>
    <definedName name="Z_2A4AFF48_09F9_11D3_88AD_0080C84A5D47_.wvu.PrintArea" hidden="1">#REF!</definedName>
    <definedName name="Z_2B885854_9DB4_11D3_8584_00A0C9DF1035_.wvu.PrintArea" localSheetId="18" hidden="1">#REF!</definedName>
    <definedName name="Z_2B885854_9DB4_11D3_8584_00A0C9DF1035_.wvu.PrintArea" localSheetId="17" hidden="1">#REF!</definedName>
    <definedName name="Z_2B885854_9DB4_11D3_8584_00A0C9DF1035_.wvu.PrintArea" localSheetId="19" hidden="1">#REF!</definedName>
    <definedName name="Z_2B885854_9DB4_11D3_8584_00A0C9DF1035_.wvu.PrintArea" hidden="1">#REF!</definedName>
    <definedName name="Z_2B885855_9DB4_11D3_8584_00A0C9DF1035_.wvu.PrintArea" localSheetId="18" hidden="1">#REF!</definedName>
    <definedName name="Z_2B885855_9DB4_11D3_8584_00A0C9DF1035_.wvu.PrintArea" localSheetId="17" hidden="1">#REF!</definedName>
    <definedName name="Z_2B885855_9DB4_11D3_8584_00A0C9DF1035_.wvu.PrintArea" localSheetId="19" hidden="1">#REF!</definedName>
    <definedName name="Z_2B885855_9DB4_11D3_8584_00A0C9DF1035_.wvu.PrintArea" hidden="1">#REF!</definedName>
    <definedName name="Z_2B885857_9DB4_11D3_8584_00A0C9DF1035_.wvu.PrintArea" localSheetId="18" hidden="1">#REF!</definedName>
    <definedName name="Z_2B885857_9DB4_11D3_8584_00A0C9DF1035_.wvu.PrintArea" localSheetId="17" hidden="1">#REF!</definedName>
    <definedName name="Z_2B885857_9DB4_11D3_8584_00A0C9DF1035_.wvu.PrintArea" localSheetId="19" hidden="1">#REF!</definedName>
    <definedName name="Z_2B885857_9DB4_11D3_8584_00A0C9DF1035_.wvu.PrintArea" hidden="1">#REF!</definedName>
    <definedName name="Z_2B885858_9DB4_11D3_8584_00A0C9DF1035_.wvu.PrintArea" localSheetId="18" hidden="1">#REF!</definedName>
    <definedName name="Z_2B885858_9DB4_11D3_8584_00A0C9DF1035_.wvu.PrintArea" localSheetId="17" hidden="1">#REF!</definedName>
    <definedName name="Z_2B885858_9DB4_11D3_8584_00A0C9DF1035_.wvu.PrintArea" localSheetId="19" hidden="1">#REF!</definedName>
    <definedName name="Z_2B885858_9DB4_11D3_8584_00A0C9DF1035_.wvu.PrintArea" hidden="1">#REF!</definedName>
    <definedName name="Z_2B885859_9DB4_11D3_8584_00A0C9DF1035_.wvu.PrintArea" localSheetId="18" hidden="1">#REF!</definedName>
    <definedName name="Z_2B885859_9DB4_11D3_8584_00A0C9DF1035_.wvu.PrintArea" localSheetId="17" hidden="1">#REF!</definedName>
    <definedName name="Z_2B885859_9DB4_11D3_8584_00A0C9DF1035_.wvu.PrintArea" localSheetId="19" hidden="1">#REF!</definedName>
    <definedName name="Z_2B885859_9DB4_11D3_8584_00A0C9DF1035_.wvu.PrintArea" hidden="1">#REF!</definedName>
    <definedName name="Z_2B88585A_9DB4_11D3_8584_00A0C9DF1035_.wvu.PrintArea" localSheetId="18" hidden="1">#REF!</definedName>
    <definedName name="Z_2B88585A_9DB4_11D3_8584_00A0C9DF1035_.wvu.PrintArea" localSheetId="17" hidden="1">#REF!</definedName>
    <definedName name="Z_2B88585A_9DB4_11D3_8584_00A0C9DF1035_.wvu.PrintArea" localSheetId="19" hidden="1">#REF!</definedName>
    <definedName name="Z_2B88585A_9DB4_11D3_8584_00A0C9DF1035_.wvu.PrintArea" hidden="1">#REF!</definedName>
    <definedName name="Z_2B88585C_9DB4_11D3_8584_00A0C9DF1035_.wvu.PrintArea" localSheetId="18" hidden="1">#REF!</definedName>
    <definedName name="Z_2B88585C_9DB4_11D3_8584_00A0C9DF1035_.wvu.PrintArea" localSheetId="17" hidden="1">#REF!</definedName>
    <definedName name="Z_2B88585C_9DB4_11D3_8584_00A0C9DF1035_.wvu.PrintArea" localSheetId="19" hidden="1">#REF!</definedName>
    <definedName name="Z_2B88585C_9DB4_11D3_8584_00A0C9DF1035_.wvu.PrintArea" hidden="1">#REF!</definedName>
    <definedName name="Z_2B88585D_9DB4_11D3_8584_00A0C9DF1035_.wvu.PrintArea" localSheetId="18" hidden="1">#REF!</definedName>
    <definedName name="Z_2B88585D_9DB4_11D3_8584_00A0C9DF1035_.wvu.PrintArea" localSheetId="17" hidden="1">#REF!</definedName>
    <definedName name="Z_2B88585D_9DB4_11D3_8584_00A0C9DF1035_.wvu.PrintArea" localSheetId="19" hidden="1">#REF!</definedName>
    <definedName name="Z_2B88585D_9DB4_11D3_8584_00A0C9DF1035_.wvu.PrintArea" hidden="1">#REF!</definedName>
    <definedName name="Z_2B88585E_9DB4_11D3_8584_00A0C9DF1035_.wvu.PrintArea" localSheetId="18" hidden="1">#REF!</definedName>
    <definedName name="Z_2B88585E_9DB4_11D3_8584_00A0C9DF1035_.wvu.PrintArea" localSheetId="17" hidden="1">#REF!</definedName>
    <definedName name="Z_2B88585E_9DB4_11D3_8584_00A0C9DF1035_.wvu.PrintArea" localSheetId="19" hidden="1">#REF!</definedName>
    <definedName name="Z_2B88585E_9DB4_11D3_8584_00A0C9DF1035_.wvu.PrintArea" hidden="1">#REF!</definedName>
    <definedName name="Z_2B88585F_9DB4_11D3_8584_00A0C9DF1035_.wvu.PrintArea" localSheetId="18" hidden="1">#REF!</definedName>
    <definedName name="Z_2B88585F_9DB4_11D3_8584_00A0C9DF1035_.wvu.PrintArea" localSheetId="17" hidden="1">#REF!</definedName>
    <definedName name="Z_2B88585F_9DB4_11D3_8584_00A0C9DF1035_.wvu.PrintArea" localSheetId="19" hidden="1">#REF!</definedName>
    <definedName name="Z_2B88585F_9DB4_11D3_8584_00A0C9DF1035_.wvu.PrintArea" hidden="1">#REF!</definedName>
    <definedName name="Z_2B885861_9DB4_11D3_8584_00A0C9DF1035_.wvu.PrintArea" localSheetId="18" hidden="1">#REF!</definedName>
    <definedName name="Z_2B885861_9DB4_11D3_8584_00A0C9DF1035_.wvu.PrintArea" localSheetId="17" hidden="1">#REF!</definedName>
    <definedName name="Z_2B885861_9DB4_11D3_8584_00A0C9DF1035_.wvu.PrintArea" localSheetId="19" hidden="1">#REF!</definedName>
    <definedName name="Z_2B885861_9DB4_11D3_8584_00A0C9DF1035_.wvu.PrintArea" hidden="1">#REF!</definedName>
    <definedName name="Z_2B885862_9DB4_11D3_8584_00A0C9DF1035_.wvu.PrintArea" localSheetId="18" hidden="1">#REF!</definedName>
    <definedName name="Z_2B885862_9DB4_11D3_8584_00A0C9DF1035_.wvu.PrintArea" localSheetId="17" hidden="1">#REF!</definedName>
    <definedName name="Z_2B885862_9DB4_11D3_8584_00A0C9DF1035_.wvu.PrintArea" localSheetId="19" hidden="1">#REF!</definedName>
    <definedName name="Z_2B885862_9DB4_11D3_8584_00A0C9DF1035_.wvu.PrintArea" hidden="1">#REF!</definedName>
    <definedName name="Z_2B885864_9DB4_11D3_8584_00A0C9DF1035_.wvu.PrintArea" localSheetId="18" hidden="1">#REF!</definedName>
    <definedName name="Z_2B885864_9DB4_11D3_8584_00A0C9DF1035_.wvu.PrintArea" localSheetId="17" hidden="1">#REF!</definedName>
    <definedName name="Z_2B885864_9DB4_11D3_8584_00A0C9DF1035_.wvu.PrintArea" localSheetId="19" hidden="1">#REF!</definedName>
    <definedName name="Z_2B885864_9DB4_11D3_8584_00A0C9DF1035_.wvu.PrintArea" hidden="1">#REF!</definedName>
    <definedName name="Z_2B885865_9DB4_11D3_8584_00A0C9DF1035_.wvu.PrintArea" localSheetId="18" hidden="1">#REF!</definedName>
    <definedName name="Z_2B885865_9DB4_11D3_8584_00A0C9DF1035_.wvu.PrintArea" localSheetId="17" hidden="1">#REF!</definedName>
    <definedName name="Z_2B885865_9DB4_11D3_8584_00A0C9DF1035_.wvu.PrintArea" localSheetId="19" hidden="1">#REF!</definedName>
    <definedName name="Z_2B885865_9DB4_11D3_8584_00A0C9DF1035_.wvu.PrintArea" hidden="1">#REF!</definedName>
    <definedName name="Z_2B885867_9DB4_11D3_8584_00A0C9DF1035_.wvu.PrintArea" localSheetId="18" hidden="1">#REF!</definedName>
    <definedName name="Z_2B885867_9DB4_11D3_8584_00A0C9DF1035_.wvu.PrintArea" localSheetId="17" hidden="1">#REF!</definedName>
    <definedName name="Z_2B885867_9DB4_11D3_8584_00A0C9DF1035_.wvu.PrintArea" localSheetId="19" hidden="1">#REF!</definedName>
    <definedName name="Z_2B885867_9DB4_11D3_8584_00A0C9DF1035_.wvu.PrintArea" hidden="1">#REF!</definedName>
    <definedName name="Z_2B885868_9DB4_11D3_8584_00A0C9DF1035_.wvu.PrintArea" localSheetId="18" hidden="1">#REF!</definedName>
    <definedName name="Z_2B885868_9DB4_11D3_8584_00A0C9DF1035_.wvu.PrintArea" localSheetId="17" hidden="1">#REF!</definedName>
    <definedName name="Z_2B885868_9DB4_11D3_8584_00A0C9DF1035_.wvu.PrintArea" localSheetId="19" hidden="1">#REF!</definedName>
    <definedName name="Z_2B885868_9DB4_11D3_8584_00A0C9DF1035_.wvu.PrintArea" hidden="1">#REF!</definedName>
    <definedName name="Z_2B885869_9DB4_11D3_8584_00A0C9DF1035_.wvu.PrintArea" localSheetId="18" hidden="1">#REF!</definedName>
    <definedName name="Z_2B885869_9DB4_11D3_8584_00A0C9DF1035_.wvu.PrintArea" localSheetId="17" hidden="1">#REF!</definedName>
    <definedName name="Z_2B885869_9DB4_11D3_8584_00A0C9DF1035_.wvu.PrintArea" localSheetId="19" hidden="1">#REF!</definedName>
    <definedName name="Z_2B885869_9DB4_11D3_8584_00A0C9DF1035_.wvu.PrintArea" hidden="1">#REF!</definedName>
    <definedName name="Z_2B88586A_9DB4_11D3_8584_00A0C9DF1035_.wvu.PrintArea" localSheetId="18" hidden="1">#REF!</definedName>
    <definedName name="Z_2B88586A_9DB4_11D3_8584_00A0C9DF1035_.wvu.PrintArea" localSheetId="17" hidden="1">#REF!</definedName>
    <definedName name="Z_2B88586A_9DB4_11D3_8584_00A0C9DF1035_.wvu.PrintArea" localSheetId="19" hidden="1">#REF!</definedName>
    <definedName name="Z_2B88586A_9DB4_11D3_8584_00A0C9DF1035_.wvu.PrintArea" hidden="1">#REF!</definedName>
    <definedName name="Z_2B88586C_9DB4_11D3_8584_00A0C9DF1035_.wvu.PrintArea" localSheetId="18" hidden="1">#REF!</definedName>
    <definedName name="Z_2B88586C_9DB4_11D3_8584_00A0C9DF1035_.wvu.PrintArea" localSheetId="17" hidden="1">#REF!</definedName>
    <definedName name="Z_2B88586C_9DB4_11D3_8584_00A0C9DF1035_.wvu.PrintArea" localSheetId="19" hidden="1">#REF!</definedName>
    <definedName name="Z_2B88586C_9DB4_11D3_8584_00A0C9DF1035_.wvu.PrintArea" hidden="1">#REF!</definedName>
    <definedName name="Z_2B88586D_9DB4_11D3_8584_00A0C9DF1035_.wvu.PrintArea" localSheetId="18" hidden="1">#REF!</definedName>
    <definedName name="Z_2B88586D_9DB4_11D3_8584_00A0C9DF1035_.wvu.PrintArea" localSheetId="17" hidden="1">#REF!</definedName>
    <definedName name="Z_2B88586D_9DB4_11D3_8584_00A0C9DF1035_.wvu.PrintArea" localSheetId="19" hidden="1">#REF!</definedName>
    <definedName name="Z_2B88586D_9DB4_11D3_8584_00A0C9DF1035_.wvu.PrintArea" hidden="1">#REF!</definedName>
    <definedName name="Z_2B88586E_9DB4_11D3_8584_00A0C9DF1035_.wvu.PrintArea" localSheetId="18" hidden="1">#REF!</definedName>
    <definedName name="Z_2B88586E_9DB4_11D3_8584_00A0C9DF1035_.wvu.PrintArea" localSheetId="17" hidden="1">#REF!</definedName>
    <definedName name="Z_2B88586E_9DB4_11D3_8584_00A0C9DF1035_.wvu.PrintArea" localSheetId="19" hidden="1">#REF!</definedName>
    <definedName name="Z_2B88586E_9DB4_11D3_8584_00A0C9DF1035_.wvu.PrintArea" hidden="1">#REF!</definedName>
    <definedName name="Z_2B88586F_9DB4_11D3_8584_00A0C9DF1035_.wvu.PrintArea" localSheetId="18" hidden="1">#REF!</definedName>
    <definedName name="Z_2B88586F_9DB4_11D3_8584_00A0C9DF1035_.wvu.PrintArea" localSheetId="17" hidden="1">#REF!</definedName>
    <definedName name="Z_2B88586F_9DB4_11D3_8584_00A0C9DF1035_.wvu.PrintArea" localSheetId="19" hidden="1">#REF!</definedName>
    <definedName name="Z_2B88586F_9DB4_11D3_8584_00A0C9DF1035_.wvu.PrintArea" hidden="1">#REF!</definedName>
    <definedName name="Z_2B885871_9DB4_11D3_8584_00A0C9DF1035_.wvu.PrintArea" localSheetId="18" hidden="1">#REF!</definedName>
    <definedName name="Z_2B885871_9DB4_11D3_8584_00A0C9DF1035_.wvu.PrintArea" localSheetId="17" hidden="1">#REF!</definedName>
    <definedName name="Z_2B885871_9DB4_11D3_8584_00A0C9DF1035_.wvu.PrintArea" localSheetId="19" hidden="1">#REF!</definedName>
    <definedName name="Z_2B885871_9DB4_11D3_8584_00A0C9DF1035_.wvu.PrintArea" hidden="1">#REF!</definedName>
    <definedName name="Z_2B885872_9DB4_11D3_8584_00A0C9DF1035_.wvu.PrintArea" localSheetId="18" hidden="1">#REF!</definedName>
    <definedName name="Z_2B885872_9DB4_11D3_8584_00A0C9DF1035_.wvu.PrintArea" localSheetId="17" hidden="1">#REF!</definedName>
    <definedName name="Z_2B885872_9DB4_11D3_8584_00A0C9DF1035_.wvu.PrintArea" localSheetId="19" hidden="1">#REF!</definedName>
    <definedName name="Z_2B885872_9DB4_11D3_8584_00A0C9DF1035_.wvu.PrintArea" hidden="1">#REF!</definedName>
    <definedName name="Z_2C11EDF9_5561_11D3_9DA5_00A0C9DF29FD_.wvu.PrintArea" localSheetId="18" hidden="1">#REF!</definedName>
    <definedName name="Z_2C11EDF9_5561_11D3_9DA5_00A0C9DF29FD_.wvu.PrintArea" localSheetId="17" hidden="1">#REF!</definedName>
    <definedName name="Z_2C11EDF9_5561_11D3_9DA5_00A0C9DF29FD_.wvu.PrintArea" localSheetId="19" hidden="1">#REF!</definedName>
    <definedName name="Z_2C11EDF9_5561_11D3_9DA5_00A0C9DF29FD_.wvu.PrintArea" hidden="1">#REF!</definedName>
    <definedName name="Z_2C11EDFA_5561_11D3_9DA5_00A0C9DF29FD_.wvu.PrintArea" localSheetId="18" hidden="1">#REF!</definedName>
    <definedName name="Z_2C11EDFA_5561_11D3_9DA5_00A0C9DF29FD_.wvu.PrintArea" localSheetId="17" hidden="1">#REF!</definedName>
    <definedName name="Z_2C11EDFA_5561_11D3_9DA5_00A0C9DF29FD_.wvu.PrintArea" localSheetId="19" hidden="1">#REF!</definedName>
    <definedName name="Z_2C11EDFA_5561_11D3_9DA5_00A0C9DF29FD_.wvu.PrintArea" hidden="1">#REF!</definedName>
    <definedName name="Z_2C11EDFC_5561_11D3_9DA5_00A0C9DF29FD_.wvu.PrintArea" localSheetId="18" hidden="1">#REF!</definedName>
    <definedName name="Z_2C11EDFC_5561_11D3_9DA5_00A0C9DF29FD_.wvu.PrintArea" localSheetId="17" hidden="1">#REF!</definedName>
    <definedName name="Z_2C11EDFC_5561_11D3_9DA5_00A0C9DF29FD_.wvu.PrintArea" localSheetId="19" hidden="1">#REF!</definedName>
    <definedName name="Z_2C11EDFC_5561_11D3_9DA5_00A0C9DF29FD_.wvu.PrintArea" hidden="1">#REF!</definedName>
    <definedName name="Z_2C11EDFD_5561_11D3_9DA5_00A0C9DF29FD_.wvu.PrintArea" localSheetId="18" hidden="1">#REF!</definedName>
    <definedName name="Z_2C11EDFD_5561_11D3_9DA5_00A0C9DF29FD_.wvu.PrintArea" localSheetId="17" hidden="1">#REF!</definedName>
    <definedName name="Z_2C11EDFD_5561_11D3_9DA5_00A0C9DF29FD_.wvu.PrintArea" localSheetId="19" hidden="1">#REF!</definedName>
    <definedName name="Z_2C11EDFD_5561_11D3_9DA5_00A0C9DF29FD_.wvu.PrintArea" hidden="1">#REF!</definedName>
    <definedName name="Z_2C11EDFE_5561_11D3_9DA5_00A0C9DF29FD_.wvu.PrintArea" localSheetId="18" hidden="1">#REF!</definedName>
    <definedName name="Z_2C11EDFE_5561_11D3_9DA5_00A0C9DF29FD_.wvu.PrintArea" localSheetId="17" hidden="1">#REF!</definedName>
    <definedName name="Z_2C11EDFE_5561_11D3_9DA5_00A0C9DF29FD_.wvu.PrintArea" localSheetId="19" hidden="1">#REF!</definedName>
    <definedName name="Z_2C11EDFE_5561_11D3_9DA5_00A0C9DF29FD_.wvu.PrintArea" hidden="1">#REF!</definedName>
    <definedName name="Z_2C11EDFF_5561_11D3_9DA5_00A0C9DF29FD_.wvu.PrintArea" localSheetId="18" hidden="1">#REF!</definedName>
    <definedName name="Z_2C11EDFF_5561_11D3_9DA5_00A0C9DF29FD_.wvu.PrintArea" localSheetId="17" hidden="1">#REF!</definedName>
    <definedName name="Z_2C11EDFF_5561_11D3_9DA5_00A0C9DF29FD_.wvu.PrintArea" localSheetId="19" hidden="1">#REF!</definedName>
    <definedName name="Z_2C11EDFF_5561_11D3_9DA5_00A0C9DF29FD_.wvu.PrintArea" hidden="1">#REF!</definedName>
    <definedName name="Z_2C11EE01_5561_11D3_9DA5_00A0C9DF29FD_.wvu.PrintArea" localSheetId="18" hidden="1">#REF!</definedName>
    <definedName name="Z_2C11EE01_5561_11D3_9DA5_00A0C9DF29FD_.wvu.PrintArea" localSheetId="17" hidden="1">#REF!</definedName>
    <definedName name="Z_2C11EE01_5561_11D3_9DA5_00A0C9DF29FD_.wvu.PrintArea" localSheetId="19" hidden="1">#REF!</definedName>
    <definedName name="Z_2C11EE01_5561_11D3_9DA5_00A0C9DF29FD_.wvu.PrintArea" hidden="1">#REF!</definedName>
    <definedName name="Z_2C11EE02_5561_11D3_9DA5_00A0C9DF29FD_.wvu.PrintArea" localSheetId="18" hidden="1">#REF!</definedName>
    <definedName name="Z_2C11EE02_5561_11D3_9DA5_00A0C9DF29FD_.wvu.PrintArea" localSheetId="17" hidden="1">#REF!</definedName>
    <definedName name="Z_2C11EE02_5561_11D3_9DA5_00A0C9DF29FD_.wvu.PrintArea" localSheetId="19" hidden="1">#REF!</definedName>
    <definedName name="Z_2C11EE02_5561_11D3_9DA5_00A0C9DF29FD_.wvu.PrintArea" hidden="1">#REF!</definedName>
    <definedName name="Z_2C11EE03_5561_11D3_9DA5_00A0C9DF29FD_.wvu.PrintArea" localSheetId="18" hidden="1">#REF!</definedName>
    <definedName name="Z_2C11EE03_5561_11D3_9DA5_00A0C9DF29FD_.wvu.PrintArea" localSheetId="17" hidden="1">#REF!</definedName>
    <definedName name="Z_2C11EE03_5561_11D3_9DA5_00A0C9DF29FD_.wvu.PrintArea" localSheetId="19" hidden="1">#REF!</definedName>
    <definedName name="Z_2C11EE03_5561_11D3_9DA5_00A0C9DF29FD_.wvu.PrintArea" hidden="1">#REF!</definedName>
    <definedName name="Z_2C11EE04_5561_11D3_9DA5_00A0C9DF29FD_.wvu.PrintArea" localSheetId="18" hidden="1">#REF!</definedName>
    <definedName name="Z_2C11EE04_5561_11D3_9DA5_00A0C9DF29FD_.wvu.PrintArea" localSheetId="17" hidden="1">#REF!</definedName>
    <definedName name="Z_2C11EE04_5561_11D3_9DA5_00A0C9DF29FD_.wvu.PrintArea" localSheetId="19" hidden="1">#REF!</definedName>
    <definedName name="Z_2C11EE04_5561_11D3_9DA5_00A0C9DF29FD_.wvu.PrintArea" hidden="1">#REF!</definedName>
    <definedName name="Z_2C11EE06_5561_11D3_9DA5_00A0C9DF29FD_.wvu.PrintArea" localSheetId="18" hidden="1">#REF!</definedName>
    <definedName name="Z_2C11EE06_5561_11D3_9DA5_00A0C9DF29FD_.wvu.PrintArea" localSheetId="17" hidden="1">#REF!</definedName>
    <definedName name="Z_2C11EE06_5561_11D3_9DA5_00A0C9DF29FD_.wvu.PrintArea" localSheetId="19" hidden="1">#REF!</definedName>
    <definedName name="Z_2C11EE06_5561_11D3_9DA5_00A0C9DF29FD_.wvu.PrintArea" hidden="1">#REF!</definedName>
    <definedName name="Z_2C11EE07_5561_11D3_9DA5_00A0C9DF29FD_.wvu.PrintArea" localSheetId="18" hidden="1">#REF!</definedName>
    <definedName name="Z_2C11EE07_5561_11D3_9DA5_00A0C9DF29FD_.wvu.PrintArea" localSheetId="17" hidden="1">#REF!</definedName>
    <definedName name="Z_2C11EE07_5561_11D3_9DA5_00A0C9DF29FD_.wvu.PrintArea" localSheetId="19" hidden="1">#REF!</definedName>
    <definedName name="Z_2C11EE07_5561_11D3_9DA5_00A0C9DF29FD_.wvu.PrintArea" hidden="1">#REF!</definedName>
    <definedName name="Z_2C11EE09_5561_11D3_9DA5_00A0C9DF29FD_.wvu.PrintArea" localSheetId="18" hidden="1">#REF!</definedName>
    <definedName name="Z_2C11EE09_5561_11D3_9DA5_00A0C9DF29FD_.wvu.PrintArea" localSheetId="17" hidden="1">#REF!</definedName>
    <definedName name="Z_2C11EE09_5561_11D3_9DA5_00A0C9DF29FD_.wvu.PrintArea" localSheetId="19" hidden="1">#REF!</definedName>
    <definedName name="Z_2C11EE09_5561_11D3_9DA5_00A0C9DF29FD_.wvu.PrintArea" hidden="1">#REF!</definedName>
    <definedName name="Z_2C11EE0A_5561_11D3_9DA5_00A0C9DF29FD_.wvu.PrintArea" localSheetId="18" hidden="1">#REF!</definedName>
    <definedName name="Z_2C11EE0A_5561_11D3_9DA5_00A0C9DF29FD_.wvu.PrintArea" localSheetId="17" hidden="1">#REF!</definedName>
    <definedName name="Z_2C11EE0A_5561_11D3_9DA5_00A0C9DF29FD_.wvu.PrintArea" localSheetId="19" hidden="1">#REF!</definedName>
    <definedName name="Z_2C11EE0A_5561_11D3_9DA5_00A0C9DF29FD_.wvu.PrintArea" hidden="1">#REF!</definedName>
    <definedName name="Z_2C11EE0C_5561_11D3_9DA5_00A0C9DF29FD_.wvu.PrintArea" localSheetId="18" hidden="1">#REF!</definedName>
    <definedName name="Z_2C11EE0C_5561_11D3_9DA5_00A0C9DF29FD_.wvu.PrintArea" localSheetId="17" hidden="1">#REF!</definedName>
    <definedName name="Z_2C11EE0C_5561_11D3_9DA5_00A0C9DF29FD_.wvu.PrintArea" localSheetId="19" hidden="1">#REF!</definedName>
    <definedName name="Z_2C11EE0C_5561_11D3_9DA5_00A0C9DF29FD_.wvu.PrintArea" hidden="1">#REF!</definedName>
    <definedName name="Z_2C11EE0D_5561_11D3_9DA5_00A0C9DF29FD_.wvu.PrintArea" localSheetId="18" hidden="1">#REF!</definedName>
    <definedName name="Z_2C11EE0D_5561_11D3_9DA5_00A0C9DF29FD_.wvu.PrintArea" localSheetId="17" hidden="1">#REF!</definedName>
    <definedName name="Z_2C11EE0D_5561_11D3_9DA5_00A0C9DF29FD_.wvu.PrintArea" localSheetId="19" hidden="1">#REF!</definedName>
    <definedName name="Z_2C11EE0D_5561_11D3_9DA5_00A0C9DF29FD_.wvu.PrintArea" hidden="1">#REF!</definedName>
    <definedName name="Z_2C11EE0E_5561_11D3_9DA5_00A0C9DF29FD_.wvu.PrintArea" localSheetId="18" hidden="1">#REF!</definedName>
    <definedName name="Z_2C11EE0E_5561_11D3_9DA5_00A0C9DF29FD_.wvu.PrintArea" localSheetId="17" hidden="1">#REF!</definedName>
    <definedName name="Z_2C11EE0E_5561_11D3_9DA5_00A0C9DF29FD_.wvu.PrintArea" localSheetId="19" hidden="1">#REF!</definedName>
    <definedName name="Z_2C11EE0E_5561_11D3_9DA5_00A0C9DF29FD_.wvu.PrintArea" hidden="1">#REF!</definedName>
    <definedName name="Z_2C11EE0F_5561_11D3_9DA5_00A0C9DF29FD_.wvu.PrintArea" localSheetId="18" hidden="1">#REF!</definedName>
    <definedName name="Z_2C11EE0F_5561_11D3_9DA5_00A0C9DF29FD_.wvu.PrintArea" localSheetId="17" hidden="1">#REF!</definedName>
    <definedName name="Z_2C11EE0F_5561_11D3_9DA5_00A0C9DF29FD_.wvu.PrintArea" localSheetId="19" hidden="1">#REF!</definedName>
    <definedName name="Z_2C11EE0F_5561_11D3_9DA5_00A0C9DF29FD_.wvu.PrintArea" hidden="1">#REF!</definedName>
    <definedName name="Z_2C11EE11_5561_11D3_9DA5_00A0C9DF29FD_.wvu.PrintArea" localSheetId="18" hidden="1">#REF!</definedName>
    <definedName name="Z_2C11EE11_5561_11D3_9DA5_00A0C9DF29FD_.wvu.PrintArea" localSheetId="17" hidden="1">#REF!</definedName>
    <definedName name="Z_2C11EE11_5561_11D3_9DA5_00A0C9DF29FD_.wvu.PrintArea" localSheetId="19" hidden="1">#REF!</definedName>
    <definedName name="Z_2C11EE11_5561_11D3_9DA5_00A0C9DF29FD_.wvu.PrintArea" hidden="1">#REF!</definedName>
    <definedName name="Z_2C11EE12_5561_11D3_9DA5_00A0C9DF29FD_.wvu.PrintArea" localSheetId="18" hidden="1">#REF!</definedName>
    <definedName name="Z_2C11EE12_5561_11D3_9DA5_00A0C9DF29FD_.wvu.PrintArea" localSheetId="17" hidden="1">#REF!</definedName>
    <definedName name="Z_2C11EE12_5561_11D3_9DA5_00A0C9DF29FD_.wvu.PrintArea" localSheetId="19" hidden="1">#REF!</definedName>
    <definedName name="Z_2C11EE12_5561_11D3_9DA5_00A0C9DF29FD_.wvu.PrintArea" hidden="1">#REF!</definedName>
    <definedName name="Z_2C11EE13_5561_11D3_9DA5_00A0C9DF29FD_.wvu.PrintArea" localSheetId="18" hidden="1">#REF!</definedName>
    <definedName name="Z_2C11EE13_5561_11D3_9DA5_00A0C9DF29FD_.wvu.PrintArea" localSheetId="17" hidden="1">#REF!</definedName>
    <definedName name="Z_2C11EE13_5561_11D3_9DA5_00A0C9DF29FD_.wvu.PrintArea" localSheetId="19" hidden="1">#REF!</definedName>
    <definedName name="Z_2C11EE13_5561_11D3_9DA5_00A0C9DF29FD_.wvu.PrintArea" hidden="1">#REF!</definedName>
    <definedName name="Z_2C11EE14_5561_11D3_9DA5_00A0C9DF29FD_.wvu.PrintArea" localSheetId="18" hidden="1">#REF!</definedName>
    <definedName name="Z_2C11EE14_5561_11D3_9DA5_00A0C9DF29FD_.wvu.PrintArea" localSheetId="17" hidden="1">#REF!</definedName>
    <definedName name="Z_2C11EE14_5561_11D3_9DA5_00A0C9DF29FD_.wvu.PrintArea" localSheetId="19" hidden="1">#REF!</definedName>
    <definedName name="Z_2C11EE14_5561_11D3_9DA5_00A0C9DF29FD_.wvu.PrintArea" hidden="1">#REF!</definedName>
    <definedName name="Z_2C11EE16_5561_11D3_9DA5_00A0C9DF29FD_.wvu.PrintArea" localSheetId="18" hidden="1">#REF!</definedName>
    <definedName name="Z_2C11EE16_5561_11D3_9DA5_00A0C9DF29FD_.wvu.PrintArea" localSheetId="17" hidden="1">#REF!</definedName>
    <definedName name="Z_2C11EE16_5561_11D3_9DA5_00A0C9DF29FD_.wvu.PrintArea" localSheetId="19" hidden="1">#REF!</definedName>
    <definedName name="Z_2C11EE16_5561_11D3_9DA5_00A0C9DF29FD_.wvu.PrintArea" hidden="1">#REF!</definedName>
    <definedName name="Z_2C11EE17_5561_11D3_9DA5_00A0C9DF29FD_.wvu.PrintArea" localSheetId="18" hidden="1">#REF!</definedName>
    <definedName name="Z_2C11EE17_5561_11D3_9DA5_00A0C9DF29FD_.wvu.PrintArea" localSheetId="17" hidden="1">#REF!</definedName>
    <definedName name="Z_2C11EE17_5561_11D3_9DA5_00A0C9DF29FD_.wvu.PrintArea" localSheetId="19" hidden="1">#REF!</definedName>
    <definedName name="Z_2C11EE17_5561_11D3_9DA5_00A0C9DF29FD_.wvu.PrintArea" hidden="1">#REF!</definedName>
    <definedName name="Z_321AEF13_A729_11D3_980D_00A0C9DF29C4_.wvu.PrintArea" localSheetId="18" hidden="1">#REF!</definedName>
    <definedName name="Z_321AEF13_A729_11D3_980D_00A0C9DF29C4_.wvu.PrintArea" localSheetId="17" hidden="1">#REF!</definedName>
    <definedName name="Z_321AEF13_A729_11D3_980D_00A0C9DF29C4_.wvu.PrintArea" localSheetId="19" hidden="1">#REF!</definedName>
    <definedName name="Z_321AEF13_A729_11D3_980D_00A0C9DF29C4_.wvu.PrintArea" hidden="1">#REF!</definedName>
    <definedName name="Z_321AEF14_A729_11D3_980D_00A0C9DF29C4_.wvu.PrintArea" localSheetId="18" hidden="1">#REF!</definedName>
    <definedName name="Z_321AEF14_A729_11D3_980D_00A0C9DF29C4_.wvu.PrintArea" localSheetId="17" hidden="1">#REF!</definedName>
    <definedName name="Z_321AEF14_A729_11D3_980D_00A0C9DF29C4_.wvu.PrintArea" localSheetId="19" hidden="1">#REF!</definedName>
    <definedName name="Z_321AEF14_A729_11D3_980D_00A0C9DF29C4_.wvu.PrintArea" hidden="1">#REF!</definedName>
    <definedName name="Z_321AEF16_A729_11D3_980D_00A0C9DF29C4_.wvu.PrintArea" localSheetId="18" hidden="1">#REF!</definedName>
    <definedName name="Z_321AEF16_A729_11D3_980D_00A0C9DF29C4_.wvu.PrintArea" localSheetId="17" hidden="1">#REF!</definedName>
    <definedName name="Z_321AEF16_A729_11D3_980D_00A0C9DF29C4_.wvu.PrintArea" localSheetId="19" hidden="1">#REF!</definedName>
    <definedName name="Z_321AEF16_A729_11D3_980D_00A0C9DF29C4_.wvu.PrintArea" hidden="1">#REF!</definedName>
    <definedName name="Z_321AEF17_A729_11D3_980D_00A0C9DF29C4_.wvu.PrintArea" localSheetId="18" hidden="1">#REF!</definedName>
    <definedName name="Z_321AEF17_A729_11D3_980D_00A0C9DF29C4_.wvu.PrintArea" localSheetId="17" hidden="1">#REF!</definedName>
    <definedName name="Z_321AEF17_A729_11D3_980D_00A0C9DF29C4_.wvu.PrintArea" localSheetId="19" hidden="1">#REF!</definedName>
    <definedName name="Z_321AEF17_A729_11D3_980D_00A0C9DF29C4_.wvu.PrintArea" hidden="1">#REF!</definedName>
    <definedName name="Z_321AEF18_A729_11D3_980D_00A0C9DF29C4_.wvu.PrintArea" localSheetId="18" hidden="1">#REF!</definedName>
    <definedName name="Z_321AEF18_A729_11D3_980D_00A0C9DF29C4_.wvu.PrintArea" localSheetId="17" hidden="1">#REF!</definedName>
    <definedName name="Z_321AEF18_A729_11D3_980D_00A0C9DF29C4_.wvu.PrintArea" localSheetId="19" hidden="1">#REF!</definedName>
    <definedName name="Z_321AEF18_A729_11D3_980D_00A0C9DF29C4_.wvu.PrintArea" hidden="1">#REF!</definedName>
    <definedName name="Z_321AEF19_A729_11D3_980D_00A0C9DF29C4_.wvu.PrintArea" localSheetId="18" hidden="1">#REF!</definedName>
    <definedName name="Z_321AEF19_A729_11D3_980D_00A0C9DF29C4_.wvu.PrintArea" localSheetId="17" hidden="1">#REF!</definedName>
    <definedName name="Z_321AEF19_A729_11D3_980D_00A0C9DF29C4_.wvu.PrintArea" localSheetId="19" hidden="1">#REF!</definedName>
    <definedName name="Z_321AEF19_A729_11D3_980D_00A0C9DF29C4_.wvu.PrintArea" hidden="1">#REF!</definedName>
    <definedName name="Z_321AEF1B_A729_11D3_980D_00A0C9DF29C4_.wvu.PrintArea" localSheetId="18" hidden="1">#REF!</definedName>
    <definedName name="Z_321AEF1B_A729_11D3_980D_00A0C9DF29C4_.wvu.PrintArea" localSheetId="17" hidden="1">#REF!</definedName>
    <definedName name="Z_321AEF1B_A729_11D3_980D_00A0C9DF29C4_.wvu.PrintArea" localSheetId="19" hidden="1">#REF!</definedName>
    <definedName name="Z_321AEF1B_A729_11D3_980D_00A0C9DF29C4_.wvu.PrintArea" hidden="1">#REF!</definedName>
    <definedName name="Z_321AEF1C_A729_11D3_980D_00A0C9DF29C4_.wvu.PrintArea" localSheetId="18" hidden="1">#REF!</definedName>
    <definedName name="Z_321AEF1C_A729_11D3_980D_00A0C9DF29C4_.wvu.PrintArea" localSheetId="17" hidden="1">#REF!</definedName>
    <definedName name="Z_321AEF1C_A729_11D3_980D_00A0C9DF29C4_.wvu.PrintArea" localSheetId="19" hidden="1">#REF!</definedName>
    <definedName name="Z_321AEF1C_A729_11D3_980D_00A0C9DF29C4_.wvu.PrintArea" hidden="1">#REF!</definedName>
    <definedName name="Z_321AEF1D_A729_11D3_980D_00A0C9DF29C4_.wvu.PrintArea" localSheetId="18" hidden="1">#REF!</definedName>
    <definedName name="Z_321AEF1D_A729_11D3_980D_00A0C9DF29C4_.wvu.PrintArea" localSheetId="17" hidden="1">#REF!</definedName>
    <definedName name="Z_321AEF1D_A729_11D3_980D_00A0C9DF29C4_.wvu.PrintArea" localSheetId="19" hidden="1">#REF!</definedName>
    <definedName name="Z_321AEF1D_A729_11D3_980D_00A0C9DF29C4_.wvu.PrintArea" hidden="1">#REF!</definedName>
    <definedName name="Z_321AEF1E_A729_11D3_980D_00A0C9DF29C4_.wvu.PrintArea" localSheetId="18" hidden="1">#REF!</definedName>
    <definedName name="Z_321AEF1E_A729_11D3_980D_00A0C9DF29C4_.wvu.PrintArea" localSheetId="17" hidden="1">#REF!</definedName>
    <definedName name="Z_321AEF1E_A729_11D3_980D_00A0C9DF29C4_.wvu.PrintArea" localSheetId="19" hidden="1">#REF!</definedName>
    <definedName name="Z_321AEF1E_A729_11D3_980D_00A0C9DF29C4_.wvu.PrintArea" hidden="1">#REF!</definedName>
    <definedName name="Z_321AEF20_A729_11D3_980D_00A0C9DF29C4_.wvu.PrintArea" localSheetId="18" hidden="1">#REF!</definedName>
    <definedName name="Z_321AEF20_A729_11D3_980D_00A0C9DF29C4_.wvu.PrintArea" localSheetId="17" hidden="1">#REF!</definedName>
    <definedName name="Z_321AEF20_A729_11D3_980D_00A0C9DF29C4_.wvu.PrintArea" localSheetId="19" hidden="1">#REF!</definedName>
    <definedName name="Z_321AEF20_A729_11D3_980D_00A0C9DF29C4_.wvu.PrintArea" hidden="1">#REF!</definedName>
    <definedName name="Z_321AEF21_A729_11D3_980D_00A0C9DF29C4_.wvu.PrintArea" localSheetId="18" hidden="1">#REF!</definedName>
    <definedName name="Z_321AEF21_A729_11D3_980D_00A0C9DF29C4_.wvu.PrintArea" localSheetId="17" hidden="1">#REF!</definedName>
    <definedName name="Z_321AEF21_A729_11D3_980D_00A0C9DF29C4_.wvu.PrintArea" localSheetId="19" hidden="1">#REF!</definedName>
    <definedName name="Z_321AEF21_A729_11D3_980D_00A0C9DF29C4_.wvu.PrintArea" hidden="1">#REF!</definedName>
    <definedName name="Z_321AEF23_A729_11D3_980D_00A0C9DF29C4_.wvu.PrintArea" localSheetId="18" hidden="1">#REF!</definedName>
    <definedName name="Z_321AEF23_A729_11D3_980D_00A0C9DF29C4_.wvu.PrintArea" localSheetId="17" hidden="1">#REF!</definedName>
    <definedName name="Z_321AEF23_A729_11D3_980D_00A0C9DF29C4_.wvu.PrintArea" localSheetId="19" hidden="1">#REF!</definedName>
    <definedName name="Z_321AEF23_A729_11D3_980D_00A0C9DF29C4_.wvu.PrintArea" hidden="1">#REF!</definedName>
    <definedName name="Z_321AEF24_A729_11D3_980D_00A0C9DF29C4_.wvu.PrintArea" localSheetId="18" hidden="1">#REF!</definedName>
    <definedName name="Z_321AEF24_A729_11D3_980D_00A0C9DF29C4_.wvu.PrintArea" localSheetId="17" hidden="1">#REF!</definedName>
    <definedName name="Z_321AEF24_A729_11D3_980D_00A0C9DF29C4_.wvu.PrintArea" localSheetId="19" hidden="1">#REF!</definedName>
    <definedName name="Z_321AEF24_A729_11D3_980D_00A0C9DF29C4_.wvu.PrintArea" hidden="1">#REF!</definedName>
    <definedName name="Z_321AEF26_A729_11D3_980D_00A0C9DF29C4_.wvu.PrintArea" localSheetId="18" hidden="1">#REF!</definedName>
    <definedName name="Z_321AEF26_A729_11D3_980D_00A0C9DF29C4_.wvu.PrintArea" localSheetId="17" hidden="1">#REF!</definedName>
    <definedName name="Z_321AEF26_A729_11D3_980D_00A0C9DF29C4_.wvu.PrintArea" localSheetId="19" hidden="1">#REF!</definedName>
    <definedName name="Z_321AEF26_A729_11D3_980D_00A0C9DF29C4_.wvu.PrintArea" hidden="1">#REF!</definedName>
    <definedName name="Z_321AEF27_A729_11D3_980D_00A0C9DF29C4_.wvu.PrintArea" localSheetId="18" hidden="1">#REF!</definedName>
    <definedName name="Z_321AEF27_A729_11D3_980D_00A0C9DF29C4_.wvu.PrintArea" localSheetId="17" hidden="1">#REF!</definedName>
    <definedName name="Z_321AEF27_A729_11D3_980D_00A0C9DF29C4_.wvu.PrintArea" localSheetId="19" hidden="1">#REF!</definedName>
    <definedName name="Z_321AEF27_A729_11D3_980D_00A0C9DF29C4_.wvu.PrintArea" hidden="1">#REF!</definedName>
    <definedName name="Z_321AEF28_A729_11D3_980D_00A0C9DF29C4_.wvu.PrintArea" localSheetId="18" hidden="1">#REF!</definedName>
    <definedName name="Z_321AEF28_A729_11D3_980D_00A0C9DF29C4_.wvu.PrintArea" localSheetId="17" hidden="1">#REF!</definedName>
    <definedName name="Z_321AEF28_A729_11D3_980D_00A0C9DF29C4_.wvu.PrintArea" localSheetId="19" hidden="1">#REF!</definedName>
    <definedName name="Z_321AEF28_A729_11D3_980D_00A0C9DF29C4_.wvu.PrintArea" hidden="1">#REF!</definedName>
    <definedName name="Z_321AEF29_A729_11D3_980D_00A0C9DF29C4_.wvu.PrintArea" localSheetId="18" hidden="1">#REF!</definedName>
    <definedName name="Z_321AEF29_A729_11D3_980D_00A0C9DF29C4_.wvu.PrintArea" localSheetId="17" hidden="1">#REF!</definedName>
    <definedName name="Z_321AEF29_A729_11D3_980D_00A0C9DF29C4_.wvu.PrintArea" localSheetId="19" hidden="1">#REF!</definedName>
    <definedName name="Z_321AEF29_A729_11D3_980D_00A0C9DF29C4_.wvu.PrintArea" hidden="1">#REF!</definedName>
    <definedName name="Z_321AEF2B_A729_11D3_980D_00A0C9DF29C4_.wvu.PrintArea" localSheetId="18" hidden="1">#REF!</definedName>
    <definedName name="Z_321AEF2B_A729_11D3_980D_00A0C9DF29C4_.wvu.PrintArea" localSheetId="17" hidden="1">#REF!</definedName>
    <definedName name="Z_321AEF2B_A729_11D3_980D_00A0C9DF29C4_.wvu.PrintArea" localSheetId="19" hidden="1">#REF!</definedName>
    <definedName name="Z_321AEF2B_A729_11D3_980D_00A0C9DF29C4_.wvu.PrintArea" hidden="1">#REF!</definedName>
    <definedName name="Z_321AEF2C_A729_11D3_980D_00A0C9DF29C4_.wvu.PrintArea" localSheetId="18" hidden="1">#REF!</definedName>
    <definedName name="Z_321AEF2C_A729_11D3_980D_00A0C9DF29C4_.wvu.PrintArea" localSheetId="17" hidden="1">#REF!</definedName>
    <definedName name="Z_321AEF2C_A729_11D3_980D_00A0C9DF29C4_.wvu.PrintArea" localSheetId="19" hidden="1">#REF!</definedName>
    <definedName name="Z_321AEF2C_A729_11D3_980D_00A0C9DF29C4_.wvu.PrintArea" hidden="1">#REF!</definedName>
    <definedName name="Z_321AEF2D_A729_11D3_980D_00A0C9DF29C4_.wvu.PrintArea" localSheetId="18" hidden="1">#REF!</definedName>
    <definedName name="Z_321AEF2D_A729_11D3_980D_00A0C9DF29C4_.wvu.PrintArea" localSheetId="17" hidden="1">#REF!</definedName>
    <definedName name="Z_321AEF2D_A729_11D3_980D_00A0C9DF29C4_.wvu.PrintArea" localSheetId="19" hidden="1">#REF!</definedName>
    <definedName name="Z_321AEF2D_A729_11D3_980D_00A0C9DF29C4_.wvu.PrintArea" hidden="1">#REF!</definedName>
    <definedName name="Z_321AEF2E_A729_11D3_980D_00A0C9DF29C4_.wvu.PrintArea" localSheetId="18" hidden="1">#REF!</definedName>
    <definedName name="Z_321AEF2E_A729_11D3_980D_00A0C9DF29C4_.wvu.PrintArea" localSheetId="17" hidden="1">#REF!</definedName>
    <definedName name="Z_321AEF2E_A729_11D3_980D_00A0C9DF29C4_.wvu.PrintArea" localSheetId="19" hidden="1">#REF!</definedName>
    <definedName name="Z_321AEF2E_A729_11D3_980D_00A0C9DF29C4_.wvu.PrintArea" hidden="1">#REF!</definedName>
    <definedName name="Z_321AEF30_A729_11D3_980D_00A0C9DF29C4_.wvu.PrintArea" localSheetId="18" hidden="1">#REF!</definedName>
    <definedName name="Z_321AEF30_A729_11D3_980D_00A0C9DF29C4_.wvu.PrintArea" localSheetId="17" hidden="1">#REF!</definedName>
    <definedName name="Z_321AEF30_A729_11D3_980D_00A0C9DF29C4_.wvu.PrintArea" localSheetId="19" hidden="1">#REF!</definedName>
    <definedName name="Z_321AEF30_A729_11D3_980D_00A0C9DF29C4_.wvu.PrintArea" hidden="1">#REF!</definedName>
    <definedName name="Z_321AEF31_A729_11D3_980D_00A0C9DF29C4_.wvu.PrintArea" localSheetId="18" hidden="1">#REF!</definedName>
    <definedName name="Z_321AEF31_A729_11D3_980D_00A0C9DF29C4_.wvu.PrintArea" localSheetId="17" hidden="1">#REF!</definedName>
    <definedName name="Z_321AEF31_A729_11D3_980D_00A0C9DF29C4_.wvu.PrintArea" localSheetId="19" hidden="1">#REF!</definedName>
    <definedName name="Z_321AEF31_A729_11D3_980D_00A0C9DF29C4_.wvu.PrintArea" hidden="1">#REF!</definedName>
    <definedName name="Z_321AEFBD_A729_11D3_980D_00A0C9DF29C4_.wvu.PrintArea" localSheetId="18" hidden="1">#REF!</definedName>
    <definedName name="Z_321AEFBD_A729_11D3_980D_00A0C9DF29C4_.wvu.PrintArea" localSheetId="17" hidden="1">#REF!</definedName>
    <definedName name="Z_321AEFBD_A729_11D3_980D_00A0C9DF29C4_.wvu.PrintArea" localSheetId="19" hidden="1">#REF!</definedName>
    <definedName name="Z_321AEFBD_A729_11D3_980D_00A0C9DF29C4_.wvu.PrintArea" hidden="1">#REF!</definedName>
    <definedName name="Z_321AEFBE_A729_11D3_980D_00A0C9DF29C4_.wvu.PrintArea" localSheetId="18" hidden="1">#REF!</definedName>
    <definedName name="Z_321AEFBE_A729_11D3_980D_00A0C9DF29C4_.wvu.PrintArea" localSheetId="17" hidden="1">#REF!</definedName>
    <definedName name="Z_321AEFBE_A729_11D3_980D_00A0C9DF29C4_.wvu.PrintArea" localSheetId="19" hidden="1">#REF!</definedName>
    <definedName name="Z_321AEFBE_A729_11D3_980D_00A0C9DF29C4_.wvu.PrintArea" hidden="1">#REF!</definedName>
    <definedName name="Z_321AEFC0_A729_11D3_980D_00A0C9DF29C4_.wvu.PrintArea" localSheetId="18" hidden="1">#REF!</definedName>
    <definedName name="Z_321AEFC0_A729_11D3_980D_00A0C9DF29C4_.wvu.PrintArea" localSheetId="17" hidden="1">#REF!</definedName>
    <definedName name="Z_321AEFC0_A729_11D3_980D_00A0C9DF29C4_.wvu.PrintArea" localSheetId="19" hidden="1">#REF!</definedName>
    <definedName name="Z_321AEFC0_A729_11D3_980D_00A0C9DF29C4_.wvu.PrintArea" hidden="1">#REF!</definedName>
    <definedName name="Z_321AEFC1_A729_11D3_980D_00A0C9DF29C4_.wvu.PrintArea" localSheetId="18" hidden="1">#REF!</definedName>
    <definedName name="Z_321AEFC1_A729_11D3_980D_00A0C9DF29C4_.wvu.PrintArea" localSheetId="17" hidden="1">#REF!</definedName>
    <definedName name="Z_321AEFC1_A729_11D3_980D_00A0C9DF29C4_.wvu.PrintArea" localSheetId="19" hidden="1">#REF!</definedName>
    <definedName name="Z_321AEFC1_A729_11D3_980D_00A0C9DF29C4_.wvu.PrintArea" hidden="1">#REF!</definedName>
    <definedName name="Z_321AEFC2_A729_11D3_980D_00A0C9DF29C4_.wvu.PrintArea" localSheetId="18" hidden="1">#REF!</definedName>
    <definedName name="Z_321AEFC2_A729_11D3_980D_00A0C9DF29C4_.wvu.PrintArea" localSheetId="17" hidden="1">#REF!</definedName>
    <definedName name="Z_321AEFC2_A729_11D3_980D_00A0C9DF29C4_.wvu.PrintArea" localSheetId="19" hidden="1">#REF!</definedName>
    <definedName name="Z_321AEFC2_A729_11D3_980D_00A0C9DF29C4_.wvu.PrintArea" hidden="1">#REF!</definedName>
    <definedName name="Z_321AEFC3_A729_11D3_980D_00A0C9DF29C4_.wvu.PrintArea" localSheetId="18" hidden="1">#REF!</definedName>
    <definedName name="Z_321AEFC3_A729_11D3_980D_00A0C9DF29C4_.wvu.PrintArea" localSheetId="17" hidden="1">#REF!</definedName>
    <definedName name="Z_321AEFC3_A729_11D3_980D_00A0C9DF29C4_.wvu.PrintArea" localSheetId="19" hidden="1">#REF!</definedName>
    <definedName name="Z_321AEFC3_A729_11D3_980D_00A0C9DF29C4_.wvu.PrintArea" hidden="1">#REF!</definedName>
    <definedName name="Z_321AEFC5_A729_11D3_980D_00A0C9DF29C4_.wvu.PrintArea" localSheetId="18" hidden="1">#REF!</definedName>
    <definedName name="Z_321AEFC5_A729_11D3_980D_00A0C9DF29C4_.wvu.PrintArea" localSheetId="17" hidden="1">#REF!</definedName>
    <definedName name="Z_321AEFC5_A729_11D3_980D_00A0C9DF29C4_.wvu.PrintArea" localSheetId="19" hidden="1">#REF!</definedName>
    <definedName name="Z_321AEFC5_A729_11D3_980D_00A0C9DF29C4_.wvu.PrintArea" hidden="1">#REF!</definedName>
    <definedName name="Z_321AEFC6_A729_11D3_980D_00A0C9DF29C4_.wvu.PrintArea" localSheetId="18" hidden="1">#REF!</definedName>
    <definedName name="Z_321AEFC6_A729_11D3_980D_00A0C9DF29C4_.wvu.PrintArea" localSheetId="17" hidden="1">#REF!</definedName>
    <definedName name="Z_321AEFC6_A729_11D3_980D_00A0C9DF29C4_.wvu.PrintArea" localSheetId="19" hidden="1">#REF!</definedName>
    <definedName name="Z_321AEFC6_A729_11D3_980D_00A0C9DF29C4_.wvu.PrintArea" hidden="1">#REF!</definedName>
    <definedName name="Z_321AEFC7_A729_11D3_980D_00A0C9DF29C4_.wvu.PrintArea" localSheetId="18" hidden="1">#REF!</definedName>
    <definedName name="Z_321AEFC7_A729_11D3_980D_00A0C9DF29C4_.wvu.PrintArea" localSheetId="17" hidden="1">#REF!</definedName>
    <definedName name="Z_321AEFC7_A729_11D3_980D_00A0C9DF29C4_.wvu.PrintArea" localSheetId="19" hidden="1">#REF!</definedName>
    <definedName name="Z_321AEFC7_A729_11D3_980D_00A0C9DF29C4_.wvu.PrintArea" hidden="1">#REF!</definedName>
    <definedName name="Z_321AEFC8_A729_11D3_980D_00A0C9DF29C4_.wvu.PrintArea" localSheetId="18" hidden="1">#REF!</definedName>
    <definedName name="Z_321AEFC8_A729_11D3_980D_00A0C9DF29C4_.wvu.PrintArea" localSheetId="17" hidden="1">#REF!</definedName>
    <definedName name="Z_321AEFC8_A729_11D3_980D_00A0C9DF29C4_.wvu.PrintArea" localSheetId="19" hidden="1">#REF!</definedName>
    <definedName name="Z_321AEFC8_A729_11D3_980D_00A0C9DF29C4_.wvu.PrintArea" hidden="1">#REF!</definedName>
    <definedName name="Z_321AEFCA_A729_11D3_980D_00A0C9DF29C4_.wvu.PrintArea" localSheetId="18" hidden="1">#REF!</definedName>
    <definedName name="Z_321AEFCA_A729_11D3_980D_00A0C9DF29C4_.wvu.PrintArea" localSheetId="17" hidden="1">#REF!</definedName>
    <definedName name="Z_321AEFCA_A729_11D3_980D_00A0C9DF29C4_.wvu.PrintArea" localSheetId="19" hidden="1">#REF!</definedName>
    <definedName name="Z_321AEFCA_A729_11D3_980D_00A0C9DF29C4_.wvu.PrintArea" hidden="1">#REF!</definedName>
    <definedName name="Z_321AEFCB_A729_11D3_980D_00A0C9DF29C4_.wvu.PrintArea" localSheetId="18" hidden="1">#REF!</definedName>
    <definedName name="Z_321AEFCB_A729_11D3_980D_00A0C9DF29C4_.wvu.PrintArea" localSheetId="17" hidden="1">#REF!</definedName>
    <definedName name="Z_321AEFCB_A729_11D3_980D_00A0C9DF29C4_.wvu.PrintArea" localSheetId="19" hidden="1">#REF!</definedName>
    <definedName name="Z_321AEFCB_A729_11D3_980D_00A0C9DF29C4_.wvu.PrintArea" hidden="1">#REF!</definedName>
    <definedName name="Z_321AEFCD_A729_11D3_980D_00A0C9DF29C4_.wvu.PrintArea" localSheetId="18" hidden="1">#REF!</definedName>
    <definedName name="Z_321AEFCD_A729_11D3_980D_00A0C9DF29C4_.wvu.PrintArea" localSheetId="17" hidden="1">#REF!</definedName>
    <definedName name="Z_321AEFCD_A729_11D3_980D_00A0C9DF29C4_.wvu.PrintArea" localSheetId="19" hidden="1">#REF!</definedName>
    <definedName name="Z_321AEFCD_A729_11D3_980D_00A0C9DF29C4_.wvu.PrintArea" hidden="1">#REF!</definedName>
    <definedName name="Z_321AEFCE_A729_11D3_980D_00A0C9DF29C4_.wvu.PrintArea" localSheetId="18" hidden="1">#REF!</definedName>
    <definedName name="Z_321AEFCE_A729_11D3_980D_00A0C9DF29C4_.wvu.PrintArea" localSheetId="17" hidden="1">#REF!</definedName>
    <definedName name="Z_321AEFCE_A729_11D3_980D_00A0C9DF29C4_.wvu.PrintArea" localSheetId="19" hidden="1">#REF!</definedName>
    <definedName name="Z_321AEFCE_A729_11D3_980D_00A0C9DF29C4_.wvu.PrintArea" hidden="1">#REF!</definedName>
    <definedName name="Z_321AEFD0_A729_11D3_980D_00A0C9DF29C4_.wvu.PrintArea" localSheetId="18" hidden="1">#REF!</definedName>
    <definedName name="Z_321AEFD0_A729_11D3_980D_00A0C9DF29C4_.wvu.PrintArea" localSheetId="17" hidden="1">#REF!</definedName>
    <definedName name="Z_321AEFD0_A729_11D3_980D_00A0C9DF29C4_.wvu.PrintArea" localSheetId="19" hidden="1">#REF!</definedName>
    <definedName name="Z_321AEFD0_A729_11D3_980D_00A0C9DF29C4_.wvu.PrintArea" hidden="1">#REF!</definedName>
    <definedName name="Z_321AEFD1_A729_11D3_980D_00A0C9DF29C4_.wvu.PrintArea" localSheetId="18" hidden="1">#REF!</definedName>
    <definedName name="Z_321AEFD1_A729_11D3_980D_00A0C9DF29C4_.wvu.PrintArea" localSheetId="17" hidden="1">#REF!</definedName>
    <definedName name="Z_321AEFD1_A729_11D3_980D_00A0C9DF29C4_.wvu.PrintArea" localSheetId="19" hidden="1">#REF!</definedName>
    <definedName name="Z_321AEFD1_A729_11D3_980D_00A0C9DF29C4_.wvu.PrintArea" hidden="1">#REF!</definedName>
    <definedName name="Z_321AEFD2_A729_11D3_980D_00A0C9DF29C4_.wvu.PrintArea" localSheetId="18" hidden="1">#REF!</definedName>
    <definedName name="Z_321AEFD2_A729_11D3_980D_00A0C9DF29C4_.wvu.PrintArea" localSheetId="17" hidden="1">#REF!</definedName>
    <definedName name="Z_321AEFD2_A729_11D3_980D_00A0C9DF29C4_.wvu.PrintArea" localSheetId="19" hidden="1">#REF!</definedName>
    <definedName name="Z_321AEFD2_A729_11D3_980D_00A0C9DF29C4_.wvu.PrintArea" hidden="1">#REF!</definedName>
    <definedName name="Z_321AEFD3_A729_11D3_980D_00A0C9DF29C4_.wvu.PrintArea" localSheetId="18" hidden="1">#REF!</definedName>
    <definedName name="Z_321AEFD3_A729_11D3_980D_00A0C9DF29C4_.wvu.PrintArea" localSheetId="17" hidden="1">#REF!</definedName>
    <definedName name="Z_321AEFD3_A729_11D3_980D_00A0C9DF29C4_.wvu.PrintArea" localSheetId="19" hidden="1">#REF!</definedName>
    <definedName name="Z_321AEFD3_A729_11D3_980D_00A0C9DF29C4_.wvu.PrintArea" hidden="1">#REF!</definedName>
    <definedName name="Z_321AEFD5_A729_11D3_980D_00A0C9DF29C4_.wvu.PrintArea" localSheetId="18" hidden="1">#REF!</definedName>
    <definedName name="Z_321AEFD5_A729_11D3_980D_00A0C9DF29C4_.wvu.PrintArea" localSheetId="17" hidden="1">#REF!</definedName>
    <definedName name="Z_321AEFD5_A729_11D3_980D_00A0C9DF29C4_.wvu.PrintArea" localSheetId="19" hidden="1">#REF!</definedName>
    <definedName name="Z_321AEFD5_A729_11D3_980D_00A0C9DF29C4_.wvu.PrintArea" hidden="1">#REF!</definedName>
    <definedName name="Z_321AEFD6_A729_11D3_980D_00A0C9DF29C4_.wvu.PrintArea" localSheetId="18" hidden="1">#REF!</definedName>
    <definedName name="Z_321AEFD6_A729_11D3_980D_00A0C9DF29C4_.wvu.PrintArea" localSheetId="17" hidden="1">#REF!</definedName>
    <definedName name="Z_321AEFD6_A729_11D3_980D_00A0C9DF29C4_.wvu.PrintArea" localSheetId="19" hidden="1">#REF!</definedName>
    <definedName name="Z_321AEFD6_A729_11D3_980D_00A0C9DF29C4_.wvu.PrintArea" hidden="1">#REF!</definedName>
    <definedName name="Z_321AEFD7_A729_11D3_980D_00A0C9DF29C4_.wvu.PrintArea" localSheetId="18" hidden="1">#REF!</definedName>
    <definedName name="Z_321AEFD7_A729_11D3_980D_00A0C9DF29C4_.wvu.PrintArea" localSheetId="17" hidden="1">#REF!</definedName>
    <definedName name="Z_321AEFD7_A729_11D3_980D_00A0C9DF29C4_.wvu.PrintArea" localSheetId="19" hidden="1">#REF!</definedName>
    <definedName name="Z_321AEFD7_A729_11D3_980D_00A0C9DF29C4_.wvu.PrintArea" hidden="1">#REF!</definedName>
    <definedName name="Z_321AEFD8_A729_11D3_980D_00A0C9DF29C4_.wvu.PrintArea" localSheetId="18" hidden="1">#REF!</definedName>
    <definedName name="Z_321AEFD8_A729_11D3_980D_00A0C9DF29C4_.wvu.PrintArea" localSheetId="17" hidden="1">#REF!</definedName>
    <definedName name="Z_321AEFD8_A729_11D3_980D_00A0C9DF29C4_.wvu.PrintArea" localSheetId="19" hidden="1">#REF!</definedName>
    <definedName name="Z_321AEFD8_A729_11D3_980D_00A0C9DF29C4_.wvu.PrintArea" hidden="1">#REF!</definedName>
    <definedName name="Z_321AEFDA_A729_11D3_980D_00A0C9DF29C4_.wvu.PrintArea" localSheetId="18" hidden="1">#REF!</definedName>
    <definedName name="Z_321AEFDA_A729_11D3_980D_00A0C9DF29C4_.wvu.PrintArea" localSheetId="17" hidden="1">#REF!</definedName>
    <definedName name="Z_321AEFDA_A729_11D3_980D_00A0C9DF29C4_.wvu.PrintArea" localSheetId="19" hidden="1">#REF!</definedName>
    <definedName name="Z_321AEFDA_A729_11D3_980D_00A0C9DF29C4_.wvu.PrintArea" hidden="1">#REF!</definedName>
    <definedName name="Z_321AEFDB_A729_11D3_980D_00A0C9DF29C4_.wvu.PrintArea" localSheetId="18" hidden="1">#REF!</definedName>
    <definedName name="Z_321AEFDB_A729_11D3_980D_00A0C9DF29C4_.wvu.PrintArea" localSheetId="17" hidden="1">#REF!</definedName>
    <definedName name="Z_321AEFDB_A729_11D3_980D_00A0C9DF29C4_.wvu.PrintArea" localSheetId="19" hidden="1">#REF!</definedName>
    <definedName name="Z_321AEFDB_A729_11D3_980D_00A0C9DF29C4_.wvu.PrintArea" hidden="1">#REF!</definedName>
    <definedName name="Z_39BD05C5_DE27_11D3_9813_00A0C9DF29C4_.wvu.PrintArea" localSheetId="18" hidden="1">#REF!</definedName>
    <definedName name="Z_39BD05C5_DE27_11D3_9813_00A0C9DF29C4_.wvu.PrintArea" localSheetId="17" hidden="1">#REF!</definedName>
    <definedName name="Z_39BD05C5_DE27_11D3_9813_00A0C9DF29C4_.wvu.PrintArea" localSheetId="19" hidden="1">#REF!</definedName>
    <definedName name="Z_39BD05C5_DE27_11D3_9813_00A0C9DF29C4_.wvu.PrintArea" hidden="1">#REF!</definedName>
    <definedName name="Z_39BD05C6_DE27_11D3_9813_00A0C9DF29C4_.wvu.PrintArea" localSheetId="18" hidden="1">#REF!</definedName>
    <definedName name="Z_39BD05C6_DE27_11D3_9813_00A0C9DF29C4_.wvu.PrintArea" localSheetId="17" hidden="1">#REF!</definedName>
    <definedName name="Z_39BD05C6_DE27_11D3_9813_00A0C9DF29C4_.wvu.PrintArea" localSheetId="19" hidden="1">#REF!</definedName>
    <definedName name="Z_39BD05C6_DE27_11D3_9813_00A0C9DF29C4_.wvu.PrintArea" hidden="1">#REF!</definedName>
    <definedName name="Z_39BD05C8_DE27_11D3_9813_00A0C9DF29C4_.wvu.PrintArea" localSheetId="18" hidden="1">#REF!</definedName>
    <definedName name="Z_39BD05C8_DE27_11D3_9813_00A0C9DF29C4_.wvu.PrintArea" localSheetId="17" hidden="1">#REF!</definedName>
    <definedName name="Z_39BD05C8_DE27_11D3_9813_00A0C9DF29C4_.wvu.PrintArea" localSheetId="19" hidden="1">#REF!</definedName>
    <definedName name="Z_39BD05C8_DE27_11D3_9813_00A0C9DF29C4_.wvu.PrintArea" hidden="1">#REF!</definedName>
    <definedName name="Z_39BD05C9_DE27_11D3_9813_00A0C9DF29C4_.wvu.PrintArea" localSheetId="18" hidden="1">#REF!</definedName>
    <definedName name="Z_39BD05C9_DE27_11D3_9813_00A0C9DF29C4_.wvu.PrintArea" localSheetId="17" hidden="1">#REF!</definedName>
    <definedName name="Z_39BD05C9_DE27_11D3_9813_00A0C9DF29C4_.wvu.PrintArea" localSheetId="19" hidden="1">#REF!</definedName>
    <definedName name="Z_39BD05C9_DE27_11D3_9813_00A0C9DF29C4_.wvu.PrintArea" hidden="1">#REF!</definedName>
    <definedName name="Z_39BD05CA_DE27_11D3_9813_00A0C9DF29C4_.wvu.PrintArea" localSheetId="18" hidden="1">#REF!</definedName>
    <definedName name="Z_39BD05CA_DE27_11D3_9813_00A0C9DF29C4_.wvu.PrintArea" localSheetId="17" hidden="1">#REF!</definedName>
    <definedName name="Z_39BD05CA_DE27_11D3_9813_00A0C9DF29C4_.wvu.PrintArea" localSheetId="19" hidden="1">#REF!</definedName>
    <definedName name="Z_39BD05CA_DE27_11D3_9813_00A0C9DF29C4_.wvu.PrintArea" hidden="1">#REF!</definedName>
    <definedName name="Z_39BD05CB_DE27_11D3_9813_00A0C9DF29C4_.wvu.PrintArea" localSheetId="18" hidden="1">#REF!</definedName>
    <definedName name="Z_39BD05CB_DE27_11D3_9813_00A0C9DF29C4_.wvu.PrintArea" localSheetId="17" hidden="1">#REF!</definedName>
    <definedName name="Z_39BD05CB_DE27_11D3_9813_00A0C9DF29C4_.wvu.PrintArea" localSheetId="19" hidden="1">#REF!</definedName>
    <definedName name="Z_39BD05CB_DE27_11D3_9813_00A0C9DF29C4_.wvu.PrintArea" hidden="1">#REF!</definedName>
    <definedName name="Z_39BD05CD_DE27_11D3_9813_00A0C9DF29C4_.wvu.PrintArea" localSheetId="18" hidden="1">#REF!</definedName>
    <definedName name="Z_39BD05CD_DE27_11D3_9813_00A0C9DF29C4_.wvu.PrintArea" localSheetId="17" hidden="1">#REF!</definedName>
    <definedName name="Z_39BD05CD_DE27_11D3_9813_00A0C9DF29C4_.wvu.PrintArea" localSheetId="19" hidden="1">#REF!</definedName>
    <definedName name="Z_39BD05CD_DE27_11D3_9813_00A0C9DF29C4_.wvu.PrintArea" hidden="1">#REF!</definedName>
    <definedName name="Z_39BD05CE_DE27_11D3_9813_00A0C9DF29C4_.wvu.PrintArea" localSheetId="18" hidden="1">#REF!</definedName>
    <definedName name="Z_39BD05CE_DE27_11D3_9813_00A0C9DF29C4_.wvu.PrintArea" localSheetId="17" hidden="1">#REF!</definedName>
    <definedName name="Z_39BD05CE_DE27_11D3_9813_00A0C9DF29C4_.wvu.PrintArea" localSheetId="19" hidden="1">#REF!</definedName>
    <definedName name="Z_39BD05CE_DE27_11D3_9813_00A0C9DF29C4_.wvu.PrintArea" hidden="1">#REF!</definedName>
    <definedName name="Z_39BD05CF_DE27_11D3_9813_00A0C9DF29C4_.wvu.PrintArea" localSheetId="18" hidden="1">#REF!</definedName>
    <definedName name="Z_39BD05CF_DE27_11D3_9813_00A0C9DF29C4_.wvu.PrintArea" localSheetId="17" hidden="1">#REF!</definedName>
    <definedName name="Z_39BD05CF_DE27_11D3_9813_00A0C9DF29C4_.wvu.PrintArea" localSheetId="19" hidden="1">#REF!</definedName>
    <definedName name="Z_39BD05CF_DE27_11D3_9813_00A0C9DF29C4_.wvu.PrintArea" hidden="1">#REF!</definedName>
    <definedName name="Z_39BD05D0_DE27_11D3_9813_00A0C9DF29C4_.wvu.PrintArea" localSheetId="18" hidden="1">#REF!</definedName>
    <definedName name="Z_39BD05D0_DE27_11D3_9813_00A0C9DF29C4_.wvu.PrintArea" localSheetId="17" hidden="1">#REF!</definedName>
    <definedName name="Z_39BD05D0_DE27_11D3_9813_00A0C9DF29C4_.wvu.PrintArea" localSheetId="19" hidden="1">#REF!</definedName>
    <definedName name="Z_39BD05D0_DE27_11D3_9813_00A0C9DF29C4_.wvu.PrintArea" hidden="1">#REF!</definedName>
    <definedName name="Z_39BD05D2_DE27_11D3_9813_00A0C9DF29C4_.wvu.PrintArea" localSheetId="18" hidden="1">#REF!</definedName>
    <definedName name="Z_39BD05D2_DE27_11D3_9813_00A0C9DF29C4_.wvu.PrintArea" localSheetId="17" hidden="1">#REF!</definedName>
    <definedName name="Z_39BD05D2_DE27_11D3_9813_00A0C9DF29C4_.wvu.PrintArea" localSheetId="19" hidden="1">#REF!</definedName>
    <definedName name="Z_39BD05D2_DE27_11D3_9813_00A0C9DF29C4_.wvu.PrintArea" hidden="1">#REF!</definedName>
    <definedName name="Z_39BD05D3_DE27_11D3_9813_00A0C9DF29C4_.wvu.PrintArea" localSheetId="18" hidden="1">#REF!</definedName>
    <definedName name="Z_39BD05D3_DE27_11D3_9813_00A0C9DF29C4_.wvu.PrintArea" localSheetId="17" hidden="1">#REF!</definedName>
    <definedName name="Z_39BD05D3_DE27_11D3_9813_00A0C9DF29C4_.wvu.PrintArea" localSheetId="19" hidden="1">#REF!</definedName>
    <definedName name="Z_39BD05D3_DE27_11D3_9813_00A0C9DF29C4_.wvu.PrintArea" hidden="1">#REF!</definedName>
    <definedName name="Z_39BD05D5_DE27_11D3_9813_00A0C9DF29C4_.wvu.PrintArea" localSheetId="18" hidden="1">#REF!</definedName>
    <definedName name="Z_39BD05D5_DE27_11D3_9813_00A0C9DF29C4_.wvu.PrintArea" localSheetId="17" hidden="1">#REF!</definedName>
    <definedName name="Z_39BD05D5_DE27_11D3_9813_00A0C9DF29C4_.wvu.PrintArea" localSheetId="19" hidden="1">#REF!</definedName>
    <definedName name="Z_39BD05D5_DE27_11D3_9813_00A0C9DF29C4_.wvu.PrintArea" hidden="1">#REF!</definedName>
    <definedName name="Z_39BD05D6_DE27_11D3_9813_00A0C9DF29C4_.wvu.PrintArea" localSheetId="18" hidden="1">#REF!</definedName>
    <definedName name="Z_39BD05D6_DE27_11D3_9813_00A0C9DF29C4_.wvu.PrintArea" localSheetId="17" hidden="1">#REF!</definedName>
    <definedName name="Z_39BD05D6_DE27_11D3_9813_00A0C9DF29C4_.wvu.PrintArea" localSheetId="19" hidden="1">#REF!</definedName>
    <definedName name="Z_39BD05D6_DE27_11D3_9813_00A0C9DF29C4_.wvu.PrintArea" hidden="1">#REF!</definedName>
    <definedName name="Z_39BD05D8_DE27_11D3_9813_00A0C9DF29C4_.wvu.PrintArea" localSheetId="18" hidden="1">#REF!</definedName>
    <definedName name="Z_39BD05D8_DE27_11D3_9813_00A0C9DF29C4_.wvu.PrintArea" localSheetId="17" hidden="1">#REF!</definedName>
    <definedName name="Z_39BD05D8_DE27_11D3_9813_00A0C9DF29C4_.wvu.PrintArea" localSheetId="19" hidden="1">#REF!</definedName>
    <definedName name="Z_39BD05D8_DE27_11D3_9813_00A0C9DF29C4_.wvu.PrintArea" hidden="1">#REF!</definedName>
    <definedName name="Z_39BD05D9_DE27_11D3_9813_00A0C9DF29C4_.wvu.PrintArea" localSheetId="18" hidden="1">#REF!</definedName>
    <definedName name="Z_39BD05D9_DE27_11D3_9813_00A0C9DF29C4_.wvu.PrintArea" localSheetId="17" hidden="1">#REF!</definedName>
    <definedName name="Z_39BD05D9_DE27_11D3_9813_00A0C9DF29C4_.wvu.PrintArea" localSheetId="19" hidden="1">#REF!</definedName>
    <definedName name="Z_39BD05D9_DE27_11D3_9813_00A0C9DF29C4_.wvu.PrintArea" hidden="1">#REF!</definedName>
    <definedName name="Z_39BD05DA_DE27_11D3_9813_00A0C9DF29C4_.wvu.PrintArea" localSheetId="18" hidden="1">#REF!</definedName>
    <definedName name="Z_39BD05DA_DE27_11D3_9813_00A0C9DF29C4_.wvu.PrintArea" localSheetId="17" hidden="1">#REF!</definedName>
    <definedName name="Z_39BD05DA_DE27_11D3_9813_00A0C9DF29C4_.wvu.PrintArea" localSheetId="19" hidden="1">#REF!</definedName>
    <definedName name="Z_39BD05DA_DE27_11D3_9813_00A0C9DF29C4_.wvu.PrintArea" hidden="1">#REF!</definedName>
    <definedName name="Z_39BD05DB_DE27_11D3_9813_00A0C9DF29C4_.wvu.PrintArea" localSheetId="18" hidden="1">#REF!</definedName>
    <definedName name="Z_39BD05DB_DE27_11D3_9813_00A0C9DF29C4_.wvu.PrintArea" localSheetId="17" hidden="1">#REF!</definedName>
    <definedName name="Z_39BD05DB_DE27_11D3_9813_00A0C9DF29C4_.wvu.PrintArea" localSheetId="19" hidden="1">#REF!</definedName>
    <definedName name="Z_39BD05DB_DE27_11D3_9813_00A0C9DF29C4_.wvu.PrintArea" hidden="1">#REF!</definedName>
    <definedName name="Z_39BD05DD_DE27_11D3_9813_00A0C9DF29C4_.wvu.PrintArea" localSheetId="18" hidden="1">#REF!</definedName>
    <definedName name="Z_39BD05DD_DE27_11D3_9813_00A0C9DF29C4_.wvu.PrintArea" localSheetId="17" hidden="1">#REF!</definedName>
    <definedName name="Z_39BD05DD_DE27_11D3_9813_00A0C9DF29C4_.wvu.PrintArea" localSheetId="19" hidden="1">#REF!</definedName>
    <definedName name="Z_39BD05DD_DE27_11D3_9813_00A0C9DF29C4_.wvu.PrintArea" hidden="1">#REF!</definedName>
    <definedName name="Z_39BD05DE_DE27_11D3_9813_00A0C9DF29C4_.wvu.PrintArea" localSheetId="18" hidden="1">#REF!</definedName>
    <definedName name="Z_39BD05DE_DE27_11D3_9813_00A0C9DF29C4_.wvu.PrintArea" localSheetId="17" hidden="1">#REF!</definedName>
    <definedName name="Z_39BD05DE_DE27_11D3_9813_00A0C9DF29C4_.wvu.PrintArea" localSheetId="19" hidden="1">#REF!</definedName>
    <definedName name="Z_39BD05DE_DE27_11D3_9813_00A0C9DF29C4_.wvu.PrintArea" hidden="1">#REF!</definedName>
    <definedName name="Z_39BD05DF_DE27_11D3_9813_00A0C9DF29C4_.wvu.PrintArea" localSheetId="18" hidden="1">#REF!</definedName>
    <definedName name="Z_39BD05DF_DE27_11D3_9813_00A0C9DF29C4_.wvu.PrintArea" localSheetId="17" hidden="1">#REF!</definedName>
    <definedName name="Z_39BD05DF_DE27_11D3_9813_00A0C9DF29C4_.wvu.PrintArea" localSheetId="19" hidden="1">#REF!</definedName>
    <definedName name="Z_39BD05DF_DE27_11D3_9813_00A0C9DF29C4_.wvu.PrintArea" hidden="1">#REF!</definedName>
    <definedName name="Z_39BD05E0_DE27_11D3_9813_00A0C9DF29C4_.wvu.PrintArea" localSheetId="18" hidden="1">#REF!</definedName>
    <definedName name="Z_39BD05E0_DE27_11D3_9813_00A0C9DF29C4_.wvu.PrintArea" localSheetId="17" hidden="1">#REF!</definedName>
    <definedName name="Z_39BD05E0_DE27_11D3_9813_00A0C9DF29C4_.wvu.PrintArea" localSheetId="19" hidden="1">#REF!</definedName>
    <definedName name="Z_39BD05E0_DE27_11D3_9813_00A0C9DF29C4_.wvu.PrintArea" hidden="1">#REF!</definedName>
    <definedName name="Z_39BD05E2_DE27_11D3_9813_00A0C9DF29C4_.wvu.PrintArea" localSheetId="18" hidden="1">#REF!</definedName>
    <definedName name="Z_39BD05E2_DE27_11D3_9813_00A0C9DF29C4_.wvu.PrintArea" localSheetId="17" hidden="1">#REF!</definedName>
    <definedName name="Z_39BD05E2_DE27_11D3_9813_00A0C9DF29C4_.wvu.PrintArea" localSheetId="19" hidden="1">#REF!</definedName>
    <definedName name="Z_39BD05E2_DE27_11D3_9813_00A0C9DF29C4_.wvu.PrintArea" hidden="1">#REF!</definedName>
    <definedName name="Z_39BD05E3_DE27_11D3_9813_00A0C9DF29C4_.wvu.PrintArea" localSheetId="18" hidden="1">#REF!</definedName>
    <definedName name="Z_39BD05E3_DE27_11D3_9813_00A0C9DF29C4_.wvu.PrintArea" localSheetId="17" hidden="1">#REF!</definedName>
    <definedName name="Z_39BD05E3_DE27_11D3_9813_00A0C9DF29C4_.wvu.PrintArea" localSheetId="19" hidden="1">#REF!</definedName>
    <definedName name="Z_39BD05E3_DE27_11D3_9813_00A0C9DF29C4_.wvu.PrintArea" hidden="1">#REF!</definedName>
    <definedName name="Z_4369C1C2_0865_11D3_88AD_0080C84A5D47_.wvu.PrintArea" localSheetId="18" hidden="1">#REF!</definedName>
    <definedName name="Z_4369C1C2_0865_11D3_88AD_0080C84A5D47_.wvu.PrintArea" localSheetId="17" hidden="1">#REF!</definedName>
    <definedName name="Z_4369C1C2_0865_11D3_88AD_0080C84A5D47_.wvu.PrintArea" localSheetId="19" hidden="1">#REF!</definedName>
    <definedName name="Z_4369C1C2_0865_11D3_88AD_0080C84A5D47_.wvu.PrintArea" hidden="1">#REF!</definedName>
    <definedName name="Z_4369C1C3_0865_11D3_88AD_0080C84A5D47_.wvu.PrintArea" localSheetId="18" hidden="1">#REF!</definedName>
    <definedName name="Z_4369C1C3_0865_11D3_88AD_0080C84A5D47_.wvu.PrintArea" localSheetId="17" hidden="1">#REF!</definedName>
    <definedName name="Z_4369C1C3_0865_11D3_88AD_0080C84A5D47_.wvu.PrintArea" localSheetId="19" hidden="1">#REF!</definedName>
    <definedName name="Z_4369C1C3_0865_11D3_88AD_0080C84A5D47_.wvu.PrintArea" hidden="1">#REF!</definedName>
    <definedName name="Z_4369C1C5_0865_11D3_88AD_0080C84A5D47_.wvu.PrintArea" localSheetId="18" hidden="1">#REF!</definedName>
    <definedName name="Z_4369C1C5_0865_11D3_88AD_0080C84A5D47_.wvu.PrintArea" localSheetId="17" hidden="1">#REF!</definedName>
    <definedName name="Z_4369C1C5_0865_11D3_88AD_0080C84A5D47_.wvu.PrintArea" localSheetId="19" hidden="1">#REF!</definedName>
    <definedName name="Z_4369C1C5_0865_11D3_88AD_0080C84A5D47_.wvu.PrintArea" hidden="1">#REF!</definedName>
    <definedName name="Z_4369C1C6_0865_11D3_88AD_0080C84A5D47_.wvu.PrintArea" localSheetId="18" hidden="1">#REF!</definedName>
    <definedName name="Z_4369C1C6_0865_11D3_88AD_0080C84A5D47_.wvu.PrintArea" localSheetId="17" hidden="1">#REF!</definedName>
    <definedName name="Z_4369C1C6_0865_11D3_88AD_0080C84A5D47_.wvu.PrintArea" localSheetId="19" hidden="1">#REF!</definedName>
    <definedName name="Z_4369C1C6_0865_11D3_88AD_0080C84A5D47_.wvu.PrintArea" hidden="1">#REF!</definedName>
    <definedName name="Z_4369C1C7_0865_11D3_88AD_0080C84A5D47_.wvu.PrintArea" localSheetId="18" hidden="1">#REF!</definedName>
    <definedName name="Z_4369C1C7_0865_11D3_88AD_0080C84A5D47_.wvu.PrintArea" localSheetId="17" hidden="1">#REF!</definedName>
    <definedName name="Z_4369C1C7_0865_11D3_88AD_0080C84A5D47_.wvu.PrintArea" localSheetId="19" hidden="1">#REF!</definedName>
    <definedName name="Z_4369C1C7_0865_11D3_88AD_0080C84A5D47_.wvu.PrintArea" hidden="1">#REF!</definedName>
    <definedName name="Z_4369C1C8_0865_11D3_88AD_0080C84A5D47_.wvu.PrintArea" localSheetId="18" hidden="1">#REF!</definedName>
    <definedName name="Z_4369C1C8_0865_11D3_88AD_0080C84A5D47_.wvu.PrintArea" localSheetId="17" hidden="1">#REF!</definedName>
    <definedName name="Z_4369C1C8_0865_11D3_88AD_0080C84A5D47_.wvu.PrintArea" localSheetId="19" hidden="1">#REF!</definedName>
    <definedName name="Z_4369C1C8_0865_11D3_88AD_0080C84A5D47_.wvu.PrintArea" hidden="1">#REF!</definedName>
    <definedName name="Z_4369C1CA_0865_11D3_88AD_0080C84A5D47_.wvu.PrintArea" localSheetId="18" hidden="1">#REF!</definedName>
    <definedName name="Z_4369C1CA_0865_11D3_88AD_0080C84A5D47_.wvu.PrintArea" localSheetId="17" hidden="1">#REF!</definedName>
    <definedName name="Z_4369C1CA_0865_11D3_88AD_0080C84A5D47_.wvu.PrintArea" localSheetId="19" hidden="1">#REF!</definedName>
    <definedName name="Z_4369C1CA_0865_11D3_88AD_0080C84A5D47_.wvu.PrintArea" hidden="1">#REF!</definedName>
    <definedName name="Z_4369C1CB_0865_11D3_88AD_0080C84A5D47_.wvu.PrintArea" localSheetId="18" hidden="1">#REF!</definedName>
    <definedName name="Z_4369C1CB_0865_11D3_88AD_0080C84A5D47_.wvu.PrintArea" localSheetId="17" hidden="1">#REF!</definedName>
    <definedName name="Z_4369C1CB_0865_11D3_88AD_0080C84A5D47_.wvu.PrintArea" localSheetId="19" hidden="1">#REF!</definedName>
    <definedName name="Z_4369C1CB_0865_11D3_88AD_0080C84A5D47_.wvu.PrintArea" hidden="1">#REF!</definedName>
    <definedName name="Z_4369C1CC_0865_11D3_88AD_0080C84A5D47_.wvu.PrintArea" localSheetId="18" hidden="1">#REF!</definedName>
    <definedName name="Z_4369C1CC_0865_11D3_88AD_0080C84A5D47_.wvu.PrintArea" localSheetId="17" hidden="1">#REF!</definedName>
    <definedName name="Z_4369C1CC_0865_11D3_88AD_0080C84A5D47_.wvu.PrintArea" localSheetId="19" hidden="1">#REF!</definedName>
    <definedName name="Z_4369C1CC_0865_11D3_88AD_0080C84A5D47_.wvu.PrintArea" hidden="1">#REF!</definedName>
    <definedName name="Z_4369C1CD_0865_11D3_88AD_0080C84A5D47_.wvu.PrintArea" localSheetId="18" hidden="1">#REF!</definedName>
    <definedName name="Z_4369C1CD_0865_11D3_88AD_0080C84A5D47_.wvu.PrintArea" localSheetId="17" hidden="1">#REF!</definedName>
    <definedName name="Z_4369C1CD_0865_11D3_88AD_0080C84A5D47_.wvu.PrintArea" localSheetId="19" hidden="1">#REF!</definedName>
    <definedName name="Z_4369C1CD_0865_11D3_88AD_0080C84A5D47_.wvu.PrintArea" hidden="1">#REF!</definedName>
    <definedName name="Z_4369C1CF_0865_11D3_88AD_0080C84A5D47_.wvu.PrintArea" localSheetId="18" hidden="1">#REF!</definedName>
    <definedName name="Z_4369C1CF_0865_11D3_88AD_0080C84A5D47_.wvu.PrintArea" localSheetId="17" hidden="1">#REF!</definedName>
    <definedName name="Z_4369C1CF_0865_11D3_88AD_0080C84A5D47_.wvu.PrintArea" localSheetId="19" hidden="1">#REF!</definedName>
    <definedName name="Z_4369C1CF_0865_11D3_88AD_0080C84A5D47_.wvu.PrintArea" hidden="1">#REF!</definedName>
    <definedName name="Z_4369C1D0_0865_11D3_88AD_0080C84A5D47_.wvu.PrintArea" localSheetId="18" hidden="1">#REF!</definedName>
    <definedName name="Z_4369C1D0_0865_11D3_88AD_0080C84A5D47_.wvu.PrintArea" localSheetId="17" hidden="1">#REF!</definedName>
    <definedName name="Z_4369C1D0_0865_11D3_88AD_0080C84A5D47_.wvu.PrintArea" localSheetId="19" hidden="1">#REF!</definedName>
    <definedName name="Z_4369C1D0_0865_11D3_88AD_0080C84A5D47_.wvu.PrintArea" hidden="1">#REF!</definedName>
    <definedName name="Z_4369C1D2_0865_11D3_88AD_0080C84A5D47_.wvu.PrintArea" localSheetId="18" hidden="1">#REF!</definedName>
    <definedName name="Z_4369C1D2_0865_11D3_88AD_0080C84A5D47_.wvu.PrintArea" localSheetId="17" hidden="1">#REF!</definedName>
    <definedName name="Z_4369C1D2_0865_11D3_88AD_0080C84A5D47_.wvu.PrintArea" localSheetId="19" hidden="1">#REF!</definedName>
    <definedName name="Z_4369C1D2_0865_11D3_88AD_0080C84A5D47_.wvu.PrintArea" hidden="1">#REF!</definedName>
    <definedName name="Z_4369C1D3_0865_11D3_88AD_0080C84A5D47_.wvu.PrintArea" localSheetId="18" hidden="1">#REF!</definedName>
    <definedName name="Z_4369C1D3_0865_11D3_88AD_0080C84A5D47_.wvu.PrintArea" localSheetId="17" hidden="1">#REF!</definedName>
    <definedName name="Z_4369C1D3_0865_11D3_88AD_0080C84A5D47_.wvu.PrintArea" localSheetId="19" hidden="1">#REF!</definedName>
    <definedName name="Z_4369C1D3_0865_11D3_88AD_0080C84A5D47_.wvu.PrintArea" hidden="1">#REF!</definedName>
    <definedName name="Z_4369C1D5_0865_11D3_88AD_0080C84A5D47_.wvu.PrintArea" localSheetId="18" hidden="1">#REF!</definedName>
    <definedName name="Z_4369C1D5_0865_11D3_88AD_0080C84A5D47_.wvu.PrintArea" localSheetId="17" hidden="1">#REF!</definedName>
    <definedName name="Z_4369C1D5_0865_11D3_88AD_0080C84A5D47_.wvu.PrintArea" localSheetId="19" hidden="1">#REF!</definedName>
    <definedName name="Z_4369C1D5_0865_11D3_88AD_0080C84A5D47_.wvu.PrintArea" hidden="1">#REF!</definedName>
    <definedName name="Z_4369C1D6_0865_11D3_88AD_0080C84A5D47_.wvu.PrintArea" localSheetId="18" hidden="1">#REF!</definedName>
    <definedName name="Z_4369C1D6_0865_11D3_88AD_0080C84A5D47_.wvu.PrintArea" localSheetId="17" hidden="1">#REF!</definedName>
    <definedName name="Z_4369C1D6_0865_11D3_88AD_0080C84A5D47_.wvu.PrintArea" localSheetId="19" hidden="1">#REF!</definedName>
    <definedName name="Z_4369C1D6_0865_11D3_88AD_0080C84A5D47_.wvu.PrintArea" hidden="1">#REF!</definedName>
    <definedName name="Z_4369C1D7_0865_11D3_88AD_0080C84A5D47_.wvu.PrintArea" localSheetId="18" hidden="1">#REF!</definedName>
    <definedName name="Z_4369C1D7_0865_11D3_88AD_0080C84A5D47_.wvu.PrintArea" localSheetId="17" hidden="1">#REF!</definedName>
    <definedName name="Z_4369C1D7_0865_11D3_88AD_0080C84A5D47_.wvu.PrintArea" localSheetId="19" hidden="1">#REF!</definedName>
    <definedName name="Z_4369C1D7_0865_11D3_88AD_0080C84A5D47_.wvu.PrintArea" hidden="1">#REF!</definedName>
    <definedName name="Z_4369C1D8_0865_11D3_88AD_0080C84A5D47_.wvu.PrintArea" localSheetId="18" hidden="1">#REF!</definedName>
    <definedName name="Z_4369C1D8_0865_11D3_88AD_0080C84A5D47_.wvu.PrintArea" localSheetId="17" hidden="1">#REF!</definedName>
    <definedName name="Z_4369C1D8_0865_11D3_88AD_0080C84A5D47_.wvu.PrintArea" localSheetId="19" hidden="1">#REF!</definedName>
    <definedName name="Z_4369C1D8_0865_11D3_88AD_0080C84A5D47_.wvu.PrintArea" hidden="1">#REF!</definedName>
    <definedName name="Z_4369C1DA_0865_11D3_88AD_0080C84A5D47_.wvu.PrintArea" localSheetId="18" hidden="1">#REF!</definedName>
    <definedName name="Z_4369C1DA_0865_11D3_88AD_0080C84A5D47_.wvu.PrintArea" localSheetId="17" hidden="1">#REF!</definedName>
    <definedName name="Z_4369C1DA_0865_11D3_88AD_0080C84A5D47_.wvu.PrintArea" localSheetId="19" hidden="1">#REF!</definedName>
    <definedName name="Z_4369C1DA_0865_11D3_88AD_0080C84A5D47_.wvu.PrintArea" hidden="1">#REF!</definedName>
    <definedName name="Z_4369C1DB_0865_11D3_88AD_0080C84A5D47_.wvu.PrintArea" localSheetId="18" hidden="1">#REF!</definedName>
    <definedName name="Z_4369C1DB_0865_11D3_88AD_0080C84A5D47_.wvu.PrintArea" localSheetId="17" hidden="1">#REF!</definedName>
    <definedName name="Z_4369C1DB_0865_11D3_88AD_0080C84A5D47_.wvu.PrintArea" localSheetId="19" hidden="1">#REF!</definedName>
    <definedName name="Z_4369C1DB_0865_11D3_88AD_0080C84A5D47_.wvu.PrintArea" hidden="1">#REF!</definedName>
    <definedName name="Z_4369C1DC_0865_11D3_88AD_0080C84A5D47_.wvu.PrintArea" localSheetId="18" hidden="1">#REF!</definedName>
    <definedName name="Z_4369C1DC_0865_11D3_88AD_0080C84A5D47_.wvu.PrintArea" localSheetId="17" hidden="1">#REF!</definedName>
    <definedName name="Z_4369C1DC_0865_11D3_88AD_0080C84A5D47_.wvu.PrintArea" localSheetId="19" hidden="1">#REF!</definedName>
    <definedName name="Z_4369C1DC_0865_11D3_88AD_0080C84A5D47_.wvu.PrintArea" hidden="1">#REF!</definedName>
    <definedName name="Z_4369C1DD_0865_11D3_88AD_0080C84A5D47_.wvu.PrintArea" localSheetId="18" hidden="1">#REF!</definedName>
    <definedName name="Z_4369C1DD_0865_11D3_88AD_0080C84A5D47_.wvu.PrintArea" localSheetId="17" hidden="1">#REF!</definedName>
    <definedName name="Z_4369C1DD_0865_11D3_88AD_0080C84A5D47_.wvu.PrintArea" localSheetId="19" hidden="1">#REF!</definedName>
    <definedName name="Z_4369C1DD_0865_11D3_88AD_0080C84A5D47_.wvu.PrintArea" hidden="1">#REF!</definedName>
    <definedName name="Z_4369C1DF_0865_11D3_88AD_0080C84A5D47_.wvu.PrintArea" localSheetId="18" hidden="1">#REF!</definedName>
    <definedName name="Z_4369C1DF_0865_11D3_88AD_0080C84A5D47_.wvu.PrintArea" localSheetId="17" hidden="1">#REF!</definedName>
    <definedName name="Z_4369C1DF_0865_11D3_88AD_0080C84A5D47_.wvu.PrintArea" localSheetId="19" hidden="1">#REF!</definedName>
    <definedName name="Z_4369C1DF_0865_11D3_88AD_0080C84A5D47_.wvu.PrintArea" hidden="1">#REF!</definedName>
    <definedName name="Z_4369C1E0_0865_11D3_88AD_0080C84A5D47_.wvu.PrintArea" localSheetId="18" hidden="1">#REF!</definedName>
    <definedName name="Z_4369C1E0_0865_11D3_88AD_0080C84A5D47_.wvu.PrintArea" localSheetId="17" hidden="1">#REF!</definedName>
    <definedName name="Z_4369C1E0_0865_11D3_88AD_0080C84A5D47_.wvu.PrintArea" localSheetId="19" hidden="1">#REF!</definedName>
    <definedName name="Z_4369C1E0_0865_11D3_88AD_0080C84A5D47_.wvu.PrintArea" hidden="1">#REF!</definedName>
    <definedName name="Z_4369C1FD_0865_11D3_88AD_0080C84A5D47_.wvu.PrintArea" localSheetId="18" hidden="1">#REF!</definedName>
    <definedName name="Z_4369C1FD_0865_11D3_88AD_0080C84A5D47_.wvu.PrintArea" localSheetId="17" hidden="1">#REF!</definedName>
    <definedName name="Z_4369C1FD_0865_11D3_88AD_0080C84A5D47_.wvu.PrintArea" localSheetId="19" hidden="1">#REF!</definedName>
    <definedName name="Z_4369C1FD_0865_11D3_88AD_0080C84A5D47_.wvu.PrintArea" hidden="1">#REF!</definedName>
    <definedName name="Z_4369C1FE_0865_11D3_88AD_0080C84A5D47_.wvu.PrintArea" localSheetId="18" hidden="1">#REF!</definedName>
    <definedName name="Z_4369C1FE_0865_11D3_88AD_0080C84A5D47_.wvu.PrintArea" localSheetId="17" hidden="1">#REF!</definedName>
    <definedName name="Z_4369C1FE_0865_11D3_88AD_0080C84A5D47_.wvu.PrintArea" localSheetId="19" hidden="1">#REF!</definedName>
    <definedName name="Z_4369C1FE_0865_11D3_88AD_0080C84A5D47_.wvu.PrintArea" hidden="1">#REF!</definedName>
    <definedName name="Z_4369C200_0865_11D3_88AD_0080C84A5D47_.wvu.PrintArea" localSheetId="18" hidden="1">#REF!</definedName>
    <definedName name="Z_4369C200_0865_11D3_88AD_0080C84A5D47_.wvu.PrintArea" localSheetId="17" hidden="1">#REF!</definedName>
    <definedName name="Z_4369C200_0865_11D3_88AD_0080C84A5D47_.wvu.PrintArea" localSheetId="19" hidden="1">#REF!</definedName>
    <definedName name="Z_4369C200_0865_11D3_88AD_0080C84A5D47_.wvu.PrintArea" hidden="1">#REF!</definedName>
    <definedName name="Z_4369C201_0865_11D3_88AD_0080C84A5D47_.wvu.PrintArea" localSheetId="18" hidden="1">#REF!</definedName>
    <definedName name="Z_4369C201_0865_11D3_88AD_0080C84A5D47_.wvu.PrintArea" localSheetId="17" hidden="1">#REF!</definedName>
    <definedName name="Z_4369C201_0865_11D3_88AD_0080C84A5D47_.wvu.PrintArea" localSheetId="19" hidden="1">#REF!</definedName>
    <definedName name="Z_4369C201_0865_11D3_88AD_0080C84A5D47_.wvu.PrintArea" hidden="1">#REF!</definedName>
    <definedName name="Z_4369C202_0865_11D3_88AD_0080C84A5D47_.wvu.PrintArea" localSheetId="18" hidden="1">#REF!</definedName>
    <definedName name="Z_4369C202_0865_11D3_88AD_0080C84A5D47_.wvu.PrintArea" localSheetId="17" hidden="1">#REF!</definedName>
    <definedName name="Z_4369C202_0865_11D3_88AD_0080C84A5D47_.wvu.PrintArea" localSheetId="19" hidden="1">#REF!</definedName>
    <definedName name="Z_4369C202_0865_11D3_88AD_0080C84A5D47_.wvu.PrintArea" hidden="1">#REF!</definedName>
    <definedName name="Z_4369C203_0865_11D3_88AD_0080C84A5D47_.wvu.PrintArea" localSheetId="18" hidden="1">#REF!</definedName>
    <definedName name="Z_4369C203_0865_11D3_88AD_0080C84A5D47_.wvu.PrintArea" localSheetId="17" hidden="1">#REF!</definedName>
    <definedName name="Z_4369C203_0865_11D3_88AD_0080C84A5D47_.wvu.PrintArea" localSheetId="19" hidden="1">#REF!</definedName>
    <definedName name="Z_4369C203_0865_11D3_88AD_0080C84A5D47_.wvu.PrintArea" hidden="1">#REF!</definedName>
    <definedName name="Z_4369C205_0865_11D3_88AD_0080C84A5D47_.wvu.PrintArea" localSheetId="18" hidden="1">#REF!</definedName>
    <definedName name="Z_4369C205_0865_11D3_88AD_0080C84A5D47_.wvu.PrintArea" localSheetId="17" hidden="1">#REF!</definedName>
    <definedName name="Z_4369C205_0865_11D3_88AD_0080C84A5D47_.wvu.PrintArea" localSheetId="19" hidden="1">#REF!</definedName>
    <definedName name="Z_4369C205_0865_11D3_88AD_0080C84A5D47_.wvu.PrintArea" hidden="1">#REF!</definedName>
    <definedName name="Z_4369C206_0865_11D3_88AD_0080C84A5D47_.wvu.PrintArea" localSheetId="18" hidden="1">#REF!</definedName>
    <definedName name="Z_4369C206_0865_11D3_88AD_0080C84A5D47_.wvu.PrintArea" localSheetId="17" hidden="1">#REF!</definedName>
    <definedName name="Z_4369C206_0865_11D3_88AD_0080C84A5D47_.wvu.PrintArea" localSheetId="19" hidden="1">#REF!</definedName>
    <definedName name="Z_4369C206_0865_11D3_88AD_0080C84A5D47_.wvu.PrintArea" hidden="1">#REF!</definedName>
    <definedName name="Z_4369C207_0865_11D3_88AD_0080C84A5D47_.wvu.PrintArea" localSheetId="18" hidden="1">#REF!</definedName>
    <definedName name="Z_4369C207_0865_11D3_88AD_0080C84A5D47_.wvu.PrintArea" localSheetId="17" hidden="1">#REF!</definedName>
    <definedName name="Z_4369C207_0865_11D3_88AD_0080C84A5D47_.wvu.PrintArea" localSheetId="19" hidden="1">#REF!</definedName>
    <definedName name="Z_4369C207_0865_11D3_88AD_0080C84A5D47_.wvu.PrintArea" hidden="1">#REF!</definedName>
    <definedName name="Z_4369C208_0865_11D3_88AD_0080C84A5D47_.wvu.PrintArea" localSheetId="18" hidden="1">#REF!</definedName>
    <definedName name="Z_4369C208_0865_11D3_88AD_0080C84A5D47_.wvu.PrintArea" localSheetId="17" hidden="1">#REF!</definedName>
    <definedName name="Z_4369C208_0865_11D3_88AD_0080C84A5D47_.wvu.PrintArea" localSheetId="19" hidden="1">#REF!</definedName>
    <definedName name="Z_4369C208_0865_11D3_88AD_0080C84A5D47_.wvu.PrintArea" hidden="1">#REF!</definedName>
    <definedName name="Z_4369C20A_0865_11D3_88AD_0080C84A5D47_.wvu.PrintArea" localSheetId="18" hidden="1">#REF!</definedName>
    <definedName name="Z_4369C20A_0865_11D3_88AD_0080C84A5D47_.wvu.PrintArea" localSheetId="17" hidden="1">#REF!</definedName>
    <definedName name="Z_4369C20A_0865_11D3_88AD_0080C84A5D47_.wvu.PrintArea" localSheetId="19" hidden="1">#REF!</definedName>
    <definedName name="Z_4369C20A_0865_11D3_88AD_0080C84A5D47_.wvu.PrintArea" hidden="1">#REF!</definedName>
    <definedName name="Z_4369C20B_0865_11D3_88AD_0080C84A5D47_.wvu.PrintArea" localSheetId="18" hidden="1">#REF!</definedName>
    <definedName name="Z_4369C20B_0865_11D3_88AD_0080C84A5D47_.wvu.PrintArea" localSheetId="17" hidden="1">#REF!</definedName>
    <definedName name="Z_4369C20B_0865_11D3_88AD_0080C84A5D47_.wvu.PrintArea" localSheetId="19" hidden="1">#REF!</definedName>
    <definedName name="Z_4369C20B_0865_11D3_88AD_0080C84A5D47_.wvu.PrintArea" hidden="1">#REF!</definedName>
    <definedName name="Z_4369C20D_0865_11D3_88AD_0080C84A5D47_.wvu.PrintArea" localSheetId="18" hidden="1">#REF!</definedName>
    <definedName name="Z_4369C20D_0865_11D3_88AD_0080C84A5D47_.wvu.PrintArea" localSheetId="17" hidden="1">#REF!</definedName>
    <definedName name="Z_4369C20D_0865_11D3_88AD_0080C84A5D47_.wvu.PrintArea" localSheetId="19" hidden="1">#REF!</definedName>
    <definedName name="Z_4369C20D_0865_11D3_88AD_0080C84A5D47_.wvu.PrintArea" hidden="1">#REF!</definedName>
    <definedName name="Z_4369C20E_0865_11D3_88AD_0080C84A5D47_.wvu.PrintArea" localSheetId="18" hidden="1">#REF!</definedName>
    <definedName name="Z_4369C20E_0865_11D3_88AD_0080C84A5D47_.wvu.PrintArea" localSheetId="17" hidden="1">#REF!</definedName>
    <definedName name="Z_4369C20E_0865_11D3_88AD_0080C84A5D47_.wvu.PrintArea" localSheetId="19" hidden="1">#REF!</definedName>
    <definedName name="Z_4369C20E_0865_11D3_88AD_0080C84A5D47_.wvu.PrintArea" hidden="1">#REF!</definedName>
    <definedName name="Z_4369C210_0865_11D3_88AD_0080C84A5D47_.wvu.PrintArea" localSheetId="18" hidden="1">#REF!</definedName>
    <definedName name="Z_4369C210_0865_11D3_88AD_0080C84A5D47_.wvu.PrintArea" localSheetId="17" hidden="1">#REF!</definedName>
    <definedName name="Z_4369C210_0865_11D3_88AD_0080C84A5D47_.wvu.PrintArea" localSheetId="19" hidden="1">#REF!</definedName>
    <definedName name="Z_4369C210_0865_11D3_88AD_0080C84A5D47_.wvu.PrintArea" hidden="1">#REF!</definedName>
    <definedName name="Z_4369C211_0865_11D3_88AD_0080C84A5D47_.wvu.PrintArea" localSheetId="18" hidden="1">#REF!</definedName>
    <definedName name="Z_4369C211_0865_11D3_88AD_0080C84A5D47_.wvu.PrintArea" localSheetId="17" hidden="1">#REF!</definedName>
    <definedName name="Z_4369C211_0865_11D3_88AD_0080C84A5D47_.wvu.PrintArea" localSheetId="19" hidden="1">#REF!</definedName>
    <definedName name="Z_4369C211_0865_11D3_88AD_0080C84A5D47_.wvu.PrintArea" hidden="1">#REF!</definedName>
    <definedName name="Z_4369C212_0865_11D3_88AD_0080C84A5D47_.wvu.PrintArea" localSheetId="18" hidden="1">#REF!</definedName>
    <definedName name="Z_4369C212_0865_11D3_88AD_0080C84A5D47_.wvu.PrintArea" localSheetId="17" hidden="1">#REF!</definedName>
    <definedName name="Z_4369C212_0865_11D3_88AD_0080C84A5D47_.wvu.PrintArea" localSheetId="19" hidden="1">#REF!</definedName>
    <definedName name="Z_4369C212_0865_11D3_88AD_0080C84A5D47_.wvu.PrintArea" hidden="1">#REF!</definedName>
    <definedName name="Z_4369C213_0865_11D3_88AD_0080C84A5D47_.wvu.PrintArea" localSheetId="18" hidden="1">#REF!</definedName>
    <definedName name="Z_4369C213_0865_11D3_88AD_0080C84A5D47_.wvu.PrintArea" localSheetId="17" hidden="1">#REF!</definedName>
    <definedName name="Z_4369C213_0865_11D3_88AD_0080C84A5D47_.wvu.PrintArea" localSheetId="19" hidden="1">#REF!</definedName>
    <definedName name="Z_4369C213_0865_11D3_88AD_0080C84A5D47_.wvu.PrintArea" hidden="1">#REF!</definedName>
    <definedName name="Z_4369C215_0865_11D3_88AD_0080C84A5D47_.wvu.PrintArea" localSheetId="18" hidden="1">#REF!</definedName>
    <definedName name="Z_4369C215_0865_11D3_88AD_0080C84A5D47_.wvu.PrintArea" localSheetId="17" hidden="1">#REF!</definedName>
    <definedName name="Z_4369C215_0865_11D3_88AD_0080C84A5D47_.wvu.PrintArea" localSheetId="19" hidden="1">#REF!</definedName>
    <definedName name="Z_4369C215_0865_11D3_88AD_0080C84A5D47_.wvu.PrintArea" hidden="1">#REF!</definedName>
    <definedName name="Z_4369C216_0865_11D3_88AD_0080C84A5D47_.wvu.PrintArea" localSheetId="18" hidden="1">#REF!</definedName>
    <definedName name="Z_4369C216_0865_11D3_88AD_0080C84A5D47_.wvu.PrintArea" localSheetId="17" hidden="1">#REF!</definedName>
    <definedName name="Z_4369C216_0865_11D3_88AD_0080C84A5D47_.wvu.PrintArea" localSheetId="19" hidden="1">#REF!</definedName>
    <definedName name="Z_4369C216_0865_11D3_88AD_0080C84A5D47_.wvu.PrintArea" hidden="1">#REF!</definedName>
    <definedName name="Z_4369C217_0865_11D3_88AD_0080C84A5D47_.wvu.PrintArea" localSheetId="18" hidden="1">#REF!</definedName>
    <definedName name="Z_4369C217_0865_11D3_88AD_0080C84A5D47_.wvu.PrintArea" localSheetId="17" hidden="1">#REF!</definedName>
    <definedName name="Z_4369C217_0865_11D3_88AD_0080C84A5D47_.wvu.PrintArea" localSheetId="19" hidden="1">#REF!</definedName>
    <definedName name="Z_4369C217_0865_11D3_88AD_0080C84A5D47_.wvu.PrintArea" hidden="1">#REF!</definedName>
    <definedName name="Z_4369C218_0865_11D3_88AD_0080C84A5D47_.wvu.PrintArea" localSheetId="18" hidden="1">#REF!</definedName>
    <definedName name="Z_4369C218_0865_11D3_88AD_0080C84A5D47_.wvu.PrintArea" localSheetId="17" hidden="1">#REF!</definedName>
    <definedName name="Z_4369C218_0865_11D3_88AD_0080C84A5D47_.wvu.PrintArea" localSheetId="19" hidden="1">#REF!</definedName>
    <definedName name="Z_4369C218_0865_11D3_88AD_0080C84A5D47_.wvu.PrintArea" hidden="1">#REF!</definedName>
    <definedName name="Z_4369C21A_0865_11D3_88AD_0080C84A5D47_.wvu.PrintArea" localSheetId="18" hidden="1">#REF!</definedName>
    <definedName name="Z_4369C21A_0865_11D3_88AD_0080C84A5D47_.wvu.PrintArea" localSheetId="17" hidden="1">#REF!</definedName>
    <definedName name="Z_4369C21A_0865_11D3_88AD_0080C84A5D47_.wvu.PrintArea" localSheetId="19" hidden="1">#REF!</definedName>
    <definedName name="Z_4369C21A_0865_11D3_88AD_0080C84A5D47_.wvu.PrintArea" hidden="1">#REF!</definedName>
    <definedName name="Z_4369C21B_0865_11D3_88AD_0080C84A5D47_.wvu.PrintArea" localSheetId="18" hidden="1">#REF!</definedName>
    <definedName name="Z_4369C21B_0865_11D3_88AD_0080C84A5D47_.wvu.PrintArea" localSheetId="17" hidden="1">#REF!</definedName>
    <definedName name="Z_4369C21B_0865_11D3_88AD_0080C84A5D47_.wvu.PrintArea" localSheetId="19" hidden="1">#REF!</definedName>
    <definedName name="Z_4369C21B_0865_11D3_88AD_0080C84A5D47_.wvu.PrintArea" hidden="1">#REF!</definedName>
    <definedName name="Z_473C207F_0F72_11D3_97F6_00A0C9DF29C4_.wvu.PrintArea" localSheetId="18" hidden="1">#REF!</definedName>
    <definedName name="Z_473C207F_0F72_11D3_97F6_00A0C9DF29C4_.wvu.PrintArea" localSheetId="17" hidden="1">#REF!</definedName>
    <definedName name="Z_473C207F_0F72_11D3_97F6_00A0C9DF29C4_.wvu.PrintArea" localSheetId="19" hidden="1">#REF!</definedName>
    <definedName name="Z_473C207F_0F72_11D3_97F6_00A0C9DF29C4_.wvu.PrintArea" hidden="1">#REF!</definedName>
    <definedName name="Z_473C2080_0F72_11D3_97F6_00A0C9DF29C4_.wvu.PrintArea" localSheetId="18" hidden="1">#REF!</definedName>
    <definedName name="Z_473C2080_0F72_11D3_97F6_00A0C9DF29C4_.wvu.PrintArea" localSheetId="17" hidden="1">#REF!</definedName>
    <definedName name="Z_473C2080_0F72_11D3_97F6_00A0C9DF29C4_.wvu.PrintArea" localSheetId="19" hidden="1">#REF!</definedName>
    <definedName name="Z_473C2080_0F72_11D3_97F6_00A0C9DF29C4_.wvu.PrintArea" hidden="1">#REF!</definedName>
    <definedName name="Z_473C2082_0F72_11D3_97F6_00A0C9DF29C4_.wvu.PrintArea" localSheetId="18" hidden="1">#REF!</definedName>
    <definedName name="Z_473C2082_0F72_11D3_97F6_00A0C9DF29C4_.wvu.PrintArea" localSheetId="17" hidden="1">#REF!</definedName>
    <definedName name="Z_473C2082_0F72_11D3_97F6_00A0C9DF29C4_.wvu.PrintArea" localSheetId="19" hidden="1">#REF!</definedName>
    <definedName name="Z_473C2082_0F72_11D3_97F6_00A0C9DF29C4_.wvu.PrintArea" hidden="1">#REF!</definedName>
    <definedName name="Z_473C2083_0F72_11D3_97F6_00A0C9DF29C4_.wvu.PrintArea" localSheetId="18" hidden="1">#REF!</definedName>
    <definedName name="Z_473C2083_0F72_11D3_97F6_00A0C9DF29C4_.wvu.PrintArea" localSheetId="17" hidden="1">#REF!</definedName>
    <definedName name="Z_473C2083_0F72_11D3_97F6_00A0C9DF29C4_.wvu.PrintArea" localSheetId="19" hidden="1">#REF!</definedName>
    <definedName name="Z_473C2083_0F72_11D3_97F6_00A0C9DF29C4_.wvu.PrintArea" hidden="1">#REF!</definedName>
    <definedName name="Z_473C2084_0F72_11D3_97F6_00A0C9DF29C4_.wvu.PrintArea" localSheetId="18" hidden="1">#REF!</definedName>
    <definedName name="Z_473C2084_0F72_11D3_97F6_00A0C9DF29C4_.wvu.PrintArea" localSheetId="17" hidden="1">#REF!</definedName>
    <definedName name="Z_473C2084_0F72_11D3_97F6_00A0C9DF29C4_.wvu.PrintArea" localSheetId="19" hidden="1">#REF!</definedName>
    <definedName name="Z_473C2084_0F72_11D3_97F6_00A0C9DF29C4_.wvu.PrintArea" hidden="1">#REF!</definedName>
    <definedName name="Z_473C2085_0F72_11D3_97F6_00A0C9DF29C4_.wvu.PrintArea" localSheetId="18" hidden="1">#REF!</definedName>
    <definedName name="Z_473C2085_0F72_11D3_97F6_00A0C9DF29C4_.wvu.PrintArea" localSheetId="17" hidden="1">#REF!</definedName>
    <definedName name="Z_473C2085_0F72_11D3_97F6_00A0C9DF29C4_.wvu.PrintArea" localSheetId="19" hidden="1">#REF!</definedName>
    <definedName name="Z_473C2085_0F72_11D3_97F6_00A0C9DF29C4_.wvu.PrintArea" hidden="1">#REF!</definedName>
    <definedName name="Z_473C2087_0F72_11D3_97F6_00A0C9DF29C4_.wvu.PrintArea" localSheetId="18" hidden="1">#REF!</definedName>
    <definedName name="Z_473C2087_0F72_11D3_97F6_00A0C9DF29C4_.wvu.PrintArea" localSheetId="17" hidden="1">#REF!</definedName>
    <definedName name="Z_473C2087_0F72_11D3_97F6_00A0C9DF29C4_.wvu.PrintArea" localSheetId="19" hidden="1">#REF!</definedName>
    <definedName name="Z_473C2087_0F72_11D3_97F6_00A0C9DF29C4_.wvu.PrintArea" hidden="1">#REF!</definedName>
    <definedName name="Z_473C2088_0F72_11D3_97F6_00A0C9DF29C4_.wvu.PrintArea" localSheetId="18" hidden="1">#REF!</definedName>
    <definedName name="Z_473C2088_0F72_11D3_97F6_00A0C9DF29C4_.wvu.PrintArea" localSheetId="17" hidden="1">#REF!</definedName>
    <definedName name="Z_473C2088_0F72_11D3_97F6_00A0C9DF29C4_.wvu.PrintArea" localSheetId="19" hidden="1">#REF!</definedName>
    <definedName name="Z_473C2088_0F72_11D3_97F6_00A0C9DF29C4_.wvu.PrintArea" hidden="1">#REF!</definedName>
    <definedName name="Z_473C2089_0F72_11D3_97F6_00A0C9DF29C4_.wvu.PrintArea" localSheetId="18" hidden="1">#REF!</definedName>
    <definedName name="Z_473C2089_0F72_11D3_97F6_00A0C9DF29C4_.wvu.PrintArea" localSheetId="17" hidden="1">#REF!</definedName>
    <definedName name="Z_473C2089_0F72_11D3_97F6_00A0C9DF29C4_.wvu.PrintArea" localSheetId="19" hidden="1">#REF!</definedName>
    <definedName name="Z_473C2089_0F72_11D3_97F6_00A0C9DF29C4_.wvu.PrintArea" hidden="1">#REF!</definedName>
    <definedName name="Z_473C208A_0F72_11D3_97F6_00A0C9DF29C4_.wvu.PrintArea" localSheetId="18" hidden="1">#REF!</definedName>
    <definedName name="Z_473C208A_0F72_11D3_97F6_00A0C9DF29C4_.wvu.PrintArea" localSheetId="17" hidden="1">#REF!</definedName>
    <definedName name="Z_473C208A_0F72_11D3_97F6_00A0C9DF29C4_.wvu.PrintArea" localSheetId="19" hidden="1">#REF!</definedName>
    <definedName name="Z_473C208A_0F72_11D3_97F6_00A0C9DF29C4_.wvu.PrintArea" hidden="1">#REF!</definedName>
    <definedName name="Z_473C208C_0F72_11D3_97F6_00A0C9DF29C4_.wvu.PrintArea" localSheetId="18" hidden="1">#REF!</definedName>
    <definedName name="Z_473C208C_0F72_11D3_97F6_00A0C9DF29C4_.wvu.PrintArea" localSheetId="17" hidden="1">#REF!</definedName>
    <definedName name="Z_473C208C_0F72_11D3_97F6_00A0C9DF29C4_.wvu.PrintArea" localSheetId="19" hidden="1">#REF!</definedName>
    <definedName name="Z_473C208C_0F72_11D3_97F6_00A0C9DF29C4_.wvu.PrintArea" hidden="1">#REF!</definedName>
    <definedName name="Z_473C208D_0F72_11D3_97F6_00A0C9DF29C4_.wvu.PrintArea" localSheetId="18" hidden="1">#REF!</definedName>
    <definedName name="Z_473C208D_0F72_11D3_97F6_00A0C9DF29C4_.wvu.PrintArea" localSheetId="17" hidden="1">#REF!</definedName>
    <definedName name="Z_473C208D_0F72_11D3_97F6_00A0C9DF29C4_.wvu.PrintArea" localSheetId="19" hidden="1">#REF!</definedName>
    <definedName name="Z_473C208D_0F72_11D3_97F6_00A0C9DF29C4_.wvu.PrintArea" hidden="1">#REF!</definedName>
    <definedName name="Z_473C208F_0F72_11D3_97F6_00A0C9DF29C4_.wvu.PrintArea" localSheetId="18" hidden="1">#REF!</definedName>
    <definedName name="Z_473C208F_0F72_11D3_97F6_00A0C9DF29C4_.wvu.PrintArea" localSheetId="17" hidden="1">#REF!</definedName>
    <definedName name="Z_473C208F_0F72_11D3_97F6_00A0C9DF29C4_.wvu.PrintArea" localSheetId="19" hidden="1">#REF!</definedName>
    <definedName name="Z_473C208F_0F72_11D3_97F6_00A0C9DF29C4_.wvu.PrintArea" hidden="1">#REF!</definedName>
    <definedName name="Z_473C2090_0F72_11D3_97F6_00A0C9DF29C4_.wvu.PrintArea" localSheetId="18" hidden="1">#REF!</definedName>
    <definedName name="Z_473C2090_0F72_11D3_97F6_00A0C9DF29C4_.wvu.PrintArea" localSheetId="17" hidden="1">#REF!</definedName>
    <definedName name="Z_473C2090_0F72_11D3_97F6_00A0C9DF29C4_.wvu.PrintArea" localSheetId="19" hidden="1">#REF!</definedName>
    <definedName name="Z_473C2090_0F72_11D3_97F6_00A0C9DF29C4_.wvu.PrintArea" hidden="1">#REF!</definedName>
    <definedName name="Z_473C2092_0F72_11D3_97F6_00A0C9DF29C4_.wvu.PrintArea" localSheetId="18" hidden="1">#REF!</definedName>
    <definedName name="Z_473C2092_0F72_11D3_97F6_00A0C9DF29C4_.wvu.PrintArea" localSheetId="17" hidden="1">#REF!</definedName>
    <definedName name="Z_473C2092_0F72_11D3_97F6_00A0C9DF29C4_.wvu.PrintArea" localSheetId="19" hidden="1">#REF!</definedName>
    <definedName name="Z_473C2092_0F72_11D3_97F6_00A0C9DF29C4_.wvu.PrintArea" hidden="1">#REF!</definedName>
    <definedName name="Z_473C2093_0F72_11D3_97F6_00A0C9DF29C4_.wvu.PrintArea" localSheetId="18" hidden="1">#REF!</definedName>
    <definedName name="Z_473C2093_0F72_11D3_97F6_00A0C9DF29C4_.wvu.PrintArea" localSheetId="17" hidden="1">#REF!</definedName>
    <definedName name="Z_473C2093_0F72_11D3_97F6_00A0C9DF29C4_.wvu.PrintArea" localSheetId="19" hidden="1">#REF!</definedName>
    <definedName name="Z_473C2093_0F72_11D3_97F6_00A0C9DF29C4_.wvu.PrintArea" hidden="1">#REF!</definedName>
    <definedName name="Z_473C2094_0F72_11D3_97F6_00A0C9DF29C4_.wvu.PrintArea" localSheetId="18" hidden="1">#REF!</definedName>
    <definedName name="Z_473C2094_0F72_11D3_97F6_00A0C9DF29C4_.wvu.PrintArea" localSheetId="17" hidden="1">#REF!</definedName>
    <definedName name="Z_473C2094_0F72_11D3_97F6_00A0C9DF29C4_.wvu.PrintArea" localSheetId="19" hidden="1">#REF!</definedName>
    <definedName name="Z_473C2094_0F72_11D3_97F6_00A0C9DF29C4_.wvu.PrintArea" hidden="1">#REF!</definedName>
    <definedName name="Z_473C2095_0F72_11D3_97F6_00A0C9DF29C4_.wvu.PrintArea" localSheetId="18" hidden="1">#REF!</definedName>
    <definedName name="Z_473C2095_0F72_11D3_97F6_00A0C9DF29C4_.wvu.PrintArea" localSheetId="17" hidden="1">#REF!</definedName>
    <definedName name="Z_473C2095_0F72_11D3_97F6_00A0C9DF29C4_.wvu.PrintArea" localSheetId="19" hidden="1">#REF!</definedName>
    <definedName name="Z_473C2095_0F72_11D3_97F6_00A0C9DF29C4_.wvu.PrintArea" hidden="1">#REF!</definedName>
    <definedName name="Z_473C2097_0F72_11D3_97F6_00A0C9DF29C4_.wvu.PrintArea" localSheetId="18" hidden="1">#REF!</definedName>
    <definedName name="Z_473C2097_0F72_11D3_97F6_00A0C9DF29C4_.wvu.PrintArea" localSheetId="17" hidden="1">#REF!</definedName>
    <definedName name="Z_473C2097_0F72_11D3_97F6_00A0C9DF29C4_.wvu.PrintArea" localSheetId="19" hidden="1">#REF!</definedName>
    <definedName name="Z_473C2097_0F72_11D3_97F6_00A0C9DF29C4_.wvu.PrintArea" hidden="1">#REF!</definedName>
    <definedName name="Z_473C2098_0F72_11D3_97F6_00A0C9DF29C4_.wvu.PrintArea" localSheetId="18" hidden="1">#REF!</definedName>
    <definedName name="Z_473C2098_0F72_11D3_97F6_00A0C9DF29C4_.wvu.PrintArea" localSheetId="17" hidden="1">#REF!</definedName>
    <definedName name="Z_473C2098_0F72_11D3_97F6_00A0C9DF29C4_.wvu.PrintArea" localSheetId="19" hidden="1">#REF!</definedName>
    <definedName name="Z_473C2098_0F72_11D3_97F6_00A0C9DF29C4_.wvu.PrintArea" hidden="1">#REF!</definedName>
    <definedName name="Z_473C2099_0F72_11D3_97F6_00A0C9DF29C4_.wvu.PrintArea" localSheetId="18" hidden="1">#REF!</definedName>
    <definedName name="Z_473C2099_0F72_11D3_97F6_00A0C9DF29C4_.wvu.PrintArea" localSheetId="17" hidden="1">#REF!</definedName>
    <definedName name="Z_473C2099_0F72_11D3_97F6_00A0C9DF29C4_.wvu.PrintArea" localSheetId="19" hidden="1">#REF!</definedName>
    <definedName name="Z_473C2099_0F72_11D3_97F6_00A0C9DF29C4_.wvu.PrintArea" hidden="1">#REF!</definedName>
    <definedName name="Z_473C209A_0F72_11D3_97F6_00A0C9DF29C4_.wvu.PrintArea" localSheetId="18" hidden="1">#REF!</definedName>
    <definedName name="Z_473C209A_0F72_11D3_97F6_00A0C9DF29C4_.wvu.PrintArea" localSheetId="17" hidden="1">#REF!</definedName>
    <definedName name="Z_473C209A_0F72_11D3_97F6_00A0C9DF29C4_.wvu.PrintArea" localSheetId="19" hidden="1">#REF!</definedName>
    <definedName name="Z_473C209A_0F72_11D3_97F6_00A0C9DF29C4_.wvu.PrintArea" hidden="1">#REF!</definedName>
    <definedName name="Z_473C209C_0F72_11D3_97F6_00A0C9DF29C4_.wvu.PrintArea" localSheetId="18" hidden="1">#REF!</definedName>
    <definedName name="Z_473C209C_0F72_11D3_97F6_00A0C9DF29C4_.wvu.PrintArea" localSheetId="17" hidden="1">#REF!</definedName>
    <definedName name="Z_473C209C_0F72_11D3_97F6_00A0C9DF29C4_.wvu.PrintArea" localSheetId="19" hidden="1">#REF!</definedName>
    <definedName name="Z_473C209C_0F72_11D3_97F6_00A0C9DF29C4_.wvu.PrintArea" hidden="1">#REF!</definedName>
    <definedName name="Z_473C209D_0F72_11D3_97F6_00A0C9DF29C4_.wvu.PrintArea" localSheetId="18" hidden="1">#REF!</definedName>
    <definedName name="Z_473C209D_0F72_11D3_97F6_00A0C9DF29C4_.wvu.PrintArea" localSheetId="17" hidden="1">#REF!</definedName>
    <definedName name="Z_473C209D_0F72_11D3_97F6_00A0C9DF29C4_.wvu.PrintArea" localSheetId="19" hidden="1">#REF!</definedName>
    <definedName name="Z_473C209D_0F72_11D3_97F6_00A0C9DF29C4_.wvu.PrintArea" hidden="1">#REF!</definedName>
    <definedName name="Z_4DD326A3_87AA_11D3_ABF4_00A0C9DF1063_.wvu.PrintArea" localSheetId="18" hidden="1">#REF!</definedName>
    <definedName name="Z_4DD326A3_87AA_11D3_ABF4_00A0C9DF1063_.wvu.PrintArea" localSheetId="17" hidden="1">#REF!</definedName>
    <definedName name="Z_4DD326A3_87AA_11D3_ABF4_00A0C9DF1063_.wvu.PrintArea" localSheetId="19" hidden="1">#REF!</definedName>
    <definedName name="Z_4DD326A3_87AA_11D3_ABF4_00A0C9DF1063_.wvu.PrintArea" hidden="1">#REF!</definedName>
    <definedName name="Z_4DD326A4_87AA_11D3_ABF4_00A0C9DF1063_.wvu.PrintArea" localSheetId="18" hidden="1">#REF!</definedName>
    <definedName name="Z_4DD326A4_87AA_11D3_ABF4_00A0C9DF1063_.wvu.PrintArea" localSheetId="17" hidden="1">#REF!</definedName>
    <definedName name="Z_4DD326A4_87AA_11D3_ABF4_00A0C9DF1063_.wvu.PrintArea" localSheetId="19" hidden="1">#REF!</definedName>
    <definedName name="Z_4DD326A4_87AA_11D3_ABF4_00A0C9DF1063_.wvu.PrintArea" hidden="1">#REF!</definedName>
    <definedName name="Z_4DD326A6_87AA_11D3_ABF4_00A0C9DF1063_.wvu.PrintArea" localSheetId="18" hidden="1">#REF!</definedName>
    <definedName name="Z_4DD326A6_87AA_11D3_ABF4_00A0C9DF1063_.wvu.PrintArea" localSheetId="17" hidden="1">#REF!</definedName>
    <definedName name="Z_4DD326A6_87AA_11D3_ABF4_00A0C9DF1063_.wvu.PrintArea" localSheetId="19" hidden="1">#REF!</definedName>
    <definedName name="Z_4DD326A6_87AA_11D3_ABF4_00A0C9DF1063_.wvu.PrintArea" hidden="1">#REF!</definedName>
    <definedName name="Z_4DD326A7_87AA_11D3_ABF4_00A0C9DF1063_.wvu.PrintArea" localSheetId="18" hidden="1">#REF!</definedName>
    <definedName name="Z_4DD326A7_87AA_11D3_ABF4_00A0C9DF1063_.wvu.PrintArea" localSheetId="17" hidden="1">#REF!</definedName>
    <definedName name="Z_4DD326A7_87AA_11D3_ABF4_00A0C9DF1063_.wvu.PrintArea" localSheetId="19" hidden="1">#REF!</definedName>
    <definedName name="Z_4DD326A7_87AA_11D3_ABF4_00A0C9DF1063_.wvu.PrintArea" hidden="1">#REF!</definedName>
    <definedName name="Z_4DD326A8_87AA_11D3_ABF4_00A0C9DF1063_.wvu.PrintArea" localSheetId="18" hidden="1">#REF!</definedName>
    <definedName name="Z_4DD326A8_87AA_11D3_ABF4_00A0C9DF1063_.wvu.PrintArea" localSheetId="17" hidden="1">#REF!</definedName>
    <definedName name="Z_4DD326A8_87AA_11D3_ABF4_00A0C9DF1063_.wvu.PrintArea" localSheetId="19" hidden="1">#REF!</definedName>
    <definedName name="Z_4DD326A8_87AA_11D3_ABF4_00A0C9DF1063_.wvu.PrintArea" hidden="1">#REF!</definedName>
    <definedName name="Z_4DD326A9_87AA_11D3_ABF4_00A0C9DF1063_.wvu.PrintArea" localSheetId="18" hidden="1">#REF!</definedName>
    <definedName name="Z_4DD326A9_87AA_11D3_ABF4_00A0C9DF1063_.wvu.PrintArea" localSheetId="17" hidden="1">#REF!</definedName>
    <definedName name="Z_4DD326A9_87AA_11D3_ABF4_00A0C9DF1063_.wvu.PrintArea" localSheetId="19" hidden="1">#REF!</definedName>
    <definedName name="Z_4DD326A9_87AA_11D3_ABF4_00A0C9DF1063_.wvu.PrintArea" hidden="1">#REF!</definedName>
    <definedName name="Z_4DD326AB_87AA_11D3_ABF4_00A0C9DF1063_.wvu.PrintArea" localSheetId="18" hidden="1">#REF!</definedName>
    <definedName name="Z_4DD326AB_87AA_11D3_ABF4_00A0C9DF1063_.wvu.PrintArea" localSheetId="17" hidden="1">#REF!</definedName>
    <definedName name="Z_4DD326AB_87AA_11D3_ABF4_00A0C9DF1063_.wvu.PrintArea" localSheetId="19" hidden="1">#REF!</definedName>
    <definedName name="Z_4DD326AB_87AA_11D3_ABF4_00A0C9DF1063_.wvu.PrintArea" hidden="1">#REF!</definedName>
    <definedName name="Z_4DD326AC_87AA_11D3_ABF4_00A0C9DF1063_.wvu.PrintArea" localSheetId="18" hidden="1">#REF!</definedName>
    <definedName name="Z_4DD326AC_87AA_11D3_ABF4_00A0C9DF1063_.wvu.PrintArea" localSheetId="17" hidden="1">#REF!</definedName>
    <definedName name="Z_4DD326AC_87AA_11D3_ABF4_00A0C9DF1063_.wvu.PrintArea" localSheetId="19" hidden="1">#REF!</definedName>
    <definedName name="Z_4DD326AC_87AA_11D3_ABF4_00A0C9DF1063_.wvu.PrintArea" hidden="1">#REF!</definedName>
    <definedName name="Z_4DD326AD_87AA_11D3_ABF4_00A0C9DF1063_.wvu.PrintArea" localSheetId="18" hidden="1">#REF!</definedName>
    <definedName name="Z_4DD326AD_87AA_11D3_ABF4_00A0C9DF1063_.wvu.PrintArea" localSheetId="17" hidden="1">#REF!</definedName>
    <definedName name="Z_4DD326AD_87AA_11D3_ABF4_00A0C9DF1063_.wvu.PrintArea" localSheetId="19" hidden="1">#REF!</definedName>
    <definedName name="Z_4DD326AD_87AA_11D3_ABF4_00A0C9DF1063_.wvu.PrintArea" hidden="1">#REF!</definedName>
    <definedName name="Z_4DD326AE_87AA_11D3_ABF4_00A0C9DF1063_.wvu.PrintArea" localSheetId="18" hidden="1">#REF!</definedName>
    <definedName name="Z_4DD326AE_87AA_11D3_ABF4_00A0C9DF1063_.wvu.PrintArea" localSheetId="17" hidden="1">#REF!</definedName>
    <definedName name="Z_4DD326AE_87AA_11D3_ABF4_00A0C9DF1063_.wvu.PrintArea" localSheetId="19" hidden="1">#REF!</definedName>
    <definedName name="Z_4DD326AE_87AA_11D3_ABF4_00A0C9DF1063_.wvu.PrintArea" hidden="1">#REF!</definedName>
    <definedName name="Z_4DD326B0_87AA_11D3_ABF4_00A0C9DF1063_.wvu.PrintArea" localSheetId="18" hidden="1">#REF!</definedName>
    <definedName name="Z_4DD326B0_87AA_11D3_ABF4_00A0C9DF1063_.wvu.PrintArea" localSheetId="17" hidden="1">#REF!</definedName>
    <definedName name="Z_4DD326B0_87AA_11D3_ABF4_00A0C9DF1063_.wvu.PrintArea" localSheetId="19" hidden="1">#REF!</definedName>
    <definedName name="Z_4DD326B0_87AA_11D3_ABF4_00A0C9DF1063_.wvu.PrintArea" hidden="1">#REF!</definedName>
    <definedName name="Z_4DD326B1_87AA_11D3_ABF4_00A0C9DF1063_.wvu.PrintArea" localSheetId="18" hidden="1">#REF!</definedName>
    <definedName name="Z_4DD326B1_87AA_11D3_ABF4_00A0C9DF1063_.wvu.PrintArea" localSheetId="17" hidden="1">#REF!</definedName>
    <definedName name="Z_4DD326B1_87AA_11D3_ABF4_00A0C9DF1063_.wvu.PrintArea" localSheetId="19" hidden="1">#REF!</definedName>
    <definedName name="Z_4DD326B1_87AA_11D3_ABF4_00A0C9DF1063_.wvu.PrintArea" hidden="1">#REF!</definedName>
    <definedName name="Z_4DD326B3_87AA_11D3_ABF4_00A0C9DF1063_.wvu.PrintArea" localSheetId="18" hidden="1">#REF!</definedName>
    <definedName name="Z_4DD326B3_87AA_11D3_ABF4_00A0C9DF1063_.wvu.PrintArea" localSheetId="17" hidden="1">#REF!</definedName>
    <definedName name="Z_4DD326B3_87AA_11D3_ABF4_00A0C9DF1063_.wvu.PrintArea" localSheetId="19" hidden="1">#REF!</definedName>
    <definedName name="Z_4DD326B3_87AA_11D3_ABF4_00A0C9DF1063_.wvu.PrintArea" hidden="1">#REF!</definedName>
    <definedName name="Z_4DD326B4_87AA_11D3_ABF4_00A0C9DF1063_.wvu.PrintArea" localSheetId="18" hidden="1">#REF!</definedName>
    <definedName name="Z_4DD326B4_87AA_11D3_ABF4_00A0C9DF1063_.wvu.PrintArea" localSheetId="17" hidden="1">#REF!</definedName>
    <definedName name="Z_4DD326B4_87AA_11D3_ABF4_00A0C9DF1063_.wvu.PrintArea" localSheetId="19" hidden="1">#REF!</definedName>
    <definedName name="Z_4DD326B4_87AA_11D3_ABF4_00A0C9DF1063_.wvu.PrintArea" hidden="1">#REF!</definedName>
    <definedName name="Z_4DD326B6_87AA_11D3_ABF4_00A0C9DF1063_.wvu.PrintArea" localSheetId="18" hidden="1">#REF!</definedName>
    <definedName name="Z_4DD326B6_87AA_11D3_ABF4_00A0C9DF1063_.wvu.PrintArea" localSheetId="17" hidden="1">#REF!</definedName>
    <definedName name="Z_4DD326B6_87AA_11D3_ABF4_00A0C9DF1063_.wvu.PrintArea" localSheetId="19" hidden="1">#REF!</definedName>
    <definedName name="Z_4DD326B6_87AA_11D3_ABF4_00A0C9DF1063_.wvu.PrintArea" hidden="1">#REF!</definedName>
    <definedName name="Z_4DD326B7_87AA_11D3_ABF4_00A0C9DF1063_.wvu.PrintArea" localSheetId="18" hidden="1">#REF!</definedName>
    <definedName name="Z_4DD326B7_87AA_11D3_ABF4_00A0C9DF1063_.wvu.PrintArea" localSheetId="17" hidden="1">#REF!</definedName>
    <definedName name="Z_4DD326B7_87AA_11D3_ABF4_00A0C9DF1063_.wvu.PrintArea" localSheetId="19" hidden="1">#REF!</definedName>
    <definedName name="Z_4DD326B7_87AA_11D3_ABF4_00A0C9DF1063_.wvu.PrintArea" hidden="1">#REF!</definedName>
    <definedName name="Z_4DD326B8_87AA_11D3_ABF4_00A0C9DF1063_.wvu.PrintArea" localSheetId="18" hidden="1">#REF!</definedName>
    <definedName name="Z_4DD326B8_87AA_11D3_ABF4_00A0C9DF1063_.wvu.PrintArea" localSheetId="17" hidden="1">#REF!</definedName>
    <definedName name="Z_4DD326B8_87AA_11D3_ABF4_00A0C9DF1063_.wvu.PrintArea" localSheetId="19" hidden="1">#REF!</definedName>
    <definedName name="Z_4DD326B8_87AA_11D3_ABF4_00A0C9DF1063_.wvu.PrintArea" hidden="1">#REF!</definedName>
    <definedName name="Z_4DD326B9_87AA_11D3_ABF4_00A0C9DF1063_.wvu.PrintArea" localSheetId="18" hidden="1">#REF!</definedName>
    <definedName name="Z_4DD326B9_87AA_11D3_ABF4_00A0C9DF1063_.wvu.PrintArea" localSheetId="17" hidden="1">#REF!</definedName>
    <definedName name="Z_4DD326B9_87AA_11D3_ABF4_00A0C9DF1063_.wvu.PrintArea" localSheetId="19" hidden="1">#REF!</definedName>
    <definedName name="Z_4DD326B9_87AA_11D3_ABF4_00A0C9DF1063_.wvu.PrintArea" hidden="1">#REF!</definedName>
    <definedName name="Z_4DD326BB_87AA_11D3_ABF4_00A0C9DF1063_.wvu.PrintArea" localSheetId="18" hidden="1">#REF!</definedName>
    <definedName name="Z_4DD326BB_87AA_11D3_ABF4_00A0C9DF1063_.wvu.PrintArea" localSheetId="17" hidden="1">#REF!</definedName>
    <definedName name="Z_4DD326BB_87AA_11D3_ABF4_00A0C9DF1063_.wvu.PrintArea" localSheetId="19" hidden="1">#REF!</definedName>
    <definedName name="Z_4DD326BB_87AA_11D3_ABF4_00A0C9DF1063_.wvu.PrintArea" hidden="1">#REF!</definedName>
    <definedName name="Z_4DD326BC_87AA_11D3_ABF4_00A0C9DF1063_.wvu.PrintArea" localSheetId="18" hidden="1">#REF!</definedName>
    <definedName name="Z_4DD326BC_87AA_11D3_ABF4_00A0C9DF1063_.wvu.PrintArea" localSheetId="17" hidden="1">#REF!</definedName>
    <definedName name="Z_4DD326BC_87AA_11D3_ABF4_00A0C9DF1063_.wvu.PrintArea" localSheetId="19" hidden="1">#REF!</definedName>
    <definedName name="Z_4DD326BC_87AA_11D3_ABF4_00A0C9DF1063_.wvu.PrintArea" hidden="1">#REF!</definedName>
    <definedName name="Z_4DD326BD_87AA_11D3_ABF4_00A0C9DF1063_.wvu.PrintArea" localSheetId="18" hidden="1">#REF!</definedName>
    <definedName name="Z_4DD326BD_87AA_11D3_ABF4_00A0C9DF1063_.wvu.PrintArea" localSheetId="17" hidden="1">#REF!</definedName>
    <definedName name="Z_4DD326BD_87AA_11D3_ABF4_00A0C9DF1063_.wvu.PrintArea" localSheetId="19" hidden="1">#REF!</definedName>
    <definedName name="Z_4DD326BD_87AA_11D3_ABF4_00A0C9DF1063_.wvu.PrintArea" hidden="1">#REF!</definedName>
    <definedName name="Z_4DD326BE_87AA_11D3_ABF4_00A0C9DF1063_.wvu.PrintArea" localSheetId="18" hidden="1">#REF!</definedName>
    <definedName name="Z_4DD326BE_87AA_11D3_ABF4_00A0C9DF1063_.wvu.PrintArea" localSheetId="17" hidden="1">#REF!</definedName>
    <definedName name="Z_4DD326BE_87AA_11D3_ABF4_00A0C9DF1063_.wvu.PrintArea" localSheetId="19" hidden="1">#REF!</definedName>
    <definedName name="Z_4DD326BE_87AA_11D3_ABF4_00A0C9DF1063_.wvu.PrintArea" hidden="1">#REF!</definedName>
    <definedName name="Z_4DD326C0_87AA_11D3_ABF4_00A0C9DF1063_.wvu.PrintArea" localSheetId="18" hidden="1">#REF!</definedName>
    <definedName name="Z_4DD326C0_87AA_11D3_ABF4_00A0C9DF1063_.wvu.PrintArea" localSheetId="17" hidden="1">#REF!</definedName>
    <definedName name="Z_4DD326C0_87AA_11D3_ABF4_00A0C9DF1063_.wvu.PrintArea" localSheetId="19" hidden="1">#REF!</definedName>
    <definedName name="Z_4DD326C0_87AA_11D3_ABF4_00A0C9DF1063_.wvu.PrintArea" hidden="1">#REF!</definedName>
    <definedName name="Z_4DD326C1_87AA_11D3_ABF4_00A0C9DF1063_.wvu.PrintArea" localSheetId="18" hidden="1">#REF!</definedName>
    <definedName name="Z_4DD326C1_87AA_11D3_ABF4_00A0C9DF1063_.wvu.PrintArea" localSheetId="17" hidden="1">#REF!</definedName>
    <definedName name="Z_4DD326C1_87AA_11D3_ABF4_00A0C9DF1063_.wvu.PrintArea" localSheetId="19" hidden="1">#REF!</definedName>
    <definedName name="Z_4DD326C1_87AA_11D3_ABF4_00A0C9DF1063_.wvu.PrintArea" hidden="1">#REF!</definedName>
    <definedName name="Z_554BC936_C826_11D3_ABFC_00A0C9DF1063_.wvu.PrintArea" localSheetId="18" hidden="1">#REF!</definedName>
    <definedName name="Z_554BC936_C826_11D3_ABFC_00A0C9DF1063_.wvu.PrintArea" localSheetId="17" hidden="1">#REF!</definedName>
    <definedName name="Z_554BC936_C826_11D3_ABFC_00A0C9DF1063_.wvu.PrintArea" localSheetId="19" hidden="1">#REF!</definedName>
    <definedName name="Z_554BC936_C826_11D3_ABFC_00A0C9DF1063_.wvu.PrintArea" hidden="1">#REF!</definedName>
    <definedName name="Z_554BC937_C826_11D3_ABFC_00A0C9DF1063_.wvu.PrintArea" localSheetId="18" hidden="1">#REF!</definedName>
    <definedName name="Z_554BC937_C826_11D3_ABFC_00A0C9DF1063_.wvu.PrintArea" localSheetId="17" hidden="1">#REF!</definedName>
    <definedName name="Z_554BC937_C826_11D3_ABFC_00A0C9DF1063_.wvu.PrintArea" localSheetId="19" hidden="1">#REF!</definedName>
    <definedName name="Z_554BC937_C826_11D3_ABFC_00A0C9DF1063_.wvu.PrintArea" hidden="1">#REF!</definedName>
    <definedName name="Z_554BC939_C826_11D3_ABFC_00A0C9DF1063_.wvu.PrintArea" localSheetId="18" hidden="1">#REF!</definedName>
    <definedName name="Z_554BC939_C826_11D3_ABFC_00A0C9DF1063_.wvu.PrintArea" localSheetId="17" hidden="1">#REF!</definedName>
    <definedName name="Z_554BC939_C826_11D3_ABFC_00A0C9DF1063_.wvu.PrintArea" localSheetId="19" hidden="1">#REF!</definedName>
    <definedName name="Z_554BC939_C826_11D3_ABFC_00A0C9DF1063_.wvu.PrintArea" hidden="1">#REF!</definedName>
    <definedName name="Z_554BC93A_C826_11D3_ABFC_00A0C9DF1063_.wvu.PrintArea" localSheetId="18" hidden="1">#REF!</definedName>
    <definedName name="Z_554BC93A_C826_11D3_ABFC_00A0C9DF1063_.wvu.PrintArea" localSheetId="17" hidden="1">#REF!</definedName>
    <definedName name="Z_554BC93A_C826_11D3_ABFC_00A0C9DF1063_.wvu.PrintArea" localSheetId="19" hidden="1">#REF!</definedName>
    <definedName name="Z_554BC93A_C826_11D3_ABFC_00A0C9DF1063_.wvu.PrintArea" hidden="1">#REF!</definedName>
    <definedName name="Z_554BC93B_C826_11D3_ABFC_00A0C9DF1063_.wvu.PrintArea" localSheetId="18" hidden="1">#REF!</definedName>
    <definedName name="Z_554BC93B_C826_11D3_ABFC_00A0C9DF1063_.wvu.PrintArea" localSheetId="17" hidden="1">#REF!</definedName>
    <definedName name="Z_554BC93B_C826_11D3_ABFC_00A0C9DF1063_.wvu.PrintArea" localSheetId="19" hidden="1">#REF!</definedName>
    <definedName name="Z_554BC93B_C826_11D3_ABFC_00A0C9DF1063_.wvu.PrintArea" hidden="1">#REF!</definedName>
    <definedName name="Z_554BC93C_C826_11D3_ABFC_00A0C9DF1063_.wvu.PrintArea" localSheetId="18" hidden="1">#REF!</definedName>
    <definedName name="Z_554BC93C_C826_11D3_ABFC_00A0C9DF1063_.wvu.PrintArea" localSheetId="17" hidden="1">#REF!</definedName>
    <definedName name="Z_554BC93C_C826_11D3_ABFC_00A0C9DF1063_.wvu.PrintArea" localSheetId="19" hidden="1">#REF!</definedName>
    <definedName name="Z_554BC93C_C826_11D3_ABFC_00A0C9DF1063_.wvu.PrintArea" hidden="1">#REF!</definedName>
    <definedName name="Z_554BC93E_C826_11D3_ABFC_00A0C9DF1063_.wvu.PrintArea" localSheetId="18" hidden="1">#REF!</definedName>
    <definedName name="Z_554BC93E_C826_11D3_ABFC_00A0C9DF1063_.wvu.PrintArea" localSheetId="17" hidden="1">#REF!</definedName>
    <definedName name="Z_554BC93E_C826_11D3_ABFC_00A0C9DF1063_.wvu.PrintArea" localSheetId="19" hidden="1">#REF!</definedName>
    <definedName name="Z_554BC93E_C826_11D3_ABFC_00A0C9DF1063_.wvu.PrintArea" hidden="1">#REF!</definedName>
    <definedName name="Z_554BC93F_C826_11D3_ABFC_00A0C9DF1063_.wvu.PrintArea" localSheetId="18" hidden="1">#REF!</definedName>
    <definedName name="Z_554BC93F_C826_11D3_ABFC_00A0C9DF1063_.wvu.PrintArea" localSheetId="17" hidden="1">#REF!</definedName>
    <definedName name="Z_554BC93F_C826_11D3_ABFC_00A0C9DF1063_.wvu.PrintArea" localSheetId="19" hidden="1">#REF!</definedName>
    <definedName name="Z_554BC93F_C826_11D3_ABFC_00A0C9DF1063_.wvu.PrintArea" hidden="1">#REF!</definedName>
    <definedName name="Z_554BC940_C826_11D3_ABFC_00A0C9DF1063_.wvu.PrintArea" localSheetId="18" hidden="1">#REF!</definedName>
    <definedName name="Z_554BC940_C826_11D3_ABFC_00A0C9DF1063_.wvu.PrintArea" localSheetId="17" hidden="1">#REF!</definedName>
    <definedName name="Z_554BC940_C826_11D3_ABFC_00A0C9DF1063_.wvu.PrintArea" localSheetId="19" hidden="1">#REF!</definedName>
    <definedName name="Z_554BC940_C826_11D3_ABFC_00A0C9DF1063_.wvu.PrintArea" hidden="1">#REF!</definedName>
    <definedName name="Z_554BC941_C826_11D3_ABFC_00A0C9DF1063_.wvu.PrintArea" localSheetId="18" hidden="1">#REF!</definedName>
    <definedName name="Z_554BC941_C826_11D3_ABFC_00A0C9DF1063_.wvu.PrintArea" localSheetId="17" hidden="1">#REF!</definedName>
    <definedName name="Z_554BC941_C826_11D3_ABFC_00A0C9DF1063_.wvu.PrintArea" localSheetId="19" hidden="1">#REF!</definedName>
    <definedName name="Z_554BC941_C826_11D3_ABFC_00A0C9DF1063_.wvu.PrintArea" hidden="1">#REF!</definedName>
    <definedName name="Z_554BC943_C826_11D3_ABFC_00A0C9DF1063_.wvu.PrintArea" localSheetId="18" hidden="1">#REF!</definedName>
    <definedName name="Z_554BC943_C826_11D3_ABFC_00A0C9DF1063_.wvu.PrintArea" localSheetId="17" hidden="1">#REF!</definedName>
    <definedName name="Z_554BC943_C826_11D3_ABFC_00A0C9DF1063_.wvu.PrintArea" localSheetId="19" hidden="1">#REF!</definedName>
    <definedName name="Z_554BC943_C826_11D3_ABFC_00A0C9DF1063_.wvu.PrintArea" hidden="1">#REF!</definedName>
    <definedName name="Z_554BC944_C826_11D3_ABFC_00A0C9DF1063_.wvu.PrintArea" localSheetId="18" hidden="1">#REF!</definedName>
    <definedName name="Z_554BC944_C826_11D3_ABFC_00A0C9DF1063_.wvu.PrintArea" localSheetId="17" hidden="1">#REF!</definedName>
    <definedName name="Z_554BC944_C826_11D3_ABFC_00A0C9DF1063_.wvu.PrintArea" localSheetId="19" hidden="1">#REF!</definedName>
    <definedName name="Z_554BC944_C826_11D3_ABFC_00A0C9DF1063_.wvu.PrintArea" hidden="1">#REF!</definedName>
    <definedName name="Z_554BC946_C826_11D3_ABFC_00A0C9DF1063_.wvu.PrintArea" localSheetId="18" hidden="1">#REF!</definedName>
    <definedName name="Z_554BC946_C826_11D3_ABFC_00A0C9DF1063_.wvu.PrintArea" localSheetId="17" hidden="1">#REF!</definedName>
    <definedName name="Z_554BC946_C826_11D3_ABFC_00A0C9DF1063_.wvu.PrintArea" localSheetId="19" hidden="1">#REF!</definedName>
    <definedName name="Z_554BC946_C826_11D3_ABFC_00A0C9DF1063_.wvu.PrintArea" hidden="1">#REF!</definedName>
    <definedName name="Z_554BC947_C826_11D3_ABFC_00A0C9DF1063_.wvu.PrintArea" localSheetId="18" hidden="1">#REF!</definedName>
    <definedName name="Z_554BC947_C826_11D3_ABFC_00A0C9DF1063_.wvu.PrintArea" localSheetId="17" hidden="1">#REF!</definedName>
    <definedName name="Z_554BC947_C826_11D3_ABFC_00A0C9DF1063_.wvu.PrintArea" localSheetId="19" hidden="1">#REF!</definedName>
    <definedName name="Z_554BC947_C826_11D3_ABFC_00A0C9DF1063_.wvu.PrintArea" hidden="1">#REF!</definedName>
    <definedName name="Z_554BC949_C826_11D3_ABFC_00A0C9DF1063_.wvu.PrintArea" localSheetId="18" hidden="1">#REF!</definedName>
    <definedName name="Z_554BC949_C826_11D3_ABFC_00A0C9DF1063_.wvu.PrintArea" localSheetId="17" hidden="1">#REF!</definedName>
    <definedName name="Z_554BC949_C826_11D3_ABFC_00A0C9DF1063_.wvu.PrintArea" localSheetId="19" hidden="1">#REF!</definedName>
    <definedName name="Z_554BC949_C826_11D3_ABFC_00A0C9DF1063_.wvu.PrintArea" hidden="1">#REF!</definedName>
    <definedName name="Z_554BC94A_C826_11D3_ABFC_00A0C9DF1063_.wvu.PrintArea" localSheetId="18" hidden="1">#REF!</definedName>
    <definedName name="Z_554BC94A_C826_11D3_ABFC_00A0C9DF1063_.wvu.PrintArea" localSheetId="17" hidden="1">#REF!</definedName>
    <definedName name="Z_554BC94A_C826_11D3_ABFC_00A0C9DF1063_.wvu.PrintArea" localSheetId="19" hidden="1">#REF!</definedName>
    <definedName name="Z_554BC94A_C826_11D3_ABFC_00A0C9DF1063_.wvu.PrintArea" hidden="1">#REF!</definedName>
    <definedName name="Z_554BC94B_C826_11D3_ABFC_00A0C9DF1063_.wvu.PrintArea" localSheetId="18" hidden="1">#REF!</definedName>
    <definedName name="Z_554BC94B_C826_11D3_ABFC_00A0C9DF1063_.wvu.PrintArea" localSheetId="17" hidden="1">#REF!</definedName>
    <definedName name="Z_554BC94B_C826_11D3_ABFC_00A0C9DF1063_.wvu.PrintArea" localSheetId="19" hidden="1">#REF!</definedName>
    <definedName name="Z_554BC94B_C826_11D3_ABFC_00A0C9DF1063_.wvu.PrintArea" hidden="1">#REF!</definedName>
    <definedName name="Z_554BC94C_C826_11D3_ABFC_00A0C9DF1063_.wvu.PrintArea" localSheetId="18" hidden="1">#REF!</definedName>
    <definedName name="Z_554BC94C_C826_11D3_ABFC_00A0C9DF1063_.wvu.PrintArea" localSheetId="17" hidden="1">#REF!</definedName>
    <definedName name="Z_554BC94C_C826_11D3_ABFC_00A0C9DF1063_.wvu.PrintArea" localSheetId="19" hidden="1">#REF!</definedName>
    <definedName name="Z_554BC94C_C826_11D3_ABFC_00A0C9DF1063_.wvu.PrintArea" hidden="1">#REF!</definedName>
    <definedName name="Z_554BC94E_C826_11D3_ABFC_00A0C9DF1063_.wvu.PrintArea" localSheetId="18" hidden="1">#REF!</definedName>
    <definedName name="Z_554BC94E_C826_11D3_ABFC_00A0C9DF1063_.wvu.PrintArea" localSheetId="17" hidden="1">#REF!</definedName>
    <definedName name="Z_554BC94E_C826_11D3_ABFC_00A0C9DF1063_.wvu.PrintArea" localSheetId="19" hidden="1">#REF!</definedName>
    <definedName name="Z_554BC94E_C826_11D3_ABFC_00A0C9DF1063_.wvu.PrintArea" hidden="1">#REF!</definedName>
    <definedName name="Z_554BC94F_C826_11D3_ABFC_00A0C9DF1063_.wvu.PrintArea" localSheetId="18" hidden="1">#REF!</definedName>
    <definedName name="Z_554BC94F_C826_11D3_ABFC_00A0C9DF1063_.wvu.PrintArea" localSheetId="17" hidden="1">#REF!</definedName>
    <definedName name="Z_554BC94F_C826_11D3_ABFC_00A0C9DF1063_.wvu.PrintArea" localSheetId="19" hidden="1">#REF!</definedName>
    <definedName name="Z_554BC94F_C826_11D3_ABFC_00A0C9DF1063_.wvu.PrintArea" hidden="1">#REF!</definedName>
    <definedName name="Z_554BC950_C826_11D3_ABFC_00A0C9DF1063_.wvu.PrintArea" localSheetId="18" hidden="1">#REF!</definedName>
    <definedName name="Z_554BC950_C826_11D3_ABFC_00A0C9DF1063_.wvu.PrintArea" localSheetId="17" hidden="1">#REF!</definedName>
    <definedName name="Z_554BC950_C826_11D3_ABFC_00A0C9DF1063_.wvu.PrintArea" localSheetId="19" hidden="1">#REF!</definedName>
    <definedName name="Z_554BC950_C826_11D3_ABFC_00A0C9DF1063_.wvu.PrintArea" hidden="1">#REF!</definedName>
    <definedName name="Z_554BC951_C826_11D3_ABFC_00A0C9DF1063_.wvu.PrintArea" localSheetId="18" hidden="1">#REF!</definedName>
    <definedName name="Z_554BC951_C826_11D3_ABFC_00A0C9DF1063_.wvu.PrintArea" localSheetId="17" hidden="1">#REF!</definedName>
    <definedName name="Z_554BC951_C826_11D3_ABFC_00A0C9DF1063_.wvu.PrintArea" localSheetId="19" hidden="1">#REF!</definedName>
    <definedName name="Z_554BC951_C826_11D3_ABFC_00A0C9DF1063_.wvu.PrintArea" hidden="1">#REF!</definedName>
    <definedName name="Z_554BC953_C826_11D3_ABFC_00A0C9DF1063_.wvu.PrintArea" localSheetId="18" hidden="1">#REF!</definedName>
    <definedName name="Z_554BC953_C826_11D3_ABFC_00A0C9DF1063_.wvu.PrintArea" localSheetId="17" hidden="1">#REF!</definedName>
    <definedName name="Z_554BC953_C826_11D3_ABFC_00A0C9DF1063_.wvu.PrintArea" localSheetId="19" hidden="1">#REF!</definedName>
    <definedName name="Z_554BC953_C826_11D3_ABFC_00A0C9DF1063_.wvu.PrintArea" hidden="1">#REF!</definedName>
    <definedName name="Z_554BC954_C826_11D3_ABFC_00A0C9DF1063_.wvu.PrintArea" localSheetId="18" hidden="1">#REF!</definedName>
    <definedName name="Z_554BC954_C826_11D3_ABFC_00A0C9DF1063_.wvu.PrintArea" localSheetId="17" hidden="1">#REF!</definedName>
    <definedName name="Z_554BC954_C826_11D3_ABFC_00A0C9DF1063_.wvu.PrintArea" localSheetId="19" hidden="1">#REF!</definedName>
    <definedName name="Z_554BC954_C826_11D3_ABFC_00A0C9DF1063_.wvu.PrintArea" hidden="1">#REF!</definedName>
    <definedName name="Z_554BC95E_C826_11D3_ABFC_00A0C9DF1063_.wvu.PrintArea" localSheetId="18" hidden="1">#REF!</definedName>
    <definedName name="Z_554BC95E_C826_11D3_ABFC_00A0C9DF1063_.wvu.PrintArea" localSheetId="17" hidden="1">#REF!</definedName>
    <definedName name="Z_554BC95E_C826_11D3_ABFC_00A0C9DF1063_.wvu.PrintArea" localSheetId="19" hidden="1">#REF!</definedName>
    <definedName name="Z_554BC95E_C826_11D3_ABFC_00A0C9DF1063_.wvu.PrintArea" hidden="1">#REF!</definedName>
    <definedName name="Z_554BC95F_C826_11D3_ABFC_00A0C9DF1063_.wvu.PrintArea" localSheetId="18" hidden="1">#REF!</definedName>
    <definedName name="Z_554BC95F_C826_11D3_ABFC_00A0C9DF1063_.wvu.PrintArea" localSheetId="17" hidden="1">#REF!</definedName>
    <definedName name="Z_554BC95F_C826_11D3_ABFC_00A0C9DF1063_.wvu.PrintArea" localSheetId="19" hidden="1">#REF!</definedName>
    <definedName name="Z_554BC95F_C826_11D3_ABFC_00A0C9DF1063_.wvu.PrintArea" hidden="1">#REF!</definedName>
    <definedName name="Z_554BC961_C826_11D3_ABFC_00A0C9DF1063_.wvu.PrintArea" localSheetId="18" hidden="1">#REF!</definedName>
    <definedName name="Z_554BC961_C826_11D3_ABFC_00A0C9DF1063_.wvu.PrintArea" localSheetId="17" hidden="1">#REF!</definedName>
    <definedName name="Z_554BC961_C826_11D3_ABFC_00A0C9DF1063_.wvu.PrintArea" localSheetId="19" hidden="1">#REF!</definedName>
    <definedName name="Z_554BC961_C826_11D3_ABFC_00A0C9DF1063_.wvu.PrintArea" hidden="1">#REF!</definedName>
    <definedName name="Z_554BC962_C826_11D3_ABFC_00A0C9DF1063_.wvu.PrintArea" localSheetId="18" hidden="1">#REF!</definedName>
    <definedName name="Z_554BC962_C826_11D3_ABFC_00A0C9DF1063_.wvu.PrintArea" localSheetId="17" hidden="1">#REF!</definedName>
    <definedName name="Z_554BC962_C826_11D3_ABFC_00A0C9DF1063_.wvu.PrintArea" localSheetId="19" hidden="1">#REF!</definedName>
    <definedName name="Z_554BC962_C826_11D3_ABFC_00A0C9DF1063_.wvu.PrintArea" hidden="1">#REF!</definedName>
    <definedName name="Z_554BC963_C826_11D3_ABFC_00A0C9DF1063_.wvu.PrintArea" localSheetId="18" hidden="1">#REF!</definedName>
    <definedName name="Z_554BC963_C826_11D3_ABFC_00A0C9DF1063_.wvu.PrintArea" localSheetId="17" hidden="1">#REF!</definedName>
    <definedName name="Z_554BC963_C826_11D3_ABFC_00A0C9DF1063_.wvu.PrintArea" localSheetId="19" hidden="1">#REF!</definedName>
    <definedName name="Z_554BC963_C826_11D3_ABFC_00A0C9DF1063_.wvu.PrintArea" hidden="1">#REF!</definedName>
    <definedName name="Z_554BC964_C826_11D3_ABFC_00A0C9DF1063_.wvu.PrintArea" localSheetId="18" hidden="1">#REF!</definedName>
    <definedName name="Z_554BC964_C826_11D3_ABFC_00A0C9DF1063_.wvu.PrintArea" localSheetId="17" hidden="1">#REF!</definedName>
    <definedName name="Z_554BC964_C826_11D3_ABFC_00A0C9DF1063_.wvu.PrintArea" localSheetId="19" hidden="1">#REF!</definedName>
    <definedName name="Z_554BC964_C826_11D3_ABFC_00A0C9DF1063_.wvu.PrintArea" hidden="1">#REF!</definedName>
    <definedName name="Z_554BC966_C826_11D3_ABFC_00A0C9DF1063_.wvu.PrintArea" localSheetId="18" hidden="1">#REF!</definedName>
    <definedName name="Z_554BC966_C826_11D3_ABFC_00A0C9DF1063_.wvu.PrintArea" localSheetId="17" hidden="1">#REF!</definedName>
    <definedName name="Z_554BC966_C826_11D3_ABFC_00A0C9DF1063_.wvu.PrintArea" localSheetId="19" hidden="1">#REF!</definedName>
    <definedName name="Z_554BC966_C826_11D3_ABFC_00A0C9DF1063_.wvu.PrintArea" hidden="1">#REF!</definedName>
    <definedName name="Z_554BC967_C826_11D3_ABFC_00A0C9DF1063_.wvu.PrintArea" localSheetId="18" hidden="1">#REF!</definedName>
    <definedName name="Z_554BC967_C826_11D3_ABFC_00A0C9DF1063_.wvu.PrintArea" localSheetId="17" hidden="1">#REF!</definedName>
    <definedName name="Z_554BC967_C826_11D3_ABFC_00A0C9DF1063_.wvu.PrintArea" localSheetId="19" hidden="1">#REF!</definedName>
    <definedName name="Z_554BC967_C826_11D3_ABFC_00A0C9DF1063_.wvu.PrintArea" hidden="1">#REF!</definedName>
    <definedName name="Z_554BC968_C826_11D3_ABFC_00A0C9DF1063_.wvu.PrintArea" localSheetId="18" hidden="1">#REF!</definedName>
    <definedName name="Z_554BC968_C826_11D3_ABFC_00A0C9DF1063_.wvu.PrintArea" localSheetId="17" hidden="1">#REF!</definedName>
    <definedName name="Z_554BC968_C826_11D3_ABFC_00A0C9DF1063_.wvu.PrintArea" localSheetId="19" hidden="1">#REF!</definedName>
    <definedName name="Z_554BC968_C826_11D3_ABFC_00A0C9DF1063_.wvu.PrintArea" hidden="1">#REF!</definedName>
    <definedName name="Z_554BC969_C826_11D3_ABFC_00A0C9DF1063_.wvu.PrintArea" localSheetId="18" hidden="1">#REF!</definedName>
    <definedName name="Z_554BC969_C826_11D3_ABFC_00A0C9DF1063_.wvu.PrintArea" localSheetId="17" hidden="1">#REF!</definedName>
    <definedName name="Z_554BC969_C826_11D3_ABFC_00A0C9DF1063_.wvu.PrintArea" localSheetId="19" hidden="1">#REF!</definedName>
    <definedName name="Z_554BC969_C826_11D3_ABFC_00A0C9DF1063_.wvu.PrintArea" hidden="1">#REF!</definedName>
    <definedName name="Z_554BC96B_C826_11D3_ABFC_00A0C9DF1063_.wvu.PrintArea" localSheetId="18" hidden="1">#REF!</definedName>
    <definedName name="Z_554BC96B_C826_11D3_ABFC_00A0C9DF1063_.wvu.PrintArea" localSheetId="17" hidden="1">#REF!</definedName>
    <definedName name="Z_554BC96B_C826_11D3_ABFC_00A0C9DF1063_.wvu.PrintArea" localSheetId="19" hidden="1">#REF!</definedName>
    <definedName name="Z_554BC96B_C826_11D3_ABFC_00A0C9DF1063_.wvu.PrintArea" hidden="1">#REF!</definedName>
    <definedName name="Z_554BC96C_C826_11D3_ABFC_00A0C9DF1063_.wvu.PrintArea" localSheetId="18" hidden="1">#REF!</definedName>
    <definedName name="Z_554BC96C_C826_11D3_ABFC_00A0C9DF1063_.wvu.PrintArea" localSheetId="17" hidden="1">#REF!</definedName>
    <definedName name="Z_554BC96C_C826_11D3_ABFC_00A0C9DF1063_.wvu.PrintArea" localSheetId="19" hidden="1">#REF!</definedName>
    <definedName name="Z_554BC96C_C826_11D3_ABFC_00A0C9DF1063_.wvu.PrintArea" hidden="1">#REF!</definedName>
    <definedName name="Z_554BC96E_C826_11D3_ABFC_00A0C9DF1063_.wvu.PrintArea" localSheetId="18" hidden="1">#REF!</definedName>
    <definedName name="Z_554BC96E_C826_11D3_ABFC_00A0C9DF1063_.wvu.PrintArea" localSheetId="17" hidden="1">#REF!</definedName>
    <definedName name="Z_554BC96E_C826_11D3_ABFC_00A0C9DF1063_.wvu.PrintArea" localSheetId="19" hidden="1">#REF!</definedName>
    <definedName name="Z_554BC96E_C826_11D3_ABFC_00A0C9DF1063_.wvu.PrintArea" hidden="1">#REF!</definedName>
    <definedName name="Z_554BC96F_C826_11D3_ABFC_00A0C9DF1063_.wvu.PrintArea" localSheetId="18" hidden="1">#REF!</definedName>
    <definedName name="Z_554BC96F_C826_11D3_ABFC_00A0C9DF1063_.wvu.PrintArea" localSheetId="17" hidden="1">#REF!</definedName>
    <definedName name="Z_554BC96F_C826_11D3_ABFC_00A0C9DF1063_.wvu.PrintArea" localSheetId="19" hidden="1">#REF!</definedName>
    <definedName name="Z_554BC96F_C826_11D3_ABFC_00A0C9DF1063_.wvu.PrintArea" hidden="1">#REF!</definedName>
    <definedName name="Z_554BC971_C826_11D3_ABFC_00A0C9DF1063_.wvu.PrintArea" localSheetId="18" hidden="1">#REF!</definedName>
    <definedName name="Z_554BC971_C826_11D3_ABFC_00A0C9DF1063_.wvu.PrintArea" localSheetId="17" hidden="1">#REF!</definedName>
    <definedName name="Z_554BC971_C826_11D3_ABFC_00A0C9DF1063_.wvu.PrintArea" localSheetId="19" hidden="1">#REF!</definedName>
    <definedName name="Z_554BC971_C826_11D3_ABFC_00A0C9DF1063_.wvu.PrintArea" hidden="1">#REF!</definedName>
    <definedName name="Z_554BC972_C826_11D3_ABFC_00A0C9DF1063_.wvu.PrintArea" localSheetId="18" hidden="1">#REF!</definedName>
    <definedName name="Z_554BC972_C826_11D3_ABFC_00A0C9DF1063_.wvu.PrintArea" localSheetId="17" hidden="1">#REF!</definedName>
    <definedName name="Z_554BC972_C826_11D3_ABFC_00A0C9DF1063_.wvu.PrintArea" localSheetId="19" hidden="1">#REF!</definedName>
    <definedName name="Z_554BC972_C826_11D3_ABFC_00A0C9DF1063_.wvu.PrintArea" hidden="1">#REF!</definedName>
    <definedName name="Z_554BC973_C826_11D3_ABFC_00A0C9DF1063_.wvu.PrintArea" localSheetId="18" hidden="1">#REF!</definedName>
    <definedName name="Z_554BC973_C826_11D3_ABFC_00A0C9DF1063_.wvu.PrintArea" localSheetId="17" hidden="1">#REF!</definedName>
    <definedName name="Z_554BC973_C826_11D3_ABFC_00A0C9DF1063_.wvu.PrintArea" localSheetId="19" hidden="1">#REF!</definedName>
    <definedName name="Z_554BC973_C826_11D3_ABFC_00A0C9DF1063_.wvu.PrintArea" hidden="1">#REF!</definedName>
    <definedName name="Z_554BC974_C826_11D3_ABFC_00A0C9DF1063_.wvu.PrintArea" localSheetId="18" hidden="1">#REF!</definedName>
    <definedName name="Z_554BC974_C826_11D3_ABFC_00A0C9DF1063_.wvu.PrintArea" localSheetId="17" hidden="1">#REF!</definedName>
    <definedName name="Z_554BC974_C826_11D3_ABFC_00A0C9DF1063_.wvu.PrintArea" localSheetId="19" hidden="1">#REF!</definedName>
    <definedName name="Z_554BC974_C826_11D3_ABFC_00A0C9DF1063_.wvu.PrintArea" hidden="1">#REF!</definedName>
    <definedName name="Z_554BC976_C826_11D3_ABFC_00A0C9DF1063_.wvu.PrintArea" localSheetId="18" hidden="1">#REF!</definedName>
    <definedName name="Z_554BC976_C826_11D3_ABFC_00A0C9DF1063_.wvu.PrintArea" localSheetId="17" hidden="1">#REF!</definedName>
    <definedName name="Z_554BC976_C826_11D3_ABFC_00A0C9DF1063_.wvu.PrintArea" localSheetId="19" hidden="1">#REF!</definedName>
    <definedName name="Z_554BC976_C826_11D3_ABFC_00A0C9DF1063_.wvu.PrintArea" hidden="1">#REF!</definedName>
    <definedName name="Z_554BC977_C826_11D3_ABFC_00A0C9DF1063_.wvu.PrintArea" localSheetId="18" hidden="1">#REF!</definedName>
    <definedName name="Z_554BC977_C826_11D3_ABFC_00A0C9DF1063_.wvu.PrintArea" localSheetId="17" hidden="1">#REF!</definedName>
    <definedName name="Z_554BC977_C826_11D3_ABFC_00A0C9DF1063_.wvu.PrintArea" localSheetId="19" hidden="1">#REF!</definedName>
    <definedName name="Z_554BC977_C826_11D3_ABFC_00A0C9DF1063_.wvu.PrintArea" hidden="1">#REF!</definedName>
    <definedName name="Z_554BC978_C826_11D3_ABFC_00A0C9DF1063_.wvu.PrintArea" localSheetId="18" hidden="1">#REF!</definedName>
    <definedName name="Z_554BC978_C826_11D3_ABFC_00A0C9DF1063_.wvu.PrintArea" localSheetId="17" hidden="1">#REF!</definedName>
    <definedName name="Z_554BC978_C826_11D3_ABFC_00A0C9DF1063_.wvu.PrintArea" localSheetId="19" hidden="1">#REF!</definedName>
    <definedName name="Z_554BC978_C826_11D3_ABFC_00A0C9DF1063_.wvu.PrintArea" hidden="1">#REF!</definedName>
    <definedName name="Z_554BC979_C826_11D3_ABFC_00A0C9DF1063_.wvu.PrintArea" localSheetId="18" hidden="1">#REF!</definedName>
    <definedName name="Z_554BC979_C826_11D3_ABFC_00A0C9DF1063_.wvu.PrintArea" localSheetId="17" hidden="1">#REF!</definedName>
    <definedName name="Z_554BC979_C826_11D3_ABFC_00A0C9DF1063_.wvu.PrintArea" localSheetId="19" hidden="1">#REF!</definedName>
    <definedName name="Z_554BC979_C826_11D3_ABFC_00A0C9DF1063_.wvu.PrintArea" hidden="1">#REF!</definedName>
    <definedName name="Z_554BC97B_C826_11D3_ABFC_00A0C9DF1063_.wvu.PrintArea" localSheetId="18" hidden="1">#REF!</definedName>
    <definedName name="Z_554BC97B_C826_11D3_ABFC_00A0C9DF1063_.wvu.PrintArea" localSheetId="17" hidden="1">#REF!</definedName>
    <definedName name="Z_554BC97B_C826_11D3_ABFC_00A0C9DF1063_.wvu.PrintArea" localSheetId="19" hidden="1">#REF!</definedName>
    <definedName name="Z_554BC97B_C826_11D3_ABFC_00A0C9DF1063_.wvu.PrintArea" hidden="1">#REF!</definedName>
    <definedName name="Z_554BC97C_C826_11D3_ABFC_00A0C9DF1063_.wvu.PrintArea" localSheetId="18" hidden="1">#REF!</definedName>
    <definedName name="Z_554BC97C_C826_11D3_ABFC_00A0C9DF1063_.wvu.PrintArea" localSheetId="17" hidden="1">#REF!</definedName>
    <definedName name="Z_554BC97C_C826_11D3_ABFC_00A0C9DF1063_.wvu.PrintArea" localSheetId="19" hidden="1">#REF!</definedName>
    <definedName name="Z_554BC97C_C826_11D3_ABFC_00A0C9DF1063_.wvu.PrintArea" hidden="1">#REF!</definedName>
    <definedName name="Z_67BC4B83_092D_11D3_88AD_0080C84A5D47_.wvu.PrintArea" localSheetId="18" hidden="1">#REF!</definedName>
    <definedName name="Z_67BC4B83_092D_11D3_88AD_0080C84A5D47_.wvu.PrintArea" localSheetId="17" hidden="1">#REF!</definedName>
    <definedName name="Z_67BC4B83_092D_11D3_88AD_0080C84A5D47_.wvu.PrintArea" localSheetId="19" hidden="1">#REF!</definedName>
    <definedName name="Z_67BC4B83_092D_11D3_88AD_0080C84A5D47_.wvu.PrintArea" hidden="1">#REF!</definedName>
    <definedName name="Z_67BC4B84_092D_11D3_88AD_0080C84A5D47_.wvu.PrintArea" localSheetId="18" hidden="1">#REF!</definedName>
    <definedName name="Z_67BC4B84_092D_11D3_88AD_0080C84A5D47_.wvu.PrintArea" localSheetId="17" hidden="1">#REF!</definedName>
    <definedName name="Z_67BC4B84_092D_11D3_88AD_0080C84A5D47_.wvu.PrintArea" localSheetId="19" hidden="1">#REF!</definedName>
    <definedName name="Z_67BC4B84_092D_11D3_88AD_0080C84A5D47_.wvu.PrintArea" hidden="1">#REF!</definedName>
    <definedName name="Z_67BC4B86_092D_11D3_88AD_0080C84A5D47_.wvu.PrintArea" localSheetId="18" hidden="1">#REF!</definedName>
    <definedName name="Z_67BC4B86_092D_11D3_88AD_0080C84A5D47_.wvu.PrintArea" localSheetId="17" hidden="1">#REF!</definedName>
    <definedName name="Z_67BC4B86_092D_11D3_88AD_0080C84A5D47_.wvu.PrintArea" localSheetId="19" hidden="1">#REF!</definedName>
    <definedName name="Z_67BC4B86_092D_11D3_88AD_0080C84A5D47_.wvu.PrintArea" hidden="1">#REF!</definedName>
    <definedName name="Z_67BC4B87_092D_11D3_88AD_0080C84A5D47_.wvu.PrintArea" localSheetId="18" hidden="1">#REF!</definedName>
    <definedName name="Z_67BC4B87_092D_11D3_88AD_0080C84A5D47_.wvu.PrintArea" localSheetId="17" hidden="1">#REF!</definedName>
    <definedName name="Z_67BC4B87_092D_11D3_88AD_0080C84A5D47_.wvu.PrintArea" localSheetId="19" hidden="1">#REF!</definedName>
    <definedName name="Z_67BC4B87_092D_11D3_88AD_0080C84A5D47_.wvu.PrintArea" hidden="1">#REF!</definedName>
    <definedName name="Z_67BC4B88_092D_11D3_88AD_0080C84A5D47_.wvu.PrintArea" localSheetId="18" hidden="1">#REF!</definedName>
    <definedName name="Z_67BC4B88_092D_11D3_88AD_0080C84A5D47_.wvu.PrintArea" localSheetId="17" hidden="1">#REF!</definedName>
    <definedName name="Z_67BC4B88_092D_11D3_88AD_0080C84A5D47_.wvu.PrintArea" localSheetId="19" hidden="1">#REF!</definedName>
    <definedName name="Z_67BC4B88_092D_11D3_88AD_0080C84A5D47_.wvu.PrintArea" hidden="1">#REF!</definedName>
    <definedName name="Z_67BC4B89_092D_11D3_88AD_0080C84A5D47_.wvu.PrintArea" localSheetId="18" hidden="1">#REF!</definedName>
    <definedName name="Z_67BC4B89_092D_11D3_88AD_0080C84A5D47_.wvu.PrintArea" localSheetId="17" hidden="1">#REF!</definedName>
    <definedName name="Z_67BC4B89_092D_11D3_88AD_0080C84A5D47_.wvu.PrintArea" localSheetId="19" hidden="1">#REF!</definedName>
    <definedName name="Z_67BC4B89_092D_11D3_88AD_0080C84A5D47_.wvu.PrintArea" hidden="1">#REF!</definedName>
    <definedName name="Z_67BC4B8B_092D_11D3_88AD_0080C84A5D47_.wvu.PrintArea" localSheetId="18" hidden="1">#REF!</definedName>
    <definedName name="Z_67BC4B8B_092D_11D3_88AD_0080C84A5D47_.wvu.PrintArea" localSheetId="17" hidden="1">#REF!</definedName>
    <definedName name="Z_67BC4B8B_092D_11D3_88AD_0080C84A5D47_.wvu.PrintArea" localSheetId="19" hidden="1">#REF!</definedName>
    <definedName name="Z_67BC4B8B_092D_11D3_88AD_0080C84A5D47_.wvu.PrintArea" hidden="1">#REF!</definedName>
    <definedName name="Z_67BC4B8C_092D_11D3_88AD_0080C84A5D47_.wvu.PrintArea" localSheetId="18" hidden="1">#REF!</definedName>
    <definedName name="Z_67BC4B8C_092D_11D3_88AD_0080C84A5D47_.wvu.PrintArea" localSheetId="17" hidden="1">#REF!</definedName>
    <definedName name="Z_67BC4B8C_092D_11D3_88AD_0080C84A5D47_.wvu.PrintArea" localSheetId="19" hidden="1">#REF!</definedName>
    <definedName name="Z_67BC4B8C_092D_11D3_88AD_0080C84A5D47_.wvu.PrintArea" hidden="1">#REF!</definedName>
    <definedName name="Z_67BC4B8D_092D_11D3_88AD_0080C84A5D47_.wvu.PrintArea" localSheetId="18" hidden="1">#REF!</definedName>
    <definedName name="Z_67BC4B8D_092D_11D3_88AD_0080C84A5D47_.wvu.PrintArea" localSheetId="17" hidden="1">#REF!</definedName>
    <definedName name="Z_67BC4B8D_092D_11D3_88AD_0080C84A5D47_.wvu.PrintArea" localSheetId="19" hidden="1">#REF!</definedName>
    <definedName name="Z_67BC4B8D_092D_11D3_88AD_0080C84A5D47_.wvu.PrintArea" hidden="1">#REF!</definedName>
    <definedName name="Z_67BC4B8E_092D_11D3_88AD_0080C84A5D47_.wvu.PrintArea" localSheetId="18" hidden="1">#REF!</definedName>
    <definedName name="Z_67BC4B8E_092D_11D3_88AD_0080C84A5D47_.wvu.PrintArea" localSheetId="17" hidden="1">#REF!</definedName>
    <definedName name="Z_67BC4B8E_092D_11D3_88AD_0080C84A5D47_.wvu.PrintArea" localSheetId="19" hidden="1">#REF!</definedName>
    <definedName name="Z_67BC4B8E_092D_11D3_88AD_0080C84A5D47_.wvu.PrintArea" hidden="1">#REF!</definedName>
    <definedName name="Z_67BC4B90_092D_11D3_88AD_0080C84A5D47_.wvu.PrintArea" localSheetId="18" hidden="1">#REF!</definedName>
    <definedName name="Z_67BC4B90_092D_11D3_88AD_0080C84A5D47_.wvu.PrintArea" localSheetId="17" hidden="1">#REF!</definedName>
    <definedName name="Z_67BC4B90_092D_11D3_88AD_0080C84A5D47_.wvu.PrintArea" localSheetId="19" hidden="1">#REF!</definedName>
    <definedName name="Z_67BC4B90_092D_11D3_88AD_0080C84A5D47_.wvu.PrintArea" hidden="1">#REF!</definedName>
    <definedName name="Z_67BC4B91_092D_11D3_88AD_0080C84A5D47_.wvu.PrintArea" localSheetId="18" hidden="1">#REF!</definedName>
    <definedName name="Z_67BC4B91_092D_11D3_88AD_0080C84A5D47_.wvu.PrintArea" localSheetId="17" hidden="1">#REF!</definedName>
    <definedName name="Z_67BC4B91_092D_11D3_88AD_0080C84A5D47_.wvu.PrintArea" localSheetId="19" hidden="1">#REF!</definedName>
    <definedName name="Z_67BC4B91_092D_11D3_88AD_0080C84A5D47_.wvu.PrintArea" hidden="1">#REF!</definedName>
    <definedName name="Z_67BC4B93_092D_11D3_88AD_0080C84A5D47_.wvu.PrintArea" localSheetId="18" hidden="1">#REF!</definedName>
    <definedName name="Z_67BC4B93_092D_11D3_88AD_0080C84A5D47_.wvu.PrintArea" localSheetId="17" hidden="1">#REF!</definedName>
    <definedName name="Z_67BC4B93_092D_11D3_88AD_0080C84A5D47_.wvu.PrintArea" localSheetId="19" hidden="1">#REF!</definedName>
    <definedName name="Z_67BC4B93_092D_11D3_88AD_0080C84A5D47_.wvu.PrintArea" hidden="1">#REF!</definedName>
    <definedName name="Z_67BC4B94_092D_11D3_88AD_0080C84A5D47_.wvu.PrintArea" localSheetId="18" hidden="1">#REF!</definedName>
    <definedName name="Z_67BC4B94_092D_11D3_88AD_0080C84A5D47_.wvu.PrintArea" localSheetId="17" hidden="1">#REF!</definedName>
    <definedName name="Z_67BC4B94_092D_11D3_88AD_0080C84A5D47_.wvu.PrintArea" localSheetId="19" hidden="1">#REF!</definedName>
    <definedName name="Z_67BC4B94_092D_11D3_88AD_0080C84A5D47_.wvu.PrintArea" hidden="1">#REF!</definedName>
    <definedName name="Z_67BC4B96_092D_11D3_88AD_0080C84A5D47_.wvu.PrintArea" localSheetId="18" hidden="1">#REF!</definedName>
    <definedName name="Z_67BC4B96_092D_11D3_88AD_0080C84A5D47_.wvu.PrintArea" localSheetId="17" hidden="1">#REF!</definedName>
    <definedName name="Z_67BC4B96_092D_11D3_88AD_0080C84A5D47_.wvu.PrintArea" localSheetId="19" hidden="1">#REF!</definedName>
    <definedName name="Z_67BC4B96_092D_11D3_88AD_0080C84A5D47_.wvu.PrintArea" hidden="1">#REF!</definedName>
    <definedName name="Z_67BC4B97_092D_11D3_88AD_0080C84A5D47_.wvu.PrintArea" localSheetId="18" hidden="1">#REF!</definedName>
    <definedName name="Z_67BC4B97_092D_11D3_88AD_0080C84A5D47_.wvu.PrintArea" localSheetId="17" hidden="1">#REF!</definedName>
    <definedName name="Z_67BC4B97_092D_11D3_88AD_0080C84A5D47_.wvu.PrintArea" localSheetId="19" hidden="1">#REF!</definedName>
    <definedName name="Z_67BC4B97_092D_11D3_88AD_0080C84A5D47_.wvu.PrintArea" hidden="1">#REF!</definedName>
    <definedName name="Z_67BC4B98_092D_11D3_88AD_0080C84A5D47_.wvu.PrintArea" localSheetId="18" hidden="1">#REF!</definedName>
    <definedName name="Z_67BC4B98_092D_11D3_88AD_0080C84A5D47_.wvu.PrintArea" localSheetId="17" hidden="1">#REF!</definedName>
    <definedName name="Z_67BC4B98_092D_11D3_88AD_0080C84A5D47_.wvu.PrintArea" localSheetId="19" hidden="1">#REF!</definedName>
    <definedName name="Z_67BC4B98_092D_11D3_88AD_0080C84A5D47_.wvu.PrintArea" hidden="1">#REF!</definedName>
    <definedName name="Z_67BC4B99_092D_11D3_88AD_0080C84A5D47_.wvu.PrintArea" localSheetId="18" hidden="1">#REF!</definedName>
    <definedName name="Z_67BC4B99_092D_11D3_88AD_0080C84A5D47_.wvu.PrintArea" localSheetId="17" hidden="1">#REF!</definedName>
    <definedName name="Z_67BC4B99_092D_11D3_88AD_0080C84A5D47_.wvu.PrintArea" localSheetId="19" hidden="1">#REF!</definedName>
    <definedName name="Z_67BC4B99_092D_11D3_88AD_0080C84A5D47_.wvu.PrintArea" hidden="1">#REF!</definedName>
    <definedName name="Z_67BC4B9B_092D_11D3_88AD_0080C84A5D47_.wvu.PrintArea" localSheetId="18" hidden="1">#REF!</definedName>
    <definedName name="Z_67BC4B9B_092D_11D3_88AD_0080C84A5D47_.wvu.PrintArea" localSheetId="17" hidden="1">#REF!</definedName>
    <definedName name="Z_67BC4B9B_092D_11D3_88AD_0080C84A5D47_.wvu.PrintArea" localSheetId="19" hidden="1">#REF!</definedName>
    <definedName name="Z_67BC4B9B_092D_11D3_88AD_0080C84A5D47_.wvu.PrintArea" hidden="1">#REF!</definedName>
    <definedName name="Z_67BC4B9C_092D_11D3_88AD_0080C84A5D47_.wvu.PrintArea" localSheetId="18" hidden="1">#REF!</definedName>
    <definedName name="Z_67BC4B9C_092D_11D3_88AD_0080C84A5D47_.wvu.PrintArea" localSheetId="17" hidden="1">#REF!</definedName>
    <definedName name="Z_67BC4B9C_092D_11D3_88AD_0080C84A5D47_.wvu.PrintArea" localSheetId="19" hidden="1">#REF!</definedName>
    <definedName name="Z_67BC4B9C_092D_11D3_88AD_0080C84A5D47_.wvu.PrintArea" hidden="1">#REF!</definedName>
    <definedName name="Z_67BC4B9D_092D_11D3_88AD_0080C84A5D47_.wvu.PrintArea" localSheetId="18" hidden="1">#REF!</definedName>
    <definedName name="Z_67BC4B9D_092D_11D3_88AD_0080C84A5D47_.wvu.PrintArea" localSheetId="17" hidden="1">#REF!</definedName>
    <definedName name="Z_67BC4B9D_092D_11D3_88AD_0080C84A5D47_.wvu.PrintArea" localSheetId="19" hidden="1">#REF!</definedName>
    <definedName name="Z_67BC4B9D_092D_11D3_88AD_0080C84A5D47_.wvu.PrintArea" hidden="1">#REF!</definedName>
    <definedName name="Z_67BC4B9E_092D_11D3_88AD_0080C84A5D47_.wvu.PrintArea" localSheetId="18" hidden="1">#REF!</definedName>
    <definedName name="Z_67BC4B9E_092D_11D3_88AD_0080C84A5D47_.wvu.PrintArea" localSheetId="17" hidden="1">#REF!</definedName>
    <definedName name="Z_67BC4B9E_092D_11D3_88AD_0080C84A5D47_.wvu.PrintArea" localSheetId="19" hidden="1">#REF!</definedName>
    <definedName name="Z_67BC4B9E_092D_11D3_88AD_0080C84A5D47_.wvu.PrintArea" hidden="1">#REF!</definedName>
    <definedName name="Z_67BC4BA0_092D_11D3_88AD_0080C84A5D47_.wvu.PrintArea" localSheetId="18" hidden="1">#REF!</definedName>
    <definedName name="Z_67BC4BA0_092D_11D3_88AD_0080C84A5D47_.wvu.PrintArea" localSheetId="17" hidden="1">#REF!</definedName>
    <definedName name="Z_67BC4BA0_092D_11D3_88AD_0080C84A5D47_.wvu.PrintArea" localSheetId="19" hidden="1">#REF!</definedName>
    <definedName name="Z_67BC4BA0_092D_11D3_88AD_0080C84A5D47_.wvu.PrintArea" hidden="1">#REF!</definedName>
    <definedName name="Z_67BC4BA1_092D_11D3_88AD_0080C84A5D47_.wvu.PrintArea" localSheetId="18" hidden="1">#REF!</definedName>
    <definedName name="Z_67BC4BA1_092D_11D3_88AD_0080C84A5D47_.wvu.PrintArea" localSheetId="17" hidden="1">#REF!</definedName>
    <definedName name="Z_67BC4BA1_092D_11D3_88AD_0080C84A5D47_.wvu.PrintArea" localSheetId="19" hidden="1">#REF!</definedName>
    <definedName name="Z_67BC4BA1_092D_11D3_88AD_0080C84A5D47_.wvu.PrintArea" hidden="1">#REF!</definedName>
    <definedName name="Z_67BC4BAF_092D_11D3_88AD_0080C84A5D47_.wvu.PrintArea" localSheetId="18" hidden="1">#REF!</definedName>
    <definedName name="Z_67BC4BAF_092D_11D3_88AD_0080C84A5D47_.wvu.PrintArea" localSheetId="17" hidden="1">#REF!</definedName>
    <definedName name="Z_67BC4BAF_092D_11D3_88AD_0080C84A5D47_.wvu.PrintArea" localSheetId="19" hidden="1">#REF!</definedName>
    <definedName name="Z_67BC4BAF_092D_11D3_88AD_0080C84A5D47_.wvu.PrintArea" hidden="1">#REF!</definedName>
    <definedName name="Z_67BC4BB0_092D_11D3_88AD_0080C84A5D47_.wvu.PrintArea" localSheetId="18" hidden="1">#REF!</definedName>
    <definedName name="Z_67BC4BB0_092D_11D3_88AD_0080C84A5D47_.wvu.PrintArea" localSheetId="17" hidden="1">#REF!</definedName>
    <definedName name="Z_67BC4BB0_092D_11D3_88AD_0080C84A5D47_.wvu.PrintArea" localSheetId="19" hidden="1">#REF!</definedName>
    <definedName name="Z_67BC4BB0_092D_11D3_88AD_0080C84A5D47_.wvu.PrintArea" hidden="1">#REF!</definedName>
    <definedName name="Z_67BC4BB2_092D_11D3_88AD_0080C84A5D47_.wvu.PrintArea" localSheetId="18" hidden="1">#REF!</definedName>
    <definedName name="Z_67BC4BB2_092D_11D3_88AD_0080C84A5D47_.wvu.PrintArea" localSheetId="17" hidden="1">#REF!</definedName>
    <definedName name="Z_67BC4BB2_092D_11D3_88AD_0080C84A5D47_.wvu.PrintArea" localSheetId="19" hidden="1">#REF!</definedName>
    <definedName name="Z_67BC4BB2_092D_11D3_88AD_0080C84A5D47_.wvu.PrintArea" hidden="1">#REF!</definedName>
    <definedName name="Z_67BC4BB3_092D_11D3_88AD_0080C84A5D47_.wvu.PrintArea" localSheetId="18" hidden="1">#REF!</definedName>
    <definedName name="Z_67BC4BB3_092D_11D3_88AD_0080C84A5D47_.wvu.PrintArea" localSheetId="17" hidden="1">#REF!</definedName>
    <definedName name="Z_67BC4BB3_092D_11D3_88AD_0080C84A5D47_.wvu.PrintArea" localSheetId="19" hidden="1">#REF!</definedName>
    <definedName name="Z_67BC4BB3_092D_11D3_88AD_0080C84A5D47_.wvu.PrintArea" hidden="1">#REF!</definedName>
    <definedName name="Z_67BC4BB4_092D_11D3_88AD_0080C84A5D47_.wvu.PrintArea" localSheetId="18" hidden="1">#REF!</definedName>
    <definedName name="Z_67BC4BB4_092D_11D3_88AD_0080C84A5D47_.wvu.PrintArea" localSheetId="17" hidden="1">#REF!</definedName>
    <definedName name="Z_67BC4BB4_092D_11D3_88AD_0080C84A5D47_.wvu.PrintArea" localSheetId="19" hidden="1">#REF!</definedName>
    <definedName name="Z_67BC4BB4_092D_11D3_88AD_0080C84A5D47_.wvu.PrintArea" hidden="1">#REF!</definedName>
    <definedName name="Z_67BC4BB5_092D_11D3_88AD_0080C84A5D47_.wvu.PrintArea" localSheetId="18" hidden="1">#REF!</definedName>
    <definedName name="Z_67BC4BB5_092D_11D3_88AD_0080C84A5D47_.wvu.PrintArea" localSheetId="17" hidden="1">#REF!</definedName>
    <definedName name="Z_67BC4BB5_092D_11D3_88AD_0080C84A5D47_.wvu.PrintArea" localSheetId="19" hidden="1">#REF!</definedName>
    <definedName name="Z_67BC4BB5_092D_11D3_88AD_0080C84A5D47_.wvu.PrintArea" hidden="1">#REF!</definedName>
    <definedName name="Z_67BC4BB7_092D_11D3_88AD_0080C84A5D47_.wvu.PrintArea" localSheetId="18" hidden="1">#REF!</definedName>
    <definedName name="Z_67BC4BB7_092D_11D3_88AD_0080C84A5D47_.wvu.PrintArea" localSheetId="17" hidden="1">#REF!</definedName>
    <definedName name="Z_67BC4BB7_092D_11D3_88AD_0080C84A5D47_.wvu.PrintArea" localSheetId="19" hidden="1">#REF!</definedName>
    <definedName name="Z_67BC4BB7_092D_11D3_88AD_0080C84A5D47_.wvu.PrintArea" hidden="1">#REF!</definedName>
    <definedName name="Z_67BC4BB8_092D_11D3_88AD_0080C84A5D47_.wvu.PrintArea" localSheetId="18" hidden="1">#REF!</definedName>
    <definedName name="Z_67BC4BB8_092D_11D3_88AD_0080C84A5D47_.wvu.PrintArea" localSheetId="17" hidden="1">#REF!</definedName>
    <definedName name="Z_67BC4BB8_092D_11D3_88AD_0080C84A5D47_.wvu.PrintArea" localSheetId="19" hidden="1">#REF!</definedName>
    <definedName name="Z_67BC4BB8_092D_11D3_88AD_0080C84A5D47_.wvu.PrintArea" hidden="1">#REF!</definedName>
    <definedName name="Z_67BC4BB9_092D_11D3_88AD_0080C84A5D47_.wvu.PrintArea" localSheetId="18" hidden="1">#REF!</definedName>
    <definedName name="Z_67BC4BB9_092D_11D3_88AD_0080C84A5D47_.wvu.PrintArea" localSheetId="17" hidden="1">#REF!</definedName>
    <definedName name="Z_67BC4BB9_092D_11D3_88AD_0080C84A5D47_.wvu.PrintArea" localSheetId="19" hidden="1">#REF!</definedName>
    <definedName name="Z_67BC4BB9_092D_11D3_88AD_0080C84A5D47_.wvu.PrintArea" hidden="1">#REF!</definedName>
    <definedName name="Z_67BC4BBA_092D_11D3_88AD_0080C84A5D47_.wvu.PrintArea" localSheetId="18" hidden="1">#REF!</definedName>
    <definedName name="Z_67BC4BBA_092D_11D3_88AD_0080C84A5D47_.wvu.PrintArea" localSheetId="17" hidden="1">#REF!</definedName>
    <definedName name="Z_67BC4BBA_092D_11D3_88AD_0080C84A5D47_.wvu.PrintArea" localSheetId="19" hidden="1">#REF!</definedName>
    <definedName name="Z_67BC4BBA_092D_11D3_88AD_0080C84A5D47_.wvu.PrintArea" hidden="1">#REF!</definedName>
    <definedName name="Z_67BC4BBC_092D_11D3_88AD_0080C84A5D47_.wvu.PrintArea" localSheetId="18" hidden="1">#REF!</definedName>
    <definedName name="Z_67BC4BBC_092D_11D3_88AD_0080C84A5D47_.wvu.PrintArea" localSheetId="17" hidden="1">#REF!</definedName>
    <definedName name="Z_67BC4BBC_092D_11D3_88AD_0080C84A5D47_.wvu.PrintArea" localSheetId="19" hidden="1">#REF!</definedName>
    <definedName name="Z_67BC4BBC_092D_11D3_88AD_0080C84A5D47_.wvu.PrintArea" hidden="1">#REF!</definedName>
    <definedName name="Z_67BC4BBD_092D_11D3_88AD_0080C84A5D47_.wvu.PrintArea" localSheetId="18" hidden="1">#REF!</definedName>
    <definedName name="Z_67BC4BBD_092D_11D3_88AD_0080C84A5D47_.wvu.PrintArea" localSheetId="17" hidden="1">#REF!</definedName>
    <definedName name="Z_67BC4BBD_092D_11D3_88AD_0080C84A5D47_.wvu.PrintArea" localSheetId="19" hidden="1">#REF!</definedName>
    <definedName name="Z_67BC4BBD_092D_11D3_88AD_0080C84A5D47_.wvu.PrintArea" hidden="1">#REF!</definedName>
    <definedName name="Z_67BC4BBF_092D_11D3_88AD_0080C84A5D47_.wvu.PrintArea" localSheetId="18" hidden="1">#REF!</definedName>
    <definedName name="Z_67BC4BBF_092D_11D3_88AD_0080C84A5D47_.wvu.PrintArea" localSheetId="17" hidden="1">#REF!</definedName>
    <definedName name="Z_67BC4BBF_092D_11D3_88AD_0080C84A5D47_.wvu.PrintArea" localSheetId="19" hidden="1">#REF!</definedName>
    <definedName name="Z_67BC4BBF_092D_11D3_88AD_0080C84A5D47_.wvu.PrintArea" hidden="1">#REF!</definedName>
    <definedName name="Z_67BC4BC0_092D_11D3_88AD_0080C84A5D47_.wvu.PrintArea" localSheetId="18" hidden="1">#REF!</definedName>
    <definedName name="Z_67BC4BC0_092D_11D3_88AD_0080C84A5D47_.wvu.PrintArea" localSheetId="17" hidden="1">#REF!</definedName>
    <definedName name="Z_67BC4BC0_092D_11D3_88AD_0080C84A5D47_.wvu.PrintArea" localSheetId="19" hidden="1">#REF!</definedName>
    <definedName name="Z_67BC4BC0_092D_11D3_88AD_0080C84A5D47_.wvu.PrintArea" hidden="1">#REF!</definedName>
    <definedName name="Z_67BC4BC2_092D_11D3_88AD_0080C84A5D47_.wvu.PrintArea" localSheetId="18" hidden="1">#REF!</definedName>
    <definedName name="Z_67BC4BC2_092D_11D3_88AD_0080C84A5D47_.wvu.PrintArea" localSheetId="17" hidden="1">#REF!</definedName>
    <definedName name="Z_67BC4BC2_092D_11D3_88AD_0080C84A5D47_.wvu.PrintArea" localSheetId="19" hidden="1">#REF!</definedName>
    <definedName name="Z_67BC4BC2_092D_11D3_88AD_0080C84A5D47_.wvu.PrintArea" hidden="1">#REF!</definedName>
    <definedName name="Z_67BC4BC3_092D_11D3_88AD_0080C84A5D47_.wvu.PrintArea" localSheetId="18" hidden="1">#REF!</definedName>
    <definedName name="Z_67BC4BC3_092D_11D3_88AD_0080C84A5D47_.wvu.PrintArea" localSheetId="17" hidden="1">#REF!</definedName>
    <definedName name="Z_67BC4BC3_092D_11D3_88AD_0080C84A5D47_.wvu.PrintArea" localSheetId="19" hidden="1">#REF!</definedName>
    <definedName name="Z_67BC4BC3_092D_11D3_88AD_0080C84A5D47_.wvu.PrintArea" hidden="1">#REF!</definedName>
    <definedName name="Z_67BC4BC4_092D_11D3_88AD_0080C84A5D47_.wvu.PrintArea" localSheetId="18" hidden="1">#REF!</definedName>
    <definedName name="Z_67BC4BC4_092D_11D3_88AD_0080C84A5D47_.wvu.PrintArea" localSheetId="17" hidden="1">#REF!</definedName>
    <definedName name="Z_67BC4BC4_092D_11D3_88AD_0080C84A5D47_.wvu.PrintArea" localSheetId="19" hidden="1">#REF!</definedName>
    <definedName name="Z_67BC4BC4_092D_11D3_88AD_0080C84A5D47_.wvu.PrintArea" hidden="1">#REF!</definedName>
    <definedName name="Z_67BC4BC5_092D_11D3_88AD_0080C84A5D47_.wvu.PrintArea" localSheetId="18" hidden="1">#REF!</definedName>
    <definedName name="Z_67BC4BC5_092D_11D3_88AD_0080C84A5D47_.wvu.PrintArea" localSheetId="17" hidden="1">#REF!</definedName>
    <definedName name="Z_67BC4BC5_092D_11D3_88AD_0080C84A5D47_.wvu.PrintArea" localSheetId="19" hidden="1">#REF!</definedName>
    <definedName name="Z_67BC4BC5_092D_11D3_88AD_0080C84A5D47_.wvu.PrintArea" hidden="1">#REF!</definedName>
    <definedName name="Z_67BC4BC7_092D_11D3_88AD_0080C84A5D47_.wvu.PrintArea" localSheetId="18" hidden="1">#REF!</definedName>
    <definedName name="Z_67BC4BC7_092D_11D3_88AD_0080C84A5D47_.wvu.PrintArea" localSheetId="17" hidden="1">#REF!</definedName>
    <definedName name="Z_67BC4BC7_092D_11D3_88AD_0080C84A5D47_.wvu.PrintArea" localSheetId="19" hidden="1">#REF!</definedName>
    <definedName name="Z_67BC4BC7_092D_11D3_88AD_0080C84A5D47_.wvu.PrintArea" hidden="1">#REF!</definedName>
    <definedName name="Z_67BC4BC8_092D_11D3_88AD_0080C84A5D47_.wvu.PrintArea" localSheetId="18" hidden="1">#REF!</definedName>
    <definedName name="Z_67BC4BC8_092D_11D3_88AD_0080C84A5D47_.wvu.PrintArea" localSheetId="17" hidden="1">#REF!</definedName>
    <definedName name="Z_67BC4BC8_092D_11D3_88AD_0080C84A5D47_.wvu.PrintArea" localSheetId="19" hidden="1">#REF!</definedName>
    <definedName name="Z_67BC4BC8_092D_11D3_88AD_0080C84A5D47_.wvu.PrintArea" hidden="1">#REF!</definedName>
    <definedName name="Z_67BC4BC9_092D_11D3_88AD_0080C84A5D47_.wvu.PrintArea" localSheetId="18" hidden="1">#REF!</definedName>
    <definedName name="Z_67BC4BC9_092D_11D3_88AD_0080C84A5D47_.wvu.PrintArea" localSheetId="17" hidden="1">#REF!</definedName>
    <definedName name="Z_67BC4BC9_092D_11D3_88AD_0080C84A5D47_.wvu.PrintArea" localSheetId="19" hidden="1">#REF!</definedName>
    <definedName name="Z_67BC4BC9_092D_11D3_88AD_0080C84A5D47_.wvu.PrintArea" hidden="1">#REF!</definedName>
    <definedName name="Z_67BC4BCA_092D_11D3_88AD_0080C84A5D47_.wvu.PrintArea" localSheetId="18" hidden="1">#REF!</definedName>
    <definedName name="Z_67BC4BCA_092D_11D3_88AD_0080C84A5D47_.wvu.PrintArea" localSheetId="17" hidden="1">#REF!</definedName>
    <definedName name="Z_67BC4BCA_092D_11D3_88AD_0080C84A5D47_.wvu.PrintArea" localSheetId="19" hidden="1">#REF!</definedName>
    <definedName name="Z_67BC4BCA_092D_11D3_88AD_0080C84A5D47_.wvu.PrintArea" hidden="1">#REF!</definedName>
    <definedName name="Z_67BC4BCC_092D_11D3_88AD_0080C84A5D47_.wvu.PrintArea" localSheetId="18" hidden="1">#REF!</definedName>
    <definedName name="Z_67BC4BCC_092D_11D3_88AD_0080C84A5D47_.wvu.PrintArea" localSheetId="17" hidden="1">#REF!</definedName>
    <definedName name="Z_67BC4BCC_092D_11D3_88AD_0080C84A5D47_.wvu.PrintArea" localSheetId="19" hidden="1">#REF!</definedName>
    <definedName name="Z_67BC4BCC_092D_11D3_88AD_0080C84A5D47_.wvu.PrintArea" hidden="1">#REF!</definedName>
    <definedName name="Z_67BC4BCD_092D_11D3_88AD_0080C84A5D47_.wvu.PrintArea" localSheetId="18" hidden="1">#REF!</definedName>
    <definedName name="Z_67BC4BCD_092D_11D3_88AD_0080C84A5D47_.wvu.PrintArea" localSheetId="17" hidden="1">#REF!</definedName>
    <definedName name="Z_67BC4BCD_092D_11D3_88AD_0080C84A5D47_.wvu.PrintArea" localSheetId="19" hidden="1">#REF!</definedName>
    <definedName name="Z_67BC4BCD_092D_11D3_88AD_0080C84A5D47_.wvu.PrintArea" hidden="1">#REF!</definedName>
    <definedName name="Z_71977450_6063_11D3_9DA6_00A0C9DF29FD_.wvu.PrintArea" localSheetId="18" hidden="1">#REF!</definedName>
    <definedName name="Z_71977450_6063_11D3_9DA6_00A0C9DF29FD_.wvu.PrintArea" localSheetId="17" hidden="1">#REF!</definedName>
    <definedName name="Z_71977450_6063_11D3_9DA6_00A0C9DF29FD_.wvu.PrintArea" localSheetId="19" hidden="1">#REF!</definedName>
    <definedName name="Z_71977450_6063_11D3_9DA6_00A0C9DF29FD_.wvu.PrintArea" hidden="1">#REF!</definedName>
    <definedName name="Z_71977451_6063_11D3_9DA6_00A0C9DF29FD_.wvu.PrintArea" localSheetId="18" hidden="1">#REF!</definedName>
    <definedName name="Z_71977451_6063_11D3_9DA6_00A0C9DF29FD_.wvu.PrintArea" localSheetId="17" hidden="1">#REF!</definedName>
    <definedName name="Z_71977451_6063_11D3_9DA6_00A0C9DF29FD_.wvu.PrintArea" localSheetId="19" hidden="1">#REF!</definedName>
    <definedName name="Z_71977451_6063_11D3_9DA6_00A0C9DF29FD_.wvu.PrintArea" hidden="1">#REF!</definedName>
    <definedName name="Z_71977453_6063_11D3_9DA6_00A0C9DF29FD_.wvu.PrintArea" localSheetId="18" hidden="1">#REF!</definedName>
    <definedName name="Z_71977453_6063_11D3_9DA6_00A0C9DF29FD_.wvu.PrintArea" localSheetId="17" hidden="1">#REF!</definedName>
    <definedName name="Z_71977453_6063_11D3_9DA6_00A0C9DF29FD_.wvu.PrintArea" localSheetId="19" hidden="1">#REF!</definedName>
    <definedName name="Z_71977453_6063_11D3_9DA6_00A0C9DF29FD_.wvu.PrintArea" hidden="1">#REF!</definedName>
    <definedName name="Z_71977454_6063_11D3_9DA6_00A0C9DF29FD_.wvu.PrintArea" localSheetId="18" hidden="1">#REF!</definedName>
    <definedName name="Z_71977454_6063_11D3_9DA6_00A0C9DF29FD_.wvu.PrintArea" localSheetId="17" hidden="1">#REF!</definedName>
    <definedName name="Z_71977454_6063_11D3_9DA6_00A0C9DF29FD_.wvu.PrintArea" localSheetId="19" hidden="1">#REF!</definedName>
    <definedName name="Z_71977454_6063_11D3_9DA6_00A0C9DF29FD_.wvu.PrintArea" hidden="1">#REF!</definedName>
    <definedName name="Z_71977455_6063_11D3_9DA6_00A0C9DF29FD_.wvu.PrintArea" localSheetId="18" hidden="1">#REF!</definedName>
    <definedName name="Z_71977455_6063_11D3_9DA6_00A0C9DF29FD_.wvu.PrintArea" localSheetId="17" hidden="1">#REF!</definedName>
    <definedName name="Z_71977455_6063_11D3_9DA6_00A0C9DF29FD_.wvu.PrintArea" localSheetId="19" hidden="1">#REF!</definedName>
    <definedName name="Z_71977455_6063_11D3_9DA6_00A0C9DF29FD_.wvu.PrintArea" hidden="1">#REF!</definedName>
    <definedName name="Z_71977456_6063_11D3_9DA6_00A0C9DF29FD_.wvu.PrintArea" localSheetId="18" hidden="1">#REF!</definedName>
    <definedName name="Z_71977456_6063_11D3_9DA6_00A0C9DF29FD_.wvu.PrintArea" localSheetId="17" hidden="1">#REF!</definedName>
    <definedName name="Z_71977456_6063_11D3_9DA6_00A0C9DF29FD_.wvu.PrintArea" localSheetId="19" hidden="1">#REF!</definedName>
    <definedName name="Z_71977456_6063_11D3_9DA6_00A0C9DF29FD_.wvu.PrintArea" hidden="1">#REF!</definedName>
    <definedName name="Z_71977458_6063_11D3_9DA6_00A0C9DF29FD_.wvu.PrintArea" localSheetId="18" hidden="1">#REF!</definedName>
    <definedName name="Z_71977458_6063_11D3_9DA6_00A0C9DF29FD_.wvu.PrintArea" localSheetId="17" hidden="1">#REF!</definedName>
    <definedName name="Z_71977458_6063_11D3_9DA6_00A0C9DF29FD_.wvu.PrintArea" localSheetId="19" hidden="1">#REF!</definedName>
    <definedName name="Z_71977458_6063_11D3_9DA6_00A0C9DF29FD_.wvu.PrintArea" hidden="1">#REF!</definedName>
    <definedName name="Z_71977459_6063_11D3_9DA6_00A0C9DF29FD_.wvu.PrintArea" localSheetId="18" hidden="1">#REF!</definedName>
    <definedName name="Z_71977459_6063_11D3_9DA6_00A0C9DF29FD_.wvu.PrintArea" localSheetId="17" hidden="1">#REF!</definedName>
    <definedName name="Z_71977459_6063_11D3_9DA6_00A0C9DF29FD_.wvu.PrintArea" localSheetId="19" hidden="1">#REF!</definedName>
    <definedName name="Z_71977459_6063_11D3_9DA6_00A0C9DF29FD_.wvu.PrintArea" hidden="1">#REF!</definedName>
    <definedName name="Z_7197745A_6063_11D3_9DA6_00A0C9DF29FD_.wvu.PrintArea" localSheetId="18" hidden="1">#REF!</definedName>
    <definedName name="Z_7197745A_6063_11D3_9DA6_00A0C9DF29FD_.wvu.PrintArea" localSheetId="17" hidden="1">#REF!</definedName>
    <definedName name="Z_7197745A_6063_11D3_9DA6_00A0C9DF29FD_.wvu.PrintArea" localSheetId="19" hidden="1">#REF!</definedName>
    <definedName name="Z_7197745A_6063_11D3_9DA6_00A0C9DF29FD_.wvu.PrintArea" hidden="1">#REF!</definedName>
    <definedName name="Z_7197745B_6063_11D3_9DA6_00A0C9DF29FD_.wvu.PrintArea" localSheetId="18" hidden="1">#REF!</definedName>
    <definedName name="Z_7197745B_6063_11D3_9DA6_00A0C9DF29FD_.wvu.PrintArea" localSheetId="17" hidden="1">#REF!</definedName>
    <definedName name="Z_7197745B_6063_11D3_9DA6_00A0C9DF29FD_.wvu.PrintArea" localSheetId="19" hidden="1">#REF!</definedName>
    <definedName name="Z_7197745B_6063_11D3_9DA6_00A0C9DF29FD_.wvu.PrintArea" hidden="1">#REF!</definedName>
    <definedName name="Z_7197745D_6063_11D3_9DA6_00A0C9DF29FD_.wvu.PrintArea" localSheetId="18" hidden="1">#REF!</definedName>
    <definedName name="Z_7197745D_6063_11D3_9DA6_00A0C9DF29FD_.wvu.PrintArea" localSheetId="17" hidden="1">#REF!</definedName>
    <definedName name="Z_7197745D_6063_11D3_9DA6_00A0C9DF29FD_.wvu.PrintArea" localSheetId="19" hidden="1">#REF!</definedName>
    <definedName name="Z_7197745D_6063_11D3_9DA6_00A0C9DF29FD_.wvu.PrintArea" hidden="1">#REF!</definedName>
    <definedName name="Z_7197745E_6063_11D3_9DA6_00A0C9DF29FD_.wvu.PrintArea" localSheetId="18" hidden="1">#REF!</definedName>
    <definedName name="Z_7197745E_6063_11D3_9DA6_00A0C9DF29FD_.wvu.PrintArea" localSheetId="17" hidden="1">#REF!</definedName>
    <definedName name="Z_7197745E_6063_11D3_9DA6_00A0C9DF29FD_.wvu.PrintArea" localSheetId="19" hidden="1">#REF!</definedName>
    <definedName name="Z_7197745E_6063_11D3_9DA6_00A0C9DF29FD_.wvu.PrintArea" hidden="1">#REF!</definedName>
    <definedName name="Z_71977460_6063_11D3_9DA6_00A0C9DF29FD_.wvu.PrintArea" localSheetId="18" hidden="1">#REF!</definedName>
    <definedName name="Z_71977460_6063_11D3_9DA6_00A0C9DF29FD_.wvu.PrintArea" localSheetId="17" hidden="1">#REF!</definedName>
    <definedName name="Z_71977460_6063_11D3_9DA6_00A0C9DF29FD_.wvu.PrintArea" localSheetId="19" hidden="1">#REF!</definedName>
    <definedName name="Z_71977460_6063_11D3_9DA6_00A0C9DF29FD_.wvu.PrintArea" hidden="1">#REF!</definedName>
    <definedName name="Z_71977461_6063_11D3_9DA6_00A0C9DF29FD_.wvu.PrintArea" localSheetId="18" hidden="1">#REF!</definedName>
    <definedName name="Z_71977461_6063_11D3_9DA6_00A0C9DF29FD_.wvu.PrintArea" localSheetId="17" hidden="1">#REF!</definedName>
    <definedName name="Z_71977461_6063_11D3_9DA6_00A0C9DF29FD_.wvu.PrintArea" localSheetId="19" hidden="1">#REF!</definedName>
    <definedName name="Z_71977461_6063_11D3_9DA6_00A0C9DF29FD_.wvu.PrintArea" hidden="1">#REF!</definedName>
    <definedName name="Z_71977463_6063_11D3_9DA6_00A0C9DF29FD_.wvu.PrintArea" localSheetId="18" hidden="1">#REF!</definedName>
    <definedName name="Z_71977463_6063_11D3_9DA6_00A0C9DF29FD_.wvu.PrintArea" localSheetId="17" hidden="1">#REF!</definedName>
    <definedName name="Z_71977463_6063_11D3_9DA6_00A0C9DF29FD_.wvu.PrintArea" localSheetId="19" hidden="1">#REF!</definedName>
    <definedName name="Z_71977463_6063_11D3_9DA6_00A0C9DF29FD_.wvu.PrintArea" hidden="1">#REF!</definedName>
    <definedName name="Z_71977464_6063_11D3_9DA6_00A0C9DF29FD_.wvu.PrintArea" localSheetId="18" hidden="1">#REF!</definedName>
    <definedName name="Z_71977464_6063_11D3_9DA6_00A0C9DF29FD_.wvu.PrintArea" localSheetId="17" hidden="1">#REF!</definedName>
    <definedName name="Z_71977464_6063_11D3_9DA6_00A0C9DF29FD_.wvu.PrintArea" localSheetId="19" hidden="1">#REF!</definedName>
    <definedName name="Z_71977464_6063_11D3_9DA6_00A0C9DF29FD_.wvu.PrintArea" hidden="1">#REF!</definedName>
    <definedName name="Z_71977465_6063_11D3_9DA6_00A0C9DF29FD_.wvu.PrintArea" localSheetId="18" hidden="1">#REF!</definedName>
    <definedName name="Z_71977465_6063_11D3_9DA6_00A0C9DF29FD_.wvu.PrintArea" localSheetId="17" hidden="1">#REF!</definedName>
    <definedName name="Z_71977465_6063_11D3_9DA6_00A0C9DF29FD_.wvu.PrintArea" localSheetId="19" hidden="1">#REF!</definedName>
    <definedName name="Z_71977465_6063_11D3_9DA6_00A0C9DF29FD_.wvu.PrintArea" hidden="1">#REF!</definedName>
    <definedName name="Z_71977466_6063_11D3_9DA6_00A0C9DF29FD_.wvu.PrintArea" localSheetId="18" hidden="1">#REF!</definedName>
    <definedName name="Z_71977466_6063_11D3_9DA6_00A0C9DF29FD_.wvu.PrintArea" localSheetId="17" hidden="1">#REF!</definedName>
    <definedName name="Z_71977466_6063_11D3_9DA6_00A0C9DF29FD_.wvu.PrintArea" localSheetId="19" hidden="1">#REF!</definedName>
    <definedName name="Z_71977466_6063_11D3_9DA6_00A0C9DF29FD_.wvu.PrintArea" hidden="1">#REF!</definedName>
    <definedName name="Z_71977468_6063_11D3_9DA6_00A0C9DF29FD_.wvu.PrintArea" localSheetId="18" hidden="1">#REF!</definedName>
    <definedName name="Z_71977468_6063_11D3_9DA6_00A0C9DF29FD_.wvu.PrintArea" localSheetId="17" hidden="1">#REF!</definedName>
    <definedName name="Z_71977468_6063_11D3_9DA6_00A0C9DF29FD_.wvu.PrintArea" localSheetId="19" hidden="1">#REF!</definedName>
    <definedName name="Z_71977468_6063_11D3_9DA6_00A0C9DF29FD_.wvu.PrintArea" hidden="1">#REF!</definedName>
    <definedName name="Z_71977469_6063_11D3_9DA6_00A0C9DF29FD_.wvu.PrintArea" localSheetId="18" hidden="1">#REF!</definedName>
    <definedName name="Z_71977469_6063_11D3_9DA6_00A0C9DF29FD_.wvu.PrintArea" localSheetId="17" hidden="1">#REF!</definedName>
    <definedName name="Z_71977469_6063_11D3_9DA6_00A0C9DF29FD_.wvu.PrintArea" localSheetId="19" hidden="1">#REF!</definedName>
    <definedName name="Z_71977469_6063_11D3_9DA6_00A0C9DF29FD_.wvu.PrintArea" hidden="1">#REF!</definedName>
    <definedName name="Z_7197746A_6063_11D3_9DA6_00A0C9DF29FD_.wvu.PrintArea" localSheetId="18" hidden="1">#REF!</definedName>
    <definedName name="Z_7197746A_6063_11D3_9DA6_00A0C9DF29FD_.wvu.PrintArea" localSheetId="17" hidden="1">#REF!</definedName>
    <definedName name="Z_7197746A_6063_11D3_9DA6_00A0C9DF29FD_.wvu.PrintArea" localSheetId="19" hidden="1">#REF!</definedName>
    <definedName name="Z_7197746A_6063_11D3_9DA6_00A0C9DF29FD_.wvu.PrintArea" hidden="1">#REF!</definedName>
    <definedName name="Z_7197746B_6063_11D3_9DA6_00A0C9DF29FD_.wvu.PrintArea" localSheetId="18" hidden="1">#REF!</definedName>
    <definedName name="Z_7197746B_6063_11D3_9DA6_00A0C9DF29FD_.wvu.PrintArea" localSheetId="17" hidden="1">#REF!</definedName>
    <definedName name="Z_7197746B_6063_11D3_9DA6_00A0C9DF29FD_.wvu.PrintArea" localSheetId="19" hidden="1">#REF!</definedName>
    <definedName name="Z_7197746B_6063_11D3_9DA6_00A0C9DF29FD_.wvu.PrintArea" hidden="1">#REF!</definedName>
    <definedName name="Z_7197746D_6063_11D3_9DA6_00A0C9DF29FD_.wvu.PrintArea" localSheetId="18" hidden="1">#REF!</definedName>
    <definedName name="Z_7197746D_6063_11D3_9DA6_00A0C9DF29FD_.wvu.PrintArea" localSheetId="17" hidden="1">#REF!</definedName>
    <definedName name="Z_7197746D_6063_11D3_9DA6_00A0C9DF29FD_.wvu.PrintArea" localSheetId="19" hidden="1">#REF!</definedName>
    <definedName name="Z_7197746D_6063_11D3_9DA6_00A0C9DF29FD_.wvu.PrintArea" hidden="1">#REF!</definedName>
    <definedName name="Z_7197746E_6063_11D3_9DA6_00A0C9DF29FD_.wvu.PrintArea" localSheetId="18" hidden="1">#REF!</definedName>
    <definedName name="Z_7197746E_6063_11D3_9DA6_00A0C9DF29FD_.wvu.PrintArea" localSheetId="17" hidden="1">#REF!</definedName>
    <definedName name="Z_7197746E_6063_11D3_9DA6_00A0C9DF29FD_.wvu.PrintArea" localSheetId="19" hidden="1">#REF!</definedName>
    <definedName name="Z_7197746E_6063_11D3_9DA6_00A0C9DF29FD_.wvu.PrintArea" hidden="1">#REF!</definedName>
    <definedName name="Z_76AA5B36_8615_11D3_ABF3_00A0C9DF1063_.wvu.PrintArea" localSheetId="18" hidden="1">#REF!</definedName>
    <definedName name="Z_76AA5B36_8615_11D3_ABF3_00A0C9DF1063_.wvu.PrintArea" localSheetId="17" hidden="1">#REF!</definedName>
    <definedName name="Z_76AA5B36_8615_11D3_ABF3_00A0C9DF1063_.wvu.PrintArea" localSheetId="19" hidden="1">#REF!</definedName>
    <definedName name="Z_76AA5B36_8615_11D3_ABF3_00A0C9DF1063_.wvu.PrintArea" hidden="1">#REF!</definedName>
    <definedName name="Z_76AA5B37_8615_11D3_ABF3_00A0C9DF1063_.wvu.PrintArea" localSheetId="18" hidden="1">#REF!</definedName>
    <definedName name="Z_76AA5B37_8615_11D3_ABF3_00A0C9DF1063_.wvu.PrintArea" localSheetId="17" hidden="1">#REF!</definedName>
    <definedName name="Z_76AA5B37_8615_11D3_ABF3_00A0C9DF1063_.wvu.PrintArea" localSheetId="19" hidden="1">#REF!</definedName>
    <definedName name="Z_76AA5B37_8615_11D3_ABF3_00A0C9DF1063_.wvu.PrintArea" hidden="1">#REF!</definedName>
    <definedName name="Z_76AA5B39_8615_11D3_ABF3_00A0C9DF1063_.wvu.PrintArea" localSheetId="18" hidden="1">#REF!</definedName>
    <definedName name="Z_76AA5B39_8615_11D3_ABF3_00A0C9DF1063_.wvu.PrintArea" localSheetId="17" hidden="1">#REF!</definedName>
    <definedName name="Z_76AA5B39_8615_11D3_ABF3_00A0C9DF1063_.wvu.PrintArea" localSheetId="19" hidden="1">#REF!</definedName>
    <definedName name="Z_76AA5B39_8615_11D3_ABF3_00A0C9DF1063_.wvu.PrintArea" hidden="1">#REF!</definedName>
    <definedName name="Z_76AA5B3A_8615_11D3_ABF3_00A0C9DF1063_.wvu.PrintArea" localSheetId="18" hidden="1">#REF!</definedName>
    <definedName name="Z_76AA5B3A_8615_11D3_ABF3_00A0C9DF1063_.wvu.PrintArea" localSheetId="17" hidden="1">#REF!</definedName>
    <definedName name="Z_76AA5B3A_8615_11D3_ABF3_00A0C9DF1063_.wvu.PrintArea" localSheetId="19" hidden="1">#REF!</definedName>
    <definedName name="Z_76AA5B3A_8615_11D3_ABF3_00A0C9DF1063_.wvu.PrintArea" hidden="1">#REF!</definedName>
    <definedName name="Z_76AA5B3B_8615_11D3_ABF3_00A0C9DF1063_.wvu.PrintArea" localSheetId="18" hidden="1">#REF!</definedName>
    <definedName name="Z_76AA5B3B_8615_11D3_ABF3_00A0C9DF1063_.wvu.PrintArea" localSheetId="17" hidden="1">#REF!</definedName>
    <definedName name="Z_76AA5B3B_8615_11D3_ABF3_00A0C9DF1063_.wvu.PrintArea" localSheetId="19" hidden="1">#REF!</definedName>
    <definedName name="Z_76AA5B3B_8615_11D3_ABF3_00A0C9DF1063_.wvu.PrintArea" hidden="1">#REF!</definedName>
    <definedName name="Z_76AA5B3C_8615_11D3_ABF3_00A0C9DF1063_.wvu.PrintArea" localSheetId="18" hidden="1">#REF!</definedName>
    <definedName name="Z_76AA5B3C_8615_11D3_ABF3_00A0C9DF1063_.wvu.PrintArea" localSheetId="17" hidden="1">#REF!</definedName>
    <definedName name="Z_76AA5B3C_8615_11D3_ABF3_00A0C9DF1063_.wvu.PrintArea" localSheetId="19" hidden="1">#REF!</definedName>
    <definedName name="Z_76AA5B3C_8615_11D3_ABF3_00A0C9DF1063_.wvu.PrintArea" hidden="1">#REF!</definedName>
    <definedName name="Z_76AA5B3E_8615_11D3_ABF3_00A0C9DF1063_.wvu.PrintArea" localSheetId="18" hidden="1">#REF!</definedName>
    <definedName name="Z_76AA5B3E_8615_11D3_ABF3_00A0C9DF1063_.wvu.PrintArea" localSheetId="17" hidden="1">#REF!</definedName>
    <definedName name="Z_76AA5B3E_8615_11D3_ABF3_00A0C9DF1063_.wvu.PrintArea" localSheetId="19" hidden="1">#REF!</definedName>
    <definedName name="Z_76AA5B3E_8615_11D3_ABF3_00A0C9DF1063_.wvu.PrintArea" hidden="1">#REF!</definedName>
    <definedName name="Z_76AA5B3F_8615_11D3_ABF3_00A0C9DF1063_.wvu.PrintArea" localSheetId="18" hidden="1">#REF!</definedName>
    <definedName name="Z_76AA5B3F_8615_11D3_ABF3_00A0C9DF1063_.wvu.PrintArea" localSheetId="17" hidden="1">#REF!</definedName>
    <definedName name="Z_76AA5B3F_8615_11D3_ABF3_00A0C9DF1063_.wvu.PrintArea" localSheetId="19" hidden="1">#REF!</definedName>
    <definedName name="Z_76AA5B3F_8615_11D3_ABF3_00A0C9DF1063_.wvu.PrintArea" hidden="1">#REF!</definedName>
    <definedName name="Z_76AA5B40_8615_11D3_ABF3_00A0C9DF1063_.wvu.PrintArea" localSheetId="18" hidden="1">#REF!</definedName>
    <definedName name="Z_76AA5B40_8615_11D3_ABF3_00A0C9DF1063_.wvu.PrintArea" localSheetId="17" hidden="1">#REF!</definedName>
    <definedName name="Z_76AA5B40_8615_11D3_ABF3_00A0C9DF1063_.wvu.PrintArea" localSheetId="19" hidden="1">#REF!</definedName>
    <definedName name="Z_76AA5B40_8615_11D3_ABF3_00A0C9DF1063_.wvu.PrintArea" hidden="1">#REF!</definedName>
    <definedName name="Z_76AA5B41_8615_11D3_ABF3_00A0C9DF1063_.wvu.PrintArea" localSheetId="18" hidden="1">#REF!</definedName>
    <definedName name="Z_76AA5B41_8615_11D3_ABF3_00A0C9DF1063_.wvu.PrintArea" localSheetId="17" hidden="1">#REF!</definedName>
    <definedName name="Z_76AA5B41_8615_11D3_ABF3_00A0C9DF1063_.wvu.PrintArea" localSheetId="19" hidden="1">#REF!</definedName>
    <definedName name="Z_76AA5B41_8615_11D3_ABF3_00A0C9DF1063_.wvu.PrintArea" hidden="1">#REF!</definedName>
    <definedName name="Z_76AA5B43_8615_11D3_ABF3_00A0C9DF1063_.wvu.PrintArea" localSheetId="18" hidden="1">#REF!</definedName>
    <definedName name="Z_76AA5B43_8615_11D3_ABF3_00A0C9DF1063_.wvu.PrintArea" localSheetId="17" hidden="1">#REF!</definedName>
    <definedName name="Z_76AA5B43_8615_11D3_ABF3_00A0C9DF1063_.wvu.PrintArea" localSheetId="19" hidden="1">#REF!</definedName>
    <definedName name="Z_76AA5B43_8615_11D3_ABF3_00A0C9DF1063_.wvu.PrintArea" hidden="1">#REF!</definedName>
    <definedName name="Z_76AA5B44_8615_11D3_ABF3_00A0C9DF1063_.wvu.PrintArea" localSheetId="18" hidden="1">#REF!</definedName>
    <definedName name="Z_76AA5B44_8615_11D3_ABF3_00A0C9DF1063_.wvu.PrintArea" localSheetId="17" hidden="1">#REF!</definedName>
    <definedName name="Z_76AA5B44_8615_11D3_ABF3_00A0C9DF1063_.wvu.PrintArea" localSheetId="19" hidden="1">#REF!</definedName>
    <definedName name="Z_76AA5B44_8615_11D3_ABF3_00A0C9DF1063_.wvu.PrintArea" hidden="1">#REF!</definedName>
    <definedName name="Z_76AA5B46_8615_11D3_ABF3_00A0C9DF1063_.wvu.PrintArea" localSheetId="18" hidden="1">#REF!</definedName>
    <definedName name="Z_76AA5B46_8615_11D3_ABF3_00A0C9DF1063_.wvu.PrintArea" localSheetId="17" hidden="1">#REF!</definedName>
    <definedName name="Z_76AA5B46_8615_11D3_ABF3_00A0C9DF1063_.wvu.PrintArea" localSheetId="19" hidden="1">#REF!</definedName>
    <definedName name="Z_76AA5B46_8615_11D3_ABF3_00A0C9DF1063_.wvu.PrintArea" hidden="1">#REF!</definedName>
    <definedName name="Z_76AA5B47_8615_11D3_ABF3_00A0C9DF1063_.wvu.PrintArea" localSheetId="18" hidden="1">#REF!</definedName>
    <definedName name="Z_76AA5B47_8615_11D3_ABF3_00A0C9DF1063_.wvu.PrintArea" localSheetId="17" hidden="1">#REF!</definedName>
    <definedName name="Z_76AA5B47_8615_11D3_ABF3_00A0C9DF1063_.wvu.PrintArea" localSheetId="19" hidden="1">#REF!</definedName>
    <definedName name="Z_76AA5B47_8615_11D3_ABF3_00A0C9DF1063_.wvu.PrintArea" hidden="1">#REF!</definedName>
    <definedName name="Z_76AA5B49_8615_11D3_ABF3_00A0C9DF1063_.wvu.PrintArea" localSheetId="18" hidden="1">#REF!</definedName>
    <definedName name="Z_76AA5B49_8615_11D3_ABF3_00A0C9DF1063_.wvu.PrintArea" localSheetId="17" hidden="1">#REF!</definedName>
    <definedName name="Z_76AA5B49_8615_11D3_ABF3_00A0C9DF1063_.wvu.PrintArea" localSheetId="19" hidden="1">#REF!</definedName>
    <definedName name="Z_76AA5B49_8615_11D3_ABF3_00A0C9DF1063_.wvu.PrintArea" hidden="1">#REF!</definedName>
    <definedName name="Z_76AA5B4A_8615_11D3_ABF3_00A0C9DF1063_.wvu.PrintArea" localSheetId="18" hidden="1">#REF!</definedName>
    <definedName name="Z_76AA5B4A_8615_11D3_ABF3_00A0C9DF1063_.wvu.PrintArea" localSheetId="17" hidden="1">#REF!</definedName>
    <definedName name="Z_76AA5B4A_8615_11D3_ABF3_00A0C9DF1063_.wvu.PrintArea" localSheetId="19" hidden="1">#REF!</definedName>
    <definedName name="Z_76AA5B4A_8615_11D3_ABF3_00A0C9DF1063_.wvu.PrintArea" hidden="1">#REF!</definedName>
    <definedName name="Z_76AA5B4B_8615_11D3_ABF3_00A0C9DF1063_.wvu.PrintArea" localSheetId="18" hidden="1">#REF!</definedName>
    <definedName name="Z_76AA5B4B_8615_11D3_ABF3_00A0C9DF1063_.wvu.PrintArea" localSheetId="17" hidden="1">#REF!</definedName>
    <definedName name="Z_76AA5B4B_8615_11D3_ABF3_00A0C9DF1063_.wvu.PrintArea" localSheetId="19" hidden="1">#REF!</definedName>
    <definedName name="Z_76AA5B4B_8615_11D3_ABF3_00A0C9DF1063_.wvu.PrintArea" hidden="1">#REF!</definedName>
    <definedName name="Z_76AA5B4C_8615_11D3_ABF3_00A0C9DF1063_.wvu.PrintArea" localSheetId="18" hidden="1">#REF!</definedName>
    <definedName name="Z_76AA5B4C_8615_11D3_ABF3_00A0C9DF1063_.wvu.PrintArea" localSheetId="17" hidden="1">#REF!</definedName>
    <definedName name="Z_76AA5B4C_8615_11D3_ABF3_00A0C9DF1063_.wvu.PrintArea" localSheetId="19" hidden="1">#REF!</definedName>
    <definedName name="Z_76AA5B4C_8615_11D3_ABF3_00A0C9DF1063_.wvu.PrintArea" hidden="1">#REF!</definedName>
    <definedName name="Z_76AA5B4E_8615_11D3_ABF3_00A0C9DF1063_.wvu.PrintArea" localSheetId="18" hidden="1">#REF!</definedName>
    <definedName name="Z_76AA5B4E_8615_11D3_ABF3_00A0C9DF1063_.wvu.PrintArea" localSheetId="17" hidden="1">#REF!</definedName>
    <definedName name="Z_76AA5B4E_8615_11D3_ABF3_00A0C9DF1063_.wvu.PrintArea" localSheetId="19" hidden="1">#REF!</definedName>
    <definedName name="Z_76AA5B4E_8615_11D3_ABF3_00A0C9DF1063_.wvu.PrintArea" hidden="1">#REF!</definedName>
    <definedName name="Z_76AA5B4F_8615_11D3_ABF3_00A0C9DF1063_.wvu.PrintArea" localSheetId="18" hidden="1">#REF!</definedName>
    <definedName name="Z_76AA5B4F_8615_11D3_ABF3_00A0C9DF1063_.wvu.PrintArea" localSheetId="17" hidden="1">#REF!</definedName>
    <definedName name="Z_76AA5B4F_8615_11D3_ABF3_00A0C9DF1063_.wvu.PrintArea" localSheetId="19" hidden="1">#REF!</definedName>
    <definedName name="Z_76AA5B4F_8615_11D3_ABF3_00A0C9DF1063_.wvu.PrintArea" hidden="1">#REF!</definedName>
    <definedName name="Z_76AA5B50_8615_11D3_ABF3_00A0C9DF1063_.wvu.PrintArea" localSheetId="18" hidden="1">#REF!</definedName>
    <definedName name="Z_76AA5B50_8615_11D3_ABF3_00A0C9DF1063_.wvu.PrintArea" localSheetId="17" hidden="1">#REF!</definedName>
    <definedName name="Z_76AA5B50_8615_11D3_ABF3_00A0C9DF1063_.wvu.PrintArea" localSheetId="19" hidden="1">#REF!</definedName>
    <definedName name="Z_76AA5B50_8615_11D3_ABF3_00A0C9DF1063_.wvu.PrintArea" hidden="1">#REF!</definedName>
    <definedName name="Z_76AA5B51_8615_11D3_ABF3_00A0C9DF1063_.wvu.PrintArea" localSheetId="18" hidden="1">#REF!</definedName>
    <definedName name="Z_76AA5B51_8615_11D3_ABF3_00A0C9DF1063_.wvu.PrintArea" localSheetId="17" hidden="1">#REF!</definedName>
    <definedName name="Z_76AA5B51_8615_11D3_ABF3_00A0C9DF1063_.wvu.PrintArea" localSheetId="19" hidden="1">#REF!</definedName>
    <definedName name="Z_76AA5B51_8615_11D3_ABF3_00A0C9DF1063_.wvu.PrintArea" hidden="1">#REF!</definedName>
    <definedName name="Z_76AA5B53_8615_11D3_ABF3_00A0C9DF1063_.wvu.PrintArea" localSheetId="18" hidden="1">#REF!</definedName>
    <definedName name="Z_76AA5B53_8615_11D3_ABF3_00A0C9DF1063_.wvu.PrintArea" localSheetId="17" hidden="1">#REF!</definedName>
    <definedName name="Z_76AA5B53_8615_11D3_ABF3_00A0C9DF1063_.wvu.PrintArea" localSheetId="19" hidden="1">#REF!</definedName>
    <definedName name="Z_76AA5B53_8615_11D3_ABF3_00A0C9DF1063_.wvu.PrintArea" hidden="1">#REF!</definedName>
    <definedName name="Z_76AA5B54_8615_11D3_ABF3_00A0C9DF1063_.wvu.PrintArea" localSheetId="18" hidden="1">#REF!</definedName>
    <definedName name="Z_76AA5B54_8615_11D3_ABF3_00A0C9DF1063_.wvu.PrintArea" localSheetId="17" hidden="1">#REF!</definedName>
    <definedName name="Z_76AA5B54_8615_11D3_ABF3_00A0C9DF1063_.wvu.PrintArea" localSheetId="19" hidden="1">#REF!</definedName>
    <definedName name="Z_76AA5B54_8615_11D3_ABF3_00A0C9DF1063_.wvu.PrintArea" hidden="1">#REF!</definedName>
    <definedName name="Z_78F39282_0DE2_11D3_97F6_00A0C9DF29C4_.wvu.PrintArea" localSheetId="18" hidden="1">#REF!</definedName>
    <definedName name="Z_78F39282_0DE2_11D3_97F6_00A0C9DF29C4_.wvu.PrintArea" localSheetId="17" hidden="1">#REF!</definedName>
    <definedName name="Z_78F39282_0DE2_11D3_97F6_00A0C9DF29C4_.wvu.PrintArea" localSheetId="19" hidden="1">#REF!</definedName>
    <definedName name="Z_78F39282_0DE2_11D3_97F6_00A0C9DF29C4_.wvu.PrintArea" hidden="1">#REF!</definedName>
    <definedName name="Z_78F39283_0DE2_11D3_97F6_00A0C9DF29C4_.wvu.PrintArea" localSheetId="18" hidden="1">#REF!</definedName>
    <definedName name="Z_78F39283_0DE2_11D3_97F6_00A0C9DF29C4_.wvu.PrintArea" localSheetId="17" hidden="1">#REF!</definedName>
    <definedName name="Z_78F39283_0DE2_11D3_97F6_00A0C9DF29C4_.wvu.PrintArea" localSheetId="19" hidden="1">#REF!</definedName>
    <definedName name="Z_78F39283_0DE2_11D3_97F6_00A0C9DF29C4_.wvu.PrintArea" hidden="1">#REF!</definedName>
    <definedName name="Z_78F39285_0DE2_11D3_97F6_00A0C9DF29C4_.wvu.PrintArea" localSheetId="18" hidden="1">#REF!</definedName>
    <definedName name="Z_78F39285_0DE2_11D3_97F6_00A0C9DF29C4_.wvu.PrintArea" localSheetId="17" hidden="1">#REF!</definedName>
    <definedName name="Z_78F39285_0DE2_11D3_97F6_00A0C9DF29C4_.wvu.PrintArea" localSheetId="19" hidden="1">#REF!</definedName>
    <definedName name="Z_78F39285_0DE2_11D3_97F6_00A0C9DF29C4_.wvu.PrintArea" hidden="1">#REF!</definedName>
    <definedName name="Z_78F39286_0DE2_11D3_97F6_00A0C9DF29C4_.wvu.PrintArea" localSheetId="18" hidden="1">#REF!</definedName>
    <definedName name="Z_78F39286_0DE2_11D3_97F6_00A0C9DF29C4_.wvu.PrintArea" localSheetId="17" hidden="1">#REF!</definedName>
    <definedName name="Z_78F39286_0DE2_11D3_97F6_00A0C9DF29C4_.wvu.PrintArea" localSheetId="19" hidden="1">#REF!</definedName>
    <definedName name="Z_78F39286_0DE2_11D3_97F6_00A0C9DF29C4_.wvu.PrintArea" hidden="1">#REF!</definedName>
    <definedName name="Z_78F39287_0DE2_11D3_97F6_00A0C9DF29C4_.wvu.PrintArea" localSheetId="18" hidden="1">#REF!</definedName>
    <definedName name="Z_78F39287_0DE2_11D3_97F6_00A0C9DF29C4_.wvu.PrintArea" localSheetId="17" hidden="1">#REF!</definedName>
    <definedName name="Z_78F39287_0DE2_11D3_97F6_00A0C9DF29C4_.wvu.PrintArea" localSheetId="19" hidden="1">#REF!</definedName>
    <definedName name="Z_78F39287_0DE2_11D3_97F6_00A0C9DF29C4_.wvu.PrintArea" hidden="1">#REF!</definedName>
    <definedName name="Z_78F39288_0DE2_11D3_97F6_00A0C9DF29C4_.wvu.PrintArea" localSheetId="18" hidden="1">#REF!</definedName>
    <definedName name="Z_78F39288_0DE2_11D3_97F6_00A0C9DF29C4_.wvu.PrintArea" localSheetId="17" hidden="1">#REF!</definedName>
    <definedName name="Z_78F39288_0DE2_11D3_97F6_00A0C9DF29C4_.wvu.PrintArea" localSheetId="19" hidden="1">#REF!</definedName>
    <definedName name="Z_78F39288_0DE2_11D3_97F6_00A0C9DF29C4_.wvu.PrintArea" hidden="1">#REF!</definedName>
    <definedName name="Z_78F3928A_0DE2_11D3_97F6_00A0C9DF29C4_.wvu.PrintArea" localSheetId="18" hidden="1">#REF!</definedName>
    <definedName name="Z_78F3928A_0DE2_11D3_97F6_00A0C9DF29C4_.wvu.PrintArea" localSheetId="17" hidden="1">#REF!</definedName>
    <definedName name="Z_78F3928A_0DE2_11D3_97F6_00A0C9DF29C4_.wvu.PrintArea" localSheetId="19" hidden="1">#REF!</definedName>
    <definedName name="Z_78F3928A_0DE2_11D3_97F6_00A0C9DF29C4_.wvu.PrintArea" hidden="1">#REF!</definedName>
    <definedName name="Z_78F3928B_0DE2_11D3_97F6_00A0C9DF29C4_.wvu.PrintArea" localSheetId="18" hidden="1">#REF!</definedName>
    <definedName name="Z_78F3928B_0DE2_11D3_97F6_00A0C9DF29C4_.wvu.PrintArea" localSheetId="17" hidden="1">#REF!</definedName>
    <definedName name="Z_78F3928B_0DE2_11D3_97F6_00A0C9DF29C4_.wvu.PrintArea" localSheetId="19" hidden="1">#REF!</definedName>
    <definedName name="Z_78F3928B_0DE2_11D3_97F6_00A0C9DF29C4_.wvu.PrintArea" hidden="1">#REF!</definedName>
    <definedName name="Z_78F3928C_0DE2_11D3_97F6_00A0C9DF29C4_.wvu.PrintArea" localSheetId="18" hidden="1">#REF!</definedName>
    <definedName name="Z_78F3928C_0DE2_11D3_97F6_00A0C9DF29C4_.wvu.PrintArea" localSheetId="17" hidden="1">#REF!</definedName>
    <definedName name="Z_78F3928C_0DE2_11D3_97F6_00A0C9DF29C4_.wvu.PrintArea" localSheetId="19" hidden="1">#REF!</definedName>
    <definedName name="Z_78F3928C_0DE2_11D3_97F6_00A0C9DF29C4_.wvu.PrintArea" hidden="1">#REF!</definedName>
    <definedName name="Z_78F3928D_0DE2_11D3_97F6_00A0C9DF29C4_.wvu.PrintArea" localSheetId="18" hidden="1">#REF!</definedName>
    <definedName name="Z_78F3928D_0DE2_11D3_97F6_00A0C9DF29C4_.wvu.PrintArea" localSheetId="17" hidden="1">#REF!</definedName>
    <definedName name="Z_78F3928D_0DE2_11D3_97F6_00A0C9DF29C4_.wvu.PrintArea" localSheetId="19" hidden="1">#REF!</definedName>
    <definedName name="Z_78F3928D_0DE2_11D3_97F6_00A0C9DF29C4_.wvu.PrintArea" hidden="1">#REF!</definedName>
    <definedName name="Z_78F3928F_0DE2_11D3_97F6_00A0C9DF29C4_.wvu.PrintArea" localSheetId="18" hidden="1">#REF!</definedName>
    <definedName name="Z_78F3928F_0DE2_11D3_97F6_00A0C9DF29C4_.wvu.PrintArea" localSheetId="17" hidden="1">#REF!</definedName>
    <definedName name="Z_78F3928F_0DE2_11D3_97F6_00A0C9DF29C4_.wvu.PrintArea" localSheetId="19" hidden="1">#REF!</definedName>
    <definedName name="Z_78F3928F_0DE2_11D3_97F6_00A0C9DF29C4_.wvu.PrintArea" hidden="1">#REF!</definedName>
    <definedName name="Z_78F39290_0DE2_11D3_97F6_00A0C9DF29C4_.wvu.PrintArea" localSheetId="18" hidden="1">#REF!</definedName>
    <definedName name="Z_78F39290_0DE2_11D3_97F6_00A0C9DF29C4_.wvu.PrintArea" localSheetId="17" hidden="1">#REF!</definedName>
    <definedName name="Z_78F39290_0DE2_11D3_97F6_00A0C9DF29C4_.wvu.PrintArea" localSheetId="19" hidden="1">#REF!</definedName>
    <definedName name="Z_78F39290_0DE2_11D3_97F6_00A0C9DF29C4_.wvu.PrintArea" hidden="1">#REF!</definedName>
    <definedName name="Z_78F39292_0DE2_11D3_97F6_00A0C9DF29C4_.wvu.PrintArea" localSheetId="18" hidden="1">#REF!</definedName>
    <definedName name="Z_78F39292_0DE2_11D3_97F6_00A0C9DF29C4_.wvu.PrintArea" localSheetId="17" hidden="1">#REF!</definedName>
    <definedName name="Z_78F39292_0DE2_11D3_97F6_00A0C9DF29C4_.wvu.PrintArea" localSheetId="19" hidden="1">#REF!</definedName>
    <definedName name="Z_78F39292_0DE2_11D3_97F6_00A0C9DF29C4_.wvu.PrintArea" hidden="1">#REF!</definedName>
    <definedName name="Z_78F39293_0DE2_11D3_97F6_00A0C9DF29C4_.wvu.PrintArea" localSheetId="18" hidden="1">#REF!</definedName>
    <definedName name="Z_78F39293_0DE2_11D3_97F6_00A0C9DF29C4_.wvu.PrintArea" localSheetId="17" hidden="1">#REF!</definedName>
    <definedName name="Z_78F39293_0DE2_11D3_97F6_00A0C9DF29C4_.wvu.PrintArea" localSheetId="19" hidden="1">#REF!</definedName>
    <definedName name="Z_78F39293_0DE2_11D3_97F6_00A0C9DF29C4_.wvu.PrintArea" hidden="1">#REF!</definedName>
    <definedName name="Z_78F39295_0DE2_11D3_97F6_00A0C9DF29C4_.wvu.PrintArea" localSheetId="18" hidden="1">#REF!</definedName>
    <definedName name="Z_78F39295_0DE2_11D3_97F6_00A0C9DF29C4_.wvu.PrintArea" localSheetId="17" hidden="1">#REF!</definedName>
    <definedName name="Z_78F39295_0DE2_11D3_97F6_00A0C9DF29C4_.wvu.PrintArea" localSheetId="19" hidden="1">#REF!</definedName>
    <definedName name="Z_78F39295_0DE2_11D3_97F6_00A0C9DF29C4_.wvu.PrintArea" hidden="1">#REF!</definedName>
    <definedName name="Z_78F39296_0DE2_11D3_97F6_00A0C9DF29C4_.wvu.PrintArea" localSheetId="18" hidden="1">#REF!</definedName>
    <definedName name="Z_78F39296_0DE2_11D3_97F6_00A0C9DF29C4_.wvu.PrintArea" localSheetId="17" hidden="1">#REF!</definedName>
    <definedName name="Z_78F39296_0DE2_11D3_97F6_00A0C9DF29C4_.wvu.PrintArea" localSheetId="19" hidden="1">#REF!</definedName>
    <definedName name="Z_78F39296_0DE2_11D3_97F6_00A0C9DF29C4_.wvu.PrintArea" hidden="1">#REF!</definedName>
    <definedName name="Z_78F39297_0DE2_11D3_97F6_00A0C9DF29C4_.wvu.PrintArea" localSheetId="18" hidden="1">#REF!</definedName>
    <definedName name="Z_78F39297_0DE2_11D3_97F6_00A0C9DF29C4_.wvu.PrintArea" localSheetId="17" hidden="1">#REF!</definedName>
    <definedName name="Z_78F39297_0DE2_11D3_97F6_00A0C9DF29C4_.wvu.PrintArea" localSheetId="19" hidden="1">#REF!</definedName>
    <definedName name="Z_78F39297_0DE2_11D3_97F6_00A0C9DF29C4_.wvu.PrintArea" hidden="1">#REF!</definedName>
    <definedName name="Z_78F39298_0DE2_11D3_97F6_00A0C9DF29C4_.wvu.PrintArea" localSheetId="18" hidden="1">#REF!</definedName>
    <definedName name="Z_78F39298_0DE2_11D3_97F6_00A0C9DF29C4_.wvu.PrintArea" localSheetId="17" hidden="1">#REF!</definedName>
    <definedName name="Z_78F39298_0DE2_11D3_97F6_00A0C9DF29C4_.wvu.PrintArea" localSheetId="19" hidden="1">#REF!</definedName>
    <definedName name="Z_78F39298_0DE2_11D3_97F6_00A0C9DF29C4_.wvu.PrintArea" hidden="1">#REF!</definedName>
    <definedName name="Z_78F3929A_0DE2_11D3_97F6_00A0C9DF29C4_.wvu.PrintArea" localSheetId="18" hidden="1">#REF!</definedName>
    <definedName name="Z_78F3929A_0DE2_11D3_97F6_00A0C9DF29C4_.wvu.PrintArea" localSheetId="17" hidden="1">#REF!</definedName>
    <definedName name="Z_78F3929A_0DE2_11D3_97F6_00A0C9DF29C4_.wvu.PrintArea" localSheetId="19" hidden="1">#REF!</definedName>
    <definedName name="Z_78F3929A_0DE2_11D3_97F6_00A0C9DF29C4_.wvu.PrintArea" hidden="1">#REF!</definedName>
    <definedName name="Z_78F3929B_0DE2_11D3_97F6_00A0C9DF29C4_.wvu.PrintArea" localSheetId="18" hidden="1">#REF!</definedName>
    <definedName name="Z_78F3929B_0DE2_11D3_97F6_00A0C9DF29C4_.wvu.PrintArea" localSheetId="17" hidden="1">#REF!</definedName>
    <definedName name="Z_78F3929B_0DE2_11D3_97F6_00A0C9DF29C4_.wvu.PrintArea" localSheetId="19" hidden="1">#REF!</definedName>
    <definedName name="Z_78F3929B_0DE2_11D3_97F6_00A0C9DF29C4_.wvu.PrintArea" hidden="1">#REF!</definedName>
    <definedName name="Z_78F3929C_0DE2_11D3_97F6_00A0C9DF29C4_.wvu.PrintArea" localSheetId="18" hidden="1">#REF!</definedName>
    <definedName name="Z_78F3929C_0DE2_11D3_97F6_00A0C9DF29C4_.wvu.PrintArea" localSheetId="17" hidden="1">#REF!</definedName>
    <definedName name="Z_78F3929C_0DE2_11D3_97F6_00A0C9DF29C4_.wvu.PrintArea" localSheetId="19" hidden="1">#REF!</definedName>
    <definedName name="Z_78F3929C_0DE2_11D3_97F6_00A0C9DF29C4_.wvu.PrintArea" hidden="1">#REF!</definedName>
    <definedName name="Z_78F3929D_0DE2_11D3_97F6_00A0C9DF29C4_.wvu.PrintArea" localSheetId="18" hidden="1">#REF!</definedName>
    <definedName name="Z_78F3929D_0DE2_11D3_97F6_00A0C9DF29C4_.wvu.PrintArea" localSheetId="17" hidden="1">#REF!</definedName>
    <definedName name="Z_78F3929D_0DE2_11D3_97F6_00A0C9DF29C4_.wvu.PrintArea" localSheetId="19" hidden="1">#REF!</definedName>
    <definedName name="Z_78F3929D_0DE2_11D3_97F6_00A0C9DF29C4_.wvu.PrintArea" hidden="1">#REF!</definedName>
    <definedName name="Z_78F3929F_0DE2_11D3_97F6_00A0C9DF29C4_.wvu.PrintArea" localSheetId="18" hidden="1">#REF!</definedName>
    <definedName name="Z_78F3929F_0DE2_11D3_97F6_00A0C9DF29C4_.wvu.PrintArea" localSheetId="17" hidden="1">#REF!</definedName>
    <definedName name="Z_78F3929F_0DE2_11D3_97F6_00A0C9DF29C4_.wvu.PrintArea" localSheetId="19" hidden="1">#REF!</definedName>
    <definedName name="Z_78F3929F_0DE2_11D3_97F6_00A0C9DF29C4_.wvu.PrintArea" hidden="1">#REF!</definedName>
    <definedName name="Z_78F392A0_0DE2_11D3_97F6_00A0C9DF29C4_.wvu.PrintArea" localSheetId="18" hidden="1">#REF!</definedName>
    <definedName name="Z_78F392A0_0DE2_11D3_97F6_00A0C9DF29C4_.wvu.PrintArea" localSheetId="17" hidden="1">#REF!</definedName>
    <definedName name="Z_78F392A0_0DE2_11D3_97F6_00A0C9DF29C4_.wvu.PrintArea" localSheetId="19" hidden="1">#REF!</definedName>
    <definedName name="Z_78F392A0_0DE2_11D3_97F6_00A0C9DF29C4_.wvu.PrintArea" hidden="1">#REF!</definedName>
    <definedName name="Z_797E0CC1_6F4E_11D3_ABEF_00A0C9DF1063_.wvu.PrintArea" localSheetId="18" hidden="1">#REF!</definedName>
    <definedName name="Z_797E0CC1_6F4E_11D3_ABEF_00A0C9DF1063_.wvu.PrintArea" localSheetId="17" hidden="1">#REF!</definedName>
    <definedName name="Z_797E0CC1_6F4E_11D3_ABEF_00A0C9DF1063_.wvu.PrintArea" localSheetId="19" hidden="1">#REF!</definedName>
    <definedName name="Z_797E0CC1_6F4E_11D3_ABEF_00A0C9DF1063_.wvu.PrintArea" hidden="1">#REF!</definedName>
    <definedName name="Z_797E0CC2_6F4E_11D3_ABEF_00A0C9DF1063_.wvu.PrintArea" localSheetId="18" hidden="1">#REF!</definedName>
    <definedName name="Z_797E0CC2_6F4E_11D3_ABEF_00A0C9DF1063_.wvu.PrintArea" localSheetId="17" hidden="1">#REF!</definedName>
    <definedName name="Z_797E0CC2_6F4E_11D3_ABEF_00A0C9DF1063_.wvu.PrintArea" localSheetId="19" hidden="1">#REF!</definedName>
    <definedName name="Z_797E0CC2_6F4E_11D3_ABEF_00A0C9DF1063_.wvu.PrintArea" hidden="1">#REF!</definedName>
    <definedName name="Z_797E0CC4_6F4E_11D3_ABEF_00A0C9DF1063_.wvu.PrintArea" localSheetId="18" hidden="1">#REF!</definedName>
    <definedName name="Z_797E0CC4_6F4E_11D3_ABEF_00A0C9DF1063_.wvu.PrintArea" localSheetId="17" hidden="1">#REF!</definedName>
    <definedName name="Z_797E0CC4_6F4E_11D3_ABEF_00A0C9DF1063_.wvu.PrintArea" localSheetId="19" hidden="1">#REF!</definedName>
    <definedName name="Z_797E0CC4_6F4E_11D3_ABEF_00A0C9DF1063_.wvu.PrintArea" hidden="1">#REF!</definedName>
    <definedName name="Z_797E0CC5_6F4E_11D3_ABEF_00A0C9DF1063_.wvu.PrintArea" localSheetId="18" hidden="1">#REF!</definedName>
    <definedName name="Z_797E0CC5_6F4E_11D3_ABEF_00A0C9DF1063_.wvu.PrintArea" localSheetId="17" hidden="1">#REF!</definedName>
    <definedName name="Z_797E0CC5_6F4E_11D3_ABEF_00A0C9DF1063_.wvu.PrintArea" localSheetId="19" hidden="1">#REF!</definedName>
    <definedName name="Z_797E0CC5_6F4E_11D3_ABEF_00A0C9DF1063_.wvu.PrintArea" hidden="1">#REF!</definedName>
    <definedName name="Z_797E0CC6_6F4E_11D3_ABEF_00A0C9DF1063_.wvu.PrintArea" localSheetId="18" hidden="1">#REF!</definedName>
    <definedName name="Z_797E0CC6_6F4E_11D3_ABEF_00A0C9DF1063_.wvu.PrintArea" localSheetId="17" hidden="1">#REF!</definedName>
    <definedName name="Z_797E0CC6_6F4E_11D3_ABEF_00A0C9DF1063_.wvu.PrintArea" localSheetId="19" hidden="1">#REF!</definedName>
    <definedName name="Z_797E0CC6_6F4E_11D3_ABEF_00A0C9DF1063_.wvu.PrintArea" hidden="1">#REF!</definedName>
    <definedName name="Z_797E0CC7_6F4E_11D3_ABEF_00A0C9DF1063_.wvu.PrintArea" localSheetId="18" hidden="1">#REF!</definedName>
    <definedName name="Z_797E0CC7_6F4E_11D3_ABEF_00A0C9DF1063_.wvu.PrintArea" localSheetId="17" hidden="1">#REF!</definedName>
    <definedName name="Z_797E0CC7_6F4E_11D3_ABEF_00A0C9DF1063_.wvu.PrintArea" localSheetId="19" hidden="1">#REF!</definedName>
    <definedName name="Z_797E0CC7_6F4E_11D3_ABEF_00A0C9DF1063_.wvu.PrintArea" hidden="1">#REF!</definedName>
    <definedName name="Z_797E0CC9_6F4E_11D3_ABEF_00A0C9DF1063_.wvu.PrintArea" localSheetId="18" hidden="1">#REF!</definedName>
    <definedName name="Z_797E0CC9_6F4E_11D3_ABEF_00A0C9DF1063_.wvu.PrintArea" localSheetId="17" hidden="1">#REF!</definedName>
    <definedName name="Z_797E0CC9_6F4E_11D3_ABEF_00A0C9DF1063_.wvu.PrintArea" localSheetId="19" hidden="1">#REF!</definedName>
    <definedName name="Z_797E0CC9_6F4E_11D3_ABEF_00A0C9DF1063_.wvu.PrintArea" hidden="1">#REF!</definedName>
    <definedName name="Z_797E0CCA_6F4E_11D3_ABEF_00A0C9DF1063_.wvu.PrintArea" localSheetId="18" hidden="1">#REF!</definedName>
    <definedName name="Z_797E0CCA_6F4E_11D3_ABEF_00A0C9DF1063_.wvu.PrintArea" localSheetId="17" hidden="1">#REF!</definedName>
    <definedName name="Z_797E0CCA_6F4E_11D3_ABEF_00A0C9DF1063_.wvu.PrintArea" localSheetId="19" hidden="1">#REF!</definedName>
    <definedName name="Z_797E0CCA_6F4E_11D3_ABEF_00A0C9DF1063_.wvu.PrintArea" hidden="1">#REF!</definedName>
    <definedName name="Z_797E0CCB_6F4E_11D3_ABEF_00A0C9DF1063_.wvu.PrintArea" localSheetId="18" hidden="1">#REF!</definedName>
    <definedName name="Z_797E0CCB_6F4E_11D3_ABEF_00A0C9DF1063_.wvu.PrintArea" localSheetId="17" hidden="1">#REF!</definedName>
    <definedName name="Z_797E0CCB_6F4E_11D3_ABEF_00A0C9DF1063_.wvu.PrintArea" localSheetId="19" hidden="1">#REF!</definedName>
    <definedName name="Z_797E0CCB_6F4E_11D3_ABEF_00A0C9DF1063_.wvu.PrintArea" hidden="1">#REF!</definedName>
    <definedName name="Z_797E0CCC_6F4E_11D3_ABEF_00A0C9DF1063_.wvu.PrintArea" localSheetId="18" hidden="1">#REF!</definedName>
    <definedName name="Z_797E0CCC_6F4E_11D3_ABEF_00A0C9DF1063_.wvu.PrintArea" localSheetId="17" hidden="1">#REF!</definedName>
    <definedName name="Z_797E0CCC_6F4E_11D3_ABEF_00A0C9DF1063_.wvu.PrintArea" localSheetId="19" hidden="1">#REF!</definedName>
    <definedName name="Z_797E0CCC_6F4E_11D3_ABEF_00A0C9DF1063_.wvu.PrintArea" hidden="1">#REF!</definedName>
    <definedName name="Z_797E0CCE_6F4E_11D3_ABEF_00A0C9DF1063_.wvu.PrintArea" localSheetId="18" hidden="1">#REF!</definedName>
    <definedName name="Z_797E0CCE_6F4E_11D3_ABEF_00A0C9DF1063_.wvu.PrintArea" localSheetId="17" hidden="1">#REF!</definedName>
    <definedName name="Z_797E0CCE_6F4E_11D3_ABEF_00A0C9DF1063_.wvu.PrintArea" localSheetId="19" hidden="1">#REF!</definedName>
    <definedName name="Z_797E0CCE_6F4E_11D3_ABEF_00A0C9DF1063_.wvu.PrintArea" hidden="1">#REF!</definedName>
    <definedName name="Z_797E0CCF_6F4E_11D3_ABEF_00A0C9DF1063_.wvu.PrintArea" localSheetId="18" hidden="1">#REF!</definedName>
    <definedName name="Z_797E0CCF_6F4E_11D3_ABEF_00A0C9DF1063_.wvu.PrintArea" localSheetId="17" hidden="1">#REF!</definedName>
    <definedName name="Z_797E0CCF_6F4E_11D3_ABEF_00A0C9DF1063_.wvu.PrintArea" localSheetId="19" hidden="1">#REF!</definedName>
    <definedName name="Z_797E0CCF_6F4E_11D3_ABEF_00A0C9DF1063_.wvu.PrintArea" hidden="1">#REF!</definedName>
    <definedName name="Z_797E0CD1_6F4E_11D3_ABEF_00A0C9DF1063_.wvu.PrintArea" localSheetId="18" hidden="1">#REF!</definedName>
    <definedName name="Z_797E0CD1_6F4E_11D3_ABEF_00A0C9DF1063_.wvu.PrintArea" localSheetId="17" hidden="1">#REF!</definedName>
    <definedName name="Z_797E0CD1_6F4E_11D3_ABEF_00A0C9DF1063_.wvu.PrintArea" localSheetId="19" hidden="1">#REF!</definedName>
    <definedName name="Z_797E0CD1_6F4E_11D3_ABEF_00A0C9DF1063_.wvu.PrintArea" hidden="1">#REF!</definedName>
    <definedName name="Z_797E0CD2_6F4E_11D3_ABEF_00A0C9DF1063_.wvu.PrintArea" localSheetId="18" hidden="1">#REF!</definedName>
    <definedName name="Z_797E0CD2_6F4E_11D3_ABEF_00A0C9DF1063_.wvu.PrintArea" localSheetId="17" hidden="1">#REF!</definedName>
    <definedName name="Z_797E0CD2_6F4E_11D3_ABEF_00A0C9DF1063_.wvu.PrintArea" localSheetId="19" hidden="1">#REF!</definedName>
    <definedName name="Z_797E0CD2_6F4E_11D3_ABEF_00A0C9DF1063_.wvu.PrintArea" hidden="1">#REF!</definedName>
    <definedName name="Z_797E0CD4_6F4E_11D3_ABEF_00A0C9DF1063_.wvu.PrintArea" localSheetId="18" hidden="1">#REF!</definedName>
    <definedName name="Z_797E0CD4_6F4E_11D3_ABEF_00A0C9DF1063_.wvu.PrintArea" localSheetId="17" hidden="1">#REF!</definedName>
    <definedName name="Z_797E0CD4_6F4E_11D3_ABEF_00A0C9DF1063_.wvu.PrintArea" localSheetId="19" hidden="1">#REF!</definedName>
    <definedName name="Z_797E0CD4_6F4E_11D3_ABEF_00A0C9DF1063_.wvu.PrintArea" hidden="1">#REF!</definedName>
    <definedName name="Z_797E0CD5_6F4E_11D3_ABEF_00A0C9DF1063_.wvu.PrintArea" localSheetId="18" hidden="1">#REF!</definedName>
    <definedName name="Z_797E0CD5_6F4E_11D3_ABEF_00A0C9DF1063_.wvu.PrintArea" localSheetId="17" hidden="1">#REF!</definedName>
    <definedName name="Z_797E0CD5_6F4E_11D3_ABEF_00A0C9DF1063_.wvu.PrintArea" localSheetId="19" hidden="1">#REF!</definedName>
    <definedName name="Z_797E0CD5_6F4E_11D3_ABEF_00A0C9DF1063_.wvu.PrintArea" hidden="1">#REF!</definedName>
    <definedName name="Z_797E0CD6_6F4E_11D3_ABEF_00A0C9DF1063_.wvu.PrintArea" localSheetId="18" hidden="1">#REF!</definedName>
    <definedName name="Z_797E0CD6_6F4E_11D3_ABEF_00A0C9DF1063_.wvu.PrintArea" localSheetId="17" hidden="1">#REF!</definedName>
    <definedName name="Z_797E0CD6_6F4E_11D3_ABEF_00A0C9DF1063_.wvu.PrintArea" localSheetId="19" hidden="1">#REF!</definedName>
    <definedName name="Z_797E0CD6_6F4E_11D3_ABEF_00A0C9DF1063_.wvu.PrintArea" hidden="1">#REF!</definedName>
    <definedName name="Z_797E0CD7_6F4E_11D3_ABEF_00A0C9DF1063_.wvu.PrintArea" localSheetId="18" hidden="1">#REF!</definedName>
    <definedName name="Z_797E0CD7_6F4E_11D3_ABEF_00A0C9DF1063_.wvu.PrintArea" localSheetId="17" hidden="1">#REF!</definedName>
    <definedName name="Z_797E0CD7_6F4E_11D3_ABEF_00A0C9DF1063_.wvu.PrintArea" localSheetId="19" hidden="1">#REF!</definedName>
    <definedName name="Z_797E0CD7_6F4E_11D3_ABEF_00A0C9DF1063_.wvu.PrintArea" hidden="1">#REF!</definedName>
    <definedName name="Z_797E0CD9_6F4E_11D3_ABEF_00A0C9DF1063_.wvu.PrintArea" localSheetId="18" hidden="1">#REF!</definedName>
    <definedName name="Z_797E0CD9_6F4E_11D3_ABEF_00A0C9DF1063_.wvu.PrintArea" localSheetId="17" hidden="1">#REF!</definedName>
    <definedName name="Z_797E0CD9_6F4E_11D3_ABEF_00A0C9DF1063_.wvu.PrintArea" localSheetId="19" hidden="1">#REF!</definedName>
    <definedName name="Z_797E0CD9_6F4E_11D3_ABEF_00A0C9DF1063_.wvu.PrintArea" hidden="1">#REF!</definedName>
    <definedName name="Z_797E0CDA_6F4E_11D3_ABEF_00A0C9DF1063_.wvu.PrintArea" localSheetId="18" hidden="1">#REF!</definedName>
    <definedName name="Z_797E0CDA_6F4E_11D3_ABEF_00A0C9DF1063_.wvu.PrintArea" localSheetId="17" hidden="1">#REF!</definedName>
    <definedName name="Z_797E0CDA_6F4E_11D3_ABEF_00A0C9DF1063_.wvu.PrintArea" localSheetId="19" hidden="1">#REF!</definedName>
    <definedName name="Z_797E0CDA_6F4E_11D3_ABEF_00A0C9DF1063_.wvu.PrintArea" hidden="1">#REF!</definedName>
    <definedName name="Z_797E0CDB_6F4E_11D3_ABEF_00A0C9DF1063_.wvu.PrintArea" localSheetId="18" hidden="1">#REF!</definedName>
    <definedName name="Z_797E0CDB_6F4E_11D3_ABEF_00A0C9DF1063_.wvu.PrintArea" localSheetId="17" hidden="1">#REF!</definedName>
    <definedName name="Z_797E0CDB_6F4E_11D3_ABEF_00A0C9DF1063_.wvu.PrintArea" localSheetId="19" hidden="1">#REF!</definedName>
    <definedName name="Z_797E0CDB_6F4E_11D3_ABEF_00A0C9DF1063_.wvu.PrintArea" hidden="1">#REF!</definedName>
    <definedName name="Z_797E0CDC_6F4E_11D3_ABEF_00A0C9DF1063_.wvu.PrintArea" localSheetId="18" hidden="1">#REF!</definedName>
    <definedName name="Z_797E0CDC_6F4E_11D3_ABEF_00A0C9DF1063_.wvu.PrintArea" localSheetId="17" hidden="1">#REF!</definedName>
    <definedName name="Z_797E0CDC_6F4E_11D3_ABEF_00A0C9DF1063_.wvu.PrintArea" localSheetId="19" hidden="1">#REF!</definedName>
    <definedName name="Z_797E0CDC_6F4E_11D3_ABEF_00A0C9DF1063_.wvu.PrintArea" hidden="1">#REF!</definedName>
    <definedName name="Z_797E0CDE_6F4E_11D3_ABEF_00A0C9DF1063_.wvu.PrintArea" localSheetId="18" hidden="1">#REF!</definedName>
    <definedName name="Z_797E0CDE_6F4E_11D3_ABEF_00A0C9DF1063_.wvu.PrintArea" localSheetId="17" hidden="1">#REF!</definedName>
    <definedName name="Z_797E0CDE_6F4E_11D3_ABEF_00A0C9DF1063_.wvu.PrintArea" localSheetId="19" hidden="1">#REF!</definedName>
    <definedName name="Z_797E0CDE_6F4E_11D3_ABEF_00A0C9DF1063_.wvu.PrintArea" hidden="1">#REF!</definedName>
    <definedName name="Z_797E0CDF_6F4E_11D3_ABEF_00A0C9DF1063_.wvu.PrintArea" localSheetId="18" hidden="1">#REF!</definedName>
    <definedName name="Z_797E0CDF_6F4E_11D3_ABEF_00A0C9DF1063_.wvu.PrintArea" localSheetId="17" hidden="1">#REF!</definedName>
    <definedName name="Z_797E0CDF_6F4E_11D3_ABEF_00A0C9DF1063_.wvu.PrintArea" localSheetId="19" hidden="1">#REF!</definedName>
    <definedName name="Z_797E0CDF_6F4E_11D3_ABEF_00A0C9DF1063_.wvu.PrintArea" hidden="1">#REF!</definedName>
    <definedName name="Z_7B604A82_0D1B_11D3_ABDC_00A0C9DF1063_.wvu.PrintArea" localSheetId="18" hidden="1">#REF!</definedName>
    <definedName name="Z_7B604A82_0D1B_11D3_ABDC_00A0C9DF1063_.wvu.PrintArea" localSheetId="17" hidden="1">#REF!</definedName>
    <definedName name="Z_7B604A82_0D1B_11D3_ABDC_00A0C9DF1063_.wvu.PrintArea" localSheetId="19" hidden="1">#REF!</definedName>
    <definedName name="Z_7B604A82_0D1B_11D3_ABDC_00A0C9DF1063_.wvu.PrintArea" hidden="1">#REF!</definedName>
    <definedName name="Z_7B604A83_0D1B_11D3_ABDC_00A0C9DF1063_.wvu.PrintArea" localSheetId="18" hidden="1">#REF!</definedName>
    <definedName name="Z_7B604A83_0D1B_11D3_ABDC_00A0C9DF1063_.wvu.PrintArea" localSheetId="17" hidden="1">#REF!</definedName>
    <definedName name="Z_7B604A83_0D1B_11D3_ABDC_00A0C9DF1063_.wvu.PrintArea" localSheetId="19" hidden="1">#REF!</definedName>
    <definedName name="Z_7B604A83_0D1B_11D3_ABDC_00A0C9DF1063_.wvu.PrintArea" hidden="1">#REF!</definedName>
    <definedName name="Z_7B604A85_0D1B_11D3_ABDC_00A0C9DF1063_.wvu.PrintArea" localSheetId="18" hidden="1">#REF!</definedName>
    <definedName name="Z_7B604A85_0D1B_11D3_ABDC_00A0C9DF1063_.wvu.PrintArea" localSheetId="17" hidden="1">#REF!</definedName>
    <definedName name="Z_7B604A85_0D1B_11D3_ABDC_00A0C9DF1063_.wvu.PrintArea" localSheetId="19" hidden="1">#REF!</definedName>
    <definedName name="Z_7B604A85_0D1B_11D3_ABDC_00A0C9DF1063_.wvu.PrintArea" hidden="1">#REF!</definedName>
    <definedName name="Z_7B604A86_0D1B_11D3_ABDC_00A0C9DF1063_.wvu.PrintArea" localSheetId="18" hidden="1">#REF!</definedName>
    <definedName name="Z_7B604A86_0D1B_11D3_ABDC_00A0C9DF1063_.wvu.PrintArea" localSheetId="17" hidden="1">#REF!</definedName>
    <definedName name="Z_7B604A86_0D1B_11D3_ABDC_00A0C9DF1063_.wvu.PrintArea" localSheetId="19" hidden="1">#REF!</definedName>
    <definedName name="Z_7B604A86_0D1B_11D3_ABDC_00A0C9DF1063_.wvu.PrintArea" hidden="1">#REF!</definedName>
    <definedName name="Z_7B604A87_0D1B_11D3_ABDC_00A0C9DF1063_.wvu.PrintArea" localSheetId="18" hidden="1">#REF!</definedName>
    <definedName name="Z_7B604A87_0D1B_11D3_ABDC_00A0C9DF1063_.wvu.PrintArea" localSheetId="17" hidden="1">#REF!</definedName>
    <definedName name="Z_7B604A87_0D1B_11D3_ABDC_00A0C9DF1063_.wvu.PrintArea" localSheetId="19" hidden="1">#REF!</definedName>
    <definedName name="Z_7B604A87_0D1B_11D3_ABDC_00A0C9DF1063_.wvu.PrintArea" hidden="1">#REF!</definedName>
    <definedName name="Z_7B604A88_0D1B_11D3_ABDC_00A0C9DF1063_.wvu.PrintArea" localSheetId="18" hidden="1">#REF!</definedName>
    <definedName name="Z_7B604A88_0D1B_11D3_ABDC_00A0C9DF1063_.wvu.PrintArea" localSheetId="17" hidden="1">#REF!</definedName>
    <definedName name="Z_7B604A88_0D1B_11D3_ABDC_00A0C9DF1063_.wvu.PrintArea" localSheetId="19" hidden="1">#REF!</definedName>
    <definedName name="Z_7B604A88_0D1B_11D3_ABDC_00A0C9DF1063_.wvu.PrintArea" hidden="1">#REF!</definedName>
    <definedName name="Z_7B604A8A_0D1B_11D3_ABDC_00A0C9DF1063_.wvu.PrintArea" localSheetId="18" hidden="1">#REF!</definedName>
    <definedName name="Z_7B604A8A_0D1B_11D3_ABDC_00A0C9DF1063_.wvu.PrintArea" localSheetId="17" hidden="1">#REF!</definedName>
    <definedName name="Z_7B604A8A_0D1B_11D3_ABDC_00A0C9DF1063_.wvu.PrintArea" localSheetId="19" hidden="1">#REF!</definedName>
    <definedName name="Z_7B604A8A_0D1B_11D3_ABDC_00A0C9DF1063_.wvu.PrintArea" hidden="1">#REF!</definedName>
    <definedName name="Z_7B604A8B_0D1B_11D3_ABDC_00A0C9DF1063_.wvu.PrintArea" localSheetId="18" hidden="1">#REF!</definedName>
    <definedName name="Z_7B604A8B_0D1B_11D3_ABDC_00A0C9DF1063_.wvu.PrintArea" localSheetId="17" hidden="1">#REF!</definedName>
    <definedName name="Z_7B604A8B_0D1B_11D3_ABDC_00A0C9DF1063_.wvu.PrintArea" localSheetId="19" hidden="1">#REF!</definedName>
    <definedName name="Z_7B604A8B_0D1B_11D3_ABDC_00A0C9DF1063_.wvu.PrintArea" hidden="1">#REF!</definedName>
    <definedName name="Z_7B604A8C_0D1B_11D3_ABDC_00A0C9DF1063_.wvu.PrintArea" localSheetId="18" hidden="1">#REF!</definedName>
    <definedName name="Z_7B604A8C_0D1B_11D3_ABDC_00A0C9DF1063_.wvu.PrintArea" localSheetId="17" hidden="1">#REF!</definedName>
    <definedName name="Z_7B604A8C_0D1B_11D3_ABDC_00A0C9DF1063_.wvu.PrintArea" localSheetId="19" hidden="1">#REF!</definedName>
    <definedName name="Z_7B604A8C_0D1B_11D3_ABDC_00A0C9DF1063_.wvu.PrintArea" hidden="1">#REF!</definedName>
    <definedName name="Z_7B604A8D_0D1B_11D3_ABDC_00A0C9DF1063_.wvu.PrintArea" localSheetId="18" hidden="1">#REF!</definedName>
    <definedName name="Z_7B604A8D_0D1B_11D3_ABDC_00A0C9DF1063_.wvu.PrintArea" localSheetId="17" hidden="1">#REF!</definedName>
    <definedName name="Z_7B604A8D_0D1B_11D3_ABDC_00A0C9DF1063_.wvu.PrintArea" localSheetId="19" hidden="1">#REF!</definedName>
    <definedName name="Z_7B604A8D_0D1B_11D3_ABDC_00A0C9DF1063_.wvu.PrintArea" hidden="1">#REF!</definedName>
    <definedName name="Z_7B604A8F_0D1B_11D3_ABDC_00A0C9DF1063_.wvu.PrintArea" localSheetId="18" hidden="1">#REF!</definedName>
    <definedName name="Z_7B604A8F_0D1B_11D3_ABDC_00A0C9DF1063_.wvu.PrintArea" localSheetId="17" hidden="1">#REF!</definedName>
    <definedName name="Z_7B604A8F_0D1B_11D3_ABDC_00A0C9DF1063_.wvu.PrintArea" localSheetId="19" hidden="1">#REF!</definedName>
    <definedName name="Z_7B604A8F_0D1B_11D3_ABDC_00A0C9DF1063_.wvu.PrintArea" hidden="1">#REF!</definedName>
    <definedName name="Z_7B604A90_0D1B_11D3_ABDC_00A0C9DF1063_.wvu.PrintArea" localSheetId="18" hidden="1">#REF!</definedName>
    <definedName name="Z_7B604A90_0D1B_11D3_ABDC_00A0C9DF1063_.wvu.PrintArea" localSheetId="17" hidden="1">#REF!</definedName>
    <definedName name="Z_7B604A90_0D1B_11D3_ABDC_00A0C9DF1063_.wvu.PrintArea" localSheetId="19" hidden="1">#REF!</definedName>
    <definedName name="Z_7B604A90_0D1B_11D3_ABDC_00A0C9DF1063_.wvu.PrintArea" hidden="1">#REF!</definedName>
    <definedName name="Z_7B604A92_0D1B_11D3_ABDC_00A0C9DF1063_.wvu.PrintArea" localSheetId="18" hidden="1">#REF!</definedName>
    <definedName name="Z_7B604A92_0D1B_11D3_ABDC_00A0C9DF1063_.wvu.PrintArea" localSheetId="17" hidden="1">#REF!</definedName>
    <definedName name="Z_7B604A92_0D1B_11D3_ABDC_00A0C9DF1063_.wvu.PrintArea" localSheetId="19" hidden="1">#REF!</definedName>
    <definedName name="Z_7B604A92_0D1B_11D3_ABDC_00A0C9DF1063_.wvu.PrintArea" hidden="1">#REF!</definedName>
    <definedName name="Z_7B604A93_0D1B_11D3_ABDC_00A0C9DF1063_.wvu.PrintArea" localSheetId="18" hidden="1">#REF!</definedName>
    <definedName name="Z_7B604A93_0D1B_11D3_ABDC_00A0C9DF1063_.wvu.PrintArea" localSheetId="17" hidden="1">#REF!</definedName>
    <definedName name="Z_7B604A93_0D1B_11D3_ABDC_00A0C9DF1063_.wvu.PrintArea" localSheetId="19" hidden="1">#REF!</definedName>
    <definedName name="Z_7B604A93_0D1B_11D3_ABDC_00A0C9DF1063_.wvu.PrintArea" hidden="1">#REF!</definedName>
    <definedName name="Z_7B604A95_0D1B_11D3_ABDC_00A0C9DF1063_.wvu.PrintArea" localSheetId="18" hidden="1">#REF!</definedName>
    <definedName name="Z_7B604A95_0D1B_11D3_ABDC_00A0C9DF1063_.wvu.PrintArea" localSheetId="17" hidden="1">#REF!</definedName>
    <definedName name="Z_7B604A95_0D1B_11D3_ABDC_00A0C9DF1063_.wvu.PrintArea" localSheetId="19" hidden="1">#REF!</definedName>
    <definedName name="Z_7B604A95_0D1B_11D3_ABDC_00A0C9DF1063_.wvu.PrintArea" hidden="1">#REF!</definedName>
    <definedName name="Z_7B604A96_0D1B_11D3_ABDC_00A0C9DF1063_.wvu.PrintArea" localSheetId="18" hidden="1">#REF!</definedName>
    <definedName name="Z_7B604A96_0D1B_11D3_ABDC_00A0C9DF1063_.wvu.PrintArea" localSheetId="17" hidden="1">#REF!</definedName>
    <definedName name="Z_7B604A96_0D1B_11D3_ABDC_00A0C9DF1063_.wvu.PrintArea" localSheetId="19" hidden="1">#REF!</definedName>
    <definedName name="Z_7B604A96_0D1B_11D3_ABDC_00A0C9DF1063_.wvu.PrintArea" hidden="1">#REF!</definedName>
    <definedName name="Z_7B604A97_0D1B_11D3_ABDC_00A0C9DF1063_.wvu.PrintArea" localSheetId="18" hidden="1">#REF!</definedName>
    <definedName name="Z_7B604A97_0D1B_11D3_ABDC_00A0C9DF1063_.wvu.PrintArea" localSheetId="17" hidden="1">#REF!</definedName>
    <definedName name="Z_7B604A97_0D1B_11D3_ABDC_00A0C9DF1063_.wvu.PrintArea" localSheetId="19" hidden="1">#REF!</definedName>
    <definedName name="Z_7B604A97_0D1B_11D3_ABDC_00A0C9DF1063_.wvu.PrintArea" hidden="1">#REF!</definedName>
    <definedName name="Z_7B604A98_0D1B_11D3_ABDC_00A0C9DF1063_.wvu.PrintArea" localSheetId="18" hidden="1">#REF!</definedName>
    <definedName name="Z_7B604A98_0D1B_11D3_ABDC_00A0C9DF1063_.wvu.PrintArea" localSheetId="17" hidden="1">#REF!</definedName>
    <definedName name="Z_7B604A98_0D1B_11D3_ABDC_00A0C9DF1063_.wvu.PrintArea" localSheetId="19" hidden="1">#REF!</definedName>
    <definedName name="Z_7B604A98_0D1B_11D3_ABDC_00A0C9DF1063_.wvu.PrintArea" hidden="1">#REF!</definedName>
    <definedName name="Z_7B604A9A_0D1B_11D3_ABDC_00A0C9DF1063_.wvu.PrintArea" localSheetId="18" hidden="1">#REF!</definedName>
    <definedName name="Z_7B604A9A_0D1B_11D3_ABDC_00A0C9DF1063_.wvu.PrintArea" localSheetId="17" hidden="1">#REF!</definedName>
    <definedName name="Z_7B604A9A_0D1B_11D3_ABDC_00A0C9DF1063_.wvu.PrintArea" localSheetId="19" hidden="1">#REF!</definedName>
    <definedName name="Z_7B604A9A_0D1B_11D3_ABDC_00A0C9DF1063_.wvu.PrintArea" hidden="1">#REF!</definedName>
    <definedName name="Z_7B604A9B_0D1B_11D3_ABDC_00A0C9DF1063_.wvu.PrintArea" localSheetId="18" hidden="1">#REF!</definedName>
    <definedName name="Z_7B604A9B_0D1B_11D3_ABDC_00A0C9DF1063_.wvu.PrintArea" localSheetId="17" hidden="1">#REF!</definedName>
    <definedName name="Z_7B604A9B_0D1B_11D3_ABDC_00A0C9DF1063_.wvu.PrintArea" localSheetId="19" hidden="1">#REF!</definedName>
    <definedName name="Z_7B604A9B_0D1B_11D3_ABDC_00A0C9DF1063_.wvu.PrintArea" hidden="1">#REF!</definedName>
    <definedName name="Z_7B604A9C_0D1B_11D3_ABDC_00A0C9DF1063_.wvu.PrintArea" localSheetId="18" hidden="1">#REF!</definedName>
    <definedName name="Z_7B604A9C_0D1B_11D3_ABDC_00A0C9DF1063_.wvu.PrintArea" localSheetId="17" hidden="1">#REF!</definedName>
    <definedName name="Z_7B604A9C_0D1B_11D3_ABDC_00A0C9DF1063_.wvu.PrintArea" localSheetId="19" hidden="1">#REF!</definedName>
    <definedName name="Z_7B604A9C_0D1B_11D3_ABDC_00A0C9DF1063_.wvu.PrintArea" hidden="1">#REF!</definedName>
    <definedName name="Z_7B604A9D_0D1B_11D3_ABDC_00A0C9DF1063_.wvu.PrintArea" localSheetId="18" hidden="1">#REF!</definedName>
    <definedName name="Z_7B604A9D_0D1B_11D3_ABDC_00A0C9DF1063_.wvu.PrintArea" localSheetId="17" hidden="1">#REF!</definedName>
    <definedName name="Z_7B604A9D_0D1B_11D3_ABDC_00A0C9DF1063_.wvu.PrintArea" localSheetId="19" hidden="1">#REF!</definedName>
    <definedName name="Z_7B604A9D_0D1B_11D3_ABDC_00A0C9DF1063_.wvu.PrintArea" hidden="1">#REF!</definedName>
    <definedName name="Z_7B604A9F_0D1B_11D3_ABDC_00A0C9DF1063_.wvu.PrintArea" localSheetId="18" hidden="1">#REF!</definedName>
    <definedName name="Z_7B604A9F_0D1B_11D3_ABDC_00A0C9DF1063_.wvu.PrintArea" localSheetId="17" hidden="1">#REF!</definedName>
    <definedName name="Z_7B604A9F_0D1B_11D3_ABDC_00A0C9DF1063_.wvu.PrintArea" localSheetId="19" hidden="1">#REF!</definedName>
    <definedName name="Z_7B604A9F_0D1B_11D3_ABDC_00A0C9DF1063_.wvu.PrintArea" hidden="1">#REF!</definedName>
    <definedName name="Z_7B604AA0_0D1B_11D3_ABDC_00A0C9DF1063_.wvu.PrintArea" localSheetId="18" hidden="1">#REF!</definedName>
    <definedName name="Z_7B604AA0_0D1B_11D3_ABDC_00A0C9DF1063_.wvu.PrintArea" localSheetId="17" hidden="1">#REF!</definedName>
    <definedName name="Z_7B604AA0_0D1B_11D3_ABDC_00A0C9DF1063_.wvu.PrintArea" localSheetId="19" hidden="1">#REF!</definedName>
    <definedName name="Z_7B604AA0_0D1B_11D3_ABDC_00A0C9DF1063_.wvu.PrintArea" hidden="1">#REF!</definedName>
    <definedName name="Z_7B604AAB_0D1B_11D3_ABDC_00A0C9DF1063_.wvu.PrintArea" localSheetId="18" hidden="1">#REF!</definedName>
    <definedName name="Z_7B604AAB_0D1B_11D3_ABDC_00A0C9DF1063_.wvu.PrintArea" localSheetId="17" hidden="1">#REF!</definedName>
    <definedName name="Z_7B604AAB_0D1B_11D3_ABDC_00A0C9DF1063_.wvu.PrintArea" localSheetId="19" hidden="1">#REF!</definedName>
    <definedName name="Z_7B604AAB_0D1B_11D3_ABDC_00A0C9DF1063_.wvu.PrintArea" hidden="1">#REF!</definedName>
    <definedName name="Z_7B604AAC_0D1B_11D3_ABDC_00A0C9DF1063_.wvu.PrintArea" localSheetId="18" hidden="1">#REF!</definedName>
    <definedName name="Z_7B604AAC_0D1B_11D3_ABDC_00A0C9DF1063_.wvu.PrintArea" localSheetId="17" hidden="1">#REF!</definedName>
    <definedName name="Z_7B604AAC_0D1B_11D3_ABDC_00A0C9DF1063_.wvu.PrintArea" localSheetId="19" hidden="1">#REF!</definedName>
    <definedName name="Z_7B604AAC_0D1B_11D3_ABDC_00A0C9DF1063_.wvu.PrintArea" hidden="1">#REF!</definedName>
    <definedName name="Z_7B604AAE_0D1B_11D3_ABDC_00A0C9DF1063_.wvu.PrintArea" localSheetId="18" hidden="1">#REF!</definedName>
    <definedName name="Z_7B604AAE_0D1B_11D3_ABDC_00A0C9DF1063_.wvu.PrintArea" localSheetId="17" hidden="1">#REF!</definedName>
    <definedName name="Z_7B604AAE_0D1B_11D3_ABDC_00A0C9DF1063_.wvu.PrintArea" localSheetId="19" hidden="1">#REF!</definedName>
    <definedName name="Z_7B604AAE_0D1B_11D3_ABDC_00A0C9DF1063_.wvu.PrintArea" hidden="1">#REF!</definedName>
    <definedName name="Z_7B604AAF_0D1B_11D3_ABDC_00A0C9DF1063_.wvu.PrintArea" localSheetId="18" hidden="1">#REF!</definedName>
    <definedName name="Z_7B604AAF_0D1B_11D3_ABDC_00A0C9DF1063_.wvu.PrintArea" localSheetId="17" hidden="1">#REF!</definedName>
    <definedName name="Z_7B604AAF_0D1B_11D3_ABDC_00A0C9DF1063_.wvu.PrintArea" localSheetId="19" hidden="1">#REF!</definedName>
    <definedName name="Z_7B604AAF_0D1B_11D3_ABDC_00A0C9DF1063_.wvu.PrintArea" hidden="1">#REF!</definedName>
    <definedName name="Z_7B604AB0_0D1B_11D3_ABDC_00A0C9DF1063_.wvu.PrintArea" localSheetId="18" hidden="1">#REF!</definedName>
    <definedName name="Z_7B604AB0_0D1B_11D3_ABDC_00A0C9DF1063_.wvu.PrintArea" localSheetId="17" hidden="1">#REF!</definedName>
    <definedName name="Z_7B604AB0_0D1B_11D3_ABDC_00A0C9DF1063_.wvu.PrintArea" localSheetId="19" hidden="1">#REF!</definedName>
    <definedName name="Z_7B604AB0_0D1B_11D3_ABDC_00A0C9DF1063_.wvu.PrintArea" hidden="1">#REF!</definedName>
    <definedName name="Z_7B604AB1_0D1B_11D3_ABDC_00A0C9DF1063_.wvu.PrintArea" localSheetId="18" hidden="1">#REF!</definedName>
    <definedName name="Z_7B604AB1_0D1B_11D3_ABDC_00A0C9DF1063_.wvu.PrintArea" localSheetId="17" hidden="1">#REF!</definedName>
    <definedName name="Z_7B604AB1_0D1B_11D3_ABDC_00A0C9DF1063_.wvu.PrintArea" localSheetId="19" hidden="1">#REF!</definedName>
    <definedName name="Z_7B604AB1_0D1B_11D3_ABDC_00A0C9DF1063_.wvu.PrintArea" hidden="1">#REF!</definedName>
    <definedName name="Z_7B604AB3_0D1B_11D3_ABDC_00A0C9DF1063_.wvu.PrintArea" localSheetId="18" hidden="1">#REF!</definedName>
    <definedName name="Z_7B604AB3_0D1B_11D3_ABDC_00A0C9DF1063_.wvu.PrintArea" localSheetId="17" hidden="1">#REF!</definedName>
    <definedName name="Z_7B604AB3_0D1B_11D3_ABDC_00A0C9DF1063_.wvu.PrintArea" localSheetId="19" hidden="1">#REF!</definedName>
    <definedName name="Z_7B604AB3_0D1B_11D3_ABDC_00A0C9DF1063_.wvu.PrintArea" hidden="1">#REF!</definedName>
    <definedName name="Z_7B604AB4_0D1B_11D3_ABDC_00A0C9DF1063_.wvu.PrintArea" localSheetId="18" hidden="1">#REF!</definedName>
    <definedName name="Z_7B604AB4_0D1B_11D3_ABDC_00A0C9DF1063_.wvu.PrintArea" localSheetId="17" hidden="1">#REF!</definedName>
    <definedName name="Z_7B604AB4_0D1B_11D3_ABDC_00A0C9DF1063_.wvu.PrintArea" localSheetId="19" hidden="1">#REF!</definedName>
    <definedName name="Z_7B604AB4_0D1B_11D3_ABDC_00A0C9DF1063_.wvu.PrintArea" hidden="1">#REF!</definedName>
    <definedName name="Z_7B604AB5_0D1B_11D3_ABDC_00A0C9DF1063_.wvu.PrintArea" localSheetId="18" hidden="1">#REF!</definedName>
    <definedName name="Z_7B604AB5_0D1B_11D3_ABDC_00A0C9DF1063_.wvu.PrintArea" localSheetId="17" hidden="1">#REF!</definedName>
    <definedName name="Z_7B604AB5_0D1B_11D3_ABDC_00A0C9DF1063_.wvu.PrintArea" localSheetId="19" hidden="1">#REF!</definedName>
    <definedName name="Z_7B604AB5_0D1B_11D3_ABDC_00A0C9DF1063_.wvu.PrintArea" hidden="1">#REF!</definedName>
    <definedName name="Z_7B604AB6_0D1B_11D3_ABDC_00A0C9DF1063_.wvu.PrintArea" localSheetId="18" hidden="1">#REF!</definedName>
    <definedName name="Z_7B604AB6_0D1B_11D3_ABDC_00A0C9DF1063_.wvu.PrintArea" localSheetId="17" hidden="1">#REF!</definedName>
    <definedName name="Z_7B604AB6_0D1B_11D3_ABDC_00A0C9DF1063_.wvu.PrintArea" localSheetId="19" hidden="1">#REF!</definedName>
    <definedName name="Z_7B604AB6_0D1B_11D3_ABDC_00A0C9DF1063_.wvu.PrintArea" hidden="1">#REF!</definedName>
    <definedName name="Z_7B604AB8_0D1B_11D3_ABDC_00A0C9DF1063_.wvu.PrintArea" localSheetId="18" hidden="1">#REF!</definedName>
    <definedName name="Z_7B604AB8_0D1B_11D3_ABDC_00A0C9DF1063_.wvu.PrintArea" localSheetId="17" hidden="1">#REF!</definedName>
    <definedName name="Z_7B604AB8_0D1B_11D3_ABDC_00A0C9DF1063_.wvu.PrintArea" localSheetId="19" hidden="1">#REF!</definedName>
    <definedName name="Z_7B604AB8_0D1B_11D3_ABDC_00A0C9DF1063_.wvu.PrintArea" hidden="1">#REF!</definedName>
    <definedName name="Z_7B604AB9_0D1B_11D3_ABDC_00A0C9DF1063_.wvu.PrintArea" localSheetId="18" hidden="1">#REF!</definedName>
    <definedName name="Z_7B604AB9_0D1B_11D3_ABDC_00A0C9DF1063_.wvu.PrintArea" localSheetId="17" hidden="1">#REF!</definedName>
    <definedName name="Z_7B604AB9_0D1B_11D3_ABDC_00A0C9DF1063_.wvu.PrintArea" localSheetId="19" hidden="1">#REF!</definedName>
    <definedName name="Z_7B604AB9_0D1B_11D3_ABDC_00A0C9DF1063_.wvu.PrintArea" hidden="1">#REF!</definedName>
    <definedName name="Z_7B604ABB_0D1B_11D3_ABDC_00A0C9DF1063_.wvu.PrintArea" localSheetId="18" hidden="1">#REF!</definedName>
    <definedName name="Z_7B604ABB_0D1B_11D3_ABDC_00A0C9DF1063_.wvu.PrintArea" localSheetId="17" hidden="1">#REF!</definedName>
    <definedName name="Z_7B604ABB_0D1B_11D3_ABDC_00A0C9DF1063_.wvu.PrintArea" localSheetId="19" hidden="1">#REF!</definedName>
    <definedName name="Z_7B604ABB_0D1B_11D3_ABDC_00A0C9DF1063_.wvu.PrintArea" hidden="1">#REF!</definedName>
    <definedName name="Z_7B604ABC_0D1B_11D3_ABDC_00A0C9DF1063_.wvu.PrintArea" localSheetId="18" hidden="1">#REF!</definedName>
    <definedName name="Z_7B604ABC_0D1B_11D3_ABDC_00A0C9DF1063_.wvu.PrintArea" localSheetId="17" hidden="1">#REF!</definedName>
    <definedName name="Z_7B604ABC_0D1B_11D3_ABDC_00A0C9DF1063_.wvu.PrintArea" localSheetId="19" hidden="1">#REF!</definedName>
    <definedName name="Z_7B604ABC_0D1B_11D3_ABDC_00A0C9DF1063_.wvu.PrintArea" hidden="1">#REF!</definedName>
    <definedName name="Z_7B604ABE_0D1B_11D3_ABDC_00A0C9DF1063_.wvu.PrintArea" localSheetId="18" hidden="1">#REF!</definedName>
    <definedName name="Z_7B604ABE_0D1B_11D3_ABDC_00A0C9DF1063_.wvu.PrintArea" localSheetId="17" hidden="1">#REF!</definedName>
    <definedName name="Z_7B604ABE_0D1B_11D3_ABDC_00A0C9DF1063_.wvu.PrintArea" localSheetId="19" hidden="1">#REF!</definedName>
    <definedName name="Z_7B604ABE_0D1B_11D3_ABDC_00A0C9DF1063_.wvu.PrintArea" hidden="1">#REF!</definedName>
    <definedName name="Z_7B604ABF_0D1B_11D3_ABDC_00A0C9DF1063_.wvu.PrintArea" localSheetId="18" hidden="1">#REF!</definedName>
    <definedName name="Z_7B604ABF_0D1B_11D3_ABDC_00A0C9DF1063_.wvu.PrintArea" localSheetId="17" hidden="1">#REF!</definedName>
    <definedName name="Z_7B604ABF_0D1B_11D3_ABDC_00A0C9DF1063_.wvu.PrintArea" localSheetId="19" hidden="1">#REF!</definedName>
    <definedName name="Z_7B604ABF_0D1B_11D3_ABDC_00A0C9DF1063_.wvu.PrintArea" hidden="1">#REF!</definedName>
    <definedName name="Z_7B604AC0_0D1B_11D3_ABDC_00A0C9DF1063_.wvu.PrintArea" localSheetId="18" hidden="1">#REF!</definedName>
    <definedName name="Z_7B604AC0_0D1B_11D3_ABDC_00A0C9DF1063_.wvu.PrintArea" localSheetId="17" hidden="1">#REF!</definedName>
    <definedName name="Z_7B604AC0_0D1B_11D3_ABDC_00A0C9DF1063_.wvu.PrintArea" localSheetId="19" hidden="1">#REF!</definedName>
    <definedName name="Z_7B604AC0_0D1B_11D3_ABDC_00A0C9DF1063_.wvu.PrintArea" hidden="1">#REF!</definedName>
    <definedName name="Z_7B604AC1_0D1B_11D3_ABDC_00A0C9DF1063_.wvu.PrintArea" localSheetId="18" hidden="1">#REF!</definedName>
    <definedName name="Z_7B604AC1_0D1B_11D3_ABDC_00A0C9DF1063_.wvu.PrintArea" localSheetId="17" hidden="1">#REF!</definedName>
    <definedName name="Z_7B604AC1_0D1B_11D3_ABDC_00A0C9DF1063_.wvu.PrintArea" localSheetId="19" hidden="1">#REF!</definedName>
    <definedName name="Z_7B604AC1_0D1B_11D3_ABDC_00A0C9DF1063_.wvu.PrintArea" hidden="1">#REF!</definedName>
    <definedName name="Z_7B604AC3_0D1B_11D3_ABDC_00A0C9DF1063_.wvu.PrintArea" localSheetId="18" hidden="1">#REF!</definedName>
    <definedName name="Z_7B604AC3_0D1B_11D3_ABDC_00A0C9DF1063_.wvu.PrintArea" localSheetId="17" hidden="1">#REF!</definedName>
    <definedName name="Z_7B604AC3_0D1B_11D3_ABDC_00A0C9DF1063_.wvu.PrintArea" localSheetId="19" hidden="1">#REF!</definedName>
    <definedName name="Z_7B604AC3_0D1B_11D3_ABDC_00A0C9DF1063_.wvu.PrintArea" hidden="1">#REF!</definedName>
    <definedName name="Z_7B604AC4_0D1B_11D3_ABDC_00A0C9DF1063_.wvu.PrintArea" localSheetId="18" hidden="1">#REF!</definedName>
    <definedName name="Z_7B604AC4_0D1B_11D3_ABDC_00A0C9DF1063_.wvu.PrintArea" localSheetId="17" hidden="1">#REF!</definedName>
    <definedName name="Z_7B604AC4_0D1B_11D3_ABDC_00A0C9DF1063_.wvu.PrintArea" localSheetId="19" hidden="1">#REF!</definedName>
    <definedName name="Z_7B604AC4_0D1B_11D3_ABDC_00A0C9DF1063_.wvu.PrintArea" hidden="1">#REF!</definedName>
    <definedName name="Z_7B604AC5_0D1B_11D3_ABDC_00A0C9DF1063_.wvu.PrintArea" localSheetId="18" hidden="1">#REF!</definedName>
    <definedName name="Z_7B604AC5_0D1B_11D3_ABDC_00A0C9DF1063_.wvu.PrintArea" localSheetId="17" hidden="1">#REF!</definedName>
    <definedName name="Z_7B604AC5_0D1B_11D3_ABDC_00A0C9DF1063_.wvu.PrintArea" localSheetId="19" hidden="1">#REF!</definedName>
    <definedName name="Z_7B604AC5_0D1B_11D3_ABDC_00A0C9DF1063_.wvu.PrintArea" hidden="1">#REF!</definedName>
    <definedName name="Z_7B604AC6_0D1B_11D3_ABDC_00A0C9DF1063_.wvu.PrintArea" localSheetId="18" hidden="1">#REF!</definedName>
    <definedName name="Z_7B604AC6_0D1B_11D3_ABDC_00A0C9DF1063_.wvu.PrintArea" localSheetId="17" hidden="1">#REF!</definedName>
    <definedName name="Z_7B604AC6_0D1B_11D3_ABDC_00A0C9DF1063_.wvu.PrintArea" localSheetId="19" hidden="1">#REF!</definedName>
    <definedName name="Z_7B604AC6_0D1B_11D3_ABDC_00A0C9DF1063_.wvu.PrintArea" hidden="1">#REF!</definedName>
    <definedName name="Z_7B604AC8_0D1B_11D3_ABDC_00A0C9DF1063_.wvu.PrintArea" localSheetId="18" hidden="1">#REF!</definedName>
    <definedName name="Z_7B604AC8_0D1B_11D3_ABDC_00A0C9DF1063_.wvu.PrintArea" localSheetId="17" hidden="1">#REF!</definedName>
    <definedName name="Z_7B604AC8_0D1B_11D3_ABDC_00A0C9DF1063_.wvu.PrintArea" localSheetId="19" hidden="1">#REF!</definedName>
    <definedName name="Z_7B604AC8_0D1B_11D3_ABDC_00A0C9DF1063_.wvu.PrintArea" hidden="1">#REF!</definedName>
    <definedName name="Z_7B604AC9_0D1B_11D3_ABDC_00A0C9DF1063_.wvu.PrintArea" localSheetId="18" hidden="1">#REF!</definedName>
    <definedName name="Z_7B604AC9_0D1B_11D3_ABDC_00A0C9DF1063_.wvu.PrintArea" localSheetId="17" hidden="1">#REF!</definedName>
    <definedName name="Z_7B604AC9_0D1B_11D3_ABDC_00A0C9DF1063_.wvu.PrintArea" localSheetId="19" hidden="1">#REF!</definedName>
    <definedName name="Z_7B604AC9_0D1B_11D3_ABDC_00A0C9DF1063_.wvu.PrintArea" hidden="1">#REF!</definedName>
    <definedName name="Z_7B604AD6_0D1B_11D3_ABDC_00A0C9DF1063_.wvu.PrintArea" localSheetId="18" hidden="1">#REF!</definedName>
    <definedName name="Z_7B604AD6_0D1B_11D3_ABDC_00A0C9DF1063_.wvu.PrintArea" localSheetId="17" hidden="1">#REF!</definedName>
    <definedName name="Z_7B604AD6_0D1B_11D3_ABDC_00A0C9DF1063_.wvu.PrintArea" localSheetId="19" hidden="1">#REF!</definedName>
    <definedName name="Z_7B604AD6_0D1B_11D3_ABDC_00A0C9DF1063_.wvu.PrintArea" hidden="1">#REF!</definedName>
    <definedName name="Z_7B604AD7_0D1B_11D3_ABDC_00A0C9DF1063_.wvu.PrintArea" localSheetId="18" hidden="1">#REF!</definedName>
    <definedName name="Z_7B604AD7_0D1B_11D3_ABDC_00A0C9DF1063_.wvu.PrintArea" localSheetId="17" hidden="1">#REF!</definedName>
    <definedName name="Z_7B604AD7_0D1B_11D3_ABDC_00A0C9DF1063_.wvu.PrintArea" localSheetId="19" hidden="1">#REF!</definedName>
    <definedName name="Z_7B604AD7_0D1B_11D3_ABDC_00A0C9DF1063_.wvu.PrintArea" hidden="1">#REF!</definedName>
    <definedName name="Z_7B604AD9_0D1B_11D3_ABDC_00A0C9DF1063_.wvu.PrintArea" localSheetId="18" hidden="1">#REF!</definedName>
    <definedName name="Z_7B604AD9_0D1B_11D3_ABDC_00A0C9DF1063_.wvu.PrintArea" localSheetId="17" hidden="1">#REF!</definedName>
    <definedName name="Z_7B604AD9_0D1B_11D3_ABDC_00A0C9DF1063_.wvu.PrintArea" localSheetId="19" hidden="1">#REF!</definedName>
    <definedName name="Z_7B604AD9_0D1B_11D3_ABDC_00A0C9DF1063_.wvu.PrintArea" hidden="1">#REF!</definedName>
    <definedName name="Z_7B604ADA_0D1B_11D3_ABDC_00A0C9DF1063_.wvu.PrintArea" localSheetId="18" hidden="1">#REF!</definedName>
    <definedName name="Z_7B604ADA_0D1B_11D3_ABDC_00A0C9DF1063_.wvu.PrintArea" localSheetId="17" hidden="1">#REF!</definedName>
    <definedName name="Z_7B604ADA_0D1B_11D3_ABDC_00A0C9DF1063_.wvu.PrintArea" localSheetId="19" hidden="1">#REF!</definedName>
    <definedName name="Z_7B604ADA_0D1B_11D3_ABDC_00A0C9DF1063_.wvu.PrintArea" hidden="1">#REF!</definedName>
    <definedName name="Z_7B604ADB_0D1B_11D3_ABDC_00A0C9DF1063_.wvu.PrintArea" localSheetId="18" hidden="1">#REF!</definedName>
    <definedName name="Z_7B604ADB_0D1B_11D3_ABDC_00A0C9DF1063_.wvu.PrintArea" localSheetId="17" hidden="1">#REF!</definedName>
    <definedName name="Z_7B604ADB_0D1B_11D3_ABDC_00A0C9DF1063_.wvu.PrintArea" localSheetId="19" hidden="1">#REF!</definedName>
    <definedName name="Z_7B604ADB_0D1B_11D3_ABDC_00A0C9DF1063_.wvu.PrintArea" hidden="1">#REF!</definedName>
    <definedName name="Z_7B604ADC_0D1B_11D3_ABDC_00A0C9DF1063_.wvu.PrintArea" localSheetId="18" hidden="1">#REF!</definedName>
    <definedName name="Z_7B604ADC_0D1B_11D3_ABDC_00A0C9DF1063_.wvu.PrintArea" localSheetId="17" hidden="1">#REF!</definedName>
    <definedName name="Z_7B604ADC_0D1B_11D3_ABDC_00A0C9DF1063_.wvu.PrintArea" localSheetId="19" hidden="1">#REF!</definedName>
    <definedName name="Z_7B604ADC_0D1B_11D3_ABDC_00A0C9DF1063_.wvu.PrintArea" hidden="1">#REF!</definedName>
    <definedName name="Z_7B604ADE_0D1B_11D3_ABDC_00A0C9DF1063_.wvu.PrintArea" localSheetId="18" hidden="1">#REF!</definedName>
    <definedName name="Z_7B604ADE_0D1B_11D3_ABDC_00A0C9DF1063_.wvu.PrintArea" localSheetId="17" hidden="1">#REF!</definedName>
    <definedName name="Z_7B604ADE_0D1B_11D3_ABDC_00A0C9DF1063_.wvu.PrintArea" localSheetId="19" hidden="1">#REF!</definedName>
    <definedName name="Z_7B604ADE_0D1B_11D3_ABDC_00A0C9DF1063_.wvu.PrintArea" hidden="1">#REF!</definedName>
    <definedName name="Z_7B604ADF_0D1B_11D3_ABDC_00A0C9DF1063_.wvu.PrintArea" localSheetId="18" hidden="1">#REF!</definedName>
    <definedName name="Z_7B604ADF_0D1B_11D3_ABDC_00A0C9DF1063_.wvu.PrintArea" localSheetId="17" hidden="1">#REF!</definedName>
    <definedName name="Z_7B604ADF_0D1B_11D3_ABDC_00A0C9DF1063_.wvu.PrintArea" localSheetId="19" hidden="1">#REF!</definedName>
    <definedName name="Z_7B604ADF_0D1B_11D3_ABDC_00A0C9DF1063_.wvu.PrintArea" hidden="1">#REF!</definedName>
    <definedName name="Z_7B604AE0_0D1B_11D3_ABDC_00A0C9DF1063_.wvu.PrintArea" localSheetId="18" hidden="1">#REF!</definedName>
    <definedName name="Z_7B604AE0_0D1B_11D3_ABDC_00A0C9DF1063_.wvu.PrintArea" localSheetId="17" hidden="1">#REF!</definedName>
    <definedName name="Z_7B604AE0_0D1B_11D3_ABDC_00A0C9DF1063_.wvu.PrintArea" localSheetId="19" hidden="1">#REF!</definedName>
    <definedName name="Z_7B604AE0_0D1B_11D3_ABDC_00A0C9DF1063_.wvu.PrintArea" hidden="1">#REF!</definedName>
    <definedName name="Z_7B604AE1_0D1B_11D3_ABDC_00A0C9DF1063_.wvu.PrintArea" localSheetId="18" hidden="1">#REF!</definedName>
    <definedName name="Z_7B604AE1_0D1B_11D3_ABDC_00A0C9DF1063_.wvu.PrintArea" localSheetId="17" hidden="1">#REF!</definedName>
    <definedName name="Z_7B604AE1_0D1B_11D3_ABDC_00A0C9DF1063_.wvu.PrintArea" localSheetId="19" hidden="1">#REF!</definedName>
    <definedName name="Z_7B604AE1_0D1B_11D3_ABDC_00A0C9DF1063_.wvu.PrintArea" hidden="1">#REF!</definedName>
    <definedName name="Z_7B604AE3_0D1B_11D3_ABDC_00A0C9DF1063_.wvu.PrintArea" localSheetId="18" hidden="1">#REF!</definedName>
    <definedName name="Z_7B604AE3_0D1B_11D3_ABDC_00A0C9DF1063_.wvu.PrintArea" localSheetId="17" hidden="1">#REF!</definedName>
    <definedName name="Z_7B604AE3_0D1B_11D3_ABDC_00A0C9DF1063_.wvu.PrintArea" localSheetId="19" hidden="1">#REF!</definedName>
    <definedName name="Z_7B604AE3_0D1B_11D3_ABDC_00A0C9DF1063_.wvu.PrintArea" hidden="1">#REF!</definedName>
    <definedName name="Z_7B604AE4_0D1B_11D3_ABDC_00A0C9DF1063_.wvu.PrintArea" localSheetId="18" hidden="1">#REF!</definedName>
    <definedName name="Z_7B604AE4_0D1B_11D3_ABDC_00A0C9DF1063_.wvu.PrintArea" localSheetId="17" hidden="1">#REF!</definedName>
    <definedName name="Z_7B604AE4_0D1B_11D3_ABDC_00A0C9DF1063_.wvu.PrintArea" localSheetId="19" hidden="1">#REF!</definedName>
    <definedName name="Z_7B604AE4_0D1B_11D3_ABDC_00A0C9DF1063_.wvu.PrintArea" hidden="1">#REF!</definedName>
    <definedName name="Z_7B604AE6_0D1B_11D3_ABDC_00A0C9DF1063_.wvu.PrintArea" localSheetId="18" hidden="1">#REF!</definedName>
    <definedName name="Z_7B604AE6_0D1B_11D3_ABDC_00A0C9DF1063_.wvu.PrintArea" localSheetId="17" hidden="1">#REF!</definedName>
    <definedName name="Z_7B604AE6_0D1B_11D3_ABDC_00A0C9DF1063_.wvu.PrintArea" localSheetId="19" hidden="1">#REF!</definedName>
    <definedName name="Z_7B604AE6_0D1B_11D3_ABDC_00A0C9DF1063_.wvu.PrintArea" hidden="1">#REF!</definedName>
    <definedName name="Z_7B604AE7_0D1B_11D3_ABDC_00A0C9DF1063_.wvu.PrintArea" localSheetId="18" hidden="1">#REF!</definedName>
    <definedName name="Z_7B604AE7_0D1B_11D3_ABDC_00A0C9DF1063_.wvu.PrintArea" localSheetId="17" hidden="1">#REF!</definedName>
    <definedName name="Z_7B604AE7_0D1B_11D3_ABDC_00A0C9DF1063_.wvu.PrintArea" localSheetId="19" hidden="1">#REF!</definedName>
    <definedName name="Z_7B604AE7_0D1B_11D3_ABDC_00A0C9DF1063_.wvu.PrintArea" hidden="1">#REF!</definedName>
    <definedName name="Z_7B604AE9_0D1B_11D3_ABDC_00A0C9DF1063_.wvu.PrintArea" localSheetId="18" hidden="1">#REF!</definedName>
    <definedName name="Z_7B604AE9_0D1B_11D3_ABDC_00A0C9DF1063_.wvu.PrintArea" localSheetId="17" hidden="1">#REF!</definedName>
    <definedName name="Z_7B604AE9_0D1B_11D3_ABDC_00A0C9DF1063_.wvu.PrintArea" localSheetId="19" hidden="1">#REF!</definedName>
    <definedName name="Z_7B604AE9_0D1B_11D3_ABDC_00A0C9DF1063_.wvu.PrintArea" hidden="1">#REF!</definedName>
    <definedName name="Z_7B604AEA_0D1B_11D3_ABDC_00A0C9DF1063_.wvu.PrintArea" localSheetId="18" hidden="1">#REF!</definedName>
    <definedName name="Z_7B604AEA_0D1B_11D3_ABDC_00A0C9DF1063_.wvu.PrintArea" localSheetId="17" hidden="1">#REF!</definedName>
    <definedName name="Z_7B604AEA_0D1B_11D3_ABDC_00A0C9DF1063_.wvu.PrintArea" localSheetId="19" hidden="1">#REF!</definedName>
    <definedName name="Z_7B604AEA_0D1B_11D3_ABDC_00A0C9DF1063_.wvu.PrintArea" hidden="1">#REF!</definedName>
    <definedName name="Z_7B604AEB_0D1B_11D3_ABDC_00A0C9DF1063_.wvu.PrintArea" localSheetId="18" hidden="1">#REF!</definedName>
    <definedName name="Z_7B604AEB_0D1B_11D3_ABDC_00A0C9DF1063_.wvu.PrintArea" localSheetId="17" hidden="1">#REF!</definedName>
    <definedName name="Z_7B604AEB_0D1B_11D3_ABDC_00A0C9DF1063_.wvu.PrintArea" localSheetId="19" hidden="1">#REF!</definedName>
    <definedName name="Z_7B604AEB_0D1B_11D3_ABDC_00A0C9DF1063_.wvu.PrintArea" hidden="1">#REF!</definedName>
    <definedName name="Z_7B604AEC_0D1B_11D3_ABDC_00A0C9DF1063_.wvu.PrintArea" localSheetId="18" hidden="1">#REF!</definedName>
    <definedName name="Z_7B604AEC_0D1B_11D3_ABDC_00A0C9DF1063_.wvu.PrintArea" localSheetId="17" hidden="1">#REF!</definedName>
    <definedName name="Z_7B604AEC_0D1B_11D3_ABDC_00A0C9DF1063_.wvu.PrintArea" localSheetId="19" hidden="1">#REF!</definedName>
    <definedName name="Z_7B604AEC_0D1B_11D3_ABDC_00A0C9DF1063_.wvu.PrintArea" hidden="1">#REF!</definedName>
    <definedName name="Z_7B604AEE_0D1B_11D3_ABDC_00A0C9DF1063_.wvu.PrintArea" localSheetId="18" hidden="1">#REF!</definedName>
    <definedName name="Z_7B604AEE_0D1B_11D3_ABDC_00A0C9DF1063_.wvu.PrintArea" localSheetId="17" hidden="1">#REF!</definedName>
    <definedName name="Z_7B604AEE_0D1B_11D3_ABDC_00A0C9DF1063_.wvu.PrintArea" localSheetId="19" hidden="1">#REF!</definedName>
    <definedName name="Z_7B604AEE_0D1B_11D3_ABDC_00A0C9DF1063_.wvu.PrintArea" hidden="1">#REF!</definedName>
    <definedName name="Z_7B604AEF_0D1B_11D3_ABDC_00A0C9DF1063_.wvu.PrintArea" localSheetId="18" hidden="1">#REF!</definedName>
    <definedName name="Z_7B604AEF_0D1B_11D3_ABDC_00A0C9DF1063_.wvu.PrintArea" localSheetId="17" hidden="1">#REF!</definedName>
    <definedName name="Z_7B604AEF_0D1B_11D3_ABDC_00A0C9DF1063_.wvu.PrintArea" localSheetId="19" hidden="1">#REF!</definedName>
    <definedName name="Z_7B604AEF_0D1B_11D3_ABDC_00A0C9DF1063_.wvu.PrintArea" hidden="1">#REF!</definedName>
    <definedName name="Z_7B604AF0_0D1B_11D3_ABDC_00A0C9DF1063_.wvu.PrintArea" localSheetId="18" hidden="1">#REF!</definedName>
    <definedName name="Z_7B604AF0_0D1B_11D3_ABDC_00A0C9DF1063_.wvu.PrintArea" localSheetId="17" hidden="1">#REF!</definedName>
    <definedName name="Z_7B604AF0_0D1B_11D3_ABDC_00A0C9DF1063_.wvu.PrintArea" localSheetId="19" hidden="1">#REF!</definedName>
    <definedName name="Z_7B604AF0_0D1B_11D3_ABDC_00A0C9DF1063_.wvu.PrintArea" hidden="1">#REF!</definedName>
    <definedName name="Z_7B604AF1_0D1B_11D3_ABDC_00A0C9DF1063_.wvu.PrintArea" localSheetId="18" hidden="1">#REF!</definedName>
    <definedName name="Z_7B604AF1_0D1B_11D3_ABDC_00A0C9DF1063_.wvu.PrintArea" localSheetId="17" hidden="1">#REF!</definedName>
    <definedName name="Z_7B604AF1_0D1B_11D3_ABDC_00A0C9DF1063_.wvu.PrintArea" localSheetId="19" hidden="1">#REF!</definedName>
    <definedName name="Z_7B604AF1_0D1B_11D3_ABDC_00A0C9DF1063_.wvu.PrintArea" hidden="1">#REF!</definedName>
    <definedName name="Z_7B604AF3_0D1B_11D3_ABDC_00A0C9DF1063_.wvu.PrintArea" localSheetId="18" hidden="1">#REF!</definedName>
    <definedName name="Z_7B604AF3_0D1B_11D3_ABDC_00A0C9DF1063_.wvu.PrintArea" localSheetId="17" hidden="1">#REF!</definedName>
    <definedName name="Z_7B604AF3_0D1B_11D3_ABDC_00A0C9DF1063_.wvu.PrintArea" localSheetId="19" hidden="1">#REF!</definedName>
    <definedName name="Z_7B604AF3_0D1B_11D3_ABDC_00A0C9DF1063_.wvu.PrintArea" hidden="1">#REF!</definedName>
    <definedName name="Z_7B604AF4_0D1B_11D3_ABDC_00A0C9DF1063_.wvu.PrintArea" localSheetId="18" hidden="1">#REF!</definedName>
    <definedName name="Z_7B604AF4_0D1B_11D3_ABDC_00A0C9DF1063_.wvu.PrintArea" localSheetId="17" hidden="1">#REF!</definedName>
    <definedName name="Z_7B604AF4_0D1B_11D3_ABDC_00A0C9DF1063_.wvu.PrintArea" localSheetId="19" hidden="1">#REF!</definedName>
    <definedName name="Z_7B604AF4_0D1B_11D3_ABDC_00A0C9DF1063_.wvu.PrintArea" hidden="1">#REF!</definedName>
    <definedName name="Z_7D5CD582_AF03_11D3_9DB4_00A0C9DF29FD_.wvu.PrintArea" localSheetId="18" hidden="1">#REF!</definedName>
    <definedName name="Z_7D5CD582_AF03_11D3_9DB4_00A0C9DF29FD_.wvu.PrintArea" localSheetId="17" hidden="1">#REF!</definedName>
    <definedName name="Z_7D5CD582_AF03_11D3_9DB4_00A0C9DF29FD_.wvu.PrintArea" localSheetId="19" hidden="1">#REF!</definedName>
    <definedName name="Z_7D5CD582_AF03_11D3_9DB4_00A0C9DF29FD_.wvu.PrintArea" hidden="1">#REF!</definedName>
    <definedName name="Z_7D5CD583_AF03_11D3_9DB4_00A0C9DF29FD_.wvu.PrintArea" localSheetId="18" hidden="1">#REF!</definedName>
    <definedName name="Z_7D5CD583_AF03_11D3_9DB4_00A0C9DF29FD_.wvu.PrintArea" localSheetId="17" hidden="1">#REF!</definedName>
    <definedName name="Z_7D5CD583_AF03_11D3_9DB4_00A0C9DF29FD_.wvu.PrintArea" localSheetId="19" hidden="1">#REF!</definedName>
    <definedName name="Z_7D5CD583_AF03_11D3_9DB4_00A0C9DF29FD_.wvu.PrintArea" hidden="1">#REF!</definedName>
    <definedName name="Z_7D5CD585_AF03_11D3_9DB4_00A0C9DF29FD_.wvu.PrintArea" localSheetId="18" hidden="1">#REF!</definedName>
    <definedName name="Z_7D5CD585_AF03_11D3_9DB4_00A0C9DF29FD_.wvu.PrintArea" localSheetId="17" hidden="1">#REF!</definedName>
    <definedName name="Z_7D5CD585_AF03_11D3_9DB4_00A0C9DF29FD_.wvu.PrintArea" localSheetId="19" hidden="1">#REF!</definedName>
    <definedName name="Z_7D5CD585_AF03_11D3_9DB4_00A0C9DF29FD_.wvu.PrintArea" hidden="1">#REF!</definedName>
    <definedName name="Z_7D5CD586_AF03_11D3_9DB4_00A0C9DF29FD_.wvu.PrintArea" localSheetId="18" hidden="1">#REF!</definedName>
    <definedName name="Z_7D5CD586_AF03_11D3_9DB4_00A0C9DF29FD_.wvu.PrintArea" localSheetId="17" hidden="1">#REF!</definedName>
    <definedName name="Z_7D5CD586_AF03_11D3_9DB4_00A0C9DF29FD_.wvu.PrintArea" localSheetId="19" hidden="1">#REF!</definedName>
    <definedName name="Z_7D5CD586_AF03_11D3_9DB4_00A0C9DF29FD_.wvu.PrintArea" hidden="1">#REF!</definedName>
    <definedName name="Z_7D5CD587_AF03_11D3_9DB4_00A0C9DF29FD_.wvu.PrintArea" localSheetId="18" hidden="1">#REF!</definedName>
    <definedName name="Z_7D5CD587_AF03_11D3_9DB4_00A0C9DF29FD_.wvu.PrintArea" localSheetId="17" hidden="1">#REF!</definedName>
    <definedName name="Z_7D5CD587_AF03_11D3_9DB4_00A0C9DF29FD_.wvu.PrintArea" localSheetId="19" hidden="1">#REF!</definedName>
    <definedName name="Z_7D5CD587_AF03_11D3_9DB4_00A0C9DF29FD_.wvu.PrintArea" hidden="1">#REF!</definedName>
    <definedName name="Z_7D5CD588_AF03_11D3_9DB4_00A0C9DF29FD_.wvu.PrintArea" localSheetId="18" hidden="1">#REF!</definedName>
    <definedName name="Z_7D5CD588_AF03_11D3_9DB4_00A0C9DF29FD_.wvu.PrintArea" localSheetId="17" hidden="1">#REF!</definedName>
    <definedName name="Z_7D5CD588_AF03_11D3_9DB4_00A0C9DF29FD_.wvu.PrintArea" localSheetId="19" hidden="1">#REF!</definedName>
    <definedName name="Z_7D5CD588_AF03_11D3_9DB4_00A0C9DF29FD_.wvu.PrintArea" hidden="1">#REF!</definedName>
    <definedName name="Z_7D5CD58A_AF03_11D3_9DB4_00A0C9DF29FD_.wvu.PrintArea" localSheetId="18" hidden="1">#REF!</definedName>
    <definedName name="Z_7D5CD58A_AF03_11D3_9DB4_00A0C9DF29FD_.wvu.PrintArea" localSheetId="17" hidden="1">#REF!</definedName>
    <definedName name="Z_7D5CD58A_AF03_11D3_9DB4_00A0C9DF29FD_.wvu.PrintArea" localSheetId="19" hidden="1">#REF!</definedName>
    <definedName name="Z_7D5CD58A_AF03_11D3_9DB4_00A0C9DF29FD_.wvu.PrintArea" hidden="1">#REF!</definedName>
    <definedName name="Z_7D5CD58B_AF03_11D3_9DB4_00A0C9DF29FD_.wvu.PrintArea" localSheetId="18" hidden="1">#REF!</definedName>
    <definedName name="Z_7D5CD58B_AF03_11D3_9DB4_00A0C9DF29FD_.wvu.PrintArea" localSheetId="17" hidden="1">#REF!</definedName>
    <definedName name="Z_7D5CD58B_AF03_11D3_9DB4_00A0C9DF29FD_.wvu.PrintArea" localSheetId="19" hidden="1">#REF!</definedName>
    <definedName name="Z_7D5CD58B_AF03_11D3_9DB4_00A0C9DF29FD_.wvu.PrintArea" hidden="1">#REF!</definedName>
    <definedName name="Z_7D5CD58C_AF03_11D3_9DB4_00A0C9DF29FD_.wvu.PrintArea" localSheetId="18" hidden="1">#REF!</definedName>
    <definedName name="Z_7D5CD58C_AF03_11D3_9DB4_00A0C9DF29FD_.wvu.PrintArea" localSheetId="17" hidden="1">#REF!</definedName>
    <definedName name="Z_7D5CD58C_AF03_11D3_9DB4_00A0C9DF29FD_.wvu.PrintArea" localSheetId="19" hidden="1">#REF!</definedName>
    <definedName name="Z_7D5CD58C_AF03_11D3_9DB4_00A0C9DF29FD_.wvu.PrintArea" hidden="1">#REF!</definedName>
    <definedName name="Z_7D5CD58D_AF03_11D3_9DB4_00A0C9DF29FD_.wvu.PrintArea" localSheetId="18" hidden="1">#REF!</definedName>
    <definedName name="Z_7D5CD58D_AF03_11D3_9DB4_00A0C9DF29FD_.wvu.PrintArea" localSheetId="17" hidden="1">#REF!</definedName>
    <definedName name="Z_7D5CD58D_AF03_11D3_9DB4_00A0C9DF29FD_.wvu.PrintArea" localSheetId="19" hidden="1">#REF!</definedName>
    <definedName name="Z_7D5CD58D_AF03_11D3_9DB4_00A0C9DF29FD_.wvu.PrintArea" hidden="1">#REF!</definedName>
    <definedName name="Z_7D5CD58F_AF03_11D3_9DB4_00A0C9DF29FD_.wvu.PrintArea" localSheetId="18" hidden="1">#REF!</definedName>
    <definedName name="Z_7D5CD58F_AF03_11D3_9DB4_00A0C9DF29FD_.wvu.PrintArea" localSheetId="17" hidden="1">#REF!</definedName>
    <definedName name="Z_7D5CD58F_AF03_11D3_9DB4_00A0C9DF29FD_.wvu.PrintArea" localSheetId="19" hidden="1">#REF!</definedName>
    <definedName name="Z_7D5CD58F_AF03_11D3_9DB4_00A0C9DF29FD_.wvu.PrintArea" hidden="1">#REF!</definedName>
    <definedName name="Z_7D5CD590_AF03_11D3_9DB4_00A0C9DF29FD_.wvu.PrintArea" localSheetId="18" hidden="1">#REF!</definedName>
    <definedName name="Z_7D5CD590_AF03_11D3_9DB4_00A0C9DF29FD_.wvu.PrintArea" localSheetId="17" hidden="1">#REF!</definedName>
    <definedName name="Z_7D5CD590_AF03_11D3_9DB4_00A0C9DF29FD_.wvu.PrintArea" localSheetId="19" hidden="1">#REF!</definedName>
    <definedName name="Z_7D5CD590_AF03_11D3_9DB4_00A0C9DF29FD_.wvu.PrintArea" hidden="1">#REF!</definedName>
    <definedName name="Z_7D5CD592_AF03_11D3_9DB4_00A0C9DF29FD_.wvu.PrintArea" localSheetId="18" hidden="1">#REF!</definedName>
    <definedName name="Z_7D5CD592_AF03_11D3_9DB4_00A0C9DF29FD_.wvu.PrintArea" localSheetId="17" hidden="1">#REF!</definedName>
    <definedName name="Z_7D5CD592_AF03_11D3_9DB4_00A0C9DF29FD_.wvu.PrintArea" localSheetId="19" hidden="1">#REF!</definedName>
    <definedName name="Z_7D5CD592_AF03_11D3_9DB4_00A0C9DF29FD_.wvu.PrintArea" hidden="1">#REF!</definedName>
    <definedName name="Z_7D5CD593_AF03_11D3_9DB4_00A0C9DF29FD_.wvu.PrintArea" localSheetId="18" hidden="1">#REF!</definedName>
    <definedName name="Z_7D5CD593_AF03_11D3_9DB4_00A0C9DF29FD_.wvu.PrintArea" localSheetId="17" hidden="1">#REF!</definedName>
    <definedName name="Z_7D5CD593_AF03_11D3_9DB4_00A0C9DF29FD_.wvu.PrintArea" localSheetId="19" hidden="1">#REF!</definedName>
    <definedName name="Z_7D5CD593_AF03_11D3_9DB4_00A0C9DF29FD_.wvu.PrintArea" hidden="1">#REF!</definedName>
    <definedName name="Z_7D5CD595_AF03_11D3_9DB4_00A0C9DF29FD_.wvu.PrintArea" localSheetId="18" hidden="1">#REF!</definedName>
    <definedName name="Z_7D5CD595_AF03_11D3_9DB4_00A0C9DF29FD_.wvu.PrintArea" localSheetId="17" hidden="1">#REF!</definedName>
    <definedName name="Z_7D5CD595_AF03_11D3_9DB4_00A0C9DF29FD_.wvu.PrintArea" localSheetId="19" hidden="1">#REF!</definedName>
    <definedName name="Z_7D5CD595_AF03_11D3_9DB4_00A0C9DF29FD_.wvu.PrintArea" hidden="1">#REF!</definedName>
    <definedName name="Z_7D5CD596_AF03_11D3_9DB4_00A0C9DF29FD_.wvu.PrintArea" localSheetId="18" hidden="1">#REF!</definedName>
    <definedName name="Z_7D5CD596_AF03_11D3_9DB4_00A0C9DF29FD_.wvu.PrintArea" localSheetId="17" hidden="1">#REF!</definedName>
    <definedName name="Z_7D5CD596_AF03_11D3_9DB4_00A0C9DF29FD_.wvu.PrintArea" localSheetId="19" hidden="1">#REF!</definedName>
    <definedName name="Z_7D5CD596_AF03_11D3_9DB4_00A0C9DF29FD_.wvu.PrintArea" hidden="1">#REF!</definedName>
    <definedName name="Z_7D5CD597_AF03_11D3_9DB4_00A0C9DF29FD_.wvu.PrintArea" localSheetId="18" hidden="1">#REF!</definedName>
    <definedName name="Z_7D5CD597_AF03_11D3_9DB4_00A0C9DF29FD_.wvu.PrintArea" localSheetId="17" hidden="1">#REF!</definedName>
    <definedName name="Z_7D5CD597_AF03_11D3_9DB4_00A0C9DF29FD_.wvu.PrintArea" localSheetId="19" hidden="1">#REF!</definedName>
    <definedName name="Z_7D5CD597_AF03_11D3_9DB4_00A0C9DF29FD_.wvu.PrintArea" hidden="1">#REF!</definedName>
    <definedName name="Z_7D5CD598_AF03_11D3_9DB4_00A0C9DF29FD_.wvu.PrintArea" localSheetId="18" hidden="1">#REF!</definedName>
    <definedName name="Z_7D5CD598_AF03_11D3_9DB4_00A0C9DF29FD_.wvu.PrintArea" localSheetId="17" hidden="1">#REF!</definedName>
    <definedName name="Z_7D5CD598_AF03_11D3_9DB4_00A0C9DF29FD_.wvu.PrintArea" localSheetId="19" hidden="1">#REF!</definedName>
    <definedName name="Z_7D5CD598_AF03_11D3_9DB4_00A0C9DF29FD_.wvu.PrintArea" hidden="1">#REF!</definedName>
    <definedName name="Z_7D5CD59A_AF03_11D3_9DB4_00A0C9DF29FD_.wvu.PrintArea" localSheetId="18" hidden="1">#REF!</definedName>
    <definedName name="Z_7D5CD59A_AF03_11D3_9DB4_00A0C9DF29FD_.wvu.PrintArea" localSheetId="17" hidden="1">#REF!</definedName>
    <definedName name="Z_7D5CD59A_AF03_11D3_9DB4_00A0C9DF29FD_.wvu.PrintArea" localSheetId="19" hidden="1">#REF!</definedName>
    <definedName name="Z_7D5CD59A_AF03_11D3_9DB4_00A0C9DF29FD_.wvu.PrintArea" hidden="1">#REF!</definedName>
    <definedName name="Z_7D5CD59B_AF03_11D3_9DB4_00A0C9DF29FD_.wvu.PrintArea" localSheetId="18" hidden="1">#REF!</definedName>
    <definedName name="Z_7D5CD59B_AF03_11D3_9DB4_00A0C9DF29FD_.wvu.PrintArea" localSheetId="17" hidden="1">#REF!</definedName>
    <definedName name="Z_7D5CD59B_AF03_11D3_9DB4_00A0C9DF29FD_.wvu.PrintArea" localSheetId="19" hidden="1">#REF!</definedName>
    <definedName name="Z_7D5CD59B_AF03_11D3_9DB4_00A0C9DF29FD_.wvu.PrintArea" hidden="1">#REF!</definedName>
    <definedName name="Z_7D5CD59C_AF03_11D3_9DB4_00A0C9DF29FD_.wvu.PrintArea" localSheetId="18" hidden="1">#REF!</definedName>
    <definedName name="Z_7D5CD59C_AF03_11D3_9DB4_00A0C9DF29FD_.wvu.PrintArea" localSheetId="17" hidden="1">#REF!</definedName>
    <definedName name="Z_7D5CD59C_AF03_11D3_9DB4_00A0C9DF29FD_.wvu.PrintArea" localSheetId="19" hidden="1">#REF!</definedName>
    <definedName name="Z_7D5CD59C_AF03_11D3_9DB4_00A0C9DF29FD_.wvu.PrintArea" hidden="1">#REF!</definedName>
    <definedName name="Z_7D5CD59D_AF03_11D3_9DB4_00A0C9DF29FD_.wvu.PrintArea" localSheetId="18" hidden="1">#REF!</definedName>
    <definedName name="Z_7D5CD59D_AF03_11D3_9DB4_00A0C9DF29FD_.wvu.PrintArea" localSheetId="17" hidden="1">#REF!</definedName>
    <definedName name="Z_7D5CD59D_AF03_11D3_9DB4_00A0C9DF29FD_.wvu.PrintArea" localSheetId="19" hidden="1">#REF!</definedName>
    <definedName name="Z_7D5CD59D_AF03_11D3_9DB4_00A0C9DF29FD_.wvu.PrintArea" hidden="1">#REF!</definedName>
    <definedName name="Z_7D5CD59F_AF03_11D3_9DB4_00A0C9DF29FD_.wvu.PrintArea" localSheetId="18" hidden="1">#REF!</definedName>
    <definedName name="Z_7D5CD59F_AF03_11D3_9DB4_00A0C9DF29FD_.wvu.PrintArea" localSheetId="17" hidden="1">#REF!</definedName>
    <definedName name="Z_7D5CD59F_AF03_11D3_9DB4_00A0C9DF29FD_.wvu.PrintArea" localSheetId="19" hidden="1">#REF!</definedName>
    <definedName name="Z_7D5CD59F_AF03_11D3_9DB4_00A0C9DF29FD_.wvu.PrintArea" hidden="1">#REF!</definedName>
    <definedName name="Z_7D5CD5A0_AF03_11D3_9DB4_00A0C9DF29FD_.wvu.PrintArea" localSheetId="18" hidden="1">#REF!</definedName>
    <definedName name="Z_7D5CD5A0_AF03_11D3_9DB4_00A0C9DF29FD_.wvu.PrintArea" localSheetId="17" hidden="1">#REF!</definedName>
    <definedName name="Z_7D5CD5A0_AF03_11D3_9DB4_00A0C9DF29FD_.wvu.PrintArea" localSheetId="19" hidden="1">#REF!</definedName>
    <definedName name="Z_7D5CD5A0_AF03_11D3_9DB4_00A0C9DF29FD_.wvu.PrintArea" hidden="1">#REF!</definedName>
    <definedName name="Z_81A955A2_B15B_11D3_8587_00A0C9DF1035_.wvu.PrintArea" localSheetId="18" hidden="1">#REF!</definedName>
    <definedName name="Z_81A955A2_B15B_11D3_8587_00A0C9DF1035_.wvu.PrintArea" localSheetId="17" hidden="1">#REF!</definedName>
    <definedName name="Z_81A955A2_B15B_11D3_8587_00A0C9DF1035_.wvu.PrintArea" localSheetId="19" hidden="1">#REF!</definedName>
    <definedName name="Z_81A955A2_B15B_11D3_8587_00A0C9DF1035_.wvu.PrintArea" hidden="1">#REF!</definedName>
    <definedName name="Z_81A955A3_B15B_11D3_8587_00A0C9DF1035_.wvu.PrintArea" localSheetId="18" hidden="1">#REF!</definedName>
    <definedName name="Z_81A955A3_B15B_11D3_8587_00A0C9DF1035_.wvu.PrintArea" localSheetId="17" hidden="1">#REF!</definedName>
    <definedName name="Z_81A955A3_B15B_11D3_8587_00A0C9DF1035_.wvu.PrintArea" localSheetId="19" hidden="1">#REF!</definedName>
    <definedName name="Z_81A955A3_B15B_11D3_8587_00A0C9DF1035_.wvu.PrintArea" hidden="1">#REF!</definedName>
    <definedName name="Z_81A955A5_B15B_11D3_8587_00A0C9DF1035_.wvu.PrintArea" localSheetId="18" hidden="1">#REF!</definedName>
    <definedName name="Z_81A955A5_B15B_11D3_8587_00A0C9DF1035_.wvu.PrintArea" localSheetId="17" hidden="1">#REF!</definedName>
    <definedName name="Z_81A955A5_B15B_11D3_8587_00A0C9DF1035_.wvu.PrintArea" localSheetId="19" hidden="1">#REF!</definedName>
    <definedName name="Z_81A955A5_B15B_11D3_8587_00A0C9DF1035_.wvu.PrintArea" hidden="1">#REF!</definedName>
    <definedName name="Z_81A955A6_B15B_11D3_8587_00A0C9DF1035_.wvu.PrintArea" localSheetId="18" hidden="1">#REF!</definedName>
    <definedName name="Z_81A955A6_B15B_11D3_8587_00A0C9DF1035_.wvu.PrintArea" localSheetId="17" hidden="1">#REF!</definedName>
    <definedName name="Z_81A955A6_B15B_11D3_8587_00A0C9DF1035_.wvu.PrintArea" localSheetId="19" hidden="1">#REF!</definedName>
    <definedName name="Z_81A955A6_B15B_11D3_8587_00A0C9DF1035_.wvu.PrintArea" hidden="1">#REF!</definedName>
    <definedName name="Z_81A955A7_B15B_11D3_8587_00A0C9DF1035_.wvu.PrintArea" localSheetId="18" hidden="1">#REF!</definedName>
    <definedName name="Z_81A955A7_B15B_11D3_8587_00A0C9DF1035_.wvu.PrintArea" localSheetId="17" hidden="1">#REF!</definedName>
    <definedName name="Z_81A955A7_B15B_11D3_8587_00A0C9DF1035_.wvu.PrintArea" localSheetId="19" hidden="1">#REF!</definedName>
    <definedName name="Z_81A955A7_B15B_11D3_8587_00A0C9DF1035_.wvu.PrintArea" hidden="1">#REF!</definedName>
    <definedName name="Z_81A955A8_B15B_11D3_8587_00A0C9DF1035_.wvu.PrintArea" localSheetId="18" hidden="1">#REF!</definedName>
    <definedName name="Z_81A955A8_B15B_11D3_8587_00A0C9DF1035_.wvu.PrintArea" localSheetId="17" hidden="1">#REF!</definedName>
    <definedName name="Z_81A955A8_B15B_11D3_8587_00A0C9DF1035_.wvu.PrintArea" localSheetId="19" hidden="1">#REF!</definedName>
    <definedName name="Z_81A955A8_B15B_11D3_8587_00A0C9DF1035_.wvu.PrintArea" hidden="1">#REF!</definedName>
    <definedName name="Z_81A955AA_B15B_11D3_8587_00A0C9DF1035_.wvu.PrintArea" localSheetId="18" hidden="1">#REF!</definedName>
    <definedName name="Z_81A955AA_B15B_11D3_8587_00A0C9DF1035_.wvu.PrintArea" localSheetId="17" hidden="1">#REF!</definedName>
    <definedName name="Z_81A955AA_B15B_11D3_8587_00A0C9DF1035_.wvu.PrintArea" localSheetId="19" hidden="1">#REF!</definedName>
    <definedName name="Z_81A955AA_B15B_11D3_8587_00A0C9DF1035_.wvu.PrintArea" hidden="1">#REF!</definedName>
    <definedName name="Z_81A955AB_B15B_11D3_8587_00A0C9DF1035_.wvu.PrintArea" localSheetId="18" hidden="1">#REF!</definedName>
    <definedName name="Z_81A955AB_B15B_11D3_8587_00A0C9DF1035_.wvu.PrintArea" localSheetId="17" hidden="1">#REF!</definedName>
    <definedName name="Z_81A955AB_B15B_11D3_8587_00A0C9DF1035_.wvu.PrintArea" localSheetId="19" hidden="1">#REF!</definedName>
    <definedName name="Z_81A955AB_B15B_11D3_8587_00A0C9DF1035_.wvu.PrintArea" hidden="1">#REF!</definedName>
    <definedName name="Z_81A955AC_B15B_11D3_8587_00A0C9DF1035_.wvu.PrintArea" localSheetId="18" hidden="1">#REF!</definedName>
    <definedName name="Z_81A955AC_B15B_11D3_8587_00A0C9DF1035_.wvu.PrintArea" localSheetId="17" hidden="1">#REF!</definedName>
    <definedName name="Z_81A955AC_B15B_11D3_8587_00A0C9DF1035_.wvu.PrintArea" localSheetId="19" hidden="1">#REF!</definedName>
    <definedName name="Z_81A955AC_B15B_11D3_8587_00A0C9DF1035_.wvu.PrintArea" hidden="1">#REF!</definedName>
    <definedName name="Z_81A955AD_B15B_11D3_8587_00A0C9DF1035_.wvu.PrintArea" localSheetId="18" hidden="1">#REF!</definedName>
    <definedName name="Z_81A955AD_B15B_11D3_8587_00A0C9DF1035_.wvu.PrintArea" localSheetId="17" hidden="1">#REF!</definedName>
    <definedName name="Z_81A955AD_B15B_11D3_8587_00A0C9DF1035_.wvu.PrintArea" localSheetId="19" hidden="1">#REF!</definedName>
    <definedName name="Z_81A955AD_B15B_11D3_8587_00A0C9DF1035_.wvu.PrintArea" hidden="1">#REF!</definedName>
    <definedName name="Z_81A955AF_B15B_11D3_8587_00A0C9DF1035_.wvu.PrintArea" localSheetId="18" hidden="1">#REF!</definedName>
    <definedName name="Z_81A955AF_B15B_11D3_8587_00A0C9DF1035_.wvu.PrintArea" localSheetId="17" hidden="1">#REF!</definedName>
    <definedName name="Z_81A955AF_B15B_11D3_8587_00A0C9DF1035_.wvu.PrintArea" localSheetId="19" hidden="1">#REF!</definedName>
    <definedName name="Z_81A955AF_B15B_11D3_8587_00A0C9DF1035_.wvu.PrintArea" hidden="1">#REF!</definedName>
    <definedName name="Z_81A955B0_B15B_11D3_8587_00A0C9DF1035_.wvu.PrintArea" localSheetId="18" hidden="1">#REF!</definedName>
    <definedName name="Z_81A955B0_B15B_11D3_8587_00A0C9DF1035_.wvu.PrintArea" localSheetId="17" hidden="1">#REF!</definedName>
    <definedName name="Z_81A955B0_B15B_11D3_8587_00A0C9DF1035_.wvu.PrintArea" localSheetId="19" hidden="1">#REF!</definedName>
    <definedName name="Z_81A955B0_B15B_11D3_8587_00A0C9DF1035_.wvu.PrintArea" hidden="1">#REF!</definedName>
    <definedName name="Z_81A955B2_B15B_11D3_8587_00A0C9DF1035_.wvu.PrintArea" localSheetId="18" hidden="1">#REF!</definedName>
    <definedName name="Z_81A955B2_B15B_11D3_8587_00A0C9DF1035_.wvu.PrintArea" localSheetId="17" hidden="1">#REF!</definedName>
    <definedName name="Z_81A955B2_B15B_11D3_8587_00A0C9DF1035_.wvu.PrintArea" localSheetId="19" hidden="1">#REF!</definedName>
    <definedName name="Z_81A955B2_B15B_11D3_8587_00A0C9DF1035_.wvu.PrintArea" hidden="1">#REF!</definedName>
    <definedName name="Z_81A955B3_B15B_11D3_8587_00A0C9DF1035_.wvu.PrintArea" localSheetId="18" hidden="1">#REF!</definedName>
    <definedName name="Z_81A955B3_B15B_11D3_8587_00A0C9DF1035_.wvu.PrintArea" localSheetId="17" hidden="1">#REF!</definedName>
    <definedName name="Z_81A955B3_B15B_11D3_8587_00A0C9DF1035_.wvu.PrintArea" localSheetId="19" hidden="1">#REF!</definedName>
    <definedName name="Z_81A955B3_B15B_11D3_8587_00A0C9DF1035_.wvu.PrintArea" hidden="1">#REF!</definedName>
    <definedName name="Z_81A955B5_B15B_11D3_8587_00A0C9DF1035_.wvu.PrintArea" localSheetId="18" hidden="1">#REF!</definedName>
    <definedName name="Z_81A955B5_B15B_11D3_8587_00A0C9DF1035_.wvu.PrintArea" localSheetId="17" hidden="1">#REF!</definedName>
    <definedName name="Z_81A955B5_B15B_11D3_8587_00A0C9DF1035_.wvu.PrintArea" localSheetId="19" hidden="1">#REF!</definedName>
    <definedName name="Z_81A955B5_B15B_11D3_8587_00A0C9DF1035_.wvu.PrintArea" hidden="1">#REF!</definedName>
    <definedName name="Z_81A955B6_B15B_11D3_8587_00A0C9DF1035_.wvu.PrintArea" localSheetId="18" hidden="1">#REF!</definedName>
    <definedName name="Z_81A955B6_B15B_11D3_8587_00A0C9DF1035_.wvu.PrintArea" localSheetId="17" hidden="1">#REF!</definedName>
    <definedName name="Z_81A955B6_B15B_11D3_8587_00A0C9DF1035_.wvu.PrintArea" localSheetId="19" hidden="1">#REF!</definedName>
    <definedName name="Z_81A955B6_B15B_11D3_8587_00A0C9DF1035_.wvu.PrintArea" hidden="1">#REF!</definedName>
    <definedName name="Z_81A955B7_B15B_11D3_8587_00A0C9DF1035_.wvu.PrintArea" localSheetId="18" hidden="1">#REF!</definedName>
    <definedName name="Z_81A955B7_B15B_11D3_8587_00A0C9DF1035_.wvu.PrintArea" localSheetId="17" hidden="1">#REF!</definedName>
    <definedName name="Z_81A955B7_B15B_11D3_8587_00A0C9DF1035_.wvu.PrintArea" localSheetId="19" hidden="1">#REF!</definedName>
    <definedName name="Z_81A955B7_B15B_11D3_8587_00A0C9DF1035_.wvu.PrintArea" hidden="1">#REF!</definedName>
    <definedName name="Z_81A955B8_B15B_11D3_8587_00A0C9DF1035_.wvu.PrintArea" localSheetId="18" hidden="1">#REF!</definedName>
    <definedName name="Z_81A955B8_B15B_11D3_8587_00A0C9DF1035_.wvu.PrintArea" localSheetId="17" hidden="1">#REF!</definedName>
    <definedName name="Z_81A955B8_B15B_11D3_8587_00A0C9DF1035_.wvu.PrintArea" localSheetId="19" hidden="1">#REF!</definedName>
    <definedName name="Z_81A955B8_B15B_11D3_8587_00A0C9DF1035_.wvu.PrintArea" hidden="1">#REF!</definedName>
    <definedName name="Z_81A955BA_B15B_11D3_8587_00A0C9DF1035_.wvu.PrintArea" localSheetId="18" hidden="1">#REF!</definedName>
    <definedName name="Z_81A955BA_B15B_11D3_8587_00A0C9DF1035_.wvu.PrintArea" localSheetId="17" hidden="1">#REF!</definedName>
    <definedName name="Z_81A955BA_B15B_11D3_8587_00A0C9DF1035_.wvu.PrintArea" localSheetId="19" hidden="1">#REF!</definedName>
    <definedName name="Z_81A955BA_B15B_11D3_8587_00A0C9DF1035_.wvu.PrintArea" hidden="1">#REF!</definedName>
    <definedName name="Z_81A955BB_B15B_11D3_8587_00A0C9DF1035_.wvu.PrintArea" localSheetId="18" hidden="1">#REF!</definedName>
    <definedName name="Z_81A955BB_B15B_11D3_8587_00A0C9DF1035_.wvu.PrintArea" localSheetId="17" hidden="1">#REF!</definedName>
    <definedName name="Z_81A955BB_B15B_11D3_8587_00A0C9DF1035_.wvu.PrintArea" localSheetId="19" hidden="1">#REF!</definedName>
    <definedName name="Z_81A955BB_B15B_11D3_8587_00A0C9DF1035_.wvu.PrintArea" hidden="1">#REF!</definedName>
    <definedName name="Z_81A955BC_B15B_11D3_8587_00A0C9DF1035_.wvu.PrintArea" localSheetId="18" hidden="1">#REF!</definedName>
    <definedName name="Z_81A955BC_B15B_11D3_8587_00A0C9DF1035_.wvu.PrintArea" localSheetId="17" hidden="1">#REF!</definedName>
    <definedName name="Z_81A955BC_B15B_11D3_8587_00A0C9DF1035_.wvu.PrintArea" localSheetId="19" hidden="1">#REF!</definedName>
    <definedName name="Z_81A955BC_B15B_11D3_8587_00A0C9DF1035_.wvu.PrintArea" hidden="1">#REF!</definedName>
    <definedName name="Z_81A955BD_B15B_11D3_8587_00A0C9DF1035_.wvu.PrintArea" localSheetId="18" hidden="1">#REF!</definedName>
    <definedName name="Z_81A955BD_B15B_11D3_8587_00A0C9DF1035_.wvu.PrintArea" localSheetId="17" hidden="1">#REF!</definedName>
    <definedName name="Z_81A955BD_B15B_11D3_8587_00A0C9DF1035_.wvu.PrintArea" localSheetId="19" hidden="1">#REF!</definedName>
    <definedName name="Z_81A955BD_B15B_11D3_8587_00A0C9DF1035_.wvu.PrintArea" hidden="1">#REF!</definedName>
    <definedName name="Z_81A955BF_B15B_11D3_8587_00A0C9DF1035_.wvu.PrintArea" localSheetId="18" hidden="1">#REF!</definedName>
    <definedName name="Z_81A955BF_B15B_11D3_8587_00A0C9DF1035_.wvu.PrintArea" localSheetId="17" hidden="1">#REF!</definedName>
    <definedName name="Z_81A955BF_B15B_11D3_8587_00A0C9DF1035_.wvu.PrintArea" localSheetId="19" hidden="1">#REF!</definedName>
    <definedName name="Z_81A955BF_B15B_11D3_8587_00A0C9DF1035_.wvu.PrintArea" hidden="1">#REF!</definedName>
    <definedName name="Z_81A955C0_B15B_11D3_8587_00A0C9DF1035_.wvu.PrintArea" localSheetId="18" hidden="1">#REF!</definedName>
    <definedName name="Z_81A955C0_B15B_11D3_8587_00A0C9DF1035_.wvu.PrintArea" localSheetId="17" hidden="1">#REF!</definedName>
    <definedName name="Z_81A955C0_B15B_11D3_8587_00A0C9DF1035_.wvu.PrintArea" localSheetId="19" hidden="1">#REF!</definedName>
    <definedName name="Z_81A955C0_B15B_11D3_8587_00A0C9DF1035_.wvu.PrintArea" hidden="1">#REF!</definedName>
    <definedName name="Z_85019DFF_A33B_11D3_9DB2_00A0C9DF29FD_.wvu.PrintArea" localSheetId="18" hidden="1">#REF!</definedName>
    <definedName name="Z_85019DFF_A33B_11D3_9DB2_00A0C9DF29FD_.wvu.PrintArea" localSheetId="17" hidden="1">#REF!</definedName>
    <definedName name="Z_85019DFF_A33B_11D3_9DB2_00A0C9DF29FD_.wvu.PrintArea" localSheetId="19" hidden="1">#REF!</definedName>
    <definedName name="Z_85019DFF_A33B_11D3_9DB2_00A0C9DF29FD_.wvu.PrintArea" hidden="1">#REF!</definedName>
    <definedName name="Z_85019E00_A33B_11D3_9DB2_00A0C9DF29FD_.wvu.PrintArea" localSheetId="18" hidden="1">#REF!</definedName>
    <definedName name="Z_85019E00_A33B_11D3_9DB2_00A0C9DF29FD_.wvu.PrintArea" localSheetId="17" hidden="1">#REF!</definedName>
    <definedName name="Z_85019E00_A33B_11D3_9DB2_00A0C9DF29FD_.wvu.PrintArea" localSheetId="19" hidden="1">#REF!</definedName>
    <definedName name="Z_85019E00_A33B_11D3_9DB2_00A0C9DF29FD_.wvu.PrintArea" hidden="1">#REF!</definedName>
    <definedName name="Z_85019E02_A33B_11D3_9DB2_00A0C9DF29FD_.wvu.PrintArea" localSheetId="18" hidden="1">#REF!</definedName>
    <definedName name="Z_85019E02_A33B_11D3_9DB2_00A0C9DF29FD_.wvu.PrintArea" localSheetId="17" hidden="1">#REF!</definedName>
    <definedName name="Z_85019E02_A33B_11D3_9DB2_00A0C9DF29FD_.wvu.PrintArea" localSheetId="19" hidden="1">#REF!</definedName>
    <definedName name="Z_85019E02_A33B_11D3_9DB2_00A0C9DF29FD_.wvu.PrintArea" hidden="1">#REF!</definedName>
    <definedName name="Z_85019E03_A33B_11D3_9DB2_00A0C9DF29FD_.wvu.PrintArea" localSheetId="18" hidden="1">#REF!</definedName>
    <definedName name="Z_85019E03_A33B_11D3_9DB2_00A0C9DF29FD_.wvu.PrintArea" localSheetId="17" hidden="1">#REF!</definedName>
    <definedName name="Z_85019E03_A33B_11D3_9DB2_00A0C9DF29FD_.wvu.PrintArea" localSheetId="19" hidden="1">#REF!</definedName>
    <definedName name="Z_85019E03_A33B_11D3_9DB2_00A0C9DF29FD_.wvu.PrintArea" hidden="1">#REF!</definedName>
    <definedName name="Z_85019E04_A33B_11D3_9DB2_00A0C9DF29FD_.wvu.PrintArea" localSheetId="18" hidden="1">#REF!</definedName>
    <definedName name="Z_85019E04_A33B_11D3_9DB2_00A0C9DF29FD_.wvu.PrintArea" localSheetId="17" hidden="1">#REF!</definedName>
    <definedName name="Z_85019E04_A33B_11D3_9DB2_00A0C9DF29FD_.wvu.PrintArea" localSheetId="19" hidden="1">#REF!</definedName>
    <definedName name="Z_85019E04_A33B_11D3_9DB2_00A0C9DF29FD_.wvu.PrintArea" hidden="1">#REF!</definedName>
    <definedName name="Z_85019E05_A33B_11D3_9DB2_00A0C9DF29FD_.wvu.PrintArea" localSheetId="18" hidden="1">#REF!</definedName>
    <definedName name="Z_85019E05_A33B_11D3_9DB2_00A0C9DF29FD_.wvu.PrintArea" localSheetId="17" hidden="1">#REF!</definedName>
    <definedName name="Z_85019E05_A33B_11D3_9DB2_00A0C9DF29FD_.wvu.PrintArea" localSheetId="19" hidden="1">#REF!</definedName>
    <definedName name="Z_85019E05_A33B_11D3_9DB2_00A0C9DF29FD_.wvu.PrintArea" hidden="1">#REF!</definedName>
    <definedName name="Z_85019E07_A33B_11D3_9DB2_00A0C9DF29FD_.wvu.PrintArea" localSheetId="18" hidden="1">#REF!</definedName>
    <definedName name="Z_85019E07_A33B_11D3_9DB2_00A0C9DF29FD_.wvu.PrintArea" localSheetId="17" hidden="1">#REF!</definedName>
    <definedName name="Z_85019E07_A33B_11D3_9DB2_00A0C9DF29FD_.wvu.PrintArea" localSheetId="19" hidden="1">#REF!</definedName>
    <definedName name="Z_85019E07_A33B_11D3_9DB2_00A0C9DF29FD_.wvu.PrintArea" hidden="1">#REF!</definedName>
    <definedName name="Z_85019E08_A33B_11D3_9DB2_00A0C9DF29FD_.wvu.PrintArea" localSheetId="18" hidden="1">#REF!</definedName>
    <definedName name="Z_85019E08_A33B_11D3_9DB2_00A0C9DF29FD_.wvu.PrintArea" localSheetId="17" hidden="1">#REF!</definedName>
    <definedName name="Z_85019E08_A33B_11D3_9DB2_00A0C9DF29FD_.wvu.PrintArea" localSheetId="19" hidden="1">#REF!</definedName>
    <definedName name="Z_85019E08_A33B_11D3_9DB2_00A0C9DF29FD_.wvu.PrintArea" hidden="1">#REF!</definedName>
    <definedName name="Z_85019E09_A33B_11D3_9DB2_00A0C9DF29FD_.wvu.PrintArea" localSheetId="18" hidden="1">#REF!</definedName>
    <definedName name="Z_85019E09_A33B_11D3_9DB2_00A0C9DF29FD_.wvu.PrintArea" localSheetId="17" hidden="1">#REF!</definedName>
    <definedName name="Z_85019E09_A33B_11D3_9DB2_00A0C9DF29FD_.wvu.PrintArea" localSheetId="19" hidden="1">#REF!</definedName>
    <definedName name="Z_85019E09_A33B_11D3_9DB2_00A0C9DF29FD_.wvu.PrintArea" hidden="1">#REF!</definedName>
    <definedName name="Z_85019E0A_A33B_11D3_9DB2_00A0C9DF29FD_.wvu.PrintArea" localSheetId="18" hidden="1">#REF!</definedName>
    <definedName name="Z_85019E0A_A33B_11D3_9DB2_00A0C9DF29FD_.wvu.PrintArea" localSheetId="17" hidden="1">#REF!</definedName>
    <definedName name="Z_85019E0A_A33B_11D3_9DB2_00A0C9DF29FD_.wvu.PrintArea" localSheetId="19" hidden="1">#REF!</definedName>
    <definedName name="Z_85019E0A_A33B_11D3_9DB2_00A0C9DF29FD_.wvu.PrintArea" hidden="1">#REF!</definedName>
    <definedName name="Z_85019E0C_A33B_11D3_9DB2_00A0C9DF29FD_.wvu.PrintArea" localSheetId="18" hidden="1">#REF!</definedName>
    <definedName name="Z_85019E0C_A33B_11D3_9DB2_00A0C9DF29FD_.wvu.PrintArea" localSheetId="17" hidden="1">#REF!</definedName>
    <definedName name="Z_85019E0C_A33B_11D3_9DB2_00A0C9DF29FD_.wvu.PrintArea" localSheetId="19" hidden="1">#REF!</definedName>
    <definedName name="Z_85019E0C_A33B_11D3_9DB2_00A0C9DF29FD_.wvu.PrintArea" hidden="1">#REF!</definedName>
    <definedName name="Z_85019E0D_A33B_11D3_9DB2_00A0C9DF29FD_.wvu.PrintArea" localSheetId="18" hidden="1">#REF!</definedName>
    <definedName name="Z_85019E0D_A33B_11D3_9DB2_00A0C9DF29FD_.wvu.PrintArea" localSheetId="17" hidden="1">#REF!</definedName>
    <definedName name="Z_85019E0D_A33B_11D3_9DB2_00A0C9DF29FD_.wvu.PrintArea" localSheetId="19" hidden="1">#REF!</definedName>
    <definedName name="Z_85019E0D_A33B_11D3_9DB2_00A0C9DF29FD_.wvu.PrintArea" hidden="1">#REF!</definedName>
    <definedName name="Z_85019E0F_A33B_11D3_9DB2_00A0C9DF29FD_.wvu.PrintArea" localSheetId="18" hidden="1">#REF!</definedName>
    <definedName name="Z_85019E0F_A33B_11D3_9DB2_00A0C9DF29FD_.wvu.PrintArea" localSheetId="17" hidden="1">#REF!</definedName>
    <definedName name="Z_85019E0F_A33B_11D3_9DB2_00A0C9DF29FD_.wvu.PrintArea" localSheetId="19" hidden="1">#REF!</definedName>
    <definedName name="Z_85019E0F_A33B_11D3_9DB2_00A0C9DF29FD_.wvu.PrintArea" hidden="1">#REF!</definedName>
    <definedName name="Z_85019E10_A33B_11D3_9DB2_00A0C9DF29FD_.wvu.PrintArea" localSheetId="18" hidden="1">#REF!</definedName>
    <definedName name="Z_85019E10_A33B_11D3_9DB2_00A0C9DF29FD_.wvu.PrintArea" localSheetId="17" hidden="1">#REF!</definedName>
    <definedName name="Z_85019E10_A33B_11D3_9DB2_00A0C9DF29FD_.wvu.PrintArea" localSheetId="19" hidden="1">#REF!</definedName>
    <definedName name="Z_85019E10_A33B_11D3_9DB2_00A0C9DF29FD_.wvu.PrintArea" hidden="1">#REF!</definedName>
    <definedName name="Z_85019E12_A33B_11D3_9DB2_00A0C9DF29FD_.wvu.PrintArea" localSheetId="18" hidden="1">#REF!</definedName>
    <definedName name="Z_85019E12_A33B_11D3_9DB2_00A0C9DF29FD_.wvu.PrintArea" localSheetId="17" hidden="1">#REF!</definedName>
    <definedName name="Z_85019E12_A33B_11D3_9DB2_00A0C9DF29FD_.wvu.PrintArea" localSheetId="19" hidden="1">#REF!</definedName>
    <definedName name="Z_85019E12_A33B_11D3_9DB2_00A0C9DF29FD_.wvu.PrintArea" hidden="1">#REF!</definedName>
    <definedName name="Z_85019E13_A33B_11D3_9DB2_00A0C9DF29FD_.wvu.PrintArea" localSheetId="18" hidden="1">#REF!</definedName>
    <definedName name="Z_85019E13_A33B_11D3_9DB2_00A0C9DF29FD_.wvu.PrintArea" localSheetId="17" hidden="1">#REF!</definedName>
    <definedName name="Z_85019E13_A33B_11D3_9DB2_00A0C9DF29FD_.wvu.PrintArea" localSheetId="19" hidden="1">#REF!</definedName>
    <definedName name="Z_85019E13_A33B_11D3_9DB2_00A0C9DF29FD_.wvu.PrintArea" hidden="1">#REF!</definedName>
    <definedName name="Z_85019E14_A33B_11D3_9DB2_00A0C9DF29FD_.wvu.PrintArea" localSheetId="18" hidden="1">#REF!</definedName>
    <definedName name="Z_85019E14_A33B_11D3_9DB2_00A0C9DF29FD_.wvu.PrintArea" localSheetId="17" hidden="1">#REF!</definedName>
    <definedName name="Z_85019E14_A33B_11D3_9DB2_00A0C9DF29FD_.wvu.PrintArea" localSheetId="19" hidden="1">#REF!</definedName>
    <definedName name="Z_85019E14_A33B_11D3_9DB2_00A0C9DF29FD_.wvu.PrintArea" hidden="1">#REF!</definedName>
    <definedName name="Z_85019E15_A33B_11D3_9DB2_00A0C9DF29FD_.wvu.PrintArea" localSheetId="18" hidden="1">#REF!</definedName>
    <definedName name="Z_85019E15_A33B_11D3_9DB2_00A0C9DF29FD_.wvu.PrintArea" localSheetId="17" hidden="1">#REF!</definedName>
    <definedName name="Z_85019E15_A33B_11D3_9DB2_00A0C9DF29FD_.wvu.PrintArea" localSheetId="19" hidden="1">#REF!</definedName>
    <definedName name="Z_85019E15_A33B_11D3_9DB2_00A0C9DF29FD_.wvu.PrintArea" hidden="1">#REF!</definedName>
    <definedName name="Z_85019E17_A33B_11D3_9DB2_00A0C9DF29FD_.wvu.PrintArea" localSheetId="18" hidden="1">#REF!</definedName>
    <definedName name="Z_85019E17_A33B_11D3_9DB2_00A0C9DF29FD_.wvu.PrintArea" localSheetId="17" hidden="1">#REF!</definedName>
    <definedName name="Z_85019E17_A33B_11D3_9DB2_00A0C9DF29FD_.wvu.PrintArea" localSheetId="19" hidden="1">#REF!</definedName>
    <definedName name="Z_85019E17_A33B_11D3_9DB2_00A0C9DF29FD_.wvu.PrintArea" hidden="1">#REF!</definedName>
    <definedName name="Z_85019E18_A33B_11D3_9DB2_00A0C9DF29FD_.wvu.PrintArea" localSheetId="18" hidden="1">#REF!</definedName>
    <definedName name="Z_85019E18_A33B_11D3_9DB2_00A0C9DF29FD_.wvu.PrintArea" localSheetId="17" hidden="1">#REF!</definedName>
    <definedName name="Z_85019E18_A33B_11D3_9DB2_00A0C9DF29FD_.wvu.PrintArea" localSheetId="19" hidden="1">#REF!</definedName>
    <definedName name="Z_85019E18_A33B_11D3_9DB2_00A0C9DF29FD_.wvu.PrintArea" hidden="1">#REF!</definedName>
    <definedName name="Z_85019E19_A33B_11D3_9DB2_00A0C9DF29FD_.wvu.PrintArea" localSheetId="18" hidden="1">#REF!</definedName>
    <definedName name="Z_85019E19_A33B_11D3_9DB2_00A0C9DF29FD_.wvu.PrintArea" localSheetId="17" hidden="1">#REF!</definedName>
    <definedName name="Z_85019E19_A33B_11D3_9DB2_00A0C9DF29FD_.wvu.PrintArea" localSheetId="19" hidden="1">#REF!</definedName>
    <definedName name="Z_85019E19_A33B_11D3_9DB2_00A0C9DF29FD_.wvu.PrintArea" hidden="1">#REF!</definedName>
    <definedName name="Z_85019E1A_A33B_11D3_9DB2_00A0C9DF29FD_.wvu.PrintArea" localSheetId="18" hidden="1">#REF!</definedName>
    <definedName name="Z_85019E1A_A33B_11D3_9DB2_00A0C9DF29FD_.wvu.PrintArea" localSheetId="17" hidden="1">#REF!</definedName>
    <definedName name="Z_85019E1A_A33B_11D3_9DB2_00A0C9DF29FD_.wvu.PrintArea" localSheetId="19" hidden="1">#REF!</definedName>
    <definedName name="Z_85019E1A_A33B_11D3_9DB2_00A0C9DF29FD_.wvu.PrintArea" hidden="1">#REF!</definedName>
    <definedName name="Z_85019E1C_A33B_11D3_9DB2_00A0C9DF29FD_.wvu.PrintArea" localSheetId="18" hidden="1">#REF!</definedName>
    <definedName name="Z_85019E1C_A33B_11D3_9DB2_00A0C9DF29FD_.wvu.PrintArea" localSheetId="17" hidden="1">#REF!</definedName>
    <definedName name="Z_85019E1C_A33B_11D3_9DB2_00A0C9DF29FD_.wvu.PrintArea" localSheetId="19" hidden="1">#REF!</definedName>
    <definedName name="Z_85019E1C_A33B_11D3_9DB2_00A0C9DF29FD_.wvu.PrintArea" hidden="1">#REF!</definedName>
    <definedName name="Z_85019E1D_A33B_11D3_9DB2_00A0C9DF29FD_.wvu.PrintArea" localSheetId="18" hidden="1">#REF!</definedName>
    <definedName name="Z_85019E1D_A33B_11D3_9DB2_00A0C9DF29FD_.wvu.PrintArea" localSheetId="17" hidden="1">#REF!</definedName>
    <definedName name="Z_85019E1D_A33B_11D3_9DB2_00A0C9DF29FD_.wvu.PrintArea" localSheetId="19" hidden="1">#REF!</definedName>
    <definedName name="Z_85019E1D_A33B_11D3_9DB2_00A0C9DF29FD_.wvu.PrintArea" hidden="1">#REF!</definedName>
    <definedName name="Z_895A36AF_C501_11D3_9810_00A0C9DF29C4_.wvu.PrintArea" localSheetId="18" hidden="1">#REF!</definedName>
    <definedName name="Z_895A36AF_C501_11D3_9810_00A0C9DF29C4_.wvu.PrintArea" localSheetId="17" hidden="1">#REF!</definedName>
    <definedName name="Z_895A36AF_C501_11D3_9810_00A0C9DF29C4_.wvu.PrintArea" localSheetId="19" hidden="1">#REF!</definedName>
    <definedName name="Z_895A36AF_C501_11D3_9810_00A0C9DF29C4_.wvu.PrintArea" hidden="1">#REF!</definedName>
    <definedName name="Z_895A36B0_C501_11D3_9810_00A0C9DF29C4_.wvu.PrintArea" localSheetId="18" hidden="1">#REF!</definedName>
    <definedName name="Z_895A36B0_C501_11D3_9810_00A0C9DF29C4_.wvu.PrintArea" localSheetId="17" hidden="1">#REF!</definedName>
    <definedName name="Z_895A36B0_C501_11D3_9810_00A0C9DF29C4_.wvu.PrintArea" localSheetId="19" hidden="1">#REF!</definedName>
    <definedName name="Z_895A36B0_C501_11D3_9810_00A0C9DF29C4_.wvu.PrintArea" hidden="1">#REF!</definedName>
    <definedName name="Z_895A36B2_C501_11D3_9810_00A0C9DF29C4_.wvu.PrintArea" localSheetId="18" hidden="1">#REF!</definedName>
    <definedName name="Z_895A36B2_C501_11D3_9810_00A0C9DF29C4_.wvu.PrintArea" localSheetId="17" hidden="1">#REF!</definedName>
    <definedName name="Z_895A36B2_C501_11D3_9810_00A0C9DF29C4_.wvu.PrintArea" localSheetId="19" hidden="1">#REF!</definedName>
    <definedName name="Z_895A36B2_C501_11D3_9810_00A0C9DF29C4_.wvu.PrintArea" hidden="1">#REF!</definedName>
    <definedName name="Z_895A36B3_C501_11D3_9810_00A0C9DF29C4_.wvu.PrintArea" localSheetId="18" hidden="1">#REF!</definedName>
    <definedName name="Z_895A36B3_C501_11D3_9810_00A0C9DF29C4_.wvu.PrintArea" localSheetId="17" hidden="1">#REF!</definedName>
    <definedName name="Z_895A36B3_C501_11D3_9810_00A0C9DF29C4_.wvu.PrintArea" localSheetId="19" hidden="1">#REF!</definedName>
    <definedName name="Z_895A36B3_C501_11D3_9810_00A0C9DF29C4_.wvu.PrintArea" hidden="1">#REF!</definedName>
    <definedName name="Z_895A36B4_C501_11D3_9810_00A0C9DF29C4_.wvu.PrintArea" localSheetId="18" hidden="1">#REF!</definedName>
    <definedName name="Z_895A36B4_C501_11D3_9810_00A0C9DF29C4_.wvu.PrintArea" localSheetId="17" hidden="1">#REF!</definedName>
    <definedName name="Z_895A36B4_C501_11D3_9810_00A0C9DF29C4_.wvu.PrintArea" localSheetId="19" hidden="1">#REF!</definedName>
    <definedName name="Z_895A36B4_C501_11D3_9810_00A0C9DF29C4_.wvu.PrintArea" hidden="1">#REF!</definedName>
    <definedName name="Z_895A36B5_C501_11D3_9810_00A0C9DF29C4_.wvu.PrintArea" localSheetId="18" hidden="1">#REF!</definedName>
    <definedName name="Z_895A36B5_C501_11D3_9810_00A0C9DF29C4_.wvu.PrintArea" localSheetId="17" hidden="1">#REF!</definedName>
    <definedName name="Z_895A36B5_C501_11D3_9810_00A0C9DF29C4_.wvu.PrintArea" localSheetId="19" hidden="1">#REF!</definedName>
    <definedName name="Z_895A36B5_C501_11D3_9810_00A0C9DF29C4_.wvu.PrintArea" hidden="1">#REF!</definedName>
    <definedName name="Z_895A36B7_C501_11D3_9810_00A0C9DF29C4_.wvu.PrintArea" localSheetId="18" hidden="1">#REF!</definedName>
    <definedName name="Z_895A36B7_C501_11D3_9810_00A0C9DF29C4_.wvu.PrintArea" localSheetId="17" hidden="1">#REF!</definedName>
    <definedName name="Z_895A36B7_C501_11D3_9810_00A0C9DF29C4_.wvu.PrintArea" localSheetId="19" hidden="1">#REF!</definedName>
    <definedName name="Z_895A36B7_C501_11D3_9810_00A0C9DF29C4_.wvu.PrintArea" hidden="1">#REF!</definedName>
    <definedName name="Z_895A36B8_C501_11D3_9810_00A0C9DF29C4_.wvu.PrintArea" localSheetId="18" hidden="1">#REF!</definedName>
    <definedName name="Z_895A36B8_C501_11D3_9810_00A0C9DF29C4_.wvu.PrintArea" localSheetId="17" hidden="1">#REF!</definedName>
    <definedName name="Z_895A36B8_C501_11D3_9810_00A0C9DF29C4_.wvu.PrintArea" localSheetId="19" hidden="1">#REF!</definedName>
    <definedName name="Z_895A36B8_C501_11D3_9810_00A0C9DF29C4_.wvu.PrintArea" hidden="1">#REF!</definedName>
    <definedName name="Z_895A36B9_C501_11D3_9810_00A0C9DF29C4_.wvu.PrintArea" localSheetId="18" hidden="1">#REF!</definedName>
    <definedName name="Z_895A36B9_C501_11D3_9810_00A0C9DF29C4_.wvu.PrintArea" localSheetId="17" hidden="1">#REF!</definedName>
    <definedName name="Z_895A36B9_C501_11D3_9810_00A0C9DF29C4_.wvu.PrintArea" localSheetId="19" hidden="1">#REF!</definedName>
    <definedName name="Z_895A36B9_C501_11D3_9810_00A0C9DF29C4_.wvu.PrintArea" hidden="1">#REF!</definedName>
    <definedName name="Z_895A36BA_C501_11D3_9810_00A0C9DF29C4_.wvu.PrintArea" localSheetId="18" hidden="1">#REF!</definedName>
    <definedName name="Z_895A36BA_C501_11D3_9810_00A0C9DF29C4_.wvu.PrintArea" localSheetId="17" hidden="1">#REF!</definedName>
    <definedName name="Z_895A36BA_C501_11D3_9810_00A0C9DF29C4_.wvu.PrintArea" localSheetId="19" hidden="1">#REF!</definedName>
    <definedName name="Z_895A36BA_C501_11D3_9810_00A0C9DF29C4_.wvu.PrintArea" hidden="1">#REF!</definedName>
    <definedName name="Z_895A36BC_C501_11D3_9810_00A0C9DF29C4_.wvu.PrintArea" localSheetId="18" hidden="1">#REF!</definedName>
    <definedName name="Z_895A36BC_C501_11D3_9810_00A0C9DF29C4_.wvu.PrintArea" localSheetId="17" hidden="1">#REF!</definedName>
    <definedName name="Z_895A36BC_C501_11D3_9810_00A0C9DF29C4_.wvu.PrintArea" localSheetId="19" hidden="1">#REF!</definedName>
    <definedName name="Z_895A36BC_C501_11D3_9810_00A0C9DF29C4_.wvu.PrintArea" hidden="1">#REF!</definedName>
    <definedName name="Z_895A36BD_C501_11D3_9810_00A0C9DF29C4_.wvu.PrintArea" localSheetId="18" hidden="1">#REF!</definedName>
    <definedName name="Z_895A36BD_C501_11D3_9810_00A0C9DF29C4_.wvu.PrintArea" localSheetId="17" hidden="1">#REF!</definedName>
    <definedName name="Z_895A36BD_C501_11D3_9810_00A0C9DF29C4_.wvu.PrintArea" localSheetId="19" hidden="1">#REF!</definedName>
    <definedName name="Z_895A36BD_C501_11D3_9810_00A0C9DF29C4_.wvu.PrintArea" hidden="1">#REF!</definedName>
    <definedName name="Z_895A36BF_C501_11D3_9810_00A0C9DF29C4_.wvu.PrintArea" localSheetId="18" hidden="1">#REF!</definedName>
    <definedName name="Z_895A36BF_C501_11D3_9810_00A0C9DF29C4_.wvu.PrintArea" localSheetId="17" hidden="1">#REF!</definedName>
    <definedName name="Z_895A36BF_C501_11D3_9810_00A0C9DF29C4_.wvu.PrintArea" localSheetId="19" hidden="1">#REF!</definedName>
    <definedName name="Z_895A36BF_C501_11D3_9810_00A0C9DF29C4_.wvu.PrintArea" hidden="1">#REF!</definedName>
    <definedName name="Z_895A36C0_C501_11D3_9810_00A0C9DF29C4_.wvu.PrintArea" localSheetId="18" hidden="1">#REF!</definedName>
    <definedName name="Z_895A36C0_C501_11D3_9810_00A0C9DF29C4_.wvu.PrintArea" localSheetId="17" hidden="1">#REF!</definedName>
    <definedName name="Z_895A36C0_C501_11D3_9810_00A0C9DF29C4_.wvu.PrintArea" localSheetId="19" hidden="1">#REF!</definedName>
    <definedName name="Z_895A36C0_C501_11D3_9810_00A0C9DF29C4_.wvu.PrintArea" hidden="1">#REF!</definedName>
    <definedName name="Z_895A36C2_C501_11D3_9810_00A0C9DF29C4_.wvu.PrintArea" localSheetId="18" hidden="1">#REF!</definedName>
    <definedName name="Z_895A36C2_C501_11D3_9810_00A0C9DF29C4_.wvu.PrintArea" localSheetId="17" hidden="1">#REF!</definedName>
    <definedName name="Z_895A36C2_C501_11D3_9810_00A0C9DF29C4_.wvu.PrintArea" localSheetId="19" hidden="1">#REF!</definedName>
    <definedName name="Z_895A36C2_C501_11D3_9810_00A0C9DF29C4_.wvu.PrintArea" hidden="1">#REF!</definedName>
    <definedName name="Z_895A36C3_C501_11D3_9810_00A0C9DF29C4_.wvu.PrintArea" localSheetId="18" hidden="1">#REF!</definedName>
    <definedName name="Z_895A36C3_C501_11D3_9810_00A0C9DF29C4_.wvu.PrintArea" localSheetId="17" hidden="1">#REF!</definedName>
    <definedName name="Z_895A36C3_C501_11D3_9810_00A0C9DF29C4_.wvu.PrintArea" localSheetId="19" hidden="1">#REF!</definedName>
    <definedName name="Z_895A36C3_C501_11D3_9810_00A0C9DF29C4_.wvu.PrintArea" hidden="1">#REF!</definedName>
    <definedName name="Z_895A36C4_C501_11D3_9810_00A0C9DF29C4_.wvu.PrintArea" localSheetId="18" hidden="1">#REF!</definedName>
    <definedName name="Z_895A36C4_C501_11D3_9810_00A0C9DF29C4_.wvu.PrintArea" localSheetId="17" hidden="1">#REF!</definedName>
    <definedName name="Z_895A36C4_C501_11D3_9810_00A0C9DF29C4_.wvu.PrintArea" localSheetId="19" hidden="1">#REF!</definedName>
    <definedName name="Z_895A36C4_C501_11D3_9810_00A0C9DF29C4_.wvu.PrintArea" hidden="1">#REF!</definedName>
    <definedName name="Z_895A36C5_C501_11D3_9810_00A0C9DF29C4_.wvu.PrintArea" localSheetId="18" hidden="1">#REF!</definedName>
    <definedName name="Z_895A36C5_C501_11D3_9810_00A0C9DF29C4_.wvu.PrintArea" localSheetId="17" hidden="1">#REF!</definedName>
    <definedName name="Z_895A36C5_C501_11D3_9810_00A0C9DF29C4_.wvu.PrintArea" localSheetId="19" hidden="1">#REF!</definedName>
    <definedName name="Z_895A36C5_C501_11D3_9810_00A0C9DF29C4_.wvu.PrintArea" hidden="1">#REF!</definedName>
    <definedName name="Z_895A36C7_C501_11D3_9810_00A0C9DF29C4_.wvu.PrintArea" localSheetId="18" hidden="1">#REF!</definedName>
    <definedName name="Z_895A36C7_C501_11D3_9810_00A0C9DF29C4_.wvu.PrintArea" localSheetId="17" hidden="1">#REF!</definedName>
    <definedName name="Z_895A36C7_C501_11D3_9810_00A0C9DF29C4_.wvu.PrintArea" localSheetId="19" hidden="1">#REF!</definedName>
    <definedName name="Z_895A36C7_C501_11D3_9810_00A0C9DF29C4_.wvu.PrintArea" hidden="1">#REF!</definedName>
    <definedName name="Z_895A36C8_C501_11D3_9810_00A0C9DF29C4_.wvu.PrintArea" localSheetId="18" hidden="1">#REF!</definedName>
    <definedName name="Z_895A36C8_C501_11D3_9810_00A0C9DF29C4_.wvu.PrintArea" localSheetId="17" hidden="1">#REF!</definedName>
    <definedName name="Z_895A36C8_C501_11D3_9810_00A0C9DF29C4_.wvu.PrintArea" localSheetId="19" hidden="1">#REF!</definedName>
    <definedName name="Z_895A36C8_C501_11D3_9810_00A0C9DF29C4_.wvu.PrintArea" hidden="1">#REF!</definedName>
    <definedName name="Z_895A36C9_C501_11D3_9810_00A0C9DF29C4_.wvu.PrintArea" localSheetId="18" hidden="1">#REF!</definedName>
    <definedName name="Z_895A36C9_C501_11D3_9810_00A0C9DF29C4_.wvu.PrintArea" localSheetId="17" hidden="1">#REF!</definedName>
    <definedName name="Z_895A36C9_C501_11D3_9810_00A0C9DF29C4_.wvu.PrintArea" localSheetId="19" hidden="1">#REF!</definedName>
    <definedName name="Z_895A36C9_C501_11D3_9810_00A0C9DF29C4_.wvu.PrintArea" hidden="1">#REF!</definedName>
    <definedName name="Z_895A36CA_C501_11D3_9810_00A0C9DF29C4_.wvu.PrintArea" localSheetId="18" hidden="1">#REF!</definedName>
    <definedName name="Z_895A36CA_C501_11D3_9810_00A0C9DF29C4_.wvu.PrintArea" localSheetId="17" hidden="1">#REF!</definedName>
    <definedName name="Z_895A36CA_C501_11D3_9810_00A0C9DF29C4_.wvu.PrintArea" localSheetId="19" hidden="1">#REF!</definedName>
    <definedName name="Z_895A36CA_C501_11D3_9810_00A0C9DF29C4_.wvu.PrintArea" hidden="1">#REF!</definedName>
    <definedName name="Z_895A36CC_C501_11D3_9810_00A0C9DF29C4_.wvu.PrintArea" localSheetId="18" hidden="1">#REF!</definedName>
    <definedName name="Z_895A36CC_C501_11D3_9810_00A0C9DF29C4_.wvu.PrintArea" localSheetId="17" hidden="1">#REF!</definedName>
    <definedName name="Z_895A36CC_C501_11D3_9810_00A0C9DF29C4_.wvu.PrintArea" localSheetId="19" hidden="1">#REF!</definedName>
    <definedName name="Z_895A36CC_C501_11D3_9810_00A0C9DF29C4_.wvu.PrintArea" hidden="1">#REF!</definedName>
    <definedName name="Z_895A36CD_C501_11D3_9810_00A0C9DF29C4_.wvu.PrintArea" localSheetId="18" hidden="1">#REF!</definedName>
    <definedName name="Z_895A36CD_C501_11D3_9810_00A0C9DF29C4_.wvu.PrintArea" localSheetId="17" hidden="1">#REF!</definedName>
    <definedName name="Z_895A36CD_C501_11D3_9810_00A0C9DF29C4_.wvu.PrintArea" localSheetId="19" hidden="1">#REF!</definedName>
    <definedName name="Z_895A36CD_C501_11D3_9810_00A0C9DF29C4_.wvu.PrintArea" hidden="1">#REF!</definedName>
    <definedName name="Z_8EBA90B0_77F8_11D3_9805_00A0C9DF29C4_.wvu.PrintArea" localSheetId="18" hidden="1">#REF!</definedName>
    <definedName name="Z_8EBA90B0_77F8_11D3_9805_00A0C9DF29C4_.wvu.PrintArea" localSheetId="17" hidden="1">#REF!</definedName>
    <definedName name="Z_8EBA90B0_77F8_11D3_9805_00A0C9DF29C4_.wvu.PrintArea" localSheetId="19" hidden="1">#REF!</definedName>
    <definedName name="Z_8EBA90B0_77F8_11D3_9805_00A0C9DF29C4_.wvu.PrintArea" hidden="1">#REF!</definedName>
    <definedName name="Z_8EBA90B1_77F8_11D3_9805_00A0C9DF29C4_.wvu.PrintArea" localSheetId="18" hidden="1">#REF!</definedName>
    <definedName name="Z_8EBA90B1_77F8_11D3_9805_00A0C9DF29C4_.wvu.PrintArea" localSheetId="17" hidden="1">#REF!</definedName>
    <definedName name="Z_8EBA90B1_77F8_11D3_9805_00A0C9DF29C4_.wvu.PrintArea" localSheetId="19" hidden="1">#REF!</definedName>
    <definedName name="Z_8EBA90B1_77F8_11D3_9805_00A0C9DF29C4_.wvu.PrintArea" hidden="1">#REF!</definedName>
    <definedName name="Z_8EBA90B3_77F8_11D3_9805_00A0C9DF29C4_.wvu.PrintArea" localSheetId="18" hidden="1">#REF!</definedName>
    <definedName name="Z_8EBA90B3_77F8_11D3_9805_00A0C9DF29C4_.wvu.PrintArea" localSheetId="17" hidden="1">#REF!</definedName>
    <definedName name="Z_8EBA90B3_77F8_11D3_9805_00A0C9DF29C4_.wvu.PrintArea" localSheetId="19" hidden="1">#REF!</definedName>
    <definedName name="Z_8EBA90B3_77F8_11D3_9805_00A0C9DF29C4_.wvu.PrintArea" hidden="1">#REF!</definedName>
    <definedName name="Z_8EBA90B4_77F8_11D3_9805_00A0C9DF29C4_.wvu.PrintArea" localSheetId="18" hidden="1">#REF!</definedName>
    <definedName name="Z_8EBA90B4_77F8_11D3_9805_00A0C9DF29C4_.wvu.PrintArea" localSheetId="17" hidden="1">#REF!</definedName>
    <definedName name="Z_8EBA90B4_77F8_11D3_9805_00A0C9DF29C4_.wvu.PrintArea" localSheetId="19" hidden="1">#REF!</definedName>
    <definedName name="Z_8EBA90B4_77F8_11D3_9805_00A0C9DF29C4_.wvu.PrintArea" hidden="1">#REF!</definedName>
    <definedName name="Z_8EBA90B5_77F8_11D3_9805_00A0C9DF29C4_.wvu.PrintArea" localSheetId="18" hidden="1">#REF!</definedName>
    <definedName name="Z_8EBA90B5_77F8_11D3_9805_00A0C9DF29C4_.wvu.PrintArea" localSheetId="17" hidden="1">#REF!</definedName>
    <definedName name="Z_8EBA90B5_77F8_11D3_9805_00A0C9DF29C4_.wvu.PrintArea" localSheetId="19" hidden="1">#REF!</definedName>
    <definedName name="Z_8EBA90B5_77F8_11D3_9805_00A0C9DF29C4_.wvu.PrintArea" hidden="1">#REF!</definedName>
    <definedName name="Z_8EBA90B6_77F8_11D3_9805_00A0C9DF29C4_.wvu.PrintArea" localSheetId="18" hidden="1">#REF!</definedName>
    <definedName name="Z_8EBA90B6_77F8_11D3_9805_00A0C9DF29C4_.wvu.PrintArea" localSheetId="17" hidden="1">#REF!</definedName>
    <definedName name="Z_8EBA90B6_77F8_11D3_9805_00A0C9DF29C4_.wvu.PrintArea" localSheetId="19" hidden="1">#REF!</definedName>
    <definedName name="Z_8EBA90B6_77F8_11D3_9805_00A0C9DF29C4_.wvu.PrintArea" hidden="1">#REF!</definedName>
    <definedName name="Z_8EBA90B8_77F8_11D3_9805_00A0C9DF29C4_.wvu.PrintArea" localSheetId="18" hidden="1">#REF!</definedName>
    <definedName name="Z_8EBA90B8_77F8_11D3_9805_00A0C9DF29C4_.wvu.PrintArea" localSheetId="17" hidden="1">#REF!</definedName>
    <definedName name="Z_8EBA90B8_77F8_11D3_9805_00A0C9DF29C4_.wvu.PrintArea" localSheetId="19" hidden="1">#REF!</definedName>
    <definedName name="Z_8EBA90B8_77F8_11D3_9805_00A0C9DF29C4_.wvu.PrintArea" hidden="1">#REF!</definedName>
    <definedName name="Z_8EBA90B9_77F8_11D3_9805_00A0C9DF29C4_.wvu.PrintArea" localSheetId="18" hidden="1">#REF!</definedName>
    <definedName name="Z_8EBA90B9_77F8_11D3_9805_00A0C9DF29C4_.wvu.PrintArea" localSheetId="17" hidden="1">#REF!</definedName>
    <definedName name="Z_8EBA90B9_77F8_11D3_9805_00A0C9DF29C4_.wvu.PrintArea" localSheetId="19" hidden="1">#REF!</definedName>
    <definedName name="Z_8EBA90B9_77F8_11D3_9805_00A0C9DF29C4_.wvu.PrintArea" hidden="1">#REF!</definedName>
    <definedName name="Z_8EBA90BA_77F8_11D3_9805_00A0C9DF29C4_.wvu.PrintArea" localSheetId="18" hidden="1">#REF!</definedName>
    <definedName name="Z_8EBA90BA_77F8_11D3_9805_00A0C9DF29C4_.wvu.PrintArea" localSheetId="17" hidden="1">#REF!</definedName>
    <definedName name="Z_8EBA90BA_77F8_11D3_9805_00A0C9DF29C4_.wvu.PrintArea" localSheetId="19" hidden="1">#REF!</definedName>
    <definedName name="Z_8EBA90BA_77F8_11D3_9805_00A0C9DF29C4_.wvu.PrintArea" hidden="1">#REF!</definedName>
    <definedName name="Z_8EBA90BB_77F8_11D3_9805_00A0C9DF29C4_.wvu.PrintArea" localSheetId="18" hidden="1">#REF!</definedName>
    <definedName name="Z_8EBA90BB_77F8_11D3_9805_00A0C9DF29C4_.wvu.PrintArea" localSheetId="17" hidden="1">#REF!</definedName>
    <definedName name="Z_8EBA90BB_77F8_11D3_9805_00A0C9DF29C4_.wvu.PrintArea" localSheetId="19" hidden="1">#REF!</definedName>
    <definedName name="Z_8EBA90BB_77F8_11D3_9805_00A0C9DF29C4_.wvu.PrintArea" hidden="1">#REF!</definedName>
    <definedName name="Z_8EBA90BD_77F8_11D3_9805_00A0C9DF29C4_.wvu.PrintArea" localSheetId="18" hidden="1">#REF!</definedName>
    <definedName name="Z_8EBA90BD_77F8_11D3_9805_00A0C9DF29C4_.wvu.PrintArea" localSheetId="17" hidden="1">#REF!</definedName>
    <definedName name="Z_8EBA90BD_77F8_11D3_9805_00A0C9DF29C4_.wvu.PrintArea" localSheetId="19" hidden="1">#REF!</definedName>
    <definedName name="Z_8EBA90BD_77F8_11D3_9805_00A0C9DF29C4_.wvu.PrintArea" hidden="1">#REF!</definedName>
    <definedName name="Z_8EBA90BE_77F8_11D3_9805_00A0C9DF29C4_.wvu.PrintArea" localSheetId="18" hidden="1">#REF!</definedName>
    <definedName name="Z_8EBA90BE_77F8_11D3_9805_00A0C9DF29C4_.wvu.PrintArea" localSheetId="17" hidden="1">#REF!</definedName>
    <definedName name="Z_8EBA90BE_77F8_11D3_9805_00A0C9DF29C4_.wvu.PrintArea" localSheetId="19" hidden="1">#REF!</definedName>
    <definedName name="Z_8EBA90BE_77F8_11D3_9805_00A0C9DF29C4_.wvu.PrintArea" hidden="1">#REF!</definedName>
    <definedName name="Z_8EBA90C0_77F8_11D3_9805_00A0C9DF29C4_.wvu.PrintArea" localSheetId="18" hidden="1">#REF!</definedName>
    <definedName name="Z_8EBA90C0_77F8_11D3_9805_00A0C9DF29C4_.wvu.PrintArea" localSheetId="17" hidden="1">#REF!</definedName>
    <definedName name="Z_8EBA90C0_77F8_11D3_9805_00A0C9DF29C4_.wvu.PrintArea" localSheetId="19" hidden="1">#REF!</definedName>
    <definedName name="Z_8EBA90C0_77F8_11D3_9805_00A0C9DF29C4_.wvu.PrintArea" hidden="1">#REF!</definedName>
    <definedName name="Z_8EBA90C1_77F8_11D3_9805_00A0C9DF29C4_.wvu.PrintArea" localSheetId="18" hidden="1">#REF!</definedName>
    <definedName name="Z_8EBA90C1_77F8_11D3_9805_00A0C9DF29C4_.wvu.PrintArea" localSheetId="17" hidden="1">#REF!</definedName>
    <definedName name="Z_8EBA90C1_77F8_11D3_9805_00A0C9DF29C4_.wvu.PrintArea" localSheetId="19" hidden="1">#REF!</definedName>
    <definedName name="Z_8EBA90C1_77F8_11D3_9805_00A0C9DF29C4_.wvu.PrintArea" hidden="1">#REF!</definedName>
    <definedName name="Z_8EBA90C3_77F8_11D3_9805_00A0C9DF29C4_.wvu.PrintArea" localSheetId="18" hidden="1">#REF!</definedName>
    <definedName name="Z_8EBA90C3_77F8_11D3_9805_00A0C9DF29C4_.wvu.PrintArea" localSheetId="17" hidden="1">#REF!</definedName>
    <definedName name="Z_8EBA90C3_77F8_11D3_9805_00A0C9DF29C4_.wvu.PrintArea" localSheetId="19" hidden="1">#REF!</definedName>
    <definedName name="Z_8EBA90C3_77F8_11D3_9805_00A0C9DF29C4_.wvu.PrintArea" hidden="1">#REF!</definedName>
    <definedName name="Z_8EBA90C4_77F8_11D3_9805_00A0C9DF29C4_.wvu.PrintArea" localSheetId="18" hidden="1">#REF!</definedName>
    <definedName name="Z_8EBA90C4_77F8_11D3_9805_00A0C9DF29C4_.wvu.PrintArea" localSheetId="17" hidden="1">#REF!</definedName>
    <definedName name="Z_8EBA90C4_77F8_11D3_9805_00A0C9DF29C4_.wvu.PrintArea" localSheetId="19" hidden="1">#REF!</definedName>
    <definedName name="Z_8EBA90C4_77F8_11D3_9805_00A0C9DF29C4_.wvu.PrintArea" hidden="1">#REF!</definedName>
    <definedName name="Z_8EBA90C5_77F8_11D3_9805_00A0C9DF29C4_.wvu.PrintArea" localSheetId="18" hidden="1">#REF!</definedName>
    <definedName name="Z_8EBA90C5_77F8_11D3_9805_00A0C9DF29C4_.wvu.PrintArea" localSheetId="17" hidden="1">#REF!</definedName>
    <definedName name="Z_8EBA90C5_77F8_11D3_9805_00A0C9DF29C4_.wvu.PrintArea" localSheetId="19" hidden="1">#REF!</definedName>
    <definedName name="Z_8EBA90C5_77F8_11D3_9805_00A0C9DF29C4_.wvu.PrintArea" hidden="1">#REF!</definedName>
    <definedName name="Z_8EBA90C6_77F8_11D3_9805_00A0C9DF29C4_.wvu.PrintArea" localSheetId="18" hidden="1">#REF!</definedName>
    <definedName name="Z_8EBA90C6_77F8_11D3_9805_00A0C9DF29C4_.wvu.PrintArea" localSheetId="17" hidden="1">#REF!</definedName>
    <definedName name="Z_8EBA90C6_77F8_11D3_9805_00A0C9DF29C4_.wvu.PrintArea" localSheetId="19" hidden="1">#REF!</definedName>
    <definedName name="Z_8EBA90C6_77F8_11D3_9805_00A0C9DF29C4_.wvu.PrintArea" hidden="1">#REF!</definedName>
    <definedName name="Z_8EBA90C8_77F8_11D3_9805_00A0C9DF29C4_.wvu.PrintArea" localSheetId="18" hidden="1">#REF!</definedName>
    <definedName name="Z_8EBA90C8_77F8_11D3_9805_00A0C9DF29C4_.wvu.PrintArea" localSheetId="17" hidden="1">#REF!</definedName>
    <definedName name="Z_8EBA90C8_77F8_11D3_9805_00A0C9DF29C4_.wvu.PrintArea" localSheetId="19" hidden="1">#REF!</definedName>
    <definedName name="Z_8EBA90C8_77F8_11D3_9805_00A0C9DF29C4_.wvu.PrintArea" hidden="1">#REF!</definedName>
    <definedName name="Z_8EBA90C9_77F8_11D3_9805_00A0C9DF29C4_.wvu.PrintArea" localSheetId="18" hidden="1">#REF!</definedName>
    <definedName name="Z_8EBA90C9_77F8_11D3_9805_00A0C9DF29C4_.wvu.PrintArea" localSheetId="17" hidden="1">#REF!</definedName>
    <definedName name="Z_8EBA90C9_77F8_11D3_9805_00A0C9DF29C4_.wvu.PrintArea" localSheetId="19" hidden="1">#REF!</definedName>
    <definedName name="Z_8EBA90C9_77F8_11D3_9805_00A0C9DF29C4_.wvu.PrintArea" hidden="1">#REF!</definedName>
    <definedName name="Z_8EBA90CA_77F8_11D3_9805_00A0C9DF29C4_.wvu.PrintArea" localSheetId="18" hidden="1">#REF!</definedName>
    <definedName name="Z_8EBA90CA_77F8_11D3_9805_00A0C9DF29C4_.wvu.PrintArea" localSheetId="17" hidden="1">#REF!</definedName>
    <definedName name="Z_8EBA90CA_77F8_11D3_9805_00A0C9DF29C4_.wvu.PrintArea" localSheetId="19" hidden="1">#REF!</definedName>
    <definedName name="Z_8EBA90CA_77F8_11D3_9805_00A0C9DF29C4_.wvu.PrintArea" hidden="1">#REF!</definedName>
    <definedName name="Z_8EBA90CB_77F8_11D3_9805_00A0C9DF29C4_.wvu.PrintArea" localSheetId="18" hidden="1">#REF!</definedName>
    <definedName name="Z_8EBA90CB_77F8_11D3_9805_00A0C9DF29C4_.wvu.PrintArea" localSheetId="17" hidden="1">#REF!</definedName>
    <definedName name="Z_8EBA90CB_77F8_11D3_9805_00A0C9DF29C4_.wvu.PrintArea" localSheetId="19" hidden="1">#REF!</definedName>
    <definedName name="Z_8EBA90CB_77F8_11D3_9805_00A0C9DF29C4_.wvu.PrintArea" hidden="1">#REF!</definedName>
    <definedName name="Z_8EBA90CD_77F8_11D3_9805_00A0C9DF29C4_.wvu.PrintArea" localSheetId="18" hidden="1">#REF!</definedName>
    <definedName name="Z_8EBA90CD_77F8_11D3_9805_00A0C9DF29C4_.wvu.PrintArea" localSheetId="17" hidden="1">#REF!</definedName>
    <definedName name="Z_8EBA90CD_77F8_11D3_9805_00A0C9DF29C4_.wvu.PrintArea" localSheetId="19" hidden="1">#REF!</definedName>
    <definedName name="Z_8EBA90CD_77F8_11D3_9805_00A0C9DF29C4_.wvu.PrintArea" hidden="1">#REF!</definedName>
    <definedName name="Z_8EBA90CE_77F8_11D3_9805_00A0C9DF29C4_.wvu.PrintArea" localSheetId="18" hidden="1">#REF!</definedName>
    <definedName name="Z_8EBA90CE_77F8_11D3_9805_00A0C9DF29C4_.wvu.PrintArea" localSheetId="17" hidden="1">#REF!</definedName>
    <definedName name="Z_8EBA90CE_77F8_11D3_9805_00A0C9DF29C4_.wvu.PrintArea" localSheetId="19" hidden="1">#REF!</definedName>
    <definedName name="Z_8EBA90CE_77F8_11D3_9805_00A0C9DF29C4_.wvu.PrintArea" hidden="1">#REF!</definedName>
    <definedName name="Z_8FDBA68C_7273_11D3_9DAC_00A0C9DF29FD_.wvu.PrintArea" localSheetId="18" hidden="1">#REF!</definedName>
    <definedName name="Z_8FDBA68C_7273_11D3_9DAC_00A0C9DF29FD_.wvu.PrintArea" localSheetId="17" hidden="1">#REF!</definedName>
    <definedName name="Z_8FDBA68C_7273_11D3_9DAC_00A0C9DF29FD_.wvu.PrintArea" localSheetId="19" hidden="1">#REF!</definedName>
    <definedName name="Z_8FDBA68C_7273_11D3_9DAC_00A0C9DF29FD_.wvu.PrintArea" hidden="1">#REF!</definedName>
    <definedName name="Z_8FDBA68D_7273_11D3_9DAC_00A0C9DF29FD_.wvu.PrintArea" localSheetId="18" hidden="1">#REF!</definedName>
    <definedName name="Z_8FDBA68D_7273_11D3_9DAC_00A0C9DF29FD_.wvu.PrintArea" localSheetId="17" hidden="1">#REF!</definedName>
    <definedName name="Z_8FDBA68D_7273_11D3_9DAC_00A0C9DF29FD_.wvu.PrintArea" localSheetId="19" hidden="1">#REF!</definedName>
    <definedName name="Z_8FDBA68D_7273_11D3_9DAC_00A0C9DF29FD_.wvu.PrintArea" hidden="1">#REF!</definedName>
    <definedName name="Z_8FDBA68F_7273_11D3_9DAC_00A0C9DF29FD_.wvu.PrintArea" localSheetId="18" hidden="1">#REF!</definedName>
    <definedName name="Z_8FDBA68F_7273_11D3_9DAC_00A0C9DF29FD_.wvu.PrintArea" localSheetId="17" hidden="1">#REF!</definedName>
    <definedName name="Z_8FDBA68F_7273_11D3_9DAC_00A0C9DF29FD_.wvu.PrintArea" localSheetId="19" hidden="1">#REF!</definedName>
    <definedName name="Z_8FDBA68F_7273_11D3_9DAC_00A0C9DF29FD_.wvu.PrintArea" hidden="1">#REF!</definedName>
    <definedName name="Z_8FDBA690_7273_11D3_9DAC_00A0C9DF29FD_.wvu.PrintArea" localSheetId="18" hidden="1">#REF!</definedName>
    <definedName name="Z_8FDBA690_7273_11D3_9DAC_00A0C9DF29FD_.wvu.PrintArea" localSheetId="17" hidden="1">#REF!</definedName>
    <definedName name="Z_8FDBA690_7273_11D3_9DAC_00A0C9DF29FD_.wvu.PrintArea" localSheetId="19" hidden="1">#REF!</definedName>
    <definedName name="Z_8FDBA690_7273_11D3_9DAC_00A0C9DF29FD_.wvu.PrintArea" hidden="1">#REF!</definedName>
    <definedName name="Z_8FDBA691_7273_11D3_9DAC_00A0C9DF29FD_.wvu.PrintArea" localSheetId="18" hidden="1">#REF!</definedName>
    <definedName name="Z_8FDBA691_7273_11D3_9DAC_00A0C9DF29FD_.wvu.PrintArea" localSheetId="17" hidden="1">#REF!</definedName>
    <definedName name="Z_8FDBA691_7273_11D3_9DAC_00A0C9DF29FD_.wvu.PrintArea" localSheetId="19" hidden="1">#REF!</definedName>
    <definedName name="Z_8FDBA691_7273_11D3_9DAC_00A0C9DF29FD_.wvu.PrintArea" hidden="1">#REF!</definedName>
    <definedName name="Z_8FDBA692_7273_11D3_9DAC_00A0C9DF29FD_.wvu.PrintArea" localSheetId="18" hidden="1">#REF!</definedName>
    <definedName name="Z_8FDBA692_7273_11D3_9DAC_00A0C9DF29FD_.wvu.PrintArea" localSheetId="17" hidden="1">#REF!</definedName>
    <definedName name="Z_8FDBA692_7273_11D3_9DAC_00A0C9DF29FD_.wvu.PrintArea" localSheetId="19" hidden="1">#REF!</definedName>
    <definedName name="Z_8FDBA692_7273_11D3_9DAC_00A0C9DF29FD_.wvu.PrintArea" hidden="1">#REF!</definedName>
    <definedName name="Z_8FDBA694_7273_11D3_9DAC_00A0C9DF29FD_.wvu.PrintArea" localSheetId="18" hidden="1">#REF!</definedName>
    <definedName name="Z_8FDBA694_7273_11D3_9DAC_00A0C9DF29FD_.wvu.PrintArea" localSheetId="17" hidden="1">#REF!</definedName>
    <definedName name="Z_8FDBA694_7273_11D3_9DAC_00A0C9DF29FD_.wvu.PrintArea" localSheetId="19" hidden="1">#REF!</definedName>
    <definedName name="Z_8FDBA694_7273_11D3_9DAC_00A0C9DF29FD_.wvu.PrintArea" hidden="1">#REF!</definedName>
    <definedName name="Z_8FDBA695_7273_11D3_9DAC_00A0C9DF29FD_.wvu.PrintArea" localSheetId="18" hidden="1">#REF!</definedName>
    <definedName name="Z_8FDBA695_7273_11D3_9DAC_00A0C9DF29FD_.wvu.PrintArea" localSheetId="17" hidden="1">#REF!</definedName>
    <definedName name="Z_8FDBA695_7273_11D3_9DAC_00A0C9DF29FD_.wvu.PrintArea" localSheetId="19" hidden="1">#REF!</definedName>
    <definedName name="Z_8FDBA695_7273_11D3_9DAC_00A0C9DF29FD_.wvu.PrintArea" hidden="1">#REF!</definedName>
    <definedName name="Z_8FDBA696_7273_11D3_9DAC_00A0C9DF29FD_.wvu.PrintArea" localSheetId="18" hidden="1">#REF!</definedName>
    <definedName name="Z_8FDBA696_7273_11D3_9DAC_00A0C9DF29FD_.wvu.PrintArea" localSheetId="17" hidden="1">#REF!</definedName>
    <definedName name="Z_8FDBA696_7273_11D3_9DAC_00A0C9DF29FD_.wvu.PrintArea" localSheetId="19" hidden="1">#REF!</definedName>
    <definedName name="Z_8FDBA696_7273_11D3_9DAC_00A0C9DF29FD_.wvu.PrintArea" hidden="1">#REF!</definedName>
    <definedName name="Z_8FDBA697_7273_11D3_9DAC_00A0C9DF29FD_.wvu.PrintArea" localSheetId="18" hidden="1">#REF!</definedName>
    <definedName name="Z_8FDBA697_7273_11D3_9DAC_00A0C9DF29FD_.wvu.PrintArea" localSheetId="17" hidden="1">#REF!</definedName>
    <definedName name="Z_8FDBA697_7273_11D3_9DAC_00A0C9DF29FD_.wvu.PrintArea" localSheetId="19" hidden="1">#REF!</definedName>
    <definedName name="Z_8FDBA697_7273_11D3_9DAC_00A0C9DF29FD_.wvu.PrintArea" hidden="1">#REF!</definedName>
    <definedName name="Z_8FDBA699_7273_11D3_9DAC_00A0C9DF29FD_.wvu.PrintArea" localSheetId="18" hidden="1">#REF!</definedName>
    <definedName name="Z_8FDBA699_7273_11D3_9DAC_00A0C9DF29FD_.wvu.PrintArea" localSheetId="17" hidden="1">#REF!</definedName>
    <definedName name="Z_8FDBA699_7273_11D3_9DAC_00A0C9DF29FD_.wvu.PrintArea" localSheetId="19" hidden="1">#REF!</definedName>
    <definedName name="Z_8FDBA699_7273_11D3_9DAC_00A0C9DF29FD_.wvu.PrintArea" hidden="1">#REF!</definedName>
    <definedName name="Z_8FDBA69A_7273_11D3_9DAC_00A0C9DF29FD_.wvu.PrintArea" localSheetId="18" hidden="1">#REF!</definedName>
    <definedName name="Z_8FDBA69A_7273_11D3_9DAC_00A0C9DF29FD_.wvu.PrintArea" localSheetId="17" hidden="1">#REF!</definedName>
    <definedName name="Z_8FDBA69A_7273_11D3_9DAC_00A0C9DF29FD_.wvu.PrintArea" localSheetId="19" hidden="1">#REF!</definedName>
    <definedName name="Z_8FDBA69A_7273_11D3_9DAC_00A0C9DF29FD_.wvu.PrintArea" hidden="1">#REF!</definedName>
    <definedName name="Z_8FDBA69C_7273_11D3_9DAC_00A0C9DF29FD_.wvu.PrintArea" localSheetId="18" hidden="1">#REF!</definedName>
    <definedName name="Z_8FDBA69C_7273_11D3_9DAC_00A0C9DF29FD_.wvu.PrintArea" localSheetId="17" hidden="1">#REF!</definedName>
    <definedName name="Z_8FDBA69C_7273_11D3_9DAC_00A0C9DF29FD_.wvu.PrintArea" localSheetId="19" hidden="1">#REF!</definedName>
    <definedName name="Z_8FDBA69C_7273_11D3_9DAC_00A0C9DF29FD_.wvu.PrintArea" hidden="1">#REF!</definedName>
    <definedName name="Z_8FDBA69D_7273_11D3_9DAC_00A0C9DF29FD_.wvu.PrintArea" localSheetId="18" hidden="1">#REF!</definedName>
    <definedName name="Z_8FDBA69D_7273_11D3_9DAC_00A0C9DF29FD_.wvu.PrintArea" localSheetId="17" hidden="1">#REF!</definedName>
    <definedName name="Z_8FDBA69D_7273_11D3_9DAC_00A0C9DF29FD_.wvu.PrintArea" localSheetId="19" hidden="1">#REF!</definedName>
    <definedName name="Z_8FDBA69D_7273_11D3_9DAC_00A0C9DF29FD_.wvu.PrintArea" hidden="1">#REF!</definedName>
    <definedName name="Z_8FDBA69F_7273_11D3_9DAC_00A0C9DF29FD_.wvu.PrintArea" localSheetId="18" hidden="1">#REF!</definedName>
    <definedName name="Z_8FDBA69F_7273_11D3_9DAC_00A0C9DF29FD_.wvu.PrintArea" localSheetId="17" hidden="1">#REF!</definedName>
    <definedName name="Z_8FDBA69F_7273_11D3_9DAC_00A0C9DF29FD_.wvu.PrintArea" localSheetId="19" hidden="1">#REF!</definedName>
    <definedName name="Z_8FDBA69F_7273_11D3_9DAC_00A0C9DF29FD_.wvu.PrintArea" hidden="1">#REF!</definedName>
    <definedName name="Z_8FDBA6A0_7273_11D3_9DAC_00A0C9DF29FD_.wvu.PrintArea" localSheetId="18" hidden="1">#REF!</definedName>
    <definedName name="Z_8FDBA6A0_7273_11D3_9DAC_00A0C9DF29FD_.wvu.PrintArea" localSheetId="17" hidden="1">#REF!</definedName>
    <definedName name="Z_8FDBA6A0_7273_11D3_9DAC_00A0C9DF29FD_.wvu.PrintArea" localSheetId="19" hidden="1">#REF!</definedName>
    <definedName name="Z_8FDBA6A0_7273_11D3_9DAC_00A0C9DF29FD_.wvu.PrintArea" hidden="1">#REF!</definedName>
    <definedName name="Z_8FDBA6A1_7273_11D3_9DAC_00A0C9DF29FD_.wvu.PrintArea" localSheetId="18" hidden="1">#REF!</definedName>
    <definedName name="Z_8FDBA6A1_7273_11D3_9DAC_00A0C9DF29FD_.wvu.PrintArea" localSheetId="17" hidden="1">#REF!</definedName>
    <definedName name="Z_8FDBA6A1_7273_11D3_9DAC_00A0C9DF29FD_.wvu.PrintArea" localSheetId="19" hidden="1">#REF!</definedName>
    <definedName name="Z_8FDBA6A1_7273_11D3_9DAC_00A0C9DF29FD_.wvu.PrintArea" hidden="1">#REF!</definedName>
    <definedName name="Z_8FDBA6A2_7273_11D3_9DAC_00A0C9DF29FD_.wvu.PrintArea" localSheetId="18" hidden="1">#REF!</definedName>
    <definedName name="Z_8FDBA6A2_7273_11D3_9DAC_00A0C9DF29FD_.wvu.PrintArea" localSheetId="17" hidden="1">#REF!</definedName>
    <definedName name="Z_8FDBA6A2_7273_11D3_9DAC_00A0C9DF29FD_.wvu.PrintArea" localSheetId="19" hidden="1">#REF!</definedName>
    <definedName name="Z_8FDBA6A2_7273_11D3_9DAC_00A0C9DF29FD_.wvu.PrintArea" hidden="1">#REF!</definedName>
    <definedName name="Z_8FDBA6A4_7273_11D3_9DAC_00A0C9DF29FD_.wvu.PrintArea" localSheetId="18" hidden="1">#REF!</definedName>
    <definedName name="Z_8FDBA6A4_7273_11D3_9DAC_00A0C9DF29FD_.wvu.PrintArea" localSheetId="17" hidden="1">#REF!</definedName>
    <definedName name="Z_8FDBA6A4_7273_11D3_9DAC_00A0C9DF29FD_.wvu.PrintArea" localSheetId="19" hidden="1">#REF!</definedName>
    <definedName name="Z_8FDBA6A4_7273_11D3_9DAC_00A0C9DF29FD_.wvu.PrintArea" hidden="1">#REF!</definedName>
    <definedName name="Z_8FDBA6A5_7273_11D3_9DAC_00A0C9DF29FD_.wvu.PrintArea" localSheetId="18" hidden="1">#REF!</definedName>
    <definedName name="Z_8FDBA6A5_7273_11D3_9DAC_00A0C9DF29FD_.wvu.PrintArea" localSheetId="17" hidden="1">#REF!</definedName>
    <definedName name="Z_8FDBA6A5_7273_11D3_9DAC_00A0C9DF29FD_.wvu.PrintArea" localSheetId="19" hidden="1">#REF!</definedName>
    <definedName name="Z_8FDBA6A5_7273_11D3_9DAC_00A0C9DF29FD_.wvu.PrintArea" hidden="1">#REF!</definedName>
    <definedName name="Z_8FDBA6A6_7273_11D3_9DAC_00A0C9DF29FD_.wvu.PrintArea" localSheetId="18" hidden="1">#REF!</definedName>
    <definedName name="Z_8FDBA6A6_7273_11D3_9DAC_00A0C9DF29FD_.wvu.PrintArea" localSheetId="17" hidden="1">#REF!</definedName>
    <definedName name="Z_8FDBA6A6_7273_11D3_9DAC_00A0C9DF29FD_.wvu.PrintArea" localSheetId="19" hidden="1">#REF!</definedName>
    <definedName name="Z_8FDBA6A6_7273_11D3_9DAC_00A0C9DF29FD_.wvu.PrintArea" hidden="1">#REF!</definedName>
    <definedName name="Z_8FDBA6A7_7273_11D3_9DAC_00A0C9DF29FD_.wvu.PrintArea" localSheetId="18" hidden="1">#REF!</definedName>
    <definedName name="Z_8FDBA6A7_7273_11D3_9DAC_00A0C9DF29FD_.wvu.PrintArea" localSheetId="17" hidden="1">#REF!</definedName>
    <definedName name="Z_8FDBA6A7_7273_11D3_9DAC_00A0C9DF29FD_.wvu.PrintArea" localSheetId="19" hidden="1">#REF!</definedName>
    <definedName name="Z_8FDBA6A7_7273_11D3_9DAC_00A0C9DF29FD_.wvu.PrintArea" hidden="1">#REF!</definedName>
    <definedName name="Z_8FDBA6A9_7273_11D3_9DAC_00A0C9DF29FD_.wvu.PrintArea" localSheetId="18" hidden="1">#REF!</definedName>
    <definedName name="Z_8FDBA6A9_7273_11D3_9DAC_00A0C9DF29FD_.wvu.PrintArea" localSheetId="17" hidden="1">#REF!</definedName>
    <definedName name="Z_8FDBA6A9_7273_11D3_9DAC_00A0C9DF29FD_.wvu.PrintArea" localSheetId="19" hidden="1">#REF!</definedName>
    <definedName name="Z_8FDBA6A9_7273_11D3_9DAC_00A0C9DF29FD_.wvu.PrintArea" hidden="1">#REF!</definedName>
    <definedName name="Z_8FDBA6AA_7273_11D3_9DAC_00A0C9DF29FD_.wvu.PrintArea" localSheetId="18" hidden="1">#REF!</definedName>
    <definedName name="Z_8FDBA6AA_7273_11D3_9DAC_00A0C9DF29FD_.wvu.PrintArea" localSheetId="17" hidden="1">#REF!</definedName>
    <definedName name="Z_8FDBA6AA_7273_11D3_9DAC_00A0C9DF29FD_.wvu.PrintArea" localSheetId="19" hidden="1">#REF!</definedName>
    <definedName name="Z_8FDBA6AA_7273_11D3_9DAC_00A0C9DF29FD_.wvu.PrintArea" hidden="1">#REF!</definedName>
    <definedName name="Z_9A6F73DA_66AB_11D3_857C_00A0C9DF1035_.wvu.PrintArea" localSheetId="18" hidden="1">#REF!</definedName>
    <definedName name="Z_9A6F73DA_66AB_11D3_857C_00A0C9DF1035_.wvu.PrintArea" localSheetId="17" hidden="1">#REF!</definedName>
    <definedName name="Z_9A6F73DA_66AB_11D3_857C_00A0C9DF1035_.wvu.PrintArea" localSheetId="19" hidden="1">#REF!</definedName>
    <definedName name="Z_9A6F73DA_66AB_11D3_857C_00A0C9DF1035_.wvu.PrintArea" hidden="1">#REF!</definedName>
    <definedName name="Z_9A6F73DB_66AB_11D3_857C_00A0C9DF1035_.wvu.PrintArea" localSheetId="18" hidden="1">#REF!</definedName>
    <definedName name="Z_9A6F73DB_66AB_11D3_857C_00A0C9DF1035_.wvu.PrintArea" localSheetId="17" hidden="1">#REF!</definedName>
    <definedName name="Z_9A6F73DB_66AB_11D3_857C_00A0C9DF1035_.wvu.PrintArea" localSheetId="19" hidden="1">#REF!</definedName>
    <definedName name="Z_9A6F73DB_66AB_11D3_857C_00A0C9DF1035_.wvu.PrintArea" hidden="1">#REF!</definedName>
    <definedName name="Z_9A6F73DD_66AB_11D3_857C_00A0C9DF1035_.wvu.PrintArea" localSheetId="18" hidden="1">#REF!</definedName>
    <definedName name="Z_9A6F73DD_66AB_11D3_857C_00A0C9DF1035_.wvu.PrintArea" localSheetId="17" hidden="1">#REF!</definedName>
    <definedName name="Z_9A6F73DD_66AB_11D3_857C_00A0C9DF1035_.wvu.PrintArea" localSheetId="19" hidden="1">#REF!</definedName>
    <definedName name="Z_9A6F73DD_66AB_11D3_857C_00A0C9DF1035_.wvu.PrintArea" hidden="1">#REF!</definedName>
    <definedName name="Z_9A6F73DE_66AB_11D3_857C_00A0C9DF1035_.wvu.PrintArea" localSheetId="18" hidden="1">#REF!</definedName>
    <definedName name="Z_9A6F73DE_66AB_11D3_857C_00A0C9DF1035_.wvu.PrintArea" localSheetId="17" hidden="1">#REF!</definedName>
    <definedName name="Z_9A6F73DE_66AB_11D3_857C_00A0C9DF1035_.wvu.PrintArea" localSheetId="19" hidden="1">#REF!</definedName>
    <definedName name="Z_9A6F73DE_66AB_11D3_857C_00A0C9DF1035_.wvu.PrintArea" hidden="1">#REF!</definedName>
    <definedName name="Z_9A6F73DF_66AB_11D3_857C_00A0C9DF1035_.wvu.PrintArea" localSheetId="18" hidden="1">#REF!</definedName>
    <definedName name="Z_9A6F73DF_66AB_11D3_857C_00A0C9DF1035_.wvu.PrintArea" localSheetId="17" hidden="1">#REF!</definedName>
    <definedName name="Z_9A6F73DF_66AB_11D3_857C_00A0C9DF1035_.wvu.PrintArea" localSheetId="19" hidden="1">#REF!</definedName>
    <definedName name="Z_9A6F73DF_66AB_11D3_857C_00A0C9DF1035_.wvu.PrintArea" hidden="1">#REF!</definedName>
    <definedName name="Z_9A6F73E0_66AB_11D3_857C_00A0C9DF1035_.wvu.PrintArea" localSheetId="18" hidden="1">#REF!</definedName>
    <definedName name="Z_9A6F73E0_66AB_11D3_857C_00A0C9DF1035_.wvu.PrintArea" localSheetId="17" hidden="1">#REF!</definedName>
    <definedName name="Z_9A6F73E0_66AB_11D3_857C_00A0C9DF1035_.wvu.PrintArea" localSheetId="19" hidden="1">#REF!</definedName>
    <definedName name="Z_9A6F73E0_66AB_11D3_857C_00A0C9DF1035_.wvu.PrintArea" hidden="1">#REF!</definedName>
    <definedName name="Z_9A6F73E2_66AB_11D3_857C_00A0C9DF1035_.wvu.PrintArea" localSheetId="18" hidden="1">#REF!</definedName>
    <definedName name="Z_9A6F73E2_66AB_11D3_857C_00A0C9DF1035_.wvu.PrintArea" localSheetId="17" hidden="1">#REF!</definedName>
    <definedName name="Z_9A6F73E2_66AB_11D3_857C_00A0C9DF1035_.wvu.PrintArea" localSheetId="19" hidden="1">#REF!</definedName>
    <definedName name="Z_9A6F73E2_66AB_11D3_857C_00A0C9DF1035_.wvu.PrintArea" hidden="1">#REF!</definedName>
    <definedName name="Z_9A6F73E3_66AB_11D3_857C_00A0C9DF1035_.wvu.PrintArea" localSheetId="18" hidden="1">#REF!</definedName>
    <definedName name="Z_9A6F73E3_66AB_11D3_857C_00A0C9DF1035_.wvu.PrintArea" localSheetId="17" hidden="1">#REF!</definedName>
    <definedName name="Z_9A6F73E3_66AB_11D3_857C_00A0C9DF1035_.wvu.PrintArea" localSheetId="19" hidden="1">#REF!</definedName>
    <definedName name="Z_9A6F73E3_66AB_11D3_857C_00A0C9DF1035_.wvu.PrintArea" hidden="1">#REF!</definedName>
    <definedName name="Z_9A6F73E4_66AB_11D3_857C_00A0C9DF1035_.wvu.PrintArea" localSheetId="18" hidden="1">#REF!</definedName>
    <definedName name="Z_9A6F73E4_66AB_11D3_857C_00A0C9DF1035_.wvu.PrintArea" localSheetId="17" hidden="1">#REF!</definedName>
    <definedName name="Z_9A6F73E4_66AB_11D3_857C_00A0C9DF1035_.wvu.PrintArea" localSheetId="19" hidden="1">#REF!</definedName>
    <definedName name="Z_9A6F73E4_66AB_11D3_857C_00A0C9DF1035_.wvu.PrintArea" hidden="1">#REF!</definedName>
    <definedName name="Z_9A6F73E5_66AB_11D3_857C_00A0C9DF1035_.wvu.PrintArea" localSheetId="18" hidden="1">#REF!</definedName>
    <definedName name="Z_9A6F73E5_66AB_11D3_857C_00A0C9DF1035_.wvu.PrintArea" localSheetId="17" hidden="1">#REF!</definedName>
    <definedName name="Z_9A6F73E5_66AB_11D3_857C_00A0C9DF1035_.wvu.PrintArea" localSheetId="19" hidden="1">#REF!</definedName>
    <definedName name="Z_9A6F73E5_66AB_11D3_857C_00A0C9DF1035_.wvu.PrintArea" hidden="1">#REF!</definedName>
    <definedName name="Z_9A6F73E7_66AB_11D3_857C_00A0C9DF1035_.wvu.PrintArea" localSheetId="18" hidden="1">#REF!</definedName>
    <definedName name="Z_9A6F73E7_66AB_11D3_857C_00A0C9DF1035_.wvu.PrintArea" localSheetId="17" hidden="1">#REF!</definedName>
    <definedName name="Z_9A6F73E7_66AB_11D3_857C_00A0C9DF1035_.wvu.PrintArea" localSheetId="19" hidden="1">#REF!</definedName>
    <definedName name="Z_9A6F73E7_66AB_11D3_857C_00A0C9DF1035_.wvu.PrintArea" hidden="1">#REF!</definedName>
    <definedName name="Z_9A6F73E8_66AB_11D3_857C_00A0C9DF1035_.wvu.PrintArea" localSheetId="18" hidden="1">#REF!</definedName>
    <definedName name="Z_9A6F73E8_66AB_11D3_857C_00A0C9DF1035_.wvu.PrintArea" localSheetId="17" hidden="1">#REF!</definedName>
    <definedName name="Z_9A6F73E8_66AB_11D3_857C_00A0C9DF1035_.wvu.PrintArea" localSheetId="19" hidden="1">#REF!</definedName>
    <definedName name="Z_9A6F73E8_66AB_11D3_857C_00A0C9DF1035_.wvu.PrintArea" hidden="1">#REF!</definedName>
    <definedName name="Z_9A6F73EA_66AB_11D3_857C_00A0C9DF1035_.wvu.PrintArea" localSheetId="18" hidden="1">#REF!</definedName>
    <definedName name="Z_9A6F73EA_66AB_11D3_857C_00A0C9DF1035_.wvu.PrintArea" localSheetId="17" hidden="1">#REF!</definedName>
    <definedName name="Z_9A6F73EA_66AB_11D3_857C_00A0C9DF1035_.wvu.PrintArea" localSheetId="19" hidden="1">#REF!</definedName>
    <definedName name="Z_9A6F73EA_66AB_11D3_857C_00A0C9DF1035_.wvu.PrintArea" hidden="1">#REF!</definedName>
    <definedName name="Z_9A6F73EB_66AB_11D3_857C_00A0C9DF1035_.wvu.PrintArea" localSheetId="18" hidden="1">#REF!</definedName>
    <definedName name="Z_9A6F73EB_66AB_11D3_857C_00A0C9DF1035_.wvu.PrintArea" localSheetId="17" hidden="1">#REF!</definedName>
    <definedName name="Z_9A6F73EB_66AB_11D3_857C_00A0C9DF1035_.wvu.PrintArea" localSheetId="19" hidden="1">#REF!</definedName>
    <definedName name="Z_9A6F73EB_66AB_11D3_857C_00A0C9DF1035_.wvu.PrintArea" hidden="1">#REF!</definedName>
    <definedName name="Z_9A6F73ED_66AB_11D3_857C_00A0C9DF1035_.wvu.PrintArea" localSheetId="18" hidden="1">#REF!</definedName>
    <definedName name="Z_9A6F73ED_66AB_11D3_857C_00A0C9DF1035_.wvu.PrintArea" localSheetId="17" hidden="1">#REF!</definedName>
    <definedName name="Z_9A6F73ED_66AB_11D3_857C_00A0C9DF1035_.wvu.PrintArea" localSheetId="19" hidden="1">#REF!</definedName>
    <definedName name="Z_9A6F73ED_66AB_11D3_857C_00A0C9DF1035_.wvu.PrintArea" hidden="1">#REF!</definedName>
    <definedName name="Z_9A6F73EE_66AB_11D3_857C_00A0C9DF1035_.wvu.PrintArea" localSheetId="18" hidden="1">#REF!</definedName>
    <definedName name="Z_9A6F73EE_66AB_11D3_857C_00A0C9DF1035_.wvu.PrintArea" localSheetId="17" hidden="1">#REF!</definedName>
    <definedName name="Z_9A6F73EE_66AB_11D3_857C_00A0C9DF1035_.wvu.PrintArea" localSheetId="19" hidden="1">#REF!</definedName>
    <definedName name="Z_9A6F73EE_66AB_11D3_857C_00A0C9DF1035_.wvu.PrintArea" hidden="1">#REF!</definedName>
    <definedName name="Z_9A6F73EF_66AB_11D3_857C_00A0C9DF1035_.wvu.PrintArea" localSheetId="18" hidden="1">#REF!</definedName>
    <definedName name="Z_9A6F73EF_66AB_11D3_857C_00A0C9DF1035_.wvu.PrintArea" localSheetId="17" hidden="1">#REF!</definedName>
    <definedName name="Z_9A6F73EF_66AB_11D3_857C_00A0C9DF1035_.wvu.PrintArea" localSheetId="19" hidden="1">#REF!</definedName>
    <definedName name="Z_9A6F73EF_66AB_11D3_857C_00A0C9DF1035_.wvu.PrintArea" hidden="1">#REF!</definedName>
    <definedName name="Z_9A6F73F0_66AB_11D3_857C_00A0C9DF1035_.wvu.PrintArea" localSheetId="18" hidden="1">#REF!</definedName>
    <definedName name="Z_9A6F73F0_66AB_11D3_857C_00A0C9DF1035_.wvu.PrintArea" localSheetId="17" hidden="1">#REF!</definedName>
    <definedName name="Z_9A6F73F0_66AB_11D3_857C_00A0C9DF1035_.wvu.PrintArea" localSheetId="19" hidden="1">#REF!</definedName>
    <definedName name="Z_9A6F73F0_66AB_11D3_857C_00A0C9DF1035_.wvu.PrintArea" hidden="1">#REF!</definedName>
    <definedName name="Z_9A6F73F2_66AB_11D3_857C_00A0C9DF1035_.wvu.PrintArea" localSheetId="18" hidden="1">#REF!</definedName>
    <definedName name="Z_9A6F73F2_66AB_11D3_857C_00A0C9DF1035_.wvu.PrintArea" localSheetId="17" hidden="1">#REF!</definedName>
    <definedName name="Z_9A6F73F2_66AB_11D3_857C_00A0C9DF1035_.wvu.PrintArea" localSheetId="19" hidden="1">#REF!</definedName>
    <definedName name="Z_9A6F73F2_66AB_11D3_857C_00A0C9DF1035_.wvu.PrintArea" hidden="1">#REF!</definedName>
    <definedName name="Z_9A6F73F3_66AB_11D3_857C_00A0C9DF1035_.wvu.PrintArea" localSheetId="18" hidden="1">#REF!</definedName>
    <definedName name="Z_9A6F73F3_66AB_11D3_857C_00A0C9DF1035_.wvu.PrintArea" localSheetId="17" hidden="1">#REF!</definedName>
    <definedName name="Z_9A6F73F3_66AB_11D3_857C_00A0C9DF1035_.wvu.PrintArea" localSheetId="19" hidden="1">#REF!</definedName>
    <definedName name="Z_9A6F73F3_66AB_11D3_857C_00A0C9DF1035_.wvu.PrintArea" hidden="1">#REF!</definedName>
    <definedName name="Z_9A6F73F4_66AB_11D3_857C_00A0C9DF1035_.wvu.PrintArea" localSheetId="18" hidden="1">#REF!</definedName>
    <definedName name="Z_9A6F73F4_66AB_11D3_857C_00A0C9DF1035_.wvu.PrintArea" localSheetId="17" hidden="1">#REF!</definedName>
    <definedName name="Z_9A6F73F4_66AB_11D3_857C_00A0C9DF1035_.wvu.PrintArea" localSheetId="19" hidden="1">#REF!</definedName>
    <definedName name="Z_9A6F73F4_66AB_11D3_857C_00A0C9DF1035_.wvu.PrintArea" hidden="1">#REF!</definedName>
    <definedName name="Z_9A6F73F5_66AB_11D3_857C_00A0C9DF1035_.wvu.PrintArea" localSheetId="18" hidden="1">#REF!</definedName>
    <definedName name="Z_9A6F73F5_66AB_11D3_857C_00A0C9DF1035_.wvu.PrintArea" localSheetId="17" hidden="1">#REF!</definedName>
    <definedName name="Z_9A6F73F5_66AB_11D3_857C_00A0C9DF1035_.wvu.PrintArea" localSheetId="19" hidden="1">#REF!</definedName>
    <definedName name="Z_9A6F73F5_66AB_11D3_857C_00A0C9DF1035_.wvu.PrintArea" hidden="1">#REF!</definedName>
    <definedName name="Z_9A6F73F7_66AB_11D3_857C_00A0C9DF1035_.wvu.PrintArea" localSheetId="18" hidden="1">#REF!</definedName>
    <definedName name="Z_9A6F73F7_66AB_11D3_857C_00A0C9DF1035_.wvu.PrintArea" localSheetId="17" hidden="1">#REF!</definedName>
    <definedName name="Z_9A6F73F7_66AB_11D3_857C_00A0C9DF1035_.wvu.PrintArea" localSheetId="19" hidden="1">#REF!</definedName>
    <definedName name="Z_9A6F73F7_66AB_11D3_857C_00A0C9DF1035_.wvu.PrintArea" hidden="1">#REF!</definedName>
    <definedName name="Z_9A6F73F8_66AB_11D3_857C_00A0C9DF1035_.wvu.PrintArea" localSheetId="18" hidden="1">#REF!</definedName>
    <definedName name="Z_9A6F73F8_66AB_11D3_857C_00A0C9DF1035_.wvu.PrintArea" localSheetId="17" hidden="1">#REF!</definedName>
    <definedName name="Z_9A6F73F8_66AB_11D3_857C_00A0C9DF1035_.wvu.PrintArea" localSheetId="19" hidden="1">#REF!</definedName>
    <definedName name="Z_9A6F73F8_66AB_11D3_857C_00A0C9DF1035_.wvu.PrintArea" hidden="1">#REF!</definedName>
    <definedName name="Z_9F520CC2_86F7_11D3_9808_00A0C9DF29C4_.wvu.PrintArea" localSheetId="18" hidden="1">#REF!</definedName>
    <definedName name="Z_9F520CC2_86F7_11D3_9808_00A0C9DF29C4_.wvu.PrintArea" localSheetId="17" hidden="1">#REF!</definedName>
    <definedName name="Z_9F520CC2_86F7_11D3_9808_00A0C9DF29C4_.wvu.PrintArea" localSheetId="19" hidden="1">#REF!</definedName>
    <definedName name="Z_9F520CC2_86F7_11D3_9808_00A0C9DF29C4_.wvu.PrintArea" hidden="1">#REF!</definedName>
    <definedName name="Z_9F520CC3_86F7_11D3_9808_00A0C9DF29C4_.wvu.PrintArea" localSheetId="18" hidden="1">#REF!</definedName>
    <definedName name="Z_9F520CC3_86F7_11D3_9808_00A0C9DF29C4_.wvu.PrintArea" localSheetId="17" hidden="1">#REF!</definedName>
    <definedName name="Z_9F520CC3_86F7_11D3_9808_00A0C9DF29C4_.wvu.PrintArea" localSheetId="19" hidden="1">#REF!</definedName>
    <definedName name="Z_9F520CC3_86F7_11D3_9808_00A0C9DF29C4_.wvu.PrintArea" hidden="1">#REF!</definedName>
    <definedName name="Z_9F520CC5_86F7_11D3_9808_00A0C9DF29C4_.wvu.PrintArea" localSheetId="18" hidden="1">#REF!</definedName>
    <definedName name="Z_9F520CC5_86F7_11D3_9808_00A0C9DF29C4_.wvu.PrintArea" localSheetId="17" hidden="1">#REF!</definedName>
    <definedName name="Z_9F520CC5_86F7_11D3_9808_00A0C9DF29C4_.wvu.PrintArea" localSheetId="19" hidden="1">#REF!</definedName>
    <definedName name="Z_9F520CC5_86F7_11D3_9808_00A0C9DF29C4_.wvu.PrintArea" hidden="1">#REF!</definedName>
    <definedName name="Z_9F520CC6_86F7_11D3_9808_00A0C9DF29C4_.wvu.PrintArea" localSheetId="18" hidden="1">#REF!</definedName>
    <definedName name="Z_9F520CC6_86F7_11D3_9808_00A0C9DF29C4_.wvu.PrintArea" localSheetId="17" hidden="1">#REF!</definedName>
    <definedName name="Z_9F520CC6_86F7_11D3_9808_00A0C9DF29C4_.wvu.PrintArea" localSheetId="19" hidden="1">#REF!</definedName>
    <definedName name="Z_9F520CC6_86F7_11D3_9808_00A0C9DF29C4_.wvu.PrintArea" hidden="1">#REF!</definedName>
    <definedName name="Z_9F520CC7_86F7_11D3_9808_00A0C9DF29C4_.wvu.PrintArea" localSheetId="18" hidden="1">#REF!</definedName>
    <definedName name="Z_9F520CC7_86F7_11D3_9808_00A0C9DF29C4_.wvu.PrintArea" localSheetId="17" hidden="1">#REF!</definedName>
    <definedName name="Z_9F520CC7_86F7_11D3_9808_00A0C9DF29C4_.wvu.PrintArea" localSheetId="19" hidden="1">#REF!</definedName>
    <definedName name="Z_9F520CC7_86F7_11D3_9808_00A0C9DF29C4_.wvu.PrintArea" hidden="1">#REF!</definedName>
    <definedName name="Z_9F520CC8_86F7_11D3_9808_00A0C9DF29C4_.wvu.PrintArea" localSheetId="18" hidden="1">#REF!</definedName>
    <definedName name="Z_9F520CC8_86F7_11D3_9808_00A0C9DF29C4_.wvu.PrintArea" localSheetId="17" hidden="1">#REF!</definedName>
    <definedName name="Z_9F520CC8_86F7_11D3_9808_00A0C9DF29C4_.wvu.PrintArea" localSheetId="19" hidden="1">#REF!</definedName>
    <definedName name="Z_9F520CC8_86F7_11D3_9808_00A0C9DF29C4_.wvu.PrintArea" hidden="1">#REF!</definedName>
    <definedName name="Z_9F520CCA_86F7_11D3_9808_00A0C9DF29C4_.wvu.PrintArea" localSheetId="18" hidden="1">#REF!</definedName>
    <definedName name="Z_9F520CCA_86F7_11D3_9808_00A0C9DF29C4_.wvu.PrintArea" localSheetId="17" hidden="1">#REF!</definedName>
    <definedName name="Z_9F520CCA_86F7_11D3_9808_00A0C9DF29C4_.wvu.PrintArea" localSheetId="19" hidden="1">#REF!</definedName>
    <definedName name="Z_9F520CCA_86F7_11D3_9808_00A0C9DF29C4_.wvu.PrintArea" hidden="1">#REF!</definedName>
    <definedName name="Z_9F520CCB_86F7_11D3_9808_00A0C9DF29C4_.wvu.PrintArea" localSheetId="18" hidden="1">#REF!</definedName>
    <definedName name="Z_9F520CCB_86F7_11D3_9808_00A0C9DF29C4_.wvu.PrintArea" localSheetId="17" hidden="1">#REF!</definedName>
    <definedName name="Z_9F520CCB_86F7_11D3_9808_00A0C9DF29C4_.wvu.PrintArea" localSheetId="19" hidden="1">#REF!</definedName>
    <definedName name="Z_9F520CCB_86F7_11D3_9808_00A0C9DF29C4_.wvu.PrintArea" hidden="1">#REF!</definedName>
    <definedName name="Z_9F520CCC_86F7_11D3_9808_00A0C9DF29C4_.wvu.PrintArea" localSheetId="18" hidden="1">#REF!</definedName>
    <definedName name="Z_9F520CCC_86F7_11D3_9808_00A0C9DF29C4_.wvu.PrintArea" localSheetId="17" hidden="1">#REF!</definedName>
    <definedName name="Z_9F520CCC_86F7_11D3_9808_00A0C9DF29C4_.wvu.PrintArea" localSheetId="19" hidden="1">#REF!</definedName>
    <definedName name="Z_9F520CCC_86F7_11D3_9808_00A0C9DF29C4_.wvu.PrintArea" hidden="1">#REF!</definedName>
    <definedName name="Z_9F520CCD_86F7_11D3_9808_00A0C9DF29C4_.wvu.PrintArea" localSheetId="18" hidden="1">#REF!</definedName>
    <definedName name="Z_9F520CCD_86F7_11D3_9808_00A0C9DF29C4_.wvu.PrintArea" localSheetId="17" hidden="1">#REF!</definedName>
    <definedName name="Z_9F520CCD_86F7_11D3_9808_00A0C9DF29C4_.wvu.PrintArea" localSheetId="19" hidden="1">#REF!</definedName>
    <definedName name="Z_9F520CCD_86F7_11D3_9808_00A0C9DF29C4_.wvu.PrintArea" hidden="1">#REF!</definedName>
    <definedName name="Z_9F520CCF_86F7_11D3_9808_00A0C9DF29C4_.wvu.PrintArea" localSheetId="18" hidden="1">#REF!</definedName>
    <definedName name="Z_9F520CCF_86F7_11D3_9808_00A0C9DF29C4_.wvu.PrintArea" localSheetId="17" hidden="1">#REF!</definedName>
    <definedName name="Z_9F520CCF_86F7_11D3_9808_00A0C9DF29C4_.wvu.PrintArea" localSheetId="19" hidden="1">#REF!</definedName>
    <definedName name="Z_9F520CCF_86F7_11D3_9808_00A0C9DF29C4_.wvu.PrintArea" hidden="1">#REF!</definedName>
    <definedName name="Z_9F520CD0_86F7_11D3_9808_00A0C9DF29C4_.wvu.PrintArea" localSheetId="18" hidden="1">#REF!</definedName>
    <definedName name="Z_9F520CD0_86F7_11D3_9808_00A0C9DF29C4_.wvu.PrintArea" localSheetId="17" hidden="1">#REF!</definedName>
    <definedName name="Z_9F520CD0_86F7_11D3_9808_00A0C9DF29C4_.wvu.PrintArea" localSheetId="19" hidden="1">#REF!</definedName>
    <definedName name="Z_9F520CD0_86F7_11D3_9808_00A0C9DF29C4_.wvu.PrintArea" hidden="1">#REF!</definedName>
    <definedName name="Z_9F520CD2_86F7_11D3_9808_00A0C9DF29C4_.wvu.PrintArea" localSheetId="18" hidden="1">#REF!</definedName>
    <definedName name="Z_9F520CD2_86F7_11D3_9808_00A0C9DF29C4_.wvu.PrintArea" localSheetId="17" hidden="1">#REF!</definedName>
    <definedName name="Z_9F520CD2_86F7_11D3_9808_00A0C9DF29C4_.wvu.PrintArea" localSheetId="19" hidden="1">#REF!</definedName>
    <definedName name="Z_9F520CD2_86F7_11D3_9808_00A0C9DF29C4_.wvu.PrintArea" hidden="1">#REF!</definedName>
    <definedName name="Z_9F520CD3_86F7_11D3_9808_00A0C9DF29C4_.wvu.PrintArea" localSheetId="18" hidden="1">#REF!</definedName>
    <definedName name="Z_9F520CD3_86F7_11D3_9808_00A0C9DF29C4_.wvu.PrintArea" localSheetId="17" hidden="1">#REF!</definedName>
    <definedName name="Z_9F520CD3_86F7_11D3_9808_00A0C9DF29C4_.wvu.PrintArea" localSheetId="19" hidden="1">#REF!</definedName>
    <definedName name="Z_9F520CD3_86F7_11D3_9808_00A0C9DF29C4_.wvu.PrintArea" hidden="1">#REF!</definedName>
    <definedName name="Z_9F520CD5_86F7_11D3_9808_00A0C9DF29C4_.wvu.PrintArea" localSheetId="18" hidden="1">#REF!</definedName>
    <definedName name="Z_9F520CD5_86F7_11D3_9808_00A0C9DF29C4_.wvu.PrintArea" localSheetId="17" hidden="1">#REF!</definedName>
    <definedName name="Z_9F520CD5_86F7_11D3_9808_00A0C9DF29C4_.wvu.PrintArea" localSheetId="19" hidden="1">#REF!</definedName>
    <definedName name="Z_9F520CD5_86F7_11D3_9808_00A0C9DF29C4_.wvu.PrintArea" hidden="1">#REF!</definedName>
    <definedName name="Z_9F520CD6_86F7_11D3_9808_00A0C9DF29C4_.wvu.PrintArea" localSheetId="18" hidden="1">#REF!</definedName>
    <definedName name="Z_9F520CD6_86F7_11D3_9808_00A0C9DF29C4_.wvu.PrintArea" localSheetId="17" hidden="1">#REF!</definedName>
    <definedName name="Z_9F520CD6_86F7_11D3_9808_00A0C9DF29C4_.wvu.PrintArea" localSheetId="19" hidden="1">#REF!</definedName>
    <definedName name="Z_9F520CD6_86F7_11D3_9808_00A0C9DF29C4_.wvu.PrintArea" hidden="1">#REF!</definedName>
    <definedName name="Z_9F520CD7_86F7_11D3_9808_00A0C9DF29C4_.wvu.PrintArea" localSheetId="18" hidden="1">#REF!</definedName>
    <definedName name="Z_9F520CD7_86F7_11D3_9808_00A0C9DF29C4_.wvu.PrintArea" localSheetId="17" hidden="1">#REF!</definedName>
    <definedName name="Z_9F520CD7_86F7_11D3_9808_00A0C9DF29C4_.wvu.PrintArea" localSheetId="19" hidden="1">#REF!</definedName>
    <definedName name="Z_9F520CD7_86F7_11D3_9808_00A0C9DF29C4_.wvu.PrintArea" hidden="1">#REF!</definedName>
    <definedName name="Z_9F520CD8_86F7_11D3_9808_00A0C9DF29C4_.wvu.PrintArea" localSheetId="18" hidden="1">#REF!</definedName>
    <definedName name="Z_9F520CD8_86F7_11D3_9808_00A0C9DF29C4_.wvu.PrintArea" localSheetId="17" hidden="1">#REF!</definedName>
    <definedName name="Z_9F520CD8_86F7_11D3_9808_00A0C9DF29C4_.wvu.PrintArea" localSheetId="19" hidden="1">#REF!</definedName>
    <definedName name="Z_9F520CD8_86F7_11D3_9808_00A0C9DF29C4_.wvu.PrintArea" hidden="1">#REF!</definedName>
    <definedName name="Z_9F520CDA_86F7_11D3_9808_00A0C9DF29C4_.wvu.PrintArea" localSheetId="18" hidden="1">#REF!</definedName>
    <definedName name="Z_9F520CDA_86F7_11D3_9808_00A0C9DF29C4_.wvu.PrintArea" localSheetId="17" hidden="1">#REF!</definedName>
    <definedName name="Z_9F520CDA_86F7_11D3_9808_00A0C9DF29C4_.wvu.PrintArea" localSheetId="19" hidden="1">#REF!</definedName>
    <definedName name="Z_9F520CDA_86F7_11D3_9808_00A0C9DF29C4_.wvu.PrintArea" hidden="1">#REF!</definedName>
    <definedName name="Z_9F520CDB_86F7_11D3_9808_00A0C9DF29C4_.wvu.PrintArea" localSheetId="18" hidden="1">#REF!</definedName>
    <definedName name="Z_9F520CDB_86F7_11D3_9808_00A0C9DF29C4_.wvu.PrintArea" localSheetId="17" hidden="1">#REF!</definedName>
    <definedName name="Z_9F520CDB_86F7_11D3_9808_00A0C9DF29C4_.wvu.PrintArea" localSheetId="19" hidden="1">#REF!</definedName>
    <definedName name="Z_9F520CDB_86F7_11D3_9808_00A0C9DF29C4_.wvu.PrintArea" hidden="1">#REF!</definedName>
    <definedName name="Z_9F520CDC_86F7_11D3_9808_00A0C9DF29C4_.wvu.PrintArea" localSheetId="18" hidden="1">#REF!</definedName>
    <definedName name="Z_9F520CDC_86F7_11D3_9808_00A0C9DF29C4_.wvu.PrintArea" localSheetId="17" hidden="1">#REF!</definedName>
    <definedName name="Z_9F520CDC_86F7_11D3_9808_00A0C9DF29C4_.wvu.PrintArea" localSheetId="19" hidden="1">#REF!</definedName>
    <definedName name="Z_9F520CDC_86F7_11D3_9808_00A0C9DF29C4_.wvu.PrintArea" hidden="1">#REF!</definedName>
    <definedName name="Z_9F520CDD_86F7_11D3_9808_00A0C9DF29C4_.wvu.PrintArea" localSheetId="18" hidden="1">#REF!</definedName>
    <definedName name="Z_9F520CDD_86F7_11D3_9808_00A0C9DF29C4_.wvu.PrintArea" localSheetId="17" hidden="1">#REF!</definedName>
    <definedName name="Z_9F520CDD_86F7_11D3_9808_00A0C9DF29C4_.wvu.PrintArea" localSheetId="19" hidden="1">#REF!</definedName>
    <definedName name="Z_9F520CDD_86F7_11D3_9808_00A0C9DF29C4_.wvu.PrintArea" hidden="1">#REF!</definedName>
    <definedName name="Z_9F520CDF_86F7_11D3_9808_00A0C9DF29C4_.wvu.PrintArea" localSheetId="18" hidden="1">#REF!</definedName>
    <definedName name="Z_9F520CDF_86F7_11D3_9808_00A0C9DF29C4_.wvu.PrintArea" localSheetId="17" hidden="1">#REF!</definedName>
    <definedName name="Z_9F520CDF_86F7_11D3_9808_00A0C9DF29C4_.wvu.PrintArea" localSheetId="19" hidden="1">#REF!</definedName>
    <definedName name="Z_9F520CDF_86F7_11D3_9808_00A0C9DF29C4_.wvu.PrintArea" hidden="1">#REF!</definedName>
    <definedName name="Z_9F520CE0_86F7_11D3_9808_00A0C9DF29C4_.wvu.PrintArea" localSheetId="18" hidden="1">#REF!</definedName>
    <definedName name="Z_9F520CE0_86F7_11D3_9808_00A0C9DF29C4_.wvu.PrintArea" localSheetId="17" hidden="1">#REF!</definedName>
    <definedName name="Z_9F520CE0_86F7_11D3_9808_00A0C9DF29C4_.wvu.PrintArea" localSheetId="19" hidden="1">#REF!</definedName>
    <definedName name="Z_9F520CE0_86F7_11D3_9808_00A0C9DF29C4_.wvu.PrintArea" hidden="1">#REF!</definedName>
    <definedName name="Z_A1F52E4A_03D7_11D3_88AD_0080C84A5D47_.wvu.PrintArea" localSheetId="18" hidden="1">#REF!</definedName>
    <definedName name="Z_A1F52E4A_03D7_11D3_88AD_0080C84A5D47_.wvu.PrintArea" localSheetId="17" hidden="1">#REF!</definedName>
    <definedName name="Z_A1F52E4A_03D7_11D3_88AD_0080C84A5D47_.wvu.PrintArea" localSheetId="19" hidden="1">#REF!</definedName>
    <definedName name="Z_A1F52E4A_03D7_11D3_88AD_0080C84A5D47_.wvu.PrintArea" hidden="1">#REF!</definedName>
    <definedName name="Z_A1F52E4C_03D7_11D3_88AD_0080C84A5D47_.wvu.PrintArea" localSheetId="18" hidden="1">#REF!</definedName>
    <definedName name="Z_A1F52E4C_03D7_11D3_88AD_0080C84A5D47_.wvu.PrintArea" localSheetId="17" hidden="1">#REF!</definedName>
    <definedName name="Z_A1F52E4C_03D7_11D3_88AD_0080C84A5D47_.wvu.PrintArea" localSheetId="19" hidden="1">#REF!</definedName>
    <definedName name="Z_A1F52E4C_03D7_11D3_88AD_0080C84A5D47_.wvu.PrintArea" hidden="1">#REF!</definedName>
    <definedName name="Z_A1F52E4D_03D7_11D3_88AD_0080C84A5D47_.wvu.PrintArea" localSheetId="18" hidden="1">#REF!</definedName>
    <definedName name="Z_A1F52E4D_03D7_11D3_88AD_0080C84A5D47_.wvu.PrintArea" localSheetId="17" hidden="1">#REF!</definedName>
    <definedName name="Z_A1F52E4D_03D7_11D3_88AD_0080C84A5D47_.wvu.PrintArea" localSheetId="19" hidden="1">#REF!</definedName>
    <definedName name="Z_A1F52E4D_03D7_11D3_88AD_0080C84A5D47_.wvu.PrintArea" hidden="1">#REF!</definedName>
    <definedName name="Z_A1F52E4E_03D7_11D3_88AD_0080C84A5D47_.wvu.PrintArea" localSheetId="18" hidden="1">#REF!</definedName>
    <definedName name="Z_A1F52E4E_03D7_11D3_88AD_0080C84A5D47_.wvu.PrintArea" localSheetId="17" hidden="1">#REF!</definedName>
    <definedName name="Z_A1F52E4E_03D7_11D3_88AD_0080C84A5D47_.wvu.PrintArea" localSheetId="19" hidden="1">#REF!</definedName>
    <definedName name="Z_A1F52E4E_03D7_11D3_88AD_0080C84A5D47_.wvu.PrintArea" hidden="1">#REF!</definedName>
    <definedName name="Z_A1F52E50_03D7_11D3_88AD_0080C84A5D47_.wvu.PrintArea" localSheetId="18" hidden="1">#REF!</definedName>
    <definedName name="Z_A1F52E50_03D7_11D3_88AD_0080C84A5D47_.wvu.PrintArea" localSheetId="17" hidden="1">#REF!</definedName>
    <definedName name="Z_A1F52E50_03D7_11D3_88AD_0080C84A5D47_.wvu.PrintArea" localSheetId="19" hidden="1">#REF!</definedName>
    <definedName name="Z_A1F52E50_03D7_11D3_88AD_0080C84A5D47_.wvu.PrintArea" hidden="1">#REF!</definedName>
    <definedName name="Z_A1F52E51_03D7_11D3_88AD_0080C84A5D47_.wvu.PrintArea" localSheetId="18" hidden="1">#REF!</definedName>
    <definedName name="Z_A1F52E51_03D7_11D3_88AD_0080C84A5D47_.wvu.PrintArea" localSheetId="17" hidden="1">#REF!</definedName>
    <definedName name="Z_A1F52E51_03D7_11D3_88AD_0080C84A5D47_.wvu.PrintArea" localSheetId="19" hidden="1">#REF!</definedName>
    <definedName name="Z_A1F52E51_03D7_11D3_88AD_0080C84A5D47_.wvu.PrintArea" hidden="1">#REF!</definedName>
    <definedName name="Z_A1F52E52_03D7_11D3_88AD_0080C84A5D47_.wvu.PrintArea" localSheetId="18" hidden="1">#REF!</definedName>
    <definedName name="Z_A1F52E52_03D7_11D3_88AD_0080C84A5D47_.wvu.PrintArea" localSheetId="17" hidden="1">#REF!</definedName>
    <definedName name="Z_A1F52E52_03D7_11D3_88AD_0080C84A5D47_.wvu.PrintArea" localSheetId="19" hidden="1">#REF!</definedName>
    <definedName name="Z_A1F52E52_03D7_11D3_88AD_0080C84A5D47_.wvu.PrintArea" hidden="1">#REF!</definedName>
    <definedName name="Z_A1F52E54_03D7_11D3_88AD_0080C84A5D47_.wvu.PrintArea" localSheetId="18" hidden="1">#REF!</definedName>
    <definedName name="Z_A1F52E54_03D7_11D3_88AD_0080C84A5D47_.wvu.PrintArea" localSheetId="17" hidden="1">#REF!</definedName>
    <definedName name="Z_A1F52E54_03D7_11D3_88AD_0080C84A5D47_.wvu.PrintArea" localSheetId="19" hidden="1">#REF!</definedName>
    <definedName name="Z_A1F52E54_03D7_11D3_88AD_0080C84A5D47_.wvu.PrintArea" hidden="1">#REF!</definedName>
    <definedName name="Z_A1F52E55_03D7_11D3_88AD_0080C84A5D47_.wvu.PrintArea" localSheetId="18" hidden="1">#REF!</definedName>
    <definedName name="Z_A1F52E55_03D7_11D3_88AD_0080C84A5D47_.wvu.PrintArea" localSheetId="17" hidden="1">#REF!</definedName>
    <definedName name="Z_A1F52E55_03D7_11D3_88AD_0080C84A5D47_.wvu.PrintArea" localSheetId="19" hidden="1">#REF!</definedName>
    <definedName name="Z_A1F52E55_03D7_11D3_88AD_0080C84A5D47_.wvu.PrintArea" hidden="1">#REF!</definedName>
    <definedName name="Z_A1F52E57_03D7_11D3_88AD_0080C84A5D47_.wvu.PrintArea" localSheetId="18" hidden="1">#REF!</definedName>
    <definedName name="Z_A1F52E57_03D7_11D3_88AD_0080C84A5D47_.wvu.PrintArea" localSheetId="17" hidden="1">#REF!</definedName>
    <definedName name="Z_A1F52E57_03D7_11D3_88AD_0080C84A5D47_.wvu.PrintArea" localSheetId="19" hidden="1">#REF!</definedName>
    <definedName name="Z_A1F52E57_03D7_11D3_88AD_0080C84A5D47_.wvu.PrintArea" hidden="1">#REF!</definedName>
    <definedName name="Z_A1F52E59_03D7_11D3_88AD_0080C84A5D47_.wvu.PrintArea" localSheetId="18" hidden="1">#REF!</definedName>
    <definedName name="Z_A1F52E59_03D7_11D3_88AD_0080C84A5D47_.wvu.PrintArea" localSheetId="17" hidden="1">#REF!</definedName>
    <definedName name="Z_A1F52E59_03D7_11D3_88AD_0080C84A5D47_.wvu.PrintArea" localSheetId="19" hidden="1">#REF!</definedName>
    <definedName name="Z_A1F52E59_03D7_11D3_88AD_0080C84A5D47_.wvu.PrintArea" hidden="1">#REF!</definedName>
    <definedName name="Z_A1F52E5A_03D7_11D3_88AD_0080C84A5D47_.wvu.PrintArea" localSheetId="18" hidden="1">#REF!</definedName>
    <definedName name="Z_A1F52E5A_03D7_11D3_88AD_0080C84A5D47_.wvu.PrintArea" localSheetId="17" hidden="1">#REF!</definedName>
    <definedName name="Z_A1F52E5A_03D7_11D3_88AD_0080C84A5D47_.wvu.PrintArea" localSheetId="19" hidden="1">#REF!</definedName>
    <definedName name="Z_A1F52E5A_03D7_11D3_88AD_0080C84A5D47_.wvu.PrintArea" hidden="1">#REF!</definedName>
    <definedName name="Z_A1F52E5B_03D7_11D3_88AD_0080C84A5D47_.wvu.PrintArea" localSheetId="18" hidden="1">#REF!</definedName>
    <definedName name="Z_A1F52E5B_03D7_11D3_88AD_0080C84A5D47_.wvu.PrintArea" localSheetId="17" hidden="1">#REF!</definedName>
    <definedName name="Z_A1F52E5B_03D7_11D3_88AD_0080C84A5D47_.wvu.PrintArea" localSheetId="19" hidden="1">#REF!</definedName>
    <definedName name="Z_A1F52E5B_03D7_11D3_88AD_0080C84A5D47_.wvu.PrintArea" hidden="1">#REF!</definedName>
    <definedName name="Z_A1F52E5D_03D7_11D3_88AD_0080C84A5D47_.wvu.PrintArea" localSheetId="18" hidden="1">#REF!</definedName>
    <definedName name="Z_A1F52E5D_03D7_11D3_88AD_0080C84A5D47_.wvu.PrintArea" localSheetId="17" hidden="1">#REF!</definedName>
    <definedName name="Z_A1F52E5D_03D7_11D3_88AD_0080C84A5D47_.wvu.PrintArea" localSheetId="19" hidden="1">#REF!</definedName>
    <definedName name="Z_A1F52E5D_03D7_11D3_88AD_0080C84A5D47_.wvu.PrintArea" hidden="1">#REF!</definedName>
    <definedName name="Z_A1F52E5E_03D7_11D3_88AD_0080C84A5D47_.wvu.PrintArea" localSheetId="18" hidden="1">#REF!</definedName>
    <definedName name="Z_A1F52E5E_03D7_11D3_88AD_0080C84A5D47_.wvu.PrintArea" localSheetId="17" hidden="1">#REF!</definedName>
    <definedName name="Z_A1F52E5E_03D7_11D3_88AD_0080C84A5D47_.wvu.PrintArea" localSheetId="19" hidden="1">#REF!</definedName>
    <definedName name="Z_A1F52E5E_03D7_11D3_88AD_0080C84A5D47_.wvu.PrintArea" hidden="1">#REF!</definedName>
    <definedName name="Z_A1F52E5F_03D7_11D3_88AD_0080C84A5D47_.wvu.PrintArea" localSheetId="18" hidden="1">#REF!</definedName>
    <definedName name="Z_A1F52E5F_03D7_11D3_88AD_0080C84A5D47_.wvu.PrintArea" localSheetId="17" hidden="1">#REF!</definedName>
    <definedName name="Z_A1F52E5F_03D7_11D3_88AD_0080C84A5D47_.wvu.PrintArea" localSheetId="19" hidden="1">#REF!</definedName>
    <definedName name="Z_A1F52E5F_03D7_11D3_88AD_0080C84A5D47_.wvu.PrintArea" hidden="1">#REF!</definedName>
    <definedName name="Z_A1F52E61_03D7_11D3_88AD_0080C84A5D47_.wvu.PrintArea" localSheetId="18" hidden="1">#REF!</definedName>
    <definedName name="Z_A1F52E61_03D7_11D3_88AD_0080C84A5D47_.wvu.PrintArea" localSheetId="17" hidden="1">#REF!</definedName>
    <definedName name="Z_A1F52E61_03D7_11D3_88AD_0080C84A5D47_.wvu.PrintArea" localSheetId="19" hidden="1">#REF!</definedName>
    <definedName name="Z_A1F52E61_03D7_11D3_88AD_0080C84A5D47_.wvu.PrintArea" hidden="1">#REF!</definedName>
    <definedName name="Z_A1F52E62_03D7_11D3_88AD_0080C84A5D47_.wvu.PrintArea" localSheetId="18" hidden="1">#REF!</definedName>
    <definedName name="Z_A1F52E62_03D7_11D3_88AD_0080C84A5D47_.wvu.PrintArea" localSheetId="17" hidden="1">#REF!</definedName>
    <definedName name="Z_A1F52E62_03D7_11D3_88AD_0080C84A5D47_.wvu.PrintArea" localSheetId="19" hidden="1">#REF!</definedName>
    <definedName name="Z_A1F52E62_03D7_11D3_88AD_0080C84A5D47_.wvu.PrintArea" hidden="1">#REF!</definedName>
    <definedName name="Z_AF0B9184_56F4_11D3_97FE_00A0C9DF29C4_.wvu.PrintArea" localSheetId="18" hidden="1">#REF!</definedName>
    <definedName name="Z_AF0B9184_56F4_11D3_97FE_00A0C9DF29C4_.wvu.PrintArea" localSheetId="17" hidden="1">#REF!</definedName>
    <definedName name="Z_AF0B9184_56F4_11D3_97FE_00A0C9DF29C4_.wvu.PrintArea" localSheetId="19" hidden="1">#REF!</definedName>
    <definedName name="Z_AF0B9184_56F4_11D3_97FE_00A0C9DF29C4_.wvu.PrintArea" hidden="1">#REF!</definedName>
    <definedName name="Z_AF0B9185_56F4_11D3_97FE_00A0C9DF29C4_.wvu.PrintArea" localSheetId="18" hidden="1">#REF!</definedName>
    <definedName name="Z_AF0B9185_56F4_11D3_97FE_00A0C9DF29C4_.wvu.PrintArea" localSheetId="17" hidden="1">#REF!</definedName>
    <definedName name="Z_AF0B9185_56F4_11D3_97FE_00A0C9DF29C4_.wvu.PrintArea" localSheetId="19" hidden="1">#REF!</definedName>
    <definedName name="Z_AF0B9185_56F4_11D3_97FE_00A0C9DF29C4_.wvu.PrintArea" hidden="1">#REF!</definedName>
    <definedName name="Z_AF0B9187_56F4_11D3_97FE_00A0C9DF29C4_.wvu.PrintArea" localSheetId="18" hidden="1">#REF!</definedName>
    <definedName name="Z_AF0B9187_56F4_11D3_97FE_00A0C9DF29C4_.wvu.PrintArea" localSheetId="17" hidden="1">#REF!</definedName>
    <definedName name="Z_AF0B9187_56F4_11D3_97FE_00A0C9DF29C4_.wvu.PrintArea" localSheetId="19" hidden="1">#REF!</definedName>
    <definedName name="Z_AF0B9187_56F4_11D3_97FE_00A0C9DF29C4_.wvu.PrintArea" hidden="1">#REF!</definedName>
    <definedName name="Z_AF0B9188_56F4_11D3_97FE_00A0C9DF29C4_.wvu.PrintArea" localSheetId="18" hidden="1">#REF!</definedName>
    <definedName name="Z_AF0B9188_56F4_11D3_97FE_00A0C9DF29C4_.wvu.PrintArea" localSheetId="17" hidden="1">#REF!</definedName>
    <definedName name="Z_AF0B9188_56F4_11D3_97FE_00A0C9DF29C4_.wvu.PrintArea" localSheetId="19" hidden="1">#REF!</definedName>
    <definedName name="Z_AF0B9188_56F4_11D3_97FE_00A0C9DF29C4_.wvu.PrintArea" hidden="1">#REF!</definedName>
    <definedName name="Z_AF0B9189_56F4_11D3_97FE_00A0C9DF29C4_.wvu.PrintArea" localSheetId="18" hidden="1">#REF!</definedName>
    <definedName name="Z_AF0B9189_56F4_11D3_97FE_00A0C9DF29C4_.wvu.PrintArea" localSheetId="17" hidden="1">#REF!</definedName>
    <definedName name="Z_AF0B9189_56F4_11D3_97FE_00A0C9DF29C4_.wvu.PrintArea" localSheetId="19" hidden="1">#REF!</definedName>
    <definedName name="Z_AF0B9189_56F4_11D3_97FE_00A0C9DF29C4_.wvu.PrintArea" hidden="1">#REF!</definedName>
    <definedName name="Z_AF0B918A_56F4_11D3_97FE_00A0C9DF29C4_.wvu.PrintArea" localSheetId="18" hidden="1">#REF!</definedName>
    <definedName name="Z_AF0B918A_56F4_11D3_97FE_00A0C9DF29C4_.wvu.PrintArea" localSheetId="17" hidden="1">#REF!</definedName>
    <definedName name="Z_AF0B918A_56F4_11D3_97FE_00A0C9DF29C4_.wvu.PrintArea" localSheetId="19" hidden="1">#REF!</definedName>
    <definedName name="Z_AF0B918A_56F4_11D3_97FE_00A0C9DF29C4_.wvu.PrintArea" hidden="1">#REF!</definedName>
    <definedName name="Z_AF0B918C_56F4_11D3_97FE_00A0C9DF29C4_.wvu.PrintArea" localSheetId="18" hidden="1">#REF!</definedName>
    <definedName name="Z_AF0B918C_56F4_11D3_97FE_00A0C9DF29C4_.wvu.PrintArea" localSheetId="17" hidden="1">#REF!</definedName>
    <definedName name="Z_AF0B918C_56F4_11D3_97FE_00A0C9DF29C4_.wvu.PrintArea" localSheetId="19" hidden="1">#REF!</definedName>
    <definedName name="Z_AF0B918C_56F4_11D3_97FE_00A0C9DF29C4_.wvu.PrintArea" hidden="1">#REF!</definedName>
    <definedName name="Z_AF0B918D_56F4_11D3_97FE_00A0C9DF29C4_.wvu.PrintArea" localSheetId="18" hidden="1">#REF!</definedName>
    <definedName name="Z_AF0B918D_56F4_11D3_97FE_00A0C9DF29C4_.wvu.PrintArea" localSheetId="17" hidden="1">#REF!</definedName>
    <definedName name="Z_AF0B918D_56F4_11D3_97FE_00A0C9DF29C4_.wvu.PrintArea" localSheetId="19" hidden="1">#REF!</definedName>
    <definedName name="Z_AF0B918D_56F4_11D3_97FE_00A0C9DF29C4_.wvu.PrintArea" hidden="1">#REF!</definedName>
    <definedName name="Z_AF0B918E_56F4_11D3_97FE_00A0C9DF29C4_.wvu.PrintArea" localSheetId="18" hidden="1">#REF!</definedName>
    <definedName name="Z_AF0B918E_56F4_11D3_97FE_00A0C9DF29C4_.wvu.PrintArea" localSheetId="17" hidden="1">#REF!</definedName>
    <definedName name="Z_AF0B918E_56F4_11D3_97FE_00A0C9DF29C4_.wvu.PrintArea" localSheetId="19" hidden="1">#REF!</definedName>
    <definedName name="Z_AF0B918E_56F4_11D3_97FE_00A0C9DF29C4_.wvu.PrintArea" hidden="1">#REF!</definedName>
    <definedName name="Z_AF0B918F_56F4_11D3_97FE_00A0C9DF29C4_.wvu.PrintArea" localSheetId="18" hidden="1">#REF!</definedName>
    <definedName name="Z_AF0B918F_56F4_11D3_97FE_00A0C9DF29C4_.wvu.PrintArea" localSheetId="17" hidden="1">#REF!</definedName>
    <definedName name="Z_AF0B918F_56F4_11D3_97FE_00A0C9DF29C4_.wvu.PrintArea" localSheetId="19" hidden="1">#REF!</definedName>
    <definedName name="Z_AF0B918F_56F4_11D3_97FE_00A0C9DF29C4_.wvu.PrintArea" hidden="1">#REF!</definedName>
    <definedName name="Z_AF0B9191_56F4_11D3_97FE_00A0C9DF29C4_.wvu.PrintArea" localSheetId="18" hidden="1">#REF!</definedName>
    <definedName name="Z_AF0B9191_56F4_11D3_97FE_00A0C9DF29C4_.wvu.PrintArea" localSheetId="17" hidden="1">#REF!</definedName>
    <definedName name="Z_AF0B9191_56F4_11D3_97FE_00A0C9DF29C4_.wvu.PrintArea" localSheetId="19" hidden="1">#REF!</definedName>
    <definedName name="Z_AF0B9191_56F4_11D3_97FE_00A0C9DF29C4_.wvu.PrintArea" hidden="1">#REF!</definedName>
    <definedName name="Z_AF0B9192_56F4_11D3_97FE_00A0C9DF29C4_.wvu.PrintArea" localSheetId="18" hidden="1">#REF!</definedName>
    <definedName name="Z_AF0B9192_56F4_11D3_97FE_00A0C9DF29C4_.wvu.PrintArea" localSheetId="17" hidden="1">#REF!</definedName>
    <definedName name="Z_AF0B9192_56F4_11D3_97FE_00A0C9DF29C4_.wvu.PrintArea" localSheetId="19" hidden="1">#REF!</definedName>
    <definedName name="Z_AF0B9192_56F4_11D3_97FE_00A0C9DF29C4_.wvu.PrintArea" hidden="1">#REF!</definedName>
    <definedName name="Z_AF0B9194_56F4_11D3_97FE_00A0C9DF29C4_.wvu.PrintArea" localSheetId="18" hidden="1">#REF!</definedName>
    <definedName name="Z_AF0B9194_56F4_11D3_97FE_00A0C9DF29C4_.wvu.PrintArea" localSheetId="17" hidden="1">#REF!</definedName>
    <definedName name="Z_AF0B9194_56F4_11D3_97FE_00A0C9DF29C4_.wvu.PrintArea" localSheetId="19" hidden="1">#REF!</definedName>
    <definedName name="Z_AF0B9194_56F4_11D3_97FE_00A0C9DF29C4_.wvu.PrintArea" hidden="1">#REF!</definedName>
    <definedName name="Z_AF0B9195_56F4_11D3_97FE_00A0C9DF29C4_.wvu.PrintArea" localSheetId="18" hidden="1">#REF!</definedName>
    <definedName name="Z_AF0B9195_56F4_11D3_97FE_00A0C9DF29C4_.wvu.PrintArea" localSheetId="17" hidden="1">#REF!</definedName>
    <definedName name="Z_AF0B9195_56F4_11D3_97FE_00A0C9DF29C4_.wvu.PrintArea" localSheetId="19" hidden="1">#REF!</definedName>
    <definedName name="Z_AF0B9195_56F4_11D3_97FE_00A0C9DF29C4_.wvu.PrintArea" hidden="1">#REF!</definedName>
    <definedName name="Z_AF0B9197_56F4_11D3_97FE_00A0C9DF29C4_.wvu.PrintArea" localSheetId="18" hidden="1">#REF!</definedName>
    <definedName name="Z_AF0B9197_56F4_11D3_97FE_00A0C9DF29C4_.wvu.PrintArea" localSheetId="17" hidden="1">#REF!</definedName>
    <definedName name="Z_AF0B9197_56F4_11D3_97FE_00A0C9DF29C4_.wvu.PrintArea" localSheetId="19" hidden="1">#REF!</definedName>
    <definedName name="Z_AF0B9197_56F4_11D3_97FE_00A0C9DF29C4_.wvu.PrintArea" hidden="1">#REF!</definedName>
    <definedName name="Z_AF0B9198_56F4_11D3_97FE_00A0C9DF29C4_.wvu.PrintArea" localSheetId="18" hidden="1">#REF!</definedName>
    <definedName name="Z_AF0B9198_56F4_11D3_97FE_00A0C9DF29C4_.wvu.PrintArea" localSheetId="17" hidden="1">#REF!</definedName>
    <definedName name="Z_AF0B9198_56F4_11D3_97FE_00A0C9DF29C4_.wvu.PrintArea" localSheetId="19" hidden="1">#REF!</definedName>
    <definedName name="Z_AF0B9198_56F4_11D3_97FE_00A0C9DF29C4_.wvu.PrintArea" hidden="1">#REF!</definedName>
    <definedName name="Z_AF0B9199_56F4_11D3_97FE_00A0C9DF29C4_.wvu.PrintArea" localSheetId="18" hidden="1">#REF!</definedName>
    <definedName name="Z_AF0B9199_56F4_11D3_97FE_00A0C9DF29C4_.wvu.PrintArea" localSheetId="17" hidden="1">#REF!</definedName>
    <definedName name="Z_AF0B9199_56F4_11D3_97FE_00A0C9DF29C4_.wvu.PrintArea" localSheetId="19" hidden="1">#REF!</definedName>
    <definedName name="Z_AF0B9199_56F4_11D3_97FE_00A0C9DF29C4_.wvu.PrintArea" hidden="1">#REF!</definedName>
    <definedName name="Z_AF0B919A_56F4_11D3_97FE_00A0C9DF29C4_.wvu.PrintArea" localSheetId="18" hidden="1">#REF!</definedName>
    <definedName name="Z_AF0B919A_56F4_11D3_97FE_00A0C9DF29C4_.wvu.PrintArea" localSheetId="17" hidden="1">#REF!</definedName>
    <definedName name="Z_AF0B919A_56F4_11D3_97FE_00A0C9DF29C4_.wvu.PrintArea" localSheetId="19" hidden="1">#REF!</definedName>
    <definedName name="Z_AF0B919A_56F4_11D3_97FE_00A0C9DF29C4_.wvu.PrintArea" hidden="1">#REF!</definedName>
    <definedName name="Z_AF0B919C_56F4_11D3_97FE_00A0C9DF29C4_.wvu.PrintArea" localSheetId="18" hidden="1">#REF!</definedName>
    <definedName name="Z_AF0B919C_56F4_11D3_97FE_00A0C9DF29C4_.wvu.PrintArea" localSheetId="17" hidden="1">#REF!</definedName>
    <definedName name="Z_AF0B919C_56F4_11D3_97FE_00A0C9DF29C4_.wvu.PrintArea" localSheetId="19" hidden="1">#REF!</definedName>
    <definedName name="Z_AF0B919C_56F4_11D3_97FE_00A0C9DF29C4_.wvu.PrintArea" hidden="1">#REF!</definedName>
    <definedName name="Z_AF0B919D_56F4_11D3_97FE_00A0C9DF29C4_.wvu.PrintArea" localSheetId="18" hidden="1">#REF!</definedName>
    <definedName name="Z_AF0B919D_56F4_11D3_97FE_00A0C9DF29C4_.wvu.PrintArea" localSheetId="17" hidden="1">#REF!</definedName>
    <definedName name="Z_AF0B919D_56F4_11D3_97FE_00A0C9DF29C4_.wvu.PrintArea" localSheetId="19" hidden="1">#REF!</definedName>
    <definedName name="Z_AF0B919D_56F4_11D3_97FE_00A0C9DF29C4_.wvu.PrintArea" hidden="1">#REF!</definedName>
    <definedName name="Z_AF0B919E_56F4_11D3_97FE_00A0C9DF29C4_.wvu.PrintArea" localSheetId="18" hidden="1">#REF!</definedName>
    <definedName name="Z_AF0B919E_56F4_11D3_97FE_00A0C9DF29C4_.wvu.PrintArea" localSheetId="17" hidden="1">#REF!</definedName>
    <definedName name="Z_AF0B919E_56F4_11D3_97FE_00A0C9DF29C4_.wvu.PrintArea" localSheetId="19" hidden="1">#REF!</definedName>
    <definedName name="Z_AF0B919E_56F4_11D3_97FE_00A0C9DF29C4_.wvu.PrintArea" hidden="1">#REF!</definedName>
    <definedName name="Z_AF0B919F_56F4_11D3_97FE_00A0C9DF29C4_.wvu.PrintArea" localSheetId="18" hidden="1">#REF!</definedName>
    <definedName name="Z_AF0B919F_56F4_11D3_97FE_00A0C9DF29C4_.wvu.PrintArea" localSheetId="17" hidden="1">#REF!</definedName>
    <definedName name="Z_AF0B919F_56F4_11D3_97FE_00A0C9DF29C4_.wvu.PrintArea" localSheetId="19" hidden="1">#REF!</definedName>
    <definedName name="Z_AF0B919F_56F4_11D3_97FE_00A0C9DF29C4_.wvu.PrintArea" hidden="1">#REF!</definedName>
    <definedName name="Z_AF0B91A1_56F4_11D3_97FE_00A0C9DF29C4_.wvu.PrintArea" localSheetId="18" hidden="1">#REF!</definedName>
    <definedName name="Z_AF0B91A1_56F4_11D3_97FE_00A0C9DF29C4_.wvu.PrintArea" localSheetId="17" hidden="1">#REF!</definedName>
    <definedName name="Z_AF0B91A1_56F4_11D3_97FE_00A0C9DF29C4_.wvu.PrintArea" localSheetId="19" hidden="1">#REF!</definedName>
    <definedName name="Z_AF0B91A1_56F4_11D3_97FE_00A0C9DF29C4_.wvu.PrintArea" hidden="1">#REF!</definedName>
    <definedName name="Z_AF0B91A2_56F4_11D3_97FE_00A0C9DF29C4_.wvu.PrintArea" localSheetId="18" hidden="1">#REF!</definedName>
    <definedName name="Z_AF0B91A2_56F4_11D3_97FE_00A0C9DF29C4_.wvu.PrintArea" localSheetId="17" hidden="1">#REF!</definedName>
    <definedName name="Z_AF0B91A2_56F4_11D3_97FE_00A0C9DF29C4_.wvu.PrintArea" localSheetId="19" hidden="1">#REF!</definedName>
    <definedName name="Z_AF0B91A2_56F4_11D3_97FE_00A0C9DF29C4_.wvu.PrintArea" hidden="1">#REF!</definedName>
    <definedName name="Z_B7259815_225C_11D3_8571_00A0C9DF1035_.wvu.PrintArea" localSheetId="18" hidden="1">#REF!</definedName>
    <definedName name="Z_B7259815_225C_11D3_8571_00A0C9DF1035_.wvu.PrintArea" localSheetId="17" hidden="1">#REF!</definedName>
    <definedName name="Z_B7259815_225C_11D3_8571_00A0C9DF1035_.wvu.PrintArea" localSheetId="19" hidden="1">#REF!</definedName>
    <definedName name="Z_B7259815_225C_11D3_8571_00A0C9DF1035_.wvu.PrintArea" hidden="1">#REF!</definedName>
    <definedName name="Z_B7259816_225C_11D3_8571_00A0C9DF1035_.wvu.PrintArea" localSheetId="18" hidden="1">#REF!</definedName>
    <definedName name="Z_B7259816_225C_11D3_8571_00A0C9DF1035_.wvu.PrintArea" localSheetId="17" hidden="1">#REF!</definedName>
    <definedName name="Z_B7259816_225C_11D3_8571_00A0C9DF1035_.wvu.PrintArea" localSheetId="19" hidden="1">#REF!</definedName>
    <definedName name="Z_B7259816_225C_11D3_8571_00A0C9DF1035_.wvu.PrintArea" hidden="1">#REF!</definedName>
    <definedName name="Z_B7259818_225C_11D3_8571_00A0C9DF1035_.wvu.PrintArea" localSheetId="18" hidden="1">#REF!</definedName>
    <definedName name="Z_B7259818_225C_11D3_8571_00A0C9DF1035_.wvu.PrintArea" localSheetId="17" hidden="1">#REF!</definedName>
    <definedName name="Z_B7259818_225C_11D3_8571_00A0C9DF1035_.wvu.PrintArea" localSheetId="19" hidden="1">#REF!</definedName>
    <definedName name="Z_B7259818_225C_11D3_8571_00A0C9DF1035_.wvu.PrintArea" hidden="1">#REF!</definedName>
    <definedName name="Z_B7259819_225C_11D3_8571_00A0C9DF1035_.wvu.PrintArea" localSheetId="18" hidden="1">#REF!</definedName>
    <definedName name="Z_B7259819_225C_11D3_8571_00A0C9DF1035_.wvu.PrintArea" localSheetId="17" hidden="1">#REF!</definedName>
    <definedName name="Z_B7259819_225C_11D3_8571_00A0C9DF1035_.wvu.PrintArea" localSheetId="19" hidden="1">#REF!</definedName>
    <definedName name="Z_B7259819_225C_11D3_8571_00A0C9DF1035_.wvu.PrintArea" hidden="1">#REF!</definedName>
    <definedName name="Z_B725981A_225C_11D3_8571_00A0C9DF1035_.wvu.PrintArea" localSheetId="18" hidden="1">#REF!</definedName>
    <definedName name="Z_B725981A_225C_11D3_8571_00A0C9DF1035_.wvu.PrintArea" localSheetId="17" hidden="1">#REF!</definedName>
    <definedName name="Z_B725981A_225C_11D3_8571_00A0C9DF1035_.wvu.PrintArea" localSheetId="19" hidden="1">#REF!</definedName>
    <definedName name="Z_B725981A_225C_11D3_8571_00A0C9DF1035_.wvu.PrintArea" hidden="1">#REF!</definedName>
    <definedName name="Z_B725981B_225C_11D3_8571_00A0C9DF1035_.wvu.PrintArea" localSheetId="18" hidden="1">#REF!</definedName>
    <definedName name="Z_B725981B_225C_11D3_8571_00A0C9DF1035_.wvu.PrintArea" localSheetId="17" hidden="1">#REF!</definedName>
    <definedName name="Z_B725981B_225C_11D3_8571_00A0C9DF1035_.wvu.PrintArea" localSheetId="19" hidden="1">#REF!</definedName>
    <definedName name="Z_B725981B_225C_11D3_8571_00A0C9DF1035_.wvu.PrintArea" hidden="1">#REF!</definedName>
    <definedName name="Z_B725981D_225C_11D3_8571_00A0C9DF1035_.wvu.PrintArea" localSheetId="18" hidden="1">#REF!</definedName>
    <definedName name="Z_B725981D_225C_11D3_8571_00A0C9DF1035_.wvu.PrintArea" localSheetId="17" hidden="1">#REF!</definedName>
    <definedName name="Z_B725981D_225C_11D3_8571_00A0C9DF1035_.wvu.PrintArea" localSheetId="19" hidden="1">#REF!</definedName>
    <definedName name="Z_B725981D_225C_11D3_8571_00A0C9DF1035_.wvu.PrintArea" hidden="1">#REF!</definedName>
    <definedName name="Z_B725981E_225C_11D3_8571_00A0C9DF1035_.wvu.PrintArea" localSheetId="18" hidden="1">#REF!</definedName>
    <definedName name="Z_B725981E_225C_11D3_8571_00A0C9DF1035_.wvu.PrintArea" localSheetId="17" hidden="1">#REF!</definedName>
    <definedName name="Z_B725981E_225C_11D3_8571_00A0C9DF1035_.wvu.PrintArea" localSheetId="19" hidden="1">#REF!</definedName>
    <definedName name="Z_B725981E_225C_11D3_8571_00A0C9DF1035_.wvu.PrintArea" hidden="1">#REF!</definedName>
    <definedName name="Z_B725981F_225C_11D3_8571_00A0C9DF1035_.wvu.PrintArea" localSheetId="18" hidden="1">#REF!</definedName>
    <definedName name="Z_B725981F_225C_11D3_8571_00A0C9DF1035_.wvu.PrintArea" localSheetId="17" hidden="1">#REF!</definedName>
    <definedName name="Z_B725981F_225C_11D3_8571_00A0C9DF1035_.wvu.PrintArea" localSheetId="19" hidden="1">#REF!</definedName>
    <definedName name="Z_B725981F_225C_11D3_8571_00A0C9DF1035_.wvu.PrintArea" hidden="1">#REF!</definedName>
    <definedName name="Z_B7259820_225C_11D3_8571_00A0C9DF1035_.wvu.PrintArea" localSheetId="18" hidden="1">#REF!</definedName>
    <definedName name="Z_B7259820_225C_11D3_8571_00A0C9DF1035_.wvu.PrintArea" localSheetId="17" hidden="1">#REF!</definedName>
    <definedName name="Z_B7259820_225C_11D3_8571_00A0C9DF1035_.wvu.PrintArea" localSheetId="19" hidden="1">#REF!</definedName>
    <definedName name="Z_B7259820_225C_11D3_8571_00A0C9DF1035_.wvu.PrintArea" hidden="1">#REF!</definedName>
    <definedName name="Z_B7259822_225C_11D3_8571_00A0C9DF1035_.wvu.PrintArea" localSheetId="18" hidden="1">#REF!</definedName>
    <definedName name="Z_B7259822_225C_11D3_8571_00A0C9DF1035_.wvu.PrintArea" localSheetId="17" hidden="1">#REF!</definedName>
    <definedName name="Z_B7259822_225C_11D3_8571_00A0C9DF1035_.wvu.PrintArea" localSheetId="19" hidden="1">#REF!</definedName>
    <definedName name="Z_B7259822_225C_11D3_8571_00A0C9DF1035_.wvu.PrintArea" hidden="1">#REF!</definedName>
    <definedName name="Z_B7259823_225C_11D3_8571_00A0C9DF1035_.wvu.PrintArea" localSheetId="18" hidden="1">#REF!</definedName>
    <definedName name="Z_B7259823_225C_11D3_8571_00A0C9DF1035_.wvu.PrintArea" localSheetId="17" hidden="1">#REF!</definedName>
    <definedName name="Z_B7259823_225C_11D3_8571_00A0C9DF1035_.wvu.PrintArea" localSheetId="19" hidden="1">#REF!</definedName>
    <definedName name="Z_B7259823_225C_11D3_8571_00A0C9DF1035_.wvu.PrintArea" hidden="1">#REF!</definedName>
    <definedName name="Z_B7259825_225C_11D3_8571_00A0C9DF1035_.wvu.PrintArea" localSheetId="18" hidden="1">#REF!</definedName>
    <definedName name="Z_B7259825_225C_11D3_8571_00A0C9DF1035_.wvu.PrintArea" localSheetId="17" hidden="1">#REF!</definedName>
    <definedName name="Z_B7259825_225C_11D3_8571_00A0C9DF1035_.wvu.PrintArea" localSheetId="19" hidden="1">#REF!</definedName>
    <definedName name="Z_B7259825_225C_11D3_8571_00A0C9DF1035_.wvu.PrintArea" hidden="1">#REF!</definedName>
    <definedName name="Z_B7259826_225C_11D3_8571_00A0C9DF1035_.wvu.PrintArea" localSheetId="18" hidden="1">#REF!</definedName>
    <definedName name="Z_B7259826_225C_11D3_8571_00A0C9DF1035_.wvu.PrintArea" localSheetId="17" hidden="1">#REF!</definedName>
    <definedName name="Z_B7259826_225C_11D3_8571_00A0C9DF1035_.wvu.PrintArea" localSheetId="19" hidden="1">#REF!</definedName>
    <definedName name="Z_B7259826_225C_11D3_8571_00A0C9DF1035_.wvu.PrintArea" hidden="1">#REF!</definedName>
    <definedName name="Z_B7259828_225C_11D3_8571_00A0C9DF1035_.wvu.PrintArea" localSheetId="18" hidden="1">#REF!</definedName>
    <definedName name="Z_B7259828_225C_11D3_8571_00A0C9DF1035_.wvu.PrintArea" localSheetId="17" hidden="1">#REF!</definedName>
    <definedName name="Z_B7259828_225C_11D3_8571_00A0C9DF1035_.wvu.PrintArea" localSheetId="19" hidden="1">#REF!</definedName>
    <definedName name="Z_B7259828_225C_11D3_8571_00A0C9DF1035_.wvu.PrintArea" hidden="1">#REF!</definedName>
    <definedName name="Z_B7259829_225C_11D3_8571_00A0C9DF1035_.wvu.PrintArea" localSheetId="18" hidden="1">#REF!</definedName>
    <definedName name="Z_B7259829_225C_11D3_8571_00A0C9DF1035_.wvu.PrintArea" localSheetId="17" hidden="1">#REF!</definedName>
    <definedName name="Z_B7259829_225C_11D3_8571_00A0C9DF1035_.wvu.PrintArea" localSheetId="19" hidden="1">#REF!</definedName>
    <definedName name="Z_B7259829_225C_11D3_8571_00A0C9DF1035_.wvu.PrintArea" hidden="1">#REF!</definedName>
    <definedName name="Z_B725982A_225C_11D3_8571_00A0C9DF1035_.wvu.PrintArea" localSheetId="18" hidden="1">#REF!</definedName>
    <definedName name="Z_B725982A_225C_11D3_8571_00A0C9DF1035_.wvu.PrintArea" localSheetId="17" hidden="1">#REF!</definedName>
    <definedName name="Z_B725982A_225C_11D3_8571_00A0C9DF1035_.wvu.PrintArea" localSheetId="19" hidden="1">#REF!</definedName>
    <definedName name="Z_B725982A_225C_11D3_8571_00A0C9DF1035_.wvu.PrintArea" hidden="1">#REF!</definedName>
    <definedName name="Z_B725982B_225C_11D3_8571_00A0C9DF1035_.wvu.PrintArea" localSheetId="18" hidden="1">#REF!</definedName>
    <definedName name="Z_B725982B_225C_11D3_8571_00A0C9DF1035_.wvu.PrintArea" localSheetId="17" hidden="1">#REF!</definedName>
    <definedName name="Z_B725982B_225C_11D3_8571_00A0C9DF1035_.wvu.PrintArea" localSheetId="19" hidden="1">#REF!</definedName>
    <definedName name="Z_B725982B_225C_11D3_8571_00A0C9DF1035_.wvu.PrintArea" hidden="1">#REF!</definedName>
    <definedName name="Z_B725982D_225C_11D3_8571_00A0C9DF1035_.wvu.PrintArea" localSheetId="18" hidden="1">#REF!</definedName>
    <definedName name="Z_B725982D_225C_11D3_8571_00A0C9DF1035_.wvu.PrintArea" localSheetId="17" hidden="1">#REF!</definedName>
    <definedName name="Z_B725982D_225C_11D3_8571_00A0C9DF1035_.wvu.PrintArea" localSheetId="19" hidden="1">#REF!</definedName>
    <definedName name="Z_B725982D_225C_11D3_8571_00A0C9DF1035_.wvu.PrintArea" hidden="1">#REF!</definedName>
    <definedName name="Z_B725982E_225C_11D3_8571_00A0C9DF1035_.wvu.PrintArea" localSheetId="18" hidden="1">#REF!</definedName>
    <definedName name="Z_B725982E_225C_11D3_8571_00A0C9DF1035_.wvu.PrintArea" localSheetId="17" hidden="1">#REF!</definedName>
    <definedName name="Z_B725982E_225C_11D3_8571_00A0C9DF1035_.wvu.PrintArea" localSheetId="19" hidden="1">#REF!</definedName>
    <definedName name="Z_B725982E_225C_11D3_8571_00A0C9DF1035_.wvu.PrintArea" hidden="1">#REF!</definedName>
    <definedName name="Z_B725982F_225C_11D3_8571_00A0C9DF1035_.wvu.PrintArea" localSheetId="18" hidden="1">#REF!</definedName>
    <definedName name="Z_B725982F_225C_11D3_8571_00A0C9DF1035_.wvu.PrintArea" localSheetId="17" hidden="1">#REF!</definedName>
    <definedName name="Z_B725982F_225C_11D3_8571_00A0C9DF1035_.wvu.PrintArea" localSheetId="19" hidden="1">#REF!</definedName>
    <definedName name="Z_B725982F_225C_11D3_8571_00A0C9DF1035_.wvu.PrintArea" hidden="1">#REF!</definedName>
    <definedName name="Z_B7259830_225C_11D3_8571_00A0C9DF1035_.wvu.PrintArea" localSheetId="18" hidden="1">#REF!</definedName>
    <definedName name="Z_B7259830_225C_11D3_8571_00A0C9DF1035_.wvu.PrintArea" localSheetId="17" hidden="1">#REF!</definedName>
    <definedName name="Z_B7259830_225C_11D3_8571_00A0C9DF1035_.wvu.PrintArea" localSheetId="19" hidden="1">#REF!</definedName>
    <definedName name="Z_B7259830_225C_11D3_8571_00A0C9DF1035_.wvu.PrintArea" hidden="1">#REF!</definedName>
    <definedName name="Z_B7259832_225C_11D3_8571_00A0C9DF1035_.wvu.PrintArea" localSheetId="18" hidden="1">#REF!</definedName>
    <definedName name="Z_B7259832_225C_11D3_8571_00A0C9DF1035_.wvu.PrintArea" localSheetId="17" hidden="1">#REF!</definedName>
    <definedName name="Z_B7259832_225C_11D3_8571_00A0C9DF1035_.wvu.PrintArea" localSheetId="19" hidden="1">#REF!</definedName>
    <definedName name="Z_B7259832_225C_11D3_8571_00A0C9DF1035_.wvu.PrintArea" hidden="1">#REF!</definedName>
    <definedName name="Z_B7259833_225C_11D3_8571_00A0C9DF1035_.wvu.PrintArea" localSheetId="18" hidden="1">#REF!</definedName>
    <definedName name="Z_B7259833_225C_11D3_8571_00A0C9DF1035_.wvu.PrintArea" localSheetId="17" hidden="1">#REF!</definedName>
    <definedName name="Z_B7259833_225C_11D3_8571_00A0C9DF1035_.wvu.PrintArea" localSheetId="19" hidden="1">#REF!</definedName>
    <definedName name="Z_B7259833_225C_11D3_8571_00A0C9DF1035_.wvu.PrintArea" hidden="1">#REF!</definedName>
    <definedName name="Z_B7F9DAA5_441F_11D3_8575_00A0C9DF1035_.wvu.PrintArea" localSheetId="18" hidden="1">#REF!</definedName>
    <definedName name="Z_B7F9DAA5_441F_11D3_8575_00A0C9DF1035_.wvu.PrintArea" localSheetId="17" hidden="1">#REF!</definedName>
    <definedName name="Z_B7F9DAA5_441F_11D3_8575_00A0C9DF1035_.wvu.PrintArea" localSheetId="19" hidden="1">#REF!</definedName>
    <definedName name="Z_B7F9DAA5_441F_11D3_8575_00A0C9DF1035_.wvu.PrintArea" hidden="1">#REF!</definedName>
    <definedName name="Z_B7F9DAA6_441F_11D3_8575_00A0C9DF1035_.wvu.PrintArea" localSheetId="18" hidden="1">#REF!</definedName>
    <definedName name="Z_B7F9DAA6_441F_11D3_8575_00A0C9DF1035_.wvu.PrintArea" localSheetId="17" hidden="1">#REF!</definedName>
    <definedName name="Z_B7F9DAA6_441F_11D3_8575_00A0C9DF1035_.wvu.PrintArea" localSheetId="19" hidden="1">#REF!</definedName>
    <definedName name="Z_B7F9DAA6_441F_11D3_8575_00A0C9DF1035_.wvu.PrintArea" hidden="1">#REF!</definedName>
    <definedName name="Z_B7F9DAA8_441F_11D3_8575_00A0C9DF1035_.wvu.PrintArea" localSheetId="18" hidden="1">#REF!</definedName>
    <definedName name="Z_B7F9DAA8_441F_11D3_8575_00A0C9DF1035_.wvu.PrintArea" localSheetId="17" hidden="1">#REF!</definedName>
    <definedName name="Z_B7F9DAA8_441F_11D3_8575_00A0C9DF1035_.wvu.PrintArea" localSheetId="19" hidden="1">#REF!</definedName>
    <definedName name="Z_B7F9DAA8_441F_11D3_8575_00A0C9DF1035_.wvu.PrintArea" hidden="1">#REF!</definedName>
    <definedName name="Z_B7F9DAA9_441F_11D3_8575_00A0C9DF1035_.wvu.PrintArea" localSheetId="18" hidden="1">#REF!</definedName>
    <definedName name="Z_B7F9DAA9_441F_11D3_8575_00A0C9DF1035_.wvu.PrintArea" localSheetId="17" hidden="1">#REF!</definedName>
    <definedName name="Z_B7F9DAA9_441F_11D3_8575_00A0C9DF1035_.wvu.PrintArea" localSheetId="19" hidden="1">#REF!</definedName>
    <definedName name="Z_B7F9DAA9_441F_11D3_8575_00A0C9DF1035_.wvu.PrintArea" hidden="1">#REF!</definedName>
    <definedName name="Z_B7F9DAAA_441F_11D3_8575_00A0C9DF1035_.wvu.PrintArea" localSheetId="18" hidden="1">#REF!</definedName>
    <definedName name="Z_B7F9DAAA_441F_11D3_8575_00A0C9DF1035_.wvu.PrintArea" localSheetId="17" hidden="1">#REF!</definedName>
    <definedName name="Z_B7F9DAAA_441F_11D3_8575_00A0C9DF1035_.wvu.PrintArea" localSheetId="19" hidden="1">#REF!</definedName>
    <definedName name="Z_B7F9DAAA_441F_11D3_8575_00A0C9DF1035_.wvu.PrintArea" hidden="1">#REF!</definedName>
    <definedName name="Z_B7F9DAAB_441F_11D3_8575_00A0C9DF1035_.wvu.PrintArea" localSheetId="18" hidden="1">#REF!</definedName>
    <definedName name="Z_B7F9DAAB_441F_11D3_8575_00A0C9DF1035_.wvu.PrintArea" localSheetId="17" hidden="1">#REF!</definedName>
    <definedName name="Z_B7F9DAAB_441F_11D3_8575_00A0C9DF1035_.wvu.PrintArea" localSheetId="19" hidden="1">#REF!</definedName>
    <definedName name="Z_B7F9DAAB_441F_11D3_8575_00A0C9DF1035_.wvu.PrintArea" hidden="1">#REF!</definedName>
    <definedName name="Z_B7F9DAAD_441F_11D3_8575_00A0C9DF1035_.wvu.PrintArea" localSheetId="18" hidden="1">#REF!</definedName>
    <definedName name="Z_B7F9DAAD_441F_11D3_8575_00A0C9DF1035_.wvu.PrintArea" localSheetId="17" hidden="1">#REF!</definedName>
    <definedName name="Z_B7F9DAAD_441F_11D3_8575_00A0C9DF1035_.wvu.PrintArea" localSheetId="19" hidden="1">#REF!</definedName>
    <definedName name="Z_B7F9DAAD_441F_11D3_8575_00A0C9DF1035_.wvu.PrintArea" hidden="1">#REF!</definedName>
    <definedName name="Z_B7F9DAAE_441F_11D3_8575_00A0C9DF1035_.wvu.PrintArea" localSheetId="18" hidden="1">#REF!</definedName>
    <definedName name="Z_B7F9DAAE_441F_11D3_8575_00A0C9DF1035_.wvu.PrintArea" localSheetId="17" hidden="1">#REF!</definedName>
    <definedName name="Z_B7F9DAAE_441F_11D3_8575_00A0C9DF1035_.wvu.PrintArea" localSheetId="19" hidden="1">#REF!</definedName>
    <definedName name="Z_B7F9DAAE_441F_11D3_8575_00A0C9DF1035_.wvu.PrintArea" hidden="1">#REF!</definedName>
    <definedName name="Z_B7F9DAAF_441F_11D3_8575_00A0C9DF1035_.wvu.PrintArea" localSheetId="18" hidden="1">#REF!</definedName>
    <definedName name="Z_B7F9DAAF_441F_11D3_8575_00A0C9DF1035_.wvu.PrintArea" localSheetId="17" hidden="1">#REF!</definedName>
    <definedName name="Z_B7F9DAAF_441F_11D3_8575_00A0C9DF1035_.wvu.PrintArea" localSheetId="19" hidden="1">#REF!</definedName>
    <definedName name="Z_B7F9DAAF_441F_11D3_8575_00A0C9DF1035_.wvu.PrintArea" hidden="1">#REF!</definedName>
    <definedName name="Z_B7F9DAB0_441F_11D3_8575_00A0C9DF1035_.wvu.PrintArea" localSheetId="18" hidden="1">#REF!</definedName>
    <definedName name="Z_B7F9DAB0_441F_11D3_8575_00A0C9DF1035_.wvu.PrintArea" localSheetId="17" hidden="1">#REF!</definedName>
    <definedName name="Z_B7F9DAB0_441F_11D3_8575_00A0C9DF1035_.wvu.PrintArea" localSheetId="19" hidden="1">#REF!</definedName>
    <definedName name="Z_B7F9DAB0_441F_11D3_8575_00A0C9DF1035_.wvu.PrintArea" hidden="1">#REF!</definedName>
    <definedName name="Z_B7F9DAB2_441F_11D3_8575_00A0C9DF1035_.wvu.PrintArea" localSheetId="18" hidden="1">#REF!</definedName>
    <definedName name="Z_B7F9DAB2_441F_11D3_8575_00A0C9DF1035_.wvu.PrintArea" localSheetId="17" hidden="1">#REF!</definedName>
    <definedName name="Z_B7F9DAB2_441F_11D3_8575_00A0C9DF1035_.wvu.PrintArea" localSheetId="19" hidden="1">#REF!</definedName>
    <definedName name="Z_B7F9DAB2_441F_11D3_8575_00A0C9DF1035_.wvu.PrintArea" hidden="1">#REF!</definedName>
    <definedName name="Z_B7F9DAB3_441F_11D3_8575_00A0C9DF1035_.wvu.PrintArea" localSheetId="18" hidden="1">#REF!</definedName>
    <definedName name="Z_B7F9DAB3_441F_11D3_8575_00A0C9DF1035_.wvu.PrintArea" localSheetId="17" hidden="1">#REF!</definedName>
    <definedName name="Z_B7F9DAB3_441F_11D3_8575_00A0C9DF1035_.wvu.PrintArea" localSheetId="19" hidden="1">#REF!</definedName>
    <definedName name="Z_B7F9DAB3_441F_11D3_8575_00A0C9DF1035_.wvu.PrintArea" hidden="1">#REF!</definedName>
    <definedName name="Z_B7F9DAB5_441F_11D3_8575_00A0C9DF1035_.wvu.PrintArea" localSheetId="18" hidden="1">#REF!</definedName>
    <definedName name="Z_B7F9DAB5_441F_11D3_8575_00A0C9DF1035_.wvu.PrintArea" localSheetId="17" hidden="1">#REF!</definedName>
    <definedName name="Z_B7F9DAB5_441F_11D3_8575_00A0C9DF1035_.wvu.PrintArea" localSheetId="19" hidden="1">#REF!</definedName>
    <definedName name="Z_B7F9DAB5_441F_11D3_8575_00A0C9DF1035_.wvu.PrintArea" hidden="1">#REF!</definedName>
    <definedName name="Z_B7F9DAB6_441F_11D3_8575_00A0C9DF1035_.wvu.PrintArea" localSheetId="18" hidden="1">#REF!</definedName>
    <definedName name="Z_B7F9DAB6_441F_11D3_8575_00A0C9DF1035_.wvu.PrintArea" localSheetId="17" hidden="1">#REF!</definedName>
    <definedName name="Z_B7F9DAB6_441F_11D3_8575_00A0C9DF1035_.wvu.PrintArea" localSheetId="19" hidden="1">#REF!</definedName>
    <definedName name="Z_B7F9DAB6_441F_11D3_8575_00A0C9DF1035_.wvu.PrintArea" hidden="1">#REF!</definedName>
    <definedName name="Z_B7F9DAB8_441F_11D3_8575_00A0C9DF1035_.wvu.PrintArea" localSheetId="18" hidden="1">#REF!</definedName>
    <definedName name="Z_B7F9DAB8_441F_11D3_8575_00A0C9DF1035_.wvu.PrintArea" localSheetId="17" hidden="1">#REF!</definedName>
    <definedName name="Z_B7F9DAB8_441F_11D3_8575_00A0C9DF1035_.wvu.PrintArea" localSheetId="19" hidden="1">#REF!</definedName>
    <definedName name="Z_B7F9DAB8_441F_11D3_8575_00A0C9DF1035_.wvu.PrintArea" hidden="1">#REF!</definedName>
    <definedName name="Z_B7F9DAB9_441F_11D3_8575_00A0C9DF1035_.wvu.PrintArea" localSheetId="18" hidden="1">#REF!</definedName>
    <definedName name="Z_B7F9DAB9_441F_11D3_8575_00A0C9DF1035_.wvu.PrintArea" localSheetId="17" hidden="1">#REF!</definedName>
    <definedName name="Z_B7F9DAB9_441F_11D3_8575_00A0C9DF1035_.wvu.PrintArea" localSheetId="19" hidden="1">#REF!</definedName>
    <definedName name="Z_B7F9DAB9_441F_11D3_8575_00A0C9DF1035_.wvu.PrintArea" hidden="1">#REF!</definedName>
    <definedName name="Z_B7F9DABA_441F_11D3_8575_00A0C9DF1035_.wvu.PrintArea" localSheetId="18" hidden="1">#REF!</definedName>
    <definedName name="Z_B7F9DABA_441F_11D3_8575_00A0C9DF1035_.wvu.PrintArea" localSheetId="17" hidden="1">#REF!</definedName>
    <definedName name="Z_B7F9DABA_441F_11D3_8575_00A0C9DF1035_.wvu.PrintArea" localSheetId="19" hidden="1">#REF!</definedName>
    <definedName name="Z_B7F9DABA_441F_11D3_8575_00A0C9DF1035_.wvu.PrintArea" hidden="1">#REF!</definedName>
    <definedName name="Z_B7F9DABB_441F_11D3_8575_00A0C9DF1035_.wvu.PrintArea" localSheetId="18" hidden="1">#REF!</definedName>
    <definedName name="Z_B7F9DABB_441F_11D3_8575_00A0C9DF1035_.wvu.PrintArea" localSheetId="17" hidden="1">#REF!</definedName>
    <definedName name="Z_B7F9DABB_441F_11D3_8575_00A0C9DF1035_.wvu.PrintArea" localSheetId="19" hidden="1">#REF!</definedName>
    <definedName name="Z_B7F9DABB_441F_11D3_8575_00A0C9DF1035_.wvu.PrintArea" hidden="1">#REF!</definedName>
    <definedName name="Z_B7F9DABD_441F_11D3_8575_00A0C9DF1035_.wvu.PrintArea" localSheetId="18" hidden="1">#REF!</definedName>
    <definedName name="Z_B7F9DABD_441F_11D3_8575_00A0C9DF1035_.wvu.PrintArea" localSheetId="17" hidden="1">#REF!</definedName>
    <definedName name="Z_B7F9DABD_441F_11D3_8575_00A0C9DF1035_.wvu.PrintArea" localSheetId="19" hidden="1">#REF!</definedName>
    <definedName name="Z_B7F9DABD_441F_11D3_8575_00A0C9DF1035_.wvu.PrintArea" hidden="1">#REF!</definedName>
    <definedName name="Z_B7F9DABE_441F_11D3_8575_00A0C9DF1035_.wvu.PrintArea" localSheetId="18" hidden="1">#REF!</definedName>
    <definedName name="Z_B7F9DABE_441F_11D3_8575_00A0C9DF1035_.wvu.PrintArea" localSheetId="17" hidden="1">#REF!</definedName>
    <definedName name="Z_B7F9DABE_441F_11D3_8575_00A0C9DF1035_.wvu.PrintArea" localSheetId="19" hidden="1">#REF!</definedName>
    <definedName name="Z_B7F9DABE_441F_11D3_8575_00A0C9DF1035_.wvu.PrintArea" hidden="1">#REF!</definedName>
    <definedName name="Z_B7F9DABF_441F_11D3_8575_00A0C9DF1035_.wvu.PrintArea" localSheetId="18" hidden="1">#REF!</definedName>
    <definedName name="Z_B7F9DABF_441F_11D3_8575_00A0C9DF1035_.wvu.PrintArea" localSheetId="17" hidden="1">#REF!</definedName>
    <definedName name="Z_B7F9DABF_441F_11D3_8575_00A0C9DF1035_.wvu.PrintArea" localSheetId="19" hidden="1">#REF!</definedName>
    <definedName name="Z_B7F9DABF_441F_11D3_8575_00A0C9DF1035_.wvu.PrintArea" hidden="1">#REF!</definedName>
    <definedName name="Z_B7F9DAC0_441F_11D3_8575_00A0C9DF1035_.wvu.PrintArea" localSheetId="18" hidden="1">#REF!</definedName>
    <definedName name="Z_B7F9DAC0_441F_11D3_8575_00A0C9DF1035_.wvu.PrintArea" localSheetId="17" hidden="1">#REF!</definedName>
    <definedName name="Z_B7F9DAC0_441F_11D3_8575_00A0C9DF1035_.wvu.PrintArea" localSheetId="19" hidden="1">#REF!</definedName>
    <definedName name="Z_B7F9DAC0_441F_11D3_8575_00A0C9DF1035_.wvu.PrintArea" hidden="1">#REF!</definedName>
    <definedName name="Z_B7F9DAC2_441F_11D3_8575_00A0C9DF1035_.wvu.PrintArea" localSheetId="18" hidden="1">#REF!</definedName>
    <definedName name="Z_B7F9DAC2_441F_11D3_8575_00A0C9DF1035_.wvu.PrintArea" localSheetId="17" hidden="1">#REF!</definedName>
    <definedName name="Z_B7F9DAC2_441F_11D3_8575_00A0C9DF1035_.wvu.PrintArea" localSheetId="19" hidden="1">#REF!</definedName>
    <definedName name="Z_B7F9DAC2_441F_11D3_8575_00A0C9DF1035_.wvu.PrintArea" hidden="1">#REF!</definedName>
    <definedName name="Z_B7F9DAC3_441F_11D3_8575_00A0C9DF1035_.wvu.PrintArea" localSheetId="18" hidden="1">#REF!</definedName>
    <definedName name="Z_B7F9DAC3_441F_11D3_8575_00A0C9DF1035_.wvu.PrintArea" localSheetId="17" hidden="1">#REF!</definedName>
    <definedName name="Z_B7F9DAC3_441F_11D3_8575_00A0C9DF1035_.wvu.PrintArea" localSheetId="19" hidden="1">#REF!</definedName>
    <definedName name="Z_B7F9DAC3_441F_11D3_8575_00A0C9DF1035_.wvu.PrintArea" hidden="1">#REF!</definedName>
    <definedName name="Z_BE87EB26_C75B_11D3_9810_00A0C9DF29C4_.wvu.PrintArea" localSheetId="18" hidden="1">#REF!</definedName>
    <definedName name="Z_BE87EB26_C75B_11D3_9810_00A0C9DF29C4_.wvu.PrintArea" localSheetId="17" hidden="1">#REF!</definedName>
    <definedName name="Z_BE87EB26_C75B_11D3_9810_00A0C9DF29C4_.wvu.PrintArea" localSheetId="19" hidden="1">#REF!</definedName>
    <definedName name="Z_BE87EB26_C75B_11D3_9810_00A0C9DF29C4_.wvu.PrintArea" hidden="1">#REF!</definedName>
    <definedName name="Z_BE87EB27_C75B_11D3_9810_00A0C9DF29C4_.wvu.PrintArea" localSheetId="18" hidden="1">#REF!</definedName>
    <definedName name="Z_BE87EB27_C75B_11D3_9810_00A0C9DF29C4_.wvu.PrintArea" localSheetId="17" hidden="1">#REF!</definedName>
    <definedName name="Z_BE87EB27_C75B_11D3_9810_00A0C9DF29C4_.wvu.PrintArea" localSheetId="19" hidden="1">#REF!</definedName>
    <definedName name="Z_BE87EB27_C75B_11D3_9810_00A0C9DF29C4_.wvu.PrintArea" hidden="1">#REF!</definedName>
    <definedName name="Z_BE87EB29_C75B_11D3_9810_00A0C9DF29C4_.wvu.PrintArea" localSheetId="18" hidden="1">#REF!</definedName>
    <definedName name="Z_BE87EB29_C75B_11D3_9810_00A0C9DF29C4_.wvu.PrintArea" localSheetId="17" hidden="1">#REF!</definedName>
    <definedName name="Z_BE87EB29_C75B_11D3_9810_00A0C9DF29C4_.wvu.PrintArea" localSheetId="19" hidden="1">#REF!</definedName>
    <definedName name="Z_BE87EB29_C75B_11D3_9810_00A0C9DF29C4_.wvu.PrintArea" hidden="1">#REF!</definedName>
    <definedName name="Z_BE87EB2A_C75B_11D3_9810_00A0C9DF29C4_.wvu.PrintArea" localSheetId="18" hidden="1">#REF!</definedName>
    <definedName name="Z_BE87EB2A_C75B_11D3_9810_00A0C9DF29C4_.wvu.PrintArea" localSheetId="17" hidden="1">#REF!</definedName>
    <definedName name="Z_BE87EB2A_C75B_11D3_9810_00A0C9DF29C4_.wvu.PrintArea" localSheetId="19" hidden="1">#REF!</definedName>
    <definedName name="Z_BE87EB2A_C75B_11D3_9810_00A0C9DF29C4_.wvu.PrintArea" hidden="1">#REF!</definedName>
    <definedName name="Z_BE87EB2B_C75B_11D3_9810_00A0C9DF29C4_.wvu.PrintArea" localSheetId="18" hidden="1">#REF!</definedName>
    <definedName name="Z_BE87EB2B_C75B_11D3_9810_00A0C9DF29C4_.wvu.PrintArea" localSheetId="17" hidden="1">#REF!</definedName>
    <definedName name="Z_BE87EB2B_C75B_11D3_9810_00A0C9DF29C4_.wvu.PrintArea" localSheetId="19" hidden="1">#REF!</definedName>
    <definedName name="Z_BE87EB2B_C75B_11D3_9810_00A0C9DF29C4_.wvu.PrintArea" hidden="1">#REF!</definedName>
    <definedName name="Z_BE87EB2C_C75B_11D3_9810_00A0C9DF29C4_.wvu.PrintArea" localSheetId="18" hidden="1">#REF!</definedName>
    <definedName name="Z_BE87EB2C_C75B_11D3_9810_00A0C9DF29C4_.wvu.PrintArea" localSheetId="17" hidden="1">#REF!</definedName>
    <definedName name="Z_BE87EB2C_C75B_11D3_9810_00A0C9DF29C4_.wvu.PrintArea" localSheetId="19" hidden="1">#REF!</definedName>
    <definedName name="Z_BE87EB2C_C75B_11D3_9810_00A0C9DF29C4_.wvu.PrintArea" hidden="1">#REF!</definedName>
    <definedName name="Z_BE87EB2E_C75B_11D3_9810_00A0C9DF29C4_.wvu.PrintArea" localSheetId="18" hidden="1">#REF!</definedName>
    <definedName name="Z_BE87EB2E_C75B_11D3_9810_00A0C9DF29C4_.wvu.PrintArea" localSheetId="17" hidden="1">#REF!</definedName>
    <definedName name="Z_BE87EB2E_C75B_11D3_9810_00A0C9DF29C4_.wvu.PrintArea" localSheetId="19" hidden="1">#REF!</definedName>
    <definedName name="Z_BE87EB2E_C75B_11D3_9810_00A0C9DF29C4_.wvu.PrintArea" hidden="1">#REF!</definedName>
    <definedName name="Z_BE87EB2F_C75B_11D3_9810_00A0C9DF29C4_.wvu.PrintArea" localSheetId="18" hidden="1">#REF!</definedName>
    <definedName name="Z_BE87EB2F_C75B_11D3_9810_00A0C9DF29C4_.wvu.PrintArea" localSheetId="17" hidden="1">#REF!</definedName>
    <definedName name="Z_BE87EB2F_C75B_11D3_9810_00A0C9DF29C4_.wvu.PrintArea" localSheetId="19" hidden="1">#REF!</definedName>
    <definedName name="Z_BE87EB2F_C75B_11D3_9810_00A0C9DF29C4_.wvu.PrintArea" hidden="1">#REF!</definedName>
    <definedName name="Z_BE87EB30_C75B_11D3_9810_00A0C9DF29C4_.wvu.PrintArea" localSheetId="18" hidden="1">#REF!</definedName>
    <definedName name="Z_BE87EB30_C75B_11D3_9810_00A0C9DF29C4_.wvu.PrintArea" localSheetId="17" hidden="1">#REF!</definedName>
    <definedName name="Z_BE87EB30_C75B_11D3_9810_00A0C9DF29C4_.wvu.PrintArea" localSheetId="19" hidden="1">#REF!</definedName>
    <definedName name="Z_BE87EB30_C75B_11D3_9810_00A0C9DF29C4_.wvu.PrintArea" hidden="1">#REF!</definedName>
    <definedName name="Z_BE87EB31_C75B_11D3_9810_00A0C9DF29C4_.wvu.PrintArea" localSheetId="18" hidden="1">#REF!</definedName>
    <definedName name="Z_BE87EB31_C75B_11D3_9810_00A0C9DF29C4_.wvu.PrintArea" localSheetId="17" hidden="1">#REF!</definedName>
    <definedName name="Z_BE87EB31_C75B_11D3_9810_00A0C9DF29C4_.wvu.PrintArea" localSheetId="19" hidden="1">#REF!</definedName>
    <definedName name="Z_BE87EB31_C75B_11D3_9810_00A0C9DF29C4_.wvu.PrintArea" hidden="1">#REF!</definedName>
    <definedName name="Z_BE87EB33_C75B_11D3_9810_00A0C9DF29C4_.wvu.PrintArea" localSheetId="18" hidden="1">#REF!</definedName>
    <definedName name="Z_BE87EB33_C75B_11D3_9810_00A0C9DF29C4_.wvu.PrintArea" localSheetId="17" hidden="1">#REF!</definedName>
    <definedName name="Z_BE87EB33_C75B_11D3_9810_00A0C9DF29C4_.wvu.PrintArea" localSheetId="19" hidden="1">#REF!</definedName>
    <definedName name="Z_BE87EB33_C75B_11D3_9810_00A0C9DF29C4_.wvu.PrintArea" hidden="1">#REF!</definedName>
    <definedName name="Z_BE87EB34_C75B_11D3_9810_00A0C9DF29C4_.wvu.PrintArea" localSheetId="18" hidden="1">#REF!</definedName>
    <definedName name="Z_BE87EB34_C75B_11D3_9810_00A0C9DF29C4_.wvu.PrintArea" localSheetId="17" hidden="1">#REF!</definedName>
    <definedName name="Z_BE87EB34_C75B_11D3_9810_00A0C9DF29C4_.wvu.PrintArea" localSheetId="19" hidden="1">#REF!</definedName>
    <definedName name="Z_BE87EB34_C75B_11D3_9810_00A0C9DF29C4_.wvu.PrintArea" hidden="1">#REF!</definedName>
    <definedName name="Z_BE87EB36_C75B_11D3_9810_00A0C9DF29C4_.wvu.PrintArea" localSheetId="18" hidden="1">#REF!</definedName>
    <definedName name="Z_BE87EB36_C75B_11D3_9810_00A0C9DF29C4_.wvu.PrintArea" localSheetId="17" hidden="1">#REF!</definedName>
    <definedName name="Z_BE87EB36_C75B_11D3_9810_00A0C9DF29C4_.wvu.PrintArea" localSheetId="19" hidden="1">#REF!</definedName>
    <definedName name="Z_BE87EB36_C75B_11D3_9810_00A0C9DF29C4_.wvu.PrintArea" hidden="1">#REF!</definedName>
    <definedName name="Z_BE87EB37_C75B_11D3_9810_00A0C9DF29C4_.wvu.PrintArea" localSheetId="18" hidden="1">#REF!</definedName>
    <definedName name="Z_BE87EB37_C75B_11D3_9810_00A0C9DF29C4_.wvu.PrintArea" localSheetId="17" hidden="1">#REF!</definedName>
    <definedName name="Z_BE87EB37_C75B_11D3_9810_00A0C9DF29C4_.wvu.PrintArea" localSheetId="19" hidden="1">#REF!</definedName>
    <definedName name="Z_BE87EB37_C75B_11D3_9810_00A0C9DF29C4_.wvu.PrintArea" hidden="1">#REF!</definedName>
    <definedName name="Z_BE87EB39_C75B_11D3_9810_00A0C9DF29C4_.wvu.PrintArea" localSheetId="18" hidden="1">#REF!</definedName>
    <definedName name="Z_BE87EB39_C75B_11D3_9810_00A0C9DF29C4_.wvu.PrintArea" localSheetId="17" hidden="1">#REF!</definedName>
    <definedName name="Z_BE87EB39_C75B_11D3_9810_00A0C9DF29C4_.wvu.PrintArea" localSheetId="19" hidden="1">#REF!</definedName>
    <definedName name="Z_BE87EB39_C75B_11D3_9810_00A0C9DF29C4_.wvu.PrintArea" hidden="1">#REF!</definedName>
    <definedName name="Z_BE87EB3A_C75B_11D3_9810_00A0C9DF29C4_.wvu.PrintArea" localSheetId="18" hidden="1">#REF!</definedName>
    <definedName name="Z_BE87EB3A_C75B_11D3_9810_00A0C9DF29C4_.wvu.PrintArea" localSheetId="17" hidden="1">#REF!</definedName>
    <definedName name="Z_BE87EB3A_C75B_11D3_9810_00A0C9DF29C4_.wvu.PrintArea" localSheetId="19" hidden="1">#REF!</definedName>
    <definedName name="Z_BE87EB3A_C75B_11D3_9810_00A0C9DF29C4_.wvu.PrintArea" hidden="1">#REF!</definedName>
    <definedName name="Z_BE87EB3B_C75B_11D3_9810_00A0C9DF29C4_.wvu.PrintArea" localSheetId="18" hidden="1">#REF!</definedName>
    <definedName name="Z_BE87EB3B_C75B_11D3_9810_00A0C9DF29C4_.wvu.PrintArea" localSheetId="17" hidden="1">#REF!</definedName>
    <definedName name="Z_BE87EB3B_C75B_11D3_9810_00A0C9DF29C4_.wvu.PrintArea" localSheetId="19" hidden="1">#REF!</definedName>
    <definedName name="Z_BE87EB3B_C75B_11D3_9810_00A0C9DF29C4_.wvu.PrintArea" hidden="1">#REF!</definedName>
    <definedName name="Z_BE87EB3C_C75B_11D3_9810_00A0C9DF29C4_.wvu.PrintArea" localSheetId="18" hidden="1">#REF!</definedName>
    <definedName name="Z_BE87EB3C_C75B_11D3_9810_00A0C9DF29C4_.wvu.PrintArea" localSheetId="17" hidden="1">#REF!</definedName>
    <definedName name="Z_BE87EB3C_C75B_11D3_9810_00A0C9DF29C4_.wvu.PrintArea" localSheetId="19" hidden="1">#REF!</definedName>
    <definedName name="Z_BE87EB3C_C75B_11D3_9810_00A0C9DF29C4_.wvu.PrintArea" hidden="1">#REF!</definedName>
    <definedName name="Z_BE87EB3E_C75B_11D3_9810_00A0C9DF29C4_.wvu.PrintArea" localSheetId="18" hidden="1">#REF!</definedName>
    <definedName name="Z_BE87EB3E_C75B_11D3_9810_00A0C9DF29C4_.wvu.PrintArea" localSheetId="17" hidden="1">#REF!</definedName>
    <definedName name="Z_BE87EB3E_C75B_11D3_9810_00A0C9DF29C4_.wvu.PrintArea" localSheetId="19" hidden="1">#REF!</definedName>
    <definedName name="Z_BE87EB3E_C75B_11D3_9810_00A0C9DF29C4_.wvu.PrintArea" hidden="1">#REF!</definedName>
    <definedName name="Z_BE87EB3F_C75B_11D3_9810_00A0C9DF29C4_.wvu.PrintArea" localSheetId="18" hidden="1">#REF!</definedName>
    <definedName name="Z_BE87EB3F_C75B_11D3_9810_00A0C9DF29C4_.wvu.PrintArea" localSheetId="17" hidden="1">#REF!</definedName>
    <definedName name="Z_BE87EB3F_C75B_11D3_9810_00A0C9DF29C4_.wvu.PrintArea" localSheetId="19" hidden="1">#REF!</definedName>
    <definedName name="Z_BE87EB3F_C75B_11D3_9810_00A0C9DF29C4_.wvu.PrintArea" hidden="1">#REF!</definedName>
    <definedName name="Z_BE87EB40_C75B_11D3_9810_00A0C9DF29C4_.wvu.PrintArea" localSheetId="18" hidden="1">#REF!</definedName>
    <definedName name="Z_BE87EB40_C75B_11D3_9810_00A0C9DF29C4_.wvu.PrintArea" localSheetId="17" hidden="1">#REF!</definedName>
    <definedName name="Z_BE87EB40_C75B_11D3_9810_00A0C9DF29C4_.wvu.PrintArea" localSheetId="19" hidden="1">#REF!</definedName>
    <definedName name="Z_BE87EB40_C75B_11D3_9810_00A0C9DF29C4_.wvu.PrintArea" hidden="1">#REF!</definedName>
    <definedName name="Z_BE87EB41_C75B_11D3_9810_00A0C9DF29C4_.wvu.PrintArea" localSheetId="18" hidden="1">#REF!</definedName>
    <definedName name="Z_BE87EB41_C75B_11D3_9810_00A0C9DF29C4_.wvu.PrintArea" localSheetId="17" hidden="1">#REF!</definedName>
    <definedName name="Z_BE87EB41_C75B_11D3_9810_00A0C9DF29C4_.wvu.PrintArea" localSheetId="19" hidden="1">#REF!</definedName>
    <definedName name="Z_BE87EB41_C75B_11D3_9810_00A0C9DF29C4_.wvu.PrintArea" hidden="1">#REF!</definedName>
    <definedName name="Z_BE87EB43_C75B_11D3_9810_00A0C9DF29C4_.wvu.PrintArea" localSheetId="18" hidden="1">#REF!</definedName>
    <definedName name="Z_BE87EB43_C75B_11D3_9810_00A0C9DF29C4_.wvu.PrintArea" localSheetId="17" hidden="1">#REF!</definedName>
    <definedName name="Z_BE87EB43_C75B_11D3_9810_00A0C9DF29C4_.wvu.PrintArea" localSheetId="19" hidden="1">#REF!</definedName>
    <definedName name="Z_BE87EB43_C75B_11D3_9810_00A0C9DF29C4_.wvu.PrintArea" hidden="1">#REF!</definedName>
    <definedName name="Z_BE87EB44_C75B_11D3_9810_00A0C9DF29C4_.wvu.PrintArea" localSheetId="18" hidden="1">#REF!</definedName>
    <definedName name="Z_BE87EB44_C75B_11D3_9810_00A0C9DF29C4_.wvu.PrintArea" localSheetId="17" hidden="1">#REF!</definedName>
    <definedName name="Z_BE87EB44_C75B_11D3_9810_00A0C9DF29C4_.wvu.PrintArea" localSheetId="19" hidden="1">#REF!</definedName>
    <definedName name="Z_BE87EB44_C75B_11D3_9810_00A0C9DF29C4_.wvu.PrintArea" hidden="1">#REF!</definedName>
    <definedName name="Z_C20A3D4D_6B6B_11D3_ABEF_00A0C9DF1063_.wvu.PrintArea" localSheetId="18" hidden="1">#REF!</definedName>
    <definedName name="Z_C20A3D4D_6B6B_11D3_ABEF_00A0C9DF1063_.wvu.PrintArea" localSheetId="17" hidden="1">#REF!</definedName>
    <definedName name="Z_C20A3D4D_6B6B_11D3_ABEF_00A0C9DF1063_.wvu.PrintArea" localSheetId="19" hidden="1">#REF!</definedName>
    <definedName name="Z_C20A3D4D_6B6B_11D3_ABEF_00A0C9DF1063_.wvu.PrintArea" hidden="1">#REF!</definedName>
    <definedName name="Z_C20A3D4E_6B6B_11D3_ABEF_00A0C9DF1063_.wvu.PrintArea" localSheetId="18" hidden="1">#REF!</definedName>
    <definedName name="Z_C20A3D4E_6B6B_11D3_ABEF_00A0C9DF1063_.wvu.PrintArea" localSheetId="17" hidden="1">#REF!</definedName>
    <definedName name="Z_C20A3D4E_6B6B_11D3_ABEF_00A0C9DF1063_.wvu.PrintArea" localSheetId="19" hidden="1">#REF!</definedName>
    <definedName name="Z_C20A3D4E_6B6B_11D3_ABEF_00A0C9DF1063_.wvu.PrintArea" hidden="1">#REF!</definedName>
    <definedName name="Z_C20A3D50_6B6B_11D3_ABEF_00A0C9DF1063_.wvu.PrintArea" localSheetId="18" hidden="1">#REF!</definedName>
    <definedName name="Z_C20A3D50_6B6B_11D3_ABEF_00A0C9DF1063_.wvu.PrintArea" localSheetId="17" hidden="1">#REF!</definedName>
    <definedName name="Z_C20A3D50_6B6B_11D3_ABEF_00A0C9DF1063_.wvu.PrintArea" localSheetId="19" hidden="1">#REF!</definedName>
    <definedName name="Z_C20A3D50_6B6B_11D3_ABEF_00A0C9DF1063_.wvu.PrintArea" hidden="1">#REF!</definedName>
    <definedName name="Z_C20A3D51_6B6B_11D3_ABEF_00A0C9DF1063_.wvu.PrintArea" localSheetId="18" hidden="1">#REF!</definedName>
    <definedName name="Z_C20A3D51_6B6B_11D3_ABEF_00A0C9DF1063_.wvu.PrintArea" localSheetId="17" hidden="1">#REF!</definedName>
    <definedName name="Z_C20A3D51_6B6B_11D3_ABEF_00A0C9DF1063_.wvu.PrintArea" localSheetId="19" hidden="1">#REF!</definedName>
    <definedName name="Z_C20A3D51_6B6B_11D3_ABEF_00A0C9DF1063_.wvu.PrintArea" hidden="1">#REF!</definedName>
    <definedName name="Z_C20A3D52_6B6B_11D3_ABEF_00A0C9DF1063_.wvu.PrintArea" localSheetId="18" hidden="1">#REF!</definedName>
    <definedName name="Z_C20A3D52_6B6B_11D3_ABEF_00A0C9DF1063_.wvu.PrintArea" localSheetId="17" hidden="1">#REF!</definedName>
    <definedName name="Z_C20A3D52_6B6B_11D3_ABEF_00A0C9DF1063_.wvu.PrintArea" localSheetId="19" hidden="1">#REF!</definedName>
    <definedName name="Z_C20A3D52_6B6B_11D3_ABEF_00A0C9DF1063_.wvu.PrintArea" hidden="1">#REF!</definedName>
    <definedName name="Z_C20A3D53_6B6B_11D3_ABEF_00A0C9DF1063_.wvu.PrintArea" localSheetId="18" hidden="1">#REF!</definedName>
    <definedName name="Z_C20A3D53_6B6B_11D3_ABEF_00A0C9DF1063_.wvu.PrintArea" localSheetId="17" hidden="1">#REF!</definedName>
    <definedName name="Z_C20A3D53_6B6B_11D3_ABEF_00A0C9DF1063_.wvu.PrintArea" localSheetId="19" hidden="1">#REF!</definedName>
    <definedName name="Z_C20A3D53_6B6B_11D3_ABEF_00A0C9DF1063_.wvu.PrintArea" hidden="1">#REF!</definedName>
    <definedName name="Z_C20A3D55_6B6B_11D3_ABEF_00A0C9DF1063_.wvu.PrintArea" localSheetId="18" hidden="1">#REF!</definedName>
    <definedName name="Z_C20A3D55_6B6B_11D3_ABEF_00A0C9DF1063_.wvu.PrintArea" localSheetId="17" hidden="1">#REF!</definedName>
    <definedName name="Z_C20A3D55_6B6B_11D3_ABEF_00A0C9DF1063_.wvu.PrintArea" localSheetId="19" hidden="1">#REF!</definedName>
    <definedName name="Z_C20A3D55_6B6B_11D3_ABEF_00A0C9DF1063_.wvu.PrintArea" hidden="1">#REF!</definedName>
    <definedName name="Z_C20A3D56_6B6B_11D3_ABEF_00A0C9DF1063_.wvu.PrintArea" localSheetId="18" hidden="1">#REF!</definedName>
    <definedName name="Z_C20A3D56_6B6B_11D3_ABEF_00A0C9DF1063_.wvu.PrintArea" localSheetId="17" hidden="1">#REF!</definedName>
    <definedName name="Z_C20A3D56_6B6B_11D3_ABEF_00A0C9DF1063_.wvu.PrintArea" localSheetId="19" hidden="1">#REF!</definedName>
    <definedName name="Z_C20A3D56_6B6B_11D3_ABEF_00A0C9DF1063_.wvu.PrintArea" hidden="1">#REF!</definedName>
    <definedName name="Z_C20A3D57_6B6B_11D3_ABEF_00A0C9DF1063_.wvu.PrintArea" localSheetId="18" hidden="1">#REF!</definedName>
    <definedName name="Z_C20A3D57_6B6B_11D3_ABEF_00A0C9DF1063_.wvu.PrintArea" localSheetId="17" hidden="1">#REF!</definedName>
    <definedName name="Z_C20A3D57_6B6B_11D3_ABEF_00A0C9DF1063_.wvu.PrintArea" localSheetId="19" hidden="1">#REF!</definedName>
    <definedName name="Z_C20A3D57_6B6B_11D3_ABEF_00A0C9DF1063_.wvu.PrintArea" hidden="1">#REF!</definedName>
    <definedName name="Z_C20A3D58_6B6B_11D3_ABEF_00A0C9DF1063_.wvu.PrintArea" localSheetId="18" hidden="1">#REF!</definedName>
    <definedName name="Z_C20A3D58_6B6B_11D3_ABEF_00A0C9DF1063_.wvu.PrintArea" localSheetId="17" hidden="1">#REF!</definedName>
    <definedName name="Z_C20A3D58_6B6B_11D3_ABEF_00A0C9DF1063_.wvu.PrintArea" localSheetId="19" hidden="1">#REF!</definedName>
    <definedName name="Z_C20A3D58_6B6B_11D3_ABEF_00A0C9DF1063_.wvu.PrintArea" hidden="1">#REF!</definedName>
    <definedName name="Z_C20A3D5A_6B6B_11D3_ABEF_00A0C9DF1063_.wvu.PrintArea" localSheetId="18" hidden="1">#REF!</definedName>
    <definedName name="Z_C20A3D5A_6B6B_11D3_ABEF_00A0C9DF1063_.wvu.PrintArea" localSheetId="17" hidden="1">#REF!</definedName>
    <definedName name="Z_C20A3D5A_6B6B_11D3_ABEF_00A0C9DF1063_.wvu.PrintArea" localSheetId="19" hidden="1">#REF!</definedName>
    <definedName name="Z_C20A3D5A_6B6B_11D3_ABEF_00A0C9DF1063_.wvu.PrintArea" hidden="1">#REF!</definedName>
    <definedName name="Z_C20A3D5B_6B6B_11D3_ABEF_00A0C9DF1063_.wvu.PrintArea" localSheetId="18" hidden="1">#REF!</definedName>
    <definedName name="Z_C20A3D5B_6B6B_11D3_ABEF_00A0C9DF1063_.wvu.PrintArea" localSheetId="17" hidden="1">#REF!</definedName>
    <definedName name="Z_C20A3D5B_6B6B_11D3_ABEF_00A0C9DF1063_.wvu.PrintArea" localSheetId="19" hidden="1">#REF!</definedName>
    <definedName name="Z_C20A3D5B_6B6B_11D3_ABEF_00A0C9DF1063_.wvu.PrintArea" hidden="1">#REF!</definedName>
    <definedName name="Z_C20A3D5D_6B6B_11D3_ABEF_00A0C9DF1063_.wvu.PrintArea" localSheetId="18" hidden="1">#REF!</definedName>
    <definedName name="Z_C20A3D5D_6B6B_11D3_ABEF_00A0C9DF1063_.wvu.PrintArea" localSheetId="17" hidden="1">#REF!</definedName>
    <definedName name="Z_C20A3D5D_6B6B_11D3_ABEF_00A0C9DF1063_.wvu.PrintArea" localSheetId="19" hidden="1">#REF!</definedName>
    <definedName name="Z_C20A3D5D_6B6B_11D3_ABEF_00A0C9DF1063_.wvu.PrintArea" hidden="1">#REF!</definedName>
    <definedName name="Z_C20A3D5E_6B6B_11D3_ABEF_00A0C9DF1063_.wvu.PrintArea" localSheetId="18" hidden="1">#REF!</definedName>
    <definedName name="Z_C20A3D5E_6B6B_11D3_ABEF_00A0C9DF1063_.wvu.PrintArea" localSheetId="17" hidden="1">#REF!</definedName>
    <definedName name="Z_C20A3D5E_6B6B_11D3_ABEF_00A0C9DF1063_.wvu.PrintArea" localSheetId="19" hidden="1">#REF!</definedName>
    <definedName name="Z_C20A3D5E_6B6B_11D3_ABEF_00A0C9DF1063_.wvu.PrintArea" hidden="1">#REF!</definedName>
    <definedName name="Z_C20A3D60_6B6B_11D3_ABEF_00A0C9DF1063_.wvu.PrintArea" localSheetId="18" hidden="1">#REF!</definedName>
    <definedName name="Z_C20A3D60_6B6B_11D3_ABEF_00A0C9DF1063_.wvu.PrintArea" localSheetId="17" hidden="1">#REF!</definedName>
    <definedName name="Z_C20A3D60_6B6B_11D3_ABEF_00A0C9DF1063_.wvu.PrintArea" localSheetId="19" hidden="1">#REF!</definedName>
    <definedName name="Z_C20A3D60_6B6B_11D3_ABEF_00A0C9DF1063_.wvu.PrintArea" hidden="1">#REF!</definedName>
    <definedName name="Z_C20A3D61_6B6B_11D3_ABEF_00A0C9DF1063_.wvu.PrintArea" localSheetId="18" hidden="1">#REF!</definedName>
    <definedName name="Z_C20A3D61_6B6B_11D3_ABEF_00A0C9DF1063_.wvu.PrintArea" localSheetId="17" hidden="1">#REF!</definedName>
    <definedName name="Z_C20A3D61_6B6B_11D3_ABEF_00A0C9DF1063_.wvu.PrintArea" localSheetId="19" hidden="1">#REF!</definedName>
    <definedName name="Z_C20A3D61_6B6B_11D3_ABEF_00A0C9DF1063_.wvu.PrintArea" hidden="1">#REF!</definedName>
    <definedName name="Z_C20A3D62_6B6B_11D3_ABEF_00A0C9DF1063_.wvu.PrintArea" localSheetId="18" hidden="1">#REF!</definedName>
    <definedName name="Z_C20A3D62_6B6B_11D3_ABEF_00A0C9DF1063_.wvu.PrintArea" localSheetId="17" hidden="1">#REF!</definedName>
    <definedName name="Z_C20A3D62_6B6B_11D3_ABEF_00A0C9DF1063_.wvu.PrintArea" localSheetId="19" hidden="1">#REF!</definedName>
    <definedName name="Z_C20A3D62_6B6B_11D3_ABEF_00A0C9DF1063_.wvu.PrintArea" hidden="1">#REF!</definedName>
    <definedName name="Z_C20A3D63_6B6B_11D3_ABEF_00A0C9DF1063_.wvu.PrintArea" localSheetId="18" hidden="1">#REF!</definedName>
    <definedName name="Z_C20A3D63_6B6B_11D3_ABEF_00A0C9DF1063_.wvu.PrintArea" localSheetId="17" hidden="1">#REF!</definedName>
    <definedName name="Z_C20A3D63_6B6B_11D3_ABEF_00A0C9DF1063_.wvu.PrintArea" localSheetId="19" hidden="1">#REF!</definedName>
    <definedName name="Z_C20A3D63_6B6B_11D3_ABEF_00A0C9DF1063_.wvu.PrintArea" hidden="1">#REF!</definedName>
    <definedName name="Z_C20A3D65_6B6B_11D3_ABEF_00A0C9DF1063_.wvu.PrintArea" localSheetId="18" hidden="1">#REF!</definedName>
    <definedName name="Z_C20A3D65_6B6B_11D3_ABEF_00A0C9DF1063_.wvu.PrintArea" localSheetId="17" hidden="1">#REF!</definedName>
    <definedName name="Z_C20A3D65_6B6B_11D3_ABEF_00A0C9DF1063_.wvu.PrintArea" localSheetId="19" hidden="1">#REF!</definedName>
    <definedName name="Z_C20A3D65_6B6B_11D3_ABEF_00A0C9DF1063_.wvu.PrintArea" hidden="1">#REF!</definedName>
    <definedName name="Z_C20A3D66_6B6B_11D3_ABEF_00A0C9DF1063_.wvu.PrintArea" localSheetId="18" hidden="1">#REF!</definedName>
    <definedName name="Z_C20A3D66_6B6B_11D3_ABEF_00A0C9DF1063_.wvu.PrintArea" localSheetId="17" hidden="1">#REF!</definedName>
    <definedName name="Z_C20A3D66_6B6B_11D3_ABEF_00A0C9DF1063_.wvu.PrintArea" localSheetId="19" hidden="1">#REF!</definedName>
    <definedName name="Z_C20A3D66_6B6B_11D3_ABEF_00A0C9DF1063_.wvu.PrintArea" hidden="1">#REF!</definedName>
    <definedName name="Z_C20A3D67_6B6B_11D3_ABEF_00A0C9DF1063_.wvu.PrintArea" localSheetId="18" hidden="1">#REF!</definedName>
    <definedName name="Z_C20A3D67_6B6B_11D3_ABEF_00A0C9DF1063_.wvu.PrintArea" localSheetId="17" hidden="1">#REF!</definedName>
    <definedName name="Z_C20A3D67_6B6B_11D3_ABEF_00A0C9DF1063_.wvu.PrintArea" localSheetId="19" hidden="1">#REF!</definedName>
    <definedName name="Z_C20A3D67_6B6B_11D3_ABEF_00A0C9DF1063_.wvu.PrintArea" hidden="1">#REF!</definedName>
    <definedName name="Z_C20A3D68_6B6B_11D3_ABEF_00A0C9DF1063_.wvu.PrintArea" localSheetId="18" hidden="1">#REF!</definedName>
    <definedName name="Z_C20A3D68_6B6B_11D3_ABEF_00A0C9DF1063_.wvu.PrintArea" localSheetId="17" hidden="1">#REF!</definedName>
    <definedName name="Z_C20A3D68_6B6B_11D3_ABEF_00A0C9DF1063_.wvu.PrintArea" localSheetId="19" hidden="1">#REF!</definedName>
    <definedName name="Z_C20A3D68_6B6B_11D3_ABEF_00A0C9DF1063_.wvu.PrintArea" hidden="1">#REF!</definedName>
    <definedName name="Z_C20A3D6A_6B6B_11D3_ABEF_00A0C9DF1063_.wvu.PrintArea" localSheetId="18" hidden="1">#REF!</definedName>
    <definedName name="Z_C20A3D6A_6B6B_11D3_ABEF_00A0C9DF1063_.wvu.PrintArea" localSheetId="17" hidden="1">#REF!</definedName>
    <definedName name="Z_C20A3D6A_6B6B_11D3_ABEF_00A0C9DF1063_.wvu.PrintArea" localSheetId="19" hidden="1">#REF!</definedName>
    <definedName name="Z_C20A3D6A_6B6B_11D3_ABEF_00A0C9DF1063_.wvu.PrintArea" hidden="1">#REF!</definedName>
    <definedName name="Z_C20A3D6B_6B6B_11D3_ABEF_00A0C9DF1063_.wvu.PrintArea" localSheetId="18" hidden="1">#REF!</definedName>
    <definedName name="Z_C20A3D6B_6B6B_11D3_ABEF_00A0C9DF1063_.wvu.PrintArea" localSheetId="17" hidden="1">#REF!</definedName>
    <definedName name="Z_C20A3D6B_6B6B_11D3_ABEF_00A0C9DF1063_.wvu.PrintArea" localSheetId="19" hidden="1">#REF!</definedName>
    <definedName name="Z_C20A3D6B_6B6B_11D3_ABEF_00A0C9DF1063_.wvu.PrintArea" hidden="1">#REF!</definedName>
    <definedName name="Z_C20A3DDF_6B6B_11D3_ABEF_00A0C9DF1063_.wvu.PrintArea" localSheetId="18" hidden="1">#REF!</definedName>
    <definedName name="Z_C20A3DDF_6B6B_11D3_ABEF_00A0C9DF1063_.wvu.PrintArea" localSheetId="17" hidden="1">#REF!</definedName>
    <definedName name="Z_C20A3DDF_6B6B_11D3_ABEF_00A0C9DF1063_.wvu.PrintArea" localSheetId="19" hidden="1">#REF!</definedName>
    <definedName name="Z_C20A3DDF_6B6B_11D3_ABEF_00A0C9DF1063_.wvu.PrintArea" hidden="1">#REF!</definedName>
    <definedName name="Z_C20A3DE0_6B6B_11D3_ABEF_00A0C9DF1063_.wvu.PrintArea" localSheetId="18" hidden="1">#REF!</definedName>
    <definedName name="Z_C20A3DE0_6B6B_11D3_ABEF_00A0C9DF1063_.wvu.PrintArea" localSheetId="17" hidden="1">#REF!</definedName>
    <definedName name="Z_C20A3DE0_6B6B_11D3_ABEF_00A0C9DF1063_.wvu.PrintArea" localSheetId="19" hidden="1">#REF!</definedName>
    <definedName name="Z_C20A3DE0_6B6B_11D3_ABEF_00A0C9DF1063_.wvu.PrintArea" hidden="1">#REF!</definedName>
    <definedName name="Z_C20A3DE2_6B6B_11D3_ABEF_00A0C9DF1063_.wvu.PrintArea" localSheetId="18" hidden="1">#REF!</definedName>
    <definedName name="Z_C20A3DE2_6B6B_11D3_ABEF_00A0C9DF1063_.wvu.PrintArea" localSheetId="17" hidden="1">#REF!</definedName>
    <definedName name="Z_C20A3DE2_6B6B_11D3_ABEF_00A0C9DF1063_.wvu.PrintArea" localSheetId="19" hidden="1">#REF!</definedName>
    <definedName name="Z_C20A3DE2_6B6B_11D3_ABEF_00A0C9DF1063_.wvu.PrintArea" hidden="1">#REF!</definedName>
    <definedName name="Z_C20A3DE3_6B6B_11D3_ABEF_00A0C9DF1063_.wvu.PrintArea" localSheetId="18" hidden="1">#REF!</definedName>
    <definedName name="Z_C20A3DE3_6B6B_11D3_ABEF_00A0C9DF1063_.wvu.PrintArea" localSheetId="17" hidden="1">#REF!</definedName>
    <definedName name="Z_C20A3DE3_6B6B_11D3_ABEF_00A0C9DF1063_.wvu.PrintArea" localSheetId="19" hidden="1">#REF!</definedName>
    <definedName name="Z_C20A3DE3_6B6B_11D3_ABEF_00A0C9DF1063_.wvu.PrintArea" hidden="1">#REF!</definedName>
    <definedName name="Z_C20A3DE4_6B6B_11D3_ABEF_00A0C9DF1063_.wvu.PrintArea" localSheetId="18" hidden="1">#REF!</definedName>
    <definedName name="Z_C20A3DE4_6B6B_11D3_ABEF_00A0C9DF1063_.wvu.PrintArea" localSheetId="17" hidden="1">#REF!</definedName>
    <definedName name="Z_C20A3DE4_6B6B_11D3_ABEF_00A0C9DF1063_.wvu.PrintArea" localSheetId="19" hidden="1">#REF!</definedName>
    <definedName name="Z_C20A3DE4_6B6B_11D3_ABEF_00A0C9DF1063_.wvu.PrintArea" hidden="1">#REF!</definedName>
    <definedName name="Z_C20A3DE5_6B6B_11D3_ABEF_00A0C9DF1063_.wvu.PrintArea" localSheetId="18" hidden="1">#REF!</definedName>
    <definedName name="Z_C20A3DE5_6B6B_11D3_ABEF_00A0C9DF1063_.wvu.PrintArea" localSheetId="17" hidden="1">#REF!</definedName>
    <definedName name="Z_C20A3DE5_6B6B_11D3_ABEF_00A0C9DF1063_.wvu.PrintArea" localSheetId="19" hidden="1">#REF!</definedName>
    <definedName name="Z_C20A3DE5_6B6B_11D3_ABEF_00A0C9DF1063_.wvu.PrintArea" hidden="1">#REF!</definedName>
    <definedName name="Z_C20A3DE7_6B6B_11D3_ABEF_00A0C9DF1063_.wvu.PrintArea" localSheetId="18" hidden="1">#REF!</definedName>
    <definedName name="Z_C20A3DE7_6B6B_11D3_ABEF_00A0C9DF1063_.wvu.PrintArea" localSheetId="17" hidden="1">#REF!</definedName>
    <definedName name="Z_C20A3DE7_6B6B_11D3_ABEF_00A0C9DF1063_.wvu.PrintArea" localSheetId="19" hidden="1">#REF!</definedName>
    <definedName name="Z_C20A3DE7_6B6B_11D3_ABEF_00A0C9DF1063_.wvu.PrintArea" hidden="1">#REF!</definedName>
    <definedName name="Z_C20A3DE8_6B6B_11D3_ABEF_00A0C9DF1063_.wvu.PrintArea" localSheetId="18" hidden="1">#REF!</definedName>
    <definedName name="Z_C20A3DE8_6B6B_11D3_ABEF_00A0C9DF1063_.wvu.PrintArea" localSheetId="17" hidden="1">#REF!</definedName>
    <definedName name="Z_C20A3DE8_6B6B_11D3_ABEF_00A0C9DF1063_.wvu.PrintArea" localSheetId="19" hidden="1">#REF!</definedName>
    <definedName name="Z_C20A3DE8_6B6B_11D3_ABEF_00A0C9DF1063_.wvu.PrintArea" hidden="1">#REF!</definedName>
    <definedName name="Z_C20A3DE9_6B6B_11D3_ABEF_00A0C9DF1063_.wvu.PrintArea" localSheetId="18" hidden="1">#REF!</definedName>
    <definedName name="Z_C20A3DE9_6B6B_11D3_ABEF_00A0C9DF1063_.wvu.PrintArea" localSheetId="17" hidden="1">#REF!</definedName>
    <definedName name="Z_C20A3DE9_6B6B_11D3_ABEF_00A0C9DF1063_.wvu.PrintArea" localSheetId="19" hidden="1">#REF!</definedName>
    <definedName name="Z_C20A3DE9_6B6B_11D3_ABEF_00A0C9DF1063_.wvu.PrintArea" hidden="1">#REF!</definedName>
    <definedName name="Z_C20A3DEA_6B6B_11D3_ABEF_00A0C9DF1063_.wvu.PrintArea" localSheetId="18" hidden="1">#REF!</definedName>
    <definedName name="Z_C20A3DEA_6B6B_11D3_ABEF_00A0C9DF1063_.wvu.PrintArea" localSheetId="17" hidden="1">#REF!</definedName>
    <definedName name="Z_C20A3DEA_6B6B_11D3_ABEF_00A0C9DF1063_.wvu.PrintArea" localSheetId="19" hidden="1">#REF!</definedName>
    <definedName name="Z_C20A3DEA_6B6B_11D3_ABEF_00A0C9DF1063_.wvu.PrintArea" hidden="1">#REF!</definedName>
    <definedName name="Z_C20A3DEC_6B6B_11D3_ABEF_00A0C9DF1063_.wvu.PrintArea" localSheetId="18" hidden="1">#REF!</definedName>
    <definedName name="Z_C20A3DEC_6B6B_11D3_ABEF_00A0C9DF1063_.wvu.PrintArea" localSheetId="17" hidden="1">#REF!</definedName>
    <definedName name="Z_C20A3DEC_6B6B_11D3_ABEF_00A0C9DF1063_.wvu.PrintArea" localSheetId="19" hidden="1">#REF!</definedName>
    <definedName name="Z_C20A3DEC_6B6B_11D3_ABEF_00A0C9DF1063_.wvu.PrintArea" hidden="1">#REF!</definedName>
    <definedName name="Z_C20A3DED_6B6B_11D3_ABEF_00A0C9DF1063_.wvu.PrintArea" localSheetId="18" hidden="1">#REF!</definedName>
    <definedName name="Z_C20A3DED_6B6B_11D3_ABEF_00A0C9DF1063_.wvu.PrintArea" localSheetId="17" hidden="1">#REF!</definedName>
    <definedName name="Z_C20A3DED_6B6B_11D3_ABEF_00A0C9DF1063_.wvu.PrintArea" localSheetId="19" hidden="1">#REF!</definedName>
    <definedName name="Z_C20A3DED_6B6B_11D3_ABEF_00A0C9DF1063_.wvu.PrintArea" hidden="1">#REF!</definedName>
    <definedName name="Z_C20A3DEF_6B6B_11D3_ABEF_00A0C9DF1063_.wvu.PrintArea" localSheetId="18" hidden="1">#REF!</definedName>
    <definedName name="Z_C20A3DEF_6B6B_11D3_ABEF_00A0C9DF1063_.wvu.PrintArea" localSheetId="17" hidden="1">#REF!</definedName>
    <definedName name="Z_C20A3DEF_6B6B_11D3_ABEF_00A0C9DF1063_.wvu.PrintArea" localSheetId="19" hidden="1">#REF!</definedName>
    <definedName name="Z_C20A3DEF_6B6B_11D3_ABEF_00A0C9DF1063_.wvu.PrintArea" hidden="1">#REF!</definedName>
    <definedName name="Z_C20A3DF0_6B6B_11D3_ABEF_00A0C9DF1063_.wvu.PrintArea" localSheetId="18" hidden="1">#REF!</definedName>
    <definedName name="Z_C20A3DF0_6B6B_11D3_ABEF_00A0C9DF1063_.wvu.PrintArea" localSheetId="17" hidden="1">#REF!</definedName>
    <definedName name="Z_C20A3DF0_6B6B_11D3_ABEF_00A0C9DF1063_.wvu.PrintArea" localSheetId="19" hidden="1">#REF!</definedName>
    <definedName name="Z_C20A3DF0_6B6B_11D3_ABEF_00A0C9DF1063_.wvu.PrintArea" hidden="1">#REF!</definedName>
    <definedName name="Z_C20A3DF2_6B6B_11D3_ABEF_00A0C9DF1063_.wvu.PrintArea" localSheetId="18" hidden="1">#REF!</definedName>
    <definedName name="Z_C20A3DF2_6B6B_11D3_ABEF_00A0C9DF1063_.wvu.PrintArea" localSheetId="17" hidden="1">#REF!</definedName>
    <definedName name="Z_C20A3DF2_6B6B_11D3_ABEF_00A0C9DF1063_.wvu.PrintArea" localSheetId="19" hidden="1">#REF!</definedName>
    <definedName name="Z_C20A3DF2_6B6B_11D3_ABEF_00A0C9DF1063_.wvu.PrintArea" hidden="1">#REF!</definedName>
    <definedName name="Z_C20A3DF3_6B6B_11D3_ABEF_00A0C9DF1063_.wvu.PrintArea" localSheetId="18" hidden="1">#REF!</definedName>
    <definedName name="Z_C20A3DF3_6B6B_11D3_ABEF_00A0C9DF1063_.wvu.PrintArea" localSheetId="17" hidden="1">#REF!</definedName>
    <definedName name="Z_C20A3DF3_6B6B_11D3_ABEF_00A0C9DF1063_.wvu.PrintArea" localSheetId="19" hidden="1">#REF!</definedName>
    <definedName name="Z_C20A3DF3_6B6B_11D3_ABEF_00A0C9DF1063_.wvu.PrintArea" hidden="1">#REF!</definedName>
    <definedName name="Z_C20A3DF4_6B6B_11D3_ABEF_00A0C9DF1063_.wvu.PrintArea" localSheetId="18" hidden="1">#REF!</definedName>
    <definedName name="Z_C20A3DF4_6B6B_11D3_ABEF_00A0C9DF1063_.wvu.PrintArea" localSheetId="17" hidden="1">#REF!</definedName>
    <definedName name="Z_C20A3DF4_6B6B_11D3_ABEF_00A0C9DF1063_.wvu.PrintArea" localSheetId="19" hidden="1">#REF!</definedName>
    <definedName name="Z_C20A3DF4_6B6B_11D3_ABEF_00A0C9DF1063_.wvu.PrintArea" hidden="1">#REF!</definedName>
    <definedName name="Z_C20A3DF5_6B6B_11D3_ABEF_00A0C9DF1063_.wvu.PrintArea" localSheetId="18" hidden="1">#REF!</definedName>
    <definedName name="Z_C20A3DF5_6B6B_11D3_ABEF_00A0C9DF1063_.wvu.PrintArea" localSheetId="17" hidden="1">#REF!</definedName>
    <definedName name="Z_C20A3DF5_6B6B_11D3_ABEF_00A0C9DF1063_.wvu.PrintArea" localSheetId="19" hidden="1">#REF!</definedName>
    <definedName name="Z_C20A3DF5_6B6B_11D3_ABEF_00A0C9DF1063_.wvu.PrintArea" hidden="1">#REF!</definedName>
    <definedName name="Z_C20A3DF7_6B6B_11D3_ABEF_00A0C9DF1063_.wvu.PrintArea" localSheetId="18" hidden="1">#REF!</definedName>
    <definedName name="Z_C20A3DF7_6B6B_11D3_ABEF_00A0C9DF1063_.wvu.PrintArea" localSheetId="17" hidden="1">#REF!</definedName>
    <definedName name="Z_C20A3DF7_6B6B_11D3_ABEF_00A0C9DF1063_.wvu.PrintArea" localSheetId="19" hidden="1">#REF!</definedName>
    <definedName name="Z_C20A3DF7_6B6B_11D3_ABEF_00A0C9DF1063_.wvu.PrintArea" hidden="1">#REF!</definedName>
    <definedName name="Z_C20A3DF8_6B6B_11D3_ABEF_00A0C9DF1063_.wvu.PrintArea" localSheetId="18" hidden="1">#REF!</definedName>
    <definedName name="Z_C20A3DF8_6B6B_11D3_ABEF_00A0C9DF1063_.wvu.PrintArea" localSheetId="17" hidden="1">#REF!</definedName>
    <definedName name="Z_C20A3DF8_6B6B_11D3_ABEF_00A0C9DF1063_.wvu.PrintArea" localSheetId="19" hidden="1">#REF!</definedName>
    <definedName name="Z_C20A3DF8_6B6B_11D3_ABEF_00A0C9DF1063_.wvu.PrintArea" hidden="1">#REF!</definedName>
    <definedName name="Z_C20A3DF9_6B6B_11D3_ABEF_00A0C9DF1063_.wvu.PrintArea" localSheetId="18" hidden="1">#REF!</definedName>
    <definedName name="Z_C20A3DF9_6B6B_11D3_ABEF_00A0C9DF1063_.wvu.PrintArea" localSheetId="17" hidden="1">#REF!</definedName>
    <definedName name="Z_C20A3DF9_6B6B_11D3_ABEF_00A0C9DF1063_.wvu.PrintArea" localSheetId="19" hidden="1">#REF!</definedName>
    <definedName name="Z_C20A3DF9_6B6B_11D3_ABEF_00A0C9DF1063_.wvu.PrintArea" hidden="1">#REF!</definedName>
    <definedName name="Z_C20A3DFA_6B6B_11D3_ABEF_00A0C9DF1063_.wvu.PrintArea" localSheetId="18" hidden="1">#REF!</definedName>
    <definedName name="Z_C20A3DFA_6B6B_11D3_ABEF_00A0C9DF1063_.wvu.PrintArea" localSheetId="17" hidden="1">#REF!</definedName>
    <definedName name="Z_C20A3DFA_6B6B_11D3_ABEF_00A0C9DF1063_.wvu.PrintArea" localSheetId="19" hidden="1">#REF!</definedName>
    <definedName name="Z_C20A3DFA_6B6B_11D3_ABEF_00A0C9DF1063_.wvu.PrintArea" hidden="1">#REF!</definedName>
    <definedName name="Z_C20A3DFC_6B6B_11D3_ABEF_00A0C9DF1063_.wvu.PrintArea" localSheetId="18" hidden="1">#REF!</definedName>
    <definedName name="Z_C20A3DFC_6B6B_11D3_ABEF_00A0C9DF1063_.wvu.PrintArea" localSheetId="17" hidden="1">#REF!</definedName>
    <definedName name="Z_C20A3DFC_6B6B_11D3_ABEF_00A0C9DF1063_.wvu.PrintArea" localSheetId="19" hidden="1">#REF!</definedName>
    <definedName name="Z_C20A3DFC_6B6B_11D3_ABEF_00A0C9DF1063_.wvu.PrintArea" hidden="1">#REF!</definedName>
    <definedName name="Z_C20A3DFD_6B6B_11D3_ABEF_00A0C9DF1063_.wvu.PrintArea" localSheetId="18" hidden="1">#REF!</definedName>
    <definedName name="Z_C20A3DFD_6B6B_11D3_ABEF_00A0C9DF1063_.wvu.PrintArea" localSheetId="17" hidden="1">#REF!</definedName>
    <definedName name="Z_C20A3DFD_6B6B_11D3_ABEF_00A0C9DF1063_.wvu.PrintArea" localSheetId="19" hidden="1">#REF!</definedName>
    <definedName name="Z_C20A3DFD_6B6B_11D3_ABEF_00A0C9DF1063_.wvu.PrintArea" hidden="1">#REF!</definedName>
    <definedName name="Z_C453FA0A_6CF6_11D3_ABEF_00A0C9DF1063_.wvu.PrintArea" localSheetId="18" hidden="1">#REF!</definedName>
    <definedName name="Z_C453FA0A_6CF6_11D3_ABEF_00A0C9DF1063_.wvu.PrintArea" localSheetId="17" hidden="1">#REF!</definedName>
    <definedName name="Z_C453FA0A_6CF6_11D3_ABEF_00A0C9DF1063_.wvu.PrintArea" localSheetId="19" hidden="1">#REF!</definedName>
    <definedName name="Z_C453FA0A_6CF6_11D3_ABEF_00A0C9DF1063_.wvu.PrintArea" hidden="1">#REF!</definedName>
    <definedName name="Z_C453FA0B_6CF6_11D3_ABEF_00A0C9DF1063_.wvu.PrintArea" localSheetId="18" hidden="1">#REF!</definedName>
    <definedName name="Z_C453FA0B_6CF6_11D3_ABEF_00A0C9DF1063_.wvu.PrintArea" localSheetId="17" hidden="1">#REF!</definedName>
    <definedName name="Z_C453FA0B_6CF6_11D3_ABEF_00A0C9DF1063_.wvu.PrintArea" localSheetId="19" hidden="1">#REF!</definedName>
    <definedName name="Z_C453FA0B_6CF6_11D3_ABEF_00A0C9DF1063_.wvu.PrintArea" hidden="1">#REF!</definedName>
    <definedName name="Z_C453FA0D_6CF6_11D3_ABEF_00A0C9DF1063_.wvu.PrintArea" localSheetId="18" hidden="1">#REF!</definedName>
    <definedName name="Z_C453FA0D_6CF6_11D3_ABEF_00A0C9DF1063_.wvu.PrintArea" localSheetId="17" hidden="1">#REF!</definedName>
    <definedName name="Z_C453FA0D_6CF6_11D3_ABEF_00A0C9DF1063_.wvu.PrintArea" localSheetId="19" hidden="1">#REF!</definedName>
    <definedName name="Z_C453FA0D_6CF6_11D3_ABEF_00A0C9DF1063_.wvu.PrintArea" hidden="1">#REF!</definedName>
    <definedName name="Z_C453FA0E_6CF6_11D3_ABEF_00A0C9DF1063_.wvu.PrintArea" localSheetId="18" hidden="1">#REF!</definedName>
    <definedName name="Z_C453FA0E_6CF6_11D3_ABEF_00A0C9DF1063_.wvu.PrintArea" localSheetId="17" hidden="1">#REF!</definedName>
    <definedName name="Z_C453FA0E_6CF6_11D3_ABEF_00A0C9DF1063_.wvu.PrintArea" localSheetId="19" hidden="1">#REF!</definedName>
    <definedName name="Z_C453FA0E_6CF6_11D3_ABEF_00A0C9DF1063_.wvu.PrintArea" hidden="1">#REF!</definedName>
    <definedName name="Z_C453FA0F_6CF6_11D3_ABEF_00A0C9DF1063_.wvu.PrintArea" localSheetId="18" hidden="1">#REF!</definedName>
    <definedName name="Z_C453FA0F_6CF6_11D3_ABEF_00A0C9DF1063_.wvu.PrintArea" localSheetId="17" hidden="1">#REF!</definedName>
    <definedName name="Z_C453FA0F_6CF6_11D3_ABEF_00A0C9DF1063_.wvu.PrintArea" localSheetId="19" hidden="1">#REF!</definedName>
    <definedName name="Z_C453FA0F_6CF6_11D3_ABEF_00A0C9DF1063_.wvu.PrintArea" hidden="1">#REF!</definedName>
    <definedName name="Z_C453FA10_6CF6_11D3_ABEF_00A0C9DF1063_.wvu.PrintArea" localSheetId="18" hidden="1">#REF!</definedName>
    <definedName name="Z_C453FA10_6CF6_11D3_ABEF_00A0C9DF1063_.wvu.PrintArea" localSheetId="17" hidden="1">#REF!</definedName>
    <definedName name="Z_C453FA10_6CF6_11D3_ABEF_00A0C9DF1063_.wvu.PrintArea" localSheetId="19" hidden="1">#REF!</definedName>
    <definedName name="Z_C453FA10_6CF6_11D3_ABEF_00A0C9DF1063_.wvu.PrintArea" hidden="1">#REF!</definedName>
    <definedName name="Z_C453FA12_6CF6_11D3_ABEF_00A0C9DF1063_.wvu.PrintArea" localSheetId="18" hidden="1">#REF!</definedName>
    <definedName name="Z_C453FA12_6CF6_11D3_ABEF_00A0C9DF1063_.wvu.PrintArea" localSheetId="17" hidden="1">#REF!</definedName>
    <definedName name="Z_C453FA12_6CF6_11D3_ABEF_00A0C9DF1063_.wvu.PrintArea" localSheetId="19" hidden="1">#REF!</definedName>
    <definedName name="Z_C453FA12_6CF6_11D3_ABEF_00A0C9DF1063_.wvu.PrintArea" hidden="1">#REF!</definedName>
    <definedName name="Z_C453FA13_6CF6_11D3_ABEF_00A0C9DF1063_.wvu.PrintArea" localSheetId="18" hidden="1">#REF!</definedName>
    <definedName name="Z_C453FA13_6CF6_11D3_ABEF_00A0C9DF1063_.wvu.PrintArea" localSheetId="17" hidden="1">#REF!</definedName>
    <definedName name="Z_C453FA13_6CF6_11D3_ABEF_00A0C9DF1063_.wvu.PrintArea" localSheetId="19" hidden="1">#REF!</definedName>
    <definedName name="Z_C453FA13_6CF6_11D3_ABEF_00A0C9DF1063_.wvu.PrintArea" hidden="1">#REF!</definedName>
    <definedName name="Z_C453FA14_6CF6_11D3_ABEF_00A0C9DF1063_.wvu.PrintArea" localSheetId="18" hidden="1">#REF!</definedName>
    <definedName name="Z_C453FA14_6CF6_11D3_ABEF_00A0C9DF1063_.wvu.PrintArea" localSheetId="17" hidden="1">#REF!</definedName>
    <definedName name="Z_C453FA14_6CF6_11D3_ABEF_00A0C9DF1063_.wvu.PrintArea" localSheetId="19" hidden="1">#REF!</definedName>
    <definedName name="Z_C453FA14_6CF6_11D3_ABEF_00A0C9DF1063_.wvu.PrintArea" hidden="1">#REF!</definedName>
    <definedName name="Z_C453FA15_6CF6_11D3_ABEF_00A0C9DF1063_.wvu.PrintArea" localSheetId="18" hidden="1">#REF!</definedName>
    <definedName name="Z_C453FA15_6CF6_11D3_ABEF_00A0C9DF1063_.wvu.PrintArea" localSheetId="17" hidden="1">#REF!</definedName>
    <definedName name="Z_C453FA15_6CF6_11D3_ABEF_00A0C9DF1063_.wvu.PrintArea" localSheetId="19" hidden="1">#REF!</definedName>
    <definedName name="Z_C453FA15_6CF6_11D3_ABEF_00A0C9DF1063_.wvu.PrintArea" hidden="1">#REF!</definedName>
    <definedName name="Z_C453FA17_6CF6_11D3_ABEF_00A0C9DF1063_.wvu.PrintArea" localSheetId="18" hidden="1">#REF!</definedName>
    <definedName name="Z_C453FA17_6CF6_11D3_ABEF_00A0C9DF1063_.wvu.PrintArea" localSheetId="17" hidden="1">#REF!</definedName>
    <definedName name="Z_C453FA17_6CF6_11D3_ABEF_00A0C9DF1063_.wvu.PrintArea" localSheetId="19" hidden="1">#REF!</definedName>
    <definedName name="Z_C453FA17_6CF6_11D3_ABEF_00A0C9DF1063_.wvu.PrintArea" hidden="1">#REF!</definedName>
    <definedName name="Z_C453FA18_6CF6_11D3_ABEF_00A0C9DF1063_.wvu.PrintArea" localSheetId="18" hidden="1">#REF!</definedName>
    <definedName name="Z_C453FA18_6CF6_11D3_ABEF_00A0C9DF1063_.wvu.PrintArea" localSheetId="17" hidden="1">#REF!</definedName>
    <definedName name="Z_C453FA18_6CF6_11D3_ABEF_00A0C9DF1063_.wvu.PrintArea" localSheetId="19" hidden="1">#REF!</definedName>
    <definedName name="Z_C453FA18_6CF6_11D3_ABEF_00A0C9DF1063_.wvu.PrintArea" hidden="1">#REF!</definedName>
    <definedName name="Z_C453FA1A_6CF6_11D3_ABEF_00A0C9DF1063_.wvu.PrintArea" localSheetId="18" hidden="1">#REF!</definedName>
    <definedName name="Z_C453FA1A_6CF6_11D3_ABEF_00A0C9DF1063_.wvu.PrintArea" localSheetId="17" hidden="1">#REF!</definedName>
    <definedName name="Z_C453FA1A_6CF6_11D3_ABEF_00A0C9DF1063_.wvu.PrintArea" localSheetId="19" hidden="1">#REF!</definedName>
    <definedName name="Z_C453FA1A_6CF6_11D3_ABEF_00A0C9DF1063_.wvu.PrintArea" hidden="1">#REF!</definedName>
    <definedName name="Z_C453FA1B_6CF6_11D3_ABEF_00A0C9DF1063_.wvu.PrintArea" localSheetId="18" hidden="1">#REF!</definedName>
    <definedName name="Z_C453FA1B_6CF6_11D3_ABEF_00A0C9DF1063_.wvu.PrintArea" localSheetId="17" hidden="1">#REF!</definedName>
    <definedName name="Z_C453FA1B_6CF6_11D3_ABEF_00A0C9DF1063_.wvu.PrintArea" localSheetId="19" hidden="1">#REF!</definedName>
    <definedName name="Z_C453FA1B_6CF6_11D3_ABEF_00A0C9DF1063_.wvu.PrintArea" hidden="1">#REF!</definedName>
    <definedName name="Z_C453FA1D_6CF6_11D3_ABEF_00A0C9DF1063_.wvu.PrintArea" localSheetId="18" hidden="1">#REF!</definedName>
    <definedName name="Z_C453FA1D_6CF6_11D3_ABEF_00A0C9DF1063_.wvu.PrintArea" localSheetId="17" hidden="1">#REF!</definedName>
    <definedName name="Z_C453FA1D_6CF6_11D3_ABEF_00A0C9DF1063_.wvu.PrintArea" localSheetId="19" hidden="1">#REF!</definedName>
    <definedName name="Z_C453FA1D_6CF6_11D3_ABEF_00A0C9DF1063_.wvu.PrintArea" hidden="1">#REF!</definedName>
    <definedName name="Z_C453FA1E_6CF6_11D3_ABEF_00A0C9DF1063_.wvu.PrintArea" localSheetId="18" hidden="1">#REF!</definedName>
    <definedName name="Z_C453FA1E_6CF6_11D3_ABEF_00A0C9DF1063_.wvu.PrintArea" localSheetId="17" hidden="1">#REF!</definedName>
    <definedName name="Z_C453FA1E_6CF6_11D3_ABEF_00A0C9DF1063_.wvu.PrintArea" localSheetId="19" hidden="1">#REF!</definedName>
    <definedName name="Z_C453FA1E_6CF6_11D3_ABEF_00A0C9DF1063_.wvu.PrintArea" hidden="1">#REF!</definedName>
    <definedName name="Z_C453FA1F_6CF6_11D3_ABEF_00A0C9DF1063_.wvu.PrintArea" localSheetId="18" hidden="1">#REF!</definedName>
    <definedName name="Z_C453FA1F_6CF6_11D3_ABEF_00A0C9DF1063_.wvu.PrintArea" localSheetId="17" hidden="1">#REF!</definedName>
    <definedName name="Z_C453FA1F_6CF6_11D3_ABEF_00A0C9DF1063_.wvu.PrintArea" localSheetId="19" hidden="1">#REF!</definedName>
    <definedName name="Z_C453FA1F_6CF6_11D3_ABEF_00A0C9DF1063_.wvu.PrintArea" hidden="1">#REF!</definedName>
    <definedName name="Z_C453FA20_6CF6_11D3_ABEF_00A0C9DF1063_.wvu.PrintArea" localSheetId="18" hidden="1">#REF!</definedName>
    <definedName name="Z_C453FA20_6CF6_11D3_ABEF_00A0C9DF1063_.wvu.PrintArea" localSheetId="17" hidden="1">#REF!</definedName>
    <definedName name="Z_C453FA20_6CF6_11D3_ABEF_00A0C9DF1063_.wvu.PrintArea" localSheetId="19" hidden="1">#REF!</definedName>
    <definedName name="Z_C453FA20_6CF6_11D3_ABEF_00A0C9DF1063_.wvu.PrintArea" hidden="1">#REF!</definedName>
    <definedName name="Z_C453FA22_6CF6_11D3_ABEF_00A0C9DF1063_.wvu.PrintArea" localSheetId="18" hidden="1">#REF!</definedName>
    <definedName name="Z_C453FA22_6CF6_11D3_ABEF_00A0C9DF1063_.wvu.PrintArea" localSheetId="17" hidden="1">#REF!</definedName>
    <definedName name="Z_C453FA22_6CF6_11D3_ABEF_00A0C9DF1063_.wvu.PrintArea" localSheetId="19" hidden="1">#REF!</definedName>
    <definedName name="Z_C453FA22_6CF6_11D3_ABEF_00A0C9DF1063_.wvu.PrintArea" hidden="1">#REF!</definedName>
    <definedName name="Z_C453FA23_6CF6_11D3_ABEF_00A0C9DF1063_.wvu.PrintArea" localSheetId="18" hidden="1">#REF!</definedName>
    <definedName name="Z_C453FA23_6CF6_11D3_ABEF_00A0C9DF1063_.wvu.PrintArea" localSheetId="17" hidden="1">#REF!</definedName>
    <definedName name="Z_C453FA23_6CF6_11D3_ABEF_00A0C9DF1063_.wvu.PrintArea" localSheetId="19" hidden="1">#REF!</definedName>
    <definedName name="Z_C453FA23_6CF6_11D3_ABEF_00A0C9DF1063_.wvu.PrintArea" hidden="1">#REF!</definedName>
    <definedName name="Z_C453FA24_6CF6_11D3_ABEF_00A0C9DF1063_.wvu.PrintArea" localSheetId="18" hidden="1">#REF!</definedName>
    <definedName name="Z_C453FA24_6CF6_11D3_ABEF_00A0C9DF1063_.wvu.PrintArea" localSheetId="17" hidden="1">#REF!</definedName>
    <definedName name="Z_C453FA24_6CF6_11D3_ABEF_00A0C9DF1063_.wvu.PrintArea" localSheetId="19" hidden="1">#REF!</definedName>
    <definedName name="Z_C453FA24_6CF6_11D3_ABEF_00A0C9DF1063_.wvu.PrintArea" hidden="1">#REF!</definedName>
    <definedName name="Z_C453FA25_6CF6_11D3_ABEF_00A0C9DF1063_.wvu.PrintArea" localSheetId="18" hidden="1">#REF!</definedName>
    <definedName name="Z_C453FA25_6CF6_11D3_ABEF_00A0C9DF1063_.wvu.PrintArea" localSheetId="17" hidden="1">#REF!</definedName>
    <definedName name="Z_C453FA25_6CF6_11D3_ABEF_00A0C9DF1063_.wvu.PrintArea" localSheetId="19" hidden="1">#REF!</definedName>
    <definedName name="Z_C453FA25_6CF6_11D3_ABEF_00A0C9DF1063_.wvu.PrintArea" hidden="1">#REF!</definedName>
    <definedName name="Z_C453FA27_6CF6_11D3_ABEF_00A0C9DF1063_.wvu.PrintArea" localSheetId="18" hidden="1">#REF!</definedName>
    <definedName name="Z_C453FA27_6CF6_11D3_ABEF_00A0C9DF1063_.wvu.PrintArea" localSheetId="17" hidden="1">#REF!</definedName>
    <definedName name="Z_C453FA27_6CF6_11D3_ABEF_00A0C9DF1063_.wvu.PrintArea" localSheetId="19" hidden="1">#REF!</definedName>
    <definedName name="Z_C453FA27_6CF6_11D3_ABEF_00A0C9DF1063_.wvu.PrintArea" hidden="1">#REF!</definedName>
    <definedName name="Z_C453FA28_6CF6_11D3_ABEF_00A0C9DF1063_.wvu.PrintArea" localSheetId="18" hidden="1">#REF!</definedName>
    <definedName name="Z_C453FA28_6CF6_11D3_ABEF_00A0C9DF1063_.wvu.PrintArea" localSheetId="17" hidden="1">#REF!</definedName>
    <definedName name="Z_C453FA28_6CF6_11D3_ABEF_00A0C9DF1063_.wvu.PrintArea" localSheetId="19" hidden="1">#REF!</definedName>
    <definedName name="Z_C453FA28_6CF6_11D3_ABEF_00A0C9DF1063_.wvu.PrintArea" hidden="1">#REF!</definedName>
    <definedName name="Z_D59CE115_23E5_11D3_97FA_00A0C9DF29C4_.wvu.PrintArea" localSheetId="18" hidden="1">#REF!</definedName>
    <definedName name="Z_D59CE115_23E5_11D3_97FA_00A0C9DF29C4_.wvu.PrintArea" localSheetId="17" hidden="1">#REF!</definedName>
    <definedName name="Z_D59CE115_23E5_11D3_97FA_00A0C9DF29C4_.wvu.PrintArea" localSheetId="19" hidden="1">#REF!</definedName>
    <definedName name="Z_D59CE115_23E5_11D3_97FA_00A0C9DF29C4_.wvu.PrintArea" hidden="1">#REF!</definedName>
    <definedName name="Z_D59CE116_23E5_11D3_97FA_00A0C9DF29C4_.wvu.PrintArea" localSheetId="18" hidden="1">#REF!</definedName>
    <definedName name="Z_D59CE116_23E5_11D3_97FA_00A0C9DF29C4_.wvu.PrintArea" localSheetId="17" hidden="1">#REF!</definedName>
    <definedName name="Z_D59CE116_23E5_11D3_97FA_00A0C9DF29C4_.wvu.PrintArea" localSheetId="19" hidden="1">#REF!</definedName>
    <definedName name="Z_D59CE116_23E5_11D3_97FA_00A0C9DF29C4_.wvu.PrintArea" hidden="1">#REF!</definedName>
    <definedName name="Z_D59CE118_23E5_11D3_97FA_00A0C9DF29C4_.wvu.PrintArea" localSheetId="18" hidden="1">#REF!</definedName>
    <definedName name="Z_D59CE118_23E5_11D3_97FA_00A0C9DF29C4_.wvu.PrintArea" localSheetId="17" hidden="1">#REF!</definedName>
    <definedName name="Z_D59CE118_23E5_11D3_97FA_00A0C9DF29C4_.wvu.PrintArea" localSheetId="19" hidden="1">#REF!</definedName>
    <definedName name="Z_D59CE118_23E5_11D3_97FA_00A0C9DF29C4_.wvu.PrintArea" hidden="1">#REF!</definedName>
    <definedName name="Z_D59CE119_23E5_11D3_97FA_00A0C9DF29C4_.wvu.PrintArea" localSheetId="18" hidden="1">#REF!</definedName>
    <definedName name="Z_D59CE119_23E5_11D3_97FA_00A0C9DF29C4_.wvu.PrintArea" localSheetId="17" hidden="1">#REF!</definedName>
    <definedName name="Z_D59CE119_23E5_11D3_97FA_00A0C9DF29C4_.wvu.PrintArea" localSheetId="19" hidden="1">#REF!</definedName>
    <definedName name="Z_D59CE119_23E5_11D3_97FA_00A0C9DF29C4_.wvu.PrintArea" hidden="1">#REF!</definedName>
    <definedName name="Z_D59CE11A_23E5_11D3_97FA_00A0C9DF29C4_.wvu.PrintArea" localSheetId="18" hidden="1">#REF!</definedName>
    <definedName name="Z_D59CE11A_23E5_11D3_97FA_00A0C9DF29C4_.wvu.PrintArea" localSheetId="17" hidden="1">#REF!</definedName>
    <definedName name="Z_D59CE11A_23E5_11D3_97FA_00A0C9DF29C4_.wvu.PrintArea" localSheetId="19" hidden="1">#REF!</definedName>
    <definedName name="Z_D59CE11A_23E5_11D3_97FA_00A0C9DF29C4_.wvu.PrintArea" hidden="1">#REF!</definedName>
    <definedName name="Z_D59CE11B_23E5_11D3_97FA_00A0C9DF29C4_.wvu.PrintArea" localSheetId="18" hidden="1">#REF!</definedName>
    <definedName name="Z_D59CE11B_23E5_11D3_97FA_00A0C9DF29C4_.wvu.PrintArea" localSheetId="17" hidden="1">#REF!</definedName>
    <definedName name="Z_D59CE11B_23E5_11D3_97FA_00A0C9DF29C4_.wvu.PrintArea" localSheetId="19" hidden="1">#REF!</definedName>
    <definedName name="Z_D59CE11B_23E5_11D3_97FA_00A0C9DF29C4_.wvu.PrintArea" hidden="1">#REF!</definedName>
    <definedName name="Z_D59CE11D_23E5_11D3_97FA_00A0C9DF29C4_.wvu.PrintArea" localSheetId="18" hidden="1">#REF!</definedName>
    <definedName name="Z_D59CE11D_23E5_11D3_97FA_00A0C9DF29C4_.wvu.PrintArea" localSheetId="17" hidden="1">#REF!</definedName>
    <definedName name="Z_D59CE11D_23E5_11D3_97FA_00A0C9DF29C4_.wvu.PrintArea" localSheetId="19" hidden="1">#REF!</definedName>
    <definedName name="Z_D59CE11D_23E5_11D3_97FA_00A0C9DF29C4_.wvu.PrintArea" hidden="1">#REF!</definedName>
    <definedName name="Z_D59CE11E_23E5_11D3_97FA_00A0C9DF29C4_.wvu.PrintArea" localSheetId="18" hidden="1">#REF!</definedName>
    <definedName name="Z_D59CE11E_23E5_11D3_97FA_00A0C9DF29C4_.wvu.PrintArea" localSheetId="17" hidden="1">#REF!</definedName>
    <definedName name="Z_D59CE11E_23E5_11D3_97FA_00A0C9DF29C4_.wvu.PrintArea" localSheetId="19" hidden="1">#REF!</definedName>
    <definedName name="Z_D59CE11E_23E5_11D3_97FA_00A0C9DF29C4_.wvu.PrintArea" hidden="1">#REF!</definedName>
    <definedName name="Z_D59CE11F_23E5_11D3_97FA_00A0C9DF29C4_.wvu.PrintArea" localSheetId="18" hidden="1">#REF!</definedName>
    <definedName name="Z_D59CE11F_23E5_11D3_97FA_00A0C9DF29C4_.wvu.PrintArea" localSheetId="17" hidden="1">#REF!</definedName>
    <definedName name="Z_D59CE11F_23E5_11D3_97FA_00A0C9DF29C4_.wvu.PrintArea" localSheetId="19" hidden="1">#REF!</definedName>
    <definedName name="Z_D59CE11F_23E5_11D3_97FA_00A0C9DF29C4_.wvu.PrintArea" hidden="1">#REF!</definedName>
    <definedName name="Z_D59CE120_23E5_11D3_97FA_00A0C9DF29C4_.wvu.PrintArea" localSheetId="18" hidden="1">#REF!</definedName>
    <definedName name="Z_D59CE120_23E5_11D3_97FA_00A0C9DF29C4_.wvu.PrintArea" localSheetId="17" hidden="1">#REF!</definedName>
    <definedName name="Z_D59CE120_23E5_11D3_97FA_00A0C9DF29C4_.wvu.PrintArea" localSheetId="19" hidden="1">#REF!</definedName>
    <definedName name="Z_D59CE120_23E5_11D3_97FA_00A0C9DF29C4_.wvu.PrintArea" hidden="1">#REF!</definedName>
    <definedName name="Z_D59CE122_23E5_11D3_97FA_00A0C9DF29C4_.wvu.PrintArea" localSheetId="18" hidden="1">#REF!</definedName>
    <definedName name="Z_D59CE122_23E5_11D3_97FA_00A0C9DF29C4_.wvu.PrintArea" localSheetId="17" hidden="1">#REF!</definedName>
    <definedName name="Z_D59CE122_23E5_11D3_97FA_00A0C9DF29C4_.wvu.PrintArea" localSheetId="19" hidden="1">#REF!</definedName>
    <definedName name="Z_D59CE122_23E5_11D3_97FA_00A0C9DF29C4_.wvu.PrintArea" hidden="1">#REF!</definedName>
    <definedName name="Z_D59CE123_23E5_11D3_97FA_00A0C9DF29C4_.wvu.PrintArea" localSheetId="18" hidden="1">#REF!</definedName>
    <definedName name="Z_D59CE123_23E5_11D3_97FA_00A0C9DF29C4_.wvu.PrintArea" localSheetId="17" hidden="1">#REF!</definedName>
    <definedName name="Z_D59CE123_23E5_11D3_97FA_00A0C9DF29C4_.wvu.PrintArea" localSheetId="19" hidden="1">#REF!</definedName>
    <definedName name="Z_D59CE123_23E5_11D3_97FA_00A0C9DF29C4_.wvu.PrintArea" hidden="1">#REF!</definedName>
    <definedName name="Z_D59CE125_23E5_11D3_97FA_00A0C9DF29C4_.wvu.PrintArea" localSheetId="18" hidden="1">#REF!</definedName>
    <definedName name="Z_D59CE125_23E5_11D3_97FA_00A0C9DF29C4_.wvu.PrintArea" localSheetId="17" hidden="1">#REF!</definedName>
    <definedName name="Z_D59CE125_23E5_11D3_97FA_00A0C9DF29C4_.wvu.PrintArea" localSheetId="19" hidden="1">#REF!</definedName>
    <definedName name="Z_D59CE125_23E5_11D3_97FA_00A0C9DF29C4_.wvu.PrintArea" hidden="1">#REF!</definedName>
    <definedName name="Z_D59CE126_23E5_11D3_97FA_00A0C9DF29C4_.wvu.PrintArea" localSheetId="18" hidden="1">#REF!</definedName>
    <definedName name="Z_D59CE126_23E5_11D3_97FA_00A0C9DF29C4_.wvu.PrintArea" localSheetId="17" hidden="1">#REF!</definedName>
    <definedName name="Z_D59CE126_23E5_11D3_97FA_00A0C9DF29C4_.wvu.PrintArea" localSheetId="19" hidden="1">#REF!</definedName>
    <definedName name="Z_D59CE126_23E5_11D3_97FA_00A0C9DF29C4_.wvu.PrintArea" hidden="1">#REF!</definedName>
    <definedName name="Z_D59CE128_23E5_11D3_97FA_00A0C9DF29C4_.wvu.PrintArea" localSheetId="18" hidden="1">#REF!</definedName>
    <definedName name="Z_D59CE128_23E5_11D3_97FA_00A0C9DF29C4_.wvu.PrintArea" localSheetId="17" hidden="1">#REF!</definedName>
    <definedName name="Z_D59CE128_23E5_11D3_97FA_00A0C9DF29C4_.wvu.PrintArea" localSheetId="19" hidden="1">#REF!</definedName>
    <definedName name="Z_D59CE128_23E5_11D3_97FA_00A0C9DF29C4_.wvu.PrintArea" hidden="1">#REF!</definedName>
    <definedName name="Z_D59CE129_23E5_11D3_97FA_00A0C9DF29C4_.wvu.PrintArea" localSheetId="18" hidden="1">#REF!</definedName>
    <definedName name="Z_D59CE129_23E5_11D3_97FA_00A0C9DF29C4_.wvu.PrintArea" localSheetId="17" hidden="1">#REF!</definedName>
    <definedName name="Z_D59CE129_23E5_11D3_97FA_00A0C9DF29C4_.wvu.PrintArea" localSheetId="19" hidden="1">#REF!</definedName>
    <definedName name="Z_D59CE129_23E5_11D3_97FA_00A0C9DF29C4_.wvu.PrintArea" hidden="1">#REF!</definedName>
    <definedName name="Z_D59CE12A_23E5_11D3_97FA_00A0C9DF29C4_.wvu.PrintArea" localSheetId="18" hidden="1">#REF!</definedName>
    <definedName name="Z_D59CE12A_23E5_11D3_97FA_00A0C9DF29C4_.wvu.PrintArea" localSheetId="17" hidden="1">#REF!</definedName>
    <definedName name="Z_D59CE12A_23E5_11D3_97FA_00A0C9DF29C4_.wvu.PrintArea" localSheetId="19" hidden="1">#REF!</definedName>
    <definedName name="Z_D59CE12A_23E5_11D3_97FA_00A0C9DF29C4_.wvu.PrintArea" hidden="1">#REF!</definedName>
    <definedName name="Z_D59CE12B_23E5_11D3_97FA_00A0C9DF29C4_.wvu.PrintArea" localSheetId="18" hidden="1">#REF!</definedName>
    <definedName name="Z_D59CE12B_23E5_11D3_97FA_00A0C9DF29C4_.wvu.PrintArea" localSheetId="17" hidden="1">#REF!</definedName>
    <definedName name="Z_D59CE12B_23E5_11D3_97FA_00A0C9DF29C4_.wvu.PrintArea" localSheetId="19" hidden="1">#REF!</definedName>
    <definedName name="Z_D59CE12B_23E5_11D3_97FA_00A0C9DF29C4_.wvu.PrintArea" hidden="1">#REF!</definedName>
    <definedName name="Z_D59CE12D_23E5_11D3_97FA_00A0C9DF29C4_.wvu.PrintArea" localSheetId="18" hidden="1">#REF!</definedName>
    <definedName name="Z_D59CE12D_23E5_11D3_97FA_00A0C9DF29C4_.wvu.PrintArea" localSheetId="17" hidden="1">#REF!</definedName>
    <definedName name="Z_D59CE12D_23E5_11D3_97FA_00A0C9DF29C4_.wvu.PrintArea" localSheetId="19" hidden="1">#REF!</definedName>
    <definedName name="Z_D59CE12D_23E5_11D3_97FA_00A0C9DF29C4_.wvu.PrintArea" hidden="1">#REF!</definedName>
    <definedName name="Z_D59CE12E_23E5_11D3_97FA_00A0C9DF29C4_.wvu.PrintArea" localSheetId="18" hidden="1">#REF!</definedName>
    <definedName name="Z_D59CE12E_23E5_11D3_97FA_00A0C9DF29C4_.wvu.PrintArea" localSheetId="17" hidden="1">#REF!</definedName>
    <definedName name="Z_D59CE12E_23E5_11D3_97FA_00A0C9DF29C4_.wvu.PrintArea" localSheetId="19" hidden="1">#REF!</definedName>
    <definedName name="Z_D59CE12E_23E5_11D3_97FA_00A0C9DF29C4_.wvu.PrintArea" hidden="1">#REF!</definedName>
    <definedName name="Z_D59CE12F_23E5_11D3_97FA_00A0C9DF29C4_.wvu.PrintArea" localSheetId="18" hidden="1">#REF!</definedName>
    <definedName name="Z_D59CE12F_23E5_11D3_97FA_00A0C9DF29C4_.wvu.PrintArea" localSheetId="17" hidden="1">#REF!</definedName>
    <definedName name="Z_D59CE12F_23E5_11D3_97FA_00A0C9DF29C4_.wvu.PrintArea" localSheetId="19" hidden="1">#REF!</definedName>
    <definedName name="Z_D59CE12F_23E5_11D3_97FA_00A0C9DF29C4_.wvu.PrintArea" hidden="1">#REF!</definedName>
    <definedName name="Z_D59CE130_23E5_11D3_97FA_00A0C9DF29C4_.wvu.PrintArea" localSheetId="18" hidden="1">#REF!</definedName>
    <definedName name="Z_D59CE130_23E5_11D3_97FA_00A0C9DF29C4_.wvu.PrintArea" localSheetId="17" hidden="1">#REF!</definedName>
    <definedName name="Z_D59CE130_23E5_11D3_97FA_00A0C9DF29C4_.wvu.PrintArea" localSheetId="19" hidden="1">#REF!</definedName>
    <definedName name="Z_D59CE130_23E5_11D3_97FA_00A0C9DF29C4_.wvu.PrintArea" hidden="1">#REF!</definedName>
    <definedName name="Z_D59CE132_23E5_11D3_97FA_00A0C9DF29C4_.wvu.PrintArea" localSheetId="18" hidden="1">#REF!</definedName>
    <definedName name="Z_D59CE132_23E5_11D3_97FA_00A0C9DF29C4_.wvu.PrintArea" localSheetId="17" hidden="1">#REF!</definedName>
    <definedName name="Z_D59CE132_23E5_11D3_97FA_00A0C9DF29C4_.wvu.PrintArea" localSheetId="19" hidden="1">#REF!</definedName>
    <definedName name="Z_D59CE132_23E5_11D3_97FA_00A0C9DF29C4_.wvu.PrintArea" hidden="1">#REF!</definedName>
    <definedName name="Z_D59CE133_23E5_11D3_97FA_00A0C9DF29C4_.wvu.PrintArea" localSheetId="18" hidden="1">#REF!</definedName>
    <definedName name="Z_D59CE133_23E5_11D3_97FA_00A0C9DF29C4_.wvu.PrintArea" localSheetId="17" hidden="1">#REF!</definedName>
    <definedName name="Z_D59CE133_23E5_11D3_97FA_00A0C9DF29C4_.wvu.PrintArea" localSheetId="19" hidden="1">#REF!</definedName>
    <definedName name="Z_D59CE133_23E5_11D3_97FA_00A0C9DF29C4_.wvu.PrintArea" hidden="1">#REF!</definedName>
    <definedName name="Z_D7AAD4B4_562F_11D3_97FE_00A0C9DF29C4_.wvu.PrintArea" localSheetId="18" hidden="1">#REF!</definedName>
    <definedName name="Z_D7AAD4B4_562F_11D3_97FE_00A0C9DF29C4_.wvu.PrintArea" localSheetId="17" hidden="1">#REF!</definedName>
    <definedName name="Z_D7AAD4B4_562F_11D3_97FE_00A0C9DF29C4_.wvu.PrintArea" localSheetId="19" hidden="1">#REF!</definedName>
    <definedName name="Z_D7AAD4B4_562F_11D3_97FE_00A0C9DF29C4_.wvu.PrintArea" hidden="1">#REF!</definedName>
    <definedName name="Z_D7AAD4B5_562F_11D3_97FE_00A0C9DF29C4_.wvu.PrintArea" localSheetId="18" hidden="1">#REF!</definedName>
    <definedName name="Z_D7AAD4B5_562F_11D3_97FE_00A0C9DF29C4_.wvu.PrintArea" localSheetId="17" hidden="1">#REF!</definedName>
    <definedName name="Z_D7AAD4B5_562F_11D3_97FE_00A0C9DF29C4_.wvu.PrintArea" localSheetId="19" hidden="1">#REF!</definedName>
    <definedName name="Z_D7AAD4B5_562F_11D3_97FE_00A0C9DF29C4_.wvu.PrintArea" hidden="1">#REF!</definedName>
    <definedName name="Z_D7AAD4B7_562F_11D3_97FE_00A0C9DF29C4_.wvu.PrintArea" localSheetId="18" hidden="1">#REF!</definedName>
    <definedName name="Z_D7AAD4B7_562F_11D3_97FE_00A0C9DF29C4_.wvu.PrintArea" localSheetId="17" hidden="1">#REF!</definedName>
    <definedName name="Z_D7AAD4B7_562F_11D3_97FE_00A0C9DF29C4_.wvu.PrintArea" localSheetId="19" hidden="1">#REF!</definedName>
    <definedName name="Z_D7AAD4B7_562F_11D3_97FE_00A0C9DF29C4_.wvu.PrintArea" hidden="1">#REF!</definedName>
    <definedName name="Z_D7AAD4B8_562F_11D3_97FE_00A0C9DF29C4_.wvu.PrintArea" localSheetId="18" hidden="1">#REF!</definedName>
    <definedName name="Z_D7AAD4B8_562F_11D3_97FE_00A0C9DF29C4_.wvu.PrintArea" localSheetId="17" hidden="1">#REF!</definedName>
    <definedName name="Z_D7AAD4B8_562F_11D3_97FE_00A0C9DF29C4_.wvu.PrintArea" localSheetId="19" hidden="1">#REF!</definedName>
    <definedName name="Z_D7AAD4B8_562F_11D3_97FE_00A0C9DF29C4_.wvu.PrintArea" hidden="1">#REF!</definedName>
    <definedName name="Z_D7AAD4B9_562F_11D3_97FE_00A0C9DF29C4_.wvu.PrintArea" localSheetId="18" hidden="1">#REF!</definedName>
    <definedName name="Z_D7AAD4B9_562F_11D3_97FE_00A0C9DF29C4_.wvu.PrintArea" localSheetId="17" hidden="1">#REF!</definedName>
    <definedName name="Z_D7AAD4B9_562F_11D3_97FE_00A0C9DF29C4_.wvu.PrintArea" localSheetId="19" hidden="1">#REF!</definedName>
    <definedName name="Z_D7AAD4B9_562F_11D3_97FE_00A0C9DF29C4_.wvu.PrintArea" hidden="1">#REF!</definedName>
    <definedName name="Z_D7AAD4BA_562F_11D3_97FE_00A0C9DF29C4_.wvu.PrintArea" localSheetId="18" hidden="1">#REF!</definedName>
    <definedName name="Z_D7AAD4BA_562F_11D3_97FE_00A0C9DF29C4_.wvu.PrintArea" localSheetId="17" hidden="1">#REF!</definedName>
    <definedName name="Z_D7AAD4BA_562F_11D3_97FE_00A0C9DF29C4_.wvu.PrintArea" localSheetId="19" hidden="1">#REF!</definedName>
    <definedName name="Z_D7AAD4BA_562F_11D3_97FE_00A0C9DF29C4_.wvu.PrintArea" hidden="1">#REF!</definedName>
    <definedName name="Z_D7AAD4BC_562F_11D3_97FE_00A0C9DF29C4_.wvu.PrintArea" localSheetId="18" hidden="1">#REF!</definedName>
    <definedName name="Z_D7AAD4BC_562F_11D3_97FE_00A0C9DF29C4_.wvu.PrintArea" localSheetId="17" hidden="1">#REF!</definedName>
    <definedName name="Z_D7AAD4BC_562F_11D3_97FE_00A0C9DF29C4_.wvu.PrintArea" localSheetId="19" hidden="1">#REF!</definedName>
    <definedName name="Z_D7AAD4BC_562F_11D3_97FE_00A0C9DF29C4_.wvu.PrintArea" hidden="1">#REF!</definedName>
    <definedName name="Z_D7AAD4BD_562F_11D3_97FE_00A0C9DF29C4_.wvu.PrintArea" localSheetId="18" hidden="1">#REF!</definedName>
    <definedName name="Z_D7AAD4BD_562F_11D3_97FE_00A0C9DF29C4_.wvu.PrintArea" localSheetId="17" hidden="1">#REF!</definedName>
    <definedName name="Z_D7AAD4BD_562F_11D3_97FE_00A0C9DF29C4_.wvu.PrintArea" localSheetId="19" hidden="1">#REF!</definedName>
    <definedName name="Z_D7AAD4BD_562F_11D3_97FE_00A0C9DF29C4_.wvu.PrintArea" hidden="1">#REF!</definedName>
    <definedName name="Z_D7AAD4BE_562F_11D3_97FE_00A0C9DF29C4_.wvu.PrintArea" localSheetId="18" hidden="1">#REF!</definedName>
    <definedName name="Z_D7AAD4BE_562F_11D3_97FE_00A0C9DF29C4_.wvu.PrintArea" localSheetId="17" hidden="1">#REF!</definedName>
    <definedName name="Z_D7AAD4BE_562F_11D3_97FE_00A0C9DF29C4_.wvu.PrintArea" localSheetId="19" hidden="1">#REF!</definedName>
    <definedName name="Z_D7AAD4BE_562F_11D3_97FE_00A0C9DF29C4_.wvu.PrintArea" hidden="1">#REF!</definedName>
    <definedName name="Z_D7AAD4BF_562F_11D3_97FE_00A0C9DF29C4_.wvu.PrintArea" localSheetId="18" hidden="1">#REF!</definedName>
    <definedName name="Z_D7AAD4BF_562F_11D3_97FE_00A0C9DF29C4_.wvu.PrintArea" localSheetId="17" hidden="1">#REF!</definedName>
    <definedName name="Z_D7AAD4BF_562F_11D3_97FE_00A0C9DF29C4_.wvu.PrintArea" localSheetId="19" hidden="1">#REF!</definedName>
    <definedName name="Z_D7AAD4BF_562F_11D3_97FE_00A0C9DF29C4_.wvu.PrintArea" hidden="1">#REF!</definedName>
    <definedName name="Z_D7AAD4C1_562F_11D3_97FE_00A0C9DF29C4_.wvu.PrintArea" localSheetId="18" hidden="1">#REF!</definedName>
    <definedName name="Z_D7AAD4C1_562F_11D3_97FE_00A0C9DF29C4_.wvu.PrintArea" localSheetId="17" hidden="1">#REF!</definedName>
    <definedName name="Z_D7AAD4C1_562F_11D3_97FE_00A0C9DF29C4_.wvu.PrintArea" localSheetId="19" hidden="1">#REF!</definedName>
    <definedName name="Z_D7AAD4C1_562F_11D3_97FE_00A0C9DF29C4_.wvu.PrintArea" hidden="1">#REF!</definedName>
    <definedName name="Z_D7AAD4C2_562F_11D3_97FE_00A0C9DF29C4_.wvu.PrintArea" localSheetId="18" hidden="1">#REF!</definedName>
    <definedName name="Z_D7AAD4C2_562F_11D3_97FE_00A0C9DF29C4_.wvu.PrintArea" localSheetId="17" hidden="1">#REF!</definedName>
    <definedName name="Z_D7AAD4C2_562F_11D3_97FE_00A0C9DF29C4_.wvu.PrintArea" localSheetId="19" hidden="1">#REF!</definedName>
    <definedName name="Z_D7AAD4C2_562F_11D3_97FE_00A0C9DF29C4_.wvu.PrintArea" hidden="1">#REF!</definedName>
    <definedName name="Z_D7AAD4C4_562F_11D3_97FE_00A0C9DF29C4_.wvu.PrintArea" localSheetId="18" hidden="1">#REF!</definedName>
    <definedName name="Z_D7AAD4C4_562F_11D3_97FE_00A0C9DF29C4_.wvu.PrintArea" localSheetId="17" hidden="1">#REF!</definedName>
    <definedName name="Z_D7AAD4C4_562F_11D3_97FE_00A0C9DF29C4_.wvu.PrintArea" localSheetId="19" hidden="1">#REF!</definedName>
    <definedName name="Z_D7AAD4C4_562F_11D3_97FE_00A0C9DF29C4_.wvu.PrintArea" hidden="1">#REF!</definedName>
    <definedName name="Z_D7AAD4C5_562F_11D3_97FE_00A0C9DF29C4_.wvu.PrintArea" localSheetId="18" hidden="1">#REF!</definedName>
    <definedName name="Z_D7AAD4C5_562F_11D3_97FE_00A0C9DF29C4_.wvu.PrintArea" localSheetId="17" hidden="1">#REF!</definedName>
    <definedName name="Z_D7AAD4C5_562F_11D3_97FE_00A0C9DF29C4_.wvu.PrintArea" localSheetId="19" hidden="1">#REF!</definedName>
    <definedName name="Z_D7AAD4C5_562F_11D3_97FE_00A0C9DF29C4_.wvu.PrintArea" hidden="1">#REF!</definedName>
    <definedName name="Z_D7AAD4C7_562F_11D3_97FE_00A0C9DF29C4_.wvu.PrintArea" localSheetId="18" hidden="1">#REF!</definedName>
    <definedName name="Z_D7AAD4C7_562F_11D3_97FE_00A0C9DF29C4_.wvu.PrintArea" localSheetId="17" hidden="1">#REF!</definedName>
    <definedName name="Z_D7AAD4C7_562F_11D3_97FE_00A0C9DF29C4_.wvu.PrintArea" localSheetId="19" hidden="1">#REF!</definedName>
    <definedName name="Z_D7AAD4C7_562F_11D3_97FE_00A0C9DF29C4_.wvu.PrintArea" hidden="1">#REF!</definedName>
    <definedName name="Z_D7AAD4C8_562F_11D3_97FE_00A0C9DF29C4_.wvu.PrintArea" localSheetId="18" hidden="1">#REF!</definedName>
    <definedName name="Z_D7AAD4C8_562F_11D3_97FE_00A0C9DF29C4_.wvu.PrintArea" localSheetId="17" hidden="1">#REF!</definedName>
    <definedName name="Z_D7AAD4C8_562F_11D3_97FE_00A0C9DF29C4_.wvu.PrintArea" localSheetId="19" hidden="1">#REF!</definedName>
    <definedName name="Z_D7AAD4C8_562F_11D3_97FE_00A0C9DF29C4_.wvu.PrintArea" hidden="1">#REF!</definedName>
    <definedName name="Z_D7AAD4C9_562F_11D3_97FE_00A0C9DF29C4_.wvu.PrintArea" localSheetId="18" hidden="1">#REF!</definedName>
    <definedName name="Z_D7AAD4C9_562F_11D3_97FE_00A0C9DF29C4_.wvu.PrintArea" localSheetId="17" hidden="1">#REF!</definedName>
    <definedName name="Z_D7AAD4C9_562F_11D3_97FE_00A0C9DF29C4_.wvu.PrintArea" localSheetId="19" hidden="1">#REF!</definedName>
    <definedName name="Z_D7AAD4C9_562F_11D3_97FE_00A0C9DF29C4_.wvu.PrintArea" hidden="1">#REF!</definedName>
    <definedName name="Z_D7AAD4CA_562F_11D3_97FE_00A0C9DF29C4_.wvu.PrintArea" localSheetId="18" hidden="1">#REF!</definedName>
    <definedName name="Z_D7AAD4CA_562F_11D3_97FE_00A0C9DF29C4_.wvu.PrintArea" localSheetId="17" hidden="1">#REF!</definedName>
    <definedName name="Z_D7AAD4CA_562F_11D3_97FE_00A0C9DF29C4_.wvu.PrintArea" localSheetId="19" hidden="1">#REF!</definedName>
    <definedName name="Z_D7AAD4CA_562F_11D3_97FE_00A0C9DF29C4_.wvu.PrintArea" hidden="1">#REF!</definedName>
    <definedName name="Z_D7AAD4CC_562F_11D3_97FE_00A0C9DF29C4_.wvu.PrintArea" localSheetId="18" hidden="1">#REF!</definedName>
    <definedName name="Z_D7AAD4CC_562F_11D3_97FE_00A0C9DF29C4_.wvu.PrintArea" localSheetId="17" hidden="1">#REF!</definedName>
    <definedName name="Z_D7AAD4CC_562F_11D3_97FE_00A0C9DF29C4_.wvu.PrintArea" localSheetId="19" hidden="1">#REF!</definedName>
    <definedName name="Z_D7AAD4CC_562F_11D3_97FE_00A0C9DF29C4_.wvu.PrintArea" hidden="1">#REF!</definedName>
    <definedName name="Z_D7AAD4CD_562F_11D3_97FE_00A0C9DF29C4_.wvu.PrintArea" localSheetId="18" hidden="1">#REF!</definedName>
    <definedName name="Z_D7AAD4CD_562F_11D3_97FE_00A0C9DF29C4_.wvu.PrintArea" localSheetId="17" hidden="1">#REF!</definedName>
    <definedName name="Z_D7AAD4CD_562F_11D3_97FE_00A0C9DF29C4_.wvu.PrintArea" localSheetId="19" hidden="1">#REF!</definedName>
    <definedName name="Z_D7AAD4CD_562F_11D3_97FE_00A0C9DF29C4_.wvu.PrintArea" hidden="1">#REF!</definedName>
    <definedName name="Z_D7AAD4CE_562F_11D3_97FE_00A0C9DF29C4_.wvu.PrintArea" localSheetId="18" hidden="1">#REF!</definedName>
    <definedName name="Z_D7AAD4CE_562F_11D3_97FE_00A0C9DF29C4_.wvu.PrintArea" localSheetId="17" hidden="1">#REF!</definedName>
    <definedName name="Z_D7AAD4CE_562F_11D3_97FE_00A0C9DF29C4_.wvu.PrintArea" localSheetId="19" hidden="1">#REF!</definedName>
    <definedName name="Z_D7AAD4CE_562F_11D3_97FE_00A0C9DF29C4_.wvu.PrintArea" hidden="1">#REF!</definedName>
    <definedName name="Z_D7AAD4CF_562F_11D3_97FE_00A0C9DF29C4_.wvu.PrintArea" localSheetId="18" hidden="1">#REF!</definedName>
    <definedName name="Z_D7AAD4CF_562F_11D3_97FE_00A0C9DF29C4_.wvu.PrintArea" localSheetId="17" hidden="1">#REF!</definedName>
    <definedName name="Z_D7AAD4CF_562F_11D3_97FE_00A0C9DF29C4_.wvu.PrintArea" localSheetId="19" hidden="1">#REF!</definedName>
    <definedName name="Z_D7AAD4CF_562F_11D3_97FE_00A0C9DF29C4_.wvu.PrintArea" hidden="1">#REF!</definedName>
    <definedName name="Z_D7AAD4D1_562F_11D3_97FE_00A0C9DF29C4_.wvu.PrintArea" localSheetId="18" hidden="1">#REF!</definedName>
    <definedName name="Z_D7AAD4D1_562F_11D3_97FE_00A0C9DF29C4_.wvu.PrintArea" localSheetId="17" hidden="1">#REF!</definedName>
    <definedName name="Z_D7AAD4D1_562F_11D3_97FE_00A0C9DF29C4_.wvu.PrintArea" localSheetId="19" hidden="1">#REF!</definedName>
    <definedName name="Z_D7AAD4D1_562F_11D3_97FE_00A0C9DF29C4_.wvu.PrintArea" hidden="1">#REF!</definedName>
    <definedName name="Z_D7AAD4D2_562F_11D3_97FE_00A0C9DF29C4_.wvu.PrintArea" localSheetId="18" hidden="1">#REF!</definedName>
    <definedName name="Z_D7AAD4D2_562F_11D3_97FE_00A0C9DF29C4_.wvu.PrintArea" localSheetId="17" hidden="1">#REF!</definedName>
    <definedName name="Z_D7AAD4D2_562F_11D3_97FE_00A0C9DF29C4_.wvu.PrintArea" localSheetId="19" hidden="1">#REF!</definedName>
    <definedName name="Z_D7AAD4D2_562F_11D3_97FE_00A0C9DF29C4_.wvu.PrintArea" hidden="1">#REF!</definedName>
    <definedName name="Z_DC61789C_03B0_11D3_88AD_0080C84A5D47_.wvu.PrintArea" localSheetId="18" hidden="1">#REF!</definedName>
    <definedName name="Z_DC61789C_03B0_11D3_88AD_0080C84A5D47_.wvu.PrintArea" localSheetId="17" hidden="1">#REF!</definedName>
    <definedName name="Z_DC61789C_03B0_11D3_88AD_0080C84A5D47_.wvu.PrintArea" localSheetId="19" hidden="1">#REF!</definedName>
    <definedName name="Z_DC61789C_03B0_11D3_88AD_0080C84A5D47_.wvu.PrintArea" hidden="1">#REF!</definedName>
    <definedName name="Z_DC61789E_03B0_11D3_88AD_0080C84A5D47_.wvu.PrintArea" localSheetId="18" hidden="1">#REF!</definedName>
    <definedName name="Z_DC61789E_03B0_11D3_88AD_0080C84A5D47_.wvu.PrintArea" localSheetId="17" hidden="1">#REF!</definedName>
    <definedName name="Z_DC61789E_03B0_11D3_88AD_0080C84A5D47_.wvu.PrintArea" localSheetId="19" hidden="1">#REF!</definedName>
    <definedName name="Z_DC61789E_03B0_11D3_88AD_0080C84A5D47_.wvu.PrintArea" hidden="1">#REF!</definedName>
    <definedName name="Z_DC61789F_03B0_11D3_88AD_0080C84A5D47_.wvu.PrintArea" localSheetId="18" hidden="1">#REF!</definedName>
    <definedName name="Z_DC61789F_03B0_11D3_88AD_0080C84A5D47_.wvu.PrintArea" localSheetId="17" hidden="1">#REF!</definedName>
    <definedName name="Z_DC61789F_03B0_11D3_88AD_0080C84A5D47_.wvu.PrintArea" localSheetId="19" hidden="1">#REF!</definedName>
    <definedName name="Z_DC61789F_03B0_11D3_88AD_0080C84A5D47_.wvu.PrintArea" hidden="1">#REF!</definedName>
    <definedName name="Z_DC6178A0_03B0_11D3_88AD_0080C84A5D47_.wvu.PrintArea" localSheetId="18" hidden="1">#REF!</definedName>
    <definedName name="Z_DC6178A0_03B0_11D3_88AD_0080C84A5D47_.wvu.PrintArea" localSheetId="17" hidden="1">#REF!</definedName>
    <definedName name="Z_DC6178A0_03B0_11D3_88AD_0080C84A5D47_.wvu.PrintArea" localSheetId="19" hidden="1">#REF!</definedName>
    <definedName name="Z_DC6178A0_03B0_11D3_88AD_0080C84A5D47_.wvu.PrintArea" hidden="1">#REF!</definedName>
    <definedName name="Z_DC6178A2_03B0_11D3_88AD_0080C84A5D47_.wvu.PrintArea" localSheetId="18" hidden="1">#REF!</definedName>
    <definedName name="Z_DC6178A2_03B0_11D3_88AD_0080C84A5D47_.wvu.PrintArea" localSheetId="17" hidden="1">#REF!</definedName>
    <definedName name="Z_DC6178A2_03B0_11D3_88AD_0080C84A5D47_.wvu.PrintArea" localSheetId="19" hidden="1">#REF!</definedName>
    <definedName name="Z_DC6178A2_03B0_11D3_88AD_0080C84A5D47_.wvu.PrintArea" hidden="1">#REF!</definedName>
    <definedName name="Z_DC6178A3_03B0_11D3_88AD_0080C84A5D47_.wvu.PrintArea" localSheetId="18" hidden="1">#REF!</definedName>
    <definedName name="Z_DC6178A3_03B0_11D3_88AD_0080C84A5D47_.wvu.PrintArea" localSheetId="17" hidden="1">#REF!</definedName>
    <definedName name="Z_DC6178A3_03B0_11D3_88AD_0080C84A5D47_.wvu.PrintArea" localSheetId="19" hidden="1">#REF!</definedName>
    <definedName name="Z_DC6178A3_03B0_11D3_88AD_0080C84A5D47_.wvu.PrintArea" hidden="1">#REF!</definedName>
    <definedName name="Z_DC6178A4_03B0_11D3_88AD_0080C84A5D47_.wvu.PrintArea" localSheetId="18" hidden="1">#REF!</definedName>
    <definedName name="Z_DC6178A4_03B0_11D3_88AD_0080C84A5D47_.wvu.PrintArea" localSheetId="17" hidden="1">#REF!</definedName>
    <definedName name="Z_DC6178A4_03B0_11D3_88AD_0080C84A5D47_.wvu.PrintArea" localSheetId="19" hidden="1">#REF!</definedName>
    <definedName name="Z_DC6178A4_03B0_11D3_88AD_0080C84A5D47_.wvu.PrintArea" hidden="1">#REF!</definedName>
    <definedName name="Z_DC6178A6_03B0_11D3_88AD_0080C84A5D47_.wvu.PrintArea" localSheetId="18" hidden="1">#REF!</definedName>
    <definedName name="Z_DC6178A6_03B0_11D3_88AD_0080C84A5D47_.wvu.PrintArea" localSheetId="17" hidden="1">#REF!</definedName>
    <definedName name="Z_DC6178A6_03B0_11D3_88AD_0080C84A5D47_.wvu.PrintArea" localSheetId="19" hidden="1">#REF!</definedName>
    <definedName name="Z_DC6178A6_03B0_11D3_88AD_0080C84A5D47_.wvu.PrintArea" hidden="1">#REF!</definedName>
    <definedName name="Z_DC6178A7_03B0_11D3_88AD_0080C84A5D47_.wvu.PrintArea" localSheetId="18" hidden="1">#REF!</definedName>
    <definedName name="Z_DC6178A7_03B0_11D3_88AD_0080C84A5D47_.wvu.PrintArea" localSheetId="17" hidden="1">#REF!</definedName>
    <definedName name="Z_DC6178A7_03B0_11D3_88AD_0080C84A5D47_.wvu.PrintArea" localSheetId="19" hidden="1">#REF!</definedName>
    <definedName name="Z_DC6178A7_03B0_11D3_88AD_0080C84A5D47_.wvu.PrintArea" hidden="1">#REF!</definedName>
    <definedName name="Z_DC6178A9_03B0_11D3_88AD_0080C84A5D47_.wvu.PrintArea" localSheetId="18" hidden="1">#REF!</definedName>
    <definedName name="Z_DC6178A9_03B0_11D3_88AD_0080C84A5D47_.wvu.PrintArea" localSheetId="17" hidden="1">#REF!</definedName>
    <definedName name="Z_DC6178A9_03B0_11D3_88AD_0080C84A5D47_.wvu.PrintArea" localSheetId="19" hidden="1">#REF!</definedName>
    <definedName name="Z_DC6178A9_03B0_11D3_88AD_0080C84A5D47_.wvu.PrintArea" hidden="1">#REF!</definedName>
    <definedName name="Z_DC6178AB_03B0_11D3_88AD_0080C84A5D47_.wvu.PrintArea" localSheetId="18" hidden="1">#REF!</definedName>
    <definedName name="Z_DC6178AB_03B0_11D3_88AD_0080C84A5D47_.wvu.PrintArea" localSheetId="17" hidden="1">#REF!</definedName>
    <definedName name="Z_DC6178AB_03B0_11D3_88AD_0080C84A5D47_.wvu.PrintArea" localSheetId="19" hidden="1">#REF!</definedName>
    <definedName name="Z_DC6178AB_03B0_11D3_88AD_0080C84A5D47_.wvu.PrintArea" hidden="1">#REF!</definedName>
    <definedName name="Z_DC6178AC_03B0_11D3_88AD_0080C84A5D47_.wvu.PrintArea" localSheetId="18" hidden="1">#REF!</definedName>
    <definedName name="Z_DC6178AC_03B0_11D3_88AD_0080C84A5D47_.wvu.PrintArea" localSheetId="17" hidden="1">#REF!</definedName>
    <definedName name="Z_DC6178AC_03B0_11D3_88AD_0080C84A5D47_.wvu.PrintArea" localSheetId="19" hidden="1">#REF!</definedName>
    <definedName name="Z_DC6178AC_03B0_11D3_88AD_0080C84A5D47_.wvu.PrintArea" hidden="1">#REF!</definedName>
    <definedName name="Z_DC6178AD_03B0_11D3_88AD_0080C84A5D47_.wvu.PrintArea" localSheetId="18" hidden="1">#REF!</definedName>
    <definedName name="Z_DC6178AD_03B0_11D3_88AD_0080C84A5D47_.wvu.PrintArea" localSheetId="17" hidden="1">#REF!</definedName>
    <definedName name="Z_DC6178AD_03B0_11D3_88AD_0080C84A5D47_.wvu.PrintArea" localSheetId="19" hidden="1">#REF!</definedName>
    <definedName name="Z_DC6178AD_03B0_11D3_88AD_0080C84A5D47_.wvu.PrintArea" hidden="1">#REF!</definedName>
    <definedName name="Z_DC6178AF_03B0_11D3_88AD_0080C84A5D47_.wvu.PrintArea" localSheetId="18" hidden="1">#REF!</definedName>
    <definedName name="Z_DC6178AF_03B0_11D3_88AD_0080C84A5D47_.wvu.PrintArea" localSheetId="17" hidden="1">#REF!</definedName>
    <definedName name="Z_DC6178AF_03B0_11D3_88AD_0080C84A5D47_.wvu.PrintArea" localSheetId="19" hidden="1">#REF!</definedName>
    <definedName name="Z_DC6178AF_03B0_11D3_88AD_0080C84A5D47_.wvu.PrintArea" hidden="1">#REF!</definedName>
    <definedName name="Z_DC6178B0_03B0_11D3_88AD_0080C84A5D47_.wvu.PrintArea" localSheetId="18" hidden="1">#REF!</definedName>
    <definedName name="Z_DC6178B0_03B0_11D3_88AD_0080C84A5D47_.wvu.PrintArea" localSheetId="17" hidden="1">#REF!</definedName>
    <definedName name="Z_DC6178B0_03B0_11D3_88AD_0080C84A5D47_.wvu.PrintArea" localSheetId="19" hidden="1">#REF!</definedName>
    <definedName name="Z_DC6178B0_03B0_11D3_88AD_0080C84A5D47_.wvu.PrintArea" hidden="1">#REF!</definedName>
    <definedName name="Z_DC6178B1_03B0_11D3_88AD_0080C84A5D47_.wvu.PrintArea" localSheetId="18" hidden="1">#REF!</definedName>
    <definedName name="Z_DC6178B1_03B0_11D3_88AD_0080C84A5D47_.wvu.PrintArea" localSheetId="17" hidden="1">#REF!</definedName>
    <definedName name="Z_DC6178B1_03B0_11D3_88AD_0080C84A5D47_.wvu.PrintArea" localSheetId="19" hidden="1">#REF!</definedName>
    <definedName name="Z_DC6178B1_03B0_11D3_88AD_0080C84A5D47_.wvu.PrintArea" hidden="1">#REF!</definedName>
    <definedName name="Z_DC6178B3_03B0_11D3_88AD_0080C84A5D47_.wvu.PrintArea" localSheetId="18" hidden="1">#REF!</definedName>
    <definedName name="Z_DC6178B3_03B0_11D3_88AD_0080C84A5D47_.wvu.PrintArea" localSheetId="17" hidden="1">#REF!</definedName>
    <definedName name="Z_DC6178B3_03B0_11D3_88AD_0080C84A5D47_.wvu.PrintArea" localSheetId="19" hidden="1">#REF!</definedName>
    <definedName name="Z_DC6178B3_03B0_11D3_88AD_0080C84A5D47_.wvu.PrintArea" hidden="1">#REF!</definedName>
    <definedName name="Z_DC6178B4_03B0_11D3_88AD_0080C84A5D47_.wvu.PrintArea" localSheetId="18" hidden="1">#REF!</definedName>
    <definedName name="Z_DC6178B4_03B0_11D3_88AD_0080C84A5D47_.wvu.PrintArea" localSheetId="17" hidden="1">#REF!</definedName>
    <definedName name="Z_DC6178B4_03B0_11D3_88AD_0080C84A5D47_.wvu.PrintArea" localSheetId="19" hidden="1">#REF!</definedName>
    <definedName name="Z_DC6178B4_03B0_11D3_88AD_0080C84A5D47_.wvu.PrintArea" hidden="1">#REF!</definedName>
    <definedName name="Z_DDB19300_2316_11D3_9DA0_00A0C9DF29FD_.wvu.PrintArea" localSheetId="18" hidden="1">#REF!</definedName>
    <definedName name="Z_DDB19300_2316_11D3_9DA0_00A0C9DF29FD_.wvu.PrintArea" localSheetId="17" hidden="1">#REF!</definedName>
    <definedName name="Z_DDB19300_2316_11D3_9DA0_00A0C9DF29FD_.wvu.PrintArea" localSheetId="19" hidden="1">#REF!</definedName>
    <definedName name="Z_DDB19300_2316_11D3_9DA0_00A0C9DF29FD_.wvu.PrintArea" hidden="1">#REF!</definedName>
    <definedName name="Z_DDB19301_2316_11D3_9DA0_00A0C9DF29FD_.wvu.PrintArea" localSheetId="18" hidden="1">#REF!</definedName>
    <definedName name="Z_DDB19301_2316_11D3_9DA0_00A0C9DF29FD_.wvu.PrintArea" localSheetId="17" hidden="1">#REF!</definedName>
    <definedName name="Z_DDB19301_2316_11D3_9DA0_00A0C9DF29FD_.wvu.PrintArea" localSheetId="19" hidden="1">#REF!</definedName>
    <definedName name="Z_DDB19301_2316_11D3_9DA0_00A0C9DF29FD_.wvu.PrintArea" hidden="1">#REF!</definedName>
    <definedName name="Z_DDB19303_2316_11D3_9DA0_00A0C9DF29FD_.wvu.PrintArea" localSheetId="18" hidden="1">#REF!</definedName>
    <definedName name="Z_DDB19303_2316_11D3_9DA0_00A0C9DF29FD_.wvu.PrintArea" localSheetId="17" hidden="1">#REF!</definedName>
    <definedName name="Z_DDB19303_2316_11D3_9DA0_00A0C9DF29FD_.wvu.PrintArea" localSheetId="19" hidden="1">#REF!</definedName>
    <definedName name="Z_DDB19303_2316_11D3_9DA0_00A0C9DF29FD_.wvu.PrintArea" hidden="1">#REF!</definedName>
    <definedName name="Z_DDB19304_2316_11D3_9DA0_00A0C9DF29FD_.wvu.PrintArea" localSheetId="18" hidden="1">#REF!</definedName>
    <definedName name="Z_DDB19304_2316_11D3_9DA0_00A0C9DF29FD_.wvu.PrintArea" localSheetId="17" hidden="1">#REF!</definedName>
    <definedName name="Z_DDB19304_2316_11D3_9DA0_00A0C9DF29FD_.wvu.PrintArea" localSheetId="19" hidden="1">#REF!</definedName>
    <definedName name="Z_DDB19304_2316_11D3_9DA0_00A0C9DF29FD_.wvu.PrintArea" hidden="1">#REF!</definedName>
    <definedName name="Z_DDB19305_2316_11D3_9DA0_00A0C9DF29FD_.wvu.PrintArea" localSheetId="18" hidden="1">#REF!</definedName>
    <definedName name="Z_DDB19305_2316_11D3_9DA0_00A0C9DF29FD_.wvu.PrintArea" localSheetId="17" hidden="1">#REF!</definedName>
    <definedName name="Z_DDB19305_2316_11D3_9DA0_00A0C9DF29FD_.wvu.PrintArea" localSheetId="19" hidden="1">#REF!</definedName>
    <definedName name="Z_DDB19305_2316_11D3_9DA0_00A0C9DF29FD_.wvu.PrintArea" hidden="1">#REF!</definedName>
    <definedName name="Z_DDB19306_2316_11D3_9DA0_00A0C9DF29FD_.wvu.PrintArea" localSheetId="18" hidden="1">#REF!</definedName>
    <definedName name="Z_DDB19306_2316_11D3_9DA0_00A0C9DF29FD_.wvu.PrintArea" localSheetId="17" hidden="1">#REF!</definedName>
    <definedName name="Z_DDB19306_2316_11D3_9DA0_00A0C9DF29FD_.wvu.PrintArea" localSheetId="19" hidden="1">#REF!</definedName>
    <definedName name="Z_DDB19306_2316_11D3_9DA0_00A0C9DF29FD_.wvu.PrintArea" hidden="1">#REF!</definedName>
    <definedName name="Z_DDB19308_2316_11D3_9DA0_00A0C9DF29FD_.wvu.PrintArea" localSheetId="18" hidden="1">#REF!</definedName>
    <definedName name="Z_DDB19308_2316_11D3_9DA0_00A0C9DF29FD_.wvu.PrintArea" localSheetId="17" hidden="1">#REF!</definedName>
    <definedName name="Z_DDB19308_2316_11D3_9DA0_00A0C9DF29FD_.wvu.PrintArea" localSheetId="19" hidden="1">#REF!</definedName>
    <definedName name="Z_DDB19308_2316_11D3_9DA0_00A0C9DF29FD_.wvu.PrintArea" hidden="1">#REF!</definedName>
    <definedName name="Z_DDB19309_2316_11D3_9DA0_00A0C9DF29FD_.wvu.PrintArea" localSheetId="18" hidden="1">#REF!</definedName>
    <definedName name="Z_DDB19309_2316_11D3_9DA0_00A0C9DF29FD_.wvu.PrintArea" localSheetId="17" hidden="1">#REF!</definedName>
    <definedName name="Z_DDB19309_2316_11D3_9DA0_00A0C9DF29FD_.wvu.PrintArea" localSheetId="19" hidden="1">#REF!</definedName>
    <definedName name="Z_DDB19309_2316_11D3_9DA0_00A0C9DF29FD_.wvu.PrintArea" hidden="1">#REF!</definedName>
    <definedName name="Z_DDB1930A_2316_11D3_9DA0_00A0C9DF29FD_.wvu.PrintArea" localSheetId="18" hidden="1">#REF!</definedName>
    <definedName name="Z_DDB1930A_2316_11D3_9DA0_00A0C9DF29FD_.wvu.PrintArea" localSheetId="17" hidden="1">#REF!</definedName>
    <definedName name="Z_DDB1930A_2316_11D3_9DA0_00A0C9DF29FD_.wvu.PrintArea" localSheetId="19" hidden="1">#REF!</definedName>
    <definedName name="Z_DDB1930A_2316_11D3_9DA0_00A0C9DF29FD_.wvu.PrintArea" hidden="1">#REF!</definedName>
    <definedName name="Z_DDB1930B_2316_11D3_9DA0_00A0C9DF29FD_.wvu.PrintArea" localSheetId="18" hidden="1">#REF!</definedName>
    <definedName name="Z_DDB1930B_2316_11D3_9DA0_00A0C9DF29FD_.wvu.PrintArea" localSheetId="17" hidden="1">#REF!</definedName>
    <definedName name="Z_DDB1930B_2316_11D3_9DA0_00A0C9DF29FD_.wvu.PrintArea" localSheetId="19" hidden="1">#REF!</definedName>
    <definedName name="Z_DDB1930B_2316_11D3_9DA0_00A0C9DF29FD_.wvu.PrintArea" hidden="1">#REF!</definedName>
    <definedName name="Z_DDB1930D_2316_11D3_9DA0_00A0C9DF29FD_.wvu.PrintArea" localSheetId="18" hidden="1">#REF!</definedName>
    <definedName name="Z_DDB1930D_2316_11D3_9DA0_00A0C9DF29FD_.wvu.PrintArea" localSheetId="17" hidden="1">#REF!</definedName>
    <definedName name="Z_DDB1930D_2316_11D3_9DA0_00A0C9DF29FD_.wvu.PrintArea" localSheetId="19" hidden="1">#REF!</definedName>
    <definedName name="Z_DDB1930D_2316_11D3_9DA0_00A0C9DF29FD_.wvu.PrintArea" hidden="1">#REF!</definedName>
    <definedName name="Z_DDB1930E_2316_11D3_9DA0_00A0C9DF29FD_.wvu.PrintArea" localSheetId="18" hidden="1">#REF!</definedName>
    <definedName name="Z_DDB1930E_2316_11D3_9DA0_00A0C9DF29FD_.wvu.PrintArea" localSheetId="17" hidden="1">#REF!</definedName>
    <definedName name="Z_DDB1930E_2316_11D3_9DA0_00A0C9DF29FD_.wvu.PrintArea" localSheetId="19" hidden="1">#REF!</definedName>
    <definedName name="Z_DDB1930E_2316_11D3_9DA0_00A0C9DF29FD_.wvu.PrintArea" hidden="1">#REF!</definedName>
    <definedName name="Z_DDB19310_2316_11D3_9DA0_00A0C9DF29FD_.wvu.PrintArea" localSheetId="18" hidden="1">#REF!</definedName>
    <definedName name="Z_DDB19310_2316_11D3_9DA0_00A0C9DF29FD_.wvu.PrintArea" localSheetId="17" hidden="1">#REF!</definedName>
    <definedName name="Z_DDB19310_2316_11D3_9DA0_00A0C9DF29FD_.wvu.PrintArea" localSheetId="19" hidden="1">#REF!</definedName>
    <definedName name="Z_DDB19310_2316_11D3_9DA0_00A0C9DF29FD_.wvu.PrintArea" hidden="1">#REF!</definedName>
    <definedName name="Z_DDB19311_2316_11D3_9DA0_00A0C9DF29FD_.wvu.PrintArea" localSheetId="18" hidden="1">#REF!</definedName>
    <definedName name="Z_DDB19311_2316_11D3_9DA0_00A0C9DF29FD_.wvu.PrintArea" localSheetId="17" hidden="1">#REF!</definedName>
    <definedName name="Z_DDB19311_2316_11D3_9DA0_00A0C9DF29FD_.wvu.PrintArea" localSheetId="19" hidden="1">#REF!</definedName>
    <definedName name="Z_DDB19311_2316_11D3_9DA0_00A0C9DF29FD_.wvu.PrintArea" hidden="1">#REF!</definedName>
    <definedName name="Z_DDB19313_2316_11D3_9DA0_00A0C9DF29FD_.wvu.PrintArea" localSheetId="18" hidden="1">#REF!</definedName>
    <definedName name="Z_DDB19313_2316_11D3_9DA0_00A0C9DF29FD_.wvu.PrintArea" localSheetId="17" hidden="1">#REF!</definedName>
    <definedName name="Z_DDB19313_2316_11D3_9DA0_00A0C9DF29FD_.wvu.PrintArea" localSheetId="19" hidden="1">#REF!</definedName>
    <definedName name="Z_DDB19313_2316_11D3_9DA0_00A0C9DF29FD_.wvu.PrintArea" hidden="1">#REF!</definedName>
    <definedName name="Z_DDB19314_2316_11D3_9DA0_00A0C9DF29FD_.wvu.PrintArea" localSheetId="18" hidden="1">#REF!</definedName>
    <definedName name="Z_DDB19314_2316_11D3_9DA0_00A0C9DF29FD_.wvu.PrintArea" localSheetId="17" hidden="1">#REF!</definedName>
    <definedName name="Z_DDB19314_2316_11D3_9DA0_00A0C9DF29FD_.wvu.PrintArea" localSheetId="19" hidden="1">#REF!</definedName>
    <definedName name="Z_DDB19314_2316_11D3_9DA0_00A0C9DF29FD_.wvu.PrintArea" hidden="1">#REF!</definedName>
    <definedName name="Z_DDB19315_2316_11D3_9DA0_00A0C9DF29FD_.wvu.PrintArea" localSheetId="18" hidden="1">#REF!</definedName>
    <definedName name="Z_DDB19315_2316_11D3_9DA0_00A0C9DF29FD_.wvu.PrintArea" localSheetId="17" hidden="1">#REF!</definedName>
    <definedName name="Z_DDB19315_2316_11D3_9DA0_00A0C9DF29FD_.wvu.PrintArea" localSheetId="19" hidden="1">#REF!</definedName>
    <definedName name="Z_DDB19315_2316_11D3_9DA0_00A0C9DF29FD_.wvu.PrintArea" hidden="1">#REF!</definedName>
    <definedName name="Z_DDB19316_2316_11D3_9DA0_00A0C9DF29FD_.wvu.PrintArea" localSheetId="18" hidden="1">#REF!</definedName>
    <definedName name="Z_DDB19316_2316_11D3_9DA0_00A0C9DF29FD_.wvu.PrintArea" localSheetId="17" hidden="1">#REF!</definedName>
    <definedName name="Z_DDB19316_2316_11D3_9DA0_00A0C9DF29FD_.wvu.PrintArea" localSheetId="19" hidden="1">#REF!</definedName>
    <definedName name="Z_DDB19316_2316_11D3_9DA0_00A0C9DF29FD_.wvu.PrintArea" hidden="1">#REF!</definedName>
    <definedName name="Z_DDB19318_2316_11D3_9DA0_00A0C9DF29FD_.wvu.PrintArea" localSheetId="18" hidden="1">#REF!</definedName>
    <definedName name="Z_DDB19318_2316_11D3_9DA0_00A0C9DF29FD_.wvu.PrintArea" localSheetId="17" hidden="1">#REF!</definedName>
    <definedName name="Z_DDB19318_2316_11D3_9DA0_00A0C9DF29FD_.wvu.PrintArea" localSheetId="19" hidden="1">#REF!</definedName>
    <definedName name="Z_DDB19318_2316_11D3_9DA0_00A0C9DF29FD_.wvu.PrintArea" hidden="1">#REF!</definedName>
    <definedName name="Z_DDB19319_2316_11D3_9DA0_00A0C9DF29FD_.wvu.PrintArea" localSheetId="18" hidden="1">#REF!</definedName>
    <definedName name="Z_DDB19319_2316_11D3_9DA0_00A0C9DF29FD_.wvu.PrintArea" localSheetId="17" hidden="1">#REF!</definedName>
    <definedName name="Z_DDB19319_2316_11D3_9DA0_00A0C9DF29FD_.wvu.PrintArea" localSheetId="19" hidden="1">#REF!</definedName>
    <definedName name="Z_DDB19319_2316_11D3_9DA0_00A0C9DF29FD_.wvu.PrintArea" hidden="1">#REF!</definedName>
    <definedName name="Z_DDB1931A_2316_11D3_9DA0_00A0C9DF29FD_.wvu.PrintArea" localSheetId="18" hidden="1">#REF!</definedName>
    <definedName name="Z_DDB1931A_2316_11D3_9DA0_00A0C9DF29FD_.wvu.PrintArea" localSheetId="17" hidden="1">#REF!</definedName>
    <definedName name="Z_DDB1931A_2316_11D3_9DA0_00A0C9DF29FD_.wvu.PrintArea" localSheetId="19" hidden="1">#REF!</definedName>
    <definedName name="Z_DDB1931A_2316_11D3_9DA0_00A0C9DF29FD_.wvu.PrintArea" hidden="1">#REF!</definedName>
    <definedName name="Z_DDB1931B_2316_11D3_9DA0_00A0C9DF29FD_.wvu.PrintArea" localSheetId="18" hidden="1">#REF!</definedName>
    <definedName name="Z_DDB1931B_2316_11D3_9DA0_00A0C9DF29FD_.wvu.PrintArea" localSheetId="17" hidden="1">#REF!</definedName>
    <definedName name="Z_DDB1931B_2316_11D3_9DA0_00A0C9DF29FD_.wvu.PrintArea" localSheetId="19" hidden="1">#REF!</definedName>
    <definedName name="Z_DDB1931B_2316_11D3_9DA0_00A0C9DF29FD_.wvu.PrintArea" hidden="1">#REF!</definedName>
    <definedName name="Z_DDB1931D_2316_11D3_9DA0_00A0C9DF29FD_.wvu.PrintArea" localSheetId="18" hidden="1">#REF!</definedName>
    <definedName name="Z_DDB1931D_2316_11D3_9DA0_00A0C9DF29FD_.wvu.PrintArea" localSheetId="17" hidden="1">#REF!</definedName>
    <definedName name="Z_DDB1931D_2316_11D3_9DA0_00A0C9DF29FD_.wvu.PrintArea" localSheetId="19" hidden="1">#REF!</definedName>
    <definedName name="Z_DDB1931D_2316_11D3_9DA0_00A0C9DF29FD_.wvu.PrintArea" hidden="1">#REF!</definedName>
    <definedName name="Z_DDB1931E_2316_11D3_9DA0_00A0C9DF29FD_.wvu.PrintArea" localSheetId="18" hidden="1">#REF!</definedName>
    <definedName name="Z_DDB1931E_2316_11D3_9DA0_00A0C9DF29FD_.wvu.PrintArea" localSheetId="17" hidden="1">#REF!</definedName>
    <definedName name="Z_DDB1931E_2316_11D3_9DA0_00A0C9DF29FD_.wvu.PrintArea" localSheetId="19" hidden="1">#REF!</definedName>
    <definedName name="Z_DDB1931E_2316_11D3_9DA0_00A0C9DF29FD_.wvu.PrintArea" hidden="1">#REF!</definedName>
    <definedName name="Z_DDB1932D_2316_11D3_9DA0_00A0C9DF29FD_.wvu.PrintArea" localSheetId="18" hidden="1">#REF!</definedName>
    <definedName name="Z_DDB1932D_2316_11D3_9DA0_00A0C9DF29FD_.wvu.PrintArea" localSheetId="17" hidden="1">#REF!</definedName>
    <definedName name="Z_DDB1932D_2316_11D3_9DA0_00A0C9DF29FD_.wvu.PrintArea" localSheetId="19" hidden="1">#REF!</definedName>
    <definedName name="Z_DDB1932D_2316_11D3_9DA0_00A0C9DF29FD_.wvu.PrintArea" hidden="1">#REF!</definedName>
    <definedName name="Z_DDB1932E_2316_11D3_9DA0_00A0C9DF29FD_.wvu.PrintArea" localSheetId="18" hidden="1">#REF!</definedName>
    <definedName name="Z_DDB1932E_2316_11D3_9DA0_00A0C9DF29FD_.wvu.PrintArea" localSheetId="17" hidden="1">#REF!</definedName>
    <definedName name="Z_DDB1932E_2316_11D3_9DA0_00A0C9DF29FD_.wvu.PrintArea" localSheetId="19" hidden="1">#REF!</definedName>
    <definedName name="Z_DDB1932E_2316_11D3_9DA0_00A0C9DF29FD_.wvu.PrintArea" hidden="1">#REF!</definedName>
    <definedName name="Z_DDB19330_2316_11D3_9DA0_00A0C9DF29FD_.wvu.PrintArea" localSheetId="18" hidden="1">#REF!</definedName>
    <definedName name="Z_DDB19330_2316_11D3_9DA0_00A0C9DF29FD_.wvu.PrintArea" localSheetId="17" hidden="1">#REF!</definedName>
    <definedName name="Z_DDB19330_2316_11D3_9DA0_00A0C9DF29FD_.wvu.PrintArea" localSheetId="19" hidden="1">#REF!</definedName>
    <definedName name="Z_DDB19330_2316_11D3_9DA0_00A0C9DF29FD_.wvu.PrintArea" hidden="1">#REF!</definedName>
    <definedName name="Z_DDB19331_2316_11D3_9DA0_00A0C9DF29FD_.wvu.PrintArea" localSheetId="18" hidden="1">#REF!</definedName>
    <definedName name="Z_DDB19331_2316_11D3_9DA0_00A0C9DF29FD_.wvu.PrintArea" localSheetId="17" hidden="1">#REF!</definedName>
    <definedName name="Z_DDB19331_2316_11D3_9DA0_00A0C9DF29FD_.wvu.PrintArea" localSheetId="19" hidden="1">#REF!</definedName>
    <definedName name="Z_DDB19331_2316_11D3_9DA0_00A0C9DF29FD_.wvu.PrintArea" hidden="1">#REF!</definedName>
    <definedName name="Z_DDB19332_2316_11D3_9DA0_00A0C9DF29FD_.wvu.PrintArea" localSheetId="18" hidden="1">#REF!</definedName>
    <definedName name="Z_DDB19332_2316_11D3_9DA0_00A0C9DF29FD_.wvu.PrintArea" localSheetId="17" hidden="1">#REF!</definedName>
    <definedName name="Z_DDB19332_2316_11D3_9DA0_00A0C9DF29FD_.wvu.PrintArea" localSheetId="19" hidden="1">#REF!</definedName>
    <definedName name="Z_DDB19332_2316_11D3_9DA0_00A0C9DF29FD_.wvu.PrintArea" hidden="1">#REF!</definedName>
    <definedName name="Z_DDB19333_2316_11D3_9DA0_00A0C9DF29FD_.wvu.PrintArea" localSheetId="18" hidden="1">#REF!</definedName>
    <definedName name="Z_DDB19333_2316_11D3_9DA0_00A0C9DF29FD_.wvu.PrintArea" localSheetId="17" hidden="1">#REF!</definedName>
    <definedName name="Z_DDB19333_2316_11D3_9DA0_00A0C9DF29FD_.wvu.PrintArea" localSheetId="19" hidden="1">#REF!</definedName>
    <definedName name="Z_DDB19333_2316_11D3_9DA0_00A0C9DF29FD_.wvu.PrintArea" hidden="1">#REF!</definedName>
    <definedName name="Z_DDB19335_2316_11D3_9DA0_00A0C9DF29FD_.wvu.PrintArea" localSheetId="18" hidden="1">#REF!</definedName>
    <definedName name="Z_DDB19335_2316_11D3_9DA0_00A0C9DF29FD_.wvu.PrintArea" localSheetId="17" hidden="1">#REF!</definedName>
    <definedName name="Z_DDB19335_2316_11D3_9DA0_00A0C9DF29FD_.wvu.PrintArea" localSheetId="19" hidden="1">#REF!</definedName>
    <definedName name="Z_DDB19335_2316_11D3_9DA0_00A0C9DF29FD_.wvu.PrintArea" hidden="1">#REF!</definedName>
    <definedName name="Z_DDB19336_2316_11D3_9DA0_00A0C9DF29FD_.wvu.PrintArea" localSheetId="18" hidden="1">#REF!</definedName>
    <definedName name="Z_DDB19336_2316_11D3_9DA0_00A0C9DF29FD_.wvu.PrintArea" localSheetId="17" hidden="1">#REF!</definedName>
    <definedName name="Z_DDB19336_2316_11D3_9DA0_00A0C9DF29FD_.wvu.PrintArea" localSheetId="19" hidden="1">#REF!</definedName>
    <definedName name="Z_DDB19336_2316_11D3_9DA0_00A0C9DF29FD_.wvu.PrintArea" hidden="1">#REF!</definedName>
    <definedName name="Z_DDB19337_2316_11D3_9DA0_00A0C9DF29FD_.wvu.PrintArea" localSheetId="18" hidden="1">#REF!</definedName>
    <definedName name="Z_DDB19337_2316_11D3_9DA0_00A0C9DF29FD_.wvu.PrintArea" localSheetId="17" hidden="1">#REF!</definedName>
    <definedName name="Z_DDB19337_2316_11D3_9DA0_00A0C9DF29FD_.wvu.PrintArea" localSheetId="19" hidden="1">#REF!</definedName>
    <definedName name="Z_DDB19337_2316_11D3_9DA0_00A0C9DF29FD_.wvu.PrintArea" hidden="1">#REF!</definedName>
    <definedName name="Z_DDB19338_2316_11D3_9DA0_00A0C9DF29FD_.wvu.PrintArea" localSheetId="18" hidden="1">#REF!</definedName>
    <definedName name="Z_DDB19338_2316_11D3_9DA0_00A0C9DF29FD_.wvu.PrintArea" localSheetId="17" hidden="1">#REF!</definedName>
    <definedName name="Z_DDB19338_2316_11D3_9DA0_00A0C9DF29FD_.wvu.PrintArea" localSheetId="19" hidden="1">#REF!</definedName>
    <definedName name="Z_DDB19338_2316_11D3_9DA0_00A0C9DF29FD_.wvu.PrintArea" hidden="1">#REF!</definedName>
    <definedName name="Z_DDB1933A_2316_11D3_9DA0_00A0C9DF29FD_.wvu.PrintArea" localSheetId="18" hidden="1">#REF!</definedName>
    <definedName name="Z_DDB1933A_2316_11D3_9DA0_00A0C9DF29FD_.wvu.PrintArea" localSheetId="17" hidden="1">#REF!</definedName>
    <definedName name="Z_DDB1933A_2316_11D3_9DA0_00A0C9DF29FD_.wvu.PrintArea" localSheetId="19" hidden="1">#REF!</definedName>
    <definedName name="Z_DDB1933A_2316_11D3_9DA0_00A0C9DF29FD_.wvu.PrintArea" hidden="1">#REF!</definedName>
    <definedName name="Z_DDB1933B_2316_11D3_9DA0_00A0C9DF29FD_.wvu.PrintArea" localSheetId="18" hidden="1">#REF!</definedName>
    <definedName name="Z_DDB1933B_2316_11D3_9DA0_00A0C9DF29FD_.wvu.PrintArea" localSheetId="17" hidden="1">#REF!</definedName>
    <definedName name="Z_DDB1933B_2316_11D3_9DA0_00A0C9DF29FD_.wvu.PrintArea" localSheetId="19" hidden="1">#REF!</definedName>
    <definedName name="Z_DDB1933B_2316_11D3_9DA0_00A0C9DF29FD_.wvu.PrintArea" hidden="1">#REF!</definedName>
    <definedName name="Z_DDB1933D_2316_11D3_9DA0_00A0C9DF29FD_.wvu.PrintArea" localSheetId="18" hidden="1">#REF!</definedName>
    <definedName name="Z_DDB1933D_2316_11D3_9DA0_00A0C9DF29FD_.wvu.PrintArea" localSheetId="17" hidden="1">#REF!</definedName>
    <definedName name="Z_DDB1933D_2316_11D3_9DA0_00A0C9DF29FD_.wvu.PrintArea" localSheetId="19" hidden="1">#REF!</definedName>
    <definedName name="Z_DDB1933D_2316_11D3_9DA0_00A0C9DF29FD_.wvu.PrintArea" hidden="1">#REF!</definedName>
    <definedName name="Z_DDB1933E_2316_11D3_9DA0_00A0C9DF29FD_.wvu.PrintArea" localSheetId="18" hidden="1">#REF!</definedName>
    <definedName name="Z_DDB1933E_2316_11D3_9DA0_00A0C9DF29FD_.wvu.PrintArea" localSheetId="17" hidden="1">#REF!</definedName>
    <definedName name="Z_DDB1933E_2316_11D3_9DA0_00A0C9DF29FD_.wvu.PrintArea" localSheetId="19" hidden="1">#REF!</definedName>
    <definedName name="Z_DDB1933E_2316_11D3_9DA0_00A0C9DF29FD_.wvu.PrintArea" hidden="1">#REF!</definedName>
    <definedName name="Z_DDB19340_2316_11D3_9DA0_00A0C9DF29FD_.wvu.PrintArea" localSheetId="18" hidden="1">#REF!</definedName>
    <definedName name="Z_DDB19340_2316_11D3_9DA0_00A0C9DF29FD_.wvu.PrintArea" localSheetId="17" hidden="1">#REF!</definedName>
    <definedName name="Z_DDB19340_2316_11D3_9DA0_00A0C9DF29FD_.wvu.PrintArea" localSheetId="19" hidden="1">#REF!</definedName>
    <definedName name="Z_DDB19340_2316_11D3_9DA0_00A0C9DF29FD_.wvu.PrintArea" hidden="1">#REF!</definedName>
    <definedName name="Z_DDB19341_2316_11D3_9DA0_00A0C9DF29FD_.wvu.PrintArea" localSheetId="18" hidden="1">#REF!</definedName>
    <definedName name="Z_DDB19341_2316_11D3_9DA0_00A0C9DF29FD_.wvu.PrintArea" localSheetId="17" hidden="1">#REF!</definedName>
    <definedName name="Z_DDB19341_2316_11D3_9DA0_00A0C9DF29FD_.wvu.PrintArea" localSheetId="19" hidden="1">#REF!</definedName>
    <definedName name="Z_DDB19341_2316_11D3_9DA0_00A0C9DF29FD_.wvu.PrintArea" hidden="1">#REF!</definedName>
    <definedName name="Z_DDB19342_2316_11D3_9DA0_00A0C9DF29FD_.wvu.PrintArea" localSheetId="18" hidden="1">#REF!</definedName>
    <definedName name="Z_DDB19342_2316_11D3_9DA0_00A0C9DF29FD_.wvu.PrintArea" localSheetId="17" hidden="1">#REF!</definedName>
    <definedName name="Z_DDB19342_2316_11D3_9DA0_00A0C9DF29FD_.wvu.PrintArea" localSheetId="19" hidden="1">#REF!</definedName>
    <definedName name="Z_DDB19342_2316_11D3_9DA0_00A0C9DF29FD_.wvu.PrintArea" hidden="1">#REF!</definedName>
    <definedName name="Z_DDB19343_2316_11D3_9DA0_00A0C9DF29FD_.wvu.PrintArea" localSheetId="18" hidden="1">#REF!</definedName>
    <definedName name="Z_DDB19343_2316_11D3_9DA0_00A0C9DF29FD_.wvu.PrintArea" localSheetId="17" hidden="1">#REF!</definedName>
    <definedName name="Z_DDB19343_2316_11D3_9DA0_00A0C9DF29FD_.wvu.PrintArea" localSheetId="19" hidden="1">#REF!</definedName>
    <definedName name="Z_DDB19343_2316_11D3_9DA0_00A0C9DF29FD_.wvu.PrintArea" hidden="1">#REF!</definedName>
    <definedName name="Z_DDB19345_2316_11D3_9DA0_00A0C9DF29FD_.wvu.PrintArea" localSheetId="18" hidden="1">#REF!</definedName>
    <definedName name="Z_DDB19345_2316_11D3_9DA0_00A0C9DF29FD_.wvu.PrintArea" localSheetId="17" hidden="1">#REF!</definedName>
    <definedName name="Z_DDB19345_2316_11D3_9DA0_00A0C9DF29FD_.wvu.PrintArea" localSheetId="19" hidden="1">#REF!</definedName>
    <definedName name="Z_DDB19345_2316_11D3_9DA0_00A0C9DF29FD_.wvu.PrintArea" hidden="1">#REF!</definedName>
    <definedName name="Z_DDB19346_2316_11D3_9DA0_00A0C9DF29FD_.wvu.PrintArea" localSheetId="18" hidden="1">#REF!</definedName>
    <definedName name="Z_DDB19346_2316_11D3_9DA0_00A0C9DF29FD_.wvu.PrintArea" localSheetId="17" hidden="1">#REF!</definedName>
    <definedName name="Z_DDB19346_2316_11D3_9DA0_00A0C9DF29FD_.wvu.PrintArea" localSheetId="19" hidden="1">#REF!</definedName>
    <definedName name="Z_DDB19346_2316_11D3_9DA0_00A0C9DF29FD_.wvu.PrintArea" hidden="1">#REF!</definedName>
    <definedName name="Z_DDB19347_2316_11D3_9DA0_00A0C9DF29FD_.wvu.PrintArea" localSheetId="18" hidden="1">#REF!</definedName>
    <definedName name="Z_DDB19347_2316_11D3_9DA0_00A0C9DF29FD_.wvu.PrintArea" localSheetId="17" hidden="1">#REF!</definedName>
    <definedName name="Z_DDB19347_2316_11D3_9DA0_00A0C9DF29FD_.wvu.PrintArea" localSheetId="19" hidden="1">#REF!</definedName>
    <definedName name="Z_DDB19347_2316_11D3_9DA0_00A0C9DF29FD_.wvu.PrintArea" hidden="1">#REF!</definedName>
    <definedName name="Z_DDB19348_2316_11D3_9DA0_00A0C9DF29FD_.wvu.PrintArea" localSheetId="18" hidden="1">#REF!</definedName>
    <definedName name="Z_DDB19348_2316_11D3_9DA0_00A0C9DF29FD_.wvu.PrintArea" localSheetId="17" hidden="1">#REF!</definedName>
    <definedName name="Z_DDB19348_2316_11D3_9DA0_00A0C9DF29FD_.wvu.PrintArea" localSheetId="19" hidden="1">#REF!</definedName>
    <definedName name="Z_DDB19348_2316_11D3_9DA0_00A0C9DF29FD_.wvu.PrintArea" hidden="1">#REF!</definedName>
    <definedName name="Z_DDB1934A_2316_11D3_9DA0_00A0C9DF29FD_.wvu.PrintArea" localSheetId="18" hidden="1">#REF!</definedName>
    <definedName name="Z_DDB1934A_2316_11D3_9DA0_00A0C9DF29FD_.wvu.PrintArea" localSheetId="17" hidden="1">#REF!</definedName>
    <definedName name="Z_DDB1934A_2316_11D3_9DA0_00A0C9DF29FD_.wvu.PrintArea" localSheetId="19" hidden="1">#REF!</definedName>
    <definedName name="Z_DDB1934A_2316_11D3_9DA0_00A0C9DF29FD_.wvu.PrintArea" hidden="1">#REF!</definedName>
    <definedName name="Z_DDB1934B_2316_11D3_9DA0_00A0C9DF29FD_.wvu.PrintArea" localSheetId="18" hidden="1">#REF!</definedName>
    <definedName name="Z_DDB1934B_2316_11D3_9DA0_00A0C9DF29FD_.wvu.PrintArea" localSheetId="17" hidden="1">#REF!</definedName>
    <definedName name="Z_DDB1934B_2316_11D3_9DA0_00A0C9DF29FD_.wvu.PrintArea" localSheetId="19" hidden="1">#REF!</definedName>
    <definedName name="Z_DDB1934B_2316_11D3_9DA0_00A0C9DF29FD_.wvu.PrintArea" hidden="1">#REF!</definedName>
    <definedName name="Z_DDB19355_2316_11D3_9DA0_00A0C9DF29FD_.wvu.PrintArea" localSheetId="18" hidden="1">#REF!</definedName>
    <definedName name="Z_DDB19355_2316_11D3_9DA0_00A0C9DF29FD_.wvu.PrintArea" localSheetId="17" hidden="1">#REF!</definedName>
    <definedName name="Z_DDB19355_2316_11D3_9DA0_00A0C9DF29FD_.wvu.PrintArea" localSheetId="19" hidden="1">#REF!</definedName>
    <definedName name="Z_DDB19355_2316_11D3_9DA0_00A0C9DF29FD_.wvu.PrintArea" hidden="1">#REF!</definedName>
    <definedName name="Z_DDB19356_2316_11D3_9DA0_00A0C9DF29FD_.wvu.PrintArea" localSheetId="18" hidden="1">#REF!</definedName>
    <definedName name="Z_DDB19356_2316_11D3_9DA0_00A0C9DF29FD_.wvu.PrintArea" localSheetId="17" hidden="1">#REF!</definedName>
    <definedName name="Z_DDB19356_2316_11D3_9DA0_00A0C9DF29FD_.wvu.PrintArea" localSheetId="19" hidden="1">#REF!</definedName>
    <definedName name="Z_DDB19356_2316_11D3_9DA0_00A0C9DF29FD_.wvu.PrintArea" hidden="1">#REF!</definedName>
    <definedName name="Z_DDB19358_2316_11D3_9DA0_00A0C9DF29FD_.wvu.PrintArea" localSheetId="18" hidden="1">#REF!</definedName>
    <definedName name="Z_DDB19358_2316_11D3_9DA0_00A0C9DF29FD_.wvu.PrintArea" localSheetId="17" hidden="1">#REF!</definedName>
    <definedName name="Z_DDB19358_2316_11D3_9DA0_00A0C9DF29FD_.wvu.PrintArea" localSheetId="19" hidden="1">#REF!</definedName>
    <definedName name="Z_DDB19358_2316_11D3_9DA0_00A0C9DF29FD_.wvu.PrintArea" hidden="1">#REF!</definedName>
    <definedName name="Z_DDB19359_2316_11D3_9DA0_00A0C9DF29FD_.wvu.PrintArea" localSheetId="18" hidden="1">#REF!</definedName>
    <definedName name="Z_DDB19359_2316_11D3_9DA0_00A0C9DF29FD_.wvu.PrintArea" localSheetId="17" hidden="1">#REF!</definedName>
    <definedName name="Z_DDB19359_2316_11D3_9DA0_00A0C9DF29FD_.wvu.PrintArea" localSheetId="19" hidden="1">#REF!</definedName>
    <definedName name="Z_DDB19359_2316_11D3_9DA0_00A0C9DF29FD_.wvu.PrintArea" hidden="1">#REF!</definedName>
    <definedName name="Z_DDB1935A_2316_11D3_9DA0_00A0C9DF29FD_.wvu.PrintArea" localSheetId="18" hidden="1">#REF!</definedName>
    <definedName name="Z_DDB1935A_2316_11D3_9DA0_00A0C9DF29FD_.wvu.PrintArea" localSheetId="17" hidden="1">#REF!</definedName>
    <definedName name="Z_DDB1935A_2316_11D3_9DA0_00A0C9DF29FD_.wvu.PrintArea" localSheetId="19" hidden="1">#REF!</definedName>
    <definedName name="Z_DDB1935A_2316_11D3_9DA0_00A0C9DF29FD_.wvu.PrintArea" hidden="1">#REF!</definedName>
    <definedName name="Z_DDB1935B_2316_11D3_9DA0_00A0C9DF29FD_.wvu.PrintArea" localSheetId="18" hidden="1">#REF!</definedName>
    <definedName name="Z_DDB1935B_2316_11D3_9DA0_00A0C9DF29FD_.wvu.PrintArea" localSheetId="17" hidden="1">#REF!</definedName>
    <definedName name="Z_DDB1935B_2316_11D3_9DA0_00A0C9DF29FD_.wvu.PrintArea" localSheetId="19" hidden="1">#REF!</definedName>
    <definedName name="Z_DDB1935B_2316_11D3_9DA0_00A0C9DF29FD_.wvu.PrintArea" hidden="1">#REF!</definedName>
    <definedName name="Z_DDB1935D_2316_11D3_9DA0_00A0C9DF29FD_.wvu.PrintArea" localSheetId="18" hidden="1">#REF!</definedName>
    <definedName name="Z_DDB1935D_2316_11D3_9DA0_00A0C9DF29FD_.wvu.PrintArea" localSheetId="17" hidden="1">#REF!</definedName>
    <definedName name="Z_DDB1935D_2316_11D3_9DA0_00A0C9DF29FD_.wvu.PrintArea" localSheetId="19" hidden="1">#REF!</definedName>
    <definedName name="Z_DDB1935D_2316_11D3_9DA0_00A0C9DF29FD_.wvu.PrintArea" hidden="1">#REF!</definedName>
    <definedName name="Z_DDB1935E_2316_11D3_9DA0_00A0C9DF29FD_.wvu.PrintArea" localSheetId="18" hidden="1">#REF!</definedName>
    <definedName name="Z_DDB1935E_2316_11D3_9DA0_00A0C9DF29FD_.wvu.PrintArea" localSheetId="17" hidden="1">#REF!</definedName>
    <definedName name="Z_DDB1935E_2316_11D3_9DA0_00A0C9DF29FD_.wvu.PrintArea" localSheetId="19" hidden="1">#REF!</definedName>
    <definedName name="Z_DDB1935E_2316_11D3_9DA0_00A0C9DF29FD_.wvu.PrintArea" hidden="1">#REF!</definedName>
    <definedName name="Z_DDB1935F_2316_11D3_9DA0_00A0C9DF29FD_.wvu.PrintArea" localSheetId="18" hidden="1">#REF!</definedName>
    <definedName name="Z_DDB1935F_2316_11D3_9DA0_00A0C9DF29FD_.wvu.PrintArea" localSheetId="17" hidden="1">#REF!</definedName>
    <definedName name="Z_DDB1935F_2316_11D3_9DA0_00A0C9DF29FD_.wvu.PrintArea" localSheetId="19" hidden="1">#REF!</definedName>
    <definedName name="Z_DDB1935F_2316_11D3_9DA0_00A0C9DF29FD_.wvu.PrintArea" hidden="1">#REF!</definedName>
    <definedName name="Z_DDB19360_2316_11D3_9DA0_00A0C9DF29FD_.wvu.PrintArea" localSheetId="18" hidden="1">#REF!</definedName>
    <definedName name="Z_DDB19360_2316_11D3_9DA0_00A0C9DF29FD_.wvu.PrintArea" localSheetId="17" hidden="1">#REF!</definedName>
    <definedName name="Z_DDB19360_2316_11D3_9DA0_00A0C9DF29FD_.wvu.PrintArea" localSheetId="19" hidden="1">#REF!</definedName>
    <definedName name="Z_DDB19360_2316_11D3_9DA0_00A0C9DF29FD_.wvu.PrintArea" hidden="1">#REF!</definedName>
    <definedName name="Z_DDB19362_2316_11D3_9DA0_00A0C9DF29FD_.wvu.PrintArea" localSheetId="18" hidden="1">#REF!</definedName>
    <definedName name="Z_DDB19362_2316_11D3_9DA0_00A0C9DF29FD_.wvu.PrintArea" localSheetId="17" hidden="1">#REF!</definedName>
    <definedName name="Z_DDB19362_2316_11D3_9DA0_00A0C9DF29FD_.wvu.PrintArea" localSheetId="19" hidden="1">#REF!</definedName>
    <definedName name="Z_DDB19362_2316_11D3_9DA0_00A0C9DF29FD_.wvu.PrintArea" hidden="1">#REF!</definedName>
    <definedName name="Z_DDB19363_2316_11D3_9DA0_00A0C9DF29FD_.wvu.PrintArea" localSheetId="18" hidden="1">#REF!</definedName>
    <definedName name="Z_DDB19363_2316_11D3_9DA0_00A0C9DF29FD_.wvu.PrintArea" localSheetId="17" hidden="1">#REF!</definedName>
    <definedName name="Z_DDB19363_2316_11D3_9DA0_00A0C9DF29FD_.wvu.PrintArea" localSheetId="19" hidden="1">#REF!</definedName>
    <definedName name="Z_DDB19363_2316_11D3_9DA0_00A0C9DF29FD_.wvu.PrintArea" hidden="1">#REF!</definedName>
    <definedName name="Z_DDB19365_2316_11D3_9DA0_00A0C9DF29FD_.wvu.PrintArea" localSheetId="18" hidden="1">#REF!</definedName>
    <definedName name="Z_DDB19365_2316_11D3_9DA0_00A0C9DF29FD_.wvu.PrintArea" localSheetId="17" hidden="1">#REF!</definedName>
    <definedName name="Z_DDB19365_2316_11D3_9DA0_00A0C9DF29FD_.wvu.PrintArea" localSheetId="19" hidden="1">#REF!</definedName>
    <definedName name="Z_DDB19365_2316_11D3_9DA0_00A0C9DF29FD_.wvu.PrintArea" hidden="1">#REF!</definedName>
    <definedName name="Z_DDB19366_2316_11D3_9DA0_00A0C9DF29FD_.wvu.PrintArea" localSheetId="18" hidden="1">#REF!</definedName>
    <definedName name="Z_DDB19366_2316_11D3_9DA0_00A0C9DF29FD_.wvu.PrintArea" localSheetId="17" hidden="1">#REF!</definedName>
    <definedName name="Z_DDB19366_2316_11D3_9DA0_00A0C9DF29FD_.wvu.PrintArea" localSheetId="19" hidden="1">#REF!</definedName>
    <definedName name="Z_DDB19366_2316_11D3_9DA0_00A0C9DF29FD_.wvu.PrintArea" hidden="1">#REF!</definedName>
    <definedName name="Z_DDB19368_2316_11D3_9DA0_00A0C9DF29FD_.wvu.PrintArea" localSheetId="18" hidden="1">#REF!</definedName>
    <definedName name="Z_DDB19368_2316_11D3_9DA0_00A0C9DF29FD_.wvu.PrintArea" localSheetId="17" hidden="1">#REF!</definedName>
    <definedName name="Z_DDB19368_2316_11D3_9DA0_00A0C9DF29FD_.wvu.PrintArea" localSheetId="19" hidden="1">#REF!</definedName>
    <definedName name="Z_DDB19368_2316_11D3_9DA0_00A0C9DF29FD_.wvu.PrintArea" hidden="1">#REF!</definedName>
    <definedName name="Z_DDB19369_2316_11D3_9DA0_00A0C9DF29FD_.wvu.PrintArea" localSheetId="18" hidden="1">#REF!</definedName>
    <definedName name="Z_DDB19369_2316_11D3_9DA0_00A0C9DF29FD_.wvu.PrintArea" localSheetId="17" hidden="1">#REF!</definedName>
    <definedName name="Z_DDB19369_2316_11D3_9DA0_00A0C9DF29FD_.wvu.PrintArea" localSheetId="19" hidden="1">#REF!</definedName>
    <definedName name="Z_DDB19369_2316_11D3_9DA0_00A0C9DF29FD_.wvu.PrintArea" hidden="1">#REF!</definedName>
    <definedName name="Z_DDB1936A_2316_11D3_9DA0_00A0C9DF29FD_.wvu.PrintArea" localSheetId="18" hidden="1">#REF!</definedName>
    <definedName name="Z_DDB1936A_2316_11D3_9DA0_00A0C9DF29FD_.wvu.PrintArea" localSheetId="17" hidden="1">#REF!</definedName>
    <definedName name="Z_DDB1936A_2316_11D3_9DA0_00A0C9DF29FD_.wvu.PrintArea" localSheetId="19" hidden="1">#REF!</definedName>
    <definedName name="Z_DDB1936A_2316_11D3_9DA0_00A0C9DF29FD_.wvu.PrintArea" hidden="1">#REF!</definedName>
    <definedName name="Z_DDB1936B_2316_11D3_9DA0_00A0C9DF29FD_.wvu.PrintArea" localSheetId="18" hidden="1">#REF!</definedName>
    <definedName name="Z_DDB1936B_2316_11D3_9DA0_00A0C9DF29FD_.wvu.PrintArea" localSheetId="17" hidden="1">#REF!</definedName>
    <definedName name="Z_DDB1936B_2316_11D3_9DA0_00A0C9DF29FD_.wvu.PrintArea" localSheetId="19" hidden="1">#REF!</definedName>
    <definedName name="Z_DDB1936B_2316_11D3_9DA0_00A0C9DF29FD_.wvu.PrintArea" hidden="1">#REF!</definedName>
    <definedName name="Z_DDB1936D_2316_11D3_9DA0_00A0C9DF29FD_.wvu.PrintArea" localSheetId="18" hidden="1">#REF!</definedName>
    <definedName name="Z_DDB1936D_2316_11D3_9DA0_00A0C9DF29FD_.wvu.PrintArea" localSheetId="17" hidden="1">#REF!</definedName>
    <definedName name="Z_DDB1936D_2316_11D3_9DA0_00A0C9DF29FD_.wvu.PrintArea" localSheetId="19" hidden="1">#REF!</definedName>
    <definedName name="Z_DDB1936D_2316_11D3_9DA0_00A0C9DF29FD_.wvu.PrintArea" hidden="1">#REF!</definedName>
    <definedName name="Z_DDB1936E_2316_11D3_9DA0_00A0C9DF29FD_.wvu.PrintArea" localSheetId="18" hidden="1">#REF!</definedName>
    <definedName name="Z_DDB1936E_2316_11D3_9DA0_00A0C9DF29FD_.wvu.PrintArea" localSheetId="17" hidden="1">#REF!</definedName>
    <definedName name="Z_DDB1936E_2316_11D3_9DA0_00A0C9DF29FD_.wvu.PrintArea" localSheetId="19" hidden="1">#REF!</definedName>
    <definedName name="Z_DDB1936E_2316_11D3_9DA0_00A0C9DF29FD_.wvu.PrintArea" hidden="1">#REF!</definedName>
    <definedName name="Z_DDB1936F_2316_11D3_9DA0_00A0C9DF29FD_.wvu.PrintArea" localSheetId="18" hidden="1">#REF!</definedName>
    <definedName name="Z_DDB1936F_2316_11D3_9DA0_00A0C9DF29FD_.wvu.PrintArea" localSheetId="17" hidden="1">#REF!</definedName>
    <definedName name="Z_DDB1936F_2316_11D3_9DA0_00A0C9DF29FD_.wvu.PrintArea" localSheetId="19" hidden="1">#REF!</definedName>
    <definedName name="Z_DDB1936F_2316_11D3_9DA0_00A0C9DF29FD_.wvu.PrintArea" hidden="1">#REF!</definedName>
    <definedName name="Z_DDB19370_2316_11D3_9DA0_00A0C9DF29FD_.wvu.PrintArea" localSheetId="18" hidden="1">#REF!</definedName>
    <definedName name="Z_DDB19370_2316_11D3_9DA0_00A0C9DF29FD_.wvu.PrintArea" localSheetId="17" hidden="1">#REF!</definedName>
    <definedName name="Z_DDB19370_2316_11D3_9DA0_00A0C9DF29FD_.wvu.PrintArea" localSheetId="19" hidden="1">#REF!</definedName>
    <definedName name="Z_DDB19370_2316_11D3_9DA0_00A0C9DF29FD_.wvu.PrintArea" hidden="1">#REF!</definedName>
    <definedName name="Z_DDB19372_2316_11D3_9DA0_00A0C9DF29FD_.wvu.PrintArea" localSheetId="18" hidden="1">#REF!</definedName>
    <definedName name="Z_DDB19372_2316_11D3_9DA0_00A0C9DF29FD_.wvu.PrintArea" localSheetId="17" hidden="1">#REF!</definedName>
    <definedName name="Z_DDB19372_2316_11D3_9DA0_00A0C9DF29FD_.wvu.PrintArea" localSheetId="19" hidden="1">#REF!</definedName>
    <definedName name="Z_DDB19372_2316_11D3_9DA0_00A0C9DF29FD_.wvu.PrintArea" hidden="1">#REF!</definedName>
    <definedName name="Z_DDB19373_2316_11D3_9DA0_00A0C9DF29FD_.wvu.PrintArea" localSheetId="18" hidden="1">#REF!</definedName>
    <definedName name="Z_DDB19373_2316_11D3_9DA0_00A0C9DF29FD_.wvu.PrintArea" localSheetId="17" hidden="1">#REF!</definedName>
    <definedName name="Z_DDB19373_2316_11D3_9DA0_00A0C9DF29FD_.wvu.PrintArea" localSheetId="19" hidden="1">#REF!</definedName>
    <definedName name="Z_DDB19373_2316_11D3_9DA0_00A0C9DF29FD_.wvu.PrintArea" hidden="1">#REF!</definedName>
    <definedName name="Z_DF4E112B_079B_11D3_88AD_0080C84A5D47_.wvu.PrintArea" localSheetId="18" hidden="1">#REF!</definedName>
    <definedName name="Z_DF4E112B_079B_11D3_88AD_0080C84A5D47_.wvu.PrintArea" localSheetId="17" hidden="1">#REF!</definedName>
    <definedName name="Z_DF4E112B_079B_11D3_88AD_0080C84A5D47_.wvu.PrintArea" localSheetId="19" hidden="1">#REF!</definedName>
    <definedName name="Z_DF4E112B_079B_11D3_88AD_0080C84A5D47_.wvu.PrintArea" hidden="1">#REF!</definedName>
    <definedName name="Z_DF4E112C_079B_11D3_88AD_0080C84A5D47_.wvu.PrintArea" localSheetId="18" hidden="1">#REF!</definedName>
    <definedName name="Z_DF4E112C_079B_11D3_88AD_0080C84A5D47_.wvu.PrintArea" localSheetId="17" hidden="1">#REF!</definedName>
    <definedName name="Z_DF4E112C_079B_11D3_88AD_0080C84A5D47_.wvu.PrintArea" localSheetId="19" hidden="1">#REF!</definedName>
    <definedName name="Z_DF4E112C_079B_11D3_88AD_0080C84A5D47_.wvu.PrintArea" hidden="1">#REF!</definedName>
    <definedName name="Z_DF4E112E_079B_11D3_88AD_0080C84A5D47_.wvu.PrintArea" localSheetId="18" hidden="1">#REF!</definedName>
    <definedName name="Z_DF4E112E_079B_11D3_88AD_0080C84A5D47_.wvu.PrintArea" localSheetId="17" hidden="1">#REF!</definedName>
    <definedName name="Z_DF4E112E_079B_11D3_88AD_0080C84A5D47_.wvu.PrintArea" localSheetId="19" hidden="1">#REF!</definedName>
    <definedName name="Z_DF4E112E_079B_11D3_88AD_0080C84A5D47_.wvu.PrintArea" hidden="1">#REF!</definedName>
    <definedName name="Z_DF4E112F_079B_11D3_88AD_0080C84A5D47_.wvu.PrintArea" localSheetId="18" hidden="1">#REF!</definedName>
    <definedName name="Z_DF4E112F_079B_11D3_88AD_0080C84A5D47_.wvu.PrintArea" localSheetId="17" hidden="1">#REF!</definedName>
    <definedName name="Z_DF4E112F_079B_11D3_88AD_0080C84A5D47_.wvu.PrintArea" localSheetId="19" hidden="1">#REF!</definedName>
    <definedName name="Z_DF4E112F_079B_11D3_88AD_0080C84A5D47_.wvu.PrintArea" hidden="1">#REF!</definedName>
    <definedName name="Z_DF4E1130_079B_11D3_88AD_0080C84A5D47_.wvu.PrintArea" localSheetId="18" hidden="1">#REF!</definedName>
    <definedName name="Z_DF4E1130_079B_11D3_88AD_0080C84A5D47_.wvu.PrintArea" localSheetId="17" hidden="1">#REF!</definedName>
    <definedName name="Z_DF4E1130_079B_11D3_88AD_0080C84A5D47_.wvu.PrintArea" localSheetId="19" hidden="1">#REF!</definedName>
    <definedName name="Z_DF4E1130_079B_11D3_88AD_0080C84A5D47_.wvu.PrintArea" hidden="1">#REF!</definedName>
    <definedName name="Z_DF4E1131_079B_11D3_88AD_0080C84A5D47_.wvu.PrintArea" localSheetId="18" hidden="1">#REF!</definedName>
    <definedName name="Z_DF4E1131_079B_11D3_88AD_0080C84A5D47_.wvu.PrintArea" localSheetId="17" hidden="1">#REF!</definedName>
    <definedName name="Z_DF4E1131_079B_11D3_88AD_0080C84A5D47_.wvu.PrintArea" localSheetId="19" hidden="1">#REF!</definedName>
    <definedName name="Z_DF4E1131_079B_11D3_88AD_0080C84A5D47_.wvu.PrintArea" hidden="1">#REF!</definedName>
    <definedName name="Z_DF4E1133_079B_11D3_88AD_0080C84A5D47_.wvu.PrintArea" localSheetId="18" hidden="1">#REF!</definedName>
    <definedName name="Z_DF4E1133_079B_11D3_88AD_0080C84A5D47_.wvu.PrintArea" localSheetId="17" hidden="1">#REF!</definedName>
    <definedName name="Z_DF4E1133_079B_11D3_88AD_0080C84A5D47_.wvu.PrintArea" localSheetId="19" hidden="1">#REF!</definedName>
    <definedName name="Z_DF4E1133_079B_11D3_88AD_0080C84A5D47_.wvu.PrintArea" hidden="1">#REF!</definedName>
    <definedName name="Z_DF4E1134_079B_11D3_88AD_0080C84A5D47_.wvu.PrintArea" localSheetId="18" hidden="1">#REF!</definedName>
    <definedName name="Z_DF4E1134_079B_11D3_88AD_0080C84A5D47_.wvu.PrintArea" localSheetId="17" hidden="1">#REF!</definedName>
    <definedName name="Z_DF4E1134_079B_11D3_88AD_0080C84A5D47_.wvu.PrintArea" localSheetId="19" hidden="1">#REF!</definedName>
    <definedName name="Z_DF4E1134_079B_11D3_88AD_0080C84A5D47_.wvu.PrintArea" hidden="1">#REF!</definedName>
    <definedName name="Z_DF4E1135_079B_11D3_88AD_0080C84A5D47_.wvu.PrintArea" localSheetId="18" hidden="1">#REF!</definedName>
    <definedName name="Z_DF4E1135_079B_11D3_88AD_0080C84A5D47_.wvu.PrintArea" localSheetId="17" hidden="1">#REF!</definedName>
    <definedName name="Z_DF4E1135_079B_11D3_88AD_0080C84A5D47_.wvu.PrintArea" localSheetId="19" hidden="1">#REF!</definedName>
    <definedName name="Z_DF4E1135_079B_11D3_88AD_0080C84A5D47_.wvu.PrintArea" hidden="1">#REF!</definedName>
    <definedName name="Z_DF4E1136_079B_11D3_88AD_0080C84A5D47_.wvu.PrintArea" localSheetId="18" hidden="1">#REF!</definedName>
    <definedName name="Z_DF4E1136_079B_11D3_88AD_0080C84A5D47_.wvu.PrintArea" localSheetId="17" hidden="1">#REF!</definedName>
    <definedName name="Z_DF4E1136_079B_11D3_88AD_0080C84A5D47_.wvu.PrintArea" localSheetId="19" hidden="1">#REF!</definedName>
    <definedName name="Z_DF4E1136_079B_11D3_88AD_0080C84A5D47_.wvu.PrintArea" hidden="1">#REF!</definedName>
    <definedName name="Z_DF4E1138_079B_11D3_88AD_0080C84A5D47_.wvu.PrintArea" localSheetId="18" hidden="1">#REF!</definedName>
    <definedName name="Z_DF4E1138_079B_11D3_88AD_0080C84A5D47_.wvu.PrintArea" localSheetId="17" hidden="1">#REF!</definedName>
    <definedName name="Z_DF4E1138_079B_11D3_88AD_0080C84A5D47_.wvu.PrintArea" localSheetId="19" hidden="1">#REF!</definedName>
    <definedName name="Z_DF4E1138_079B_11D3_88AD_0080C84A5D47_.wvu.PrintArea" hidden="1">#REF!</definedName>
    <definedName name="Z_DF4E1139_079B_11D3_88AD_0080C84A5D47_.wvu.PrintArea" localSheetId="18" hidden="1">#REF!</definedName>
    <definedName name="Z_DF4E1139_079B_11D3_88AD_0080C84A5D47_.wvu.PrintArea" localSheetId="17" hidden="1">#REF!</definedName>
    <definedName name="Z_DF4E1139_079B_11D3_88AD_0080C84A5D47_.wvu.PrintArea" localSheetId="19" hidden="1">#REF!</definedName>
    <definedName name="Z_DF4E1139_079B_11D3_88AD_0080C84A5D47_.wvu.PrintArea" hidden="1">#REF!</definedName>
    <definedName name="Z_DF4E113B_079B_11D3_88AD_0080C84A5D47_.wvu.PrintArea" localSheetId="18" hidden="1">#REF!</definedName>
    <definedName name="Z_DF4E113B_079B_11D3_88AD_0080C84A5D47_.wvu.PrintArea" localSheetId="17" hidden="1">#REF!</definedName>
    <definedName name="Z_DF4E113B_079B_11D3_88AD_0080C84A5D47_.wvu.PrintArea" localSheetId="19" hidden="1">#REF!</definedName>
    <definedName name="Z_DF4E113B_079B_11D3_88AD_0080C84A5D47_.wvu.PrintArea" hidden="1">#REF!</definedName>
    <definedName name="Z_DF4E113C_079B_11D3_88AD_0080C84A5D47_.wvu.PrintArea" localSheetId="18" hidden="1">#REF!</definedName>
    <definedName name="Z_DF4E113C_079B_11D3_88AD_0080C84A5D47_.wvu.PrintArea" localSheetId="17" hidden="1">#REF!</definedName>
    <definedName name="Z_DF4E113C_079B_11D3_88AD_0080C84A5D47_.wvu.PrintArea" localSheetId="19" hidden="1">#REF!</definedName>
    <definedName name="Z_DF4E113C_079B_11D3_88AD_0080C84A5D47_.wvu.PrintArea" hidden="1">#REF!</definedName>
    <definedName name="Z_DF4E113E_079B_11D3_88AD_0080C84A5D47_.wvu.PrintArea" localSheetId="18" hidden="1">#REF!</definedName>
    <definedName name="Z_DF4E113E_079B_11D3_88AD_0080C84A5D47_.wvu.PrintArea" localSheetId="17" hidden="1">#REF!</definedName>
    <definedName name="Z_DF4E113E_079B_11D3_88AD_0080C84A5D47_.wvu.PrintArea" localSheetId="19" hidden="1">#REF!</definedName>
    <definedName name="Z_DF4E113E_079B_11D3_88AD_0080C84A5D47_.wvu.PrintArea" hidden="1">#REF!</definedName>
    <definedName name="Z_DF4E113F_079B_11D3_88AD_0080C84A5D47_.wvu.PrintArea" localSheetId="18" hidden="1">#REF!</definedName>
    <definedName name="Z_DF4E113F_079B_11D3_88AD_0080C84A5D47_.wvu.PrintArea" localSheetId="17" hidden="1">#REF!</definedName>
    <definedName name="Z_DF4E113F_079B_11D3_88AD_0080C84A5D47_.wvu.PrintArea" localSheetId="19" hidden="1">#REF!</definedName>
    <definedName name="Z_DF4E113F_079B_11D3_88AD_0080C84A5D47_.wvu.PrintArea" hidden="1">#REF!</definedName>
    <definedName name="Z_DF4E1140_079B_11D3_88AD_0080C84A5D47_.wvu.PrintArea" localSheetId="18" hidden="1">#REF!</definedName>
    <definedName name="Z_DF4E1140_079B_11D3_88AD_0080C84A5D47_.wvu.PrintArea" localSheetId="17" hidden="1">#REF!</definedName>
    <definedName name="Z_DF4E1140_079B_11D3_88AD_0080C84A5D47_.wvu.PrintArea" localSheetId="19" hidden="1">#REF!</definedName>
    <definedName name="Z_DF4E1140_079B_11D3_88AD_0080C84A5D47_.wvu.PrintArea" hidden="1">#REF!</definedName>
    <definedName name="Z_DF4E1141_079B_11D3_88AD_0080C84A5D47_.wvu.PrintArea" localSheetId="18" hidden="1">#REF!</definedName>
    <definedName name="Z_DF4E1141_079B_11D3_88AD_0080C84A5D47_.wvu.PrintArea" localSheetId="17" hidden="1">#REF!</definedName>
    <definedName name="Z_DF4E1141_079B_11D3_88AD_0080C84A5D47_.wvu.PrintArea" localSheetId="19" hidden="1">#REF!</definedName>
    <definedName name="Z_DF4E1141_079B_11D3_88AD_0080C84A5D47_.wvu.PrintArea" hidden="1">#REF!</definedName>
    <definedName name="Z_DF4E1143_079B_11D3_88AD_0080C84A5D47_.wvu.PrintArea" localSheetId="18" hidden="1">#REF!</definedName>
    <definedName name="Z_DF4E1143_079B_11D3_88AD_0080C84A5D47_.wvu.PrintArea" localSheetId="17" hidden="1">#REF!</definedName>
    <definedName name="Z_DF4E1143_079B_11D3_88AD_0080C84A5D47_.wvu.PrintArea" localSheetId="19" hidden="1">#REF!</definedName>
    <definedName name="Z_DF4E1143_079B_11D3_88AD_0080C84A5D47_.wvu.PrintArea" hidden="1">#REF!</definedName>
    <definedName name="Z_DF4E1144_079B_11D3_88AD_0080C84A5D47_.wvu.PrintArea" localSheetId="18" hidden="1">#REF!</definedName>
    <definedName name="Z_DF4E1144_079B_11D3_88AD_0080C84A5D47_.wvu.PrintArea" localSheetId="17" hidden="1">#REF!</definedName>
    <definedName name="Z_DF4E1144_079B_11D3_88AD_0080C84A5D47_.wvu.PrintArea" localSheetId="19" hidden="1">#REF!</definedName>
    <definedName name="Z_DF4E1144_079B_11D3_88AD_0080C84A5D47_.wvu.PrintArea" hidden="1">#REF!</definedName>
    <definedName name="Z_DF4E1145_079B_11D3_88AD_0080C84A5D47_.wvu.PrintArea" localSheetId="18" hidden="1">#REF!</definedName>
    <definedName name="Z_DF4E1145_079B_11D3_88AD_0080C84A5D47_.wvu.PrintArea" localSheetId="17" hidden="1">#REF!</definedName>
    <definedName name="Z_DF4E1145_079B_11D3_88AD_0080C84A5D47_.wvu.PrintArea" localSheetId="19" hidden="1">#REF!</definedName>
    <definedName name="Z_DF4E1145_079B_11D3_88AD_0080C84A5D47_.wvu.PrintArea" hidden="1">#REF!</definedName>
    <definedName name="Z_DF4E1146_079B_11D3_88AD_0080C84A5D47_.wvu.PrintArea" localSheetId="18" hidden="1">#REF!</definedName>
    <definedName name="Z_DF4E1146_079B_11D3_88AD_0080C84A5D47_.wvu.PrintArea" localSheetId="17" hidden="1">#REF!</definedName>
    <definedName name="Z_DF4E1146_079B_11D3_88AD_0080C84A5D47_.wvu.PrintArea" localSheetId="19" hidden="1">#REF!</definedName>
    <definedName name="Z_DF4E1146_079B_11D3_88AD_0080C84A5D47_.wvu.PrintArea" hidden="1">#REF!</definedName>
    <definedName name="Z_DF4E1148_079B_11D3_88AD_0080C84A5D47_.wvu.PrintArea" localSheetId="18" hidden="1">#REF!</definedName>
    <definedName name="Z_DF4E1148_079B_11D3_88AD_0080C84A5D47_.wvu.PrintArea" localSheetId="17" hidden="1">#REF!</definedName>
    <definedName name="Z_DF4E1148_079B_11D3_88AD_0080C84A5D47_.wvu.PrintArea" localSheetId="19" hidden="1">#REF!</definedName>
    <definedName name="Z_DF4E1148_079B_11D3_88AD_0080C84A5D47_.wvu.PrintArea" hidden="1">#REF!</definedName>
    <definedName name="Z_DF4E1149_079B_11D3_88AD_0080C84A5D47_.wvu.PrintArea" localSheetId="18" hidden="1">#REF!</definedName>
    <definedName name="Z_DF4E1149_079B_11D3_88AD_0080C84A5D47_.wvu.PrintArea" localSheetId="17" hidden="1">#REF!</definedName>
    <definedName name="Z_DF4E1149_079B_11D3_88AD_0080C84A5D47_.wvu.PrintArea" localSheetId="19" hidden="1">#REF!</definedName>
    <definedName name="Z_DF4E1149_079B_11D3_88AD_0080C84A5D47_.wvu.PrintArea" hidden="1">#REF!</definedName>
    <definedName name="Z_E0C0E4FB_6A98_11D3_857C_00A0C9DF1035_.wvu.PrintArea" localSheetId="18" hidden="1">#REF!</definedName>
    <definedName name="Z_E0C0E4FB_6A98_11D3_857C_00A0C9DF1035_.wvu.PrintArea" localSheetId="17" hidden="1">#REF!</definedName>
    <definedName name="Z_E0C0E4FB_6A98_11D3_857C_00A0C9DF1035_.wvu.PrintArea" localSheetId="19" hidden="1">#REF!</definedName>
    <definedName name="Z_E0C0E4FB_6A98_11D3_857C_00A0C9DF1035_.wvu.PrintArea" hidden="1">#REF!</definedName>
    <definedName name="Z_E0C0E4FC_6A98_11D3_857C_00A0C9DF1035_.wvu.PrintArea" localSheetId="18" hidden="1">#REF!</definedName>
    <definedName name="Z_E0C0E4FC_6A98_11D3_857C_00A0C9DF1035_.wvu.PrintArea" localSheetId="17" hidden="1">#REF!</definedName>
    <definedName name="Z_E0C0E4FC_6A98_11D3_857C_00A0C9DF1035_.wvu.PrintArea" localSheetId="19" hidden="1">#REF!</definedName>
    <definedName name="Z_E0C0E4FC_6A98_11D3_857C_00A0C9DF1035_.wvu.PrintArea" hidden="1">#REF!</definedName>
    <definedName name="Z_E0C0E4FE_6A98_11D3_857C_00A0C9DF1035_.wvu.PrintArea" localSheetId="18" hidden="1">#REF!</definedName>
    <definedName name="Z_E0C0E4FE_6A98_11D3_857C_00A0C9DF1035_.wvu.PrintArea" localSheetId="17" hidden="1">#REF!</definedName>
    <definedName name="Z_E0C0E4FE_6A98_11D3_857C_00A0C9DF1035_.wvu.PrintArea" localSheetId="19" hidden="1">#REF!</definedName>
    <definedName name="Z_E0C0E4FE_6A98_11D3_857C_00A0C9DF1035_.wvu.PrintArea" hidden="1">#REF!</definedName>
    <definedName name="Z_E0C0E4FF_6A98_11D3_857C_00A0C9DF1035_.wvu.PrintArea" localSheetId="18" hidden="1">#REF!</definedName>
    <definedName name="Z_E0C0E4FF_6A98_11D3_857C_00A0C9DF1035_.wvu.PrintArea" localSheetId="17" hidden="1">#REF!</definedName>
    <definedName name="Z_E0C0E4FF_6A98_11D3_857C_00A0C9DF1035_.wvu.PrintArea" localSheetId="19" hidden="1">#REF!</definedName>
    <definedName name="Z_E0C0E4FF_6A98_11D3_857C_00A0C9DF1035_.wvu.PrintArea" hidden="1">#REF!</definedName>
    <definedName name="Z_E0C0E500_6A98_11D3_857C_00A0C9DF1035_.wvu.PrintArea" localSheetId="18" hidden="1">#REF!</definedName>
    <definedName name="Z_E0C0E500_6A98_11D3_857C_00A0C9DF1035_.wvu.PrintArea" localSheetId="17" hidden="1">#REF!</definedName>
    <definedName name="Z_E0C0E500_6A98_11D3_857C_00A0C9DF1035_.wvu.PrintArea" localSheetId="19" hidden="1">#REF!</definedName>
    <definedName name="Z_E0C0E500_6A98_11D3_857C_00A0C9DF1035_.wvu.PrintArea" hidden="1">#REF!</definedName>
    <definedName name="Z_E0C0E501_6A98_11D3_857C_00A0C9DF1035_.wvu.PrintArea" localSheetId="18" hidden="1">#REF!</definedName>
    <definedName name="Z_E0C0E501_6A98_11D3_857C_00A0C9DF1035_.wvu.PrintArea" localSheetId="17" hidden="1">#REF!</definedName>
    <definedName name="Z_E0C0E501_6A98_11D3_857C_00A0C9DF1035_.wvu.PrintArea" localSheetId="19" hidden="1">#REF!</definedName>
    <definedName name="Z_E0C0E501_6A98_11D3_857C_00A0C9DF1035_.wvu.PrintArea" hidden="1">#REF!</definedName>
    <definedName name="Z_E0C0E503_6A98_11D3_857C_00A0C9DF1035_.wvu.PrintArea" localSheetId="18" hidden="1">#REF!</definedName>
    <definedName name="Z_E0C0E503_6A98_11D3_857C_00A0C9DF1035_.wvu.PrintArea" localSheetId="17" hidden="1">#REF!</definedName>
    <definedName name="Z_E0C0E503_6A98_11D3_857C_00A0C9DF1035_.wvu.PrintArea" localSheetId="19" hidden="1">#REF!</definedName>
    <definedName name="Z_E0C0E503_6A98_11D3_857C_00A0C9DF1035_.wvu.PrintArea" hidden="1">#REF!</definedName>
    <definedName name="Z_E0C0E504_6A98_11D3_857C_00A0C9DF1035_.wvu.PrintArea" localSheetId="18" hidden="1">#REF!</definedName>
    <definedName name="Z_E0C0E504_6A98_11D3_857C_00A0C9DF1035_.wvu.PrintArea" localSheetId="17" hidden="1">#REF!</definedName>
    <definedName name="Z_E0C0E504_6A98_11D3_857C_00A0C9DF1035_.wvu.PrintArea" localSheetId="19" hidden="1">#REF!</definedName>
    <definedName name="Z_E0C0E504_6A98_11D3_857C_00A0C9DF1035_.wvu.PrintArea" hidden="1">#REF!</definedName>
    <definedName name="Z_E0C0E505_6A98_11D3_857C_00A0C9DF1035_.wvu.PrintArea" localSheetId="18" hidden="1">#REF!</definedName>
    <definedName name="Z_E0C0E505_6A98_11D3_857C_00A0C9DF1035_.wvu.PrintArea" localSheetId="17" hidden="1">#REF!</definedName>
    <definedName name="Z_E0C0E505_6A98_11D3_857C_00A0C9DF1035_.wvu.PrintArea" localSheetId="19" hidden="1">#REF!</definedName>
    <definedName name="Z_E0C0E505_6A98_11D3_857C_00A0C9DF1035_.wvu.PrintArea" hidden="1">#REF!</definedName>
    <definedName name="Z_E0C0E506_6A98_11D3_857C_00A0C9DF1035_.wvu.PrintArea" localSheetId="18" hidden="1">#REF!</definedName>
    <definedName name="Z_E0C0E506_6A98_11D3_857C_00A0C9DF1035_.wvu.PrintArea" localSheetId="17" hidden="1">#REF!</definedName>
    <definedName name="Z_E0C0E506_6A98_11D3_857C_00A0C9DF1035_.wvu.PrintArea" localSheetId="19" hidden="1">#REF!</definedName>
    <definedName name="Z_E0C0E506_6A98_11D3_857C_00A0C9DF1035_.wvu.PrintArea" hidden="1">#REF!</definedName>
    <definedName name="Z_E0C0E508_6A98_11D3_857C_00A0C9DF1035_.wvu.PrintArea" localSheetId="18" hidden="1">#REF!</definedName>
    <definedName name="Z_E0C0E508_6A98_11D3_857C_00A0C9DF1035_.wvu.PrintArea" localSheetId="17" hidden="1">#REF!</definedName>
    <definedName name="Z_E0C0E508_6A98_11D3_857C_00A0C9DF1035_.wvu.PrintArea" localSheetId="19" hidden="1">#REF!</definedName>
    <definedName name="Z_E0C0E508_6A98_11D3_857C_00A0C9DF1035_.wvu.PrintArea" hidden="1">#REF!</definedName>
    <definedName name="Z_E0C0E509_6A98_11D3_857C_00A0C9DF1035_.wvu.PrintArea" localSheetId="18" hidden="1">#REF!</definedName>
    <definedName name="Z_E0C0E509_6A98_11D3_857C_00A0C9DF1035_.wvu.PrintArea" localSheetId="17" hidden="1">#REF!</definedName>
    <definedName name="Z_E0C0E509_6A98_11D3_857C_00A0C9DF1035_.wvu.PrintArea" localSheetId="19" hidden="1">#REF!</definedName>
    <definedName name="Z_E0C0E509_6A98_11D3_857C_00A0C9DF1035_.wvu.PrintArea" hidden="1">#REF!</definedName>
    <definedName name="Z_E0C0E50B_6A98_11D3_857C_00A0C9DF1035_.wvu.PrintArea" localSheetId="18" hidden="1">#REF!</definedName>
    <definedName name="Z_E0C0E50B_6A98_11D3_857C_00A0C9DF1035_.wvu.PrintArea" localSheetId="17" hidden="1">#REF!</definedName>
    <definedName name="Z_E0C0E50B_6A98_11D3_857C_00A0C9DF1035_.wvu.PrintArea" localSheetId="19" hidden="1">#REF!</definedName>
    <definedName name="Z_E0C0E50B_6A98_11D3_857C_00A0C9DF1035_.wvu.PrintArea" hidden="1">#REF!</definedName>
    <definedName name="Z_E0C0E50C_6A98_11D3_857C_00A0C9DF1035_.wvu.PrintArea" localSheetId="18" hidden="1">#REF!</definedName>
    <definedName name="Z_E0C0E50C_6A98_11D3_857C_00A0C9DF1035_.wvu.PrintArea" localSheetId="17" hidden="1">#REF!</definedName>
    <definedName name="Z_E0C0E50C_6A98_11D3_857C_00A0C9DF1035_.wvu.PrintArea" localSheetId="19" hidden="1">#REF!</definedName>
    <definedName name="Z_E0C0E50C_6A98_11D3_857C_00A0C9DF1035_.wvu.PrintArea" hidden="1">#REF!</definedName>
    <definedName name="Z_E0C0E50E_6A98_11D3_857C_00A0C9DF1035_.wvu.PrintArea" localSheetId="18" hidden="1">#REF!</definedName>
    <definedName name="Z_E0C0E50E_6A98_11D3_857C_00A0C9DF1035_.wvu.PrintArea" localSheetId="17" hidden="1">#REF!</definedName>
    <definedName name="Z_E0C0E50E_6A98_11D3_857C_00A0C9DF1035_.wvu.PrintArea" localSheetId="19" hidden="1">#REF!</definedName>
    <definedName name="Z_E0C0E50E_6A98_11D3_857C_00A0C9DF1035_.wvu.PrintArea" hidden="1">#REF!</definedName>
    <definedName name="Z_E0C0E50F_6A98_11D3_857C_00A0C9DF1035_.wvu.PrintArea" localSheetId="18" hidden="1">#REF!</definedName>
    <definedName name="Z_E0C0E50F_6A98_11D3_857C_00A0C9DF1035_.wvu.PrintArea" localSheetId="17" hidden="1">#REF!</definedName>
    <definedName name="Z_E0C0E50F_6A98_11D3_857C_00A0C9DF1035_.wvu.PrintArea" localSheetId="19" hidden="1">#REF!</definedName>
    <definedName name="Z_E0C0E50F_6A98_11D3_857C_00A0C9DF1035_.wvu.PrintArea" hidden="1">#REF!</definedName>
    <definedName name="Z_E0C0E510_6A98_11D3_857C_00A0C9DF1035_.wvu.PrintArea" localSheetId="18" hidden="1">#REF!</definedName>
    <definedName name="Z_E0C0E510_6A98_11D3_857C_00A0C9DF1035_.wvu.PrintArea" localSheetId="17" hidden="1">#REF!</definedName>
    <definedName name="Z_E0C0E510_6A98_11D3_857C_00A0C9DF1035_.wvu.PrintArea" localSheetId="19" hidden="1">#REF!</definedName>
    <definedName name="Z_E0C0E510_6A98_11D3_857C_00A0C9DF1035_.wvu.PrintArea" hidden="1">#REF!</definedName>
    <definedName name="Z_E0C0E511_6A98_11D3_857C_00A0C9DF1035_.wvu.PrintArea" localSheetId="18" hidden="1">#REF!</definedName>
    <definedName name="Z_E0C0E511_6A98_11D3_857C_00A0C9DF1035_.wvu.PrintArea" localSheetId="17" hidden="1">#REF!</definedName>
    <definedName name="Z_E0C0E511_6A98_11D3_857C_00A0C9DF1035_.wvu.PrintArea" localSheetId="19" hidden="1">#REF!</definedName>
    <definedName name="Z_E0C0E511_6A98_11D3_857C_00A0C9DF1035_.wvu.PrintArea" hidden="1">#REF!</definedName>
    <definedName name="Z_E0C0E513_6A98_11D3_857C_00A0C9DF1035_.wvu.PrintArea" localSheetId="18" hidden="1">#REF!</definedName>
    <definedName name="Z_E0C0E513_6A98_11D3_857C_00A0C9DF1035_.wvu.PrintArea" localSheetId="17" hidden="1">#REF!</definedName>
    <definedName name="Z_E0C0E513_6A98_11D3_857C_00A0C9DF1035_.wvu.PrintArea" localSheetId="19" hidden="1">#REF!</definedName>
    <definedName name="Z_E0C0E513_6A98_11D3_857C_00A0C9DF1035_.wvu.PrintArea" hidden="1">#REF!</definedName>
    <definedName name="Z_E0C0E514_6A98_11D3_857C_00A0C9DF1035_.wvu.PrintArea" localSheetId="18" hidden="1">#REF!</definedName>
    <definedName name="Z_E0C0E514_6A98_11D3_857C_00A0C9DF1035_.wvu.PrintArea" localSheetId="17" hidden="1">#REF!</definedName>
    <definedName name="Z_E0C0E514_6A98_11D3_857C_00A0C9DF1035_.wvu.PrintArea" localSheetId="19" hidden="1">#REF!</definedName>
    <definedName name="Z_E0C0E514_6A98_11D3_857C_00A0C9DF1035_.wvu.PrintArea" hidden="1">#REF!</definedName>
    <definedName name="Z_E0C0E515_6A98_11D3_857C_00A0C9DF1035_.wvu.PrintArea" localSheetId="18" hidden="1">#REF!</definedName>
    <definedName name="Z_E0C0E515_6A98_11D3_857C_00A0C9DF1035_.wvu.PrintArea" localSheetId="17" hidden="1">#REF!</definedName>
    <definedName name="Z_E0C0E515_6A98_11D3_857C_00A0C9DF1035_.wvu.PrintArea" localSheetId="19" hidden="1">#REF!</definedName>
    <definedName name="Z_E0C0E515_6A98_11D3_857C_00A0C9DF1035_.wvu.PrintArea" hidden="1">#REF!</definedName>
    <definedName name="Z_E0C0E516_6A98_11D3_857C_00A0C9DF1035_.wvu.PrintArea" localSheetId="18" hidden="1">#REF!</definedName>
    <definedName name="Z_E0C0E516_6A98_11D3_857C_00A0C9DF1035_.wvu.PrintArea" localSheetId="17" hidden="1">#REF!</definedName>
    <definedName name="Z_E0C0E516_6A98_11D3_857C_00A0C9DF1035_.wvu.PrintArea" localSheetId="19" hidden="1">#REF!</definedName>
    <definedName name="Z_E0C0E516_6A98_11D3_857C_00A0C9DF1035_.wvu.PrintArea" hidden="1">#REF!</definedName>
    <definedName name="Z_E0C0E518_6A98_11D3_857C_00A0C9DF1035_.wvu.PrintArea" localSheetId="18" hidden="1">#REF!</definedName>
    <definedName name="Z_E0C0E518_6A98_11D3_857C_00A0C9DF1035_.wvu.PrintArea" localSheetId="17" hidden="1">#REF!</definedName>
    <definedName name="Z_E0C0E518_6A98_11D3_857C_00A0C9DF1035_.wvu.PrintArea" localSheetId="19" hidden="1">#REF!</definedName>
    <definedName name="Z_E0C0E518_6A98_11D3_857C_00A0C9DF1035_.wvu.PrintArea" hidden="1">#REF!</definedName>
    <definedName name="Z_E0C0E519_6A98_11D3_857C_00A0C9DF1035_.wvu.PrintArea" localSheetId="18" hidden="1">#REF!</definedName>
    <definedName name="Z_E0C0E519_6A98_11D3_857C_00A0C9DF1035_.wvu.PrintArea" localSheetId="17" hidden="1">#REF!</definedName>
    <definedName name="Z_E0C0E519_6A98_11D3_857C_00A0C9DF1035_.wvu.PrintArea" localSheetId="19" hidden="1">#REF!</definedName>
    <definedName name="Z_E0C0E519_6A98_11D3_857C_00A0C9DF1035_.wvu.PrintArea" hidden="1">#REF!</definedName>
    <definedName name="Z_E3339D5D_3855_11D3_8575_00A0C9DF1035_.wvu.PrintArea" localSheetId="18" hidden="1">#REF!</definedName>
    <definedName name="Z_E3339D5D_3855_11D3_8575_00A0C9DF1035_.wvu.PrintArea" localSheetId="17" hidden="1">#REF!</definedName>
    <definedName name="Z_E3339D5D_3855_11D3_8575_00A0C9DF1035_.wvu.PrintArea" localSheetId="19" hidden="1">#REF!</definedName>
    <definedName name="Z_E3339D5D_3855_11D3_8575_00A0C9DF1035_.wvu.PrintArea" hidden="1">#REF!</definedName>
    <definedName name="Z_E3339D5E_3855_11D3_8575_00A0C9DF1035_.wvu.PrintArea" localSheetId="18" hidden="1">#REF!</definedName>
    <definedName name="Z_E3339D5E_3855_11D3_8575_00A0C9DF1035_.wvu.PrintArea" localSheetId="17" hidden="1">#REF!</definedName>
    <definedName name="Z_E3339D5E_3855_11D3_8575_00A0C9DF1035_.wvu.PrintArea" localSheetId="19" hidden="1">#REF!</definedName>
    <definedName name="Z_E3339D5E_3855_11D3_8575_00A0C9DF1035_.wvu.PrintArea" hidden="1">#REF!</definedName>
    <definedName name="Z_E3339D60_3855_11D3_8575_00A0C9DF1035_.wvu.PrintArea" localSheetId="18" hidden="1">#REF!</definedName>
    <definedName name="Z_E3339D60_3855_11D3_8575_00A0C9DF1035_.wvu.PrintArea" localSheetId="17" hidden="1">#REF!</definedName>
    <definedName name="Z_E3339D60_3855_11D3_8575_00A0C9DF1035_.wvu.PrintArea" localSheetId="19" hidden="1">#REF!</definedName>
    <definedName name="Z_E3339D60_3855_11D3_8575_00A0C9DF1035_.wvu.PrintArea" hidden="1">#REF!</definedName>
    <definedName name="Z_E3339D61_3855_11D3_8575_00A0C9DF1035_.wvu.PrintArea" localSheetId="18" hidden="1">#REF!</definedName>
    <definedName name="Z_E3339D61_3855_11D3_8575_00A0C9DF1035_.wvu.PrintArea" localSheetId="17" hidden="1">#REF!</definedName>
    <definedName name="Z_E3339D61_3855_11D3_8575_00A0C9DF1035_.wvu.PrintArea" localSheetId="19" hidden="1">#REF!</definedName>
    <definedName name="Z_E3339D61_3855_11D3_8575_00A0C9DF1035_.wvu.PrintArea" hidden="1">#REF!</definedName>
    <definedName name="Z_E3339D62_3855_11D3_8575_00A0C9DF1035_.wvu.PrintArea" localSheetId="18" hidden="1">#REF!</definedName>
    <definedName name="Z_E3339D62_3855_11D3_8575_00A0C9DF1035_.wvu.PrintArea" localSheetId="17" hidden="1">#REF!</definedName>
    <definedName name="Z_E3339D62_3855_11D3_8575_00A0C9DF1035_.wvu.PrintArea" localSheetId="19" hidden="1">#REF!</definedName>
    <definedName name="Z_E3339D62_3855_11D3_8575_00A0C9DF1035_.wvu.PrintArea" hidden="1">#REF!</definedName>
    <definedName name="Z_E3339D63_3855_11D3_8575_00A0C9DF1035_.wvu.PrintArea" localSheetId="18" hidden="1">#REF!</definedName>
    <definedName name="Z_E3339D63_3855_11D3_8575_00A0C9DF1035_.wvu.PrintArea" localSheetId="17" hidden="1">#REF!</definedName>
    <definedName name="Z_E3339D63_3855_11D3_8575_00A0C9DF1035_.wvu.PrintArea" localSheetId="19" hidden="1">#REF!</definedName>
    <definedName name="Z_E3339D63_3855_11D3_8575_00A0C9DF1035_.wvu.PrintArea" hidden="1">#REF!</definedName>
    <definedName name="Z_E3339D65_3855_11D3_8575_00A0C9DF1035_.wvu.PrintArea" localSheetId="18" hidden="1">#REF!</definedName>
    <definedName name="Z_E3339D65_3855_11D3_8575_00A0C9DF1035_.wvu.PrintArea" localSheetId="17" hidden="1">#REF!</definedName>
    <definedName name="Z_E3339D65_3855_11D3_8575_00A0C9DF1035_.wvu.PrintArea" localSheetId="19" hidden="1">#REF!</definedName>
    <definedName name="Z_E3339D65_3855_11D3_8575_00A0C9DF1035_.wvu.PrintArea" hidden="1">#REF!</definedName>
    <definedName name="Z_E3339D66_3855_11D3_8575_00A0C9DF1035_.wvu.PrintArea" localSheetId="18" hidden="1">#REF!</definedName>
    <definedName name="Z_E3339D66_3855_11D3_8575_00A0C9DF1035_.wvu.PrintArea" localSheetId="17" hidden="1">#REF!</definedName>
    <definedName name="Z_E3339D66_3855_11D3_8575_00A0C9DF1035_.wvu.PrintArea" localSheetId="19" hidden="1">#REF!</definedName>
    <definedName name="Z_E3339D66_3855_11D3_8575_00A0C9DF1035_.wvu.PrintArea" hidden="1">#REF!</definedName>
    <definedName name="Z_E3339D67_3855_11D3_8575_00A0C9DF1035_.wvu.PrintArea" localSheetId="18" hidden="1">#REF!</definedName>
    <definedName name="Z_E3339D67_3855_11D3_8575_00A0C9DF1035_.wvu.PrintArea" localSheetId="17" hidden="1">#REF!</definedName>
    <definedName name="Z_E3339D67_3855_11D3_8575_00A0C9DF1035_.wvu.PrintArea" localSheetId="19" hidden="1">#REF!</definedName>
    <definedName name="Z_E3339D67_3855_11D3_8575_00A0C9DF1035_.wvu.PrintArea" hidden="1">#REF!</definedName>
    <definedName name="Z_E3339D68_3855_11D3_8575_00A0C9DF1035_.wvu.PrintArea" localSheetId="18" hidden="1">#REF!</definedName>
    <definedName name="Z_E3339D68_3855_11D3_8575_00A0C9DF1035_.wvu.PrintArea" localSheetId="17" hidden="1">#REF!</definedName>
    <definedName name="Z_E3339D68_3855_11D3_8575_00A0C9DF1035_.wvu.PrintArea" localSheetId="19" hidden="1">#REF!</definedName>
    <definedName name="Z_E3339D68_3855_11D3_8575_00A0C9DF1035_.wvu.PrintArea" hidden="1">#REF!</definedName>
    <definedName name="Z_E3339D6A_3855_11D3_8575_00A0C9DF1035_.wvu.PrintArea" localSheetId="18" hidden="1">#REF!</definedName>
    <definedName name="Z_E3339D6A_3855_11D3_8575_00A0C9DF1035_.wvu.PrintArea" localSheetId="17" hidden="1">#REF!</definedName>
    <definedName name="Z_E3339D6A_3855_11D3_8575_00A0C9DF1035_.wvu.PrintArea" localSheetId="19" hidden="1">#REF!</definedName>
    <definedName name="Z_E3339D6A_3855_11D3_8575_00A0C9DF1035_.wvu.PrintArea" hidden="1">#REF!</definedName>
    <definedName name="Z_E3339D6B_3855_11D3_8575_00A0C9DF1035_.wvu.PrintArea" localSheetId="18" hidden="1">#REF!</definedName>
    <definedName name="Z_E3339D6B_3855_11D3_8575_00A0C9DF1035_.wvu.PrintArea" localSheetId="17" hidden="1">#REF!</definedName>
    <definedName name="Z_E3339D6B_3855_11D3_8575_00A0C9DF1035_.wvu.PrintArea" localSheetId="19" hidden="1">#REF!</definedName>
    <definedName name="Z_E3339D6B_3855_11D3_8575_00A0C9DF1035_.wvu.PrintArea" hidden="1">#REF!</definedName>
    <definedName name="Z_E3339D6D_3855_11D3_8575_00A0C9DF1035_.wvu.PrintArea" localSheetId="18" hidden="1">#REF!</definedName>
    <definedName name="Z_E3339D6D_3855_11D3_8575_00A0C9DF1035_.wvu.PrintArea" localSheetId="17" hidden="1">#REF!</definedName>
    <definedName name="Z_E3339D6D_3855_11D3_8575_00A0C9DF1035_.wvu.PrintArea" localSheetId="19" hidden="1">#REF!</definedName>
    <definedName name="Z_E3339D6D_3855_11D3_8575_00A0C9DF1035_.wvu.PrintArea" hidden="1">#REF!</definedName>
    <definedName name="Z_E3339D6E_3855_11D3_8575_00A0C9DF1035_.wvu.PrintArea" localSheetId="18" hidden="1">#REF!</definedName>
    <definedName name="Z_E3339D6E_3855_11D3_8575_00A0C9DF1035_.wvu.PrintArea" localSheetId="17" hidden="1">#REF!</definedName>
    <definedName name="Z_E3339D6E_3855_11D3_8575_00A0C9DF1035_.wvu.PrintArea" localSheetId="19" hidden="1">#REF!</definedName>
    <definedName name="Z_E3339D6E_3855_11D3_8575_00A0C9DF1035_.wvu.PrintArea" hidden="1">#REF!</definedName>
    <definedName name="Z_E3339D70_3855_11D3_8575_00A0C9DF1035_.wvu.PrintArea" localSheetId="18" hidden="1">#REF!</definedName>
    <definedName name="Z_E3339D70_3855_11D3_8575_00A0C9DF1035_.wvu.PrintArea" localSheetId="17" hidden="1">#REF!</definedName>
    <definedName name="Z_E3339D70_3855_11D3_8575_00A0C9DF1035_.wvu.PrintArea" localSheetId="19" hidden="1">#REF!</definedName>
    <definedName name="Z_E3339D70_3855_11D3_8575_00A0C9DF1035_.wvu.PrintArea" hidden="1">#REF!</definedName>
    <definedName name="Z_E3339D71_3855_11D3_8575_00A0C9DF1035_.wvu.PrintArea" localSheetId="18" hidden="1">#REF!</definedName>
    <definedName name="Z_E3339D71_3855_11D3_8575_00A0C9DF1035_.wvu.PrintArea" localSheetId="17" hidden="1">#REF!</definedName>
    <definedName name="Z_E3339D71_3855_11D3_8575_00A0C9DF1035_.wvu.PrintArea" localSheetId="19" hidden="1">#REF!</definedName>
    <definedName name="Z_E3339D71_3855_11D3_8575_00A0C9DF1035_.wvu.PrintArea" hidden="1">#REF!</definedName>
    <definedName name="Z_E3339D72_3855_11D3_8575_00A0C9DF1035_.wvu.PrintArea" localSheetId="18" hidden="1">#REF!</definedName>
    <definedName name="Z_E3339D72_3855_11D3_8575_00A0C9DF1035_.wvu.PrintArea" localSheetId="17" hidden="1">#REF!</definedName>
    <definedName name="Z_E3339D72_3855_11D3_8575_00A0C9DF1035_.wvu.PrintArea" localSheetId="19" hidden="1">#REF!</definedName>
    <definedName name="Z_E3339D72_3855_11D3_8575_00A0C9DF1035_.wvu.PrintArea" hidden="1">#REF!</definedName>
    <definedName name="Z_E3339D73_3855_11D3_8575_00A0C9DF1035_.wvu.PrintArea" localSheetId="18" hidden="1">#REF!</definedName>
    <definedName name="Z_E3339D73_3855_11D3_8575_00A0C9DF1035_.wvu.PrintArea" localSheetId="17" hidden="1">#REF!</definedName>
    <definedName name="Z_E3339D73_3855_11D3_8575_00A0C9DF1035_.wvu.PrintArea" localSheetId="19" hidden="1">#REF!</definedName>
    <definedName name="Z_E3339D73_3855_11D3_8575_00A0C9DF1035_.wvu.PrintArea" hidden="1">#REF!</definedName>
    <definedName name="Z_E3339D75_3855_11D3_8575_00A0C9DF1035_.wvu.PrintArea" localSheetId="18" hidden="1">#REF!</definedName>
    <definedName name="Z_E3339D75_3855_11D3_8575_00A0C9DF1035_.wvu.PrintArea" localSheetId="17" hidden="1">#REF!</definedName>
    <definedName name="Z_E3339D75_3855_11D3_8575_00A0C9DF1035_.wvu.PrintArea" localSheetId="19" hidden="1">#REF!</definedName>
    <definedName name="Z_E3339D75_3855_11D3_8575_00A0C9DF1035_.wvu.PrintArea" hidden="1">#REF!</definedName>
    <definedName name="Z_E3339D76_3855_11D3_8575_00A0C9DF1035_.wvu.PrintArea" localSheetId="18" hidden="1">#REF!</definedName>
    <definedName name="Z_E3339D76_3855_11D3_8575_00A0C9DF1035_.wvu.PrintArea" localSheetId="17" hidden="1">#REF!</definedName>
    <definedName name="Z_E3339D76_3855_11D3_8575_00A0C9DF1035_.wvu.PrintArea" localSheetId="19" hidden="1">#REF!</definedName>
    <definedName name="Z_E3339D76_3855_11D3_8575_00A0C9DF1035_.wvu.PrintArea" hidden="1">#REF!</definedName>
    <definedName name="Z_E3339D77_3855_11D3_8575_00A0C9DF1035_.wvu.PrintArea" localSheetId="18" hidden="1">#REF!</definedName>
    <definedName name="Z_E3339D77_3855_11D3_8575_00A0C9DF1035_.wvu.PrintArea" localSheetId="17" hidden="1">#REF!</definedName>
    <definedName name="Z_E3339D77_3855_11D3_8575_00A0C9DF1035_.wvu.PrintArea" localSheetId="19" hidden="1">#REF!</definedName>
    <definedName name="Z_E3339D77_3855_11D3_8575_00A0C9DF1035_.wvu.PrintArea" hidden="1">#REF!</definedName>
    <definedName name="Z_E3339D78_3855_11D3_8575_00A0C9DF1035_.wvu.PrintArea" localSheetId="18" hidden="1">#REF!</definedName>
    <definedName name="Z_E3339D78_3855_11D3_8575_00A0C9DF1035_.wvu.PrintArea" localSheetId="17" hidden="1">#REF!</definedName>
    <definedName name="Z_E3339D78_3855_11D3_8575_00A0C9DF1035_.wvu.PrintArea" localSheetId="19" hidden="1">#REF!</definedName>
    <definedName name="Z_E3339D78_3855_11D3_8575_00A0C9DF1035_.wvu.PrintArea" hidden="1">#REF!</definedName>
    <definedName name="Z_E3339D7A_3855_11D3_8575_00A0C9DF1035_.wvu.PrintArea" localSheetId="18" hidden="1">#REF!</definedName>
    <definedName name="Z_E3339D7A_3855_11D3_8575_00A0C9DF1035_.wvu.PrintArea" localSheetId="17" hidden="1">#REF!</definedName>
    <definedName name="Z_E3339D7A_3855_11D3_8575_00A0C9DF1035_.wvu.PrintArea" localSheetId="19" hidden="1">#REF!</definedName>
    <definedName name="Z_E3339D7A_3855_11D3_8575_00A0C9DF1035_.wvu.PrintArea" hidden="1">#REF!</definedName>
    <definedName name="Z_E3339D7B_3855_11D3_8575_00A0C9DF1035_.wvu.PrintArea" localSheetId="18" hidden="1">#REF!</definedName>
    <definedName name="Z_E3339D7B_3855_11D3_8575_00A0C9DF1035_.wvu.PrintArea" localSheetId="17" hidden="1">#REF!</definedName>
    <definedName name="Z_E3339D7B_3855_11D3_8575_00A0C9DF1035_.wvu.PrintArea" localSheetId="19" hidden="1">#REF!</definedName>
    <definedName name="Z_E3339D7B_3855_11D3_8575_00A0C9DF1035_.wvu.PrintArea" hidden="1">#REF!</definedName>
    <definedName name="Z_E3381B9F_39E1_11D3_97FE_00A0C9DF29C4_.wvu.PrintArea" localSheetId="18" hidden="1">#REF!</definedName>
    <definedName name="Z_E3381B9F_39E1_11D3_97FE_00A0C9DF29C4_.wvu.PrintArea" localSheetId="17" hidden="1">#REF!</definedName>
    <definedName name="Z_E3381B9F_39E1_11D3_97FE_00A0C9DF29C4_.wvu.PrintArea" localSheetId="19" hidden="1">#REF!</definedName>
    <definedName name="Z_E3381B9F_39E1_11D3_97FE_00A0C9DF29C4_.wvu.PrintArea" hidden="1">#REF!</definedName>
    <definedName name="Z_E3381BA0_39E1_11D3_97FE_00A0C9DF29C4_.wvu.PrintArea" localSheetId="18" hidden="1">#REF!</definedName>
    <definedName name="Z_E3381BA0_39E1_11D3_97FE_00A0C9DF29C4_.wvu.PrintArea" localSheetId="17" hidden="1">#REF!</definedName>
    <definedName name="Z_E3381BA0_39E1_11D3_97FE_00A0C9DF29C4_.wvu.PrintArea" localSheetId="19" hidden="1">#REF!</definedName>
    <definedName name="Z_E3381BA0_39E1_11D3_97FE_00A0C9DF29C4_.wvu.PrintArea" hidden="1">#REF!</definedName>
    <definedName name="Z_E3381BA2_39E1_11D3_97FE_00A0C9DF29C4_.wvu.PrintArea" localSheetId="18" hidden="1">#REF!</definedName>
    <definedName name="Z_E3381BA2_39E1_11D3_97FE_00A0C9DF29C4_.wvu.PrintArea" localSheetId="17" hidden="1">#REF!</definedName>
    <definedName name="Z_E3381BA2_39E1_11D3_97FE_00A0C9DF29C4_.wvu.PrintArea" localSheetId="19" hidden="1">#REF!</definedName>
    <definedName name="Z_E3381BA2_39E1_11D3_97FE_00A0C9DF29C4_.wvu.PrintArea" hidden="1">#REF!</definedName>
    <definedName name="Z_E3381BA3_39E1_11D3_97FE_00A0C9DF29C4_.wvu.PrintArea" localSheetId="18" hidden="1">#REF!</definedName>
    <definedName name="Z_E3381BA3_39E1_11D3_97FE_00A0C9DF29C4_.wvu.PrintArea" localSheetId="17" hidden="1">#REF!</definedName>
    <definedName name="Z_E3381BA3_39E1_11D3_97FE_00A0C9DF29C4_.wvu.PrintArea" localSheetId="19" hidden="1">#REF!</definedName>
    <definedName name="Z_E3381BA3_39E1_11D3_97FE_00A0C9DF29C4_.wvu.PrintArea" hidden="1">#REF!</definedName>
    <definedName name="Z_E3381BA4_39E1_11D3_97FE_00A0C9DF29C4_.wvu.PrintArea" localSheetId="18" hidden="1">#REF!</definedName>
    <definedName name="Z_E3381BA4_39E1_11D3_97FE_00A0C9DF29C4_.wvu.PrintArea" localSheetId="17" hidden="1">#REF!</definedName>
    <definedName name="Z_E3381BA4_39E1_11D3_97FE_00A0C9DF29C4_.wvu.PrintArea" localSheetId="19" hidden="1">#REF!</definedName>
    <definedName name="Z_E3381BA4_39E1_11D3_97FE_00A0C9DF29C4_.wvu.PrintArea" hidden="1">#REF!</definedName>
    <definedName name="Z_E3381BA5_39E1_11D3_97FE_00A0C9DF29C4_.wvu.PrintArea" localSheetId="18" hidden="1">#REF!</definedName>
    <definedName name="Z_E3381BA5_39E1_11D3_97FE_00A0C9DF29C4_.wvu.PrintArea" localSheetId="17" hidden="1">#REF!</definedName>
    <definedName name="Z_E3381BA5_39E1_11D3_97FE_00A0C9DF29C4_.wvu.PrintArea" localSheetId="19" hidden="1">#REF!</definedName>
    <definedName name="Z_E3381BA5_39E1_11D3_97FE_00A0C9DF29C4_.wvu.PrintArea" hidden="1">#REF!</definedName>
    <definedName name="Z_E3381BA7_39E1_11D3_97FE_00A0C9DF29C4_.wvu.PrintArea" localSheetId="18" hidden="1">#REF!</definedName>
    <definedName name="Z_E3381BA7_39E1_11D3_97FE_00A0C9DF29C4_.wvu.PrintArea" localSheetId="17" hidden="1">#REF!</definedName>
    <definedName name="Z_E3381BA7_39E1_11D3_97FE_00A0C9DF29C4_.wvu.PrintArea" localSheetId="19" hidden="1">#REF!</definedName>
    <definedName name="Z_E3381BA7_39E1_11D3_97FE_00A0C9DF29C4_.wvu.PrintArea" hidden="1">#REF!</definedName>
    <definedName name="Z_E3381BA8_39E1_11D3_97FE_00A0C9DF29C4_.wvu.PrintArea" localSheetId="18" hidden="1">#REF!</definedName>
    <definedName name="Z_E3381BA8_39E1_11D3_97FE_00A0C9DF29C4_.wvu.PrintArea" localSheetId="17" hidden="1">#REF!</definedName>
    <definedName name="Z_E3381BA8_39E1_11D3_97FE_00A0C9DF29C4_.wvu.PrintArea" localSheetId="19" hidden="1">#REF!</definedName>
    <definedName name="Z_E3381BA8_39E1_11D3_97FE_00A0C9DF29C4_.wvu.PrintArea" hidden="1">#REF!</definedName>
    <definedName name="Z_E3381BA9_39E1_11D3_97FE_00A0C9DF29C4_.wvu.PrintArea" localSheetId="18" hidden="1">#REF!</definedName>
    <definedName name="Z_E3381BA9_39E1_11D3_97FE_00A0C9DF29C4_.wvu.PrintArea" localSheetId="17" hidden="1">#REF!</definedName>
    <definedName name="Z_E3381BA9_39E1_11D3_97FE_00A0C9DF29C4_.wvu.PrintArea" localSheetId="19" hidden="1">#REF!</definedName>
    <definedName name="Z_E3381BA9_39E1_11D3_97FE_00A0C9DF29C4_.wvu.PrintArea" hidden="1">#REF!</definedName>
    <definedName name="Z_E3381BAA_39E1_11D3_97FE_00A0C9DF29C4_.wvu.PrintArea" localSheetId="18" hidden="1">#REF!</definedName>
    <definedName name="Z_E3381BAA_39E1_11D3_97FE_00A0C9DF29C4_.wvu.PrintArea" localSheetId="17" hidden="1">#REF!</definedName>
    <definedName name="Z_E3381BAA_39E1_11D3_97FE_00A0C9DF29C4_.wvu.PrintArea" localSheetId="19" hidden="1">#REF!</definedName>
    <definedName name="Z_E3381BAA_39E1_11D3_97FE_00A0C9DF29C4_.wvu.PrintArea" hidden="1">#REF!</definedName>
    <definedName name="Z_E3381BAC_39E1_11D3_97FE_00A0C9DF29C4_.wvu.PrintArea" localSheetId="18" hidden="1">#REF!</definedName>
    <definedName name="Z_E3381BAC_39E1_11D3_97FE_00A0C9DF29C4_.wvu.PrintArea" localSheetId="17" hidden="1">#REF!</definedName>
    <definedName name="Z_E3381BAC_39E1_11D3_97FE_00A0C9DF29C4_.wvu.PrintArea" localSheetId="19" hidden="1">#REF!</definedName>
    <definedName name="Z_E3381BAC_39E1_11D3_97FE_00A0C9DF29C4_.wvu.PrintArea" hidden="1">#REF!</definedName>
    <definedName name="Z_E3381BAD_39E1_11D3_97FE_00A0C9DF29C4_.wvu.PrintArea" localSheetId="18" hidden="1">#REF!</definedName>
    <definedName name="Z_E3381BAD_39E1_11D3_97FE_00A0C9DF29C4_.wvu.PrintArea" localSheetId="17" hidden="1">#REF!</definedName>
    <definedName name="Z_E3381BAD_39E1_11D3_97FE_00A0C9DF29C4_.wvu.PrintArea" localSheetId="19" hidden="1">#REF!</definedName>
    <definedName name="Z_E3381BAD_39E1_11D3_97FE_00A0C9DF29C4_.wvu.PrintArea" hidden="1">#REF!</definedName>
    <definedName name="Z_E3381BAF_39E1_11D3_97FE_00A0C9DF29C4_.wvu.PrintArea" localSheetId="18" hidden="1">#REF!</definedName>
    <definedName name="Z_E3381BAF_39E1_11D3_97FE_00A0C9DF29C4_.wvu.PrintArea" localSheetId="17" hidden="1">#REF!</definedName>
    <definedName name="Z_E3381BAF_39E1_11D3_97FE_00A0C9DF29C4_.wvu.PrintArea" localSheetId="19" hidden="1">#REF!</definedName>
    <definedName name="Z_E3381BAF_39E1_11D3_97FE_00A0C9DF29C4_.wvu.PrintArea" hidden="1">#REF!</definedName>
    <definedName name="Z_E3381BB0_39E1_11D3_97FE_00A0C9DF29C4_.wvu.PrintArea" localSheetId="18" hidden="1">#REF!</definedName>
    <definedName name="Z_E3381BB0_39E1_11D3_97FE_00A0C9DF29C4_.wvu.PrintArea" localSheetId="17" hidden="1">#REF!</definedName>
    <definedName name="Z_E3381BB0_39E1_11D3_97FE_00A0C9DF29C4_.wvu.PrintArea" localSheetId="19" hidden="1">#REF!</definedName>
    <definedName name="Z_E3381BB0_39E1_11D3_97FE_00A0C9DF29C4_.wvu.PrintArea" hidden="1">#REF!</definedName>
    <definedName name="Z_E3381BB2_39E1_11D3_97FE_00A0C9DF29C4_.wvu.PrintArea" localSheetId="18" hidden="1">#REF!</definedName>
    <definedName name="Z_E3381BB2_39E1_11D3_97FE_00A0C9DF29C4_.wvu.PrintArea" localSheetId="17" hidden="1">#REF!</definedName>
    <definedName name="Z_E3381BB2_39E1_11D3_97FE_00A0C9DF29C4_.wvu.PrintArea" localSheetId="19" hidden="1">#REF!</definedName>
    <definedName name="Z_E3381BB2_39E1_11D3_97FE_00A0C9DF29C4_.wvu.PrintArea" hidden="1">#REF!</definedName>
    <definedName name="Z_E3381BB3_39E1_11D3_97FE_00A0C9DF29C4_.wvu.PrintArea" localSheetId="18" hidden="1">#REF!</definedName>
    <definedName name="Z_E3381BB3_39E1_11D3_97FE_00A0C9DF29C4_.wvu.PrintArea" localSheetId="17" hidden="1">#REF!</definedName>
    <definedName name="Z_E3381BB3_39E1_11D3_97FE_00A0C9DF29C4_.wvu.PrintArea" localSheetId="19" hidden="1">#REF!</definedName>
    <definedName name="Z_E3381BB3_39E1_11D3_97FE_00A0C9DF29C4_.wvu.PrintArea" hidden="1">#REF!</definedName>
    <definedName name="Z_E3381BB4_39E1_11D3_97FE_00A0C9DF29C4_.wvu.PrintArea" localSheetId="18" hidden="1">#REF!</definedName>
    <definedName name="Z_E3381BB4_39E1_11D3_97FE_00A0C9DF29C4_.wvu.PrintArea" localSheetId="17" hidden="1">#REF!</definedName>
    <definedName name="Z_E3381BB4_39E1_11D3_97FE_00A0C9DF29C4_.wvu.PrintArea" localSheetId="19" hidden="1">#REF!</definedName>
    <definedName name="Z_E3381BB4_39E1_11D3_97FE_00A0C9DF29C4_.wvu.PrintArea" hidden="1">#REF!</definedName>
    <definedName name="Z_E3381BB5_39E1_11D3_97FE_00A0C9DF29C4_.wvu.PrintArea" localSheetId="18" hidden="1">#REF!</definedName>
    <definedName name="Z_E3381BB5_39E1_11D3_97FE_00A0C9DF29C4_.wvu.PrintArea" localSheetId="17" hidden="1">#REF!</definedName>
    <definedName name="Z_E3381BB5_39E1_11D3_97FE_00A0C9DF29C4_.wvu.PrintArea" localSheetId="19" hidden="1">#REF!</definedName>
    <definedName name="Z_E3381BB5_39E1_11D3_97FE_00A0C9DF29C4_.wvu.PrintArea" hidden="1">#REF!</definedName>
    <definedName name="Z_E3381BB7_39E1_11D3_97FE_00A0C9DF29C4_.wvu.PrintArea" localSheetId="18" hidden="1">#REF!</definedName>
    <definedName name="Z_E3381BB7_39E1_11D3_97FE_00A0C9DF29C4_.wvu.PrintArea" localSheetId="17" hidden="1">#REF!</definedName>
    <definedName name="Z_E3381BB7_39E1_11D3_97FE_00A0C9DF29C4_.wvu.PrintArea" localSheetId="19" hidden="1">#REF!</definedName>
    <definedName name="Z_E3381BB7_39E1_11D3_97FE_00A0C9DF29C4_.wvu.PrintArea" hidden="1">#REF!</definedName>
    <definedName name="Z_E3381BB8_39E1_11D3_97FE_00A0C9DF29C4_.wvu.PrintArea" localSheetId="18" hidden="1">#REF!</definedName>
    <definedName name="Z_E3381BB8_39E1_11D3_97FE_00A0C9DF29C4_.wvu.PrintArea" localSheetId="17" hidden="1">#REF!</definedName>
    <definedName name="Z_E3381BB8_39E1_11D3_97FE_00A0C9DF29C4_.wvu.PrintArea" localSheetId="19" hidden="1">#REF!</definedName>
    <definedName name="Z_E3381BB8_39E1_11D3_97FE_00A0C9DF29C4_.wvu.PrintArea" hidden="1">#REF!</definedName>
    <definedName name="Z_E3381BB9_39E1_11D3_97FE_00A0C9DF29C4_.wvu.PrintArea" localSheetId="18" hidden="1">#REF!</definedName>
    <definedName name="Z_E3381BB9_39E1_11D3_97FE_00A0C9DF29C4_.wvu.PrintArea" localSheetId="17" hidden="1">#REF!</definedName>
    <definedName name="Z_E3381BB9_39E1_11D3_97FE_00A0C9DF29C4_.wvu.PrintArea" localSheetId="19" hidden="1">#REF!</definedName>
    <definedName name="Z_E3381BB9_39E1_11D3_97FE_00A0C9DF29C4_.wvu.PrintArea" hidden="1">#REF!</definedName>
    <definedName name="Z_E3381BBA_39E1_11D3_97FE_00A0C9DF29C4_.wvu.PrintArea" localSheetId="18" hidden="1">#REF!</definedName>
    <definedName name="Z_E3381BBA_39E1_11D3_97FE_00A0C9DF29C4_.wvu.PrintArea" localSheetId="17" hidden="1">#REF!</definedName>
    <definedName name="Z_E3381BBA_39E1_11D3_97FE_00A0C9DF29C4_.wvu.PrintArea" localSheetId="19" hidden="1">#REF!</definedName>
    <definedName name="Z_E3381BBA_39E1_11D3_97FE_00A0C9DF29C4_.wvu.PrintArea" hidden="1">#REF!</definedName>
    <definedName name="Z_E3381BBC_39E1_11D3_97FE_00A0C9DF29C4_.wvu.PrintArea" localSheetId="18" hidden="1">#REF!</definedName>
    <definedName name="Z_E3381BBC_39E1_11D3_97FE_00A0C9DF29C4_.wvu.PrintArea" localSheetId="17" hidden="1">#REF!</definedName>
    <definedName name="Z_E3381BBC_39E1_11D3_97FE_00A0C9DF29C4_.wvu.PrintArea" localSheetId="19" hidden="1">#REF!</definedName>
    <definedName name="Z_E3381BBC_39E1_11D3_97FE_00A0C9DF29C4_.wvu.PrintArea" hidden="1">#REF!</definedName>
    <definedName name="Z_E3381BBD_39E1_11D3_97FE_00A0C9DF29C4_.wvu.PrintArea" localSheetId="18" hidden="1">#REF!</definedName>
    <definedName name="Z_E3381BBD_39E1_11D3_97FE_00A0C9DF29C4_.wvu.PrintArea" localSheetId="17" hidden="1">#REF!</definedName>
    <definedName name="Z_E3381BBD_39E1_11D3_97FE_00A0C9DF29C4_.wvu.PrintArea" localSheetId="19" hidden="1">#REF!</definedName>
    <definedName name="Z_E3381BBD_39E1_11D3_97FE_00A0C9DF29C4_.wvu.PrintArea" hidden="1">#REF!</definedName>
    <definedName name="Z_E359ABDC_4366_11D3_8575_00A0C9DF1035_.wvu.PrintArea" localSheetId="18" hidden="1">#REF!</definedName>
    <definedName name="Z_E359ABDC_4366_11D3_8575_00A0C9DF1035_.wvu.PrintArea" localSheetId="17" hidden="1">#REF!</definedName>
    <definedName name="Z_E359ABDC_4366_11D3_8575_00A0C9DF1035_.wvu.PrintArea" localSheetId="19" hidden="1">#REF!</definedName>
    <definedName name="Z_E359ABDC_4366_11D3_8575_00A0C9DF1035_.wvu.PrintArea" hidden="1">#REF!</definedName>
    <definedName name="Z_E359ABDD_4366_11D3_8575_00A0C9DF1035_.wvu.PrintArea" localSheetId="18" hidden="1">#REF!</definedName>
    <definedName name="Z_E359ABDD_4366_11D3_8575_00A0C9DF1035_.wvu.PrintArea" localSheetId="17" hidden="1">#REF!</definedName>
    <definedName name="Z_E359ABDD_4366_11D3_8575_00A0C9DF1035_.wvu.PrintArea" localSheetId="19" hidden="1">#REF!</definedName>
    <definedName name="Z_E359ABDD_4366_11D3_8575_00A0C9DF1035_.wvu.PrintArea" hidden="1">#REF!</definedName>
    <definedName name="Z_E359ABDF_4366_11D3_8575_00A0C9DF1035_.wvu.PrintArea" localSheetId="18" hidden="1">#REF!</definedName>
    <definedName name="Z_E359ABDF_4366_11D3_8575_00A0C9DF1035_.wvu.PrintArea" localSheetId="17" hidden="1">#REF!</definedName>
    <definedName name="Z_E359ABDF_4366_11D3_8575_00A0C9DF1035_.wvu.PrintArea" localSheetId="19" hidden="1">#REF!</definedName>
    <definedName name="Z_E359ABDF_4366_11D3_8575_00A0C9DF1035_.wvu.PrintArea" hidden="1">#REF!</definedName>
    <definedName name="Z_E359ABE0_4366_11D3_8575_00A0C9DF1035_.wvu.PrintArea" localSheetId="18" hidden="1">#REF!</definedName>
    <definedName name="Z_E359ABE0_4366_11D3_8575_00A0C9DF1035_.wvu.PrintArea" localSheetId="17" hidden="1">#REF!</definedName>
    <definedName name="Z_E359ABE0_4366_11D3_8575_00A0C9DF1035_.wvu.PrintArea" localSheetId="19" hidden="1">#REF!</definedName>
    <definedName name="Z_E359ABE0_4366_11D3_8575_00A0C9DF1035_.wvu.PrintArea" hidden="1">#REF!</definedName>
    <definedName name="Z_E359ABE1_4366_11D3_8575_00A0C9DF1035_.wvu.PrintArea" localSheetId="18" hidden="1">#REF!</definedName>
    <definedName name="Z_E359ABE1_4366_11D3_8575_00A0C9DF1035_.wvu.PrintArea" localSheetId="17" hidden="1">#REF!</definedName>
    <definedName name="Z_E359ABE1_4366_11D3_8575_00A0C9DF1035_.wvu.PrintArea" localSheetId="19" hidden="1">#REF!</definedName>
    <definedName name="Z_E359ABE1_4366_11D3_8575_00A0C9DF1035_.wvu.PrintArea" hidden="1">#REF!</definedName>
    <definedName name="Z_E359ABE2_4366_11D3_8575_00A0C9DF1035_.wvu.PrintArea" localSheetId="18" hidden="1">#REF!</definedName>
    <definedName name="Z_E359ABE2_4366_11D3_8575_00A0C9DF1035_.wvu.PrintArea" localSheetId="17" hidden="1">#REF!</definedName>
    <definedName name="Z_E359ABE2_4366_11D3_8575_00A0C9DF1035_.wvu.PrintArea" localSheetId="19" hidden="1">#REF!</definedName>
    <definedName name="Z_E359ABE2_4366_11D3_8575_00A0C9DF1035_.wvu.PrintArea" hidden="1">#REF!</definedName>
    <definedName name="Z_E359ABE4_4366_11D3_8575_00A0C9DF1035_.wvu.PrintArea" localSheetId="18" hidden="1">#REF!</definedName>
    <definedName name="Z_E359ABE4_4366_11D3_8575_00A0C9DF1035_.wvu.PrintArea" localSheetId="17" hidden="1">#REF!</definedName>
    <definedName name="Z_E359ABE4_4366_11D3_8575_00A0C9DF1035_.wvu.PrintArea" localSheetId="19" hidden="1">#REF!</definedName>
    <definedName name="Z_E359ABE4_4366_11D3_8575_00A0C9DF1035_.wvu.PrintArea" hidden="1">#REF!</definedName>
    <definedName name="Z_E359ABE5_4366_11D3_8575_00A0C9DF1035_.wvu.PrintArea" localSheetId="18" hidden="1">#REF!</definedName>
    <definedName name="Z_E359ABE5_4366_11D3_8575_00A0C9DF1035_.wvu.PrintArea" localSheetId="17" hidden="1">#REF!</definedName>
    <definedName name="Z_E359ABE5_4366_11D3_8575_00A0C9DF1035_.wvu.PrintArea" localSheetId="19" hidden="1">#REF!</definedName>
    <definedName name="Z_E359ABE5_4366_11D3_8575_00A0C9DF1035_.wvu.PrintArea" hidden="1">#REF!</definedName>
    <definedName name="Z_E359ABE6_4366_11D3_8575_00A0C9DF1035_.wvu.PrintArea" localSheetId="18" hidden="1">#REF!</definedName>
    <definedName name="Z_E359ABE6_4366_11D3_8575_00A0C9DF1035_.wvu.PrintArea" localSheetId="17" hidden="1">#REF!</definedName>
    <definedName name="Z_E359ABE6_4366_11D3_8575_00A0C9DF1035_.wvu.PrintArea" localSheetId="19" hidden="1">#REF!</definedName>
    <definedName name="Z_E359ABE6_4366_11D3_8575_00A0C9DF1035_.wvu.PrintArea" hidden="1">#REF!</definedName>
    <definedName name="Z_E359ABE7_4366_11D3_8575_00A0C9DF1035_.wvu.PrintArea" localSheetId="18" hidden="1">#REF!</definedName>
    <definedName name="Z_E359ABE7_4366_11D3_8575_00A0C9DF1035_.wvu.PrintArea" localSheetId="17" hidden="1">#REF!</definedName>
    <definedName name="Z_E359ABE7_4366_11D3_8575_00A0C9DF1035_.wvu.PrintArea" localSheetId="19" hidden="1">#REF!</definedName>
    <definedName name="Z_E359ABE7_4366_11D3_8575_00A0C9DF1035_.wvu.PrintArea" hidden="1">#REF!</definedName>
    <definedName name="Z_E359ABE9_4366_11D3_8575_00A0C9DF1035_.wvu.PrintArea" localSheetId="18" hidden="1">#REF!</definedName>
    <definedName name="Z_E359ABE9_4366_11D3_8575_00A0C9DF1035_.wvu.PrintArea" localSheetId="17" hidden="1">#REF!</definedName>
    <definedName name="Z_E359ABE9_4366_11D3_8575_00A0C9DF1035_.wvu.PrintArea" localSheetId="19" hidden="1">#REF!</definedName>
    <definedName name="Z_E359ABE9_4366_11D3_8575_00A0C9DF1035_.wvu.PrintArea" hidden="1">#REF!</definedName>
    <definedName name="Z_E359ABEA_4366_11D3_8575_00A0C9DF1035_.wvu.PrintArea" localSheetId="18" hidden="1">#REF!</definedName>
    <definedName name="Z_E359ABEA_4366_11D3_8575_00A0C9DF1035_.wvu.PrintArea" localSheetId="17" hidden="1">#REF!</definedName>
    <definedName name="Z_E359ABEA_4366_11D3_8575_00A0C9DF1035_.wvu.PrintArea" localSheetId="19" hidden="1">#REF!</definedName>
    <definedName name="Z_E359ABEA_4366_11D3_8575_00A0C9DF1035_.wvu.PrintArea" hidden="1">#REF!</definedName>
    <definedName name="Z_E359ABEC_4366_11D3_8575_00A0C9DF1035_.wvu.PrintArea" localSheetId="18" hidden="1">#REF!</definedName>
    <definedName name="Z_E359ABEC_4366_11D3_8575_00A0C9DF1035_.wvu.PrintArea" localSheetId="17" hidden="1">#REF!</definedName>
    <definedName name="Z_E359ABEC_4366_11D3_8575_00A0C9DF1035_.wvu.PrintArea" localSheetId="19" hidden="1">#REF!</definedName>
    <definedName name="Z_E359ABEC_4366_11D3_8575_00A0C9DF1035_.wvu.PrintArea" hidden="1">#REF!</definedName>
    <definedName name="Z_E359ABED_4366_11D3_8575_00A0C9DF1035_.wvu.PrintArea" localSheetId="18" hidden="1">#REF!</definedName>
    <definedName name="Z_E359ABED_4366_11D3_8575_00A0C9DF1035_.wvu.PrintArea" localSheetId="17" hidden="1">#REF!</definedName>
    <definedName name="Z_E359ABED_4366_11D3_8575_00A0C9DF1035_.wvu.PrintArea" localSheetId="19" hidden="1">#REF!</definedName>
    <definedName name="Z_E359ABED_4366_11D3_8575_00A0C9DF1035_.wvu.PrintArea" hidden="1">#REF!</definedName>
    <definedName name="Z_E359ABEF_4366_11D3_8575_00A0C9DF1035_.wvu.PrintArea" localSheetId="18" hidden="1">#REF!</definedName>
    <definedName name="Z_E359ABEF_4366_11D3_8575_00A0C9DF1035_.wvu.PrintArea" localSheetId="17" hidden="1">#REF!</definedName>
    <definedName name="Z_E359ABEF_4366_11D3_8575_00A0C9DF1035_.wvu.PrintArea" localSheetId="19" hidden="1">#REF!</definedName>
    <definedName name="Z_E359ABEF_4366_11D3_8575_00A0C9DF1035_.wvu.PrintArea" hidden="1">#REF!</definedName>
    <definedName name="Z_E359ABF0_4366_11D3_8575_00A0C9DF1035_.wvu.PrintArea" localSheetId="18" hidden="1">#REF!</definedName>
    <definedName name="Z_E359ABF0_4366_11D3_8575_00A0C9DF1035_.wvu.PrintArea" localSheetId="17" hidden="1">#REF!</definedName>
    <definedName name="Z_E359ABF0_4366_11D3_8575_00A0C9DF1035_.wvu.PrintArea" localSheetId="19" hidden="1">#REF!</definedName>
    <definedName name="Z_E359ABF0_4366_11D3_8575_00A0C9DF1035_.wvu.PrintArea" hidden="1">#REF!</definedName>
    <definedName name="Z_E359ABF1_4366_11D3_8575_00A0C9DF1035_.wvu.PrintArea" localSheetId="18" hidden="1">#REF!</definedName>
    <definedName name="Z_E359ABF1_4366_11D3_8575_00A0C9DF1035_.wvu.PrintArea" localSheetId="17" hidden="1">#REF!</definedName>
    <definedName name="Z_E359ABF1_4366_11D3_8575_00A0C9DF1035_.wvu.PrintArea" localSheetId="19" hidden="1">#REF!</definedName>
    <definedName name="Z_E359ABF1_4366_11D3_8575_00A0C9DF1035_.wvu.PrintArea" hidden="1">#REF!</definedName>
    <definedName name="Z_E359ABF2_4366_11D3_8575_00A0C9DF1035_.wvu.PrintArea" localSheetId="18" hidden="1">#REF!</definedName>
    <definedName name="Z_E359ABF2_4366_11D3_8575_00A0C9DF1035_.wvu.PrintArea" localSheetId="17" hidden="1">#REF!</definedName>
    <definedName name="Z_E359ABF2_4366_11D3_8575_00A0C9DF1035_.wvu.PrintArea" localSheetId="19" hidden="1">#REF!</definedName>
    <definedName name="Z_E359ABF2_4366_11D3_8575_00A0C9DF1035_.wvu.PrintArea" hidden="1">#REF!</definedName>
    <definedName name="Z_E359ABF4_4366_11D3_8575_00A0C9DF1035_.wvu.PrintArea" localSheetId="18" hidden="1">#REF!</definedName>
    <definedName name="Z_E359ABF4_4366_11D3_8575_00A0C9DF1035_.wvu.PrintArea" localSheetId="17" hidden="1">#REF!</definedName>
    <definedName name="Z_E359ABF4_4366_11D3_8575_00A0C9DF1035_.wvu.PrintArea" localSheetId="19" hidden="1">#REF!</definedName>
    <definedName name="Z_E359ABF4_4366_11D3_8575_00A0C9DF1035_.wvu.PrintArea" hidden="1">#REF!</definedName>
    <definedName name="Z_E359ABF5_4366_11D3_8575_00A0C9DF1035_.wvu.PrintArea" localSheetId="18" hidden="1">#REF!</definedName>
    <definedName name="Z_E359ABF5_4366_11D3_8575_00A0C9DF1035_.wvu.PrintArea" localSheetId="17" hidden="1">#REF!</definedName>
    <definedName name="Z_E359ABF5_4366_11D3_8575_00A0C9DF1035_.wvu.PrintArea" localSheetId="19" hidden="1">#REF!</definedName>
    <definedName name="Z_E359ABF5_4366_11D3_8575_00A0C9DF1035_.wvu.PrintArea" hidden="1">#REF!</definedName>
    <definedName name="Z_E359ABF6_4366_11D3_8575_00A0C9DF1035_.wvu.PrintArea" localSheetId="18" hidden="1">#REF!</definedName>
    <definedName name="Z_E359ABF6_4366_11D3_8575_00A0C9DF1035_.wvu.PrintArea" localSheetId="17" hidden="1">#REF!</definedName>
    <definedName name="Z_E359ABF6_4366_11D3_8575_00A0C9DF1035_.wvu.PrintArea" localSheetId="19" hidden="1">#REF!</definedName>
    <definedName name="Z_E359ABF6_4366_11D3_8575_00A0C9DF1035_.wvu.PrintArea" hidden="1">#REF!</definedName>
    <definedName name="Z_E359ABF7_4366_11D3_8575_00A0C9DF1035_.wvu.PrintArea" localSheetId="18" hidden="1">#REF!</definedName>
    <definedName name="Z_E359ABF7_4366_11D3_8575_00A0C9DF1035_.wvu.PrintArea" localSheetId="17" hidden="1">#REF!</definedName>
    <definedName name="Z_E359ABF7_4366_11D3_8575_00A0C9DF1035_.wvu.PrintArea" localSheetId="19" hidden="1">#REF!</definedName>
    <definedName name="Z_E359ABF7_4366_11D3_8575_00A0C9DF1035_.wvu.PrintArea" hidden="1">#REF!</definedName>
    <definedName name="Z_E359ABF9_4366_11D3_8575_00A0C9DF1035_.wvu.PrintArea" localSheetId="18" hidden="1">#REF!</definedName>
    <definedName name="Z_E359ABF9_4366_11D3_8575_00A0C9DF1035_.wvu.PrintArea" localSheetId="17" hidden="1">#REF!</definedName>
    <definedName name="Z_E359ABF9_4366_11D3_8575_00A0C9DF1035_.wvu.PrintArea" localSheetId="19" hidden="1">#REF!</definedName>
    <definedName name="Z_E359ABF9_4366_11D3_8575_00A0C9DF1035_.wvu.PrintArea" hidden="1">#REF!</definedName>
    <definedName name="Z_E359ABFA_4366_11D3_8575_00A0C9DF1035_.wvu.PrintArea" localSheetId="18" hidden="1">#REF!</definedName>
    <definedName name="Z_E359ABFA_4366_11D3_8575_00A0C9DF1035_.wvu.PrintArea" localSheetId="17" hidden="1">#REF!</definedName>
    <definedName name="Z_E359ABFA_4366_11D3_8575_00A0C9DF1035_.wvu.PrintArea" localSheetId="19" hidden="1">#REF!</definedName>
    <definedName name="Z_E359ABFA_4366_11D3_8575_00A0C9DF1035_.wvu.PrintArea" hidden="1">#REF!</definedName>
    <definedName name="Z_E84C5E09_352A_11D3_97FE_00A0C9DF29C4_.wvu.PrintArea" localSheetId="18" hidden="1">#REF!</definedName>
    <definedName name="Z_E84C5E09_352A_11D3_97FE_00A0C9DF29C4_.wvu.PrintArea" localSheetId="17" hidden="1">#REF!</definedName>
    <definedName name="Z_E84C5E09_352A_11D3_97FE_00A0C9DF29C4_.wvu.PrintArea" localSheetId="19" hidden="1">#REF!</definedName>
    <definedName name="Z_E84C5E09_352A_11D3_97FE_00A0C9DF29C4_.wvu.PrintArea" hidden="1">#REF!</definedName>
    <definedName name="Z_E84C5E0A_352A_11D3_97FE_00A0C9DF29C4_.wvu.PrintArea" localSheetId="18" hidden="1">#REF!</definedName>
    <definedName name="Z_E84C5E0A_352A_11D3_97FE_00A0C9DF29C4_.wvu.PrintArea" localSheetId="17" hidden="1">#REF!</definedName>
    <definedName name="Z_E84C5E0A_352A_11D3_97FE_00A0C9DF29C4_.wvu.PrintArea" localSheetId="19" hidden="1">#REF!</definedName>
    <definedName name="Z_E84C5E0A_352A_11D3_97FE_00A0C9DF29C4_.wvu.PrintArea" hidden="1">#REF!</definedName>
    <definedName name="Z_E84C5E0C_352A_11D3_97FE_00A0C9DF29C4_.wvu.PrintArea" localSheetId="18" hidden="1">#REF!</definedName>
    <definedName name="Z_E84C5E0C_352A_11D3_97FE_00A0C9DF29C4_.wvu.PrintArea" localSheetId="17" hidden="1">#REF!</definedName>
    <definedName name="Z_E84C5E0C_352A_11D3_97FE_00A0C9DF29C4_.wvu.PrintArea" localSheetId="19" hidden="1">#REF!</definedName>
    <definedName name="Z_E84C5E0C_352A_11D3_97FE_00A0C9DF29C4_.wvu.PrintArea" hidden="1">#REF!</definedName>
    <definedName name="Z_E84C5E0D_352A_11D3_97FE_00A0C9DF29C4_.wvu.PrintArea" localSheetId="18" hidden="1">#REF!</definedName>
    <definedName name="Z_E84C5E0D_352A_11D3_97FE_00A0C9DF29C4_.wvu.PrintArea" localSheetId="17" hidden="1">#REF!</definedName>
    <definedName name="Z_E84C5E0D_352A_11D3_97FE_00A0C9DF29C4_.wvu.PrintArea" localSheetId="19" hidden="1">#REF!</definedName>
    <definedName name="Z_E84C5E0D_352A_11D3_97FE_00A0C9DF29C4_.wvu.PrintArea" hidden="1">#REF!</definedName>
    <definedName name="Z_E84C5E0E_352A_11D3_97FE_00A0C9DF29C4_.wvu.PrintArea" localSheetId="18" hidden="1">#REF!</definedName>
    <definedName name="Z_E84C5E0E_352A_11D3_97FE_00A0C9DF29C4_.wvu.PrintArea" localSheetId="17" hidden="1">#REF!</definedName>
    <definedName name="Z_E84C5E0E_352A_11D3_97FE_00A0C9DF29C4_.wvu.PrintArea" localSheetId="19" hidden="1">#REF!</definedName>
    <definedName name="Z_E84C5E0E_352A_11D3_97FE_00A0C9DF29C4_.wvu.PrintArea" hidden="1">#REF!</definedName>
    <definedName name="Z_E84C5E0F_352A_11D3_97FE_00A0C9DF29C4_.wvu.PrintArea" localSheetId="18" hidden="1">#REF!</definedName>
    <definedName name="Z_E84C5E0F_352A_11D3_97FE_00A0C9DF29C4_.wvu.PrintArea" localSheetId="17" hidden="1">#REF!</definedName>
    <definedName name="Z_E84C5E0F_352A_11D3_97FE_00A0C9DF29C4_.wvu.PrintArea" localSheetId="19" hidden="1">#REF!</definedName>
    <definedName name="Z_E84C5E0F_352A_11D3_97FE_00A0C9DF29C4_.wvu.PrintArea" hidden="1">#REF!</definedName>
    <definedName name="Z_E84C5E11_352A_11D3_97FE_00A0C9DF29C4_.wvu.PrintArea" localSheetId="18" hidden="1">#REF!</definedName>
    <definedName name="Z_E84C5E11_352A_11D3_97FE_00A0C9DF29C4_.wvu.PrintArea" localSheetId="17" hidden="1">#REF!</definedName>
    <definedName name="Z_E84C5E11_352A_11D3_97FE_00A0C9DF29C4_.wvu.PrintArea" localSheetId="19" hidden="1">#REF!</definedName>
    <definedName name="Z_E84C5E11_352A_11D3_97FE_00A0C9DF29C4_.wvu.PrintArea" hidden="1">#REF!</definedName>
    <definedName name="Z_E84C5E12_352A_11D3_97FE_00A0C9DF29C4_.wvu.PrintArea" localSheetId="18" hidden="1">#REF!</definedName>
    <definedName name="Z_E84C5E12_352A_11D3_97FE_00A0C9DF29C4_.wvu.PrintArea" localSheetId="17" hidden="1">#REF!</definedName>
    <definedName name="Z_E84C5E12_352A_11D3_97FE_00A0C9DF29C4_.wvu.PrintArea" localSheetId="19" hidden="1">#REF!</definedName>
    <definedName name="Z_E84C5E12_352A_11D3_97FE_00A0C9DF29C4_.wvu.PrintArea" hidden="1">#REF!</definedName>
    <definedName name="Z_E84C5E13_352A_11D3_97FE_00A0C9DF29C4_.wvu.PrintArea" localSheetId="18" hidden="1">#REF!</definedName>
    <definedName name="Z_E84C5E13_352A_11D3_97FE_00A0C9DF29C4_.wvu.PrintArea" localSheetId="17" hidden="1">#REF!</definedName>
    <definedName name="Z_E84C5E13_352A_11D3_97FE_00A0C9DF29C4_.wvu.PrintArea" localSheetId="19" hidden="1">#REF!</definedName>
    <definedName name="Z_E84C5E13_352A_11D3_97FE_00A0C9DF29C4_.wvu.PrintArea" hidden="1">#REF!</definedName>
    <definedName name="Z_E84C5E14_352A_11D3_97FE_00A0C9DF29C4_.wvu.PrintArea" localSheetId="18" hidden="1">#REF!</definedName>
    <definedName name="Z_E84C5E14_352A_11D3_97FE_00A0C9DF29C4_.wvu.PrintArea" localSheetId="17" hidden="1">#REF!</definedName>
    <definedName name="Z_E84C5E14_352A_11D3_97FE_00A0C9DF29C4_.wvu.PrintArea" localSheetId="19" hidden="1">#REF!</definedName>
    <definedName name="Z_E84C5E14_352A_11D3_97FE_00A0C9DF29C4_.wvu.PrintArea" hidden="1">#REF!</definedName>
    <definedName name="Z_E84C5E16_352A_11D3_97FE_00A0C9DF29C4_.wvu.PrintArea" localSheetId="18" hidden="1">#REF!</definedName>
    <definedName name="Z_E84C5E16_352A_11D3_97FE_00A0C9DF29C4_.wvu.PrintArea" localSheetId="17" hidden="1">#REF!</definedName>
    <definedName name="Z_E84C5E16_352A_11D3_97FE_00A0C9DF29C4_.wvu.PrintArea" localSheetId="19" hidden="1">#REF!</definedName>
    <definedName name="Z_E84C5E16_352A_11D3_97FE_00A0C9DF29C4_.wvu.PrintArea" hidden="1">#REF!</definedName>
    <definedName name="Z_E84C5E17_352A_11D3_97FE_00A0C9DF29C4_.wvu.PrintArea" localSheetId="18" hidden="1">#REF!</definedName>
    <definedName name="Z_E84C5E17_352A_11D3_97FE_00A0C9DF29C4_.wvu.PrintArea" localSheetId="17" hidden="1">#REF!</definedName>
    <definedName name="Z_E84C5E17_352A_11D3_97FE_00A0C9DF29C4_.wvu.PrintArea" localSheetId="19" hidden="1">#REF!</definedName>
    <definedName name="Z_E84C5E17_352A_11D3_97FE_00A0C9DF29C4_.wvu.PrintArea" hidden="1">#REF!</definedName>
    <definedName name="Z_E84C5E19_352A_11D3_97FE_00A0C9DF29C4_.wvu.PrintArea" localSheetId="18" hidden="1">#REF!</definedName>
    <definedName name="Z_E84C5E19_352A_11D3_97FE_00A0C9DF29C4_.wvu.PrintArea" localSheetId="17" hidden="1">#REF!</definedName>
    <definedName name="Z_E84C5E19_352A_11D3_97FE_00A0C9DF29C4_.wvu.PrintArea" localSheetId="19" hidden="1">#REF!</definedName>
    <definedName name="Z_E84C5E19_352A_11D3_97FE_00A0C9DF29C4_.wvu.PrintArea" hidden="1">#REF!</definedName>
    <definedName name="Z_E84C5E1A_352A_11D3_97FE_00A0C9DF29C4_.wvu.PrintArea" localSheetId="18" hidden="1">#REF!</definedName>
    <definedName name="Z_E84C5E1A_352A_11D3_97FE_00A0C9DF29C4_.wvu.PrintArea" localSheetId="17" hidden="1">#REF!</definedName>
    <definedName name="Z_E84C5E1A_352A_11D3_97FE_00A0C9DF29C4_.wvu.PrintArea" localSheetId="19" hidden="1">#REF!</definedName>
    <definedName name="Z_E84C5E1A_352A_11D3_97FE_00A0C9DF29C4_.wvu.PrintArea" hidden="1">#REF!</definedName>
    <definedName name="Z_E84C5E1C_352A_11D3_97FE_00A0C9DF29C4_.wvu.PrintArea" localSheetId="18" hidden="1">#REF!</definedName>
    <definedName name="Z_E84C5E1C_352A_11D3_97FE_00A0C9DF29C4_.wvu.PrintArea" localSheetId="17" hidden="1">#REF!</definedName>
    <definedName name="Z_E84C5E1C_352A_11D3_97FE_00A0C9DF29C4_.wvu.PrintArea" localSheetId="19" hidden="1">#REF!</definedName>
    <definedName name="Z_E84C5E1C_352A_11D3_97FE_00A0C9DF29C4_.wvu.PrintArea" hidden="1">#REF!</definedName>
    <definedName name="Z_E84C5E1D_352A_11D3_97FE_00A0C9DF29C4_.wvu.PrintArea" localSheetId="18" hidden="1">#REF!</definedName>
    <definedName name="Z_E84C5E1D_352A_11D3_97FE_00A0C9DF29C4_.wvu.PrintArea" localSheetId="17" hidden="1">#REF!</definedName>
    <definedName name="Z_E84C5E1D_352A_11D3_97FE_00A0C9DF29C4_.wvu.PrintArea" localSheetId="19" hidden="1">#REF!</definedName>
    <definedName name="Z_E84C5E1D_352A_11D3_97FE_00A0C9DF29C4_.wvu.PrintArea" hidden="1">#REF!</definedName>
    <definedName name="Z_E84C5E1E_352A_11D3_97FE_00A0C9DF29C4_.wvu.PrintArea" localSheetId="18" hidden="1">#REF!</definedName>
    <definedName name="Z_E84C5E1E_352A_11D3_97FE_00A0C9DF29C4_.wvu.PrintArea" localSheetId="17" hidden="1">#REF!</definedName>
    <definedName name="Z_E84C5E1E_352A_11D3_97FE_00A0C9DF29C4_.wvu.PrintArea" localSheetId="19" hidden="1">#REF!</definedName>
    <definedName name="Z_E84C5E1E_352A_11D3_97FE_00A0C9DF29C4_.wvu.PrintArea" hidden="1">#REF!</definedName>
    <definedName name="Z_E84C5E1F_352A_11D3_97FE_00A0C9DF29C4_.wvu.PrintArea" localSheetId="18" hidden="1">#REF!</definedName>
    <definedName name="Z_E84C5E1F_352A_11D3_97FE_00A0C9DF29C4_.wvu.PrintArea" localSheetId="17" hidden="1">#REF!</definedName>
    <definedName name="Z_E84C5E1F_352A_11D3_97FE_00A0C9DF29C4_.wvu.PrintArea" localSheetId="19" hidden="1">#REF!</definedName>
    <definedName name="Z_E84C5E1F_352A_11D3_97FE_00A0C9DF29C4_.wvu.PrintArea" hidden="1">#REF!</definedName>
    <definedName name="Z_E84C5E21_352A_11D3_97FE_00A0C9DF29C4_.wvu.PrintArea" localSheetId="18" hidden="1">#REF!</definedName>
    <definedName name="Z_E84C5E21_352A_11D3_97FE_00A0C9DF29C4_.wvu.PrintArea" localSheetId="17" hidden="1">#REF!</definedName>
    <definedName name="Z_E84C5E21_352A_11D3_97FE_00A0C9DF29C4_.wvu.PrintArea" localSheetId="19" hidden="1">#REF!</definedName>
    <definedName name="Z_E84C5E21_352A_11D3_97FE_00A0C9DF29C4_.wvu.PrintArea" hidden="1">#REF!</definedName>
    <definedName name="Z_E84C5E22_352A_11D3_97FE_00A0C9DF29C4_.wvu.PrintArea" localSheetId="18" hidden="1">#REF!</definedName>
    <definedName name="Z_E84C5E22_352A_11D3_97FE_00A0C9DF29C4_.wvu.PrintArea" localSheetId="17" hidden="1">#REF!</definedName>
    <definedName name="Z_E84C5E22_352A_11D3_97FE_00A0C9DF29C4_.wvu.PrintArea" localSheetId="19" hidden="1">#REF!</definedName>
    <definedName name="Z_E84C5E22_352A_11D3_97FE_00A0C9DF29C4_.wvu.PrintArea" hidden="1">#REF!</definedName>
    <definedName name="Z_E84C5E23_352A_11D3_97FE_00A0C9DF29C4_.wvu.PrintArea" localSheetId="18" hidden="1">#REF!</definedName>
    <definedName name="Z_E84C5E23_352A_11D3_97FE_00A0C9DF29C4_.wvu.PrintArea" localSheetId="17" hidden="1">#REF!</definedName>
    <definedName name="Z_E84C5E23_352A_11D3_97FE_00A0C9DF29C4_.wvu.PrintArea" localSheetId="19" hidden="1">#REF!</definedName>
    <definedName name="Z_E84C5E23_352A_11D3_97FE_00A0C9DF29C4_.wvu.PrintArea" hidden="1">#REF!</definedName>
    <definedName name="Z_E84C5E24_352A_11D3_97FE_00A0C9DF29C4_.wvu.PrintArea" localSheetId="18" hidden="1">#REF!</definedName>
    <definedName name="Z_E84C5E24_352A_11D3_97FE_00A0C9DF29C4_.wvu.PrintArea" localSheetId="17" hidden="1">#REF!</definedName>
    <definedName name="Z_E84C5E24_352A_11D3_97FE_00A0C9DF29C4_.wvu.PrintArea" localSheetId="19" hidden="1">#REF!</definedName>
    <definedName name="Z_E84C5E24_352A_11D3_97FE_00A0C9DF29C4_.wvu.PrintArea" hidden="1">#REF!</definedName>
    <definedName name="Z_E84C5E26_352A_11D3_97FE_00A0C9DF29C4_.wvu.PrintArea" localSheetId="18" hidden="1">#REF!</definedName>
    <definedName name="Z_E84C5E26_352A_11D3_97FE_00A0C9DF29C4_.wvu.PrintArea" localSheetId="17" hidden="1">#REF!</definedName>
    <definedName name="Z_E84C5E26_352A_11D3_97FE_00A0C9DF29C4_.wvu.PrintArea" localSheetId="19" hidden="1">#REF!</definedName>
    <definedName name="Z_E84C5E26_352A_11D3_97FE_00A0C9DF29C4_.wvu.PrintArea" hidden="1">#REF!</definedName>
    <definedName name="Z_E84C5E27_352A_11D3_97FE_00A0C9DF29C4_.wvu.PrintArea" localSheetId="18" hidden="1">#REF!</definedName>
    <definedName name="Z_E84C5E27_352A_11D3_97FE_00A0C9DF29C4_.wvu.PrintArea" localSheetId="17" hidden="1">#REF!</definedName>
    <definedName name="Z_E84C5E27_352A_11D3_97FE_00A0C9DF29C4_.wvu.PrintArea" localSheetId="19" hidden="1">#REF!</definedName>
    <definedName name="Z_E84C5E27_352A_11D3_97FE_00A0C9DF29C4_.wvu.PrintArea" hidden="1">#REF!</definedName>
    <definedName name="Z_EF3BA654_A7EF_11D3_980D_00A0C9DF29C4_.wvu.PrintArea" localSheetId="18" hidden="1">#REF!</definedName>
    <definedName name="Z_EF3BA654_A7EF_11D3_980D_00A0C9DF29C4_.wvu.PrintArea" localSheetId="17" hidden="1">#REF!</definedName>
    <definedName name="Z_EF3BA654_A7EF_11D3_980D_00A0C9DF29C4_.wvu.PrintArea" localSheetId="19" hidden="1">#REF!</definedName>
    <definedName name="Z_EF3BA654_A7EF_11D3_980D_00A0C9DF29C4_.wvu.PrintArea" hidden="1">#REF!</definedName>
    <definedName name="Z_EF3BA655_A7EF_11D3_980D_00A0C9DF29C4_.wvu.PrintArea" localSheetId="18" hidden="1">#REF!</definedName>
    <definedName name="Z_EF3BA655_A7EF_11D3_980D_00A0C9DF29C4_.wvu.PrintArea" localSheetId="17" hidden="1">#REF!</definedName>
    <definedName name="Z_EF3BA655_A7EF_11D3_980D_00A0C9DF29C4_.wvu.PrintArea" localSheetId="19" hidden="1">#REF!</definedName>
    <definedName name="Z_EF3BA655_A7EF_11D3_980D_00A0C9DF29C4_.wvu.PrintArea" hidden="1">#REF!</definedName>
    <definedName name="Z_EF3BA657_A7EF_11D3_980D_00A0C9DF29C4_.wvu.PrintArea" localSheetId="18" hidden="1">#REF!</definedName>
    <definedName name="Z_EF3BA657_A7EF_11D3_980D_00A0C9DF29C4_.wvu.PrintArea" localSheetId="17" hidden="1">#REF!</definedName>
    <definedName name="Z_EF3BA657_A7EF_11D3_980D_00A0C9DF29C4_.wvu.PrintArea" localSheetId="19" hidden="1">#REF!</definedName>
    <definedName name="Z_EF3BA657_A7EF_11D3_980D_00A0C9DF29C4_.wvu.PrintArea" hidden="1">#REF!</definedName>
    <definedName name="Z_EF3BA658_A7EF_11D3_980D_00A0C9DF29C4_.wvu.PrintArea" localSheetId="18" hidden="1">#REF!</definedName>
    <definedName name="Z_EF3BA658_A7EF_11D3_980D_00A0C9DF29C4_.wvu.PrintArea" localSheetId="17" hidden="1">#REF!</definedName>
    <definedName name="Z_EF3BA658_A7EF_11D3_980D_00A0C9DF29C4_.wvu.PrintArea" localSheetId="19" hidden="1">#REF!</definedName>
    <definedName name="Z_EF3BA658_A7EF_11D3_980D_00A0C9DF29C4_.wvu.PrintArea" hidden="1">#REF!</definedName>
    <definedName name="Z_EF3BA659_A7EF_11D3_980D_00A0C9DF29C4_.wvu.PrintArea" localSheetId="18" hidden="1">#REF!</definedName>
    <definedName name="Z_EF3BA659_A7EF_11D3_980D_00A0C9DF29C4_.wvu.PrintArea" localSheetId="17" hidden="1">#REF!</definedName>
    <definedName name="Z_EF3BA659_A7EF_11D3_980D_00A0C9DF29C4_.wvu.PrintArea" localSheetId="19" hidden="1">#REF!</definedName>
    <definedName name="Z_EF3BA659_A7EF_11D3_980D_00A0C9DF29C4_.wvu.PrintArea" hidden="1">#REF!</definedName>
    <definedName name="Z_EF3BA65A_A7EF_11D3_980D_00A0C9DF29C4_.wvu.PrintArea" localSheetId="18" hidden="1">#REF!</definedName>
    <definedName name="Z_EF3BA65A_A7EF_11D3_980D_00A0C9DF29C4_.wvu.PrintArea" localSheetId="17" hidden="1">#REF!</definedName>
    <definedName name="Z_EF3BA65A_A7EF_11D3_980D_00A0C9DF29C4_.wvu.PrintArea" localSheetId="19" hidden="1">#REF!</definedName>
    <definedName name="Z_EF3BA65A_A7EF_11D3_980D_00A0C9DF29C4_.wvu.PrintArea" hidden="1">#REF!</definedName>
    <definedName name="Z_EF3BA65C_A7EF_11D3_980D_00A0C9DF29C4_.wvu.PrintArea" localSheetId="18" hidden="1">#REF!</definedName>
    <definedName name="Z_EF3BA65C_A7EF_11D3_980D_00A0C9DF29C4_.wvu.PrintArea" localSheetId="17" hidden="1">#REF!</definedName>
    <definedName name="Z_EF3BA65C_A7EF_11D3_980D_00A0C9DF29C4_.wvu.PrintArea" localSheetId="19" hidden="1">#REF!</definedName>
    <definedName name="Z_EF3BA65C_A7EF_11D3_980D_00A0C9DF29C4_.wvu.PrintArea" hidden="1">#REF!</definedName>
    <definedName name="Z_EF3BA65D_A7EF_11D3_980D_00A0C9DF29C4_.wvu.PrintArea" localSheetId="18" hidden="1">#REF!</definedName>
    <definedName name="Z_EF3BA65D_A7EF_11D3_980D_00A0C9DF29C4_.wvu.PrintArea" localSheetId="17" hidden="1">#REF!</definedName>
    <definedName name="Z_EF3BA65D_A7EF_11D3_980D_00A0C9DF29C4_.wvu.PrintArea" localSheetId="19" hidden="1">#REF!</definedName>
    <definedName name="Z_EF3BA65D_A7EF_11D3_980D_00A0C9DF29C4_.wvu.PrintArea" hidden="1">#REF!</definedName>
    <definedName name="Z_EF3BA65E_A7EF_11D3_980D_00A0C9DF29C4_.wvu.PrintArea" localSheetId="18" hidden="1">#REF!</definedName>
    <definedName name="Z_EF3BA65E_A7EF_11D3_980D_00A0C9DF29C4_.wvu.PrintArea" localSheetId="17" hidden="1">#REF!</definedName>
    <definedName name="Z_EF3BA65E_A7EF_11D3_980D_00A0C9DF29C4_.wvu.PrintArea" localSheetId="19" hidden="1">#REF!</definedName>
    <definedName name="Z_EF3BA65E_A7EF_11D3_980D_00A0C9DF29C4_.wvu.PrintArea" hidden="1">#REF!</definedName>
    <definedName name="Z_EF3BA65F_A7EF_11D3_980D_00A0C9DF29C4_.wvu.PrintArea" localSheetId="18" hidden="1">#REF!</definedName>
    <definedName name="Z_EF3BA65F_A7EF_11D3_980D_00A0C9DF29C4_.wvu.PrintArea" localSheetId="17" hidden="1">#REF!</definedName>
    <definedName name="Z_EF3BA65F_A7EF_11D3_980D_00A0C9DF29C4_.wvu.PrintArea" localSheetId="19" hidden="1">#REF!</definedName>
    <definedName name="Z_EF3BA65F_A7EF_11D3_980D_00A0C9DF29C4_.wvu.PrintArea" hidden="1">#REF!</definedName>
    <definedName name="Z_EF3BA661_A7EF_11D3_980D_00A0C9DF29C4_.wvu.PrintArea" localSheetId="18" hidden="1">#REF!</definedName>
    <definedName name="Z_EF3BA661_A7EF_11D3_980D_00A0C9DF29C4_.wvu.PrintArea" localSheetId="17" hidden="1">#REF!</definedName>
    <definedName name="Z_EF3BA661_A7EF_11D3_980D_00A0C9DF29C4_.wvu.PrintArea" localSheetId="19" hidden="1">#REF!</definedName>
    <definedName name="Z_EF3BA661_A7EF_11D3_980D_00A0C9DF29C4_.wvu.PrintArea" hidden="1">#REF!</definedName>
    <definedName name="Z_EF3BA662_A7EF_11D3_980D_00A0C9DF29C4_.wvu.PrintArea" localSheetId="18" hidden="1">#REF!</definedName>
    <definedName name="Z_EF3BA662_A7EF_11D3_980D_00A0C9DF29C4_.wvu.PrintArea" localSheetId="17" hidden="1">#REF!</definedName>
    <definedName name="Z_EF3BA662_A7EF_11D3_980D_00A0C9DF29C4_.wvu.PrintArea" localSheetId="19" hidden="1">#REF!</definedName>
    <definedName name="Z_EF3BA662_A7EF_11D3_980D_00A0C9DF29C4_.wvu.PrintArea" hidden="1">#REF!</definedName>
    <definedName name="Z_EF3BA664_A7EF_11D3_980D_00A0C9DF29C4_.wvu.PrintArea" localSheetId="18" hidden="1">#REF!</definedName>
    <definedName name="Z_EF3BA664_A7EF_11D3_980D_00A0C9DF29C4_.wvu.PrintArea" localSheetId="17" hidden="1">#REF!</definedName>
    <definedName name="Z_EF3BA664_A7EF_11D3_980D_00A0C9DF29C4_.wvu.PrintArea" localSheetId="19" hidden="1">#REF!</definedName>
    <definedName name="Z_EF3BA664_A7EF_11D3_980D_00A0C9DF29C4_.wvu.PrintArea" hidden="1">#REF!</definedName>
    <definedName name="Z_EF3BA665_A7EF_11D3_980D_00A0C9DF29C4_.wvu.PrintArea" localSheetId="18" hidden="1">#REF!</definedName>
    <definedName name="Z_EF3BA665_A7EF_11D3_980D_00A0C9DF29C4_.wvu.PrintArea" localSheetId="17" hidden="1">#REF!</definedName>
    <definedName name="Z_EF3BA665_A7EF_11D3_980D_00A0C9DF29C4_.wvu.PrintArea" localSheetId="19" hidden="1">#REF!</definedName>
    <definedName name="Z_EF3BA665_A7EF_11D3_980D_00A0C9DF29C4_.wvu.PrintArea" hidden="1">#REF!</definedName>
    <definedName name="Z_EF3BA667_A7EF_11D3_980D_00A0C9DF29C4_.wvu.PrintArea" localSheetId="18" hidden="1">#REF!</definedName>
    <definedName name="Z_EF3BA667_A7EF_11D3_980D_00A0C9DF29C4_.wvu.PrintArea" localSheetId="17" hidden="1">#REF!</definedName>
    <definedName name="Z_EF3BA667_A7EF_11D3_980D_00A0C9DF29C4_.wvu.PrintArea" localSheetId="19" hidden="1">#REF!</definedName>
    <definedName name="Z_EF3BA667_A7EF_11D3_980D_00A0C9DF29C4_.wvu.PrintArea" hidden="1">#REF!</definedName>
    <definedName name="Z_EF3BA668_A7EF_11D3_980D_00A0C9DF29C4_.wvu.PrintArea" localSheetId="18" hidden="1">#REF!</definedName>
    <definedName name="Z_EF3BA668_A7EF_11D3_980D_00A0C9DF29C4_.wvu.PrintArea" localSheetId="17" hidden="1">#REF!</definedName>
    <definedName name="Z_EF3BA668_A7EF_11D3_980D_00A0C9DF29C4_.wvu.PrintArea" localSheetId="19" hidden="1">#REF!</definedName>
    <definedName name="Z_EF3BA668_A7EF_11D3_980D_00A0C9DF29C4_.wvu.PrintArea" hidden="1">#REF!</definedName>
    <definedName name="Z_EF3BA669_A7EF_11D3_980D_00A0C9DF29C4_.wvu.PrintArea" localSheetId="18" hidden="1">#REF!</definedName>
    <definedName name="Z_EF3BA669_A7EF_11D3_980D_00A0C9DF29C4_.wvu.PrintArea" localSheetId="17" hidden="1">#REF!</definedName>
    <definedName name="Z_EF3BA669_A7EF_11D3_980D_00A0C9DF29C4_.wvu.PrintArea" localSheetId="19" hidden="1">#REF!</definedName>
    <definedName name="Z_EF3BA669_A7EF_11D3_980D_00A0C9DF29C4_.wvu.PrintArea" hidden="1">#REF!</definedName>
    <definedName name="Z_EF3BA66A_A7EF_11D3_980D_00A0C9DF29C4_.wvu.PrintArea" localSheetId="18" hidden="1">#REF!</definedName>
    <definedName name="Z_EF3BA66A_A7EF_11D3_980D_00A0C9DF29C4_.wvu.PrintArea" localSheetId="17" hidden="1">#REF!</definedName>
    <definedName name="Z_EF3BA66A_A7EF_11D3_980D_00A0C9DF29C4_.wvu.PrintArea" localSheetId="19" hidden="1">#REF!</definedName>
    <definedName name="Z_EF3BA66A_A7EF_11D3_980D_00A0C9DF29C4_.wvu.PrintArea" hidden="1">#REF!</definedName>
    <definedName name="Z_EF3BA66C_A7EF_11D3_980D_00A0C9DF29C4_.wvu.PrintArea" localSheetId="18" hidden="1">#REF!</definedName>
    <definedName name="Z_EF3BA66C_A7EF_11D3_980D_00A0C9DF29C4_.wvu.PrintArea" localSheetId="17" hidden="1">#REF!</definedName>
    <definedName name="Z_EF3BA66C_A7EF_11D3_980D_00A0C9DF29C4_.wvu.PrintArea" localSheetId="19" hidden="1">#REF!</definedName>
    <definedName name="Z_EF3BA66C_A7EF_11D3_980D_00A0C9DF29C4_.wvu.PrintArea" hidden="1">#REF!</definedName>
    <definedName name="Z_EF3BA66D_A7EF_11D3_980D_00A0C9DF29C4_.wvu.PrintArea" localSheetId="18" hidden="1">#REF!</definedName>
    <definedName name="Z_EF3BA66D_A7EF_11D3_980D_00A0C9DF29C4_.wvu.PrintArea" localSheetId="17" hidden="1">#REF!</definedName>
    <definedName name="Z_EF3BA66D_A7EF_11D3_980D_00A0C9DF29C4_.wvu.PrintArea" localSheetId="19" hidden="1">#REF!</definedName>
    <definedName name="Z_EF3BA66D_A7EF_11D3_980D_00A0C9DF29C4_.wvu.PrintArea" hidden="1">#REF!</definedName>
    <definedName name="Z_EF3BA66E_A7EF_11D3_980D_00A0C9DF29C4_.wvu.PrintArea" localSheetId="18" hidden="1">#REF!</definedName>
    <definedName name="Z_EF3BA66E_A7EF_11D3_980D_00A0C9DF29C4_.wvu.PrintArea" localSheetId="17" hidden="1">#REF!</definedName>
    <definedName name="Z_EF3BA66E_A7EF_11D3_980D_00A0C9DF29C4_.wvu.PrintArea" localSheetId="19" hidden="1">#REF!</definedName>
    <definedName name="Z_EF3BA66E_A7EF_11D3_980D_00A0C9DF29C4_.wvu.PrintArea" hidden="1">#REF!</definedName>
    <definedName name="Z_EF3BA66F_A7EF_11D3_980D_00A0C9DF29C4_.wvu.PrintArea" localSheetId="18" hidden="1">#REF!</definedName>
    <definedName name="Z_EF3BA66F_A7EF_11D3_980D_00A0C9DF29C4_.wvu.PrintArea" localSheetId="17" hidden="1">#REF!</definedName>
    <definedName name="Z_EF3BA66F_A7EF_11D3_980D_00A0C9DF29C4_.wvu.PrintArea" localSheetId="19" hidden="1">#REF!</definedName>
    <definedName name="Z_EF3BA66F_A7EF_11D3_980D_00A0C9DF29C4_.wvu.PrintArea" hidden="1">#REF!</definedName>
    <definedName name="Z_EF3BA671_A7EF_11D3_980D_00A0C9DF29C4_.wvu.PrintArea" localSheetId="18" hidden="1">#REF!</definedName>
    <definedName name="Z_EF3BA671_A7EF_11D3_980D_00A0C9DF29C4_.wvu.PrintArea" localSheetId="17" hidden="1">#REF!</definedName>
    <definedName name="Z_EF3BA671_A7EF_11D3_980D_00A0C9DF29C4_.wvu.PrintArea" localSheetId="19" hidden="1">#REF!</definedName>
    <definedName name="Z_EF3BA671_A7EF_11D3_980D_00A0C9DF29C4_.wvu.PrintArea" hidden="1">#REF!</definedName>
    <definedName name="Z_EF3BA672_A7EF_11D3_980D_00A0C9DF29C4_.wvu.PrintArea" localSheetId="18" hidden="1">#REF!</definedName>
    <definedName name="Z_EF3BA672_A7EF_11D3_980D_00A0C9DF29C4_.wvu.PrintArea" localSheetId="17" hidden="1">#REF!</definedName>
    <definedName name="Z_EF3BA672_A7EF_11D3_980D_00A0C9DF29C4_.wvu.PrintArea" localSheetId="19" hidden="1">#REF!</definedName>
    <definedName name="Z_EF3BA672_A7EF_11D3_980D_00A0C9DF29C4_.wvu.PrintArea" hidden="1">#REF!</definedName>
    <definedName name="Z_F56C154B_3AB1_11D3_ABE7_00A0C9DF1063_.wvu.PrintArea" localSheetId="18" hidden="1">#REF!</definedName>
    <definedName name="Z_F56C154B_3AB1_11D3_ABE7_00A0C9DF1063_.wvu.PrintArea" localSheetId="17" hidden="1">#REF!</definedName>
    <definedName name="Z_F56C154B_3AB1_11D3_ABE7_00A0C9DF1063_.wvu.PrintArea" localSheetId="19" hidden="1">#REF!</definedName>
    <definedName name="Z_F56C154B_3AB1_11D3_ABE7_00A0C9DF1063_.wvu.PrintArea" hidden="1">#REF!</definedName>
    <definedName name="Z_F56C154C_3AB1_11D3_ABE7_00A0C9DF1063_.wvu.PrintArea" localSheetId="18" hidden="1">#REF!</definedName>
    <definedName name="Z_F56C154C_3AB1_11D3_ABE7_00A0C9DF1063_.wvu.PrintArea" localSheetId="17" hidden="1">#REF!</definedName>
    <definedName name="Z_F56C154C_3AB1_11D3_ABE7_00A0C9DF1063_.wvu.PrintArea" localSheetId="19" hidden="1">#REF!</definedName>
    <definedName name="Z_F56C154C_3AB1_11D3_ABE7_00A0C9DF1063_.wvu.PrintArea" hidden="1">#REF!</definedName>
    <definedName name="Z_F56C154E_3AB1_11D3_ABE7_00A0C9DF1063_.wvu.PrintArea" localSheetId="18" hidden="1">#REF!</definedName>
    <definedName name="Z_F56C154E_3AB1_11D3_ABE7_00A0C9DF1063_.wvu.PrintArea" localSheetId="17" hidden="1">#REF!</definedName>
    <definedName name="Z_F56C154E_3AB1_11D3_ABE7_00A0C9DF1063_.wvu.PrintArea" localSheetId="19" hidden="1">#REF!</definedName>
    <definedName name="Z_F56C154E_3AB1_11D3_ABE7_00A0C9DF1063_.wvu.PrintArea" hidden="1">#REF!</definedName>
    <definedName name="Z_F56C154F_3AB1_11D3_ABE7_00A0C9DF1063_.wvu.PrintArea" localSheetId="18" hidden="1">#REF!</definedName>
    <definedName name="Z_F56C154F_3AB1_11D3_ABE7_00A0C9DF1063_.wvu.PrintArea" localSheetId="17" hidden="1">#REF!</definedName>
    <definedName name="Z_F56C154F_3AB1_11D3_ABE7_00A0C9DF1063_.wvu.PrintArea" localSheetId="19" hidden="1">#REF!</definedName>
    <definedName name="Z_F56C154F_3AB1_11D3_ABE7_00A0C9DF1063_.wvu.PrintArea" hidden="1">#REF!</definedName>
    <definedName name="Z_F56C1550_3AB1_11D3_ABE7_00A0C9DF1063_.wvu.PrintArea" localSheetId="18" hidden="1">#REF!</definedName>
    <definedName name="Z_F56C1550_3AB1_11D3_ABE7_00A0C9DF1063_.wvu.PrintArea" localSheetId="17" hidden="1">#REF!</definedName>
    <definedName name="Z_F56C1550_3AB1_11D3_ABE7_00A0C9DF1063_.wvu.PrintArea" localSheetId="19" hidden="1">#REF!</definedName>
    <definedName name="Z_F56C1550_3AB1_11D3_ABE7_00A0C9DF1063_.wvu.PrintArea" hidden="1">#REF!</definedName>
    <definedName name="Z_F56C1551_3AB1_11D3_ABE7_00A0C9DF1063_.wvu.PrintArea" localSheetId="18" hidden="1">#REF!</definedName>
    <definedName name="Z_F56C1551_3AB1_11D3_ABE7_00A0C9DF1063_.wvu.PrintArea" localSheetId="17" hidden="1">#REF!</definedName>
    <definedName name="Z_F56C1551_3AB1_11D3_ABE7_00A0C9DF1063_.wvu.PrintArea" localSheetId="19" hidden="1">#REF!</definedName>
    <definedName name="Z_F56C1551_3AB1_11D3_ABE7_00A0C9DF1063_.wvu.PrintArea" hidden="1">#REF!</definedName>
    <definedName name="Z_F56C1553_3AB1_11D3_ABE7_00A0C9DF1063_.wvu.PrintArea" localSheetId="18" hidden="1">#REF!</definedName>
    <definedName name="Z_F56C1553_3AB1_11D3_ABE7_00A0C9DF1063_.wvu.PrintArea" localSheetId="17" hidden="1">#REF!</definedName>
    <definedName name="Z_F56C1553_3AB1_11D3_ABE7_00A0C9DF1063_.wvu.PrintArea" localSheetId="19" hidden="1">#REF!</definedName>
    <definedName name="Z_F56C1553_3AB1_11D3_ABE7_00A0C9DF1063_.wvu.PrintArea" hidden="1">#REF!</definedName>
    <definedName name="Z_F56C1554_3AB1_11D3_ABE7_00A0C9DF1063_.wvu.PrintArea" localSheetId="18" hidden="1">#REF!</definedName>
    <definedName name="Z_F56C1554_3AB1_11D3_ABE7_00A0C9DF1063_.wvu.PrintArea" localSheetId="17" hidden="1">#REF!</definedName>
    <definedName name="Z_F56C1554_3AB1_11D3_ABE7_00A0C9DF1063_.wvu.PrintArea" localSheetId="19" hidden="1">#REF!</definedName>
    <definedName name="Z_F56C1554_3AB1_11D3_ABE7_00A0C9DF1063_.wvu.PrintArea" hidden="1">#REF!</definedName>
    <definedName name="Z_F56C1555_3AB1_11D3_ABE7_00A0C9DF1063_.wvu.PrintArea" localSheetId="18" hidden="1">#REF!</definedName>
    <definedName name="Z_F56C1555_3AB1_11D3_ABE7_00A0C9DF1063_.wvu.PrintArea" localSheetId="17" hidden="1">#REF!</definedName>
    <definedName name="Z_F56C1555_3AB1_11D3_ABE7_00A0C9DF1063_.wvu.PrintArea" localSheetId="19" hidden="1">#REF!</definedName>
    <definedName name="Z_F56C1555_3AB1_11D3_ABE7_00A0C9DF1063_.wvu.PrintArea" hidden="1">#REF!</definedName>
    <definedName name="Z_F56C1556_3AB1_11D3_ABE7_00A0C9DF1063_.wvu.PrintArea" localSheetId="18" hidden="1">#REF!</definedName>
    <definedName name="Z_F56C1556_3AB1_11D3_ABE7_00A0C9DF1063_.wvu.PrintArea" localSheetId="17" hidden="1">#REF!</definedName>
    <definedName name="Z_F56C1556_3AB1_11D3_ABE7_00A0C9DF1063_.wvu.PrintArea" localSheetId="19" hidden="1">#REF!</definedName>
    <definedName name="Z_F56C1556_3AB1_11D3_ABE7_00A0C9DF1063_.wvu.PrintArea" hidden="1">#REF!</definedName>
    <definedName name="Z_F56C1558_3AB1_11D3_ABE7_00A0C9DF1063_.wvu.PrintArea" localSheetId="18" hidden="1">#REF!</definedName>
    <definedName name="Z_F56C1558_3AB1_11D3_ABE7_00A0C9DF1063_.wvu.PrintArea" localSheetId="17" hidden="1">#REF!</definedName>
    <definedName name="Z_F56C1558_3AB1_11D3_ABE7_00A0C9DF1063_.wvu.PrintArea" localSheetId="19" hidden="1">#REF!</definedName>
    <definedName name="Z_F56C1558_3AB1_11D3_ABE7_00A0C9DF1063_.wvu.PrintArea" hidden="1">#REF!</definedName>
    <definedName name="Z_F56C1559_3AB1_11D3_ABE7_00A0C9DF1063_.wvu.PrintArea" localSheetId="18" hidden="1">#REF!</definedName>
    <definedName name="Z_F56C1559_3AB1_11D3_ABE7_00A0C9DF1063_.wvu.PrintArea" localSheetId="17" hidden="1">#REF!</definedName>
    <definedName name="Z_F56C1559_3AB1_11D3_ABE7_00A0C9DF1063_.wvu.PrintArea" localSheetId="19" hidden="1">#REF!</definedName>
    <definedName name="Z_F56C1559_3AB1_11D3_ABE7_00A0C9DF1063_.wvu.PrintArea" hidden="1">#REF!</definedName>
    <definedName name="Z_F56C155B_3AB1_11D3_ABE7_00A0C9DF1063_.wvu.PrintArea" localSheetId="18" hidden="1">#REF!</definedName>
    <definedName name="Z_F56C155B_3AB1_11D3_ABE7_00A0C9DF1063_.wvu.PrintArea" localSheetId="17" hidden="1">#REF!</definedName>
    <definedName name="Z_F56C155B_3AB1_11D3_ABE7_00A0C9DF1063_.wvu.PrintArea" localSheetId="19" hidden="1">#REF!</definedName>
    <definedName name="Z_F56C155B_3AB1_11D3_ABE7_00A0C9DF1063_.wvu.PrintArea" hidden="1">#REF!</definedName>
    <definedName name="Z_F56C155C_3AB1_11D3_ABE7_00A0C9DF1063_.wvu.PrintArea" localSheetId="18" hidden="1">#REF!</definedName>
    <definedName name="Z_F56C155C_3AB1_11D3_ABE7_00A0C9DF1063_.wvu.PrintArea" localSheetId="17" hidden="1">#REF!</definedName>
    <definedName name="Z_F56C155C_3AB1_11D3_ABE7_00A0C9DF1063_.wvu.PrintArea" localSheetId="19" hidden="1">#REF!</definedName>
    <definedName name="Z_F56C155C_3AB1_11D3_ABE7_00A0C9DF1063_.wvu.PrintArea" hidden="1">#REF!</definedName>
    <definedName name="Z_F56C155E_3AB1_11D3_ABE7_00A0C9DF1063_.wvu.PrintArea" localSheetId="18" hidden="1">#REF!</definedName>
    <definedName name="Z_F56C155E_3AB1_11D3_ABE7_00A0C9DF1063_.wvu.PrintArea" localSheetId="17" hidden="1">#REF!</definedName>
    <definedName name="Z_F56C155E_3AB1_11D3_ABE7_00A0C9DF1063_.wvu.PrintArea" localSheetId="19" hidden="1">#REF!</definedName>
    <definedName name="Z_F56C155E_3AB1_11D3_ABE7_00A0C9DF1063_.wvu.PrintArea" hidden="1">#REF!</definedName>
    <definedName name="Z_F56C155F_3AB1_11D3_ABE7_00A0C9DF1063_.wvu.PrintArea" localSheetId="18" hidden="1">#REF!</definedName>
    <definedName name="Z_F56C155F_3AB1_11D3_ABE7_00A0C9DF1063_.wvu.PrintArea" localSheetId="17" hidden="1">#REF!</definedName>
    <definedName name="Z_F56C155F_3AB1_11D3_ABE7_00A0C9DF1063_.wvu.PrintArea" localSheetId="19" hidden="1">#REF!</definedName>
    <definedName name="Z_F56C155F_3AB1_11D3_ABE7_00A0C9DF1063_.wvu.PrintArea" hidden="1">#REF!</definedName>
    <definedName name="Z_F56C1560_3AB1_11D3_ABE7_00A0C9DF1063_.wvu.PrintArea" localSheetId="18" hidden="1">#REF!</definedName>
    <definedName name="Z_F56C1560_3AB1_11D3_ABE7_00A0C9DF1063_.wvu.PrintArea" localSheetId="17" hidden="1">#REF!</definedName>
    <definedName name="Z_F56C1560_3AB1_11D3_ABE7_00A0C9DF1063_.wvu.PrintArea" localSheetId="19" hidden="1">#REF!</definedName>
    <definedName name="Z_F56C1560_3AB1_11D3_ABE7_00A0C9DF1063_.wvu.PrintArea" hidden="1">#REF!</definedName>
    <definedName name="Z_F56C1561_3AB1_11D3_ABE7_00A0C9DF1063_.wvu.PrintArea" localSheetId="18" hidden="1">#REF!</definedName>
    <definedName name="Z_F56C1561_3AB1_11D3_ABE7_00A0C9DF1063_.wvu.PrintArea" localSheetId="17" hidden="1">#REF!</definedName>
    <definedName name="Z_F56C1561_3AB1_11D3_ABE7_00A0C9DF1063_.wvu.PrintArea" localSheetId="19" hidden="1">#REF!</definedName>
    <definedName name="Z_F56C1561_3AB1_11D3_ABE7_00A0C9DF1063_.wvu.PrintArea" hidden="1">#REF!</definedName>
    <definedName name="Z_F56C1563_3AB1_11D3_ABE7_00A0C9DF1063_.wvu.PrintArea" localSheetId="18" hidden="1">#REF!</definedName>
    <definedName name="Z_F56C1563_3AB1_11D3_ABE7_00A0C9DF1063_.wvu.PrintArea" localSheetId="17" hidden="1">#REF!</definedName>
    <definedName name="Z_F56C1563_3AB1_11D3_ABE7_00A0C9DF1063_.wvu.PrintArea" localSheetId="19" hidden="1">#REF!</definedName>
    <definedName name="Z_F56C1563_3AB1_11D3_ABE7_00A0C9DF1063_.wvu.PrintArea" hidden="1">#REF!</definedName>
    <definedName name="Z_F56C1564_3AB1_11D3_ABE7_00A0C9DF1063_.wvu.PrintArea" localSheetId="18" hidden="1">#REF!</definedName>
    <definedName name="Z_F56C1564_3AB1_11D3_ABE7_00A0C9DF1063_.wvu.PrintArea" localSheetId="17" hidden="1">#REF!</definedName>
    <definedName name="Z_F56C1564_3AB1_11D3_ABE7_00A0C9DF1063_.wvu.PrintArea" localSheetId="19" hidden="1">#REF!</definedName>
    <definedName name="Z_F56C1564_3AB1_11D3_ABE7_00A0C9DF1063_.wvu.PrintArea" hidden="1">#REF!</definedName>
    <definedName name="Z_F56C1565_3AB1_11D3_ABE7_00A0C9DF1063_.wvu.PrintArea" localSheetId="18" hidden="1">#REF!</definedName>
    <definedName name="Z_F56C1565_3AB1_11D3_ABE7_00A0C9DF1063_.wvu.PrintArea" localSheetId="17" hidden="1">#REF!</definedName>
    <definedName name="Z_F56C1565_3AB1_11D3_ABE7_00A0C9DF1063_.wvu.PrintArea" localSheetId="19" hidden="1">#REF!</definedName>
    <definedName name="Z_F56C1565_3AB1_11D3_ABE7_00A0C9DF1063_.wvu.PrintArea" hidden="1">#REF!</definedName>
    <definedName name="Z_F56C1566_3AB1_11D3_ABE7_00A0C9DF1063_.wvu.PrintArea" localSheetId="18" hidden="1">#REF!</definedName>
    <definedName name="Z_F56C1566_3AB1_11D3_ABE7_00A0C9DF1063_.wvu.PrintArea" localSheetId="17" hidden="1">#REF!</definedName>
    <definedName name="Z_F56C1566_3AB1_11D3_ABE7_00A0C9DF1063_.wvu.PrintArea" localSheetId="19" hidden="1">#REF!</definedName>
    <definedName name="Z_F56C1566_3AB1_11D3_ABE7_00A0C9DF1063_.wvu.PrintArea" hidden="1">#REF!</definedName>
    <definedName name="Z_F56C1568_3AB1_11D3_ABE7_00A0C9DF1063_.wvu.PrintArea" localSheetId="18" hidden="1">#REF!</definedName>
    <definedName name="Z_F56C1568_3AB1_11D3_ABE7_00A0C9DF1063_.wvu.PrintArea" localSheetId="17" hidden="1">#REF!</definedName>
    <definedName name="Z_F56C1568_3AB1_11D3_ABE7_00A0C9DF1063_.wvu.PrintArea" localSheetId="19" hidden="1">#REF!</definedName>
    <definedName name="Z_F56C1568_3AB1_11D3_ABE7_00A0C9DF1063_.wvu.PrintArea" hidden="1">#REF!</definedName>
    <definedName name="Z_F56C1569_3AB1_11D3_ABE7_00A0C9DF1063_.wvu.PrintArea" localSheetId="18" hidden="1">#REF!</definedName>
    <definedName name="Z_F56C1569_3AB1_11D3_ABE7_00A0C9DF1063_.wvu.PrintArea" localSheetId="17" hidden="1">#REF!</definedName>
    <definedName name="Z_F56C1569_3AB1_11D3_ABE7_00A0C9DF1063_.wvu.PrintArea" localSheetId="19" hidden="1">#REF!</definedName>
    <definedName name="Z_F56C1569_3AB1_11D3_ABE7_00A0C9DF1063_.wvu.PrintArea" hidden="1">#REF!</definedName>
    <definedName name="Z_F854DE9C_9E82_11D3_9DB2_00A0C9DF29FD_.wvu.PrintArea" localSheetId="18" hidden="1">#REF!</definedName>
    <definedName name="Z_F854DE9C_9E82_11D3_9DB2_00A0C9DF29FD_.wvu.PrintArea" localSheetId="17" hidden="1">#REF!</definedName>
    <definedName name="Z_F854DE9C_9E82_11D3_9DB2_00A0C9DF29FD_.wvu.PrintArea" localSheetId="19" hidden="1">#REF!</definedName>
    <definedName name="Z_F854DE9C_9E82_11D3_9DB2_00A0C9DF29FD_.wvu.PrintArea" hidden="1">#REF!</definedName>
    <definedName name="Z_F854DE9D_9E82_11D3_9DB2_00A0C9DF29FD_.wvu.PrintArea" localSheetId="18" hidden="1">#REF!</definedName>
    <definedName name="Z_F854DE9D_9E82_11D3_9DB2_00A0C9DF29FD_.wvu.PrintArea" localSheetId="17" hidden="1">#REF!</definedName>
    <definedName name="Z_F854DE9D_9E82_11D3_9DB2_00A0C9DF29FD_.wvu.PrintArea" localSheetId="19" hidden="1">#REF!</definedName>
    <definedName name="Z_F854DE9D_9E82_11D3_9DB2_00A0C9DF29FD_.wvu.PrintArea" hidden="1">#REF!</definedName>
    <definedName name="Z_F854DE9F_9E82_11D3_9DB2_00A0C9DF29FD_.wvu.PrintArea" localSheetId="18" hidden="1">#REF!</definedName>
    <definedName name="Z_F854DE9F_9E82_11D3_9DB2_00A0C9DF29FD_.wvu.PrintArea" localSheetId="17" hidden="1">#REF!</definedName>
    <definedName name="Z_F854DE9F_9E82_11D3_9DB2_00A0C9DF29FD_.wvu.PrintArea" localSheetId="19" hidden="1">#REF!</definedName>
    <definedName name="Z_F854DE9F_9E82_11D3_9DB2_00A0C9DF29FD_.wvu.PrintArea" hidden="1">#REF!</definedName>
    <definedName name="Z_F854DEA0_9E82_11D3_9DB2_00A0C9DF29FD_.wvu.PrintArea" localSheetId="18" hidden="1">#REF!</definedName>
    <definedName name="Z_F854DEA0_9E82_11D3_9DB2_00A0C9DF29FD_.wvu.PrintArea" localSheetId="17" hidden="1">#REF!</definedName>
    <definedName name="Z_F854DEA0_9E82_11D3_9DB2_00A0C9DF29FD_.wvu.PrintArea" localSheetId="19" hidden="1">#REF!</definedName>
    <definedName name="Z_F854DEA0_9E82_11D3_9DB2_00A0C9DF29FD_.wvu.PrintArea" hidden="1">#REF!</definedName>
    <definedName name="Z_F854DEA1_9E82_11D3_9DB2_00A0C9DF29FD_.wvu.PrintArea" localSheetId="18" hidden="1">#REF!</definedName>
    <definedName name="Z_F854DEA1_9E82_11D3_9DB2_00A0C9DF29FD_.wvu.PrintArea" localSheetId="17" hidden="1">#REF!</definedName>
    <definedName name="Z_F854DEA1_9E82_11D3_9DB2_00A0C9DF29FD_.wvu.PrintArea" localSheetId="19" hidden="1">#REF!</definedName>
    <definedName name="Z_F854DEA1_9E82_11D3_9DB2_00A0C9DF29FD_.wvu.PrintArea" hidden="1">#REF!</definedName>
    <definedName name="Z_F854DEA2_9E82_11D3_9DB2_00A0C9DF29FD_.wvu.PrintArea" localSheetId="18" hidden="1">#REF!</definedName>
    <definedName name="Z_F854DEA2_9E82_11D3_9DB2_00A0C9DF29FD_.wvu.PrintArea" localSheetId="17" hidden="1">#REF!</definedName>
    <definedName name="Z_F854DEA2_9E82_11D3_9DB2_00A0C9DF29FD_.wvu.PrintArea" localSheetId="19" hidden="1">#REF!</definedName>
    <definedName name="Z_F854DEA2_9E82_11D3_9DB2_00A0C9DF29FD_.wvu.PrintArea" hidden="1">#REF!</definedName>
    <definedName name="Z_F854DEA4_9E82_11D3_9DB2_00A0C9DF29FD_.wvu.PrintArea" localSheetId="18" hidden="1">#REF!</definedName>
    <definedName name="Z_F854DEA4_9E82_11D3_9DB2_00A0C9DF29FD_.wvu.PrintArea" localSheetId="17" hidden="1">#REF!</definedName>
    <definedName name="Z_F854DEA4_9E82_11D3_9DB2_00A0C9DF29FD_.wvu.PrintArea" localSheetId="19" hidden="1">#REF!</definedName>
    <definedName name="Z_F854DEA4_9E82_11D3_9DB2_00A0C9DF29FD_.wvu.PrintArea" hidden="1">#REF!</definedName>
    <definedName name="Z_F854DEA5_9E82_11D3_9DB2_00A0C9DF29FD_.wvu.PrintArea" localSheetId="18" hidden="1">#REF!</definedName>
    <definedName name="Z_F854DEA5_9E82_11D3_9DB2_00A0C9DF29FD_.wvu.PrintArea" localSheetId="17" hidden="1">#REF!</definedName>
    <definedName name="Z_F854DEA5_9E82_11D3_9DB2_00A0C9DF29FD_.wvu.PrintArea" localSheetId="19" hidden="1">#REF!</definedName>
    <definedName name="Z_F854DEA5_9E82_11D3_9DB2_00A0C9DF29FD_.wvu.PrintArea" hidden="1">#REF!</definedName>
    <definedName name="Z_F854DEA6_9E82_11D3_9DB2_00A0C9DF29FD_.wvu.PrintArea" localSheetId="18" hidden="1">#REF!</definedName>
    <definedName name="Z_F854DEA6_9E82_11D3_9DB2_00A0C9DF29FD_.wvu.PrintArea" localSheetId="17" hidden="1">#REF!</definedName>
    <definedName name="Z_F854DEA6_9E82_11D3_9DB2_00A0C9DF29FD_.wvu.PrintArea" localSheetId="19" hidden="1">#REF!</definedName>
    <definedName name="Z_F854DEA6_9E82_11D3_9DB2_00A0C9DF29FD_.wvu.PrintArea" hidden="1">#REF!</definedName>
    <definedName name="Z_F854DEA7_9E82_11D3_9DB2_00A0C9DF29FD_.wvu.PrintArea" localSheetId="18" hidden="1">#REF!</definedName>
    <definedName name="Z_F854DEA7_9E82_11D3_9DB2_00A0C9DF29FD_.wvu.PrintArea" localSheetId="17" hidden="1">#REF!</definedName>
    <definedName name="Z_F854DEA7_9E82_11D3_9DB2_00A0C9DF29FD_.wvu.PrintArea" localSheetId="19" hidden="1">#REF!</definedName>
    <definedName name="Z_F854DEA7_9E82_11D3_9DB2_00A0C9DF29FD_.wvu.PrintArea" hidden="1">#REF!</definedName>
    <definedName name="Z_F854DEA9_9E82_11D3_9DB2_00A0C9DF29FD_.wvu.PrintArea" localSheetId="18" hidden="1">#REF!</definedName>
    <definedName name="Z_F854DEA9_9E82_11D3_9DB2_00A0C9DF29FD_.wvu.PrintArea" localSheetId="17" hidden="1">#REF!</definedName>
    <definedName name="Z_F854DEA9_9E82_11D3_9DB2_00A0C9DF29FD_.wvu.PrintArea" localSheetId="19" hidden="1">#REF!</definedName>
    <definedName name="Z_F854DEA9_9E82_11D3_9DB2_00A0C9DF29FD_.wvu.PrintArea" hidden="1">#REF!</definedName>
    <definedName name="Z_F854DEAA_9E82_11D3_9DB2_00A0C9DF29FD_.wvu.PrintArea" localSheetId="18" hidden="1">#REF!</definedName>
    <definedName name="Z_F854DEAA_9E82_11D3_9DB2_00A0C9DF29FD_.wvu.PrintArea" localSheetId="17" hidden="1">#REF!</definedName>
    <definedName name="Z_F854DEAA_9E82_11D3_9DB2_00A0C9DF29FD_.wvu.PrintArea" localSheetId="19" hidden="1">#REF!</definedName>
    <definedName name="Z_F854DEAA_9E82_11D3_9DB2_00A0C9DF29FD_.wvu.PrintArea" hidden="1">#REF!</definedName>
    <definedName name="Z_F854DEAC_9E82_11D3_9DB2_00A0C9DF29FD_.wvu.PrintArea" localSheetId="18" hidden="1">#REF!</definedName>
    <definedName name="Z_F854DEAC_9E82_11D3_9DB2_00A0C9DF29FD_.wvu.PrintArea" localSheetId="17" hidden="1">#REF!</definedName>
    <definedName name="Z_F854DEAC_9E82_11D3_9DB2_00A0C9DF29FD_.wvu.PrintArea" localSheetId="19" hidden="1">#REF!</definedName>
    <definedName name="Z_F854DEAC_9E82_11D3_9DB2_00A0C9DF29FD_.wvu.PrintArea" hidden="1">#REF!</definedName>
    <definedName name="Z_F854DEAD_9E82_11D3_9DB2_00A0C9DF29FD_.wvu.PrintArea" localSheetId="18" hidden="1">#REF!</definedName>
    <definedName name="Z_F854DEAD_9E82_11D3_9DB2_00A0C9DF29FD_.wvu.PrintArea" localSheetId="17" hidden="1">#REF!</definedName>
    <definedName name="Z_F854DEAD_9E82_11D3_9DB2_00A0C9DF29FD_.wvu.PrintArea" localSheetId="19" hidden="1">#REF!</definedName>
    <definedName name="Z_F854DEAD_9E82_11D3_9DB2_00A0C9DF29FD_.wvu.PrintArea" hidden="1">#REF!</definedName>
    <definedName name="Z_F854DEAF_9E82_11D3_9DB2_00A0C9DF29FD_.wvu.PrintArea" localSheetId="18" hidden="1">#REF!</definedName>
    <definedName name="Z_F854DEAF_9E82_11D3_9DB2_00A0C9DF29FD_.wvu.PrintArea" localSheetId="17" hidden="1">#REF!</definedName>
    <definedName name="Z_F854DEAF_9E82_11D3_9DB2_00A0C9DF29FD_.wvu.PrintArea" localSheetId="19" hidden="1">#REF!</definedName>
    <definedName name="Z_F854DEAF_9E82_11D3_9DB2_00A0C9DF29FD_.wvu.PrintArea" hidden="1">#REF!</definedName>
    <definedName name="Z_F854DEB0_9E82_11D3_9DB2_00A0C9DF29FD_.wvu.PrintArea" localSheetId="18" hidden="1">#REF!</definedName>
    <definedName name="Z_F854DEB0_9E82_11D3_9DB2_00A0C9DF29FD_.wvu.PrintArea" localSheetId="17" hidden="1">#REF!</definedName>
    <definedName name="Z_F854DEB0_9E82_11D3_9DB2_00A0C9DF29FD_.wvu.PrintArea" localSheetId="19" hidden="1">#REF!</definedName>
    <definedName name="Z_F854DEB0_9E82_11D3_9DB2_00A0C9DF29FD_.wvu.PrintArea" hidden="1">#REF!</definedName>
    <definedName name="Z_F854DEB1_9E82_11D3_9DB2_00A0C9DF29FD_.wvu.PrintArea" localSheetId="18" hidden="1">#REF!</definedName>
    <definedName name="Z_F854DEB1_9E82_11D3_9DB2_00A0C9DF29FD_.wvu.PrintArea" localSheetId="17" hidden="1">#REF!</definedName>
    <definedName name="Z_F854DEB1_9E82_11D3_9DB2_00A0C9DF29FD_.wvu.PrintArea" localSheetId="19" hidden="1">#REF!</definedName>
    <definedName name="Z_F854DEB1_9E82_11D3_9DB2_00A0C9DF29FD_.wvu.PrintArea" hidden="1">#REF!</definedName>
    <definedName name="Z_F854DEB2_9E82_11D3_9DB2_00A0C9DF29FD_.wvu.PrintArea" localSheetId="18" hidden="1">#REF!</definedName>
    <definedName name="Z_F854DEB2_9E82_11D3_9DB2_00A0C9DF29FD_.wvu.PrintArea" localSheetId="17" hidden="1">#REF!</definedName>
    <definedName name="Z_F854DEB2_9E82_11D3_9DB2_00A0C9DF29FD_.wvu.PrintArea" localSheetId="19" hidden="1">#REF!</definedName>
    <definedName name="Z_F854DEB2_9E82_11D3_9DB2_00A0C9DF29FD_.wvu.PrintArea" hidden="1">#REF!</definedName>
    <definedName name="Z_F854DEB4_9E82_11D3_9DB2_00A0C9DF29FD_.wvu.PrintArea" localSheetId="18" hidden="1">#REF!</definedName>
    <definedName name="Z_F854DEB4_9E82_11D3_9DB2_00A0C9DF29FD_.wvu.PrintArea" localSheetId="17" hidden="1">#REF!</definedName>
    <definedName name="Z_F854DEB4_9E82_11D3_9DB2_00A0C9DF29FD_.wvu.PrintArea" localSheetId="19" hidden="1">#REF!</definedName>
    <definedName name="Z_F854DEB4_9E82_11D3_9DB2_00A0C9DF29FD_.wvu.PrintArea" hidden="1">#REF!</definedName>
    <definedName name="Z_F854DEB5_9E82_11D3_9DB2_00A0C9DF29FD_.wvu.PrintArea" localSheetId="18" hidden="1">#REF!</definedName>
    <definedName name="Z_F854DEB5_9E82_11D3_9DB2_00A0C9DF29FD_.wvu.PrintArea" localSheetId="17" hidden="1">#REF!</definedName>
    <definedName name="Z_F854DEB5_9E82_11D3_9DB2_00A0C9DF29FD_.wvu.PrintArea" localSheetId="19" hidden="1">#REF!</definedName>
    <definedName name="Z_F854DEB5_9E82_11D3_9DB2_00A0C9DF29FD_.wvu.PrintArea" hidden="1">#REF!</definedName>
    <definedName name="Z_F854DEB6_9E82_11D3_9DB2_00A0C9DF29FD_.wvu.PrintArea" localSheetId="18" hidden="1">#REF!</definedName>
    <definedName name="Z_F854DEB6_9E82_11D3_9DB2_00A0C9DF29FD_.wvu.PrintArea" localSheetId="17" hidden="1">#REF!</definedName>
    <definedName name="Z_F854DEB6_9E82_11D3_9DB2_00A0C9DF29FD_.wvu.PrintArea" localSheetId="19" hidden="1">#REF!</definedName>
    <definedName name="Z_F854DEB6_9E82_11D3_9DB2_00A0C9DF29FD_.wvu.PrintArea" hidden="1">#REF!</definedName>
    <definedName name="Z_F854DEB7_9E82_11D3_9DB2_00A0C9DF29FD_.wvu.PrintArea" localSheetId="18" hidden="1">#REF!</definedName>
    <definedName name="Z_F854DEB7_9E82_11D3_9DB2_00A0C9DF29FD_.wvu.PrintArea" localSheetId="17" hidden="1">#REF!</definedName>
    <definedName name="Z_F854DEB7_9E82_11D3_9DB2_00A0C9DF29FD_.wvu.PrintArea" localSheetId="19" hidden="1">#REF!</definedName>
    <definedName name="Z_F854DEB7_9E82_11D3_9DB2_00A0C9DF29FD_.wvu.PrintArea" hidden="1">#REF!</definedName>
    <definedName name="Z_F854DEB9_9E82_11D3_9DB2_00A0C9DF29FD_.wvu.PrintArea" localSheetId="18" hidden="1">#REF!</definedName>
    <definedName name="Z_F854DEB9_9E82_11D3_9DB2_00A0C9DF29FD_.wvu.PrintArea" localSheetId="17" hidden="1">#REF!</definedName>
    <definedName name="Z_F854DEB9_9E82_11D3_9DB2_00A0C9DF29FD_.wvu.PrintArea" localSheetId="19" hidden="1">#REF!</definedName>
    <definedName name="Z_F854DEB9_9E82_11D3_9DB2_00A0C9DF29FD_.wvu.PrintArea" hidden="1">#REF!</definedName>
    <definedName name="Z_F854DEBA_9E82_11D3_9DB2_00A0C9DF29FD_.wvu.PrintArea" localSheetId="18" hidden="1">#REF!</definedName>
    <definedName name="Z_F854DEBA_9E82_11D3_9DB2_00A0C9DF29FD_.wvu.PrintArea" localSheetId="17" hidden="1">#REF!</definedName>
    <definedName name="Z_F854DEBA_9E82_11D3_9DB2_00A0C9DF29FD_.wvu.PrintArea" localSheetId="19" hidden="1">#REF!</definedName>
    <definedName name="Z_F854DEBA_9E82_11D3_9DB2_00A0C9DF29FD_.wvu.PrintArea" hidden="1">#REF!</definedName>
    <definedName name="Z_FACAB6C6_C9E7_11D3_9DB9_00A0C9DF29FD_.wvu.PrintArea" localSheetId="18" hidden="1">#REF!</definedName>
    <definedName name="Z_FACAB6C6_C9E7_11D3_9DB9_00A0C9DF29FD_.wvu.PrintArea" localSheetId="17" hidden="1">#REF!</definedName>
    <definedName name="Z_FACAB6C6_C9E7_11D3_9DB9_00A0C9DF29FD_.wvu.PrintArea" localSheetId="19" hidden="1">#REF!</definedName>
    <definedName name="Z_FACAB6C6_C9E7_11D3_9DB9_00A0C9DF29FD_.wvu.PrintArea" hidden="1">#REF!</definedName>
    <definedName name="Z_FACAB6C7_C9E7_11D3_9DB9_00A0C9DF29FD_.wvu.PrintArea" localSheetId="18" hidden="1">#REF!</definedName>
    <definedName name="Z_FACAB6C7_C9E7_11D3_9DB9_00A0C9DF29FD_.wvu.PrintArea" localSheetId="17" hidden="1">#REF!</definedName>
    <definedName name="Z_FACAB6C7_C9E7_11D3_9DB9_00A0C9DF29FD_.wvu.PrintArea" localSheetId="19" hidden="1">#REF!</definedName>
    <definedName name="Z_FACAB6C7_C9E7_11D3_9DB9_00A0C9DF29FD_.wvu.PrintArea" hidden="1">#REF!</definedName>
    <definedName name="Z_FACAB6C9_C9E7_11D3_9DB9_00A0C9DF29FD_.wvu.PrintArea" localSheetId="18" hidden="1">#REF!</definedName>
    <definedName name="Z_FACAB6C9_C9E7_11D3_9DB9_00A0C9DF29FD_.wvu.PrintArea" localSheetId="17" hidden="1">#REF!</definedName>
    <definedName name="Z_FACAB6C9_C9E7_11D3_9DB9_00A0C9DF29FD_.wvu.PrintArea" localSheetId="19" hidden="1">#REF!</definedName>
    <definedName name="Z_FACAB6C9_C9E7_11D3_9DB9_00A0C9DF29FD_.wvu.PrintArea" hidden="1">#REF!</definedName>
    <definedName name="Z_FACAB6CA_C9E7_11D3_9DB9_00A0C9DF29FD_.wvu.PrintArea" localSheetId="18" hidden="1">#REF!</definedName>
    <definedName name="Z_FACAB6CA_C9E7_11D3_9DB9_00A0C9DF29FD_.wvu.PrintArea" localSheetId="17" hidden="1">#REF!</definedName>
    <definedName name="Z_FACAB6CA_C9E7_11D3_9DB9_00A0C9DF29FD_.wvu.PrintArea" localSheetId="19" hidden="1">#REF!</definedName>
    <definedName name="Z_FACAB6CA_C9E7_11D3_9DB9_00A0C9DF29FD_.wvu.PrintArea" hidden="1">#REF!</definedName>
    <definedName name="Z_FACAB6CB_C9E7_11D3_9DB9_00A0C9DF29FD_.wvu.PrintArea" localSheetId="18" hidden="1">#REF!</definedName>
    <definedName name="Z_FACAB6CB_C9E7_11D3_9DB9_00A0C9DF29FD_.wvu.PrintArea" localSheetId="17" hidden="1">#REF!</definedName>
    <definedName name="Z_FACAB6CB_C9E7_11D3_9DB9_00A0C9DF29FD_.wvu.PrintArea" localSheetId="19" hidden="1">#REF!</definedName>
    <definedName name="Z_FACAB6CB_C9E7_11D3_9DB9_00A0C9DF29FD_.wvu.PrintArea" hidden="1">#REF!</definedName>
    <definedName name="Z_FACAB6CC_C9E7_11D3_9DB9_00A0C9DF29FD_.wvu.PrintArea" localSheetId="18" hidden="1">#REF!</definedName>
    <definedName name="Z_FACAB6CC_C9E7_11D3_9DB9_00A0C9DF29FD_.wvu.PrintArea" localSheetId="17" hidden="1">#REF!</definedName>
    <definedName name="Z_FACAB6CC_C9E7_11D3_9DB9_00A0C9DF29FD_.wvu.PrintArea" localSheetId="19" hidden="1">#REF!</definedName>
    <definedName name="Z_FACAB6CC_C9E7_11D3_9DB9_00A0C9DF29FD_.wvu.PrintArea" hidden="1">#REF!</definedName>
    <definedName name="Z_FACAB6CE_C9E7_11D3_9DB9_00A0C9DF29FD_.wvu.PrintArea" localSheetId="18" hidden="1">#REF!</definedName>
    <definedName name="Z_FACAB6CE_C9E7_11D3_9DB9_00A0C9DF29FD_.wvu.PrintArea" localSheetId="17" hidden="1">#REF!</definedName>
    <definedName name="Z_FACAB6CE_C9E7_11D3_9DB9_00A0C9DF29FD_.wvu.PrintArea" localSheetId="19" hidden="1">#REF!</definedName>
    <definedName name="Z_FACAB6CE_C9E7_11D3_9DB9_00A0C9DF29FD_.wvu.PrintArea" hidden="1">#REF!</definedName>
    <definedName name="Z_FACAB6CF_C9E7_11D3_9DB9_00A0C9DF29FD_.wvu.PrintArea" localSheetId="18" hidden="1">#REF!</definedName>
    <definedName name="Z_FACAB6CF_C9E7_11D3_9DB9_00A0C9DF29FD_.wvu.PrintArea" localSheetId="17" hidden="1">#REF!</definedName>
    <definedName name="Z_FACAB6CF_C9E7_11D3_9DB9_00A0C9DF29FD_.wvu.PrintArea" localSheetId="19" hidden="1">#REF!</definedName>
    <definedName name="Z_FACAB6CF_C9E7_11D3_9DB9_00A0C9DF29FD_.wvu.PrintArea" hidden="1">#REF!</definedName>
    <definedName name="Z_FACAB6D0_C9E7_11D3_9DB9_00A0C9DF29FD_.wvu.PrintArea" localSheetId="18" hidden="1">#REF!</definedName>
    <definedName name="Z_FACAB6D0_C9E7_11D3_9DB9_00A0C9DF29FD_.wvu.PrintArea" localSheetId="17" hidden="1">#REF!</definedName>
    <definedName name="Z_FACAB6D0_C9E7_11D3_9DB9_00A0C9DF29FD_.wvu.PrintArea" localSheetId="19" hidden="1">#REF!</definedName>
    <definedName name="Z_FACAB6D0_C9E7_11D3_9DB9_00A0C9DF29FD_.wvu.PrintArea" hidden="1">#REF!</definedName>
    <definedName name="Z_FACAB6D1_C9E7_11D3_9DB9_00A0C9DF29FD_.wvu.PrintArea" localSheetId="18" hidden="1">#REF!</definedName>
    <definedName name="Z_FACAB6D1_C9E7_11D3_9DB9_00A0C9DF29FD_.wvu.PrintArea" localSheetId="17" hidden="1">#REF!</definedName>
    <definedName name="Z_FACAB6D1_C9E7_11D3_9DB9_00A0C9DF29FD_.wvu.PrintArea" localSheetId="19" hidden="1">#REF!</definedName>
    <definedName name="Z_FACAB6D1_C9E7_11D3_9DB9_00A0C9DF29FD_.wvu.PrintArea" hidden="1">#REF!</definedName>
    <definedName name="Z_FACAB6D3_C9E7_11D3_9DB9_00A0C9DF29FD_.wvu.PrintArea" localSheetId="18" hidden="1">#REF!</definedName>
    <definedName name="Z_FACAB6D3_C9E7_11D3_9DB9_00A0C9DF29FD_.wvu.PrintArea" localSheetId="17" hidden="1">#REF!</definedName>
    <definedName name="Z_FACAB6D3_C9E7_11D3_9DB9_00A0C9DF29FD_.wvu.PrintArea" localSheetId="19" hidden="1">#REF!</definedName>
    <definedName name="Z_FACAB6D3_C9E7_11D3_9DB9_00A0C9DF29FD_.wvu.PrintArea" hidden="1">#REF!</definedName>
    <definedName name="Z_FACAB6D4_C9E7_11D3_9DB9_00A0C9DF29FD_.wvu.PrintArea" localSheetId="18" hidden="1">#REF!</definedName>
    <definedName name="Z_FACAB6D4_C9E7_11D3_9DB9_00A0C9DF29FD_.wvu.PrintArea" localSheetId="17" hidden="1">#REF!</definedName>
    <definedName name="Z_FACAB6D4_C9E7_11D3_9DB9_00A0C9DF29FD_.wvu.PrintArea" localSheetId="19" hidden="1">#REF!</definedName>
    <definedName name="Z_FACAB6D4_C9E7_11D3_9DB9_00A0C9DF29FD_.wvu.PrintArea" hidden="1">#REF!</definedName>
    <definedName name="Z_FACAB6D6_C9E7_11D3_9DB9_00A0C9DF29FD_.wvu.PrintArea" localSheetId="18" hidden="1">#REF!</definedName>
    <definedName name="Z_FACAB6D6_C9E7_11D3_9DB9_00A0C9DF29FD_.wvu.PrintArea" localSheetId="17" hidden="1">#REF!</definedName>
    <definedName name="Z_FACAB6D6_C9E7_11D3_9DB9_00A0C9DF29FD_.wvu.PrintArea" localSheetId="19" hidden="1">#REF!</definedName>
    <definedName name="Z_FACAB6D6_C9E7_11D3_9DB9_00A0C9DF29FD_.wvu.PrintArea" hidden="1">#REF!</definedName>
    <definedName name="Z_FACAB6D7_C9E7_11D3_9DB9_00A0C9DF29FD_.wvu.PrintArea" localSheetId="18" hidden="1">#REF!</definedName>
    <definedName name="Z_FACAB6D7_C9E7_11D3_9DB9_00A0C9DF29FD_.wvu.PrintArea" localSheetId="17" hidden="1">#REF!</definedName>
    <definedName name="Z_FACAB6D7_C9E7_11D3_9DB9_00A0C9DF29FD_.wvu.PrintArea" localSheetId="19" hidden="1">#REF!</definedName>
    <definedName name="Z_FACAB6D7_C9E7_11D3_9DB9_00A0C9DF29FD_.wvu.PrintArea" hidden="1">#REF!</definedName>
    <definedName name="Z_FACAB6D9_C9E7_11D3_9DB9_00A0C9DF29FD_.wvu.PrintArea" localSheetId="18" hidden="1">#REF!</definedName>
    <definedName name="Z_FACAB6D9_C9E7_11D3_9DB9_00A0C9DF29FD_.wvu.PrintArea" localSheetId="17" hidden="1">#REF!</definedName>
    <definedName name="Z_FACAB6D9_C9E7_11D3_9DB9_00A0C9DF29FD_.wvu.PrintArea" localSheetId="19" hidden="1">#REF!</definedName>
    <definedName name="Z_FACAB6D9_C9E7_11D3_9DB9_00A0C9DF29FD_.wvu.PrintArea" hidden="1">#REF!</definedName>
    <definedName name="Z_FACAB6DA_C9E7_11D3_9DB9_00A0C9DF29FD_.wvu.PrintArea" localSheetId="18" hidden="1">#REF!</definedName>
    <definedName name="Z_FACAB6DA_C9E7_11D3_9DB9_00A0C9DF29FD_.wvu.PrintArea" localSheetId="17" hidden="1">#REF!</definedName>
    <definedName name="Z_FACAB6DA_C9E7_11D3_9DB9_00A0C9DF29FD_.wvu.PrintArea" localSheetId="19" hidden="1">#REF!</definedName>
    <definedName name="Z_FACAB6DA_C9E7_11D3_9DB9_00A0C9DF29FD_.wvu.PrintArea" hidden="1">#REF!</definedName>
    <definedName name="Z_FACAB6DB_C9E7_11D3_9DB9_00A0C9DF29FD_.wvu.PrintArea" localSheetId="18" hidden="1">#REF!</definedName>
    <definedName name="Z_FACAB6DB_C9E7_11D3_9DB9_00A0C9DF29FD_.wvu.PrintArea" localSheetId="17" hidden="1">#REF!</definedName>
    <definedName name="Z_FACAB6DB_C9E7_11D3_9DB9_00A0C9DF29FD_.wvu.PrintArea" localSheetId="19" hidden="1">#REF!</definedName>
    <definedName name="Z_FACAB6DB_C9E7_11D3_9DB9_00A0C9DF29FD_.wvu.PrintArea" hidden="1">#REF!</definedName>
    <definedName name="Z_FACAB6DC_C9E7_11D3_9DB9_00A0C9DF29FD_.wvu.PrintArea" localSheetId="18" hidden="1">#REF!</definedName>
    <definedName name="Z_FACAB6DC_C9E7_11D3_9DB9_00A0C9DF29FD_.wvu.PrintArea" localSheetId="17" hidden="1">#REF!</definedName>
    <definedName name="Z_FACAB6DC_C9E7_11D3_9DB9_00A0C9DF29FD_.wvu.PrintArea" localSheetId="19" hidden="1">#REF!</definedName>
    <definedName name="Z_FACAB6DC_C9E7_11D3_9DB9_00A0C9DF29FD_.wvu.PrintArea" hidden="1">#REF!</definedName>
    <definedName name="Z_FACAB6DE_C9E7_11D3_9DB9_00A0C9DF29FD_.wvu.PrintArea" localSheetId="18" hidden="1">#REF!</definedName>
    <definedName name="Z_FACAB6DE_C9E7_11D3_9DB9_00A0C9DF29FD_.wvu.PrintArea" localSheetId="17" hidden="1">#REF!</definedName>
    <definedName name="Z_FACAB6DE_C9E7_11D3_9DB9_00A0C9DF29FD_.wvu.PrintArea" localSheetId="19" hidden="1">#REF!</definedName>
    <definedName name="Z_FACAB6DE_C9E7_11D3_9DB9_00A0C9DF29FD_.wvu.PrintArea" hidden="1">#REF!</definedName>
    <definedName name="Z_FACAB6DF_C9E7_11D3_9DB9_00A0C9DF29FD_.wvu.PrintArea" localSheetId="18" hidden="1">#REF!</definedName>
    <definedName name="Z_FACAB6DF_C9E7_11D3_9DB9_00A0C9DF29FD_.wvu.PrintArea" localSheetId="17" hidden="1">#REF!</definedName>
    <definedName name="Z_FACAB6DF_C9E7_11D3_9DB9_00A0C9DF29FD_.wvu.PrintArea" localSheetId="19" hidden="1">#REF!</definedName>
    <definedName name="Z_FACAB6DF_C9E7_11D3_9DB9_00A0C9DF29FD_.wvu.PrintArea" hidden="1">#REF!</definedName>
    <definedName name="Z_FACAB6E0_C9E7_11D3_9DB9_00A0C9DF29FD_.wvu.PrintArea" localSheetId="18" hidden="1">#REF!</definedName>
    <definedName name="Z_FACAB6E0_C9E7_11D3_9DB9_00A0C9DF29FD_.wvu.PrintArea" localSheetId="17" hidden="1">#REF!</definedName>
    <definedName name="Z_FACAB6E0_C9E7_11D3_9DB9_00A0C9DF29FD_.wvu.PrintArea" localSheetId="19" hidden="1">#REF!</definedName>
    <definedName name="Z_FACAB6E0_C9E7_11D3_9DB9_00A0C9DF29FD_.wvu.PrintArea" hidden="1">#REF!</definedName>
    <definedName name="Z_FACAB6E1_C9E7_11D3_9DB9_00A0C9DF29FD_.wvu.PrintArea" localSheetId="18" hidden="1">#REF!</definedName>
    <definedName name="Z_FACAB6E1_C9E7_11D3_9DB9_00A0C9DF29FD_.wvu.PrintArea" localSheetId="17" hidden="1">#REF!</definedName>
    <definedName name="Z_FACAB6E1_C9E7_11D3_9DB9_00A0C9DF29FD_.wvu.PrintArea" localSheetId="19" hidden="1">#REF!</definedName>
    <definedName name="Z_FACAB6E1_C9E7_11D3_9DB9_00A0C9DF29FD_.wvu.PrintArea" hidden="1">#REF!</definedName>
    <definedName name="Z_FACAB6E3_C9E7_11D3_9DB9_00A0C9DF29FD_.wvu.PrintArea" localSheetId="18" hidden="1">#REF!</definedName>
    <definedName name="Z_FACAB6E3_C9E7_11D3_9DB9_00A0C9DF29FD_.wvu.PrintArea" localSheetId="17" hidden="1">#REF!</definedName>
    <definedName name="Z_FACAB6E3_C9E7_11D3_9DB9_00A0C9DF29FD_.wvu.PrintArea" localSheetId="19" hidden="1">#REF!</definedName>
    <definedName name="Z_FACAB6E3_C9E7_11D3_9DB9_00A0C9DF29FD_.wvu.PrintArea" hidden="1">#REF!</definedName>
    <definedName name="Z_FACAB6E4_C9E7_11D3_9DB9_00A0C9DF29FD_.wvu.PrintArea" localSheetId="18" hidden="1">#REF!</definedName>
    <definedName name="Z_FACAB6E4_C9E7_11D3_9DB9_00A0C9DF29FD_.wvu.PrintArea" localSheetId="17" hidden="1">#REF!</definedName>
    <definedName name="Z_FACAB6E4_C9E7_11D3_9DB9_00A0C9DF29FD_.wvu.PrintArea" localSheetId="19" hidden="1">#REF!</definedName>
    <definedName name="Z_FACAB6E4_C9E7_11D3_9DB9_00A0C9DF29FD_.wvu.PrintArea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127" l="1"/>
  <c r="G26" i="127"/>
  <c r="E26" i="127"/>
  <c r="I26" i="127" s="1"/>
  <c r="D26" i="127"/>
  <c r="G24" i="127"/>
  <c r="D24" i="127"/>
  <c r="G22" i="127"/>
  <c r="D22" i="127"/>
  <c r="G19" i="127"/>
  <c r="E19" i="127"/>
  <c r="I19" i="127" s="1"/>
  <c r="D19" i="127"/>
  <c r="G18" i="127"/>
  <c r="D18" i="127"/>
  <c r="G15" i="127"/>
  <c r="E15" i="127"/>
  <c r="I15" i="127" s="1"/>
  <c r="D15" i="127"/>
  <c r="G14" i="127"/>
  <c r="D14" i="127"/>
  <c r="G13" i="127"/>
  <c r="E13" i="127"/>
  <c r="I13" i="127" s="1"/>
  <c r="J13" i="127" s="1"/>
  <c r="D13" i="127"/>
  <c r="G12" i="127"/>
  <c r="D12" i="127"/>
  <c r="G11" i="127"/>
  <c r="E11" i="127"/>
  <c r="I11" i="127" s="1"/>
  <c r="D11" i="127"/>
  <c r="G8" i="127"/>
  <c r="E8" i="127"/>
  <c r="E22" i="127" s="1"/>
  <c r="I22" i="127" s="1"/>
  <c r="D8" i="127"/>
  <c r="A8" i="127"/>
  <c r="A9" i="127" s="1"/>
  <c r="A10" i="127" s="1"/>
  <c r="A11" i="127" s="1"/>
  <c r="A12" i="127" s="1"/>
  <c r="A13" i="127" s="1"/>
  <c r="A14" i="127" s="1"/>
  <c r="A15" i="127" s="1"/>
  <c r="A16" i="127" s="1"/>
  <c r="A17" i="127" s="1"/>
  <c r="A18" i="127" s="1"/>
  <c r="A19" i="127" s="1"/>
  <c r="A20" i="127" s="1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" i="127"/>
  <c r="A1" i="127"/>
  <c r="D28" i="127" l="1"/>
  <c r="J22" i="127"/>
  <c r="J26" i="127"/>
  <c r="J19" i="127"/>
  <c r="J15" i="127"/>
  <c r="J11" i="127"/>
  <c r="E24" i="127"/>
  <c r="I24" i="127" s="1"/>
  <c r="J24" i="127" s="1"/>
  <c r="E12" i="127"/>
  <c r="I12" i="127" s="1"/>
  <c r="J12" i="127" s="1"/>
  <c r="E18" i="127"/>
  <c r="I18" i="127" s="1"/>
  <c r="J18" i="127" s="1"/>
  <c r="I8" i="127"/>
  <c r="J8" i="127" s="1"/>
  <c r="E14" i="127"/>
  <c r="I14" i="127" s="1"/>
  <c r="J14" i="127" s="1"/>
  <c r="J28" i="127" l="1"/>
  <c r="G10" i="114" l="1"/>
  <c r="G21" i="104"/>
  <c r="A16" i="63"/>
  <c r="A17" i="63"/>
  <c r="A18" i="63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G9" i="104"/>
  <c r="G10" i="104"/>
  <c r="G11" i="104"/>
  <c r="G12" i="104"/>
  <c r="G13" i="104"/>
  <c r="G14" i="104"/>
  <c r="G15" i="104"/>
  <c r="G16" i="104"/>
  <c r="G17" i="104"/>
  <c r="G18" i="104"/>
  <c r="G19" i="104"/>
  <c r="G8" i="104"/>
  <c r="I365" i="83"/>
  <c r="G365" i="83"/>
  <c r="E222" i="83"/>
  <c r="F222" i="83" s="1"/>
  <c r="I222" i="83" s="1"/>
  <c r="J359" i="83"/>
  <c r="J339" i="83"/>
  <c r="J295" i="83"/>
  <c r="J296" i="83" s="1"/>
  <c r="J286" i="83"/>
  <c r="J231" i="83"/>
  <c r="G8" i="63" l="1"/>
  <c r="I9" i="82"/>
  <c r="I10" i="82"/>
  <c r="I11" i="82"/>
  <c r="I12" i="82"/>
  <c r="I13" i="82"/>
  <c r="L13" i="82" s="1"/>
  <c r="I14" i="82"/>
  <c r="L14" i="82" s="1"/>
  <c r="I15" i="82"/>
  <c r="L15" i="82" s="1"/>
  <c r="I16" i="82"/>
  <c r="I17" i="82"/>
  <c r="I18" i="82"/>
  <c r="I19" i="82"/>
  <c r="I20" i="82"/>
  <c r="I21" i="82"/>
  <c r="L21" i="82" s="1"/>
  <c r="I22" i="82"/>
  <c r="L22" i="82" s="1"/>
  <c r="I23" i="82"/>
  <c r="L23" i="82" s="1"/>
  <c r="I24" i="82"/>
  <c r="I25" i="82"/>
  <c r="I26" i="82"/>
  <c r="I27" i="82"/>
  <c r="I28" i="82"/>
  <c r="I29" i="82"/>
  <c r="L29" i="82" s="1"/>
  <c r="I30" i="82"/>
  <c r="L30" i="82" s="1"/>
  <c r="I31" i="82"/>
  <c r="L31" i="82" s="1"/>
  <c r="I32" i="82"/>
  <c r="I33" i="82"/>
  <c r="I34" i="82"/>
  <c r="I35" i="82"/>
  <c r="I36" i="82"/>
  <c r="I37" i="82"/>
  <c r="L37" i="82" s="1"/>
  <c r="I38" i="82"/>
  <c r="L38" i="82" s="1"/>
  <c r="I39" i="82"/>
  <c r="L39" i="82" s="1"/>
  <c r="I40" i="82"/>
  <c r="I41" i="82"/>
  <c r="I42" i="82"/>
  <c r="I43" i="82"/>
  <c r="I44" i="82"/>
  <c r="I45" i="82"/>
  <c r="L45" i="82" s="1"/>
  <c r="I46" i="82"/>
  <c r="L46" i="82" s="1"/>
  <c r="I47" i="82"/>
  <c r="L47" i="82" s="1"/>
  <c r="I48" i="82"/>
  <c r="I49" i="82"/>
  <c r="I50" i="82"/>
  <c r="I51" i="82"/>
  <c r="I52" i="82"/>
  <c r="I53" i="82"/>
  <c r="I54" i="82"/>
  <c r="L54" i="82" s="1"/>
  <c r="I55" i="82"/>
  <c r="L55" i="82" s="1"/>
  <c r="I56" i="82"/>
  <c r="I57" i="82"/>
  <c r="L57" i="82" s="1"/>
  <c r="I58" i="82"/>
  <c r="I59" i="82"/>
  <c r="I60" i="82"/>
  <c r="I61" i="82"/>
  <c r="I62" i="82"/>
  <c r="I63" i="82"/>
  <c r="L63" i="82" s="1"/>
  <c r="I64" i="82"/>
  <c r="L64" i="82" s="1"/>
  <c r="I65" i="82"/>
  <c r="L65" i="82" s="1"/>
  <c r="I66" i="82"/>
  <c r="I67" i="82"/>
  <c r="I8" i="82"/>
  <c r="G50" i="82"/>
  <c r="G51" i="82"/>
  <c r="G52" i="82"/>
  <c r="G53" i="82"/>
  <c r="G54" i="82"/>
  <c r="G55" i="82"/>
  <c r="G56" i="82"/>
  <c r="G57" i="82"/>
  <c r="G58" i="82"/>
  <c r="G59" i="82"/>
  <c r="G60" i="82"/>
  <c r="G61" i="82"/>
  <c r="G62" i="82"/>
  <c r="G63" i="82"/>
  <c r="G64" i="82"/>
  <c r="G65" i="82"/>
  <c r="G66" i="82"/>
  <c r="G67" i="82"/>
  <c r="L50" i="82"/>
  <c r="L52" i="82"/>
  <c r="L56" i="82"/>
  <c r="L58" i="82"/>
  <c r="L66" i="82"/>
  <c r="L9" i="82"/>
  <c r="L10" i="82"/>
  <c r="L11" i="82"/>
  <c r="L12" i="82"/>
  <c r="L16" i="82"/>
  <c r="L17" i="82"/>
  <c r="L18" i="82"/>
  <c r="L19" i="82"/>
  <c r="L20" i="82"/>
  <c r="L24" i="82"/>
  <c r="L25" i="82"/>
  <c r="L26" i="82"/>
  <c r="L27" i="82"/>
  <c r="L28" i="82"/>
  <c r="L32" i="82"/>
  <c r="L33" i="82"/>
  <c r="L34" i="82"/>
  <c r="L35" i="82"/>
  <c r="L36" i="82"/>
  <c r="L40" i="82"/>
  <c r="L41" i="82"/>
  <c r="L42" i="82"/>
  <c r="L43" i="82"/>
  <c r="L44" i="82"/>
  <c r="L48" i="82"/>
  <c r="L49" i="82"/>
  <c r="L51" i="82"/>
  <c r="L53" i="82"/>
  <c r="L59" i="82"/>
  <c r="L60" i="82"/>
  <c r="L61" i="82"/>
  <c r="L62" i="82"/>
  <c r="L67" i="82"/>
  <c r="L8" i="82"/>
  <c r="K14" i="82"/>
  <c r="J68" i="82"/>
  <c r="K61" i="82" s="1"/>
  <c r="L68" i="82" l="1"/>
  <c r="K62" i="82"/>
  <c r="K64" i="82"/>
  <c r="K38" i="82"/>
  <c r="K15" i="82"/>
  <c r="K47" i="82"/>
  <c r="K24" i="82"/>
  <c r="K25" i="82"/>
  <c r="K57" i="82"/>
  <c r="K65" i="82"/>
  <c r="K30" i="82"/>
  <c r="K31" i="82"/>
  <c r="K63" i="82"/>
  <c r="K16" i="82"/>
  <c r="K9" i="82"/>
  <c r="K49" i="82"/>
  <c r="K10" i="82"/>
  <c r="K18" i="82"/>
  <c r="K26" i="82"/>
  <c r="K34" i="82"/>
  <c r="K42" i="82"/>
  <c r="K50" i="82"/>
  <c r="K58" i="82"/>
  <c r="K66" i="82"/>
  <c r="K22" i="82"/>
  <c r="K46" i="82"/>
  <c r="K55" i="82"/>
  <c r="K40" i="82"/>
  <c r="K17" i="82"/>
  <c r="K33" i="82"/>
  <c r="K11" i="82"/>
  <c r="K19" i="82"/>
  <c r="K27" i="82"/>
  <c r="K35" i="82"/>
  <c r="K43" i="82"/>
  <c r="K51" i="82"/>
  <c r="K59" i="82"/>
  <c r="K67" i="82"/>
  <c r="K54" i="82"/>
  <c r="K23" i="82"/>
  <c r="K48" i="82"/>
  <c r="K41" i="82"/>
  <c r="K12" i="82"/>
  <c r="K20" i="82"/>
  <c r="K28" i="82"/>
  <c r="K36" i="82"/>
  <c r="K44" i="82"/>
  <c r="K52" i="82"/>
  <c r="K60" i="82"/>
  <c r="K39" i="82"/>
  <c r="K8" i="82"/>
  <c r="K32" i="82"/>
  <c r="K56" i="82"/>
  <c r="K13" i="82"/>
  <c r="K21" i="82"/>
  <c r="K29" i="82"/>
  <c r="K37" i="82"/>
  <c r="K45" i="82"/>
  <c r="K53" i="82"/>
  <c r="P27" i="106"/>
  <c r="I11" i="83"/>
  <c r="I12" i="83"/>
  <c r="I13" i="83"/>
  <c r="I14" i="83"/>
  <c r="I15" i="83"/>
  <c r="I16" i="83"/>
  <c r="I17" i="83"/>
  <c r="I18" i="83"/>
  <c r="I19" i="83"/>
  <c r="I20" i="83"/>
  <c r="I21" i="83"/>
  <c r="I22" i="83"/>
  <c r="I23" i="83"/>
  <c r="I24" i="83"/>
  <c r="I25" i="83"/>
  <c r="I26" i="83"/>
  <c r="I27" i="83"/>
  <c r="I28" i="83"/>
  <c r="I29" i="83"/>
  <c r="I30" i="83"/>
  <c r="I31" i="83"/>
  <c r="I32" i="83"/>
  <c r="I33" i="83"/>
  <c r="I34" i="83"/>
  <c r="I35" i="83"/>
  <c r="I36" i="83"/>
  <c r="I37" i="83"/>
  <c r="I38" i="83"/>
  <c r="I39" i="83"/>
  <c r="I40" i="83"/>
  <c r="I41" i="83"/>
  <c r="I42" i="83"/>
  <c r="I43" i="83"/>
  <c r="I44" i="83"/>
  <c r="I45" i="83"/>
  <c r="I46" i="83"/>
  <c r="I47" i="83"/>
  <c r="I48" i="83"/>
  <c r="I49" i="83"/>
  <c r="I50" i="83"/>
  <c r="I51" i="83"/>
  <c r="I52" i="83"/>
  <c r="I53" i="83"/>
  <c r="I54" i="83"/>
  <c r="I55" i="83"/>
  <c r="I56" i="83"/>
  <c r="I57" i="83"/>
  <c r="I58" i="83"/>
  <c r="I59" i="83"/>
  <c r="I60" i="83"/>
  <c r="I61" i="83"/>
  <c r="I62" i="83"/>
  <c r="I63" i="83"/>
  <c r="I64" i="83"/>
  <c r="I65" i="83"/>
  <c r="I66" i="83"/>
  <c r="I67" i="83"/>
  <c r="I68" i="83"/>
  <c r="I69" i="83"/>
  <c r="I70" i="83"/>
  <c r="I71" i="83"/>
  <c r="I72" i="83"/>
  <c r="I73" i="83"/>
  <c r="I74" i="83"/>
  <c r="I75" i="83"/>
  <c r="I76" i="83"/>
  <c r="I77" i="83"/>
  <c r="I78" i="83"/>
  <c r="I79" i="83"/>
  <c r="I80" i="83"/>
  <c r="I81" i="83"/>
  <c r="I82" i="83"/>
  <c r="I83" i="83"/>
  <c r="I84" i="83"/>
  <c r="I85" i="83"/>
  <c r="I86" i="83"/>
  <c r="I87" i="83"/>
  <c r="I88" i="83"/>
  <c r="I89" i="83"/>
  <c r="I90" i="83"/>
  <c r="I91" i="83"/>
  <c r="I92" i="83"/>
  <c r="I93" i="83"/>
  <c r="I94" i="83"/>
  <c r="I95" i="83"/>
  <c r="I96" i="83"/>
  <c r="I97" i="83"/>
  <c r="I98" i="83"/>
  <c r="I99" i="83"/>
  <c r="I100" i="83"/>
  <c r="I101" i="83"/>
  <c r="I102" i="83"/>
  <c r="I103" i="83"/>
  <c r="I104" i="83"/>
  <c r="I105" i="83"/>
  <c r="I106" i="83"/>
  <c r="I107" i="83"/>
  <c r="I108" i="83"/>
  <c r="I109" i="83"/>
  <c r="I110" i="83"/>
  <c r="I111" i="83"/>
  <c r="I112" i="83"/>
  <c r="I113" i="83"/>
  <c r="I114" i="83"/>
  <c r="I115" i="83"/>
  <c r="I116" i="83"/>
  <c r="I117" i="83"/>
  <c r="I118" i="83"/>
  <c r="I119" i="83"/>
  <c r="I120" i="83"/>
  <c r="I121" i="83"/>
  <c r="I122" i="83"/>
  <c r="I123" i="83"/>
  <c r="I124" i="83"/>
  <c r="I125" i="83"/>
  <c r="I126" i="83"/>
  <c r="I127" i="83"/>
  <c r="I128" i="83"/>
  <c r="I129" i="83"/>
  <c r="I130" i="83"/>
  <c r="I131" i="83"/>
  <c r="I132" i="83"/>
  <c r="I133" i="83"/>
  <c r="I134" i="83"/>
  <c r="I135" i="83"/>
  <c r="I136" i="83"/>
  <c r="I137" i="83"/>
  <c r="I138" i="83"/>
  <c r="I139" i="83"/>
  <c r="I140" i="83"/>
  <c r="I141" i="83"/>
  <c r="I142" i="83"/>
  <c r="I143" i="83"/>
  <c r="I144" i="83"/>
  <c r="I145" i="83"/>
  <c r="I146" i="83"/>
  <c r="I147" i="83"/>
  <c r="I148" i="83"/>
  <c r="I149" i="83"/>
  <c r="I150" i="83"/>
  <c r="I151" i="83"/>
  <c r="I152" i="83"/>
  <c r="I153" i="83"/>
  <c r="I154" i="83"/>
  <c r="I155" i="83"/>
  <c r="I156" i="83"/>
  <c r="I157" i="83"/>
  <c r="I158" i="83"/>
  <c r="I159" i="83"/>
  <c r="I160" i="83"/>
  <c r="I161" i="83"/>
  <c r="I162" i="83"/>
  <c r="I163" i="83"/>
  <c r="I164" i="83"/>
  <c r="I165" i="83"/>
  <c r="I166" i="83"/>
  <c r="I167" i="83"/>
  <c r="I168" i="83"/>
  <c r="I169" i="83"/>
  <c r="I170" i="83"/>
  <c r="I171" i="83"/>
  <c r="I172" i="83"/>
  <c r="I173" i="83"/>
  <c r="I174" i="83"/>
  <c r="I175" i="83"/>
  <c r="I176" i="83"/>
  <c r="I177" i="83"/>
  <c r="I178" i="83"/>
  <c r="I179" i="83"/>
  <c r="I180" i="83"/>
  <c r="I181" i="83"/>
  <c r="I182" i="83"/>
  <c r="I183" i="83"/>
  <c r="I184" i="83"/>
  <c r="I185" i="83"/>
  <c r="I186" i="83"/>
  <c r="I187" i="83"/>
  <c r="I188" i="83"/>
  <c r="I189" i="83"/>
  <c r="I190" i="83"/>
  <c r="I191" i="83"/>
  <c r="I192" i="83"/>
  <c r="I193" i="83"/>
  <c r="I194" i="83"/>
  <c r="I195" i="83"/>
  <c r="I196" i="83"/>
  <c r="I197" i="83"/>
  <c r="I198" i="83"/>
  <c r="I199" i="83"/>
  <c r="I200" i="83"/>
  <c r="I201" i="83"/>
  <c r="I202" i="83"/>
  <c r="I203" i="83"/>
  <c r="I204" i="83"/>
  <c r="I205" i="83"/>
  <c r="I206" i="83"/>
  <c r="I207" i="83"/>
  <c r="I208" i="83"/>
  <c r="I209" i="83"/>
  <c r="I210" i="83"/>
  <c r="I211" i="83"/>
  <c r="I212" i="83"/>
  <c r="I213" i="83"/>
  <c r="I214" i="83"/>
  <c r="I215" i="83"/>
  <c r="I216" i="83"/>
  <c r="I217" i="83"/>
  <c r="I218" i="83"/>
  <c r="I219" i="83"/>
  <c r="I220" i="83"/>
  <c r="I221" i="83"/>
  <c r="I223" i="83"/>
  <c r="I224" i="83"/>
  <c r="I225" i="83"/>
  <c r="I226" i="83"/>
  <c r="I227" i="83"/>
  <c r="I228" i="83"/>
  <c r="I229" i="83"/>
  <c r="I230" i="83"/>
  <c r="I231" i="83"/>
  <c r="I232" i="83"/>
  <c r="I233" i="83"/>
  <c r="I234" i="83"/>
  <c r="I235" i="83"/>
  <c r="I236" i="83"/>
  <c r="I237" i="83"/>
  <c r="I238" i="83"/>
  <c r="I239" i="83"/>
  <c r="I240" i="83"/>
  <c r="I241" i="83"/>
  <c r="I242" i="83"/>
  <c r="I243" i="83"/>
  <c r="I244" i="83"/>
  <c r="I245" i="83"/>
  <c r="I246" i="83"/>
  <c r="I247" i="83"/>
  <c r="I248" i="83"/>
  <c r="I249" i="83"/>
  <c r="I250" i="83"/>
  <c r="I251" i="83"/>
  <c r="I252" i="83"/>
  <c r="I253" i="83"/>
  <c r="I254" i="83"/>
  <c r="I255" i="83"/>
  <c r="I256" i="83"/>
  <c r="I257" i="83"/>
  <c r="I258" i="83"/>
  <c r="I259" i="83"/>
  <c r="I260" i="83"/>
  <c r="I261" i="83"/>
  <c r="I262" i="83"/>
  <c r="I263" i="83"/>
  <c r="I264" i="83"/>
  <c r="I265" i="83"/>
  <c r="I266" i="83"/>
  <c r="I267" i="83"/>
  <c r="I268" i="83"/>
  <c r="I269" i="83"/>
  <c r="I270" i="83"/>
  <c r="I271" i="83"/>
  <c r="I272" i="83"/>
  <c r="I273" i="83"/>
  <c r="I274" i="83"/>
  <c r="I275" i="83"/>
  <c r="I276" i="83"/>
  <c r="I277" i="83"/>
  <c r="I278" i="83"/>
  <c r="I279" i="83"/>
  <c r="I280" i="83"/>
  <c r="I281" i="83"/>
  <c r="I282" i="83"/>
  <c r="I283" i="83"/>
  <c r="I284" i="83"/>
  <c r="I285" i="83"/>
  <c r="I286" i="83"/>
  <c r="I287" i="83"/>
  <c r="I288" i="83"/>
  <c r="I289" i="83"/>
  <c r="I290" i="83"/>
  <c r="I291" i="83"/>
  <c r="I292" i="83"/>
  <c r="I293" i="83"/>
  <c r="I294" i="83"/>
  <c r="I295" i="83"/>
  <c r="I296" i="83"/>
  <c r="I297" i="83"/>
  <c r="I298" i="83"/>
  <c r="I299" i="83"/>
  <c r="I300" i="83"/>
  <c r="I301" i="83"/>
  <c r="I302" i="83"/>
  <c r="I303" i="83"/>
  <c r="I304" i="83"/>
  <c r="I305" i="83"/>
  <c r="I306" i="83"/>
  <c r="I307" i="83"/>
  <c r="I308" i="83"/>
  <c r="I309" i="83"/>
  <c r="I310" i="83"/>
  <c r="I311" i="83"/>
  <c r="I312" i="83"/>
  <c r="I313" i="83"/>
  <c r="I314" i="83"/>
  <c r="I315" i="83"/>
  <c r="I316" i="83"/>
  <c r="I317" i="83"/>
  <c r="I318" i="83"/>
  <c r="I319" i="83"/>
  <c r="I320" i="83"/>
  <c r="I321" i="83"/>
  <c r="I322" i="83"/>
  <c r="I323" i="83"/>
  <c r="I324" i="83"/>
  <c r="I325" i="83"/>
  <c r="I326" i="83"/>
  <c r="I327" i="83"/>
  <c r="I328" i="83"/>
  <c r="I329" i="83"/>
  <c r="I330" i="83"/>
  <c r="I331" i="83"/>
  <c r="I332" i="83"/>
  <c r="I333" i="83"/>
  <c r="I334" i="83"/>
  <c r="I335" i="83"/>
  <c r="I336" i="83"/>
  <c r="I337" i="83"/>
  <c r="I338" i="83"/>
  <c r="I339" i="83"/>
  <c r="I340" i="83"/>
  <c r="I341" i="83"/>
  <c r="I342" i="83"/>
  <c r="I343" i="83"/>
  <c r="I344" i="83"/>
  <c r="I345" i="83"/>
  <c r="I346" i="83"/>
  <c r="I347" i="83"/>
  <c r="I348" i="83"/>
  <c r="I349" i="83"/>
  <c r="I350" i="83"/>
  <c r="I351" i="83"/>
  <c r="I352" i="83"/>
  <c r="I353" i="83"/>
  <c r="I354" i="83"/>
  <c r="I355" i="83"/>
  <c r="I356" i="83"/>
  <c r="I357" i="83"/>
  <c r="I358" i="83"/>
  <c r="I359" i="83"/>
  <c r="I360" i="83"/>
  <c r="I361" i="83"/>
  <c r="I362" i="83"/>
  <c r="I363" i="83"/>
  <c r="I364" i="83"/>
  <c r="I10" i="83"/>
  <c r="I9" i="83"/>
  <c r="I8" i="83"/>
  <c r="B20" i="93"/>
  <c r="B23" i="93"/>
  <c r="O28" i="106"/>
  <c r="P28" i="106"/>
  <c r="O29" i="106"/>
  <c r="P29" i="106"/>
  <c r="O30" i="106"/>
  <c r="P30" i="106"/>
  <c r="O31" i="106"/>
  <c r="P31" i="106"/>
  <c r="O32" i="106"/>
  <c r="P32" i="106"/>
  <c r="O33" i="106"/>
  <c r="P33" i="106"/>
  <c r="O27" i="106"/>
  <c r="E9" i="106"/>
  <c r="E10" i="106"/>
  <c r="E11" i="106"/>
  <c r="E12" i="106"/>
  <c r="E13" i="106"/>
  <c r="E14" i="106"/>
  <c r="E8" i="106"/>
  <c r="F41" i="74"/>
  <c r="F59" i="74" s="1"/>
  <c r="E41" i="74"/>
  <c r="I13" i="99"/>
  <c r="A9" i="64"/>
  <c r="A10" i="64" s="1"/>
  <c r="A11" i="64" s="1"/>
  <c r="A12" i="64" s="1"/>
  <c r="A13" i="64" s="1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A41" i="64" s="1"/>
  <c r="A42" i="64" s="1"/>
  <c r="A43" i="64" s="1"/>
  <c r="A44" i="64" s="1"/>
  <c r="A45" i="64" s="1"/>
  <c r="A46" i="64" s="1"/>
  <c r="A47" i="64" s="1"/>
  <c r="A48" i="64" s="1"/>
  <c r="A49" i="64" s="1"/>
  <c r="A50" i="64" s="1"/>
  <c r="A51" i="64" s="1"/>
  <c r="A52" i="64" s="1"/>
  <c r="A53" i="64" s="1"/>
  <c r="A54" i="64" s="1"/>
  <c r="A55" i="64" s="1"/>
  <c r="A56" i="64" s="1"/>
  <c r="A57" i="64" s="1"/>
  <c r="A58" i="64" s="1"/>
  <c r="A59" i="64" s="1"/>
  <c r="A60" i="64" s="1"/>
  <c r="A61" i="64" s="1"/>
  <c r="A62" i="64" s="1"/>
  <c r="A63" i="64" s="1"/>
  <c r="A64" i="64" s="1"/>
  <c r="A65" i="64" s="1"/>
  <c r="A66" i="64" s="1"/>
  <c r="A67" i="64" s="1"/>
  <c r="A68" i="64" s="1"/>
  <c r="A69" i="64" s="1"/>
  <c r="A70" i="64" s="1"/>
  <c r="A71" i="64" s="1"/>
  <c r="A72" i="64" s="1"/>
  <c r="A73" i="64" s="1"/>
  <c r="A74" i="64" s="1"/>
  <c r="A75" i="64" s="1"/>
  <c r="A76" i="64" s="1"/>
  <c r="A77" i="64" s="1"/>
  <c r="D14" i="106"/>
  <c r="K68" i="82" l="1"/>
  <c r="C29" i="74"/>
  <c r="B28" i="93"/>
  <c r="G12" i="63" l="1"/>
  <c r="B24" i="93"/>
  <c r="E31" i="126"/>
  <c r="D31" i="126"/>
  <c r="C31" i="126"/>
  <c r="D30" i="126"/>
  <c r="D29" i="126"/>
  <c r="D28" i="126"/>
  <c r="E28" i="126" s="1"/>
  <c r="D27" i="126"/>
  <c r="E27" i="126" s="1"/>
  <c r="D26" i="126"/>
  <c r="E26" i="126" s="1"/>
  <c r="D25" i="126"/>
  <c r="E25" i="126" s="1"/>
  <c r="D24" i="126"/>
  <c r="D23" i="126"/>
  <c r="D22" i="126"/>
  <c r="D21" i="126"/>
  <c r="E21" i="126" s="1"/>
  <c r="D20" i="126"/>
  <c r="D19" i="126"/>
  <c r="E19" i="126" s="1"/>
  <c r="D18" i="126"/>
  <c r="D17" i="126"/>
  <c r="D16" i="126"/>
  <c r="E16" i="126" s="1"/>
  <c r="D15" i="126"/>
  <c r="D14" i="126"/>
  <c r="D13" i="126"/>
  <c r="D12" i="126"/>
  <c r="E15" i="126"/>
  <c r="C30" i="126"/>
  <c r="E30" i="126" s="1"/>
  <c r="C29" i="126"/>
  <c r="C28" i="126"/>
  <c r="C26" i="126"/>
  <c r="C27" i="126"/>
  <c r="C25" i="126"/>
  <c r="C24" i="126"/>
  <c r="C23" i="126"/>
  <c r="C22" i="126"/>
  <c r="C21" i="126"/>
  <c r="C20" i="126"/>
  <c r="C19" i="126"/>
  <c r="C18" i="126"/>
  <c r="E18" i="126" s="1"/>
  <c r="C17" i="126"/>
  <c r="C16" i="126"/>
  <c r="C15" i="126"/>
  <c r="C14" i="126"/>
  <c r="C13" i="126"/>
  <c r="E13" i="126" s="1"/>
  <c r="C12" i="126"/>
  <c r="H390" i="126"/>
  <c r="B390" i="126"/>
  <c r="H371" i="126"/>
  <c r="B371" i="126"/>
  <c r="H351" i="126"/>
  <c r="B351" i="126"/>
  <c r="B332" i="126"/>
  <c r="G330" i="126"/>
  <c r="H330" i="126" s="1"/>
  <c r="H332" i="126" s="1"/>
  <c r="E330" i="126"/>
  <c r="H324" i="126"/>
  <c r="B324" i="126"/>
  <c r="B314" i="126"/>
  <c r="E312" i="126"/>
  <c r="G312" i="126" s="1"/>
  <c r="H312" i="126" s="1"/>
  <c r="H314" i="126" s="1"/>
  <c r="B305" i="126"/>
  <c r="E303" i="126"/>
  <c r="G303" i="126" s="1"/>
  <c r="H303" i="126" s="1"/>
  <c r="H305" i="126" s="1"/>
  <c r="H302" i="126"/>
  <c r="G302" i="126"/>
  <c r="E302" i="126"/>
  <c r="B296" i="126"/>
  <c r="G294" i="126"/>
  <c r="H294" i="126" s="1"/>
  <c r="E294" i="126"/>
  <c r="E293" i="126"/>
  <c r="G293" i="126" s="1"/>
  <c r="H293" i="126" s="1"/>
  <c r="G292" i="126"/>
  <c r="H292" i="126" s="1"/>
  <c r="E292" i="126"/>
  <c r="E291" i="126"/>
  <c r="G291" i="126" s="1"/>
  <c r="H291" i="126" s="1"/>
  <c r="G290" i="126"/>
  <c r="H290" i="126" s="1"/>
  <c r="E290" i="126"/>
  <c r="E289" i="126"/>
  <c r="G289" i="126" s="1"/>
  <c r="H289" i="126" s="1"/>
  <c r="G288" i="126"/>
  <c r="H288" i="126" s="1"/>
  <c r="E288" i="126"/>
  <c r="E287" i="126"/>
  <c r="G287" i="126" s="1"/>
  <c r="H287" i="126" s="1"/>
  <c r="G286" i="126"/>
  <c r="H286" i="126" s="1"/>
  <c r="E286" i="126"/>
  <c r="E285" i="126"/>
  <c r="G285" i="126" s="1"/>
  <c r="H285" i="126" s="1"/>
  <c r="G284" i="126"/>
  <c r="H284" i="126" s="1"/>
  <c r="E284" i="126"/>
  <c r="B278" i="126"/>
  <c r="G276" i="126"/>
  <c r="H276" i="126" s="1"/>
  <c r="E276" i="126"/>
  <c r="E275" i="126"/>
  <c r="G275" i="126" s="1"/>
  <c r="H275" i="126" s="1"/>
  <c r="G274" i="126"/>
  <c r="H274" i="126" s="1"/>
  <c r="E274" i="126"/>
  <c r="E273" i="126"/>
  <c r="G273" i="126" s="1"/>
  <c r="H273" i="126" s="1"/>
  <c r="G272" i="126"/>
  <c r="H272" i="126" s="1"/>
  <c r="E272" i="126"/>
  <c r="E271" i="126"/>
  <c r="G271" i="126" s="1"/>
  <c r="H271" i="126" s="1"/>
  <c r="G270" i="126"/>
  <c r="H270" i="126" s="1"/>
  <c r="E270" i="126"/>
  <c r="E269" i="126"/>
  <c r="G269" i="126" s="1"/>
  <c r="H269" i="126" s="1"/>
  <c r="G268" i="126"/>
  <c r="H268" i="126" s="1"/>
  <c r="E268" i="126"/>
  <c r="E267" i="126"/>
  <c r="G267" i="126" s="1"/>
  <c r="H267" i="126" s="1"/>
  <c r="G266" i="126"/>
  <c r="H266" i="126" s="1"/>
  <c r="E266" i="126"/>
  <c r="H260" i="126"/>
  <c r="B260" i="126"/>
  <c r="B240" i="126"/>
  <c r="G238" i="126"/>
  <c r="H238" i="126" s="1"/>
  <c r="H240" i="126" s="1"/>
  <c r="E238" i="126"/>
  <c r="B231" i="126"/>
  <c r="H229" i="126"/>
  <c r="G229" i="126"/>
  <c r="E229" i="126"/>
  <c r="G228" i="126"/>
  <c r="H228" i="126" s="1"/>
  <c r="E228" i="126"/>
  <c r="H227" i="126"/>
  <c r="G227" i="126"/>
  <c r="E227" i="126"/>
  <c r="G226" i="126"/>
  <c r="H226" i="126" s="1"/>
  <c r="E226" i="126"/>
  <c r="H225" i="126"/>
  <c r="G225" i="126"/>
  <c r="E225" i="126"/>
  <c r="G224" i="126"/>
  <c r="H224" i="126" s="1"/>
  <c r="E224" i="126"/>
  <c r="E223" i="126"/>
  <c r="G223" i="126" s="1"/>
  <c r="H223" i="126" s="1"/>
  <c r="G222" i="126"/>
  <c r="H222" i="126" s="1"/>
  <c r="E222" i="126"/>
  <c r="E221" i="126"/>
  <c r="G221" i="126" s="1"/>
  <c r="H221" i="126" s="1"/>
  <c r="G220" i="126"/>
  <c r="H220" i="126" s="1"/>
  <c r="E220" i="126"/>
  <c r="E219" i="126"/>
  <c r="G219" i="126" s="1"/>
  <c r="H219" i="126" s="1"/>
  <c r="G218" i="126"/>
  <c r="H218" i="126" s="1"/>
  <c r="E218" i="126"/>
  <c r="B212" i="126"/>
  <c r="E210" i="126"/>
  <c r="G210" i="126" s="1"/>
  <c r="H210" i="126" s="1"/>
  <c r="H209" i="126"/>
  <c r="G209" i="126"/>
  <c r="E209" i="126"/>
  <c r="E208" i="126"/>
  <c r="G208" i="126" s="1"/>
  <c r="H208" i="126" s="1"/>
  <c r="H207" i="126"/>
  <c r="G207" i="126"/>
  <c r="E207" i="126"/>
  <c r="E206" i="126"/>
  <c r="G206" i="126" s="1"/>
  <c r="H206" i="126" s="1"/>
  <c r="H205" i="126"/>
  <c r="G205" i="126"/>
  <c r="E205" i="126"/>
  <c r="E204" i="126"/>
  <c r="G204" i="126" s="1"/>
  <c r="H204" i="126" s="1"/>
  <c r="H203" i="126"/>
  <c r="G203" i="126"/>
  <c r="E203" i="126"/>
  <c r="E202" i="126"/>
  <c r="G202" i="126" s="1"/>
  <c r="H202" i="126" s="1"/>
  <c r="H212" i="126" s="1"/>
  <c r="H201" i="126"/>
  <c r="G201" i="126"/>
  <c r="E201" i="126"/>
  <c r="E200" i="126"/>
  <c r="G200" i="126" s="1"/>
  <c r="H200" i="126" s="1"/>
  <c r="H199" i="126"/>
  <c r="G199" i="126"/>
  <c r="E199" i="126"/>
  <c r="B193" i="126"/>
  <c r="G191" i="126"/>
  <c r="H191" i="126" s="1"/>
  <c r="E191" i="126"/>
  <c r="E190" i="126"/>
  <c r="G190" i="126" s="1"/>
  <c r="H190" i="126" s="1"/>
  <c r="G189" i="126"/>
  <c r="H189" i="126" s="1"/>
  <c r="E189" i="126"/>
  <c r="E188" i="126"/>
  <c r="G188" i="126" s="1"/>
  <c r="H188" i="126" s="1"/>
  <c r="G187" i="126"/>
  <c r="H187" i="126" s="1"/>
  <c r="E187" i="126"/>
  <c r="E186" i="126"/>
  <c r="G186" i="126" s="1"/>
  <c r="H186" i="126" s="1"/>
  <c r="H193" i="126" s="1"/>
  <c r="B180" i="126"/>
  <c r="H178" i="126"/>
  <c r="E178" i="126"/>
  <c r="G178" i="126" s="1"/>
  <c r="G177" i="126"/>
  <c r="H177" i="126" s="1"/>
  <c r="E177" i="126"/>
  <c r="H176" i="126"/>
  <c r="E176" i="126"/>
  <c r="G176" i="126" s="1"/>
  <c r="G175" i="126"/>
  <c r="H175" i="126" s="1"/>
  <c r="E175" i="126"/>
  <c r="H174" i="126"/>
  <c r="E174" i="126"/>
  <c r="G174" i="126" s="1"/>
  <c r="G173" i="126"/>
  <c r="H173" i="126" s="1"/>
  <c r="E173" i="126"/>
  <c r="H172" i="126"/>
  <c r="E172" i="126"/>
  <c r="G172" i="126" s="1"/>
  <c r="G171" i="126"/>
  <c r="H171" i="126" s="1"/>
  <c r="E171" i="126"/>
  <c r="H170" i="126"/>
  <c r="E170" i="126"/>
  <c r="G170" i="126" s="1"/>
  <c r="H164" i="126"/>
  <c r="B164" i="126"/>
  <c r="E162" i="126"/>
  <c r="E161" i="126"/>
  <c r="B154" i="126"/>
  <c r="H152" i="126"/>
  <c r="E152" i="126"/>
  <c r="G152" i="126" s="1"/>
  <c r="G151" i="126"/>
  <c r="H151" i="126" s="1"/>
  <c r="E151" i="126"/>
  <c r="E150" i="126"/>
  <c r="G150" i="126" s="1"/>
  <c r="H150" i="126" s="1"/>
  <c r="G149" i="126"/>
  <c r="H149" i="126" s="1"/>
  <c r="E149" i="126"/>
  <c r="H148" i="126"/>
  <c r="E148" i="126"/>
  <c r="G148" i="126" s="1"/>
  <c r="G147" i="126"/>
  <c r="H147" i="126" s="1"/>
  <c r="E147" i="126"/>
  <c r="E146" i="126"/>
  <c r="G146" i="126" s="1"/>
  <c r="H146" i="126" s="1"/>
  <c r="G145" i="126"/>
  <c r="H145" i="126" s="1"/>
  <c r="E145" i="126"/>
  <c r="H144" i="126"/>
  <c r="E144" i="126"/>
  <c r="G144" i="126" s="1"/>
  <c r="G143" i="126"/>
  <c r="H143" i="126" s="1"/>
  <c r="E143" i="126"/>
  <c r="E142" i="126"/>
  <c r="G142" i="126" s="1"/>
  <c r="H142" i="126" s="1"/>
  <c r="G141" i="126"/>
  <c r="H141" i="126" s="1"/>
  <c r="E141" i="126"/>
  <c r="B134" i="126"/>
  <c r="H132" i="126"/>
  <c r="H134" i="126" s="1"/>
  <c r="G132" i="126"/>
  <c r="E132" i="126"/>
  <c r="B126" i="126"/>
  <c r="H124" i="126"/>
  <c r="G124" i="126"/>
  <c r="E124" i="126"/>
  <c r="E123" i="126"/>
  <c r="G123" i="126" s="1"/>
  <c r="H123" i="126" s="1"/>
  <c r="G122" i="126"/>
  <c r="H122" i="126" s="1"/>
  <c r="E122" i="126"/>
  <c r="E121" i="126"/>
  <c r="G121" i="126" s="1"/>
  <c r="H121" i="126" s="1"/>
  <c r="G120" i="126"/>
  <c r="H120" i="126" s="1"/>
  <c r="E120" i="126"/>
  <c r="E119" i="126"/>
  <c r="G119" i="126" s="1"/>
  <c r="H119" i="126" s="1"/>
  <c r="G118" i="126"/>
  <c r="H118" i="126" s="1"/>
  <c r="E118" i="126"/>
  <c r="E117" i="126"/>
  <c r="G117" i="126" s="1"/>
  <c r="H117" i="126" s="1"/>
  <c r="H116" i="126"/>
  <c r="G116" i="126"/>
  <c r="E116" i="126"/>
  <c r="E115" i="126"/>
  <c r="G115" i="126" s="1"/>
  <c r="H115" i="126" s="1"/>
  <c r="G114" i="126"/>
  <c r="H114" i="126" s="1"/>
  <c r="E114" i="126"/>
  <c r="B108" i="126"/>
  <c r="G106" i="126"/>
  <c r="H106" i="126" s="1"/>
  <c r="E106" i="126"/>
  <c r="E105" i="126"/>
  <c r="G105" i="126" s="1"/>
  <c r="H105" i="126" s="1"/>
  <c r="G104" i="126"/>
  <c r="H104" i="126" s="1"/>
  <c r="E104" i="126"/>
  <c r="E103" i="126"/>
  <c r="G103" i="126" s="1"/>
  <c r="H103" i="126" s="1"/>
  <c r="G102" i="126"/>
  <c r="H102" i="126" s="1"/>
  <c r="E102" i="126"/>
  <c r="E101" i="126"/>
  <c r="G101" i="126" s="1"/>
  <c r="H101" i="126" s="1"/>
  <c r="E100" i="126"/>
  <c r="G100" i="126" s="1"/>
  <c r="H100" i="126" s="1"/>
  <c r="E99" i="126"/>
  <c r="G99" i="126" s="1"/>
  <c r="H99" i="126" s="1"/>
  <c r="G98" i="126"/>
  <c r="H98" i="126" s="1"/>
  <c r="E98" i="126"/>
  <c r="E97" i="126"/>
  <c r="G97" i="126" s="1"/>
  <c r="H97" i="126" s="1"/>
  <c r="G96" i="126"/>
  <c r="H96" i="126" s="1"/>
  <c r="E96" i="126"/>
  <c r="E95" i="126"/>
  <c r="G95" i="126" s="1"/>
  <c r="H95" i="126" s="1"/>
  <c r="H89" i="126"/>
  <c r="B89" i="126"/>
  <c r="E87" i="126"/>
  <c r="E86" i="126"/>
  <c r="E85" i="126"/>
  <c r="E84" i="126"/>
  <c r="E83" i="126"/>
  <c r="E82" i="126"/>
  <c r="E81" i="126"/>
  <c r="E80" i="126"/>
  <c r="E79" i="126"/>
  <c r="E78" i="126"/>
  <c r="E77" i="126"/>
  <c r="E76" i="126"/>
  <c r="B69" i="126"/>
  <c r="G67" i="126"/>
  <c r="H67" i="126" s="1"/>
  <c r="E67" i="126"/>
  <c r="E66" i="126"/>
  <c r="G66" i="126" s="1"/>
  <c r="H66" i="126" s="1"/>
  <c r="H65" i="126"/>
  <c r="G65" i="126"/>
  <c r="E65" i="126"/>
  <c r="H64" i="126"/>
  <c r="E64" i="126"/>
  <c r="G64" i="126" s="1"/>
  <c r="G63" i="126"/>
  <c r="H63" i="126" s="1"/>
  <c r="E63" i="126"/>
  <c r="E62" i="126"/>
  <c r="G62" i="126" s="1"/>
  <c r="H62" i="126" s="1"/>
  <c r="H61" i="126"/>
  <c r="G61" i="126"/>
  <c r="E61" i="126"/>
  <c r="E60" i="126"/>
  <c r="G60" i="126" s="1"/>
  <c r="H60" i="126" s="1"/>
  <c r="G59" i="126"/>
  <c r="H59" i="126" s="1"/>
  <c r="E59" i="126"/>
  <c r="E58" i="126"/>
  <c r="G58" i="126" s="1"/>
  <c r="H58" i="126" s="1"/>
  <c r="H57" i="126"/>
  <c r="G57" i="126"/>
  <c r="E57" i="126"/>
  <c r="H56" i="126"/>
  <c r="E56" i="126"/>
  <c r="G56" i="126" s="1"/>
  <c r="H49" i="126"/>
  <c r="B49" i="126"/>
  <c r="E47" i="126"/>
  <c r="E46" i="126"/>
  <c r="E45" i="126"/>
  <c r="E44" i="126"/>
  <c r="E43" i="126"/>
  <c r="E42" i="126"/>
  <c r="E41" i="126"/>
  <c r="E40" i="126"/>
  <c r="E39" i="126"/>
  <c r="E38" i="126"/>
  <c r="E37" i="126"/>
  <c r="E36" i="126"/>
  <c r="B30" i="126"/>
  <c r="B29" i="126"/>
  <c r="B28" i="126"/>
  <c r="B27" i="126"/>
  <c r="B26" i="126"/>
  <c r="B25" i="126"/>
  <c r="B24" i="126"/>
  <c r="B23" i="126"/>
  <c r="E22" i="126"/>
  <c r="B22" i="126"/>
  <c r="B21" i="126"/>
  <c r="E20" i="126"/>
  <c r="B20" i="126"/>
  <c r="B19" i="126"/>
  <c r="B18" i="126"/>
  <c r="B17" i="126"/>
  <c r="B16" i="126"/>
  <c r="B15" i="126"/>
  <c r="B14" i="126"/>
  <c r="B13" i="126"/>
  <c r="E12" i="126"/>
  <c r="B12" i="126"/>
  <c r="C11" i="126"/>
  <c r="B11" i="126"/>
  <c r="D10" i="126"/>
  <c r="E10" i="126" s="1"/>
  <c r="C10" i="126"/>
  <c r="B10" i="126"/>
  <c r="A10" i="126"/>
  <c r="C9" i="126"/>
  <c r="B9" i="126"/>
  <c r="A9" i="126"/>
  <c r="D8" i="126"/>
  <c r="C8" i="126"/>
  <c r="E8" i="126" s="1"/>
  <c r="B8" i="126"/>
  <c r="E29" i="126" l="1"/>
  <c r="E14" i="126"/>
  <c r="E23" i="126"/>
  <c r="E24" i="126"/>
  <c r="E17" i="126"/>
  <c r="H108" i="126"/>
  <c r="D11" i="126" s="1"/>
  <c r="E11" i="126" s="1"/>
  <c r="H278" i="126"/>
  <c r="H69" i="126"/>
  <c r="D9" i="126" s="1"/>
  <c r="E9" i="126" s="1"/>
  <c r="H126" i="126"/>
  <c r="A11" i="126"/>
  <c r="H231" i="126"/>
  <c r="H296" i="126"/>
  <c r="H180" i="126"/>
  <c r="A12" i="126"/>
  <c r="H154" i="126"/>
  <c r="A13" i="126" l="1"/>
  <c r="A14" i="126" l="1"/>
  <c r="A16" i="126" l="1"/>
  <c r="A15" i="126"/>
  <c r="A17" i="126" l="1"/>
  <c r="A18" i="126" l="1"/>
  <c r="A19" i="126" l="1"/>
  <c r="A20" i="126" l="1"/>
  <c r="A21" i="126" s="1"/>
  <c r="A22" i="126" s="1"/>
  <c r="A23" i="126" s="1"/>
  <c r="A24" i="126" s="1"/>
  <c r="A25" i="126" s="1"/>
  <c r="A26" i="126" s="1"/>
  <c r="A27" i="126" s="1"/>
  <c r="A28" i="126" s="1"/>
  <c r="A29" i="126" s="1"/>
  <c r="A30" i="126" s="1"/>
  <c r="A31" i="126" s="1"/>
  <c r="A32" i="126" s="1"/>
  <c r="A33" i="126" s="1"/>
  <c r="A34" i="126" s="1"/>
  <c r="A35" i="126" s="1"/>
  <c r="A36" i="126" s="1"/>
  <c r="A37" i="126" s="1"/>
  <c r="A38" i="126" s="1"/>
  <c r="A39" i="126" s="1"/>
  <c r="A40" i="126" s="1"/>
  <c r="A41" i="126" s="1"/>
  <c r="A42" i="126" s="1"/>
  <c r="A43" i="126" s="1"/>
  <c r="A44" i="126" s="1"/>
  <c r="A45" i="126" s="1"/>
  <c r="A46" i="126" s="1"/>
  <c r="A47" i="126" s="1"/>
  <c r="A48" i="126" s="1"/>
  <c r="A49" i="126" s="1"/>
  <c r="A50" i="126" s="1"/>
  <c r="A51" i="126" s="1"/>
  <c r="A52" i="126" s="1"/>
  <c r="A53" i="126" s="1"/>
  <c r="A54" i="126" s="1"/>
  <c r="A55" i="126" s="1"/>
  <c r="A56" i="126" s="1"/>
  <c r="A57" i="126" s="1"/>
  <c r="A58" i="126" s="1"/>
  <c r="A59" i="126" s="1"/>
  <c r="A60" i="126" s="1"/>
  <c r="A61" i="126" s="1"/>
  <c r="A62" i="126" s="1"/>
  <c r="A63" i="126" s="1"/>
  <c r="A64" i="126" s="1"/>
  <c r="A65" i="126" s="1"/>
  <c r="A66" i="126" s="1"/>
  <c r="A67" i="126" s="1"/>
  <c r="A68" i="126" s="1"/>
  <c r="A69" i="126" s="1"/>
  <c r="A70" i="126" s="1"/>
  <c r="A71" i="126" s="1"/>
  <c r="A72" i="126" s="1"/>
  <c r="A73" i="126" s="1"/>
  <c r="A74" i="126" s="1"/>
  <c r="A75" i="126" s="1"/>
  <c r="A76" i="126" s="1"/>
  <c r="A77" i="126" s="1"/>
  <c r="A78" i="126" s="1"/>
  <c r="A79" i="126" s="1"/>
  <c r="A80" i="126" s="1"/>
  <c r="A81" i="126" s="1"/>
  <c r="A82" i="126" s="1"/>
  <c r="A83" i="126" s="1"/>
  <c r="A84" i="126" s="1"/>
  <c r="A85" i="126" s="1"/>
  <c r="A86" i="126" s="1"/>
  <c r="A87" i="126" s="1"/>
  <c r="A88" i="126" s="1"/>
  <c r="A89" i="126" s="1"/>
  <c r="A90" i="126" s="1"/>
  <c r="A91" i="126" s="1"/>
  <c r="A92" i="126" s="1"/>
  <c r="A93" i="126" s="1"/>
  <c r="A94" i="126" s="1"/>
  <c r="A95" i="126" s="1"/>
  <c r="A96" i="126" s="1"/>
  <c r="A97" i="126" s="1"/>
  <c r="A98" i="126" s="1"/>
  <c r="A99" i="126" s="1"/>
  <c r="A100" i="126" s="1"/>
  <c r="A101" i="126" s="1"/>
  <c r="A102" i="126" s="1"/>
  <c r="A103" i="126" s="1"/>
  <c r="A104" i="126" s="1"/>
  <c r="A105" i="126" s="1"/>
  <c r="A106" i="126" s="1"/>
  <c r="A107" i="126" s="1"/>
  <c r="A108" i="126" s="1"/>
  <c r="A109" i="126" s="1"/>
  <c r="A110" i="126" s="1"/>
  <c r="A111" i="126" s="1"/>
  <c r="A112" i="126" s="1"/>
  <c r="A113" i="126" s="1"/>
  <c r="A114" i="126" s="1"/>
  <c r="A115" i="126" s="1"/>
  <c r="A116" i="126" s="1"/>
  <c r="A117" i="126" s="1"/>
  <c r="A118" i="126" s="1"/>
  <c r="A119" i="126" s="1"/>
  <c r="A120" i="126" s="1"/>
  <c r="A121" i="126" s="1"/>
  <c r="A122" i="126" s="1"/>
  <c r="A123" i="126" s="1"/>
  <c r="A124" i="126" s="1"/>
  <c r="A125" i="126" s="1"/>
  <c r="A126" i="126" s="1"/>
  <c r="A127" i="126" s="1"/>
  <c r="A128" i="126" s="1"/>
  <c r="A129" i="126" s="1"/>
  <c r="A130" i="126" s="1"/>
  <c r="A131" i="126" s="1"/>
  <c r="A132" i="126" s="1"/>
  <c r="A133" i="126" s="1"/>
  <c r="A134" i="126" s="1"/>
  <c r="A135" i="126" s="1"/>
  <c r="A136" i="126" s="1"/>
  <c r="A137" i="126" s="1"/>
  <c r="A138" i="126" s="1"/>
  <c r="A139" i="126" s="1"/>
  <c r="A140" i="126" s="1"/>
  <c r="A141" i="126" s="1"/>
  <c r="A142" i="126" s="1"/>
  <c r="A143" i="126" s="1"/>
  <c r="A144" i="126" s="1"/>
  <c r="A145" i="126" s="1"/>
  <c r="A146" i="126" s="1"/>
  <c r="A147" i="126" s="1"/>
  <c r="A148" i="126" s="1"/>
  <c r="A149" i="126" s="1"/>
  <c r="A150" i="126" s="1"/>
  <c r="A151" i="126" s="1"/>
  <c r="A152" i="126" s="1"/>
  <c r="A153" i="126" s="1"/>
  <c r="A154" i="126" s="1"/>
  <c r="A155" i="126" s="1"/>
  <c r="A156" i="126" s="1"/>
  <c r="A157" i="126" s="1"/>
  <c r="A158" i="126" s="1"/>
  <c r="A159" i="126" s="1"/>
  <c r="A160" i="126" s="1"/>
  <c r="A161" i="126" s="1"/>
  <c r="A162" i="126" s="1"/>
  <c r="A163" i="126" s="1"/>
  <c r="A164" i="126" s="1"/>
  <c r="A165" i="126" s="1"/>
  <c r="A166" i="126" s="1"/>
  <c r="A167" i="126" s="1"/>
  <c r="A168" i="126" s="1"/>
  <c r="A169" i="126" s="1"/>
  <c r="A170" i="126" s="1"/>
  <c r="A171" i="126" s="1"/>
  <c r="A172" i="126" s="1"/>
  <c r="A173" i="126" s="1"/>
  <c r="A174" i="126" s="1"/>
  <c r="A175" i="126" s="1"/>
  <c r="A176" i="126" s="1"/>
  <c r="A177" i="126" s="1"/>
  <c r="A178" i="126" s="1"/>
  <c r="A179" i="126" s="1"/>
  <c r="A180" i="126" s="1"/>
  <c r="A181" i="126" s="1"/>
  <c r="A182" i="126" s="1"/>
  <c r="A183" i="126" s="1"/>
  <c r="A184" i="126" s="1"/>
  <c r="A185" i="126" s="1"/>
  <c r="A186" i="126" s="1"/>
  <c r="A187" i="126" s="1"/>
  <c r="A188" i="126" s="1"/>
  <c r="A189" i="126" s="1"/>
  <c r="A190" i="126" s="1"/>
  <c r="A191" i="126" s="1"/>
  <c r="A192" i="126" s="1"/>
  <c r="A193" i="126" s="1"/>
  <c r="A194" i="126" s="1"/>
  <c r="A195" i="126" s="1"/>
  <c r="A196" i="126" s="1"/>
  <c r="A197" i="126" s="1"/>
  <c r="A198" i="126" s="1"/>
  <c r="A199" i="126" s="1"/>
  <c r="A200" i="126" s="1"/>
  <c r="A201" i="126" s="1"/>
  <c r="A202" i="126" s="1"/>
  <c r="A203" i="126" s="1"/>
  <c r="A204" i="126" s="1"/>
  <c r="A205" i="126" s="1"/>
  <c r="A206" i="126" s="1"/>
  <c r="A207" i="126" s="1"/>
  <c r="A208" i="126" s="1"/>
  <c r="A209" i="126" s="1"/>
  <c r="A210" i="126" s="1"/>
  <c r="A211" i="126" s="1"/>
  <c r="A212" i="126" s="1"/>
  <c r="A213" i="126" s="1"/>
  <c r="A214" i="126" s="1"/>
  <c r="A215" i="126" s="1"/>
  <c r="A216" i="126" s="1"/>
  <c r="A217" i="126" s="1"/>
  <c r="A218" i="126" s="1"/>
  <c r="A219" i="126" s="1"/>
  <c r="A220" i="126" s="1"/>
  <c r="A221" i="126" s="1"/>
  <c r="A222" i="126" s="1"/>
  <c r="A223" i="126" s="1"/>
  <c r="A224" i="126" s="1"/>
  <c r="A225" i="126" s="1"/>
  <c r="A226" i="126" s="1"/>
  <c r="A227" i="126" s="1"/>
  <c r="A228" i="126" s="1"/>
  <c r="A229" i="126" s="1"/>
  <c r="A230" i="126" s="1"/>
  <c r="A231" i="126" s="1"/>
  <c r="A232" i="126" s="1"/>
  <c r="A233" i="126" s="1"/>
  <c r="A234" i="126" s="1"/>
  <c r="A235" i="126" s="1"/>
  <c r="A236" i="126" s="1"/>
  <c r="A237" i="126" s="1"/>
  <c r="A238" i="126" s="1"/>
  <c r="A239" i="126" s="1"/>
  <c r="A240" i="126" s="1"/>
  <c r="A241" i="126" s="1"/>
  <c r="A242" i="126" s="1"/>
  <c r="A243" i="126" s="1"/>
  <c r="A244" i="126" s="1"/>
  <c r="A245" i="126" s="1"/>
  <c r="A246" i="126" s="1"/>
  <c r="A247" i="126" s="1"/>
  <c r="A248" i="126" s="1"/>
  <c r="A249" i="126" s="1"/>
  <c r="A250" i="126" s="1"/>
  <c r="A251" i="126" s="1"/>
  <c r="A252" i="126" s="1"/>
  <c r="A253" i="126" s="1"/>
  <c r="A254" i="126" s="1"/>
  <c r="A255" i="126" s="1"/>
  <c r="A256" i="126" s="1"/>
  <c r="A257" i="126" s="1"/>
  <c r="A258" i="126" s="1"/>
  <c r="A259" i="126" s="1"/>
  <c r="A260" i="126" s="1"/>
  <c r="A261" i="126" s="1"/>
  <c r="A262" i="126" s="1"/>
  <c r="A263" i="126" s="1"/>
  <c r="A264" i="126" s="1"/>
  <c r="A265" i="126" s="1"/>
  <c r="A266" i="126" s="1"/>
  <c r="A267" i="126" s="1"/>
  <c r="A268" i="126" s="1"/>
  <c r="A269" i="126" s="1"/>
  <c r="A270" i="126" s="1"/>
  <c r="A271" i="126" s="1"/>
  <c r="A272" i="126" s="1"/>
  <c r="A273" i="126" s="1"/>
  <c r="A274" i="126" s="1"/>
  <c r="A275" i="126" s="1"/>
  <c r="A276" i="126" s="1"/>
  <c r="A277" i="126" s="1"/>
  <c r="A278" i="126" s="1"/>
  <c r="A279" i="126" s="1"/>
  <c r="A280" i="126" s="1"/>
  <c r="A281" i="126" s="1"/>
  <c r="A282" i="126" s="1"/>
  <c r="A283" i="126" s="1"/>
  <c r="A284" i="126" s="1"/>
  <c r="A285" i="126" s="1"/>
  <c r="A286" i="126" s="1"/>
  <c r="A287" i="126" s="1"/>
  <c r="A288" i="126" s="1"/>
  <c r="A289" i="126" s="1"/>
  <c r="A290" i="126" s="1"/>
  <c r="A291" i="126" s="1"/>
  <c r="A292" i="126" s="1"/>
  <c r="A293" i="126" s="1"/>
  <c r="A294" i="126" s="1"/>
  <c r="A295" i="126" s="1"/>
  <c r="A296" i="126" s="1"/>
  <c r="A297" i="126" s="1"/>
  <c r="A298" i="126" s="1"/>
  <c r="A299" i="126" s="1"/>
  <c r="A300" i="126" s="1"/>
  <c r="A301" i="126" s="1"/>
  <c r="A302" i="126" s="1"/>
  <c r="A303" i="126" s="1"/>
  <c r="A304" i="126" s="1"/>
  <c r="A305" i="126" s="1"/>
  <c r="A306" i="126" s="1"/>
  <c r="A307" i="126" s="1"/>
  <c r="A308" i="126" s="1"/>
  <c r="A309" i="126" s="1"/>
  <c r="A310" i="126" s="1"/>
  <c r="A311" i="126" s="1"/>
  <c r="A312" i="126" s="1"/>
  <c r="A313" i="126" s="1"/>
  <c r="A314" i="126" s="1"/>
  <c r="A315" i="126" s="1"/>
  <c r="A316" i="126" s="1"/>
  <c r="A317" i="126" s="1"/>
  <c r="A318" i="126" s="1"/>
  <c r="A319" i="126" s="1"/>
  <c r="A320" i="126" s="1"/>
  <c r="A321" i="126" s="1"/>
  <c r="A322" i="126" s="1"/>
  <c r="A323" i="126" s="1"/>
  <c r="A324" i="126" s="1"/>
  <c r="A325" i="126" s="1"/>
  <c r="A326" i="126" s="1"/>
  <c r="A327" i="126" s="1"/>
  <c r="A328" i="126" s="1"/>
  <c r="A329" i="126" s="1"/>
  <c r="A330" i="126" s="1"/>
  <c r="A331" i="126" s="1"/>
  <c r="A332" i="126" s="1"/>
  <c r="A333" i="126" s="1"/>
  <c r="A334" i="126" s="1"/>
  <c r="A335" i="126" s="1"/>
  <c r="A336" i="126" s="1"/>
  <c r="A337" i="126" s="1"/>
  <c r="A338" i="126" s="1"/>
  <c r="A339" i="126" s="1"/>
  <c r="A340" i="126" s="1"/>
  <c r="A341" i="126" s="1"/>
  <c r="A342" i="126" s="1"/>
  <c r="A343" i="126" s="1"/>
  <c r="A344" i="126" s="1"/>
  <c r="A345" i="126" s="1"/>
  <c r="A346" i="126" s="1"/>
  <c r="A347" i="126" s="1"/>
  <c r="A348" i="126" s="1"/>
  <c r="A349" i="126" s="1"/>
  <c r="A350" i="126" s="1"/>
  <c r="A351" i="126" s="1"/>
  <c r="A352" i="126" s="1"/>
  <c r="A353" i="126" s="1"/>
  <c r="A354" i="126" s="1"/>
  <c r="A355" i="126" s="1"/>
  <c r="A356" i="126" s="1"/>
  <c r="A357" i="126" s="1"/>
  <c r="A358" i="126" s="1"/>
  <c r="A359" i="126" s="1"/>
  <c r="A360" i="126" s="1"/>
  <c r="A361" i="126" s="1"/>
  <c r="A362" i="126" s="1"/>
  <c r="A363" i="126" s="1"/>
  <c r="A364" i="126" s="1"/>
  <c r="A365" i="126" s="1"/>
  <c r="A366" i="126" s="1"/>
  <c r="A367" i="126" s="1"/>
  <c r="A368" i="126" s="1"/>
  <c r="A369" i="126" s="1"/>
  <c r="A370" i="126" s="1"/>
  <c r="A371" i="126" s="1"/>
  <c r="A372" i="126" s="1"/>
  <c r="A373" i="126" s="1"/>
  <c r="A374" i="126" s="1"/>
  <c r="A375" i="126" s="1"/>
  <c r="A376" i="126" s="1"/>
  <c r="A377" i="126" s="1"/>
  <c r="A378" i="126" s="1"/>
  <c r="A379" i="126" s="1"/>
  <c r="A380" i="126" s="1"/>
  <c r="A381" i="126" s="1"/>
  <c r="A382" i="126" s="1"/>
  <c r="A383" i="126" s="1"/>
  <c r="A384" i="126" s="1"/>
  <c r="A385" i="126" s="1"/>
  <c r="A386" i="126" s="1"/>
  <c r="A387" i="126" s="1"/>
  <c r="A388" i="126" s="1"/>
  <c r="A389" i="126" s="1"/>
  <c r="A390" i="126" s="1"/>
  <c r="A391" i="126" s="1"/>
  <c r="H8" i="64" l="1"/>
  <c r="H9" i="64"/>
  <c r="H10" i="64"/>
  <c r="H11" i="64"/>
  <c r="H12" i="64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F11" i="104"/>
  <c r="F12" i="104"/>
  <c r="F13" i="104"/>
  <c r="F14" i="104"/>
  <c r="F15" i="104"/>
  <c r="F16" i="104"/>
  <c r="F17" i="104"/>
  <c r="F18" i="104"/>
  <c r="F19" i="104"/>
  <c r="F9" i="104"/>
  <c r="F10" i="104"/>
  <c r="F8" i="104"/>
  <c r="G8" i="123"/>
  <c r="F11" i="109"/>
  <c r="F10" i="109"/>
  <c r="F9" i="109"/>
  <c r="F8" i="109"/>
  <c r="F9" i="5"/>
  <c r="F10" i="5"/>
  <c r="F11" i="5"/>
  <c r="F8" i="5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36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8" i="4"/>
  <c r="I63" i="117"/>
  <c r="I64" i="117"/>
  <c r="I65" i="117"/>
  <c r="I66" i="117"/>
  <c r="I67" i="117"/>
  <c r="I68" i="117"/>
  <c r="I69" i="117"/>
  <c r="I70" i="117"/>
  <c r="I71" i="117"/>
  <c r="I72" i="117"/>
  <c r="I73" i="117"/>
  <c r="I74" i="117"/>
  <c r="I75" i="117"/>
  <c r="I76" i="117"/>
  <c r="I77" i="117"/>
  <c r="I78" i="117"/>
  <c r="I79" i="117"/>
  <c r="I80" i="117"/>
  <c r="I81" i="117"/>
  <c r="I82" i="117"/>
  <c r="I83" i="117"/>
  <c r="I84" i="117"/>
  <c r="I85" i="117"/>
  <c r="I62" i="117"/>
  <c r="I10" i="117"/>
  <c r="I11" i="117"/>
  <c r="I12" i="117"/>
  <c r="I13" i="117"/>
  <c r="I14" i="117"/>
  <c r="I15" i="117"/>
  <c r="I16" i="117"/>
  <c r="I17" i="117"/>
  <c r="I18" i="117"/>
  <c r="I19" i="117"/>
  <c r="I20" i="117"/>
  <c r="I21" i="117"/>
  <c r="I22" i="117"/>
  <c r="I23" i="117"/>
  <c r="I24" i="117"/>
  <c r="I25" i="117"/>
  <c r="I26" i="117"/>
  <c r="I27" i="117"/>
  <c r="I28" i="117"/>
  <c r="I29" i="117"/>
  <c r="I30" i="117"/>
  <c r="I31" i="117"/>
  <c r="I32" i="117"/>
  <c r="I33" i="117"/>
  <c r="I34" i="117"/>
  <c r="I35" i="117"/>
  <c r="I36" i="117"/>
  <c r="I37" i="117"/>
  <c r="I38" i="117"/>
  <c r="I39" i="117"/>
  <c r="I40" i="117"/>
  <c r="I41" i="117"/>
  <c r="I42" i="117"/>
  <c r="I43" i="117"/>
  <c r="I44" i="117"/>
  <c r="I45" i="117"/>
  <c r="I46" i="117"/>
  <c r="I47" i="117"/>
  <c r="I48" i="117"/>
  <c r="I49" i="117"/>
  <c r="I50" i="117"/>
  <c r="I51" i="117"/>
  <c r="I52" i="117"/>
  <c r="I53" i="117"/>
  <c r="I54" i="117"/>
  <c r="I55" i="117"/>
  <c r="I56" i="117"/>
  <c r="I57" i="117"/>
  <c r="I58" i="117"/>
  <c r="I59" i="117"/>
  <c r="I9" i="117"/>
  <c r="I8" i="117"/>
  <c r="K1382" i="111"/>
  <c r="K1383" i="111"/>
  <c r="K1384" i="111"/>
  <c r="K1385" i="111"/>
  <c r="K1386" i="111"/>
  <c r="K1387" i="111"/>
  <c r="K1388" i="111"/>
  <c r="K1389" i="111"/>
  <c r="K1390" i="111"/>
  <c r="K1391" i="111"/>
  <c r="K1392" i="111"/>
  <c r="K1393" i="111"/>
  <c r="K1394" i="111"/>
  <c r="K1395" i="111"/>
  <c r="K1396" i="111"/>
  <c r="K1397" i="111"/>
  <c r="K1398" i="111"/>
  <c r="K1399" i="111"/>
  <c r="K1400" i="111"/>
  <c r="K1401" i="111"/>
  <c r="K1402" i="111"/>
  <c r="K1403" i="111"/>
  <c r="K1404" i="111"/>
  <c r="K1405" i="111"/>
  <c r="K1406" i="111"/>
  <c r="K1407" i="111"/>
  <c r="K1408" i="111"/>
  <c r="K1409" i="111"/>
  <c r="K1410" i="111"/>
  <c r="K1411" i="111"/>
  <c r="K1412" i="111"/>
  <c r="K1413" i="111"/>
  <c r="K1414" i="111"/>
  <c r="K1415" i="111"/>
  <c r="K1416" i="111"/>
  <c r="K1417" i="111"/>
  <c r="K1418" i="111"/>
  <c r="K1419" i="111"/>
  <c r="K1420" i="111"/>
  <c r="K1421" i="111"/>
  <c r="K1422" i="111"/>
  <c r="K1423" i="111"/>
  <c r="K1424" i="111"/>
  <c r="K1425" i="111"/>
  <c r="K1426" i="111"/>
  <c r="K1427" i="111"/>
  <c r="K1428" i="111"/>
  <c r="K1429" i="111"/>
  <c r="K1430" i="111"/>
  <c r="K1431" i="111"/>
  <c r="K1432" i="111"/>
  <c r="K1433" i="111"/>
  <c r="K1434" i="111"/>
  <c r="K1435" i="111"/>
  <c r="K1436" i="111"/>
  <c r="K1437" i="111"/>
  <c r="K1438" i="111"/>
  <c r="K1439" i="111"/>
  <c r="K1440" i="111"/>
  <c r="K1441" i="111"/>
  <c r="K1442" i="111"/>
  <c r="K1443" i="111"/>
  <c r="K1444" i="111"/>
  <c r="K1445" i="111"/>
  <c r="K1446" i="111"/>
  <c r="K1447" i="111"/>
  <c r="K1448" i="111"/>
  <c r="K1449" i="111"/>
  <c r="K1450" i="111"/>
  <c r="K1451" i="111"/>
  <c r="K1452" i="111"/>
  <c r="K1453" i="111"/>
  <c r="K1454" i="111"/>
  <c r="K1455" i="111"/>
  <c r="K1456" i="111"/>
  <c r="K1457" i="111"/>
  <c r="K1458" i="111"/>
  <c r="K1459" i="111"/>
  <c r="K1460" i="111"/>
  <c r="K1461" i="111"/>
  <c r="K1462" i="111"/>
  <c r="K1463" i="111"/>
  <c r="K1464" i="111"/>
  <c r="K1465" i="111"/>
  <c r="K1466" i="111"/>
  <c r="K1467" i="111"/>
  <c r="K1468" i="111"/>
  <c r="K1469" i="111"/>
  <c r="K1470" i="111"/>
  <c r="K1471" i="111"/>
  <c r="K1472" i="111"/>
  <c r="K1473" i="111"/>
  <c r="K1474" i="111"/>
  <c r="K1475" i="111"/>
  <c r="K1476" i="111"/>
  <c r="K1477" i="111"/>
  <c r="K1478" i="111"/>
  <c r="K1479" i="111"/>
  <c r="K1480" i="111"/>
  <c r="K1481" i="111"/>
  <c r="K1482" i="111"/>
  <c r="K1483" i="111"/>
  <c r="K1484" i="111"/>
  <c r="K1485" i="111"/>
  <c r="K1486" i="111"/>
  <c r="K1487" i="111"/>
  <c r="K1488" i="111"/>
  <c r="K1489" i="111"/>
  <c r="K1490" i="111"/>
  <c r="K1491" i="111"/>
  <c r="K1492" i="111"/>
  <c r="K1493" i="111"/>
  <c r="K1494" i="111"/>
  <c r="K1495" i="111"/>
  <c r="K1496" i="111"/>
  <c r="K1497" i="111"/>
  <c r="K1498" i="111"/>
  <c r="K1499" i="111"/>
  <c r="K1500" i="111"/>
  <c r="K1501" i="111"/>
  <c r="K1502" i="111"/>
  <c r="K1503" i="111"/>
  <c r="K1504" i="111"/>
  <c r="K1505" i="111"/>
  <c r="K1506" i="111"/>
  <c r="K1507" i="111"/>
  <c r="K1508" i="111"/>
  <c r="K1509" i="111"/>
  <c r="K1510" i="111"/>
  <c r="K1511" i="111"/>
  <c r="K1512" i="111"/>
  <c r="K1513" i="111"/>
  <c r="K1514" i="111"/>
  <c r="K1515" i="111"/>
  <c r="K1516" i="111"/>
  <c r="K1517" i="111"/>
  <c r="K1518" i="111"/>
  <c r="K1519" i="111"/>
  <c r="K1520" i="111"/>
  <c r="K1521" i="111"/>
  <c r="K1522" i="111"/>
  <c r="K1523" i="111"/>
  <c r="K1524" i="111"/>
  <c r="K1525" i="111"/>
  <c r="K1526" i="111"/>
  <c r="K1527" i="111"/>
  <c r="K1528" i="111"/>
  <c r="K1529" i="111"/>
  <c r="K1530" i="111"/>
  <c r="K1531" i="111"/>
  <c r="K1532" i="111"/>
  <c r="K1533" i="111"/>
  <c r="K1534" i="111"/>
  <c r="K1535" i="111"/>
  <c r="K1536" i="111"/>
  <c r="K1537" i="111"/>
  <c r="K1538" i="111"/>
  <c r="K1539" i="111"/>
  <c r="K1540" i="111"/>
  <c r="K1541" i="111"/>
  <c r="K1542" i="111"/>
  <c r="K1543" i="111"/>
  <c r="K1544" i="111"/>
  <c r="K1545" i="111"/>
  <c r="K1546" i="111"/>
  <c r="K1547" i="111"/>
  <c r="K1548" i="111"/>
  <c r="K1549" i="111"/>
  <c r="K1550" i="111"/>
  <c r="K1551" i="111"/>
  <c r="K1552" i="111"/>
  <c r="K1553" i="111"/>
  <c r="K1554" i="111"/>
  <c r="K1555" i="111"/>
  <c r="K1556" i="111"/>
  <c r="K1557" i="111"/>
  <c r="K1558" i="111"/>
  <c r="K1559" i="111"/>
  <c r="K1560" i="111"/>
  <c r="K1561" i="111"/>
  <c r="K1562" i="111"/>
  <c r="K1563" i="111"/>
  <c r="K1564" i="111"/>
  <c r="K1565" i="111"/>
  <c r="K1566" i="111"/>
  <c r="K1567" i="111"/>
  <c r="K1568" i="111"/>
  <c r="K1569" i="111"/>
  <c r="K1570" i="111"/>
  <c r="K1571" i="111"/>
  <c r="K1572" i="111"/>
  <c r="K1573" i="111"/>
  <c r="K1574" i="111"/>
  <c r="K1575" i="111"/>
  <c r="K1576" i="111"/>
  <c r="K1577" i="111"/>
  <c r="K1578" i="111"/>
  <c r="K1579" i="111"/>
  <c r="K1580" i="111"/>
  <c r="K1581" i="111"/>
  <c r="K1582" i="111"/>
  <c r="K1583" i="111"/>
  <c r="K1584" i="111"/>
  <c r="K1585" i="111"/>
  <c r="K1586" i="111"/>
  <c r="K1587" i="111"/>
  <c r="K1588" i="111"/>
  <c r="K1589" i="111"/>
  <c r="K1590" i="111"/>
  <c r="K1591" i="111"/>
  <c r="K1592" i="111"/>
  <c r="K1593" i="111"/>
  <c r="K1594" i="111"/>
  <c r="K1595" i="111"/>
  <c r="K1596" i="111"/>
  <c r="K1597" i="111"/>
  <c r="K1598" i="111"/>
  <c r="K1599" i="111"/>
  <c r="K1600" i="111"/>
  <c r="K1601" i="111"/>
  <c r="K1602" i="111"/>
  <c r="K1603" i="111"/>
  <c r="K1604" i="111"/>
  <c r="K1605" i="111"/>
  <c r="K1606" i="111"/>
  <c r="K1607" i="111"/>
  <c r="K1608" i="111"/>
  <c r="K1609" i="111"/>
  <c r="K1610" i="111"/>
  <c r="K1611" i="111"/>
  <c r="K1612" i="111"/>
  <c r="K1613" i="111"/>
  <c r="K1614" i="111"/>
  <c r="K1615" i="111"/>
  <c r="K1616" i="111"/>
  <c r="K1617" i="111"/>
  <c r="K1618" i="111"/>
  <c r="K1619" i="111"/>
  <c r="K1620" i="111"/>
  <c r="K1621" i="111"/>
  <c r="K1622" i="111"/>
  <c r="K1623" i="111"/>
  <c r="K1624" i="111"/>
  <c r="K1625" i="111"/>
  <c r="K1626" i="111"/>
  <c r="K1627" i="111"/>
  <c r="K1628" i="111"/>
  <c r="K1629" i="111"/>
  <c r="K1630" i="111"/>
  <c r="K1631" i="111"/>
  <c r="K1632" i="111"/>
  <c r="K1633" i="111"/>
  <c r="K1634" i="111"/>
  <c r="K1635" i="111"/>
  <c r="K1636" i="111"/>
  <c r="K1637" i="111"/>
  <c r="K1638" i="111"/>
  <c r="K1639" i="111"/>
  <c r="K1640" i="111"/>
  <c r="K1641" i="111"/>
  <c r="K1642" i="111"/>
  <c r="K1643" i="111"/>
  <c r="K1644" i="111"/>
  <c r="K1645" i="111"/>
  <c r="K1646" i="111"/>
  <c r="K1647" i="111"/>
  <c r="K1648" i="111"/>
  <c r="K1649" i="111"/>
  <c r="K1650" i="111"/>
  <c r="K1651" i="111"/>
  <c r="K1652" i="111"/>
  <c r="K1653" i="111"/>
  <c r="K1654" i="111"/>
  <c r="K1655" i="111"/>
  <c r="K1656" i="111"/>
  <c r="K1657" i="111"/>
  <c r="K1658" i="111"/>
  <c r="K1659" i="111"/>
  <c r="K1660" i="111"/>
  <c r="K1661" i="111"/>
  <c r="K1662" i="111"/>
  <c r="K1663" i="111"/>
  <c r="K1664" i="111"/>
  <c r="K1665" i="111"/>
  <c r="K1666" i="111"/>
  <c r="K1667" i="111"/>
  <c r="K1668" i="111"/>
  <c r="K1669" i="111"/>
  <c r="K1670" i="111"/>
  <c r="K1671" i="111"/>
  <c r="K1672" i="111"/>
  <c r="K1673" i="111"/>
  <c r="K1674" i="111"/>
  <c r="K1675" i="111"/>
  <c r="K1676" i="111"/>
  <c r="K1677" i="111"/>
  <c r="K1678" i="111"/>
  <c r="K1679" i="111"/>
  <c r="K1680" i="111"/>
  <c r="K1681" i="111"/>
  <c r="K1682" i="111"/>
  <c r="K1683" i="111"/>
  <c r="K1684" i="111"/>
  <c r="K1685" i="111"/>
  <c r="K1686" i="111"/>
  <c r="K1687" i="111"/>
  <c r="K1688" i="111"/>
  <c r="K1689" i="111"/>
  <c r="K1690" i="111"/>
  <c r="K1691" i="111"/>
  <c r="K1692" i="111"/>
  <c r="K1693" i="111"/>
  <c r="K1694" i="111"/>
  <c r="K1695" i="111"/>
  <c r="K1696" i="111"/>
  <c r="K1697" i="111"/>
  <c r="K1698" i="111"/>
  <c r="K1699" i="111"/>
  <c r="K1700" i="111"/>
  <c r="K1701" i="111"/>
  <c r="K1702" i="111"/>
  <c r="K1703" i="111"/>
  <c r="K1704" i="111"/>
  <c r="K1705" i="111"/>
  <c r="K1706" i="111"/>
  <c r="K1707" i="111"/>
  <c r="K1708" i="111"/>
  <c r="K1709" i="111"/>
  <c r="K1710" i="111"/>
  <c r="K1711" i="111"/>
  <c r="K1712" i="111"/>
  <c r="K1713" i="111"/>
  <c r="K1714" i="111"/>
  <c r="K1715" i="111"/>
  <c r="K1716" i="111"/>
  <c r="K1717" i="111"/>
  <c r="K1718" i="111"/>
  <c r="K1719" i="111"/>
  <c r="K1720" i="111"/>
  <c r="K1721" i="111"/>
  <c r="K1722" i="111"/>
  <c r="K1723" i="111"/>
  <c r="K1724" i="111"/>
  <c r="K1725" i="111"/>
  <c r="K1726" i="111"/>
  <c r="K1727" i="111"/>
  <c r="K1728" i="111"/>
  <c r="K1729" i="111"/>
  <c r="K1730" i="111"/>
  <c r="K1731" i="111"/>
  <c r="K1732" i="111"/>
  <c r="K1733" i="111"/>
  <c r="K1734" i="111"/>
  <c r="K1735" i="111"/>
  <c r="K1736" i="111"/>
  <c r="K1737" i="111"/>
  <c r="K1738" i="111"/>
  <c r="K1739" i="111"/>
  <c r="K1740" i="111"/>
  <c r="K1741" i="111"/>
  <c r="K1742" i="111"/>
  <c r="K1743" i="111"/>
  <c r="K1744" i="111"/>
  <c r="K1745" i="111"/>
  <c r="K1746" i="111"/>
  <c r="K1747" i="111"/>
  <c r="K1748" i="111"/>
  <c r="K1749" i="111"/>
  <c r="K1750" i="111"/>
  <c r="K1751" i="111"/>
  <c r="K1381" i="111"/>
  <c r="K11" i="111"/>
  <c r="K12" i="111"/>
  <c r="K13" i="111"/>
  <c r="K14" i="111"/>
  <c r="K15" i="111"/>
  <c r="K16" i="111"/>
  <c r="K17" i="111"/>
  <c r="K18" i="111"/>
  <c r="K19" i="111"/>
  <c r="K20" i="111"/>
  <c r="K21" i="111"/>
  <c r="K22" i="111"/>
  <c r="K23" i="111"/>
  <c r="K24" i="111"/>
  <c r="K25" i="111"/>
  <c r="K26" i="111"/>
  <c r="K27" i="111"/>
  <c r="K28" i="111"/>
  <c r="K29" i="111"/>
  <c r="K30" i="111"/>
  <c r="K31" i="111"/>
  <c r="K32" i="111"/>
  <c r="K33" i="111"/>
  <c r="K34" i="111"/>
  <c r="K35" i="111"/>
  <c r="K36" i="111"/>
  <c r="K37" i="111"/>
  <c r="K38" i="111"/>
  <c r="K39" i="111"/>
  <c r="K40" i="111"/>
  <c r="K41" i="111"/>
  <c r="K42" i="111"/>
  <c r="K43" i="111"/>
  <c r="K44" i="111"/>
  <c r="K45" i="111"/>
  <c r="K46" i="111"/>
  <c r="K47" i="111"/>
  <c r="K48" i="111"/>
  <c r="K49" i="111"/>
  <c r="K50" i="111"/>
  <c r="K51" i="111"/>
  <c r="K52" i="111"/>
  <c r="K53" i="111"/>
  <c r="K54" i="111"/>
  <c r="K55" i="111"/>
  <c r="K56" i="111"/>
  <c r="K57" i="111"/>
  <c r="K58" i="111"/>
  <c r="K59" i="111"/>
  <c r="K60" i="111"/>
  <c r="K61" i="111"/>
  <c r="K62" i="111"/>
  <c r="K63" i="111"/>
  <c r="K64" i="111"/>
  <c r="K65" i="111"/>
  <c r="K66" i="111"/>
  <c r="K67" i="111"/>
  <c r="K68" i="111"/>
  <c r="K69" i="111"/>
  <c r="K70" i="111"/>
  <c r="K71" i="111"/>
  <c r="K72" i="111"/>
  <c r="K73" i="111"/>
  <c r="K74" i="111"/>
  <c r="K75" i="111"/>
  <c r="K76" i="111"/>
  <c r="K77" i="111"/>
  <c r="K78" i="111"/>
  <c r="K79" i="111"/>
  <c r="K80" i="111"/>
  <c r="K81" i="111"/>
  <c r="K82" i="111"/>
  <c r="K83" i="111"/>
  <c r="K84" i="111"/>
  <c r="K85" i="111"/>
  <c r="K86" i="111"/>
  <c r="K87" i="111"/>
  <c r="K88" i="111"/>
  <c r="K89" i="111"/>
  <c r="K90" i="111"/>
  <c r="K91" i="111"/>
  <c r="K92" i="111"/>
  <c r="K93" i="111"/>
  <c r="K94" i="111"/>
  <c r="K95" i="111"/>
  <c r="K96" i="111"/>
  <c r="K97" i="111"/>
  <c r="K98" i="111"/>
  <c r="K99" i="111"/>
  <c r="K100" i="111"/>
  <c r="K101" i="111"/>
  <c r="K102" i="111"/>
  <c r="K103" i="111"/>
  <c r="K104" i="111"/>
  <c r="K105" i="111"/>
  <c r="K106" i="111"/>
  <c r="K107" i="111"/>
  <c r="K108" i="111"/>
  <c r="K109" i="111"/>
  <c r="K110" i="111"/>
  <c r="K111" i="111"/>
  <c r="K112" i="111"/>
  <c r="K113" i="111"/>
  <c r="K114" i="111"/>
  <c r="K115" i="111"/>
  <c r="K116" i="111"/>
  <c r="K117" i="111"/>
  <c r="K118" i="111"/>
  <c r="K119" i="111"/>
  <c r="K120" i="111"/>
  <c r="K121" i="111"/>
  <c r="K122" i="111"/>
  <c r="K123" i="111"/>
  <c r="K124" i="111"/>
  <c r="K125" i="111"/>
  <c r="K126" i="111"/>
  <c r="K127" i="111"/>
  <c r="K128" i="111"/>
  <c r="K129" i="111"/>
  <c r="K130" i="111"/>
  <c r="K131" i="111"/>
  <c r="K132" i="111"/>
  <c r="K133" i="111"/>
  <c r="K134" i="111"/>
  <c r="K135" i="111"/>
  <c r="K136" i="111"/>
  <c r="K137" i="111"/>
  <c r="K138" i="111"/>
  <c r="K139" i="111"/>
  <c r="K140" i="111"/>
  <c r="K141" i="111"/>
  <c r="K142" i="111"/>
  <c r="K143" i="111"/>
  <c r="K144" i="111"/>
  <c r="K145" i="111"/>
  <c r="K146" i="111"/>
  <c r="K147" i="111"/>
  <c r="K148" i="111"/>
  <c r="K149" i="111"/>
  <c r="K150" i="111"/>
  <c r="K151" i="111"/>
  <c r="K152" i="111"/>
  <c r="K153" i="111"/>
  <c r="K154" i="111"/>
  <c r="K155" i="111"/>
  <c r="K156" i="111"/>
  <c r="K157" i="111"/>
  <c r="K158" i="111"/>
  <c r="K159" i="111"/>
  <c r="K160" i="111"/>
  <c r="K161" i="111"/>
  <c r="K162" i="111"/>
  <c r="K163" i="111"/>
  <c r="K164" i="111"/>
  <c r="K165" i="111"/>
  <c r="K166" i="111"/>
  <c r="K167" i="111"/>
  <c r="K168" i="111"/>
  <c r="K169" i="111"/>
  <c r="K170" i="111"/>
  <c r="K171" i="111"/>
  <c r="K172" i="111"/>
  <c r="K173" i="111"/>
  <c r="K174" i="111"/>
  <c r="K175" i="111"/>
  <c r="K176" i="111"/>
  <c r="K177" i="111"/>
  <c r="K178" i="111"/>
  <c r="K179" i="111"/>
  <c r="K180" i="111"/>
  <c r="K181" i="111"/>
  <c r="K182" i="111"/>
  <c r="K183" i="111"/>
  <c r="K184" i="111"/>
  <c r="K185" i="111"/>
  <c r="K186" i="111"/>
  <c r="K187" i="111"/>
  <c r="K188" i="111"/>
  <c r="K189" i="111"/>
  <c r="K190" i="111"/>
  <c r="K191" i="111"/>
  <c r="K192" i="111"/>
  <c r="K193" i="111"/>
  <c r="K194" i="111"/>
  <c r="K195" i="111"/>
  <c r="K196" i="111"/>
  <c r="K197" i="111"/>
  <c r="K198" i="111"/>
  <c r="K199" i="111"/>
  <c r="K200" i="111"/>
  <c r="K201" i="111"/>
  <c r="K202" i="111"/>
  <c r="K203" i="111"/>
  <c r="K204" i="111"/>
  <c r="K205" i="111"/>
  <c r="K206" i="111"/>
  <c r="K207" i="111"/>
  <c r="K208" i="111"/>
  <c r="K209" i="111"/>
  <c r="K210" i="111"/>
  <c r="K211" i="111"/>
  <c r="K212" i="111"/>
  <c r="K213" i="111"/>
  <c r="K214" i="111"/>
  <c r="K215" i="111"/>
  <c r="K216" i="111"/>
  <c r="K217" i="111"/>
  <c r="K218" i="111"/>
  <c r="K219" i="111"/>
  <c r="K220" i="111"/>
  <c r="K221" i="111"/>
  <c r="K222" i="111"/>
  <c r="K223" i="111"/>
  <c r="K224" i="111"/>
  <c r="K225" i="111"/>
  <c r="K226" i="111"/>
  <c r="K227" i="111"/>
  <c r="K228" i="111"/>
  <c r="K229" i="111"/>
  <c r="K230" i="111"/>
  <c r="K231" i="111"/>
  <c r="K232" i="111"/>
  <c r="K233" i="111"/>
  <c r="K234" i="111"/>
  <c r="K235" i="111"/>
  <c r="K236" i="111"/>
  <c r="K237" i="111"/>
  <c r="K238" i="111"/>
  <c r="K239" i="111"/>
  <c r="K240" i="111"/>
  <c r="K241" i="111"/>
  <c r="K242" i="111"/>
  <c r="K243" i="111"/>
  <c r="K244" i="111"/>
  <c r="K245" i="111"/>
  <c r="K246" i="111"/>
  <c r="K247" i="111"/>
  <c r="K248" i="111"/>
  <c r="K249" i="111"/>
  <c r="K250" i="111"/>
  <c r="K251" i="111"/>
  <c r="K252" i="111"/>
  <c r="K253" i="111"/>
  <c r="K254" i="111"/>
  <c r="K255" i="111"/>
  <c r="K256" i="111"/>
  <c r="K257" i="111"/>
  <c r="K258" i="111"/>
  <c r="K259" i="111"/>
  <c r="K260" i="111"/>
  <c r="K261" i="111"/>
  <c r="K262" i="111"/>
  <c r="K263" i="111"/>
  <c r="K264" i="111"/>
  <c r="K265" i="111"/>
  <c r="K266" i="111"/>
  <c r="K267" i="111"/>
  <c r="K268" i="111"/>
  <c r="K269" i="111"/>
  <c r="K270" i="111"/>
  <c r="K271" i="111"/>
  <c r="K272" i="111"/>
  <c r="K273" i="111"/>
  <c r="K274" i="111"/>
  <c r="K275" i="111"/>
  <c r="K276" i="111"/>
  <c r="K277" i="111"/>
  <c r="K278" i="111"/>
  <c r="K279" i="111"/>
  <c r="K280" i="111"/>
  <c r="K281" i="111"/>
  <c r="K282" i="111"/>
  <c r="K283" i="111"/>
  <c r="K284" i="111"/>
  <c r="K285" i="111"/>
  <c r="K286" i="111"/>
  <c r="K287" i="111"/>
  <c r="K288" i="111"/>
  <c r="K289" i="111"/>
  <c r="K290" i="111"/>
  <c r="K291" i="111"/>
  <c r="K292" i="111"/>
  <c r="K293" i="111"/>
  <c r="K294" i="111"/>
  <c r="K295" i="111"/>
  <c r="K296" i="111"/>
  <c r="K297" i="111"/>
  <c r="K298" i="111"/>
  <c r="K299" i="111"/>
  <c r="K300" i="111"/>
  <c r="K301" i="111"/>
  <c r="K302" i="111"/>
  <c r="K303" i="111"/>
  <c r="K304" i="111"/>
  <c r="K305" i="111"/>
  <c r="K306" i="111"/>
  <c r="K307" i="111"/>
  <c r="K308" i="111"/>
  <c r="K309" i="111"/>
  <c r="K310" i="111"/>
  <c r="K311" i="111"/>
  <c r="K312" i="111"/>
  <c r="K313" i="111"/>
  <c r="K314" i="111"/>
  <c r="K315" i="111"/>
  <c r="K316" i="111"/>
  <c r="K317" i="111"/>
  <c r="K318" i="111"/>
  <c r="K319" i="111"/>
  <c r="K320" i="111"/>
  <c r="K321" i="111"/>
  <c r="K322" i="111"/>
  <c r="K323" i="111"/>
  <c r="K324" i="111"/>
  <c r="K325" i="111"/>
  <c r="K326" i="111"/>
  <c r="K327" i="111"/>
  <c r="K328" i="111"/>
  <c r="K329" i="111"/>
  <c r="K330" i="111"/>
  <c r="K331" i="111"/>
  <c r="K332" i="111"/>
  <c r="K333" i="111"/>
  <c r="K334" i="111"/>
  <c r="K335" i="111"/>
  <c r="K336" i="111"/>
  <c r="K337" i="111"/>
  <c r="K338" i="111"/>
  <c r="K339" i="111"/>
  <c r="K340" i="111"/>
  <c r="K341" i="111"/>
  <c r="K342" i="111"/>
  <c r="K343" i="111"/>
  <c r="K344" i="111"/>
  <c r="K345" i="111"/>
  <c r="K346" i="111"/>
  <c r="K347" i="111"/>
  <c r="K348" i="111"/>
  <c r="K349" i="111"/>
  <c r="K350" i="111"/>
  <c r="K351" i="111"/>
  <c r="K352" i="111"/>
  <c r="K353" i="111"/>
  <c r="K354" i="111"/>
  <c r="K355" i="111"/>
  <c r="K356" i="111"/>
  <c r="K357" i="111"/>
  <c r="K358" i="111"/>
  <c r="K359" i="111"/>
  <c r="K360" i="111"/>
  <c r="K361" i="111"/>
  <c r="K362" i="111"/>
  <c r="K363" i="111"/>
  <c r="K364" i="111"/>
  <c r="K365" i="111"/>
  <c r="K366" i="111"/>
  <c r="K367" i="111"/>
  <c r="K368" i="111"/>
  <c r="K369" i="111"/>
  <c r="K370" i="111"/>
  <c r="K371" i="111"/>
  <c r="K372" i="111"/>
  <c r="K373" i="111"/>
  <c r="K374" i="111"/>
  <c r="K375" i="111"/>
  <c r="K376" i="111"/>
  <c r="K377" i="111"/>
  <c r="K378" i="111"/>
  <c r="K379" i="111"/>
  <c r="K380" i="111"/>
  <c r="K381" i="111"/>
  <c r="K382" i="111"/>
  <c r="K383" i="111"/>
  <c r="K384" i="111"/>
  <c r="K385" i="111"/>
  <c r="K386" i="111"/>
  <c r="K387" i="111"/>
  <c r="K388" i="111"/>
  <c r="K389" i="111"/>
  <c r="K390" i="111"/>
  <c r="K391" i="111"/>
  <c r="K392" i="111"/>
  <c r="K393" i="111"/>
  <c r="K394" i="111"/>
  <c r="K395" i="111"/>
  <c r="K396" i="111"/>
  <c r="K397" i="111"/>
  <c r="K398" i="111"/>
  <c r="K399" i="111"/>
  <c r="K400" i="111"/>
  <c r="K401" i="111"/>
  <c r="K402" i="111"/>
  <c r="K403" i="111"/>
  <c r="K404" i="111"/>
  <c r="K405" i="111"/>
  <c r="K406" i="111"/>
  <c r="K407" i="111"/>
  <c r="K408" i="111"/>
  <c r="K409" i="111"/>
  <c r="K410" i="111"/>
  <c r="K411" i="111"/>
  <c r="K412" i="111"/>
  <c r="K413" i="111"/>
  <c r="K414" i="111"/>
  <c r="K415" i="111"/>
  <c r="K416" i="111"/>
  <c r="K417" i="111"/>
  <c r="K418" i="111"/>
  <c r="K419" i="111"/>
  <c r="K420" i="111"/>
  <c r="K421" i="111"/>
  <c r="K422" i="111"/>
  <c r="K423" i="111"/>
  <c r="K424" i="111"/>
  <c r="K425" i="111"/>
  <c r="K426" i="111"/>
  <c r="K427" i="111"/>
  <c r="K428" i="111"/>
  <c r="K429" i="111"/>
  <c r="K430" i="111"/>
  <c r="K431" i="111"/>
  <c r="K432" i="111"/>
  <c r="K433" i="111"/>
  <c r="K434" i="111"/>
  <c r="K435" i="111"/>
  <c r="K436" i="111"/>
  <c r="K437" i="111"/>
  <c r="K438" i="111"/>
  <c r="K439" i="111"/>
  <c r="K440" i="111"/>
  <c r="K441" i="111"/>
  <c r="K442" i="111"/>
  <c r="K443" i="111"/>
  <c r="K444" i="111"/>
  <c r="K445" i="111"/>
  <c r="K446" i="111"/>
  <c r="K447" i="111"/>
  <c r="K448" i="111"/>
  <c r="K449" i="111"/>
  <c r="K450" i="111"/>
  <c r="K451" i="111"/>
  <c r="K452" i="111"/>
  <c r="K453" i="111"/>
  <c r="K454" i="111"/>
  <c r="K455" i="111"/>
  <c r="K456" i="111"/>
  <c r="K457" i="111"/>
  <c r="K458" i="111"/>
  <c r="K459" i="111"/>
  <c r="K460" i="111"/>
  <c r="K461" i="111"/>
  <c r="K462" i="111"/>
  <c r="K463" i="111"/>
  <c r="K464" i="111"/>
  <c r="K465" i="111"/>
  <c r="K466" i="111"/>
  <c r="K467" i="111"/>
  <c r="K468" i="111"/>
  <c r="K469" i="111"/>
  <c r="K470" i="111"/>
  <c r="K471" i="111"/>
  <c r="K472" i="111"/>
  <c r="K473" i="111"/>
  <c r="K474" i="111"/>
  <c r="K475" i="111"/>
  <c r="K476" i="111"/>
  <c r="K477" i="111"/>
  <c r="K478" i="111"/>
  <c r="K479" i="111"/>
  <c r="K480" i="111"/>
  <c r="K481" i="111"/>
  <c r="K482" i="111"/>
  <c r="K483" i="111"/>
  <c r="K484" i="111"/>
  <c r="K485" i="111"/>
  <c r="K486" i="111"/>
  <c r="K487" i="111"/>
  <c r="K488" i="111"/>
  <c r="K489" i="111"/>
  <c r="K490" i="111"/>
  <c r="K491" i="111"/>
  <c r="K492" i="111"/>
  <c r="K493" i="111"/>
  <c r="K494" i="111"/>
  <c r="K495" i="111"/>
  <c r="K496" i="111"/>
  <c r="K497" i="111"/>
  <c r="K498" i="111"/>
  <c r="K499" i="111"/>
  <c r="K500" i="111"/>
  <c r="K501" i="111"/>
  <c r="K502" i="111"/>
  <c r="K503" i="111"/>
  <c r="K504" i="111"/>
  <c r="K505" i="111"/>
  <c r="K506" i="111"/>
  <c r="K507" i="111"/>
  <c r="K508" i="111"/>
  <c r="K509" i="111"/>
  <c r="K510" i="111"/>
  <c r="K511" i="111"/>
  <c r="K512" i="111"/>
  <c r="K513" i="111"/>
  <c r="K514" i="111"/>
  <c r="K515" i="111"/>
  <c r="K516" i="111"/>
  <c r="K517" i="111"/>
  <c r="K518" i="111"/>
  <c r="K519" i="111"/>
  <c r="K520" i="111"/>
  <c r="K521" i="111"/>
  <c r="K522" i="111"/>
  <c r="K523" i="111"/>
  <c r="K524" i="111"/>
  <c r="K525" i="111"/>
  <c r="K526" i="111"/>
  <c r="K527" i="111"/>
  <c r="K528" i="111"/>
  <c r="K529" i="111"/>
  <c r="K530" i="111"/>
  <c r="K531" i="111"/>
  <c r="K532" i="111"/>
  <c r="K533" i="111"/>
  <c r="K534" i="111"/>
  <c r="K535" i="111"/>
  <c r="K536" i="111"/>
  <c r="K537" i="111"/>
  <c r="K538" i="111"/>
  <c r="K539" i="111"/>
  <c r="K540" i="111"/>
  <c r="K541" i="111"/>
  <c r="K542" i="111"/>
  <c r="K543" i="111"/>
  <c r="K544" i="111"/>
  <c r="K545" i="111"/>
  <c r="K546" i="111"/>
  <c r="K547" i="111"/>
  <c r="K548" i="111"/>
  <c r="K549" i="111"/>
  <c r="K550" i="111"/>
  <c r="K551" i="111"/>
  <c r="K552" i="111"/>
  <c r="K553" i="111"/>
  <c r="K554" i="111"/>
  <c r="K555" i="111"/>
  <c r="K556" i="111"/>
  <c r="K557" i="111"/>
  <c r="K558" i="111"/>
  <c r="K559" i="111"/>
  <c r="K560" i="111"/>
  <c r="K561" i="111"/>
  <c r="K562" i="111"/>
  <c r="K563" i="111"/>
  <c r="K564" i="111"/>
  <c r="K565" i="111"/>
  <c r="K566" i="111"/>
  <c r="K567" i="111"/>
  <c r="K568" i="111"/>
  <c r="K569" i="111"/>
  <c r="K570" i="111"/>
  <c r="K571" i="111"/>
  <c r="K572" i="111"/>
  <c r="K573" i="111"/>
  <c r="K574" i="111"/>
  <c r="K575" i="111"/>
  <c r="K576" i="111"/>
  <c r="K577" i="111"/>
  <c r="K578" i="111"/>
  <c r="K579" i="111"/>
  <c r="K580" i="111"/>
  <c r="K581" i="111"/>
  <c r="K582" i="111"/>
  <c r="K583" i="111"/>
  <c r="K584" i="111"/>
  <c r="K585" i="111"/>
  <c r="K586" i="111"/>
  <c r="K587" i="111"/>
  <c r="K588" i="111"/>
  <c r="K589" i="111"/>
  <c r="K590" i="111"/>
  <c r="K591" i="111"/>
  <c r="K592" i="111"/>
  <c r="K593" i="111"/>
  <c r="K594" i="111"/>
  <c r="K595" i="111"/>
  <c r="K596" i="111"/>
  <c r="K597" i="111"/>
  <c r="K598" i="111"/>
  <c r="K599" i="111"/>
  <c r="K600" i="111"/>
  <c r="K601" i="111"/>
  <c r="K602" i="111"/>
  <c r="K603" i="111"/>
  <c r="K604" i="111"/>
  <c r="K605" i="111"/>
  <c r="K606" i="111"/>
  <c r="K607" i="111"/>
  <c r="K608" i="111"/>
  <c r="K609" i="111"/>
  <c r="K610" i="111"/>
  <c r="K611" i="111"/>
  <c r="K612" i="111"/>
  <c r="K613" i="111"/>
  <c r="K614" i="111"/>
  <c r="K615" i="111"/>
  <c r="K616" i="111"/>
  <c r="K617" i="111"/>
  <c r="K618" i="111"/>
  <c r="K619" i="111"/>
  <c r="K620" i="111"/>
  <c r="K621" i="111"/>
  <c r="K622" i="111"/>
  <c r="K623" i="111"/>
  <c r="K624" i="111"/>
  <c r="K625" i="111"/>
  <c r="K626" i="111"/>
  <c r="K627" i="111"/>
  <c r="K628" i="111"/>
  <c r="K629" i="111"/>
  <c r="K630" i="111"/>
  <c r="K631" i="111"/>
  <c r="K632" i="111"/>
  <c r="K633" i="111"/>
  <c r="K634" i="111"/>
  <c r="K635" i="111"/>
  <c r="K636" i="111"/>
  <c r="K637" i="111"/>
  <c r="K638" i="111"/>
  <c r="K639" i="111"/>
  <c r="K640" i="111"/>
  <c r="K641" i="111"/>
  <c r="K642" i="111"/>
  <c r="K643" i="111"/>
  <c r="K644" i="111"/>
  <c r="K645" i="111"/>
  <c r="K646" i="111"/>
  <c r="K647" i="111"/>
  <c r="K648" i="111"/>
  <c r="K649" i="111"/>
  <c r="K650" i="111"/>
  <c r="K651" i="111"/>
  <c r="K652" i="111"/>
  <c r="K653" i="111"/>
  <c r="K654" i="111"/>
  <c r="K655" i="111"/>
  <c r="K656" i="111"/>
  <c r="K657" i="111"/>
  <c r="K658" i="111"/>
  <c r="K659" i="111"/>
  <c r="K660" i="111"/>
  <c r="K661" i="111"/>
  <c r="K662" i="111"/>
  <c r="K663" i="111"/>
  <c r="K664" i="111"/>
  <c r="K665" i="111"/>
  <c r="K666" i="111"/>
  <c r="K667" i="111"/>
  <c r="K668" i="111"/>
  <c r="K669" i="111"/>
  <c r="K670" i="111"/>
  <c r="K671" i="111"/>
  <c r="K672" i="111"/>
  <c r="K673" i="111"/>
  <c r="K674" i="111"/>
  <c r="K675" i="111"/>
  <c r="K676" i="111"/>
  <c r="K677" i="111"/>
  <c r="K678" i="111"/>
  <c r="K679" i="111"/>
  <c r="K680" i="111"/>
  <c r="K681" i="111"/>
  <c r="K682" i="111"/>
  <c r="K683" i="111"/>
  <c r="K684" i="111"/>
  <c r="K685" i="111"/>
  <c r="K686" i="111"/>
  <c r="K687" i="111"/>
  <c r="K688" i="111"/>
  <c r="K689" i="111"/>
  <c r="K690" i="111"/>
  <c r="K691" i="111"/>
  <c r="K692" i="111"/>
  <c r="K693" i="111"/>
  <c r="K694" i="111"/>
  <c r="K695" i="111"/>
  <c r="K696" i="111"/>
  <c r="K697" i="111"/>
  <c r="K698" i="111"/>
  <c r="K699" i="111"/>
  <c r="K700" i="111"/>
  <c r="K701" i="111"/>
  <c r="K702" i="111"/>
  <c r="K703" i="111"/>
  <c r="K704" i="111"/>
  <c r="K705" i="111"/>
  <c r="K706" i="111"/>
  <c r="K707" i="111"/>
  <c r="K708" i="111"/>
  <c r="K709" i="111"/>
  <c r="K710" i="111"/>
  <c r="K711" i="111"/>
  <c r="K712" i="111"/>
  <c r="K713" i="111"/>
  <c r="K714" i="111"/>
  <c r="K715" i="111"/>
  <c r="K716" i="111"/>
  <c r="K717" i="111"/>
  <c r="K718" i="111"/>
  <c r="K719" i="111"/>
  <c r="K720" i="111"/>
  <c r="K721" i="111"/>
  <c r="K722" i="111"/>
  <c r="K723" i="111"/>
  <c r="K724" i="111"/>
  <c r="K725" i="111"/>
  <c r="K726" i="111"/>
  <c r="K727" i="111"/>
  <c r="K728" i="111"/>
  <c r="K729" i="111"/>
  <c r="K730" i="111"/>
  <c r="K731" i="111"/>
  <c r="K732" i="111"/>
  <c r="K733" i="111"/>
  <c r="K734" i="111"/>
  <c r="K735" i="111"/>
  <c r="K736" i="111"/>
  <c r="K737" i="111"/>
  <c r="K738" i="111"/>
  <c r="K739" i="111"/>
  <c r="K740" i="111"/>
  <c r="K741" i="111"/>
  <c r="K742" i="111"/>
  <c r="K743" i="111"/>
  <c r="K744" i="111"/>
  <c r="K745" i="111"/>
  <c r="K746" i="111"/>
  <c r="K747" i="111"/>
  <c r="K748" i="111"/>
  <c r="K749" i="111"/>
  <c r="K750" i="111"/>
  <c r="K751" i="111"/>
  <c r="K752" i="111"/>
  <c r="K753" i="111"/>
  <c r="K754" i="111"/>
  <c r="K755" i="111"/>
  <c r="K756" i="111"/>
  <c r="K757" i="111"/>
  <c r="K758" i="111"/>
  <c r="K759" i="111"/>
  <c r="K760" i="111"/>
  <c r="K761" i="111"/>
  <c r="K762" i="111"/>
  <c r="K763" i="111"/>
  <c r="K764" i="111"/>
  <c r="K765" i="111"/>
  <c r="K766" i="111"/>
  <c r="K767" i="111"/>
  <c r="K768" i="111"/>
  <c r="K769" i="111"/>
  <c r="K770" i="111"/>
  <c r="K771" i="111"/>
  <c r="K772" i="111"/>
  <c r="K773" i="111"/>
  <c r="K774" i="111"/>
  <c r="K775" i="111"/>
  <c r="K776" i="111"/>
  <c r="K777" i="111"/>
  <c r="K778" i="111"/>
  <c r="K779" i="111"/>
  <c r="K780" i="111"/>
  <c r="K781" i="111"/>
  <c r="K782" i="111"/>
  <c r="K783" i="111"/>
  <c r="K784" i="111"/>
  <c r="K785" i="111"/>
  <c r="K786" i="111"/>
  <c r="K787" i="111"/>
  <c r="K788" i="111"/>
  <c r="K789" i="111"/>
  <c r="K790" i="111"/>
  <c r="K791" i="111"/>
  <c r="K792" i="111"/>
  <c r="K793" i="111"/>
  <c r="K794" i="111"/>
  <c r="K795" i="111"/>
  <c r="K796" i="111"/>
  <c r="K797" i="111"/>
  <c r="K798" i="111"/>
  <c r="K799" i="111"/>
  <c r="K800" i="111"/>
  <c r="K801" i="111"/>
  <c r="K802" i="111"/>
  <c r="K803" i="111"/>
  <c r="K804" i="111"/>
  <c r="K805" i="111"/>
  <c r="K806" i="111"/>
  <c r="K807" i="111"/>
  <c r="K808" i="111"/>
  <c r="K809" i="111"/>
  <c r="K810" i="111"/>
  <c r="K811" i="111"/>
  <c r="K812" i="111"/>
  <c r="K813" i="111"/>
  <c r="K814" i="111"/>
  <c r="K815" i="111"/>
  <c r="K816" i="111"/>
  <c r="K817" i="111"/>
  <c r="K818" i="111"/>
  <c r="K819" i="111"/>
  <c r="K820" i="111"/>
  <c r="K821" i="111"/>
  <c r="K822" i="111"/>
  <c r="K823" i="111"/>
  <c r="K824" i="111"/>
  <c r="K825" i="111"/>
  <c r="K826" i="111"/>
  <c r="K827" i="111"/>
  <c r="K828" i="111"/>
  <c r="K829" i="111"/>
  <c r="K830" i="111"/>
  <c r="K831" i="111"/>
  <c r="K832" i="111"/>
  <c r="K833" i="111"/>
  <c r="K834" i="111"/>
  <c r="K835" i="111"/>
  <c r="K836" i="111"/>
  <c r="K837" i="111"/>
  <c r="K838" i="111"/>
  <c r="K839" i="111"/>
  <c r="K840" i="111"/>
  <c r="K841" i="111"/>
  <c r="K842" i="111"/>
  <c r="K843" i="111"/>
  <c r="K844" i="111"/>
  <c r="K845" i="111"/>
  <c r="K846" i="111"/>
  <c r="K847" i="111"/>
  <c r="K848" i="111"/>
  <c r="K849" i="111"/>
  <c r="K850" i="111"/>
  <c r="K851" i="111"/>
  <c r="K852" i="111"/>
  <c r="K853" i="111"/>
  <c r="K854" i="111"/>
  <c r="K855" i="111"/>
  <c r="K856" i="111"/>
  <c r="K857" i="111"/>
  <c r="K858" i="111"/>
  <c r="K859" i="111"/>
  <c r="K860" i="111"/>
  <c r="K861" i="111"/>
  <c r="K862" i="111"/>
  <c r="K863" i="111"/>
  <c r="K864" i="111"/>
  <c r="K865" i="111"/>
  <c r="K866" i="111"/>
  <c r="K867" i="111"/>
  <c r="K868" i="111"/>
  <c r="K869" i="111"/>
  <c r="K870" i="111"/>
  <c r="K871" i="111"/>
  <c r="K872" i="111"/>
  <c r="K873" i="111"/>
  <c r="K874" i="111"/>
  <c r="K875" i="111"/>
  <c r="K876" i="111"/>
  <c r="K877" i="111"/>
  <c r="K878" i="111"/>
  <c r="K879" i="111"/>
  <c r="K880" i="111"/>
  <c r="K881" i="111"/>
  <c r="K882" i="111"/>
  <c r="K883" i="111"/>
  <c r="K884" i="111"/>
  <c r="K885" i="111"/>
  <c r="K886" i="111"/>
  <c r="K887" i="111"/>
  <c r="K888" i="111"/>
  <c r="K889" i="111"/>
  <c r="K890" i="111"/>
  <c r="K891" i="111"/>
  <c r="K892" i="111"/>
  <c r="K893" i="111"/>
  <c r="K894" i="111"/>
  <c r="K895" i="111"/>
  <c r="K896" i="111"/>
  <c r="K897" i="111"/>
  <c r="K898" i="111"/>
  <c r="K899" i="111"/>
  <c r="K900" i="111"/>
  <c r="K901" i="111"/>
  <c r="K902" i="111"/>
  <c r="K903" i="111"/>
  <c r="K904" i="111"/>
  <c r="K905" i="111"/>
  <c r="K906" i="111"/>
  <c r="K907" i="111"/>
  <c r="K908" i="111"/>
  <c r="K909" i="111"/>
  <c r="K910" i="111"/>
  <c r="K911" i="111"/>
  <c r="K912" i="111"/>
  <c r="K913" i="111"/>
  <c r="K914" i="111"/>
  <c r="K915" i="111"/>
  <c r="K916" i="111"/>
  <c r="K917" i="111"/>
  <c r="K918" i="111"/>
  <c r="K919" i="111"/>
  <c r="K920" i="111"/>
  <c r="K921" i="111"/>
  <c r="K922" i="111"/>
  <c r="K923" i="111"/>
  <c r="K924" i="111"/>
  <c r="K925" i="111"/>
  <c r="K926" i="111"/>
  <c r="K927" i="111"/>
  <c r="K928" i="111"/>
  <c r="K929" i="111"/>
  <c r="K930" i="111"/>
  <c r="K931" i="111"/>
  <c r="K932" i="111"/>
  <c r="K933" i="111"/>
  <c r="K934" i="111"/>
  <c r="K935" i="111"/>
  <c r="K936" i="111"/>
  <c r="K937" i="111"/>
  <c r="K938" i="111"/>
  <c r="K939" i="111"/>
  <c r="K940" i="111"/>
  <c r="K941" i="111"/>
  <c r="K942" i="111"/>
  <c r="K943" i="111"/>
  <c r="K944" i="111"/>
  <c r="K945" i="111"/>
  <c r="K946" i="111"/>
  <c r="K947" i="111"/>
  <c r="K948" i="111"/>
  <c r="K949" i="111"/>
  <c r="K950" i="111"/>
  <c r="K951" i="111"/>
  <c r="K952" i="111"/>
  <c r="K953" i="111"/>
  <c r="K954" i="111"/>
  <c r="K955" i="111"/>
  <c r="K956" i="111"/>
  <c r="K957" i="111"/>
  <c r="K958" i="111"/>
  <c r="K959" i="111"/>
  <c r="K960" i="111"/>
  <c r="K961" i="111"/>
  <c r="K962" i="111"/>
  <c r="K963" i="111"/>
  <c r="K964" i="111"/>
  <c r="K965" i="111"/>
  <c r="K966" i="111"/>
  <c r="K967" i="111"/>
  <c r="K968" i="111"/>
  <c r="K969" i="111"/>
  <c r="K970" i="111"/>
  <c r="K971" i="111"/>
  <c r="K972" i="111"/>
  <c r="K973" i="111"/>
  <c r="K974" i="111"/>
  <c r="K975" i="111"/>
  <c r="K976" i="111"/>
  <c r="K977" i="111"/>
  <c r="K978" i="111"/>
  <c r="K979" i="111"/>
  <c r="K980" i="111"/>
  <c r="K981" i="111"/>
  <c r="K982" i="111"/>
  <c r="K983" i="111"/>
  <c r="K984" i="111"/>
  <c r="K985" i="111"/>
  <c r="K986" i="111"/>
  <c r="K987" i="111"/>
  <c r="K988" i="111"/>
  <c r="K989" i="111"/>
  <c r="K990" i="111"/>
  <c r="K991" i="111"/>
  <c r="K992" i="111"/>
  <c r="K993" i="111"/>
  <c r="K994" i="111"/>
  <c r="K995" i="111"/>
  <c r="K996" i="111"/>
  <c r="K997" i="111"/>
  <c r="K998" i="111"/>
  <c r="K999" i="111"/>
  <c r="K1000" i="111"/>
  <c r="K1001" i="111"/>
  <c r="K1002" i="111"/>
  <c r="K1003" i="111"/>
  <c r="K1004" i="111"/>
  <c r="K1005" i="111"/>
  <c r="K1006" i="111"/>
  <c r="K1007" i="111"/>
  <c r="K1008" i="111"/>
  <c r="K1009" i="111"/>
  <c r="K1010" i="111"/>
  <c r="K1011" i="111"/>
  <c r="K1012" i="111"/>
  <c r="K1013" i="111"/>
  <c r="K1014" i="111"/>
  <c r="K1015" i="111"/>
  <c r="K1016" i="111"/>
  <c r="K1017" i="111"/>
  <c r="K1018" i="111"/>
  <c r="K1019" i="111"/>
  <c r="K1020" i="111"/>
  <c r="K1021" i="111"/>
  <c r="K1022" i="111"/>
  <c r="K1023" i="111"/>
  <c r="K1024" i="111"/>
  <c r="K1025" i="111"/>
  <c r="K1026" i="111"/>
  <c r="K1027" i="111"/>
  <c r="K1028" i="111"/>
  <c r="K1029" i="111"/>
  <c r="K1030" i="111"/>
  <c r="K1031" i="111"/>
  <c r="K1032" i="111"/>
  <c r="K1033" i="111"/>
  <c r="K1034" i="111"/>
  <c r="K1035" i="111"/>
  <c r="K1036" i="111"/>
  <c r="K1037" i="111"/>
  <c r="K1038" i="111"/>
  <c r="K1039" i="111"/>
  <c r="K1040" i="111"/>
  <c r="K1041" i="111"/>
  <c r="K1042" i="111"/>
  <c r="K1043" i="111"/>
  <c r="K1044" i="111"/>
  <c r="K1045" i="111"/>
  <c r="K1046" i="111"/>
  <c r="K1047" i="111"/>
  <c r="K1048" i="111"/>
  <c r="K1049" i="111"/>
  <c r="K1050" i="111"/>
  <c r="K1051" i="111"/>
  <c r="K1052" i="111"/>
  <c r="K1053" i="111"/>
  <c r="K1054" i="111"/>
  <c r="K1055" i="111"/>
  <c r="K1056" i="111"/>
  <c r="K1057" i="111"/>
  <c r="K1058" i="111"/>
  <c r="K1059" i="111"/>
  <c r="K1060" i="111"/>
  <c r="K1061" i="111"/>
  <c r="K1062" i="111"/>
  <c r="K1063" i="111"/>
  <c r="K1064" i="111"/>
  <c r="K1065" i="111"/>
  <c r="K1066" i="111"/>
  <c r="K1067" i="111"/>
  <c r="K1068" i="111"/>
  <c r="K1069" i="111"/>
  <c r="K1070" i="111"/>
  <c r="K1071" i="111"/>
  <c r="K1072" i="111"/>
  <c r="K1073" i="111"/>
  <c r="K1074" i="111"/>
  <c r="K1075" i="111"/>
  <c r="K1076" i="111"/>
  <c r="K1077" i="111"/>
  <c r="K1078" i="111"/>
  <c r="K1079" i="111"/>
  <c r="K1080" i="111"/>
  <c r="K1081" i="111"/>
  <c r="K1082" i="111"/>
  <c r="K1083" i="111"/>
  <c r="K1084" i="111"/>
  <c r="K1085" i="111"/>
  <c r="K1086" i="111"/>
  <c r="K1087" i="111"/>
  <c r="K1088" i="111"/>
  <c r="K1089" i="111"/>
  <c r="K1090" i="111"/>
  <c r="K1091" i="111"/>
  <c r="K1092" i="111"/>
  <c r="K1093" i="111"/>
  <c r="K1094" i="111"/>
  <c r="K1095" i="111"/>
  <c r="K1096" i="111"/>
  <c r="K1097" i="111"/>
  <c r="K1098" i="111"/>
  <c r="K1099" i="111"/>
  <c r="K1100" i="111"/>
  <c r="K1101" i="111"/>
  <c r="K1102" i="111"/>
  <c r="K1103" i="111"/>
  <c r="K1104" i="111"/>
  <c r="K1105" i="111"/>
  <c r="K1106" i="111"/>
  <c r="K1107" i="111"/>
  <c r="K1108" i="111"/>
  <c r="K1109" i="111"/>
  <c r="K1110" i="111"/>
  <c r="K1111" i="111"/>
  <c r="K1112" i="111"/>
  <c r="K1113" i="111"/>
  <c r="K1114" i="111"/>
  <c r="K1115" i="111"/>
  <c r="K1116" i="111"/>
  <c r="K1117" i="111"/>
  <c r="K1118" i="111"/>
  <c r="K1119" i="111"/>
  <c r="K1120" i="111"/>
  <c r="K1121" i="111"/>
  <c r="K1122" i="111"/>
  <c r="K1123" i="111"/>
  <c r="K1124" i="111"/>
  <c r="K1125" i="111"/>
  <c r="K1126" i="111"/>
  <c r="K1127" i="111"/>
  <c r="K1128" i="111"/>
  <c r="K1129" i="111"/>
  <c r="K1130" i="111"/>
  <c r="K1131" i="111"/>
  <c r="K1132" i="111"/>
  <c r="K1133" i="111"/>
  <c r="K1134" i="111"/>
  <c r="K1135" i="111"/>
  <c r="K1136" i="111"/>
  <c r="K1137" i="111"/>
  <c r="K1138" i="111"/>
  <c r="K1139" i="111"/>
  <c r="K1140" i="111"/>
  <c r="K1141" i="111"/>
  <c r="K1142" i="111"/>
  <c r="K1143" i="111"/>
  <c r="K1144" i="111"/>
  <c r="K1145" i="111"/>
  <c r="K1146" i="111"/>
  <c r="K1147" i="111"/>
  <c r="K1148" i="111"/>
  <c r="K1149" i="111"/>
  <c r="K1150" i="111"/>
  <c r="K1151" i="111"/>
  <c r="K1152" i="111"/>
  <c r="K1153" i="111"/>
  <c r="K1154" i="111"/>
  <c r="K1155" i="111"/>
  <c r="K1156" i="111"/>
  <c r="K1157" i="111"/>
  <c r="K1158" i="111"/>
  <c r="K1159" i="111"/>
  <c r="K1160" i="111"/>
  <c r="K1161" i="111"/>
  <c r="K1162" i="111"/>
  <c r="K1163" i="111"/>
  <c r="K1164" i="111"/>
  <c r="K1165" i="111"/>
  <c r="K1166" i="111"/>
  <c r="K1167" i="111"/>
  <c r="K1168" i="111"/>
  <c r="K1169" i="111"/>
  <c r="K1170" i="111"/>
  <c r="K1171" i="111"/>
  <c r="K1172" i="111"/>
  <c r="K1173" i="111"/>
  <c r="K1174" i="111"/>
  <c r="K1175" i="111"/>
  <c r="K1176" i="111"/>
  <c r="K1177" i="111"/>
  <c r="K1178" i="111"/>
  <c r="K1179" i="111"/>
  <c r="K1180" i="111"/>
  <c r="K1181" i="111"/>
  <c r="K1182" i="111"/>
  <c r="K1183" i="111"/>
  <c r="K1184" i="111"/>
  <c r="K1185" i="111"/>
  <c r="K1186" i="111"/>
  <c r="K1187" i="111"/>
  <c r="K1188" i="111"/>
  <c r="K1189" i="111"/>
  <c r="K1190" i="111"/>
  <c r="K1191" i="111"/>
  <c r="K1192" i="111"/>
  <c r="K1193" i="111"/>
  <c r="K1194" i="111"/>
  <c r="K1195" i="111"/>
  <c r="K1196" i="111"/>
  <c r="K1197" i="111"/>
  <c r="K1198" i="111"/>
  <c r="K1199" i="111"/>
  <c r="K1200" i="111"/>
  <c r="K1201" i="111"/>
  <c r="K1202" i="111"/>
  <c r="K1203" i="111"/>
  <c r="K1204" i="111"/>
  <c r="K1205" i="111"/>
  <c r="K1206" i="111"/>
  <c r="K1207" i="111"/>
  <c r="K1208" i="111"/>
  <c r="K1209" i="111"/>
  <c r="K1210" i="111"/>
  <c r="K1211" i="111"/>
  <c r="K1212" i="111"/>
  <c r="K1213" i="111"/>
  <c r="K1214" i="111"/>
  <c r="K1215" i="111"/>
  <c r="K1216" i="111"/>
  <c r="K1217" i="111"/>
  <c r="K1218" i="111"/>
  <c r="K1219" i="111"/>
  <c r="K1220" i="111"/>
  <c r="K1221" i="111"/>
  <c r="K1222" i="111"/>
  <c r="K1223" i="111"/>
  <c r="K1224" i="111"/>
  <c r="K1225" i="111"/>
  <c r="K1226" i="111"/>
  <c r="K1227" i="111"/>
  <c r="K1228" i="111"/>
  <c r="K1229" i="111"/>
  <c r="K1230" i="111"/>
  <c r="K1231" i="111"/>
  <c r="K1232" i="111"/>
  <c r="K1233" i="111"/>
  <c r="K1234" i="111"/>
  <c r="K1235" i="111"/>
  <c r="K1236" i="111"/>
  <c r="K1237" i="111"/>
  <c r="K1238" i="111"/>
  <c r="K1239" i="111"/>
  <c r="K1240" i="111"/>
  <c r="K1241" i="111"/>
  <c r="K1242" i="111"/>
  <c r="K1243" i="111"/>
  <c r="K1244" i="111"/>
  <c r="K1245" i="111"/>
  <c r="K1246" i="111"/>
  <c r="K1247" i="111"/>
  <c r="K1248" i="111"/>
  <c r="K1249" i="111"/>
  <c r="K1250" i="111"/>
  <c r="K1251" i="111"/>
  <c r="K1252" i="111"/>
  <c r="K1253" i="111"/>
  <c r="K1254" i="111"/>
  <c r="K1255" i="111"/>
  <c r="K1256" i="111"/>
  <c r="K1257" i="111"/>
  <c r="K1258" i="111"/>
  <c r="K1259" i="111"/>
  <c r="K1260" i="111"/>
  <c r="K1261" i="111"/>
  <c r="K1262" i="111"/>
  <c r="K1263" i="111"/>
  <c r="K1264" i="111"/>
  <c r="K1265" i="111"/>
  <c r="K1266" i="111"/>
  <c r="K1267" i="111"/>
  <c r="K1268" i="111"/>
  <c r="K1269" i="111"/>
  <c r="K1270" i="111"/>
  <c r="K1271" i="111"/>
  <c r="K1272" i="111"/>
  <c r="K1273" i="111"/>
  <c r="K1274" i="111"/>
  <c r="K1275" i="111"/>
  <c r="K1276" i="111"/>
  <c r="K1277" i="111"/>
  <c r="K1278" i="111"/>
  <c r="K1279" i="111"/>
  <c r="K1280" i="111"/>
  <c r="K1281" i="111"/>
  <c r="K1282" i="111"/>
  <c r="K1283" i="111"/>
  <c r="K1284" i="111"/>
  <c r="K1285" i="111"/>
  <c r="K1286" i="111"/>
  <c r="K1287" i="111"/>
  <c r="K1288" i="111"/>
  <c r="K1289" i="111"/>
  <c r="K1290" i="111"/>
  <c r="K1291" i="111"/>
  <c r="K1292" i="111"/>
  <c r="K1293" i="111"/>
  <c r="K1294" i="111"/>
  <c r="K1295" i="111"/>
  <c r="K1296" i="111"/>
  <c r="K1297" i="111"/>
  <c r="K1298" i="111"/>
  <c r="K1299" i="111"/>
  <c r="K1300" i="111"/>
  <c r="K1301" i="111"/>
  <c r="K1302" i="111"/>
  <c r="K1303" i="111"/>
  <c r="K1304" i="111"/>
  <c r="K1305" i="111"/>
  <c r="K1306" i="111"/>
  <c r="K1307" i="111"/>
  <c r="K1308" i="111"/>
  <c r="K1309" i="111"/>
  <c r="K1310" i="111"/>
  <c r="K1311" i="111"/>
  <c r="K1312" i="111"/>
  <c r="K1313" i="111"/>
  <c r="K1314" i="111"/>
  <c r="K1315" i="111"/>
  <c r="K1316" i="111"/>
  <c r="K1317" i="111"/>
  <c r="K1318" i="111"/>
  <c r="K1319" i="111"/>
  <c r="K1320" i="111"/>
  <c r="K1321" i="111"/>
  <c r="K1322" i="111"/>
  <c r="K1323" i="111"/>
  <c r="K1324" i="111"/>
  <c r="K1325" i="111"/>
  <c r="K1326" i="111"/>
  <c r="K1327" i="111"/>
  <c r="K1328" i="111"/>
  <c r="K1329" i="111"/>
  <c r="K1330" i="111"/>
  <c r="K1331" i="111"/>
  <c r="K1332" i="111"/>
  <c r="K1333" i="111"/>
  <c r="K1334" i="111"/>
  <c r="K1335" i="111"/>
  <c r="K1336" i="111"/>
  <c r="K1337" i="111"/>
  <c r="K1338" i="111"/>
  <c r="K1339" i="111"/>
  <c r="K1340" i="111"/>
  <c r="K1341" i="111"/>
  <c r="K1342" i="111"/>
  <c r="K1343" i="111"/>
  <c r="K1344" i="111"/>
  <c r="K1345" i="111"/>
  <c r="K1346" i="111"/>
  <c r="K1347" i="111"/>
  <c r="K1348" i="111"/>
  <c r="K1349" i="111"/>
  <c r="K1350" i="111"/>
  <c r="K1351" i="111"/>
  <c r="K1352" i="111"/>
  <c r="K1353" i="111"/>
  <c r="K1354" i="111"/>
  <c r="K1355" i="111"/>
  <c r="K1356" i="111"/>
  <c r="K1357" i="111"/>
  <c r="K1358" i="111"/>
  <c r="K1359" i="111"/>
  <c r="K1360" i="111"/>
  <c r="K1361" i="111"/>
  <c r="K1362" i="111"/>
  <c r="K1363" i="111"/>
  <c r="K1364" i="111"/>
  <c r="K1365" i="111"/>
  <c r="K1366" i="111"/>
  <c r="K1367" i="111"/>
  <c r="K1368" i="111"/>
  <c r="K1369" i="111"/>
  <c r="K1370" i="111"/>
  <c r="K1371" i="111"/>
  <c r="K1372" i="111"/>
  <c r="K1373" i="111"/>
  <c r="K1374" i="111"/>
  <c r="K1375" i="111"/>
  <c r="K1376" i="111"/>
  <c r="K1377" i="111"/>
  <c r="K1378" i="111"/>
  <c r="K10" i="111"/>
  <c r="K9" i="111"/>
  <c r="K10" i="118"/>
  <c r="K11" i="118"/>
  <c r="K12" i="118"/>
  <c r="K13" i="118"/>
  <c r="K14" i="118"/>
  <c r="K15" i="118"/>
  <c r="K16" i="118"/>
  <c r="K17" i="118"/>
  <c r="K18" i="118"/>
  <c r="K19" i="118"/>
  <c r="K20" i="118"/>
  <c r="K21" i="118"/>
  <c r="K22" i="118"/>
  <c r="K23" i="118"/>
  <c r="K24" i="118"/>
  <c r="K25" i="118"/>
  <c r="K26" i="118"/>
  <c r="K27" i="118"/>
  <c r="K28" i="118"/>
  <c r="K29" i="118"/>
  <c r="K30" i="118"/>
  <c r="K31" i="118"/>
  <c r="K32" i="118"/>
  <c r="K33" i="118"/>
  <c r="K34" i="118"/>
  <c r="K35" i="118"/>
  <c r="K36" i="118"/>
  <c r="K37" i="118"/>
  <c r="K38" i="118"/>
  <c r="K39" i="118"/>
  <c r="K40" i="118"/>
  <c r="K41" i="118"/>
  <c r="K42" i="118"/>
  <c r="K43" i="118"/>
  <c r="K44" i="118"/>
  <c r="K45" i="118"/>
  <c r="K46" i="118"/>
  <c r="K47" i="118"/>
  <c r="K48" i="118"/>
  <c r="K49" i="118"/>
  <c r="K50" i="118"/>
  <c r="K51" i="118"/>
  <c r="K52" i="118"/>
  <c r="K53" i="118"/>
  <c r="K54" i="118"/>
  <c r="K55" i="118"/>
  <c r="K56" i="118"/>
  <c r="K57" i="118"/>
  <c r="K58" i="118"/>
  <c r="K59" i="118"/>
  <c r="K60" i="118"/>
  <c r="K61" i="118"/>
  <c r="K62" i="118"/>
  <c r="K63" i="118"/>
  <c r="K64" i="118"/>
  <c r="K65" i="118"/>
  <c r="K66" i="118"/>
  <c r="K67" i="118"/>
  <c r="K68" i="118"/>
  <c r="K69" i="118"/>
  <c r="K70" i="118"/>
  <c r="K71" i="118"/>
  <c r="K72" i="118"/>
  <c r="K73" i="118"/>
  <c r="K74" i="118"/>
  <c r="K75" i="118"/>
  <c r="K76" i="118"/>
  <c r="K77" i="118"/>
  <c r="K78" i="118"/>
  <c r="K79" i="118"/>
  <c r="K80" i="118"/>
  <c r="K81" i="118"/>
  <c r="K82" i="118"/>
  <c r="K83" i="118"/>
  <c r="K84" i="118"/>
  <c r="K85" i="118"/>
  <c r="K86" i="118"/>
  <c r="K87" i="118"/>
  <c r="K88" i="118"/>
  <c r="K89" i="118"/>
  <c r="K90" i="118"/>
  <c r="K91" i="118"/>
  <c r="K92" i="118"/>
  <c r="K93" i="118"/>
  <c r="K94" i="118"/>
  <c r="K95" i="118"/>
  <c r="K96" i="118"/>
  <c r="K97" i="118"/>
  <c r="K98" i="118"/>
  <c r="K99" i="118"/>
  <c r="K100" i="118"/>
  <c r="K101" i="118"/>
  <c r="K102" i="118"/>
  <c r="K103" i="118"/>
  <c r="K104" i="118"/>
  <c r="K105" i="118"/>
  <c r="K106" i="118"/>
  <c r="K107" i="118"/>
  <c r="K108" i="118"/>
  <c r="K109" i="118"/>
  <c r="K110" i="118"/>
  <c r="K111" i="118"/>
  <c r="K112" i="118"/>
  <c r="K113" i="118"/>
  <c r="K114" i="118"/>
  <c r="K115" i="118"/>
  <c r="K116" i="118"/>
  <c r="K117" i="118"/>
  <c r="K118" i="118"/>
  <c r="K119" i="118"/>
  <c r="K120" i="118"/>
  <c r="K121" i="118"/>
  <c r="K122" i="118"/>
  <c r="K123" i="118"/>
  <c r="K124" i="118"/>
  <c r="K125" i="118"/>
  <c r="K126" i="118"/>
  <c r="K127" i="118"/>
  <c r="K128" i="118"/>
  <c r="K129" i="118"/>
  <c r="K130" i="118"/>
  <c r="K131" i="118"/>
  <c r="K132" i="118"/>
  <c r="K133" i="118"/>
  <c r="K134" i="118"/>
  <c r="K135" i="118"/>
  <c r="K136" i="118"/>
  <c r="K137" i="118"/>
  <c r="K138" i="118"/>
  <c r="K139" i="118"/>
  <c r="K140" i="118"/>
  <c r="K141" i="118"/>
  <c r="K142" i="118"/>
  <c r="K143" i="118"/>
  <c r="K144" i="118"/>
  <c r="K145" i="118"/>
  <c r="K146" i="118"/>
  <c r="K147" i="118"/>
  <c r="K148" i="118"/>
  <c r="K149" i="118"/>
  <c r="K150" i="118"/>
  <c r="K151" i="118"/>
  <c r="K152" i="118"/>
  <c r="K153" i="118"/>
  <c r="K154" i="118"/>
  <c r="K155" i="118"/>
  <c r="K156" i="118"/>
  <c r="K157" i="118"/>
  <c r="K158" i="118"/>
  <c r="K159" i="118"/>
  <c r="K160" i="118"/>
  <c r="K161" i="118"/>
  <c r="K162" i="118"/>
  <c r="K163" i="118"/>
  <c r="K164" i="118"/>
  <c r="K165" i="118"/>
  <c r="K166" i="118"/>
  <c r="K167" i="118"/>
  <c r="K168" i="118"/>
  <c r="K169" i="118"/>
  <c r="K170" i="118"/>
  <c r="K171" i="118"/>
  <c r="K172" i="118"/>
  <c r="K173" i="118"/>
  <c r="K174" i="118"/>
  <c r="K175" i="118"/>
  <c r="K176" i="118"/>
  <c r="K177" i="118"/>
  <c r="K178" i="118"/>
  <c r="K179" i="118"/>
  <c r="K180" i="118"/>
  <c r="K181" i="118"/>
  <c r="K182" i="118"/>
  <c r="K183" i="118"/>
  <c r="K184" i="118"/>
  <c r="K185" i="118"/>
  <c r="K186" i="118"/>
  <c r="K187" i="118"/>
  <c r="K188" i="118"/>
  <c r="K189" i="118"/>
  <c r="K190" i="118"/>
  <c r="K191" i="118"/>
  <c r="K192" i="118"/>
  <c r="K193" i="118"/>
  <c r="K194" i="118"/>
  <c r="K195" i="118"/>
  <c r="K196" i="118"/>
  <c r="K197" i="118"/>
  <c r="K198" i="118"/>
  <c r="K199" i="118"/>
  <c r="K200" i="118"/>
  <c r="K201" i="118"/>
  <c r="K202" i="118"/>
  <c r="K203" i="118"/>
  <c r="K204" i="118"/>
  <c r="K205" i="118"/>
  <c r="K206" i="118"/>
  <c r="K207" i="118"/>
  <c r="K208" i="118"/>
  <c r="K209" i="118"/>
  <c r="K210" i="118"/>
  <c r="K211" i="118"/>
  <c r="K212" i="118"/>
  <c r="K213" i="118"/>
  <c r="K214" i="118"/>
  <c r="K215" i="118"/>
  <c r="K216" i="118"/>
  <c r="K217" i="118"/>
  <c r="K218" i="118"/>
  <c r="K219" i="118"/>
  <c r="K220" i="118"/>
  <c r="K221" i="118"/>
  <c r="K222" i="118"/>
  <c r="K223" i="118"/>
  <c r="K224" i="118"/>
  <c r="K225" i="118"/>
  <c r="K226" i="118"/>
  <c r="K227" i="118"/>
  <c r="K228" i="118"/>
  <c r="K229" i="118"/>
  <c r="K230" i="118"/>
  <c r="K231" i="118"/>
  <c r="K232" i="118"/>
  <c r="K233" i="118"/>
  <c r="K234" i="118"/>
  <c r="K235" i="118"/>
  <c r="K236" i="118"/>
  <c r="K237" i="118"/>
  <c r="K238" i="118"/>
  <c r="K239" i="118"/>
  <c r="K240" i="118"/>
  <c r="K241" i="118"/>
  <c r="K242" i="118"/>
  <c r="K243" i="118"/>
  <c r="K244" i="118"/>
  <c r="K245" i="118"/>
  <c r="K246" i="118"/>
  <c r="K247" i="118"/>
  <c r="K248" i="118"/>
  <c r="K249" i="118"/>
  <c r="K250" i="118"/>
  <c r="K251" i="118"/>
  <c r="K252" i="118"/>
  <c r="K253" i="118"/>
  <c r="K254" i="118"/>
  <c r="K255" i="118"/>
  <c r="K256" i="118"/>
  <c r="K257" i="118"/>
  <c r="K258" i="118"/>
  <c r="K259" i="118"/>
  <c r="K260" i="118"/>
  <c r="K261" i="118"/>
  <c r="K262" i="118"/>
  <c r="K263" i="118"/>
  <c r="K264" i="118"/>
  <c r="K265" i="118"/>
  <c r="K266" i="118"/>
  <c r="K267" i="118"/>
  <c r="K268" i="118"/>
  <c r="K269" i="118"/>
  <c r="K270" i="118"/>
  <c r="K271" i="118"/>
  <c r="K272" i="118"/>
  <c r="K273" i="118"/>
  <c r="K274" i="118"/>
  <c r="K275" i="118"/>
  <c r="K276" i="118"/>
  <c r="K277" i="118"/>
  <c r="K278" i="118"/>
  <c r="K279" i="118"/>
  <c r="K280" i="118"/>
  <c r="K281" i="118"/>
  <c r="K282" i="118"/>
  <c r="K283" i="118"/>
  <c r="K284" i="118"/>
  <c r="K285" i="118"/>
  <c r="K286" i="118"/>
  <c r="K287" i="118"/>
  <c r="K288" i="118"/>
  <c r="K289" i="118"/>
  <c r="K290" i="118"/>
  <c r="K291" i="118"/>
  <c r="K292" i="118"/>
  <c r="K293" i="118"/>
  <c r="K294" i="118"/>
  <c r="K295" i="118"/>
  <c r="K296" i="118"/>
  <c r="K297" i="118"/>
  <c r="K298" i="118"/>
  <c r="K299" i="118"/>
  <c r="K300" i="118"/>
  <c r="K301" i="118"/>
  <c r="K302" i="118"/>
  <c r="K303" i="118"/>
  <c r="K304" i="118"/>
  <c r="K305" i="118"/>
  <c r="K306" i="118"/>
  <c r="K307" i="118"/>
  <c r="K308" i="118"/>
  <c r="K309" i="118"/>
  <c r="K310" i="118"/>
  <c r="K311" i="118"/>
  <c r="K312" i="118"/>
  <c r="K313" i="118"/>
  <c r="K314" i="118"/>
  <c r="K315" i="118"/>
  <c r="K316" i="118"/>
  <c r="K317" i="118"/>
  <c r="K318" i="118"/>
  <c r="K319" i="118"/>
  <c r="K320" i="118"/>
  <c r="K321" i="118"/>
  <c r="K322" i="118"/>
  <c r="K323" i="118"/>
  <c r="K324" i="118"/>
  <c r="K325" i="118"/>
  <c r="K326" i="118"/>
  <c r="K327" i="118"/>
  <c r="K328" i="118"/>
  <c r="K329" i="118"/>
  <c r="K330" i="118"/>
  <c r="K331" i="118"/>
  <c r="K332" i="118"/>
  <c r="K333" i="118"/>
  <c r="K334" i="118"/>
  <c r="K335" i="118"/>
  <c r="K336" i="118"/>
  <c r="K337" i="118"/>
  <c r="K338" i="118"/>
  <c r="K339" i="118"/>
  <c r="K340" i="118"/>
  <c r="K341" i="118"/>
  <c r="K342" i="118"/>
  <c r="K343" i="118"/>
  <c r="K344" i="118"/>
  <c r="K345" i="118"/>
  <c r="K346" i="118"/>
  <c r="K347" i="118"/>
  <c r="K348" i="118"/>
  <c r="K349" i="118"/>
  <c r="K350" i="118"/>
  <c r="K351" i="118"/>
  <c r="K352" i="118"/>
  <c r="K353" i="118"/>
  <c r="K354" i="118"/>
  <c r="K355" i="118"/>
  <c r="K356" i="118"/>
  <c r="K357" i="118"/>
  <c r="K358" i="118"/>
  <c r="K359" i="118"/>
  <c r="K360" i="118"/>
  <c r="K361" i="118"/>
  <c r="K362" i="118"/>
  <c r="K363" i="118"/>
  <c r="K364" i="118"/>
  <c r="K365" i="118"/>
  <c r="K366" i="118"/>
  <c r="K367" i="118"/>
  <c r="K368" i="118"/>
  <c r="K369" i="118"/>
  <c r="K370" i="118"/>
  <c r="K371" i="118"/>
  <c r="K372" i="118"/>
  <c r="K373" i="118"/>
  <c r="K374" i="118"/>
  <c r="K375" i="118"/>
  <c r="K376" i="118"/>
  <c r="K377" i="118"/>
  <c r="K378" i="118"/>
  <c r="K379" i="118"/>
  <c r="K380" i="118"/>
  <c r="K381" i="118"/>
  <c r="K382" i="118"/>
  <c r="K383" i="118"/>
  <c r="K384" i="118"/>
  <c r="K385" i="118"/>
  <c r="K386" i="118"/>
  <c r="K387" i="118"/>
  <c r="K388" i="118"/>
  <c r="K389" i="118"/>
  <c r="K390" i="118"/>
  <c r="K391" i="118"/>
  <c r="K392" i="118"/>
  <c r="K393" i="118"/>
  <c r="K394" i="118"/>
  <c r="K395" i="118"/>
  <c r="K396" i="118"/>
  <c r="K397" i="118"/>
  <c r="K398" i="118"/>
  <c r="K399" i="118"/>
  <c r="K400" i="118"/>
  <c r="K401" i="118"/>
  <c r="K402" i="118"/>
  <c r="K403" i="118"/>
  <c r="K404" i="118"/>
  <c r="K405" i="118"/>
  <c r="K406" i="118"/>
  <c r="K407" i="118"/>
  <c r="K408" i="118"/>
  <c r="K409" i="118"/>
  <c r="K410" i="118"/>
  <c r="K411" i="118"/>
  <c r="K412" i="118"/>
  <c r="K413" i="118"/>
  <c r="K414" i="118"/>
  <c r="K415" i="118"/>
  <c r="K416" i="118"/>
  <c r="K417" i="118"/>
  <c r="K418" i="118"/>
  <c r="K419" i="118"/>
  <c r="K420" i="118"/>
  <c r="K421" i="118"/>
  <c r="K422" i="118"/>
  <c r="K423" i="118"/>
  <c r="K424" i="118"/>
  <c r="K425" i="118"/>
  <c r="K426" i="118"/>
  <c r="K427" i="118"/>
  <c r="K428" i="118"/>
  <c r="K429" i="118"/>
  <c r="K430" i="118"/>
  <c r="K431" i="118"/>
  <c r="K432" i="118"/>
  <c r="K433" i="118"/>
  <c r="K434" i="118"/>
  <c r="K435" i="118"/>
  <c r="K436" i="118"/>
  <c r="K437" i="118"/>
  <c r="K438" i="118"/>
  <c r="K439" i="118"/>
  <c r="K440" i="118"/>
  <c r="K441" i="118"/>
  <c r="K442" i="118"/>
  <c r="K443" i="118"/>
  <c r="K444" i="118"/>
  <c r="K445" i="118"/>
  <c r="K446" i="118"/>
  <c r="K447" i="118"/>
  <c r="K448" i="118"/>
  <c r="K449" i="118"/>
  <c r="K450" i="118"/>
  <c r="K451" i="118"/>
  <c r="K452" i="118"/>
  <c r="K453" i="118"/>
  <c r="K454" i="118"/>
  <c r="K455" i="118"/>
  <c r="K456" i="118"/>
  <c r="K457" i="118"/>
  <c r="K458" i="118"/>
  <c r="K459" i="118"/>
  <c r="K460" i="118"/>
  <c r="K461" i="118"/>
  <c r="K462" i="118"/>
  <c r="K463" i="118"/>
  <c r="K464" i="118"/>
  <c r="K465" i="118"/>
  <c r="K466" i="118"/>
  <c r="K467" i="118"/>
  <c r="K468" i="118"/>
  <c r="K469" i="118"/>
  <c r="K470" i="118"/>
  <c r="K471" i="118"/>
  <c r="K472" i="118"/>
  <c r="K473" i="118"/>
  <c r="K474" i="118"/>
  <c r="K475" i="118"/>
  <c r="K476" i="118"/>
  <c r="K477" i="118"/>
  <c r="K478" i="118"/>
  <c r="K479" i="118"/>
  <c r="K480" i="118"/>
  <c r="K481" i="118"/>
  <c r="K482" i="118"/>
  <c r="K483" i="118"/>
  <c r="K484" i="118"/>
  <c r="K485" i="118"/>
  <c r="K486" i="118"/>
  <c r="K487" i="118"/>
  <c r="K488" i="118"/>
  <c r="K489" i="118"/>
  <c r="K490" i="118"/>
  <c r="K491" i="118"/>
  <c r="K492" i="118"/>
  <c r="K493" i="118"/>
  <c r="K494" i="118"/>
  <c r="K495" i="118"/>
  <c r="K496" i="118"/>
  <c r="K497" i="118"/>
  <c r="K498" i="118"/>
  <c r="K499" i="118"/>
  <c r="K500" i="118"/>
  <c r="K501" i="118"/>
  <c r="K502" i="118"/>
  <c r="K503" i="118"/>
  <c r="K504" i="118"/>
  <c r="K505" i="118"/>
  <c r="K506" i="118"/>
  <c r="K507" i="118"/>
  <c r="K508" i="118"/>
  <c r="K509" i="118"/>
  <c r="K510" i="118"/>
  <c r="K511" i="118"/>
  <c r="K512" i="118"/>
  <c r="K513" i="118"/>
  <c r="K514" i="118"/>
  <c r="K515" i="118"/>
  <c r="K516" i="118"/>
  <c r="K517" i="118"/>
  <c r="K518" i="118"/>
  <c r="K519" i="118"/>
  <c r="K520" i="118"/>
  <c r="K521" i="118"/>
  <c r="K522" i="118"/>
  <c r="K523" i="118"/>
  <c r="K524" i="118"/>
  <c r="K525" i="118"/>
  <c r="K526" i="118"/>
  <c r="K527" i="118"/>
  <c r="K528" i="118"/>
  <c r="K529" i="118"/>
  <c r="K530" i="118"/>
  <c r="K531" i="118"/>
  <c r="K532" i="118"/>
  <c r="K533" i="118"/>
  <c r="K534" i="118"/>
  <c r="K535" i="118"/>
  <c r="K536" i="118"/>
  <c r="K537" i="118"/>
  <c r="K538" i="118"/>
  <c r="K539" i="118"/>
  <c r="K540" i="118"/>
  <c r="K541" i="118"/>
  <c r="K542" i="118"/>
  <c r="K543" i="118"/>
  <c r="K544" i="118"/>
  <c r="K545" i="118"/>
  <c r="K546" i="118"/>
  <c r="K547" i="118"/>
  <c r="K548" i="118"/>
  <c r="K549" i="118"/>
  <c r="K550" i="118"/>
  <c r="K551" i="118"/>
  <c r="K552" i="118"/>
  <c r="K553" i="118"/>
  <c r="K554" i="118"/>
  <c r="K555" i="118"/>
  <c r="K556" i="118"/>
  <c r="K557" i="118"/>
  <c r="K558" i="118"/>
  <c r="K559" i="118"/>
  <c r="K560" i="118"/>
  <c r="K561" i="118"/>
  <c r="K562" i="118"/>
  <c r="K563" i="118"/>
  <c r="K564" i="118"/>
  <c r="K565" i="118"/>
  <c r="K566" i="118"/>
  <c r="K567" i="118"/>
  <c r="K568" i="118"/>
  <c r="K569" i="118"/>
  <c r="K570" i="118"/>
  <c r="K571" i="118"/>
  <c r="K572" i="118"/>
  <c r="K573" i="118"/>
  <c r="K574" i="118"/>
  <c r="K575" i="118"/>
  <c r="K576" i="118"/>
  <c r="K577" i="118"/>
  <c r="K578" i="118"/>
  <c r="K579" i="118"/>
  <c r="K580" i="118"/>
  <c r="K581" i="118"/>
  <c r="K582" i="118"/>
  <c r="K583" i="118"/>
  <c r="K584" i="118"/>
  <c r="K585" i="118"/>
  <c r="K586" i="118"/>
  <c r="K587" i="118"/>
  <c r="K588" i="118"/>
  <c r="K589" i="118"/>
  <c r="K590" i="118"/>
  <c r="K591" i="118"/>
  <c r="K592" i="118"/>
  <c r="K593" i="118"/>
  <c r="K594" i="118"/>
  <c r="K595" i="118"/>
  <c r="K596" i="118"/>
  <c r="K597" i="118"/>
  <c r="K598" i="118"/>
  <c r="K599" i="118"/>
  <c r="K600" i="118"/>
  <c r="K601" i="118"/>
  <c r="K602" i="118"/>
  <c r="K603" i="118"/>
  <c r="K604" i="118"/>
  <c r="K605" i="118"/>
  <c r="K606" i="118"/>
  <c r="K607" i="118"/>
  <c r="K608" i="118"/>
  <c r="K609" i="118"/>
  <c r="K610" i="118"/>
  <c r="K611" i="118"/>
  <c r="K612" i="118"/>
  <c r="K613" i="118"/>
  <c r="K614" i="118"/>
  <c r="K615" i="118"/>
  <c r="K616" i="118"/>
  <c r="K617" i="118"/>
  <c r="K618" i="118"/>
  <c r="K619" i="118"/>
  <c r="K620" i="118"/>
  <c r="K621" i="118"/>
  <c r="K622" i="118"/>
  <c r="K623" i="118"/>
  <c r="K624" i="118"/>
  <c r="K625" i="118"/>
  <c r="K626" i="118"/>
  <c r="K627" i="118"/>
  <c r="K628" i="118"/>
  <c r="K629" i="118"/>
  <c r="K630" i="118"/>
  <c r="K631" i="118"/>
  <c r="K632" i="118"/>
  <c r="K633" i="118"/>
  <c r="K634" i="118"/>
  <c r="K635" i="118"/>
  <c r="K636" i="118"/>
  <c r="K637" i="118"/>
  <c r="K638" i="118"/>
  <c r="K639" i="118"/>
  <c r="K640" i="118"/>
  <c r="K641" i="118"/>
  <c r="K642" i="118"/>
  <c r="K643" i="118"/>
  <c r="K644" i="118"/>
  <c r="K645" i="118"/>
  <c r="K646" i="118"/>
  <c r="K647" i="118"/>
  <c r="K648" i="118"/>
  <c r="K649" i="118"/>
  <c r="K650" i="118"/>
  <c r="K651" i="118"/>
  <c r="K652" i="118"/>
  <c r="K653" i="118"/>
  <c r="K654" i="118"/>
  <c r="K655" i="118"/>
  <c r="K656" i="118"/>
  <c r="K657" i="118"/>
  <c r="K658" i="118"/>
  <c r="K659" i="118"/>
  <c r="K660" i="118"/>
  <c r="K661" i="118"/>
  <c r="K662" i="118"/>
  <c r="K663" i="118"/>
  <c r="K664" i="118"/>
  <c r="K665" i="118"/>
  <c r="K666" i="118"/>
  <c r="K667" i="118"/>
  <c r="K668" i="118"/>
  <c r="K669" i="118"/>
  <c r="K670" i="118"/>
  <c r="K671" i="118"/>
  <c r="K672" i="118"/>
  <c r="K673" i="118"/>
  <c r="K674" i="118"/>
  <c r="K675" i="118"/>
  <c r="K676" i="118"/>
  <c r="K677" i="118"/>
  <c r="K678" i="118"/>
  <c r="K679" i="118"/>
  <c r="K680" i="118"/>
  <c r="K681" i="118"/>
  <c r="K682" i="118"/>
  <c r="K683" i="118"/>
  <c r="K684" i="118"/>
  <c r="K685" i="118"/>
  <c r="K686" i="118"/>
  <c r="K687" i="118"/>
  <c r="K688" i="118"/>
  <c r="K689" i="118"/>
  <c r="K690" i="118"/>
  <c r="K691" i="118"/>
  <c r="K692" i="118"/>
  <c r="K693" i="118"/>
  <c r="K694" i="118"/>
  <c r="K695" i="118"/>
  <c r="K696" i="118"/>
  <c r="K697" i="118"/>
  <c r="K698" i="118"/>
  <c r="K699" i="118"/>
  <c r="K700" i="118"/>
  <c r="K701" i="118"/>
  <c r="K702" i="118"/>
  <c r="K703" i="118"/>
  <c r="K704" i="118"/>
  <c r="K705" i="118"/>
  <c r="K706" i="118"/>
  <c r="K707" i="118"/>
  <c r="K708" i="118"/>
  <c r="K709" i="118"/>
  <c r="K710" i="118"/>
  <c r="K711" i="118"/>
  <c r="K712" i="118"/>
  <c r="K713" i="118"/>
  <c r="K714" i="118"/>
  <c r="K715" i="118"/>
  <c r="K716" i="118"/>
  <c r="K717" i="118"/>
  <c r="K718" i="118"/>
  <c r="K719" i="118"/>
  <c r="K720" i="118"/>
  <c r="K721" i="118"/>
  <c r="K722" i="118"/>
  <c r="K723" i="118"/>
  <c r="K724" i="118"/>
  <c r="K725" i="118"/>
  <c r="K726" i="118"/>
  <c r="K727" i="118"/>
  <c r="K728" i="118"/>
  <c r="K729" i="118"/>
  <c r="K730" i="118"/>
  <c r="K731" i="118"/>
  <c r="K732" i="118"/>
  <c r="K733" i="118"/>
  <c r="K734" i="118"/>
  <c r="K735" i="118"/>
  <c r="K736" i="118"/>
  <c r="K737" i="118"/>
  <c r="K738" i="118"/>
  <c r="K739" i="118"/>
  <c r="K740" i="118"/>
  <c r="K741" i="118"/>
  <c r="K742" i="118"/>
  <c r="K743" i="118"/>
  <c r="K744" i="118"/>
  <c r="K745" i="118"/>
  <c r="K746" i="118"/>
  <c r="K747" i="118"/>
  <c r="K748" i="118"/>
  <c r="K749" i="118"/>
  <c r="K750" i="118"/>
  <c r="K751" i="118"/>
  <c r="K752" i="118"/>
  <c r="K753" i="118"/>
  <c r="K754" i="118"/>
  <c r="K755" i="118"/>
  <c r="K756" i="118"/>
  <c r="K757" i="118"/>
  <c r="K758" i="118"/>
  <c r="K759" i="118"/>
  <c r="K760" i="118"/>
  <c r="K761" i="118"/>
  <c r="K762" i="118"/>
  <c r="K763" i="118"/>
  <c r="K764" i="118"/>
  <c r="K765" i="118"/>
  <c r="K766" i="118"/>
  <c r="K767" i="118"/>
  <c r="K768" i="118"/>
  <c r="K769" i="118"/>
  <c r="K770" i="118"/>
  <c r="K771" i="118"/>
  <c r="K772" i="118"/>
  <c r="K773" i="118"/>
  <c r="K774" i="118"/>
  <c r="K775" i="118"/>
  <c r="K776" i="118"/>
  <c r="K777" i="118"/>
  <c r="K778" i="118"/>
  <c r="K779" i="118"/>
  <c r="K780" i="118"/>
  <c r="K781" i="118"/>
  <c r="K782" i="118"/>
  <c r="K783" i="118"/>
  <c r="K784" i="118"/>
  <c r="K785" i="118"/>
  <c r="K786" i="118"/>
  <c r="K787" i="118"/>
  <c r="K788" i="118"/>
  <c r="K789" i="118"/>
  <c r="K790" i="118"/>
  <c r="K791" i="118"/>
  <c r="K792" i="118"/>
  <c r="K793" i="118"/>
  <c r="K794" i="118"/>
  <c r="K795" i="118"/>
  <c r="K796" i="118"/>
  <c r="K797" i="118"/>
  <c r="K798" i="118"/>
  <c r="K799" i="118"/>
  <c r="K800" i="118"/>
  <c r="K801" i="118"/>
  <c r="K802" i="118"/>
  <c r="K803" i="118"/>
  <c r="K804" i="118"/>
  <c r="K805" i="118"/>
  <c r="K806" i="118"/>
  <c r="K807" i="118"/>
  <c r="K808" i="118"/>
  <c r="K809" i="118"/>
  <c r="K810" i="118"/>
  <c r="K811" i="118"/>
  <c r="K812" i="118"/>
  <c r="K813" i="118"/>
  <c r="K814" i="118"/>
  <c r="K815" i="118"/>
  <c r="K816" i="118"/>
  <c r="K817" i="118"/>
  <c r="K818" i="118"/>
  <c r="K819" i="118"/>
  <c r="K820" i="118"/>
  <c r="K821" i="118"/>
  <c r="K822" i="118"/>
  <c r="K823" i="118"/>
  <c r="K824" i="118"/>
  <c r="K825" i="118"/>
  <c r="K826" i="118"/>
  <c r="K827" i="118"/>
  <c r="K828" i="118"/>
  <c r="K829" i="118"/>
  <c r="K830" i="118"/>
  <c r="K831" i="118"/>
  <c r="K832" i="118"/>
  <c r="K833" i="118"/>
  <c r="K834" i="118"/>
  <c r="K835" i="118"/>
  <c r="K836" i="118"/>
  <c r="K837" i="118"/>
  <c r="K838" i="118"/>
  <c r="K839" i="118"/>
  <c r="K840" i="118"/>
  <c r="K841" i="118"/>
  <c r="K842" i="118"/>
  <c r="K843" i="118"/>
  <c r="K844" i="118"/>
  <c r="K845" i="118"/>
  <c r="K846" i="118"/>
  <c r="K847" i="118"/>
  <c r="K848" i="118"/>
  <c r="K849" i="118"/>
  <c r="K850" i="118"/>
  <c r="K851" i="118"/>
  <c r="K852" i="118"/>
  <c r="K853" i="118"/>
  <c r="K854" i="118"/>
  <c r="K855" i="118"/>
  <c r="K856" i="118"/>
  <c r="K857" i="118"/>
  <c r="K858" i="118"/>
  <c r="K859" i="118"/>
  <c r="K860" i="118"/>
  <c r="K861" i="118"/>
  <c r="K862" i="118"/>
  <c r="K863" i="118"/>
  <c r="K864" i="118"/>
  <c r="K865" i="118"/>
  <c r="K866" i="118"/>
  <c r="K867" i="118"/>
  <c r="K868" i="118"/>
  <c r="K869" i="118"/>
  <c r="K870" i="118"/>
  <c r="K871" i="118"/>
  <c r="K872" i="118"/>
  <c r="K873" i="118"/>
  <c r="K874" i="118"/>
  <c r="K875" i="118"/>
  <c r="K876" i="118"/>
  <c r="K877" i="118"/>
  <c r="K878" i="118"/>
  <c r="K879" i="118"/>
  <c r="K880" i="118"/>
  <c r="K881" i="118"/>
  <c r="K882" i="118"/>
  <c r="K883" i="118"/>
  <c r="K884" i="118"/>
  <c r="K885" i="118"/>
  <c r="K886" i="118"/>
  <c r="K887" i="118"/>
  <c r="K888" i="118"/>
  <c r="K889" i="118"/>
  <c r="K890" i="118"/>
  <c r="K891" i="118"/>
  <c r="K892" i="118"/>
  <c r="K893" i="118"/>
  <c r="K894" i="118"/>
  <c r="K895" i="118"/>
  <c r="K896" i="118"/>
  <c r="K897" i="118"/>
  <c r="K898" i="118"/>
  <c r="K899" i="118"/>
  <c r="K900" i="118"/>
  <c r="K901" i="118"/>
  <c r="K902" i="118"/>
  <c r="K903" i="118"/>
  <c r="K904" i="118"/>
  <c r="K905" i="118"/>
  <c r="K906" i="118"/>
  <c r="K907" i="118"/>
  <c r="K908" i="118"/>
  <c r="K909" i="118"/>
  <c r="K910" i="118"/>
  <c r="K911" i="118"/>
  <c r="K912" i="118"/>
  <c r="K913" i="118"/>
  <c r="K914" i="118"/>
  <c r="K915" i="118"/>
  <c r="K916" i="118"/>
  <c r="K917" i="118"/>
  <c r="K918" i="118"/>
  <c r="K919" i="118"/>
  <c r="K920" i="118"/>
  <c r="K921" i="118"/>
  <c r="K922" i="118"/>
  <c r="K923" i="118"/>
  <c r="K924" i="118"/>
  <c r="K925" i="118"/>
  <c r="K926" i="118"/>
  <c r="K927" i="118"/>
  <c r="K928" i="118"/>
  <c r="K929" i="118"/>
  <c r="K930" i="118"/>
  <c r="K931" i="118"/>
  <c r="K932" i="118"/>
  <c r="K933" i="118"/>
  <c r="K934" i="118"/>
  <c r="K935" i="118"/>
  <c r="K936" i="118"/>
  <c r="K937" i="118"/>
  <c r="K938" i="118"/>
  <c r="K939" i="118"/>
  <c r="K940" i="118"/>
  <c r="K941" i="118"/>
  <c r="K942" i="118"/>
  <c r="K943" i="118"/>
  <c r="K944" i="118"/>
  <c r="K945" i="118"/>
  <c r="K946" i="118"/>
  <c r="K947" i="118"/>
  <c r="K948" i="118"/>
  <c r="K949" i="118"/>
  <c r="K950" i="118"/>
  <c r="K951" i="118"/>
  <c r="K952" i="118"/>
  <c r="K953" i="118"/>
  <c r="K954" i="118"/>
  <c r="K955" i="118"/>
  <c r="K956" i="118"/>
  <c r="K957" i="118"/>
  <c r="K958" i="118"/>
  <c r="K959" i="118"/>
  <c r="K960" i="118"/>
  <c r="K961" i="118"/>
  <c r="K962" i="118"/>
  <c r="K963" i="118"/>
  <c r="K964" i="118"/>
  <c r="K965" i="118"/>
  <c r="K966" i="118"/>
  <c r="K967" i="118"/>
  <c r="K968" i="118"/>
  <c r="K969" i="118"/>
  <c r="K970" i="118"/>
  <c r="K971" i="118"/>
  <c r="K972" i="118"/>
  <c r="K973" i="118"/>
  <c r="K974" i="118"/>
  <c r="K975" i="118"/>
  <c r="K976" i="118"/>
  <c r="K977" i="118"/>
  <c r="K978" i="118"/>
  <c r="K979" i="118"/>
  <c r="K980" i="118"/>
  <c r="K981" i="118"/>
  <c r="K982" i="118"/>
  <c r="K983" i="118"/>
  <c r="K984" i="118"/>
  <c r="K985" i="118"/>
  <c r="K986" i="118"/>
  <c r="K987" i="118"/>
  <c r="K988" i="118"/>
  <c r="K989" i="118"/>
  <c r="K990" i="118"/>
  <c r="K991" i="118"/>
  <c r="K992" i="118"/>
  <c r="K993" i="118"/>
  <c r="K994" i="118"/>
  <c r="K995" i="118"/>
  <c r="K996" i="118"/>
  <c r="K997" i="118"/>
  <c r="K998" i="118"/>
  <c r="K999" i="118"/>
  <c r="K1000" i="118"/>
  <c r="K1001" i="118"/>
  <c r="K1002" i="118"/>
  <c r="K1003" i="118"/>
  <c r="K1004" i="118"/>
  <c r="K1005" i="118"/>
  <c r="K1006" i="118"/>
  <c r="K1007" i="118"/>
  <c r="K1008" i="118"/>
  <c r="K1009" i="118"/>
  <c r="K1010" i="118"/>
  <c r="K1011" i="118"/>
  <c r="K1012" i="118"/>
  <c r="K1013" i="118"/>
  <c r="K1014" i="118"/>
  <c r="K1015" i="118"/>
  <c r="K1016" i="118"/>
  <c r="K1017" i="118"/>
  <c r="K1018" i="118"/>
  <c r="K1019" i="118"/>
  <c r="K1020" i="118"/>
  <c r="K1021" i="118"/>
  <c r="K1022" i="118"/>
  <c r="K1023" i="118"/>
  <c r="K1024" i="118"/>
  <c r="K1025" i="118"/>
  <c r="K1026" i="118"/>
  <c r="K1027" i="118"/>
  <c r="K1028" i="118"/>
  <c r="K1029" i="118"/>
  <c r="K1030" i="118"/>
  <c r="K1031" i="118"/>
  <c r="K1032" i="118"/>
  <c r="K1033" i="118"/>
  <c r="K1034" i="118"/>
  <c r="K1035" i="118"/>
  <c r="K1036" i="118"/>
  <c r="K1037" i="118"/>
  <c r="K1038" i="118"/>
  <c r="K1039" i="118"/>
  <c r="K1040" i="118"/>
  <c r="K1041" i="118"/>
  <c r="K1042" i="118"/>
  <c r="K1043" i="118"/>
  <c r="K1044" i="118"/>
  <c r="K1045" i="118"/>
  <c r="K1046" i="118"/>
  <c r="K1047" i="118"/>
  <c r="K1048" i="118"/>
  <c r="K1049" i="118"/>
  <c r="K1050" i="118"/>
  <c r="K1051" i="118"/>
  <c r="K1052" i="118"/>
  <c r="K1053" i="118"/>
  <c r="K1054" i="118"/>
  <c r="K1055" i="118"/>
  <c r="K1056" i="118"/>
  <c r="K1057" i="118"/>
  <c r="K1058" i="118"/>
  <c r="K1059" i="118"/>
  <c r="K1060" i="118"/>
  <c r="K1061" i="118"/>
  <c r="K1062" i="118"/>
  <c r="K1063" i="118"/>
  <c r="K1064" i="118"/>
  <c r="K1065" i="118"/>
  <c r="K1066" i="118"/>
  <c r="K1067" i="118"/>
  <c r="K1068" i="118"/>
  <c r="K1069" i="118"/>
  <c r="K1070" i="118"/>
  <c r="K1071" i="118"/>
  <c r="K1072" i="118"/>
  <c r="K1073" i="118"/>
  <c r="K1074" i="118"/>
  <c r="K1075" i="118"/>
  <c r="K1076" i="118"/>
  <c r="K1077" i="118"/>
  <c r="K1078" i="118"/>
  <c r="K1079" i="118"/>
  <c r="K1080" i="118"/>
  <c r="K1081" i="118"/>
  <c r="K1082" i="118"/>
  <c r="K1083" i="118"/>
  <c r="K1084" i="118"/>
  <c r="K1085" i="118"/>
  <c r="K1086" i="118"/>
  <c r="K1087" i="118"/>
  <c r="K1088" i="118"/>
  <c r="K1089" i="118"/>
  <c r="K1090" i="118"/>
  <c r="K1091" i="118"/>
  <c r="K1092" i="118"/>
  <c r="K1093" i="118"/>
  <c r="K1094" i="118"/>
  <c r="K1095" i="118"/>
  <c r="K1096" i="118"/>
  <c r="K1097" i="118"/>
  <c r="K1098" i="118"/>
  <c r="K1099" i="118"/>
  <c r="K1100" i="118"/>
  <c r="K1101" i="118"/>
  <c r="K1102" i="118"/>
  <c r="K1103" i="118"/>
  <c r="K1104" i="118"/>
  <c r="K1105" i="118"/>
  <c r="K1106" i="118"/>
  <c r="K1107" i="118"/>
  <c r="K1108" i="118"/>
  <c r="K1109" i="118"/>
  <c r="K1110" i="118"/>
  <c r="K1111" i="118"/>
  <c r="K1112" i="118"/>
  <c r="K1113" i="118"/>
  <c r="K1114" i="118"/>
  <c r="K1115" i="118"/>
  <c r="K1116" i="118"/>
  <c r="K1117" i="118"/>
  <c r="K1118" i="118"/>
  <c r="K1119" i="118"/>
  <c r="K1120" i="118"/>
  <c r="K1121" i="118"/>
  <c r="K1122" i="118"/>
  <c r="K1123" i="118"/>
  <c r="K1124" i="118"/>
  <c r="K1125" i="118"/>
  <c r="K1126" i="118"/>
  <c r="K1127" i="118"/>
  <c r="K1128" i="118"/>
  <c r="K1129" i="118"/>
  <c r="K1130" i="118"/>
  <c r="K1131" i="118"/>
  <c r="K1132" i="118"/>
  <c r="K1133" i="118"/>
  <c r="K1134" i="118"/>
  <c r="K1135" i="118"/>
  <c r="K1136" i="118"/>
  <c r="K1137" i="118"/>
  <c r="K1138" i="118"/>
  <c r="K1139" i="118"/>
  <c r="K1140" i="118"/>
  <c r="K1141" i="118"/>
  <c r="K1142" i="118"/>
  <c r="K1143" i="118"/>
  <c r="K1144" i="118"/>
  <c r="K1145" i="118"/>
  <c r="K1146" i="118"/>
  <c r="K1147" i="118"/>
  <c r="K1148" i="118"/>
  <c r="K1149" i="118"/>
  <c r="K1150" i="118"/>
  <c r="K1151" i="118"/>
  <c r="K1152" i="118"/>
  <c r="K1153" i="118"/>
  <c r="K1154" i="118"/>
  <c r="K1155" i="118"/>
  <c r="K1156" i="118"/>
  <c r="K1157" i="118"/>
  <c r="K1158" i="118"/>
  <c r="K1159" i="118"/>
  <c r="K1160" i="118"/>
  <c r="K1161" i="118"/>
  <c r="K1162" i="118"/>
  <c r="K1163" i="118"/>
  <c r="K1164" i="118"/>
  <c r="K1165" i="118"/>
  <c r="K1166" i="118"/>
  <c r="K1167" i="118"/>
  <c r="K1168" i="118"/>
  <c r="K1169" i="118"/>
  <c r="K1170" i="118"/>
  <c r="K1171" i="118"/>
  <c r="K1172" i="118"/>
  <c r="K1173" i="118"/>
  <c r="K1174" i="118"/>
  <c r="K1175" i="118"/>
  <c r="K1176" i="118"/>
  <c r="K1177" i="118"/>
  <c r="K1178" i="118"/>
  <c r="K1179" i="118"/>
  <c r="K1180" i="118"/>
  <c r="K1181" i="118"/>
  <c r="K1182" i="118"/>
  <c r="K1183" i="118"/>
  <c r="K1184" i="118"/>
  <c r="K1185" i="118"/>
  <c r="K1186" i="118"/>
  <c r="K1187" i="118"/>
  <c r="K1188" i="118"/>
  <c r="K1189" i="118"/>
  <c r="K1190" i="118"/>
  <c r="K1191" i="118"/>
  <c r="K1192" i="118"/>
  <c r="K1193" i="118"/>
  <c r="K1194" i="118"/>
  <c r="K1195" i="118"/>
  <c r="K1196" i="118"/>
  <c r="K1197" i="118"/>
  <c r="K1198" i="118"/>
  <c r="K1199" i="118"/>
  <c r="K1200" i="118"/>
  <c r="K1201" i="118"/>
  <c r="K1202" i="118"/>
  <c r="K1203" i="118"/>
  <c r="K1204" i="118"/>
  <c r="K1205" i="118"/>
  <c r="K1206" i="118"/>
  <c r="K1207" i="118"/>
  <c r="K1208" i="118"/>
  <c r="K1209" i="118"/>
  <c r="K1210" i="118"/>
  <c r="K1211" i="118"/>
  <c r="K1212" i="118"/>
  <c r="K1213" i="118"/>
  <c r="K1214" i="118"/>
  <c r="K1215" i="118"/>
  <c r="K1216" i="118"/>
  <c r="K1217" i="118"/>
  <c r="K1218" i="118"/>
  <c r="K1219" i="118"/>
  <c r="K1220" i="118"/>
  <c r="K1221" i="118"/>
  <c r="K1222" i="118"/>
  <c r="K1223" i="118"/>
  <c r="K1224" i="118"/>
  <c r="K1225" i="118"/>
  <c r="K1226" i="118"/>
  <c r="K1227" i="118"/>
  <c r="K1228" i="118"/>
  <c r="K1229" i="118"/>
  <c r="K1230" i="118"/>
  <c r="K1231" i="118"/>
  <c r="K1232" i="118"/>
  <c r="K1233" i="118"/>
  <c r="K1234" i="118"/>
  <c r="K1235" i="118"/>
  <c r="K1236" i="118"/>
  <c r="K1237" i="118"/>
  <c r="K1238" i="118"/>
  <c r="K1239" i="118"/>
  <c r="K1240" i="118"/>
  <c r="K1241" i="118"/>
  <c r="K1242" i="118"/>
  <c r="K1243" i="118"/>
  <c r="K1244" i="118"/>
  <c r="K1245" i="118"/>
  <c r="K1246" i="118"/>
  <c r="K1247" i="118"/>
  <c r="K1248" i="118"/>
  <c r="K1249" i="118"/>
  <c r="K1250" i="118"/>
  <c r="K1251" i="118"/>
  <c r="K1252" i="118"/>
  <c r="K1253" i="118"/>
  <c r="K1254" i="118"/>
  <c r="K1255" i="118"/>
  <c r="K1256" i="118"/>
  <c r="K1257" i="118"/>
  <c r="K1258" i="118"/>
  <c r="K1259" i="118"/>
  <c r="K1260" i="118"/>
  <c r="K1261" i="118"/>
  <c r="K1262" i="118"/>
  <c r="K1263" i="118"/>
  <c r="K1264" i="118"/>
  <c r="K1265" i="118"/>
  <c r="K1266" i="118"/>
  <c r="K1267" i="118"/>
  <c r="K1268" i="118"/>
  <c r="K1269" i="118"/>
  <c r="K1270" i="118"/>
  <c r="K1271" i="118"/>
  <c r="K1272" i="118"/>
  <c r="K1273" i="118"/>
  <c r="K1274" i="118"/>
  <c r="K1275" i="118"/>
  <c r="K1276" i="118"/>
  <c r="K1277" i="118"/>
  <c r="K1278" i="118"/>
  <c r="K1279" i="118"/>
  <c r="K1280" i="118"/>
  <c r="K1281" i="118"/>
  <c r="K1282" i="118"/>
  <c r="K1283" i="118"/>
  <c r="K1284" i="118"/>
  <c r="K1285" i="118"/>
  <c r="K1286" i="118"/>
  <c r="K1287" i="118"/>
  <c r="K1288" i="118"/>
  <c r="K1289" i="118"/>
  <c r="K1290" i="118"/>
  <c r="K1291" i="118"/>
  <c r="K1292" i="118"/>
  <c r="K1293" i="118"/>
  <c r="K1294" i="118"/>
  <c r="K1295" i="118"/>
  <c r="K1296" i="118"/>
  <c r="K1297" i="118"/>
  <c r="K1298" i="118"/>
  <c r="K1299" i="118"/>
  <c r="K1300" i="118"/>
  <c r="K1301" i="118"/>
  <c r="K1302" i="118"/>
  <c r="K1303" i="118"/>
  <c r="K1304" i="118"/>
  <c r="K1305" i="118"/>
  <c r="K1306" i="118"/>
  <c r="K1307" i="118"/>
  <c r="K1308" i="118"/>
  <c r="K1309" i="118"/>
  <c r="K1310" i="118"/>
  <c r="K1311" i="118"/>
  <c r="K1312" i="118"/>
  <c r="K1313" i="118"/>
  <c r="K1314" i="118"/>
  <c r="K1315" i="118"/>
  <c r="K1316" i="118"/>
  <c r="K1317" i="118"/>
  <c r="K1318" i="118"/>
  <c r="K1319" i="118"/>
  <c r="K1320" i="118"/>
  <c r="K1321" i="118"/>
  <c r="K1322" i="118"/>
  <c r="K1323" i="118"/>
  <c r="K1324" i="118"/>
  <c r="K1325" i="118"/>
  <c r="K1326" i="118"/>
  <c r="K1327" i="118"/>
  <c r="K1328" i="118"/>
  <c r="K1329" i="118"/>
  <c r="K1330" i="118"/>
  <c r="K1331" i="118"/>
  <c r="K1332" i="118"/>
  <c r="K1333" i="118"/>
  <c r="K1334" i="118"/>
  <c r="K1335" i="118"/>
  <c r="K1336" i="118"/>
  <c r="K1337" i="118"/>
  <c r="K1338" i="118"/>
  <c r="K1339" i="118"/>
  <c r="K1340" i="118"/>
  <c r="K1341" i="118"/>
  <c r="K1342" i="118"/>
  <c r="K1343" i="118"/>
  <c r="K1344" i="118"/>
  <c r="K1345" i="118"/>
  <c r="K1346" i="118"/>
  <c r="K1347" i="118"/>
  <c r="K1348" i="118"/>
  <c r="K1349" i="118"/>
  <c r="K1350" i="118"/>
  <c r="K1351" i="118"/>
  <c r="K1352" i="118"/>
  <c r="K1353" i="118"/>
  <c r="K1354" i="118"/>
  <c r="K1355" i="118"/>
  <c r="K1356" i="118"/>
  <c r="K1357" i="118"/>
  <c r="K1358" i="118"/>
  <c r="K1359" i="118"/>
  <c r="K1360" i="118"/>
  <c r="K1361" i="118"/>
  <c r="K1362" i="118"/>
  <c r="K1363" i="118"/>
  <c r="K1364" i="118"/>
  <c r="K1365" i="118"/>
  <c r="K1366" i="118"/>
  <c r="K1367" i="118"/>
  <c r="K1368" i="118"/>
  <c r="K1369" i="118"/>
  <c r="K1370" i="118"/>
  <c r="K1371" i="118"/>
  <c r="K1372" i="118"/>
  <c r="K1373" i="118"/>
  <c r="K1374" i="118"/>
  <c r="K1375" i="118"/>
  <c r="K1376" i="118"/>
  <c r="K1377" i="118"/>
  <c r="K1378" i="118"/>
  <c r="K1379" i="118"/>
  <c r="K1380" i="118"/>
  <c r="K1381" i="118"/>
  <c r="K1382" i="118"/>
  <c r="K1383" i="118"/>
  <c r="K1384" i="118"/>
  <c r="K1385" i="118"/>
  <c r="K1386" i="118"/>
  <c r="K1387" i="118"/>
  <c r="K1388" i="118"/>
  <c r="K1389" i="118"/>
  <c r="K1390" i="118"/>
  <c r="K1391" i="118"/>
  <c r="K1392" i="118"/>
  <c r="K1393" i="118"/>
  <c r="K1394" i="118"/>
  <c r="K1395" i="118"/>
  <c r="K1396" i="118"/>
  <c r="K1397" i="118"/>
  <c r="K1398" i="118"/>
  <c r="K1399" i="118"/>
  <c r="K1400" i="118"/>
  <c r="K1401" i="118"/>
  <c r="K1402" i="118"/>
  <c r="K1403" i="118"/>
  <c r="K1404" i="118"/>
  <c r="K1405" i="118"/>
  <c r="K1406" i="118"/>
  <c r="K1407" i="118"/>
  <c r="K1408" i="118"/>
  <c r="K1409" i="118"/>
  <c r="K1410" i="118"/>
  <c r="K1411" i="118"/>
  <c r="K1412" i="118"/>
  <c r="K1413" i="118"/>
  <c r="K1414" i="118"/>
  <c r="K1415" i="118"/>
  <c r="K1416" i="118"/>
  <c r="K1417" i="118"/>
  <c r="K1418" i="118"/>
  <c r="K1419" i="118"/>
  <c r="K1420" i="118"/>
  <c r="K1421" i="118"/>
  <c r="K1422" i="118"/>
  <c r="K1423" i="118"/>
  <c r="K1424" i="118"/>
  <c r="K1425" i="118"/>
  <c r="K1426" i="118"/>
  <c r="K1427" i="118"/>
  <c r="K1428" i="118"/>
  <c r="K1429" i="118"/>
  <c r="K1430" i="118"/>
  <c r="K1431" i="118"/>
  <c r="K1432" i="118"/>
  <c r="K1433" i="118"/>
  <c r="K1434" i="118"/>
  <c r="K1435" i="118"/>
  <c r="K1436" i="118"/>
  <c r="K1437" i="118"/>
  <c r="K1438" i="118"/>
  <c r="K1439" i="118"/>
  <c r="K1440" i="118"/>
  <c r="K1441" i="118"/>
  <c r="K1442" i="118"/>
  <c r="K1443" i="118"/>
  <c r="K1444" i="118"/>
  <c r="K1445" i="118"/>
  <c r="K1446" i="118"/>
  <c r="K1447" i="118"/>
  <c r="K1448" i="118"/>
  <c r="K1449" i="118"/>
  <c r="K1450" i="118"/>
  <c r="K1451" i="118"/>
  <c r="K1452" i="118"/>
  <c r="K1453" i="118"/>
  <c r="K1454" i="118"/>
  <c r="K1455" i="118"/>
  <c r="K1456" i="118"/>
  <c r="K1457" i="118"/>
  <c r="K1458" i="118"/>
  <c r="K1459" i="118"/>
  <c r="K1460" i="118"/>
  <c r="K1461" i="118"/>
  <c r="K1462" i="118"/>
  <c r="K1463" i="118"/>
  <c r="K1464" i="118"/>
  <c r="K1465" i="118"/>
  <c r="K1466" i="118"/>
  <c r="K1467" i="118"/>
  <c r="K1468" i="118"/>
  <c r="K1469" i="118"/>
  <c r="K1470" i="118"/>
  <c r="K1471" i="118"/>
  <c r="K1472" i="118"/>
  <c r="K1473" i="118"/>
  <c r="K1474" i="118"/>
  <c r="K1475" i="118"/>
  <c r="K1476" i="118"/>
  <c r="K1477" i="118"/>
  <c r="K1478" i="118"/>
  <c r="K1479" i="118"/>
  <c r="K1480" i="118"/>
  <c r="K1481" i="118"/>
  <c r="K1482" i="118"/>
  <c r="K1483" i="118"/>
  <c r="K1484" i="118"/>
  <c r="K1485" i="118"/>
  <c r="K1486" i="118"/>
  <c r="K1487" i="118"/>
  <c r="K1488" i="118"/>
  <c r="K1489" i="118"/>
  <c r="K1490" i="118"/>
  <c r="K1491" i="118"/>
  <c r="K1492" i="118"/>
  <c r="K1493" i="118"/>
  <c r="K1494" i="118"/>
  <c r="K1495" i="118"/>
  <c r="K1496" i="118"/>
  <c r="K1497" i="118"/>
  <c r="K1498" i="118"/>
  <c r="K1499" i="118"/>
  <c r="K1500" i="118"/>
  <c r="K1501" i="118"/>
  <c r="K1502" i="118"/>
  <c r="K1503" i="118"/>
  <c r="K1504" i="118"/>
  <c r="K1505" i="118"/>
  <c r="K1506" i="118"/>
  <c r="K1507" i="118"/>
  <c r="K1508" i="118"/>
  <c r="K1509" i="118"/>
  <c r="K1510" i="118"/>
  <c r="K1511" i="118"/>
  <c r="K1512" i="118"/>
  <c r="K1513" i="118"/>
  <c r="K1514" i="118"/>
  <c r="K1515" i="118"/>
  <c r="K1516" i="118"/>
  <c r="K1517" i="118"/>
  <c r="K1518" i="118"/>
  <c r="K1519" i="118"/>
  <c r="K1520" i="118"/>
  <c r="K1521" i="118"/>
  <c r="K1522" i="118"/>
  <c r="K1523" i="118"/>
  <c r="K1524" i="118"/>
  <c r="K1525" i="118"/>
  <c r="K1526" i="118"/>
  <c r="K1527" i="118"/>
  <c r="K1528" i="118"/>
  <c r="K1529" i="118"/>
  <c r="K1530" i="118"/>
  <c r="K1531" i="118"/>
  <c r="K1532" i="118"/>
  <c r="K1533" i="118"/>
  <c r="K1534" i="118"/>
  <c r="K1535" i="118"/>
  <c r="K1536" i="118"/>
  <c r="K1537" i="118"/>
  <c r="K1538" i="118"/>
  <c r="K1539" i="118"/>
  <c r="K1540" i="118"/>
  <c r="K1541" i="118"/>
  <c r="K1542" i="118"/>
  <c r="K1543" i="118"/>
  <c r="K1544" i="118"/>
  <c r="K1545" i="118"/>
  <c r="K1546" i="118"/>
  <c r="K1547" i="118"/>
  <c r="K1548" i="118"/>
  <c r="K1549" i="118"/>
  <c r="K1550" i="118"/>
  <c r="K1551" i="118"/>
  <c r="K1552" i="118"/>
  <c r="K1553" i="118"/>
  <c r="K1554" i="118"/>
  <c r="K1555" i="118"/>
  <c r="K1556" i="118"/>
  <c r="K1557" i="118"/>
  <c r="K1558" i="118"/>
  <c r="K1559" i="118"/>
  <c r="K1560" i="118"/>
  <c r="K1561" i="118"/>
  <c r="K1562" i="118"/>
  <c r="K1563" i="118"/>
  <c r="K1564" i="118"/>
  <c r="K1565" i="118"/>
  <c r="K1566" i="118"/>
  <c r="K1567" i="118"/>
  <c r="K1568" i="118"/>
  <c r="K1569" i="118"/>
  <c r="K1570" i="118"/>
  <c r="K1571" i="118"/>
  <c r="K1572" i="118"/>
  <c r="K1573" i="118"/>
  <c r="K1574" i="118"/>
  <c r="K1575" i="118"/>
  <c r="K1576" i="118"/>
  <c r="K1577" i="118"/>
  <c r="K1578" i="118"/>
  <c r="K1579" i="118"/>
  <c r="K1580" i="118"/>
  <c r="K1581" i="118"/>
  <c r="K1582" i="118"/>
  <c r="K1583" i="118"/>
  <c r="K1584" i="118"/>
  <c r="K1585" i="118"/>
  <c r="K1586" i="118"/>
  <c r="K1587" i="118"/>
  <c r="K1588" i="118"/>
  <c r="K1589" i="118"/>
  <c r="K1590" i="118"/>
  <c r="K1591" i="118"/>
  <c r="K1592" i="118"/>
  <c r="K1593" i="118"/>
  <c r="K1594" i="118"/>
  <c r="K1595" i="118"/>
  <c r="K1596" i="118"/>
  <c r="K1597" i="118"/>
  <c r="K1598" i="118"/>
  <c r="K1599" i="118"/>
  <c r="K1600" i="118"/>
  <c r="K1601" i="118"/>
  <c r="K1602" i="118"/>
  <c r="K1603" i="118"/>
  <c r="K1604" i="118"/>
  <c r="K1605" i="118"/>
  <c r="K1606" i="118"/>
  <c r="K1607" i="118"/>
  <c r="K1608" i="118"/>
  <c r="K1609" i="118"/>
  <c r="K1610" i="118"/>
  <c r="K1611" i="118"/>
  <c r="K1612" i="118"/>
  <c r="K1613" i="118"/>
  <c r="K1614" i="118"/>
  <c r="K1615" i="118"/>
  <c r="K1616" i="118"/>
  <c r="K1617" i="118"/>
  <c r="K1618" i="118"/>
  <c r="K1619" i="118"/>
  <c r="K1620" i="118"/>
  <c r="K1621" i="118"/>
  <c r="K1622" i="118"/>
  <c r="K1623" i="118"/>
  <c r="K1624" i="118"/>
  <c r="K1625" i="118"/>
  <c r="K1626" i="118"/>
  <c r="K1627" i="118"/>
  <c r="K1628" i="118"/>
  <c r="K1629" i="118"/>
  <c r="K1630" i="118"/>
  <c r="K1631" i="118"/>
  <c r="K1632" i="118"/>
  <c r="K1633" i="118"/>
  <c r="K1634" i="118"/>
  <c r="K1635" i="118"/>
  <c r="K1636" i="118"/>
  <c r="K1637" i="118"/>
  <c r="K1638" i="118"/>
  <c r="K1639" i="118"/>
  <c r="K1640" i="118"/>
  <c r="K1641" i="118"/>
  <c r="K1642" i="118"/>
  <c r="K1643" i="118"/>
  <c r="K1644" i="118"/>
  <c r="K1645" i="118"/>
  <c r="K1646" i="118"/>
  <c r="K1647" i="118"/>
  <c r="K1648" i="118"/>
  <c r="K1649" i="118"/>
  <c r="K1650" i="118"/>
  <c r="K1651" i="118"/>
  <c r="K1652" i="118"/>
  <c r="K1653" i="118"/>
  <c r="K1654" i="118"/>
  <c r="K1655" i="118"/>
  <c r="K1656" i="118"/>
  <c r="K1657" i="118"/>
  <c r="K1658" i="118"/>
  <c r="K1659" i="118"/>
  <c r="K1660" i="118"/>
  <c r="K1661" i="118"/>
  <c r="K1662" i="118"/>
  <c r="K1663" i="118"/>
  <c r="K1664" i="118"/>
  <c r="K1665" i="118"/>
  <c r="K1666" i="118"/>
  <c r="K1667" i="118"/>
  <c r="K1668" i="118"/>
  <c r="K1669" i="118"/>
  <c r="K1670" i="118"/>
  <c r="K1671" i="118"/>
  <c r="K1672" i="118"/>
  <c r="K1673" i="118"/>
  <c r="K1674" i="118"/>
  <c r="K1675" i="118"/>
  <c r="K1676" i="118"/>
  <c r="K1677" i="118"/>
  <c r="K1678" i="118"/>
  <c r="K1679" i="118"/>
  <c r="K1680" i="118"/>
  <c r="K1681" i="118"/>
  <c r="K1682" i="118"/>
  <c r="K1683" i="118"/>
  <c r="K1684" i="118"/>
  <c r="K1685" i="118"/>
  <c r="K1686" i="118"/>
  <c r="K1687" i="118"/>
  <c r="K1688" i="118"/>
  <c r="K1689" i="118"/>
  <c r="K1690" i="118"/>
  <c r="K1691" i="118"/>
  <c r="K1692" i="118"/>
  <c r="K1693" i="118"/>
  <c r="K1694" i="118"/>
  <c r="K1695" i="118"/>
  <c r="K1696" i="118"/>
  <c r="K1697" i="118"/>
  <c r="K1698" i="118"/>
  <c r="K1699" i="118"/>
  <c r="K1700" i="118"/>
  <c r="K1701" i="118"/>
  <c r="K1702" i="118"/>
  <c r="K1703" i="118"/>
  <c r="K1704" i="118"/>
  <c r="K1705" i="118"/>
  <c r="K1706" i="118"/>
  <c r="K1707" i="118"/>
  <c r="K1708" i="118"/>
  <c r="K1709" i="118"/>
  <c r="K1710" i="118"/>
  <c r="K1711" i="118"/>
  <c r="K1712" i="118"/>
  <c r="K1713" i="118"/>
  <c r="K1714" i="118"/>
  <c r="K1715" i="118"/>
  <c r="K1716" i="118"/>
  <c r="K1717" i="118"/>
  <c r="K1718" i="118"/>
  <c r="K1719" i="118"/>
  <c r="K1720" i="118"/>
  <c r="K1721" i="118"/>
  <c r="K1722" i="118"/>
  <c r="K1723" i="118"/>
  <c r="K1724" i="118"/>
  <c r="K1725" i="118"/>
  <c r="K1726" i="118"/>
  <c r="K1727" i="118"/>
  <c r="K1728" i="118"/>
  <c r="K1729" i="118"/>
  <c r="K1730" i="118"/>
  <c r="K1731" i="118"/>
  <c r="K1732" i="118"/>
  <c r="K1733" i="118"/>
  <c r="K1734" i="118"/>
  <c r="K1735" i="118"/>
  <c r="K1736" i="118"/>
  <c r="K1737" i="118"/>
  <c r="K1738" i="118"/>
  <c r="K1739" i="118"/>
  <c r="K1740" i="118"/>
  <c r="K1741" i="118"/>
  <c r="K1742" i="118"/>
  <c r="K1743" i="118"/>
  <c r="K1744" i="118"/>
  <c r="K1745" i="118"/>
  <c r="K1746" i="118"/>
  <c r="K1747" i="118"/>
  <c r="K1748" i="118"/>
  <c r="K1749" i="118"/>
  <c r="K1750" i="118"/>
  <c r="K1751" i="118"/>
  <c r="K1752" i="118"/>
  <c r="K1753" i="118"/>
  <c r="K1754" i="118"/>
  <c r="K1755" i="118"/>
  <c r="K1756" i="118"/>
  <c r="K1757" i="118"/>
  <c r="K1758" i="118"/>
  <c r="K1759" i="118"/>
  <c r="K1760" i="118"/>
  <c r="K1761" i="118"/>
  <c r="K1762" i="118"/>
  <c r="K1763" i="118"/>
  <c r="K1764" i="118"/>
  <c r="K1765" i="118"/>
  <c r="K1766" i="118"/>
  <c r="K1767" i="118"/>
  <c r="K1768" i="118"/>
  <c r="K1769" i="118"/>
  <c r="K1770" i="118"/>
  <c r="K1771" i="118"/>
  <c r="K1772" i="118"/>
  <c r="K1773" i="118"/>
  <c r="K1774" i="118"/>
  <c r="K1775" i="118"/>
  <c r="K1776" i="118"/>
  <c r="K1777" i="118"/>
  <c r="K1778" i="118"/>
  <c r="K1779" i="118"/>
  <c r="K1780" i="118"/>
  <c r="K1781" i="118"/>
  <c r="K1782" i="118"/>
  <c r="K1783" i="118"/>
  <c r="K1784" i="118"/>
  <c r="K1785" i="118"/>
  <c r="K1786" i="118"/>
  <c r="K1787" i="118"/>
  <c r="K1788" i="118"/>
  <c r="K1789" i="118"/>
  <c r="K1790" i="118"/>
  <c r="K1791" i="118"/>
  <c r="K1792" i="118"/>
  <c r="K1793" i="118"/>
  <c r="K1794" i="118"/>
  <c r="K1795" i="118"/>
  <c r="K1796" i="118"/>
  <c r="K1797" i="118"/>
  <c r="K1798" i="118"/>
  <c r="K1799" i="118"/>
  <c r="K1800" i="118"/>
  <c r="K1801" i="118"/>
  <c r="K1802" i="118"/>
  <c r="K1803" i="118"/>
  <c r="K1804" i="118"/>
  <c r="K1805" i="118"/>
  <c r="K1806" i="118"/>
  <c r="K1807" i="118"/>
  <c r="K1808" i="118"/>
  <c r="K1809" i="118"/>
  <c r="K1810" i="118"/>
  <c r="K1811" i="118"/>
  <c r="K1812" i="118"/>
  <c r="K1813" i="118"/>
  <c r="K1814" i="118"/>
  <c r="K1815" i="118"/>
  <c r="K1816" i="118"/>
  <c r="K1817" i="118"/>
  <c r="K1818" i="118"/>
  <c r="K1819" i="118"/>
  <c r="K1820" i="118"/>
  <c r="K1821" i="118"/>
  <c r="K1822" i="118"/>
  <c r="K1823" i="118"/>
  <c r="K1824" i="118"/>
  <c r="K1825" i="118"/>
  <c r="K1826" i="118"/>
  <c r="K1827" i="118"/>
  <c r="K1828" i="118"/>
  <c r="K1829" i="118"/>
  <c r="K1830" i="118"/>
  <c r="K1831" i="118"/>
  <c r="K1832" i="118"/>
  <c r="K1833" i="118"/>
  <c r="K1834" i="118"/>
  <c r="K1835" i="118"/>
  <c r="K1836" i="118"/>
  <c r="K1837" i="118"/>
  <c r="K1838" i="118"/>
  <c r="K1839" i="118"/>
  <c r="K1840" i="118"/>
  <c r="K1841" i="118"/>
  <c r="K1842" i="118"/>
  <c r="K1843" i="118"/>
  <c r="K1844" i="118"/>
  <c r="K1845" i="118"/>
  <c r="K1846" i="118"/>
  <c r="K1847" i="118"/>
  <c r="K1848" i="118"/>
  <c r="K1849" i="118"/>
  <c r="K1850" i="118"/>
  <c r="K1851" i="118"/>
  <c r="K1852" i="118"/>
  <c r="K1853" i="118"/>
  <c r="K1854" i="118"/>
  <c r="K1855" i="118"/>
  <c r="K1856" i="118"/>
  <c r="K1857" i="118"/>
  <c r="K1858" i="118"/>
  <c r="K1859" i="118"/>
  <c r="K1860" i="118"/>
  <c r="K1861" i="118"/>
  <c r="K1862" i="118"/>
  <c r="K1863" i="118"/>
  <c r="K1864" i="118"/>
  <c r="K1865" i="118"/>
  <c r="K1866" i="118"/>
  <c r="K1867" i="118"/>
  <c r="K1868" i="118"/>
  <c r="K1869" i="118"/>
  <c r="K1870" i="118"/>
  <c r="K1871" i="118"/>
  <c r="K1872" i="118"/>
  <c r="K1873" i="118"/>
  <c r="K1874" i="118"/>
  <c r="K1875" i="118"/>
  <c r="K1876" i="118"/>
  <c r="K1877" i="118"/>
  <c r="K1878" i="118"/>
  <c r="K1879" i="118"/>
  <c r="K1880" i="118"/>
  <c r="K1881" i="118"/>
  <c r="K1882" i="118"/>
  <c r="K1883" i="118"/>
  <c r="K1884" i="118"/>
  <c r="K1885" i="118"/>
  <c r="K1886" i="118"/>
  <c r="K1887" i="118"/>
  <c r="K1888" i="118"/>
  <c r="K1889" i="118"/>
  <c r="K1890" i="118"/>
  <c r="K1891" i="118"/>
  <c r="K1892" i="118"/>
  <c r="K1893" i="118"/>
  <c r="K1894" i="118"/>
  <c r="K1895" i="118"/>
  <c r="K1896" i="118"/>
  <c r="K1897" i="118"/>
  <c r="K1898" i="118"/>
  <c r="K1899" i="118"/>
  <c r="K1900" i="118"/>
  <c r="K1901" i="118"/>
  <c r="K1902" i="118"/>
  <c r="K1903" i="118"/>
  <c r="K1904" i="118"/>
  <c r="K1905" i="118"/>
  <c r="K1906" i="118"/>
  <c r="K1907" i="118"/>
  <c r="K1908" i="118"/>
  <c r="K1909" i="118"/>
  <c r="K1910" i="118"/>
  <c r="K1911" i="118"/>
  <c r="K1912" i="118"/>
  <c r="K1913" i="118"/>
  <c r="K1914" i="118"/>
  <c r="K1915" i="118"/>
  <c r="K1916" i="118"/>
  <c r="K1917" i="118"/>
  <c r="K1918" i="118"/>
  <c r="K1919" i="118"/>
  <c r="K1920" i="118"/>
  <c r="K1921" i="118"/>
  <c r="K1922" i="118"/>
  <c r="K1923" i="118"/>
  <c r="K1924" i="118"/>
  <c r="K1925" i="118"/>
  <c r="K1926" i="118"/>
  <c r="K1927" i="118"/>
  <c r="K1928" i="118"/>
  <c r="K1929" i="118"/>
  <c r="K1930" i="118"/>
  <c r="K1931" i="118"/>
  <c r="K1932" i="118"/>
  <c r="K1933" i="118"/>
  <c r="K1934" i="118"/>
  <c r="K1935" i="118"/>
  <c r="K1936" i="118"/>
  <c r="K1937" i="118"/>
  <c r="K1938" i="118"/>
  <c r="K1939" i="118"/>
  <c r="K1940" i="118"/>
  <c r="K1941" i="118"/>
  <c r="K1942" i="118"/>
  <c r="K1943" i="118"/>
  <c r="K1944" i="118"/>
  <c r="K1945" i="118"/>
  <c r="K1946" i="118"/>
  <c r="K1947" i="118"/>
  <c r="K1948" i="118"/>
  <c r="K1949" i="118"/>
  <c r="K1950" i="118"/>
  <c r="K1951" i="118"/>
  <c r="K1952" i="118"/>
  <c r="K1953" i="118"/>
  <c r="K1954" i="118"/>
  <c r="K1955" i="118"/>
  <c r="K1956" i="118"/>
  <c r="K1957" i="118"/>
  <c r="K1958" i="118"/>
  <c r="K1959" i="118"/>
  <c r="K1960" i="118"/>
  <c r="K1961" i="118"/>
  <c r="K1962" i="118"/>
  <c r="K1963" i="118"/>
  <c r="K1964" i="118"/>
  <c r="K1965" i="118"/>
  <c r="K1966" i="118"/>
  <c r="K1967" i="118"/>
  <c r="K1968" i="118"/>
  <c r="K1969" i="118"/>
  <c r="K1970" i="118"/>
  <c r="K1971" i="118"/>
  <c r="K1972" i="118"/>
  <c r="K1973" i="118"/>
  <c r="K1974" i="118"/>
  <c r="K1975" i="118"/>
  <c r="K1976" i="118"/>
  <c r="K1977" i="118"/>
  <c r="K1978" i="118"/>
  <c r="K1979" i="118"/>
  <c r="K1980" i="118"/>
  <c r="K1981" i="118"/>
  <c r="K1982" i="118"/>
  <c r="K1983" i="118"/>
  <c r="K1984" i="118"/>
  <c r="K1985" i="118"/>
  <c r="K1986" i="118"/>
  <c r="K1987" i="118"/>
  <c r="K1988" i="118"/>
  <c r="K1989" i="118"/>
  <c r="K1990" i="118"/>
  <c r="K1991" i="118"/>
  <c r="K1992" i="118"/>
  <c r="K1993" i="118"/>
  <c r="K1994" i="118"/>
  <c r="K1995" i="118"/>
  <c r="K1996" i="118"/>
  <c r="K1997" i="118"/>
  <c r="K1998" i="118"/>
  <c r="K1999" i="118"/>
  <c r="K2000" i="118"/>
  <c r="K2001" i="118"/>
  <c r="K2002" i="118"/>
  <c r="K2003" i="118"/>
  <c r="K2004" i="118"/>
  <c r="K2005" i="118"/>
  <c r="K2006" i="118"/>
  <c r="K2007" i="118"/>
  <c r="K2008" i="118"/>
  <c r="K2009" i="118"/>
  <c r="K2010" i="118"/>
  <c r="K2011" i="118"/>
  <c r="K2012" i="118"/>
  <c r="K2013" i="118"/>
  <c r="K2014" i="118"/>
  <c r="K2015" i="118"/>
  <c r="K2016" i="118"/>
  <c r="K2017" i="118"/>
  <c r="K2018" i="118"/>
  <c r="K2019" i="118"/>
  <c r="K2020" i="118"/>
  <c r="K2021" i="118"/>
  <c r="K2022" i="118"/>
  <c r="K2023" i="118"/>
  <c r="K2024" i="118"/>
  <c r="K2025" i="118"/>
  <c r="K2026" i="118"/>
  <c r="K2027" i="118"/>
  <c r="K2028" i="118"/>
  <c r="K2029" i="118"/>
  <c r="K2030" i="118"/>
  <c r="K2031" i="118"/>
  <c r="K2032" i="118"/>
  <c r="K2033" i="118"/>
  <c r="K2034" i="118"/>
  <c r="K2035" i="118"/>
  <c r="K2036" i="118"/>
  <c r="K2037" i="118"/>
  <c r="K2038" i="118"/>
  <c r="K2039" i="118"/>
  <c r="K2040" i="118"/>
  <c r="K2041" i="118"/>
  <c r="K2042" i="118"/>
  <c r="K2043" i="118"/>
  <c r="K2044" i="118"/>
  <c r="K2045" i="118"/>
  <c r="K2046" i="118"/>
  <c r="K2047" i="118"/>
  <c r="K2048" i="118"/>
  <c r="K2049" i="118"/>
  <c r="K2050" i="118"/>
  <c r="K2051" i="118"/>
  <c r="K2052" i="118"/>
  <c r="K2053" i="118"/>
  <c r="K2054" i="118"/>
  <c r="K2055" i="118"/>
  <c r="K2056" i="118"/>
  <c r="K2057" i="118"/>
  <c r="K2058" i="118"/>
  <c r="K2059" i="118"/>
  <c r="K2060" i="118"/>
  <c r="K2061" i="118"/>
  <c r="K2062" i="118"/>
  <c r="K2063" i="118"/>
  <c r="K2064" i="118"/>
  <c r="K2065" i="118"/>
  <c r="K2066" i="118"/>
  <c r="K2067" i="118"/>
  <c r="K2068" i="118"/>
  <c r="K2069" i="118"/>
  <c r="K2070" i="118"/>
  <c r="K2071" i="118"/>
  <c r="K2072" i="118"/>
  <c r="K2073" i="118"/>
  <c r="K2074" i="118"/>
  <c r="K2075" i="118"/>
  <c r="K2076" i="118"/>
  <c r="K2077" i="118"/>
  <c r="K2078" i="118"/>
  <c r="K2079" i="118"/>
  <c r="K2080" i="118"/>
  <c r="K2081" i="118"/>
  <c r="K2082" i="118"/>
  <c r="K2083" i="118"/>
  <c r="K2084" i="118"/>
  <c r="K2085" i="118"/>
  <c r="K2086" i="118"/>
  <c r="K2087" i="118"/>
  <c r="K2088" i="118"/>
  <c r="K2089" i="118"/>
  <c r="K2090" i="118"/>
  <c r="K2091" i="118"/>
  <c r="K2092" i="118"/>
  <c r="K2093" i="118"/>
  <c r="K2094" i="118"/>
  <c r="K2095" i="118"/>
  <c r="K2096" i="118"/>
  <c r="K2097" i="118"/>
  <c r="K2098" i="118"/>
  <c r="K2099" i="118"/>
  <c r="K2100" i="118"/>
  <c r="K2101" i="118"/>
  <c r="K2102" i="118"/>
  <c r="K2103" i="118"/>
  <c r="K2104" i="118"/>
  <c r="K2105" i="118"/>
  <c r="K2106" i="118"/>
  <c r="K2107" i="118"/>
  <c r="K2108" i="118"/>
  <c r="K2109" i="118"/>
  <c r="K2110" i="118"/>
  <c r="K2111" i="118"/>
  <c r="K2112" i="118"/>
  <c r="K2113" i="118"/>
  <c r="K2114" i="118"/>
  <c r="K2115" i="118"/>
  <c r="K2116" i="118"/>
  <c r="K2117" i="118"/>
  <c r="K2118" i="118"/>
  <c r="K2119" i="118"/>
  <c r="K2120" i="118"/>
  <c r="K2121" i="118"/>
  <c r="K2122" i="118"/>
  <c r="K2123" i="118"/>
  <c r="K2124" i="118"/>
  <c r="K2125" i="118"/>
  <c r="K2126" i="118"/>
  <c r="K2127" i="118"/>
  <c r="K2128" i="118"/>
  <c r="K2129" i="118"/>
  <c r="K2130" i="118"/>
  <c r="K2131" i="118"/>
  <c r="K2132" i="118"/>
  <c r="K2133" i="118"/>
  <c r="K2134" i="118"/>
  <c r="K2135" i="118"/>
  <c r="K2136" i="118"/>
  <c r="K2137" i="118"/>
  <c r="K2138" i="118"/>
  <c r="K2139" i="118"/>
  <c r="K2140" i="118"/>
  <c r="K2141" i="118"/>
  <c r="K2142" i="118"/>
  <c r="K2143" i="118"/>
  <c r="K2144" i="118"/>
  <c r="K2145" i="118"/>
  <c r="K2146" i="118"/>
  <c r="K2147" i="118"/>
  <c r="K2148" i="118"/>
  <c r="K2149" i="118"/>
  <c r="K2150" i="118"/>
  <c r="K2151" i="118"/>
  <c r="K2152" i="118"/>
  <c r="K2153" i="118"/>
  <c r="K2154" i="118"/>
  <c r="K2155" i="118"/>
  <c r="K2156" i="118"/>
  <c r="K2157" i="118"/>
  <c r="K2158" i="118"/>
  <c r="K2159" i="118"/>
  <c r="K2160" i="118"/>
  <c r="K2161" i="118"/>
  <c r="K2162" i="118"/>
  <c r="K2163" i="118"/>
  <c r="K2164" i="118"/>
  <c r="K2165" i="118"/>
  <c r="K2166" i="118"/>
  <c r="K2167" i="118"/>
  <c r="K2168" i="118"/>
  <c r="K2169" i="118"/>
  <c r="K2170" i="118"/>
  <c r="K2171" i="118"/>
  <c r="K2172" i="118"/>
  <c r="K2173" i="118"/>
  <c r="K2174" i="118"/>
  <c r="K2175" i="118"/>
  <c r="K2176" i="118"/>
  <c r="K2177" i="118"/>
  <c r="K2178" i="118"/>
  <c r="K2179" i="118"/>
  <c r="K2180" i="118"/>
  <c r="K2181" i="118"/>
  <c r="K2182" i="118"/>
  <c r="K2183" i="118"/>
  <c r="K2184" i="118"/>
  <c r="K2185" i="118"/>
  <c r="K2186" i="118"/>
  <c r="K2187" i="118"/>
  <c r="K2188" i="118"/>
  <c r="K2189" i="118"/>
  <c r="K2190" i="118"/>
  <c r="K2191" i="118"/>
  <c r="K2192" i="118"/>
  <c r="K2193" i="118"/>
  <c r="K2194" i="118"/>
  <c r="K2195" i="118"/>
  <c r="K2196" i="118"/>
  <c r="K2197" i="118"/>
  <c r="K2198" i="118"/>
  <c r="K2199" i="118"/>
  <c r="K2200" i="118"/>
  <c r="K2201" i="118"/>
  <c r="K2202" i="118"/>
  <c r="K2203" i="118"/>
  <c r="K2204" i="118"/>
  <c r="K2205" i="118"/>
  <c r="K2206" i="118"/>
  <c r="K2207" i="118"/>
  <c r="K2208" i="118"/>
  <c r="K2209" i="118"/>
  <c r="K2210" i="118"/>
  <c r="K2211" i="118"/>
  <c r="K2212" i="118"/>
  <c r="K2213" i="118"/>
  <c r="K2214" i="118"/>
  <c r="K2215" i="118"/>
  <c r="K2216" i="118"/>
  <c r="K2217" i="118"/>
  <c r="K2218" i="118"/>
  <c r="K2219" i="118"/>
  <c r="K2220" i="118"/>
  <c r="K2221" i="118"/>
  <c r="K2222" i="118"/>
  <c r="K2223" i="118"/>
  <c r="K2224" i="118"/>
  <c r="K2225" i="118"/>
  <c r="K2226" i="118"/>
  <c r="K2227" i="118"/>
  <c r="K2228" i="118"/>
  <c r="K2229" i="118"/>
  <c r="K2230" i="118"/>
  <c r="K2231" i="118"/>
  <c r="K2232" i="118"/>
  <c r="K2233" i="118"/>
  <c r="K2234" i="118"/>
  <c r="K2235" i="118"/>
  <c r="K2236" i="118"/>
  <c r="K2237" i="118"/>
  <c r="K2238" i="118"/>
  <c r="K2239" i="118"/>
  <c r="K2240" i="118"/>
  <c r="K2241" i="118"/>
  <c r="K2242" i="118"/>
  <c r="K2243" i="118"/>
  <c r="K2244" i="118"/>
  <c r="K2245" i="118"/>
  <c r="K2246" i="118"/>
  <c r="K2247" i="118"/>
  <c r="K2248" i="118"/>
  <c r="K2249" i="118"/>
  <c r="K2250" i="118"/>
  <c r="K2251" i="118"/>
  <c r="K2252" i="118"/>
  <c r="K2253" i="118"/>
  <c r="K2254" i="118"/>
  <c r="K2255" i="118"/>
  <c r="K2256" i="118"/>
  <c r="K2257" i="118"/>
  <c r="K2258" i="118"/>
  <c r="K2259" i="118"/>
  <c r="K2260" i="118"/>
  <c r="K2261" i="118"/>
  <c r="K2262" i="118"/>
  <c r="K2263" i="118"/>
  <c r="K2264" i="118"/>
  <c r="K2265" i="118"/>
  <c r="K2266" i="118"/>
  <c r="K2267" i="118"/>
  <c r="K2268" i="118"/>
  <c r="K2269" i="118"/>
  <c r="K2270" i="118"/>
  <c r="K2271" i="118"/>
  <c r="K2272" i="118"/>
  <c r="K2273" i="118"/>
  <c r="K2274" i="118"/>
  <c r="K2275" i="118"/>
  <c r="K2276" i="118"/>
  <c r="K2277" i="118"/>
  <c r="K2278" i="118"/>
  <c r="K2279" i="118"/>
  <c r="K2280" i="118"/>
  <c r="K2281" i="118"/>
  <c r="K2282" i="118"/>
  <c r="K2283" i="118"/>
  <c r="K2284" i="118"/>
  <c r="K2285" i="118"/>
  <c r="K2286" i="118"/>
  <c r="K2287" i="118"/>
  <c r="K2288" i="118"/>
  <c r="K2289" i="118"/>
  <c r="K2290" i="118"/>
  <c r="K2291" i="118"/>
  <c r="K2292" i="118"/>
  <c r="K2293" i="118"/>
  <c r="K2294" i="118"/>
  <c r="K2295" i="118"/>
  <c r="K2296" i="118"/>
  <c r="K2297" i="118"/>
  <c r="K2298" i="118"/>
  <c r="K2299" i="118"/>
  <c r="K2300" i="118"/>
  <c r="K2301" i="118"/>
  <c r="K2302" i="118"/>
  <c r="K2303" i="118"/>
  <c r="K2304" i="118"/>
  <c r="K2305" i="118"/>
  <c r="K2306" i="118"/>
  <c r="K2307" i="118"/>
  <c r="K2308" i="118"/>
  <c r="K2309" i="118"/>
  <c r="K2310" i="118"/>
  <c r="K2311" i="118"/>
  <c r="K2312" i="118"/>
  <c r="K2313" i="118"/>
  <c r="K2314" i="118"/>
  <c r="K2315" i="118"/>
  <c r="K2316" i="118"/>
  <c r="K2317" i="118"/>
  <c r="K2318" i="118"/>
  <c r="K2319" i="118"/>
  <c r="K2320" i="118"/>
  <c r="K2321" i="118"/>
  <c r="K2322" i="118"/>
  <c r="K2323" i="118"/>
  <c r="K2324" i="118"/>
  <c r="K2325" i="118"/>
  <c r="K2326" i="118"/>
  <c r="K2327" i="118"/>
  <c r="K2328" i="118"/>
  <c r="K2329" i="118"/>
  <c r="K2330" i="118"/>
  <c r="K2331" i="118"/>
  <c r="K2332" i="118"/>
  <c r="K2333" i="118"/>
  <c r="K2334" i="118"/>
  <c r="K2335" i="118"/>
  <c r="K2336" i="118"/>
  <c r="K2337" i="118"/>
  <c r="K2338" i="118"/>
  <c r="K2339" i="118"/>
  <c r="K2340" i="118"/>
  <c r="K2341" i="118"/>
  <c r="K2342" i="118"/>
  <c r="K2343" i="118"/>
  <c r="K2344" i="118"/>
  <c r="K2345" i="118"/>
  <c r="K2346" i="118"/>
  <c r="K2347" i="118"/>
  <c r="K2348" i="118"/>
  <c r="K2349" i="118"/>
  <c r="K2350" i="118"/>
  <c r="K2351" i="118"/>
  <c r="K2352" i="118"/>
  <c r="K2353" i="118"/>
  <c r="K2354" i="118"/>
  <c r="K2355" i="118"/>
  <c r="K2356" i="118"/>
  <c r="K2357" i="118"/>
  <c r="K2358" i="118"/>
  <c r="K2359" i="118"/>
  <c r="K2360" i="118"/>
  <c r="K2361" i="118"/>
  <c r="K2362" i="118"/>
  <c r="K2363" i="118"/>
  <c r="K2364" i="118"/>
  <c r="K2365" i="118"/>
  <c r="K2366" i="118"/>
  <c r="K2367" i="118"/>
  <c r="K2368" i="118"/>
  <c r="K2369" i="118"/>
  <c r="K2370" i="118"/>
  <c r="K2371" i="118"/>
  <c r="K2372" i="118"/>
  <c r="K2373" i="118"/>
  <c r="K2374" i="118"/>
  <c r="K2375" i="118"/>
  <c r="K2376" i="118"/>
  <c r="K2377" i="118"/>
  <c r="K2378" i="118"/>
  <c r="K2379" i="118"/>
  <c r="K2380" i="118"/>
  <c r="K2381" i="118"/>
  <c r="K2382" i="118"/>
  <c r="K2383" i="118"/>
  <c r="K2384" i="118"/>
  <c r="K2385" i="118"/>
  <c r="K2386" i="118"/>
  <c r="K2387" i="118"/>
  <c r="K2388" i="118"/>
  <c r="K2389" i="118"/>
  <c r="K2390" i="118"/>
  <c r="K2391" i="118"/>
  <c r="K2392" i="118"/>
  <c r="K2393" i="118"/>
  <c r="K2394" i="118"/>
  <c r="K2395" i="118"/>
  <c r="K2396" i="118"/>
  <c r="K2397" i="118"/>
  <c r="K2398" i="118"/>
  <c r="K2399" i="118"/>
  <c r="K2400" i="118"/>
  <c r="K2401" i="118"/>
  <c r="K2402" i="118"/>
  <c r="K2403" i="118"/>
  <c r="K2404" i="118"/>
  <c r="K2405" i="118"/>
  <c r="K2406" i="118"/>
  <c r="K2407" i="118"/>
  <c r="K2408" i="118"/>
  <c r="K2409" i="118"/>
  <c r="K2410" i="118"/>
  <c r="K2411" i="118"/>
  <c r="K2412" i="118"/>
  <c r="K2413" i="118"/>
  <c r="K2414" i="118"/>
  <c r="K2415" i="118"/>
  <c r="K2416" i="118"/>
  <c r="K2417" i="118"/>
  <c r="K2418" i="118"/>
  <c r="K2419" i="118"/>
  <c r="K2420" i="118"/>
  <c r="K2421" i="118"/>
  <c r="K2422" i="118"/>
  <c r="K2423" i="118"/>
  <c r="K2424" i="118"/>
  <c r="K2425" i="118"/>
  <c r="K2426" i="118"/>
  <c r="K2427" i="118"/>
  <c r="K2428" i="118"/>
  <c r="K2429" i="118"/>
  <c r="K2430" i="118"/>
  <c r="K2431" i="118"/>
  <c r="K2432" i="118"/>
  <c r="K2433" i="118"/>
  <c r="K2434" i="118"/>
  <c r="K2435" i="118"/>
  <c r="K2436" i="118"/>
  <c r="K2437" i="118"/>
  <c r="K2438" i="118"/>
  <c r="K2439" i="118"/>
  <c r="K2440" i="118"/>
  <c r="K2441" i="118"/>
  <c r="K2442" i="118"/>
  <c r="K2443" i="118"/>
  <c r="K2444" i="118"/>
  <c r="K2445" i="118"/>
  <c r="K2446" i="118"/>
  <c r="K2447" i="118"/>
  <c r="K2448" i="118"/>
  <c r="K2449" i="118"/>
  <c r="K2450" i="118"/>
  <c r="K2451" i="118"/>
  <c r="K2452" i="118"/>
  <c r="K2453" i="118"/>
  <c r="K2454" i="118"/>
  <c r="K2455" i="118"/>
  <c r="K2456" i="118"/>
  <c r="K2457" i="118"/>
  <c r="K2458" i="118"/>
  <c r="K2459" i="118"/>
  <c r="K2460" i="118"/>
  <c r="K2461" i="118"/>
  <c r="K2462" i="118"/>
  <c r="K2463" i="118"/>
  <c r="K2464" i="118"/>
  <c r="K2465" i="118"/>
  <c r="K2466" i="118"/>
  <c r="K2467" i="118"/>
  <c r="K2468" i="118"/>
  <c r="K2469" i="118"/>
  <c r="K2470" i="118"/>
  <c r="K2471" i="118"/>
  <c r="K2472" i="118"/>
  <c r="K2473" i="118"/>
  <c r="K2474" i="118"/>
  <c r="K2475" i="118"/>
  <c r="K2476" i="118"/>
  <c r="K2477" i="118"/>
  <c r="K2478" i="118"/>
  <c r="K2479" i="118"/>
  <c r="K2480" i="118"/>
  <c r="K2481" i="118"/>
  <c r="K2482" i="118"/>
  <c r="K2483" i="118"/>
  <c r="K2484" i="118"/>
  <c r="K2485" i="118"/>
  <c r="K2486" i="118"/>
  <c r="K2487" i="118"/>
  <c r="K2488" i="118"/>
  <c r="K2489" i="118"/>
  <c r="K2490" i="118"/>
  <c r="K2491" i="118"/>
  <c r="K2492" i="118"/>
  <c r="K2493" i="118"/>
  <c r="K2494" i="118"/>
  <c r="K2495" i="118"/>
  <c r="K2496" i="118"/>
  <c r="K2497" i="118"/>
  <c r="K2498" i="118"/>
  <c r="K2499" i="118"/>
  <c r="K2500" i="118"/>
  <c r="K2501" i="118"/>
  <c r="K2502" i="118"/>
  <c r="K2503" i="118"/>
  <c r="K2504" i="118"/>
  <c r="K2505" i="118"/>
  <c r="K2506" i="118"/>
  <c r="K2507" i="118"/>
  <c r="K2508" i="118"/>
  <c r="K2509" i="118"/>
  <c r="K2510" i="118"/>
  <c r="K2511" i="118"/>
  <c r="K2512" i="118"/>
  <c r="K2513" i="118"/>
  <c r="K2514" i="118"/>
  <c r="K2515" i="118"/>
  <c r="K2516" i="118"/>
  <c r="K2517" i="118"/>
  <c r="K2518" i="118"/>
  <c r="K2519" i="118"/>
  <c r="K2520" i="118"/>
  <c r="K2521" i="118"/>
  <c r="K2522" i="118"/>
  <c r="K2523" i="118"/>
  <c r="K2524" i="118"/>
  <c r="K2525" i="118"/>
  <c r="K2526" i="118"/>
  <c r="K2527" i="118"/>
  <c r="K2528" i="118"/>
  <c r="K2529" i="118"/>
  <c r="K2530" i="118"/>
  <c r="K2531" i="118"/>
  <c r="K2532" i="118"/>
  <c r="K2533" i="118"/>
  <c r="K2534" i="118"/>
  <c r="K2535" i="118"/>
  <c r="K2536" i="118"/>
  <c r="K2537" i="118"/>
  <c r="K2538" i="118"/>
  <c r="K2539" i="118"/>
  <c r="K2540" i="118"/>
  <c r="K2541" i="118"/>
  <c r="K2542" i="118"/>
  <c r="K2543" i="118"/>
  <c r="K2544" i="118"/>
  <c r="K2545" i="118"/>
  <c r="K2546" i="118"/>
  <c r="K2547" i="118"/>
  <c r="K2548" i="118"/>
  <c r="K2549" i="118"/>
  <c r="K2550" i="118"/>
  <c r="K2551" i="118"/>
  <c r="K2552" i="118"/>
  <c r="K2553" i="118"/>
  <c r="K2554" i="118"/>
  <c r="K2555" i="118"/>
  <c r="K2556" i="118"/>
  <c r="K2557" i="118"/>
  <c r="K2558" i="118"/>
  <c r="K2559" i="118"/>
  <c r="K2560" i="118"/>
  <c r="K2561" i="118"/>
  <c r="K2562" i="118"/>
  <c r="K2563" i="118"/>
  <c r="K2564" i="118"/>
  <c r="K2565" i="118"/>
  <c r="K2566" i="118"/>
  <c r="K2567" i="118"/>
  <c r="K2568" i="118"/>
  <c r="K2569" i="118"/>
  <c r="K2570" i="118"/>
  <c r="K2571" i="118"/>
  <c r="K2572" i="118"/>
  <c r="K2573" i="118"/>
  <c r="K2574" i="118"/>
  <c r="K2575" i="118"/>
  <c r="K2576" i="118"/>
  <c r="K2577" i="118"/>
  <c r="K2578" i="118"/>
  <c r="K2579" i="118"/>
  <c r="K2580" i="118"/>
  <c r="K2581" i="118"/>
  <c r="K2582" i="118"/>
  <c r="K2583" i="118"/>
  <c r="K2584" i="118"/>
  <c r="K2585" i="118"/>
  <c r="K2586" i="118"/>
  <c r="K2587" i="118"/>
  <c r="K2588" i="118"/>
  <c r="K2589" i="118"/>
  <c r="K2590" i="118"/>
  <c r="K2591" i="118"/>
  <c r="K2592" i="118"/>
  <c r="K2593" i="118"/>
  <c r="K2594" i="118"/>
  <c r="K2595" i="118"/>
  <c r="K2596" i="118"/>
  <c r="K2597" i="118"/>
  <c r="K2598" i="118"/>
  <c r="K2599" i="118"/>
  <c r="K2600" i="118"/>
  <c r="K2601" i="118"/>
  <c r="K2602" i="118"/>
  <c r="K2603" i="118"/>
  <c r="K2604" i="118"/>
  <c r="K2605" i="118"/>
  <c r="K2606" i="118"/>
  <c r="K2607" i="118"/>
  <c r="K2608" i="118"/>
  <c r="K2609" i="118"/>
  <c r="K2610" i="118"/>
  <c r="K2611" i="118"/>
  <c r="K2612" i="118"/>
  <c r="K2613" i="118"/>
  <c r="K2614" i="118"/>
  <c r="K2615" i="118"/>
  <c r="K2616" i="118"/>
  <c r="K2617" i="118"/>
  <c r="K2618" i="118"/>
  <c r="K2619" i="118"/>
  <c r="K2620" i="118"/>
  <c r="K2621" i="118"/>
  <c r="K2622" i="118"/>
  <c r="K2623" i="118"/>
  <c r="K2624" i="118"/>
  <c r="K2625" i="118"/>
  <c r="K2626" i="118"/>
  <c r="K2627" i="118"/>
  <c r="K2628" i="118"/>
  <c r="K2629" i="118"/>
  <c r="K2630" i="118"/>
  <c r="K2631" i="118"/>
  <c r="K2632" i="118"/>
  <c r="K2633" i="118"/>
  <c r="K2634" i="118"/>
  <c r="K2635" i="118"/>
  <c r="K2636" i="118"/>
  <c r="K2637" i="118"/>
  <c r="K2638" i="118"/>
  <c r="K2639" i="118"/>
  <c r="K2640" i="118"/>
  <c r="K2641" i="118"/>
  <c r="K2642" i="118"/>
  <c r="K2643" i="118"/>
  <c r="K2644" i="118"/>
  <c r="K2645" i="118"/>
  <c r="K2646" i="118"/>
  <c r="K2647" i="118"/>
  <c r="K2648" i="118"/>
  <c r="K2649" i="118"/>
  <c r="K2650" i="118"/>
  <c r="K2651" i="118"/>
  <c r="K2652" i="118"/>
  <c r="K2653" i="118"/>
  <c r="K2654" i="118"/>
  <c r="K2655" i="118"/>
  <c r="K2656" i="118"/>
  <c r="K2657" i="118"/>
  <c r="K2658" i="118"/>
  <c r="K2659" i="118"/>
  <c r="K2660" i="118"/>
  <c r="K2661" i="118"/>
  <c r="K2662" i="118"/>
  <c r="K2663" i="118"/>
  <c r="K2664" i="118"/>
  <c r="K2665" i="118"/>
  <c r="K2666" i="118"/>
  <c r="K2667" i="118"/>
  <c r="K2668" i="118"/>
  <c r="K2669" i="118"/>
  <c r="K2670" i="118"/>
  <c r="K2671" i="118"/>
  <c r="K2672" i="118"/>
  <c r="K2673" i="118"/>
  <c r="K2674" i="118"/>
  <c r="K2675" i="118"/>
  <c r="K2676" i="118"/>
  <c r="K2677" i="118"/>
  <c r="K2678" i="118"/>
  <c r="K2679" i="118"/>
  <c r="K2680" i="118"/>
  <c r="K2681" i="118"/>
  <c r="K2682" i="118"/>
  <c r="K2683" i="118"/>
  <c r="K2684" i="118"/>
  <c r="K2685" i="118"/>
  <c r="K2686" i="118"/>
  <c r="K2687" i="118"/>
  <c r="K2688" i="118"/>
  <c r="K2689" i="118"/>
  <c r="K2690" i="118"/>
  <c r="K2691" i="118"/>
  <c r="K2692" i="118"/>
  <c r="K2693" i="118"/>
  <c r="K2694" i="118"/>
  <c r="K2695" i="118"/>
  <c r="K2696" i="118"/>
  <c r="K2697" i="118"/>
  <c r="K2698" i="118"/>
  <c r="K2699" i="118"/>
  <c r="K2700" i="118"/>
  <c r="K2701" i="118"/>
  <c r="K2702" i="118"/>
  <c r="K2703" i="118"/>
  <c r="K2704" i="118"/>
  <c r="K2705" i="118"/>
  <c r="K2706" i="118"/>
  <c r="K2707" i="118"/>
  <c r="K2708" i="118"/>
  <c r="K2709" i="118"/>
  <c r="K2710" i="118"/>
  <c r="K2711" i="118"/>
  <c r="K2712" i="118"/>
  <c r="K2713" i="118"/>
  <c r="K2714" i="118"/>
  <c r="K2715" i="118"/>
  <c r="K2716" i="118"/>
  <c r="K2717" i="118"/>
  <c r="K2718" i="118"/>
  <c r="K2719" i="118"/>
  <c r="K2720" i="118"/>
  <c r="K2721" i="118"/>
  <c r="K2722" i="118"/>
  <c r="K2723" i="118"/>
  <c r="K2724" i="118"/>
  <c r="K2725" i="118"/>
  <c r="K2726" i="118"/>
  <c r="K2727" i="118"/>
  <c r="K2728" i="118"/>
  <c r="K2729" i="118"/>
  <c r="K2730" i="118"/>
  <c r="K2731" i="118"/>
  <c r="K2732" i="118"/>
  <c r="K2733" i="118"/>
  <c r="K2734" i="118"/>
  <c r="K2735" i="118"/>
  <c r="K2736" i="118"/>
  <c r="K2737" i="118"/>
  <c r="K2738" i="118"/>
  <c r="K2739" i="118"/>
  <c r="K2740" i="118"/>
  <c r="K2741" i="118"/>
  <c r="K2742" i="118"/>
  <c r="K2743" i="118"/>
  <c r="K2744" i="118"/>
  <c r="K2745" i="118"/>
  <c r="K2746" i="118"/>
  <c r="K2747" i="118"/>
  <c r="K2748" i="118"/>
  <c r="K2749" i="118"/>
  <c r="K2750" i="118"/>
  <c r="K2751" i="118"/>
  <c r="K2752" i="118"/>
  <c r="K2753" i="118"/>
  <c r="K2754" i="118"/>
  <c r="K2755" i="118"/>
  <c r="K2756" i="118"/>
  <c r="K2757" i="118"/>
  <c r="K2758" i="118"/>
  <c r="K2759" i="118"/>
  <c r="K2760" i="118"/>
  <c r="K2761" i="118"/>
  <c r="K2762" i="118"/>
  <c r="K2763" i="118"/>
  <c r="K2764" i="118"/>
  <c r="K2765" i="118"/>
  <c r="K2766" i="118"/>
  <c r="K2767" i="118"/>
  <c r="K2768" i="118"/>
  <c r="K2769" i="118"/>
  <c r="K2770" i="118"/>
  <c r="K2771" i="118"/>
  <c r="K2772" i="118"/>
  <c r="K2773" i="118"/>
  <c r="K2774" i="118"/>
  <c r="K2775" i="118"/>
  <c r="K2776" i="118"/>
  <c r="K2777" i="118"/>
  <c r="K2778" i="118"/>
  <c r="K2779" i="118"/>
  <c r="K2780" i="118"/>
  <c r="K2781" i="118"/>
  <c r="K2782" i="118"/>
  <c r="K2783" i="118"/>
  <c r="K2784" i="118"/>
  <c r="K2785" i="118"/>
  <c r="K2786" i="118"/>
  <c r="K2787" i="118"/>
  <c r="K2788" i="118"/>
  <c r="K2789" i="118"/>
  <c r="K2790" i="118"/>
  <c r="K2791" i="118"/>
  <c r="K2792" i="118"/>
  <c r="K2793" i="118"/>
  <c r="K2794" i="118"/>
  <c r="K2795" i="118"/>
  <c r="K2796" i="118"/>
  <c r="K2797" i="118"/>
  <c r="K2798" i="118"/>
  <c r="K2799" i="118"/>
  <c r="K2800" i="118"/>
  <c r="K2801" i="118"/>
  <c r="K2802" i="118"/>
  <c r="K2803" i="118"/>
  <c r="K2804" i="118"/>
  <c r="K2805" i="118"/>
  <c r="K2806" i="118"/>
  <c r="K2807" i="118"/>
  <c r="K2808" i="118"/>
  <c r="K2809" i="118"/>
  <c r="K2810" i="118"/>
  <c r="K2811" i="118"/>
  <c r="K2812" i="118"/>
  <c r="K2813" i="118"/>
  <c r="K2814" i="118"/>
  <c r="K2815" i="118"/>
  <c r="K2816" i="118"/>
  <c r="K2817" i="118"/>
  <c r="K2818" i="118"/>
  <c r="K2819" i="118"/>
  <c r="K2820" i="118"/>
  <c r="K2821" i="118"/>
  <c r="K2822" i="118"/>
  <c r="K2823" i="118"/>
  <c r="K2824" i="118"/>
  <c r="K2825" i="118"/>
  <c r="K2826" i="118"/>
  <c r="K2827" i="118"/>
  <c r="K2828" i="118"/>
  <c r="K2829" i="118"/>
  <c r="K2830" i="118"/>
  <c r="K2831" i="118"/>
  <c r="K2832" i="118"/>
  <c r="K2833" i="118"/>
  <c r="K2834" i="118"/>
  <c r="K2835" i="118"/>
  <c r="K2836" i="118"/>
  <c r="K2837" i="118"/>
  <c r="K2838" i="118"/>
  <c r="K2839" i="118"/>
  <c r="K2840" i="118"/>
  <c r="K2841" i="118"/>
  <c r="K2842" i="118"/>
  <c r="K2843" i="118"/>
  <c r="K2844" i="118"/>
  <c r="K2845" i="118"/>
  <c r="K2846" i="118"/>
  <c r="K2847" i="118"/>
  <c r="K2848" i="118"/>
  <c r="K2849" i="118"/>
  <c r="K2850" i="118"/>
  <c r="K2851" i="118"/>
  <c r="K2852" i="118"/>
  <c r="K2853" i="118"/>
  <c r="K2854" i="118"/>
  <c r="K2855" i="118"/>
  <c r="K2856" i="118"/>
  <c r="K2857" i="118"/>
  <c r="K2858" i="118"/>
  <c r="K2859" i="118"/>
  <c r="K2860" i="118"/>
  <c r="K2861" i="118"/>
  <c r="K2862" i="118"/>
  <c r="K2863" i="118"/>
  <c r="K2864" i="118"/>
  <c r="K2865" i="118"/>
  <c r="K2866" i="118"/>
  <c r="K2867" i="118"/>
  <c r="K2868" i="118"/>
  <c r="K2869" i="118"/>
  <c r="K2870" i="118"/>
  <c r="K2871" i="118"/>
  <c r="K2872" i="118"/>
  <c r="K2873" i="118"/>
  <c r="K2874" i="118"/>
  <c r="K2875" i="118"/>
  <c r="K2876" i="118"/>
  <c r="K2877" i="118"/>
  <c r="K2878" i="118"/>
  <c r="K2879" i="118"/>
  <c r="K2880" i="118"/>
  <c r="K2881" i="118"/>
  <c r="K2882" i="118"/>
  <c r="K2883" i="118"/>
  <c r="K2884" i="118"/>
  <c r="K2885" i="118"/>
  <c r="K2886" i="118"/>
  <c r="K2887" i="118"/>
  <c r="K2888" i="118"/>
  <c r="K2889" i="118"/>
  <c r="K2890" i="118"/>
  <c r="K2891" i="118"/>
  <c r="K2892" i="118"/>
  <c r="K2893" i="118"/>
  <c r="K2894" i="118"/>
  <c r="K2895" i="118"/>
  <c r="K2896" i="118"/>
  <c r="K2897" i="118"/>
  <c r="K2898" i="118"/>
  <c r="K2899" i="118"/>
  <c r="K2900" i="118"/>
  <c r="K2901" i="118"/>
  <c r="K2902" i="118"/>
  <c r="K2903" i="118"/>
  <c r="K2904" i="118"/>
  <c r="K2905" i="118"/>
  <c r="K2906" i="118"/>
  <c r="K2907" i="118"/>
  <c r="K2908" i="118"/>
  <c r="K2909" i="118"/>
  <c r="K2910" i="118"/>
  <c r="K2911" i="118"/>
  <c r="K2912" i="118"/>
  <c r="K2913" i="118"/>
  <c r="K2914" i="118"/>
  <c r="K2915" i="118"/>
  <c r="K2916" i="118"/>
  <c r="K2917" i="118"/>
  <c r="K2918" i="118"/>
  <c r="K2919" i="118"/>
  <c r="K2920" i="118"/>
  <c r="K2921" i="118"/>
  <c r="K2922" i="118"/>
  <c r="K2923" i="118"/>
  <c r="K2924" i="118"/>
  <c r="K2925" i="118"/>
  <c r="K2926" i="118"/>
  <c r="K2927" i="118"/>
  <c r="K2928" i="118"/>
  <c r="K2929" i="118"/>
  <c r="K2930" i="118"/>
  <c r="K2931" i="118"/>
  <c r="K2932" i="118"/>
  <c r="K2933" i="118"/>
  <c r="K2934" i="118"/>
  <c r="K2935" i="118"/>
  <c r="K2936" i="118"/>
  <c r="K2937" i="118"/>
  <c r="K2938" i="118"/>
  <c r="K2939" i="118"/>
  <c r="K2940" i="118"/>
  <c r="K2941" i="118"/>
  <c r="K2942" i="118"/>
  <c r="K2943" i="118"/>
  <c r="K2944" i="118"/>
  <c r="K2945" i="118"/>
  <c r="K2946" i="118"/>
  <c r="K2947" i="118"/>
  <c r="K2948" i="118"/>
  <c r="K2949" i="118"/>
  <c r="K2950" i="118"/>
  <c r="K2951" i="118"/>
  <c r="K2952" i="118"/>
  <c r="K2953" i="118"/>
  <c r="K2954" i="118"/>
  <c r="K2955" i="118"/>
  <c r="K2956" i="118"/>
  <c r="K2957" i="118"/>
  <c r="K2958" i="118"/>
  <c r="K2959" i="118"/>
  <c r="K2960" i="118"/>
  <c r="K2961" i="118"/>
  <c r="K2962" i="118"/>
  <c r="K2963" i="118"/>
  <c r="K2964" i="118"/>
  <c r="K2965" i="118"/>
  <c r="K2966" i="118"/>
  <c r="K2967" i="118"/>
  <c r="K2968" i="118"/>
  <c r="K2969" i="118"/>
  <c r="K2970" i="118"/>
  <c r="K2971" i="118"/>
  <c r="K2972" i="118"/>
  <c r="K2973" i="118"/>
  <c r="K2974" i="118"/>
  <c r="K2975" i="118"/>
  <c r="K2976" i="118"/>
  <c r="K2977" i="118"/>
  <c r="K2978" i="118"/>
  <c r="K2979" i="118"/>
  <c r="K2980" i="118"/>
  <c r="K2981" i="118"/>
  <c r="K2982" i="118"/>
  <c r="K2983" i="118"/>
  <c r="K2984" i="118"/>
  <c r="K2985" i="118"/>
  <c r="K2986" i="118"/>
  <c r="K2987" i="118"/>
  <c r="K2988" i="118"/>
  <c r="K2989" i="118"/>
  <c r="K2990" i="118"/>
  <c r="K2991" i="118"/>
  <c r="K2992" i="118"/>
  <c r="K2993" i="118"/>
  <c r="K2994" i="118"/>
  <c r="K2995" i="118"/>
  <c r="K2996" i="118"/>
  <c r="K2997" i="118"/>
  <c r="K2998" i="118"/>
  <c r="K2999" i="118"/>
  <c r="K3000" i="118"/>
  <c r="K3001" i="118"/>
  <c r="K3002" i="118"/>
  <c r="K3003" i="118"/>
  <c r="K3004" i="118"/>
  <c r="K3005" i="118"/>
  <c r="K3006" i="118"/>
  <c r="K3007" i="118"/>
  <c r="K3008" i="118"/>
  <c r="K3009" i="118"/>
  <c r="K3010" i="118"/>
  <c r="K3011" i="118"/>
  <c r="K3012" i="118"/>
  <c r="K3013" i="118"/>
  <c r="K3014" i="118"/>
  <c r="K3015" i="118"/>
  <c r="K3016" i="118"/>
  <c r="K3017" i="118"/>
  <c r="K3018" i="118"/>
  <c r="K3019" i="118"/>
  <c r="K3020" i="118"/>
  <c r="K3021" i="118"/>
  <c r="K3022" i="118"/>
  <c r="K3023" i="118"/>
  <c r="K3024" i="118"/>
  <c r="K3025" i="118"/>
  <c r="K3026" i="118"/>
  <c r="K3027" i="118"/>
  <c r="K3028" i="118"/>
  <c r="K3029" i="118"/>
  <c r="K3030" i="118"/>
  <c r="K3031" i="118"/>
  <c r="K3032" i="118"/>
  <c r="K3033" i="118"/>
  <c r="K3034" i="118"/>
  <c r="K3035" i="118"/>
  <c r="K3036" i="118"/>
  <c r="K3037" i="118"/>
  <c r="K3038" i="118"/>
  <c r="K3039" i="118"/>
  <c r="K3040" i="118"/>
  <c r="K3041" i="118"/>
  <c r="K3042" i="118"/>
  <c r="K3043" i="118"/>
  <c r="K3044" i="118"/>
  <c r="K3045" i="118"/>
  <c r="K3046" i="118"/>
  <c r="K3047" i="118"/>
  <c r="K3048" i="118"/>
  <c r="K3049" i="118"/>
  <c r="K3050" i="118"/>
  <c r="K3051" i="118"/>
  <c r="K3052" i="118"/>
  <c r="K3053" i="118"/>
  <c r="K3054" i="118"/>
  <c r="K3055" i="118"/>
  <c r="K3056" i="118"/>
  <c r="K3057" i="118"/>
  <c r="K3058" i="118"/>
  <c r="K3059" i="118"/>
  <c r="K3060" i="118"/>
  <c r="K3061" i="118"/>
  <c r="K3062" i="118"/>
  <c r="K3063" i="118"/>
  <c r="K3064" i="118"/>
  <c r="K3065" i="118"/>
  <c r="K3066" i="118"/>
  <c r="K3067" i="118"/>
  <c r="K3068" i="118"/>
  <c r="K3069" i="118"/>
  <c r="K3070" i="118"/>
  <c r="K3071" i="118"/>
  <c r="K3072" i="118"/>
  <c r="K3073" i="118"/>
  <c r="K3074" i="118"/>
  <c r="K3075" i="118"/>
  <c r="K3076" i="118"/>
  <c r="K3077" i="118"/>
  <c r="K3078" i="118"/>
  <c r="K3079" i="118"/>
  <c r="K3080" i="118"/>
  <c r="K3081" i="118"/>
  <c r="K3082" i="118"/>
  <c r="K3083" i="118"/>
  <c r="K3084" i="118"/>
  <c r="K3085" i="118"/>
  <c r="K3086" i="118"/>
  <c r="K3087" i="118"/>
  <c r="K3088" i="118"/>
  <c r="K3089" i="118"/>
  <c r="K3090" i="118"/>
  <c r="K3091" i="118"/>
  <c r="K3092" i="118"/>
  <c r="K3093" i="118"/>
  <c r="K3094" i="118"/>
  <c r="K3095" i="118"/>
  <c r="K3096" i="118"/>
  <c r="K3097" i="118"/>
  <c r="K3098" i="118"/>
  <c r="K3099" i="118"/>
  <c r="K3100" i="118"/>
  <c r="K3101" i="118"/>
  <c r="K3102" i="118"/>
  <c r="K3103" i="118"/>
  <c r="K3104" i="118"/>
  <c r="K3105" i="118"/>
  <c r="K3106" i="118"/>
  <c r="K3107" i="118"/>
  <c r="K3108" i="118"/>
  <c r="K3109" i="118"/>
  <c r="K3110" i="118"/>
  <c r="K3111" i="118"/>
  <c r="K3112" i="118"/>
  <c r="K3113" i="118"/>
  <c r="K3114" i="118"/>
  <c r="K3115" i="118"/>
  <c r="K3116" i="118"/>
  <c r="K3117" i="118"/>
  <c r="K3118" i="118"/>
  <c r="K3119" i="118"/>
  <c r="K3120" i="118"/>
  <c r="K3121" i="118"/>
  <c r="K3122" i="118"/>
  <c r="K3123" i="118"/>
  <c r="K3124" i="118"/>
  <c r="K3125" i="118"/>
  <c r="K3126" i="118"/>
  <c r="K3127" i="118"/>
  <c r="K3128" i="118"/>
  <c r="K3129" i="118"/>
  <c r="K3130" i="118"/>
  <c r="K3131" i="118"/>
  <c r="K3132" i="118"/>
  <c r="K3133" i="118"/>
  <c r="K3134" i="118"/>
  <c r="K3135" i="118"/>
  <c r="K3136" i="118"/>
  <c r="K3137" i="118"/>
  <c r="K3138" i="118"/>
  <c r="K3139" i="118"/>
  <c r="K3140" i="118"/>
  <c r="K3141" i="118"/>
  <c r="K3142" i="118"/>
  <c r="K3143" i="118"/>
  <c r="K3144" i="118"/>
  <c r="K3145" i="118"/>
  <c r="K3146" i="118"/>
  <c r="K3147" i="118"/>
  <c r="K3148" i="118"/>
  <c r="K3149" i="118"/>
  <c r="K3150" i="118"/>
  <c r="K3151" i="118"/>
  <c r="K3152" i="118"/>
  <c r="K3153" i="118"/>
  <c r="K3154" i="118"/>
  <c r="K3155" i="118"/>
  <c r="K3156" i="118"/>
  <c r="K3157" i="118"/>
  <c r="K3158" i="118"/>
  <c r="K3159" i="118"/>
  <c r="K3160" i="118"/>
  <c r="K3161" i="118"/>
  <c r="K3162" i="118"/>
  <c r="K3163" i="118"/>
  <c r="K3164" i="118"/>
  <c r="K3165" i="118"/>
  <c r="K3166" i="118"/>
  <c r="K3167" i="118"/>
  <c r="K3168" i="118"/>
  <c r="K3169" i="118"/>
  <c r="K3170" i="118"/>
  <c r="K3171" i="118"/>
  <c r="K3172" i="118"/>
  <c r="K3173" i="118"/>
  <c r="K3174" i="118"/>
  <c r="K3175" i="118"/>
  <c r="K3176" i="118"/>
  <c r="K3177" i="118"/>
  <c r="K3178" i="118"/>
  <c r="K3179" i="118"/>
  <c r="K3180" i="118"/>
  <c r="K3181" i="118"/>
  <c r="K3182" i="118"/>
  <c r="K3183" i="118"/>
  <c r="K3184" i="118"/>
  <c r="K3185" i="118"/>
  <c r="K3186" i="118"/>
  <c r="K3187" i="118"/>
  <c r="K3188" i="118"/>
  <c r="K3189" i="118"/>
  <c r="K3190" i="118"/>
  <c r="K3191" i="118"/>
  <c r="K3192" i="118"/>
  <c r="K3193" i="118"/>
  <c r="K3194" i="118"/>
  <c r="K3195" i="118"/>
  <c r="K3196" i="118"/>
  <c r="K3197" i="118"/>
  <c r="K3198" i="118"/>
  <c r="K3199" i="118"/>
  <c r="K3200" i="118"/>
  <c r="K3201" i="118"/>
  <c r="K3202" i="118"/>
  <c r="K3203" i="118"/>
  <c r="K3204" i="118"/>
  <c r="K3205" i="118"/>
  <c r="K3206" i="118"/>
  <c r="K3207" i="118"/>
  <c r="K3208" i="118"/>
  <c r="K3209" i="118"/>
  <c r="K3210" i="118"/>
  <c r="K3211" i="118"/>
  <c r="K3212" i="118"/>
  <c r="K3213" i="118"/>
  <c r="K3214" i="118"/>
  <c r="K3215" i="118"/>
  <c r="K3216" i="118"/>
  <c r="K3217" i="118"/>
  <c r="K3218" i="118"/>
  <c r="K3219" i="118"/>
  <c r="K3220" i="118"/>
  <c r="K3221" i="118"/>
  <c r="K3222" i="118"/>
  <c r="K3223" i="118"/>
  <c r="K3224" i="118"/>
  <c r="K3225" i="118"/>
  <c r="K3226" i="118"/>
  <c r="K3227" i="118"/>
  <c r="K3228" i="118"/>
  <c r="K3229" i="118"/>
  <c r="K3230" i="118"/>
  <c r="K3231" i="118"/>
  <c r="K3232" i="118"/>
  <c r="K3233" i="118"/>
  <c r="K3234" i="118"/>
  <c r="K3235" i="118"/>
  <c r="K3236" i="118"/>
  <c r="K3237" i="118"/>
  <c r="K3238" i="118"/>
  <c r="K3239" i="118"/>
  <c r="K3240" i="118"/>
  <c r="K3241" i="118"/>
  <c r="K3242" i="118"/>
  <c r="K3243" i="118"/>
  <c r="K3244" i="118"/>
  <c r="K3245" i="118"/>
  <c r="K3246" i="118"/>
  <c r="K3247" i="118"/>
  <c r="K3248" i="118"/>
  <c r="K3249" i="118"/>
  <c r="K3250" i="118"/>
  <c r="K3251" i="118"/>
  <c r="K3252" i="118"/>
  <c r="K3253" i="118"/>
  <c r="K3254" i="118"/>
  <c r="K3255" i="118"/>
  <c r="K3256" i="118"/>
  <c r="K3257" i="118"/>
  <c r="K3258" i="118"/>
  <c r="K3259" i="118"/>
  <c r="K3260" i="118"/>
  <c r="K3261" i="118"/>
  <c r="K3262" i="118"/>
  <c r="K3263" i="118"/>
  <c r="K3264" i="118"/>
  <c r="K3265" i="118"/>
  <c r="K3266" i="118"/>
  <c r="K3267" i="118"/>
  <c r="K3268" i="118"/>
  <c r="K3269" i="118"/>
  <c r="K3270" i="118"/>
  <c r="K3271" i="118"/>
  <c r="K3272" i="118"/>
  <c r="K3273" i="118"/>
  <c r="K3274" i="118"/>
  <c r="K3275" i="118"/>
  <c r="K3276" i="118"/>
  <c r="K3277" i="118"/>
  <c r="K3278" i="118"/>
  <c r="K3279" i="118"/>
  <c r="K3280" i="118"/>
  <c r="K3281" i="118"/>
  <c r="K3282" i="118"/>
  <c r="K3283" i="118"/>
  <c r="K3284" i="118"/>
  <c r="K3285" i="118"/>
  <c r="K3286" i="118"/>
  <c r="K3287" i="118"/>
  <c r="K3288" i="118"/>
  <c r="K3289" i="118"/>
  <c r="K3290" i="118"/>
  <c r="K3291" i="118"/>
  <c r="K3292" i="118"/>
  <c r="K3293" i="118"/>
  <c r="K3294" i="118"/>
  <c r="K3295" i="118"/>
  <c r="K3296" i="118"/>
  <c r="K3297" i="118"/>
  <c r="K3298" i="118"/>
  <c r="K3299" i="118"/>
  <c r="K3300" i="118"/>
  <c r="K3301" i="118"/>
  <c r="K3302" i="118"/>
  <c r="K3303" i="118"/>
  <c r="K3304" i="118"/>
  <c r="K3305" i="118"/>
  <c r="K3306" i="118"/>
  <c r="K3307" i="118"/>
  <c r="K3308" i="118"/>
  <c r="K3309" i="118"/>
  <c r="K3310" i="118"/>
  <c r="K3311" i="118"/>
  <c r="K3312" i="118"/>
  <c r="K3313" i="118"/>
  <c r="K3314" i="118"/>
  <c r="K3315" i="118"/>
  <c r="K3316" i="118"/>
  <c r="K3317" i="118"/>
  <c r="K3318" i="118"/>
  <c r="K3319" i="118"/>
  <c r="K3320" i="118"/>
  <c r="K3321" i="118"/>
  <c r="K3322" i="118"/>
  <c r="K3323" i="118"/>
  <c r="K3324" i="118"/>
  <c r="K3325" i="118"/>
  <c r="K3326" i="118"/>
  <c r="K3327" i="118"/>
  <c r="K3328" i="118"/>
  <c r="K3329" i="118"/>
  <c r="K3330" i="118"/>
  <c r="K3331" i="118"/>
  <c r="K3332" i="118"/>
  <c r="K3333" i="118"/>
  <c r="K3334" i="118"/>
  <c r="K3335" i="118"/>
  <c r="K3336" i="118"/>
  <c r="K3337" i="118"/>
  <c r="K3338" i="118"/>
  <c r="K3339" i="118"/>
  <c r="K3340" i="118"/>
  <c r="K3341" i="118"/>
  <c r="K3342" i="118"/>
  <c r="K3343" i="118"/>
  <c r="K3344" i="118"/>
  <c r="K3345" i="118"/>
  <c r="K3346" i="118"/>
  <c r="K3347" i="118"/>
  <c r="K3348" i="118"/>
  <c r="K3349" i="118"/>
  <c r="K3350" i="118"/>
  <c r="K3351" i="118"/>
  <c r="K3352" i="118"/>
  <c r="K3353" i="118"/>
  <c r="K3354" i="118"/>
  <c r="K3355" i="118"/>
  <c r="K3356" i="118"/>
  <c r="K3357" i="118"/>
  <c r="K3358" i="118"/>
  <c r="K3359" i="118"/>
  <c r="K3360" i="118"/>
  <c r="K3361" i="118"/>
  <c r="K3362" i="118"/>
  <c r="K3363" i="118"/>
  <c r="K3364" i="118"/>
  <c r="K3365" i="118"/>
  <c r="K3366" i="118"/>
  <c r="K3367" i="118"/>
  <c r="K3368" i="118"/>
  <c r="K3369" i="118"/>
  <c r="K3370" i="118"/>
  <c r="K3371" i="118"/>
  <c r="K3372" i="118"/>
  <c r="K3373" i="118"/>
  <c r="K3374" i="118"/>
  <c r="K3375" i="118"/>
  <c r="K3376" i="118"/>
  <c r="K3377" i="118"/>
  <c r="K3378" i="118"/>
  <c r="K3379" i="118"/>
  <c r="K3380" i="118"/>
  <c r="K3381" i="118"/>
  <c r="K3382" i="118"/>
  <c r="K3383" i="118"/>
  <c r="K3384" i="118"/>
  <c r="K3385" i="118"/>
  <c r="K3386" i="118"/>
  <c r="K3387" i="118"/>
  <c r="K3388" i="118"/>
  <c r="K3389" i="118"/>
  <c r="K3390" i="118"/>
  <c r="K3391" i="118"/>
  <c r="K3392" i="118"/>
  <c r="K3393" i="118"/>
  <c r="K3394" i="118"/>
  <c r="K3395" i="118"/>
  <c r="K3396" i="118"/>
  <c r="K3397" i="118"/>
  <c r="K3398" i="118"/>
  <c r="K3399" i="118"/>
  <c r="K3400" i="118"/>
  <c r="K3401" i="118"/>
  <c r="K3402" i="118"/>
  <c r="K3403" i="118"/>
  <c r="K3404" i="118"/>
  <c r="K3405" i="118"/>
  <c r="K3406" i="118"/>
  <c r="K3407" i="118"/>
  <c r="K3408" i="118"/>
  <c r="K3409" i="118"/>
  <c r="K3410" i="118"/>
  <c r="K3411" i="118"/>
  <c r="K3412" i="118"/>
  <c r="K3413" i="118"/>
  <c r="K3414" i="118"/>
  <c r="K3415" i="118"/>
  <c r="K3416" i="118"/>
  <c r="K3417" i="118"/>
  <c r="K3418" i="118"/>
  <c r="K3419" i="118"/>
  <c r="K3420" i="118"/>
  <c r="K3421" i="118"/>
  <c r="K3422" i="118"/>
  <c r="K3423" i="118"/>
  <c r="K3424" i="118"/>
  <c r="K3425" i="118"/>
  <c r="K3426" i="118"/>
  <c r="K3427" i="118"/>
  <c r="K3428" i="118"/>
  <c r="K3429" i="118"/>
  <c r="K3430" i="118"/>
  <c r="K3431" i="118"/>
  <c r="K3432" i="118"/>
  <c r="K3433" i="118"/>
  <c r="K3434" i="118"/>
  <c r="K3435" i="118"/>
  <c r="K3436" i="118"/>
  <c r="K3437" i="118"/>
  <c r="K3438" i="118"/>
  <c r="K3439" i="118"/>
  <c r="K3440" i="118"/>
  <c r="K3441" i="118"/>
  <c r="K3442" i="118"/>
  <c r="K3443" i="118"/>
  <c r="K3444" i="118"/>
  <c r="K3445" i="118"/>
  <c r="K3446" i="118"/>
  <c r="K3447" i="118"/>
  <c r="K3448" i="118"/>
  <c r="K3449" i="118"/>
  <c r="K3450" i="118"/>
  <c r="K3451" i="118"/>
  <c r="K3452" i="118"/>
  <c r="K3453" i="118"/>
  <c r="K3454" i="118"/>
  <c r="K3455" i="118"/>
  <c r="K3456" i="118"/>
  <c r="K3457" i="118"/>
  <c r="K3458" i="118"/>
  <c r="K3459" i="118"/>
  <c r="K3460" i="118"/>
  <c r="K3461" i="118"/>
  <c r="K3462" i="118"/>
  <c r="K3463" i="118"/>
  <c r="K3464" i="118"/>
  <c r="K3465" i="118"/>
  <c r="K3466" i="118"/>
  <c r="K3467" i="118"/>
  <c r="K3468" i="118"/>
  <c r="K3469" i="118"/>
  <c r="K3470" i="118"/>
  <c r="K3471" i="118"/>
  <c r="K3472" i="118"/>
  <c r="K3473" i="118"/>
  <c r="K3474" i="118"/>
  <c r="K3475" i="118"/>
  <c r="K3476" i="118"/>
  <c r="K3477" i="118"/>
  <c r="K3478" i="118"/>
  <c r="K3479" i="118"/>
  <c r="K3480" i="118"/>
  <c r="K3481" i="118"/>
  <c r="K3482" i="118"/>
  <c r="K3483" i="118"/>
  <c r="K3484" i="118"/>
  <c r="K3485" i="118"/>
  <c r="K3486" i="118"/>
  <c r="K3487" i="118"/>
  <c r="K3488" i="118"/>
  <c r="K3489" i="118"/>
  <c r="K3490" i="118"/>
  <c r="K3491" i="118"/>
  <c r="K3492" i="118"/>
  <c r="K3493" i="118"/>
  <c r="K3494" i="118"/>
  <c r="K3495" i="118"/>
  <c r="K3496" i="118"/>
  <c r="K3497" i="118"/>
  <c r="K3498" i="118"/>
  <c r="K3499" i="118"/>
  <c r="K3500" i="118"/>
  <c r="K3501" i="118"/>
  <c r="K3502" i="118"/>
  <c r="K3503" i="118"/>
  <c r="K3504" i="118"/>
  <c r="K3505" i="118"/>
  <c r="K3506" i="118"/>
  <c r="K3507" i="118"/>
  <c r="K3508" i="118"/>
  <c r="K3509" i="118"/>
  <c r="K3510" i="118"/>
  <c r="K3511" i="118"/>
  <c r="K3512" i="118"/>
  <c r="K3513" i="118"/>
  <c r="K3514" i="118"/>
  <c r="K3515" i="118"/>
  <c r="K3516" i="118"/>
  <c r="K3517" i="118"/>
  <c r="K3518" i="118"/>
  <c r="K3519" i="118"/>
  <c r="K3520" i="118"/>
  <c r="K3521" i="118"/>
  <c r="K3522" i="118"/>
  <c r="K3523" i="118"/>
  <c r="K3524" i="118"/>
  <c r="K3525" i="118"/>
  <c r="K3526" i="118"/>
  <c r="K3527" i="118"/>
  <c r="K3528" i="118"/>
  <c r="K3529" i="118"/>
  <c r="K3530" i="118"/>
  <c r="K3531" i="118"/>
  <c r="K3532" i="118"/>
  <c r="K3533" i="118"/>
  <c r="K3534" i="118"/>
  <c r="K3535" i="118"/>
  <c r="K3536" i="118"/>
  <c r="K3537" i="118"/>
  <c r="K3538" i="118"/>
  <c r="K3539" i="118"/>
  <c r="K3540" i="118"/>
  <c r="K3541" i="118"/>
  <c r="K3542" i="118"/>
  <c r="K3543" i="118"/>
  <c r="K3544" i="118"/>
  <c r="K3545" i="118"/>
  <c r="K3546" i="118"/>
  <c r="K3547" i="118"/>
  <c r="K3548" i="118"/>
  <c r="K3549" i="118"/>
  <c r="K3550" i="118"/>
  <c r="K3551" i="118"/>
  <c r="K3552" i="118"/>
  <c r="K3553" i="118"/>
  <c r="K3554" i="118"/>
  <c r="K3555" i="118"/>
  <c r="K3556" i="118"/>
  <c r="K3557" i="118"/>
  <c r="K3558" i="118"/>
  <c r="K3559" i="118"/>
  <c r="K3560" i="118"/>
  <c r="K3561" i="118"/>
  <c r="K3562" i="118"/>
  <c r="K3563" i="118"/>
  <c r="K3564" i="118"/>
  <c r="K3565" i="118"/>
  <c r="K3566" i="118"/>
  <c r="K3567" i="118"/>
  <c r="K3568" i="118"/>
  <c r="K3569" i="118"/>
  <c r="K3570" i="118"/>
  <c r="K3571" i="118"/>
  <c r="K3572" i="118"/>
  <c r="K3573" i="118"/>
  <c r="K3574" i="118"/>
  <c r="K3575" i="118"/>
  <c r="K3576" i="118"/>
  <c r="K3577" i="118"/>
  <c r="K3578" i="118"/>
  <c r="K3579" i="118"/>
  <c r="K3580" i="118"/>
  <c r="K3581" i="118"/>
  <c r="K3582" i="118"/>
  <c r="K3583" i="118"/>
  <c r="K3584" i="118"/>
  <c r="K3585" i="118"/>
  <c r="K3586" i="118"/>
  <c r="K3587" i="118"/>
  <c r="K3588" i="118"/>
  <c r="K3589" i="118"/>
  <c r="K3590" i="118"/>
  <c r="K3591" i="118"/>
  <c r="K3592" i="118"/>
  <c r="K3593" i="118"/>
  <c r="K3594" i="118"/>
  <c r="K3595" i="118"/>
  <c r="K3596" i="118"/>
  <c r="K3597" i="118"/>
  <c r="K3598" i="118"/>
  <c r="K3599" i="118"/>
  <c r="K3600" i="118"/>
  <c r="K3601" i="118"/>
  <c r="K3602" i="118"/>
  <c r="K3603" i="118"/>
  <c r="K3604" i="118"/>
  <c r="K3605" i="118"/>
  <c r="K3606" i="118"/>
  <c r="K3607" i="118"/>
  <c r="K3608" i="118"/>
  <c r="K3609" i="118"/>
  <c r="K3610" i="118"/>
  <c r="K3611" i="118"/>
  <c r="K3612" i="118"/>
  <c r="K3613" i="118"/>
  <c r="K3614" i="118"/>
  <c r="K3615" i="118"/>
  <c r="K3616" i="118"/>
  <c r="K3617" i="118"/>
  <c r="K3618" i="118"/>
  <c r="K3619" i="118"/>
  <c r="K3620" i="118"/>
  <c r="K3621" i="118"/>
  <c r="K3622" i="118"/>
  <c r="K3623" i="118"/>
  <c r="K3624" i="118"/>
  <c r="K3625" i="118"/>
  <c r="K3626" i="118"/>
  <c r="K3627" i="118"/>
  <c r="K3628" i="118"/>
  <c r="K3629" i="118"/>
  <c r="K3630" i="118"/>
  <c r="K3631" i="118"/>
  <c r="K3632" i="118"/>
  <c r="K3633" i="118"/>
  <c r="K3634" i="118"/>
  <c r="K3635" i="118"/>
  <c r="K3636" i="118"/>
  <c r="K3637" i="118"/>
  <c r="K3638" i="118"/>
  <c r="K3639" i="118"/>
  <c r="K3640" i="118"/>
  <c r="K3641" i="118"/>
  <c r="K3642" i="118"/>
  <c r="K3643" i="118"/>
  <c r="K3644" i="118"/>
  <c r="K3645" i="118"/>
  <c r="K3646" i="118"/>
  <c r="K3647" i="118"/>
  <c r="K3648" i="118"/>
  <c r="K3649" i="118"/>
  <c r="K3650" i="118"/>
  <c r="K3651" i="118"/>
  <c r="K3652" i="118"/>
  <c r="K3653" i="118"/>
  <c r="K3654" i="118"/>
  <c r="K3655" i="118"/>
  <c r="K3656" i="118"/>
  <c r="K3657" i="118"/>
  <c r="K3658" i="118"/>
  <c r="K3659" i="118"/>
  <c r="K3660" i="118"/>
  <c r="K3661" i="118"/>
  <c r="K3662" i="118"/>
  <c r="K3663" i="118"/>
  <c r="K3664" i="118"/>
  <c r="K3665" i="118"/>
  <c r="K3666" i="118"/>
  <c r="K3667" i="118"/>
  <c r="K3668" i="118"/>
  <c r="K3669" i="118"/>
  <c r="K3670" i="118"/>
  <c r="K3671" i="118"/>
  <c r="K3672" i="118"/>
  <c r="K3673" i="118"/>
  <c r="K3674" i="118"/>
  <c r="K3675" i="118"/>
  <c r="K3676" i="118"/>
  <c r="K3677" i="118"/>
  <c r="K3678" i="118"/>
  <c r="K3679" i="118"/>
  <c r="K3680" i="118"/>
  <c r="K3681" i="118"/>
  <c r="K3682" i="118"/>
  <c r="K3683" i="118"/>
  <c r="K3684" i="118"/>
  <c r="K3685" i="118"/>
  <c r="K3686" i="118"/>
  <c r="K3687" i="118"/>
  <c r="K3688" i="118"/>
  <c r="K3689" i="118"/>
  <c r="K3690" i="118"/>
  <c r="K3691" i="118"/>
  <c r="K3692" i="118"/>
  <c r="K3693" i="118"/>
  <c r="K3694" i="118"/>
  <c r="K3695" i="118"/>
  <c r="K3696" i="118"/>
  <c r="K3697" i="118"/>
  <c r="K3698" i="118"/>
  <c r="K3699" i="118"/>
  <c r="K3700" i="118"/>
  <c r="K3701" i="118"/>
  <c r="K3702" i="118"/>
  <c r="K3703" i="118"/>
  <c r="K3704" i="118"/>
  <c r="K3705" i="118"/>
  <c r="K3706" i="118"/>
  <c r="K3707" i="118"/>
  <c r="K3708" i="118"/>
  <c r="K3709" i="118"/>
  <c r="K3710" i="118"/>
  <c r="K3711" i="118"/>
  <c r="K3712" i="118"/>
  <c r="K3713" i="118"/>
  <c r="K3714" i="118"/>
  <c r="K3715" i="118"/>
  <c r="K3716" i="118"/>
  <c r="K3717" i="118"/>
  <c r="K3718" i="118"/>
  <c r="K3719" i="118"/>
  <c r="K3720" i="118"/>
  <c r="K3721" i="118"/>
  <c r="K3722" i="118"/>
  <c r="K3723" i="118"/>
  <c r="K3724" i="118"/>
  <c r="K3725" i="118"/>
  <c r="K3726" i="118"/>
  <c r="K3727" i="118"/>
  <c r="K3728" i="118"/>
  <c r="K3729" i="118"/>
  <c r="K3730" i="118"/>
  <c r="K3731" i="118"/>
  <c r="K3732" i="118"/>
  <c r="K3733" i="118"/>
  <c r="K3734" i="118"/>
  <c r="K3735" i="118"/>
  <c r="K3736" i="118"/>
  <c r="K3737" i="118"/>
  <c r="K3738" i="118"/>
  <c r="K3739" i="118"/>
  <c r="K3740" i="118"/>
  <c r="K3741" i="118"/>
  <c r="K3742" i="118"/>
  <c r="K3743" i="118"/>
  <c r="K3744" i="118"/>
  <c r="K3745" i="118"/>
  <c r="K3746" i="118"/>
  <c r="K3747" i="118"/>
  <c r="K3748" i="118"/>
  <c r="K3749" i="118"/>
  <c r="K3750" i="118"/>
  <c r="K3751" i="118"/>
  <c r="K3752" i="118"/>
  <c r="K3753" i="118"/>
  <c r="K3754" i="118"/>
  <c r="K3755" i="118"/>
  <c r="K3756" i="118"/>
  <c r="K3757" i="118"/>
  <c r="K3758" i="118"/>
  <c r="K3759" i="118"/>
  <c r="K3760" i="118"/>
  <c r="K3761" i="118"/>
  <c r="K3762" i="118"/>
  <c r="K3763" i="118"/>
  <c r="K3764" i="118"/>
  <c r="K3765" i="118"/>
  <c r="K3766" i="118"/>
  <c r="K3767" i="118"/>
  <c r="K3768" i="118"/>
  <c r="K3769" i="118"/>
  <c r="K3770" i="118"/>
  <c r="K3771" i="118"/>
  <c r="K3772" i="118"/>
  <c r="K3773" i="118"/>
  <c r="K3774" i="118"/>
  <c r="K3775" i="118"/>
  <c r="K3776" i="118"/>
  <c r="K3777" i="118"/>
  <c r="K3778" i="118"/>
  <c r="K3779" i="118"/>
  <c r="K3780" i="118"/>
  <c r="K3781" i="118"/>
  <c r="K3782" i="118"/>
  <c r="K3783" i="118"/>
  <c r="K3784" i="118"/>
  <c r="K3785" i="118"/>
  <c r="K3786" i="118"/>
  <c r="K3787" i="118"/>
  <c r="K3788" i="118"/>
  <c r="K3789" i="118"/>
  <c r="K3790" i="118"/>
  <c r="K3791" i="118"/>
  <c r="K3792" i="118"/>
  <c r="K3793" i="118"/>
  <c r="K3794" i="118"/>
  <c r="K3795" i="118"/>
  <c r="K3796" i="118"/>
  <c r="K3797" i="118"/>
  <c r="K3798" i="118"/>
  <c r="K3799" i="118"/>
  <c r="K3800" i="118"/>
  <c r="K3801" i="118"/>
  <c r="K3802" i="118"/>
  <c r="K3803" i="118"/>
  <c r="K3804" i="118"/>
  <c r="K3805" i="118"/>
  <c r="K3806" i="118"/>
  <c r="K3807" i="118"/>
  <c r="K3808" i="118"/>
  <c r="K3809" i="118"/>
  <c r="K3810" i="118"/>
  <c r="K3811" i="118"/>
  <c r="K3812" i="118"/>
  <c r="K3813" i="118"/>
  <c r="K3814" i="118"/>
  <c r="K3815" i="118"/>
  <c r="K3816" i="118"/>
  <c r="K3817" i="118"/>
  <c r="K3818" i="118"/>
  <c r="K3819" i="118"/>
  <c r="K3820" i="118"/>
  <c r="K3821" i="118"/>
  <c r="K3822" i="118"/>
  <c r="K3823" i="118"/>
  <c r="K3824" i="118"/>
  <c r="K3825" i="118"/>
  <c r="K3826" i="118"/>
  <c r="K3827" i="118"/>
  <c r="K3828" i="118"/>
  <c r="K3829" i="118"/>
  <c r="K3830" i="118"/>
  <c r="K3831" i="118"/>
  <c r="K3832" i="118"/>
  <c r="K3833" i="118"/>
  <c r="K3834" i="118"/>
  <c r="K3835" i="118"/>
  <c r="K3836" i="118"/>
  <c r="K3837" i="118"/>
  <c r="K3838" i="118"/>
  <c r="K3839" i="118"/>
  <c r="K3840" i="118"/>
  <c r="K3841" i="118"/>
  <c r="K3842" i="118"/>
  <c r="K3843" i="118"/>
  <c r="K3844" i="118"/>
  <c r="K3845" i="118"/>
  <c r="K3846" i="118"/>
  <c r="K3847" i="118"/>
  <c r="K3848" i="118"/>
  <c r="K3849" i="118"/>
  <c r="K3850" i="118"/>
  <c r="K3851" i="118"/>
  <c r="K3852" i="118"/>
  <c r="K3853" i="118"/>
  <c r="K3854" i="118"/>
  <c r="K3855" i="118"/>
  <c r="K3856" i="118"/>
  <c r="K3857" i="118"/>
  <c r="K3858" i="118"/>
  <c r="K3859" i="118"/>
  <c r="K3860" i="118"/>
  <c r="K3861" i="118"/>
  <c r="K3862" i="118"/>
  <c r="K3863" i="118"/>
  <c r="K3864" i="118"/>
  <c r="K3865" i="118"/>
  <c r="K3866" i="118"/>
  <c r="K3867" i="118"/>
  <c r="K3868" i="118"/>
  <c r="K3869" i="118"/>
  <c r="K3870" i="118"/>
  <c r="K3871" i="118"/>
  <c r="K3872" i="118"/>
  <c r="K3873" i="118"/>
  <c r="K3874" i="118"/>
  <c r="K3875" i="118"/>
  <c r="K3876" i="118"/>
  <c r="K3877" i="118"/>
  <c r="K3878" i="118"/>
  <c r="K3879" i="118"/>
  <c r="K3880" i="118"/>
  <c r="K3881" i="118"/>
  <c r="K3882" i="118"/>
  <c r="K3883" i="118"/>
  <c r="K3884" i="118"/>
  <c r="K3885" i="118"/>
  <c r="K3886" i="118"/>
  <c r="K3887" i="118"/>
  <c r="K3888" i="118"/>
  <c r="K3889" i="118"/>
  <c r="K3890" i="118"/>
  <c r="K3891" i="118"/>
  <c r="K3892" i="118"/>
  <c r="K3893" i="118"/>
  <c r="K3894" i="118"/>
  <c r="K3895" i="118"/>
  <c r="K3896" i="118"/>
  <c r="K3897" i="118"/>
  <c r="K3898" i="118"/>
  <c r="K3899" i="118"/>
  <c r="K3900" i="118"/>
  <c r="K3901" i="118"/>
  <c r="K3902" i="118"/>
  <c r="K3903" i="118"/>
  <c r="K3904" i="118"/>
  <c r="K3905" i="118"/>
  <c r="K3906" i="118"/>
  <c r="K3907" i="118"/>
  <c r="K3908" i="118"/>
  <c r="K3909" i="118"/>
  <c r="K3910" i="118"/>
  <c r="K3911" i="118"/>
  <c r="K3912" i="118"/>
  <c r="K3913" i="118"/>
  <c r="K3914" i="118"/>
  <c r="K3915" i="118"/>
  <c r="K3916" i="118"/>
  <c r="K3917" i="118"/>
  <c r="K3918" i="118"/>
  <c r="K3919" i="118"/>
  <c r="K3920" i="118"/>
  <c r="K3921" i="118"/>
  <c r="K3922" i="118"/>
  <c r="K3923" i="118"/>
  <c r="K3924" i="118"/>
  <c r="K3925" i="118"/>
  <c r="K3926" i="118"/>
  <c r="K3927" i="118"/>
  <c r="K3928" i="118"/>
  <c r="K3929" i="118"/>
  <c r="K3930" i="118"/>
  <c r="K3931" i="118"/>
  <c r="K3932" i="118"/>
  <c r="K3933" i="118"/>
  <c r="K3934" i="118"/>
  <c r="K3935" i="118"/>
  <c r="K3936" i="118"/>
  <c r="K3937" i="118"/>
  <c r="K3938" i="118"/>
  <c r="K3939" i="118"/>
  <c r="K3940" i="118"/>
  <c r="K3941" i="118"/>
  <c r="K3942" i="118"/>
  <c r="K3943" i="118"/>
  <c r="K3944" i="118"/>
  <c r="K3945" i="118"/>
  <c r="K3946" i="118"/>
  <c r="K3947" i="118"/>
  <c r="K3948" i="118"/>
  <c r="K3949" i="118"/>
  <c r="K3950" i="118"/>
  <c r="K3951" i="118"/>
  <c r="K3952" i="118"/>
  <c r="K3953" i="118"/>
  <c r="K3954" i="118"/>
  <c r="K3955" i="118"/>
  <c r="K3956" i="118"/>
  <c r="K3957" i="118"/>
  <c r="K3958" i="118"/>
  <c r="K3959" i="118"/>
  <c r="K3960" i="118"/>
  <c r="K3961" i="118"/>
  <c r="K3962" i="118"/>
  <c r="K3963" i="118"/>
  <c r="K3964" i="118"/>
  <c r="K3965" i="118"/>
  <c r="K3966" i="118"/>
  <c r="K3967" i="118"/>
  <c r="K3968" i="118"/>
  <c r="K3969" i="118"/>
  <c r="K3970" i="118"/>
  <c r="K3971" i="118"/>
  <c r="K3972" i="118"/>
  <c r="K3973" i="118"/>
  <c r="K3974" i="118"/>
  <c r="K3975" i="118"/>
  <c r="K3976" i="118"/>
  <c r="K3977" i="118"/>
  <c r="K3978" i="118"/>
  <c r="K3979" i="118"/>
  <c r="K3980" i="118"/>
  <c r="K3981" i="118"/>
  <c r="K3982" i="118"/>
  <c r="K3983" i="118"/>
  <c r="K3984" i="118"/>
  <c r="K3985" i="118"/>
  <c r="K3986" i="118"/>
  <c r="K3987" i="118"/>
  <c r="K3988" i="118"/>
  <c r="K3989" i="118"/>
  <c r="K3990" i="118"/>
  <c r="K3991" i="118"/>
  <c r="K3992" i="118"/>
  <c r="K3993" i="118"/>
  <c r="K3994" i="118"/>
  <c r="K3995" i="118"/>
  <c r="K3996" i="118"/>
  <c r="K3997" i="118"/>
  <c r="K3998" i="118"/>
  <c r="K3999" i="118"/>
  <c r="K4000" i="118"/>
  <c r="K4001" i="118"/>
  <c r="K4002" i="118"/>
  <c r="K4003" i="118"/>
  <c r="K4004" i="118"/>
  <c r="K4005" i="118"/>
  <c r="K4006" i="118"/>
  <c r="K4007" i="118"/>
  <c r="K4008" i="118"/>
  <c r="K4009" i="118"/>
  <c r="K4010" i="118"/>
  <c r="K4011" i="118"/>
  <c r="K4012" i="118"/>
  <c r="K4013" i="118"/>
  <c r="K4014" i="118"/>
  <c r="K4015" i="118"/>
  <c r="K4016" i="118"/>
  <c r="K4017" i="118"/>
  <c r="K4018" i="118"/>
  <c r="K4019" i="118"/>
  <c r="K4020" i="118"/>
  <c r="K4021" i="118"/>
  <c r="K4022" i="118"/>
  <c r="K4023" i="118"/>
  <c r="K4024" i="118"/>
  <c r="K4025" i="118"/>
  <c r="K4026" i="118"/>
  <c r="K4027" i="118"/>
  <c r="K4028" i="118"/>
  <c r="K4029" i="118"/>
  <c r="K4030" i="118"/>
  <c r="K4031" i="118"/>
  <c r="K4032" i="118"/>
  <c r="K4033" i="118"/>
  <c r="K4034" i="118"/>
  <c r="K4035" i="118"/>
  <c r="K4036" i="118"/>
  <c r="K4037" i="118"/>
  <c r="K4038" i="118"/>
  <c r="K4039" i="118"/>
  <c r="K4040" i="118"/>
  <c r="K4041" i="118"/>
  <c r="K4042" i="118"/>
  <c r="K4043" i="118"/>
  <c r="K4044" i="118"/>
  <c r="K4045" i="118"/>
  <c r="K4046" i="118"/>
  <c r="K4047" i="118"/>
  <c r="K4048" i="118"/>
  <c r="K4049" i="118"/>
  <c r="K4050" i="118"/>
  <c r="K4051" i="118"/>
  <c r="K4052" i="118"/>
  <c r="K4053" i="118"/>
  <c r="K4054" i="118"/>
  <c r="K4055" i="118"/>
  <c r="K4056" i="118"/>
  <c r="K4057" i="118"/>
  <c r="K4058" i="118"/>
  <c r="K4059" i="118"/>
  <c r="K4060" i="118"/>
  <c r="K4061" i="118"/>
  <c r="K4062" i="118"/>
  <c r="K4063" i="118"/>
  <c r="K4064" i="118"/>
  <c r="K4065" i="118"/>
  <c r="K4066" i="118"/>
  <c r="K4067" i="118"/>
  <c r="K4068" i="118"/>
  <c r="K4069" i="118"/>
  <c r="K4070" i="118"/>
  <c r="K4071" i="118"/>
  <c r="K4072" i="118"/>
  <c r="K4073" i="118"/>
  <c r="K4074" i="118"/>
  <c r="K4075" i="118"/>
  <c r="K4076" i="118"/>
  <c r="K4077" i="118"/>
  <c r="K4078" i="118"/>
  <c r="K4079" i="118"/>
  <c r="K4080" i="118"/>
  <c r="K4081" i="118"/>
  <c r="K4082" i="118"/>
  <c r="K4083" i="118"/>
  <c r="K4084" i="118"/>
  <c r="K4085" i="118"/>
  <c r="K4086" i="118"/>
  <c r="K4087" i="118"/>
  <c r="K4088" i="118"/>
  <c r="K4089" i="118"/>
  <c r="K4090" i="118"/>
  <c r="K4091" i="118"/>
  <c r="K4092" i="118"/>
  <c r="K4093" i="118"/>
  <c r="K4094" i="118"/>
  <c r="K4095" i="118"/>
  <c r="K4096" i="118"/>
  <c r="K4097" i="118"/>
  <c r="K4098" i="118"/>
  <c r="K4099" i="118"/>
  <c r="K4100" i="118"/>
  <c r="K4101" i="118"/>
  <c r="K4102" i="118"/>
  <c r="K4103" i="118"/>
  <c r="K4104" i="118"/>
  <c r="K4105" i="118"/>
  <c r="K4106" i="118"/>
  <c r="K4107" i="118"/>
  <c r="K4108" i="118"/>
  <c r="K4109" i="118"/>
  <c r="K4110" i="118"/>
  <c r="K4111" i="118"/>
  <c r="K4112" i="118"/>
  <c r="K4113" i="118"/>
  <c r="K4114" i="118"/>
  <c r="K4115" i="118"/>
  <c r="K4116" i="118"/>
  <c r="K4117" i="118"/>
  <c r="K4118" i="118"/>
  <c r="K4119" i="118"/>
  <c r="K4120" i="118"/>
  <c r="K4121" i="118"/>
  <c r="K4122" i="118"/>
  <c r="K4123" i="118"/>
  <c r="K4124" i="118"/>
  <c r="K4125" i="118"/>
  <c r="K4126" i="118"/>
  <c r="K4127" i="118"/>
  <c r="K4128" i="118"/>
  <c r="K4129" i="118"/>
  <c r="K4130" i="118"/>
  <c r="K4131" i="118"/>
  <c r="K4132" i="118"/>
  <c r="K4133" i="118"/>
  <c r="K4134" i="118"/>
  <c r="K4135" i="118"/>
  <c r="K4136" i="118"/>
  <c r="K4137" i="118"/>
  <c r="K4138" i="118"/>
  <c r="K4139" i="118"/>
  <c r="K4140" i="118"/>
  <c r="K4141" i="118"/>
  <c r="K4142" i="118"/>
  <c r="K4143" i="118"/>
  <c r="K4144" i="118"/>
  <c r="K4145" i="118"/>
  <c r="K4146" i="118"/>
  <c r="K4147" i="118"/>
  <c r="K4148" i="118"/>
  <c r="K4149" i="118"/>
  <c r="K4150" i="118"/>
  <c r="K4151" i="118"/>
  <c r="K4152" i="118"/>
  <c r="K4153" i="118"/>
  <c r="K4154" i="118"/>
  <c r="K4155" i="118"/>
  <c r="K4156" i="118"/>
  <c r="K4157" i="118"/>
  <c r="K4158" i="118"/>
  <c r="K4159" i="118"/>
  <c r="K4160" i="118"/>
  <c r="K4161" i="118"/>
  <c r="K4162" i="118"/>
  <c r="K4163" i="118"/>
  <c r="K4164" i="118"/>
  <c r="K4165" i="118"/>
  <c r="K4166" i="118"/>
  <c r="K4167" i="118"/>
  <c r="K4168" i="118"/>
  <c r="K4169" i="118"/>
  <c r="K4170" i="118"/>
  <c r="K4171" i="118"/>
  <c r="K4172" i="118"/>
  <c r="K4173" i="118"/>
  <c r="K4174" i="118"/>
  <c r="K4175" i="118"/>
  <c r="K4176" i="118"/>
  <c r="K4177" i="118"/>
  <c r="K4178" i="118"/>
  <c r="K4179" i="118"/>
  <c r="K4180" i="118"/>
  <c r="K4181" i="118"/>
  <c r="K4182" i="118"/>
  <c r="K4183" i="118"/>
  <c r="K4184" i="118"/>
  <c r="K4185" i="118"/>
  <c r="K4186" i="118"/>
  <c r="K4187" i="118"/>
  <c r="K4188" i="118"/>
  <c r="K4189" i="118"/>
  <c r="K4190" i="118"/>
  <c r="K4191" i="118"/>
  <c r="K4192" i="118"/>
  <c r="K4193" i="118"/>
  <c r="K4194" i="118"/>
  <c r="K4195" i="118"/>
  <c r="K4196" i="118"/>
  <c r="K4197" i="118"/>
  <c r="K4198" i="118"/>
  <c r="K4199" i="118"/>
  <c r="K4200" i="118"/>
  <c r="K4201" i="118"/>
  <c r="K4202" i="118"/>
  <c r="K4203" i="118"/>
  <c r="K4204" i="118"/>
  <c r="K4205" i="118"/>
  <c r="K4206" i="118"/>
  <c r="K4207" i="118"/>
  <c r="K4208" i="118"/>
  <c r="K4209" i="118"/>
  <c r="K4210" i="118"/>
  <c r="K4211" i="118"/>
  <c r="K4212" i="118"/>
  <c r="K4213" i="118"/>
  <c r="K4214" i="118"/>
  <c r="K4215" i="118"/>
  <c r="K4216" i="118"/>
  <c r="K4217" i="118"/>
  <c r="K4218" i="118"/>
  <c r="K4219" i="118"/>
  <c r="K4220" i="118"/>
  <c r="K4221" i="118"/>
  <c r="K4222" i="118"/>
  <c r="K4223" i="118"/>
  <c r="K4224" i="118"/>
  <c r="K4225" i="118"/>
  <c r="K4226" i="118"/>
  <c r="K4227" i="118"/>
  <c r="K4228" i="118"/>
  <c r="K4229" i="118"/>
  <c r="K4230" i="118"/>
  <c r="K4231" i="118"/>
  <c r="K4232" i="118"/>
  <c r="K4233" i="118"/>
  <c r="K4234" i="118"/>
  <c r="K4235" i="118"/>
  <c r="K4236" i="118"/>
  <c r="K4237" i="118"/>
  <c r="K4238" i="118"/>
  <c r="K4239" i="118"/>
  <c r="K4240" i="118"/>
  <c r="K4241" i="118"/>
  <c r="K4242" i="118"/>
  <c r="K4243" i="118"/>
  <c r="K4244" i="118"/>
  <c r="K4245" i="118"/>
  <c r="K4246" i="118"/>
  <c r="K4247" i="118"/>
  <c r="K4248" i="118"/>
  <c r="K4249" i="118"/>
  <c r="K4250" i="118"/>
  <c r="K4251" i="118"/>
  <c r="K4252" i="118"/>
  <c r="K4253" i="118"/>
  <c r="K4254" i="118"/>
  <c r="K4255" i="118"/>
  <c r="K4256" i="118"/>
  <c r="K4257" i="118"/>
  <c r="K4258" i="118"/>
  <c r="K4259" i="118"/>
  <c r="K4260" i="118"/>
  <c r="K4261" i="118"/>
  <c r="K4262" i="118"/>
  <c r="K4263" i="118"/>
  <c r="K4264" i="118"/>
  <c r="K4265" i="118"/>
  <c r="K4266" i="118"/>
  <c r="K4267" i="118"/>
  <c r="K4268" i="118"/>
  <c r="K4269" i="118"/>
  <c r="K4270" i="118"/>
  <c r="K4271" i="118"/>
  <c r="K4272" i="118"/>
  <c r="K4273" i="118"/>
  <c r="K4274" i="118"/>
  <c r="K4275" i="118"/>
  <c r="K4276" i="118"/>
  <c r="K4277" i="118"/>
  <c r="K4278" i="118"/>
  <c r="K4279" i="118"/>
  <c r="K4280" i="118"/>
  <c r="K4281" i="118"/>
  <c r="K4282" i="118"/>
  <c r="K4283" i="118"/>
  <c r="K4284" i="118"/>
  <c r="K4285" i="118"/>
  <c r="K4286" i="118"/>
  <c r="K4287" i="118"/>
  <c r="K4288" i="118"/>
  <c r="K4289" i="118"/>
  <c r="K4290" i="118"/>
  <c r="K4291" i="118"/>
  <c r="K4292" i="118"/>
  <c r="K4293" i="118"/>
  <c r="K4294" i="118"/>
  <c r="K4295" i="118"/>
  <c r="K4296" i="118"/>
  <c r="K4297" i="118"/>
  <c r="K4298" i="118"/>
  <c r="K4299" i="118"/>
  <c r="K4300" i="118"/>
  <c r="K4301" i="118"/>
  <c r="K4302" i="118"/>
  <c r="K4303" i="118"/>
  <c r="K4304" i="118"/>
  <c r="K4305" i="118"/>
  <c r="K4306" i="118"/>
  <c r="K4307" i="118"/>
  <c r="K4308" i="118"/>
  <c r="K4309" i="118"/>
  <c r="K4310" i="118"/>
  <c r="K4311" i="118"/>
  <c r="K4312" i="118"/>
  <c r="K4313" i="118"/>
  <c r="K4314" i="118"/>
  <c r="K4315" i="118"/>
  <c r="K4316" i="118"/>
  <c r="K4317" i="118"/>
  <c r="K4318" i="118"/>
  <c r="K4319" i="118"/>
  <c r="K4320" i="118"/>
  <c r="K4321" i="118"/>
  <c r="K4322" i="118"/>
  <c r="K4323" i="118"/>
  <c r="K4324" i="118"/>
  <c r="K4325" i="118"/>
  <c r="K4326" i="118"/>
  <c r="K4327" i="118"/>
  <c r="K4328" i="118"/>
  <c r="K4329" i="118"/>
  <c r="K4330" i="118"/>
  <c r="K4331" i="118"/>
  <c r="K4332" i="118"/>
  <c r="K4333" i="118"/>
  <c r="K4334" i="118"/>
  <c r="K4335" i="118"/>
  <c r="K4336" i="118"/>
  <c r="K4337" i="118"/>
  <c r="K4338" i="118"/>
  <c r="K4339" i="118"/>
  <c r="K4340" i="118"/>
  <c r="K4341" i="118"/>
  <c r="K4342" i="118"/>
  <c r="K4343" i="118"/>
  <c r="K4344" i="118"/>
  <c r="K4345" i="118"/>
  <c r="K4346" i="118"/>
  <c r="K4347" i="118"/>
  <c r="K4348" i="118"/>
  <c r="K4349" i="118"/>
  <c r="K4350" i="118"/>
  <c r="K4351" i="118"/>
  <c r="K4352" i="118"/>
  <c r="K4353" i="118"/>
  <c r="K4354" i="118"/>
  <c r="K4355" i="118"/>
  <c r="K4356" i="118"/>
  <c r="K4357" i="118"/>
  <c r="K4358" i="118"/>
  <c r="K4359" i="118"/>
  <c r="K4360" i="118"/>
  <c r="K4361" i="118"/>
  <c r="K4362" i="118"/>
  <c r="K4363" i="118"/>
  <c r="K4364" i="118"/>
  <c r="K4365" i="118"/>
  <c r="K4366" i="118"/>
  <c r="K4367" i="118"/>
  <c r="K4368" i="118"/>
  <c r="K4369" i="118"/>
  <c r="K4370" i="118"/>
  <c r="K4371" i="118"/>
  <c r="K4372" i="118"/>
  <c r="K4373" i="118"/>
  <c r="K4374" i="118"/>
  <c r="K4375" i="118"/>
  <c r="K4376" i="118"/>
  <c r="K4377" i="118"/>
  <c r="K4378" i="118"/>
  <c r="K4379" i="118"/>
  <c r="K4380" i="118"/>
  <c r="K4381" i="118"/>
  <c r="K4382" i="118"/>
  <c r="K4383" i="118"/>
  <c r="K4384" i="118"/>
  <c r="K4385" i="118"/>
  <c r="K4386" i="118"/>
  <c r="K4387" i="118"/>
  <c r="K4388" i="118"/>
  <c r="K4389" i="118"/>
  <c r="K4390" i="118"/>
  <c r="K4391" i="118"/>
  <c r="K4392" i="118"/>
  <c r="K4393" i="118"/>
  <c r="K4394" i="118"/>
  <c r="K4395" i="118"/>
  <c r="K4396" i="118"/>
  <c r="K4397" i="118"/>
  <c r="K4398" i="118"/>
  <c r="K4399" i="118"/>
  <c r="K4400" i="118"/>
  <c r="K4401" i="118"/>
  <c r="K4402" i="118"/>
  <c r="K4403" i="118"/>
  <c r="K4404" i="118"/>
  <c r="K4405" i="118"/>
  <c r="K4406" i="118"/>
  <c r="K4407" i="118"/>
  <c r="K4408" i="118"/>
  <c r="K4409" i="118"/>
  <c r="K4410" i="118"/>
  <c r="K4411" i="118"/>
  <c r="K4412" i="118"/>
  <c r="K4413" i="118"/>
  <c r="K4414" i="118"/>
  <c r="K4415" i="118"/>
  <c r="K4416" i="118"/>
  <c r="K4417" i="118"/>
  <c r="K4418" i="118"/>
  <c r="K4419" i="118"/>
  <c r="K4420" i="118"/>
  <c r="K4421" i="118"/>
  <c r="K4422" i="118"/>
  <c r="K4423" i="118"/>
  <c r="K4424" i="118"/>
  <c r="K4425" i="118"/>
  <c r="K4426" i="118"/>
  <c r="K4427" i="118"/>
  <c r="K4428" i="118"/>
  <c r="K4429" i="118"/>
  <c r="K4430" i="118"/>
  <c r="K4431" i="118"/>
  <c r="K4432" i="118"/>
  <c r="K4433" i="118"/>
  <c r="K4434" i="118"/>
  <c r="K4435" i="118"/>
  <c r="K4436" i="118"/>
  <c r="K4437" i="118"/>
  <c r="K4438" i="118"/>
  <c r="K4439" i="118"/>
  <c r="K4440" i="118"/>
  <c r="K4441" i="118"/>
  <c r="K4442" i="118"/>
  <c r="K4443" i="118"/>
  <c r="K4444" i="118"/>
  <c r="K4445" i="118"/>
  <c r="K4446" i="118"/>
  <c r="K4447" i="118"/>
  <c r="K4448" i="118"/>
  <c r="K4449" i="118"/>
  <c r="K4450" i="118"/>
  <c r="K4451" i="118"/>
  <c r="K4452" i="118"/>
  <c r="K4453" i="118"/>
  <c r="K4454" i="118"/>
  <c r="K4455" i="118"/>
  <c r="K4456" i="118"/>
  <c r="K4457" i="118"/>
  <c r="K4458" i="118"/>
  <c r="K4459" i="118"/>
  <c r="K4460" i="118"/>
  <c r="K4461" i="118"/>
  <c r="K4462" i="118"/>
  <c r="K4463" i="118"/>
  <c r="K4464" i="118"/>
  <c r="K4465" i="118"/>
  <c r="K4466" i="118"/>
  <c r="K4467" i="118"/>
  <c r="K4468" i="118"/>
  <c r="K4469" i="118"/>
  <c r="K4470" i="118"/>
  <c r="K4471" i="118"/>
  <c r="K4472" i="118"/>
  <c r="K4473" i="118"/>
  <c r="K4474" i="118"/>
  <c r="K4475" i="118"/>
  <c r="K4476" i="118"/>
  <c r="K4477" i="118"/>
  <c r="K4478" i="118"/>
  <c r="K4479" i="118"/>
  <c r="K4480" i="118"/>
  <c r="K4481" i="118"/>
  <c r="K4482" i="118"/>
  <c r="K4483" i="118"/>
  <c r="K4484" i="118"/>
  <c r="K4485" i="118"/>
  <c r="K4486" i="118"/>
  <c r="K4487" i="118"/>
  <c r="K4488" i="118"/>
  <c r="K4489" i="118"/>
  <c r="K4490" i="118"/>
  <c r="K4491" i="118"/>
  <c r="K4492" i="118"/>
  <c r="K4493" i="118"/>
  <c r="K4494" i="118"/>
  <c r="K4495" i="118"/>
  <c r="K4496" i="118"/>
  <c r="K4497" i="118"/>
  <c r="K4498" i="118"/>
  <c r="K4499" i="118"/>
  <c r="K4500" i="118"/>
  <c r="K4501" i="118"/>
  <c r="K4502" i="118"/>
  <c r="K4503" i="118"/>
  <c r="K4504" i="118"/>
  <c r="K4505" i="118"/>
  <c r="K4506" i="118"/>
  <c r="K4507" i="118"/>
  <c r="K4508" i="118"/>
  <c r="K4509" i="118"/>
  <c r="K4510" i="118"/>
  <c r="K4511" i="118"/>
  <c r="K4512" i="118"/>
  <c r="K4513" i="118"/>
  <c r="K4514" i="118"/>
  <c r="K4515" i="118"/>
  <c r="K4516" i="118"/>
  <c r="K4517" i="118"/>
  <c r="K4518" i="118"/>
  <c r="K4519" i="118"/>
  <c r="K4520" i="118"/>
  <c r="K4521" i="118"/>
  <c r="K4522" i="118"/>
  <c r="K4523" i="118"/>
  <c r="K4524" i="118"/>
  <c r="K4525" i="118"/>
  <c r="K4526" i="118"/>
  <c r="K4527" i="118"/>
  <c r="K4528" i="118"/>
  <c r="K4529" i="118"/>
  <c r="K4530" i="118"/>
  <c r="K4531" i="118"/>
  <c r="K4532" i="118"/>
  <c r="K4533" i="118"/>
  <c r="K4534" i="118"/>
  <c r="K4535" i="118"/>
  <c r="K4536" i="118"/>
  <c r="K4537" i="118"/>
  <c r="K4538" i="118"/>
  <c r="K4539" i="118"/>
  <c r="K4540" i="118"/>
  <c r="K4541" i="118"/>
  <c r="K4542" i="118"/>
  <c r="K4543" i="118"/>
  <c r="K4544" i="118"/>
  <c r="K4545" i="118"/>
  <c r="K4546" i="118"/>
  <c r="K4547" i="118"/>
  <c r="K4548" i="118"/>
  <c r="K4549" i="118"/>
  <c r="K4550" i="118"/>
  <c r="K4551" i="118"/>
  <c r="K4552" i="118"/>
  <c r="K4553" i="118"/>
  <c r="K4554" i="118"/>
  <c r="K4555" i="118"/>
  <c r="K4556" i="118"/>
  <c r="K4557" i="118"/>
  <c r="K4558" i="118"/>
  <c r="K4559" i="118"/>
  <c r="K4560" i="118"/>
  <c r="K4561" i="118"/>
  <c r="K4562" i="118"/>
  <c r="K4563" i="118"/>
  <c r="K4564" i="118"/>
  <c r="K4565" i="118"/>
  <c r="K4566" i="118"/>
  <c r="K4567" i="118"/>
  <c r="K4568" i="118"/>
  <c r="K4569" i="118"/>
  <c r="K4570" i="118"/>
  <c r="K4571" i="118"/>
  <c r="K4572" i="118"/>
  <c r="K4573" i="118"/>
  <c r="K4574" i="118"/>
  <c r="K4575" i="118"/>
  <c r="K4576" i="118"/>
  <c r="K4577" i="118"/>
  <c r="K4578" i="118"/>
  <c r="K4579" i="118"/>
  <c r="K4580" i="118"/>
  <c r="K4581" i="118"/>
  <c r="K4582" i="118"/>
  <c r="K4583" i="118"/>
  <c r="K4584" i="118"/>
  <c r="K4585" i="118"/>
  <c r="K4586" i="118"/>
  <c r="K4587" i="118"/>
  <c r="K4588" i="118"/>
  <c r="K4589" i="118"/>
  <c r="K4590" i="118"/>
  <c r="K4591" i="118"/>
  <c r="K4592" i="118"/>
  <c r="K4593" i="118"/>
  <c r="K4594" i="118"/>
  <c r="K4595" i="118"/>
  <c r="K4596" i="118"/>
  <c r="K4597" i="118"/>
  <c r="K4598" i="118"/>
  <c r="K4599" i="118"/>
  <c r="K4600" i="118"/>
  <c r="K4601" i="118"/>
  <c r="K4602" i="118"/>
  <c r="K4603" i="118"/>
  <c r="K4604" i="118"/>
  <c r="K4605" i="118"/>
  <c r="K4606" i="118"/>
  <c r="K4607" i="118"/>
  <c r="K4608" i="118"/>
  <c r="K4609" i="118"/>
  <c r="K4610" i="118"/>
  <c r="K4611" i="118"/>
  <c r="K4612" i="118"/>
  <c r="K4613" i="118"/>
  <c r="K4614" i="118"/>
  <c r="K4615" i="118"/>
  <c r="K4616" i="118"/>
  <c r="K4617" i="118"/>
  <c r="K4618" i="118"/>
  <c r="K4619" i="118"/>
  <c r="K4620" i="118"/>
  <c r="K4621" i="118"/>
  <c r="K4622" i="118"/>
  <c r="K4623" i="118"/>
  <c r="K4624" i="118"/>
  <c r="K4625" i="118"/>
  <c r="K4626" i="118"/>
  <c r="K4627" i="118"/>
  <c r="K4628" i="118"/>
  <c r="K4629" i="118"/>
  <c r="K4630" i="118"/>
  <c r="K4631" i="118"/>
  <c r="K4632" i="118"/>
  <c r="K4633" i="118"/>
  <c r="K4634" i="118"/>
  <c r="K4635" i="118"/>
  <c r="K4636" i="118"/>
  <c r="K4637" i="118"/>
  <c r="K4638" i="118"/>
  <c r="K4639" i="118"/>
  <c r="K4640" i="118"/>
  <c r="K4641" i="118"/>
  <c r="K4642" i="118"/>
  <c r="K4643" i="118"/>
  <c r="K4644" i="118"/>
  <c r="K4645" i="118"/>
  <c r="K4646" i="118"/>
  <c r="K4647" i="118"/>
  <c r="K4648" i="118"/>
  <c r="K4649" i="118"/>
  <c r="K4650" i="118"/>
  <c r="K4651" i="118"/>
  <c r="K4652" i="118"/>
  <c r="K4653" i="118"/>
  <c r="K4654" i="118"/>
  <c r="K4655" i="118"/>
  <c r="K4656" i="118"/>
  <c r="K4657" i="118"/>
  <c r="K4658" i="118"/>
  <c r="K4659" i="118"/>
  <c r="K4660" i="118"/>
  <c r="K4661" i="118"/>
  <c r="K4662" i="118"/>
  <c r="K4663" i="118"/>
  <c r="K4664" i="118"/>
  <c r="K4665" i="118"/>
  <c r="K4666" i="118"/>
  <c r="K4667" i="118"/>
  <c r="K4668" i="118"/>
  <c r="K4669" i="118"/>
  <c r="K4670" i="118"/>
  <c r="K4671" i="118"/>
  <c r="K4672" i="118"/>
  <c r="K4673" i="118"/>
  <c r="K4674" i="118"/>
  <c r="K4675" i="118"/>
  <c r="K4676" i="118"/>
  <c r="K4677" i="118"/>
  <c r="K4678" i="118"/>
  <c r="K4679" i="118"/>
  <c r="K4680" i="118"/>
  <c r="K4681" i="118"/>
  <c r="K4682" i="118"/>
  <c r="K4683" i="118"/>
  <c r="K4684" i="118"/>
  <c r="K4685" i="118"/>
  <c r="K4686" i="118"/>
  <c r="K4687" i="118"/>
  <c r="K4688" i="118"/>
  <c r="K4689" i="118"/>
  <c r="K4690" i="118"/>
  <c r="K4691" i="118"/>
  <c r="K4692" i="118"/>
  <c r="K4693" i="118"/>
  <c r="K4694" i="118"/>
  <c r="K4695" i="118"/>
  <c r="K4696" i="118"/>
  <c r="K4697" i="118"/>
  <c r="K4698" i="118"/>
  <c r="K4699" i="118"/>
  <c r="K4700" i="118"/>
  <c r="K4701" i="118"/>
  <c r="K4702" i="118"/>
  <c r="K4703" i="118"/>
  <c r="K4704" i="118"/>
  <c r="K4705" i="118"/>
  <c r="K4706" i="118"/>
  <c r="K4707" i="118"/>
  <c r="K4708" i="118"/>
  <c r="K4709" i="118"/>
  <c r="K4710" i="118"/>
  <c r="K4711" i="118"/>
  <c r="K4712" i="118"/>
  <c r="K4713" i="118"/>
  <c r="K4714" i="118"/>
  <c r="K4715" i="118"/>
  <c r="K4716" i="118"/>
  <c r="K4717" i="118"/>
  <c r="K4718" i="118"/>
  <c r="K4719" i="118"/>
  <c r="K4720" i="118"/>
  <c r="K4721" i="118"/>
  <c r="K4722" i="118"/>
  <c r="K4723" i="118"/>
  <c r="K4724" i="118"/>
  <c r="K4725" i="118"/>
  <c r="K4726" i="118"/>
  <c r="K4727" i="118"/>
  <c r="K4728" i="118"/>
  <c r="K4729" i="118"/>
  <c r="K4730" i="118"/>
  <c r="K4731" i="118"/>
  <c r="K4732" i="118"/>
  <c r="K4733" i="118"/>
  <c r="K4734" i="118"/>
  <c r="K4735" i="118"/>
  <c r="K4736" i="118"/>
  <c r="K4737" i="118"/>
  <c r="K4738" i="118"/>
  <c r="K4739" i="118"/>
  <c r="K4740" i="118"/>
  <c r="K4741" i="118"/>
  <c r="K4742" i="118"/>
  <c r="K4743" i="118"/>
  <c r="K4744" i="118"/>
  <c r="K4745" i="118"/>
  <c r="K4746" i="118"/>
  <c r="K4747" i="118"/>
  <c r="K4748" i="118"/>
  <c r="K4749" i="118"/>
  <c r="K4750" i="118"/>
  <c r="K4751" i="118"/>
  <c r="K4752" i="118"/>
  <c r="K4753" i="118"/>
  <c r="K4754" i="118"/>
  <c r="K4755" i="118"/>
  <c r="K4756" i="118"/>
  <c r="K4757" i="118"/>
  <c r="K4758" i="118"/>
  <c r="K4759" i="118"/>
  <c r="K4760" i="118"/>
  <c r="K4761" i="118"/>
  <c r="K4762" i="118"/>
  <c r="K4763" i="118"/>
  <c r="K4764" i="118"/>
  <c r="K4765" i="118"/>
  <c r="K4766" i="118"/>
  <c r="K4767" i="118"/>
  <c r="K4768" i="118"/>
  <c r="K4769" i="118"/>
  <c r="K4770" i="118"/>
  <c r="K4771" i="118"/>
  <c r="K4772" i="118"/>
  <c r="K4773" i="118"/>
  <c r="K4774" i="118"/>
  <c r="K4775" i="118"/>
  <c r="K4776" i="118"/>
  <c r="K4777" i="118"/>
  <c r="K4778" i="118"/>
  <c r="K4779" i="118"/>
  <c r="K4780" i="118"/>
  <c r="K4781" i="118"/>
  <c r="K4782" i="118"/>
  <c r="K4783" i="118"/>
  <c r="K4784" i="118"/>
  <c r="K4785" i="118"/>
  <c r="K4786" i="118"/>
  <c r="K4787" i="118"/>
  <c r="K4788" i="118"/>
  <c r="K4789" i="118"/>
  <c r="K4790" i="118"/>
  <c r="K4791" i="118"/>
  <c r="K4792" i="118"/>
  <c r="K4793" i="118"/>
  <c r="K4794" i="118"/>
  <c r="K4795" i="118"/>
  <c r="K4796" i="118"/>
  <c r="K4797" i="118"/>
  <c r="K4798" i="118"/>
  <c r="K4799" i="118"/>
  <c r="K4800" i="118"/>
  <c r="K4801" i="118"/>
  <c r="K4802" i="118"/>
  <c r="K4803" i="118"/>
  <c r="K4804" i="118"/>
  <c r="K4805" i="118"/>
  <c r="K4806" i="118"/>
  <c r="K4807" i="118"/>
  <c r="K4808" i="118"/>
  <c r="K4809" i="118"/>
  <c r="K4810" i="118"/>
  <c r="K4811" i="118"/>
  <c r="K4812" i="118"/>
  <c r="K4813" i="118"/>
  <c r="K4814" i="118"/>
  <c r="K4815" i="118"/>
  <c r="K4816" i="118"/>
  <c r="K4817" i="118"/>
  <c r="K4818" i="118"/>
  <c r="K4819" i="118"/>
  <c r="K4820" i="118"/>
  <c r="K4821" i="118"/>
  <c r="K4822" i="118"/>
  <c r="K4823" i="118"/>
  <c r="K4824" i="118"/>
  <c r="K4825" i="118"/>
  <c r="K4826" i="118"/>
  <c r="K4827" i="118"/>
  <c r="K4828" i="118"/>
  <c r="K4829" i="118"/>
  <c r="K4830" i="118"/>
  <c r="K4831" i="118"/>
  <c r="K4832" i="118"/>
  <c r="K4833" i="118"/>
  <c r="K4834" i="118"/>
  <c r="K4835" i="118"/>
  <c r="K4836" i="118"/>
  <c r="K4837" i="118"/>
  <c r="K4838" i="118"/>
  <c r="K4839" i="118"/>
  <c r="K4840" i="118"/>
  <c r="K4841" i="118"/>
  <c r="K4842" i="118"/>
  <c r="K4843" i="118"/>
  <c r="K4844" i="118"/>
  <c r="K4845" i="118"/>
  <c r="K4846" i="118"/>
  <c r="K4847" i="118"/>
  <c r="K4848" i="118"/>
  <c r="K4849" i="118"/>
  <c r="K4850" i="118"/>
  <c r="K4851" i="118"/>
  <c r="K4852" i="118"/>
  <c r="K4853" i="118"/>
  <c r="K4854" i="118"/>
  <c r="K4855" i="118"/>
  <c r="K4856" i="118"/>
  <c r="K4857" i="118"/>
  <c r="K4858" i="118"/>
  <c r="E1379" i="118"/>
  <c r="E1380" i="118"/>
  <c r="E1381" i="118"/>
  <c r="E1382" i="118"/>
  <c r="K9" i="118"/>
  <c r="K11" i="119"/>
  <c r="K12" i="119"/>
  <c r="K13" i="119"/>
  <c r="K14" i="119"/>
  <c r="K15" i="119"/>
  <c r="K16" i="119"/>
  <c r="K17" i="119"/>
  <c r="K18" i="119"/>
  <c r="K19" i="119"/>
  <c r="K20" i="119"/>
  <c r="K21" i="119"/>
  <c r="K22" i="119"/>
  <c r="K23" i="119"/>
  <c r="K24" i="119"/>
  <c r="K25" i="119"/>
  <c r="K26" i="119"/>
  <c r="K27" i="119"/>
  <c r="K28" i="119"/>
  <c r="K29" i="119"/>
  <c r="K30" i="119"/>
  <c r="K31" i="119"/>
  <c r="K32" i="119"/>
  <c r="K33" i="119"/>
  <c r="K34" i="119"/>
  <c r="K35" i="119"/>
  <c r="K36" i="119"/>
  <c r="K37" i="119"/>
  <c r="K38" i="119"/>
  <c r="K39" i="119"/>
  <c r="K40" i="119"/>
  <c r="K41" i="119"/>
  <c r="K42" i="119"/>
  <c r="K43" i="119"/>
  <c r="K44" i="119"/>
  <c r="K45" i="119"/>
  <c r="K46" i="119"/>
  <c r="K47" i="119"/>
  <c r="K48" i="119"/>
  <c r="K49" i="119"/>
  <c r="K50" i="119"/>
  <c r="K51" i="119"/>
  <c r="K52" i="119"/>
  <c r="K53" i="119"/>
  <c r="K54" i="119"/>
  <c r="K55" i="119"/>
  <c r="K56" i="119"/>
  <c r="K57" i="119"/>
  <c r="K58" i="119"/>
  <c r="K59" i="119"/>
  <c r="K60" i="119"/>
  <c r="K61" i="119"/>
  <c r="K62" i="119"/>
  <c r="K63" i="119"/>
  <c r="K64" i="119"/>
  <c r="K65" i="119"/>
  <c r="K66" i="119"/>
  <c r="K67" i="119"/>
  <c r="K68" i="119"/>
  <c r="K69" i="119"/>
  <c r="K70" i="119"/>
  <c r="K71" i="119"/>
  <c r="K72" i="119"/>
  <c r="K73" i="119"/>
  <c r="K74" i="119"/>
  <c r="K75" i="119"/>
  <c r="K76" i="119"/>
  <c r="K77" i="119"/>
  <c r="K78" i="119"/>
  <c r="K79" i="119"/>
  <c r="K80" i="119"/>
  <c r="K81" i="119"/>
  <c r="K82" i="119"/>
  <c r="K83" i="119"/>
  <c r="K84" i="119"/>
  <c r="K85" i="119"/>
  <c r="K86" i="119"/>
  <c r="K87" i="119"/>
  <c r="K88" i="119"/>
  <c r="K89" i="119"/>
  <c r="K90" i="119"/>
  <c r="K91" i="119"/>
  <c r="K92" i="119"/>
  <c r="K93" i="119"/>
  <c r="K94" i="119"/>
  <c r="K95" i="119"/>
  <c r="K96" i="119"/>
  <c r="K97" i="119"/>
  <c r="K98" i="119"/>
  <c r="K99" i="119"/>
  <c r="K100" i="119"/>
  <c r="K101" i="119"/>
  <c r="K102" i="119"/>
  <c r="K103" i="119"/>
  <c r="K104" i="119"/>
  <c r="K105" i="119"/>
  <c r="K106" i="119"/>
  <c r="K107" i="119"/>
  <c r="K108" i="119"/>
  <c r="K109" i="119"/>
  <c r="K110" i="119"/>
  <c r="K111" i="119"/>
  <c r="K112" i="119"/>
  <c r="K113" i="119"/>
  <c r="K114" i="119"/>
  <c r="K115" i="119"/>
  <c r="K116" i="119"/>
  <c r="K117" i="119"/>
  <c r="K118" i="119"/>
  <c r="K119" i="119"/>
  <c r="K120" i="119"/>
  <c r="K121" i="119"/>
  <c r="K122" i="119"/>
  <c r="K123" i="119"/>
  <c r="K124" i="119"/>
  <c r="K125" i="119"/>
  <c r="K126" i="119"/>
  <c r="K127" i="119"/>
  <c r="K128" i="119"/>
  <c r="K129" i="119"/>
  <c r="K130" i="119"/>
  <c r="K131" i="119"/>
  <c r="K132" i="119"/>
  <c r="K133" i="119"/>
  <c r="K134" i="119"/>
  <c r="K135" i="119"/>
  <c r="K136" i="119"/>
  <c r="K137" i="119"/>
  <c r="K138" i="119"/>
  <c r="K139" i="119"/>
  <c r="K140" i="119"/>
  <c r="K141" i="119"/>
  <c r="K142" i="119"/>
  <c r="K143" i="119"/>
  <c r="K144" i="119"/>
  <c r="K145" i="119"/>
  <c r="K146" i="119"/>
  <c r="K147" i="119"/>
  <c r="K148" i="119"/>
  <c r="K149" i="119"/>
  <c r="K150" i="119"/>
  <c r="K151" i="119"/>
  <c r="K152" i="119"/>
  <c r="K153" i="119"/>
  <c r="K154" i="119"/>
  <c r="K155" i="119"/>
  <c r="K156" i="119"/>
  <c r="K157" i="119"/>
  <c r="K158" i="119"/>
  <c r="K159" i="119"/>
  <c r="K160" i="119"/>
  <c r="K161" i="119"/>
  <c r="K162" i="119"/>
  <c r="K163" i="119"/>
  <c r="K164" i="119"/>
  <c r="K165" i="119"/>
  <c r="K166" i="119"/>
  <c r="K167" i="119"/>
  <c r="K168" i="119"/>
  <c r="K169" i="119"/>
  <c r="K170" i="119"/>
  <c r="K171" i="119"/>
  <c r="K172" i="119"/>
  <c r="K173" i="119"/>
  <c r="K174" i="119"/>
  <c r="K175" i="119"/>
  <c r="K176" i="119"/>
  <c r="K177" i="119"/>
  <c r="K178" i="119"/>
  <c r="K179" i="119"/>
  <c r="K180" i="119"/>
  <c r="K181" i="119"/>
  <c r="K182" i="119"/>
  <c r="K183" i="119"/>
  <c r="K184" i="119"/>
  <c r="K185" i="119"/>
  <c r="K186" i="119"/>
  <c r="K187" i="119"/>
  <c r="K188" i="119"/>
  <c r="K189" i="119"/>
  <c r="K190" i="119"/>
  <c r="K191" i="119"/>
  <c r="K192" i="119"/>
  <c r="K193" i="119"/>
  <c r="K194" i="119"/>
  <c r="K195" i="119"/>
  <c r="K196" i="119"/>
  <c r="K197" i="119"/>
  <c r="K198" i="119"/>
  <c r="K199" i="119"/>
  <c r="K200" i="119"/>
  <c r="K201" i="119"/>
  <c r="K202" i="119"/>
  <c r="K203" i="119"/>
  <c r="K204" i="119"/>
  <c r="K205" i="119"/>
  <c r="K206" i="119"/>
  <c r="K207" i="119"/>
  <c r="K208" i="119"/>
  <c r="K209" i="119"/>
  <c r="K210" i="119"/>
  <c r="K211" i="119"/>
  <c r="K212" i="119"/>
  <c r="K213" i="119"/>
  <c r="K214" i="119"/>
  <c r="K215" i="119"/>
  <c r="K216" i="119"/>
  <c r="K217" i="119"/>
  <c r="K218" i="119"/>
  <c r="K219" i="119"/>
  <c r="K220" i="119"/>
  <c r="K221" i="119"/>
  <c r="K222" i="119"/>
  <c r="K223" i="119"/>
  <c r="K224" i="119"/>
  <c r="K225" i="119"/>
  <c r="K226" i="119"/>
  <c r="K227" i="119"/>
  <c r="K228" i="119"/>
  <c r="K229" i="119"/>
  <c r="K230" i="119"/>
  <c r="K231" i="119"/>
  <c r="K232" i="119"/>
  <c r="K233" i="119"/>
  <c r="K234" i="119"/>
  <c r="K235" i="119"/>
  <c r="K236" i="119"/>
  <c r="K237" i="119"/>
  <c r="K238" i="119"/>
  <c r="K239" i="119"/>
  <c r="K240" i="119"/>
  <c r="K241" i="119"/>
  <c r="K242" i="119"/>
  <c r="K243" i="119"/>
  <c r="K244" i="119"/>
  <c r="K245" i="119"/>
  <c r="K246" i="119"/>
  <c r="K247" i="119"/>
  <c r="K248" i="119"/>
  <c r="K249" i="119"/>
  <c r="K250" i="119"/>
  <c r="K251" i="119"/>
  <c r="K252" i="119"/>
  <c r="K253" i="119"/>
  <c r="K254" i="119"/>
  <c r="K255" i="119"/>
  <c r="K256" i="119"/>
  <c r="K257" i="119"/>
  <c r="K258" i="119"/>
  <c r="K259" i="119"/>
  <c r="K260" i="119"/>
  <c r="K261" i="119"/>
  <c r="K262" i="119"/>
  <c r="K263" i="119"/>
  <c r="K264" i="119"/>
  <c r="K265" i="119"/>
  <c r="K266" i="119"/>
  <c r="K267" i="119"/>
  <c r="K268" i="119"/>
  <c r="K269" i="119"/>
  <c r="K270" i="119"/>
  <c r="K271" i="119"/>
  <c r="K272" i="119"/>
  <c r="K273" i="119"/>
  <c r="K274" i="119"/>
  <c r="K275" i="119"/>
  <c r="K276" i="119"/>
  <c r="K277" i="119"/>
  <c r="K278" i="119"/>
  <c r="K279" i="119"/>
  <c r="K280" i="119"/>
  <c r="K281" i="119"/>
  <c r="K282" i="119"/>
  <c r="K283" i="119"/>
  <c r="K284" i="119"/>
  <c r="K285" i="119"/>
  <c r="K286" i="119"/>
  <c r="K287" i="119"/>
  <c r="K288" i="119"/>
  <c r="K289" i="119"/>
  <c r="K290" i="119"/>
  <c r="K291" i="119"/>
  <c r="K292" i="119"/>
  <c r="K293" i="119"/>
  <c r="K294" i="119"/>
  <c r="K295" i="119"/>
  <c r="K296" i="119"/>
  <c r="K297" i="119"/>
  <c r="K298" i="119"/>
  <c r="K299" i="119"/>
  <c r="K300" i="119"/>
  <c r="K301" i="119"/>
  <c r="K302" i="119"/>
  <c r="K303" i="119"/>
  <c r="K304" i="119"/>
  <c r="K305" i="119"/>
  <c r="K306" i="119"/>
  <c r="K307" i="119"/>
  <c r="K308" i="119"/>
  <c r="K309" i="119"/>
  <c r="K310" i="119"/>
  <c r="K311" i="119"/>
  <c r="K312" i="119"/>
  <c r="K313" i="119"/>
  <c r="K314" i="119"/>
  <c r="K315" i="119"/>
  <c r="K316" i="119"/>
  <c r="K317" i="119"/>
  <c r="K318" i="119"/>
  <c r="K319" i="119"/>
  <c r="K320" i="119"/>
  <c r="K321" i="119"/>
  <c r="K322" i="119"/>
  <c r="K323" i="119"/>
  <c r="K324" i="119"/>
  <c r="K325" i="119"/>
  <c r="K326" i="119"/>
  <c r="K327" i="119"/>
  <c r="K328" i="119"/>
  <c r="K329" i="119"/>
  <c r="K330" i="119"/>
  <c r="K331" i="119"/>
  <c r="K332" i="119"/>
  <c r="K333" i="119"/>
  <c r="K334" i="119"/>
  <c r="K335" i="119"/>
  <c r="K336" i="119"/>
  <c r="K337" i="119"/>
  <c r="K338" i="119"/>
  <c r="K339" i="119"/>
  <c r="K340" i="119"/>
  <c r="K341" i="119"/>
  <c r="K342" i="119"/>
  <c r="K343" i="119"/>
  <c r="K344" i="119"/>
  <c r="K345" i="119"/>
  <c r="K346" i="119"/>
  <c r="K347" i="119"/>
  <c r="K348" i="119"/>
  <c r="K349" i="119"/>
  <c r="K350" i="119"/>
  <c r="K351" i="119"/>
  <c r="K352" i="119"/>
  <c r="K353" i="119"/>
  <c r="K354" i="119"/>
  <c r="K355" i="119"/>
  <c r="K356" i="119"/>
  <c r="K357" i="119"/>
  <c r="K358" i="119"/>
  <c r="K359" i="119"/>
  <c r="K360" i="119"/>
  <c r="K361" i="119"/>
  <c r="K362" i="119"/>
  <c r="K363" i="119"/>
  <c r="K364" i="119"/>
  <c r="K365" i="119"/>
  <c r="K366" i="119"/>
  <c r="K367" i="119"/>
  <c r="K368" i="119"/>
  <c r="K369" i="119"/>
  <c r="K370" i="119"/>
  <c r="K371" i="119"/>
  <c r="K372" i="119"/>
  <c r="K373" i="119"/>
  <c r="K374" i="119"/>
  <c r="K375" i="119"/>
  <c r="K376" i="119"/>
  <c r="K377" i="119"/>
  <c r="K378" i="119"/>
  <c r="K379" i="119"/>
  <c r="K380" i="119"/>
  <c r="K381" i="119"/>
  <c r="K382" i="119"/>
  <c r="K383" i="119"/>
  <c r="K384" i="119"/>
  <c r="K385" i="119"/>
  <c r="K386" i="119"/>
  <c r="K387" i="119"/>
  <c r="K388" i="119"/>
  <c r="K389" i="119"/>
  <c r="K390" i="119"/>
  <c r="K391" i="119"/>
  <c r="K392" i="119"/>
  <c r="K393" i="119"/>
  <c r="K394" i="119"/>
  <c r="K395" i="119"/>
  <c r="K396" i="119"/>
  <c r="K397" i="119"/>
  <c r="K398" i="119"/>
  <c r="K399" i="119"/>
  <c r="K400" i="119"/>
  <c r="K401" i="119"/>
  <c r="K402" i="119"/>
  <c r="K403" i="119"/>
  <c r="K404" i="119"/>
  <c r="K405" i="119"/>
  <c r="K406" i="119"/>
  <c r="K407" i="119"/>
  <c r="K408" i="119"/>
  <c r="K409" i="119"/>
  <c r="K410" i="119"/>
  <c r="K411" i="119"/>
  <c r="K412" i="119"/>
  <c r="K413" i="119"/>
  <c r="K414" i="119"/>
  <c r="K415" i="119"/>
  <c r="K416" i="119"/>
  <c r="K417" i="119"/>
  <c r="K418" i="119"/>
  <c r="K419" i="119"/>
  <c r="K420" i="119"/>
  <c r="K421" i="119"/>
  <c r="K422" i="119"/>
  <c r="K423" i="119"/>
  <c r="K424" i="119"/>
  <c r="K425" i="119"/>
  <c r="K426" i="119"/>
  <c r="K427" i="119"/>
  <c r="K428" i="119"/>
  <c r="K429" i="119"/>
  <c r="K430" i="119"/>
  <c r="K431" i="119"/>
  <c r="K432" i="119"/>
  <c r="K433" i="119"/>
  <c r="K434" i="119"/>
  <c r="K435" i="119"/>
  <c r="K436" i="119"/>
  <c r="K437" i="119"/>
  <c r="K438" i="119"/>
  <c r="K439" i="119"/>
  <c r="K440" i="119"/>
  <c r="K441" i="119"/>
  <c r="K442" i="119"/>
  <c r="K443" i="119"/>
  <c r="K444" i="119"/>
  <c r="K445" i="119"/>
  <c r="K446" i="119"/>
  <c r="K447" i="119"/>
  <c r="K448" i="119"/>
  <c r="K449" i="119"/>
  <c r="K450" i="119"/>
  <c r="K451" i="119"/>
  <c r="K452" i="119"/>
  <c r="K453" i="119"/>
  <c r="K454" i="119"/>
  <c r="K455" i="119"/>
  <c r="K456" i="119"/>
  <c r="K457" i="119"/>
  <c r="K458" i="119"/>
  <c r="K459" i="119"/>
  <c r="K460" i="119"/>
  <c r="K461" i="119"/>
  <c r="K462" i="119"/>
  <c r="K463" i="119"/>
  <c r="K464" i="119"/>
  <c r="K465" i="119"/>
  <c r="K466" i="119"/>
  <c r="K467" i="119"/>
  <c r="K468" i="119"/>
  <c r="K469" i="119"/>
  <c r="K470" i="119"/>
  <c r="K471" i="119"/>
  <c r="K472" i="119"/>
  <c r="K473" i="119"/>
  <c r="K474" i="119"/>
  <c r="K475" i="119"/>
  <c r="K476" i="119"/>
  <c r="K477" i="119"/>
  <c r="K478" i="119"/>
  <c r="K479" i="119"/>
  <c r="K480" i="119"/>
  <c r="K481" i="119"/>
  <c r="K482" i="119"/>
  <c r="K483" i="119"/>
  <c r="K484" i="119"/>
  <c r="K485" i="119"/>
  <c r="K486" i="119"/>
  <c r="K487" i="119"/>
  <c r="K488" i="119"/>
  <c r="K489" i="119"/>
  <c r="K490" i="119"/>
  <c r="K491" i="119"/>
  <c r="K492" i="119"/>
  <c r="K493" i="119"/>
  <c r="K494" i="119"/>
  <c r="K495" i="119"/>
  <c r="K496" i="119"/>
  <c r="K497" i="119"/>
  <c r="K498" i="119"/>
  <c r="K499" i="119"/>
  <c r="K500" i="119"/>
  <c r="K501" i="119"/>
  <c r="K502" i="119"/>
  <c r="K503" i="119"/>
  <c r="K504" i="119"/>
  <c r="K505" i="119"/>
  <c r="K506" i="119"/>
  <c r="K507" i="119"/>
  <c r="K508" i="119"/>
  <c r="K509" i="119"/>
  <c r="K510" i="119"/>
  <c r="K511" i="119"/>
  <c r="K512" i="119"/>
  <c r="K513" i="119"/>
  <c r="K514" i="119"/>
  <c r="K515" i="119"/>
  <c r="K516" i="119"/>
  <c r="K517" i="119"/>
  <c r="K518" i="119"/>
  <c r="K519" i="119"/>
  <c r="K520" i="119"/>
  <c r="K521" i="119"/>
  <c r="K522" i="119"/>
  <c r="K523" i="119"/>
  <c r="K524" i="119"/>
  <c r="K525" i="119"/>
  <c r="K526" i="119"/>
  <c r="K527" i="119"/>
  <c r="K528" i="119"/>
  <c r="K529" i="119"/>
  <c r="K530" i="119"/>
  <c r="K531" i="119"/>
  <c r="K532" i="119"/>
  <c r="K533" i="119"/>
  <c r="K534" i="119"/>
  <c r="K535" i="119"/>
  <c r="K536" i="119"/>
  <c r="K537" i="119"/>
  <c r="K538" i="119"/>
  <c r="K539" i="119"/>
  <c r="K540" i="119"/>
  <c r="K541" i="119"/>
  <c r="K542" i="119"/>
  <c r="K543" i="119"/>
  <c r="K544" i="119"/>
  <c r="K545" i="119"/>
  <c r="K546" i="119"/>
  <c r="K547" i="119"/>
  <c r="K548" i="119"/>
  <c r="K549" i="119"/>
  <c r="K550" i="119"/>
  <c r="K551" i="119"/>
  <c r="K552" i="119"/>
  <c r="K553" i="119"/>
  <c r="K554" i="119"/>
  <c r="K555" i="119"/>
  <c r="K556" i="119"/>
  <c r="K557" i="119"/>
  <c r="K558" i="119"/>
  <c r="K559" i="119"/>
  <c r="K560" i="119"/>
  <c r="K561" i="119"/>
  <c r="K562" i="119"/>
  <c r="K563" i="119"/>
  <c r="K564" i="119"/>
  <c r="K565" i="119"/>
  <c r="K566" i="119"/>
  <c r="K567" i="119"/>
  <c r="K568" i="119"/>
  <c r="K569" i="119"/>
  <c r="K570" i="119"/>
  <c r="K571" i="119"/>
  <c r="K572" i="119"/>
  <c r="K573" i="119"/>
  <c r="K574" i="119"/>
  <c r="K575" i="119"/>
  <c r="K576" i="119"/>
  <c r="K577" i="119"/>
  <c r="K578" i="119"/>
  <c r="K579" i="119"/>
  <c r="K580" i="119"/>
  <c r="K581" i="119"/>
  <c r="K582" i="119"/>
  <c r="K583" i="119"/>
  <c r="K584" i="119"/>
  <c r="K585" i="119"/>
  <c r="K586" i="119"/>
  <c r="K587" i="119"/>
  <c r="K588" i="119"/>
  <c r="K589" i="119"/>
  <c r="K590" i="119"/>
  <c r="K591" i="119"/>
  <c r="K592" i="119"/>
  <c r="K593" i="119"/>
  <c r="K594" i="119"/>
  <c r="K595" i="119"/>
  <c r="K596" i="119"/>
  <c r="K597" i="119"/>
  <c r="K598" i="119"/>
  <c r="K599" i="119"/>
  <c r="K600" i="119"/>
  <c r="K601" i="119"/>
  <c r="K602" i="119"/>
  <c r="K603" i="119"/>
  <c r="K604" i="119"/>
  <c r="K605" i="119"/>
  <c r="K606" i="119"/>
  <c r="K607" i="119"/>
  <c r="K608" i="119"/>
  <c r="K609" i="119"/>
  <c r="K610" i="119"/>
  <c r="K611" i="119"/>
  <c r="K612" i="119"/>
  <c r="K613" i="119"/>
  <c r="K614" i="119"/>
  <c r="K615" i="119"/>
  <c r="K616" i="119"/>
  <c r="K617" i="119"/>
  <c r="K618" i="119"/>
  <c r="K619" i="119"/>
  <c r="K620" i="119"/>
  <c r="K621" i="119"/>
  <c r="K622" i="119"/>
  <c r="K623" i="119"/>
  <c r="K624" i="119"/>
  <c r="K625" i="119"/>
  <c r="K626" i="119"/>
  <c r="K627" i="119"/>
  <c r="K628" i="119"/>
  <c r="K629" i="119"/>
  <c r="K630" i="119"/>
  <c r="K631" i="119"/>
  <c r="K632" i="119"/>
  <c r="K633" i="119"/>
  <c r="K634" i="119"/>
  <c r="K635" i="119"/>
  <c r="K636" i="119"/>
  <c r="K637" i="119"/>
  <c r="K638" i="119"/>
  <c r="K639" i="119"/>
  <c r="K640" i="119"/>
  <c r="K641" i="119"/>
  <c r="K642" i="119"/>
  <c r="K643" i="119"/>
  <c r="K644" i="119"/>
  <c r="K645" i="119"/>
  <c r="K646" i="119"/>
  <c r="K647" i="119"/>
  <c r="K648" i="119"/>
  <c r="K649" i="119"/>
  <c r="K650" i="119"/>
  <c r="K651" i="119"/>
  <c r="K652" i="119"/>
  <c r="K653" i="119"/>
  <c r="K654" i="119"/>
  <c r="K655" i="119"/>
  <c r="K656" i="119"/>
  <c r="K657" i="119"/>
  <c r="K658" i="119"/>
  <c r="K659" i="119"/>
  <c r="K660" i="119"/>
  <c r="K661" i="119"/>
  <c r="K662" i="119"/>
  <c r="K663" i="119"/>
  <c r="K664" i="119"/>
  <c r="K665" i="119"/>
  <c r="K666" i="119"/>
  <c r="K667" i="119"/>
  <c r="K668" i="119"/>
  <c r="K669" i="119"/>
  <c r="K670" i="119"/>
  <c r="K671" i="119"/>
  <c r="K672" i="119"/>
  <c r="K673" i="119"/>
  <c r="K674" i="119"/>
  <c r="K675" i="119"/>
  <c r="K676" i="119"/>
  <c r="K677" i="119"/>
  <c r="K678" i="119"/>
  <c r="K679" i="119"/>
  <c r="K680" i="119"/>
  <c r="K681" i="119"/>
  <c r="K682" i="119"/>
  <c r="K683" i="119"/>
  <c r="K684" i="119"/>
  <c r="K685" i="119"/>
  <c r="K686" i="119"/>
  <c r="K687" i="119"/>
  <c r="K688" i="119"/>
  <c r="K689" i="119"/>
  <c r="K690" i="119"/>
  <c r="K691" i="119"/>
  <c r="K692" i="119"/>
  <c r="K693" i="119"/>
  <c r="K694" i="119"/>
  <c r="K695" i="119"/>
  <c r="K696" i="119"/>
  <c r="K697" i="119"/>
  <c r="K698" i="119"/>
  <c r="K699" i="119"/>
  <c r="K700" i="119"/>
  <c r="K701" i="119"/>
  <c r="K702" i="119"/>
  <c r="K703" i="119"/>
  <c r="K704" i="119"/>
  <c r="K705" i="119"/>
  <c r="K706" i="119"/>
  <c r="K707" i="119"/>
  <c r="K708" i="119"/>
  <c r="K709" i="119"/>
  <c r="K710" i="119"/>
  <c r="K711" i="119"/>
  <c r="K712" i="119"/>
  <c r="K713" i="119"/>
  <c r="K714" i="119"/>
  <c r="K715" i="119"/>
  <c r="K716" i="119"/>
  <c r="K717" i="119"/>
  <c r="K718" i="119"/>
  <c r="K719" i="119"/>
  <c r="K720" i="119"/>
  <c r="K721" i="119"/>
  <c r="K722" i="119"/>
  <c r="K723" i="119"/>
  <c r="K724" i="119"/>
  <c r="K725" i="119"/>
  <c r="K726" i="119"/>
  <c r="K727" i="119"/>
  <c r="K728" i="119"/>
  <c r="K729" i="119"/>
  <c r="K730" i="119"/>
  <c r="K731" i="119"/>
  <c r="K732" i="119"/>
  <c r="K733" i="119"/>
  <c r="K734" i="119"/>
  <c r="K735" i="119"/>
  <c r="K736" i="119"/>
  <c r="K737" i="119"/>
  <c r="K738" i="119"/>
  <c r="K739" i="119"/>
  <c r="K740" i="119"/>
  <c r="K741" i="119"/>
  <c r="K742" i="119"/>
  <c r="K743" i="119"/>
  <c r="K744" i="119"/>
  <c r="K745" i="119"/>
  <c r="K746" i="119"/>
  <c r="K747" i="119"/>
  <c r="K748" i="119"/>
  <c r="K749" i="119"/>
  <c r="K750" i="119"/>
  <c r="K751" i="119"/>
  <c r="K752" i="119"/>
  <c r="K753" i="119"/>
  <c r="K754" i="119"/>
  <c r="K755" i="119"/>
  <c r="K756" i="119"/>
  <c r="K757" i="119"/>
  <c r="K758" i="119"/>
  <c r="K759" i="119"/>
  <c r="K760" i="119"/>
  <c r="K761" i="119"/>
  <c r="K762" i="119"/>
  <c r="K763" i="119"/>
  <c r="K764" i="119"/>
  <c r="K765" i="119"/>
  <c r="K766" i="119"/>
  <c r="K767" i="119"/>
  <c r="K768" i="119"/>
  <c r="K769" i="119"/>
  <c r="K770" i="119"/>
  <c r="K771" i="119"/>
  <c r="K772" i="119"/>
  <c r="K773" i="119"/>
  <c r="K774" i="119"/>
  <c r="K775" i="119"/>
  <c r="K776" i="119"/>
  <c r="K777" i="119"/>
  <c r="K778" i="119"/>
  <c r="K779" i="119"/>
  <c r="K780" i="119"/>
  <c r="K781" i="119"/>
  <c r="K782" i="119"/>
  <c r="K783" i="119"/>
  <c r="K784" i="119"/>
  <c r="K785" i="119"/>
  <c r="K786" i="119"/>
  <c r="K787" i="119"/>
  <c r="K788" i="119"/>
  <c r="K789" i="119"/>
  <c r="K790" i="119"/>
  <c r="K791" i="119"/>
  <c r="K792" i="119"/>
  <c r="K793" i="119"/>
  <c r="K794" i="119"/>
  <c r="K795" i="119"/>
  <c r="K796" i="119"/>
  <c r="K797" i="119"/>
  <c r="K798" i="119"/>
  <c r="K799" i="119"/>
  <c r="K800" i="119"/>
  <c r="K801" i="119"/>
  <c r="K802" i="119"/>
  <c r="K803" i="119"/>
  <c r="K804" i="119"/>
  <c r="K805" i="119"/>
  <c r="K806" i="119"/>
  <c r="K807" i="119"/>
  <c r="K808" i="119"/>
  <c r="K809" i="119"/>
  <c r="K810" i="119"/>
  <c r="K811" i="119"/>
  <c r="K812" i="119"/>
  <c r="K813" i="119"/>
  <c r="K814" i="119"/>
  <c r="K815" i="119"/>
  <c r="K816" i="119"/>
  <c r="K817" i="119"/>
  <c r="K818" i="119"/>
  <c r="K819" i="119"/>
  <c r="K820" i="119"/>
  <c r="K821" i="119"/>
  <c r="K822" i="119"/>
  <c r="K823" i="119"/>
  <c r="K824" i="119"/>
  <c r="K825" i="119"/>
  <c r="K826" i="119"/>
  <c r="K827" i="119"/>
  <c r="K828" i="119"/>
  <c r="K829" i="119"/>
  <c r="K830" i="119"/>
  <c r="K831" i="119"/>
  <c r="K832" i="119"/>
  <c r="K833" i="119"/>
  <c r="K834" i="119"/>
  <c r="K835" i="119"/>
  <c r="K836" i="119"/>
  <c r="K837" i="119"/>
  <c r="K838" i="119"/>
  <c r="K839" i="119"/>
  <c r="K840" i="119"/>
  <c r="K841" i="119"/>
  <c r="K842" i="119"/>
  <c r="K843" i="119"/>
  <c r="K844" i="119"/>
  <c r="K845" i="119"/>
  <c r="K846" i="119"/>
  <c r="K847" i="119"/>
  <c r="K848" i="119"/>
  <c r="K849" i="119"/>
  <c r="K850" i="119"/>
  <c r="K851" i="119"/>
  <c r="K852" i="119"/>
  <c r="K853" i="119"/>
  <c r="K854" i="119"/>
  <c r="K855" i="119"/>
  <c r="K856" i="119"/>
  <c r="K857" i="119"/>
  <c r="K858" i="119"/>
  <c r="K859" i="119"/>
  <c r="K860" i="119"/>
  <c r="K861" i="119"/>
  <c r="K862" i="119"/>
  <c r="K863" i="119"/>
  <c r="K864" i="119"/>
  <c r="K865" i="119"/>
  <c r="K866" i="119"/>
  <c r="K867" i="119"/>
  <c r="K868" i="119"/>
  <c r="K869" i="119"/>
  <c r="K870" i="119"/>
  <c r="K871" i="119"/>
  <c r="K872" i="119"/>
  <c r="K873" i="119"/>
  <c r="K874" i="119"/>
  <c r="K875" i="119"/>
  <c r="K876" i="119"/>
  <c r="K877" i="119"/>
  <c r="K878" i="119"/>
  <c r="K879" i="119"/>
  <c r="K880" i="119"/>
  <c r="K881" i="119"/>
  <c r="K882" i="119"/>
  <c r="K883" i="119"/>
  <c r="K884" i="119"/>
  <c r="K885" i="119"/>
  <c r="K886" i="119"/>
  <c r="K887" i="119"/>
  <c r="K888" i="119"/>
  <c r="K889" i="119"/>
  <c r="K890" i="119"/>
  <c r="K891" i="119"/>
  <c r="K892" i="119"/>
  <c r="K893" i="119"/>
  <c r="K894" i="119"/>
  <c r="K895" i="119"/>
  <c r="K896" i="119"/>
  <c r="K897" i="119"/>
  <c r="K898" i="119"/>
  <c r="K899" i="119"/>
  <c r="K900" i="119"/>
  <c r="K901" i="119"/>
  <c r="K902" i="119"/>
  <c r="K903" i="119"/>
  <c r="K904" i="119"/>
  <c r="K905" i="119"/>
  <c r="K906" i="119"/>
  <c r="K907" i="119"/>
  <c r="K908" i="119"/>
  <c r="K909" i="119"/>
  <c r="K910" i="119"/>
  <c r="K911" i="119"/>
  <c r="K912" i="119"/>
  <c r="K913" i="119"/>
  <c r="K914" i="119"/>
  <c r="K915" i="119"/>
  <c r="K916" i="119"/>
  <c r="K917" i="119"/>
  <c r="K918" i="119"/>
  <c r="K919" i="119"/>
  <c r="K920" i="119"/>
  <c r="K921" i="119"/>
  <c r="K922" i="119"/>
  <c r="K923" i="119"/>
  <c r="K924" i="119"/>
  <c r="K925" i="119"/>
  <c r="K926" i="119"/>
  <c r="K927" i="119"/>
  <c r="K928" i="119"/>
  <c r="K929" i="119"/>
  <c r="K930" i="119"/>
  <c r="K931" i="119"/>
  <c r="K932" i="119"/>
  <c r="K933" i="119"/>
  <c r="K934" i="119"/>
  <c r="K935" i="119"/>
  <c r="K936" i="119"/>
  <c r="K937" i="119"/>
  <c r="K938" i="119"/>
  <c r="K939" i="119"/>
  <c r="K940" i="119"/>
  <c r="K941" i="119"/>
  <c r="K942" i="119"/>
  <c r="K943" i="119"/>
  <c r="K944" i="119"/>
  <c r="K945" i="119"/>
  <c r="K946" i="119"/>
  <c r="K947" i="119"/>
  <c r="K948" i="119"/>
  <c r="K949" i="119"/>
  <c r="K950" i="119"/>
  <c r="K951" i="119"/>
  <c r="K952" i="119"/>
  <c r="K953" i="119"/>
  <c r="K954" i="119"/>
  <c r="K955" i="119"/>
  <c r="K956" i="119"/>
  <c r="K957" i="119"/>
  <c r="K958" i="119"/>
  <c r="K959" i="119"/>
  <c r="K960" i="119"/>
  <c r="K961" i="119"/>
  <c r="K962" i="119"/>
  <c r="K963" i="119"/>
  <c r="K964" i="119"/>
  <c r="K965" i="119"/>
  <c r="K966" i="119"/>
  <c r="K967" i="119"/>
  <c r="K968" i="119"/>
  <c r="K969" i="119"/>
  <c r="K970" i="119"/>
  <c r="K971" i="119"/>
  <c r="K972" i="119"/>
  <c r="K973" i="119"/>
  <c r="K974" i="119"/>
  <c r="K975" i="119"/>
  <c r="K976" i="119"/>
  <c r="K977" i="119"/>
  <c r="K978" i="119"/>
  <c r="K979" i="119"/>
  <c r="K980" i="119"/>
  <c r="K981" i="119"/>
  <c r="K982" i="119"/>
  <c r="K983" i="119"/>
  <c r="K984" i="119"/>
  <c r="K985" i="119"/>
  <c r="K986" i="119"/>
  <c r="K987" i="119"/>
  <c r="K988" i="119"/>
  <c r="K989" i="119"/>
  <c r="K990" i="119"/>
  <c r="K991" i="119"/>
  <c r="K992" i="119"/>
  <c r="K993" i="119"/>
  <c r="K994" i="119"/>
  <c r="K995" i="119"/>
  <c r="K996" i="119"/>
  <c r="K997" i="119"/>
  <c r="K998" i="119"/>
  <c r="K999" i="119"/>
  <c r="K1000" i="119"/>
  <c r="K1001" i="119"/>
  <c r="K1002" i="119"/>
  <c r="K1003" i="119"/>
  <c r="K1004" i="119"/>
  <c r="K1005" i="119"/>
  <c r="K1006" i="119"/>
  <c r="K1007" i="119"/>
  <c r="K1008" i="119"/>
  <c r="K1009" i="119"/>
  <c r="K1010" i="119"/>
  <c r="K1011" i="119"/>
  <c r="K1012" i="119"/>
  <c r="K1013" i="119"/>
  <c r="K1014" i="119"/>
  <c r="K1015" i="119"/>
  <c r="K1016" i="119"/>
  <c r="K1017" i="119"/>
  <c r="K1018" i="119"/>
  <c r="K1019" i="119"/>
  <c r="K1020" i="119"/>
  <c r="K1021" i="119"/>
  <c r="K1022" i="119"/>
  <c r="K1023" i="119"/>
  <c r="K1024" i="119"/>
  <c r="K1025" i="119"/>
  <c r="K1026" i="119"/>
  <c r="K1027" i="119"/>
  <c r="K1028" i="119"/>
  <c r="K1029" i="119"/>
  <c r="K1030" i="119"/>
  <c r="K1031" i="119"/>
  <c r="K1032" i="119"/>
  <c r="K1033" i="119"/>
  <c r="K1034" i="119"/>
  <c r="K1035" i="119"/>
  <c r="K1036" i="119"/>
  <c r="K1037" i="119"/>
  <c r="K1038" i="119"/>
  <c r="K1039" i="119"/>
  <c r="K1040" i="119"/>
  <c r="K1041" i="119"/>
  <c r="K1042" i="119"/>
  <c r="K1043" i="119"/>
  <c r="K1044" i="119"/>
  <c r="K1045" i="119"/>
  <c r="K1046" i="119"/>
  <c r="K1047" i="119"/>
  <c r="K1048" i="119"/>
  <c r="K1049" i="119"/>
  <c r="K1050" i="119"/>
  <c r="K1051" i="119"/>
  <c r="K1052" i="119"/>
  <c r="K1053" i="119"/>
  <c r="K1054" i="119"/>
  <c r="K1055" i="119"/>
  <c r="K1056" i="119"/>
  <c r="K1057" i="119"/>
  <c r="K1058" i="119"/>
  <c r="K1059" i="119"/>
  <c r="K1060" i="119"/>
  <c r="K1061" i="119"/>
  <c r="K1062" i="119"/>
  <c r="K1063" i="119"/>
  <c r="K1064" i="119"/>
  <c r="K1065" i="119"/>
  <c r="K1066" i="119"/>
  <c r="K1067" i="119"/>
  <c r="K1068" i="119"/>
  <c r="K1069" i="119"/>
  <c r="K1070" i="119"/>
  <c r="K1071" i="119"/>
  <c r="K1072" i="119"/>
  <c r="K1073" i="119"/>
  <c r="K1074" i="119"/>
  <c r="K1075" i="119"/>
  <c r="K1076" i="119"/>
  <c r="K1077" i="119"/>
  <c r="K1078" i="119"/>
  <c r="K1079" i="119"/>
  <c r="K1080" i="119"/>
  <c r="K1081" i="119"/>
  <c r="K1082" i="119"/>
  <c r="K1083" i="119"/>
  <c r="K1084" i="119"/>
  <c r="K1085" i="119"/>
  <c r="K1086" i="119"/>
  <c r="K1087" i="119"/>
  <c r="K1088" i="119"/>
  <c r="K1089" i="119"/>
  <c r="K1090" i="119"/>
  <c r="K1091" i="119"/>
  <c r="K1092" i="119"/>
  <c r="K1093" i="119"/>
  <c r="K1094" i="119"/>
  <c r="K1095" i="119"/>
  <c r="K1096" i="119"/>
  <c r="K1097" i="119"/>
  <c r="K1098" i="119"/>
  <c r="K1099" i="119"/>
  <c r="K1100" i="119"/>
  <c r="K1101" i="119"/>
  <c r="K1102" i="119"/>
  <c r="K1103" i="119"/>
  <c r="K1104" i="119"/>
  <c r="K1105" i="119"/>
  <c r="K1106" i="119"/>
  <c r="K1107" i="119"/>
  <c r="K1108" i="119"/>
  <c r="K1109" i="119"/>
  <c r="K1110" i="119"/>
  <c r="K1111" i="119"/>
  <c r="K1112" i="119"/>
  <c r="K1113" i="119"/>
  <c r="K1114" i="119"/>
  <c r="K1115" i="119"/>
  <c r="K1116" i="119"/>
  <c r="K1117" i="119"/>
  <c r="K1118" i="119"/>
  <c r="K1119" i="119"/>
  <c r="K1120" i="119"/>
  <c r="K1121" i="119"/>
  <c r="K1122" i="119"/>
  <c r="K1123" i="119"/>
  <c r="K1124" i="119"/>
  <c r="K1125" i="119"/>
  <c r="K1126" i="119"/>
  <c r="K1127" i="119"/>
  <c r="K1128" i="119"/>
  <c r="K1129" i="119"/>
  <c r="K1130" i="119"/>
  <c r="K1131" i="119"/>
  <c r="K1132" i="119"/>
  <c r="K1133" i="119"/>
  <c r="K1134" i="119"/>
  <c r="K1135" i="119"/>
  <c r="K1136" i="119"/>
  <c r="K1137" i="119"/>
  <c r="K1138" i="119"/>
  <c r="K1139" i="119"/>
  <c r="K1140" i="119"/>
  <c r="K1141" i="119"/>
  <c r="K1142" i="119"/>
  <c r="K1143" i="119"/>
  <c r="K1144" i="119"/>
  <c r="K1145" i="119"/>
  <c r="K1146" i="119"/>
  <c r="K1147" i="119"/>
  <c r="K1148" i="119"/>
  <c r="K1149" i="119"/>
  <c r="K1150" i="119"/>
  <c r="K1151" i="119"/>
  <c r="K1152" i="119"/>
  <c r="K1153" i="119"/>
  <c r="K1154" i="119"/>
  <c r="K1155" i="119"/>
  <c r="K1156" i="119"/>
  <c r="K1157" i="119"/>
  <c r="K1158" i="119"/>
  <c r="K1159" i="119"/>
  <c r="K1160" i="119"/>
  <c r="K1161" i="119"/>
  <c r="K1162" i="119"/>
  <c r="K1163" i="119"/>
  <c r="K1164" i="119"/>
  <c r="K1165" i="119"/>
  <c r="K1166" i="119"/>
  <c r="K1167" i="119"/>
  <c r="K1168" i="119"/>
  <c r="K1169" i="119"/>
  <c r="K1170" i="119"/>
  <c r="K1171" i="119"/>
  <c r="K1172" i="119"/>
  <c r="K1173" i="119"/>
  <c r="K1174" i="119"/>
  <c r="K1175" i="119"/>
  <c r="K1176" i="119"/>
  <c r="K1177" i="119"/>
  <c r="K1178" i="119"/>
  <c r="K1179" i="119"/>
  <c r="K1180" i="119"/>
  <c r="K1181" i="119"/>
  <c r="K1182" i="119"/>
  <c r="K1183" i="119"/>
  <c r="K1184" i="119"/>
  <c r="K1185" i="119"/>
  <c r="K1186" i="119"/>
  <c r="K1187" i="119"/>
  <c r="K1188" i="119"/>
  <c r="K1189" i="119"/>
  <c r="K1190" i="119"/>
  <c r="K1191" i="119"/>
  <c r="K1192" i="119"/>
  <c r="K1193" i="119"/>
  <c r="K1194" i="119"/>
  <c r="K1195" i="119"/>
  <c r="K1196" i="119"/>
  <c r="K1197" i="119"/>
  <c r="K1198" i="119"/>
  <c r="K1199" i="119"/>
  <c r="K1200" i="119"/>
  <c r="K1201" i="119"/>
  <c r="K1202" i="119"/>
  <c r="K1203" i="119"/>
  <c r="K1204" i="119"/>
  <c r="K1205" i="119"/>
  <c r="K1206" i="119"/>
  <c r="K1207" i="119"/>
  <c r="K1208" i="119"/>
  <c r="K1209" i="119"/>
  <c r="K1210" i="119"/>
  <c r="K1211" i="119"/>
  <c r="K1212" i="119"/>
  <c r="K1213" i="119"/>
  <c r="K1214" i="119"/>
  <c r="K1215" i="119"/>
  <c r="K1216" i="119"/>
  <c r="K1217" i="119"/>
  <c r="K1218" i="119"/>
  <c r="K1219" i="119"/>
  <c r="K1220" i="119"/>
  <c r="K1221" i="119"/>
  <c r="K1222" i="119"/>
  <c r="K1223" i="119"/>
  <c r="K1224" i="119"/>
  <c r="K1225" i="119"/>
  <c r="K1226" i="119"/>
  <c r="K1227" i="119"/>
  <c r="K1228" i="119"/>
  <c r="K1229" i="119"/>
  <c r="K1230" i="119"/>
  <c r="K1231" i="119"/>
  <c r="K1232" i="119"/>
  <c r="K1233" i="119"/>
  <c r="K1234" i="119"/>
  <c r="K1235" i="119"/>
  <c r="K1236" i="119"/>
  <c r="K1237" i="119"/>
  <c r="K1238" i="119"/>
  <c r="K1239" i="119"/>
  <c r="K1240" i="119"/>
  <c r="K1241" i="119"/>
  <c r="K1242" i="119"/>
  <c r="K1243" i="119"/>
  <c r="K1244" i="119"/>
  <c r="K1245" i="119"/>
  <c r="K1246" i="119"/>
  <c r="K1247" i="119"/>
  <c r="K1248" i="119"/>
  <c r="K1249" i="119"/>
  <c r="K1250" i="119"/>
  <c r="K1251" i="119"/>
  <c r="K1252" i="119"/>
  <c r="K1253" i="119"/>
  <c r="K1254" i="119"/>
  <c r="K1255" i="119"/>
  <c r="K1256" i="119"/>
  <c r="K1257" i="119"/>
  <c r="K1258" i="119"/>
  <c r="K1259" i="119"/>
  <c r="K1260" i="119"/>
  <c r="K1261" i="119"/>
  <c r="K1262" i="119"/>
  <c r="K1263" i="119"/>
  <c r="K1264" i="119"/>
  <c r="K1265" i="119"/>
  <c r="K1266" i="119"/>
  <c r="K1267" i="119"/>
  <c r="K1268" i="119"/>
  <c r="K1269" i="119"/>
  <c r="K1270" i="119"/>
  <c r="K1271" i="119"/>
  <c r="K1272" i="119"/>
  <c r="K1273" i="119"/>
  <c r="K1274" i="119"/>
  <c r="K1275" i="119"/>
  <c r="K1276" i="119"/>
  <c r="K1277" i="119"/>
  <c r="K1278" i="119"/>
  <c r="K1279" i="119"/>
  <c r="K1280" i="119"/>
  <c r="K1281" i="119"/>
  <c r="K1282" i="119"/>
  <c r="K1283" i="119"/>
  <c r="K1284" i="119"/>
  <c r="K1285" i="119"/>
  <c r="K1286" i="119"/>
  <c r="K1287" i="119"/>
  <c r="K1288" i="119"/>
  <c r="K1289" i="119"/>
  <c r="K1290" i="119"/>
  <c r="K1291" i="119"/>
  <c r="K1292" i="119"/>
  <c r="K1293" i="119"/>
  <c r="K1294" i="119"/>
  <c r="K1295" i="119"/>
  <c r="K1296" i="119"/>
  <c r="K1297" i="119"/>
  <c r="K1298" i="119"/>
  <c r="K1299" i="119"/>
  <c r="K1300" i="119"/>
  <c r="K1301" i="119"/>
  <c r="K1302" i="119"/>
  <c r="K1303" i="119"/>
  <c r="K1304" i="119"/>
  <c r="K1305" i="119"/>
  <c r="K1306" i="119"/>
  <c r="K1307" i="119"/>
  <c r="K1308" i="119"/>
  <c r="K1309" i="119"/>
  <c r="K1310" i="119"/>
  <c r="K1311" i="119"/>
  <c r="K1312" i="119"/>
  <c r="K1313" i="119"/>
  <c r="K1314" i="119"/>
  <c r="K1315" i="119"/>
  <c r="K1316" i="119"/>
  <c r="K1317" i="119"/>
  <c r="K1318" i="119"/>
  <c r="K1319" i="119"/>
  <c r="K1320" i="119"/>
  <c r="K1321" i="119"/>
  <c r="K1322" i="119"/>
  <c r="K1323" i="119"/>
  <c r="K1324" i="119"/>
  <c r="K1325" i="119"/>
  <c r="K1326" i="119"/>
  <c r="K1327" i="119"/>
  <c r="K1328" i="119"/>
  <c r="K1329" i="119"/>
  <c r="K1330" i="119"/>
  <c r="K1331" i="119"/>
  <c r="K1332" i="119"/>
  <c r="K1333" i="119"/>
  <c r="K1334" i="119"/>
  <c r="K1335" i="119"/>
  <c r="K1336" i="119"/>
  <c r="K1337" i="119"/>
  <c r="K1338" i="119"/>
  <c r="K1339" i="119"/>
  <c r="K1340" i="119"/>
  <c r="K1341" i="119"/>
  <c r="K1342" i="119"/>
  <c r="K1343" i="119"/>
  <c r="K1344" i="119"/>
  <c r="K1345" i="119"/>
  <c r="K1346" i="119"/>
  <c r="K1347" i="119"/>
  <c r="K1348" i="119"/>
  <c r="K1349" i="119"/>
  <c r="K1350" i="119"/>
  <c r="K1351" i="119"/>
  <c r="K1352" i="119"/>
  <c r="K1353" i="119"/>
  <c r="K1354" i="119"/>
  <c r="K1355" i="119"/>
  <c r="K1356" i="119"/>
  <c r="K1357" i="119"/>
  <c r="K1358" i="119"/>
  <c r="K1359" i="119"/>
  <c r="K1360" i="119"/>
  <c r="K1361" i="119"/>
  <c r="K1362" i="119"/>
  <c r="K1363" i="119"/>
  <c r="K1364" i="119"/>
  <c r="K1365" i="119"/>
  <c r="K1366" i="119"/>
  <c r="K1367" i="119"/>
  <c r="K1368" i="119"/>
  <c r="K1369" i="119"/>
  <c r="K1370" i="119"/>
  <c r="K1371" i="119"/>
  <c r="K1372" i="119"/>
  <c r="K1373" i="119"/>
  <c r="K1374" i="119"/>
  <c r="K1375" i="119"/>
  <c r="K1376" i="119"/>
  <c r="K1377" i="119"/>
  <c r="K1378" i="119"/>
  <c r="K1379" i="119"/>
  <c r="K1380" i="119"/>
  <c r="K1381" i="119"/>
  <c r="K1382" i="119"/>
  <c r="K1383" i="119"/>
  <c r="K1384" i="119"/>
  <c r="K1385" i="119"/>
  <c r="K1386" i="119"/>
  <c r="K1387" i="119"/>
  <c r="K1388" i="119"/>
  <c r="K1389" i="119"/>
  <c r="K1390" i="119"/>
  <c r="K1391" i="119"/>
  <c r="K1392" i="119"/>
  <c r="K1393" i="119"/>
  <c r="K1394" i="119"/>
  <c r="K1395" i="119"/>
  <c r="K1396" i="119"/>
  <c r="K1397" i="119"/>
  <c r="K1398" i="119"/>
  <c r="K1399" i="119"/>
  <c r="K1400" i="119"/>
  <c r="K1401" i="119"/>
  <c r="K1402" i="119"/>
  <c r="K1403" i="119"/>
  <c r="K1404" i="119"/>
  <c r="K1405" i="119"/>
  <c r="K1406" i="119"/>
  <c r="K1407" i="119"/>
  <c r="K1408" i="119"/>
  <c r="K1409" i="119"/>
  <c r="K1410" i="119"/>
  <c r="K1411" i="119"/>
  <c r="K1412" i="119"/>
  <c r="K1413" i="119"/>
  <c r="K1414" i="119"/>
  <c r="K1415" i="119"/>
  <c r="K1416" i="119"/>
  <c r="K1417" i="119"/>
  <c r="K1418" i="119"/>
  <c r="K1419" i="119"/>
  <c r="K1420" i="119"/>
  <c r="K1421" i="119"/>
  <c r="K1422" i="119"/>
  <c r="K1423" i="119"/>
  <c r="K1424" i="119"/>
  <c r="K1425" i="119"/>
  <c r="K1426" i="119"/>
  <c r="K1427" i="119"/>
  <c r="K1428" i="119"/>
  <c r="K1429" i="119"/>
  <c r="K1430" i="119"/>
  <c r="K1431" i="119"/>
  <c r="K1432" i="119"/>
  <c r="K1433" i="119"/>
  <c r="K1434" i="119"/>
  <c r="K1435" i="119"/>
  <c r="K1436" i="119"/>
  <c r="K1437" i="119"/>
  <c r="K1438" i="119"/>
  <c r="K1439" i="119"/>
  <c r="K1440" i="119"/>
  <c r="K1441" i="119"/>
  <c r="K1442" i="119"/>
  <c r="K1443" i="119"/>
  <c r="K1444" i="119"/>
  <c r="K1445" i="119"/>
  <c r="K1446" i="119"/>
  <c r="K1447" i="119"/>
  <c r="K1448" i="119"/>
  <c r="K1449" i="119"/>
  <c r="K1450" i="119"/>
  <c r="K1451" i="119"/>
  <c r="K1452" i="119"/>
  <c r="K1453" i="119"/>
  <c r="K1454" i="119"/>
  <c r="K1455" i="119"/>
  <c r="K1456" i="119"/>
  <c r="K1457" i="119"/>
  <c r="K1458" i="119"/>
  <c r="K1459" i="119"/>
  <c r="K1460" i="119"/>
  <c r="K1461" i="119"/>
  <c r="K1462" i="119"/>
  <c r="K1463" i="119"/>
  <c r="K1464" i="119"/>
  <c r="K1465" i="119"/>
  <c r="K1466" i="119"/>
  <c r="K1467" i="119"/>
  <c r="K1468" i="119"/>
  <c r="K1469" i="119"/>
  <c r="K1470" i="119"/>
  <c r="K1471" i="119"/>
  <c r="K1472" i="119"/>
  <c r="K1473" i="119"/>
  <c r="K1474" i="119"/>
  <c r="K1475" i="119"/>
  <c r="K1476" i="119"/>
  <c r="K1477" i="119"/>
  <c r="K1478" i="119"/>
  <c r="K1479" i="119"/>
  <c r="K1480" i="119"/>
  <c r="K1481" i="119"/>
  <c r="K1482" i="119"/>
  <c r="K1483" i="119"/>
  <c r="K1484" i="119"/>
  <c r="K1485" i="119"/>
  <c r="K1486" i="119"/>
  <c r="K1487" i="119"/>
  <c r="K1488" i="119"/>
  <c r="K1489" i="119"/>
  <c r="K1490" i="119"/>
  <c r="K1491" i="119"/>
  <c r="K1492" i="119"/>
  <c r="K1493" i="119"/>
  <c r="K1494" i="119"/>
  <c r="K1495" i="119"/>
  <c r="K1496" i="119"/>
  <c r="K1497" i="119"/>
  <c r="K1498" i="119"/>
  <c r="K1499" i="119"/>
  <c r="K1500" i="119"/>
  <c r="K1501" i="119"/>
  <c r="K1502" i="119"/>
  <c r="K1503" i="119"/>
  <c r="K1504" i="119"/>
  <c r="K1505" i="119"/>
  <c r="K1506" i="119"/>
  <c r="K1507" i="119"/>
  <c r="K1508" i="119"/>
  <c r="K1509" i="119"/>
  <c r="K1510" i="119"/>
  <c r="K1511" i="119"/>
  <c r="K1512" i="119"/>
  <c r="K1513" i="119"/>
  <c r="K1514" i="119"/>
  <c r="K1515" i="119"/>
  <c r="K1516" i="119"/>
  <c r="K1517" i="119"/>
  <c r="K1518" i="119"/>
  <c r="K1519" i="119"/>
  <c r="K1520" i="119"/>
  <c r="K1521" i="119"/>
  <c r="K1522" i="119"/>
  <c r="K1523" i="119"/>
  <c r="K1524" i="119"/>
  <c r="K1525" i="119"/>
  <c r="K1526" i="119"/>
  <c r="K1527" i="119"/>
  <c r="K1528" i="119"/>
  <c r="K1529" i="119"/>
  <c r="K1530" i="119"/>
  <c r="K1531" i="119"/>
  <c r="K1532" i="119"/>
  <c r="K1533" i="119"/>
  <c r="K1534" i="119"/>
  <c r="K1535" i="119"/>
  <c r="K1536" i="119"/>
  <c r="K1537" i="119"/>
  <c r="K1538" i="119"/>
  <c r="K1539" i="119"/>
  <c r="K1540" i="119"/>
  <c r="K1541" i="119"/>
  <c r="K1542" i="119"/>
  <c r="K1543" i="119"/>
  <c r="K1544" i="119"/>
  <c r="K1545" i="119"/>
  <c r="K1546" i="119"/>
  <c r="K1547" i="119"/>
  <c r="K1548" i="119"/>
  <c r="K1549" i="119"/>
  <c r="K1550" i="119"/>
  <c r="K1551" i="119"/>
  <c r="K1552" i="119"/>
  <c r="K1553" i="119"/>
  <c r="K1554" i="119"/>
  <c r="K1555" i="119"/>
  <c r="K1556" i="119"/>
  <c r="K1557" i="119"/>
  <c r="K1558" i="119"/>
  <c r="K1559" i="119"/>
  <c r="K1560" i="119"/>
  <c r="K1561" i="119"/>
  <c r="K1562" i="119"/>
  <c r="K1563" i="119"/>
  <c r="K1564" i="119"/>
  <c r="K1565" i="119"/>
  <c r="K1566" i="119"/>
  <c r="K1567" i="119"/>
  <c r="K1568" i="119"/>
  <c r="K1569" i="119"/>
  <c r="K1570" i="119"/>
  <c r="K1571" i="119"/>
  <c r="K1572" i="119"/>
  <c r="K1573" i="119"/>
  <c r="K1574" i="119"/>
  <c r="K1575" i="119"/>
  <c r="K1576" i="119"/>
  <c r="K1577" i="119"/>
  <c r="K1578" i="119"/>
  <c r="K1579" i="119"/>
  <c r="K1580" i="119"/>
  <c r="K1581" i="119"/>
  <c r="K1582" i="119"/>
  <c r="K1583" i="119"/>
  <c r="K1584" i="119"/>
  <c r="K1585" i="119"/>
  <c r="K1586" i="119"/>
  <c r="K1587" i="119"/>
  <c r="K1588" i="119"/>
  <c r="K1589" i="119"/>
  <c r="K1590" i="119"/>
  <c r="K1591" i="119"/>
  <c r="K1592" i="119"/>
  <c r="K1593" i="119"/>
  <c r="K1594" i="119"/>
  <c r="K1595" i="119"/>
  <c r="K1596" i="119"/>
  <c r="K1597" i="119"/>
  <c r="K1598" i="119"/>
  <c r="K1599" i="119"/>
  <c r="K1600" i="119"/>
  <c r="K1601" i="119"/>
  <c r="K1602" i="119"/>
  <c r="K1603" i="119"/>
  <c r="K1604" i="119"/>
  <c r="K1605" i="119"/>
  <c r="K1606" i="119"/>
  <c r="K1607" i="119"/>
  <c r="K1608" i="119"/>
  <c r="K1609" i="119"/>
  <c r="K1610" i="119"/>
  <c r="K1611" i="119"/>
  <c r="K1612" i="119"/>
  <c r="K1613" i="119"/>
  <c r="K1614" i="119"/>
  <c r="K1615" i="119"/>
  <c r="K1616" i="119"/>
  <c r="K1617" i="119"/>
  <c r="K1618" i="119"/>
  <c r="K1619" i="119"/>
  <c r="K1620" i="119"/>
  <c r="K1621" i="119"/>
  <c r="K1622" i="119"/>
  <c r="K1623" i="119"/>
  <c r="K1624" i="119"/>
  <c r="K1625" i="119"/>
  <c r="K1626" i="119"/>
  <c r="K1627" i="119"/>
  <c r="K1628" i="119"/>
  <c r="K1629" i="119"/>
  <c r="K1630" i="119"/>
  <c r="K1631" i="119"/>
  <c r="K1632" i="119"/>
  <c r="K1633" i="119"/>
  <c r="K1634" i="119"/>
  <c r="K1635" i="119"/>
  <c r="K1636" i="119"/>
  <c r="K1637" i="119"/>
  <c r="K1638" i="119"/>
  <c r="K1639" i="119"/>
  <c r="K1640" i="119"/>
  <c r="K1641" i="119"/>
  <c r="K1642" i="119"/>
  <c r="K1643" i="119"/>
  <c r="K1644" i="119"/>
  <c r="K1645" i="119"/>
  <c r="K1646" i="119"/>
  <c r="K1647" i="119"/>
  <c r="K1648" i="119"/>
  <c r="K1649" i="119"/>
  <c r="K1650" i="119"/>
  <c r="K1651" i="119"/>
  <c r="K1652" i="119"/>
  <c r="K1653" i="119"/>
  <c r="K1654" i="119"/>
  <c r="K1655" i="119"/>
  <c r="K1656" i="119"/>
  <c r="K1657" i="119"/>
  <c r="K1658" i="119"/>
  <c r="K1659" i="119"/>
  <c r="K1660" i="119"/>
  <c r="K1661" i="119"/>
  <c r="K1662" i="119"/>
  <c r="K1663" i="119"/>
  <c r="K1664" i="119"/>
  <c r="K1665" i="119"/>
  <c r="K1666" i="119"/>
  <c r="K1667" i="119"/>
  <c r="K1668" i="119"/>
  <c r="K1669" i="119"/>
  <c r="K1670" i="119"/>
  <c r="K1671" i="119"/>
  <c r="K1672" i="119"/>
  <c r="K1673" i="119"/>
  <c r="K1674" i="119"/>
  <c r="K1675" i="119"/>
  <c r="K1676" i="119"/>
  <c r="K1677" i="119"/>
  <c r="K1678" i="119"/>
  <c r="K1679" i="119"/>
  <c r="K1680" i="119"/>
  <c r="K1681" i="119"/>
  <c r="K1682" i="119"/>
  <c r="K1683" i="119"/>
  <c r="K1684" i="119"/>
  <c r="K1685" i="119"/>
  <c r="K1686" i="119"/>
  <c r="K1687" i="119"/>
  <c r="K1688" i="119"/>
  <c r="K1689" i="119"/>
  <c r="K1690" i="119"/>
  <c r="K1691" i="119"/>
  <c r="K1692" i="119"/>
  <c r="K1693" i="119"/>
  <c r="K1694" i="119"/>
  <c r="K1695" i="119"/>
  <c r="K1696" i="119"/>
  <c r="K1697" i="119"/>
  <c r="K1698" i="119"/>
  <c r="K1699" i="119"/>
  <c r="K1700" i="119"/>
  <c r="K1701" i="119"/>
  <c r="K1702" i="119"/>
  <c r="K1703" i="119"/>
  <c r="K1704" i="119"/>
  <c r="K1705" i="119"/>
  <c r="K1706" i="119"/>
  <c r="K1707" i="119"/>
  <c r="K1708" i="119"/>
  <c r="K1709" i="119"/>
  <c r="K1710" i="119"/>
  <c r="K1711" i="119"/>
  <c r="K1712" i="119"/>
  <c r="K1713" i="119"/>
  <c r="K1714" i="119"/>
  <c r="K1715" i="119"/>
  <c r="K1716" i="119"/>
  <c r="K1717" i="119"/>
  <c r="K1718" i="119"/>
  <c r="K1719" i="119"/>
  <c r="K1720" i="119"/>
  <c r="K1721" i="119"/>
  <c r="K1722" i="119"/>
  <c r="K1723" i="119"/>
  <c r="K1724" i="119"/>
  <c r="K1725" i="119"/>
  <c r="K1726" i="119"/>
  <c r="K1727" i="119"/>
  <c r="K1728" i="119"/>
  <c r="K1729" i="119"/>
  <c r="K1730" i="119"/>
  <c r="K1731" i="119"/>
  <c r="K1732" i="119"/>
  <c r="K1733" i="119"/>
  <c r="K1734" i="119"/>
  <c r="K1735" i="119"/>
  <c r="K1736" i="119"/>
  <c r="K1737" i="119"/>
  <c r="K1738" i="119"/>
  <c r="K1739" i="119"/>
  <c r="K1740" i="119"/>
  <c r="K1741" i="119"/>
  <c r="K1742" i="119"/>
  <c r="K1743" i="119"/>
  <c r="K1744" i="119"/>
  <c r="K1745" i="119"/>
  <c r="K1746" i="119"/>
  <c r="K1747" i="119"/>
  <c r="K1748" i="119"/>
  <c r="K1749" i="119"/>
  <c r="K1750" i="119"/>
  <c r="K1751" i="119"/>
  <c r="K1752" i="119"/>
  <c r="K1753" i="119"/>
  <c r="K1754" i="119"/>
  <c r="K1755" i="119"/>
  <c r="K1756" i="119"/>
  <c r="K1757" i="119"/>
  <c r="K1758" i="119"/>
  <c r="K1759" i="119"/>
  <c r="K1760" i="119"/>
  <c r="K1761" i="119"/>
  <c r="K1762" i="119"/>
  <c r="K1763" i="119"/>
  <c r="K1764" i="119"/>
  <c r="K1765" i="119"/>
  <c r="K1766" i="119"/>
  <c r="K1767" i="119"/>
  <c r="K1768" i="119"/>
  <c r="K1769" i="119"/>
  <c r="K1770" i="119"/>
  <c r="K1771" i="119"/>
  <c r="K1772" i="119"/>
  <c r="K1773" i="119"/>
  <c r="K1774" i="119"/>
  <c r="K1775" i="119"/>
  <c r="K1776" i="119"/>
  <c r="K1777" i="119"/>
  <c r="K1778" i="119"/>
  <c r="K1779" i="119"/>
  <c r="K1780" i="119"/>
  <c r="K1781" i="119"/>
  <c r="K1782" i="119"/>
  <c r="K1783" i="119"/>
  <c r="K1784" i="119"/>
  <c r="K1785" i="119"/>
  <c r="K1786" i="119"/>
  <c r="K1787" i="119"/>
  <c r="K1788" i="119"/>
  <c r="K1789" i="119"/>
  <c r="K1790" i="119"/>
  <c r="K1791" i="119"/>
  <c r="K1792" i="119"/>
  <c r="K1793" i="119"/>
  <c r="K1794" i="119"/>
  <c r="K1795" i="119"/>
  <c r="K1796" i="119"/>
  <c r="K1797" i="119"/>
  <c r="K1798" i="119"/>
  <c r="K1799" i="119"/>
  <c r="K1800" i="119"/>
  <c r="K1801" i="119"/>
  <c r="K1802" i="119"/>
  <c r="K1803" i="119"/>
  <c r="K1804" i="119"/>
  <c r="K1805" i="119"/>
  <c r="K1806" i="119"/>
  <c r="K1807" i="119"/>
  <c r="K1808" i="119"/>
  <c r="K1809" i="119"/>
  <c r="K1810" i="119"/>
  <c r="K1811" i="119"/>
  <c r="K1812" i="119"/>
  <c r="K1813" i="119"/>
  <c r="K1814" i="119"/>
  <c r="K1815" i="119"/>
  <c r="K1816" i="119"/>
  <c r="K1817" i="119"/>
  <c r="K1818" i="119"/>
  <c r="K1819" i="119"/>
  <c r="K1820" i="119"/>
  <c r="K1821" i="119"/>
  <c r="K1822" i="119"/>
  <c r="K1823" i="119"/>
  <c r="K1824" i="119"/>
  <c r="K1825" i="119"/>
  <c r="K1826" i="119"/>
  <c r="K1827" i="119"/>
  <c r="K1828" i="119"/>
  <c r="K1829" i="119"/>
  <c r="K1830" i="119"/>
  <c r="K1831" i="119"/>
  <c r="K1832" i="119"/>
  <c r="K1833" i="119"/>
  <c r="K1834" i="119"/>
  <c r="K1835" i="119"/>
  <c r="K1836" i="119"/>
  <c r="K1837" i="119"/>
  <c r="K1838" i="119"/>
  <c r="K1839" i="119"/>
  <c r="K1840" i="119"/>
  <c r="K1841" i="119"/>
  <c r="K1842" i="119"/>
  <c r="K1843" i="119"/>
  <c r="K1844" i="119"/>
  <c r="K1845" i="119"/>
  <c r="K1846" i="119"/>
  <c r="K1847" i="119"/>
  <c r="K1848" i="119"/>
  <c r="K1849" i="119"/>
  <c r="K1850" i="119"/>
  <c r="K1851" i="119"/>
  <c r="K1852" i="119"/>
  <c r="K1853" i="119"/>
  <c r="K1854" i="119"/>
  <c r="K1855" i="119"/>
  <c r="K1856" i="119"/>
  <c r="K1857" i="119"/>
  <c r="K1858" i="119"/>
  <c r="K1859" i="119"/>
  <c r="K1860" i="119"/>
  <c r="K1861" i="119"/>
  <c r="K1862" i="119"/>
  <c r="K1863" i="119"/>
  <c r="K1864" i="119"/>
  <c r="K1865" i="119"/>
  <c r="K1866" i="119"/>
  <c r="K1867" i="119"/>
  <c r="K1868" i="119"/>
  <c r="K1869" i="119"/>
  <c r="K1870" i="119"/>
  <c r="K1871" i="119"/>
  <c r="K1872" i="119"/>
  <c r="K1873" i="119"/>
  <c r="K1874" i="119"/>
  <c r="K1875" i="119"/>
  <c r="K1876" i="119"/>
  <c r="K1877" i="119"/>
  <c r="K1878" i="119"/>
  <c r="K1879" i="119"/>
  <c r="K1880" i="119"/>
  <c r="K1881" i="119"/>
  <c r="K1882" i="119"/>
  <c r="K1883" i="119"/>
  <c r="K1884" i="119"/>
  <c r="K1885" i="119"/>
  <c r="K1886" i="119"/>
  <c r="K1887" i="119"/>
  <c r="K1888" i="119"/>
  <c r="K1889" i="119"/>
  <c r="K1890" i="119"/>
  <c r="K1891" i="119"/>
  <c r="K1892" i="119"/>
  <c r="K1893" i="119"/>
  <c r="K1894" i="119"/>
  <c r="K1895" i="119"/>
  <c r="K1896" i="119"/>
  <c r="K1897" i="119"/>
  <c r="K1898" i="119"/>
  <c r="K1899" i="119"/>
  <c r="K1900" i="119"/>
  <c r="K1901" i="119"/>
  <c r="K1902" i="119"/>
  <c r="K1903" i="119"/>
  <c r="K1904" i="119"/>
  <c r="K1905" i="119"/>
  <c r="K1906" i="119"/>
  <c r="K1907" i="119"/>
  <c r="K1908" i="119"/>
  <c r="K1909" i="119"/>
  <c r="K1910" i="119"/>
  <c r="K1911" i="119"/>
  <c r="K1912" i="119"/>
  <c r="K1913" i="119"/>
  <c r="K1914" i="119"/>
  <c r="K1915" i="119"/>
  <c r="K1916" i="119"/>
  <c r="K1917" i="119"/>
  <c r="K1918" i="119"/>
  <c r="K1919" i="119"/>
  <c r="K1920" i="119"/>
  <c r="K1921" i="119"/>
  <c r="K1922" i="119"/>
  <c r="K1923" i="119"/>
  <c r="K1924" i="119"/>
  <c r="K1925" i="119"/>
  <c r="K1926" i="119"/>
  <c r="K1927" i="119"/>
  <c r="K1928" i="119"/>
  <c r="K1929" i="119"/>
  <c r="K1930" i="119"/>
  <c r="K1931" i="119"/>
  <c r="K1932" i="119"/>
  <c r="K1933" i="119"/>
  <c r="K1934" i="119"/>
  <c r="K1935" i="119"/>
  <c r="K1936" i="119"/>
  <c r="K1937" i="119"/>
  <c r="K1938" i="119"/>
  <c r="K1939" i="119"/>
  <c r="K1940" i="119"/>
  <c r="K1941" i="119"/>
  <c r="K1942" i="119"/>
  <c r="K1943" i="119"/>
  <c r="K1944" i="119"/>
  <c r="K1945" i="119"/>
  <c r="K1946" i="119"/>
  <c r="K1947" i="119"/>
  <c r="K1948" i="119"/>
  <c r="K1949" i="119"/>
  <c r="K1950" i="119"/>
  <c r="K1951" i="119"/>
  <c r="K1952" i="119"/>
  <c r="K1953" i="119"/>
  <c r="K1954" i="119"/>
  <c r="K1955" i="119"/>
  <c r="K1956" i="119"/>
  <c r="K1957" i="119"/>
  <c r="K1958" i="119"/>
  <c r="K1959" i="119"/>
  <c r="K1960" i="119"/>
  <c r="K1961" i="119"/>
  <c r="K1962" i="119"/>
  <c r="K1963" i="119"/>
  <c r="K1964" i="119"/>
  <c r="K1965" i="119"/>
  <c r="K1966" i="119"/>
  <c r="K1967" i="119"/>
  <c r="K1968" i="119"/>
  <c r="K1969" i="119"/>
  <c r="K1970" i="119"/>
  <c r="K1971" i="119"/>
  <c r="K1972" i="119"/>
  <c r="K1973" i="119"/>
  <c r="K1974" i="119"/>
  <c r="K1975" i="119"/>
  <c r="K1976" i="119"/>
  <c r="K1977" i="119"/>
  <c r="K1978" i="119"/>
  <c r="K1979" i="119"/>
  <c r="K1980" i="119"/>
  <c r="K1981" i="119"/>
  <c r="K1982" i="119"/>
  <c r="K1983" i="119"/>
  <c r="K1984" i="119"/>
  <c r="K1985" i="119"/>
  <c r="K1986" i="119"/>
  <c r="K1987" i="119"/>
  <c r="K1988" i="119"/>
  <c r="K1989" i="119"/>
  <c r="K1990" i="119"/>
  <c r="K1991" i="119"/>
  <c r="K1992" i="119"/>
  <c r="K1993" i="119"/>
  <c r="K1994" i="119"/>
  <c r="K1995" i="119"/>
  <c r="K1996" i="119"/>
  <c r="K1997" i="119"/>
  <c r="K1998" i="119"/>
  <c r="K1999" i="119"/>
  <c r="K2000" i="119"/>
  <c r="K2001" i="119"/>
  <c r="K2002" i="119"/>
  <c r="K2003" i="119"/>
  <c r="K2004" i="119"/>
  <c r="K2005" i="119"/>
  <c r="K2006" i="119"/>
  <c r="K2007" i="119"/>
  <c r="K2008" i="119"/>
  <c r="K2009" i="119"/>
  <c r="K2010" i="119"/>
  <c r="K2011" i="119"/>
  <c r="K2012" i="119"/>
  <c r="K2013" i="119"/>
  <c r="K2014" i="119"/>
  <c r="K2015" i="119"/>
  <c r="K2016" i="119"/>
  <c r="K2017" i="119"/>
  <c r="K2018" i="119"/>
  <c r="K2019" i="119"/>
  <c r="K2020" i="119"/>
  <c r="K2021" i="119"/>
  <c r="K2022" i="119"/>
  <c r="K2023" i="119"/>
  <c r="K2024" i="119"/>
  <c r="K2025" i="119"/>
  <c r="K2026" i="119"/>
  <c r="K2027" i="119"/>
  <c r="K2028" i="119"/>
  <c r="K2029" i="119"/>
  <c r="K2030" i="119"/>
  <c r="K2031" i="119"/>
  <c r="K2032" i="119"/>
  <c r="K2033" i="119"/>
  <c r="K2034" i="119"/>
  <c r="K2035" i="119"/>
  <c r="K2036" i="119"/>
  <c r="K2037" i="119"/>
  <c r="K2038" i="119"/>
  <c r="K2039" i="119"/>
  <c r="K2040" i="119"/>
  <c r="K2041" i="119"/>
  <c r="K2042" i="119"/>
  <c r="K2043" i="119"/>
  <c r="K2044" i="119"/>
  <c r="K2045" i="119"/>
  <c r="K2046" i="119"/>
  <c r="K2047" i="119"/>
  <c r="K2048" i="119"/>
  <c r="K2049" i="119"/>
  <c r="K2050" i="119"/>
  <c r="K2051" i="119"/>
  <c r="K2052" i="119"/>
  <c r="K2053" i="119"/>
  <c r="K2054" i="119"/>
  <c r="K2055" i="119"/>
  <c r="K2056" i="119"/>
  <c r="K2057" i="119"/>
  <c r="K2058" i="119"/>
  <c r="K2059" i="119"/>
  <c r="K2060" i="119"/>
  <c r="K2061" i="119"/>
  <c r="K2062" i="119"/>
  <c r="K2063" i="119"/>
  <c r="K2064" i="119"/>
  <c r="K2065" i="119"/>
  <c r="K2066" i="119"/>
  <c r="K2067" i="119"/>
  <c r="K2068" i="119"/>
  <c r="K2069" i="119"/>
  <c r="K2070" i="119"/>
  <c r="K2071" i="119"/>
  <c r="K2072" i="119"/>
  <c r="K2073" i="119"/>
  <c r="K2074" i="119"/>
  <c r="K2075" i="119"/>
  <c r="K2076" i="119"/>
  <c r="K2077" i="119"/>
  <c r="K2078" i="119"/>
  <c r="K2079" i="119"/>
  <c r="K2080" i="119"/>
  <c r="K2081" i="119"/>
  <c r="K2082" i="119"/>
  <c r="K2083" i="119"/>
  <c r="K2084" i="119"/>
  <c r="K2085" i="119"/>
  <c r="K2086" i="119"/>
  <c r="K2087" i="119"/>
  <c r="K2088" i="119"/>
  <c r="K2089" i="119"/>
  <c r="K2090" i="119"/>
  <c r="K2091" i="119"/>
  <c r="K2092" i="119"/>
  <c r="K2093" i="119"/>
  <c r="K2094" i="119"/>
  <c r="K2095" i="119"/>
  <c r="K2096" i="119"/>
  <c r="K2097" i="119"/>
  <c r="K2098" i="119"/>
  <c r="K2099" i="119"/>
  <c r="K2100" i="119"/>
  <c r="K2101" i="119"/>
  <c r="K2102" i="119"/>
  <c r="K2103" i="119"/>
  <c r="K2104" i="119"/>
  <c r="K2105" i="119"/>
  <c r="K2106" i="119"/>
  <c r="K2107" i="119"/>
  <c r="K2108" i="119"/>
  <c r="K2109" i="119"/>
  <c r="K2110" i="119"/>
  <c r="K2111" i="119"/>
  <c r="K2112" i="119"/>
  <c r="K2113" i="119"/>
  <c r="K2114" i="119"/>
  <c r="K2115" i="119"/>
  <c r="K2116" i="119"/>
  <c r="K2117" i="119"/>
  <c r="K2118" i="119"/>
  <c r="K2119" i="119"/>
  <c r="K2120" i="119"/>
  <c r="K2121" i="119"/>
  <c r="K2122" i="119"/>
  <c r="K2123" i="119"/>
  <c r="K2124" i="119"/>
  <c r="K2125" i="119"/>
  <c r="K2126" i="119"/>
  <c r="K2127" i="119"/>
  <c r="K2128" i="119"/>
  <c r="K2129" i="119"/>
  <c r="K2130" i="119"/>
  <c r="K2131" i="119"/>
  <c r="K2132" i="119"/>
  <c r="K2133" i="119"/>
  <c r="K2134" i="119"/>
  <c r="K2135" i="119"/>
  <c r="K2136" i="119"/>
  <c r="K2137" i="119"/>
  <c r="K2138" i="119"/>
  <c r="K2139" i="119"/>
  <c r="K2140" i="119"/>
  <c r="K2141" i="119"/>
  <c r="K2142" i="119"/>
  <c r="K2143" i="119"/>
  <c r="K2144" i="119"/>
  <c r="K2145" i="119"/>
  <c r="K2146" i="119"/>
  <c r="K2147" i="119"/>
  <c r="K2148" i="119"/>
  <c r="K2149" i="119"/>
  <c r="K2150" i="119"/>
  <c r="K2151" i="119"/>
  <c r="K2152" i="119"/>
  <c r="K2153" i="119"/>
  <c r="K2154" i="119"/>
  <c r="K2155" i="119"/>
  <c r="K2156" i="119"/>
  <c r="K2157" i="119"/>
  <c r="K2158" i="119"/>
  <c r="K2159" i="119"/>
  <c r="K2160" i="119"/>
  <c r="K2161" i="119"/>
  <c r="K2162" i="119"/>
  <c r="K2163" i="119"/>
  <c r="K2164" i="119"/>
  <c r="K2165" i="119"/>
  <c r="K2166" i="119"/>
  <c r="K2167" i="119"/>
  <c r="K2168" i="119"/>
  <c r="K2169" i="119"/>
  <c r="K2170" i="119"/>
  <c r="K2171" i="119"/>
  <c r="K2172" i="119"/>
  <c r="K2173" i="119"/>
  <c r="K2174" i="119"/>
  <c r="K2175" i="119"/>
  <c r="K2176" i="119"/>
  <c r="K2177" i="119"/>
  <c r="K2178" i="119"/>
  <c r="K2179" i="119"/>
  <c r="K2180" i="119"/>
  <c r="K2181" i="119"/>
  <c r="K2182" i="119"/>
  <c r="K2183" i="119"/>
  <c r="K2184" i="119"/>
  <c r="K2185" i="119"/>
  <c r="K2186" i="119"/>
  <c r="K2187" i="119"/>
  <c r="K2188" i="119"/>
  <c r="K2189" i="119"/>
  <c r="K2190" i="119"/>
  <c r="K2191" i="119"/>
  <c r="K2192" i="119"/>
  <c r="K2193" i="119"/>
  <c r="K2194" i="119"/>
  <c r="K2195" i="119"/>
  <c r="K2196" i="119"/>
  <c r="K2197" i="119"/>
  <c r="K2198" i="119"/>
  <c r="K2199" i="119"/>
  <c r="K2200" i="119"/>
  <c r="K2201" i="119"/>
  <c r="K2202" i="119"/>
  <c r="K2203" i="119"/>
  <c r="K2204" i="119"/>
  <c r="K2205" i="119"/>
  <c r="K2206" i="119"/>
  <c r="K2207" i="119"/>
  <c r="K2208" i="119"/>
  <c r="K2209" i="119"/>
  <c r="K2210" i="119"/>
  <c r="K2211" i="119"/>
  <c r="K2212" i="119"/>
  <c r="K2213" i="119"/>
  <c r="K2214" i="119"/>
  <c r="K2215" i="119"/>
  <c r="K2216" i="119"/>
  <c r="K2217" i="119"/>
  <c r="K2218" i="119"/>
  <c r="K2219" i="119"/>
  <c r="K2220" i="119"/>
  <c r="K2221" i="119"/>
  <c r="K2222" i="119"/>
  <c r="K2223" i="119"/>
  <c r="K2224" i="119"/>
  <c r="K2225" i="119"/>
  <c r="K2226" i="119"/>
  <c r="K2227" i="119"/>
  <c r="K2228" i="119"/>
  <c r="K2229" i="119"/>
  <c r="K2230" i="119"/>
  <c r="K2231" i="119"/>
  <c r="K2232" i="119"/>
  <c r="K2233" i="119"/>
  <c r="K2234" i="119"/>
  <c r="K2235" i="119"/>
  <c r="K2236" i="119"/>
  <c r="K2237" i="119"/>
  <c r="K2238" i="119"/>
  <c r="K2239" i="119"/>
  <c r="K2240" i="119"/>
  <c r="K2241" i="119"/>
  <c r="K2242" i="119"/>
  <c r="K2243" i="119"/>
  <c r="K2244" i="119"/>
  <c r="K2245" i="119"/>
  <c r="K2246" i="119"/>
  <c r="K2247" i="119"/>
  <c r="K2248" i="119"/>
  <c r="K2249" i="119"/>
  <c r="K2250" i="119"/>
  <c r="K2251" i="119"/>
  <c r="K2252" i="119"/>
  <c r="K2253" i="119"/>
  <c r="K2254" i="119"/>
  <c r="K2255" i="119"/>
  <c r="K2256" i="119"/>
  <c r="K2257" i="119"/>
  <c r="K2258" i="119"/>
  <c r="K2259" i="119"/>
  <c r="K2260" i="119"/>
  <c r="K2261" i="119"/>
  <c r="K2262" i="119"/>
  <c r="K2263" i="119"/>
  <c r="K2264" i="119"/>
  <c r="K2265" i="119"/>
  <c r="K2266" i="119"/>
  <c r="K2267" i="119"/>
  <c r="K2268" i="119"/>
  <c r="K2269" i="119"/>
  <c r="K2270" i="119"/>
  <c r="K2271" i="119"/>
  <c r="K2272" i="119"/>
  <c r="K2273" i="119"/>
  <c r="K2274" i="119"/>
  <c r="K2275" i="119"/>
  <c r="K2276" i="119"/>
  <c r="K2277" i="119"/>
  <c r="K2278" i="119"/>
  <c r="K2279" i="119"/>
  <c r="K2280" i="119"/>
  <c r="K2281" i="119"/>
  <c r="K2282" i="119"/>
  <c r="K2283" i="119"/>
  <c r="K2284" i="119"/>
  <c r="K2285" i="119"/>
  <c r="K2286" i="119"/>
  <c r="K2287" i="119"/>
  <c r="K2288" i="119"/>
  <c r="K2289" i="119"/>
  <c r="K2290" i="119"/>
  <c r="K2291" i="119"/>
  <c r="K2292" i="119"/>
  <c r="K2293" i="119"/>
  <c r="K2294" i="119"/>
  <c r="K2295" i="119"/>
  <c r="K2296" i="119"/>
  <c r="K2297" i="119"/>
  <c r="K2298" i="119"/>
  <c r="K2299" i="119"/>
  <c r="K2300" i="119"/>
  <c r="K2301" i="119"/>
  <c r="K2302" i="119"/>
  <c r="K2303" i="119"/>
  <c r="K2304" i="119"/>
  <c r="K2305" i="119"/>
  <c r="K2306" i="119"/>
  <c r="K2307" i="119"/>
  <c r="K2308" i="119"/>
  <c r="K2309" i="119"/>
  <c r="K2310" i="119"/>
  <c r="K2311" i="119"/>
  <c r="K2312" i="119"/>
  <c r="K2313" i="119"/>
  <c r="K2314" i="119"/>
  <c r="K2315" i="119"/>
  <c r="K2316" i="119"/>
  <c r="K2317" i="119"/>
  <c r="K2318" i="119"/>
  <c r="K2319" i="119"/>
  <c r="K2320" i="119"/>
  <c r="K2321" i="119"/>
  <c r="K2322" i="119"/>
  <c r="K2323" i="119"/>
  <c r="K2324" i="119"/>
  <c r="K2325" i="119"/>
  <c r="K2326" i="119"/>
  <c r="K2327" i="119"/>
  <c r="K2328" i="119"/>
  <c r="K2329" i="119"/>
  <c r="K2330" i="119"/>
  <c r="K2331" i="119"/>
  <c r="K2332" i="119"/>
  <c r="K2333" i="119"/>
  <c r="K2334" i="119"/>
  <c r="K2335" i="119"/>
  <c r="K2336" i="119"/>
  <c r="K2337" i="119"/>
  <c r="K2338" i="119"/>
  <c r="K2339" i="119"/>
  <c r="K2340" i="119"/>
  <c r="K2341" i="119"/>
  <c r="K2342" i="119"/>
  <c r="K2343" i="119"/>
  <c r="K2344" i="119"/>
  <c r="K2345" i="119"/>
  <c r="K2346" i="119"/>
  <c r="K2347" i="119"/>
  <c r="K2348" i="119"/>
  <c r="K2349" i="119"/>
  <c r="K2350" i="119"/>
  <c r="K2351" i="119"/>
  <c r="K2352" i="119"/>
  <c r="K2353" i="119"/>
  <c r="K2354" i="119"/>
  <c r="K2355" i="119"/>
  <c r="K2356" i="119"/>
  <c r="K2357" i="119"/>
  <c r="K2358" i="119"/>
  <c r="K2359" i="119"/>
  <c r="K2360" i="119"/>
  <c r="K2361" i="119"/>
  <c r="K2362" i="119"/>
  <c r="K2363" i="119"/>
  <c r="K2364" i="119"/>
  <c r="K2365" i="119"/>
  <c r="K2366" i="119"/>
  <c r="K2367" i="119"/>
  <c r="K2368" i="119"/>
  <c r="K2369" i="119"/>
  <c r="K2370" i="119"/>
  <c r="K2371" i="119"/>
  <c r="K2372" i="119"/>
  <c r="K2373" i="119"/>
  <c r="K2374" i="119"/>
  <c r="K2375" i="119"/>
  <c r="K2376" i="119"/>
  <c r="K2377" i="119"/>
  <c r="K2378" i="119"/>
  <c r="K2379" i="119"/>
  <c r="K2380" i="119"/>
  <c r="K2381" i="119"/>
  <c r="K2382" i="119"/>
  <c r="K2383" i="119"/>
  <c r="K2384" i="119"/>
  <c r="K2385" i="119"/>
  <c r="K2386" i="119"/>
  <c r="K2387" i="119"/>
  <c r="K2388" i="119"/>
  <c r="K2389" i="119"/>
  <c r="K2390" i="119"/>
  <c r="K2391" i="119"/>
  <c r="K2392" i="119"/>
  <c r="K2393" i="119"/>
  <c r="K2394" i="119"/>
  <c r="K2395" i="119"/>
  <c r="K2396" i="119"/>
  <c r="K2397" i="119"/>
  <c r="K2398" i="119"/>
  <c r="K2399" i="119"/>
  <c r="K2400" i="119"/>
  <c r="K2401" i="119"/>
  <c r="K2402" i="119"/>
  <c r="K2403" i="119"/>
  <c r="K2404" i="119"/>
  <c r="K2405" i="119"/>
  <c r="K2406" i="119"/>
  <c r="K2407" i="119"/>
  <c r="K2408" i="119"/>
  <c r="K2409" i="119"/>
  <c r="K2410" i="119"/>
  <c r="K2411" i="119"/>
  <c r="K2412" i="119"/>
  <c r="K2413" i="119"/>
  <c r="K2414" i="119"/>
  <c r="K2415" i="119"/>
  <c r="K2416" i="119"/>
  <c r="K2417" i="119"/>
  <c r="K2418" i="119"/>
  <c r="K2419" i="119"/>
  <c r="K2420" i="119"/>
  <c r="K2421" i="119"/>
  <c r="K2422" i="119"/>
  <c r="K2423" i="119"/>
  <c r="K2424" i="119"/>
  <c r="K2425" i="119"/>
  <c r="K2426" i="119"/>
  <c r="K2427" i="119"/>
  <c r="K2428" i="119"/>
  <c r="K2429" i="119"/>
  <c r="K2430" i="119"/>
  <c r="K2431" i="119"/>
  <c r="K2432" i="119"/>
  <c r="K2433" i="119"/>
  <c r="K2434" i="119"/>
  <c r="K2435" i="119"/>
  <c r="K2436" i="119"/>
  <c r="K2437" i="119"/>
  <c r="K2438" i="119"/>
  <c r="K2439" i="119"/>
  <c r="K2440" i="119"/>
  <c r="K2441" i="119"/>
  <c r="K2442" i="119"/>
  <c r="K2443" i="119"/>
  <c r="K2444" i="119"/>
  <c r="K2445" i="119"/>
  <c r="K2446" i="119"/>
  <c r="K2447" i="119"/>
  <c r="K2448" i="119"/>
  <c r="K2449" i="119"/>
  <c r="K2450" i="119"/>
  <c r="K2451" i="119"/>
  <c r="K2452" i="119"/>
  <c r="K2453" i="119"/>
  <c r="K2454" i="119"/>
  <c r="K2455" i="119"/>
  <c r="K2456" i="119"/>
  <c r="K2457" i="119"/>
  <c r="K2458" i="119"/>
  <c r="K2459" i="119"/>
  <c r="K2460" i="119"/>
  <c r="K2461" i="119"/>
  <c r="K2462" i="119"/>
  <c r="K2463" i="119"/>
  <c r="K2464" i="119"/>
  <c r="K2465" i="119"/>
  <c r="K2466" i="119"/>
  <c r="K2467" i="119"/>
  <c r="K2468" i="119"/>
  <c r="K2469" i="119"/>
  <c r="K2470" i="119"/>
  <c r="K2471" i="119"/>
  <c r="K2472" i="119"/>
  <c r="K2473" i="119"/>
  <c r="K2474" i="119"/>
  <c r="K2475" i="119"/>
  <c r="K2476" i="119"/>
  <c r="K2477" i="119"/>
  <c r="K2478" i="119"/>
  <c r="K2479" i="119"/>
  <c r="K2480" i="119"/>
  <c r="K2481" i="119"/>
  <c r="K2482" i="119"/>
  <c r="K2483" i="119"/>
  <c r="K2484" i="119"/>
  <c r="K2485" i="119"/>
  <c r="K2486" i="119"/>
  <c r="K2487" i="119"/>
  <c r="K2488" i="119"/>
  <c r="K2489" i="119"/>
  <c r="K2490" i="119"/>
  <c r="K2491" i="119"/>
  <c r="K2492" i="119"/>
  <c r="K2493" i="119"/>
  <c r="K2494" i="119"/>
  <c r="K2495" i="119"/>
  <c r="K2496" i="119"/>
  <c r="K2497" i="119"/>
  <c r="K2498" i="119"/>
  <c r="K2499" i="119"/>
  <c r="K2500" i="119"/>
  <c r="K2501" i="119"/>
  <c r="K2502" i="119"/>
  <c r="K2503" i="119"/>
  <c r="K2504" i="119"/>
  <c r="K2505" i="119"/>
  <c r="K2506" i="119"/>
  <c r="K2507" i="119"/>
  <c r="K2508" i="119"/>
  <c r="K2509" i="119"/>
  <c r="K2510" i="119"/>
  <c r="K2511" i="119"/>
  <c r="K2512" i="119"/>
  <c r="K2513" i="119"/>
  <c r="K2514" i="119"/>
  <c r="K2515" i="119"/>
  <c r="K2516" i="119"/>
  <c r="K2517" i="119"/>
  <c r="K2518" i="119"/>
  <c r="K2519" i="119"/>
  <c r="K2520" i="119"/>
  <c r="K2521" i="119"/>
  <c r="K2522" i="119"/>
  <c r="K2523" i="119"/>
  <c r="K2524" i="119"/>
  <c r="K2525" i="119"/>
  <c r="K2526" i="119"/>
  <c r="K2527" i="119"/>
  <c r="K2528" i="119"/>
  <c r="K2529" i="119"/>
  <c r="K2530" i="119"/>
  <c r="K2531" i="119"/>
  <c r="K2532" i="119"/>
  <c r="K2533" i="119"/>
  <c r="K2534" i="119"/>
  <c r="K2535" i="119"/>
  <c r="K2536" i="119"/>
  <c r="K2537" i="119"/>
  <c r="K2538" i="119"/>
  <c r="K2539" i="119"/>
  <c r="K2540" i="119"/>
  <c r="K2541" i="119"/>
  <c r="K2542" i="119"/>
  <c r="K2543" i="119"/>
  <c r="K2544" i="119"/>
  <c r="K2545" i="119"/>
  <c r="K2546" i="119"/>
  <c r="K2547" i="119"/>
  <c r="K2548" i="119"/>
  <c r="K2549" i="119"/>
  <c r="K2550" i="119"/>
  <c r="K2551" i="119"/>
  <c r="K2552" i="119"/>
  <c r="K2553" i="119"/>
  <c r="K2554" i="119"/>
  <c r="K2555" i="119"/>
  <c r="K2556" i="119"/>
  <c r="K2557" i="119"/>
  <c r="K2558" i="119"/>
  <c r="K2559" i="119"/>
  <c r="K2560" i="119"/>
  <c r="K2561" i="119"/>
  <c r="K2562" i="119"/>
  <c r="K2563" i="119"/>
  <c r="K2564" i="119"/>
  <c r="K2565" i="119"/>
  <c r="K2566" i="119"/>
  <c r="K2567" i="119"/>
  <c r="K2568" i="119"/>
  <c r="K2569" i="119"/>
  <c r="K2570" i="119"/>
  <c r="K2571" i="119"/>
  <c r="K2572" i="119"/>
  <c r="K2573" i="119"/>
  <c r="K2574" i="119"/>
  <c r="K2575" i="119"/>
  <c r="K2576" i="119"/>
  <c r="K2577" i="119"/>
  <c r="K2578" i="119"/>
  <c r="K2579" i="119"/>
  <c r="K2580" i="119"/>
  <c r="K2581" i="119"/>
  <c r="K2582" i="119"/>
  <c r="K2583" i="119"/>
  <c r="K2584" i="119"/>
  <c r="K2585" i="119"/>
  <c r="K2586" i="119"/>
  <c r="K2587" i="119"/>
  <c r="K2588" i="119"/>
  <c r="K2589" i="119"/>
  <c r="K2590" i="119"/>
  <c r="K2591" i="119"/>
  <c r="K2592" i="119"/>
  <c r="K2593" i="119"/>
  <c r="K2594" i="119"/>
  <c r="K2595" i="119"/>
  <c r="K2596" i="119"/>
  <c r="K2597" i="119"/>
  <c r="K2598" i="119"/>
  <c r="K2599" i="119"/>
  <c r="K2600" i="119"/>
  <c r="K2601" i="119"/>
  <c r="K2602" i="119"/>
  <c r="K2603" i="119"/>
  <c r="K2604" i="119"/>
  <c r="K2605" i="119"/>
  <c r="K2606" i="119"/>
  <c r="K2607" i="119"/>
  <c r="K2608" i="119"/>
  <c r="K2609" i="119"/>
  <c r="K2610" i="119"/>
  <c r="K2611" i="119"/>
  <c r="K2612" i="119"/>
  <c r="K2613" i="119"/>
  <c r="K2614" i="119"/>
  <c r="K2615" i="119"/>
  <c r="K2616" i="119"/>
  <c r="K2617" i="119"/>
  <c r="K2618" i="119"/>
  <c r="K2619" i="119"/>
  <c r="K2620" i="119"/>
  <c r="K2621" i="119"/>
  <c r="K2622" i="119"/>
  <c r="K2623" i="119"/>
  <c r="K2624" i="119"/>
  <c r="K2625" i="119"/>
  <c r="K2626" i="119"/>
  <c r="K2627" i="119"/>
  <c r="K2628" i="119"/>
  <c r="K2629" i="119"/>
  <c r="K2630" i="119"/>
  <c r="K2631" i="119"/>
  <c r="K2632" i="119"/>
  <c r="K2633" i="119"/>
  <c r="K2634" i="119"/>
  <c r="K2635" i="119"/>
  <c r="K2636" i="119"/>
  <c r="K2637" i="119"/>
  <c r="K2638" i="119"/>
  <c r="K2639" i="119"/>
  <c r="K2640" i="119"/>
  <c r="K2641" i="119"/>
  <c r="K2642" i="119"/>
  <c r="K2643" i="119"/>
  <c r="K2644" i="119"/>
  <c r="K2645" i="119"/>
  <c r="K2646" i="119"/>
  <c r="K2647" i="119"/>
  <c r="K2648" i="119"/>
  <c r="K2649" i="119"/>
  <c r="K2650" i="119"/>
  <c r="K2651" i="119"/>
  <c r="K2652" i="119"/>
  <c r="K2653" i="119"/>
  <c r="K2654" i="119"/>
  <c r="K2655" i="119"/>
  <c r="K2656" i="119"/>
  <c r="K2657" i="119"/>
  <c r="K2658" i="119"/>
  <c r="K2659" i="119"/>
  <c r="K2660" i="119"/>
  <c r="K2661" i="119"/>
  <c r="K2662" i="119"/>
  <c r="K2663" i="119"/>
  <c r="K2664" i="119"/>
  <c r="K2665" i="119"/>
  <c r="K2666" i="119"/>
  <c r="K2667" i="119"/>
  <c r="K2668" i="119"/>
  <c r="K2669" i="119"/>
  <c r="K2670" i="119"/>
  <c r="K2671" i="119"/>
  <c r="K2672" i="119"/>
  <c r="K2673" i="119"/>
  <c r="K2674" i="119"/>
  <c r="K2675" i="119"/>
  <c r="K2676" i="119"/>
  <c r="K2677" i="119"/>
  <c r="K2678" i="119"/>
  <c r="K2679" i="119"/>
  <c r="K2680" i="119"/>
  <c r="K2681" i="119"/>
  <c r="K2682" i="119"/>
  <c r="K2683" i="119"/>
  <c r="K2684" i="119"/>
  <c r="K2685" i="119"/>
  <c r="K2686" i="119"/>
  <c r="K2687" i="119"/>
  <c r="K2688" i="119"/>
  <c r="K2689" i="119"/>
  <c r="K2690" i="119"/>
  <c r="K2691" i="119"/>
  <c r="K2692" i="119"/>
  <c r="K2693" i="119"/>
  <c r="K2694" i="119"/>
  <c r="K2695" i="119"/>
  <c r="K2696" i="119"/>
  <c r="K2697" i="119"/>
  <c r="K2698" i="119"/>
  <c r="K2699" i="119"/>
  <c r="K2700" i="119"/>
  <c r="K2701" i="119"/>
  <c r="K2702" i="119"/>
  <c r="K2703" i="119"/>
  <c r="K2704" i="119"/>
  <c r="K2705" i="119"/>
  <c r="K2706" i="119"/>
  <c r="K2707" i="119"/>
  <c r="K2708" i="119"/>
  <c r="K2709" i="119"/>
  <c r="K2710" i="119"/>
  <c r="K2711" i="119"/>
  <c r="K2712" i="119"/>
  <c r="K2713" i="119"/>
  <c r="K2714" i="119"/>
  <c r="K2715" i="119"/>
  <c r="K2716" i="119"/>
  <c r="K2717" i="119"/>
  <c r="K2718" i="119"/>
  <c r="K2719" i="119"/>
  <c r="K2720" i="119"/>
  <c r="K2721" i="119"/>
  <c r="K2722" i="119"/>
  <c r="K2723" i="119"/>
  <c r="K2724" i="119"/>
  <c r="K2725" i="119"/>
  <c r="K2726" i="119"/>
  <c r="K2727" i="119"/>
  <c r="K2728" i="119"/>
  <c r="K2729" i="119"/>
  <c r="K2730" i="119"/>
  <c r="K2731" i="119"/>
  <c r="K2732" i="119"/>
  <c r="K2733" i="119"/>
  <c r="K2734" i="119"/>
  <c r="K2735" i="119"/>
  <c r="K2736" i="119"/>
  <c r="K2737" i="119"/>
  <c r="K2738" i="119"/>
  <c r="K2739" i="119"/>
  <c r="K2740" i="119"/>
  <c r="K2741" i="119"/>
  <c r="K2742" i="119"/>
  <c r="K2743" i="119"/>
  <c r="K2744" i="119"/>
  <c r="K2745" i="119"/>
  <c r="K2746" i="119"/>
  <c r="K2747" i="119"/>
  <c r="K2748" i="119"/>
  <c r="K2749" i="119"/>
  <c r="K2750" i="119"/>
  <c r="K2751" i="119"/>
  <c r="K2752" i="119"/>
  <c r="K2753" i="119"/>
  <c r="K2754" i="119"/>
  <c r="K2755" i="119"/>
  <c r="K2756" i="119"/>
  <c r="K2757" i="119"/>
  <c r="K2758" i="119"/>
  <c r="K2759" i="119"/>
  <c r="K2760" i="119"/>
  <c r="K2761" i="119"/>
  <c r="K2762" i="119"/>
  <c r="K2763" i="119"/>
  <c r="K2764" i="119"/>
  <c r="K2765" i="119"/>
  <c r="K2766" i="119"/>
  <c r="K2767" i="119"/>
  <c r="K2768" i="119"/>
  <c r="K2769" i="119"/>
  <c r="K2770" i="119"/>
  <c r="K2771" i="119"/>
  <c r="K2772" i="119"/>
  <c r="K2773" i="119"/>
  <c r="K2774" i="119"/>
  <c r="K2775" i="119"/>
  <c r="K2776" i="119"/>
  <c r="K2777" i="119"/>
  <c r="K2778" i="119"/>
  <c r="K2779" i="119"/>
  <c r="K2780" i="119"/>
  <c r="K2781" i="119"/>
  <c r="K2782" i="119"/>
  <c r="K2783" i="119"/>
  <c r="K2784" i="119"/>
  <c r="K2785" i="119"/>
  <c r="K2786" i="119"/>
  <c r="K2787" i="119"/>
  <c r="K2788" i="119"/>
  <c r="K2789" i="119"/>
  <c r="K2790" i="119"/>
  <c r="K2791" i="119"/>
  <c r="K2792" i="119"/>
  <c r="K2793" i="119"/>
  <c r="K2794" i="119"/>
  <c r="K2795" i="119"/>
  <c r="K2796" i="119"/>
  <c r="K2797" i="119"/>
  <c r="K2798" i="119"/>
  <c r="K2799" i="119"/>
  <c r="K2800" i="119"/>
  <c r="K2801" i="119"/>
  <c r="K2802" i="119"/>
  <c r="K2803" i="119"/>
  <c r="K2804" i="119"/>
  <c r="K2805" i="119"/>
  <c r="K2806" i="119"/>
  <c r="K2807" i="119"/>
  <c r="K2808" i="119"/>
  <c r="K2809" i="119"/>
  <c r="K2810" i="119"/>
  <c r="K2811" i="119"/>
  <c r="K2812" i="119"/>
  <c r="K2813" i="119"/>
  <c r="K2814" i="119"/>
  <c r="K2815" i="119"/>
  <c r="K2816" i="119"/>
  <c r="K2817" i="119"/>
  <c r="K2818" i="119"/>
  <c r="K2819" i="119"/>
  <c r="K2820" i="119"/>
  <c r="K2821" i="119"/>
  <c r="K2822" i="119"/>
  <c r="K2823" i="119"/>
  <c r="K2824" i="119"/>
  <c r="K2825" i="119"/>
  <c r="K2826" i="119"/>
  <c r="K2827" i="119"/>
  <c r="K2828" i="119"/>
  <c r="K2829" i="119"/>
  <c r="K2830" i="119"/>
  <c r="K2831" i="119"/>
  <c r="K2832" i="119"/>
  <c r="K2833" i="119"/>
  <c r="K2834" i="119"/>
  <c r="K2835" i="119"/>
  <c r="K2836" i="119"/>
  <c r="K2837" i="119"/>
  <c r="K2838" i="119"/>
  <c r="K2839" i="119"/>
  <c r="K2840" i="119"/>
  <c r="K2841" i="119"/>
  <c r="K2842" i="119"/>
  <c r="K2843" i="119"/>
  <c r="K2844" i="119"/>
  <c r="K2845" i="119"/>
  <c r="K2846" i="119"/>
  <c r="K2847" i="119"/>
  <c r="K2848" i="119"/>
  <c r="K2849" i="119"/>
  <c r="K2850" i="119"/>
  <c r="K2851" i="119"/>
  <c r="K2852" i="119"/>
  <c r="K2853" i="119"/>
  <c r="K2854" i="119"/>
  <c r="K2855" i="119"/>
  <c r="K2856" i="119"/>
  <c r="K2857" i="119"/>
  <c r="K2858" i="119"/>
  <c r="K2859" i="119"/>
  <c r="K2860" i="119"/>
  <c r="K2861" i="119"/>
  <c r="K2862" i="119"/>
  <c r="K2863" i="119"/>
  <c r="K2864" i="119"/>
  <c r="K2865" i="119"/>
  <c r="K2866" i="119"/>
  <c r="K2867" i="119"/>
  <c r="K2868" i="119"/>
  <c r="K2869" i="119"/>
  <c r="K2870" i="119"/>
  <c r="K2871" i="119"/>
  <c r="K2872" i="119"/>
  <c r="K2873" i="119"/>
  <c r="K2874" i="119"/>
  <c r="K2875" i="119"/>
  <c r="K2876" i="119"/>
  <c r="K2877" i="119"/>
  <c r="K2878" i="119"/>
  <c r="K2879" i="119"/>
  <c r="K2880" i="119"/>
  <c r="K2881" i="119"/>
  <c r="K2882" i="119"/>
  <c r="K2883" i="119"/>
  <c r="K2884" i="119"/>
  <c r="K2885" i="119"/>
  <c r="K2886" i="119"/>
  <c r="K2887" i="119"/>
  <c r="K2888" i="119"/>
  <c r="K2889" i="119"/>
  <c r="K2890" i="119"/>
  <c r="K2891" i="119"/>
  <c r="K2892" i="119"/>
  <c r="K2893" i="119"/>
  <c r="K2894" i="119"/>
  <c r="K2895" i="119"/>
  <c r="K2896" i="119"/>
  <c r="K2897" i="119"/>
  <c r="K2898" i="119"/>
  <c r="K2899" i="119"/>
  <c r="K2900" i="119"/>
  <c r="K2901" i="119"/>
  <c r="K2902" i="119"/>
  <c r="K2903" i="119"/>
  <c r="K2904" i="119"/>
  <c r="K2905" i="119"/>
  <c r="K2906" i="119"/>
  <c r="K2907" i="119"/>
  <c r="K2908" i="119"/>
  <c r="K2909" i="119"/>
  <c r="K2910" i="119"/>
  <c r="K2911" i="119"/>
  <c r="K2912" i="119"/>
  <c r="K2913" i="119"/>
  <c r="K2914" i="119"/>
  <c r="K2915" i="119"/>
  <c r="K2916" i="119"/>
  <c r="K2917" i="119"/>
  <c r="K2918" i="119"/>
  <c r="K2919" i="119"/>
  <c r="K2920" i="119"/>
  <c r="K2921" i="119"/>
  <c r="K2922" i="119"/>
  <c r="K2923" i="119"/>
  <c r="K2924" i="119"/>
  <c r="K2925" i="119"/>
  <c r="K2926" i="119"/>
  <c r="K2927" i="119"/>
  <c r="K2928" i="119"/>
  <c r="K2929" i="119"/>
  <c r="K2930" i="119"/>
  <c r="K2931" i="119"/>
  <c r="K2932" i="119"/>
  <c r="K2933" i="119"/>
  <c r="K2934" i="119"/>
  <c r="K2935" i="119"/>
  <c r="K2936" i="119"/>
  <c r="K2937" i="119"/>
  <c r="K2938" i="119"/>
  <c r="K2939" i="119"/>
  <c r="K2940" i="119"/>
  <c r="K2941" i="119"/>
  <c r="K2942" i="119"/>
  <c r="K2943" i="119"/>
  <c r="K2944" i="119"/>
  <c r="K2945" i="119"/>
  <c r="K2946" i="119"/>
  <c r="K2947" i="119"/>
  <c r="K2948" i="119"/>
  <c r="K2949" i="119"/>
  <c r="K2950" i="119"/>
  <c r="K2951" i="119"/>
  <c r="K2952" i="119"/>
  <c r="K2953" i="119"/>
  <c r="K2954" i="119"/>
  <c r="K2955" i="119"/>
  <c r="K2956" i="119"/>
  <c r="K2957" i="119"/>
  <c r="K2958" i="119"/>
  <c r="K2959" i="119"/>
  <c r="K2960" i="119"/>
  <c r="K2961" i="119"/>
  <c r="K2962" i="119"/>
  <c r="K2963" i="119"/>
  <c r="K2964" i="119"/>
  <c r="K2965" i="119"/>
  <c r="K2966" i="119"/>
  <c r="K2967" i="119"/>
  <c r="K2968" i="119"/>
  <c r="K2969" i="119"/>
  <c r="K2970" i="119"/>
  <c r="K2971" i="119"/>
  <c r="K2972" i="119"/>
  <c r="K2973" i="119"/>
  <c r="K2974" i="119"/>
  <c r="K2975" i="119"/>
  <c r="K2976" i="119"/>
  <c r="K2977" i="119"/>
  <c r="K2978" i="119"/>
  <c r="K2979" i="119"/>
  <c r="K2980" i="119"/>
  <c r="K2981" i="119"/>
  <c r="K2982" i="119"/>
  <c r="K2983" i="119"/>
  <c r="K2984" i="119"/>
  <c r="K2985" i="119"/>
  <c r="K2986" i="119"/>
  <c r="K2987" i="119"/>
  <c r="K2988" i="119"/>
  <c r="K2989" i="119"/>
  <c r="K2990" i="119"/>
  <c r="K2991" i="119"/>
  <c r="K2992" i="119"/>
  <c r="K2993" i="119"/>
  <c r="K2994" i="119"/>
  <c r="K2995" i="119"/>
  <c r="K2996" i="119"/>
  <c r="K2997" i="119"/>
  <c r="K2998" i="119"/>
  <c r="K2999" i="119"/>
  <c r="K3000" i="119"/>
  <c r="K3001" i="119"/>
  <c r="K3002" i="119"/>
  <c r="K3003" i="119"/>
  <c r="K3004" i="119"/>
  <c r="K3005" i="119"/>
  <c r="K3006" i="119"/>
  <c r="K3007" i="119"/>
  <c r="K3008" i="119"/>
  <c r="K3009" i="119"/>
  <c r="K3010" i="119"/>
  <c r="K3011" i="119"/>
  <c r="K3012" i="119"/>
  <c r="K3013" i="119"/>
  <c r="K3014" i="119"/>
  <c r="K3015" i="119"/>
  <c r="K3016" i="119"/>
  <c r="K3017" i="119"/>
  <c r="K3018" i="119"/>
  <c r="K3019" i="119"/>
  <c r="K3020" i="119"/>
  <c r="K3021" i="119"/>
  <c r="K3022" i="119"/>
  <c r="K3023" i="119"/>
  <c r="K3024" i="119"/>
  <c r="K3025" i="119"/>
  <c r="K3026" i="119"/>
  <c r="K3027" i="119"/>
  <c r="K3028" i="119"/>
  <c r="K3029" i="119"/>
  <c r="K3030" i="119"/>
  <c r="K3031" i="119"/>
  <c r="K3032" i="119"/>
  <c r="K3033" i="119"/>
  <c r="K3034" i="119"/>
  <c r="K3035" i="119"/>
  <c r="K3036" i="119"/>
  <c r="K3037" i="119"/>
  <c r="K3038" i="119"/>
  <c r="K3039" i="119"/>
  <c r="K3040" i="119"/>
  <c r="K3041" i="119"/>
  <c r="K3042" i="119"/>
  <c r="K3043" i="119"/>
  <c r="K3044" i="119"/>
  <c r="K3045" i="119"/>
  <c r="K3046" i="119"/>
  <c r="K3047" i="119"/>
  <c r="K3048" i="119"/>
  <c r="K3049" i="119"/>
  <c r="K3050" i="119"/>
  <c r="K3051" i="119"/>
  <c r="K3052" i="119"/>
  <c r="K3053" i="119"/>
  <c r="K3054" i="119"/>
  <c r="K3055" i="119"/>
  <c r="K3056" i="119"/>
  <c r="K3057" i="119"/>
  <c r="K3058" i="119"/>
  <c r="K3059" i="119"/>
  <c r="K3060" i="119"/>
  <c r="K3061" i="119"/>
  <c r="K3062" i="119"/>
  <c r="K3063" i="119"/>
  <c r="K3064" i="119"/>
  <c r="K3065" i="119"/>
  <c r="K3066" i="119"/>
  <c r="K3067" i="119"/>
  <c r="K3068" i="119"/>
  <c r="K3069" i="119"/>
  <c r="K3070" i="119"/>
  <c r="K3071" i="119"/>
  <c r="K3072" i="119"/>
  <c r="K3073" i="119"/>
  <c r="K3074" i="119"/>
  <c r="K3075" i="119"/>
  <c r="K3076" i="119"/>
  <c r="K3077" i="119"/>
  <c r="K3078" i="119"/>
  <c r="K3079" i="119"/>
  <c r="K3080" i="119"/>
  <c r="K3081" i="119"/>
  <c r="K3082" i="119"/>
  <c r="K3083" i="119"/>
  <c r="K3084" i="119"/>
  <c r="K3085" i="119"/>
  <c r="K3086" i="119"/>
  <c r="K3087" i="119"/>
  <c r="K3088" i="119"/>
  <c r="K3089" i="119"/>
  <c r="K3090" i="119"/>
  <c r="K3091" i="119"/>
  <c r="K3092" i="119"/>
  <c r="K3093" i="119"/>
  <c r="K3094" i="119"/>
  <c r="K3095" i="119"/>
  <c r="K3096" i="119"/>
  <c r="K3097" i="119"/>
  <c r="K3098" i="119"/>
  <c r="K3099" i="119"/>
  <c r="K3100" i="119"/>
  <c r="K3101" i="119"/>
  <c r="K3102" i="119"/>
  <c r="K3103" i="119"/>
  <c r="K3104" i="119"/>
  <c r="K3105" i="119"/>
  <c r="K3106" i="119"/>
  <c r="K3107" i="119"/>
  <c r="K3108" i="119"/>
  <c r="K3109" i="119"/>
  <c r="K3110" i="119"/>
  <c r="K3111" i="119"/>
  <c r="K3112" i="119"/>
  <c r="K3113" i="119"/>
  <c r="K3114" i="119"/>
  <c r="K3115" i="119"/>
  <c r="K3116" i="119"/>
  <c r="K3117" i="119"/>
  <c r="K3118" i="119"/>
  <c r="K3119" i="119"/>
  <c r="K3120" i="119"/>
  <c r="K3121" i="119"/>
  <c r="K3122" i="119"/>
  <c r="K3123" i="119"/>
  <c r="K3124" i="119"/>
  <c r="K3125" i="119"/>
  <c r="K3126" i="119"/>
  <c r="K3127" i="119"/>
  <c r="K3128" i="119"/>
  <c r="K3129" i="119"/>
  <c r="K3130" i="119"/>
  <c r="K3131" i="119"/>
  <c r="K3132" i="119"/>
  <c r="K3133" i="119"/>
  <c r="K3134" i="119"/>
  <c r="K3135" i="119"/>
  <c r="K3136" i="119"/>
  <c r="K3137" i="119"/>
  <c r="K3138" i="119"/>
  <c r="K3139" i="119"/>
  <c r="K3140" i="119"/>
  <c r="K3141" i="119"/>
  <c r="K3142" i="119"/>
  <c r="K3143" i="119"/>
  <c r="K3144" i="119"/>
  <c r="K3145" i="119"/>
  <c r="K3146" i="119"/>
  <c r="K3147" i="119"/>
  <c r="K3148" i="119"/>
  <c r="K3149" i="119"/>
  <c r="K3150" i="119"/>
  <c r="K3151" i="119"/>
  <c r="K3152" i="119"/>
  <c r="K3153" i="119"/>
  <c r="K3154" i="119"/>
  <c r="K3155" i="119"/>
  <c r="K3156" i="119"/>
  <c r="K3157" i="119"/>
  <c r="K3158" i="119"/>
  <c r="K3159" i="119"/>
  <c r="K3160" i="119"/>
  <c r="K3161" i="119"/>
  <c r="K3162" i="119"/>
  <c r="K3163" i="119"/>
  <c r="K3164" i="119"/>
  <c r="K3165" i="119"/>
  <c r="K3166" i="119"/>
  <c r="K3167" i="119"/>
  <c r="K3168" i="119"/>
  <c r="K3169" i="119"/>
  <c r="K3170" i="119"/>
  <c r="K3171" i="119"/>
  <c r="K3172" i="119"/>
  <c r="K3173" i="119"/>
  <c r="K3174" i="119"/>
  <c r="K3175" i="119"/>
  <c r="K3176" i="119"/>
  <c r="K3177" i="119"/>
  <c r="K3178" i="119"/>
  <c r="K3179" i="119"/>
  <c r="K3180" i="119"/>
  <c r="K3181" i="119"/>
  <c r="K3182" i="119"/>
  <c r="K3183" i="119"/>
  <c r="K3184" i="119"/>
  <c r="K3185" i="119"/>
  <c r="K3186" i="119"/>
  <c r="K3187" i="119"/>
  <c r="K3188" i="119"/>
  <c r="K3189" i="119"/>
  <c r="K3190" i="119"/>
  <c r="K3191" i="119"/>
  <c r="K3192" i="119"/>
  <c r="K3193" i="119"/>
  <c r="K3194" i="119"/>
  <c r="K3195" i="119"/>
  <c r="K3196" i="119"/>
  <c r="K3197" i="119"/>
  <c r="K3198" i="119"/>
  <c r="K3199" i="119"/>
  <c r="K3200" i="119"/>
  <c r="K3201" i="119"/>
  <c r="K3202" i="119"/>
  <c r="K3203" i="119"/>
  <c r="K3204" i="119"/>
  <c r="K3205" i="119"/>
  <c r="K3206" i="119"/>
  <c r="K3207" i="119"/>
  <c r="K3208" i="119"/>
  <c r="K3209" i="119"/>
  <c r="K3210" i="119"/>
  <c r="K3211" i="119"/>
  <c r="K3212" i="119"/>
  <c r="K3213" i="119"/>
  <c r="K3214" i="119"/>
  <c r="K3215" i="119"/>
  <c r="K3216" i="119"/>
  <c r="K3217" i="119"/>
  <c r="K3218" i="119"/>
  <c r="K3219" i="119"/>
  <c r="K3220" i="119"/>
  <c r="K3221" i="119"/>
  <c r="K3222" i="119"/>
  <c r="K3223" i="119"/>
  <c r="K3224" i="119"/>
  <c r="K3225" i="119"/>
  <c r="K3226" i="119"/>
  <c r="K3227" i="119"/>
  <c r="K3228" i="119"/>
  <c r="K3229" i="119"/>
  <c r="K3230" i="119"/>
  <c r="K3231" i="119"/>
  <c r="K3232" i="119"/>
  <c r="K3233" i="119"/>
  <c r="K3234" i="119"/>
  <c r="K3235" i="119"/>
  <c r="K3236" i="119"/>
  <c r="K3237" i="119"/>
  <c r="K3238" i="119"/>
  <c r="K3239" i="119"/>
  <c r="K3240" i="119"/>
  <c r="K3241" i="119"/>
  <c r="K3242" i="119"/>
  <c r="K3243" i="119"/>
  <c r="K3244" i="119"/>
  <c r="K3245" i="119"/>
  <c r="K3246" i="119"/>
  <c r="K3247" i="119"/>
  <c r="K3248" i="119"/>
  <c r="K3249" i="119"/>
  <c r="K3250" i="119"/>
  <c r="K3251" i="119"/>
  <c r="K3252" i="119"/>
  <c r="K3253" i="119"/>
  <c r="K3254" i="119"/>
  <c r="K3255" i="119"/>
  <c r="K3256" i="119"/>
  <c r="K3257" i="119"/>
  <c r="K3258" i="119"/>
  <c r="K3259" i="119"/>
  <c r="K3260" i="119"/>
  <c r="K3261" i="119"/>
  <c r="K3262" i="119"/>
  <c r="K3263" i="119"/>
  <c r="K3264" i="119"/>
  <c r="K3265" i="119"/>
  <c r="K3266" i="119"/>
  <c r="K3267" i="119"/>
  <c r="K3268" i="119"/>
  <c r="K3269" i="119"/>
  <c r="K3270" i="119"/>
  <c r="K3271" i="119"/>
  <c r="K3272" i="119"/>
  <c r="K3273" i="119"/>
  <c r="K3274" i="119"/>
  <c r="K3275" i="119"/>
  <c r="K3276" i="119"/>
  <c r="K3277" i="119"/>
  <c r="K3278" i="119"/>
  <c r="K3279" i="119"/>
  <c r="K3280" i="119"/>
  <c r="K3281" i="119"/>
  <c r="K3282" i="119"/>
  <c r="K3283" i="119"/>
  <c r="K3284" i="119"/>
  <c r="K3285" i="119"/>
  <c r="K3286" i="119"/>
  <c r="K3287" i="119"/>
  <c r="K3288" i="119"/>
  <c r="K3289" i="119"/>
  <c r="K3290" i="119"/>
  <c r="K3291" i="119"/>
  <c r="K3292" i="119"/>
  <c r="K3293" i="119"/>
  <c r="K3294" i="119"/>
  <c r="K3295" i="119"/>
  <c r="K3296" i="119"/>
  <c r="K3297" i="119"/>
  <c r="K3298" i="119"/>
  <c r="K3299" i="119"/>
  <c r="K3300" i="119"/>
  <c r="K3301" i="119"/>
  <c r="K3302" i="119"/>
  <c r="K3303" i="119"/>
  <c r="K3304" i="119"/>
  <c r="K3305" i="119"/>
  <c r="K3306" i="119"/>
  <c r="K3307" i="119"/>
  <c r="K3308" i="119"/>
  <c r="K3309" i="119"/>
  <c r="K3310" i="119"/>
  <c r="K3311" i="119"/>
  <c r="K3312" i="119"/>
  <c r="K3313" i="119"/>
  <c r="K3314" i="119"/>
  <c r="K3315" i="119"/>
  <c r="K3316" i="119"/>
  <c r="K3317" i="119"/>
  <c r="K3318" i="119"/>
  <c r="K3319" i="119"/>
  <c r="K3320" i="119"/>
  <c r="K3321" i="119"/>
  <c r="K3322" i="119"/>
  <c r="K3323" i="119"/>
  <c r="K3324" i="119"/>
  <c r="K3325" i="119"/>
  <c r="K3326" i="119"/>
  <c r="K3327" i="119"/>
  <c r="K3328" i="119"/>
  <c r="K3329" i="119"/>
  <c r="K3330" i="119"/>
  <c r="K3331" i="119"/>
  <c r="K3332" i="119"/>
  <c r="K3333" i="119"/>
  <c r="K3334" i="119"/>
  <c r="K3335" i="119"/>
  <c r="K3336" i="119"/>
  <c r="K3337" i="119"/>
  <c r="K3338" i="119"/>
  <c r="K3339" i="119"/>
  <c r="K3340" i="119"/>
  <c r="K3341" i="119"/>
  <c r="K3342" i="119"/>
  <c r="K3343" i="119"/>
  <c r="K3344" i="119"/>
  <c r="K3345" i="119"/>
  <c r="K3346" i="119"/>
  <c r="K3347" i="119"/>
  <c r="K3348" i="119"/>
  <c r="K3349" i="119"/>
  <c r="K3350" i="119"/>
  <c r="K3351" i="119"/>
  <c r="K3352" i="119"/>
  <c r="K3353" i="119"/>
  <c r="K3354" i="119"/>
  <c r="K3355" i="119"/>
  <c r="K3356" i="119"/>
  <c r="K3357" i="119"/>
  <c r="K3358" i="119"/>
  <c r="K3359" i="119"/>
  <c r="K3360" i="119"/>
  <c r="K3361" i="119"/>
  <c r="K3362" i="119"/>
  <c r="K3363" i="119"/>
  <c r="K3364" i="119"/>
  <c r="K3365" i="119"/>
  <c r="K3366" i="119"/>
  <c r="K3367" i="119"/>
  <c r="K3368" i="119"/>
  <c r="K3369" i="119"/>
  <c r="K3370" i="119"/>
  <c r="K3371" i="119"/>
  <c r="K3372" i="119"/>
  <c r="K3373" i="119"/>
  <c r="K3374" i="119"/>
  <c r="K3375" i="119"/>
  <c r="K3376" i="119"/>
  <c r="K3377" i="119"/>
  <c r="K3378" i="119"/>
  <c r="K3379" i="119"/>
  <c r="K3380" i="119"/>
  <c r="K3381" i="119"/>
  <c r="K3382" i="119"/>
  <c r="K3383" i="119"/>
  <c r="K3384" i="119"/>
  <c r="K3385" i="119"/>
  <c r="K3386" i="119"/>
  <c r="K3387" i="119"/>
  <c r="K3388" i="119"/>
  <c r="K3389" i="119"/>
  <c r="K3390" i="119"/>
  <c r="K3391" i="119"/>
  <c r="K3392" i="119"/>
  <c r="K3393" i="119"/>
  <c r="K3394" i="119"/>
  <c r="K3395" i="119"/>
  <c r="K3396" i="119"/>
  <c r="K3397" i="119"/>
  <c r="K3398" i="119"/>
  <c r="K3399" i="119"/>
  <c r="K3400" i="119"/>
  <c r="K3401" i="119"/>
  <c r="K3402" i="119"/>
  <c r="K3403" i="119"/>
  <c r="K3404" i="119"/>
  <c r="K3405" i="119"/>
  <c r="K3406" i="119"/>
  <c r="K3407" i="119"/>
  <c r="K3408" i="119"/>
  <c r="K3409" i="119"/>
  <c r="K3410" i="119"/>
  <c r="K3411" i="119"/>
  <c r="K3412" i="119"/>
  <c r="K3413" i="119"/>
  <c r="K3414" i="119"/>
  <c r="K3415" i="119"/>
  <c r="K3416" i="119"/>
  <c r="K3417" i="119"/>
  <c r="K3418" i="119"/>
  <c r="K3419" i="119"/>
  <c r="K3420" i="119"/>
  <c r="K3421" i="119"/>
  <c r="K3422" i="119"/>
  <c r="K3423" i="119"/>
  <c r="K3424" i="119"/>
  <c r="K3425" i="119"/>
  <c r="K3426" i="119"/>
  <c r="K3427" i="119"/>
  <c r="K3428" i="119"/>
  <c r="K3429" i="119"/>
  <c r="K3430" i="119"/>
  <c r="K3431" i="119"/>
  <c r="K3432" i="119"/>
  <c r="K3433" i="119"/>
  <c r="K3434" i="119"/>
  <c r="K3435" i="119"/>
  <c r="K3436" i="119"/>
  <c r="K3437" i="119"/>
  <c r="K3438" i="119"/>
  <c r="K3439" i="119"/>
  <c r="K3440" i="119"/>
  <c r="K3441" i="119"/>
  <c r="K3442" i="119"/>
  <c r="K3443" i="119"/>
  <c r="K3444" i="119"/>
  <c r="K3445" i="119"/>
  <c r="K3446" i="119"/>
  <c r="K3447" i="119"/>
  <c r="K3448" i="119"/>
  <c r="K3449" i="119"/>
  <c r="K3450" i="119"/>
  <c r="K3451" i="119"/>
  <c r="K3452" i="119"/>
  <c r="K3453" i="119"/>
  <c r="K3454" i="119"/>
  <c r="K3455" i="119"/>
  <c r="K3456" i="119"/>
  <c r="K3457" i="119"/>
  <c r="K3458" i="119"/>
  <c r="K3459" i="119"/>
  <c r="K3460" i="119"/>
  <c r="K3461" i="119"/>
  <c r="K3462" i="119"/>
  <c r="K3463" i="119"/>
  <c r="K3464" i="119"/>
  <c r="K3465" i="119"/>
  <c r="K3466" i="119"/>
  <c r="K3467" i="119"/>
  <c r="K3468" i="119"/>
  <c r="K3469" i="119"/>
  <c r="K3470" i="119"/>
  <c r="K3471" i="119"/>
  <c r="K3472" i="119"/>
  <c r="K3473" i="119"/>
  <c r="K3474" i="119"/>
  <c r="K3475" i="119"/>
  <c r="K3476" i="119"/>
  <c r="K3477" i="119"/>
  <c r="K3478" i="119"/>
  <c r="K3479" i="119"/>
  <c r="K3480" i="119"/>
  <c r="K3481" i="119"/>
  <c r="K3482" i="119"/>
  <c r="K3483" i="119"/>
  <c r="K3484" i="119"/>
  <c r="K3485" i="119"/>
  <c r="K3486" i="119"/>
  <c r="K3487" i="119"/>
  <c r="K3488" i="119"/>
  <c r="K3489" i="119"/>
  <c r="K3490" i="119"/>
  <c r="K3491" i="119"/>
  <c r="K3492" i="119"/>
  <c r="K3493" i="119"/>
  <c r="K3494" i="119"/>
  <c r="K3495" i="119"/>
  <c r="K3496" i="119"/>
  <c r="K3497" i="119"/>
  <c r="K3498" i="119"/>
  <c r="K3499" i="119"/>
  <c r="K3500" i="119"/>
  <c r="K3501" i="119"/>
  <c r="K3502" i="119"/>
  <c r="K3503" i="119"/>
  <c r="K3504" i="119"/>
  <c r="K3505" i="119"/>
  <c r="K3506" i="119"/>
  <c r="K3507" i="119"/>
  <c r="K3508" i="119"/>
  <c r="K3509" i="119"/>
  <c r="K3510" i="119"/>
  <c r="K3511" i="119"/>
  <c r="K3512" i="119"/>
  <c r="K3513" i="119"/>
  <c r="K3514" i="119"/>
  <c r="K3515" i="119"/>
  <c r="K3516" i="119"/>
  <c r="K3517" i="119"/>
  <c r="K3518" i="119"/>
  <c r="K3519" i="119"/>
  <c r="K3520" i="119"/>
  <c r="K3521" i="119"/>
  <c r="K3522" i="119"/>
  <c r="K3523" i="119"/>
  <c r="K3524" i="119"/>
  <c r="K3525" i="119"/>
  <c r="K3526" i="119"/>
  <c r="K3527" i="119"/>
  <c r="K3528" i="119"/>
  <c r="K3529" i="119"/>
  <c r="K3530" i="119"/>
  <c r="K3531" i="119"/>
  <c r="K3532" i="119"/>
  <c r="K3533" i="119"/>
  <c r="K3534" i="119"/>
  <c r="K3535" i="119"/>
  <c r="K3536" i="119"/>
  <c r="K3537" i="119"/>
  <c r="K3538" i="119"/>
  <c r="K3539" i="119"/>
  <c r="K3540" i="119"/>
  <c r="K3541" i="119"/>
  <c r="K3542" i="119"/>
  <c r="K3543" i="119"/>
  <c r="K3544" i="119"/>
  <c r="K3545" i="119"/>
  <c r="K3546" i="119"/>
  <c r="K3547" i="119"/>
  <c r="K3548" i="119"/>
  <c r="K3549" i="119"/>
  <c r="K3550" i="119"/>
  <c r="K3551" i="119"/>
  <c r="K3552" i="119"/>
  <c r="K3553" i="119"/>
  <c r="K3554" i="119"/>
  <c r="K3555" i="119"/>
  <c r="K3556" i="119"/>
  <c r="K3557" i="119"/>
  <c r="K3558" i="119"/>
  <c r="K3559" i="119"/>
  <c r="K3560" i="119"/>
  <c r="K3561" i="119"/>
  <c r="K3562" i="119"/>
  <c r="K3563" i="119"/>
  <c r="K3564" i="119"/>
  <c r="K3565" i="119"/>
  <c r="K3566" i="119"/>
  <c r="K3567" i="119"/>
  <c r="K3568" i="119"/>
  <c r="K3569" i="119"/>
  <c r="K3570" i="119"/>
  <c r="K3571" i="119"/>
  <c r="K3572" i="119"/>
  <c r="K3573" i="119"/>
  <c r="K3574" i="119"/>
  <c r="K3575" i="119"/>
  <c r="K3576" i="119"/>
  <c r="K3577" i="119"/>
  <c r="K3578" i="119"/>
  <c r="K3579" i="119"/>
  <c r="K3580" i="119"/>
  <c r="K3581" i="119"/>
  <c r="K3582" i="119"/>
  <c r="K3583" i="119"/>
  <c r="K3584" i="119"/>
  <c r="K3585" i="119"/>
  <c r="K3586" i="119"/>
  <c r="K3587" i="119"/>
  <c r="K3588" i="119"/>
  <c r="K3589" i="119"/>
  <c r="K3590" i="119"/>
  <c r="K3591" i="119"/>
  <c r="K3592" i="119"/>
  <c r="K3593" i="119"/>
  <c r="K3594" i="119"/>
  <c r="K3595" i="119"/>
  <c r="K3596" i="119"/>
  <c r="K3597" i="119"/>
  <c r="K3598" i="119"/>
  <c r="K3599" i="119"/>
  <c r="K3600" i="119"/>
  <c r="K3601" i="119"/>
  <c r="K3602" i="119"/>
  <c r="K3603" i="119"/>
  <c r="K3604" i="119"/>
  <c r="K3605" i="119"/>
  <c r="K3606" i="119"/>
  <c r="K3607" i="119"/>
  <c r="K3608" i="119"/>
  <c r="K3609" i="119"/>
  <c r="K3610" i="119"/>
  <c r="K3611" i="119"/>
  <c r="K3612" i="119"/>
  <c r="K3613" i="119"/>
  <c r="K3614" i="119"/>
  <c r="K3615" i="119"/>
  <c r="K3616" i="119"/>
  <c r="K3617" i="119"/>
  <c r="K3618" i="119"/>
  <c r="K3619" i="119"/>
  <c r="K3620" i="119"/>
  <c r="K3621" i="119"/>
  <c r="K3622" i="119"/>
  <c r="K3623" i="119"/>
  <c r="K3624" i="119"/>
  <c r="K3625" i="119"/>
  <c r="K3626" i="119"/>
  <c r="K3627" i="119"/>
  <c r="K3628" i="119"/>
  <c r="K3629" i="119"/>
  <c r="K3630" i="119"/>
  <c r="K3631" i="119"/>
  <c r="K3632" i="119"/>
  <c r="K3633" i="119"/>
  <c r="K3634" i="119"/>
  <c r="K3635" i="119"/>
  <c r="K3636" i="119"/>
  <c r="K3637" i="119"/>
  <c r="K3638" i="119"/>
  <c r="K3639" i="119"/>
  <c r="K3640" i="119"/>
  <c r="K3641" i="119"/>
  <c r="K3642" i="119"/>
  <c r="K3643" i="119"/>
  <c r="K3644" i="119"/>
  <c r="K3645" i="119"/>
  <c r="K3646" i="119"/>
  <c r="K3647" i="119"/>
  <c r="K3648" i="119"/>
  <c r="K3649" i="119"/>
  <c r="K3650" i="119"/>
  <c r="K3651" i="119"/>
  <c r="K3652" i="119"/>
  <c r="K3653" i="119"/>
  <c r="K3654" i="119"/>
  <c r="K3655" i="119"/>
  <c r="K3656" i="119"/>
  <c r="K3657" i="119"/>
  <c r="K3658" i="119"/>
  <c r="K3659" i="119"/>
  <c r="K3660" i="119"/>
  <c r="K3661" i="119"/>
  <c r="K3662" i="119"/>
  <c r="K3663" i="119"/>
  <c r="K3664" i="119"/>
  <c r="K3665" i="119"/>
  <c r="K3666" i="119"/>
  <c r="K3667" i="119"/>
  <c r="K3668" i="119"/>
  <c r="K3669" i="119"/>
  <c r="K3670" i="119"/>
  <c r="K3671" i="119"/>
  <c r="K3672" i="119"/>
  <c r="K3673" i="119"/>
  <c r="K3674" i="119"/>
  <c r="K3675" i="119"/>
  <c r="K3676" i="119"/>
  <c r="K3677" i="119"/>
  <c r="K3678" i="119"/>
  <c r="K3679" i="119"/>
  <c r="K3680" i="119"/>
  <c r="K3681" i="119"/>
  <c r="K3682" i="119"/>
  <c r="K3683" i="119"/>
  <c r="K3684" i="119"/>
  <c r="K3685" i="119"/>
  <c r="K3686" i="119"/>
  <c r="K3687" i="119"/>
  <c r="K3688" i="119"/>
  <c r="K3689" i="119"/>
  <c r="K3690" i="119"/>
  <c r="K3691" i="119"/>
  <c r="K3692" i="119"/>
  <c r="K3693" i="119"/>
  <c r="K3694" i="119"/>
  <c r="K3695" i="119"/>
  <c r="K3696" i="119"/>
  <c r="K3697" i="119"/>
  <c r="K3698" i="119"/>
  <c r="K3699" i="119"/>
  <c r="K3700" i="119"/>
  <c r="K3701" i="119"/>
  <c r="K3702" i="119"/>
  <c r="K3703" i="119"/>
  <c r="K3704" i="119"/>
  <c r="K3705" i="119"/>
  <c r="K3706" i="119"/>
  <c r="K3707" i="119"/>
  <c r="K3708" i="119"/>
  <c r="K3709" i="119"/>
  <c r="K3710" i="119"/>
  <c r="K3711" i="119"/>
  <c r="K3712" i="119"/>
  <c r="K3713" i="119"/>
  <c r="K3714" i="119"/>
  <c r="K3715" i="119"/>
  <c r="K3716" i="119"/>
  <c r="K3717" i="119"/>
  <c r="K3718" i="119"/>
  <c r="K3719" i="119"/>
  <c r="K3720" i="119"/>
  <c r="K3721" i="119"/>
  <c r="K3722" i="119"/>
  <c r="K3723" i="119"/>
  <c r="K3724" i="119"/>
  <c r="K3725" i="119"/>
  <c r="K3726" i="119"/>
  <c r="K3727" i="119"/>
  <c r="K3728" i="119"/>
  <c r="K3729" i="119"/>
  <c r="K3730" i="119"/>
  <c r="K3731" i="119"/>
  <c r="K3732" i="119"/>
  <c r="K3733" i="119"/>
  <c r="K3734" i="119"/>
  <c r="K3735" i="119"/>
  <c r="K3736" i="119"/>
  <c r="K3737" i="119"/>
  <c r="K3738" i="119"/>
  <c r="K3739" i="119"/>
  <c r="K3740" i="119"/>
  <c r="K3741" i="119"/>
  <c r="K3742" i="119"/>
  <c r="K3743" i="119"/>
  <c r="K3744" i="119"/>
  <c r="K3745" i="119"/>
  <c r="K3746" i="119"/>
  <c r="K3747" i="119"/>
  <c r="K3748" i="119"/>
  <c r="K3749" i="119"/>
  <c r="K3750" i="119"/>
  <c r="K3751" i="119"/>
  <c r="K3752" i="119"/>
  <c r="K3753" i="119"/>
  <c r="K3754" i="119"/>
  <c r="K3755" i="119"/>
  <c r="K3756" i="119"/>
  <c r="K3757" i="119"/>
  <c r="K3758" i="119"/>
  <c r="K3759" i="119"/>
  <c r="K3760" i="119"/>
  <c r="K3761" i="119"/>
  <c r="K3762" i="119"/>
  <c r="K3763" i="119"/>
  <c r="K3764" i="119"/>
  <c r="K3765" i="119"/>
  <c r="K3766" i="119"/>
  <c r="K3767" i="119"/>
  <c r="K3768" i="119"/>
  <c r="K3769" i="119"/>
  <c r="K3770" i="119"/>
  <c r="K3771" i="119"/>
  <c r="K3772" i="119"/>
  <c r="K3773" i="119"/>
  <c r="K3774" i="119"/>
  <c r="K3775" i="119"/>
  <c r="K3776" i="119"/>
  <c r="K3777" i="119"/>
  <c r="K3778" i="119"/>
  <c r="K3779" i="119"/>
  <c r="K3780" i="119"/>
  <c r="K3781" i="119"/>
  <c r="K3782" i="119"/>
  <c r="K3783" i="119"/>
  <c r="K3784" i="119"/>
  <c r="K3785" i="119"/>
  <c r="K3786" i="119"/>
  <c r="K3787" i="119"/>
  <c r="K3788" i="119"/>
  <c r="K3789" i="119"/>
  <c r="K3790" i="119"/>
  <c r="K3791" i="119"/>
  <c r="K3792" i="119"/>
  <c r="K3793" i="119"/>
  <c r="K3794" i="119"/>
  <c r="K3795" i="119"/>
  <c r="K3796" i="119"/>
  <c r="K3797" i="119"/>
  <c r="K3798" i="119"/>
  <c r="K3799" i="119"/>
  <c r="K3800" i="119"/>
  <c r="K3801" i="119"/>
  <c r="K3802" i="119"/>
  <c r="K3803" i="119"/>
  <c r="K3804" i="119"/>
  <c r="K3805" i="119"/>
  <c r="K3806" i="119"/>
  <c r="K3807" i="119"/>
  <c r="K3808" i="119"/>
  <c r="K3809" i="119"/>
  <c r="K3810" i="119"/>
  <c r="K3811" i="119"/>
  <c r="K3812" i="119"/>
  <c r="K3813" i="119"/>
  <c r="K3814" i="119"/>
  <c r="K3815" i="119"/>
  <c r="K3816" i="119"/>
  <c r="K3817" i="119"/>
  <c r="K3818" i="119"/>
  <c r="K3819" i="119"/>
  <c r="K3820" i="119"/>
  <c r="K3821" i="119"/>
  <c r="K3822" i="119"/>
  <c r="K3823" i="119"/>
  <c r="K3824" i="119"/>
  <c r="K3825" i="119"/>
  <c r="K3826" i="119"/>
  <c r="K3827" i="119"/>
  <c r="K3828" i="119"/>
  <c r="K3829" i="119"/>
  <c r="K3830" i="119"/>
  <c r="K3831" i="119"/>
  <c r="K3832" i="119"/>
  <c r="K3833" i="119"/>
  <c r="K3834" i="119"/>
  <c r="K3835" i="119"/>
  <c r="K3836" i="119"/>
  <c r="K3837" i="119"/>
  <c r="K3838" i="119"/>
  <c r="K3839" i="119"/>
  <c r="K3840" i="119"/>
  <c r="K3841" i="119"/>
  <c r="K3842" i="119"/>
  <c r="K3843" i="119"/>
  <c r="K3844" i="119"/>
  <c r="K3845" i="119"/>
  <c r="K3846" i="119"/>
  <c r="K3847" i="119"/>
  <c r="K3848" i="119"/>
  <c r="K3849" i="119"/>
  <c r="K3850" i="119"/>
  <c r="K3851" i="119"/>
  <c r="K3852" i="119"/>
  <c r="K3853" i="119"/>
  <c r="K3854" i="119"/>
  <c r="K3855" i="119"/>
  <c r="K3856" i="119"/>
  <c r="K3857" i="119"/>
  <c r="K3858" i="119"/>
  <c r="K3859" i="119"/>
  <c r="K3860" i="119"/>
  <c r="K3861" i="119"/>
  <c r="K3862" i="119"/>
  <c r="K3863" i="119"/>
  <c r="K3864" i="119"/>
  <c r="K3865" i="119"/>
  <c r="K3866" i="119"/>
  <c r="K3867" i="119"/>
  <c r="K3868" i="119"/>
  <c r="K3869" i="119"/>
  <c r="K3870" i="119"/>
  <c r="K3871" i="119"/>
  <c r="K3872" i="119"/>
  <c r="K3873" i="119"/>
  <c r="K3874" i="119"/>
  <c r="K3875" i="119"/>
  <c r="K3876" i="119"/>
  <c r="K3877" i="119"/>
  <c r="K3878" i="119"/>
  <c r="K3879" i="119"/>
  <c r="K3880" i="119"/>
  <c r="K3881" i="119"/>
  <c r="K3882" i="119"/>
  <c r="K3883" i="119"/>
  <c r="K3884" i="119"/>
  <c r="K3885" i="119"/>
  <c r="K3886" i="119"/>
  <c r="K3887" i="119"/>
  <c r="K3888" i="119"/>
  <c r="K3889" i="119"/>
  <c r="K3890" i="119"/>
  <c r="K3891" i="119"/>
  <c r="K3892" i="119"/>
  <c r="K3893" i="119"/>
  <c r="K3894" i="119"/>
  <c r="K3895" i="119"/>
  <c r="K3896" i="119"/>
  <c r="K3897" i="119"/>
  <c r="K3898" i="119"/>
  <c r="K3899" i="119"/>
  <c r="K3900" i="119"/>
  <c r="K3901" i="119"/>
  <c r="K3902" i="119"/>
  <c r="K3903" i="119"/>
  <c r="K3904" i="119"/>
  <c r="K3905" i="119"/>
  <c r="K3906" i="119"/>
  <c r="K3907" i="119"/>
  <c r="K3908" i="119"/>
  <c r="K3909" i="119"/>
  <c r="K3910" i="119"/>
  <c r="K3911" i="119"/>
  <c r="K3912" i="119"/>
  <c r="K3913" i="119"/>
  <c r="K3914" i="119"/>
  <c r="K3915" i="119"/>
  <c r="K3916" i="119"/>
  <c r="K3917" i="119"/>
  <c r="K3918" i="119"/>
  <c r="K3919" i="119"/>
  <c r="K3920" i="119"/>
  <c r="K3921" i="119"/>
  <c r="K3922" i="119"/>
  <c r="K3923" i="119"/>
  <c r="K3924" i="119"/>
  <c r="K3925" i="119"/>
  <c r="K3926" i="119"/>
  <c r="K3927" i="119"/>
  <c r="K3928" i="119"/>
  <c r="K3929" i="119"/>
  <c r="K3930" i="119"/>
  <c r="K3931" i="119"/>
  <c r="K3932" i="119"/>
  <c r="K3933" i="119"/>
  <c r="K3934" i="119"/>
  <c r="K3935" i="119"/>
  <c r="K3936" i="119"/>
  <c r="K3937" i="119"/>
  <c r="K3938" i="119"/>
  <c r="K3939" i="119"/>
  <c r="K3940" i="119"/>
  <c r="K3941" i="119"/>
  <c r="K3942" i="119"/>
  <c r="K3943" i="119"/>
  <c r="K3944" i="119"/>
  <c r="K3945" i="119"/>
  <c r="K3946" i="119"/>
  <c r="K3947" i="119"/>
  <c r="K3948" i="119"/>
  <c r="K3949" i="119"/>
  <c r="K3950" i="119"/>
  <c r="K3951" i="119"/>
  <c r="K3952" i="119"/>
  <c r="K3953" i="119"/>
  <c r="K3954" i="119"/>
  <c r="K3955" i="119"/>
  <c r="K3956" i="119"/>
  <c r="K3957" i="119"/>
  <c r="K3958" i="119"/>
  <c r="K3959" i="119"/>
  <c r="K3960" i="119"/>
  <c r="K3961" i="119"/>
  <c r="K3962" i="119"/>
  <c r="K3963" i="119"/>
  <c r="K3964" i="119"/>
  <c r="K3965" i="119"/>
  <c r="K3966" i="119"/>
  <c r="K3967" i="119"/>
  <c r="K3968" i="119"/>
  <c r="K3969" i="119"/>
  <c r="K3970" i="119"/>
  <c r="K3971" i="119"/>
  <c r="K3972" i="119"/>
  <c r="K3973" i="119"/>
  <c r="K3974" i="119"/>
  <c r="K3975" i="119"/>
  <c r="K3976" i="119"/>
  <c r="K3977" i="119"/>
  <c r="K3978" i="119"/>
  <c r="K3979" i="119"/>
  <c r="K3980" i="119"/>
  <c r="K3981" i="119"/>
  <c r="K3982" i="119"/>
  <c r="K3983" i="119"/>
  <c r="K3984" i="119"/>
  <c r="K3985" i="119"/>
  <c r="K3986" i="119"/>
  <c r="K3987" i="119"/>
  <c r="K3988" i="119"/>
  <c r="K3989" i="119"/>
  <c r="K3990" i="119"/>
  <c r="K3991" i="119"/>
  <c r="K3992" i="119"/>
  <c r="K3993" i="119"/>
  <c r="K3994" i="119"/>
  <c r="K3995" i="119"/>
  <c r="K3996" i="119"/>
  <c r="K3997" i="119"/>
  <c r="K3998" i="119"/>
  <c r="K3999" i="119"/>
  <c r="K4000" i="119"/>
  <c r="K4001" i="119"/>
  <c r="K4002" i="119"/>
  <c r="K4003" i="119"/>
  <c r="K4004" i="119"/>
  <c r="K4005" i="119"/>
  <c r="K4006" i="119"/>
  <c r="K4007" i="119"/>
  <c r="K4008" i="119"/>
  <c r="K4009" i="119"/>
  <c r="K4010" i="119"/>
  <c r="K4011" i="119"/>
  <c r="K4012" i="119"/>
  <c r="K4013" i="119"/>
  <c r="K4014" i="119"/>
  <c r="K4015" i="119"/>
  <c r="K4016" i="119"/>
  <c r="K4017" i="119"/>
  <c r="K4018" i="119"/>
  <c r="K4019" i="119"/>
  <c r="K4020" i="119"/>
  <c r="K4021" i="119"/>
  <c r="K4022" i="119"/>
  <c r="K4023" i="119"/>
  <c r="K4024" i="119"/>
  <c r="K4025" i="119"/>
  <c r="K4026" i="119"/>
  <c r="K4027" i="119"/>
  <c r="K4028" i="119"/>
  <c r="K4029" i="119"/>
  <c r="K4030" i="119"/>
  <c r="K4031" i="119"/>
  <c r="K4032" i="119"/>
  <c r="K4033" i="119"/>
  <c r="K4034" i="119"/>
  <c r="K4035" i="119"/>
  <c r="K4036" i="119"/>
  <c r="K4037" i="119"/>
  <c r="K4038" i="119"/>
  <c r="K4039" i="119"/>
  <c r="K4040" i="119"/>
  <c r="K4041" i="119"/>
  <c r="K4042" i="119"/>
  <c r="K4043" i="119"/>
  <c r="K4044" i="119"/>
  <c r="K4045" i="119"/>
  <c r="K4046" i="119"/>
  <c r="K4047" i="119"/>
  <c r="K4048" i="119"/>
  <c r="K4049" i="119"/>
  <c r="K4050" i="119"/>
  <c r="K4051" i="119"/>
  <c r="K4052" i="119"/>
  <c r="K4053" i="119"/>
  <c r="K4054" i="119"/>
  <c r="K4055" i="119"/>
  <c r="K4056" i="119"/>
  <c r="K4057" i="119"/>
  <c r="K4058" i="119"/>
  <c r="K4059" i="119"/>
  <c r="K4060" i="119"/>
  <c r="K4061" i="119"/>
  <c r="K4062" i="119"/>
  <c r="K4063" i="119"/>
  <c r="K4064" i="119"/>
  <c r="K4065" i="119"/>
  <c r="K4066" i="119"/>
  <c r="K4067" i="119"/>
  <c r="K4068" i="119"/>
  <c r="K4069" i="119"/>
  <c r="K4070" i="119"/>
  <c r="K4071" i="119"/>
  <c r="K4072" i="119"/>
  <c r="K4073" i="119"/>
  <c r="K4074" i="119"/>
  <c r="K4075" i="119"/>
  <c r="K4076" i="119"/>
  <c r="K4077" i="119"/>
  <c r="K4078" i="119"/>
  <c r="K4079" i="119"/>
  <c r="K4080" i="119"/>
  <c r="K4081" i="119"/>
  <c r="K4082" i="119"/>
  <c r="K4083" i="119"/>
  <c r="K4084" i="119"/>
  <c r="K4085" i="119"/>
  <c r="K4086" i="119"/>
  <c r="K4087" i="119"/>
  <c r="K4088" i="119"/>
  <c r="K4089" i="119"/>
  <c r="K4090" i="119"/>
  <c r="K4091" i="119"/>
  <c r="K4092" i="119"/>
  <c r="K4093" i="119"/>
  <c r="K4094" i="119"/>
  <c r="K4095" i="119"/>
  <c r="K4096" i="119"/>
  <c r="K4097" i="119"/>
  <c r="K4098" i="119"/>
  <c r="K4099" i="119"/>
  <c r="K4100" i="119"/>
  <c r="K4101" i="119"/>
  <c r="K4102" i="119"/>
  <c r="K4103" i="119"/>
  <c r="K4104" i="119"/>
  <c r="K4105" i="119"/>
  <c r="K4106" i="119"/>
  <c r="K4107" i="119"/>
  <c r="K4108" i="119"/>
  <c r="K4109" i="119"/>
  <c r="K4110" i="119"/>
  <c r="K4111" i="119"/>
  <c r="K4112" i="119"/>
  <c r="K4113" i="119"/>
  <c r="K4114" i="119"/>
  <c r="K4115" i="119"/>
  <c r="K4116" i="119"/>
  <c r="K4117" i="119"/>
  <c r="K4118" i="119"/>
  <c r="K4119" i="119"/>
  <c r="K4120" i="119"/>
  <c r="K4121" i="119"/>
  <c r="K4122" i="119"/>
  <c r="K4123" i="119"/>
  <c r="K4124" i="119"/>
  <c r="K4125" i="119"/>
  <c r="K4126" i="119"/>
  <c r="K4127" i="119"/>
  <c r="K4128" i="119"/>
  <c r="K4129" i="119"/>
  <c r="K4130" i="119"/>
  <c r="K4131" i="119"/>
  <c r="K4132" i="119"/>
  <c r="K4133" i="119"/>
  <c r="K4134" i="119"/>
  <c r="K4135" i="119"/>
  <c r="K4136" i="119"/>
  <c r="K4137" i="119"/>
  <c r="K4138" i="119"/>
  <c r="K4139" i="119"/>
  <c r="K4140" i="119"/>
  <c r="K4141" i="119"/>
  <c r="K4142" i="119"/>
  <c r="K4143" i="119"/>
  <c r="K4144" i="119"/>
  <c r="K4145" i="119"/>
  <c r="K4146" i="119"/>
  <c r="K4147" i="119"/>
  <c r="K4148" i="119"/>
  <c r="K4149" i="119"/>
  <c r="K4150" i="119"/>
  <c r="K4151" i="119"/>
  <c r="K4152" i="119"/>
  <c r="K4153" i="119"/>
  <c r="K4154" i="119"/>
  <c r="K4155" i="119"/>
  <c r="K4156" i="119"/>
  <c r="K4157" i="119"/>
  <c r="K4158" i="119"/>
  <c r="K4159" i="119"/>
  <c r="K4160" i="119"/>
  <c r="K4161" i="119"/>
  <c r="K4162" i="119"/>
  <c r="K4163" i="119"/>
  <c r="K4164" i="119"/>
  <c r="K4165" i="119"/>
  <c r="K4166" i="119"/>
  <c r="K4167" i="119"/>
  <c r="K4168" i="119"/>
  <c r="K4169" i="119"/>
  <c r="K4170" i="119"/>
  <c r="K4171" i="119"/>
  <c r="K4172" i="119"/>
  <c r="K4173" i="119"/>
  <c r="K4174" i="119"/>
  <c r="K4175" i="119"/>
  <c r="K4176" i="119"/>
  <c r="K4177" i="119"/>
  <c r="K4178" i="119"/>
  <c r="K4179" i="119"/>
  <c r="K4180" i="119"/>
  <c r="K4181" i="119"/>
  <c r="K4182" i="119"/>
  <c r="K4183" i="119"/>
  <c r="K4184" i="119"/>
  <c r="K4185" i="119"/>
  <c r="K4186" i="119"/>
  <c r="K4187" i="119"/>
  <c r="K4188" i="119"/>
  <c r="K4189" i="119"/>
  <c r="K4190" i="119"/>
  <c r="K4191" i="119"/>
  <c r="K4192" i="119"/>
  <c r="K4193" i="119"/>
  <c r="K4194" i="119"/>
  <c r="K4195" i="119"/>
  <c r="K4196" i="119"/>
  <c r="K4197" i="119"/>
  <c r="K4198" i="119"/>
  <c r="K4199" i="119"/>
  <c r="K4200" i="119"/>
  <c r="K4201" i="119"/>
  <c r="K4202" i="119"/>
  <c r="K4203" i="119"/>
  <c r="K4204" i="119"/>
  <c r="K4205" i="119"/>
  <c r="K4206" i="119"/>
  <c r="K4207" i="119"/>
  <c r="K4208" i="119"/>
  <c r="K4209" i="119"/>
  <c r="K4210" i="119"/>
  <c r="K4211" i="119"/>
  <c r="K4212" i="119"/>
  <c r="K4213" i="119"/>
  <c r="K4214" i="119"/>
  <c r="K4215" i="119"/>
  <c r="K4216" i="119"/>
  <c r="K4217" i="119"/>
  <c r="K4218" i="119"/>
  <c r="K4219" i="119"/>
  <c r="K4220" i="119"/>
  <c r="K4221" i="119"/>
  <c r="K4222" i="119"/>
  <c r="K4223" i="119"/>
  <c r="K4224" i="119"/>
  <c r="K4225" i="119"/>
  <c r="K4226" i="119"/>
  <c r="K4227" i="119"/>
  <c r="K4228" i="119"/>
  <c r="K4229" i="119"/>
  <c r="K4230" i="119"/>
  <c r="K4231" i="119"/>
  <c r="K4232" i="119"/>
  <c r="K4233" i="119"/>
  <c r="K4234" i="119"/>
  <c r="K4235" i="119"/>
  <c r="K4236" i="119"/>
  <c r="K4237" i="119"/>
  <c r="K4238" i="119"/>
  <c r="K4239" i="119"/>
  <c r="K4240" i="119"/>
  <c r="K4241" i="119"/>
  <c r="K4242" i="119"/>
  <c r="K4243" i="119"/>
  <c r="K4244" i="119"/>
  <c r="K4245" i="119"/>
  <c r="K4246" i="119"/>
  <c r="K4247" i="119"/>
  <c r="K4248" i="119"/>
  <c r="K4249" i="119"/>
  <c r="K4250" i="119"/>
  <c r="K4251" i="119"/>
  <c r="K4252" i="119"/>
  <c r="K4253" i="119"/>
  <c r="K4254" i="119"/>
  <c r="K4255" i="119"/>
  <c r="K4256" i="119"/>
  <c r="K4257" i="119"/>
  <c r="K4258" i="119"/>
  <c r="K4259" i="119"/>
  <c r="K4260" i="119"/>
  <c r="K4261" i="119"/>
  <c r="K4262" i="119"/>
  <c r="K4263" i="119"/>
  <c r="K4264" i="119"/>
  <c r="K4265" i="119"/>
  <c r="K4266" i="119"/>
  <c r="K4267" i="119"/>
  <c r="K4268" i="119"/>
  <c r="K4269" i="119"/>
  <c r="K4270" i="119"/>
  <c r="K4271" i="119"/>
  <c r="K4272" i="119"/>
  <c r="K4273" i="119"/>
  <c r="K4274" i="119"/>
  <c r="K4275" i="119"/>
  <c r="K4276" i="119"/>
  <c r="K4277" i="119"/>
  <c r="K4278" i="119"/>
  <c r="K4279" i="119"/>
  <c r="K4280" i="119"/>
  <c r="K4281" i="119"/>
  <c r="K4282" i="119"/>
  <c r="K4283" i="119"/>
  <c r="K4284" i="119"/>
  <c r="K4285" i="119"/>
  <c r="K4286" i="119"/>
  <c r="K4287" i="119"/>
  <c r="K4288" i="119"/>
  <c r="K4289" i="119"/>
  <c r="K4290" i="119"/>
  <c r="K4291" i="119"/>
  <c r="K4292" i="119"/>
  <c r="K4293" i="119"/>
  <c r="K4294" i="119"/>
  <c r="K4295" i="119"/>
  <c r="K4296" i="119"/>
  <c r="K4297" i="119"/>
  <c r="K4298" i="119"/>
  <c r="K4299" i="119"/>
  <c r="K4300" i="119"/>
  <c r="K4301" i="119"/>
  <c r="K4302" i="119"/>
  <c r="K4303" i="119"/>
  <c r="K4304" i="119"/>
  <c r="K4305" i="119"/>
  <c r="K4306" i="119"/>
  <c r="K4307" i="119"/>
  <c r="K4308" i="119"/>
  <c r="K4309" i="119"/>
  <c r="K4310" i="119"/>
  <c r="K4311" i="119"/>
  <c r="K4312" i="119"/>
  <c r="K4313" i="119"/>
  <c r="K4314" i="119"/>
  <c r="K4315" i="119"/>
  <c r="K4316" i="119"/>
  <c r="K4317" i="119"/>
  <c r="K4318" i="119"/>
  <c r="K4319" i="119"/>
  <c r="K4320" i="119"/>
  <c r="K4321" i="119"/>
  <c r="K4322" i="119"/>
  <c r="K4323" i="119"/>
  <c r="K4324" i="119"/>
  <c r="K4325" i="119"/>
  <c r="K4326" i="119"/>
  <c r="K4327" i="119"/>
  <c r="K4328" i="119"/>
  <c r="K4329" i="119"/>
  <c r="K4330" i="119"/>
  <c r="K4331" i="119"/>
  <c r="K4332" i="119"/>
  <c r="K4333" i="119"/>
  <c r="K4334" i="119"/>
  <c r="K4335" i="119"/>
  <c r="K4336" i="119"/>
  <c r="K4337" i="119"/>
  <c r="K4338" i="119"/>
  <c r="K4339" i="119"/>
  <c r="K4340" i="119"/>
  <c r="K4341" i="119"/>
  <c r="K4342" i="119"/>
  <c r="K4343" i="119"/>
  <c r="K4344" i="119"/>
  <c r="K4345" i="119"/>
  <c r="K4346" i="119"/>
  <c r="K4347" i="119"/>
  <c r="K4348" i="119"/>
  <c r="K4349" i="119"/>
  <c r="K4350" i="119"/>
  <c r="K4351" i="119"/>
  <c r="K4352" i="119"/>
  <c r="K4353" i="119"/>
  <c r="K4354" i="119"/>
  <c r="K4355" i="119"/>
  <c r="K4356" i="119"/>
  <c r="K4357" i="119"/>
  <c r="K4358" i="119"/>
  <c r="K4359" i="119"/>
  <c r="K4360" i="119"/>
  <c r="K4361" i="119"/>
  <c r="K4362" i="119"/>
  <c r="K4363" i="119"/>
  <c r="K4364" i="119"/>
  <c r="K4365" i="119"/>
  <c r="K4366" i="119"/>
  <c r="K4367" i="119"/>
  <c r="K4368" i="119"/>
  <c r="K4369" i="119"/>
  <c r="K4370" i="119"/>
  <c r="K4371" i="119"/>
  <c r="K4372" i="119"/>
  <c r="K4373" i="119"/>
  <c r="K4374" i="119"/>
  <c r="K4375" i="119"/>
  <c r="K4376" i="119"/>
  <c r="K4377" i="119"/>
  <c r="K4378" i="119"/>
  <c r="K4379" i="119"/>
  <c r="K4380" i="119"/>
  <c r="K4381" i="119"/>
  <c r="K4382" i="119"/>
  <c r="K4383" i="119"/>
  <c r="K4384" i="119"/>
  <c r="K4385" i="119"/>
  <c r="K4386" i="119"/>
  <c r="K4387" i="119"/>
  <c r="K4388" i="119"/>
  <c r="K4389" i="119"/>
  <c r="K4390" i="119"/>
  <c r="K4391" i="119"/>
  <c r="K4392" i="119"/>
  <c r="K4393" i="119"/>
  <c r="K4394" i="119"/>
  <c r="K4395" i="119"/>
  <c r="K4396" i="119"/>
  <c r="K4397" i="119"/>
  <c r="K4398" i="119"/>
  <c r="K4399" i="119"/>
  <c r="K4400" i="119"/>
  <c r="K4401" i="119"/>
  <c r="K4402" i="119"/>
  <c r="K4403" i="119"/>
  <c r="K4404" i="119"/>
  <c r="K4405" i="119"/>
  <c r="K4406" i="119"/>
  <c r="K4407" i="119"/>
  <c r="K4408" i="119"/>
  <c r="K4409" i="119"/>
  <c r="K4410" i="119"/>
  <c r="K4411" i="119"/>
  <c r="K4412" i="119"/>
  <c r="K4413" i="119"/>
  <c r="K4414" i="119"/>
  <c r="K4415" i="119"/>
  <c r="K4416" i="119"/>
  <c r="K4417" i="119"/>
  <c r="K4418" i="119"/>
  <c r="K4419" i="119"/>
  <c r="K4420" i="119"/>
  <c r="K4421" i="119"/>
  <c r="K4422" i="119"/>
  <c r="K4423" i="119"/>
  <c r="K4424" i="119"/>
  <c r="K4425" i="119"/>
  <c r="K4426" i="119"/>
  <c r="K4427" i="119"/>
  <c r="K4428" i="119"/>
  <c r="K4429" i="119"/>
  <c r="K4430" i="119"/>
  <c r="K4431" i="119"/>
  <c r="K4432" i="119"/>
  <c r="K4433" i="119"/>
  <c r="K4434" i="119"/>
  <c r="K4435" i="119"/>
  <c r="K4436" i="119"/>
  <c r="K4437" i="119"/>
  <c r="K4438" i="119"/>
  <c r="K4439" i="119"/>
  <c r="K4440" i="119"/>
  <c r="K4441" i="119"/>
  <c r="K4442" i="119"/>
  <c r="K4443" i="119"/>
  <c r="K4444" i="119"/>
  <c r="K4445" i="119"/>
  <c r="K4446" i="119"/>
  <c r="K4447" i="119"/>
  <c r="K4448" i="119"/>
  <c r="K4449" i="119"/>
  <c r="K4450" i="119"/>
  <c r="K4451" i="119"/>
  <c r="K4452" i="119"/>
  <c r="K4453" i="119"/>
  <c r="K4454" i="119"/>
  <c r="K4455" i="119"/>
  <c r="K4456" i="119"/>
  <c r="K4457" i="119"/>
  <c r="K4458" i="119"/>
  <c r="K4459" i="119"/>
  <c r="K4460" i="119"/>
  <c r="K4461" i="119"/>
  <c r="K4462" i="119"/>
  <c r="K4463" i="119"/>
  <c r="K4464" i="119"/>
  <c r="K4465" i="119"/>
  <c r="K4466" i="119"/>
  <c r="K4467" i="119"/>
  <c r="K4468" i="119"/>
  <c r="K4469" i="119"/>
  <c r="K4470" i="119"/>
  <c r="K4471" i="119"/>
  <c r="K4472" i="119"/>
  <c r="K4473" i="119"/>
  <c r="K4474" i="119"/>
  <c r="K4475" i="119"/>
  <c r="K4476" i="119"/>
  <c r="K4477" i="119"/>
  <c r="K4478" i="119"/>
  <c r="K4479" i="119"/>
  <c r="K4480" i="119"/>
  <c r="K4481" i="119"/>
  <c r="K4482" i="119"/>
  <c r="K4483" i="119"/>
  <c r="K4484" i="119"/>
  <c r="K4485" i="119"/>
  <c r="K4486" i="119"/>
  <c r="K4487" i="119"/>
  <c r="K4488" i="119"/>
  <c r="K4489" i="119"/>
  <c r="K4490" i="119"/>
  <c r="K4491" i="119"/>
  <c r="K4492" i="119"/>
  <c r="K4493" i="119"/>
  <c r="K4494" i="119"/>
  <c r="K4495" i="119"/>
  <c r="K4496" i="119"/>
  <c r="K4497" i="119"/>
  <c r="K4498" i="119"/>
  <c r="K4499" i="119"/>
  <c r="K4500" i="119"/>
  <c r="K4501" i="119"/>
  <c r="K4502" i="119"/>
  <c r="K4503" i="119"/>
  <c r="K4504" i="119"/>
  <c r="K4505" i="119"/>
  <c r="K4506" i="119"/>
  <c r="K4507" i="119"/>
  <c r="K4508" i="119"/>
  <c r="K4509" i="119"/>
  <c r="K4510" i="119"/>
  <c r="K4511" i="119"/>
  <c r="K4512" i="119"/>
  <c r="K4513" i="119"/>
  <c r="K4514" i="119"/>
  <c r="K4515" i="119"/>
  <c r="K4516" i="119"/>
  <c r="K4517" i="119"/>
  <c r="K4518" i="119"/>
  <c r="K4519" i="119"/>
  <c r="K4520" i="119"/>
  <c r="K4521" i="119"/>
  <c r="K4522" i="119"/>
  <c r="K4523" i="119"/>
  <c r="K4524" i="119"/>
  <c r="K4525" i="119"/>
  <c r="K4526" i="119"/>
  <c r="K4527" i="119"/>
  <c r="K4528" i="119"/>
  <c r="K4529" i="119"/>
  <c r="K4530" i="119"/>
  <c r="K4531" i="119"/>
  <c r="K4532" i="119"/>
  <c r="K4533" i="119"/>
  <c r="K4534" i="119"/>
  <c r="K4535" i="119"/>
  <c r="K4536" i="119"/>
  <c r="K4537" i="119"/>
  <c r="K4538" i="119"/>
  <c r="K4539" i="119"/>
  <c r="K4540" i="119"/>
  <c r="K4541" i="119"/>
  <c r="K4542" i="119"/>
  <c r="K4543" i="119"/>
  <c r="K4544" i="119"/>
  <c r="K4545" i="119"/>
  <c r="K4546" i="119"/>
  <c r="K4547" i="119"/>
  <c r="K4548" i="119"/>
  <c r="K4549" i="119"/>
  <c r="K4550" i="119"/>
  <c r="K4551" i="119"/>
  <c r="K4552" i="119"/>
  <c r="K4553" i="119"/>
  <c r="K4554" i="119"/>
  <c r="K4555" i="119"/>
  <c r="K4556" i="119"/>
  <c r="K4557" i="119"/>
  <c r="K4558" i="119"/>
  <c r="K4559" i="119"/>
  <c r="K4560" i="119"/>
  <c r="K4561" i="119"/>
  <c r="K4562" i="119"/>
  <c r="K4563" i="119"/>
  <c r="K4564" i="119"/>
  <c r="K4565" i="119"/>
  <c r="K4566" i="119"/>
  <c r="K4567" i="119"/>
  <c r="K4568" i="119"/>
  <c r="K4569" i="119"/>
  <c r="K4570" i="119"/>
  <c r="K4571" i="119"/>
  <c r="K4572" i="119"/>
  <c r="K4573" i="119"/>
  <c r="K4574" i="119"/>
  <c r="K4575" i="119"/>
  <c r="K4576" i="119"/>
  <c r="K4577" i="119"/>
  <c r="K4578" i="119"/>
  <c r="K4579" i="119"/>
  <c r="K4580" i="119"/>
  <c r="K4581" i="119"/>
  <c r="K4582" i="119"/>
  <c r="K4583" i="119"/>
  <c r="K4584" i="119"/>
  <c r="K4585" i="119"/>
  <c r="K4586" i="119"/>
  <c r="K4587" i="119"/>
  <c r="K4588" i="119"/>
  <c r="K4589" i="119"/>
  <c r="K4590" i="119"/>
  <c r="K4591" i="119"/>
  <c r="K4592" i="119"/>
  <c r="K4593" i="119"/>
  <c r="K4594" i="119"/>
  <c r="K4595" i="119"/>
  <c r="K4596" i="119"/>
  <c r="K4597" i="119"/>
  <c r="K4598" i="119"/>
  <c r="K4599" i="119"/>
  <c r="K4600" i="119"/>
  <c r="K4601" i="119"/>
  <c r="K4602" i="119"/>
  <c r="K4603" i="119"/>
  <c r="K4604" i="119"/>
  <c r="K4605" i="119"/>
  <c r="K4606" i="119"/>
  <c r="K4607" i="119"/>
  <c r="K4608" i="119"/>
  <c r="K4609" i="119"/>
  <c r="K4610" i="119"/>
  <c r="K4611" i="119"/>
  <c r="K4612" i="119"/>
  <c r="K4613" i="119"/>
  <c r="K4614" i="119"/>
  <c r="K4615" i="119"/>
  <c r="K4616" i="119"/>
  <c r="K4617" i="119"/>
  <c r="K4618" i="119"/>
  <c r="K4619" i="119"/>
  <c r="K4620" i="119"/>
  <c r="K4621" i="119"/>
  <c r="K4622" i="119"/>
  <c r="K4623" i="119"/>
  <c r="K4624" i="119"/>
  <c r="K4625" i="119"/>
  <c r="K4626" i="119"/>
  <c r="K4627" i="119"/>
  <c r="K4628" i="119"/>
  <c r="K4629" i="119"/>
  <c r="K4630" i="119"/>
  <c r="K4631" i="119"/>
  <c r="K4632" i="119"/>
  <c r="K4633" i="119"/>
  <c r="K4634" i="119"/>
  <c r="K4635" i="119"/>
  <c r="K4636" i="119"/>
  <c r="K4637" i="119"/>
  <c r="K4638" i="119"/>
  <c r="K4639" i="119"/>
  <c r="K4640" i="119"/>
  <c r="K4641" i="119"/>
  <c r="K4642" i="119"/>
  <c r="K4643" i="119"/>
  <c r="K4644" i="119"/>
  <c r="K4645" i="119"/>
  <c r="K4646" i="119"/>
  <c r="K4647" i="119"/>
  <c r="K4648" i="119"/>
  <c r="K4649" i="119"/>
  <c r="K4650" i="119"/>
  <c r="K4651" i="119"/>
  <c r="K4652" i="119"/>
  <c r="K4653" i="119"/>
  <c r="K4654" i="119"/>
  <c r="K4655" i="119"/>
  <c r="K4656" i="119"/>
  <c r="K4657" i="119"/>
  <c r="K4658" i="119"/>
  <c r="K4659" i="119"/>
  <c r="K4660" i="119"/>
  <c r="K4661" i="119"/>
  <c r="K4662" i="119"/>
  <c r="K4663" i="119"/>
  <c r="K4664" i="119"/>
  <c r="K4665" i="119"/>
  <c r="K4666" i="119"/>
  <c r="K4667" i="119"/>
  <c r="K4668" i="119"/>
  <c r="K4669" i="119"/>
  <c r="K4670" i="119"/>
  <c r="K4671" i="119"/>
  <c r="K4672" i="119"/>
  <c r="K4673" i="119"/>
  <c r="K4674" i="119"/>
  <c r="K4675" i="119"/>
  <c r="K4676" i="119"/>
  <c r="K4677" i="119"/>
  <c r="K4678" i="119"/>
  <c r="K4679" i="119"/>
  <c r="K4680" i="119"/>
  <c r="K4681" i="119"/>
  <c r="K4682" i="119"/>
  <c r="K4683" i="119"/>
  <c r="K4684" i="119"/>
  <c r="K4685" i="119"/>
  <c r="K4686" i="119"/>
  <c r="K4687" i="119"/>
  <c r="K4688" i="119"/>
  <c r="K4689" i="119"/>
  <c r="K4690" i="119"/>
  <c r="K4691" i="119"/>
  <c r="K4692" i="119"/>
  <c r="K4693" i="119"/>
  <c r="K4694" i="119"/>
  <c r="K4695" i="119"/>
  <c r="K4696" i="119"/>
  <c r="K4697" i="119"/>
  <c r="K4698" i="119"/>
  <c r="K4699" i="119"/>
  <c r="K4700" i="119"/>
  <c r="K4701" i="119"/>
  <c r="K4702" i="119"/>
  <c r="K4703" i="119"/>
  <c r="K4704" i="119"/>
  <c r="K4705" i="119"/>
  <c r="K4706" i="119"/>
  <c r="K4707" i="119"/>
  <c r="K4708" i="119"/>
  <c r="K4709" i="119"/>
  <c r="K4710" i="119"/>
  <c r="K4711" i="119"/>
  <c r="K4712" i="119"/>
  <c r="K4713" i="119"/>
  <c r="K4714" i="119"/>
  <c r="K4715" i="119"/>
  <c r="K4716" i="119"/>
  <c r="K4717" i="119"/>
  <c r="K4718" i="119"/>
  <c r="K4719" i="119"/>
  <c r="K4720" i="119"/>
  <c r="K4721" i="119"/>
  <c r="K4722" i="119"/>
  <c r="K4723" i="119"/>
  <c r="K4724" i="119"/>
  <c r="K4725" i="119"/>
  <c r="K4726" i="119"/>
  <c r="K4727" i="119"/>
  <c r="K4728" i="119"/>
  <c r="K4729" i="119"/>
  <c r="K4730" i="119"/>
  <c r="K4731" i="119"/>
  <c r="K4732" i="119"/>
  <c r="K4733" i="119"/>
  <c r="K4734" i="119"/>
  <c r="K4735" i="119"/>
  <c r="K4736" i="119"/>
  <c r="K4737" i="119"/>
  <c r="K4738" i="119"/>
  <c r="K4739" i="119"/>
  <c r="K4740" i="119"/>
  <c r="K4741" i="119"/>
  <c r="K4742" i="119"/>
  <c r="K4743" i="119"/>
  <c r="K4744" i="119"/>
  <c r="K4745" i="119"/>
  <c r="K4746" i="119"/>
  <c r="K4747" i="119"/>
  <c r="K4748" i="119"/>
  <c r="K4749" i="119"/>
  <c r="K4750" i="119"/>
  <c r="K4751" i="119"/>
  <c r="K4752" i="119"/>
  <c r="K4753" i="119"/>
  <c r="K4754" i="119"/>
  <c r="K4755" i="119"/>
  <c r="K4756" i="119"/>
  <c r="K4757" i="119"/>
  <c r="K4758" i="119"/>
  <c r="K4759" i="119"/>
  <c r="K4760" i="119"/>
  <c r="K4761" i="119"/>
  <c r="K4762" i="119"/>
  <c r="K4763" i="119"/>
  <c r="K4764" i="119"/>
  <c r="K4765" i="119"/>
  <c r="K4766" i="119"/>
  <c r="K4767" i="119"/>
  <c r="K4768" i="119"/>
  <c r="K4769" i="119"/>
  <c r="K4770" i="119"/>
  <c r="K4771" i="119"/>
  <c r="K4772" i="119"/>
  <c r="K4773" i="119"/>
  <c r="K4774" i="119"/>
  <c r="K4775" i="119"/>
  <c r="K4776" i="119"/>
  <c r="K4777" i="119"/>
  <c r="K4778" i="119"/>
  <c r="K4779" i="119"/>
  <c r="K4780" i="119"/>
  <c r="K4781" i="119"/>
  <c r="K4782" i="119"/>
  <c r="K4783" i="119"/>
  <c r="K4784" i="119"/>
  <c r="K4785" i="119"/>
  <c r="K4786" i="119"/>
  <c r="K4787" i="119"/>
  <c r="K4788" i="119"/>
  <c r="K4789" i="119"/>
  <c r="K4790" i="119"/>
  <c r="K4791" i="119"/>
  <c r="K4792" i="119"/>
  <c r="K4793" i="119"/>
  <c r="K4794" i="119"/>
  <c r="K4795" i="119"/>
  <c r="K4796" i="119"/>
  <c r="K4797" i="119"/>
  <c r="K4798" i="119"/>
  <c r="K4799" i="119"/>
  <c r="K4800" i="119"/>
  <c r="K4801" i="119"/>
  <c r="K4802" i="119"/>
  <c r="K4803" i="119"/>
  <c r="K4804" i="119"/>
  <c r="K4805" i="119"/>
  <c r="K4806" i="119"/>
  <c r="K4807" i="119"/>
  <c r="K4808" i="119"/>
  <c r="K4809" i="119"/>
  <c r="K4810" i="119"/>
  <c r="K4811" i="119"/>
  <c r="K4812" i="119"/>
  <c r="K4813" i="119"/>
  <c r="K4814" i="119"/>
  <c r="K4815" i="119"/>
  <c r="K4816" i="119"/>
  <c r="K4817" i="119"/>
  <c r="K4818" i="119"/>
  <c r="K4819" i="119"/>
  <c r="K4820" i="119"/>
  <c r="K4821" i="119"/>
  <c r="K4822" i="119"/>
  <c r="K4823" i="119"/>
  <c r="K4824" i="119"/>
  <c r="K4825" i="119"/>
  <c r="K4826" i="119"/>
  <c r="K4827" i="119"/>
  <c r="K4828" i="119"/>
  <c r="K4829" i="119"/>
  <c r="K4830" i="119"/>
  <c r="K4831" i="119"/>
  <c r="K4832" i="119"/>
  <c r="K4833" i="119"/>
  <c r="K4834" i="119"/>
  <c r="K4835" i="119"/>
  <c r="K4836" i="119"/>
  <c r="K4837" i="119"/>
  <c r="K4838" i="119"/>
  <c r="K4839" i="119"/>
  <c r="K4840" i="119"/>
  <c r="K4841" i="119"/>
  <c r="K4842" i="119"/>
  <c r="K4843" i="119"/>
  <c r="K4844" i="119"/>
  <c r="K4845" i="119"/>
  <c r="K4846" i="119"/>
  <c r="K4847" i="119"/>
  <c r="K4848" i="119"/>
  <c r="K4849" i="119"/>
  <c r="K4850" i="119"/>
  <c r="K4851" i="119"/>
  <c r="K4852" i="119"/>
  <c r="K4853" i="119"/>
  <c r="K4854" i="119"/>
  <c r="K4855" i="119"/>
  <c r="K4856" i="119"/>
  <c r="K4857" i="119"/>
  <c r="K4858" i="119"/>
  <c r="K4859" i="119"/>
  <c r="K4860" i="119"/>
  <c r="K4861" i="119"/>
  <c r="K4862" i="119"/>
  <c r="K4863" i="119"/>
  <c r="K4864" i="119"/>
  <c r="K4865" i="119"/>
  <c r="K4866" i="119"/>
  <c r="K4867" i="119"/>
  <c r="K4868" i="119"/>
  <c r="K4869" i="119"/>
  <c r="K4870" i="119"/>
  <c r="K4871" i="119"/>
  <c r="K4872" i="119"/>
  <c r="K4873" i="119"/>
  <c r="K4874" i="119"/>
  <c r="K4875" i="119"/>
  <c r="K4876" i="119"/>
  <c r="K4877" i="119"/>
  <c r="K4878" i="119"/>
  <c r="K4879" i="119"/>
  <c r="K4880" i="119"/>
  <c r="K4881" i="119"/>
  <c r="K4882" i="119"/>
  <c r="K4883" i="119"/>
  <c r="K4884" i="119"/>
  <c r="K4885" i="119"/>
  <c r="K4886" i="119"/>
  <c r="K4887" i="119"/>
  <c r="K4888" i="119"/>
  <c r="K4889" i="119"/>
  <c r="K4890" i="119"/>
  <c r="K4891" i="119"/>
  <c r="K4892" i="119"/>
  <c r="K4893" i="119"/>
  <c r="K4894" i="119"/>
  <c r="K4895" i="119"/>
  <c r="K4896" i="119"/>
  <c r="K4897" i="119"/>
  <c r="K4898" i="119"/>
  <c r="K4899" i="119"/>
  <c r="K4900" i="119"/>
  <c r="K4901" i="119"/>
  <c r="K4902" i="119"/>
  <c r="K4903" i="119"/>
  <c r="K4904" i="119"/>
  <c r="K4905" i="119"/>
  <c r="K4906" i="119"/>
  <c r="K4907" i="119"/>
  <c r="K4908" i="119"/>
  <c r="K4909" i="119"/>
  <c r="K4910" i="119"/>
  <c r="K4911" i="119"/>
  <c r="K4912" i="119"/>
  <c r="K4913" i="119"/>
  <c r="K4914" i="119"/>
  <c r="K4915" i="119"/>
  <c r="K4916" i="119"/>
  <c r="K4917" i="119"/>
  <c r="K4918" i="119"/>
  <c r="K4919" i="119"/>
  <c r="K4920" i="119"/>
  <c r="K4921" i="119"/>
  <c r="K4922" i="119"/>
  <c r="K4923" i="119"/>
  <c r="K4924" i="119"/>
  <c r="K4925" i="119"/>
  <c r="K4926" i="119"/>
  <c r="K4927" i="119"/>
  <c r="K4928" i="119"/>
  <c r="K4929" i="119"/>
  <c r="K4930" i="119"/>
  <c r="K4931" i="119"/>
  <c r="K4932" i="119"/>
  <c r="K4933" i="119"/>
  <c r="K4934" i="119"/>
  <c r="K4935" i="119"/>
  <c r="K4936" i="119"/>
  <c r="K4937" i="119"/>
  <c r="K4938" i="119"/>
  <c r="K4939" i="119"/>
  <c r="K4940" i="119"/>
  <c r="K4941" i="119"/>
  <c r="K4942" i="119"/>
  <c r="K4943" i="119"/>
  <c r="K4944" i="119"/>
  <c r="K4945" i="119"/>
  <c r="K4946" i="119"/>
  <c r="K4947" i="119"/>
  <c r="K4948" i="119"/>
  <c r="K4949" i="119"/>
  <c r="K4950" i="119"/>
  <c r="K4951" i="119"/>
  <c r="K4952" i="119"/>
  <c r="K4953" i="119"/>
  <c r="K4954" i="119"/>
  <c r="K4955" i="119"/>
  <c r="K4956" i="119"/>
  <c r="K4957" i="119"/>
  <c r="K4958" i="119"/>
  <c r="K4959" i="119"/>
  <c r="K4960" i="119"/>
  <c r="K4961" i="119"/>
  <c r="K4962" i="119"/>
  <c r="K4963" i="119"/>
  <c r="K4964" i="119"/>
  <c r="K4965" i="119"/>
  <c r="K4966" i="119"/>
  <c r="K4967" i="119"/>
  <c r="K4968" i="119"/>
  <c r="K4969" i="119"/>
  <c r="K4970" i="119"/>
  <c r="K4971" i="119"/>
  <c r="K4972" i="119"/>
  <c r="K4973" i="119"/>
  <c r="K4974" i="119"/>
  <c r="K4975" i="119"/>
  <c r="K4976" i="119"/>
  <c r="K4977" i="119"/>
  <c r="K4978" i="119"/>
  <c r="K4979" i="119"/>
  <c r="K4980" i="119"/>
  <c r="K4981" i="119"/>
  <c r="K4982" i="119"/>
  <c r="K4983" i="119"/>
  <c r="K4984" i="119"/>
  <c r="K4985" i="119"/>
  <c r="K4986" i="119"/>
  <c r="K4987" i="119"/>
  <c r="K4988" i="119"/>
  <c r="K4989" i="119"/>
  <c r="K4990" i="119"/>
  <c r="K4991" i="119"/>
  <c r="K4992" i="119"/>
  <c r="K4993" i="119"/>
  <c r="K4994" i="119"/>
  <c r="K4995" i="119"/>
  <c r="K4996" i="119"/>
  <c r="K4997" i="119"/>
  <c r="K4998" i="119"/>
  <c r="K4999" i="119"/>
  <c r="K5000" i="119"/>
  <c r="K5001" i="119"/>
  <c r="K5002" i="119"/>
  <c r="K5003" i="119"/>
  <c r="K5004" i="119"/>
  <c r="K5005" i="119"/>
  <c r="K5006" i="119"/>
  <c r="K5007" i="119"/>
  <c r="K5008" i="119"/>
  <c r="K5009" i="119"/>
  <c r="K5010" i="119"/>
  <c r="K5011" i="119"/>
  <c r="K5012" i="119"/>
  <c r="K5013" i="119"/>
  <c r="K5014" i="119"/>
  <c r="K5015" i="119"/>
  <c r="K5016" i="119"/>
  <c r="K5017" i="119"/>
  <c r="K5018" i="119"/>
  <c r="K5019" i="119"/>
  <c r="K5020" i="119"/>
  <c r="K5021" i="119"/>
  <c r="K5022" i="119"/>
  <c r="K5023" i="119"/>
  <c r="K5024" i="119"/>
  <c r="K5025" i="119"/>
  <c r="K5026" i="119"/>
  <c r="K5027" i="119"/>
  <c r="K5028" i="119"/>
  <c r="K5029" i="119"/>
  <c r="K5030" i="119"/>
  <c r="K5031" i="119"/>
  <c r="K5032" i="119"/>
  <c r="K5033" i="119"/>
  <c r="K5034" i="119"/>
  <c r="K5035" i="119"/>
  <c r="K5036" i="119"/>
  <c r="K5037" i="119"/>
  <c r="K5038" i="119"/>
  <c r="K5039" i="119"/>
  <c r="K5040" i="119"/>
  <c r="K5041" i="119"/>
  <c r="K5042" i="119"/>
  <c r="K5043" i="119"/>
  <c r="K5044" i="119"/>
  <c r="K5045" i="119"/>
  <c r="K5046" i="119"/>
  <c r="K5047" i="119"/>
  <c r="K5048" i="119"/>
  <c r="K5049" i="119"/>
  <c r="K5050" i="119"/>
  <c r="K5051" i="119"/>
  <c r="K5052" i="119"/>
  <c r="K5053" i="119"/>
  <c r="K5054" i="119"/>
  <c r="K5055" i="119"/>
  <c r="K5056" i="119"/>
  <c r="K5057" i="119"/>
  <c r="K5058" i="119"/>
  <c r="K5059" i="119"/>
  <c r="K5060" i="119"/>
  <c r="K5061" i="119"/>
  <c r="K5062" i="119"/>
  <c r="K5063" i="119"/>
  <c r="K5064" i="119"/>
  <c r="K5065" i="119"/>
  <c r="K5066" i="119"/>
  <c r="K5067" i="119"/>
  <c r="K5068" i="119"/>
  <c r="K5069" i="119"/>
  <c r="K5070" i="119"/>
  <c r="K5071" i="119"/>
  <c r="K5072" i="119"/>
  <c r="K5073" i="119"/>
  <c r="K5074" i="119"/>
  <c r="K5075" i="119"/>
  <c r="K5076" i="119"/>
  <c r="K5077" i="119"/>
  <c r="K5078" i="119"/>
  <c r="K5079" i="119"/>
  <c r="K5080" i="119"/>
  <c r="K5081" i="119"/>
  <c r="K5082" i="119"/>
  <c r="K5083" i="119"/>
  <c r="K5084" i="119"/>
  <c r="K5085" i="119"/>
  <c r="K5086" i="119"/>
  <c r="K5087" i="119"/>
  <c r="K5088" i="119"/>
  <c r="K5089" i="119"/>
  <c r="K5090" i="119"/>
  <c r="K5091" i="119"/>
  <c r="K5092" i="119"/>
  <c r="K5093" i="119"/>
  <c r="K5094" i="119"/>
  <c r="K5095" i="119"/>
  <c r="K5096" i="119"/>
  <c r="K5097" i="119"/>
  <c r="K5098" i="119"/>
  <c r="K5099" i="119"/>
  <c r="K5100" i="119"/>
  <c r="K5101" i="119"/>
  <c r="K5102" i="119"/>
  <c r="K5103" i="119"/>
  <c r="K5104" i="119"/>
  <c r="K5105" i="119"/>
  <c r="K5106" i="119"/>
  <c r="K5107" i="119"/>
  <c r="K5108" i="119"/>
  <c r="K5109" i="119"/>
  <c r="K5110" i="119"/>
  <c r="K5111" i="119"/>
  <c r="K5112" i="119"/>
  <c r="K5113" i="119"/>
  <c r="K5114" i="119"/>
  <c r="K5115" i="119"/>
  <c r="K5116" i="119"/>
  <c r="K5117" i="119"/>
  <c r="K5118" i="119"/>
  <c r="K5119" i="119"/>
  <c r="K5120" i="119"/>
  <c r="K5121" i="119"/>
  <c r="K5122" i="119"/>
  <c r="K5123" i="119"/>
  <c r="K5124" i="119"/>
  <c r="K5125" i="119"/>
  <c r="K5126" i="119"/>
  <c r="K5127" i="119"/>
  <c r="K5128" i="119"/>
  <c r="K5129" i="119"/>
  <c r="K5130" i="119"/>
  <c r="K5131" i="119"/>
  <c r="K5132" i="119"/>
  <c r="K5133" i="119"/>
  <c r="K5134" i="119"/>
  <c r="K5135" i="119"/>
  <c r="K5136" i="119"/>
  <c r="K5137" i="119"/>
  <c r="K5138" i="119"/>
  <c r="K5139" i="119"/>
  <c r="K5140" i="119"/>
  <c r="K5141" i="119"/>
  <c r="K5142" i="119"/>
  <c r="K5143" i="119"/>
  <c r="K5144" i="119"/>
  <c r="K5145" i="119"/>
  <c r="K5146" i="119"/>
  <c r="K5147" i="119"/>
  <c r="K5148" i="119"/>
  <c r="K5149" i="119"/>
  <c r="K5150" i="119"/>
  <c r="K5151" i="119"/>
  <c r="K5152" i="119"/>
  <c r="K5153" i="119"/>
  <c r="K5154" i="119"/>
  <c r="K5155" i="119"/>
  <c r="K5156" i="119"/>
  <c r="K5157" i="119"/>
  <c r="K5158" i="119"/>
  <c r="K5159" i="119"/>
  <c r="K5160" i="119"/>
  <c r="K5161" i="119"/>
  <c r="K5162" i="119"/>
  <c r="K5163" i="119"/>
  <c r="K5164" i="119"/>
  <c r="K5165" i="119"/>
  <c r="K5166" i="119"/>
  <c r="K5167" i="119"/>
  <c r="K5168" i="119"/>
  <c r="K5169" i="119"/>
  <c r="K5170" i="119"/>
  <c r="K5171" i="119"/>
  <c r="K5172" i="119"/>
  <c r="K5173" i="119"/>
  <c r="K5174" i="119"/>
  <c r="K5175" i="119"/>
  <c r="K5176" i="119"/>
  <c r="K5177" i="119"/>
  <c r="K5178" i="119"/>
  <c r="K5179" i="119"/>
  <c r="K5180" i="119"/>
  <c r="K5181" i="119"/>
  <c r="K5182" i="119"/>
  <c r="K5183" i="119"/>
  <c r="K5184" i="119"/>
  <c r="K5185" i="119"/>
  <c r="K5186" i="119"/>
  <c r="K5187" i="119"/>
  <c r="K5188" i="119"/>
  <c r="K5189" i="119"/>
  <c r="K5190" i="119"/>
  <c r="K5191" i="119"/>
  <c r="K5192" i="119"/>
  <c r="K5193" i="119"/>
  <c r="K5194" i="119"/>
  <c r="K5195" i="119"/>
  <c r="K5196" i="119"/>
  <c r="K5197" i="119"/>
  <c r="K5198" i="119"/>
  <c r="K5199" i="119"/>
  <c r="K5200" i="119"/>
  <c r="K5201" i="119"/>
  <c r="K5202" i="119"/>
  <c r="K5203" i="119"/>
  <c r="K5204" i="119"/>
  <c r="K5205" i="119"/>
  <c r="K5206" i="119"/>
  <c r="K5207" i="119"/>
  <c r="K5208" i="119"/>
  <c r="K5209" i="119"/>
  <c r="K5210" i="119"/>
  <c r="K5211" i="119"/>
  <c r="K5212" i="119"/>
  <c r="K5213" i="119"/>
  <c r="K5214" i="119"/>
  <c r="K5215" i="119"/>
  <c r="K5216" i="119"/>
  <c r="K5217" i="119"/>
  <c r="K5218" i="119"/>
  <c r="K5219" i="119"/>
  <c r="K5220" i="119"/>
  <c r="K5221" i="119"/>
  <c r="K5222" i="119"/>
  <c r="K5223" i="119"/>
  <c r="K5224" i="119"/>
  <c r="K5225" i="119"/>
  <c r="K5226" i="119"/>
  <c r="K5227" i="119"/>
  <c r="K5228" i="119"/>
  <c r="K5229" i="119"/>
  <c r="K5230" i="119"/>
  <c r="K5231" i="119"/>
  <c r="K5232" i="119"/>
  <c r="K5233" i="119"/>
  <c r="K5234" i="119"/>
  <c r="K5235" i="119"/>
  <c r="K5236" i="119"/>
  <c r="K5237" i="119"/>
  <c r="K5238" i="119"/>
  <c r="K5239" i="119"/>
  <c r="K5240" i="119"/>
  <c r="K5241" i="119"/>
  <c r="K5242" i="119"/>
  <c r="K5243" i="119"/>
  <c r="K5244" i="119"/>
  <c r="K5245" i="119"/>
  <c r="K5246" i="119"/>
  <c r="K5247" i="119"/>
  <c r="K5248" i="119"/>
  <c r="K5249" i="119"/>
  <c r="K5250" i="119"/>
  <c r="K5251" i="119"/>
  <c r="K5252" i="119"/>
  <c r="K5253" i="119"/>
  <c r="K5254" i="119"/>
  <c r="K5255" i="119"/>
  <c r="K5256" i="119"/>
  <c r="K5257" i="119"/>
  <c r="K5258" i="119"/>
  <c r="K5259" i="119"/>
  <c r="K5260" i="119"/>
  <c r="K5261" i="119"/>
  <c r="K5262" i="119"/>
  <c r="K5263" i="119"/>
  <c r="K5264" i="119"/>
  <c r="K5265" i="119"/>
  <c r="K5266" i="119"/>
  <c r="K5267" i="119"/>
  <c r="K5268" i="119"/>
  <c r="K5269" i="119"/>
  <c r="K5270" i="119"/>
  <c r="K5271" i="119"/>
  <c r="K5272" i="119"/>
  <c r="K5273" i="119"/>
  <c r="K5274" i="119"/>
  <c r="K5275" i="119"/>
  <c r="K5276" i="119"/>
  <c r="K5277" i="119"/>
  <c r="K5278" i="119"/>
  <c r="K5279" i="119"/>
  <c r="K5280" i="119"/>
  <c r="K5281" i="119"/>
  <c r="K5282" i="119"/>
  <c r="K5283" i="119"/>
  <c r="K5284" i="119"/>
  <c r="K5285" i="119"/>
  <c r="K5286" i="119"/>
  <c r="K5287" i="119"/>
  <c r="K5288" i="119"/>
  <c r="K5289" i="119"/>
  <c r="K5290" i="119"/>
  <c r="K5291" i="119"/>
  <c r="K5292" i="119"/>
  <c r="K5293" i="119"/>
  <c r="K5294" i="119"/>
  <c r="K5295" i="119"/>
  <c r="K5296" i="119"/>
  <c r="K5297" i="119"/>
  <c r="K5298" i="119"/>
  <c r="K5299" i="119"/>
  <c r="K5300" i="119"/>
  <c r="K5301" i="119"/>
  <c r="K5302" i="119"/>
  <c r="K5303" i="119"/>
  <c r="K5304" i="119"/>
  <c r="K5305" i="119"/>
  <c r="K5306" i="119"/>
  <c r="K5307" i="119"/>
  <c r="K5308" i="119"/>
  <c r="K5309" i="119"/>
  <c r="K5310" i="119"/>
  <c r="K5311" i="119"/>
  <c r="K5312" i="119"/>
  <c r="K5313" i="119"/>
  <c r="K5314" i="119"/>
  <c r="K5315" i="119"/>
  <c r="K5316" i="119"/>
  <c r="K5317" i="119"/>
  <c r="K5318" i="119"/>
  <c r="K5319" i="119"/>
  <c r="K5320" i="119"/>
  <c r="K5321" i="119"/>
  <c r="K5322" i="119"/>
  <c r="K5323" i="119"/>
  <c r="K5324" i="119"/>
  <c r="K5325" i="119"/>
  <c r="K5326" i="119"/>
  <c r="K5327" i="119"/>
  <c r="K5328" i="119"/>
  <c r="K5329" i="119"/>
  <c r="K5330" i="119"/>
  <c r="K5331" i="119"/>
  <c r="K5332" i="119"/>
  <c r="K5333" i="119"/>
  <c r="K5334" i="119"/>
  <c r="K5335" i="119"/>
  <c r="K5336" i="119"/>
  <c r="K5337" i="119"/>
  <c r="K5338" i="119"/>
  <c r="K5339" i="119"/>
  <c r="K5340" i="119"/>
  <c r="K5341" i="119"/>
  <c r="K5342" i="119"/>
  <c r="K5343" i="119"/>
  <c r="K5344" i="119"/>
  <c r="K5345" i="119"/>
  <c r="K5346" i="119"/>
  <c r="K5347" i="119"/>
  <c r="K5348" i="119"/>
  <c r="K5349" i="119"/>
  <c r="K5350" i="119"/>
  <c r="K5351" i="119"/>
  <c r="K5352" i="119"/>
  <c r="K5353" i="119"/>
  <c r="K5354" i="119"/>
  <c r="K5355" i="119"/>
  <c r="K5356" i="119"/>
  <c r="K5357" i="119"/>
  <c r="K5358" i="119"/>
  <c r="K5359" i="119"/>
  <c r="K5360" i="119"/>
  <c r="K5361" i="119"/>
  <c r="K5362" i="119"/>
  <c r="K5363" i="119"/>
  <c r="K5364" i="119"/>
  <c r="K5365" i="119"/>
  <c r="K5366" i="119"/>
  <c r="K5367" i="119"/>
  <c r="K5368" i="119"/>
  <c r="K5369" i="119"/>
  <c r="K5370" i="119"/>
  <c r="K5371" i="119"/>
  <c r="K5372" i="119"/>
  <c r="K5373" i="119"/>
  <c r="K5374" i="119"/>
  <c r="K5375" i="119"/>
  <c r="K5376" i="119"/>
  <c r="K5377" i="119"/>
  <c r="K5378" i="119"/>
  <c r="K5379" i="119"/>
  <c r="K5380" i="119"/>
  <c r="K5381" i="119"/>
  <c r="K5382" i="119"/>
  <c r="K5383" i="119"/>
  <c r="K5384" i="119"/>
  <c r="K5385" i="119"/>
  <c r="K5386" i="119"/>
  <c r="K5387" i="119"/>
  <c r="K5388" i="119"/>
  <c r="K5389" i="119"/>
  <c r="K5390" i="119"/>
  <c r="K5391" i="119"/>
  <c r="K5392" i="119"/>
  <c r="K5393" i="119"/>
  <c r="K5394" i="119"/>
  <c r="K5395" i="119"/>
  <c r="K5396" i="119"/>
  <c r="K5397" i="119"/>
  <c r="K5398" i="119"/>
  <c r="K5399" i="119"/>
  <c r="K5400" i="119"/>
  <c r="K5401" i="119"/>
  <c r="K5402" i="119"/>
  <c r="K5403" i="119"/>
  <c r="K5404" i="119"/>
  <c r="K5405" i="119"/>
  <c r="K5406" i="119"/>
  <c r="K5407" i="119"/>
  <c r="K5408" i="119"/>
  <c r="K5409" i="119"/>
  <c r="K5410" i="119"/>
  <c r="K5411" i="119"/>
  <c r="K5412" i="119"/>
  <c r="K5413" i="119"/>
  <c r="K5414" i="119"/>
  <c r="K5415" i="119"/>
  <c r="K5416" i="119"/>
  <c r="K5417" i="119"/>
  <c r="K5418" i="119"/>
  <c r="K5419" i="119"/>
  <c r="K5420" i="119"/>
  <c r="K5421" i="119"/>
  <c r="K5422" i="119"/>
  <c r="K5423" i="119"/>
  <c r="K5424" i="119"/>
  <c r="K5425" i="119"/>
  <c r="K5426" i="119"/>
  <c r="K5427" i="119"/>
  <c r="K5428" i="119"/>
  <c r="K5429" i="119"/>
  <c r="K5430" i="119"/>
  <c r="K5431" i="119"/>
  <c r="K5432" i="119"/>
  <c r="K5433" i="119"/>
  <c r="K5434" i="119"/>
  <c r="K5435" i="119"/>
  <c r="K5436" i="119"/>
  <c r="K5437" i="119"/>
  <c r="K5438" i="119"/>
  <c r="K5439" i="119"/>
  <c r="K5440" i="119"/>
  <c r="K5441" i="119"/>
  <c r="K5442" i="119"/>
  <c r="K5443" i="119"/>
  <c r="K5444" i="119"/>
  <c r="K5445" i="119"/>
  <c r="K5446" i="119"/>
  <c r="K5447" i="119"/>
  <c r="K5448" i="119"/>
  <c r="K10" i="119"/>
  <c r="K9" i="119"/>
  <c r="J1006" i="120"/>
  <c r="J1007" i="120"/>
  <c r="J1008" i="120"/>
  <c r="J1009" i="120"/>
  <c r="J1010" i="120"/>
  <c r="J1011" i="120"/>
  <c r="J1012" i="120"/>
  <c r="J1013" i="120"/>
  <c r="J1014" i="120"/>
  <c r="J1015" i="120"/>
  <c r="J1016" i="120"/>
  <c r="J1017" i="120"/>
  <c r="J1018" i="120"/>
  <c r="J1019" i="120"/>
  <c r="J1020" i="120"/>
  <c r="J1021" i="120"/>
  <c r="J1022" i="120"/>
  <c r="J1023" i="120"/>
  <c r="J1024" i="120"/>
  <c r="J1025" i="120"/>
  <c r="J1026" i="120"/>
  <c r="J1027" i="120"/>
  <c r="J1028" i="120"/>
  <c r="J1029" i="120"/>
  <c r="J1030" i="120"/>
  <c r="J1031" i="120"/>
  <c r="J1032" i="120"/>
  <c r="J1033" i="120"/>
  <c r="J1034" i="120"/>
  <c r="J1035" i="120"/>
  <c r="J1036" i="120"/>
  <c r="J1037" i="120"/>
  <c r="J1038" i="120"/>
  <c r="J1039" i="120"/>
  <c r="J1040" i="120"/>
  <c r="J1041" i="120"/>
  <c r="J1042" i="120"/>
  <c r="J1043" i="120"/>
  <c r="J1044" i="120"/>
  <c r="J1045" i="120"/>
  <c r="J1046" i="120"/>
  <c r="J1047" i="120"/>
  <c r="J1048" i="120"/>
  <c r="J1049" i="120"/>
  <c r="J1050" i="120"/>
  <c r="J1051" i="120"/>
  <c r="J1052" i="120"/>
  <c r="J1053" i="120"/>
  <c r="J1054" i="120"/>
  <c r="J1055" i="120"/>
  <c r="J1056" i="120"/>
  <c r="J1057" i="120"/>
  <c r="J1058" i="120"/>
  <c r="J1059" i="120"/>
  <c r="J1060" i="120"/>
  <c r="J1061" i="120"/>
  <c r="J1062" i="120"/>
  <c r="J1063" i="120"/>
  <c r="J1064" i="120"/>
  <c r="J1065" i="120"/>
  <c r="J1066" i="120"/>
  <c r="J1067" i="120"/>
  <c r="J1068" i="120"/>
  <c r="J1069" i="120"/>
  <c r="J1070" i="120"/>
  <c r="J1071" i="120"/>
  <c r="J1072" i="120"/>
  <c r="J1073" i="120"/>
  <c r="J1074" i="120"/>
  <c r="J1075" i="120"/>
  <c r="J1076" i="120"/>
  <c r="J1077" i="120"/>
  <c r="J1078" i="120"/>
  <c r="J1079" i="120"/>
  <c r="J1080" i="120"/>
  <c r="J1081" i="120"/>
  <c r="J1082" i="120"/>
  <c r="J1083" i="120"/>
  <c r="J1084" i="120"/>
  <c r="J1085" i="120"/>
  <c r="J1086" i="120"/>
  <c r="J1087" i="120"/>
  <c r="J1088" i="120"/>
  <c r="J1089" i="120"/>
  <c r="J1090" i="120"/>
  <c r="J1091" i="120"/>
  <c r="J1092" i="120"/>
  <c r="J1093" i="120"/>
  <c r="J1094" i="120"/>
  <c r="J1095" i="120"/>
  <c r="J1096" i="120"/>
  <c r="J1097" i="120"/>
  <c r="J1098" i="120"/>
  <c r="J1099" i="120"/>
  <c r="J1100" i="120"/>
  <c r="J1101" i="120"/>
  <c r="J1102" i="120"/>
  <c r="J1103" i="120"/>
  <c r="J1104" i="120"/>
  <c r="J1105" i="120"/>
  <c r="J1106" i="120"/>
  <c r="J1107" i="120"/>
  <c r="J1108" i="120"/>
  <c r="J1109" i="120"/>
  <c r="J1110" i="120"/>
  <c r="J1111" i="120"/>
  <c r="J1112" i="120"/>
  <c r="J1113" i="120"/>
  <c r="J1114" i="120"/>
  <c r="J1115" i="120"/>
  <c r="J1116" i="120"/>
  <c r="J1117" i="120"/>
  <c r="J1118" i="120"/>
  <c r="J1119" i="120"/>
  <c r="J1120" i="120"/>
  <c r="J1121" i="120"/>
  <c r="J1122" i="120"/>
  <c r="J1123" i="120"/>
  <c r="J1124" i="120"/>
  <c r="J1125" i="120"/>
  <c r="J1126" i="120"/>
  <c r="J1127" i="120"/>
  <c r="J1128" i="120"/>
  <c r="J1129" i="120"/>
  <c r="J1130" i="120"/>
  <c r="J1131" i="120"/>
  <c r="J1132" i="120"/>
  <c r="J1133" i="120"/>
  <c r="J1134" i="120"/>
  <c r="J1135" i="120"/>
  <c r="J1136" i="120"/>
  <c r="J1137" i="120"/>
  <c r="J1138" i="120"/>
  <c r="J1139" i="120"/>
  <c r="J1140" i="120"/>
  <c r="J1141" i="120"/>
  <c r="J1142" i="120"/>
  <c r="J1143" i="120"/>
  <c r="J1144" i="120"/>
  <c r="J1145" i="120"/>
  <c r="J1146" i="120"/>
  <c r="J1147" i="120"/>
  <c r="J1148" i="120"/>
  <c r="J1149" i="120"/>
  <c r="J1150" i="120"/>
  <c r="J1151" i="120"/>
  <c r="J1152" i="120"/>
  <c r="J1153" i="120"/>
  <c r="J1154" i="120"/>
  <c r="J1155" i="120"/>
  <c r="J1156" i="120"/>
  <c r="J1157" i="120"/>
  <c r="J1158" i="120"/>
  <c r="J1159" i="120"/>
  <c r="J1160" i="120"/>
  <c r="J1161" i="120"/>
  <c r="J1162" i="120"/>
  <c r="J1163" i="120"/>
  <c r="J1164" i="120"/>
  <c r="J1165" i="120"/>
  <c r="J1166" i="120"/>
  <c r="J1167" i="120"/>
  <c r="J1168" i="120"/>
  <c r="J1169" i="120"/>
  <c r="J1170" i="120"/>
  <c r="J1171" i="120"/>
  <c r="J1172" i="120"/>
  <c r="J1173" i="120"/>
  <c r="J1174" i="120"/>
  <c r="J1175" i="120"/>
  <c r="J1176" i="120"/>
  <c r="J1177" i="120"/>
  <c r="J1178" i="120"/>
  <c r="J1179" i="120"/>
  <c r="J1180" i="120"/>
  <c r="J1181" i="120"/>
  <c r="J1182" i="120"/>
  <c r="J1183" i="120"/>
  <c r="J1184" i="120"/>
  <c r="J1185" i="120"/>
  <c r="J1186" i="120"/>
  <c r="J1187" i="120"/>
  <c r="J1188" i="120"/>
  <c r="J1189" i="120"/>
  <c r="J1190" i="120"/>
  <c r="J1191" i="120"/>
  <c r="J1192" i="120"/>
  <c r="J1193" i="120"/>
  <c r="J1194" i="120"/>
  <c r="J1195" i="120"/>
  <c r="J1196" i="120"/>
  <c r="J1197" i="120"/>
  <c r="J1198" i="120"/>
  <c r="J1199" i="120"/>
  <c r="J1200" i="120"/>
  <c r="J1201" i="120"/>
  <c r="J1202" i="120"/>
  <c r="J1203" i="120"/>
  <c r="J1204" i="120"/>
  <c r="J1205" i="120"/>
  <c r="J1206" i="120"/>
  <c r="J1207" i="120"/>
  <c r="J1208" i="120"/>
  <c r="J1209" i="120"/>
  <c r="J1210" i="120"/>
  <c r="J1211" i="120"/>
  <c r="J1212" i="120"/>
  <c r="J1213" i="120"/>
  <c r="J1214" i="120"/>
  <c r="J1215" i="120"/>
  <c r="J1216" i="120"/>
  <c r="J1217" i="120"/>
  <c r="J1218" i="120"/>
  <c r="J1219" i="120"/>
  <c r="J1220" i="120"/>
  <c r="J1221" i="120"/>
  <c r="J1222" i="120"/>
  <c r="J1223" i="120"/>
  <c r="J1224" i="120"/>
  <c r="J1225" i="120"/>
  <c r="J1226" i="120"/>
  <c r="J1227" i="120"/>
  <c r="J1228" i="120"/>
  <c r="J1229" i="120"/>
  <c r="J1230" i="120"/>
  <c r="J1231" i="120"/>
  <c r="J1232" i="120"/>
  <c r="J1233" i="120"/>
  <c r="J1234" i="120"/>
  <c r="J1235" i="120"/>
  <c r="J1236" i="120"/>
  <c r="J1237" i="120"/>
  <c r="J1238" i="120"/>
  <c r="J1239" i="120"/>
  <c r="J1240" i="120"/>
  <c r="J1241" i="120"/>
  <c r="J1242" i="120"/>
  <c r="J1243" i="120"/>
  <c r="J1244" i="120"/>
  <c r="J1245" i="120"/>
  <c r="J1246" i="120"/>
  <c r="J1247" i="120"/>
  <c r="J1248" i="120"/>
  <c r="J1249" i="120"/>
  <c r="J1250" i="120"/>
  <c r="J1251" i="120"/>
  <c r="J1252" i="120"/>
  <c r="J1253" i="120"/>
  <c r="J1254" i="120"/>
  <c r="J1255" i="120"/>
  <c r="J1256" i="120"/>
  <c r="J1257" i="120"/>
  <c r="J1258" i="120"/>
  <c r="J1259" i="120"/>
  <c r="J1260" i="120"/>
  <c r="J1261" i="120"/>
  <c r="J1262" i="120"/>
  <c r="J1263" i="120"/>
  <c r="J1264" i="120"/>
  <c r="J1265" i="120"/>
  <c r="J1266" i="120"/>
  <c r="J1267" i="120"/>
  <c r="J1268" i="120"/>
  <c r="J1269" i="120"/>
  <c r="J1270" i="120"/>
  <c r="J1271" i="120"/>
  <c r="J1272" i="120"/>
  <c r="J1273" i="120"/>
  <c r="J1274" i="120"/>
  <c r="J1275" i="120"/>
  <c r="J1276" i="120"/>
  <c r="J1277" i="120"/>
  <c r="J1278" i="120"/>
  <c r="J1279" i="120"/>
  <c r="J1280" i="120"/>
  <c r="J1281" i="120"/>
  <c r="J1282" i="120"/>
  <c r="J1283" i="120"/>
  <c r="J1284" i="120"/>
  <c r="J1285" i="120"/>
  <c r="J1286" i="120"/>
  <c r="J1287" i="120"/>
  <c r="J1288" i="120"/>
  <c r="J1289" i="120"/>
  <c r="J1290" i="120"/>
  <c r="J1291" i="120"/>
  <c r="J1292" i="120"/>
  <c r="J1293" i="120"/>
  <c r="J1294" i="120"/>
  <c r="J1295" i="120"/>
  <c r="J1296" i="120"/>
  <c r="J1297" i="120"/>
  <c r="J1298" i="120"/>
  <c r="J1299" i="120"/>
  <c r="J1300" i="120"/>
  <c r="J1301" i="120"/>
  <c r="J1302" i="120"/>
  <c r="J1303" i="120"/>
  <c r="J1304" i="120"/>
  <c r="J1305" i="120"/>
  <c r="J1306" i="120"/>
  <c r="J1307" i="120"/>
  <c r="J1308" i="120"/>
  <c r="J1309" i="120"/>
  <c r="J1310" i="120"/>
  <c r="J1311" i="120"/>
  <c r="J1312" i="120"/>
  <c r="J1313" i="120"/>
  <c r="J1314" i="120"/>
  <c r="J1315" i="120"/>
  <c r="J1316" i="120"/>
  <c r="J1317" i="120"/>
  <c r="J1318" i="120"/>
  <c r="J1319" i="120"/>
  <c r="J1320" i="120"/>
  <c r="J1321" i="120"/>
  <c r="J1322" i="120"/>
  <c r="J1323" i="120"/>
  <c r="J1324" i="120"/>
  <c r="J1325" i="120"/>
  <c r="J1326" i="120"/>
  <c r="J1327" i="120"/>
  <c r="J1328" i="120"/>
  <c r="J1329" i="120"/>
  <c r="J1330" i="120"/>
  <c r="J1331" i="120"/>
  <c r="J1332" i="120"/>
  <c r="J1333" i="120"/>
  <c r="J1334" i="120"/>
  <c r="J1335" i="120"/>
  <c r="J1336" i="120"/>
  <c r="J1337" i="120"/>
  <c r="J1338" i="120"/>
  <c r="J1339" i="120"/>
  <c r="J1340" i="120"/>
  <c r="J1341" i="120"/>
  <c r="J1342" i="120"/>
  <c r="J1343" i="120"/>
  <c r="J1344" i="120"/>
  <c r="J1345" i="120"/>
  <c r="J1346" i="120"/>
  <c r="J1347" i="120"/>
  <c r="J1348" i="120"/>
  <c r="J1349" i="120"/>
  <c r="J1350" i="120"/>
  <c r="J1351" i="120"/>
  <c r="J1352" i="120"/>
  <c r="J1353" i="120"/>
  <c r="J1354" i="120"/>
  <c r="J1355" i="120"/>
  <c r="J1356" i="120"/>
  <c r="J1357" i="120"/>
  <c r="J1358" i="120"/>
  <c r="J1359" i="120"/>
  <c r="J1360" i="120"/>
  <c r="J1361" i="120"/>
  <c r="J1362" i="120"/>
  <c r="J1363" i="120"/>
  <c r="J1364" i="120"/>
  <c r="J1365" i="120"/>
  <c r="J1366" i="120"/>
  <c r="J1367" i="120"/>
  <c r="J1368" i="120"/>
  <c r="J1369" i="120"/>
  <c r="J1370" i="120"/>
  <c r="J1371" i="120"/>
  <c r="J1372" i="120"/>
  <c r="J1373" i="120"/>
  <c r="J1374" i="120"/>
  <c r="J1375" i="120"/>
  <c r="J1376" i="120"/>
  <c r="J1377" i="120"/>
  <c r="J1378" i="120"/>
  <c r="J1379" i="120"/>
  <c r="J1380" i="120"/>
  <c r="J1381" i="120"/>
  <c r="J1382" i="120"/>
  <c r="J1383" i="120"/>
  <c r="J1384" i="120"/>
  <c r="J1385" i="120"/>
  <c r="J1386" i="120"/>
  <c r="J1387" i="120"/>
  <c r="J1388" i="120"/>
  <c r="J1389" i="120"/>
  <c r="J1390" i="120"/>
  <c r="J1391" i="120"/>
  <c r="J1392" i="120"/>
  <c r="J1393" i="120"/>
  <c r="J1394" i="120"/>
  <c r="J1395" i="120"/>
  <c r="J1396" i="120"/>
  <c r="J1397" i="120"/>
  <c r="J1398" i="120"/>
  <c r="J1399" i="120"/>
  <c r="J1400" i="120"/>
  <c r="J1401" i="120"/>
  <c r="J1402" i="120"/>
  <c r="J1403" i="120"/>
  <c r="J1404" i="120"/>
  <c r="J1405" i="120"/>
  <c r="J1406" i="120"/>
  <c r="J1407" i="120"/>
  <c r="J1408" i="120"/>
  <c r="J1409" i="120"/>
  <c r="J1410" i="120"/>
  <c r="J1411" i="120"/>
  <c r="J1412" i="120"/>
  <c r="J1413" i="120"/>
  <c r="J1414" i="120"/>
  <c r="J1415" i="120"/>
  <c r="J1416" i="120"/>
  <c r="J1417" i="120"/>
  <c r="J1418" i="120"/>
  <c r="J1419" i="120"/>
  <c r="J1420" i="120"/>
  <c r="J1421" i="120"/>
  <c r="J1422" i="120"/>
  <c r="J1423" i="120"/>
  <c r="J1424" i="120"/>
  <c r="J1425" i="120"/>
  <c r="J1426" i="120"/>
  <c r="J1427" i="120"/>
  <c r="J1005" i="120"/>
  <c r="J11" i="120"/>
  <c r="J12" i="120"/>
  <c r="J13" i="120"/>
  <c r="J14" i="120"/>
  <c r="J15" i="120"/>
  <c r="J16" i="120"/>
  <c r="J17" i="120"/>
  <c r="J18" i="120"/>
  <c r="J19" i="120"/>
  <c r="J20" i="120"/>
  <c r="J21" i="120"/>
  <c r="J22" i="120"/>
  <c r="J23" i="120"/>
  <c r="J24" i="120"/>
  <c r="J25" i="120"/>
  <c r="J26" i="120"/>
  <c r="J27" i="120"/>
  <c r="J28" i="120"/>
  <c r="J29" i="120"/>
  <c r="J30" i="120"/>
  <c r="J31" i="120"/>
  <c r="J32" i="120"/>
  <c r="J33" i="120"/>
  <c r="J34" i="120"/>
  <c r="J35" i="120"/>
  <c r="J36" i="120"/>
  <c r="J37" i="120"/>
  <c r="J38" i="120"/>
  <c r="J39" i="120"/>
  <c r="J40" i="120"/>
  <c r="J41" i="120"/>
  <c r="J42" i="120"/>
  <c r="J43" i="120"/>
  <c r="J44" i="120"/>
  <c r="J45" i="120"/>
  <c r="J46" i="120"/>
  <c r="J47" i="120"/>
  <c r="J48" i="120"/>
  <c r="J49" i="120"/>
  <c r="J50" i="120"/>
  <c r="J51" i="120"/>
  <c r="J52" i="120"/>
  <c r="J53" i="120"/>
  <c r="J54" i="120"/>
  <c r="J55" i="120"/>
  <c r="J56" i="120"/>
  <c r="J57" i="120"/>
  <c r="J58" i="120"/>
  <c r="J59" i="120"/>
  <c r="J60" i="120"/>
  <c r="J61" i="120"/>
  <c r="J62" i="120"/>
  <c r="J63" i="120"/>
  <c r="J64" i="120"/>
  <c r="J65" i="120"/>
  <c r="J66" i="120"/>
  <c r="J67" i="120"/>
  <c r="J68" i="120"/>
  <c r="J69" i="120"/>
  <c r="J70" i="120"/>
  <c r="J71" i="120"/>
  <c r="J72" i="120"/>
  <c r="J73" i="120"/>
  <c r="J74" i="120"/>
  <c r="J75" i="120"/>
  <c r="J76" i="120"/>
  <c r="J77" i="120"/>
  <c r="J78" i="120"/>
  <c r="J79" i="120"/>
  <c r="J80" i="120"/>
  <c r="J81" i="120"/>
  <c r="J82" i="120"/>
  <c r="J83" i="120"/>
  <c r="J84" i="120"/>
  <c r="J85" i="120"/>
  <c r="J86" i="120"/>
  <c r="J87" i="120"/>
  <c r="J88" i="120"/>
  <c r="J89" i="120"/>
  <c r="J90" i="120"/>
  <c r="J91" i="120"/>
  <c r="J92" i="120"/>
  <c r="J93" i="120"/>
  <c r="J94" i="120"/>
  <c r="J95" i="120"/>
  <c r="J96" i="120"/>
  <c r="J97" i="120"/>
  <c r="J98" i="120"/>
  <c r="J99" i="120"/>
  <c r="J100" i="120"/>
  <c r="J101" i="120"/>
  <c r="J102" i="120"/>
  <c r="J103" i="120"/>
  <c r="J104" i="120"/>
  <c r="J105" i="120"/>
  <c r="J106" i="120"/>
  <c r="J107" i="120"/>
  <c r="J108" i="120"/>
  <c r="J109" i="120"/>
  <c r="J110" i="120"/>
  <c r="J111" i="120"/>
  <c r="J112" i="120"/>
  <c r="J113" i="120"/>
  <c r="J114" i="120"/>
  <c r="J115" i="120"/>
  <c r="J116" i="120"/>
  <c r="J117" i="120"/>
  <c r="J118" i="120"/>
  <c r="J119" i="120"/>
  <c r="J120" i="120"/>
  <c r="J121" i="120"/>
  <c r="J122" i="120"/>
  <c r="J123" i="120"/>
  <c r="J124" i="120"/>
  <c r="J125" i="120"/>
  <c r="J126" i="120"/>
  <c r="J127" i="120"/>
  <c r="J128" i="120"/>
  <c r="J129" i="120"/>
  <c r="J130" i="120"/>
  <c r="J131" i="120"/>
  <c r="J132" i="120"/>
  <c r="J133" i="120"/>
  <c r="J134" i="120"/>
  <c r="J135" i="120"/>
  <c r="J136" i="120"/>
  <c r="J137" i="120"/>
  <c r="J138" i="120"/>
  <c r="J139" i="120"/>
  <c r="J140" i="120"/>
  <c r="J141" i="120"/>
  <c r="J142" i="120"/>
  <c r="J143" i="120"/>
  <c r="J144" i="120"/>
  <c r="J145" i="120"/>
  <c r="J146" i="120"/>
  <c r="J147" i="120"/>
  <c r="J148" i="120"/>
  <c r="J149" i="120"/>
  <c r="J150" i="120"/>
  <c r="J151" i="120"/>
  <c r="J152" i="120"/>
  <c r="J153" i="120"/>
  <c r="J154" i="120"/>
  <c r="J155" i="120"/>
  <c r="J156" i="120"/>
  <c r="J157" i="120"/>
  <c r="J158" i="120"/>
  <c r="J159" i="120"/>
  <c r="J160" i="120"/>
  <c r="J161" i="120"/>
  <c r="J162" i="120"/>
  <c r="J163" i="120"/>
  <c r="J164" i="120"/>
  <c r="J165" i="120"/>
  <c r="J166" i="120"/>
  <c r="J167" i="120"/>
  <c r="J168" i="120"/>
  <c r="J169" i="120"/>
  <c r="J170" i="120"/>
  <c r="J171" i="120"/>
  <c r="J172" i="120"/>
  <c r="J173" i="120"/>
  <c r="J174" i="120"/>
  <c r="J175" i="120"/>
  <c r="J176" i="120"/>
  <c r="J177" i="120"/>
  <c r="J178" i="120"/>
  <c r="J179" i="120"/>
  <c r="J180" i="120"/>
  <c r="J181" i="120"/>
  <c r="J182" i="120"/>
  <c r="J183" i="120"/>
  <c r="J184" i="120"/>
  <c r="J185" i="120"/>
  <c r="J186" i="120"/>
  <c r="J187" i="120"/>
  <c r="J188" i="120"/>
  <c r="J189" i="120"/>
  <c r="J190" i="120"/>
  <c r="J191" i="120"/>
  <c r="J192" i="120"/>
  <c r="J193" i="120"/>
  <c r="J194" i="120"/>
  <c r="J195" i="120"/>
  <c r="J196" i="120"/>
  <c r="J197" i="120"/>
  <c r="J198" i="120"/>
  <c r="J199" i="120"/>
  <c r="J200" i="120"/>
  <c r="J201" i="120"/>
  <c r="J202" i="120"/>
  <c r="J203" i="120"/>
  <c r="J204" i="120"/>
  <c r="J205" i="120"/>
  <c r="J206" i="120"/>
  <c r="J207" i="120"/>
  <c r="J208" i="120"/>
  <c r="J209" i="120"/>
  <c r="J210" i="120"/>
  <c r="J211" i="120"/>
  <c r="J212" i="120"/>
  <c r="J213" i="120"/>
  <c r="J214" i="120"/>
  <c r="J215" i="120"/>
  <c r="J216" i="120"/>
  <c r="J217" i="120"/>
  <c r="J218" i="120"/>
  <c r="J219" i="120"/>
  <c r="J220" i="120"/>
  <c r="J221" i="120"/>
  <c r="J222" i="120"/>
  <c r="J223" i="120"/>
  <c r="J224" i="120"/>
  <c r="J225" i="120"/>
  <c r="J226" i="120"/>
  <c r="J227" i="120"/>
  <c r="J228" i="120"/>
  <c r="J229" i="120"/>
  <c r="J230" i="120"/>
  <c r="J231" i="120"/>
  <c r="J232" i="120"/>
  <c r="J233" i="120"/>
  <c r="J234" i="120"/>
  <c r="J235" i="120"/>
  <c r="J236" i="120"/>
  <c r="J237" i="120"/>
  <c r="J238" i="120"/>
  <c r="J239" i="120"/>
  <c r="J240" i="120"/>
  <c r="J241" i="120"/>
  <c r="J242" i="120"/>
  <c r="J243" i="120"/>
  <c r="J244" i="120"/>
  <c r="J245" i="120"/>
  <c r="J246" i="120"/>
  <c r="J247" i="120"/>
  <c r="J248" i="120"/>
  <c r="J249" i="120"/>
  <c r="J250" i="120"/>
  <c r="J251" i="120"/>
  <c r="J252" i="120"/>
  <c r="J253" i="120"/>
  <c r="J254" i="120"/>
  <c r="J255" i="120"/>
  <c r="J256" i="120"/>
  <c r="J257" i="120"/>
  <c r="J258" i="120"/>
  <c r="J259" i="120"/>
  <c r="J260" i="120"/>
  <c r="J261" i="120"/>
  <c r="J262" i="120"/>
  <c r="J263" i="120"/>
  <c r="J264" i="120"/>
  <c r="J265" i="120"/>
  <c r="J266" i="120"/>
  <c r="J267" i="120"/>
  <c r="J268" i="120"/>
  <c r="J269" i="120"/>
  <c r="J270" i="120"/>
  <c r="J271" i="120"/>
  <c r="J272" i="120"/>
  <c r="J273" i="120"/>
  <c r="J274" i="120"/>
  <c r="J275" i="120"/>
  <c r="J276" i="120"/>
  <c r="J277" i="120"/>
  <c r="J278" i="120"/>
  <c r="J279" i="120"/>
  <c r="J280" i="120"/>
  <c r="J281" i="120"/>
  <c r="J282" i="120"/>
  <c r="J283" i="120"/>
  <c r="J284" i="120"/>
  <c r="J285" i="120"/>
  <c r="J286" i="120"/>
  <c r="J287" i="120"/>
  <c r="J288" i="120"/>
  <c r="J289" i="120"/>
  <c r="J290" i="120"/>
  <c r="J291" i="120"/>
  <c r="J292" i="120"/>
  <c r="J293" i="120"/>
  <c r="J294" i="120"/>
  <c r="J295" i="120"/>
  <c r="J296" i="120"/>
  <c r="J297" i="120"/>
  <c r="J298" i="120"/>
  <c r="J299" i="120"/>
  <c r="J300" i="120"/>
  <c r="J301" i="120"/>
  <c r="J302" i="120"/>
  <c r="J303" i="120"/>
  <c r="J304" i="120"/>
  <c r="J305" i="120"/>
  <c r="J306" i="120"/>
  <c r="J307" i="120"/>
  <c r="J308" i="120"/>
  <c r="J309" i="120"/>
  <c r="J310" i="120"/>
  <c r="J311" i="120"/>
  <c r="J312" i="120"/>
  <c r="J313" i="120"/>
  <c r="J314" i="120"/>
  <c r="J315" i="120"/>
  <c r="J316" i="120"/>
  <c r="J317" i="120"/>
  <c r="J318" i="120"/>
  <c r="J319" i="120"/>
  <c r="J320" i="120"/>
  <c r="J321" i="120"/>
  <c r="J322" i="120"/>
  <c r="J323" i="120"/>
  <c r="J324" i="120"/>
  <c r="J325" i="120"/>
  <c r="J326" i="120"/>
  <c r="J327" i="120"/>
  <c r="J328" i="120"/>
  <c r="J329" i="120"/>
  <c r="J330" i="120"/>
  <c r="J331" i="120"/>
  <c r="J332" i="120"/>
  <c r="J333" i="120"/>
  <c r="J334" i="120"/>
  <c r="J335" i="120"/>
  <c r="J336" i="120"/>
  <c r="J337" i="120"/>
  <c r="J338" i="120"/>
  <c r="J339" i="120"/>
  <c r="J340" i="120"/>
  <c r="J341" i="120"/>
  <c r="J342" i="120"/>
  <c r="J343" i="120"/>
  <c r="J344" i="120"/>
  <c r="J345" i="120"/>
  <c r="J346" i="120"/>
  <c r="J347" i="120"/>
  <c r="J348" i="120"/>
  <c r="J349" i="120"/>
  <c r="J350" i="120"/>
  <c r="J351" i="120"/>
  <c r="J352" i="120"/>
  <c r="J353" i="120"/>
  <c r="J354" i="120"/>
  <c r="J355" i="120"/>
  <c r="J356" i="120"/>
  <c r="J357" i="120"/>
  <c r="J358" i="120"/>
  <c r="J359" i="120"/>
  <c r="J360" i="120"/>
  <c r="J361" i="120"/>
  <c r="J362" i="120"/>
  <c r="J363" i="120"/>
  <c r="J364" i="120"/>
  <c r="J365" i="120"/>
  <c r="J366" i="120"/>
  <c r="J367" i="120"/>
  <c r="J368" i="120"/>
  <c r="J369" i="120"/>
  <c r="J370" i="120"/>
  <c r="J371" i="120"/>
  <c r="J372" i="120"/>
  <c r="J373" i="120"/>
  <c r="J374" i="120"/>
  <c r="J375" i="120"/>
  <c r="J376" i="120"/>
  <c r="J377" i="120"/>
  <c r="J378" i="120"/>
  <c r="J379" i="120"/>
  <c r="J380" i="120"/>
  <c r="J381" i="120"/>
  <c r="J382" i="120"/>
  <c r="J383" i="120"/>
  <c r="J384" i="120"/>
  <c r="J385" i="120"/>
  <c r="J386" i="120"/>
  <c r="J387" i="120"/>
  <c r="J388" i="120"/>
  <c r="J389" i="120"/>
  <c r="J390" i="120"/>
  <c r="J391" i="120"/>
  <c r="J392" i="120"/>
  <c r="J393" i="120"/>
  <c r="J394" i="120"/>
  <c r="J395" i="120"/>
  <c r="J396" i="120"/>
  <c r="J397" i="120"/>
  <c r="J398" i="120"/>
  <c r="J399" i="120"/>
  <c r="J400" i="120"/>
  <c r="J401" i="120"/>
  <c r="J402" i="120"/>
  <c r="J403" i="120"/>
  <c r="J404" i="120"/>
  <c r="J405" i="120"/>
  <c r="J406" i="120"/>
  <c r="J407" i="120"/>
  <c r="J408" i="120"/>
  <c r="J409" i="120"/>
  <c r="J410" i="120"/>
  <c r="J411" i="120"/>
  <c r="J412" i="120"/>
  <c r="J413" i="120"/>
  <c r="J414" i="120"/>
  <c r="J415" i="120"/>
  <c r="J416" i="120"/>
  <c r="J417" i="120"/>
  <c r="J418" i="120"/>
  <c r="J419" i="120"/>
  <c r="J420" i="120"/>
  <c r="J421" i="120"/>
  <c r="J422" i="120"/>
  <c r="J423" i="120"/>
  <c r="J424" i="120"/>
  <c r="J425" i="120"/>
  <c r="J426" i="120"/>
  <c r="J427" i="120"/>
  <c r="J428" i="120"/>
  <c r="J429" i="120"/>
  <c r="J430" i="120"/>
  <c r="J431" i="120"/>
  <c r="J432" i="120"/>
  <c r="J433" i="120"/>
  <c r="J434" i="120"/>
  <c r="J435" i="120"/>
  <c r="J436" i="120"/>
  <c r="J437" i="120"/>
  <c r="J438" i="120"/>
  <c r="J439" i="120"/>
  <c r="J440" i="120"/>
  <c r="J441" i="120"/>
  <c r="J442" i="120"/>
  <c r="J443" i="120"/>
  <c r="J444" i="120"/>
  <c r="J445" i="120"/>
  <c r="J446" i="120"/>
  <c r="J447" i="120"/>
  <c r="J448" i="120"/>
  <c r="J449" i="120"/>
  <c r="J450" i="120"/>
  <c r="J451" i="120"/>
  <c r="J452" i="120"/>
  <c r="J453" i="120"/>
  <c r="J454" i="120"/>
  <c r="J455" i="120"/>
  <c r="J456" i="120"/>
  <c r="J457" i="120"/>
  <c r="J458" i="120"/>
  <c r="J459" i="120"/>
  <c r="J460" i="120"/>
  <c r="J461" i="120"/>
  <c r="J462" i="120"/>
  <c r="J463" i="120"/>
  <c r="J464" i="120"/>
  <c r="J465" i="120"/>
  <c r="J466" i="120"/>
  <c r="J467" i="120"/>
  <c r="J468" i="120"/>
  <c r="J469" i="120"/>
  <c r="J470" i="120"/>
  <c r="J471" i="120"/>
  <c r="J472" i="120"/>
  <c r="J473" i="120"/>
  <c r="J474" i="120"/>
  <c r="J475" i="120"/>
  <c r="J476" i="120"/>
  <c r="J477" i="120"/>
  <c r="J478" i="120"/>
  <c r="J479" i="120"/>
  <c r="J480" i="120"/>
  <c r="J481" i="120"/>
  <c r="J482" i="120"/>
  <c r="J483" i="120"/>
  <c r="J484" i="120"/>
  <c r="J485" i="120"/>
  <c r="J486" i="120"/>
  <c r="J487" i="120"/>
  <c r="J488" i="120"/>
  <c r="J489" i="120"/>
  <c r="J490" i="120"/>
  <c r="J491" i="120"/>
  <c r="J492" i="120"/>
  <c r="J493" i="120"/>
  <c r="J494" i="120"/>
  <c r="J495" i="120"/>
  <c r="J496" i="120"/>
  <c r="J497" i="120"/>
  <c r="J498" i="120"/>
  <c r="J499" i="120"/>
  <c r="J500" i="120"/>
  <c r="J501" i="120"/>
  <c r="J502" i="120"/>
  <c r="J503" i="120"/>
  <c r="J504" i="120"/>
  <c r="J505" i="120"/>
  <c r="J506" i="120"/>
  <c r="J507" i="120"/>
  <c r="J508" i="120"/>
  <c r="J509" i="120"/>
  <c r="J510" i="120"/>
  <c r="J511" i="120"/>
  <c r="J512" i="120"/>
  <c r="J513" i="120"/>
  <c r="J514" i="120"/>
  <c r="J515" i="120"/>
  <c r="J516" i="120"/>
  <c r="J517" i="120"/>
  <c r="J518" i="120"/>
  <c r="J519" i="120"/>
  <c r="J520" i="120"/>
  <c r="J521" i="120"/>
  <c r="J522" i="120"/>
  <c r="J523" i="120"/>
  <c r="J524" i="120"/>
  <c r="J525" i="120"/>
  <c r="J526" i="120"/>
  <c r="J527" i="120"/>
  <c r="J528" i="120"/>
  <c r="J529" i="120"/>
  <c r="J530" i="120"/>
  <c r="J531" i="120"/>
  <c r="J532" i="120"/>
  <c r="J533" i="120"/>
  <c r="J534" i="120"/>
  <c r="J535" i="120"/>
  <c r="J536" i="120"/>
  <c r="J537" i="120"/>
  <c r="J538" i="120"/>
  <c r="J539" i="120"/>
  <c r="J540" i="120"/>
  <c r="J541" i="120"/>
  <c r="J542" i="120"/>
  <c r="J543" i="120"/>
  <c r="J544" i="120"/>
  <c r="J545" i="120"/>
  <c r="J546" i="120"/>
  <c r="J547" i="120"/>
  <c r="J548" i="120"/>
  <c r="J549" i="120"/>
  <c r="J550" i="120"/>
  <c r="J551" i="120"/>
  <c r="J552" i="120"/>
  <c r="J553" i="120"/>
  <c r="J554" i="120"/>
  <c r="J555" i="120"/>
  <c r="J556" i="120"/>
  <c r="J557" i="120"/>
  <c r="J558" i="120"/>
  <c r="J559" i="120"/>
  <c r="J560" i="120"/>
  <c r="J561" i="120"/>
  <c r="J562" i="120"/>
  <c r="J563" i="120"/>
  <c r="J564" i="120"/>
  <c r="J565" i="120"/>
  <c r="J566" i="120"/>
  <c r="J567" i="120"/>
  <c r="J568" i="120"/>
  <c r="J569" i="120"/>
  <c r="J570" i="120"/>
  <c r="J571" i="120"/>
  <c r="J572" i="120"/>
  <c r="J573" i="120"/>
  <c r="J574" i="120"/>
  <c r="J575" i="120"/>
  <c r="J576" i="120"/>
  <c r="J577" i="120"/>
  <c r="J578" i="120"/>
  <c r="J579" i="120"/>
  <c r="J580" i="120"/>
  <c r="J581" i="120"/>
  <c r="J582" i="120"/>
  <c r="J583" i="120"/>
  <c r="J584" i="120"/>
  <c r="J585" i="120"/>
  <c r="J586" i="120"/>
  <c r="J587" i="120"/>
  <c r="J588" i="120"/>
  <c r="J589" i="120"/>
  <c r="J590" i="120"/>
  <c r="J591" i="120"/>
  <c r="J592" i="120"/>
  <c r="J593" i="120"/>
  <c r="J594" i="120"/>
  <c r="J595" i="120"/>
  <c r="J596" i="120"/>
  <c r="J597" i="120"/>
  <c r="J598" i="120"/>
  <c r="J599" i="120"/>
  <c r="J600" i="120"/>
  <c r="J601" i="120"/>
  <c r="J602" i="120"/>
  <c r="J603" i="120"/>
  <c r="J604" i="120"/>
  <c r="J605" i="120"/>
  <c r="J606" i="120"/>
  <c r="J607" i="120"/>
  <c r="J608" i="120"/>
  <c r="J609" i="120"/>
  <c r="J610" i="120"/>
  <c r="J611" i="120"/>
  <c r="J612" i="120"/>
  <c r="J613" i="120"/>
  <c r="J614" i="120"/>
  <c r="J615" i="120"/>
  <c r="J616" i="120"/>
  <c r="J617" i="120"/>
  <c r="J618" i="120"/>
  <c r="J619" i="120"/>
  <c r="J620" i="120"/>
  <c r="J621" i="120"/>
  <c r="J622" i="120"/>
  <c r="J623" i="120"/>
  <c r="J624" i="120"/>
  <c r="J625" i="120"/>
  <c r="J626" i="120"/>
  <c r="J627" i="120"/>
  <c r="J628" i="120"/>
  <c r="J629" i="120"/>
  <c r="J630" i="120"/>
  <c r="J631" i="120"/>
  <c r="J632" i="120"/>
  <c r="J633" i="120"/>
  <c r="J634" i="120"/>
  <c r="J635" i="120"/>
  <c r="J636" i="120"/>
  <c r="J637" i="120"/>
  <c r="J638" i="120"/>
  <c r="J639" i="120"/>
  <c r="J640" i="120"/>
  <c r="J641" i="120"/>
  <c r="J642" i="120"/>
  <c r="J643" i="120"/>
  <c r="J644" i="120"/>
  <c r="J645" i="120"/>
  <c r="J646" i="120"/>
  <c r="J647" i="120"/>
  <c r="J648" i="120"/>
  <c r="J649" i="120"/>
  <c r="J650" i="120"/>
  <c r="J651" i="120"/>
  <c r="J652" i="120"/>
  <c r="J653" i="120"/>
  <c r="J654" i="120"/>
  <c r="J655" i="120"/>
  <c r="J656" i="120"/>
  <c r="J657" i="120"/>
  <c r="J658" i="120"/>
  <c r="J659" i="120"/>
  <c r="J660" i="120"/>
  <c r="J661" i="120"/>
  <c r="J662" i="120"/>
  <c r="J663" i="120"/>
  <c r="J664" i="120"/>
  <c r="J665" i="120"/>
  <c r="J666" i="120"/>
  <c r="J667" i="120"/>
  <c r="J668" i="120"/>
  <c r="J669" i="120"/>
  <c r="J670" i="120"/>
  <c r="J671" i="120"/>
  <c r="J672" i="120"/>
  <c r="J673" i="120"/>
  <c r="J674" i="120"/>
  <c r="J675" i="120"/>
  <c r="J676" i="120"/>
  <c r="J677" i="120"/>
  <c r="J678" i="120"/>
  <c r="J679" i="120"/>
  <c r="J680" i="120"/>
  <c r="J681" i="120"/>
  <c r="J682" i="120"/>
  <c r="J683" i="120"/>
  <c r="J684" i="120"/>
  <c r="J685" i="120"/>
  <c r="J686" i="120"/>
  <c r="J687" i="120"/>
  <c r="J688" i="120"/>
  <c r="J689" i="120"/>
  <c r="J690" i="120"/>
  <c r="J691" i="120"/>
  <c r="J692" i="120"/>
  <c r="J693" i="120"/>
  <c r="J694" i="120"/>
  <c r="J695" i="120"/>
  <c r="J696" i="120"/>
  <c r="J697" i="120"/>
  <c r="J698" i="120"/>
  <c r="J699" i="120"/>
  <c r="J700" i="120"/>
  <c r="J701" i="120"/>
  <c r="J702" i="120"/>
  <c r="J703" i="120"/>
  <c r="J704" i="120"/>
  <c r="J705" i="120"/>
  <c r="J706" i="120"/>
  <c r="J707" i="120"/>
  <c r="J708" i="120"/>
  <c r="J709" i="120"/>
  <c r="J710" i="120"/>
  <c r="J711" i="120"/>
  <c r="J712" i="120"/>
  <c r="J713" i="120"/>
  <c r="J714" i="120"/>
  <c r="J715" i="120"/>
  <c r="J716" i="120"/>
  <c r="J717" i="120"/>
  <c r="J718" i="120"/>
  <c r="J719" i="120"/>
  <c r="J720" i="120"/>
  <c r="J721" i="120"/>
  <c r="J722" i="120"/>
  <c r="J723" i="120"/>
  <c r="J724" i="120"/>
  <c r="J725" i="120"/>
  <c r="J726" i="120"/>
  <c r="J727" i="120"/>
  <c r="J728" i="120"/>
  <c r="J729" i="120"/>
  <c r="J730" i="120"/>
  <c r="J731" i="120"/>
  <c r="J732" i="120"/>
  <c r="J733" i="120"/>
  <c r="J734" i="120"/>
  <c r="J735" i="120"/>
  <c r="J736" i="120"/>
  <c r="J737" i="120"/>
  <c r="J738" i="120"/>
  <c r="J739" i="120"/>
  <c r="J740" i="120"/>
  <c r="J741" i="120"/>
  <c r="J742" i="120"/>
  <c r="J743" i="120"/>
  <c r="J744" i="120"/>
  <c r="J745" i="120"/>
  <c r="J746" i="120"/>
  <c r="J747" i="120"/>
  <c r="J748" i="120"/>
  <c r="J749" i="120"/>
  <c r="J750" i="120"/>
  <c r="J751" i="120"/>
  <c r="J752" i="120"/>
  <c r="J753" i="120"/>
  <c r="J754" i="120"/>
  <c r="J755" i="120"/>
  <c r="J756" i="120"/>
  <c r="J757" i="120"/>
  <c r="J758" i="120"/>
  <c r="J759" i="120"/>
  <c r="J760" i="120"/>
  <c r="J761" i="120"/>
  <c r="J762" i="120"/>
  <c r="J763" i="120"/>
  <c r="J764" i="120"/>
  <c r="J765" i="120"/>
  <c r="J766" i="120"/>
  <c r="J767" i="120"/>
  <c r="J768" i="120"/>
  <c r="J769" i="120"/>
  <c r="J770" i="120"/>
  <c r="J771" i="120"/>
  <c r="J772" i="120"/>
  <c r="J773" i="120"/>
  <c r="J774" i="120"/>
  <c r="J775" i="120"/>
  <c r="J776" i="120"/>
  <c r="J777" i="120"/>
  <c r="J778" i="120"/>
  <c r="J779" i="120"/>
  <c r="J780" i="120"/>
  <c r="J781" i="120"/>
  <c r="J782" i="120"/>
  <c r="J783" i="120"/>
  <c r="J784" i="120"/>
  <c r="J785" i="120"/>
  <c r="J786" i="120"/>
  <c r="J787" i="120"/>
  <c r="J788" i="120"/>
  <c r="J789" i="120"/>
  <c r="J790" i="120"/>
  <c r="J791" i="120"/>
  <c r="J792" i="120"/>
  <c r="J793" i="120"/>
  <c r="J794" i="120"/>
  <c r="J795" i="120"/>
  <c r="J796" i="120"/>
  <c r="J797" i="120"/>
  <c r="J798" i="120"/>
  <c r="J799" i="120"/>
  <c r="J800" i="120"/>
  <c r="J801" i="120"/>
  <c r="J802" i="120"/>
  <c r="J803" i="120"/>
  <c r="J804" i="120"/>
  <c r="J805" i="120"/>
  <c r="J806" i="120"/>
  <c r="J807" i="120"/>
  <c r="J808" i="120"/>
  <c r="J809" i="120"/>
  <c r="J810" i="120"/>
  <c r="J811" i="120"/>
  <c r="J812" i="120"/>
  <c r="J813" i="120"/>
  <c r="J814" i="120"/>
  <c r="J815" i="120"/>
  <c r="J816" i="120"/>
  <c r="J817" i="120"/>
  <c r="J818" i="120"/>
  <c r="J819" i="120"/>
  <c r="J820" i="120"/>
  <c r="J821" i="120"/>
  <c r="J822" i="120"/>
  <c r="J823" i="120"/>
  <c r="J824" i="120"/>
  <c r="J825" i="120"/>
  <c r="J826" i="120"/>
  <c r="J827" i="120"/>
  <c r="J828" i="120"/>
  <c r="J829" i="120"/>
  <c r="J830" i="120"/>
  <c r="J831" i="120"/>
  <c r="J832" i="120"/>
  <c r="J833" i="120"/>
  <c r="J834" i="120"/>
  <c r="J835" i="120"/>
  <c r="J836" i="120"/>
  <c r="J837" i="120"/>
  <c r="J838" i="120"/>
  <c r="J839" i="120"/>
  <c r="J840" i="120"/>
  <c r="J841" i="120"/>
  <c r="J842" i="120"/>
  <c r="J843" i="120"/>
  <c r="J844" i="120"/>
  <c r="J845" i="120"/>
  <c r="J846" i="120"/>
  <c r="J847" i="120"/>
  <c r="J848" i="120"/>
  <c r="J849" i="120"/>
  <c r="J850" i="120"/>
  <c r="J851" i="120"/>
  <c r="J852" i="120"/>
  <c r="J853" i="120"/>
  <c r="J854" i="120"/>
  <c r="J855" i="120"/>
  <c r="J856" i="120"/>
  <c r="J857" i="120"/>
  <c r="J858" i="120"/>
  <c r="J859" i="120"/>
  <c r="J860" i="120"/>
  <c r="J861" i="120"/>
  <c r="J862" i="120"/>
  <c r="J863" i="120"/>
  <c r="J864" i="120"/>
  <c r="J865" i="120"/>
  <c r="J866" i="120"/>
  <c r="J867" i="120"/>
  <c r="J868" i="120"/>
  <c r="J869" i="120"/>
  <c r="J870" i="120"/>
  <c r="J871" i="120"/>
  <c r="J872" i="120"/>
  <c r="J873" i="120"/>
  <c r="J874" i="120"/>
  <c r="J875" i="120"/>
  <c r="J876" i="120"/>
  <c r="J877" i="120"/>
  <c r="J878" i="120"/>
  <c r="J879" i="120"/>
  <c r="J880" i="120"/>
  <c r="J881" i="120"/>
  <c r="J882" i="120"/>
  <c r="J883" i="120"/>
  <c r="J884" i="120"/>
  <c r="J885" i="120"/>
  <c r="J886" i="120"/>
  <c r="J887" i="120"/>
  <c r="J888" i="120"/>
  <c r="J889" i="120"/>
  <c r="J890" i="120"/>
  <c r="J891" i="120"/>
  <c r="J892" i="120"/>
  <c r="J893" i="120"/>
  <c r="J894" i="120"/>
  <c r="J895" i="120"/>
  <c r="J896" i="120"/>
  <c r="J897" i="120"/>
  <c r="J898" i="120"/>
  <c r="J899" i="120"/>
  <c r="J900" i="120"/>
  <c r="J901" i="120"/>
  <c r="J902" i="120"/>
  <c r="J903" i="120"/>
  <c r="J904" i="120"/>
  <c r="J905" i="120"/>
  <c r="J906" i="120"/>
  <c r="J907" i="120"/>
  <c r="J908" i="120"/>
  <c r="J909" i="120"/>
  <c r="J910" i="120"/>
  <c r="J911" i="120"/>
  <c r="J912" i="120"/>
  <c r="J913" i="120"/>
  <c r="J914" i="120"/>
  <c r="J915" i="120"/>
  <c r="J916" i="120"/>
  <c r="J917" i="120"/>
  <c r="J918" i="120"/>
  <c r="J919" i="120"/>
  <c r="J920" i="120"/>
  <c r="J921" i="120"/>
  <c r="J922" i="120"/>
  <c r="J923" i="120"/>
  <c r="J924" i="120"/>
  <c r="J925" i="120"/>
  <c r="J926" i="120"/>
  <c r="J927" i="120"/>
  <c r="J928" i="120"/>
  <c r="J929" i="120"/>
  <c r="J930" i="120"/>
  <c r="J931" i="120"/>
  <c r="J932" i="120"/>
  <c r="J933" i="120"/>
  <c r="J934" i="120"/>
  <c r="J935" i="120"/>
  <c r="J936" i="120"/>
  <c r="J937" i="120"/>
  <c r="J938" i="120"/>
  <c r="J939" i="120"/>
  <c r="J940" i="120"/>
  <c r="J941" i="120"/>
  <c r="J942" i="120"/>
  <c r="J943" i="120"/>
  <c r="J944" i="120"/>
  <c r="J945" i="120"/>
  <c r="J946" i="120"/>
  <c r="J947" i="120"/>
  <c r="J948" i="120"/>
  <c r="J949" i="120"/>
  <c r="J950" i="120"/>
  <c r="J951" i="120"/>
  <c r="J952" i="120"/>
  <c r="J953" i="120"/>
  <c r="J954" i="120"/>
  <c r="J955" i="120"/>
  <c r="J956" i="120"/>
  <c r="J957" i="120"/>
  <c r="J958" i="120"/>
  <c r="J959" i="120"/>
  <c r="J960" i="120"/>
  <c r="J961" i="120"/>
  <c r="J962" i="120"/>
  <c r="J963" i="120"/>
  <c r="J964" i="120"/>
  <c r="J965" i="120"/>
  <c r="J966" i="120"/>
  <c r="J967" i="120"/>
  <c r="J968" i="120"/>
  <c r="J969" i="120"/>
  <c r="J970" i="120"/>
  <c r="J971" i="120"/>
  <c r="J972" i="120"/>
  <c r="J973" i="120"/>
  <c r="J974" i="120"/>
  <c r="J975" i="120"/>
  <c r="J976" i="120"/>
  <c r="J977" i="120"/>
  <c r="J978" i="120"/>
  <c r="J979" i="120"/>
  <c r="J980" i="120"/>
  <c r="J981" i="120"/>
  <c r="J982" i="120"/>
  <c r="J983" i="120"/>
  <c r="J984" i="120"/>
  <c r="J985" i="120"/>
  <c r="J986" i="120"/>
  <c r="J987" i="120"/>
  <c r="J988" i="120"/>
  <c r="J989" i="120"/>
  <c r="J990" i="120"/>
  <c r="J991" i="120"/>
  <c r="J992" i="120"/>
  <c r="J993" i="120"/>
  <c r="J994" i="120"/>
  <c r="J995" i="120"/>
  <c r="J996" i="120"/>
  <c r="J997" i="120"/>
  <c r="J998" i="120"/>
  <c r="J999" i="120"/>
  <c r="J1000" i="120"/>
  <c r="J1001" i="120"/>
  <c r="J1002" i="120"/>
  <c r="J10" i="120"/>
  <c r="J9" i="120"/>
  <c r="I2173" i="112"/>
  <c r="I2174" i="112"/>
  <c r="I2175" i="112"/>
  <c r="I2176" i="112"/>
  <c r="I2177" i="112"/>
  <c r="I2178" i="112"/>
  <c r="I2179" i="112"/>
  <c r="I2180" i="112"/>
  <c r="I2181" i="112"/>
  <c r="I2182" i="112"/>
  <c r="I2183" i="112"/>
  <c r="I2184" i="112"/>
  <c r="I2185" i="112"/>
  <c r="I2186" i="112"/>
  <c r="I2187" i="112"/>
  <c r="I2188" i="112"/>
  <c r="I2189" i="112"/>
  <c r="I2190" i="112"/>
  <c r="I2191" i="112"/>
  <c r="I2192" i="112"/>
  <c r="I2193" i="112"/>
  <c r="I2194" i="112"/>
  <c r="I2195" i="112"/>
  <c r="I2196" i="112"/>
  <c r="I2197" i="112"/>
  <c r="I2198" i="112"/>
  <c r="I2199" i="112"/>
  <c r="I2200" i="112"/>
  <c r="I2201" i="112"/>
  <c r="I2202" i="112"/>
  <c r="I2203" i="112"/>
  <c r="I2204" i="112"/>
  <c r="I2205" i="112"/>
  <c r="I2206" i="112"/>
  <c r="I2207" i="112"/>
  <c r="I2208" i="112"/>
  <c r="I2209" i="112"/>
  <c r="I2210" i="112"/>
  <c r="I2211" i="112"/>
  <c r="I2212" i="112"/>
  <c r="I2213" i="112"/>
  <c r="I2214" i="112"/>
  <c r="I2215" i="112"/>
  <c r="I2216" i="112"/>
  <c r="I2217" i="112"/>
  <c r="I2218" i="112"/>
  <c r="I2219" i="112"/>
  <c r="I2220" i="112"/>
  <c r="I2221" i="112"/>
  <c r="I2222" i="112"/>
  <c r="I2223" i="112"/>
  <c r="I2224" i="112"/>
  <c r="I2225" i="112"/>
  <c r="I2226" i="112"/>
  <c r="I2227" i="112"/>
  <c r="I2228" i="112"/>
  <c r="I2229" i="112"/>
  <c r="I2230" i="112"/>
  <c r="I2231" i="112"/>
  <c r="I2232" i="112"/>
  <c r="I2233" i="112"/>
  <c r="I2234" i="112"/>
  <c r="I2235" i="112"/>
  <c r="I2236" i="112"/>
  <c r="I2237" i="112"/>
  <c r="I2238" i="112"/>
  <c r="I2239" i="112"/>
  <c r="I2240" i="112"/>
  <c r="I2241" i="112"/>
  <c r="I2242" i="112"/>
  <c r="I2243" i="112"/>
  <c r="I2244" i="112"/>
  <c r="I2245" i="112"/>
  <c r="I2246" i="112"/>
  <c r="I2247" i="112"/>
  <c r="I2248" i="112"/>
  <c r="I2249" i="112"/>
  <c r="I2250" i="112"/>
  <c r="I2251" i="112"/>
  <c r="I2252" i="112"/>
  <c r="I2253" i="112"/>
  <c r="I2254" i="112"/>
  <c r="I2255" i="112"/>
  <c r="I2256" i="112"/>
  <c r="I2257" i="112"/>
  <c r="I2258" i="112"/>
  <c r="I2259" i="112"/>
  <c r="I2260" i="112"/>
  <c r="I2261" i="112"/>
  <c r="I2262" i="112"/>
  <c r="I2263" i="112"/>
  <c r="I2264" i="112"/>
  <c r="I2265" i="112"/>
  <c r="I2266" i="112"/>
  <c r="I2267" i="112"/>
  <c r="I2268" i="112"/>
  <c r="I2269" i="112"/>
  <c r="I2270" i="112"/>
  <c r="I2271" i="112"/>
  <c r="I2272" i="112"/>
  <c r="I2273" i="112"/>
  <c r="I2274" i="112"/>
  <c r="I2275" i="112"/>
  <c r="I2276" i="112"/>
  <c r="I2277" i="112"/>
  <c r="I2278" i="112"/>
  <c r="I2279" i="112"/>
  <c r="I2280" i="112"/>
  <c r="I2281" i="112"/>
  <c r="I2282" i="112"/>
  <c r="I2283" i="112"/>
  <c r="I2284" i="112"/>
  <c r="I2285" i="112"/>
  <c r="I2286" i="112"/>
  <c r="I2287" i="112"/>
  <c r="I2288" i="112"/>
  <c r="I2289" i="112"/>
  <c r="I2290" i="112"/>
  <c r="I2291" i="112"/>
  <c r="I2292" i="112"/>
  <c r="I2293" i="112"/>
  <c r="I2294" i="112"/>
  <c r="I2295" i="112"/>
  <c r="I2296" i="112"/>
  <c r="I2297" i="112"/>
  <c r="I2298" i="112"/>
  <c r="I2299" i="112"/>
  <c r="I2300" i="112"/>
  <c r="I2301" i="112"/>
  <c r="I2302" i="112"/>
  <c r="I2303" i="112"/>
  <c r="I2304" i="112"/>
  <c r="I2305" i="112"/>
  <c r="I2306" i="112"/>
  <c r="I2307" i="112"/>
  <c r="I2308" i="112"/>
  <c r="I2309" i="112"/>
  <c r="I2310" i="112"/>
  <c r="I2311" i="112"/>
  <c r="I2312" i="112"/>
  <c r="I2313" i="112"/>
  <c r="I2314" i="112"/>
  <c r="I2315" i="112"/>
  <c r="I2316" i="112"/>
  <c r="I2317" i="112"/>
  <c r="I2318" i="112"/>
  <c r="I2319" i="112"/>
  <c r="I2320" i="112"/>
  <c r="I2321" i="112"/>
  <c r="I2322" i="112"/>
  <c r="I2323" i="112"/>
  <c r="I2324" i="112"/>
  <c r="I2325" i="112"/>
  <c r="I2326" i="112"/>
  <c r="I2327" i="112"/>
  <c r="I2328" i="112"/>
  <c r="I2329" i="112"/>
  <c r="I2330" i="112"/>
  <c r="I2331" i="112"/>
  <c r="I2332" i="112"/>
  <c r="I2333" i="112"/>
  <c r="I2334" i="112"/>
  <c r="I2335" i="112"/>
  <c r="I2336" i="112"/>
  <c r="I2337" i="112"/>
  <c r="I2338" i="112"/>
  <c r="I2339" i="112"/>
  <c r="I2340" i="112"/>
  <c r="I2341" i="112"/>
  <c r="I2342" i="112"/>
  <c r="I2343" i="112"/>
  <c r="I2344" i="112"/>
  <c r="I2345" i="112"/>
  <c r="I2346" i="112"/>
  <c r="I2347" i="112"/>
  <c r="I2348" i="112"/>
  <c r="I2349" i="112"/>
  <c r="I2350" i="112"/>
  <c r="I2351" i="112"/>
  <c r="I2352" i="112"/>
  <c r="I2353" i="112"/>
  <c r="I2354" i="112"/>
  <c r="I2355" i="112"/>
  <c r="I2356" i="112"/>
  <c r="I2357" i="112"/>
  <c r="I2358" i="112"/>
  <c r="I2359" i="112"/>
  <c r="I2360" i="112"/>
  <c r="I2361" i="112"/>
  <c r="I2362" i="112"/>
  <c r="I2363" i="112"/>
  <c r="I2364" i="112"/>
  <c r="I2365" i="112"/>
  <c r="I2366" i="112"/>
  <c r="I2367" i="112"/>
  <c r="I2368" i="112"/>
  <c r="I2369" i="112"/>
  <c r="I2370" i="112"/>
  <c r="I2371" i="112"/>
  <c r="I2372" i="112"/>
  <c r="I2373" i="112"/>
  <c r="I2374" i="112"/>
  <c r="I2375" i="112"/>
  <c r="I2376" i="112"/>
  <c r="I2377" i="112"/>
  <c r="I2378" i="112"/>
  <c r="I2379" i="112"/>
  <c r="I2380" i="112"/>
  <c r="I2381" i="112"/>
  <c r="I2382" i="112"/>
  <c r="I2383" i="112"/>
  <c r="I2384" i="112"/>
  <c r="I2385" i="112"/>
  <c r="I2386" i="112"/>
  <c r="I2387" i="112"/>
  <c r="I2388" i="112"/>
  <c r="I2389" i="112"/>
  <c r="I2390" i="112"/>
  <c r="I2391" i="112"/>
  <c r="I2392" i="112"/>
  <c r="I2393" i="112"/>
  <c r="I2394" i="112"/>
  <c r="I2395" i="112"/>
  <c r="I2396" i="112"/>
  <c r="I2397" i="112"/>
  <c r="I2398" i="112"/>
  <c r="I2399" i="112"/>
  <c r="I2400" i="112"/>
  <c r="I2401" i="112"/>
  <c r="I2402" i="112"/>
  <c r="I2403" i="112"/>
  <c r="I2404" i="112"/>
  <c r="I2405" i="112"/>
  <c r="I2406" i="112"/>
  <c r="I2407" i="112"/>
  <c r="I2408" i="112"/>
  <c r="I2409" i="112"/>
  <c r="I2410" i="112"/>
  <c r="I2411" i="112"/>
  <c r="I2412" i="112"/>
  <c r="I2413" i="112"/>
  <c r="I2414" i="112"/>
  <c r="I2415" i="112"/>
  <c r="I2416" i="112"/>
  <c r="I2417" i="112"/>
  <c r="I2418" i="112"/>
  <c r="I2419" i="112"/>
  <c r="I2420" i="112"/>
  <c r="I2421" i="112"/>
  <c r="I2422" i="112"/>
  <c r="I2423" i="112"/>
  <c r="I2424" i="112"/>
  <c r="I2425" i="112"/>
  <c r="I2426" i="112"/>
  <c r="I2427" i="112"/>
  <c r="I2428" i="112"/>
  <c r="I2429" i="112"/>
  <c r="I2430" i="112"/>
  <c r="I2431" i="112"/>
  <c r="I2432" i="112"/>
  <c r="I2433" i="112"/>
  <c r="I2434" i="112"/>
  <c r="I2435" i="112"/>
  <c r="I2436" i="112"/>
  <c r="I2437" i="112"/>
  <c r="I2438" i="112"/>
  <c r="I2439" i="112"/>
  <c r="I2440" i="112"/>
  <c r="I2441" i="112"/>
  <c r="I2442" i="112"/>
  <c r="I2443" i="112"/>
  <c r="I2444" i="112"/>
  <c r="I2445" i="112"/>
  <c r="I2446" i="112"/>
  <c r="I2447" i="112"/>
  <c r="I2448" i="112"/>
  <c r="I2449" i="112"/>
  <c r="I2450" i="112"/>
  <c r="I2451" i="112"/>
  <c r="I2452" i="112"/>
  <c r="I2453" i="112"/>
  <c r="I2454" i="112"/>
  <c r="I2455" i="112"/>
  <c r="I2456" i="112"/>
  <c r="I2457" i="112"/>
  <c r="I2458" i="112"/>
  <c r="I2459" i="112"/>
  <c r="I2460" i="112"/>
  <c r="I2461" i="112"/>
  <c r="I2462" i="112"/>
  <c r="I2463" i="112"/>
  <c r="I2464" i="112"/>
  <c r="I2465" i="112"/>
  <c r="I2466" i="112"/>
  <c r="I2467" i="112"/>
  <c r="I2468" i="112"/>
  <c r="I2469" i="112"/>
  <c r="I2470" i="112"/>
  <c r="I2471" i="112"/>
  <c r="I2472" i="112"/>
  <c r="I2473" i="112"/>
  <c r="I2474" i="112"/>
  <c r="I2475" i="112"/>
  <c r="I2476" i="112"/>
  <c r="I2477" i="112"/>
  <c r="I2478" i="112"/>
  <c r="I2479" i="112"/>
  <c r="I2480" i="112"/>
  <c r="I2481" i="112"/>
  <c r="I2482" i="112"/>
  <c r="I2483" i="112"/>
  <c r="I2484" i="112"/>
  <c r="I2485" i="112"/>
  <c r="I2486" i="112"/>
  <c r="I2487" i="112"/>
  <c r="I2488" i="112"/>
  <c r="I2489" i="112"/>
  <c r="I2490" i="112"/>
  <c r="I2491" i="112"/>
  <c r="I2492" i="112"/>
  <c r="I2493" i="112"/>
  <c r="I2494" i="112"/>
  <c r="I2495" i="112"/>
  <c r="I2496" i="112"/>
  <c r="I2497" i="112"/>
  <c r="I2498" i="112"/>
  <c r="I2499" i="112"/>
  <c r="I2500" i="112"/>
  <c r="I2501" i="112"/>
  <c r="I2502" i="112"/>
  <c r="I2503" i="112"/>
  <c r="I2504" i="112"/>
  <c r="I2505" i="112"/>
  <c r="I2506" i="112"/>
  <c r="I2507" i="112"/>
  <c r="I2508" i="112"/>
  <c r="I2509" i="112"/>
  <c r="I2510" i="112"/>
  <c r="I2511" i="112"/>
  <c r="I2512" i="112"/>
  <c r="I2513" i="112"/>
  <c r="I2514" i="112"/>
  <c r="I2515" i="112"/>
  <c r="I2516" i="112"/>
  <c r="I2517" i="112"/>
  <c r="I2518" i="112"/>
  <c r="I2519" i="112"/>
  <c r="I2520" i="112"/>
  <c r="I2521" i="112"/>
  <c r="I2522" i="112"/>
  <c r="I2523" i="112"/>
  <c r="I2524" i="112"/>
  <c r="I2525" i="112"/>
  <c r="I2526" i="112"/>
  <c r="I2527" i="112"/>
  <c r="I2528" i="112"/>
  <c r="I2529" i="112"/>
  <c r="I2530" i="112"/>
  <c r="I2531" i="112"/>
  <c r="I2532" i="112"/>
  <c r="I2533" i="112"/>
  <c r="I2534" i="112"/>
  <c r="I2535" i="112"/>
  <c r="I2536" i="112"/>
  <c r="I2537" i="112"/>
  <c r="I2538" i="112"/>
  <c r="I2539" i="112"/>
  <c r="I2540" i="112"/>
  <c r="I2541" i="112"/>
  <c r="I2542" i="112"/>
  <c r="I2543" i="112"/>
  <c r="I2544" i="112"/>
  <c r="I2545" i="112"/>
  <c r="I2546" i="112"/>
  <c r="I2547" i="112"/>
  <c r="I2548" i="112"/>
  <c r="I2549" i="112"/>
  <c r="I2550" i="112"/>
  <c r="I2551" i="112"/>
  <c r="I2552" i="112"/>
  <c r="I2553" i="112"/>
  <c r="I2554" i="112"/>
  <c r="I2555" i="112"/>
  <c r="I2556" i="112"/>
  <c r="I2557" i="112"/>
  <c r="I2558" i="112"/>
  <c r="I2559" i="112"/>
  <c r="I2560" i="112"/>
  <c r="I2561" i="112"/>
  <c r="I2562" i="112"/>
  <c r="I2563" i="112"/>
  <c r="I2564" i="112"/>
  <c r="I2565" i="112"/>
  <c r="I2566" i="112"/>
  <c r="I2567" i="112"/>
  <c r="I2568" i="112"/>
  <c r="I2569" i="112"/>
  <c r="I2570" i="112"/>
  <c r="I2571" i="112"/>
  <c r="I2572" i="112"/>
  <c r="I2573" i="112"/>
  <c r="I2574" i="112"/>
  <c r="I2575" i="112"/>
  <c r="I2576" i="112"/>
  <c r="I2577" i="112"/>
  <c r="I2578" i="112"/>
  <c r="I2579" i="112"/>
  <c r="I2580" i="112"/>
  <c r="I2581" i="112"/>
  <c r="I2582" i="112"/>
  <c r="I2583" i="112"/>
  <c r="I2584" i="112"/>
  <c r="I2585" i="112"/>
  <c r="I2586" i="112"/>
  <c r="I2587" i="112"/>
  <c r="I2588" i="112"/>
  <c r="I2589" i="112"/>
  <c r="I2590" i="112"/>
  <c r="I2591" i="112"/>
  <c r="I2592" i="112"/>
  <c r="I2593" i="112"/>
  <c r="I2594" i="112"/>
  <c r="I2595" i="112"/>
  <c r="I2596" i="112"/>
  <c r="I2597" i="112"/>
  <c r="I2598" i="112"/>
  <c r="I2599" i="112"/>
  <c r="I2600" i="112"/>
  <c r="I2601" i="112"/>
  <c r="I2602" i="112"/>
  <c r="I2603" i="112"/>
  <c r="I2604" i="112"/>
  <c r="I2605" i="112"/>
  <c r="I2606" i="112"/>
  <c r="I2607" i="112"/>
  <c r="I2608" i="112"/>
  <c r="I2609" i="112"/>
  <c r="I2610" i="112"/>
  <c r="I2611" i="112"/>
  <c r="I2612" i="112"/>
  <c r="I2613" i="112"/>
  <c r="I2614" i="112"/>
  <c r="I2615" i="112"/>
  <c r="I2616" i="112"/>
  <c r="I2617" i="112"/>
  <c r="I2618" i="112"/>
  <c r="I2619" i="112"/>
  <c r="I2620" i="112"/>
  <c r="I2621" i="112"/>
  <c r="I2622" i="112"/>
  <c r="I2623" i="112"/>
  <c r="I2624" i="112"/>
  <c r="I2625" i="112"/>
  <c r="I2626" i="112"/>
  <c r="I2627" i="112"/>
  <c r="I2628" i="112"/>
  <c r="I2629" i="112"/>
  <c r="I2630" i="112"/>
  <c r="I2631" i="112"/>
  <c r="I2632" i="112"/>
  <c r="I2633" i="112"/>
  <c r="I2634" i="112"/>
  <c r="I2635" i="112"/>
  <c r="I2636" i="112"/>
  <c r="I2637" i="112"/>
  <c r="I2638" i="112"/>
  <c r="I2639" i="112"/>
  <c r="I2640" i="112"/>
  <c r="I2641" i="112"/>
  <c r="I2642" i="112"/>
  <c r="I2643" i="112"/>
  <c r="I2644" i="112"/>
  <c r="I2645" i="112"/>
  <c r="I2646" i="112"/>
  <c r="I2647" i="112"/>
  <c r="I2648" i="112"/>
  <c r="I2649" i="112"/>
  <c r="I2650" i="112"/>
  <c r="I2651" i="112"/>
  <c r="I2652" i="112"/>
  <c r="I2653" i="112"/>
  <c r="I2654" i="112"/>
  <c r="I2655" i="112"/>
  <c r="I2656" i="112"/>
  <c r="I2657" i="112"/>
  <c r="I2658" i="112"/>
  <c r="I2659" i="112"/>
  <c r="I2660" i="112"/>
  <c r="I2661" i="112"/>
  <c r="I2662" i="112"/>
  <c r="I2663" i="112"/>
  <c r="I2664" i="112"/>
  <c r="I2665" i="112"/>
  <c r="I2666" i="112"/>
  <c r="I2667" i="112"/>
  <c r="I2668" i="112"/>
  <c r="I2669" i="112"/>
  <c r="I2670" i="112"/>
  <c r="I2671" i="112"/>
  <c r="I2672" i="112"/>
  <c r="I2673" i="112"/>
  <c r="I2674" i="112"/>
  <c r="I2675" i="112"/>
  <c r="I2676" i="112"/>
  <c r="I2677" i="112"/>
  <c r="I2678" i="112"/>
  <c r="I2679" i="112"/>
  <c r="I2680" i="112"/>
  <c r="I2681" i="112"/>
  <c r="I2682" i="112"/>
  <c r="I2683" i="112"/>
  <c r="I2684" i="112"/>
  <c r="I2685" i="112"/>
  <c r="I2686" i="112"/>
  <c r="I2687" i="112"/>
  <c r="I2688" i="112"/>
  <c r="I2689" i="112"/>
  <c r="I2690" i="112"/>
  <c r="I2691" i="112"/>
  <c r="I2692" i="112"/>
  <c r="I2693" i="112"/>
  <c r="I2694" i="112"/>
  <c r="I2695" i="112"/>
  <c r="I2696" i="112"/>
  <c r="I2697" i="112"/>
  <c r="I2698" i="112"/>
  <c r="I2699" i="112"/>
  <c r="I2700" i="112"/>
  <c r="I2701" i="112"/>
  <c r="I2702" i="112"/>
  <c r="I2703" i="112"/>
  <c r="I2704" i="112"/>
  <c r="I2705" i="112"/>
  <c r="I2706" i="112"/>
  <c r="I2707" i="112"/>
  <c r="I2708" i="112"/>
  <c r="I2709" i="112"/>
  <c r="I2710" i="112"/>
  <c r="I2711" i="112"/>
  <c r="I2712" i="112"/>
  <c r="I2713" i="112"/>
  <c r="I2714" i="112"/>
  <c r="I2715" i="112"/>
  <c r="I2716" i="112"/>
  <c r="I2717" i="112"/>
  <c r="I2718" i="112"/>
  <c r="I2719" i="112"/>
  <c r="I2720" i="112"/>
  <c r="I2721" i="112"/>
  <c r="I2722" i="112"/>
  <c r="I2723" i="112"/>
  <c r="I2724" i="112"/>
  <c r="I2725" i="112"/>
  <c r="I2726" i="112"/>
  <c r="I2727" i="112"/>
  <c r="I2728" i="112"/>
  <c r="I2729" i="112"/>
  <c r="I2730" i="112"/>
  <c r="I2731" i="112"/>
  <c r="I2732" i="112"/>
  <c r="I2733" i="112"/>
  <c r="I2734" i="112"/>
  <c r="I2735" i="112"/>
  <c r="I2736" i="112"/>
  <c r="I2737" i="112"/>
  <c r="I2738" i="112"/>
  <c r="I2739" i="112"/>
  <c r="I2740" i="112"/>
  <c r="I2741" i="112"/>
  <c r="I2742" i="112"/>
  <c r="I2743" i="112"/>
  <c r="I2744" i="112"/>
  <c r="I2745" i="112"/>
  <c r="I2746" i="112"/>
  <c r="I2747" i="112"/>
  <c r="I2748" i="112"/>
  <c r="I2749" i="112"/>
  <c r="I2750" i="112"/>
  <c r="I2751" i="112"/>
  <c r="I2752" i="112"/>
  <c r="I2753" i="112"/>
  <c r="I2754" i="112"/>
  <c r="I2755" i="112"/>
  <c r="I2756" i="112"/>
  <c r="I2757" i="112"/>
  <c r="I2758" i="112"/>
  <c r="I2759" i="112"/>
  <c r="I2760" i="112"/>
  <c r="I2761" i="112"/>
  <c r="I2762" i="112"/>
  <c r="I2763" i="112"/>
  <c r="I2764" i="112"/>
  <c r="I2765" i="112"/>
  <c r="I2766" i="112"/>
  <c r="I2767" i="112"/>
  <c r="I2768" i="112"/>
  <c r="I2769" i="112"/>
  <c r="I2770" i="112"/>
  <c r="I2771" i="112"/>
  <c r="I2772" i="112"/>
  <c r="I2773" i="112"/>
  <c r="I2774" i="112"/>
  <c r="I2775" i="112"/>
  <c r="I2776" i="112"/>
  <c r="I2777" i="112"/>
  <c r="I2778" i="112"/>
  <c r="I2779" i="112"/>
  <c r="I2780" i="112"/>
  <c r="I2781" i="112"/>
  <c r="I2782" i="112"/>
  <c r="I2783" i="112"/>
  <c r="I2784" i="112"/>
  <c r="I2785" i="112"/>
  <c r="I2786" i="112"/>
  <c r="I2787" i="112"/>
  <c r="I2788" i="112"/>
  <c r="I2789" i="112"/>
  <c r="I2790" i="112"/>
  <c r="I2791" i="112"/>
  <c r="I2792" i="112"/>
  <c r="I2793" i="112"/>
  <c r="I2794" i="112"/>
  <c r="I2795" i="112"/>
  <c r="I2796" i="112"/>
  <c r="I2797" i="112"/>
  <c r="I2798" i="112"/>
  <c r="I2799" i="112"/>
  <c r="I2800" i="112"/>
  <c r="I2801" i="112"/>
  <c r="I2802" i="112"/>
  <c r="I2803" i="112"/>
  <c r="I2804" i="112"/>
  <c r="I2805" i="112"/>
  <c r="I2806" i="112"/>
  <c r="I2807" i="112"/>
  <c r="I2808" i="112"/>
  <c r="I2809" i="112"/>
  <c r="I2810" i="112"/>
  <c r="I2811" i="112"/>
  <c r="I2812" i="112"/>
  <c r="I2813" i="112"/>
  <c r="I2814" i="112"/>
  <c r="I2815" i="112"/>
  <c r="I2816" i="112"/>
  <c r="I2817" i="112"/>
  <c r="I2818" i="112"/>
  <c r="I2819" i="112"/>
  <c r="I2820" i="112"/>
  <c r="I2821" i="112"/>
  <c r="I2822" i="112"/>
  <c r="I2823" i="112"/>
  <c r="I2824" i="112"/>
  <c r="I2825" i="112"/>
  <c r="I2826" i="112"/>
  <c r="I2827" i="112"/>
  <c r="I2828" i="112"/>
  <c r="I2829" i="112"/>
  <c r="I2830" i="112"/>
  <c r="I2831" i="112"/>
  <c r="I2832" i="112"/>
  <c r="I2833" i="112"/>
  <c r="I2834" i="112"/>
  <c r="I2835" i="112"/>
  <c r="I2836" i="112"/>
  <c r="I2837" i="112"/>
  <c r="I2838" i="112"/>
  <c r="I2839" i="112"/>
  <c r="I2840" i="112"/>
  <c r="I2841" i="112"/>
  <c r="I2842" i="112"/>
  <c r="I2843" i="112"/>
  <c r="I2844" i="112"/>
  <c r="I2845" i="112"/>
  <c r="I2846" i="112"/>
  <c r="I2847" i="112"/>
  <c r="I2848" i="112"/>
  <c r="I2849" i="112"/>
  <c r="I2850" i="112"/>
  <c r="I2851" i="112"/>
  <c r="I2852" i="112"/>
  <c r="I2853" i="112"/>
  <c r="I2854" i="112"/>
  <c r="I2855" i="112"/>
  <c r="I2856" i="112"/>
  <c r="I2857" i="112"/>
  <c r="I2858" i="112"/>
  <c r="I2859" i="112"/>
  <c r="I2860" i="112"/>
  <c r="I2861" i="112"/>
  <c r="I2862" i="112"/>
  <c r="I2863" i="112"/>
  <c r="I2864" i="112"/>
  <c r="I2865" i="112"/>
  <c r="I2866" i="112"/>
  <c r="I2867" i="112"/>
  <c r="I2868" i="112"/>
  <c r="I2869" i="112"/>
  <c r="I2870" i="112"/>
  <c r="I2871" i="112"/>
  <c r="I2872" i="112"/>
  <c r="I2873" i="112"/>
  <c r="I2874" i="112"/>
  <c r="I2875" i="112"/>
  <c r="I2876" i="112"/>
  <c r="I2877" i="112"/>
  <c r="I2878" i="112"/>
  <c r="I2879" i="112"/>
  <c r="I2880" i="112"/>
  <c r="I2881" i="112"/>
  <c r="I2882" i="112"/>
  <c r="I2883" i="112"/>
  <c r="I2884" i="112"/>
  <c r="I2885" i="112"/>
  <c r="I2886" i="112"/>
  <c r="I2887" i="112"/>
  <c r="I2888" i="112"/>
  <c r="I2889" i="112"/>
  <c r="I2890" i="112"/>
  <c r="I2891" i="112"/>
  <c r="I2892" i="112"/>
  <c r="I2893" i="112"/>
  <c r="I2894" i="112"/>
  <c r="I2895" i="112"/>
  <c r="I2896" i="112"/>
  <c r="I2897" i="112"/>
  <c r="I2898" i="112"/>
  <c r="I2899" i="112"/>
  <c r="I2900" i="112"/>
  <c r="I2901" i="112"/>
  <c r="I2902" i="112"/>
  <c r="I2903" i="112"/>
  <c r="I2904" i="112"/>
  <c r="I2905" i="112"/>
  <c r="I2906" i="112"/>
  <c r="I2907" i="112"/>
  <c r="I2908" i="112"/>
  <c r="I2909" i="112"/>
  <c r="I2910" i="112"/>
  <c r="I2911" i="112"/>
  <c r="I2912" i="112"/>
  <c r="I2913" i="112"/>
  <c r="I2914" i="112"/>
  <c r="I2915" i="112"/>
  <c r="I2916" i="112"/>
  <c r="I2917" i="112"/>
  <c r="I2918" i="112"/>
  <c r="I2919" i="112"/>
  <c r="I2920" i="112"/>
  <c r="I2921" i="112"/>
  <c r="I2922" i="112"/>
  <c r="I2923" i="112"/>
  <c r="I2924" i="112"/>
  <c r="I2925" i="112"/>
  <c r="I2926" i="112"/>
  <c r="I2927" i="112"/>
  <c r="I2928" i="112"/>
  <c r="I2929" i="112"/>
  <c r="I2930" i="112"/>
  <c r="I2931" i="112"/>
  <c r="I2932" i="112"/>
  <c r="I2933" i="112"/>
  <c r="I2934" i="112"/>
  <c r="I2935" i="112"/>
  <c r="I2936" i="112"/>
  <c r="I2937" i="112"/>
  <c r="I2938" i="112"/>
  <c r="I2939" i="112"/>
  <c r="I2940" i="112"/>
  <c r="I2941" i="112"/>
  <c r="I2942" i="112"/>
  <c r="I2943" i="112"/>
  <c r="I2944" i="112"/>
  <c r="I2945" i="112"/>
  <c r="I2946" i="112"/>
  <c r="I2947" i="112"/>
  <c r="I2948" i="112"/>
  <c r="I2949" i="112"/>
  <c r="I2950" i="112"/>
  <c r="I2951" i="112"/>
  <c r="I2952" i="112"/>
  <c r="I2953" i="112"/>
  <c r="I2954" i="112"/>
  <c r="I2955" i="112"/>
  <c r="I2956" i="112"/>
  <c r="I2957" i="112"/>
  <c r="I2958" i="112"/>
  <c r="I2959" i="112"/>
  <c r="I2960" i="112"/>
  <c r="I2961" i="112"/>
  <c r="I2962" i="112"/>
  <c r="I2963" i="112"/>
  <c r="I2964" i="112"/>
  <c r="I2965" i="112"/>
  <c r="I2966" i="112"/>
  <c r="I2967" i="112"/>
  <c r="I2968" i="112"/>
  <c r="I2172" i="112"/>
  <c r="I11" i="112"/>
  <c r="I12" i="112"/>
  <c r="I13" i="112"/>
  <c r="I14" i="112"/>
  <c r="I15" i="112"/>
  <c r="I16" i="112"/>
  <c r="I17" i="112"/>
  <c r="I18" i="112"/>
  <c r="I19" i="112"/>
  <c r="I20" i="112"/>
  <c r="I21" i="112"/>
  <c r="I22" i="112"/>
  <c r="I23" i="112"/>
  <c r="I24" i="112"/>
  <c r="I25" i="112"/>
  <c r="I26" i="112"/>
  <c r="I27" i="112"/>
  <c r="I28" i="112"/>
  <c r="I29" i="112"/>
  <c r="I30" i="112"/>
  <c r="I31" i="112"/>
  <c r="I32" i="112"/>
  <c r="I33" i="112"/>
  <c r="I34" i="112"/>
  <c r="I35" i="112"/>
  <c r="I36" i="112"/>
  <c r="I37" i="112"/>
  <c r="I38" i="112"/>
  <c r="I39" i="112"/>
  <c r="I40" i="112"/>
  <c r="I41" i="112"/>
  <c r="I42" i="112"/>
  <c r="I43" i="112"/>
  <c r="I44" i="112"/>
  <c r="I45" i="112"/>
  <c r="I46" i="112"/>
  <c r="I47" i="112"/>
  <c r="I48" i="112"/>
  <c r="I49" i="112"/>
  <c r="I50" i="112"/>
  <c r="I51" i="112"/>
  <c r="I52" i="112"/>
  <c r="I53" i="112"/>
  <c r="I54" i="112"/>
  <c r="I55" i="112"/>
  <c r="I56" i="112"/>
  <c r="I57" i="112"/>
  <c r="I58" i="112"/>
  <c r="I59" i="112"/>
  <c r="I60" i="112"/>
  <c r="I61" i="112"/>
  <c r="I62" i="112"/>
  <c r="I63" i="112"/>
  <c r="I64" i="112"/>
  <c r="I65" i="112"/>
  <c r="I66" i="112"/>
  <c r="I67" i="112"/>
  <c r="I68" i="112"/>
  <c r="I69" i="112"/>
  <c r="I70" i="112"/>
  <c r="I71" i="112"/>
  <c r="I72" i="112"/>
  <c r="I73" i="112"/>
  <c r="I74" i="112"/>
  <c r="I75" i="112"/>
  <c r="I76" i="112"/>
  <c r="I77" i="112"/>
  <c r="I78" i="112"/>
  <c r="I79" i="112"/>
  <c r="I80" i="112"/>
  <c r="I81" i="112"/>
  <c r="I82" i="112"/>
  <c r="I83" i="112"/>
  <c r="I84" i="112"/>
  <c r="I85" i="112"/>
  <c r="I86" i="112"/>
  <c r="I87" i="112"/>
  <c r="I88" i="112"/>
  <c r="I89" i="112"/>
  <c r="I90" i="112"/>
  <c r="I91" i="112"/>
  <c r="I92" i="112"/>
  <c r="I93" i="112"/>
  <c r="I94" i="112"/>
  <c r="I95" i="112"/>
  <c r="I96" i="112"/>
  <c r="I97" i="112"/>
  <c r="I98" i="112"/>
  <c r="I99" i="112"/>
  <c r="I100" i="112"/>
  <c r="I101" i="112"/>
  <c r="I102" i="112"/>
  <c r="I103" i="112"/>
  <c r="I104" i="112"/>
  <c r="I105" i="112"/>
  <c r="I106" i="112"/>
  <c r="I107" i="112"/>
  <c r="I108" i="112"/>
  <c r="I109" i="112"/>
  <c r="I110" i="112"/>
  <c r="I111" i="112"/>
  <c r="I112" i="112"/>
  <c r="I113" i="112"/>
  <c r="I114" i="112"/>
  <c r="I115" i="112"/>
  <c r="I116" i="112"/>
  <c r="I117" i="112"/>
  <c r="I118" i="112"/>
  <c r="I119" i="112"/>
  <c r="I120" i="112"/>
  <c r="I121" i="112"/>
  <c r="I122" i="112"/>
  <c r="I123" i="112"/>
  <c r="I124" i="112"/>
  <c r="I125" i="112"/>
  <c r="I126" i="112"/>
  <c r="I127" i="112"/>
  <c r="I128" i="112"/>
  <c r="I129" i="112"/>
  <c r="I130" i="112"/>
  <c r="I131" i="112"/>
  <c r="I132" i="112"/>
  <c r="I133" i="112"/>
  <c r="I134" i="112"/>
  <c r="I135" i="112"/>
  <c r="I136" i="112"/>
  <c r="I137" i="112"/>
  <c r="I138" i="112"/>
  <c r="I139" i="112"/>
  <c r="I140" i="112"/>
  <c r="I141" i="112"/>
  <c r="I142" i="112"/>
  <c r="I143" i="112"/>
  <c r="I144" i="112"/>
  <c r="I145" i="112"/>
  <c r="I146" i="112"/>
  <c r="I147" i="112"/>
  <c r="I148" i="112"/>
  <c r="I149" i="112"/>
  <c r="I150" i="112"/>
  <c r="I151" i="112"/>
  <c r="I152" i="112"/>
  <c r="I153" i="112"/>
  <c r="I154" i="112"/>
  <c r="I155" i="112"/>
  <c r="I156" i="112"/>
  <c r="I157" i="112"/>
  <c r="I158" i="112"/>
  <c r="I159" i="112"/>
  <c r="I160" i="112"/>
  <c r="I161" i="112"/>
  <c r="I162" i="112"/>
  <c r="I163" i="112"/>
  <c r="I164" i="112"/>
  <c r="I165" i="112"/>
  <c r="I166" i="112"/>
  <c r="I167" i="112"/>
  <c r="I168" i="112"/>
  <c r="I169" i="112"/>
  <c r="I170" i="112"/>
  <c r="I171" i="112"/>
  <c r="I172" i="112"/>
  <c r="I173" i="112"/>
  <c r="I174" i="112"/>
  <c r="I175" i="112"/>
  <c r="I176" i="112"/>
  <c r="I177" i="112"/>
  <c r="I178" i="112"/>
  <c r="I179" i="112"/>
  <c r="I180" i="112"/>
  <c r="I181" i="112"/>
  <c r="I182" i="112"/>
  <c r="I183" i="112"/>
  <c r="I184" i="112"/>
  <c r="I185" i="112"/>
  <c r="I186" i="112"/>
  <c r="I187" i="112"/>
  <c r="I188" i="112"/>
  <c r="I189" i="112"/>
  <c r="I190" i="112"/>
  <c r="I191" i="112"/>
  <c r="I192" i="112"/>
  <c r="I193" i="112"/>
  <c r="I194" i="112"/>
  <c r="I195" i="112"/>
  <c r="I196" i="112"/>
  <c r="I197" i="112"/>
  <c r="I198" i="112"/>
  <c r="I199" i="112"/>
  <c r="I200" i="112"/>
  <c r="I201" i="112"/>
  <c r="I202" i="112"/>
  <c r="I203" i="112"/>
  <c r="I204" i="112"/>
  <c r="I205" i="112"/>
  <c r="I206" i="112"/>
  <c r="I207" i="112"/>
  <c r="I208" i="112"/>
  <c r="I209" i="112"/>
  <c r="I210" i="112"/>
  <c r="I211" i="112"/>
  <c r="I212" i="112"/>
  <c r="I213" i="112"/>
  <c r="I214" i="112"/>
  <c r="I215" i="112"/>
  <c r="I216" i="112"/>
  <c r="I217" i="112"/>
  <c r="I218" i="112"/>
  <c r="I219" i="112"/>
  <c r="I220" i="112"/>
  <c r="I221" i="112"/>
  <c r="I222" i="112"/>
  <c r="I223" i="112"/>
  <c r="I224" i="112"/>
  <c r="I225" i="112"/>
  <c r="I226" i="112"/>
  <c r="I227" i="112"/>
  <c r="I228" i="112"/>
  <c r="I229" i="112"/>
  <c r="I230" i="112"/>
  <c r="I231" i="112"/>
  <c r="I232" i="112"/>
  <c r="I233" i="112"/>
  <c r="I234" i="112"/>
  <c r="I235" i="112"/>
  <c r="I236" i="112"/>
  <c r="I237" i="112"/>
  <c r="I238" i="112"/>
  <c r="I239" i="112"/>
  <c r="I240" i="112"/>
  <c r="I241" i="112"/>
  <c r="I242" i="112"/>
  <c r="I243" i="112"/>
  <c r="I244" i="112"/>
  <c r="I245" i="112"/>
  <c r="I246" i="112"/>
  <c r="I247" i="112"/>
  <c r="I248" i="112"/>
  <c r="I249" i="112"/>
  <c r="I250" i="112"/>
  <c r="I251" i="112"/>
  <c r="I252" i="112"/>
  <c r="I253" i="112"/>
  <c r="I254" i="112"/>
  <c r="I255" i="112"/>
  <c r="I256" i="112"/>
  <c r="I257" i="112"/>
  <c r="I258" i="112"/>
  <c r="I259" i="112"/>
  <c r="I260" i="112"/>
  <c r="I261" i="112"/>
  <c r="I262" i="112"/>
  <c r="I263" i="112"/>
  <c r="I264" i="112"/>
  <c r="I265" i="112"/>
  <c r="I266" i="112"/>
  <c r="I267" i="112"/>
  <c r="I268" i="112"/>
  <c r="I269" i="112"/>
  <c r="I270" i="112"/>
  <c r="I271" i="112"/>
  <c r="I272" i="112"/>
  <c r="I273" i="112"/>
  <c r="I274" i="112"/>
  <c r="I275" i="112"/>
  <c r="I276" i="112"/>
  <c r="I277" i="112"/>
  <c r="I278" i="112"/>
  <c r="I279" i="112"/>
  <c r="I280" i="112"/>
  <c r="I281" i="112"/>
  <c r="I282" i="112"/>
  <c r="I283" i="112"/>
  <c r="I284" i="112"/>
  <c r="I285" i="112"/>
  <c r="I286" i="112"/>
  <c r="I287" i="112"/>
  <c r="I288" i="112"/>
  <c r="I289" i="112"/>
  <c r="I290" i="112"/>
  <c r="I291" i="112"/>
  <c r="I292" i="112"/>
  <c r="I293" i="112"/>
  <c r="I294" i="112"/>
  <c r="I295" i="112"/>
  <c r="I296" i="112"/>
  <c r="I297" i="112"/>
  <c r="I298" i="112"/>
  <c r="I299" i="112"/>
  <c r="I300" i="112"/>
  <c r="I301" i="112"/>
  <c r="I302" i="112"/>
  <c r="I303" i="112"/>
  <c r="I304" i="112"/>
  <c r="I305" i="112"/>
  <c r="I306" i="112"/>
  <c r="I307" i="112"/>
  <c r="I308" i="112"/>
  <c r="I309" i="112"/>
  <c r="I310" i="112"/>
  <c r="I311" i="112"/>
  <c r="I312" i="112"/>
  <c r="I313" i="112"/>
  <c r="I314" i="112"/>
  <c r="I315" i="112"/>
  <c r="I316" i="112"/>
  <c r="I317" i="112"/>
  <c r="I318" i="112"/>
  <c r="I319" i="112"/>
  <c r="I320" i="112"/>
  <c r="I321" i="112"/>
  <c r="I322" i="112"/>
  <c r="I323" i="112"/>
  <c r="I324" i="112"/>
  <c r="I325" i="112"/>
  <c r="I326" i="112"/>
  <c r="I327" i="112"/>
  <c r="I328" i="112"/>
  <c r="I329" i="112"/>
  <c r="I330" i="112"/>
  <c r="I331" i="112"/>
  <c r="I332" i="112"/>
  <c r="I333" i="112"/>
  <c r="I334" i="112"/>
  <c r="I335" i="112"/>
  <c r="I336" i="112"/>
  <c r="I337" i="112"/>
  <c r="I338" i="112"/>
  <c r="I339" i="112"/>
  <c r="I340" i="112"/>
  <c r="I341" i="112"/>
  <c r="I342" i="112"/>
  <c r="I343" i="112"/>
  <c r="I344" i="112"/>
  <c r="I345" i="112"/>
  <c r="I346" i="112"/>
  <c r="I347" i="112"/>
  <c r="I348" i="112"/>
  <c r="I349" i="112"/>
  <c r="I350" i="112"/>
  <c r="I351" i="112"/>
  <c r="I352" i="112"/>
  <c r="I353" i="112"/>
  <c r="I354" i="112"/>
  <c r="I355" i="112"/>
  <c r="I356" i="112"/>
  <c r="I357" i="112"/>
  <c r="I358" i="112"/>
  <c r="I359" i="112"/>
  <c r="I360" i="112"/>
  <c r="I361" i="112"/>
  <c r="I362" i="112"/>
  <c r="I363" i="112"/>
  <c r="I364" i="112"/>
  <c r="I365" i="112"/>
  <c r="I366" i="112"/>
  <c r="I367" i="112"/>
  <c r="I368" i="112"/>
  <c r="I369" i="112"/>
  <c r="I370" i="112"/>
  <c r="I371" i="112"/>
  <c r="I372" i="112"/>
  <c r="I373" i="112"/>
  <c r="I374" i="112"/>
  <c r="I375" i="112"/>
  <c r="I376" i="112"/>
  <c r="I377" i="112"/>
  <c r="I378" i="112"/>
  <c r="I379" i="112"/>
  <c r="I380" i="112"/>
  <c r="I381" i="112"/>
  <c r="I382" i="112"/>
  <c r="I383" i="112"/>
  <c r="I384" i="112"/>
  <c r="I385" i="112"/>
  <c r="I386" i="112"/>
  <c r="I387" i="112"/>
  <c r="I388" i="112"/>
  <c r="I389" i="112"/>
  <c r="I390" i="112"/>
  <c r="I391" i="112"/>
  <c r="I392" i="112"/>
  <c r="I393" i="112"/>
  <c r="I394" i="112"/>
  <c r="I395" i="112"/>
  <c r="I396" i="112"/>
  <c r="I397" i="112"/>
  <c r="I398" i="112"/>
  <c r="I399" i="112"/>
  <c r="I400" i="112"/>
  <c r="I401" i="112"/>
  <c r="I402" i="112"/>
  <c r="I403" i="112"/>
  <c r="I404" i="112"/>
  <c r="I405" i="112"/>
  <c r="I406" i="112"/>
  <c r="I407" i="112"/>
  <c r="I408" i="112"/>
  <c r="I409" i="112"/>
  <c r="I410" i="112"/>
  <c r="I411" i="112"/>
  <c r="I412" i="112"/>
  <c r="I413" i="112"/>
  <c r="I414" i="112"/>
  <c r="I415" i="112"/>
  <c r="I416" i="112"/>
  <c r="I417" i="112"/>
  <c r="I418" i="112"/>
  <c r="I419" i="112"/>
  <c r="I420" i="112"/>
  <c r="I421" i="112"/>
  <c r="I422" i="112"/>
  <c r="I423" i="112"/>
  <c r="I424" i="112"/>
  <c r="I425" i="112"/>
  <c r="I426" i="112"/>
  <c r="I427" i="112"/>
  <c r="I428" i="112"/>
  <c r="I429" i="112"/>
  <c r="I430" i="112"/>
  <c r="I431" i="112"/>
  <c r="I432" i="112"/>
  <c r="I433" i="112"/>
  <c r="I434" i="112"/>
  <c r="I435" i="112"/>
  <c r="I436" i="112"/>
  <c r="I437" i="112"/>
  <c r="I438" i="112"/>
  <c r="I439" i="112"/>
  <c r="I440" i="112"/>
  <c r="I441" i="112"/>
  <c r="I442" i="112"/>
  <c r="I443" i="112"/>
  <c r="I444" i="112"/>
  <c r="I445" i="112"/>
  <c r="I446" i="112"/>
  <c r="I447" i="112"/>
  <c r="I448" i="112"/>
  <c r="I449" i="112"/>
  <c r="I450" i="112"/>
  <c r="I451" i="112"/>
  <c r="I452" i="112"/>
  <c r="I453" i="112"/>
  <c r="I454" i="112"/>
  <c r="I455" i="112"/>
  <c r="I456" i="112"/>
  <c r="I457" i="112"/>
  <c r="I458" i="112"/>
  <c r="I459" i="112"/>
  <c r="I460" i="112"/>
  <c r="I461" i="112"/>
  <c r="I462" i="112"/>
  <c r="I463" i="112"/>
  <c r="I464" i="112"/>
  <c r="I465" i="112"/>
  <c r="I466" i="112"/>
  <c r="I467" i="112"/>
  <c r="I468" i="112"/>
  <c r="I469" i="112"/>
  <c r="I470" i="112"/>
  <c r="I471" i="112"/>
  <c r="I472" i="112"/>
  <c r="I473" i="112"/>
  <c r="I474" i="112"/>
  <c r="I475" i="112"/>
  <c r="I476" i="112"/>
  <c r="I477" i="112"/>
  <c r="I478" i="112"/>
  <c r="I479" i="112"/>
  <c r="I480" i="112"/>
  <c r="I481" i="112"/>
  <c r="I482" i="112"/>
  <c r="I483" i="112"/>
  <c r="I484" i="112"/>
  <c r="I485" i="112"/>
  <c r="I486" i="112"/>
  <c r="I487" i="112"/>
  <c r="I488" i="112"/>
  <c r="I489" i="112"/>
  <c r="I490" i="112"/>
  <c r="I491" i="112"/>
  <c r="I492" i="112"/>
  <c r="I493" i="112"/>
  <c r="I494" i="112"/>
  <c r="I495" i="112"/>
  <c r="I496" i="112"/>
  <c r="I497" i="112"/>
  <c r="I498" i="112"/>
  <c r="I499" i="112"/>
  <c r="I500" i="112"/>
  <c r="I501" i="112"/>
  <c r="I502" i="112"/>
  <c r="I503" i="112"/>
  <c r="I504" i="112"/>
  <c r="I505" i="112"/>
  <c r="I506" i="112"/>
  <c r="I507" i="112"/>
  <c r="I508" i="112"/>
  <c r="I509" i="112"/>
  <c r="I510" i="112"/>
  <c r="I511" i="112"/>
  <c r="I512" i="112"/>
  <c r="I513" i="112"/>
  <c r="I514" i="112"/>
  <c r="I515" i="112"/>
  <c r="I516" i="112"/>
  <c r="I517" i="112"/>
  <c r="I518" i="112"/>
  <c r="I519" i="112"/>
  <c r="I520" i="112"/>
  <c r="I521" i="112"/>
  <c r="I522" i="112"/>
  <c r="I523" i="112"/>
  <c r="I524" i="112"/>
  <c r="I525" i="112"/>
  <c r="I526" i="112"/>
  <c r="I527" i="112"/>
  <c r="I528" i="112"/>
  <c r="I529" i="112"/>
  <c r="I530" i="112"/>
  <c r="I531" i="112"/>
  <c r="I532" i="112"/>
  <c r="I533" i="112"/>
  <c r="I534" i="112"/>
  <c r="I535" i="112"/>
  <c r="I536" i="112"/>
  <c r="I537" i="112"/>
  <c r="I538" i="112"/>
  <c r="I539" i="112"/>
  <c r="I540" i="112"/>
  <c r="I541" i="112"/>
  <c r="I542" i="112"/>
  <c r="I543" i="112"/>
  <c r="I544" i="112"/>
  <c r="I545" i="112"/>
  <c r="I546" i="112"/>
  <c r="I547" i="112"/>
  <c r="I548" i="112"/>
  <c r="I549" i="112"/>
  <c r="I550" i="112"/>
  <c r="I551" i="112"/>
  <c r="I552" i="112"/>
  <c r="I553" i="112"/>
  <c r="I554" i="112"/>
  <c r="I555" i="112"/>
  <c r="I556" i="112"/>
  <c r="I557" i="112"/>
  <c r="I558" i="112"/>
  <c r="I559" i="112"/>
  <c r="I560" i="112"/>
  <c r="I561" i="112"/>
  <c r="I562" i="112"/>
  <c r="I563" i="112"/>
  <c r="I564" i="112"/>
  <c r="I565" i="112"/>
  <c r="I566" i="112"/>
  <c r="I567" i="112"/>
  <c r="I568" i="112"/>
  <c r="I569" i="112"/>
  <c r="I570" i="112"/>
  <c r="I571" i="112"/>
  <c r="I572" i="112"/>
  <c r="I573" i="112"/>
  <c r="I574" i="112"/>
  <c r="I575" i="112"/>
  <c r="I576" i="112"/>
  <c r="I577" i="112"/>
  <c r="I578" i="112"/>
  <c r="I579" i="112"/>
  <c r="I580" i="112"/>
  <c r="I581" i="112"/>
  <c r="I582" i="112"/>
  <c r="I583" i="112"/>
  <c r="I584" i="112"/>
  <c r="I585" i="112"/>
  <c r="I586" i="112"/>
  <c r="I587" i="112"/>
  <c r="I588" i="112"/>
  <c r="I589" i="112"/>
  <c r="I590" i="112"/>
  <c r="I591" i="112"/>
  <c r="I592" i="112"/>
  <c r="I593" i="112"/>
  <c r="I594" i="112"/>
  <c r="I595" i="112"/>
  <c r="I596" i="112"/>
  <c r="I597" i="112"/>
  <c r="I598" i="112"/>
  <c r="I599" i="112"/>
  <c r="I600" i="112"/>
  <c r="I601" i="112"/>
  <c r="I602" i="112"/>
  <c r="I603" i="112"/>
  <c r="I604" i="112"/>
  <c r="I605" i="112"/>
  <c r="I606" i="112"/>
  <c r="I607" i="112"/>
  <c r="I608" i="112"/>
  <c r="I609" i="112"/>
  <c r="I610" i="112"/>
  <c r="I611" i="112"/>
  <c r="I612" i="112"/>
  <c r="I613" i="112"/>
  <c r="I614" i="112"/>
  <c r="I615" i="112"/>
  <c r="I616" i="112"/>
  <c r="I617" i="112"/>
  <c r="I618" i="112"/>
  <c r="I619" i="112"/>
  <c r="I620" i="112"/>
  <c r="I621" i="112"/>
  <c r="I622" i="112"/>
  <c r="I623" i="112"/>
  <c r="I624" i="112"/>
  <c r="I625" i="112"/>
  <c r="I626" i="112"/>
  <c r="I627" i="112"/>
  <c r="I628" i="112"/>
  <c r="I629" i="112"/>
  <c r="I630" i="112"/>
  <c r="I631" i="112"/>
  <c r="I632" i="112"/>
  <c r="I633" i="112"/>
  <c r="I634" i="112"/>
  <c r="I635" i="112"/>
  <c r="I636" i="112"/>
  <c r="I637" i="112"/>
  <c r="I638" i="112"/>
  <c r="I639" i="112"/>
  <c r="I640" i="112"/>
  <c r="I641" i="112"/>
  <c r="I642" i="112"/>
  <c r="I643" i="112"/>
  <c r="I644" i="112"/>
  <c r="I645" i="112"/>
  <c r="I646" i="112"/>
  <c r="I647" i="112"/>
  <c r="I648" i="112"/>
  <c r="I649" i="112"/>
  <c r="I650" i="112"/>
  <c r="I651" i="112"/>
  <c r="I652" i="112"/>
  <c r="I653" i="112"/>
  <c r="I654" i="112"/>
  <c r="I655" i="112"/>
  <c r="I656" i="112"/>
  <c r="I657" i="112"/>
  <c r="I658" i="112"/>
  <c r="I659" i="112"/>
  <c r="I660" i="112"/>
  <c r="I661" i="112"/>
  <c r="I662" i="112"/>
  <c r="I663" i="112"/>
  <c r="I664" i="112"/>
  <c r="I665" i="112"/>
  <c r="I666" i="112"/>
  <c r="I667" i="112"/>
  <c r="I668" i="112"/>
  <c r="I669" i="112"/>
  <c r="I670" i="112"/>
  <c r="I671" i="112"/>
  <c r="I672" i="112"/>
  <c r="I673" i="112"/>
  <c r="I674" i="112"/>
  <c r="I675" i="112"/>
  <c r="I676" i="112"/>
  <c r="I677" i="112"/>
  <c r="I678" i="112"/>
  <c r="I679" i="112"/>
  <c r="I680" i="112"/>
  <c r="I681" i="112"/>
  <c r="I682" i="112"/>
  <c r="I683" i="112"/>
  <c r="I684" i="112"/>
  <c r="I685" i="112"/>
  <c r="I686" i="112"/>
  <c r="I687" i="112"/>
  <c r="I688" i="112"/>
  <c r="I689" i="112"/>
  <c r="I690" i="112"/>
  <c r="I691" i="112"/>
  <c r="I692" i="112"/>
  <c r="I693" i="112"/>
  <c r="I694" i="112"/>
  <c r="I695" i="112"/>
  <c r="I696" i="112"/>
  <c r="I697" i="112"/>
  <c r="I698" i="112"/>
  <c r="I699" i="112"/>
  <c r="I700" i="112"/>
  <c r="I701" i="112"/>
  <c r="I702" i="112"/>
  <c r="I703" i="112"/>
  <c r="I704" i="112"/>
  <c r="I705" i="112"/>
  <c r="I706" i="112"/>
  <c r="I707" i="112"/>
  <c r="I708" i="112"/>
  <c r="I709" i="112"/>
  <c r="I710" i="112"/>
  <c r="I711" i="112"/>
  <c r="I712" i="112"/>
  <c r="I713" i="112"/>
  <c r="I714" i="112"/>
  <c r="I715" i="112"/>
  <c r="I716" i="112"/>
  <c r="I717" i="112"/>
  <c r="I718" i="112"/>
  <c r="I719" i="112"/>
  <c r="I720" i="112"/>
  <c r="I721" i="112"/>
  <c r="I722" i="112"/>
  <c r="I723" i="112"/>
  <c r="I724" i="112"/>
  <c r="I725" i="112"/>
  <c r="I726" i="112"/>
  <c r="I727" i="112"/>
  <c r="I728" i="112"/>
  <c r="I729" i="112"/>
  <c r="I730" i="112"/>
  <c r="I731" i="112"/>
  <c r="I732" i="112"/>
  <c r="I733" i="112"/>
  <c r="I734" i="112"/>
  <c r="I735" i="112"/>
  <c r="I736" i="112"/>
  <c r="I737" i="112"/>
  <c r="I738" i="112"/>
  <c r="I739" i="112"/>
  <c r="I740" i="112"/>
  <c r="I741" i="112"/>
  <c r="I742" i="112"/>
  <c r="I743" i="112"/>
  <c r="I744" i="112"/>
  <c r="I745" i="112"/>
  <c r="I746" i="112"/>
  <c r="I747" i="112"/>
  <c r="I748" i="112"/>
  <c r="I749" i="112"/>
  <c r="I750" i="112"/>
  <c r="I751" i="112"/>
  <c r="I752" i="112"/>
  <c r="I753" i="112"/>
  <c r="I754" i="112"/>
  <c r="I755" i="112"/>
  <c r="I756" i="112"/>
  <c r="I757" i="112"/>
  <c r="I758" i="112"/>
  <c r="I759" i="112"/>
  <c r="I760" i="112"/>
  <c r="I761" i="112"/>
  <c r="I762" i="112"/>
  <c r="I763" i="112"/>
  <c r="I764" i="112"/>
  <c r="I765" i="112"/>
  <c r="I766" i="112"/>
  <c r="I767" i="112"/>
  <c r="I768" i="112"/>
  <c r="I769" i="112"/>
  <c r="I770" i="112"/>
  <c r="I771" i="112"/>
  <c r="I772" i="112"/>
  <c r="I773" i="112"/>
  <c r="I774" i="112"/>
  <c r="I775" i="112"/>
  <c r="I776" i="112"/>
  <c r="I777" i="112"/>
  <c r="I778" i="112"/>
  <c r="I779" i="112"/>
  <c r="I780" i="112"/>
  <c r="I781" i="112"/>
  <c r="I782" i="112"/>
  <c r="I783" i="112"/>
  <c r="I784" i="112"/>
  <c r="I785" i="112"/>
  <c r="I786" i="112"/>
  <c r="I787" i="112"/>
  <c r="I788" i="112"/>
  <c r="I789" i="112"/>
  <c r="I790" i="112"/>
  <c r="I791" i="112"/>
  <c r="I792" i="112"/>
  <c r="I793" i="112"/>
  <c r="I794" i="112"/>
  <c r="I795" i="112"/>
  <c r="I796" i="112"/>
  <c r="I797" i="112"/>
  <c r="I798" i="112"/>
  <c r="I799" i="112"/>
  <c r="I800" i="112"/>
  <c r="I801" i="112"/>
  <c r="I802" i="112"/>
  <c r="I803" i="112"/>
  <c r="I804" i="112"/>
  <c r="I805" i="112"/>
  <c r="I806" i="112"/>
  <c r="I807" i="112"/>
  <c r="I808" i="112"/>
  <c r="I809" i="112"/>
  <c r="I810" i="112"/>
  <c r="I811" i="112"/>
  <c r="I812" i="112"/>
  <c r="I813" i="112"/>
  <c r="I814" i="112"/>
  <c r="I815" i="112"/>
  <c r="I816" i="112"/>
  <c r="I817" i="112"/>
  <c r="I818" i="112"/>
  <c r="I819" i="112"/>
  <c r="I820" i="112"/>
  <c r="I821" i="112"/>
  <c r="I822" i="112"/>
  <c r="I823" i="112"/>
  <c r="I824" i="112"/>
  <c r="I825" i="112"/>
  <c r="I826" i="112"/>
  <c r="I827" i="112"/>
  <c r="I828" i="112"/>
  <c r="I829" i="112"/>
  <c r="I830" i="112"/>
  <c r="I831" i="112"/>
  <c r="I832" i="112"/>
  <c r="I833" i="112"/>
  <c r="I834" i="112"/>
  <c r="I835" i="112"/>
  <c r="I836" i="112"/>
  <c r="I837" i="112"/>
  <c r="I838" i="112"/>
  <c r="I839" i="112"/>
  <c r="I840" i="112"/>
  <c r="I841" i="112"/>
  <c r="I842" i="112"/>
  <c r="I843" i="112"/>
  <c r="I844" i="112"/>
  <c r="I845" i="112"/>
  <c r="I846" i="112"/>
  <c r="I847" i="112"/>
  <c r="I848" i="112"/>
  <c r="I849" i="112"/>
  <c r="I850" i="112"/>
  <c r="I851" i="112"/>
  <c r="I852" i="112"/>
  <c r="I853" i="112"/>
  <c r="I854" i="112"/>
  <c r="I855" i="112"/>
  <c r="I856" i="112"/>
  <c r="I857" i="112"/>
  <c r="I858" i="112"/>
  <c r="I859" i="112"/>
  <c r="I860" i="112"/>
  <c r="I861" i="112"/>
  <c r="I862" i="112"/>
  <c r="I863" i="112"/>
  <c r="I864" i="112"/>
  <c r="I865" i="112"/>
  <c r="I866" i="112"/>
  <c r="I867" i="112"/>
  <c r="I868" i="112"/>
  <c r="I869" i="112"/>
  <c r="I870" i="112"/>
  <c r="I871" i="112"/>
  <c r="I872" i="112"/>
  <c r="I873" i="112"/>
  <c r="I874" i="112"/>
  <c r="I875" i="112"/>
  <c r="I876" i="112"/>
  <c r="I877" i="112"/>
  <c r="I878" i="112"/>
  <c r="I879" i="112"/>
  <c r="I880" i="112"/>
  <c r="I881" i="112"/>
  <c r="I882" i="112"/>
  <c r="I883" i="112"/>
  <c r="I884" i="112"/>
  <c r="I885" i="112"/>
  <c r="I886" i="112"/>
  <c r="I887" i="112"/>
  <c r="I888" i="112"/>
  <c r="I889" i="112"/>
  <c r="I890" i="112"/>
  <c r="I891" i="112"/>
  <c r="I892" i="112"/>
  <c r="I893" i="112"/>
  <c r="I894" i="112"/>
  <c r="I895" i="112"/>
  <c r="I896" i="112"/>
  <c r="I897" i="112"/>
  <c r="I898" i="112"/>
  <c r="I899" i="112"/>
  <c r="I900" i="112"/>
  <c r="I901" i="112"/>
  <c r="I902" i="112"/>
  <c r="I903" i="112"/>
  <c r="I904" i="112"/>
  <c r="I905" i="112"/>
  <c r="I906" i="112"/>
  <c r="I907" i="112"/>
  <c r="I908" i="112"/>
  <c r="I909" i="112"/>
  <c r="I910" i="112"/>
  <c r="I911" i="112"/>
  <c r="I912" i="112"/>
  <c r="I913" i="112"/>
  <c r="I914" i="112"/>
  <c r="I915" i="112"/>
  <c r="I916" i="112"/>
  <c r="I917" i="112"/>
  <c r="I918" i="112"/>
  <c r="I919" i="112"/>
  <c r="I920" i="112"/>
  <c r="I921" i="112"/>
  <c r="I922" i="112"/>
  <c r="I923" i="112"/>
  <c r="I924" i="112"/>
  <c r="I925" i="112"/>
  <c r="I926" i="112"/>
  <c r="I927" i="112"/>
  <c r="I928" i="112"/>
  <c r="I929" i="112"/>
  <c r="I930" i="112"/>
  <c r="I931" i="112"/>
  <c r="I932" i="112"/>
  <c r="I933" i="112"/>
  <c r="I934" i="112"/>
  <c r="I935" i="112"/>
  <c r="I936" i="112"/>
  <c r="I937" i="112"/>
  <c r="I938" i="112"/>
  <c r="I939" i="112"/>
  <c r="I940" i="112"/>
  <c r="I941" i="112"/>
  <c r="I942" i="112"/>
  <c r="I943" i="112"/>
  <c r="I944" i="112"/>
  <c r="I945" i="112"/>
  <c r="I946" i="112"/>
  <c r="I947" i="112"/>
  <c r="I948" i="112"/>
  <c r="I949" i="112"/>
  <c r="I950" i="112"/>
  <c r="I951" i="112"/>
  <c r="I952" i="112"/>
  <c r="I953" i="112"/>
  <c r="I954" i="112"/>
  <c r="I955" i="112"/>
  <c r="I956" i="112"/>
  <c r="I957" i="112"/>
  <c r="I958" i="112"/>
  <c r="I959" i="112"/>
  <c r="I960" i="112"/>
  <c r="I961" i="112"/>
  <c r="I962" i="112"/>
  <c r="I963" i="112"/>
  <c r="I964" i="112"/>
  <c r="I965" i="112"/>
  <c r="I966" i="112"/>
  <c r="I967" i="112"/>
  <c r="I968" i="112"/>
  <c r="I969" i="112"/>
  <c r="I970" i="112"/>
  <c r="I971" i="112"/>
  <c r="I972" i="112"/>
  <c r="I973" i="112"/>
  <c r="I974" i="112"/>
  <c r="I975" i="112"/>
  <c r="I976" i="112"/>
  <c r="I977" i="112"/>
  <c r="I978" i="112"/>
  <c r="I979" i="112"/>
  <c r="I980" i="112"/>
  <c r="I981" i="112"/>
  <c r="I982" i="112"/>
  <c r="I983" i="112"/>
  <c r="I984" i="112"/>
  <c r="I985" i="112"/>
  <c r="I986" i="112"/>
  <c r="I987" i="112"/>
  <c r="I988" i="112"/>
  <c r="I989" i="112"/>
  <c r="I990" i="112"/>
  <c r="I991" i="112"/>
  <c r="I992" i="112"/>
  <c r="I993" i="112"/>
  <c r="I994" i="112"/>
  <c r="I995" i="112"/>
  <c r="I996" i="112"/>
  <c r="I997" i="112"/>
  <c r="I998" i="112"/>
  <c r="I999" i="112"/>
  <c r="I1000" i="112"/>
  <c r="I1001" i="112"/>
  <c r="I1002" i="112"/>
  <c r="I1003" i="112"/>
  <c r="I1004" i="112"/>
  <c r="I1005" i="112"/>
  <c r="I1006" i="112"/>
  <c r="I1007" i="112"/>
  <c r="I1008" i="112"/>
  <c r="I1009" i="112"/>
  <c r="I1010" i="112"/>
  <c r="I1011" i="112"/>
  <c r="I1012" i="112"/>
  <c r="I1013" i="112"/>
  <c r="I1014" i="112"/>
  <c r="I1015" i="112"/>
  <c r="I1016" i="112"/>
  <c r="I1017" i="112"/>
  <c r="I1018" i="112"/>
  <c r="I1019" i="112"/>
  <c r="I1020" i="112"/>
  <c r="I1021" i="112"/>
  <c r="I1022" i="112"/>
  <c r="I1023" i="112"/>
  <c r="I1024" i="112"/>
  <c r="I1025" i="112"/>
  <c r="I1026" i="112"/>
  <c r="I1027" i="112"/>
  <c r="I1028" i="112"/>
  <c r="I1029" i="112"/>
  <c r="I1030" i="112"/>
  <c r="I1031" i="112"/>
  <c r="I1032" i="112"/>
  <c r="I1033" i="112"/>
  <c r="I1034" i="112"/>
  <c r="I1035" i="112"/>
  <c r="I1036" i="112"/>
  <c r="I1037" i="112"/>
  <c r="I1038" i="112"/>
  <c r="I1039" i="112"/>
  <c r="I1040" i="112"/>
  <c r="I1041" i="112"/>
  <c r="I1042" i="112"/>
  <c r="I1043" i="112"/>
  <c r="I1044" i="112"/>
  <c r="I1045" i="112"/>
  <c r="I1046" i="112"/>
  <c r="I1047" i="112"/>
  <c r="I1048" i="112"/>
  <c r="I1049" i="112"/>
  <c r="I1050" i="112"/>
  <c r="I1051" i="112"/>
  <c r="I1052" i="112"/>
  <c r="I1053" i="112"/>
  <c r="I1054" i="112"/>
  <c r="I1055" i="112"/>
  <c r="I1056" i="112"/>
  <c r="I1057" i="112"/>
  <c r="I1058" i="112"/>
  <c r="I1059" i="112"/>
  <c r="I1060" i="112"/>
  <c r="I1061" i="112"/>
  <c r="I1062" i="112"/>
  <c r="I1063" i="112"/>
  <c r="I1064" i="112"/>
  <c r="I1065" i="112"/>
  <c r="I1066" i="112"/>
  <c r="I1067" i="112"/>
  <c r="I1068" i="112"/>
  <c r="I1069" i="112"/>
  <c r="I1070" i="112"/>
  <c r="I1071" i="112"/>
  <c r="I1072" i="112"/>
  <c r="I1073" i="112"/>
  <c r="I1074" i="112"/>
  <c r="I1075" i="112"/>
  <c r="I1076" i="112"/>
  <c r="I1077" i="112"/>
  <c r="I1078" i="112"/>
  <c r="I1079" i="112"/>
  <c r="I1080" i="112"/>
  <c r="I1081" i="112"/>
  <c r="I1082" i="112"/>
  <c r="I1083" i="112"/>
  <c r="I1084" i="112"/>
  <c r="I1085" i="112"/>
  <c r="I1086" i="112"/>
  <c r="I1087" i="112"/>
  <c r="I1088" i="112"/>
  <c r="I1089" i="112"/>
  <c r="I1090" i="112"/>
  <c r="I1091" i="112"/>
  <c r="I1092" i="112"/>
  <c r="I1093" i="112"/>
  <c r="I1094" i="112"/>
  <c r="I1095" i="112"/>
  <c r="I1096" i="112"/>
  <c r="I1097" i="112"/>
  <c r="I1098" i="112"/>
  <c r="I1099" i="112"/>
  <c r="I1100" i="112"/>
  <c r="I1101" i="112"/>
  <c r="I1102" i="112"/>
  <c r="I1103" i="112"/>
  <c r="I1104" i="112"/>
  <c r="I1105" i="112"/>
  <c r="I1106" i="112"/>
  <c r="I1107" i="112"/>
  <c r="I1108" i="112"/>
  <c r="I1109" i="112"/>
  <c r="I1110" i="112"/>
  <c r="I1111" i="112"/>
  <c r="I1112" i="112"/>
  <c r="I1113" i="112"/>
  <c r="I1114" i="112"/>
  <c r="I1115" i="112"/>
  <c r="I1116" i="112"/>
  <c r="I1117" i="112"/>
  <c r="I1118" i="112"/>
  <c r="I1119" i="112"/>
  <c r="I1120" i="112"/>
  <c r="I1121" i="112"/>
  <c r="I1122" i="112"/>
  <c r="I1123" i="112"/>
  <c r="I1124" i="112"/>
  <c r="I1125" i="112"/>
  <c r="I1126" i="112"/>
  <c r="I1127" i="112"/>
  <c r="I1128" i="112"/>
  <c r="I1129" i="112"/>
  <c r="I1130" i="112"/>
  <c r="I1131" i="112"/>
  <c r="I1132" i="112"/>
  <c r="I1133" i="112"/>
  <c r="I1134" i="112"/>
  <c r="I1135" i="112"/>
  <c r="I1136" i="112"/>
  <c r="I1137" i="112"/>
  <c r="I1138" i="112"/>
  <c r="I1139" i="112"/>
  <c r="I1140" i="112"/>
  <c r="I1141" i="112"/>
  <c r="I1142" i="112"/>
  <c r="I1143" i="112"/>
  <c r="I1144" i="112"/>
  <c r="I1145" i="112"/>
  <c r="I1146" i="112"/>
  <c r="I1147" i="112"/>
  <c r="I1148" i="112"/>
  <c r="I1149" i="112"/>
  <c r="I1150" i="112"/>
  <c r="I1151" i="112"/>
  <c r="I1152" i="112"/>
  <c r="I1153" i="112"/>
  <c r="I1154" i="112"/>
  <c r="I1155" i="112"/>
  <c r="I1156" i="112"/>
  <c r="I1157" i="112"/>
  <c r="I1158" i="112"/>
  <c r="I1159" i="112"/>
  <c r="I1160" i="112"/>
  <c r="I1161" i="112"/>
  <c r="I1162" i="112"/>
  <c r="I1163" i="112"/>
  <c r="I1164" i="112"/>
  <c r="I1165" i="112"/>
  <c r="I1166" i="112"/>
  <c r="I1167" i="112"/>
  <c r="I1168" i="112"/>
  <c r="I1169" i="112"/>
  <c r="I1170" i="112"/>
  <c r="I1171" i="112"/>
  <c r="I1172" i="112"/>
  <c r="I1173" i="112"/>
  <c r="I1174" i="112"/>
  <c r="I1175" i="112"/>
  <c r="I1176" i="112"/>
  <c r="I1177" i="112"/>
  <c r="I1178" i="112"/>
  <c r="I1179" i="112"/>
  <c r="I1180" i="112"/>
  <c r="I1181" i="112"/>
  <c r="I1182" i="112"/>
  <c r="I1183" i="112"/>
  <c r="I1184" i="112"/>
  <c r="I1185" i="112"/>
  <c r="I1186" i="112"/>
  <c r="I1187" i="112"/>
  <c r="I1188" i="112"/>
  <c r="I1189" i="112"/>
  <c r="I1190" i="112"/>
  <c r="I1191" i="112"/>
  <c r="I1192" i="112"/>
  <c r="I1193" i="112"/>
  <c r="I1194" i="112"/>
  <c r="I1195" i="112"/>
  <c r="I1196" i="112"/>
  <c r="I1197" i="112"/>
  <c r="I1198" i="112"/>
  <c r="I1199" i="112"/>
  <c r="I1200" i="112"/>
  <c r="I1201" i="112"/>
  <c r="I1202" i="112"/>
  <c r="I1203" i="112"/>
  <c r="I1204" i="112"/>
  <c r="I1205" i="112"/>
  <c r="I1206" i="112"/>
  <c r="I1207" i="112"/>
  <c r="I1208" i="112"/>
  <c r="I1209" i="112"/>
  <c r="I1210" i="112"/>
  <c r="I1211" i="112"/>
  <c r="I1212" i="112"/>
  <c r="I1213" i="112"/>
  <c r="I1214" i="112"/>
  <c r="I1215" i="112"/>
  <c r="I1216" i="112"/>
  <c r="I1217" i="112"/>
  <c r="I1218" i="112"/>
  <c r="I1219" i="112"/>
  <c r="I1220" i="112"/>
  <c r="I1221" i="112"/>
  <c r="I1222" i="112"/>
  <c r="I1223" i="112"/>
  <c r="I1224" i="112"/>
  <c r="I1225" i="112"/>
  <c r="I1226" i="112"/>
  <c r="I1227" i="112"/>
  <c r="I1228" i="112"/>
  <c r="I1229" i="112"/>
  <c r="I1230" i="112"/>
  <c r="I1231" i="112"/>
  <c r="I1232" i="112"/>
  <c r="I1233" i="112"/>
  <c r="I1234" i="112"/>
  <c r="I1235" i="112"/>
  <c r="I1236" i="112"/>
  <c r="I1237" i="112"/>
  <c r="I1238" i="112"/>
  <c r="I1239" i="112"/>
  <c r="I1240" i="112"/>
  <c r="I1241" i="112"/>
  <c r="I1242" i="112"/>
  <c r="I1243" i="112"/>
  <c r="I1244" i="112"/>
  <c r="I1245" i="112"/>
  <c r="I1246" i="112"/>
  <c r="I1247" i="112"/>
  <c r="I1248" i="112"/>
  <c r="I1249" i="112"/>
  <c r="I1250" i="112"/>
  <c r="I1251" i="112"/>
  <c r="I1252" i="112"/>
  <c r="I1253" i="112"/>
  <c r="I1254" i="112"/>
  <c r="I1255" i="112"/>
  <c r="I1256" i="112"/>
  <c r="I1257" i="112"/>
  <c r="I1258" i="112"/>
  <c r="I1259" i="112"/>
  <c r="I1260" i="112"/>
  <c r="I1261" i="112"/>
  <c r="I1262" i="112"/>
  <c r="I1263" i="112"/>
  <c r="I1264" i="112"/>
  <c r="I1265" i="112"/>
  <c r="I1266" i="112"/>
  <c r="I1267" i="112"/>
  <c r="I1268" i="112"/>
  <c r="I1269" i="112"/>
  <c r="I1270" i="112"/>
  <c r="I1271" i="112"/>
  <c r="I1272" i="112"/>
  <c r="I1273" i="112"/>
  <c r="I1274" i="112"/>
  <c r="I1275" i="112"/>
  <c r="I1276" i="112"/>
  <c r="I1277" i="112"/>
  <c r="I1278" i="112"/>
  <c r="I1279" i="112"/>
  <c r="I1280" i="112"/>
  <c r="I1281" i="112"/>
  <c r="I1282" i="112"/>
  <c r="I1283" i="112"/>
  <c r="I1284" i="112"/>
  <c r="I1285" i="112"/>
  <c r="I1286" i="112"/>
  <c r="I1287" i="112"/>
  <c r="I1288" i="112"/>
  <c r="I1289" i="112"/>
  <c r="I1290" i="112"/>
  <c r="I1291" i="112"/>
  <c r="I1292" i="112"/>
  <c r="I1293" i="112"/>
  <c r="I1294" i="112"/>
  <c r="I1295" i="112"/>
  <c r="I1296" i="112"/>
  <c r="I1297" i="112"/>
  <c r="I1298" i="112"/>
  <c r="I1299" i="112"/>
  <c r="I1300" i="112"/>
  <c r="I1301" i="112"/>
  <c r="I1302" i="112"/>
  <c r="I1303" i="112"/>
  <c r="I1304" i="112"/>
  <c r="I1305" i="112"/>
  <c r="I1306" i="112"/>
  <c r="I1307" i="112"/>
  <c r="I1308" i="112"/>
  <c r="I1309" i="112"/>
  <c r="I1310" i="112"/>
  <c r="I1311" i="112"/>
  <c r="I1312" i="112"/>
  <c r="I1313" i="112"/>
  <c r="I1314" i="112"/>
  <c r="I1315" i="112"/>
  <c r="I1316" i="112"/>
  <c r="I1317" i="112"/>
  <c r="I1318" i="112"/>
  <c r="I1319" i="112"/>
  <c r="I1320" i="112"/>
  <c r="I1321" i="112"/>
  <c r="I1322" i="112"/>
  <c r="I1323" i="112"/>
  <c r="I1324" i="112"/>
  <c r="I1325" i="112"/>
  <c r="I1326" i="112"/>
  <c r="I1327" i="112"/>
  <c r="I1328" i="112"/>
  <c r="I1329" i="112"/>
  <c r="I1330" i="112"/>
  <c r="I1331" i="112"/>
  <c r="I1332" i="112"/>
  <c r="I1333" i="112"/>
  <c r="I1334" i="112"/>
  <c r="I1335" i="112"/>
  <c r="I1336" i="112"/>
  <c r="I1337" i="112"/>
  <c r="I1338" i="112"/>
  <c r="I1339" i="112"/>
  <c r="I1340" i="112"/>
  <c r="I1341" i="112"/>
  <c r="I1342" i="112"/>
  <c r="I1343" i="112"/>
  <c r="I1344" i="112"/>
  <c r="I1345" i="112"/>
  <c r="I1346" i="112"/>
  <c r="I1347" i="112"/>
  <c r="I1348" i="112"/>
  <c r="I1349" i="112"/>
  <c r="I1350" i="112"/>
  <c r="I1351" i="112"/>
  <c r="I1352" i="112"/>
  <c r="I1353" i="112"/>
  <c r="I1354" i="112"/>
  <c r="I1355" i="112"/>
  <c r="I1356" i="112"/>
  <c r="I1357" i="112"/>
  <c r="I1358" i="112"/>
  <c r="I1359" i="112"/>
  <c r="I1360" i="112"/>
  <c r="I1361" i="112"/>
  <c r="I1362" i="112"/>
  <c r="I1363" i="112"/>
  <c r="I1364" i="112"/>
  <c r="I1365" i="112"/>
  <c r="I1366" i="112"/>
  <c r="I1367" i="112"/>
  <c r="I1368" i="112"/>
  <c r="I1369" i="112"/>
  <c r="I1370" i="112"/>
  <c r="I1371" i="112"/>
  <c r="I1372" i="112"/>
  <c r="I1373" i="112"/>
  <c r="I1374" i="112"/>
  <c r="I1375" i="112"/>
  <c r="I1376" i="112"/>
  <c r="I1377" i="112"/>
  <c r="I1378" i="112"/>
  <c r="I1379" i="112"/>
  <c r="I1380" i="112"/>
  <c r="I1381" i="112"/>
  <c r="I1382" i="112"/>
  <c r="I1383" i="112"/>
  <c r="I1384" i="112"/>
  <c r="I1385" i="112"/>
  <c r="I1386" i="112"/>
  <c r="I1387" i="112"/>
  <c r="I1388" i="112"/>
  <c r="I1389" i="112"/>
  <c r="I1390" i="112"/>
  <c r="I1391" i="112"/>
  <c r="I1392" i="112"/>
  <c r="I1393" i="112"/>
  <c r="I1394" i="112"/>
  <c r="I1395" i="112"/>
  <c r="I1396" i="112"/>
  <c r="I1397" i="112"/>
  <c r="I1398" i="112"/>
  <c r="I1399" i="112"/>
  <c r="I1400" i="112"/>
  <c r="I1401" i="112"/>
  <c r="I1402" i="112"/>
  <c r="I1403" i="112"/>
  <c r="I1404" i="112"/>
  <c r="I1405" i="112"/>
  <c r="I1406" i="112"/>
  <c r="I1407" i="112"/>
  <c r="I1408" i="112"/>
  <c r="I1409" i="112"/>
  <c r="I1410" i="112"/>
  <c r="I1411" i="112"/>
  <c r="I1412" i="112"/>
  <c r="I1413" i="112"/>
  <c r="I1414" i="112"/>
  <c r="I1415" i="112"/>
  <c r="I1416" i="112"/>
  <c r="I1417" i="112"/>
  <c r="I1418" i="112"/>
  <c r="I1419" i="112"/>
  <c r="I1420" i="112"/>
  <c r="I1421" i="112"/>
  <c r="I1422" i="112"/>
  <c r="I1423" i="112"/>
  <c r="I1424" i="112"/>
  <c r="I1425" i="112"/>
  <c r="I1426" i="112"/>
  <c r="I1427" i="112"/>
  <c r="I1428" i="112"/>
  <c r="I1429" i="112"/>
  <c r="I1430" i="112"/>
  <c r="I1431" i="112"/>
  <c r="I1432" i="112"/>
  <c r="I1433" i="112"/>
  <c r="I1434" i="112"/>
  <c r="I1435" i="112"/>
  <c r="I1436" i="112"/>
  <c r="I1437" i="112"/>
  <c r="I1438" i="112"/>
  <c r="I1439" i="112"/>
  <c r="I1440" i="112"/>
  <c r="I1441" i="112"/>
  <c r="I1442" i="112"/>
  <c r="I1443" i="112"/>
  <c r="I1444" i="112"/>
  <c r="I1445" i="112"/>
  <c r="I1446" i="112"/>
  <c r="I1447" i="112"/>
  <c r="I1448" i="112"/>
  <c r="I1449" i="112"/>
  <c r="I1450" i="112"/>
  <c r="I1451" i="112"/>
  <c r="I1452" i="112"/>
  <c r="I1453" i="112"/>
  <c r="I1454" i="112"/>
  <c r="I1455" i="112"/>
  <c r="I1456" i="112"/>
  <c r="I1457" i="112"/>
  <c r="I1458" i="112"/>
  <c r="I1459" i="112"/>
  <c r="I1460" i="112"/>
  <c r="I1461" i="112"/>
  <c r="I1462" i="112"/>
  <c r="I1463" i="112"/>
  <c r="I1464" i="112"/>
  <c r="I1465" i="112"/>
  <c r="I1466" i="112"/>
  <c r="I1467" i="112"/>
  <c r="I1468" i="112"/>
  <c r="I1469" i="112"/>
  <c r="I1470" i="112"/>
  <c r="I1471" i="112"/>
  <c r="I1472" i="112"/>
  <c r="I1473" i="112"/>
  <c r="I1474" i="112"/>
  <c r="I1475" i="112"/>
  <c r="I1476" i="112"/>
  <c r="I1477" i="112"/>
  <c r="I1478" i="112"/>
  <c r="I1479" i="112"/>
  <c r="I1480" i="112"/>
  <c r="I1481" i="112"/>
  <c r="I1482" i="112"/>
  <c r="I1483" i="112"/>
  <c r="I1484" i="112"/>
  <c r="I1485" i="112"/>
  <c r="I1486" i="112"/>
  <c r="I1487" i="112"/>
  <c r="I1488" i="112"/>
  <c r="I1489" i="112"/>
  <c r="I1490" i="112"/>
  <c r="I1491" i="112"/>
  <c r="I1492" i="112"/>
  <c r="I1493" i="112"/>
  <c r="I1494" i="112"/>
  <c r="I1495" i="112"/>
  <c r="I1496" i="112"/>
  <c r="I1497" i="112"/>
  <c r="I1498" i="112"/>
  <c r="I1499" i="112"/>
  <c r="I1500" i="112"/>
  <c r="I1501" i="112"/>
  <c r="I1502" i="112"/>
  <c r="I1503" i="112"/>
  <c r="I1504" i="112"/>
  <c r="I1505" i="112"/>
  <c r="I1506" i="112"/>
  <c r="I1507" i="112"/>
  <c r="I1508" i="112"/>
  <c r="I1509" i="112"/>
  <c r="I1510" i="112"/>
  <c r="I1511" i="112"/>
  <c r="I1512" i="112"/>
  <c r="I1513" i="112"/>
  <c r="I1514" i="112"/>
  <c r="I1515" i="112"/>
  <c r="I1516" i="112"/>
  <c r="I1517" i="112"/>
  <c r="I1518" i="112"/>
  <c r="I1519" i="112"/>
  <c r="I1520" i="112"/>
  <c r="I1521" i="112"/>
  <c r="I1522" i="112"/>
  <c r="I1523" i="112"/>
  <c r="I1524" i="112"/>
  <c r="I1525" i="112"/>
  <c r="I1526" i="112"/>
  <c r="I1527" i="112"/>
  <c r="I1528" i="112"/>
  <c r="I1529" i="112"/>
  <c r="I1530" i="112"/>
  <c r="I1531" i="112"/>
  <c r="I1532" i="112"/>
  <c r="I1533" i="112"/>
  <c r="I1534" i="112"/>
  <c r="I1535" i="112"/>
  <c r="I1536" i="112"/>
  <c r="I1537" i="112"/>
  <c r="I1538" i="112"/>
  <c r="I1539" i="112"/>
  <c r="I1540" i="112"/>
  <c r="I1541" i="112"/>
  <c r="I1542" i="112"/>
  <c r="I1543" i="112"/>
  <c r="I1544" i="112"/>
  <c r="I1545" i="112"/>
  <c r="I1546" i="112"/>
  <c r="I1547" i="112"/>
  <c r="I1548" i="112"/>
  <c r="I1549" i="112"/>
  <c r="I1550" i="112"/>
  <c r="I1551" i="112"/>
  <c r="I1552" i="112"/>
  <c r="I1553" i="112"/>
  <c r="I1554" i="112"/>
  <c r="I1555" i="112"/>
  <c r="I1556" i="112"/>
  <c r="I1557" i="112"/>
  <c r="I1558" i="112"/>
  <c r="I1559" i="112"/>
  <c r="I1560" i="112"/>
  <c r="I1561" i="112"/>
  <c r="I1562" i="112"/>
  <c r="I1563" i="112"/>
  <c r="I1564" i="112"/>
  <c r="I1565" i="112"/>
  <c r="I1566" i="112"/>
  <c r="I1567" i="112"/>
  <c r="I1568" i="112"/>
  <c r="I1569" i="112"/>
  <c r="I1570" i="112"/>
  <c r="I1571" i="112"/>
  <c r="I1572" i="112"/>
  <c r="I1573" i="112"/>
  <c r="I1574" i="112"/>
  <c r="I1575" i="112"/>
  <c r="I1576" i="112"/>
  <c r="I1577" i="112"/>
  <c r="I1578" i="112"/>
  <c r="I1579" i="112"/>
  <c r="I1580" i="112"/>
  <c r="I1581" i="112"/>
  <c r="I1582" i="112"/>
  <c r="I1583" i="112"/>
  <c r="I1584" i="112"/>
  <c r="I1585" i="112"/>
  <c r="I1586" i="112"/>
  <c r="I1587" i="112"/>
  <c r="I1588" i="112"/>
  <c r="I1589" i="112"/>
  <c r="I1590" i="112"/>
  <c r="I1591" i="112"/>
  <c r="I1592" i="112"/>
  <c r="I1593" i="112"/>
  <c r="I1594" i="112"/>
  <c r="I1595" i="112"/>
  <c r="I1596" i="112"/>
  <c r="I1597" i="112"/>
  <c r="I1598" i="112"/>
  <c r="I1599" i="112"/>
  <c r="I1600" i="112"/>
  <c r="I1601" i="112"/>
  <c r="I1602" i="112"/>
  <c r="I1603" i="112"/>
  <c r="I1604" i="112"/>
  <c r="I1605" i="112"/>
  <c r="I1606" i="112"/>
  <c r="I1607" i="112"/>
  <c r="I1608" i="112"/>
  <c r="I1609" i="112"/>
  <c r="I1610" i="112"/>
  <c r="I1611" i="112"/>
  <c r="I1612" i="112"/>
  <c r="I1613" i="112"/>
  <c r="I1614" i="112"/>
  <c r="I1615" i="112"/>
  <c r="I1616" i="112"/>
  <c r="I1617" i="112"/>
  <c r="I1618" i="112"/>
  <c r="I1619" i="112"/>
  <c r="I1620" i="112"/>
  <c r="I1621" i="112"/>
  <c r="I1622" i="112"/>
  <c r="I1623" i="112"/>
  <c r="I1624" i="112"/>
  <c r="I1625" i="112"/>
  <c r="I1626" i="112"/>
  <c r="I1627" i="112"/>
  <c r="I1628" i="112"/>
  <c r="I1629" i="112"/>
  <c r="I1630" i="112"/>
  <c r="I1631" i="112"/>
  <c r="I1632" i="112"/>
  <c r="I1633" i="112"/>
  <c r="I1634" i="112"/>
  <c r="I1635" i="112"/>
  <c r="I1636" i="112"/>
  <c r="I1637" i="112"/>
  <c r="I1638" i="112"/>
  <c r="I1639" i="112"/>
  <c r="I1640" i="112"/>
  <c r="I1641" i="112"/>
  <c r="I1642" i="112"/>
  <c r="I1643" i="112"/>
  <c r="I1644" i="112"/>
  <c r="I1645" i="112"/>
  <c r="I1646" i="112"/>
  <c r="I1647" i="112"/>
  <c r="I1648" i="112"/>
  <c r="I1649" i="112"/>
  <c r="I1650" i="112"/>
  <c r="I1651" i="112"/>
  <c r="I1652" i="112"/>
  <c r="I1653" i="112"/>
  <c r="I1654" i="112"/>
  <c r="I1655" i="112"/>
  <c r="I1656" i="112"/>
  <c r="I1657" i="112"/>
  <c r="I1658" i="112"/>
  <c r="I1659" i="112"/>
  <c r="I1660" i="112"/>
  <c r="I1661" i="112"/>
  <c r="I1662" i="112"/>
  <c r="I1663" i="112"/>
  <c r="I1664" i="112"/>
  <c r="I1665" i="112"/>
  <c r="I1666" i="112"/>
  <c r="I1667" i="112"/>
  <c r="I1668" i="112"/>
  <c r="I1669" i="112"/>
  <c r="I1670" i="112"/>
  <c r="I1671" i="112"/>
  <c r="I1672" i="112"/>
  <c r="I1673" i="112"/>
  <c r="I1674" i="112"/>
  <c r="I1675" i="112"/>
  <c r="I1676" i="112"/>
  <c r="I1677" i="112"/>
  <c r="I1678" i="112"/>
  <c r="I1679" i="112"/>
  <c r="I1680" i="112"/>
  <c r="I1681" i="112"/>
  <c r="I1682" i="112"/>
  <c r="I1683" i="112"/>
  <c r="I1684" i="112"/>
  <c r="I1685" i="112"/>
  <c r="I1686" i="112"/>
  <c r="I1687" i="112"/>
  <c r="I1688" i="112"/>
  <c r="I1689" i="112"/>
  <c r="I1690" i="112"/>
  <c r="I1691" i="112"/>
  <c r="I1692" i="112"/>
  <c r="I1693" i="112"/>
  <c r="I1694" i="112"/>
  <c r="I1695" i="112"/>
  <c r="I1696" i="112"/>
  <c r="I1697" i="112"/>
  <c r="I1698" i="112"/>
  <c r="I1699" i="112"/>
  <c r="I1700" i="112"/>
  <c r="I1701" i="112"/>
  <c r="I1702" i="112"/>
  <c r="I1703" i="112"/>
  <c r="I1704" i="112"/>
  <c r="I1705" i="112"/>
  <c r="I1706" i="112"/>
  <c r="I1707" i="112"/>
  <c r="I1708" i="112"/>
  <c r="I1709" i="112"/>
  <c r="I1710" i="112"/>
  <c r="I1711" i="112"/>
  <c r="I1712" i="112"/>
  <c r="I1713" i="112"/>
  <c r="I1714" i="112"/>
  <c r="I1715" i="112"/>
  <c r="I1716" i="112"/>
  <c r="I1717" i="112"/>
  <c r="I1718" i="112"/>
  <c r="I1719" i="112"/>
  <c r="I1720" i="112"/>
  <c r="I1721" i="112"/>
  <c r="I1722" i="112"/>
  <c r="I1723" i="112"/>
  <c r="I1724" i="112"/>
  <c r="I1725" i="112"/>
  <c r="I1726" i="112"/>
  <c r="I1727" i="112"/>
  <c r="I1728" i="112"/>
  <c r="I1729" i="112"/>
  <c r="I1730" i="112"/>
  <c r="I1731" i="112"/>
  <c r="I1732" i="112"/>
  <c r="I1733" i="112"/>
  <c r="I1734" i="112"/>
  <c r="I1735" i="112"/>
  <c r="I1736" i="112"/>
  <c r="I1737" i="112"/>
  <c r="I1738" i="112"/>
  <c r="I1739" i="112"/>
  <c r="I1740" i="112"/>
  <c r="I1741" i="112"/>
  <c r="I1742" i="112"/>
  <c r="I1743" i="112"/>
  <c r="I1744" i="112"/>
  <c r="I1745" i="112"/>
  <c r="I1746" i="112"/>
  <c r="I1747" i="112"/>
  <c r="I1748" i="112"/>
  <c r="I1749" i="112"/>
  <c r="I1750" i="112"/>
  <c r="I1751" i="112"/>
  <c r="I1752" i="112"/>
  <c r="I1753" i="112"/>
  <c r="I1754" i="112"/>
  <c r="I1755" i="112"/>
  <c r="I1756" i="112"/>
  <c r="I1757" i="112"/>
  <c r="I1758" i="112"/>
  <c r="I1759" i="112"/>
  <c r="I1760" i="112"/>
  <c r="I1761" i="112"/>
  <c r="I1762" i="112"/>
  <c r="I1763" i="112"/>
  <c r="I1764" i="112"/>
  <c r="I1765" i="112"/>
  <c r="I1766" i="112"/>
  <c r="I1767" i="112"/>
  <c r="I1768" i="112"/>
  <c r="I1769" i="112"/>
  <c r="I1770" i="112"/>
  <c r="I1771" i="112"/>
  <c r="I1772" i="112"/>
  <c r="I1773" i="112"/>
  <c r="I1774" i="112"/>
  <c r="I1775" i="112"/>
  <c r="I1776" i="112"/>
  <c r="I1777" i="112"/>
  <c r="I1778" i="112"/>
  <c r="I1779" i="112"/>
  <c r="I1780" i="112"/>
  <c r="I1781" i="112"/>
  <c r="I1782" i="112"/>
  <c r="I1783" i="112"/>
  <c r="I1784" i="112"/>
  <c r="I1785" i="112"/>
  <c r="I1786" i="112"/>
  <c r="I1787" i="112"/>
  <c r="I1788" i="112"/>
  <c r="I1789" i="112"/>
  <c r="I1790" i="112"/>
  <c r="I1791" i="112"/>
  <c r="I1792" i="112"/>
  <c r="I1793" i="112"/>
  <c r="I1794" i="112"/>
  <c r="I1795" i="112"/>
  <c r="I1796" i="112"/>
  <c r="I1797" i="112"/>
  <c r="I1798" i="112"/>
  <c r="I1799" i="112"/>
  <c r="I1800" i="112"/>
  <c r="I1801" i="112"/>
  <c r="I1802" i="112"/>
  <c r="I1803" i="112"/>
  <c r="I1804" i="112"/>
  <c r="I1805" i="112"/>
  <c r="I1806" i="112"/>
  <c r="I1807" i="112"/>
  <c r="I1808" i="112"/>
  <c r="I1809" i="112"/>
  <c r="I1810" i="112"/>
  <c r="I1811" i="112"/>
  <c r="I1812" i="112"/>
  <c r="I1813" i="112"/>
  <c r="I1814" i="112"/>
  <c r="I1815" i="112"/>
  <c r="I1816" i="112"/>
  <c r="I1817" i="112"/>
  <c r="I1818" i="112"/>
  <c r="I1819" i="112"/>
  <c r="I1820" i="112"/>
  <c r="I1821" i="112"/>
  <c r="I1822" i="112"/>
  <c r="I1823" i="112"/>
  <c r="I1824" i="112"/>
  <c r="I1825" i="112"/>
  <c r="I1826" i="112"/>
  <c r="I1827" i="112"/>
  <c r="I1828" i="112"/>
  <c r="I1829" i="112"/>
  <c r="I1830" i="112"/>
  <c r="I1831" i="112"/>
  <c r="I1832" i="112"/>
  <c r="I1833" i="112"/>
  <c r="I1834" i="112"/>
  <c r="I1835" i="112"/>
  <c r="I1836" i="112"/>
  <c r="I1837" i="112"/>
  <c r="I1838" i="112"/>
  <c r="I1839" i="112"/>
  <c r="I1840" i="112"/>
  <c r="I1841" i="112"/>
  <c r="I1842" i="112"/>
  <c r="I1843" i="112"/>
  <c r="I1844" i="112"/>
  <c r="I1845" i="112"/>
  <c r="I1846" i="112"/>
  <c r="I1847" i="112"/>
  <c r="I1848" i="112"/>
  <c r="I1849" i="112"/>
  <c r="I1850" i="112"/>
  <c r="I1851" i="112"/>
  <c r="I1852" i="112"/>
  <c r="I1853" i="112"/>
  <c r="I1854" i="112"/>
  <c r="I1855" i="112"/>
  <c r="I1856" i="112"/>
  <c r="I1857" i="112"/>
  <c r="I1858" i="112"/>
  <c r="I1859" i="112"/>
  <c r="I1860" i="112"/>
  <c r="I1861" i="112"/>
  <c r="I1862" i="112"/>
  <c r="I1863" i="112"/>
  <c r="I1864" i="112"/>
  <c r="I1865" i="112"/>
  <c r="I1866" i="112"/>
  <c r="I1867" i="112"/>
  <c r="I1868" i="112"/>
  <c r="I1869" i="112"/>
  <c r="I1870" i="112"/>
  <c r="I1871" i="112"/>
  <c r="I1872" i="112"/>
  <c r="I1873" i="112"/>
  <c r="I1874" i="112"/>
  <c r="I1875" i="112"/>
  <c r="I1876" i="112"/>
  <c r="I1877" i="112"/>
  <c r="I1878" i="112"/>
  <c r="I1879" i="112"/>
  <c r="I1880" i="112"/>
  <c r="I1881" i="112"/>
  <c r="I1882" i="112"/>
  <c r="I1883" i="112"/>
  <c r="I1884" i="112"/>
  <c r="I1885" i="112"/>
  <c r="I1886" i="112"/>
  <c r="I1887" i="112"/>
  <c r="I1888" i="112"/>
  <c r="I1889" i="112"/>
  <c r="I1890" i="112"/>
  <c r="I1891" i="112"/>
  <c r="I1892" i="112"/>
  <c r="I1893" i="112"/>
  <c r="I1894" i="112"/>
  <c r="I1895" i="112"/>
  <c r="I1896" i="112"/>
  <c r="I1897" i="112"/>
  <c r="I1898" i="112"/>
  <c r="I1899" i="112"/>
  <c r="I1900" i="112"/>
  <c r="I1901" i="112"/>
  <c r="I1902" i="112"/>
  <c r="I1903" i="112"/>
  <c r="I1904" i="112"/>
  <c r="I1905" i="112"/>
  <c r="I1906" i="112"/>
  <c r="I1907" i="112"/>
  <c r="I1908" i="112"/>
  <c r="I1909" i="112"/>
  <c r="I1910" i="112"/>
  <c r="I1911" i="112"/>
  <c r="I1912" i="112"/>
  <c r="I1913" i="112"/>
  <c r="I1914" i="112"/>
  <c r="I1915" i="112"/>
  <c r="I1916" i="112"/>
  <c r="I1917" i="112"/>
  <c r="I1918" i="112"/>
  <c r="I1919" i="112"/>
  <c r="I1920" i="112"/>
  <c r="I1921" i="112"/>
  <c r="I1922" i="112"/>
  <c r="I1923" i="112"/>
  <c r="I1924" i="112"/>
  <c r="I1925" i="112"/>
  <c r="I1926" i="112"/>
  <c r="I1927" i="112"/>
  <c r="I1928" i="112"/>
  <c r="I1929" i="112"/>
  <c r="I1930" i="112"/>
  <c r="I1931" i="112"/>
  <c r="I1932" i="112"/>
  <c r="I1933" i="112"/>
  <c r="I1934" i="112"/>
  <c r="I1935" i="112"/>
  <c r="I1936" i="112"/>
  <c r="I1937" i="112"/>
  <c r="I1938" i="112"/>
  <c r="I1939" i="112"/>
  <c r="I1940" i="112"/>
  <c r="I1941" i="112"/>
  <c r="I1942" i="112"/>
  <c r="I1943" i="112"/>
  <c r="I1944" i="112"/>
  <c r="I1945" i="112"/>
  <c r="I1946" i="112"/>
  <c r="I1947" i="112"/>
  <c r="I1948" i="112"/>
  <c r="I1949" i="112"/>
  <c r="I1950" i="112"/>
  <c r="I1951" i="112"/>
  <c r="I1952" i="112"/>
  <c r="I1953" i="112"/>
  <c r="I1954" i="112"/>
  <c r="I1955" i="112"/>
  <c r="I1956" i="112"/>
  <c r="I1957" i="112"/>
  <c r="I1958" i="112"/>
  <c r="I1959" i="112"/>
  <c r="I1960" i="112"/>
  <c r="I1961" i="112"/>
  <c r="I1962" i="112"/>
  <c r="I1963" i="112"/>
  <c r="I1964" i="112"/>
  <c r="I1965" i="112"/>
  <c r="I1966" i="112"/>
  <c r="I1967" i="112"/>
  <c r="I1968" i="112"/>
  <c r="I1969" i="112"/>
  <c r="I1970" i="112"/>
  <c r="I1971" i="112"/>
  <c r="I1972" i="112"/>
  <c r="I1973" i="112"/>
  <c r="I1974" i="112"/>
  <c r="I1975" i="112"/>
  <c r="I1976" i="112"/>
  <c r="I1977" i="112"/>
  <c r="I1978" i="112"/>
  <c r="I1979" i="112"/>
  <c r="I1980" i="112"/>
  <c r="I1981" i="112"/>
  <c r="I1982" i="112"/>
  <c r="I1983" i="112"/>
  <c r="I1984" i="112"/>
  <c r="I1985" i="112"/>
  <c r="I1986" i="112"/>
  <c r="I1987" i="112"/>
  <c r="I1988" i="112"/>
  <c r="I1989" i="112"/>
  <c r="I1990" i="112"/>
  <c r="I1991" i="112"/>
  <c r="I1992" i="112"/>
  <c r="I1993" i="112"/>
  <c r="I1994" i="112"/>
  <c r="I1995" i="112"/>
  <c r="I1996" i="112"/>
  <c r="I1997" i="112"/>
  <c r="I1998" i="112"/>
  <c r="I1999" i="112"/>
  <c r="I2000" i="112"/>
  <c r="I2001" i="112"/>
  <c r="I2002" i="112"/>
  <c r="I2003" i="112"/>
  <c r="I2004" i="112"/>
  <c r="I2005" i="112"/>
  <c r="I2006" i="112"/>
  <c r="I2007" i="112"/>
  <c r="I2008" i="112"/>
  <c r="I2009" i="112"/>
  <c r="I2010" i="112"/>
  <c r="I2011" i="112"/>
  <c r="I2012" i="112"/>
  <c r="I2013" i="112"/>
  <c r="I2014" i="112"/>
  <c r="I2015" i="112"/>
  <c r="I2016" i="112"/>
  <c r="I2017" i="112"/>
  <c r="I2018" i="112"/>
  <c r="I2019" i="112"/>
  <c r="I2020" i="112"/>
  <c r="I2021" i="112"/>
  <c r="I2022" i="112"/>
  <c r="I2023" i="112"/>
  <c r="I2024" i="112"/>
  <c r="I2025" i="112"/>
  <c r="I2026" i="112"/>
  <c r="I2027" i="112"/>
  <c r="I2028" i="112"/>
  <c r="I2029" i="112"/>
  <c r="I2030" i="112"/>
  <c r="I2031" i="112"/>
  <c r="I2032" i="112"/>
  <c r="I2033" i="112"/>
  <c r="I2034" i="112"/>
  <c r="I2035" i="112"/>
  <c r="I2036" i="112"/>
  <c r="I2037" i="112"/>
  <c r="I2038" i="112"/>
  <c r="I2039" i="112"/>
  <c r="I2040" i="112"/>
  <c r="I2041" i="112"/>
  <c r="I2042" i="112"/>
  <c r="I2043" i="112"/>
  <c r="I2044" i="112"/>
  <c r="I2045" i="112"/>
  <c r="I2046" i="112"/>
  <c r="I2047" i="112"/>
  <c r="I2048" i="112"/>
  <c r="I2049" i="112"/>
  <c r="I2050" i="112"/>
  <c r="I2051" i="112"/>
  <c r="I2052" i="112"/>
  <c r="I2053" i="112"/>
  <c r="I2054" i="112"/>
  <c r="I2055" i="112"/>
  <c r="I2056" i="112"/>
  <c r="I2057" i="112"/>
  <c r="I2058" i="112"/>
  <c r="I2059" i="112"/>
  <c r="I2060" i="112"/>
  <c r="I2061" i="112"/>
  <c r="I2062" i="112"/>
  <c r="I2063" i="112"/>
  <c r="I2064" i="112"/>
  <c r="I2065" i="112"/>
  <c r="I2066" i="112"/>
  <c r="I2067" i="112"/>
  <c r="I2068" i="112"/>
  <c r="I2069" i="112"/>
  <c r="I2070" i="112"/>
  <c r="I2071" i="112"/>
  <c r="I2072" i="112"/>
  <c r="I2073" i="112"/>
  <c r="I2074" i="112"/>
  <c r="I2075" i="112"/>
  <c r="I2076" i="112"/>
  <c r="I2077" i="112"/>
  <c r="I2078" i="112"/>
  <c r="I2079" i="112"/>
  <c r="I2080" i="112"/>
  <c r="I2081" i="112"/>
  <c r="I2082" i="112"/>
  <c r="I2083" i="112"/>
  <c r="I2084" i="112"/>
  <c r="I2085" i="112"/>
  <c r="I2086" i="112"/>
  <c r="I2087" i="112"/>
  <c r="I2088" i="112"/>
  <c r="I2089" i="112"/>
  <c r="I2090" i="112"/>
  <c r="I2091" i="112"/>
  <c r="I2092" i="112"/>
  <c r="I2093" i="112"/>
  <c r="I2094" i="112"/>
  <c r="I2095" i="112"/>
  <c r="I2096" i="112"/>
  <c r="I2097" i="112"/>
  <c r="I2098" i="112"/>
  <c r="I2099" i="112"/>
  <c r="I2100" i="112"/>
  <c r="I2101" i="112"/>
  <c r="I2102" i="112"/>
  <c r="I2103" i="112"/>
  <c r="I2104" i="112"/>
  <c r="I2105" i="112"/>
  <c r="I2106" i="112"/>
  <c r="I2107" i="112"/>
  <c r="I2108" i="112"/>
  <c r="I2109" i="112"/>
  <c r="I2110" i="112"/>
  <c r="I2111" i="112"/>
  <c r="I2112" i="112"/>
  <c r="I2113" i="112"/>
  <c r="I2114" i="112"/>
  <c r="I2115" i="112"/>
  <c r="I2116" i="112"/>
  <c r="I2117" i="112"/>
  <c r="I2118" i="112"/>
  <c r="I2119" i="112"/>
  <c r="I2120" i="112"/>
  <c r="I2121" i="112"/>
  <c r="I2122" i="112"/>
  <c r="I2123" i="112"/>
  <c r="I2124" i="112"/>
  <c r="I2125" i="112"/>
  <c r="I2126" i="112"/>
  <c r="I2127" i="112"/>
  <c r="I2128" i="112"/>
  <c r="I2129" i="112"/>
  <c r="I2130" i="112"/>
  <c r="I2131" i="112"/>
  <c r="I2132" i="112"/>
  <c r="I2133" i="112"/>
  <c r="I2134" i="112"/>
  <c r="I2135" i="112"/>
  <c r="I2136" i="112"/>
  <c r="I2137" i="112"/>
  <c r="I2138" i="112"/>
  <c r="I2139" i="112"/>
  <c r="I2140" i="112"/>
  <c r="I2141" i="112"/>
  <c r="I2142" i="112"/>
  <c r="I2143" i="112"/>
  <c r="I2144" i="112"/>
  <c r="I2145" i="112"/>
  <c r="I2146" i="112"/>
  <c r="I2147" i="112"/>
  <c r="I2148" i="112"/>
  <c r="I2149" i="112"/>
  <c r="I2150" i="112"/>
  <c r="I2151" i="112"/>
  <c r="I2152" i="112"/>
  <c r="I2153" i="112"/>
  <c r="I2154" i="112"/>
  <c r="I2155" i="112"/>
  <c r="I2156" i="112"/>
  <c r="I2157" i="112"/>
  <c r="I2158" i="112"/>
  <c r="I2159" i="112"/>
  <c r="I2160" i="112"/>
  <c r="I2161" i="112"/>
  <c r="I2162" i="112"/>
  <c r="I2163" i="112"/>
  <c r="I2164" i="112"/>
  <c r="I2165" i="112"/>
  <c r="I2166" i="112"/>
  <c r="I2167" i="112"/>
  <c r="I2168" i="112"/>
  <c r="I2169" i="112"/>
  <c r="I10" i="112"/>
  <c r="I9" i="112"/>
  <c r="I12" i="99"/>
  <c r="I11" i="99"/>
  <c r="I10" i="99"/>
  <c r="I9" i="99"/>
  <c r="I8" i="99"/>
  <c r="I13" i="122"/>
  <c r="I12" i="122"/>
  <c r="I11" i="122"/>
  <c r="I10" i="122"/>
  <c r="I9" i="122"/>
  <c r="I8" i="122"/>
  <c r="D13" i="106" l="1"/>
  <c r="D12" i="106"/>
  <c r="D11" i="106"/>
  <c r="D10" i="106"/>
  <c r="D9" i="106"/>
  <c r="D8" i="106"/>
  <c r="E15" i="106" l="1"/>
  <c r="A9" i="106"/>
  <c r="A10" i="106" s="1"/>
  <c r="C34" i="106"/>
  <c r="D12" i="63"/>
  <c r="A12" i="106" l="1"/>
  <c r="A13" i="106" s="1"/>
  <c r="A11" i="106"/>
  <c r="F10" i="106"/>
  <c r="G10" i="106" s="1"/>
  <c r="F8" i="106"/>
  <c r="F14" i="106"/>
  <c r="F13" i="106"/>
  <c r="G13" i="106" s="1"/>
  <c r="F12" i="106"/>
  <c r="G12" i="106" s="1"/>
  <c r="F9" i="106"/>
  <c r="G9" i="106" s="1"/>
  <c r="F11" i="106"/>
  <c r="G11" i="106" s="1"/>
  <c r="E1004" i="112"/>
  <c r="E1003" i="112"/>
  <c r="K2169" i="112"/>
  <c r="K2168" i="112"/>
  <c r="K2167" i="112"/>
  <c r="K2166" i="112"/>
  <c r="K2165" i="112"/>
  <c r="K2164" i="112"/>
  <c r="K2163" i="112"/>
  <c r="K2162" i="112"/>
  <c r="K2161" i="112"/>
  <c r="K2160" i="112"/>
  <c r="K2159" i="112"/>
  <c r="K2158" i="112"/>
  <c r="K2157" i="112"/>
  <c r="K2156" i="112"/>
  <c r="K2155" i="112"/>
  <c r="K2154" i="112"/>
  <c r="K2153" i="112"/>
  <c r="K2152" i="112"/>
  <c r="K2151" i="112"/>
  <c r="K2150" i="112"/>
  <c r="K2149" i="112"/>
  <c r="K2148" i="112"/>
  <c r="K2147" i="112"/>
  <c r="K2146" i="112"/>
  <c r="K2145" i="112"/>
  <c r="K2144" i="112"/>
  <c r="K2143" i="112"/>
  <c r="K2142" i="112"/>
  <c r="K2141" i="112"/>
  <c r="K2140" i="112"/>
  <c r="K2139" i="112"/>
  <c r="K2138" i="112"/>
  <c r="K2137" i="112"/>
  <c r="K2136" i="112"/>
  <c r="K2135" i="112"/>
  <c r="K2134" i="112"/>
  <c r="K2133" i="112"/>
  <c r="K2132" i="112"/>
  <c r="K2131" i="112"/>
  <c r="K2130" i="112"/>
  <c r="K2129" i="112"/>
  <c r="K2128" i="112"/>
  <c r="K2127" i="112"/>
  <c r="K2126" i="112"/>
  <c r="K2125" i="112"/>
  <c r="K2124" i="112"/>
  <c r="K2123" i="112"/>
  <c r="K2122" i="112"/>
  <c r="K2121" i="112"/>
  <c r="K2120" i="112"/>
  <c r="K2119" i="112"/>
  <c r="K2118" i="112"/>
  <c r="K2117" i="112"/>
  <c r="K2116" i="112"/>
  <c r="K2115" i="112"/>
  <c r="K2114" i="112"/>
  <c r="K2113" i="112"/>
  <c r="K2112" i="112"/>
  <c r="K2111" i="112"/>
  <c r="K2110" i="112"/>
  <c r="K2109" i="112"/>
  <c r="K2108" i="112"/>
  <c r="K2107" i="112"/>
  <c r="K2106" i="112"/>
  <c r="K2105" i="112"/>
  <c r="K2104" i="112"/>
  <c r="K2103" i="112"/>
  <c r="K2102" i="112"/>
  <c r="K2101" i="112"/>
  <c r="K2100" i="112"/>
  <c r="K2099" i="112"/>
  <c r="K2098" i="112"/>
  <c r="K2097" i="112"/>
  <c r="K2096" i="112"/>
  <c r="K2095" i="112"/>
  <c r="K2094" i="112"/>
  <c r="K2093" i="112"/>
  <c r="K2092" i="112"/>
  <c r="K2091" i="112"/>
  <c r="K2090" i="112"/>
  <c r="K2089" i="112"/>
  <c r="K2088" i="112"/>
  <c r="K2087" i="112"/>
  <c r="K2086" i="112"/>
  <c r="K2085" i="112"/>
  <c r="K2084" i="112"/>
  <c r="K2083" i="112"/>
  <c r="K2082" i="112"/>
  <c r="K2081" i="112"/>
  <c r="K2080" i="112"/>
  <c r="K2079" i="112"/>
  <c r="K2078" i="112"/>
  <c r="K2077" i="112"/>
  <c r="K2076" i="112"/>
  <c r="K2075" i="112"/>
  <c r="K2074" i="112"/>
  <c r="K2073" i="112"/>
  <c r="K2072" i="112"/>
  <c r="K2071" i="112"/>
  <c r="K2070" i="112"/>
  <c r="K2069" i="112"/>
  <c r="K2068" i="112"/>
  <c r="K2067" i="112"/>
  <c r="K2066" i="112"/>
  <c r="K2065" i="112"/>
  <c r="K2064" i="112"/>
  <c r="K2063" i="112"/>
  <c r="K2062" i="112"/>
  <c r="K2061" i="112"/>
  <c r="K2060" i="112"/>
  <c r="K2059" i="112"/>
  <c r="K2058" i="112"/>
  <c r="K2057" i="112"/>
  <c r="K2056" i="112"/>
  <c r="K2055" i="112"/>
  <c r="K2054" i="112"/>
  <c r="K2053" i="112"/>
  <c r="K2052" i="112"/>
  <c r="K2051" i="112"/>
  <c r="K2050" i="112"/>
  <c r="K2049" i="112"/>
  <c r="K2048" i="112"/>
  <c r="K2047" i="112"/>
  <c r="K2046" i="112"/>
  <c r="K2045" i="112"/>
  <c r="K2044" i="112"/>
  <c r="K2043" i="112"/>
  <c r="K2042" i="112"/>
  <c r="K2041" i="112"/>
  <c r="K2040" i="112"/>
  <c r="K2039" i="112"/>
  <c r="K2038" i="112"/>
  <c r="K2037" i="112"/>
  <c r="K2036" i="112"/>
  <c r="K2035" i="112"/>
  <c r="K2034" i="112"/>
  <c r="K2033" i="112"/>
  <c r="K2032" i="112"/>
  <c r="K2031" i="112"/>
  <c r="K2030" i="112"/>
  <c r="K2029" i="112"/>
  <c r="K2028" i="112"/>
  <c r="K2027" i="112"/>
  <c r="K2026" i="112"/>
  <c r="K2025" i="112"/>
  <c r="K2024" i="112"/>
  <c r="K2023" i="112"/>
  <c r="K2022" i="112"/>
  <c r="K2021" i="112"/>
  <c r="K2020" i="112"/>
  <c r="K2019" i="112"/>
  <c r="K2018" i="112"/>
  <c r="K2017" i="112"/>
  <c r="K2016" i="112"/>
  <c r="K2015" i="112"/>
  <c r="K2014" i="112"/>
  <c r="K2013" i="112"/>
  <c r="K2012" i="112"/>
  <c r="K2011" i="112"/>
  <c r="K2010" i="112"/>
  <c r="K2009" i="112"/>
  <c r="K2008" i="112"/>
  <c r="K2007" i="112"/>
  <c r="K2006" i="112"/>
  <c r="K2005" i="112"/>
  <c r="K2004" i="112"/>
  <c r="K2003" i="112"/>
  <c r="K2002" i="112"/>
  <c r="K2001" i="112"/>
  <c r="K2000" i="112"/>
  <c r="K1999" i="112"/>
  <c r="K1998" i="112"/>
  <c r="K1997" i="112"/>
  <c r="K1996" i="112"/>
  <c r="K1995" i="112"/>
  <c r="K1994" i="112"/>
  <c r="K1993" i="112"/>
  <c r="K1992" i="112"/>
  <c r="K1991" i="112"/>
  <c r="K1990" i="112"/>
  <c r="K1989" i="112"/>
  <c r="K1988" i="112"/>
  <c r="K1987" i="112"/>
  <c r="K1986" i="112"/>
  <c r="K1985" i="112"/>
  <c r="K1984" i="112"/>
  <c r="K1983" i="112"/>
  <c r="K1982" i="112"/>
  <c r="K1981" i="112"/>
  <c r="K1980" i="112"/>
  <c r="K1979" i="112"/>
  <c r="K1978" i="112"/>
  <c r="K1977" i="112"/>
  <c r="K1976" i="112"/>
  <c r="K1975" i="112"/>
  <c r="K1974" i="112"/>
  <c r="K1973" i="112"/>
  <c r="K1972" i="112"/>
  <c r="K1971" i="112"/>
  <c r="K1970" i="112"/>
  <c r="K1969" i="112"/>
  <c r="K1968" i="112"/>
  <c r="K1967" i="112"/>
  <c r="K1966" i="112"/>
  <c r="K1965" i="112"/>
  <c r="K1964" i="112"/>
  <c r="K1963" i="112"/>
  <c r="K1962" i="112"/>
  <c r="K1961" i="112"/>
  <c r="K1960" i="112"/>
  <c r="K1959" i="112"/>
  <c r="K1958" i="112"/>
  <c r="K1957" i="112"/>
  <c r="K1956" i="112"/>
  <c r="K1955" i="112"/>
  <c r="K1954" i="112"/>
  <c r="K1953" i="112"/>
  <c r="K1952" i="112"/>
  <c r="K1951" i="112"/>
  <c r="K1950" i="112"/>
  <c r="K1949" i="112"/>
  <c r="K1948" i="112"/>
  <c r="K1947" i="112"/>
  <c r="K1946" i="112"/>
  <c r="K1945" i="112"/>
  <c r="K1944" i="112"/>
  <c r="K1943" i="112"/>
  <c r="K1942" i="112"/>
  <c r="K1941" i="112"/>
  <c r="K1940" i="112"/>
  <c r="K1939" i="112"/>
  <c r="K1938" i="112"/>
  <c r="K1937" i="112"/>
  <c r="K1936" i="112"/>
  <c r="K1935" i="112"/>
  <c r="K1934" i="112"/>
  <c r="K1933" i="112"/>
  <c r="K1932" i="112"/>
  <c r="K1931" i="112"/>
  <c r="K1930" i="112"/>
  <c r="K1929" i="112"/>
  <c r="K1928" i="112"/>
  <c r="K1927" i="112"/>
  <c r="K1926" i="112"/>
  <c r="K1925" i="112"/>
  <c r="K1924" i="112"/>
  <c r="K1923" i="112"/>
  <c r="K1922" i="112"/>
  <c r="K1921" i="112"/>
  <c r="K1920" i="112"/>
  <c r="K1919" i="112"/>
  <c r="K1918" i="112"/>
  <c r="K1917" i="112"/>
  <c r="K1916" i="112"/>
  <c r="K1915" i="112"/>
  <c r="K1914" i="112"/>
  <c r="K1913" i="112"/>
  <c r="K1912" i="112"/>
  <c r="K1911" i="112"/>
  <c r="K1910" i="112"/>
  <c r="K1909" i="112"/>
  <c r="K1908" i="112"/>
  <c r="K1907" i="112"/>
  <c r="K1906" i="112"/>
  <c r="K1905" i="112"/>
  <c r="K1904" i="112"/>
  <c r="K1903" i="112"/>
  <c r="K1902" i="112"/>
  <c r="K1901" i="112"/>
  <c r="K1900" i="112"/>
  <c r="K1899" i="112"/>
  <c r="K1898" i="112"/>
  <c r="K1897" i="112"/>
  <c r="K1896" i="112"/>
  <c r="K1895" i="112"/>
  <c r="K1894" i="112"/>
  <c r="K1893" i="112"/>
  <c r="K1892" i="112"/>
  <c r="K1891" i="112"/>
  <c r="K1890" i="112"/>
  <c r="K1889" i="112"/>
  <c r="K1888" i="112"/>
  <c r="K1887" i="112"/>
  <c r="K1886" i="112"/>
  <c r="K1885" i="112"/>
  <c r="K1884" i="112"/>
  <c r="K1883" i="112"/>
  <c r="K1882" i="112"/>
  <c r="K1881" i="112"/>
  <c r="K1880" i="112"/>
  <c r="K1879" i="112"/>
  <c r="K1878" i="112"/>
  <c r="K1877" i="112"/>
  <c r="K1876" i="112"/>
  <c r="K1875" i="112"/>
  <c r="K1874" i="112"/>
  <c r="K1873" i="112"/>
  <c r="K1872" i="112"/>
  <c r="K1871" i="112"/>
  <c r="K1870" i="112"/>
  <c r="K1869" i="112"/>
  <c r="K1868" i="112"/>
  <c r="K1867" i="112"/>
  <c r="K1866" i="112"/>
  <c r="K1865" i="112"/>
  <c r="K1864" i="112"/>
  <c r="K1863" i="112"/>
  <c r="K1862" i="112"/>
  <c r="K1861" i="112"/>
  <c r="K1860" i="112"/>
  <c r="K1859" i="112"/>
  <c r="K1858" i="112"/>
  <c r="K1857" i="112"/>
  <c r="K1856" i="112"/>
  <c r="K1855" i="112"/>
  <c r="K1854" i="112"/>
  <c r="K1853" i="112"/>
  <c r="K1852" i="112"/>
  <c r="K1851" i="112"/>
  <c r="K1850" i="112"/>
  <c r="K1849" i="112"/>
  <c r="K1848" i="112"/>
  <c r="K1847" i="112"/>
  <c r="K1846" i="112"/>
  <c r="K1845" i="112"/>
  <c r="K1844" i="112"/>
  <c r="K1843" i="112"/>
  <c r="K1842" i="112"/>
  <c r="K1841" i="112"/>
  <c r="K1840" i="112"/>
  <c r="K1839" i="112"/>
  <c r="K1838" i="112"/>
  <c r="K1837" i="112"/>
  <c r="K1836" i="112"/>
  <c r="K1835" i="112"/>
  <c r="K1834" i="112"/>
  <c r="K1833" i="112"/>
  <c r="K1832" i="112"/>
  <c r="K1831" i="112"/>
  <c r="K1830" i="112"/>
  <c r="K1829" i="112"/>
  <c r="K1828" i="112"/>
  <c r="K1827" i="112"/>
  <c r="K1826" i="112"/>
  <c r="K1825" i="112"/>
  <c r="K1824" i="112"/>
  <c r="K1823" i="112"/>
  <c r="K1822" i="112"/>
  <c r="K1821" i="112"/>
  <c r="K1820" i="112"/>
  <c r="K1819" i="112"/>
  <c r="K1818" i="112"/>
  <c r="K1817" i="112"/>
  <c r="K1816" i="112"/>
  <c r="K1815" i="112"/>
  <c r="K1814" i="112"/>
  <c r="K1813" i="112"/>
  <c r="K1812" i="112"/>
  <c r="K1811" i="112"/>
  <c r="K1810" i="112"/>
  <c r="K1809" i="112"/>
  <c r="K1808" i="112"/>
  <c r="K1807" i="112"/>
  <c r="K1806" i="112"/>
  <c r="K1805" i="112"/>
  <c r="K1804" i="112"/>
  <c r="K1803" i="112"/>
  <c r="K1802" i="112"/>
  <c r="K1801" i="112"/>
  <c r="K1800" i="112"/>
  <c r="K1799" i="112"/>
  <c r="K1798" i="112"/>
  <c r="K1797" i="112"/>
  <c r="K1796" i="112"/>
  <c r="K1795" i="112"/>
  <c r="K1794" i="112"/>
  <c r="K1793" i="112"/>
  <c r="K1792" i="112"/>
  <c r="K1791" i="112"/>
  <c r="K1790" i="112"/>
  <c r="K1789" i="112"/>
  <c r="K1788" i="112"/>
  <c r="K1787" i="112"/>
  <c r="K1786" i="112"/>
  <c r="K1785" i="112"/>
  <c r="K1784" i="112"/>
  <c r="K1783" i="112"/>
  <c r="K1782" i="112"/>
  <c r="K1781" i="112"/>
  <c r="K1780" i="112"/>
  <c r="K1779" i="112"/>
  <c r="K1778" i="112"/>
  <c r="K1777" i="112"/>
  <c r="K1776" i="112"/>
  <c r="K1775" i="112"/>
  <c r="K1774" i="112"/>
  <c r="K1773" i="112"/>
  <c r="K1772" i="112"/>
  <c r="K1771" i="112"/>
  <c r="K1770" i="112"/>
  <c r="K1769" i="112"/>
  <c r="K1768" i="112"/>
  <c r="K1767" i="112"/>
  <c r="K1766" i="112"/>
  <c r="K1765" i="112"/>
  <c r="K1764" i="112"/>
  <c r="K1763" i="112"/>
  <c r="K1762" i="112"/>
  <c r="K1761" i="112"/>
  <c r="K1760" i="112"/>
  <c r="K1759" i="112"/>
  <c r="K1758" i="112"/>
  <c r="K1757" i="112"/>
  <c r="K1756" i="112"/>
  <c r="K1755" i="112"/>
  <c r="K1754" i="112"/>
  <c r="K1753" i="112"/>
  <c r="K1752" i="112"/>
  <c r="K1751" i="112"/>
  <c r="K1750" i="112"/>
  <c r="K1749" i="112"/>
  <c r="K1748" i="112"/>
  <c r="K1747" i="112"/>
  <c r="K1746" i="112"/>
  <c r="K1745" i="112"/>
  <c r="K1744" i="112"/>
  <c r="K1743" i="112"/>
  <c r="K1742" i="112"/>
  <c r="K1741" i="112"/>
  <c r="K1740" i="112"/>
  <c r="K1739" i="112"/>
  <c r="K1738" i="112"/>
  <c r="K1737" i="112"/>
  <c r="K1736" i="112"/>
  <c r="K1735" i="112"/>
  <c r="K1734" i="112"/>
  <c r="K1733" i="112"/>
  <c r="K1732" i="112"/>
  <c r="K1731" i="112"/>
  <c r="K1730" i="112"/>
  <c r="K1729" i="112"/>
  <c r="K1728" i="112"/>
  <c r="K1727" i="112"/>
  <c r="K1726" i="112"/>
  <c r="K1725" i="112"/>
  <c r="K1724" i="112"/>
  <c r="K1723" i="112"/>
  <c r="K1722" i="112"/>
  <c r="K1721" i="112"/>
  <c r="K1720" i="112"/>
  <c r="K1719" i="112"/>
  <c r="K1718" i="112"/>
  <c r="K1717" i="112"/>
  <c r="K1716" i="112"/>
  <c r="K1715" i="112"/>
  <c r="K1714" i="112"/>
  <c r="K1713" i="112"/>
  <c r="K1712" i="112"/>
  <c r="K1711" i="112"/>
  <c r="K1710" i="112"/>
  <c r="K1709" i="112"/>
  <c r="K1708" i="112"/>
  <c r="K1707" i="112"/>
  <c r="K1706" i="112"/>
  <c r="K1705" i="112"/>
  <c r="K1704" i="112"/>
  <c r="K1703" i="112"/>
  <c r="K1702" i="112"/>
  <c r="K1701" i="112"/>
  <c r="K1700" i="112"/>
  <c r="K1699" i="112"/>
  <c r="K1698" i="112"/>
  <c r="K1697" i="112"/>
  <c r="K1696" i="112"/>
  <c r="K1695" i="112"/>
  <c r="K1694" i="112"/>
  <c r="K1693" i="112"/>
  <c r="K1692" i="112"/>
  <c r="K1691" i="112"/>
  <c r="K1690" i="112"/>
  <c r="K1689" i="112"/>
  <c r="K1688" i="112"/>
  <c r="K1687" i="112"/>
  <c r="K1686" i="112"/>
  <c r="K1685" i="112"/>
  <c r="K1684" i="112"/>
  <c r="K1683" i="112"/>
  <c r="K1682" i="112"/>
  <c r="K1681" i="112"/>
  <c r="K1680" i="112"/>
  <c r="K1679" i="112"/>
  <c r="K1678" i="112"/>
  <c r="K1677" i="112"/>
  <c r="K1676" i="112"/>
  <c r="K1675" i="112"/>
  <c r="K1674" i="112"/>
  <c r="K1673" i="112"/>
  <c r="K1672" i="112"/>
  <c r="K1671" i="112"/>
  <c r="K1670" i="112"/>
  <c r="K1669" i="112"/>
  <c r="K1668" i="112"/>
  <c r="K1667" i="112"/>
  <c r="K1666" i="112"/>
  <c r="K1665" i="112"/>
  <c r="K1664" i="112"/>
  <c r="K1663" i="112"/>
  <c r="K1662" i="112"/>
  <c r="K1661" i="112"/>
  <c r="K1660" i="112"/>
  <c r="K1659" i="112"/>
  <c r="K1658" i="112"/>
  <c r="K1657" i="112"/>
  <c r="K1656" i="112"/>
  <c r="K1655" i="112"/>
  <c r="K1654" i="112"/>
  <c r="K1653" i="112"/>
  <c r="K1652" i="112"/>
  <c r="K1651" i="112"/>
  <c r="K1650" i="112"/>
  <c r="K1649" i="112"/>
  <c r="K1648" i="112"/>
  <c r="K1647" i="112"/>
  <c r="K1646" i="112"/>
  <c r="K1645" i="112"/>
  <c r="K1644" i="112"/>
  <c r="K1643" i="112"/>
  <c r="K1642" i="112"/>
  <c r="K1641" i="112"/>
  <c r="K1640" i="112"/>
  <c r="K1639" i="112"/>
  <c r="K1638" i="112"/>
  <c r="K1637" i="112"/>
  <c r="K1636" i="112"/>
  <c r="K1635" i="112"/>
  <c r="K1634" i="112"/>
  <c r="K1633" i="112"/>
  <c r="K1632" i="112"/>
  <c r="K1631" i="112"/>
  <c r="K1630" i="112"/>
  <c r="K1629" i="112"/>
  <c r="K1628" i="112"/>
  <c r="K1627" i="112"/>
  <c r="K1626" i="112"/>
  <c r="K1625" i="112"/>
  <c r="K1624" i="112"/>
  <c r="K1623" i="112"/>
  <c r="K1622" i="112"/>
  <c r="K1621" i="112"/>
  <c r="K1620" i="112"/>
  <c r="K1619" i="112"/>
  <c r="K1618" i="112"/>
  <c r="K1617" i="112"/>
  <c r="K1616" i="112"/>
  <c r="K1615" i="112"/>
  <c r="K1614" i="112"/>
  <c r="K1613" i="112"/>
  <c r="K1612" i="112"/>
  <c r="K1611" i="112"/>
  <c r="K1610" i="112"/>
  <c r="K1609" i="112"/>
  <c r="K1608" i="112"/>
  <c r="K1607" i="112"/>
  <c r="K1606" i="112"/>
  <c r="K1605" i="112"/>
  <c r="K1604" i="112"/>
  <c r="K1603" i="112"/>
  <c r="K1602" i="112"/>
  <c r="K1601" i="112"/>
  <c r="K1600" i="112"/>
  <c r="K1599" i="112"/>
  <c r="K1598" i="112"/>
  <c r="K1597" i="112"/>
  <c r="K1596" i="112"/>
  <c r="K1595" i="112"/>
  <c r="K1594" i="112"/>
  <c r="K1593" i="112"/>
  <c r="K1592" i="112"/>
  <c r="K1591" i="112"/>
  <c r="K1590" i="112"/>
  <c r="K1589" i="112"/>
  <c r="K1588" i="112"/>
  <c r="K1587" i="112"/>
  <c r="K1586" i="112"/>
  <c r="K1585" i="112"/>
  <c r="K1584" i="112"/>
  <c r="K1583" i="112"/>
  <c r="K1582" i="112"/>
  <c r="K1581" i="112"/>
  <c r="K1580" i="112"/>
  <c r="K1579" i="112"/>
  <c r="K1578" i="112"/>
  <c r="K1577" i="112"/>
  <c r="K1576" i="112"/>
  <c r="K1575" i="112"/>
  <c r="K1574" i="112"/>
  <c r="K1573" i="112"/>
  <c r="K1572" i="112"/>
  <c r="K1571" i="112"/>
  <c r="K1570" i="112"/>
  <c r="K1569" i="112"/>
  <c r="K1568" i="112"/>
  <c r="K1567" i="112"/>
  <c r="K1566" i="112"/>
  <c r="K1565" i="112"/>
  <c r="K1564" i="112"/>
  <c r="K1563" i="112"/>
  <c r="K1562" i="112"/>
  <c r="K1561" i="112"/>
  <c r="K1560" i="112"/>
  <c r="K1559" i="112"/>
  <c r="K1558" i="112"/>
  <c r="K1557" i="112"/>
  <c r="K1556" i="112"/>
  <c r="K1555" i="112"/>
  <c r="K1554" i="112"/>
  <c r="K1553" i="112"/>
  <c r="K1552" i="112"/>
  <c r="K1551" i="112"/>
  <c r="K1550" i="112"/>
  <c r="K1549" i="112"/>
  <c r="K1548" i="112"/>
  <c r="K1547" i="112"/>
  <c r="K1546" i="112"/>
  <c r="K1545" i="112"/>
  <c r="K1544" i="112"/>
  <c r="K1543" i="112"/>
  <c r="K1542" i="112"/>
  <c r="K1541" i="112"/>
  <c r="K1540" i="112"/>
  <c r="K1539" i="112"/>
  <c r="K1538" i="112"/>
  <c r="K1537" i="112"/>
  <c r="K1536" i="112"/>
  <c r="K1535" i="112"/>
  <c r="K1534" i="112"/>
  <c r="K1533" i="112"/>
  <c r="K1532" i="112"/>
  <c r="K1531" i="112"/>
  <c r="K1530" i="112"/>
  <c r="K1529" i="112"/>
  <c r="K1528" i="112"/>
  <c r="K1527" i="112"/>
  <c r="K1526" i="112"/>
  <c r="K1525" i="112"/>
  <c r="K1524" i="112"/>
  <c r="K1523" i="112"/>
  <c r="K1522" i="112"/>
  <c r="K1521" i="112"/>
  <c r="K1520" i="112"/>
  <c r="K1519" i="112"/>
  <c r="K1518" i="112"/>
  <c r="K1517" i="112"/>
  <c r="K1516" i="112"/>
  <c r="K1515" i="112"/>
  <c r="K1514" i="112"/>
  <c r="K1513" i="112"/>
  <c r="K1512" i="112"/>
  <c r="K1511" i="112"/>
  <c r="K1510" i="112"/>
  <c r="K1509" i="112"/>
  <c r="K1508" i="112"/>
  <c r="K1507" i="112"/>
  <c r="K1506" i="112"/>
  <c r="K1505" i="112"/>
  <c r="K1504" i="112"/>
  <c r="K1503" i="112"/>
  <c r="K1502" i="112"/>
  <c r="K1501" i="112"/>
  <c r="K1500" i="112"/>
  <c r="K1499" i="112"/>
  <c r="K1498" i="112"/>
  <c r="K1497" i="112"/>
  <c r="K1496" i="112"/>
  <c r="K1495" i="112"/>
  <c r="K1494" i="112"/>
  <c r="K1493" i="112"/>
  <c r="K1492" i="112"/>
  <c r="K1491" i="112"/>
  <c r="K1490" i="112"/>
  <c r="K1489" i="112"/>
  <c r="K1488" i="112"/>
  <c r="K1487" i="112"/>
  <c r="K1486" i="112"/>
  <c r="K1485" i="112"/>
  <c r="K1484" i="112"/>
  <c r="K1483" i="112"/>
  <c r="K1482" i="112"/>
  <c r="K1481" i="112"/>
  <c r="K1480" i="112"/>
  <c r="K1479" i="112"/>
  <c r="K1478" i="112"/>
  <c r="K1477" i="112"/>
  <c r="K1476" i="112"/>
  <c r="K1475" i="112"/>
  <c r="K1474" i="112"/>
  <c r="K1473" i="112"/>
  <c r="K1472" i="112"/>
  <c r="K1471" i="112"/>
  <c r="K1470" i="112"/>
  <c r="K1469" i="112"/>
  <c r="K1468" i="112"/>
  <c r="K1467" i="112"/>
  <c r="K1466" i="112"/>
  <c r="K1465" i="112"/>
  <c r="K1464" i="112"/>
  <c r="K1463" i="112"/>
  <c r="K1462" i="112"/>
  <c r="K1461" i="112"/>
  <c r="K1460" i="112"/>
  <c r="K1459" i="112"/>
  <c r="K1458" i="112"/>
  <c r="K1457" i="112"/>
  <c r="K1456" i="112"/>
  <c r="K1455" i="112"/>
  <c r="K1454" i="112"/>
  <c r="K1453" i="112"/>
  <c r="K1452" i="112"/>
  <c r="K1451" i="112"/>
  <c r="K1450" i="112"/>
  <c r="K1449" i="112"/>
  <c r="K1448" i="112"/>
  <c r="K1447" i="112"/>
  <c r="K1446" i="112"/>
  <c r="K1445" i="112"/>
  <c r="K1444" i="112"/>
  <c r="K1443" i="112"/>
  <c r="K1442" i="112"/>
  <c r="K1441" i="112"/>
  <c r="K1440" i="112"/>
  <c r="K1439" i="112"/>
  <c r="K1438" i="112"/>
  <c r="K1437" i="112"/>
  <c r="K1436" i="112"/>
  <c r="K1435" i="112"/>
  <c r="K1434" i="112"/>
  <c r="K1433" i="112"/>
  <c r="K1432" i="112"/>
  <c r="K1431" i="112"/>
  <c r="K1430" i="112"/>
  <c r="K1429" i="112"/>
  <c r="K1428" i="112"/>
  <c r="K1427" i="112"/>
  <c r="K1426" i="112"/>
  <c r="K1425" i="112"/>
  <c r="K1424" i="112"/>
  <c r="K1423" i="112"/>
  <c r="K1422" i="112"/>
  <c r="K1421" i="112"/>
  <c r="K1420" i="112"/>
  <c r="K1419" i="112"/>
  <c r="K1418" i="112"/>
  <c r="K1417" i="112"/>
  <c r="K1416" i="112"/>
  <c r="K1415" i="112"/>
  <c r="K1414" i="112"/>
  <c r="K1413" i="112"/>
  <c r="K1412" i="112"/>
  <c r="K1411" i="112"/>
  <c r="K1410" i="112"/>
  <c r="K1409" i="112"/>
  <c r="K1408" i="112"/>
  <c r="K1407" i="112"/>
  <c r="K1406" i="112"/>
  <c r="K1405" i="112"/>
  <c r="K1404" i="112"/>
  <c r="K1403" i="112"/>
  <c r="K1402" i="112"/>
  <c r="K1401" i="112"/>
  <c r="K1400" i="112"/>
  <c r="K1399" i="112"/>
  <c r="K1398" i="112"/>
  <c r="K1397" i="112"/>
  <c r="K1396" i="112"/>
  <c r="K1395" i="112"/>
  <c r="K1394" i="112"/>
  <c r="K1393" i="112"/>
  <c r="K1392" i="112"/>
  <c r="K1391" i="112"/>
  <c r="K1390" i="112"/>
  <c r="K1389" i="112"/>
  <c r="K1388" i="112"/>
  <c r="K1387" i="112"/>
  <c r="K1386" i="112"/>
  <c r="K1385" i="112"/>
  <c r="K1384" i="112"/>
  <c r="K1383" i="112"/>
  <c r="K1382" i="112"/>
  <c r="K1381" i="112"/>
  <c r="K1380" i="112"/>
  <c r="K1379" i="112"/>
  <c r="K1378" i="112"/>
  <c r="K1377" i="112"/>
  <c r="K1376" i="112"/>
  <c r="K1375" i="112"/>
  <c r="K1374" i="112"/>
  <c r="K1373" i="112"/>
  <c r="K1372" i="112"/>
  <c r="K1371" i="112"/>
  <c r="K1370" i="112"/>
  <c r="K1369" i="112"/>
  <c r="K1368" i="112"/>
  <c r="K1367" i="112"/>
  <c r="K1366" i="112"/>
  <c r="K1365" i="112"/>
  <c r="K1364" i="112"/>
  <c r="K1363" i="112"/>
  <c r="K1362" i="112"/>
  <c r="K1361" i="112"/>
  <c r="K1360" i="112"/>
  <c r="K1359" i="112"/>
  <c r="K1358" i="112"/>
  <c r="K1357" i="112"/>
  <c r="K1356" i="112"/>
  <c r="K1355" i="112"/>
  <c r="K1354" i="112"/>
  <c r="K1353" i="112"/>
  <c r="K1352" i="112"/>
  <c r="K1351" i="112"/>
  <c r="K1350" i="112"/>
  <c r="K1349" i="112"/>
  <c r="K1348" i="112"/>
  <c r="K1347" i="112"/>
  <c r="K1346" i="112"/>
  <c r="K1345" i="112"/>
  <c r="K1344" i="112"/>
  <c r="K1343" i="112"/>
  <c r="K1342" i="112"/>
  <c r="K1341" i="112"/>
  <c r="K1340" i="112"/>
  <c r="K1339" i="112"/>
  <c r="K1338" i="112"/>
  <c r="K1337" i="112"/>
  <c r="K1336" i="112"/>
  <c r="K1335" i="112"/>
  <c r="K1334" i="112"/>
  <c r="K1333" i="112"/>
  <c r="K1332" i="112"/>
  <c r="K1331" i="112"/>
  <c r="K1330" i="112"/>
  <c r="K1329" i="112"/>
  <c r="K1328" i="112"/>
  <c r="K1327" i="112"/>
  <c r="K1326" i="112"/>
  <c r="K1325" i="112"/>
  <c r="K1324" i="112"/>
  <c r="K1323" i="112"/>
  <c r="K1322" i="112"/>
  <c r="K1321" i="112"/>
  <c r="K1320" i="112"/>
  <c r="K1319" i="112"/>
  <c r="K1318" i="112"/>
  <c r="K1317" i="112"/>
  <c r="K1316" i="112"/>
  <c r="K1315" i="112"/>
  <c r="K1314" i="112"/>
  <c r="K1313" i="112"/>
  <c r="K1312" i="112"/>
  <c r="K1311" i="112"/>
  <c r="K1310" i="112"/>
  <c r="K1309" i="112"/>
  <c r="K1308" i="112"/>
  <c r="K1307" i="112"/>
  <c r="K1306" i="112"/>
  <c r="K1305" i="112"/>
  <c r="K1304" i="112"/>
  <c r="K1303" i="112"/>
  <c r="K1302" i="112"/>
  <c r="K1301" i="112"/>
  <c r="K1300" i="112"/>
  <c r="K1299" i="112"/>
  <c r="K1298" i="112"/>
  <c r="K1297" i="112"/>
  <c r="K1296" i="112"/>
  <c r="K1295" i="112"/>
  <c r="K1294" i="112"/>
  <c r="K1293" i="112"/>
  <c r="K1292" i="112"/>
  <c r="K1291" i="112"/>
  <c r="K1290" i="112"/>
  <c r="K1289" i="112"/>
  <c r="K1288" i="112"/>
  <c r="K1287" i="112"/>
  <c r="K1286" i="112"/>
  <c r="K1285" i="112"/>
  <c r="K1284" i="112"/>
  <c r="K1283" i="112"/>
  <c r="K1282" i="112"/>
  <c r="K1281" i="112"/>
  <c r="K1280" i="112"/>
  <c r="K1279" i="112"/>
  <c r="K1278" i="112"/>
  <c r="K1277" i="112"/>
  <c r="K1276" i="112"/>
  <c r="K1275" i="112"/>
  <c r="K1274" i="112"/>
  <c r="K1273" i="112"/>
  <c r="K1272" i="112"/>
  <c r="K1271" i="112"/>
  <c r="K1270" i="112"/>
  <c r="K1269" i="112"/>
  <c r="K1268" i="112"/>
  <c r="K1267" i="112"/>
  <c r="K1266" i="112"/>
  <c r="K1265" i="112"/>
  <c r="K1264" i="112"/>
  <c r="K1263" i="112"/>
  <c r="K1262" i="112"/>
  <c r="K1261" i="112"/>
  <c r="K1260" i="112"/>
  <c r="K1259" i="112"/>
  <c r="K1258" i="112"/>
  <c r="K1257" i="112"/>
  <c r="K1256" i="112"/>
  <c r="K1255" i="112"/>
  <c r="K1254" i="112"/>
  <c r="K1253" i="112"/>
  <c r="K1252" i="112"/>
  <c r="K1251" i="112"/>
  <c r="K1250" i="112"/>
  <c r="K1249" i="112"/>
  <c r="K1248" i="112"/>
  <c r="K1247" i="112"/>
  <c r="K1246" i="112"/>
  <c r="K1245" i="112"/>
  <c r="K1244" i="112"/>
  <c r="K1243" i="112"/>
  <c r="K1242" i="112"/>
  <c r="K1241" i="112"/>
  <c r="K1240" i="112"/>
  <c r="K1239" i="112"/>
  <c r="K1238" i="112"/>
  <c r="K1237" i="112"/>
  <c r="K1236" i="112"/>
  <c r="K1235" i="112"/>
  <c r="K1234" i="112"/>
  <c r="K1233" i="112"/>
  <c r="K1232" i="112"/>
  <c r="K1231" i="112"/>
  <c r="K1230" i="112"/>
  <c r="K1229" i="112"/>
  <c r="K1228" i="112"/>
  <c r="K1227" i="112"/>
  <c r="K1226" i="112"/>
  <c r="K1225" i="112"/>
  <c r="K1224" i="112"/>
  <c r="K1223" i="112"/>
  <c r="K1222" i="112"/>
  <c r="K1221" i="112"/>
  <c r="K1220" i="112"/>
  <c r="K1219" i="112"/>
  <c r="K1218" i="112"/>
  <c r="K1217" i="112"/>
  <c r="K1216" i="112"/>
  <c r="K1215" i="112"/>
  <c r="K1214" i="112"/>
  <c r="K1213" i="112"/>
  <c r="K1212" i="112"/>
  <c r="K1211" i="112"/>
  <c r="K1210" i="112"/>
  <c r="K1209" i="112"/>
  <c r="K1208" i="112"/>
  <c r="K1207" i="112"/>
  <c r="K1206" i="112"/>
  <c r="K1205" i="112"/>
  <c r="K1204" i="112"/>
  <c r="K1203" i="112"/>
  <c r="K1202" i="112"/>
  <c r="K1201" i="112"/>
  <c r="K1200" i="112"/>
  <c r="K1199" i="112"/>
  <c r="K1198" i="112"/>
  <c r="K1197" i="112"/>
  <c r="K1196" i="112"/>
  <c r="K1195" i="112"/>
  <c r="K1194" i="112"/>
  <c r="K1193" i="112"/>
  <c r="K1192" i="112"/>
  <c r="K1191" i="112"/>
  <c r="K1190" i="112"/>
  <c r="K1189" i="112"/>
  <c r="K1188" i="112"/>
  <c r="K1187" i="112"/>
  <c r="K1186" i="112"/>
  <c r="K1185" i="112"/>
  <c r="K1184" i="112"/>
  <c r="K1183" i="112"/>
  <c r="K1182" i="112"/>
  <c r="K1181" i="112"/>
  <c r="K1180" i="112"/>
  <c r="K1179" i="112"/>
  <c r="K1178" i="112"/>
  <c r="K1177" i="112"/>
  <c r="K1176" i="112"/>
  <c r="K1175" i="112"/>
  <c r="K1174" i="112"/>
  <c r="K1173" i="112"/>
  <c r="K1172" i="112"/>
  <c r="K1171" i="112"/>
  <c r="K1170" i="112"/>
  <c r="K1169" i="112"/>
  <c r="K1168" i="112"/>
  <c r="K1167" i="112"/>
  <c r="K1166" i="112"/>
  <c r="K1165" i="112"/>
  <c r="K1164" i="112"/>
  <c r="K1163" i="112"/>
  <c r="K1162" i="112"/>
  <c r="K1161" i="112"/>
  <c r="K1160" i="112"/>
  <c r="K1159" i="112"/>
  <c r="K1158" i="112"/>
  <c r="K1157" i="112"/>
  <c r="K1156" i="112"/>
  <c r="K1155" i="112"/>
  <c r="K1154" i="112"/>
  <c r="K1153" i="112"/>
  <c r="K1152" i="112"/>
  <c r="K1151" i="112"/>
  <c r="K1150" i="112"/>
  <c r="K1149" i="112"/>
  <c r="K1148" i="112"/>
  <c r="K1147" i="112"/>
  <c r="K1146" i="112"/>
  <c r="K1145" i="112"/>
  <c r="K1144" i="112"/>
  <c r="K1143" i="112"/>
  <c r="K1142" i="112"/>
  <c r="K1141" i="112"/>
  <c r="K1140" i="112"/>
  <c r="K1139" i="112"/>
  <c r="K1138" i="112"/>
  <c r="K1137" i="112"/>
  <c r="K1136" i="112"/>
  <c r="K1135" i="112"/>
  <c r="K1134" i="112"/>
  <c r="K1133" i="112"/>
  <c r="K1132" i="112"/>
  <c r="K1131" i="112"/>
  <c r="K1130" i="112"/>
  <c r="K1129" i="112"/>
  <c r="K1128" i="112"/>
  <c r="K1127" i="112"/>
  <c r="K1126" i="112"/>
  <c r="K1125" i="112"/>
  <c r="K1124" i="112"/>
  <c r="K1123" i="112"/>
  <c r="K1122" i="112"/>
  <c r="K1121" i="112"/>
  <c r="K1120" i="112"/>
  <c r="K1119" i="112"/>
  <c r="K1118" i="112"/>
  <c r="K1117" i="112"/>
  <c r="K1116" i="112"/>
  <c r="K1115" i="112"/>
  <c r="K1114" i="112"/>
  <c r="K1113" i="112"/>
  <c r="K1112" i="112"/>
  <c r="K1111" i="112"/>
  <c r="K1110" i="112"/>
  <c r="K1109" i="112"/>
  <c r="K1108" i="112"/>
  <c r="K1107" i="112"/>
  <c r="K1106" i="112"/>
  <c r="K1105" i="112"/>
  <c r="K1104" i="112"/>
  <c r="K1103" i="112"/>
  <c r="K1102" i="112"/>
  <c r="K1101" i="112"/>
  <c r="K1100" i="112"/>
  <c r="K1099" i="112"/>
  <c r="K1098" i="112"/>
  <c r="K1097" i="112"/>
  <c r="K1096" i="112"/>
  <c r="K1095" i="112"/>
  <c r="K1094" i="112"/>
  <c r="K1093" i="112"/>
  <c r="K1092" i="112"/>
  <c r="K1091" i="112"/>
  <c r="K1090" i="112"/>
  <c r="K1089" i="112"/>
  <c r="K1088" i="112"/>
  <c r="K1087" i="112"/>
  <c r="K1086" i="112"/>
  <c r="K1085" i="112"/>
  <c r="K1084" i="112"/>
  <c r="K1083" i="112"/>
  <c r="K1082" i="112"/>
  <c r="K1081" i="112"/>
  <c r="K1080" i="112"/>
  <c r="K1079" i="112"/>
  <c r="K1078" i="112"/>
  <c r="K1077" i="112"/>
  <c r="K1076" i="112"/>
  <c r="K1075" i="112"/>
  <c r="K1074" i="112"/>
  <c r="K1073" i="112"/>
  <c r="K1072" i="112"/>
  <c r="K1071" i="112"/>
  <c r="K1070" i="112"/>
  <c r="K1069" i="112"/>
  <c r="K1068" i="112"/>
  <c r="K1067" i="112"/>
  <c r="K1066" i="112"/>
  <c r="K1065" i="112"/>
  <c r="K1064" i="112"/>
  <c r="K1063" i="112"/>
  <c r="K1062" i="112"/>
  <c r="K1061" i="112"/>
  <c r="K1060" i="112"/>
  <c r="K1059" i="112"/>
  <c r="K1058" i="112"/>
  <c r="K1057" i="112"/>
  <c r="K1056" i="112"/>
  <c r="K1055" i="112"/>
  <c r="K1054" i="112"/>
  <c r="K1053" i="112"/>
  <c r="K1052" i="112"/>
  <c r="K1051" i="112"/>
  <c r="K1050" i="112"/>
  <c r="K1049" i="112"/>
  <c r="K1048" i="112"/>
  <c r="K1047" i="112"/>
  <c r="K1046" i="112"/>
  <c r="K1045" i="112"/>
  <c r="K1044" i="112"/>
  <c r="K1043" i="112"/>
  <c r="K1042" i="112"/>
  <c r="K1041" i="112"/>
  <c r="K1040" i="112"/>
  <c r="K1039" i="112"/>
  <c r="K1038" i="112"/>
  <c r="K1037" i="112"/>
  <c r="K1036" i="112"/>
  <c r="K1035" i="112"/>
  <c r="K1034" i="112"/>
  <c r="K1033" i="112"/>
  <c r="K1032" i="112"/>
  <c r="K1031" i="112"/>
  <c r="K1030" i="112"/>
  <c r="K1029" i="112"/>
  <c r="K1028" i="112"/>
  <c r="K1027" i="112"/>
  <c r="K1026" i="112"/>
  <c r="K1025" i="112"/>
  <c r="K1024" i="112"/>
  <c r="K1023" i="112"/>
  <c r="K1022" i="112"/>
  <c r="K1021" i="112"/>
  <c r="K1020" i="112"/>
  <c r="K1019" i="112"/>
  <c r="K1018" i="112"/>
  <c r="K1017" i="112"/>
  <c r="K1016" i="112"/>
  <c r="K1015" i="112"/>
  <c r="K1014" i="112"/>
  <c r="K1013" i="112"/>
  <c r="K1012" i="112"/>
  <c r="K1011" i="112"/>
  <c r="K1010" i="112"/>
  <c r="K1009" i="112"/>
  <c r="K1008" i="112"/>
  <c r="K1007" i="112"/>
  <c r="K1006" i="112"/>
  <c r="K1005" i="112"/>
  <c r="K1002" i="112"/>
  <c r="K1001" i="112"/>
  <c r="K1000" i="112"/>
  <c r="K999" i="112"/>
  <c r="K998" i="112"/>
  <c r="K997" i="112"/>
  <c r="K996" i="112"/>
  <c r="K995" i="112"/>
  <c r="K994" i="112"/>
  <c r="K993" i="112"/>
  <c r="K992" i="112"/>
  <c r="K991" i="112"/>
  <c r="K990" i="112"/>
  <c r="K989" i="112"/>
  <c r="K988" i="112"/>
  <c r="K987" i="112"/>
  <c r="K986" i="112"/>
  <c r="K985" i="112"/>
  <c r="K984" i="112"/>
  <c r="K983" i="112"/>
  <c r="K982" i="112"/>
  <c r="K981" i="112"/>
  <c r="K980" i="112"/>
  <c r="K979" i="112"/>
  <c r="K978" i="112"/>
  <c r="K977" i="112"/>
  <c r="K976" i="112"/>
  <c r="K975" i="112"/>
  <c r="K974" i="112"/>
  <c r="K973" i="112"/>
  <c r="K972" i="112"/>
  <c r="K971" i="112"/>
  <c r="K970" i="112"/>
  <c r="K969" i="112"/>
  <c r="K968" i="112"/>
  <c r="K967" i="112"/>
  <c r="K966" i="112"/>
  <c r="K965" i="112"/>
  <c r="K964" i="112"/>
  <c r="K963" i="112"/>
  <c r="K962" i="112"/>
  <c r="K961" i="112"/>
  <c r="K960" i="112"/>
  <c r="K959" i="112"/>
  <c r="K958" i="112"/>
  <c r="K957" i="112"/>
  <c r="K956" i="112"/>
  <c r="K955" i="112"/>
  <c r="K954" i="112"/>
  <c r="K953" i="112"/>
  <c r="K952" i="112"/>
  <c r="K951" i="112"/>
  <c r="K950" i="112"/>
  <c r="K949" i="112"/>
  <c r="K948" i="112"/>
  <c r="K947" i="112"/>
  <c r="K946" i="112"/>
  <c r="K945" i="112"/>
  <c r="K944" i="112"/>
  <c r="K943" i="112"/>
  <c r="K942" i="112"/>
  <c r="K941" i="112"/>
  <c r="K940" i="112"/>
  <c r="K939" i="112"/>
  <c r="K938" i="112"/>
  <c r="K937" i="112"/>
  <c r="K936" i="112"/>
  <c r="K935" i="112"/>
  <c r="K934" i="112"/>
  <c r="K933" i="112"/>
  <c r="K932" i="112"/>
  <c r="K931" i="112"/>
  <c r="K930" i="112"/>
  <c r="K929" i="112"/>
  <c r="K928" i="112"/>
  <c r="K927" i="112"/>
  <c r="K926" i="112"/>
  <c r="K925" i="112"/>
  <c r="K924" i="112"/>
  <c r="K923" i="112"/>
  <c r="K922" i="112"/>
  <c r="K921" i="112"/>
  <c r="K920" i="112"/>
  <c r="K919" i="112"/>
  <c r="K918" i="112"/>
  <c r="K917" i="112"/>
  <c r="K916" i="112"/>
  <c r="K915" i="112"/>
  <c r="K914" i="112"/>
  <c r="K913" i="112"/>
  <c r="K912" i="112"/>
  <c r="K911" i="112"/>
  <c r="K910" i="112"/>
  <c r="K909" i="112"/>
  <c r="K908" i="112"/>
  <c r="K907" i="112"/>
  <c r="K906" i="112"/>
  <c r="K905" i="112"/>
  <c r="K904" i="112"/>
  <c r="K903" i="112"/>
  <c r="K902" i="112"/>
  <c r="K901" i="112"/>
  <c r="K900" i="112"/>
  <c r="K899" i="112"/>
  <c r="K898" i="112"/>
  <c r="K897" i="112"/>
  <c r="K896" i="112"/>
  <c r="K895" i="112"/>
  <c r="K894" i="112"/>
  <c r="K893" i="112"/>
  <c r="K892" i="112"/>
  <c r="K891" i="112"/>
  <c r="K890" i="112"/>
  <c r="K889" i="112"/>
  <c r="K888" i="112"/>
  <c r="K887" i="112"/>
  <c r="K886" i="112"/>
  <c r="K885" i="112"/>
  <c r="K884" i="112"/>
  <c r="K883" i="112"/>
  <c r="K882" i="112"/>
  <c r="K881" i="112"/>
  <c r="K880" i="112"/>
  <c r="K879" i="112"/>
  <c r="K878" i="112"/>
  <c r="K877" i="112"/>
  <c r="K876" i="112"/>
  <c r="K875" i="112"/>
  <c r="K874" i="112"/>
  <c r="K873" i="112"/>
  <c r="K872" i="112"/>
  <c r="K871" i="112"/>
  <c r="K870" i="112"/>
  <c r="K869" i="112"/>
  <c r="K868" i="112"/>
  <c r="K867" i="112"/>
  <c r="K866" i="112"/>
  <c r="K865" i="112"/>
  <c r="K864" i="112"/>
  <c r="K863" i="112"/>
  <c r="K862" i="112"/>
  <c r="K861" i="112"/>
  <c r="K860" i="112"/>
  <c r="K859" i="112"/>
  <c r="K858" i="112"/>
  <c r="K857" i="112"/>
  <c r="K856" i="112"/>
  <c r="K855" i="112"/>
  <c r="K854" i="112"/>
  <c r="K853" i="112"/>
  <c r="K852" i="112"/>
  <c r="K851" i="112"/>
  <c r="K850" i="112"/>
  <c r="K849" i="112"/>
  <c r="K848" i="112"/>
  <c r="K847" i="112"/>
  <c r="K846" i="112"/>
  <c r="K845" i="112"/>
  <c r="K844" i="112"/>
  <c r="K843" i="112"/>
  <c r="K842" i="112"/>
  <c r="K841" i="112"/>
  <c r="K840" i="112"/>
  <c r="K839" i="112"/>
  <c r="K838" i="112"/>
  <c r="K837" i="112"/>
  <c r="K836" i="112"/>
  <c r="K835" i="112"/>
  <c r="K834" i="112"/>
  <c r="K833" i="112"/>
  <c r="K832" i="112"/>
  <c r="K831" i="112"/>
  <c r="K830" i="112"/>
  <c r="K829" i="112"/>
  <c r="K828" i="112"/>
  <c r="K827" i="112"/>
  <c r="K826" i="112"/>
  <c r="K825" i="112"/>
  <c r="K824" i="112"/>
  <c r="K823" i="112"/>
  <c r="K822" i="112"/>
  <c r="K821" i="112"/>
  <c r="K820" i="112"/>
  <c r="K819" i="112"/>
  <c r="K818" i="112"/>
  <c r="K817" i="112"/>
  <c r="K816" i="112"/>
  <c r="K815" i="112"/>
  <c r="K814" i="112"/>
  <c r="K813" i="112"/>
  <c r="K812" i="112"/>
  <c r="K811" i="112"/>
  <c r="K810" i="112"/>
  <c r="K809" i="112"/>
  <c r="K808" i="112"/>
  <c r="K807" i="112"/>
  <c r="K806" i="112"/>
  <c r="K805" i="112"/>
  <c r="K804" i="112"/>
  <c r="K803" i="112"/>
  <c r="K802" i="112"/>
  <c r="K801" i="112"/>
  <c r="K800" i="112"/>
  <c r="K799" i="112"/>
  <c r="K798" i="112"/>
  <c r="K797" i="112"/>
  <c r="K796" i="112"/>
  <c r="K795" i="112"/>
  <c r="K794" i="112"/>
  <c r="K793" i="112"/>
  <c r="K792" i="112"/>
  <c r="K791" i="112"/>
  <c r="K790" i="112"/>
  <c r="K789" i="112"/>
  <c r="K788" i="112"/>
  <c r="K787" i="112"/>
  <c r="K786" i="112"/>
  <c r="K785" i="112"/>
  <c r="K784" i="112"/>
  <c r="K783" i="112"/>
  <c r="K782" i="112"/>
  <c r="K781" i="112"/>
  <c r="K780" i="112"/>
  <c r="K779" i="112"/>
  <c r="K778" i="112"/>
  <c r="K777" i="112"/>
  <c r="K776" i="112"/>
  <c r="K775" i="112"/>
  <c r="K774" i="112"/>
  <c r="K773" i="112"/>
  <c r="K772" i="112"/>
  <c r="K771" i="112"/>
  <c r="K770" i="112"/>
  <c r="K769" i="112"/>
  <c r="K768" i="112"/>
  <c r="K767" i="112"/>
  <c r="K766" i="112"/>
  <c r="K765" i="112"/>
  <c r="K764" i="112"/>
  <c r="K763" i="112"/>
  <c r="K762" i="112"/>
  <c r="K761" i="112"/>
  <c r="K760" i="112"/>
  <c r="K759" i="112"/>
  <c r="K758" i="112"/>
  <c r="K757" i="112"/>
  <c r="K756" i="112"/>
  <c r="K755" i="112"/>
  <c r="K754" i="112"/>
  <c r="K753" i="112"/>
  <c r="K752" i="112"/>
  <c r="K751" i="112"/>
  <c r="K750" i="112"/>
  <c r="K749" i="112"/>
  <c r="K748" i="112"/>
  <c r="K747" i="112"/>
  <c r="K746" i="112"/>
  <c r="K745" i="112"/>
  <c r="K744" i="112"/>
  <c r="K743" i="112"/>
  <c r="K742" i="112"/>
  <c r="K741" i="112"/>
  <c r="K740" i="112"/>
  <c r="K739" i="112"/>
  <c r="K738" i="112"/>
  <c r="K737" i="112"/>
  <c r="K736" i="112"/>
  <c r="K735" i="112"/>
  <c r="K734" i="112"/>
  <c r="K733" i="112"/>
  <c r="K732" i="112"/>
  <c r="K731" i="112"/>
  <c r="K730" i="112"/>
  <c r="K729" i="112"/>
  <c r="K728" i="112"/>
  <c r="K727" i="112"/>
  <c r="K726" i="112"/>
  <c r="K725" i="112"/>
  <c r="K724" i="112"/>
  <c r="K723" i="112"/>
  <c r="K722" i="112"/>
  <c r="K721" i="112"/>
  <c r="K720" i="112"/>
  <c r="K719" i="112"/>
  <c r="K718" i="112"/>
  <c r="K717" i="112"/>
  <c r="K716" i="112"/>
  <c r="K715" i="112"/>
  <c r="K714" i="112"/>
  <c r="K713" i="112"/>
  <c r="K712" i="112"/>
  <c r="K711" i="112"/>
  <c r="K710" i="112"/>
  <c r="K709" i="112"/>
  <c r="K708" i="112"/>
  <c r="K707" i="112"/>
  <c r="K706" i="112"/>
  <c r="K705" i="112"/>
  <c r="K704" i="112"/>
  <c r="K703" i="112"/>
  <c r="K702" i="112"/>
  <c r="K701" i="112"/>
  <c r="K700" i="112"/>
  <c r="K699" i="112"/>
  <c r="K698" i="112"/>
  <c r="K697" i="112"/>
  <c r="K696" i="112"/>
  <c r="K695" i="112"/>
  <c r="K694" i="112"/>
  <c r="K693" i="112"/>
  <c r="K692" i="112"/>
  <c r="K691" i="112"/>
  <c r="K690" i="112"/>
  <c r="K689" i="112"/>
  <c r="K688" i="112"/>
  <c r="K687" i="112"/>
  <c r="K686" i="112"/>
  <c r="K685" i="112"/>
  <c r="K684" i="112"/>
  <c r="K683" i="112"/>
  <c r="K682" i="112"/>
  <c r="K681" i="112"/>
  <c r="K680" i="112"/>
  <c r="K679" i="112"/>
  <c r="K678" i="112"/>
  <c r="K677" i="112"/>
  <c r="K676" i="112"/>
  <c r="K675" i="112"/>
  <c r="K674" i="112"/>
  <c r="K673" i="112"/>
  <c r="K672" i="112"/>
  <c r="K671" i="112"/>
  <c r="K670" i="112"/>
  <c r="K669" i="112"/>
  <c r="K668" i="112"/>
  <c r="K667" i="112"/>
  <c r="K666" i="112"/>
  <c r="K665" i="112"/>
  <c r="K664" i="112"/>
  <c r="K663" i="112"/>
  <c r="K662" i="112"/>
  <c r="K661" i="112"/>
  <c r="K660" i="112"/>
  <c r="K659" i="112"/>
  <c r="K658" i="112"/>
  <c r="K657" i="112"/>
  <c r="K656" i="112"/>
  <c r="K655" i="112"/>
  <c r="K654" i="112"/>
  <c r="K653" i="112"/>
  <c r="K652" i="112"/>
  <c r="K651" i="112"/>
  <c r="K650" i="112"/>
  <c r="K649" i="112"/>
  <c r="K648" i="112"/>
  <c r="K647" i="112"/>
  <c r="K646" i="112"/>
  <c r="K645" i="112"/>
  <c r="K644" i="112"/>
  <c r="K643" i="112"/>
  <c r="K642" i="112"/>
  <c r="K641" i="112"/>
  <c r="K640" i="112"/>
  <c r="K639" i="112"/>
  <c r="K638" i="112"/>
  <c r="K637" i="112"/>
  <c r="K636" i="112"/>
  <c r="K635" i="112"/>
  <c r="K634" i="112"/>
  <c r="K633" i="112"/>
  <c r="K632" i="112"/>
  <c r="K631" i="112"/>
  <c r="K630" i="112"/>
  <c r="K629" i="112"/>
  <c r="K628" i="112"/>
  <c r="K627" i="112"/>
  <c r="K626" i="112"/>
  <c r="K625" i="112"/>
  <c r="K624" i="112"/>
  <c r="K623" i="112"/>
  <c r="K622" i="112"/>
  <c r="K621" i="112"/>
  <c r="K620" i="112"/>
  <c r="K619" i="112"/>
  <c r="K618" i="112"/>
  <c r="K617" i="112"/>
  <c r="K616" i="112"/>
  <c r="K615" i="112"/>
  <c r="K614" i="112"/>
  <c r="K613" i="112"/>
  <c r="K612" i="112"/>
  <c r="K611" i="112"/>
  <c r="K610" i="112"/>
  <c r="K609" i="112"/>
  <c r="K608" i="112"/>
  <c r="K607" i="112"/>
  <c r="K606" i="112"/>
  <c r="K605" i="112"/>
  <c r="K604" i="112"/>
  <c r="K603" i="112"/>
  <c r="K602" i="112"/>
  <c r="K601" i="112"/>
  <c r="K600" i="112"/>
  <c r="K599" i="112"/>
  <c r="K598" i="112"/>
  <c r="K597" i="112"/>
  <c r="K596" i="112"/>
  <c r="K595" i="112"/>
  <c r="K594" i="112"/>
  <c r="K593" i="112"/>
  <c r="K592" i="112"/>
  <c r="K591" i="112"/>
  <c r="K590" i="112"/>
  <c r="K589" i="112"/>
  <c r="K588" i="112"/>
  <c r="K587" i="112"/>
  <c r="K586" i="112"/>
  <c r="K585" i="112"/>
  <c r="K584" i="112"/>
  <c r="K583" i="112"/>
  <c r="K582" i="112"/>
  <c r="K581" i="112"/>
  <c r="K580" i="112"/>
  <c r="K579" i="112"/>
  <c r="K578" i="112"/>
  <c r="K577" i="112"/>
  <c r="K576" i="112"/>
  <c r="K575" i="112"/>
  <c r="K574" i="112"/>
  <c r="K573" i="112"/>
  <c r="K572" i="112"/>
  <c r="K571" i="112"/>
  <c r="K570" i="112"/>
  <c r="K569" i="112"/>
  <c r="K568" i="112"/>
  <c r="K567" i="112"/>
  <c r="K566" i="112"/>
  <c r="K565" i="112"/>
  <c r="K564" i="112"/>
  <c r="K563" i="112"/>
  <c r="K562" i="112"/>
  <c r="K561" i="112"/>
  <c r="K560" i="112"/>
  <c r="K559" i="112"/>
  <c r="K558" i="112"/>
  <c r="K557" i="112"/>
  <c r="K556" i="112"/>
  <c r="K555" i="112"/>
  <c r="K554" i="112"/>
  <c r="K553" i="112"/>
  <c r="K552" i="112"/>
  <c r="K551" i="112"/>
  <c r="K550" i="112"/>
  <c r="K549" i="112"/>
  <c r="K548" i="112"/>
  <c r="K547" i="112"/>
  <c r="K546" i="112"/>
  <c r="K545" i="112"/>
  <c r="K544" i="112"/>
  <c r="K543" i="112"/>
  <c r="K542" i="112"/>
  <c r="K541" i="112"/>
  <c r="K540" i="112"/>
  <c r="K539" i="112"/>
  <c r="K538" i="112"/>
  <c r="K537" i="112"/>
  <c r="K536" i="112"/>
  <c r="K535" i="112"/>
  <c r="K534" i="112"/>
  <c r="K533" i="112"/>
  <c r="K532" i="112"/>
  <c r="K531" i="112"/>
  <c r="K530" i="112"/>
  <c r="K529" i="112"/>
  <c r="K528" i="112"/>
  <c r="K527" i="112"/>
  <c r="K526" i="112"/>
  <c r="K525" i="112"/>
  <c r="K524" i="112"/>
  <c r="K523" i="112"/>
  <c r="K522" i="112"/>
  <c r="K521" i="112"/>
  <c r="K520" i="112"/>
  <c r="K519" i="112"/>
  <c r="K518" i="112"/>
  <c r="K517" i="112"/>
  <c r="K516" i="112"/>
  <c r="K515" i="112"/>
  <c r="K514" i="112"/>
  <c r="K513" i="112"/>
  <c r="K512" i="112"/>
  <c r="K511" i="112"/>
  <c r="K510" i="112"/>
  <c r="K509" i="112"/>
  <c r="K508" i="112"/>
  <c r="K507" i="112"/>
  <c r="K506" i="112"/>
  <c r="K505" i="112"/>
  <c r="K504" i="112"/>
  <c r="K503" i="112"/>
  <c r="K502" i="112"/>
  <c r="K501" i="112"/>
  <c r="K500" i="112"/>
  <c r="K499" i="112"/>
  <c r="K498" i="112"/>
  <c r="K497" i="112"/>
  <c r="K496" i="112"/>
  <c r="K495" i="112"/>
  <c r="K494" i="112"/>
  <c r="K493" i="112"/>
  <c r="K492" i="112"/>
  <c r="K491" i="112"/>
  <c r="K490" i="112"/>
  <c r="K489" i="112"/>
  <c r="K488" i="112"/>
  <c r="K487" i="112"/>
  <c r="K486" i="112"/>
  <c r="K485" i="112"/>
  <c r="K484" i="112"/>
  <c r="K483" i="112"/>
  <c r="K482" i="112"/>
  <c r="K481" i="112"/>
  <c r="K480" i="112"/>
  <c r="K479" i="112"/>
  <c r="K478" i="112"/>
  <c r="K477" i="112"/>
  <c r="K476" i="112"/>
  <c r="K475" i="112"/>
  <c r="K474" i="112"/>
  <c r="K473" i="112"/>
  <c r="K472" i="112"/>
  <c r="K471" i="112"/>
  <c r="K470" i="112"/>
  <c r="K469" i="112"/>
  <c r="K468" i="112"/>
  <c r="K467" i="112"/>
  <c r="K466" i="112"/>
  <c r="K465" i="112"/>
  <c r="K464" i="112"/>
  <c r="K463" i="112"/>
  <c r="K462" i="112"/>
  <c r="K461" i="112"/>
  <c r="K460" i="112"/>
  <c r="K459" i="112"/>
  <c r="K458" i="112"/>
  <c r="K457" i="112"/>
  <c r="K456" i="112"/>
  <c r="K455" i="112"/>
  <c r="K454" i="112"/>
  <c r="K453" i="112"/>
  <c r="K452" i="112"/>
  <c r="K451" i="112"/>
  <c r="K450" i="112"/>
  <c r="K449" i="112"/>
  <c r="K448" i="112"/>
  <c r="K447" i="112"/>
  <c r="K446" i="112"/>
  <c r="K445" i="112"/>
  <c r="K444" i="112"/>
  <c r="K443" i="112"/>
  <c r="K442" i="112"/>
  <c r="K441" i="112"/>
  <c r="K440" i="112"/>
  <c r="K439" i="112"/>
  <c r="K438" i="112"/>
  <c r="K437" i="112"/>
  <c r="K436" i="112"/>
  <c r="K435" i="112"/>
  <c r="K434" i="112"/>
  <c r="K433" i="112"/>
  <c r="K432" i="112"/>
  <c r="K431" i="112"/>
  <c r="K430" i="112"/>
  <c r="K429" i="112"/>
  <c r="K428" i="112"/>
  <c r="K427" i="112"/>
  <c r="K426" i="112"/>
  <c r="K425" i="112"/>
  <c r="K424" i="112"/>
  <c r="K423" i="112"/>
  <c r="K422" i="112"/>
  <c r="K421" i="112"/>
  <c r="K420" i="112"/>
  <c r="K419" i="112"/>
  <c r="K418" i="112"/>
  <c r="K417" i="112"/>
  <c r="K416" i="112"/>
  <c r="K415" i="112"/>
  <c r="K414" i="112"/>
  <c r="K413" i="112"/>
  <c r="K412" i="112"/>
  <c r="K411" i="112"/>
  <c r="K410" i="112"/>
  <c r="K409" i="112"/>
  <c r="K408" i="112"/>
  <c r="K407" i="112"/>
  <c r="K406" i="112"/>
  <c r="K405" i="112"/>
  <c r="K404" i="112"/>
  <c r="K403" i="112"/>
  <c r="K402" i="112"/>
  <c r="K401" i="112"/>
  <c r="K400" i="112"/>
  <c r="K399" i="112"/>
  <c r="K398" i="112"/>
  <c r="K397" i="112"/>
  <c r="K396" i="112"/>
  <c r="K395" i="112"/>
  <c r="K394" i="112"/>
  <c r="K393" i="112"/>
  <c r="K392" i="112"/>
  <c r="K391" i="112"/>
  <c r="K390" i="112"/>
  <c r="K389" i="112"/>
  <c r="K388" i="112"/>
  <c r="K387" i="112"/>
  <c r="K386" i="112"/>
  <c r="K385" i="112"/>
  <c r="K384" i="112"/>
  <c r="K383" i="112"/>
  <c r="K382" i="112"/>
  <c r="K381" i="112"/>
  <c r="K380" i="112"/>
  <c r="K379" i="112"/>
  <c r="K378" i="112"/>
  <c r="K377" i="112"/>
  <c r="K376" i="112"/>
  <c r="K375" i="112"/>
  <c r="K374" i="112"/>
  <c r="K373" i="112"/>
  <c r="K372" i="112"/>
  <c r="K371" i="112"/>
  <c r="K370" i="112"/>
  <c r="K369" i="112"/>
  <c r="K368" i="112"/>
  <c r="K367" i="112"/>
  <c r="K366" i="112"/>
  <c r="K365" i="112"/>
  <c r="K364" i="112"/>
  <c r="K363" i="112"/>
  <c r="K362" i="112"/>
  <c r="K361" i="112"/>
  <c r="K360" i="112"/>
  <c r="K359" i="112"/>
  <c r="K358" i="112"/>
  <c r="K357" i="112"/>
  <c r="K356" i="112"/>
  <c r="K355" i="112"/>
  <c r="K354" i="112"/>
  <c r="K353" i="112"/>
  <c r="K352" i="112"/>
  <c r="K351" i="112"/>
  <c r="K350" i="112"/>
  <c r="K349" i="112"/>
  <c r="K348" i="112"/>
  <c r="K347" i="112"/>
  <c r="K346" i="112"/>
  <c r="K345" i="112"/>
  <c r="K344" i="112"/>
  <c r="K343" i="112"/>
  <c r="K342" i="112"/>
  <c r="K341" i="112"/>
  <c r="K340" i="112"/>
  <c r="K339" i="112"/>
  <c r="K338" i="112"/>
  <c r="K337" i="112"/>
  <c r="K336" i="112"/>
  <c r="K335" i="112"/>
  <c r="K334" i="112"/>
  <c r="K333" i="112"/>
  <c r="K332" i="112"/>
  <c r="K331" i="112"/>
  <c r="K330" i="112"/>
  <c r="K329" i="112"/>
  <c r="K328" i="112"/>
  <c r="K327" i="112"/>
  <c r="K326" i="112"/>
  <c r="K325" i="112"/>
  <c r="K324" i="112"/>
  <c r="K323" i="112"/>
  <c r="K322" i="112"/>
  <c r="K321" i="112"/>
  <c r="K320" i="112"/>
  <c r="K319" i="112"/>
  <c r="K318" i="112"/>
  <c r="K317" i="112"/>
  <c r="K316" i="112"/>
  <c r="K315" i="112"/>
  <c r="K314" i="112"/>
  <c r="K313" i="112"/>
  <c r="K312" i="112"/>
  <c r="K311" i="112"/>
  <c r="K310" i="112"/>
  <c r="K309" i="112"/>
  <c r="K308" i="112"/>
  <c r="K307" i="112"/>
  <c r="K306" i="112"/>
  <c r="K305" i="112"/>
  <c r="K304" i="112"/>
  <c r="K303" i="112"/>
  <c r="K302" i="112"/>
  <c r="K301" i="112"/>
  <c r="K300" i="112"/>
  <c r="K299" i="112"/>
  <c r="K298" i="112"/>
  <c r="K297" i="112"/>
  <c r="K296" i="112"/>
  <c r="K295" i="112"/>
  <c r="K294" i="112"/>
  <c r="K293" i="112"/>
  <c r="K292" i="112"/>
  <c r="K291" i="112"/>
  <c r="K290" i="112"/>
  <c r="K289" i="112"/>
  <c r="K288" i="112"/>
  <c r="K287" i="112"/>
  <c r="K286" i="112"/>
  <c r="K285" i="112"/>
  <c r="K284" i="112"/>
  <c r="K283" i="112"/>
  <c r="K282" i="112"/>
  <c r="K281" i="112"/>
  <c r="K280" i="112"/>
  <c r="K279" i="112"/>
  <c r="K278" i="112"/>
  <c r="K277" i="112"/>
  <c r="K276" i="112"/>
  <c r="K275" i="112"/>
  <c r="K274" i="112"/>
  <c r="K273" i="112"/>
  <c r="K272" i="112"/>
  <c r="K271" i="112"/>
  <c r="K270" i="112"/>
  <c r="K269" i="112"/>
  <c r="K268" i="112"/>
  <c r="K267" i="112"/>
  <c r="K266" i="112"/>
  <c r="K265" i="112"/>
  <c r="K264" i="112"/>
  <c r="K263" i="112"/>
  <c r="K262" i="112"/>
  <c r="K261" i="112"/>
  <c r="K260" i="112"/>
  <c r="K259" i="112"/>
  <c r="K258" i="112"/>
  <c r="K257" i="112"/>
  <c r="K256" i="112"/>
  <c r="K255" i="112"/>
  <c r="K254" i="112"/>
  <c r="K253" i="112"/>
  <c r="K252" i="112"/>
  <c r="K251" i="112"/>
  <c r="K250" i="112"/>
  <c r="K249" i="112"/>
  <c r="K248" i="112"/>
  <c r="K247" i="112"/>
  <c r="K246" i="112"/>
  <c r="K245" i="112"/>
  <c r="K244" i="112"/>
  <c r="K243" i="112"/>
  <c r="K242" i="112"/>
  <c r="K241" i="112"/>
  <c r="K240" i="112"/>
  <c r="K239" i="112"/>
  <c r="K238" i="112"/>
  <c r="K237" i="112"/>
  <c r="K236" i="112"/>
  <c r="K235" i="112"/>
  <c r="K234" i="112"/>
  <c r="K233" i="112"/>
  <c r="K232" i="112"/>
  <c r="K231" i="112"/>
  <c r="K230" i="112"/>
  <c r="K229" i="112"/>
  <c r="K228" i="112"/>
  <c r="K227" i="112"/>
  <c r="K226" i="112"/>
  <c r="K225" i="112"/>
  <c r="K224" i="112"/>
  <c r="K223" i="112"/>
  <c r="K222" i="112"/>
  <c r="K221" i="112"/>
  <c r="K220" i="112"/>
  <c r="K219" i="112"/>
  <c r="K218" i="112"/>
  <c r="K217" i="112"/>
  <c r="K216" i="112"/>
  <c r="K215" i="112"/>
  <c r="K214" i="112"/>
  <c r="K213" i="112"/>
  <c r="K212" i="112"/>
  <c r="K211" i="112"/>
  <c r="K210" i="112"/>
  <c r="K209" i="112"/>
  <c r="K208" i="112"/>
  <c r="K207" i="112"/>
  <c r="K206" i="112"/>
  <c r="K205" i="112"/>
  <c r="K204" i="112"/>
  <c r="K203" i="112"/>
  <c r="K202" i="112"/>
  <c r="K201" i="112"/>
  <c r="K200" i="112"/>
  <c r="K199" i="112"/>
  <c r="K198" i="112"/>
  <c r="K197" i="112"/>
  <c r="K196" i="112"/>
  <c r="K195" i="112"/>
  <c r="K194" i="112"/>
  <c r="K193" i="112"/>
  <c r="K192" i="112"/>
  <c r="K191" i="112"/>
  <c r="K190" i="112"/>
  <c r="K189" i="112"/>
  <c r="K188" i="112"/>
  <c r="K187" i="112"/>
  <c r="K186" i="112"/>
  <c r="K185" i="112"/>
  <c r="K184" i="112"/>
  <c r="K183" i="112"/>
  <c r="K182" i="112"/>
  <c r="K181" i="112"/>
  <c r="K180" i="112"/>
  <c r="K179" i="112"/>
  <c r="K178" i="112"/>
  <c r="K177" i="112"/>
  <c r="K176" i="112"/>
  <c r="K175" i="112"/>
  <c r="K174" i="112"/>
  <c r="K173" i="112"/>
  <c r="K172" i="112"/>
  <c r="K171" i="112"/>
  <c r="K170" i="112"/>
  <c r="K169" i="112"/>
  <c r="K168" i="112"/>
  <c r="K167" i="112"/>
  <c r="K166" i="112"/>
  <c r="K165" i="112"/>
  <c r="K164" i="112"/>
  <c r="K163" i="112"/>
  <c r="K162" i="112"/>
  <c r="K161" i="112"/>
  <c r="K160" i="112"/>
  <c r="K159" i="112"/>
  <c r="K158" i="112"/>
  <c r="K157" i="112"/>
  <c r="K156" i="112"/>
  <c r="K155" i="112"/>
  <c r="K154" i="112"/>
  <c r="K153" i="112"/>
  <c r="K152" i="112"/>
  <c r="K151" i="112"/>
  <c r="K150" i="112"/>
  <c r="K149" i="112"/>
  <c r="K148" i="112"/>
  <c r="K147" i="112"/>
  <c r="K146" i="112"/>
  <c r="K145" i="112"/>
  <c r="K144" i="112"/>
  <c r="K143" i="112"/>
  <c r="K142" i="112"/>
  <c r="K141" i="112"/>
  <c r="K140" i="112"/>
  <c r="K139" i="112"/>
  <c r="K138" i="112"/>
  <c r="K137" i="112"/>
  <c r="K136" i="112"/>
  <c r="K135" i="112"/>
  <c r="K134" i="112"/>
  <c r="K133" i="112"/>
  <c r="K132" i="112"/>
  <c r="K131" i="112"/>
  <c r="K130" i="112"/>
  <c r="K129" i="112"/>
  <c r="K128" i="112"/>
  <c r="K127" i="112"/>
  <c r="K126" i="112"/>
  <c r="K125" i="112"/>
  <c r="K124" i="112"/>
  <c r="K123" i="112"/>
  <c r="K122" i="112"/>
  <c r="K121" i="112"/>
  <c r="K120" i="112"/>
  <c r="K119" i="112"/>
  <c r="K118" i="112"/>
  <c r="K117" i="112"/>
  <c r="K116" i="112"/>
  <c r="K115" i="112"/>
  <c r="K114" i="112"/>
  <c r="K113" i="112"/>
  <c r="K112" i="112"/>
  <c r="K111" i="112"/>
  <c r="K110" i="112"/>
  <c r="K109" i="112"/>
  <c r="K108" i="112"/>
  <c r="K107" i="112"/>
  <c r="K106" i="112"/>
  <c r="K105" i="112"/>
  <c r="K104" i="112"/>
  <c r="K103" i="112"/>
  <c r="K102" i="112"/>
  <c r="K101" i="112"/>
  <c r="K100" i="112"/>
  <c r="K99" i="112"/>
  <c r="K98" i="112"/>
  <c r="K97" i="112"/>
  <c r="K96" i="112"/>
  <c r="K95" i="112"/>
  <c r="K94" i="112"/>
  <c r="K93" i="112"/>
  <c r="K92" i="112"/>
  <c r="K91" i="112"/>
  <c r="K90" i="112"/>
  <c r="K89" i="112"/>
  <c r="K88" i="112"/>
  <c r="K87" i="112"/>
  <c r="K86" i="112"/>
  <c r="K85" i="112"/>
  <c r="K84" i="112"/>
  <c r="K83" i="112"/>
  <c r="K82" i="112"/>
  <c r="K81" i="112"/>
  <c r="K80" i="112"/>
  <c r="K79" i="112"/>
  <c r="K78" i="112"/>
  <c r="K77" i="112"/>
  <c r="K76" i="112"/>
  <c r="K75" i="112"/>
  <c r="K74" i="112"/>
  <c r="K73" i="112"/>
  <c r="K72" i="112"/>
  <c r="K71" i="112"/>
  <c r="K70" i="112"/>
  <c r="K69" i="112"/>
  <c r="K68" i="112"/>
  <c r="K67" i="112"/>
  <c r="K66" i="112"/>
  <c r="K65" i="112"/>
  <c r="K64" i="112"/>
  <c r="K63" i="112"/>
  <c r="K62" i="112"/>
  <c r="K61" i="112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  <c r="K14" i="112"/>
  <c r="K13" i="112"/>
  <c r="K12" i="112"/>
  <c r="K11" i="112"/>
  <c r="K10" i="112"/>
  <c r="J2169" i="112"/>
  <c r="J2168" i="112"/>
  <c r="J2167" i="112"/>
  <c r="J2166" i="112"/>
  <c r="J2165" i="112"/>
  <c r="J2164" i="112"/>
  <c r="J2163" i="112"/>
  <c r="J2162" i="112"/>
  <c r="J2161" i="112"/>
  <c r="J2160" i="112"/>
  <c r="J2159" i="112"/>
  <c r="J2158" i="112"/>
  <c r="J2157" i="112"/>
  <c r="J2156" i="112"/>
  <c r="J2155" i="112"/>
  <c r="J2154" i="112"/>
  <c r="J2153" i="112"/>
  <c r="J2152" i="112"/>
  <c r="J2151" i="112"/>
  <c r="J2150" i="112"/>
  <c r="J2149" i="112"/>
  <c r="J2148" i="112"/>
  <c r="J2147" i="112"/>
  <c r="J2146" i="112"/>
  <c r="J2145" i="112"/>
  <c r="J2144" i="112"/>
  <c r="J2143" i="112"/>
  <c r="J2142" i="112"/>
  <c r="J2141" i="112"/>
  <c r="J2140" i="112"/>
  <c r="J2139" i="112"/>
  <c r="J2138" i="112"/>
  <c r="J2137" i="112"/>
  <c r="J2136" i="112"/>
  <c r="J2135" i="112"/>
  <c r="J2134" i="112"/>
  <c r="J2133" i="112"/>
  <c r="J2132" i="112"/>
  <c r="J2131" i="112"/>
  <c r="J2130" i="112"/>
  <c r="J2129" i="112"/>
  <c r="J2128" i="112"/>
  <c r="J2127" i="112"/>
  <c r="J2126" i="112"/>
  <c r="J2125" i="112"/>
  <c r="J2124" i="112"/>
  <c r="J2123" i="112"/>
  <c r="J2122" i="112"/>
  <c r="J2121" i="112"/>
  <c r="J2120" i="112"/>
  <c r="J2119" i="112"/>
  <c r="J2118" i="112"/>
  <c r="J2117" i="112"/>
  <c r="J2116" i="112"/>
  <c r="J2115" i="112"/>
  <c r="J2114" i="112"/>
  <c r="J2113" i="112"/>
  <c r="J2112" i="112"/>
  <c r="J2111" i="112"/>
  <c r="J2110" i="112"/>
  <c r="J2109" i="112"/>
  <c r="J2108" i="112"/>
  <c r="J2107" i="112"/>
  <c r="J2106" i="112"/>
  <c r="J2105" i="112"/>
  <c r="J2104" i="112"/>
  <c r="J2103" i="112"/>
  <c r="J2102" i="112"/>
  <c r="J2101" i="112"/>
  <c r="J2100" i="112"/>
  <c r="J2099" i="112"/>
  <c r="J2098" i="112"/>
  <c r="J2097" i="112"/>
  <c r="J2096" i="112"/>
  <c r="J2095" i="112"/>
  <c r="J2094" i="112"/>
  <c r="J2093" i="112"/>
  <c r="J2092" i="112"/>
  <c r="J2091" i="112"/>
  <c r="J2090" i="112"/>
  <c r="J2089" i="112"/>
  <c r="J2088" i="112"/>
  <c r="J2087" i="112"/>
  <c r="J2086" i="112"/>
  <c r="J2085" i="112"/>
  <c r="J2084" i="112"/>
  <c r="J2083" i="112"/>
  <c r="J2082" i="112"/>
  <c r="J2081" i="112"/>
  <c r="J2080" i="112"/>
  <c r="J2079" i="112"/>
  <c r="J2078" i="112"/>
  <c r="J2077" i="112"/>
  <c r="J2076" i="112"/>
  <c r="J2075" i="112"/>
  <c r="J2074" i="112"/>
  <c r="J2073" i="112"/>
  <c r="J2072" i="112"/>
  <c r="J2071" i="112"/>
  <c r="J2070" i="112"/>
  <c r="J2069" i="112"/>
  <c r="J2068" i="112"/>
  <c r="J2067" i="112"/>
  <c r="J2066" i="112"/>
  <c r="J2065" i="112"/>
  <c r="J2064" i="112"/>
  <c r="J2063" i="112"/>
  <c r="J2062" i="112"/>
  <c r="J2061" i="112"/>
  <c r="J2060" i="112"/>
  <c r="J2059" i="112"/>
  <c r="J2058" i="112"/>
  <c r="J2057" i="112"/>
  <c r="J2056" i="112"/>
  <c r="J2055" i="112"/>
  <c r="J2054" i="112"/>
  <c r="J2053" i="112"/>
  <c r="J2052" i="112"/>
  <c r="J2051" i="112"/>
  <c r="J2050" i="112"/>
  <c r="J2049" i="112"/>
  <c r="J2048" i="112"/>
  <c r="J2047" i="112"/>
  <c r="J2046" i="112"/>
  <c r="J2045" i="112"/>
  <c r="J2044" i="112"/>
  <c r="J2043" i="112"/>
  <c r="J2042" i="112"/>
  <c r="J2041" i="112"/>
  <c r="J2040" i="112"/>
  <c r="J2039" i="112"/>
  <c r="J2038" i="112"/>
  <c r="J2037" i="112"/>
  <c r="J2036" i="112"/>
  <c r="J2035" i="112"/>
  <c r="J2034" i="112"/>
  <c r="J2033" i="112"/>
  <c r="J2032" i="112"/>
  <c r="J2031" i="112"/>
  <c r="J2030" i="112"/>
  <c r="J2029" i="112"/>
  <c r="J2028" i="112"/>
  <c r="J2027" i="112"/>
  <c r="J2026" i="112"/>
  <c r="J2025" i="112"/>
  <c r="J2024" i="112"/>
  <c r="J2023" i="112"/>
  <c r="J2022" i="112"/>
  <c r="J2021" i="112"/>
  <c r="J2020" i="112"/>
  <c r="J2019" i="112"/>
  <c r="J2018" i="112"/>
  <c r="J2017" i="112"/>
  <c r="J2016" i="112"/>
  <c r="J2015" i="112"/>
  <c r="J2014" i="112"/>
  <c r="J2013" i="112"/>
  <c r="J2012" i="112"/>
  <c r="J2011" i="112"/>
  <c r="J2010" i="112"/>
  <c r="J2009" i="112"/>
  <c r="J2008" i="112"/>
  <c r="J2007" i="112"/>
  <c r="J2006" i="112"/>
  <c r="J2005" i="112"/>
  <c r="J2004" i="112"/>
  <c r="J2003" i="112"/>
  <c r="J2002" i="112"/>
  <c r="J2001" i="112"/>
  <c r="J2000" i="112"/>
  <c r="J1999" i="112"/>
  <c r="J1998" i="112"/>
  <c r="J1997" i="112"/>
  <c r="J1996" i="112"/>
  <c r="J1995" i="112"/>
  <c r="J1994" i="112"/>
  <c r="J1993" i="112"/>
  <c r="J1992" i="112"/>
  <c r="J1991" i="112"/>
  <c r="J1990" i="112"/>
  <c r="J1989" i="112"/>
  <c r="J1988" i="112"/>
  <c r="J1987" i="112"/>
  <c r="J1986" i="112"/>
  <c r="J1985" i="112"/>
  <c r="J1984" i="112"/>
  <c r="J1983" i="112"/>
  <c r="J1982" i="112"/>
  <c r="J1981" i="112"/>
  <c r="J1980" i="112"/>
  <c r="J1979" i="112"/>
  <c r="J1978" i="112"/>
  <c r="J1977" i="112"/>
  <c r="J1976" i="112"/>
  <c r="J1975" i="112"/>
  <c r="J1974" i="112"/>
  <c r="J1973" i="112"/>
  <c r="J1972" i="112"/>
  <c r="J1971" i="112"/>
  <c r="J1970" i="112"/>
  <c r="J1969" i="112"/>
  <c r="J1968" i="112"/>
  <c r="J1967" i="112"/>
  <c r="J1966" i="112"/>
  <c r="J1965" i="112"/>
  <c r="J1964" i="112"/>
  <c r="J1963" i="112"/>
  <c r="J1962" i="112"/>
  <c r="J1961" i="112"/>
  <c r="J1960" i="112"/>
  <c r="J1959" i="112"/>
  <c r="J1958" i="112"/>
  <c r="J1957" i="112"/>
  <c r="J1956" i="112"/>
  <c r="J1955" i="112"/>
  <c r="J1954" i="112"/>
  <c r="J1953" i="112"/>
  <c r="J1952" i="112"/>
  <c r="J1951" i="112"/>
  <c r="J1950" i="112"/>
  <c r="J1949" i="112"/>
  <c r="J1948" i="112"/>
  <c r="J1947" i="112"/>
  <c r="J1946" i="112"/>
  <c r="J1945" i="112"/>
  <c r="J1944" i="112"/>
  <c r="J1943" i="112"/>
  <c r="J1942" i="112"/>
  <c r="J1941" i="112"/>
  <c r="J1940" i="112"/>
  <c r="J1939" i="112"/>
  <c r="J1938" i="112"/>
  <c r="J1937" i="112"/>
  <c r="J1936" i="112"/>
  <c r="J1935" i="112"/>
  <c r="J1934" i="112"/>
  <c r="J1933" i="112"/>
  <c r="J1932" i="112"/>
  <c r="J1931" i="112"/>
  <c r="J1930" i="112"/>
  <c r="J1929" i="112"/>
  <c r="J1928" i="112"/>
  <c r="J1927" i="112"/>
  <c r="J1926" i="112"/>
  <c r="J1925" i="112"/>
  <c r="J1924" i="112"/>
  <c r="J1923" i="112"/>
  <c r="J1922" i="112"/>
  <c r="J1921" i="112"/>
  <c r="J1920" i="112"/>
  <c r="J1919" i="112"/>
  <c r="J1918" i="112"/>
  <c r="J1917" i="112"/>
  <c r="J1916" i="112"/>
  <c r="J1915" i="112"/>
  <c r="J1914" i="112"/>
  <c r="J1913" i="112"/>
  <c r="J1912" i="112"/>
  <c r="J1911" i="112"/>
  <c r="J1910" i="112"/>
  <c r="J1909" i="112"/>
  <c r="J1908" i="112"/>
  <c r="J1907" i="112"/>
  <c r="J1906" i="112"/>
  <c r="J1905" i="112"/>
  <c r="J1904" i="112"/>
  <c r="J1903" i="112"/>
  <c r="J1902" i="112"/>
  <c r="J1901" i="112"/>
  <c r="J1900" i="112"/>
  <c r="J1899" i="112"/>
  <c r="J1898" i="112"/>
  <c r="J1897" i="112"/>
  <c r="J1896" i="112"/>
  <c r="J1895" i="112"/>
  <c r="J1894" i="112"/>
  <c r="J1893" i="112"/>
  <c r="J1892" i="112"/>
  <c r="J1891" i="112"/>
  <c r="J1890" i="112"/>
  <c r="J1889" i="112"/>
  <c r="J1888" i="112"/>
  <c r="J1887" i="112"/>
  <c r="J1886" i="112"/>
  <c r="J1885" i="112"/>
  <c r="J1884" i="112"/>
  <c r="J1883" i="112"/>
  <c r="J1882" i="112"/>
  <c r="J1881" i="112"/>
  <c r="J1880" i="112"/>
  <c r="J1879" i="112"/>
  <c r="J1878" i="112"/>
  <c r="J1877" i="112"/>
  <c r="J1876" i="112"/>
  <c r="J1875" i="112"/>
  <c r="J1874" i="112"/>
  <c r="J1873" i="112"/>
  <c r="J1872" i="112"/>
  <c r="J1871" i="112"/>
  <c r="J1870" i="112"/>
  <c r="J1869" i="112"/>
  <c r="J1868" i="112"/>
  <c r="J1867" i="112"/>
  <c r="J1866" i="112"/>
  <c r="J1865" i="112"/>
  <c r="J1864" i="112"/>
  <c r="J1863" i="112"/>
  <c r="J1862" i="112"/>
  <c r="J1861" i="112"/>
  <c r="J1860" i="112"/>
  <c r="J1859" i="112"/>
  <c r="J1858" i="112"/>
  <c r="J1857" i="112"/>
  <c r="J1856" i="112"/>
  <c r="J1855" i="112"/>
  <c r="J1854" i="112"/>
  <c r="J1853" i="112"/>
  <c r="J1852" i="112"/>
  <c r="J1851" i="112"/>
  <c r="J1850" i="112"/>
  <c r="J1849" i="112"/>
  <c r="J1848" i="112"/>
  <c r="J1847" i="112"/>
  <c r="J1846" i="112"/>
  <c r="J1845" i="112"/>
  <c r="J1844" i="112"/>
  <c r="J1843" i="112"/>
  <c r="J1842" i="112"/>
  <c r="J1841" i="112"/>
  <c r="J1840" i="112"/>
  <c r="J1839" i="112"/>
  <c r="J1838" i="112"/>
  <c r="J1837" i="112"/>
  <c r="J1836" i="112"/>
  <c r="J1835" i="112"/>
  <c r="J1834" i="112"/>
  <c r="J1833" i="112"/>
  <c r="J1832" i="112"/>
  <c r="J1831" i="112"/>
  <c r="J1830" i="112"/>
  <c r="J1829" i="112"/>
  <c r="J1828" i="112"/>
  <c r="J1827" i="112"/>
  <c r="J1826" i="112"/>
  <c r="J1825" i="112"/>
  <c r="J1824" i="112"/>
  <c r="J1823" i="112"/>
  <c r="J1822" i="112"/>
  <c r="J1821" i="112"/>
  <c r="J1820" i="112"/>
  <c r="J1819" i="112"/>
  <c r="J1818" i="112"/>
  <c r="J1817" i="112"/>
  <c r="J1816" i="112"/>
  <c r="J1815" i="112"/>
  <c r="J1814" i="112"/>
  <c r="J1813" i="112"/>
  <c r="J1812" i="112"/>
  <c r="J1811" i="112"/>
  <c r="J1810" i="112"/>
  <c r="J1809" i="112"/>
  <c r="J1808" i="112"/>
  <c r="J1807" i="112"/>
  <c r="J1806" i="112"/>
  <c r="J1805" i="112"/>
  <c r="J1804" i="112"/>
  <c r="J1803" i="112"/>
  <c r="J1802" i="112"/>
  <c r="J1801" i="112"/>
  <c r="J1800" i="112"/>
  <c r="J1799" i="112"/>
  <c r="J1798" i="112"/>
  <c r="J1797" i="112"/>
  <c r="J1796" i="112"/>
  <c r="J1795" i="112"/>
  <c r="J1794" i="112"/>
  <c r="J1793" i="112"/>
  <c r="J1792" i="112"/>
  <c r="J1791" i="112"/>
  <c r="J1790" i="112"/>
  <c r="J1789" i="112"/>
  <c r="J1788" i="112"/>
  <c r="J1787" i="112"/>
  <c r="J1786" i="112"/>
  <c r="J1785" i="112"/>
  <c r="J1784" i="112"/>
  <c r="J1783" i="112"/>
  <c r="J1782" i="112"/>
  <c r="J1781" i="112"/>
  <c r="J1780" i="112"/>
  <c r="J1779" i="112"/>
  <c r="J1778" i="112"/>
  <c r="J1777" i="112"/>
  <c r="J1776" i="112"/>
  <c r="J1775" i="112"/>
  <c r="J1774" i="112"/>
  <c r="J1773" i="112"/>
  <c r="J1772" i="112"/>
  <c r="J1771" i="112"/>
  <c r="J1770" i="112"/>
  <c r="J1769" i="112"/>
  <c r="J1768" i="112"/>
  <c r="J1767" i="112"/>
  <c r="J1766" i="112"/>
  <c r="J1765" i="112"/>
  <c r="J1764" i="112"/>
  <c r="J1763" i="112"/>
  <c r="J1762" i="112"/>
  <c r="J1761" i="112"/>
  <c r="J1760" i="112"/>
  <c r="J1759" i="112"/>
  <c r="J1758" i="112"/>
  <c r="J1757" i="112"/>
  <c r="J1756" i="112"/>
  <c r="J1755" i="112"/>
  <c r="J1754" i="112"/>
  <c r="J1753" i="112"/>
  <c r="J1752" i="112"/>
  <c r="J1751" i="112"/>
  <c r="J1750" i="112"/>
  <c r="J1749" i="112"/>
  <c r="J1748" i="112"/>
  <c r="J1747" i="112"/>
  <c r="J1746" i="112"/>
  <c r="J1745" i="112"/>
  <c r="J1744" i="112"/>
  <c r="J1743" i="112"/>
  <c r="J1742" i="112"/>
  <c r="J1741" i="112"/>
  <c r="J1740" i="112"/>
  <c r="J1739" i="112"/>
  <c r="J1738" i="112"/>
  <c r="J1737" i="112"/>
  <c r="J1736" i="112"/>
  <c r="J1735" i="112"/>
  <c r="J1734" i="112"/>
  <c r="J1733" i="112"/>
  <c r="J1732" i="112"/>
  <c r="J1731" i="112"/>
  <c r="J1730" i="112"/>
  <c r="J1729" i="112"/>
  <c r="J1728" i="112"/>
  <c r="J1727" i="112"/>
  <c r="J1726" i="112"/>
  <c r="J1725" i="112"/>
  <c r="J1724" i="112"/>
  <c r="J1723" i="112"/>
  <c r="J1722" i="112"/>
  <c r="J1721" i="112"/>
  <c r="J1720" i="112"/>
  <c r="J1719" i="112"/>
  <c r="J1718" i="112"/>
  <c r="J1717" i="112"/>
  <c r="J1716" i="112"/>
  <c r="J1715" i="112"/>
  <c r="J1714" i="112"/>
  <c r="J1713" i="112"/>
  <c r="J1712" i="112"/>
  <c r="J1711" i="112"/>
  <c r="J1710" i="112"/>
  <c r="J1709" i="112"/>
  <c r="J1708" i="112"/>
  <c r="J1707" i="112"/>
  <c r="J1706" i="112"/>
  <c r="J1705" i="112"/>
  <c r="J1704" i="112"/>
  <c r="J1703" i="112"/>
  <c r="J1702" i="112"/>
  <c r="J1701" i="112"/>
  <c r="J1700" i="112"/>
  <c r="J1699" i="112"/>
  <c r="J1698" i="112"/>
  <c r="J1697" i="112"/>
  <c r="J1696" i="112"/>
  <c r="J1695" i="112"/>
  <c r="J1694" i="112"/>
  <c r="J1693" i="112"/>
  <c r="J1692" i="112"/>
  <c r="J1691" i="112"/>
  <c r="J1690" i="112"/>
  <c r="J1689" i="112"/>
  <c r="J1688" i="112"/>
  <c r="J1687" i="112"/>
  <c r="J1686" i="112"/>
  <c r="J1685" i="112"/>
  <c r="J1684" i="112"/>
  <c r="J1683" i="112"/>
  <c r="J1682" i="112"/>
  <c r="J1681" i="112"/>
  <c r="J1680" i="112"/>
  <c r="J1679" i="112"/>
  <c r="J1678" i="112"/>
  <c r="J1677" i="112"/>
  <c r="J1676" i="112"/>
  <c r="J1675" i="112"/>
  <c r="J1674" i="112"/>
  <c r="J1673" i="112"/>
  <c r="J1672" i="112"/>
  <c r="J1671" i="112"/>
  <c r="J1670" i="112"/>
  <c r="J1669" i="112"/>
  <c r="J1668" i="112"/>
  <c r="J1667" i="112"/>
  <c r="J1666" i="112"/>
  <c r="J1665" i="112"/>
  <c r="J1664" i="112"/>
  <c r="J1663" i="112"/>
  <c r="J1662" i="112"/>
  <c r="J1661" i="112"/>
  <c r="J1660" i="112"/>
  <c r="J1659" i="112"/>
  <c r="J1658" i="112"/>
  <c r="J1657" i="112"/>
  <c r="J1656" i="112"/>
  <c r="J1655" i="112"/>
  <c r="J1654" i="112"/>
  <c r="J1653" i="112"/>
  <c r="J1652" i="112"/>
  <c r="J1651" i="112"/>
  <c r="J1650" i="112"/>
  <c r="J1649" i="112"/>
  <c r="J1648" i="112"/>
  <c r="J1647" i="112"/>
  <c r="J1646" i="112"/>
  <c r="J1645" i="112"/>
  <c r="J1644" i="112"/>
  <c r="J1643" i="112"/>
  <c r="J1642" i="112"/>
  <c r="J1641" i="112"/>
  <c r="J1640" i="112"/>
  <c r="J1639" i="112"/>
  <c r="J1638" i="112"/>
  <c r="J1637" i="112"/>
  <c r="J1636" i="112"/>
  <c r="J1635" i="112"/>
  <c r="J1634" i="112"/>
  <c r="J1633" i="112"/>
  <c r="J1632" i="112"/>
  <c r="J1631" i="112"/>
  <c r="J1630" i="112"/>
  <c r="J1629" i="112"/>
  <c r="J1628" i="112"/>
  <c r="J1627" i="112"/>
  <c r="J1626" i="112"/>
  <c r="J1625" i="112"/>
  <c r="J1624" i="112"/>
  <c r="J1623" i="112"/>
  <c r="J1622" i="112"/>
  <c r="J1621" i="112"/>
  <c r="J1620" i="112"/>
  <c r="J1619" i="112"/>
  <c r="J1618" i="112"/>
  <c r="J1617" i="112"/>
  <c r="J1616" i="112"/>
  <c r="J1615" i="112"/>
  <c r="J1614" i="112"/>
  <c r="J1613" i="112"/>
  <c r="J1612" i="112"/>
  <c r="J1611" i="112"/>
  <c r="J1610" i="112"/>
  <c r="J1609" i="112"/>
  <c r="J1608" i="112"/>
  <c r="J1607" i="112"/>
  <c r="J1606" i="112"/>
  <c r="J1605" i="112"/>
  <c r="J1604" i="112"/>
  <c r="J1603" i="112"/>
  <c r="J1602" i="112"/>
  <c r="J1601" i="112"/>
  <c r="J1600" i="112"/>
  <c r="J1599" i="112"/>
  <c r="J1598" i="112"/>
  <c r="J1597" i="112"/>
  <c r="J1596" i="112"/>
  <c r="J1595" i="112"/>
  <c r="J1594" i="112"/>
  <c r="J1593" i="112"/>
  <c r="J1592" i="112"/>
  <c r="J1591" i="112"/>
  <c r="J1590" i="112"/>
  <c r="J1589" i="112"/>
  <c r="J1588" i="112"/>
  <c r="J1587" i="112"/>
  <c r="J1586" i="112"/>
  <c r="J1585" i="112"/>
  <c r="J1584" i="112"/>
  <c r="J1583" i="112"/>
  <c r="J1582" i="112"/>
  <c r="J1581" i="112"/>
  <c r="J1580" i="112"/>
  <c r="J1579" i="112"/>
  <c r="J1578" i="112"/>
  <c r="J1577" i="112"/>
  <c r="J1576" i="112"/>
  <c r="J1575" i="112"/>
  <c r="J1574" i="112"/>
  <c r="J1573" i="112"/>
  <c r="J1572" i="112"/>
  <c r="J1571" i="112"/>
  <c r="J1570" i="112"/>
  <c r="J1569" i="112"/>
  <c r="J1568" i="112"/>
  <c r="J1567" i="112"/>
  <c r="J1566" i="112"/>
  <c r="J1565" i="112"/>
  <c r="J1564" i="112"/>
  <c r="J1563" i="112"/>
  <c r="J1562" i="112"/>
  <c r="J1561" i="112"/>
  <c r="J1560" i="112"/>
  <c r="J1559" i="112"/>
  <c r="J1558" i="112"/>
  <c r="J1557" i="112"/>
  <c r="J1556" i="112"/>
  <c r="J1555" i="112"/>
  <c r="J1554" i="112"/>
  <c r="J1553" i="112"/>
  <c r="J1552" i="112"/>
  <c r="J1551" i="112"/>
  <c r="J1550" i="112"/>
  <c r="J1549" i="112"/>
  <c r="J1548" i="112"/>
  <c r="J1547" i="112"/>
  <c r="J1546" i="112"/>
  <c r="J1545" i="112"/>
  <c r="J1544" i="112"/>
  <c r="J1543" i="112"/>
  <c r="J1542" i="112"/>
  <c r="J1541" i="112"/>
  <c r="J1540" i="112"/>
  <c r="J1539" i="112"/>
  <c r="J1538" i="112"/>
  <c r="J1537" i="112"/>
  <c r="J1536" i="112"/>
  <c r="J1535" i="112"/>
  <c r="J1534" i="112"/>
  <c r="J1533" i="112"/>
  <c r="J1532" i="112"/>
  <c r="J1531" i="112"/>
  <c r="J1530" i="112"/>
  <c r="J1529" i="112"/>
  <c r="J1528" i="112"/>
  <c r="J1527" i="112"/>
  <c r="J1526" i="112"/>
  <c r="J1525" i="112"/>
  <c r="J1524" i="112"/>
  <c r="J1523" i="112"/>
  <c r="J1522" i="112"/>
  <c r="J1521" i="112"/>
  <c r="J1520" i="112"/>
  <c r="J1519" i="112"/>
  <c r="J1518" i="112"/>
  <c r="J1517" i="112"/>
  <c r="J1516" i="112"/>
  <c r="J1515" i="112"/>
  <c r="J1514" i="112"/>
  <c r="J1513" i="112"/>
  <c r="J1512" i="112"/>
  <c r="J1511" i="112"/>
  <c r="J1510" i="112"/>
  <c r="J1509" i="112"/>
  <c r="J1508" i="112"/>
  <c r="J1507" i="112"/>
  <c r="J1506" i="112"/>
  <c r="J1505" i="112"/>
  <c r="J1504" i="112"/>
  <c r="J1503" i="112"/>
  <c r="J1502" i="112"/>
  <c r="J1501" i="112"/>
  <c r="J1500" i="112"/>
  <c r="J1499" i="112"/>
  <c r="J1498" i="112"/>
  <c r="J1497" i="112"/>
  <c r="J1496" i="112"/>
  <c r="J1495" i="112"/>
  <c r="J1494" i="112"/>
  <c r="J1493" i="112"/>
  <c r="J1492" i="112"/>
  <c r="J1491" i="112"/>
  <c r="J1490" i="112"/>
  <c r="J1489" i="112"/>
  <c r="J1488" i="112"/>
  <c r="J1487" i="112"/>
  <c r="J1486" i="112"/>
  <c r="J1485" i="112"/>
  <c r="J1484" i="112"/>
  <c r="J1483" i="112"/>
  <c r="J1482" i="112"/>
  <c r="J1481" i="112"/>
  <c r="J1480" i="112"/>
  <c r="J1479" i="112"/>
  <c r="J1478" i="112"/>
  <c r="J1477" i="112"/>
  <c r="J1476" i="112"/>
  <c r="J1475" i="112"/>
  <c r="J1474" i="112"/>
  <c r="J1473" i="112"/>
  <c r="J1472" i="112"/>
  <c r="J1471" i="112"/>
  <c r="J1470" i="112"/>
  <c r="J1469" i="112"/>
  <c r="J1468" i="112"/>
  <c r="J1467" i="112"/>
  <c r="J1466" i="112"/>
  <c r="J1465" i="112"/>
  <c r="J1464" i="112"/>
  <c r="J1463" i="112"/>
  <c r="J1462" i="112"/>
  <c r="J1461" i="112"/>
  <c r="J1460" i="112"/>
  <c r="J1459" i="112"/>
  <c r="J1458" i="112"/>
  <c r="J1457" i="112"/>
  <c r="J1456" i="112"/>
  <c r="J1455" i="112"/>
  <c r="J1454" i="112"/>
  <c r="J1453" i="112"/>
  <c r="J1452" i="112"/>
  <c r="J1451" i="112"/>
  <c r="J1450" i="112"/>
  <c r="J1449" i="112"/>
  <c r="J1448" i="112"/>
  <c r="J1447" i="112"/>
  <c r="J1446" i="112"/>
  <c r="J1445" i="112"/>
  <c r="J1444" i="112"/>
  <c r="J1443" i="112"/>
  <c r="J1442" i="112"/>
  <c r="J1441" i="112"/>
  <c r="J1440" i="112"/>
  <c r="J1439" i="112"/>
  <c r="J1438" i="112"/>
  <c r="J1437" i="112"/>
  <c r="J1436" i="112"/>
  <c r="J1435" i="112"/>
  <c r="J1434" i="112"/>
  <c r="J1433" i="112"/>
  <c r="J1432" i="112"/>
  <c r="J1431" i="112"/>
  <c r="J1430" i="112"/>
  <c r="J1429" i="112"/>
  <c r="J1428" i="112"/>
  <c r="J1427" i="112"/>
  <c r="J1426" i="112"/>
  <c r="J1425" i="112"/>
  <c r="J1424" i="112"/>
  <c r="J1423" i="112"/>
  <c r="J1422" i="112"/>
  <c r="J1421" i="112"/>
  <c r="J1420" i="112"/>
  <c r="J1419" i="112"/>
  <c r="J1418" i="112"/>
  <c r="J1417" i="112"/>
  <c r="J1416" i="112"/>
  <c r="J1415" i="112"/>
  <c r="J1414" i="112"/>
  <c r="J1413" i="112"/>
  <c r="J1412" i="112"/>
  <c r="J1411" i="112"/>
  <c r="J1410" i="112"/>
  <c r="J1409" i="112"/>
  <c r="J1408" i="112"/>
  <c r="J1407" i="112"/>
  <c r="J1406" i="112"/>
  <c r="J1405" i="112"/>
  <c r="J1404" i="112"/>
  <c r="J1403" i="112"/>
  <c r="J1402" i="112"/>
  <c r="J1401" i="112"/>
  <c r="J1400" i="112"/>
  <c r="J1399" i="112"/>
  <c r="J1398" i="112"/>
  <c r="J1397" i="112"/>
  <c r="J1396" i="112"/>
  <c r="J1395" i="112"/>
  <c r="J1394" i="112"/>
  <c r="J1393" i="112"/>
  <c r="J1392" i="112"/>
  <c r="J1391" i="112"/>
  <c r="J1390" i="112"/>
  <c r="J1389" i="112"/>
  <c r="J1388" i="112"/>
  <c r="J1387" i="112"/>
  <c r="J1386" i="112"/>
  <c r="J1385" i="112"/>
  <c r="J1384" i="112"/>
  <c r="J1383" i="112"/>
  <c r="J1382" i="112"/>
  <c r="J1381" i="112"/>
  <c r="J1380" i="112"/>
  <c r="J1379" i="112"/>
  <c r="J1378" i="112"/>
  <c r="J1377" i="112"/>
  <c r="J1376" i="112"/>
  <c r="J1375" i="112"/>
  <c r="J1374" i="112"/>
  <c r="J1373" i="112"/>
  <c r="J1372" i="112"/>
  <c r="J1371" i="112"/>
  <c r="J1370" i="112"/>
  <c r="J1369" i="112"/>
  <c r="J1368" i="112"/>
  <c r="J1367" i="112"/>
  <c r="J1366" i="112"/>
  <c r="J1365" i="112"/>
  <c r="J1364" i="112"/>
  <c r="J1363" i="112"/>
  <c r="J1362" i="112"/>
  <c r="J1361" i="112"/>
  <c r="J1360" i="112"/>
  <c r="J1359" i="112"/>
  <c r="J1358" i="112"/>
  <c r="J1357" i="112"/>
  <c r="J1356" i="112"/>
  <c r="J1355" i="112"/>
  <c r="J1354" i="112"/>
  <c r="J1353" i="112"/>
  <c r="J1352" i="112"/>
  <c r="J1351" i="112"/>
  <c r="J1350" i="112"/>
  <c r="J1349" i="112"/>
  <c r="J1348" i="112"/>
  <c r="J1347" i="112"/>
  <c r="J1346" i="112"/>
  <c r="J1345" i="112"/>
  <c r="J1344" i="112"/>
  <c r="J1343" i="112"/>
  <c r="J1342" i="112"/>
  <c r="J1341" i="112"/>
  <c r="J1340" i="112"/>
  <c r="J1339" i="112"/>
  <c r="J1338" i="112"/>
  <c r="J1337" i="112"/>
  <c r="J1336" i="112"/>
  <c r="J1335" i="112"/>
  <c r="J1334" i="112"/>
  <c r="J1333" i="112"/>
  <c r="J1332" i="112"/>
  <c r="J1331" i="112"/>
  <c r="J1330" i="112"/>
  <c r="J1329" i="112"/>
  <c r="J1328" i="112"/>
  <c r="J1327" i="112"/>
  <c r="J1326" i="112"/>
  <c r="J1325" i="112"/>
  <c r="J1324" i="112"/>
  <c r="J1323" i="112"/>
  <c r="J1322" i="112"/>
  <c r="J1321" i="112"/>
  <c r="J1320" i="112"/>
  <c r="J1319" i="112"/>
  <c r="J1318" i="112"/>
  <c r="J1317" i="112"/>
  <c r="J1316" i="112"/>
  <c r="J1315" i="112"/>
  <c r="J1314" i="112"/>
  <c r="J1313" i="112"/>
  <c r="J1312" i="112"/>
  <c r="J1311" i="112"/>
  <c r="J1310" i="112"/>
  <c r="J1309" i="112"/>
  <c r="J1308" i="112"/>
  <c r="J1307" i="112"/>
  <c r="J1306" i="112"/>
  <c r="J1305" i="112"/>
  <c r="J1304" i="112"/>
  <c r="J1303" i="112"/>
  <c r="J1302" i="112"/>
  <c r="J1301" i="112"/>
  <c r="J1300" i="112"/>
  <c r="J1299" i="112"/>
  <c r="J1298" i="112"/>
  <c r="J1297" i="112"/>
  <c r="J1296" i="112"/>
  <c r="J1295" i="112"/>
  <c r="J1294" i="112"/>
  <c r="J1293" i="112"/>
  <c r="J1292" i="112"/>
  <c r="J1291" i="112"/>
  <c r="J1290" i="112"/>
  <c r="J1289" i="112"/>
  <c r="J1288" i="112"/>
  <c r="J1287" i="112"/>
  <c r="J1286" i="112"/>
  <c r="J1285" i="112"/>
  <c r="J1284" i="112"/>
  <c r="J1283" i="112"/>
  <c r="J1282" i="112"/>
  <c r="J1281" i="112"/>
  <c r="J1280" i="112"/>
  <c r="J1279" i="112"/>
  <c r="J1278" i="112"/>
  <c r="J1277" i="112"/>
  <c r="J1276" i="112"/>
  <c r="J1275" i="112"/>
  <c r="J1274" i="112"/>
  <c r="J1273" i="112"/>
  <c r="J1272" i="112"/>
  <c r="J1271" i="112"/>
  <c r="J1270" i="112"/>
  <c r="J1269" i="112"/>
  <c r="J1268" i="112"/>
  <c r="J1267" i="112"/>
  <c r="J1266" i="112"/>
  <c r="J1265" i="112"/>
  <c r="J1264" i="112"/>
  <c r="J1263" i="112"/>
  <c r="J1262" i="112"/>
  <c r="J1261" i="112"/>
  <c r="J1260" i="112"/>
  <c r="J1259" i="112"/>
  <c r="J1258" i="112"/>
  <c r="J1257" i="112"/>
  <c r="J1256" i="112"/>
  <c r="J1255" i="112"/>
  <c r="J1254" i="112"/>
  <c r="J1253" i="112"/>
  <c r="J1252" i="112"/>
  <c r="J1251" i="112"/>
  <c r="J1250" i="112"/>
  <c r="J1249" i="112"/>
  <c r="J1248" i="112"/>
  <c r="J1247" i="112"/>
  <c r="J1246" i="112"/>
  <c r="J1245" i="112"/>
  <c r="J1244" i="112"/>
  <c r="J1243" i="112"/>
  <c r="J1242" i="112"/>
  <c r="J1241" i="112"/>
  <c r="J1240" i="112"/>
  <c r="J1239" i="112"/>
  <c r="J1238" i="112"/>
  <c r="J1237" i="112"/>
  <c r="J1236" i="112"/>
  <c r="J1235" i="112"/>
  <c r="J1234" i="112"/>
  <c r="J1233" i="112"/>
  <c r="J1232" i="112"/>
  <c r="J1231" i="112"/>
  <c r="J1230" i="112"/>
  <c r="J1229" i="112"/>
  <c r="J1228" i="112"/>
  <c r="J1227" i="112"/>
  <c r="J1226" i="112"/>
  <c r="J1225" i="112"/>
  <c r="J1224" i="112"/>
  <c r="J1223" i="112"/>
  <c r="J1222" i="112"/>
  <c r="J1221" i="112"/>
  <c r="J1220" i="112"/>
  <c r="J1219" i="112"/>
  <c r="J1218" i="112"/>
  <c r="J1217" i="112"/>
  <c r="J1216" i="112"/>
  <c r="J1215" i="112"/>
  <c r="J1214" i="112"/>
  <c r="J1213" i="112"/>
  <c r="J1212" i="112"/>
  <c r="J1211" i="112"/>
  <c r="J1210" i="112"/>
  <c r="J1209" i="112"/>
  <c r="J1208" i="112"/>
  <c r="J1207" i="112"/>
  <c r="J1206" i="112"/>
  <c r="J1205" i="112"/>
  <c r="J1204" i="112"/>
  <c r="J1203" i="112"/>
  <c r="J1202" i="112"/>
  <c r="J1201" i="112"/>
  <c r="J1200" i="112"/>
  <c r="J1199" i="112"/>
  <c r="J1198" i="112"/>
  <c r="J1197" i="112"/>
  <c r="J1196" i="112"/>
  <c r="J1195" i="112"/>
  <c r="J1194" i="112"/>
  <c r="J1193" i="112"/>
  <c r="J1192" i="112"/>
  <c r="J1191" i="112"/>
  <c r="J1190" i="112"/>
  <c r="J1189" i="112"/>
  <c r="J1188" i="112"/>
  <c r="J1187" i="112"/>
  <c r="J1186" i="112"/>
  <c r="J1185" i="112"/>
  <c r="J1184" i="112"/>
  <c r="J1183" i="112"/>
  <c r="J1182" i="112"/>
  <c r="J1181" i="112"/>
  <c r="J1180" i="112"/>
  <c r="J1179" i="112"/>
  <c r="J1178" i="112"/>
  <c r="J1177" i="112"/>
  <c r="J1176" i="112"/>
  <c r="J1175" i="112"/>
  <c r="J1174" i="112"/>
  <c r="J1173" i="112"/>
  <c r="J1172" i="112"/>
  <c r="J1171" i="112"/>
  <c r="J1170" i="112"/>
  <c r="J1169" i="112"/>
  <c r="J1168" i="112"/>
  <c r="J1167" i="112"/>
  <c r="J1166" i="112"/>
  <c r="J1165" i="112"/>
  <c r="J1164" i="112"/>
  <c r="J1163" i="112"/>
  <c r="J1162" i="112"/>
  <c r="J1161" i="112"/>
  <c r="J1160" i="112"/>
  <c r="J1159" i="112"/>
  <c r="J1158" i="112"/>
  <c r="J1157" i="112"/>
  <c r="J1156" i="112"/>
  <c r="J1155" i="112"/>
  <c r="J1154" i="112"/>
  <c r="J1153" i="112"/>
  <c r="J1152" i="112"/>
  <c r="J1151" i="112"/>
  <c r="J1150" i="112"/>
  <c r="J1149" i="112"/>
  <c r="J1148" i="112"/>
  <c r="J1147" i="112"/>
  <c r="J1146" i="112"/>
  <c r="J1145" i="112"/>
  <c r="J1144" i="112"/>
  <c r="J1143" i="112"/>
  <c r="J1142" i="112"/>
  <c r="J1141" i="112"/>
  <c r="J1140" i="112"/>
  <c r="J1139" i="112"/>
  <c r="J1138" i="112"/>
  <c r="J1137" i="112"/>
  <c r="J1136" i="112"/>
  <c r="J1135" i="112"/>
  <c r="J1134" i="112"/>
  <c r="J1133" i="112"/>
  <c r="J1132" i="112"/>
  <c r="J1131" i="112"/>
  <c r="J1130" i="112"/>
  <c r="J1129" i="112"/>
  <c r="J1128" i="112"/>
  <c r="J1127" i="112"/>
  <c r="J1126" i="112"/>
  <c r="J1125" i="112"/>
  <c r="J1124" i="112"/>
  <c r="J1123" i="112"/>
  <c r="J1122" i="112"/>
  <c r="J1121" i="112"/>
  <c r="J1120" i="112"/>
  <c r="J1119" i="112"/>
  <c r="J1118" i="112"/>
  <c r="J1117" i="112"/>
  <c r="J1116" i="112"/>
  <c r="J1115" i="112"/>
  <c r="J1114" i="112"/>
  <c r="J1113" i="112"/>
  <c r="J1112" i="112"/>
  <c r="J1111" i="112"/>
  <c r="J1110" i="112"/>
  <c r="J1109" i="112"/>
  <c r="J1108" i="112"/>
  <c r="J1107" i="112"/>
  <c r="J1106" i="112"/>
  <c r="J1105" i="112"/>
  <c r="J1104" i="112"/>
  <c r="J1103" i="112"/>
  <c r="J1102" i="112"/>
  <c r="J1101" i="112"/>
  <c r="J1100" i="112"/>
  <c r="J1099" i="112"/>
  <c r="J1098" i="112"/>
  <c r="J1097" i="112"/>
  <c r="J1096" i="112"/>
  <c r="J1095" i="112"/>
  <c r="J1094" i="112"/>
  <c r="J1093" i="112"/>
  <c r="J1092" i="112"/>
  <c r="J1091" i="112"/>
  <c r="J1090" i="112"/>
  <c r="J1089" i="112"/>
  <c r="J1088" i="112"/>
  <c r="J1087" i="112"/>
  <c r="J1086" i="112"/>
  <c r="J1085" i="112"/>
  <c r="J1084" i="112"/>
  <c r="J1083" i="112"/>
  <c r="J1082" i="112"/>
  <c r="J1081" i="112"/>
  <c r="J1080" i="112"/>
  <c r="J1079" i="112"/>
  <c r="J1078" i="112"/>
  <c r="J1077" i="112"/>
  <c r="J1076" i="112"/>
  <c r="J1075" i="112"/>
  <c r="J1074" i="112"/>
  <c r="J1073" i="112"/>
  <c r="J1072" i="112"/>
  <c r="J1071" i="112"/>
  <c r="J1070" i="112"/>
  <c r="J1069" i="112"/>
  <c r="J1068" i="112"/>
  <c r="J1067" i="112"/>
  <c r="J1066" i="112"/>
  <c r="J1065" i="112"/>
  <c r="J1064" i="112"/>
  <c r="J1063" i="112"/>
  <c r="J1062" i="112"/>
  <c r="J1061" i="112"/>
  <c r="J1060" i="112"/>
  <c r="J1059" i="112"/>
  <c r="J1058" i="112"/>
  <c r="J1057" i="112"/>
  <c r="J1056" i="112"/>
  <c r="J1055" i="112"/>
  <c r="J1054" i="112"/>
  <c r="J1053" i="112"/>
  <c r="J1052" i="112"/>
  <c r="J1051" i="112"/>
  <c r="J1050" i="112"/>
  <c r="J1049" i="112"/>
  <c r="J1048" i="112"/>
  <c r="J1047" i="112"/>
  <c r="J1046" i="112"/>
  <c r="J1045" i="112"/>
  <c r="J1044" i="112"/>
  <c r="J1043" i="112"/>
  <c r="J1042" i="112"/>
  <c r="J1041" i="112"/>
  <c r="J1040" i="112"/>
  <c r="J1039" i="112"/>
  <c r="J1038" i="112"/>
  <c r="J1037" i="112"/>
  <c r="J1036" i="112"/>
  <c r="J1035" i="112"/>
  <c r="J1034" i="112"/>
  <c r="J1033" i="112"/>
  <c r="J1032" i="112"/>
  <c r="J1031" i="112"/>
  <c r="J1030" i="112"/>
  <c r="J1029" i="112"/>
  <c r="J1028" i="112"/>
  <c r="J1027" i="112"/>
  <c r="J1026" i="112"/>
  <c r="J1025" i="112"/>
  <c r="J1024" i="112"/>
  <c r="J1023" i="112"/>
  <c r="J1022" i="112"/>
  <c r="J1021" i="112"/>
  <c r="J1020" i="112"/>
  <c r="J1019" i="112"/>
  <c r="J1018" i="112"/>
  <c r="J1017" i="112"/>
  <c r="J1016" i="112"/>
  <c r="J1015" i="112"/>
  <c r="J1014" i="112"/>
  <c r="J1013" i="112"/>
  <c r="J1012" i="112"/>
  <c r="J1011" i="112"/>
  <c r="J1010" i="112"/>
  <c r="J1009" i="112"/>
  <c r="J1008" i="112"/>
  <c r="J1007" i="112"/>
  <c r="J1006" i="112"/>
  <c r="J1005" i="112"/>
  <c r="J1004" i="112"/>
  <c r="J1003" i="112"/>
  <c r="J1002" i="112"/>
  <c r="J1001" i="112"/>
  <c r="J1000" i="112"/>
  <c r="J999" i="112"/>
  <c r="J998" i="112"/>
  <c r="J997" i="112"/>
  <c r="J996" i="112"/>
  <c r="J995" i="112"/>
  <c r="J994" i="112"/>
  <c r="J993" i="112"/>
  <c r="J992" i="112"/>
  <c r="J991" i="112"/>
  <c r="J990" i="112"/>
  <c r="J989" i="112"/>
  <c r="J988" i="112"/>
  <c r="J987" i="112"/>
  <c r="J986" i="112"/>
  <c r="J985" i="112"/>
  <c r="J984" i="112"/>
  <c r="J983" i="112"/>
  <c r="J982" i="112"/>
  <c r="J981" i="112"/>
  <c r="J980" i="112"/>
  <c r="J979" i="112"/>
  <c r="J978" i="112"/>
  <c r="J977" i="112"/>
  <c r="J976" i="112"/>
  <c r="J975" i="112"/>
  <c r="J974" i="112"/>
  <c r="J973" i="112"/>
  <c r="J972" i="112"/>
  <c r="J971" i="112"/>
  <c r="J970" i="112"/>
  <c r="J969" i="112"/>
  <c r="J968" i="112"/>
  <c r="J967" i="112"/>
  <c r="J966" i="112"/>
  <c r="J965" i="112"/>
  <c r="J964" i="112"/>
  <c r="J963" i="112"/>
  <c r="J962" i="112"/>
  <c r="J961" i="112"/>
  <c r="J960" i="112"/>
  <c r="J959" i="112"/>
  <c r="J958" i="112"/>
  <c r="J957" i="112"/>
  <c r="J956" i="112"/>
  <c r="J955" i="112"/>
  <c r="J954" i="112"/>
  <c r="J953" i="112"/>
  <c r="J952" i="112"/>
  <c r="J951" i="112"/>
  <c r="J950" i="112"/>
  <c r="J949" i="112"/>
  <c r="J948" i="112"/>
  <c r="J947" i="112"/>
  <c r="J946" i="112"/>
  <c r="J945" i="112"/>
  <c r="J944" i="112"/>
  <c r="J943" i="112"/>
  <c r="J942" i="112"/>
  <c r="J941" i="112"/>
  <c r="J940" i="112"/>
  <c r="J939" i="112"/>
  <c r="J938" i="112"/>
  <c r="J937" i="112"/>
  <c r="J936" i="112"/>
  <c r="J935" i="112"/>
  <c r="J934" i="112"/>
  <c r="J933" i="112"/>
  <c r="J932" i="112"/>
  <c r="J931" i="112"/>
  <c r="J930" i="112"/>
  <c r="J929" i="112"/>
  <c r="J928" i="112"/>
  <c r="J927" i="112"/>
  <c r="J926" i="112"/>
  <c r="J925" i="112"/>
  <c r="J924" i="112"/>
  <c r="J923" i="112"/>
  <c r="J922" i="112"/>
  <c r="J921" i="112"/>
  <c r="J920" i="112"/>
  <c r="J919" i="112"/>
  <c r="J918" i="112"/>
  <c r="J917" i="112"/>
  <c r="J916" i="112"/>
  <c r="J915" i="112"/>
  <c r="J914" i="112"/>
  <c r="J913" i="112"/>
  <c r="J912" i="112"/>
  <c r="J911" i="112"/>
  <c r="J910" i="112"/>
  <c r="J909" i="112"/>
  <c r="J908" i="112"/>
  <c r="J907" i="112"/>
  <c r="J906" i="112"/>
  <c r="J905" i="112"/>
  <c r="J904" i="112"/>
  <c r="J903" i="112"/>
  <c r="J902" i="112"/>
  <c r="J901" i="112"/>
  <c r="J900" i="112"/>
  <c r="J899" i="112"/>
  <c r="J898" i="112"/>
  <c r="J897" i="112"/>
  <c r="J896" i="112"/>
  <c r="J895" i="112"/>
  <c r="J894" i="112"/>
  <c r="J893" i="112"/>
  <c r="J892" i="112"/>
  <c r="J891" i="112"/>
  <c r="J890" i="112"/>
  <c r="J889" i="112"/>
  <c r="J888" i="112"/>
  <c r="J887" i="112"/>
  <c r="J886" i="112"/>
  <c r="J885" i="112"/>
  <c r="J884" i="112"/>
  <c r="J883" i="112"/>
  <c r="J882" i="112"/>
  <c r="J881" i="112"/>
  <c r="J880" i="112"/>
  <c r="J879" i="112"/>
  <c r="J878" i="112"/>
  <c r="J877" i="112"/>
  <c r="J876" i="112"/>
  <c r="J875" i="112"/>
  <c r="J874" i="112"/>
  <c r="J873" i="112"/>
  <c r="J872" i="112"/>
  <c r="J871" i="112"/>
  <c r="J870" i="112"/>
  <c r="J869" i="112"/>
  <c r="J868" i="112"/>
  <c r="J867" i="112"/>
  <c r="J866" i="112"/>
  <c r="J865" i="112"/>
  <c r="J864" i="112"/>
  <c r="J863" i="112"/>
  <c r="J862" i="112"/>
  <c r="J861" i="112"/>
  <c r="J860" i="112"/>
  <c r="J859" i="112"/>
  <c r="J858" i="112"/>
  <c r="J857" i="112"/>
  <c r="J856" i="112"/>
  <c r="J855" i="112"/>
  <c r="J854" i="112"/>
  <c r="J853" i="112"/>
  <c r="J852" i="112"/>
  <c r="J851" i="112"/>
  <c r="J850" i="112"/>
  <c r="J849" i="112"/>
  <c r="J848" i="112"/>
  <c r="J847" i="112"/>
  <c r="J846" i="112"/>
  <c r="J845" i="112"/>
  <c r="J844" i="112"/>
  <c r="J843" i="112"/>
  <c r="J842" i="112"/>
  <c r="J841" i="112"/>
  <c r="J840" i="112"/>
  <c r="J839" i="112"/>
  <c r="J838" i="112"/>
  <c r="J837" i="112"/>
  <c r="J836" i="112"/>
  <c r="J835" i="112"/>
  <c r="J834" i="112"/>
  <c r="J833" i="112"/>
  <c r="J832" i="112"/>
  <c r="J831" i="112"/>
  <c r="J830" i="112"/>
  <c r="J829" i="112"/>
  <c r="J828" i="112"/>
  <c r="J827" i="112"/>
  <c r="J826" i="112"/>
  <c r="J825" i="112"/>
  <c r="J824" i="112"/>
  <c r="J823" i="112"/>
  <c r="J822" i="112"/>
  <c r="J821" i="112"/>
  <c r="J820" i="112"/>
  <c r="J819" i="112"/>
  <c r="J818" i="112"/>
  <c r="J817" i="112"/>
  <c r="J816" i="112"/>
  <c r="J815" i="112"/>
  <c r="J814" i="112"/>
  <c r="J813" i="112"/>
  <c r="J812" i="112"/>
  <c r="J811" i="112"/>
  <c r="J810" i="112"/>
  <c r="J809" i="112"/>
  <c r="J808" i="112"/>
  <c r="J807" i="112"/>
  <c r="J806" i="112"/>
  <c r="J805" i="112"/>
  <c r="J804" i="112"/>
  <c r="J803" i="112"/>
  <c r="J802" i="112"/>
  <c r="J801" i="112"/>
  <c r="J800" i="112"/>
  <c r="J799" i="112"/>
  <c r="J798" i="112"/>
  <c r="J797" i="112"/>
  <c r="J796" i="112"/>
  <c r="J795" i="112"/>
  <c r="J794" i="112"/>
  <c r="J793" i="112"/>
  <c r="J792" i="112"/>
  <c r="J791" i="112"/>
  <c r="J790" i="112"/>
  <c r="J789" i="112"/>
  <c r="J788" i="112"/>
  <c r="J787" i="112"/>
  <c r="J786" i="112"/>
  <c r="J785" i="112"/>
  <c r="J784" i="112"/>
  <c r="J783" i="112"/>
  <c r="J782" i="112"/>
  <c r="J781" i="112"/>
  <c r="J780" i="112"/>
  <c r="J779" i="112"/>
  <c r="J778" i="112"/>
  <c r="J777" i="112"/>
  <c r="J776" i="112"/>
  <c r="J775" i="112"/>
  <c r="J774" i="112"/>
  <c r="J773" i="112"/>
  <c r="J772" i="112"/>
  <c r="J771" i="112"/>
  <c r="J770" i="112"/>
  <c r="J769" i="112"/>
  <c r="J768" i="112"/>
  <c r="J767" i="112"/>
  <c r="J766" i="112"/>
  <c r="J765" i="112"/>
  <c r="J764" i="112"/>
  <c r="J763" i="112"/>
  <c r="J762" i="112"/>
  <c r="J761" i="112"/>
  <c r="J760" i="112"/>
  <c r="J759" i="112"/>
  <c r="J758" i="112"/>
  <c r="J757" i="112"/>
  <c r="J756" i="112"/>
  <c r="J755" i="112"/>
  <c r="J754" i="112"/>
  <c r="J753" i="112"/>
  <c r="J752" i="112"/>
  <c r="J751" i="112"/>
  <c r="J750" i="112"/>
  <c r="J749" i="112"/>
  <c r="J748" i="112"/>
  <c r="J747" i="112"/>
  <c r="J746" i="112"/>
  <c r="J745" i="112"/>
  <c r="J744" i="112"/>
  <c r="J743" i="112"/>
  <c r="J742" i="112"/>
  <c r="J741" i="112"/>
  <c r="J740" i="112"/>
  <c r="J739" i="112"/>
  <c r="J738" i="112"/>
  <c r="J737" i="112"/>
  <c r="J736" i="112"/>
  <c r="J735" i="112"/>
  <c r="J734" i="112"/>
  <c r="J733" i="112"/>
  <c r="J732" i="112"/>
  <c r="J731" i="112"/>
  <c r="J730" i="112"/>
  <c r="J729" i="112"/>
  <c r="J728" i="112"/>
  <c r="J727" i="112"/>
  <c r="J726" i="112"/>
  <c r="J725" i="112"/>
  <c r="J724" i="112"/>
  <c r="J723" i="112"/>
  <c r="J722" i="112"/>
  <c r="J721" i="112"/>
  <c r="J720" i="112"/>
  <c r="J719" i="112"/>
  <c r="J718" i="112"/>
  <c r="J717" i="112"/>
  <c r="J716" i="112"/>
  <c r="J715" i="112"/>
  <c r="J714" i="112"/>
  <c r="J713" i="112"/>
  <c r="J712" i="112"/>
  <c r="J711" i="112"/>
  <c r="J710" i="112"/>
  <c r="J709" i="112"/>
  <c r="J708" i="112"/>
  <c r="J707" i="112"/>
  <c r="J706" i="112"/>
  <c r="J705" i="112"/>
  <c r="J704" i="112"/>
  <c r="J703" i="112"/>
  <c r="J702" i="112"/>
  <c r="J701" i="112"/>
  <c r="J700" i="112"/>
  <c r="J699" i="112"/>
  <c r="J698" i="112"/>
  <c r="J697" i="112"/>
  <c r="J696" i="112"/>
  <c r="J695" i="112"/>
  <c r="J694" i="112"/>
  <c r="J693" i="112"/>
  <c r="J692" i="112"/>
  <c r="J691" i="112"/>
  <c r="J690" i="112"/>
  <c r="J689" i="112"/>
  <c r="J688" i="112"/>
  <c r="J687" i="112"/>
  <c r="J686" i="112"/>
  <c r="J685" i="112"/>
  <c r="J684" i="112"/>
  <c r="J683" i="112"/>
  <c r="J682" i="112"/>
  <c r="J681" i="112"/>
  <c r="J680" i="112"/>
  <c r="J679" i="112"/>
  <c r="J678" i="112"/>
  <c r="J677" i="112"/>
  <c r="J676" i="112"/>
  <c r="J675" i="112"/>
  <c r="J674" i="112"/>
  <c r="J673" i="112"/>
  <c r="J672" i="112"/>
  <c r="J671" i="112"/>
  <c r="J670" i="112"/>
  <c r="J669" i="112"/>
  <c r="J668" i="112"/>
  <c r="J667" i="112"/>
  <c r="J666" i="112"/>
  <c r="J665" i="112"/>
  <c r="J664" i="112"/>
  <c r="J663" i="112"/>
  <c r="J662" i="112"/>
  <c r="J661" i="112"/>
  <c r="J660" i="112"/>
  <c r="J659" i="112"/>
  <c r="J658" i="112"/>
  <c r="J657" i="112"/>
  <c r="J656" i="112"/>
  <c r="J655" i="112"/>
  <c r="J654" i="112"/>
  <c r="J653" i="112"/>
  <c r="J652" i="112"/>
  <c r="J651" i="112"/>
  <c r="J650" i="112"/>
  <c r="J649" i="112"/>
  <c r="J648" i="112"/>
  <c r="J647" i="112"/>
  <c r="J646" i="112"/>
  <c r="J645" i="112"/>
  <c r="J644" i="112"/>
  <c r="J643" i="112"/>
  <c r="J642" i="112"/>
  <c r="J641" i="112"/>
  <c r="J640" i="112"/>
  <c r="J639" i="112"/>
  <c r="J638" i="112"/>
  <c r="J637" i="112"/>
  <c r="J636" i="112"/>
  <c r="J635" i="112"/>
  <c r="J634" i="112"/>
  <c r="J633" i="112"/>
  <c r="J632" i="112"/>
  <c r="J631" i="112"/>
  <c r="J630" i="112"/>
  <c r="J629" i="112"/>
  <c r="J628" i="112"/>
  <c r="J627" i="112"/>
  <c r="J626" i="112"/>
  <c r="J625" i="112"/>
  <c r="J624" i="112"/>
  <c r="J623" i="112"/>
  <c r="J622" i="112"/>
  <c r="J621" i="112"/>
  <c r="J620" i="112"/>
  <c r="J619" i="112"/>
  <c r="J618" i="112"/>
  <c r="J617" i="112"/>
  <c r="J616" i="112"/>
  <c r="J615" i="112"/>
  <c r="J614" i="112"/>
  <c r="J613" i="112"/>
  <c r="J612" i="112"/>
  <c r="J611" i="112"/>
  <c r="J610" i="112"/>
  <c r="J609" i="112"/>
  <c r="J608" i="112"/>
  <c r="J607" i="112"/>
  <c r="J606" i="112"/>
  <c r="J605" i="112"/>
  <c r="J604" i="112"/>
  <c r="J603" i="112"/>
  <c r="J602" i="112"/>
  <c r="J601" i="112"/>
  <c r="J600" i="112"/>
  <c r="J599" i="112"/>
  <c r="J598" i="112"/>
  <c r="J597" i="112"/>
  <c r="J596" i="112"/>
  <c r="J595" i="112"/>
  <c r="J594" i="112"/>
  <c r="J593" i="112"/>
  <c r="J592" i="112"/>
  <c r="J591" i="112"/>
  <c r="J590" i="112"/>
  <c r="J589" i="112"/>
  <c r="J588" i="112"/>
  <c r="J587" i="112"/>
  <c r="J586" i="112"/>
  <c r="J585" i="112"/>
  <c r="J584" i="112"/>
  <c r="J583" i="112"/>
  <c r="J582" i="112"/>
  <c r="J581" i="112"/>
  <c r="J580" i="112"/>
  <c r="J579" i="112"/>
  <c r="J578" i="112"/>
  <c r="J577" i="112"/>
  <c r="J576" i="112"/>
  <c r="J575" i="112"/>
  <c r="J574" i="112"/>
  <c r="J573" i="112"/>
  <c r="J572" i="112"/>
  <c r="J571" i="112"/>
  <c r="J570" i="112"/>
  <c r="J569" i="112"/>
  <c r="J568" i="112"/>
  <c r="J567" i="112"/>
  <c r="J566" i="112"/>
  <c r="J565" i="112"/>
  <c r="J564" i="112"/>
  <c r="J563" i="112"/>
  <c r="J562" i="112"/>
  <c r="J561" i="112"/>
  <c r="J560" i="112"/>
  <c r="J559" i="112"/>
  <c r="J558" i="112"/>
  <c r="J557" i="112"/>
  <c r="J556" i="112"/>
  <c r="J555" i="112"/>
  <c r="J554" i="112"/>
  <c r="J553" i="112"/>
  <c r="J552" i="112"/>
  <c r="J551" i="112"/>
  <c r="J550" i="112"/>
  <c r="J549" i="112"/>
  <c r="J548" i="112"/>
  <c r="J547" i="112"/>
  <c r="J546" i="112"/>
  <c r="J545" i="112"/>
  <c r="J544" i="112"/>
  <c r="J543" i="112"/>
  <c r="J542" i="112"/>
  <c r="J541" i="112"/>
  <c r="J540" i="112"/>
  <c r="J539" i="112"/>
  <c r="J538" i="112"/>
  <c r="J537" i="112"/>
  <c r="J536" i="112"/>
  <c r="J535" i="112"/>
  <c r="J534" i="112"/>
  <c r="J533" i="112"/>
  <c r="J532" i="112"/>
  <c r="J531" i="112"/>
  <c r="J530" i="112"/>
  <c r="J529" i="112"/>
  <c r="J528" i="112"/>
  <c r="J527" i="112"/>
  <c r="J526" i="112"/>
  <c r="J525" i="112"/>
  <c r="J524" i="112"/>
  <c r="J523" i="112"/>
  <c r="J522" i="112"/>
  <c r="J521" i="112"/>
  <c r="J520" i="112"/>
  <c r="J519" i="112"/>
  <c r="J518" i="112"/>
  <c r="J517" i="112"/>
  <c r="J516" i="112"/>
  <c r="J515" i="112"/>
  <c r="J514" i="112"/>
  <c r="J513" i="112"/>
  <c r="J512" i="112"/>
  <c r="J511" i="112"/>
  <c r="J510" i="112"/>
  <c r="J509" i="112"/>
  <c r="J508" i="112"/>
  <c r="J507" i="112"/>
  <c r="J506" i="112"/>
  <c r="J505" i="112"/>
  <c r="J504" i="112"/>
  <c r="J503" i="112"/>
  <c r="J502" i="112"/>
  <c r="J501" i="112"/>
  <c r="J500" i="112"/>
  <c r="J499" i="112"/>
  <c r="J498" i="112"/>
  <c r="J497" i="112"/>
  <c r="J496" i="112"/>
  <c r="J495" i="112"/>
  <c r="J494" i="112"/>
  <c r="J493" i="112"/>
  <c r="J492" i="112"/>
  <c r="J491" i="112"/>
  <c r="J490" i="112"/>
  <c r="J489" i="112"/>
  <c r="J488" i="112"/>
  <c r="J487" i="112"/>
  <c r="J486" i="112"/>
  <c r="J485" i="112"/>
  <c r="J484" i="112"/>
  <c r="J483" i="112"/>
  <c r="J482" i="112"/>
  <c r="J481" i="112"/>
  <c r="J480" i="112"/>
  <c r="J479" i="112"/>
  <c r="J478" i="112"/>
  <c r="J477" i="112"/>
  <c r="J476" i="112"/>
  <c r="J475" i="112"/>
  <c r="J474" i="112"/>
  <c r="J473" i="112"/>
  <c r="J472" i="112"/>
  <c r="J471" i="112"/>
  <c r="J470" i="112"/>
  <c r="J469" i="112"/>
  <c r="J468" i="112"/>
  <c r="J467" i="112"/>
  <c r="J466" i="112"/>
  <c r="J465" i="112"/>
  <c r="J464" i="112"/>
  <c r="J463" i="112"/>
  <c r="J462" i="112"/>
  <c r="J461" i="112"/>
  <c r="J460" i="112"/>
  <c r="J459" i="112"/>
  <c r="J458" i="112"/>
  <c r="J457" i="112"/>
  <c r="J456" i="112"/>
  <c r="J455" i="112"/>
  <c r="J454" i="112"/>
  <c r="J453" i="112"/>
  <c r="J452" i="112"/>
  <c r="J451" i="112"/>
  <c r="J450" i="112"/>
  <c r="J449" i="112"/>
  <c r="J448" i="112"/>
  <c r="J447" i="112"/>
  <c r="J446" i="112"/>
  <c r="J445" i="112"/>
  <c r="J444" i="112"/>
  <c r="J443" i="112"/>
  <c r="J442" i="112"/>
  <c r="J441" i="112"/>
  <c r="J440" i="112"/>
  <c r="J439" i="112"/>
  <c r="J438" i="112"/>
  <c r="J437" i="112"/>
  <c r="J436" i="112"/>
  <c r="J435" i="112"/>
  <c r="J434" i="112"/>
  <c r="J433" i="112"/>
  <c r="J432" i="112"/>
  <c r="J431" i="112"/>
  <c r="J430" i="112"/>
  <c r="J429" i="112"/>
  <c r="J428" i="112"/>
  <c r="J427" i="112"/>
  <c r="J426" i="112"/>
  <c r="J425" i="112"/>
  <c r="J424" i="112"/>
  <c r="J423" i="112"/>
  <c r="J422" i="112"/>
  <c r="J421" i="112"/>
  <c r="J420" i="112"/>
  <c r="J419" i="112"/>
  <c r="J418" i="112"/>
  <c r="J417" i="112"/>
  <c r="J416" i="112"/>
  <c r="J415" i="112"/>
  <c r="J414" i="112"/>
  <c r="J413" i="112"/>
  <c r="J412" i="112"/>
  <c r="J411" i="112"/>
  <c r="J410" i="112"/>
  <c r="J409" i="112"/>
  <c r="J408" i="112"/>
  <c r="J407" i="112"/>
  <c r="J406" i="112"/>
  <c r="J405" i="112"/>
  <c r="J404" i="112"/>
  <c r="J403" i="112"/>
  <c r="J402" i="112"/>
  <c r="J401" i="112"/>
  <c r="J400" i="112"/>
  <c r="J399" i="112"/>
  <c r="J398" i="112"/>
  <c r="J397" i="112"/>
  <c r="J396" i="112"/>
  <c r="J395" i="112"/>
  <c r="J394" i="112"/>
  <c r="J393" i="112"/>
  <c r="J392" i="112"/>
  <c r="J391" i="112"/>
  <c r="J390" i="112"/>
  <c r="J389" i="112"/>
  <c r="J388" i="112"/>
  <c r="J387" i="112"/>
  <c r="J386" i="112"/>
  <c r="J385" i="112"/>
  <c r="J384" i="112"/>
  <c r="J383" i="112"/>
  <c r="J382" i="112"/>
  <c r="J381" i="112"/>
  <c r="J380" i="112"/>
  <c r="J379" i="112"/>
  <c r="J378" i="112"/>
  <c r="J377" i="112"/>
  <c r="J376" i="112"/>
  <c r="J375" i="112"/>
  <c r="J374" i="112"/>
  <c r="J373" i="112"/>
  <c r="J372" i="112"/>
  <c r="J371" i="112"/>
  <c r="J370" i="112"/>
  <c r="J369" i="112"/>
  <c r="J368" i="112"/>
  <c r="J367" i="112"/>
  <c r="J366" i="112"/>
  <c r="J365" i="112"/>
  <c r="J364" i="112"/>
  <c r="J363" i="112"/>
  <c r="J362" i="112"/>
  <c r="J361" i="112"/>
  <c r="J360" i="112"/>
  <c r="J359" i="112"/>
  <c r="J358" i="112"/>
  <c r="J357" i="112"/>
  <c r="J356" i="112"/>
  <c r="J355" i="112"/>
  <c r="J354" i="112"/>
  <c r="J353" i="112"/>
  <c r="J352" i="112"/>
  <c r="J351" i="112"/>
  <c r="J350" i="112"/>
  <c r="J349" i="112"/>
  <c r="J348" i="112"/>
  <c r="J347" i="112"/>
  <c r="J346" i="112"/>
  <c r="J345" i="112"/>
  <c r="J344" i="112"/>
  <c r="J343" i="112"/>
  <c r="J342" i="112"/>
  <c r="J341" i="112"/>
  <c r="J340" i="112"/>
  <c r="J339" i="112"/>
  <c r="J338" i="112"/>
  <c r="J337" i="112"/>
  <c r="J336" i="112"/>
  <c r="J335" i="112"/>
  <c r="J334" i="112"/>
  <c r="J333" i="112"/>
  <c r="J332" i="112"/>
  <c r="J331" i="112"/>
  <c r="J330" i="112"/>
  <c r="J329" i="112"/>
  <c r="J328" i="112"/>
  <c r="J327" i="112"/>
  <c r="J326" i="112"/>
  <c r="J325" i="112"/>
  <c r="J324" i="112"/>
  <c r="J323" i="112"/>
  <c r="J322" i="112"/>
  <c r="J321" i="112"/>
  <c r="J320" i="112"/>
  <c r="J319" i="112"/>
  <c r="J318" i="112"/>
  <c r="J317" i="112"/>
  <c r="J316" i="112"/>
  <c r="J315" i="112"/>
  <c r="J314" i="112"/>
  <c r="J313" i="112"/>
  <c r="J312" i="112"/>
  <c r="J311" i="112"/>
  <c r="J310" i="112"/>
  <c r="J309" i="112"/>
  <c r="J308" i="112"/>
  <c r="J307" i="112"/>
  <c r="J306" i="112"/>
  <c r="J305" i="112"/>
  <c r="J304" i="112"/>
  <c r="J303" i="112"/>
  <c r="J302" i="112"/>
  <c r="J301" i="112"/>
  <c r="J300" i="112"/>
  <c r="J299" i="112"/>
  <c r="J298" i="112"/>
  <c r="J297" i="112"/>
  <c r="J296" i="112"/>
  <c r="J295" i="112"/>
  <c r="J294" i="112"/>
  <c r="J293" i="112"/>
  <c r="J292" i="112"/>
  <c r="J291" i="112"/>
  <c r="J290" i="112"/>
  <c r="J289" i="112"/>
  <c r="J288" i="112"/>
  <c r="J287" i="112"/>
  <c r="J286" i="112"/>
  <c r="J285" i="112"/>
  <c r="J284" i="112"/>
  <c r="J283" i="112"/>
  <c r="J282" i="112"/>
  <c r="J281" i="112"/>
  <c r="J280" i="112"/>
  <c r="J279" i="112"/>
  <c r="J278" i="112"/>
  <c r="J277" i="112"/>
  <c r="J276" i="112"/>
  <c r="J275" i="112"/>
  <c r="J274" i="112"/>
  <c r="J273" i="112"/>
  <c r="J272" i="112"/>
  <c r="J271" i="112"/>
  <c r="J270" i="112"/>
  <c r="J269" i="112"/>
  <c r="J268" i="112"/>
  <c r="J267" i="112"/>
  <c r="J266" i="112"/>
  <c r="J265" i="112"/>
  <c r="J264" i="112"/>
  <c r="J263" i="112"/>
  <c r="J262" i="112"/>
  <c r="J261" i="112"/>
  <c r="J260" i="112"/>
  <c r="J259" i="112"/>
  <c r="J258" i="112"/>
  <c r="J257" i="112"/>
  <c r="J256" i="112"/>
  <c r="J255" i="112"/>
  <c r="J254" i="112"/>
  <c r="J253" i="112"/>
  <c r="J252" i="112"/>
  <c r="J251" i="112"/>
  <c r="J250" i="112"/>
  <c r="J249" i="112"/>
  <c r="J248" i="112"/>
  <c r="J247" i="112"/>
  <c r="J246" i="112"/>
  <c r="J245" i="112"/>
  <c r="J244" i="112"/>
  <c r="J243" i="112"/>
  <c r="J242" i="112"/>
  <c r="J241" i="112"/>
  <c r="J240" i="112"/>
  <c r="J239" i="112"/>
  <c r="J238" i="112"/>
  <c r="J237" i="112"/>
  <c r="J236" i="112"/>
  <c r="J235" i="112"/>
  <c r="J234" i="112"/>
  <c r="J233" i="112"/>
  <c r="J232" i="112"/>
  <c r="J231" i="112"/>
  <c r="J230" i="112"/>
  <c r="J229" i="112"/>
  <c r="J228" i="112"/>
  <c r="J227" i="112"/>
  <c r="J226" i="112"/>
  <c r="J225" i="112"/>
  <c r="J224" i="112"/>
  <c r="J223" i="112"/>
  <c r="J222" i="112"/>
  <c r="J221" i="112"/>
  <c r="J220" i="112"/>
  <c r="J219" i="112"/>
  <c r="J218" i="112"/>
  <c r="J217" i="112"/>
  <c r="J216" i="112"/>
  <c r="J215" i="112"/>
  <c r="J214" i="112"/>
  <c r="J213" i="112"/>
  <c r="J212" i="112"/>
  <c r="J211" i="112"/>
  <c r="J210" i="112"/>
  <c r="J209" i="112"/>
  <c r="J208" i="112"/>
  <c r="J207" i="112"/>
  <c r="J206" i="112"/>
  <c r="J205" i="112"/>
  <c r="J204" i="112"/>
  <c r="J203" i="112"/>
  <c r="J202" i="112"/>
  <c r="J201" i="112"/>
  <c r="J200" i="112"/>
  <c r="J199" i="112"/>
  <c r="J198" i="112"/>
  <c r="J197" i="112"/>
  <c r="J196" i="112"/>
  <c r="J195" i="112"/>
  <c r="J194" i="112"/>
  <c r="J193" i="112"/>
  <c r="J192" i="112"/>
  <c r="J191" i="112"/>
  <c r="J190" i="112"/>
  <c r="J189" i="112"/>
  <c r="J188" i="112"/>
  <c r="J187" i="112"/>
  <c r="J186" i="112"/>
  <c r="J185" i="112"/>
  <c r="J184" i="112"/>
  <c r="J183" i="112"/>
  <c r="J182" i="112"/>
  <c r="J181" i="112"/>
  <c r="J180" i="112"/>
  <c r="J179" i="112"/>
  <c r="J178" i="112"/>
  <c r="J177" i="112"/>
  <c r="J176" i="112"/>
  <c r="J175" i="112"/>
  <c r="J174" i="112"/>
  <c r="J173" i="112"/>
  <c r="J172" i="112"/>
  <c r="J171" i="112"/>
  <c r="J170" i="112"/>
  <c r="J169" i="112"/>
  <c r="J168" i="112"/>
  <c r="J167" i="112"/>
  <c r="J166" i="112"/>
  <c r="J165" i="112"/>
  <c r="J164" i="112"/>
  <c r="J163" i="112"/>
  <c r="J162" i="112"/>
  <c r="J161" i="112"/>
  <c r="J160" i="112"/>
  <c r="J159" i="112"/>
  <c r="J158" i="112"/>
  <c r="J157" i="112"/>
  <c r="J156" i="112"/>
  <c r="J155" i="112"/>
  <c r="J154" i="112"/>
  <c r="J153" i="112"/>
  <c r="J152" i="112"/>
  <c r="J151" i="112"/>
  <c r="J150" i="112"/>
  <c r="J149" i="112"/>
  <c r="J148" i="112"/>
  <c r="J147" i="112"/>
  <c r="J146" i="112"/>
  <c r="J145" i="112"/>
  <c r="J144" i="112"/>
  <c r="J143" i="112"/>
  <c r="J142" i="112"/>
  <c r="J141" i="112"/>
  <c r="J140" i="112"/>
  <c r="J139" i="112"/>
  <c r="J138" i="112"/>
  <c r="J137" i="112"/>
  <c r="J136" i="112"/>
  <c r="J135" i="112"/>
  <c r="J134" i="112"/>
  <c r="J133" i="112"/>
  <c r="J132" i="112"/>
  <c r="J131" i="112"/>
  <c r="J130" i="112"/>
  <c r="J129" i="112"/>
  <c r="J128" i="112"/>
  <c r="J127" i="112"/>
  <c r="J126" i="112"/>
  <c r="J125" i="112"/>
  <c r="J124" i="112"/>
  <c r="J123" i="112"/>
  <c r="J122" i="112"/>
  <c r="J121" i="112"/>
  <c r="J120" i="112"/>
  <c r="J119" i="112"/>
  <c r="J118" i="112"/>
  <c r="J117" i="112"/>
  <c r="J116" i="112"/>
  <c r="J115" i="112"/>
  <c r="J114" i="112"/>
  <c r="J113" i="112"/>
  <c r="J112" i="112"/>
  <c r="J111" i="112"/>
  <c r="J110" i="112"/>
  <c r="J109" i="112"/>
  <c r="J108" i="112"/>
  <c r="J107" i="112"/>
  <c r="J106" i="112"/>
  <c r="J105" i="112"/>
  <c r="J104" i="112"/>
  <c r="J103" i="112"/>
  <c r="J102" i="112"/>
  <c r="J101" i="112"/>
  <c r="J100" i="112"/>
  <c r="J99" i="112"/>
  <c r="J98" i="112"/>
  <c r="J97" i="112"/>
  <c r="J96" i="112"/>
  <c r="J95" i="112"/>
  <c r="J94" i="112"/>
  <c r="J93" i="112"/>
  <c r="J92" i="112"/>
  <c r="J91" i="112"/>
  <c r="J90" i="112"/>
  <c r="J89" i="112"/>
  <c r="J88" i="112"/>
  <c r="J87" i="112"/>
  <c r="J86" i="112"/>
  <c r="J85" i="112"/>
  <c r="J84" i="112"/>
  <c r="J83" i="112"/>
  <c r="J82" i="112"/>
  <c r="J81" i="112"/>
  <c r="J80" i="112"/>
  <c r="J79" i="112"/>
  <c r="J78" i="112"/>
  <c r="J77" i="112"/>
  <c r="J76" i="112"/>
  <c r="J75" i="112"/>
  <c r="J74" i="112"/>
  <c r="J73" i="112"/>
  <c r="J72" i="112"/>
  <c r="J71" i="112"/>
  <c r="J70" i="112"/>
  <c r="J69" i="112"/>
  <c r="J68" i="112"/>
  <c r="J67" i="112"/>
  <c r="J66" i="112"/>
  <c r="J65" i="112"/>
  <c r="J64" i="112"/>
  <c r="J63" i="112"/>
  <c r="J62" i="112"/>
  <c r="J61" i="112"/>
  <c r="J60" i="112"/>
  <c r="J59" i="112"/>
  <c r="J58" i="112"/>
  <c r="J57" i="112"/>
  <c r="J56" i="112"/>
  <c r="J55" i="112"/>
  <c r="J54" i="112"/>
  <c r="J53" i="112"/>
  <c r="J52" i="112"/>
  <c r="J51" i="112"/>
  <c r="J50" i="112"/>
  <c r="J49" i="112"/>
  <c r="J48" i="112"/>
  <c r="J47" i="112"/>
  <c r="J46" i="112"/>
  <c r="J45" i="112"/>
  <c r="J44" i="112"/>
  <c r="J43" i="112"/>
  <c r="J42" i="112"/>
  <c r="J41" i="112"/>
  <c r="J40" i="112"/>
  <c r="J39" i="112"/>
  <c r="J38" i="112"/>
  <c r="J37" i="112"/>
  <c r="J36" i="112"/>
  <c r="J35" i="112"/>
  <c r="J34" i="112"/>
  <c r="J33" i="112"/>
  <c r="J32" i="112"/>
  <c r="J31" i="112"/>
  <c r="J30" i="112"/>
  <c r="J29" i="112"/>
  <c r="J28" i="112"/>
  <c r="J27" i="112"/>
  <c r="J26" i="112"/>
  <c r="J25" i="112"/>
  <c r="J24" i="112"/>
  <c r="J23" i="112"/>
  <c r="J22" i="112"/>
  <c r="J21" i="112"/>
  <c r="J20" i="112"/>
  <c r="J19" i="112"/>
  <c r="J18" i="112"/>
  <c r="J17" i="112"/>
  <c r="J16" i="112"/>
  <c r="J15" i="112"/>
  <c r="J14" i="112"/>
  <c r="J13" i="112"/>
  <c r="J12" i="112"/>
  <c r="J11" i="112"/>
  <c r="J10" i="112"/>
  <c r="J9" i="112"/>
  <c r="K1004" i="112"/>
  <c r="K1003" i="112"/>
  <c r="H2170" i="112"/>
  <c r="C12" i="105"/>
  <c r="F15" i="106" l="1"/>
  <c r="G8" i="106"/>
  <c r="A14" i="106"/>
  <c r="A15" i="106" s="1"/>
  <c r="J86" i="117"/>
  <c r="H86" i="117"/>
  <c r="J60" i="117"/>
  <c r="H60" i="117"/>
  <c r="A9" i="74" l="1"/>
  <c r="C57" i="74"/>
  <c r="E55" i="74" s="1"/>
  <c r="E56" i="74" l="1"/>
  <c r="G15" i="63" l="1"/>
  <c r="A9" i="123"/>
  <c r="A10" i="123" s="1"/>
  <c r="E8" i="123"/>
  <c r="A3" i="123"/>
  <c r="A1" i="123"/>
  <c r="D15" i="63"/>
  <c r="C50" i="74"/>
  <c r="C49" i="74"/>
  <c r="C52" i="74" s="1"/>
  <c r="C47" i="74"/>
  <c r="C46" i="74"/>
  <c r="C44" i="74"/>
  <c r="C43" i="74"/>
  <c r="H14" i="122"/>
  <c r="J11" i="122" s="1"/>
  <c r="F13" i="122"/>
  <c r="D50" i="74" s="1"/>
  <c r="F12" i="122"/>
  <c r="D49" i="74" s="1"/>
  <c r="F11" i="122"/>
  <c r="D47" i="74" s="1"/>
  <c r="F10" i="122"/>
  <c r="D46" i="74" s="1"/>
  <c r="F9" i="122"/>
  <c r="D44" i="74" s="1"/>
  <c r="A9" i="122"/>
  <c r="F8" i="122"/>
  <c r="D43" i="74" s="1"/>
  <c r="A3" i="122"/>
  <c r="A1" i="122"/>
  <c r="B19" i="93"/>
  <c r="B18" i="93"/>
  <c r="H2969" i="112"/>
  <c r="J2959" i="112" s="1"/>
  <c r="E2173" i="112"/>
  <c r="E2174" i="112"/>
  <c r="E2175" i="112"/>
  <c r="E2176" i="112"/>
  <c r="E2177" i="112"/>
  <c r="E2178" i="112"/>
  <c r="E2179" i="112"/>
  <c r="E2180" i="112"/>
  <c r="E2181" i="112"/>
  <c r="E2182" i="112"/>
  <c r="E2183" i="112"/>
  <c r="E2184" i="112"/>
  <c r="E2185" i="112"/>
  <c r="E2186" i="112"/>
  <c r="E2187" i="112"/>
  <c r="E2188" i="112"/>
  <c r="E2189" i="112"/>
  <c r="E2190" i="112"/>
  <c r="E2191" i="112"/>
  <c r="E2192" i="112"/>
  <c r="E2193" i="112"/>
  <c r="E2194" i="112"/>
  <c r="E2195" i="112"/>
  <c r="E2196" i="112"/>
  <c r="E2197" i="112"/>
  <c r="E2198" i="112"/>
  <c r="E2199" i="112"/>
  <c r="E2200" i="112"/>
  <c r="E2201" i="112"/>
  <c r="E2202" i="112"/>
  <c r="E2203" i="112"/>
  <c r="E2204" i="112"/>
  <c r="E2205" i="112"/>
  <c r="E2206" i="112"/>
  <c r="E2207" i="112"/>
  <c r="E2208" i="112"/>
  <c r="E2209" i="112"/>
  <c r="E2210" i="112"/>
  <c r="E2211" i="112"/>
  <c r="E2212" i="112"/>
  <c r="E2213" i="112"/>
  <c r="E2214" i="112"/>
  <c r="E2215" i="112"/>
  <c r="E2216" i="112"/>
  <c r="E2217" i="112"/>
  <c r="E2218" i="112"/>
  <c r="E2219" i="112"/>
  <c r="E2220" i="112"/>
  <c r="E2221" i="112"/>
  <c r="E2222" i="112"/>
  <c r="E2223" i="112"/>
  <c r="E2224" i="112"/>
  <c r="E2225" i="112"/>
  <c r="E2226" i="112"/>
  <c r="E2227" i="112"/>
  <c r="E2228" i="112"/>
  <c r="E2229" i="112"/>
  <c r="E2230" i="112"/>
  <c r="E2231" i="112"/>
  <c r="E2232" i="112"/>
  <c r="E2233" i="112"/>
  <c r="E2234" i="112"/>
  <c r="E2235" i="112"/>
  <c r="E2236" i="112"/>
  <c r="E2237" i="112"/>
  <c r="E2238" i="112"/>
  <c r="E2239" i="112"/>
  <c r="E2240" i="112"/>
  <c r="E2241" i="112"/>
  <c r="E2242" i="112"/>
  <c r="E2243" i="112"/>
  <c r="E2244" i="112"/>
  <c r="E2245" i="112"/>
  <c r="E2246" i="112"/>
  <c r="E2247" i="112"/>
  <c r="E2248" i="112"/>
  <c r="E2249" i="112"/>
  <c r="E2250" i="112"/>
  <c r="E2251" i="112"/>
  <c r="E2252" i="112"/>
  <c r="E2253" i="112"/>
  <c r="E2254" i="112"/>
  <c r="E2255" i="112"/>
  <c r="E2256" i="112"/>
  <c r="E2257" i="112"/>
  <c r="E2258" i="112"/>
  <c r="E2259" i="112"/>
  <c r="E2260" i="112"/>
  <c r="E2261" i="112"/>
  <c r="E2262" i="112"/>
  <c r="E2263" i="112"/>
  <c r="E2264" i="112"/>
  <c r="E2265" i="112"/>
  <c r="E2266" i="112"/>
  <c r="E2267" i="112"/>
  <c r="E2268" i="112"/>
  <c r="E2269" i="112"/>
  <c r="E2270" i="112"/>
  <c r="E2271" i="112"/>
  <c r="E2272" i="112"/>
  <c r="E2273" i="112"/>
  <c r="E2274" i="112"/>
  <c r="E2275" i="112"/>
  <c r="E2276" i="112"/>
  <c r="E2277" i="112"/>
  <c r="E2278" i="112"/>
  <c r="E2279" i="112"/>
  <c r="E2280" i="112"/>
  <c r="E2281" i="112"/>
  <c r="E2282" i="112"/>
  <c r="E2283" i="112"/>
  <c r="E2284" i="112"/>
  <c r="E2285" i="112"/>
  <c r="E2286" i="112"/>
  <c r="E2287" i="112"/>
  <c r="E2288" i="112"/>
  <c r="E2289" i="112"/>
  <c r="E2290" i="112"/>
  <c r="E2291" i="112"/>
  <c r="E2292" i="112"/>
  <c r="E2293" i="112"/>
  <c r="E2294" i="112"/>
  <c r="E2295" i="112"/>
  <c r="E2296" i="112"/>
  <c r="E2297" i="112"/>
  <c r="E2298" i="112"/>
  <c r="E2299" i="112"/>
  <c r="E2300" i="112"/>
  <c r="E2301" i="112"/>
  <c r="E2302" i="112"/>
  <c r="E2303" i="112"/>
  <c r="E2304" i="112"/>
  <c r="E2305" i="112"/>
  <c r="E2306" i="112"/>
  <c r="E2307" i="112"/>
  <c r="E2308" i="112"/>
  <c r="E2309" i="112"/>
  <c r="E2310" i="112"/>
  <c r="E2311" i="112"/>
  <c r="E2312" i="112"/>
  <c r="E2313" i="112"/>
  <c r="E2314" i="112"/>
  <c r="E2315" i="112"/>
  <c r="E2316" i="112"/>
  <c r="E2317" i="112"/>
  <c r="E2318" i="112"/>
  <c r="E2319" i="112"/>
  <c r="E2320" i="112"/>
  <c r="E2321" i="112"/>
  <c r="E2322" i="112"/>
  <c r="E2323" i="112"/>
  <c r="E2324" i="112"/>
  <c r="E2325" i="112"/>
  <c r="E2326" i="112"/>
  <c r="E2327" i="112"/>
  <c r="E2328" i="112"/>
  <c r="E2329" i="112"/>
  <c r="E2330" i="112"/>
  <c r="E2331" i="112"/>
  <c r="E2332" i="112"/>
  <c r="E2333" i="112"/>
  <c r="E2334" i="112"/>
  <c r="E2335" i="112"/>
  <c r="E2336" i="112"/>
  <c r="E2337" i="112"/>
  <c r="E2338" i="112"/>
  <c r="E2339" i="112"/>
  <c r="E2340" i="112"/>
  <c r="E2341" i="112"/>
  <c r="E2342" i="112"/>
  <c r="E2343" i="112"/>
  <c r="E2344" i="112"/>
  <c r="E2345" i="112"/>
  <c r="E2346" i="112"/>
  <c r="E2347" i="112"/>
  <c r="E2348" i="112"/>
  <c r="E2349" i="112"/>
  <c r="E2350" i="112"/>
  <c r="E2351" i="112"/>
  <c r="E2352" i="112"/>
  <c r="E2353" i="112"/>
  <c r="E2354" i="112"/>
  <c r="E2355" i="112"/>
  <c r="E2356" i="112"/>
  <c r="E2357" i="112"/>
  <c r="E2358" i="112"/>
  <c r="E2359" i="112"/>
  <c r="E2360" i="112"/>
  <c r="E2361" i="112"/>
  <c r="E2362" i="112"/>
  <c r="E2363" i="112"/>
  <c r="E2364" i="112"/>
  <c r="E2365" i="112"/>
  <c r="E2366" i="112"/>
  <c r="E2367" i="112"/>
  <c r="E2368" i="112"/>
  <c r="E2369" i="112"/>
  <c r="E2370" i="112"/>
  <c r="E2371" i="112"/>
  <c r="E2372" i="112"/>
  <c r="E2373" i="112"/>
  <c r="E2374" i="112"/>
  <c r="E2375" i="112"/>
  <c r="E2376" i="112"/>
  <c r="E2377" i="112"/>
  <c r="E2378" i="112"/>
  <c r="E2379" i="112"/>
  <c r="E2380" i="112"/>
  <c r="E2381" i="112"/>
  <c r="E2382" i="112"/>
  <c r="E2383" i="112"/>
  <c r="E2384" i="112"/>
  <c r="E2385" i="112"/>
  <c r="E2386" i="112"/>
  <c r="E2387" i="112"/>
  <c r="E2388" i="112"/>
  <c r="E2389" i="112"/>
  <c r="E2390" i="112"/>
  <c r="E2391" i="112"/>
  <c r="E2392" i="112"/>
  <c r="E2393" i="112"/>
  <c r="E2394" i="112"/>
  <c r="E2395" i="112"/>
  <c r="E2396" i="112"/>
  <c r="E2397" i="112"/>
  <c r="E2398" i="112"/>
  <c r="E2399" i="112"/>
  <c r="E2400" i="112"/>
  <c r="E2401" i="112"/>
  <c r="E2402" i="112"/>
  <c r="E2403" i="112"/>
  <c r="E2404" i="112"/>
  <c r="E2405" i="112"/>
  <c r="E2406" i="112"/>
  <c r="E2407" i="112"/>
  <c r="E2408" i="112"/>
  <c r="E2409" i="112"/>
  <c r="E2410" i="112"/>
  <c r="E2411" i="112"/>
  <c r="E2412" i="112"/>
  <c r="E2413" i="112"/>
  <c r="E2414" i="112"/>
  <c r="E2415" i="112"/>
  <c r="E2416" i="112"/>
  <c r="E2417" i="112"/>
  <c r="E2418" i="112"/>
  <c r="E2419" i="112"/>
  <c r="E2420" i="112"/>
  <c r="E2421" i="112"/>
  <c r="E2422" i="112"/>
  <c r="E2423" i="112"/>
  <c r="E2424" i="112"/>
  <c r="E2425" i="112"/>
  <c r="E2426" i="112"/>
  <c r="E2427" i="112"/>
  <c r="E2428" i="112"/>
  <c r="E2429" i="112"/>
  <c r="E2430" i="112"/>
  <c r="E2431" i="112"/>
  <c r="E2432" i="112"/>
  <c r="E2433" i="112"/>
  <c r="E2434" i="112"/>
  <c r="E2435" i="112"/>
  <c r="E2436" i="112"/>
  <c r="E2437" i="112"/>
  <c r="E2438" i="112"/>
  <c r="E2439" i="112"/>
  <c r="E2440" i="112"/>
  <c r="E2441" i="112"/>
  <c r="E2442" i="112"/>
  <c r="E2443" i="112"/>
  <c r="E2444" i="112"/>
  <c r="E2445" i="112"/>
  <c r="E2446" i="112"/>
  <c r="E2447" i="112"/>
  <c r="E2448" i="112"/>
  <c r="E2449" i="112"/>
  <c r="E2450" i="112"/>
  <c r="E2451" i="112"/>
  <c r="E2452" i="112"/>
  <c r="E2453" i="112"/>
  <c r="E2454" i="112"/>
  <c r="E2455" i="112"/>
  <c r="E2456" i="112"/>
  <c r="E2457" i="112"/>
  <c r="E2458" i="112"/>
  <c r="E2459" i="112"/>
  <c r="E2460" i="112"/>
  <c r="E2461" i="112"/>
  <c r="E2462" i="112"/>
  <c r="E2463" i="112"/>
  <c r="E2464" i="112"/>
  <c r="E2465" i="112"/>
  <c r="E2466" i="112"/>
  <c r="E2467" i="112"/>
  <c r="E2468" i="112"/>
  <c r="E2469" i="112"/>
  <c r="E2470" i="112"/>
  <c r="E2471" i="112"/>
  <c r="E2472" i="112"/>
  <c r="E2473" i="112"/>
  <c r="E2474" i="112"/>
  <c r="E2475" i="112"/>
  <c r="E2476" i="112"/>
  <c r="E2477" i="112"/>
  <c r="E2478" i="112"/>
  <c r="E2479" i="112"/>
  <c r="E2480" i="112"/>
  <c r="E2481" i="112"/>
  <c r="E2482" i="112"/>
  <c r="E2483" i="112"/>
  <c r="E2484" i="112"/>
  <c r="E2485" i="112"/>
  <c r="E2486" i="112"/>
  <c r="E2487" i="112"/>
  <c r="E2488" i="112"/>
  <c r="E2489" i="112"/>
  <c r="E2490" i="112"/>
  <c r="E2491" i="112"/>
  <c r="E2492" i="112"/>
  <c r="E2493" i="112"/>
  <c r="E2494" i="112"/>
  <c r="E2495" i="112"/>
  <c r="E2496" i="112"/>
  <c r="E2497" i="112"/>
  <c r="E2498" i="112"/>
  <c r="E2499" i="112"/>
  <c r="E2500" i="112"/>
  <c r="E2501" i="112"/>
  <c r="E2502" i="112"/>
  <c r="E2503" i="112"/>
  <c r="E2504" i="112"/>
  <c r="E2505" i="112"/>
  <c r="E2506" i="112"/>
  <c r="E2507" i="112"/>
  <c r="E2508" i="112"/>
  <c r="E2509" i="112"/>
  <c r="E2510" i="112"/>
  <c r="E2511" i="112"/>
  <c r="E2512" i="112"/>
  <c r="E2513" i="112"/>
  <c r="E2514" i="112"/>
  <c r="E2515" i="112"/>
  <c r="E2516" i="112"/>
  <c r="E2517" i="112"/>
  <c r="E2518" i="112"/>
  <c r="E2519" i="112"/>
  <c r="E2520" i="112"/>
  <c r="E2521" i="112"/>
  <c r="E2522" i="112"/>
  <c r="E2523" i="112"/>
  <c r="E2524" i="112"/>
  <c r="E2525" i="112"/>
  <c r="E2526" i="112"/>
  <c r="E2527" i="112"/>
  <c r="E2528" i="112"/>
  <c r="E2529" i="112"/>
  <c r="E2530" i="112"/>
  <c r="E2531" i="112"/>
  <c r="E2532" i="112"/>
  <c r="E2533" i="112"/>
  <c r="E2534" i="112"/>
  <c r="E2535" i="112"/>
  <c r="E2536" i="112"/>
  <c r="E2537" i="112"/>
  <c r="E2538" i="112"/>
  <c r="E2539" i="112"/>
  <c r="E2540" i="112"/>
  <c r="E2541" i="112"/>
  <c r="E2542" i="112"/>
  <c r="E2543" i="112"/>
  <c r="E2544" i="112"/>
  <c r="E2545" i="112"/>
  <c r="E2546" i="112"/>
  <c r="E2547" i="112"/>
  <c r="E2548" i="112"/>
  <c r="E2549" i="112"/>
  <c r="E2550" i="112"/>
  <c r="E2551" i="112"/>
  <c r="E2552" i="112"/>
  <c r="E2553" i="112"/>
  <c r="E2554" i="112"/>
  <c r="E2555" i="112"/>
  <c r="E2556" i="112"/>
  <c r="E2557" i="112"/>
  <c r="E2558" i="112"/>
  <c r="E2559" i="112"/>
  <c r="E2560" i="112"/>
  <c r="E2561" i="112"/>
  <c r="E2562" i="112"/>
  <c r="E2563" i="112"/>
  <c r="E2564" i="112"/>
  <c r="E2565" i="112"/>
  <c r="E2566" i="112"/>
  <c r="E2567" i="112"/>
  <c r="E2568" i="112"/>
  <c r="E2569" i="112"/>
  <c r="E2570" i="112"/>
  <c r="E2571" i="112"/>
  <c r="E2572" i="112"/>
  <c r="E2573" i="112"/>
  <c r="E2574" i="112"/>
  <c r="E2575" i="112"/>
  <c r="E2576" i="112"/>
  <c r="E2577" i="112"/>
  <c r="E2578" i="112"/>
  <c r="E2579" i="112"/>
  <c r="E2580" i="112"/>
  <c r="E2581" i="112"/>
  <c r="E2582" i="112"/>
  <c r="E2583" i="112"/>
  <c r="E2584" i="112"/>
  <c r="E2585" i="112"/>
  <c r="E2586" i="112"/>
  <c r="E2587" i="112"/>
  <c r="E2588" i="112"/>
  <c r="E2589" i="112"/>
  <c r="E2590" i="112"/>
  <c r="E2591" i="112"/>
  <c r="E2592" i="112"/>
  <c r="E2593" i="112"/>
  <c r="E2594" i="112"/>
  <c r="E2595" i="112"/>
  <c r="E2596" i="112"/>
  <c r="E2597" i="112"/>
  <c r="E2598" i="112"/>
  <c r="E2599" i="112"/>
  <c r="E2600" i="112"/>
  <c r="E2601" i="112"/>
  <c r="E2602" i="112"/>
  <c r="E2603" i="112"/>
  <c r="E2604" i="112"/>
  <c r="E2605" i="112"/>
  <c r="E2606" i="112"/>
  <c r="E2607" i="112"/>
  <c r="E2608" i="112"/>
  <c r="E2609" i="112"/>
  <c r="E2610" i="112"/>
  <c r="E2611" i="112"/>
  <c r="E2612" i="112"/>
  <c r="E2613" i="112"/>
  <c r="E2614" i="112"/>
  <c r="E2615" i="112"/>
  <c r="E2616" i="112"/>
  <c r="E2617" i="112"/>
  <c r="E2618" i="112"/>
  <c r="E2619" i="112"/>
  <c r="E2620" i="112"/>
  <c r="E2621" i="112"/>
  <c r="E2622" i="112"/>
  <c r="E2623" i="112"/>
  <c r="E2624" i="112"/>
  <c r="E2625" i="112"/>
  <c r="E2626" i="112"/>
  <c r="E2627" i="112"/>
  <c r="E2628" i="112"/>
  <c r="E2629" i="112"/>
  <c r="E2630" i="112"/>
  <c r="E2631" i="112"/>
  <c r="E2632" i="112"/>
  <c r="E2633" i="112"/>
  <c r="E2634" i="112"/>
  <c r="E2635" i="112"/>
  <c r="E2636" i="112"/>
  <c r="E2637" i="112"/>
  <c r="E2638" i="112"/>
  <c r="E2639" i="112"/>
  <c r="E2640" i="112"/>
  <c r="E2641" i="112"/>
  <c r="E2642" i="112"/>
  <c r="E2643" i="112"/>
  <c r="E2644" i="112"/>
  <c r="E2645" i="112"/>
  <c r="E2646" i="112"/>
  <c r="E2647" i="112"/>
  <c r="E2648" i="112"/>
  <c r="E2649" i="112"/>
  <c r="E2650" i="112"/>
  <c r="E2651" i="112"/>
  <c r="E2652" i="112"/>
  <c r="E2653" i="112"/>
  <c r="E2654" i="112"/>
  <c r="E2655" i="112"/>
  <c r="E2656" i="112"/>
  <c r="E2657" i="112"/>
  <c r="E2658" i="112"/>
  <c r="E2659" i="112"/>
  <c r="E2660" i="112"/>
  <c r="E2661" i="112"/>
  <c r="E2662" i="112"/>
  <c r="E2663" i="112"/>
  <c r="E2664" i="112"/>
  <c r="E2665" i="112"/>
  <c r="E2666" i="112"/>
  <c r="E2667" i="112"/>
  <c r="E2668" i="112"/>
  <c r="E2669" i="112"/>
  <c r="E2670" i="112"/>
  <c r="E2671" i="112"/>
  <c r="E2672" i="112"/>
  <c r="E2673" i="112"/>
  <c r="E2674" i="112"/>
  <c r="E2675" i="112"/>
  <c r="E2676" i="112"/>
  <c r="E2677" i="112"/>
  <c r="E2678" i="112"/>
  <c r="E2679" i="112"/>
  <c r="E2680" i="112"/>
  <c r="E2681" i="112"/>
  <c r="E2682" i="112"/>
  <c r="E2683" i="112"/>
  <c r="E2684" i="112"/>
  <c r="E2685" i="112"/>
  <c r="E2686" i="112"/>
  <c r="E2687" i="112"/>
  <c r="E2688" i="112"/>
  <c r="E2689" i="112"/>
  <c r="E2690" i="112"/>
  <c r="E2691" i="112"/>
  <c r="E2692" i="112"/>
  <c r="E2693" i="112"/>
  <c r="E2694" i="112"/>
  <c r="E2695" i="112"/>
  <c r="E2696" i="112"/>
  <c r="E2697" i="112"/>
  <c r="E2698" i="112"/>
  <c r="E2699" i="112"/>
  <c r="E2700" i="112"/>
  <c r="E2701" i="112"/>
  <c r="E2702" i="112"/>
  <c r="E2703" i="112"/>
  <c r="E2704" i="112"/>
  <c r="E2705" i="112"/>
  <c r="E2706" i="112"/>
  <c r="E2707" i="112"/>
  <c r="E2708" i="112"/>
  <c r="E2709" i="112"/>
  <c r="E2710" i="112"/>
  <c r="E2711" i="112"/>
  <c r="E2712" i="112"/>
  <c r="E2713" i="112"/>
  <c r="E2714" i="112"/>
  <c r="E2715" i="112"/>
  <c r="E2716" i="112"/>
  <c r="E2717" i="112"/>
  <c r="E2718" i="112"/>
  <c r="E2719" i="112"/>
  <c r="E2720" i="112"/>
  <c r="E2721" i="112"/>
  <c r="E2722" i="112"/>
  <c r="E2723" i="112"/>
  <c r="E2724" i="112"/>
  <c r="E2725" i="112"/>
  <c r="E2726" i="112"/>
  <c r="E2727" i="112"/>
  <c r="E2728" i="112"/>
  <c r="E2729" i="112"/>
  <c r="E2730" i="112"/>
  <c r="E2731" i="112"/>
  <c r="E2732" i="112"/>
  <c r="E2733" i="112"/>
  <c r="E2734" i="112"/>
  <c r="E2735" i="112"/>
  <c r="E2736" i="112"/>
  <c r="E2737" i="112"/>
  <c r="E2738" i="112"/>
  <c r="E2739" i="112"/>
  <c r="E2740" i="112"/>
  <c r="E2741" i="112"/>
  <c r="E2742" i="112"/>
  <c r="E2743" i="112"/>
  <c r="E2744" i="112"/>
  <c r="E2745" i="112"/>
  <c r="E2746" i="112"/>
  <c r="E2747" i="112"/>
  <c r="E2748" i="112"/>
  <c r="E2749" i="112"/>
  <c r="E2750" i="112"/>
  <c r="E2751" i="112"/>
  <c r="E2752" i="112"/>
  <c r="E2753" i="112"/>
  <c r="E2754" i="112"/>
  <c r="E2755" i="112"/>
  <c r="E2756" i="112"/>
  <c r="E2757" i="112"/>
  <c r="E2758" i="112"/>
  <c r="E2759" i="112"/>
  <c r="E2760" i="112"/>
  <c r="E2761" i="112"/>
  <c r="E2762" i="112"/>
  <c r="E2763" i="112"/>
  <c r="E2764" i="112"/>
  <c r="E2765" i="112"/>
  <c r="E2766" i="112"/>
  <c r="E2767" i="112"/>
  <c r="E2768" i="112"/>
  <c r="E2769" i="112"/>
  <c r="E2770" i="112"/>
  <c r="E2771" i="112"/>
  <c r="E2772" i="112"/>
  <c r="E2773" i="112"/>
  <c r="E2774" i="112"/>
  <c r="E2775" i="112"/>
  <c r="E2776" i="112"/>
  <c r="E2777" i="112"/>
  <c r="E2778" i="112"/>
  <c r="E2779" i="112"/>
  <c r="E2780" i="112"/>
  <c r="E2781" i="112"/>
  <c r="E2782" i="112"/>
  <c r="E2783" i="112"/>
  <c r="E2784" i="112"/>
  <c r="E2785" i="112"/>
  <c r="E2786" i="112"/>
  <c r="E2787" i="112"/>
  <c r="E2788" i="112"/>
  <c r="E2789" i="112"/>
  <c r="E2790" i="112"/>
  <c r="E2791" i="112"/>
  <c r="E2792" i="112"/>
  <c r="E2793" i="112"/>
  <c r="E2794" i="112"/>
  <c r="E2795" i="112"/>
  <c r="E2796" i="112"/>
  <c r="E2797" i="112"/>
  <c r="E2798" i="112"/>
  <c r="E2799" i="112"/>
  <c r="E2800" i="112"/>
  <c r="E2801" i="112"/>
  <c r="E2802" i="112"/>
  <c r="E2803" i="112"/>
  <c r="E2804" i="112"/>
  <c r="E2805" i="112"/>
  <c r="E2806" i="112"/>
  <c r="E2807" i="112"/>
  <c r="E2808" i="112"/>
  <c r="E2809" i="112"/>
  <c r="E2810" i="112"/>
  <c r="E2811" i="112"/>
  <c r="E2812" i="112"/>
  <c r="E2813" i="112"/>
  <c r="E2814" i="112"/>
  <c r="E2815" i="112"/>
  <c r="E2816" i="112"/>
  <c r="E2817" i="112"/>
  <c r="E2818" i="112"/>
  <c r="E2819" i="112"/>
  <c r="E2820" i="112"/>
  <c r="E2821" i="112"/>
  <c r="E2822" i="112"/>
  <c r="E2823" i="112"/>
  <c r="E2824" i="112"/>
  <c r="E2825" i="112"/>
  <c r="E2826" i="112"/>
  <c r="E2827" i="112"/>
  <c r="E2828" i="112"/>
  <c r="E2829" i="112"/>
  <c r="E2830" i="112"/>
  <c r="E2831" i="112"/>
  <c r="E2832" i="112"/>
  <c r="E2833" i="112"/>
  <c r="E2834" i="112"/>
  <c r="E2835" i="112"/>
  <c r="E2836" i="112"/>
  <c r="E2837" i="112"/>
  <c r="E2838" i="112"/>
  <c r="E2839" i="112"/>
  <c r="E2840" i="112"/>
  <c r="E2841" i="112"/>
  <c r="E2842" i="112"/>
  <c r="E2843" i="112"/>
  <c r="E2844" i="112"/>
  <c r="E2845" i="112"/>
  <c r="E2846" i="112"/>
  <c r="E2847" i="112"/>
  <c r="E2848" i="112"/>
  <c r="E2849" i="112"/>
  <c r="E2850" i="112"/>
  <c r="E2851" i="112"/>
  <c r="E2852" i="112"/>
  <c r="E2853" i="112"/>
  <c r="E2854" i="112"/>
  <c r="E2855" i="112"/>
  <c r="E2856" i="112"/>
  <c r="E2857" i="112"/>
  <c r="E2858" i="112"/>
  <c r="E2859" i="112"/>
  <c r="E2860" i="112"/>
  <c r="E2861" i="112"/>
  <c r="E2862" i="112"/>
  <c r="E2863" i="112"/>
  <c r="E2864" i="112"/>
  <c r="E2865" i="112"/>
  <c r="E2866" i="112"/>
  <c r="E2867" i="112"/>
  <c r="E2868" i="112"/>
  <c r="E2869" i="112"/>
  <c r="E2870" i="112"/>
  <c r="E2871" i="112"/>
  <c r="E2872" i="112"/>
  <c r="E2873" i="112"/>
  <c r="E2874" i="112"/>
  <c r="E2875" i="112"/>
  <c r="E2876" i="112"/>
  <c r="E2877" i="112"/>
  <c r="E2878" i="112"/>
  <c r="E2879" i="112"/>
  <c r="E2880" i="112"/>
  <c r="E2881" i="112"/>
  <c r="E2882" i="112"/>
  <c r="E2883" i="112"/>
  <c r="E2884" i="112"/>
  <c r="E2885" i="112"/>
  <c r="E2886" i="112"/>
  <c r="E2887" i="112"/>
  <c r="E2888" i="112"/>
  <c r="E2889" i="112"/>
  <c r="E2890" i="112"/>
  <c r="E2891" i="112"/>
  <c r="E2892" i="112"/>
  <c r="E2893" i="112"/>
  <c r="E2894" i="112"/>
  <c r="E2895" i="112"/>
  <c r="E2896" i="112"/>
  <c r="E2897" i="112"/>
  <c r="E2898" i="112"/>
  <c r="E2899" i="112"/>
  <c r="E2900" i="112"/>
  <c r="E2901" i="112"/>
  <c r="E2902" i="112"/>
  <c r="E2903" i="112"/>
  <c r="E2904" i="112"/>
  <c r="E2905" i="112"/>
  <c r="E2906" i="112"/>
  <c r="E2907" i="112"/>
  <c r="E2908" i="112"/>
  <c r="E2909" i="112"/>
  <c r="E2910" i="112"/>
  <c r="E2911" i="112"/>
  <c r="E2912" i="112"/>
  <c r="E2913" i="112"/>
  <c r="E2914" i="112"/>
  <c r="E2915" i="112"/>
  <c r="E2916" i="112"/>
  <c r="E2917" i="112"/>
  <c r="E2918" i="112"/>
  <c r="E2919" i="112"/>
  <c r="E2920" i="112"/>
  <c r="E2921" i="112"/>
  <c r="E2922" i="112"/>
  <c r="E2923" i="112"/>
  <c r="E2924" i="112"/>
  <c r="E2925" i="112"/>
  <c r="E2926" i="112"/>
  <c r="E2927" i="112"/>
  <c r="E2928" i="112"/>
  <c r="E2929" i="112"/>
  <c r="E2930" i="112"/>
  <c r="E2931" i="112"/>
  <c r="E2932" i="112"/>
  <c r="E2933" i="112"/>
  <c r="E2934" i="112"/>
  <c r="E2935" i="112"/>
  <c r="E2936" i="112"/>
  <c r="E2937" i="112"/>
  <c r="E2938" i="112"/>
  <c r="E2939" i="112"/>
  <c r="E2940" i="112"/>
  <c r="E2941" i="112"/>
  <c r="E2942" i="112"/>
  <c r="E2943" i="112"/>
  <c r="E2944" i="112"/>
  <c r="E2945" i="112"/>
  <c r="E2946" i="112"/>
  <c r="E2947" i="112"/>
  <c r="E2948" i="112"/>
  <c r="E2949" i="112"/>
  <c r="E2950" i="112"/>
  <c r="E2951" i="112"/>
  <c r="E2952" i="112"/>
  <c r="E2953" i="112"/>
  <c r="E2954" i="112"/>
  <c r="E2955" i="112"/>
  <c r="E2956" i="112"/>
  <c r="E2957" i="112"/>
  <c r="E2958" i="112"/>
  <c r="E2959" i="112"/>
  <c r="E2960" i="112"/>
  <c r="E2961" i="112"/>
  <c r="E2962" i="112"/>
  <c r="E2963" i="112"/>
  <c r="E2964" i="112"/>
  <c r="E2965" i="112"/>
  <c r="E2966" i="112"/>
  <c r="E2967" i="112"/>
  <c r="E2968" i="112"/>
  <c r="E2172" i="112"/>
  <c r="B21" i="93"/>
  <c r="B16" i="93"/>
  <c r="E1428" i="112"/>
  <c r="E1429" i="112"/>
  <c r="E1430" i="112"/>
  <c r="E1431" i="112"/>
  <c r="E1432" i="112"/>
  <c r="E1433" i="112"/>
  <c r="E1434" i="112"/>
  <c r="E1435" i="112"/>
  <c r="E1436" i="112"/>
  <c r="E1437" i="112"/>
  <c r="E1438" i="112"/>
  <c r="E1439" i="112"/>
  <c r="E1440" i="112"/>
  <c r="E1441" i="112"/>
  <c r="E1442" i="112"/>
  <c r="E1443" i="112"/>
  <c r="E1444" i="112"/>
  <c r="E1445" i="112"/>
  <c r="E1446" i="112"/>
  <c r="E1447" i="112"/>
  <c r="E1448" i="112"/>
  <c r="E1449" i="112"/>
  <c r="E1450" i="112"/>
  <c r="E1451" i="112"/>
  <c r="E1452" i="112"/>
  <c r="E1453" i="112"/>
  <c r="E1454" i="112"/>
  <c r="E1455" i="112"/>
  <c r="E1456" i="112"/>
  <c r="E1457" i="112"/>
  <c r="E1458" i="112"/>
  <c r="E1459" i="112"/>
  <c r="E1460" i="112"/>
  <c r="E1461" i="112"/>
  <c r="E1462" i="112"/>
  <c r="E1463" i="112"/>
  <c r="E1464" i="112"/>
  <c r="E1465" i="112"/>
  <c r="E1466" i="112"/>
  <c r="E1467" i="112"/>
  <c r="E1468" i="112"/>
  <c r="E1469" i="112"/>
  <c r="E1470" i="112"/>
  <c r="E1471" i="112"/>
  <c r="E1472" i="112"/>
  <c r="E1473" i="112"/>
  <c r="E1474" i="112"/>
  <c r="E1475" i="112"/>
  <c r="E1476" i="112"/>
  <c r="E1477" i="112"/>
  <c r="E1478" i="112"/>
  <c r="E1479" i="112"/>
  <c r="E1480" i="112"/>
  <c r="E1481" i="112"/>
  <c r="E1482" i="112"/>
  <c r="E1483" i="112"/>
  <c r="E1484" i="112"/>
  <c r="E1485" i="112"/>
  <c r="E1486" i="112"/>
  <c r="E1487" i="112"/>
  <c r="E1488" i="112"/>
  <c r="E1489" i="112"/>
  <c r="E1490" i="112"/>
  <c r="E1491" i="112"/>
  <c r="E1492" i="112"/>
  <c r="E1493" i="112"/>
  <c r="E1494" i="112"/>
  <c r="E1495" i="112"/>
  <c r="E1496" i="112"/>
  <c r="E1497" i="112"/>
  <c r="E1498" i="112"/>
  <c r="E1499" i="112"/>
  <c r="E1500" i="112"/>
  <c r="E1501" i="112"/>
  <c r="E1502" i="112"/>
  <c r="E1503" i="112"/>
  <c r="E1504" i="112"/>
  <c r="E1505" i="112"/>
  <c r="E1506" i="112"/>
  <c r="E1507" i="112"/>
  <c r="E1508" i="112"/>
  <c r="E1509" i="112"/>
  <c r="E1510" i="112"/>
  <c r="E1511" i="112"/>
  <c r="E1512" i="112"/>
  <c r="E1513" i="112"/>
  <c r="E1514" i="112"/>
  <c r="E1515" i="112"/>
  <c r="E1516" i="112"/>
  <c r="E1517" i="112"/>
  <c r="E1518" i="112"/>
  <c r="E1519" i="112"/>
  <c r="E1520" i="112"/>
  <c r="E1521" i="112"/>
  <c r="E1522" i="112"/>
  <c r="E1523" i="112"/>
  <c r="E1524" i="112"/>
  <c r="E1525" i="112"/>
  <c r="E1526" i="112"/>
  <c r="E1527" i="112"/>
  <c r="E1528" i="112"/>
  <c r="E1529" i="112"/>
  <c r="E1530" i="112"/>
  <c r="E1531" i="112"/>
  <c r="E1532" i="112"/>
  <c r="E1533" i="112"/>
  <c r="E1534" i="112"/>
  <c r="E1535" i="112"/>
  <c r="E1536" i="112"/>
  <c r="E1537" i="112"/>
  <c r="E1538" i="112"/>
  <c r="E1539" i="112"/>
  <c r="E1540" i="112"/>
  <c r="E1541" i="112"/>
  <c r="E1542" i="112"/>
  <c r="E1543" i="112"/>
  <c r="E1544" i="112"/>
  <c r="E1545" i="112"/>
  <c r="E1546" i="112"/>
  <c r="E1547" i="112"/>
  <c r="E1548" i="112"/>
  <c r="E1549" i="112"/>
  <c r="E1550" i="112"/>
  <c r="E1551" i="112"/>
  <c r="E1552" i="112"/>
  <c r="E1553" i="112"/>
  <c r="E1554" i="112"/>
  <c r="E1555" i="112"/>
  <c r="E1556" i="112"/>
  <c r="E1557" i="112"/>
  <c r="E1558" i="112"/>
  <c r="E1559" i="112"/>
  <c r="E1560" i="112"/>
  <c r="E1561" i="112"/>
  <c r="E1562" i="112"/>
  <c r="E1563" i="112"/>
  <c r="E1564" i="112"/>
  <c r="E1565" i="112"/>
  <c r="E1566" i="112"/>
  <c r="E1567" i="112"/>
  <c r="E1568" i="112"/>
  <c r="E1569" i="112"/>
  <c r="E1570" i="112"/>
  <c r="E1571" i="112"/>
  <c r="E1572" i="112"/>
  <c r="E1573" i="112"/>
  <c r="E1574" i="112"/>
  <c r="E1575" i="112"/>
  <c r="E1576" i="112"/>
  <c r="E1577" i="112"/>
  <c r="E1578" i="112"/>
  <c r="E1579" i="112"/>
  <c r="E1580" i="112"/>
  <c r="E1581" i="112"/>
  <c r="E1582" i="112"/>
  <c r="E1583" i="112"/>
  <c r="E1584" i="112"/>
  <c r="E1585" i="112"/>
  <c r="E1586" i="112"/>
  <c r="E1587" i="112"/>
  <c r="E1588" i="112"/>
  <c r="E1589" i="112"/>
  <c r="E1590" i="112"/>
  <c r="E1591" i="112"/>
  <c r="E1592" i="112"/>
  <c r="E1593" i="112"/>
  <c r="E1594" i="112"/>
  <c r="E1595" i="112"/>
  <c r="E1596" i="112"/>
  <c r="E1597" i="112"/>
  <c r="E1598" i="112"/>
  <c r="E1599" i="112"/>
  <c r="E1600" i="112"/>
  <c r="E1601" i="112"/>
  <c r="E1602" i="112"/>
  <c r="E1603" i="112"/>
  <c r="E1604" i="112"/>
  <c r="E1605" i="112"/>
  <c r="E1606" i="112"/>
  <c r="E1607" i="112"/>
  <c r="E1608" i="112"/>
  <c r="E1609" i="112"/>
  <c r="E1610" i="112"/>
  <c r="E1611" i="112"/>
  <c r="E1612" i="112"/>
  <c r="E1613" i="112"/>
  <c r="E1614" i="112"/>
  <c r="E1615" i="112"/>
  <c r="E1616" i="112"/>
  <c r="E1617" i="112"/>
  <c r="E1618" i="112"/>
  <c r="E1619" i="112"/>
  <c r="E1620" i="112"/>
  <c r="E1621" i="112"/>
  <c r="E1622" i="112"/>
  <c r="E1623" i="112"/>
  <c r="E1624" i="112"/>
  <c r="E1625" i="112"/>
  <c r="E1626" i="112"/>
  <c r="E1627" i="112"/>
  <c r="E1628" i="112"/>
  <c r="E1629" i="112"/>
  <c r="E1630" i="112"/>
  <c r="E1631" i="112"/>
  <c r="E1632" i="112"/>
  <c r="E1633" i="112"/>
  <c r="E1634" i="112"/>
  <c r="E1635" i="112"/>
  <c r="E1636" i="112"/>
  <c r="E1637" i="112"/>
  <c r="E1638" i="112"/>
  <c r="E1639" i="112"/>
  <c r="E1640" i="112"/>
  <c r="E1641" i="112"/>
  <c r="E1642" i="112"/>
  <c r="E1643" i="112"/>
  <c r="E1644" i="112"/>
  <c r="E1645" i="112"/>
  <c r="E1646" i="112"/>
  <c r="E1647" i="112"/>
  <c r="E1648" i="112"/>
  <c r="E1649" i="112"/>
  <c r="E1650" i="112"/>
  <c r="E1651" i="112"/>
  <c r="E1652" i="112"/>
  <c r="E1653" i="112"/>
  <c r="E1654" i="112"/>
  <c r="E1655" i="112"/>
  <c r="E1656" i="112"/>
  <c r="E1657" i="112"/>
  <c r="E1658" i="112"/>
  <c r="E1659" i="112"/>
  <c r="E1660" i="112"/>
  <c r="E1661" i="112"/>
  <c r="E1662" i="112"/>
  <c r="E1663" i="112"/>
  <c r="E1664" i="112"/>
  <c r="E1665" i="112"/>
  <c r="E1666" i="112"/>
  <c r="E1667" i="112"/>
  <c r="E1668" i="112"/>
  <c r="E1669" i="112"/>
  <c r="E1670" i="112"/>
  <c r="E1671" i="112"/>
  <c r="E1672" i="112"/>
  <c r="E1673" i="112"/>
  <c r="E1674" i="112"/>
  <c r="E1675" i="112"/>
  <c r="E1676" i="112"/>
  <c r="E1677" i="112"/>
  <c r="E1678" i="112"/>
  <c r="E1679" i="112"/>
  <c r="E1680" i="112"/>
  <c r="E1681" i="112"/>
  <c r="E1682" i="112"/>
  <c r="E1683" i="112"/>
  <c r="E1684" i="112"/>
  <c r="E1685" i="112"/>
  <c r="E1686" i="112"/>
  <c r="E1687" i="112"/>
  <c r="E1688" i="112"/>
  <c r="E1689" i="112"/>
  <c r="E1690" i="112"/>
  <c r="E1691" i="112"/>
  <c r="E1692" i="112"/>
  <c r="E1693" i="112"/>
  <c r="E1694" i="112"/>
  <c r="E1695" i="112"/>
  <c r="E1696" i="112"/>
  <c r="E1697" i="112"/>
  <c r="E1698" i="112"/>
  <c r="E1699" i="112"/>
  <c r="E1700" i="112"/>
  <c r="E1701" i="112"/>
  <c r="E1702" i="112"/>
  <c r="E1703" i="112"/>
  <c r="E1704" i="112"/>
  <c r="E1705" i="112"/>
  <c r="E1706" i="112"/>
  <c r="E1707" i="112"/>
  <c r="E1708" i="112"/>
  <c r="E1709" i="112"/>
  <c r="E1710" i="112"/>
  <c r="E1711" i="112"/>
  <c r="E1712" i="112"/>
  <c r="E1713" i="112"/>
  <c r="E1714" i="112"/>
  <c r="E1715" i="112"/>
  <c r="E1716" i="112"/>
  <c r="E1717" i="112"/>
  <c r="E1718" i="112"/>
  <c r="E1719" i="112"/>
  <c r="E1720" i="112"/>
  <c r="E1721" i="112"/>
  <c r="E1722" i="112"/>
  <c r="E1723" i="112"/>
  <c r="E1724" i="112"/>
  <c r="E1725" i="112"/>
  <c r="E1726" i="112"/>
  <c r="E1727" i="112"/>
  <c r="E1728" i="112"/>
  <c r="E1729" i="112"/>
  <c r="E1730" i="112"/>
  <c r="E1731" i="112"/>
  <c r="E1732" i="112"/>
  <c r="E1733" i="112"/>
  <c r="E1734" i="112"/>
  <c r="E1735" i="112"/>
  <c r="E1736" i="112"/>
  <c r="E1737" i="112"/>
  <c r="E1738" i="112"/>
  <c r="E1739" i="112"/>
  <c r="E1740" i="112"/>
  <c r="E1741" i="112"/>
  <c r="E1742" i="112"/>
  <c r="E1743" i="112"/>
  <c r="E1744" i="112"/>
  <c r="E1745" i="112"/>
  <c r="E1746" i="112"/>
  <c r="E1747" i="112"/>
  <c r="E1748" i="112"/>
  <c r="E1749" i="112"/>
  <c r="E1750" i="112"/>
  <c r="E1751" i="112"/>
  <c r="E1752" i="112"/>
  <c r="E1753" i="112"/>
  <c r="E1754" i="112"/>
  <c r="E1755" i="112"/>
  <c r="E1756" i="112"/>
  <c r="E1757" i="112"/>
  <c r="E1758" i="112"/>
  <c r="E1759" i="112"/>
  <c r="E1760" i="112"/>
  <c r="E1761" i="112"/>
  <c r="E1762" i="112"/>
  <c r="E1763" i="112"/>
  <c r="E1764" i="112"/>
  <c r="E1765" i="112"/>
  <c r="E1766" i="112"/>
  <c r="E1767" i="112"/>
  <c r="E1768" i="112"/>
  <c r="E1769" i="112"/>
  <c r="E1770" i="112"/>
  <c r="E1771" i="112"/>
  <c r="E1772" i="112"/>
  <c r="E1773" i="112"/>
  <c r="E1774" i="112"/>
  <c r="E1775" i="112"/>
  <c r="E1776" i="112"/>
  <c r="E1777" i="112"/>
  <c r="E1778" i="112"/>
  <c r="E1779" i="112"/>
  <c r="E1780" i="112"/>
  <c r="E1781" i="112"/>
  <c r="E1782" i="112"/>
  <c r="E1783" i="112"/>
  <c r="E1784" i="112"/>
  <c r="E1785" i="112"/>
  <c r="E1786" i="112"/>
  <c r="E1787" i="112"/>
  <c r="E1788" i="112"/>
  <c r="E1789" i="112"/>
  <c r="E1790" i="112"/>
  <c r="E1791" i="112"/>
  <c r="E1792" i="112"/>
  <c r="E1793" i="112"/>
  <c r="E1794" i="112"/>
  <c r="E1795" i="112"/>
  <c r="E1796" i="112"/>
  <c r="E1797" i="112"/>
  <c r="E1798" i="112"/>
  <c r="E1799" i="112"/>
  <c r="E1800" i="112"/>
  <c r="E1801" i="112"/>
  <c r="E1802" i="112"/>
  <c r="E1803" i="112"/>
  <c r="E1804" i="112"/>
  <c r="E1805" i="112"/>
  <c r="E1806" i="112"/>
  <c r="E1807" i="112"/>
  <c r="E1808" i="112"/>
  <c r="E1809" i="112"/>
  <c r="E1810" i="112"/>
  <c r="E1811" i="112"/>
  <c r="E1812" i="112"/>
  <c r="E1813" i="112"/>
  <c r="E1814" i="112"/>
  <c r="E1815" i="112"/>
  <c r="E1816" i="112"/>
  <c r="E1817" i="112"/>
  <c r="E1818" i="112"/>
  <c r="E1819" i="112"/>
  <c r="E1820" i="112"/>
  <c r="E1821" i="112"/>
  <c r="E1822" i="112"/>
  <c r="E1823" i="112"/>
  <c r="E1824" i="112"/>
  <c r="E1825" i="112"/>
  <c r="E1826" i="112"/>
  <c r="E1827" i="112"/>
  <c r="E1828" i="112"/>
  <c r="E1829" i="112"/>
  <c r="E1830" i="112"/>
  <c r="E1831" i="112"/>
  <c r="E1832" i="112"/>
  <c r="E1833" i="112"/>
  <c r="E1834" i="112"/>
  <c r="E1835" i="112"/>
  <c r="E1836" i="112"/>
  <c r="E1837" i="112"/>
  <c r="E1838" i="112"/>
  <c r="E1839" i="112"/>
  <c r="E1840" i="112"/>
  <c r="E1841" i="112"/>
  <c r="E1842" i="112"/>
  <c r="E1843" i="112"/>
  <c r="E1844" i="112"/>
  <c r="E1845" i="112"/>
  <c r="E1846" i="112"/>
  <c r="E1847" i="112"/>
  <c r="E1848" i="112"/>
  <c r="E1849" i="112"/>
  <c r="E1850" i="112"/>
  <c r="E1851" i="112"/>
  <c r="E1852" i="112"/>
  <c r="E1853" i="112"/>
  <c r="E1854" i="112"/>
  <c r="E1855" i="112"/>
  <c r="E1856" i="112"/>
  <c r="E1857" i="112"/>
  <c r="E1858" i="112"/>
  <c r="E1859" i="112"/>
  <c r="E1860" i="112"/>
  <c r="E1861" i="112"/>
  <c r="E1862" i="112"/>
  <c r="E1863" i="112"/>
  <c r="E1864" i="112"/>
  <c r="E1865" i="112"/>
  <c r="E1866" i="112"/>
  <c r="E1867" i="112"/>
  <c r="E1868" i="112"/>
  <c r="E1869" i="112"/>
  <c r="E1870" i="112"/>
  <c r="E1871" i="112"/>
  <c r="E1872" i="112"/>
  <c r="E1873" i="112"/>
  <c r="E1874" i="112"/>
  <c r="E1875" i="112"/>
  <c r="E1876" i="112"/>
  <c r="E1877" i="112"/>
  <c r="E1878" i="112"/>
  <c r="E1879" i="112"/>
  <c r="E1880" i="112"/>
  <c r="E1881" i="112"/>
  <c r="E1882" i="112"/>
  <c r="E1883" i="112"/>
  <c r="E1884" i="112"/>
  <c r="E1885" i="112"/>
  <c r="E1886" i="112"/>
  <c r="E1887" i="112"/>
  <c r="E1888" i="112"/>
  <c r="E1889" i="112"/>
  <c r="E1890" i="112"/>
  <c r="E1891" i="112"/>
  <c r="E1892" i="112"/>
  <c r="E1893" i="112"/>
  <c r="E1894" i="112"/>
  <c r="E1895" i="112"/>
  <c r="E1896" i="112"/>
  <c r="E1897" i="112"/>
  <c r="E1898" i="112"/>
  <c r="E1899" i="112"/>
  <c r="E1900" i="112"/>
  <c r="E1901" i="112"/>
  <c r="E1902" i="112"/>
  <c r="E1903" i="112"/>
  <c r="E1904" i="112"/>
  <c r="E1905" i="112"/>
  <c r="E1906" i="112"/>
  <c r="E1907" i="112"/>
  <c r="E1908" i="112"/>
  <c r="E1909" i="112"/>
  <c r="E1910" i="112"/>
  <c r="E1911" i="112"/>
  <c r="E1912" i="112"/>
  <c r="E1913" i="112"/>
  <c r="E1914" i="112"/>
  <c r="E1915" i="112"/>
  <c r="E1916" i="112"/>
  <c r="E1917" i="112"/>
  <c r="E1918" i="112"/>
  <c r="E1919" i="112"/>
  <c r="E1920" i="112"/>
  <c r="E1921" i="112"/>
  <c r="E1922" i="112"/>
  <c r="E1923" i="112"/>
  <c r="E1924" i="112"/>
  <c r="E1925" i="112"/>
  <c r="E1926" i="112"/>
  <c r="E1927" i="112"/>
  <c r="E1928" i="112"/>
  <c r="E1929" i="112"/>
  <c r="E1930" i="112"/>
  <c r="E1931" i="112"/>
  <c r="E1932" i="112"/>
  <c r="E1933" i="112"/>
  <c r="E1934" i="112"/>
  <c r="E1935" i="112"/>
  <c r="E1936" i="112"/>
  <c r="E1937" i="112"/>
  <c r="E1938" i="112"/>
  <c r="E1939" i="112"/>
  <c r="E1940" i="112"/>
  <c r="E1941" i="112"/>
  <c r="E1942" i="112"/>
  <c r="E1943" i="112"/>
  <c r="E1944" i="112"/>
  <c r="E1945" i="112"/>
  <c r="E1946" i="112"/>
  <c r="E1947" i="112"/>
  <c r="E1948" i="112"/>
  <c r="E1949" i="112"/>
  <c r="E1950" i="112"/>
  <c r="E1951" i="112"/>
  <c r="E1952" i="112"/>
  <c r="E1953" i="112"/>
  <c r="E1954" i="112"/>
  <c r="E1955" i="112"/>
  <c r="E1956" i="112"/>
  <c r="E1957" i="112"/>
  <c r="E1958" i="112"/>
  <c r="E1959" i="112"/>
  <c r="E1960" i="112"/>
  <c r="E1961" i="112"/>
  <c r="E1962" i="112"/>
  <c r="E1963" i="112"/>
  <c r="E1964" i="112"/>
  <c r="E1965" i="112"/>
  <c r="E1966" i="112"/>
  <c r="E1967" i="112"/>
  <c r="E1968" i="112"/>
  <c r="E1969" i="112"/>
  <c r="E1970" i="112"/>
  <c r="E1971" i="112"/>
  <c r="E1972" i="112"/>
  <c r="E1973" i="112"/>
  <c r="E1974" i="112"/>
  <c r="E1975" i="112"/>
  <c r="E1976" i="112"/>
  <c r="E1977" i="112"/>
  <c r="E1978" i="112"/>
  <c r="E1979" i="112"/>
  <c r="E1980" i="112"/>
  <c r="E1981" i="112"/>
  <c r="E1982" i="112"/>
  <c r="E1983" i="112"/>
  <c r="E1984" i="112"/>
  <c r="E1985" i="112"/>
  <c r="E1986" i="112"/>
  <c r="E1987" i="112"/>
  <c r="E1988" i="112"/>
  <c r="E1989" i="112"/>
  <c r="E1990" i="112"/>
  <c r="E1991" i="112"/>
  <c r="E1992" i="112"/>
  <c r="E1993" i="112"/>
  <c r="E1994" i="112"/>
  <c r="E1995" i="112"/>
  <c r="E1996" i="112"/>
  <c r="E1997" i="112"/>
  <c r="E1998" i="112"/>
  <c r="E1999" i="112"/>
  <c r="E2000" i="112"/>
  <c r="E2001" i="112"/>
  <c r="E2002" i="112"/>
  <c r="E2003" i="112"/>
  <c r="E2004" i="112"/>
  <c r="E2005" i="112"/>
  <c r="E2006" i="112"/>
  <c r="E2007" i="112"/>
  <c r="E2008" i="112"/>
  <c r="E2009" i="112"/>
  <c r="E2010" i="112"/>
  <c r="E2011" i="112"/>
  <c r="E2012" i="112"/>
  <c r="E2013" i="112"/>
  <c r="E2014" i="112"/>
  <c r="E2015" i="112"/>
  <c r="E2016" i="112"/>
  <c r="E2017" i="112"/>
  <c r="E2018" i="112"/>
  <c r="E2019" i="112"/>
  <c r="E2020" i="112"/>
  <c r="E2021" i="112"/>
  <c r="E2022" i="112"/>
  <c r="E2023" i="112"/>
  <c r="E2024" i="112"/>
  <c r="E2025" i="112"/>
  <c r="E2026" i="112"/>
  <c r="E2027" i="112"/>
  <c r="E2028" i="112"/>
  <c r="E2029" i="112"/>
  <c r="E2030" i="112"/>
  <c r="E2031" i="112"/>
  <c r="E2032" i="112"/>
  <c r="E2033" i="112"/>
  <c r="E2034" i="112"/>
  <c r="E2035" i="112"/>
  <c r="E2036" i="112"/>
  <c r="E2037" i="112"/>
  <c r="E2038" i="112"/>
  <c r="E2039" i="112"/>
  <c r="E2040" i="112"/>
  <c r="E2041" i="112"/>
  <c r="E2042" i="112"/>
  <c r="E2043" i="112"/>
  <c r="E2044" i="112"/>
  <c r="E2045" i="112"/>
  <c r="E2046" i="112"/>
  <c r="E2047" i="112"/>
  <c r="E2048" i="112"/>
  <c r="E2049" i="112"/>
  <c r="E2050" i="112"/>
  <c r="E2051" i="112"/>
  <c r="E2052" i="112"/>
  <c r="E2053" i="112"/>
  <c r="E2054" i="112"/>
  <c r="E2055" i="112"/>
  <c r="E2056" i="112"/>
  <c r="E2057" i="112"/>
  <c r="E2058" i="112"/>
  <c r="E2059" i="112"/>
  <c r="E2060" i="112"/>
  <c r="E2061" i="112"/>
  <c r="E2062" i="112"/>
  <c r="E2063" i="112"/>
  <c r="E2064" i="112"/>
  <c r="E2065" i="112"/>
  <c r="E2066" i="112"/>
  <c r="E2067" i="112"/>
  <c r="E2068" i="112"/>
  <c r="E2069" i="112"/>
  <c r="E2070" i="112"/>
  <c r="E2071" i="112"/>
  <c r="E2072" i="112"/>
  <c r="E2073" i="112"/>
  <c r="E2074" i="112"/>
  <c r="E2075" i="112"/>
  <c r="E2076" i="112"/>
  <c r="E2077" i="112"/>
  <c r="E2078" i="112"/>
  <c r="E2079" i="112"/>
  <c r="E2080" i="112"/>
  <c r="E2081" i="112"/>
  <c r="E2082" i="112"/>
  <c r="E2083" i="112"/>
  <c r="E2084" i="112"/>
  <c r="E2085" i="112"/>
  <c r="E2086" i="112"/>
  <c r="E2087" i="112"/>
  <c r="E2088" i="112"/>
  <c r="E2089" i="112"/>
  <c r="E2090" i="112"/>
  <c r="E2091" i="112"/>
  <c r="E2092" i="112"/>
  <c r="E2093" i="112"/>
  <c r="E2094" i="112"/>
  <c r="E2095" i="112"/>
  <c r="E2096" i="112"/>
  <c r="E2097" i="112"/>
  <c r="E2098" i="112"/>
  <c r="E2099" i="112"/>
  <c r="E2100" i="112"/>
  <c r="E2101" i="112"/>
  <c r="E2102" i="112"/>
  <c r="E2103" i="112"/>
  <c r="E2104" i="112"/>
  <c r="E2105" i="112"/>
  <c r="E2106" i="112"/>
  <c r="E2107" i="112"/>
  <c r="E2108" i="112"/>
  <c r="E2109" i="112"/>
  <c r="E2110" i="112"/>
  <c r="E2111" i="112"/>
  <c r="E2112" i="112"/>
  <c r="E2113" i="112"/>
  <c r="E2114" i="112"/>
  <c r="E2115" i="112"/>
  <c r="E2116" i="112"/>
  <c r="E2117" i="112"/>
  <c r="E2118" i="112"/>
  <c r="E2119" i="112"/>
  <c r="E2120" i="112"/>
  <c r="E2121" i="112"/>
  <c r="E2122" i="112"/>
  <c r="E2123" i="112"/>
  <c r="E2124" i="112"/>
  <c r="E2125" i="112"/>
  <c r="E2126" i="112"/>
  <c r="E2127" i="112"/>
  <c r="E2128" i="112"/>
  <c r="E2129" i="112"/>
  <c r="E2130" i="112"/>
  <c r="E2131" i="112"/>
  <c r="E2132" i="112"/>
  <c r="E2133" i="112"/>
  <c r="E2134" i="112"/>
  <c r="E2135" i="112"/>
  <c r="E2136" i="112"/>
  <c r="E2137" i="112"/>
  <c r="E2138" i="112"/>
  <c r="E2139" i="112"/>
  <c r="E2140" i="112"/>
  <c r="E2141" i="112"/>
  <c r="E2142" i="112"/>
  <c r="E2143" i="112"/>
  <c r="E2144" i="112"/>
  <c r="E2145" i="112"/>
  <c r="E2146" i="112"/>
  <c r="E2147" i="112"/>
  <c r="E2148" i="112"/>
  <c r="E2149" i="112"/>
  <c r="E2150" i="112"/>
  <c r="E2151" i="112"/>
  <c r="E2152" i="112"/>
  <c r="E2153" i="112"/>
  <c r="E2154" i="112"/>
  <c r="E2155" i="112"/>
  <c r="E2156" i="112"/>
  <c r="E2157" i="112"/>
  <c r="E2158" i="112"/>
  <c r="E2159" i="112"/>
  <c r="E2160" i="112"/>
  <c r="E2161" i="112"/>
  <c r="E2162" i="112"/>
  <c r="E2163" i="112"/>
  <c r="E2164" i="112"/>
  <c r="E2165" i="112"/>
  <c r="E2166" i="112"/>
  <c r="E2167" i="112"/>
  <c r="E2168" i="112"/>
  <c r="E2169" i="112"/>
  <c r="A1752" i="118"/>
  <c r="A1753" i="118" s="1"/>
  <c r="A1754" i="118" s="1"/>
  <c r="A1755" i="118" s="1"/>
  <c r="A1756" i="118" s="1"/>
  <c r="A1757" i="118" s="1"/>
  <c r="A1758" i="118" s="1"/>
  <c r="A1759" i="118" s="1"/>
  <c r="A1760" i="118" s="1"/>
  <c r="A1761" i="118" s="1"/>
  <c r="A1762" i="118" s="1"/>
  <c r="A1763" i="118" s="1"/>
  <c r="A1764" i="118" s="1"/>
  <c r="A1765" i="118" s="1"/>
  <c r="A1766" i="118" s="1"/>
  <c r="A1767" i="118" s="1"/>
  <c r="A1768" i="118" s="1"/>
  <c r="A1769" i="118" s="1"/>
  <c r="A1770" i="118" s="1"/>
  <c r="A1771" i="118" s="1"/>
  <c r="A1772" i="118" s="1"/>
  <c r="A1773" i="118" s="1"/>
  <c r="A1774" i="118" s="1"/>
  <c r="A1775" i="118" s="1"/>
  <c r="A1776" i="118" s="1"/>
  <c r="A1777" i="118" s="1"/>
  <c r="A1778" i="118" s="1"/>
  <c r="A1779" i="118" s="1"/>
  <c r="A1780" i="118" s="1"/>
  <c r="A1781" i="118" s="1"/>
  <c r="A1782" i="118" s="1"/>
  <c r="A1783" i="118" s="1"/>
  <c r="A1784" i="118" s="1"/>
  <c r="A1785" i="118" s="1"/>
  <c r="A1786" i="118" s="1"/>
  <c r="A1787" i="118" s="1"/>
  <c r="A1788" i="118" s="1"/>
  <c r="A1789" i="118" s="1"/>
  <c r="A1790" i="118" s="1"/>
  <c r="A1791" i="118" s="1"/>
  <c r="A1792" i="118" s="1"/>
  <c r="A1793" i="118" s="1"/>
  <c r="A1794" i="118" s="1"/>
  <c r="A1795" i="118" s="1"/>
  <c r="A1796" i="118" s="1"/>
  <c r="A1797" i="118" s="1"/>
  <c r="A1798" i="118" s="1"/>
  <c r="A1799" i="118" s="1"/>
  <c r="A1800" i="118" s="1"/>
  <c r="A1801" i="118" s="1"/>
  <c r="A1802" i="118" s="1"/>
  <c r="A1803" i="118" s="1"/>
  <c r="A1804" i="118" s="1"/>
  <c r="A1805" i="118" s="1"/>
  <c r="A1806" i="118" s="1"/>
  <c r="A1807" i="118" s="1"/>
  <c r="A1808" i="118" s="1"/>
  <c r="A1809" i="118" s="1"/>
  <c r="A1810" i="118" s="1"/>
  <c r="A1811" i="118" s="1"/>
  <c r="A1812" i="118" s="1"/>
  <c r="A1813" i="118" s="1"/>
  <c r="A1814" i="118" s="1"/>
  <c r="A1815" i="118" s="1"/>
  <c r="A1816" i="118" s="1"/>
  <c r="A1817" i="118" s="1"/>
  <c r="A1818" i="118" s="1"/>
  <c r="A1819" i="118" s="1"/>
  <c r="A1820" i="118" s="1"/>
  <c r="A1821" i="118" s="1"/>
  <c r="A1822" i="118" s="1"/>
  <c r="A1823" i="118" s="1"/>
  <c r="A1824" i="118" s="1"/>
  <c r="A1825" i="118" s="1"/>
  <c r="A1826" i="118" s="1"/>
  <c r="A1827" i="118" s="1"/>
  <c r="A1828" i="118" s="1"/>
  <c r="A1829" i="118" s="1"/>
  <c r="A1830" i="118" s="1"/>
  <c r="A1831" i="118" s="1"/>
  <c r="A1832" i="118" s="1"/>
  <c r="A1833" i="118" s="1"/>
  <c r="A1834" i="118" s="1"/>
  <c r="A1835" i="118" s="1"/>
  <c r="A1836" i="118" s="1"/>
  <c r="A1837" i="118" s="1"/>
  <c r="A1838" i="118" s="1"/>
  <c r="A1839" i="118" s="1"/>
  <c r="A1840" i="118" s="1"/>
  <c r="A1841" i="118" s="1"/>
  <c r="A1842" i="118" s="1"/>
  <c r="A1843" i="118" s="1"/>
  <c r="A1844" i="118" s="1"/>
  <c r="A1845" i="118" s="1"/>
  <c r="A1846" i="118" s="1"/>
  <c r="A1847" i="118" s="1"/>
  <c r="A1848" i="118" s="1"/>
  <c r="A1849" i="118" s="1"/>
  <c r="A1850" i="118" s="1"/>
  <c r="A1851" i="118" s="1"/>
  <c r="A1852" i="118" s="1"/>
  <c r="A1853" i="118" s="1"/>
  <c r="A1854" i="118" s="1"/>
  <c r="A1855" i="118" s="1"/>
  <c r="A1856" i="118" s="1"/>
  <c r="A1857" i="118" s="1"/>
  <c r="A1858" i="118" s="1"/>
  <c r="A1859" i="118" s="1"/>
  <c r="A1860" i="118" s="1"/>
  <c r="A1861" i="118" s="1"/>
  <c r="A1862" i="118" s="1"/>
  <c r="A1863" i="118" s="1"/>
  <c r="A1864" i="118" s="1"/>
  <c r="A1865" i="118" s="1"/>
  <c r="A1866" i="118" s="1"/>
  <c r="A1867" i="118" s="1"/>
  <c r="A1868" i="118" s="1"/>
  <c r="A1869" i="118" s="1"/>
  <c r="A1870" i="118" s="1"/>
  <c r="A1871" i="118" s="1"/>
  <c r="A1872" i="118" s="1"/>
  <c r="A1873" i="118" s="1"/>
  <c r="A1874" i="118" s="1"/>
  <c r="A1875" i="118" s="1"/>
  <c r="A1876" i="118" s="1"/>
  <c r="A1877" i="118" s="1"/>
  <c r="A1878" i="118" s="1"/>
  <c r="A1879" i="118" s="1"/>
  <c r="A1880" i="118" s="1"/>
  <c r="A1881" i="118" s="1"/>
  <c r="A1882" i="118" s="1"/>
  <c r="A1883" i="118" s="1"/>
  <c r="A1884" i="118" s="1"/>
  <c r="A1885" i="118" s="1"/>
  <c r="A1886" i="118" s="1"/>
  <c r="A1887" i="118" s="1"/>
  <c r="A1888" i="118" s="1"/>
  <c r="A1889" i="118" s="1"/>
  <c r="A1890" i="118" s="1"/>
  <c r="A1891" i="118" s="1"/>
  <c r="A1892" i="118" s="1"/>
  <c r="A1893" i="118" s="1"/>
  <c r="A1894" i="118" s="1"/>
  <c r="A1895" i="118" s="1"/>
  <c r="A1896" i="118" s="1"/>
  <c r="A1897" i="118" s="1"/>
  <c r="A1898" i="118" s="1"/>
  <c r="A1899" i="118" s="1"/>
  <c r="A1900" i="118" s="1"/>
  <c r="A1901" i="118" s="1"/>
  <c r="A1902" i="118" s="1"/>
  <c r="A1903" i="118" s="1"/>
  <c r="A1904" i="118" s="1"/>
  <c r="A1905" i="118" s="1"/>
  <c r="A1906" i="118" s="1"/>
  <c r="A1907" i="118" s="1"/>
  <c r="A1908" i="118" s="1"/>
  <c r="A1909" i="118" s="1"/>
  <c r="A1910" i="118" s="1"/>
  <c r="A1911" i="118" s="1"/>
  <c r="A1912" i="118" s="1"/>
  <c r="A1913" i="118" s="1"/>
  <c r="A1914" i="118" s="1"/>
  <c r="A1915" i="118" s="1"/>
  <c r="A1916" i="118" s="1"/>
  <c r="A1917" i="118" s="1"/>
  <c r="A1918" i="118" s="1"/>
  <c r="A1919" i="118" s="1"/>
  <c r="A1920" i="118" s="1"/>
  <c r="A1921" i="118" s="1"/>
  <c r="A1922" i="118" s="1"/>
  <c r="A1923" i="118" s="1"/>
  <c r="A1924" i="118" s="1"/>
  <c r="A1925" i="118" s="1"/>
  <c r="A1926" i="118" s="1"/>
  <c r="A1927" i="118" s="1"/>
  <c r="A1928" i="118" s="1"/>
  <c r="A1929" i="118" s="1"/>
  <c r="A1930" i="118" s="1"/>
  <c r="A1931" i="118" s="1"/>
  <c r="A1932" i="118" s="1"/>
  <c r="A1933" i="118" s="1"/>
  <c r="A1934" i="118" s="1"/>
  <c r="A1935" i="118" s="1"/>
  <c r="A1936" i="118" s="1"/>
  <c r="A1937" i="118" s="1"/>
  <c r="A1938" i="118" s="1"/>
  <c r="A1939" i="118" s="1"/>
  <c r="A1940" i="118" s="1"/>
  <c r="A1941" i="118" s="1"/>
  <c r="A1942" i="118" s="1"/>
  <c r="A1943" i="118" s="1"/>
  <c r="A1944" i="118" s="1"/>
  <c r="A1945" i="118" s="1"/>
  <c r="A1946" i="118" s="1"/>
  <c r="A1947" i="118" s="1"/>
  <c r="A1948" i="118" s="1"/>
  <c r="A1949" i="118" s="1"/>
  <c r="A1950" i="118" s="1"/>
  <c r="A1951" i="118" s="1"/>
  <c r="A1952" i="118" s="1"/>
  <c r="A1953" i="118" s="1"/>
  <c r="A1954" i="118" s="1"/>
  <c r="A1955" i="118" s="1"/>
  <c r="A1956" i="118" s="1"/>
  <c r="A1957" i="118" s="1"/>
  <c r="A1958" i="118" s="1"/>
  <c r="A1959" i="118" s="1"/>
  <c r="A1960" i="118" s="1"/>
  <c r="A1961" i="118" s="1"/>
  <c r="A1962" i="118" s="1"/>
  <c r="A1963" i="118" s="1"/>
  <c r="A1964" i="118" s="1"/>
  <c r="A1965" i="118" s="1"/>
  <c r="A1966" i="118" s="1"/>
  <c r="A1967" i="118" s="1"/>
  <c r="A1968" i="118" s="1"/>
  <c r="A1969" i="118" s="1"/>
  <c r="A1970" i="118" s="1"/>
  <c r="A1971" i="118" s="1"/>
  <c r="A1972" i="118" s="1"/>
  <c r="A1973" i="118" s="1"/>
  <c r="A1974" i="118" s="1"/>
  <c r="A1975" i="118" s="1"/>
  <c r="A1976" i="118" s="1"/>
  <c r="A1977" i="118" s="1"/>
  <c r="A1978" i="118" s="1"/>
  <c r="A1979" i="118" s="1"/>
  <c r="A1980" i="118" s="1"/>
  <c r="A1981" i="118" s="1"/>
  <c r="A1982" i="118" s="1"/>
  <c r="A1983" i="118" s="1"/>
  <c r="A1984" i="118" s="1"/>
  <c r="A1985" i="118" s="1"/>
  <c r="A1986" i="118" s="1"/>
  <c r="A1987" i="118" s="1"/>
  <c r="A1988" i="118" s="1"/>
  <c r="A1989" i="118" s="1"/>
  <c r="A1990" i="118" s="1"/>
  <c r="A1991" i="118" s="1"/>
  <c r="A1992" i="118" s="1"/>
  <c r="A1993" i="118" s="1"/>
  <c r="A1994" i="118" s="1"/>
  <c r="A1995" i="118" s="1"/>
  <c r="A1996" i="118" s="1"/>
  <c r="A1997" i="118" s="1"/>
  <c r="A1998" i="118" s="1"/>
  <c r="A1999" i="118" s="1"/>
  <c r="A2000" i="118" s="1"/>
  <c r="A2001" i="118" s="1"/>
  <c r="A2002" i="118" s="1"/>
  <c r="A2003" i="118" s="1"/>
  <c r="A2004" i="118" s="1"/>
  <c r="A2005" i="118" s="1"/>
  <c r="A2006" i="118" s="1"/>
  <c r="A2007" i="118" s="1"/>
  <c r="A2008" i="118" s="1"/>
  <c r="A2009" i="118" s="1"/>
  <c r="A2010" i="118" s="1"/>
  <c r="A2011" i="118" s="1"/>
  <c r="A2012" i="118" s="1"/>
  <c r="A2013" i="118" s="1"/>
  <c r="A2014" i="118" s="1"/>
  <c r="A2015" i="118" s="1"/>
  <c r="A2016" i="118" s="1"/>
  <c r="A2017" i="118" s="1"/>
  <c r="A2018" i="118" s="1"/>
  <c r="A2019" i="118" s="1"/>
  <c r="A2020" i="118" s="1"/>
  <c r="A2021" i="118" s="1"/>
  <c r="A2022" i="118" s="1"/>
  <c r="A2023" i="118" s="1"/>
  <c r="A2024" i="118" s="1"/>
  <c r="A2025" i="118" s="1"/>
  <c r="A2026" i="118" s="1"/>
  <c r="A2027" i="118" s="1"/>
  <c r="A2028" i="118" s="1"/>
  <c r="A2029" i="118" s="1"/>
  <c r="A2030" i="118" s="1"/>
  <c r="A2031" i="118" s="1"/>
  <c r="A2032" i="118" s="1"/>
  <c r="A2033" i="118" s="1"/>
  <c r="A2034" i="118" s="1"/>
  <c r="A2035" i="118" s="1"/>
  <c r="A2036" i="118" s="1"/>
  <c r="A2037" i="118" s="1"/>
  <c r="A2038" i="118" s="1"/>
  <c r="A2039" i="118" s="1"/>
  <c r="A2040" i="118" s="1"/>
  <c r="A2041" i="118" s="1"/>
  <c r="A2042" i="118" s="1"/>
  <c r="A2043" i="118" s="1"/>
  <c r="A2044" i="118" s="1"/>
  <c r="A2045" i="118" s="1"/>
  <c r="A2046" i="118" s="1"/>
  <c r="A2047" i="118" s="1"/>
  <c r="A2048" i="118" s="1"/>
  <c r="A2049" i="118" s="1"/>
  <c r="A2050" i="118" s="1"/>
  <c r="A2051" i="118" s="1"/>
  <c r="A2052" i="118" s="1"/>
  <c r="A2053" i="118" s="1"/>
  <c r="A2054" i="118" s="1"/>
  <c r="A2055" i="118" s="1"/>
  <c r="A2056" i="118" s="1"/>
  <c r="A2057" i="118" s="1"/>
  <c r="A2058" i="118" s="1"/>
  <c r="A2059" i="118" s="1"/>
  <c r="A2060" i="118" s="1"/>
  <c r="A2061" i="118" s="1"/>
  <c r="A2062" i="118" s="1"/>
  <c r="A2063" i="118" s="1"/>
  <c r="A2064" i="118" s="1"/>
  <c r="A2065" i="118" s="1"/>
  <c r="A2066" i="118" s="1"/>
  <c r="A2067" i="118" s="1"/>
  <c r="A2068" i="118" s="1"/>
  <c r="A2069" i="118" s="1"/>
  <c r="A2070" i="118" s="1"/>
  <c r="A2071" i="118" s="1"/>
  <c r="A2072" i="118" s="1"/>
  <c r="A2073" i="118" s="1"/>
  <c r="A2074" i="118" s="1"/>
  <c r="A2075" i="118" s="1"/>
  <c r="A2076" i="118" s="1"/>
  <c r="A2077" i="118" s="1"/>
  <c r="A2078" i="118" s="1"/>
  <c r="A2079" i="118" s="1"/>
  <c r="A2080" i="118" s="1"/>
  <c r="A2081" i="118" s="1"/>
  <c r="A2082" i="118" s="1"/>
  <c r="A2083" i="118" s="1"/>
  <c r="A2084" i="118" s="1"/>
  <c r="A2085" i="118" s="1"/>
  <c r="A2086" i="118" s="1"/>
  <c r="A2087" i="118" s="1"/>
  <c r="A2088" i="118" s="1"/>
  <c r="A2089" i="118" s="1"/>
  <c r="A2090" i="118" s="1"/>
  <c r="A2091" i="118" s="1"/>
  <c r="A2092" i="118" s="1"/>
  <c r="A2093" i="118" s="1"/>
  <c r="A2094" i="118" s="1"/>
  <c r="A2095" i="118" s="1"/>
  <c r="A2096" i="118" s="1"/>
  <c r="A2097" i="118" s="1"/>
  <c r="A2098" i="118" s="1"/>
  <c r="A2099" i="118" s="1"/>
  <c r="A2100" i="118" s="1"/>
  <c r="A2101" i="118" s="1"/>
  <c r="A2102" i="118" s="1"/>
  <c r="A2103" i="118" s="1"/>
  <c r="A2104" i="118" s="1"/>
  <c r="A2105" i="118" s="1"/>
  <c r="A2106" i="118" s="1"/>
  <c r="A2107" i="118" s="1"/>
  <c r="A2108" i="118" s="1"/>
  <c r="A2109" i="118" s="1"/>
  <c r="A2110" i="118" s="1"/>
  <c r="A2111" i="118" s="1"/>
  <c r="A2112" i="118" s="1"/>
  <c r="A2113" i="118" s="1"/>
  <c r="A2114" i="118" s="1"/>
  <c r="A2115" i="118" s="1"/>
  <c r="A2116" i="118" s="1"/>
  <c r="A2117" i="118" s="1"/>
  <c r="A2118" i="118" s="1"/>
  <c r="A2119" i="118" s="1"/>
  <c r="A2120" i="118" s="1"/>
  <c r="A2121" i="118" s="1"/>
  <c r="A2122" i="118" s="1"/>
  <c r="A2123" i="118" s="1"/>
  <c r="A2124" i="118" s="1"/>
  <c r="A2125" i="118" s="1"/>
  <c r="A2126" i="118" s="1"/>
  <c r="A2127" i="118" s="1"/>
  <c r="A2128" i="118" s="1"/>
  <c r="A2129" i="118" s="1"/>
  <c r="A2130" i="118" s="1"/>
  <c r="A2131" i="118" s="1"/>
  <c r="A2132" i="118" s="1"/>
  <c r="A2133" i="118" s="1"/>
  <c r="A2134" i="118" s="1"/>
  <c r="A2135" i="118" s="1"/>
  <c r="A2136" i="118" s="1"/>
  <c r="A2137" i="118" s="1"/>
  <c r="A2138" i="118" s="1"/>
  <c r="A2139" i="118" s="1"/>
  <c r="A2140" i="118" s="1"/>
  <c r="A2141" i="118" s="1"/>
  <c r="A2142" i="118" s="1"/>
  <c r="A2143" i="118" s="1"/>
  <c r="A2144" i="118" s="1"/>
  <c r="A2145" i="118" s="1"/>
  <c r="A2146" i="118" s="1"/>
  <c r="A2147" i="118" s="1"/>
  <c r="A2148" i="118" s="1"/>
  <c r="A2149" i="118" s="1"/>
  <c r="A2150" i="118" s="1"/>
  <c r="A2151" i="118" s="1"/>
  <c r="A2152" i="118" s="1"/>
  <c r="A2153" i="118" s="1"/>
  <c r="A2154" i="118" s="1"/>
  <c r="A2155" i="118" s="1"/>
  <c r="A2156" i="118" s="1"/>
  <c r="A2157" i="118" s="1"/>
  <c r="A2158" i="118" s="1"/>
  <c r="A2159" i="118" s="1"/>
  <c r="A2160" i="118" s="1"/>
  <c r="A2161" i="118" s="1"/>
  <c r="A2162" i="118" s="1"/>
  <c r="A2163" i="118" s="1"/>
  <c r="A2164" i="118" s="1"/>
  <c r="A2165" i="118" s="1"/>
  <c r="A2166" i="118" s="1"/>
  <c r="A2167" i="118" s="1"/>
  <c r="A2168" i="118" s="1"/>
  <c r="A2169" i="118" s="1"/>
  <c r="A2170" i="118" s="1"/>
  <c r="A2171" i="118" s="1"/>
  <c r="A2172" i="118" s="1"/>
  <c r="A2173" i="118" s="1"/>
  <c r="A2174" i="118" s="1"/>
  <c r="A2175" i="118" s="1"/>
  <c r="A2176" i="118" s="1"/>
  <c r="A2177" i="118" s="1"/>
  <c r="A2178" i="118" s="1"/>
  <c r="A2179" i="118" s="1"/>
  <c r="A2180" i="118" s="1"/>
  <c r="A2181" i="118" s="1"/>
  <c r="A2182" i="118" s="1"/>
  <c r="A2183" i="118" s="1"/>
  <c r="A2184" i="118" s="1"/>
  <c r="A2185" i="118" s="1"/>
  <c r="A2186" i="118" s="1"/>
  <c r="A2187" i="118" s="1"/>
  <c r="A2188" i="118" s="1"/>
  <c r="A2189" i="118" s="1"/>
  <c r="A2190" i="118" s="1"/>
  <c r="A2191" i="118" s="1"/>
  <c r="A2192" i="118" s="1"/>
  <c r="A2193" i="118" s="1"/>
  <c r="A2194" i="118" s="1"/>
  <c r="A2195" i="118" s="1"/>
  <c r="A2196" i="118" s="1"/>
  <c r="A2197" i="118" s="1"/>
  <c r="A2198" i="118" s="1"/>
  <c r="A2199" i="118" s="1"/>
  <c r="A2200" i="118" s="1"/>
  <c r="A2201" i="118" s="1"/>
  <c r="A2202" i="118" s="1"/>
  <c r="A2203" i="118" s="1"/>
  <c r="A2204" i="118" s="1"/>
  <c r="A2205" i="118" s="1"/>
  <c r="A2206" i="118" s="1"/>
  <c r="A2207" i="118" s="1"/>
  <c r="A2208" i="118" s="1"/>
  <c r="A2209" i="118" s="1"/>
  <c r="A2210" i="118" s="1"/>
  <c r="A2211" i="118" s="1"/>
  <c r="A2212" i="118" s="1"/>
  <c r="A2213" i="118" s="1"/>
  <c r="A2214" i="118" s="1"/>
  <c r="A2215" i="118" s="1"/>
  <c r="A2216" i="118" s="1"/>
  <c r="A2217" i="118" s="1"/>
  <c r="A2218" i="118" s="1"/>
  <c r="A2219" i="118" s="1"/>
  <c r="A2220" i="118" s="1"/>
  <c r="A2221" i="118" s="1"/>
  <c r="A2222" i="118" s="1"/>
  <c r="A2223" i="118" s="1"/>
  <c r="A2224" i="118" s="1"/>
  <c r="A2225" i="118" s="1"/>
  <c r="A2226" i="118" s="1"/>
  <c r="A2227" i="118" s="1"/>
  <c r="A2228" i="118" s="1"/>
  <c r="A2229" i="118" s="1"/>
  <c r="A2230" i="118" s="1"/>
  <c r="A2231" i="118" s="1"/>
  <c r="A2232" i="118" s="1"/>
  <c r="A2233" i="118" s="1"/>
  <c r="A2234" i="118" s="1"/>
  <c r="A2235" i="118" s="1"/>
  <c r="A2236" i="118" s="1"/>
  <c r="A2237" i="118" s="1"/>
  <c r="A2238" i="118" s="1"/>
  <c r="A2239" i="118" s="1"/>
  <c r="A2240" i="118" s="1"/>
  <c r="A2241" i="118" s="1"/>
  <c r="A2242" i="118" s="1"/>
  <c r="A2243" i="118" s="1"/>
  <c r="A2244" i="118" s="1"/>
  <c r="A2245" i="118" s="1"/>
  <c r="A2246" i="118" s="1"/>
  <c r="A2247" i="118" s="1"/>
  <c r="A2248" i="118" s="1"/>
  <c r="A2249" i="118" s="1"/>
  <c r="A2250" i="118" s="1"/>
  <c r="A2251" i="118" s="1"/>
  <c r="A2252" i="118" s="1"/>
  <c r="A2253" i="118" s="1"/>
  <c r="A2254" i="118" s="1"/>
  <c r="A2255" i="118" s="1"/>
  <c r="A2256" i="118" s="1"/>
  <c r="A2257" i="118" s="1"/>
  <c r="A2258" i="118" s="1"/>
  <c r="A2259" i="118" s="1"/>
  <c r="A2260" i="118" s="1"/>
  <c r="A2261" i="118" s="1"/>
  <c r="A2262" i="118" s="1"/>
  <c r="A2263" i="118" s="1"/>
  <c r="A2264" i="118" s="1"/>
  <c r="A2265" i="118" s="1"/>
  <c r="A2266" i="118" s="1"/>
  <c r="A2267" i="118" s="1"/>
  <c r="A2268" i="118" s="1"/>
  <c r="A2269" i="118" s="1"/>
  <c r="A2270" i="118" s="1"/>
  <c r="A2271" i="118" s="1"/>
  <c r="A2272" i="118" s="1"/>
  <c r="A2273" i="118" s="1"/>
  <c r="A2274" i="118" s="1"/>
  <c r="A2275" i="118" s="1"/>
  <c r="A2276" i="118" s="1"/>
  <c r="A2277" i="118" s="1"/>
  <c r="A2278" i="118" s="1"/>
  <c r="A2279" i="118" s="1"/>
  <c r="A2280" i="118" s="1"/>
  <c r="A2281" i="118" s="1"/>
  <c r="A2282" i="118" s="1"/>
  <c r="A2283" i="118" s="1"/>
  <c r="A2284" i="118" s="1"/>
  <c r="A2285" i="118" s="1"/>
  <c r="A2286" i="118" s="1"/>
  <c r="A2287" i="118" s="1"/>
  <c r="A2288" i="118" s="1"/>
  <c r="A2289" i="118" s="1"/>
  <c r="A2290" i="118" s="1"/>
  <c r="A2291" i="118" s="1"/>
  <c r="A2292" i="118" s="1"/>
  <c r="A2293" i="118" s="1"/>
  <c r="A2294" i="118" s="1"/>
  <c r="A2295" i="118" s="1"/>
  <c r="A2296" i="118" s="1"/>
  <c r="A2297" i="118" s="1"/>
  <c r="A2298" i="118" s="1"/>
  <c r="A2299" i="118" s="1"/>
  <c r="A2300" i="118" s="1"/>
  <c r="A2301" i="118" s="1"/>
  <c r="A2302" i="118" s="1"/>
  <c r="A2303" i="118" s="1"/>
  <c r="A2304" i="118" s="1"/>
  <c r="A2305" i="118" s="1"/>
  <c r="A2306" i="118" s="1"/>
  <c r="A2307" i="118" s="1"/>
  <c r="A2308" i="118" s="1"/>
  <c r="A2309" i="118" s="1"/>
  <c r="A2310" i="118" s="1"/>
  <c r="A2311" i="118" s="1"/>
  <c r="A2312" i="118" s="1"/>
  <c r="A2313" i="118" s="1"/>
  <c r="A2314" i="118" s="1"/>
  <c r="A2315" i="118" s="1"/>
  <c r="A2316" i="118" s="1"/>
  <c r="A2317" i="118" s="1"/>
  <c r="A2318" i="118" s="1"/>
  <c r="A2319" i="118" s="1"/>
  <c r="A2320" i="118" s="1"/>
  <c r="A2321" i="118" s="1"/>
  <c r="A2322" i="118" s="1"/>
  <c r="A2323" i="118" s="1"/>
  <c r="A2324" i="118" s="1"/>
  <c r="A2325" i="118" s="1"/>
  <c r="A2326" i="118" s="1"/>
  <c r="A2327" i="118" s="1"/>
  <c r="A2328" i="118" s="1"/>
  <c r="A2329" i="118" s="1"/>
  <c r="A2330" i="118" s="1"/>
  <c r="A2331" i="118" s="1"/>
  <c r="A2332" i="118" s="1"/>
  <c r="A2333" i="118" s="1"/>
  <c r="A2334" i="118" s="1"/>
  <c r="A2335" i="118" s="1"/>
  <c r="A2336" i="118" s="1"/>
  <c r="A2337" i="118" s="1"/>
  <c r="A2338" i="118" s="1"/>
  <c r="A2339" i="118" s="1"/>
  <c r="A2340" i="118" s="1"/>
  <c r="A2341" i="118" s="1"/>
  <c r="A2342" i="118" s="1"/>
  <c r="A2343" i="118" s="1"/>
  <c r="A2344" i="118" s="1"/>
  <c r="A2345" i="118" s="1"/>
  <c r="A2346" i="118" s="1"/>
  <c r="A2347" i="118" s="1"/>
  <c r="A2348" i="118" s="1"/>
  <c r="A2349" i="118" s="1"/>
  <c r="A2350" i="118" s="1"/>
  <c r="A2351" i="118" s="1"/>
  <c r="A2352" i="118" s="1"/>
  <c r="A2353" i="118" s="1"/>
  <c r="A2354" i="118" s="1"/>
  <c r="A2355" i="118" s="1"/>
  <c r="A2356" i="118" s="1"/>
  <c r="A2357" i="118" s="1"/>
  <c r="A2358" i="118" s="1"/>
  <c r="A2359" i="118" s="1"/>
  <c r="A2360" i="118" s="1"/>
  <c r="A2361" i="118" s="1"/>
  <c r="A2362" i="118" s="1"/>
  <c r="A2363" i="118" s="1"/>
  <c r="A2364" i="118" s="1"/>
  <c r="A2365" i="118" s="1"/>
  <c r="A2366" i="118" s="1"/>
  <c r="A2367" i="118" s="1"/>
  <c r="A2368" i="118" s="1"/>
  <c r="A2369" i="118" s="1"/>
  <c r="A2370" i="118" s="1"/>
  <c r="A2371" i="118" s="1"/>
  <c r="A2372" i="118" s="1"/>
  <c r="A2373" i="118" s="1"/>
  <c r="A2374" i="118" s="1"/>
  <c r="A2375" i="118" s="1"/>
  <c r="A2376" i="118" s="1"/>
  <c r="A2377" i="118" s="1"/>
  <c r="A2378" i="118" s="1"/>
  <c r="A2379" i="118" s="1"/>
  <c r="A2380" i="118" s="1"/>
  <c r="A2381" i="118" s="1"/>
  <c r="A2382" i="118" s="1"/>
  <c r="A2383" i="118" s="1"/>
  <c r="A2384" i="118" s="1"/>
  <c r="A2385" i="118" s="1"/>
  <c r="A2386" i="118" s="1"/>
  <c r="A2387" i="118" s="1"/>
  <c r="A2388" i="118" s="1"/>
  <c r="A2389" i="118" s="1"/>
  <c r="A2390" i="118" s="1"/>
  <c r="A2391" i="118" s="1"/>
  <c r="A2392" i="118" s="1"/>
  <c r="A2393" i="118" s="1"/>
  <c r="A2394" i="118" s="1"/>
  <c r="A2395" i="118" s="1"/>
  <c r="A2396" i="118" s="1"/>
  <c r="A2397" i="118" s="1"/>
  <c r="A2398" i="118" s="1"/>
  <c r="A2399" i="118" s="1"/>
  <c r="A2400" i="118" s="1"/>
  <c r="A2401" i="118" s="1"/>
  <c r="A2402" i="118" s="1"/>
  <c r="A2403" i="118" s="1"/>
  <c r="A2404" i="118" s="1"/>
  <c r="A2405" i="118" s="1"/>
  <c r="A2406" i="118" s="1"/>
  <c r="A2407" i="118" s="1"/>
  <c r="A2408" i="118" s="1"/>
  <c r="A2409" i="118" s="1"/>
  <c r="A2410" i="118" s="1"/>
  <c r="A2411" i="118" s="1"/>
  <c r="A2412" i="118" s="1"/>
  <c r="A2413" i="118" s="1"/>
  <c r="A2414" i="118" s="1"/>
  <c r="A2415" i="118" s="1"/>
  <c r="A2416" i="118" s="1"/>
  <c r="A2417" i="118" s="1"/>
  <c r="A2418" i="118" s="1"/>
  <c r="A2419" i="118" s="1"/>
  <c r="A2420" i="118" s="1"/>
  <c r="A2421" i="118" s="1"/>
  <c r="A2422" i="118" s="1"/>
  <c r="A2423" i="118" s="1"/>
  <c r="A2424" i="118" s="1"/>
  <c r="A2425" i="118" s="1"/>
  <c r="A2426" i="118" s="1"/>
  <c r="A2427" i="118" s="1"/>
  <c r="A2428" i="118" s="1"/>
  <c r="A2429" i="118" s="1"/>
  <c r="A2430" i="118" s="1"/>
  <c r="A2431" i="118" s="1"/>
  <c r="A2432" i="118" s="1"/>
  <c r="A2433" i="118" s="1"/>
  <c r="A2434" i="118" s="1"/>
  <c r="A2435" i="118" s="1"/>
  <c r="A2436" i="118" s="1"/>
  <c r="A2437" i="118" s="1"/>
  <c r="A2438" i="118" s="1"/>
  <c r="A2439" i="118" s="1"/>
  <c r="A2440" i="118" s="1"/>
  <c r="A2441" i="118" s="1"/>
  <c r="A2442" i="118" s="1"/>
  <c r="A2443" i="118" s="1"/>
  <c r="A2444" i="118" s="1"/>
  <c r="A2445" i="118" s="1"/>
  <c r="A2446" i="118" s="1"/>
  <c r="A2447" i="118" s="1"/>
  <c r="A2448" i="118" s="1"/>
  <c r="A2449" i="118" s="1"/>
  <c r="A2450" i="118" s="1"/>
  <c r="A2451" i="118" s="1"/>
  <c r="A2452" i="118" s="1"/>
  <c r="A2453" i="118" s="1"/>
  <c r="A2454" i="118" s="1"/>
  <c r="A2455" i="118" s="1"/>
  <c r="A2456" i="118" s="1"/>
  <c r="A2457" i="118" s="1"/>
  <c r="A2458" i="118" s="1"/>
  <c r="A2459" i="118" s="1"/>
  <c r="A2460" i="118" s="1"/>
  <c r="A2461" i="118" s="1"/>
  <c r="A2462" i="118" s="1"/>
  <c r="A2463" i="118" s="1"/>
  <c r="A2464" i="118" s="1"/>
  <c r="A2465" i="118" s="1"/>
  <c r="A2466" i="118" s="1"/>
  <c r="A2467" i="118" s="1"/>
  <c r="A2468" i="118" s="1"/>
  <c r="A2469" i="118" s="1"/>
  <c r="A2470" i="118" s="1"/>
  <c r="A2471" i="118" s="1"/>
  <c r="A2472" i="118" s="1"/>
  <c r="A2473" i="118" s="1"/>
  <c r="A2474" i="118" s="1"/>
  <c r="A2475" i="118" s="1"/>
  <c r="A2476" i="118" s="1"/>
  <c r="A2477" i="118" s="1"/>
  <c r="A2478" i="118" s="1"/>
  <c r="A2479" i="118" s="1"/>
  <c r="A2480" i="118" s="1"/>
  <c r="A2481" i="118" s="1"/>
  <c r="A2482" i="118" s="1"/>
  <c r="A2483" i="118" s="1"/>
  <c r="A2484" i="118" s="1"/>
  <c r="A2485" i="118" s="1"/>
  <c r="A2486" i="118" s="1"/>
  <c r="A2487" i="118" s="1"/>
  <c r="A2488" i="118" s="1"/>
  <c r="A2489" i="118" s="1"/>
  <c r="A2490" i="118" s="1"/>
  <c r="A2491" i="118" s="1"/>
  <c r="A2492" i="118" s="1"/>
  <c r="A2493" i="118" s="1"/>
  <c r="A2494" i="118" s="1"/>
  <c r="A2495" i="118" s="1"/>
  <c r="A2496" i="118" s="1"/>
  <c r="A2497" i="118" s="1"/>
  <c r="A2498" i="118" s="1"/>
  <c r="A2499" i="118" s="1"/>
  <c r="A2500" i="118" s="1"/>
  <c r="A2501" i="118" s="1"/>
  <c r="A2502" i="118" s="1"/>
  <c r="A2503" i="118" s="1"/>
  <c r="A2504" i="118" s="1"/>
  <c r="A2505" i="118" s="1"/>
  <c r="A2506" i="118" s="1"/>
  <c r="A2507" i="118" s="1"/>
  <c r="A2508" i="118" s="1"/>
  <c r="A2509" i="118" s="1"/>
  <c r="A2510" i="118" s="1"/>
  <c r="A2511" i="118" s="1"/>
  <c r="A2512" i="118" s="1"/>
  <c r="A2513" i="118" s="1"/>
  <c r="A2514" i="118" s="1"/>
  <c r="A2515" i="118" s="1"/>
  <c r="A2516" i="118" s="1"/>
  <c r="A2517" i="118" s="1"/>
  <c r="A2518" i="118" s="1"/>
  <c r="A2519" i="118" s="1"/>
  <c r="A2520" i="118" s="1"/>
  <c r="A2521" i="118" s="1"/>
  <c r="A2522" i="118" s="1"/>
  <c r="A2523" i="118" s="1"/>
  <c r="A2524" i="118" s="1"/>
  <c r="A2525" i="118" s="1"/>
  <c r="A2526" i="118" s="1"/>
  <c r="A2527" i="118" s="1"/>
  <c r="A2528" i="118" s="1"/>
  <c r="A2529" i="118" s="1"/>
  <c r="A2530" i="118" s="1"/>
  <c r="A2531" i="118" s="1"/>
  <c r="A2532" i="118" s="1"/>
  <c r="A2533" i="118" s="1"/>
  <c r="A2534" i="118" s="1"/>
  <c r="A2535" i="118" s="1"/>
  <c r="A2536" i="118" s="1"/>
  <c r="A2537" i="118" s="1"/>
  <c r="A2538" i="118" s="1"/>
  <c r="A2539" i="118" s="1"/>
  <c r="A2540" i="118" s="1"/>
  <c r="A2541" i="118" s="1"/>
  <c r="A2542" i="118" s="1"/>
  <c r="A2543" i="118" s="1"/>
  <c r="A2544" i="118" s="1"/>
  <c r="A2545" i="118" s="1"/>
  <c r="A2546" i="118" s="1"/>
  <c r="A2547" i="118" s="1"/>
  <c r="A2548" i="118" s="1"/>
  <c r="A2549" i="118" s="1"/>
  <c r="A2550" i="118" s="1"/>
  <c r="A2551" i="118" s="1"/>
  <c r="A2552" i="118" s="1"/>
  <c r="A2553" i="118" s="1"/>
  <c r="A2554" i="118" s="1"/>
  <c r="A2555" i="118" s="1"/>
  <c r="A2556" i="118" s="1"/>
  <c r="A2557" i="118" s="1"/>
  <c r="A2558" i="118" s="1"/>
  <c r="A2559" i="118" s="1"/>
  <c r="A2560" i="118" s="1"/>
  <c r="A2561" i="118" s="1"/>
  <c r="A2562" i="118" s="1"/>
  <c r="A2563" i="118" s="1"/>
  <c r="A2564" i="118" s="1"/>
  <c r="A2565" i="118" s="1"/>
  <c r="A2566" i="118" s="1"/>
  <c r="A2567" i="118" s="1"/>
  <c r="A2568" i="118" s="1"/>
  <c r="A2569" i="118" s="1"/>
  <c r="A2570" i="118" s="1"/>
  <c r="A2571" i="118" s="1"/>
  <c r="A2572" i="118" s="1"/>
  <c r="A2573" i="118" s="1"/>
  <c r="A2574" i="118" s="1"/>
  <c r="A2575" i="118" s="1"/>
  <c r="A2576" i="118" s="1"/>
  <c r="A2577" i="118" s="1"/>
  <c r="A2578" i="118" s="1"/>
  <c r="A2579" i="118" s="1"/>
  <c r="A2580" i="118" s="1"/>
  <c r="A2581" i="118" s="1"/>
  <c r="A2582" i="118" s="1"/>
  <c r="A2583" i="118" s="1"/>
  <c r="A2584" i="118" s="1"/>
  <c r="A2585" i="118" s="1"/>
  <c r="A2586" i="118" s="1"/>
  <c r="A2587" i="118" s="1"/>
  <c r="A2588" i="118" s="1"/>
  <c r="A2589" i="118" s="1"/>
  <c r="A2590" i="118" s="1"/>
  <c r="A2591" i="118" s="1"/>
  <c r="A2592" i="118" s="1"/>
  <c r="A2593" i="118" s="1"/>
  <c r="A2594" i="118" s="1"/>
  <c r="A2595" i="118" s="1"/>
  <c r="A2596" i="118" s="1"/>
  <c r="A2597" i="118" s="1"/>
  <c r="A2598" i="118" s="1"/>
  <c r="A2599" i="118" s="1"/>
  <c r="A2600" i="118" s="1"/>
  <c r="A2601" i="118" s="1"/>
  <c r="A2602" i="118" s="1"/>
  <c r="A2603" i="118" s="1"/>
  <c r="A2604" i="118" s="1"/>
  <c r="A2605" i="118" s="1"/>
  <c r="A2606" i="118" s="1"/>
  <c r="A2607" i="118" s="1"/>
  <c r="A2608" i="118" s="1"/>
  <c r="A2609" i="118" s="1"/>
  <c r="A2610" i="118" s="1"/>
  <c r="A2611" i="118" s="1"/>
  <c r="A2612" i="118" s="1"/>
  <c r="A2613" i="118" s="1"/>
  <c r="A2614" i="118" s="1"/>
  <c r="A2615" i="118" s="1"/>
  <c r="A2616" i="118" s="1"/>
  <c r="A2617" i="118" s="1"/>
  <c r="A2618" i="118" s="1"/>
  <c r="A2619" i="118" s="1"/>
  <c r="A2620" i="118" s="1"/>
  <c r="A2621" i="118" s="1"/>
  <c r="A2622" i="118" s="1"/>
  <c r="A2623" i="118" s="1"/>
  <c r="A2624" i="118" s="1"/>
  <c r="A2625" i="118" s="1"/>
  <c r="A2626" i="118" s="1"/>
  <c r="A2627" i="118" s="1"/>
  <c r="A2628" i="118" s="1"/>
  <c r="A2629" i="118" s="1"/>
  <c r="A2630" i="118" s="1"/>
  <c r="A2631" i="118" s="1"/>
  <c r="A2632" i="118" s="1"/>
  <c r="A2633" i="118" s="1"/>
  <c r="A2634" i="118" s="1"/>
  <c r="A2635" i="118" s="1"/>
  <c r="A2636" i="118" s="1"/>
  <c r="A2637" i="118" s="1"/>
  <c r="A2638" i="118" s="1"/>
  <c r="A2639" i="118" s="1"/>
  <c r="A2640" i="118" s="1"/>
  <c r="A2641" i="118" s="1"/>
  <c r="A2642" i="118" s="1"/>
  <c r="A2643" i="118" s="1"/>
  <c r="A2644" i="118" s="1"/>
  <c r="A2645" i="118" s="1"/>
  <c r="A2646" i="118" s="1"/>
  <c r="A2647" i="118" s="1"/>
  <c r="A2648" i="118" s="1"/>
  <c r="A2649" i="118" s="1"/>
  <c r="A2650" i="118" s="1"/>
  <c r="A2651" i="118" s="1"/>
  <c r="A2652" i="118" s="1"/>
  <c r="A2653" i="118" s="1"/>
  <c r="A2654" i="118" s="1"/>
  <c r="A2655" i="118" s="1"/>
  <c r="A2656" i="118" s="1"/>
  <c r="A2657" i="118" s="1"/>
  <c r="A2658" i="118" s="1"/>
  <c r="A2659" i="118" s="1"/>
  <c r="A2660" i="118" s="1"/>
  <c r="A2661" i="118" s="1"/>
  <c r="A2662" i="118" s="1"/>
  <c r="A2663" i="118" s="1"/>
  <c r="A2664" i="118" s="1"/>
  <c r="A2665" i="118" s="1"/>
  <c r="A2666" i="118" s="1"/>
  <c r="A2667" i="118" s="1"/>
  <c r="A2668" i="118" s="1"/>
  <c r="A2669" i="118" s="1"/>
  <c r="A2670" i="118" s="1"/>
  <c r="A2671" i="118" s="1"/>
  <c r="A2672" i="118" s="1"/>
  <c r="A2673" i="118" s="1"/>
  <c r="A2674" i="118" s="1"/>
  <c r="A2675" i="118" s="1"/>
  <c r="A2676" i="118" s="1"/>
  <c r="A2677" i="118" s="1"/>
  <c r="A2678" i="118" s="1"/>
  <c r="A2679" i="118" s="1"/>
  <c r="A2680" i="118" s="1"/>
  <c r="A2681" i="118" s="1"/>
  <c r="A2682" i="118" s="1"/>
  <c r="A2683" i="118" s="1"/>
  <c r="A2684" i="118" s="1"/>
  <c r="A2685" i="118" s="1"/>
  <c r="A2686" i="118" s="1"/>
  <c r="A2687" i="118" s="1"/>
  <c r="A2688" i="118" s="1"/>
  <c r="A2689" i="118" s="1"/>
  <c r="A2690" i="118" s="1"/>
  <c r="A2691" i="118" s="1"/>
  <c r="A2692" i="118" s="1"/>
  <c r="A2693" i="118" s="1"/>
  <c r="A2694" i="118" s="1"/>
  <c r="A2695" i="118" s="1"/>
  <c r="A2696" i="118" s="1"/>
  <c r="A2697" i="118" s="1"/>
  <c r="A2698" i="118" s="1"/>
  <c r="A2699" i="118" s="1"/>
  <c r="A2700" i="118" s="1"/>
  <c r="A2701" i="118" s="1"/>
  <c r="A2702" i="118" s="1"/>
  <c r="A2703" i="118" s="1"/>
  <c r="A2704" i="118" s="1"/>
  <c r="A2705" i="118" s="1"/>
  <c r="A2706" i="118" s="1"/>
  <c r="A2707" i="118" s="1"/>
  <c r="A2708" i="118" s="1"/>
  <c r="A2709" i="118" s="1"/>
  <c r="A2710" i="118" s="1"/>
  <c r="A2711" i="118" s="1"/>
  <c r="A2712" i="118" s="1"/>
  <c r="A2713" i="118" s="1"/>
  <c r="A2714" i="118" s="1"/>
  <c r="A2715" i="118" s="1"/>
  <c r="A2716" i="118" s="1"/>
  <c r="A2717" i="118" s="1"/>
  <c r="A2718" i="118" s="1"/>
  <c r="A2719" i="118" s="1"/>
  <c r="A2720" i="118" s="1"/>
  <c r="A2721" i="118" s="1"/>
  <c r="A2722" i="118" s="1"/>
  <c r="A2723" i="118" s="1"/>
  <c r="A2724" i="118" s="1"/>
  <c r="A2725" i="118" s="1"/>
  <c r="A2726" i="118" s="1"/>
  <c r="A2727" i="118" s="1"/>
  <c r="A2728" i="118" s="1"/>
  <c r="A2729" i="118" s="1"/>
  <c r="A2730" i="118" s="1"/>
  <c r="A2731" i="118" s="1"/>
  <c r="A2732" i="118" s="1"/>
  <c r="A2733" i="118" s="1"/>
  <c r="A2734" i="118" s="1"/>
  <c r="A2735" i="118" s="1"/>
  <c r="A2736" i="118" s="1"/>
  <c r="A2737" i="118" s="1"/>
  <c r="A2738" i="118" s="1"/>
  <c r="A2739" i="118" s="1"/>
  <c r="A2740" i="118" s="1"/>
  <c r="A2741" i="118" s="1"/>
  <c r="A2742" i="118" s="1"/>
  <c r="A2743" i="118" s="1"/>
  <c r="A2744" i="118" s="1"/>
  <c r="A2745" i="118" s="1"/>
  <c r="A2746" i="118" s="1"/>
  <c r="A2747" i="118" s="1"/>
  <c r="A2748" i="118" s="1"/>
  <c r="A2749" i="118" s="1"/>
  <c r="A2750" i="118" s="1"/>
  <c r="A2751" i="118" s="1"/>
  <c r="A2752" i="118" s="1"/>
  <c r="A2753" i="118" s="1"/>
  <c r="A2754" i="118" s="1"/>
  <c r="A2755" i="118" s="1"/>
  <c r="A2756" i="118" s="1"/>
  <c r="A2757" i="118" s="1"/>
  <c r="A2758" i="118" s="1"/>
  <c r="A2759" i="118" s="1"/>
  <c r="A2760" i="118" s="1"/>
  <c r="A2761" i="118" s="1"/>
  <c r="A2762" i="118" s="1"/>
  <c r="A2763" i="118" s="1"/>
  <c r="A2764" i="118" s="1"/>
  <c r="A2765" i="118" s="1"/>
  <c r="A2766" i="118" s="1"/>
  <c r="A2767" i="118" s="1"/>
  <c r="A2768" i="118" s="1"/>
  <c r="A2769" i="118" s="1"/>
  <c r="A2770" i="118" s="1"/>
  <c r="A2771" i="118" s="1"/>
  <c r="A2772" i="118" s="1"/>
  <c r="A2773" i="118" s="1"/>
  <c r="A2774" i="118" s="1"/>
  <c r="A2775" i="118" s="1"/>
  <c r="A2776" i="118" s="1"/>
  <c r="A2777" i="118" s="1"/>
  <c r="A2778" i="118" s="1"/>
  <c r="A2779" i="118" s="1"/>
  <c r="A2780" i="118" s="1"/>
  <c r="A2781" i="118" s="1"/>
  <c r="A2782" i="118" s="1"/>
  <c r="A2783" i="118" s="1"/>
  <c r="A2784" i="118" s="1"/>
  <c r="A2785" i="118" s="1"/>
  <c r="A2786" i="118" s="1"/>
  <c r="A2787" i="118" s="1"/>
  <c r="A2788" i="118" s="1"/>
  <c r="A2789" i="118" s="1"/>
  <c r="A2790" i="118" s="1"/>
  <c r="A2791" i="118" s="1"/>
  <c r="A2792" i="118" s="1"/>
  <c r="A2793" i="118" s="1"/>
  <c r="A2794" i="118" s="1"/>
  <c r="A2795" i="118" s="1"/>
  <c r="A2796" i="118" s="1"/>
  <c r="A2797" i="118" s="1"/>
  <c r="A2798" i="118" s="1"/>
  <c r="A2799" i="118" s="1"/>
  <c r="A2800" i="118" s="1"/>
  <c r="A2801" i="118" s="1"/>
  <c r="A2802" i="118" s="1"/>
  <c r="A2803" i="118" s="1"/>
  <c r="A2804" i="118" s="1"/>
  <c r="A2805" i="118" s="1"/>
  <c r="A2806" i="118" s="1"/>
  <c r="A2807" i="118" s="1"/>
  <c r="A2808" i="118" s="1"/>
  <c r="A2809" i="118" s="1"/>
  <c r="A2810" i="118" s="1"/>
  <c r="A2811" i="118" s="1"/>
  <c r="A2812" i="118" s="1"/>
  <c r="A2813" i="118" s="1"/>
  <c r="A2814" i="118" s="1"/>
  <c r="A2815" i="118" s="1"/>
  <c r="A2816" i="118" s="1"/>
  <c r="A2817" i="118" s="1"/>
  <c r="A2818" i="118" s="1"/>
  <c r="A2819" i="118" s="1"/>
  <c r="A2820" i="118" s="1"/>
  <c r="A2821" i="118" s="1"/>
  <c r="A2822" i="118" s="1"/>
  <c r="A2823" i="118" s="1"/>
  <c r="A2824" i="118" s="1"/>
  <c r="A2825" i="118" s="1"/>
  <c r="A2826" i="118" s="1"/>
  <c r="A2827" i="118" s="1"/>
  <c r="A2828" i="118" s="1"/>
  <c r="A2829" i="118" s="1"/>
  <c r="A2830" i="118" s="1"/>
  <c r="A2831" i="118" s="1"/>
  <c r="A2832" i="118" s="1"/>
  <c r="A2833" i="118" s="1"/>
  <c r="A2834" i="118" s="1"/>
  <c r="A2835" i="118" s="1"/>
  <c r="A2836" i="118" s="1"/>
  <c r="A2837" i="118" s="1"/>
  <c r="A2838" i="118" s="1"/>
  <c r="A2839" i="118" s="1"/>
  <c r="A2840" i="118" s="1"/>
  <c r="A2841" i="118" s="1"/>
  <c r="A2842" i="118" s="1"/>
  <c r="A2843" i="118" s="1"/>
  <c r="A2844" i="118" s="1"/>
  <c r="A2845" i="118" s="1"/>
  <c r="A2846" i="118" s="1"/>
  <c r="A2847" i="118" s="1"/>
  <c r="A2848" i="118" s="1"/>
  <c r="A2849" i="118" s="1"/>
  <c r="A2850" i="118" s="1"/>
  <c r="A2851" i="118" s="1"/>
  <c r="A2852" i="118" s="1"/>
  <c r="A2853" i="118" s="1"/>
  <c r="A2854" i="118" s="1"/>
  <c r="A2855" i="118" s="1"/>
  <c r="A2856" i="118" s="1"/>
  <c r="A2857" i="118" s="1"/>
  <c r="A2858" i="118" s="1"/>
  <c r="A2859" i="118" s="1"/>
  <c r="A2860" i="118" s="1"/>
  <c r="A2861" i="118" s="1"/>
  <c r="A2862" i="118" s="1"/>
  <c r="A2863" i="118" s="1"/>
  <c r="A2864" i="118" s="1"/>
  <c r="A2865" i="118" s="1"/>
  <c r="A2866" i="118" s="1"/>
  <c r="A2867" i="118" s="1"/>
  <c r="A2868" i="118" s="1"/>
  <c r="A2869" i="118" s="1"/>
  <c r="A2870" i="118" s="1"/>
  <c r="A2871" i="118" s="1"/>
  <c r="A2872" i="118" s="1"/>
  <c r="A2873" i="118" s="1"/>
  <c r="A2874" i="118" s="1"/>
  <c r="A2875" i="118" s="1"/>
  <c r="A2876" i="118" s="1"/>
  <c r="A2877" i="118" s="1"/>
  <c r="A2878" i="118" s="1"/>
  <c r="A2879" i="118" s="1"/>
  <c r="A2880" i="118" s="1"/>
  <c r="A2881" i="118" s="1"/>
  <c r="A2882" i="118" s="1"/>
  <c r="A2883" i="118" s="1"/>
  <c r="A2884" i="118" s="1"/>
  <c r="A2885" i="118" s="1"/>
  <c r="A2886" i="118" s="1"/>
  <c r="A2887" i="118" s="1"/>
  <c r="A2888" i="118" s="1"/>
  <c r="A2889" i="118" s="1"/>
  <c r="A2890" i="118" s="1"/>
  <c r="A2891" i="118" s="1"/>
  <c r="A2892" i="118" s="1"/>
  <c r="A2893" i="118" s="1"/>
  <c r="A2894" i="118" s="1"/>
  <c r="A2895" i="118" s="1"/>
  <c r="A2896" i="118" s="1"/>
  <c r="A2897" i="118" s="1"/>
  <c r="A2898" i="118" s="1"/>
  <c r="A2899" i="118" s="1"/>
  <c r="A2900" i="118" s="1"/>
  <c r="A2901" i="118" s="1"/>
  <c r="A2902" i="118" s="1"/>
  <c r="A2903" i="118" s="1"/>
  <c r="A2904" i="118" s="1"/>
  <c r="A2905" i="118" s="1"/>
  <c r="A2906" i="118" s="1"/>
  <c r="A2907" i="118" s="1"/>
  <c r="A2908" i="118" s="1"/>
  <c r="A2909" i="118" s="1"/>
  <c r="A2910" i="118" s="1"/>
  <c r="A2911" i="118" s="1"/>
  <c r="A2912" i="118" s="1"/>
  <c r="A2913" i="118" s="1"/>
  <c r="A2914" i="118" s="1"/>
  <c r="A2915" i="118" s="1"/>
  <c r="A2916" i="118" s="1"/>
  <c r="A2917" i="118" s="1"/>
  <c r="A2918" i="118" s="1"/>
  <c r="A2919" i="118" s="1"/>
  <c r="A2920" i="118" s="1"/>
  <c r="A2921" i="118" s="1"/>
  <c r="A2922" i="118" s="1"/>
  <c r="A2923" i="118" s="1"/>
  <c r="A2924" i="118" s="1"/>
  <c r="A2925" i="118" s="1"/>
  <c r="A2926" i="118" s="1"/>
  <c r="A2927" i="118" s="1"/>
  <c r="A2928" i="118" s="1"/>
  <c r="A2929" i="118" s="1"/>
  <c r="A2930" i="118" s="1"/>
  <c r="A2931" i="118" s="1"/>
  <c r="A2932" i="118" s="1"/>
  <c r="A2933" i="118" s="1"/>
  <c r="A2934" i="118" s="1"/>
  <c r="A2935" i="118" s="1"/>
  <c r="A2936" i="118" s="1"/>
  <c r="A2937" i="118" s="1"/>
  <c r="A2938" i="118" s="1"/>
  <c r="A2939" i="118" s="1"/>
  <c r="A2940" i="118" s="1"/>
  <c r="A2941" i="118" s="1"/>
  <c r="A2942" i="118" s="1"/>
  <c r="A2943" i="118" s="1"/>
  <c r="A2944" i="118" s="1"/>
  <c r="A2945" i="118" s="1"/>
  <c r="A2946" i="118" s="1"/>
  <c r="A2947" i="118" s="1"/>
  <c r="A2948" i="118" s="1"/>
  <c r="A2949" i="118" s="1"/>
  <c r="A2950" i="118" s="1"/>
  <c r="A2951" i="118" s="1"/>
  <c r="A2952" i="118" s="1"/>
  <c r="A2953" i="118" s="1"/>
  <c r="A2954" i="118" s="1"/>
  <c r="A2955" i="118" s="1"/>
  <c r="A2956" i="118" s="1"/>
  <c r="A2957" i="118" s="1"/>
  <c r="A2958" i="118" s="1"/>
  <c r="A2959" i="118" s="1"/>
  <c r="A2960" i="118" s="1"/>
  <c r="A2961" i="118" s="1"/>
  <c r="A2962" i="118" s="1"/>
  <c r="A2963" i="118" s="1"/>
  <c r="A2964" i="118" s="1"/>
  <c r="A2965" i="118" s="1"/>
  <c r="A2966" i="118" s="1"/>
  <c r="A2967" i="118" s="1"/>
  <c r="A2968" i="118" s="1"/>
  <c r="A2969" i="118" s="1"/>
  <c r="A2970" i="118" s="1"/>
  <c r="A2971" i="118" s="1"/>
  <c r="A2972" i="118" s="1"/>
  <c r="A2973" i="118" s="1"/>
  <c r="A2974" i="118" s="1"/>
  <c r="A2975" i="118" s="1"/>
  <c r="A2976" i="118" s="1"/>
  <c r="A2977" i="118" s="1"/>
  <c r="A2978" i="118" s="1"/>
  <c r="A2979" i="118" s="1"/>
  <c r="A2980" i="118" s="1"/>
  <c r="A2981" i="118" s="1"/>
  <c r="A2982" i="118" s="1"/>
  <c r="A2983" i="118" s="1"/>
  <c r="A2984" i="118" s="1"/>
  <c r="A2985" i="118" s="1"/>
  <c r="A2986" i="118" s="1"/>
  <c r="A2987" i="118" s="1"/>
  <c r="A2988" i="118" s="1"/>
  <c r="A2989" i="118" s="1"/>
  <c r="A2990" i="118" s="1"/>
  <c r="A2991" i="118" s="1"/>
  <c r="A2992" i="118" s="1"/>
  <c r="A2993" i="118" s="1"/>
  <c r="A2994" i="118" s="1"/>
  <c r="A2995" i="118" s="1"/>
  <c r="A2996" i="118" s="1"/>
  <c r="A2997" i="118" s="1"/>
  <c r="A2998" i="118" s="1"/>
  <c r="A2999" i="118" s="1"/>
  <c r="A3000" i="118" s="1"/>
  <c r="A3001" i="118" s="1"/>
  <c r="A3002" i="118" s="1"/>
  <c r="A3003" i="118" s="1"/>
  <c r="A3004" i="118" s="1"/>
  <c r="A3005" i="118" s="1"/>
  <c r="A3006" i="118" s="1"/>
  <c r="A3007" i="118" s="1"/>
  <c r="A3008" i="118" s="1"/>
  <c r="A3009" i="118" s="1"/>
  <c r="A3010" i="118" s="1"/>
  <c r="A3011" i="118" s="1"/>
  <c r="A3012" i="118" s="1"/>
  <c r="A3013" i="118" s="1"/>
  <c r="A3014" i="118" s="1"/>
  <c r="A3015" i="118" s="1"/>
  <c r="A3016" i="118" s="1"/>
  <c r="A3017" i="118" s="1"/>
  <c r="A3018" i="118" s="1"/>
  <c r="A3019" i="118" s="1"/>
  <c r="A3020" i="118" s="1"/>
  <c r="A3021" i="118" s="1"/>
  <c r="A3022" i="118" s="1"/>
  <c r="A3023" i="118" s="1"/>
  <c r="A3024" i="118" s="1"/>
  <c r="A3025" i="118" s="1"/>
  <c r="A3026" i="118" s="1"/>
  <c r="A3027" i="118" s="1"/>
  <c r="A3028" i="118" s="1"/>
  <c r="A3029" i="118" s="1"/>
  <c r="A3030" i="118" s="1"/>
  <c r="A3031" i="118" s="1"/>
  <c r="A3032" i="118" s="1"/>
  <c r="A3033" i="118" s="1"/>
  <c r="A3034" i="118" s="1"/>
  <c r="A3035" i="118" s="1"/>
  <c r="A3036" i="118" s="1"/>
  <c r="A3037" i="118" s="1"/>
  <c r="A3038" i="118" s="1"/>
  <c r="A3039" i="118" s="1"/>
  <c r="A3040" i="118" s="1"/>
  <c r="A3041" i="118" s="1"/>
  <c r="A3042" i="118" s="1"/>
  <c r="A3043" i="118" s="1"/>
  <c r="A3044" i="118" s="1"/>
  <c r="A3045" i="118" s="1"/>
  <c r="A3046" i="118" s="1"/>
  <c r="A3047" i="118" s="1"/>
  <c r="A3048" i="118" s="1"/>
  <c r="A3049" i="118" s="1"/>
  <c r="A3050" i="118" s="1"/>
  <c r="A3051" i="118" s="1"/>
  <c r="A3052" i="118" s="1"/>
  <c r="A3053" i="118" s="1"/>
  <c r="A3054" i="118" s="1"/>
  <c r="A3055" i="118" s="1"/>
  <c r="A3056" i="118" s="1"/>
  <c r="A3057" i="118" s="1"/>
  <c r="A3058" i="118" s="1"/>
  <c r="A3059" i="118" s="1"/>
  <c r="A3060" i="118" s="1"/>
  <c r="A3061" i="118" s="1"/>
  <c r="A3062" i="118" s="1"/>
  <c r="A3063" i="118" s="1"/>
  <c r="A3064" i="118" s="1"/>
  <c r="A3065" i="118" s="1"/>
  <c r="A3066" i="118" s="1"/>
  <c r="A3067" i="118" s="1"/>
  <c r="A3068" i="118" s="1"/>
  <c r="A3069" i="118" s="1"/>
  <c r="A3070" i="118" s="1"/>
  <c r="A3071" i="118" s="1"/>
  <c r="A3072" i="118" s="1"/>
  <c r="A3073" i="118" s="1"/>
  <c r="A3074" i="118" s="1"/>
  <c r="A3075" i="118" s="1"/>
  <c r="A3076" i="118" s="1"/>
  <c r="A3077" i="118" s="1"/>
  <c r="A3078" i="118" s="1"/>
  <c r="A3079" i="118" s="1"/>
  <c r="A3080" i="118" s="1"/>
  <c r="A3081" i="118" s="1"/>
  <c r="A3082" i="118" s="1"/>
  <c r="A3083" i="118" s="1"/>
  <c r="A3084" i="118" s="1"/>
  <c r="A3085" i="118" s="1"/>
  <c r="A3086" i="118" s="1"/>
  <c r="A3087" i="118" s="1"/>
  <c r="A3088" i="118" s="1"/>
  <c r="A3089" i="118" s="1"/>
  <c r="A3090" i="118" s="1"/>
  <c r="A3091" i="118" s="1"/>
  <c r="A3092" i="118" s="1"/>
  <c r="A3093" i="118" s="1"/>
  <c r="A3094" i="118" s="1"/>
  <c r="A3095" i="118" s="1"/>
  <c r="A3096" i="118" s="1"/>
  <c r="A3097" i="118" s="1"/>
  <c r="A3098" i="118" s="1"/>
  <c r="A3099" i="118" s="1"/>
  <c r="A3100" i="118" s="1"/>
  <c r="A3101" i="118" s="1"/>
  <c r="A3102" i="118" s="1"/>
  <c r="A3103" i="118" s="1"/>
  <c r="A3104" i="118" s="1"/>
  <c r="A3105" i="118" s="1"/>
  <c r="A3106" i="118" s="1"/>
  <c r="A3107" i="118" s="1"/>
  <c r="A3108" i="118" s="1"/>
  <c r="A3109" i="118" s="1"/>
  <c r="A3110" i="118" s="1"/>
  <c r="A3111" i="118" s="1"/>
  <c r="A3112" i="118" s="1"/>
  <c r="A3113" i="118" s="1"/>
  <c r="A3114" i="118" s="1"/>
  <c r="A3115" i="118" s="1"/>
  <c r="A3116" i="118" s="1"/>
  <c r="A3117" i="118" s="1"/>
  <c r="A3118" i="118" s="1"/>
  <c r="A3119" i="118" s="1"/>
  <c r="A3120" i="118" s="1"/>
  <c r="A3121" i="118" s="1"/>
  <c r="A3122" i="118" s="1"/>
  <c r="A3123" i="118" s="1"/>
  <c r="A3124" i="118" s="1"/>
  <c r="A3125" i="118" s="1"/>
  <c r="A3126" i="118" s="1"/>
  <c r="A3127" i="118" s="1"/>
  <c r="A3128" i="118" s="1"/>
  <c r="A3129" i="118" s="1"/>
  <c r="A3130" i="118" s="1"/>
  <c r="A3131" i="118" s="1"/>
  <c r="A3132" i="118" s="1"/>
  <c r="A3133" i="118" s="1"/>
  <c r="A3134" i="118" s="1"/>
  <c r="A3135" i="118" s="1"/>
  <c r="A3136" i="118" s="1"/>
  <c r="A3137" i="118" s="1"/>
  <c r="A3138" i="118" s="1"/>
  <c r="A3139" i="118" s="1"/>
  <c r="A3140" i="118" s="1"/>
  <c r="A3141" i="118" s="1"/>
  <c r="A3142" i="118" s="1"/>
  <c r="A3143" i="118" s="1"/>
  <c r="A3144" i="118" s="1"/>
  <c r="A3145" i="118" s="1"/>
  <c r="A3146" i="118" s="1"/>
  <c r="A3147" i="118" s="1"/>
  <c r="A3148" i="118" s="1"/>
  <c r="A3149" i="118" s="1"/>
  <c r="A3150" i="118" s="1"/>
  <c r="A3151" i="118" s="1"/>
  <c r="A3152" i="118" s="1"/>
  <c r="A3153" i="118" s="1"/>
  <c r="A3154" i="118" s="1"/>
  <c r="A3155" i="118" s="1"/>
  <c r="A3156" i="118" s="1"/>
  <c r="A3157" i="118" s="1"/>
  <c r="A3158" i="118" s="1"/>
  <c r="A3159" i="118" s="1"/>
  <c r="A3160" i="118" s="1"/>
  <c r="A3161" i="118" s="1"/>
  <c r="A3162" i="118" s="1"/>
  <c r="A3163" i="118" s="1"/>
  <c r="A3164" i="118" s="1"/>
  <c r="A3165" i="118" s="1"/>
  <c r="A3166" i="118" s="1"/>
  <c r="A3167" i="118" s="1"/>
  <c r="A3168" i="118" s="1"/>
  <c r="A3169" i="118" s="1"/>
  <c r="A3170" i="118" s="1"/>
  <c r="A3171" i="118" s="1"/>
  <c r="A3172" i="118" s="1"/>
  <c r="A3173" i="118" s="1"/>
  <c r="A3174" i="118" s="1"/>
  <c r="A3175" i="118" s="1"/>
  <c r="A3176" i="118" s="1"/>
  <c r="A3177" i="118" s="1"/>
  <c r="A3178" i="118" s="1"/>
  <c r="A3179" i="118" s="1"/>
  <c r="A3180" i="118" s="1"/>
  <c r="A3181" i="118" s="1"/>
  <c r="A3182" i="118" s="1"/>
  <c r="A3183" i="118" s="1"/>
  <c r="A3184" i="118" s="1"/>
  <c r="A3185" i="118" s="1"/>
  <c r="A3186" i="118" s="1"/>
  <c r="A3187" i="118" s="1"/>
  <c r="A3188" i="118" s="1"/>
  <c r="A3189" i="118" s="1"/>
  <c r="A3190" i="118" s="1"/>
  <c r="A3191" i="118" s="1"/>
  <c r="A3192" i="118" s="1"/>
  <c r="A3193" i="118" s="1"/>
  <c r="A3194" i="118" s="1"/>
  <c r="A3195" i="118" s="1"/>
  <c r="A3196" i="118" s="1"/>
  <c r="A3197" i="118" s="1"/>
  <c r="A3198" i="118" s="1"/>
  <c r="A3199" i="118" s="1"/>
  <c r="A3200" i="118" s="1"/>
  <c r="A3201" i="118" s="1"/>
  <c r="A3202" i="118" s="1"/>
  <c r="A3203" i="118" s="1"/>
  <c r="A3204" i="118" s="1"/>
  <c r="A3205" i="118" s="1"/>
  <c r="A3206" i="118" s="1"/>
  <c r="A3207" i="118" s="1"/>
  <c r="A3208" i="118" s="1"/>
  <c r="A3209" i="118" s="1"/>
  <c r="A3210" i="118" s="1"/>
  <c r="A3211" i="118" s="1"/>
  <c r="A3212" i="118" s="1"/>
  <c r="A3213" i="118" s="1"/>
  <c r="A3214" i="118" s="1"/>
  <c r="A3215" i="118" s="1"/>
  <c r="A3216" i="118" s="1"/>
  <c r="A3217" i="118" s="1"/>
  <c r="A3218" i="118" s="1"/>
  <c r="A3219" i="118" s="1"/>
  <c r="A3220" i="118" s="1"/>
  <c r="A3221" i="118" s="1"/>
  <c r="A3222" i="118" s="1"/>
  <c r="A3223" i="118" s="1"/>
  <c r="A3224" i="118" s="1"/>
  <c r="A3225" i="118" s="1"/>
  <c r="A3226" i="118" s="1"/>
  <c r="A3227" i="118" s="1"/>
  <c r="A3228" i="118" s="1"/>
  <c r="A3229" i="118" s="1"/>
  <c r="A3230" i="118" s="1"/>
  <c r="A3231" i="118" s="1"/>
  <c r="A3232" i="118" s="1"/>
  <c r="A3233" i="118" s="1"/>
  <c r="A3234" i="118" s="1"/>
  <c r="A3235" i="118" s="1"/>
  <c r="A3236" i="118" s="1"/>
  <c r="A3237" i="118" s="1"/>
  <c r="A3238" i="118" s="1"/>
  <c r="A3239" i="118" s="1"/>
  <c r="A3240" i="118" s="1"/>
  <c r="A3241" i="118" s="1"/>
  <c r="A3242" i="118" s="1"/>
  <c r="A3243" i="118" s="1"/>
  <c r="A3244" i="118" s="1"/>
  <c r="A3245" i="118" s="1"/>
  <c r="A3246" i="118" s="1"/>
  <c r="A3247" i="118" s="1"/>
  <c r="A3248" i="118" s="1"/>
  <c r="A3249" i="118" s="1"/>
  <c r="A3250" i="118" s="1"/>
  <c r="A3251" i="118" s="1"/>
  <c r="A3252" i="118" s="1"/>
  <c r="A3253" i="118" s="1"/>
  <c r="A3254" i="118" s="1"/>
  <c r="A3255" i="118" s="1"/>
  <c r="A3256" i="118" s="1"/>
  <c r="A3257" i="118" s="1"/>
  <c r="A3258" i="118" s="1"/>
  <c r="A3259" i="118" s="1"/>
  <c r="A3260" i="118" s="1"/>
  <c r="A3261" i="118" s="1"/>
  <c r="A3262" i="118" s="1"/>
  <c r="A3263" i="118" s="1"/>
  <c r="A3264" i="118" s="1"/>
  <c r="A3265" i="118" s="1"/>
  <c r="A3266" i="118" s="1"/>
  <c r="A3267" i="118" s="1"/>
  <c r="A3268" i="118" s="1"/>
  <c r="A3269" i="118" s="1"/>
  <c r="A3270" i="118" s="1"/>
  <c r="A3271" i="118" s="1"/>
  <c r="A3272" i="118" s="1"/>
  <c r="A3273" i="118" s="1"/>
  <c r="A3274" i="118" s="1"/>
  <c r="A3275" i="118" s="1"/>
  <c r="A3276" i="118" s="1"/>
  <c r="A3277" i="118" s="1"/>
  <c r="A3278" i="118" s="1"/>
  <c r="A3279" i="118" s="1"/>
  <c r="A3280" i="118" s="1"/>
  <c r="A3281" i="118" s="1"/>
  <c r="A3282" i="118" s="1"/>
  <c r="A3283" i="118" s="1"/>
  <c r="A3284" i="118" s="1"/>
  <c r="A3285" i="118" s="1"/>
  <c r="A3286" i="118" s="1"/>
  <c r="A3287" i="118" s="1"/>
  <c r="A3288" i="118" s="1"/>
  <c r="A3289" i="118" s="1"/>
  <c r="A3290" i="118" s="1"/>
  <c r="A3291" i="118" s="1"/>
  <c r="A3292" i="118" s="1"/>
  <c r="A3293" i="118" s="1"/>
  <c r="A3294" i="118" s="1"/>
  <c r="A3295" i="118" s="1"/>
  <c r="A3296" i="118" s="1"/>
  <c r="A3297" i="118" s="1"/>
  <c r="A3298" i="118" s="1"/>
  <c r="A3299" i="118" s="1"/>
  <c r="A3300" i="118" s="1"/>
  <c r="A3301" i="118" s="1"/>
  <c r="A3302" i="118" s="1"/>
  <c r="A3303" i="118" s="1"/>
  <c r="A3304" i="118" s="1"/>
  <c r="A3305" i="118" s="1"/>
  <c r="A3306" i="118" s="1"/>
  <c r="A3307" i="118" s="1"/>
  <c r="A3308" i="118" s="1"/>
  <c r="A3309" i="118" s="1"/>
  <c r="A3310" i="118" s="1"/>
  <c r="A3311" i="118" s="1"/>
  <c r="A3312" i="118" s="1"/>
  <c r="A3313" i="118" s="1"/>
  <c r="A3314" i="118" s="1"/>
  <c r="A3315" i="118" s="1"/>
  <c r="A3316" i="118" s="1"/>
  <c r="A3317" i="118" s="1"/>
  <c r="A3318" i="118" s="1"/>
  <c r="A3319" i="118" s="1"/>
  <c r="A3320" i="118" s="1"/>
  <c r="A3321" i="118" s="1"/>
  <c r="A3322" i="118" s="1"/>
  <c r="A3323" i="118" s="1"/>
  <c r="A3324" i="118" s="1"/>
  <c r="A3325" i="118" s="1"/>
  <c r="A3326" i="118" s="1"/>
  <c r="A3327" i="118" s="1"/>
  <c r="A3328" i="118" s="1"/>
  <c r="A3329" i="118" s="1"/>
  <c r="A3330" i="118" s="1"/>
  <c r="A3331" i="118" s="1"/>
  <c r="A3332" i="118" s="1"/>
  <c r="A3333" i="118" s="1"/>
  <c r="A3334" i="118" s="1"/>
  <c r="A3335" i="118" s="1"/>
  <c r="A3336" i="118" s="1"/>
  <c r="A3337" i="118" s="1"/>
  <c r="A3338" i="118" s="1"/>
  <c r="A3339" i="118" s="1"/>
  <c r="A3340" i="118" s="1"/>
  <c r="A3341" i="118" s="1"/>
  <c r="A3342" i="118" s="1"/>
  <c r="A3343" i="118" s="1"/>
  <c r="A3344" i="118" s="1"/>
  <c r="A3345" i="118" s="1"/>
  <c r="A3346" i="118" s="1"/>
  <c r="A3347" i="118" s="1"/>
  <c r="A3348" i="118" s="1"/>
  <c r="A3349" i="118" s="1"/>
  <c r="A3350" i="118" s="1"/>
  <c r="A3351" i="118" s="1"/>
  <c r="A3352" i="118" s="1"/>
  <c r="A3353" i="118" s="1"/>
  <c r="A3354" i="118" s="1"/>
  <c r="A3355" i="118" s="1"/>
  <c r="A3356" i="118" s="1"/>
  <c r="A3357" i="118" s="1"/>
  <c r="A3358" i="118" s="1"/>
  <c r="A3359" i="118" s="1"/>
  <c r="A3360" i="118" s="1"/>
  <c r="A3361" i="118" s="1"/>
  <c r="A3362" i="118" s="1"/>
  <c r="A3363" i="118" s="1"/>
  <c r="A3364" i="118" s="1"/>
  <c r="A3365" i="118" s="1"/>
  <c r="A3366" i="118" s="1"/>
  <c r="A3367" i="118" s="1"/>
  <c r="A3368" i="118" s="1"/>
  <c r="A3369" i="118" s="1"/>
  <c r="A3370" i="118" s="1"/>
  <c r="A3371" i="118" s="1"/>
  <c r="A3372" i="118" s="1"/>
  <c r="A3373" i="118" s="1"/>
  <c r="A3374" i="118" s="1"/>
  <c r="A3375" i="118" s="1"/>
  <c r="A3376" i="118" s="1"/>
  <c r="A3377" i="118" s="1"/>
  <c r="A3378" i="118" s="1"/>
  <c r="A3379" i="118" s="1"/>
  <c r="A3380" i="118" s="1"/>
  <c r="A3381" i="118" s="1"/>
  <c r="A3382" i="118" s="1"/>
  <c r="A3383" i="118" s="1"/>
  <c r="A3384" i="118" s="1"/>
  <c r="A3385" i="118" s="1"/>
  <c r="A3386" i="118" s="1"/>
  <c r="A3387" i="118" s="1"/>
  <c r="A3388" i="118" s="1"/>
  <c r="A3389" i="118" s="1"/>
  <c r="A3390" i="118" s="1"/>
  <c r="A3391" i="118" s="1"/>
  <c r="A3392" i="118" s="1"/>
  <c r="A3393" i="118" s="1"/>
  <c r="A3394" i="118" s="1"/>
  <c r="A3395" i="118" s="1"/>
  <c r="A3396" i="118" s="1"/>
  <c r="A3397" i="118" s="1"/>
  <c r="A3398" i="118" s="1"/>
  <c r="A3399" i="118" s="1"/>
  <c r="A3400" i="118" s="1"/>
  <c r="A3401" i="118" s="1"/>
  <c r="A3402" i="118" s="1"/>
  <c r="A3403" i="118" s="1"/>
  <c r="A3404" i="118" s="1"/>
  <c r="A3405" i="118" s="1"/>
  <c r="A3406" i="118" s="1"/>
  <c r="A3407" i="118" s="1"/>
  <c r="A3408" i="118" s="1"/>
  <c r="A3409" i="118" s="1"/>
  <c r="A3410" i="118" s="1"/>
  <c r="A3411" i="118" s="1"/>
  <c r="A3412" i="118" s="1"/>
  <c r="A3413" i="118" s="1"/>
  <c r="A3414" i="118" s="1"/>
  <c r="A3415" i="118" s="1"/>
  <c r="A3416" i="118" s="1"/>
  <c r="A3417" i="118" s="1"/>
  <c r="A3418" i="118" s="1"/>
  <c r="A3419" i="118" s="1"/>
  <c r="A3420" i="118" s="1"/>
  <c r="A3421" i="118" s="1"/>
  <c r="A3422" i="118" s="1"/>
  <c r="A3423" i="118" s="1"/>
  <c r="A3424" i="118" s="1"/>
  <c r="A3425" i="118" s="1"/>
  <c r="A3426" i="118" s="1"/>
  <c r="A3427" i="118" s="1"/>
  <c r="A3428" i="118" s="1"/>
  <c r="A3429" i="118" s="1"/>
  <c r="A3430" i="118" s="1"/>
  <c r="A3431" i="118" s="1"/>
  <c r="A3432" i="118" s="1"/>
  <c r="A3433" i="118" s="1"/>
  <c r="A3434" i="118" s="1"/>
  <c r="A3435" i="118" s="1"/>
  <c r="A3436" i="118" s="1"/>
  <c r="A3437" i="118" s="1"/>
  <c r="A3438" i="118" s="1"/>
  <c r="A3439" i="118" s="1"/>
  <c r="A3440" i="118" s="1"/>
  <c r="A3441" i="118" s="1"/>
  <c r="A3442" i="118" s="1"/>
  <c r="A3443" i="118" s="1"/>
  <c r="A3444" i="118" s="1"/>
  <c r="A3445" i="118" s="1"/>
  <c r="A3446" i="118" s="1"/>
  <c r="A3447" i="118" s="1"/>
  <c r="A3448" i="118" s="1"/>
  <c r="A3449" i="118" s="1"/>
  <c r="A3450" i="118" s="1"/>
  <c r="A3451" i="118" s="1"/>
  <c r="A3452" i="118" s="1"/>
  <c r="A3453" i="118" s="1"/>
  <c r="A3454" i="118" s="1"/>
  <c r="A3455" i="118" s="1"/>
  <c r="A3456" i="118" s="1"/>
  <c r="A3457" i="118" s="1"/>
  <c r="A3458" i="118" s="1"/>
  <c r="A3459" i="118" s="1"/>
  <c r="A3460" i="118" s="1"/>
  <c r="A3461" i="118" s="1"/>
  <c r="A3462" i="118" s="1"/>
  <c r="A3463" i="118" s="1"/>
  <c r="A3464" i="118" s="1"/>
  <c r="A3465" i="118" s="1"/>
  <c r="A3466" i="118" s="1"/>
  <c r="A3467" i="118" s="1"/>
  <c r="A3468" i="118" s="1"/>
  <c r="A3469" i="118" s="1"/>
  <c r="A3470" i="118" s="1"/>
  <c r="A3471" i="118" s="1"/>
  <c r="A3472" i="118" s="1"/>
  <c r="A3473" i="118" s="1"/>
  <c r="A3474" i="118" s="1"/>
  <c r="A3475" i="118" s="1"/>
  <c r="A3476" i="118" s="1"/>
  <c r="A3477" i="118" s="1"/>
  <c r="A3478" i="118" s="1"/>
  <c r="A3479" i="118" s="1"/>
  <c r="A3480" i="118" s="1"/>
  <c r="A3481" i="118" s="1"/>
  <c r="A3482" i="118" s="1"/>
  <c r="A3483" i="118" s="1"/>
  <c r="A3484" i="118" s="1"/>
  <c r="A3485" i="118" s="1"/>
  <c r="A3486" i="118" s="1"/>
  <c r="A3487" i="118" s="1"/>
  <c r="A3488" i="118" s="1"/>
  <c r="A3489" i="118" s="1"/>
  <c r="A3490" i="118" s="1"/>
  <c r="A3491" i="118" s="1"/>
  <c r="A3492" i="118" s="1"/>
  <c r="A3493" i="118" s="1"/>
  <c r="A3494" i="118" s="1"/>
  <c r="A3495" i="118" s="1"/>
  <c r="A3496" i="118" s="1"/>
  <c r="A3497" i="118" s="1"/>
  <c r="A3498" i="118" s="1"/>
  <c r="A3499" i="118" s="1"/>
  <c r="A3500" i="118" s="1"/>
  <c r="A3501" i="118" s="1"/>
  <c r="A3502" i="118" s="1"/>
  <c r="A3503" i="118" s="1"/>
  <c r="A3504" i="118" s="1"/>
  <c r="A3505" i="118" s="1"/>
  <c r="A3506" i="118" s="1"/>
  <c r="A3507" i="118" s="1"/>
  <c r="A3508" i="118" s="1"/>
  <c r="A3509" i="118" s="1"/>
  <c r="A3510" i="118" s="1"/>
  <c r="A3511" i="118" s="1"/>
  <c r="A3512" i="118" s="1"/>
  <c r="A3513" i="118" s="1"/>
  <c r="A3514" i="118" s="1"/>
  <c r="A3515" i="118" s="1"/>
  <c r="A3516" i="118" s="1"/>
  <c r="A3517" i="118" s="1"/>
  <c r="A3518" i="118" s="1"/>
  <c r="A3519" i="118" s="1"/>
  <c r="A3520" i="118" s="1"/>
  <c r="A3521" i="118" s="1"/>
  <c r="A3522" i="118" s="1"/>
  <c r="A3523" i="118" s="1"/>
  <c r="A3524" i="118" s="1"/>
  <c r="A3525" i="118" s="1"/>
  <c r="A3526" i="118" s="1"/>
  <c r="A3527" i="118" s="1"/>
  <c r="A3528" i="118" s="1"/>
  <c r="A3529" i="118" s="1"/>
  <c r="A3530" i="118" s="1"/>
  <c r="A3531" i="118" s="1"/>
  <c r="A3532" i="118" s="1"/>
  <c r="A3533" i="118" s="1"/>
  <c r="A3534" i="118" s="1"/>
  <c r="A3535" i="118" s="1"/>
  <c r="A3536" i="118" s="1"/>
  <c r="A3537" i="118" s="1"/>
  <c r="A3538" i="118" s="1"/>
  <c r="A3539" i="118" s="1"/>
  <c r="A3540" i="118" s="1"/>
  <c r="A3541" i="118" s="1"/>
  <c r="A3542" i="118" s="1"/>
  <c r="A3543" i="118" s="1"/>
  <c r="A3544" i="118" s="1"/>
  <c r="A3545" i="118" s="1"/>
  <c r="A3546" i="118" s="1"/>
  <c r="A3547" i="118" s="1"/>
  <c r="A3548" i="118" s="1"/>
  <c r="A3549" i="118" s="1"/>
  <c r="A3550" i="118" s="1"/>
  <c r="A3551" i="118" s="1"/>
  <c r="A3552" i="118" s="1"/>
  <c r="A3553" i="118" s="1"/>
  <c r="A3554" i="118" s="1"/>
  <c r="A3555" i="118" s="1"/>
  <c r="A3556" i="118" s="1"/>
  <c r="A3557" i="118" s="1"/>
  <c r="A3558" i="118" s="1"/>
  <c r="A3559" i="118" s="1"/>
  <c r="A3560" i="118" s="1"/>
  <c r="A3561" i="118" s="1"/>
  <c r="A3562" i="118" s="1"/>
  <c r="A3563" i="118" s="1"/>
  <c r="A3564" i="118" s="1"/>
  <c r="A3565" i="118" s="1"/>
  <c r="A3566" i="118" s="1"/>
  <c r="A3567" i="118" s="1"/>
  <c r="A3568" i="118" s="1"/>
  <c r="A3569" i="118" s="1"/>
  <c r="A3570" i="118" s="1"/>
  <c r="A3571" i="118" s="1"/>
  <c r="A3572" i="118" s="1"/>
  <c r="A3573" i="118" s="1"/>
  <c r="A3574" i="118" s="1"/>
  <c r="A3575" i="118" s="1"/>
  <c r="A3576" i="118" s="1"/>
  <c r="A3577" i="118" s="1"/>
  <c r="A3578" i="118" s="1"/>
  <c r="A3579" i="118" s="1"/>
  <c r="A3580" i="118" s="1"/>
  <c r="A3581" i="118" s="1"/>
  <c r="A3582" i="118" s="1"/>
  <c r="A3583" i="118" s="1"/>
  <c r="A3584" i="118" s="1"/>
  <c r="A3585" i="118" s="1"/>
  <c r="A3586" i="118" s="1"/>
  <c r="A3587" i="118" s="1"/>
  <c r="A3588" i="118" s="1"/>
  <c r="A3589" i="118" s="1"/>
  <c r="A3590" i="118" s="1"/>
  <c r="A3591" i="118" s="1"/>
  <c r="A3592" i="118" s="1"/>
  <c r="A3593" i="118" s="1"/>
  <c r="A3594" i="118" s="1"/>
  <c r="A3595" i="118" s="1"/>
  <c r="A3596" i="118" s="1"/>
  <c r="A3597" i="118" s="1"/>
  <c r="A3598" i="118" s="1"/>
  <c r="A3599" i="118" s="1"/>
  <c r="A3600" i="118" s="1"/>
  <c r="A3601" i="118" s="1"/>
  <c r="A3602" i="118" s="1"/>
  <c r="A3603" i="118" s="1"/>
  <c r="A3604" i="118" s="1"/>
  <c r="A3605" i="118" s="1"/>
  <c r="A3606" i="118" s="1"/>
  <c r="A3607" i="118" s="1"/>
  <c r="A3608" i="118" s="1"/>
  <c r="A3609" i="118" s="1"/>
  <c r="A3610" i="118" s="1"/>
  <c r="A3611" i="118" s="1"/>
  <c r="A3612" i="118" s="1"/>
  <c r="A3613" i="118" s="1"/>
  <c r="A3614" i="118" s="1"/>
  <c r="A3615" i="118" s="1"/>
  <c r="A3616" i="118" s="1"/>
  <c r="A3617" i="118" s="1"/>
  <c r="A3618" i="118" s="1"/>
  <c r="A3619" i="118" s="1"/>
  <c r="A3620" i="118" s="1"/>
  <c r="A3621" i="118" s="1"/>
  <c r="A3622" i="118" s="1"/>
  <c r="A3623" i="118" s="1"/>
  <c r="A3624" i="118" s="1"/>
  <c r="A3625" i="118" s="1"/>
  <c r="A3626" i="118" s="1"/>
  <c r="A3627" i="118" s="1"/>
  <c r="A3628" i="118" s="1"/>
  <c r="A3629" i="118" s="1"/>
  <c r="A3630" i="118" s="1"/>
  <c r="A3631" i="118" s="1"/>
  <c r="A3632" i="118" s="1"/>
  <c r="A3633" i="118" s="1"/>
  <c r="A3634" i="118" s="1"/>
  <c r="A3635" i="118" s="1"/>
  <c r="A3636" i="118" s="1"/>
  <c r="A3637" i="118" s="1"/>
  <c r="A3638" i="118" s="1"/>
  <c r="A3639" i="118" s="1"/>
  <c r="A3640" i="118" s="1"/>
  <c r="A3641" i="118" s="1"/>
  <c r="A3642" i="118" s="1"/>
  <c r="A3643" i="118" s="1"/>
  <c r="A3644" i="118" s="1"/>
  <c r="A3645" i="118" s="1"/>
  <c r="A3646" i="118" s="1"/>
  <c r="A3647" i="118" s="1"/>
  <c r="A3648" i="118" s="1"/>
  <c r="A3649" i="118" s="1"/>
  <c r="A3650" i="118" s="1"/>
  <c r="A3651" i="118" s="1"/>
  <c r="A3652" i="118" s="1"/>
  <c r="A3653" i="118" s="1"/>
  <c r="A3654" i="118" s="1"/>
  <c r="A3655" i="118" s="1"/>
  <c r="A3656" i="118" s="1"/>
  <c r="A3657" i="118" s="1"/>
  <c r="A3658" i="118" s="1"/>
  <c r="A3659" i="118" s="1"/>
  <c r="A3660" i="118" s="1"/>
  <c r="A3661" i="118" s="1"/>
  <c r="A3662" i="118" s="1"/>
  <c r="A3663" i="118" s="1"/>
  <c r="A3664" i="118" s="1"/>
  <c r="A3665" i="118" s="1"/>
  <c r="A3666" i="118" s="1"/>
  <c r="A3667" i="118" s="1"/>
  <c r="A3668" i="118" s="1"/>
  <c r="A3669" i="118" s="1"/>
  <c r="A3670" i="118" s="1"/>
  <c r="A3671" i="118" s="1"/>
  <c r="A3672" i="118" s="1"/>
  <c r="A3673" i="118" s="1"/>
  <c r="A3674" i="118" s="1"/>
  <c r="A3675" i="118" s="1"/>
  <c r="A3676" i="118" s="1"/>
  <c r="A3677" i="118" s="1"/>
  <c r="A3678" i="118" s="1"/>
  <c r="A3679" i="118" s="1"/>
  <c r="A3680" i="118" s="1"/>
  <c r="A3681" i="118" s="1"/>
  <c r="A3682" i="118" s="1"/>
  <c r="A3683" i="118" s="1"/>
  <c r="A3684" i="118" s="1"/>
  <c r="A3685" i="118" s="1"/>
  <c r="A3686" i="118" s="1"/>
  <c r="A3687" i="118" s="1"/>
  <c r="A3688" i="118" s="1"/>
  <c r="A3689" i="118" s="1"/>
  <c r="A3690" i="118" s="1"/>
  <c r="A3691" i="118" s="1"/>
  <c r="A3692" i="118" s="1"/>
  <c r="A3693" i="118" s="1"/>
  <c r="A3694" i="118" s="1"/>
  <c r="A3695" i="118" s="1"/>
  <c r="A3696" i="118" s="1"/>
  <c r="A3697" i="118" s="1"/>
  <c r="A3698" i="118" s="1"/>
  <c r="A3699" i="118" s="1"/>
  <c r="A3700" i="118" s="1"/>
  <c r="A3701" i="118" s="1"/>
  <c r="A3702" i="118" s="1"/>
  <c r="A3703" i="118" s="1"/>
  <c r="A3704" i="118" s="1"/>
  <c r="A3705" i="118" s="1"/>
  <c r="A3706" i="118" s="1"/>
  <c r="A3707" i="118" s="1"/>
  <c r="A3708" i="118" s="1"/>
  <c r="A3709" i="118" s="1"/>
  <c r="A3710" i="118" s="1"/>
  <c r="A3711" i="118" s="1"/>
  <c r="A3712" i="118" s="1"/>
  <c r="A3713" i="118" s="1"/>
  <c r="A3714" i="118" s="1"/>
  <c r="A3715" i="118" s="1"/>
  <c r="A3716" i="118" s="1"/>
  <c r="A3717" i="118" s="1"/>
  <c r="A3718" i="118" s="1"/>
  <c r="A3719" i="118" s="1"/>
  <c r="A3720" i="118" s="1"/>
  <c r="A3721" i="118" s="1"/>
  <c r="A3722" i="118" s="1"/>
  <c r="A3723" i="118" s="1"/>
  <c r="A3724" i="118" s="1"/>
  <c r="A3725" i="118" s="1"/>
  <c r="A3726" i="118" s="1"/>
  <c r="A3727" i="118" s="1"/>
  <c r="A3728" i="118" s="1"/>
  <c r="A3729" i="118" s="1"/>
  <c r="A3730" i="118" s="1"/>
  <c r="A3731" i="118" s="1"/>
  <c r="A3732" i="118" s="1"/>
  <c r="A3733" i="118" s="1"/>
  <c r="A3734" i="118" s="1"/>
  <c r="A3735" i="118" s="1"/>
  <c r="A3736" i="118" s="1"/>
  <c r="A3737" i="118" s="1"/>
  <c r="A3738" i="118" s="1"/>
  <c r="A3739" i="118" s="1"/>
  <c r="A3740" i="118" s="1"/>
  <c r="A3741" i="118" s="1"/>
  <c r="A3742" i="118" s="1"/>
  <c r="A3743" i="118" s="1"/>
  <c r="A3744" i="118" s="1"/>
  <c r="A3745" i="118" s="1"/>
  <c r="A3746" i="118" s="1"/>
  <c r="A3747" i="118" s="1"/>
  <c r="A3748" i="118" s="1"/>
  <c r="A3749" i="118" s="1"/>
  <c r="A3750" i="118" s="1"/>
  <c r="A3751" i="118" s="1"/>
  <c r="A3752" i="118" s="1"/>
  <c r="A3753" i="118" s="1"/>
  <c r="A3754" i="118" s="1"/>
  <c r="A3755" i="118" s="1"/>
  <c r="A3756" i="118" s="1"/>
  <c r="A3757" i="118" s="1"/>
  <c r="A3758" i="118" s="1"/>
  <c r="A3759" i="118" s="1"/>
  <c r="A3760" i="118" s="1"/>
  <c r="A3761" i="118" s="1"/>
  <c r="A3762" i="118" s="1"/>
  <c r="A3763" i="118" s="1"/>
  <c r="A3764" i="118" s="1"/>
  <c r="A3765" i="118" s="1"/>
  <c r="A3766" i="118" s="1"/>
  <c r="A3767" i="118" s="1"/>
  <c r="A3768" i="118" s="1"/>
  <c r="A3769" i="118" s="1"/>
  <c r="A3770" i="118" s="1"/>
  <c r="A3771" i="118" s="1"/>
  <c r="A3772" i="118" s="1"/>
  <c r="A3773" i="118" s="1"/>
  <c r="A3774" i="118" s="1"/>
  <c r="A3775" i="118" s="1"/>
  <c r="A3776" i="118" s="1"/>
  <c r="A3777" i="118" s="1"/>
  <c r="A3778" i="118" s="1"/>
  <c r="A3779" i="118" s="1"/>
  <c r="A3780" i="118" s="1"/>
  <c r="A3781" i="118" s="1"/>
  <c r="A3782" i="118" s="1"/>
  <c r="A3783" i="118" s="1"/>
  <c r="A3784" i="118" s="1"/>
  <c r="A3785" i="118" s="1"/>
  <c r="A3786" i="118" s="1"/>
  <c r="A3787" i="118" s="1"/>
  <c r="A3788" i="118" s="1"/>
  <c r="A3789" i="118" s="1"/>
  <c r="A3790" i="118" s="1"/>
  <c r="A3791" i="118" s="1"/>
  <c r="A3792" i="118" s="1"/>
  <c r="A3793" i="118" s="1"/>
  <c r="A3794" i="118" s="1"/>
  <c r="A3795" i="118" s="1"/>
  <c r="A3796" i="118" s="1"/>
  <c r="A3797" i="118" s="1"/>
  <c r="A3798" i="118" s="1"/>
  <c r="A3799" i="118" s="1"/>
  <c r="A3800" i="118" s="1"/>
  <c r="A3801" i="118" s="1"/>
  <c r="A3802" i="118" s="1"/>
  <c r="A3803" i="118" s="1"/>
  <c r="A3804" i="118" s="1"/>
  <c r="A3805" i="118" s="1"/>
  <c r="A3806" i="118" s="1"/>
  <c r="A3807" i="118" s="1"/>
  <c r="A3808" i="118" s="1"/>
  <c r="A3809" i="118" s="1"/>
  <c r="A3810" i="118" s="1"/>
  <c r="A3811" i="118" s="1"/>
  <c r="A3812" i="118" s="1"/>
  <c r="A3813" i="118" s="1"/>
  <c r="A3814" i="118" s="1"/>
  <c r="A3815" i="118" s="1"/>
  <c r="A3816" i="118" s="1"/>
  <c r="A3817" i="118" s="1"/>
  <c r="A3818" i="118" s="1"/>
  <c r="A3819" i="118" s="1"/>
  <c r="A3820" i="118" s="1"/>
  <c r="A3821" i="118" s="1"/>
  <c r="A3822" i="118" s="1"/>
  <c r="A3823" i="118" s="1"/>
  <c r="A3824" i="118" s="1"/>
  <c r="A3825" i="118" s="1"/>
  <c r="A3826" i="118" s="1"/>
  <c r="A3827" i="118" s="1"/>
  <c r="A3828" i="118" s="1"/>
  <c r="A3829" i="118" s="1"/>
  <c r="A3830" i="118" s="1"/>
  <c r="A3831" i="118" s="1"/>
  <c r="A3832" i="118" s="1"/>
  <c r="A3833" i="118" s="1"/>
  <c r="A3834" i="118" s="1"/>
  <c r="A3835" i="118" s="1"/>
  <c r="A3836" i="118" s="1"/>
  <c r="A3837" i="118" s="1"/>
  <c r="A3838" i="118" s="1"/>
  <c r="A3839" i="118" s="1"/>
  <c r="A3840" i="118" s="1"/>
  <c r="A3841" i="118" s="1"/>
  <c r="A3842" i="118" s="1"/>
  <c r="A3843" i="118" s="1"/>
  <c r="A3844" i="118" s="1"/>
  <c r="A3845" i="118" s="1"/>
  <c r="A3846" i="118" s="1"/>
  <c r="A3847" i="118" s="1"/>
  <c r="A3848" i="118" s="1"/>
  <c r="A3849" i="118" s="1"/>
  <c r="A3850" i="118" s="1"/>
  <c r="A3851" i="118" s="1"/>
  <c r="A3852" i="118" s="1"/>
  <c r="A3853" i="118" s="1"/>
  <c r="A3854" i="118" s="1"/>
  <c r="A3855" i="118" s="1"/>
  <c r="A3856" i="118" s="1"/>
  <c r="A3857" i="118" s="1"/>
  <c r="A3858" i="118" s="1"/>
  <c r="A3859" i="118" s="1"/>
  <c r="A3860" i="118" s="1"/>
  <c r="A3861" i="118" s="1"/>
  <c r="A3862" i="118" s="1"/>
  <c r="A3863" i="118" s="1"/>
  <c r="A3864" i="118" s="1"/>
  <c r="A3865" i="118" s="1"/>
  <c r="A3866" i="118" s="1"/>
  <c r="A3867" i="118" s="1"/>
  <c r="A3868" i="118" s="1"/>
  <c r="A3869" i="118" s="1"/>
  <c r="A3870" i="118" s="1"/>
  <c r="A3871" i="118" s="1"/>
  <c r="A3872" i="118" s="1"/>
  <c r="A3873" i="118" s="1"/>
  <c r="A3874" i="118" s="1"/>
  <c r="A3875" i="118" s="1"/>
  <c r="A3876" i="118" s="1"/>
  <c r="A3877" i="118" s="1"/>
  <c r="A3878" i="118" s="1"/>
  <c r="A3879" i="118" s="1"/>
  <c r="A3880" i="118" s="1"/>
  <c r="A3881" i="118" s="1"/>
  <c r="A3882" i="118" s="1"/>
  <c r="A3883" i="118" s="1"/>
  <c r="A3884" i="118" s="1"/>
  <c r="A3885" i="118" s="1"/>
  <c r="A3886" i="118" s="1"/>
  <c r="A3887" i="118" s="1"/>
  <c r="A3888" i="118" s="1"/>
  <c r="A3889" i="118" s="1"/>
  <c r="A3890" i="118" s="1"/>
  <c r="A3891" i="118" s="1"/>
  <c r="A3892" i="118" s="1"/>
  <c r="A3893" i="118" s="1"/>
  <c r="A3894" i="118" s="1"/>
  <c r="A3895" i="118" s="1"/>
  <c r="A3896" i="118" s="1"/>
  <c r="A3897" i="118" s="1"/>
  <c r="A3898" i="118" s="1"/>
  <c r="A3899" i="118" s="1"/>
  <c r="A3900" i="118" s="1"/>
  <c r="A3901" i="118" s="1"/>
  <c r="A3902" i="118" s="1"/>
  <c r="A3903" i="118" s="1"/>
  <c r="A3904" i="118" s="1"/>
  <c r="A3905" i="118" s="1"/>
  <c r="A3906" i="118" s="1"/>
  <c r="A3907" i="118" s="1"/>
  <c r="A3908" i="118" s="1"/>
  <c r="A3909" i="118" s="1"/>
  <c r="A3910" i="118" s="1"/>
  <c r="A3911" i="118" s="1"/>
  <c r="A3912" i="118" s="1"/>
  <c r="A3913" i="118" s="1"/>
  <c r="A3914" i="118" s="1"/>
  <c r="A3915" i="118" s="1"/>
  <c r="A3916" i="118" s="1"/>
  <c r="A3917" i="118" s="1"/>
  <c r="A3918" i="118" s="1"/>
  <c r="A3919" i="118" s="1"/>
  <c r="A3920" i="118" s="1"/>
  <c r="A3921" i="118" s="1"/>
  <c r="A3922" i="118" s="1"/>
  <c r="A3923" i="118" s="1"/>
  <c r="A3924" i="118" s="1"/>
  <c r="A3925" i="118" s="1"/>
  <c r="A3926" i="118" s="1"/>
  <c r="A3927" i="118" s="1"/>
  <c r="A3928" i="118" s="1"/>
  <c r="A3929" i="118" s="1"/>
  <c r="A3930" i="118" s="1"/>
  <c r="A3931" i="118" s="1"/>
  <c r="A3932" i="118" s="1"/>
  <c r="A3933" i="118" s="1"/>
  <c r="A3934" i="118" s="1"/>
  <c r="A3935" i="118" s="1"/>
  <c r="A3936" i="118" s="1"/>
  <c r="A3937" i="118" s="1"/>
  <c r="A3938" i="118" s="1"/>
  <c r="A3939" i="118" s="1"/>
  <c r="A3940" i="118" s="1"/>
  <c r="A3941" i="118" s="1"/>
  <c r="A3942" i="118" s="1"/>
  <c r="A3943" i="118" s="1"/>
  <c r="A3944" i="118" s="1"/>
  <c r="A3945" i="118" s="1"/>
  <c r="A3946" i="118" s="1"/>
  <c r="A3947" i="118" s="1"/>
  <c r="A3948" i="118" s="1"/>
  <c r="A3949" i="118" s="1"/>
  <c r="A3950" i="118" s="1"/>
  <c r="A3951" i="118" s="1"/>
  <c r="A3952" i="118" s="1"/>
  <c r="A3953" i="118" s="1"/>
  <c r="A3954" i="118" s="1"/>
  <c r="A3955" i="118" s="1"/>
  <c r="A3956" i="118" s="1"/>
  <c r="A3957" i="118" s="1"/>
  <c r="A3958" i="118" s="1"/>
  <c r="A3959" i="118" s="1"/>
  <c r="A3960" i="118" s="1"/>
  <c r="A3961" i="118" s="1"/>
  <c r="A3962" i="118" s="1"/>
  <c r="A3963" i="118" s="1"/>
  <c r="A3964" i="118" s="1"/>
  <c r="A3965" i="118" s="1"/>
  <c r="A3966" i="118" s="1"/>
  <c r="A3967" i="118" s="1"/>
  <c r="A3968" i="118" s="1"/>
  <c r="A3969" i="118" s="1"/>
  <c r="A3970" i="118" s="1"/>
  <c r="A3971" i="118" s="1"/>
  <c r="A3972" i="118" s="1"/>
  <c r="A3973" i="118" s="1"/>
  <c r="A3974" i="118" s="1"/>
  <c r="A3975" i="118" s="1"/>
  <c r="A3976" i="118" s="1"/>
  <c r="A3977" i="118" s="1"/>
  <c r="A3978" i="118" s="1"/>
  <c r="A3979" i="118" s="1"/>
  <c r="A3980" i="118" s="1"/>
  <c r="A3981" i="118" s="1"/>
  <c r="A3982" i="118" s="1"/>
  <c r="A3983" i="118" s="1"/>
  <c r="A3984" i="118" s="1"/>
  <c r="A3985" i="118" s="1"/>
  <c r="A3986" i="118" s="1"/>
  <c r="A3987" i="118" s="1"/>
  <c r="A3988" i="118" s="1"/>
  <c r="A3989" i="118" s="1"/>
  <c r="A3990" i="118" s="1"/>
  <c r="A3991" i="118" s="1"/>
  <c r="A3992" i="118" s="1"/>
  <c r="A3993" i="118" s="1"/>
  <c r="A3994" i="118" s="1"/>
  <c r="A3995" i="118" s="1"/>
  <c r="A3996" i="118" s="1"/>
  <c r="A3997" i="118" s="1"/>
  <c r="A3998" i="118" s="1"/>
  <c r="A3999" i="118" s="1"/>
  <c r="A4000" i="118" s="1"/>
  <c r="A4001" i="118" s="1"/>
  <c r="A4002" i="118" s="1"/>
  <c r="A4003" i="118" s="1"/>
  <c r="A4004" i="118" s="1"/>
  <c r="A4005" i="118" s="1"/>
  <c r="A4006" i="118" s="1"/>
  <c r="A4007" i="118" s="1"/>
  <c r="A4008" i="118" s="1"/>
  <c r="A4009" i="118" s="1"/>
  <c r="A4010" i="118" s="1"/>
  <c r="A4011" i="118" s="1"/>
  <c r="A4012" i="118" s="1"/>
  <c r="A4013" i="118" s="1"/>
  <c r="A4014" i="118" s="1"/>
  <c r="A4015" i="118" s="1"/>
  <c r="A4016" i="118" s="1"/>
  <c r="A4017" i="118" s="1"/>
  <c r="A4018" i="118" s="1"/>
  <c r="A4019" i="118" s="1"/>
  <c r="A4020" i="118" s="1"/>
  <c r="A4021" i="118" s="1"/>
  <c r="A4022" i="118" s="1"/>
  <c r="A4023" i="118" s="1"/>
  <c r="A4024" i="118" s="1"/>
  <c r="A4025" i="118" s="1"/>
  <c r="A4026" i="118" s="1"/>
  <c r="A4027" i="118" s="1"/>
  <c r="A4028" i="118" s="1"/>
  <c r="A4029" i="118" s="1"/>
  <c r="A4030" i="118" s="1"/>
  <c r="A4031" i="118" s="1"/>
  <c r="A4032" i="118" s="1"/>
  <c r="A4033" i="118" s="1"/>
  <c r="A4034" i="118" s="1"/>
  <c r="A4035" i="118" s="1"/>
  <c r="A4036" i="118" s="1"/>
  <c r="A4037" i="118" s="1"/>
  <c r="A4038" i="118" s="1"/>
  <c r="A4039" i="118" s="1"/>
  <c r="A4040" i="118" s="1"/>
  <c r="A4041" i="118" s="1"/>
  <c r="A4042" i="118" s="1"/>
  <c r="A4043" i="118" s="1"/>
  <c r="A4044" i="118" s="1"/>
  <c r="A4045" i="118" s="1"/>
  <c r="A4046" i="118" s="1"/>
  <c r="A4047" i="118" s="1"/>
  <c r="A4048" i="118" s="1"/>
  <c r="A4049" i="118" s="1"/>
  <c r="A4050" i="118" s="1"/>
  <c r="A4051" i="118" s="1"/>
  <c r="A4052" i="118" s="1"/>
  <c r="A4053" i="118" s="1"/>
  <c r="A4054" i="118" s="1"/>
  <c r="A4055" i="118" s="1"/>
  <c r="A4056" i="118" s="1"/>
  <c r="A4057" i="118" s="1"/>
  <c r="A4058" i="118" s="1"/>
  <c r="A4059" i="118" s="1"/>
  <c r="A4060" i="118" s="1"/>
  <c r="A4061" i="118" s="1"/>
  <c r="A4062" i="118" s="1"/>
  <c r="A4063" i="118" s="1"/>
  <c r="A4064" i="118" s="1"/>
  <c r="A4065" i="118" s="1"/>
  <c r="A4066" i="118" s="1"/>
  <c r="A4067" i="118" s="1"/>
  <c r="A4068" i="118" s="1"/>
  <c r="A4069" i="118" s="1"/>
  <c r="A4070" i="118" s="1"/>
  <c r="A4071" i="118" s="1"/>
  <c r="A4072" i="118" s="1"/>
  <c r="A4073" i="118" s="1"/>
  <c r="A4074" i="118" s="1"/>
  <c r="A4075" i="118" s="1"/>
  <c r="A4076" i="118" s="1"/>
  <c r="A4077" i="118" s="1"/>
  <c r="A4078" i="118" s="1"/>
  <c r="A4079" i="118" s="1"/>
  <c r="A4080" i="118" s="1"/>
  <c r="A4081" i="118" s="1"/>
  <c r="A4082" i="118" s="1"/>
  <c r="A4083" i="118" s="1"/>
  <c r="A4084" i="118" s="1"/>
  <c r="A4085" i="118" s="1"/>
  <c r="A4086" i="118" s="1"/>
  <c r="A4087" i="118" s="1"/>
  <c r="A4088" i="118" s="1"/>
  <c r="A4089" i="118" s="1"/>
  <c r="A4090" i="118" s="1"/>
  <c r="A4091" i="118" s="1"/>
  <c r="A4092" i="118" s="1"/>
  <c r="A4093" i="118" s="1"/>
  <c r="A4094" i="118" s="1"/>
  <c r="A4095" i="118" s="1"/>
  <c r="A4096" i="118" s="1"/>
  <c r="A4097" i="118" s="1"/>
  <c r="A4098" i="118" s="1"/>
  <c r="A4099" i="118" s="1"/>
  <c r="A4100" i="118" s="1"/>
  <c r="A4101" i="118" s="1"/>
  <c r="A4102" i="118" s="1"/>
  <c r="A4103" i="118" s="1"/>
  <c r="A4104" i="118" s="1"/>
  <c r="A4105" i="118" s="1"/>
  <c r="A4106" i="118" s="1"/>
  <c r="A4107" i="118" s="1"/>
  <c r="A4108" i="118" s="1"/>
  <c r="A4109" i="118" s="1"/>
  <c r="A4110" i="118" s="1"/>
  <c r="A4111" i="118" s="1"/>
  <c r="A4112" i="118" s="1"/>
  <c r="A4113" i="118" s="1"/>
  <c r="A4114" i="118" s="1"/>
  <c r="A4115" i="118" s="1"/>
  <c r="A4116" i="118" s="1"/>
  <c r="A4117" i="118" s="1"/>
  <c r="A4118" i="118" s="1"/>
  <c r="A4119" i="118" s="1"/>
  <c r="A4120" i="118" s="1"/>
  <c r="A4121" i="118" s="1"/>
  <c r="A4122" i="118" s="1"/>
  <c r="A4123" i="118" s="1"/>
  <c r="A4124" i="118" s="1"/>
  <c r="A4125" i="118" s="1"/>
  <c r="A4126" i="118" s="1"/>
  <c r="A4127" i="118" s="1"/>
  <c r="A4128" i="118" s="1"/>
  <c r="A4129" i="118" s="1"/>
  <c r="A4130" i="118" s="1"/>
  <c r="A4131" i="118" s="1"/>
  <c r="A4132" i="118" s="1"/>
  <c r="A4133" i="118" s="1"/>
  <c r="A4134" i="118" s="1"/>
  <c r="A4135" i="118" s="1"/>
  <c r="A4136" i="118" s="1"/>
  <c r="A4137" i="118" s="1"/>
  <c r="A4138" i="118" s="1"/>
  <c r="A4139" i="118" s="1"/>
  <c r="A4140" i="118" s="1"/>
  <c r="A4141" i="118" s="1"/>
  <c r="A4142" i="118" s="1"/>
  <c r="A4143" i="118" s="1"/>
  <c r="A4144" i="118" s="1"/>
  <c r="A4145" i="118" s="1"/>
  <c r="A4146" i="118" s="1"/>
  <c r="A4147" i="118" s="1"/>
  <c r="A4148" i="118" s="1"/>
  <c r="A4149" i="118" s="1"/>
  <c r="A4150" i="118" s="1"/>
  <c r="A4151" i="118" s="1"/>
  <c r="A4152" i="118" s="1"/>
  <c r="A4153" i="118" s="1"/>
  <c r="A4154" i="118" s="1"/>
  <c r="A4155" i="118" s="1"/>
  <c r="A4156" i="118" s="1"/>
  <c r="A4157" i="118" s="1"/>
  <c r="A4158" i="118" s="1"/>
  <c r="A4159" i="118" s="1"/>
  <c r="A4160" i="118" s="1"/>
  <c r="A4161" i="118" s="1"/>
  <c r="A4162" i="118" s="1"/>
  <c r="A4163" i="118" s="1"/>
  <c r="A4164" i="118" s="1"/>
  <c r="A4165" i="118" s="1"/>
  <c r="A4166" i="118" s="1"/>
  <c r="A4167" i="118" s="1"/>
  <c r="A4168" i="118" s="1"/>
  <c r="A4169" i="118" s="1"/>
  <c r="A4170" i="118" s="1"/>
  <c r="A4171" i="118" s="1"/>
  <c r="A4172" i="118" s="1"/>
  <c r="A4173" i="118" s="1"/>
  <c r="A4174" i="118" s="1"/>
  <c r="A4175" i="118" s="1"/>
  <c r="A4176" i="118" s="1"/>
  <c r="A4177" i="118" s="1"/>
  <c r="A4178" i="118" s="1"/>
  <c r="A4179" i="118" s="1"/>
  <c r="A4180" i="118" s="1"/>
  <c r="A4181" i="118" s="1"/>
  <c r="A4182" i="118" s="1"/>
  <c r="A4183" i="118" s="1"/>
  <c r="A4184" i="118" s="1"/>
  <c r="A4185" i="118" s="1"/>
  <c r="A4186" i="118" s="1"/>
  <c r="A4187" i="118" s="1"/>
  <c r="A4188" i="118" s="1"/>
  <c r="A4189" i="118" s="1"/>
  <c r="A4190" i="118" s="1"/>
  <c r="A4191" i="118" s="1"/>
  <c r="A4192" i="118" s="1"/>
  <c r="A4193" i="118" s="1"/>
  <c r="A4194" i="118" s="1"/>
  <c r="A4195" i="118" s="1"/>
  <c r="A4196" i="118" s="1"/>
  <c r="A4197" i="118" s="1"/>
  <c r="A4198" i="118" s="1"/>
  <c r="A4199" i="118" s="1"/>
  <c r="A4200" i="118" s="1"/>
  <c r="A4201" i="118" s="1"/>
  <c r="A4202" i="118" s="1"/>
  <c r="A4203" i="118" s="1"/>
  <c r="A4204" i="118" s="1"/>
  <c r="A4205" i="118" s="1"/>
  <c r="A4206" i="118" s="1"/>
  <c r="A4207" i="118" s="1"/>
  <c r="A4208" i="118" s="1"/>
  <c r="A4209" i="118" s="1"/>
  <c r="A4210" i="118" s="1"/>
  <c r="A4211" i="118" s="1"/>
  <c r="A4212" i="118" s="1"/>
  <c r="A4213" i="118" s="1"/>
  <c r="A4214" i="118" s="1"/>
  <c r="A4215" i="118" s="1"/>
  <c r="A4216" i="118" s="1"/>
  <c r="A4217" i="118" s="1"/>
  <c r="A4218" i="118" s="1"/>
  <c r="A4219" i="118" s="1"/>
  <c r="A4220" i="118" s="1"/>
  <c r="A4221" i="118" s="1"/>
  <c r="A4222" i="118" s="1"/>
  <c r="A4223" i="118" s="1"/>
  <c r="A4224" i="118" s="1"/>
  <c r="A4225" i="118" s="1"/>
  <c r="A4226" i="118" s="1"/>
  <c r="A4227" i="118" s="1"/>
  <c r="A4228" i="118" s="1"/>
  <c r="A4229" i="118" s="1"/>
  <c r="A4230" i="118" s="1"/>
  <c r="A4231" i="118" s="1"/>
  <c r="A4232" i="118" s="1"/>
  <c r="A4233" i="118" s="1"/>
  <c r="A4234" i="118" s="1"/>
  <c r="A4235" i="118" s="1"/>
  <c r="A4236" i="118" s="1"/>
  <c r="A4237" i="118" s="1"/>
  <c r="A4238" i="118" s="1"/>
  <c r="A4239" i="118" s="1"/>
  <c r="A4240" i="118" s="1"/>
  <c r="A4241" i="118" s="1"/>
  <c r="A4242" i="118" s="1"/>
  <c r="A4243" i="118" s="1"/>
  <c r="A4244" i="118" s="1"/>
  <c r="A4245" i="118" s="1"/>
  <c r="A4246" i="118" s="1"/>
  <c r="A4247" i="118" s="1"/>
  <c r="A4248" i="118" s="1"/>
  <c r="A4249" i="118" s="1"/>
  <c r="A4250" i="118" s="1"/>
  <c r="A4251" i="118" s="1"/>
  <c r="A4252" i="118" s="1"/>
  <c r="A4253" i="118" s="1"/>
  <c r="A4254" i="118" s="1"/>
  <c r="A4255" i="118" s="1"/>
  <c r="A4256" i="118" s="1"/>
  <c r="A4257" i="118" s="1"/>
  <c r="A4258" i="118" s="1"/>
  <c r="A4259" i="118" s="1"/>
  <c r="A4260" i="118" s="1"/>
  <c r="A4261" i="118" s="1"/>
  <c r="A4262" i="118" s="1"/>
  <c r="A4263" i="118" s="1"/>
  <c r="A4264" i="118" s="1"/>
  <c r="A4265" i="118" s="1"/>
  <c r="A4266" i="118" s="1"/>
  <c r="A4267" i="118" s="1"/>
  <c r="A4268" i="118" s="1"/>
  <c r="A4269" i="118" s="1"/>
  <c r="A4270" i="118" s="1"/>
  <c r="A4271" i="118" s="1"/>
  <c r="A4272" i="118" s="1"/>
  <c r="A4273" i="118" s="1"/>
  <c r="A4274" i="118" s="1"/>
  <c r="A4275" i="118" s="1"/>
  <c r="A4276" i="118" s="1"/>
  <c r="A4277" i="118" s="1"/>
  <c r="A4278" i="118" s="1"/>
  <c r="A4279" i="118" s="1"/>
  <c r="A4280" i="118" s="1"/>
  <c r="A4281" i="118" s="1"/>
  <c r="A4282" i="118" s="1"/>
  <c r="A4283" i="118" s="1"/>
  <c r="A4284" i="118" s="1"/>
  <c r="A4285" i="118" s="1"/>
  <c r="A4286" i="118" s="1"/>
  <c r="A4287" i="118" s="1"/>
  <c r="A4288" i="118" s="1"/>
  <c r="A4289" i="118" s="1"/>
  <c r="A4290" i="118" s="1"/>
  <c r="A4291" i="118" s="1"/>
  <c r="A4292" i="118" s="1"/>
  <c r="A4293" i="118" s="1"/>
  <c r="A4294" i="118" s="1"/>
  <c r="A4295" i="118" s="1"/>
  <c r="A4296" i="118" s="1"/>
  <c r="A4297" i="118" s="1"/>
  <c r="A4298" i="118" s="1"/>
  <c r="A4299" i="118" s="1"/>
  <c r="A4300" i="118" s="1"/>
  <c r="A4301" i="118" s="1"/>
  <c r="A4302" i="118" s="1"/>
  <c r="A4303" i="118" s="1"/>
  <c r="A4304" i="118" s="1"/>
  <c r="A4305" i="118" s="1"/>
  <c r="A4306" i="118" s="1"/>
  <c r="A4307" i="118" s="1"/>
  <c r="A4308" i="118" s="1"/>
  <c r="A4309" i="118" s="1"/>
  <c r="A4310" i="118" s="1"/>
  <c r="A4311" i="118" s="1"/>
  <c r="A4312" i="118" s="1"/>
  <c r="A4313" i="118" s="1"/>
  <c r="A4314" i="118" s="1"/>
  <c r="A4315" i="118" s="1"/>
  <c r="A4316" i="118" s="1"/>
  <c r="A4317" i="118" s="1"/>
  <c r="A4318" i="118" s="1"/>
  <c r="A4319" i="118" s="1"/>
  <c r="A4320" i="118" s="1"/>
  <c r="A4321" i="118" s="1"/>
  <c r="A4322" i="118" s="1"/>
  <c r="A4323" i="118" s="1"/>
  <c r="A4324" i="118" s="1"/>
  <c r="A4325" i="118" s="1"/>
  <c r="A4326" i="118" s="1"/>
  <c r="A4327" i="118" s="1"/>
  <c r="A4328" i="118" s="1"/>
  <c r="A4329" i="118" s="1"/>
  <c r="A4330" i="118" s="1"/>
  <c r="A4331" i="118" s="1"/>
  <c r="A4332" i="118" s="1"/>
  <c r="A4333" i="118" s="1"/>
  <c r="A4334" i="118" s="1"/>
  <c r="A4335" i="118" s="1"/>
  <c r="A4336" i="118" s="1"/>
  <c r="A4337" i="118" s="1"/>
  <c r="A4338" i="118" s="1"/>
  <c r="A4339" i="118" s="1"/>
  <c r="A4340" i="118" s="1"/>
  <c r="A4341" i="118" s="1"/>
  <c r="A4342" i="118" s="1"/>
  <c r="A4343" i="118" s="1"/>
  <c r="A4344" i="118" s="1"/>
  <c r="A4345" i="118" s="1"/>
  <c r="A4346" i="118" s="1"/>
  <c r="A4347" i="118" s="1"/>
  <c r="A4348" i="118" s="1"/>
  <c r="A4349" i="118" s="1"/>
  <c r="A4350" i="118" s="1"/>
  <c r="A4351" i="118" s="1"/>
  <c r="A4352" i="118" s="1"/>
  <c r="A4353" i="118" s="1"/>
  <c r="A4354" i="118" s="1"/>
  <c r="A4355" i="118" s="1"/>
  <c r="A4356" i="118" s="1"/>
  <c r="A4357" i="118" s="1"/>
  <c r="A4358" i="118" s="1"/>
  <c r="A4359" i="118" s="1"/>
  <c r="A4360" i="118" s="1"/>
  <c r="A4361" i="118" s="1"/>
  <c r="A4362" i="118" s="1"/>
  <c r="A4363" i="118" s="1"/>
  <c r="A4364" i="118" s="1"/>
  <c r="A4365" i="118" s="1"/>
  <c r="A4366" i="118" s="1"/>
  <c r="A4367" i="118" s="1"/>
  <c r="A4368" i="118" s="1"/>
  <c r="A4369" i="118" s="1"/>
  <c r="A4370" i="118" s="1"/>
  <c r="A4371" i="118" s="1"/>
  <c r="A4372" i="118" s="1"/>
  <c r="A4373" i="118" s="1"/>
  <c r="A4374" i="118" s="1"/>
  <c r="A4375" i="118" s="1"/>
  <c r="A4376" i="118" s="1"/>
  <c r="A4377" i="118" s="1"/>
  <c r="A4378" i="118" s="1"/>
  <c r="A4379" i="118" s="1"/>
  <c r="A4380" i="118" s="1"/>
  <c r="A4381" i="118" s="1"/>
  <c r="A4382" i="118" s="1"/>
  <c r="A4383" i="118" s="1"/>
  <c r="A4384" i="118" s="1"/>
  <c r="A4385" i="118" s="1"/>
  <c r="A4386" i="118" s="1"/>
  <c r="A4387" i="118" s="1"/>
  <c r="A4388" i="118" s="1"/>
  <c r="A4389" i="118" s="1"/>
  <c r="A4390" i="118" s="1"/>
  <c r="A4391" i="118" s="1"/>
  <c r="A4392" i="118" s="1"/>
  <c r="A4393" i="118" s="1"/>
  <c r="A4394" i="118" s="1"/>
  <c r="A4395" i="118" s="1"/>
  <c r="A4396" i="118" s="1"/>
  <c r="A4397" i="118" s="1"/>
  <c r="A4398" i="118" s="1"/>
  <c r="A4399" i="118" s="1"/>
  <c r="A4400" i="118" s="1"/>
  <c r="A4401" i="118" s="1"/>
  <c r="A4402" i="118" s="1"/>
  <c r="A4403" i="118" s="1"/>
  <c r="A4404" i="118" s="1"/>
  <c r="A4405" i="118" s="1"/>
  <c r="A4406" i="118" s="1"/>
  <c r="A4407" i="118" s="1"/>
  <c r="A4408" i="118" s="1"/>
  <c r="A4409" i="118" s="1"/>
  <c r="A4410" i="118" s="1"/>
  <c r="A4411" i="118" s="1"/>
  <c r="A4412" i="118" s="1"/>
  <c r="A4413" i="118" s="1"/>
  <c r="A4414" i="118" s="1"/>
  <c r="A4415" i="118" s="1"/>
  <c r="A4416" i="118" s="1"/>
  <c r="A4417" i="118" s="1"/>
  <c r="A4418" i="118" s="1"/>
  <c r="A4419" i="118" s="1"/>
  <c r="A4420" i="118" s="1"/>
  <c r="A4421" i="118" s="1"/>
  <c r="A4422" i="118" s="1"/>
  <c r="A4423" i="118" s="1"/>
  <c r="A4424" i="118" s="1"/>
  <c r="A4425" i="118" s="1"/>
  <c r="A4426" i="118" s="1"/>
  <c r="A4427" i="118" s="1"/>
  <c r="A4428" i="118" s="1"/>
  <c r="A4429" i="118" s="1"/>
  <c r="A4430" i="118" s="1"/>
  <c r="A4431" i="118" s="1"/>
  <c r="A4432" i="118" s="1"/>
  <c r="A4433" i="118" s="1"/>
  <c r="A4434" i="118" s="1"/>
  <c r="A4435" i="118" s="1"/>
  <c r="A4436" i="118" s="1"/>
  <c r="A4437" i="118" s="1"/>
  <c r="A4438" i="118" s="1"/>
  <c r="A4439" i="118" s="1"/>
  <c r="A4440" i="118" s="1"/>
  <c r="A4441" i="118" s="1"/>
  <c r="A4442" i="118" s="1"/>
  <c r="A4443" i="118" s="1"/>
  <c r="A4444" i="118" s="1"/>
  <c r="A4445" i="118" s="1"/>
  <c r="A4446" i="118" s="1"/>
  <c r="A4447" i="118" s="1"/>
  <c r="A4448" i="118" s="1"/>
  <c r="A4449" i="118" s="1"/>
  <c r="A4450" i="118" s="1"/>
  <c r="A4451" i="118" s="1"/>
  <c r="A4452" i="118" s="1"/>
  <c r="A4453" i="118" s="1"/>
  <c r="A4454" i="118" s="1"/>
  <c r="A4455" i="118" s="1"/>
  <c r="A4456" i="118" s="1"/>
  <c r="A4457" i="118" s="1"/>
  <c r="A4458" i="118" s="1"/>
  <c r="A4459" i="118" s="1"/>
  <c r="A4460" i="118" s="1"/>
  <c r="A4461" i="118" s="1"/>
  <c r="A4462" i="118" s="1"/>
  <c r="A4463" i="118" s="1"/>
  <c r="A4464" i="118" s="1"/>
  <c r="A4465" i="118" s="1"/>
  <c r="A4466" i="118" s="1"/>
  <c r="A4467" i="118" s="1"/>
  <c r="A4468" i="118" s="1"/>
  <c r="A4469" i="118" s="1"/>
  <c r="A4470" i="118" s="1"/>
  <c r="A4471" i="118" s="1"/>
  <c r="A4472" i="118" s="1"/>
  <c r="A4473" i="118" s="1"/>
  <c r="A4474" i="118" s="1"/>
  <c r="A4475" i="118" s="1"/>
  <c r="A4476" i="118" s="1"/>
  <c r="A4477" i="118" s="1"/>
  <c r="A4478" i="118" s="1"/>
  <c r="A4479" i="118" s="1"/>
  <c r="A4480" i="118" s="1"/>
  <c r="A4481" i="118" s="1"/>
  <c r="A4482" i="118" s="1"/>
  <c r="A4483" i="118" s="1"/>
  <c r="A4484" i="118" s="1"/>
  <c r="A4485" i="118" s="1"/>
  <c r="A4486" i="118" s="1"/>
  <c r="A4487" i="118" s="1"/>
  <c r="A4488" i="118" s="1"/>
  <c r="A4489" i="118" s="1"/>
  <c r="A4490" i="118" s="1"/>
  <c r="A4491" i="118" s="1"/>
  <c r="A4492" i="118" s="1"/>
  <c r="A4493" i="118" s="1"/>
  <c r="A4494" i="118" s="1"/>
  <c r="A4495" i="118" s="1"/>
  <c r="A4496" i="118" s="1"/>
  <c r="A4497" i="118" s="1"/>
  <c r="A4498" i="118" s="1"/>
  <c r="A4499" i="118" s="1"/>
  <c r="A4500" i="118" s="1"/>
  <c r="A4501" i="118" s="1"/>
  <c r="A4502" i="118" s="1"/>
  <c r="A4503" i="118" s="1"/>
  <c r="A4504" i="118" s="1"/>
  <c r="A4505" i="118" s="1"/>
  <c r="A4506" i="118" s="1"/>
  <c r="A4507" i="118" s="1"/>
  <c r="A4508" i="118" s="1"/>
  <c r="A4509" i="118" s="1"/>
  <c r="A4510" i="118" s="1"/>
  <c r="A4511" i="118" s="1"/>
  <c r="A4512" i="118" s="1"/>
  <c r="A4513" i="118" s="1"/>
  <c r="A4514" i="118" s="1"/>
  <c r="A4515" i="118" s="1"/>
  <c r="A4516" i="118" s="1"/>
  <c r="A4517" i="118" s="1"/>
  <c r="A4518" i="118" s="1"/>
  <c r="A4519" i="118" s="1"/>
  <c r="A4520" i="118" s="1"/>
  <c r="A4521" i="118" s="1"/>
  <c r="A4522" i="118" s="1"/>
  <c r="A4523" i="118" s="1"/>
  <c r="A4524" i="118" s="1"/>
  <c r="A4525" i="118" s="1"/>
  <c r="A4526" i="118" s="1"/>
  <c r="A4527" i="118" s="1"/>
  <c r="A4528" i="118" s="1"/>
  <c r="A4529" i="118" s="1"/>
  <c r="A4530" i="118" s="1"/>
  <c r="A4531" i="118" s="1"/>
  <c r="A4532" i="118" s="1"/>
  <c r="A4533" i="118" s="1"/>
  <c r="A4534" i="118" s="1"/>
  <c r="A4535" i="118" s="1"/>
  <c r="A4536" i="118" s="1"/>
  <c r="A4537" i="118" s="1"/>
  <c r="A4538" i="118" s="1"/>
  <c r="A4539" i="118" s="1"/>
  <c r="A4540" i="118" s="1"/>
  <c r="A4541" i="118" s="1"/>
  <c r="A4542" i="118" s="1"/>
  <c r="A4543" i="118" s="1"/>
  <c r="A4544" i="118" s="1"/>
  <c r="A4545" i="118" s="1"/>
  <c r="A4546" i="118" s="1"/>
  <c r="A4547" i="118" s="1"/>
  <c r="A4548" i="118" s="1"/>
  <c r="A4549" i="118" s="1"/>
  <c r="A4550" i="118" s="1"/>
  <c r="A4551" i="118" s="1"/>
  <c r="A4552" i="118" s="1"/>
  <c r="A4553" i="118" s="1"/>
  <c r="A4554" i="118" s="1"/>
  <c r="A4555" i="118" s="1"/>
  <c r="A4556" i="118" s="1"/>
  <c r="A4557" i="118" s="1"/>
  <c r="A4558" i="118" s="1"/>
  <c r="A4559" i="118" s="1"/>
  <c r="A4560" i="118" s="1"/>
  <c r="A4561" i="118" s="1"/>
  <c r="A4562" i="118" s="1"/>
  <c r="A4563" i="118" s="1"/>
  <c r="A4564" i="118" s="1"/>
  <c r="A4565" i="118" s="1"/>
  <c r="A4566" i="118" s="1"/>
  <c r="A4567" i="118" s="1"/>
  <c r="A4568" i="118" s="1"/>
  <c r="A4569" i="118" s="1"/>
  <c r="A4570" i="118" s="1"/>
  <c r="A4571" i="118" s="1"/>
  <c r="A4572" i="118" s="1"/>
  <c r="A4573" i="118" s="1"/>
  <c r="A4574" i="118" s="1"/>
  <c r="A4575" i="118" s="1"/>
  <c r="A4576" i="118" s="1"/>
  <c r="A4577" i="118" s="1"/>
  <c r="A4578" i="118" s="1"/>
  <c r="A4579" i="118" s="1"/>
  <c r="A4580" i="118" s="1"/>
  <c r="A4581" i="118" s="1"/>
  <c r="A4582" i="118" s="1"/>
  <c r="A4583" i="118" s="1"/>
  <c r="A4584" i="118" s="1"/>
  <c r="A4585" i="118" s="1"/>
  <c r="A4586" i="118" s="1"/>
  <c r="A4587" i="118" s="1"/>
  <c r="A4588" i="118" s="1"/>
  <c r="A4589" i="118" s="1"/>
  <c r="A4590" i="118" s="1"/>
  <c r="A4591" i="118" s="1"/>
  <c r="A4592" i="118" s="1"/>
  <c r="A4593" i="118" s="1"/>
  <c r="A4594" i="118" s="1"/>
  <c r="A4595" i="118" s="1"/>
  <c r="A4596" i="118" s="1"/>
  <c r="A4597" i="118" s="1"/>
  <c r="A4598" i="118" s="1"/>
  <c r="A4599" i="118" s="1"/>
  <c r="A4600" i="118" s="1"/>
  <c r="A4601" i="118" s="1"/>
  <c r="A4602" i="118" s="1"/>
  <c r="A4603" i="118" s="1"/>
  <c r="A4604" i="118" s="1"/>
  <c r="A4605" i="118" s="1"/>
  <c r="A4606" i="118" s="1"/>
  <c r="A4607" i="118" s="1"/>
  <c r="A4608" i="118" s="1"/>
  <c r="A4609" i="118" s="1"/>
  <c r="A4610" i="118" s="1"/>
  <c r="A4611" i="118" s="1"/>
  <c r="A4612" i="118" s="1"/>
  <c r="A4613" i="118" s="1"/>
  <c r="A4614" i="118" s="1"/>
  <c r="A4615" i="118" s="1"/>
  <c r="A4616" i="118" s="1"/>
  <c r="A4617" i="118" s="1"/>
  <c r="A4618" i="118" s="1"/>
  <c r="A4619" i="118" s="1"/>
  <c r="A4620" i="118" s="1"/>
  <c r="A4621" i="118" s="1"/>
  <c r="A4622" i="118" s="1"/>
  <c r="A4623" i="118" s="1"/>
  <c r="A4624" i="118" s="1"/>
  <c r="A4625" i="118" s="1"/>
  <c r="A4626" i="118" s="1"/>
  <c r="A4627" i="118" s="1"/>
  <c r="A4628" i="118" s="1"/>
  <c r="A4629" i="118" s="1"/>
  <c r="A4630" i="118" s="1"/>
  <c r="A4631" i="118" s="1"/>
  <c r="A4632" i="118" s="1"/>
  <c r="A4633" i="118" s="1"/>
  <c r="A4634" i="118" s="1"/>
  <c r="A4635" i="118" s="1"/>
  <c r="A4636" i="118" s="1"/>
  <c r="A4637" i="118" s="1"/>
  <c r="A4638" i="118" s="1"/>
  <c r="A4639" i="118" s="1"/>
  <c r="A4640" i="118" s="1"/>
  <c r="A4641" i="118" s="1"/>
  <c r="A4642" i="118" s="1"/>
  <c r="A4643" i="118" s="1"/>
  <c r="A4644" i="118" s="1"/>
  <c r="A4645" i="118" s="1"/>
  <c r="A4646" i="118" s="1"/>
  <c r="A4647" i="118" s="1"/>
  <c r="A4648" i="118" s="1"/>
  <c r="A4649" i="118" s="1"/>
  <c r="A4650" i="118" s="1"/>
  <c r="A4651" i="118" s="1"/>
  <c r="A4652" i="118" s="1"/>
  <c r="A4653" i="118" s="1"/>
  <c r="A4654" i="118" s="1"/>
  <c r="A4655" i="118" s="1"/>
  <c r="A4656" i="118" s="1"/>
  <c r="A4657" i="118" s="1"/>
  <c r="A4658" i="118" s="1"/>
  <c r="A4659" i="118" s="1"/>
  <c r="A4660" i="118" s="1"/>
  <c r="A4661" i="118" s="1"/>
  <c r="A4662" i="118" s="1"/>
  <c r="A4663" i="118" s="1"/>
  <c r="A4664" i="118" s="1"/>
  <c r="A4665" i="118" s="1"/>
  <c r="A4666" i="118" s="1"/>
  <c r="A4667" i="118" s="1"/>
  <c r="A4668" i="118" s="1"/>
  <c r="A4669" i="118" s="1"/>
  <c r="A4670" i="118" s="1"/>
  <c r="A4671" i="118" s="1"/>
  <c r="A4672" i="118" s="1"/>
  <c r="A4673" i="118" s="1"/>
  <c r="A4674" i="118" s="1"/>
  <c r="A4675" i="118" s="1"/>
  <c r="A4676" i="118" s="1"/>
  <c r="A4677" i="118" s="1"/>
  <c r="A4678" i="118" s="1"/>
  <c r="A4679" i="118" s="1"/>
  <c r="A4680" i="118" s="1"/>
  <c r="A4681" i="118" s="1"/>
  <c r="A4682" i="118" s="1"/>
  <c r="A4683" i="118" s="1"/>
  <c r="A4684" i="118" s="1"/>
  <c r="A4685" i="118" s="1"/>
  <c r="A4686" i="118" s="1"/>
  <c r="A4687" i="118" s="1"/>
  <c r="A4688" i="118" s="1"/>
  <c r="A4689" i="118" s="1"/>
  <c r="A4690" i="118" s="1"/>
  <c r="A4691" i="118" s="1"/>
  <c r="A4692" i="118" s="1"/>
  <c r="A4693" i="118" s="1"/>
  <c r="A4694" i="118" s="1"/>
  <c r="A4695" i="118" s="1"/>
  <c r="A4696" i="118" s="1"/>
  <c r="A4697" i="118" s="1"/>
  <c r="A4698" i="118" s="1"/>
  <c r="A4699" i="118" s="1"/>
  <c r="A4700" i="118" s="1"/>
  <c r="A4701" i="118" s="1"/>
  <c r="A4702" i="118" s="1"/>
  <c r="A4703" i="118" s="1"/>
  <c r="A4704" i="118" s="1"/>
  <c r="A4705" i="118" s="1"/>
  <c r="A4706" i="118" s="1"/>
  <c r="A4707" i="118" s="1"/>
  <c r="A4708" i="118" s="1"/>
  <c r="A4709" i="118" s="1"/>
  <c r="A4710" i="118" s="1"/>
  <c r="A4711" i="118" s="1"/>
  <c r="A4712" i="118" s="1"/>
  <c r="A4713" i="118" s="1"/>
  <c r="A4714" i="118" s="1"/>
  <c r="A4715" i="118" s="1"/>
  <c r="A4716" i="118" s="1"/>
  <c r="A4717" i="118" s="1"/>
  <c r="A4718" i="118" s="1"/>
  <c r="A4719" i="118" s="1"/>
  <c r="A4720" i="118" s="1"/>
  <c r="A4721" i="118" s="1"/>
  <c r="A4722" i="118" s="1"/>
  <c r="A4723" i="118" s="1"/>
  <c r="A4724" i="118" s="1"/>
  <c r="A4725" i="118" s="1"/>
  <c r="A4726" i="118" s="1"/>
  <c r="A4727" i="118" s="1"/>
  <c r="A4728" i="118" s="1"/>
  <c r="A4729" i="118" s="1"/>
  <c r="A4730" i="118" s="1"/>
  <c r="A4731" i="118" s="1"/>
  <c r="A4732" i="118" s="1"/>
  <c r="A4733" i="118" s="1"/>
  <c r="A4734" i="118" s="1"/>
  <c r="A4735" i="118" s="1"/>
  <c r="A4736" i="118" s="1"/>
  <c r="A4737" i="118" s="1"/>
  <c r="A4738" i="118" s="1"/>
  <c r="A4739" i="118" s="1"/>
  <c r="A4740" i="118" s="1"/>
  <c r="A4741" i="118" s="1"/>
  <c r="A4742" i="118" s="1"/>
  <c r="A4743" i="118" s="1"/>
  <c r="A4744" i="118" s="1"/>
  <c r="A4745" i="118" s="1"/>
  <c r="A4746" i="118" s="1"/>
  <c r="A4747" i="118" s="1"/>
  <c r="A4748" i="118" s="1"/>
  <c r="A4749" i="118" s="1"/>
  <c r="A4750" i="118" s="1"/>
  <c r="A4751" i="118" s="1"/>
  <c r="A4752" i="118" s="1"/>
  <c r="A4753" i="118" s="1"/>
  <c r="A4754" i="118" s="1"/>
  <c r="A4755" i="118" s="1"/>
  <c r="A4756" i="118" s="1"/>
  <c r="A4757" i="118" s="1"/>
  <c r="A4758" i="118" s="1"/>
  <c r="A4759" i="118" s="1"/>
  <c r="A4760" i="118" s="1"/>
  <c r="A4761" i="118" s="1"/>
  <c r="A4762" i="118" s="1"/>
  <c r="A4763" i="118" s="1"/>
  <c r="A4764" i="118" s="1"/>
  <c r="A4765" i="118" s="1"/>
  <c r="A4766" i="118" s="1"/>
  <c r="A4767" i="118" s="1"/>
  <c r="A4768" i="118" s="1"/>
  <c r="A4769" i="118" s="1"/>
  <c r="A4770" i="118" s="1"/>
  <c r="A4771" i="118" s="1"/>
  <c r="A4772" i="118" s="1"/>
  <c r="A4773" i="118" s="1"/>
  <c r="A4774" i="118" s="1"/>
  <c r="A4775" i="118" s="1"/>
  <c r="A4776" i="118" s="1"/>
  <c r="A4777" i="118" s="1"/>
  <c r="A4778" i="118" s="1"/>
  <c r="A4779" i="118" s="1"/>
  <c r="A4780" i="118" s="1"/>
  <c r="A4781" i="118" s="1"/>
  <c r="A4782" i="118" s="1"/>
  <c r="A4783" i="118" s="1"/>
  <c r="A4784" i="118" s="1"/>
  <c r="A4785" i="118" s="1"/>
  <c r="A4786" i="118" s="1"/>
  <c r="A4787" i="118" s="1"/>
  <c r="A4788" i="118" s="1"/>
  <c r="A4789" i="118" s="1"/>
  <c r="A4790" i="118" s="1"/>
  <c r="A4791" i="118" s="1"/>
  <c r="A4792" i="118" s="1"/>
  <c r="A4793" i="118" s="1"/>
  <c r="A4794" i="118" s="1"/>
  <c r="A4795" i="118" s="1"/>
  <c r="A4796" i="118" s="1"/>
  <c r="A4797" i="118" s="1"/>
  <c r="A4798" i="118" s="1"/>
  <c r="A4799" i="118" s="1"/>
  <c r="A4800" i="118" s="1"/>
  <c r="A4801" i="118" s="1"/>
  <c r="A4802" i="118" s="1"/>
  <c r="A4803" i="118" s="1"/>
  <c r="A4804" i="118" s="1"/>
  <c r="A4805" i="118" s="1"/>
  <c r="A4806" i="118" s="1"/>
  <c r="A4807" i="118" s="1"/>
  <c r="A4808" i="118" s="1"/>
  <c r="A4809" i="118" s="1"/>
  <c r="A4810" i="118" s="1"/>
  <c r="A4811" i="118" s="1"/>
  <c r="A4812" i="118" s="1"/>
  <c r="A4813" i="118" s="1"/>
  <c r="A4814" i="118" s="1"/>
  <c r="A4815" i="118" s="1"/>
  <c r="A4816" i="118" s="1"/>
  <c r="A4817" i="118" s="1"/>
  <c r="A4818" i="118" s="1"/>
  <c r="A4819" i="118" s="1"/>
  <c r="A4820" i="118" s="1"/>
  <c r="A4821" i="118" s="1"/>
  <c r="A4822" i="118" s="1"/>
  <c r="A4823" i="118" s="1"/>
  <c r="A4824" i="118" s="1"/>
  <c r="A4825" i="118" s="1"/>
  <c r="A4826" i="118" s="1"/>
  <c r="A4827" i="118" s="1"/>
  <c r="A4828" i="118" s="1"/>
  <c r="A4829" i="118" s="1"/>
  <c r="A4830" i="118" s="1"/>
  <c r="A4831" i="118" s="1"/>
  <c r="A4832" i="118" s="1"/>
  <c r="A4833" i="118" s="1"/>
  <c r="A4834" i="118" s="1"/>
  <c r="A4835" i="118" s="1"/>
  <c r="A4836" i="118" s="1"/>
  <c r="A4837" i="118" s="1"/>
  <c r="A4838" i="118" s="1"/>
  <c r="A4839" i="118" s="1"/>
  <c r="A4840" i="118" s="1"/>
  <c r="A4841" i="118" s="1"/>
  <c r="A4842" i="118" s="1"/>
  <c r="A4843" i="118" s="1"/>
  <c r="A4844" i="118" s="1"/>
  <c r="A4845" i="118" s="1"/>
  <c r="A4846" i="118" s="1"/>
  <c r="A4847" i="118" s="1"/>
  <c r="A4848" i="118" s="1"/>
  <c r="A4849" i="118" s="1"/>
  <c r="A4850" i="118" s="1"/>
  <c r="A4851" i="118" s="1"/>
  <c r="A4852" i="118" s="1"/>
  <c r="A4853" i="118" s="1"/>
  <c r="A4854" i="118" s="1"/>
  <c r="A4855" i="118" s="1"/>
  <c r="A4856" i="118" s="1"/>
  <c r="A4857" i="118" s="1"/>
  <c r="A4858" i="118" s="1"/>
  <c r="I1428" i="120"/>
  <c r="K1426" i="120" s="1"/>
  <c r="E1427" i="120"/>
  <c r="E1426" i="120"/>
  <c r="E1425" i="120"/>
  <c r="K1424" i="120"/>
  <c r="L1424" i="120" s="1"/>
  <c r="E1424" i="120"/>
  <c r="E1423" i="120"/>
  <c r="E1422" i="120"/>
  <c r="K1421" i="120"/>
  <c r="L1421" i="120" s="1"/>
  <c r="E1421" i="120"/>
  <c r="E1420" i="120"/>
  <c r="L1419" i="120"/>
  <c r="K1419" i="120"/>
  <c r="E1419" i="120"/>
  <c r="E1418" i="120"/>
  <c r="E1417" i="120"/>
  <c r="E1416" i="120"/>
  <c r="L1415" i="120"/>
  <c r="K1415" i="120"/>
  <c r="E1415" i="120"/>
  <c r="E1414" i="120"/>
  <c r="E1413" i="120"/>
  <c r="L1412" i="120"/>
  <c r="K1412" i="120"/>
  <c r="E1412" i="120"/>
  <c r="E1411" i="120"/>
  <c r="E1410" i="120"/>
  <c r="K1409" i="120"/>
  <c r="E1409" i="120"/>
  <c r="E1408" i="120"/>
  <c r="K1407" i="120"/>
  <c r="L1407" i="120" s="1"/>
  <c r="E1407" i="120"/>
  <c r="E1406" i="120"/>
  <c r="E1405" i="120"/>
  <c r="K1404" i="120"/>
  <c r="E1404" i="120"/>
  <c r="E1403" i="120"/>
  <c r="E1402" i="120"/>
  <c r="K1401" i="120"/>
  <c r="E1401" i="120"/>
  <c r="K1400" i="120"/>
  <c r="E1400" i="120"/>
  <c r="E1399" i="120"/>
  <c r="K1398" i="120"/>
  <c r="E1398" i="120"/>
  <c r="K1397" i="120"/>
  <c r="E1397" i="120"/>
  <c r="E1396" i="120"/>
  <c r="K1395" i="120"/>
  <c r="L1395" i="120" s="1"/>
  <c r="E1395" i="120"/>
  <c r="E1394" i="120"/>
  <c r="E1393" i="120"/>
  <c r="K1392" i="120"/>
  <c r="L1392" i="120" s="1"/>
  <c r="E1392" i="120"/>
  <c r="K1391" i="120"/>
  <c r="L1391" i="120" s="1"/>
  <c r="E1391" i="120"/>
  <c r="K1390" i="120"/>
  <c r="E1390" i="120"/>
  <c r="L1390" i="120" s="1"/>
  <c r="K1389" i="120"/>
  <c r="L1389" i="120" s="1"/>
  <c r="E1389" i="120"/>
  <c r="E1388" i="120"/>
  <c r="K1387" i="120"/>
  <c r="E1387" i="120"/>
  <c r="K1386" i="120"/>
  <c r="E1386" i="120"/>
  <c r="E1385" i="120"/>
  <c r="K1384" i="120"/>
  <c r="E1384" i="120"/>
  <c r="L1383" i="120"/>
  <c r="K1383" i="120"/>
  <c r="E1383" i="120"/>
  <c r="K1382" i="120"/>
  <c r="E1382" i="120"/>
  <c r="L1382" i="120" s="1"/>
  <c r="K1381" i="120"/>
  <c r="E1381" i="120"/>
  <c r="K1380" i="120"/>
  <c r="E1380" i="120"/>
  <c r="K1379" i="120"/>
  <c r="E1379" i="120"/>
  <c r="L1379" i="120" s="1"/>
  <c r="K1378" i="120"/>
  <c r="E1378" i="120"/>
  <c r="L1378" i="120" s="1"/>
  <c r="K1377" i="120"/>
  <c r="L1377" i="120" s="1"/>
  <c r="E1377" i="120"/>
  <c r="K1376" i="120"/>
  <c r="E1376" i="120"/>
  <c r="L1375" i="120"/>
  <c r="K1375" i="120"/>
  <c r="E1375" i="120"/>
  <c r="K1374" i="120"/>
  <c r="E1374" i="120"/>
  <c r="L1374" i="120" s="1"/>
  <c r="K1373" i="120"/>
  <c r="E1373" i="120"/>
  <c r="L1372" i="120"/>
  <c r="K1372" i="120"/>
  <c r="E1372" i="120"/>
  <c r="K1371" i="120"/>
  <c r="E1371" i="120"/>
  <c r="K1370" i="120"/>
  <c r="E1370" i="120"/>
  <c r="L1370" i="120" s="1"/>
  <c r="K1369" i="120"/>
  <c r="E1369" i="120"/>
  <c r="K1368" i="120"/>
  <c r="E1368" i="120"/>
  <c r="K1367" i="120"/>
  <c r="E1367" i="120"/>
  <c r="L1367" i="120" s="1"/>
  <c r="K1366" i="120"/>
  <c r="E1366" i="120"/>
  <c r="K1365" i="120"/>
  <c r="E1365" i="120"/>
  <c r="K1364" i="120"/>
  <c r="E1364" i="120"/>
  <c r="L1363" i="120"/>
  <c r="K1363" i="120"/>
  <c r="E1363" i="120"/>
  <c r="K1362" i="120"/>
  <c r="E1362" i="120"/>
  <c r="L1362" i="120" s="1"/>
  <c r="K1361" i="120"/>
  <c r="E1361" i="120"/>
  <c r="K1360" i="120"/>
  <c r="E1360" i="120"/>
  <c r="K1359" i="120"/>
  <c r="E1359" i="120"/>
  <c r="L1359" i="120" s="1"/>
  <c r="K1358" i="120"/>
  <c r="E1358" i="120"/>
  <c r="L1358" i="120" s="1"/>
  <c r="K1357" i="120"/>
  <c r="L1357" i="120" s="1"/>
  <c r="E1357" i="120"/>
  <c r="K1356" i="120"/>
  <c r="E1356" i="120"/>
  <c r="L1356" i="120" s="1"/>
  <c r="K1355" i="120"/>
  <c r="L1355" i="120" s="1"/>
  <c r="E1355" i="120"/>
  <c r="K1354" i="120"/>
  <c r="E1354" i="120"/>
  <c r="L1354" i="120" s="1"/>
  <c r="K1353" i="120"/>
  <c r="E1353" i="120"/>
  <c r="K1352" i="120"/>
  <c r="L1352" i="120" s="1"/>
  <c r="E1352" i="120"/>
  <c r="K1351" i="120"/>
  <c r="L1351" i="120" s="1"/>
  <c r="E1351" i="120"/>
  <c r="K1350" i="120"/>
  <c r="E1350" i="120"/>
  <c r="L1350" i="120" s="1"/>
  <c r="K1349" i="120"/>
  <c r="E1349" i="120"/>
  <c r="K1348" i="120"/>
  <c r="E1348" i="120"/>
  <c r="K1347" i="120"/>
  <c r="E1347" i="120"/>
  <c r="L1347" i="120" s="1"/>
  <c r="K1346" i="120"/>
  <c r="E1346" i="120"/>
  <c r="L1346" i="120" s="1"/>
  <c r="K1345" i="120"/>
  <c r="E1345" i="120"/>
  <c r="K1344" i="120"/>
  <c r="E1344" i="120"/>
  <c r="K1343" i="120"/>
  <c r="L1343" i="120" s="1"/>
  <c r="E1343" i="120"/>
  <c r="K1342" i="120"/>
  <c r="L1342" i="120"/>
  <c r="E1342" i="120"/>
  <c r="K1341" i="120"/>
  <c r="E1341" i="120"/>
  <c r="K1340" i="120"/>
  <c r="L1340" i="120" s="1"/>
  <c r="E1340" i="120"/>
  <c r="L1339" i="120"/>
  <c r="K1339" i="120"/>
  <c r="E1339" i="120"/>
  <c r="K1338" i="120"/>
  <c r="E1338" i="120"/>
  <c r="L1338" i="120" s="1"/>
  <c r="K1337" i="120"/>
  <c r="L1337" i="120" s="1"/>
  <c r="E1337" i="120"/>
  <c r="K1336" i="120"/>
  <c r="E1336" i="120"/>
  <c r="K1335" i="120"/>
  <c r="E1335" i="120"/>
  <c r="K1334" i="120"/>
  <c r="E1334" i="120"/>
  <c r="K1333" i="120"/>
  <c r="E1333" i="120"/>
  <c r="K1332" i="120"/>
  <c r="L1332" i="120" s="1"/>
  <c r="E1332" i="120"/>
  <c r="L1331" i="120"/>
  <c r="K1331" i="120"/>
  <c r="E1331" i="120"/>
  <c r="K1330" i="120"/>
  <c r="E1330" i="120"/>
  <c r="L1330" i="120" s="1"/>
  <c r="K1329" i="120"/>
  <c r="E1329" i="120"/>
  <c r="K1328" i="120"/>
  <c r="E1328" i="120"/>
  <c r="K1327" i="120"/>
  <c r="E1327" i="120"/>
  <c r="K1326" i="120"/>
  <c r="E1326" i="120"/>
  <c r="L1326" i="120" s="1"/>
  <c r="K1325" i="120"/>
  <c r="E1325" i="120"/>
  <c r="K1324" i="120"/>
  <c r="E1324" i="120"/>
  <c r="K1323" i="120"/>
  <c r="L1323" i="120" s="1"/>
  <c r="E1323" i="120"/>
  <c r="K1322" i="120"/>
  <c r="E1322" i="120"/>
  <c r="L1322" i="120" s="1"/>
  <c r="K1321" i="120"/>
  <c r="E1321" i="120"/>
  <c r="K1320" i="120"/>
  <c r="L1320" i="120" s="1"/>
  <c r="E1320" i="120"/>
  <c r="K1319" i="120"/>
  <c r="L1319" i="120" s="1"/>
  <c r="E1319" i="120"/>
  <c r="K1318" i="120"/>
  <c r="E1318" i="120"/>
  <c r="L1318" i="120" s="1"/>
  <c r="K1317" i="120"/>
  <c r="E1317" i="120"/>
  <c r="K1316" i="120"/>
  <c r="E1316" i="120"/>
  <c r="K1315" i="120"/>
  <c r="E1315" i="120"/>
  <c r="K1314" i="120"/>
  <c r="E1314" i="120"/>
  <c r="K1313" i="120"/>
  <c r="E1313" i="120"/>
  <c r="K1312" i="120"/>
  <c r="E1312" i="120"/>
  <c r="L1311" i="120"/>
  <c r="K1311" i="120"/>
  <c r="E1311" i="120"/>
  <c r="K1310" i="120"/>
  <c r="E1310" i="120"/>
  <c r="L1310" i="120" s="1"/>
  <c r="K1309" i="120"/>
  <c r="E1309" i="120"/>
  <c r="L1308" i="120"/>
  <c r="K1308" i="120"/>
  <c r="E1308" i="120"/>
  <c r="K1307" i="120"/>
  <c r="E1307" i="120"/>
  <c r="L1307" i="120" s="1"/>
  <c r="K1306" i="120"/>
  <c r="E1306" i="120"/>
  <c r="K1305" i="120"/>
  <c r="E1305" i="120"/>
  <c r="K1304" i="120"/>
  <c r="E1304" i="120"/>
  <c r="K1303" i="120"/>
  <c r="E1303" i="120"/>
  <c r="L1303" i="120" s="1"/>
  <c r="K1302" i="120"/>
  <c r="E1302" i="120"/>
  <c r="L1302" i="120" s="1"/>
  <c r="K1301" i="120"/>
  <c r="E1301" i="120"/>
  <c r="K1300" i="120"/>
  <c r="L1300" i="120" s="1"/>
  <c r="E1300" i="120"/>
  <c r="L1299" i="120"/>
  <c r="K1299" i="120"/>
  <c r="E1299" i="120"/>
  <c r="K1298" i="120"/>
  <c r="E1298" i="120"/>
  <c r="K1297" i="120"/>
  <c r="E1297" i="120"/>
  <c r="K1296" i="120"/>
  <c r="L1296" i="120" s="1"/>
  <c r="E1296" i="120"/>
  <c r="K1295" i="120"/>
  <c r="E1295" i="120"/>
  <c r="K1294" i="120"/>
  <c r="E1294" i="120"/>
  <c r="K1293" i="120"/>
  <c r="E1293" i="120"/>
  <c r="K1292" i="120"/>
  <c r="E1292" i="120"/>
  <c r="L1291" i="120"/>
  <c r="K1291" i="120"/>
  <c r="E1291" i="120"/>
  <c r="K1290" i="120"/>
  <c r="E1290" i="120"/>
  <c r="K1289" i="120"/>
  <c r="E1289" i="120"/>
  <c r="K1288" i="120"/>
  <c r="E1288" i="120"/>
  <c r="K1287" i="120"/>
  <c r="L1287" i="120" s="1"/>
  <c r="E1287" i="120"/>
  <c r="K1286" i="120"/>
  <c r="E1286" i="120"/>
  <c r="L1286" i="120" s="1"/>
  <c r="K1285" i="120"/>
  <c r="E1285" i="120"/>
  <c r="K1284" i="120"/>
  <c r="E1284" i="120"/>
  <c r="L1284" i="120" s="1"/>
  <c r="L1283" i="120"/>
  <c r="K1283" i="120"/>
  <c r="E1283" i="120"/>
  <c r="K1282" i="120"/>
  <c r="L1282" i="120" s="1"/>
  <c r="E1282" i="120"/>
  <c r="K1281" i="120"/>
  <c r="E1281" i="120"/>
  <c r="K1280" i="120"/>
  <c r="E1280" i="120"/>
  <c r="K1279" i="120"/>
  <c r="L1279" i="120" s="1"/>
  <c r="E1279" i="120"/>
  <c r="K1278" i="120"/>
  <c r="E1278" i="120"/>
  <c r="L1278" i="120" s="1"/>
  <c r="K1277" i="120"/>
  <c r="L1277" i="120" s="1"/>
  <c r="E1277" i="120"/>
  <c r="K1276" i="120"/>
  <c r="E1276" i="120"/>
  <c r="L1275" i="120"/>
  <c r="K1275" i="120"/>
  <c r="E1275" i="120"/>
  <c r="L1274" i="120"/>
  <c r="K1274" i="120"/>
  <c r="E1274" i="120"/>
  <c r="K1273" i="120"/>
  <c r="E1273" i="120"/>
  <c r="K1272" i="120"/>
  <c r="E1272" i="120"/>
  <c r="K1271" i="120"/>
  <c r="E1271" i="120"/>
  <c r="K1270" i="120"/>
  <c r="E1270" i="120"/>
  <c r="L1270" i="120" s="1"/>
  <c r="K1269" i="120"/>
  <c r="L1269" i="120" s="1"/>
  <c r="E1269" i="120"/>
  <c r="K1268" i="120"/>
  <c r="E1268" i="120"/>
  <c r="K1267" i="120"/>
  <c r="E1267" i="120"/>
  <c r="K1266" i="120"/>
  <c r="E1266" i="120"/>
  <c r="K1265" i="120"/>
  <c r="E1265" i="120"/>
  <c r="K1264" i="120"/>
  <c r="E1264" i="120"/>
  <c r="K1263" i="120"/>
  <c r="L1263" i="120" s="1"/>
  <c r="E1263" i="120"/>
  <c r="K1262" i="120"/>
  <c r="E1262" i="120"/>
  <c r="K1261" i="120"/>
  <c r="E1261" i="120"/>
  <c r="K1260" i="120"/>
  <c r="L1260" i="120" s="1"/>
  <c r="E1260" i="120"/>
  <c r="K1259" i="120"/>
  <c r="E1259" i="120"/>
  <c r="K1258" i="120"/>
  <c r="E1258" i="120"/>
  <c r="L1258" i="120" s="1"/>
  <c r="K1257" i="120"/>
  <c r="E1257" i="120"/>
  <c r="K1256" i="120"/>
  <c r="E1256" i="120"/>
  <c r="K1255" i="120"/>
  <c r="E1255" i="120"/>
  <c r="K1254" i="120"/>
  <c r="E1254" i="120"/>
  <c r="K1253" i="120"/>
  <c r="L1253" i="120" s="1"/>
  <c r="E1253" i="120"/>
  <c r="K1252" i="120"/>
  <c r="E1252" i="120"/>
  <c r="L1251" i="120"/>
  <c r="K1251" i="120"/>
  <c r="E1251" i="120"/>
  <c r="K1250" i="120"/>
  <c r="E1250" i="120"/>
  <c r="L1250" i="120" s="1"/>
  <c r="K1249" i="120"/>
  <c r="E1249" i="120"/>
  <c r="L1248" i="120"/>
  <c r="K1248" i="120"/>
  <c r="E1248" i="120"/>
  <c r="K1247" i="120"/>
  <c r="L1247" i="120" s="1"/>
  <c r="E1247" i="120"/>
  <c r="K1246" i="120"/>
  <c r="E1246" i="120"/>
  <c r="L1246" i="120" s="1"/>
  <c r="K1245" i="120"/>
  <c r="E1245" i="120"/>
  <c r="K1244" i="120"/>
  <c r="E1244" i="120"/>
  <c r="K1243" i="120"/>
  <c r="L1243" i="120" s="1"/>
  <c r="E1243" i="120"/>
  <c r="K1242" i="120"/>
  <c r="E1242" i="120"/>
  <c r="K1241" i="120"/>
  <c r="E1241" i="120"/>
  <c r="K1240" i="120"/>
  <c r="E1240" i="120"/>
  <c r="K1239" i="120"/>
  <c r="E1239" i="120"/>
  <c r="K1238" i="120"/>
  <c r="E1238" i="120"/>
  <c r="K1237" i="120"/>
  <c r="E1237" i="120"/>
  <c r="K1236" i="120"/>
  <c r="L1236" i="120" s="1"/>
  <c r="E1236" i="120"/>
  <c r="K1235" i="120"/>
  <c r="L1235" i="120" s="1"/>
  <c r="E1235" i="120"/>
  <c r="K1234" i="120"/>
  <c r="E1234" i="120"/>
  <c r="K1233" i="120"/>
  <c r="E1233" i="120"/>
  <c r="K1232" i="120"/>
  <c r="E1232" i="120"/>
  <c r="L1232" i="120" s="1"/>
  <c r="K1231" i="120"/>
  <c r="E1231" i="120"/>
  <c r="K1230" i="120"/>
  <c r="E1230" i="120"/>
  <c r="L1230" i="120" s="1"/>
  <c r="K1229" i="120"/>
  <c r="E1229" i="120"/>
  <c r="K1228" i="120"/>
  <c r="L1228" i="120" s="1"/>
  <c r="E1228" i="120"/>
  <c r="K1227" i="120"/>
  <c r="L1227" i="120" s="1"/>
  <c r="E1227" i="120"/>
  <c r="K1226" i="120"/>
  <c r="L1226" i="120"/>
  <c r="E1226" i="120"/>
  <c r="K1225" i="120"/>
  <c r="L1225" i="120" s="1"/>
  <c r="E1225" i="120"/>
  <c r="K1224" i="120"/>
  <c r="L1224" i="120" s="1"/>
  <c r="E1224" i="120"/>
  <c r="L1223" i="120"/>
  <c r="K1223" i="120"/>
  <c r="E1223" i="120"/>
  <c r="K1222" i="120"/>
  <c r="E1222" i="120"/>
  <c r="L1222" i="120" s="1"/>
  <c r="K1221" i="120"/>
  <c r="L1221" i="120" s="1"/>
  <c r="E1221" i="120"/>
  <c r="K1220" i="120"/>
  <c r="E1220" i="120"/>
  <c r="K1219" i="120"/>
  <c r="L1219" i="120" s="1"/>
  <c r="E1219" i="120"/>
  <c r="K1218" i="120"/>
  <c r="E1218" i="120"/>
  <c r="K1217" i="120"/>
  <c r="E1217" i="120"/>
  <c r="L1216" i="120"/>
  <c r="K1216" i="120"/>
  <c r="E1216" i="120"/>
  <c r="K1215" i="120"/>
  <c r="E1215" i="120"/>
  <c r="L1215" i="120" s="1"/>
  <c r="K1214" i="120"/>
  <c r="L1214" i="120"/>
  <c r="E1214" i="120"/>
  <c r="K1213" i="120"/>
  <c r="E1213" i="120"/>
  <c r="K1212" i="120"/>
  <c r="E1212" i="120"/>
  <c r="K1211" i="120"/>
  <c r="L1211" i="120" s="1"/>
  <c r="E1211" i="120"/>
  <c r="K1210" i="120"/>
  <c r="E1210" i="120"/>
  <c r="K1209" i="120"/>
  <c r="E1209" i="120"/>
  <c r="K1208" i="120"/>
  <c r="E1208" i="120"/>
  <c r="L1208" i="120" s="1"/>
  <c r="K1207" i="120"/>
  <c r="E1207" i="120"/>
  <c r="K1206" i="120"/>
  <c r="L1206" i="120" s="1"/>
  <c r="E1206" i="120"/>
  <c r="K1205" i="120"/>
  <c r="L1205" i="120"/>
  <c r="E1205" i="120"/>
  <c r="K1204" i="120"/>
  <c r="E1204" i="120"/>
  <c r="L1204" i="120" s="1"/>
  <c r="K1203" i="120"/>
  <c r="E1203" i="120"/>
  <c r="K1202" i="120"/>
  <c r="E1202" i="120"/>
  <c r="K1201" i="120"/>
  <c r="E1201" i="120"/>
  <c r="K1200" i="120"/>
  <c r="E1200" i="120"/>
  <c r="K1199" i="120"/>
  <c r="E1199" i="120"/>
  <c r="K1198" i="120"/>
  <c r="L1198" i="120" s="1"/>
  <c r="E1198" i="120"/>
  <c r="K1197" i="120"/>
  <c r="E1197" i="120"/>
  <c r="L1197" i="120" s="1"/>
  <c r="K1196" i="120"/>
  <c r="E1196" i="120"/>
  <c r="K1195" i="120"/>
  <c r="E1195" i="120"/>
  <c r="L1195" i="120" s="1"/>
  <c r="K1194" i="120"/>
  <c r="L1194" i="120" s="1"/>
  <c r="E1194" i="120"/>
  <c r="K1193" i="120"/>
  <c r="E1193" i="120"/>
  <c r="K1192" i="120"/>
  <c r="E1192" i="120"/>
  <c r="K1191" i="120"/>
  <c r="E1191" i="120"/>
  <c r="K1190" i="120"/>
  <c r="E1190" i="120"/>
  <c r="L1189" i="120"/>
  <c r="K1189" i="120"/>
  <c r="E1189" i="120"/>
  <c r="K1188" i="120"/>
  <c r="E1188" i="120"/>
  <c r="L1188" i="120" s="1"/>
  <c r="K1187" i="120"/>
  <c r="E1187" i="120"/>
  <c r="L1187" i="120" s="1"/>
  <c r="K1186" i="120"/>
  <c r="L1186" i="120" s="1"/>
  <c r="E1186" i="120"/>
  <c r="K1185" i="120"/>
  <c r="E1185" i="120"/>
  <c r="K1184" i="120"/>
  <c r="E1184" i="120"/>
  <c r="L1184" i="120" s="1"/>
  <c r="K1183" i="120"/>
  <c r="E1183" i="120"/>
  <c r="K1182" i="120"/>
  <c r="E1182" i="120"/>
  <c r="K1181" i="120"/>
  <c r="E1181" i="120"/>
  <c r="L1181" i="120" s="1"/>
  <c r="K1180" i="120"/>
  <c r="E1180" i="120"/>
  <c r="K1179" i="120"/>
  <c r="E1179" i="120"/>
  <c r="L1179" i="120" s="1"/>
  <c r="K1178" i="120"/>
  <c r="E1178" i="120"/>
  <c r="K1177" i="120"/>
  <c r="E1177" i="120"/>
  <c r="K1176" i="120"/>
  <c r="E1176" i="120"/>
  <c r="K1175" i="120"/>
  <c r="E1175" i="120"/>
  <c r="K1174" i="120"/>
  <c r="E1174" i="120"/>
  <c r="K1173" i="120"/>
  <c r="E1173" i="120"/>
  <c r="K1172" i="120"/>
  <c r="E1172" i="120"/>
  <c r="L1172" i="120" s="1"/>
  <c r="K1171" i="120"/>
  <c r="E1171" i="120"/>
  <c r="L1171" i="120" s="1"/>
  <c r="K1170" i="120"/>
  <c r="L1170" i="120" s="1"/>
  <c r="E1170" i="120"/>
  <c r="K1169" i="120"/>
  <c r="E1169" i="120"/>
  <c r="K1168" i="120"/>
  <c r="E1168" i="120"/>
  <c r="K1167" i="120"/>
  <c r="E1167" i="120"/>
  <c r="K1166" i="120"/>
  <c r="E1166" i="120"/>
  <c r="K1165" i="120"/>
  <c r="L1165" i="120" s="1"/>
  <c r="E1165" i="120"/>
  <c r="K1164" i="120"/>
  <c r="E1164" i="120"/>
  <c r="L1164" i="120" s="1"/>
  <c r="K1163" i="120"/>
  <c r="E1163" i="120"/>
  <c r="L1163" i="120" s="1"/>
  <c r="K1162" i="120"/>
  <c r="E1162" i="120"/>
  <c r="K1161" i="120"/>
  <c r="E1161" i="120"/>
  <c r="K1160" i="120"/>
  <c r="E1160" i="120"/>
  <c r="K1159" i="120"/>
  <c r="E1159" i="120"/>
  <c r="K1158" i="120"/>
  <c r="E1158" i="120"/>
  <c r="K1157" i="120"/>
  <c r="E1157" i="120"/>
  <c r="K1156" i="120"/>
  <c r="E1156" i="120"/>
  <c r="L1156" i="120" s="1"/>
  <c r="K1155" i="120"/>
  <c r="E1155" i="120"/>
  <c r="K1154" i="120"/>
  <c r="E1154" i="120"/>
  <c r="K1153" i="120"/>
  <c r="L1153" i="120" s="1"/>
  <c r="E1153" i="120"/>
  <c r="K1152" i="120"/>
  <c r="E1152" i="120"/>
  <c r="K1151" i="120"/>
  <c r="E1151" i="120"/>
  <c r="K1150" i="120"/>
  <c r="E1150" i="120"/>
  <c r="K1149" i="120"/>
  <c r="L1149" i="120" s="1"/>
  <c r="E1149" i="120"/>
  <c r="K1148" i="120"/>
  <c r="E1148" i="120"/>
  <c r="L1148" i="120" s="1"/>
  <c r="K1147" i="120"/>
  <c r="E1147" i="120"/>
  <c r="K1146" i="120"/>
  <c r="E1146" i="120"/>
  <c r="K1145" i="120"/>
  <c r="E1145" i="120"/>
  <c r="K1144" i="120"/>
  <c r="E1144" i="120"/>
  <c r="K1143" i="120"/>
  <c r="E1143" i="120"/>
  <c r="K1142" i="120"/>
  <c r="E1142" i="120"/>
  <c r="K1141" i="120"/>
  <c r="E1141" i="120"/>
  <c r="K1140" i="120"/>
  <c r="E1140" i="120"/>
  <c r="K1139" i="120"/>
  <c r="E1139" i="120"/>
  <c r="L1139" i="120" s="1"/>
  <c r="K1138" i="120"/>
  <c r="E1138" i="120"/>
  <c r="K1137" i="120"/>
  <c r="E1137" i="120"/>
  <c r="K1136" i="120"/>
  <c r="L1136" i="120" s="1"/>
  <c r="E1136" i="120"/>
  <c r="K1135" i="120"/>
  <c r="E1135" i="120"/>
  <c r="K1134" i="120"/>
  <c r="E1134" i="120"/>
  <c r="K1133" i="120"/>
  <c r="L1133" i="120" s="1"/>
  <c r="E1133" i="120"/>
  <c r="K1132" i="120"/>
  <c r="E1132" i="120"/>
  <c r="L1132" i="120" s="1"/>
  <c r="K1131" i="120"/>
  <c r="E1131" i="120"/>
  <c r="K1130" i="120"/>
  <c r="L1130" i="120" s="1"/>
  <c r="E1130" i="120"/>
  <c r="K1129" i="120"/>
  <c r="E1129" i="120"/>
  <c r="K1128" i="120"/>
  <c r="L1128" i="120" s="1"/>
  <c r="E1128" i="120"/>
  <c r="K1127" i="120"/>
  <c r="E1127" i="120"/>
  <c r="K1126" i="120"/>
  <c r="E1126" i="120"/>
  <c r="K1125" i="120"/>
  <c r="E1125" i="120"/>
  <c r="K1124" i="120"/>
  <c r="E1124" i="120"/>
  <c r="K1123" i="120"/>
  <c r="L1123" i="120" s="1"/>
  <c r="E1123" i="120"/>
  <c r="K1122" i="120"/>
  <c r="E1122" i="120"/>
  <c r="K1121" i="120"/>
  <c r="E1121" i="120"/>
  <c r="K1120" i="120"/>
  <c r="E1120" i="120"/>
  <c r="K1119" i="120"/>
  <c r="E1119" i="120"/>
  <c r="K1118" i="120"/>
  <c r="E1118" i="120"/>
  <c r="K1117" i="120"/>
  <c r="E1117" i="120"/>
  <c r="K1116" i="120"/>
  <c r="E1116" i="120"/>
  <c r="K1115" i="120"/>
  <c r="E1115" i="120"/>
  <c r="K1114" i="120"/>
  <c r="L1114" i="120" s="1"/>
  <c r="E1114" i="120"/>
  <c r="K1113" i="120"/>
  <c r="E1113" i="120"/>
  <c r="K1112" i="120"/>
  <c r="E1112" i="120"/>
  <c r="L1112" i="120" s="1"/>
  <c r="K1111" i="120"/>
  <c r="L1111" i="120" s="1"/>
  <c r="E1111" i="120"/>
  <c r="K1110" i="120"/>
  <c r="E1110" i="120"/>
  <c r="K1109" i="120"/>
  <c r="L1109" i="120"/>
  <c r="E1109" i="120"/>
  <c r="L1108" i="120"/>
  <c r="K1108" i="120"/>
  <c r="E1108" i="120"/>
  <c r="K1107" i="120"/>
  <c r="E1107" i="120"/>
  <c r="K1106" i="120"/>
  <c r="E1106" i="120"/>
  <c r="L1106" i="120" s="1"/>
  <c r="K1105" i="120"/>
  <c r="E1105" i="120"/>
  <c r="K1104" i="120"/>
  <c r="L1104" i="120" s="1"/>
  <c r="E1104" i="120"/>
  <c r="K1103" i="120"/>
  <c r="E1103" i="120"/>
  <c r="K1102" i="120"/>
  <c r="E1102" i="120"/>
  <c r="K1101" i="120"/>
  <c r="E1101" i="120"/>
  <c r="K1100" i="120"/>
  <c r="E1100" i="120"/>
  <c r="L1100" i="120" s="1"/>
  <c r="L1099" i="120"/>
  <c r="K1099" i="120"/>
  <c r="E1099" i="120"/>
  <c r="K1098" i="120"/>
  <c r="E1098" i="120"/>
  <c r="K1097" i="120"/>
  <c r="E1097" i="120"/>
  <c r="K1096" i="120"/>
  <c r="L1096" i="120" s="1"/>
  <c r="E1096" i="120"/>
  <c r="K1095" i="120"/>
  <c r="E1095" i="120"/>
  <c r="K1094" i="120"/>
  <c r="E1094" i="120"/>
  <c r="K1093" i="120"/>
  <c r="E1093" i="120"/>
  <c r="K1092" i="120"/>
  <c r="E1092" i="120"/>
  <c r="K1091" i="120"/>
  <c r="E1091" i="120"/>
  <c r="L1091" i="120" s="1"/>
  <c r="K1090" i="120"/>
  <c r="E1090" i="120"/>
  <c r="L1090" i="120" s="1"/>
  <c r="K1089" i="120"/>
  <c r="L1089" i="120" s="1"/>
  <c r="E1089" i="120"/>
  <c r="K1088" i="120"/>
  <c r="L1088" i="120" s="1"/>
  <c r="E1088" i="120"/>
  <c r="K1087" i="120"/>
  <c r="E1087" i="120"/>
  <c r="K1086" i="120"/>
  <c r="L1086" i="120" s="1"/>
  <c r="E1086" i="120"/>
  <c r="K1085" i="120"/>
  <c r="L1085" i="120" s="1"/>
  <c r="E1085" i="120"/>
  <c r="K1084" i="120"/>
  <c r="E1084" i="120"/>
  <c r="L1084" i="120" s="1"/>
  <c r="K1083" i="120"/>
  <c r="E1083" i="120"/>
  <c r="K1082" i="120"/>
  <c r="E1082" i="120"/>
  <c r="K1081" i="120"/>
  <c r="E1081" i="120"/>
  <c r="K1080" i="120"/>
  <c r="L1080" i="120" s="1"/>
  <c r="E1080" i="120"/>
  <c r="K1079" i="120"/>
  <c r="E1079" i="120"/>
  <c r="L1079" i="120" s="1"/>
  <c r="K1078" i="120"/>
  <c r="E1078" i="120"/>
  <c r="K1077" i="120"/>
  <c r="E1077" i="120"/>
  <c r="K1076" i="120"/>
  <c r="E1076" i="120"/>
  <c r="K1075" i="120"/>
  <c r="L1075" i="120" s="1"/>
  <c r="E1075" i="120"/>
  <c r="K1074" i="120"/>
  <c r="E1074" i="120"/>
  <c r="K1073" i="120"/>
  <c r="E1073" i="120"/>
  <c r="K1072" i="120"/>
  <c r="E1072" i="120"/>
  <c r="K1071" i="120"/>
  <c r="E1071" i="120"/>
  <c r="K1070" i="120"/>
  <c r="E1070" i="120"/>
  <c r="K1069" i="120"/>
  <c r="E1069" i="120"/>
  <c r="K1068" i="120"/>
  <c r="E1068" i="120"/>
  <c r="K1067" i="120"/>
  <c r="E1067" i="120"/>
  <c r="K1066" i="120"/>
  <c r="E1066" i="120"/>
  <c r="K1065" i="120"/>
  <c r="E1065" i="120"/>
  <c r="K1064" i="120"/>
  <c r="E1064" i="120"/>
  <c r="K1063" i="120"/>
  <c r="E1063" i="120"/>
  <c r="K1062" i="120"/>
  <c r="E1062" i="120"/>
  <c r="K1061" i="120"/>
  <c r="E1061" i="120"/>
  <c r="L1060" i="120"/>
  <c r="K1060" i="120"/>
  <c r="E1060" i="120"/>
  <c r="K1059" i="120"/>
  <c r="E1059" i="120"/>
  <c r="L1059" i="120" s="1"/>
  <c r="K1058" i="120"/>
  <c r="E1058" i="120"/>
  <c r="K1057" i="120"/>
  <c r="E1057" i="120"/>
  <c r="K1056" i="120"/>
  <c r="E1056" i="120"/>
  <c r="K1055" i="120"/>
  <c r="E1055" i="120"/>
  <c r="L1055" i="120" s="1"/>
  <c r="K1054" i="120"/>
  <c r="E1054" i="120"/>
  <c r="K1053" i="120"/>
  <c r="E1053" i="120"/>
  <c r="K1052" i="120"/>
  <c r="E1052" i="120"/>
  <c r="L1052" i="120" s="1"/>
  <c r="K1051" i="120"/>
  <c r="E1051" i="120"/>
  <c r="L1051" i="120" s="1"/>
  <c r="K1050" i="120"/>
  <c r="L1050" i="120" s="1"/>
  <c r="E1050" i="120"/>
  <c r="K1049" i="120"/>
  <c r="E1049" i="120"/>
  <c r="K1048" i="120"/>
  <c r="E1048" i="120"/>
  <c r="L1047" i="120"/>
  <c r="K1047" i="120"/>
  <c r="E1047" i="120"/>
  <c r="K1046" i="120"/>
  <c r="E1046" i="120"/>
  <c r="K1045" i="120"/>
  <c r="E1045" i="120"/>
  <c r="K1044" i="120"/>
  <c r="L1044" i="120" s="1"/>
  <c r="E1044" i="120"/>
  <c r="K1043" i="120"/>
  <c r="E1043" i="120"/>
  <c r="K1042" i="120"/>
  <c r="E1042" i="120"/>
  <c r="L1042" i="120" s="1"/>
  <c r="K1041" i="120"/>
  <c r="E1041" i="120"/>
  <c r="K1040" i="120"/>
  <c r="E1040" i="120"/>
  <c r="K1039" i="120"/>
  <c r="E1039" i="120"/>
  <c r="L1039" i="120" s="1"/>
  <c r="K1038" i="120"/>
  <c r="E1038" i="120"/>
  <c r="K1037" i="120"/>
  <c r="L1037" i="120" s="1"/>
  <c r="E1037" i="120"/>
  <c r="K1036" i="120"/>
  <c r="L1036" i="120" s="1"/>
  <c r="E1036" i="120"/>
  <c r="L1035" i="120"/>
  <c r="K1035" i="120"/>
  <c r="E1035" i="120"/>
  <c r="K1034" i="120"/>
  <c r="E1034" i="120"/>
  <c r="K1033" i="120"/>
  <c r="E1033" i="120"/>
  <c r="K1032" i="120"/>
  <c r="L1032" i="120" s="1"/>
  <c r="E1032" i="120"/>
  <c r="K1031" i="120"/>
  <c r="E1031" i="120"/>
  <c r="K1030" i="120"/>
  <c r="E1030" i="120"/>
  <c r="K1029" i="120"/>
  <c r="E1029" i="120"/>
  <c r="K1028" i="120"/>
  <c r="E1028" i="120"/>
  <c r="K1027" i="120"/>
  <c r="E1027" i="120"/>
  <c r="L1027" i="120" s="1"/>
  <c r="K1026" i="120"/>
  <c r="E1026" i="120"/>
  <c r="K1025" i="120"/>
  <c r="E1025" i="120"/>
  <c r="K1024" i="120"/>
  <c r="L1024" i="120" s="1"/>
  <c r="E1024" i="120"/>
  <c r="K1023" i="120"/>
  <c r="E1023" i="120"/>
  <c r="K1022" i="120"/>
  <c r="E1022" i="120"/>
  <c r="K1021" i="120"/>
  <c r="E1021" i="120"/>
  <c r="K1020" i="120"/>
  <c r="L1020" i="120" s="1"/>
  <c r="E1020" i="120"/>
  <c r="K1019" i="120"/>
  <c r="E1019" i="120"/>
  <c r="L1019" i="120" s="1"/>
  <c r="K1018" i="120"/>
  <c r="E1018" i="120"/>
  <c r="K1017" i="120"/>
  <c r="E1017" i="120"/>
  <c r="K1016" i="120"/>
  <c r="E1016" i="120"/>
  <c r="K1015" i="120"/>
  <c r="E1015" i="120"/>
  <c r="K1014" i="120"/>
  <c r="E1014" i="120"/>
  <c r="K1013" i="120"/>
  <c r="E1013" i="120"/>
  <c r="K1012" i="120"/>
  <c r="L1012" i="120" s="1"/>
  <c r="E1012" i="120"/>
  <c r="K1011" i="120"/>
  <c r="E1011" i="120"/>
  <c r="L1011" i="120" s="1"/>
  <c r="K1010" i="120"/>
  <c r="E1010" i="120"/>
  <c r="K1009" i="120"/>
  <c r="E1009" i="120"/>
  <c r="K1008" i="120"/>
  <c r="E1008" i="120"/>
  <c r="K1007" i="120"/>
  <c r="E1007" i="120"/>
  <c r="K1006" i="120"/>
  <c r="E1006" i="120"/>
  <c r="K1005" i="120"/>
  <c r="E1005" i="120"/>
  <c r="I1003" i="120"/>
  <c r="K998" i="120" s="1"/>
  <c r="E1002" i="120"/>
  <c r="E1001" i="120"/>
  <c r="E1000" i="120"/>
  <c r="K999" i="120"/>
  <c r="E999" i="120"/>
  <c r="E998" i="120"/>
  <c r="E997" i="120"/>
  <c r="E996" i="120"/>
  <c r="K995" i="120"/>
  <c r="L995" i="120" s="1"/>
  <c r="E995" i="120"/>
  <c r="E994" i="120"/>
  <c r="E993" i="120"/>
  <c r="E992" i="120"/>
  <c r="K991" i="120"/>
  <c r="E991" i="120"/>
  <c r="E990" i="120"/>
  <c r="E989" i="120"/>
  <c r="E988" i="120"/>
  <c r="K987" i="120"/>
  <c r="E987" i="120"/>
  <c r="E986" i="120"/>
  <c r="E985" i="120"/>
  <c r="E984" i="120"/>
  <c r="K983" i="120"/>
  <c r="E983" i="120"/>
  <c r="E982" i="120"/>
  <c r="E981" i="120"/>
  <c r="E980" i="120"/>
  <c r="L979" i="120"/>
  <c r="K979" i="120"/>
  <c r="E979" i="120"/>
  <c r="E978" i="120"/>
  <c r="E977" i="120"/>
  <c r="E976" i="120"/>
  <c r="K975" i="120"/>
  <c r="E975" i="120"/>
  <c r="E974" i="120"/>
  <c r="E973" i="120"/>
  <c r="E972" i="120"/>
  <c r="K971" i="120"/>
  <c r="L971" i="120" s="1"/>
  <c r="E971" i="120"/>
  <c r="E970" i="120"/>
  <c r="E969" i="120"/>
  <c r="E968" i="120"/>
  <c r="K967" i="120"/>
  <c r="E967" i="120"/>
  <c r="E966" i="120"/>
  <c r="E965" i="120"/>
  <c r="E964" i="120"/>
  <c r="L963" i="120"/>
  <c r="K963" i="120"/>
  <c r="E963" i="120"/>
  <c r="E962" i="120"/>
  <c r="E961" i="120"/>
  <c r="E960" i="120"/>
  <c r="K959" i="120"/>
  <c r="E959" i="120"/>
  <c r="E958" i="120"/>
  <c r="E957" i="120"/>
  <c r="E956" i="120"/>
  <c r="K955" i="120"/>
  <c r="L955" i="120" s="1"/>
  <c r="E955" i="120"/>
  <c r="E954" i="120"/>
  <c r="E953" i="120"/>
  <c r="K952" i="120"/>
  <c r="E952" i="120"/>
  <c r="K951" i="120"/>
  <c r="E951" i="120"/>
  <c r="E950" i="120"/>
  <c r="E949" i="120"/>
  <c r="E948" i="120"/>
  <c r="E947" i="120"/>
  <c r="E946" i="120"/>
  <c r="E945" i="120"/>
  <c r="K944" i="120"/>
  <c r="E944" i="120"/>
  <c r="E943" i="120"/>
  <c r="E942" i="120"/>
  <c r="K941" i="120"/>
  <c r="E941" i="120"/>
  <c r="E940" i="120"/>
  <c r="K939" i="120"/>
  <c r="L939" i="120" s="1"/>
  <c r="E939" i="120"/>
  <c r="K938" i="120"/>
  <c r="L938" i="120" s="1"/>
  <c r="E938" i="120"/>
  <c r="E937" i="120"/>
  <c r="K936" i="120"/>
  <c r="E936" i="120"/>
  <c r="L936" i="120" s="1"/>
  <c r="K935" i="120"/>
  <c r="E935" i="120"/>
  <c r="E934" i="120"/>
  <c r="K933" i="120"/>
  <c r="E933" i="120"/>
  <c r="K932" i="120"/>
  <c r="E932" i="120"/>
  <c r="E931" i="120"/>
  <c r="E930" i="120"/>
  <c r="L929" i="120"/>
  <c r="K929" i="120"/>
  <c r="E929" i="120"/>
  <c r="E928" i="120"/>
  <c r="E927" i="120"/>
  <c r="K926" i="120"/>
  <c r="E926" i="120"/>
  <c r="E925" i="120"/>
  <c r="E924" i="120"/>
  <c r="K923" i="120"/>
  <c r="L923" i="120" s="1"/>
  <c r="E923" i="120"/>
  <c r="K922" i="120"/>
  <c r="L922" i="120" s="1"/>
  <c r="E922" i="120"/>
  <c r="E921" i="120"/>
  <c r="K920" i="120"/>
  <c r="E920" i="120"/>
  <c r="K919" i="120"/>
  <c r="E919" i="120"/>
  <c r="E918" i="120"/>
  <c r="E917" i="120"/>
  <c r="K916" i="120"/>
  <c r="E916" i="120"/>
  <c r="L916" i="120" s="1"/>
  <c r="K915" i="120"/>
  <c r="E915" i="120"/>
  <c r="E914" i="120"/>
  <c r="L913" i="120"/>
  <c r="K913" i="120"/>
  <c r="E913" i="120"/>
  <c r="K912" i="120"/>
  <c r="E912" i="120"/>
  <c r="E911" i="120"/>
  <c r="E910" i="120"/>
  <c r="K909" i="120"/>
  <c r="E909" i="120"/>
  <c r="E908" i="120"/>
  <c r="E907" i="120"/>
  <c r="K906" i="120"/>
  <c r="L906" i="120" s="1"/>
  <c r="E906" i="120"/>
  <c r="E905" i="120"/>
  <c r="K904" i="120"/>
  <c r="E904" i="120"/>
  <c r="K903" i="120"/>
  <c r="E903" i="120"/>
  <c r="E902" i="120"/>
  <c r="E901" i="120"/>
  <c r="K900" i="120"/>
  <c r="E900" i="120"/>
  <c r="L900" i="120" s="1"/>
  <c r="K899" i="120"/>
  <c r="E899" i="120"/>
  <c r="E898" i="120"/>
  <c r="K897" i="120"/>
  <c r="L897" i="120" s="1"/>
  <c r="E897" i="120"/>
  <c r="K896" i="120"/>
  <c r="L896" i="120" s="1"/>
  <c r="E896" i="120"/>
  <c r="K895" i="120"/>
  <c r="E895" i="120"/>
  <c r="L895" i="120" s="1"/>
  <c r="K894" i="120"/>
  <c r="E894" i="120"/>
  <c r="K893" i="120"/>
  <c r="E893" i="120"/>
  <c r="K892" i="120"/>
  <c r="E892" i="120"/>
  <c r="K891" i="120"/>
  <c r="E891" i="120"/>
  <c r="K890" i="120"/>
  <c r="E890" i="120"/>
  <c r="L889" i="120"/>
  <c r="K889" i="120"/>
  <c r="E889" i="120"/>
  <c r="K888" i="120"/>
  <c r="E888" i="120"/>
  <c r="K887" i="120"/>
  <c r="E887" i="120"/>
  <c r="K886" i="120"/>
  <c r="E886" i="120"/>
  <c r="K885" i="120"/>
  <c r="E885" i="120"/>
  <c r="K884" i="120"/>
  <c r="E884" i="120"/>
  <c r="L884" i="120" s="1"/>
  <c r="K883" i="120"/>
  <c r="L883" i="120" s="1"/>
  <c r="E883" i="120"/>
  <c r="K882" i="120"/>
  <c r="E882" i="120"/>
  <c r="K881" i="120"/>
  <c r="E881" i="120"/>
  <c r="K880" i="120"/>
  <c r="E880" i="120"/>
  <c r="K879" i="120"/>
  <c r="E879" i="120"/>
  <c r="K878" i="120"/>
  <c r="E878" i="120"/>
  <c r="K877" i="120"/>
  <c r="E877" i="120"/>
  <c r="K876" i="120"/>
  <c r="E876" i="120"/>
  <c r="L876" i="120" s="1"/>
  <c r="K875" i="120"/>
  <c r="E875" i="120"/>
  <c r="L875" i="120" s="1"/>
  <c r="K874" i="120"/>
  <c r="E874" i="120"/>
  <c r="L873" i="120"/>
  <c r="K873" i="120"/>
  <c r="E873" i="120"/>
  <c r="K872" i="120"/>
  <c r="E872" i="120"/>
  <c r="K871" i="120"/>
  <c r="E871" i="120"/>
  <c r="K870" i="120"/>
  <c r="L870" i="120" s="1"/>
  <c r="E870" i="120"/>
  <c r="K869" i="120"/>
  <c r="L869" i="120" s="1"/>
  <c r="E869" i="120"/>
  <c r="K868" i="120"/>
  <c r="E868" i="120"/>
  <c r="L867" i="120"/>
  <c r="K867" i="120"/>
  <c r="E867" i="120"/>
  <c r="K866" i="120"/>
  <c r="E866" i="120"/>
  <c r="K865" i="120"/>
  <c r="E865" i="120"/>
  <c r="L865" i="120" s="1"/>
  <c r="K864" i="120"/>
  <c r="E864" i="120"/>
  <c r="K863" i="120"/>
  <c r="E863" i="120"/>
  <c r="K862" i="120"/>
  <c r="E862" i="120"/>
  <c r="K861" i="120"/>
  <c r="E861" i="120"/>
  <c r="K860" i="120"/>
  <c r="E860" i="120"/>
  <c r="K859" i="120"/>
  <c r="E859" i="120"/>
  <c r="K858" i="120"/>
  <c r="E858" i="120"/>
  <c r="K857" i="120"/>
  <c r="E857" i="120"/>
  <c r="K856" i="120"/>
  <c r="E856" i="120"/>
  <c r="K855" i="120"/>
  <c r="E855" i="120"/>
  <c r="K854" i="120"/>
  <c r="E854" i="120"/>
  <c r="K853" i="120"/>
  <c r="E853" i="120"/>
  <c r="K852" i="120"/>
  <c r="E852" i="120"/>
  <c r="K851" i="120"/>
  <c r="L851" i="120" s="1"/>
  <c r="E851" i="120"/>
  <c r="K850" i="120"/>
  <c r="E850" i="120"/>
  <c r="K849" i="120"/>
  <c r="E849" i="120"/>
  <c r="K848" i="120"/>
  <c r="E848" i="120"/>
  <c r="K847" i="120"/>
  <c r="E847" i="120"/>
  <c r="K846" i="120"/>
  <c r="E846" i="120"/>
  <c r="L846" i="120" s="1"/>
  <c r="K845" i="120"/>
  <c r="E845" i="120"/>
  <c r="K844" i="120"/>
  <c r="L844" i="120" s="1"/>
  <c r="E844" i="120"/>
  <c r="K843" i="120"/>
  <c r="E843" i="120"/>
  <c r="K842" i="120"/>
  <c r="E842" i="120"/>
  <c r="K841" i="120"/>
  <c r="E841" i="120"/>
  <c r="K840" i="120"/>
  <c r="E840" i="120"/>
  <c r="K839" i="120"/>
  <c r="E839" i="120"/>
  <c r="L838" i="120"/>
  <c r="K838" i="120"/>
  <c r="E838" i="120"/>
  <c r="K837" i="120"/>
  <c r="E837" i="120"/>
  <c r="L837" i="120" s="1"/>
  <c r="K836" i="120"/>
  <c r="E836" i="120"/>
  <c r="L836" i="120" s="1"/>
  <c r="K835" i="120"/>
  <c r="E835" i="120"/>
  <c r="K834" i="120"/>
  <c r="E834" i="120"/>
  <c r="K833" i="120"/>
  <c r="E833" i="120"/>
  <c r="K832" i="120"/>
  <c r="E832" i="120"/>
  <c r="K831" i="120"/>
  <c r="E831" i="120"/>
  <c r="K830" i="120"/>
  <c r="L830" i="120" s="1"/>
  <c r="E830" i="120"/>
  <c r="K829" i="120"/>
  <c r="E829" i="120"/>
  <c r="L829" i="120" s="1"/>
  <c r="K828" i="120"/>
  <c r="E828" i="120"/>
  <c r="L828" i="120" s="1"/>
  <c r="K827" i="120"/>
  <c r="L827" i="120" s="1"/>
  <c r="E827" i="120"/>
  <c r="K826" i="120"/>
  <c r="E826" i="120"/>
  <c r="K825" i="120"/>
  <c r="L825" i="120" s="1"/>
  <c r="E825" i="120"/>
  <c r="K824" i="120"/>
  <c r="L824" i="120" s="1"/>
  <c r="E824" i="120"/>
  <c r="K823" i="120"/>
  <c r="E823" i="120"/>
  <c r="K822" i="120"/>
  <c r="L822" i="120"/>
  <c r="E822" i="120"/>
  <c r="K821" i="120"/>
  <c r="E821" i="120"/>
  <c r="L821" i="120" s="1"/>
  <c r="K820" i="120"/>
  <c r="E820" i="120"/>
  <c r="K819" i="120"/>
  <c r="E819" i="120"/>
  <c r="K818" i="120"/>
  <c r="E818" i="120"/>
  <c r="K817" i="120"/>
  <c r="L817" i="120" s="1"/>
  <c r="E817" i="120"/>
  <c r="K816" i="120"/>
  <c r="E816" i="120"/>
  <c r="K815" i="120"/>
  <c r="E815" i="120"/>
  <c r="L814" i="120"/>
  <c r="K814" i="120"/>
  <c r="E814" i="120"/>
  <c r="K813" i="120"/>
  <c r="E813" i="120"/>
  <c r="L812" i="120"/>
  <c r="K812" i="120"/>
  <c r="E812" i="120"/>
  <c r="K811" i="120"/>
  <c r="L811" i="120" s="1"/>
  <c r="E811" i="120"/>
  <c r="K810" i="120"/>
  <c r="E810" i="120"/>
  <c r="K809" i="120"/>
  <c r="L809" i="120" s="1"/>
  <c r="E809" i="120"/>
  <c r="K808" i="120"/>
  <c r="E808" i="120"/>
  <c r="K807" i="120"/>
  <c r="E807" i="120"/>
  <c r="K806" i="120"/>
  <c r="L806" i="120"/>
  <c r="E806" i="120"/>
  <c r="K805" i="120"/>
  <c r="L805" i="120"/>
  <c r="E805" i="120"/>
  <c r="K804" i="120"/>
  <c r="E804" i="120"/>
  <c r="L804" i="120" s="1"/>
  <c r="K803" i="120"/>
  <c r="E803" i="120"/>
  <c r="K802" i="120"/>
  <c r="E802" i="120"/>
  <c r="K801" i="120"/>
  <c r="L801" i="120" s="1"/>
  <c r="E801" i="120"/>
  <c r="K800" i="120"/>
  <c r="E800" i="120"/>
  <c r="K799" i="120"/>
  <c r="E799" i="120"/>
  <c r="K798" i="120"/>
  <c r="L798" i="120" s="1"/>
  <c r="E798" i="120"/>
  <c r="L797" i="120"/>
  <c r="K797" i="120"/>
  <c r="E797" i="120"/>
  <c r="K796" i="120"/>
  <c r="E796" i="120"/>
  <c r="L796" i="120" s="1"/>
  <c r="K795" i="120"/>
  <c r="E795" i="120"/>
  <c r="K794" i="120"/>
  <c r="E794" i="120"/>
  <c r="K793" i="120"/>
  <c r="E793" i="120"/>
  <c r="K792" i="120"/>
  <c r="E792" i="120"/>
  <c r="K791" i="120"/>
  <c r="E791" i="120"/>
  <c r="K790" i="120"/>
  <c r="L790" i="120"/>
  <c r="E790" i="120"/>
  <c r="K789" i="120"/>
  <c r="E789" i="120"/>
  <c r="L789" i="120" s="1"/>
  <c r="K788" i="120"/>
  <c r="E788" i="120"/>
  <c r="L788" i="120" s="1"/>
  <c r="K787" i="120"/>
  <c r="E787" i="120"/>
  <c r="K786" i="120"/>
  <c r="E786" i="120"/>
  <c r="K785" i="120"/>
  <c r="L785" i="120" s="1"/>
  <c r="E785" i="120"/>
  <c r="K784" i="120"/>
  <c r="E784" i="120"/>
  <c r="K783" i="120"/>
  <c r="E783" i="120"/>
  <c r="K782" i="120"/>
  <c r="L782" i="120" s="1"/>
  <c r="E782" i="120"/>
  <c r="K781" i="120"/>
  <c r="L781" i="120" s="1"/>
  <c r="E781" i="120"/>
  <c r="K780" i="120"/>
  <c r="E780" i="120"/>
  <c r="L780" i="120" s="1"/>
  <c r="K779" i="120"/>
  <c r="E779" i="120"/>
  <c r="K778" i="120"/>
  <c r="E778" i="120"/>
  <c r="K777" i="120"/>
  <c r="L777" i="120" s="1"/>
  <c r="E777" i="120"/>
  <c r="K776" i="120"/>
  <c r="E776" i="120"/>
  <c r="K775" i="120"/>
  <c r="L775" i="120"/>
  <c r="E775" i="120"/>
  <c r="K774" i="120"/>
  <c r="E774" i="120"/>
  <c r="K773" i="120"/>
  <c r="E773" i="120"/>
  <c r="K772" i="120"/>
  <c r="L772" i="120" s="1"/>
  <c r="E772" i="120"/>
  <c r="K771" i="120"/>
  <c r="E771" i="120"/>
  <c r="L771" i="120" s="1"/>
  <c r="K770" i="120"/>
  <c r="E770" i="120"/>
  <c r="K769" i="120"/>
  <c r="E769" i="120"/>
  <c r="K768" i="120"/>
  <c r="L768" i="120" s="1"/>
  <c r="E768" i="120"/>
  <c r="K767" i="120"/>
  <c r="E767" i="120"/>
  <c r="L767" i="120" s="1"/>
  <c r="K766" i="120"/>
  <c r="L766" i="120" s="1"/>
  <c r="E766" i="120"/>
  <c r="K765" i="120"/>
  <c r="E765" i="120"/>
  <c r="L765" i="120" s="1"/>
  <c r="K764" i="120"/>
  <c r="E764" i="120"/>
  <c r="K763" i="120"/>
  <c r="E763" i="120"/>
  <c r="K762" i="120"/>
  <c r="L762" i="120" s="1"/>
  <c r="E762" i="120"/>
  <c r="K761" i="120"/>
  <c r="E761" i="120"/>
  <c r="K760" i="120"/>
  <c r="E760" i="120"/>
  <c r="K759" i="120"/>
  <c r="L759" i="120"/>
  <c r="E759" i="120"/>
  <c r="K758" i="120"/>
  <c r="E758" i="120"/>
  <c r="K757" i="120"/>
  <c r="L757" i="120" s="1"/>
  <c r="E757" i="120"/>
  <c r="K756" i="120"/>
  <c r="E756" i="120"/>
  <c r="K755" i="120"/>
  <c r="E755" i="120"/>
  <c r="L755" i="120" s="1"/>
  <c r="K754" i="120"/>
  <c r="E754" i="120"/>
  <c r="K753" i="120"/>
  <c r="E753" i="120"/>
  <c r="K752" i="120"/>
  <c r="L752" i="120" s="1"/>
  <c r="E752" i="120"/>
  <c r="K751" i="120"/>
  <c r="E751" i="120"/>
  <c r="L751" i="120" s="1"/>
  <c r="K750" i="120"/>
  <c r="E750" i="120"/>
  <c r="K749" i="120"/>
  <c r="L749" i="120"/>
  <c r="E749" i="120"/>
  <c r="K748" i="120"/>
  <c r="E748" i="120"/>
  <c r="K747" i="120"/>
  <c r="E747" i="120"/>
  <c r="L747" i="120" s="1"/>
  <c r="K746" i="120"/>
  <c r="E746" i="120"/>
  <c r="K745" i="120"/>
  <c r="E745" i="120"/>
  <c r="L745" i="120" s="1"/>
  <c r="K744" i="120"/>
  <c r="E744" i="120"/>
  <c r="K743" i="120"/>
  <c r="E743" i="120"/>
  <c r="L743" i="120" s="1"/>
  <c r="K742" i="120"/>
  <c r="E742" i="120"/>
  <c r="K741" i="120"/>
  <c r="E741" i="120"/>
  <c r="L741" i="120" s="1"/>
  <c r="K740" i="120"/>
  <c r="L740" i="120" s="1"/>
  <c r="E740" i="120"/>
  <c r="K739" i="120"/>
  <c r="E739" i="120"/>
  <c r="L739" i="120" s="1"/>
  <c r="K738" i="120"/>
  <c r="E738" i="120"/>
  <c r="K737" i="120"/>
  <c r="E737" i="120"/>
  <c r="L737" i="120" s="1"/>
  <c r="K736" i="120"/>
  <c r="E736" i="120"/>
  <c r="K735" i="120"/>
  <c r="E735" i="120"/>
  <c r="L735" i="120" s="1"/>
  <c r="K734" i="120"/>
  <c r="E734" i="120"/>
  <c r="K733" i="120"/>
  <c r="E733" i="120"/>
  <c r="K732" i="120"/>
  <c r="L732" i="120" s="1"/>
  <c r="E732" i="120"/>
  <c r="K731" i="120"/>
  <c r="E731" i="120"/>
  <c r="K730" i="120"/>
  <c r="E730" i="120"/>
  <c r="K729" i="120"/>
  <c r="E729" i="120"/>
  <c r="K728" i="120"/>
  <c r="E728" i="120"/>
  <c r="K727" i="120"/>
  <c r="E727" i="120"/>
  <c r="K726" i="120"/>
  <c r="E726" i="120"/>
  <c r="K725" i="120"/>
  <c r="E725" i="120"/>
  <c r="L725" i="120" s="1"/>
  <c r="K724" i="120"/>
  <c r="L724" i="120" s="1"/>
  <c r="E724" i="120"/>
  <c r="K723" i="120"/>
  <c r="E723" i="120"/>
  <c r="L723" i="120" s="1"/>
  <c r="K722" i="120"/>
  <c r="E722" i="120"/>
  <c r="K721" i="120"/>
  <c r="E721" i="120"/>
  <c r="K720" i="120"/>
  <c r="E720" i="120"/>
  <c r="K719" i="120"/>
  <c r="E719" i="120"/>
  <c r="L719" i="120" s="1"/>
  <c r="K718" i="120"/>
  <c r="E718" i="120"/>
  <c r="K717" i="120"/>
  <c r="E717" i="120"/>
  <c r="K716" i="120"/>
  <c r="L716" i="120" s="1"/>
  <c r="E716" i="120"/>
  <c r="L715" i="120"/>
  <c r="K715" i="120"/>
  <c r="E715" i="120"/>
  <c r="K714" i="120"/>
  <c r="L714" i="120" s="1"/>
  <c r="E714" i="120"/>
  <c r="K713" i="120"/>
  <c r="E713" i="120"/>
  <c r="L713" i="120" s="1"/>
  <c r="K712" i="120"/>
  <c r="E712" i="120"/>
  <c r="K711" i="120"/>
  <c r="L711" i="120"/>
  <c r="E711" i="120"/>
  <c r="K710" i="120"/>
  <c r="E710" i="120"/>
  <c r="K709" i="120"/>
  <c r="L709" i="120"/>
  <c r="E709" i="120"/>
  <c r="K708" i="120"/>
  <c r="E708" i="120"/>
  <c r="K707" i="120"/>
  <c r="E707" i="120"/>
  <c r="L707" i="120" s="1"/>
  <c r="K706" i="120"/>
  <c r="E706" i="120"/>
  <c r="K705" i="120"/>
  <c r="L705" i="120" s="1"/>
  <c r="E705" i="120"/>
  <c r="K704" i="120"/>
  <c r="E704" i="120"/>
  <c r="K703" i="120"/>
  <c r="E703" i="120"/>
  <c r="L703" i="120" s="1"/>
  <c r="K702" i="120"/>
  <c r="L702" i="120" s="1"/>
  <c r="E702" i="120"/>
  <c r="K701" i="120"/>
  <c r="L701" i="120"/>
  <c r="E701" i="120"/>
  <c r="K700" i="120"/>
  <c r="E700" i="120"/>
  <c r="L699" i="120"/>
  <c r="K699" i="120"/>
  <c r="E699" i="120"/>
  <c r="K698" i="120"/>
  <c r="E698" i="120"/>
  <c r="K697" i="120"/>
  <c r="E697" i="120"/>
  <c r="K696" i="120"/>
  <c r="E696" i="120"/>
  <c r="K695" i="120"/>
  <c r="E695" i="120"/>
  <c r="L695" i="120" s="1"/>
  <c r="K694" i="120"/>
  <c r="E694" i="120"/>
  <c r="K693" i="120"/>
  <c r="L693" i="120"/>
  <c r="E693" i="120"/>
  <c r="K692" i="120"/>
  <c r="E692" i="120"/>
  <c r="L691" i="120"/>
  <c r="K691" i="120"/>
  <c r="E691" i="120"/>
  <c r="K690" i="120"/>
  <c r="E690" i="120"/>
  <c r="K689" i="120"/>
  <c r="E689" i="120"/>
  <c r="L689" i="120" s="1"/>
  <c r="K688" i="120"/>
  <c r="E688" i="120"/>
  <c r="K687" i="120"/>
  <c r="E687" i="120"/>
  <c r="L687" i="120" s="1"/>
  <c r="K686" i="120"/>
  <c r="E686" i="120"/>
  <c r="K685" i="120"/>
  <c r="E685" i="120"/>
  <c r="L685" i="120" s="1"/>
  <c r="K684" i="120"/>
  <c r="E684" i="120"/>
  <c r="K683" i="120"/>
  <c r="E683" i="120"/>
  <c r="L683" i="120" s="1"/>
  <c r="K682" i="120"/>
  <c r="E682" i="120"/>
  <c r="K681" i="120"/>
  <c r="L681" i="120"/>
  <c r="E681" i="120"/>
  <c r="K680" i="120"/>
  <c r="E680" i="120"/>
  <c r="K679" i="120"/>
  <c r="E679" i="120"/>
  <c r="L679" i="120" s="1"/>
  <c r="K678" i="120"/>
  <c r="E678" i="120"/>
  <c r="K677" i="120"/>
  <c r="E677" i="120"/>
  <c r="K676" i="120"/>
  <c r="E676" i="120"/>
  <c r="K675" i="120"/>
  <c r="E675" i="120"/>
  <c r="L675" i="120" s="1"/>
  <c r="K674" i="120"/>
  <c r="E674" i="120"/>
  <c r="K673" i="120"/>
  <c r="E673" i="120"/>
  <c r="L673" i="120" s="1"/>
  <c r="K672" i="120"/>
  <c r="E672" i="120"/>
  <c r="K671" i="120"/>
  <c r="E671" i="120"/>
  <c r="L671" i="120" s="1"/>
  <c r="K670" i="120"/>
  <c r="L670" i="120" s="1"/>
  <c r="E670" i="120"/>
  <c r="K669" i="120"/>
  <c r="E669" i="120"/>
  <c r="L669" i="120" s="1"/>
  <c r="K668" i="120"/>
  <c r="E668" i="120"/>
  <c r="K667" i="120"/>
  <c r="E667" i="120"/>
  <c r="L667" i="120" s="1"/>
  <c r="K666" i="120"/>
  <c r="E666" i="120"/>
  <c r="K665" i="120"/>
  <c r="E665" i="120"/>
  <c r="L665" i="120" s="1"/>
  <c r="K664" i="120"/>
  <c r="E664" i="120"/>
  <c r="K663" i="120"/>
  <c r="E663" i="120"/>
  <c r="L663" i="120" s="1"/>
  <c r="K662" i="120"/>
  <c r="L662" i="120" s="1"/>
  <c r="E662" i="120"/>
  <c r="K661" i="120"/>
  <c r="E661" i="120"/>
  <c r="K660" i="120"/>
  <c r="E660" i="120"/>
  <c r="K659" i="120"/>
  <c r="L659" i="120" s="1"/>
  <c r="E659" i="120"/>
  <c r="K658" i="120"/>
  <c r="E658" i="120"/>
  <c r="K657" i="120"/>
  <c r="E657" i="120"/>
  <c r="L657" i="120" s="1"/>
  <c r="K656" i="120"/>
  <c r="E656" i="120"/>
  <c r="K655" i="120"/>
  <c r="E655" i="120"/>
  <c r="K654" i="120"/>
  <c r="L654" i="120" s="1"/>
  <c r="E654" i="120"/>
  <c r="K653" i="120"/>
  <c r="E653" i="120"/>
  <c r="K652" i="120"/>
  <c r="E652" i="120"/>
  <c r="K651" i="120"/>
  <c r="E651" i="120"/>
  <c r="K650" i="120"/>
  <c r="E650" i="120"/>
  <c r="K649" i="120"/>
  <c r="L649" i="120"/>
  <c r="E649" i="120"/>
  <c r="K648" i="120"/>
  <c r="E648" i="120"/>
  <c r="K647" i="120"/>
  <c r="L647" i="120"/>
  <c r="E647" i="120"/>
  <c r="K646" i="120"/>
  <c r="E646" i="120"/>
  <c r="K645" i="120"/>
  <c r="L645" i="120"/>
  <c r="E645" i="120"/>
  <c r="K644" i="120"/>
  <c r="E644" i="120"/>
  <c r="K643" i="120"/>
  <c r="L643" i="120" s="1"/>
  <c r="E643" i="120"/>
  <c r="K642" i="120"/>
  <c r="E642" i="120"/>
  <c r="K641" i="120"/>
  <c r="E641" i="120"/>
  <c r="L641" i="120" s="1"/>
  <c r="K640" i="120"/>
  <c r="E640" i="120"/>
  <c r="K639" i="120"/>
  <c r="E639" i="120"/>
  <c r="L639" i="120" s="1"/>
  <c r="K638" i="120"/>
  <c r="E638" i="120"/>
  <c r="K637" i="120"/>
  <c r="E637" i="120"/>
  <c r="L637" i="120" s="1"/>
  <c r="K636" i="120"/>
  <c r="E636" i="120"/>
  <c r="K635" i="120"/>
  <c r="E635" i="120"/>
  <c r="K634" i="120"/>
  <c r="E634" i="120"/>
  <c r="K633" i="120"/>
  <c r="E633" i="120"/>
  <c r="K632" i="120"/>
  <c r="E632" i="120"/>
  <c r="K631" i="120"/>
  <c r="E631" i="120"/>
  <c r="L631" i="120" s="1"/>
  <c r="K630" i="120"/>
  <c r="L630" i="120" s="1"/>
  <c r="E630" i="120"/>
  <c r="K629" i="120"/>
  <c r="E629" i="120"/>
  <c r="K628" i="120"/>
  <c r="E628" i="120"/>
  <c r="K627" i="120"/>
  <c r="L627" i="120" s="1"/>
  <c r="E627" i="120"/>
  <c r="K626" i="120"/>
  <c r="E626" i="120"/>
  <c r="K625" i="120"/>
  <c r="E625" i="120"/>
  <c r="K624" i="120"/>
  <c r="E624" i="120"/>
  <c r="K623" i="120"/>
  <c r="L623" i="120" s="1"/>
  <c r="E623" i="120"/>
  <c r="K622" i="120"/>
  <c r="E622" i="120"/>
  <c r="K621" i="120"/>
  <c r="E621" i="120"/>
  <c r="K620" i="120"/>
  <c r="E620" i="120"/>
  <c r="K619" i="120"/>
  <c r="E619" i="120"/>
  <c r="K618" i="120"/>
  <c r="E618" i="120"/>
  <c r="K617" i="120"/>
  <c r="E617" i="120"/>
  <c r="K616" i="120"/>
  <c r="E616" i="120"/>
  <c r="K615" i="120"/>
  <c r="E615" i="120"/>
  <c r="L615" i="120" s="1"/>
  <c r="K614" i="120"/>
  <c r="L614" i="120" s="1"/>
  <c r="E614" i="120"/>
  <c r="K613" i="120"/>
  <c r="E613" i="120"/>
  <c r="K612" i="120"/>
  <c r="E612" i="120"/>
  <c r="L611" i="120"/>
  <c r="K611" i="120"/>
  <c r="E611" i="120"/>
  <c r="K610" i="120"/>
  <c r="E610" i="120"/>
  <c r="K609" i="120"/>
  <c r="L609" i="120" s="1"/>
  <c r="E609" i="120"/>
  <c r="K608" i="120"/>
  <c r="L608" i="120" s="1"/>
  <c r="E608" i="120"/>
  <c r="K607" i="120"/>
  <c r="E607" i="120"/>
  <c r="K606" i="120"/>
  <c r="E606" i="120"/>
  <c r="K605" i="120"/>
  <c r="E605" i="120"/>
  <c r="K604" i="120"/>
  <c r="E604" i="120"/>
  <c r="K603" i="120"/>
  <c r="E603" i="120"/>
  <c r="K602" i="120"/>
  <c r="E602" i="120"/>
  <c r="L602" i="120" s="1"/>
  <c r="K601" i="120"/>
  <c r="L601" i="120" s="1"/>
  <c r="E601" i="120"/>
  <c r="K600" i="120"/>
  <c r="L600" i="120" s="1"/>
  <c r="E600" i="120"/>
  <c r="K599" i="120"/>
  <c r="L599" i="120" s="1"/>
  <c r="E599" i="120"/>
  <c r="K598" i="120"/>
  <c r="E598" i="120"/>
  <c r="K597" i="120"/>
  <c r="E597" i="120"/>
  <c r="K596" i="120"/>
  <c r="L596" i="120" s="1"/>
  <c r="E596" i="120"/>
  <c r="K595" i="120"/>
  <c r="E595" i="120"/>
  <c r="L595" i="120" s="1"/>
  <c r="K594" i="120"/>
  <c r="E594" i="120"/>
  <c r="K593" i="120"/>
  <c r="E593" i="120"/>
  <c r="K592" i="120"/>
  <c r="L592" i="120" s="1"/>
  <c r="E592" i="120"/>
  <c r="K591" i="120"/>
  <c r="L591" i="120" s="1"/>
  <c r="E591" i="120"/>
  <c r="K590" i="120"/>
  <c r="E590" i="120"/>
  <c r="K589" i="120"/>
  <c r="L589" i="120" s="1"/>
  <c r="E589" i="120"/>
  <c r="K588" i="120"/>
  <c r="E588" i="120"/>
  <c r="K587" i="120"/>
  <c r="L587" i="120"/>
  <c r="E587" i="120"/>
  <c r="K586" i="120"/>
  <c r="E586" i="120"/>
  <c r="K585" i="120"/>
  <c r="E585" i="120"/>
  <c r="K584" i="120"/>
  <c r="E584" i="120"/>
  <c r="K583" i="120"/>
  <c r="E583" i="120"/>
  <c r="L583" i="120" s="1"/>
  <c r="K582" i="120"/>
  <c r="E582" i="120"/>
  <c r="K581" i="120"/>
  <c r="E581" i="120"/>
  <c r="L581" i="120" s="1"/>
  <c r="K580" i="120"/>
  <c r="E580" i="120"/>
  <c r="K579" i="120"/>
  <c r="E579" i="120"/>
  <c r="L579" i="120" s="1"/>
  <c r="L578" i="120"/>
  <c r="K578" i="120"/>
  <c r="E578" i="120"/>
  <c r="K577" i="120"/>
  <c r="E577" i="120"/>
  <c r="L576" i="120"/>
  <c r="K576" i="120"/>
  <c r="E576" i="120"/>
  <c r="K575" i="120"/>
  <c r="E575" i="120"/>
  <c r="K574" i="120"/>
  <c r="E574" i="120"/>
  <c r="K573" i="120"/>
  <c r="E573" i="120"/>
  <c r="K572" i="120"/>
  <c r="L572" i="120" s="1"/>
  <c r="E572" i="120"/>
  <c r="K571" i="120"/>
  <c r="E571" i="120"/>
  <c r="L571" i="120" s="1"/>
  <c r="K570" i="120"/>
  <c r="E570" i="120"/>
  <c r="K569" i="120"/>
  <c r="E569" i="120"/>
  <c r="K568" i="120"/>
  <c r="E568" i="120"/>
  <c r="K567" i="120"/>
  <c r="E567" i="120"/>
  <c r="K566" i="120"/>
  <c r="E566" i="120"/>
  <c r="K565" i="120"/>
  <c r="E565" i="120"/>
  <c r="K564" i="120"/>
  <c r="E564" i="120"/>
  <c r="K563" i="120"/>
  <c r="L563" i="120" s="1"/>
  <c r="E563" i="120"/>
  <c r="K562" i="120"/>
  <c r="E562" i="120"/>
  <c r="K561" i="120"/>
  <c r="E561" i="120"/>
  <c r="K560" i="120"/>
  <c r="E560" i="120"/>
  <c r="K559" i="120"/>
  <c r="E559" i="120"/>
  <c r="L559" i="120" s="1"/>
  <c r="K558" i="120"/>
  <c r="E558" i="120"/>
  <c r="K557" i="120"/>
  <c r="L557" i="120" s="1"/>
  <c r="E557" i="120"/>
  <c r="K556" i="120"/>
  <c r="E556" i="120"/>
  <c r="K555" i="120"/>
  <c r="E555" i="120"/>
  <c r="K554" i="120"/>
  <c r="E554" i="120"/>
  <c r="K553" i="120"/>
  <c r="E553" i="120"/>
  <c r="K552" i="120"/>
  <c r="E552" i="120"/>
  <c r="K551" i="120"/>
  <c r="E551" i="120"/>
  <c r="K550" i="120"/>
  <c r="L550" i="120" s="1"/>
  <c r="E550" i="120"/>
  <c r="K549" i="120"/>
  <c r="L549" i="120" s="1"/>
  <c r="E549" i="120"/>
  <c r="K548" i="120"/>
  <c r="E548" i="120"/>
  <c r="K547" i="120"/>
  <c r="E547" i="120"/>
  <c r="K546" i="120"/>
  <c r="L546" i="120" s="1"/>
  <c r="E546" i="120"/>
  <c r="K545" i="120"/>
  <c r="E545" i="120"/>
  <c r="K544" i="120"/>
  <c r="L544" i="120" s="1"/>
  <c r="E544" i="120"/>
  <c r="K543" i="120"/>
  <c r="E543" i="120"/>
  <c r="L543" i="120" s="1"/>
  <c r="K542" i="120"/>
  <c r="E542" i="120"/>
  <c r="K541" i="120"/>
  <c r="E541" i="120"/>
  <c r="K540" i="120"/>
  <c r="E540" i="120"/>
  <c r="L540" i="120" s="1"/>
  <c r="K539" i="120"/>
  <c r="E539" i="120"/>
  <c r="K538" i="120"/>
  <c r="E538" i="120"/>
  <c r="K537" i="120"/>
  <c r="E537" i="120"/>
  <c r="K536" i="120"/>
  <c r="L536" i="120" s="1"/>
  <c r="E536" i="120"/>
  <c r="K535" i="120"/>
  <c r="E535" i="120"/>
  <c r="L535" i="120" s="1"/>
  <c r="K534" i="120"/>
  <c r="E534" i="120"/>
  <c r="K533" i="120"/>
  <c r="E533" i="120"/>
  <c r="K532" i="120"/>
  <c r="E532" i="120"/>
  <c r="K531" i="120"/>
  <c r="L531" i="120" s="1"/>
  <c r="E531" i="120"/>
  <c r="K530" i="120"/>
  <c r="E530" i="120"/>
  <c r="K529" i="120"/>
  <c r="E529" i="120"/>
  <c r="K528" i="120"/>
  <c r="E528" i="120"/>
  <c r="K527" i="120"/>
  <c r="E527" i="120"/>
  <c r="L527" i="120" s="1"/>
  <c r="K526" i="120"/>
  <c r="E526" i="120"/>
  <c r="K525" i="120"/>
  <c r="L525" i="120" s="1"/>
  <c r="E525" i="120"/>
  <c r="K524" i="120"/>
  <c r="E524" i="120"/>
  <c r="K523" i="120"/>
  <c r="E523" i="120"/>
  <c r="K522" i="120"/>
  <c r="E522" i="120"/>
  <c r="K521" i="120"/>
  <c r="E521" i="120"/>
  <c r="K520" i="120"/>
  <c r="E520" i="120"/>
  <c r="K519" i="120"/>
  <c r="E519" i="120"/>
  <c r="K518" i="120"/>
  <c r="L518" i="120" s="1"/>
  <c r="E518" i="120"/>
  <c r="K517" i="120"/>
  <c r="L517" i="120" s="1"/>
  <c r="E517" i="120"/>
  <c r="K516" i="120"/>
  <c r="E516" i="120"/>
  <c r="K515" i="120"/>
  <c r="E515" i="120"/>
  <c r="K514" i="120"/>
  <c r="L514" i="120" s="1"/>
  <c r="E514" i="120"/>
  <c r="K513" i="120"/>
  <c r="E513" i="120"/>
  <c r="K512" i="120"/>
  <c r="L512" i="120" s="1"/>
  <c r="E512" i="120"/>
  <c r="K511" i="120"/>
  <c r="E511" i="120"/>
  <c r="L511" i="120" s="1"/>
  <c r="K510" i="120"/>
  <c r="E510" i="120"/>
  <c r="K509" i="120"/>
  <c r="L509" i="120" s="1"/>
  <c r="E509" i="120"/>
  <c r="K508" i="120"/>
  <c r="E508" i="120"/>
  <c r="L508" i="120" s="1"/>
  <c r="K507" i="120"/>
  <c r="E507" i="120"/>
  <c r="K506" i="120"/>
  <c r="E506" i="120"/>
  <c r="K505" i="120"/>
  <c r="L505" i="120" s="1"/>
  <c r="E505" i="120"/>
  <c r="K504" i="120"/>
  <c r="L504" i="120" s="1"/>
  <c r="E504" i="120"/>
  <c r="K503" i="120"/>
  <c r="L503" i="120" s="1"/>
  <c r="E503" i="120"/>
  <c r="K502" i="120"/>
  <c r="E502" i="120"/>
  <c r="K501" i="120"/>
  <c r="E501" i="120"/>
  <c r="K500" i="120"/>
  <c r="E500" i="120"/>
  <c r="L500" i="120" s="1"/>
  <c r="K499" i="120"/>
  <c r="L499" i="120" s="1"/>
  <c r="E499" i="120"/>
  <c r="K498" i="120"/>
  <c r="E498" i="120"/>
  <c r="K497" i="120"/>
  <c r="E497" i="120"/>
  <c r="K496" i="120"/>
  <c r="E496" i="120"/>
  <c r="K495" i="120"/>
  <c r="E495" i="120"/>
  <c r="K494" i="120"/>
  <c r="E494" i="120"/>
  <c r="K493" i="120"/>
  <c r="E493" i="120"/>
  <c r="K492" i="120"/>
  <c r="E492" i="120"/>
  <c r="K491" i="120"/>
  <c r="E491" i="120"/>
  <c r="K490" i="120"/>
  <c r="E490" i="120"/>
  <c r="K489" i="120"/>
  <c r="E489" i="120"/>
  <c r="K488" i="120"/>
  <c r="L488" i="120" s="1"/>
  <c r="E488" i="120"/>
  <c r="K487" i="120"/>
  <c r="L487" i="120"/>
  <c r="E487" i="120"/>
  <c r="K486" i="120"/>
  <c r="E486" i="120"/>
  <c r="K485" i="120"/>
  <c r="E485" i="120"/>
  <c r="L485" i="120" s="1"/>
  <c r="K484" i="120"/>
  <c r="E484" i="120"/>
  <c r="K483" i="120"/>
  <c r="E483" i="120"/>
  <c r="K482" i="120"/>
  <c r="E482" i="120"/>
  <c r="K481" i="120"/>
  <c r="E481" i="120"/>
  <c r="K480" i="120"/>
  <c r="E480" i="120"/>
  <c r="K479" i="120"/>
  <c r="E479" i="120"/>
  <c r="L479" i="120" s="1"/>
  <c r="K478" i="120"/>
  <c r="E478" i="120"/>
  <c r="K477" i="120"/>
  <c r="E477" i="120"/>
  <c r="L477" i="120" s="1"/>
  <c r="K476" i="120"/>
  <c r="E476" i="120"/>
  <c r="K475" i="120"/>
  <c r="E475" i="120"/>
  <c r="K474" i="120"/>
  <c r="E474" i="120"/>
  <c r="K473" i="120"/>
  <c r="E473" i="120"/>
  <c r="K472" i="120"/>
  <c r="E472" i="120"/>
  <c r="K471" i="120"/>
  <c r="L471" i="120" s="1"/>
  <c r="E471" i="120"/>
  <c r="K470" i="120"/>
  <c r="E470" i="120"/>
  <c r="K469" i="120"/>
  <c r="E469" i="120"/>
  <c r="L468" i="120"/>
  <c r="K468" i="120"/>
  <c r="E468" i="120"/>
  <c r="K467" i="120"/>
  <c r="E467" i="120"/>
  <c r="K466" i="120"/>
  <c r="E466" i="120"/>
  <c r="K465" i="120"/>
  <c r="E465" i="120"/>
  <c r="K464" i="120"/>
  <c r="E464" i="120"/>
  <c r="L463" i="120"/>
  <c r="K463" i="120"/>
  <c r="E463" i="120"/>
  <c r="K462" i="120"/>
  <c r="E462" i="120"/>
  <c r="K461" i="120"/>
  <c r="E461" i="120"/>
  <c r="L461" i="120" s="1"/>
  <c r="K460" i="120"/>
  <c r="E460" i="120"/>
  <c r="L460" i="120" s="1"/>
  <c r="K459" i="120"/>
  <c r="E459" i="120"/>
  <c r="K458" i="120"/>
  <c r="L458" i="120" s="1"/>
  <c r="E458" i="120"/>
  <c r="K457" i="120"/>
  <c r="E457" i="120"/>
  <c r="K456" i="120"/>
  <c r="L456" i="120" s="1"/>
  <c r="E456" i="120"/>
  <c r="L455" i="120"/>
  <c r="K455" i="120"/>
  <c r="E455" i="120"/>
  <c r="K454" i="120"/>
  <c r="E454" i="120"/>
  <c r="K453" i="120"/>
  <c r="E453" i="120"/>
  <c r="L453" i="120" s="1"/>
  <c r="L452" i="120"/>
  <c r="K452" i="120"/>
  <c r="E452" i="120"/>
  <c r="K451" i="120"/>
  <c r="E451" i="120"/>
  <c r="K450" i="120"/>
  <c r="L450" i="120" s="1"/>
  <c r="E450" i="120"/>
  <c r="K449" i="120"/>
  <c r="E449" i="120"/>
  <c r="K448" i="120"/>
  <c r="E448" i="120"/>
  <c r="K447" i="120"/>
  <c r="E447" i="120"/>
  <c r="K446" i="120"/>
  <c r="E446" i="120"/>
  <c r="K445" i="120"/>
  <c r="E445" i="120"/>
  <c r="K444" i="120"/>
  <c r="E444" i="120"/>
  <c r="K443" i="120"/>
  <c r="E443" i="120"/>
  <c r="K442" i="120"/>
  <c r="E442" i="120"/>
  <c r="K441" i="120"/>
  <c r="E441" i="120"/>
  <c r="K440" i="120"/>
  <c r="E440" i="120"/>
  <c r="K439" i="120"/>
  <c r="L439" i="120"/>
  <c r="E439" i="120"/>
  <c r="K438" i="120"/>
  <c r="E438" i="120"/>
  <c r="K437" i="120"/>
  <c r="E437" i="120"/>
  <c r="L437" i="120" s="1"/>
  <c r="K436" i="120"/>
  <c r="L436" i="120" s="1"/>
  <c r="E436" i="120"/>
  <c r="K435" i="120"/>
  <c r="E435" i="120"/>
  <c r="K434" i="120"/>
  <c r="E434" i="120"/>
  <c r="K433" i="120"/>
  <c r="E433" i="120"/>
  <c r="K432" i="120"/>
  <c r="E432" i="120"/>
  <c r="K431" i="120"/>
  <c r="L431" i="120"/>
  <c r="E431" i="120"/>
  <c r="K430" i="120"/>
  <c r="E430" i="120"/>
  <c r="K429" i="120"/>
  <c r="E429" i="120"/>
  <c r="L429" i="120" s="1"/>
  <c r="K428" i="120"/>
  <c r="E428" i="120"/>
  <c r="L428" i="120" s="1"/>
  <c r="K427" i="120"/>
  <c r="E427" i="120"/>
  <c r="K426" i="120"/>
  <c r="E426" i="120"/>
  <c r="K425" i="120"/>
  <c r="E425" i="120"/>
  <c r="K424" i="120"/>
  <c r="L424" i="120" s="1"/>
  <c r="E424" i="120"/>
  <c r="K423" i="120"/>
  <c r="E423" i="120"/>
  <c r="K422" i="120"/>
  <c r="E422" i="120"/>
  <c r="K421" i="120"/>
  <c r="E421" i="120"/>
  <c r="L420" i="120"/>
  <c r="K420" i="120"/>
  <c r="E420" i="120"/>
  <c r="K419" i="120"/>
  <c r="E419" i="120"/>
  <c r="K418" i="120"/>
  <c r="E418" i="120"/>
  <c r="K417" i="120"/>
  <c r="E417" i="120"/>
  <c r="K416" i="120"/>
  <c r="E416" i="120"/>
  <c r="K415" i="120"/>
  <c r="L415" i="120" s="1"/>
  <c r="E415" i="120"/>
  <c r="K414" i="120"/>
  <c r="E414" i="120"/>
  <c r="K413" i="120"/>
  <c r="E413" i="120"/>
  <c r="K412" i="120"/>
  <c r="E412" i="120"/>
  <c r="K411" i="120"/>
  <c r="E411" i="120"/>
  <c r="K410" i="120"/>
  <c r="E410" i="120"/>
  <c r="K409" i="120"/>
  <c r="E409" i="120"/>
  <c r="K408" i="120"/>
  <c r="L408" i="120" s="1"/>
  <c r="E408" i="120"/>
  <c r="K407" i="120"/>
  <c r="L407" i="120" s="1"/>
  <c r="E407" i="120"/>
  <c r="K406" i="120"/>
  <c r="E406" i="120"/>
  <c r="K405" i="120"/>
  <c r="E405" i="120"/>
  <c r="L405" i="120" s="1"/>
  <c r="L404" i="120"/>
  <c r="K404" i="120"/>
  <c r="E404" i="120"/>
  <c r="K403" i="120"/>
  <c r="E403" i="120"/>
  <c r="K402" i="120"/>
  <c r="E402" i="120"/>
  <c r="K401" i="120"/>
  <c r="E401" i="120"/>
  <c r="K400" i="120"/>
  <c r="E400" i="120"/>
  <c r="K399" i="120"/>
  <c r="L399" i="120" s="1"/>
  <c r="E399" i="120"/>
  <c r="K398" i="120"/>
  <c r="E398" i="120"/>
  <c r="K397" i="120"/>
  <c r="E397" i="120"/>
  <c r="L397" i="120" s="1"/>
  <c r="K396" i="120"/>
  <c r="E396" i="120"/>
  <c r="K395" i="120"/>
  <c r="L395" i="120" s="1"/>
  <c r="E395" i="120"/>
  <c r="K394" i="120"/>
  <c r="E394" i="120"/>
  <c r="K393" i="120"/>
  <c r="E393" i="120"/>
  <c r="K392" i="120"/>
  <c r="E392" i="120"/>
  <c r="K391" i="120"/>
  <c r="L391" i="120"/>
  <c r="E391" i="120"/>
  <c r="K390" i="120"/>
  <c r="E390" i="120"/>
  <c r="K389" i="120"/>
  <c r="E389" i="120"/>
  <c r="K388" i="120"/>
  <c r="L388" i="120" s="1"/>
  <c r="E388" i="120"/>
  <c r="K387" i="120"/>
  <c r="E387" i="120"/>
  <c r="K386" i="120"/>
  <c r="E386" i="120"/>
  <c r="K385" i="120"/>
  <c r="E385" i="120"/>
  <c r="K384" i="120"/>
  <c r="E384" i="120"/>
  <c r="K383" i="120"/>
  <c r="L383" i="120" s="1"/>
  <c r="E383" i="120"/>
  <c r="K382" i="120"/>
  <c r="E382" i="120"/>
  <c r="K381" i="120"/>
  <c r="E381" i="120"/>
  <c r="K380" i="120"/>
  <c r="E380" i="120"/>
  <c r="L380" i="120" s="1"/>
  <c r="K379" i="120"/>
  <c r="E379" i="120"/>
  <c r="K378" i="120"/>
  <c r="E378" i="120"/>
  <c r="K377" i="120"/>
  <c r="E377" i="120"/>
  <c r="K376" i="120"/>
  <c r="L376" i="120" s="1"/>
  <c r="E376" i="120"/>
  <c r="K375" i="120"/>
  <c r="L375" i="120" s="1"/>
  <c r="E375" i="120"/>
  <c r="K374" i="120"/>
  <c r="E374" i="120"/>
  <c r="K373" i="120"/>
  <c r="E373" i="120"/>
  <c r="K372" i="120"/>
  <c r="L372" i="120" s="1"/>
  <c r="E372" i="120"/>
  <c r="K371" i="120"/>
  <c r="E371" i="120"/>
  <c r="K370" i="120"/>
  <c r="E370" i="120"/>
  <c r="K369" i="120"/>
  <c r="E369" i="120"/>
  <c r="K368" i="120"/>
  <c r="E368" i="120"/>
  <c r="K367" i="120"/>
  <c r="L367" i="120" s="1"/>
  <c r="E367" i="120"/>
  <c r="K366" i="120"/>
  <c r="E366" i="120"/>
  <c r="K365" i="120"/>
  <c r="E365" i="120"/>
  <c r="L365" i="120" s="1"/>
  <c r="K364" i="120"/>
  <c r="E364" i="120"/>
  <c r="K363" i="120"/>
  <c r="E363" i="120"/>
  <c r="K362" i="120"/>
  <c r="L362" i="120" s="1"/>
  <c r="E362" i="120"/>
  <c r="K361" i="120"/>
  <c r="E361" i="120"/>
  <c r="K360" i="120"/>
  <c r="E360" i="120"/>
  <c r="K359" i="120"/>
  <c r="L359" i="120" s="1"/>
  <c r="E359" i="120"/>
  <c r="K358" i="120"/>
  <c r="E358" i="120"/>
  <c r="K357" i="120"/>
  <c r="E357" i="120"/>
  <c r="L357" i="120" s="1"/>
  <c r="L356" i="120"/>
  <c r="K356" i="120"/>
  <c r="E356" i="120"/>
  <c r="K355" i="120"/>
  <c r="E355" i="120"/>
  <c r="K354" i="120"/>
  <c r="L354" i="120" s="1"/>
  <c r="E354" i="120"/>
  <c r="K353" i="120"/>
  <c r="E353" i="120"/>
  <c r="K352" i="120"/>
  <c r="E352" i="120"/>
  <c r="K351" i="120"/>
  <c r="E351" i="120"/>
  <c r="L351" i="120" s="1"/>
  <c r="K350" i="120"/>
  <c r="E350" i="120"/>
  <c r="K349" i="120"/>
  <c r="E349" i="120"/>
  <c r="L349" i="120" s="1"/>
  <c r="K348" i="120"/>
  <c r="E348" i="120"/>
  <c r="K347" i="120"/>
  <c r="E347" i="120"/>
  <c r="K346" i="120"/>
  <c r="E346" i="120"/>
  <c r="K345" i="120"/>
  <c r="E345" i="120"/>
  <c r="K344" i="120"/>
  <c r="E344" i="120"/>
  <c r="K343" i="120"/>
  <c r="E343" i="120"/>
  <c r="L343" i="120" s="1"/>
  <c r="K342" i="120"/>
  <c r="L342" i="120" s="1"/>
  <c r="E342" i="120"/>
  <c r="K341" i="120"/>
  <c r="E341" i="120"/>
  <c r="L341" i="120" s="1"/>
  <c r="L340" i="120"/>
  <c r="K340" i="120"/>
  <c r="E340" i="120"/>
  <c r="K339" i="120"/>
  <c r="L339" i="120" s="1"/>
  <c r="E339" i="120"/>
  <c r="K338" i="120"/>
  <c r="E338" i="120"/>
  <c r="K337" i="120"/>
  <c r="L337" i="120" s="1"/>
  <c r="E337" i="120"/>
  <c r="K336" i="120"/>
  <c r="E336" i="120"/>
  <c r="K335" i="120"/>
  <c r="E335" i="120"/>
  <c r="L335" i="120" s="1"/>
  <c r="K334" i="120"/>
  <c r="E334" i="120"/>
  <c r="K333" i="120"/>
  <c r="E333" i="120"/>
  <c r="K332" i="120"/>
  <c r="E332" i="120"/>
  <c r="L332" i="120" s="1"/>
  <c r="K331" i="120"/>
  <c r="L331" i="120" s="1"/>
  <c r="E331" i="120"/>
  <c r="K330" i="120"/>
  <c r="E330" i="120"/>
  <c r="K329" i="120"/>
  <c r="L329" i="120" s="1"/>
  <c r="E329" i="120"/>
  <c r="K328" i="120"/>
  <c r="E328" i="120"/>
  <c r="K327" i="120"/>
  <c r="E327" i="120"/>
  <c r="L327" i="120" s="1"/>
  <c r="K326" i="120"/>
  <c r="E326" i="120"/>
  <c r="K325" i="120"/>
  <c r="E325" i="120"/>
  <c r="L324" i="120"/>
  <c r="K324" i="120"/>
  <c r="E324" i="120"/>
  <c r="K323" i="120"/>
  <c r="E323" i="120"/>
  <c r="K322" i="120"/>
  <c r="E322" i="120"/>
  <c r="K321" i="120"/>
  <c r="L321" i="120" s="1"/>
  <c r="E321" i="120"/>
  <c r="K320" i="120"/>
  <c r="E320" i="120"/>
  <c r="K319" i="120"/>
  <c r="E319" i="120"/>
  <c r="L319" i="120" s="1"/>
  <c r="K318" i="120"/>
  <c r="E318" i="120"/>
  <c r="K317" i="120"/>
  <c r="E317" i="120"/>
  <c r="K316" i="120"/>
  <c r="E316" i="120"/>
  <c r="L316" i="120" s="1"/>
  <c r="K315" i="120"/>
  <c r="L315" i="120" s="1"/>
  <c r="E315" i="120"/>
  <c r="K314" i="120"/>
  <c r="E314" i="120"/>
  <c r="K313" i="120"/>
  <c r="L313" i="120" s="1"/>
  <c r="E313" i="120"/>
  <c r="K312" i="120"/>
  <c r="E312" i="120"/>
  <c r="K311" i="120"/>
  <c r="E311" i="120"/>
  <c r="L311" i="120" s="1"/>
  <c r="K310" i="120"/>
  <c r="E310" i="120"/>
  <c r="K309" i="120"/>
  <c r="E309" i="120"/>
  <c r="K308" i="120"/>
  <c r="E308" i="120"/>
  <c r="K307" i="120"/>
  <c r="E307" i="120"/>
  <c r="K306" i="120"/>
  <c r="E306" i="120"/>
  <c r="K305" i="120"/>
  <c r="E305" i="120"/>
  <c r="K304" i="120"/>
  <c r="E304" i="120"/>
  <c r="K303" i="120"/>
  <c r="E303" i="120"/>
  <c r="L303" i="120" s="1"/>
  <c r="K302" i="120"/>
  <c r="E302" i="120"/>
  <c r="L302" i="120" s="1"/>
  <c r="K301" i="120"/>
  <c r="E301" i="120"/>
  <c r="K300" i="120"/>
  <c r="L300" i="120" s="1"/>
  <c r="E300" i="120"/>
  <c r="K299" i="120"/>
  <c r="E299" i="120"/>
  <c r="K298" i="120"/>
  <c r="E298" i="120"/>
  <c r="K297" i="120"/>
  <c r="E297" i="120"/>
  <c r="K296" i="120"/>
  <c r="L296" i="120" s="1"/>
  <c r="E296" i="120"/>
  <c r="K295" i="120"/>
  <c r="E295" i="120"/>
  <c r="L295" i="120" s="1"/>
  <c r="K294" i="120"/>
  <c r="E294" i="120"/>
  <c r="L294" i="120" s="1"/>
  <c r="K293" i="120"/>
  <c r="E293" i="120"/>
  <c r="K292" i="120"/>
  <c r="E292" i="120"/>
  <c r="L292" i="120" s="1"/>
  <c r="K291" i="120"/>
  <c r="L291" i="120" s="1"/>
  <c r="E291" i="120"/>
  <c r="K290" i="120"/>
  <c r="E290" i="120"/>
  <c r="K289" i="120"/>
  <c r="L289" i="120" s="1"/>
  <c r="E289" i="120"/>
  <c r="K288" i="120"/>
  <c r="E288" i="120"/>
  <c r="K287" i="120"/>
  <c r="E287" i="120"/>
  <c r="L287" i="120" s="1"/>
  <c r="K286" i="120"/>
  <c r="E286" i="120"/>
  <c r="K285" i="120"/>
  <c r="E285" i="120"/>
  <c r="K284" i="120"/>
  <c r="E284" i="120"/>
  <c r="K283" i="120"/>
  <c r="E283" i="120"/>
  <c r="K282" i="120"/>
  <c r="L282" i="120" s="1"/>
  <c r="E282" i="120"/>
  <c r="K281" i="120"/>
  <c r="E281" i="120"/>
  <c r="K280" i="120"/>
  <c r="E280" i="120"/>
  <c r="K279" i="120"/>
  <c r="E279" i="120"/>
  <c r="K278" i="120"/>
  <c r="L278" i="120"/>
  <c r="E278" i="120"/>
  <c r="K277" i="120"/>
  <c r="E277" i="120"/>
  <c r="L276" i="120"/>
  <c r="K276" i="120"/>
  <c r="E276" i="120"/>
  <c r="K275" i="120"/>
  <c r="E275" i="120"/>
  <c r="K274" i="120"/>
  <c r="L274" i="120" s="1"/>
  <c r="E274" i="120"/>
  <c r="K273" i="120"/>
  <c r="E273" i="120"/>
  <c r="K272" i="120"/>
  <c r="E272" i="120"/>
  <c r="K271" i="120"/>
  <c r="E271" i="120"/>
  <c r="K270" i="120"/>
  <c r="L270" i="120"/>
  <c r="E270" i="120"/>
  <c r="K269" i="120"/>
  <c r="E269" i="120"/>
  <c r="L268" i="120"/>
  <c r="K268" i="120"/>
  <c r="E268" i="120"/>
  <c r="K267" i="120"/>
  <c r="E267" i="120"/>
  <c r="K266" i="120"/>
  <c r="E266" i="120"/>
  <c r="K265" i="120"/>
  <c r="E265" i="120"/>
  <c r="K264" i="120"/>
  <c r="E264" i="120"/>
  <c r="K263" i="120"/>
  <c r="E263" i="120"/>
  <c r="K262" i="120"/>
  <c r="L262" i="120"/>
  <c r="E262" i="120"/>
  <c r="K261" i="120"/>
  <c r="E261" i="120"/>
  <c r="K260" i="120"/>
  <c r="E260" i="120"/>
  <c r="L260" i="120" s="1"/>
  <c r="K259" i="120"/>
  <c r="L259" i="120" s="1"/>
  <c r="E259" i="120"/>
  <c r="K258" i="120"/>
  <c r="E258" i="120"/>
  <c r="L258" i="120" s="1"/>
  <c r="K257" i="120"/>
  <c r="L257" i="120" s="1"/>
  <c r="E257" i="120"/>
  <c r="K256" i="120"/>
  <c r="E256" i="120"/>
  <c r="K255" i="120"/>
  <c r="L255" i="120" s="1"/>
  <c r="E255" i="120"/>
  <c r="K254" i="120"/>
  <c r="L254" i="120"/>
  <c r="E254" i="120"/>
  <c r="K253" i="120"/>
  <c r="E253" i="120"/>
  <c r="K252" i="120"/>
  <c r="E252" i="120"/>
  <c r="L252" i="120" s="1"/>
  <c r="K251" i="120"/>
  <c r="E251" i="120"/>
  <c r="K250" i="120"/>
  <c r="E250" i="120"/>
  <c r="L250" i="120" s="1"/>
  <c r="K249" i="120"/>
  <c r="E249" i="120"/>
  <c r="K248" i="120"/>
  <c r="E248" i="120"/>
  <c r="L248" i="120" s="1"/>
  <c r="K247" i="120"/>
  <c r="E247" i="120"/>
  <c r="K246" i="120"/>
  <c r="L246" i="120"/>
  <c r="E246" i="120"/>
  <c r="K245" i="120"/>
  <c r="E245" i="120"/>
  <c r="K244" i="120"/>
  <c r="E244" i="120"/>
  <c r="L244" i="120" s="1"/>
  <c r="K243" i="120"/>
  <c r="L243" i="120" s="1"/>
  <c r="E243" i="120"/>
  <c r="K242" i="120"/>
  <c r="E242" i="120"/>
  <c r="L242" i="120" s="1"/>
  <c r="K241" i="120"/>
  <c r="E241" i="120"/>
  <c r="K240" i="120"/>
  <c r="E240" i="120"/>
  <c r="K239" i="120"/>
  <c r="L239" i="120" s="1"/>
  <c r="E239" i="120"/>
  <c r="K238" i="120"/>
  <c r="L238" i="120"/>
  <c r="E238" i="120"/>
  <c r="K237" i="120"/>
  <c r="E237" i="120"/>
  <c r="K236" i="120"/>
  <c r="E236" i="120"/>
  <c r="L236" i="120" s="1"/>
  <c r="K235" i="120"/>
  <c r="L235" i="120" s="1"/>
  <c r="E235" i="120"/>
  <c r="K234" i="120"/>
  <c r="E234" i="120"/>
  <c r="L234" i="120" s="1"/>
  <c r="K233" i="120"/>
  <c r="L233" i="120" s="1"/>
  <c r="E233" i="120"/>
  <c r="K232" i="120"/>
  <c r="L232" i="120"/>
  <c r="E232" i="120"/>
  <c r="K231" i="120"/>
  <c r="L231" i="120" s="1"/>
  <c r="E231" i="120"/>
  <c r="K230" i="120"/>
  <c r="E230" i="120"/>
  <c r="K229" i="120"/>
  <c r="E229" i="120"/>
  <c r="L229" i="120" s="1"/>
  <c r="K228" i="120"/>
  <c r="E228" i="120"/>
  <c r="K227" i="120"/>
  <c r="L227" i="120" s="1"/>
  <c r="E227" i="120"/>
  <c r="K226" i="120"/>
  <c r="E226" i="120"/>
  <c r="L226" i="120" s="1"/>
  <c r="K225" i="120"/>
  <c r="E225" i="120"/>
  <c r="L225" i="120" s="1"/>
  <c r="K224" i="120"/>
  <c r="L224" i="120" s="1"/>
  <c r="E224" i="120"/>
  <c r="K223" i="120"/>
  <c r="E223" i="120"/>
  <c r="L223" i="120" s="1"/>
  <c r="K222" i="120"/>
  <c r="E222" i="120"/>
  <c r="K221" i="120"/>
  <c r="E221" i="120"/>
  <c r="K220" i="120"/>
  <c r="E220" i="120"/>
  <c r="K219" i="120"/>
  <c r="L219" i="120" s="1"/>
  <c r="E219" i="120"/>
  <c r="K218" i="120"/>
  <c r="E218" i="120"/>
  <c r="L218" i="120" s="1"/>
  <c r="K217" i="120"/>
  <c r="E217" i="120"/>
  <c r="L217" i="120" s="1"/>
  <c r="K216" i="120"/>
  <c r="L216" i="120" s="1"/>
  <c r="E216" i="120"/>
  <c r="K215" i="120"/>
  <c r="E215" i="120"/>
  <c r="L215" i="120" s="1"/>
  <c r="K214" i="120"/>
  <c r="E214" i="120"/>
  <c r="K213" i="120"/>
  <c r="E213" i="120"/>
  <c r="K212" i="120"/>
  <c r="E212" i="120"/>
  <c r="K211" i="120"/>
  <c r="L211" i="120" s="1"/>
  <c r="E211" i="120"/>
  <c r="K210" i="120"/>
  <c r="E210" i="120"/>
  <c r="L210" i="120" s="1"/>
  <c r="K209" i="120"/>
  <c r="E209" i="120"/>
  <c r="L209" i="120" s="1"/>
  <c r="K208" i="120"/>
  <c r="L208" i="120" s="1"/>
  <c r="E208" i="120"/>
  <c r="K207" i="120"/>
  <c r="E207" i="120"/>
  <c r="L207" i="120" s="1"/>
  <c r="K206" i="120"/>
  <c r="E206" i="120"/>
  <c r="K205" i="120"/>
  <c r="E205" i="120"/>
  <c r="K204" i="120"/>
  <c r="E204" i="120"/>
  <c r="K203" i="120"/>
  <c r="L203" i="120" s="1"/>
  <c r="E203" i="120"/>
  <c r="K202" i="120"/>
  <c r="E202" i="120"/>
  <c r="L202" i="120" s="1"/>
  <c r="K201" i="120"/>
  <c r="E201" i="120"/>
  <c r="L201" i="120" s="1"/>
  <c r="K200" i="120"/>
  <c r="L200" i="120" s="1"/>
  <c r="E200" i="120"/>
  <c r="K199" i="120"/>
  <c r="E199" i="120"/>
  <c r="L199" i="120" s="1"/>
  <c r="K198" i="120"/>
  <c r="E198" i="120"/>
  <c r="K197" i="120"/>
  <c r="E197" i="120"/>
  <c r="K196" i="120"/>
  <c r="E196" i="120"/>
  <c r="K195" i="120"/>
  <c r="L195" i="120" s="1"/>
  <c r="E195" i="120"/>
  <c r="K194" i="120"/>
  <c r="E194" i="120"/>
  <c r="L194" i="120" s="1"/>
  <c r="K193" i="120"/>
  <c r="E193" i="120"/>
  <c r="L193" i="120" s="1"/>
  <c r="K192" i="120"/>
  <c r="L192" i="120" s="1"/>
  <c r="E192" i="120"/>
  <c r="K191" i="120"/>
  <c r="E191" i="120"/>
  <c r="L191" i="120" s="1"/>
  <c r="K190" i="120"/>
  <c r="E190" i="120"/>
  <c r="K189" i="120"/>
  <c r="E189" i="120"/>
  <c r="K188" i="120"/>
  <c r="L188" i="120" s="1"/>
  <c r="E188" i="120"/>
  <c r="K187" i="120"/>
  <c r="E187" i="120"/>
  <c r="K186" i="120"/>
  <c r="E186" i="120"/>
  <c r="L186" i="120" s="1"/>
  <c r="K185" i="120"/>
  <c r="E185" i="120"/>
  <c r="K184" i="120"/>
  <c r="E184" i="120"/>
  <c r="K183" i="120"/>
  <c r="E183" i="120"/>
  <c r="K182" i="120"/>
  <c r="E182" i="120"/>
  <c r="K181" i="120"/>
  <c r="E181" i="120"/>
  <c r="K180" i="120"/>
  <c r="E180" i="120"/>
  <c r="K179" i="120"/>
  <c r="E179" i="120"/>
  <c r="K178" i="120"/>
  <c r="E178" i="120"/>
  <c r="K177" i="120"/>
  <c r="L177" i="120"/>
  <c r="E177" i="120"/>
  <c r="K176" i="120"/>
  <c r="E176" i="120"/>
  <c r="K175" i="120"/>
  <c r="E175" i="120"/>
  <c r="K174" i="120"/>
  <c r="E174" i="120"/>
  <c r="K173" i="120"/>
  <c r="L173" i="120" s="1"/>
  <c r="E173" i="120"/>
  <c r="K172" i="120"/>
  <c r="E172" i="120"/>
  <c r="K171" i="120"/>
  <c r="E171" i="120"/>
  <c r="K170" i="120"/>
  <c r="E170" i="120"/>
  <c r="K169" i="120"/>
  <c r="E169" i="120"/>
  <c r="L169" i="120" s="1"/>
  <c r="K168" i="120"/>
  <c r="E168" i="120"/>
  <c r="K167" i="120"/>
  <c r="E167" i="120"/>
  <c r="L167" i="120" s="1"/>
  <c r="K166" i="120"/>
  <c r="E166" i="120"/>
  <c r="K165" i="120"/>
  <c r="E165" i="120"/>
  <c r="K164" i="120"/>
  <c r="E164" i="120"/>
  <c r="K163" i="120"/>
  <c r="L163" i="120" s="1"/>
  <c r="E163" i="120"/>
  <c r="K162" i="120"/>
  <c r="E162" i="120"/>
  <c r="L162" i="120" s="1"/>
  <c r="K161" i="120"/>
  <c r="E161" i="120"/>
  <c r="L161" i="120" s="1"/>
  <c r="K160" i="120"/>
  <c r="L160" i="120" s="1"/>
  <c r="E160" i="120"/>
  <c r="K159" i="120"/>
  <c r="E159" i="120"/>
  <c r="L159" i="120" s="1"/>
  <c r="K158" i="120"/>
  <c r="L158" i="120" s="1"/>
  <c r="E158" i="120"/>
  <c r="K157" i="120"/>
  <c r="E157" i="120"/>
  <c r="K156" i="120"/>
  <c r="L156" i="120" s="1"/>
  <c r="E156" i="120"/>
  <c r="K155" i="120"/>
  <c r="E155" i="120"/>
  <c r="K154" i="120"/>
  <c r="E154" i="120"/>
  <c r="L154" i="120" s="1"/>
  <c r="K153" i="120"/>
  <c r="E153" i="120"/>
  <c r="K152" i="120"/>
  <c r="E152" i="120"/>
  <c r="K151" i="120"/>
  <c r="E151" i="120"/>
  <c r="K150" i="120"/>
  <c r="E150" i="120"/>
  <c r="K149" i="120"/>
  <c r="E149" i="120"/>
  <c r="K148" i="120"/>
  <c r="E148" i="120"/>
  <c r="K147" i="120"/>
  <c r="E147" i="120"/>
  <c r="K146" i="120"/>
  <c r="E146" i="120"/>
  <c r="K145" i="120"/>
  <c r="L145" i="120"/>
  <c r="E145" i="120"/>
  <c r="K144" i="120"/>
  <c r="E144" i="120"/>
  <c r="K143" i="120"/>
  <c r="E143" i="120"/>
  <c r="L143" i="120" s="1"/>
  <c r="K142" i="120"/>
  <c r="L142" i="120" s="1"/>
  <c r="E142" i="120"/>
  <c r="K141" i="120"/>
  <c r="E141" i="120"/>
  <c r="K140" i="120"/>
  <c r="L140" i="120" s="1"/>
  <c r="E140" i="120"/>
  <c r="K139" i="120"/>
  <c r="E139" i="120"/>
  <c r="K138" i="120"/>
  <c r="E138" i="120"/>
  <c r="L138" i="120" s="1"/>
  <c r="K137" i="120"/>
  <c r="E137" i="120"/>
  <c r="K136" i="120"/>
  <c r="E136" i="120"/>
  <c r="K135" i="120"/>
  <c r="E135" i="120"/>
  <c r="K134" i="120"/>
  <c r="E134" i="120"/>
  <c r="K133" i="120"/>
  <c r="E133" i="120"/>
  <c r="K132" i="120"/>
  <c r="E132" i="120"/>
  <c r="K131" i="120"/>
  <c r="E131" i="120"/>
  <c r="K130" i="120"/>
  <c r="E130" i="120"/>
  <c r="K129" i="120"/>
  <c r="L129" i="120"/>
  <c r="E129" i="120"/>
  <c r="K128" i="120"/>
  <c r="E128" i="120"/>
  <c r="K127" i="120"/>
  <c r="E127" i="120"/>
  <c r="K126" i="120"/>
  <c r="E126" i="120"/>
  <c r="K125" i="120"/>
  <c r="L125" i="120" s="1"/>
  <c r="E125" i="120"/>
  <c r="K124" i="120"/>
  <c r="E124" i="120"/>
  <c r="K123" i="120"/>
  <c r="E123" i="120"/>
  <c r="K122" i="120"/>
  <c r="E122" i="120"/>
  <c r="K121" i="120"/>
  <c r="E121" i="120"/>
  <c r="L121" i="120" s="1"/>
  <c r="K120" i="120"/>
  <c r="E120" i="120"/>
  <c r="K119" i="120"/>
  <c r="E119" i="120"/>
  <c r="L119" i="120" s="1"/>
  <c r="K118" i="120"/>
  <c r="E118" i="120"/>
  <c r="K117" i="120"/>
  <c r="E117" i="120"/>
  <c r="K116" i="120"/>
  <c r="E116" i="120"/>
  <c r="K115" i="120"/>
  <c r="L115" i="120" s="1"/>
  <c r="E115" i="120"/>
  <c r="K114" i="120"/>
  <c r="E114" i="120"/>
  <c r="L114" i="120" s="1"/>
  <c r="K113" i="120"/>
  <c r="E113" i="120"/>
  <c r="L113" i="120" s="1"/>
  <c r="K112" i="120"/>
  <c r="L112" i="120" s="1"/>
  <c r="E112" i="120"/>
  <c r="K111" i="120"/>
  <c r="E111" i="120"/>
  <c r="L111" i="120" s="1"/>
  <c r="K110" i="120"/>
  <c r="L110" i="120" s="1"/>
  <c r="E110" i="120"/>
  <c r="K109" i="120"/>
  <c r="E109" i="120"/>
  <c r="K108" i="120"/>
  <c r="L108" i="120" s="1"/>
  <c r="E108" i="120"/>
  <c r="K107" i="120"/>
  <c r="E107" i="120"/>
  <c r="K106" i="120"/>
  <c r="E106" i="120"/>
  <c r="L106" i="120" s="1"/>
  <c r="K105" i="120"/>
  <c r="E105" i="120"/>
  <c r="K104" i="120"/>
  <c r="E104" i="120"/>
  <c r="K103" i="120"/>
  <c r="E103" i="120"/>
  <c r="K102" i="120"/>
  <c r="E102" i="120"/>
  <c r="K101" i="120"/>
  <c r="E101" i="120"/>
  <c r="K100" i="120"/>
  <c r="E100" i="120"/>
  <c r="K99" i="120"/>
  <c r="E99" i="120"/>
  <c r="K98" i="120"/>
  <c r="E98" i="120"/>
  <c r="K97" i="120"/>
  <c r="L97" i="120"/>
  <c r="E97" i="120"/>
  <c r="K96" i="120"/>
  <c r="E96" i="120"/>
  <c r="K95" i="120"/>
  <c r="E95" i="120"/>
  <c r="K94" i="120"/>
  <c r="E94" i="120"/>
  <c r="K93" i="120"/>
  <c r="L93" i="120" s="1"/>
  <c r="E93" i="120"/>
  <c r="K92" i="120"/>
  <c r="E92" i="120"/>
  <c r="K91" i="120"/>
  <c r="E91" i="120"/>
  <c r="K90" i="120"/>
  <c r="E90" i="120"/>
  <c r="K89" i="120"/>
  <c r="E89" i="120"/>
  <c r="L89" i="120" s="1"/>
  <c r="K88" i="120"/>
  <c r="E88" i="120"/>
  <c r="K87" i="120"/>
  <c r="E87" i="120"/>
  <c r="L87" i="120" s="1"/>
  <c r="K86" i="120"/>
  <c r="E86" i="120"/>
  <c r="K85" i="120"/>
  <c r="E85" i="120"/>
  <c r="K84" i="120"/>
  <c r="E84" i="120"/>
  <c r="K83" i="120"/>
  <c r="L83" i="120" s="1"/>
  <c r="E83" i="120"/>
  <c r="K82" i="120"/>
  <c r="E82" i="120"/>
  <c r="L82" i="120" s="1"/>
  <c r="K81" i="120"/>
  <c r="E81" i="120"/>
  <c r="L81" i="120" s="1"/>
  <c r="K80" i="120"/>
  <c r="L80" i="120" s="1"/>
  <c r="E80" i="120"/>
  <c r="K79" i="120"/>
  <c r="E79" i="120"/>
  <c r="L79" i="120" s="1"/>
  <c r="K78" i="120"/>
  <c r="L78" i="120" s="1"/>
  <c r="E78" i="120"/>
  <c r="K77" i="120"/>
  <c r="E77" i="120"/>
  <c r="K76" i="120"/>
  <c r="L76" i="120" s="1"/>
  <c r="E76" i="120"/>
  <c r="K75" i="120"/>
  <c r="E75" i="120"/>
  <c r="K74" i="120"/>
  <c r="E74" i="120"/>
  <c r="L74" i="120" s="1"/>
  <c r="K73" i="120"/>
  <c r="E73" i="120"/>
  <c r="K72" i="120"/>
  <c r="E72" i="120"/>
  <c r="K71" i="120"/>
  <c r="E71" i="120"/>
  <c r="K70" i="120"/>
  <c r="E70" i="120"/>
  <c r="K69" i="120"/>
  <c r="E69" i="120"/>
  <c r="K68" i="120"/>
  <c r="E68" i="120"/>
  <c r="K67" i="120"/>
  <c r="E67" i="120"/>
  <c r="K66" i="120"/>
  <c r="E66" i="120"/>
  <c r="K65" i="120"/>
  <c r="L65" i="120"/>
  <c r="E65" i="120"/>
  <c r="K64" i="120"/>
  <c r="E64" i="120"/>
  <c r="K63" i="120"/>
  <c r="E63" i="120"/>
  <c r="K62" i="120"/>
  <c r="E62" i="120"/>
  <c r="K61" i="120"/>
  <c r="L61" i="120" s="1"/>
  <c r="E61" i="120"/>
  <c r="K60" i="120"/>
  <c r="E60" i="120"/>
  <c r="K59" i="120"/>
  <c r="E59" i="120"/>
  <c r="K58" i="120"/>
  <c r="E58" i="120"/>
  <c r="K57" i="120"/>
  <c r="E57" i="120"/>
  <c r="L57" i="120" s="1"/>
  <c r="K56" i="120"/>
  <c r="E56" i="120"/>
  <c r="K55" i="120"/>
  <c r="E55" i="120"/>
  <c r="L55" i="120" s="1"/>
  <c r="K54" i="120"/>
  <c r="E54" i="120"/>
  <c r="K53" i="120"/>
  <c r="E53" i="120"/>
  <c r="K52" i="120"/>
  <c r="E52" i="120"/>
  <c r="K51" i="120"/>
  <c r="L51" i="120" s="1"/>
  <c r="E51" i="120"/>
  <c r="K50" i="120"/>
  <c r="E50" i="120"/>
  <c r="L50" i="120" s="1"/>
  <c r="K49" i="120"/>
  <c r="E49" i="120"/>
  <c r="L49" i="120" s="1"/>
  <c r="K48" i="120"/>
  <c r="L48" i="120" s="1"/>
  <c r="E48" i="120"/>
  <c r="K47" i="120"/>
  <c r="E47" i="120"/>
  <c r="L47" i="120" s="1"/>
  <c r="K46" i="120"/>
  <c r="E46" i="120"/>
  <c r="K45" i="120"/>
  <c r="E45" i="120"/>
  <c r="K44" i="120"/>
  <c r="L44" i="120" s="1"/>
  <c r="E44" i="120"/>
  <c r="K43" i="120"/>
  <c r="E43" i="120"/>
  <c r="K42" i="120"/>
  <c r="E42" i="120"/>
  <c r="L42" i="120" s="1"/>
  <c r="K41" i="120"/>
  <c r="E41" i="120"/>
  <c r="K40" i="120"/>
  <c r="E40" i="120"/>
  <c r="K39" i="120"/>
  <c r="E39" i="120"/>
  <c r="K38" i="120"/>
  <c r="E38" i="120"/>
  <c r="K37" i="120"/>
  <c r="E37" i="120"/>
  <c r="K36" i="120"/>
  <c r="E36" i="120"/>
  <c r="K35" i="120"/>
  <c r="E35" i="120"/>
  <c r="K34" i="120"/>
  <c r="E34" i="120"/>
  <c r="K33" i="120"/>
  <c r="L33" i="120"/>
  <c r="E33" i="120"/>
  <c r="K32" i="120"/>
  <c r="E32" i="120"/>
  <c r="K31" i="120"/>
  <c r="E31" i="120"/>
  <c r="K30" i="120"/>
  <c r="E30" i="120"/>
  <c r="K29" i="120"/>
  <c r="E29" i="120"/>
  <c r="K28" i="120"/>
  <c r="E28" i="120"/>
  <c r="K27" i="120"/>
  <c r="E27" i="120"/>
  <c r="K26" i="120"/>
  <c r="E26" i="120"/>
  <c r="K25" i="120"/>
  <c r="E25" i="120"/>
  <c r="L25" i="120" s="1"/>
  <c r="K24" i="120"/>
  <c r="E24" i="120"/>
  <c r="K23" i="120"/>
  <c r="E23" i="120"/>
  <c r="L23" i="120" s="1"/>
  <c r="K22" i="120"/>
  <c r="E22" i="120"/>
  <c r="K21" i="120"/>
  <c r="E21" i="120"/>
  <c r="K20" i="120"/>
  <c r="E20" i="120"/>
  <c r="K19" i="120"/>
  <c r="L19" i="120" s="1"/>
  <c r="E19" i="120"/>
  <c r="K18" i="120"/>
  <c r="E18" i="120"/>
  <c r="L18" i="120" s="1"/>
  <c r="K17" i="120"/>
  <c r="E17" i="120"/>
  <c r="L17" i="120" s="1"/>
  <c r="K16" i="120"/>
  <c r="L16" i="120" s="1"/>
  <c r="E16" i="120"/>
  <c r="K15" i="120"/>
  <c r="E15" i="120"/>
  <c r="L15" i="120" s="1"/>
  <c r="K14" i="120"/>
  <c r="L14" i="120" s="1"/>
  <c r="E14" i="120"/>
  <c r="K13" i="120"/>
  <c r="E13" i="120"/>
  <c r="K12" i="120"/>
  <c r="L12" i="120" s="1"/>
  <c r="E12" i="120"/>
  <c r="K11" i="120"/>
  <c r="E11" i="120"/>
  <c r="K10" i="120"/>
  <c r="E10" i="120"/>
  <c r="L10" i="120" s="1"/>
  <c r="K9" i="120"/>
  <c r="E9" i="120"/>
  <c r="L9" i="120" s="1"/>
  <c r="A9" i="120"/>
  <c r="A10" i="120" s="1"/>
  <c r="A11" i="120" s="1"/>
  <c r="A12" i="120" s="1"/>
  <c r="A13" i="120" s="1"/>
  <c r="A14" i="120" s="1"/>
  <c r="A15" i="120" s="1"/>
  <c r="A16" i="120" s="1"/>
  <c r="A17" i="120" s="1"/>
  <c r="A18" i="120" s="1"/>
  <c r="A19" i="120" s="1"/>
  <c r="A20" i="120" s="1"/>
  <c r="A21" i="120" s="1"/>
  <c r="A22" i="120" s="1"/>
  <c r="A23" i="120" s="1"/>
  <c r="A24" i="120" s="1"/>
  <c r="A25" i="120" s="1"/>
  <c r="A26" i="120" s="1"/>
  <c r="A27" i="120" s="1"/>
  <c r="A28" i="120" s="1"/>
  <c r="A29" i="120" s="1"/>
  <c r="A30" i="120" s="1"/>
  <c r="A31" i="120" s="1"/>
  <c r="A32" i="120" s="1"/>
  <c r="A33" i="120" s="1"/>
  <c r="A34" i="120" s="1"/>
  <c r="A35" i="120" s="1"/>
  <c r="A36" i="120" s="1"/>
  <c r="A37" i="120" s="1"/>
  <c r="A38" i="120" s="1"/>
  <c r="A39" i="120" s="1"/>
  <c r="A40" i="120" s="1"/>
  <c r="A41" i="120" s="1"/>
  <c r="A42" i="120" s="1"/>
  <c r="A43" i="120" s="1"/>
  <c r="A44" i="120" s="1"/>
  <c r="A45" i="120" s="1"/>
  <c r="A46" i="120" s="1"/>
  <c r="A47" i="120" s="1"/>
  <c r="A48" i="120" s="1"/>
  <c r="A49" i="120" s="1"/>
  <c r="A50" i="120" s="1"/>
  <c r="A51" i="120" s="1"/>
  <c r="A52" i="120" s="1"/>
  <c r="A53" i="120" s="1"/>
  <c r="A54" i="120" s="1"/>
  <c r="A55" i="120" s="1"/>
  <c r="A56" i="120" s="1"/>
  <c r="A57" i="120" s="1"/>
  <c r="A58" i="120" s="1"/>
  <c r="A59" i="120" s="1"/>
  <c r="A60" i="120" s="1"/>
  <c r="A61" i="120" s="1"/>
  <c r="A62" i="120" s="1"/>
  <c r="A63" i="120" s="1"/>
  <c r="A64" i="120" s="1"/>
  <c r="A65" i="120" s="1"/>
  <c r="A66" i="120" s="1"/>
  <c r="A67" i="120" s="1"/>
  <c r="A68" i="120" s="1"/>
  <c r="A69" i="120" s="1"/>
  <c r="A70" i="120" s="1"/>
  <c r="A71" i="120" s="1"/>
  <c r="A72" i="120" s="1"/>
  <c r="A73" i="120" s="1"/>
  <c r="A74" i="120" s="1"/>
  <c r="A75" i="120" s="1"/>
  <c r="A76" i="120" s="1"/>
  <c r="A77" i="120" s="1"/>
  <c r="A78" i="120" s="1"/>
  <c r="A79" i="120" s="1"/>
  <c r="A80" i="120" s="1"/>
  <c r="A81" i="120" s="1"/>
  <c r="A82" i="120" s="1"/>
  <c r="A83" i="120" s="1"/>
  <c r="A84" i="120" s="1"/>
  <c r="A85" i="120" s="1"/>
  <c r="A86" i="120" s="1"/>
  <c r="A87" i="120" s="1"/>
  <c r="A88" i="120" s="1"/>
  <c r="A89" i="120" s="1"/>
  <c r="A90" i="120" s="1"/>
  <c r="A91" i="120" s="1"/>
  <c r="A92" i="120" s="1"/>
  <c r="A93" i="120" s="1"/>
  <c r="A94" i="120" s="1"/>
  <c r="A95" i="120" s="1"/>
  <c r="A96" i="120" s="1"/>
  <c r="A97" i="120" s="1"/>
  <c r="A98" i="120" s="1"/>
  <c r="A99" i="120" s="1"/>
  <c r="A100" i="120" s="1"/>
  <c r="A101" i="120" s="1"/>
  <c r="A102" i="120" s="1"/>
  <c r="A103" i="120" s="1"/>
  <c r="A104" i="120" s="1"/>
  <c r="A105" i="120" s="1"/>
  <c r="A106" i="120" s="1"/>
  <c r="A107" i="120" s="1"/>
  <c r="A108" i="120" s="1"/>
  <c r="A109" i="120" s="1"/>
  <c r="A110" i="120" s="1"/>
  <c r="A111" i="120" s="1"/>
  <c r="A112" i="120" s="1"/>
  <c r="A113" i="120" s="1"/>
  <c r="A114" i="120" s="1"/>
  <c r="A115" i="120" s="1"/>
  <c r="A116" i="120" s="1"/>
  <c r="A117" i="120" s="1"/>
  <c r="A118" i="120" s="1"/>
  <c r="A119" i="120" s="1"/>
  <c r="A120" i="120" s="1"/>
  <c r="A121" i="120" s="1"/>
  <c r="A122" i="120" s="1"/>
  <c r="A123" i="120" s="1"/>
  <c r="A124" i="120" s="1"/>
  <c r="A125" i="120" s="1"/>
  <c r="A126" i="120" s="1"/>
  <c r="A127" i="120" s="1"/>
  <c r="A128" i="120" s="1"/>
  <c r="A129" i="120" s="1"/>
  <c r="A130" i="120" s="1"/>
  <c r="A131" i="120" s="1"/>
  <c r="A132" i="120" s="1"/>
  <c r="A133" i="120" s="1"/>
  <c r="A134" i="120" s="1"/>
  <c r="A135" i="120" s="1"/>
  <c r="A136" i="120" s="1"/>
  <c r="A137" i="120" s="1"/>
  <c r="A138" i="120" s="1"/>
  <c r="A139" i="120" s="1"/>
  <c r="A140" i="120" s="1"/>
  <c r="A141" i="120" s="1"/>
  <c r="A142" i="120" s="1"/>
  <c r="A143" i="120" s="1"/>
  <c r="A144" i="120" s="1"/>
  <c r="A145" i="120" s="1"/>
  <c r="A146" i="120" s="1"/>
  <c r="A147" i="120" s="1"/>
  <c r="A148" i="120" s="1"/>
  <c r="A149" i="120" s="1"/>
  <c r="A150" i="120" s="1"/>
  <c r="A151" i="120" s="1"/>
  <c r="A152" i="120" s="1"/>
  <c r="A153" i="120" s="1"/>
  <c r="A154" i="120" s="1"/>
  <c r="A155" i="120" s="1"/>
  <c r="A156" i="120" s="1"/>
  <c r="A157" i="120" s="1"/>
  <c r="A158" i="120" s="1"/>
  <c r="A159" i="120" s="1"/>
  <c r="A160" i="120" s="1"/>
  <c r="A161" i="120" s="1"/>
  <c r="A162" i="120" s="1"/>
  <c r="A163" i="120" s="1"/>
  <c r="A164" i="120" s="1"/>
  <c r="A165" i="120" s="1"/>
  <c r="A166" i="120" s="1"/>
  <c r="A167" i="120" s="1"/>
  <c r="A168" i="120" s="1"/>
  <c r="A169" i="120" s="1"/>
  <c r="A170" i="120" s="1"/>
  <c r="A171" i="120" s="1"/>
  <c r="A172" i="120" s="1"/>
  <c r="A173" i="120" s="1"/>
  <c r="A174" i="120" s="1"/>
  <c r="A175" i="120" s="1"/>
  <c r="A176" i="120" s="1"/>
  <c r="A177" i="120" s="1"/>
  <c r="A178" i="120" s="1"/>
  <c r="A179" i="120" s="1"/>
  <c r="A180" i="120" s="1"/>
  <c r="A181" i="120" s="1"/>
  <c r="A182" i="120" s="1"/>
  <c r="A183" i="120" s="1"/>
  <c r="A184" i="120" s="1"/>
  <c r="A185" i="120" s="1"/>
  <c r="A186" i="120" s="1"/>
  <c r="A187" i="120" s="1"/>
  <c r="A188" i="120" s="1"/>
  <c r="A189" i="120" s="1"/>
  <c r="A190" i="120" s="1"/>
  <c r="A191" i="120" s="1"/>
  <c r="A192" i="120" s="1"/>
  <c r="A193" i="120" s="1"/>
  <c r="A194" i="120" s="1"/>
  <c r="A195" i="120" s="1"/>
  <c r="A196" i="120" s="1"/>
  <c r="A197" i="120" s="1"/>
  <c r="A198" i="120" s="1"/>
  <c r="A199" i="120" s="1"/>
  <c r="A200" i="120" s="1"/>
  <c r="A201" i="120" s="1"/>
  <c r="A202" i="120" s="1"/>
  <c r="A203" i="120" s="1"/>
  <c r="A204" i="120" s="1"/>
  <c r="A205" i="120" s="1"/>
  <c r="A206" i="120" s="1"/>
  <c r="A207" i="120" s="1"/>
  <c r="A208" i="120" s="1"/>
  <c r="A209" i="120" s="1"/>
  <c r="A210" i="120" s="1"/>
  <c r="A211" i="120" s="1"/>
  <c r="A212" i="120" s="1"/>
  <c r="A213" i="120" s="1"/>
  <c r="A214" i="120" s="1"/>
  <c r="A215" i="120" s="1"/>
  <c r="A216" i="120" s="1"/>
  <c r="A217" i="120" s="1"/>
  <c r="A218" i="120" s="1"/>
  <c r="A219" i="120" s="1"/>
  <c r="A220" i="120" s="1"/>
  <c r="A221" i="120" s="1"/>
  <c r="A222" i="120" s="1"/>
  <c r="A223" i="120" s="1"/>
  <c r="A224" i="120" s="1"/>
  <c r="A225" i="120" s="1"/>
  <c r="A226" i="120" s="1"/>
  <c r="A227" i="120" s="1"/>
  <c r="A228" i="120" s="1"/>
  <c r="A229" i="120" s="1"/>
  <c r="A230" i="120" s="1"/>
  <c r="A231" i="120" s="1"/>
  <c r="A232" i="120" s="1"/>
  <c r="A233" i="120" s="1"/>
  <c r="A234" i="120" s="1"/>
  <c r="A235" i="120" s="1"/>
  <c r="A236" i="120" s="1"/>
  <c r="A237" i="120" s="1"/>
  <c r="A238" i="120" s="1"/>
  <c r="A239" i="120" s="1"/>
  <c r="A240" i="120" s="1"/>
  <c r="A241" i="120" s="1"/>
  <c r="A242" i="120" s="1"/>
  <c r="A243" i="120" s="1"/>
  <c r="A244" i="120" s="1"/>
  <c r="A245" i="120" s="1"/>
  <c r="A246" i="120" s="1"/>
  <c r="A247" i="120" s="1"/>
  <c r="A248" i="120" s="1"/>
  <c r="A249" i="120" s="1"/>
  <c r="A250" i="120" s="1"/>
  <c r="A251" i="120" s="1"/>
  <c r="A252" i="120" s="1"/>
  <c r="A253" i="120" s="1"/>
  <c r="A254" i="120" s="1"/>
  <c r="A255" i="120" s="1"/>
  <c r="A256" i="120" s="1"/>
  <c r="A257" i="120" s="1"/>
  <c r="A258" i="120" s="1"/>
  <c r="A259" i="120" s="1"/>
  <c r="A260" i="120" s="1"/>
  <c r="A261" i="120" s="1"/>
  <c r="A262" i="120" s="1"/>
  <c r="A263" i="120" s="1"/>
  <c r="A264" i="120" s="1"/>
  <c r="A265" i="120" s="1"/>
  <c r="A266" i="120" s="1"/>
  <c r="A267" i="120" s="1"/>
  <c r="A268" i="120" s="1"/>
  <c r="A269" i="120" s="1"/>
  <c r="A270" i="120" s="1"/>
  <c r="A271" i="120" s="1"/>
  <c r="A272" i="120" s="1"/>
  <c r="A273" i="120" s="1"/>
  <c r="A274" i="120" s="1"/>
  <c r="A275" i="120" s="1"/>
  <c r="A276" i="120" s="1"/>
  <c r="A277" i="120" s="1"/>
  <c r="A278" i="120" s="1"/>
  <c r="A279" i="120" s="1"/>
  <c r="A280" i="120" s="1"/>
  <c r="A281" i="120" s="1"/>
  <c r="A282" i="120" s="1"/>
  <c r="A283" i="120" s="1"/>
  <c r="A284" i="120" s="1"/>
  <c r="A285" i="120" s="1"/>
  <c r="A286" i="120" s="1"/>
  <c r="A287" i="120" s="1"/>
  <c r="A288" i="120" s="1"/>
  <c r="A289" i="120" s="1"/>
  <c r="A290" i="120" s="1"/>
  <c r="A291" i="120" s="1"/>
  <c r="A292" i="120" s="1"/>
  <c r="A293" i="120" s="1"/>
  <c r="A294" i="120" s="1"/>
  <c r="A295" i="120" s="1"/>
  <c r="A296" i="120" s="1"/>
  <c r="A297" i="120" s="1"/>
  <c r="A298" i="120" s="1"/>
  <c r="A299" i="120" s="1"/>
  <c r="A300" i="120" s="1"/>
  <c r="A301" i="120" s="1"/>
  <c r="A302" i="120" s="1"/>
  <c r="A303" i="120" s="1"/>
  <c r="A304" i="120" s="1"/>
  <c r="A305" i="120" s="1"/>
  <c r="A306" i="120" s="1"/>
  <c r="A307" i="120" s="1"/>
  <c r="A308" i="120" s="1"/>
  <c r="A309" i="120" s="1"/>
  <c r="A310" i="120" s="1"/>
  <c r="A311" i="120" s="1"/>
  <c r="A312" i="120" s="1"/>
  <c r="A313" i="120" s="1"/>
  <c r="A314" i="120" s="1"/>
  <c r="A315" i="120" s="1"/>
  <c r="A316" i="120" s="1"/>
  <c r="A317" i="120" s="1"/>
  <c r="A318" i="120" s="1"/>
  <c r="A319" i="120" s="1"/>
  <c r="A320" i="120" s="1"/>
  <c r="A321" i="120" s="1"/>
  <c r="A322" i="120" s="1"/>
  <c r="A323" i="120" s="1"/>
  <c r="A324" i="120" s="1"/>
  <c r="A325" i="120" s="1"/>
  <c r="A326" i="120" s="1"/>
  <c r="A327" i="120" s="1"/>
  <c r="A328" i="120" s="1"/>
  <c r="A329" i="120" s="1"/>
  <c r="A330" i="120" s="1"/>
  <c r="A331" i="120" s="1"/>
  <c r="A332" i="120" s="1"/>
  <c r="A333" i="120" s="1"/>
  <c r="A334" i="120" s="1"/>
  <c r="A335" i="120" s="1"/>
  <c r="A336" i="120" s="1"/>
  <c r="A337" i="120" s="1"/>
  <c r="A338" i="120" s="1"/>
  <c r="A339" i="120" s="1"/>
  <c r="A340" i="120" s="1"/>
  <c r="A341" i="120" s="1"/>
  <c r="A342" i="120" s="1"/>
  <c r="A343" i="120" s="1"/>
  <c r="A344" i="120" s="1"/>
  <c r="A345" i="120" s="1"/>
  <c r="A346" i="120" s="1"/>
  <c r="A347" i="120" s="1"/>
  <c r="A348" i="120" s="1"/>
  <c r="A349" i="120" s="1"/>
  <c r="A350" i="120" s="1"/>
  <c r="A351" i="120" s="1"/>
  <c r="A352" i="120" s="1"/>
  <c r="A353" i="120" s="1"/>
  <c r="A354" i="120" s="1"/>
  <c r="A355" i="120" s="1"/>
  <c r="A356" i="120" s="1"/>
  <c r="A357" i="120" s="1"/>
  <c r="A358" i="120" s="1"/>
  <c r="A359" i="120" s="1"/>
  <c r="A360" i="120" s="1"/>
  <c r="A361" i="120" s="1"/>
  <c r="A362" i="120" s="1"/>
  <c r="A363" i="120" s="1"/>
  <c r="A364" i="120" s="1"/>
  <c r="A365" i="120" s="1"/>
  <c r="A366" i="120" s="1"/>
  <c r="A367" i="120" s="1"/>
  <c r="A368" i="120" s="1"/>
  <c r="A369" i="120" s="1"/>
  <c r="A370" i="120" s="1"/>
  <c r="A371" i="120" s="1"/>
  <c r="A372" i="120" s="1"/>
  <c r="A373" i="120" s="1"/>
  <c r="A374" i="120" s="1"/>
  <c r="A375" i="120" s="1"/>
  <c r="A376" i="120" s="1"/>
  <c r="A377" i="120" s="1"/>
  <c r="A378" i="120" s="1"/>
  <c r="A379" i="120" s="1"/>
  <c r="A380" i="120" s="1"/>
  <c r="A381" i="120" s="1"/>
  <c r="A382" i="120" s="1"/>
  <c r="A383" i="120" s="1"/>
  <c r="A384" i="120" s="1"/>
  <c r="A385" i="120" s="1"/>
  <c r="A386" i="120" s="1"/>
  <c r="A387" i="120" s="1"/>
  <c r="A388" i="120" s="1"/>
  <c r="A389" i="120" s="1"/>
  <c r="A390" i="120" s="1"/>
  <c r="A391" i="120" s="1"/>
  <c r="A392" i="120" s="1"/>
  <c r="A393" i="120" s="1"/>
  <c r="A394" i="120" s="1"/>
  <c r="A395" i="120" s="1"/>
  <c r="A396" i="120" s="1"/>
  <c r="A397" i="120" s="1"/>
  <c r="A398" i="120" s="1"/>
  <c r="A399" i="120" s="1"/>
  <c r="A400" i="120" s="1"/>
  <c r="A401" i="120" s="1"/>
  <c r="A402" i="120" s="1"/>
  <c r="A403" i="120" s="1"/>
  <c r="A404" i="120" s="1"/>
  <c r="A405" i="120" s="1"/>
  <c r="A406" i="120" s="1"/>
  <c r="A407" i="120" s="1"/>
  <c r="A408" i="120" s="1"/>
  <c r="A409" i="120" s="1"/>
  <c r="A410" i="120" s="1"/>
  <c r="A411" i="120" s="1"/>
  <c r="A412" i="120" s="1"/>
  <c r="A413" i="120" s="1"/>
  <c r="A414" i="120" s="1"/>
  <c r="A415" i="120" s="1"/>
  <c r="A416" i="120" s="1"/>
  <c r="A417" i="120" s="1"/>
  <c r="A418" i="120" s="1"/>
  <c r="A419" i="120" s="1"/>
  <c r="A420" i="120" s="1"/>
  <c r="A421" i="120" s="1"/>
  <c r="A422" i="120" s="1"/>
  <c r="A423" i="120" s="1"/>
  <c r="A424" i="120" s="1"/>
  <c r="A425" i="120" s="1"/>
  <c r="A426" i="120" s="1"/>
  <c r="A427" i="120" s="1"/>
  <c r="A428" i="120" s="1"/>
  <c r="A429" i="120" s="1"/>
  <c r="A430" i="120" s="1"/>
  <c r="A431" i="120" s="1"/>
  <c r="A432" i="120" s="1"/>
  <c r="A433" i="120" s="1"/>
  <c r="A434" i="120" s="1"/>
  <c r="A435" i="120" s="1"/>
  <c r="A436" i="120" s="1"/>
  <c r="A437" i="120" s="1"/>
  <c r="A438" i="120" s="1"/>
  <c r="A439" i="120" s="1"/>
  <c r="A440" i="120" s="1"/>
  <c r="A441" i="120" s="1"/>
  <c r="A442" i="120" s="1"/>
  <c r="A443" i="120" s="1"/>
  <c r="A444" i="120" s="1"/>
  <c r="A445" i="120" s="1"/>
  <c r="A446" i="120" s="1"/>
  <c r="A447" i="120" s="1"/>
  <c r="A448" i="120" s="1"/>
  <c r="A449" i="120" s="1"/>
  <c r="A450" i="120" s="1"/>
  <c r="A451" i="120" s="1"/>
  <c r="A452" i="120" s="1"/>
  <c r="A453" i="120" s="1"/>
  <c r="A454" i="120" s="1"/>
  <c r="A455" i="120" s="1"/>
  <c r="A456" i="120" s="1"/>
  <c r="A457" i="120" s="1"/>
  <c r="A458" i="120" s="1"/>
  <c r="A459" i="120" s="1"/>
  <c r="A460" i="120" s="1"/>
  <c r="A461" i="120" s="1"/>
  <c r="A462" i="120" s="1"/>
  <c r="A463" i="120" s="1"/>
  <c r="A464" i="120" s="1"/>
  <c r="A465" i="120" s="1"/>
  <c r="A466" i="120" s="1"/>
  <c r="A467" i="120" s="1"/>
  <c r="A468" i="120" s="1"/>
  <c r="A469" i="120" s="1"/>
  <c r="A470" i="120" s="1"/>
  <c r="A471" i="120" s="1"/>
  <c r="A472" i="120" s="1"/>
  <c r="A473" i="120" s="1"/>
  <c r="A474" i="120" s="1"/>
  <c r="A475" i="120" s="1"/>
  <c r="A476" i="120" s="1"/>
  <c r="A477" i="120" s="1"/>
  <c r="A478" i="120" s="1"/>
  <c r="A479" i="120" s="1"/>
  <c r="A480" i="120" s="1"/>
  <c r="A481" i="120" s="1"/>
  <c r="A482" i="120" s="1"/>
  <c r="A483" i="120" s="1"/>
  <c r="A484" i="120" s="1"/>
  <c r="A485" i="120" s="1"/>
  <c r="A486" i="120" s="1"/>
  <c r="A487" i="120" s="1"/>
  <c r="A488" i="120" s="1"/>
  <c r="A489" i="120" s="1"/>
  <c r="A490" i="120" s="1"/>
  <c r="A491" i="120" s="1"/>
  <c r="A492" i="120" s="1"/>
  <c r="A493" i="120" s="1"/>
  <c r="A494" i="120" s="1"/>
  <c r="A495" i="120" s="1"/>
  <c r="A496" i="120" s="1"/>
  <c r="A497" i="120" s="1"/>
  <c r="A498" i="120" s="1"/>
  <c r="A499" i="120" s="1"/>
  <c r="A500" i="120" s="1"/>
  <c r="A501" i="120" s="1"/>
  <c r="A502" i="120" s="1"/>
  <c r="A503" i="120" s="1"/>
  <c r="A504" i="120" s="1"/>
  <c r="A505" i="120" s="1"/>
  <c r="A506" i="120" s="1"/>
  <c r="A507" i="120" s="1"/>
  <c r="A508" i="120" s="1"/>
  <c r="A509" i="120" s="1"/>
  <c r="A510" i="120" s="1"/>
  <c r="A511" i="120" s="1"/>
  <c r="A512" i="120" s="1"/>
  <c r="A513" i="120" s="1"/>
  <c r="A514" i="120" s="1"/>
  <c r="A515" i="120" s="1"/>
  <c r="A516" i="120" s="1"/>
  <c r="A517" i="120" s="1"/>
  <c r="A518" i="120" s="1"/>
  <c r="A519" i="120" s="1"/>
  <c r="A520" i="120" s="1"/>
  <c r="A521" i="120" s="1"/>
  <c r="A522" i="120" s="1"/>
  <c r="A523" i="120" s="1"/>
  <c r="A524" i="120" s="1"/>
  <c r="A525" i="120" s="1"/>
  <c r="A526" i="120" s="1"/>
  <c r="A527" i="120" s="1"/>
  <c r="A528" i="120" s="1"/>
  <c r="A529" i="120" s="1"/>
  <c r="A530" i="120" s="1"/>
  <c r="A531" i="120" s="1"/>
  <c r="A532" i="120" s="1"/>
  <c r="A533" i="120" s="1"/>
  <c r="A534" i="120" s="1"/>
  <c r="A535" i="120" s="1"/>
  <c r="A536" i="120" s="1"/>
  <c r="A537" i="120" s="1"/>
  <c r="A538" i="120" s="1"/>
  <c r="A539" i="120" s="1"/>
  <c r="A540" i="120" s="1"/>
  <c r="A541" i="120" s="1"/>
  <c r="A542" i="120" s="1"/>
  <c r="A543" i="120" s="1"/>
  <c r="A544" i="120" s="1"/>
  <c r="A545" i="120" s="1"/>
  <c r="A546" i="120" s="1"/>
  <c r="A547" i="120" s="1"/>
  <c r="A548" i="120" s="1"/>
  <c r="A549" i="120" s="1"/>
  <c r="A550" i="120" s="1"/>
  <c r="A551" i="120" s="1"/>
  <c r="A552" i="120" s="1"/>
  <c r="A553" i="120" s="1"/>
  <c r="A554" i="120" s="1"/>
  <c r="A555" i="120" s="1"/>
  <c r="A556" i="120" s="1"/>
  <c r="A557" i="120" s="1"/>
  <c r="A558" i="120" s="1"/>
  <c r="A559" i="120" s="1"/>
  <c r="A560" i="120" s="1"/>
  <c r="A561" i="120" s="1"/>
  <c r="A562" i="120" s="1"/>
  <c r="A563" i="120" s="1"/>
  <c r="A564" i="120" s="1"/>
  <c r="A565" i="120" s="1"/>
  <c r="A566" i="120" s="1"/>
  <c r="A567" i="120" s="1"/>
  <c r="A568" i="120" s="1"/>
  <c r="A569" i="120" s="1"/>
  <c r="A570" i="120" s="1"/>
  <c r="A571" i="120" s="1"/>
  <c r="A572" i="120" s="1"/>
  <c r="A573" i="120" s="1"/>
  <c r="A574" i="120" s="1"/>
  <c r="A575" i="120" s="1"/>
  <c r="A576" i="120" s="1"/>
  <c r="A577" i="120" s="1"/>
  <c r="A578" i="120" s="1"/>
  <c r="A579" i="120" s="1"/>
  <c r="A580" i="120" s="1"/>
  <c r="A581" i="120" s="1"/>
  <c r="A582" i="120" s="1"/>
  <c r="A583" i="120" s="1"/>
  <c r="A584" i="120" s="1"/>
  <c r="A585" i="120" s="1"/>
  <c r="A586" i="120" s="1"/>
  <c r="A587" i="120" s="1"/>
  <c r="A588" i="120" s="1"/>
  <c r="A589" i="120" s="1"/>
  <c r="A590" i="120" s="1"/>
  <c r="A591" i="120" s="1"/>
  <c r="A592" i="120" s="1"/>
  <c r="A593" i="120" s="1"/>
  <c r="A594" i="120" s="1"/>
  <c r="A595" i="120" s="1"/>
  <c r="A596" i="120" s="1"/>
  <c r="A597" i="120" s="1"/>
  <c r="A598" i="120" s="1"/>
  <c r="A599" i="120" s="1"/>
  <c r="A600" i="120" s="1"/>
  <c r="A601" i="120" s="1"/>
  <c r="A602" i="120" s="1"/>
  <c r="A603" i="120" s="1"/>
  <c r="A604" i="120" s="1"/>
  <c r="A605" i="120" s="1"/>
  <c r="A606" i="120" s="1"/>
  <c r="A607" i="120" s="1"/>
  <c r="A608" i="120" s="1"/>
  <c r="A609" i="120" s="1"/>
  <c r="A610" i="120" s="1"/>
  <c r="A611" i="120" s="1"/>
  <c r="A612" i="120" s="1"/>
  <c r="A613" i="120" s="1"/>
  <c r="A614" i="120" s="1"/>
  <c r="A615" i="120" s="1"/>
  <c r="A616" i="120" s="1"/>
  <c r="A617" i="120" s="1"/>
  <c r="A618" i="120" s="1"/>
  <c r="A619" i="120" s="1"/>
  <c r="A620" i="120" s="1"/>
  <c r="A621" i="120" s="1"/>
  <c r="A622" i="120" s="1"/>
  <c r="A623" i="120" s="1"/>
  <c r="A624" i="120" s="1"/>
  <c r="A625" i="120" s="1"/>
  <c r="A626" i="120" s="1"/>
  <c r="A627" i="120" s="1"/>
  <c r="A628" i="120" s="1"/>
  <c r="A629" i="120" s="1"/>
  <c r="A630" i="120" s="1"/>
  <c r="A631" i="120" s="1"/>
  <c r="A632" i="120" s="1"/>
  <c r="A633" i="120" s="1"/>
  <c r="A634" i="120" s="1"/>
  <c r="A635" i="120" s="1"/>
  <c r="A636" i="120" s="1"/>
  <c r="A637" i="120" s="1"/>
  <c r="A638" i="120" s="1"/>
  <c r="A639" i="120" s="1"/>
  <c r="A640" i="120" s="1"/>
  <c r="A641" i="120" s="1"/>
  <c r="A642" i="120" s="1"/>
  <c r="A643" i="120" s="1"/>
  <c r="A644" i="120" s="1"/>
  <c r="A645" i="120" s="1"/>
  <c r="A646" i="120" s="1"/>
  <c r="A647" i="120" s="1"/>
  <c r="A648" i="120" s="1"/>
  <c r="A649" i="120" s="1"/>
  <c r="A650" i="120" s="1"/>
  <c r="A651" i="120" s="1"/>
  <c r="A652" i="120" s="1"/>
  <c r="A653" i="120" s="1"/>
  <c r="A654" i="120" s="1"/>
  <c r="A655" i="120" s="1"/>
  <c r="A656" i="120" s="1"/>
  <c r="A657" i="120" s="1"/>
  <c r="A658" i="120" s="1"/>
  <c r="A659" i="120" s="1"/>
  <c r="A660" i="120" s="1"/>
  <c r="A661" i="120" s="1"/>
  <c r="A662" i="120" s="1"/>
  <c r="A663" i="120" s="1"/>
  <c r="A664" i="120" s="1"/>
  <c r="A665" i="120" s="1"/>
  <c r="A666" i="120" s="1"/>
  <c r="A667" i="120" s="1"/>
  <c r="A668" i="120" s="1"/>
  <c r="A669" i="120" s="1"/>
  <c r="A670" i="120" s="1"/>
  <c r="A671" i="120" s="1"/>
  <c r="A672" i="120" s="1"/>
  <c r="A673" i="120" s="1"/>
  <c r="A674" i="120" s="1"/>
  <c r="A675" i="120" s="1"/>
  <c r="A676" i="120" s="1"/>
  <c r="A677" i="120" s="1"/>
  <c r="A678" i="120" s="1"/>
  <c r="A679" i="120" s="1"/>
  <c r="A680" i="120" s="1"/>
  <c r="A681" i="120" s="1"/>
  <c r="A682" i="120" s="1"/>
  <c r="A683" i="120" s="1"/>
  <c r="A684" i="120" s="1"/>
  <c r="A685" i="120" s="1"/>
  <c r="A686" i="120" s="1"/>
  <c r="A687" i="120" s="1"/>
  <c r="A688" i="120" s="1"/>
  <c r="A689" i="120" s="1"/>
  <c r="A690" i="120" s="1"/>
  <c r="A691" i="120" s="1"/>
  <c r="A692" i="120" s="1"/>
  <c r="A693" i="120" s="1"/>
  <c r="A694" i="120" s="1"/>
  <c r="A695" i="120" s="1"/>
  <c r="A696" i="120" s="1"/>
  <c r="A697" i="120" s="1"/>
  <c r="A698" i="120" s="1"/>
  <c r="A699" i="120" s="1"/>
  <c r="A700" i="120" s="1"/>
  <c r="A701" i="120" s="1"/>
  <c r="A702" i="120" s="1"/>
  <c r="A703" i="120" s="1"/>
  <c r="A704" i="120" s="1"/>
  <c r="A705" i="120" s="1"/>
  <c r="A706" i="120" s="1"/>
  <c r="A707" i="120" s="1"/>
  <c r="A708" i="120" s="1"/>
  <c r="A709" i="120" s="1"/>
  <c r="A710" i="120" s="1"/>
  <c r="A711" i="120" s="1"/>
  <c r="A712" i="120" s="1"/>
  <c r="A713" i="120" s="1"/>
  <c r="A714" i="120" s="1"/>
  <c r="A715" i="120" s="1"/>
  <c r="A716" i="120" s="1"/>
  <c r="A717" i="120" s="1"/>
  <c r="A718" i="120" s="1"/>
  <c r="A719" i="120" s="1"/>
  <c r="A720" i="120" s="1"/>
  <c r="A721" i="120" s="1"/>
  <c r="A722" i="120" s="1"/>
  <c r="A723" i="120" s="1"/>
  <c r="A724" i="120" s="1"/>
  <c r="A725" i="120" s="1"/>
  <c r="A726" i="120" s="1"/>
  <c r="A727" i="120" s="1"/>
  <c r="A728" i="120" s="1"/>
  <c r="A729" i="120" s="1"/>
  <c r="A730" i="120" s="1"/>
  <c r="A731" i="120" s="1"/>
  <c r="A732" i="120" s="1"/>
  <c r="A733" i="120" s="1"/>
  <c r="A734" i="120" s="1"/>
  <c r="A735" i="120" s="1"/>
  <c r="A736" i="120" s="1"/>
  <c r="A737" i="120" s="1"/>
  <c r="A738" i="120" s="1"/>
  <c r="A739" i="120" s="1"/>
  <c r="A740" i="120" s="1"/>
  <c r="A741" i="120" s="1"/>
  <c r="A742" i="120" s="1"/>
  <c r="A743" i="120" s="1"/>
  <c r="A744" i="120" s="1"/>
  <c r="A745" i="120" s="1"/>
  <c r="A746" i="120" s="1"/>
  <c r="A747" i="120" s="1"/>
  <c r="A748" i="120" s="1"/>
  <c r="A749" i="120" s="1"/>
  <c r="A750" i="120" s="1"/>
  <c r="A751" i="120" s="1"/>
  <c r="A752" i="120" s="1"/>
  <c r="A753" i="120" s="1"/>
  <c r="A754" i="120" s="1"/>
  <c r="A755" i="120" s="1"/>
  <c r="A756" i="120" s="1"/>
  <c r="A757" i="120" s="1"/>
  <c r="A758" i="120" s="1"/>
  <c r="A759" i="120" s="1"/>
  <c r="A760" i="120" s="1"/>
  <c r="A761" i="120" s="1"/>
  <c r="A762" i="120" s="1"/>
  <c r="A763" i="120" s="1"/>
  <c r="A764" i="120" s="1"/>
  <c r="A765" i="120" s="1"/>
  <c r="A766" i="120" s="1"/>
  <c r="A767" i="120" s="1"/>
  <c r="A768" i="120" s="1"/>
  <c r="A769" i="120" s="1"/>
  <c r="A770" i="120" s="1"/>
  <c r="A771" i="120" s="1"/>
  <c r="A772" i="120" s="1"/>
  <c r="A773" i="120" s="1"/>
  <c r="A774" i="120" s="1"/>
  <c r="A775" i="120" s="1"/>
  <c r="A776" i="120" s="1"/>
  <c r="A777" i="120" s="1"/>
  <c r="A778" i="120" s="1"/>
  <c r="A779" i="120" s="1"/>
  <c r="A780" i="120" s="1"/>
  <c r="A781" i="120" s="1"/>
  <c r="A782" i="120" s="1"/>
  <c r="A783" i="120" s="1"/>
  <c r="A784" i="120" s="1"/>
  <c r="A785" i="120" s="1"/>
  <c r="A786" i="120" s="1"/>
  <c r="A787" i="120" s="1"/>
  <c r="A788" i="120" s="1"/>
  <c r="A789" i="120" s="1"/>
  <c r="A790" i="120" s="1"/>
  <c r="A791" i="120" s="1"/>
  <c r="A792" i="120" s="1"/>
  <c r="A793" i="120" s="1"/>
  <c r="A794" i="120" s="1"/>
  <c r="A795" i="120" s="1"/>
  <c r="A796" i="120" s="1"/>
  <c r="A797" i="120" s="1"/>
  <c r="A798" i="120" s="1"/>
  <c r="A799" i="120" s="1"/>
  <c r="A800" i="120" s="1"/>
  <c r="A801" i="120" s="1"/>
  <c r="A802" i="120" s="1"/>
  <c r="A803" i="120" s="1"/>
  <c r="A804" i="120" s="1"/>
  <c r="A805" i="120" s="1"/>
  <c r="A806" i="120" s="1"/>
  <c r="A807" i="120" s="1"/>
  <c r="A808" i="120" s="1"/>
  <c r="A809" i="120" s="1"/>
  <c r="A810" i="120" s="1"/>
  <c r="A811" i="120" s="1"/>
  <c r="A812" i="120" s="1"/>
  <c r="A813" i="120" s="1"/>
  <c r="A814" i="120" s="1"/>
  <c r="A815" i="120" s="1"/>
  <c r="A816" i="120" s="1"/>
  <c r="A817" i="120" s="1"/>
  <c r="A818" i="120" s="1"/>
  <c r="A819" i="120" s="1"/>
  <c r="A820" i="120" s="1"/>
  <c r="A821" i="120" s="1"/>
  <c r="A822" i="120" s="1"/>
  <c r="A823" i="120" s="1"/>
  <c r="A824" i="120" s="1"/>
  <c r="A825" i="120" s="1"/>
  <c r="A826" i="120" s="1"/>
  <c r="A827" i="120" s="1"/>
  <c r="A828" i="120" s="1"/>
  <c r="A829" i="120" s="1"/>
  <c r="A830" i="120" s="1"/>
  <c r="A831" i="120" s="1"/>
  <c r="A832" i="120" s="1"/>
  <c r="A833" i="120" s="1"/>
  <c r="A834" i="120" s="1"/>
  <c r="A835" i="120" s="1"/>
  <c r="A836" i="120" s="1"/>
  <c r="A837" i="120" s="1"/>
  <c r="A838" i="120" s="1"/>
  <c r="A839" i="120" s="1"/>
  <c r="A840" i="120" s="1"/>
  <c r="A841" i="120" s="1"/>
  <c r="A842" i="120" s="1"/>
  <c r="A843" i="120" s="1"/>
  <c r="A844" i="120" s="1"/>
  <c r="A845" i="120" s="1"/>
  <c r="A846" i="120" s="1"/>
  <c r="A847" i="120" s="1"/>
  <c r="A848" i="120" s="1"/>
  <c r="A849" i="120" s="1"/>
  <c r="A850" i="120" s="1"/>
  <c r="A851" i="120" s="1"/>
  <c r="A852" i="120" s="1"/>
  <c r="A853" i="120" s="1"/>
  <c r="A854" i="120" s="1"/>
  <c r="A855" i="120" s="1"/>
  <c r="A856" i="120" s="1"/>
  <c r="A857" i="120" s="1"/>
  <c r="A858" i="120" s="1"/>
  <c r="A859" i="120" s="1"/>
  <c r="A860" i="120" s="1"/>
  <c r="A861" i="120" s="1"/>
  <c r="A862" i="120" s="1"/>
  <c r="A863" i="120" s="1"/>
  <c r="A864" i="120" s="1"/>
  <c r="A865" i="120" s="1"/>
  <c r="A866" i="120" s="1"/>
  <c r="A867" i="120" s="1"/>
  <c r="A868" i="120" s="1"/>
  <c r="A869" i="120" s="1"/>
  <c r="A870" i="120" s="1"/>
  <c r="A871" i="120" s="1"/>
  <c r="A872" i="120" s="1"/>
  <c r="A873" i="120" s="1"/>
  <c r="A874" i="120" s="1"/>
  <c r="A875" i="120" s="1"/>
  <c r="A876" i="120" s="1"/>
  <c r="A877" i="120" s="1"/>
  <c r="A878" i="120" s="1"/>
  <c r="A879" i="120" s="1"/>
  <c r="A880" i="120" s="1"/>
  <c r="A881" i="120" s="1"/>
  <c r="A882" i="120" s="1"/>
  <c r="A883" i="120" s="1"/>
  <c r="A884" i="120" s="1"/>
  <c r="A885" i="120" s="1"/>
  <c r="A886" i="120" s="1"/>
  <c r="A887" i="120" s="1"/>
  <c r="A888" i="120" s="1"/>
  <c r="A889" i="120" s="1"/>
  <c r="A890" i="120" s="1"/>
  <c r="A891" i="120" s="1"/>
  <c r="A892" i="120" s="1"/>
  <c r="A893" i="120" s="1"/>
  <c r="A894" i="120" s="1"/>
  <c r="A895" i="120" s="1"/>
  <c r="A896" i="120" s="1"/>
  <c r="A897" i="120" s="1"/>
  <c r="A898" i="120" s="1"/>
  <c r="A899" i="120" s="1"/>
  <c r="A900" i="120" s="1"/>
  <c r="A901" i="120" s="1"/>
  <c r="A902" i="120" s="1"/>
  <c r="A903" i="120" s="1"/>
  <c r="A904" i="120" s="1"/>
  <c r="A905" i="120" s="1"/>
  <c r="A906" i="120" s="1"/>
  <c r="A907" i="120" s="1"/>
  <c r="A908" i="120" s="1"/>
  <c r="A909" i="120" s="1"/>
  <c r="A910" i="120" s="1"/>
  <c r="A911" i="120" s="1"/>
  <c r="A912" i="120" s="1"/>
  <c r="A913" i="120" s="1"/>
  <c r="A914" i="120" s="1"/>
  <c r="A915" i="120" s="1"/>
  <c r="A916" i="120" s="1"/>
  <c r="A917" i="120" s="1"/>
  <c r="A918" i="120" s="1"/>
  <c r="A919" i="120" s="1"/>
  <c r="A920" i="120" s="1"/>
  <c r="A921" i="120" s="1"/>
  <c r="A922" i="120" s="1"/>
  <c r="A923" i="120" s="1"/>
  <c r="A924" i="120" s="1"/>
  <c r="A925" i="120" s="1"/>
  <c r="A926" i="120" s="1"/>
  <c r="A927" i="120" s="1"/>
  <c r="A928" i="120" s="1"/>
  <c r="A929" i="120" s="1"/>
  <c r="A930" i="120" s="1"/>
  <c r="A931" i="120" s="1"/>
  <c r="A932" i="120" s="1"/>
  <c r="A933" i="120" s="1"/>
  <c r="A934" i="120" s="1"/>
  <c r="A935" i="120" s="1"/>
  <c r="A936" i="120" s="1"/>
  <c r="A937" i="120" s="1"/>
  <c r="A938" i="120" s="1"/>
  <c r="A939" i="120" s="1"/>
  <c r="A940" i="120" s="1"/>
  <c r="A941" i="120" s="1"/>
  <c r="A942" i="120" s="1"/>
  <c r="A943" i="120" s="1"/>
  <c r="A944" i="120" s="1"/>
  <c r="A945" i="120" s="1"/>
  <c r="A946" i="120" s="1"/>
  <c r="A947" i="120" s="1"/>
  <c r="A948" i="120" s="1"/>
  <c r="A949" i="120" s="1"/>
  <c r="A950" i="120" s="1"/>
  <c r="A951" i="120" s="1"/>
  <c r="A952" i="120" s="1"/>
  <c r="A953" i="120" s="1"/>
  <c r="A954" i="120" s="1"/>
  <c r="A955" i="120" s="1"/>
  <c r="A956" i="120" s="1"/>
  <c r="A957" i="120" s="1"/>
  <c r="A958" i="120" s="1"/>
  <c r="A959" i="120" s="1"/>
  <c r="A960" i="120" s="1"/>
  <c r="A961" i="120" s="1"/>
  <c r="A962" i="120" s="1"/>
  <c r="A963" i="120" s="1"/>
  <c r="A964" i="120" s="1"/>
  <c r="A965" i="120" s="1"/>
  <c r="A966" i="120" s="1"/>
  <c r="A967" i="120" s="1"/>
  <c r="A968" i="120" s="1"/>
  <c r="A969" i="120" s="1"/>
  <c r="A970" i="120" s="1"/>
  <c r="A971" i="120" s="1"/>
  <c r="A972" i="120" s="1"/>
  <c r="A973" i="120" s="1"/>
  <c r="A974" i="120" s="1"/>
  <c r="A975" i="120" s="1"/>
  <c r="A976" i="120" s="1"/>
  <c r="A977" i="120" s="1"/>
  <c r="A978" i="120" s="1"/>
  <c r="A979" i="120" s="1"/>
  <c r="A980" i="120" s="1"/>
  <c r="A981" i="120" s="1"/>
  <c r="A982" i="120" s="1"/>
  <c r="A983" i="120" s="1"/>
  <c r="A984" i="120" s="1"/>
  <c r="A985" i="120" s="1"/>
  <c r="A986" i="120" s="1"/>
  <c r="A987" i="120" s="1"/>
  <c r="A988" i="120" s="1"/>
  <c r="A989" i="120" s="1"/>
  <c r="A990" i="120" s="1"/>
  <c r="A991" i="120" s="1"/>
  <c r="A992" i="120" s="1"/>
  <c r="A993" i="120" s="1"/>
  <c r="A994" i="120" s="1"/>
  <c r="A995" i="120" s="1"/>
  <c r="A996" i="120" s="1"/>
  <c r="A997" i="120" s="1"/>
  <c r="A998" i="120" s="1"/>
  <c r="A999" i="120" s="1"/>
  <c r="A1000" i="120" s="1"/>
  <c r="A1001" i="120" s="1"/>
  <c r="A1002" i="120" s="1"/>
  <c r="A1003" i="120" s="1"/>
  <c r="A1004" i="120" s="1"/>
  <c r="A1005" i="120" s="1"/>
  <c r="A1006" i="120" s="1"/>
  <c r="A1007" i="120" s="1"/>
  <c r="A1008" i="120" s="1"/>
  <c r="A1009" i="120" s="1"/>
  <c r="A1010" i="120" s="1"/>
  <c r="A1011" i="120" s="1"/>
  <c r="A1012" i="120" s="1"/>
  <c r="A1013" i="120" s="1"/>
  <c r="A1014" i="120" s="1"/>
  <c r="A1015" i="120" s="1"/>
  <c r="A1016" i="120" s="1"/>
  <c r="A1017" i="120" s="1"/>
  <c r="A1018" i="120" s="1"/>
  <c r="A1019" i="120" s="1"/>
  <c r="A1020" i="120" s="1"/>
  <c r="A1021" i="120" s="1"/>
  <c r="A1022" i="120" s="1"/>
  <c r="A1023" i="120" s="1"/>
  <c r="A1024" i="120" s="1"/>
  <c r="A1025" i="120" s="1"/>
  <c r="A1026" i="120" s="1"/>
  <c r="A1027" i="120" s="1"/>
  <c r="A1028" i="120" s="1"/>
  <c r="A1029" i="120" s="1"/>
  <c r="A1030" i="120" s="1"/>
  <c r="A1031" i="120" s="1"/>
  <c r="A1032" i="120" s="1"/>
  <c r="A1033" i="120" s="1"/>
  <c r="A1034" i="120" s="1"/>
  <c r="A1035" i="120" s="1"/>
  <c r="A1036" i="120" s="1"/>
  <c r="A1037" i="120" s="1"/>
  <c r="A1038" i="120" s="1"/>
  <c r="A1039" i="120" s="1"/>
  <c r="A1040" i="120" s="1"/>
  <c r="A1041" i="120" s="1"/>
  <c r="A1042" i="120" s="1"/>
  <c r="A1043" i="120" s="1"/>
  <c r="A1044" i="120" s="1"/>
  <c r="A1045" i="120" s="1"/>
  <c r="A1046" i="120" s="1"/>
  <c r="A1047" i="120" s="1"/>
  <c r="A1048" i="120" s="1"/>
  <c r="A1049" i="120" s="1"/>
  <c r="A1050" i="120" s="1"/>
  <c r="A1051" i="120" s="1"/>
  <c r="A1052" i="120" s="1"/>
  <c r="A1053" i="120" s="1"/>
  <c r="A1054" i="120" s="1"/>
  <c r="A1055" i="120" s="1"/>
  <c r="A1056" i="120" s="1"/>
  <c r="A1057" i="120" s="1"/>
  <c r="A1058" i="120" s="1"/>
  <c r="A1059" i="120" s="1"/>
  <c r="A1060" i="120" s="1"/>
  <c r="A1061" i="120" s="1"/>
  <c r="A1062" i="120" s="1"/>
  <c r="A1063" i="120" s="1"/>
  <c r="A1064" i="120" s="1"/>
  <c r="A1065" i="120" s="1"/>
  <c r="A1066" i="120" s="1"/>
  <c r="A1067" i="120" s="1"/>
  <c r="A1068" i="120" s="1"/>
  <c r="A1069" i="120" s="1"/>
  <c r="A1070" i="120" s="1"/>
  <c r="A1071" i="120" s="1"/>
  <c r="A1072" i="120" s="1"/>
  <c r="A1073" i="120" s="1"/>
  <c r="A1074" i="120" s="1"/>
  <c r="A1075" i="120" s="1"/>
  <c r="A1076" i="120" s="1"/>
  <c r="A1077" i="120" s="1"/>
  <c r="A1078" i="120" s="1"/>
  <c r="A1079" i="120" s="1"/>
  <c r="A1080" i="120" s="1"/>
  <c r="A1081" i="120" s="1"/>
  <c r="A1082" i="120" s="1"/>
  <c r="A1083" i="120" s="1"/>
  <c r="A1084" i="120" s="1"/>
  <c r="A1085" i="120" s="1"/>
  <c r="A1086" i="120" s="1"/>
  <c r="A1087" i="120" s="1"/>
  <c r="A1088" i="120" s="1"/>
  <c r="A1089" i="120" s="1"/>
  <c r="A1090" i="120" s="1"/>
  <c r="A1091" i="120" s="1"/>
  <c r="A1092" i="120" s="1"/>
  <c r="A1093" i="120" s="1"/>
  <c r="A1094" i="120" s="1"/>
  <c r="A1095" i="120" s="1"/>
  <c r="A1096" i="120" s="1"/>
  <c r="A1097" i="120" s="1"/>
  <c r="A1098" i="120" s="1"/>
  <c r="A1099" i="120" s="1"/>
  <c r="A1100" i="120" s="1"/>
  <c r="A1101" i="120" s="1"/>
  <c r="A1102" i="120" s="1"/>
  <c r="A1103" i="120" s="1"/>
  <c r="A1104" i="120" s="1"/>
  <c r="A1105" i="120" s="1"/>
  <c r="A1106" i="120" s="1"/>
  <c r="A1107" i="120" s="1"/>
  <c r="A1108" i="120" s="1"/>
  <c r="A1109" i="120" s="1"/>
  <c r="A1110" i="120" s="1"/>
  <c r="A1111" i="120" s="1"/>
  <c r="A1112" i="120" s="1"/>
  <c r="A1113" i="120" s="1"/>
  <c r="A1114" i="120" s="1"/>
  <c r="A1115" i="120" s="1"/>
  <c r="A1116" i="120" s="1"/>
  <c r="A1117" i="120" s="1"/>
  <c r="A1118" i="120" s="1"/>
  <c r="A1119" i="120" s="1"/>
  <c r="A1120" i="120" s="1"/>
  <c r="A1121" i="120" s="1"/>
  <c r="A1122" i="120" s="1"/>
  <c r="A1123" i="120" s="1"/>
  <c r="A1124" i="120" s="1"/>
  <c r="A1125" i="120" s="1"/>
  <c r="A1126" i="120" s="1"/>
  <c r="A1127" i="120" s="1"/>
  <c r="A1128" i="120" s="1"/>
  <c r="A1129" i="120" s="1"/>
  <c r="A1130" i="120" s="1"/>
  <c r="A1131" i="120" s="1"/>
  <c r="A1132" i="120" s="1"/>
  <c r="A1133" i="120" s="1"/>
  <c r="A1134" i="120" s="1"/>
  <c r="A1135" i="120" s="1"/>
  <c r="A1136" i="120" s="1"/>
  <c r="A1137" i="120" s="1"/>
  <c r="A1138" i="120" s="1"/>
  <c r="A1139" i="120" s="1"/>
  <c r="A1140" i="120" s="1"/>
  <c r="A1141" i="120" s="1"/>
  <c r="A1142" i="120" s="1"/>
  <c r="A1143" i="120" s="1"/>
  <c r="A1144" i="120" s="1"/>
  <c r="A1145" i="120" s="1"/>
  <c r="A1146" i="120" s="1"/>
  <c r="A1147" i="120" s="1"/>
  <c r="A1148" i="120" s="1"/>
  <c r="A1149" i="120" s="1"/>
  <c r="A1150" i="120" s="1"/>
  <c r="A1151" i="120" s="1"/>
  <c r="A1152" i="120" s="1"/>
  <c r="A1153" i="120" s="1"/>
  <c r="A1154" i="120" s="1"/>
  <c r="A1155" i="120" s="1"/>
  <c r="A1156" i="120" s="1"/>
  <c r="A1157" i="120" s="1"/>
  <c r="A1158" i="120" s="1"/>
  <c r="A1159" i="120" s="1"/>
  <c r="A1160" i="120" s="1"/>
  <c r="A1161" i="120" s="1"/>
  <c r="A1162" i="120" s="1"/>
  <c r="A1163" i="120" s="1"/>
  <c r="A1164" i="120" s="1"/>
  <c r="A1165" i="120" s="1"/>
  <c r="A1166" i="120" s="1"/>
  <c r="A1167" i="120" s="1"/>
  <c r="A1168" i="120" s="1"/>
  <c r="A1169" i="120" s="1"/>
  <c r="A1170" i="120" s="1"/>
  <c r="A1171" i="120" s="1"/>
  <c r="A1172" i="120" s="1"/>
  <c r="A1173" i="120" s="1"/>
  <c r="A1174" i="120" s="1"/>
  <c r="A1175" i="120" s="1"/>
  <c r="A1176" i="120" s="1"/>
  <c r="A1177" i="120" s="1"/>
  <c r="A1178" i="120" s="1"/>
  <c r="A1179" i="120" s="1"/>
  <c r="A1180" i="120" s="1"/>
  <c r="A1181" i="120" s="1"/>
  <c r="A1182" i="120" s="1"/>
  <c r="A1183" i="120" s="1"/>
  <c r="A1184" i="120" s="1"/>
  <c r="A1185" i="120" s="1"/>
  <c r="A1186" i="120" s="1"/>
  <c r="A1187" i="120" s="1"/>
  <c r="A1188" i="120" s="1"/>
  <c r="A1189" i="120" s="1"/>
  <c r="A1190" i="120" s="1"/>
  <c r="A1191" i="120" s="1"/>
  <c r="A1192" i="120" s="1"/>
  <c r="A1193" i="120" s="1"/>
  <c r="A1194" i="120" s="1"/>
  <c r="A1195" i="120" s="1"/>
  <c r="A1196" i="120" s="1"/>
  <c r="A1197" i="120" s="1"/>
  <c r="A1198" i="120" s="1"/>
  <c r="A1199" i="120" s="1"/>
  <c r="A1200" i="120" s="1"/>
  <c r="A1201" i="120" s="1"/>
  <c r="A1202" i="120" s="1"/>
  <c r="A1203" i="120" s="1"/>
  <c r="A1204" i="120" s="1"/>
  <c r="A1205" i="120" s="1"/>
  <c r="A1206" i="120" s="1"/>
  <c r="A1207" i="120" s="1"/>
  <c r="A1208" i="120" s="1"/>
  <c r="A1209" i="120" s="1"/>
  <c r="A1210" i="120" s="1"/>
  <c r="A1211" i="120" s="1"/>
  <c r="A1212" i="120" s="1"/>
  <c r="A1213" i="120" s="1"/>
  <c r="A1214" i="120" s="1"/>
  <c r="A1215" i="120" s="1"/>
  <c r="A1216" i="120" s="1"/>
  <c r="A1217" i="120" s="1"/>
  <c r="A1218" i="120" s="1"/>
  <c r="A1219" i="120" s="1"/>
  <c r="A1220" i="120" s="1"/>
  <c r="A1221" i="120" s="1"/>
  <c r="A1222" i="120" s="1"/>
  <c r="A1223" i="120" s="1"/>
  <c r="A1224" i="120" s="1"/>
  <c r="A1225" i="120" s="1"/>
  <c r="A1226" i="120" s="1"/>
  <c r="A1227" i="120" s="1"/>
  <c r="A1228" i="120" s="1"/>
  <c r="A1229" i="120" s="1"/>
  <c r="A1230" i="120" s="1"/>
  <c r="A1231" i="120" s="1"/>
  <c r="A1232" i="120" s="1"/>
  <c r="A1233" i="120" s="1"/>
  <c r="A1234" i="120" s="1"/>
  <c r="A1235" i="120" s="1"/>
  <c r="A1236" i="120" s="1"/>
  <c r="A1237" i="120" s="1"/>
  <c r="A1238" i="120" s="1"/>
  <c r="A1239" i="120" s="1"/>
  <c r="A1240" i="120" s="1"/>
  <c r="A1241" i="120" s="1"/>
  <c r="A1242" i="120" s="1"/>
  <c r="A1243" i="120" s="1"/>
  <c r="A1244" i="120" s="1"/>
  <c r="A1245" i="120" s="1"/>
  <c r="A1246" i="120" s="1"/>
  <c r="A1247" i="120" s="1"/>
  <c r="A1248" i="120" s="1"/>
  <c r="A1249" i="120" s="1"/>
  <c r="A1250" i="120" s="1"/>
  <c r="A1251" i="120" s="1"/>
  <c r="A1252" i="120" s="1"/>
  <c r="A1253" i="120" s="1"/>
  <c r="A1254" i="120" s="1"/>
  <c r="A1255" i="120" s="1"/>
  <c r="A1256" i="120" s="1"/>
  <c r="A1257" i="120" s="1"/>
  <c r="A1258" i="120" s="1"/>
  <c r="A1259" i="120" s="1"/>
  <c r="A1260" i="120" s="1"/>
  <c r="A1261" i="120" s="1"/>
  <c r="A1262" i="120" s="1"/>
  <c r="A1263" i="120" s="1"/>
  <c r="A1264" i="120" s="1"/>
  <c r="A1265" i="120" s="1"/>
  <c r="A1266" i="120" s="1"/>
  <c r="A1267" i="120" s="1"/>
  <c r="A1268" i="120" s="1"/>
  <c r="A1269" i="120" s="1"/>
  <c r="A1270" i="120" s="1"/>
  <c r="A1271" i="120" s="1"/>
  <c r="A1272" i="120" s="1"/>
  <c r="A1273" i="120" s="1"/>
  <c r="A1274" i="120" s="1"/>
  <c r="A1275" i="120" s="1"/>
  <c r="A1276" i="120" s="1"/>
  <c r="A1277" i="120" s="1"/>
  <c r="A1278" i="120" s="1"/>
  <c r="A1279" i="120" s="1"/>
  <c r="A1280" i="120" s="1"/>
  <c r="A1281" i="120" s="1"/>
  <c r="A1282" i="120" s="1"/>
  <c r="A1283" i="120" s="1"/>
  <c r="A1284" i="120" s="1"/>
  <c r="A1285" i="120" s="1"/>
  <c r="A1286" i="120" s="1"/>
  <c r="A1287" i="120" s="1"/>
  <c r="A1288" i="120" s="1"/>
  <c r="A1289" i="120" s="1"/>
  <c r="A1290" i="120" s="1"/>
  <c r="A1291" i="120" s="1"/>
  <c r="A1292" i="120" s="1"/>
  <c r="A1293" i="120" s="1"/>
  <c r="A1294" i="120" s="1"/>
  <c r="A1295" i="120" s="1"/>
  <c r="A1296" i="120" s="1"/>
  <c r="A1297" i="120" s="1"/>
  <c r="A1298" i="120" s="1"/>
  <c r="A1299" i="120" s="1"/>
  <c r="A1300" i="120" s="1"/>
  <c r="A1301" i="120" s="1"/>
  <c r="A1302" i="120" s="1"/>
  <c r="A1303" i="120" s="1"/>
  <c r="A1304" i="120" s="1"/>
  <c r="A1305" i="120" s="1"/>
  <c r="A1306" i="120" s="1"/>
  <c r="A1307" i="120" s="1"/>
  <c r="A1308" i="120" s="1"/>
  <c r="A1309" i="120" s="1"/>
  <c r="A1310" i="120" s="1"/>
  <c r="A1311" i="120" s="1"/>
  <c r="A1312" i="120" s="1"/>
  <c r="A1313" i="120" s="1"/>
  <c r="A1314" i="120" s="1"/>
  <c r="A1315" i="120" s="1"/>
  <c r="A1316" i="120" s="1"/>
  <c r="A1317" i="120" s="1"/>
  <c r="A1318" i="120" s="1"/>
  <c r="A1319" i="120" s="1"/>
  <c r="A1320" i="120" s="1"/>
  <c r="A1321" i="120" s="1"/>
  <c r="A1322" i="120" s="1"/>
  <c r="A1323" i="120" s="1"/>
  <c r="A1324" i="120" s="1"/>
  <c r="A1325" i="120" s="1"/>
  <c r="A1326" i="120" s="1"/>
  <c r="A1327" i="120" s="1"/>
  <c r="A1328" i="120" s="1"/>
  <c r="A1329" i="120" s="1"/>
  <c r="A1330" i="120" s="1"/>
  <c r="A1331" i="120" s="1"/>
  <c r="A1332" i="120" s="1"/>
  <c r="A1333" i="120" s="1"/>
  <c r="A1334" i="120" s="1"/>
  <c r="A1335" i="120" s="1"/>
  <c r="A1336" i="120" s="1"/>
  <c r="A1337" i="120" s="1"/>
  <c r="A1338" i="120" s="1"/>
  <c r="A1339" i="120" s="1"/>
  <c r="A1340" i="120" s="1"/>
  <c r="A1341" i="120" s="1"/>
  <c r="A1342" i="120" s="1"/>
  <c r="A1343" i="120" s="1"/>
  <c r="A1344" i="120" s="1"/>
  <c r="A1345" i="120" s="1"/>
  <c r="A1346" i="120" s="1"/>
  <c r="A1347" i="120" s="1"/>
  <c r="A1348" i="120" s="1"/>
  <c r="A1349" i="120" s="1"/>
  <c r="A1350" i="120" s="1"/>
  <c r="A1351" i="120" s="1"/>
  <c r="A1352" i="120" s="1"/>
  <c r="A1353" i="120" s="1"/>
  <c r="A1354" i="120" s="1"/>
  <c r="A1355" i="120" s="1"/>
  <c r="A1356" i="120" s="1"/>
  <c r="A1357" i="120" s="1"/>
  <c r="A1358" i="120" s="1"/>
  <c r="A1359" i="120" s="1"/>
  <c r="A1360" i="120" s="1"/>
  <c r="A1361" i="120" s="1"/>
  <c r="A1362" i="120" s="1"/>
  <c r="A1363" i="120" s="1"/>
  <c r="A1364" i="120" s="1"/>
  <c r="A1365" i="120" s="1"/>
  <c r="A1366" i="120" s="1"/>
  <c r="A1367" i="120" s="1"/>
  <c r="A1368" i="120" s="1"/>
  <c r="A1369" i="120" s="1"/>
  <c r="A1370" i="120" s="1"/>
  <c r="A1371" i="120" s="1"/>
  <c r="A1372" i="120" s="1"/>
  <c r="A1373" i="120" s="1"/>
  <c r="A1374" i="120" s="1"/>
  <c r="A1375" i="120" s="1"/>
  <c r="A1376" i="120" s="1"/>
  <c r="A1377" i="120" s="1"/>
  <c r="A1378" i="120" s="1"/>
  <c r="A1379" i="120" s="1"/>
  <c r="A1380" i="120" s="1"/>
  <c r="A1381" i="120" s="1"/>
  <c r="A1382" i="120" s="1"/>
  <c r="A1383" i="120" s="1"/>
  <c r="A1384" i="120" s="1"/>
  <c r="A1385" i="120" s="1"/>
  <c r="A1386" i="120" s="1"/>
  <c r="A1387" i="120" s="1"/>
  <c r="A1388" i="120" s="1"/>
  <c r="A1389" i="120" s="1"/>
  <c r="A1390" i="120" s="1"/>
  <c r="A1391" i="120" s="1"/>
  <c r="A1392" i="120" s="1"/>
  <c r="A1393" i="120" s="1"/>
  <c r="A1394" i="120" s="1"/>
  <c r="A1395" i="120" s="1"/>
  <c r="A1396" i="120" s="1"/>
  <c r="A1397" i="120" s="1"/>
  <c r="A1398" i="120" s="1"/>
  <c r="A1399" i="120" s="1"/>
  <c r="A1400" i="120" s="1"/>
  <c r="A1401" i="120" s="1"/>
  <c r="A1402" i="120" s="1"/>
  <c r="A1403" i="120" s="1"/>
  <c r="A1404" i="120" s="1"/>
  <c r="A1405" i="120" s="1"/>
  <c r="A1406" i="120" s="1"/>
  <c r="A1407" i="120" s="1"/>
  <c r="A1408" i="120" s="1"/>
  <c r="A1409" i="120" s="1"/>
  <c r="A1410" i="120" s="1"/>
  <c r="A1411" i="120" s="1"/>
  <c r="A1412" i="120" s="1"/>
  <c r="A1413" i="120" s="1"/>
  <c r="A1414" i="120" s="1"/>
  <c r="A1415" i="120" s="1"/>
  <c r="A1416" i="120" s="1"/>
  <c r="A1417" i="120" s="1"/>
  <c r="A1418" i="120" s="1"/>
  <c r="A1419" i="120" s="1"/>
  <c r="A1420" i="120" s="1"/>
  <c r="A1421" i="120" s="1"/>
  <c r="A1422" i="120" s="1"/>
  <c r="A1423" i="120" s="1"/>
  <c r="A1424" i="120" s="1"/>
  <c r="A1425" i="120" s="1"/>
  <c r="A1426" i="120" s="1"/>
  <c r="A1427" i="120" s="1"/>
  <c r="A3" i="120"/>
  <c r="A1" i="120"/>
  <c r="A5449" i="119"/>
  <c r="M5448" i="119"/>
  <c r="M5447" i="119"/>
  <c r="M5446" i="119"/>
  <c r="M5445" i="119"/>
  <c r="M5444" i="119"/>
  <c r="M5443" i="119"/>
  <c r="M5442" i="119"/>
  <c r="M5441" i="119"/>
  <c r="M5440" i="119"/>
  <c r="M5439" i="119"/>
  <c r="M5438" i="119"/>
  <c r="M5437" i="119"/>
  <c r="M5436" i="119"/>
  <c r="M5435" i="119"/>
  <c r="M5434" i="119"/>
  <c r="M5433" i="119"/>
  <c r="M5432" i="119"/>
  <c r="M5431" i="119"/>
  <c r="M5430" i="119"/>
  <c r="M5429" i="119"/>
  <c r="M5428" i="119"/>
  <c r="M5427" i="119"/>
  <c r="M5426" i="119"/>
  <c r="M5425" i="119"/>
  <c r="M5424" i="119"/>
  <c r="M5423" i="119"/>
  <c r="M5422" i="119"/>
  <c r="M5421" i="119"/>
  <c r="M5420" i="119"/>
  <c r="M5419" i="119"/>
  <c r="M5418" i="119"/>
  <c r="M5417" i="119"/>
  <c r="M5416" i="119"/>
  <c r="M5415" i="119"/>
  <c r="M5414" i="119"/>
  <c r="M5413" i="119"/>
  <c r="M5412" i="119"/>
  <c r="M5411" i="119"/>
  <c r="M5410" i="119"/>
  <c r="M5409" i="119"/>
  <c r="M5408" i="119"/>
  <c r="M5407" i="119"/>
  <c r="M5406" i="119"/>
  <c r="M5405" i="119"/>
  <c r="M5404" i="119"/>
  <c r="M5403" i="119"/>
  <c r="M5402" i="119"/>
  <c r="M5401" i="119"/>
  <c r="M5400" i="119"/>
  <c r="M5399" i="119"/>
  <c r="M5398" i="119"/>
  <c r="M5397" i="119"/>
  <c r="M5396" i="119"/>
  <c r="M5395" i="119"/>
  <c r="M5394" i="119"/>
  <c r="M5393" i="119"/>
  <c r="M5392" i="119"/>
  <c r="M5391" i="119"/>
  <c r="M5390" i="119"/>
  <c r="M5389" i="119"/>
  <c r="M5388" i="119"/>
  <c r="M5387" i="119"/>
  <c r="M5386" i="119"/>
  <c r="M5385" i="119"/>
  <c r="M5384" i="119"/>
  <c r="M5383" i="119"/>
  <c r="M5382" i="119"/>
  <c r="M5381" i="119"/>
  <c r="M5380" i="119"/>
  <c r="M5379" i="119"/>
  <c r="M5378" i="119"/>
  <c r="M5377" i="119"/>
  <c r="M5376" i="119"/>
  <c r="M5375" i="119"/>
  <c r="M5374" i="119"/>
  <c r="M5373" i="119"/>
  <c r="M5372" i="119"/>
  <c r="M5371" i="119"/>
  <c r="M5370" i="119"/>
  <c r="M5369" i="119"/>
  <c r="M5368" i="119"/>
  <c r="M5367" i="119"/>
  <c r="M5366" i="119"/>
  <c r="M5365" i="119"/>
  <c r="M5364" i="119"/>
  <c r="M5363" i="119"/>
  <c r="M5362" i="119"/>
  <c r="M5361" i="119"/>
  <c r="M5360" i="119"/>
  <c r="M5359" i="119"/>
  <c r="M5358" i="119"/>
  <c r="M5357" i="119"/>
  <c r="M5356" i="119"/>
  <c r="M5355" i="119"/>
  <c r="M5354" i="119"/>
  <c r="M5353" i="119"/>
  <c r="M5352" i="119"/>
  <c r="M5351" i="119"/>
  <c r="M5350" i="119"/>
  <c r="M5349" i="119"/>
  <c r="M5348" i="119"/>
  <c r="M5347" i="119"/>
  <c r="M5346" i="119"/>
  <c r="M5345" i="119"/>
  <c r="M5344" i="119"/>
  <c r="M5343" i="119"/>
  <c r="M5342" i="119"/>
  <c r="M5341" i="119"/>
  <c r="M5340" i="119"/>
  <c r="M5339" i="119"/>
  <c r="M5338" i="119"/>
  <c r="M5337" i="119"/>
  <c r="M5336" i="119"/>
  <c r="M5335" i="119"/>
  <c r="M5334" i="119"/>
  <c r="M5333" i="119"/>
  <c r="M5332" i="119"/>
  <c r="M5331" i="119"/>
  <c r="M5330" i="119"/>
  <c r="M5329" i="119"/>
  <c r="M5328" i="119"/>
  <c r="M5327" i="119"/>
  <c r="M5326" i="119"/>
  <c r="M5325" i="119"/>
  <c r="M5324" i="119"/>
  <c r="M5323" i="119"/>
  <c r="M5322" i="119"/>
  <c r="M5321" i="119"/>
  <c r="M5320" i="119"/>
  <c r="M5319" i="119"/>
  <c r="M5318" i="119"/>
  <c r="M5317" i="119"/>
  <c r="M5316" i="119"/>
  <c r="M5315" i="119"/>
  <c r="M5314" i="119"/>
  <c r="M5313" i="119"/>
  <c r="M5312" i="119"/>
  <c r="M5311" i="119"/>
  <c r="M5310" i="119"/>
  <c r="M5309" i="119"/>
  <c r="M5308" i="119"/>
  <c r="M5307" i="119"/>
  <c r="M5306" i="119"/>
  <c r="M5305" i="119"/>
  <c r="M5304" i="119"/>
  <c r="M5303" i="119"/>
  <c r="M5302" i="119"/>
  <c r="M5301" i="119"/>
  <c r="M5300" i="119"/>
  <c r="M5299" i="119"/>
  <c r="M5298" i="119"/>
  <c r="M5297" i="119"/>
  <c r="M5296" i="119"/>
  <c r="M5295" i="119"/>
  <c r="M5294" i="119"/>
  <c r="M5293" i="119"/>
  <c r="M5292" i="119"/>
  <c r="M5291" i="119"/>
  <c r="M5290" i="119"/>
  <c r="M5289" i="119"/>
  <c r="M5288" i="119"/>
  <c r="M5287" i="119"/>
  <c r="M5286" i="119"/>
  <c r="M5285" i="119"/>
  <c r="M5284" i="119"/>
  <c r="M5283" i="119"/>
  <c r="M5282" i="119"/>
  <c r="M5281" i="119"/>
  <c r="M5280" i="119"/>
  <c r="M5279" i="119"/>
  <c r="M5278" i="119"/>
  <c r="M5277" i="119"/>
  <c r="M5276" i="119"/>
  <c r="M5275" i="119"/>
  <c r="M5274" i="119"/>
  <c r="M5273" i="119"/>
  <c r="M5272" i="119"/>
  <c r="M5271" i="119"/>
  <c r="M5270" i="119"/>
  <c r="M5269" i="119"/>
  <c r="M5268" i="119"/>
  <c r="M5267" i="119"/>
  <c r="M5266" i="119"/>
  <c r="M5265" i="119"/>
  <c r="M5264" i="119"/>
  <c r="M5263" i="119"/>
  <c r="M5262" i="119"/>
  <c r="M5261" i="119"/>
  <c r="M5260" i="119"/>
  <c r="M5259" i="119"/>
  <c r="M5258" i="119"/>
  <c r="M5257" i="119"/>
  <c r="M5256" i="119"/>
  <c r="M5255" i="119"/>
  <c r="M5254" i="119"/>
  <c r="M5253" i="119"/>
  <c r="M5252" i="119"/>
  <c r="M5251" i="119"/>
  <c r="M5250" i="119"/>
  <c r="M5249" i="119"/>
  <c r="M5248" i="119"/>
  <c r="M5247" i="119"/>
  <c r="M5246" i="119"/>
  <c r="M5245" i="119"/>
  <c r="M5244" i="119"/>
  <c r="M5243" i="119"/>
  <c r="M5242" i="119"/>
  <c r="M5241" i="119"/>
  <c r="M5240" i="119"/>
  <c r="M5239" i="119"/>
  <c r="M5238" i="119"/>
  <c r="M5237" i="119"/>
  <c r="M5236" i="119"/>
  <c r="M5235" i="119"/>
  <c r="M5234" i="119"/>
  <c r="M5233" i="119"/>
  <c r="M5232" i="119"/>
  <c r="M5231" i="119"/>
  <c r="M5230" i="119"/>
  <c r="M5229" i="119"/>
  <c r="M5228" i="119"/>
  <c r="M5227" i="119"/>
  <c r="M5226" i="119"/>
  <c r="M5225" i="119"/>
  <c r="M5224" i="119"/>
  <c r="M5223" i="119"/>
  <c r="M5222" i="119"/>
  <c r="M5221" i="119"/>
  <c r="M5220" i="119"/>
  <c r="M5219" i="119"/>
  <c r="M5218" i="119"/>
  <c r="M5217" i="119"/>
  <c r="M5216" i="119"/>
  <c r="M5215" i="119"/>
  <c r="M5214" i="119"/>
  <c r="M5213" i="119"/>
  <c r="M5212" i="119"/>
  <c r="M5211" i="119"/>
  <c r="M5210" i="119"/>
  <c r="M5209" i="119"/>
  <c r="M5208" i="119"/>
  <c r="M5207" i="119"/>
  <c r="M5206" i="119"/>
  <c r="M5205" i="119"/>
  <c r="M5204" i="119"/>
  <c r="M5203" i="119"/>
  <c r="M5202" i="119"/>
  <c r="M5201" i="119"/>
  <c r="M5200" i="119"/>
  <c r="M5199" i="119"/>
  <c r="M5198" i="119"/>
  <c r="M5197" i="119"/>
  <c r="M5196" i="119"/>
  <c r="M5195" i="119"/>
  <c r="M5194" i="119"/>
  <c r="M5193" i="119"/>
  <c r="M5192" i="119"/>
  <c r="M5191" i="119"/>
  <c r="M5190" i="119"/>
  <c r="M5189" i="119"/>
  <c r="M5188" i="119"/>
  <c r="M5187" i="119"/>
  <c r="M5186" i="119"/>
  <c r="M5185" i="119"/>
  <c r="M5184" i="119"/>
  <c r="M5183" i="119"/>
  <c r="M5182" i="119"/>
  <c r="M5181" i="119"/>
  <c r="M5180" i="119"/>
  <c r="M5179" i="119"/>
  <c r="M5178" i="119"/>
  <c r="M5177" i="119"/>
  <c r="M5176" i="119"/>
  <c r="M5175" i="119"/>
  <c r="M5174" i="119"/>
  <c r="M5173" i="119"/>
  <c r="M5172" i="119"/>
  <c r="M5171" i="119"/>
  <c r="M5170" i="119"/>
  <c r="M5169" i="119"/>
  <c r="M5168" i="119"/>
  <c r="M5167" i="119"/>
  <c r="M5166" i="119"/>
  <c r="M5165" i="119"/>
  <c r="M5164" i="119"/>
  <c r="M5163" i="119"/>
  <c r="M5162" i="119"/>
  <c r="M5161" i="119"/>
  <c r="M5160" i="119"/>
  <c r="M5159" i="119"/>
  <c r="M5158" i="119"/>
  <c r="M5157" i="119"/>
  <c r="M5156" i="119"/>
  <c r="M5155" i="119"/>
  <c r="M5154" i="119"/>
  <c r="M5153" i="119"/>
  <c r="M5152" i="119"/>
  <c r="M5151" i="119"/>
  <c r="M5150" i="119"/>
  <c r="M5149" i="119"/>
  <c r="M5148" i="119"/>
  <c r="M5147" i="119"/>
  <c r="M5146" i="119"/>
  <c r="M5145" i="119"/>
  <c r="M5144" i="119"/>
  <c r="M5143" i="119"/>
  <c r="M5142" i="119"/>
  <c r="M5141" i="119"/>
  <c r="M5140" i="119"/>
  <c r="M5139" i="119"/>
  <c r="M5138" i="119"/>
  <c r="M5137" i="119"/>
  <c r="M5136" i="119"/>
  <c r="M5135" i="119"/>
  <c r="M5134" i="119"/>
  <c r="M5133" i="119"/>
  <c r="M5132" i="119"/>
  <c r="M5131" i="119"/>
  <c r="M5130" i="119"/>
  <c r="M5129" i="119"/>
  <c r="M5128" i="119"/>
  <c r="M5127" i="119"/>
  <c r="M5126" i="119"/>
  <c r="M5125" i="119"/>
  <c r="M5124" i="119"/>
  <c r="M5123" i="119"/>
  <c r="M5122" i="119"/>
  <c r="M5121" i="119"/>
  <c r="M5120" i="119"/>
  <c r="M5119" i="119"/>
  <c r="M5118" i="119"/>
  <c r="M5117" i="119"/>
  <c r="M5116" i="119"/>
  <c r="M5115" i="119"/>
  <c r="M5114" i="119"/>
  <c r="M5113" i="119"/>
  <c r="M5112" i="119"/>
  <c r="M5111" i="119"/>
  <c r="M5110" i="119"/>
  <c r="M5109" i="119"/>
  <c r="M5108" i="119"/>
  <c r="M5107" i="119"/>
  <c r="M5106" i="119"/>
  <c r="M5105" i="119"/>
  <c r="M5104" i="119"/>
  <c r="M5103" i="119"/>
  <c r="M5102" i="119"/>
  <c r="M5101" i="119"/>
  <c r="M5100" i="119"/>
  <c r="M5099" i="119"/>
  <c r="M5098" i="119"/>
  <c r="M5097" i="119"/>
  <c r="M5096" i="119"/>
  <c r="M5095" i="119"/>
  <c r="M5094" i="119"/>
  <c r="M5093" i="119"/>
  <c r="M5092" i="119"/>
  <c r="M5091" i="119"/>
  <c r="M5090" i="119"/>
  <c r="M5089" i="119"/>
  <c r="M5088" i="119"/>
  <c r="M5087" i="119"/>
  <c r="M5086" i="119"/>
  <c r="M5085" i="119"/>
  <c r="M5084" i="119"/>
  <c r="M5083" i="119"/>
  <c r="M5082" i="119"/>
  <c r="M5081" i="119"/>
  <c r="M5080" i="119"/>
  <c r="M5079" i="119"/>
  <c r="M5078" i="119"/>
  <c r="M5077" i="119"/>
  <c r="M5076" i="119"/>
  <c r="M5075" i="119"/>
  <c r="M5074" i="119"/>
  <c r="M5073" i="119"/>
  <c r="M5072" i="119"/>
  <c r="M5071" i="119"/>
  <c r="M5070" i="119"/>
  <c r="M5069" i="119"/>
  <c r="M5068" i="119"/>
  <c r="M5067" i="119"/>
  <c r="M5066" i="119"/>
  <c r="M5065" i="119"/>
  <c r="M5064" i="119"/>
  <c r="M5063" i="119"/>
  <c r="M5062" i="119"/>
  <c r="M5061" i="119"/>
  <c r="M5060" i="119"/>
  <c r="M5059" i="119"/>
  <c r="M5058" i="119"/>
  <c r="M5057" i="119"/>
  <c r="M5056" i="119"/>
  <c r="M5055" i="119"/>
  <c r="M5054" i="119"/>
  <c r="M5053" i="119"/>
  <c r="M5052" i="119"/>
  <c r="M5051" i="119"/>
  <c r="M5050" i="119"/>
  <c r="M5049" i="119"/>
  <c r="M5048" i="119"/>
  <c r="M5047" i="119"/>
  <c r="M5046" i="119"/>
  <c r="M5045" i="119"/>
  <c r="M5044" i="119"/>
  <c r="M5043" i="119"/>
  <c r="M5042" i="119"/>
  <c r="M5041" i="119"/>
  <c r="M5040" i="119"/>
  <c r="M5039" i="119"/>
  <c r="M5038" i="119"/>
  <c r="M5037" i="119"/>
  <c r="M5036" i="119"/>
  <c r="M5035" i="119"/>
  <c r="M5034" i="119"/>
  <c r="M5033" i="119"/>
  <c r="M5032" i="119"/>
  <c r="M5031" i="119"/>
  <c r="M5030" i="119"/>
  <c r="M5029" i="119"/>
  <c r="M5028" i="119"/>
  <c r="M5027" i="119"/>
  <c r="M5026" i="119"/>
  <c r="M5025" i="119"/>
  <c r="M5024" i="119"/>
  <c r="M5023" i="119"/>
  <c r="M5022" i="119"/>
  <c r="M5021" i="119"/>
  <c r="M5020" i="119"/>
  <c r="M5019" i="119"/>
  <c r="M5018" i="119"/>
  <c r="M5017" i="119"/>
  <c r="M5016" i="119"/>
  <c r="M5015" i="119"/>
  <c r="M5014" i="119"/>
  <c r="M5013" i="119"/>
  <c r="M5012" i="119"/>
  <c r="M5011" i="119"/>
  <c r="M5010" i="119"/>
  <c r="M5009" i="119"/>
  <c r="M5008" i="119"/>
  <c r="M5007" i="119"/>
  <c r="M5006" i="119"/>
  <c r="M5005" i="119"/>
  <c r="M5004" i="119"/>
  <c r="M5003" i="119"/>
  <c r="M5002" i="119"/>
  <c r="M5001" i="119"/>
  <c r="M5000" i="119"/>
  <c r="M4999" i="119"/>
  <c r="M4998" i="119"/>
  <c r="M4997" i="119"/>
  <c r="M4996" i="119"/>
  <c r="M4995" i="119"/>
  <c r="M4994" i="119"/>
  <c r="M4993" i="119"/>
  <c r="M4992" i="119"/>
  <c r="M4991" i="119"/>
  <c r="M4990" i="119"/>
  <c r="M4989" i="119"/>
  <c r="M4988" i="119"/>
  <c r="M4987" i="119"/>
  <c r="M4986" i="119"/>
  <c r="M4985" i="119"/>
  <c r="M4984" i="119"/>
  <c r="M4983" i="119"/>
  <c r="M4982" i="119"/>
  <c r="M4981" i="119"/>
  <c r="M4980" i="119"/>
  <c r="M4979" i="119"/>
  <c r="M4978" i="119"/>
  <c r="M4977" i="119"/>
  <c r="M4976" i="119"/>
  <c r="M4975" i="119"/>
  <c r="M4974" i="119"/>
  <c r="M4973" i="119"/>
  <c r="M4972" i="119"/>
  <c r="M4971" i="119"/>
  <c r="M4970" i="119"/>
  <c r="M4969" i="119"/>
  <c r="M4968" i="119"/>
  <c r="M4967" i="119"/>
  <c r="M4966" i="119"/>
  <c r="M4965" i="119"/>
  <c r="M4964" i="119"/>
  <c r="M4963" i="119"/>
  <c r="M4962" i="119"/>
  <c r="M4961" i="119"/>
  <c r="M4960" i="119"/>
  <c r="M4959" i="119"/>
  <c r="M4958" i="119"/>
  <c r="M4957" i="119"/>
  <c r="M4956" i="119"/>
  <c r="M4955" i="119"/>
  <c r="M4954" i="119"/>
  <c r="M4953" i="119"/>
  <c r="M4952" i="119"/>
  <c r="M4951" i="119"/>
  <c r="M4950" i="119"/>
  <c r="M4949" i="119"/>
  <c r="M4948" i="119"/>
  <c r="M4947" i="119"/>
  <c r="M4946" i="119"/>
  <c r="M4945" i="119"/>
  <c r="M4944" i="119"/>
  <c r="M4943" i="119"/>
  <c r="M4942" i="119"/>
  <c r="M4941" i="119"/>
  <c r="M4940" i="119"/>
  <c r="M4939" i="119"/>
  <c r="M4938" i="119"/>
  <c r="M4937" i="119"/>
  <c r="M4936" i="119"/>
  <c r="M4935" i="119"/>
  <c r="M4934" i="119"/>
  <c r="M4933" i="119"/>
  <c r="M4932" i="119"/>
  <c r="M4931" i="119"/>
  <c r="M4930" i="119"/>
  <c r="M4929" i="119"/>
  <c r="M4928" i="119"/>
  <c r="M4927" i="119"/>
  <c r="M4926" i="119"/>
  <c r="M4925" i="119"/>
  <c r="M4924" i="119"/>
  <c r="M4923" i="119"/>
  <c r="M4922" i="119"/>
  <c r="M4921" i="119"/>
  <c r="M4920" i="119"/>
  <c r="M4919" i="119"/>
  <c r="M4918" i="119"/>
  <c r="M4917" i="119"/>
  <c r="M4916" i="119"/>
  <c r="M4915" i="119"/>
  <c r="M4914" i="119"/>
  <c r="M4913" i="119"/>
  <c r="M4912" i="119"/>
  <c r="M4911" i="119"/>
  <c r="M4910" i="119"/>
  <c r="M4909" i="119"/>
  <c r="M4908" i="119"/>
  <c r="M4907" i="119"/>
  <c r="M4906" i="119"/>
  <c r="M4905" i="119"/>
  <c r="M4904" i="119"/>
  <c r="M4903" i="119"/>
  <c r="M4902" i="119"/>
  <c r="M4901" i="119"/>
  <c r="M4900" i="119"/>
  <c r="M4899" i="119"/>
  <c r="M4898" i="119"/>
  <c r="M4897" i="119"/>
  <c r="M4896" i="119"/>
  <c r="M4895" i="119"/>
  <c r="M4894" i="119"/>
  <c r="M4893" i="119"/>
  <c r="M4892" i="119"/>
  <c r="M4891" i="119"/>
  <c r="M4890" i="119"/>
  <c r="M4889" i="119"/>
  <c r="M4888" i="119"/>
  <c r="M4887" i="119"/>
  <c r="M4886" i="119"/>
  <c r="M4885" i="119"/>
  <c r="M4884" i="119"/>
  <c r="M4883" i="119"/>
  <c r="M4882" i="119"/>
  <c r="M4881" i="119"/>
  <c r="M4880" i="119"/>
  <c r="M4879" i="119"/>
  <c r="M4878" i="119"/>
  <c r="M4877" i="119"/>
  <c r="M4876" i="119"/>
  <c r="M4875" i="119"/>
  <c r="M4874" i="119"/>
  <c r="M4873" i="119"/>
  <c r="M4872" i="119"/>
  <c r="M4871" i="119"/>
  <c r="M4870" i="119"/>
  <c r="M4869" i="119"/>
  <c r="M4868" i="119"/>
  <c r="M4867" i="119"/>
  <c r="M4866" i="119"/>
  <c r="M4865" i="119"/>
  <c r="M4864" i="119"/>
  <c r="M4863" i="119"/>
  <c r="M4862" i="119"/>
  <c r="M4861" i="119"/>
  <c r="M4860" i="119"/>
  <c r="M4859" i="119"/>
  <c r="M4858" i="119"/>
  <c r="M4857" i="119"/>
  <c r="M4856" i="119"/>
  <c r="M4855" i="119"/>
  <c r="M4854" i="119"/>
  <c r="M4853" i="119"/>
  <c r="M4852" i="119"/>
  <c r="M4851" i="119"/>
  <c r="M4850" i="119"/>
  <c r="M4849" i="119"/>
  <c r="M4848" i="119"/>
  <c r="M4847" i="119"/>
  <c r="M4846" i="119"/>
  <c r="M4845" i="119"/>
  <c r="M4844" i="119"/>
  <c r="M4843" i="119"/>
  <c r="M4842" i="119"/>
  <c r="M4841" i="119"/>
  <c r="M4840" i="119"/>
  <c r="M4839" i="119"/>
  <c r="M4838" i="119"/>
  <c r="M4837" i="119"/>
  <c r="M4836" i="119"/>
  <c r="M4835" i="119"/>
  <c r="M4834" i="119"/>
  <c r="M4833" i="119"/>
  <c r="M4832" i="119"/>
  <c r="M4831" i="119"/>
  <c r="M4830" i="119"/>
  <c r="M4829" i="119"/>
  <c r="M4828" i="119"/>
  <c r="M4827" i="119"/>
  <c r="M4826" i="119"/>
  <c r="M4825" i="119"/>
  <c r="M4824" i="119"/>
  <c r="M4823" i="119"/>
  <c r="M4822" i="119"/>
  <c r="M4821" i="119"/>
  <c r="M4820" i="119"/>
  <c r="M4819" i="119"/>
  <c r="M4818" i="119"/>
  <c r="M4817" i="119"/>
  <c r="M4816" i="119"/>
  <c r="M4815" i="119"/>
  <c r="M4814" i="119"/>
  <c r="M4813" i="119"/>
  <c r="M4812" i="119"/>
  <c r="M4811" i="119"/>
  <c r="M4810" i="119"/>
  <c r="M4809" i="119"/>
  <c r="M4808" i="119"/>
  <c r="M4807" i="119"/>
  <c r="M4806" i="119"/>
  <c r="M4805" i="119"/>
  <c r="M4804" i="119"/>
  <c r="M4803" i="119"/>
  <c r="M4802" i="119"/>
  <c r="M4801" i="119"/>
  <c r="M4800" i="119"/>
  <c r="M4799" i="119"/>
  <c r="M4798" i="119"/>
  <c r="M4797" i="119"/>
  <c r="M4796" i="119"/>
  <c r="M4795" i="119"/>
  <c r="M4794" i="119"/>
  <c r="M4793" i="119"/>
  <c r="M4792" i="119"/>
  <c r="M4791" i="119"/>
  <c r="M4790" i="119"/>
  <c r="M4789" i="119"/>
  <c r="M4788" i="119"/>
  <c r="M4787" i="119"/>
  <c r="M4786" i="119"/>
  <c r="M4785" i="119"/>
  <c r="M4784" i="119"/>
  <c r="M4783" i="119"/>
  <c r="M4782" i="119"/>
  <c r="M4781" i="119"/>
  <c r="M4780" i="119"/>
  <c r="M4779" i="119"/>
  <c r="M4778" i="119"/>
  <c r="M4777" i="119"/>
  <c r="M4776" i="119"/>
  <c r="M4775" i="119"/>
  <c r="M4774" i="119"/>
  <c r="M4773" i="119"/>
  <c r="M4772" i="119"/>
  <c r="M4771" i="119"/>
  <c r="M4770" i="119"/>
  <c r="M4769" i="119"/>
  <c r="M4768" i="119"/>
  <c r="M4767" i="119"/>
  <c r="M4766" i="119"/>
  <c r="M4765" i="119"/>
  <c r="M4764" i="119"/>
  <c r="M4763" i="119"/>
  <c r="M4762" i="119"/>
  <c r="M4761" i="119"/>
  <c r="M4760" i="119"/>
  <c r="M4759" i="119"/>
  <c r="M4758" i="119"/>
  <c r="M4757" i="119"/>
  <c r="M4756" i="119"/>
  <c r="M4755" i="119"/>
  <c r="M4754" i="119"/>
  <c r="M4753" i="119"/>
  <c r="M4752" i="119"/>
  <c r="M4751" i="119"/>
  <c r="M4750" i="119"/>
  <c r="M4749" i="119"/>
  <c r="M4748" i="119"/>
  <c r="M4747" i="119"/>
  <c r="M4746" i="119"/>
  <c r="M4745" i="119"/>
  <c r="M4744" i="119"/>
  <c r="M4743" i="119"/>
  <c r="M4742" i="119"/>
  <c r="M4741" i="119"/>
  <c r="M4740" i="119"/>
  <c r="M4739" i="119"/>
  <c r="M4738" i="119"/>
  <c r="M4737" i="119"/>
  <c r="M4736" i="119"/>
  <c r="M4735" i="119"/>
  <c r="M4734" i="119"/>
  <c r="M4733" i="119"/>
  <c r="M4732" i="119"/>
  <c r="M4731" i="119"/>
  <c r="M4730" i="119"/>
  <c r="M4729" i="119"/>
  <c r="M4728" i="119"/>
  <c r="M4727" i="119"/>
  <c r="M4726" i="119"/>
  <c r="M4725" i="119"/>
  <c r="M4724" i="119"/>
  <c r="M4723" i="119"/>
  <c r="M4722" i="119"/>
  <c r="M4721" i="119"/>
  <c r="M4720" i="119"/>
  <c r="M4719" i="119"/>
  <c r="M4718" i="119"/>
  <c r="M4717" i="119"/>
  <c r="M4716" i="119"/>
  <c r="M4715" i="119"/>
  <c r="M4714" i="119"/>
  <c r="M4713" i="119"/>
  <c r="M4712" i="119"/>
  <c r="M4711" i="119"/>
  <c r="M4710" i="119"/>
  <c r="M4709" i="119"/>
  <c r="M4708" i="119"/>
  <c r="M4707" i="119"/>
  <c r="M4706" i="119"/>
  <c r="M4705" i="119"/>
  <c r="M4704" i="119"/>
  <c r="M4703" i="119"/>
  <c r="M4702" i="119"/>
  <c r="M4701" i="119"/>
  <c r="M4700" i="119"/>
  <c r="M4699" i="119"/>
  <c r="M4698" i="119"/>
  <c r="M4697" i="119"/>
  <c r="M4696" i="119"/>
  <c r="M4695" i="119"/>
  <c r="M4694" i="119"/>
  <c r="M4693" i="119"/>
  <c r="M4692" i="119"/>
  <c r="M4691" i="119"/>
  <c r="M4690" i="119"/>
  <c r="M4689" i="119"/>
  <c r="M4688" i="119"/>
  <c r="M4687" i="119"/>
  <c r="M4686" i="119"/>
  <c r="M4685" i="119"/>
  <c r="M4684" i="119"/>
  <c r="M4683" i="119"/>
  <c r="M4682" i="119"/>
  <c r="M4681" i="119"/>
  <c r="M4680" i="119"/>
  <c r="M4679" i="119"/>
  <c r="M4678" i="119"/>
  <c r="M4677" i="119"/>
  <c r="M4676" i="119"/>
  <c r="M4675" i="119"/>
  <c r="M4674" i="119"/>
  <c r="M4673" i="119"/>
  <c r="M4672" i="119"/>
  <c r="M4671" i="119"/>
  <c r="M4670" i="119"/>
  <c r="M4669" i="119"/>
  <c r="M4668" i="119"/>
  <c r="M4667" i="119"/>
  <c r="M4666" i="119"/>
  <c r="M4665" i="119"/>
  <c r="M4664" i="119"/>
  <c r="M4663" i="119"/>
  <c r="M4662" i="119"/>
  <c r="M4661" i="119"/>
  <c r="M4660" i="119"/>
  <c r="M4659" i="119"/>
  <c r="M4658" i="119"/>
  <c r="M4657" i="119"/>
  <c r="M4656" i="119"/>
  <c r="M4655" i="119"/>
  <c r="M4654" i="119"/>
  <c r="M4653" i="119"/>
  <c r="M4652" i="119"/>
  <c r="M4651" i="119"/>
  <c r="M4650" i="119"/>
  <c r="M4649" i="119"/>
  <c r="M4648" i="119"/>
  <c r="M4647" i="119"/>
  <c r="M4646" i="119"/>
  <c r="M4645" i="119"/>
  <c r="M4644" i="119"/>
  <c r="M4643" i="119"/>
  <c r="M4642" i="119"/>
  <c r="M4641" i="119"/>
  <c r="M4640" i="119"/>
  <c r="M4639" i="119"/>
  <c r="M4638" i="119"/>
  <c r="M4637" i="119"/>
  <c r="M4636" i="119"/>
  <c r="M4635" i="119"/>
  <c r="M4634" i="119"/>
  <c r="M4633" i="119"/>
  <c r="M4632" i="119"/>
  <c r="M4631" i="119"/>
  <c r="M4630" i="119"/>
  <c r="M4629" i="119"/>
  <c r="M4628" i="119"/>
  <c r="M4627" i="119"/>
  <c r="M4626" i="119"/>
  <c r="M4625" i="119"/>
  <c r="M4624" i="119"/>
  <c r="M4623" i="119"/>
  <c r="M4622" i="119"/>
  <c r="M4621" i="119"/>
  <c r="M4620" i="119"/>
  <c r="M4619" i="119"/>
  <c r="M4618" i="119"/>
  <c r="M4617" i="119"/>
  <c r="M4616" i="119"/>
  <c r="M4615" i="119"/>
  <c r="M4614" i="119"/>
  <c r="M4613" i="119"/>
  <c r="M4612" i="119"/>
  <c r="M4611" i="119"/>
  <c r="M4610" i="119"/>
  <c r="M4609" i="119"/>
  <c r="M4608" i="119"/>
  <c r="M4607" i="119"/>
  <c r="M4606" i="119"/>
  <c r="M4605" i="119"/>
  <c r="M4604" i="119"/>
  <c r="M4603" i="119"/>
  <c r="M4602" i="119"/>
  <c r="M4601" i="119"/>
  <c r="M4600" i="119"/>
  <c r="M4599" i="119"/>
  <c r="M4598" i="119"/>
  <c r="M4597" i="119"/>
  <c r="M4596" i="119"/>
  <c r="M4595" i="119"/>
  <c r="M4594" i="119"/>
  <c r="M4593" i="119"/>
  <c r="M4592" i="119"/>
  <c r="M4591" i="119"/>
  <c r="M4590" i="119"/>
  <c r="M4589" i="119"/>
  <c r="M4588" i="119"/>
  <c r="M4587" i="119"/>
  <c r="M4586" i="119"/>
  <c r="M4585" i="119"/>
  <c r="M4584" i="119"/>
  <c r="M4583" i="119"/>
  <c r="M4582" i="119"/>
  <c r="M4581" i="119"/>
  <c r="M4580" i="119"/>
  <c r="M4579" i="119"/>
  <c r="M4578" i="119"/>
  <c r="M4577" i="119"/>
  <c r="M4576" i="119"/>
  <c r="M4575" i="119"/>
  <c r="M4574" i="119"/>
  <c r="M4573" i="119"/>
  <c r="M4572" i="119"/>
  <c r="M4571" i="119"/>
  <c r="M4570" i="119"/>
  <c r="M4569" i="119"/>
  <c r="M4568" i="119"/>
  <c r="M4567" i="119"/>
  <c r="M4566" i="119"/>
  <c r="M4565" i="119"/>
  <c r="M4564" i="119"/>
  <c r="M4563" i="119"/>
  <c r="M4562" i="119"/>
  <c r="M4561" i="119"/>
  <c r="M4560" i="119"/>
  <c r="M4559" i="119"/>
  <c r="M4558" i="119"/>
  <c r="M4557" i="119"/>
  <c r="M4556" i="119"/>
  <c r="M4555" i="119"/>
  <c r="M4554" i="119"/>
  <c r="M4553" i="119"/>
  <c r="M4552" i="119"/>
  <c r="M4551" i="119"/>
  <c r="M4550" i="119"/>
  <c r="M4549" i="119"/>
  <c r="M4548" i="119"/>
  <c r="M4547" i="119"/>
  <c r="M4546" i="119"/>
  <c r="M4545" i="119"/>
  <c r="M4544" i="119"/>
  <c r="M4543" i="119"/>
  <c r="M4542" i="119"/>
  <c r="M4541" i="119"/>
  <c r="M4540" i="119"/>
  <c r="M4539" i="119"/>
  <c r="M4538" i="119"/>
  <c r="M4537" i="119"/>
  <c r="M4536" i="119"/>
  <c r="M4535" i="119"/>
  <c r="M4534" i="119"/>
  <c r="M4533" i="119"/>
  <c r="M4532" i="119"/>
  <c r="M4531" i="119"/>
  <c r="M4530" i="119"/>
  <c r="M4529" i="119"/>
  <c r="M4528" i="119"/>
  <c r="M4527" i="119"/>
  <c r="M4526" i="119"/>
  <c r="M4525" i="119"/>
  <c r="M4524" i="119"/>
  <c r="M4523" i="119"/>
  <c r="M4522" i="119"/>
  <c r="M4521" i="119"/>
  <c r="M4520" i="119"/>
  <c r="M4519" i="119"/>
  <c r="M4518" i="119"/>
  <c r="M4517" i="119"/>
  <c r="M4516" i="119"/>
  <c r="M4515" i="119"/>
  <c r="M4514" i="119"/>
  <c r="M4513" i="119"/>
  <c r="M4512" i="119"/>
  <c r="M4511" i="119"/>
  <c r="M4510" i="119"/>
  <c r="M4509" i="119"/>
  <c r="M4508" i="119"/>
  <c r="M4507" i="119"/>
  <c r="M4506" i="119"/>
  <c r="M4505" i="119"/>
  <c r="M4504" i="119"/>
  <c r="M4503" i="119"/>
  <c r="M4502" i="119"/>
  <c r="M4501" i="119"/>
  <c r="M4500" i="119"/>
  <c r="M4499" i="119"/>
  <c r="M4498" i="119"/>
  <c r="M4497" i="119"/>
  <c r="M4496" i="119"/>
  <c r="M4495" i="119"/>
  <c r="M4494" i="119"/>
  <c r="M4493" i="119"/>
  <c r="M4492" i="119"/>
  <c r="M4491" i="119"/>
  <c r="M4490" i="119"/>
  <c r="M4489" i="119"/>
  <c r="M4488" i="119"/>
  <c r="M4487" i="119"/>
  <c r="M4486" i="119"/>
  <c r="M4485" i="119"/>
  <c r="M4484" i="119"/>
  <c r="M4483" i="119"/>
  <c r="M4482" i="119"/>
  <c r="M4481" i="119"/>
  <c r="M4480" i="119"/>
  <c r="M4479" i="119"/>
  <c r="M4478" i="119"/>
  <c r="M4477" i="119"/>
  <c r="M4476" i="119"/>
  <c r="M4475" i="119"/>
  <c r="M4474" i="119"/>
  <c r="M4473" i="119"/>
  <c r="M4472" i="119"/>
  <c r="M4471" i="119"/>
  <c r="M4470" i="119"/>
  <c r="M4469" i="119"/>
  <c r="M4468" i="119"/>
  <c r="M4467" i="119"/>
  <c r="M4466" i="119"/>
  <c r="M4465" i="119"/>
  <c r="M4464" i="119"/>
  <c r="M4463" i="119"/>
  <c r="M4462" i="119"/>
  <c r="M4461" i="119"/>
  <c r="M4460" i="119"/>
  <c r="M4459" i="119"/>
  <c r="M4458" i="119"/>
  <c r="M4457" i="119"/>
  <c r="M4456" i="119"/>
  <c r="M4455" i="119"/>
  <c r="M4454" i="119"/>
  <c r="M4453" i="119"/>
  <c r="M4452" i="119"/>
  <c r="M4451" i="119"/>
  <c r="M4450" i="119"/>
  <c r="M4449" i="119"/>
  <c r="M4448" i="119"/>
  <c r="M4447" i="119"/>
  <c r="M4446" i="119"/>
  <c r="M4445" i="119"/>
  <c r="M4444" i="119"/>
  <c r="M4443" i="119"/>
  <c r="M4442" i="119"/>
  <c r="M4441" i="119"/>
  <c r="M4440" i="119"/>
  <c r="M4439" i="119"/>
  <c r="M4438" i="119"/>
  <c r="M4437" i="119"/>
  <c r="M4436" i="119"/>
  <c r="M4435" i="119"/>
  <c r="M4434" i="119"/>
  <c r="M4433" i="119"/>
  <c r="M4432" i="119"/>
  <c r="M4431" i="119"/>
  <c r="M4430" i="119"/>
  <c r="M4429" i="119"/>
  <c r="M4428" i="119"/>
  <c r="M4427" i="119"/>
  <c r="M4426" i="119"/>
  <c r="M4425" i="119"/>
  <c r="M4424" i="119"/>
  <c r="M4423" i="119"/>
  <c r="M4422" i="119"/>
  <c r="M4421" i="119"/>
  <c r="M4420" i="119"/>
  <c r="M4419" i="119"/>
  <c r="M4418" i="119"/>
  <c r="M4417" i="119"/>
  <c r="M4416" i="119"/>
  <c r="M4415" i="119"/>
  <c r="M4414" i="119"/>
  <c r="M4413" i="119"/>
  <c r="M4412" i="119"/>
  <c r="M4411" i="119"/>
  <c r="M4410" i="119"/>
  <c r="M4409" i="119"/>
  <c r="M4408" i="119"/>
  <c r="M4407" i="119"/>
  <c r="M4406" i="119"/>
  <c r="M4405" i="119"/>
  <c r="M4404" i="119"/>
  <c r="M4403" i="119"/>
  <c r="M4402" i="119"/>
  <c r="M4401" i="119"/>
  <c r="M4400" i="119"/>
  <c r="M4399" i="119"/>
  <c r="M4398" i="119"/>
  <c r="M4397" i="119"/>
  <c r="M4396" i="119"/>
  <c r="M4395" i="119"/>
  <c r="M4394" i="119"/>
  <c r="M4393" i="119"/>
  <c r="M4392" i="119"/>
  <c r="M4391" i="119"/>
  <c r="M4390" i="119"/>
  <c r="M4389" i="119"/>
  <c r="M4388" i="119"/>
  <c r="M4387" i="119"/>
  <c r="M4386" i="119"/>
  <c r="M4385" i="119"/>
  <c r="M4384" i="119"/>
  <c r="M4383" i="119"/>
  <c r="M4382" i="119"/>
  <c r="M4381" i="119"/>
  <c r="M4380" i="119"/>
  <c r="M4379" i="119"/>
  <c r="M4378" i="119"/>
  <c r="M4377" i="119"/>
  <c r="M4376" i="119"/>
  <c r="M4375" i="119"/>
  <c r="M4374" i="119"/>
  <c r="M4373" i="119"/>
  <c r="M4372" i="119"/>
  <c r="M4371" i="119"/>
  <c r="M4370" i="119"/>
  <c r="M4369" i="119"/>
  <c r="M4368" i="119"/>
  <c r="M4367" i="119"/>
  <c r="M4366" i="119"/>
  <c r="M4365" i="119"/>
  <c r="M4364" i="119"/>
  <c r="M4363" i="119"/>
  <c r="M4362" i="119"/>
  <c r="M4361" i="119"/>
  <c r="M4360" i="119"/>
  <c r="M4359" i="119"/>
  <c r="M4358" i="119"/>
  <c r="M4357" i="119"/>
  <c r="M4356" i="119"/>
  <c r="M4355" i="119"/>
  <c r="M4354" i="119"/>
  <c r="M4353" i="119"/>
  <c r="M4352" i="119"/>
  <c r="M4351" i="119"/>
  <c r="M4350" i="119"/>
  <c r="M4349" i="119"/>
  <c r="M4348" i="119"/>
  <c r="M4347" i="119"/>
  <c r="M4346" i="119"/>
  <c r="M4345" i="119"/>
  <c r="M4344" i="119"/>
  <c r="M4343" i="119"/>
  <c r="M4342" i="119"/>
  <c r="M4341" i="119"/>
  <c r="M4340" i="119"/>
  <c r="M4339" i="119"/>
  <c r="M4338" i="119"/>
  <c r="M4337" i="119"/>
  <c r="M4336" i="119"/>
  <c r="M4335" i="119"/>
  <c r="M4334" i="119"/>
  <c r="M4333" i="119"/>
  <c r="M4332" i="119"/>
  <c r="M4331" i="119"/>
  <c r="M4330" i="119"/>
  <c r="M4329" i="119"/>
  <c r="M4328" i="119"/>
  <c r="M4327" i="119"/>
  <c r="M4326" i="119"/>
  <c r="M4325" i="119"/>
  <c r="M4324" i="119"/>
  <c r="M4323" i="119"/>
  <c r="M4322" i="119"/>
  <c r="M4321" i="119"/>
  <c r="M4320" i="119"/>
  <c r="M4319" i="119"/>
  <c r="M4318" i="119"/>
  <c r="M4317" i="119"/>
  <c r="M4316" i="119"/>
  <c r="M4315" i="119"/>
  <c r="M4314" i="119"/>
  <c r="M4313" i="119"/>
  <c r="M4312" i="119"/>
  <c r="M4311" i="119"/>
  <c r="M4310" i="119"/>
  <c r="M4309" i="119"/>
  <c r="M4308" i="119"/>
  <c r="M4307" i="119"/>
  <c r="M4306" i="119"/>
  <c r="M4305" i="119"/>
  <c r="M4304" i="119"/>
  <c r="M4303" i="119"/>
  <c r="M4302" i="119"/>
  <c r="M4301" i="119"/>
  <c r="M4300" i="119"/>
  <c r="M4299" i="119"/>
  <c r="M4298" i="119"/>
  <c r="M4297" i="119"/>
  <c r="M4296" i="119"/>
  <c r="M4295" i="119"/>
  <c r="M4294" i="119"/>
  <c r="M4293" i="119"/>
  <c r="M4292" i="119"/>
  <c r="M4291" i="119"/>
  <c r="M4290" i="119"/>
  <c r="M4289" i="119"/>
  <c r="M4288" i="119"/>
  <c r="M4287" i="119"/>
  <c r="M4286" i="119"/>
  <c r="M4285" i="119"/>
  <c r="M4284" i="119"/>
  <c r="M4283" i="119"/>
  <c r="M4282" i="119"/>
  <c r="M4281" i="119"/>
  <c r="M4280" i="119"/>
  <c r="M4279" i="119"/>
  <c r="M4278" i="119"/>
  <c r="M4277" i="119"/>
  <c r="M4276" i="119"/>
  <c r="M4275" i="119"/>
  <c r="M4274" i="119"/>
  <c r="M4273" i="119"/>
  <c r="M4272" i="119"/>
  <c r="M4271" i="119"/>
  <c r="M4270" i="119"/>
  <c r="M4269" i="119"/>
  <c r="M4268" i="119"/>
  <c r="M4267" i="119"/>
  <c r="M4266" i="119"/>
  <c r="M4265" i="119"/>
  <c r="M4264" i="119"/>
  <c r="M4263" i="119"/>
  <c r="M4262" i="119"/>
  <c r="M4261" i="119"/>
  <c r="M4260" i="119"/>
  <c r="M4259" i="119"/>
  <c r="M4258" i="119"/>
  <c r="M4257" i="119"/>
  <c r="M4256" i="119"/>
  <c r="M4255" i="119"/>
  <c r="M4254" i="119"/>
  <c r="M4253" i="119"/>
  <c r="M4252" i="119"/>
  <c r="M4251" i="119"/>
  <c r="M4250" i="119"/>
  <c r="M4249" i="119"/>
  <c r="M4248" i="119"/>
  <c r="M4247" i="119"/>
  <c r="M4246" i="119"/>
  <c r="M4245" i="119"/>
  <c r="M4244" i="119"/>
  <c r="M4243" i="119"/>
  <c r="M4242" i="119"/>
  <c r="M4241" i="119"/>
  <c r="M4240" i="119"/>
  <c r="M4239" i="119"/>
  <c r="M4238" i="119"/>
  <c r="M4237" i="119"/>
  <c r="M4236" i="119"/>
  <c r="M4235" i="119"/>
  <c r="M4234" i="119"/>
  <c r="M4233" i="119"/>
  <c r="M4232" i="119"/>
  <c r="M4231" i="119"/>
  <c r="M4230" i="119"/>
  <c r="M4229" i="119"/>
  <c r="M4228" i="119"/>
  <c r="M4227" i="119"/>
  <c r="M4226" i="119"/>
  <c r="M4225" i="119"/>
  <c r="M4224" i="119"/>
  <c r="M4223" i="119"/>
  <c r="M4222" i="119"/>
  <c r="M4221" i="119"/>
  <c r="M4220" i="119"/>
  <c r="M4219" i="119"/>
  <c r="M4218" i="119"/>
  <c r="M4217" i="119"/>
  <c r="M4216" i="119"/>
  <c r="M4215" i="119"/>
  <c r="M4214" i="119"/>
  <c r="M4213" i="119"/>
  <c r="M4212" i="119"/>
  <c r="M4211" i="119"/>
  <c r="M4210" i="119"/>
  <c r="M4209" i="119"/>
  <c r="M4208" i="119"/>
  <c r="M4207" i="119"/>
  <c r="M4206" i="119"/>
  <c r="M4205" i="119"/>
  <c r="M4204" i="119"/>
  <c r="M4203" i="119"/>
  <c r="M4202" i="119"/>
  <c r="M4201" i="119"/>
  <c r="M4200" i="119"/>
  <c r="M4199" i="119"/>
  <c r="M4198" i="119"/>
  <c r="M4197" i="119"/>
  <c r="M4196" i="119"/>
  <c r="M4195" i="119"/>
  <c r="M4194" i="119"/>
  <c r="M4193" i="119"/>
  <c r="M4192" i="119"/>
  <c r="M4191" i="119"/>
  <c r="M4190" i="119"/>
  <c r="M4189" i="119"/>
  <c r="M4188" i="119"/>
  <c r="M4187" i="119"/>
  <c r="M4186" i="119"/>
  <c r="M4185" i="119"/>
  <c r="M4184" i="119"/>
  <c r="M4183" i="119"/>
  <c r="M4182" i="119"/>
  <c r="M4181" i="119"/>
  <c r="M4180" i="119"/>
  <c r="M4179" i="119"/>
  <c r="M4178" i="119"/>
  <c r="M4177" i="119"/>
  <c r="M4176" i="119"/>
  <c r="M4175" i="119"/>
  <c r="M4174" i="119"/>
  <c r="M4173" i="119"/>
  <c r="M4172" i="119"/>
  <c r="M4171" i="119"/>
  <c r="M4170" i="119"/>
  <c r="M4169" i="119"/>
  <c r="M4168" i="119"/>
  <c r="M4167" i="119"/>
  <c r="M4166" i="119"/>
  <c r="M4165" i="119"/>
  <c r="M4164" i="119"/>
  <c r="M4163" i="119"/>
  <c r="M4162" i="119"/>
  <c r="M4161" i="119"/>
  <c r="M4160" i="119"/>
  <c r="M4159" i="119"/>
  <c r="M4158" i="119"/>
  <c r="M4157" i="119"/>
  <c r="M4156" i="119"/>
  <c r="M4155" i="119"/>
  <c r="M4154" i="119"/>
  <c r="M4153" i="119"/>
  <c r="M4152" i="119"/>
  <c r="M4151" i="119"/>
  <c r="M4150" i="119"/>
  <c r="M4149" i="119"/>
  <c r="M4148" i="119"/>
  <c r="M4147" i="119"/>
  <c r="M4146" i="119"/>
  <c r="M4145" i="119"/>
  <c r="M4144" i="119"/>
  <c r="M4143" i="119"/>
  <c r="M4142" i="119"/>
  <c r="M4141" i="119"/>
  <c r="M4140" i="119"/>
  <c r="M4139" i="119"/>
  <c r="M4138" i="119"/>
  <c r="M4137" i="119"/>
  <c r="M4136" i="119"/>
  <c r="M4135" i="119"/>
  <c r="M4134" i="119"/>
  <c r="M4133" i="119"/>
  <c r="M4132" i="119"/>
  <c r="M4131" i="119"/>
  <c r="M4130" i="119"/>
  <c r="M4129" i="119"/>
  <c r="M4128" i="119"/>
  <c r="M4127" i="119"/>
  <c r="M4126" i="119"/>
  <c r="M4125" i="119"/>
  <c r="M4124" i="119"/>
  <c r="M4123" i="119"/>
  <c r="M4122" i="119"/>
  <c r="M4121" i="119"/>
  <c r="M4120" i="119"/>
  <c r="M4119" i="119"/>
  <c r="M4118" i="119"/>
  <c r="M4117" i="119"/>
  <c r="M4116" i="119"/>
  <c r="M4115" i="119"/>
  <c r="M4114" i="119"/>
  <c r="M4113" i="119"/>
  <c r="M4112" i="119"/>
  <c r="M4111" i="119"/>
  <c r="M4110" i="119"/>
  <c r="M4109" i="119"/>
  <c r="M4108" i="119"/>
  <c r="M4107" i="119"/>
  <c r="M4106" i="119"/>
  <c r="M4105" i="119"/>
  <c r="M4104" i="119"/>
  <c r="M4103" i="119"/>
  <c r="M4102" i="119"/>
  <c r="M4101" i="119"/>
  <c r="M4100" i="119"/>
  <c r="M4099" i="119"/>
  <c r="M4098" i="119"/>
  <c r="M4097" i="119"/>
  <c r="M4096" i="119"/>
  <c r="M4095" i="119"/>
  <c r="M4094" i="119"/>
  <c r="M4093" i="119"/>
  <c r="M4092" i="119"/>
  <c r="M4091" i="119"/>
  <c r="M4090" i="119"/>
  <c r="M4089" i="119"/>
  <c r="M4088" i="119"/>
  <c r="M4087" i="119"/>
  <c r="M4086" i="119"/>
  <c r="M4085" i="119"/>
  <c r="M4084" i="119"/>
  <c r="M4083" i="119"/>
  <c r="M4082" i="119"/>
  <c r="M4081" i="119"/>
  <c r="M4080" i="119"/>
  <c r="M4079" i="119"/>
  <c r="M4078" i="119"/>
  <c r="M4077" i="119"/>
  <c r="M4076" i="119"/>
  <c r="M4075" i="119"/>
  <c r="M4074" i="119"/>
  <c r="M4073" i="119"/>
  <c r="M4072" i="119"/>
  <c r="M4071" i="119"/>
  <c r="M4070" i="119"/>
  <c r="M4069" i="119"/>
  <c r="M4068" i="119"/>
  <c r="M4067" i="119"/>
  <c r="M4066" i="119"/>
  <c r="M4065" i="119"/>
  <c r="M4064" i="119"/>
  <c r="M4063" i="119"/>
  <c r="M4062" i="119"/>
  <c r="M4061" i="119"/>
  <c r="M4060" i="119"/>
  <c r="M4059" i="119"/>
  <c r="M4058" i="119"/>
  <c r="M4057" i="119"/>
  <c r="M4056" i="119"/>
  <c r="M4055" i="119"/>
  <c r="M4054" i="119"/>
  <c r="M4053" i="119"/>
  <c r="M4052" i="119"/>
  <c r="M4051" i="119"/>
  <c r="M4050" i="119"/>
  <c r="M4049" i="119"/>
  <c r="M4048" i="119"/>
  <c r="M4047" i="119"/>
  <c r="M4046" i="119"/>
  <c r="M4045" i="119"/>
  <c r="M4044" i="119"/>
  <c r="M4043" i="119"/>
  <c r="M4042" i="119"/>
  <c r="M4041" i="119"/>
  <c r="M4040" i="119"/>
  <c r="M4039" i="119"/>
  <c r="M4038" i="119"/>
  <c r="M4037" i="119"/>
  <c r="M4036" i="119"/>
  <c r="M4035" i="119"/>
  <c r="M4034" i="119"/>
  <c r="M4033" i="119"/>
  <c r="M4032" i="119"/>
  <c r="M4031" i="119"/>
  <c r="M4030" i="119"/>
  <c r="M4029" i="119"/>
  <c r="M4028" i="119"/>
  <c r="M4027" i="119"/>
  <c r="M4026" i="119"/>
  <c r="M4025" i="119"/>
  <c r="M4024" i="119"/>
  <c r="M4023" i="119"/>
  <c r="M4022" i="119"/>
  <c r="M4021" i="119"/>
  <c r="M4020" i="119"/>
  <c r="M4019" i="119"/>
  <c r="M4018" i="119"/>
  <c r="M4017" i="119"/>
  <c r="M4016" i="119"/>
  <c r="M4015" i="119"/>
  <c r="M4014" i="119"/>
  <c r="M4013" i="119"/>
  <c r="M4012" i="119"/>
  <c r="M4011" i="119"/>
  <c r="M4010" i="119"/>
  <c r="M4009" i="119"/>
  <c r="M4008" i="119"/>
  <c r="M4007" i="119"/>
  <c r="M4006" i="119"/>
  <c r="M4005" i="119"/>
  <c r="M4004" i="119"/>
  <c r="M4003" i="119"/>
  <c r="M4002" i="119"/>
  <c r="M4001" i="119"/>
  <c r="M4000" i="119"/>
  <c r="M3999" i="119"/>
  <c r="M3998" i="119"/>
  <c r="M3997" i="119"/>
  <c r="M3996" i="119"/>
  <c r="M3995" i="119"/>
  <c r="M3994" i="119"/>
  <c r="M3993" i="119"/>
  <c r="M3992" i="119"/>
  <c r="M3991" i="119"/>
  <c r="M3990" i="119"/>
  <c r="M3989" i="119"/>
  <c r="M3988" i="119"/>
  <c r="M3987" i="119"/>
  <c r="M3986" i="119"/>
  <c r="M3985" i="119"/>
  <c r="M3984" i="119"/>
  <c r="M3983" i="119"/>
  <c r="M3982" i="119"/>
  <c r="M3981" i="119"/>
  <c r="M3980" i="119"/>
  <c r="M3979" i="119"/>
  <c r="M3978" i="119"/>
  <c r="M3977" i="119"/>
  <c r="M3976" i="119"/>
  <c r="M3975" i="119"/>
  <c r="M3974" i="119"/>
  <c r="M3973" i="119"/>
  <c r="M3972" i="119"/>
  <c r="M3971" i="119"/>
  <c r="M3970" i="119"/>
  <c r="M3969" i="119"/>
  <c r="M3968" i="119"/>
  <c r="M3967" i="119"/>
  <c r="M3966" i="119"/>
  <c r="M3965" i="119"/>
  <c r="M3964" i="119"/>
  <c r="M3963" i="119"/>
  <c r="M3962" i="119"/>
  <c r="M3961" i="119"/>
  <c r="M3960" i="119"/>
  <c r="M3959" i="119"/>
  <c r="M3958" i="119"/>
  <c r="M3957" i="119"/>
  <c r="M3956" i="119"/>
  <c r="M3955" i="119"/>
  <c r="M3954" i="119"/>
  <c r="M3953" i="119"/>
  <c r="M3952" i="119"/>
  <c r="M3951" i="119"/>
  <c r="M3950" i="119"/>
  <c r="M3949" i="119"/>
  <c r="M3948" i="119"/>
  <c r="M3947" i="119"/>
  <c r="M3946" i="119"/>
  <c r="M3945" i="119"/>
  <c r="M3944" i="119"/>
  <c r="M3943" i="119"/>
  <c r="M3942" i="119"/>
  <c r="M3941" i="119"/>
  <c r="M3940" i="119"/>
  <c r="M3939" i="119"/>
  <c r="M3938" i="119"/>
  <c r="M3937" i="119"/>
  <c r="M3936" i="119"/>
  <c r="M3935" i="119"/>
  <c r="M3934" i="119"/>
  <c r="M3933" i="119"/>
  <c r="M3932" i="119"/>
  <c r="M3931" i="119"/>
  <c r="M3930" i="119"/>
  <c r="M3929" i="119"/>
  <c r="M3928" i="119"/>
  <c r="M3927" i="119"/>
  <c r="M3926" i="119"/>
  <c r="M3925" i="119"/>
  <c r="M3924" i="119"/>
  <c r="M3923" i="119"/>
  <c r="M3922" i="119"/>
  <c r="M3921" i="119"/>
  <c r="M3920" i="119"/>
  <c r="M3919" i="119"/>
  <c r="M3918" i="119"/>
  <c r="M3917" i="119"/>
  <c r="M3916" i="119"/>
  <c r="M3915" i="119"/>
  <c r="M3914" i="119"/>
  <c r="M3913" i="119"/>
  <c r="M3912" i="119"/>
  <c r="M3911" i="119"/>
  <c r="M3910" i="119"/>
  <c r="M3909" i="119"/>
  <c r="M3908" i="119"/>
  <c r="M3907" i="119"/>
  <c r="M3906" i="119"/>
  <c r="M3905" i="119"/>
  <c r="M3904" i="119"/>
  <c r="M3903" i="119"/>
  <c r="M3902" i="119"/>
  <c r="M3901" i="119"/>
  <c r="M3900" i="119"/>
  <c r="M3899" i="119"/>
  <c r="M3898" i="119"/>
  <c r="M3897" i="119"/>
  <c r="M3896" i="119"/>
  <c r="M3895" i="119"/>
  <c r="M3894" i="119"/>
  <c r="M3893" i="119"/>
  <c r="M3892" i="119"/>
  <c r="M3891" i="119"/>
  <c r="M3890" i="119"/>
  <c r="M3889" i="119"/>
  <c r="M3888" i="119"/>
  <c r="M3887" i="119"/>
  <c r="M3886" i="119"/>
  <c r="M3885" i="119"/>
  <c r="M3884" i="119"/>
  <c r="M3883" i="119"/>
  <c r="M3882" i="119"/>
  <c r="M3881" i="119"/>
  <c r="M3880" i="119"/>
  <c r="M3879" i="119"/>
  <c r="M3878" i="119"/>
  <c r="M3877" i="119"/>
  <c r="M3876" i="119"/>
  <c r="M3875" i="119"/>
  <c r="M3874" i="119"/>
  <c r="M3873" i="119"/>
  <c r="M3872" i="119"/>
  <c r="M3871" i="119"/>
  <c r="M3870" i="119"/>
  <c r="M3869" i="119"/>
  <c r="M3868" i="119"/>
  <c r="M3867" i="119"/>
  <c r="M3866" i="119"/>
  <c r="M3865" i="119"/>
  <c r="M3864" i="119"/>
  <c r="M3863" i="119"/>
  <c r="M3862" i="119"/>
  <c r="M3861" i="119"/>
  <c r="M3860" i="119"/>
  <c r="M3859" i="119"/>
  <c r="M3858" i="119"/>
  <c r="M3857" i="119"/>
  <c r="M3856" i="119"/>
  <c r="M3855" i="119"/>
  <c r="M3854" i="119"/>
  <c r="M3853" i="119"/>
  <c r="M3852" i="119"/>
  <c r="M3851" i="119"/>
  <c r="M3850" i="119"/>
  <c r="M3849" i="119"/>
  <c r="M3848" i="119"/>
  <c r="M3847" i="119"/>
  <c r="M3846" i="119"/>
  <c r="M3845" i="119"/>
  <c r="M3844" i="119"/>
  <c r="M3843" i="119"/>
  <c r="M3842" i="119"/>
  <c r="M3841" i="119"/>
  <c r="M3840" i="119"/>
  <c r="M3839" i="119"/>
  <c r="M3838" i="119"/>
  <c r="M3837" i="119"/>
  <c r="M3836" i="119"/>
  <c r="M3835" i="119"/>
  <c r="M3834" i="119"/>
  <c r="M3833" i="119"/>
  <c r="M3832" i="119"/>
  <c r="M3831" i="119"/>
  <c r="M3830" i="119"/>
  <c r="M3829" i="119"/>
  <c r="M3828" i="119"/>
  <c r="M3827" i="119"/>
  <c r="M3826" i="119"/>
  <c r="M3825" i="119"/>
  <c r="M3824" i="119"/>
  <c r="M3823" i="119"/>
  <c r="M3822" i="119"/>
  <c r="M3821" i="119"/>
  <c r="M3820" i="119"/>
  <c r="M3819" i="119"/>
  <c r="M3818" i="119"/>
  <c r="M3817" i="119"/>
  <c r="M3816" i="119"/>
  <c r="M3815" i="119"/>
  <c r="M3814" i="119"/>
  <c r="M3813" i="119"/>
  <c r="M3812" i="119"/>
  <c r="M3811" i="119"/>
  <c r="M3810" i="119"/>
  <c r="M3809" i="119"/>
  <c r="M3808" i="119"/>
  <c r="M3807" i="119"/>
  <c r="M3806" i="119"/>
  <c r="M3805" i="119"/>
  <c r="M3804" i="119"/>
  <c r="M3803" i="119"/>
  <c r="M3802" i="119"/>
  <c r="M3801" i="119"/>
  <c r="M3800" i="119"/>
  <c r="M3799" i="119"/>
  <c r="M3798" i="119"/>
  <c r="M3797" i="119"/>
  <c r="M3796" i="119"/>
  <c r="M3795" i="119"/>
  <c r="M3794" i="119"/>
  <c r="M3793" i="119"/>
  <c r="M3792" i="119"/>
  <c r="M3791" i="119"/>
  <c r="M3790" i="119"/>
  <c r="M3789" i="119"/>
  <c r="M3788" i="119"/>
  <c r="M3787" i="119"/>
  <c r="M3786" i="119"/>
  <c r="M3785" i="119"/>
  <c r="M3784" i="119"/>
  <c r="M3783" i="119"/>
  <c r="M3782" i="119"/>
  <c r="M3781" i="119"/>
  <c r="M3780" i="119"/>
  <c r="M3779" i="119"/>
  <c r="M3778" i="119"/>
  <c r="M3777" i="119"/>
  <c r="M3776" i="119"/>
  <c r="M3775" i="119"/>
  <c r="M3774" i="119"/>
  <c r="M3773" i="119"/>
  <c r="M3772" i="119"/>
  <c r="M3771" i="119"/>
  <c r="M3770" i="119"/>
  <c r="M3769" i="119"/>
  <c r="M3768" i="119"/>
  <c r="M3767" i="119"/>
  <c r="M3766" i="119"/>
  <c r="M3765" i="119"/>
  <c r="M3764" i="119"/>
  <c r="M3763" i="119"/>
  <c r="M3762" i="119"/>
  <c r="M3761" i="119"/>
  <c r="M3760" i="119"/>
  <c r="M3759" i="119"/>
  <c r="M3758" i="119"/>
  <c r="M3757" i="119"/>
  <c r="M3756" i="119"/>
  <c r="M3755" i="119"/>
  <c r="M3754" i="119"/>
  <c r="M3753" i="119"/>
  <c r="M3752" i="119"/>
  <c r="M3751" i="119"/>
  <c r="M3750" i="119"/>
  <c r="M3749" i="119"/>
  <c r="M3748" i="119"/>
  <c r="M3747" i="119"/>
  <c r="M3746" i="119"/>
  <c r="M3745" i="119"/>
  <c r="M3744" i="119"/>
  <c r="M3743" i="119"/>
  <c r="M3742" i="119"/>
  <c r="M3741" i="119"/>
  <c r="M3740" i="119"/>
  <c r="M3739" i="119"/>
  <c r="M3738" i="119"/>
  <c r="M3737" i="119"/>
  <c r="M3736" i="119"/>
  <c r="M3735" i="119"/>
  <c r="M3734" i="119"/>
  <c r="M3733" i="119"/>
  <c r="M3732" i="119"/>
  <c r="M3731" i="119"/>
  <c r="M3730" i="119"/>
  <c r="M3729" i="119"/>
  <c r="M3728" i="119"/>
  <c r="M3727" i="119"/>
  <c r="M3726" i="119"/>
  <c r="M3725" i="119"/>
  <c r="M3724" i="119"/>
  <c r="M3723" i="119"/>
  <c r="M3722" i="119"/>
  <c r="M3721" i="119"/>
  <c r="M3720" i="119"/>
  <c r="M3719" i="119"/>
  <c r="M3718" i="119"/>
  <c r="M3717" i="119"/>
  <c r="M3716" i="119"/>
  <c r="M3715" i="119"/>
  <c r="M3714" i="119"/>
  <c r="M3713" i="119"/>
  <c r="M3712" i="119"/>
  <c r="M3711" i="119"/>
  <c r="M3710" i="119"/>
  <c r="M3709" i="119"/>
  <c r="M3708" i="119"/>
  <c r="M3707" i="119"/>
  <c r="M3706" i="119"/>
  <c r="M3705" i="119"/>
  <c r="M3704" i="119"/>
  <c r="M3703" i="119"/>
  <c r="M3702" i="119"/>
  <c r="M3701" i="119"/>
  <c r="M3700" i="119"/>
  <c r="M3699" i="119"/>
  <c r="M3698" i="119"/>
  <c r="M3697" i="119"/>
  <c r="M3696" i="119"/>
  <c r="M3695" i="119"/>
  <c r="M3694" i="119"/>
  <c r="M3693" i="119"/>
  <c r="M3692" i="119"/>
  <c r="M3691" i="119"/>
  <c r="M3690" i="119"/>
  <c r="M3689" i="119"/>
  <c r="M3688" i="119"/>
  <c r="M3687" i="119"/>
  <c r="M3686" i="119"/>
  <c r="M3685" i="119"/>
  <c r="M3684" i="119"/>
  <c r="M3683" i="119"/>
  <c r="M3682" i="119"/>
  <c r="M3681" i="119"/>
  <c r="M3680" i="119"/>
  <c r="M3679" i="119"/>
  <c r="M3678" i="119"/>
  <c r="M3677" i="119"/>
  <c r="M3676" i="119"/>
  <c r="M3675" i="119"/>
  <c r="M3674" i="119"/>
  <c r="M3673" i="119"/>
  <c r="M3672" i="119"/>
  <c r="M3671" i="119"/>
  <c r="M3670" i="119"/>
  <c r="M3669" i="119"/>
  <c r="M3668" i="119"/>
  <c r="M3667" i="119"/>
  <c r="M3666" i="119"/>
  <c r="M3665" i="119"/>
  <c r="M3664" i="119"/>
  <c r="M3663" i="119"/>
  <c r="M3662" i="119"/>
  <c r="M3661" i="119"/>
  <c r="M3660" i="119"/>
  <c r="M3659" i="119"/>
  <c r="M3658" i="119"/>
  <c r="M3657" i="119"/>
  <c r="M3656" i="119"/>
  <c r="M3655" i="119"/>
  <c r="M3654" i="119"/>
  <c r="M3653" i="119"/>
  <c r="M3652" i="119"/>
  <c r="M3651" i="119"/>
  <c r="M3650" i="119"/>
  <c r="M3649" i="119"/>
  <c r="M3648" i="119"/>
  <c r="M3647" i="119"/>
  <c r="M3646" i="119"/>
  <c r="M3645" i="119"/>
  <c r="M3644" i="119"/>
  <c r="M3643" i="119"/>
  <c r="M3642" i="119"/>
  <c r="M3641" i="119"/>
  <c r="M3640" i="119"/>
  <c r="M3639" i="119"/>
  <c r="M3638" i="119"/>
  <c r="M3637" i="119"/>
  <c r="M3636" i="119"/>
  <c r="M3635" i="119"/>
  <c r="M3634" i="119"/>
  <c r="M3633" i="119"/>
  <c r="M3632" i="119"/>
  <c r="M3631" i="119"/>
  <c r="M3630" i="119"/>
  <c r="M3629" i="119"/>
  <c r="M3628" i="119"/>
  <c r="M3627" i="119"/>
  <c r="M3626" i="119"/>
  <c r="M3625" i="119"/>
  <c r="M3624" i="119"/>
  <c r="M3623" i="119"/>
  <c r="M3622" i="119"/>
  <c r="M3621" i="119"/>
  <c r="M3620" i="119"/>
  <c r="M3619" i="119"/>
  <c r="M3618" i="119"/>
  <c r="M3617" i="119"/>
  <c r="M3616" i="119"/>
  <c r="M3615" i="119"/>
  <c r="M3614" i="119"/>
  <c r="M3613" i="119"/>
  <c r="M3612" i="119"/>
  <c r="M3611" i="119"/>
  <c r="M3610" i="119"/>
  <c r="M3609" i="119"/>
  <c r="M3608" i="119"/>
  <c r="M3607" i="119"/>
  <c r="M3606" i="119"/>
  <c r="M3605" i="119"/>
  <c r="M3604" i="119"/>
  <c r="M3603" i="119"/>
  <c r="M3602" i="119"/>
  <c r="M3601" i="119"/>
  <c r="M3600" i="119"/>
  <c r="M3599" i="119"/>
  <c r="M3598" i="119"/>
  <c r="M3597" i="119"/>
  <c r="M3596" i="119"/>
  <c r="M3595" i="119"/>
  <c r="M3594" i="119"/>
  <c r="M3593" i="119"/>
  <c r="M3592" i="119"/>
  <c r="M3591" i="119"/>
  <c r="M3590" i="119"/>
  <c r="M3589" i="119"/>
  <c r="M3588" i="119"/>
  <c r="M3587" i="119"/>
  <c r="M3586" i="119"/>
  <c r="M3585" i="119"/>
  <c r="M3584" i="119"/>
  <c r="M3583" i="119"/>
  <c r="M3582" i="119"/>
  <c r="M3581" i="119"/>
  <c r="M3580" i="119"/>
  <c r="M3579" i="119"/>
  <c r="M3578" i="119"/>
  <c r="M3577" i="119"/>
  <c r="M3576" i="119"/>
  <c r="M3575" i="119"/>
  <c r="M3574" i="119"/>
  <c r="M3573" i="119"/>
  <c r="M3572" i="119"/>
  <c r="M3571" i="119"/>
  <c r="M3570" i="119"/>
  <c r="M3569" i="119"/>
  <c r="M3568" i="119"/>
  <c r="M3567" i="119"/>
  <c r="M3566" i="119"/>
  <c r="M3565" i="119"/>
  <c r="M3564" i="119"/>
  <c r="M3563" i="119"/>
  <c r="M3562" i="119"/>
  <c r="M3561" i="119"/>
  <c r="M3560" i="119"/>
  <c r="M3559" i="119"/>
  <c r="M3558" i="119"/>
  <c r="M3557" i="119"/>
  <c r="M3556" i="119"/>
  <c r="M3555" i="119"/>
  <c r="M3554" i="119"/>
  <c r="M3553" i="119"/>
  <c r="M3552" i="119"/>
  <c r="M3551" i="119"/>
  <c r="M3550" i="119"/>
  <c r="M3549" i="119"/>
  <c r="M3548" i="119"/>
  <c r="M3547" i="119"/>
  <c r="M3546" i="119"/>
  <c r="M3545" i="119"/>
  <c r="M3544" i="119"/>
  <c r="M3543" i="119"/>
  <c r="M3542" i="119"/>
  <c r="M3541" i="119"/>
  <c r="M3540" i="119"/>
  <c r="M3539" i="119"/>
  <c r="M3538" i="119"/>
  <c r="M3537" i="119"/>
  <c r="M3536" i="119"/>
  <c r="M3535" i="119"/>
  <c r="M3534" i="119"/>
  <c r="M3533" i="119"/>
  <c r="M3532" i="119"/>
  <c r="M3531" i="119"/>
  <c r="M3530" i="119"/>
  <c r="M3529" i="119"/>
  <c r="M3528" i="119"/>
  <c r="M3527" i="119"/>
  <c r="M3526" i="119"/>
  <c r="M3525" i="119"/>
  <c r="M3524" i="119"/>
  <c r="M3523" i="119"/>
  <c r="M3522" i="119"/>
  <c r="M3521" i="119"/>
  <c r="M3520" i="119"/>
  <c r="M3519" i="119"/>
  <c r="M3518" i="119"/>
  <c r="M3517" i="119"/>
  <c r="M3516" i="119"/>
  <c r="M3515" i="119"/>
  <c r="M3514" i="119"/>
  <c r="M3513" i="119"/>
  <c r="M3512" i="119"/>
  <c r="M3511" i="119"/>
  <c r="M3510" i="119"/>
  <c r="M3509" i="119"/>
  <c r="M3508" i="119"/>
  <c r="M3507" i="119"/>
  <c r="M3506" i="119"/>
  <c r="M3505" i="119"/>
  <c r="M3504" i="119"/>
  <c r="M3503" i="119"/>
  <c r="M3502" i="119"/>
  <c r="M3501" i="119"/>
  <c r="M3500" i="119"/>
  <c r="M3499" i="119"/>
  <c r="M3498" i="119"/>
  <c r="M3497" i="119"/>
  <c r="M3496" i="119"/>
  <c r="M3495" i="119"/>
  <c r="M3494" i="119"/>
  <c r="M3493" i="119"/>
  <c r="M3492" i="119"/>
  <c r="M3491" i="119"/>
  <c r="M3490" i="119"/>
  <c r="M3489" i="119"/>
  <c r="M3488" i="119"/>
  <c r="M3487" i="119"/>
  <c r="M3486" i="119"/>
  <c r="M3485" i="119"/>
  <c r="M3484" i="119"/>
  <c r="M3483" i="119"/>
  <c r="M3482" i="119"/>
  <c r="M3481" i="119"/>
  <c r="M3480" i="119"/>
  <c r="M3479" i="119"/>
  <c r="M3478" i="119"/>
  <c r="M3477" i="119"/>
  <c r="M3476" i="119"/>
  <c r="M3475" i="119"/>
  <c r="M3474" i="119"/>
  <c r="M3473" i="119"/>
  <c r="M3472" i="119"/>
  <c r="M3471" i="119"/>
  <c r="M3470" i="119"/>
  <c r="M3469" i="119"/>
  <c r="M3468" i="119"/>
  <c r="M3467" i="119"/>
  <c r="M3466" i="119"/>
  <c r="M3465" i="119"/>
  <c r="M3464" i="119"/>
  <c r="M3463" i="119"/>
  <c r="M3462" i="119"/>
  <c r="M3461" i="119"/>
  <c r="M3460" i="119"/>
  <c r="M3459" i="119"/>
  <c r="M3458" i="119"/>
  <c r="M3457" i="119"/>
  <c r="M3456" i="119"/>
  <c r="M3455" i="119"/>
  <c r="M3454" i="119"/>
  <c r="M3453" i="119"/>
  <c r="M3452" i="119"/>
  <c r="M3451" i="119"/>
  <c r="M3450" i="119"/>
  <c r="M3449" i="119"/>
  <c r="M3448" i="119"/>
  <c r="M3447" i="119"/>
  <c r="M3446" i="119"/>
  <c r="M3445" i="119"/>
  <c r="M3444" i="119"/>
  <c r="M3443" i="119"/>
  <c r="M3442" i="119"/>
  <c r="M3441" i="119"/>
  <c r="M3440" i="119"/>
  <c r="M3439" i="119"/>
  <c r="M3438" i="119"/>
  <c r="M3437" i="119"/>
  <c r="M3436" i="119"/>
  <c r="M3435" i="119"/>
  <c r="M3434" i="119"/>
  <c r="M3433" i="119"/>
  <c r="M3432" i="119"/>
  <c r="M3431" i="119"/>
  <c r="M3430" i="119"/>
  <c r="M3429" i="119"/>
  <c r="M3428" i="119"/>
  <c r="M3427" i="119"/>
  <c r="M3426" i="119"/>
  <c r="M3425" i="119"/>
  <c r="M3424" i="119"/>
  <c r="M3423" i="119"/>
  <c r="M3422" i="119"/>
  <c r="M3421" i="119"/>
  <c r="M3420" i="119"/>
  <c r="M3419" i="119"/>
  <c r="M3418" i="119"/>
  <c r="M3417" i="119"/>
  <c r="M3416" i="119"/>
  <c r="M3415" i="119"/>
  <c r="M3414" i="119"/>
  <c r="M3413" i="119"/>
  <c r="M3412" i="119"/>
  <c r="M3411" i="119"/>
  <c r="M3410" i="119"/>
  <c r="M3409" i="119"/>
  <c r="M3408" i="119"/>
  <c r="M3407" i="119"/>
  <c r="M3406" i="119"/>
  <c r="M3405" i="119"/>
  <c r="M3404" i="119"/>
  <c r="M3403" i="119"/>
  <c r="M3402" i="119"/>
  <c r="M3401" i="119"/>
  <c r="M3400" i="119"/>
  <c r="M3399" i="119"/>
  <c r="M3398" i="119"/>
  <c r="M3397" i="119"/>
  <c r="M3396" i="119"/>
  <c r="M3395" i="119"/>
  <c r="M3394" i="119"/>
  <c r="M3393" i="119"/>
  <c r="M3392" i="119"/>
  <c r="M3391" i="119"/>
  <c r="M3390" i="119"/>
  <c r="M3389" i="119"/>
  <c r="M3388" i="119"/>
  <c r="M3387" i="119"/>
  <c r="M3386" i="119"/>
  <c r="M3385" i="119"/>
  <c r="M3384" i="119"/>
  <c r="M3383" i="119"/>
  <c r="M3382" i="119"/>
  <c r="M3381" i="119"/>
  <c r="M3380" i="119"/>
  <c r="M3379" i="119"/>
  <c r="M3378" i="119"/>
  <c r="M3377" i="119"/>
  <c r="M3376" i="119"/>
  <c r="M3375" i="119"/>
  <c r="M3374" i="119"/>
  <c r="M3373" i="119"/>
  <c r="M3372" i="119"/>
  <c r="M3371" i="119"/>
  <c r="M3370" i="119"/>
  <c r="M3369" i="119"/>
  <c r="M3368" i="119"/>
  <c r="M3367" i="119"/>
  <c r="M3366" i="119"/>
  <c r="M3365" i="119"/>
  <c r="M3364" i="119"/>
  <c r="M3363" i="119"/>
  <c r="M3362" i="119"/>
  <c r="M3361" i="119"/>
  <c r="M3360" i="119"/>
  <c r="M3359" i="119"/>
  <c r="M3358" i="119"/>
  <c r="M3357" i="119"/>
  <c r="M3356" i="119"/>
  <c r="M3355" i="119"/>
  <c r="M3354" i="119"/>
  <c r="M3353" i="119"/>
  <c r="M3352" i="119"/>
  <c r="M3351" i="119"/>
  <c r="M3350" i="119"/>
  <c r="M3349" i="119"/>
  <c r="M3348" i="119"/>
  <c r="M3347" i="119"/>
  <c r="M3346" i="119"/>
  <c r="M3345" i="119"/>
  <c r="M3344" i="119"/>
  <c r="M3343" i="119"/>
  <c r="M3342" i="119"/>
  <c r="M3341" i="119"/>
  <c r="M3340" i="119"/>
  <c r="M3339" i="119"/>
  <c r="M3338" i="119"/>
  <c r="M3337" i="119"/>
  <c r="M3336" i="119"/>
  <c r="M3335" i="119"/>
  <c r="M3334" i="119"/>
  <c r="M3333" i="119"/>
  <c r="M3332" i="119"/>
  <c r="M3331" i="119"/>
  <c r="M3330" i="119"/>
  <c r="M3329" i="119"/>
  <c r="M3328" i="119"/>
  <c r="M3327" i="119"/>
  <c r="M3326" i="119"/>
  <c r="M3325" i="119"/>
  <c r="M3324" i="119"/>
  <c r="M3323" i="119"/>
  <c r="M3322" i="119"/>
  <c r="M3321" i="119"/>
  <c r="M3320" i="119"/>
  <c r="M3319" i="119"/>
  <c r="M3318" i="119"/>
  <c r="M3317" i="119"/>
  <c r="M3316" i="119"/>
  <c r="M3315" i="119"/>
  <c r="M3314" i="119"/>
  <c r="M3313" i="119"/>
  <c r="M3312" i="119"/>
  <c r="M3311" i="119"/>
  <c r="M3310" i="119"/>
  <c r="M3309" i="119"/>
  <c r="M3308" i="119"/>
  <c r="M3307" i="119"/>
  <c r="M3306" i="119"/>
  <c r="M3305" i="119"/>
  <c r="M3304" i="119"/>
  <c r="M3303" i="119"/>
  <c r="M3302" i="119"/>
  <c r="M3301" i="119"/>
  <c r="M3300" i="119"/>
  <c r="M3299" i="119"/>
  <c r="M3298" i="119"/>
  <c r="M3297" i="119"/>
  <c r="M3296" i="119"/>
  <c r="M3295" i="119"/>
  <c r="M3294" i="119"/>
  <c r="M3293" i="119"/>
  <c r="M3292" i="119"/>
  <c r="M3291" i="119"/>
  <c r="M3290" i="119"/>
  <c r="M3289" i="119"/>
  <c r="M3288" i="119"/>
  <c r="M3287" i="119"/>
  <c r="M3286" i="119"/>
  <c r="M3285" i="119"/>
  <c r="M3284" i="119"/>
  <c r="M3283" i="119"/>
  <c r="M3282" i="119"/>
  <c r="M3281" i="119"/>
  <c r="M3280" i="119"/>
  <c r="M3279" i="119"/>
  <c r="M3278" i="119"/>
  <c r="M3277" i="119"/>
  <c r="M3276" i="119"/>
  <c r="M3275" i="119"/>
  <c r="M3274" i="119"/>
  <c r="M3273" i="119"/>
  <c r="M3272" i="119"/>
  <c r="M3271" i="119"/>
  <c r="M3270" i="119"/>
  <c r="M3269" i="119"/>
  <c r="M3268" i="119"/>
  <c r="M3267" i="119"/>
  <c r="M3266" i="119"/>
  <c r="M3265" i="119"/>
  <c r="M3264" i="119"/>
  <c r="M3263" i="119"/>
  <c r="M3262" i="119"/>
  <c r="M3261" i="119"/>
  <c r="M3260" i="119"/>
  <c r="M3259" i="119"/>
  <c r="M3258" i="119"/>
  <c r="M3257" i="119"/>
  <c r="M3256" i="119"/>
  <c r="M3255" i="119"/>
  <c r="M3254" i="119"/>
  <c r="M3253" i="119"/>
  <c r="M3252" i="119"/>
  <c r="M3251" i="119"/>
  <c r="M3250" i="119"/>
  <c r="M3249" i="119"/>
  <c r="M3248" i="119"/>
  <c r="M3247" i="119"/>
  <c r="M3246" i="119"/>
  <c r="M3245" i="119"/>
  <c r="M3244" i="119"/>
  <c r="M3243" i="119"/>
  <c r="M3242" i="119"/>
  <c r="M3241" i="119"/>
  <c r="M3240" i="119"/>
  <c r="M3239" i="119"/>
  <c r="M3238" i="119"/>
  <c r="M3237" i="119"/>
  <c r="M3236" i="119"/>
  <c r="M3235" i="119"/>
  <c r="M3234" i="119"/>
  <c r="M3233" i="119"/>
  <c r="M3232" i="119"/>
  <c r="M3231" i="119"/>
  <c r="M3230" i="119"/>
  <c r="M3229" i="119"/>
  <c r="M3228" i="119"/>
  <c r="M3227" i="119"/>
  <c r="M3226" i="119"/>
  <c r="M3225" i="119"/>
  <c r="M3224" i="119"/>
  <c r="M3223" i="119"/>
  <c r="M3222" i="119"/>
  <c r="M3221" i="119"/>
  <c r="M3220" i="119"/>
  <c r="M3219" i="119"/>
  <c r="M3218" i="119"/>
  <c r="M3217" i="119"/>
  <c r="M3216" i="119"/>
  <c r="M3215" i="119"/>
  <c r="M3214" i="119"/>
  <c r="M3213" i="119"/>
  <c r="M3212" i="119"/>
  <c r="M3211" i="119"/>
  <c r="M3210" i="119"/>
  <c r="M3209" i="119"/>
  <c r="M3208" i="119"/>
  <c r="M3207" i="119"/>
  <c r="M3206" i="119"/>
  <c r="M3205" i="119"/>
  <c r="M3204" i="119"/>
  <c r="M3203" i="119"/>
  <c r="M3202" i="119"/>
  <c r="M3201" i="119"/>
  <c r="M3200" i="119"/>
  <c r="M3199" i="119"/>
  <c r="M3198" i="119"/>
  <c r="M3197" i="119"/>
  <c r="M3196" i="119"/>
  <c r="M3195" i="119"/>
  <c r="M3194" i="119"/>
  <c r="M3193" i="119"/>
  <c r="M3192" i="119"/>
  <c r="M3191" i="119"/>
  <c r="M3190" i="119"/>
  <c r="M3189" i="119"/>
  <c r="M3188" i="119"/>
  <c r="M3187" i="119"/>
  <c r="M3186" i="119"/>
  <c r="M3185" i="119"/>
  <c r="M3184" i="119"/>
  <c r="M3183" i="119"/>
  <c r="M3182" i="119"/>
  <c r="M3181" i="119"/>
  <c r="M3180" i="119"/>
  <c r="M3179" i="119"/>
  <c r="M3178" i="119"/>
  <c r="M3177" i="119"/>
  <c r="M3176" i="119"/>
  <c r="M3175" i="119"/>
  <c r="M3174" i="119"/>
  <c r="M3173" i="119"/>
  <c r="M3172" i="119"/>
  <c r="M3171" i="119"/>
  <c r="M3170" i="119"/>
  <c r="M3169" i="119"/>
  <c r="M3168" i="119"/>
  <c r="M3167" i="119"/>
  <c r="M3166" i="119"/>
  <c r="M3165" i="119"/>
  <c r="M3164" i="119"/>
  <c r="M3163" i="119"/>
  <c r="M3162" i="119"/>
  <c r="M3161" i="119"/>
  <c r="M3160" i="119"/>
  <c r="M3159" i="119"/>
  <c r="M3158" i="119"/>
  <c r="M3157" i="119"/>
  <c r="M3156" i="119"/>
  <c r="M3155" i="119"/>
  <c r="M3154" i="119"/>
  <c r="M3153" i="119"/>
  <c r="M3152" i="119"/>
  <c r="M3151" i="119"/>
  <c r="M3150" i="119"/>
  <c r="M3149" i="119"/>
  <c r="M3148" i="119"/>
  <c r="M3147" i="119"/>
  <c r="M3146" i="119"/>
  <c r="M3145" i="119"/>
  <c r="M3144" i="119"/>
  <c r="M3143" i="119"/>
  <c r="M3142" i="119"/>
  <c r="M3141" i="119"/>
  <c r="M3140" i="119"/>
  <c r="M3139" i="119"/>
  <c r="M3138" i="119"/>
  <c r="M3137" i="119"/>
  <c r="M3136" i="119"/>
  <c r="M3135" i="119"/>
  <c r="M3134" i="119"/>
  <c r="M3133" i="119"/>
  <c r="M3132" i="119"/>
  <c r="M3131" i="119"/>
  <c r="M3130" i="119"/>
  <c r="M3129" i="119"/>
  <c r="M3128" i="119"/>
  <c r="M3127" i="119"/>
  <c r="M3126" i="119"/>
  <c r="M3125" i="119"/>
  <c r="M3124" i="119"/>
  <c r="M3123" i="119"/>
  <c r="M3122" i="119"/>
  <c r="M3121" i="119"/>
  <c r="M3120" i="119"/>
  <c r="M3119" i="119"/>
  <c r="M3118" i="119"/>
  <c r="M3117" i="119"/>
  <c r="M3116" i="119"/>
  <c r="M3115" i="119"/>
  <c r="M3114" i="119"/>
  <c r="M3113" i="119"/>
  <c r="M3112" i="119"/>
  <c r="M3111" i="119"/>
  <c r="M3110" i="119"/>
  <c r="M3109" i="119"/>
  <c r="M3108" i="119"/>
  <c r="M3107" i="119"/>
  <c r="M3106" i="119"/>
  <c r="M3105" i="119"/>
  <c r="M3104" i="119"/>
  <c r="M3103" i="119"/>
  <c r="M3102" i="119"/>
  <c r="M3101" i="119"/>
  <c r="M3100" i="119"/>
  <c r="M3099" i="119"/>
  <c r="M3098" i="119"/>
  <c r="M3097" i="119"/>
  <c r="M3096" i="119"/>
  <c r="M3095" i="119"/>
  <c r="M3094" i="119"/>
  <c r="M3093" i="119"/>
  <c r="M3092" i="119"/>
  <c r="M3091" i="119"/>
  <c r="M3090" i="119"/>
  <c r="M3089" i="119"/>
  <c r="M3088" i="119"/>
  <c r="M3087" i="119"/>
  <c r="M3086" i="119"/>
  <c r="M3085" i="119"/>
  <c r="M3084" i="119"/>
  <c r="M3083" i="119"/>
  <c r="M3082" i="119"/>
  <c r="M3081" i="119"/>
  <c r="M3080" i="119"/>
  <c r="M3079" i="119"/>
  <c r="M3078" i="119"/>
  <c r="M3077" i="119"/>
  <c r="M3076" i="119"/>
  <c r="M3075" i="119"/>
  <c r="M3074" i="119"/>
  <c r="M3073" i="119"/>
  <c r="M3072" i="119"/>
  <c r="M3071" i="119"/>
  <c r="M3070" i="119"/>
  <c r="M3069" i="119"/>
  <c r="M3068" i="119"/>
  <c r="M3067" i="119"/>
  <c r="M3066" i="119"/>
  <c r="M3065" i="119"/>
  <c r="M3064" i="119"/>
  <c r="M3063" i="119"/>
  <c r="M3062" i="119"/>
  <c r="M3061" i="119"/>
  <c r="M3060" i="119"/>
  <c r="M3059" i="119"/>
  <c r="M3058" i="119"/>
  <c r="M3057" i="119"/>
  <c r="M3056" i="119"/>
  <c r="M3055" i="119"/>
  <c r="M3054" i="119"/>
  <c r="M3053" i="119"/>
  <c r="M3052" i="119"/>
  <c r="M3051" i="119"/>
  <c r="M3050" i="119"/>
  <c r="M3049" i="119"/>
  <c r="M3048" i="119"/>
  <c r="M3047" i="119"/>
  <c r="M3046" i="119"/>
  <c r="M3045" i="119"/>
  <c r="M3044" i="119"/>
  <c r="M3043" i="119"/>
  <c r="M3042" i="119"/>
  <c r="M3041" i="119"/>
  <c r="M3040" i="119"/>
  <c r="M3039" i="119"/>
  <c r="M3038" i="119"/>
  <c r="M3037" i="119"/>
  <c r="M3036" i="119"/>
  <c r="M3035" i="119"/>
  <c r="M3034" i="119"/>
  <c r="M3033" i="119"/>
  <c r="M3032" i="119"/>
  <c r="M3031" i="119"/>
  <c r="M3030" i="119"/>
  <c r="M3029" i="119"/>
  <c r="M3028" i="119"/>
  <c r="M3027" i="119"/>
  <c r="M3026" i="119"/>
  <c r="M3025" i="119"/>
  <c r="M3024" i="119"/>
  <c r="M3023" i="119"/>
  <c r="M3022" i="119"/>
  <c r="M3021" i="119"/>
  <c r="M3020" i="119"/>
  <c r="M3019" i="119"/>
  <c r="M3018" i="119"/>
  <c r="M3017" i="119"/>
  <c r="M3016" i="119"/>
  <c r="M3015" i="119"/>
  <c r="M3014" i="119"/>
  <c r="M3013" i="119"/>
  <c r="M3012" i="119"/>
  <c r="M3011" i="119"/>
  <c r="M3010" i="119"/>
  <c r="M3009" i="119"/>
  <c r="M3008" i="119"/>
  <c r="M3007" i="119"/>
  <c r="M3006" i="119"/>
  <c r="M3005" i="119"/>
  <c r="M3004" i="119"/>
  <c r="M3003" i="119"/>
  <c r="M3002" i="119"/>
  <c r="M3001" i="119"/>
  <c r="M3000" i="119"/>
  <c r="M2999" i="119"/>
  <c r="M2998" i="119"/>
  <c r="M2997" i="119"/>
  <c r="M2996" i="119"/>
  <c r="M2995" i="119"/>
  <c r="M2994" i="119"/>
  <c r="M2993" i="119"/>
  <c r="M2992" i="119"/>
  <c r="M2991" i="119"/>
  <c r="M2990" i="119"/>
  <c r="M2989" i="119"/>
  <c r="M2988" i="119"/>
  <c r="M2987" i="119"/>
  <c r="M2986" i="119"/>
  <c r="M2985" i="119"/>
  <c r="M2984" i="119"/>
  <c r="M2983" i="119"/>
  <c r="M2982" i="119"/>
  <c r="M2981" i="119"/>
  <c r="M2980" i="119"/>
  <c r="M2979" i="119"/>
  <c r="M2978" i="119"/>
  <c r="M2977" i="119"/>
  <c r="M2976" i="119"/>
  <c r="M2975" i="119"/>
  <c r="M2974" i="119"/>
  <c r="M2973" i="119"/>
  <c r="M2972" i="119"/>
  <c r="M2971" i="119"/>
  <c r="M2970" i="119"/>
  <c r="M2969" i="119"/>
  <c r="M2968" i="119"/>
  <c r="M2967" i="119"/>
  <c r="M2966" i="119"/>
  <c r="M2965" i="119"/>
  <c r="M2964" i="119"/>
  <c r="M2963" i="119"/>
  <c r="M2962" i="119"/>
  <c r="M2961" i="119"/>
  <c r="M2960" i="119"/>
  <c r="M2959" i="119"/>
  <c r="M2958" i="119"/>
  <c r="M2957" i="119"/>
  <c r="M2956" i="119"/>
  <c r="M2955" i="119"/>
  <c r="M2954" i="119"/>
  <c r="M2953" i="119"/>
  <c r="M2952" i="119"/>
  <c r="M2951" i="119"/>
  <c r="M2950" i="119"/>
  <c r="M2949" i="119"/>
  <c r="M2948" i="119"/>
  <c r="M2947" i="119"/>
  <c r="M2946" i="119"/>
  <c r="M2945" i="119"/>
  <c r="M2944" i="119"/>
  <c r="M2943" i="119"/>
  <c r="M2942" i="119"/>
  <c r="M2941" i="119"/>
  <c r="M2940" i="119"/>
  <c r="M2939" i="119"/>
  <c r="M2938" i="119"/>
  <c r="M2937" i="119"/>
  <c r="M2936" i="119"/>
  <c r="M2935" i="119"/>
  <c r="M2934" i="119"/>
  <c r="M2933" i="119"/>
  <c r="M2932" i="119"/>
  <c r="M2931" i="119"/>
  <c r="M2930" i="119"/>
  <c r="M2929" i="119"/>
  <c r="M2928" i="119"/>
  <c r="M2927" i="119"/>
  <c r="M2926" i="119"/>
  <c r="M2925" i="119"/>
  <c r="M2924" i="119"/>
  <c r="M2923" i="119"/>
  <c r="M2922" i="119"/>
  <c r="M2921" i="119"/>
  <c r="M2920" i="119"/>
  <c r="M2919" i="119"/>
  <c r="M2918" i="119"/>
  <c r="M2917" i="119"/>
  <c r="M2916" i="119"/>
  <c r="M2915" i="119"/>
  <c r="M2914" i="119"/>
  <c r="M2913" i="119"/>
  <c r="M2912" i="119"/>
  <c r="M2911" i="119"/>
  <c r="M2910" i="119"/>
  <c r="M2909" i="119"/>
  <c r="M2908" i="119"/>
  <c r="M2907" i="119"/>
  <c r="M2906" i="119"/>
  <c r="M2905" i="119"/>
  <c r="M2904" i="119"/>
  <c r="M2903" i="119"/>
  <c r="M2902" i="119"/>
  <c r="M2901" i="119"/>
  <c r="M2900" i="119"/>
  <c r="M2899" i="119"/>
  <c r="M2898" i="119"/>
  <c r="M2897" i="119"/>
  <c r="M2896" i="119"/>
  <c r="M2895" i="119"/>
  <c r="M2894" i="119"/>
  <c r="M2893" i="119"/>
  <c r="M2892" i="119"/>
  <c r="M2891" i="119"/>
  <c r="M2890" i="119"/>
  <c r="M2889" i="119"/>
  <c r="M2888" i="119"/>
  <c r="M2887" i="119"/>
  <c r="M2886" i="119"/>
  <c r="M2885" i="119"/>
  <c r="M2884" i="119"/>
  <c r="M2883" i="119"/>
  <c r="M2882" i="119"/>
  <c r="M2881" i="119"/>
  <c r="M2880" i="119"/>
  <c r="M2879" i="119"/>
  <c r="M2878" i="119"/>
  <c r="M2877" i="119"/>
  <c r="M2876" i="119"/>
  <c r="M2875" i="119"/>
  <c r="M2874" i="119"/>
  <c r="M2873" i="119"/>
  <c r="M2872" i="119"/>
  <c r="M2871" i="119"/>
  <c r="M2870" i="119"/>
  <c r="M2869" i="119"/>
  <c r="M2868" i="119"/>
  <c r="M2867" i="119"/>
  <c r="M2866" i="119"/>
  <c r="M2865" i="119"/>
  <c r="M2864" i="119"/>
  <c r="M2863" i="119"/>
  <c r="M2862" i="119"/>
  <c r="M2861" i="119"/>
  <c r="M2860" i="119"/>
  <c r="M2859" i="119"/>
  <c r="M2858" i="119"/>
  <c r="M2857" i="119"/>
  <c r="M2856" i="119"/>
  <c r="M2855" i="119"/>
  <c r="M2854" i="119"/>
  <c r="M2853" i="119"/>
  <c r="M2852" i="119"/>
  <c r="M2851" i="119"/>
  <c r="M2850" i="119"/>
  <c r="M2849" i="119"/>
  <c r="M2848" i="119"/>
  <c r="M2847" i="119"/>
  <c r="M2846" i="119"/>
  <c r="M2845" i="119"/>
  <c r="M2844" i="119"/>
  <c r="M2843" i="119"/>
  <c r="M2842" i="119"/>
  <c r="M2841" i="119"/>
  <c r="M2840" i="119"/>
  <c r="M2839" i="119"/>
  <c r="M2838" i="119"/>
  <c r="M2837" i="119"/>
  <c r="M2836" i="119"/>
  <c r="M2835" i="119"/>
  <c r="M2834" i="119"/>
  <c r="M2833" i="119"/>
  <c r="M2832" i="119"/>
  <c r="M2831" i="119"/>
  <c r="M2830" i="119"/>
  <c r="M2829" i="119"/>
  <c r="M2828" i="119"/>
  <c r="M2827" i="119"/>
  <c r="M2826" i="119"/>
  <c r="M2825" i="119"/>
  <c r="M2824" i="119"/>
  <c r="M2823" i="119"/>
  <c r="M2822" i="119"/>
  <c r="M2821" i="119"/>
  <c r="M2820" i="119"/>
  <c r="M2819" i="119"/>
  <c r="M2818" i="119"/>
  <c r="M2817" i="119"/>
  <c r="M2816" i="119"/>
  <c r="M2815" i="119"/>
  <c r="M2814" i="119"/>
  <c r="M2813" i="119"/>
  <c r="M2812" i="119"/>
  <c r="M2811" i="119"/>
  <c r="M2810" i="119"/>
  <c r="M2809" i="119"/>
  <c r="M2808" i="119"/>
  <c r="M2807" i="119"/>
  <c r="M2806" i="119"/>
  <c r="M2805" i="119"/>
  <c r="M2804" i="119"/>
  <c r="M2803" i="119"/>
  <c r="M2802" i="119"/>
  <c r="M2801" i="119"/>
  <c r="M2800" i="119"/>
  <c r="M2799" i="119"/>
  <c r="M2798" i="119"/>
  <c r="M2797" i="119"/>
  <c r="M2796" i="119"/>
  <c r="M2795" i="119"/>
  <c r="M2794" i="119"/>
  <c r="M2793" i="119"/>
  <c r="M2792" i="119"/>
  <c r="M2791" i="119"/>
  <c r="M2790" i="119"/>
  <c r="M2789" i="119"/>
  <c r="M2788" i="119"/>
  <c r="M2787" i="119"/>
  <c r="M2786" i="119"/>
  <c r="M2785" i="119"/>
  <c r="M2784" i="119"/>
  <c r="M2783" i="119"/>
  <c r="M2782" i="119"/>
  <c r="M2781" i="119"/>
  <c r="M2780" i="119"/>
  <c r="M2779" i="119"/>
  <c r="M2778" i="119"/>
  <c r="M2777" i="119"/>
  <c r="M2776" i="119"/>
  <c r="M2775" i="119"/>
  <c r="M2774" i="119"/>
  <c r="M2773" i="119"/>
  <c r="M2772" i="119"/>
  <c r="M2771" i="119"/>
  <c r="M2770" i="119"/>
  <c r="M2769" i="119"/>
  <c r="M2768" i="119"/>
  <c r="M2767" i="119"/>
  <c r="M2766" i="119"/>
  <c r="M2765" i="119"/>
  <c r="M2764" i="119"/>
  <c r="M2763" i="119"/>
  <c r="M2762" i="119"/>
  <c r="M2761" i="119"/>
  <c r="M2760" i="119"/>
  <c r="M2759" i="119"/>
  <c r="M2758" i="119"/>
  <c r="M2757" i="119"/>
  <c r="M2756" i="119"/>
  <c r="M2755" i="119"/>
  <c r="M2754" i="119"/>
  <c r="M2753" i="119"/>
  <c r="M2752" i="119"/>
  <c r="M2751" i="119"/>
  <c r="M2750" i="119"/>
  <c r="M2749" i="119"/>
  <c r="M2748" i="119"/>
  <c r="M2747" i="119"/>
  <c r="M2746" i="119"/>
  <c r="M2745" i="119"/>
  <c r="M2744" i="119"/>
  <c r="M2743" i="119"/>
  <c r="M2742" i="119"/>
  <c r="M2741" i="119"/>
  <c r="M2740" i="119"/>
  <c r="M2739" i="119"/>
  <c r="M2738" i="119"/>
  <c r="M2737" i="119"/>
  <c r="M2736" i="119"/>
  <c r="M2735" i="119"/>
  <c r="M2734" i="119"/>
  <c r="M2733" i="119"/>
  <c r="M2732" i="119"/>
  <c r="M2731" i="119"/>
  <c r="M2730" i="119"/>
  <c r="M2729" i="119"/>
  <c r="M2728" i="119"/>
  <c r="M2727" i="119"/>
  <c r="M2726" i="119"/>
  <c r="M2725" i="119"/>
  <c r="M2724" i="119"/>
  <c r="M2723" i="119"/>
  <c r="M2722" i="119"/>
  <c r="M2721" i="119"/>
  <c r="M2720" i="119"/>
  <c r="M2719" i="119"/>
  <c r="M2718" i="119"/>
  <c r="M2717" i="119"/>
  <c r="M2716" i="119"/>
  <c r="M2715" i="119"/>
  <c r="M2714" i="119"/>
  <c r="M2713" i="119"/>
  <c r="M2712" i="119"/>
  <c r="M2711" i="119"/>
  <c r="M2710" i="119"/>
  <c r="M2709" i="119"/>
  <c r="M2708" i="119"/>
  <c r="M2707" i="119"/>
  <c r="M2706" i="119"/>
  <c r="M2705" i="119"/>
  <c r="M2704" i="119"/>
  <c r="M2703" i="119"/>
  <c r="M2702" i="119"/>
  <c r="M2701" i="119"/>
  <c r="M2700" i="119"/>
  <c r="M2699" i="119"/>
  <c r="M2698" i="119"/>
  <c r="M2697" i="119"/>
  <c r="M2696" i="119"/>
  <c r="M2695" i="119"/>
  <c r="M2694" i="119"/>
  <c r="M2693" i="119"/>
  <c r="M2692" i="119"/>
  <c r="M2691" i="119"/>
  <c r="M2690" i="119"/>
  <c r="M2689" i="119"/>
  <c r="M2688" i="119"/>
  <c r="M2687" i="119"/>
  <c r="M2686" i="119"/>
  <c r="M2685" i="119"/>
  <c r="M2684" i="119"/>
  <c r="M2683" i="119"/>
  <c r="M2682" i="119"/>
  <c r="M2681" i="119"/>
  <c r="M2680" i="119"/>
  <c r="M2679" i="119"/>
  <c r="M2678" i="119"/>
  <c r="M2677" i="119"/>
  <c r="M2676" i="119"/>
  <c r="M2675" i="119"/>
  <c r="M2674" i="119"/>
  <c r="M2673" i="119"/>
  <c r="M2672" i="119"/>
  <c r="M2671" i="119"/>
  <c r="M2670" i="119"/>
  <c r="M2669" i="119"/>
  <c r="M2668" i="119"/>
  <c r="M2667" i="119"/>
  <c r="M2666" i="119"/>
  <c r="M2665" i="119"/>
  <c r="M2664" i="119"/>
  <c r="M2663" i="119"/>
  <c r="M2662" i="119"/>
  <c r="M2661" i="119"/>
  <c r="M2660" i="119"/>
  <c r="M2659" i="119"/>
  <c r="M2658" i="119"/>
  <c r="M2657" i="119"/>
  <c r="M2656" i="119"/>
  <c r="M2655" i="119"/>
  <c r="M2654" i="119"/>
  <c r="M2653" i="119"/>
  <c r="M2652" i="119"/>
  <c r="M2651" i="119"/>
  <c r="M2650" i="119"/>
  <c r="M2649" i="119"/>
  <c r="M2648" i="119"/>
  <c r="M2647" i="119"/>
  <c r="M2646" i="119"/>
  <c r="M2645" i="119"/>
  <c r="M2644" i="119"/>
  <c r="M2643" i="119"/>
  <c r="M2642" i="119"/>
  <c r="M2641" i="119"/>
  <c r="M2640" i="119"/>
  <c r="M2639" i="119"/>
  <c r="M2638" i="119"/>
  <c r="M2637" i="119"/>
  <c r="M2636" i="119"/>
  <c r="M2635" i="119"/>
  <c r="M2634" i="119"/>
  <c r="M2633" i="119"/>
  <c r="M2632" i="119"/>
  <c r="M2631" i="119"/>
  <c r="M2630" i="119"/>
  <c r="M2629" i="119"/>
  <c r="M2628" i="119"/>
  <c r="M2627" i="119"/>
  <c r="M2626" i="119"/>
  <c r="M2625" i="119"/>
  <c r="M2624" i="119"/>
  <c r="M2623" i="119"/>
  <c r="M2622" i="119"/>
  <c r="M2621" i="119"/>
  <c r="M2620" i="119"/>
  <c r="M2619" i="119"/>
  <c r="M2618" i="119"/>
  <c r="M2617" i="119"/>
  <c r="M2616" i="119"/>
  <c r="M2615" i="119"/>
  <c r="M2614" i="119"/>
  <c r="M2613" i="119"/>
  <c r="M2612" i="119"/>
  <c r="M2611" i="119"/>
  <c r="M2610" i="119"/>
  <c r="M2609" i="119"/>
  <c r="M2608" i="119"/>
  <c r="M2607" i="119"/>
  <c r="M2606" i="119"/>
  <c r="M2605" i="119"/>
  <c r="M2604" i="119"/>
  <c r="M2603" i="119"/>
  <c r="M2602" i="119"/>
  <c r="M2601" i="119"/>
  <c r="M2600" i="119"/>
  <c r="M2599" i="119"/>
  <c r="M2598" i="119"/>
  <c r="M2597" i="119"/>
  <c r="M2596" i="119"/>
  <c r="M2595" i="119"/>
  <c r="M2594" i="119"/>
  <c r="M2593" i="119"/>
  <c r="M2592" i="119"/>
  <c r="M2591" i="119"/>
  <c r="M2590" i="119"/>
  <c r="M2589" i="119"/>
  <c r="M2588" i="119"/>
  <c r="M2587" i="119"/>
  <c r="M2586" i="119"/>
  <c r="M2585" i="119"/>
  <c r="M2584" i="119"/>
  <c r="M2583" i="119"/>
  <c r="M2582" i="119"/>
  <c r="M2581" i="119"/>
  <c r="M2580" i="119"/>
  <c r="M2579" i="119"/>
  <c r="M2578" i="119"/>
  <c r="M2577" i="119"/>
  <c r="M2576" i="119"/>
  <c r="M2575" i="119"/>
  <c r="M2574" i="119"/>
  <c r="M2573" i="119"/>
  <c r="M2572" i="119"/>
  <c r="M2571" i="119"/>
  <c r="M2570" i="119"/>
  <c r="M2569" i="119"/>
  <c r="M2568" i="119"/>
  <c r="M2567" i="119"/>
  <c r="M2566" i="119"/>
  <c r="M2565" i="119"/>
  <c r="M2564" i="119"/>
  <c r="M2563" i="119"/>
  <c r="M2562" i="119"/>
  <c r="M2561" i="119"/>
  <c r="M2560" i="119"/>
  <c r="M2559" i="119"/>
  <c r="M2558" i="119"/>
  <c r="M2557" i="119"/>
  <c r="M2556" i="119"/>
  <c r="M2555" i="119"/>
  <c r="M2554" i="119"/>
  <c r="M2553" i="119"/>
  <c r="M2552" i="119"/>
  <c r="M2551" i="119"/>
  <c r="M2550" i="119"/>
  <c r="M2549" i="119"/>
  <c r="M2548" i="119"/>
  <c r="M2547" i="119"/>
  <c r="M2546" i="119"/>
  <c r="M2545" i="119"/>
  <c r="M2544" i="119"/>
  <c r="M2543" i="119"/>
  <c r="M2542" i="119"/>
  <c r="M2541" i="119"/>
  <c r="M2540" i="119"/>
  <c r="M2539" i="119"/>
  <c r="M2538" i="119"/>
  <c r="M2537" i="119"/>
  <c r="M2536" i="119"/>
  <c r="M2535" i="119"/>
  <c r="M2534" i="119"/>
  <c r="M2533" i="119"/>
  <c r="M2532" i="119"/>
  <c r="M2531" i="119"/>
  <c r="M2530" i="119"/>
  <c r="M2529" i="119"/>
  <c r="M2528" i="119"/>
  <c r="M2527" i="119"/>
  <c r="M2526" i="119"/>
  <c r="M2525" i="119"/>
  <c r="M2524" i="119"/>
  <c r="M2523" i="119"/>
  <c r="M2522" i="119"/>
  <c r="M2521" i="119"/>
  <c r="M2520" i="119"/>
  <c r="M2519" i="119"/>
  <c r="M2518" i="119"/>
  <c r="M2517" i="119"/>
  <c r="M2516" i="119"/>
  <c r="M2515" i="119"/>
  <c r="M2514" i="119"/>
  <c r="M2513" i="119"/>
  <c r="M2512" i="119"/>
  <c r="M2511" i="119"/>
  <c r="M2510" i="119"/>
  <c r="M2509" i="119"/>
  <c r="M2508" i="119"/>
  <c r="M2507" i="119"/>
  <c r="M2506" i="119"/>
  <c r="M2505" i="119"/>
  <c r="M2504" i="119"/>
  <c r="M2503" i="119"/>
  <c r="M2502" i="119"/>
  <c r="M2501" i="119"/>
  <c r="M2500" i="119"/>
  <c r="M2499" i="119"/>
  <c r="M2498" i="119"/>
  <c r="M2497" i="119"/>
  <c r="M2496" i="119"/>
  <c r="M2495" i="119"/>
  <c r="M2494" i="119"/>
  <c r="M2493" i="119"/>
  <c r="M2492" i="119"/>
  <c r="M2491" i="119"/>
  <c r="M2490" i="119"/>
  <c r="M2489" i="119"/>
  <c r="M2488" i="119"/>
  <c r="M2487" i="119"/>
  <c r="M2486" i="119"/>
  <c r="M2485" i="119"/>
  <c r="M2484" i="119"/>
  <c r="M2483" i="119"/>
  <c r="M2482" i="119"/>
  <c r="M2481" i="119"/>
  <c r="M2480" i="119"/>
  <c r="M2479" i="119"/>
  <c r="M2478" i="119"/>
  <c r="M2477" i="119"/>
  <c r="M2476" i="119"/>
  <c r="M2475" i="119"/>
  <c r="M2474" i="119"/>
  <c r="M2473" i="119"/>
  <c r="M2472" i="119"/>
  <c r="M2471" i="119"/>
  <c r="M2470" i="119"/>
  <c r="M2469" i="119"/>
  <c r="M2468" i="119"/>
  <c r="M2467" i="119"/>
  <c r="M2466" i="119"/>
  <c r="M2465" i="119"/>
  <c r="M2464" i="119"/>
  <c r="M2463" i="119"/>
  <c r="M2462" i="119"/>
  <c r="M2461" i="119"/>
  <c r="M2460" i="119"/>
  <c r="M2459" i="119"/>
  <c r="M2458" i="119"/>
  <c r="M2457" i="119"/>
  <c r="M2456" i="119"/>
  <c r="M2455" i="119"/>
  <c r="M2454" i="119"/>
  <c r="M2453" i="119"/>
  <c r="M2452" i="119"/>
  <c r="M2451" i="119"/>
  <c r="M2450" i="119"/>
  <c r="M2449" i="119"/>
  <c r="M2448" i="119"/>
  <c r="M2447" i="119"/>
  <c r="M2446" i="119"/>
  <c r="M2445" i="119"/>
  <c r="M2444" i="119"/>
  <c r="M2443" i="119"/>
  <c r="M2442" i="119"/>
  <c r="M2441" i="119"/>
  <c r="M2440" i="119"/>
  <c r="M2439" i="119"/>
  <c r="M2438" i="119"/>
  <c r="M2437" i="119"/>
  <c r="M2436" i="119"/>
  <c r="M2435" i="119"/>
  <c r="M2434" i="119"/>
  <c r="M2433" i="119"/>
  <c r="M2432" i="119"/>
  <c r="M2431" i="119"/>
  <c r="M2430" i="119"/>
  <c r="M2429" i="119"/>
  <c r="M2428" i="119"/>
  <c r="M2427" i="119"/>
  <c r="M2426" i="119"/>
  <c r="M2425" i="119"/>
  <c r="M2424" i="119"/>
  <c r="M2423" i="119"/>
  <c r="M2422" i="119"/>
  <c r="M2421" i="119"/>
  <c r="M2420" i="119"/>
  <c r="M2419" i="119"/>
  <c r="M2418" i="119"/>
  <c r="M2417" i="119"/>
  <c r="M2416" i="119"/>
  <c r="M2415" i="119"/>
  <c r="M2414" i="119"/>
  <c r="M2413" i="119"/>
  <c r="M2412" i="119"/>
  <c r="M2411" i="119"/>
  <c r="M2410" i="119"/>
  <c r="M2409" i="119"/>
  <c r="M2408" i="119"/>
  <c r="M2407" i="119"/>
  <c r="M2406" i="119"/>
  <c r="M2405" i="119"/>
  <c r="M2404" i="119"/>
  <c r="M2403" i="119"/>
  <c r="M2402" i="119"/>
  <c r="M2401" i="119"/>
  <c r="M2400" i="119"/>
  <c r="M2399" i="119"/>
  <c r="M2398" i="119"/>
  <c r="M2397" i="119"/>
  <c r="M2396" i="119"/>
  <c r="M2395" i="119"/>
  <c r="M2394" i="119"/>
  <c r="M2393" i="119"/>
  <c r="M2392" i="119"/>
  <c r="M2391" i="119"/>
  <c r="M2390" i="119"/>
  <c r="M2389" i="119"/>
  <c r="M2388" i="119"/>
  <c r="M2387" i="119"/>
  <c r="M2386" i="119"/>
  <c r="M2385" i="119"/>
  <c r="M2384" i="119"/>
  <c r="M2383" i="119"/>
  <c r="M2382" i="119"/>
  <c r="M2381" i="119"/>
  <c r="M2380" i="119"/>
  <c r="M2379" i="119"/>
  <c r="M2378" i="119"/>
  <c r="M2377" i="119"/>
  <c r="M2376" i="119"/>
  <c r="M2375" i="119"/>
  <c r="M2374" i="119"/>
  <c r="M2373" i="119"/>
  <c r="M2372" i="119"/>
  <c r="M2371" i="119"/>
  <c r="M2370" i="119"/>
  <c r="M2369" i="119"/>
  <c r="M2368" i="119"/>
  <c r="M2367" i="119"/>
  <c r="M2366" i="119"/>
  <c r="M2365" i="119"/>
  <c r="M2364" i="119"/>
  <c r="M2363" i="119"/>
  <c r="M2362" i="119"/>
  <c r="M2361" i="119"/>
  <c r="M2360" i="119"/>
  <c r="M2359" i="119"/>
  <c r="M2358" i="119"/>
  <c r="M2357" i="119"/>
  <c r="M2356" i="119"/>
  <c r="M2355" i="119"/>
  <c r="M2354" i="119"/>
  <c r="M2353" i="119"/>
  <c r="M2352" i="119"/>
  <c r="M2351" i="119"/>
  <c r="M2350" i="119"/>
  <c r="M2349" i="119"/>
  <c r="M2348" i="119"/>
  <c r="M2347" i="119"/>
  <c r="M2346" i="119"/>
  <c r="M2345" i="119"/>
  <c r="M2344" i="119"/>
  <c r="M2343" i="119"/>
  <c r="M2342" i="119"/>
  <c r="M2341" i="119"/>
  <c r="M2340" i="119"/>
  <c r="M2339" i="119"/>
  <c r="M2338" i="119"/>
  <c r="M2337" i="119"/>
  <c r="M2336" i="119"/>
  <c r="M2335" i="119"/>
  <c r="M2334" i="119"/>
  <c r="M2333" i="119"/>
  <c r="M2332" i="119"/>
  <c r="M2331" i="119"/>
  <c r="M2330" i="119"/>
  <c r="M2329" i="119"/>
  <c r="M2328" i="119"/>
  <c r="M2327" i="119"/>
  <c r="M2326" i="119"/>
  <c r="M2325" i="119"/>
  <c r="M2324" i="119"/>
  <c r="M2323" i="119"/>
  <c r="M2322" i="119"/>
  <c r="M2321" i="119"/>
  <c r="M2320" i="119"/>
  <c r="M2319" i="119"/>
  <c r="M2318" i="119"/>
  <c r="M2317" i="119"/>
  <c r="M2316" i="119"/>
  <c r="M2315" i="119"/>
  <c r="M2314" i="119"/>
  <c r="M2313" i="119"/>
  <c r="M2312" i="119"/>
  <c r="M2311" i="119"/>
  <c r="M2310" i="119"/>
  <c r="M2309" i="119"/>
  <c r="M2308" i="119"/>
  <c r="M2307" i="119"/>
  <c r="M2306" i="119"/>
  <c r="M2305" i="119"/>
  <c r="M2304" i="119"/>
  <c r="M2303" i="119"/>
  <c r="M2302" i="119"/>
  <c r="M2301" i="119"/>
  <c r="M2300" i="119"/>
  <c r="M2299" i="119"/>
  <c r="M2298" i="119"/>
  <c r="M2297" i="119"/>
  <c r="M2296" i="119"/>
  <c r="M2295" i="119"/>
  <c r="M2294" i="119"/>
  <c r="M2293" i="119"/>
  <c r="M2292" i="119"/>
  <c r="M2291" i="119"/>
  <c r="M2290" i="119"/>
  <c r="M2289" i="119"/>
  <c r="M2288" i="119"/>
  <c r="M2287" i="119"/>
  <c r="M2286" i="119"/>
  <c r="M2285" i="119"/>
  <c r="M2284" i="119"/>
  <c r="M2283" i="119"/>
  <c r="M2282" i="119"/>
  <c r="M2281" i="119"/>
  <c r="M2280" i="119"/>
  <c r="M2279" i="119"/>
  <c r="M2278" i="119"/>
  <c r="M2277" i="119"/>
  <c r="M2276" i="119"/>
  <c r="M2275" i="119"/>
  <c r="M2274" i="119"/>
  <c r="M2273" i="119"/>
  <c r="M2272" i="119"/>
  <c r="M2271" i="119"/>
  <c r="M2270" i="119"/>
  <c r="M2269" i="119"/>
  <c r="M2268" i="119"/>
  <c r="M2267" i="119"/>
  <c r="M2266" i="119"/>
  <c r="M2265" i="119"/>
  <c r="M2264" i="119"/>
  <c r="M2263" i="119"/>
  <c r="M2262" i="119"/>
  <c r="M2261" i="119"/>
  <c r="M2260" i="119"/>
  <c r="M2259" i="119"/>
  <c r="M2258" i="119"/>
  <c r="M2257" i="119"/>
  <c r="M2256" i="119"/>
  <c r="M2255" i="119"/>
  <c r="M2254" i="119"/>
  <c r="M2253" i="119"/>
  <c r="M2252" i="119"/>
  <c r="M2251" i="119"/>
  <c r="M2250" i="119"/>
  <c r="M2249" i="119"/>
  <c r="M2248" i="119"/>
  <c r="M2247" i="119"/>
  <c r="M2246" i="119"/>
  <c r="M2245" i="119"/>
  <c r="M2244" i="119"/>
  <c r="M2243" i="119"/>
  <c r="M2242" i="119"/>
  <c r="M2241" i="119"/>
  <c r="M2240" i="119"/>
  <c r="M2239" i="119"/>
  <c r="M2238" i="119"/>
  <c r="M2237" i="119"/>
  <c r="M2236" i="119"/>
  <c r="M2235" i="119"/>
  <c r="M2234" i="119"/>
  <c r="M2233" i="119"/>
  <c r="M2232" i="119"/>
  <c r="M2231" i="119"/>
  <c r="M2230" i="119"/>
  <c r="M2229" i="119"/>
  <c r="M2228" i="119"/>
  <c r="M2227" i="119"/>
  <c r="M2226" i="119"/>
  <c r="M2225" i="119"/>
  <c r="M2224" i="119"/>
  <c r="M2223" i="119"/>
  <c r="M2222" i="119"/>
  <c r="M2221" i="119"/>
  <c r="M2220" i="119"/>
  <c r="M2219" i="119"/>
  <c r="M2218" i="119"/>
  <c r="M2217" i="119"/>
  <c r="M2216" i="119"/>
  <c r="M2215" i="119"/>
  <c r="M2214" i="119"/>
  <c r="M2213" i="119"/>
  <c r="M2212" i="119"/>
  <c r="M2211" i="119"/>
  <c r="M2210" i="119"/>
  <c r="M2209" i="119"/>
  <c r="M2208" i="119"/>
  <c r="M2207" i="119"/>
  <c r="M2206" i="119"/>
  <c r="M2205" i="119"/>
  <c r="M2204" i="119"/>
  <c r="M2203" i="119"/>
  <c r="M2202" i="119"/>
  <c r="M2201" i="119"/>
  <c r="M2200" i="119"/>
  <c r="M2199" i="119"/>
  <c r="M2198" i="119"/>
  <c r="M2197" i="119"/>
  <c r="M2196" i="119"/>
  <c r="M2195" i="119"/>
  <c r="M2194" i="119"/>
  <c r="M2193" i="119"/>
  <c r="M2192" i="119"/>
  <c r="M2191" i="119"/>
  <c r="M2190" i="119"/>
  <c r="M2189" i="119"/>
  <c r="M2188" i="119"/>
  <c r="M2187" i="119"/>
  <c r="M2186" i="119"/>
  <c r="M2185" i="119"/>
  <c r="M2184" i="119"/>
  <c r="M2183" i="119"/>
  <c r="M2182" i="119"/>
  <c r="M2181" i="119"/>
  <c r="M2180" i="119"/>
  <c r="M2179" i="119"/>
  <c r="M2178" i="119"/>
  <c r="M2177" i="119"/>
  <c r="M2176" i="119"/>
  <c r="M2175" i="119"/>
  <c r="M2174" i="119"/>
  <c r="M2173" i="119"/>
  <c r="M2172" i="119"/>
  <c r="M2171" i="119"/>
  <c r="M2170" i="119"/>
  <c r="M2169" i="119"/>
  <c r="M2168" i="119"/>
  <c r="M2167" i="119"/>
  <c r="M2166" i="119"/>
  <c r="M2165" i="119"/>
  <c r="M2164" i="119"/>
  <c r="M2163" i="119"/>
  <c r="M2162" i="119"/>
  <c r="M2161" i="119"/>
  <c r="M2160" i="119"/>
  <c r="M2159" i="119"/>
  <c r="M2158" i="119"/>
  <c r="M2157" i="119"/>
  <c r="M2156" i="119"/>
  <c r="M2155" i="119"/>
  <c r="M2154" i="119"/>
  <c r="M2153" i="119"/>
  <c r="M2152" i="119"/>
  <c r="M2151" i="119"/>
  <c r="M2150" i="119"/>
  <c r="M2149" i="119"/>
  <c r="M2148" i="119"/>
  <c r="M2147" i="119"/>
  <c r="M2146" i="119"/>
  <c r="M2145" i="119"/>
  <c r="M2144" i="119"/>
  <c r="M2143" i="119"/>
  <c r="M2142" i="119"/>
  <c r="M2141" i="119"/>
  <c r="M2140" i="119"/>
  <c r="M2139" i="119"/>
  <c r="M2138" i="119"/>
  <c r="M2137" i="119"/>
  <c r="M2136" i="119"/>
  <c r="M2135" i="119"/>
  <c r="M2134" i="119"/>
  <c r="M2133" i="119"/>
  <c r="M2132" i="119"/>
  <c r="M2131" i="119"/>
  <c r="M2130" i="119"/>
  <c r="M2129" i="119"/>
  <c r="M2128" i="119"/>
  <c r="M2127" i="119"/>
  <c r="M2126" i="119"/>
  <c r="M2125" i="119"/>
  <c r="M2124" i="119"/>
  <c r="M2123" i="119"/>
  <c r="M2122" i="119"/>
  <c r="M2121" i="119"/>
  <c r="M2120" i="119"/>
  <c r="M2119" i="119"/>
  <c r="M2118" i="119"/>
  <c r="M2117" i="119"/>
  <c r="M2116" i="119"/>
  <c r="M2115" i="119"/>
  <c r="M2114" i="119"/>
  <c r="M2113" i="119"/>
  <c r="M2112" i="119"/>
  <c r="M2111" i="119"/>
  <c r="M2110" i="119"/>
  <c r="M2109" i="119"/>
  <c r="M2108" i="119"/>
  <c r="M2107" i="119"/>
  <c r="M2106" i="119"/>
  <c r="M2105" i="119"/>
  <c r="M2104" i="119"/>
  <c r="M2103" i="119"/>
  <c r="M2102" i="119"/>
  <c r="M2101" i="119"/>
  <c r="M2100" i="119"/>
  <c r="M2099" i="119"/>
  <c r="M2098" i="119"/>
  <c r="M2097" i="119"/>
  <c r="M2096" i="119"/>
  <c r="M2095" i="119"/>
  <c r="M2094" i="119"/>
  <c r="M2093" i="119"/>
  <c r="M2092" i="119"/>
  <c r="M2091" i="119"/>
  <c r="M2090" i="119"/>
  <c r="M2089" i="119"/>
  <c r="M2088" i="119"/>
  <c r="M2087" i="119"/>
  <c r="M2086" i="119"/>
  <c r="M2085" i="119"/>
  <c r="M2084" i="119"/>
  <c r="M2083" i="119"/>
  <c r="M2082" i="119"/>
  <c r="M2081" i="119"/>
  <c r="M2080" i="119"/>
  <c r="M2079" i="119"/>
  <c r="M2078" i="119"/>
  <c r="M2077" i="119"/>
  <c r="M2076" i="119"/>
  <c r="M2075" i="119"/>
  <c r="M2074" i="119"/>
  <c r="M2073" i="119"/>
  <c r="M2072" i="119"/>
  <c r="M2071" i="119"/>
  <c r="M2070" i="119"/>
  <c r="M2069" i="119"/>
  <c r="M2068" i="119"/>
  <c r="M2067" i="119"/>
  <c r="M2066" i="119"/>
  <c r="M2065" i="119"/>
  <c r="M2064" i="119"/>
  <c r="M2063" i="119"/>
  <c r="M2062" i="119"/>
  <c r="M2061" i="119"/>
  <c r="M2060" i="119"/>
  <c r="M2059" i="119"/>
  <c r="M2058" i="119"/>
  <c r="M2057" i="119"/>
  <c r="M2056" i="119"/>
  <c r="M2055" i="119"/>
  <c r="M2054" i="119"/>
  <c r="M2053" i="119"/>
  <c r="M2052" i="119"/>
  <c r="M2051" i="119"/>
  <c r="M2050" i="119"/>
  <c r="M2049" i="119"/>
  <c r="M2048" i="119"/>
  <c r="M2047" i="119"/>
  <c r="M2046" i="119"/>
  <c r="M2045" i="119"/>
  <c r="M2044" i="119"/>
  <c r="M2043" i="119"/>
  <c r="M2042" i="119"/>
  <c r="M2041" i="119"/>
  <c r="M2040" i="119"/>
  <c r="M2039" i="119"/>
  <c r="M2038" i="119"/>
  <c r="M2037" i="119"/>
  <c r="M2036" i="119"/>
  <c r="M2035" i="119"/>
  <c r="M2034" i="119"/>
  <c r="M2033" i="119"/>
  <c r="M2032" i="119"/>
  <c r="M2031" i="119"/>
  <c r="M2030" i="119"/>
  <c r="M2029" i="119"/>
  <c r="M2028" i="119"/>
  <c r="M2027" i="119"/>
  <c r="M2026" i="119"/>
  <c r="M2025" i="119"/>
  <c r="M2024" i="119"/>
  <c r="M2023" i="119"/>
  <c r="M2022" i="119"/>
  <c r="M2021" i="119"/>
  <c r="M2020" i="119"/>
  <c r="M2019" i="119"/>
  <c r="M2018" i="119"/>
  <c r="M2017" i="119"/>
  <c r="M2016" i="119"/>
  <c r="M2015" i="119"/>
  <c r="M2014" i="119"/>
  <c r="M2013" i="119"/>
  <c r="M2012" i="119"/>
  <c r="M2011" i="119"/>
  <c r="M2010" i="119"/>
  <c r="M2009" i="119"/>
  <c r="M2008" i="119"/>
  <c r="M2007" i="119"/>
  <c r="M2006" i="119"/>
  <c r="M2005" i="119"/>
  <c r="M2004" i="119"/>
  <c r="M2003" i="119"/>
  <c r="M2002" i="119"/>
  <c r="M2001" i="119"/>
  <c r="M2000" i="119"/>
  <c r="M1999" i="119"/>
  <c r="M1998" i="119"/>
  <c r="M1997" i="119"/>
  <c r="M1996" i="119"/>
  <c r="M1995" i="119"/>
  <c r="M1994" i="119"/>
  <c r="M1993" i="119"/>
  <c r="M1992" i="119"/>
  <c r="M1991" i="119"/>
  <c r="M1990" i="119"/>
  <c r="M1989" i="119"/>
  <c r="M1988" i="119"/>
  <c r="M1987" i="119"/>
  <c r="M1986" i="119"/>
  <c r="M1985" i="119"/>
  <c r="M1984" i="119"/>
  <c r="M1983" i="119"/>
  <c r="M1982" i="119"/>
  <c r="M1981" i="119"/>
  <c r="M1980" i="119"/>
  <c r="M1979" i="119"/>
  <c r="M1978" i="119"/>
  <c r="M1977" i="119"/>
  <c r="M1976" i="119"/>
  <c r="M1975" i="119"/>
  <c r="M1974" i="119"/>
  <c r="M1973" i="119"/>
  <c r="M1972" i="119"/>
  <c r="M1971" i="119"/>
  <c r="M1970" i="119"/>
  <c r="M1969" i="119"/>
  <c r="M1968" i="119"/>
  <c r="M1967" i="119"/>
  <c r="M1966" i="119"/>
  <c r="M1965" i="119"/>
  <c r="M1964" i="119"/>
  <c r="M1963" i="119"/>
  <c r="M1962" i="119"/>
  <c r="M1961" i="119"/>
  <c r="M1960" i="119"/>
  <c r="M1959" i="119"/>
  <c r="M1958" i="119"/>
  <c r="M1957" i="119"/>
  <c r="M1956" i="119"/>
  <c r="M1955" i="119"/>
  <c r="M1954" i="119"/>
  <c r="M1953" i="119"/>
  <c r="M1952" i="119"/>
  <c r="M1951" i="119"/>
  <c r="M1950" i="119"/>
  <c r="M1949" i="119"/>
  <c r="M1948" i="119"/>
  <c r="M1947" i="119"/>
  <c r="M1946" i="119"/>
  <c r="M1945" i="119"/>
  <c r="M1944" i="119"/>
  <c r="M1943" i="119"/>
  <c r="M1942" i="119"/>
  <c r="M1941" i="119"/>
  <c r="M1940" i="119"/>
  <c r="M1939" i="119"/>
  <c r="M1938" i="119"/>
  <c r="M1937" i="119"/>
  <c r="M1936" i="119"/>
  <c r="M1935" i="119"/>
  <c r="M1934" i="119"/>
  <c r="M1933" i="119"/>
  <c r="M1932" i="119"/>
  <c r="M1931" i="119"/>
  <c r="M1930" i="119"/>
  <c r="M1929" i="119"/>
  <c r="M1928" i="119"/>
  <c r="M1927" i="119"/>
  <c r="M1926" i="119"/>
  <c r="M1925" i="119"/>
  <c r="M1924" i="119"/>
  <c r="M1923" i="119"/>
  <c r="M1922" i="119"/>
  <c r="M1921" i="119"/>
  <c r="M1920" i="119"/>
  <c r="M1919" i="119"/>
  <c r="M1918" i="119"/>
  <c r="M1917" i="119"/>
  <c r="M1916" i="119"/>
  <c r="M1915" i="119"/>
  <c r="M1914" i="119"/>
  <c r="M1913" i="119"/>
  <c r="M1912" i="119"/>
  <c r="M1911" i="119"/>
  <c r="M1910" i="119"/>
  <c r="M1909" i="119"/>
  <c r="M1908" i="119"/>
  <c r="M1907" i="119"/>
  <c r="M1906" i="119"/>
  <c r="M1905" i="119"/>
  <c r="M1904" i="119"/>
  <c r="M1903" i="119"/>
  <c r="M1902" i="119"/>
  <c r="M1901" i="119"/>
  <c r="M1900" i="119"/>
  <c r="M1899" i="119"/>
  <c r="M1898" i="119"/>
  <c r="M1897" i="119"/>
  <c r="M1896" i="119"/>
  <c r="M1895" i="119"/>
  <c r="M1894" i="119"/>
  <c r="M1893" i="119"/>
  <c r="M1892" i="119"/>
  <c r="M1891" i="119"/>
  <c r="M1890" i="119"/>
  <c r="M1889" i="119"/>
  <c r="M1888" i="119"/>
  <c r="M1887" i="119"/>
  <c r="M1886" i="119"/>
  <c r="M1885" i="119"/>
  <c r="M1884" i="119"/>
  <c r="M1883" i="119"/>
  <c r="M1882" i="119"/>
  <c r="M1881" i="119"/>
  <c r="M1880" i="119"/>
  <c r="M1879" i="119"/>
  <c r="M1878" i="119"/>
  <c r="M1877" i="119"/>
  <c r="M1876" i="119"/>
  <c r="M1875" i="119"/>
  <c r="M1874" i="119"/>
  <c r="M1873" i="119"/>
  <c r="M1872" i="119"/>
  <c r="M1871" i="119"/>
  <c r="M1870" i="119"/>
  <c r="M1869" i="119"/>
  <c r="M1868" i="119"/>
  <c r="M1867" i="119"/>
  <c r="M1866" i="119"/>
  <c r="M1865" i="119"/>
  <c r="M1864" i="119"/>
  <c r="M1863" i="119"/>
  <c r="M1862" i="119"/>
  <c r="M1861" i="119"/>
  <c r="M1860" i="119"/>
  <c r="M1859" i="119"/>
  <c r="M1858" i="119"/>
  <c r="M1857" i="119"/>
  <c r="M1856" i="119"/>
  <c r="M1855" i="119"/>
  <c r="M1854" i="119"/>
  <c r="M1853" i="119"/>
  <c r="M1852" i="119"/>
  <c r="M1851" i="119"/>
  <c r="M1850" i="119"/>
  <c r="M1849" i="119"/>
  <c r="M1848" i="119"/>
  <c r="M1847" i="119"/>
  <c r="M1846" i="119"/>
  <c r="M1845" i="119"/>
  <c r="M1844" i="119"/>
  <c r="M1843" i="119"/>
  <c r="M1842" i="119"/>
  <c r="M1841" i="119"/>
  <c r="M1840" i="119"/>
  <c r="M1839" i="119"/>
  <c r="M1838" i="119"/>
  <c r="M1837" i="119"/>
  <c r="M1836" i="119"/>
  <c r="M1835" i="119"/>
  <c r="M1834" i="119"/>
  <c r="M1833" i="119"/>
  <c r="M1832" i="119"/>
  <c r="M1831" i="119"/>
  <c r="M1830" i="119"/>
  <c r="M1829" i="119"/>
  <c r="M1828" i="119"/>
  <c r="M1827" i="119"/>
  <c r="M1826" i="119"/>
  <c r="M1825" i="119"/>
  <c r="M1824" i="119"/>
  <c r="M1823" i="119"/>
  <c r="M1822" i="119"/>
  <c r="M1821" i="119"/>
  <c r="M1820" i="119"/>
  <c r="M1819" i="119"/>
  <c r="M1818" i="119"/>
  <c r="M1817" i="119"/>
  <c r="M1816" i="119"/>
  <c r="M1815" i="119"/>
  <c r="M1814" i="119"/>
  <c r="M1813" i="119"/>
  <c r="M1812" i="119"/>
  <c r="M1811" i="119"/>
  <c r="M1810" i="119"/>
  <c r="M1809" i="119"/>
  <c r="M1808" i="119"/>
  <c r="M1807" i="119"/>
  <c r="M1806" i="119"/>
  <c r="M1805" i="119"/>
  <c r="M1804" i="119"/>
  <c r="M1803" i="119"/>
  <c r="M1802" i="119"/>
  <c r="M1801" i="119"/>
  <c r="M1800" i="119"/>
  <c r="M1799" i="119"/>
  <c r="M1798" i="119"/>
  <c r="M1797" i="119"/>
  <c r="M1796" i="119"/>
  <c r="M1795" i="119"/>
  <c r="M1794" i="119"/>
  <c r="M1793" i="119"/>
  <c r="M1792" i="119"/>
  <c r="M1791" i="119"/>
  <c r="M1790" i="119"/>
  <c r="M1789" i="119"/>
  <c r="M1788" i="119"/>
  <c r="M1787" i="119"/>
  <c r="M1786" i="119"/>
  <c r="M1785" i="119"/>
  <c r="M1784" i="119"/>
  <c r="M1783" i="119"/>
  <c r="M1782" i="119"/>
  <c r="M1781" i="119"/>
  <c r="M1780" i="119"/>
  <c r="M1779" i="119"/>
  <c r="M1778" i="119"/>
  <c r="M1777" i="119"/>
  <c r="M1776" i="119"/>
  <c r="M1775" i="119"/>
  <c r="M1774" i="119"/>
  <c r="M1773" i="119"/>
  <c r="M1772" i="119"/>
  <c r="M1771" i="119"/>
  <c r="M1770" i="119"/>
  <c r="M1769" i="119"/>
  <c r="M1768" i="119"/>
  <c r="M1767" i="119"/>
  <c r="M1766" i="119"/>
  <c r="M1765" i="119"/>
  <c r="M1764" i="119"/>
  <c r="M1763" i="119"/>
  <c r="M1762" i="119"/>
  <c r="M1761" i="119"/>
  <c r="M1760" i="119"/>
  <c r="M1759" i="119"/>
  <c r="M1758" i="119"/>
  <c r="M1757" i="119"/>
  <c r="M1756" i="119"/>
  <c r="M1755" i="119"/>
  <c r="M1754" i="119"/>
  <c r="M1753" i="119"/>
  <c r="M1752" i="119"/>
  <c r="M1751" i="119"/>
  <c r="M1750" i="119"/>
  <c r="M1749" i="119"/>
  <c r="M1748" i="119"/>
  <c r="M1747" i="119"/>
  <c r="M1746" i="119"/>
  <c r="M1745" i="119"/>
  <c r="M1744" i="119"/>
  <c r="M1743" i="119"/>
  <c r="M1742" i="119"/>
  <c r="M1741" i="119"/>
  <c r="M1740" i="119"/>
  <c r="M1739" i="119"/>
  <c r="M1738" i="119"/>
  <c r="M1737" i="119"/>
  <c r="M1736" i="119"/>
  <c r="M1735" i="119"/>
  <c r="M1734" i="119"/>
  <c r="M1733" i="119"/>
  <c r="M1732" i="119"/>
  <c r="M1731" i="119"/>
  <c r="M1730" i="119"/>
  <c r="M1729" i="119"/>
  <c r="M1728" i="119"/>
  <c r="M1727" i="119"/>
  <c r="M1726" i="119"/>
  <c r="M1725" i="119"/>
  <c r="M1724" i="119"/>
  <c r="M1723" i="119"/>
  <c r="M1722" i="119"/>
  <c r="M1721" i="119"/>
  <c r="M1720" i="119"/>
  <c r="M1719" i="119"/>
  <c r="M1718" i="119"/>
  <c r="M1717" i="119"/>
  <c r="M1716" i="119"/>
  <c r="M1715" i="119"/>
  <c r="M1714" i="119"/>
  <c r="M1713" i="119"/>
  <c r="M1712" i="119"/>
  <c r="M1711" i="119"/>
  <c r="M1710" i="119"/>
  <c r="M1709" i="119"/>
  <c r="M1708" i="119"/>
  <c r="M1707" i="119"/>
  <c r="M1706" i="119"/>
  <c r="M1705" i="119"/>
  <c r="M1704" i="119"/>
  <c r="M1703" i="119"/>
  <c r="M1702" i="119"/>
  <c r="M1701" i="119"/>
  <c r="M1700" i="119"/>
  <c r="M1699" i="119"/>
  <c r="M1698" i="119"/>
  <c r="M1697" i="119"/>
  <c r="M1696" i="119"/>
  <c r="M1695" i="119"/>
  <c r="M1694" i="119"/>
  <c r="M1693" i="119"/>
  <c r="M1692" i="119"/>
  <c r="M1691" i="119"/>
  <c r="M1690" i="119"/>
  <c r="M1689" i="119"/>
  <c r="M1688" i="119"/>
  <c r="M1687" i="119"/>
  <c r="M1686" i="119"/>
  <c r="M1685" i="119"/>
  <c r="M1684" i="119"/>
  <c r="M1683" i="119"/>
  <c r="M1682" i="119"/>
  <c r="M1681" i="119"/>
  <c r="M1680" i="119"/>
  <c r="M1679" i="119"/>
  <c r="M1678" i="119"/>
  <c r="M1677" i="119"/>
  <c r="M1676" i="119"/>
  <c r="M1675" i="119"/>
  <c r="M1674" i="119"/>
  <c r="M1673" i="119"/>
  <c r="M1672" i="119"/>
  <c r="M1671" i="119"/>
  <c r="M1670" i="119"/>
  <c r="M1669" i="119"/>
  <c r="M1668" i="119"/>
  <c r="M1667" i="119"/>
  <c r="M1666" i="119"/>
  <c r="M1665" i="119"/>
  <c r="M1664" i="119"/>
  <c r="M1663" i="119"/>
  <c r="M1662" i="119"/>
  <c r="M1661" i="119"/>
  <c r="M1660" i="119"/>
  <c r="M1659" i="119"/>
  <c r="M1658" i="119"/>
  <c r="M1657" i="119"/>
  <c r="M1656" i="119"/>
  <c r="M1655" i="119"/>
  <c r="M1654" i="119"/>
  <c r="M1653" i="119"/>
  <c r="M1652" i="119"/>
  <c r="M1651" i="119"/>
  <c r="M1650" i="119"/>
  <c r="M1649" i="119"/>
  <c r="M1648" i="119"/>
  <c r="M1647" i="119"/>
  <c r="M1646" i="119"/>
  <c r="M1645" i="119"/>
  <c r="M1644" i="119"/>
  <c r="M1643" i="119"/>
  <c r="M1642" i="119"/>
  <c r="M1641" i="119"/>
  <c r="M1640" i="119"/>
  <c r="M1639" i="119"/>
  <c r="M1638" i="119"/>
  <c r="M1637" i="119"/>
  <c r="M1636" i="119"/>
  <c r="M1635" i="119"/>
  <c r="M1634" i="119"/>
  <c r="M1633" i="119"/>
  <c r="M1632" i="119"/>
  <c r="M1631" i="119"/>
  <c r="M1630" i="119"/>
  <c r="M1629" i="119"/>
  <c r="M1628" i="119"/>
  <c r="M1627" i="119"/>
  <c r="M1626" i="119"/>
  <c r="M1625" i="119"/>
  <c r="M1624" i="119"/>
  <c r="M1623" i="119"/>
  <c r="M1622" i="119"/>
  <c r="M1621" i="119"/>
  <c r="M1620" i="119"/>
  <c r="M1619" i="119"/>
  <c r="M1618" i="119"/>
  <c r="M1617" i="119"/>
  <c r="M1616" i="119"/>
  <c r="M1615" i="119"/>
  <c r="M1614" i="119"/>
  <c r="M1613" i="119"/>
  <c r="M1612" i="119"/>
  <c r="M1611" i="119"/>
  <c r="M1610" i="119"/>
  <c r="M1609" i="119"/>
  <c r="M1608" i="119"/>
  <c r="M1607" i="119"/>
  <c r="M1606" i="119"/>
  <c r="M1605" i="119"/>
  <c r="M1604" i="119"/>
  <c r="M1603" i="119"/>
  <c r="M1602" i="119"/>
  <c r="M1601" i="119"/>
  <c r="M1600" i="119"/>
  <c r="M1599" i="119"/>
  <c r="M1598" i="119"/>
  <c r="M1597" i="119"/>
  <c r="M1596" i="119"/>
  <c r="M1595" i="119"/>
  <c r="M1594" i="119"/>
  <c r="M1593" i="119"/>
  <c r="M1592" i="119"/>
  <c r="M1591" i="119"/>
  <c r="M1590" i="119"/>
  <c r="M1589" i="119"/>
  <c r="M1588" i="119"/>
  <c r="M1587" i="119"/>
  <c r="M1586" i="119"/>
  <c r="M1585" i="119"/>
  <c r="M1584" i="119"/>
  <c r="M1583" i="119"/>
  <c r="M1582" i="119"/>
  <c r="M1581" i="119"/>
  <c r="M1580" i="119"/>
  <c r="M1579" i="119"/>
  <c r="M1578" i="119"/>
  <c r="M1577" i="119"/>
  <c r="M1576" i="119"/>
  <c r="M1575" i="119"/>
  <c r="M1574" i="119"/>
  <c r="M1573" i="119"/>
  <c r="M1572" i="119"/>
  <c r="M1571" i="119"/>
  <c r="M1570" i="119"/>
  <c r="M1569" i="119"/>
  <c r="M1568" i="119"/>
  <c r="M1567" i="119"/>
  <c r="M1566" i="119"/>
  <c r="M1565" i="119"/>
  <c r="M1564" i="119"/>
  <c r="M1563" i="119"/>
  <c r="M1562" i="119"/>
  <c r="M1561" i="119"/>
  <c r="M1560" i="119"/>
  <c r="M1559" i="119"/>
  <c r="M1558" i="119"/>
  <c r="M1557" i="119"/>
  <c r="M1556" i="119"/>
  <c r="M1555" i="119"/>
  <c r="M1554" i="119"/>
  <c r="M1553" i="119"/>
  <c r="M1552" i="119"/>
  <c r="M1551" i="119"/>
  <c r="M1550" i="119"/>
  <c r="M1549" i="119"/>
  <c r="M1548" i="119"/>
  <c r="M1547" i="119"/>
  <c r="M1546" i="119"/>
  <c r="M1545" i="119"/>
  <c r="M1544" i="119"/>
  <c r="M1543" i="119"/>
  <c r="M1542" i="119"/>
  <c r="M1541" i="119"/>
  <c r="M1540" i="119"/>
  <c r="M1539" i="119"/>
  <c r="M1538" i="119"/>
  <c r="M1537" i="119"/>
  <c r="M1536" i="119"/>
  <c r="M1535" i="119"/>
  <c r="M1534" i="119"/>
  <c r="M1533" i="119"/>
  <c r="M1532" i="119"/>
  <c r="M1531" i="119"/>
  <c r="M1530" i="119"/>
  <c r="M1529" i="119"/>
  <c r="M1528" i="119"/>
  <c r="M1527" i="119"/>
  <c r="M1526" i="119"/>
  <c r="M1525" i="119"/>
  <c r="M1524" i="119"/>
  <c r="M1523" i="119"/>
  <c r="M1522" i="119"/>
  <c r="M1521" i="119"/>
  <c r="M1520" i="119"/>
  <c r="M1519" i="119"/>
  <c r="M1518" i="119"/>
  <c r="M1517" i="119"/>
  <c r="M1516" i="119"/>
  <c r="M1515" i="119"/>
  <c r="M1514" i="119"/>
  <c r="M1513" i="119"/>
  <c r="M1512" i="119"/>
  <c r="M1511" i="119"/>
  <c r="M1510" i="119"/>
  <c r="M1509" i="119"/>
  <c r="M1508" i="119"/>
  <c r="M1507" i="119"/>
  <c r="M1506" i="119"/>
  <c r="M1505" i="119"/>
  <c r="M1504" i="119"/>
  <c r="M1503" i="119"/>
  <c r="M1502" i="119"/>
  <c r="M1501" i="119"/>
  <c r="M1500" i="119"/>
  <c r="M1499" i="119"/>
  <c r="M1498" i="119"/>
  <c r="M1497" i="119"/>
  <c r="M1496" i="119"/>
  <c r="M1495" i="119"/>
  <c r="M1494" i="119"/>
  <c r="M1493" i="119"/>
  <c r="M1492" i="119"/>
  <c r="M1491" i="119"/>
  <c r="M1490" i="119"/>
  <c r="M1489" i="119"/>
  <c r="M1488" i="119"/>
  <c r="M1487" i="119"/>
  <c r="M1486" i="119"/>
  <c r="M1485" i="119"/>
  <c r="M1484" i="119"/>
  <c r="M1483" i="119"/>
  <c r="M1482" i="119"/>
  <c r="M1481" i="119"/>
  <c r="M1480" i="119"/>
  <c r="M1479" i="119"/>
  <c r="M1478" i="119"/>
  <c r="M1477" i="119"/>
  <c r="M1476" i="119"/>
  <c r="M1475" i="119"/>
  <c r="M1474" i="119"/>
  <c r="M1473" i="119"/>
  <c r="M1472" i="119"/>
  <c r="M1471" i="119"/>
  <c r="M1470" i="119"/>
  <c r="M1469" i="119"/>
  <c r="M1468" i="119"/>
  <c r="M1467" i="119"/>
  <c r="M1466" i="119"/>
  <c r="M1465" i="119"/>
  <c r="M1464" i="119"/>
  <c r="M1463" i="119"/>
  <c r="M1462" i="119"/>
  <c r="M1461" i="119"/>
  <c r="M1460" i="119"/>
  <c r="M1459" i="119"/>
  <c r="M1458" i="119"/>
  <c r="M1457" i="119"/>
  <c r="M1456" i="119"/>
  <c r="M1455" i="119"/>
  <c r="M1454" i="119"/>
  <c r="M1453" i="119"/>
  <c r="M1452" i="119"/>
  <c r="M1451" i="119"/>
  <c r="M1450" i="119"/>
  <c r="M1449" i="119"/>
  <c r="M1448" i="119"/>
  <c r="M1447" i="119"/>
  <c r="M1446" i="119"/>
  <c r="M1445" i="119"/>
  <c r="M1444" i="119"/>
  <c r="M1443" i="119"/>
  <c r="M1442" i="119"/>
  <c r="M1441" i="119"/>
  <c r="M1440" i="119"/>
  <c r="M1439" i="119"/>
  <c r="M1438" i="119"/>
  <c r="M1437" i="119"/>
  <c r="M1436" i="119"/>
  <c r="M1435" i="119"/>
  <c r="M1434" i="119"/>
  <c r="M1433" i="119"/>
  <c r="M1432" i="119"/>
  <c r="M1431" i="119"/>
  <c r="M1430" i="119"/>
  <c r="M1429" i="119"/>
  <c r="M1428" i="119"/>
  <c r="M1427" i="119"/>
  <c r="M1426" i="119"/>
  <c r="M1425" i="119"/>
  <c r="M1424" i="119"/>
  <c r="M1423" i="119"/>
  <c r="M1422" i="119"/>
  <c r="M1421" i="119"/>
  <c r="M1420" i="119"/>
  <c r="M1419" i="119"/>
  <c r="M1418" i="119"/>
  <c r="M1417" i="119"/>
  <c r="M1416" i="119"/>
  <c r="M1415" i="119"/>
  <c r="M1414" i="119"/>
  <c r="M1413" i="119"/>
  <c r="M1412" i="119"/>
  <c r="M1411" i="119"/>
  <c r="M1410" i="119"/>
  <c r="M1409" i="119"/>
  <c r="M1408" i="119"/>
  <c r="M1407" i="119"/>
  <c r="M1406" i="119"/>
  <c r="M1405" i="119"/>
  <c r="M1404" i="119"/>
  <c r="M1403" i="119"/>
  <c r="M1402" i="119"/>
  <c r="M1401" i="119"/>
  <c r="M1400" i="119"/>
  <c r="M1399" i="119"/>
  <c r="M1398" i="119"/>
  <c r="M1397" i="119"/>
  <c r="M1396" i="119"/>
  <c r="M1395" i="119"/>
  <c r="M1394" i="119"/>
  <c r="M1393" i="119"/>
  <c r="M1392" i="119"/>
  <c r="M1391" i="119"/>
  <c r="M1390" i="119"/>
  <c r="M1389" i="119"/>
  <c r="M1388" i="119"/>
  <c r="M1387" i="119"/>
  <c r="M1386" i="119"/>
  <c r="M1385" i="119"/>
  <c r="M1384" i="119"/>
  <c r="M1383" i="119"/>
  <c r="M1382" i="119"/>
  <c r="M1381" i="119"/>
  <c r="M1380" i="119"/>
  <c r="M1379" i="119"/>
  <c r="M1378" i="119"/>
  <c r="M1377" i="119"/>
  <c r="M1376" i="119"/>
  <c r="M1375" i="119"/>
  <c r="M1374" i="119"/>
  <c r="M1373" i="119"/>
  <c r="M1372" i="119"/>
  <c r="M1371" i="119"/>
  <c r="M1370" i="119"/>
  <c r="M1369" i="119"/>
  <c r="M1368" i="119"/>
  <c r="M1367" i="119"/>
  <c r="M1366" i="119"/>
  <c r="M1365" i="119"/>
  <c r="M1364" i="119"/>
  <c r="M1363" i="119"/>
  <c r="M1362" i="119"/>
  <c r="M1361" i="119"/>
  <c r="M1360" i="119"/>
  <c r="M1359" i="119"/>
  <c r="M1358" i="119"/>
  <c r="M1357" i="119"/>
  <c r="M1356" i="119"/>
  <c r="M1355" i="119"/>
  <c r="M1354" i="119"/>
  <c r="M1353" i="119"/>
  <c r="M1352" i="119"/>
  <c r="M1351" i="119"/>
  <c r="M1350" i="119"/>
  <c r="M1349" i="119"/>
  <c r="M1348" i="119"/>
  <c r="M1347" i="119"/>
  <c r="M1346" i="119"/>
  <c r="M1345" i="119"/>
  <c r="M1344" i="119"/>
  <c r="M1343" i="119"/>
  <c r="M1342" i="119"/>
  <c r="M1341" i="119"/>
  <c r="M1340" i="119"/>
  <c r="M1339" i="119"/>
  <c r="M1338" i="119"/>
  <c r="M1337" i="119"/>
  <c r="M1336" i="119"/>
  <c r="M1335" i="119"/>
  <c r="M1334" i="119"/>
  <c r="M1333" i="119"/>
  <c r="M1332" i="119"/>
  <c r="M1331" i="119"/>
  <c r="M1330" i="119"/>
  <c r="M1329" i="119"/>
  <c r="M1328" i="119"/>
  <c r="M1327" i="119"/>
  <c r="M1326" i="119"/>
  <c r="M1325" i="119"/>
  <c r="M1324" i="119"/>
  <c r="M1323" i="119"/>
  <c r="M1322" i="119"/>
  <c r="M1321" i="119"/>
  <c r="M1320" i="119"/>
  <c r="M1319" i="119"/>
  <c r="M1318" i="119"/>
  <c r="M1317" i="119"/>
  <c r="M1316" i="119"/>
  <c r="M1315" i="119"/>
  <c r="M1314" i="119"/>
  <c r="M1313" i="119"/>
  <c r="M1312" i="119"/>
  <c r="M1311" i="119"/>
  <c r="M1310" i="119"/>
  <c r="M1309" i="119"/>
  <c r="M1308" i="119"/>
  <c r="M1307" i="119"/>
  <c r="M1306" i="119"/>
  <c r="M1305" i="119"/>
  <c r="M1304" i="119"/>
  <c r="M1303" i="119"/>
  <c r="M1302" i="119"/>
  <c r="M1301" i="119"/>
  <c r="M1300" i="119"/>
  <c r="M1299" i="119"/>
  <c r="M1298" i="119"/>
  <c r="M1297" i="119"/>
  <c r="M1296" i="119"/>
  <c r="M1295" i="119"/>
  <c r="M1294" i="119"/>
  <c r="M1293" i="119"/>
  <c r="M1292" i="119"/>
  <c r="M1291" i="119"/>
  <c r="M1290" i="119"/>
  <c r="M1289" i="119"/>
  <c r="M1288" i="119"/>
  <c r="M1287" i="119"/>
  <c r="M1286" i="119"/>
  <c r="M1285" i="119"/>
  <c r="M1284" i="119"/>
  <c r="M1283" i="119"/>
  <c r="M1282" i="119"/>
  <c r="M1281" i="119"/>
  <c r="M1280" i="119"/>
  <c r="M1279" i="119"/>
  <c r="M1278" i="119"/>
  <c r="M1277" i="119"/>
  <c r="M1276" i="119"/>
  <c r="M1275" i="119"/>
  <c r="M1274" i="119"/>
  <c r="M1273" i="119"/>
  <c r="M1272" i="119"/>
  <c r="M1271" i="119"/>
  <c r="M1270" i="119"/>
  <c r="M1269" i="119"/>
  <c r="M1268" i="119"/>
  <c r="M1267" i="119"/>
  <c r="M1266" i="119"/>
  <c r="M1265" i="119"/>
  <c r="M1264" i="119"/>
  <c r="M1263" i="119"/>
  <c r="M1262" i="119"/>
  <c r="M1261" i="119"/>
  <c r="M1260" i="119"/>
  <c r="M1259" i="119"/>
  <c r="M1258" i="119"/>
  <c r="M1257" i="119"/>
  <c r="M1256" i="119"/>
  <c r="M1255" i="119"/>
  <c r="M1254" i="119"/>
  <c r="M1253" i="119"/>
  <c r="M1252" i="119"/>
  <c r="M1251" i="119"/>
  <c r="M1250" i="119"/>
  <c r="M1249" i="119"/>
  <c r="M1248" i="119"/>
  <c r="M1247" i="119"/>
  <c r="M1246" i="119"/>
  <c r="M1245" i="119"/>
  <c r="M1244" i="119"/>
  <c r="M1243" i="119"/>
  <c r="M1242" i="119"/>
  <c r="M1241" i="119"/>
  <c r="M1240" i="119"/>
  <c r="M1239" i="119"/>
  <c r="M1238" i="119"/>
  <c r="M1237" i="119"/>
  <c r="M1236" i="119"/>
  <c r="M1235" i="119"/>
  <c r="M1234" i="119"/>
  <c r="M1233" i="119"/>
  <c r="M1232" i="119"/>
  <c r="M1231" i="119"/>
  <c r="M1230" i="119"/>
  <c r="M1229" i="119"/>
  <c r="M1228" i="119"/>
  <c r="M1227" i="119"/>
  <c r="M1226" i="119"/>
  <c r="M1225" i="119"/>
  <c r="M1224" i="119"/>
  <c r="M1223" i="119"/>
  <c r="M1222" i="119"/>
  <c r="M1221" i="119"/>
  <c r="M1220" i="119"/>
  <c r="M1219" i="119"/>
  <c r="M1218" i="119"/>
  <c r="M1217" i="119"/>
  <c r="M1216" i="119"/>
  <c r="M1215" i="119"/>
  <c r="M1214" i="119"/>
  <c r="M1213" i="119"/>
  <c r="M1212" i="119"/>
  <c r="M1211" i="119"/>
  <c r="M1210" i="119"/>
  <c r="M1209" i="119"/>
  <c r="M1208" i="119"/>
  <c r="M1207" i="119"/>
  <c r="M1206" i="119"/>
  <c r="M1205" i="119"/>
  <c r="M1204" i="119"/>
  <c r="M1203" i="119"/>
  <c r="M1202" i="119"/>
  <c r="M1201" i="119"/>
  <c r="M1200" i="119"/>
  <c r="M1199" i="119"/>
  <c r="M1198" i="119"/>
  <c r="M1197" i="119"/>
  <c r="M1196" i="119"/>
  <c r="M1195" i="119"/>
  <c r="M1194" i="119"/>
  <c r="M1193" i="119"/>
  <c r="M1192" i="119"/>
  <c r="M1191" i="119"/>
  <c r="M1190" i="119"/>
  <c r="M1189" i="119"/>
  <c r="M1188" i="119"/>
  <c r="M1187" i="119"/>
  <c r="M1186" i="119"/>
  <c r="M1185" i="119"/>
  <c r="M1184" i="119"/>
  <c r="M1183" i="119"/>
  <c r="M1182" i="119"/>
  <c r="M1181" i="119"/>
  <c r="M1180" i="119"/>
  <c r="M1179" i="119"/>
  <c r="M1178" i="119"/>
  <c r="M1177" i="119"/>
  <c r="M1176" i="119"/>
  <c r="M1175" i="119"/>
  <c r="M1174" i="119"/>
  <c r="M1173" i="119"/>
  <c r="M1172" i="119"/>
  <c r="M1171" i="119"/>
  <c r="M1170" i="119"/>
  <c r="M1169" i="119"/>
  <c r="M1168" i="119"/>
  <c r="M1167" i="119"/>
  <c r="M1166" i="119"/>
  <c r="M1165" i="119"/>
  <c r="M1164" i="119"/>
  <c r="M1163" i="119"/>
  <c r="M1162" i="119"/>
  <c r="M1161" i="119"/>
  <c r="M1160" i="119"/>
  <c r="M1159" i="119"/>
  <c r="M1158" i="119"/>
  <c r="M1157" i="119"/>
  <c r="M1156" i="119"/>
  <c r="M1155" i="119"/>
  <c r="M1154" i="119"/>
  <c r="M1153" i="119"/>
  <c r="M1152" i="119"/>
  <c r="M1151" i="119"/>
  <c r="M1150" i="119"/>
  <c r="M1149" i="119"/>
  <c r="M1148" i="119"/>
  <c r="M1147" i="119"/>
  <c r="M1146" i="119"/>
  <c r="M1145" i="119"/>
  <c r="M1144" i="119"/>
  <c r="M1143" i="119"/>
  <c r="M1142" i="119"/>
  <c r="M1141" i="119"/>
  <c r="M1140" i="119"/>
  <c r="M1139" i="119"/>
  <c r="M1138" i="119"/>
  <c r="M1137" i="119"/>
  <c r="M1136" i="119"/>
  <c r="M1135" i="119"/>
  <c r="M1134" i="119"/>
  <c r="M1133" i="119"/>
  <c r="M1132" i="119"/>
  <c r="M1131" i="119"/>
  <c r="M1130" i="119"/>
  <c r="M1129" i="119"/>
  <c r="M1128" i="119"/>
  <c r="M1127" i="119"/>
  <c r="M1126" i="119"/>
  <c r="M1125" i="119"/>
  <c r="M1124" i="119"/>
  <c r="M1123" i="119"/>
  <c r="M1122" i="119"/>
  <c r="M1121" i="119"/>
  <c r="M1120" i="119"/>
  <c r="M1119" i="119"/>
  <c r="M1118" i="119"/>
  <c r="M1117" i="119"/>
  <c r="M1116" i="119"/>
  <c r="M1115" i="119"/>
  <c r="M1114" i="119"/>
  <c r="M1113" i="119"/>
  <c r="M1112" i="119"/>
  <c r="M1111" i="119"/>
  <c r="M1110" i="119"/>
  <c r="M1109" i="119"/>
  <c r="M1108" i="119"/>
  <c r="M1107" i="119"/>
  <c r="M1106" i="119"/>
  <c r="M1105" i="119"/>
  <c r="M1104" i="119"/>
  <c r="M1103" i="119"/>
  <c r="M1102" i="119"/>
  <c r="M1101" i="119"/>
  <c r="M1100" i="119"/>
  <c r="M1099" i="119"/>
  <c r="M1098" i="119"/>
  <c r="M1097" i="119"/>
  <c r="M1096" i="119"/>
  <c r="M1095" i="119"/>
  <c r="M1094" i="119"/>
  <c r="M1093" i="119"/>
  <c r="M1092" i="119"/>
  <c r="M1091" i="119"/>
  <c r="M1090" i="119"/>
  <c r="M1089" i="119"/>
  <c r="M1088" i="119"/>
  <c r="M1087" i="119"/>
  <c r="M1086" i="119"/>
  <c r="M1085" i="119"/>
  <c r="M1084" i="119"/>
  <c r="M1083" i="119"/>
  <c r="M1082" i="119"/>
  <c r="M1081" i="119"/>
  <c r="M1080" i="119"/>
  <c r="M1079" i="119"/>
  <c r="M1078" i="119"/>
  <c r="M1077" i="119"/>
  <c r="M1076" i="119"/>
  <c r="M1075" i="119"/>
  <c r="M1074" i="119"/>
  <c r="M1073" i="119"/>
  <c r="M1072" i="119"/>
  <c r="M1071" i="119"/>
  <c r="M1070" i="119"/>
  <c r="M1069" i="119"/>
  <c r="M1068" i="119"/>
  <c r="M1067" i="119"/>
  <c r="M1066" i="119"/>
  <c r="M1065" i="119"/>
  <c r="M1064" i="119"/>
  <c r="M1063" i="119"/>
  <c r="M1062" i="119"/>
  <c r="M1061" i="119"/>
  <c r="M1060" i="119"/>
  <c r="M1059" i="119"/>
  <c r="M1058" i="119"/>
  <c r="M1057" i="119"/>
  <c r="M1056" i="119"/>
  <c r="M1055" i="119"/>
  <c r="M1054" i="119"/>
  <c r="M1053" i="119"/>
  <c r="M1052" i="119"/>
  <c r="M1051" i="119"/>
  <c r="M1050" i="119"/>
  <c r="M1049" i="119"/>
  <c r="M1048" i="119"/>
  <c r="M1047" i="119"/>
  <c r="M1046" i="119"/>
  <c r="M1045" i="119"/>
  <c r="M1044" i="119"/>
  <c r="M1043" i="119"/>
  <c r="M1042" i="119"/>
  <c r="M1041" i="119"/>
  <c r="M1040" i="119"/>
  <c r="M1039" i="119"/>
  <c r="M1038" i="119"/>
  <c r="M1037" i="119"/>
  <c r="M1036" i="119"/>
  <c r="M1035" i="119"/>
  <c r="M1034" i="119"/>
  <c r="M1033" i="119"/>
  <c r="M1032" i="119"/>
  <c r="M1031" i="119"/>
  <c r="M1030" i="119"/>
  <c r="M1029" i="119"/>
  <c r="M1028" i="119"/>
  <c r="M1027" i="119"/>
  <c r="M1026" i="119"/>
  <c r="M1025" i="119"/>
  <c r="M1024" i="119"/>
  <c r="M1023" i="119"/>
  <c r="M1022" i="119"/>
  <c r="M1021" i="119"/>
  <c r="M1020" i="119"/>
  <c r="M1019" i="119"/>
  <c r="M1018" i="119"/>
  <c r="M1017" i="119"/>
  <c r="M1016" i="119"/>
  <c r="M1015" i="119"/>
  <c r="M1014" i="119"/>
  <c r="M1013" i="119"/>
  <c r="M1012" i="119"/>
  <c r="M1011" i="119"/>
  <c r="M1010" i="119"/>
  <c r="M1009" i="119"/>
  <c r="M1008" i="119"/>
  <c r="M1007" i="119"/>
  <c r="M1006" i="119"/>
  <c r="M1005" i="119"/>
  <c r="M1004" i="119"/>
  <c r="M1003" i="119"/>
  <c r="M1002" i="119"/>
  <c r="M1001" i="119"/>
  <c r="M1000" i="119"/>
  <c r="M999" i="119"/>
  <c r="M998" i="119"/>
  <c r="M997" i="119"/>
  <c r="M996" i="119"/>
  <c r="M995" i="119"/>
  <c r="M994" i="119"/>
  <c r="M993" i="119"/>
  <c r="M992" i="119"/>
  <c r="M991" i="119"/>
  <c r="M990" i="119"/>
  <c r="M989" i="119"/>
  <c r="M988" i="119"/>
  <c r="M987" i="119"/>
  <c r="M986" i="119"/>
  <c r="M985" i="119"/>
  <c r="M984" i="119"/>
  <c r="M983" i="119"/>
  <c r="M982" i="119"/>
  <c r="M981" i="119"/>
  <c r="M980" i="119"/>
  <c r="M979" i="119"/>
  <c r="M978" i="119"/>
  <c r="M977" i="119"/>
  <c r="M976" i="119"/>
  <c r="M975" i="119"/>
  <c r="M974" i="119"/>
  <c r="M973" i="119"/>
  <c r="M972" i="119"/>
  <c r="M971" i="119"/>
  <c r="M970" i="119"/>
  <c r="M969" i="119"/>
  <c r="M968" i="119"/>
  <c r="M967" i="119"/>
  <c r="M966" i="119"/>
  <c r="M965" i="119"/>
  <c r="M964" i="119"/>
  <c r="M963" i="119"/>
  <c r="M962" i="119"/>
  <c r="M961" i="119"/>
  <c r="M960" i="119"/>
  <c r="M959" i="119"/>
  <c r="M958" i="119"/>
  <c r="M957" i="119"/>
  <c r="M956" i="119"/>
  <c r="M955" i="119"/>
  <c r="M954" i="119"/>
  <c r="M953" i="119"/>
  <c r="M952" i="119"/>
  <c r="M951" i="119"/>
  <c r="M950" i="119"/>
  <c r="M949" i="119"/>
  <c r="M948" i="119"/>
  <c r="M947" i="119"/>
  <c r="M946" i="119"/>
  <c r="M945" i="119"/>
  <c r="M944" i="119"/>
  <c r="M943" i="119"/>
  <c r="M942" i="119"/>
  <c r="M941" i="119"/>
  <c r="M940" i="119"/>
  <c r="M939" i="119"/>
  <c r="M938" i="119"/>
  <c r="M937" i="119"/>
  <c r="M936" i="119"/>
  <c r="M935" i="119"/>
  <c r="M934" i="119"/>
  <c r="M933" i="119"/>
  <c r="M932" i="119"/>
  <c r="M931" i="119"/>
  <c r="M930" i="119"/>
  <c r="M929" i="119"/>
  <c r="M928" i="119"/>
  <c r="M927" i="119"/>
  <c r="M926" i="119"/>
  <c r="M925" i="119"/>
  <c r="M924" i="119"/>
  <c r="M923" i="119"/>
  <c r="M922" i="119"/>
  <c r="M921" i="119"/>
  <c r="M920" i="119"/>
  <c r="M919" i="119"/>
  <c r="M918" i="119"/>
  <c r="M917" i="119"/>
  <c r="M916" i="119"/>
  <c r="M915" i="119"/>
  <c r="M914" i="119"/>
  <c r="M913" i="119"/>
  <c r="M912" i="119"/>
  <c r="M911" i="119"/>
  <c r="M910" i="119"/>
  <c r="M909" i="119"/>
  <c r="M908" i="119"/>
  <c r="M907" i="119"/>
  <c r="M906" i="119"/>
  <c r="M905" i="119"/>
  <c r="M904" i="119"/>
  <c r="M903" i="119"/>
  <c r="M902" i="119"/>
  <c r="M901" i="119"/>
  <c r="M900" i="119"/>
  <c r="M899" i="119"/>
  <c r="M898" i="119"/>
  <c r="M897" i="119"/>
  <c r="M896" i="119"/>
  <c r="M895" i="119"/>
  <c r="M894" i="119"/>
  <c r="M893" i="119"/>
  <c r="M892" i="119"/>
  <c r="M891" i="119"/>
  <c r="M890" i="119"/>
  <c r="M889" i="119"/>
  <c r="M888" i="119"/>
  <c r="M887" i="119"/>
  <c r="M886" i="119"/>
  <c r="M885" i="119"/>
  <c r="M884" i="119"/>
  <c r="M883" i="119"/>
  <c r="M882" i="119"/>
  <c r="M881" i="119"/>
  <c r="M880" i="119"/>
  <c r="M879" i="119"/>
  <c r="M878" i="119"/>
  <c r="M877" i="119"/>
  <c r="M876" i="119"/>
  <c r="M875" i="119"/>
  <c r="M874" i="119"/>
  <c r="M873" i="119"/>
  <c r="M872" i="119"/>
  <c r="M871" i="119"/>
  <c r="M870" i="119"/>
  <c r="M869" i="119"/>
  <c r="M868" i="119"/>
  <c r="M867" i="119"/>
  <c r="M866" i="119"/>
  <c r="M865" i="119"/>
  <c r="M864" i="119"/>
  <c r="M863" i="119"/>
  <c r="M862" i="119"/>
  <c r="M861" i="119"/>
  <c r="M860" i="119"/>
  <c r="M859" i="119"/>
  <c r="M858" i="119"/>
  <c r="M857" i="119"/>
  <c r="M856" i="119"/>
  <c r="M855" i="119"/>
  <c r="M854" i="119"/>
  <c r="M853" i="119"/>
  <c r="M852" i="119"/>
  <c r="M851" i="119"/>
  <c r="M850" i="119"/>
  <c r="M849" i="119"/>
  <c r="M848" i="119"/>
  <c r="M847" i="119"/>
  <c r="M846" i="119"/>
  <c r="M845" i="119"/>
  <c r="M844" i="119"/>
  <c r="M843" i="119"/>
  <c r="M842" i="119"/>
  <c r="M841" i="119"/>
  <c r="M840" i="119"/>
  <c r="M839" i="119"/>
  <c r="M838" i="119"/>
  <c r="M837" i="119"/>
  <c r="M836" i="119"/>
  <c r="M835" i="119"/>
  <c r="M834" i="119"/>
  <c r="M833" i="119"/>
  <c r="M832" i="119"/>
  <c r="M831" i="119"/>
  <c r="M830" i="119"/>
  <c r="M829" i="119"/>
  <c r="M828" i="119"/>
  <c r="M827" i="119"/>
  <c r="M826" i="119"/>
  <c r="M825" i="119"/>
  <c r="M824" i="119"/>
  <c r="M823" i="119"/>
  <c r="M822" i="119"/>
  <c r="M821" i="119"/>
  <c r="M820" i="119"/>
  <c r="M819" i="119"/>
  <c r="M818" i="119"/>
  <c r="M817" i="119"/>
  <c r="M816" i="119"/>
  <c r="M815" i="119"/>
  <c r="M814" i="119"/>
  <c r="M813" i="119"/>
  <c r="M812" i="119"/>
  <c r="M811" i="119"/>
  <c r="M810" i="119"/>
  <c r="M809" i="119"/>
  <c r="M808" i="119"/>
  <c r="M807" i="119"/>
  <c r="M806" i="119"/>
  <c r="M805" i="119"/>
  <c r="M804" i="119"/>
  <c r="M803" i="119"/>
  <c r="M802" i="119"/>
  <c r="M801" i="119"/>
  <c r="M800" i="119"/>
  <c r="M799" i="119"/>
  <c r="M798" i="119"/>
  <c r="M797" i="119"/>
  <c r="M796" i="119"/>
  <c r="M795" i="119"/>
  <c r="M794" i="119"/>
  <c r="M793" i="119"/>
  <c r="M792" i="119"/>
  <c r="M791" i="119"/>
  <c r="M790" i="119"/>
  <c r="M789" i="119"/>
  <c r="M788" i="119"/>
  <c r="M787" i="119"/>
  <c r="M786" i="119"/>
  <c r="M785" i="119"/>
  <c r="M784" i="119"/>
  <c r="M783" i="119"/>
  <c r="M782" i="119"/>
  <c r="M781" i="119"/>
  <c r="M780" i="119"/>
  <c r="M779" i="119"/>
  <c r="M778" i="119"/>
  <c r="M777" i="119"/>
  <c r="M776" i="119"/>
  <c r="M775" i="119"/>
  <c r="M774" i="119"/>
  <c r="M773" i="119"/>
  <c r="M772" i="119"/>
  <c r="M771" i="119"/>
  <c r="M770" i="119"/>
  <c r="M769" i="119"/>
  <c r="M768" i="119"/>
  <c r="M767" i="119"/>
  <c r="M766" i="119"/>
  <c r="M765" i="119"/>
  <c r="M764" i="119"/>
  <c r="M763" i="119"/>
  <c r="M762" i="119"/>
  <c r="M761" i="119"/>
  <c r="M760" i="119"/>
  <c r="M759" i="119"/>
  <c r="M758" i="119"/>
  <c r="M757" i="119"/>
  <c r="M756" i="119"/>
  <c r="M755" i="119"/>
  <c r="M754" i="119"/>
  <c r="M753" i="119"/>
  <c r="M752" i="119"/>
  <c r="M751" i="119"/>
  <c r="M750" i="119"/>
  <c r="M749" i="119"/>
  <c r="M748" i="119"/>
  <c r="M747" i="119"/>
  <c r="M746" i="119"/>
  <c r="M745" i="119"/>
  <c r="M744" i="119"/>
  <c r="M743" i="119"/>
  <c r="M742" i="119"/>
  <c r="M741" i="119"/>
  <c r="M740" i="119"/>
  <c r="M739" i="119"/>
  <c r="M738" i="119"/>
  <c r="M737" i="119"/>
  <c r="M736" i="119"/>
  <c r="M735" i="119"/>
  <c r="M734" i="119"/>
  <c r="M733" i="119"/>
  <c r="M732" i="119"/>
  <c r="M731" i="119"/>
  <c r="M730" i="119"/>
  <c r="M729" i="119"/>
  <c r="M728" i="119"/>
  <c r="M727" i="119"/>
  <c r="M726" i="119"/>
  <c r="M725" i="119"/>
  <c r="M724" i="119"/>
  <c r="M723" i="119"/>
  <c r="M722" i="119"/>
  <c r="M721" i="119"/>
  <c r="M720" i="119"/>
  <c r="M719" i="119"/>
  <c r="M718" i="119"/>
  <c r="M717" i="119"/>
  <c r="M716" i="119"/>
  <c r="M715" i="119"/>
  <c r="M714" i="119"/>
  <c r="M713" i="119"/>
  <c r="M712" i="119"/>
  <c r="M711" i="119"/>
  <c r="M710" i="119"/>
  <c r="M709" i="119"/>
  <c r="M708" i="119"/>
  <c r="M707" i="119"/>
  <c r="M706" i="119"/>
  <c r="M705" i="119"/>
  <c r="M704" i="119"/>
  <c r="M703" i="119"/>
  <c r="M702" i="119"/>
  <c r="M701" i="119"/>
  <c r="M700" i="119"/>
  <c r="M699" i="119"/>
  <c r="M698" i="119"/>
  <c r="M697" i="119"/>
  <c r="M696" i="119"/>
  <c r="M695" i="119"/>
  <c r="M694" i="119"/>
  <c r="M693" i="119"/>
  <c r="M692" i="119"/>
  <c r="M691" i="119"/>
  <c r="M690" i="119"/>
  <c r="M689" i="119"/>
  <c r="M688" i="119"/>
  <c r="M687" i="119"/>
  <c r="M686" i="119"/>
  <c r="M685" i="119"/>
  <c r="M684" i="119"/>
  <c r="M683" i="119"/>
  <c r="M682" i="119"/>
  <c r="M681" i="119"/>
  <c r="M680" i="119"/>
  <c r="M679" i="119"/>
  <c r="M678" i="119"/>
  <c r="M677" i="119"/>
  <c r="M676" i="119"/>
  <c r="M675" i="119"/>
  <c r="M674" i="119"/>
  <c r="M673" i="119"/>
  <c r="M672" i="119"/>
  <c r="M671" i="119"/>
  <c r="M670" i="119"/>
  <c r="M669" i="119"/>
  <c r="M668" i="119"/>
  <c r="M667" i="119"/>
  <c r="M666" i="119"/>
  <c r="M665" i="119"/>
  <c r="M664" i="119"/>
  <c r="M663" i="119"/>
  <c r="M662" i="119"/>
  <c r="M661" i="119"/>
  <c r="M660" i="119"/>
  <c r="M659" i="119"/>
  <c r="M658" i="119"/>
  <c r="M657" i="119"/>
  <c r="M656" i="119"/>
  <c r="M655" i="119"/>
  <c r="M654" i="119"/>
  <c r="M653" i="119"/>
  <c r="M652" i="119"/>
  <c r="M651" i="119"/>
  <c r="M650" i="119"/>
  <c r="M649" i="119"/>
  <c r="M648" i="119"/>
  <c r="M647" i="119"/>
  <c r="M646" i="119"/>
  <c r="M645" i="119"/>
  <c r="M644" i="119"/>
  <c r="M643" i="119"/>
  <c r="M642" i="119"/>
  <c r="M641" i="119"/>
  <c r="M640" i="119"/>
  <c r="M639" i="119"/>
  <c r="M638" i="119"/>
  <c r="M637" i="119"/>
  <c r="M636" i="119"/>
  <c r="M635" i="119"/>
  <c r="M634" i="119"/>
  <c r="M633" i="119"/>
  <c r="M632" i="119"/>
  <c r="M631" i="119"/>
  <c r="M630" i="119"/>
  <c r="M629" i="119"/>
  <c r="M628" i="119"/>
  <c r="M627" i="119"/>
  <c r="M626" i="119"/>
  <c r="M625" i="119"/>
  <c r="M624" i="119"/>
  <c r="M623" i="119"/>
  <c r="M622" i="119"/>
  <c r="M621" i="119"/>
  <c r="M620" i="119"/>
  <c r="M619" i="119"/>
  <c r="M618" i="119"/>
  <c r="M617" i="119"/>
  <c r="M616" i="119"/>
  <c r="M615" i="119"/>
  <c r="M614" i="119"/>
  <c r="M613" i="119"/>
  <c r="M612" i="119"/>
  <c r="M611" i="119"/>
  <c r="M610" i="119"/>
  <c r="M609" i="119"/>
  <c r="M608" i="119"/>
  <c r="M607" i="119"/>
  <c r="M606" i="119"/>
  <c r="M605" i="119"/>
  <c r="M604" i="119"/>
  <c r="M603" i="119"/>
  <c r="M602" i="119"/>
  <c r="M601" i="119"/>
  <c r="M600" i="119"/>
  <c r="M599" i="119"/>
  <c r="M598" i="119"/>
  <c r="M597" i="119"/>
  <c r="M596" i="119"/>
  <c r="M595" i="119"/>
  <c r="M594" i="119"/>
  <c r="M593" i="119"/>
  <c r="M592" i="119"/>
  <c r="M591" i="119"/>
  <c r="M590" i="119"/>
  <c r="M589" i="119"/>
  <c r="M588" i="119"/>
  <c r="M587" i="119"/>
  <c r="M586" i="119"/>
  <c r="M585" i="119"/>
  <c r="M584" i="119"/>
  <c r="M583" i="119"/>
  <c r="M582" i="119"/>
  <c r="M581" i="119"/>
  <c r="M580" i="119"/>
  <c r="M579" i="119"/>
  <c r="M578" i="119"/>
  <c r="M577" i="119"/>
  <c r="M576" i="119"/>
  <c r="M575" i="119"/>
  <c r="M574" i="119"/>
  <c r="M573" i="119"/>
  <c r="M572" i="119"/>
  <c r="M571" i="119"/>
  <c r="M570" i="119"/>
  <c r="M569" i="119"/>
  <c r="M568" i="119"/>
  <c r="M567" i="119"/>
  <c r="M566" i="119"/>
  <c r="M565" i="119"/>
  <c r="M564" i="119"/>
  <c r="M563" i="119"/>
  <c r="M562" i="119"/>
  <c r="M561" i="119"/>
  <c r="M560" i="119"/>
  <c r="M559" i="119"/>
  <c r="M558" i="119"/>
  <c r="M557" i="119"/>
  <c r="M556" i="119"/>
  <c r="M555" i="119"/>
  <c r="M554" i="119"/>
  <c r="M553" i="119"/>
  <c r="M552" i="119"/>
  <c r="M551" i="119"/>
  <c r="M550" i="119"/>
  <c r="M549" i="119"/>
  <c r="M548" i="119"/>
  <c r="M547" i="119"/>
  <c r="M546" i="119"/>
  <c r="M545" i="119"/>
  <c r="M544" i="119"/>
  <c r="M543" i="119"/>
  <c r="M542" i="119"/>
  <c r="M541" i="119"/>
  <c r="M540" i="119"/>
  <c r="M539" i="119"/>
  <c r="M538" i="119"/>
  <c r="M537" i="119"/>
  <c r="M536" i="119"/>
  <c r="M535" i="119"/>
  <c r="M534" i="119"/>
  <c r="M533" i="119"/>
  <c r="M532" i="119"/>
  <c r="M531" i="119"/>
  <c r="M530" i="119"/>
  <c r="M529" i="119"/>
  <c r="M528" i="119"/>
  <c r="M527" i="119"/>
  <c r="M526" i="119"/>
  <c r="M525" i="119"/>
  <c r="M524" i="119"/>
  <c r="M523" i="119"/>
  <c r="M522" i="119"/>
  <c r="M521" i="119"/>
  <c r="M520" i="119"/>
  <c r="M519" i="119"/>
  <c r="M518" i="119"/>
  <c r="M517" i="119"/>
  <c r="M516" i="119"/>
  <c r="M515" i="119"/>
  <c r="M514" i="119"/>
  <c r="M513" i="119"/>
  <c r="M512" i="119"/>
  <c r="M511" i="119"/>
  <c r="M510" i="119"/>
  <c r="M509" i="119"/>
  <c r="M508" i="119"/>
  <c r="M507" i="119"/>
  <c r="M506" i="119"/>
  <c r="M505" i="119"/>
  <c r="M504" i="119"/>
  <c r="M503" i="119"/>
  <c r="M502" i="119"/>
  <c r="M501" i="119"/>
  <c r="M500" i="119"/>
  <c r="M499" i="119"/>
  <c r="M498" i="119"/>
  <c r="M497" i="119"/>
  <c r="M496" i="119"/>
  <c r="M495" i="119"/>
  <c r="M494" i="119"/>
  <c r="M493" i="119"/>
  <c r="M492" i="119"/>
  <c r="M491" i="119"/>
  <c r="M490" i="119"/>
  <c r="M489" i="119"/>
  <c r="M488" i="119"/>
  <c r="M487" i="119"/>
  <c r="M486" i="119"/>
  <c r="M485" i="119"/>
  <c r="M484" i="119"/>
  <c r="M483" i="119"/>
  <c r="M482" i="119"/>
  <c r="M481" i="119"/>
  <c r="M480" i="119"/>
  <c r="M479" i="119"/>
  <c r="M478" i="119"/>
  <c r="M477" i="119"/>
  <c r="M476" i="119"/>
  <c r="M475" i="119"/>
  <c r="M474" i="119"/>
  <c r="M473" i="119"/>
  <c r="M472" i="119"/>
  <c r="M471" i="119"/>
  <c r="M470" i="119"/>
  <c r="M469" i="119"/>
  <c r="M468" i="119"/>
  <c r="M467" i="119"/>
  <c r="M466" i="119"/>
  <c r="M465" i="119"/>
  <c r="M464" i="119"/>
  <c r="M463" i="119"/>
  <c r="M462" i="119"/>
  <c r="M461" i="119"/>
  <c r="M460" i="119"/>
  <c r="M459" i="119"/>
  <c r="M458" i="119"/>
  <c r="M457" i="119"/>
  <c r="M456" i="119"/>
  <c r="M455" i="119"/>
  <c r="M454" i="119"/>
  <c r="M453" i="119"/>
  <c r="M452" i="119"/>
  <c r="M451" i="119"/>
  <c r="M450" i="119"/>
  <c r="M449" i="119"/>
  <c r="M448" i="119"/>
  <c r="M447" i="119"/>
  <c r="M446" i="119"/>
  <c r="M445" i="119"/>
  <c r="M444" i="119"/>
  <c r="M443" i="119"/>
  <c r="M442" i="119"/>
  <c r="M441" i="119"/>
  <c r="M440" i="119"/>
  <c r="M439" i="119"/>
  <c r="M438" i="119"/>
  <c r="M437" i="119"/>
  <c r="M436" i="119"/>
  <c r="M435" i="119"/>
  <c r="M434" i="119"/>
  <c r="M433" i="119"/>
  <c r="M432" i="119"/>
  <c r="M431" i="119"/>
  <c r="M430" i="119"/>
  <c r="M429" i="119"/>
  <c r="M428" i="119"/>
  <c r="M427" i="119"/>
  <c r="M426" i="119"/>
  <c r="M425" i="119"/>
  <c r="M424" i="119"/>
  <c r="M423" i="119"/>
  <c r="M422" i="119"/>
  <c r="M421" i="119"/>
  <c r="M420" i="119"/>
  <c r="M419" i="119"/>
  <c r="M418" i="119"/>
  <c r="M417" i="119"/>
  <c r="M416" i="119"/>
  <c r="M415" i="119"/>
  <c r="M414" i="119"/>
  <c r="M413" i="119"/>
  <c r="M412" i="119"/>
  <c r="M411" i="119"/>
  <c r="M410" i="119"/>
  <c r="M409" i="119"/>
  <c r="M408" i="119"/>
  <c r="M407" i="119"/>
  <c r="M406" i="119"/>
  <c r="M405" i="119"/>
  <c r="M404" i="119"/>
  <c r="M403" i="119"/>
  <c r="M402" i="119"/>
  <c r="M401" i="119"/>
  <c r="M400" i="119"/>
  <c r="M399" i="119"/>
  <c r="M398" i="119"/>
  <c r="M397" i="119"/>
  <c r="M396" i="119"/>
  <c r="M395" i="119"/>
  <c r="M394" i="119"/>
  <c r="M393" i="119"/>
  <c r="M392" i="119"/>
  <c r="M391" i="119"/>
  <c r="M390" i="119"/>
  <c r="M389" i="119"/>
  <c r="M388" i="119"/>
  <c r="M387" i="119"/>
  <c r="M386" i="119"/>
  <c r="M385" i="119"/>
  <c r="M384" i="119"/>
  <c r="M383" i="119"/>
  <c r="M382" i="119"/>
  <c r="M381" i="119"/>
  <c r="M380" i="119"/>
  <c r="M379" i="119"/>
  <c r="M378" i="119"/>
  <c r="M377" i="119"/>
  <c r="M376" i="119"/>
  <c r="M375" i="119"/>
  <c r="M374" i="119"/>
  <c r="M373" i="119"/>
  <c r="M372" i="119"/>
  <c r="M371" i="119"/>
  <c r="M370" i="119"/>
  <c r="M369" i="119"/>
  <c r="M368" i="119"/>
  <c r="M367" i="119"/>
  <c r="M366" i="119"/>
  <c r="M365" i="119"/>
  <c r="M364" i="119"/>
  <c r="M363" i="119"/>
  <c r="M362" i="119"/>
  <c r="M361" i="119"/>
  <c r="M360" i="119"/>
  <c r="M359" i="119"/>
  <c r="M358" i="119"/>
  <c r="M357" i="119"/>
  <c r="M356" i="119"/>
  <c r="M355" i="119"/>
  <c r="M354" i="119"/>
  <c r="M353" i="119"/>
  <c r="M352" i="119"/>
  <c r="M351" i="119"/>
  <c r="M350" i="119"/>
  <c r="M349" i="119"/>
  <c r="M348" i="119"/>
  <c r="M347" i="119"/>
  <c r="M346" i="119"/>
  <c r="M345" i="119"/>
  <c r="M344" i="119"/>
  <c r="M343" i="119"/>
  <c r="M342" i="119"/>
  <c r="M341" i="119"/>
  <c r="M340" i="119"/>
  <c r="M339" i="119"/>
  <c r="M338" i="119"/>
  <c r="M337" i="119"/>
  <c r="M336" i="119"/>
  <c r="M335" i="119"/>
  <c r="M334" i="119"/>
  <c r="M333" i="119"/>
  <c r="M332" i="119"/>
  <c r="M331" i="119"/>
  <c r="M330" i="119"/>
  <c r="M329" i="119"/>
  <c r="M328" i="119"/>
  <c r="M327" i="119"/>
  <c r="M326" i="119"/>
  <c r="M325" i="119"/>
  <c r="M324" i="119"/>
  <c r="M323" i="119"/>
  <c r="M322" i="119"/>
  <c r="M321" i="119"/>
  <c r="M320" i="119"/>
  <c r="M319" i="119"/>
  <c r="M318" i="119"/>
  <c r="M317" i="119"/>
  <c r="M316" i="119"/>
  <c r="M315" i="119"/>
  <c r="M314" i="119"/>
  <c r="M313" i="119"/>
  <c r="M312" i="119"/>
  <c r="M311" i="119"/>
  <c r="M310" i="119"/>
  <c r="M309" i="119"/>
  <c r="M308" i="119"/>
  <c r="M307" i="119"/>
  <c r="M306" i="119"/>
  <c r="M305" i="119"/>
  <c r="M304" i="119"/>
  <c r="M303" i="119"/>
  <c r="M302" i="119"/>
  <c r="M301" i="119"/>
  <c r="M300" i="119"/>
  <c r="M299" i="119"/>
  <c r="M298" i="119"/>
  <c r="M297" i="119"/>
  <c r="M296" i="119"/>
  <c r="M295" i="119"/>
  <c r="M294" i="119"/>
  <c r="M293" i="119"/>
  <c r="M292" i="119"/>
  <c r="M291" i="119"/>
  <c r="M290" i="119"/>
  <c r="M289" i="119"/>
  <c r="M288" i="119"/>
  <c r="M287" i="119"/>
  <c r="M286" i="119"/>
  <c r="M285" i="119"/>
  <c r="M284" i="119"/>
  <c r="M283" i="119"/>
  <c r="M282" i="119"/>
  <c r="M281" i="119"/>
  <c r="M280" i="119"/>
  <c r="M279" i="119"/>
  <c r="M278" i="119"/>
  <c r="M277" i="119"/>
  <c r="M276" i="119"/>
  <c r="M275" i="119"/>
  <c r="M274" i="119"/>
  <c r="M273" i="119"/>
  <c r="M272" i="119"/>
  <c r="M271" i="119"/>
  <c r="M270" i="119"/>
  <c r="M269" i="119"/>
  <c r="M268" i="119"/>
  <c r="M267" i="119"/>
  <c r="M266" i="119"/>
  <c r="M265" i="119"/>
  <c r="M264" i="119"/>
  <c r="M263" i="119"/>
  <c r="M262" i="119"/>
  <c r="M261" i="119"/>
  <c r="M260" i="119"/>
  <c r="M259" i="119"/>
  <c r="M258" i="119"/>
  <c r="M257" i="119"/>
  <c r="M256" i="119"/>
  <c r="M255" i="119"/>
  <c r="M254" i="119"/>
  <c r="M253" i="119"/>
  <c r="M252" i="119"/>
  <c r="M251" i="119"/>
  <c r="M250" i="119"/>
  <c r="M249" i="119"/>
  <c r="M248" i="119"/>
  <c r="M247" i="119"/>
  <c r="M246" i="119"/>
  <c r="M245" i="119"/>
  <c r="M244" i="119"/>
  <c r="M243" i="119"/>
  <c r="M242" i="119"/>
  <c r="M241" i="119"/>
  <c r="M240" i="119"/>
  <c r="M239" i="119"/>
  <c r="M238" i="119"/>
  <c r="M237" i="119"/>
  <c r="M236" i="119"/>
  <c r="M235" i="119"/>
  <c r="M234" i="119"/>
  <c r="M233" i="119"/>
  <c r="M232" i="119"/>
  <c r="M231" i="119"/>
  <c r="M230" i="119"/>
  <c r="M229" i="119"/>
  <c r="M228" i="119"/>
  <c r="M227" i="119"/>
  <c r="M226" i="119"/>
  <c r="M225" i="119"/>
  <c r="M224" i="119"/>
  <c r="M223" i="119"/>
  <c r="M222" i="119"/>
  <c r="M221" i="119"/>
  <c r="M220" i="119"/>
  <c r="M219" i="119"/>
  <c r="M218" i="119"/>
  <c r="M217" i="119"/>
  <c r="M216" i="119"/>
  <c r="M215" i="119"/>
  <c r="M214" i="119"/>
  <c r="M213" i="119"/>
  <c r="M212" i="119"/>
  <c r="M211" i="119"/>
  <c r="M210" i="119"/>
  <c r="M209" i="119"/>
  <c r="M208" i="119"/>
  <c r="M207" i="119"/>
  <c r="M206" i="119"/>
  <c r="M205" i="119"/>
  <c r="M204" i="119"/>
  <c r="M203" i="119"/>
  <c r="M202" i="119"/>
  <c r="M201" i="119"/>
  <c r="M200" i="119"/>
  <c r="M199" i="119"/>
  <c r="M198" i="119"/>
  <c r="M197" i="119"/>
  <c r="M196" i="119"/>
  <c r="M195" i="119"/>
  <c r="M194" i="119"/>
  <c r="M193" i="119"/>
  <c r="M192" i="119"/>
  <c r="M191" i="119"/>
  <c r="M190" i="119"/>
  <c r="M189" i="119"/>
  <c r="M188" i="119"/>
  <c r="M187" i="119"/>
  <c r="M186" i="119"/>
  <c r="M185" i="119"/>
  <c r="M184" i="119"/>
  <c r="M183" i="119"/>
  <c r="M182" i="119"/>
  <c r="M181" i="119"/>
  <c r="M180" i="119"/>
  <c r="M179" i="119"/>
  <c r="M178" i="119"/>
  <c r="M177" i="119"/>
  <c r="M176" i="119"/>
  <c r="M175" i="119"/>
  <c r="M174" i="119"/>
  <c r="M173" i="119"/>
  <c r="M172" i="119"/>
  <c r="M171" i="119"/>
  <c r="M170" i="119"/>
  <c r="M169" i="119"/>
  <c r="M168" i="119"/>
  <c r="M167" i="119"/>
  <c r="M166" i="119"/>
  <c r="M165" i="119"/>
  <c r="M164" i="119"/>
  <c r="M163" i="119"/>
  <c r="M162" i="119"/>
  <c r="M161" i="119"/>
  <c r="M160" i="119"/>
  <c r="M159" i="119"/>
  <c r="M158" i="119"/>
  <c r="M157" i="119"/>
  <c r="M156" i="119"/>
  <c r="M155" i="119"/>
  <c r="M154" i="119"/>
  <c r="M153" i="119"/>
  <c r="M152" i="119"/>
  <c r="M151" i="119"/>
  <c r="M150" i="119"/>
  <c r="M149" i="119"/>
  <c r="M148" i="119"/>
  <c r="M147" i="119"/>
  <c r="M146" i="119"/>
  <c r="M145" i="119"/>
  <c r="M144" i="119"/>
  <c r="M143" i="119"/>
  <c r="M142" i="119"/>
  <c r="M141" i="119"/>
  <c r="M140" i="119"/>
  <c r="M139" i="119"/>
  <c r="M138" i="119"/>
  <c r="M137" i="119"/>
  <c r="M136" i="119"/>
  <c r="M135" i="119"/>
  <c r="M134" i="119"/>
  <c r="M133" i="119"/>
  <c r="M132" i="119"/>
  <c r="M131" i="119"/>
  <c r="M130" i="119"/>
  <c r="M129" i="119"/>
  <c r="M128" i="119"/>
  <c r="M127" i="119"/>
  <c r="M126" i="119"/>
  <c r="M125" i="119"/>
  <c r="M124" i="119"/>
  <c r="M123" i="119"/>
  <c r="M122" i="119"/>
  <c r="M121" i="119"/>
  <c r="M120" i="119"/>
  <c r="M119" i="119"/>
  <c r="M118" i="119"/>
  <c r="M117" i="119"/>
  <c r="M116" i="119"/>
  <c r="M115" i="119"/>
  <c r="M114" i="119"/>
  <c r="M113" i="119"/>
  <c r="M112" i="119"/>
  <c r="M111" i="119"/>
  <c r="M110" i="119"/>
  <c r="M109" i="119"/>
  <c r="M108" i="119"/>
  <c r="M107" i="119"/>
  <c r="M106" i="119"/>
  <c r="M105" i="119"/>
  <c r="M104" i="119"/>
  <c r="M103" i="119"/>
  <c r="M102" i="119"/>
  <c r="M101" i="119"/>
  <c r="M100" i="119"/>
  <c r="M99" i="119"/>
  <c r="M98" i="119"/>
  <c r="M97" i="119"/>
  <c r="M96" i="119"/>
  <c r="M95" i="119"/>
  <c r="M94" i="119"/>
  <c r="M93" i="119"/>
  <c r="M92" i="119"/>
  <c r="M91" i="119"/>
  <c r="M90" i="119"/>
  <c r="M89" i="119"/>
  <c r="M88" i="119"/>
  <c r="M87" i="119"/>
  <c r="M86" i="119"/>
  <c r="M85" i="119"/>
  <c r="M84" i="119"/>
  <c r="M83" i="119"/>
  <c r="M82" i="119"/>
  <c r="M81" i="119"/>
  <c r="M80" i="119"/>
  <c r="M79" i="119"/>
  <c r="M78" i="119"/>
  <c r="M77" i="119"/>
  <c r="M76" i="119"/>
  <c r="M75" i="119"/>
  <c r="M74" i="119"/>
  <c r="M73" i="119"/>
  <c r="M72" i="119"/>
  <c r="M71" i="119"/>
  <c r="M70" i="119"/>
  <c r="M69" i="119"/>
  <c r="M68" i="119"/>
  <c r="M67" i="119"/>
  <c r="M66" i="119"/>
  <c r="M65" i="119"/>
  <c r="M64" i="119"/>
  <c r="M63" i="119"/>
  <c r="M62" i="119"/>
  <c r="M61" i="119"/>
  <c r="M60" i="119"/>
  <c r="M59" i="119"/>
  <c r="M58" i="119"/>
  <c r="M57" i="119"/>
  <c r="M56" i="119"/>
  <c r="M55" i="119"/>
  <c r="M54" i="119"/>
  <c r="M53" i="119"/>
  <c r="M52" i="119"/>
  <c r="M51" i="119"/>
  <c r="M50" i="119"/>
  <c r="M49" i="119"/>
  <c r="M48" i="119"/>
  <c r="M47" i="119"/>
  <c r="M46" i="119"/>
  <c r="M45" i="119"/>
  <c r="M44" i="119"/>
  <c r="M43" i="119"/>
  <c r="M42" i="119"/>
  <c r="M41" i="119"/>
  <c r="M40" i="119"/>
  <c r="M39" i="119"/>
  <c r="M38" i="119"/>
  <c r="M37" i="119"/>
  <c r="M36" i="119"/>
  <c r="M35" i="119"/>
  <c r="M34" i="119"/>
  <c r="M33" i="119"/>
  <c r="M32" i="119"/>
  <c r="M31" i="119"/>
  <c r="M30" i="119"/>
  <c r="M29" i="119"/>
  <c r="M28" i="119"/>
  <c r="M27" i="119"/>
  <c r="M26" i="119"/>
  <c r="M25" i="119"/>
  <c r="M24" i="119"/>
  <c r="M23" i="119"/>
  <c r="M22" i="119"/>
  <c r="M21" i="119"/>
  <c r="M20" i="119"/>
  <c r="M19" i="119"/>
  <c r="M18" i="119"/>
  <c r="M17" i="119"/>
  <c r="M16" i="119"/>
  <c r="M15" i="119"/>
  <c r="M14" i="119"/>
  <c r="M13" i="119"/>
  <c r="M12" i="119"/>
  <c r="M11" i="119"/>
  <c r="M10" i="119"/>
  <c r="L5448" i="119"/>
  <c r="L5447" i="119"/>
  <c r="L5446" i="119"/>
  <c r="L5445" i="119"/>
  <c r="L5444" i="119"/>
  <c r="L5443" i="119"/>
  <c r="L5442" i="119"/>
  <c r="L5441" i="119"/>
  <c r="L5440" i="119"/>
  <c r="L5439" i="119"/>
  <c r="L5438" i="119"/>
  <c r="L5437" i="119"/>
  <c r="L5436" i="119"/>
  <c r="L5435" i="119"/>
  <c r="L5434" i="119"/>
  <c r="L5433" i="119"/>
  <c r="L5432" i="119"/>
  <c r="L5431" i="119"/>
  <c r="L5430" i="119"/>
  <c r="L5429" i="119"/>
  <c r="L5428" i="119"/>
  <c r="L5427" i="119"/>
  <c r="L5426" i="119"/>
  <c r="L5425" i="119"/>
  <c r="L5424" i="119"/>
  <c r="L5423" i="119"/>
  <c r="L5422" i="119"/>
  <c r="L5421" i="119"/>
  <c r="L5420" i="119"/>
  <c r="L5419" i="119"/>
  <c r="L5418" i="119"/>
  <c r="L5417" i="119"/>
  <c r="L5416" i="119"/>
  <c r="L5415" i="119"/>
  <c r="L5414" i="119"/>
  <c r="L5413" i="119"/>
  <c r="L5412" i="119"/>
  <c r="L5411" i="119"/>
  <c r="L5410" i="119"/>
  <c r="L5409" i="119"/>
  <c r="L5408" i="119"/>
  <c r="L5407" i="119"/>
  <c r="L5406" i="119"/>
  <c r="L5405" i="119"/>
  <c r="L5404" i="119"/>
  <c r="L5403" i="119"/>
  <c r="L5402" i="119"/>
  <c r="L5401" i="119"/>
  <c r="L5400" i="119"/>
  <c r="L5399" i="119"/>
  <c r="L5398" i="119"/>
  <c r="L5397" i="119"/>
  <c r="L5396" i="119"/>
  <c r="L5395" i="119"/>
  <c r="L5394" i="119"/>
  <c r="L5393" i="119"/>
  <c r="L5392" i="119"/>
  <c r="L5391" i="119"/>
  <c r="L5390" i="119"/>
  <c r="L5389" i="119"/>
  <c r="L5388" i="119"/>
  <c r="L5387" i="119"/>
  <c r="L5386" i="119"/>
  <c r="L5385" i="119"/>
  <c r="L5384" i="119"/>
  <c r="L5383" i="119"/>
  <c r="L5382" i="119"/>
  <c r="L5381" i="119"/>
  <c r="L5380" i="119"/>
  <c r="L5379" i="119"/>
  <c r="L5378" i="119"/>
  <c r="L5377" i="119"/>
  <c r="L5376" i="119"/>
  <c r="L5375" i="119"/>
  <c r="L5374" i="119"/>
  <c r="L5373" i="119"/>
  <c r="L5372" i="119"/>
  <c r="L5371" i="119"/>
  <c r="L5370" i="119"/>
  <c r="L5369" i="119"/>
  <c r="L5368" i="119"/>
  <c r="L5367" i="119"/>
  <c r="L5366" i="119"/>
  <c r="L5365" i="119"/>
  <c r="L5364" i="119"/>
  <c r="L5363" i="119"/>
  <c r="L5362" i="119"/>
  <c r="L5361" i="119"/>
  <c r="L5360" i="119"/>
  <c r="L5359" i="119"/>
  <c r="L5358" i="119"/>
  <c r="L5357" i="119"/>
  <c r="L5356" i="119"/>
  <c r="L5355" i="119"/>
  <c r="L5354" i="119"/>
  <c r="L5353" i="119"/>
  <c r="L5352" i="119"/>
  <c r="L5351" i="119"/>
  <c r="L5350" i="119"/>
  <c r="L5349" i="119"/>
  <c r="L5348" i="119"/>
  <c r="L5347" i="119"/>
  <c r="L5346" i="119"/>
  <c r="L5345" i="119"/>
  <c r="L5344" i="119"/>
  <c r="L5343" i="119"/>
  <c r="L5342" i="119"/>
  <c r="L5341" i="119"/>
  <c r="L5340" i="119"/>
  <c r="L5339" i="119"/>
  <c r="L5338" i="119"/>
  <c r="L5337" i="119"/>
  <c r="L5336" i="119"/>
  <c r="L5335" i="119"/>
  <c r="L5334" i="119"/>
  <c r="L5333" i="119"/>
  <c r="L5332" i="119"/>
  <c r="L5331" i="119"/>
  <c r="L5330" i="119"/>
  <c r="L5329" i="119"/>
  <c r="L5328" i="119"/>
  <c r="L5327" i="119"/>
  <c r="L5326" i="119"/>
  <c r="L5325" i="119"/>
  <c r="L5324" i="119"/>
  <c r="L5323" i="119"/>
  <c r="L5322" i="119"/>
  <c r="L5321" i="119"/>
  <c r="L5320" i="119"/>
  <c r="L5319" i="119"/>
  <c r="L5318" i="119"/>
  <c r="L5317" i="119"/>
  <c r="L5316" i="119"/>
  <c r="L5315" i="119"/>
  <c r="L5314" i="119"/>
  <c r="L5313" i="119"/>
  <c r="L5312" i="119"/>
  <c r="L5311" i="119"/>
  <c r="L5310" i="119"/>
  <c r="L5309" i="119"/>
  <c r="L5308" i="119"/>
  <c r="L5307" i="119"/>
  <c r="L5306" i="119"/>
  <c r="L5305" i="119"/>
  <c r="L5304" i="119"/>
  <c r="L5303" i="119"/>
  <c r="L5302" i="119"/>
  <c r="L5301" i="119"/>
  <c r="L5300" i="119"/>
  <c r="L5299" i="119"/>
  <c r="L5298" i="119"/>
  <c r="L5297" i="119"/>
  <c r="L5296" i="119"/>
  <c r="L5295" i="119"/>
  <c r="L5294" i="119"/>
  <c r="L5293" i="119"/>
  <c r="L5292" i="119"/>
  <c r="L5291" i="119"/>
  <c r="L5290" i="119"/>
  <c r="L5289" i="119"/>
  <c r="L5288" i="119"/>
  <c r="L5287" i="119"/>
  <c r="L5286" i="119"/>
  <c r="L5285" i="119"/>
  <c r="L5284" i="119"/>
  <c r="L5283" i="119"/>
  <c r="L5282" i="119"/>
  <c r="L5281" i="119"/>
  <c r="L5280" i="119"/>
  <c r="L5279" i="119"/>
  <c r="L5278" i="119"/>
  <c r="L5277" i="119"/>
  <c r="L5276" i="119"/>
  <c r="L5275" i="119"/>
  <c r="L5274" i="119"/>
  <c r="L5273" i="119"/>
  <c r="L5272" i="119"/>
  <c r="L5271" i="119"/>
  <c r="L5270" i="119"/>
  <c r="L5269" i="119"/>
  <c r="L5268" i="119"/>
  <c r="L5267" i="119"/>
  <c r="L5266" i="119"/>
  <c r="L5265" i="119"/>
  <c r="L5264" i="119"/>
  <c r="L5263" i="119"/>
  <c r="L5262" i="119"/>
  <c r="L5261" i="119"/>
  <c r="L5260" i="119"/>
  <c r="L5259" i="119"/>
  <c r="L5258" i="119"/>
  <c r="L5257" i="119"/>
  <c r="L5256" i="119"/>
  <c r="L5255" i="119"/>
  <c r="L5254" i="119"/>
  <c r="L5253" i="119"/>
  <c r="L5252" i="119"/>
  <c r="L5251" i="119"/>
  <c r="L5250" i="119"/>
  <c r="L5249" i="119"/>
  <c r="L5248" i="119"/>
  <c r="L5247" i="119"/>
  <c r="L5246" i="119"/>
  <c r="L5245" i="119"/>
  <c r="L5244" i="119"/>
  <c r="L5243" i="119"/>
  <c r="L5242" i="119"/>
  <c r="L5241" i="119"/>
  <c r="L5240" i="119"/>
  <c r="L5239" i="119"/>
  <c r="L5238" i="119"/>
  <c r="L5237" i="119"/>
  <c r="L5236" i="119"/>
  <c r="L5235" i="119"/>
  <c r="L5234" i="119"/>
  <c r="L5233" i="119"/>
  <c r="L5232" i="119"/>
  <c r="L5231" i="119"/>
  <c r="L5230" i="119"/>
  <c r="L5229" i="119"/>
  <c r="L5228" i="119"/>
  <c r="L5227" i="119"/>
  <c r="L5226" i="119"/>
  <c r="L5225" i="119"/>
  <c r="L5224" i="119"/>
  <c r="L5223" i="119"/>
  <c r="L5222" i="119"/>
  <c r="L5221" i="119"/>
  <c r="L5220" i="119"/>
  <c r="L5219" i="119"/>
  <c r="L5218" i="119"/>
  <c r="L5217" i="119"/>
  <c r="L5216" i="119"/>
  <c r="L5215" i="119"/>
  <c r="L5214" i="119"/>
  <c r="L5213" i="119"/>
  <c r="L5212" i="119"/>
  <c r="L5211" i="119"/>
  <c r="L5210" i="119"/>
  <c r="L5209" i="119"/>
  <c r="L5208" i="119"/>
  <c r="L5207" i="119"/>
  <c r="L5206" i="119"/>
  <c r="L5205" i="119"/>
  <c r="L5204" i="119"/>
  <c r="L5203" i="119"/>
  <c r="L5202" i="119"/>
  <c r="L5201" i="119"/>
  <c r="L5200" i="119"/>
  <c r="L5199" i="119"/>
  <c r="L5198" i="119"/>
  <c r="L5197" i="119"/>
  <c r="L5196" i="119"/>
  <c r="L5195" i="119"/>
  <c r="L5194" i="119"/>
  <c r="L5193" i="119"/>
  <c r="L5192" i="119"/>
  <c r="L5191" i="119"/>
  <c r="L5190" i="119"/>
  <c r="L5189" i="119"/>
  <c r="L5188" i="119"/>
  <c r="L5187" i="119"/>
  <c r="L5186" i="119"/>
  <c r="L5185" i="119"/>
  <c r="L5184" i="119"/>
  <c r="L5183" i="119"/>
  <c r="L5182" i="119"/>
  <c r="L5181" i="119"/>
  <c r="L5180" i="119"/>
  <c r="L5179" i="119"/>
  <c r="L5178" i="119"/>
  <c r="L5177" i="119"/>
  <c r="L5176" i="119"/>
  <c r="L5175" i="119"/>
  <c r="L5174" i="119"/>
  <c r="L5173" i="119"/>
  <c r="L5172" i="119"/>
  <c r="L5171" i="119"/>
  <c r="L5170" i="119"/>
  <c r="L5169" i="119"/>
  <c r="L5168" i="119"/>
  <c r="L5167" i="119"/>
  <c r="L5166" i="119"/>
  <c r="L5165" i="119"/>
  <c r="L5164" i="119"/>
  <c r="L5163" i="119"/>
  <c r="L5162" i="119"/>
  <c r="L5161" i="119"/>
  <c r="L5160" i="119"/>
  <c r="L5159" i="119"/>
  <c r="L5158" i="119"/>
  <c r="L5157" i="119"/>
  <c r="L5156" i="119"/>
  <c r="L5155" i="119"/>
  <c r="L5154" i="119"/>
  <c r="L5153" i="119"/>
  <c r="L5152" i="119"/>
  <c r="L5151" i="119"/>
  <c r="L5150" i="119"/>
  <c r="L5149" i="119"/>
  <c r="L5148" i="119"/>
  <c r="L5147" i="119"/>
  <c r="L5146" i="119"/>
  <c r="L5145" i="119"/>
  <c r="L5144" i="119"/>
  <c r="L5143" i="119"/>
  <c r="L5142" i="119"/>
  <c r="L5141" i="119"/>
  <c r="L5140" i="119"/>
  <c r="L5139" i="119"/>
  <c r="L5138" i="119"/>
  <c r="L5137" i="119"/>
  <c r="L5136" i="119"/>
  <c r="L5135" i="119"/>
  <c r="L5134" i="119"/>
  <c r="L5133" i="119"/>
  <c r="L5132" i="119"/>
  <c r="L5131" i="119"/>
  <c r="L5130" i="119"/>
  <c r="L5129" i="119"/>
  <c r="L5128" i="119"/>
  <c r="L5127" i="119"/>
  <c r="L5126" i="119"/>
  <c r="L5125" i="119"/>
  <c r="L5124" i="119"/>
  <c r="L5123" i="119"/>
  <c r="L5122" i="119"/>
  <c r="L5121" i="119"/>
  <c r="L5120" i="119"/>
  <c r="L5119" i="119"/>
  <c r="L5118" i="119"/>
  <c r="L5117" i="119"/>
  <c r="L5116" i="119"/>
  <c r="L5115" i="119"/>
  <c r="L5114" i="119"/>
  <c r="L5113" i="119"/>
  <c r="L5112" i="119"/>
  <c r="L5111" i="119"/>
  <c r="L5110" i="119"/>
  <c r="L5109" i="119"/>
  <c r="L5108" i="119"/>
  <c r="L5107" i="119"/>
  <c r="L5106" i="119"/>
  <c r="L5105" i="119"/>
  <c r="L5104" i="119"/>
  <c r="L5103" i="119"/>
  <c r="L5102" i="119"/>
  <c r="L5101" i="119"/>
  <c r="L5100" i="119"/>
  <c r="L5099" i="119"/>
  <c r="L5098" i="119"/>
  <c r="L5097" i="119"/>
  <c r="L5096" i="119"/>
  <c r="L5095" i="119"/>
  <c r="L5094" i="119"/>
  <c r="L5093" i="119"/>
  <c r="L5092" i="119"/>
  <c r="L5091" i="119"/>
  <c r="L5090" i="119"/>
  <c r="L5089" i="119"/>
  <c r="L5088" i="119"/>
  <c r="L5087" i="119"/>
  <c r="L5086" i="119"/>
  <c r="L5085" i="119"/>
  <c r="L5084" i="119"/>
  <c r="L5083" i="119"/>
  <c r="L5082" i="119"/>
  <c r="L5081" i="119"/>
  <c r="L5080" i="119"/>
  <c r="L5079" i="119"/>
  <c r="L5078" i="119"/>
  <c r="L5077" i="119"/>
  <c r="L5076" i="119"/>
  <c r="L5075" i="119"/>
  <c r="L5074" i="119"/>
  <c r="L5073" i="119"/>
  <c r="L5072" i="119"/>
  <c r="L5071" i="119"/>
  <c r="L5070" i="119"/>
  <c r="L5069" i="119"/>
  <c r="L5068" i="119"/>
  <c r="L5067" i="119"/>
  <c r="L5066" i="119"/>
  <c r="L5065" i="119"/>
  <c r="L5064" i="119"/>
  <c r="L5063" i="119"/>
  <c r="L5062" i="119"/>
  <c r="L5061" i="119"/>
  <c r="L5060" i="119"/>
  <c r="L5059" i="119"/>
  <c r="L5058" i="119"/>
  <c r="L5057" i="119"/>
  <c r="L5056" i="119"/>
  <c r="L5055" i="119"/>
  <c r="L5054" i="119"/>
  <c r="L5053" i="119"/>
  <c r="L5052" i="119"/>
  <c r="L5051" i="119"/>
  <c r="L5050" i="119"/>
  <c r="L5049" i="119"/>
  <c r="L5048" i="119"/>
  <c r="L5047" i="119"/>
  <c r="L5046" i="119"/>
  <c r="L5045" i="119"/>
  <c r="L5044" i="119"/>
  <c r="L5043" i="119"/>
  <c r="L5042" i="119"/>
  <c r="L5041" i="119"/>
  <c r="L5040" i="119"/>
  <c r="L5039" i="119"/>
  <c r="L5038" i="119"/>
  <c r="L5037" i="119"/>
  <c r="L5036" i="119"/>
  <c r="L5035" i="119"/>
  <c r="L5034" i="119"/>
  <c r="L5033" i="119"/>
  <c r="L5032" i="119"/>
  <c r="L5031" i="119"/>
  <c r="L5030" i="119"/>
  <c r="L5029" i="119"/>
  <c r="L5028" i="119"/>
  <c r="L5027" i="119"/>
  <c r="L5026" i="119"/>
  <c r="L5025" i="119"/>
  <c r="L5024" i="119"/>
  <c r="L5023" i="119"/>
  <c r="L5022" i="119"/>
  <c r="L5021" i="119"/>
  <c r="L5020" i="119"/>
  <c r="L5019" i="119"/>
  <c r="L5018" i="119"/>
  <c r="L5017" i="119"/>
  <c r="L5016" i="119"/>
  <c r="L5015" i="119"/>
  <c r="L5014" i="119"/>
  <c r="L5013" i="119"/>
  <c r="L5012" i="119"/>
  <c r="L5011" i="119"/>
  <c r="L5010" i="119"/>
  <c r="L5009" i="119"/>
  <c r="L5008" i="119"/>
  <c r="L5007" i="119"/>
  <c r="L5006" i="119"/>
  <c r="L5005" i="119"/>
  <c r="L5004" i="119"/>
  <c r="L5003" i="119"/>
  <c r="L5002" i="119"/>
  <c r="L5001" i="119"/>
  <c r="L5000" i="119"/>
  <c r="L4999" i="119"/>
  <c r="L4998" i="119"/>
  <c r="L4997" i="119"/>
  <c r="L4996" i="119"/>
  <c r="L4995" i="119"/>
  <c r="L4994" i="119"/>
  <c r="L4993" i="119"/>
  <c r="L4992" i="119"/>
  <c r="L4991" i="119"/>
  <c r="L4990" i="119"/>
  <c r="L4989" i="119"/>
  <c r="L4988" i="119"/>
  <c r="L4987" i="119"/>
  <c r="L4986" i="119"/>
  <c r="L4985" i="119"/>
  <c r="L4984" i="119"/>
  <c r="L4983" i="119"/>
  <c r="L4982" i="119"/>
  <c r="L4981" i="119"/>
  <c r="L4980" i="119"/>
  <c r="L4979" i="119"/>
  <c r="L4978" i="119"/>
  <c r="L4977" i="119"/>
  <c r="L4976" i="119"/>
  <c r="L4975" i="119"/>
  <c r="L4974" i="119"/>
  <c r="L4973" i="119"/>
  <c r="L4972" i="119"/>
  <c r="L4971" i="119"/>
  <c r="L4970" i="119"/>
  <c r="L4969" i="119"/>
  <c r="L4968" i="119"/>
  <c r="L4967" i="119"/>
  <c r="L4966" i="119"/>
  <c r="L4965" i="119"/>
  <c r="L4964" i="119"/>
  <c r="L4963" i="119"/>
  <c r="L4962" i="119"/>
  <c r="L4961" i="119"/>
  <c r="L4960" i="119"/>
  <c r="L4959" i="119"/>
  <c r="L4958" i="119"/>
  <c r="L4957" i="119"/>
  <c r="L4956" i="119"/>
  <c r="L4955" i="119"/>
  <c r="L4954" i="119"/>
  <c r="L4953" i="119"/>
  <c r="L4952" i="119"/>
  <c r="L4951" i="119"/>
  <c r="L4950" i="119"/>
  <c r="L4949" i="119"/>
  <c r="L4948" i="119"/>
  <c r="L4947" i="119"/>
  <c r="L4946" i="119"/>
  <c r="L4945" i="119"/>
  <c r="L4944" i="119"/>
  <c r="L4943" i="119"/>
  <c r="L4942" i="119"/>
  <c r="L4941" i="119"/>
  <c r="L4940" i="119"/>
  <c r="L4939" i="119"/>
  <c r="L4938" i="119"/>
  <c r="L4937" i="119"/>
  <c r="L4936" i="119"/>
  <c r="L4935" i="119"/>
  <c r="L4934" i="119"/>
  <c r="L4933" i="119"/>
  <c r="L4932" i="119"/>
  <c r="L4931" i="119"/>
  <c r="L4930" i="119"/>
  <c r="L4929" i="119"/>
  <c r="L4928" i="119"/>
  <c r="L4927" i="119"/>
  <c r="L4926" i="119"/>
  <c r="L4925" i="119"/>
  <c r="L4924" i="119"/>
  <c r="L4923" i="119"/>
  <c r="L4922" i="119"/>
  <c r="L4921" i="119"/>
  <c r="L4920" i="119"/>
  <c r="L4919" i="119"/>
  <c r="L4918" i="119"/>
  <c r="L4917" i="119"/>
  <c r="L4916" i="119"/>
  <c r="L4915" i="119"/>
  <c r="L4914" i="119"/>
  <c r="L4913" i="119"/>
  <c r="L4912" i="119"/>
  <c r="L4911" i="119"/>
  <c r="L4910" i="119"/>
  <c r="L4909" i="119"/>
  <c r="L4908" i="119"/>
  <c r="L4907" i="119"/>
  <c r="L4906" i="119"/>
  <c r="L4905" i="119"/>
  <c r="L4904" i="119"/>
  <c r="L4903" i="119"/>
  <c r="L4902" i="119"/>
  <c r="L4901" i="119"/>
  <c r="L4900" i="119"/>
  <c r="L4899" i="119"/>
  <c r="L4898" i="119"/>
  <c r="L4897" i="119"/>
  <c r="L4896" i="119"/>
  <c r="L4895" i="119"/>
  <c r="L4894" i="119"/>
  <c r="L4893" i="119"/>
  <c r="L4892" i="119"/>
  <c r="L4891" i="119"/>
  <c r="L4890" i="119"/>
  <c r="L4889" i="119"/>
  <c r="L4888" i="119"/>
  <c r="L4887" i="119"/>
  <c r="L4886" i="119"/>
  <c r="L4885" i="119"/>
  <c r="L4884" i="119"/>
  <c r="L4883" i="119"/>
  <c r="L4882" i="119"/>
  <c r="L4881" i="119"/>
  <c r="L4880" i="119"/>
  <c r="L4879" i="119"/>
  <c r="L4878" i="119"/>
  <c r="L4877" i="119"/>
  <c r="L4876" i="119"/>
  <c r="L4875" i="119"/>
  <c r="L4874" i="119"/>
  <c r="L4873" i="119"/>
  <c r="L4872" i="119"/>
  <c r="L4871" i="119"/>
  <c r="L4870" i="119"/>
  <c r="L4869" i="119"/>
  <c r="L4868" i="119"/>
  <c r="L4867" i="119"/>
  <c r="L4866" i="119"/>
  <c r="L4865" i="119"/>
  <c r="L4864" i="119"/>
  <c r="L4863" i="119"/>
  <c r="L4862" i="119"/>
  <c r="L4861" i="119"/>
  <c r="L4860" i="119"/>
  <c r="L4859" i="119"/>
  <c r="L4858" i="119"/>
  <c r="L4857" i="119"/>
  <c r="L4856" i="119"/>
  <c r="L4855" i="119"/>
  <c r="L4854" i="119"/>
  <c r="L4853" i="119"/>
  <c r="L4852" i="119"/>
  <c r="L4851" i="119"/>
  <c r="L4850" i="119"/>
  <c r="L4849" i="119"/>
  <c r="L4848" i="119"/>
  <c r="L4847" i="119"/>
  <c r="L4846" i="119"/>
  <c r="L4845" i="119"/>
  <c r="L4844" i="119"/>
  <c r="L4843" i="119"/>
  <c r="L4842" i="119"/>
  <c r="L4841" i="119"/>
  <c r="L4840" i="119"/>
  <c r="L4839" i="119"/>
  <c r="L4838" i="119"/>
  <c r="L4837" i="119"/>
  <c r="L4836" i="119"/>
  <c r="L4835" i="119"/>
  <c r="L4834" i="119"/>
  <c r="L4833" i="119"/>
  <c r="L4832" i="119"/>
  <c r="L4831" i="119"/>
  <c r="L4830" i="119"/>
  <c r="L4829" i="119"/>
  <c r="L4828" i="119"/>
  <c r="L4827" i="119"/>
  <c r="L4826" i="119"/>
  <c r="L4825" i="119"/>
  <c r="L4824" i="119"/>
  <c r="L4823" i="119"/>
  <c r="L4822" i="119"/>
  <c r="L4821" i="119"/>
  <c r="L4820" i="119"/>
  <c r="L4819" i="119"/>
  <c r="L4818" i="119"/>
  <c r="L4817" i="119"/>
  <c r="L4816" i="119"/>
  <c r="L4815" i="119"/>
  <c r="L4814" i="119"/>
  <c r="L4813" i="119"/>
  <c r="L4812" i="119"/>
  <c r="L4811" i="119"/>
  <c r="L4810" i="119"/>
  <c r="L4809" i="119"/>
  <c r="L4808" i="119"/>
  <c r="L4807" i="119"/>
  <c r="L4806" i="119"/>
  <c r="L4805" i="119"/>
  <c r="L4804" i="119"/>
  <c r="L4803" i="119"/>
  <c r="L4802" i="119"/>
  <c r="L4801" i="119"/>
  <c r="L4800" i="119"/>
  <c r="L4799" i="119"/>
  <c r="L4798" i="119"/>
  <c r="L4797" i="119"/>
  <c r="L4796" i="119"/>
  <c r="L4795" i="119"/>
  <c r="L4794" i="119"/>
  <c r="L4793" i="119"/>
  <c r="L4792" i="119"/>
  <c r="L4791" i="119"/>
  <c r="L4790" i="119"/>
  <c r="L4789" i="119"/>
  <c r="L4788" i="119"/>
  <c r="L4787" i="119"/>
  <c r="L4786" i="119"/>
  <c r="L4785" i="119"/>
  <c r="L4784" i="119"/>
  <c r="L4783" i="119"/>
  <c r="L4782" i="119"/>
  <c r="L4781" i="119"/>
  <c r="L4780" i="119"/>
  <c r="L4779" i="119"/>
  <c r="L4778" i="119"/>
  <c r="L4777" i="119"/>
  <c r="L4776" i="119"/>
  <c r="L4775" i="119"/>
  <c r="L4774" i="119"/>
  <c r="L4773" i="119"/>
  <c r="L4772" i="119"/>
  <c r="L4771" i="119"/>
  <c r="L4770" i="119"/>
  <c r="L4769" i="119"/>
  <c r="L4768" i="119"/>
  <c r="L4767" i="119"/>
  <c r="L4766" i="119"/>
  <c r="L4765" i="119"/>
  <c r="L4764" i="119"/>
  <c r="L4763" i="119"/>
  <c r="L4762" i="119"/>
  <c r="L4761" i="119"/>
  <c r="L4760" i="119"/>
  <c r="L4759" i="119"/>
  <c r="L4758" i="119"/>
  <c r="L4757" i="119"/>
  <c r="L4756" i="119"/>
  <c r="L4755" i="119"/>
  <c r="L4754" i="119"/>
  <c r="L4753" i="119"/>
  <c r="L4752" i="119"/>
  <c r="L4751" i="119"/>
  <c r="L4750" i="119"/>
  <c r="L4749" i="119"/>
  <c r="L4748" i="119"/>
  <c r="L4747" i="119"/>
  <c r="L4746" i="119"/>
  <c r="L4745" i="119"/>
  <c r="L4744" i="119"/>
  <c r="L4743" i="119"/>
  <c r="L4742" i="119"/>
  <c r="L4741" i="119"/>
  <c r="L4740" i="119"/>
  <c r="L4739" i="119"/>
  <c r="L4738" i="119"/>
  <c r="L4737" i="119"/>
  <c r="L4736" i="119"/>
  <c r="L4735" i="119"/>
  <c r="L4734" i="119"/>
  <c r="L4733" i="119"/>
  <c r="L4732" i="119"/>
  <c r="L4731" i="119"/>
  <c r="L4730" i="119"/>
  <c r="L4729" i="119"/>
  <c r="L4728" i="119"/>
  <c r="L4727" i="119"/>
  <c r="L4726" i="119"/>
  <c r="L4725" i="119"/>
  <c r="L4724" i="119"/>
  <c r="L4723" i="119"/>
  <c r="L4722" i="119"/>
  <c r="L4721" i="119"/>
  <c r="L4720" i="119"/>
  <c r="L4719" i="119"/>
  <c r="L4718" i="119"/>
  <c r="L4717" i="119"/>
  <c r="L4716" i="119"/>
  <c r="L4715" i="119"/>
  <c r="L4714" i="119"/>
  <c r="L4713" i="119"/>
  <c r="L4712" i="119"/>
  <c r="L4711" i="119"/>
  <c r="L4710" i="119"/>
  <c r="L4709" i="119"/>
  <c r="L4708" i="119"/>
  <c r="L4707" i="119"/>
  <c r="L4706" i="119"/>
  <c r="L4705" i="119"/>
  <c r="L4704" i="119"/>
  <c r="L4703" i="119"/>
  <c r="L4702" i="119"/>
  <c r="L4701" i="119"/>
  <c r="L4700" i="119"/>
  <c r="L4699" i="119"/>
  <c r="L4698" i="119"/>
  <c r="L4697" i="119"/>
  <c r="L4696" i="119"/>
  <c r="L4695" i="119"/>
  <c r="L4694" i="119"/>
  <c r="L4693" i="119"/>
  <c r="L4692" i="119"/>
  <c r="L4691" i="119"/>
  <c r="L4690" i="119"/>
  <c r="L4689" i="119"/>
  <c r="L4688" i="119"/>
  <c r="L4687" i="119"/>
  <c r="L4686" i="119"/>
  <c r="L4685" i="119"/>
  <c r="L4684" i="119"/>
  <c r="L4683" i="119"/>
  <c r="L4682" i="119"/>
  <c r="L4681" i="119"/>
  <c r="L4680" i="119"/>
  <c r="L4679" i="119"/>
  <c r="L4678" i="119"/>
  <c r="L4677" i="119"/>
  <c r="L4676" i="119"/>
  <c r="L4675" i="119"/>
  <c r="L4674" i="119"/>
  <c r="L4673" i="119"/>
  <c r="L4672" i="119"/>
  <c r="L4671" i="119"/>
  <c r="L4670" i="119"/>
  <c r="L4669" i="119"/>
  <c r="L4668" i="119"/>
  <c r="L4667" i="119"/>
  <c r="L4666" i="119"/>
  <c r="L4665" i="119"/>
  <c r="L4664" i="119"/>
  <c r="L4663" i="119"/>
  <c r="L4662" i="119"/>
  <c r="L4661" i="119"/>
  <c r="L4660" i="119"/>
  <c r="L4659" i="119"/>
  <c r="L4658" i="119"/>
  <c r="L4657" i="119"/>
  <c r="L4656" i="119"/>
  <c r="L4655" i="119"/>
  <c r="L4654" i="119"/>
  <c r="L4653" i="119"/>
  <c r="L4652" i="119"/>
  <c r="L4651" i="119"/>
  <c r="L4650" i="119"/>
  <c r="L4649" i="119"/>
  <c r="L4648" i="119"/>
  <c r="L4647" i="119"/>
  <c r="L4646" i="119"/>
  <c r="L4645" i="119"/>
  <c r="L4644" i="119"/>
  <c r="L4643" i="119"/>
  <c r="L4642" i="119"/>
  <c r="L4641" i="119"/>
  <c r="L4640" i="119"/>
  <c r="L4639" i="119"/>
  <c r="L4638" i="119"/>
  <c r="L4637" i="119"/>
  <c r="L4636" i="119"/>
  <c r="L4635" i="119"/>
  <c r="L4634" i="119"/>
  <c r="L4633" i="119"/>
  <c r="L4632" i="119"/>
  <c r="L4631" i="119"/>
  <c r="L4630" i="119"/>
  <c r="L4629" i="119"/>
  <c r="L4628" i="119"/>
  <c r="L4627" i="119"/>
  <c r="L4626" i="119"/>
  <c r="L4625" i="119"/>
  <c r="L4624" i="119"/>
  <c r="L4623" i="119"/>
  <c r="L4622" i="119"/>
  <c r="L4621" i="119"/>
  <c r="L4620" i="119"/>
  <c r="L4619" i="119"/>
  <c r="L4618" i="119"/>
  <c r="L4617" i="119"/>
  <c r="L4616" i="119"/>
  <c r="L4615" i="119"/>
  <c r="L4614" i="119"/>
  <c r="L4613" i="119"/>
  <c r="L4612" i="119"/>
  <c r="L4611" i="119"/>
  <c r="L4610" i="119"/>
  <c r="L4609" i="119"/>
  <c r="L4608" i="119"/>
  <c r="L4607" i="119"/>
  <c r="L4606" i="119"/>
  <c r="L4605" i="119"/>
  <c r="L4604" i="119"/>
  <c r="L4603" i="119"/>
  <c r="L4602" i="119"/>
  <c r="L4601" i="119"/>
  <c r="L4600" i="119"/>
  <c r="L4599" i="119"/>
  <c r="L4598" i="119"/>
  <c r="L4597" i="119"/>
  <c r="L4596" i="119"/>
  <c r="L4595" i="119"/>
  <c r="L4594" i="119"/>
  <c r="L4593" i="119"/>
  <c r="L4592" i="119"/>
  <c r="L4591" i="119"/>
  <c r="L4590" i="119"/>
  <c r="L4589" i="119"/>
  <c r="L4588" i="119"/>
  <c r="L4587" i="119"/>
  <c r="L4586" i="119"/>
  <c r="L4585" i="119"/>
  <c r="L4584" i="119"/>
  <c r="L4583" i="119"/>
  <c r="L4582" i="119"/>
  <c r="L4581" i="119"/>
  <c r="L4580" i="119"/>
  <c r="L4579" i="119"/>
  <c r="L4578" i="119"/>
  <c r="L4577" i="119"/>
  <c r="L4576" i="119"/>
  <c r="L4575" i="119"/>
  <c r="L4574" i="119"/>
  <c r="L4573" i="119"/>
  <c r="L4572" i="119"/>
  <c r="L4571" i="119"/>
  <c r="L4570" i="119"/>
  <c r="L4569" i="119"/>
  <c r="L4568" i="119"/>
  <c r="L4567" i="119"/>
  <c r="L4566" i="119"/>
  <c r="L4565" i="119"/>
  <c r="L4564" i="119"/>
  <c r="L4563" i="119"/>
  <c r="L4562" i="119"/>
  <c r="L4561" i="119"/>
  <c r="L4560" i="119"/>
  <c r="L4559" i="119"/>
  <c r="L4558" i="119"/>
  <c r="L4557" i="119"/>
  <c r="L4556" i="119"/>
  <c r="L4555" i="119"/>
  <c r="L4554" i="119"/>
  <c r="L4553" i="119"/>
  <c r="L4552" i="119"/>
  <c r="L4551" i="119"/>
  <c r="L4550" i="119"/>
  <c r="L4549" i="119"/>
  <c r="L4548" i="119"/>
  <c r="L4547" i="119"/>
  <c r="L4546" i="119"/>
  <c r="L4545" i="119"/>
  <c r="L4544" i="119"/>
  <c r="L4543" i="119"/>
  <c r="L4542" i="119"/>
  <c r="L4541" i="119"/>
  <c r="L4540" i="119"/>
  <c r="L4539" i="119"/>
  <c r="L4538" i="119"/>
  <c r="L4537" i="119"/>
  <c r="L4536" i="119"/>
  <c r="L4535" i="119"/>
  <c r="L4534" i="119"/>
  <c r="L4533" i="119"/>
  <c r="L4532" i="119"/>
  <c r="L4531" i="119"/>
  <c r="L4530" i="119"/>
  <c r="L4529" i="119"/>
  <c r="L4528" i="119"/>
  <c r="L4527" i="119"/>
  <c r="L4526" i="119"/>
  <c r="L4525" i="119"/>
  <c r="L4524" i="119"/>
  <c r="L4523" i="119"/>
  <c r="L4522" i="119"/>
  <c r="L4521" i="119"/>
  <c r="L4520" i="119"/>
  <c r="L4519" i="119"/>
  <c r="L4518" i="119"/>
  <c r="L4517" i="119"/>
  <c r="L4516" i="119"/>
  <c r="L4515" i="119"/>
  <c r="L4514" i="119"/>
  <c r="L4513" i="119"/>
  <c r="L4512" i="119"/>
  <c r="L4511" i="119"/>
  <c r="L4510" i="119"/>
  <c r="L4509" i="119"/>
  <c r="L4508" i="119"/>
  <c r="L4507" i="119"/>
  <c r="L4506" i="119"/>
  <c r="L4505" i="119"/>
  <c r="L4504" i="119"/>
  <c r="L4503" i="119"/>
  <c r="L4502" i="119"/>
  <c r="L4501" i="119"/>
  <c r="L4500" i="119"/>
  <c r="L4499" i="119"/>
  <c r="L4498" i="119"/>
  <c r="L4497" i="119"/>
  <c r="L4496" i="119"/>
  <c r="L4495" i="119"/>
  <c r="L4494" i="119"/>
  <c r="L4493" i="119"/>
  <c r="L4492" i="119"/>
  <c r="L4491" i="119"/>
  <c r="L4490" i="119"/>
  <c r="L4489" i="119"/>
  <c r="L4488" i="119"/>
  <c r="L4487" i="119"/>
  <c r="L4486" i="119"/>
  <c r="L4485" i="119"/>
  <c r="L4484" i="119"/>
  <c r="L4483" i="119"/>
  <c r="L4482" i="119"/>
  <c r="L4481" i="119"/>
  <c r="L4480" i="119"/>
  <c r="L4479" i="119"/>
  <c r="L4478" i="119"/>
  <c r="L4477" i="119"/>
  <c r="L4476" i="119"/>
  <c r="L4475" i="119"/>
  <c r="L4474" i="119"/>
  <c r="L4473" i="119"/>
  <c r="L4472" i="119"/>
  <c r="L4471" i="119"/>
  <c r="L4470" i="119"/>
  <c r="L4469" i="119"/>
  <c r="L4468" i="119"/>
  <c r="L4467" i="119"/>
  <c r="L4466" i="119"/>
  <c r="L4465" i="119"/>
  <c r="L4464" i="119"/>
  <c r="L4463" i="119"/>
  <c r="L4462" i="119"/>
  <c r="L4461" i="119"/>
  <c r="L4460" i="119"/>
  <c r="L4459" i="119"/>
  <c r="L4458" i="119"/>
  <c r="L4457" i="119"/>
  <c r="L4456" i="119"/>
  <c r="L4455" i="119"/>
  <c r="L4454" i="119"/>
  <c r="L4453" i="119"/>
  <c r="L4452" i="119"/>
  <c r="L4451" i="119"/>
  <c r="L4450" i="119"/>
  <c r="L4449" i="119"/>
  <c r="L4448" i="119"/>
  <c r="L4447" i="119"/>
  <c r="L4446" i="119"/>
  <c r="L4445" i="119"/>
  <c r="L4444" i="119"/>
  <c r="L4443" i="119"/>
  <c r="L4442" i="119"/>
  <c r="L4441" i="119"/>
  <c r="L4440" i="119"/>
  <c r="L4439" i="119"/>
  <c r="L4438" i="119"/>
  <c r="L4437" i="119"/>
  <c r="L4436" i="119"/>
  <c r="L4435" i="119"/>
  <c r="L4434" i="119"/>
  <c r="L4433" i="119"/>
  <c r="L4432" i="119"/>
  <c r="L4431" i="119"/>
  <c r="L4430" i="119"/>
  <c r="L4429" i="119"/>
  <c r="L4428" i="119"/>
  <c r="L4427" i="119"/>
  <c r="L4426" i="119"/>
  <c r="L4425" i="119"/>
  <c r="L4424" i="119"/>
  <c r="L4423" i="119"/>
  <c r="L4422" i="119"/>
  <c r="L4421" i="119"/>
  <c r="L4420" i="119"/>
  <c r="L4419" i="119"/>
  <c r="L4418" i="119"/>
  <c r="L4417" i="119"/>
  <c r="L4416" i="119"/>
  <c r="L4415" i="119"/>
  <c r="L4414" i="119"/>
  <c r="L4413" i="119"/>
  <c r="L4412" i="119"/>
  <c r="L4411" i="119"/>
  <c r="L4410" i="119"/>
  <c r="L4409" i="119"/>
  <c r="L4408" i="119"/>
  <c r="L4407" i="119"/>
  <c r="L4406" i="119"/>
  <c r="L4405" i="119"/>
  <c r="L4404" i="119"/>
  <c r="L4403" i="119"/>
  <c r="L4402" i="119"/>
  <c r="L4401" i="119"/>
  <c r="L4400" i="119"/>
  <c r="L4399" i="119"/>
  <c r="L4398" i="119"/>
  <c r="L4397" i="119"/>
  <c r="L4396" i="119"/>
  <c r="L4395" i="119"/>
  <c r="L4394" i="119"/>
  <c r="L4393" i="119"/>
  <c r="L4392" i="119"/>
  <c r="L4391" i="119"/>
  <c r="L4390" i="119"/>
  <c r="L4389" i="119"/>
  <c r="L4388" i="119"/>
  <c r="L4387" i="119"/>
  <c r="L4386" i="119"/>
  <c r="L4385" i="119"/>
  <c r="L4384" i="119"/>
  <c r="L4383" i="119"/>
  <c r="L4382" i="119"/>
  <c r="L4381" i="119"/>
  <c r="L4380" i="119"/>
  <c r="L4379" i="119"/>
  <c r="L4378" i="119"/>
  <c r="L4377" i="119"/>
  <c r="L4376" i="119"/>
  <c r="L4375" i="119"/>
  <c r="L4374" i="119"/>
  <c r="L4373" i="119"/>
  <c r="L4372" i="119"/>
  <c r="L4371" i="119"/>
  <c r="L4370" i="119"/>
  <c r="L4369" i="119"/>
  <c r="L4368" i="119"/>
  <c r="L4367" i="119"/>
  <c r="L4366" i="119"/>
  <c r="L4365" i="119"/>
  <c r="L4364" i="119"/>
  <c r="L4363" i="119"/>
  <c r="L4362" i="119"/>
  <c r="L4361" i="119"/>
  <c r="L4360" i="119"/>
  <c r="L4359" i="119"/>
  <c r="L4358" i="119"/>
  <c r="L4357" i="119"/>
  <c r="L4356" i="119"/>
  <c r="L4355" i="119"/>
  <c r="L4354" i="119"/>
  <c r="L4353" i="119"/>
  <c r="L4352" i="119"/>
  <c r="L4351" i="119"/>
  <c r="L4350" i="119"/>
  <c r="L4349" i="119"/>
  <c r="L4348" i="119"/>
  <c r="L4347" i="119"/>
  <c r="L4346" i="119"/>
  <c r="L4345" i="119"/>
  <c r="L4344" i="119"/>
  <c r="L4343" i="119"/>
  <c r="L4342" i="119"/>
  <c r="L4341" i="119"/>
  <c r="L4340" i="119"/>
  <c r="L4339" i="119"/>
  <c r="L4338" i="119"/>
  <c r="L4337" i="119"/>
  <c r="L4336" i="119"/>
  <c r="L4335" i="119"/>
  <c r="L4334" i="119"/>
  <c r="L4333" i="119"/>
  <c r="L4332" i="119"/>
  <c r="L4331" i="119"/>
  <c r="L4330" i="119"/>
  <c r="L4329" i="119"/>
  <c r="L4328" i="119"/>
  <c r="L4327" i="119"/>
  <c r="L4326" i="119"/>
  <c r="L4325" i="119"/>
  <c r="L4324" i="119"/>
  <c r="L4323" i="119"/>
  <c r="L4322" i="119"/>
  <c r="L4321" i="119"/>
  <c r="L4320" i="119"/>
  <c r="L4319" i="119"/>
  <c r="L4318" i="119"/>
  <c r="L4317" i="119"/>
  <c r="L4316" i="119"/>
  <c r="L4315" i="119"/>
  <c r="L4314" i="119"/>
  <c r="L4313" i="119"/>
  <c r="L4312" i="119"/>
  <c r="L4311" i="119"/>
  <c r="L4310" i="119"/>
  <c r="L4309" i="119"/>
  <c r="L4308" i="119"/>
  <c r="L4307" i="119"/>
  <c r="L4306" i="119"/>
  <c r="L4305" i="119"/>
  <c r="L4304" i="119"/>
  <c r="L4303" i="119"/>
  <c r="L4302" i="119"/>
  <c r="L4301" i="119"/>
  <c r="L4300" i="119"/>
  <c r="L4299" i="119"/>
  <c r="L4298" i="119"/>
  <c r="L4297" i="119"/>
  <c r="L4296" i="119"/>
  <c r="L4295" i="119"/>
  <c r="L4294" i="119"/>
  <c r="L4293" i="119"/>
  <c r="L4292" i="119"/>
  <c r="L4291" i="119"/>
  <c r="L4290" i="119"/>
  <c r="L4289" i="119"/>
  <c r="L4288" i="119"/>
  <c r="L4287" i="119"/>
  <c r="L4286" i="119"/>
  <c r="L4285" i="119"/>
  <c r="L4284" i="119"/>
  <c r="L4283" i="119"/>
  <c r="L4282" i="119"/>
  <c r="L4281" i="119"/>
  <c r="L4280" i="119"/>
  <c r="L4279" i="119"/>
  <c r="L4278" i="119"/>
  <c r="L4277" i="119"/>
  <c r="L4276" i="119"/>
  <c r="L4275" i="119"/>
  <c r="L4274" i="119"/>
  <c r="L4273" i="119"/>
  <c r="L4272" i="119"/>
  <c r="L4271" i="119"/>
  <c r="L4270" i="119"/>
  <c r="L4269" i="119"/>
  <c r="L4268" i="119"/>
  <c r="L4267" i="119"/>
  <c r="L4266" i="119"/>
  <c r="L4265" i="119"/>
  <c r="L4264" i="119"/>
  <c r="L4263" i="119"/>
  <c r="L4262" i="119"/>
  <c r="L4261" i="119"/>
  <c r="L4260" i="119"/>
  <c r="L4259" i="119"/>
  <c r="L4258" i="119"/>
  <c r="L4257" i="119"/>
  <c r="L4256" i="119"/>
  <c r="L4255" i="119"/>
  <c r="L4254" i="119"/>
  <c r="L4253" i="119"/>
  <c r="L4252" i="119"/>
  <c r="L4251" i="119"/>
  <c r="L4250" i="119"/>
  <c r="L4249" i="119"/>
  <c r="L4248" i="119"/>
  <c r="L4247" i="119"/>
  <c r="L4246" i="119"/>
  <c r="L4245" i="119"/>
  <c r="L4244" i="119"/>
  <c r="L4243" i="119"/>
  <c r="L4242" i="119"/>
  <c r="L4241" i="119"/>
  <c r="L4240" i="119"/>
  <c r="L4239" i="119"/>
  <c r="L4238" i="119"/>
  <c r="L4237" i="119"/>
  <c r="L4236" i="119"/>
  <c r="L4235" i="119"/>
  <c r="L4234" i="119"/>
  <c r="L4233" i="119"/>
  <c r="L4232" i="119"/>
  <c r="L4231" i="119"/>
  <c r="L4230" i="119"/>
  <c r="L4229" i="119"/>
  <c r="L4228" i="119"/>
  <c r="L4227" i="119"/>
  <c r="L4226" i="119"/>
  <c r="L4225" i="119"/>
  <c r="L4224" i="119"/>
  <c r="L4223" i="119"/>
  <c r="L4222" i="119"/>
  <c r="L4221" i="119"/>
  <c r="L4220" i="119"/>
  <c r="L4219" i="119"/>
  <c r="L4218" i="119"/>
  <c r="L4217" i="119"/>
  <c r="L4216" i="119"/>
  <c r="L4215" i="119"/>
  <c r="L4214" i="119"/>
  <c r="L4213" i="119"/>
  <c r="L4212" i="119"/>
  <c r="L4211" i="119"/>
  <c r="L4210" i="119"/>
  <c r="L4209" i="119"/>
  <c r="L4208" i="119"/>
  <c r="L4207" i="119"/>
  <c r="L4206" i="119"/>
  <c r="L4205" i="119"/>
  <c r="L4204" i="119"/>
  <c r="L4203" i="119"/>
  <c r="L4202" i="119"/>
  <c r="L4201" i="119"/>
  <c r="L4200" i="119"/>
  <c r="L4199" i="119"/>
  <c r="L4198" i="119"/>
  <c r="L4197" i="119"/>
  <c r="L4196" i="119"/>
  <c r="L4195" i="119"/>
  <c r="L4194" i="119"/>
  <c r="L4193" i="119"/>
  <c r="L4192" i="119"/>
  <c r="L4191" i="119"/>
  <c r="L4190" i="119"/>
  <c r="L4189" i="119"/>
  <c r="L4188" i="119"/>
  <c r="L4187" i="119"/>
  <c r="L4186" i="119"/>
  <c r="L4185" i="119"/>
  <c r="L4184" i="119"/>
  <c r="L4183" i="119"/>
  <c r="L4182" i="119"/>
  <c r="L4181" i="119"/>
  <c r="L4180" i="119"/>
  <c r="L4179" i="119"/>
  <c r="L4178" i="119"/>
  <c r="L4177" i="119"/>
  <c r="L4176" i="119"/>
  <c r="L4175" i="119"/>
  <c r="L4174" i="119"/>
  <c r="L4173" i="119"/>
  <c r="L4172" i="119"/>
  <c r="L4171" i="119"/>
  <c r="L4170" i="119"/>
  <c r="L4169" i="119"/>
  <c r="L4168" i="119"/>
  <c r="L4167" i="119"/>
  <c r="L4166" i="119"/>
  <c r="L4165" i="119"/>
  <c r="L4164" i="119"/>
  <c r="L4163" i="119"/>
  <c r="L4162" i="119"/>
  <c r="L4161" i="119"/>
  <c r="L4160" i="119"/>
  <c r="L4159" i="119"/>
  <c r="L4158" i="119"/>
  <c r="L4157" i="119"/>
  <c r="L4156" i="119"/>
  <c r="L4155" i="119"/>
  <c r="L4154" i="119"/>
  <c r="L4153" i="119"/>
  <c r="L4152" i="119"/>
  <c r="L4151" i="119"/>
  <c r="L4150" i="119"/>
  <c r="L4149" i="119"/>
  <c r="L4148" i="119"/>
  <c r="L4147" i="119"/>
  <c r="L4146" i="119"/>
  <c r="L4145" i="119"/>
  <c r="L4144" i="119"/>
  <c r="L4143" i="119"/>
  <c r="L4142" i="119"/>
  <c r="L4141" i="119"/>
  <c r="L4140" i="119"/>
  <c r="L4139" i="119"/>
  <c r="L4138" i="119"/>
  <c r="L4137" i="119"/>
  <c r="L4136" i="119"/>
  <c r="L4135" i="119"/>
  <c r="L4134" i="119"/>
  <c r="L4133" i="119"/>
  <c r="L4132" i="119"/>
  <c r="L4131" i="119"/>
  <c r="L4130" i="119"/>
  <c r="L4129" i="119"/>
  <c r="L4128" i="119"/>
  <c r="L4127" i="119"/>
  <c r="L4126" i="119"/>
  <c r="L4125" i="119"/>
  <c r="L4124" i="119"/>
  <c r="L4123" i="119"/>
  <c r="L4122" i="119"/>
  <c r="L4121" i="119"/>
  <c r="L4120" i="119"/>
  <c r="L4119" i="119"/>
  <c r="L4118" i="119"/>
  <c r="L4117" i="119"/>
  <c r="L4116" i="119"/>
  <c r="L4115" i="119"/>
  <c r="L4114" i="119"/>
  <c r="L4113" i="119"/>
  <c r="L4112" i="119"/>
  <c r="L4111" i="119"/>
  <c r="L4110" i="119"/>
  <c r="L4109" i="119"/>
  <c r="L4108" i="119"/>
  <c r="L4107" i="119"/>
  <c r="L4106" i="119"/>
  <c r="L4105" i="119"/>
  <c r="L4104" i="119"/>
  <c r="L4103" i="119"/>
  <c r="L4102" i="119"/>
  <c r="L4101" i="119"/>
  <c r="L4100" i="119"/>
  <c r="L4099" i="119"/>
  <c r="L4098" i="119"/>
  <c r="L4097" i="119"/>
  <c r="L4096" i="119"/>
  <c r="L4095" i="119"/>
  <c r="L4094" i="119"/>
  <c r="L4093" i="119"/>
  <c r="L4092" i="119"/>
  <c r="L4091" i="119"/>
  <c r="L4090" i="119"/>
  <c r="L4089" i="119"/>
  <c r="L4088" i="119"/>
  <c r="L4087" i="119"/>
  <c r="L4086" i="119"/>
  <c r="L4085" i="119"/>
  <c r="L4084" i="119"/>
  <c r="L4083" i="119"/>
  <c r="L4082" i="119"/>
  <c r="L4081" i="119"/>
  <c r="L4080" i="119"/>
  <c r="L4079" i="119"/>
  <c r="L4078" i="119"/>
  <c r="L4077" i="119"/>
  <c r="L4076" i="119"/>
  <c r="L4075" i="119"/>
  <c r="L4074" i="119"/>
  <c r="L4073" i="119"/>
  <c r="L4072" i="119"/>
  <c r="L4071" i="119"/>
  <c r="L4070" i="119"/>
  <c r="L4069" i="119"/>
  <c r="L4068" i="119"/>
  <c r="L4067" i="119"/>
  <c r="L4066" i="119"/>
  <c r="L4065" i="119"/>
  <c r="L4064" i="119"/>
  <c r="L4063" i="119"/>
  <c r="L4062" i="119"/>
  <c r="L4061" i="119"/>
  <c r="L4060" i="119"/>
  <c r="L4059" i="119"/>
  <c r="L4058" i="119"/>
  <c r="L4057" i="119"/>
  <c r="L4056" i="119"/>
  <c r="L4055" i="119"/>
  <c r="L4054" i="119"/>
  <c r="L4053" i="119"/>
  <c r="L4052" i="119"/>
  <c r="L4051" i="119"/>
  <c r="L4050" i="119"/>
  <c r="L4049" i="119"/>
  <c r="L4048" i="119"/>
  <c r="L4047" i="119"/>
  <c r="L4046" i="119"/>
  <c r="L4045" i="119"/>
  <c r="L4044" i="119"/>
  <c r="L4043" i="119"/>
  <c r="L4042" i="119"/>
  <c r="L4041" i="119"/>
  <c r="L4040" i="119"/>
  <c r="L4039" i="119"/>
  <c r="L4038" i="119"/>
  <c r="L4037" i="119"/>
  <c r="L4036" i="119"/>
  <c r="L4035" i="119"/>
  <c r="L4034" i="119"/>
  <c r="L4033" i="119"/>
  <c r="L4032" i="119"/>
  <c r="L4031" i="119"/>
  <c r="L4030" i="119"/>
  <c r="L4029" i="119"/>
  <c r="L4028" i="119"/>
  <c r="L4027" i="119"/>
  <c r="L4026" i="119"/>
  <c r="L4025" i="119"/>
  <c r="L4024" i="119"/>
  <c r="L4023" i="119"/>
  <c r="L4022" i="119"/>
  <c r="L4021" i="119"/>
  <c r="L4020" i="119"/>
  <c r="L4019" i="119"/>
  <c r="L4018" i="119"/>
  <c r="L4017" i="119"/>
  <c r="L4016" i="119"/>
  <c r="L4015" i="119"/>
  <c r="L4014" i="119"/>
  <c r="L4013" i="119"/>
  <c r="L4012" i="119"/>
  <c r="L4011" i="119"/>
  <c r="L4010" i="119"/>
  <c r="L4009" i="119"/>
  <c r="L4008" i="119"/>
  <c r="L4007" i="119"/>
  <c r="L4006" i="119"/>
  <c r="L4005" i="119"/>
  <c r="L4004" i="119"/>
  <c r="L4003" i="119"/>
  <c r="L4002" i="119"/>
  <c r="L4001" i="119"/>
  <c r="L4000" i="119"/>
  <c r="L3999" i="119"/>
  <c r="L3998" i="119"/>
  <c r="L3997" i="119"/>
  <c r="L3996" i="119"/>
  <c r="L3995" i="119"/>
  <c r="L3994" i="119"/>
  <c r="L3993" i="119"/>
  <c r="L3992" i="119"/>
  <c r="L3991" i="119"/>
  <c r="L3990" i="119"/>
  <c r="L3989" i="119"/>
  <c r="L3988" i="119"/>
  <c r="L3987" i="119"/>
  <c r="L3986" i="119"/>
  <c r="L3985" i="119"/>
  <c r="L3984" i="119"/>
  <c r="L3983" i="119"/>
  <c r="L3982" i="119"/>
  <c r="L3981" i="119"/>
  <c r="L3980" i="119"/>
  <c r="L3979" i="119"/>
  <c r="L3978" i="119"/>
  <c r="L3977" i="119"/>
  <c r="L3976" i="119"/>
  <c r="L3975" i="119"/>
  <c r="L3974" i="119"/>
  <c r="L3973" i="119"/>
  <c r="L3972" i="119"/>
  <c r="L3971" i="119"/>
  <c r="L3970" i="119"/>
  <c r="L3969" i="119"/>
  <c r="L3968" i="119"/>
  <c r="L3967" i="119"/>
  <c r="L3966" i="119"/>
  <c r="L3965" i="119"/>
  <c r="L3964" i="119"/>
  <c r="L3963" i="119"/>
  <c r="L3962" i="119"/>
  <c r="L3961" i="119"/>
  <c r="L3960" i="119"/>
  <c r="L3959" i="119"/>
  <c r="L3958" i="119"/>
  <c r="L3957" i="119"/>
  <c r="L3956" i="119"/>
  <c r="L3955" i="119"/>
  <c r="L3954" i="119"/>
  <c r="L3953" i="119"/>
  <c r="L3952" i="119"/>
  <c r="L3951" i="119"/>
  <c r="L3950" i="119"/>
  <c r="L3949" i="119"/>
  <c r="L3948" i="119"/>
  <c r="L3947" i="119"/>
  <c r="L3946" i="119"/>
  <c r="L3945" i="119"/>
  <c r="L3944" i="119"/>
  <c r="L3943" i="119"/>
  <c r="L3942" i="119"/>
  <c r="L3941" i="119"/>
  <c r="L3940" i="119"/>
  <c r="L3939" i="119"/>
  <c r="L3938" i="119"/>
  <c r="L3937" i="119"/>
  <c r="L3936" i="119"/>
  <c r="L3935" i="119"/>
  <c r="L3934" i="119"/>
  <c r="L3933" i="119"/>
  <c r="L3932" i="119"/>
  <c r="L3931" i="119"/>
  <c r="L3930" i="119"/>
  <c r="L3929" i="119"/>
  <c r="L3928" i="119"/>
  <c r="L3927" i="119"/>
  <c r="L3926" i="119"/>
  <c r="L3925" i="119"/>
  <c r="L3924" i="119"/>
  <c r="L3923" i="119"/>
  <c r="L3922" i="119"/>
  <c r="L3921" i="119"/>
  <c r="L3920" i="119"/>
  <c r="L3919" i="119"/>
  <c r="L3918" i="119"/>
  <c r="L3917" i="119"/>
  <c r="L3916" i="119"/>
  <c r="L3915" i="119"/>
  <c r="L3914" i="119"/>
  <c r="L3913" i="119"/>
  <c r="L3912" i="119"/>
  <c r="L3911" i="119"/>
  <c r="L3910" i="119"/>
  <c r="L3909" i="119"/>
  <c r="L3908" i="119"/>
  <c r="L3907" i="119"/>
  <c r="L3906" i="119"/>
  <c r="L3905" i="119"/>
  <c r="L3904" i="119"/>
  <c r="L3903" i="119"/>
  <c r="L3902" i="119"/>
  <c r="L3901" i="119"/>
  <c r="L3900" i="119"/>
  <c r="L3899" i="119"/>
  <c r="L3898" i="119"/>
  <c r="L3897" i="119"/>
  <c r="L3896" i="119"/>
  <c r="L3895" i="119"/>
  <c r="L3894" i="119"/>
  <c r="L3893" i="119"/>
  <c r="L3892" i="119"/>
  <c r="L3891" i="119"/>
  <c r="L3890" i="119"/>
  <c r="L3889" i="119"/>
  <c r="L3888" i="119"/>
  <c r="L3887" i="119"/>
  <c r="L3886" i="119"/>
  <c r="L3885" i="119"/>
  <c r="L3884" i="119"/>
  <c r="L3883" i="119"/>
  <c r="L3882" i="119"/>
  <c r="L3881" i="119"/>
  <c r="L3880" i="119"/>
  <c r="L3879" i="119"/>
  <c r="L3878" i="119"/>
  <c r="L3877" i="119"/>
  <c r="L3876" i="119"/>
  <c r="L3875" i="119"/>
  <c r="L3874" i="119"/>
  <c r="L3873" i="119"/>
  <c r="L3872" i="119"/>
  <c r="L3871" i="119"/>
  <c r="L3870" i="119"/>
  <c r="L3869" i="119"/>
  <c r="L3868" i="119"/>
  <c r="L3867" i="119"/>
  <c r="L3866" i="119"/>
  <c r="L3865" i="119"/>
  <c r="L3864" i="119"/>
  <c r="L3863" i="119"/>
  <c r="L3862" i="119"/>
  <c r="L3861" i="119"/>
  <c r="L3860" i="119"/>
  <c r="L3859" i="119"/>
  <c r="L3858" i="119"/>
  <c r="L3857" i="119"/>
  <c r="L3856" i="119"/>
  <c r="L3855" i="119"/>
  <c r="L3854" i="119"/>
  <c r="L3853" i="119"/>
  <c r="L3852" i="119"/>
  <c r="L3851" i="119"/>
  <c r="L3850" i="119"/>
  <c r="L3849" i="119"/>
  <c r="L3848" i="119"/>
  <c r="L3847" i="119"/>
  <c r="L3846" i="119"/>
  <c r="L3845" i="119"/>
  <c r="L3844" i="119"/>
  <c r="L3843" i="119"/>
  <c r="L3842" i="119"/>
  <c r="L3841" i="119"/>
  <c r="L3840" i="119"/>
  <c r="L3839" i="119"/>
  <c r="L3838" i="119"/>
  <c r="L3837" i="119"/>
  <c r="L3836" i="119"/>
  <c r="L3835" i="119"/>
  <c r="L3834" i="119"/>
  <c r="L3833" i="119"/>
  <c r="L3832" i="119"/>
  <c r="L3831" i="119"/>
  <c r="L3830" i="119"/>
  <c r="L3829" i="119"/>
  <c r="L3828" i="119"/>
  <c r="L3827" i="119"/>
  <c r="L3826" i="119"/>
  <c r="L3825" i="119"/>
  <c r="L3824" i="119"/>
  <c r="L3823" i="119"/>
  <c r="L3822" i="119"/>
  <c r="L3821" i="119"/>
  <c r="L3820" i="119"/>
  <c r="L3819" i="119"/>
  <c r="L3818" i="119"/>
  <c r="L3817" i="119"/>
  <c r="L3816" i="119"/>
  <c r="L3815" i="119"/>
  <c r="L3814" i="119"/>
  <c r="L3813" i="119"/>
  <c r="L3812" i="119"/>
  <c r="L3811" i="119"/>
  <c r="L3810" i="119"/>
  <c r="L3809" i="119"/>
  <c r="L3808" i="119"/>
  <c r="L3807" i="119"/>
  <c r="L3806" i="119"/>
  <c r="L3805" i="119"/>
  <c r="L3804" i="119"/>
  <c r="L3803" i="119"/>
  <c r="L3802" i="119"/>
  <c r="L3801" i="119"/>
  <c r="L3800" i="119"/>
  <c r="L3799" i="119"/>
  <c r="L3798" i="119"/>
  <c r="L3797" i="119"/>
  <c r="L3796" i="119"/>
  <c r="L3795" i="119"/>
  <c r="L3794" i="119"/>
  <c r="L3793" i="119"/>
  <c r="L3792" i="119"/>
  <c r="L3791" i="119"/>
  <c r="L3790" i="119"/>
  <c r="L3789" i="119"/>
  <c r="L3788" i="119"/>
  <c r="L3787" i="119"/>
  <c r="L3786" i="119"/>
  <c r="L3785" i="119"/>
  <c r="L3784" i="119"/>
  <c r="L3783" i="119"/>
  <c r="L3782" i="119"/>
  <c r="L3781" i="119"/>
  <c r="L3780" i="119"/>
  <c r="L3779" i="119"/>
  <c r="L3778" i="119"/>
  <c r="L3777" i="119"/>
  <c r="L3776" i="119"/>
  <c r="L3775" i="119"/>
  <c r="L3774" i="119"/>
  <c r="L3773" i="119"/>
  <c r="L3772" i="119"/>
  <c r="L3771" i="119"/>
  <c r="L3770" i="119"/>
  <c r="L3769" i="119"/>
  <c r="L3768" i="119"/>
  <c r="L3767" i="119"/>
  <c r="L3766" i="119"/>
  <c r="L3765" i="119"/>
  <c r="L3764" i="119"/>
  <c r="L3763" i="119"/>
  <c r="L3762" i="119"/>
  <c r="L3761" i="119"/>
  <c r="L3760" i="119"/>
  <c r="L3759" i="119"/>
  <c r="L3758" i="119"/>
  <c r="L3757" i="119"/>
  <c r="L3756" i="119"/>
  <c r="L3755" i="119"/>
  <c r="L3754" i="119"/>
  <c r="L3753" i="119"/>
  <c r="L3752" i="119"/>
  <c r="L3751" i="119"/>
  <c r="L3750" i="119"/>
  <c r="L3749" i="119"/>
  <c r="L3748" i="119"/>
  <c r="L3747" i="119"/>
  <c r="L3746" i="119"/>
  <c r="L3745" i="119"/>
  <c r="L3744" i="119"/>
  <c r="L3743" i="119"/>
  <c r="L3742" i="119"/>
  <c r="L3741" i="119"/>
  <c r="L3740" i="119"/>
  <c r="L3739" i="119"/>
  <c r="L3738" i="119"/>
  <c r="L3737" i="119"/>
  <c r="L3736" i="119"/>
  <c r="L3735" i="119"/>
  <c r="L3734" i="119"/>
  <c r="L3733" i="119"/>
  <c r="L3732" i="119"/>
  <c r="L3731" i="119"/>
  <c r="L3730" i="119"/>
  <c r="L3729" i="119"/>
  <c r="L3728" i="119"/>
  <c r="L3727" i="119"/>
  <c r="L3726" i="119"/>
  <c r="L3725" i="119"/>
  <c r="L3724" i="119"/>
  <c r="L3723" i="119"/>
  <c r="L3722" i="119"/>
  <c r="L3721" i="119"/>
  <c r="L3720" i="119"/>
  <c r="L3719" i="119"/>
  <c r="L3718" i="119"/>
  <c r="L3717" i="119"/>
  <c r="L3716" i="119"/>
  <c r="L3715" i="119"/>
  <c r="L3714" i="119"/>
  <c r="L3713" i="119"/>
  <c r="L3712" i="119"/>
  <c r="L3711" i="119"/>
  <c r="L3710" i="119"/>
  <c r="L3709" i="119"/>
  <c r="L3708" i="119"/>
  <c r="L3707" i="119"/>
  <c r="L3706" i="119"/>
  <c r="L3705" i="119"/>
  <c r="L3704" i="119"/>
  <c r="L3703" i="119"/>
  <c r="L3702" i="119"/>
  <c r="L3701" i="119"/>
  <c r="L3700" i="119"/>
  <c r="L3699" i="119"/>
  <c r="L3698" i="119"/>
  <c r="L3697" i="119"/>
  <c r="L3696" i="119"/>
  <c r="L3695" i="119"/>
  <c r="L3694" i="119"/>
  <c r="L3693" i="119"/>
  <c r="L3692" i="119"/>
  <c r="L3691" i="119"/>
  <c r="L3690" i="119"/>
  <c r="L3689" i="119"/>
  <c r="L3688" i="119"/>
  <c r="L3687" i="119"/>
  <c r="L3686" i="119"/>
  <c r="L3685" i="119"/>
  <c r="L3684" i="119"/>
  <c r="L3683" i="119"/>
  <c r="L3682" i="119"/>
  <c r="L3681" i="119"/>
  <c r="L3680" i="119"/>
  <c r="L3679" i="119"/>
  <c r="L3678" i="119"/>
  <c r="L3677" i="119"/>
  <c r="L3676" i="119"/>
  <c r="L3675" i="119"/>
  <c r="L3674" i="119"/>
  <c r="L3673" i="119"/>
  <c r="L3672" i="119"/>
  <c r="L3671" i="119"/>
  <c r="L3670" i="119"/>
  <c r="L3669" i="119"/>
  <c r="L3668" i="119"/>
  <c r="L3667" i="119"/>
  <c r="L3666" i="119"/>
  <c r="L3665" i="119"/>
  <c r="L3664" i="119"/>
  <c r="L3663" i="119"/>
  <c r="L3662" i="119"/>
  <c r="L3661" i="119"/>
  <c r="L3660" i="119"/>
  <c r="L3659" i="119"/>
  <c r="L3658" i="119"/>
  <c r="L3657" i="119"/>
  <c r="L3656" i="119"/>
  <c r="L3655" i="119"/>
  <c r="L3654" i="119"/>
  <c r="L3653" i="119"/>
  <c r="L3652" i="119"/>
  <c r="L3651" i="119"/>
  <c r="L3650" i="119"/>
  <c r="L3649" i="119"/>
  <c r="L3648" i="119"/>
  <c r="L3647" i="119"/>
  <c r="L3646" i="119"/>
  <c r="L3645" i="119"/>
  <c r="L3644" i="119"/>
  <c r="L3643" i="119"/>
  <c r="L3642" i="119"/>
  <c r="L3641" i="119"/>
  <c r="L3640" i="119"/>
  <c r="L3639" i="119"/>
  <c r="L3638" i="119"/>
  <c r="L3637" i="119"/>
  <c r="L3636" i="119"/>
  <c r="L3635" i="119"/>
  <c r="L3634" i="119"/>
  <c r="L3633" i="119"/>
  <c r="L3632" i="119"/>
  <c r="L3631" i="119"/>
  <c r="L3630" i="119"/>
  <c r="L3629" i="119"/>
  <c r="L3628" i="119"/>
  <c r="L3627" i="119"/>
  <c r="L3626" i="119"/>
  <c r="L3625" i="119"/>
  <c r="L3624" i="119"/>
  <c r="L3623" i="119"/>
  <c r="L3622" i="119"/>
  <c r="L3621" i="119"/>
  <c r="L3620" i="119"/>
  <c r="L3619" i="119"/>
  <c r="L3618" i="119"/>
  <c r="L3617" i="119"/>
  <c r="L3616" i="119"/>
  <c r="L3615" i="119"/>
  <c r="L3614" i="119"/>
  <c r="L3613" i="119"/>
  <c r="L3612" i="119"/>
  <c r="L3611" i="119"/>
  <c r="L3610" i="119"/>
  <c r="L3609" i="119"/>
  <c r="L3608" i="119"/>
  <c r="L3607" i="119"/>
  <c r="L3606" i="119"/>
  <c r="L3605" i="119"/>
  <c r="L3604" i="119"/>
  <c r="L3603" i="119"/>
  <c r="L3602" i="119"/>
  <c r="L3601" i="119"/>
  <c r="L3600" i="119"/>
  <c r="L3599" i="119"/>
  <c r="L3598" i="119"/>
  <c r="L3597" i="119"/>
  <c r="L3596" i="119"/>
  <c r="L3595" i="119"/>
  <c r="L3594" i="119"/>
  <c r="L3593" i="119"/>
  <c r="L3592" i="119"/>
  <c r="L3591" i="119"/>
  <c r="L3590" i="119"/>
  <c r="L3589" i="119"/>
  <c r="L3588" i="119"/>
  <c r="L3587" i="119"/>
  <c r="L3586" i="119"/>
  <c r="L3585" i="119"/>
  <c r="L3584" i="119"/>
  <c r="L3583" i="119"/>
  <c r="L3582" i="119"/>
  <c r="L3581" i="119"/>
  <c r="L3580" i="119"/>
  <c r="L3579" i="119"/>
  <c r="L3578" i="119"/>
  <c r="L3577" i="119"/>
  <c r="L3576" i="119"/>
  <c r="L3575" i="119"/>
  <c r="L3574" i="119"/>
  <c r="L3573" i="119"/>
  <c r="L3572" i="119"/>
  <c r="L3571" i="119"/>
  <c r="L3570" i="119"/>
  <c r="L3569" i="119"/>
  <c r="L3568" i="119"/>
  <c r="L3567" i="119"/>
  <c r="L3566" i="119"/>
  <c r="L3565" i="119"/>
  <c r="L3564" i="119"/>
  <c r="L3563" i="119"/>
  <c r="L3562" i="119"/>
  <c r="L3561" i="119"/>
  <c r="L3560" i="119"/>
  <c r="L3559" i="119"/>
  <c r="L3558" i="119"/>
  <c r="L3557" i="119"/>
  <c r="L3556" i="119"/>
  <c r="L3555" i="119"/>
  <c r="L3554" i="119"/>
  <c r="L3553" i="119"/>
  <c r="L3552" i="119"/>
  <c r="L3551" i="119"/>
  <c r="L3550" i="119"/>
  <c r="L3549" i="119"/>
  <c r="L3548" i="119"/>
  <c r="L3547" i="119"/>
  <c r="L3546" i="119"/>
  <c r="L3545" i="119"/>
  <c r="L3544" i="119"/>
  <c r="L3543" i="119"/>
  <c r="L3542" i="119"/>
  <c r="L3541" i="119"/>
  <c r="L3540" i="119"/>
  <c r="L3539" i="119"/>
  <c r="L3538" i="119"/>
  <c r="L3537" i="119"/>
  <c r="L3536" i="119"/>
  <c r="L3535" i="119"/>
  <c r="L3534" i="119"/>
  <c r="L3533" i="119"/>
  <c r="L3532" i="119"/>
  <c r="L3531" i="119"/>
  <c r="L3530" i="119"/>
  <c r="L3529" i="119"/>
  <c r="L3528" i="119"/>
  <c r="L3527" i="119"/>
  <c r="L3526" i="119"/>
  <c r="L3525" i="119"/>
  <c r="L3524" i="119"/>
  <c r="L3523" i="119"/>
  <c r="L3522" i="119"/>
  <c r="L3521" i="119"/>
  <c r="L3520" i="119"/>
  <c r="L3519" i="119"/>
  <c r="L3518" i="119"/>
  <c r="L3517" i="119"/>
  <c r="L3516" i="119"/>
  <c r="L3515" i="119"/>
  <c r="L3514" i="119"/>
  <c r="L3513" i="119"/>
  <c r="L3512" i="119"/>
  <c r="L3511" i="119"/>
  <c r="L3510" i="119"/>
  <c r="L3509" i="119"/>
  <c r="L3508" i="119"/>
  <c r="L3507" i="119"/>
  <c r="L3506" i="119"/>
  <c r="L3505" i="119"/>
  <c r="L3504" i="119"/>
  <c r="L3503" i="119"/>
  <c r="L3502" i="119"/>
  <c r="L3501" i="119"/>
  <c r="L3500" i="119"/>
  <c r="L3499" i="119"/>
  <c r="L3498" i="119"/>
  <c r="L3497" i="119"/>
  <c r="L3496" i="119"/>
  <c r="L3495" i="119"/>
  <c r="L3494" i="119"/>
  <c r="L3493" i="119"/>
  <c r="L3492" i="119"/>
  <c r="L3491" i="119"/>
  <c r="L3490" i="119"/>
  <c r="L3489" i="119"/>
  <c r="L3488" i="119"/>
  <c r="L3487" i="119"/>
  <c r="L3486" i="119"/>
  <c r="L3485" i="119"/>
  <c r="L3484" i="119"/>
  <c r="L3483" i="119"/>
  <c r="L3482" i="119"/>
  <c r="L3481" i="119"/>
  <c r="L3480" i="119"/>
  <c r="L3479" i="119"/>
  <c r="L3478" i="119"/>
  <c r="L3477" i="119"/>
  <c r="L3476" i="119"/>
  <c r="L3475" i="119"/>
  <c r="L3474" i="119"/>
  <c r="L3473" i="119"/>
  <c r="L3472" i="119"/>
  <c r="L3471" i="119"/>
  <c r="L3470" i="119"/>
  <c r="L3469" i="119"/>
  <c r="L3468" i="119"/>
  <c r="L3467" i="119"/>
  <c r="L3466" i="119"/>
  <c r="L3465" i="119"/>
  <c r="L3464" i="119"/>
  <c r="L3463" i="119"/>
  <c r="L3462" i="119"/>
  <c r="L3461" i="119"/>
  <c r="L3460" i="119"/>
  <c r="L3459" i="119"/>
  <c r="L3458" i="119"/>
  <c r="L3457" i="119"/>
  <c r="L3456" i="119"/>
  <c r="L3455" i="119"/>
  <c r="L3454" i="119"/>
  <c r="L3453" i="119"/>
  <c r="L3452" i="119"/>
  <c r="L3451" i="119"/>
  <c r="L3450" i="119"/>
  <c r="L3449" i="119"/>
  <c r="L3448" i="119"/>
  <c r="L3447" i="119"/>
  <c r="L3446" i="119"/>
  <c r="L3445" i="119"/>
  <c r="L3444" i="119"/>
  <c r="L3443" i="119"/>
  <c r="L3442" i="119"/>
  <c r="L3441" i="119"/>
  <c r="L3440" i="119"/>
  <c r="L3439" i="119"/>
  <c r="L3438" i="119"/>
  <c r="L3437" i="119"/>
  <c r="L3436" i="119"/>
  <c r="L3435" i="119"/>
  <c r="L3434" i="119"/>
  <c r="L3433" i="119"/>
  <c r="L3432" i="119"/>
  <c r="L3431" i="119"/>
  <c r="L3430" i="119"/>
  <c r="L3429" i="119"/>
  <c r="L3428" i="119"/>
  <c r="L3427" i="119"/>
  <c r="L3426" i="119"/>
  <c r="L3425" i="119"/>
  <c r="L3424" i="119"/>
  <c r="L3423" i="119"/>
  <c r="L3422" i="119"/>
  <c r="L3421" i="119"/>
  <c r="L3420" i="119"/>
  <c r="L3419" i="119"/>
  <c r="L3418" i="119"/>
  <c r="L3417" i="119"/>
  <c r="L3416" i="119"/>
  <c r="L3415" i="119"/>
  <c r="L3414" i="119"/>
  <c r="L3413" i="119"/>
  <c r="L3412" i="119"/>
  <c r="L3411" i="119"/>
  <c r="L3410" i="119"/>
  <c r="L3409" i="119"/>
  <c r="L3408" i="119"/>
  <c r="L3407" i="119"/>
  <c r="L3406" i="119"/>
  <c r="L3405" i="119"/>
  <c r="L3404" i="119"/>
  <c r="L3403" i="119"/>
  <c r="L3402" i="119"/>
  <c r="L3401" i="119"/>
  <c r="L3400" i="119"/>
  <c r="L3399" i="119"/>
  <c r="L3398" i="119"/>
  <c r="L3397" i="119"/>
  <c r="L3396" i="119"/>
  <c r="L3395" i="119"/>
  <c r="L3394" i="119"/>
  <c r="L3393" i="119"/>
  <c r="L3392" i="119"/>
  <c r="L3391" i="119"/>
  <c r="L3390" i="119"/>
  <c r="L3389" i="119"/>
  <c r="L3388" i="119"/>
  <c r="L3387" i="119"/>
  <c r="L3386" i="119"/>
  <c r="L3385" i="119"/>
  <c r="L3384" i="119"/>
  <c r="L3383" i="119"/>
  <c r="L3382" i="119"/>
  <c r="L3381" i="119"/>
  <c r="L3380" i="119"/>
  <c r="L3379" i="119"/>
  <c r="L3378" i="119"/>
  <c r="L3377" i="119"/>
  <c r="L3376" i="119"/>
  <c r="L3375" i="119"/>
  <c r="L3374" i="119"/>
  <c r="L3373" i="119"/>
  <c r="L3372" i="119"/>
  <c r="L3371" i="119"/>
  <c r="L3370" i="119"/>
  <c r="L3369" i="119"/>
  <c r="L3368" i="119"/>
  <c r="L3367" i="119"/>
  <c r="L3366" i="119"/>
  <c r="L3365" i="119"/>
  <c r="L3364" i="119"/>
  <c r="L3363" i="119"/>
  <c r="L3362" i="119"/>
  <c r="L3361" i="119"/>
  <c r="L3360" i="119"/>
  <c r="L3359" i="119"/>
  <c r="L3358" i="119"/>
  <c r="L3357" i="119"/>
  <c r="L3356" i="119"/>
  <c r="L3355" i="119"/>
  <c r="L3354" i="119"/>
  <c r="L3353" i="119"/>
  <c r="L3352" i="119"/>
  <c r="L3351" i="119"/>
  <c r="L3350" i="119"/>
  <c r="L3349" i="119"/>
  <c r="L3348" i="119"/>
  <c r="L3347" i="119"/>
  <c r="L3346" i="119"/>
  <c r="L3345" i="119"/>
  <c r="L3344" i="119"/>
  <c r="L3343" i="119"/>
  <c r="L3342" i="119"/>
  <c r="L3341" i="119"/>
  <c r="L3340" i="119"/>
  <c r="L3339" i="119"/>
  <c r="L3338" i="119"/>
  <c r="L3337" i="119"/>
  <c r="L3336" i="119"/>
  <c r="L3335" i="119"/>
  <c r="L3334" i="119"/>
  <c r="L3333" i="119"/>
  <c r="L3332" i="119"/>
  <c r="L3331" i="119"/>
  <c r="L3330" i="119"/>
  <c r="L3329" i="119"/>
  <c r="L3328" i="119"/>
  <c r="L3327" i="119"/>
  <c r="L3326" i="119"/>
  <c r="L3325" i="119"/>
  <c r="L3324" i="119"/>
  <c r="L3323" i="119"/>
  <c r="L3322" i="119"/>
  <c r="L3321" i="119"/>
  <c r="L3320" i="119"/>
  <c r="L3319" i="119"/>
  <c r="L3318" i="119"/>
  <c r="L3317" i="119"/>
  <c r="L3316" i="119"/>
  <c r="L3315" i="119"/>
  <c r="L3314" i="119"/>
  <c r="L3313" i="119"/>
  <c r="L3312" i="119"/>
  <c r="L3311" i="119"/>
  <c r="L3310" i="119"/>
  <c r="L3309" i="119"/>
  <c r="L3308" i="119"/>
  <c r="L3307" i="119"/>
  <c r="L3306" i="119"/>
  <c r="L3305" i="119"/>
  <c r="L3304" i="119"/>
  <c r="L3303" i="119"/>
  <c r="L3302" i="119"/>
  <c r="L3301" i="119"/>
  <c r="L3300" i="119"/>
  <c r="L3299" i="119"/>
  <c r="L3298" i="119"/>
  <c r="L3297" i="119"/>
  <c r="L3296" i="119"/>
  <c r="L3295" i="119"/>
  <c r="L3294" i="119"/>
  <c r="L3293" i="119"/>
  <c r="L3292" i="119"/>
  <c r="L3291" i="119"/>
  <c r="L3290" i="119"/>
  <c r="L3289" i="119"/>
  <c r="L3288" i="119"/>
  <c r="L3287" i="119"/>
  <c r="L3286" i="119"/>
  <c r="L3285" i="119"/>
  <c r="L3284" i="119"/>
  <c r="L3283" i="119"/>
  <c r="L3282" i="119"/>
  <c r="L3281" i="119"/>
  <c r="L3280" i="119"/>
  <c r="L3279" i="119"/>
  <c r="L3278" i="119"/>
  <c r="L3277" i="119"/>
  <c r="L3276" i="119"/>
  <c r="L3275" i="119"/>
  <c r="L3274" i="119"/>
  <c r="L3273" i="119"/>
  <c r="L3272" i="119"/>
  <c r="L3271" i="119"/>
  <c r="L3270" i="119"/>
  <c r="L3269" i="119"/>
  <c r="L3268" i="119"/>
  <c r="L3267" i="119"/>
  <c r="L3266" i="119"/>
  <c r="L3265" i="119"/>
  <c r="L3264" i="119"/>
  <c r="L3263" i="119"/>
  <c r="L3262" i="119"/>
  <c r="L3261" i="119"/>
  <c r="L3260" i="119"/>
  <c r="L3259" i="119"/>
  <c r="L3258" i="119"/>
  <c r="L3257" i="119"/>
  <c r="L3256" i="119"/>
  <c r="L3255" i="119"/>
  <c r="L3254" i="119"/>
  <c r="L3253" i="119"/>
  <c r="L3252" i="119"/>
  <c r="L3251" i="119"/>
  <c r="L3250" i="119"/>
  <c r="L3249" i="119"/>
  <c r="L3248" i="119"/>
  <c r="L3247" i="119"/>
  <c r="L3246" i="119"/>
  <c r="L3245" i="119"/>
  <c r="L3244" i="119"/>
  <c r="L3243" i="119"/>
  <c r="L3242" i="119"/>
  <c r="L3241" i="119"/>
  <c r="L3240" i="119"/>
  <c r="L3239" i="119"/>
  <c r="L3238" i="119"/>
  <c r="L3237" i="119"/>
  <c r="L3236" i="119"/>
  <c r="L3235" i="119"/>
  <c r="L3234" i="119"/>
  <c r="L3233" i="119"/>
  <c r="L3232" i="119"/>
  <c r="L3231" i="119"/>
  <c r="L3230" i="119"/>
  <c r="L3229" i="119"/>
  <c r="L3228" i="119"/>
  <c r="L3227" i="119"/>
  <c r="L3226" i="119"/>
  <c r="L3225" i="119"/>
  <c r="L3224" i="119"/>
  <c r="L3223" i="119"/>
  <c r="L3222" i="119"/>
  <c r="L3221" i="119"/>
  <c r="L3220" i="119"/>
  <c r="L3219" i="119"/>
  <c r="L3218" i="119"/>
  <c r="L3217" i="119"/>
  <c r="L3216" i="119"/>
  <c r="L3215" i="119"/>
  <c r="L3214" i="119"/>
  <c r="L3213" i="119"/>
  <c r="L3212" i="119"/>
  <c r="L3211" i="119"/>
  <c r="L3210" i="119"/>
  <c r="L3209" i="119"/>
  <c r="L3208" i="119"/>
  <c r="L3207" i="119"/>
  <c r="L3206" i="119"/>
  <c r="L3205" i="119"/>
  <c r="L3204" i="119"/>
  <c r="L3203" i="119"/>
  <c r="L3202" i="119"/>
  <c r="L3201" i="119"/>
  <c r="L3200" i="119"/>
  <c r="L3199" i="119"/>
  <c r="L3198" i="119"/>
  <c r="L3197" i="119"/>
  <c r="L3196" i="119"/>
  <c r="L3195" i="119"/>
  <c r="L3194" i="119"/>
  <c r="L3193" i="119"/>
  <c r="L3192" i="119"/>
  <c r="L3191" i="119"/>
  <c r="L3190" i="119"/>
  <c r="L3189" i="119"/>
  <c r="L3188" i="119"/>
  <c r="L3187" i="119"/>
  <c r="L3186" i="119"/>
  <c r="L3185" i="119"/>
  <c r="L3184" i="119"/>
  <c r="L3183" i="119"/>
  <c r="L3182" i="119"/>
  <c r="L3181" i="119"/>
  <c r="L3180" i="119"/>
  <c r="L3179" i="119"/>
  <c r="L3178" i="119"/>
  <c r="L3177" i="119"/>
  <c r="L3176" i="119"/>
  <c r="L3175" i="119"/>
  <c r="L3174" i="119"/>
  <c r="L3173" i="119"/>
  <c r="L3172" i="119"/>
  <c r="L3171" i="119"/>
  <c r="L3170" i="119"/>
  <c r="L3169" i="119"/>
  <c r="L3168" i="119"/>
  <c r="L3167" i="119"/>
  <c r="L3166" i="119"/>
  <c r="L3165" i="119"/>
  <c r="L3164" i="119"/>
  <c r="L3163" i="119"/>
  <c r="L3162" i="119"/>
  <c r="L3161" i="119"/>
  <c r="L3160" i="119"/>
  <c r="L3159" i="119"/>
  <c r="L3158" i="119"/>
  <c r="L3157" i="119"/>
  <c r="L3156" i="119"/>
  <c r="L3155" i="119"/>
  <c r="L3154" i="119"/>
  <c r="L3153" i="119"/>
  <c r="L3152" i="119"/>
  <c r="L3151" i="119"/>
  <c r="L3150" i="119"/>
  <c r="L3149" i="119"/>
  <c r="L3148" i="119"/>
  <c r="L3147" i="119"/>
  <c r="L3146" i="119"/>
  <c r="L3145" i="119"/>
  <c r="L3144" i="119"/>
  <c r="L3143" i="119"/>
  <c r="L3142" i="119"/>
  <c r="L3141" i="119"/>
  <c r="L3140" i="119"/>
  <c r="L3139" i="119"/>
  <c r="L3138" i="119"/>
  <c r="L3137" i="119"/>
  <c r="L3136" i="119"/>
  <c r="L3135" i="119"/>
  <c r="L3134" i="119"/>
  <c r="L3133" i="119"/>
  <c r="L3132" i="119"/>
  <c r="L3131" i="119"/>
  <c r="L3130" i="119"/>
  <c r="L3129" i="119"/>
  <c r="L3128" i="119"/>
  <c r="L3127" i="119"/>
  <c r="L3126" i="119"/>
  <c r="L3125" i="119"/>
  <c r="L3124" i="119"/>
  <c r="L3123" i="119"/>
  <c r="L3122" i="119"/>
  <c r="L3121" i="119"/>
  <c r="L3120" i="119"/>
  <c r="L3119" i="119"/>
  <c r="L3118" i="119"/>
  <c r="L3117" i="119"/>
  <c r="L3116" i="119"/>
  <c r="L3115" i="119"/>
  <c r="L3114" i="119"/>
  <c r="L3113" i="119"/>
  <c r="L3112" i="119"/>
  <c r="L3111" i="119"/>
  <c r="L3110" i="119"/>
  <c r="L3109" i="119"/>
  <c r="L3108" i="119"/>
  <c r="L3107" i="119"/>
  <c r="L3106" i="119"/>
  <c r="L3105" i="119"/>
  <c r="L3104" i="119"/>
  <c r="L3103" i="119"/>
  <c r="L3102" i="119"/>
  <c r="L3101" i="119"/>
  <c r="L3100" i="119"/>
  <c r="L3099" i="119"/>
  <c r="L3098" i="119"/>
  <c r="L3097" i="119"/>
  <c r="L3096" i="119"/>
  <c r="L3095" i="119"/>
  <c r="L3094" i="119"/>
  <c r="L3093" i="119"/>
  <c r="L3092" i="119"/>
  <c r="L3091" i="119"/>
  <c r="L3090" i="119"/>
  <c r="L3089" i="119"/>
  <c r="L3088" i="119"/>
  <c r="L3087" i="119"/>
  <c r="L3086" i="119"/>
  <c r="L3085" i="119"/>
  <c r="L3084" i="119"/>
  <c r="L3083" i="119"/>
  <c r="L3082" i="119"/>
  <c r="L3081" i="119"/>
  <c r="L3080" i="119"/>
  <c r="L3079" i="119"/>
  <c r="L3078" i="119"/>
  <c r="L3077" i="119"/>
  <c r="L3076" i="119"/>
  <c r="L3075" i="119"/>
  <c r="L3074" i="119"/>
  <c r="L3073" i="119"/>
  <c r="L3072" i="119"/>
  <c r="L3071" i="119"/>
  <c r="L3070" i="119"/>
  <c r="L3069" i="119"/>
  <c r="L3068" i="119"/>
  <c r="L3067" i="119"/>
  <c r="L3066" i="119"/>
  <c r="L3065" i="119"/>
  <c r="L3064" i="119"/>
  <c r="L3063" i="119"/>
  <c r="L3062" i="119"/>
  <c r="L3061" i="119"/>
  <c r="L3060" i="119"/>
  <c r="L3059" i="119"/>
  <c r="L3058" i="119"/>
  <c r="L3057" i="119"/>
  <c r="L3056" i="119"/>
  <c r="L3055" i="119"/>
  <c r="L3054" i="119"/>
  <c r="L3053" i="119"/>
  <c r="L3052" i="119"/>
  <c r="L3051" i="119"/>
  <c r="L3050" i="119"/>
  <c r="L3049" i="119"/>
  <c r="L3048" i="119"/>
  <c r="L3047" i="119"/>
  <c r="L3046" i="119"/>
  <c r="L3045" i="119"/>
  <c r="L3044" i="119"/>
  <c r="L3043" i="119"/>
  <c r="L3042" i="119"/>
  <c r="L3041" i="119"/>
  <c r="L3040" i="119"/>
  <c r="L3039" i="119"/>
  <c r="L3038" i="119"/>
  <c r="L3037" i="119"/>
  <c r="L3036" i="119"/>
  <c r="L3035" i="119"/>
  <c r="L3034" i="119"/>
  <c r="L3033" i="119"/>
  <c r="L3032" i="119"/>
  <c r="L3031" i="119"/>
  <c r="L3030" i="119"/>
  <c r="L3029" i="119"/>
  <c r="L3028" i="119"/>
  <c r="L3027" i="119"/>
  <c r="L3026" i="119"/>
  <c r="L3025" i="119"/>
  <c r="L3024" i="119"/>
  <c r="L3023" i="119"/>
  <c r="L3022" i="119"/>
  <c r="L3021" i="119"/>
  <c r="L3020" i="119"/>
  <c r="L3019" i="119"/>
  <c r="L3018" i="119"/>
  <c r="L3017" i="119"/>
  <c r="L3016" i="119"/>
  <c r="L3015" i="119"/>
  <c r="L3014" i="119"/>
  <c r="L3013" i="119"/>
  <c r="L3012" i="119"/>
  <c r="L3011" i="119"/>
  <c r="L3010" i="119"/>
  <c r="L3009" i="119"/>
  <c r="L3008" i="119"/>
  <c r="L3007" i="119"/>
  <c r="L3006" i="119"/>
  <c r="L3005" i="119"/>
  <c r="L3004" i="119"/>
  <c r="L3003" i="119"/>
  <c r="L3002" i="119"/>
  <c r="L3001" i="119"/>
  <c r="L3000" i="119"/>
  <c r="L2999" i="119"/>
  <c r="L2998" i="119"/>
  <c r="L2997" i="119"/>
  <c r="L2996" i="119"/>
  <c r="L2995" i="119"/>
  <c r="L2994" i="119"/>
  <c r="L2993" i="119"/>
  <c r="L2992" i="119"/>
  <c r="L2991" i="119"/>
  <c r="L2990" i="119"/>
  <c r="L2989" i="119"/>
  <c r="L2988" i="119"/>
  <c r="L2987" i="119"/>
  <c r="L2986" i="119"/>
  <c r="L2985" i="119"/>
  <c r="L2984" i="119"/>
  <c r="L2983" i="119"/>
  <c r="L2982" i="119"/>
  <c r="L2981" i="119"/>
  <c r="L2980" i="119"/>
  <c r="L2979" i="119"/>
  <c r="L2978" i="119"/>
  <c r="L2977" i="119"/>
  <c r="L2976" i="119"/>
  <c r="L2975" i="119"/>
  <c r="L2974" i="119"/>
  <c r="L2973" i="119"/>
  <c r="L2972" i="119"/>
  <c r="L2971" i="119"/>
  <c r="L2970" i="119"/>
  <c r="L2969" i="119"/>
  <c r="L2968" i="119"/>
  <c r="L2967" i="119"/>
  <c r="L2966" i="119"/>
  <c r="L2965" i="119"/>
  <c r="L2964" i="119"/>
  <c r="L2963" i="119"/>
  <c r="L2962" i="119"/>
  <c r="L2961" i="119"/>
  <c r="L2960" i="119"/>
  <c r="L2959" i="119"/>
  <c r="L2958" i="119"/>
  <c r="L2957" i="119"/>
  <c r="L2956" i="119"/>
  <c r="L2955" i="119"/>
  <c r="L2954" i="119"/>
  <c r="L2953" i="119"/>
  <c r="L2952" i="119"/>
  <c r="L2951" i="119"/>
  <c r="L2950" i="119"/>
  <c r="L2949" i="119"/>
  <c r="L2948" i="119"/>
  <c r="L2947" i="119"/>
  <c r="L2946" i="119"/>
  <c r="L2945" i="119"/>
  <c r="L2944" i="119"/>
  <c r="L2943" i="119"/>
  <c r="L2942" i="119"/>
  <c r="L2941" i="119"/>
  <c r="L2940" i="119"/>
  <c r="L2939" i="119"/>
  <c r="L2938" i="119"/>
  <c r="L2937" i="119"/>
  <c r="L2936" i="119"/>
  <c r="L2935" i="119"/>
  <c r="L2934" i="119"/>
  <c r="L2933" i="119"/>
  <c r="L2932" i="119"/>
  <c r="L2931" i="119"/>
  <c r="L2930" i="119"/>
  <c r="L2929" i="119"/>
  <c r="L2928" i="119"/>
  <c r="L2927" i="119"/>
  <c r="L2926" i="119"/>
  <c r="L2925" i="119"/>
  <c r="L2924" i="119"/>
  <c r="L2923" i="119"/>
  <c r="L2922" i="119"/>
  <c r="L2921" i="119"/>
  <c r="L2920" i="119"/>
  <c r="L2919" i="119"/>
  <c r="L2918" i="119"/>
  <c r="L2917" i="119"/>
  <c r="L2916" i="119"/>
  <c r="L2915" i="119"/>
  <c r="L2914" i="119"/>
  <c r="L2913" i="119"/>
  <c r="L2912" i="119"/>
  <c r="L2911" i="119"/>
  <c r="L2910" i="119"/>
  <c r="L2909" i="119"/>
  <c r="L2908" i="119"/>
  <c r="L2907" i="119"/>
  <c r="L2906" i="119"/>
  <c r="L2905" i="119"/>
  <c r="L2904" i="119"/>
  <c r="L2903" i="119"/>
  <c r="L2902" i="119"/>
  <c r="L2901" i="119"/>
  <c r="L2900" i="119"/>
  <c r="L2899" i="119"/>
  <c r="L2898" i="119"/>
  <c r="L2897" i="119"/>
  <c r="L2896" i="119"/>
  <c r="L2895" i="119"/>
  <c r="L2894" i="119"/>
  <c r="L2893" i="119"/>
  <c r="L2892" i="119"/>
  <c r="L2891" i="119"/>
  <c r="L2890" i="119"/>
  <c r="L2889" i="119"/>
  <c r="L2888" i="119"/>
  <c r="L2887" i="119"/>
  <c r="L2886" i="119"/>
  <c r="L2885" i="119"/>
  <c r="L2884" i="119"/>
  <c r="L2883" i="119"/>
  <c r="L2882" i="119"/>
  <c r="L2881" i="119"/>
  <c r="L2880" i="119"/>
  <c r="L2879" i="119"/>
  <c r="L2878" i="119"/>
  <c r="L2877" i="119"/>
  <c r="L2876" i="119"/>
  <c r="L2875" i="119"/>
  <c r="L2874" i="119"/>
  <c r="L2873" i="119"/>
  <c r="L2872" i="119"/>
  <c r="L2871" i="119"/>
  <c r="L2870" i="119"/>
  <c r="L2869" i="119"/>
  <c r="L2868" i="119"/>
  <c r="L2867" i="119"/>
  <c r="L2866" i="119"/>
  <c r="L2865" i="119"/>
  <c r="L2864" i="119"/>
  <c r="L2863" i="119"/>
  <c r="L2862" i="119"/>
  <c r="L2861" i="119"/>
  <c r="L2860" i="119"/>
  <c r="L2859" i="119"/>
  <c r="L2858" i="119"/>
  <c r="L2857" i="119"/>
  <c r="L2856" i="119"/>
  <c r="L2855" i="119"/>
  <c r="L2854" i="119"/>
  <c r="L2853" i="119"/>
  <c r="L2852" i="119"/>
  <c r="L2851" i="119"/>
  <c r="L2850" i="119"/>
  <c r="L2849" i="119"/>
  <c r="L2848" i="119"/>
  <c r="L2847" i="119"/>
  <c r="L2846" i="119"/>
  <c r="L2845" i="119"/>
  <c r="L2844" i="119"/>
  <c r="L2843" i="119"/>
  <c r="L2842" i="119"/>
  <c r="L2841" i="119"/>
  <c r="L2840" i="119"/>
  <c r="L2839" i="119"/>
  <c r="L2838" i="119"/>
  <c r="L2837" i="119"/>
  <c r="L2836" i="119"/>
  <c r="L2835" i="119"/>
  <c r="L2834" i="119"/>
  <c r="L2833" i="119"/>
  <c r="L2832" i="119"/>
  <c r="L2831" i="119"/>
  <c r="L2830" i="119"/>
  <c r="L2829" i="119"/>
  <c r="L2828" i="119"/>
  <c r="L2827" i="119"/>
  <c r="L2826" i="119"/>
  <c r="L2825" i="119"/>
  <c r="L2824" i="119"/>
  <c r="L2823" i="119"/>
  <c r="L2822" i="119"/>
  <c r="L2821" i="119"/>
  <c r="L2820" i="119"/>
  <c r="L2819" i="119"/>
  <c r="L2818" i="119"/>
  <c r="L2817" i="119"/>
  <c r="L2816" i="119"/>
  <c r="L2815" i="119"/>
  <c r="L2814" i="119"/>
  <c r="L2813" i="119"/>
  <c r="L2812" i="119"/>
  <c r="L2811" i="119"/>
  <c r="L2810" i="119"/>
  <c r="L2809" i="119"/>
  <c r="L2808" i="119"/>
  <c r="L2807" i="119"/>
  <c r="L2806" i="119"/>
  <c r="L2805" i="119"/>
  <c r="L2804" i="119"/>
  <c r="L2803" i="119"/>
  <c r="L2802" i="119"/>
  <c r="L2801" i="119"/>
  <c r="L2800" i="119"/>
  <c r="L2799" i="119"/>
  <c r="L2798" i="119"/>
  <c r="L2797" i="119"/>
  <c r="L2796" i="119"/>
  <c r="L2795" i="119"/>
  <c r="L2794" i="119"/>
  <c r="L2793" i="119"/>
  <c r="L2792" i="119"/>
  <c r="L2791" i="119"/>
  <c r="L2790" i="119"/>
  <c r="L2789" i="119"/>
  <c r="L2788" i="119"/>
  <c r="L2787" i="119"/>
  <c r="L2786" i="119"/>
  <c r="L2785" i="119"/>
  <c r="L2784" i="119"/>
  <c r="L2783" i="119"/>
  <c r="L2782" i="119"/>
  <c r="L2781" i="119"/>
  <c r="L2780" i="119"/>
  <c r="L2779" i="119"/>
  <c r="L2778" i="119"/>
  <c r="L2777" i="119"/>
  <c r="L2776" i="119"/>
  <c r="L2775" i="119"/>
  <c r="L2774" i="119"/>
  <c r="L2773" i="119"/>
  <c r="L2772" i="119"/>
  <c r="L2771" i="119"/>
  <c r="L2770" i="119"/>
  <c r="L2769" i="119"/>
  <c r="L2768" i="119"/>
  <c r="L2767" i="119"/>
  <c r="L2766" i="119"/>
  <c r="L2765" i="119"/>
  <c r="L2764" i="119"/>
  <c r="L2763" i="119"/>
  <c r="L2762" i="119"/>
  <c r="L2761" i="119"/>
  <c r="L2760" i="119"/>
  <c r="L2759" i="119"/>
  <c r="L2758" i="119"/>
  <c r="L2757" i="119"/>
  <c r="L2756" i="119"/>
  <c r="L2755" i="119"/>
  <c r="L2754" i="119"/>
  <c r="L2753" i="119"/>
  <c r="L2752" i="119"/>
  <c r="L2751" i="119"/>
  <c r="L2750" i="119"/>
  <c r="L2749" i="119"/>
  <c r="L2748" i="119"/>
  <c r="L2747" i="119"/>
  <c r="L2746" i="119"/>
  <c r="L2745" i="119"/>
  <c r="L2744" i="119"/>
  <c r="L2743" i="119"/>
  <c r="L2742" i="119"/>
  <c r="L2741" i="119"/>
  <c r="L2740" i="119"/>
  <c r="L2739" i="119"/>
  <c r="L2738" i="119"/>
  <c r="L2737" i="119"/>
  <c r="L2736" i="119"/>
  <c r="L2735" i="119"/>
  <c r="L2734" i="119"/>
  <c r="L2733" i="119"/>
  <c r="L2732" i="119"/>
  <c r="L2731" i="119"/>
  <c r="L2730" i="119"/>
  <c r="L2729" i="119"/>
  <c r="L2728" i="119"/>
  <c r="L2727" i="119"/>
  <c r="L2726" i="119"/>
  <c r="L2725" i="119"/>
  <c r="L2724" i="119"/>
  <c r="L2723" i="119"/>
  <c r="L2722" i="119"/>
  <c r="L2721" i="119"/>
  <c r="L2720" i="119"/>
  <c r="L2719" i="119"/>
  <c r="L2718" i="119"/>
  <c r="L2717" i="119"/>
  <c r="L2716" i="119"/>
  <c r="L2715" i="119"/>
  <c r="L2714" i="119"/>
  <c r="L2713" i="119"/>
  <c r="L2712" i="119"/>
  <c r="L2711" i="119"/>
  <c r="L2710" i="119"/>
  <c r="L2709" i="119"/>
  <c r="L2708" i="119"/>
  <c r="L2707" i="119"/>
  <c r="L2706" i="119"/>
  <c r="L2705" i="119"/>
  <c r="L2704" i="119"/>
  <c r="L2703" i="119"/>
  <c r="L2702" i="119"/>
  <c r="L2701" i="119"/>
  <c r="L2700" i="119"/>
  <c r="L2699" i="119"/>
  <c r="L2698" i="119"/>
  <c r="L2697" i="119"/>
  <c r="L2696" i="119"/>
  <c r="L2695" i="119"/>
  <c r="L2694" i="119"/>
  <c r="L2693" i="119"/>
  <c r="L2692" i="119"/>
  <c r="L2691" i="119"/>
  <c r="L2690" i="119"/>
  <c r="L2689" i="119"/>
  <c r="L2688" i="119"/>
  <c r="L2687" i="119"/>
  <c r="L2686" i="119"/>
  <c r="L2685" i="119"/>
  <c r="L2684" i="119"/>
  <c r="L2683" i="119"/>
  <c r="L2682" i="119"/>
  <c r="L2681" i="119"/>
  <c r="L2680" i="119"/>
  <c r="L2679" i="119"/>
  <c r="L2678" i="119"/>
  <c r="L2677" i="119"/>
  <c r="L2676" i="119"/>
  <c r="L2675" i="119"/>
  <c r="L2674" i="119"/>
  <c r="L2673" i="119"/>
  <c r="L2672" i="119"/>
  <c r="L2671" i="119"/>
  <c r="L2670" i="119"/>
  <c r="L2669" i="119"/>
  <c r="L2668" i="119"/>
  <c r="L2667" i="119"/>
  <c r="L2666" i="119"/>
  <c r="L2665" i="119"/>
  <c r="L2664" i="119"/>
  <c r="L2663" i="119"/>
  <c r="L2662" i="119"/>
  <c r="L2661" i="119"/>
  <c r="L2660" i="119"/>
  <c r="L2659" i="119"/>
  <c r="L2658" i="119"/>
  <c r="L2657" i="119"/>
  <c r="L2656" i="119"/>
  <c r="L2655" i="119"/>
  <c r="L2654" i="119"/>
  <c r="L2653" i="119"/>
  <c r="L2652" i="119"/>
  <c r="L2651" i="119"/>
  <c r="L2650" i="119"/>
  <c r="L2649" i="119"/>
  <c r="L2648" i="119"/>
  <c r="L2647" i="119"/>
  <c r="L2646" i="119"/>
  <c r="L2645" i="119"/>
  <c r="L2644" i="119"/>
  <c r="L2643" i="119"/>
  <c r="L2642" i="119"/>
  <c r="L2641" i="119"/>
  <c r="L2640" i="119"/>
  <c r="L2639" i="119"/>
  <c r="L2638" i="119"/>
  <c r="L2637" i="119"/>
  <c r="L2636" i="119"/>
  <c r="L2635" i="119"/>
  <c r="L2634" i="119"/>
  <c r="L2633" i="119"/>
  <c r="L2632" i="119"/>
  <c r="L2631" i="119"/>
  <c r="L2630" i="119"/>
  <c r="L2629" i="119"/>
  <c r="L2628" i="119"/>
  <c r="L2627" i="119"/>
  <c r="L2626" i="119"/>
  <c r="L2625" i="119"/>
  <c r="L2624" i="119"/>
  <c r="L2623" i="119"/>
  <c r="L2622" i="119"/>
  <c r="L2621" i="119"/>
  <c r="L2620" i="119"/>
  <c r="L2619" i="119"/>
  <c r="L2618" i="119"/>
  <c r="L2617" i="119"/>
  <c r="L2616" i="119"/>
  <c r="L2615" i="119"/>
  <c r="L2614" i="119"/>
  <c r="L2613" i="119"/>
  <c r="L2612" i="119"/>
  <c r="L2611" i="119"/>
  <c r="L2610" i="119"/>
  <c r="L2609" i="119"/>
  <c r="L2608" i="119"/>
  <c r="L2607" i="119"/>
  <c r="L2606" i="119"/>
  <c r="L2605" i="119"/>
  <c r="L2604" i="119"/>
  <c r="L2603" i="119"/>
  <c r="L2602" i="119"/>
  <c r="L2601" i="119"/>
  <c r="L2600" i="119"/>
  <c r="L2599" i="119"/>
  <c r="L2598" i="119"/>
  <c r="L2597" i="119"/>
  <c r="L2596" i="119"/>
  <c r="L2595" i="119"/>
  <c r="L2594" i="119"/>
  <c r="L2593" i="119"/>
  <c r="L2592" i="119"/>
  <c r="L2591" i="119"/>
  <c r="L2590" i="119"/>
  <c r="L2589" i="119"/>
  <c r="L2588" i="119"/>
  <c r="L2587" i="119"/>
  <c r="L2586" i="119"/>
  <c r="L2585" i="119"/>
  <c r="L2584" i="119"/>
  <c r="L2583" i="119"/>
  <c r="L2582" i="119"/>
  <c r="L2581" i="119"/>
  <c r="L2580" i="119"/>
  <c r="L2579" i="119"/>
  <c r="L2578" i="119"/>
  <c r="L2577" i="119"/>
  <c r="L2576" i="119"/>
  <c r="L2575" i="119"/>
  <c r="L2574" i="119"/>
  <c r="L2573" i="119"/>
  <c r="L2572" i="119"/>
  <c r="L2571" i="119"/>
  <c r="L2570" i="119"/>
  <c r="L2569" i="119"/>
  <c r="L2568" i="119"/>
  <c r="L2567" i="119"/>
  <c r="L2566" i="119"/>
  <c r="L2565" i="119"/>
  <c r="L2564" i="119"/>
  <c r="L2563" i="119"/>
  <c r="L2562" i="119"/>
  <c r="L2561" i="119"/>
  <c r="L2560" i="119"/>
  <c r="L2559" i="119"/>
  <c r="L2558" i="119"/>
  <c r="L2557" i="119"/>
  <c r="L2556" i="119"/>
  <c r="L2555" i="119"/>
  <c r="L2554" i="119"/>
  <c r="L2553" i="119"/>
  <c r="L2552" i="119"/>
  <c r="L2551" i="119"/>
  <c r="L2550" i="119"/>
  <c r="L2549" i="119"/>
  <c r="L2548" i="119"/>
  <c r="L2547" i="119"/>
  <c r="L2546" i="119"/>
  <c r="L2545" i="119"/>
  <c r="L2544" i="119"/>
  <c r="L2543" i="119"/>
  <c r="L2542" i="119"/>
  <c r="L2541" i="119"/>
  <c r="L2540" i="119"/>
  <c r="L2539" i="119"/>
  <c r="L2538" i="119"/>
  <c r="L2537" i="119"/>
  <c r="L2536" i="119"/>
  <c r="L2535" i="119"/>
  <c r="L2534" i="119"/>
  <c r="L2533" i="119"/>
  <c r="L2532" i="119"/>
  <c r="L2531" i="119"/>
  <c r="L2530" i="119"/>
  <c r="L2529" i="119"/>
  <c r="L2528" i="119"/>
  <c r="L2527" i="119"/>
  <c r="L2526" i="119"/>
  <c r="L2525" i="119"/>
  <c r="L2524" i="119"/>
  <c r="L2523" i="119"/>
  <c r="L2522" i="119"/>
  <c r="L2521" i="119"/>
  <c r="L2520" i="119"/>
  <c r="L2519" i="119"/>
  <c r="L2518" i="119"/>
  <c r="L2517" i="119"/>
  <c r="L2516" i="119"/>
  <c r="L2515" i="119"/>
  <c r="L2514" i="119"/>
  <c r="L2513" i="119"/>
  <c r="L2512" i="119"/>
  <c r="L2511" i="119"/>
  <c r="L2510" i="119"/>
  <c r="L2509" i="119"/>
  <c r="L2508" i="119"/>
  <c r="L2507" i="119"/>
  <c r="L2506" i="119"/>
  <c r="L2505" i="119"/>
  <c r="L2504" i="119"/>
  <c r="L2503" i="119"/>
  <c r="L2502" i="119"/>
  <c r="L2501" i="119"/>
  <c r="L2500" i="119"/>
  <c r="L2499" i="119"/>
  <c r="L2498" i="119"/>
  <c r="L2497" i="119"/>
  <c r="L2496" i="119"/>
  <c r="L2495" i="119"/>
  <c r="L2494" i="119"/>
  <c r="L2493" i="119"/>
  <c r="L2492" i="119"/>
  <c r="L2491" i="119"/>
  <c r="L2490" i="119"/>
  <c r="L2489" i="119"/>
  <c r="L2488" i="119"/>
  <c r="L2487" i="119"/>
  <c r="L2486" i="119"/>
  <c r="L2485" i="119"/>
  <c r="L2484" i="119"/>
  <c r="L2483" i="119"/>
  <c r="L2482" i="119"/>
  <c r="L2481" i="119"/>
  <c r="L2480" i="119"/>
  <c r="L2479" i="119"/>
  <c r="L2478" i="119"/>
  <c r="L2477" i="119"/>
  <c r="L2476" i="119"/>
  <c r="L2475" i="119"/>
  <c r="L2474" i="119"/>
  <c r="L2473" i="119"/>
  <c r="L2472" i="119"/>
  <c r="L2471" i="119"/>
  <c r="L2470" i="119"/>
  <c r="L2469" i="119"/>
  <c r="L2468" i="119"/>
  <c r="L2467" i="119"/>
  <c r="L2466" i="119"/>
  <c r="L2465" i="119"/>
  <c r="L2464" i="119"/>
  <c r="L2463" i="119"/>
  <c r="L2462" i="119"/>
  <c r="L2461" i="119"/>
  <c r="L2460" i="119"/>
  <c r="L2459" i="119"/>
  <c r="L2458" i="119"/>
  <c r="L2457" i="119"/>
  <c r="L2456" i="119"/>
  <c r="L2455" i="119"/>
  <c r="L2454" i="119"/>
  <c r="L2453" i="119"/>
  <c r="L2452" i="119"/>
  <c r="L2451" i="119"/>
  <c r="L2450" i="119"/>
  <c r="L2449" i="119"/>
  <c r="L2448" i="119"/>
  <c r="L2447" i="119"/>
  <c r="L2446" i="119"/>
  <c r="L2445" i="119"/>
  <c r="L2444" i="119"/>
  <c r="L2443" i="119"/>
  <c r="L2442" i="119"/>
  <c r="L2441" i="119"/>
  <c r="L2440" i="119"/>
  <c r="L2439" i="119"/>
  <c r="L2438" i="119"/>
  <c r="L2437" i="119"/>
  <c r="L2436" i="119"/>
  <c r="L2435" i="119"/>
  <c r="L2434" i="119"/>
  <c r="L2433" i="119"/>
  <c r="L2432" i="119"/>
  <c r="L2431" i="119"/>
  <c r="L2430" i="119"/>
  <c r="L2429" i="119"/>
  <c r="L2428" i="119"/>
  <c r="L2427" i="119"/>
  <c r="L2426" i="119"/>
  <c r="L2425" i="119"/>
  <c r="L2424" i="119"/>
  <c r="L2423" i="119"/>
  <c r="L2422" i="119"/>
  <c r="L2421" i="119"/>
  <c r="L2420" i="119"/>
  <c r="L2419" i="119"/>
  <c r="L2418" i="119"/>
  <c r="L2417" i="119"/>
  <c r="L2416" i="119"/>
  <c r="L2415" i="119"/>
  <c r="L2414" i="119"/>
  <c r="L2413" i="119"/>
  <c r="L2412" i="119"/>
  <c r="L2411" i="119"/>
  <c r="L2410" i="119"/>
  <c r="L2409" i="119"/>
  <c r="L2408" i="119"/>
  <c r="L2407" i="119"/>
  <c r="L2406" i="119"/>
  <c r="L2405" i="119"/>
  <c r="L2404" i="119"/>
  <c r="L2403" i="119"/>
  <c r="L2402" i="119"/>
  <c r="L2401" i="119"/>
  <c r="L2400" i="119"/>
  <c r="L2399" i="119"/>
  <c r="L2398" i="119"/>
  <c r="L2397" i="119"/>
  <c r="L2396" i="119"/>
  <c r="L2395" i="119"/>
  <c r="L2394" i="119"/>
  <c r="L2393" i="119"/>
  <c r="L2392" i="119"/>
  <c r="L2391" i="119"/>
  <c r="L2390" i="119"/>
  <c r="L2389" i="119"/>
  <c r="L2388" i="119"/>
  <c r="L2387" i="119"/>
  <c r="L2386" i="119"/>
  <c r="L2385" i="119"/>
  <c r="L2384" i="119"/>
  <c r="L2383" i="119"/>
  <c r="L2382" i="119"/>
  <c r="L2381" i="119"/>
  <c r="L2380" i="119"/>
  <c r="L2379" i="119"/>
  <c r="L2378" i="119"/>
  <c r="L2377" i="119"/>
  <c r="L2376" i="119"/>
  <c r="L2375" i="119"/>
  <c r="L2374" i="119"/>
  <c r="L2373" i="119"/>
  <c r="L2372" i="119"/>
  <c r="L2371" i="119"/>
  <c r="L2370" i="119"/>
  <c r="L2369" i="119"/>
  <c r="L2368" i="119"/>
  <c r="L2367" i="119"/>
  <c r="L2366" i="119"/>
  <c r="L2365" i="119"/>
  <c r="L2364" i="119"/>
  <c r="L2363" i="119"/>
  <c r="L2362" i="119"/>
  <c r="L2361" i="119"/>
  <c r="L2360" i="119"/>
  <c r="L2359" i="119"/>
  <c r="L2358" i="119"/>
  <c r="L2357" i="119"/>
  <c r="L2356" i="119"/>
  <c r="L2355" i="119"/>
  <c r="L2354" i="119"/>
  <c r="L2353" i="119"/>
  <c r="L2352" i="119"/>
  <c r="L2351" i="119"/>
  <c r="L2350" i="119"/>
  <c r="L2349" i="119"/>
  <c r="L2348" i="119"/>
  <c r="L2347" i="119"/>
  <c r="L2346" i="119"/>
  <c r="L2345" i="119"/>
  <c r="L2344" i="119"/>
  <c r="L2343" i="119"/>
  <c r="L2342" i="119"/>
  <c r="L2341" i="119"/>
  <c r="L2340" i="119"/>
  <c r="L2339" i="119"/>
  <c r="L2338" i="119"/>
  <c r="L2337" i="119"/>
  <c r="L2336" i="119"/>
  <c r="L2335" i="119"/>
  <c r="L2334" i="119"/>
  <c r="L2333" i="119"/>
  <c r="L2332" i="119"/>
  <c r="L2331" i="119"/>
  <c r="L2330" i="119"/>
  <c r="L2329" i="119"/>
  <c r="L2328" i="119"/>
  <c r="L2327" i="119"/>
  <c r="L2326" i="119"/>
  <c r="L2325" i="119"/>
  <c r="L2324" i="119"/>
  <c r="L2323" i="119"/>
  <c r="L2322" i="119"/>
  <c r="L2321" i="119"/>
  <c r="L2320" i="119"/>
  <c r="L2319" i="119"/>
  <c r="L2318" i="119"/>
  <c r="L2317" i="119"/>
  <c r="L2316" i="119"/>
  <c r="L2315" i="119"/>
  <c r="L2314" i="119"/>
  <c r="L2313" i="119"/>
  <c r="L2312" i="119"/>
  <c r="L2311" i="119"/>
  <c r="L2310" i="119"/>
  <c r="L2309" i="119"/>
  <c r="L2308" i="119"/>
  <c r="L2307" i="119"/>
  <c r="L2306" i="119"/>
  <c r="L2305" i="119"/>
  <c r="L2304" i="119"/>
  <c r="L2303" i="119"/>
  <c r="L2302" i="119"/>
  <c r="L2301" i="119"/>
  <c r="L2300" i="119"/>
  <c r="L2299" i="119"/>
  <c r="L2298" i="119"/>
  <c r="L2297" i="119"/>
  <c r="L2296" i="119"/>
  <c r="L2295" i="119"/>
  <c r="L2294" i="119"/>
  <c r="L2293" i="119"/>
  <c r="L2292" i="119"/>
  <c r="L2291" i="119"/>
  <c r="L2290" i="119"/>
  <c r="L2289" i="119"/>
  <c r="L2288" i="119"/>
  <c r="L2287" i="119"/>
  <c r="L2286" i="119"/>
  <c r="L2285" i="119"/>
  <c r="L2284" i="119"/>
  <c r="L2283" i="119"/>
  <c r="L2282" i="119"/>
  <c r="L2281" i="119"/>
  <c r="L2280" i="119"/>
  <c r="L2279" i="119"/>
  <c r="L2278" i="119"/>
  <c r="L2277" i="119"/>
  <c r="L2276" i="119"/>
  <c r="L2275" i="119"/>
  <c r="L2274" i="119"/>
  <c r="L2273" i="119"/>
  <c r="L2272" i="119"/>
  <c r="L2271" i="119"/>
  <c r="L2270" i="119"/>
  <c r="L2269" i="119"/>
  <c r="L2268" i="119"/>
  <c r="L2267" i="119"/>
  <c r="L2266" i="119"/>
  <c r="L2265" i="119"/>
  <c r="L2264" i="119"/>
  <c r="L2263" i="119"/>
  <c r="L2262" i="119"/>
  <c r="L2261" i="119"/>
  <c r="L2260" i="119"/>
  <c r="L2259" i="119"/>
  <c r="L2258" i="119"/>
  <c r="L2257" i="119"/>
  <c r="L2256" i="119"/>
  <c r="L2255" i="119"/>
  <c r="L2254" i="119"/>
  <c r="L2253" i="119"/>
  <c r="L2252" i="119"/>
  <c r="L2251" i="119"/>
  <c r="L2250" i="119"/>
  <c r="L2249" i="119"/>
  <c r="L2248" i="119"/>
  <c r="L2247" i="119"/>
  <c r="L2246" i="119"/>
  <c r="L2245" i="119"/>
  <c r="L2244" i="119"/>
  <c r="L2243" i="119"/>
  <c r="L2242" i="119"/>
  <c r="L2241" i="119"/>
  <c r="L2240" i="119"/>
  <c r="L2239" i="119"/>
  <c r="L2238" i="119"/>
  <c r="L2237" i="119"/>
  <c r="L2236" i="119"/>
  <c r="L2235" i="119"/>
  <c r="L2234" i="119"/>
  <c r="L2233" i="119"/>
  <c r="L2232" i="119"/>
  <c r="L2231" i="119"/>
  <c r="L2230" i="119"/>
  <c r="L2229" i="119"/>
  <c r="L2228" i="119"/>
  <c r="L2227" i="119"/>
  <c r="L2226" i="119"/>
  <c r="L2225" i="119"/>
  <c r="L2224" i="119"/>
  <c r="L2223" i="119"/>
  <c r="L2222" i="119"/>
  <c r="L2221" i="119"/>
  <c r="L2220" i="119"/>
  <c r="L2219" i="119"/>
  <c r="L2218" i="119"/>
  <c r="L2217" i="119"/>
  <c r="L2216" i="119"/>
  <c r="L2215" i="119"/>
  <c r="L2214" i="119"/>
  <c r="L2213" i="119"/>
  <c r="L2212" i="119"/>
  <c r="L2211" i="119"/>
  <c r="L2210" i="119"/>
  <c r="L2209" i="119"/>
  <c r="L2208" i="119"/>
  <c r="L2207" i="119"/>
  <c r="L2206" i="119"/>
  <c r="L2205" i="119"/>
  <c r="L2204" i="119"/>
  <c r="L2203" i="119"/>
  <c r="L2202" i="119"/>
  <c r="L2201" i="119"/>
  <c r="L2200" i="119"/>
  <c r="L2199" i="119"/>
  <c r="L2198" i="119"/>
  <c r="L2197" i="119"/>
  <c r="L2196" i="119"/>
  <c r="L2195" i="119"/>
  <c r="L2194" i="119"/>
  <c r="L2193" i="119"/>
  <c r="L2192" i="119"/>
  <c r="L2191" i="119"/>
  <c r="L2190" i="119"/>
  <c r="L2189" i="119"/>
  <c r="L2188" i="119"/>
  <c r="L2187" i="119"/>
  <c r="L2186" i="119"/>
  <c r="L2185" i="119"/>
  <c r="L2184" i="119"/>
  <c r="L2183" i="119"/>
  <c r="L2182" i="119"/>
  <c r="L2181" i="119"/>
  <c r="L2180" i="119"/>
  <c r="L2179" i="119"/>
  <c r="L2178" i="119"/>
  <c r="L2177" i="119"/>
  <c r="L2176" i="119"/>
  <c r="L2175" i="119"/>
  <c r="L2174" i="119"/>
  <c r="L2173" i="119"/>
  <c r="L2172" i="119"/>
  <c r="L2171" i="119"/>
  <c r="L2170" i="119"/>
  <c r="L2169" i="119"/>
  <c r="L2168" i="119"/>
  <c r="L2167" i="119"/>
  <c r="L2166" i="119"/>
  <c r="L2165" i="119"/>
  <c r="L2164" i="119"/>
  <c r="L2163" i="119"/>
  <c r="L2162" i="119"/>
  <c r="L2161" i="119"/>
  <c r="L2160" i="119"/>
  <c r="L2159" i="119"/>
  <c r="L2158" i="119"/>
  <c r="L2157" i="119"/>
  <c r="L2156" i="119"/>
  <c r="L2155" i="119"/>
  <c r="L2154" i="119"/>
  <c r="L2153" i="119"/>
  <c r="L2152" i="119"/>
  <c r="L2151" i="119"/>
  <c r="L2150" i="119"/>
  <c r="L2149" i="119"/>
  <c r="L2148" i="119"/>
  <c r="L2147" i="119"/>
  <c r="L2146" i="119"/>
  <c r="L2145" i="119"/>
  <c r="L2144" i="119"/>
  <c r="L2143" i="119"/>
  <c r="L2142" i="119"/>
  <c r="L2141" i="119"/>
  <c r="L2140" i="119"/>
  <c r="L2139" i="119"/>
  <c r="L2138" i="119"/>
  <c r="L2137" i="119"/>
  <c r="L2136" i="119"/>
  <c r="L2135" i="119"/>
  <c r="L2134" i="119"/>
  <c r="L2133" i="119"/>
  <c r="L2132" i="119"/>
  <c r="L2131" i="119"/>
  <c r="L2130" i="119"/>
  <c r="L2129" i="119"/>
  <c r="L2128" i="119"/>
  <c r="L2127" i="119"/>
  <c r="L2126" i="119"/>
  <c r="L2125" i="119"/>
  <c r="L2124" i="119"/>
  <c r="L2123" i="119"/>
  <c r="L2122" i="119"/>
  <c r="L2121" i="119"/>
  <c r="L2120" i="119"/>
  <c r="L2119" i="119"/>
  <c r="L2118" i="119"/>
  <c r="L2117" i="119"/>
  <c r="L2116" i="119"/>
  <c r="L2115" i="119"/>
  <c r="L2114" i="119"/>
  <c r="L2113" i="119"/>
  <c r="L2112" i="119"/>
  <c r="L2111" i="119"/>
  <c r="L2110" i="119"/>
  <c r="L2109" i="119"/>
  <c r="L2108" i="119"/>
  <c r="L2107" i="119"/>
  <c r="L2106" i="119"/>
  <c r="L2105" i="119"/>
  <c r="L2104" i="119"/>
  <c r="L2103" i="119"/>
  <c r="L2102" i="119"/>
  <c r="L2101" i="119"/>
  <c r="L2100" i="119"/>
  <c r="L2099" i="119"/>
  <c r="L2098" i="119"/>
  <c r="L2097" i="119"/>
  <c r="L2096" i="119"/>
  <c r="L2095" i="119"/>
  <c r="L2094" i="119"/>
  <c r="L2093" i="119"/>
  <c r="L2092" i="119"/>
  <c r="L2091" i="119"/>
  <c r="L2090" i="119"/>
  <c r="L2089" i="119"/>
  <c r="L2088" i="119"/>
  <c r="L2087" i="119"/>
  <c r="L2086" i="119"/>
  <c r="L2085" i="119"/>
  <c r="L2084" i="119"/>
  <c r="L2083" i="119"/>
  <c r="L2082" i="119"/>
  <c r="L2081" i="119"/>
  <c r="L2080" i="119"/>
  <c r="L2079" i="119"/>
  <c r="L2078" i="119"/>
  <c r="L2077" i="119"/>
  <c r="L2076" i="119"/>
  <c r="L2075" i="119"/>
  <c r="L2074" i="119"/>
  <c r="L2073" i="119"/>
  <c r="L2072" i="119"/>
  <c r="L2071" i="119"/>
  <c r="L2070" i="119"/>
  <c r="L2069" i="119"/>
  <c r="L2068" i="119"/>
  <c r="L2067" i="119"/>
  <c r="L2066" i="119"/>
  <c r="L2065" i="119"/>
  <c r="L2064" i="119"/>
  <c r="L2063" i="119"/>
  <c r="L2062" i="119"/>
  <c r="L2061" i="119"/>
  <c r="L2060" i="119"/>
  <c r="L2059" i="119"/>
  <c r="L2058" i="119"/>
  <c r="L2057" i="119"/>
  <c r="L2056" i="119"/>
  <c r="L2055" i="119"/>
  <c r="L2054" i="119"/>
  <c r="L2053" i="119"/>
  <c r="L2052" i="119"/>
  <c r="L2051" i="119"/>
  <c r="L2050" i="119"/>
  <c r="L2049" i="119"/>
  <c r="L2048" i="119"/>
  <c r="L2047" i="119"/>
  <c r="L2046" i="119"/>
  <c r="L2045" i="119"/>
  <c r="L2044" i="119"/>
  <c r="L2043" i="119"/>
  <c r="L2042" i="119"/>
  <c r="L2041" i="119"/>
  <c r="L2040" i="119"/>
  <c r="L2039" i="119"/>
  <c r="L2038" i="119"/>
  <c r="L2037" i="119"/>
  <c r="L2036" i="119"/>
  <c r="L2035" i="119"/>
  <c r="L2034" i="119"/>
  <c r="L2033" i="119"/>
  <c r="L2032" i="119"/>
  <c r="L2031" i="119"/>
  <c r="L2030" i="119"/>
  <c r="L2029" i="119"/>
  <c r="L2028" i="119"/>
  <c r="L2027" i="119"/>
  <c r="L2026" i="119"/>
  <c r="L2025" i="119"/>
  <c r="L2024" i="119"/>
  <c r="L2023" i="119"/>
  <c r="L2022" i="119"/>
  <c r="L2021" i="119"/>
  <c r="L2020" i="119"/>
  <c r="L2019" i="119"/>
  <c r="L2018" i="119"/>
  <c r="L2017" i="119"/>
  <c r="L2016" i="119"/>
  <c r="L2015" i="119"/>
  <c r="L2014" i="119"/>
  <c r="L2013" i="119"/>
  <c r="L2012" i="119"/>
  <c r="L2011" i="119"/>
  <c r="L2010" i="119"/>
  <c r="L2009" i="119"/>
  <c r="L2008" i="119"/>
  <c r="L2007" i="119"/>
  <c r="L2006" i="119"/>
  <c r="L2005" i="119"/>
  <c r="L2004" i="119"/>
  <c r="L2003" i="119"/>
  <c r="L2002" i="119"/>
  <c r="L2001" i="119"/>
  <c r="L2000" i="119"/>
  <c r="L1999" i="119"/>
  <c r="L1998" i="119"/>
  <c r="L1997" i="119"/>
  <c r="L1996" i="119"/>
  <c r="L1995" i="119"/>
  <c r="L1994" i="119"/>
  <c r="L1993" i="119"/>
  <c r="L1992" i="119"/>
  <c r="L1991" i="119"/>
  <c r="L1990" i="119"/>
  <c r="L1989" i="119"/>
  <c r="L1988" i="119"/>
  <c r="L1987" i="119"/>
  <c r="L1986" i="119"/>
  <c r="L1985" i="119"/>
  <c r="L1984" i="119"/>
  <c r="L1983" i="119"/>
  <c r="L1982" i="119"/>
  <c r="L1981" i="119"/>
  <c r="L1980" i="119"/>
  <c r="L1979" i="119"/>
  <c r="L1978" i="119"/>
  <c r="L1977" i="119"/>
  <c r="L1976" i="119"/>
  <c r="L1975" i="119"/>
  <c r="L1974" i="119"/>
  <c r="L1973" i="119"/>
  <c r="L1972" i="119"/>
  <c r="L1971" i="119"/>
  <c r="L1970" i="119"/>
  <c r="L1969" i="119"/>
  <c r="L1968" i="119"/>
  <c r="L1967" i="119"/>
  <c r="L1966" i="119"/>
  <c r="L1965" i="119"/>
  <c r="L1964" i="119"/>
  <c r="L1963" i="119"/>
  <c r="L1962" i="119"/>
  <c r="L1961" i="119"/>
  <c r="L1960" i="119"/>
  <c r="L1959" i="119"/>
  <c r="L1958" i="119"/>
  <c r="L1957" i="119"/>
  <c r="L1956" i="119"/>
  <c r="L1955" i="119"/>
  <c r="L1954" i="119"/>
  <c r="L1953" i="119"/>
  <c r="L1952" i="119"/>
  <c r="L1951" i="119"/>
  <c r="L1950" i="119"/>
  <c r="L1949" i="119"/>
  <c r="L1948" i="119"/>
  <c r="L1947" i="119"/>
  <c r="L1946" i="119"/>
  <c r="L1945" i="119"/>
  <c r="L1944" i="119"/>
  <c r="L1943" i="119"/>
  <c r="L1942" i="119"/>
  <c r="L1941" i="119"/>
  <c r="L1940" i="119"/>
  <c r="L1939" i="119"/>
  <c r="L1938" i="119"/>
  <c r="L1937" i="119"/>
  <c r="L1936" i="119"/>
  <c r="L1935" i="119"/>
  <c r="L1934" i="119"/>
  <c r="L1933" i="119"/>
  <c r="L1932" i="119"/>
  <c r="L1931" i="119"/>
  <c r="L1930" i="119"/>
  <c r="L1929" i="119"/>
  <c r="L1928" i="119"/>
  <c r="L1927" i="119"/>
  <c r="L1926" i="119"/>
  <c r="L1925" i="119"/>
  <c r="L1924" i="119"/>
  <c r="L1923" i="119"/>
  <c r="L1922" i="119"/>
  <c r="L1921" i="119"/>
  <c r="L1920" i="119"/>
  <c r="L1919" i="119"/>
  <c r="L1918" i="119"/>
  <c r="L1917" i="119"/>
  <c r="L1916" i="119"/>
  <c r="L1915" i="119"/>
  <c r="L1914" i="119"/>
  <c r="L1913" i="119"/>
  <c r="L1912" i="119"/>
  <c r="L1911" i="119"/>
  <c r="L1910" i="119"/>
  <c r="L1909" i="119"/>
  <c r="L1908" i="119"/>
  <c r="L1907" i="119"/>
  <c r="L1906" i="119"/>
  <c r="L1905" i="119"/>
  <c r="L1904" i="119"/>
  <c r="L1903" i="119"/>
  <c r="L1902" i="119"/>
  <c r="L1901" i="119"/>
  <c r="L1900" i="119"/>
  <c r="L1899" i="119"/>
  <c r="L1898" i="119"/>
  <c r="L1897" i="119"/>
  <c r="L1896" i="119"/>
  <c r="L1895" i="119"/>
  <c r="L1894" i="119"/>
  <c r="L1893" i="119"/>
  <c r="L1892" i="119"/>
  <c r="L1891" i="119"/>
  <c r="L1890" i="119"/>
  <c r="L1889" i="119"/>
  <c r="L1888" i="119"/>
  <c r="L1887" i="119"/>
  <c r="L1886" i="119"/>
  <c r="L1885" i="119"/>
  <c r="L1884" i="119"/>
  <c r="L1883" i="119"/>
  <c r="L1882" i="119"/>
  <c r="L1881" i="119"/>
  <c r="L1880" i="119"/>
  <c r="L1879" i="119"/>
  <c r="L1878" i="119"/>
  <c r="L1877" i="119"/>
  <c r="L1876" i="119"/>
  <c r="L1875" i="119"/>
  <c r="L1874" i="119"/>
  <c r="L1873" i="119"/>
  <c r="L1872" i="119"/>
  <c r="L1871" i="119"/>
  <c r="L1870" i="119"/>
  <c r="L1869" i="119"/>
  <c r="L1868" i="119"/>
  <c r="L1867" i="119"/>
  <c r="L1866" i="119"/>
  <c r="L1865" i="119"/>
  <c r="L1864" i="119"/>
  <c r="L1863" i="119"/>
  <c r="L1862" i="119"/>
  <c r="L1861" i="119"/>
  <c r="L1860" i="119"/>
  <c r="L1859" i="119"/>
  <c r="L1858" i="119"/>
  <c r="L1857" i="119"/>
  <c r="L1856" i="119"/>
  <c r="L1855" i="119"/>
  <c r="L1854" i="119"/>
  <c r="L1853" i="119"/>
  <c r="L1852" i="119"/>
  <c r="L1851" i="119"/>
  <c r="L1850" i="119"/>
  <c r="L1849" i="119"/>
  <c r="L1848" i="119"/>
  <c r="L1847" i="119"/>
  <c r="L1846" i="119"/>
  <c r="L1845" i="119"/>
  <c r="L1844" i="119"/>
  <c r="L1843" i="119"/>
  <c r="L1842" i="119"/>
  <c r="L1841" i="119"/>
  <c r="L1840" i="119"/>
  <c r="L1839" i="119"/>
  <c r="L1838" i="119"/>
  <c r="L1837" i="119"/>
  <c r="L1836" i="119"/>
  <c r="L1835" i="119"/>
  <c r="L1834" i="119"/>
  <c r="L1833" i="119"/>
  <c r="L1832" i="119"/>
  <c r="L1831" i="119"/>
  <c r="L1830" i="119"/>
  <c r="L1829" i="119"/>
  <c r="L1828" i="119"/>
  <c r="L1827" i="119"/>
  <c r="L1826" i="119"/>
  <c r="L1825" i="119"/>
  <c r="L1824" i="119"/>
  <c r="L1823" i="119"/>
  <c r="L1822" i="119"/>
  <c r="L1821" i="119"/>
  <c r="L1820" i="119"/>
  <c r="L1819" i="119"/>
  <c r="L1818" i="119"/>
  <c r="L1817" i="119"/>
  <c r="L1816" i="119"/>
  <c r="L1815" i="119"/>
  <c r="L1814" i="119"/>
  <c r="L1813" i="119"/>
  <c r="L1812" i="119"/>
  <c r="L1811" i="119"/>
  <c r="L1810" i="119"/>
  <c r="L1809" i="119"/>
  <c r="L1808" i="119"/>
  <c r="L1807" i="119"/>
  <c r="L1806" i="119"/>
  <c r="L1805" i="119"/>
  <c r="L1804" i="119"/>
  <c r="L1803" i="119"/>
  <c r="L1802" i="119"/>
  <c r="L1801" i="119"/>
  <c r="L1800" i="119"/>
  <c r="L1799" i="119"/>
  <c r="L1798" i="119"/>
  <c r="L1797" i="119"/>
  <c r="L1796" i="119"/>
  <c r="L1795" i="119"/>
  <c r="L1794" i="119"/>
  <c r="L1793" i="119"/>
  <c r="L1792" i="119"/>
  <c r="L1791" i="119"/>
  <c r="L1790" i="119"/>
  <c r="L1789" i="119"/>
  <c r="L1788" i="119"/>
  <c r="L1787" i="119"/>
  <c r="L1786" i="119"/>
  <c r="L1785" i="119"/>
  <c r="L1784" i="119"/>
  <c r="L1783" i="119"/>
  <c r="L1782" i="119"/>
  <c r="L1781" i="119"/>
  <c r="L1780" i="119"/>
  <c r="L1779" i="119"/>
  <c r="L1778" i="119"/>
  <c r="L1777" i="119"/>
  <c r="L1776" i="119"/>
  <c r="L1775" i="119"/>
  <c r="L1774" i="119"/>
  <c r="L1773" i="119"/>
  <c r="L1772" i="119"/>
  <c r="L1771" i="119"/>
  <c r="L1770" i="119"/>
  <c r="L1769" i="119"/>
  <c r="L1768" i="119"/>
  <c r="L1767" i="119"/>
  <c r="L1766" i="119"/>
  <c r="L1765" i="119"/>
  <c r="L1764" i="119"/>
  <c r="L1763" i="119"/>
  <c r="L1762" i="119"/>
  <c r="L1761" i="119"/>
  <c r="L1760" i="119"/>
  <c r="L1759" i="119"/>
  <c r="L1758" i="119"/>
  <c r="L1757" i="119"/>
  <c r="L1756" i="119"/>
  <c r="L1755" i="119"/>
  <c r="L1754" i="119"/>
  <c r="L1753" i="119"/>
  <c r="L1752" i="119"/>
  <c r="L1751" i="119"/>
  <c r="L1750" i="119"/>
  <c r="L1749" i="119"/>
  <c r="L1748" i="119"/>
  <c r="L1747" i="119"/>
  <c r="L1746" i="119"/>
  <c r="L1745" i="119"/>
  <c r="L1744" i="119"/>
  <c r="L1743" i="119"/>
  <c r="L1742" i="119"/>
  <c r="L1741" i="119"/>
  <c r="L1740" i="119"/>
  <c r="L1739" i="119"/>
  <c r="L1738" i="119"/>
  <c r="L1737" i="119"/>
  <c r="L1736" i="119"/>
  <c r="L1735" i="119"/>
  <c r="L1734" i="119"/>
  <c r="L1733" i="119"/>
  <c r="L1732" i="119"/>
  <c r="L1731" i="119"/>
  <c r="L1730" i="119"/>
  <c r="L1729" i="119"/>
  <c r="L1728" i="119"/>
  <c r="L1727" i="119"/>
  <c r="L1726" i="119"/>
  <c r="L1725" i="119"/>
  <c r="L1724" i="119"/>
  <c r="L1723" i="119"/>
  <c r="L1722" i="119"/>
  <c r="L1721" i="119"/>
  <c r="L1720" i="119"/>
  <c r="L1719" i="119"/>
  <c r="L1718" i="119"/>
  <c r="L1717" i="119"/>
  <c r="L1716" i="119"/>
  <c r="L1715" i="119"/>
  <c r="L1714" i="119"/>
  <c r="L1713" i="119"/>
  <c r="L1712" i="119"/>
  <c r="L1711" i="119"/>
  <c r="L1710" i="119"/>
  <c r="L1709" i="119"/>
  <c r="L1708" i="119"/>
  <c r="L1707" i="119"/>
  <c r="L1706" i="119"/>
  <c r="L1705" i="119"/>
  <c r="L1704" i="119"/>
  <c r="L1703" i="119"/>
  <c r="L1702" i="119"/>
  <c r="L1701" i="119"/>
  <c r="L1700" i="119"/>
  <c r="L1699" i="119"/>
  <c r="L1698" i="119"/>
  <c r="L1697" i="119"/>
  <c r="L1696" i="119"/>
  <c r="L1695" i="119"/>
  <c r="L1694" i="119"/>
  <c r="L1693" i="119"/>
  <c r="L1692" i="119"/>
  <c r="L1691" i="119"/>
  <c r="L1690" i="119"/>
  <c r="L1689" i="119"/>
  <c r="L1688" i="119"/>
  <c r="L1687" i="119"/>
  <c r="L1686" i="119"/>
  <c r="L1685" i="119"/>
  <c r="L1684" i="119"/>
  <c r="L1683" i="119"/>
  <c r="L1682" i="119"/>
  <c r="L1681" i="119"/>
  <c r="L1680" i="119"/>
  <c r="L1679" i="119"/>
  <c r="L1678" i="119"/>
  <c r="L1677" i="119"/>
  <c r="L1676" i="119"/>
  <c r="L1675" i="119"/>
  <c r="L1674" i="119"/>
  <c r="L1673" i="119"/>
  <c r="L1672" i="119"/>
  <c r="L1671" i="119"/>
  <c r="L1670" i="119"/>
  <c r="L1669" i="119"/>
  <c r="L1668" i="119"/>
  <c r="L1667" i="119"/>
  <c r="L1666" i="119"/>
  <c r="L1665" i="119"/>
  <c r="L1664" i="119"/>
  <c r="L1663" i="119"/>
  <c r="L1662" i="119"/>
  <c r="L1661" i="119"/>
  <c r="L1660" i="119"/>
  <c r="L1659" i="119"/>
  <c r="L1658" i="119"/>
  <c r="L1657" i="119"/>
  <c r="L1656" i="119"/>
  <c r="L1655" i="119"/>
  <c r="L1654" i="119"/>
  <c r="L1653" i="119"/>
  <c r="L1652" i="119"/>
  <c r="L1651" i="119"/>
  <c r="L1650" i="119"/>
  <c r="L1649" i="119"/>
  <c r="L1648" i="119"/>
  <c r="L1647" i="119"/>
  <c r="L1646" i="119"/>
  <c r="L1645" i="119"/>
  <c r="L1644" i="119"/>
  <c r="L1643" i="119"/>
  <c r="L1642" i="119"/>
  <c r="L1641" i="119"/>
  <c r="L1640" i="119"/>
  <c r="L1639" i="119"/>
  <c r="L1638" i="119"/>
  <c r="L1637" i="119"/>
  <c r="L1636" i="119"/>
  <c r="L1635" i="119"/>
  <c r="L1634" i="119"/>
  <c r="L1633" i="119"/>
  <c r="L1632" i="119"/>
  <c r="L1631" i="119"/>
  <c r="L1630" i="119"/>
  <c r="L1629" i="119"/>
  <c r="L1628" i="119"/>
  <c r="L1627" i="119"/>
  <c r="L1626" i="119"/>
  <c r="L1625" i="119"/>
  <c r="L1624" i="119"/>
  <c r="L1623" i="119"/>
  <c r="L1622" i="119"/>
  <c r="L1621" i="119"/>
  <c r="L1620" i="119"/>
  <c r="L1619" i="119"/>
  <c r="L1618" i="119"/>
  <c r="L1617" i="119"/>
  <c r="L1616" i="119"/>
  <c r="L1615" i="119"/>
  <c r="L1614" i="119"/>
  <c r="L1613" i="119"/>
  <c r="L1612" i="119"/>
  <c r="L1611" i="119"/>
  <c r="L1610" i="119"/>
  <c r="L1609" i="119"/>
  <c r="L1608" i="119"/>
  <c r="L1607" i="119"/>
  <c r="L1606" i="119"/>
  <c r="L1605" i="119"/>
  <c r="L1604" i="119"/>
  <c r="L1603" i="119"/>
  <c r="L1602" i="119"/>
  <c r="L1601" i="119"/>
  <c r="L1600" i="119"/>
  <c r="L1599" i="119"/>
  <c r="L1598" i="119"/>
  <c r="L1597" i="119"/>
  <c r="L1596" i="119"/>
  <c r="L1595" i="119"/>
  <c r="L1594" i="119"/>
  <c r="L1593" i="119"/>
  <c r="L1592" i="119"/>
  <c r="L1591" i="119"/>
  <c r="L1590" i="119"/>
  <c r="L1589" i="119"/>
  <c r="L1588" i="119"/>
  <c r="L1587" i="119"/>
  <c r="L1586" i="119"/>
  <c r="L1585" i="119"/>
  <c r="L1584" i="119"/>
  <c r="L1583" i="119"/>
  <c r="L1582" i="119"/>
  <c r="L1581" i="119"/>
  <c r="L1580" i="119"/>
  <c r="L1579" i="119"/>
  <c r="L1578" i="119"/>
  <c r="L1577" i="119"/>
  <c r="L1576" i="119"/>
  <c r="L1575" i="119"/>
  <c r="L1574" i="119"/>
  <c r="L1573" i="119"/>
  <c r="L1572" i="119"/>
  <c r="L1571" i="119"/>
  <c r="L1570" i="119"/>
  <c r="L1569" i="119"/>
  <c r="L1568" i="119"/>
  <c r="L1567" i="119"/>
  <c r="L1566" i="119"/>
  <c r="L1565" i="119"/>
  <c r="L1564" i="119"/>
  <c r="L1563" i="119"/>
  <c r="L1562" i="119"/>
  <c r="L1561" i="119"/>
  <c r="L1560" i="119"/>
  <c r="L1559" i="119"/>
  <c r="L1558" i="119"/>
  <c r="L1557" i="119"/>
  <c r="L1556" i="119"/>
  <c r="L1555" i="119"/>
  <c r="L1554" i="119"/>
  <c r="L1553" i="119"/>
  <c r="L1552" i="119"/>
  <c r="L1551" i="119"/>
  <c r="L1550" i="119"/>
  <c r="L1549" i="119"/>
  <c r="L1548" i="119"/>
  <c r="L1547" i="119"/>
  <c r="L1546" i="119"/>
  <c r="L1545" i="119"/>
  <c r="L1544" i="119"/>
  <c r="L1543" i="119"/>
  <c r="L1542" i="119"/>
  <c r="L1541" i="119"/>
  <c r="L1540" i="119"/>
  <c r="L1539" i="119"/>
  <c r="L1538" i="119"/>
  <c r="L1537" i="119"/>
  <c r="L1536" i="119"/>
  <c r="L1535" i="119"/>
  <c r="L1534" i="119"/>
  <c r="L1533" i="119"/>
  <c r="L1532" i="119"/>
  <c r="L1531" i="119"/>
  <c r="L1530" i="119"/>
  <c r="L1529" i="119"/>
  <c r="L1528" i="119"/>
  <c r="L1527" i="119"/>
  <c r="L1526" i="119"/>
  <c r="L1525" i="119"/>
  <c r="L1524" i="119"/>
  <c r="L1523" i="119"/>
  <c r="L1522" i="119"/>
  <c r="L1521" i="119"/>
  <c r="L1520" i="119"/>
  <c r="L1519" i="119"/>
  <c r="L1518" i="119"/>
  <c r="L1517" i="119"/>
  <c r="L1516" i="119"/>
  <c r="L1515" i="119"/>
  <c r="L1514" i="119"/>
  <c r="L1513" i="119"/>
  <c r="L1512" i="119"/>
  <c r="L1511" i="119"/>
  <c r="L1510" i="119"/>
  <c r="L1509" i="119"/>
  <c r="L1508" i="119"/>
  <c r="L1507" i="119"/>
  <c r="L1506" i="119"/>
  <c r="L1505" i="119"/>
  <c r="L1504" i="119"/>
  <c r="L1503" i="119"/>
  <c r="L1502" i="119"/>
  <c r="L1501" i="119"/>
  <c r="L1500" i="119"/>
  <c r="L1499" i="119"/>
  <c r="L1498" i="119"/>
  <c r="L1497" i="119"/>
  <c r="L1496" i="119"/>
  <c r="L1495" i="119"/>
  <c r="L1494" i="119"/>
  <c r="L1493" i="119"/>
  <c r="L1492" i="119"/>
  <c r="L1491" i="119"/>
  <c r="L1490" i="119"/>
  <c r="L1489" i="119"/>
  <c r="L1488" i="119"/>
  <c r="L1487" i="119"/>
  <c r="L1486" i="119"/>
  <c r="L1485" i="119"/>
  <c r="L1484" i="119"/>
  <c r="L1483" i="119"/>
  <c r="L1482" i="119"/>
  <c r="L1481" i="119"/>
  <c r="L1480" i="119"/>
  <c r="L1479" i="119"/>
  <c r="L1478" i="119"/>
  <c r="L1477" i="119"/>
  <c r="L1476" i="119"/>
  <c r="L1475" i="119"/>
  <c r="L1474" i="119"/>
  <c r="L1473" i="119"/>
  <c r="L1472" i="119"/>
  <c r="L1471" i="119"/>
  <c r="L1470" i="119"/>
  <c r="L1469" i="119"/>
  <c r="L1468" i="119"/>
  <c r="L1467" i="119"/>
  <c r="L1466" i="119"/>
  <c r="L1465" i="119"/>
  <c r="L1464" i="119"/>
  <c r="L1463" i="119"/>
  <c r="L1462" i="119"/>
  <c r="L1461" i="119"/>
  <c r="L1460" i="119"/>
  <c r="L1459" i="119"/>
  <c r="L1458" i="119"/>
  <c r="L1457" i="119"/>
  <c r="L1456" i="119"/>
  <c r="L1455" i="119"/>
  <c r="L1454" i="119"/>
  <c r="L1453" i="119"/>
  <c r="L1452" i="119"/>
  <c r="L1451" i="119"/>
  <c r="L1450" i="119"/>
  <c r="L1449" i="119"/>
  <c r="L1448" i="119"/>
  <c r="L1447" i="119"/>
  <c r="L1446" i="119"/>
  <c r="L1445" i="119"/>
  <c r="L1444" i="119"/>
  <c r="L1443" i="119"/>
  <c r="L1442" i="119"/>
  <c r="L1441" i="119"/>
  <c r="L1440" i="119"/>
  <c r="L1439" i="119"/>
  <c r="L1438" i="119"/>
  <c r="L1437" i="119"/>
  <c r="L1436" i="119"/>
  <c r="L1435" i="119"/>
  <c r="L1434" i="119"/>
  <c r="L1433" i="119"/>
  <c r="L1432" i="119"/>
  <c r="L1431" i="119"/>
  <c r="L1430" i="119"/>
  <c r="L1429" i="119"/>
  <c r="L1428" i="119"/>
  <c r="L1427" i="119"/>
  <c r="L1426" i="119"/>
  <c r="L1425" i="119"/>
  <c r="L1424" i="119"/>
  <c r="L1423" i="119"/>
  <c r="L1422" i="119"/>
  <c r="L1421" i="119"/>
  <c r="L1420" i="119"/>
  <c r="L1419" i="119"/>
  <c r="L1418" i="119"/>
  <c r="L1417" i="119"/>
  <c r="L1416" i="119"/>
  <c r="L1415" i="119"/>
  <c r="L1414" i="119"/>
  <c r="L1413" i="119"/>
  <c r="L1412" i="119"/>
  <c r="L1411" i="119"/>
  <c r="L1410" i="119"/>
  <c r="L1409" i="119"/>
  <c r="L1408" i="119"/>
  <c r="L1407" i="119"/>
  <c r="L1406" i="119"/>
  <c r="L1405" i="119"/>
  <c r="L1404" i="119"/>
  <c r="L1403" i="119"/>
  <c r="L1402" i="119"/>
  <c r="L1401" i="119"/>
  <c r="L1400" i="119"/>
  <c r="L1399" i="119"/>
  <c r="L1398" i="119"/>
  <c r="L1397" i="119"/>
  <c r="L1396" i="119"/>
  <c r="L1395" i="119"/>
  <c r="L1394" i="119"/>
  <c r="L1393" i="119"/>
  <c r="L1392" i="119"/>
  <c r="L1391" i="119"/>
  <c r="L1390" i="119"/>
  <c r="L1389" i="119"/>
  <c r="L1388" i="119"/>
  <c r="L1387" i="119"/>
  <c r="L1386" i="119"/>
  <c r="L1385" i="119"/>
  <c r="L1384" i="119"/>
  <c r="L1383" i="119"/>
  <c r="L1382" i="119"/>
  <c r="L1381" i="119"/>
  <c r="L1380" i="119"/>
  <c r="L1379" i="119"/>
  <c r="L1378" i="119"/>
  <c r="L1377" i="119"/>
  <c r="L1376" i="119"/>
  <c r="L1375" i="119"/>
  <c r="L1374" i="119"/>
  <c r="L1373" i="119"/>
  <c r="L1372" i="119"/>
  <c r="L1371" i="119"/>
  <c r="L1370" i="119"/>
  <c r="L1369" i="119"/>
  <c r="L1368" i="119"/>
  <c r="L1367" i="119"/>
  <c r="L1366" i="119"/>
  <c r="L1365" i="119"/>
  <c r="L1364" i="119"/>
  <c r="L1363" i="119"/>
  <c r="L1362" i="119"/>
  <c r="L1361" i="119"/>
  <c r="L1360" i="119"/>
  <c r="L1359" i="119"/>
  <c r="L1358" i="119"/>
  <c r="L1357" i="119"/>
  <c r="L1356" i="119"/>
  <c r="L1355" i="119"/>
  <c r="L1354" i="119"/>
  <c r="L1353" i="119"/>
  <c r="L1352" i="119"/>
  <c r="L1351" i="119"/>
  <c r="L1350" i="119"/>
  <c r="L1349" i="119"/>
  <c r="L1348" i="119"/>
  <c r="L1347" i="119"/>
  <c r="L1346" i="119"/>
  <c r="L1345" i="119"/>
  <c r="L1344" i="119"/>
  <c r="L1343" i="119"/>
  <c r="L1342" i="119"/>
  <c r="L1341" i="119"/>
  <c r="L1340" i="119"/>
  <c r="L1339" i="119"/>
  <c r="L1338" i="119"/>
  <c r="L1337" i="119"/>
  <c r="L1336" i="119"/>
  <c r="L1335" i="119"/>
  <c r="L1334" i="119"/>
  <c r="L1333" i="119"/>
  <c r="L1332" i="119"/>
  <c r="L1331" i="119"/>
  <c r="L1330" i="119"/>
  <c r="L1329" i="119"/>
  <c r="L1328" i="119"/>
  <c r="L1327" i="119"/>
  <c r="L1326" i="119"/>
  <c r="L1325" i="119"/>
  <c r="L1324" i="119"/>
  <c r="L1323" i="119"/>
  <c r="L1322" i="119"/>
  <c r="L1321" i="119"/>
  <c r="L1320" i="119"/>
  <c r="L1319" i="119"/>
  <c r="L1318" i="119"/>
  <c r="L1317" i="119"/>
  <c r="L1316" i="119"/>
  <c r="L1315" i="119"/>
  <c r="L1314" i="119"/>
  <c r="L1313" i="119"/>
  <c r="L1312" i="119"/>
  <c r="L1311" i="119"/>
  <c r="L1310" i="119"/>
  <c r="L1309" i="119"/>
  <c r="L1308" i="119"/>
  <c r="L1307" i="119"/>
  <c r="L1306" i="119"/>
  <c r="L1305" i="119"/>
  <c r="L1304" i="119"/>
  <c r="L1303" i="119"/>
  <c r="L1302" i="119"/>
  <c r="L1301" i="119"/>
  <c r="L1300" i="119"/>
  <c r="L1299" i="119"/>
  <c r="L1298" i="119"/>
  <c r="L1297" i="119"/>
  <c r="L1296" i="119"/>
  <c r="L1295" i="119"/>
  <c r="L1294" i="119"/>
  <c r="L1293" i="119"/>
  <c r="L1292" i="119"/>
  <c r="L1291" i="119"/>
  <c r="L1290" i="119"/>
  <c r="L1289" i="119"/>
  <c r="L1288" i="119"/>
  <c r="L1287" i="119"/>
  <c r="L1286" i="119"/>
  <c r="L1285" i="119"/>
  <c r="L1284" i="119"/>
  <c r="L1283" i="119"/>
  <c r="L1282" i="119"/>
  <c r="L1281" i="119"/>
  <c r="L1280" i="119"/>
  <c r="L1279" i="119"/>
  <c r="L1278" i="119"/>
  <c r="L1277" i="119"/>
  <c r="L1276" i="119"/>
  <c r="L1275" i="119"/>
  <c r="L1274" i="119"/>
  <c r="L1273" i="119"/>
  <c r="L1272" i="119"/>
  <c r="L1271" i="119"/>
  <c r="L1270" i="119"/>
  <c r="L1269" i="119"/>
  <c r="L1268" i="119"/>
  <c r="L1267" i="119"/>
  <c r="L1266" i="119"/>
  <c r="L1265" i="119"/>
  <c r="L1264" i="119"/>
  <c r="L1263" i="119"/>
  <c r="L1262" i="119"/>
  <c r="L1261" i="119"/>
  <c r="L1260" i="119"/>
  <c r="L1259" i="119"/>
  <c r="L1258" i="119"/>
  <c r="L1257" i="119"/>
  <c r="L1256" i="119"/>
  <c r="L1255" i="119"/>
  <c r="L1254" i="119"/>
  <c r="L1253" i="119"/>
  <c r="L1252" i="119"/>
  <c r="L1251" i="119"/>
  <c r="L1250" i="119"/>
  <c r="L1249" i="119"/>
  <c r="L1248" i="119"/>
  <c r="L1247" i="119"/>
  <c r="L1246" i="119"/>
  <c r="L1245" i="119"/>
  <c r="L1244" i="119"/>
  <c r="L1243" i="119"/>
  <c r="L1242" i="119"/>
  <c r="L1241" i="119"/>
  <c r="L1240" i="119"/>
  <c r="L1239" i="119"/>
  <c r="L1238" i="119"/>
  <c r="L1237" i="119"/>
  <c r="L1236" i="119"/>
  <c r="L1235" i="119"/>
  <c r="L1234" i="119"/>
  <c r="L1233" i="119"/>
  <c r="L1232" i="119"/>
  <c r="L1231" i="119"/>
  <c r="L1230" i="119"/>
  <c r="L1229" i="119"/>
  <c r="L1228" i="119"/>
  <c r="L1227" i="119"/>
  <c r="L1226" i="119"/>
  <c r="L1225" i="119"/>
  <c r="L1224" i="119"/>
  <c r="L1223" i="119"/>
  <c r="L1222" i="119"/>
  <c r="L1221" i="119"/>
  <c r="L1220" i="119"/>
  <c r="L1219" i="119"/>
  <c r="L1218" i="119"/>
  <c r="L1217" i="119"/>
  <c r="L1216" i="119"/>
  <c r="L1215" i="119"/>
  <c r="L1214" i="119"/>
  <c r="L1213" i="119"/>
  <c r="L1212" i="119"/>
  <c r="L1211" i="119"/>
  <c r="L1210" i="119"/>
  <c r="L1209" i="119"/>
  <c r="L1208" i="119"/>
  <c r="L1207" i="119"/>
  <c r="L1206" i="119"/>
  <c r="L1205" i="119"/>
  <c r="L1204" i="119"/>
  <c r="L1203" i="119"/>
  <c r="L1202" i="119"/>
  <c r="L1201" i="119"/>
  <c r="L1200" i="119"/>
  <c r="L1199" i="119"/>
  <c r="L1198" i="119"/>
  <c r="L1197" i="119"/>
  <c r="L1196" i="119"/>
  <c r="L1195" i="119"/>
  <c r="L1194" i="119"/>
  <c r="L1193" i="119"/>
  <c r="L1192" i="119"/>
  <c r="L1191" i="119"/>
  <c r="L1190" i="119"/>
  <c r="L1189" i="119"/>
  <c r="L1188" i="119"/>
  <c r="L1187" i="119"/>
  <c r="L1186" i="119"/>
  <c r="L1185" i="119"/>
  <c r="L1184" i="119"/>
  <c r="L1183" i="119"/>
  <c r="L1182" i="119"/>
  <c r="L1181" i="119"/>
  <c r="L1180" i="119"/>
  <c r="L1179" i="119"/>
  <c r="L1178" i="119"/>
  <c r="L1177" i="119"/>
  <c r="L1176" i="119"/>
  <c r="L1175" i="119"/>
  <c r="L1174" i="119"/>
  <c r="L1173" i="119"/>
  <c r="L1172" i="119"/>
  <c r="L1171" i="119"/>
  <c r="L1170" i="119"/>
  <c r="L1169" i="119"/>
  <c r="L1168" i="119"/>
  <c r="L1167" i="119"/>
  <c r="L1166" i="119"/>
  <c r="L1165" i="119"/>
  <c r="L1164" i="119"/>
  <c r="L1163" i="119"/>
  <c r="L1162" i="119"/>
  <c r="L1161" i="119"/>
  <c r="L1160" i="119"/>
  <c r="L1159" i="119"/>
  <c r="L1158" i="119"/>
  <c r="L1157" i="119"/>
  <c r="L1156" i="119"/>
  <c r="L1155" i="119"/>
  <c r="L1154" i="119"/>
  <c r="L1153" i="119"/>
  <c r="L1152" i="119"/>
  <c r="L1151" i="119"/>
  <c r="L1150" i="119"/>
  <c r="L1149" i="119"/>
  <c r="L1148" i="119"/>
  <c r="L1147" i="119"/>
  <c r="L1146" i="119"/>
  <c r="L1145" i="119"/>
  <c r="L1144" i="119"/>
  <c r="L1143" i="119"/>
  <c r="L1142" i="119"/>
  <c r="L1141" i="119"/>
  <c r="L1140" i="119"/>
  <c r="L1139" i="119"/>
  <c r="L1138" i="119"/>
  <c r="L1137" i="119"/>
  <c r="L1136" i="119"/>
  <c r="L1135" i="119"/>
  <c r="L1134" i="119"/>
  <c r="L1133" i="119"/>
  <c r="L1132" i="119"/>
  <c r="L1131" i="119"/>
  <c r="L1130" i="119"/>
  <c r="L1129" i="119"/>
  <c r="L1128" i="119"/>
  <c r="L1127" i="119"/>
  <c r="L1126" i="119"/>
  <c r="L1125" i="119"/>
  <c r="L1124" i="119"/>
  <c r="L1123" i="119"/>
  <c r="L1122" i="119"/>
  <c r="L1121" i="119"/>
  <c r="L1120" i="119"/>
  <c r="L1119" i="119"/>
  <c r="L1118" i="119"/>
  <c r="L1117" i="119"/>
  <c r="L1116" i="119"/>
  <c r="L1115" i="119"/>
  <c r="L1114" i="119"/>
  <c r="L1113" i="119"/>
  <c r="L1112" i="119"/>
  <c r="L1111" i="119"/>
  <c r="L1110" i="119"/>
  <c r="L1109" i="119"/>
  <c r="L1108" i="119"/>
  <c r="L1107" i="119"/>
  <c r="L1106" i="119"/>
  <c r="L1105" i="119"/>
  <c r="L1104" i="119"/>
  <c r="L1103" i="119"/>
  <c r="L1102" i="119"/>
  <c r="L1101" i="119"/>
  <c r="L1100" i="119"/>
  <c r="L1099" i="119"/>
  <c r="L1098" i="119"/>
  <c r="L1097" i="119"/>
  <c r="L1096" i="119"/>
  <c r="L1095" i="119"/>
  <c r="L1094" i="119"/>
  <c r="L1093" i="119"/>
  <c r="L1092" i="119"/>
  <c r="L1091" i="119"/>
  <c r="L1090" i="119"/>
  <c r="L1089" i="119"/>
  <c r="L1088" i="119"/>
  <c r="L1087" i="119"/>
  <c r="L1086" i="119"/>
  <c r="L1085" i="119"/>
  <c r="L1084" i="119"/>
  <c r="L1083" i="119"/>
  <c r="L1082" i="119"/>
  <c r="L1081" i="119"/>
  <c r="L1080" i="119"/>
  <c r="L1079" i="119"/>
  <c r="L1078" i="119"/>
  <c r="L1077" i="119"/>
  <c r="L1076" i="119"/>
  <c r="L1075" i="119"/>
  <c r="L1074" i="119"/>
  <c r="L1073" i="119"/>
  <c r="L1072" i="119"/>
  <c r="L1071" i="119"/>
  <c r="L1070" i="119"/>
  <c r="L1069" i="119"/>
  <c r="L1068" i="119"/>
  <c r="L1067" i="119"/>
  <c r="L1066" i="119"/>
  <c r="L1065" i="119"/>
  <c r="L1064" i="119"/>
  <c r="L1063" i="119"/>
  <c r="L1062" i="119"/>
  <c r="L1061" i="119"/>
  <c r="L1060" i="119"/>
  <c r="L1059" i="119"/>
  <c r="L1058" i="119"/>
  <c r="L1057" i="119"/>
  <c r="L1056" i="119"/>
  <c r="L1055" i="119"/>
  <c r="L1054" i="119"/>
  <c r="L1053" i="119"/>
  <c r="L1052" i="119"/>
  <c r="L1051" i="119"/>
  <c r="L1050" i="119"/>
  <c r="L1049" i="119"/>
  <c r="L1048" i="119"/>
  <c r="L1047" i="119"/>
  <c r="L1046" i="119"/>
  <c r="L1045" i="119"/>
  <c r="L1044" i="119"/>
  <c r="L1043" i="119"/>
  <c r="L1042" i="119"/>
  <c r="L1041" i="119"/>
  <c r="L1040" i="119"/>
  <c r="L1039" i="119"/>
  <c r="L1038" i="119"/>
  <c r="L1037" i="119"/>
  <c r="L1036" i="119"/>
  <c r="L1035" i="119"/>
  <c r="L1034" i="119"/>
  <c r="L1033" i="119"/>
  <c r="L1032" i="119"/>
  <c r="L1031" i="119"/>
  <c r="L1030" i="119"/>
  <c r="L1029" i="119"/>
  <c r="L1028" i="119"/>
  <c r="L1027" i="119"/>
  <c r="L1026" i="119"/>
  <c r="L1025" i="119"/>
  <c r="L1024" i="119"/>
  <c r="L1023" i="119"/>
  <c r="L1022" i="119"/>
  <c r="L1021" i="119"/>
  <c r="L1020" i="119"/>
  <c r="L1019" i="119"/>
  <c r="L1018" i="119"/>
  <c r="L1017" i="119"/>
  <c r="L1016" i="119"/>
  <c r="L1015" i="119"/>
  <c r="L1014" i="119"/>
  <c r="L1013" i="119"/>
  <c r="L1012" i="119"/>
  <c r="L1011" i="119"/>
  <c r="L1010" i="119"/>
  <c r="L1009" i="119"/>
  <c r="L1008" i="119"/>
  <c r="L1007" i="119"/>
  <c r="L1006" i="119"/>
  <c r="L1005" i="119"/>
  <c r="L1004" i="119"/>
  <c r="L1003" i="119"/>
  <c r="L1002" i="119"/>
  <c r="L1001" i="119"/>
  <c r="L1000" i="119"/>
  <c r="L999" i="119"/>
  <c r="L998" i="119"/>
  <c r="L997" i="119"/>
  <c r="L996" i="119"/>
  <c r="L995" i="119"/>
  <c r="L994" i="119"/>
  <c r="L993" i="119"/>
  <c r="L992" i="119"/>
  <c r="L991" i="119"/>
  <c r="L990" i="119"/>
  <c r="L989" i="119"/>
  <c r="L988" i="119"/>
  <c r="L987" i="119"/>
  <c r="L986" i="119"/>
  <c r="L985" i="119"/>
  <c r="L984" i="119"/>
  <c r="L983" i="119"/>
  <c r="L982" i="119"/>
  <c r="L981" i="119"/>
  <c r="L980" i="119"/>
  <c r="L979" i="119"/>
  <c r="L978" i="119"/>
  <c r="L977" i="119"/>
  <c r="L976" i="119"/>
  <c r="L975" i="119"/>
  <c r="L974" i="119"/>
  <c r="L973" i="119"/>
  <c r="L972" i="119"/>
  <c r="L971" i="119"/>
  <c r="L970" i="119"/>
  <c r="L969" i="119"/>
  <c r="L968" i="119"/>
  <c r="L967" i="119"/>
  <c r="L966" i="119"/>
  <c r="L965" i="119"/>
  <c r="L964" i="119"/>
  <c r="L963" i="119"/>
  <c r="L962" i="119"/>
  <c r="L961" i="119"/>
  <c r="L960" i="119"/>
  <c r="L959" i="119"/>
  <c r="L958" i="119"/>
  <c r="L957" i="119"/>
  <c r="L956" i="119"/>
  <c r="L955" i="119"/>
  <c r="L954" i="119"/>
  <c r="L953" i="119"/>
  <c r="L952" i="119"/>
  <c r="L951" i="119"/>
  <c r="L950" i="119"/>
  <c r="L949" i="119"/>
  <c r="L948" i="119"/>
  <c r="L947" i="119"/>
  <c r="L946" i="119"/>
  <c r="L945" i="119"/>
  <c r="L944" i="119"/>
  <c r="L943" i="119"/>
  <c r="L942" i="119"/>
  <c r="L941" i="119"/>
  <c r="L940" i="119"/>
  <c r="L939" i="119"/>
  <c r="L938" i="119"/>
  <c r="L937" i="119"/>
  <c r="L936" i="119"/>
  <c r="L935" i="119"/>
  <c r="L934" i="119"/>
  <c r="L933" i="119"/>
  <c r="L932" i="119"/>
  <c r="L931" i="119"/>
  <c r="L930" i="119"/>
  <c r="L929" i="119"/>
  <c r="L928" i="119"/>
  <c r="L927" i="119"/>
  <c r="L926" i="119"/>
  <c r="L925" i="119"/>
  <c r="L924" i="119"/>
  <c r="L923" i="119"/>
  <c r="L922" i="119"/>
  <c r="L921" i="119"/>
  <c r="L920" i="119"/>
  <c r="L919" i="119"/>
  <c r="L918" i="119"/>
  <c r="L917" i="119"/>
  <c r="L916" i="119"/>
  <c r="L915" i="119"/>
  <c r="L914" i="119"/>
  <c r="L913" i="119"/>
  <c r="L912" i="119"/>
  <c r="L911" i="119"/>
  <c r="L910" i="119"/>
  <c r="L909" i="119"/>
  <c r="L908" i="119"/>
  <c r="L907" i="119"/>
  <c r="L906" i="119"/>
  <c r="L905" i="119"/>
  <c r="L904" i="119"/>
  <c r="L903" i="119"/>
  <c r="L902" i="119"/>
  <c r="L901" i="119"/>
  <c r="L900" i="119"/>
  <c r="L899" i="119"/>
  <c r="L898" i="119"/>
  <c r="L897" i="119"/>
  <c r="L896" i="119"/>
  <c r="L895" i="119"/>
  <c r="L894" i="119"/>
  <c r="L893" i="119"/>
  <c r="L892" i="119"/>
  <c r="L891" i="119"/>
  <c r="L890" i="119"/>
  <c r="L889" i="119"/>
  <c r="L888" i="119"/>
  <c r="L887" i="119"/>
  <c r="L886" i="119"/>
  <c r="L885" i="119"/>
  <c r="L884" i="119"/>
  <c r="L883" i="119"/>
  <c r="L882" i="119"/>
  <c r="L881" i="119"/>
  <c r="L880" i="119"/>
  <c r="L879" i="119"/>
  <c r="L878" i="119"/>
  <c r="L877" i="119"/>
  <c r="L876" i="119"/>
  <c r="L875" i="119"/>
  <c r="L874" i="119"/>
  <c r="L873" i="119"/>
  <c r="L872" i="119"/>
  <c r="L871" i="119"/>
  <c r="L870" i="119"/>
  <c r="L869" i="119"/>
  <c r="L868" i="119"/>
  <c r="L867" i="119"/>
  <c r="L866" i="119"/>
  <c r="L865" i="119"/>
  <c r="L864" i="119"/>
  <c r="L863" i="119"/>
  <c r="L862" i="119"/>
  <c r="L861" i="119"/>
  <c r="L860" i="119"/>
  <c r="L859" i="119"/>
  <c r="L858" i="119"/>
  <c r="L857" i="119"/>
  <c r="L856" i="119"/>
  <c r="L855" i="119"/>
  <c r="L854" i="119"/>
  <c r="L853" i="119"/>
  <c r="L852" i="119"/>
  <c r="L851" i="119"/>
  <c r="L850" i="119"/>
  <c r="L849" i="119"/>
  <c r="L848" i="119"/>
  <c r="L847" i="119"/>
  <c r="L846" i="119"/>
  <c r="L845" i="119"/>
  <c r="L844" i="119"/>
  <c r="L843" i="119"/>
  <c r="L842" i="119"/>
  <c r="L841" i="119"/>
  <c r="L840" i="119"/>
  <c r="L839" i="119"/>
  <c r="L838" i="119"/>
  <c r="L837" i="119"/>
  <c r="L836" i="119"/>
  <c r="L835" i="119"/>
  <c r="L834" i="119"/>
  <c r="L833" i="119"/>
  <c r="L832" i="119"/>
  <c r="L831" i="119"/>
  <c r="L830" i="119"/>
  <c r="L829" i="119"/>
  <c r="L828" i="119"/>
  <c r="L827" i="119"/>
  <c r="L826" i="119"/>
  <c r="L825" i="119"/>
  <c r="L824" i="119"/>
  <c r="L823" i="119"/>
  <c r="L822" i="119"/>
  <c r="L821" i="119"/>
  <c r="L820" i="119"/>
  <c r="L819" i="119"/>
  <c r="L818" i="119"/>
  <c r="L817" i="119"/>
  <c r="L816" i="119"/>
  <c r="L815" i="119"/>
  <c r="L814" i="119"/>
  <c r="L813" i="119"/>
  <c r="L812" i="119"/>
  <c r="L811" i="119"/>
  <c r="L810" i="119"/>
  <c r="L809" i="119"/>
  <c r="L808" i="119"/>
  <c r="L807" i="119"/>
  <c r="L806" i="119"/>
  <c r="L805" i="119"/>
  <c r="L804" i="119"/>
  <c r="L803" i="119"/>
  <c r="L802" i="119"/>
  <c r="L801" i="119"/>
  <c r="L800" i="119"/>
  <c r="L799" i="119"/>
  <c r="L798" i="119"/>
  <c r="L797" i="119"/>
  <c r="L796" i="119"/>
  <c r="L795" i="119"/>
  <c r="L794" i="119"/>
  <c r="L793" i="119"/>
  <c r="L792" i="119"/>
  <c r="L791" i="119"/>
  <c r="L790" i="119"/>
  <c r="L789" i="119"/>
  <c r="L788" i="119"/>
  <c r="L787" i="119"/>
  <c r="L786" i="119"/>
  <c r="L785" i="119"/>
  <c r="L784" i="119"/>
  <c r="L783" i="119"/>
  <c r="L782" i="119"/>
  <c r="L781" i="119"/>
  <c r="L780" i="119"/>
  <c r="L779" i="119"/>
  <c r="L778" i="119"/>
  <c r="L777" i="119"/>
  <c r="L776" i="119"/>
  <c r="L775" i="119"/>
  <c r="L774" i="119"/>
  <c r="L773" i="119"/>
  <c r="L772" i="119"/>
  <c r="L771" i="119"/>
  <c r="L770" i="119"/>
  <c r="L769" i="119"/>
  <c r="L768" i="119"/>
  <c r="L767" i="119"/>
  <c r="L766" i="119"/>
  <c r="L765" i="119"/>
  <c r="L764" i="119"/>
  <c r="L763" i="119"/>
  <c r="L762" i="119"/>
  <c r="L761" i="119"/>
  <c r="L760" i="119"/>
  <c r="L759" i="119"/>
  <c r="L758" i="119"/>
  <c r="L757" i="119"/>
  <c r="L756" i="119"/>
  <c r="L755" i="119"/>
  <c r="L754" i="119"/>
  <c r="L753" i="119"/>
  <c r="L752" i="119"/>
  <c r="L751" i="119"/>
  <c r="L750" i="119"/>
  <c r="L749" i="119"/>
  <c r="L748" i="119"/>
  <c r="L747" i="119"/>
  <c r="L746" i="119"/>
  <c r="L745" i="119"/>
  <c r="L744" i="119"/>
  <c r="L743" i="119"/>
  <c r="L742" i="119"/>
  <c r="L741" i="119"/>
  <c r="L740" i="119"/>
  <c r="L739" i="119"/>
  <c r="L738" i="119"/>
  <c r="L737" i="119"/>
  <c r="L736" i="119"/>
  <c r="L735" i="119"/>
  <c r="L734" i="119"/>
  <c r="L733" i="119"/>
  <c r="L732" i="119"/>
  <c r="L731" i="119"/>
  <c r="L730" i="119"/>
  <c r="L729" i="119"/>
  <c r="L728" i="119"/>
  <c r="L727" i="119"/>
  <c r="L726" i="119"/>
  <c r="L725" i="119"/>
  <c r="L724" i="119"/>
  <c r="L723" i="119"/>
  <c r="L722" i="119"/>
  <c r="L721" i="119"/>
  <c r="L720" i="119"/>
  <c r="L719" i="119"/>
  <c r="L718" i="119"/>
  <c r="L717" i="119"/>
  <c r="L716" i="119"/>
  <c r="L715" i="119"/>
  <c r="L714" i="119"/>
  <c r="L713" i="119"/>
  <c r="L712" i="119"/>
  <c r="L711" i="119"/>
  <c r="L710" i="119"/>
  <c r="L709" i="119"/>
  <c r="L708" i="119"/>
  <c r="L707" i="119"/>
  <c r="L706" i="119"/>
  <c r="L705" i="119"/>
  <c r="L704" i="119"/>
  <c r="L703" i="119"/>
  <c r="L702" i="119"/>
  <c r="L701" i="119"/>
  <c r="L700" i="119"/>
  <c r="L699" i="119"/>
  <c r="L698" i="119"/>
  <c r="L697" i="119"/>
  <c r="L696" i="119"/>
  <c r="L695" i="119"/>
  <c r="L694" i="119"/>
  <c r="L693" i="119"/>
  <c r="L692" i="119"/>
  <c r="L691" i="119"/>
  <c r="L690" i="119"/>
  <c r="L689" i="119"/>
  <c r="L688" i="119"/>
  <c r="L687" i="119"/>
  <c r="L686" i="119"/>
  <c r="L685" i="119"/>
  <c r="L684" i="119"/>
  <c r="L683" i="119"/>
  <c r="L682" i="119"/>
  <c r="L681" i="119"/>
  <c r="L680" i="119"/>
  <c r="L679" i="119"/>
  <c r="L678" i="119"/>
  <c r="L677" i="119"/>
  <c r="L676" i="119"/>
  <c r="L675" i="119"/>
  <c r="L674" i="119"/>
  <c r="L673" i="119"/>
  <c r="L672" i="119"/>
  <c r="L671" i="119"/>
  <c r="L670" i="119"/>
  <c r="L669" i="119"/>
  <c r="L668" i="119"/>
  <c r="L667" i="119"/>
  <c r="L666" i="119"/>
  <c r="L665" i="119"/>
  <c r="L664" i="119"/>
  <c r="L663" i="119"/>
  <c r="L662" i="119"/>
  <c r="L661" i="119"/>
  <c r="L660" i="119"/>
  <c r="L659" i="119"/>
  <c r="L658" i="119"/>
  <c r="L657" i="119"/>
  <c r="L656" i="119"/>
  <c r="L655" i="119"/>
  <c r="L654" i="119"/>
  <c r="L653" i="119"/>
  <c r="L652" i="119"/>
  <c r="L651" i="119"/>
  <c r="L650" i="119"/>
  <c r="L649" i="119"/>
  <c r="L648" i="119"/>
  <c r="L647" i="119"/>
  <c r="L646" i="119"/>
  <c r="L645" i="119"/>
  <c r="L644" i="119"/>
  <c r="L643" i="119"/>
  <c r="L642" i="119"/>
  <c r="L641" i="119"/>
  <c r="L640" i="119"/>
  <c r="L639" i="119"/>
  <c r="L638" i="119"/>
  <c r="L637" i="119"/>
  <c r="L636" i="119"/>
  <c r="L635" i="119"/>
  <c r="L634" i="119"/>
  <c r="L633" i="119"/>
  <c r="L632" i="119"/>
  <c r="L631" i="119"/>
  <c r="L630" i="119"/>
  <c r="L629" i="119"/>
  <c r="L628" i="119"/>
  <c r="L627" i="119"/>
  <c r="L626" i="119"/>
  <c r="L625" i="119"/>
  <c r="L624" i="119"/>
  <c r="L623" i="119"/>
  <c r="L622" i="119"/>
  <c r="L621" i="119"/>
  <c r="L620" i="119"/>
  <c r="L619" i="119"/>
  <c r="L618" i="119"/>
  <c r="L617" i="119"/>
  <c r="L616" i="119"/>
  <c r="L615" i="119"/>
  <c r="L614" i="119"/>
  <c r="L613" i="119"/>
  <c r="L612" i="119"/>
  <c r="L611" i="119"/>
  <c r="L610" i="119"/>
  <c r="L609" i="119"/>
  <c r="L608" i="119"/>
  <c r="L607" i="119"/>
  <c r="L606" i="119"/>
  <c r="L605" i="119"/>
  <c r="L604" i="119"/>
  <c r="L603" i="119"/>
  <c r="L602" i="119"/>
  <c r="L601" i="119"/>
  <c r="L600" i="119"/>
  <c r="L599" i="119"/>
  <c r="L598" i="119"/>
  <c r="L597" i="119"/>
  <c r="L596" i="119"/>
  <c r="L595" i="119"/>
  <c r="L594" i="119"/>
  <c r="L593" i="119"/>
  <c r="L592" i="119"/>
  <c r="L591" i="119"/>
  <c r="L590" i="119"/>
  <c r="L589" i="119"/>
  <c r="L588" i="119"/>
  <c r="L587" i="119"/>
  <c r="L586" i="119"/>
  <c r="L585" i="119"/>
  <c r="L584" i="119"/>
  <c r="L583" i="119"/>
  <c r="L582" i="119"/>
  <c r="L581" i="119"/>
  <c r="L580" i="119"/>
  <c r="L579" i="119"/>
  <c r="L578" i="119"/>
  <c r="L577" i="119"/>
  <c r="L576" i="119"/>
  <c r="L575" i="119"/>
  <c r="L574" i="119"/>
  <c r="L573" i="119"/>
  <c r="L572" i="119"/>
  <c r="L571" i="119"/>
  <c r="L570" i="119"/>
  <c r="L569" i="119"/>
  <c r="L568" i="119"/>
  <c r="L567" i="119"/>
  <c r="L566" i="119"/>
  <c r="L565" i="119"/>
  <c r="L564" i="119"/>
  <c r="L563" i="119"/>
  <c r="L562" i="119"/>
  <c r="L561" i="119"/>
  <c r="L560" i="119"/>
  <c r="L559" i="119"/>
  <c r="L558" i="119"/>
  <c r="L557" i="119"/>
  <c r="L556" i="119"/>
  <c r="L555" i="119"/>
  <c r="L554" i="119"/>
  <c r="L553" i="119"/>
  <c r="L552" i="119"/>
  <c r="L551" i="119"/>
  <c r="L550" i="119"/>
  <c r="L549" i="119"/>
  <c r="L548" i="119"/>
  <c r="L547" i="119"/>
  <c r="L546" i="119"/>
  <c r="L545" i="119"/>
  <c r="L544" i="119"/>
  <c r="L543" i="119"/>
  <c r="L542" i="119"/>
  <c r="L541" i="119"/>
  <c r="L540" i="119"/>
  <c r="L539" i="119"/>
  <c r="L538" i="119"/>
  <c r="L537" i="119"/>
  <c r="L536" i="119"/>
  <c r="L535" i="119"/>
  <c r="L534" i="119"/>
  <c r="L533" i="119"/>
  <c r="L532" i="119"/>
  <c r="L531" i="119"/>
  <c r="L530" i="119"/>
  <c r="L529" i="119"/>
  <c r="L528" i="119"/>
  <c r="L527" i="119"/>
  <c r="L526" i="119"/>
  <c r="L525" i="119"/>
  <c r="L524" i="119"/>
  <c r="L523" i="119"/>
  <c r="L522" i="119"/>
  <c r="L521" i="119"/>
  <c r="L520" i="119"/>
  <c r="L519" i="119"/>
  <c r="L518" i="119"/>
  <c r="L517" i="119"/>
  <c r="L516" i="119"/>
  <c r="L515" i="119"/>
  <c r="L514" i="119"/>
  <c r="L513" i="119"/>
  <c r="L512" i="119"/>
  <c r="L511" i="119"/>
  <c r="L510" i="119"/>
  <c r="L509" i="119"/>
  <c r="L508" i="119"/>
  <c r="L507" i="119"/>
  <c r="L506" i="119"/>
  <c r="L505" i="119"/>
  <c r="L504" i="119"/>
  <c r="L503" i="119"/>
  <c r="L502" i="119"/>
  <c r="L501" i="119"/>
  <c r="L500" i="119"/>
  <c r="L499" i="119"/>
  <c r="L498" i="119"/>
  <c r="L497" i="119"/>
  <c r="L496" i="119"/>
  <c r="L495" i="119"/>
  <c r="L494" i="119"/>
  <c r="L493" i="119"/>
  <c r="L492" i="119"/>
  <c r="L491" i="119"/>
  <c r="L490" i="119"/>
  <c r="L489" i="119"/>
  <c r="L488" i="119"/>
  <c r="L487" i="119"/>
  <c r="L486" i="119"/>
  <c r="L485" i="119"/>
  <c r="L484" i="119"/>
  <c r="L483" i="119"/>
  <c r="L482" i="119"/>
  <c r="L481" i="119"/>
  <c r="L480" i="119"/>
  <c r="L479" i="119"/>
  <c r="L478" i="119"/>
  <c r="L477" i="119"/>
  <c r="L476" i="119"/>
  <c r="L475" i="119"/>
  <c r="L474" i="119"/>
  <c r="L473" i="119"/>
  <c r="L472" i="119"/>
  <c r="L471" i="119"/>
  <c r="L470" i="119"/>
  <c r="L469" i="119"/>
  <c r="L468" i="119"/>
  <c r="L467" i="119"/>
  <c r="L466" i="119"/>
  <c r="L465" i="119"/>
  <c r="L464" i="119"/>
  <c r="L463" i="119"/>
  <c r="L462" i="119"/>
  <c r="L461" i="119"/>
  <c r="L460" i="119"/>
  <c r="L459" i="119"/>
  <c r="L458" i="119"/>
  <c r="L457" i="119"/>
  <c r="L456" i="119"/>
  <c r="L455" i="119"/>
  <c r="L454" i="119"/>
  <c r="L453" i="119"/>
  <c r="L452" i="119"/>
  <c r="L451" i="119"/>
  <c r="L450" i="119"/>
  <c r="L449" i="119"/>
  <c r="L448" i="119"/>
  <c r="L447" i="119"/>
  <c r="L446" i="119"/>
  <c r="L445" i="119"/>
  <c r="L444" i="119"/>
  <c r="L443" i="119"/>
  <c r="L442" i="119"/>
  <c r="L441" i="119"/>
  <c r="L440" i="119"/>
  <c r="L439" i="119"/>
  <c r="L438" i="119"/>
  <c r="L437" i="119"/>
  <c r="L436" i="119"/>
  <c r="L435" i="119"/>
  <c r="L434" i="119"/>
  <c r="L433" i="119"/>
  <c r="L432" i="119"/>
  <c r="L431" i="119"/>
  <c r="L430" i="119"/>
  <c r="L429" i="119"/>
  <c r="L428" i="119"/>
  <c r="L427" i="119"/>
  <c r="L426" i="119"/>
  <c r="L425" i="119"/>
  <c r="L424" i="119"/>
  <c r="L423" i="119"/>
  <c r="L422" i="119"/>
  <c r="L421" i="119"/>
  <c r="L420" i="119"/>
  <c r="L419" i="119"/>
  <c r="L418" i="119"/>
  <c r="L417" i="119"/>
  <c r="L416" i="119"/>
  <c r="L415" i="119"/>
  <c r="L414" i="119"/>
  <c r="L413" i="119"/>
  <c r="L412" i="119"/>
  <c r="L411" i="119"/>
  <c r="L410" i="119"/>
  <c r="L409" i="119"/>
  <c r="L408" i="119"/>
  <c r="L407" i="119"/>
  <c r="L406" i="119"/>
  <c r="L405" i="119"/>
  <c r="L404" i="119"/>
  <c r="L403" i="119"/>
  <c r="L402" i="119"/>
  <c r="L401" i="119"/>
  <c r="L400" i="119"/>
  <c r="L399" i="119"/>
  <c r="L398" i="119"/>
  <c r="L397" i="119"/>
  <c r="L396" i="119"/>
  <c r="L395" i="119"/>
  <c r="L394" i="119"/>
  <c r="L393" i="119"/>
  <c r="L392" i="119"/>
  <c r="L391" i="119"/>
  <c r="L390" i="119"/>
  <c r="L389" i="119"/>
  <c r="L388" i="119"/>
  <c r="L387" i="119"/>
  <c r="L386" i="119"/>
  <c r="L385" i="119"/>
  <c r="L384" i="119"/>
  <c r="L383" i="119"/>
  <c r="L382" i="119"/>
  <c r="L381" i="119"/>
  <c r="L380" i="119"/>
  <c r="L379" i="119"/>
  <c r="L378" i="119"/>
  <c r="L377" i="119"/>
  <c r="L376" i="119"/>
  <c r="L375" i="119"/>
  <c r="L374" i="119"/>
  <c r="L373" i="119"/>
  <c r="L372" i="119"/>
  <c r="L371" i="119"/>
  <c r="L370" i="119"/>
  <c r="L369" i="119"/>
  <c r="L368" i="119"/>
  <c r="L367" i="119"/>
  <c r="L366" i="119"/>
  <c r="L365" i="119"/>
  <c r="L364" i="119"/>
  <c r="L363" i="119"/>
  <c r="L362" i="119"/>
  <c r="L361" i="119"/>
  <c r="L360" i="119"/>
  <c r="L359" i="119"/>
  <c r="L358" i="119"/>
  <c r="L357" i="119"/>
  <c r="L356" i="119"/>
  <c r="L355" i="119"/>
  <c r="L354" i="119"/>
  <c r="L353" i="119"/>
  <c r="L352" i="119"/>
  <c r="L351" i="119"/>
  <c r="L350" i="119"/>
  <c r="L349" i="119"/>
  <c r="L348" i="119"/>
  <c r="L347" i="119"/>
  <c r="L346" i="119"/>
  <c r="L345" i="119"/>
  <c r="L344" i="119"/>
  <c r="L343" i="119"/>
  <c r="L342" i="119"/>
  <c r="L341" i="119"/>
  <c r="L340" i="119"/>
  <c r="L339" i="119"/>
  <c r="L338" i="119"/>
  <c r="L337" i="119"/>
  <c r="L336" i="119"/>
  <c r="L335" i="119"/>
  <c r="L334" i="119"/>
  <c r="L333" i="119"/>
  <c r="L332" i="119"/>
  <c r="L331" i="119"/>
  <c r="L330" i="119"/>
  <c r="L329" i="119"/>
  <c r="L328" i="119"/>
  <c r="L327" i="119"/>
  <c r="L326" i="119"/>
  <c r="L325" i="119"/>
  <c r="L324" i="119"/>
  <c r="L323" i="119"/>
  <c r="L322" i="119"/>
  <c r="L321" i="119"/>
  <c r="L320" i="119"/>
  <c r="L319" i="119"/>
  <c r="L318" i="119"/>
  <c r="L317" i="119"/>
  <c r="L316" i="119"/>
  <c r="L315" i="119"/>
  <c r="L314" i="119"/>
  <c r="L313" i="119"/>
  <c r="L312" i="119"/>
  <c r="L311" i="119"/>
  <c r="L310" i="119"/>
  <c r="L309" i="119"/>
  <c r="L308" i="119"/>
  <c r="L307" i="119"/>
  <c r="L306" i="119"/>
  <c r="L305" i="119"/>
  <c r="L304" i="119"/>
  <c r="L303" i="119"/>
  <c r="L302" i="119"/>
  <c r="L301" i="119"/>
  <c r="L300" i="119"/>
  <c r="L299" i="119"/>
  <c r="L298" i="119"/>
  <c r="L297" i="119"/>
  <c r="L296" i="119"/>
  <c r="L295" i="119"/>
  <c r="L294" i="119"/>
  <c r="L293" i="119"/>
  <c r="L292" i="119"/>
  <c r="L291" i="119"/>
  <c r="L290" i="119"/>
  <c r="L289" i="119"/>
  <c r="L288" i="119"/>
  <c r="L287" i="119"/>
  <c r="L286" i="119"/>
  <c r="L285" i="119"/>
  <c r="L284" i="119"/>
  <c r="L283" i="119"/>
  <c r="L282" i="119"/>
  <c r="L281" i="119"/>
  <c r="L280" i="119"/>
  <c r="L279" i="119"/>
  <c r="L278" i="119"/>
  <c r="L277" i="119"/>
  <c r="L276" i="119"/>
  <c r="L275" i="119"/>
  <c r="L274" i="119"/>
  <c r="L273" i="119"/>
  <c r="L272" i="119"/>
  <c r="L271" i="119"/>
  <c r="L270" i="119"/>
  <c r="L269" i="119"/>
  <c r="L268" i="119"/>
  <c r="L267" i="119"/>
  <c r="L266" i="119"/>
  <c r="L265" i="119"/>
  <c r="L264" i="119"/>
  <c r="L263" i="119"/>
  <c r="L262" i="119"/>
  <c r="L261" i="119"/>
  <c r="L260" i="119"/>
  <c r="L259" i="119"/>
  <c r="L258" i="119"/>
  <c r="L257" i="119"/>
  <c r="L256" i="119"/>
  <c r="L255" i="119"/>
  <c r="L254" i="119"/>
  <c r="L253" i="119"/>
  <c r="L252" i="119"/>
  <c r="L251" i="119"/>
  <c r="L250" i="119"/>
  <c r="L249" i="119"/>
  <c r="L248" i="119"/>
  <c r="L247" i="119"/>
  <c r="L246" i="119"/>
  <c r="L245" i="119"/>
  <c r="L244" i="119"/>
  <c r="L243" i="119"/>
  <c r="L242" i="119"/>
  <c r="L241" i="119"/>
  <c r="L240" i="119"/>
  <c r="L239" i="119"/>
  <c r="L238" i="119"/>
  <c r="L237" i="119"/>
  <c r="L236" i="119"/>
  <c r="L235" i="119"/>
  <c r="L234" i="119"/>
  <c r="L233" i="119"/>
  <c r="L232" i="119"/>
  <c r="L231" i="119"/>
  <c r="L230" i="119"/>
  <c r="L229" i="119"/>
  <c r="L228" i="119"/>
  <c r="L227" i="119"/>
  <c r="L226" i="119"/>
  <c r="L225" i="119"/>
  <c r="L224" i="119"/>
  <c r="L223" i="119"/>
  <c r="L222" i="119"/>
  <c r="L221" i="119"/>
  <c r="L220" i="119"/>
  <c r="L219" i="119"/>
  <c r="L218" i="119"/>
  <c r="L217" i="119"/>
  <c r="L216" i="119"/>
  <c r="L215" i="119"/>
  <c r="L214" i="119"/>
  <c r="L213" i="119"/>
  <c r="L212" i="119"/>
  <c r="L211" i="119"/>
  <c r="L210" i="119"/>
  <c r="L209" i="119"/>
  <c r="L208" i="119"/>
  <c r="L207" i="119"/>
  <c r="L206" i="119"/>
  <c r="L205" i="119"/>
  <c r="L204" i="119"/>
  <c r="L203" i="119"/>
  <c r="L202" i="119"/>
  <c r="L201" i="119"/>
  <c r="L200" i="119"/>
  <c r="L199" i="119"/>
  <c r="L198" i="119"/>
  <c r="L197" i="119"/>
  <c r="L196" i="119"/>
  <c r="L195" i="119"/>
  <c r="L194" i="119"/>
  <c r="L193" i="119"/>
  <c r="L192" i="119"/>
  <c r="L191" i="119"/>
  <c r="L190" i="119"/>
  <c r="L189" i="119"/>
  <c r="L188" i="119"/>
  <c r="L187" i="119"/>
  <c r="L186" i="119"/>
  <c r="L185" i="119"/>
  <c r="L184" i="119"/>
  <c r="L183" i="119"/>
  <c r="L182" i="119"/>
  <c r="L181" i="119"/>
  <c r="L180" i="119"/>
  <c r="L179" i="119"/>
  <c r="L178" i="119"/>
  <c r="L177" i="119"/>
  <c r="L176" i="119"/>
  <c r="L175" i="119"/>
  <c r="L174" i="119"/>
  <c r="L173" i="119"/>
  <c r="L172" i="119"/>
  <c r="L171" i="119"/>
  <c r="L170" i="119"/>
  <c r="L169" i="119"/>
  <c r="L168" i="119"/>
  <c r="L167" i="119"/>
  <c r="L166" i="119"/>
  <c r="L165" i="119"/>
  <c r="L164" i="119"/>
  <c r="L163" i="119"/>
  <c r="L162" i="119"/>
  <c r="L161" i="119"/>
  <c r="L160" i="119"/>
  <c r="L159" i="119"/>
  <c r="L158" i="119"/>
  <c r="L157" i="119"/>
  <c r="L156" i="119"/>
  <c r="L155" i="119"/>
  <c r="L154" i="119"/>
  <c r="L153" i="119"/>
  <c r="L152" i="119"/>
  <c r="L151" i="119"/>
  <c r="L150" i="119"/>
  <c r="L149" i="119"/>
  <c r="L148" i="119"/>
  <c r="L147" i="119"/>
  <c r="L146" i="119"/>
  <c r="L145" i="119"/>
  <c r="L144" i="119"/>
  <c r="L143" i="119"/>
  <c r="L142" i="119"/>
  <c r="L141" i="119"/>
  <c r="L140" i="119"/>
  <c r="L139" i="119"/>
  <c r="L138" i="119"/>
  <c r="L137" i="119"/>
  <c r="L136" i="119"/>
  <c r="L135" i="119"/>
  <c r="L134" i="119"/>
  <c r="L133" i="119"/>
  <c r="L132" i="119"/>
  <c r="L131" i="119"/>
  <c r="L130" i="119"/>
  <c r="L129" i="119"/>
  <c r="L128" i="119"/>
  <c r="L127" i="119"/>
  <c r="L126" i="119"/>
  <c r="L125" i="119"/>
  <c r="L124" i="119"/>
  <c r="L123" i="119"/>
  <c r="L122" i="119"/>
  <c r="L121" i="119"/>
  <c r="L120" i="119"/>
  <c r="L119" i="119"/>
  <c r="L118" i="119"/>
  <c r="L117" i="119"/>
  <c r="L116" i="119"/>
  <c r="L115" i="119"/>
  <c r="L114" i="119"/>
  <c r="L113" i="119"/>
  <c r="L112" i="119"/>
  <c r="L111" i="119"/>
  <c r="L110" i="119"/>
  <c r="L109" i="119"/>
  <c r="L108" i="119"/>
  <c r="L107" i="119"/>
  <c r="L106" i="119"/>
  <c r="L105" i="119"/>
  <c r="L104" i="119"/>
  <c r="L103" i="119"/>
  <c r="L102" i="119"/>
  <c r="L101" i="119"/>
  <c r="L100" i="119"/>
  <c r="L99" i="119"/>
  <c r="L98" i="119"/>
  <c r="L97" i="119"/>
  <c r="L96" i="119"/>
  <c r="L95" i="119"/>
  <c r="L94" i="119"/>
  <c r="L93" i="119"/>
  <c r="L92" i="119"/>
  <c r="L91" i="119"/>
  <c r="L90" i="119"/>
  <c r="L89" i="119"/>
  <c r="L88" i="119"/>
  <c r="L87" i="119"/>
  <c r="L86" i="119"/>
  <c r="L85" i="119"/>
  <c r="L84" i="119"/>
  <c r="L83" i="119"/>
  <c r="L82" i="119"/>
  <c r="L81" i="119"/>
  <c r="L80" i="119"/>
  <c r="L79" i="119"/>
  <c r="L78" i="119"/>
  <c r="L77" i="119"/>
  <c r="L76" i="119"/>
  <c r="L75" i="119"/>
  <c r="L74" i="119"/>
  <c r="L73" i="119"/>
  <c r="L72" i="119"/>
  <c r="L71" i="119"/>
  <c r="L70" i="119"/>
  <c r="L69" i="119"/>
  <c r="L68" i="119"/>
  <c r="L67" i="119"/>
  <c r="L66" i="119"/>
  <c r="L65" i="119"/>
  <c r="L64" i="119"/>
  <c r="L63" i="119"/>
  <c r="L62" i="119"/>
  <c r="L61" i="119"/>
  <c r="L60" i="119"/>
  <c r="L59" i="119"/>
  <c r="L58" i="119"/>
  <c r="L57" i="119"/>
  <c r="L56" i="119"/>
  <c r="L55" i="119"/>
  <c r="L54" i="119"/>
  <c r="L53" i="119"/>
  <c r="L52" i="119"/>
  <c r="L51" i="119"/>
  <c r="L50" i="119"/>
  <c r="L49" i="119"/>
  <c r="L48" i="119"/>
  <c r="L47" i="119"/>
  <c r="L46" i="119"/>
  <c r="L45" i="119"/>
  <c r="L44" i="119"/>
  <c r="L43" i="119"/>
  <c r="L42" i="119"/>
  <c r="L41" i="119"/>
  <c r="L40" i="119"/>
  <c r="L39" i="119"/>
  <c r="L38" i="119"/>
  <c r="L37" i="119"/>
  <c r="L36" i="119"/>
  <c r="L35" i="119"/>
  <c r="L34" i="119"/>
  <c r="L33" i="119"/>
  <c r="L32" i="119"/>
  <c r="L31" i="119"/>
  <c r="L30" i="119"/>
  <c r="L29" i="119"/>
  <c r="L28" i="119"/>
  <c r="L27" i="119"/>
  <c r="L26" i="119"/>
  <c r="L25" i="119"/>
  <c r="L24" i="119"/>
  <c r="L23" i="119"/>
  <c r="L22" i="119"/>
  <c r="L21" i="119"/>
  <c r="L20" i="119"/>
  <c r="L19" i="119"/>
  <c r="L18" i="119"/>
  <c r="L17" i="119"/>
  <c r="L16" i="119"/>
  <c r="L15" i="119"/>
  <c r="L14" i="119"/>
  <c r="L13" i="119"/>
  <c r="L12" i="119"/>
  <c r="L11" i="119"/>
  <c r="L10" i="119"/>
  <c r="L9" i="119"/>
  <c r="E1378" i="119"/>
  <c r="E1379" i="119"/>
  <c r="E1380" i="119"/>
  <c r="E1381" i="119"/>
  <c r="E1382" i="119"/>
  <c r="E1383" i="119"/>
  <c r="E1384" i="119"/>
  <c r="E1385" i="119"/>
  <c r="E1386" i="119"/>
  <c r="E1387" i="119"/>
  <c r="E1388" i="119"/>
  <c r="E1389" i="119"/>
  <c r="I5449" i="119"/>
  <c r="E5448" i="119"/>
  <c r="E5447" i="119"/>
  <c r="E5446" i="119"/>
  <c r="E5445" i="119"/>
  <c r="E5444" i="119"/>
  <c r="E5443" i="119"/>
  <c r="E5442" i="119"/>
  <c r="E5441" i="119"/>
  <c r="E5440" i="119"/>
  <c r="E5439" i="119"/>
  <c r="E5438" i="119"/>
  <c r="E5437" i="119"/>
  <c r="E5436" i="119"/>
  <c r="E5435" i="119"/>
  <c r="E5434" i="119"/>
  <c r="E5433" i="119"/>
  <c r="E5432" i="119"/>
  <c r="E5431" i="119"/>
  <c r="E5430" i="119"/>
  <c r="E5429" i="119"/>
  <c r="E5428" i="119"/>
  <c r="E5427" i="119"/>
  <c r="E5426" i="119"/>
  <c r="E5425" i="119"/>
  <c r="E5424" i="119"/>
  <c r="E5423" i="119"/>
  <c r="E5422" i="119"/>
  <c r="E5421" i="119"/>
  <c r="E5420" i="119"/>
  <c r="E5419" i="119"/>
  <c r="E5418" i="119"/>
  <c r="E5417" i="119"/>
  <c r="E5416" i="119"/>
  <c r="E5415" i="119"/>
  <c r="E5414" i="119"/>
  <c r="E5413" i="119"/>
  <c r="E5412" i="119"/>
  <c r="E5411" i="119"/>
  <c r="E5410" i="119"/>
  <c r="E5409" i="119"/>
  <c r="E5408" i="119"/>
  <c r="E5407" i="119"/>
  <c r="E5406" i="119"/>
  <c r="E5405" i="119"/>
  <c r="E5404" i="119"/>
  <c r="E5403" i="119"/>
  <c r="E5402" i="119"/>
  <c r="E5401" i="119"/>
  <c r="E5400" i="119"/>
  <c r="E5399" i="119"/>
  <c r="E5398" i="119"/>
  <c r="E5397" i="119"/>
  <c r="E5396" i="119"/>
  <c r="E5395" i="119"/>
  <c r="E5394" i="119"/>
  <c r="E5393" i="119"/>
  <c r="E5392" i="119"/>
  <c r="E5391" i="119"/>
  <c r="E5390" i="119"/>
  <c r="E5389" i="119"/>
  <c r="E5388" i="119"/>
  <c r="E5387" i="119"/>
  <c r="E5386" i="119"/>
  <c r="E5385" i="119"/>
  <c r="E5384" i="119"/>
  <c r="E5383" i="119"/>
  <c r="E5382" i="119"/>
  <c r="E5381" i="119"/>
  <c r="E5380" i="119"/>
  <c r="E5379" i="119"/>
  <c r="E5378" i="119"/>
  <c r="E5377" i="119"/>
  <c r="E5376" i="119"/>
  <c r="E5375" i="119"/>
  <c r="E5374" i="119"/>
  <c r="E5373" i="119"/>
  <c r="E5372" i="119"/>
  <c r="E5371" i="119"/>
  <c r="E5370" i="119"/>
  <c r="E5369" i="119"/>
  <c r="E5368" i="119"/>
  <c r="E5367" i="119"/>
  <c r="E5366" i="119"/>
  <c r="E5365" i="119"/>
  <c r="E5364" i="119"/>
  <c r="E5363" i="119"/>
  <c r="E5362" i="119"/>
  <c r="E5361" i="119"/>
  <c r="E5360" i="119"/>
  <c r="E5359" i="119"/>
  <c r="E5358" i="119"/>
  <c r="E5357" i="119"/>
  <c r="E5356" i="119"/>
  <c r="E5355" i="119"/>
  <c r="E5354" i="119"/>
  <c r="E5353" i="119"/>
  <c r="E5352" i="119"/>
  <c r="E5351" i="119"/>
  <c r="E5350" i="119"/>
  <c r="E5349" i="119"/>
  <c r="E5348" i="119"/>
  <c r="E5347" i="119"/>
  <c r="E5346" i="119"/>
  <c r="E5345" i="119"/>
  <c r="E5344" i="119"/>
  <c r="E5343" i="119"/>
  <c r="E5342" i="119"/>
  <c r="E5341" i="119"/>
  <c r="E5340" i="119"/>
  <c r="E5339" i="119"/>
  <c r="E5338" i="119"/>
  <c r="E5337" i="119"/>
  <c r="E5336" i="119"/>
  <c r="E5335" i="119"/>
  <c r="E5334" i="119"/>
  <c r="E5333" i="119"/>
  <c r="E5332" i="119"/>
  <c r="E5331" i="119"/>
  <c r="E5330" i="119"/>
  <c r="E5329" i="119"/>
  <c r="E5328" i="119"/>
  <c r="E5327" i="119"/>
  <c r="E5326" i="119"/>
  <c r="E5325" i="119"/>
  <c r="E5324" i="119"/>
  <c r="E5323" i="119"/>
  <c r="E5322" i="119"/>
  <c r="E5321" i="119"/>
  <c r="E5320" i="119"/>
  <c r="E5319" i="119"/>
  <c r="E5318" i="119"/>
  <c r="E5317" i="119"/>
  <c r="E5316" i="119"/>
  <c r="E5315" i="119"/>
  <c r="E5314" i="119"/>
  <c r="E5313" i="119"/>
  <c r="E5312" i="119"/>
  <c r="E5311" i="119"/>
  <c r="E5310" i="119"/>
  <c r="E5309" i="119"/>
  <c r="E5308" i="119"/>
  <c r="E5307" i="119"/>
  <c r="E5306" i="119"/>
  <c r="E5305" i="119"/>
  <c r="E5304" i="119"/>
  <c r="E5303" i="119"/>
  <c r="E5302" i="119"/>
  <c r="E5301" i="119"/>
  <c r="E5300" i="119"/>
  <c r="E5299" i="119"/>
  <c r="E5298" i="119"/>
  <c r="E5297" i="119"/>
  <c r="E5296" i="119"/>
  <c r="E5295" i="119"/>
  <c r="E5294" i="119"/>
  <c r="E5293" i="119"/>
  <c r="E5292" i="119"/>
  <c r="E5291" i="119"/>
  <c r="E5290" i="119"/>
  <c r="E5289" i="119"/>
  <c r="E5288" i="119"/>
  <c r="E5287" i="119"/>
  <c r="E5286" i="119"/>
  <c r="E5285" i="119"/>
  <c r="E5284" i="119"/>
  <c r="E5283" i="119"/>
  <c r="E5282" i="119"/>
  <c r="E5281" i="119"/>
  <c r="E5280" i="119"/>
  <c r="E5279" i="119"/>
  <c r="E5278" i="119"/>
  <c r="E5277" i="119"/>
  <c r="E5276" i="119"/>
  <c r="E5275" i="119"/>
  <c r="E5274" i="119"/>
  <c r="E5273" i="119"/>
  <c r="E5272" i="119"/>
  <c r="E5271" i="119"/>
  <c r="E5270" i="119"/>
  <c r="E5269" i="119"/>
  <c r="E5268" i="119"/>
  <c r="E5267" i="119"/>
  <c r="E5266" i="119"/>
  <c r="E5265" i="119"/>
  <c r="E5264" i="119"/>
  <c r="E5263" i="119"/>
  <c r="E5262" i="119"/>
  <c r="E5261" i="119"/>
  <c r="E5260" i="119"/>
  <c r="E5259" i="119"/>
  <c r="E5258" i="119"/>
  <c r="E5257" i="119"/>
  <c r="E5256" i="119"/>
  <c r="E5255" i="119"/>
  <c r="E5254" i="119"/>
  <c r="E5253" i="119"/>
  <c r="E5252" i="119"/>
  <c r="E5251" i="119"/>
  <c r="E5250" i="119"/>
  <c r="E5249" i="119"/>
  <c r="E5248" i="119"/>
  <c r="E5247" i="119"/>
  <c r="E5246" i="119"/>
  <c r="E5245" i="119"/>
  <c r="E5244" i="119"/>
  <c r="E5243" i="119"/>
  <c r="E5242" i="119"/>
  <c r="E5241" i="119"/>
  <c r="E5240" i="119"/>
  <c r="E5239" i="119"/>
  <c r="E5238" i="119"/>
  <c r="E5237" i="119"/>
  <c r="E5236" i="119"/>
  <c r="E5235" i="119"/>
  <c r="E5234" i="119"/>
  <c r="E5233" i="119"/>
  <c r="E5232" i="119"/>
  <c r="E5231" i="119"/>
  <c r="E5230" i="119"/>
  <c r="E5229" i="119"/>
  <c r="E5228" i="119"/>
  <c r="E5227" i="119"/>
  <c r="E5226" i="119"/>
  <c r="E5225" i="119"/>
  <c r="E5224" i="119"/>
  <c r="E5223" i="119"/>
  <c r="E5222" i="119"/>
  <c r="E5221" i="119"/>
  <c r="E5220" i="119"/>
  <c r="E5219" i="119"/>
  <c r="E5218" i="119"/>
  <c r="E5217" i="119"/>
  <c r="E5216" i="119"/>
  <c r="E5215" i="119"/>
  <c r="E5214" i="119"/>
  <c r="E5213" i="119"/>
  <c r="E5212" i="119"/>
  <c r="E5211" i="119"/>
  <c r="E5210" i="119"/>
  <c r="E5209" i="119"/>
  <c r="E5208" i="119"/>
  <c r="E5207" i="119"/>
  <c r="E5206" i="119"/>
  <c r="E5205" i="119"/>
  <c r="E5204" i="119"/>
  <c r="E5203" i="119"/>
  <c r="E5202" i="119"/>
  <c r="E5201" i="119"/>
  <c r="E5200" i="119"/>
  <c r="E5199" i="119"/>
  <c r="E5198" i="119"/>
  <c r="E5197" i="119"/>
  <c r="E5196" i="119"/>
  <c r="E5195" i="119"/>
  <c r="E5194" i="119"/>
  <c r="E5193" i="119"/>
  <c r="E5192" i="119"/>
  <c r="E5191" i="119"/>
  <c r="E5190" i="119"/>
  <c r="E5189" i="119"/>
  <c r="E5188" i="119"/>
  <c r="E5187" i="119"/>
  <c r="E5186" i="119"/>
  <c r="E5185" i="119"/>
  <c r="E5184" i="119"/>
  <c r="E5183" i="119"/>
  <c r="E5182" i="119"/>
  <c r="E5181" i="119"/>
  <c r="E5180" i="119"/>
  <c r="E5179" i="119"/>
  <c r="E5178" i="119"/>
  <c r="E5177" i="119"/>
  <c r="E5176" i="119"/>
  <c r="E5175" i="119"/>
  <c r="E5174" i="119"/>
  <c r="E5173" i="119"/>
  <c r="E5172" i="119"/>
  <c r="E5171" i="119"/>
  <c r="E5170" i="119"/>
  <c r="E5169" i="119"/>
  <c r="E5168" i="119"/>
  <c r="E5167" i="119"/>
  <c r="E5166" i="119"/>
  <c r="E5165" i="119"/>
  <c r="E5164" i="119"/>
  <c r="E5163" i="119"/>
  <c r="E5162" i="119"/>
  <c r="E5161" i="119"/>
  <c r="E5160" i="119"/>
  <c r="E5159" i="119"/>
  <c r="E5158" i="119"/>
  <c r="E5157" i="119"/>
  <c r="E5156" i="119"/>
  <c r="E5155" i="119"/>
  <c r="E5154" i="119"/>
  <c r="E5153" i="119"/>
  <c r="E5152" i="119"/>
  <c r="E5151" i="119"/>
  <c r="E5150" i="119"/>
  <c r="E5149" i="119"/>
  <c r="E5148" i="119"/>
  <c r="E5147" i="119"/>
  <c r="E5146" i="119"/>
  <c r="E5145" i="119"/>
  <c r="E5144" i="119"/>
  <c r="E5143" i="119"/>
  <c r="E5142" i="119"/>
  <c r="E5141" i="119"/>
  <c r="E5140" i="119"/>
  <c r="E5139" i="119"/>
  <c r="E5138" i="119"/>
  <c r="E5137" i="119"/>
  <c r="E5136" i="119"/>
  <c r="E5135" i="119"/>
  <c r="E5134" i="119"/>
  <c r="E5133" i="119"/>
  <c r="E5132" i="119"/>
  <c r="E5131" i="119"/>
  <c r="E5130" i="119"/>
  <c r="E5129" i="119"/>
  <c r="E5128" i="119"/>
  <c r="E5127" i="119"/>
  <c r="E5126" i="119"/>
  <c r="E5125" i="119"/>
  <c r="E5124" i="119"/>
  <c r="E5123" i="119"/>
  <c r="E5122" i="119"/>
  <c r="E5121" i="119"/>
  <c r="E5120" i="119"/>
  <c r="E5119" i="119"/>
  <c r="E5118" i="119"/>
  <c r="E5117" i="119"/>
  <c r="E5116" i="119"/>
  <c r="E5115" i="119"/>
  <c r="E5114" i="119"/>
  <c r="E5113" i="119"/>
  <c r="E5112" i="119"/>
  <c r="E5111" i="119"/>
  <c r="E5110" i="119"/>
  <c r="E5109" i="119"/>
  <c r="E5108" i="119"/>
  <c r="E5107" i="119"/>
  <c r="E5106" i="119"/>
  <c r="E5105" i="119"/>
  <c r="E5104" i="119"/>
  <c r="E5103" i="119"/>
  <c r="E5102" i="119"/>
  <c r="E5101" i="119"/>
  <c r="E5100" i="119"/>
  <c r="E5099" i="119"/>
  <c r="E5098" i="119"/>
  <c r="E5097" i="119"/>
  <c r="E5096" i="119"/>
  <c r="E5095" i="119"/>
  <c r="E5094" i="119"/>
  <c r="E5093" i="119"/>
  <c r="E5092" i="119"/>
  <c r="E5091" i="119"/>
  <c r="E5090" i="119"/>
  <c r="E5089" i="119"/>
  <c r="E5088" i="119"/>
  <c r="E5087" i="119"/>
  <c r="E5086" i="119"/>
  <c r="E5085" i="119"/>
  <c r="E5084" i="119"/>
  <c r="E5083" i="119"/>
  <c r="E5082" i="119"/>
  <c r="E5081" i="119"/>
  <c r="E5080" i="119"/>
  <c r="E5079" i="119"/>
  <c r="E5078" i="119"/>
  <c r="E5077" i="119"/>
  <c r="E5076" i="119"/>
  <c r="E5075" i="119"/>
  <c r="E5074" i="119"/>
  <c r="E5073" i="119"/>
  <c r="E5072" i="119"/>
  <c r="E5071" i="119"/>
  <c r="E5070" i="119"/>
  <c r="E5069" i="119"/>
  <c r="E5068" i="119"/>
  <c r="E5067" i="119"/>
  <c r="E5066" i="119"/>
  <c r="E5065" i="119"/>
  <c r="E5064" i="119"/>
  <c r="E5063" i="119"/>
  <c r="E5062" i="119"/>
  <c r="E5061" i="119"/>
  <c r="E5060" i="119"/>
  <c r="E5059" i="119"/>
  <c r="E5058" i="119"/>
  <c r="E5057" i="119"/>
  <c r="E5056" i="119"/>
  <c r="E5055" i="119"/>
  <c r="E5054" i="119"/>
  <c r="E5053" i="119"/>
  <c r="E5052" i="119"/>
  <c r="E5051" i="119"/>
  <c r="E5050" i="119"/>
  <c r="E5049" i="119"/>
  <c r="E5048" i="119"/>
  <c r="E5047" i="119"/>
  <c r="E5046" i="119"/>
  <c r="E5045" i="119"/>
  <c r="E5044" i="119"/>
  <c r="E5043" i="119"/>
  <c r="E5042" i="119"/>
  <c r="E5041" i="119"/>
  <c r="E5040" i="119"/>
  <c r="E5039" i="119"/>
  <c r="E5038" i="119"/>
  <c r="E5037" i="119"/>
  <c r="E5036" i="119"/>
  <c r="E5035" i="119"/>
  <c r="E5034" i="119"/>
  <c r="E5033" i="119"/>
  <c r="E5032" i="119"/>
  <c r="E5031" i="119"/>
  <c r="E5030" i="119"/>
  <c r="E5029" i="119"/>
  <c r="E5028" i="119"/>
  <c r="E5027" i="119"/>
  <c r="E5026" i="119"/>
  <c r="E5025" i="119"/>
  <c r="E5024" i="119"/>
  <c r="E5023" i="119"/>
  <c r="E5022" i="119"/>
  <c r="E5021" i="119"/>
  <c r="E5020" i="119"/>
  <c r="E5019" i="119"/>
  <c r="E5018" i="119"/>
  <c r="E5017" i="119"/>
  <c r="E5016" i="119"/>
  <c r="E5015" i="119"/>
  <c r="E5014" i="119"/>
  <c r="E5013" i="119"/>
  <c r="E5012" i="119"/>
  <c r="E5011" i="119"/>
  <c r="E5010" i="119"/>
  <c r="E5009" i="119"/>
  <c r="E5008" i="119"/>
  <c r="E5007" i="119"/>
  <c r="E5006" i="119"/>
  <c r="E5005" i="119"/>
  <c r="E5004" i="119"/>
  <c r="E5003" i="119"/>
  <c r="E5002" i="119"/>
  <c r="E5001" i="119"/>
  <c r="E5000" i="119"/>
  <c r="E4999" i="119"/>
  <c r="E4998" i="119"/>
  <c r="E4997" i="119"/>
  <c r="E4996" i="119"/>
  <c r="E4995" i="119"/>
  <c r="E4994" i="119"/>
  <c r="E4993" i="119"/>
  <c r="E4992" i="119"/>
  <c r="E4991" i="119"/>
  <c r="E4990" i="119"/>
  <c r="E4989" i="119"/>
  <c r="E4988" i="119"/>
  <c r="E4987" i="119"/>
  <c r="E4986" i="119"/>
  <c r="E4985" i="119"/>
  <c r="E4984" i="119"/>
  <c r="E4983" i="119"/>
  <c r="E4982" i="119"/>
  <c r="E4981" i="119"/>
  <c r="E4980" i="119"/>
  <c r="E4979" i="119"/>
  <c r="E4978" i="119"/>
  <c r="E4977" i="119"/>
  <c r="E4976" i="119"/>
  <c r="E4975" i="119"/>
  <c r="E4974" i="119"/>
  <c r="E4973" i="119"/>
  <c r="E4972" i="119"/>
  <c r="E4971" i="119"/>
  <c r="E4970" i="119"/>
  <c r="E4969" i="119"/>
  <c r="E4968" i="119"/>
  <c r="E4967" i="119"/>
  <c r="E4966" i="119"/>
  <c r="E4965" i="119"/>
  <c r="E4964" i="119"/>
  <c r="E4963" i="119"/>
  <c r="E4962" i="119"/>
  <c r="E4961" i="119"/>
  <c r="E4960" i="119"/>
  <c r="E4959" i="119"/>
  <c r="E4958" i="119"/>
  <c r="E4957" i="119"/>
  <c r="E4956" i="119"/>
  <c r="E4955" i="119"/>
  <c r="E4954" i="119"/>
  <c r="E4953" i="119"/>
  <c r="E4952" i="119"/>
  <c r="E4951" i="119"/>
  <c r="E4950" i="119"/>
  <c r="E4949" i="119"/>
  <c r="E4948" i="119"/>
  <c r="E4947" i="119"/>
  <c r="E4946" i="119"/>
  <c r="E4945" i="119"/>
  <c r="E4944" i="119"/>
  <c r="E4943" i="119"/>
  <c r="E4942" i="119"/>
  <c r="E4941" i="119"/>
  <c r="E4940" i="119"/>
  <c r="E4939" i="119"/>
  <c r="E4938" i="119"/>
  <c r="E4937" i="119"/>
  <c r="E4936" i="119"/>
  <c r="E4935" i="119"/>
  <c r="E4934" i="119"/>
  <c r="E4933" i="119"/>
  <c r="E4932" i="119"/>
  <c r="E4931" i="119"/>
  <c r="E4930" i="119"/>
  <c r="E4929" i="119"/>
  <c r="E4928" i="119"/>
  <c r="E4927" i="119"/>
  <c r="E4926" i="119"/>
  <c r="E4925" i="119"/>
  <c r="E4924" i="119"/>
  <c r="E4923" i="119"/>
  <c r="E4922" i="119"/>
  <c r="E4921" i="119"/>
  <c r="E4920" i="119"/>
  <c r="E4919" i="119"/>
  <c r="E4918" i="119"/>
  <c r="E4917" i="119"/>
  <c r="E4916" i="119"/>
  <c r="E4915" i="119"/>
  <c r="E4914" i="119"/>
  <c r="E4913" i="119"/>
  <c r="E4912" i="119"/>
  <c r="E4911" i="119"/>
  <c r="E4910" i="119"/>
  <c r="E4909" i="119"/>
  <c r="E4908" i="119"/>
  <c r="E4907" i="119"/>
  <c r="E4906" i="119"/>
  <c r="E4905" i="119"/>
  <c r="E4904" i="119"/>
  <c r="E4903" i="119"/>
  <c r="E4902" i="119"/>
  <c r="E4901" i="119"/>
  <c r="E4900" i="119"/>
  <c r="E4899" i="119"/>
  <c r="E4898" i="119"/>
  <c r="E4897" i="119"/>
  <c r="E4896" i="119"/>
  <c r="E4895" i="119"/>
  <c r="E4894" i="119"/>
  <c r="E4893" i="119"/>
  <c r="E4892" i="119"/>
  <c r="E4891" i="119"/>
  <c r="E4890" i="119"/>
  <c r="E4889" i="119"/>
  <c r="E4888" i="119"/>
  <c r="E4887" i="119"/>
  <c r="E4886" i="119"/>
  <c r="E4885" i="119"/>
  <c r="E4884" i="119"/>
  <c r="E4883" i="119"/>
  <c r="E4882" i="119"/>
  <c r="E4881" i="119"/>
  <c r="E4880" i="119"/>
  <c r="E4879" i="119"/>
  <c r="E4878" i="119"/>
  <c r="E4877" i="119"/>
  <c r="E4876" i="119"/>
  <c r="E4875" i="119"/>
  <c r="E4874" i="119"/>
  <c r="E4873" i="119"/>
  <c r="E4872" i="119"/>
  <c r="E4871" i="119"/>
  <c r="E4870" i="119"/>
  <c r="E4869" i="119"/>
  <c r="E4868" i="119"/>
  <c r="E4867" i="119"/>
  <c r="E4866" i="119"/>
  <c r="E4865" i="119"/>
  <c r="E4864" i="119"/>
  <c r="E4863" i="119"/>
  <c r="E4862" i="119"/>
  <c r="E4861" i="119"/>
  <c r="E4860" i="119"/>
  <c r="E4859" i="119"/>
  <c r="E4858" i="119"/>
  <c r="E4857" i="119"/>
  <c r="E4856" i="119"/>
  <c r="E4855" i="119"/>
  <c r="E4854" i="119"/>
  <c r="E4853" i="119"/>
  <c r="E4852" i="119"/>
  <c r="E4851" i="119"/>
  <c r="E4850" i="119"/>
  <c r="E4849" i="119"/>
  <c r="E4848" i="119"/>
  <c r="E4847" i="119"/>
  <c r="E4846" i="119"/>
  <c r="E4845" i="119"/>
  <c r="E4844" i="119"/>
  <c r="E4843" i="119"/>
  <c r="E4842" i="119"/>
  <c r="E4841" i="119"/>
  <c r="E4840" i="119"/>
  <c r="E4839" i="119"/>
  <c r="E4838" i="119"/>
  <c r="E4837" i="119"/>
  <c r="E4836" i="119"/>
  <c r="E4835" i="119"/>
  <c r="E4834" i="119"/>
  <c r="E4833" i="119"/>
  <c r="E4832" i="119"/>
  <c r="E4831" i="119"/>
  <c r="E4830" i="119"/>
  <c r="E4829" i="119"/>
  <c r="E4828" i="119"/>
  <c r="E4827" i="119"/>
  <c r="E4826" i="119"/>
  <c r="E4825" i="119"/>
  <c r="E4824" i="119"/>
  <c r="E4823" i="119"/>
  <c r="E4822" i="119"/>
  <c r="E4821" i="119"/>
  <c r="E4820" i="119"/>
  <c r="E4819" i="119"/>
  <c r="E4818" i="119"/>
  <c r="E4817" i="119"/>
  <c r="E4816" i="119"/>
  <c r="E4815" i="119"/>
  <c r="E4814" i="119"/>
  <c r="E4813" i="119"/>
  <c r="E4812" i="119"/>
  <c r="E4811" i="119"/>
  <c r="E4810" i="119"/>
  <c r="E4809" i="119"/>
  <c r="E4808" i="119"/>
  <c r="E4807" i="119"/>
  <c r="E4806" i="119"/>
  <c r="E4805" i="119"/>
  <c r="E4804" i="119"/>
  <c r="E4803" i="119"/>
  <c r="E4802" i="119"/>
  <c r="E4801" i="119"/>
  <c r="E4800" i="119"/>
  <c r="E4799" i="119"/>
  <c r="E4798" i="119"/>
  <c r="E4797" i="119"/>
  <c r="E4796" i="119"/>
  <c r="E4795" i="119"/>
  <c r="E4794" i="119"/>
  <c r="E4793" i="119"/>
  <c r="E4792" i="119"/>
  <c r="E4791" i="119"/>
  <c r="E4790" i="119"/>
  <c r="E4789" i="119"/>
  <c r="E4788" i="119"/>
  <c r="E4787" i="119"/>
  <c r="E4786" i="119"/>
  <c r="E4785" i="119"/>
  <c r="E4784" i="119"/>
  <c r="E4783" i="119"/>
  <c r="E4782" i="119"/>
  <c r="E4781" i="119"/>
  <c r="E4780" i="119"/>
  <c r="E4779" i="119"/>
  <c r="E4778" i="119"/>
  <c r="E4777" i="119"/>
  <c r="E4776" i="119"/>
  <c r="E4775" i="119"/>
  <c r="E4774" i="119"/>
  <c r="E4773" i="119"/>
  <c r="E4772" i="119"/>
  <c r="E4771" i="119"/>
  <c r="E4770" i="119"/>
  <c r="E4769" i="119"/>
  <c r="E4768" i="119"/>
  <c r="E4767" i="119"/>
  <c r="E4766" i="119"/>
  <c r="E4765" i="119"/>
  <c r="E4764" i="119"/>
  <c r="E4763" i="119"/>
  <c r="E4762" i="119"/>
  <c r="E4761" i="119"/>
  <c r="E4760" i="119"/>
  <c r="E4759" i="119"/>
  <c r="E4758" i="119"/>
  <c r="E4757" i="119"/>
  <c r="E4756" i="119"/>
  <c r="E4755" i="119"/>
  <c r="E4754" i="119"/>
  <c r="E4753" i="119"/>
  <c r="E4752" i="119"/>
  <c r="E4751" i="119"/>
  <c r="E4750" i="119"/>
  <c r="E4749" i="119"/>
  <c r="E4748" i="119"/>
  <c r="E4747" i="119"/>
  <c r="E4746" i="119"/>
  <c r="E4745" i="119"/>
  <c r="E4744" i="119"/>
  <c r="E4743" i="119"/>
  <c r="E4742" i="119"/>
  <c r="E4741" i="119"/>
  <c r="E4740" i="119"/>
  <c r="E4739" i="119"/>
  <c r="E4738" i="119"/>
  <c r="E4737" i="119"/>
  <c r="E4736" i="119"/>
  <c r="E4735" i="119"/>
  <c r="E4734" i="119"/>
  <c r="E4733" i="119"/>
  <c r="E4732" i="119"/>
  <c r="E4731" i="119"/>
  <c r="E4730" i="119"/>
  <c r="E4729" i="119"/>
  <c r="E4728" i="119"/>
  <c r="E4727" i="119"/>
  <c r="E4726" i="119"/>
  <c r="E4725" i="119"/>
  <c r="E4724" i="119"/>
  <c r="E4723" i="119"/>
  <c r="E4722" i="119"/>
  <c r="E4721" i="119"/>
  <c r="E4720" i="119"/>
  <c r="E4719" i="119"/>
  <c r="E4718" i="119"/>
  <c r="E4717" i="119"/>
  <c r="E4716" i="119"/>
  <c r="E4715" i="119"/>
  <c r="E4714" i="119"/>
  <c r="E4713" i="119"/>
  <c r="E4712" i="119"/>
  <c r="E4711" i="119"/>
  <c r="E4710" i="119"/>
  <c r="E4709" i="119"/>
  <c r="E4708" i="119"/>
  <c r="E4707" i="119"/>
  <c r="E4706" i="119"/>
  <c r="E4705" i="119"/>
  <c r="E4704" i="119"/>
  <c r="E4703" i="119"/>
  <c r="E4702" i="119"/>
  <c r="E4701" i="119"/>
  <c r="E4700" i="119"/>
  <c r="E4699" i="119"/>
  <c r="E4698" i="119"/>
  <c r="E4697" i="119"/>
  <c r="E4696" i="119"/>
  <c r="E4695" i="119"/>
  <c r="E4694" i="119"/>
  <c r="E4693" i="119"/>
  <c r="E4692" i="119"/>
  <c r="E4691" i="119"/>
  <c r="E4690" i="119"/>
  <c r="E4689" i="119"/>
  <c r="E4688" i="119"/>
  <c r="E4687" i="119"/>
  <c r="E4686" i="119"/>
  <c r="E4685" i="119"/>
  <c r="E4684" i="119"/>
  <c r="E4683" i="119"/>
  <c r="E4682" i="119"/>
  <c r="E4681" i="119"/>
  <c r="E4680" i="119"/>
  <c r="E4679" i="119"/>
  <c r="E4678" i="119"/>
  <c r="E4677" i="119"/>
  <c r="E4676" i="119"/>
  <c r="E4675" i="119"/>
  <c r="E4674" i="119"/>
  <c r="E4673" i="119"/>
  <c r="E4672" i="119"/>
  <c r="E4671" i="119"/>
  <c r="E4670" i="119"/>
  <c r="E4669" i="119"/>
  <c r="E4668" i="119"/>
  <c r="E4667" i="119"/>
  <c r="E4666" i="119"/>
  <c r="E4665" i="119"/>
  <c r="E4664" i="119"/>
  <c r="E4663" i="119"/>
  <c r="E4662" i="119"/>
  <c r="E4661" i="119"/>
  <c r="E4660" i="119"/>
  <c r="E4659" i="119"/>
  <c r="E4658" i="119"/>
  <c r="E4657" i="119"/>
  <c r="E4656" i="119"/>
  <c r="E4655" i="119"/>
  <c r="E4654" i="119"/>
  <c r="E4653" i="119"/>
  <c r="E4652" i="119"/>
  <c r="E4651" i="119"/>
  <c r="E4650" i="119"/>
  <c r="E4649" i="119"/>
  <c r="E4648" i="119"/>
  <c r="E4647" i="119"/>
  <c r="E4646" i="119"/>
  <c r="E4645" i="119"/>
  <c r="E4644" i="119"/>
  <c r="E4643" i="119"/>
  <c r="E4642" i="119"/>
  <c r="E4641" i="119"/>
  <c r="E4640" i="119"/>
  <c r="E4639" i="119"/>
  <c r="E4638" i="119"/>
  <c r="E4637" i="119"/>
  <c r="E4636" i="119"/>
  <c r="E4635" i="119"/>
  <c r="E4634" i="119"/>
  <c r="E4633" i="119"/>
  <c r="E4632" i="119"/>
  <c r="E4631" i="119"/>
  <c r="E4630" i="119"/>
  <c r="E4629" i="119"/>
  <c r="E4628" i="119"/>
  <c r="E4627" i="119"/>
  <c r="E4626" i="119"/>
  <c r="E4625" i="119"/>
  <c r="E4624" i="119"/>
  <c r="E4623" i="119"/>
  <c r="E4622" i="119"/>
  <c r="E4621" i="119"/>
  <c r="E4620" i="119"/>
  <c r="E4619" i="119"/>
  <c r="E4618" i="119"/>
  <c r="E4617" i="119"/>
  <c r="E4616" i="119"/>
  <c r="E4615" i="119"/>
  <c r="E4614" i="119"/>
  <c r="E4613" i="119"/>
  <c r="E4612" i="119"/>
  <c r="E4611" i="119"/>
  <c r="E4610" i="119"/>
  <c r="E4609" i="119"/>
  <c r="E4608" i="119"/>
  <c r="E4607" i="119"/>
  <c r="E4606" i="119"/>
  <c r="E4605" i="119"/>
  <c r="E4604" i="119"/>
  <c r="E4603" i="119"/>
  <c r="E4602" i="119"/>
  <c r="E4601" i="119"/>
  <c r="E4600" i="119"/>
  <c r="E4599" i="119"/>
  <c r="E4598" i="119"/>
  <c r="E4597" i="119"/>
  <c r="E4596" i="119"/>
  <c r="E4595" i="119"/>
  <c r="E4594" i="119"/>
  <c r="E4593" i="119"/>
  <c r="E4592" i="119"/>
  <c r="E4591" i="119"/>
  <c r="E4590" i="119"/>
  <c r="E4589" i="119"/>
  <c r="E4588" i="119"/>
  <c r="E4587" i="119"/>
  <c r="E4586" i="119"/>
  <c r="E4585" i="119"/>
  <c r="E4584" i="119"/>
  <c r="E4583" i="119"/>
  <c r="E4582" i="119"/>
  <c r="E4581" i="119"/>
  <c r="E4580" i="119"/>
  <c r="E4579" i="119"/>
  <c r="E4578" i="119"/>
  <c r="E4577" i="119"/>
  <c r="E4576" i="119"/>
  <c r="E4575" i="119"/>
  <c r="E4574" i="119"/>
  <c r="E4573" i="119"/>
  <c r="E4572" i="119"/>
  <c r="E4571" i="119"/>
  <c r="E4570" i="119"/>
  <c r="E4569" i="119"/>
  <c r="E4568" i="119"/>
  <c r="E4567" i="119"/>
  <c r="E4566" i="119"/>
  <c r="E4565" i="119"/>
  <c r="E4564" i="119"/>
  <c r="E4563" i="119"/>
  <c r="E4562" i="119"/>
  <c r="E4561" i="119"/>
  <c r="E4560" i="119"/>
  <c r="E4559" i="119"/>
  <c r="E4558" i="119"/>
  <c r="E4557" i="119"/>
  <c r="E4556" i="119"/>
  <c r="E4555" i="119"/>
  <c r="E4554" i="119"/>
  <c r="E4553" i="119"/>
  <c r="E4552" i="119"/>
  <c r="E4551" i="119"/>
  <c r="E4550" i="119"/>
  <c r="E4549" i="119"/>
  <c r="E4548" i="119"/>
  <c r="E4547" i="119"/>
  <c r="E4546" i="119"/>
  <c r="E4545" i="119"/>
  <c r="E4544" i="119"/>
  <c r="E4543" i="119"/>
  <c r="E4542" i="119"/>
  <c r="E4541" i="119"/>
  <c r="E4540" i="119"/>
  <c r="E4539" i="119"/>
  <c r="E4538" i="119"/>
  <c r="E4537" i="119"/>
  <c r="E4536" i="119"/>
  <c r="E4535" i="119"/>
  <c r="E4534" i="119"/>
  <c r="E4533" i="119"/>
  <c r="E4532" i="119"/>
  <c r="E4531" i="119"/>
  <c r="E4530" i="119"/>
  <c r="E4529" i="119"/>
  <c r="E4528" i="119"/>
  <c r="E4527" i="119"/>
  <c r="E4526" i="119"/>
  <c r="E4525" i="119"/>
  <c r="E4524" i="119"/>
  <c r="E4523" i="119"/>
  <c r="E4522" i="119"/>
  <c r="E4521" i="119"/>
  <c r="E4520" i="119"/>
  <c r="E4519" i="119"/>
  <c r="E4518" i="119"/>
  <c r="E4517" i="119"/>
  <c r="E4516" i="119"/>
  <c r="E4515" i="119"/>
  <c r="E4514" i="119"/>
  <c r="E4513" i="119"/>
  <c r="E4512" i="119"/>
  <c r="E4511" i="119"/>
  <c r="E4510" i="119"/>
  <c r="E4509" i="119"/>
  <c r="E4508" i="119"/>
  <c r="E4507" i="119"/>
  <c r="E4506" i="119"/>
  <c r="E4505" i="119"/>
  <c r="E4504" i="119"/>
  <c r="E4503" i="119"/>
  <c r="E4502" i="119"/>
  <c r="E4501" i="119"/>
  <c r="E4500" i="119"/>
  <c r="E4499" i="119"/>
  <c r="E4498" i="119"/>
  <c r="E4497" i="119"/>
  <c r="E4496" i="119"/>
  <c r="E4495" i="119"/>
  <c r="E4494" i="119"/>
  <c r="E4493" i="119"/>
  <c r="E4492" i="119"/>
  <c r="E4491" i="119"/>
  <c r="E4490" i="119"/>
  <c r="E4489" i="119"/>
  <c r="E4488" i="119"/>
  <c r="E4487" i="119"/>
  <c r="E4486" i="119"/>
  <c r="E4485" i="119"/>
  <c r="E4484" i="119"/>
  <c r="E4483" i="119"/>
  <c r="E4482" i="119"/>
  <c r="E4481" i="119"/>
  <c r="E4480" i="119"/>
  <c r="E4479" i="119"/>
  <c r="E4478" i="119"/>
  <c r="E4477" i="119"/>
  <c r="E4476" i="119"/>
  <c r="E4475" i="119"/>
  <c r="E4474" i="119"/>
  <c r="E4473" i="119"/>
  <c r="E4472" i="119"/>
  <c r="E4471" i="119"/>
  <c r="E4470" i="119"/>
  <c r="E4469" i="119"/>
  <c r="E4468" i="119"/>
  <c r="E4467" i="119"/>
  <c r="E4466" i="119"/>
  <c r="E4465" i="119"/>
  <c r="E4464" i="119"/>
  <c r="E4463" i="119"/>
  <c r="E4462" i="119"/>
  <c r="E4461" i="119"/>
  <c r="E4460" i="119"/>
  <c r="E4459" i="119"/>
  <c r="E4458" i="119"/>
  <c r="E4457" i="119"/>
  <c r="E4456" i="119"/>
  <c r="E4455" i="119"/>
  <c r="E4454" i="119"/>
  <c r="E4453" i="119"/>
  <c r="E4452" i="119"/>
  <c r="E4451" i="119"/>
  <c r="E4450" i="119"/>
  <c r="E4449" i="119"/>
  <c r="E4448" i="119"/>
  <c r="E4447" i="119"/>
  <c r="E4446" i="119"/>
  <c r="E4445" i="119"/>
  <c r="E4444" i="119"/>
  <c r="E4443" i="119"/>
  <c r="E4442" i="119"/>
  <c r="E4441" i="119"/>
  <c r="E4440" i="119"/>
  <c r="E4439" i="119"/>
  <c r="E4438" i="119"/>
  <c r="E4437" i="119"/>
  <c r="E4436" i="119"/>
  <c r="E4435" i="119"/>
  <c r="E4434" i="119"/>
  <c r="E4433" i="119"/>
  <c r="E4432" i="119"/>
  <c r="E4431" i="119"/>
  <c r="E4430" i="119"/>
  <c r="E4429" i="119"/>
  <c r="E4428" i="119"/>
  <c r="E4427" i="119"/>
  <c r="E4426" i="119"/>
  <c r="E4425" i="119"/>
  <c r="E4424" i="119"/>
  <c r="E4423" i="119"/>
  <c r="E4422" i="119"/>
  <c r="E4421" i="119"/>
  <c r="E4420" i="119"/>
  <c r="E4419" i="119"/>
  <c r="E4418" i="119"/>
  <c r="E4417" i="119"/>
  <c r="E4416" i="119"/>
  <c r="E4415" i="119"/>
  <c r="E4414" i="119"/>
  <c r="E4413" i="119"/>
  <c r="E4412" i="119"/>
  <c r="E4411" i="119"/>
  <c r="E4410" i="119"/>
  <c r="E4409" i="119"/>
  <c r="E4408" i="119"/>
  <c r="E4407" i="119"/>
  <c r="E4406" i="119"/>
  <c r="E4405" i="119"/>
  <c r="E4404" i="119"/>
  <c r="E4403" i="119"/>
  <c r="E4402" i="119"/>
  <c r="E4401" i="119"/>
  <c r="E4400" i="119"/>
  <c r="E4399" i="119"/>
  <c r="E4398" i="119"/>
  <c r="E4397" i="119"/>
  <c r="E4396" i="119"/>
  <c r="E4395" i="119"/>
  <c r="E4394" i="119"/>
  <c r="E4393" i="119"/>
  <c r="E4392" i="119"/>
  <c r="E4391" i="119"/>
  <c r="E4390" i="119"/>
  <c r="E4389" i="119"/>
  <c r="E4388" i="119"/>
  <c r="E4387" i="119"/>
  <c r="E4386" i="119"/>
  <c r="E4385" i="119"/>
  <c r="E4384" i="119"/>
  <c r="E4383" i="119"/>
  <c r="E4382" i="119"/>
  <c r="E4381" i="119"/>
  <c r="E4380" i="119"/>
  <c r="E4379" i="119"/>
  <c r="E4378" i="119"/>
  <c r="E4377" i="119"/>
  <c r="E4376" i="119"/>
  <c r="E4375" i="119"/>
  <c r="E4374" i="119"/>
  <c r="E4373" i="119"/>
  <c r="E4372" i="119"/>
  <c r="E4371" i="119"/>
  <c r="E4370" i="119"/>
  <c r="E4369" i="119"/>
  <c r="E4368" i="119"/>
  <c r="E4367" i="119"/>
  <c r="E4366" i="119"/>
  <c r="E4365" i="119"/>
  <c r="E4364" i="119"/>
  <c r="E4363" i="119"/>
  <c r="E4362" i="119"/>
  <c r="E4361" i="119"/>
  <c r="E4360" i="119"/>
  <c r="E4359" i="119"/>
  <c r="E4358" i="119"/>
  <c r="E4357" i="119"/>
  <c r="E4356" i="119"/>
  <c r="E4355" i="119"/>
  <c r="E4354" i="119"/>
  <c r="E4353" i="119"/>
  <c r="E4352" i="119"/>
  <c r="E4351" i="119"/>
  <c r="E4350" i="119"/>
  <c r="E4349" i="119"/>
  <c r="E4348" i="119"/>
  <c r="E4347" i="119"/>
  <c r="E4346" i="119"/>
  <c r="E4345" i="119"/>
  <c r="E4344" i="119"/>
  <c r="E4343" i="119"/>
  <c r="E4342" i="119"/>
  <c r="E4341" i="119"/>
  <c r="E4340" i="119"/>
  <c r="E4339" i="119"/>
  <c r="E4338" i="119"/>
  <c r="E4337" i="119"/>
  <c r="E4336" i="119"/>
  <c r="E4335" i="119"/>
  <c r="E4334" i="119"/>
  <c r="E4333" i="119"/>
  <c r="E4332" i="119"/>
  <c r="E4331" i="119"/>
  <c r="E4330" i="119"/>
  <c r="E4329" i="119"/>
  <c r="E4328" i="119"/>
  <c r="E4327" i="119"/>
  <c r="E4326" i="119"/>
  <c r="E4325" i="119"/>
  <c r="E4324" i="119"/>
  <c r="E4323" i="119"/>
  <c r="E4322" i="119"/>
  <c r="E4321" i="119"/>
  <c r="E4320" i="119"/>
  <c r="E4319" i="119"/>
  <c r="E4318" i="119"/>
  <c r="E4317" i="119"/>
  <c r="E4316" i="119"/>
  <c r="E4315" i="119"/>
  <c r="E4314" i="119"/>
  <c r="E4313" i="119"/>
  <c r="E4312" i="119"/>
  <c r="E4311" i="119"/>
  <c r="E4310" i="119"/>
  <c r="E4309" i="119"/>
  <c r="E4308" i="119"/>
  <c r="E4307" i="119"/>
  <c r="E4306" i="119"/>
  <c r="E4305" i="119"/>
  <c r="E4304" i="119"/>
  <c r="E4303" i="119"/>
  <c r="E4302" i="119"/>
  <c r="E4301" i="119"/>
  <c r="E4300" i="119"/>
  <c r="E4299" i="119"/>
  <c r="E4298" i="119"/>
  <c r="E4297" i="119"/>
  <c r="E4296" i="119"/>
  <c r="E4295" i="119"/>
  <c r="E4294" i="119"/>
  <c r="E4293" i="119"/>
  <c r="E4292" i="119"/>
  <c r="E4291" i="119"/>
  <c r="E4290" i="119"/>
  <c r="E4289" i="119"/>
  <c r="E4288" i="119"/>
  <c r="E4287" i="119"/>
  <c r="E4286" i="119"/>
  <c r="E4285" i="119"/>
  <c r="E4284" i="119"/>
  <c r="E4283" i="119"/>
  <c r="E4282" i="119"/>
  <c r="E4281" i="119"/>
  <c r="E4280" i="119"/>
  <c r="E4279" i="119"/>
  <c r="E4278" i="119"/>
  <c r="E4277" i="119"/>
  <c r="E4276" i="119"/>
  <c r="E4275" i="119"/>
  <c r="E4274" i="119"/>
  <c r="E4273" i="119"/>
  <c r="E4272" i="119"/>
  <c r="E4271" i="119"/>
  <c r="E4270" i="119"/>
  <c r="E4269" i="119"/>
  <c r="E4268" i="119"/>
  <c r="E4267" i="119"/>
  <c r="E4266" i="119"/>
  <c r="E4265" i="119"/>
  <c r="E4264" i="119"/>
  <c r="E4263" i="119"/>
  <c r="E4262" i="119"/>
  <c r="E4261" i="119"/>
  <c r="E4260" i="119"/>
  <c r="E4259" i="119"/>
  <c r="E4258" i="119"/>
  <c r="E4257" i="119"/>
  <c r="E4256" i="119"/>
  <c r="E4255" i="119"/>
  <c r="E4254" i="119"/>
  <c r="E4253" i="119"/>
  <c r="E4252" i="119"/>
  <c r="E4251" i="119"/>
  <c r="E4250" i="119"/>
  <c r="E4249" i="119"/>
  <c r="E4248" i="119"/>
  <c r="E4247" i="119"/>
  <c r="E4246" i="119"/>
  <c r="E4245" i="119"/>
  <c r="E4244" i="119"/>
  <c r="E4243" i="119"/>
  <c r="E4242" i="119"/>
  <c r="E4241" i="119"/>
  <c r="E4240" i="119"/>
  <c r="E4239" i="119"/>
  <c r="E4238" i="119"/>
  <c r="E4237" i="119"/>
  <c r="E4236" i="119"/>
  <c r="E4235" i="119"/>
  <c r="E4234" i="119"/>
  <c r="E4233" i="119"/>
  <c r="E4232" i="119"/>
  <c r="E4231" i="119"/>
  <c r="E4230" i="119"/>
  <c r="E4229" i="119"/>
  <c r="E4228" i="119"/>
  <c r="E4227" i="119"/>
  <c r="E4226" i="119"/>
  <c r="E4225" i="119"/>
  <c r="E4224" i="119"/>
  <c r="E4223" i="119"/>
  <c r="E4222" i="119"/>
  <c r="E4221" i="119"/>
  <c r="E4220" i="119"/>
  <c r="E4219" i="119"/>
  <c r="E4218" i="119"/>
  <c r="E4217" i="119"/>
  <c r="E4216" i="119"/>
  <c r="E4215" i="119"/>
  <c r="E4214" i="119"/>
  <c r="E4213" i="119"/>
  <c r="E4212" i="119"/>
  <c r="E4211" i="119"/>
  <c r="E4210" i="119"/>
  <c r="E4209" i="119"/>
  <c r="E4208" i="119"/>
  <c r="E4207" i="119"/>
  <c r="E4206" i="119"/>
  <c r="E4205" i="119"/>
  <c r="E4204" i="119"/>
  <c r="E4203" i="119"/>
  <c r="E4202" i="119"/>
  <c r="E4201" i="119"/>
  <c r="E4200" i="119"/>
  <c r="E4199" i="119"/>
  <c r="E4198" i="119"/>
  <c r="E4197" i="119"/>
  <c r="E4196" i="119"/>
  <c r="E4195" i="119"/>
  <c r="E4194" i="119"/>
  <c r="E4193" i="119"/>
  <c r="E4192" i="119"/>
  <c r="E4191" i="119"/>
  <c r="E4190" i="119"/>
  <c r="E4189" i="119"/>
  <c r="E4188" i="119"/>
  <c r="E4187" i="119"/>
  <c r="E4186" i="119"/>
  <c r="E4185" i="119"/>
  <c r="E4184" i="119"/>
  <c r="E4183" i="119"/>
  <c r="E4182" i="119"/>
  <c r="E4181" i="119"/>
  <c r="E4180" i="119"/>
  <c r="E4179" i="119"/>
  <c r="E4178" i="119"/>
  <c r="E4177" i="119"/>
  <c r="E4176" i="119"/>
  <c r="E4175" i="119"/>
  <c r="E4174" i="119"/>
  <c r="E4173" i="119"/>
  <c r="E4172" i="119"/>
  <c r="E4171" i="119"/>
  <c r="E4170" i="119"/>
  <c r="E4169" i="119"/>
  <c r="E4168" i="119"/>
  <c r="E4167" i="119"/>
  <c r="E4166" i="119"/>
  <c r="E4165" i="119"/>
  <c r="E4164" i="119"/>
  <c r="E4163" i="119"/>
  <c r="E4162" i="119"/>
  <c r="E4161" i="119"/>
  <c r="E4160" i="119"/>
  <c r="E4159" i="119"/>
  <c r="E4158" i="119"/>
  <c r="E4157" i="119"/>
  <c r="E4156" i="119"/>
  <c r="E4155" i="119"/>
  <c r="E4154" i="119"/>
  <c r="E4153" i="119"/>
  <c r="E4152" i="119"/>
  <c r="E4151" i="119"/>
  <c r="E4150" i="119"/>
  <c r="E4149" i="119"/>
  <c r="E4148" i="119"/>
  <c r="E4147" i="119"/>
  <c r="E4146" i="119"/>
  <c r="E4145" i="119"/>
  <c r="E4144" i="119"/>
  <c r="E4143" i="119"/>
  <c r="E4142" i="119"/>
  <c r="E4141" i="119"/>
  <c r="E4140" i="119"/>
  <c r="E4139" i="119"/>
  <c r="E4138" i="119"/>
  <c r="E4137" i="119"/>
  <c r="E4136" i="119"/>
  <c r="E4135" i="119"/>
  <c r="E4134" i="119"/>
  <c r="E4133" i="119"/>
  <c r="E4132" i="119"/>
  <c r="E4131" i="119"/>
  <c r="E4130" i="119"/>
  <c r="E4129" i="119"/>
  <c r="E4128" i="119"/>
  <c r="E4127" i="119"/>
  <c r="E4126" i="119"/>
  <c r="E4125" i="119"/>
  <c r="E4124" i="119"/>
  <c r="E4123" i="119"/>
  <c r="E4122" i="119"/>
  <c r="E4121" i="119"/>
  <c r="E4120" i="119"/>
  <c r="E4119" i="119"/>
  <c r="E4118" i="119"/>
  <c r="E4117" i="119"/>
  <c r="E4116" i="119"/>
  <c r="E4115" i="119"/>
  <c r="E4114" i="119"/>
  <c r="E4113" i="119"/>
  <c r="E4112" i="119"/>
  <c r="E4111" i="119"/>
  <c r="E4110" i="119"/>
  <c r="E4109" i="119"/>
  <c r="E4108" i="119"/>
  <c r="E4107" i="119"/>
  <c r="E4106" i="119"/>
  <c r="E4105" i="119"/>
  <c r="E4104" i="119"/>
  <c r="E4103" i="119"/>
  <c r="E4102" i="119"/>
  <c r="E4101" i="119"/>
  <c r="E4100" i="119"/>
  <c r="E4099" i="119"/>
  <c r="E4098" i="119"/>
  <c r="E4097" i="119"/>
  <c r="E4096" i="119"/>
  <c r="E4095" i="119"/>
  <c r="E4094" i="119"/>
  <c r="E4093" i="119"/>
  <c r="E4092" i="119"/>
  <c r="E4091" i="119"/>
  <c r="E4090" i="119"/>
  <c r="E4089" i="119"/>
  <c r="E4088" i="119"/>
  <c r="E4087" i="119"/>
  <c r="E4086" i="119"/>
  <c r="E4085" i="119"/>
  <c r="E4084" i="119"/>
  <c r="E4083" i="119"/>
  <c r="E4082" i="119"/>
  <c r="E4081" i="119"/>
  <c r="E4080" i="119"/>
  <c r="E4079" i="119"/>
  <c r="E4078" i="119"/>
  <c r="E4077" i="119"/>
  <c r="E4076" i="119"/>
  <c r="E4075" i="119"/>
  <c r="E4074" i="119"/>
  <c r="E4073" i="119"/>
  <c r="E4072" i="119"/>
  <c r="E4071" i="119"/>
  <c r="E4070" i="119"/>
  <c r="E4069" i="119"/>
  <c r="E4068" i="119"/>
  <c r="E4067" i="119"/>
  <c r="E4066" i="119"/>
  <c r="E4065" i="119"/>
  <c r="E4064" i="119"/>
  <c r="E4063" i="119"/>
  <c r="E4062" i="119"/>
  <c r="E4061" i="119"/>
  <c r="E4060" i="119"/>
  <c r="E4059" i="119"/>
  <c r="E4058" i="119"/>
  <c r="E4057" i="119"/>
  <c r="E4056" i="119"/>
  <c r="E4055" i="119"/>
  <c r="E4054" i="119"/>
  <c r="E4053" i="119"/>
  <c r="E4052" i="119"/>
  <c r="E4051" i="119"/>
  <c r="E4050" i="119"/>
  <c r="E4049" i="119"/>
  <c r="E4048" i="119"/>
  <c r="E4047" i="119"/>
  <c r="E4046" i="119"/>
  <c r="E4045" i="119"/>
  <c r="E4044" i="119"/>
  <c r="E4043" i="119"/>
  <c r="E4042" i="119"/>
  <c r="E4041" i="119"/>
  <c r="E4040" i="119"/>
  <c r="E4039" i="119"/>
  <c r="E4038" i="119"/>
  <c r="E4037" i="119"/>
  <c r="E4036" i="119"/>
  <c r="E4035" i="119"/>
  <c r="E4034" i="119"/>
  <c r="E4033" i="119"/>
  <c r="E4032" i="119"/>
  <c r="E4031" i="119"/>
  <c r="E4030" i="119"/>
  <c r="E4029" i="119"/>
  <c r="E4028" i="119"/>
  <c r="E4027" i="119"/>
  <c r="E4026" i="119"/>
  <c r="E4025" i="119"/>
  <c r="E4024" i="119"/>
  <c r="E4023" i="119"/>
  <c r="E4022" i="119"/>
  <c r="E4021" i="119"/>
  <c r="E4020" i="119"/>
  <c r="E4019" i="119"/>
  <c r="E4018" i="119"/>
  <c r="E4017" i="119"/>
  <c r="E4016" i="119"/>
  <c r="E4015" i="119"/>
  <c r="E4014" i="119"/>
  <c r="E4013" i="119"/>
  <c r="E4012" i="119"/>
  <c r="E4011" i="119"/>
  <c r="E4010" i="119"/>
  <c r="E4009" i="119"/>
  <c r="E4008" i="119"/>
  <c r="E4007" i="119"/>
  <c r="E4006" i="119"/>
  <c r="E4005" i="119"/>
  <c r="E4004" i="119"/>
  <c r="E4003" i="119"/>
  <c r="E4002" i="119"/>
  <c r="E4001" i="119"/>
  <c r="E4000" i="119"/>
  <c r="E3999" i="119"/>
  <c r="E3998" i="119"/>
  <c r="E3997" i="119"/>
  <c r="E3996" i="119"/>
  <c r="E3995" i="119"/>
  <c r="E3994" i="119"/>
  <c r="E3993" i="119"/>
  <c r="E3992" i="119"/>
  <c r="E3991" i="119"/>
  <c r="E3990" i="119"/>
  <c r="E3989" i="119"/>
  <c r="E3988" i="119"/>
  <c r="E3987" i="119"/>
  <c r="E3986" i="119"/>
  <c r="E3985" i="119"/>
  <c r="E3984" i="119"/>
  <c r="E3983" i="119"/>
  <c r="E3982" i="119"/>
  <c r="E3981" i="119"/>
  <c r="E3980" i="119"/>
  <c r="E3979" i="119"/>
  <c r="E3978" i="119"/>
  <c r="E3977" i="119"/>
  <c r="E3976" i="119"/>
  <c r="E3975" i="119"/>
  <c r="E3974" i="119"/>
  <c r="E3973" i="119"/>
  <c r="E3972" i="119"/>
  <c r="E3971" i="119"/>
  <c r="E3970" i="119"/>
  <c r="E3969" i="119"/>
  <c r="E3968" i="119"/>
  <c r="E3967" i="119"/>
  <c r="E3966" i="119"/>
  <c r="E3965" i="119"/>
  <c r="E3964" i="119"/>
  <c r="E3963" i="119"/>
  <c r="E3962" i="119"/>
  <c r="E3961" i="119"/>
  <c r="E3960" i="119"/>
  <c r="E3959" i="119"/>
  <c r="E3958" i="119"/>
  <c r="E3957" i="119"/>
  <c r="E3956" i="119"/>
  <c r="E3955" i="119"/>
  <c r="E3954" i="119"/>
  <c r="E3953" i="119"/>
  <c r="E3952" i="119"/>
  <c r="E3951" i="119"/>
  <c r="E3950" i="119"/>
  <c r="E3949" i="119"/>
  <c r="E3948" i="119"/>
  <c r="E3947" i="119"/>
  <c r="E3946" i="119"/>
  <c r="E3945" i="119"/>
  <c r="E3944" i="119"/>
  <c r="E3943" i="119"/>
  <c r="E3942" i="119"/>
  <c r="E3941" i="119"/>
  <c r="E3940" i="119"/>
  <c r="E3939" i="119"/>
  <c r="E3938" i="119"/>
  <c r="E3937" i="119"/>
  <c r="E3936" i="119"/>
  <c r="E3935" i="119"/>
  <c r="E3934" i="119"/>
  <c r="E3933" i="119"/>
  <c r="E3932" i="119"/>
  <c r="E3931" i="119"/>
  <c r="E3930" i="119"/>
  <c r="E3929" i="119"/>
  <c r="E3928" i="119"/>
  <c r="E3927" i="119"/>
  <c r="E3926" i="119"/>
  <c r="E3925" i="119"/>
  <c r="E3924" i="119"/>
  <c r="E3923" i="119"/>
  <c r="E3922" i="119"/>
  <c r="E3921" i="119"/>
  <c r="E3920" i="119"/>
  <c r="E3919" i="119"/>
  <c r="E3918" i="119"/>
  <c r="E3917" i="119"/>
  <c r="E3916" i="119"/>
  <c r="E3915" i="119"/>
  <c r="E3914" i="119"/>
  <c r="E3913" i="119"/>
  <c r="E3912" i="119"/>
  <c r="E3911" i="119"/>
  <c r="E3910" i="119"/>
  <c r="E3909" i="119"/>
  <c r="E3908" i="119"/>
  <c r="E3907" i="119"/>
  <c r="E3906" i="119"/>
  <c r="E3905" i="119"/>
  <c r="E3904" i="119"/>
  <c r="E3903" i="119"/>
  <c r="E3902" i="119"/>
  <c r="E3901" i="119"/>
  <c r="E3900" i="119"/>
  <c r="E3899" i="119"/>
  <c r="E3898" i="119"/>
  <c r="E3897" i="119"/>
  <c r="E3896" i="119"/>
  <c r="E3895" i="119"/>
  <c r="E3894" i="119"/>
  <c r="E3893" i="119"/>
  <c r="E3892" i="119"/>
  <c r="E3891" i="119"/>
  <c r="E3890" i="119"/>
  <c r="E3889" i="119"/>
  <c r="E3888" i="119"/>
  <c r="E3887" i="119"/>
  <c r="E3886" i="119"/>
  <c r="E3885" i="119"/>
  <c r="E3884" i="119"/>
  <c r="E3883" i="119"/>
  <c r="E3882" i="119"/>
  <c r="E3881" i="119"/>
  <c r="E3880" i="119"/>
  <c r="E3879" i="119"/>
  <c r="E3878" i="119"/>
  <c r="E3877" i="119"/>
  <c r="E3876" i="119"/>
  <c r="E3875" i="119"/>
  <c r="E3874" i="119"/>
  <c r="E3873" i="119"/>
  <c r="E3872" i="119"/>
  <c r="E3871" i="119"/>
  <c r="E3870" i="119"/>
  <c r="E3869" i="119"/>
  <c r="E3868" i="119"/>
  <c r="E3867" i="119"/>
  <c r="E3866" i="119"/>
  <c r="E3865" i="119"/>
  <c r="E3864" i="119"/>
  <c r="E3863" i="119"/>
  <c r="E3862" i="119"/>
  <c r="E3861" i="119"/>
  <c r="E3860" i="119"/>
  <c r="E3859" i="119"/>
  <c r="E3858" i="119"/>
  <c r="E3857" i="119"/>
  <c r="E3856" i="119"/>
  <c r="E3855" i="119"/>
  <c r="E3854" i="119"/>
  <c r="E3853" i="119"/>
  <c r="E3852" i="119"/>
  <c r="E3851" i="119"/>
  <c r="E3850" i="119"/>
  <c r="E3849" i="119"/>
  <c r="E3848" i="119"/>
  <c r="E3847" i="119"/>
  <c r="E3846" i="119"/>
  <c r="E3845" i="119"/>
  <c r="E3844" i="119"/>
  <c r="E3843" i="119"/>
  <c r="E3842" i="119"/>
  <c r="E3841" i="119"/>
  <c r="E3840" i="119"/>
  <c r="E3839" i="119"/>
  <c r="E3838" i="119"/>
  <c r="E3837" i="119"/>
  <c r="E3836" i="119"/>
  <c r="E3835" i="119"/>
  <c r="E3834" i="119"/>
  <c r="E3833" i="119"/>
  <c r="E3832" i="119"/>
  <c r="E3831" i="119"/>
  <c r="E3830" i="119"/>
  <c r="E3829" i="119"/>
  <c r="E3828" i="119"/>
  <c r="E3827" i="119"/>
  <c r="E3826" i="119"/>
  <c r="E3825" i="119"/>
  <c r="E3824" i="119"/>
  <c r="E3823" i="119"/>
  <c r="E3822" i="119"/>
  <c r="E3821" i="119"/>
  <c r="E3820" i="119"/>
  <c r="E3819" i="119"/>
  <c r="E3818" i="119"/>
  <c r="E3817" i="119"/>
  <c r="E3816" i="119"/>
  <c r="E3815" i="119"/>
  <c r="E3814" i="119"/>
  <c r="E3813" i="119"/>
  <c r="E3812" i="119"/>
  <c r="E3811" i="119"/>
  <c r="E3810" i="119"/>
  <c r="E3809" i="119"/>
  <c r="E3808" i="119"/>
  <c r="E3807" i="119"/>
  <c r="E3806" i="119"/>
  <c r="E3805" i="119"/>
  <c r="E3804" i="119"/>
  <c r="E3803" i="119"/>
  <c r="E3802" i="119"/>
  <c r="E3801" i="119"/>
  <c r="E3800" i="119"/>
  <c r="E3799" i="119"/>
  <c r="E3798" i="119"/>
  <c r="E3797" i="119"/>
  <c r="E3796" i="119"/>
  <c r="E3795" i="119"/>
  <c r="E3794" i="119"/>
  <c r="E3793" i="119"/>
  <c r="E3792" i="119"/>
  <c r="E3791" i="119"/>
  <c r="E3790" i="119"/>
  <c r="E3789" i="119"/>
  <c r="E3788" i="119"/>
  <c r="E3787" i="119"/>
  <c r="E3786" i="119"/>
  <c r="E3785" i="119"/>
  <c r="E3784" i="119"/>
  <c r="E3783" i="119"/>
  <c r="E3782" i="119"/>
  <c r="E3781" i="119"/>
  <c r="E3780" i="119"/>
  <c r="E3779" i="119"/>
  <c r="E3778" i="119"/>
  <c r="E3777" i="119"/>
  <c r="E3776" i="119"/>
  <c r="E3775" i="119"/>
  <c r="E3774" i="119"/>
  <c r="E3773" i="119"/>
  <c r="E3772" i="119"/>
  <c r="E3771" i="119"/>
  <c r="E3770" i="119"/>
  <c r="E3769" i="119"/>
  <c r="E3768" i="119"/>
  <c r="E3767" i="119"/>
  <c r="E3766" i="119"/>
  <c r="E3765" i="119"/>
  <c r="E3764" i="119"/>
  <c r="E3763" i="119"/>
  <c r="E3762" i="119"/>
  <c r="E3761" i="119"/>
  <c r="E3760" i="119"/>
  <c r="E3759" i="119"/>
  <c r="E3758" i="119"/>
  <c r="E3757" i="119"/>
  <c r="E3756" i="119"/>
  <c r="E3755" i="119"/>
  <c r="E3754" i="119"/>
  <c r="E3753" i="119"/>
  <c r="E3752" i="119"/>
  <c r="E3751" i="119"/>
  <c r="E3750" i="119"/>
  <c r="E3749" i="119"/>
  <c r="E3748" i="119"/>
  <c r="E3747" i="119"/>
  <c r="E3746" i="119"/>
  <c r="E3745" i="119"/>
  <c r="E3744" i="119"/>
  <c r="E3743" i="119"/>
  <c r="E3742" i="119"/>
  <c r="E3741" i="119"/>
  <c r="E3740" i="119"/>
  <c r="E3739" i="119"/>
  <c r="E3738" i="119"/>
  <c r="E3737" i="119"/>
  <c r="E3736" i="119"/>
  <c r="E3735" i="119"/>
  <c r="E3734" i="119"/>
  <c r="E3733" i="119"/>
  <c r="E3732" i="119"/>
  <c r="E3731" i="119"/>
  <c r="E3730" i="119"/>
  <c r="E3729" i="119"/>
  <c r="E3728" i="119"/>
  <c r="E3727" i="119"/>
  <c r="E3726" i="119"/>
  <c r="E3725" i="119"/>
  <c r="E3724" i="119"/>
  <c r="E3723" i="119"/>
  <c r="E3722" i="119"/>
  <c r="E3721" i="119"/>
  <c r="E3720" i="119"/>
  <c r="E3719" i="119"/>
  <c r="E3718" i="119"/>
  <c r="E3717" i="119"/>
  <c r="E3716" i="119"/>
  <c r="E3715" i="119"/>
  <c r="E3714" i="119"/>
  <c r="E3713" i="119"/>
  <c r="E3712" i="119"/>
  <c r="E3711" i="119"/>
  <c r="E3710" i="119"/>
  <c r="E3709" i="119"/>
  <c r="E3708" i="119"/>
  <c r="E3707" i="119"/>
  <c r="E3706" i="119"/>
  <c r="E3705" i="119"/>
  <c r="E3704" i="119"/>
  <c r="E3703" i="119"/>
  <c r="E3702" i="119"/>
  <c r="E3701" i="119"/>
  <c r="E3700" i="119"/>
  <c r="E3699" i="119"/>
  <c r="E3698" i="119"/>
  <c r="E3697" i="119"/>
  <c r="E3696" i="119"/>
  <c r="E3695" i="119"/>
  <c r="E3694" i="119"/>
  <c r="E3693" i="119"/>
  <c r="E3692" i="119"/>
  <c r="E3691" i="119"/>
  <c r="E3690" i="119"/>
  <c r="E3689" i="119"/>
  <c r="E3688" i="119"/>
  <c r="E3687" i="119"/>
  <c r="E3686" i="119"/>
  <c r="E3685" i="119"/>
  <c r="E3684" i="119"/>
  <c r="E3683" i="119"/>
  <c r="E3682" i="119"/>
  <c r="E3681" i="119"/>
  <c r="E3680" i="119"/>
  <c r="E3679" i="119"/>
  <c r="E3678" i="119"/>
  <c r="E3677" i="119"/>
  <c r="E3676" i="119"/>
  <c r="E3675" i="119"/>
  <c r="E3674" i="119"/>
  <c r="E3673" i="119"/>
  <c r="E3672" i="119"/>
  <c r="E3671" i="119"/>
  <c r="E3670" i="119"/>
  <c r="E3669" i="119"/>
  <c r="E3668" i="119"/>
  <c r="E3667" i="119"/>
  <c r="E3666" i="119"/>
  <c r="E3665" i="119"/>
  <c r="E3664" i="119"/>
  <c r="E3663" i="119"/>
  <c r="E3662" i="119"/>
  <c r="E3661" i="119"/>
  <c r="E3660" i="119"/>
  <c r="E3659" i="119"/>
  <c r="E3658" i="119"/>
  <c r="E3657" i="119"/>
  <c r="E3656" i="119"/>
  <c r="E3655" i="119"/>
  <c r="E3654" i="119"/>
  <c r="E3653" i="119"/>
  <c r="E3652" i="119"/>
  <c r="E3651" i="119"/>
  <c r="E3650" i="119"/>
  <c r="E3649" i="119"/>
  <c r="E3648" i="119"/>
  <c r="E3647" i="119"/>
  <c r="E3646" i="119"/>
  <c r="E3645" i="119"/>
  <c r="E3644" i="119"/>
  <c r="E3643" i="119"/>
  <c r="E3642" i="119"/>
  <c r="E3641" i="119"/>
  <c r="E3640" i="119"/>
  <c r="E3639" i="119"/>
  <c r="E3638" i="119"/>
  <c r="E3637" i="119"/>
  <c r="E3636" i="119"/>
  <c r="E3635" i="119"/>
  <c r="E3634" i="119"/>
  <c r="E3633" i="119"/>
  <c r="E3632" i="119"/>
  <c r="E3631" i="119"/>
  <c r="E3630" i="119"/>
  <c r="E3629" i="119"/>
  <c r="E3628" i="119"/>
  <c r="E3627" i="119"/>
  <c r="E3626" i="119"/>
  <c r="E3625" i="119"/>
  <c r="E3624" i="119"/>
  <c r="E3623" i="119"/>
  <c r="E3622" i="119"/>
  <c r="E3621" i="119"/>
  <c r="E3620" i="119"/>
  <c r="E3619" i="119"/>
  <c r="E3618" i="119"/>
  <c r="E3617" i="119"/>
  <c r="E3616" i="119"/>
  <c r="E3615" i="119"/>
  <c r="E3614" i="119"/>
  <c r="E3613" i="119"/>
  <c r="E3612" i="119"/>
  <c r="E3611" i="119"/>
  <c r="E3610" i="119"/>
  <c r="E3609" i="119"/>
  <c r="E3608" i="119"/>
  <c r="E3607" i="119"/>
  <c r="E3606" i="119"/>
  <c r="E3605" i="119"/>
  <c r="E3604" i="119"/>
  <c r="E3603" i="119"/>
  <c r="E3602" i="119"/>
  <c r="E3601" i="119"/>
  <c r="E3600" i="119"/>
  <c r="E3599" i="119"/>
  <c r="E3598" i="119"/>
  <c r="E3597" i="119"/>
  <c r="E3596" i="119"/>
  <c r="E3595" i="119"/>
  <c r="E3594" i="119"/>
  <c r="E3593" i="119"/>
  <c r="E3592" i="119"/>
  <c r="E3591" i="119"/>
  <c r="E3590" i="119"/>
  <c r="E3589" i="119"/>
  <c r="E3588" i="119"/>
  <c r="E3587" i="119"/>
  <c r="E3586" i="119"/>
  <c r="E3585" i="119"/>
  <c r="E3584" i="119"/>
  <c r="E3583" i="119"/>
  <c r="E3582" i="119"/>
  <c r="E3581" i="119"/>
  <c r="E3580" i="119"/>
  <c r="E3579" i="119"/>
  <c r="E3578" i="119"/>
  <c r="E3577" i="119"/>
  <c r="E3576" i="119"/>
  <c r="E3575" i="119"/>
  <c r="E3574" i="119"/>
  <c r="E3573" i="119"/>
  <c r="E3572" i="119"/>
  <c r="E3571" i="119"/>
  <c r="E3570" i="119"/>
  <c r="E3569" i="119"/>
  <c r="E3568" i="119"/>
  <c r="E3567" i="119"/>
  <c r="E3566" i="119"/>
  <c r="E3565" i="119"/>
  <c r="E3564" i="119"/>
  <c r="E3563" i="119"/>
  <c r="E3562" i="119"/>
  <c r="E3561" i="119"/>
  <c r="E3560" i="119"/>
  <c r="E3559" i="119"/>
  <c r="E3558" i="119"/>
  <c r="E3557" i="119"/>
  <c r="E3556" i="119"/>
  <c r="E3555" i="119"/>
  <c r="E3554" i="119"/>
  <c r="E3553" i="119"/>
  <c r="E3552" i="119"/>
  <c r="E3551" i="119"/>
  <c r="E3550" i="119"/>
  <c r="E3549" i="119"/>
  <c r="E3548" i="119"/>
  <c r="E3547" i="119"/>
  <c r="E3546" i="119"/>
  <c r="E3545" i="119"/>
  <c r="E3544" i="119"/>
  <c r="E3543" i="119"/>
  <c r="E3542" i="119"/>
  <c r="E3541" i="119"/>
  <c r="E3540" i="119"/>
  <c r="E3539" i="119"/>
  <c r="E3538" i="119"/>
  <c r="E3537" i="119"/>
  <c r="E3536" i="119"/>
  <c r="E3535" i="119"/>
  <c r="E3534" i="119"/>
  <c r="E3533" i="119"/>
  <c r="E3532" i="119"/>
  <c r="E3531" i="119"/>
  <c r="E3530" i="119"/>
  <c r="E3529" i="119"/>
  <c r="E3528" i="119"/>
  <c r="E3527" i="119"/>
  <c r="E3526" i="119"/>
  <c r="E3525" i="119"/>
  <c r="E3524" i="119"/>
  <c r="E3523" i="119"/>
  <c r="E3522" i="119"/>
  <c r="E3521" i="119"/>
  <c r="E3520" i="119"/>
  <c r="E3519" i="119"/>
  <c r="E3518" i="119"/>
  <c r="E3517" i="119"/>
  <c r="E3516" i="119"/>
  <c r="E3515" i="119"/>
  <c r="E3514" i="119"/>
  <c r="E3513" i="119"/>
  <c r="E3512" i="119"/>
  <c r="E3511" i="119"/>
  <c r="E3510" i="119"/>
  <c r="E3509" i="119"/>
  <c r="E3508" i="119"/>
  <c r="E3507" i="119"/>
  <c r="E3506" i="119"/>
  <c r="E3505" i="119"/>
  <c r="E3504" i="119"/>
  <c r="E3503" i="119"/>
  <c r="E3502" i="119"/>
  <c r="E3501" i="119"/>
  <c r="E3500" i="119"/>
  <c r="E3499" i="119"/>
  <c r="E3498" i="119"/>
  <c r="E3497" i="119"/>
  <c r="E3496" i="119"/>
  <c r="E3495" i="119"/>
  <c r="E3494" i="119"/>
  <c r="E3493" i="119"/>
  <c r="E3492" i="119"/>
  <c r="E3491" i="119"/>
  <c r="E3490" i="119"/>
  <c r="E3489" i="119"/>
  <c r="E3488" i="119"/>
  <c r="E3487" i="119"/>
  <c r="E3486" i="119"/>
  <c r="E3485" i="119"/>
  <c r="E3484" i="119"/>
  <c r="E3483" i="119"/>
  <c r="E3482" i="119"/>
  <c r="E3481" i="119"/>
  <c r="E3480" i="119"/>
  <c r="E3479" i="119"/>
  <c r="E3478" i="119"/>
  <c r="E3477" i="119"/>
  <c r="E3476" i="119"/>
  <c r="E3475" i="119"/>
  <c r="E3474" i="119"/>
  <c r="E3473" i="119"/>
  <c r="E3472" i="119"/>
  <c r="E3471" i="119"/>
  <c r="E3470" i="119"/>
  <c r="E3469" i="119"/>
  <c r="E3468" i="119"/>
  <c r="E3467" i="119"/>
  <c r="E3466" i="119"/>
  <c r="E3465" i="119"/>
  <c r="E3464" i="119"/>
  <c r="E3463" i="119"/>
  <c r="E3462" i="119"/>
  <c r="E3461" i="119"/>
  <c r="E3460" i="119"/>
  <c r="E3459" i="119"/>
  <c r="E3458" i="119"/>
  <c r="E3457" i="119"/>
  <c r="E3456" i="119"/>
  <c r="E3455" i="119"/>
  <c r="E3454" i="119"/>
  <c r="E3453" i="119"/>
  <c r="E3452" i="119"/>
  <c r="E3451" i="119"/>
  <c r="E3450" i="119"/>
  <c r="E3449" i="119"/>
  <c r="E3448" i="119"/>
  <c r="E3447" i="119"/>
  <c r="E3446" i="119"/>
  <c r="E3445" i="119"/>
  <c r="E3444" i="119"/>
  <c r="E3443" i="119"/>
  <c r="E3442" i="119"/>
  <c r="E3441" i="119"/>
  <c r="E3440" i="119"/>
  <c r="E3439" i="119"/>
  <c r="E3438" i="119"/>
  <c r="E3437" i="119"/>
  <c r="E3436" i="119"/>
  <c r="E3435" i="119"/>
  <c r="E3434" i="119"/>
  <c r="E3433" i="119"/>
  <c r="E3432" i="119"/>
  <c r="E3431" i="119"/>
  <c r="E3430" i="119"/>
  <c r="E3429" i="119"/>
  <c r="E3428" i="119"/>
  <c r="E3427" i="119"/>
  <c r="E3426" i="119"/>
  <c r="E3425" i="119"/>
  <c r="E3424" i="119"/>
  <c r="E3423" i="119"/>
  <c r="E3422" i="119"/>
  <c r="E3421" i="119"/>
  <c r="E3420" i="119"/>
  <c r="E3419" i="119"/>
  <c r="E3418" i="119"/>
  <c r="E3417" i="119"/>
  <c r="E3416" i="119"/>
  <c r="E3415" i="119"/>
  <c r="E3414" i="119"/>
  <c r="E3413" i="119"/>
  <c r="E3412" i="119"/>
  <c r="E3411" i="119"/>
  <c r="E3410" i="119"/>
  <c r="E3409" i="119"/>
  <c r="E3408" i="119"/>
  <c r="E3407" i="119"/>
  <c r="E3406" i="119"/>
  <c r="E3405" i="119"/>
  <c r="E3404" i="119"/>
  <c r="E3403" i="119"/>
  <c r="E3402" i="119"/>
  <c r="E3401" i="119"/>
  <c r="E3400" i="119"/>
  <c r="E3399" i="119"/>
  <c r="E3398" i="119"/>
  <c r="E3397" i="119"/>
  <c r="E3396" i="119"/>
  <c r="E3395" i="119"/>
  <c r="E3394" i="119"/>
  <c r="E3393" i="119"/>
  <c r="E3392" i="119"/>
  <c r="E3391" i="119"/>
  <c r="E3390" i="119"/>
  <c r="E3389" i="119"/>
  <c r="E3388" i="119"/>
  <c r="E3387" i="119"/>
  <c r="E3386" i="119"/>
  <c r="E3385" i="119"/>
  <c r="E3384" i="119"/>
  <c r="E3383" i="119"/>
  <c r="E3382" i="119"/>
  <c r="E3381" i="119"/>
  <c r="E3380" i="119"/>
  <c r="E3379" i="119"/>
  <c r="E3378" i="119"/>
  <c r="E3377" i="119"/>
  <c r="E3376" i="119"/>
  <c r="E3375" i="119"/>
  <c r="E3374" i="119"/>
  <c r="E3373" i="119"/>
  <c r="E3372" i="119"/>
  <c r="E3371" i="119"/>
  <c r="E3370" i="119"/>
  <c r="E3369" i="119"/>
  <c r="E3368" i="119"/>
  <c r="E3367" i="119"/>
  <c r="E3366" i="119"/>
  <c r="E3365" i="119"/>
  <c r="E3364" i="119"/>
  <c r="E3363" i="119"/>
  <c r="E3362" i="119"/>
  <c r="E3361" i="119"/>
  <c r="E3360" i="119"/>
  <c r="E3359" i="119"/>
  <c r="E3358" i="119"/>
  <c r="E3357" i="119"/>
  <c r="E3356" i="119"/>
  <c r="E3355" i="119"/>
  <c r="E3354" i="119"/>
  <c r="E3353" i="119"/>
  <c r="E3352" i="119"/>
  <c r="E3351" i="119"/>
  <c r="E3350" i="119"/>
  <c r="E3349" i="119"/>
  <c r="E3348" i="119"/>
  <c r="E3347" i="119"/>
  <c r="E3346" i="119"/>
  <c r="E3345" i="119"/>
  <c r="E3344" i="119"/>
  <c r="E3343" i="119"/>
  <c r="E3342" i="119"/>
  <c r="E3341" i="119"/>
  <c r="E3340" i="119"/>
  <c r="E3339" i="119"/>
  <c r="E3338" i="119"/>
  <c r="E3337" i="119"/>
  <c r="E3336" i="119"/>
  <c r="E3335" i="119"/>
  <c r="E3334" i="119"/>
  <c r="E3333" i="119"/>
  <c r="E3332" i="119"/>
  <c r="E3331" i="119"/>
  <c r="E3330" i="119"/>
  <c r="E3329" i="119"/>
  <c r="E3328" i="119"/>
  <c r="E3327" i="119"/>
  <c r="E3326" i="119"/>
  <c r="E3325" i="119"/>
  <c r="E3324" i="119"/>
  <c r="E3323" i="119"/>
  <c r="E3322" i="119"/>
  <c r="E3321" i="119"/>
  <c r="E3320" i="119"/>
  <c r="E3319" i="119"/>
  <c r="E3318" i="119"/>
  <c r="E3317" i="119"/>
  <c r="E3316" i="119"/>
  <c r="E3315" i="119"/>
  <c r="E3314" i="119"/>
  <c r="E3313" i="119"/>
  <c r="E3312" i="119"/>
  <c r="E3311" i="119"/>
  <c r="E3310" i="119"/>
  <c r="E3309" i="119"/>
  <c r="E3308" i="119"/>
  <c r="E3307" i="119"/>
  <c r="E3306" i="119"/>
  <c r="E3305" i="119"/>
  <c r="E3304" i="119"/>
  <c r="E3303" i="119"/>
  <c r="E3302" i="119"/>
  <c r="E3301" i="119"/>
  <c r="E3300" i="119"/>
  <c r="E3299" i="119"/>
  <c r="E3298" i="119"/>
  <c r="E3297" i="119"/>
  <c r="E3296" i="119"/>
  <c r="E3295" i="119"/>
  <c r="E3294" i="119"/>
  <c r="E3293" i="119"/>
  <c r="E3292" i="119"/>
  <c r="E3291" i="119"/>
  <c r="E3290" i="119"/>
  <c r="E3289" i="119"/>
  <c r="E3288" i="119"/>
  <c r="E3287" i="119"/>
  <c r="E3286" i="119"/>
  <c r="E3285" i="119"/>
  <c r="E3284" i="119"/>
  <c r="E3283" i="119"/>
  <c r="E3282" i="119"/>
  <c r="E3281" i="119"/>
  <c r="E3280" i="119"/>
  <c r="E3279" i="119"/>
  <c r="E3278" i="119"/>
  <c r="E3277" i="119"/>
  <c r="E3276" i="119"/>
  <c r="E3275" i="119"/>
  <c r="E3274" i="119"/>
  <c r="E3273" i="119"/>
  <c r="E3272" i="119"/>
  <c r="E3271" i="119"/>
  <c r="E3270" i="119"/>
  <c r="E3269" i="119"/>
  <c r="E3268" i="119"/>
  <c r="E3267" i="119"/>
  <c r="E3266" i="119"/>
  <c r="E3265" i="119"/>
  <c r="E3264" i="119"/>
  <c r="E3263" i="119"/>
  <c r="E3262" i="119"/>
  <c r="E3261" i="119"/>
  <c r="E3260" i="119"/>
  <c r="E3259" i="119"/>
  <c r="E3258" i="119"/>
  <c r="E3257" i="119"/>
  <c r="E3256" i="119"/>
  <c r="E3255" i="119"/>
  <c r="E3254" i="119"/>
  <c r="E3253" i="119"/>
  <c r="E3252" i="119"/>
  <c r="E3251" i="119"/>
  <c r="E3250" i="119"/>
  <c r="E3249" i="119"/>
  <c r="E3248" i="119"/>
  <c r="E3247" i="119"/>
  <c r="E3246" i="119"/>
  <c r="E3245" i="119"/>
  <c r="E3244" i="119"/>
  <c r="E3243" i="119"/>
  <c r="E3242" i="119"/>
  <c r="E3241" i="119"/>
  <c r="E3240" i="119"/>
  <c r="E3239" i="119"/>
  <c r="E3238" i="119"/>
  <c r="E3237" i="119"/>
  <c r="E3236" i="119"/>
  <c r="E3235" i="119"/>
  <c r="E3234" i="119"/>
  <c r="E3233" i="119"/>
  <c r="E3232" i="119"/>
  <c r="E3231" i="119"/>
  <c r="E3230" i="119"/>
  <c r="E3229" i="119"/>
  <c r="E3228" i="119"/>
  <c r="E3227" i="119"/>
  <c r="E3226" i="119"/>
  <c r="E3225" i="119"/>
  <c r="E3224" i="119"/>
  <c r="E3223" i="119"/>
  <c r="E3222" i="119"/>
  <c r="E3221" i="119"/>
  <c r="E3220" i="119"/>
  <c r="E3219" i="119"/>
  <c r="E3218" i="119"/>
  <c r="E3217" i="119"/>
  <c r="E3216" i="119"/>
  <c r="E3215" i="119"/>
  <c r="E3214" i="119"/>
  <c r="E3213" i="119"/>
  <c r="E3212" i="119"/>
  <c r="E3211" i="119"/>
  <c r="E3210" i="119"/>
  <c r="E3209" i="119"/>
  <c r="E3208" i="119"/>
  <c r="E3207" i="119"/>
  <c r="E3206" i="119"/>
  <c r="E3205" i="119"/>
  <c r="E3204" i="119"/>
  <c r="E3203" i="119"/>
  <c r="E3202" i="119"/>
  <c r="E3201" i="119"/>
  <c r="E3200" i="119"/>
  <c r="E3199" i="119"/>
  <c r="E3198" i="119"/>
  <c r="E3197" i="119"/>
  <c r="E3196" i="119"/>
  <c r="E3195" i="119"/>
  <c r="E3194" i="119"/>
  <c r="E3193" i="119"/>
  <c r="E3192" i="119"/>
  <c r="E3191" i="119"/>
  <c r="E3190" i="119"/>
  <c r="E3189" i="119"/>
  <c r="E3188" i="119"/>
  <c r="E3187" i="119"/>
  <c r="E3186" i="119"/>
  <c r="E3185" i="119"/>
  <c r="E3184" i="119"/>
  <c r="E3183" i="119"/>
  <c r="E3182" i="119"/>
  <c r="E3181" i="119"/>
  <c r="E3180" i="119"/>
  <c r="E3179" i="119"/>
  <c r="E3178" i="119"/>
  <c r="E3177" i="119"/>
  <c r="E3176" i="119"/>
  <c r="E3175" i="119"/>
  <c r="E3174" i="119"/>
  <c r="E3173" i="119"/>
  <c r="E3172" i="119"/>
  <c r="E3171" i="119"/>
  <c r="E3170" i="119"/>
  <c r="E3169" i="119"/>
  <c r="E3168" i="119"/>
  <c r="E3167" i="119"/>
  <c r="E3166" i="119"/>
  <c r="E3165" i="119"/>
  <c r="E3164" i="119"/>
  <c r="E3163" i="119"/>
  <c r="E3162" i="119"/>
  <c r="E3161" i="119"/>
  <c r="E3160" i="119"/>
  <c r="E3159" i="119"/>
  <c r="E3158" i="119"/>
  <c r="E3157" i="119"/>
  <c r="E3156" i="119"/>
  <c r="E3155" i="119"/>
  <c r="E3154" i="119"/>
  <c r="E3153" i="119"/>
  <c r="E3152" i="119"/>
  <c r="E3151" i="119"/>
  <c r="E3150" i="119"/>
  <c r="E3149" i="119"/>
  <c r="E3148" i="119"/>
  <c r="E3147" i="119"/>
  <c r="E3146" i="119"/>
  <c r="E3145" i="119"/>
  <c r="E3144" i="119"/>
  <c r="E3143" i="119"/>
  <c r="E3142" i="119"/>
  <c r="E3141" i="119"/>
  <c r="E3140" i="119"/>
  <c r="E3139" i="119"/>
  <c r="E3138" i="119"/>
  <c r="E3137" i="119"/>
  <c r="E3136" i="119"/>
  <c r="E3135" i="119"/>
  <c r="E3134" i="119"/>
  <c r="E3133" i="119"/>
  <c r="E3132" i="119"/>
  <c r="E3131" i="119"/>
  <c r="E3130" i="119"/>
  <c r="E3129" i="119"/>
  <c r="E3128" i="119"/>
  <c r="E3127" i="119"/>
  <c r="E3126" i="119"/>
  <c r="E3125" i="119"/>
  <c r="E3124" i="119"/>
  <c r="E3123" i="119"/>
  <c r="E3122" i="119"/>
  <c r="E3121" i="119"/>
  <c r="E3120" i="119"/>
  <c r="E3119" i="119"/>
  <c r="E3118" i="119"/>
  <c r="E3117" i="119"/>
  <c r="E3116" i="119"/>
  <c r="E3115" i="119"/>
  <c r="E3114" i="119"/>
  <c r="E3113" i="119"/>
  <c r="E3112" i="119"/>
  <c r="E3111" i="119"/>
  <c r="E3110" i="119"/>
  <c r="E3109" i="119"/>
  <c r="E3108" i="119"/>
  <c r="E3107" i="119"/>
  <c r="E3106" i="119"/>
  <c r="E3105" i="119"/>
  <c r="E3104" i="119"/>
  <c r="E3103" i="119"/>
  <c r="E3102" i="119"/>
  <c r="E3101" i="119"/>
  <c r="E3100" i="119"/>
  <c r="E3099" i="119"/>
  <c r="E3098" i="119"/>
  <c r="E3097" i="119"/>
  <c r="E3096" i="119"/>
  <c r="E3095" i="119"/>
  <c r="E3094" i="119"/>
  <c r="E3093" i="119"/>
  <c r="E3092" i="119"/>
  <c r="E3091" i="119"/>
  <c r="E3090" i="119"/>
  <c r="E3089" i="119"/>
  <c r="E3088" i="119"/>
  <c r="E3087" i="119"/>
  <c r="E3086" i="119"/>
  <c r="E3085" i="119"/>
  <c r="E3084" i="119"/>
  <c r="E3083" i="119"/>
  <c r="E3082" i="119"/>
  <c r="E3081" i="119"/>
  <c r="E3080" i="119"/>
  <c r="E3079" i="119"/>
  <c r="E3078" i="119"/>
  <c r="E3077" i="119"/>
  <c r="E3076" i="119"/>
  <c r="E3075" i="119"/>
  <c r="E3074" i="119"/>
  <c r="E3073" i="119"/>
  <c r="E3072" i="119"/>
  <c r="E3071" i="119"/>
  <c r="E3070" i="119"/>
  <c r="E3069" i="119"/>
  <c r="E3068" i="119"/>
  <c r="E3067" i="119"/>
  <c r="E3066" i="119"/>
  <c r="E3065" i="119"/>
  <c r="E3064" i="119"/>
  <c r="E3063" i="119"/>
  <c r="E3062" i="119"/>
  <c r="E3061" i="119"/>
  <c r="E3060" i="119"/>
  <c r="E3059" i="119"/>
  <c r="E3058" i="119"/>
  <c r="E3057" i="119"/>
  <c r="E3056" i="119"/>
  <c r="E3055" i="119"/>
  <c r="E3054" i="119"/>
  <c r="E3053" i="119"/>
  <c r="E3052" i="119"/>
  <c r="E3051" i="119"/>
  <c r="E3050" i="119"/>
  <c r="E3049" i="119"/>
  <c r="E3048" i="119"/>
  <c r="E3047" i="119"/>
  <c r="E3046" i="119"/>
  <c r="E3045" i="119"/>
  <c r="E3044" i="119"/>
  <c r="E3043" i="119"/>
  <c r="E3042" i="119"/>
  <c r="E3041" i="119"/>
  <c r="E3040" i="119"/>
  <c r="E3039" i="119"/>
  <c r="E3038" i="119"/>
  <c r="E3037" i="119"/>
  <c r="E3036" i="119"/>
  <c r="E3035" i="119"/>
  <c r="E3034" i="119"/>
  <c r="E3033" i="119"/>
  <c r="E3032" i="119"/>
  <c r="E3031" i="119"/>
  <c r="E3030" i="119"/>
  <c r="E3029" i="119"/>
  <c r="E3028" i="119"/>
  <c r="E3027" i="119"/>
  <c r="E3026" i="119"/>
  <c r="E3025" i="119"/>
  <c r="E3024" i="119"/>
  <c r="E3023" i="119"/>
  <c r="E3022" i="119"/>
  <c r="E3021" i="119"/>
  <c r="E3020" i="119"/>
  <c r="E3019" i="119"/>
  <c r="E3018" i="119"/>
  <c r="E3017" i="119"/>
  <c r="E3016" i="119"/>
  <c r="E3015" i="119"/>
  <c r="E3014" i="119"/>
  <c r="E3013" i="119"/>
  <c r="E3012" i="119"/>
  <c r="E3011" i="119"/>
  <c r="E3010" i="119"/>
  <c r="E3009" i="119"/>
  <c r="E3008" i="119"/>
  <c r="E3007" i="119"/>
  <c r="E3006" i="119"/>
  <c r="E3005" i="119"/>
  <c r="E3004" i="119"/>
  <c r="E3003" i="119"/>
  <c r="E3002" i="119"/>
  <c r="E3001" i="119"/>
  <c r="E3000" i="119"/>
  <c r="E2999" i="119"/>
  <c r="E2998" i="119"/>
  <c r="E2997" i="119"/>
  <c r="E2996" i="119"/>
  <c r="E2995" i="119"/>
  <c r="E2994" i="119"/>
  <c r="E2993" i="119"/>
  <c r="E2992" i="119"/>
  <c r="E2991" i="119"/>
  <c r="E2990" i="119"/>
  <c r="E2989" i="119"/>
  <c r="E2988" i="119"/>
  <c r="E2987" i="119"/>
  <c r="E2986" i="119"/>
  <c r="E2985" i="119"/>
  <c r="E2984" i="119"/>
  <c r="E2983" i="119"/>
  <c r="E2982" i="119"/>
  <c r="E2981" i="119"/>
  <c r="E2980" i="119"/>
  <c r="E2979" i="119"/>
  <c r="E2978" i="119"/>
  <c r="E2977" i="119"/>
  <c r="E2976" i="119"/>
  <c r="E2975" i="119"/>
  <c r="E2974" i="119"/>
  <c r="E2973" i="119"/>
  <c r="E2972" i="119"/>
  <c r="E2971" i="119"/>
  <c r="E2970" i="119"/>
  <c r="E2969" i="119"/>
  <c r="E2968" i="119"/>
  <c r="E2967" i="119"/>
  <c r="E2966" i="119"/>
  <c r="E2965" i="119"/>
  <c r="E2964" i="119"/>
  <c r="E2963" i="119"/>
  <c r="E2962" i="119"/>
  <c r="E2961" i="119"/>
  <c r="E2960" i="119"/>
  <c r="E2959" i="119"/>
  <c r="E2958" i="119"/>
  <c r="E2957" i="119"/>
  <c r="E2956" i="119"/>
  <c r="E2955" i="119"/>
  <c r="E2954" i="119"/>
  <c r="E2953" i="119"/>
  <c r="E2952" i="119"/>
  <c r="E2951" i="119"/>
  <c r="E2950" i="119"/>
  <c r="E2949" i="119"/>
  <c r="E2948" i="119"/>
  <c r="E2947" i="119"/>
  <c r="E2946" i="119"/>
  <c r="E2945" i="119"/>
  <c r="E2944" i="119"/>
  <c r="E2943" i="119"/>
  <c r="E2942" i="119"/>
  <c r="E2941" i="119"/>
  <c r="E2940" i="119"/>
  <c r="E2939" i="119"/>
  <c r="E2938" i="119"/>
  <c r="E2937" i="119"/>
  <c r="E2936" i="119"/>
  <c r="E2935" i="119"/>
  <c r="E2934" i="119"/>
  <c r="E2933" i="119"/>
  <c r="E2932" i="119"/>
  <c r="E2931" i="119"/>
  <c r="E2930" i="119"/>
  <c r="E2929" i="119"/>
  <c r="E2928" i="119"/>
  <c r="E2927" i="119"/>
  <c r="E2926" i="119"/>
  <c r="E2925" i="119"/>
  <c r="E2924" i="119"/>
  <c r="E2923" i="119"/>
  <c r="E2922" i="119"/>
  <c r="E2921" i="119"/>
  <c r="E2920" i="119"/>
  <c r="E2919" i="119"/>
  <c r="E2918" i="119"/>
  <c r="E2917" i="119"/>
  <c r="E2916" i="119"/>
  <c r="E2915" i="119"/>
  <c r="E2914" i="119"/>
  <c r="E2913" i="119"/>
  <c r="E2912" i="119"/>
  <c r="E2911" i="119"/>
  <c r="E2910" i="119"/>
  <c r="E2909" i="119"/>
  <c r="E2908" i="119"/>
  <c r="E2907" i="119"/>
  <c r="E2906" i="119"/>
  <c r="E2905" i="119"/>
  <c r="E2904" i="119"/>
  <c r="E2903" i="119"/>
  <c r="E2902" i="119"/>
  <c r="E2901" i="119"/>
  <c r="E2900" i="119"/>
  <c r="E2899" i="119"/>
  <c r="E2898" i="119"/>
  <c r="E2897" i="119"/>
  <c r="E2896" i="119"/>
  <c r="E2895" i="119"/>
  <c r="E2894" i="119"/>
  <c r="E2893" i="119"/>
  <c r="E2892" i="119"/>
  <c r="E2891" i="119"/>
  <c r="E2890" i="119"/>
  <c r="E2889" i="119"/>
  <c r="E2888" i="119"/>
  <c r="E2887" i="119"/>
  <c r="E2886" i="119"/>
  <c r="E2885" i="119"/>
  <c r="E2884" i="119"/>
  <c r="E2883" i="119"/>
  <c r="E2882" i="119"/>
  <c r="E2881" i="119"/>
  <c r="E2880" i="119"/>
  <c r="E2879" i="119"/>
  <c r="E2878" i="119"/>
  <c r="E2877" i="119"/>
  <c r="E2876" i="119"/>
  <c r="E2875" i="119"/>
  <c r="E2874" i="119"/>
  <c r="E2873" i="119"/>
  <c r="E2872" i="119"/>
  <c r="E2871" i="119"/>
  <c r="E2870" i="119"/>
  <c r="E2869" i="119"/>
  <c r="E2868" i="119"/>
  <c r="E2867" i="119"/>
  <c r="E2866" i="119"/>
  <c r="E2865" i="119"/>
  <c r="E2864" i="119"/>
  <c r="E2863" i="119"/>
  <c r="E2862" i="119"/>
  <c r="E2861" i="119"/>
  <c r="E2860" i="119"/>
  <c r="E2859" i="119"/>
  <c r="E2858" i="119"/>
  <c r="E2857" i="119"/>
  <c r="E2856" i="119"/>
  <c r="E2855" i="119"/>
  <c r="E2854" i="119"/>
  <c r="E2853" i="119"/>
  <c r="E2852" i="119"/>
  <c r="E2851" i="119"/>
  <c r="E2850" i="119"/>
  <c r="E2849" i="119"/>
  <c r="E2848" i="119"/>
  <c r="E2847" i="119"/>
  <c r="E2846" i="119"/>
  <c r="E2845" i="119"/>
  <c r="E2844" i="119"/>
  <c r="E2843" i="119"/>
  <c r="E2842" i="119"/>
  <c r="E2841" i="119"/>
  <c r="E2840" i="119"/>
  <c r="E2839" i="119"/>
  <c r="E2838" i="119"/>
  <c r="E2837" i="119"/>
  <c r="E2836" i="119"/>
  <c r="E2835" i="119"/>
  <c r="E2834" i="119"/>
  <c r="E2833" i="119"/>
  <c r="E2832" i="119"/>
  <c r="E2831" i="119"/>
  <c r="E2830" i="119"/>
  <c r="E2829" i="119"/>
  <c r="E2828" i="119"/>
  <c r="E2827" i="119"/>
  <c r="E2826" i="119"/>
  <c r="E2825" i="119"/>
  <c r="E2824" i="119"/>
  <c r="E2823" i="119"/>
  <c r="E2822" i="119"/>
  <c r="E2821" i="119"/>
  <c r="E2820" i="119"/>
  <c r="E2819" i="119"/>
  <c r="E2818" i="119"/>
  <c r="E2817" i="119"/>
  <c r="E2816" i="119"/>
  <c r="E2815" i="119"/>
  <c r="E2814" i="119"/>
  <c r="E2813" i="119"/>
  <c r="E2812" i="119"/>
  <c r="E2811" i="119"/>
  <c r="E2810" i="119"/>
  <c r="E2809" i="119"/>
  <c r="E2808" i="119"/>
  <c r="E2807" i="119"/>
  <c r="E2806" i="119"/>
  <c r="E2805" i="119"/>
  <c r="E2804" i="119"/>
  <c r="E2803" i="119"/>
  <c r="E2802" i="119"/>
  <c r="E2801" i="119"/>
  <c r="E2800" i="119"/>
  <c r="E2799" i="119"/>
  <c r="E2798" i="119"/>
  <c r="E2797" i="119"/>
  <c r="E2796" i="119"/>
  <c r="E2795" i="119"/>
  <c r="E2794" i="119"/>
  <c r="E2793" i="119"/>
  <c r="E2792" i="119"/>
  <c r="E2791" i="119"/>
  <c r="E2790" i="119"/>
  <c r="E2789" i="119"/>
  <c r="E2788" i="119"/>
  <c r="E2787" i="119"/>
  <c r="E2786" i="119"/>
  <c r="E2785" i="119"/>
  <c r="E2784" i="119"/>
  <c r="E2783" i="119"/>
  <c r="E2782" i="119"/>
  <c r="E2781" i="119"/>
  <c r="E2780" i="119"/>
  <c r="E2779" i="119"/>
  <c r="E2778" i="119"/>
  <c r="E2777" i="119"/>
  <c r="E2776" i="119"/>
  <c r="E2775" i="119"/>
  <c r="E2774" i="119"/>
  <c r="E2773" i="119"/>
  <c r="E2772" i="119"/>
  <c r="E2771" i="119"/>
  <c r="E2770" i="119"/>
  <c r="E2769" i="119"/>
  <c r="E2768" i="119"/>
  <c r="E2767" i="119"/>
  <c r="E2766" i="119"/>
  <c r="E2765" i="119"/>
  <c r="E2764" i="119"/>
  <c r="E2763" i="119"/>
  <c r="E2762" i="119"/>
  <c r="E2761" i="119"/>
  <c r="E2760" i="119"/>
  <c r="E2759" i="119"/>
  <c r="E2758" i="119"/>
  <c r="E2757" i="119"/>
  <c r="E2756" i="119"/>
  <c r="E2755" i="119"/>
  <c r="E2754" i="119"/>
  <c r="E2753" i="119"/>
  <c r="E2752" i="119"/>
  <c r="E2751" i="119"/>
  <c r="E2750" i="119"/>
  <c r="E2749" i="119"/>
  <c r="E2748" i="119"/>
  <c r="E2747" i="119"/>
  <c r="E2746" i="119"/>
  <c r="E2745" i="119"/>
  <c r="E2744" i="119"/>
  <c r="E2743" i="119"/>
  <c r="E2742" i="119"/>
  <c r="E2741" i="119"/>
  <c r="E2740" i="119"/>
  <c r="E2739" i="119"/>
  <c r="E2738" i="119"/>
  <c r="E2737" i="119"/>
  <c r="E2736" i="119"/>
  <c r="E2735" i="119"/>
  <c r="E2734" i="119"/>
  <c r="E2733" i="119"/>
  <c r="E2732" i="119"/>
  <c r="E2731" i="119"/>
  <c r="E2730" i="119"/>
  <c r="E2729" i="119"/>
  <c r="E2728" i="119"/>
  <c r="E2727" i="119"/>
  <c r="E2726" i="119"/>
  <c r="E2725" i="119"/>
  <c r="E2724" i="119"/>
  <c r="E2723" i="119"/>
  <c r="E2722" i="119"/>
  <c r="E2721" i="119"/>
  <c r="E2720" i="119"/>
  <c r="E2719" i="119"/>
  <c r="E2718" i="119"/>
  <c r="E2717" i="119"/>
  <c r="E2716" i="119"/>
  <c r="E2715" i="119"/>
  <c r="E2714" i="119"/>
  <c r="E2713" i="119"/>
  <c r="E2712" i="119"/>
  <c r="E2711" i="119"/>
  <c r="E2710" i="119"/>
  <c r="E2709" i="119"/>
  <c r="E2708" i="119"/>
  <c r="E2707" i="119"/>
  <c r="E2706" i="119"/>
  <c r="E2705" i="119"/>
  <c r="E2704" i="119"/>
  <c r="E2703" i="119"/>
  <c r="E2702" i="119"/>
  <c r="E2701" i="119"/>
  <c r="E2700" i="119"/>
  <c r="E2699" i="119"/>
  <c r="E2698" i="119"/>
  <c r="E2697" i="119"/>
  <c r="E2696" i="119"/>
  <c r="E2695" i="119"/>
  <c r="E2694" i="119"/>
  <c r="E2693" i="119"/>
  <c r="E2692" i="119"/>
  <c r="E2691" i="119"/>
  <c r="E2690" i="119"/>
  <c r="E2689" i="119"/>
  <c r="E2688" i="119"/>
  <c r="E2687" i="119"/>
  <c r="E2686" i="119"/>
  <c r="E2685" i="119"/>
  <c r="E2684" i="119"/>
  <c r="E2683" i="119"/>
  <c r="E2682" i="119"/>
  <c r="E2681" i="119"/>
  <c r="E2680" i="119"/>
  <c r="E2679" i="119"/>
  <c r="E2678" i="119"/>
  <c r="E2677" i="119"/>
  <c r="E2676" i="119"/>
  <c r="E2675" i="119"/>
  <c r="E2674" i="119"/>
  <c r="E2673" i="119"/>
  <c r="E2672" i="119"/>
  <c r="E2671" i="119"/>
  <c r="E2670" i="119"/>
  <c r="E2669" i="119"/>
  <c r="E2668" i="119"/>
  <c r="E2667" i="119"/>
  <c r="E2666" i="119"/>
  <c r="E2665" i="119"/>
  <c r="E2664" i="119"/>
  <c r="E2663" i="119"/>
  <c r="E2662" i="119"/>
  <c r="E2661" i="119"/>
  <c r="E2660" i="119"/>
  <c r="E2659" i="119"/>
  <c r="E2658" i="119"/>
  <c r="E2657" i="119"/>
  <c r="E2656" i="119"/>
  <c r="E2655" i="119"/>
  <c r="E2654" i="119"/>
  <c r="E2653" i="119"/>
  <c r="E2652" i="119"/>
  <c r="E2651" i="119"/>
  <c r="E2650" i="119"/>
  <c r="E2649" i="119"/>
  <c r="E2648" i="119"/>
  <c r="E2647" i="119"/>
  <c r="E2646" i="119"/>
  <c r="E2645" i="119"/>
  <c r="E2644" i="119"/>
  <c r="E2643" i="119"/>
  <c r="E2642" i="119"/>
  <c r="E2641" i="119"/>
  <c r="E2640" i="119"/>
  <c r="E2639" i="119"/>
  <c r="E2638" i="119"/>
  <c r="E2637" i="119"/>
  <c r="E2636" i="119"/>
  <c r="E2635" i="119"/>
  <c r="E2634" i="119"/>
  <c r="E2633" i="119"/>
  <c r="E2632" i="119"/>
  <c r="E2631" i="119"/>
  <c r="E2630" i="119"/>
  <c r="E2629" i="119"/>
  <c r="E2628" i="119"/>
  <c r="E2627" i="119"/>
  <c r="E2626" i="119"/>
  <c r="E2625" i="119"/>
  <c r="E2624" i="119"/>
  <c r="E2623" i="119"/>
  <c r="E2622" i="119"/>
  <c r="E2621" i="119"/>
  <c r="E2620" i="119"/>
  <c r="E2619" i="119"/>
  <c r="E2618" i="119"/>
  <c r="E2617" i="119"/>
  <c r="E2616" i="119"/>
  <c r="E2615" i="119"/>
  <c r="E2614" i="119"/>
  <c r="E2613" i="119"/>
  <c r="E2612" i="119"/>
  <c r="E2611" i="119"/>
  <c r="E2610" i="119"/>
  <c r="E2609" i="119"/>
  <c r="E2608" i="119"/>
  <c r="E2607" i="119"/>
  <c r="E2606" i="119"/>
  <c r="E2605" i="119"/>
  <c r="E2604" i="119"/>
  <c r="E2603" i="119"/>
  <c r="E2602" i="119"/>
  <c r="E2601" i="119"/>
  <c r="E2600" i="119"/>
  <c r="E2599" i="119"/>
  <c r="E2598" i="119"/>
  <c r="E2597" i="119"/>
  <c r="E2596" i="119"/>
  <c r="E2595" i="119"/>
  <c r="E2594" i="119"/>
  <c r="E2593" i="119"/>
  <c r="E2592" i="119"/>
  <c r="E2591" i="119"/>
  <c r="E2590" i="119"/>
  <c r="E2589" i="119"/>
  <c r="E2588" i="119"/>
  <c r="E2587" i="119"/>
  <c r="E2586" i="119"/>
  <c r="E2585" i="119"/>
  <c r="E2584" i="119"/>
  <c r="E2583" i="119"/>
  <c r="E2582" i="119"/>
  <c r="E2581" i="119"/>
  <c r="E2580" i="119"/>
  <c r="E2579" i="119"/>
  <c r="E2578" i="119"/>
  <c r="E2577" i="119"/>
  <c r="E2576" i="119"/>
  <c r="E2575" i="119"/>
  <c r="E2574" i="119"/>
  <c r="E2573" i="119"/>
  <c r="E2572" i="119"/>
  <c r="E2571" i="119"/>
  <c r="E2570" i="119"/>
  <c r="E2569" i="119"/>
  <c r="E2568" i="119"/>
  <c r="E2567" i="119"/>
  <c r="E2566" i="119"/>
  <c r="E2565" i="119"/>
  <c r="E2564" i="119"/>
  <c r="E2563" i="119"/>
  <c r="E2562" i="119"/>
  <c r="E2561" i="119"/>
  <c r="E2560" i="119"/>
  <c r="E2559" i="119"/>
  <c r="E2558" i="119"/>
  <c r="E2557" i="119"/>
  <c r="E2556" i="119"/>
  <c r="E2555" i="119"/>
  <c r="E2554" i="119"/>
  <c r="E2553" i="119"/>
  <c r="E2552" i="119"/>
  <c r="E2551" i="119"/>
  <c r="E2550" i="119"/>
  <c r="E2549" i="119"/>
  <c r="E2548" i="119"/>
  <c r="E2547" i="119"/>
  <c r="E2546" i="119"/>
  <c r="E2545" i="119"/>
  <c r="E2544" i="119"/>
  <c r="E2543" i="119"/>
  <c r="E2542" i="119"/>
  <c r="E2541" i="119"/>
  <c r="E2540" i="119"/>
  <c r="E2539" i="119"/>
  <c r="E2538" i="119"/>
  <c r="E2537" i="119"/>
  <c r="E2536" i="119"/>
  <c r="E2535" i="119"/>
  <c r="E2534" i="119"/>
  <c r="E2533" i="119"/>
  <c r="E2532" i="119"/>
  <c r="E2531" i="119"/>
  <c r="E2530" i="119"/>
  <c r="E2529" i="119"/>
  <c r="E2528" i="119"/>
  <c r="E2527" i="119"/>
  <c r="E2526" i="119"/>
  <c r="E2525" i="119"/>
  <c r="E2524" i="119"/>
  <c r="E2523" i="119"/>
  <c r="E2522" i="119"/>
  <c r="E2521" i="119"/>
  <c r="E2520" i="119"/>
  <c r="E2519" i="119"/>
  <c r="E2518" i="119"/>
  <c r="E2517" i="119"/>
  <c r="E2516" i="119"/>
  <c r="E2515" i="119"/>
  <c r="E2514" i="119"/>
  <c r="E2513" i="119"/>
  <c r="E2512" i="119"/>
  <c r="E2511" i="119"/>
  <c r="E2510" i="119"/>
  <c r="E2509" i="119"/>
  <c r="E2508" i="119"/>
  <c r="E2507" i="119"/>
  <c r="E2506" i="119"/>
  <c r="E2505" i="119"/>
  <c r="E2504" i="119"/>
  <c r="E2503" i="119"/>
  <c r="E2502" i="119"/>
  <c r="E2501" i="119"/>
  <c r="E2500" i="119"/>
  <c r="E2499" i="119"/>
  <c r="E2498" i="119"/>
  <c r="E2497" i="119"/>
  <c r="E2496" i="119"/>
  <c r="E2495" i="119"/>
  <c r="E2494" i="119"/>
  <c r="E2493" i="119"/>
  <c r="E2492" i="119"/>
  <c r="E2491" i="119"/>
  <c r="E2490" i="119"/>
  <c r="E2489" i="119"/>
  <c r="E2488" i="119"/>
  <c r="E2487" i="119"/>
  <c r="E2486" i="119"/>
  <c r="E2485" i="119"/>
  <c r="E2484" i="119"/>
  <c r="E2483" i="119"/>
  <c r="E2482" i="119"/>
  <c r="E2481" i="119"/>
  <c r="E2480" i="119"/>
  <c r="E2479" i="119"/>
  <c r="E2478" i="119"/>
  <c r="E2477" i="119"/>
  <c r="E2476" i="119"/>
  <c r="E2475" i="119"/>
  <c r="E2474" i="119"/>
  <c r="E2473" i="119"/>
  <c r="E2472" i="119"/>
  <c r="E2471" i="119"/>
  <c r="E2470" i="119"/>
  <c r="E2469" i="119"/>
  <c r="E2468" i="119"/>
  <c r="E2467" i="119"/>
  <c r="E2466" i="119"/>
  <c r="E2465" i="119"/>
  <c r="E2464" i="119"/>
  <c r="E2463" i="119"/>
  <c r="E2462" i="119"/>
  <c r="E2461" i="119"/>
  <c r="E2460" i="119"/>
  <c r="E2459" i="119"/>
  <c r="E2458" i="119"/>
  <c r="E2457" i="119"/>
  <c r="E2456" i="119"/>
  <c r="E2455" i="119"/>
  <c r="E2454" i="119"/>
  <c r="E2453" i="119"/>
  <c r="E2452" i="119"/>
  <c r="E2451" i="119"/>
  <c r="E2450" i="119"/>
  <c r="E2449" i="119"/>
  <c r="E2448" i="119"/>
  <c r="E2447" i="119"/>
  <c r="E2446" i="119"/>
  <c r="E2445" i="119"/>
  <c r="E2444" i="119"/>
  <c r="E2443" i="119"/>
  <c r="E2442" i="119"/>
  <c r="E2441" i="119"/>
  <c r="E2440" i="119"/>
  <c r="E2439" i="119"/>
  <c r="E2438" i="119"/>
  <c r="E2437" i="119"/>
  <c r="E2436" i="119"/>
  <c r="E2435" i="119"/>
  <c r="E2434" i="119"/>
  <c r="E2433" i="119"/>
  <c r="E2432" i="119"/>
  <c r="E2431" i="119"/>
  <c r="E2430" i="119"/>
  <c r="E2429" i="119"/>
  <c r="E2428" i="119"/>
  <c r="E2427" i="119"/>
  <c r="E2426" i="119"/>
  <c r="E2425" i="119"/>
  <c r="E2424" i="119"/>
  <c r="E2423" i="119"/>
  <c r="E2422" i="119"/>
  <c r="E2421" i="119"/>
  <c r="E2420" i="119"/>
  <c r="E2419" i="119"/>
  <c r="E2418" i="119"/>
  <c r="E2417" i="119"/>
  <c r="E2416" i="119"/>
  <c r="E2415" i="119"/>
  <c r="E2414" i="119"/>
  <c r="E2413" i="119"/>
  <c r="E2412" i="119"/>
  <c r="E2411" i="119"/>
  <c r="E2410" i="119"/>
  <c r="E2409" i="119"/>
  <c r="E2408" i="119"/>
  <c r="E2407" i="119"/>
  <c r="E2406" i="119"/>
  <c r="E2405" i="119"/>
  <c r="E2404" i="119"/>
  <c r="E2403" i="119"/>
  <c r="E2402" i="119"/>
  <c r="E2401" i="119"/>
  <c r="E2400" i="119"/>
  <c r="E2399" i="119"/>
  <c r="E2398" i="119"/>
  <c r="E2397" i="119"/>
  <c r="E2396" i="119"/>
  <c r="E2395" i="119"/>
  <c r="E2394" i="119"/>
  <c r="E2393" i="119"/>
  <c r="E2392" i="119"/>
  <c r="E2391" i="119"/>
  <c r="E2390" i="119"/>
  <c r="E2389" i="119"/>
  <c r="E2388" i="119"/>
  <c r="E2387" i="119"/>
  <c r="E2386" i="119"/>
  <c r="E2385" i="119"/>
  <c r="E2384" i="119"/>
  <c r="E2383" i="119"/>
  <c r="E2382" i="119"/>
  <c r="E2381" i="119"/>
  <c r="E2380" i="119"/>
  <c r="E2379" i="119"/>
  <c r="E2378" i="119"/>
  <c r="E2377" i="119"/>
  <c r="E2376" i="119"/>
  <c r="E2375" i="119"/>
  <c r="E2374" i="119"/>
  <c r="E2373" i="119"/>
  <c r="E2372" i="119"/>
  <c r="E2371" i="119"/>
  <c r="E2370" i="119"/>
  <c r="E2369" i="119"/>
  <c r="E2368" i="119"/>
  <c r="E2367" i="119"/>
  <c r="E2366" i="119"/>
  <c r="E2365" i="119"/>
  <c r="E2364" i="119"/>
  <c r="E2363" i="119"/>
  <c r="E2362" i="119"/>
  <c r="E2361" i="119"/>
  <c r="E2360" i="119"/>
  <c r="E2359" i="119"/>
  <c r="E2358" i="119"/>
  <c r="E2357" i="119"/>
  <c r="E2356" i="119"/>
  <c r="E2355" i="119"/>
  <c r="E2354" i="119"/>
  <c r="E2353" i="119"/>
  <c r="E2352" i="119"/>
  <c r="E2351" i="119"/>
  <c r="E2350" i="119"/>
  <c r="E2349" i="119"/>
  <c r="E2348" i="119"/>
  <c r="E2347" i="119"/>
  <c r="E2346" i="119"/>
  <c r="E2345" i="119"/>
  <c r="E2344" i="119"/>
  <c r="E2343" i="119"/>
  <c r="E2342" i="119"/>
  <c r="E2341" i="119"/>
  <c r="E2340" i="119"/>
  <c r="E2339" i="119"/>
  <c r="E2338" i="119"/>
  <c r="E2337" i="119"/>
  <c r="E2336" i="119"/>
  <c r="E2335" i="119"/>
  <c r="E2334" i="119"/>
  <c r="E2333" i="119"/>
  <c r="E2332" i="119"/>
  <c r="E2331" i="119"/>
  <c r="E2330" i="119"/>
  <c r="E2329" i="119"/>
  <c r="E2328" i="119"/>
  <c r="E2327" i="119"/>
  <c r="E2326" i="119"/>
  <c r="E2325" i="119"/>
  <c r="E2324" i="119"/>
  <c r="E2323" i="119"/>
  <c r="E2322" i="119"/>
  <c r="E2321" i="119"/>
  <c r="E2320" i="119"/>
  <c r="E2319" i="119"/>
  <c r="E2318" i="119"/>
  <c r="E2317" i="119"/>
  <c r="E2316" i="119"/>
  <c r="E2315" i="119"/>
  <c r="E2314" i="119"/>
  <c r="E2313" i="119"/>
  <c r="E2312" i="119"/>
  <c r="E2311" i="119"/>
  <c r="E2310" i="119"/>
  <c r="E2309" i="119"/>
  <c r="E2308" i="119"/>
  <c r="E2307" i="119"/>
  <c r="E2306" i="119"/>
  <c r="E2305" i="119"/>
  <c r="E2304" i="119"/>
  <c r="E2303" i="119"/>
  <c r="E2302" i="119"/>
  <c r="E2301" i="119"/>
  <c r="E2300" i="119"/>
  <c r="E2299" i="119"/>
  <c r="E2298" i="119"/>
  <c r="E2297" i="119"/>
  <c r="E2296" i="119"/>
  <c r="E2295" i="119"/>
  <c r="E2294" i="119"/>
  <c r="E2293" i="119"/>
  <c r="E2292" i="119"/>
  <c r="E2291" i="119"/>
  <c r="E2290" i="119"/>
  <c r="E2289" i="119"/>
  <c r="E2288" i="119"/>
  <c r="E2287" i="119"/>
  <c r="E2286" i="119"/>
  <c r="E2285" i="119"/>
  <c r="E2284" i="119"/>
  <c r="E2283" i="119"/>
  <c r="E2282" i="119"/>
  <c r="E2281" i="119"/>
  <c r="E2280" i="119"/>
  <c r="E2279" i="119"/>
  <c r="E2278" i="119"/>
  <c r="E2277" i="119"/>
  <c r="E2276" i="119"/>
  <c r="E2275" i="119"/>
  <c r="E2274" i="119"/>
  <c r="E2273" i="119"/>
  <c r="E2272" i="119"/>
  <c r="E2271" i="119"/>
  <c r="E2270" i="119"/>
  <c r="E2269" i="119"/>
  <c r="E2268" i="119"/>
  <c r="E2267" i="119"/>
  <c r="E2266" i="119"/>
  <c r="E2265" i="119"/>
  <c r="E2264" i="119"/>
  <c r="E2263" i="119"/>
  <c r="E2262" i="119"/>
  <c r="E2261" i="119"/>
  <c r="E2260" i="119"/>
  <c r="E2259" i="119"/>
  <c r="E2258" i="119"/>
  <c r="E2257" i="119"/>
  <c r="E2256" i="119"/>
  <c r="E2255" i="119"/>
  <c r="E2254" i="119"/>
  <c r="E2253" i="119"/>
  <c r="E2252" i="119"/>
  <c r="E2251" i="119"/>
  <c r="E2250" i="119"/>
  <c r="E2249" i="119"/>
  <c r="E2248" i="119"/>
  <c r="E2247" i="119"/>
  <c r="E2246" i="119"/>
  <c r="E2245" i="119"/>
  <c r="E2244" i="119"/>
  <c r="E2243" i="119"/>
  <c r="E2242" i="119"/>
  <c r="E2241" i="119"/>
  <c r="E2240" i="119"/>
  <c r="E2239" i="119"/>
  <c r="E2238" i="119"/>
  <c r="E2237" i="119"/>
  <c r="E2236" i="119"/>
  <c r="E2235" i="119"/>
  <c r="E2234" i="119"/>
  <c r="E2233" i="119"/>
  <c r="E2232" i="119"/>
  <c r="E2231" i="119"/>
  <c r="E2230" i="119"/>
  <c r="E2229" i="119"/>
  <c r="E2228" i="119"/>
  <c r="E2227" i="119"/>
  <c r="E2226" i="119"/>
  <c r="E2225" i="119"/>
  <c r="E2224" i="119"/>
  <c r="E2223" i="119"/>
  <c r="E2222" i="119"/>
  <c r="E2221" i="119"/>
  <c r="E2220" i="119"/>
  <c r="E2219" i="119"/>
  <c r="E2218" i="119"/>
  <c r="E2217" i="119"/>
  <c r="E2216" i="119"/>
  <c r="E2215" i="119"/>
  <c r="E2214" i="119"/>
  <c r="E2213" i="119"/>
  <c r="E2212" i="119"/>
  <c r="E2211" i="119"/>
  <c r="E2210" i="119"/>
  <c r="E2209" i="119"/>
  <c r="E2208" i="119"/>
  <c r="E2207" i="119"/>
  <c r="E2206" i="119"/>
  <c r="E2205" i="119"/>
  <c r="E2204" i="119"/>
  <c r="E2203" i="119"/>
  <c r="E2202" i="119"/>
  <c r="E2201" i="119"/>
  <c r="E2200" i="119"/>
  <c r="E2199" i="119"/>
  <c r="E2198" i="119"/>
  <c r="E2197" i="119"/>
  <c r="E2196" i="119"/>
  <c r="E2195" i="119"/>
  <c r="E2194" i="119"/>
  <c r="E2193" i="119"/>
  <c r="E2192" i="119"/>
  <c r="E2191" i="119"/>
  <c r="E2190" i="119"/>
  <c r="E2189" i="119"/>
  <c r="E2188" i="119"/>
  <c r="E2187" i="119"/>
  <c r="E2186" i="119"/>
  <c r="E2185" i="119"/>
  <c r="E2184" i="119"/>
  <c r="E2183" i="119"/>
  <c r="E2182" i="119"/>
  <c r="E2181" i="119"/>
  <c r="E2180" i="119"/>
  <c r="E2179" i="119"/>
  <c r="E2178" i="119"/>
  <c r="E2177" i="119"/>
  <c r="E2176" i="119"/>
  <c r="E2175" i="119"/>
  <c r="E2174" i="119"/>
  <c r="E2173" i="119"/>
  <c r="E2172" i="119"/>
  <c r="E2171" i="119"/>
  <c r="E2170" i="119"/>
  <c r="E2169" i="119"/>
  <c r="E2168" i="119"/>
  <c r="E2167" i="119"/>
  <c r="E2166" i="119"/>
  <c r="E2165" i="119"/>
  <c r="E2164" i="119"/>
  <c r="E2163" i="119"/>
  <c r="E2162" i="119"/>
  <c r="E2161" i="119"/>
  <c r="E2160" i="119"/>
  <c r="E2159" i="119"/>
  <c r="E2158" i="119"/>
  <c r="E2157" i="119"/>
  <c r="E2156" i="119"/>
  <c r="E2155" i="119"/>
  <c r="E2154" i="119"/>
  <c r="E2153" i="119"/>
  <c r="E2152" i="119"/>
  <c r="E2151" i="119"/>
  <c r="E2150" i="119"/>
  <c r="E2149" i="119"/>
  <c r="E2148" i="119"/>
  <c r="E2147" i="119"/>
  <c r="E2146" i="119"/>
  <c r="E2145" i="119"/>
  <c r="E2144" i="119"/>
  <c r="E2143" i="119"/>
  <c r="E2142" i="119"/>
  <c r="E2141" i="119"/>
  <c r="E2140" i="119"/>
  <c r="E2139" i="119"/>
  <c r="E2138" i="119"/>
  <c r="E2137" i="119"/>
  <c r="E2136" i="119"/>
  <c r="E2135" i="119"/>
  <c r="E2134" i="119"/>
  <c r="E2133" i="119"/>
  <c r="E2132" i="119"/>
  <c r="E2131" i="119"/>
  <c r="E2130" i="119"/>
  <c r="E2129" i="119"/>
  <c r="E2128" i="119"/>
  <c r="E2127" i="119"/>
  <c r="E2126" i="119"/>
  <c r="E2125" i="119"/>
  <c r="E2124" i="119"/>
  <c r="E2123" i="119"/>
  <c r="E2122" i="119"/>
  <c r="E2121" i="119"/>
  <c r="E2120" i="119"/>
  <c r="E2119" i="119"/>
  <c r="E2118" i="119"/>
  <c r="E2117" i="119"/>
  <c r="E2116" i="119"/>
  <c r="E2115" i="119"/>
  <c r="E2114" i="119"/>
  <c r="E2113" i="119"/>
  <c r="E2112" i="119"/>
  <c r="E2111" i="119"/>
  <c r="E2110" i="119"/>
  <c r="E2109" i="119"/>
  <c r="E2108" i="119"/>
  <c r="E2107" i="119"/>
  <c r="E2106" i="119"/>
  <c r="E2105" i="119"/>
  <c r="E2104" i="119"/>
  <c r="E2103" i="119"/>
  <c r="E2102" i="119"/>
  <c r="E2101" i="119"/>
  <c r="E2100" i="119"/>
  <c r="E2099" i="119"/>
  <c r="E2098" i="119"/>
  <c r="E2097" i="119"/>
  <c r="E2096" i="119"/>
  <c r="E2095" i="119"/>
  <c r="E2094" i="119"/>
  <c r="E2093" i="119"/>
  <c r="E2092" i="119"/>
  <c r="E2091" i="119"/>
  <c r="E2090" i="119"/>
  <c r="E2089" i="119"/>
  <c r="E2088" i="119"/>
  <c r="E2087" i="119"/>
  <c r="E2086" i="119"/>
  <c r="E2085" i="119"/>
  <c r="E2084" i="119"/>
  <c r="E2083" i="119"/>
  <c r="E2082" i="119"/>
  <c r="E2081" i="119"/>
  <c r="E2080" i="119"/>
  <c r="E2079" i="119"/>
  <c r="E2078" i="119"/>
  <c r="E2077" i="119"/>
  <c r="E2076" i="119"/>
  <c r="E2075" i="119"/>
  <c r="E2074" i="119"/>
  <c r="E2073" i="119"/>
  <c r="E2072" i="119"/>
  <c r="E2071" i="119"/>
  <c r="E2070" i="119"/>
  <c r="E2069" i="119"/>
  <c r="E2068" i="119"/>
  <c r="E2067" i="119"/>
  <c r="E2066" i="119"/>
  <c r="E2065" i="119"/>
  <c r="E2064" i="119"/>
  <c r="E2063" i="119"/>
  <c r="E2062" i="119"/>
  <c r="E2061" i="119"/>
  <c r="E2060" i="119"/>
  <c r="E2059" i="119"/>
  <c r="E2058" i="119"/>
  <c r="E2057" i="119"/>
  <c r="E2056" i="119"/>
  <c r="E2055" i="119"/>
  <c r="E2054" i="119"/>
  <c r="E2053" i="119"/>
  <c r="E2052" i="119"/>
  <c r="E2051" i="119"/>
  <c r="E2050" i="119"/>
  <c r="E2049" i="119"/>
  <c r="E2048" i="119"/>
  <c r="E2047" i="119"/>
  <c r="E2046" i="119"/>
  <c r="E2045" i="119"/>
  <c r="E2044" i="119"/>
  <c r="E2043" i="119"/>
  <c r="E2042" i="119"/>
  <c r="E2041" i="119"/>
  <c r="E2040" i="119"/>
  <c r="E2039" i="119"/>
  <c r="E2038" i="119"/>
  <c r="E2037" i="119"/>
  <c r="E2036" i="119"/>
  <c r="E2035" i="119"/>
  <c r="E2034" i="119"/>
  <c r="E2033" i="119"/>
  <c r="E2032" i="119"/>
  <c r="E2031" i="119"/>
  <c r="E2030" i="119"/>
  <c r="E2029" i="119"/>
  <c r="E2028" i="119"/>
  <c r="E2027" i="119"/>
  <c r="E2026" i="119"/>
  <c r="E2025" i="119"/>
  <c r="E2024" i="119"/>
  <c r="E2023" i="119"/>
  <c r="E2022" i="119"/>
  <c r="E2021" i="119"/>
  <c r="E2020" i="119"/>
  <c r="E2019" i="119"/>
  <c r="E2018" i="119"/>
  <c r="E2017" i="119"/>
  <c r="E2016" i="119"/>
  <c r="E2015" i="119"/>
  <c r="E2014" i="119"/>
  <c r="E2013" i="119"/>
  <c r="E2012" i="119"/>
  <c r="E2011" i="119"/>
  <c r="E2010" i="119"/>
  <c r="E2009" i="119"/>
  <c r="E2008" i="119"/>
  <c r="E2007" i="119"/>
  <c r="E2006" i="119"/>
  <c r="E2005" i="119"/>
  <c r="E2004" i="119"/>
  <c r="E2003" i="119"/>
  <c r="E2002" i="119"/>
  <c r="E2001" i="119"/>
  <c r="E2000" i="119"/>
  <c r="E1999" i="119"/>
  <c r="E1998" i="119"/>
  <c r="E1997" i="119"/>
  <c r="E1996" i="119"/>
  <c r="E1995" i="119"/>
  <c r="E1994" i="119"/>
  <c r="E1993" i="119"/>
  <c r="E1992" i="119"/>
  <c r="E1991" i="119"/>
  <c r="E1990" i="119"/>
  <c r="E1989" i="119"/>
  <c r="E1988" i="119"/>
  <c r="E1987" i="119"/>
  <c r="E1986" i="119"/>
  <c r="E1985" i="119"/>
  <c r="E1984" i="119"/>
  <c r="E1983" i="119"/>
  <c r="E1982" i="119"/>
  <c r="E1981" i="119"/>
  <c r="E1980" i="119"/>
  <c r="E1979" i="119"/>
  <c r="E1978" i="119"/>
  <c r="E1977" i="119"/>
  <c r="E1976" i="119"/>
  <c r="E1975" i="119"/>
  <c r="E1974" i="119"/>
  <c r="E1973" i="119"/>
  <c r="E1972" i="119"/>
  <c r="E1971" i="119"/>
  <c r="E1970" i="119"/>
  <c r="E1969" i="119"/>
  <c r="E1968" i="119"/>
  <c r="E1967" i="119"/>
  <c r="E1966" i="119"/>
  <c r="E1965" i="119"/>
  <c r="E1964" i="119"/>
  <c r="E1963" i="119"/>
  <c r="E1962" i="119"/>
  <c r="E1961" i="119"/>
  <c r="E1960" i="119"/>
  <c r="E1959" i="119"/>
  <c r="E1958" i="119"/>
  <c r="E1957" i="119"/>
  <c r="E1956" i="119"/>
  <c r="E1955" i="119"/>
  <c r="E1954" i="119"/>
  <c r="E1953" i="119"/>
  <c r="E1952" i="119"/>
  <c r="E1951" i="119"/>
  <c r="E1950" i="119"/>
  <c r="E1949" i="119"/>
  <c r="E1948" i="119"/>
  <c r="E1947" i="119"/>
  <c r="E1946" i="119"/>
  <c r="E1945" i="119"/>
  <c r="E1944" i="119"/>
  <c r="E1943" i="119"/>
  <c r="E1942" i="119"/>
  <c r="E1941" i="119"/>
  <c r="E1940" i="119"/>
  <c r="E1939" i="119"/>
  <c r="E1938" i="119"/>
  <c r="E1937" i="119"/>
  <c r="E1936" i="119"/>
  <c r="E1935" i="119"/>
  <c r="E1934" i="119"/>
  <c r="E1933" i="119"/>
  <c r="E1932" i="119"/>
  <c r="E1931" i="119"/>
  <c r="E1930" i="119"/>
  <c r="E1929" i="119"/>
  <c r="E1928" i="119"/>
  <c r="E1927" i="119"/>
  <c r="E1926" i="119"/>
  <c r="E1925" i="119"/>
  <c r="E1924" i="119"/>
  <c r="E1923" i="119"/>
  <c r="E1922" i="119"/>
  <c r="E1921" i="119"/>
  <c r="E1920" i="119"/>
  <c r="E1919" i="119"/>
  <c r="E1918" i="119"/>
  <c r="E1917" i="119"/>
  <c r="E1916" i="119"/>
  <c r="E1915" i="119"/>
  <c r="E1914" i="119"/>
  <c r="E1913" i="119"/>
  <c r="E1912" i="119"/>
  <c r="E1911" i="119"/>
  <c r="E1910" i="119"/>
  <c r="E1909" i="119"/>
  <c r="E1908" i="119"/>
  <c r="E1907" i="119"/>
  <c r="E1906" i="119"/>
  <c r="E1905" i="119"/>
  <c r="E1904" i="119"/>
  <c r="E1903" i="119"/>
  <c r="E1902" i="119"/>
  <c r="E1901" i="119"/>
  <c r="E1900" i="119"/>
  <c r="E1899" i="119"/>
  <c r="E1898" i="119"/>
  <c r="E1897" i="119"/>
  <c r="E1896" i="119"/>
  <c r="E1895" i="119"/>
  <c r="E1894" i="119"/>
  <c r="E1893" i="119"/>
  <c r="E1892" i="119"/>
  <c r="E1891" i="119"/>
  <c r="E1890" i="119"/>
  <c r="E1889" i="119"/>
  <c r="E1888" i="119"/>
  <c r="E1887" i="119"/>
  <c r="E1886" i="119"/>
  <c r="E1885" i="119"/>
  <c r="E1884" i="119"/>
  <c r="E1883" i="119"/>
  <c r="E1882" i="119"/>
  <c r="E1881" i="119"/>
  <c r="E1880" i="119"/>
  <c r="E1879" i="119"/>
  <c r="E1878" i="119"/>
  <c r="E1877" i="119"/>
  <c r="E1876" i="119"/>
  <c r="E1875" i="119"/>
  <c r="E1874" i="119"/>
  <c r="E1873" i="119"/>
  <c r="E1872" i="119"/>
  <c r="E1871" i="119"/>
  <c r="E1870" i="119"/>
  <c r="E1869" i="119"/>
  <c r="E1868" i="119"/>
  <c r="E1867" i="119"/>
  <c r="E1866" i="119"/>
  <c r="E1865" i="119"/>
  <c r="E1864" i="119"/>
  <c r="E1863" i="119"/>
  <c r="E1862" i="119"/>
  <c r="E1861" i="119"/>
  <c r="E1860" i="119"/>
  <c r="E1859" i="119"/>
  <c r="E1858" i="119"/>
  <c r="E1857" i="119"/>
  <c r="E1856" i="119"/>
  <c r="E1855" i="119"/>
  <c r="E1854" i="119"/>
  <c r="E1853" i="119"/>
  <c r="E1852" i="119"/>
  <c r="E1851" i="119"/>
  <c r="E1850" i="119"/>
  <c r="E1849" i="119"/>
  <c r="E1848" i="119"/>
  <c r="E1847" i="119"/>
  <c r="E1846" i="119"/>
  <c r="E1845" i="119"/>
  <c r="E1844" i="119"/>
  <c r="E1843" i="119"/>
  <c r="E1842" i="119"/>
  <c r="E1841" i="119"/>
  <c r="E1840" i="119"/>
  <c r="E1839" i="119"/>
  <c r="E1838" i="119"/>
  <c r="E1837" i="119"/>
  <c r="E1836" i="119"/>
  <c r="E1835" i="119"/>
  <c r="E1834" i="119"/>
  <c r="E1833" i="119"/>
  <c r="E1832" i="119"/>
  <c r="E1831" i="119"/>
  <c r="E1830" i="119"/>
  <c r="E1829" i="119"/>
  <c r="E1828" i="119"/>
  <c r="E1827" i="119"/>
  <c r="E1826" i="119"/>
  <c r="E1825" i="119"/>
  <c r="E1824" i="119"/>
  <c r="E1823" i="119"/>
  <c r="E1822" i="119"/>
  <c r="E1821" i="119"/>
  <c r="E1820" i="119"/>
  <c r="E1819" i="119"/>
  <c r="E1818" i="119"/>
  <c r="E1817" i="119"/>
  <c r="E1816" i="119"/>
  <c r="E1815" i="119"/>
  <c r="E1814" i="119"/>
  <c r="E1813" i="119"/>
  <c r="E1812" i="119"/>
  <c r="E1811" i="119"/>
  <c r="E1810" i="119"/>
  <c r="E1809" i="119"/>
  <c r="E1808" i="119"/>
  <c r="E1807" i="119"/>
  <c r="E1806" i="119"/>
  <c r="E1805" i="119"/>
  <c r="E1804" i="119"/>
  <c r="E1803" i="119"/>
  <c r="E1802" i="119"/>
  <c r="E1801" i="119"/>
  <c r="E1800" i="119"/>
  <c r="E1799" i="119"/>
  <c r="E1798" i="119"/>
  <c r="E1797" i="119"/>
  <c r="E1796" i="119"/>
  <c r="E1795" i="119"/>
  <c r="E1794" i="119"/>
  <c r="E1793" i="119"/>
  <c r="E1792" i="119"/>
  <c r="E1791" i="119"/>
  <c r="E1790" i="119"/>
  <c r="E1789" i="119"/>
  <c r="E1788" i="119"/>
  <c r="E1787" i="119"/>
  <c r="E1786" i="119"/>
  <c r="E1785" i="119"/>
  <c r="E1784" i="119"/>
  <c r="E1783" i="119"/>
  <c r="E1782" i="119"/>
  <c r="E1781" i="119"/>
  <c r="E1780" i="119"/>
  <c r="E1779" i="119"/>
  <c r="E1778" i="119"/>
  <c r="E1777" i="119"/>
  <c r="E1776" i="119"/>
  <c r="E1775" i="119"/>
  <c r="E1774" i="119"/>
  <c r="E1773" i="119"/>
  <c r="E1772" i="119"/>
  <c r="E1771" i="119"/>
  <c r="E1770" i="119"/>
  <c r="E1769" i="119"/>
  <c r="E1768" i="119"/>
  <c r="E1767" i="119"/>
  <c r="E1766" i="119"/>
  <c r="E1765" i="119"/>
  <c r="E1764" i="119"/>
  <c r="E1763" i="119"/>
  <c r="E1762" i="119"/>
  <c r="E1761" i="119"/>
  <c r="E1760" i="119"/>
  <c r="E1759" i="119"/>
  <c r="E1758" i="119"/>
  <c r="E1757" i="119"/>
  <c r="E1756" i="119"/>
  <c r="E1755" i="119"/>
  <c r="E1754" i="119"/>
  <c r="E1753" i="119"/>
  <c r="E1752" i="119"/>
  <c r="E1751" i="119"/>
  <c r="E1750" i="119"/>
  <c r="E1749" i="119"/>
  <c r="E1748" i="119"/>
  <c r="E1747" i="119"/>
  <c r="E1746" i="119"/>
  <c r="E1745" i="119"/>
  <c r="E1744" i="119"/>
  <c r="E1743" i="119"/>
  <c r="E1742" i="119"/>
  <c r="E1741" i="119"/>
  <c r="E1740" i="119"/>
  <c r="E1739" i="119"/>
  <c r="E1738" i="119"/>
  <c r="E1737" i="119"/>
  <c r="E1736" i="119"/>
  <c r="E1735" i="119"/>
  <c r="E1734" i="119"/>
  <c r="E1733" i="119"/>
  <c r="E1732" i="119"/>
  <c r="E1731" i="119"/>
  <c r="E1730" i="119"/>
  <c r="E1729" i="119"/>
  <c r="E1728" i="119"/>
  <c r="E1727" i="119"/>
  <c r="E1726" i="119"/>
  <c r="E1725" i="119"/>
  <c r="E1724" i="119"/>
  <c r="E1723" i="119"/>
  <c r="E1722" i="119"/>
  <c r="E1721" i="119"/>
  <c r="E1720" i="119"/>
  <c r="E1719" i="119"/>
  <c r="E1718" i="119"/>
  <c r="E1717" i="119"/>
  <c r="E1716" i="119"/>
  <c r="E1715" i="119"/>
  <c r="E1714" i="119"/>
  <c r="E1713" i="119"/>
  <c r="E1712" i="119"/>
  <c r="E1711" i="119"/>
  <c r="E1710" i="119"/>
  <c r="E1709" i="119"/>
  <c r="E1708" i="119"/>
  <c r="E1707" i="119"/>
  <c r="E1706" i="119"/>
  <c r="E1705" i="119"/>
  <c r="E1704" i="119"/>
  <c r="E1703" i="119"/>
  <c r="E1702" i="119"/>
  <c r="E1701" i="119"/>
  <c r="E1700" i="119"/>
  <c r="E1699" i="119"/>
  <c r="E1698" i="119"/>
  <c r="E1697" i="119"/>
  <c r="E1696" i="119"/>
  <c r="E1695" i="119"/>
  <c r="E1694" i="119"/>
  <c r="E1693" i="119"/>
  <c r="E1692" i="119"/>
  <c r="E1691" i="119"/>
  <c r="E1690" i="119"/>
  <c r="E1689" i="119"/>
  <c r="E1688" i="119"/>
  <c r="E1687" i="119"/>
  <c r="E1686" i="119"/>
  <c r="E1685" i="119"/>
  <c r="E1684" i="119"/>
  <c r="E1683" i="119"/>
  <c r="E1682" i="119"/>
  <c r="E1681" i="119"/>
  <c r="E1680" i="119"/>
  <c r="E1679" i="119"/>
  <c r="E1678" i="119"/>
  <c r="E1677" i="119"/>
  <c r="E1676" i="119"/>
  <c r="E1675" i="119"/>
  <c r="E1674" i="119"/>
  <c r="E1673" i="119"/>
  <c r="E1672" i="119"/>
  <c r="E1671" i="119"/>
  <c r="E1670" i="119"/>
  <c r="E1669" i="119"/>
  <c r="E1668" i="119"/>
  <c r="E1667" i="119"/>
  <c r="E1666" i="119"/>
  <c r="E1665" i="119"/>
  <c r="E1664" i="119"/>
  <c r="E1663" i="119"/>
  <c r="E1662" i="119"/>
  <c r="E1661" i="119"/>
  <c r="E1660" i="119"/>
  <c r="E1659" i="119"/>
  <c r="E1658" i="119"/>
  <c r="E1657" i="119"/>
  <c r="E1656" i="119"/>
  <c r="E1655" i="119"/>
  <c r="E1654" i="119"/>
  <c r="E1653" i="119"/>
  <c r="E1652" i="119"/>
  <c r="E1651" i="119"/>
  <c r="E1650" i="119"/>
  <c r="E1649" i="119"/>
  <c r="E1648" i="119"/>
  <c r="E1647" i="119"/>
  <c r="E1646" i="119"/>
  <c r="E1645" i="119"/>
  <c r="E1644" i="119"/>
  <c r="E1643" i="119"/>
  <c r="E1642" i="119"/>
  <c r="E1641" i="119"/>
  <c r="E1640" i="119"/>
  <c r="E1639" i="119"/>
  <c r="E1638" i="119"/>
  <c r="E1637" i="119"/>
  <c r="E1636" i="119"/>
  <c r="E1635" i="119"/>
  <c r="E1634" i="119"/>
  <c r="E1633" i="119"/>
  <c r="E1632" i="119"/>
  <c r="E1631" i="119"/>
  <c r="E1630" i="119"/>
  <c r="E1629" i="119"/>
  <c r="E1628" i="119"/>
  <c r="E1627" i="119"/>
  <c r="E1626" i="119"/>
  <c r="E1625" i="119"/>
  <c r="E1624" i="119"/>
  <c r="E1623" i="119"/>
  <c r="E1622" i="119"/>
  <c r="E1621" i="119"/>
  <c r="E1620" i="119"/>
  <c r="E1619" i="119"/>
  <c r="E1618" i="119"/>
  <c r="E1617" i="119"/>
  <c r="E1616" i="119"/>
  <c r="E1615" i="119"/>
  <c r="E1614" i="119"/>
  <c r="E1613" i="119"/>
  <c r="E1612" i="119"/>
  <c r="E1611" i="119"/>
  <c r="E1610" i="119"/>
  <c r="E1609" i="119"/>
  <c r="E1608" i="119"/>
  <c r="E1607" i="119"/>
  <c r="E1606" i="119"/>
  <c r="E1605" i="119"/>
  <c r="E1604" i="119"/>
  <c r="E1603" i="119"/>
  <c r="E1602" i="119"/>
  <c r="E1601" i="119"/>
  <c r="E1600" i="119"/>
  <c r="E1599" i="119"/>
  <c r="E1598" i="119"/>
  <c r="E1597" i="119"/>
  <c r="E1596" i="119"/>
  <c r="E1595" i="119"/>
  <c r="E1594" i="119"/>
  <c r="E1593" i="119"/>
  <c r="E1592" i="119"/>
  <c r="E1591" i="119"/>
  <c r="E1590" i="119"/>
  <c r="E1589" i="119"/>
  <c r="E1588" i="119"/>
  <c r="E1587" i="119"/>
  <c r="E1586" i="119"/>
  <c r="E1585" i="119"/>
  <c r="E1584" i="119"/>
  <c r="E1583" i="119"/>
  <c r="E1582" i="119"/>
  <c r="E1581" i="119"/>
  <c r="E1580" i="119"/>
  <c r="E1579" i="119"/>
  <c r="E1578" i="119"/>
  <c r="E1577" i="119"/>
  <c r="E1576" i="119"/>
  <c r="E1575" i="119"/>
  <c r="E1574" i="119"/>
  <c r="E1573" i="119"/>
  <c r="E1572" i="119"/>
  <c r="E1571" i="119"/>
  <c r="E1570" i="119"/>
  <c r="E1569" i="119"/>
  <c r="E1568" i="119"/>
  <c r="E1567" i="119"/>
  <c r="E1566" i="119"/>
  <c r="E1565" i="119"/>
  <c r="E1564" i="119"/>
  <c r="E1563" i="119"/>
  <c r="E1562" i="119"/>
  <c r="E1561" i="119"/>
  <c r="E1560" i="119"/>
  <c r="E1559" i="119"/>
  <c r="E1558" i="119"/>
  <c r="E1557" i="119"/>
  <c r="E1556" i="119"/>
  <c r="E1555" i="119"/>
  <c r="E1554" i="119"/>
  <c r="E1553" i="119"/>
  <c r="E1552" i="119"/>
  <c r="E1551" i="119"/>
  <c r="E1550" i="119"/>
  <c r="E1549" i="119"/>
  <c r="E1548" i="119"/>
  <c r="E1547" i="119"/>
  <c r="E1546" i="119"/>
  <c r="E1545" i="119"/>
  <c r="E1544" i="119"/>
  <c r="E1543" i="119"/>
  <c r="E1542" i="119"/>
  <c r="E1541" i="119"/>
  <c r="E1540" i="119"/>
  <c r="E1539" i="119"/>
  <c r="E1538" i="119"/>
  <c r="E1537" i="119"/>
  <c r="E1536" i="119"/>
  <c r="E1535" i="119"/>
  <c r="E1534" i="119"/>
  <c r="E1533" i="119"/>
  <c r="E1532" i="119"/>
  <c r="E1531" i="119"/>
  <c r="E1530" i="119"/>
  <c r="E1529" i="119"/>
  <c r="E1528" i="119"/>
  <c r="E1527" i="119"/>
  <c r="E1526" i="119"/>
  <c r="E1525" i="119"/>
  <c r="E1524" i="119"/>
  <c r="E1523" i="119"/>
  <c r="E1522" i="119"/>
  <c r="E1521" i="119"/>
  <c r="E1520" i="119"/>
  <c r="E1519" i="119"/>
  <c r="E1518" i="119"/>
  <c r="E1517" i="119"/>
  <c r="E1516" i="119"/>
  <c r="E1515" i="119"/>
  <c r="E1514" i="119"/>
  <c r="E1513" i="119"/>
  <c r="E1512" i="119"/>
  <c r="E1511" i="119"/>
  <c r="E1510" i="119"/>
  <c r="E1509" i="119"/>
  <c r="E1508" i="119"/>
  <c r="E1507" i="119"/>
  <c r="E1506" i="119"/>
  <c r="E1505" i="119"/>
  <c r="E1504" i="119"/>
  <c r="E1503" i="119"/>
  <c r="E1502" i="119"/>
  <c r="E1501" i="119"/>
  <c r="E1500" i="119"/>
  <c r="E1499" i="119"/>
  <c r="E1498" i="119"/>
  <c r="E1497" i="119"/>
  <c r="E1496" i="119"/>
  <c r="E1495" i="119"/>
  <c r="E1494" i="119"/>
  <c r="E1493" i="119"/>
  <c r="E1492" i="119"/>
  <c r="E1491" i="119"/>
  <c r="E1490" i="119"/>
  <c r="E1489" i="119"/>
  <c r="E1488" i="119"/>
  <c r="E1487" i="119"/>
  <c r="E1486" i="119"/>
  <c r="E1485" i="119"/>
  <c r="E1484" i="119"/>
  <c r="E1483" i="119"/>
  <c r="E1482" i="119"/>
  <c r="E1481" i="119"/>
  <c r="E1480" i="119"/>
  <c r="E1479" i="119"/>
  <c r="E1478" i="119"/>
  <c r="E1477" i="119"/>
  <c r="E1476" i="119"/>
  <c r="E1475" i="119"/>
  <c r="E1474" i="119"/>
  <c r="E1473" i="119"/>
  <c r="E1472" i="119"/>
  <c r="E1471" i="119"/>
  <c r="E1470" i="119"/>
  <c r="E1469" i="119"/>
  <c r="E1468" i="119"/>
  <c r="E1467" i="119"/>
  <c r="E1466" i="119"/>
  <c r="E1465" i="119"/>
  <c r="E1464" i="119"/>
  <c r="E1463" i="119"/>
  <c r="E1462" i="119"/>
  <c r="E1461" i="119"/>
  <c r="E1460" i="119"/>
  <c r="E1459" i="119"/>
  <c r="E1458" i="119"/>
  <c r="E1457" i="119"/>
  <c r="E1456" i="119"/>
  <c r="E1455" i="119"/>
  <c r="E1454" i="119"/>
  <c r="E1453" i="119"/>
  <c r="E1452" i="119"/>
  <c r="E1451" i="119"/>
  <c r="E1450" i="119"/>
  <c r="E1449" i="119"/>
  <c r="E1448" i="119"/>
  <c r="E1447" i="119"/>
  <c r="E1446" i="119"/>
  <c r="E1445" i="119"/>
  <c r="E1444" i="119"/>
  <c r="E1443" i="119"/>
  <c r="E1442" i="119"/>
  <c r="E1441" i="119"/>
  <c r="E1440" i="119"/>
  <c r="E1439" i="119"/>
  <c r="E1438" i="119"/>
  <c r="E1437" i="119"/>
  <c r="E1436" i="119"/>
  <c r="E1435" i="119"/>
  <c r="E1434" i="119"/>
  <c r="E1433" i="119"/>
  <c r="E1432" i="119"/>
  <c r="E1431" i="119"/>
  <c r="E1430" i="119"/>
  <c r="E1429" i="119"/>
  <c r="E1428" i="119"/>
  <c r="E1427" i="119"/>
  <c r="E1426" i="119"/>
  <c r="E1425" i="119"/>
  <c r="E1424" i="119"/>
  <c r="E1423" i="119"/>
  <c r="E1422" i="119"/>
  <c r="E1421" i="119"/>
  <c r="E1420" i="119"/>
  <c r="E1419" i="119"/>
  <c r="E1418" i="119"/>
  <c r="E1417" i="119"/>
  <c r="E1416" i="119"/>
  <c r="E1415" i="119"/>
  <c r="E1414" i="119"/>
  <c r="E1413" i="119"/>
  <c r="E1412" i="119"/>
  <c r="E1411" i="119"/>
  <c r="E1410" i="119"/>
  <c r="E1409" i="119"/>
  <c r="E1408" i="119"/>
  <c r="E1407" i="119"/>
  <c r="E1406" i="119"/>
  <c r="E1405" i="119"/>
  <c r="E1404" i="119"/>
  <c r="E1403" i="119"/>
  <c r="E1402" i="119"/>
  <c r="E1401" i="119"/>
  <c r="E1400" i="119"/>
  <c r="E1399" i="119"/>
  <c r="E1398" i="119"/>
  <c r="E1397" i="119"/>
  <c r="E1396" i="119"/>
  <c r="E1395" i="119"/>
  <c r="E1394" i="119"/>
  <c r="E1393" i="119"/>
  <c r="E1392" i="119"/>
  <c r="E1391" i="119"/>
  <c r="E1390" i="119"/>
  <c r="E1377" i="119"/>
  <c r="E1376" i="119"/>
  <c r="E1375" i="119"/>
  <c r="E1374" i="119"/>
  <c r="E1373" i="119"/>
  <c r="E1372" i="119"/>
  <c r="E1371" i="119"/>
  <c r="E1370" i="119"/>
  <c r="E1369" i="119"/>
  <c r="E1368" i="119"/>
  <c r="E1367" i="119"/>
  <c r="E1366" i="119"/>
  <c r="E1365" i="119"/>
  <c r="E1364" i="119"/>
  <c r="E1363" i="119"/>
  <c r="E1362" i="119"/>
  <c r="E1361" i="119"/>
  <c r="E1360" i="119"/>
  <c r="E1359" i="119"/>
  <c r="E1358" i="119"/>
  <c r="E1357" i="119"/>
  <c r="E1356" i="119"/>
  <c r="E1355" i="119"/>
  <c r="E1354" i="119"/>
  <c r="E1353" i="119"/>
  <c r="E1352" i="119"/>
  <c r="E1351" i="119"/>
  <c r="E1350" i="119"/>
  <c r="E1349" i="119"/>
  <c r="E1348" i="119"/>
  <c r="E1347" i="119"/>
  <c r="E1346" i="119"/>
  <c r="E1345" i="119"/>
  <c r="E1344" i="119"/>
  <c r="E1343" i="119"/>
  <c r="E1342" i="119"/>
  <c r="E1341" i="119"/>
  <c r="E1340" i="119"/>
  <c r="E1339" i="119"/>
  <c r="E1338" i="119"/>
  <c r="E1337" i="119"/>
  <c r="E1336" i="119"/>
  <c r="E1335" i="119"/>
  <c r="E1334" i="119"/>
  <c r="E1333" i="119"/>
  <c r="E1332" i="119"/>
  <c r="E1331" i="119"/>
  <c r="E1330" i="119"/>
  <c r="E1329" i="119"/>
  <c r="E1328" i="119"/>
  <c r="E1327" i="119"/>
  <c r="E1326" i="119"/>
  <c r="E1325" i="119"/>
  <c r="E1324" i="119"/>
  <c r="E1323" i="119"/>
  <c r="E1322" i="119"/>
  <c r="E1321" i="119"/>
  <c r="E1320" i="119"/>
  <c r="E1319" i="119"/>
  <c r="E1318" i="119"/>
  <c r="E1317" i="119"/>
  <c r="E1316" i="119"/>
  <c r="E1315" i="119"/>
  <c r="E1314" i="119"/>
  <c r="E1313" i="119"/>
  <c r="E1312" i="119"/>
  <c r="E1311" i="119"/>
  <c r="E1310" i="119"/>
  <c r="E1309" i="119"/>
  <c r="E1308" i="119"/>
  <c r="E1307" i="119"/>
  <c r="E1306" i="119"/>
  <c r="E1305" i="119"/>
  <c r="E1304" i="119"/>
  <c r="E1303" i="119"/>
  <c r="E1302" i="119"/>
  <c r="E1301" i="119"/>
  <c r="E1300" i="119"/>
  <c r="E1299" i="119"/>
  <c r="E1298" i="119"/>
  <c r="E1297" i="119"/>
  <c r="E1296" i="119"/>
  <c r="E1295" i="119"/>
  <c r="E1294" i="119"/>
  <c r="E1293" i="119"/>
  <c r="E1292" i="119"/>
  <c r="E1291" i="119"/>
  <c r="E1290" i="119"/>
  <c r="E1289" i="119"/>
  <c r="E1288" i="119"/>
  <c r="E1287" i="119"/>
  <c r="E1286" i="119"/>
  <c r="E1285" i="119"/>
  <c r="E1284" i="119"/>
  <c r="E1283" i="119"/>
  <c r="E1282" i="119"/>
  <c r="E1281" i="119"/>
  <c r="E1280" i="119"/>
  <c r="E1279" i="119"/>
  <c r="E1278" i="119"/>
  <c r="E1277" i="119"/>
  <c r="E1276" i="119"/>
  <c r="E1275" i="119"/>
  <c r="E1274" i="119"/>
  <c r="E1273" i="119"/>
  <c r="E1272" i="119"/>
  <c r="E1271" i="119"/>
  <c r="E1270" i="119"/>
  <c r="E1269" i="119"/>
  <c r="E1268" i="119"/>
  <c r="E1267" i="119"/>
  <c r="E1266" i="119"/>
  <c r="E1265" i="119"/>
  <c r="E1264" i="119"/>
  <c r="E1263" i="119"/>
  <c r="E1262" i="119"/>
  <c r="E1261" i="119"/>
  <c r="E1260" i="119"/>
  <c r="E1259" i="119"/>
  <c r="E1258" i="119"/>
  <c r="E1257" i="119"/>
  <c r="E1256" i="119"/>
  <c r="E1255" i="119"/>
  <c r="E1254" i="119"/>
  <c r="E1253" i="119"/>
  <c r="E1252" i="119"/>
  <c r="E1251" i="119"/>
  <c r="E1250" i="119"/>
  <c r="E1249" i="119"/>
  <c r="E1248" i="119"/>
  <c r="E1247" i="119"/>
  <c r="E1246" i="119"/>
  <c r="E1245" i="119"/>
  <c r="E1244" i="119"/>
  <c r="E1243" i="119"/>
  <c r="E1242" i="119"/>
  <c r="E1241" i="119"/>
  <c r="E1240" i="119"/>
  <c r="E1239" i="119"/>
  <c r="E1238" i="119"/>
  <c r="E1237" i="119"/>
  <c r="E1236" i="119"/>
  <c r="E1235" i="119"/>
  <c r="E1234" i="119"/>
  <c r="E1233" i="119"/>
  <c r="E1232" i="119"/>
  <c r="E1231" i="119"/>
  <c r="E1230" i="119"/>
  <c r="E1229" i="119"/>
  <c r="E1228" i="119"/>
  <c r="E1227" i="119"/>
  <c r="E1226" i="119"/>
  <c r="E1225" i="119"/>
  <c r="E1224" i="119"/>
  <c r="E1223" i="119"/>
  <c r="E1222" i="119"/>
  <c r="E1221" i="119"/>
  <c r="E1220" i="119"/>
  <c r="E1219" i="119"/>
  <c r="E1218" i="119"/>
  <c r="E1217" i="119"/>
  <c r="E1216" i="119"/>
  <c r="E1215" i="119"/>
  <c r="E1214" i="119"/>
  <c r="E1213" i="119"/>
  <c r="E1212" i="119"/>
  <c r="E1211" i="119"/>
  <c r="E1210" i="119"/>
  <c r="E1209" i="119"/>
  <c r="E1208" i="119"/>
  <c r="E1207" i="119"/>
  <c r="E1206" i="119"/>
  <c r="E1205" i="119"/>
  <c r="E1204" i="119"/>
  <c r="E1203" i="119"/>
  <c r="E1202" i="119"/>
  <c r="E1201" i="119"/>
  <c r="E1200" i="119"/>
  <c r="E1199" i="119"/>
  <c r="E1198" i="119"/>
  <c r="E1197" i="119"/>
  <c r="E1196" i="119"/>
  <c r="E1195" i="119"/>
  <c r="E1194" i="119"/>
  <c r="E1193" i="119"/>
  <c r="E1192" i="119"/>
  <c r="E1191" i="119"/>
  <c r="E1190" i="119"/>
  <c r="E1189" i="119"/>
  <c r="E1188" i="119"/>
  <c r="E1187" i="119"/>
  <c r="E1186" i="119"/>
  <c r="E1185" i="119"/>
  <c r="E1184" i="119"/>
  <c r="E1183" i="119"/>
  <c r="E1182" i="119"/>
  <c r="E1181" i="119"/>
  <c r="E1180" i="119"/>
  <c r="E1179" i="119"/>
  <c r="E1178" i="119"/>
  <c r="E1177" i="119"/>
  <c r="E1176" i="119"/>
  <c r="E1175" i="119"/>
  <c r="E1174" i="119"/>
  <c r="E1173" i="119"/>
  <c r="E1172" i="119"/>
  <c r="E1171" i="119"/>
  <c r="E1170" i="119"/>
  <c r="E1169" i="119"/>
  <c r="E1168" i="119"/>
  <c r="E1167" i="119"/>
  <c r="E1166" i="119"/>
  <c r="E1165" i="119"/>
  <c r="E1164" i="119"/>
  <c r="E1163" i="119"/>
  <c r="E1162" i="119"/>
  <c r="E1161" i="119"/>
  <c r="E1160" i="119"/>
  <c r="E1159" i="119"/>
  <c r="E1158" i="119"/>
  <c r="E1157" i="119"/>
  <c r="E1156" i="119"/>
  <c r="E1155" i="119"/>
  <c r="E1154" i="119"/>
  <c r="E1153" i="119"/>
  <c r="E1152" i="119"/>
  <c r="E1151" i="119"/>
  <c r="E1150" i="119"/>
  <c r="E1149" i="119"/>
  <c r="E1148" i="119"/>
  <c r="E1147" i="119"/>
  <c r="E1146" i="119"/>
  <c r="E1145" i="119"/>
  <c r="E1144" i="119"/>
  <c r="E1143" i="119"/>
  <c r="E1142" i="119"/>
  <c r="E1141" i="119"/>
  <c r="E1140" i="119"/>
  <c r="E1139" i="119"/>
  <c r="E1138" i="119"/>
  <c r="E1137" i="119"/>
  <c r="E1136" i="119"/>
  <c r="E1135" i="119"/>
  <c r="E1134" i="119"/>
  <c r="E1133" i="119"/>
  <c r="E1132" i="119"/>
  <c r="E1131" i="119"/>
  <c r="E1130" i="119"/>
  <c r="E1129" i="119"/>
  <c r="E1128" i="119"/>
  <c r="E1127" i="119"/>
  <c r="E1126" i="119"/>
  <c r="E1125" i="119"/>
  <c r="E1124" i="119"/>
  <c r="E1123" i="119"/>
  <c r="E1122" i="119"/>
  <c r="E1121" i="119"/>
  <c r="E1120" i="119"/>
  <c r="E1119" i="119"/>
  <c r="E1118" i="119"/>
  <c r="E1117" i="119"/>
  <c r="E1116" i="119"/>
  <c r="E1115" i="119"/>
  <c r="E1114" i="119"/>
  <c r="E1113" i="119"/>
  <c r="E1112" i="119"/>
  <c r="E1111" i="119"/>
  <c r="E1110" i="119"/>
  <c r="E1109" i="119"/>
  <c r="E1108" i="119"/>
  <c r="E1107" i="119"/>
  <c r="E1106" i="119"/>
  <c r="E1105" i="119"/>
  <c r="E1104" i="119"/>
  <c r="E1103" i="119"/>
  <c r="E1102" i="119"/>
  <c r="E1101" i="119"/>
  <c r="E1100" i="119"/>
  <c r="E1099" i="119"/>
  <c r="E1098" i="119"/>
  <c r="E1097" i="119"/>
  <c r="E1096" i="119"/>
  <c r="E1095" i="119"/>
  <c r="E1094" i="119"/>
  <c r="E1093" i="119"/>
  <c r="E1092" i="119"/>
  <c r="E1091" i="119"/>
  <c r="E1090" i="119"/>
  <c r="E1089" i="119"/>
  <c r="E1088" i="119"/>
  <c r="E1087" i="119"/>
  <c r="E1086" i="119"/>
  <c r="E1085" i="119"/>
  <c r="E1084" i="119"/>
  <c r="E1083" i="119"/>
  <c r="E1082" i="119"/>
  <c r="E1081" i="119"/>
  <c r="E1080" i="119"/>
  <c r="E1079" i="119"/>
  <c r="E1078" i="119"/>
  <c r="E1077" i="119"/>
  <c r="E1076" i="119"/>
  <c r="E1075" i="119"/>
  <c r="E1074" i="119"/>
  <c r="E1073" i="119"/>
  <c r="E1072" i="119"/>
  <c r="E1071" i="119"/>
  <c r="E1070" i="119"/>
  <c r="E1069" i="119"/>
  <c r="E1068" i="119"/>
  <c r="E1067" i="119"/>
  <c r="E1066" i="119"/>
  <c r="E1065" i="119"/>
  <c r="E1064" i="119"/>
  <c r="E1063" i="119"/>
  <c r="E1062" i="119"/>
  <c r="E1061" i="119"/>
  <c r="E1060" i="119"/>
  <c r="E1059" i="119"/>
  <c r="E1058" i="119"/>
  <c r="E1057" i="119"/>
  <c r="E1056" i="119"/>
  <c r="E1055" i="119"/>
  <c r="E1054" i="119"/>
  <c r="E1053" i="119"/>
  <c r="E1052" i="119"/>
  <c r="E1051" i="119"/>
  <c r="E1050" i="119"/>
  <c r="E1049" i="119"/>
  <c r="E1048" i="119"/>
  <c r="E1047" i="119"/>
  <c r="E1046" i="119"/>
  <c r="E1045" i="119"/>
  <c r="E1044" i="119"/>
  <c r="E1043" i="119"/>
  <c r="E1042" i="119"/>
  <c r="E1041" i="119"/>
  <c r="E1040" i="119"/>
  <c r="E1039" i="119"/>
  <c r="E1038" i="119"/>
  <c r="E1037" i="119"/>
  <c r="E1036" i="119"/>
  <c r="E1035" i="119"/>
  <c r="E1034" i="119"/>
  <c r="E1033" i="119"/>
  <c r="E1032" i="119"/>
  <c r="E1031" i="119"/>
  <c r="E1030" i="119"/>
  <c r="E1029" i="119"/>
  <c r="E1028" i="119"/>
  <c r="E1027" i="119"/>
  <c r="E1026" i="119"/>
  <c r="E1025" i="119"/>
  <c r="E1024" i="119"/>
  <c r="E1023" i="119"/>
  <c r="E1022" i="119"/>
  <c r="E1021" i="119"/>
  <c r="E1020" i="119"/>
  <c r="E1019" i="119"/>
  <c r="E1018" i="119"/>
  <c r="E1017" i="119"/>
  <c r="E1016" i="119"/>
  <c r="E1015" i="119"/>
  <c r="E1014" i="119"/>
  <c r="E1013" i="119"/>
  <c r="E1012" i="119"/>
  <c r="E1011" i="119"/>
  <c r="E1010" i="119"/>
  <c r="E1009" i="119"/>
  <c r="E1008" i="119"/>
  <c r="E1007" i="119"/>
  <c r="E1006" i="119"/>
  <c r="E1005" i="119"/>
  <c r="E1004" i="119"/>
  <c r="E1003" i="119"/>
  <c r="E1002" i="119"/>
  <c r="E1001" i="119"/>
  <c r="E1000" i="119"/>
  <c r="E999" i="119"/>
  <c r="E998" i="119"/>
  <c r="E997" i="119"/>
  <c r="E996" i="119"/>
  <c r="E995" i="119"/>
  <c r="E994" i="119"/>
  <c r="E993" i="119"/>
  <c r="E992" i="119"/>
  <c r="E991" i="119"/>
  <c r="E990" i="119"/>
  <c r="E989" i="119"/>
  <c r="E988" i="119"/>
  <c r="E987" i="119"/>
  <c r="E986" i="119"/>
  <c r="E985" i="119"/>
  <c r="E984" i="119"/>
  <c r="E983" i="119"/>
  <c r="E982" i="119"/>
  <c r="E981" i="119"/>
  <c r="E980" i="119"/>
  <c r="E979" i="119"/>
  <c r="E978" i="119"/>
  <c r="E977" i="119"/>
  <c r="E976" i="119"/>
  <c r="E975" i="119"/>
  <c r="E974" i="119"/>
  <c r="E973" i="119"/>
  <c r="E972" i="119"/>
  <c r="E971" i="119"/>
  <c r="E970" i="119"/>
  <c r="E969" i="119"/>
  <c r="E968" i="119"/>
  <c r="E967" i="119"/>
  <c r="E966" i="119"/>
  <c r="E965" i="119"/>
  <c r="E964" i="119"/>
  <c r="E963" i="119"/>
  <c r="E962" i="119"/>
  <c r="E961" i="119"/>
  <c r="E960" i="119"/>
  <c r="E959" i="119"/>
  <c r="E958" i="119"/>
  <c r="E957" i="119"/>
  <c r="E956" i="119"/>
  <c r="E955" i="119"/>
  <c r="E954" i="119"/>
  <c r="E953" i="119"/>
  <c r="E952" i="119"/>
  <c r="E951" i="119"/>
  <c r="E950" i="119"/>
  <c r="E949" i="119"/>
  <c r="E948" i="119"/>
  <c r="E947" i="119"/>
  <c r="E946" i="119"/>
  <c r="E945" i="119"/>
  <c r="E944" i="119"/>
  <c r="E943" i="119"/>
  <c r="E942" i="119"/>
  <c r="E941" i="119"/>
  <c r="E940" i="119"/>
  <c r="E939" i="119"/>
  <c r="E938" i="119"/>
  <c r="E937" i="119"/>
  <c r="E936" i="119"/>
  <c r="E935" i="119"/>
  <c r="E934" i="119"/>
  <c r="E933" i="119"/>
  <c r="E932" i="119"/>
  <c r="E931" i="119"/>
  <c r="E930" i="119"/>
  <c r="E929" i="119"/>
  <c r="E928" i="119"/>
  <c r="E927" i="119"/>
  <c r="E926" i="119"/>
  <c r="E925" i="119"/>
  <c r="E924" i="119"/>
  <c r="E923" i="119"/>
  <c r="E922" i="119"/>
  <c r="E921" i="119"/>
  <c r="E920" i="119"/>
  <c r="E919" i="119"/>
  <c r="E918" i="119"/>
  <c r="E917" i="119"/>
  <c r="E916" i="119"/>
  <c r="E915" i="119"/>
  <c r="E914" i="119"/>
  <c r="E913" i="119"/>
  <c r="E912" i="119"/>
  <c r="E911" i="119"/>
  <c r="E910" i="119"/>
  <c r="E909" i="119"/>
  <c r="E908" i="119"/>
  <c r="E907" i="119"/>
  <c r="E906" i="119"/>
  <c r="E905" i="119"/>
  <c r="E904" i="119"/>
  <c r="E903" i="119"/>
  <c r="E902" i="119"/>
  <c r="E901" i="119"/>
  <c r="E900" i="119"/>
  <c r="E899" i="119"/>
  <c r="E898" i="119"/>
  <c r="E897" i="119"/>
  <c r="E896" i="119"/>
  <c r="E895" i="119"/>
  <c r="E894" i="119"/>
  <c r="E893" i="119"/>
  <c r="E892" i="119"/>
  <c r="E891" i="119"/>
  <c r="E890" i="119"/>
  <c r="E889" i="119"/>
  <c r="E888" i="119"/>
  <c r="E887" i="119"/>
  <c r="E886" i="119"/>
  <c r="E885" i="119"/>
  <c r="E884" i="119"/>
  <c r="E883" i="119"/>
  <c r="E882" i="119"/>
  <c r="E881" i="119"/>
  <c r="E880" i="119"/>
  <c r="E879" i="119"/>
  <c r="E878" i="119"/>
  <c r="E877" i="119"/>
  <c r="E876" i="119"/>
  <c r="E875" i="119"/>
  <c r="E874" i="119"/>
  <c r="E873" i="119"/>
  <c r="E872" i="119"/>
  <c r="E871" i="119"/>
  <c r="E870" i="119"/>
  <c r="E869" i="119"/>
  <c r="E868" i="119"/>
  <c r="E867" i="119"/>
  <c r="E866" i="119"/>
  <c r="E865" i="119"/>
  <c r="E864" i="119"/>
  <c r="E863" i="119"/>
  <c r="E862" i="119"/>
  <c r="E861" i="119"/>
  <c r="E860" i="119"/>
  <c r="E859" i="119"/>
  <c r="E858" i="119"/>
  <c r="E857" i="119"/>
  <c r="E856" i="119"/>
  <c r="E855" i="119"/>
  <c r="E854" i="119"/>
  <c r="E853" i="119"/>
  <c r="E852" i="119"/>
  <c r="E851" i="119"/>
  <c r="E850" i="119"/>
  <c r="E849" i="119"/>
  <c r="E848" i="119"/>
  <c r="E847" i="119"/>
  <c r="E846" i="119"/>
  <c r="E845" i="119"/>
  <c r="E844" i="119"/>
  <c r="E843" i="119"/>
  <c r="E842" i="119"/>
  <c r="E841" i="119"/>
  <c r="E840" i="119"/>
  <c r="E839" i="119"/>
  <c r="E838" i="119"/>
  <c r="E837" i="119"/>
  <c r="E836" i="119"/>
  <c r="E835" i="119"/>
  <c r="E834" i="119"/>
  <c r="E833" i="119"/>
  <c r="E832" i="119"/>
  <c r="E831" i="119"/>
  <c r="E830" i="119"/>
  <c r="E829" i="119"/>
  <c r="E828" i="119"/>
  <c r="E827" i="119"/>
  <c r="E826" i="119"/>
  <c r="E825" i="119"/>
  <c r="E824" i="119"/>
  <c r="E823" i="119"/>
  <c r="E822" i="119"/>
  <c r="E821" i="119"/>
  <c r="E820" i="119"/>
  <c r="E819" i="119"/>
  <c r="E818" i="119"/>
  <c r="E817" i="119"/>
  <c r="E816" i="119"/>
  <c r="E815" i="119"/>
  <c r="E814" i="119"/>
  <c r="E813" i="119"/>
  <c r="E812" i="119"/>
  <c r="E811" i="119"/>
  <c r="E810" i="119"/>
  <c r="E809" i="119"/>
  <c r="E808" i="119"/>
  <c r="E807" i="119"/>
  <c r="E806" i="119"/>
  <c r="E805" i="119"/>
  <c r="E804" i="119"/>
  <c r="E803" i="119"/>
  <c r="E802" i="119"/>
  <c r="E801" i="119"/>
  <c r="E800" i="119"/>
  <c r="E799" i="119"/>
  <c r="E798" i="119"/>
  <c r="E797" i="119"/>
  <c r="E796" i="119"/>
  <c r="E795" i="119"/>
  <c r="E794" i="119"/>
  <c r="E793" i="119"/>
  <c r="E792" i="119"/>
  <c r="E791" i="119"/>
  <c r="E790" i="119"/>
  <c r="E789" i="119"/>
  <c r="E788" i="119"/>
  <c r="E787" i="119"/>
  <c r="E786" i="119"/>
  <c r="E785" i="119"/>
  <c r="E784" i="119"/>
  <c r="E783" i="119"/>
  <c r="E782" i="119"/>
  <c r="E781" i="119"/>
  <c r="E780" i="119"/>
  <c r="E779" i="119"/>
  <c r="E778" i="119"/>
  <c r="E777" i="119"/>
  <c r="E776" i="119"/>
  <c r="E775" i="119"/>
  <c r="E774" i="119"/>
  <c r="E773" i="119"/>
  <c r="E772" i="119"/>
  <c r="E771" i="119"/>
  <c r="E770" i="119"/>
  <c r="E769" i="119"/>
  <c r="E768" i="119"/>
  <c r="E767" i="119"/>
  <c r="E766" i="119"/>
  <c r="E765" i="119"/>
  <c r="E764" i="119"/>
  <c r="E763" i="119"/>
  <c r="E762" i="119"/>
  <c r="E761" i="119"/>
  <c r="E760" i="119"/>
  <c r="E759" i="119"/>
  <c r="E758" i="119"/>
  <c r="E757" i="119"/>
  <c r="E756" i="119"/>
  <c r="E755" i="119"/>
  <c r="E754" i="119"/>
  <c r="E753" i="119"/>
  <c r="E752" i="119"/>
  <c r="E751" i="119"/>
  <c r="E750" i="119"/>
  <c r="E749" i="119"/>
  <c r="E748" i="119"/>
  <c r="E747" i="119"/>
  <c r="E746" i="119"/>
  <c r="E745" i="119"/>
  <c r="E744" i="119"/>
  <c r="E743" i="119"/>
  <c r="E742" i="119"/>
  <c r="E741" i="119"/>
  <c r="E740" i="119"/>
  <c r="E739" i="119"/>
  <c r="E738" i="119"/>
  <c r="E737" i="119"/>
  <c r="E736" i="119"/>
  <c r="E735" i="119"/>
  <c r="E734" i="119"/>
  <c r="E733" i="119"/>
  <c r="E732" i="119"/>
  <c r="E731" i="119"/>
  <c r="E730" i="119"/>
  <c r="E729" i="119"/>
  <c r="E728" i="119"/>
  <c r="E727" i="119"/>
  <c r="E726" i="119"/>
  <c r="E725" i="119"/>
  <c r="E724" i="119"/>
  <c r="E723" i="119"/>
  <c r="E722" i="119"/>
  <c r="E721" i="119"/>
  <c r="E720" i="119"/>
  <c r="E719" i="119"/>
  <c r="E718" i="119"/>
  <c r="E717" i="119"/>
  <c r="E716" i="119"/>
  <c r="E715" i="119"/>
  <c r="E714" i="119"/>
  <c r="E713" i="119"/>
  <c r="E712" i="119"/>
  <c r="E711" i="119"/>
  <c r="E710" i="119"/>
  <c r="E709" i="119"/>
  <c r="E708" i="119"/>
  <c r="E707" i="119"/>
  <c r="E706" i="119"/>
  <c r="E705" i="119"/>
  <c r="E704" i="119"/>
  <c r="E703" i="119"/>
  <c r="E702" i="119"/>
  <c r="E701" i="119"/>
  <c r="E700" i="119"/>
  <c r="E699" i="119"/>
  <c r="E698" i="119"/>
  <c r="E697" i="119"/>
  <c r="E696" i="119"/>
  <c r="E695" i="119"/>
  <c r="E694" i="119"/>
  <c r="E693" i="119"/>
  <c r="E692" i="119"/>
  <c r="E691" i="119"/>
  <c r="E690" i="119"/>
  <c r="E689" i="119"/>
  <c r="E688" i="119"/>
  <c r="E687" i="119"/>
  <c r="E686" i="119"/>
  <c r="E685" i="119"/>
  <c r="E684" i="119"/>
  <c r="E683" i="119"/>
  <c r="E682" i="119"/>
  <c r="E681" i="119"/>
  <c r="E680" i="119"/>
  <c r="E679" i="119"/>
  <c r="E678" i="119"/>
  <c r="E677" i="119"/>
  <c r="E676" i="119"/>
  <c r="E675" i="119"/>
  <c r="E674" i="119"/>
  <c r="E673" i="119"/>
  <c r="E672" i="119"/>
  <c r="E671" i="119"/>
  <c r="E670" i="119"/>
  <c r="E669" i="119"/>
  <c r="E668" i="119"/>
  <c r="E667" i="119"/>
  <c r="E666" i="119"/>
  <c r="E665" i="119"/>
  <c r="E664" i="119"/>
  <c r="E663" i="119"/>
  <c r="E662" i="119"/>
  <c r="E661" i="119"/>
  <c r="E660" i="119"/>
  <c r="E659" i="119"/>
  <c r="E658" i="119"/>
  <c r="E657" i="119"/>
  <c r="E656" i="119"/>
  <c r="E655" i="119"/>
  <c r="E654" i="119"/>
  <c r="E653" i="119"/>
  <c r="E652" i="119"/>
  <c r="E651" i="119"/>
  <c r="E650" i="119"/>
  <c r="E649" i="119"/>
  <c r="E648" i="119"/>
  <c r="E647" i="119"/>
  <c r="E646" i="119"/>
  <c r="E645" i="119"/>
  <c r="E644" i="119"/>
  <c r="E643" i="119"/>
  <c r="E642" i="119"/>
  <c r="E641" i="119"/>
  <c r="E640" i="119"/>
  <c r="E639" i="119"/>
  <c r="E638" i="119"/>
  <c r="E637" i="119"/>
  <c r="E636" i="119"/>
  <c r="E635" i="119"/>
  <c r="E634" i="119"/>
  <c r="E633" i="119"/>
  <c r="E632" i="119"/>
  <c r="E631" i="119"/>
  <c r="E630" i="119"/>
  <c r="E629" i="119"/>
  <c r="E628" i="119"/>
  <c r="E627" i="119"/>
  <c r="E626" i="119"/>
  <c r="E625" i="119"/>
  <c r="E624" i="119"/>
  <c r="E623" i="119"/>
  <c r="E622" i="119"/>
  <c r="E621" i="119"/>
  <c r="E620" i="119"/>
  <c r="E619" i="119"/>
  <c r="E618" i="119"/>
  <c r="E617" i="119"/>
  <c r="E616" i="119"/>
  <c r="E615" i="119"/>
  <c r="E614" i="119"/>
  <c r="E613" i="119"/>
  <c r="E612" i="119"/>
  <c r="E611" i="119"/>
  <c r="E610" i="119"/>
  <c r="E609" i="119"/>
  <c r="E608" i="119"/>
  <c r="E607" i="119"/>
  <c r="E606" i="119"/>
  <c r="E605" i="119"/>
  <c r="E604" i="119"/>
  <c r="E603" i="119"/>
  <c r="E602" i="119"/>
  <c r="E601" i="119"/>
  <c r="E600" i="119"/>
  <c r="E599" i="119"/>
  <c r="E598" i="119"/>
  <c r="E597" i="119"/>
  <c r="E596" i="119"/>
  <c r="E595" i="119"/>
  <c r="E594" i="119"/>
  <c r="E593" i="119"/>
  <c r="E592" i="119"/>
  <c r="E591" i="119"/>
  <c r="E590" i="119"/>
  <c r="E589" i="119"/>
  <c r="E588" i="119"/>
  <c r="E587" i="119"/>
  <c r="E586" i="119"/>
  <c r="E585" i="119"/>
  <c r="E584" i="119"/>
  <c r="E583" i="119"/>
  <c r="E582" i="119"/>
  <c r="E581" i="119"/>
  <c r="E580" i="119"/>
  <c r="E579" i="119"/>
  <c r="E578" i="119"/>
  <c r="E577" i="119"/>
  <c r="E576" i="119"/>
  <c r="E575" i="119"/>
  <c r="E574" i="119"/>
  <c r="E573" i="119"/>
  <c r="E572" i="119"/>
  <c r="E571" i="119"/>
  <c r="E570" i="119"/>
  <c r="E569" i="119"/>
  <c r="E568" i="119"/>
  <c r="E567" i="119"/>
  <c r="E566" i="119"/>
  <c r="E565" i="119"/>
  <c r="E564" i="119"/>
  <c r="E563" i="119"/>
  <c r="E562" i="119"/>
  <c r="E561" i="119"/>
  <c r="E560" i="119"/>
  <c r="E559" i="119"/>
  <c r="E558" i="119"/>
  <c r="E557" i="119"/>
  <c r="E556" i="119"/>
  <c r="E555" i="119"/>
  <c r="E554" i="119"/>
  <c r="E553" i="119"/>
  <c r="E552" i="119"/>
  <c r="E551" i="119"/>
  <c r="E550" i="119"/>
  <c r="E549" i="119"/>
  <c r="E548" i="119"/>
  <c r="E547" i="119"/>
  <c r="E546" i="119"/>
  <c r="E545" i="119"/>
  <c r="E544" i="119"/>
  <c r="E543" i="119"/>
  <c r="E542" i="119"/>
  <c r="E541" i="119"/>
  <c r="E540" i="119"/>
  <c r="E539" i="119"/>
  <c r="E538" i="119"/>
  <c r="E537" i="119"/>
  <c r="E536" i="119"/>
  <c r="E535" i="119"/>
  <c r="E534" i="119"/>
  <c r="E533" i="119"/>
  <c r="E532" i="119"/>
  <c r="E531" i="119"/>
  <c r="E530" i="119"/>
  <c r="E529" i="119"/>
  <c r="E528" i="119"/>
  <c r="E527" i="119"/>
  <c r="E526" i="119"/>
  <c r="E525" i="119"/>
  <c r="E524" i="119"/>
  <c r="E523" i="119"/>
  <c r="E522" i="119"/>
  <c r="E521" i="119"/>
  <c r="E520" i="119"/>
  <c r="E519" i="119"/>
  <c r="E518" i="119"/>
  <c r="E517" i="119"/>
  <c r="E516" i="119"/>
  <c r="E515" i="119"/>
  <c r="E514" i="119"/>
  <c r="E513" i="119"/>
  <c r="E512" i="119"/>
  <c r="E511" i="119"/>
  <c r="E510" i="119"/>
  <c r="E509" i="119"/>
  <c r="E508" i="119"/>
  <c r="E507" i="119"/>
  <c r="E506" i="119"/>
  <c r="E505" i="119"/>
  <c r="E504" i="119"/>
  <c r="E503" i="119"/>
  <c r="E502" i="119"/>
  <c r="E501" i="119"/>
  <c r="E500" i="119"/>
  <c r="E499" i="119"/>
  <c r="E498" i="119"/>
  <c r="E497" i="119"/>
  <c r="E496" i="119"/>
  <c r="E495" i="119"/>
  <c r="E494" i="119"/>
  <c r="E493" i="119"/>
  <c r="E492" i="119"/>
  <c r="E491" i="119"/>
  <c r="E490" i="119"/>
  <c r="E489" i="119"/>
  <c r="E488" i="119"/>
  <c r="E487" i="119"/>
  <c r="E486" i="119"/>
  <c r="E485" i="119"/>
  <c r="E484" i="119"/>
  <c r="E483" i="119"/>
  <c r="E482" i="119"/>
  <c r="E481" i="119"/>
  <c r="E480" i="119"/>
  <c r="E479" i="119"/>
  <c r="E478" i="119"/>
  <c r="E477" i="119"/>
  <c r="E476" i="119"/>
  <c r="E475" i="119"/>
  <c r="E474" i="119"/>
  <c r="E473" i="119"/>
  <c r="E472" i="119"/>
  <c r="E471" i="119"/>
  <c r="E470" i="119"/>
  <c r="E469" i="119"/>
  <c r="E468" i="119"/>
  <c r="E467" i="119"/>
  <c r="E466" i="119"/>
  <c r="E465" i="119"/>
  <c r="E464" i="119"/>
  <c r="E463" i="119"/>
  <c r="E462" i="119"/>
  <c r="E461" i="119"/>
  <c r="E460" i="119"/>
  <c r="E459" i="119"/>
  <c r="E458" i="119"/>
  <c r="E457" i="119"/>
  <c r="E456" i="119"/>
  <c r="E455" i="119"/>
  <c r="E454" i="119"/>
  <c r="E453" i="119"/>
  <c r="E452" i="119"/>
  <c r="E451" i="119"/>
  <c r="E450" i="119"/>
  <c r="E449" i="119"/>
  <c r="E448" i="119"/>
  <c r="E447" i="119"/>
  <c r="E446" i="119"/>
  <c r="E445" i="119"/>
  <c r="E444" i="119"/>
  <c r="E443" i="119"/>
  <c r="E442" i="119"/>
  <c r="E441" i="119"/>
  <c r="E440" i="119"/>
  <c r="E439" i="119"/>
  <c r="E438" i="119"/>
  <c r="E437" i="119"/>
  <c r="E436" i="119"/>
  <c r="E435" i="119"/>
  <c r="E434" i="119"/>
  <c r="E433" i="119"/>
  <c r="E432" i="119"/>
  <c r="E431" i="119"/>
  <c r="E430" i="119"/>
  <c r="E429" i="119"/>
  <c r="E428" i="119"/>
  <c r="E427" i="119"/>
  <c r="E426" i="119"/>
  <c r="E425" i="119"/>
  <c r="E424" i="119"/>
  <c r="E423" i="119"/>
  <c r="E422" i="119"/>
  <c r="E421" i="119"/>
  <c r="E420" i="119"/>
  <c r="E419" i="119"/>
  <c r="E418" i="119"/>
  <c r="E417" i="119"/>
  <c r="E416" i="119"/>
  <c r="E415" i="119"/>
  <c r="E414" i="119"/>
  <c r="E413" i="119"/>
  <c r="E412" i="119"/>
  <c r="E411" i="119"/>
  <c r="E410" i="119"/>
  <c r="E409" i="119"/>
  <c r="E408" i="119"/>
  <c r="E407" i="119"/>
  <c r="E406" i="119"/>
  <c r="E405" i="119"/>
  <c r="E404" i="119"/>
  <c r="E403" i="119"/>
  <c r="E402" i="119"/>
  <c r="E401" i="119"/>
  <c r="E400" i="119"/>
  <c r="E399" i="119"/>
  <c r="E398" i="119"/>
  <c r="E397" i="119"/>
  <c r="E396" i="119"/>
  <c r="E395" i="119"/>
  <c r="E394" i="119"/>
  <c r="E393" i="119"/>
  <c r="E392" i="119"/>
  <c r="E391" i="119"/>
  <c r="E390" i="119"/>
  <c r="E389" i="119"/>
  <c r="E388" i="119"/>
  <c r="E387" i="119"/>
  <c r="E386" i="119"/>
  <c r="E385" i="119"/>
  <c r="E384" i="119"/>
  <c r="E383" i="119"/>
  <c r="E382" i="119"/>
  <c r="E381" i="119"/>
  <c r="E380" i="119"/>
  <c r="E379" i="119"/>
  <c r="E378" i="119"/>
  <c r="E377" i="119"/>
  <c r="E376" i="119"/>
  <c r="E375" i="119"/>
  <c r="E374" i="119"/>
  <c r="E373" i="119"/>
  <c r="E372" i="119"/>
  <c r="E371" i="119"/>
  <c r="E370" i="119"/>
  <c r="E369" i="119"/>
  <c r="E368" i="119"/>
  <c r="E367" i="119"/>
  <c r="E366" i="119"/>
  <c r="E365" i="119"/>
  <c r="E364" i="119"/>
  <c r="E363" i="119"/>
  <c r="E362" i="119"/>
  <c r="E361" i="119"/>
  <c r="E360" i="119"/>
  <c r="E359" i="119"/>
  <c r="E358" i="119"/>
  <c r="E357" i="119"/>
  <c r="E356" i="119"/>
  <c r="E355" i="119"/>
  <c r="E354" i="119"/>
  <c r="E353" i="119"/>
  <c r="E352" i="119"/>
  <c r="E351" i="119"/>
  <c r="E350" i="119"/>
  <c r="E349" i="119"/>
  <c r="E348" i="119"/>
  <c r="E347" i="119"/>
  <c r="E346" i="119"/>
  <c r="E345" i="119"/>
  <c r="E344" i="119"/>
  <c r="E343" i="119"/>
  <c r="E342" i="119"/>
  <c r="E341" i="119"/>
  <c r="E340" i="119"/>
  <c r="E339" i="119"/>
  <c r="E338" i="119"/>
  <c r="E337" i="119"/>
  <c r="E336" i="119"/>
  <c r="E335" i="119"/>
  <c r="E334" i="119"/>
  <c r="E333" i="119"/>
  <c r="E332" i="119"/>
  <c r="E331" i="119"/>
  <c r="E330" i="119"/>
  <c r="E329" i="119"/>
  <c r="E328" i="119"/>
  <c r="E327" i="119"/>
  <c r="E326" i="119"/>
  <c r="E325" i="119"/>
  <c r="E324" i="119"/>
  <c r="E323" i="119"/>
  <c r="E322" i="119"/>
  <c r="E321" i="119"/>
  <c r="E320" i="119"/>
  <c r="E319" i="119"/>
  <c r="E318" i="119"/>
  <c r="E317" i="119"/>
  <c r="E316" i="119"/>
  <c r="E315" i="119"/>
  <c r="E314" i="119"/>
  <c r="E313" i="119"/>
  <c r="E312" i="119"/>
  <c r="E311" i="119"/>
  <c r="E310" i="119"/>
  <c r="E309" i="119"/>
  <c r="E308" i="119"/>
  <c r="E307" i="119"/>
  <c r="E306" i="119"/>
  <c r="E305" i="119"/>
  <c r="E304" i="119"/>
  <c r="E303" i="119"/>
  <c r="E302" i="119"/>
  <c r="E301" i="119"/>
  <c r="E300" i="119"/>
  <c r="E299" i="119"/>
  <c r="E298" i="119"/>
  <c r="E297" i="119"/>
  <c r="E296" i="119"/>
  <c r="E295" i="119"/>
  <c r="E294" i="119"/>
  <c r="E293" i="119"/>
  <c r="E292" i="119"/>
  <c r="E291" i="119"/>
  <c r="E290" i="119"/>
  <c r="E289" i="119"/>
  <c r="E288" i="119"/>
  <c r="E287" i="119"/>
  <c r="E286" i="119"/>
  <c r="E285" i="119"/>
  <c r="E284" i="119"/>
  <c r="E283" i="119"/>
  <c r="E282" i="119"/>
  <c r="E281" i="119"/>
  <c r="E280" i="119"/>
  <c r="E279" i="119"/>
  <c r="E278" i="119"/>
  <c r="E277" i="119"/>
  <c r="E276" i="119"/>
  <c r="E275" i="119"/>
  <c r="E274" i="119"/>
  <c r="E273" i="119"/>
  <c r="E272" i="119"/>
  <c r="E271" i="119"/>
  <c r="E270" i="119"/>
  <c r="E269" i="119"/>
  <c r="E268" i="119"/>
  <c r="E267" i="119"/>
  <c r="E266" i="119"/>
  <c r="E265" i="119"/>
  <c r="E264" i="119"/>
  <c r="E263" i="119"/>
  <c r="E262" i="119"/>
  <c r="E261" i="119"/>
  <c r="E260" i="119"/>
  <c r="E259" i="119"/>
  <c r="E258" i="119"/>
  <c r="E257" i="119"/>
  <c r="E256" i="119"/>
  <c r="E255" i="119"/>
  <c r="E254" i="119"/>
  <c r="E253" i="119"/>
  <c r="E252" i="119"/>
  <c r="E251" i="119"/>
  <c r="E250" i="119"/>
  <c r="E249" i="119"/>
  <c r="E248" i="119"/>
  <c r="E247" i="119"/>
  <c r="E246" i="119"/>
  <c r="E245" i="119"/>
  <c r="E244" i="119"/>
  <c r="E243" i="119"/>
  <c r="E242" i="119"/>
  <c r="E241" i="119"/>
  <c r="E240" i="119"/>
  <c r="E239" i="119"/>
  <c r="E238" i="119"/>
  <c r="E237" i="119"/>
  <c r="E236" i="119"/>
  <c r="E235" i="119"/>
  <c r="E234" i="119"/>
  <c r="E233" i="119"/>
  <c r="E232" i="119"/>
  <c r="E231" i="119"/>
  <c r="E230" i="119"/>
  <c r="E229" i="119"/>
  <c r="E228" i="119"/>
  <c r="E227" i="119"/>
  <c r="E226" i="119"/>
  <c r="E225" i="119"/>
  <c r="E224" i="119"/>
  <c r="E223" i="119"/>
  <c r="E222" i="119"/>
  <c r="E221" i="119"/>
  <c r="E220" i="119"/>
  <c r="E219" i="119"/>
  <c r="E218" i="119"/>
  <c r="E217" i="119"/>
  <c r="E216" i="119"/>
  <c r="E215" i="119"/>
  <c r="E214" i="119"/>
  <c r="E213" i="119"/>
  <c r="E212" i="119"/>
  <c r="E211" i="119"/>
  <c r="E210" i="119"/>
  <c r="E209" i="119"/>
  <c r="E208" i="119"/>
  <c r="E207" i="119"/>
  <c r="E206" i="119"/>
  <c r="E205" i="119"/>
  <c r="E204" i="119"/>
  <c r="E203" i="119"/>
  <c r="E202" i="119"/>
  <c r="E201" i="119"/>
  <c r="E200" i="119"/>
  <c r="E199" i="119"/>
  <c r="E198" i="119"/>
  <c r="E197" i="119"/>
  <c r="E196" i="119"/>
  <c r="E195" i="119"/>
  <c r="E194" i="119"/>
  <c r="E193" i="119"/>
  <c r="E192" i="119"/>
  <c r="E191" i="119"/>
  <c r="E190" i="119"/>
  <c r="E189" i="119"/>
  <c r="E188" i="119"/>
  <c r="E187" i="119"/>
  <c r="E186" i="119"/>
  <c r="E185" i="119"/>
  <c r="E184" i="119"/>
  <c r="E183" i="119"/>
  <c r="E182" i="119"/>
  <c r="E181" i="119"/>
  <c r="E180" i="119"/>
  <c r="E179" i="119"/>
  <c r="E178" i="119"/>
  <c r="E177" i="119"/>
  <c r="E176" i="119"/>
  <c r="E175" i="119"/>
  <c r="E174" i="119"/>
  <c r="E173" i="119"/>
  <c r="E172" i="119"/>
  <c r="E171" i="119"/>
  <c r="E170" i="119"/>
  <c r="E169" i="119"/>
  <c r="E168" i="119"/>
  <c r="E167" i="119"/>
  <c r="E166" i="119"/>
  <c r="E165" i="119"/>
  <c r="E164" i="119"/>
  <c r="E163" i="119"/>
  <c r="E162" i="119"/>
  <c r="E161" i="119"/>
  <c r="E160" i="119"/>
  <c r="E159" i="119"/>
  <c r="E158" i="119"/>
  <c r="E157" i="119"/>
  <c r="E156" i="119"/>
  <c r="E155" i="119"/>
  <c r="E154" i="119"/>
  <c r="E153" i="119"/>
  <c r="E152" i="119"/>
  <c r="E151" i="119"/>
  <c r="E150" i="119"/>
  <c r="E149" i="119"/>
  <c r="E148" i="119"/>
  <c r="E147" i="119"/>
  <c r="E146" i="119"/>
  <c r="E145" i="119"/>
  <c r="E144" i="119"/>
  <c r="E143" i="119"/>
  <c r="E142" i="119"/>
  <c r="E141" i="119"/>
  <c r="E140" i="119"/>
  <c r="E139" i="119"/>
  <c r="E138" i="119"/>
  <c r="E137" i="119"/>
  <c r="E136" i="119"/>
  <c r="E135" i="119"/>
  <c r="E134" i="119"/>
  <c r="E133" i="119"/>
  <c r="E132" i="119"/>
  <c r="E131" i="119"/>
  <c r="E130" i="119"/>
  <c r="E129" i="119"/>
  <c r="E128" i="119"/>
  <c r="E127" i="119"/>
  <c r="E126" i="119"/>
  <c r="E125" i="119"/>
  <c r="E124" i="119"/>
  <c r="E123" i="119"/>
  <c r="E122" i="119"/>
  <c r="E121" i="119"/>
  <c r="E120" i="119"/>
  <c r="E119" i="119"/>
  <c r="E118" i="119"/>
  <c r="E117" i="119"/>
  <c r="E116" i="119"/>
  <c r="E115" i="119"/>
  <c r="E114" i="119"/>
  <c r="E113" i="119"/>
  <c r="E112" i="119"/>
  <c r="E111" i="119"/>
  <c r="E110" i="119"/>
  <c r="E109" i="119"/>
  <c r="E108" i="119"/>
  <c r="E107" i="119"/>
  <c r="E106" i="119"/>
  <c r="E105" i="119"/>
  <c r="E104" i="119"/>
  <c r="E103" i="119"/>
  <c r="E102" i="119"/>
  <c r="E101" i="119"/>
  <c r="E100" i="119"/>
  <c r="E99" i="119"/>
  <c r="E98" i="119"/>
  <c r="E97" i="119"/>
  <c r="E96" i="119"/>
  <c r="E95" i="119"/>
  <c r="E94" i="119"/>
  <c r="E93" i="119"/>
  <c r="E92" i="119"/>
  <c r="E91" i="119"/>
  <c r="E90" i="119"/>
  <c r="E89" i="119"/>
  <c r="E88" i="119"/>
  <c r="E87" i="119"/>
  <c r="E86" i="119"/>
  <c r="E85" i="119"/>
  <c r="E84" i="119"/>
  <c r="E83" i="119"/>
  <c r="E82" i="119"/>
  <c r="E81" i="119"/>
  <c r="E80" i="119"/>
  <c r="E79" i="119"/>
  <c r="E78" i="119"/>
  <c r="E77" i="119"/>
  <c r="E76" i="119"/>
  <c r="E75" i="119"/>
  <c r="E74" i="119"/>
  <c r="E73" i="119"/>
  <c r="E72" i="119"/>
  <c r="E71" i="119"/>
  <c r="E70" i="119"/>
  <c r="E69" i="119"/>
  <c r="E68" i="119"/>
  <c r="E67" i="119"/>
  <c r="E66" i="119"/>
  <c r="E65" i="119"/>
  <c r="E64" i="119"/>
  <c r="E63" i="119"/>
  <c r="E62" i="119"/>
  <c r="E61" i="119"/>
  <c r="E60" i="119"/>
  <c r="E59" i="119"/>
  <c r="E58" i="119"/>
  <c r="E57" i="119"/>
  <c r="E56" i="119"/>
  <c r="E55" i="119"/>
  <c r="E54" i="119"/>
  <c r="E53" i="119"/>
  <c r="E52" i="119"/>
  <c r="E51" i="119"/>
  <c r="E50" i="119"/>
  <c r="E49" i="119"/>
  <c r="E48" i="119"/>
  <c r="E47" i="119"/>
  <c r="E46" i="119"/>
  <c r="E45" i="119"/>
  <c r="E44" i="119"/>
  <c r="E43" i="119"/>
  <c r="E42" i="119"/>
  <c r="E41" i="119"/>
  <c r="E40" i="119"/>
  <c r="E39" i="119"/>
  <c r="E38" i="119"/>
  <c r="E37" i="119"/>
  <c r="E36" i="119"/>
  <c r="E35" i="119"/>
  <c r="E34" i="119"/>
  <c r="E33" i="119"/>
  <c r="E32" i="119"/>
  <c r="E31" i="119"/>
  <c r="E30" i="119"/>
  <c r="E29" i="119"/>
  <c r="E28" i="119"/>
  <c r="E27" i="119"/>
  <c r="E26" i="119"/>
  <c r="E25" i="119"/>
  <c r="E24" i="119"/>
  <c r="E23" i="119"/>
  <c r="E22" i="119"/>
  <c r="E21" i="119"/>
  <c r="E20" i="119"/>
  <c r="E19" i="119"/>
  <c r="E18" i="119"/>
  <c r="E17" i="119"/>
  <c r="E16" i="119"/>
  <c r="E15" i="119"/>
  <c r="E14" i="119"/>
  <c r="E13" i="119"/>
  <c r="E12" i="119"/>
  <c r="E11" i="119"/>
  <c r="E10" i="119"/>
  <c r="E9" i="119"/>
  <c r="A9" i="119"/>
  <c r="A10" i="119" s="1"/>
  <c r="A11" i="119" s="1"/>
  <c r="A12" i="119" s="1"/>
  <c r="A13" i="119" s="1"/>
  <c r="A14" i="119" s="1"/>
  <c r="A15" i="119" s="1"/>
  <c r="A16" i="119" s="1"/>
  <c r="A17" i="119" s="1"/>
  <c r="A18" i="119" s="1"/>
  <c r="A19" i="119" s="1"/>
  <c r="A20" i="119" s="1"/>
  <c r="A21" i="119" s="1"/>
  <c r="A22" i="119" s="1"/>
  <c r="A23" i="119" s="1"/>
  <c r="A24" i="119" s="1"/>
  <c r="A25" i="119" s="1"/>
  <c r="A26" i="119" s="1"/>
  <c r="A27" i="119" s="1"/>
  <c r="A28" i="119" s="1"/>
  <c r="A29" i="119" s="1"/>
  <c r="A30" i="119" s="1"/>
  <c r="A31" i="119" s="1"/>
  <c r="A32" i="119" s="1"/>
  <c r="A33" i="119" s="1"/>
  <c r="A34" i="119" s="1"/>
  <c r="A35" i="119" s="1"/>
  <c r="A36" i="119" s="1"/>
  <c r="A37" i="119" s="1"/>
  <c r="A38" i="119" s="1"/>
  <c r="A39" i="119" s="1"/>
  <c r="A40" i="119" s="1"/>
  <c r="A41" i="119" s="1"/>
  <c r="A42" i="119" s="1"/>
  <c r="A43" i="119" s="1"/>
  <c r="A44" i="119" s="1"/>
  <c r="A45" i="119" s="1"/>
  <c r="A46" i="119" s="1"/>
  <c r="A47" i="119" s="1"/>
  <c r="A48" i="119" s="1"/>
  <c r="A49" i="119" s="1"/>
  <c r="A50" i="119" s="1"/>
  <c r="A51" i="119" s="1"/>
  <c r="A52" i="119" s="1"/>
  <c r="A53" i="119" s="1"/>
  <c r="A54" i="119" s="1"/>
  <c r="A55" i="119" s="1"/>
  <c r="A56" i="119" s="1"/>
  <c r="A57" i="119" s="1"/>
  <c r="A58" i="119" s="1"/>
  <c r="A59" i="119" s="1"/>
  <c r="A60" i="119" s="1"/>
  <c r="A61" i="119" s="1"/>
  <c r="A62" i="119" s="1"/>
  <c r="A63" i="119" s="1"/>
  <c r="A64" i="119" s="1"/>
  <c r="A65" i="119" s="1"/>
  <c r="A66" i="119" s="1"/>
  <c r="A67" i="119" s="1"/>
  <c r="A68" i="119" s="1"/>
  <c r="A69" i="119" s="1"/>
  <c r="A70" i="119" s="1"/>
  <c r="A71" i="119" s="1"/>
  <c r="A72" i="119" s="1"/>
  <c r="A73" i="119" s="1"/>
  <c r="A74" i="119" s="1"/>
  <c r="A75" i="119" s="1"/>
  <c r="A76" i="119" s="1"/>
  <c r="A77" i="119" s="1"/>
  <c r="A78" i="119" s="1"/>
  <c r="A79" i="119" s="1"/>
  <c r="A80" i="119" s="1"/>
  <c r="A81" i="119" s="1"/>
  <c r="A82" i="119" s="1"/>
  <c r="A83" i="119" s="1"/>
  <c r="A84" i="119" s="1"/>
  <c r="A85" i="119" s="1"/>
  <c r="A86" i="119" s="1"/>
  <c r="A87" i="119" s="1"/>
  <c r="A88" i="119" s="1"/>
  <c r="A89" i="119" s="1"/>
  <c r="A90" i="119" s="1"/>
  <c r="A91" i="119" s="1"/>
  <c r="A92" i="119" s="1"/>
  <c r="A93" i="119" s="1"/>
  <c r="A94" i="119" s="1"/>
  <c r="A95" i="119" s="1"/>
  <c r="A96" i="119" s="1"/>
  <c r="A97" i="119" s="1"/>
  <c r="A98" i="119" s="1"/>
  <c r="A99" i="119" s="1"/>
  <c r="A100" i="119" s="1"/>
  <c r="A101" i="119" s="1"/>
  <c r="A102" i="119" s="1"/>
  <c r="A103" i="119" s="1"/>
  <c r="A104" i="119" s="1"/>
  <c r="A105" i="119" s="1"/>
  <c r="A106" i="119" s="1"/>
  <c r="A107" i="119" s="1"/>
  <c r="A108" i="119" s="1"/>
  <c r="A109" i="119" s="1"/>
  <c r="A110" i="119" s="1"/>
  <c r="A111" i="119" s="1"/>
  <c r="A112" i="119" s="1"/>
  <c r="A113" i="119" s="1"/>
  <c r="A114" i="119" s="1"/>
  <c r="A115" i="119" s="1"/>
  <c r="A116" i="119" s="1"/>
  <c r="A117" i="119" s="1"/>
  <c r="A118" i="119" s="1"/>
  <c r="A119" i="119" s="1"/>
  <c r="A120" i="119" s="1"/>
  <c r="A121" i="119" s="1"/>
  <c r="A122" i="119" s="1"/>
  <c r="A123" i="119" s="1"/>
  <c r="A124" i="119" s="1"/>
  <c r="A125" i="119" s="1"/>
  <c r="A126" i="119" s="1"/>
  <c r="A127" i="119" s="1"/>
  <c r="A128" i="119" s="1"/>
  <c r="A129" i="119" s="1"/>
  <c r="A130" i="119" s="1"/>
  <c r="A131" i="119" s="1"/>
  <c r="A132" i="119" s="1"/>
  <c r="A133" i="119" s="1"/>
  <c r="A134" i="119" s="1"/>
  <c r="A135" i="119" s="1"/>
  <c r="A136" i="119" s="1"/>
  <c r="A137" i="119" s="1"/>
  <c r="A138" i="119" s="1"/>
  <c r="A139" i="119" s="1"/>
  <c r="A140" i="119" s="1"/>
  <c r="A141" i="119" s="1"/>
  <c r="A142" i="119" s="1"/>
  <c r="A143" i="119" s="1"/>
  <c r="A144" i="119" s="1"/>
  <c r="A145" i="119" s="1"/>
  <c r="A146" i="119" s="1"/>
  <c r="A147" i="119" s="1"/>
  <c r="A148" i="119" s="1"/>
  <c r="A149" i="119" s="1"/>
  <c r="A150" i="119" s="1"/>
  <c r="A151" i="119" s="1"/>
  <c r="A152" i="119" s="1"/>
  <c r="A153" i="119" s="1"/>
  <c r="A154" i="119" s="1"/>
  <c r="A155" i="119" s="1"/>
  <c r="A156" i="119" s="1"/>
  <c r="A157" i="119" s="1"/>
  <c r="A158" i="119" s="1"/>
  <c r="A159" i="119" s="1"/>
  <c r="A160" i="119" s="1"/>
  <c r="A161" i="119" s="1"/>
  <c r="A162" i="119" s="1"/>
  <c r="A163" i="119" s="1"/>
  <c r="A164" i="119" s="1"/>
  <c r="A165" i="119" s="1"/>
  <c r="A166" i="119" s="1"/>
  <c r="A167" i="119" s="1"/>
  <c r="A168" i="119" s="1"/>
  <c r="A169" i="119" s="1"/>
  <c r="A170" i="119" s="1"/>
  <c r="A171" i="119" s="1"/>
  <c r="A172" i="119" s="1"/>
  <c r="A173" i="119" s="1"/>
  <c r="A174" i="119" s="1"/>
  <c r="A175" i="119" s="1"/>
  <c r="A176" i="119" s="1"/>
  <c r="A177" i="119" s="1"/>
  <c r="A178" i="119" s="1"/>
  <c r="A179" i="119" s="1"/>
  <c r="A180" i="119" s="1"/>
  <c r="A181" i="119" s="1"/>
  <c r="A182" i="119" s="1"/>
  <c r="A183" i="119" s="1"/>
  <c r="A184" i="119" s="1"/>
  <c r="A185" i="119" s="1"/>
  <c r="A186" i="119" s="1"/>
  <c r="A187" i="119" s="1"/>
  <c r="A188" i="119" s="1"/>
  <c r="A189" i="119" s="1"/>
  <c r="A190" i="119" s="1"/>
  <c r="A191" i="119" s="1"/>
  <c r="A192" i="119" s="1"/>
  <c r="A193" i="119" s="1"/>
  <c r="A194" i="119" s="1"/>
  <c r="A195" i="119" s="1"/>
  <c r="A196" i="119" s="1"/>
  <c r="A197" i="119" s="1"/>
  <c r="A198" i="119" s="1"/>
  <c r="A199" i="119" s="1"/>
  <c r="A200" i="119" s="1"/>
  <c r="A201" i="119" s="1"/>
  <c r="A202" i="119" s="1"/>
  <c r="A203" i="119" s="1"/>
  <c r="A204" i="119" s="1"/>
  <c r="A205" i="119" s="1"/>
  <c r="A206" i="119" s="1"/>
  <c r="A207" i="119" s="1"/>
  <c r="A208" i="119" s="1"/>
  <c r="A209" i="119" s="1"/>
  <c r="A210" i="119" s="1"/>
  <c r="A211" i="119" s="1"/>
  <c r="A212" i="119" s="1"/>
  <c r="A213" i="119" s="1"/>
  <c r="A214" i="119" s="1"/>
  <c r="A215" i="119" s="1"/>
  <c r="A216" i="119" s="1"/>
  <c r="A217" i="119" s="1"/>
  <c r="A218" i="119" s="1"/>
  <c r="A219" i="119" s="1"/>
  <c r="A220" i="119" s="1"/>
  <c r="A221" i="119" s="1"/>
  <c r="A222" i="119" s="1"/>
  <c r="A223" i="119" s="1"/>
  <c r="A224" i="119" s="1"/>
  <c r="A225" i="119" s="1"/>
  <c r="A226" i="119" s="1"/>
  <c r="A227" i="119" s="1"/>
  <c r="A228" i="119" s="1"/>
  <c r="A229" i="119" s="1"/>
  <c r="A230" i="119" s="1"/>
  <c r="A231" i="119" s="1"/>
  <c r="A232" i="119" s="1"/>
  <c r="A233" i="119" s="1"/>
  <c r="A234" i="119" s="1"/>
  <c r="A235" i="119" s="1"/>
  <c r="A236" i="119" s="1"/>
  <c r="A237" i="119" s="1"/>
  <c r="A238" i="119" s="1"/>
  <c r="A239" i="119" s="1"/>
  <c r="A240" i="119" s="1"/>
  <c r="A241" i="119" s="1"/>
  <c r="A242" i="119" s="1"/>
  <c r="A243" i="119" s="1"/>
  <c r="A244" i="119" s="1"/>
  <c r="A245" i="119" s="1"/>
  <c r="A246" i="119" s="1"/>
  <c r="A247" i="119" s="1"/>
  <c r="A248" i="119" s="1"/>
  <c r="A249" i="119" s="1"/>
  <c r="A250" i="119" s="1"/>
  <c r="A251" i="119" s="1"/>
  <c r="A252" i="119" s="1"/>
  <c r="A253" i="119" s="1"/>
  <c r="A254" i="119" s="1"/>
  <c r="A255" i="119" s="1"/>
  <c r="A256" i="119" s="1"/>
  <c r="A257" i="119" s="1"/>
  <c r="A258" i="119" s="1"/>
  <c r="A259" i="119" s="1"/>
  <c r="A260" i="119" s="1"/>
  <c r="A261" i="119" s="1"/>
  <c r="A262" i="119" s="1"/>
  <c r="A263" i="119" s="1"/>
  <c r="A264" i="119" s="1"/>
  <c r="A265" i="119" s="1"/>
  <c r="A266" i="119" s="1"/>
  <c r="A267" i="119" s="1"/>
  <c r="A268" i="119" s="1"/>
  <c r="A269" i="119" s="1"/>
  <c r="A270" i="119" s="1"/>
  <c r="A271" i="119" s="1"/>
  <c r="A272" i="119" s="1"/>
  <c r="A273" i="119" s="1"/>
  <c r="A274" i="119" s="1"/>
  <c r="A275" i="119" s="1"/>
  <c r="A276" i="119" s="1"/>
  <c r="A277" i="119" s="1"/>
  <c r="A278" i="119" s="1"/>
  <c r="A279" i="119" s="1"/>
  <c r="A280" i="119" s="1"/>
  <c r="A281" i="119" s="1"/>
  <c r="A282" i="119" s="1"/>
  <c r="A283" i="119" s="1"/>
  <c r="A284" i="119" s="1"/>
  <c r="A285" i="119" s="1"/>
  <c r="A286" i="119" s="1"/>
  <c r="A287" i="119" s="1"/>
  <c r="A288" i="119" s="1"/>
  <c r="A289" i="119" s="1"/>
  <c r="A290" i="119" s="1"/>
  <c r="A291" i="119" s="1"/>
  <c r="A292" i="119" s="1"/>
  <c r="A293" i="119" s="1"/>
  <c r="A294" i="119" s="1"/>
  <c r="A295" i="119" s="1"/>
  <c r="A296" i="119" s="1"/>
  <c r="A297" i="119" s="1"/>
  <c r="A298" i="119" s="1"/>
  <c r="A299" i="119" s="1"/>
  <c r="A300" i="119" s="1"/>
  <c r="A301" i="119" s="1"/>
  <c r="A302" i="119" s="1"/>
  <c r="A303" i="119" s="1"/>
  <c r="A304" i="119" s="1"/>
  <c r="A305" i="119" s="1"/>
  <c r="A306" i="119" s="1"/>
  <c r="A307" i="119" s="1"/>
  <c r="A308" i="119" s="1"/>
  <c r="A309" i="119" s="1"/>
  <c r="A310" i="119" s="1"/>
  <c r="A311" i="119" s="1"/>
  <c r="A312" i="119" s="1"/>
  <c r="A313" i="119" s="1"/>
  <c r="A314" i="119" s="1"/>
  <c r="A315" i="119" s="1"/>
  <c r="A316" i="119" s="1"/>
  <c r="A317" i="119" s="1"/>
  <c r="A318" i="119" s="1"/>
  <c r="A319" i="119" s="1"/>
  <c r="A320" i="119" s="1"/>
  <c r="A321" i="119" s="1"/>
  <c r="A322" i="119" s="1"/>
  <c r="A323" i="119" s="1"/>
  <c r="A324" i="119" s="1"/>
  <c r="A325" i="119" s="1"/>
  <c r="A326" i="119" s="1"/>
  <c r="A327" i="119" s="1"/>
  <c r="A328" i="119" s="1"/>
  <c r="A329" i="119" s="1"/>
  <c r="A330" i="119" s="1"/>
  <c r="A331" i="119" s="1"/>
  <c r="A332" i="119" s="1"/>
  <c r="A333" i="119" s="1"/>
  <c r="A334" i="119" s="1"/>
  <c r="A335" i="119" s="1"/>
  <c r="A336" i="119" s="1"/>
  <c r="A337" i="119" s="1"/>
  <c r="A338" i="119" s="1"/>
  <c r="A339" i="119" s="1"/>
  <c r="A340" i="119" s="1"/>
  <c r="A341" i="119" s="1"/>
  <c r="A342" i="119" s="1"/>
  <c r="A343" i="119" s="1"/>
  <c r="A344" i="119" s="1"/>
  <c r="A345" i="119" s="1"/>
  <c r="A346" i="119" s="1"/>
  <c r="A347" i="119" s="1"/>
  <c r="A348" i="119" s="1"/>
  <c r="A349" i="119" s="1"/>
  <c r="A350" i="119" s="1"/>
  <c r="A351" i="119" s="1"/>
  <c r="A352" i="119" s="1"/>
  <c r="A353" i="119" s="1"/>
  <c r="A354" i="119" s="1"/>
  <c r="A355" i="119" s="1"/>
  <c r="A356" i="119" s="1"/>
  <c r="A357" i="119" s="1"/>
  <c r="A358" i="119" s="1"/>
  <c r="A359" i="119" s="1"/>
  <c r="A360" i="119" s="1"/>
  <c r="A361" i="119" s="1"/>
  <c r="A362" i="119" s="1"/>
  <c r="A363" i="119" s="1"/>
  <c r="A364" i="119" s="1"/>
  <c r="A365" i="119" s="1"/>
  <c r="A366" i="119" s="1"/>
  <c r="A367" i="119" s="1"/>
  <c r="A368" i="119" s="1"/>
  <c r="A369" i="119" s="1"/>
  <c r="A370" i="119" s="1"/>
  <c r="A371" i="119" s="1"/>
  <c r="A372" i="119" s="1"/>
  <c r="A373" i="119" s="1"/>
  <c r="A374" i="119" s="1"/>
  <c r="A375" i="119" s="1"/>
  <c r="A376" i="119" s="1"/>
  <c r="A377" i="119" s="1"/>
  <c r="A378" i="119" s="1"/>
  <c r="A379" i="119" s="1"/>
  <c r="A380" i="119" s="1"/>
  <c r="A381" i="119" s="1"/>
  <c r="A382" i="119" s="1"/>
  <c r="A383" i="119" s="1"/>
  <c r="A384" i="119" s="1"/>
  <c r="A385" i="119" s="1"/>
  <c r="A386" i="119" s="1"/>
  <c r="A387" i="119" s="1"/>
  <c r="A388" i="119" s="1"/>
  <c r="A389" i="119" s="1"/>
  <c r="A390" i="119" s="1"/>
  <c r="A391" i="119" s="1"/>
  <c r="A392" i="119" s="1"/>
  <c r="A393" i="119" s="1"/>
  <c r="A394" i="119" s="1"/>
  <c r="A395" i="119" s="1"/>
  <c r="A396" i="119" s="1"/>
  <c r="A397" i="119" s="1"/>
  <c r="A398" i="119" s="1"/>
  <c r="A399" i="119" s="1"/>
  <c r="A400" i="119" s="1"/>
  <c r="A401" i="119" s="1"/>
  <c r="A402" i="119" s="1"/>
  <c r="A403" i="119" s="1"/>
  <c r="A404" i="119" s="1"/>
  <c r="A405" i="119" s="1"/>
  <c r="A406" i="119" s="1"/>
  <c r="A407" i="119" s="1"/>
  <c r="A408" i="119" s="1"/>
  <c r="A409" i="119" s="1"/>
  <c r="A410" i="119" s="1"/>
  <c r="A411" i="119" s="1"/>
  <c r="A412" i="119" s="1"/>
  <c r="A413" i="119" s="1"/>
  <c r="A414" i="119" s="1"/>
  <c r="A415" i="119" s="1"/>
  <c r="A416" i="119" s="1"/>
  <c r="A417" i="119" s="1"/>
  <c r="A418" i="119" s="1"/>
  <c r="A419" i="119" s="1"/>
  <c r="A420" i="119" s="1"/>
  <c r="A421" i="119" s="1"/>
  <c r="A422" i="119" s="1"/>
  <c r="A423" i="119" s="1"/>
  <c r="A424" i="119" s="1"/>
  <c r="A425" i="119" s="1"/>
  <c r="A426" i="119" s="1"/>
  <c r="A427" i="119" s="1"/>
  <c r="A428" i="119" s="1"/>
  <c r="A429" i="119" s="1"/>
  <c r="A430" i="119" s="1"/>
  <c r="A431" i="119" s="1"/>
  <c r="A432" i="119" s="1"/>
  <c r="A433" i="119" s="1"/>
  <c r="A434" i="119" s="1"/>
  <c r="A435" i="119" s="1"/>
  <c r="A436" i="119" s="1"/>
  <c r="A437" i="119" s="1"/>
  <c r="A438" i="119" s="1"/>
  <c r="A439" i="119" s="1"/>
  <c r="A440" i="119" s="1"/>
  <c r="A441" i="119" s="1"/>
  <c r="A442" i="119" s="1"/>
  <c r="A443" i="119" s="1"/>
  <c r="A444" i="119" s="1"/>
  <c r="A445" i="119" s="1"/>
  <c r="A446" i="119" s="1"/>
  <c r="A447" i="119" s="1"/>
  <c r="A448" i="119" s="1"/>
  <c r="A449" i="119" s="1"/>
  <c r="A450" i="119" s="1"/>
  <c r="A451" i="119" s="1"/>
  <c r="A452" i="119" s="1"/>
  <c r="A453" i="119" s="1"/>
  <c r="A454" i="119" s="1"/>
  <c r="A455" i="119" s="1"/>
  <c r="A456" i="119" s="1"/>
  <c r="A457" i="119" s="1"/>
  <c r="A458" i="119" s="1"/>
  <c r="A459" i="119" s="1"/>
  <c r="A460" i="119" s="1"/>
  <c r="A461" i="119" s="1"/>
  <c r="A462" i="119" s="1"/>
  <c r="A463" i="119" s="1"/>
  <c r="A464" i="119" s="1"/>
  <c r="A465" i="119" s="1"/>
  <c r="A466" i="119" s="1"/>
  <c r="A467" i="119" s="1"/>
  <c r="A468" i="119" s="1"/>
  <c r="A469" i="119" s="1"/>
  <c r="A470" i="119" s="1"/>
  <c r="A471" i="119" s="1"/>
  <c r="A472" i="119" s="1"/>
  <c r="A473" i="119" s="1"/>
  <c r="A474" i="119" s="1"/>
  <c r="A475" i="119" s="1"/>
  <c r="A476" i="119" s="1"/>
  <c r="A477" i="119" s="1"/>
  <c r="A478" i="119" s="1"/>
  <c r="A479" i="119" s="1"/>
  <c r="A480" i="119" s="1"/>
  <c r="A481" i="119" s="1"/>
  <c r="A482" i="119" s="1"/>
  <c r="A483" i="119" s="1"/>
  <c r="A484" i="119" s="1"/>
  <c r="A485" i="119" s="1"/>
  <c r="A486" i="119" s="1"/>
  <c r="A487" i="119" s="1"/>
  <c r="A488" i="119" s="1"/>
  <c r="A489" i="119" s="1"/>
  <c r="A490" i="119" s="1"/>
  <c r="A491" i="119" s="1"/>
  <c r="A492" i="119" s="1"/>
  <c r="A493" i="119" s="1"/>
  <c r="A494" i="119" s="1"/>
  <c r="A495" i="119" s="1"/>
  <c r="A496" i="119" s="1"/>
  <c r="A497" i="119" s="1"/>
  <c r="A498" i="119" s="1"/>
  <c r="A499" i="119" s="1"/>
  <c r="A500" i="119" s="1"/>
  <c r="A501" i="119" s="1"/>
  <c r="A502" i="119" s="1"/>
  <c r="A503" i="119" s="1"/>
  <c r="A504" i="119" s="1"/>
  <c r="A505" i="119" s="1"/>
  <c r="A506" i="119" s="1"/>
  <c r="A507" i="119" s="1"/>
  <c r="A508" i="119" s="1"/>
  <c r="A509" i="119" s="1"/>
  <c r="A510" i="119" s="1"/>
  <c r="A511" i="119" s="1"/>
  <c r="A512" i="119" s="1"/>
  <c r="A513" i="119" s="1"/>
  <c r="A514" i="119" s="1"/>
  <c r="A515" i="119" s="1"/>
  <c r="A516" i="119" s="1"/>
  <c r="A517" i="119" s="1"/>
  <c r="A518" i="119" s="1"/>
  <c r="A519" i="119" s="1"/>
  <c r="A520" i="119" s="1"/>
  <c r="A521" i="119" s="1"/>
  <c r="A522" i="119" s="1"/>
  <c r="A523" i="119" s="1"/>
  <c r="A524" i="119" s="1"/>
  <c r="A525" i="119" s="1"/>
  <c r="A526" i="119" s="1"/>
  <c r="A527" i="119" s="1"/>
  <c r="A528" i="119" s="1"/>
  <c r="A529" i="119" s="1"/>
  <c r="A530" i="119" s="1"/>
  <c r="A531" i="119" s="1"/>
  <c r="A532" i="119" s="1"/>
  <c r="A533" i="119" s="1"/>
  <c r="A534" i="119" s="1"/>
  <c r="A535" i="119" s="1"/>
  <c r="A536" i="119" s="1"/>
  <c r="A537" i="119" s="1"/>
  <c r="A538" i="119" s="1"/>
  <c r="A539" i="119" s="1"/>
  <c r="A540" i="119" s="1"/>
  <c r="A541" i="119" s="1"/>
  <c r="A542" i="119" s="1"/>
  <c r="A543" i="119" s="1"/>
  <c r="A544" i="119" s="1"/>
  <c r="A545" i="119" s="1"/>
  <c r="A546" i="119" s="1"/>
  <c r="A547" i="119" s="1"/>
  <c r="A548" i="119" s="1"/>
  <c r="A549" i="119" s="1"/>
  <c r="A550" i="119" s="1"/>
  <c r="A551" i="119" s="1"/>
  <c r="A552" i="119" s="1"/>
  <c r="A553" i="119" s="1"/>
  <c r="A554" i="119" s="1"/>
  <c r="A555" i="119" s="1"/>
  <c r="A556" i="119" s="1"/>
  <c r="A557" i="119" s="1"/>
  <c r="A558" i="119" s="1"/>
  <c r="A559" i="119" s="1"/>
  <c r="A560" i="119" s="1"/>
  <c r="A561" i="119" s="1"/>
  <c r="A562" i="119" s="1"/>
  <c r="A563" i="119" s="1"/>
  <c r="A564" i="119" s="1"/>
  <c r="A565" i="119" s="1"/>
  <c r="A566" i="119" s="1"/>
  <c r="A567" i="119" s="1"/>
  <c r="A568" i="119" s="1"/>
  <c r="A569" i="119" s="1"/>
  <c r="A570" i="119" s="1"/>
  <c r="A571" i="119" s="1"/>
  <c r="A572" i="119" s="1"/>
  <c r="A573" i="119" s="1"/>
  <c r="A574" i="119" s="1"/>
  <c r="A575" i="119" s="1"/>
  <c r="A576" i="119" s="1"/>
  <c r="A577" i="119" s="1"/>
  <c r="A578" i="119" s="1"/>
  <c r="A579" i="119" s="1"/>
  <c r="A580" i="119" s="1"/>
  <c r="A581" i="119" s="1"/>
  <c r="A582" i="119" s="1"/>
  <c r="A583" i="119" s="1"/>
  <c r="A584" i="119" s="1"/>
  <c r="A585" i="119" s="1"/>
  <c r="A586" i="119" s="1"/>
  <c r="A587" i="119" s="1"/>
  <c r="A588" i="119" s="1"/>
  <c r="A589" i="119" s="1"/>
  <c r="A590" i="119" s="1"/>
  <c r="A591" i="119" s="1"/>
  <c r="A592" i="119" s="1"/>
  <c r="A593" i="119" s="1"/>
  <c r="A594" i="119" s="1"/>
  <c r="A595" i="119" s="1"/>
  <c r="A596" i="119" s="1"/>
  <c r="A597" i="119" s="1"/>
  <c r="A598" i="119" s="1"/>
  <c r="A599" i="119" s="1"/>
  <c r="A600" i="119" s="1"/>
  <c r="A601" i="119" s="1"/>
  <c r="A602" i="119" s="1"/>
  <c r="A603" i="119" s="1"/>
  <c r="A604" i="119" s="1"/>
  <c r="A605" i="119" s="1"/>
  <c r="A606" i="119" s="1"/>
  <c r="A607" i="119" s="1"/>
  <c r="A608" i="119" s="1"/>
  <c r="A609" i="119" s="1"/>
  <c r="A610" i="119" s="1"/>
  <c r="A611" i="119" s="1"/>
  <c r="A612" i="119" s="1"/>
  <c r="A613" i="119" s="1"/>
  <c r="A614" i="119" s="1"/>
  <c r="A615" i="119" s="1"/>
  <c r="A616" i="119" s="1"/>
  <c r="A617" i="119" s="1"/>
  <c r="A618" i="119" s="1"/>
  <c r="A619" i="119" s="1"/>
  <c r="A620" i="119" s="1"/>
  <c r="A621" i="119" s="1"/>
  <c r="A622" i="119" s="1"/>
  <c r="A623" i="119" s="1"/>
  <c r="A624" i="119" s="1"/>
  <c r="A625" i="119" s="1"/>
  <c r="A626" i="119" s="1"/>
  <c r="A627" i="119" s="1"/>
  <c r="A628" i="119" s="1"/>
  <c r="A629" i="119" s="1"/>
  <c r="A630" i="119" s="1"/>
  <c r="A631" i="119" s="1"/>
  <c r="A632" i="119" s="1"/>
  <c r="A633" i="119" s="1"/>
  <c r="A634" i="119" s="1"/>
  <c r="A635" i="119" s="1"/>
  <c r="A636" i="119" s="1"/>
  <c r="A637" i="119" s="1"/>
  <c r="A638" i="119" s="1"/>
  <c r="A639" i="119" s="1"/>
  <c r="A640" i="119" s="1"/>
  <c r="A641" i="119" s="1"/>
  <c r="A642" i="119" s="1"/>
  <c r="A643" i="119" s="1"/>
  <c r="A644" i="119" s="1"/>
  <c r="A645" i="119" s="1"/>
  <c r="A646" i="119" s="1"/>
  <c r="A647" i="119" s="1"/>
  <c r="A648" i="119" s="1"/>
  <c r="A649" i="119" s="1"/>
  <c r="A650" i="119" s="1"/>
  <c r="A651" i="119" s="1"/>
  <c r="A652" i="119" s="1"/>
  <c r="A653" i="119" s="1"/>
  <c r="A654" i="119" s="1"/>
  <c r="A655" i="119" s="1"/>
  <c r="A656" i="119" s="1"/>
  <c r="A657" i="119" s="1"/>
  <c r="A658" i="119" s="1"/>
  <c r="A659" i="119" s="1"/>
  <c r="A660" i="119" s="1"/>
  <c r="A661" i="119" s="1"/>
  <c r="A662" i="119" s="1"/>
  <c r="A663" i="119" s="1"/>
  <c r="A664" i="119" s="1"/>
  <c r="A665" i="119" s="1"/>
  <c r="A666" i="119" s="1"/>
  <c r="A667" i="119" s="1"/>
  <c r="A668" i="119" s="1"/>
  <c r="A669" i="119" s="1"/>
  <c r="A670" i="119" s="1"/>
  <c r="A671" i="119" s="1"/>
  <c r="A672" i="119" s="1"/>
  <c r="A673" i="119" s="1"/>
  <c r="A674" i="119" s="1"/>
  <c r="A675" i="119" s="1"/>
  <c r="A676" i="119" s="1"/>
  <c r="A677" i="119" s="1"/>
  <c r="A678" i="119" s="1"/>
  <c r="A679" i="119" s="1"/>
  <c r="A680" i="119" s="1"/>
  <c r="A681" i="119" s="1"/>
  <c r="A682" i="119" s="1"/>
  <c r="A683" i="119" s="1"/>
  <c r="A684" i="119" s="1"/>
  <c r="A685" i="119" s="1"/>
  <c r="A686" i="119" s="1"/>
  <c r="A687" i="119" s="1"/>
  <c r="A688" i="119" s="1"/>
  <c r="A689" i="119" s="1"/>
  <c r="A690" i="119" s="1"/>
  <c r="A691" i="119" s="1"/>
  <c r="A692" i="119" s="1"/>
  <c r="A693" i="119" s="1"/>
  <c r="A694" i="119" s="1"/>
  <c r="A695" i="119" s="1"/>
  <c r="A696" i="119" s="1"/>
  <c r="A697" i="119" s="1"/>
  <c r="A698" i="119" s="1"/>
  <c r="A699" i="119" s="1"/>
  <c r="A700" i="119" s="1"/>
  <c r="A701" i="119" s="1"/>
  <c r="A702" i="119" s="1"/>
  <c r="A703" i="119" s="1"/>
  <c r="A704" i="119" s="1"/>
  <c r="A705" i="119" s="1"/>
  <c r="A706" i="119" s="1"/>
  <c r="A707" i="119" s="1"/>
  <c r="A708" i="119" s="1"/>
  <c r="A709" i="119" s="1"/>
  <c r="A710" i="119" s="1"/>
  <c r="A711" i="119" s="1"/>
  <c r="A712" i="119" s="1"/>
  <c r="A713" i="119" s="1"/>
  <c r="A714" i="119" s="1"/>
  <c r="A715" i="119" s="1"/>
  <c r="A716" i="119" s="1"/>
  <c r="A717" i="119" s="1"/>
  <c r="A718" i="119" s="1"/>
  <c r="A719" i="119" s="1"/>
  <c r="A720" i="119" s="1"/>
  <c r="A721" i="119" s="1"/>
  <c r="A722" i="119" s="1"/>
  <c r="A723" i="119" s="1"/>
  <c r="A724" i="119" s="1"/>
  <c r="A725" i="119" s="1"/>
  <c r="A726" i="119" s="1"/>
  <c r="A727" i="119" s="1"/>
  <c r="A728" i="119" s="1"/>
  <c r="A729" i="119" s="1"/>
  <c r="A730" i="119" s="1"/>
  <c r="A731" i="119" s="1"/>
  <c r="A732" i="119" s="1"/>
  <c r="A733" i="119" s="1"/>
  <c r="A734" i="119" s="1"/>
  <c r="A735" i="119" s="1"/>
  <c r="A736" i="119" s="1"/>
  <c r="A737" i="119" s="1"/>
  <c r="A738" i="119" s="1"/>
  <c r="A739" i="119" s="1"/>
  <c r="A740" i="119" s="1"/>
  <c r="A741" i="119" s="1"/>
  <c r="A742" i="119" s="1"/>
  <c r="A743" i="119" s="1"/>
  <c r="A744" i="119" s="1"/>
  <c r="A745" i="119" s="1"/>
  <c r="A746" i="119" s="1"/>
  <c r="A747" i="119" s="1"/>
  <c r="A748" i="119" s="1"/>
  <c r="A749" i="119" s="1"/>
  <c r="A750" i="119" s="1"/>
  <c r="A751" i="119" s="1"/>
  <c r="A752" i="119" s="1"/>
  <c r="A753" i="119" s="1"/>
  <c r="A754" i="119" s="1"/>
  <c r="A755" i="119" s="1"/>
  <c r="A756" i="119" s="1"/>
  <c r="A757" i="119" s="1"/>
  <c r="A758" i="119" s="1"/>
  <c r="A759" i="119" s="1"/>
  <c r="A760" i="119" s="1"/>
  <c r="A761" i="119" s="1"/>
  <c r="A762" i="119" s="1"/>
  <c r="A763" i="119" s="1"/>
  <c r="A764" i="119" s="1"/>
  <c r="A765" i="119" s="1"/>
  <c r="A766" i="119" s="1"/>
  <c r="A767" i="119" s="1"/>
  <c r="A768" i="119" s="1"/>
  <c r="A769" i="119" s="1"/>
  <c r="A770" i="119" s="1"/>
  <c r="A771" i="119" s="1"/>
  <c r="A772" i="119" s="1"/>
  <c r="A773" i="119" s="1"/>
  <c r="A774" i="119" s="1"/>
  <c r="A775" i="119" s="1"/>
  <c r="A776" i="119" s="1"/>
  <c r="A777" i="119" s="1"/>
  <c r="A778" i="119" s="1"/>
  <c r="A779" i="119" s="1"/>
  <c r="A780" i="119" s="1"/>
  <c r="A781" i="119" s="1"/>
  <c r="A782" i="119" s="1"/>
  <c r="A783" i="119" s="1"/>
  <c r="A784" i="119" s="1"/>
  <c r="A785" i="119" s="1"/>
  <c r="A786" i="119" s="1"/>
  <c r="A787" i="119" s="1"/>
  <c r="A788" i="119" s="1"/>
  <c r="A789" i="119" s="1"/>
  <c r="A790" i="119" s="1"/>
  <c r="A791" i="119" s="1"/>
  <c r="A792" i="119" s="1"/>
  <c r="A793" i="119" s="1"/>
  <c r="A794" i="119" s="1"/>
  <c r="A795" i="119" s="1"/>
  <c r="A796" i="119" s="1"/>
  <c r="A797" i="119" s="1"/>
  <c r="A798" i="119" s="1"/>
  <c r="A799" i="119" s="1"/>
  <c r="A800" i="119" s="1"/>
  <c r="A801" i="119" s="1"/>
  <c r="A802" i="119" s="1"/>
  <c r="A803" i="119" s="1"/>
  <c r="A804" i="119" s="1"/>
  <c r="A805" i="119" s="1"/>
  <c r="A806" i="119" s="1"/>
  <c r="A807" i="119" s="1"/>
  <c r="A808" i="119" s="1"/>
  <c r="A809" i="119" s="1"/>
  <c r="A810" i="119" s="1"/>
  <c r="A811" i="119" s="1"/>
  <c r="A812" i="119" s="1"/>
  <c r="A813" i="119" s="1"/>
  <c r="A814" i="119" s="1"/>
  <c r="A815" i="119" s="1"/>
  <c r="A816" i="119" s="1"/>
  <c r="A817" i="119" s="1"/>
  <c r="A818" i="119" s="1"/>
  <c r="A819" i="119" s="1"/>
  <c r="A820" i="119" s="1"/>
  <c r="A821" i="119" s="1"/>
  <c r="A822" i="119" s="1"/>
  <c r="A823" i="119" s="1"/>
  <c r="A824" i="119" s="1"/>
  <c r="A825" i="119" s="1"/>
  <c r="A826" i="119" s="1"/>
  <c r="A827" i="119" s="1"/>
  <c r="A828" i="119" s="1"/>
  <c r="A829" i="119" s="1"/>
  <c r="A830" i="119" s="1"/>
  <c r="A831" i="119" s="1"/>
  <c r="A832" i="119" s="1"/>
  <c r="A833" i="119" s="1"/>
  <c r="A834" i="119" s="1"/>
  <c r="A835" i="119" s="1"/>
  <c r="A836" i="119" s="1"/>
  <c r="A837" i="119" s="1"/>
  <c r="A838" i="119" s="1"/>
  <c r="A839" i="119" s="1"/>
  <c r="A840" i="119" s="1"/>
  <c r="A841" i="119" s="1"/>
  <c r="A842" i="119" s="1"/>
  <c r="A843" i="119" s="1"/>
  <c r="A844" i="119" s="1"/>
  <c r="A845" i="119" s="1"/>
  <c r="A846" i="119" s="1"/>
  <c r="A847" i="119" s="1"/>
  <c r="A848" i="119" s="1"/>
  <c r="A849" i="119" s="1"/>
  <c r="A850" i="119" s="1"/>
  <c r="A851" i="119" s="1"/>
  <c r="A852" i="119" s="1"/>
  <c r="A853" i="119" s="1"/>
  <c r="A854" i="119" s="1"/>
  <c r="A855" i="119" s="1"/>
  <c r="A856" i="119" s="1"/>
  <c r="A857" i="119" s="1"/>
  <c r="A858" i="119" s="1"/>
  <c r="A859" i="119" s="1"/>
  <c r="A860" i="119" s="1"/>
  <c r="A861" i="119" s="1"/>
  <c r="A862" i="119" s="1"/>
  <c r="A863" i="119" s="1"/>
  <c r="A864" i="119" s="1"/>
  <c r="A865" i="119" s="1"/>
  <c r="A866" i="119" s="1"/>
  <c r="A867" i="119" s="1"/>
  <c r="A868" i="119" s="1"/>
  <c r="A869" i="119" s="1"/>
  <c r="A870" i="119" s="1"/>
  <c r="A871" i="119" s="1"/>
  <c r="A872" i="119" s="1"/>
  <c r="A873" i="119" s="1"/>
  <c r="A874" i="119" s="1"/>
  <c r="A875" i="119" s="1"/>
  <c r="A876" i="119" s="1"/>
  <c r="A877" i="119" s="1"/>
  <c r="A878" i="119" s="1"/>
  <c r="A879" i="119" s="1"/>
  <c r="A880" i="119" s="1"/>
  <c r="A881" i="119" s="1"/>
  <c r="A882" i="119" s="1"/>
  <c r="A883" i="119" s="1"/>
  <c r="A884" i="119" s="1"/>
  <c r="A885" i="119" s="1"/>
  <c r="A886" i="119" s="1"/>
  <c r="A887" i="119" s="1"/>
  <c r="A888" i="119" s="1"/>
  <c r="A889" i="119" s="1"/>
  <c r="A890" i="119" s="1"/>
  <c r="A891" i="119" s="1"/>
  <c r="A892" i="119" s="1"/>
  <c r="A893" i="119" s="1"/>
  <c r="A894" i="119" s="1"/>
  <c r="A895" i="119" s="1"/>
  <c r="A896" i="119" s="1"/>
  <c r="A897" i="119" s="1"/>
  <c r="A898" i="119" s="1"/>
  <c r="A899" i="119" s="1"/>
  <c r="A900" i="119" s="1"/>
  <c r="A901" i="119" s="1"/>
  <c r="A902" i="119" s="1"/>
  <c r="A903" i="119" s="1"/>
  <c r="A904" i="119" s="1"/>
  <c r="A905" i="119" s="1"/>
  <c r="A906" i="119" s="1"/>
  <c r="A907" i="119" s="1"/>
  <c r="A908" i="119" s="1"/>
  <c r="A909" i="119" s="1"/>
  <c r="A910" i="119" s="1"/>
  <c r="A911" i="119" s="1"/>
  <c r="A912" i="119" s="1"/>
  <c r="A913" i="119" s="1"/>
  <c r="A914" i="119" s="1"/>
  <c r="A915" i="119" s="1"/>
  <c r="A916" i="119" s="1"/>
  <c r="A917" i="119" s="1"/>
  <c r="A918" i="119" s="1"/>
  <c r="A919" i="119" s="1"/>
  <c r="A920" i="119" s="1"/>
  <c r="A921" i="119" s="1"/>
  <c r="A922" i="119" s="1"/>
  <c r="A923" i="119" s="1"/>
  <c r="A924" i="119" s="1"/>
  <c r="A925" i="119" s="1"/>
  <c r="A926" i="119" s="1"/>
  <c r="A927" i="119" s="1"/>
  <c r="A928" i="119" s="1"/>
  <c r="A929" i="119" s="1"/>
  <c r="A930" i="119" s="1"/>
  <c r="A931" i="119" s="1"/>
  <c r="A932" i="119" s="1"/>
  <c r="A933" i="119" s="1"/>
  <c r="A934" i="119" s="1"/>
  <c r="A935" i="119" s="1"/>
  <c r="A936" i="119" s="1"/>
  <c r="A937" i="119" s="1"/>
  <c r="A938" i="119" s="1"/>
  <c r="A939" i="119" s="1"/>
  <c r="A940" i="119" s="1"/>
  <c r="A941" i="119" s="1"/>
  <c r="A942" i="119" s="1"/>
  <c r="A943" i="119" s="1"/>
  <c r="A944" i="119" s="1"/>
  <c r="A945" i="119" s="1"/>
  <c r="A946" i="119" s="1"/>
  <c r="A947" i="119" s="1"/>
  <c r="A948" i="119" s="1"/>
  <c r="A949" i="119" s="1"/>
  <c r="A950" i="119" s="1"/>
  <c r="A951" i="119" s="1"/>
  <c r="A952" i="119" s="1"/>
  <c r="A953" i="119" s="1"/>
  <c r="A954" i="119" s="1"/>
  <c r="A955" i="119" s="1"/>
  <c r="A956" i="119" s="1"/>
  <c r="A957" i="119" s="1"/>
  <c r="A958" i="119" s="1"/>
  <c r="A959" i="119" s="1"/>
  <c r="A960" i="119" s="1"/>
  <c r="A961" i="119" s="1"/>
  <c r="A962" i="119" s="1"/>
  <c r="A963" i="119" s="1"/>
  <c r="A964" i="119" s="1"/>
  <c r="A965" i="119" s="1"/>
  <c r="A966" i="119" s="1"/>
  <c r="A967" i="119" s="1"/>
  <c r="A968" i="119" s="1"/>
  <c r="A969" i="119" s="1"/>
  <c r="A970" i="119" s="1"/>
  <c r="A971" i="119" s="1"/>
  <c r="A972" i="119" s="1"/>
  <c r="A973" i="119" s="1"/>
  <c r="A974" i="119" s="1"/>
  <c r="A975" i="119" s="1"/>
  <c r="A976" i="119" s="1"/>
  <c r="A977" i="119" s="1"/>
  <c r="A978" i="119" s="1"/>
  <c r="A979" i="119" s="1"/>
  <c r="A980" i="119" s="1"/>
  <c r="A981" i="119" s="1"/>
  <c r="A982" i="119" s="1"/>
  <c r="A983" i="119" s="1"/>
  <c r="A984" i="119" s="1"/>
  <c r="A985" i="119" s="1"/>
  <c r="A986" i="119" s="1"/>
  <c r="A987" i="119" s="1"/>
  <c r="A988" i="119" s="1"/>
  <c r="A989" i="119" s="1"/>
  <c r="A990" i="119" s="1"/>
  <c r="A991" i="119" s="1"/>
  <c r="A992" i="119" s="1"/>
  <c r="A993" i="119" s="1"/>
  <c r="A994" i="119" s="1"/>
  <c r="A995" i="119" s="1"/>
  <c r="A996" i="119" s="1"/>
  <c r="A997" i="119" s="1"/>
  <c r="A998" i="119" s="1"/>
  <c r="A999" i="119" s="1"/>
  <c r="A1000" i="119" s="1"/>
  <c r="A1001" i="119" s="1"/>
  <c r="A1002" i="119" s="1"/>
  <c r="A1003" i="119" s="1"/>
  <c r="A1004" i="119" s="1"/>
  <c r="A1005" i="119" s="1"/>
  <c r="A1006" i="119" s="1"/>
  <c r="A1007" i="119" s="1"/>
  <c r="A1008" i="119" s="1"/>
  <c r="A1009" i="119" s="1"/>
  <c r="A1010" i="119" s="1"/>
  <c r="A1011" i="119" s="1"/>
  <c r="A1012" i="119" s="1"/>
  <c r="A1013" i="119" s="1"/>
  <c r="A1014" i="119" s="1"/>
  <c r="A1015" i="119" s="1"/>
  <c r="A1016" i="119" s="1"/>
  <c r="A1017" i="119" s="1"/>
  <c r="A1018" i="119" s="1"/>
  <c r="A1019" i="119" s="1"/>
  <c r="A1020" i="119" s="1"/>
  <c r="A1021" i="119" s="1"/>
  <c r="A1022" i="119" s="1"/>
  <c r="A1023" i="119" s="1"/>
  <c r="A1024" i="119" s="1"/>
  <c r="A1025" i="119" s="1"/>
  <c r="A1026" i="119" s="1"/>
  <c r="A1027" i="119" s="1"/>
  <c r="A1028" i="119" s="1"/>
  <c r="A1029" i="119" s="1"/>
  <c r="A1030" i="119" s="1"/>
  <c r="A1031" i="119" s="1"/>
  <c r="A1032" i="119" s="1"/>
  <c r="A1033" i="119" s="1"/>
  <c r="A1034" i="119" s="1"/>
  <c r="A1035" i="119" s="1"/>
  <c r="A1036" i="119" s="1"/>
  <c r="A1037" i="119" s="1"/>
  <c r="A1038" i="119" s="1"/>
  <c r="A1039" i="119" s="1"/>
  <c r="A1040" i="119" s="1"/>
  <c r="A1041" i="119" s="1"/>
  <c r="A1042" i="119" s="1"/>
  <c r="A1043" i="119" s="1"/>
  <c r="A1044" i="119" s="1"/>
  <c r="A1045" i="119" s="1"/>
  <c r="A1046" i="119" s="1"/>
  <c r="A1047" i="119" s="1"/>
  <c r="A1048" i="119" s="1"/>
  <c r="A1049" i="119" s="1"/>
  <c r="A1050" i="119" s="1"/>
  <c r="A1051" i="119" s="1"/>
  <c r="A1052" i="119" s="1"/>
  <c r="A1053" i="119" s="1"/>
  <c r="A1054" i="119" s="1"/>
  <c r="A1055" i="119" s="1"/>
  <c r="A1056" i="119" s="1"/>
  <c r="A1057" i="119" s="1"/>
  <c r="A1058" i="119" s="1"/>
  <c r="A1059" i="119" s="1"/>
  <c r="A1060" i="119" s="1"/>
  <c r="A1061" i="119" s="1"/>
  <c r="A1062" i="119" s="1"/>
  <c r="A1063" i="119" s="1"/>
  <c r="A1064" i="119" s="1"/>
  <c r="A1065" i="119" s="1"/>
  <c r="A1066" i="119" s="1"/>
  <c r="A1067" i="119" s="1"/>
  <c r="A1068" i="119" s="1"/>
  <c r="A1069" i="119" s="1"/>
  <c r="A1070" i="119" s="1"/>
  <c r="A1071" i="119" s="1"/>
  <c r="A1072" i="119" s="1"/>
  <c r="A1073" i="119" s="1"/>
  <c r="A1074" i="119" s="1"/>
  <c r="A1075" i="119" s="1"/>
  <c r="A1076" i="119" s="1"/>
  <c r="A1077" i="119" s="1"/>
  <c r="A1078" i="119" s="1"/>
  <c r="A1079" i="119" s="1"/>
  <c r="A1080" i="119" s="1"/>
  <c r="A1081" i="119" s="1"/>
  <c r="A1082" i="119" s="1"/>
  <c r="A1083" i="119" s="1"/>
  <c r="A1084" i="119" s="1"/>
  <c r="A1085" i="119" s="1"/>
  <c r="A1086" i="119" s="1"/>
  <c r="A1087" i="119" s="1"/>
  <c r="A1088" i="119" s="1"/>
  <c r="A1089" i="119" s="1"/>
  <c r="A1090" i="119" s="1"/>
  <c r="A1091" i="119" s="1"/>
  <c r="A1092" i="119" s="1"/>
  <c r="A1093" i="119" s="1"/>
  <c r="A1094" i="119" s="1"/>
  <c r="A1095" i="119" s="1"/>
  <c r="A1096" i="119" s="1"/>
  <c r="A1097" i="119" s="1"/>
  <c r="A1098" i="119" s="1"/>
  <c r="A1099" i="119" s="1"/>
  <c r="A1100" i="119" s="1"/>
  <c r="A1101" i="119" s="1"/>
  <c r="A1102" i="119" s="1"/>
  <c r="A1103" i="119" s="1"/>
  <c r="A1104" i="119" s="1"/>
  <c r="A1105" i="119" s="1"/>
  <c r="A1106" i="119" s="1"/>
  <c r="A1107" i="119" s="1"/>
  <c r="A1108" i="119" s="1"/>
  <c r="A1109" i="119" s="1"/>
  <c r="A1110" i="119" s="1"/>
  <c r="A1111" i="119" s="1"/>
  <c r="A1112" i="119" s="1"/>
  <c r="A1113" i="119" s="1"/>
  <c r="A1114" i="119" s="1"/>
  <c r="A1115" i="119" s="1"/>
  <c r="A1116" i="119" s="1"/>
  <c r="A1117" i="119" s="1"/>
  <c r="A1118" i="119" s="1"/>
  <c r="A1119" i="119" s="1"/>
  <c r="A1120" i="119" s="1"/>
  <c r="A1121" i="119" s="1"/>
  <c r="A1122" i="119" s="1"/>
  <c r="A1123" i="119" s="1"/>
  <c r="A1124" i="119" s="1"/>
  <c r="A1125" i="119" s="1"/>
  <c r="A1126" i="119" s="1"/>
  <c r="A1127" i="119" s="1"/>
  <c r="A1128" i="119" s="1"/>
  <c r="A1129" i="119" s="1"/>
  <c r="A1130" i="119" s="1"/>
  <c r="A1131" i="119" s="1"/>
  <c r="A1132" i="119" s="1"/>
  <c r="A1133" i="119" s="1"/>
  <c r="A1134" i="119" s="1"/>
  <c r="A1135" i="119" s="1"/>
  <c r="A1136" i="119" s="1"/>
  <c r="A1137" i="119" s="1"/>
  <c r="A1138" i="119" s="1"/>
  <c r="A1139" i="119" s="1"/>
  <c r="A1140" i="119" s="1"/>
  <c r="A1141" i="119" s="1"/>
  <c r="A1142" i="119" s="1"/>
  <c r="A1143" i="119" s="1"/>
  <c r="A1144" i="119" s="1"/>
  <c r="A1145" i="119" s="1"/>
  <c r="A1146" i="119" s="1"/>
  <c r="A1147" i="119" s="1"/>
  <c r="A1148" i="119" s="1"/>
  <c r="A1149" i="119" s="1"/>
  <c r="A1150" i="119" s="1"/>
  <c r="A1151" i="119" s="1"/>
  <c r="A1152" i="119" s="1"/>
  <c r="A1153" i="119" s="1"/>
  <c r="A1154" i="119" s="1"/>
  <c r="A1155" i="119" s="1"/>
  <c r="A1156" i="119" s="1"/>
  <c r="A1157" i="119" s="1"/>
  <c r="A1158" i="119" s="1"/>
  <c r="A1159" i="119" s="1"/>
  <c r="A1160" i="119" s="1"/>
  <c r="A1161" i="119" s="1"/>
  <c r="A1162" i="119" s="1"/>
  <c r="A1163" i="119" s="1"/>
  <c r="A1164" i="119" s="1"/>
  <c r="A1165" i="119" s="1"/>
  <c r="A1166" i="119" s="1"/>
  <c r="A1167" i="119" s="1"/>
  <c r="A1168" i="119" s="1"/>
  <c r="A1169" i="119" s="1"/>
  <c r="A1170" i="119" s="1"/>
  <c r="A1171" i="119" s="1"/>
  <c r="A1172" i="119" s="1"/>
  <c r="A1173" i="119" s="1"/>
  <c r="A1174" i="119" s="1"/>
  <c r="A1175" i="119" s="1"/>
  <c r="A1176" i="119" s="1"/>
  <c r="A1177" i="119" s="1"/>
  <c r="A1178" i="119" s="1"/>
  <c r="A1179" i="119" s="1"/>
  <c r="A1180" i="119" s="1"/>
  <c r="A1181" i="119" s="1"/>
  <c r="A1182" i="119" s="1"/>
  <c r="A1183" i="119" s="1"/>
  <c r="A1184" i="119" s="1"/>
  <c r="A1185" i="119" s="1"/>
  <c r="A1186" i="119" s="1"/>
  <c r="A1187" i="119" s="1"/>
  <c r="A1188" i="119" s="1"/>
  <c r="A1189" i="119" s="1"/>
  <c r="A1190" i="119" s="1"/>
  <c r="A1191" i="119" s="1"/>
  <c r="A1192" i="119" s="1"/>
  <c r="A1193" i="119" s="1"/>
  <c r="A1194" i="119" s="1"/>
  <c r="A1195" i="119" s="1"/>
  <c r="A1196" i="119" s="1"/>
  <c r="A1197" i="119" s="1"/>
  <c r="A1198" i="119" s="1"/>
  <c r="A1199" i="119" s="1"/>
  <c r="A1200" i="119" s="1"/>
  <c r="A1201" i="119" s="1"/>
  <c r="A1202" i="119" s="1"/>
  <c r="A1203" i="119" s="1"/>
  <c r="A1204" i="119" s="1"/>
  <c r="A1205" i="119" s="1"/>
  <c r="A1206" i="119" s="1"/>
  <c r="A1207" i="119" s="1"/>
  <c r="A1208" i="119" s="1"/>
  <c r="A1209" i="119" s="1"/>
  <c r="A1210" i="119" s="1"/>
  <c r="A1211" i="119" s="1"/>
  <c r="A1212" i="119" s="1"/>
  <c r="A1213" i="119" s="1"/>
  <c r="A1214" i="119" s="1"/>
  <c r="A1215" i="119" s="1"/>
  <c r="A1216" i="119" s="1"/>
  <c r="A1217" i="119" s="1"/>
  <c r="A1218" i="119" s="1"/>
  <c r="A1219" i="119" s="1"/>
  <c r="A1220" i="119" s="1"/>
  <c r="A1221" i="119" s="1"/>
  <c r="A1222" i="119" s="1"/>
  <c r="A1223" i="119" s="1"/>
  <c r="A1224" i="119" s="1"/>
  <c r="A1225" i="119" s="1"/>
  <c r="A1226" i="119" s="1"/>
  <c r="A1227" i="119" s="1"/>
  <c r="A1228" i="119" s="1"/>
  <c r="A1229" i="119" s="1"/>
  <c r="A1230" i="119" s="1"/>
  <c r="A1231" i="119" s="1"/>
  <c r="A1232" i="119" s="1"/>
  <c r="A1233" i="119" s="1"/>
  <c r="A1234" i="119" s="1"/>
  <c r="A1235" i="119" s="1"/>
  <c r="A1236" i="119" s="1"/>
  <c r="A1237" i="119" s="1"/>
  <c r="A1238" i="119" s="1"/>
  <c r="A1239" i="119" s="1"/>
  <c r="A1240" i="119" s="1"/>
  <c r="A1241" i="119" s="1"/>
  <c r="A1242" i="119" s="1"/>
  <c r="A1243" i="119" s="1"/>
  <c r="A1244" i="119" s="1"/>
  <c r="A1245" i="119" s="1"/>
  <c r="A1246" i="119" s="1"/>
  <c r="A1247" i="119" s="1"/>
  <c r="A1248" i="119" s="1"/>
  <c r="A1249" i="119" s="1"/>
  <c r="A1250" i="119" s="1"/>
  <c r="A1251" i="119" s="1"/>
  <c r="A1252" i="119" s="1"/>
  <c r="A1253" i="119" s="1"/>
  <c r="A1254" i="119" s="1"/>
  <c r="A1255" i="119" s="1"/>
  <c r="A1256" i="119" s="1"/>
  <c r="A1257" i="119" s="1"/>
  <c r="A1258" i="119" s="1"/>
  <c r="A1259" i="119" s="1"/>
  <c r="A1260" i="119" s="1"/>
  <c r="A1261" i="119" s="1"/>
  <c r="A1262" i="119" s="1"/>
  <c r="A1263" i="119" s="1"/>
  <c r="A1264" i="119" s="1"/>
  <c r="A1265" i="119" s="1"/>
  <c r="A1266" i="119" s="1"/>
  <c r="A1267" i="119" s="1"/>
  <c r="A1268" i="119" s="1"/>
  <c r="A1269" i="119" s="1"/>
  <c r="A1270" i="119" s="1"/>
  <c r="A1271" i="119" s="1"/>
  <c r="A1272" i="119" s="1"/>
  <c r="A1273" i="119" s="1"/>
  <c r="A1274" i="119" s="1"/>
  <c r="A1275" i="119" s="1"/>
  <c r="A1276" i="119" s="1"/>
  <c r="A1277" i="119" s="1"/>
  <c r="A1278" i="119" s="1"/>
  <c r="A1279" i="119" s="1"/>
  <c r="A1280" i="119" s="1"/>
  <c r="A1281" i="119" s="1"/>
  <c r="A1282" i="119" s="1"/>
  <c r="A1283" i="119" s="1"/>
  <c r="A1284" i="119" s="1"/>
  <c r="A1285" i="119" s="1"/>
  <c r="A1286" i="119" s="1"/>
  <c r="A1287" i="119" s="1"/>
  <c r="A1288" i="119" s="1"/>
  <c r="A1289" i="119" s="1"/>
  <c r="A1290" i="119" s="1"/>
  <c r="A1291" i="119" s="1"/>
  <c r="A1292" i="119" s="1"/>
  <c r="A1293" i="119" s="1"/>
  <c r="A1294" i="119" s="1"/>
  <c r="A1295" i="119" s="1"/>
  <c r="A1296" i="119" s="1"/>
  <c r="A1297" i="119" s="1"/>
  <c r="A1298" i="119" s="1"/>
  <c r="A1299" i="119" s="1"/>
  <c r="A1300" i="119" s="1"/>
  <c r="A1301" i="119" s="1"/>
  <c r="A1302" i="119" s="1"/>
  <c r="A1303" i="119" s="1"/>
  <c r="A1304" i="119" s="1"/>
  <c r="A1305" i="119" s="1"/>
  <c r="A1306" i="119" s="1"/>
  <c r="A1307" i="119" s="1"/>
  <c r="A1308" i="119" s="1"/>
  <c r="A1309" i="119" s="1"/>
  <c r="A1310" i="119" s="1"/>
  <c r="A1311" i="119" s="1"/>
  <c r="A1312" i="119" s="1"/>
  <c r="A1313" i="119" s="1"/>
  <c r="A1314" i="119" s="1"/>
  <c r="A1315" i="119" s="1"/>
  <c r="A1316" i="119" s="1"/>
  <c r="A1317" i="119" s="1"/>
  <c r="A1318" i="119" s="1"/>
  <c r="A1319" i="119" s="1"/>
  <c r="A1320" i="119" s="1"/>
  <c r="A1321" i="119" s="1"/>
  <c r="A1322" i="119" s="1"/>
  <c r="A1323" i="119" s="1"/>
  <c r="A1324" i="119" s="1"/>
  <c r="A1325" i="119" s="1"/>
  <c r="A1326" i="119" s="1"/>
  <c r="A1327" i="119" s="1"/>
  <c r="A1328" i="119" s="1"/>
  <c r="A1329" i="119" s="1"/>
  <c r="A1330" i="119" s="1"/>
  <c r="A1331" i="119" s="1"/>
  <c r="A1332" i="119" s="1"/>
  <c r="A1333" i="119" s="1"/>
  <c r="A1334" i="119" s="1"/>
  <c r="A1335" i="119" s="1"/>
  <c r="A1336" i="119" s="1"/>
  <c r="A1337" i="119" s="1"/>
  <c r="A1338" i="119" s="1"/>
  <c r="A1339" i="119" s="1"/>
  <c r="A1340" i="119" s="1"/>
  <c r="A1341" i="119" s="1"/>
  <c r="A1342" i="119" s="1"/>
  <c r="A1343" i="119" s="1"/>
  <c r="A1344" i="119" s="1"/>
  <c r="A1345" i="119" s="1"/>
  <c r="A1346" i="119" s="1"/>
  <c r="A1347" i="119" s="1"/>
  <c r="A1348" i="119" s="1"/>
  <c r="A1349" i="119" s="1"/>
  <c r="A1350" i="119" s="1"/>
  <c r="A1351" i="119" s="1"/>
  <c r="A1352" i="119" s="1"/>
  <c r="A1353" i="119" s="1"/>
  <c r="A1354" i="119" s="1"/>
  <c r="A1355" i="119" s="1"/>
  <c r="A1356" i="119" s="1"/>
  <c r="A1357" i="119" s="1"/>
  <c r="A1358" i="119" s="1"/>
  <c r="A1359" i="119" s="1"/>
  <c r="A1360" i="119" s="1"/>
  <c r="A1361" i="119" s="1"/>
  <c r="A1362" i="119" s="1"/>
  <c r="A1363" i="119" s="1"/>
  <c r="A1364" i="119" s="1"/>
  <c r="A1365" i="119" s="1"/>
  <c r="A1366" i="119" s="1"/>
  <c r="A1367" i="119" s="1"/>
  <c r="A1368" i="119" s="1"/>
  <c r="A1369" i="119" s="1"/>
  <c r="A1370" i="119" s="1"/>
  <c r="A1371" i="119" s="1"/>
  <c r="A1372" i="119" s="1"/>
  <c r="A1373" i="119" s="1"/>
  <c r="A1374" i="119" s="1"/>
  <c r="A1375" i="119" s="1"/>
  <c r="A1376" i="119" s="1"/>
  <c r="A1377" i="119" s="1"/>
  <c r="A1378" i="119" s="1"/>
  <c r="A1379" i="119" s="1"/>
  <c r="A1380" i="119" s="1"/>
  <c r="A1381" i="119" s="1"/>
  <c r="A1382" i="119" s="1"/>
  <c r="A1383" i="119" s="1"/>
  <c r="A1384" i="119" s="1"/>
  <c r="A1385" i="119" s="1"/>
  <c r="A1386" i="119" s="1"/>
  <c r="A1387" i="119" s="1"/>
  <c r="A1388" i="119" s="1"/>
  <c r="A1389" i="119" s="1"/>
  <c r="A1390" i="119" s="1"/>
  <c r="A1391" i="119" s="1"/>
  <c r="A1392" i="119" s="1"/>
  <c r="A1393" i="119" s="1"/>
  <c r="A1394" i="119" s="1"/>
  <c r="A1395" i="119" s="1"/>
  <c r="A1396" i="119" s="1"/>
  <c r="A1397" i="119" s="1"/>
  <c r="A1398" i="119" s="1"/>
  <c r="A1399" i="119" s="1"/>
  <c r="A1400" i="119" s="1"/>
  <c r="A1401" i="119" s="1"/>
  <c r="A1402" i="119" s="1"/>
  <c r="A1403" i="119" s="1"/>
  <c r="A1404" i="119" s="1"/>
  <c r="A1405" i="119" s="1"/>
  <c r="A1406" i="119" s="1"/>
  <c r="A1407" i="119" s="1"/>
  <c r="A1408" i="119" s="1"/>
  <c r="A1409" i="119" s="1"/>
  <c r="A1410" i="119" s="1"/>
  <c r="A1411" i="119" s="1"/>
  <c r="A1412" i="119" s="1"/>
  <c r="A1413" i="119" s="1"/>
  <c r="A1414" i="119" s="1"/>
  <c r="A1415" i="119" s="1"/>
  <c r="A1416" i="119" s="1"/>
  <c r="A1417" i="119" s="1"/>
  <c r="A1418" i="119" s="1"/>
  <c r="A1419" i="119" s="1"/>
  <c r="A1420" i="119" s="1"/>
  <c r="A1421" i="119" s="1"/>
  <c r="A1422" i="119" s="1"/>
  <c r="A1423" i="119" s="1"/>
  <c r="A1424" i="119" s="1"/>
  <c r="A1425" i="119" s="1"/>
  <c r="A1426" i="119" s="1"/>
  <c r="A1427" i="119" s="1"/>
  <c r="A1428" i="119" s="1"/>
  <c r="A1429" i="119" s="1"/>
  <c r="A1430" i="119" s="1"/>
  <c r="A1431" i="119" s="1"/>
  <c r="A1432" i="119" s="1"/>
  <c r="A1433" i="119" s="1"/>
  <c r="A1434" i="119" s="1"/>
  <c r="A1435" i="119" s="1"/>
  <c r="A1436" i="119" s="1"/>
  <c r="A1437" i="119" s="1"/>
  <c r="A1438" i="119" s="1"/>
  <c r="A1439" i="119" s="1"/>
  <c r="A1440" i="119" s="1"/>
  <c r="A1441" i="119" s="1"/>
  <c r="A1442" i="119" s="1"/>
  <c r="A1443" i="119" s="1"/>
  <c r="A1444" i="119" s="1"/>
  <c r="A1445" i="119" s="1"/>
  <c r="A1446" i="119" s="1"/>
  <c r="A1447" i="119" s="1"/>
  <c r="A1448" i="119" s="1"/>
  <c r="A1449" i="119" s="1"/>
  <c r="A1450" i="119" s="1"/>
  <c r="A1451" i="119" s="1"/>
  <c r="A1452" i="119" s="1"/>
  <c r="A1453" i="119" s="1"/>
  <c r="A1454" i="119" s="1"/>
  <c r="A1455" i="119" s="1"/>
  <c r="A1456" i="119" s="1"/>
  <c r="A1457" i="119" s="1"/>
  <c r="A1458" i="119" s="1"/>
  <c r="A1459" i="119" s="1"/>
  <c r="A1460" i="119" s="1"/>
  <c r="A1461" i="119" s="1"/>
  <c r="A1462" i="119" s="1"/>
  <c r="A1463" i="119" s="1"/>
  <c r="A1464" i="119" s="1"/>
  <c r="A1465" i="119" s="1"/>
  <c r="A1466" i="119" s="1"/>
  <c r="A1467" i="119" s="1"/>
  <c r="A1468" i="119" s="1"/>
  <c r="A1469" i="119" s="1"/>
  <c r="A1470" i="119" s="1"/>
  <c r="A1471" i="119" s="1"/>
  <c r="A1472" i="119" s="1"/>
  <c r="A1473" i="119" s="1"/>
  <c r="A1474" i="119" s="1"/>
  <c r="A1475" i="119" s="1"/>
  <c r="A1476" i="119" s="1"/>
  <c r="A1477" i="119" s="1"/>
  <c r="A1478" i="119" s="1"/>
  <c r="A1479" i="119" s="1"/>
  <c r="A1480" i="119" s="1"/>
  <c r="A1481" i="119" s="1"/>
  <c r="A1482" i="119" s="1"/>
  <c r="A1483" i="119" s="1"/>
  <c r="A1484" i="119" s="1"/>
  <c r="A1485" i="119" s="1"/>
  <c r="A1486" i="119" s="1"/>
  <c r="A1487" i="119" s="1"/>
  <c r="A1488" i="119" s="1"/>
  <c r="A1489" i="119" s="1"/>
  <c r="A1490" i="119" s="1"/>
  <c r="A1491" i="119" s="1"/>
  <c r="A1492" i="119" s="1"/>
  <c r="A1493" i="119" s="1"/>
  <c r="A1494" i="119" s="1"/>
  <c r="A1495" i="119" s="1"/>
  <c r="A1496" i="119" s="1"/>
  <c r="A1497" i="119" s="1"/>
  <c r="A1498" i="119" s="1"/>
  <c r="A1499" i="119" s="1"/>
  <c r="A1500" i="119" s="1"/>
  <c r="A1501" i="119" s="1"/>
  <c r="A1502" i="119" s="1"/>
  <c r="A1503" i="119" s="1"/>
  <c r="A1504" i="119" s="1"/>
  <c r="A1505" i="119" s="1"/>
  <c r="A1506" i="119" s="1"/>
  <c r="A1507" i="119" s="1"/>
  <c r="A1508" i="119" s="1"/>
  <c r="A1509" i="119" s="1"/>
  <c r="A1510" i="119" s="1"/>
  <c r="A1511" i="119" s="1"/>
  <c r="A1512" i="119" s="1"/>
  <c r="A1513" i="119" s="1"/>
  <c r="A1514" i="119" s="1"/>
  <c r="A1515" i="119" s="1"/>
  <c r="A1516" i="119" s="1"/>
  <c r="A1517" i="119" s="1"/>
  <c r="A1518" i="119" s="1"/>
  <c r="A1519" i="119" s="1"/>
  <c r="A1520" i="119" s="1"/>
  <c r="A1521" i="119" s="1"/>
  <c r="A1522" i="119" s="1"/>
  <c r="A1523" i="119" s="1"/>
  <c r="A1524" i="119" s="1"/>
  <c r="A1525" i="119" s="1"/>
  <c r="A1526" i="119" s="1"/>
  <c r="A1527" i="119" s="1"/>
  <c r="A1528" i="119" s="1"/>
  <c r="A1529" i="119" s="1"/>
  <c r="A1530" i="119" s="1"/>
  <c r="A1531" i="119" s="1"/>
  <c r="A1532" i="119" s="1"/>
  <c r="A1533" i="119" s="1"/>
  <c r="A1534" i="119" s="1"/>
  <c r="A1535" i="119" s="1"/>
  <c r="A1536" i="119" s="1"/>
  <c r="A1537" i="119" s="1"/>
  <c r="A1538" i="119" s="1"/>
  <c r="A1539" i="119" s="1"/>
  <c r="A1540" i="119" s="1"/>
  <c r="A1541" i="119" s="1"/>
  <c r="A1542" i="119" s="1"/>
  <c r="A1543" i="119" s="1"/>
  <c r="A1544" i="119" s="1"/>
  <c r="A1545" i="119" s="1"/>
  <c r="A1546" i="119" s="1"/>
  <c r="A1547" i="119" s="1"/>
  <c r="A1548" i="119" s="1"/>
  <c r="A1549" i="119" s="1"/>
  <c r="A1550" i="119" s="1"/>
  <c r="A1551" i="119" s="1"/>
  <c r="A1552" i="119" s="1"/>
  <c r="A1553" i="119" s="1"/>
  <c r="A1554" i="119" s="1"/>
  <c r="A1555" i="119" s="1"/>
  <c r="A1556" i="119" s="1"/>
  <c r="A1557" i="119" s="1"/>
  <c r="A1558" i="119" s="1"/>
  <c r="A1559" i="119" s="1"/>
  <c r="A1560" i="119" s="1"/>
  <c r="A1561" i="119" s="1"/>
  <c r="A1562" i="119" s="1"/>
  <c r="A1563" i="119" s="1"/>
  <c r="A1564" i="119" s="1"/>
  <c r="A1565" i="119" s="1"/>
  <c r="A1566" i="119" s="1"/>
  <c r="A1567" i="119" s="1"/>
  <c r="A1568" i="119" s="1"/>
  <c r="A1569" i="119" s="1"/>
  <c r="A1570" i="119" s="1"/>
  <c r="A1571" i="119" s="1"/>
  <c r="A1572" i="119" s="1"/>
  <c r="A1573" i="119" s="1"/>
  <c r="A1574" i="119" s="1"/>
  <c r="A1575" i="119" s="1"/>
  <c r="A1576" i="119" s="1"/>
  <c r="A1577" i="119" s="1"/>
  <c r="A1578" i="119" s="1"/>
  <c r="A1579" i="119" s="1"/>
  <c r="A1580" i="119" s="1"/>
  <c r="A1581" i="119" s="1"/>
  <c r="A1582" i="119" s="1"/>
  <c r="A1583" i="119" s="1"/>
  <c r="A1584" i="119" s="1"/>
  <c r="A1585" i="119" s="1"/>
  <c r="A1586" i="119" s="1"/>
  <c r="A1587" i="119" s="1"/>
  <c r="A1588" i="119" s="1"/>
  <c r="A1589" i="119" s="1"/>
  <c r="A1590" i="119" s="1"/>
  <c r="A1591" i="119" s="1"/>
  <c r="A1592" i="119" s="1"/>
  <c r="A1593" i="119" s="1"/>
  <c r="A1594" i="119" s="1"/>
  <c r="A1595" i="119" s="1"/>
  <c r="A1596" i="119" s="1"/>
  <c r="A1597" i="119" s="1"/>
  <c r="A1598" i="119" s="1"/>
  <c r="A1599" i="119" s="1"/>
  <c r="A1600" i="119" s="1"/>
  <c r="A1601" i="119" s="1"/>
  <c r="A1602" i="119" s="1"/>
  <c r="A1603" i="119" s="1"/>
  <c r="A1604" i="119" s="1"/>
  <c r="A1605" i="119" s="1"/>
  <c r="A1606" i="119" s="1"/>
  <c r="A1607" i="119" s="1"/>
  <c r="A1608" i="119" s="1"/>
  <c r="A1609" i="119" s="1"/>
  <c r="A1610" i="119" s="1"/>
  <c r="A1611" i="119" s="1"/>
  <c r="A1612" i="119" s="1"/>
  <c r="A1613" i="119" s="1"/>
  <c r="A1614" i="119" s="1"/>
  <c r="A1615" i="119" s="1"/>
  <c r="A1616" i="119" s="1"/>
  <c r="A1617" i="119" s="1"/>
  <c r="A1618" i="119" s="1"/>
  <c r="A1619" i="119" s="1"/>
  <c r="A1620" i="119" s="1"/>
  <c r="A1621" i="119" s="1"/>
  <c r="A1622" i="119" s="1"/>
  <c r="A1623" i="119" s="1"/>
  <c r="A1624" i="119" s="1"/>
  <c r="A1625" i="119" s="1"/>
  <c r="A1626" i="119" s="1"/>
  <c r="A1627" i="119" s="1"/>
  <c r="A1628" i="119" s="1"/>
  <c r="A1629" i="119" s="1"/>
  <c r="A1630" i="119" s="1"/>
  <c r="A1631" i="119" s="1"/>
  <c r="A1632" i="119" s="1"/>
  <c r="A1633" i="119" s="1"/>
  <c r="A1634" i="119" s="1"/>
  <c r="A1635" i="119" s="1"/>
  <c r="A1636" i="119" s="1"/>
  <c r="A1637" i="119" s="1"/>
  <c r="A1638" i="119" s="1"/>
  <c r="A1639" i="119" s="1"/>
  <c r="A1640" i="119" s="1"/>
  <c r="A1641" i="119" s="1"/>
  <c r="A1642" i="119" s="1"/>
  <c r="A1643" i="119" s="1"/>
  <c r="A1644" i="119" s="1"/>
  <c r="A1645" i="119" s="1"/>
  <c r="A1646" i="119" s="1"/>
  <c r="A1647" i="119" s="1"/>
  <c r="A1648" i="119" s="1"/>
  <c r="A1649" i="119" s="1"/>
  <c r="A1650" i="119" s="1"/>
  <c r="A1651" i="119" s="1"/>
  <c r="A1652" i="119" s="1"/>
  <c r="A1653" i="119" s="1"/>
  <c r="A1654" i="119" s="1"/>
  <c r="A1655" i="119" s="1"/>
  <c r="A1656" i="119" s="1"/>
  <c r="A1657" i="119" s="1"/>
  <c r="A1658" i="119" s="1"/>
  <c r="A1659" i="119" s="1"/>
  <c r="A1660" i="119" s="1"/>
  <c r="A1661" i="119" s="1"/>
  <c r="A1662" i="119" s="1"/>
  <c r="A1663" i="119" s="1"/>
  <c r="A1664" i="119" s="1"/>
  <c r="A1665" i="119" s="1"/>
  <c r="A1666" i="119" s="1"/>
  <c r="A1667" i="119" s="1"/>
  <c r="A1668" i="119" s="1"/>
  <c r="A1669" i="119" s="1"/>
  <c r="A1670" i="119" s="1"/>
  <c r="A1671" i="119" s="1"/>
  <c r="A1672" i="119" s="1"/>
  <c r="A1673" i="119" s="1"/>
  <c r="A1674" i="119" s="1"/>
  <c r="A1675" i="119" s="1"/>
  <c r="A1676" i="119" s="1"/>
  <c r="A1677" i="119" s="1"/>
  <c r="A1678" i="119" s="1"/>
  <c r="A1679" i="119" s="1"/>
  <c r="A1680" i="119" s="1"/>
  <c r="A1681" i="119" s="1"/>
  <c r="A1682" i="119" s="1"/>
  <c r="A1683" i="119" s="1"/>
  <c r="A1684" i="119" s="1"/>
  <c r="A1685" i="119" s="1"/>
  <c r="A1686" i="119" s="1"/>
  <c r="A1687" i="119" s="1"/>
  <c r="A1688" i="119" s="1"/>
  <c r="A1689" i="119" s="1"/>
  <c r="A1690" i="119" s="1"/>
  <c r="A1691" i="119" s="1"/>
  <c r="A1692" i="119" s="1"/>
  <c r="A1693" i="119" s="1"/>
  <c r="A1694" i="119" s="1"/>
  <c r="A1695" i="119" s="1"/>
  <c r="A1696" i="119" s="1"/>
  <c r="A1697" i="119" s="1"/>
  <c r="A1698" i="119" s="1"/>
  <c r="A1699" i="119" s="1"/>
  <c r="A1700" i="119" s="1"/>
  <c r="A1701" i="119" s="1"/>
  <c r="A1702" i="119" s="1"/>
  <c r="A1703" i="119" s="1"/>
  <c r="A1704" i="119" s="1"/>
  <c r="A1705" i="119" s="1"/>
  <c r="A1706" i="119" s="1"/>
  <c r="A1707" i="119" s="1"/>
  <c r="A1708" i="119" s="1"/>
  <c r="A1709" i="119" s="1"/>
  <c r="A1710" i="119" s="1"/>
  <c r="A1711" i="119" s="1"/>
  <c r="A1712" i="119" s="1"/>
  <c r="A1713" i="119" s="1"/>
  <c r="A1714" i="119" s="1"/>
  <c r="A1715" i="119" s="1"/>
  <c r="A1716" i="119" s="1"/>
  <c r="A1717" i="119" s="1"/>
  <c r="A1718" i="119" s="1"/>
  <c r="A1719" i="119" s="1"/>
  <c r="A1720" i="119" s="1"/>
  <c r="A1721" i="119" s="1"/>
  <c r="A1722" i="119" s="1"/>
  <c r="A1723" i="119" s="1"/>
  <c r="A1724" i="119" s="1"/>
  <c r="A1725" i="119" s="1"/>
  <c r="A1726" i="119" s="1"/>
  <c r="A1727" i="119" s="1"/>
  <c r="A1728" i="119" s="1"/>
  <c r="A1729" i="119" s="1"/>
  <c r="A1730" i="119" s="1"/>
  <c r="A1731" i="119" s="1"/>
  <c r="A1732" i="119" s="1"/>
  <c r="A1733" i="119" s="1"/>
  <c r="A1734" i="119" s="1"/>
  <c r="A1735" i="119" s="1"/>
  <c r="A1736" i="119" s="1"/>
  <c r="A1737" i="119" s="1"/>
  <c r="A1738" i="119" s="1"/>
  <c r="A1739" i="119" s="1"/>
  <c r="A1740" i="119" s="1"/>
  <c r="A1741" i="119" s="1"/>
  <c r="A1742" i="119" s="1"/>
  <c r="A1743" i="119" s="1"/>
  <c r="A1744" i="119" s="1"/>
  <c r="A1745" i="119" s="1"/>
  <c r="A1746" i="119" s="1"/>
  <c r="A1747" i="119" s="1"/>
  <c r="A1748" i="119" s="1"/>
  <c r="A1749" i="119" s="1"/>
  <c r="A1750" i="119" s="1"/>
  <c r="A1751" i="119" s="1"/>
  <c r="A1752" i="119" s="1"/>
  <c r="A1753" i="119" s="1"/>
  <c r="A1754" i="119" s="1"/>
  <c r="A1755" i="119" s="1"/>
  <c r="A1756" i="119" s="1"/>
  <c r="A1757" i="119" s="1"/>
  <c r="A1758" i="119" s="1"/>
  <c r="A1759" i="119" s="1"/>
  <c r="A1760" i="119" s="1"/>
  <c r="A1761" i="119" s="1"/>
  <c r="A1762" i="119" s="1"/>
  <c r="A1763" i="119" s="1"/>
  <c r="A1764" i="119" s="1"/>
  <c r="A1765" i="119" s="1"/>
  <c r="A1766" i="119" s="1"/>
  <c r="A1767" i="119" s="1"/>
  <c r="A1768" i="119" s="1"/>
  <c r="A1769" i="119" s="1"/>
  <c r="A1770" i="119" s="1"/>
  <c r="A1771" i="119" s="1"/>
  <c r="A1772" i="119" s="1"/>
  <c r="A1773" i="119" s="1"/>
  <c r="A1774" i="119" s="1"/>
  <c r="A1775" i="119" s="1"/>
  <c r="A1776" i="119" s="1"/>
  <c r="A1777" i="119" s="1"/>
  <c r="A1778" i="119" s="1"/>
  <c r="A1779" i="119" s="1"/>
  <c r="A1780" i="119" s="1"/>
  <c r="A1781" i="119" s="1"/>
  <c r="A1782" i="119" s="1"/>
  <c r="A1783" i="119" s="1"/>
  <c r="A1784" i="119" s="1"/>
  <c r="A1785" i="119" s="1"/>
  <c r="A1786" i="119" s="1"/>
  <c r="A1787" i="119" s="1"/>
  <c r="A1788" i="119" s="1"/>
  <c r="A1789" i="119" s="1"/>
  <c r="A1790" i="119" s="1"/>
  <c r="A1791" i="119" s="1"/>
  <c r="A1792" i="119" s="1"/>
  <c r="A1793" i="119" s="1"/>
  <c r="A1794" i="119" s="1"/>
  <c r="A1795" i="119" s="1"/>
  <c r="A1796" i="119" s="1"/>
  <c r="A1797" i="119" s="1"/>
  <c r="A1798" i="119" s="1"/>
  <c r="A1799" i="119" s="1"/>
  <c r="A1800" i="119" s="1"/>
  <c r="A1801" i="119" s="1"/>
  <c r="A1802" i="119" s="1"/>
  <c r="A1803" i="119" s="1"/>
  <c r="A1804" i="119" s="1"/>
  <c r="A1805" i="119" s="1"/>
  <c r="A1806" i="119" s="1"/>
  <c r="A1807" i="119" s="1"/>
  <c r="A1808" i="119" s="1"/>
  <c r="A1809" i="119" s="1"/>
  <c r="A1810" i="119" s="1"/>
  <c r="A1811" i="119" s="1"/>
  <c r="A1812" i="119" s="1"/>
  <c r="A1813" i="119" s="1"/>
  <c r="A1814" i="119" s="1"/>
  <c r="A1815" i="119" s="1"/>
  <c r="A1816" i="119" s="1"/>
  <c r="A1817" i="119" s="1"/>
  <c r="A1818" i="119" s="1"/>
  <c r="A1819" i="119" s="1"/>
  <c r="A1820" i="119" s="1"/>
  <c r="A1821" i="119" s="1"/>
  <c r="A1822" i="119" s="1"/>
  <c r="A1823" i="119" s="1"/>
  <c r="A1824" i="119" s="1"/>
  <c r="A1825" i="119" s="1"/>
  <c r="A1826" i="119" s="1"/>
  <c r="A1827" i="119" s="1"/>
  <c r="A1828" i="119" s="1"/>
  <c r="A1829" i="119" s="1"/>
  <c r="A1830" i="119" s="1"/>
  <c r="A1831" i="119" s="1"/>
  <c r="A1832" i="119" s="1"/>
  <c r="A1833" i="119" s="1"/>
  <c r="A1834" i="119" s="1"/>
  <c r="A1835" i="119" s="1"/>
  <c r="A1836" i="119" s="1"/>
  <c r="A1837" i="119" s="1"/>
  <c r="A1838" i="119" s="1"/>
  <c r="A1839" i="119" s="1"/>
  <c r="A1840" i="119" s="1"/>
  <c r="A1841" i="119" s="1"/>
  <c r="A1842" i="119" s="1"/>
  <c r="A1843" i="119" s="1"/>
  <c r="A1844" i="119" s="1"/>
  <c r="A1845" i="119" s="1"/>
  <c r="A1846" i="119" s="1"/>
  <c r="A1847" i="119" s="1"/>
  <c r="A1848" i="119" s="1"/>
  <c r="A1849" i="119" s="1"/>
  <c r="A1850" i="119" s="1"/>
  <c r="A1851" i="119" s="1"/>
  <c r="A1852" i="119" s="1"/>
  <c r="A1853" i="119" s="1"/>
  <c r="A1854" i="119" s="1"/>
  <c r="A1855" i="119" s="1"/>
  <c r="A1856" i="119" s="1"/>
  <c r="A1857" i="119" s="1"/>
  <c r="A1858" i="119" s="1"/>
  <c r="A1859" i="119" s="1"/>
  <c r="A1860" i="119" s="1"/>
  <c r="A1861" i="119" s="1"/>
  <c r="A1862" i="119" s="1"/>
  <c r="A1863" i="119" s="1"/>
  <c r="A1864" i="119" s="1"/>
  <c r="A1865" i="119" s="1"/>
  <c r="A1866" i="119" s="1"/>
  <c r="A1867" i="119" s="1"/>
  <c r="A1868" i="119" s="1"/>
  <c r="A1869" i="119" s="1"/>
  <c r="A1870" i="119" s="1"/>
  <c r="A1871" i="119" s="1"/>
  <c r="A1872" i="119" s="1"/>
  <c r="A1873" i="119" s="1"/>
  <c r="A1874" i="119" s="1"/>
  <c r="A1875" i="119" s="1"/>
  <c r="A1876" i="119" s="1"/>
  <c r="A1877" i="119" s="1"/>
  <c r="A1878" i="119" s="1"/>
  <c r="A1879" i="119" s="1"/>
  <c r="A1880" i="119" s="1"/>
  <c r="A1881" i="119" s="1"/>
  <c r="A1882" i="119" s="1"/>
  <c r="A1883" i="119" s="1"/>
  <c r="A1884" i="119" s="1"/>
  <c r="A1885" i="119" s="1"/>
  <c r="A1886" i="119" s="1"/>
  <c r="A1887" i="119" s="1"/>
  <c r="A1888" i="119" s="1"/>
  <c r="A1889" i="119" s="1"/>
  <c r="A1890" i="119" s="1"/>
  <c r="A1891" i="119" s="1"/>
  <c r="A1892" i="119" s="1"/>
  <c r="A1893" i="119" s="1"/>
  <c r="A1894" i="119" s="1"/>
  <c r="A1895" i="119" s="1"/>
  <c r="A1896" i="119" s="1"/>
  <c r="A1897" i="119" s="1"/>
  <c r="A1898" i="119" s="1"/>
  <c r="A1899" i="119" s="1"/>
  <c r="A1900" i="119" s="1"/>
  <c r="A1901" i="119" s="1"/>
  <c r="A1902" i="119" s="1"/>
  <c r="A1903" i="119" s="1"/>
  <c r="A1904" i="119" s="1"/>
  <c r="A1905" i="119" s="1"/>
  <c r="A1906" i="119" s="1"/>
  <c r="A1907" i="119" s="1"/>
  <c r="A1908" i="119" s="1"/>
  <c r="A1909" i="119" s="1"/>
  <c r="A1910" i="119" s="1"/>
  <c r="A1911" i="119" s="1"/>
  <c r="A1912" i="119" s="1"/>
  <c r="A1913" i="119" s="1"/>
  <c r="A1914" i="119" s="1"/>
  <c r="A1915" i="119" s="1"/>
  <c r="A1916" i="119" s="1"/>
  <c r="A1917" i="119" s="1"/>
  <c r="A1918" i="119" s="1"/>
  <c r="A1919" i="119" s="1"/>
  <c r="A1920" i="119" s="1"/>
  <c r="A1921" i="119" s="1"/>
  <c r="A1922" i="119" s="1"/>
  <c r="A1923" i="119" s="1"/>
  <c r="A1924" i="119" s="1"/>
  <c r="A1925" i="119" s="1"/>
  <c r="A1926" i="119" s="1"/>
  <c r="A1927" i="119" s="1"/>
  <c r="A1928" i="119" s="1"/>
  <c r="A1929" i="119" s="1"/>
  <c r="A1930" i="119" s="1"/>
  <c r="A1931" i="119" s="1"/>
  <c r="A1932" i="119" s="1"/>
  <c r="A1933" i="119" s="1"/>
  <c r="A1934" i="119" s="1"/>
  <c r="A1935" i="119" s="1"/>
  <c r="A1936" i="119" s="1"/>
  <c r="A1937" i="119" s="1"/>
  <c r="A1938" i="119" s="1"/>
  <c r="A1939" i="119" s="1"/>
  <c r="A1940" i="119" s="1"/>
  <c r="A1941" i="119" s="1"/>
  <c r="A1942" i="119" s="1"/>
  <c r="A1943" i="119" s="1"/>
  <c r="A1944" i="119" s="1"/>
  <c r="A1945" i="119" s="1"/>
  <c r="A1946" i="119" s="1"/>
  <c r="A1947" i="119" s="1"/>
  <c r="A1948" i="119" s="1"/>
  <c r="A1949" i="119" s="1"/>
  <c r="A1950" i="119" s="1"/>
  <c r="A1951" i="119" s="1"/>
  <c r="A1952" i="119" s="1"/>
  <c r="A1953" i="119" s="1"/>
  <c r="A1954" i="119" s="1"/>
  <c r="A1955" i="119" s="1"/>
  <c r="A1956" i="119" s="1"/>
  <c r="A1957" i="119" s="1"/>
  <c r="A1958" i="119" s="1"/>
  <c r="A1959" i="119" s="1"/>
  <c r="A1960" i="119" s="1"/>
  <c r="A1961" i="119" s="1"/>
  <c r="A1962" i="119" s="1"/>
  <c r="A1963" i="119" s="1"/>
  <c r="A1964" i="119" s="1"/>
  <c r="A1965" i="119" s="1"/>
  <c r="A1966" i="119" s="1"/>
  <c r="A1967" i="119" s="1"/>
  <c r="A1968" i="119" s="1"/>
  <c r="A1969" i="119" s="1"/>
  <c r="A1970" i="119" s="1"/>
  <c r="A1971" i="119" s="1"/>
  <c r="A1972" i="119" s="1"/>
  <c r="A1973" i="119" s="1"/>
  <c r="A1974" i="119" s="1"/>
  <c r="A1975" i="119" s="1"/>
  <c r="A1976" i="119" s="1"/>
  <c r="A1977" i="119" s="1"/>
  <c r="A1978" i="119" s="1"/>
  <c r="A1979" i="119" s="1"/>
  <c r="A1980" i="119" s="1"/>
  <c r="A1981" i="119" s="1"/>
  <c r="A1982" i="119" s="1"/>
  <c r="A1983" i="119" s="1"/>
  <c r="A1984" i="119" s="1"/>
  <c r="A1985" i="119" s="1"/>
  <c r="A1986" i="119" s="1"/>
  <c r="A1987" i="119" s="1"/>
  <c r="A1988" i="119" s="1"/>
  <c r="A1989" i="119" s="1"/>
  <c r="A1990" i="119" s="1"/>
  <c r="A1991" i="119" s="1"/>
  <c r="A1992" i="119" s="1"/>
  <c r="A1993" i="119" s="1"/>
  <c r="A1994" i="119" s="1"/>
  <c r="A1995" i="119" s="1"/>
  <c r="A1996" i="119" s="1"/>
  <c r="A1997" i="119" s="1"/>
  <c r="A1998" i="119" s="1"/>
  <c r="A1999" i="119" s="1"/>
  <c r="A2000" i="119" s="1"/>
  <c r="A2001" i="119" s="1"/>
  <c r="A2002" i="119" s="1"/>
  <c r="A2003" i="119" s="1"/>
  <c r="A2004" i="119" s="1"/>
  <c r="A2005" i="119" s="1"/>
  <c r="A2006" i="119" s="1"/>
  <c r="A2007" i="119" s="1"/>
  <c r="A2008" i="119" s="1"/>
  <c r="A2009" i="119" s="1"/>
  <c r="A2010" i="119" s="1"/>
  <c r="A2011" i="119" s="1"/>
  <c r="A2012" i="119" s="1"/>
  <c r="A2013" i="119" s="1"/>
  <c r="A2014" i="119" s="1"/>
  <c r="A2015" i="119" s="1"/>
  <c r="A2016" i="119" s="1"/>
  <c r="A2017" i="119" s="1"/>
  <c r="A2018" i="119" s="1"/>
  <c r="A2019" i="119" s="1"/>
  <c r="A2020" i="119" s="1"/>
  <c r="A2021" i="119" s="1"/>
  <c r="A2022" i="119" s="1"/>
  <c r="A2023" i="119" s="1"/>
  <c r="A2024" i="119" s="1"/>
  <c r="A2025" i="119" s="1"/>
  <c r="A2026" i="119" s="1"/>
  <c r="A2027" i="119" s="1"/>
  <c r="A2028" i="119" s="1"/>
  <c r="A2029" i="119" s="1"/>
  <c r="A2030" i="119" s="1"/>
  <c r="A2031" i="119" s="1"/>
  <c r="A2032" i="119" s="1"/>
  <c r="A2033" i="119" s="1"/>
  <c r="A2034" i="119" s="1"/>
  <c r="A2035" i="119" s="1"/>
  <c r="A2036" i="119" s="1"/>
  <c r="A2037" i="119" s="1"/>
  <c r="A2038" i="119" s="1"/>
  <c r="A2039" i="119" s="1"/>
  <c r="A2040" i="119" s="1"/>
  <c r="A2041" i="119" s="1"/>
  <c r="A2042" i="119" s="1"/>
  <c r="A2043" i="119" s="1"/>
  <c r="A2044" i="119" s="1"/>
  <c r="A2045" i="119" s="1"/>
  <c r="A2046" i="119" s="1"/>
  <c r="A2047" i="119" s="1"/>
  <c r="A2048" i="119" s="1"/>
  <c r="A2049" i="119" s="1"/>
  <c r="A2050" i="119" s="1"/>
  <c r="A2051" i="119" s="1"/>
  <c r="A2052" i="119" s="1"/>
  <c r="A2053" i="119" s="1"/>
  <c r="A2054" i="119" s="1"/>
  <c r="A2055" i="119" s="1"/>
  <c r="A2056" i="119" s="1"/>
  <c r="A2057" i="119" s="1"/>
  <c r="A2058" i="119" s="1"/>
  <c r="A2059" i="119" s="1"/>
  <c r="A2060" i="119" s="1"/>
  <c r="A2061" i="119" s="1"/>
  <c r="A2062" i="119" s="1"/>
  <c r="A2063" i="119" s="1"/>
  <c r="A2064" i="119" s="1"/>
  <c r="A2065" i="119" s="1"/>
  <c r="A2066" i="119" s="1"/>
  <c r="A2067" i="119" s="1"/>
  <c r="A2068" i="119" s="1"/>
  <c r="A2069" i="119" s="1"/>
  <c r="A2070" i="119" s="1"/>
  <c r="A2071" i="119" s="1"/>
  <c r="A2072" i="119" s="1"/>
  <c r="A2073" i="119" s="1"/>
  <c r="A2074" i="119" s="1"/>
  <c r="A2075" i="119" s="1"/>
  <c r="A2076" i="119" s="1"/>
  <c r="A2077" i="119" s="1"/>
  <c r="A2078" i="119" s="1"/>
  <c r="A2079" i="119" s="1"/>
  <c r="A2080" i="119" s="1"/>
  <c r="A2081" i="119" s="1"/>
  <c r="A2082" i="119" s="1"/>
  <c r="A2083" i="119" s="1"/>
  <c r="A2084" i="119" s="1"/>
  <c r="A2085" i="119" s="1"/>
  <c r="A2086" i="119" s="1"/>
  <c r="A2087" i="119" s="1"/>
  <c r="A2088" i="119" s="1"/>
  <c r="A2089" i="119" s="1"/>
  <c r="A2090" i="119" s="1"/>
  <c r="A2091" i="119" s="1"/>
  <c r="A2092" i="119" s="1"/>
  <c r="A2093" i="119" s="1"/>
  <c r="A2094" i="119" s="1"/>
  <c r="A2095" i="119" s="1"/>
  <c r="A2096" i="119" s="1"/>
  <c r="A2097" i="119" s="1"/>
  <c r="A2098" i="119" s="1"/>
  <c r="A2099" i="119" s="1"/>
  <c r="A2100" i="119" s="1"/>
  <c r="A2101" i="119" s="1"/>
  <c r="A2102" i="119" s="1"/>
  <c r="A2103" i="119" s="1"/>
  <c r="A2104" i="119" s="1"/>
  <c r="A2105" i="119" s="1"/>
  <c r="A2106" i="119" s="1"/>
  <c r="A2107" i="119" s="1"/>
  <c r="A2108" i="119" s="1"/>
  <c r="A2109" i="119" s="1"/>
  <c r="A2110" i="119" s="1"/>
  <c r="A2111" i="119" s="1"/>
  <c r="A2112" i="119" s="1"/>
  <c r="A2113" i="119" s="1"/>
  <c r="A2114" i="119" s="1"/>
  <c r="A2115" i="119" s="1"/>
  <c r="A2116" i="119" s="1"/>
  <c r="A2117" i="119" s="1"/>
  <c r="A2118" i="119" s="1"/>
  <c r="A2119" i="119" s="1"/>
  <c r="A2120" i="119" s="1"/>
  <c r="A2121" i="119" s="1"/>
  <c r="A2122" i="119" s="1"/>
  <c r="A2123" i="119" s="1"/>
  <c r="A2124" i="119" s="1"/>
  <c r="A2125" i="119" s="1"/>
  <c r="A2126" i="119" s="1"/>
  <c r="A2127" i="119" s="1"/>
  <c r="A2128" i="119" s="1"/>
  <c r="A2129" i="119" s="1"/>
  <c r="A2130" i="119" s="1"/>
  <c r="A2131" i="119" s="1"/>
  <c r="A2132" i="119" s="1"/>
  <c r="A2133" i="119" s="1"/>
  <c r="A2134" i="119" s="1"/>
  <c r="A2135" i="119" s="1"/>
  <c r="A2136" i="119" s="1"/>
  <c r="A2137" i="119" s="1"/>
  <c r="A2138" i="119" s="1"/>
  <c r="A2139" i="119" s="1"/>
  <c r="A2140" i="119" s="1"/>
  <c r="A2141" i="119" s="1"/>
  <c r="A2142" i="119" s="1"/>
  <c r="A2143" i="119" s="1"/>
  <c r="A2144" i="119" s="1"/>
  <c r="A2145" i="119" s="1"/>
  <c r="A2146" i="119" s="1"/>
  <c r="A2147" i="119" s="1"/>
  <c r="A2148" i="119" s="1"/>
  <c r="A2149" i="119" s="1"/>
  <c r="A2150" i="119" s="1"/>
  <c r="A2151" i="119" s="1"/>
  <c r="A2152" i="119" s="1"/>
  <c r="A2153" i="119" s="1"/>
  <c r="A2154" i="119" s="1"/>
  <c r="A2155" i="119" s="1"/>
  <c r="A2156" i="119" s="1"/>
  <c r="A2157" i="119" s="1"/>
  <c r="A2158" i="119" s="1"/>
  <c r="A2159" i="119" s="1"/>
  <c r="A2160" i="119" s="1"/>
  <c r="A2161" i="119" s="1"/>
  <c r="A2162" i="119" s="1"/>
  <c r="A2163" i="119" s="1"/>
  <c r="A2164" i="119" s="1"/>
  <c r="A2165" i="119" s="1"/>
  <c r="A2166" i="119" s="1"/>
  <c r="A2167" i="119" s="1"/>
  <c r="A2168" i="119" s="1"/>
  <c r="A2169" i="119" s="1"/>
  <c r="A2170" i="119" s="1"/>
  <c r="A2171" i="119" s="1"/>
  <c r="A2172" i="119" s="1"/>
  <c r="A2173" i="119" s="1"/>
  <c r="A2174" i="119" s="1"/>
  <c r="A2175" i="119" s="1"/>
  <c r="A2176" i="119" s="1"/>
  <c r="A2177" i="119" s="1"/>
  <c r="A2178" i="119" s="1"/>
  <c r="A2179" i="119" s="1"/>
  <c r="A2180" i="119" s="1"/>
  <c r="A2181" i="119" s="1"/>
  <c r="A2182" i="119" s="1"/>
  <c r="A2183" i="119" s="1"/>
  <c r="A2184" i="119" s="1"/>
  <c r="A2185" i="119" s="1"/>
  <c r="A2186" i="119" s="1"/>
  <c r="A2187" i="119" s="1"/>
  <c r="A2188" i="119" s="1"/>
  <c r="A2189" i="119" s="1"/>
  <c r="A2190" i="119" s="1"/>
  <c r="A2191" i="119" s="1"/>
  <c r="A2192" i="119" s="1"/>
  <c r="A2193" i="119" s="1"/>
  <c r="A2194" i="119" s="1"/>
  <c r="A2195" i="119" s="1"/>
  <c r="A2196" i="119" s="1"/>
  <c r="A2197" i="119" s="1"/>
  <c r="A2198" i="119" s="1"/>
  <c r="A2199" i="119" s="1"/>
  <c r="A2200" i="119" s="1"/>
  <c r="A2201" i="119" s="1"/>
  <c r="A2202" i="119" s="1"/>
  <c r="A2203" i="119" s="1"/>
  <c r="A2204" i="119" s="1"/>
  <c r="A2205" i="119" s="1"/>
  <c r="A2206" i="119" s="1"/>
  <c r="A2207" i="119" s="1"/>
  <c r="A2208" i="119" s="1"/>
  <c r="A2209" i="119" s="1"/>
  <c r="A2210" i="119" s="1"/>
  <c r="A2211" i="119" s="1"/>
  <c r="A2212" i="119" s="1"/>
  <c r="A2213" i="119" s="1"/>
  <c r="A2214" i="119" s="1"/>
  <c r="A2215" i="119" s="1"/>
  <c r="A2216" i="119" s="1"/>
  <c r="A2217" i="119" s="1"/>
  <c r="A2218" i="119" s="1"/>
  <c r="A2219" i="119" s="1"/>
  <c r="A2220" i="119" s="1"/>
  <c r="A2221" i="119" s="1"/>
  <c r="A2222" i="119" s="1"/>
  <c r="A2223" i="119" s="1"/>
  <c r="A2224" i="119" s="1"/>
  <c r="A2225" i="119" s="1"/>
  <c r="A2226" i="119" s="1"/>
  <c r="A2227" i="119" s="1"/>
  <c r="A2228" i="119" s="1"/>
  <c r="A2229" i="119" s="1"/>
  <c r="A2230" i="119" s="1"/>
  <c r="A2231" i="119" s="1"/>
  <c r="A2232" i="119" s="1"/>
  <c r="A2233" i="119" s="1"/>
  <c r="A2234" i="119" s="1"/>
  <c r="A2235" i="119" s="1"/>
  <c r="A2236" i="119" s="1"/>
  <c r="A2237" i="119" s="1"/>
  <c r="A2238" i="119" s="1"/>
  <c r="A2239" i="119" s="1"/>
  <c r="A2240" i="119" s="1"/>
  <c r="A2241" i="119" s="1"/>
  <c r="A2242" i="119" s="1"/>
  <c r="A2243" i="119" s="1"/>
  <c r="A2244" i="119" s="1"/>
  <c r="A2245" i="119" s="1"/>
  <c r="A2246" i="119" s="1"/>
  <c r="A2247" i="119" s="1"/>
  <c r="A2248" i="119" s="1"/>
  <c r="A2249" i="119" s="1"/>
  <c r="A2250" i="119" s="1"/>
  <c r="A2251" i="119" s="1"/>
  <c r="A2252" i="119" s="1"/>
  <c r="A2253" i="119" s="1"/>
  <c r="A2254" i="119" s="1"/>
  <c r="A2255" i="119" s="1"/>
  <c r="A2256" i="119" s="1"/>
  <c r="A2257" i="119" s="1"/>
  <c r="A2258" i="119" s="1"/>
  <c r="A2259" i="119" s="1"/>
  <c r="A2260" i="119" s="1"/>
  <c r="A2261" i="119" s="1"/>
  <c r="A2262" i="119" s="1"/>
  <c r="A2263" i="119" s="1"/>
  <c r="A2264" i="119" s="1"/>
  <c r="A2265" i="119" s="1"/>
  <c r="A2266" i="119" s="1"/>
  <c r="A2267" i="119" s="1"/>
  <c r="A2268" i="119" s="1"/>
  <c r="A2269" i="119" s="1"/>
  <c r="A2270" i="119" s="1"/>
  <c r="A2271" i="119" s="1"/>
  <c r="A2272" i="119" s="1"/>
  <c r="A2273" i="119" s="1"/>
  <c r="A2274" i="119" s="1"/>
  <c r="A2275" i="119" s="1"/>
  <c r="A2276" i="119" s="1"/>
  <c r="A2277" i="119" s="1"/>
  <c r="A2278" i="119" s="1"/>
  <c r="A2279" i="119" s="1"/>
  <c r="A2280" i="119" s="1"/>
  <c r="A2281" i="119" s="1"/>
  <c r="A2282" i="119" s="1"/>
  <c r="A2283" i="119" s="1"/>
  <c r="A2284" i="119" s="1"/>
  <c r="A2285" i="119" s="1"/>
  <c r="A2286" i="119" s="1"/>
  <c r="A2287" i="119" s="1"/>
  <c r="A2288" i="119" s="1"/>
  <c r="A2289" i="119" s="1"/>
  <c r="A2290" i="119" s="1"/>
  <c r="A2291" i="119" s="1"/>
  <c r="A2292" i="119" s="1"/>
  <c r="A2293" i="119" s="1"/>
  <c r="A2294" i="119" s="1"/>
  <c r="A2295" i="119" s="1"/>
  <c r="A2296" i="119" s="1"/>
  <c r="A2297" i="119" s="1"/>
  <c r="A2298" i="119" s="1"/>
  <c r="A2299" i="119" s="1"/>
  <c r="A2300" i="119" s="1"/>
  <c r="A2301" i="119" s="1"/>
  <c r="A2302" i="119" s="1"/>
  <c r="A2303" i="119" s="1"/>
  <c r="A2304" i="119" s="1"/>
  <c r="A2305" i="119" s="1"/>
  <c r="A2306" i="119" s="1"/>
  <c r="A2307" i="119" s="1"/>
  <c r="A2308" i="119" s="1"/>
  <c r="A2309" i="119" s="1"/>
  <c r="A2310" i="119" s="1"/>
  <c r="A2311" i="119" s="1"/>
  <c r="A2312" i="119" s="1"/>
  <c r="A2313" i="119" s="1"/>
  <c r="A2314" i="119" s="1"/>
  <c r="A2315" i="119" s="1"/>
  <c r="A2316" i="119" s="1"/>
  <c r="A2317" i="119" s="1"/>
  <c r="A2318" i="119" s="1"/>
  <c r="A2319" i="119" s="1"/>
  <c r="A2320" i="119" s="1"/>
  <c r="A2321" i="119" s="1"/>
  <c r="A2322" i="119" s="1"/>
  <c r="A2323" i="119" s="1"/>
  <c r="A2324" i="119" s="1"/>
  <c r="A2325" i="119" s="1"/>
  <c r="A2326" i="119" s="1"/>
  <c r="A2327" i="119" s="1"/>
  <c r="A2328" i="119" s="1"/>
  <c r="A2329" i="119" s="1"/>
  <c r="A2330" i="119" s="1"/>
  <c r="A2331" i="119" s="1"/>
  <c r="A2332" i="119" s="1"/>
  <c r="A2333" i="119" s="1"/>
  <c r="A2334" i="119" s="1"/>
  <c r="A2335" i="119" s="1"/>
  <c r="A2336" i="119" s="1"/>
  <c r="A2337" i="119" s="1"/>
  <c r="A2338" i="119" s="1"/>
  <c r="A2339" i="119" s="1"/>
  <c r="A2340" i="119" s="1"/>
  <c r="A2341" i="119" s="1"/>
  <c r="A2342" i="119" s="1"/>
  <c r="A2343" i="119" s="1"/>
  <c r="A2344" i="119" s="1"/>
  <c r="A2345" i="119" s="1"/>
  <c r="A2346" i="119" s="1"/>
  <c r="A2347" i="119" s="1"/>
  <c r="A2348" i="119" s="1"/>
  <c r="A2349" i="119" s="1"/>
  <c r="A2350" i="119" s="1"/>
  <c r="A2351" i="119" s="1"/>
  <c r="A2352" i="119" s="1"/>
  <c r="A2353" i="119" s="1"/>
  <c r="A2354" i="119" s="1"/>
  <c r="A2355" i="119" s="1"/>
  <c r="A2356" i="119" s="1"/>
  <c r="A2357" i="119" s="1"/>
  <c r="A2358" i="119" s="1"/>
  <c r="A2359" i="119" s="1"/>
  <c r="A2360" i="119" s="1"/>
  <c r="A2361" i="119" s="1"/>
  <c r="A2362" i="119" s="1"/>
  <c r="A2363" i="119" s="1"/>
  <c r="A2364" i="119" s="1"/>
  <c r="A2365" i="119" s="1"/>
  <c r="A2366" i="119" s="1"/>
  <c r="A2367" i="119" s="1"/>
  <c r="A2368" i="119" s="1"/>
  <c r="A2369" i="119" s="1"/>
  <c r="A2370" i="119" s="1"/>
  <c r="A2371" i="119" s="1"/>
  <c r="A2372" i="119" s="1"/>
  <c r="A2373" i="119" s="1"/>
  <c r="A2374" i="119" s="1"/>
  <c r="A2375" i="119" s="1"/>
  <c r="A2376" i="119" s="1"/>
  <c r="A2377" i="119" s="1"/>
  <c r="A2378" i="119" s="1"/>
  <c r="A2379" i="119" s="1"/>
  <c r="A2380" i="119" s="1"/>
  <c r="A2381" i="119" s="1"/>
  <c r="A2382" i="119" s="1"/>
  <c r="A2383" i="119" s="1"/>
  <c r="A2384" i="119" s="1"/>
  <c r="A2385" i="119" s="1"/>
  <c r="A2386" i="119" s="1"/>
  <c r="A2387" i="119" s="1"/>
  <c r="A2388" i="119" s="1"/>
  <c r="A2389" i="119" s="1"/>
  <c r="A2390" i="119" s="1"/>
  <c r="A2391" i="119" s="1"/>
  <c r="A2392" i="119" s="1"/>
  <c r="A2393" i="119" s="1"/>
  <c r="A2394" i="119" s="1"/>
  <c r="A2395" i="119" s="1"/>
  <c r="A2396" i="119" s="1"/>
  <c r="A2397" i="119" s="1"/>
  <c r="A2398" i="119" s="1"/>
  <c r="A2399" i="119" s="1"/>
  <c r="A2400" i="119" s="1"/>
  <c r="A2401" i="119" s="1"/>
  <c r="A2402" i="119" s="1"/>
  <c r="A2403" i="119" s="1"/>
  <c r="A2404" i="119" s="1"/>
  <c r="A2405" i="119" s="1"/>
  <c r="A2406" i="119" s="1"/>
  <c r="A2407" i="119" s="1"/>
  <c r="A2408" i="119" s="1"/>
  <c r="A2409" i="119" s="1"/>
  <c r="A2410" i="119" s="1"/>
  <c r="A2411" i="119" s="1"/>
  <c r="A2412" i="119" s="1"/>
  <c r="A2413" i="119" s="1"/>
  <c r="A2414" i="119" s="1"/>
  <c r="A2415" i="119" s="1"/>
  <c r="A2416" i="119" s="1"/>
  <c r="A2417" i="119" s="1"/>
  <c r="A2418" i="119" s="1"/>
  <c r="A2419" i="119" s="1"/>
  <c r="A2420" i="119" s="1"/>
  <c r="A2421" i="119" s="1"/>
  <c r="A2422" i="119" s="1"/>
  <c r="A2423" i="119" s="1"/>
  <c r="A2424" i="119" s="1"/>
  <c r="A2425" i="119" s="1"/>
  <c r="A2426" i="119" s="1"/>
  <c r="A2427" i="119" s="1"/>
  <c r="A2428" i="119" s="1"/>
  <c r="A2429" i="119" s="1"/>
  <c r="A2430" i="119" s="1"/>
  <c r="A2431" i="119" s="1"/>
  <c r="A2432" i="119" s="1"/>
  <c r="A2433" i="119" s="1"/>
  <c r="A2434" i="119" s="1"/>
  <c r="A2435" i="119" s="1"/>
  <c r="A2436" i="119" s="1"/>
  <c r="A2437" i="119" s="1"/>
  <c r="A2438" i="119" s="1"/>
  <c r="A2439" i="119" s="1"/>
  <c r="A2440" i="119" s="1"/>
  <c r="A2441" i="119" s="1"/>
  <c r="A2442" i="119" s="1"/>
  <c r="A2443" i="119" s="1"/>
  <c r="A2444" i="119" s="1"/>
  <c r="A2445" i="119" s="1"/>
  <c r="A2446" i="119" s="1"/>
  <c r="A2447" i="119" s="1"/>
  <c r="A2448" i="119" s="1"/>
  <c r="A2449" i="119" s="1"/>
  <c r="A2450" i="119" s="1"/>
  <c r="A2451" i="119" s="1"/>
  <c r="A2452" i="119" s="1"/>
  <c r="A2453" i="119" s="1"/>
  <c r="A2454" i="119" s="1"/>
  <c r="A2455" i="119" s="1"/>
  <c r="A2456" i="119" s="1"/>
  <c r="A2457" i="119" s="1"/>
  <c r="A2458" i="119" s="1"/>
  <c r="A2459" i="119" s="1"/>
  <c r="A2460" i="119" s="1"/>
  <c r="A2461" i="119" s="1"/>
  <c r="A2462" i="119" s="1"/>
  <c r="A2463" i="119" s="1"/>
  <c r="A2464" i="119" s="1"/>
  <c r="A2465" i="119" s="1"/>
  <c r="A2466" i="119" s="1"/>
  <c r="A2467" i="119" s="1"/>
  <c r="A2468" i="119" s="1"/>
  <c r="A2469" i="119" s="1"/>
  <c r="A2470" i="119" s="1"/>
  <c r="A2471" i="119" s="1"/>
  <c r="A2472" i="119" s="1"/>
  <c r="A2473" i="119" s="1"/>
  <c r="A2474" i="119" s="1"/>
  <c r="A2475" i="119" s="1"/>
  <c r="A2476" i="119" s="1"/>
  <c r="A2477" i="119" s="1"/>
  <c r="A2478" i="119" s="1"/>
  <c r="A2479" i="119" s="1"/>
  <c r="A2480" i="119" s="1"/>
  <c r="A2481" i="119" s="1"/>
  <c r="A2482" i="119" s="1"/>
  <c r="A2483" i="119" s="1"/>
  <c r="A2484" i="119" s="1"/>
  <c r="A2485" i="119" s="1"/>
  <c r="A2486" i="119" s="1"/>
  <c r="A2487" i="119" s="1"/>
  <c r="A2488" i="119" s="1"/>
  <c r="A2489" i="119" s="1"/>
  <c r="A2490" i="119" s="1"/>
  <c r="A2491" i="119" s="1"/>
  <c r="A2492" i="119" s="1"/>
  <c r="A2493" i="119" s="1"/>
  <c r="A2494" i="119" s="1"/>
  <c r="A2495" i="119" s="1"/>
  <c r="A2496" i="119" s="1"/>
  <c r="A2497" i="119" s="1"/>
  <c r="A2498" i="119" s="1"/>
  <c r="A2499" i="119" s="1"/>
  <c r="A2500" i="119" s="1"/>
  <c r="A2501" i="119" s="1"/>
  <c r="A2502" i="119" s="1"/>
  <c r="A2503" i="119" s="1"/>
  <c r="A2504" i="119" s="1"/>
  <c r="A2505" i="119" s="1"/>
  <c r="A2506" i="119" s="1"/>
  <c r="A2507" i="119" s="1"/>
  <c r="A2508" i="119" s="1"/>
  <c r="A2509" i="119" s="1"/>
  <c r="A2510" i="119" s="1"/>
  <c r="A2511" i="119" s="1"/>
  <c r="A2512" i="119" s="1"/>
  <c r="A2513" i="119" s="1"/>
  <c r="A2514" i="119" s="1"/>
  <c r="A2515" i="119" s="1"/>
  <c r="A2516" i="119" s="1"/>
  <c r="A2517" i="119" s="1"/>
  <c r="A2518" i="119" s="1"/>
  <c r="A2519" i="119" s="1"/>
  <c r="A2520" i="119" s="1"/>
  <c r="A2521" i="119" s="1"/>
  <c r="A2522" i="119" s="1"/>
  <c r="A2523" i="119" s="1"/>
  <c r="A2524" i="119" s="1"/>
  <c r="A2525" i="119" s="1"/>
  <c r="A2526" i="119" s="1"/>
  <c r="A2527" i="119" s="1"/>
  <c r="A2528" i="119" s="1"/>
  <c r="A2529" i="119" s="1"/>
  <c r="A2530" i="119" s="1"/>
  <c r="A2531" i="119" s="1"/>
  <c r="A2532" i="119" s="1"/>
  <c r="A2533" i="119" s="1"/>
  <c r="A2534" i="119" s="1"/>
  <c r="A2535" i="119" s="1"/>
  <c r="A2536" i="119" s="1"/>
  <c r="A2537" i="119" s="1"/>
  <c r="A2538" i="119" s="1"/>
  <c r="A2539" i="119" s="1"/>
  <c r="A2540" i="119" s="1"/>
  <c r="A2541" i="119" s="1"/>
  <c r="A2542" i="119" s="1"/>
  <c r="A2543" i="119" s="1"/>
  <c r="A2544" i="119" s="1"/>
  <c r="A2545" i="119" s="1"/>
  <c r="A2546" i="119" s="1"/>
  <c r="A2547" i="119" s="1"/>
  <c r="A2548" i="119" s="1"/>
  <c r="A2549" i="119" s="1"/>
  <c r="A2550" i="119" s="1"/>
  <c r="A2551" i="119" s="1"/>
  <c r="A2552" i="119" s="1"/>
  <c r="A2553" i="119" s="1"/>
  <c r="A2554" i="119" s="1"/>
  <c r="A2555" i="119" s="1"/>
  <c r="A2556" i="119" s="1"/>
  <c r="A2557" i="119" s="1"/>
  <c r="A2558" i="119" s="1"/>
  <c r="A2559" i="119" s="1"/>
  <c r="A2560" i="119" s="1"/>
  <c r="A2561" i="119" s="1"/>
  <c r="A2562" i="119" s="1"/>
  <c r="A2563" i="119" s="1"/>
  <c r="A2564" i="119" s="1"/>
  <c r="A2565" i="119" s="1"/>
  <c r="A2566" i="119" s="1"/>
  <c r="A2567" i="119" s="1"/>
  <c r="A2568" i="119" s="1"/>
  <c r="A2569" i="119" s="1"/>
  <c r="A2570" i="119" s="1"/>
  <c r="A2571" i="119" s="1"/>
  <c r="A2572" i="119" s="1"/>
  <c r="A2573" i="119" s="1"/>
  <c r="A2574" i="119" s="1"/>
  <c r="A2575" i="119" s="1"/>
  <c r="A2576" i="119" s="1"/>
  <c r="A2577" i="119" s="1"/>
  <c r="A2578" i="119" s="1"/>
  <c r="A2579" i="119" s="1"/>
  <c r="A2580" i="119" s="1"/>
  <c r="A2581" i="119" s="1"/>
  <c r="A2582" i="119" s="1"/>
  <c r="A2583" i="119" s="1"/>
  <c r="A2584" i="119" s="1"/>
  <c r="A2585" i="119" s="1"/>
  <c r="A2586" i="119" s="1"/>
  <c r="A2587" i="119" s="1"/>
  <c r="A2588" i="119" s="1"/>
  <c r="A2589" i="119" s="1"/>
  <c r="A2590" i="119" s="1"/>
  <c r="A2591" i="119" s="1"/>
  <c r="A2592" i="119" s="1"/>
  <c r="A2593" i="119" s="1"/>
  <c r="A2594" i="119" s="1"/>
  <c r="A2595" i="119" s="1"/>
  <c r="A2596" i="119" s="1"/>
  <c r="A2597" i="119" s="1"/>
  <c r="A2598" i="119" s="1"/>
  <c r="A2599" i="119" s="1"/>
  <c r="A2600" i="119" s="1"/>
  <c r="A2601" i="119" s="1"/>
  <c r="A2602" i="119" s="1"/>
  <c r="A2603" i="119" s="1"/>
  <c r="A2604" i="119" s="1"/>
  <c r="A2605" i="119" s="1"/>
  <c r="A2606" i="119" s="1"/>
  <c r="A2607" i="119" s="1"/>
  <c r="A2608" i="119" s="1"/>
  <c r="A2609" i="119" s="1"/>
  <c r="A2610" i="119" s="1"/>
  <c r="A2611" i="119" s="1"/>
  <c r="A2612" i="119" s="1"/>
  <c r="A2613" i="119" s="1"/>
  <c r="A2614" i="119" s="1"/>
  <c r="A2615" i="119" s="1"/>
  <c r="A2616" i="119" s="1"/>
  <c r="A2617" i="119" s="1"/>
  <c r="A2618" i="119" s="1"/>
  <c r="A2619" i="119" s="1"/>
  <c r="A2620" i="119" s="1"/>
  <c r="A2621" i="119" s="1"/>
  <c r="A2622" i="119" s="1"/>
  <c r="A2623" i="119" s="1"/>
  <c r="A2624" i="119" s="1"/>
  <c r="A2625" i="119" s="1"/>
  <c r="A2626" i="119" s="1"/>
  <c r="A2627" i="119" s="1"/>
  <c r="A2628" i="119" s="1"/>
  <c r="A2629" i="119" s="1"/>
  <c r="A2630" i="119" s="1"/>
  <c r="A2631" i="119" s="1"/>
  <c r="A2632" i="119" s="1"/>
  <c r="A2633" i="119" s="1"/>
  <c r="A2634" i="119" s="1"/>
  <c r="A2635" i="119" s="1"/>
  <c r="A2636" i="119" s="1"/>
  <c r="A2637" i="119" s="1"/>
  <c r="A2638" i="119" s="1"/>
  <c r="A2639" i="119" s="1"/>
  <c r="A2640" i="119" s="1"/>
  <c r="A2641" i="119" s="1"/>
  <c r="A2642" i="119" s="1"/>
  <c r="A2643" i="119" s="1"/>
  <c r="A2644" i="119" s="1"/>
  <c r="A2645" i="119" s="1"/>
  <c r="A2646" i="119" s="1"/>
  <c r="A2647" i="119" s="1"/>
  <c r="A2648" i="119" s="1"/>
  <c r="A2649" i="119" s="1"/>
  <c r="A2650" i="119" s="1"/>
  <c r="A2651" i="119" s="1"/>
  <c r="A2652" i="119" s="1"/>
  <c r="A2653" i="119" s="1"/>
  <c r="A2654" i="119" s="1"/>
  <c r="A2655" i="119" s="1"/>
  <c r="A2656" i="119" s="1"/>
  <c r="A2657" i="119" s="1"/>
  <c r="A2658" i="119" s="1"/>
  <c r="A2659" i="119" s="1"/>
  <c r="A2660" i="119" s="1"/>
  <c r="A2661" i="119" s="1"/>
  <c r="A2662" i="119" s="1"/>
  <c r="A2663" i="119" s="1"/>
  <c r="A2664" i="119" s="1"/>
  <c r="A2665" i="119" s="1"/>
  <c r="A2666" i="119" s="1"/>
  <c r="A2667" i="119" s="1"/>
  <c r="A2668" i="119" s="1"/>
  <c r="A2669" i="119" s="1"/>
  <c r="A2670" i="119" s="1"/>
  <c r="A2671" i="119" s="1"/>
  <c r="A2672" i="119" s="1"/>
  <c r="A2673" i="119" s="1"/>
  <c r="A2674" i="119" s="1"/>
  <c r="A2675" i="119" s="1"/>
  <c r="A2676" i="119" s="1"/>
  <c r="A2677" i="119" s="1"/>
  <c r="A2678" i="119" s="1"/>
  <c r="A2679" i="119" s="1"/>
  <c r="A2680" i="119" s="1"/>
  <c r="A2681" i="119" s="1"/>
  <c r="A2682" i="119" s="1"/>
  <c r="A2683" i="119" s="1"/>
  <c r="A2684" i="119" s="1"/>
  <c r="A2685" i="119" s="1"/>
  <c r="A2686" i="119" s="1"/>
  <c r="A2687" i="119" s="1"/>
  <c r="A2688" i="119" s="1"/>
  <c r="A2689" i="119" s="1"/>
  <c r="A2690" i="119" s="1"/>
  <c r="A2691" i="119" s="1"/>
  <c r="A2692" i="119" s="1"/>
  <c r="A2693" i="119" s="1"/>
  <c r="A2694" i="119" s="1"/>
  <c r="A2695" i="119" s="1"/>
  <c r="A2696" i="119" s="1"/>
  <c r="A2697" i="119" s="1"/>
  <c r="A2698" i="119" s="1"/>
  <c r="A2699" i="119" s="1"/>
  <c r="A2700" i="119" s="1"/>
  <c r="A2701" i="119" s="1"/>
  <c r="A2702" i="119" s="1"/>
  <c r="A2703" i="119" s="1"/>
  <c r="A2704" i="119" s="1"/>
  <c r="A2705" i="119" s="1"/>
  <c r="A2706" i="119" s="1"/>
  <c r="A2707" i="119" s="1"/>
  <c r="A2708" i="119" s="1"/>
  <c r="A2709" i="119" s="1"/>
  <c r="A2710" i="119" s="1"/>
  <c r="A2711" i="119" s="1"/>
  <c r="A2712" i="119" s="1"/>
  <c r="A2713" i="119" s="1"/>
  <c r="A2714" i="119" s="1"/>
  <c r="A2715" i="119" s="1"/>
  <c r="A2716" i="119" s="1"/>
  <c r="A2717" i="119" s="1"/>
  <c r="A2718" i="119" s="1"/>
  <c r="A2719" i="119" s="1"/>
  <c r="A2720" i="119" s="1"/>
  <c r="A2721" i="119" s="1"/>
  <c r="A2722" i="119" s="1"/>
  <c r="A2723" i="119" s="1"/>
  <c r="A2724" i="119" s="1"/>
  <c r="A2725" i="119" s="1"/>
  <c r="A2726" i="119" s="1"/>
  <c r="A2727" i="119" s="1"/>
  <c r="A2728" i="119" s="1"/>
  <c r="A2729" i="119" s="1"/>
  <c r="A2730" i="119" s="1"/>
  <c r="A2731" i="119" s="1"/>
  <c r="A2732" i="119" s="1"/>
  <c r="A2733" i="119" s="1"/>
  <c r="A2734" i="119" s="1"/>
  <c r="A2735" i="119" s="1"/>
  <c r="A2736" i="119" s="1"/>
  <c r="A2737" i="119" s="1"/>
  <c r="A2738" i="119" s="1"/>
  <c r="A2739" i="119" s="1"/>
  <c r="A2740" i="119" s="1"/>
  <c r="A2741" i="119" s="1"/>
  <c r="A2742" i="119" s="1"/>
  <c r="A2743" i="119" s="1"/>
  <c r="A2744" i="119" s="1"/>
  <c r="A2745" i="119" s="1"/>
  <c r="A2746" i="119" s="1"/>
  <c r="A2747" i="119" s="1"/>
  <c r="A2748" i="119" s="1"/>
  <c r="A2749" i="119" s="1"/>
  <c r="A2750" i="119" s="1"/>
  <c r="A2751" i="119" s="1"/>
  <c r="A2752" i="119" s="1"/>
  <c r="A2753" i="119" s="1"/>
  <c r="A2754" i="119" s="1"/>
  <c r="A2755" i="119" s="1"/>
  <c r="A2756" i="119" s="1"/>
  <c r="A2757" i="119" s="1"/>
  <c r="A2758" i="119" s="1"/>
  <c r="A2759" i="119" s="1"/>
  <c r="A2760" i="119" s="1"/>
  <c r="A2761" i="119" s="1"/>
  <c r="A2762" i="119" s="1"/>
  <c r="A2763" i="119" s="1"/>
  <c r="A2764" i="119" s="1"/>
  <c r="A2765" i="119" s="1"/>
  <c r="A2766" i="119" s="1"/>
  <c r="A2767" i="119" s="1"/>
  <c r="A2768" i="119" s="1"/>
  <c r="A2769" i="119" s="1"/>
  <c r="A2770" i="119" s="1"/>
  <c r="A2771" i="119" s="1"/>
  <c r="A2772" i="119" s="1"/>
  <c r="A2773" i="119" s="1"/>
  <c r="A2774" i="119" s="1"/>
  <c r="A2775" i="119" s="1"/>
  <c r="A2776" i="119" s="1"/>
  <c r="A2777" i="119" s="1"/>
  <c r="A2778" i="119" s="1"/>
  <c r="A2779" i="119" s="1"/>
  <c r="A2780" i="119" s="1"/>
  <c r="A2781" i="119" s="1"/>
  <c r="A2782" i="119" s="1"/>
  <c r="A2783" i="119" s="1"/>
  <c r="A2784" i="119" s="1"/>
  <c r="A2785" i="119" s="1"/>
  <c r="A2786" i="119" s="1"/>
  <c r="A2787" i="119" s="1"/>
  <c r="A2788" i="119" s="1"/>
  <c r="A2789" i="119" s="1"/>
  <c r="A2790" i="119" s="1"/>
  <c r="A2791" i="119" s="1"/>
  <c r="A2792" i="119" s="1"/>
  <c r="A2793" i="119" s="1"/>
  <c r="A2794" i="119" s="1"/>
  <c r="A2795" i="119" s="1"/>
  <c r="A2796" i="119" s="1"/>
  <c r="A2797" i="119" s="1"/>
  <c r="A2798" i="119" s="1"/>
  <c r="A2799" i="119" s="1"/>
  <c r="A2800" i="119" s="1"/>
  <c r="A2801" i="119" s="1"/>
  <c r="A2802" i="119" s="1"/>
  <c r="A2803" i="119" s="1"/>
  <c r="A2804" i="119" s="1"/>
  <c r="A2805" i="119" s="1"/>
  <c r="A2806" i="119" s="1"/>
  <c r="A2807" i="119" s="1"/>
  <c r="A2808" i="119" s="1"/>
  <c r="A2809" i="119" s="1"/>
  <c r="A2810" i="119" s="1"/>
  <c r="A2811" i="119" s="1"/>
  <c r="A2812" i="119" s="1"/>
  <c r="A2813" i="119" s="1"/>
  <c r="A2814" i="119" s="1"/>
  <c r="A2815" i="119" s="1"/>
  <c r="A2816" i="119" s="1"/>
  <c r="A2817" i="119" s="1"/>
  <c r="A2818" i="119" s="1"/>
  <c r="A2819" i="119" s="1"/>
  <c r="A2820" i="119" s="1"/>
  <c r="A2821" i="119" s="1"/>
  <c r="A2822" i="119" s="1"/>
  <c r="A2823" i="119" s="1"/>
  <c r="A2824" i="119" s="1"/>
  <c r="A2825" i="119" s="1"/>
  <c r="A2826" i="119" s="1"/>
  <c r="A2827" i="119" s="1"/>
  <c r="A2828" i="119" s="1"/>
  <c r="A2829" i="119" s="1"/>
  <c r="A2830" i="119" s="1"/>
  <c r="A2831" i="119" s="1"/>
  <c r="A2832" i="119" s="1"/>
  <c r="A2833" i="119" s="1"/>
  <c r="A2834" i="119" s="1"/>
  <c r="A2835" i="119" s="1"/>
  <c r="A2836" i="119" s="1"/>
  <c r="A2837" i="119" s="1"/>
  <c r="A2838" i="119" s="1"/>
  <c r="A2839" i="119" s="1"/>
  <c r="A2840" i="119" s="1"/>
  <c r="A2841" i="119" s="1"/>
  <c r="A2842" i="119" s="1"/>
  <c r="A2843" i="119" s="1"/>
  <c r="A2844" i="119" s="1"/>
  <c r="A2845" i="119" s="1"/>
  <c r="A2846" i="119" s="1"/>
  <c r="A2847" i="119" s="1"/>
  <c r="A2848" i="119" s="1"/>
  <c r="A2849" i="119" s="1"/>
  <c r="A2850" i="119" s="1"/>
  <c r="A2851" i="119" s="1"/>
  <c r="A2852" i="119" s="1"/>
  <c r="A2853" i="119" s="1"/>
  <c r="A2854" i="119" s="1"/>
  <c r="A2855" i="119" s="1"/>
  <c r="A2856" i="119" s="1"/>
  <c r="A2857" i="119" s="1"/>
  <c r="A2858" i="119" s="1"/>
  <c r="A2859" i="119" s="1"/>
  <c r="A2860" i="119" s="1"/>
  <c r="A2861" i="119" s="1"/>
  <c r="A2862" i="119" s="1"/>
  <c r="A2863" i="119" s="1"/>
  <c r="A2864" i="119" s="1"/>
  <c r="A2865" i="119" s="1"/>
  <c r="A2866" i="119" s="1"/>
  <c r="A2867" i="119" s="1"/>
  <c r="A2868" i="119" s="1"/>
  <c r="A2869" i="119" s="1"/>
  <c r="A2870" i="119" s="1"/>
  <c r="A2871" i="119" s="1"/>
  <c r="A2872" i="119" s="1"/>
  <c r="A2873" i="119" s="1"/>
  <c r="A2874" i="119" s="1"/>
  <c r="A2875" i="119" s="1"/>
  <c r="A2876" i="119" s="1"/>
  <c r="A2877" i="119" s="1"/>
  <c r="A2878" i="119" s="1"/>
  <c r="A2879" i="119" s="1"/>
  <c r="A2880" i="119" s="1"/>
  <c r="A2881" i="119" s="1"/>
  <c r="A2882" i="119" s="1"/>
  <c r="A2883" i="119" s="1"/>
  <c r="A2884" i="119" s="1"/>
  <c r="A2885" i="119" s="1"/>
  <c r="A2886" i="119" s="1"/>
  <c r="A2887" i="119" s="1"/>
  <c r="A2888" i="119" s="1"/>
  <c r="A2889" i="119" s="1"/>
  <c r="A2890" i="119" s="1"/>
  <c r="A2891" i="119" s="1"/>
  <c r="A2892" i="119" s="1"/>
  <c r="A2893" i="119" s="1"/>
  <c r="A2894" i="119" s="1"/>
  <c r="A2895" i="119" s="1"/>
  <c r="A2896" i="119" s="1"/>
  <c r="A2897" i="119" s="1"/>
  <c r="A2898" i="119" s="1"/>
  <c r="A2899" i="119" s="1"/>
  <c r="A2900" i="119" s="1"/>
  <c r="A2901" i="119" s="1"/>
  <c r="A2902" i="119" s="1"/>
  <c r="A2903" i="119" s="1"/>
  <c r="A2904" i="119" s="1"/>
  <c r="A2905" i="119" s="1"/>
  <c r="A2906" i="119" s="1"/>
  <c r="A2907" i="119" s="1"/>
  <c r="A2908" i="119" s="1"/>
  <c r="A2909" i="119" s="1"/>
  <c r="A2910" i="119" s="1"/>
  <c r="A2911" i="119" s="1"/>
  <c r="A2912" i="119" s="1"/>
  <c r="A2913" i="119" s="1"/>
  <c r="A2914" i="119" s="1"/>
  <c r="A2915" i="119" s="1"/>
  <c r="A2916" i="119" s="1"/>
  <c r="A2917" i="119" s="1"/>
  <c r="A2918" i="119" s="1"/>
  <c r="A2919" i="119" s="1"/>
  <c r="A2920" i="119" s="1"/>
  <c r="A2921" i="119" s="1"/>
  <c r="A2922" i="119" s="1"/>
  <c r="A2923" i="119" s="1"/>
  <c r="A2924" i="119" s="1"/>
  <c r="A2925" i="119" s="1"/>
  <c r="A2926" i="119" s="1"/>
  <c r="A2927" i="119" s="1"/>
  <c r="A2928" i="119" s="1"/>
  <c r="A2929" i="119" s="1"/>
  <c r="A2930" i="119" s="1"/>
  <c r="A2931" i="119" s="1"/>
  <c r="A2932" i="119" s="1"/>
  <c r="A2933" i="119" s="1"/>
  <c r="A2934" i="119" s="1"/>
  <c r="A2935" i="119" s="1"/>
  <c r="A2936" i="119" s="1"/>
  <c r="A2937" i="119" s="1"/>
  <c r="A2938" i="119" s="1"/>
  <c r="A2939" i="119" s="1"/>
  <c r="A2940" i="119" s="1"/>
  <c r="A2941" i="119" s="1"/>
  <c r="A2942" i="119" s="1"/>
  <c r="A2943" i="119" s="1"/>
  <c r="A2944" i="119" s="1"/>
  <c r="A2945" i="119" s="1"/>
  <c r="A2946" i="119" s="1"/>
  <c r="A2947" i="119" s="1"/>
  <c r="A2948" i="119" s="1"/>
  <c r="A2949" i="119" s="1"/>
  <c r="A2950" i="119" s="1"/>
  <c r="A2951" i="119" s="1"/>
  <c r="A2952" i="119" s="1"/>
  <c r="A2953" i="119" s="1"/>
  <c r="A2954" i="119" s="1"/>
  <c r="A2955" i="119" s="1"/>
  <c r="A2956" i="119" s="1"/>
  <c r="A2957" i="119" s="1"/>
  <c r="A2958" i="119" s="1"/>
  <c r="A2959" i="119" s="1"/>
  <c r="A2960" i="119" s="1"/>
  <c r="A2961" i="119" s="1"/>
  <c r="A2962" i="119" s="1"/>
  <c r="A2963" i="119" s="1"/>
  <c r="A2964" i="119" s="1"/>
  <c r="A2965" i="119" s="1"/>
  <c r="A2966" i="119" s="1"/>
  <c r="A2967" i="119" s="1"/>
  <c r="A2968" i="119" s="1"/>
  <c r="A2969" i="119" s="1"/>
  <c r="A2970" i="119" s="1"/>
  <c r="A2971" i="119" s="1"/>
  <c r="A2972" i="119" s="1"/>
  <c r="A2973" i="119" s="1"/>
  <c r="A2974" i="119" s="1"/>
  <c r="A2975" i="119" s="1"/>
  <c r="A2976" i="119" s="1"/>
  <c r="A2977" i="119" s="1"/>
  <c r="A2978" i="119" s="1"/>
  <c r="A2979" i="119" s="1"/>
  <c r="A2980" i="119" s="1"/>
  <c r="A2981" i="119" s="1"/>
  <c r="A2982" i="119" s="1"/>
  <c r="A2983" i="119" s="1"/>
  <c r="A2984" i="119" s="1"/>
  <c r="A2985" i="119" s="1"/>
  <c r="A2986" i="119" s="1"/>
  <c r="A2987" i="119" s="1"/>
  <c r="A2988" i="119" s="1"/>
  <c r="A2989" i="119" s="1"/>
  <c r="A2990" i="119" s="1"/>
  <c r="A2991" i="119" s="1"/>
  <c r="A2992" i="119" s="1"/>
  <c r="A2993" i="119" s="1"/>
  <c r="A2994" i="119" s="1"/>
  <c r="A2995" i="119" s="1"/>
  <c r="A2996" i="119" s="1"/>
  <c r="A2997" i="119" s="1"/>
  <c r="A2998" i="119" s="1"/>
  <c r="A2999" i="119" s="1"/>
  <c r="A3000" i="119" s="1"/>
  <c r="A3001" i="119" s="1"/>
  <c r="A3002" i="119" s="1"/>
  <c r="A3003" i="119" s="1"/>
  <c r="A3004" i="119" s="1"/>
  <c r="A3005" i="119" s="1"/>
  <c r="A3006" i="119" s="1"/>
  <c r="A3007" i="119" s="1"/>
  <c r="A3008" i="119" s="1"/>
  <c r="A3009" i="119" s="1"/>
  <c r="A3010" i="119" s="1"/>
  <c r="A3011" i="119" s="1"/>
  <c r="A3012" i="119" s="1"/>
  <c r="A3013" i="119" s="1"/>
  <c r="A3014" i="119" s="1"/>
  <c r="A3015" i="119" s="1"/>
  <c r="A3016" i="119" s="1"/>
  <c r="A3017" i="119" s="1"/>
  <c r="A3018" i="119" s="1"/>
  <c r="A3019" i="119" s="1"/>
  <c r="A3020" i="119" s="1"/>
  <c r="A3021" i="119" s="1"/>
  <c r="A3022" i="119" s="1"/>
  <c r="A3023" i="119" s="1"/>
  <c r="A3024" i="119" s="1"/>
  <c r="A3025" i="119" s="1"/>
  <c r="A3026" i="119" s="1"/>
  <c r="A3027" i="119" s="1"/>
  <c r="A3028" i="119" s="1"/>
  <c r="A3029" i="119" s="1"/>
  <c r="A3030" i="119" s="1"/>
  <c r="A3031" i="119" s="1"/>
  <c r="A3032" i="119" s="1"/>
  <c r="A3033" i="119" s="1"/>
  <c r="A3034" i="119" s="1"/>
  <c r="A3035" i="119" s="1"/>
  <c r="A3036" i="119" s="1"/>
  <c r="A3037" i="119" s="1"/>
  <c r="A3038" i="119" s="1"/>
  <c r="A3039" i="119" s="1"/>
  <c r="A3040" i="119" s="1"/>
  <c r="A3041" i="119" s="1"/>
  <c r="A3042" i="119" s="1"/>
  <c r="A3043" i="119" s="1"/>
  <c r="A3044" i="119" s="1"/>
  <c r="A3045" i="119" s="1"/>
  <c r="A3046" i="119" s="1"/>
  <c r="A3047" i="119" s="1"/>
  <c r="A3048" i="119" s="1"/>
  <c r="A3049" i="119" s="1"/>
  <c r="A3050" i="119" s="1"/>
  <c r="A3051" i="119" s="1"/>
  <c r="A3052" i="119" s="1"/>
  <c r="A3053" i="119" s="1"/>
  <c r="A3054" i="119" s="1"/>
  <c r="A3055" i="119" s="1"/>
  <c r="A3056" i="119" s="1"/>
  <c r="A3057" i="119" s="1"/>
  <c r="A3058" i="119" s="1"/>
  <c r="A3059" i="119" s="1"/>
  <c r="A3060" i="119" s="1"/>
  <c r="A3061" i="119" s="1"/>
  <c r="A3062" i="119" s="1"/>
  <c r="A3063" i="119" s="1"/>
  <c r="A3064" i="119" s="1"/>
  <c r="A3065" i="119" s="1"/>
  <c r="A3066" i="119" s="1"/>
  <c r="A3067" i="119" s="1"/>
  <c r="A3068" i="119" s="1"/>
  <c r="A3069" i="119" s="1"/>
  <c r="A3070" i="119" s="1"/>
  <c r="A3071" i="119" s="1"/>
  <c r="A3072" i="119" s="1"/>
  <c r="A3073" i="119" s="1"/>
  <c r="A3074" i="119" s="1"/>
  <c r="A3075" i="119" s="1"/>
  <c r="A3076" i="119" s="1"/>
  <c r="A3077" i="119" s="1"/>
  <c r="A3078" i="119" s="1"/>
  <c r="A3079" i="119" s="1"/>
  <c r="A3080" i="119" s="1"/>
  <c r="A3081" i="119" s="1"/>
  <c r="A3082" i="119" s="1"/>
  <c r="A3083" i="119" s="1"/>
  <c r="A3084" i="119" s="1"/>
  <c r="A3085" i="119" s="1"/>
  <c r="A3086" i="119" s="1"/>
  <c r="A3087" i="119" s="1"/>
  <c r="A3088" i="119" s="1"/>
  <c r="A3089" i="119" s="1"/>
  <c r="A3090" i="119" s="1"/>
  <c r="A3091" i="119" s="1"/>
  <c r="A3092" i="119" s="1"/>
  <c r="A3093" i="119" s="1"/>
  <c r="A3094" i="119" s="1"/>
  <c r="A3095" i="119" s="1"/>
  <c r="A3096" i="119" s="1"/>
  <c r="A3097" i="119" s="1"/>
  <c r="A3098" i="119" s="1"/>
  <c r="A3099" i="119" s="1"/>
  <c r="A3100" i="119" s="1"/>
  <c r="A3101" i="119" s="1"/>
  <c r="A3102" i="119" s="1"/>
  <c r="A3103" i="119" s="1"/>
  <c r="A3104" i="119" s="1"/>
  <c r="A3105" i="119" s="1"/>
  <c r="A3106" i="119" s="1"/>
  <c r="A3107" i="119" s="1"/>
  <c r="A3108" i="119" s="1"/>
  <c r="A3109" i="119" s="1"/>
  <c r="A3110" i="119" s="1"/>
  <c r="A3111" i="119" s="1"/>
  <c r="A3112" i="119" s="1"/>
  <c r="A3113" i="119" s="1"/>
  <c r="A3114" i="119" s="1"/>
  <c r="A3115" i="119" s="1"/>
  <c r="A3116" i="119" s="1"/>
  <c r="A3117" i="119" s="1"/>
  <c r="A3118" i="119" s="1"/>
  <c r="A3119" i="119" s="1"/>
  <c r="A3120" i="119" s="1"/>
  <c r="A3121" i="119" s="1"/>
  <c r="A3122" i="119" s="1"/>
  <c r="A3123" i="119" s="1"/>
  <c r="A3124" i="119" s="1"/>
  <c r="A3125" i="119" s="1"/>
  <c r="A3126" i="119" s="1"/>
  <c r="A3127" i="119" s="1"/>
  <c r="A3128" i="119" s="1"/>
  <c r="A3129" i="119" s="1"/>
  <c r="A3130" i="119" s="1"/>
  <c r="A3131" i="119" s="1"/>
  <c r="A3132" i="119" s="1"/>
  <c r="A3133" i="119" s="1"/>
  <c r="A3134" i="119" s="1"/>
  <c r="A3135" i="119" s="1"/>
  <c r="A3136" i="119" s="1"/>
  <c r="A3137" i="119" s="1"/>
  <c r="A3138" i="119" s="1"/>
  <c r="A3139" i="119" s="1"/>
  <c r="A3140" i="119" s="1"/>
  <c r="A3141" i="119" s="1"/>
  <c r="A3142" i="119" s="1"/>
  <c r="A3143" i="119" s="1"/>
  <c r="A3144" i="119" s="1"/>
  <c r="A3145" i="119" s="1"/>
  <c r="A3146" i="119" s="1"/>
  <c r="A3147" i="119" s="1"/>
  <c r="A3148" i="119" s="1"/>
  <c r="A3149" i="119" s="1"/>
  <c r="A3150" i="119" s="1"/>
  <c r="A3151" i="119" s="1"/>
  <c r="A3152" i="119" s="1"/>
  <c r="A3153" i="119" s="1"/>
  <c r="A3154" i="119" s="1"/>
  <c r="A3155" i="119" s="1"/>
  <c r="A3156" i="119" s="1"/>
  <c r="A3157" i="119" s="1"/>
  <c r="A3158" i="119" s="1"/>
  <c r="A3159" i="119" s="1"/>
  <c r="A3160" i="119" s="1"/>
  <c r="A3161" i="119" s="1"/>
  <c r="A3162" i="119" s="1"/>
  <c r="A3163" i="119" s="1"/>
  <c r="A3164" i="119" s="1"/>
  <c r="A3165" i="119" s="1"/>
  <c r="A3166" i="119" s="1"/>
  <c r="A3167" i="119" s="1"/>
  <c r="A3168" i="119" s="1"/>
  <c r="A3169" i="119" s="1"/>
  <c r="A3170" i="119" s="1"/>
  <c r="A3171" i="119" s="1"/>
  <c r="A3172" i="119" s="1"/>
  <c r="A3173" i="119" s="1"/>
  <c r="A3174" i="119" s="1"/>
  <c r="A3175" i="119" s="1"/>
  <c r="A3176" i="119" s="1"/>
  <c r="A3177" i="119" s="1"/>
  <c r="A3178" i="119" s="1"/>
  <c r="A3179" i="119" s="1"/>
  <c r="A3180" i="119" s="1"/>
  <c r="A3181" i="119" s="1"/>
  <c r="A3182" i="119" s="1"/>
  <c r="A3183" i="119" s="1"/>
  <c r="A3184" i="119" s="1"/>
  <c r="A3185" i="119" s="1"/>
  <c r="A3186" i="119" s="1"/>
  <c r="A3187" i="119" s="1"/>
  <c r="A3188" i="119" s="1"/>
  <c r="A3189" i="119" s="1"/>
  <c r="A3190" i="119" s="1"/>
  <c r="A3191" i="119" s="1"/>
  <c r="A3192" i="119" s="1"/>
  <c r="A3193" i="119" s="1"/>
  <c r="A3194" i="119" s="1"/>
  <c r="A3195" i="119" s="1"/>
  <c r="A3196" i="119" s="1"/>
  <c r="A3197" i="119" s="1"/>
  <c r="A3198" i="119" s="1"/>
  <c r="A3199" i="119" s="1"/>
  <c r="A3200" i="119" s="1"/>
  <c r="A3201" i="119" s="1"/>
  <c r="A3202" i="119" s="1"/>
  <c r="A3203" i="119" s="1"/>
  <c r="A3204" i="119" s="1"/>
  <c r="A3205" i="119" s="1"/>
  <c r="A3206" i="119" s="1"/>
  <c r="A3207" i="119" s="1"/>
  <c r="A3208" i="119" s="1"/>
  <c r="A3209" i="119" s="1"/>
  <c r="A3210" i="119" s="1"/>
  <c r="A3211" i="119" s="1"/>
  <c r="A3212" i="119" s="1"/>
  <c r="A3213" i="119" s="1"/>
  <c r="A3214" i="119" s="1"/>
  <c r="A3215" i="119" s="1"/>
  <c r="A3216" i="119" s="1"/>
  <c r="A3217" i="119" s="1"/>
  <c r="A3218" i="119" s="1"/>
  <c r="A3219" i="119" s="1"/>
  <c r="A3220" i="119" s="1"/>
  <c r="A3221" i="119" s="1"/>
  <c r="A3222" i="119" s="1"/>
  <c r="A3223" i="119" s="1"/>
  <c r="A3224" i="119" s="1"/>
  <c r="A3225" i="119" s="1"/>
  <c r="A3226" i="119" s="1"/>
  <c r="A3227" i="119" s="1"/>
  <c r="A3228" i="119" s="1"/>
  <c r="A3229" i="119" s="1"/>
  <c r="A3230" i="119" s="1"/>
  <c r="A3231" i="119" s="1"/>
  <c r="A3232" i="119" s="1"/>
  <c r="A3233" i="119" s="1"/>
  <c r="A3234" i="119" s="1"/>
  <c r="A3235" i="119" s="1"/>
  <c r="A3236" i="119" s="1"/>
  <c r="A3237" i="119" s="1"/>
  <c r="A3238" i="119" s="1"/>
  <c r="A3239" i="119" s="1"/>
  <c r="A3240" i="119" s="1"/>
  <c r="A3241" i="119" s="1"/>
  <c r="A3242" i="119" s="1"/>
  <c r="A3243" i="119" s="1"/>
  <c r="A3244" i="119" s="1"/>
  <c r="A3245" i="119" s="1"/>
  <c r="A3246" i="119" s="1"/>
  <c r="A3247" i="119" s="1"/>
  <c r="A3248" i="119" s="1"/>
  <c r="A3249" i="119" s="1"/>
  <c r="A3250" i="119" s="1"/>
  <c r="A3251" i="119" s="1"/>
  <c r="A3252" i="119" s="1"/>
  <c r="A3253" i="119" s="1"/>
  <c r="A3254" i="119" s="1"/>
  <c r="A3255" i="119" s="1"/>
  <c r="A3256" i="119" s="1"/>
  <c r="A3257" i="119" s="1"/>
  <c r="A3258" i="119" s="1"/>
  <c r="A3259" i="119" s="1"/>
  <c r="A3260" i="119" s="1"/>
  <c r="A3261" i="119" s="1"/>
  <c r="A3262" i="119" s="1"/>
  <c r="A3263" i="119" s="1"/>
  <c r="A3264" i="119" s="1"/>
  <c r="A3265" i="119" s="1"/>
  <c r="A3266" i="119" s="1"/>
  <c r="A3267" i="119" s="1"/>
  <c r="A3268" i="119" s="1"/>
  <c r="A3269" i="119" s="1"/>
  <c r="A3270" i="119" s="1"/>
  <c r="A3271" i="119" s="1"/>
  <c r="A3272" i="119" s="1"/>
  <c r="A3273" i="119" s="1"/>
  <c r="A3274" i="119" s="1"/>
  <c r="A3275" i="119" s="1"/>
  <c r="A3276" i="119" s="1"/>
  <c r="A3277" i="119" s="1"/>
  <c r="A3278" i="119" s="1"/>
  <c r="A3279" i="119" s="1"/>
  <c r="A3280" i="119" s="1"/>
  <c r="A3281" i="119" s="1"/>
  <c r="A3282" i="119" s="1"/>
  <c r="A3283" i="119" s="1"/>
  <c r="A3284" i="119" s="1"/>
  <c r="A3285" i="119" s="1"/>
  <c r="A3286" i="119" s="1"/>
  <c r="A3287" i="119" s="1"/>
  <c r="A3288" i="119" s="1"/>
  <c r="A3289" i="119" s="1"/>
  <c r="A3290" i="119" s="1"/>
  <c r="A3291" i="119" s="1"/>
  <c r="A3292" i="119" s="1"/>
  <c r="A3293" i="119" s="1"/>
  <c r="A3294" i="119" s="1"/>
  <c r="A3295" i="119" s="1"/>
  <c r="A3296" i="119" s="1"/>
  <c r="A3297" i="119" s="1"/>
  <c r="A3298" i="119" s="1"/>
  <c r="A3299" i="119" s="1"/>
  <c r="A3300" i="119" s="1"/>
  <c r="A3301" i="119" s="1"/>
  <c r="A3302" i="119" s="1"/>
  <c r="A3303" i="119" s="1"/>
  <c r="A3304" i="119" s="1"/>
  <c r="A3305" i="119" s="1"/>
  <c r="A3306" i="119" s="1"/>
  <c r="A3307" i="119" s="1"/>
  <c r="A3308" i="119" s="1"/>
  <c r="A3309" i="119" s="1"/>
  <c r="A3310" i="119" s="1"/>
  <c r="A3311" i="119" s="1"/>
  <c r="A3312" i="119" s="1"/>
  <c r="A3313" i="119" s="1"/>
  <c r="A3314" i="119" s="1"/>
  <c r="A3315" i="119" s="1"/>
  <c r="A3316" i="119" s="1"/>
  <c r="A3317" i="119" s="1"/>
  <c r="A3318" i="119" s="1"/>
  <c r="A3319" i="119" s="1"/>
  <c r="A3320" i="119" s="1"/>
  <c r="A3321" i="119" s="1"/>
  <c r="A3322" i="119" s="1"/>
  <c r="A3323" i="119" s="1"/>
  <c r="A3324" i="119" s="1"/>
  <c r="A3325" i="119" s="1"/>
  <c r="A3326" i="119" s="1"/>
  <c r="A3327" i="119" s="1"/>
  <c r="A3328" i="119" s="1"/>
  <c r="A3329" i="119" s="1"/>
  <c r="A3330" i="119" s="1"/>
  <c r="A3331" i="119" s="1"/>
  <c r="A3332" i="119" s="1"/>
  <c r="A3333" i="119" s="1"/>
  <c r="A3334" i="119" s="1"/>
  <c r="A3335" i="119" s="1"/>
  <c r="A3336" i="119" s="1"/>
  <c r="A3337" i="119" s="1"/>
  <c r="A3338" i="119" s="1"/>
  <c r="A3339" i="119" s="1"/>
  <c r="A3340" i="119" s="1"/>
  <c r="A3341" i="119" s="1"/>
  <c r="A3342" i="119" s="1"/>
  <c r="A3343" i="119" s="1"/>
  <c r="A3344" i="119" s="1"/>
  <c r="A3345" i="119" s="1"/>
  <c r="A3346" i="119" s="1"/>
  <c r="A3347" i="119" s="1"/>
  <c r="A3348" i="119" s="1"/>
  <c r="A3349" i="119" s="1"/>
  <c r="A3350" i="119" s="1"/>
  <c r="A3351" i="119" s="1"/>
  <c r="A3352" i="119" s="1"/>
  <c r="A3353" i="119" s="1"/>
  <c r="A3354" i="119" s="1"/>
  <c r="A3355" i="119" s="1"/>
  <c r="A3356" i="119" s="1"/>
  <c r="A3357" i="119" s="1"/>
  <c r="A3358" i="119" s="1"/>
  <c r="A3359" i="119" s="1"/>
  <c r="A3360" i="119" s="1"/>
  <c r="A3361" i="119" s="1"/>
  <c r="A3362" i="119" s="1"/>
  <c r="A3363" i="119" s="1"/>
  <c r="A3364" i="119" s="1"/>
  <c r="A3365" i="119" s="1"/>
  <c r="A3366" i="119" s="1"/>
  <c r="A3367" i="119" s="1"/>
  <c r="A3368" i="119" s="1"/>
  <c r="A3369" i="119" s="1"/>
  <c r="A3370" i="119" s="1"/>
  <c r="A3371" i="119" s="1"/>
  <c r="A3372" i="119" s="1"/>
  <c r="A3373" i="119" s="1"/>
  <c r="A3374" i="119" s="1"/>
  <c r="A3375" i="119" s="1"/>
  <c r="A3376" i="119" s="1"/>
  <c r="A3377" i="119" s="1"/>
  <c r="A3378" i="119" s="1"/>
  <c r="A3379" i="119" s="1"/>
  <c r="A3380" i="119" s="1"/>
  <c r="A3381" i="119" s="1"/>
  <c r="A3382" i="119" s="1"/>
  <c r="A3383" i="119" s="1"/>
  <c r="A3384" i="119" s="1"/>
  <c r="A3385" i="119" s="1"/>
  <c r="A3386" i="119" s="1"/>
  <c r="A3387" i="119" s="1"/>
  <c r="A3388" i="119" s="1"/>
  <c r="A3389" i="119" s="1"/>
  <c r="A3390" i="119" s="1"/>
  <c r="A3391" i="119" s="1"/>
  <c r="A3392" i="119" s="1"/>
  <c r="A3393" i="119" s="1"/>
  <c r="A3394" i="119" s="1"/>
  <c r="A3395" i="119" s="1"/>
  <c r="A3396" i="119" s="1"/>
  <c r="A3397" i="119" s="1"/>
  <c r="A3398" i="119" s="1"/>
  <c r="A3399" i="119" s="1"/>
  <c r="A3400" i="119" s="1"/>
  <c r="A3401" i="119" s="1"/>
  <c r="A3402" i="119" s="1"/>
  <c r="A3403" i="119" s="1"/>
  <c r="A3404" i="119" s="1"/>
  <c r="A3405" i="119" s="1"/>
  <c r="A3406" i="119" s="1"/>
  <c r="A3407" i="119" s="1"/>
  <c r="A3408" i="119" s="1"/>
  <c r="A3409" i="119" s="1"/>
  <c r="A3410" i="119" s="1"/>
  <c r="A3411" i="119" s="1"/>
  <c r="A3412" i="119" s="1"/>
  <c r="A3413" i="119" s="1"/>
  <c r="A3414" i="119" s="1"/>
  <c r="A3415" i="119" s="1"/>
  <c r="A3416" i="119" s="1"/>
  <c r="A3417" i="119" s="1"/>
  <c r="A3418" i="119" s="1"/>
  <c r="A3419" i="119" s="1"/>
  <c r="A3420" i="119" s="1"/>
  <c r="A3421" i="119" s="1"/>
  <c r="A3422" i="119" s="1"/>
  <c r="A3423" i="119" s="1"/>
  <c r="A3424" i="119" s="1"/>
  <c r="A3425" i="119" s="1"/>
  <c r="A3426" i="119" s="1"/>
  <c r="A3427" i="119" s="1"/>
  <c r="A3428" i="119" s="1"/>
  <c r="A3429" i="119" s="1"/>
  <c r="A3430" i="119" s="1"/>
  <c r="A3431" i="119" s="1"/>
  <c r="A3432" i="119" s="1"/>
  <c r="A3433" i="119" s="1"/>
  <c r="A3434" i="119" s="1"/>
  <c r="A3435" i="119" s="1"/>
  <c r="A3436" i="119" s="1"/>
  <c r="A3437" i="119" s="1"/>
  <c r="A3438" i="119" s="1"/>
  <c r="A3439" i="119" s="1"/>
  <c r="A3440" i="119" s="1"/>
  <c r="A3441" i="119" s="1"/>
  <c r="A3442" i="119" s="1"/>
  <c r="A3443" i="119" s="1"/>
  <c r="A3444" i="119" s="1"/>
  <c r="A3445" i="119" s="1"/>
  <c r="A3446" i="119" s="1"/>
  <c r="A3447" i="119" s="1"/>
  <c r="A3448" i="119" s="1"/>
  <c r="A3449" i="119" s="1"/>
  <c r="A3450" i="119" s="1"/>
  <c r="A3451" i="119" s="1"/>
  <c r="A3452" i="119" s="1"/>
  <c r="A3453" i="119" s="1"/>
  <c r="A3454" i="119" s="1"/>
  <c r="A3455" i="119" s="1"/>
  <c r="A3456" i="119" s="1"/>
  <c r="A3457" i="119" s="1"/>
  <c r="A3458" i="119" s="1"/>
  <c r="A3459" i="119" s="1"/>
  <c r="A3460" i="119" s="1"/>
  <c r="A3461" i="119" s="1"/>
  <c r="A3462" i="119" s="1"/>
  <c r="A3463" i="119" s="1"/>
  <c r="A3464" i="119" s="1"/>
  <c r="A3465" i="119" s="1"/>
  <c r="A3466" i="119" s="1"/>
  <c r="A3467" i="119" s="1"/>
  <c r="A3468" i="119" s="1"/>
  <c r="A3469" i="119" s="1"/>
  <c r="A3470" i="119" s="1"/>
  <c r="A3471" i="119" s="1"/>
  <c r="A3472" i="119" s="1"/>
  <c r="A3473" i="119" s="1"/>
  <c r="A3474" i="119" s="1"/>
  <c r="A3475" i="119" s="1"/>
  <c r="A3476" i="119" s="1"/>
  <c r="A3477" i="119" s="1"/>
  <c r="A3478" i="119" s="1"/>
  <c r="A3479" i="119" s="1"/>
  <c r="A3480" i="119" s="1"/>
  <c r="A3481" i="119" s="1"/>
  <c r="A3482" i="119" s="1"/>
  <c r="A3483" i="119" s="1"/>
  <c r="A3484" i="119" s="1"/>
  <c r="A3485" i="119" s="1"/>
  <c r="A3486" i="119" s="1"/>
  <c r="A3487" i="119" s="1"/>
  <c r="A3488" i="119" s="1"/>
  <c r="A3489" i="119" s="1"/>
  <c r="A3490" i="119" s="1"/>
  <c r="A3491" i="119" s="1"/>
  <c r="A3492" i="119" s="1"/>
  <c r="A3493" i="119" s="1"/>
  <c r="A3494" i="119" s="1"/>
  <c r="A3495" i="119" s="1"/>
  <c r="A3496" i="119" s="1"/>
  <c r="A3497" i="119" s="1"/>
  <c r="A3498" i="119" s="1"/>
  <c r="A3499" i="119" s="1"/>
  <c r="A3500" i="119" s="1"/>
  <c r="A3501" i="119" s="1"/>
  <c r="A3502" i="119" s="1"/>
  <c r="A3503" i="119" s="1"/>
  <c r="A3504" i="119" s="1"/>
  <c r="A3505" i="119" s="1"/>
  <c r="A3506" i="119" s="1"/>
  <c r="A3507" i="119" s="1"/>
  <c r="A3508" i="119" s="1"/>
  <c r="A3509" i="119" s="1"/>
  <c r="A3510" i="119" s="1"/>
  <c r="A3511" i="119" s="1"/>
  <c r="A3512" i="119" s="1"/>
  <c r="A3513" i="119" s="1"/>
  <c r="A3514" i="119" s="1"/>
  <c r="A3515" i="119" s="1"/>
  <c r="A3516" i="119" s="1"/>
  <c r="A3517" i="119" s="1"/>
  <c r="A3518" i="119" s="1"/>
  <c r="A3519" i="119" s="1"/>
  <c r="A3520" i="119" s="1"/>
  <c r="A3521" i="119" s="1"/>
  <c r="A3522" i="119" s="1"/>
  <c r="A3523" i="119" s="1"/>
  <c r="A3524" i="119" s="1"/>
  <c r="A3525" i="119" s="1"/>
  <c r="A3526" i="119" s="1"/>
  <c r="A3527" i="119" s="1"/>
  <c r="A3528" i="119" s="1"/>
  <c r="A3529" i="119" s="1"/>
  <c r="A3530" i="119" s="1"/>
  <c r="A3531" i="119" s="1"/>
  <c r="A3532" i="119" s="1"/>
  <c r="A3533" i="119" s="1"/>
  <c r="A3534" i="119" s="1"/>
  <c r="A3535" i="119" s="1"/>
  <c r="A3536" i="119" s="1"/>
  <c r="A3537" i="119" s="1"/>
  <c r="A3538" i="119" s="1"/>
  <c r="A3539" i="119" s="1"/>
  <c r="A3540" i="119" s="1"/>
  <c r="A3541" i="119" s="1"/>
  <c r="A3542" i="119" s="1"/>
  <c r="A3543" i="119" s="1"/>
  <c r="A3544" i="119" s="1"/>
  <c r="A3545" i="119" s="1"/>
  <c r="A3546" i="119" s="1"/>
  <c r="A3547" i="119" s="1"/>
  <c r="A3548" i="119" s="1"/>
  <c r="A3549" i="119" s="1"/>
  <c r="A3550" i="119" s="1"/>
  <c r="A3551" i="119" s="1"/>
  <c r="A3552" i="119" s="1"/>
  <c r="A3553" i="119" s="1"/>
  <c r="A3554" i="119" s="1"/>
  <c r="A3555" i="119" s="1"/>
  <c r="A3556" i="119" s="1"/>
  <c r="A3557" i="119" s="1"/>
  <c r="A3558" i="119" s="1"/>
  <c r="A3559" i="119" s="1"/>
  <c r="A3560" i="119" s="1"/>
  <c r="A3561" i="119" s="1"/>
  <c r="A3562" i="119" s="1"/>
  <c r="A3563" i="119" s="1"/>
  <c r="A3564" i="119" s="1"/>
  <c r="A3565" i="119" s="1"/>
  <c r="A3566" i="119" s="1"/>
  <c r="A3567" i="119" s="1"/>
  <c r="A3568" i="119" s="1"/>
  <c r="A3569" i="119" s="1"/>
  <c r="A3570" i="119" s="1"/>
  <c r="A3571" i="119" s="1"/>
  <c r="A3572" i="119" s="1"/>
  <c r="A3573" i="119" s="1"/>
  <c r="A3574" i="119" s="1"/>
  <c r="A3575" i="119" s="1"/>
  <c r="A3576" i="119" s="1"/>
  <c r="A3577" i="119" s="1"/>
  <c r="A3578" i="119" s="1"/>
  <c r="A3579" i="119" s="1"/>
  <c r="A3580" i="119" s="1"/>
  <c r="A3581" i="119" s="1"/>
  <c r="A3582" i="119" s="1"/>
  <c r="A3583" i="119" s="1"/>
  <c r="A3584" i="119" s="1"/>
  <c r="A3585" i="119" s="1"/>
  <c r="A3586" i="119" s="1"/>
  <c r="A3587" i="119" s="1"/>
  <c r="A3588" i="119" s="1"/>
  <c r="A3589" i="119" s="1"/>
  <c r="A3590" i="119" s="1"/>
  <c r="A3591" i="119" s="1"/>
  <c r="A3592" i="119" s="1"/>
  <c r="A3593" i="119" s="1"/>
  <c r="A3594" i="119" s="1"/>
  <c r="A3595" i="119" s="1"/>
  <c r="A3596" i="119" s="1"/>
  <c r="A3597" i="119" s="1"/>
  <c r="A3598" i="119" s="1"/>
  <c r="A3599" i="119" s="1"/>
  <c r="A3600" i="119" s="1"/>
  <c r="A3601" i="119" s="1"/>
  <c r="A3602" i="119" s="1"/>
  <c r="A3603" i="119" s="1"/>
  <c r="A3604" i="119" s="1"/>
  <c r="A3605" i="119" s="1"/>
  <c r="A3606" i="119" s="1"/>
  <c r="A3607" i="119" s="1"/>
  <c r="A3608" i="119" s="1"/>
  <c r="A3609" i="119" s="1"/>
  <c r="A3610" i="119" s="1"/>
  <c r="A3611" i="119" s="1"/>
  <c r="A3612" i="119" s="1"/>
  <c r="A3613" i="119" s="1"/>
  <c r="A3614" i="119" s="1"/>
  <c r="A3615" i="119" s="1"/>
  <c r="A3616" i="119" s="1"/>
  <c r="A3617" i="119" s="1"/>
  <c r="A3618" i="119" s="1"/>
  <c r="A3619" i="119" s="1"/>
  <c r="A3620" i="119" s="1"/>
  <c r="A3621" i="119" s="1"/>
  <c r="A3622" i="119" s="1"/>
  <c r="A3623" i="119" s="1"/>
  <c r="A3624" i="119" s="1"/>
  <c r="A3625" i="119" s="1"/>
  <c r="A3626" i="119" s="1"/>
  <c r="A3627" i="119" s="1"/>
  <c r="A3628" i="119" s="1"/>
  <c r="A3629" i="119" s="1"/>
  <c r="A3630" i="119" s="1"/>
  <c r="A3631" i="119" s="1"/>
  <c r="A3632" i="119" s="1"/>
  <c r="A3633" i="119" s="1"/>
  <c r="A3634" i="119" s="1"/>
  <c r="A3635" i="119" s="1"/>
  <c r="A3636" i="119" s="1"/>
  <c r="A3637" i="119" s="1"/>
  <c r="A3638" i="119" s="1"/>
  <c r="A3639" i="119" s="1"/>
  <c r="A3640" i="119" s="1"/>
  <c r="A3641" i="119" s="1"/>
  <c r="A3642" i="119" s="1"/>
  <c r="A3643" i="119" s="1"/>
  <c r="A3644" i="119" s="1"/>
  <c r="A3645" i="119" s="1"/>
  <c r="A3646" i="119" s="1"/>
  <c r="A3647" i="119" s="1"/>
  <c r="A3648" i="119" s="1"/>
  <c r="A3649" i="119" s="1"/>
  <c r="A3650" i="119" s="1"/>
  <c r="A3651" i="119" s="1"/>
  <c r="A3652" i="119" s="1"/>
  <c r="A3653" i="119" s="1"/>
  <c r="A3654" i="119" s="1"/>
  <c r="A3655" i="119" s="1"/>
  <c r="A3656" i="119" s="1"/>
  <c r="A3657" i="119" s="1"/>
  <c r="A3658" i="119" s="1"/>
  <c r="A3659" i="119" s="1"/>
  <c r="A3660" i="119" s="1"/>
  <c r="A3661" i="119" s="1"/>
  <c r="A3662" i="119" s="1"/>
  <c r="A3663" i="119" s="1"/>
  <c r="A3664" i="119" s="1"/>
  <c r="A3665" i="119" s="1"/>
  <c r="A3666" i="119" s="1"/>
  <c r="A3667" i="119" s="1"/>
  <c r="A3668" i="119" s="1"/>
  <c r="A3669" i="119" s="1"/>
  <c r="A3670" i="119" s="1"/>
  <c r="A3671" i="119" s="1"/>
  <c r="A3672" i="119" s="1"/>
  <c r="A3673" i="119" s="1"/>
  <c r="A3674" i="119" s="1"/>
  <c r="A3675" i="119" s="1"/>
  <c r="A3676" i="119" s="1"/>
  <c r="A3677" i="119" s="1"/>
  <c r="A3678" i="119" s="1"/>
  <c r="A3679" i="119" s="1"/>
  <c r="A3680" i="119" s="1"/>
  <c r="A3681" i="119" s="1"/>
  <c r="A3682" i="119" s="1"/>
  <c r="A3683" i="119" s="1"/>
  <c r="A3684" i="119" s="1"/>
  <c r="A3685" i="119" s="1"/>
  <c r="A3686" i="119" s="1"/>
  <c r="A3687" i="119" s="1"/>
  <c r="A3688" i="119" s="1"/>
  <c r="A3689" i="119" s="1"/>
  <c r="A3690" i="119" s="1"/>
  <c r="A3691" i="119" s="1"/>
  <c r="A3692" i="119" s="1"/>
  <c r="A3693" i="119" s="1"/>
  <c r="A3694" i="119" s="1"/>
  <c r="A3695" i="119" s="1"/>
  <c r="A3696" i="119" s="1"/>
  <c r="A3697" i="119" s="1"/>
  <c r="A3698" i="119" s="1"/>
  <c r="A3699" i="119" s="1"/>
  <c r="A3700" i="119" s="1"/>
  <c r="A3701" i="119" s="1"/>
  <c r="A3702" i="119" s="1"/>
  <c r="A3703" i="119" s="1"/>
  <c r="A3704" i="119" s="1"/>
  <c r="A3705" i="119" s="1"/>
  <c r="A3706" i="119" s="1"/>
  <c r="A3707" i="119" s="1"/>
  <c r="A3708" i="119" s="1"/>
  <c r="A3709" i="119" s="1"/>
  <c r="A3710" i="119" s="1"/>
  <c r="A3711" i="119" s="1"/>
  <c r="A3712" i="119" s="1"/>
  <c r="A3713" i="119" s="1"/>
  <c r="A3714" i="119" s="1"/>
  <c r="A3715" i="119" s="1"/>
  <c r="A3716" i="119" s="1"/>
  <c r="A3717" i="119" s="1"/>
  <c r="A3718" i="119" s="1"/>
  <c r="A3719" i="119" s="1"/>
  <c r="A3720" i="119" s="1"/>
  <c r="A3721" i="119" s="1"/>
  <c r="A3722" i="119" s="1"/>
  <c r="A3723" i="119" s="1"/>
  <c r="A3724" i="119" s="1"/>
  <c r="A3725" i="119" s="1"/>
  <c r="A3726" i="119" s="1"/>
  <c r="A3727" i="119" s="1"/>
  <c r="A3728" i="119" s="1"/>
  <c r="A3729" i="119" s="1"/>
  <c r="A3730" i="119" s="1"/>
  <c r="A3731" i="119" s="1"/>
  <c r="A3732" i="119" s="1"/>
  <c r="A3733" i="119" s="1"/>
  <c r="A3734" i="119" s="1"/>
  <c r="A3735" i="119" s="1"/>
  <c r="A3736" i="119" s="1"/>
  <c r="A3737" i="119" s="1"/>
  <c r="A3738" i="119" s="1"/>
  <c r="A3739" i="119" s="1"/>
  <c r="A3740" i="119" s="1"/>
  <c r="A3741" i="119" s="1"/>
  <c r="A3742" i="119" s="1"/>
  <c r="A3743" i="119" s="1"/>
  <c r="A3744" i="119" s="1"/>
  <c r="A3745" i="119" s="1"/>
  <c r="A3746" i="119" s="1"/>
  <c r="A3747" i="119" s="1"/>
  <c r="A3748" i="119" s="1"/>
  <c r="A3749" i="119" s="1"/>
  <c r="A3750" i="119" s="1"/>
  <c r="A3751" i="119" s="1"/>
  <c r="A3752" i="119" s="1"/>
  <c r="A3753" i="119" s="1"/>
  <c r="A3754" i="119" s="1"/>
  <c r="A3755" i="119" s="1"/>
  <c r="A3756" i="119" s="1"/>
  <c r="A3757" i="119" s="1"/>
  <c r="A3758" i="119" s="1"/>
  <c r="A3759" i="119" s="1"/>
  <c r="A3760" i="119" s="1"/>
  <c r="A3761" i="119" s="1"/>
  <c r="A3762" i="119" s="1"/>
  <c r="A3763" i="119" s="1"/>
  <c r="A3764" i="119" s="1"/>
  <c r="A3765" i="119" s="1"/>
  <c r="A3766" i="119" s="1"/>
  <c r="A3767" i="119" s="1"/>
  <c r="A3768" i="119" s="1"/>
  <c r="A3769" i="119" s="1"/>
  <c r="A3770" i="119" s="1"/>
  <c r="A3771" i="119" s="1"/>
  <c r="A3772" i="119" s="1"/>
  <c r="A3773" i="119" s="1"/>
  <c r="A3774" i="119" s="1"/>
  <c r="A3775" i="119" s="1"/>
  <c r="A3776" i="119" s="1"/>
  <c r="A3777" i="119" s="1"/>
  <c r="A3778" i="119" s="1"/>
  <c r="A3779" i="119" s="1"/>
  <c r="A3780" i="119" s="1"/>
  <c r="A3781" i="119" s="1"/>
  <c r="A3782" i="119" s="1"/>
  <c r="A3783" i="119" s="1"/>
  <c r="A3784" i="119" s="1"/>
  <c r="A3785" i="119" s="1"/>
  <c r="A3786" i="119" s="1"/>
  <c r="A3787" i="119" s="1"/>
  <c r="A3788" i="119" s="1"/>
  <c r="A3789" i="119" s="1"/>
  <c r="A3790" i="119" s="1"/>
  <c r="A3791" i="119" s="1"/>
  <c r="A3792" i="119" s="1"/>
  <c r="A3793" i="119" s="1"/>
  <c r="A3794" i="119" s="1"/>
  <c r="A3795" i="119" s="1"/>
  <c r="A3796" i="119" s="1"/>
  <c r="A3797" i="119" s="1"/>
  <c r="A3798" i="119" s="1"/>
  <c r="A3799" i="119" s="1"/>
  <c r="A3800" i="119" s="1"/>
  <c r="A3801" i="119" s="1"/>
  <c r="A3802" i="119" s="1"/>
  <c r="A3803" i="119" s="1"/>
  <c r="A3804" i="119" s="1"/>
  <c r="A3805" i="119" s="1"/>
  <c r="A3806" i="119" s="1"/>
  <c r="A3807" i="119" s="1"/>
  <c r="A3808" i="119" s="1"/>
  <c r="A3809" i="119" s="1"/>
  <c r="A3810" i="119" s="1"/>
  <c r="A3811" i="119" s="1"/>
  <c r="A3812" i="119" s="1"/>
  <c r="A3813" i="119" s="1"/>
  <c r="A3814" i="119" s="1"/>
  <c r="A3815" i="119" s="1"/>
  <c r="A3816" i="119" s="1"/>
  <c r="A3817" i="119" s="1"/>
  <c r="A3818" i="119" s="1"/>
  <c r="A3819" i="119" s="1"/>
  <c r="A3820" i="119" s="1"/>
  <c r="A3821" i="119" s="1"/>
  <c r="A3822" i="119" s="1"/>
  <c r="A3823" i="119" s="1"/>
  <c r="A3824" i="119" s="1"/>
  <c r="A3825" i="119" s="1"/>
  <c r="A3826" i="119" s="1"/>
  <c r="A3827" i="119" s="1"/>
  <c r="A3828" i="119" s="1"/>
  <c r="A3829" i="119" s="1"/>
  <c r="A3830" i="119" s="1"/>
  <c r="A3831" i="119" s="1"/>
  <c r="A3832" i="119" s="1"/>
  <c r="A3833" i="119" s="1"/>
  <c r="A3834" i="119" s="1"/>
  <c r="A3835" i="119" s="1"/>
  <c r="A3836" i="119" s="1"/>
  <c r="A3837" i="119" s="1"/>
  <c r="A3838" i="119" s="1"/>
  <c r="A3839" i="119" s="1"/>
  <c r="A3840" i="119" s="1"/>
  <c r="A3841" i="119" s="1"/>
  <c r="A3842" i="119" s="1"/>
  <c r="A3843" i="119" s="1"/>
  <c r="A3844" i="119" s="1"/>
  <c r="A3845" i="119" s="1"/>
  <c r="A3846" i="119" s="1"/>
  <c r="A3847" i="119" s="1"/>
  <c r="A3848" i="119" s="1"/>
  <c r="A3849" i="119" s="1"/>
  <c r="A3850" i="119" s="1"/>
  <c r="A3851" i="119" s="1"/>
  <c r="A3852" i="119" s="1"/>
  <c r="A3853" i="119" s="1"/>
  <c r="A3854" i="119" s="1"/>
  <c r="A3855" i="119" s="1"/>
  <c r="A3856" i="119" s="1"/>
  <c r="A3857" i="119" s="1"/>
  <c r="A3858" i="119" s="1"/>
  <c r="A3859" i="119" s="1"/>
  <c r="A3860" i="119" s="1"/>
  <c r="A3861" i="119" s="1"/>
  <c r="A3862" i="119" s="1"/>
  <c r="A3863" i="119" s="1"/>
  <c r="A3864" i="119" s="1"/>
  <c r="A3865" i="119" s="1"/>
  <c r="A3866" i="119" s="1"/>
  <c r="A3867" i="119" s="1"/>
  <c r="A3868" i="119" s="1"/>
  <c r="A3869" i="119" s="1"/>
  <c r="A3870" i="119" s="1"/>
  <c r="A3871" i="119" s="1"/>
  <c r="A3872" i="119" s="1"/>
  <c r="A3873" i="119" s="1"/>
  <c r="A3874" i="119" s="1"/>
  <c r="A3875" i="119" s="1"/>
  <c r="A3876" i="119" s="1"/>
  <c r="A3877" i="119" s="1"/>
  <c r="A3878" i="119" s="1"/>
  <c r="A3879" i="119" s="1"/>
  <c r="A3880" i="119" s="1"/>
  <c r="A3881" i="119" s="1"/>
  <c r="A3882" i="119" s="1"/>
  <c r="A3883" i="119" s="1"/>
  <c r="A3884" i="119" s="1"/>
  <c r="A3885" i="119" s="1"/>
  <c r="A3886" i="119" s="1"/>
  <c r="A3887" i="119" s="1"/>
  <c r="A3888" i="119" s="1"/>
  <c r="A3889" i="119" s="1"/>
  <c r="A3890" i="119" s="1"/>
  <c r="A3891" i="119" s="1"/>
  <c r="A3892" i="119" s="1"/>
  <c r="A3893" i="119" s="1"/>
  <c r="A3894" i="119" s="1"/>
  <c r="A3895" i="119" s="1"/>
  <c r="A3896" i="119" s="1"/>
  <c r="A3897" i="119" s="1"/>
  <c r="A3898" i="119" s="1"/>
  <c r="A3899" i="119" s="1"/>
  <c r="A3900" i="119" s="1"/>
  <c r="A3901" i="119" s="1"/>
  <c r="A3902" i="119" s="1"/>
  <c r="A3903" i="119" s="1"/>
  <c r="A3904" i="119" s="1"/>
  <c r="A3905" i="119" s="1"/>
  <c r="A3906" i="119" s="1"/>
  <c r="A3907" i="119" s="1"/>
  <c r="A3908" i="119" s="1"/>
  <c r="A3909" i="119" s="1"/>
  <c r="A3910" i="119" s="1"/>
  <c r="A3911" i="119" s="1"/>
  <c r="A3912" i="119" s="1"/>
  <c r="A3913" i="119" s="1"/>
  <c r="A3914" i="119" s="1"/>
  <c r="A3915" i="119" s="1"/>
  <c r="A3916" i="119" s="1"/>
  <c r="A3917" i="119" s="1"/>
  <c r="A3918" i="119" s="1"/>
  <c r="A3919" i="119" s="1"/>
  <c r="A3920" i="119" s="1"/>
  <c r="A3921" i="119" s="1"/>
  <c r="A3922" i="119" s="1"/>
  <c r="A3923" i="119" s="1"/>
  <c r="A3924" i="119" s="1"/>
  <c r="A3925" i="119" s="1"/>
  <c r="A3926" i="119" s="1"/>
  <c r="A3927" i="119" s="1"/>
  <c r="A3928" i="119" s="1"/>
  <c r="A3929" i="119" s="1"/>
  <c r="A3930" i="119" s="1"/>
  <c r="A3931" i="119" s="1"/>
  <c r="A3932" i="119" s="1"/>
  <c r="A3933" i="119" s="1"/>
  <c r="A3934" i="119" s="1"/>
  <c r="A3935" i="119" s="1"/>
  <c r="A3936" i="119" s="1"/>
  <c r="A3937" i="119" s="1"/>
  <c r="A3938" i="119" s="1"/>
  <c r="A3939" i="119" s="1"/>
  <c r="A3940" i="119" s="1"/>
  <c r="A3941" i="119" s="1"/>
  <c r="A3942" i="119" s="1"/>
  <c r="A3943" i="119" s="1"/>
  <c r="A3944" i="119" s="1"/>
  <c r="A3945" i="119" s="1"/>
  <c r="A3946" i="119" s="1"/>
  <c r="A3947" i="119" s="1"/>
  <c r="A3948" i="119" s="1"/>
  <c r="A3949" i="119" s="1"/>
  <c r="A3950" i="119" s="1"/>
  <c r="A3951" i="119" s="1"/>
  <c r="A3952" i="119" s="1"/>
  <c r="A3953" i="119" s="1"/>
  <c r="A3954" i="119" s="1"/>
  <c r="A3955" i="119" s="1"/>
  <c r="A3956" i="119" s="1"/>
  <c r="A3957" i="119" s="1"/>
  <c r="A3958" i="119" s="1"/>
  <c r="A3959" i="119" s="1"/>
  <c r="A3960" i="119" s="1"/>
  <c r="A3961" i="119" s="1"/>
  <c r="A3962" i="119" s="1"/>
  <c r="A3963" i="119" s="1"/>
  <c r="A3964" i="119" s="1"/>
  <c r="A3965" i="119" s="1"/>
  <c r="A3966" i="119" s="1"/>
  <c r="A3967" i="119" s="1"/>
  <c r="A3968" i="119" s="1"/>
  <c r="A3969" i="119" s="1"/>
  <c r="A3970" i="119" s="1"/>
  <c r="A3971" i="119" s="1"/>
  <c r="A3972" i="119" s="1"/>
  <c r="A3973" i="119" s="1"/>
  <c r="A3974" i="119" s="1"/>
  <c r="A3975" i="119" s="1"/>
  <c r="A3976" i="119" s="1"/>
  <c r="A3977" i="119" s="1"/>
  <c r="A3978" i="119" s="1"/>
  <c r="A3979" i="119" s="1"/>
  <c r="A3980" i="119" s="1"/>
  <c r="A3981" i="119" s="1"/>
  <c r="A3982" i="119" s="1"/>
  <c r="A3983" i="119" s="1"/>
  <c r="A3984" i="119" s="1"/>
  <c r="A3985" i="119" s="1"/>
  <c r="A3986" i="119" s="1"/>
  <c r="A3987" i="119" s="1"/>
  <c r="A3988" i="119" s="1"/>
  <c r="A3989" i="119" s="1"/>
  <c r="A3990" i="119" s="1"/>
  <c r="A3991" i="119" s="1"/>
  <c r="A3992" i="119" s="1"/>
  <c r="A3993" i="119" s="1"/>
  <c r="A3994" i="119" s="1"/>
  <c r="A3995" i="119" s="1"/>
  <c r="A3996" i="119" s="1"/>
  <c r="A3997" i="119" s="1"/>
  <c r="A3998" i="119" s="1"/>
  <c r="A3999" i="119" s="1"/>
  <c r="A4000" i="119" s="1"/>
  <c r="A4001" i="119" s="1"/>
  <c r="A4002" i="119" s="1"/>
  <c r="A4003" i="119" s="1"/>
  <c r="A4004" i="119" s="1"/>
  <c r="A4005" i="119" s="1"/>
  <c r="A4006" i="119" s="1"/>
  <c r="A4007" i="119" s="1"/>
  <c r="A4008" i="119" s="1"/>
  <c r="A4009" i="119" s="1"/>
  <c r="A4010" i="119" s="1"/>
  <c r="A4011" i="119" s="1"/>
  <c r="A4012" i="119" s="1"/>
  <c r="A4013" i="119" s="1"/>
  <c r="A4014" i="119" s="1"/>
  <c r="A4015" i="119" s="1"/>
  <c r="A4016" i="119" s="1"/>
  <c r="A4017" i="119" s="1"/>
  <c r="A4018" i="119" s="1"/>
  <c r="A4019" i="119" s="1"/>
  <c r="A4020" i="119" s="1"/>
  <c r="A4021" i="119" s="1"/>
  <c r="A4022" i="119" s="1"/>
  <c r="A4023" i="119" s="1"/>
  <c r="A4024" i="119" s="1"/>
  <c r="A4025" i="119" s="1"/>
  <c r="A4026" i="119" s="1"/>
  <c r="A4027" i="119" s="1"/>
  <c r="A4028" i="119" s="1"/>
  <c r="A4029" i="119" s="1"/>
  <c r="A4030" i="119" s="1"/>
  <c r="A4031" i="119" s="1"/>
  <c r="A4032" i="119" s="1"/>
  <c r="A4033" i="119" s="1"/>
  <c r="A4034" i="119" s="1"/>
  <c r="A4035" i="119" s="1"/>
  <c r="A4036" i="119" s="1"/>
  <c r="A4037" i="119" s="1"/>
  <c r="A4038" i="119" s="1"/>
  <c r="A4039" i="119" s="1"/>
  <c r="A4040" i="119" s="1"/>
  <c r="A4041" i="119" s="1"/>
  <c r="A4042" i="119" s="1"/>
  <c r="A4043" i="119" s="1"/>
  <c r="A4044" i="119" s="1"/>
  <c r="A4045" i="119" s="1"/>
  <c r="A4046" i="119" s="1"/>
  <c r="A4047" i="119" s="1"/>
  <c r="A4048" i="119" s="1"/>
  <c r="A4049" i="119" s="1"/>
  <c r="A4050" i="119" s="1"/>
  <c r="A4051" i="119" s="1"/>
  <c r="A4052" i="119" s="1"/>
  <c r="A4053" i="119" s="1"/>
  <c r="A4054" i="119" s="1"/>
  <c r="A4055" i="119" s="1"/>
  <c r="A4056" i="119" s="1"/>
  <c r="A4057" i="119" s="1"/>
  <c r="A4058" i="119" s="1"/>
  <c r="A4059" i="119" s="1"/>
  <c r="A4060" i="119" s="1"/>
  <c r="A4061" i="119" s="1"/>
  <c r="A4062" i="119" s="1"/>
  <c r="A4063" i="119" s="1"/>
  <c r="A4064" i="119" s="1"/>
  <c r="A4065" i="119" s="1"/>
  <c r="A4066" i="119" s="1"/>
  <c r="A4067" i="119" s="1"/>
  <c r="A4068" i="119" s="1"/>
  <c r="A4069" i="119" s="1"/>
  <c r="A4070" i="119" s="1"/>
  <c r="A4071" i="119" s="1"/>
  <c r="A4072" i="119" s="1"/>
  <c r="A4073" i="119" s="1"/>
  <c r="A4074" i="119" s="1"/>
  <c r="A4075" i="119" s="1"/>
  <c r="A4076" i="119" s="1"/>
  <c r="A4077" i="119" s="1"/>
  <c r="A4078" i="119" s="1"/>
  <c r="A4079" i="119" s="1"/>
  <c r="A4080" i="119" s="1"/>
  <c r="A4081" i="119" s="1"/>
  <c r="A4082" i="119" s="1"/>
  <c r="A4083" i="119" s="1"/>
  <c r="A4084" i="119" s="1"/>
  <c r="A4085" i="119" s="1"/>
  <c r="A4086" i="119" s="1"/>
  <c r="A4087" i="119" s="1"/>
  <c r="A4088" i="119" s="1"/>
  <c r="A4089" i="119" s="1"/>
  <c r="A4090" i="119" s="1"/>
  <c r="A4091" i="119" s="1"/>
  <c r="A4092" i="119" s="1"/>
  <c r="A4093" i="119" s="1"/>
  <c r="A4094" i="119" s="1"/>
  <c r="A4095" i="119" s="1"/>
  <c r="A4096" i="119" s="1"/>
  <c r="A4097" i="119" s="1"/>
  <c r="A4098" i="119" s="1"/>
  <c r="A4099" i="119" s="1"/>
  <c r="A4100" i="119" s="1"/>
  <c r="A4101" i="119" s="1"/>
  <c r="A4102" i="119" s="1"/>
  <c r="A4103" i="119" s="1"/>
  <c r="A4104" i="119" s="1"/>
  <c r="A4105" i="119" s="1"/>
  <c r="A4106" i="119" s="1"/>
  <c r="A4107" i="119" s="1"/>
  <c r="A4108" i="119" s="1"/>
  <c r="A4109" i="119" s="1"/>
  <c r="A4110" i="119" s="1"/>
  <c r="A4111" i="119" s="1"/>
  <c r="A4112" i="119" s="1"/>
  <c r="A4113" i="119" s="1"/>
  <c r="A4114" i="119" s="1"/>
  <c r="A4115" i="119" s="1"/>
  <c r="A4116" i="119" s="1"/>
  <c r="A4117" i="119" s="1"/>
  <c r="A4118" i="119" s="1"/>
  <c r="A4119" i="119" s="1"/>
  <c r="A4120" i="119" s="1"/>
  <c r="A4121" i="119" s="1"/>
  <c r="A4122" i="119" s="1"/>
  <c r="A4123" i="119" s="1"/>
  <c r="A4124" i="119" s="1"/>
  <c r="A4125" i="119" s="1"/>
  <c r="A4126" i="119" s="1"/>
  <c r="A4127" i="119" s="1"/>
  <c r="A4128" i="119" s="1"/>
  <c r="A4129" i="119" s="1"/>
  <c r="A4130" i="119" s="1"/>
  <c r="A4131" i="119" s="1"/>
  <c r="A4132" i="119" s="1"/>
  <c r="A4133" i="119" s="1"/>
  <c r="A4134" i="119" s="1"/>
  <c r="A4135" i="119" s="1"/>
  <c r="A4136" i="119" s="1"/>
  <c r="A4137" i="119" s="1"/>
  <c r="A4138" i="119" s="1"/>
  <c r="A4139" i="119" s="1"/>
  <c r="A4140" i="119" s="1"/>
  <c r="A4141" i="119" s="1"/>
  <c r="A4142" i="119" s="1"/>
  <c r="A4143" i="119" s="1"/>
  <c r="A4144" i="119" s="1"/>
  <c r="A4145" i="119" s="1"/>
  <c r="A4146" i="119" s="1"/>
  <c r="A4147" i="119" s="1"/>
  <c r="A4148" i="119" s="1"/>
  <c r="A4149" i="119" s="1"/>
  <c r="A4150" i="119" s="1"/>
  <c r="A4151" i="119" s="1"/>
  <c r="A4152" i="119" s="1"/>
  <c r="A4153" i="119" s="1"/>
  <c r="A4154" i="119" s="1"/>
  <c r="A4155" i="119" s="1"/>
  <c r="A4156" i="119" s="1"/>
  <c r="A4157" i="119" s="1"/>
  <c r="A4158" i="119" s="1"/>
  <c r="A4159" i="119" s="1"/>
  <c r="A4160" i="119" s="1"/>
  <c r="A4161" i="119" s="1"/>
  <c r="A4162" i="119" s="1"/>
  <c r="A4163" i="119" s="1"/>
  <c r="A4164" i="119" s="1"/>
  <c r="A4165" i="119" s="1"/>
  <c r="A4166" i="119" s="1"/>
  <c r="A4167" i="119" s="1"/>
  <c r="A4168" i="119" s="1"/>
  <c r="A4169" i="119" s="1"/>
  <c r="A4170" i="119" s="1"/>
  <c r="A4171" i="119" s="1"/>
  <c r="A4172" i="119" s="1"/>
  <c r="A4173" i="119" s="1"/>
  <c r="A4174" i="119" s="1"/>
  <c r="A4175" i="119" s="1"/>
  <c r="A4176" i="119" s="1"/>
  <c r="A4177" i="119" s="1"/>
  <c r="A4178" i="119" s="1"/>
  <c r="A4179" i="119" s="1"/>
  <c r="A4180" i="119" s="1"/>
  <c r="A4181" i="119" s="1"/>
  <c r="A4182" i="119" s="1"/>
  <c r="A4183" i="119" s="1"/>
  <c r="A4184" i="119" s="1"/>
  <c r="A4185" i="119" s="1"/>
  <c r="A4186" i="119" s="1"/>
  <c r="A4187" i="119" s="1"/>
  <c r="A4188" i="119" s="1"/>
  <c r="A4189" i="119" s="1"/>
  <c r="A4190" i="119" s="1"/>
  <c r="A4191" i="119" s="1"/>
  <c r="A4192" i="119" s="1"/>
  <c r="A4193" i="119" s="1"/>
  <c r="A4194" i="119" s="1"/>
  <c r="A4195" i="119" s="1"/>
  <c r="A4196" i="119" s="1"/>
  <c r="A4197" i="119" s="1"/>
  <c r="A4198" i="119" s="1"/>
  <c r="A4199" i="119" s="1"/>
  <c r="A4200" i="119" s="1"/>
  <c r="A4201" i="119" s="1"/>
  <c r="A4202" i="119" s="1"/>
  <c r="A4203" i="119" s="1"/>
  <c r="A4204" i="119" s="1"/>
  <c r="A4205" i="119" s="1"/>
  <c r="A4206" i="119" s="1"/>
  <c r="A4207" i="119" s="1"/>
  <c r="A4208" i="119" s="1"/>
  <c r="A4209" i="119" s="1"/>
  <c r="A4210" i="119" s="1"/>
  <c r="A4211" i="119" s="1"/>
  <c r="A4212" i="119" s="1"/>
  <c r="A4213" i="119" s="1"/>
  <c r="A4214" i="119" s="1"/>
  <c r="A4215" i="119" s="1"/>
  <c r="A4216" i="119" s="1"/>
  <c r="A4217" i="119" s="1"/>
  <c r="A4218" i="119" s="1"/>
  <c r="A4219" i="119" s="1"/>
  <c r="A4220" i="119" s="1"/>
  <c r="A4221" i="119" s="1"/>
  <c r="A4222" i="119" s="1"/>
  <c r="A4223" i="119" s="1"/>
  <c r="A4224" i="119" s="1"/>
  <c r="A4225" i="119" s="1"/>
  <c r="A4226" i="119" s="1"/>
  <c r="A4227" i="119" s="1"/>
  <c r="A4228" i="119" s="1"/>
  <c r="A4229" i="119" s="1"/>
  <c r="A4230" i="119" s="1"/>
  <c r="A4231" i="119" s="1"/>
  <c r="A4232" i="119" s="1"/>
  <c r="A4233" i="119" s="1"/>
  <c r="A4234" i="119" s="1"/>
  <c r="A4235" i="119" s="1"/>
  <c r="A4236" i="119" s="1"/>
  <c r="A4237" i="119" s="1"/>
  <c r="A4238" i="119" s="1"/>
  <c r="A4239" i="119" s="1"/>
  <c r="A4240" i="119" s="1"/>
  <c r="A4241" i="119" s="1"/>
  <c r="A4242" i="119" s="1"/>
  <c r="A4243" i="119" s="1"/>
  <c r="A4244" i="119" s="1"/>
  <c r="A4245" i="119" s="1"/>
  <c r="A4246" i="119" s="1"/>
  <c r="A4247" i="119" s="1"/>
  <c r="A4248" i="119" s="1"/>
  <c r="A4249" i="119" s="1"/>
  <c r="A4250" i="119" s="1"/>
  <c r="A4251" i="119" s="1"/>
  <c r="A4252" i="119" s="1"/>
  <c r="A4253" i="119" s="1"/>
  <c r="A4254" i="119" s="1"/>
  <c r="A4255" i="119" s="1"/>
  <c r="A4256" i="119" s="1"/>
  <c r="A4257" i="119" s="1"/>
  <c r="A4258" i="119" s="1"/>
  <c r="A4259" i="119" s="1"/>
  <c r="A4260" i="119" s="1"/>
  <c r="A4261" i="119" s="1"/>
  <c r="A4262" i="119" s="1"/>
  <c r="A4263" i="119" s="1"/>
  <c r="A4264" i="119" s="1"/>
  <c r="A4265" i="119" s="1"/>
  <c r="A4266" i="119" s="1"/>
  <c r="A4267" i="119" s="1"/>
  <c r="A4268" i="119" s="1"/>
  <c r="A4269" i="119" s="1"/>
  <c r="A4270" i="119" s="1"/>
  <c r="A4271" i="119" s="1"/>
  <c r="A4272" i="119" s="1"/>
  <c r="A4273" i="119" s="1"/>
  <c r="A4274" i="119" s="1"/>
  <c r="A4275" i="119" s="1"/>
  <c r="A4276" i="119" s="1"/>
  <c r="A4277" i="119" s="1"/>
  <c r="A4278" i="119" s="1"/>
  <c r="A4279" i="119" s="1"/>
  <c r="A4280" i="119" s="1"/>
  <c r="A4281" i="119" s="1"/>
  <c r="A4282" i="119" s="1"/>
  <c r="A4283" i="119" s="1"/>
  <c r="A4284" i="119" s="1"/>
  <c r="A4285" i="119" s="1"/>
  <c r="A4286" i="119" s="1"/>
  <c r="A4287" i="119" s="1"/>
  <c r="A4288" i="119" s="1"/>
  <c r="A4289" i="119" s="1"/>
  <c r="A4290" i="119" s="1"/>
  <c r="A4291" i="119" s="1"/>
  <c r="A4292" i="119" s="1"/>
  <c r="A4293" i="119" s="1"/>
  <c r="A4294" i="119" s="1"/>
  <c r="A4295" i="119" s="1"/>
  <c r="A4296" i="119" s="1"/>
  <c r="A4297" i="119" s="1"/>
  <c r="A4298" i="119" s="1"/>
  <c r="A4299" i="119" s="1"/>
  <c r="A4300" i="119" s="1"/>
  <c r="A4301" i="119" s="1"/>
  <c r="A4302" i="119" s="1"/>
  <c r="A4303" i="119" s="1"/>
  <c r="A4304" i="119" s="1"/>
  <c r="A4305" i="119" s="1"/>
  <c r="A4306" i="119" s="1"/>
  <c r="A4307" i="119" s="1"/>
  <c r="A4308" i="119" s="1"/>
  <c r="A4309" i="119" s="1"/>
  <c r="A4310" i="119" s="1"/>
  <c r="A4311" i="119" s="1"/>
  <c r="A4312" i="119" s="1"/>
  <c r="A4313" i="119" s="1"/>
  <c r="A4314" i="119" s="1"/>
  <c r="A4315" i="119" s="1"/>
  <c r="A4316" i="119" s="1"/>
  <c r="A4317" i="119" s="1"/>
  <c r="A4318" i="119" s="1"/>
  <c r="A4319" i="119" s="1"/>
  <c r="A4320" i="119" s="1"/>
  <c r="A4321" i="119" s="1"/>
  <c r="A4322" i="119" s="1"/>
  <c r="A4323" i="119" s="1"/>
  <c r="A4324" i="119" s="1"/>
  <c r="A4325" i="119" s="1"/>
  <c r="A4326" i="119" s="1"/>
  <c r="A4327" i="119" s="1"/>
  <c r="A4328" i="119" s="1"/>
  <c r="A4329" i="119" s="1"/>
  <c r="A4330" i="119" s="1"/>
  <c r="A4331" i="119" s="1"/>
  <c r="A4332" i="119" s="1"/>
  <c r="A4333" i="119" s="1"/>
  <c r="A4334" i="119" s="1"/>
  <c r="A4335" i="119" s="1"/>
  <c r="A4336" i="119" s="1"/>
  <c r="A4337" i="119" s="1"/>
  <c r="A4338" i="119" s="1"/>
  <c r="A4339" i="119" s="1"/>
  <c r="A4340" i="119" s="1"/>
  <c r="A4341" i="119" s="1"/>
  <c r="A4342" i="119" s="1"/>
  <c r="A4343" i="119" s="1"/>
  <c r="A4344" i="119" s="1"/>
  <c r="A4345" i="119" s="1"/>
  <c r="A4346" i="119" s="1"/>
  <c r="A4347" i="119" s="1"/>
  <c r="A4348" i="119" s="1"/>
  <c r="A4349" i="119" s="1"/>
  <c r="A4350" i="119" s="1"/>
  <c r="A4351" i="119" s="1"/>
  <c r="A4352" i="119" s="1"/>
  <c r="A4353" i="119" s="1"/>
  <c r="A4354" i="119" s="1"/>
  <c r="A4355" i="119" s="1"/>
  <c r="A4356" i="119" s="1"/>
  <c r="A4357" i="119" s="1"/>
  <c r="A4358" i="119" s="1"/>
  <c r="A4359" i="119" s="1"/>
  <c r="A4360" i="119" s="1"/>
  <c r="A4361" i="119" s="1"/>
  <c r="A4362" i="119" s="1"/>
  <c r="A4363" i="119" s="1"/>
  <c r="A4364" i="119" s="1"/>
  <c r="A4365" i="119" s="1"/>
  <c r="A4366" i="119" s="1"/>
  <c r="A4367" i="119" s="1"/>
  <c r="A4368" i="119" s="1"/>
  <c r="A4369" i="119" s="1"/>
  <c r="A4370" i="119" s="1"/>
  <c r="A4371" i="119" s="1"/>
  <c r="A4372" i="119" s="1"/>
  <c r="A4373" i="119" s="1"/>
  <c r="A4374" i="119" s="1"/>
  <c r="A4375" i="119" s="1"/>
  <c r="A4376" i="119" s="1"/>
  <c r="A4377" i="119" s="1"/>
  <c r="A4378" i="119" s="1"/>
  <c r="A4379" i="119" s="1"/>
  <c r="A4380" i="119" s="1"/>
  <c r="A4381" i="119" s="1"/>
  <c r="A4382" i="119" s="1"/>
  <c r="A4383" i="119" s="1"/>
  <c r="A4384" i="119" s="1"/>
  <c r="A4385" i="119" s="1"/>
  <c r="A4386" i="119" s="1"/>
  <c r="A4387" i="119" s="1"/>
  <c r="A4388" i="119" s="1"/>
  <c r="A4389" i="119" s="1"/>
  <c r="A4390" i="119" s="1"/>
  <c r="A4391" i="119" s="1"/>
  <c r="A4392" i="119" s="1"/>
  <c r="A4393" i="119" s="1"/>
  <c r="A4394" i="119" s="1"/>
  <c r="A4395" i="119" s="1"/>
  <c r="A4396" i="119" s="1"/>
  <c r="A4397" i="119" s="1"/>
  <c r="A4398" i="119" s="1"/>
  <c r="A4399" i="119" s="1"/>
  <c r="A4400" i="119" s="1"/>
  <c r="A4401" i="119" s="1"/>
  <c r="A4402" i="119" s="1"/>
  <c r="A4403" i="119" s="1"/>
  <c r="A4404" i="119" s="1"/>
  <c r="A4405" i="119" s="1"/>
  <c r="A4406" i="119" s="1"/>
  <c r="A4407" i="119" s="1"/>
  <c r="A4408" i="119" s="1"/>
  <c r="A4409" i="119" s="1"/>
  <c r="A4410" i="119" s="1"/>
  <c r="A4411" i="119" s="1"/>
  <c r="A4412" i="119" s="1"/>
  <c r="A4413" i="119" s="1"/>
  <c r="A4414" i="119" s="1"/>
  <c r="A4415" i="119" s="1"/>
  <c r="A4416" i="119" s="1"/>
  <c r="A4417" i="119" s="1"/>
  <c r="A4418" i="119" s="1"/>
  <c r="A4419" i="119" s="1"/>
  <c r="A4420" i="119" s="1"/>
  <c r="A4421" i="119" s="1"/>
  <c r="A4422" i="119" s="1"/>
  <c r="A4423" i="119" s="1"/>
  <c r="A4424" i="119" s="1"/>
  <c r="A4425" i="119" s="1"/>
  <c r="A4426" i="119" s="1"/>
  <c r="A4427" i="119" s="1"/>
  <c r="A4428" i="119" s="1"/>
  <c r="A4429" i="119" s="1"/>
  <c r="A4430" i="119" s="1"/>
  <c r="A4431" i="119" s="1"/>
  <c r="A4432" i="119" s="1"/>
  <c r="A4433" i="119" s="1"/>
  <c r="A4434" i="119" s="1"/>
  <c r="A4435" i="119" s="1"/>
  <c r="A4436" i="119" s="1"/>
  <c r="A4437" i="119" s="1"/>
  <c r="A4438" i="119" s="1"/>
  <c r="A4439" i="119" s="1"/>
  <c r="A4440" i="119" s="1"/>
  <c r="A4441" i="119" s="1"/>
  <c r="A4442" i="119" s="1"/>
  <c r="A4443" i="119" s="1"/>
  <c r="A4444" i="119" s="1"/>
  <c r="A4445" i="119" s="1"/>
  <c r="A4446" i="119" s="1"/>
  <c r="A4447" i="119" s="1"/>
  <c r="A4448" i="119" s="1"/>
  <c r="A4449" i="119" s="1"/>
  <c r="A4450" i="119" s="1"/>
  <c r="A4451" i="119" s="1"/>
  <c r="A4452" i="119" s="1"/>
  <c r="A4453" i="119" s="1"/>
  <c r="A4454" i="119" s="1"/>
  <c r="A4455" i="119" s="1"/>
  <c r="A4456" i="119" s="1"/>
  <c r="A4457" i="119" s="1"/>
  <c r="A4458" i="119" s="1"/>
  <c r="A4459" i="119" s="1"/>
  <c r="A4460" i="119" s="1"/>
  <c r="A4461" i="119" s="1"/>
  <c r="A4462" i="119" s="1"/>
  <c r="A4463" i="119" s="1"/>
  <c r="A4464" i="119" s="1"/>
  <c r="A4465" i="119" s="1"/>
  <c r="A4466" i="119" s="1"/>
  <c r="A4467" i="119" s="1"/>
  <c r="A4468" i="119" s="1"/>
  <c r="A4469" i="119" s="1"/>
  <c r="A4470" i="119" s="1"/>
  <c r="A4471" i="119" s="1"/>
  <c r="A4472" i="119" s="1"/>
  <c r="A4473" i="119" s="1"/>
  <c r="A4474" i="119" s="1"/>
  <c r="A4475" i="119" s="1"/>
  <c r="A4476" i="119" s="1"/>
  <c r="A4477" i="119" s="1"/>
  <c r="A4478" i="119" s="1"/>
  <c r="A4479" i="119" s="1"/>
  <c r="A4480" i="119" s="1"/>
  <c r="A4481" i="119" s="1"/>
  <c r="A4482" i="119" s="1"/>
  <c r="A4483" i="119" s="1"/>
  <c r="A4484" i="119" s="1"/>
  <c r="A4485" i="119" s="1"/>
  <c r="A4486" i="119" s="1"/>
  <c r="A4487" i="119" s="1"/>
  <c r="A4488" i="119" s="1"/>
  <c r="A4489" i="119" s="1"/>
  <c r="A4490" i="119" s="1"/>
  <c r="A4491" i="119" s="1"/>
  <c r="A4492" i="119" s="1"/>
  <c r="A4493" i="119" s="1"/>
  <c r="A4494" i="119" s="1"/>
  <c r="A4495" i="119" s="1"/>
  <c r="A4496" i="119" s="1"/>
  <c r="A4497" i="119" s="1"/>
  <c r="A4498" i="119" s="1"/>
  <c r="A4499" i="119" s="1"/>
  <c r="A4500" i="119" s="1"/>
  <c r="A4501" i="119" s="1"/>
  <c r="A4502" i="119" s="1"/>
  <c r="A4503" i="119" s="1"/>
  <c r="A4504" i="119" s="1"/>
  <c r="A4505" i="119" s="1"/>
  <c r="A4506" i="119" s="1"/>
  <c r="A4507" i="119" s="1"/>
  <c r="A4508" i="119" s="1"/>
  <c r="A4509" i="119" s="1"/>
  <c r="A4510" i="119" s="1"/>
  <c r="A4511" i="119" s="1"/>
  <c r="A4512" i="119" s="1"/>
  <c r="A4513" i="119" s="1"/>
  <c r="A4514" i="119" s="1"/>
  <c r="A4515" i="119" s="1"/>
  <c r="A4516" i="119" s="1"/>
  <c r="A4517" i="119" s="1"/>
  <c r="A4518" i="119" s="1"/>
  <c r="A4519" i="119" s="1"/>
  <c r="A4520" i="119" s="1"/>
  <c r="A4521" i="119" s="1"/>
  <c r="A4522" i="119" s="1"/>
  <c r="A4523" i="119" s="1"/>
  <c r="A4524" i="119" s="1"/>
  <c r="A4525" i="119" s="1"/>
  <c r="A4526" i="119" s="1"/>
  <c r="A4527" i="119" s="1"/>
  <c r="A4528" i="119" s="1"/>
  <c r="A4529" i="119" s="1"/>
  <c r="A4530" i="119" s="1"/>
  <c r="A4531" i="119" s="1"/>
  <c r="A4532" i="119" s="1"/>
  <c r="A4533" i="119" s="1"/>
  <c r="A4534" i="119" s="1"/>
  <c r="A4535" i="119" s="1"/>
  <c r="A4536" i="119" s="1"/>
  <c r="A4537" i="119" s="1"/>
  <c r="A4538" i="119" s="1"/>
  <c r="A4539" i="119" s="1"/>
  <c r="A4540" i="119" s="1"/>
  <c r="A4541" i="119" s="1"/>
  <c r="A4542" i="119" s="1"/>
  <c r="A4543" i="119" s="1"/>
  <c r="A4544" i="119" s="1"/>
  <c r="A4545" i="119" s="1"/>
  <c r="A4546" i="119" s="1"/>
  <c r="A4547" i="119" s="1"/>
  <c r="A4548" i="119" s="1"/>
  <c r="A4549" i="119" s="1"/>
  <c r="A4550" i="119" s="1"/>
  <c r="A4551" i="119" s="1"/>
  <c r="A4552" i="119" s="1"/>
  <c r="A4553" i="119" s="1"/>
  <c r="A4554" i="119" s="1"/>
  <c r="A4555" i="119" s="1"/>
  <c r="A4556" i="119" s="1"/>
  <c r="A4557" i="119" s="1"/>
  <c r="A4558" i="119" s="1"/>
  <c r="A4559" i="119" s="1"/>
  <c r="A4560" i="119" s="1"/>
  <c r="A4561" i="119" s="1"/>
  <c r="A4562" i="119" s="1"/>
  <c r="A4563" i="119" s="1"/>
  <c r="A4564" i="119" s="1"/>
  <c r="A4565" i="119" s="1"/>
  <c r="A4566" i="119" s="1"/>
  <c r="A4567" i="119" s="1"/>
  <c r="A4568" i="119" s="1"/>
  <c r="A4569" i="119" s="1"/>
  <c r="A4570" i="119" s="1"/>
  <c r="A4571" i="119" s="1"/>
  <c r="A4572" i="119" s="1"/>
  <c r="A4573" i="119" s="1"/>
  <c r="A4574" i="119" s="1"/>
  <c r="A4575" i="119" s="1"/>
  <c r="A4576" i="119" s="1"/>
  <c r="A4577" i="119" s="1"/>
  <c r="A4578" i="119" s="1"/>
  <c r="A4579" i="119" s="1"/>
  <c r="A4580" i="119" s="1"/>
  <c r="A4581" i="119" s="1"/>
  <c r="A4582" i="119" s="1"/>
  <c r="A4583" i="119" s="1"/>
  <c r="A4584" i="119" s="1"/>
  <c r="A4585" i="119" s="1"/>
  <c r="A4586" i="119" s="1"/>
  <c r="A4587" i="119" s="1"/>
  <c r="A4588" i="119" s="1"/>
  <c r="A4589" i="119" s="1"/>
  <c r="A4590" i="119" s="1"/>
  <c r="A4591" i="119" s="1"/>
  <c r="A4592" i="119" s="1"/>
  <c r="A4593" i="119" s="1"/>
  <c r="A4594" i="119" s="1"/>
  <c r="A4595" i="119" s="1"/>
  <c r="A4596" i="119" s="1"/>
  <c r="A4597" i="119" s="1"/>
  <c r="A4598" i="119" s="1"/>
  <c r="A4599" i="119" s="1"/>
  <c r="A4600" i="119" s="1"/>
  <c r="A4601" i="119" s="1"/>
  <c r="A4602" i="119" s="1"/>
  <c r="A4603" i="119" s="1"/>
  <c r="A4604" i="119" s="1"/>
  <c r="A4605" i="119" s="1"/>
  <c r="A4606" i="119" s="1"/>
  <c r="A4607" i="119" s="1"/>
  <c r="A4608" i="119" s="1"/>
  <c r="A4609" i="119" s="1"/>
  <c r="A4610" i="119" s="1"/>
  <c r="A4611" i="119" s="1"/>
  <c r="A4612" i="119" s="1"/>
  <c r="A4613" i="119" s="1"/>
  <c r="A4614" i="119" s="1"/>
  <c r="A4615" i="119" s="1"/>
  <c r="A4616" i="119" s="1"/>
  <c r="A4617" i="119" s="1"/>
  <c r="A4618" i="119" s="1"/>
  <c r="A4619" i="119" s="1"/>
  <c r="A4620" i="119" s="1"/>
  <c r="A4621" i="119" s="1"/>
  <c r="A4622" i="119" s="1"/>
  <c r="A4623" i="119" s="1"/>
  <c r="A4624" i="119" s="1"/>
  <c r="A4625" i="119" s="1"/>
  <c r="A4626" i="119" s="1"/>
  <c r="A4627" i="119" s="1"/>
  <c r="A4628" i="119" s="1"/>
  <c r="A4629" i="119" s="1"/>
  <c r="A4630" i="119" s="1"/>
  <c r="A4631" i="119" s="1"/>
  <c r="A4632" i="119" s="1"/>
  <c r="A4633" i="119" s="1"/>
  <c r="A4634" i="119" s="1"/>
  <c r="A4635" i="119" s="1"/>
  <c r="A4636" i="119" s="1"/>
  <c r="A4637" i="119" s="1"/>
  <c r="A4638" i="119" s="1"/>
  <c r="A4639" i="119" s="1"/>
  <c r="A4640" i="119" s="1"/>
  <c r="A4641" i="119" s="1"/>
  <c r="A4642" i="119" s="1"/>
  <c r="A4643" i="119" s="1"/>
  <c r="A4644" i="119" s="1"/>
  <c r="A4645" i="119" s="1"/>
  <c r="A4646" i="119" s="1"/>
  <c r="A4647" i="119" s="1"/>
  <c r="A4648" i="119" s="1"/>
  <c r="A4649" i="119" s="1"/>
  <c r="A4650" i="119" s="1"/>
  <c r="A4651" i="119" s="1"/>
  <c r="A4652" i="119" s="1"/>
  <c r="A4653" i="119" s="1"/>
  <c r="A4654" i="119" s="1"/>
  <c r="A4655" i="119" s="1"/>
  <c r="A4656" i="119" s="1"/>
  <c r="A4657" i="119" s="1"/>
  <c r="A4658" i="119" s="1"/>
  <c r="A4659" i="119" s="1"/>
  <c r="A4660" i="119" s="1"/>
  <c r="A4661" i="119" s="1"/>
  <c r="A4662" i="119" s="1"/>
  <c r="A4663" i="119" s="1"/>
  <c r="A4664" i="119" s="1"/>
  <c r="A4665" i="119" s="1"/>
  <c r="A4666" i="119" s="1"/>
  <c r="A4667" i="119" s="1"/>
  <c r="A4668" i="119" s="1"/>
  <c r="A4669" i="119" s="1"/>
  <c r="A4670" i="119" s="1"/>
  <c r="A4671" i="119" s="1"/>
  <c r="A4672" i="119" s="1"/>
  <c r="A4673" i="119" s="1"/>
  <c r="A4674" i="119" s="1"/>
  <c r="A4675" i="119" s="1"/>
  <c r="A4676" i="119" s="1"/>
  <c r="A4677" i="119" s="1"/>
  <c r="A4678" i="119" s="1"/>
  <c r="A4679" i="119" s="1"/>
  <c r="A4680" i="119" s="1"/>
  <c r="A4681" i="119" s="1"/>
  <c r="A4682" i="119" s="1"/>
  <c r="A4683" i="119" s="1"/>
  <c r="A4684" i="119" s="1"/>
  <c r="A4685" i="119" s="1"/>
  <c r="A4686" i="119" s="1"/>
  <c r="A4687" i="119" s="1"/>
  <c r="A4688" i="119" s="1"/>
  <c r="A4689" i="119" s="1"/>
  <c r="A4690" i="119" s="1"/>
  <c r="A4691" i="119" s="1"/>
  <c r="A4692" i="119" s="1"/>
  <c r="A4693" i="119" s="1"/>
  <c r="A4694" i="119" s="1"/>
  <c r="A4695" i="119" s="1"/>
  <c r="A4696" i="119" s="1"/>
  <c r="A4697" i="119" s="1"/>
  <c r="A4698" i="119" s="1"/>
  <c r="A4699" i="119" s="1"/>
  <c r="A4700" i="119" s="1"/>
  <c r="A4701" i="119" s="1"/>
  <c r="A4702" i="119" s="1"/>
  <c r="A4703" i="119" s="1"/>
  <c r="A4704" i="119" s="1"/>
  <c r="A4705" i="119" s="1"/>
  <c r="A4706" i="119" s="1"/>
  <c r="A4707" i="119" s="1"/>
  <c r="A4708" i="119" s="1"/>
  <c r="A4709" i="119" s="1"/>
  <c r="A4710" i="119" s="1"/>
  <c r="A4711" i="119" s="1"/>
  <c r="A4712" i="119" s="1"/>
  <c r="A4713" i="119" s="1"/>
  <c r="A4714" i="119" s="1"/>
  <c r="A4715" i="119" s="1"/>
  <c r="A4716" i="119" s="1"/>
  <c r="A4717" i="119" s="1"/>
  <c r="A4718" i="119" s="1"/>
  <c r="A4719" i="119" s="1"/>
  <c r="A4720" i="119" s="1"/>
  <c r="A4721" i="119" s="1"/>
  <c r="A4722" i="119" s="1"/>
  <c r="A4723" i="119" s="1"/>
  <c r="A4724" i="119" s="1"/>
  <c r="A4725" i="119" s="1"/>
  <c r="A4726" i="119" s="1"/>
  <c r="A4727" i="119" s="1"/>
  <c r="A4728" i="119" s="1"/>
  <c r="A4729" i="119" s="1"/>
  <c r="A4730" i="119" s="1"/>
  <c r="A4731" i="119" s="1"/>
  <c r="A4732" i="119" s="1"/>
  <c r="A4733" i="119" s="1"/>
  <c r="A4734" i="119" s="1"/>
  <c r="A4735" i="119" s="1"/>
  <c r="A4736" i="119" s="1"/>
  <c r="A4737" i="119" s="1"/>
  <c r="A4738" i="119" s="1"/>
  <c r="A4739" i="119" s="1"/>
  <c r="A4740" i="119" s="1"/>
  <c r="A4741" i="119" s="1"/>
  <c r="A4742" i="119" s="1"/>
  <c r="A4743" i="119" s="1"/>
  <c r="A4744" i="119" s="1"/>
  <c r="A4745" i="119" s="1"/>
  <c r="A4746" i="119" s="1"/>
  <c r="A4747" i="119" s="1"/>
  <c r="A4748" i="119" s="1"/>
  <c r="A4749" i="119" s="1"/>
  <c r="A4750" i="119" s="1"/>
  <c r="A4751" i="119" s="1"/>
  <c r="A4752" i="119" s="1"/>
  <c r="A4753" i="119" s="1"/>
  <c r="A4754" i="119" s="1"/>
  <c r="A4755" i="119" s="1"/>
  <c r="A4756" i="119" s="1"/>
  <c r="A4757" i="119" s="1"/>
  <c r="A4758" i="119" s="1"/>
  <c r="A4759" i="119" s="1"/>
  <c r="A4760" i="119" s="1"/>
  <c r="A4761" i="119" s="1"/>
  <c r="A4762" i="119" s="1"/>
  <c r="A4763" i="119" s="1"/>
  <c r="A4764" i="119" s="1"/>
  <c r="A4765" i="119" s="1"/>
  <c r="A4766" i="119" s="1"/>
  <c r="A4767" i="119" s="1"/>
  <c r="A4768" i="119" s="1"/>
  <c r="A4769" i="119" s="1"/>
  <c r="A4770" i="119" s="1"/>
  <c r="A4771" i="119" s="1"/>
  <c r="A4772" i="119" s="1"/>
  <c r="A4773" i="119" s="1"/>
  <c r="A4774" i="119" s="1"/>
  <c r="A4775" i="119" s="1"/>
  <c r="A4776" i="119" s="1"/>
  <c r="A4777" i="119" s="1"/>
  <c r="A4778" i="119" s="1"/>
  <c r="A4779" i="119" s="1"/>
  <c r="A4780" i="119" s="1"/>
  <c r="A4781" i="119" s="1"/>
  <c r="A4782" i="119" s="1"/>
  <c r="A4783" i="119" s="1"/>
  <c r="A4784" i="119" s="1"/>
  <c r="A4785" i="119" s="1"/>
  <c r="A4786" i="119" s="1"/>
  <c r="A4787" i="119" s="1"/>
  <c r="A4788" i="119" s="1"/>
  <c r="A4789" i="119" s="1"/>
  <c r="A4790" i="119" s="1"/>
  <c r="A4791" i="119" s="1"/>
  <c r="A4792" i="119" s="1"/>
  <c r="A4793" i="119" s="1"/>
  <c r="A4794" i="119" s="1"/>
  <c r="A4795" i="119" s="1"/>
  <c r="A4796" i="119" s="1"/>
  <c r="A4797" i="119" s="1"/>
  <c r="A4798" i="119" s="1"/>
  <c r="A4799" i="119" s="1"/>
  <c r="A4800" i="119" s="1"/>
  <c r="A4801" i="119" s="1"/>
  <c r="A4802" i="119" s="1"/>
  <c r="A4803" i="119" s="1"/>
  <c r="A4804" i="119" s="1"/>
  <c r="A4805" i="119" s="1"/>
  <c r="A4806" i="119" s="1"/>
  <c r="A4807" i="119" s="1"/>
  <c r="A4808" i="119" s="1"/>
  <c r="A4809" i="119" s="1"/>
  <c r="A4810" i="119" s="1"/>
  <c r="A4811" i="119" s="1"/>
  <c r="A4812" i="119" s="1"/>
  <c r="A4813" i="119" s="1"/>
  <c r="A4814" i="119" s="1"/>
  <c r="A4815" i="119" s="1"/>
  <c r="A4816" i="119" s="1"/>
  <c r="A4817" i="119" s="1"/>
  <c r="A4818" i="119" s="1"/>
  <c r="A4819" i="119" s="1"/>
  <c r="A4820" i="119" s="1"/>
  <c r="A4821" i="119" s="1"/>
  <c r="A4822" i="119" s="1"/>
  <c r="A4823" i="119" s="1"/>
  <c r="A4824" i="119" s="1"/>
  <c r="A4825" i="119" s="1"/>
  <c r="A4826" i="119" s="1"/>
  <c r="A4827" i="119" s="1"/>
  <c r="A4828" i="119" s="1"/>
  <c r="A4829" i="119" s="1"/>
  <c r="A4830" i="119" s="1"/>
  <c r="A4831" i="119" s="1"/>
  <c r="A4832" i="119" s="1"/>
  <c r="A4833" i="119" s="1"/>
  <c r="A4834" i="119" s="1"/>
  <c r="A4835" i="119" s="1"/>
  <c r="A4836" i="119" s="1"/>
  <c r="A4837" i="119" s="1"/>
  <c r="A4838" i="119" s="1"/>
  <c r="A4839" i="119" s="1"/>
  <c r="A4840" i="119" s="1"/>
  <c r="A4841" i="119" s="1"/>
  <c r="A4842" i="119" s="1"/>
  <c r="A4843" i="119" s="1"/>
  <c r="A4844" i="119" s="1"/>
  <c r="A4845" i="119" s="1"/>
  <c r="A4846" i="119" s="1"/>
  <c r="A4847" i="119" s="1"/>
  <c r="A4848" i="119" s="1"/>
  <c r="A4849" i="119" s="1"/>
  <c r="A4850" i="119" s="1"/>
  <c r="A4851" i="119" s="1"/>
  <c r="A4852" i="119" s="1"/>
  <c r="A4853" i="119" s="1"/>
  <c r="A4854" i="119" s="1"/>
  <c r="A4855" i="119" s="1"/>
  <c r="A4856" i="119" s="1"/>
  <c r="A4857" i="119" s="1"/>
  <c r="A4858" i="119" s="1"/>
  <c r="A4859" i="119" s="1"/>
  <c r="A4860" i="119" s="1"/>
  <c r="A4861" i="119" s="1"/>
  <c r="A4862" i="119" s="1"/>
  <c r="A4863" i="119" s="1"/>
  <c r="A4864" i="119" s="1"/>
  <c r="A4865" i="119" s="1"/>
  <c r="A4866" i="119" s="1"/>
  <c r="A4867" i="119" s="1"/>
  <c r="A4868" i="119" s="1"/>
  <c r="A4869" i="119" s="1"/>
  <c r="A4870" i="119" s="1"/>
  <c r="A4871" i="119" s="1"/>
  <c r="A4872" i="119" s="1"/>
  <c r="A4873" i="119" s="1"/>
  <c r="A4874" i="119" s="1"/>
  <c r="A4875" i="119" s="1"/>
  <c r="A4876" i="119" s="1"/>
  <c r="A4877" i="119" s="1"/>
  <c r="A4878" i="119" s="1"/>
  <c r="A4879" i="119" s="1"/>
  <c r="A4880" i="119" s="1"/>
  <c r="A4881" i="119" s="1"/>
  <c r="A4882" i="119" s="1"/>
  <c r="A4883" i="119" s="1"/>
  <c r="A4884" i="119" s="1"/>
  <c r="A4885" i="119" s="1"/>
  <c r="A4886" i="119" s="1"/>
  <c r="A4887" i="119" s="1"/>
  <c r="A4888" i="119" s="1"/>
  <c r="A4889" i="119" s="1"/>
  <c r="A4890" i="119" s="1"/>
  <c r="A4891" i="119" s="1"/>
  <c r="A4892" i="119" s="1"/>
  <c r="A4893" i="119" s="1"/>
  <c r="A4894" i="119" s="1"/>
  <c r="A4895" i="119" s="1"/>
  <c r="A4896" i="119" s="1"/>
  <c r="A4897" i="119" s="1"/>
  <c r="A4898" i="119" s="1"/>
  <c r="A4899" i="119" s="1"/>
  <c r="A4900" i="119" s="1"/>
  <c r="A4901" i="119" s="1"/>
  <c r="A4902" i="119" s="1"/>
  <c r="A4903" i="119" s="1"/>
  <c r="A4904" i="119" s="1"/>
  <c r="A4905" i="119" s="1"/>
  <c r="A4906" i="119" s="1"/>
  <c r="A4907" i="119" s="1"/>
  <c r="A4908" i="119" s="1"/>
  <c r="A4909" i="119" s="1"/>
  <c r="A4910" i="119" s="1"/>
  <c r="A4911" i="119" s="1"/>
  <c r="A4912" i="119" s="1"/>
  <c r="A4913" i="119" s="1"/>
  <c r="A4914" i="119" s="1"/>
  <c r="A4915" i="119" s="1"/>
  <c r="A4916" i="119" s="1"/>
  <c r="A4917" i="119" s="1"/>
  <c r="A4918" i="119" s="1"/>
  <c r="A4919" i="119" s="1"/>
  <c r="A4920" i="119" s="1"/>
  <c r="A4921" i="119" s="1"/>
  <c r="A4922" i="119" s="1"/>
  <c r="A4923" i="119" s="1"/>
  <c r="A4924" i="119" s="1"/>
  <c r="A4925" i="119" s="1"/>
  <c r="A4926" i="119" s="1"/>
  <c r="A4927" i="119" s="1"/>
  <c r="A4928" i="119" s="1"/>
  <c r="A4929" i="119" s="1"/>
  <c r="A4930" i="119" s="1"/>
  <c r="A4931" i="119" s="1"/>
  <c r="A4932" i="119" s="1"/>
  <c r="A4933" i="119" s="1"/>
  <c r="A4934" i="119" s="1"/>
  <c r="A4935" i="119" s="1"/>
  <c r="A4936" i="119" s="1"/>
  <c r="A4937" i="119" s="1"/>
  <c r="A4938" i="119" s="1"/>
  <c r="A4939" i="119" s="1"/>
  <c r="A4940" i="119" s="1"/>
  <c r="A4941" i="119" s="1"/>
  <c r="A4942" i="119" s="1"/>
  <c r="A4943" i="119" s="1"/>
  <c r="A4944" i="119" s="1"/>
  <c r="A4945" i="119" s="1"/>
  <c r="A4946" i="119" s="1"/>
  <c r="A4947" i="119" s="1"/>
  <c r="A4948" i="119" s="1"/>
  <c r="A4949" i="119" s="1"/>
  <c r="A4950" i="119" s="1"/>
  <c r="A4951" i="119" s="1"/>
  <c r="A4952" i="119" s="1"/>
  <c r="A4953" i="119" s="1"/>
  <c r="A4954" i="119" s="1"/>
  <c r="A4955" i="119" s="1"/>
  <c r="A4956" i="119" s="1"/>
  <c r="A4957" i="119" s="1"/>
  <c r="A4958" i="119" s="1"/>
  <c r="A4959" i="119" s="1"/>
  <c r="A4960" i="119" s="1"/>
  <c r="A4961" i="119" s="1"/>
  <c r="A4962" i="119" s="1"/>
  <c r="A4963" i="119" s="1"/>
  <c r="A4964" i="119" s="1"/>
  <c r="A4965" i="119" s="1"/>
  <c r="A4966" i="119" s="1"/>
  <c r="A4967" i="119" s="1"/>
  <c r="A4968" i="119" s="1"/>
  <c r="A4969" i="119" s="1"/>
  <c r="A4970" i="119" s="1"/>
  <c r="A4971" i="119" s="1"/>
  <c r="A4972" i="119" s="1"/>
  <c r="A4973" i="119" s="1"/>
  <c r="A4974" i="119" s="1"/>
  <c r="A4975" i="119" s="1"/>
  <c r="A4976" i="119" s="1"/>
  <c r="A4977" i="119" s="1"/>
  <c r="A4978" i="119" s="1"/>
  <c r="A4979" i="119" s="1"/>
  <c r="A4980" i="119" s="1"/>
  <c r="A4981" i="119" s="1"/>
  <c r="A4982" i="119" s="1"/>
  <c r="A4983" i="119" s="1"/>
  <c r="A4984" i="119" s="1"/>
  <c r="A4985" i="119" s="1"/>
  <c r="A4986" i="119" s="1"/>
  <c r="A4987" i="119" s="1"/>
  <c r="A4988" i="119" s="1"/>
  <c r="A4989" i="119" s="1"/>
  <c r="A4990" i="119" s="1"/>
  <c r="A4991" i="119" s="1"/>
  <c r="A4992" i="119" s="1"/>
  <c r="A4993" i="119" s="1"/>
  <c r="A4994" i="119" s="1"/>
  <c r="A4995" i="119" s="1"/>
  <c r="A4996" i="119" s="1"/>
  <c r="A4997" i="119" s="1"/>
  <c r="A4998" i="119" s="1"/>
  <c r="A4999" i="119" s="1"/>
  <c r="A5000" i="119" s="1"/>
  <c r="A5001" i="119" s="1"/>
  <c r="A5002" i="119" s="1"/>
  <c r="A5003" i="119" s="1"/>
  <c r="A5004" i="119" s="1"/>
  <c r="A5005" i="119" s="1"/>
  <c r="A5006" i="119" s="1"/>
  <c r="A5007" i="119" s="1"/>
  <c r="A5008" i="119" s="1"/>
  <c r="A5009" i="119" s="1"/>
  <c r="A5010" i="119" s="1"/>
  <c r="A5011" i="119" s="1"/>
  <c r="A5012" i="119" s="1"/>
  <c r="A5013" i="119" s="1"/>
  <c r="A5014" i="119" s="1"/>
  <c r="A5015" i="119" s="1"/>
  <c r="A5016" i="119" s="1"/>
  <c r="A5017" i="119" s="1"/>
  <c r="A5018" i="119" s="1"/>
  <c r="A5019" i="119" s="1"/>
  <c r="A5020" i="119" s="1"/>
  <c r="A5021" i="119" s="1"/>
  <c r="A5022" i="119" s="1"/>
  <c r="A5023" i="119" s="1"/>
  <c r="A5024" i="119" s="1"/>
  <c r="A5025" i="119" s="1"/>
  <c r="A5026" i="119" s="1"/>
  <c r="A5027" i="119" s="1"/>
  <c r="A5028" i="119" s="1"/>
  <c r="A5029" i="119" s="1"/>
  <c r="A5030" i="119" s="1"/>
  <c r="A5031" i="119" s="1"/>
  <c r="A5032" i="119" s="1"/>
  <c r="A5033" i="119" s="1"/>
  <c r="A5034" i="119" s="1"/>
  <c r="A5035" i="119" s="1"/>
  <c r="A5036" i="119" s="1"/>
  <c r="A5037" i="119" s="1"/>
  <c r="A5038" i="119" s="1"/>
  <c r="A5039" i="119" s="1"/>
  <c r="A5040" i="119" s="1"/>
  <c r="A5041" i="119" s="1"/>
  <c r="A5042" i="119" s="1"/>
  <c r="A5043" i="119" s="1"/>
  <c r="A5044" i="119" s="1"/>
  <c r="A5045" i="119" s="1"/>
  <c r="A5046" i="119" s="1"/>
  <c r="A5047" i="119" s="1"/>
  <c r="A5048" i="119" s="1"/>
  <c r="A5049" i="119" s="1"/>
  <c r="A5050" i="119" s="1"/>
  <c r="A5051" i="119" s="1"/>
  <c r="A5052" i="119" s="1"/>
  <c r="A5053" i="119" s="1"/>
  <c r="A5054" i="119" s="1"/>
  <c r="A5055" i="119" s="1"/>
  <c r="A5056" i="119" s="1"/>
  <c r="A5057" i="119" s="1"/>
  <c r="A5058" i="119" s="1"/>
  <c r="A5059" i="119" s="1"/>
  <c r="A5060" i="119" s="1"/>
  <c r="A5061" i="119" s="1"/>
  <c r="A5062" i="119" s="1"/>
  <c r="A5063" i="119" s="1"/>
  <c r="A5064" i="119" s="1"/>
  <c r="A5065" i="119" s="1"/>
  <c r="A5066" i="119" s="1"/>
  <c r="A5067" i="119" s="1"/>
  <c r="A5068" i="119" s="1"/>
  <c r="A5069" i="119" s="1"/>
  <c r="A5070" i="119" s="1"/>
  <c r="A5071" i="119" s="1"/>
  <c r="A5072" i="119" s="1"/>
  <c r="A5073" i="119" s="1"/>
  <c r="A5074" i="119" s="1"/>
  <c r="A5075" i="119" s="1"/>
  <c r="A5076" i="119" s="1"/>
  <c r="A5077" i="119" s="1"/>
  <c r="A5078" i="119" s="1"/>
  <c r="A5079" i="119" s="1"/>
  <c r="A5080" i="119" s="1"/>
  <c r="A5081" i="119" s="1"/>
  <c r="A5082" i="119" s="1"/>
  <c r="A5083" i="119" s="1"/>
  <c r="A5084" i="119" s="1"/>
  <c r="A5085" i="119" s="1"/>
  <c r="A5086" i="119" s="1"/>
  <c r="A5087" i="119" s="1"/>
  <c r="A5088" i="119" s="1"/>
  <c r="A5089" i="119" s="1"/>
  <c r="A5090" i="119" s="1"/>
  <c r="A5091" i="119" s="1"/>
  <c r="A5092" i="119" s="1"/>
  <c r="A5093" i="119" s="1"/>
  <c r="A5094" i="119" s="1"/>
  <c r="A5095" i="119" s="1"/>
  <c r="A5096" i="119" s="1"/>
  <c r="A5097" i="119" s="1"/>
  <c r="A5098" i="119" s="1"/>
  <c r="A5099" i="119" s="1"/>
  <c r="A5100" i="119" s="1"/>
  <c r="A5101" i="119" s="1"/>
  <c r="A5102" i="119" s="1"/>
  <c r="A5103" i="119" s="1"/>
  <c r="A5104" i="119" s="1"/>
  <c r="A5105" i="119" s="1"/>
  <c r="A5106" i="119" s="1"/>
  <c r="A5107" i="119" s="1"/>
  <c r="A5108" i="119" s="1"/>
  <c r="A5109" i="119" s="1"/>
  <c r="A5110" i="119" s="1"/>
  <c r="A5111" i="119" s="1"/>
  <c r="A5112" i="119" s="1"/>
  <c r="A5113" i="119" s="1"/>
  <c r="A5114" i="119" s="1"/>
  <c r="A5115" i="119" s="1"/>
  <c r="A5116" i="119" s="1"/>
  <c r="A5117" i="119" s="1"/>
  <c r="A5118" i="119" s="1"/>
  <c r="A5119" i="119" s="1"/>
  <c r="A5120" i="119" s="1"/>
  <c r="A5121" i="119" s="1"/>
  <c r="A5122" i="119" s="1"/>
  <c r="A5123" i="119" s="1"/>
  <c r="A5124" i="119" s="1"/>
  <c r="A5125" i="119" s="1"/>
  <c r="A5126" i="119" s="1"/>
  <c r="A5127" i="119" s="1"/>
  <c r="A5128" i="119" s="1"/>
  <c r="A5129" i="119" s="1"/>
  <c r="A5130" i="119" s="1"/>
  <c r="A5131" i="119" s="1"/>
  <c r="A5132" i="119" s="1"/>
  <c r="A5133" i="119" s="1"/>
  <c r="A5134" i="119" s="1"/>
  <c r="A5135" i="119" s="1"/>
  <c r="A5136" i="119" s="1"/>
  <c r="A5137" i="119" s="1"/>
  <c r="A5138" i="119" s="1"/>
  <c r="A5139" i="119" s="1"/>
  <c r="A5140" i="119" s="1"/>
  <c r="A5141" i="119" s="1"/>
  <c r="A5142" i="119" s="1"/>
  <c r="A5143" i="119" s="1"/>
  <c r="A5144" i="119" s="1"/>
  <c r="A5145" i="119" s="1"/>
  <c r="A5146" i="119" s="1"/>
  <c r="A5147" i="119" s="1"/>
  <c r="A5148" i="119" s="1"/>
  <c r="A5149" i="119" s="1"/>
  <c r="A5150" i="119" s="1"/>
  <c r="A5151" i="119" s="1"/>
  <c r="A5152" i="119" s="1"/>
  <c r="A5153" i="119" s="1"/>
  <c r="A5154" i="119" s="1"/>
  <c r="A5155" i="119" s="1"/>
  <c r="A5156" i="119" s="1"/>
  <c r="A5157" i="119" s="1"/>
  <c r="A5158" i="119" s="1"/>
  <c r="A5159" i="119" s="1"/>
  <c r="A5160" i="119" s="1"/>
  <c r="A5161" i="119" s="1"/>
  <c r="A5162" i="119" s="1"/>
  <c r="A5163" i="119" s="1"/>
  <c r="A5164" i="119" s="1"/>
  <c r="A5165" i="119" s="1"/>
  <c r="A5166" i="119" s="1"/>
  <c r="A5167" i="119" s="1"/>
  <c r="A5168" i="119" s="1"/>
  <c r="A5169" i="119" s="1"/>
  <c r="A5170" i="119" s="1"/>
  <c r="A5171" i="119" s="1"/>
  <c r="A5172" i="119" s="1"/>
  <c r="A5173" i="119" s="1"/>
  <c r="A5174" i="119" s="1"/>
  <c r="A5175" i="119" s="1"/>
  <c r="A5176" i="119" s="1"/>
  <c r="A5177" i="119" s="1"/>
  <c r="A5178" i="119" s="1"/>
  <c r="A5179" i="119" s="1"/>
  <c r="A5180" i="119" s="1"/>
  <c r="A5181" i="119" s="1"/>
  <c r="A5182" i="119" s="1"/>
  <c r="A5183" i="119" s="1"/>
  <c r="A5184" i="119" s="1"/>
  <c r="A5185" i="119" s="1"/>
  <c r="A5186" i="119" s="1"/>
  <c r="A5187" i="119" s="1"/>
  <c r="A5188" i="119" s="1"/>
  <c r="A5189" i="119" s="1"/>
  <c r="A5190" i="119" s="1"/>
  <c r="A5191" i="119" s="1"/>
  <c r="A5192" i="119" s="1"/>
  <c r="A5193" i="119" s="1"/>
  <c r="A5194" i="119" s="1"/>
  <c r="A5195" i="119" s="1"/>
  <c r="A5196" i="119" s="1"/>
  <c r="A5197" i="119" s="1"/>
  <c r="A5198" i="119" s="1"/>
  <c r="A5199" i="119" s="1"/>
  <c r="A5200" i="119" s="1"/>
  <c r="A5201" i="119" s="1"/>
  <c r="A5202" i="119" s="1"/>
  <c r="A5203" i="119" s="1"/>
  <c r="A5204" i="119" s="1"/>
  <c r="A5205" i="119" s="1"/>
  <c r="A5206" i="119" s="1"/>
  <c r="A5207" i="119" s="1"/>
  <c r="A5208" i="119" s="1"/>
  <c r="A5209" i="119" s="1"/>
  <c r="A5210" i="119" s="1"/>
  <c r="A5211" i="119" s="1"/>
  <c r="A5212" i="119" s="1"/>
  <c r="A5213" i="119" s="1"/>
  <c r="A5214" i="119" s="1"/>
  <c r="A5215" i="119" s="1"/>
  <c r="A5216" i="119" s="1"/>
  <c r="A5217" i="119" s="1"/>
  <c r="A5218" i="119" s="1"/>
  <c r="A5219" i="119" s="1"/>
  <c r="A5220" i="119" s="1"/>
  <c r="A5221" i="119" s="1"/>
  <c r="A5222" i="119" s="1"/>
  <c r="A5223" i="119" s="1"/>
  <c r="A5224" i="119" s="1"/>
  <c r="A5225" i="119" s="1"/>
  <c r="A5226" i="119" s="1"/>
  <c r="A5227" i="119" s="1"/>
  <c r="A5228" i="119" s="1"/>
  <c r="A5229" i="119" s="1"/>
  <c r="A5230" i="119" s="1"/>
  <c r="A5231" i="119" s="1"/>
  <c r="A5232" i="119" s="1"/>
  <c r="A5233" i="119" s="1"/>
  <c r="A5234" i="119" s="1"/>
  <c r="A5235" i="119" s="1"/>
  <c r="A5236" i="119" s="1"/>
  <c r="A5237" i="119" s="1"/>
  <c r="A5238" i="119" s="1"/>
  <c r="A5239" i="119" s="1"/>
  <c r="A5240" i="119" s="1"/>
  <c r="A5241" i="119" s="1"/>
  <c r="A5242" i="119" s="1"/>
  <c r="A5243" i="119" s="1"/>
  <c r="A5244" i="119" s="1"/>
  <c r="A5245" i="119" s="1"/>
  <c r="A5246" i="119" s="1"/>
  <c r="A5247" i="119" s="1"/>
  <c r="A5248" i="119" s="1"/>
  <c r="A5249" i="119" s="1"/>
  <c r="A5250" i="119" s="1"/>
  <c r="A5251" i="119" s="1"/>
  <c r="A5252" i="119" s="1"/>
  <c r="A5253" i="119" s="1"/>
  <c r="A5254" i="119" s="1"/>
  <c r="A5255" i="119" s="1"/>
  <c r="A5256" i="119" s="1"/>
  <c r="A5257" i="119" s="1"/>
  <c r="A5258" i="119" s="1"/>
  <c r="A5259" i="119" s="1"/>
  <c r="A5260" i="119" s="1"/>
  <c r="A5261" i="119" s="1"/>
  <c r="A5262" i="119" s="1"/>
  <c r="A5263" i="119" s="1"/>
  <c r="A5264" i="119" s="1"/>
  <c r="A5265" i="119" s="1"/>
  <c r="A5266" i="119" s="1"/>
  <c r="A5267" i="119" s="1"/>
  <c r="A5268" i="119" s="1"/>
  <c r="A5269" i="119" s="1"/>
  <c r="A5270" i="119" s="1"/>
  <c r="A5271" i="119" s="1"/>
  <c r="A5272" i="119" s="1"/>
  <c r="A5273" i="119" s="1"/>
  <c r="A5274" i="119" s="1"/>
  <c r="A5275" i="119" s="1"/>
  <c r="A5276" i="119" s="1"/>
  <c r="A5277" i="119" s="1"/>
  <c r="A5278" i="119" s="1"/>
  <c r="A5279" i="119" s="1"/>
  <c r="A5280" i="119" s="1"/>
  <c r="A5281" i="119" s="1"/>
  <c r="A5282" i="119" s="1"/>
  <c r="A5283" i="119" s="1"/>
  <c r="A5284" i="119" s="1"/>
  <c r="A5285" i="119" s="1"/>
  <c r="A5286" i="119" s="1"/>
  <c r="A5287" i="119" s="1"/>
  <c r="A5288" i="119" s="1"/>
  <c r="A5289" i="119" s="1"/>
  <c r="A5290" i="119" s="1"/>
  <c r="A5291" i="119" s="1"/>
  <c r="A5292" i="119" s="1"/>
  <c r="A5293" i="119" s="1"/>
  <c r="A5294" i="119" s="1"/>
  <c r="A5295" i="119" s="1"/>
  <c r="A5296" i="119" s="1"/>
  <c r="A5297" i="119" s="1"/>
  <c r="A5298" i="119" s="1"/>
  <c r="A5299" i="119" s="1"/>
  <c r="A5300" i="119" s="1"/>
  <c r="A5301" i="119" s="1"/>
  <c r="A5302" i="119" s="1"/>
  <c r="A5303" i="119" s="1"/>
  <c r="A5304" i="119" s="1"/>
  <c r="A5305" i="119" s="1"/>
  <c r="A5306" i="119" s="1"/>
  <c r="A5307" i="119" s="1"/>
  <c r="A5308" i="119" s="1"/>
  <c r="A5309" i="119" s="1"/>
  <c r="A5310" i="119" s="1"/>
  <c r="A5311" i="119" s="1"/>
  <c r="A5312" i="119" s="1"/>
  <c r="A5313" i="119" s="1"/>
  <c r="A5314" i="119" s="1"/>
  <c r="A5315" i="119" s="1"/>
  <c r="A5316" i="119" s="1"/>
  <c r="A5317" i="119" s="1"/>
  <c r="A5318" i="119" s="1"/>
  <c r="A5319" i="119" s="1"/>
  <c r="A5320" i="119" s="1"/>
  <c r="A5321" i="119" s="1"/>
  <c r="A5322" i="119" s="1"/>
  <c r="A5323" i="119" s="1"/>
  <c r="A5324" i="119" s="1"/>
  <c r="A5325" i="119" s="1"/>
  <c r="A5326" i="119" s="1"/>
  <c r="A5327" i="119" s="1"/>
  <c r="A5328" i="119" s="1"/>
  <c r="A5329" i="119" s="1"/>
  <c r="A5330" i="119" s="1"/>
  <c r="A5331" i="119" s="1"/>
  <c r="A5332" i="119" s="1"/>
  <c r="A5333" i="119" s="1"/>
  <c r="A5334" i="119" s="1"/>
  <c r="A5335" i="119" s="1"/>
  <c r="A5336" i="119" s="1"/>
  <c r="A5337" i="119" s="1"/>
  <c r="A5338" i="119" s="1"/>
  <c r="A5339" i="119" s="1"/>
  <c r="A5340" i="119" s="1"/>
  <c r="A5341" i="119" s="1"/>
  <c r="A5342" i="119" s="1"/>
  <c r="A5343" i="119" s="1"/>
  <c r="A5344" i="119" s="1"/>
  <c r="A5345" i="119" s="1"/>
  <c r="A5346" i="119" s="1"/>
  <c r="A5347" i="119" s="1"/>
  <c r="A5348" i="119" s="1"/>
  <c r="A5349" i="119" s="1"/>
  <c r="A5350" i="119" s="1"/>
  <c r="A5351" i="119" s="1"/>
  <c r="A5352" i="119" s="1"/>
  <c r="A5353" i="119" s="1"/>
  <c r="A5354" i="119" s="1"/>
  <c r="A5355" i="119" s="1"/>
  <c r="A5356" i="119" s="1"/>
  <c r="A5357" i="119" s="1"/>
  <c r="A5358" i="119" s="1"/>
  <c r="A5359" i="119" s="1"/>
  <c r="A5360" i="119" s="1"/>
  <c r="A5361" i="119" s="1"/>
  <c r="A5362" i="119" s="1"/>
  <c r="A5363" i="119" s="1"/>
  <c r="A5364" i="119" s="1"/>
  <c r="A5365" i="119" s="1"/>
  <c r="A5366" i="119" s="1"/>
  <c r="A5367" i="119" s="1"/>
  <c r="A5368" i="119" s="1"/>
  <c r="A5369" i="119" s="1"/>
  <c r="A5370" i="119" s="1"/>
  <c r="A5371" i="119" s="1"/>
  <c r="A5372" i="119" s="1"/>
  <c r="A5373" i="119" s="1"/>
  <c r="A5374" i="119" s="1"/>
  <c r="A5375" i="119" s="1"/>
  <c r="A5376" i="119" s="1"/>
  <c r="A5377" i="119" s="1"/>
  <c r="A5378" i="119" s="1"/>
  <c r="A5379" i="119" s="1"/>
  <c r="A5380" i="119" s="1"/>
  <c r="A5381" i="119" s="1"/>
  <c r="A5382" i="119" s="1"/>
  <c r="A5383" i="119" s="1"/>
  <c r="A5384" i="119" s="1"/>
  <c r="A5385" i="119" s="1"/>
  <c r="A5386" i="119" s="1"/>
  <c r="A5387" i="119" s="1"/>
  <c r="A5388" i="119" s="1"/>
  <c r="A5389" i="119" s="1"/>
  <c r="A5390" i="119" s="1"/>
  <c r="A5391" i="119" s="1"/>
  <c r="A5392" i="119" s="1"/>
  <c r="A5393" i="119" s="1"/>
  <c r="A5394" i="119" s="1"/>
  <c r="A5395" i="119" s="1"/>
  <c r="A5396" i="119" s="1"/>
  <c r="A5397" i="119" s="1"/>
  <c r="A5398" i="119" s="1"/>
  <c r="A5399" i="119" s="1"/>
  <c r="A5400" i="119" s="1"/>
  <c r="A5401" i="119" s="1"/>
  <c r="A5402" i="119" s="1"/>
  <c r="A5403" i="119" s="1"/>
  <c r="A5404" i="119" s="1"/>
  <c r="A5405" i="119" s="1"/>
  <c r="A5406" i="119" s="1"/>
  <c r="A5407" i="119" s="1"/>
  <c r="A5408" i="119" s="1"/>
  <c r="A5409" i="119" s="1"/>
  <c r="A5410" i="119" s="1"/>
  <c r="A5411" i="119" s="1"/>
  <c r="A5412" i="119" s="1"/>
  <c r="A5413" i="119" s="1"/>
  <c r="A5414" i="119" s="1"/>
  <c r="A5415" i="119" s="1"/>
  <c r="A5416" i="119" s="1"/>
  <c r="A5417" i="119" s="1"/>
  <c r="A5418" i="119" s="1"/>
  <c r="A5419" i="119" s="1"/>
  <c r="A5420" i="119" s="1"/>
  <c r="A5421" i="119" s="1"/>
  <c r="A5422" i="119" s="1"/>
  <c r="A5423" i="119" s="1"/>
  <c r="A5424" i="119" s="1"/>
  <c r="A5425" i="119" s="1"/>
  <c r="A5426" i="119" s="1"/>
  <c r="A5427" i="119" s="1"/>
  <c r="A5428" i="119" s="1"/>
  <c r="A5429" i="119" s="1"/>
  <c r="A5430" i="119" s="1"/>
  <c r="A5431" i="119" s="1"/>
  <c r="A5432" i="119" s="1"/>
  <c r="A5433" i="119" s="1"/>
  <c r="A5434" i="119" s="1"/>
  <c r="A5435" i="119" s="1"/>
  <c r="A5436" i="119" s="1"/>
  <c r="A5437" i="119" s="1"/>
  <c r="A5438" i="119" s="1"/>
  <c r="A5439" i="119" s="1"/>
  <c r="A5440" i="119" s="1"/>
  <c r="A5441" i="119" s="1"/>
  <c r="A5442" i="119" s="1"/>
  <c r="A5443" i="119" s="1"/>
  <c r="A5444" i="119" s="1"/>
  <c r="A5445" i="119" s="1"/>
  <c r="A5446" i="119" s="1"/>
  <c r="A5447" i="119" s="1"/>
  <c r="A5448" i="119" s="1"/>
  <c r="A3" i="119"/>
  <c r="A1" i="119"/>
  <c r="L4859" i="118"/>
  <c r="M4858" i="118"/>
  <c r="M4857" i="118"/>
  <c r="M4856" i="118"/>
  <c r="M4855" i="118"/>
  <c r="M4854" i="118"/>
  <c r="M4853" i="118"/>
  <c r="M4852" i="118"/>
  <c r="M4851" i="118"/>
  <c r="M4850" i="118"/>
  <c r="M4849" i="118"/>
  <c r="M4848" i="118"/>
  <c r="M4847" i="118"/>
  <c r="M4846" i="118"/>
  <c r="M4845" i="118"/>
  <c r="M4844" i="118"/>
  <c r="M4843" i="118"/>
  <c r="M4842" i="118"/>
  <c r="M4841" i="118"/>
  <c r="M4840" i="118"/>
  <c r="M4839" i="118"/>
  <c r="M4838" i="118"/>
  <c r="M4837" i="118"/>
  <c r="M4836" i="118"/>
  <c r="M4835" i="118"/>
  <c r="M4834" i="118"/>
  <c r="M4833" i="118"/>
  <c r="M4832" i="118"/>
  <c r="M4831" i="118"/>
  <c r="M4830" i="118"/>
  <c r="M4829" i="118"/>
  <c r="M4828" i="118"/>
  <c r="M4827" i="118"/>
  <c r="M4826" i="118"/>
  <c r="M4825" i="118"/>
  <c r="M4824" i="118"/>
  <c r="M4823" i="118"/>
  <c r="M4822" i="118"/>
  <c r="M4821" i="118"/>
  <c r="M4820" i="118"/>
  <c r="M4819" i="118"/>
  <c r="M4818" i="118"/>
  <c r="M4817" i="118"/>
  <c r="M4816" i="118"/>
  <c r="M4815" i="118"/>
  <c r="M4814" i="118"/>
  <c r="M4813" i="118"/>
  <c r="M4812" i="118"/>
  <c r="M4811" i="118"/>
  <c r="M4810" i="118"/>
  <c r="M4809" i="118"/>
  <c r="M4808" i="118"/>
  <c r="M4807" i="118"/>
  <c r="M4806" i="118"/>
  <c r="M4805" i="118"/>
  <c r="M4804" i="118"/>
  <c r="M4803" i="118"/>
  <c r="M4802" i="118"/>
  <c r="M4801" i="118"/>
  <c r="M4800" i="118"/>
  <c r="M4799" i="118"/>
  <c r="M4798" i="118"/>
  <c r="M4797" i="118"/>
  <c r="M4796" i="118"/>
  <c r="M4795" i="118"/>
  <c r="M4794" i="118"/>
  <c r="M4793" i="118"/>
  <c r="M4792" i="118"/>
  <c r="M4791" i="118"/>
  <c r="M4790" i="118"/>
  <c r="M4789" i="118"/>
  <c r="M4788" i="118"/>
  <c r="M4787" i="118"/>
  <c r="M4786" i="118"/>
  <c r="M4785" i="118"/>
  <c r="M4784" i="118"/>
  <c r="M4783" i="118"/>
  <c r="M4782" i="118"/>
  <c r="M4781" i="118"/>
  <c r="M4780" i="118"/>
  <c r="M4779" i="118"/>
  <c r="M4778" i="118"/>
  <c r="M4777" i="118"/>
  <c r="M4776" i="118"/>
  <c r="M4775" i="118"/>
  <c r="M4774" i="118"/>
  <c r="M4773" i="118"/>
  <c r="M4772" i="118"/>
  <c r="M4771" i="118"/>
  <c r="M4770" i="118"/>
  <c r="M4769" i="118"/>
  <c r="M4768" i="118"/>
  <c r="M4767" i="118"/>
  <c r="M4766" i="118"/>
  <c r="M4765" i="118"/>
  <c r="M4764" i="118"/>
  <c r="M4763" i="118"/>
  <c r="M4762" i="118"/>
  <c r="M4761" i="118"/>
  <c r="M4760" i="118"/>
  <c r="M4759" i="118"/>
  <c r="M4758" i="118"/>
  <c r="M4757" i="118"/>
  <c r="M4756" i="118"/>
  <c r="M4755" i="118"/>
  <c r="M4754" i="118"/>
  <c r="M4753" i="118"/>
  <c r="M4752" i="118"/>
  <c r="M4751" i="118"/>
  <c r="M4750" i="118"/>
  <c r="M4749" i="118"/>
  <c r="M4748" i="118"/>
  <c r="M4747" i="118"/>
  <c r="M4746" i="118"/>
  <c r="M4745" i="118"/>
  <c r="M4744" i="118"/>
  <c r="M4743" i="118"/>
  <c r="M4742" i="118"/>
  <c r="M4741" i="118"/>
  <c r="M4740" i="118"/>
  <c r="M4739" i="118"/>
  <c r="M4738" i="118"/>
  <c r="M4737" i="118"/>
  <c r="M4736" i="118"/>
  <c r="M4735" i="118"/>
  <c r="M4734" i="118"/>
  <c r="M4733" i="118"/>
  <c r="M4732" i="118"/>
  <c r="M4731" i="118"/>
  <c r="M4730" i="118"/>
  <c r="M4729" i="118"/>
  <c r="M4728" i="118"/>
  <c r="M4727" i="118"/>
  <c r="M4726" i="118"/>
  <c r="M4725" i="118"/>
  <c r="M4724" i="118"/>
  <c r="M4723" i="118"/>
  <c r="M4722" i="118"/>
  <c r="M4721" i="118"/>
  <c r="M4720" i="118"/>
  <c r="M4719" i="118"/>
  <c r="M4718" i="118"/>
  <c r="M4717" i="118"/>
  <c r="M4716" i="118"/>
  <c r="M4715" i="118"/>
  <c r="M4714" i="118"/>
  <c r="M4713" i="118"/>
  <c r="M4712" i="118"/>
  <c r="M4711" i="118"/>
  <c r="M4710" i="118"/>
  <c r="M4709" i="118"/>
  <c r="M4708" i="118"/>
  <c r="M4707" i="118"/>
  <c r="M4706" i="118"/>
  <c r="M4705" i="118"/>
  <c r="M4704" i="118"/>
  <c r="M4703" i="118"/>
  <c r="M4702" i="118"/>
  <c r="M4701" i="118"/>
  <c r="M4700" i="118"/>
  <c r="M4699" i="118"/>
  <c r="M4698" i="118"/>
  <c r="M4697" i="118"/>
  <c r="M4696" i="118"/>
  <c r="M4695" i="118"/>
  <c r="M4694" i="118"/>
  <c r="M4693" i="118"/>
  <c r="M4692" i="118"/>
  <c r="M4691" i="118"/>
  <c r="M4690" i="118"/>
  <c r="M4689" i="118"/>
  <c r="M4688" i="118"/>
  <c r="M4687" i="118"/>
  <c r="M4686" i="118"/>
  <c r="M4685" i="118"/>
  <c r="M4684" i="118"/>
  <c r="M4683" i="118"/>
  <c r="M4682" i="118"/>
  <c r="M4681" i="118"/>
  <c r="M4680" i="118"/>
  <c r="M4679" i="118"/>
  <c r="M4678" i="118"/>
  <c r="M4677" i="118"/>
  <c r="M4676" i="118"/>
  <c r="M4675" i="118"/>
  <c r="M4674" i="118"/>
  <c r="M4673" i="118"/>
  <c r="M4672" i="118"/>
  <c r="M4671" i="118"/>
  <c r="M4670" i="118"/>
  <c r="M4669" i="118"/>
  <c r="M4668" i="118"/>
  <c r="M4667" i="118"/>
  <c r="M4666" i="118"/>
  <c r="M4665" i="118"/>
  <c r="M4664" i="118"/>
  <c r="M4663" i="118"/>
  <c r="M4662" i="118"/>
  <c r="M4661" i="118"/>
  <c r="M4660" i="118"/>
  <c r="M4659" i="118"/>
  <c r="M4658" i="118"/>
  <c r="M4657" i="118"/>
  <c r="M4656" i="118"/>
  <c r="M4655" i="118"/>
  <c r="M4654" i="118"/>
  <c r="M4653" i="118"/>
  <c r="M4652" i="118"/>
  <c r="M4651" i="118"/>
  <c r="M4650" i="118"/>
  <c r="M4649" i="118"/>
  <c r="M4648" i="118"/>
  <c r="M4647" i="118"/>
  <c r="M4646" i="118"/>
  <c r="M4645" i="118"/>
  <c r="M4644" i="118"/>
  <c r="M4643" i="118"/>
  <c r="M4642" i="118"/>
  <c r="M4641" i="118"/>
  <c r="M4640" i="118"/>
  <c r="M4639" i="118"/>
  <c r="M4638" i="118"/>
  <c r="M4637" i="118"/>
  <c r="M4636" i="118"/>
  <c r="M4635" i="118"/>
  <c r="M4634" i="118"/>
  <c r="M4633" i="118"/>
  <c r="M4632" i="118"/>
  <c r="M4631" i="118"/>
  <c r="M4630" i="118"/>
  <c r="M4629" i="118"/>
  <c r="M4628" i="118"/>
  <c r="M4627" i="118"/>
  <c r="M4626" i="118"/>
  <c r="M4625" i="118"/>
  <c r="M4624" i="118"/>
  <c r="M4623" i="118"/>
  <c r="M4622" i="118"/>
  <c r="M4621" i="118"/>
  <c r="M4620" i="118"/>
  <c r="M4619" i="118"/>
  <c r="M4618" i="118"/>
  <c r="M4617" i="118"/>
  <c r="M4616" i="118"/>
  <c r="M4615" i="118"/>
  <c r="M4614" i="118"/>
  <c r="M4613" i="118"/>
  <c r="M4612" i="118"/>
  <c r="M4611" i="118"/>
  <c r="M4610" i="118"/>
  <c r="M4609" i="118"/>
  <c r="M4608" i="118"/>
  <c r="M4607" i="118"/>
  <c r="M4606" i="118"/>
  <c r="M4605" i="118"/>
  <c r="M4604" i="118"/>
  <c r="M4603" i="118"/>
  <c r="M4602" i="118"/>
  <c r="M4601" i="118"/>
  <c r="M4600" i="118"/>
  <c r="M4599" i="118"/>
  <c r="M4598" i="118"/>
  <c r="M4597" i="118"/>
  <c r="M4596" i="118"/>
  <c r="M4595" i="118"/>
  <c r="M4594" i="118"/>
  <c r="M4593" i="118"/>
  <c r="M4592" i="118"/>
  <c r="M4591" i="118"/>
  <c r="M4590" i="118"/>
  <c r="M4589" i="118"/>
  <c r="M4588" i="118"/>
  <c r="M4587" i="118"/>
  <c r="M4586" i="118"/>
  <c r="M4585" i="118"/>
  <c r="M4584" i="118"/>
  <c r="M4583" i="118"/>
  <c r="M4582" i="118"/>
  <c r="M4581" i="118"/>
  <c r="M4580" i="118"/>
  <c r="M4579" i="118"/>
  <c r="M4578" i="118"/>
  <c r="M4577" i="118"/>
  <c r="M4576" i="118"/>
  <c r="M4575" i="118"/>
  <c r="M4574" i="118"/>
  <c r="M4573" i="118"/>
  <c r="M4572" i="118"/>
  <c r="M4571" i="118"/>
  <c r="M4570" i="118"/>
  <c r="M4569" i="118"/>
  <c r="M4568" i="118"/>
  <c r="M4567" i="118"/>
  <c r="M4566" i="118"/>
  <c r="M4565" i="118"/>
  <c r="M4564" i="118"/>
  <c r="M4563" i="118"/>
  <c r="M4562" i="118"/>
  <c r="M4561" i="118"/>
  <c r="M4560" i="118"/>
  <c r="M4559" i="118"/>
  <c r="M4558" i="118"/>
  <c r="M4557" i="118"/>
  <c r="M4556" i="118"/>
  <c r="M4555" i="118"/>
  <c r="M4554" i="118"/>
  <c r="M4553" i="118"/>
  <c r="M4552" i="118"/>
  <c r="M4551" i="118"/>
  <c r="M4550" i="118"/>
  <c r="M4549" i="118"/>
  <c r="M4548" i="118"/>
  <c r="M4547" i="118"/>
  <c r="M4546" i="118"/>
  <c r="M4545" i="118"/>
  <c r="M4544" i="118"/>
  <c r="M4543" i="118"/>
  <c r="M4542" i="118"/>
  <c r="M4541" i="118"/>
  <c r="M4540" i="118"/>
  <c r="M4539" i="118"/>
  <c r="M4538" i="118"/>
  <c r="M4537" i="118"/>
  <c r="M4536" i="118"/>
  <c r="M4535" i="118"/>
  <c r="M4534" i="118"/>
  <c r="M4533" i="118"/>
  <c r="M4532" i="118"/>
  <c r="M4531" i="118"/>
  <c r="M4530" i="118"/>
  <c r="M4529" i="118"/>
  <c r="M4528" i="118"/>
  <c r="M4527" i="118"/>
  <c r="M4526" i="118"/>
  <c r="M4525" i="118"/>
  <c r="M4524" i="118"/>
  <c r="M4523" i="118"/>
  <c r="M4522" i="118"/>
  <c r="M4521" i="118"/>
  <c r="M4520" i="118"/>
  <c r="M4519" i="118"/>
  <c r="M4518" i="118"/>
  <c r="M4517" i="118"/>
  <c r="M4516" i="118"/>
  <c r="M4515" i="118"/>
  <c r="M4514" i="118"/>
  <c r="M4513" i="118"/>
  <c r="M4512" i="118"/>
  <c r="M4511" i="118"/>
  <c r="M4510" i="118"/>
  <c r="M4509" i="118"/>
  <c r="M4508" i="118"/>
  <c r="M4507" i="118"/>
  <c r="M4506" i="118"/>
  <c r="M4505" i="118"/>
  <c r="M4504" i="118"/>
  <c r="M4503" i="118"/>
  <c r="M4502" i="118"/>
  <c r="M4501" i="118"/>
  <c r="M4500" i="118"/>
  <c r="M4499" i="118"/>
  <c r="M4498" i="118"/>
  <c r="M4497" i="118"/>
  <c r="M4496" i="118"/>
  <c r="M4495" i="118"/>
  <c r="M4494" i="118"/>
  <c r="M4493" i="118"/>
  <c r="M4492" i="118"/>
  <c r="M4491" i="118"/>
  <c r="M4490" i="118"/>
  <c r="M4489" i="118"/>
  <c r="M4488" i="118"/>
  <c r="M4487" i="118"/>
  <c r="M4486" i="118"/>
  <c r="M4485" i="118"/>
  <c r="M4484" i="118"/>
  <c r="M4483" i="118"/>
  <c r="M4482" i="118"/>
  <c r="M4481" i="118"/>
  <c r="M4480" i="118"/>
  <c r="M4479" i="118"/>
  <c r="M4478" i="118"/>
  <c r="M4477" i="118"/>
  <c r="M4476" i="118"/>
  <c r="M4475" i="118"/>
  <c r="M4474" i="118"/>
  <c r="M4473" i="118"/>
  <c r="M4472" i="118"/>
  <c r="M4471" i="118"/>
  <c r="M4470" i="118"/>
  <c r="M4469" i="118"/>
  <c r="M4468" i="118"/>
  <c r="M4467" i="118"/>
  <c r="M4466" i="118"/>
  <c r="M4465" i="118"/>
  <c r="M4464" i="118"/>
  <c r="M4463" i="118"/>
  <c r="M4462" i="118"/>
  <c r="M4461" i="118"/>
  <c r="M4460" i="118"/>
  <c r="M4459" i="118"/>
  <c r="M4458" i="118"/>
  <c r="M4457" i="118"/>
  <c r="M4456" i="118"/>
  <c r="M4455" i="118"/>
  <c r="M4454" i="118"/>
  <c r="M4453" i="118"/>
  <c r="M4452" i="118"/>
  <c r="M4451" i="118"/>
  <c r="M4450" i="118"/>
  <c r="M4449" i="118"/>
  <c r="M4448" i="118"/>
  <c r="M4447" i="118"/>
  <c r="M4446" i="118"/>
  <c r="M4445" i="118"/>
  <c r="M4444" i="118"/>
  <c r="M4443" i="118"/>
  <c r="M4442" i="118"/>
  <c r="M4441" i="118"/>
  <c r="M4440" i="118"/>
  <c r="M4439" i="118"/>
  <c r="M4438" i="118"/>
  <c r="M4437" i="118"/>
  <c r="M4436" i="118"/>
  <c r="M4435" i="118"/>
  <c r="M4434" i="118"/>
  <c r="M4433" i="118"/>
  <c r="M4432" i="118"/>
  <c r="M4431" i="118"/>
  <c r="M4430" i="118"/>
  <c r="M4429" i="118"/>
  <c r="M4428" i="118"/>
  <c r="M4427" i="118"/>
  <c r="M4426" i="118"/>
  <c r="M4425" i="118"/>
  <c r="M4424" i="118"/>
  <c r="M4423" i="118"/>
  <c r="M4422" i="118"/>
  <c r="M4421" i="118"/>
  <c r="M4420" i="118"/>
  <c r="M4419" i="118"/>
  <c r="M4418" i="118"/>
  <c r="M4417" i="118"/>
  <c r="M4416" i="118"/>
  <c r="M4415" i="118"/>
  <c r="M4414" i="118"/>
  <c r="M4413" i="118"/>
  <c r="M4412" i="118"/>
  <c r="M4411" i="118"/>
  <c r="M4410" i="118"/>
  <c r="M4409" i="118"/>
  <c r="M4408" i="118"/>
  <c r="M4407" i="118"/>
  <c r="M4406" i="118"/>
  <c r="M4405" i="118"/>
  <c r="M4404" i="118"/>
  <c r="M4403" i="118"/>
  <c r="M4402" i="118"/>
  <c r="M4401" i="118"/>
  <c r="M4400" i="118"/>
  <c r="M4399" i="118"/>
  <c r="M4398" i="118"/>
  <c r="M4397" i="118"/>
  <c r="M4396" i="118"/>
  <c r="M4395" i="118"/>
  <c r="M4394" i="118"/>
  <c r="M4393" i="118"/>
  <c r="M4392" i="118"/>
  <c r="M4391" i="118"/>
  <c r="M4390" i="118"/>
  <c r="M4389" i="118"/>
  <c r="M4388" i="118"/>
  <c r="M4387" i="118"/>
  <c r="M4386" i="118"/>
  <c r="M4385" i="118"/>
  <c r="M4384" i="118"/>
  <c r="M4383" i="118"/>
  <c r="M4382" i="118"/>
  <c r="M4381" i="118"/>
  <c r="M4380" i="118"/>
  <c r="M4379" i="118"/>
  <c r="M4378" i="118"/>
  <c r="M4377" i="118"/>
  <c r="M4376" i="118"/>
  <c r="M4375" i="118"/>
  <c r="M4374" i="118"/>
  <c r="M4373" i="118"/>
  <c r="M4372" i="118"/>
  <c r="M4371" i="118"/>
  <c r="M4370" i="118"/>
  <c r="M4369" i="118"/>
  <c r="M4368" i="118"/>
  <c r="M4367" i="118"/>
  <c r="M4366" i="118"/>
  <c r="M4365" i="118"/>
  <c r="M4364" i="118"/>
  <c r="M4363" i="118"/>
  <c r="M4362" i="118"/>
  <c r="M4361" i="118"/>
  <c r="M4360" i="118"/>
  <c r="M4359" i="118"/>
  <c r="M4358" i="118"/>
  <c r="M4357" i="118"/>
  <c r="M4356" i="118"/>
  <c r="M4355" i="118"/>
  <c r="M4354" i="118"/>
  <c r="M4353" i="118"/>
  <c r="M4352" i="118"/>
  <c r="M4351" i="118"/>
  <c r="M4350" i="118"/>
  <c r="M4349" i="118"/>
  <c r="M4348" i="118"/>
  <c r="M4347" i="118"/>
  <c r="M4346" i="118"/>
  <c r="M4345" i="118"/>
  <c r="M4344" i="118"/>
  <c r="M4343" i="118"/>
  <c r="M4342" i="118"/>
  <c r="M4341" i="118"/>
  <c r="M4340" i="118"/>
  <c r="M4339" i="118"/>
  <c r="M4338" i="118"/>
  <c r="M4337" i="118"/>
  <c r="M4336" i="118"/>
  <c r="M4335" i="118"/>
  <c r="M4334" i="118"/>
  <c r="M4333" i="118"/>
  <c r="M4332" i="118"/>
  <c r="M4331" i="118"/>
  <c r="M4330" i="118"/>
  <c r="M4329" i="118"/>
  <c r="M4328" i="118"/>
  <c r="M4327" i="118"/>
  <c r="M4326" i="118"/>
  <c r="M4325" i="118"/>
  <c r="M4324" i="118"/>
  <c r="M4323" i="118"/>
  <c r="M4322" i="118"/>
  <c r="M4321" i="118"/>
  <c r="M4320" i="118"/>
  <c r="M4319" i="118"/>
  <c r="M4318" i="118"/>
  <c r="M4317" i="118"/>
  <c r="M4316" i="118"/>
  <c r="M4315" i="118"/>
  <c r="M4314" i="118"/>
  <c r="M4313" i="118"/>
  <c r="M4312" i="118"/>
  <c r="M4311" i="118"/>
  <c r="M4310" i="118"/>
  <c r="M4309" i="118"/>
  <c r="M4308" i="118"/>
  <c r="M4307" i="118"/>
  <c r="M4306" i="118"/>
  <c r="M4305" i="118"/>
  <c r="M4304" i="118"/>
  <c r="M4303" i="118"/>
  <c r="M4302" i="118"/>
  <c r="M4301" i="118"/>
  <c r="M4300" i="118"/>
  <c r="M4299" i="118"/>
  <c r="M4298" i="118"/>
  <c r="M4297" i="118"/>
  <c r="M4296" i="118"/>
  <c r="M4295" i="118"/>
  <c r="M4294" i="118"/>
  <c r="M4293" i="118"/>
  <c r="M4292" i="118"/>
  <c r="M4291" i="118"/>
  <c r="M4290" i="118"/>
  <c r="M4289" i="118"/>
  <c r="M4288" i="118"/>
  <c r="M4287" i="118"/>
  <c r="M4286" i="118"/>
  <c r="M4285" i="118"/>
  <c r="M4284" i="118"/>
  <c r="M4283" i="118"/>
  <c r="M4282" i="118"/>
  <c r="M4281" i="118"/>
  <c r="M4280" i="118"/>
  <c r="M4279" i="118"/>
  <c r="M4278" i="118"/>
  <c r="M4277" i="118"/>
  <c r="M4276" i="118"/>
  <c r="M4275" i="118"/>
  <c r="M4274" i="118"/>
  <c r="M4273" i="118"/>
  <c r="M4272" i="118"/>
  <c r="M4271" i="118"/>
  <c r="M4270" i="118"/>
  <c r="M4269" i="118"/>
  <c r="M4268" i="118"/>
  <c r="M4267" i="118"/>
  <c r="M4266" i="118"/>
  <c r="M4265" i="118"/>
  <c r="M4264" i="118"/>
  <c r="M4263" i="118"/>
  <c r="M4262" i="118"/>
  <c r="M4261" i="118"/>
  <c r="M4260" i="118"/>
  <c r="M4259" i="118"/>
  <c r="M4258" i="118"/>
  <c r="M4257" i="118"/>
  <c r="M4256" i="118"/>
  <c r="M4255" i="118"/>
  <c r="M4254" i="118"/>
  <c r="M4253" i="118"/>
  <c r="M4252" i="118"/>
  <c r="M4251" i="118"/>
  <c r="M4250" i="118"/>
  <c r="M4249" i="118"/>
  <c r="M4248" i="118"/>
  <c r="M4247" i="118"/>
  <c r="M4246" i="118"/>
  <c r="M4245" i="118"/>
  <c r="M4244" i="118"/>
  <c r="M4243" i="118"/>
  <c r="M4242" i="118"/>
  <c r="M4241" i="118"/>
  <c r="M4240" i="118"/>
  <c r="M4239" i="118"/>
  <c r="M4238" i="118"/>
  <c r="M4237" i="118"/>
  <c r="M4236" i="118"/>
  <c r="M4235" i="118"/>
  <c r="M4234" i="118"/>
  <c r="M4233" i="118"/>
  <c r="M4232" i="118"/>
  <c r="M4231" i="118"/>
  <c r="M4230" i="118"/>
  <c r="M4229" i="118"/>
  <c r="M4228" i="118"/>
  <c r="M4227" i="118"/>
  <c r="M4226" i="118"/>
  <c r="M4225" i="118"/>
  <c r="M4224" i="118"/>
  <c r="M4223" i="118"/>
  <c r="M4222" i="118"/>
  <c r="M4221" i="118"/>
  <c r="M4220" i="118"/>
  <c r="M4219" i="118"/>
  <c r="M4218" i="118"/>
  <c r="M4217" i="118"/>
  <c r="M4216" i="118"/>
  <c r="M4215" i="118"/>
  <c r="M4214" i="118"/>
  <c r="M4213" i="118"/>
  <c r="M4212" i="118"/>
  <c r="M4211" i="118"/>
  <c r="M4210" i="118"/>
  <c r="M4209" i="118"/>
  <c r="M4208" i="118"/>
  <c r="M4207" i="118"/>
  <c r="M4206" i="118"/>
  <c r="M4205" i="118"/>
  <c r="M4204" i="118"/>
  <c r="M4203" i="118"/>
  <c r="M4202" i="118"/>
  <c r="M4201" i="118"/>
  <c r="M4200" i="118"/>
  <c r="M4199" i="118"/>
  <c r="M4198" i="118"/>
  <c r="M4197" i="118"/>
  <c r="M4196" i="118"/>
  <c r="M4195" i="118"/>
  <c r="M4194" i="118"/>
  <c r="M4193" i="118"/>
  <c r="M4192" i="118"/>
  <c r="M4191" i="118"/>
  <c r="M4190" i="118"/>
  <c r="M4189" i="118"/>
  <c r="M4188" i="118"/>
  <c r="M4187" i="118"/>
  <c r="M4186" i="118"/>
  <c r="M4185" i="118"/>
  <c r="M4184" i="118"/>
  <c r="M4183" i="118"/>
  <c r="M4182" i="118"/>
  <c r="M4181" i="118"/>
  <c r="M4180" i="118"/>
  <c r="M4179" i="118"/>
  <c r="M4178" i="118"/>
  <c r="M4177" i="118"/>
  <c r="M4176" i="118"/>
  <c r="M4175" i="118"/>
  <c r="M4174" i="118"/>
  <c r="M4173" i="118"/>
  <c r="M4172" i="118"/>
  <c r="M4171" i="118"/>
  <c r="M4170" i="118"/>
  <c r="M4169" i="118"/>
  <c r="M4168" i="118"/>
  <c r="M4167" i="118"/>
  <c r="M4166" i="118"/>
  <c r="M4165" i="118"/>
  <c r="M4164" i="118"/>
  <c r="M4163" i="118"/>
  <c r="M4162" i="118"/>
  <c r="M4161" i="118"/>
  <c r="M4160" i="118"/>
  <c r="M4159" i="118"/>
  <c r="M4158" i="118"/>
  <c r="M4157" i="118"/>
  <c r="M4156" i="118"/>
  <c r="M4155" i="118"/>
  <c r="M4154" i="118"/>
  <c r="M4153" i="118"/>
  <c r="M4152" i="118"/>
  <c r="M4151" i="118"/>
  <c r="M4150" i="118"/>
  <c r="M4149" i="118"/>
  <c r="M4148" i="118"/>
  <c r="M4147" i="118"/>
  <c r="M4146" i="118"/>
  <c r="M4145" i="118"/>
  <c r="M4144" i="118"/>
  <c r="M4143" i="118"/>
  <c r="M4142" i="118"/>
  <c r="M4141" i="118"/>
  <c r="M4140" i="118"/>
  <c r="M4139" i="118"/>
  <c r="M4138" i="118"/>
  <c r="M4137" i="118"/>
  <c r="M4136" i="118"/>
  <c r="M4135" i="118"/>
  <c r="M4134" i="118"/>
  <c r="M4133" i="118"/>
  <c r="M4132" i="118"/>
  <c r="M4131" i="118"/>
  <c r="M4130" i="118"/>
  <c r="M4129" i="118"/>
  <c r="M4128" i="118"/>
  <c r="M4127" i="118"/>
  <c r="M4126" i="118"/>
  <c r="M4125" i="118"/>
  <c r="M4124" i="118"/>
  <c r="M4123" i="118"/>
  <c r="M4122" i="118"/>
  <c r="M4121" i="118"/>
  <c r="M4120" i="118"/>
  <c r="M4119" i="118"/>
  <c r="M4118" i="118"/>
  <c r="M4117" i="118"/>
  <c r="M4116" i="118"/>
  <c r="M4115" i="118"/>
  <c r="M4114" i="118"/>
  <c r="M4113" i="118"/>
  <c r="M4112" i="118"/>
  <c r="M4111" i="118"/>
  <c r="M4110" i="118"/>
  <c r="M4109" i="118"/>
  <c r="M4108" i="118"/>
  <c r="M4107" i="118"/>
  <c r="M4106" i="118"/>
  <c r="M4105" i="118"/>
  <c r="M4104" i="118"/>
  <c r="M4103" i="118"/>
  <c r="M4102" i="118"/>
  <c r="M4101" i="118"/>
  <c r="M4100" i="118"/>
  <c r="M4099" i="118"/>
  <c r="M4098" i="118"/>
  <c r="M4097" i="118"/>
  <c r="M4096" i="118"/>
  <c r="M4095" i="118"/>
  <c r="M4094" i="118"/>
  <c r="M4093" i="118"/>
  <c r="M4092" i="118"/>
  <c r="M4091" i="118"/>
  <c r="M4090" i="118"/>
  <c r="M4089" i="118"/>
  <c r="M4088" i="118"/>
  <c r="M4087" i="118"/>
  <c r="M4086" i="118"/>
  <c r="M4085" i="118"/>
  <c r="M4084" i="118"/>
  <c r="M4083" i="118"/>
  <c r="M4082" i="118"/>
  <c r="M4081" i="118"/>
  <c r="M4080" i="118"/>
  <c r="M4079" i="118"/>
  <c r="M4078" i="118"/>
  <c r="M4077" i="118"/>
  <c r="M4076" i="118"/>
  <c r="M4075" i="118"/>
  <c r="M4074" i="118"/>
  <c r="M4073" i="118"/>
  <c r="M4072" i="118"/>
  <c r="M4071" i="118"/>
  <c r="M4070" i="118"/>
  <c r="M4069" i="118"/>
  <c r="M4068" i="118"/>
  <c r="M4067" i="118"/>
  <c r="M4066" i="118"/>
  <c r="M4065" i="118"/>
  <c r="M4064" i="118"/>
  <c r="M4063" i="118"/>
  <c r="M4062" i="118"/>
  <c r="M4061" i="118"/>
  <c r="M4060" i="118"/>
  <c r="M4059" i="118"/>
  <c r="M4058" i="118"/>
  <c r="M4057" i="118"/>
  <c r="M4056" i="118"/>
  <c r="M4055" i="118"/>
  <c r="M4054" i="118"/>
  <c r="M4053" i="118"/>
  <c r="M4052" i="118"/>
  <c r="M4051" i="118"/>
  <c r="M4050" i="118"/>
  <c r="M4049" i="118"/>
  <c r="M4048" i="118"/>
  <c r="M4047" i="118"/>
  <c r="M4046" i="118"/>
  <c r="M4045" i="118"/>
  <c r="M4044" i="118"/>
  <c r="M4043" i="118"/>
  <c r="M4042" i="118"/>
  <c r="M4041" i="118"/>
  <c r="M4040" i="118"/>
  <c r="M4039" i="118"/>
  <c r="M4038" i="118"/>
  <c r="M4037" i="118"/>
  <c r="M4036" i="118"/>
  <c r="M4035" i="118"/>
  <c r="M4034" i="118"/>
  <c r="M4033" i="118"/>
  <c r="M4032" i="118"/>
  <c r="M4031" i="118"/>
  <c r="M4030" i="118"/>
  <c r="M4029" i="118"/>
  <c r="M4028" i="118"/>
  <c r="M4027" i="118"/>
  <c r="M4026" i="118"/>
  <c r="M4025" i="118"/>
  <c r="M4024" i="118"/>
  <c r="M4023" i="118"/>
  <c r="M4022" i="118"/>
  <c r="M4021" i="118"/>
  <c r="M4020" i="118"/>
  <c r="M4019" i="118"/>
  <c r="M4018" i="118"/>
  <c r="M4017" i="118"/>
  <c r="M4016" i="118"/>
  <c r="M4015" i="118"/>
  <c r="M4014" i="118"/>
  <c r="M4013" i="118"/>
  <c r="M4012" i="118"/>
  <c r="M4011" i="118"/>
  <c r="M4010" i="118"/>
  <c r="M4009" i="118"/>
  <c r="M4008" i="118"/>
  <c r="M4007" i="118"/>
  <c r="M4006" i="118"/>
  <c r="M4005" i="118"/>
  <c r="M4004" i="118"/>
  <c r="M4003" i="118"/>
  <c r="M4002" i="118"/>
  <c r="M4001" i="118"/>
  <c r="M4000" i="118"/>
  <c r="M3999" i="118"/>
  <c r="M3998" i="118"/>
  <c r="M3997" i="118"/>
  <c r="M3996" i="118"/>
  <c r="M3995" i="118"/>
  <c r="M3994" i="118"/>
  <c r="M3993" i="118"/>
  <c r="M3992" i="118"/>
  <c r="M3991" i="118"/>
  <c r="M3990" i="118"/>
  <c r="M3989" i="118"/>
  <c r="M3988" i="118"/>
  <c r="M3987" i="118"/>
  <c r="M3986" i="118"/>
  <c r="M3985" i="118"/>
  <c r="M3984" i="118"/>
  <c r="M3983" i="118"/>
  <c r="M3982" i="118"/>
  <c r="M3981" i="118"/>
  <c r="M3980" i="118"/>
  <c r="M3979" i="118"/>
  <c r="M3978" i="118"/>
  <c r="M3977" i="118"/>
  <c r="M3976" i="118"/>
  <c r="M3975" i="118"/>
  <c r="M3974" i="118"/>
  <c r="M3973" i="118"/>
  <c r="M3972" i="118"/>
  <c r="M3971" i="118"/>
  <c r="M3970" i="118"/>
  <c r="M3969" i="118"/>
  <c r="M3968" i="118"/>
  <c r="M3967" i="118"/>
  <c r="M3966" i="118"/>
  <c r="M3965" i="118"/>
  <c r="M3964" i="118"/>
  <c r="M3963" i="118"/>
  <c r="M3962" i="118"/>
  <c r="M3961" i="118"/>
  <c r="M3960" i="118"/>
  <c r="M3959" i="118"/>
  <c r="M3958" i="118"/>
  <c r="M3957" i="118"/>
  <c r="M3956" i="118"/>
  <c r="M3955" i="118"/>
  <c r="M3954" i="118"/>
  <c r="M3953" i="118"/>
  <c r="M3952" i="118"/>
  <c r="M3951" i="118"/>
  <c r="M3950" i="118"/>
  <c r="M3949" i="118"/>
  <c r="M3948" i="118"/>
  <c r="M3947" i="118"/>
  <c r="M3946" i="118"/>
  <c r="M3945" i="118"/>
  <c r="M3944" i="118"/>
  <c r="M3943" i="118"/>
  <c r="M3942" i="118"/>
  <c r="M3941" i="118"/>
  <c r="M3940" i="118"/>
  <c r="M3939" i="118"/>
  <c r="M3938" i="118"/>
  <c r="M3937" i="118"/>
  <c r="M3936" i="118"/>
  <c r="M3935" i="118"/>
  <c r="M3934" i="118"/>
  <c r="M3933" i="118"/>
  <c r="M3932" i="118"/>
  <c r="M3931" i="118"/>
  <c r="M3930" i="118"/>
  <c r="M3929" i="118"/>
  <c r="M3928" i="118"/>
  <c r="M3927" i="118"/>
  <c r="M3926" i="118"/>
  <c r="M3925" i="118"/>
  <c r="M3924" i="118"/>
  <c r="M3923" i="118"/>
  <c r="M3922" i="118"/>
  <c r="M3921" i="118"/>
  <c r="M3920" i="118"/>
  <c r="M3919" i="118"/>
  <c r="M3918" i="118"/>
  <c r="M3917" i="118"/>
  <c r="M3916" i="118"/>
  <c r="M3915" i="118"/>
  <c r="M3914" i="118"/>
  <c r="M3913" i="118"/>
  <c r="M3912" i="118"/>
  <c r="M3911" i="118"/>
  <c r="M3910" i="118"/>
  <c r="M3909" i="118"/>
  <c r="M3908" i="118"/>
  <c r="M3907" i="118"/>
  <c r="M3906" i="118"/>
  <c r="M3905" i="118"/>
  <c r="M3904" i="118"/>
  <c r="M3903" i="118"/>
  <c r="M3902" i="118"/>
  <c r="M3901" i="118"/>
  <c r="M3900" i="118"/>
  <c r="M3899" i="118"/>
  <c r="M3898" i="118"/>
  <c r="M3897" i="118"/>
  <c r="M3896" i="118"/>
  <c r="M3895" i="118"/>
  <c r="M3894" i="118"/>
  <c r="M3893" i="118"/>
  <c r="M3892" i="118"/>
  <c r="M3891" i="118"/>
  <c r="M3890" i="118"/>
  <c r="M3889" i="118"/>
  <c r="M3888" i="118"/>
  <c r="M3887" i="118"/>
  <c r="M3886" i="118"/>
  <c r="M3885" i="118"/>
  <c r="M3884" i="118"/>
  <c r="M3883" i="118"/>
  <c r="M3882" i="118"/>
  <c r="M3881" i="118"/>
  <c r="M3880" i="118"/>
  <c r="M3879" i="118"/>
  <c r="M3878" i="118"/>
  <c r="M3877" i="118"/>
  <c r="M3876" i="118"/>
  <c r="M3875" i="118"/>
  <c r="M3874" i="118"/>
  <c r="M3873" i="118"/>
  <c r="M3872" i="118"/>
  <c r="M3871" i="118"/>
  <c r="M3870" i="118"/>
  <c r="M3869" i="118"/>
  <c r="M3868" i="118"/>
  <c r="M3867" i="118"/>
  <c r="M3866" i="118"/>
  <c r="M3865" i="118"/>
  <c r="M3864" i="118"/>
  <c r="M3863" i="118"/>
  <c r="M3862" i="118"/>
  <c r="M3861" i="118"/>
  <c r="M3860" i="118"/>
  <c r="M3859" i="118"/>
  <c r="M3858" i="118"/>
  <c r="M3857" i="118"/>
  <c r="M3856" i="118"/>
  <c r="M3855" i="118"/>
  <c r="M3854" i="118"/>
  <c r="M3853" i="118"/>
  <c r="M3852" i="118"/>
  <c r="M3851" i="118"/>
  <c r="M3850" i="118"/>
  <c r="M3849" i="118"/>
  <c r="M3848" i="118"/>
  <c r="M3847" i="118"/>
  <c r="M3846" i="118"/>
  <c r="M3845" i="118"/>
  <c r="M3844" i="118"/>
  <c r="M3843" i="118"/>
  <c r="M3842" i="118"/>
  <c r="M3841" i="118"/>
  <c r="M3840" i="118"/>
  <c r="M3839" i="118"/>
  <c r="M3838" i="118"/>
  <c r="M3837" i="118"/>
  <c r="M3836" i="118"/>
  <c r="M3835" i="118"/>
  <c r="M3834" i="118"/>
  <c r="M3833" i="118"/>
  <c r="M3832" i="118"/>
  <c r="M3831" i="118"/>
  <c r="M3830" i="118"/>
  <c r="M3829" i="118"/>
  <c r="M3828" i="118"/>
  <c r="M3827" i="118"/>
  <c r="M3826" i="118"/>
  <c r="M3825" i="118"/>
  <c r="M3824" i="118"/>
  <c r="M3823" i="118"/>
  <c r="M3822" i="118"/>
  <c r="M3821" i="118"/>
  <c r="M3820" i="118"/>
  <c r="M3819" i="118"/>
  <c r="M3818" i="118"/>
  <c r="M3817" i="118"/>
  <c r="M3816" i="118"/>
  <c r="M3815" i="118"/>
  <c r="M3814" i="118"/>
  <c r="M3813" i="118"/>
  <c r="M3812" i="118"/>
  <c r="M3811" i="118"/>
  <c r="M3810" i="118"/>
  <c r="M3809" i="118"/>
  <c r="M3808" i="118"/>
  <c r="M3807" i="118"/>
  <c r="M3806" i="118"/>
  <c r="M3805" i="118"/>
  <c r="M3804" i="118"/>
  <c r="M3803" i="118"/>
  <c r="M3802" i="118"/>
  <c r="M3801" i="118"/>
  <c r="M3800" i="118"/>
  <c r="M3799" i="118"/>
  <c r="M3798" i="118"/>
  <c r="M3797" i="118"/>
  <c r="M3796" i="118"/>
  <c r="M3795" i="118"/>
  <c r="M3794" i="118"/>
  <c r="M3793" i="118"/>
  <c r="M3792" i="118"/>
  <c r="M3791" i="118"/>
  <c r="M3790" i="118"/>
  <c r="M3789" i="118"/>
  <c r="M3788" i="118"/>
  <c r="M3787" i="118"/>
  <c r="M3786" i="118"/>
  <c r="M3785" i="118"/>
  <c r="M3784" i="118"/>
  <c r="M3783" i="118"/>
  <c r="M3782" i="118"/>
  <c r="M3781" i="118"/>
  <c r="M3780" i="118"/>
  <c r="M3779" i="118"/>
  <c r="M3778" i="118"/>
  <c r="M3777" i="118"/>
  <c r="M3776" i="118"/>
  <c r="M3775" i="118"/>
  <c r="M3774" i="118"/>
  <c r="M3773" i="118"/>
  <c r="M3772" i="118"/>
  <c r="M3771" i="118"/>
  <c r="M3770" i="118"/>
  <c r="M3769" i="118"/>
  <c r="M3768" i="118"/>
  <c r="M3767" i="118"/>
  <c r="M3766" i="118"/>
  <c r="M3765" i="118"/>
  <c r="M3764" i="118"/>
  <c r="M3763" i="118"/>
  <c r="M3762" i="118"/>
  <c r="M3761" i="118"/>
  <c r="M3760" i="118"/>
  <c r="M3759" i="118"/>
  <c r="M3758" i="118"/>
  <c r="M3757" i="118"/>
  <c r="M3756" i="118"/>
  <c r="M3755" i="118"/>
  <c r="M3754" i="118"/>
  <c r="M3753" i="118"/>
  <c r="M3752" i="118"/>
  <c r="M3751" i="118"/>
  <c r="M3750" i="118"/>
  <c r="M3749" i="118"/>
  <c r="M3748" i="118"/>
  <c r="M3747" i="118"/>
  <c r="M3746" i="118"/>
  <c r="M3745" i="118"/>
  <c r="M3744" i="118"/>
  <c r="M3743" i="118"/>
  <c r="M3742" i="118"/>
  <c r="M3741" i="118"/>
  <c r="M3740" i="118"/>
  <c r="M3739" i="118"/>
  <c r="M3738" i="118"/>
  <c r="M3737" i="118"/>
  <c r="M3736" i="118"/>
  <c r="M3735" i="118"/>
  <c r="M3734" i="118"/>
  <c r="M3733" i="118"/>
  <c r="M3732" i="118"/>
  <c r="M3731" i="118"/>
  <c r="M3730" i="118"/>
  <c r="M3729" i="118"/>
  <c r="M3728" i="118"/>
  <c r="M3727" i="118"/>
  <c r="M3726" i="118"/>
  <c r="M3725" i="118"/>
  <c r="M3724" i="118"/>
  <c r="M3723" i="118"/>
  <c r="M3722" i="118"/>
  <c r="M3721" i="118"/>
  <c r="M3720" i="118"/>
  <c r="M3719" i="118"/>
  <c r="M3718" i="118"/>
  <c r="M3717" i="118"/>
  <c r="M3716" i="118"/>
  <c r="M3715" i="118"/>
  <c r="M3714" i="118"/>
  <c r="M3713" i="118"/>
  <c r="M3712" i="118"/>
  <c r="M3711" i="118"/>
  <c r="M3710" i="118"/>
  <c r="M3709" i="118"/>
  <c r="M3708" i="118"/>
  <c r="M3707" i="118"/>
  <c r="M3706" i="118"/>
  <c r="M3705" i="118"/>
  <c r="M3704" i="118"/>
  <c r="M3703" i="118"/>
  <c r="M3702" i="118"/>
  <c r="M3701" i="118"/>
  <c r="M3700" i="118"/>
  <c r="M3699" i="118"/>
  <c r="M3698" i="118"/>
  <c r="M3697" i="118"/>
  <c r="M3696" i="118"/>
  <c r="M3695" i="118"/>
  <c r="M3694" i="118"/>
  <c r="M3693" i="118"/>
  <c r="M3692" i="118"/>
  <c r="M3691" i="118"/>
  <c r="M3690" i="118"/>
  <c r="M3689" i="118"/>
  <c r="M3688" i="118"/>
  <c r="M3687" i="118"/>
  <c r="M3686" i="118"/>
  <c r="M3685" i="118"/>
  <c r="M3684" i="118"/>
  <c r="M3683" i="118"/>
  <c r="M3682" i="118"/>
  <c r="M3681" i="118"/>
  <c r="M3680" i="118"/>
  <c r="M3679" i="118"/>
  <c r="M3678" i="118"/>
  <c r="M3677" i="118"/>
  <c r="M3676" i="118"/>
  <c r="M3675" i="118"/>
  <c r="M3674" i="118"/>
  <c r="M3673" i="118"/>
  <c r="M3672" i="118"/>
  <c r="M3671" i="118"/>
  <c r="M3670" i="118"/>
  <c r="M3669" i="118"/>
  <c r="M3668" i="118"/>
  <c r="M3667" i="118"/>
  <c r="M3666" i="118"/>
  <c r="M3665" i="118"/>
  <c r="M3664" i="118"/>
  <c r="M3663" i="118"/>
  <c r="M3662" i="118"/>
  <c r="M3661" i="118"/>
  <c r="M3660" i="118"/>
  <c r="M3659" i="118"/>
  <c r="M3658" i="118"/>
  <c r="M3657" i="118"/>
  <c r="M3656" i="118"/>
  <c r="M3655" i="118"/>
  <c r="M3654" i="118"/>
  <c r="M3653" i="118"/>
  <c r="M3652" i="118"/>
  <c r="M3651" i="118"/>
  <c r="M3650" i="118"/>
  <c r="M3649" i="118"/>
  <c r="M3648" i="118"/>
  <c r="M3647" i="118"/>
  <c r="M3646" i="118"/>
  <c r="M3645" i="118"/>
  <c r="M3644" i="118"/>
  <c r="M3643" i="118"/>
  <c r="M3642" i="118"/>
  <c r="M3641" i="118"/>
  <c r="M3640" i="118"/>
  <c r="M3639" i="118"/>
  <c r="M3638" i="118"/>
  <c r="M3637" i="118"/>
  <c r="M3636" i="118"/>
  <c r="M3635" i="118"/>
  <c r="M3634" i="118"/>
  <c r="M3633" i="118"/>
  <c r="M3632" i="118"/>
  <c r="M3631" i="118"/>
  <c r="M3630" i="118"/>
  <c r="M3629" i="118"/>
  <c r="M3628" i="118"/>
  <c r="M3627" i="118"/>
  <c r="M3626" i="118"/>
  <c r="M3625" i="118"/>
  <c r="M3624" i="118"/>
  <c r="M3623" i="118"/>
  <c r="M3622" i="118"/>
  <c r="M3621" i="118"/>
  <c r="M3620" i="118"/>
  <c r="M3619" i="118"/>
  <c r="M3618" i="118"/>
  <c r="M3617" i="118"/>
  <c r="M3616" i="118"/>
  <c r="M3615" i="118"/>
  <c r="M3614" i="118"/>
  <c r="M3613" i="118"/>
  <c r="M3612" i="118"/>
  <c r="M3611" i="118"/>
  <c r="M3610" i="118"/>
  <c r="M3609" i="118"/>
  <c r="M3608" i="118"/>
  <c r="M3607" i="118"/>
  <c r="M3606" i="118"/>
  <c r="M3605" i="118"/>
  <c r="M3604" i="118"/>
  <c r="M3603" i="118"/>
  <c r="M3602" i="118"/>
  <c r="M3601" i="118"/>
  <c r="M3600" i="118"/>
  <c r="M3599" i="118"/>
  <c r="M3598" i="118"/>
  <c r="M3597" i="118"/>
  <c r="M3596" i="118"/>
  <c r="M3595" i="118"/>
  <c r="M3594" i="118"/>
  <c r="M3593" i="118"/>
  <c r="M3592" i="118"/>
  <c r="M3591" i="118"/>
  <c r="M3590" i="118"/>
  <c r="M3589" i="118"/>
  <c r="M3588" i="118"/>
  <c r="M3587" i="118"/>
  <c r="M3586" i="118"/>
  <c r="M3585" i="118"/>
  <c r="M3584" i="118"/>
  <c r="M3583" i="118"/>
  <c r="M3582" i="118"/>
  <c r="M3581" i="118"/>
  <c r="M3580" i="118"/>
  <c r="M3579" i="118"/>
  <c r="M3578" i="118"/>
  <c r="M3577" i="118"/>
  <c r="M3576" i="118"/>
  <c r="M3575" i="118"/>
  <c r="M3574" i="118"/>
  <c r="M3573" i="118"/>
  <c r="M3572" i="118"/>
  <c r="M3571" i="118"/>
  <c r="M3570" i="118"/>
  <c r="M3569" i="118"/>
  <c r="M3568" i="118"/>
  <c r="M3567" i="118"/>
  <c r="M3566" i="118"/>
  <c r="M3565" i="118"/>
  <c r="M3564" i="118"/>
  <c r="M3563" i="118"/>
  <c r="M3562" i="118"/>
  <c r="M3561" i="118"/>
  <c r="M3560" i="118"/>
  <c r="M3559" i="118"/>
  <c r="M3558" i="118"/>
  <c r="M3557" i="118"/>
  <c r="M3556" i="118"/>
  <c r="M3555" i="118"/>
  <c r="M3554" i="118"/>
  <c r="M3553" i="118"/>
  <c r="M3552" i="118"/>
  <c r="M3551" i="118"/>
  <c r="M3550" i="118"/>
  <c r="M3549" i="118"/>
  <c r="M3548" i="118"/>
  <c r="M3547" i="118"/>
  <c r="M3546" i="118"/>
  <c r="M3545" i="118"/>
  <c r="M3544" i="118"/>
  <c r="M3543" i="118"/>
  <c r="M3542" i="118"/>
  <c r="M3541" i="118"/>
  <c r="M3540" i="118"/>
  <c r="M3539" i="118"/>
  <c r="M3538" i="118"/>
  <c r="M3537" i="118"/>
  <c r="M3536" i="118"/>
  <c r="M3535" i="118"/>
  <c r="M3534" i="118"/>
  <c r="M3533" i="118"/>
  <c r="M3532" i="118"/>
  <c r="M3531" i="118"/>
  <c r="M3530" i="118"/>
  <c r="M3529" i="118"/>
  <c r="M3528" i="118"/>
  <c r="M3527" i="118"/>
  <c r="M3526" i="118"/>
  <c r="M3525" i="118"/>
  <c r="M3524" i="118"/>
  <c r="M3523" i="118"/>
  <c r="M3522" i="118"/>
  <c r="M3521" i="118"/>
  <c r="M3520" i="118"/>
  <c r="M3519" i="118"/>
  <c r="M3518" i="118"/>
  <c r="M3517" i="118"/>
  <c r="M3516" i="118"/>
  <c r="M3515" i="118"/>
  <c r="M3514" i="118"/>
  <c r="M3513" i="118"/>
  <c r="M3512" i="118"/>
  <c r="M3511" i="118"/>
  <c r="M3510" i="118"/>
  <c r="M3509" i="118"/>
  <c r="M3508" i="118"/>
  <c r="M3507" i="118"/>
  <c r="M3506" i="118"/>
  <c r="M3505" i="118"/>
  <c r="M3504" i="118"/>
  <c r="M3503" i="118"/>
  <c r="M3502" i="118"/>
  <c r="M3501" i="118"/>
  <c r="M3500" i="118"/>
  <c r="M3499" i="118"/>
  <c r="M3498" i="118"/>
  <c r="M3497" i="118"/>
  <c r="M3496" i="118"/>
  <c r="M3495" i="118"/>
  <c r="M3494" i="118"/>
  <c r="M3493" i="118"/>
  <c r="M3492" i="118"/>
  <c r="M3491" i="118"/>
  <c r="M3490" i="118"/>
  <c r="M3489" i="118"/>
  <c r="M3488" i="118"/>
  <c r="M3487" i="118"/>
  <c r="M3486" i="118"/>
  <c r="M3485" i="118"/>
  <c r="M3484" i="118"/>
  <c r="M3483" i="118"/>
  <c r="M3482" i="118"/>
  <c r="M3481" i="118"/>
  <c r="M3480" i="118"/>
  <c r="M3479" i="118"/>
  <c r="M3478" i="118"/>
  <c r="M3477" i="118"/>
  <c r="M3476" i="118"/>
  <c r="M3475" i="118"/>
  <c r="M3474" i="118"/>
  <c r="M3473" i="118"/>
  <c r="M3472" i="118"/>
  <c r="M3471" i="118"/>
  <c r="M3470" i="118"/>
  <c r="M3469" i="118"/>
  <c r="M3468" i="118"/>
  <c r="M3467" i="118"/>
  <c r="M3466" i="118"/>
  <c r="M3465" i="118"/>
  <c r="M3464" i="118"/>
  <c r="M3463" i="118"/>
  <c r="M3462" i="118"/>
  <c r="M3461" i="118"/>
  <c r="M3460" i="118"/>
  <c r="M3459" i="118"/>
  <c r="M3458" i="118"/>
  <c r="M3457" i="118"/>
  <c r="M3456" i="118"/>
  <c r="M3455" i="118"/>
  <c r="M3454" i="118"/>
  <c r="M3453" i="118"/>
  <c r="M3452" i="118"/>
  <c r="M3451" i="118"/>
  <c r="M3450" i="118"/>
  <c r="M3449" i="118"/>
  <c r="M3448" i="118"/>
  <c r="M3447" i="118"/>
  <c r="M3446" i="118"/>
  <c r="M3445" i="118"/>
  <c r="M3444" i="118"/>
  <c r="M3443" i="118"/>
  <c r="M3442" i="118"/>
  <c r="M3441" i="118"/>
  <c r="M3440" i="118"/>
  <c r="M3439" i="118"/>
  <c r="M3438" i="118"/>
  <c r="M3437" i="118"/>
  <c r="M3436" i="118"/>
  <c r="M3435" i="118"/>
  <c r="M3434" i="118"/>
  <c r="M3433" i="118"/>
  <c r="M3432" i="118"/>
  <c r="M3431" i="118"/>
  <c r="M3430" i="118"/>
  <c r="M3429" i="118"/>
  <c r="M3428" i="118"/>
  <c r="M3427" i="118"/>
  <c r="M3426" i="118"/>
  <c r="M3425" i="118"/>
  <c r="M3424" i="118"/>
  <c r="M3423" i="118"/>
  <c r="M3422" i="118"/>
  <c r="M3421" i="118"/>
  <c r="M3420" i="118"/>
  <c r="M3419" i="118"/>
  <c r="M3418" i="118"/>
  <c r="M3417" i="118"/>
  <c r="M3416" i="118"/>
  <c r="M3415" i="118"/>
  <c r="M3414" i="118"/>
  <c r="M3413" i="118"/>
  <c r="M3412" i="118"/>
  <c r="M3411" i="118"/>
  <c r="M3410" i="118"/>
  <c r="M3409" i="118"/>
  <c r="M3408" i="118"/>
  <c r="M3407" i="118"/>
  <c r="M3406" i="118"/>
  <c r="M3405" i="118"/>
  <c r="M3404" i="118"/>
  <c r="M3403" i="118"/>
  <c r="M3402" i="118"/>
  <c r="M3401" i="118"/>
  <c r="M3400" i="118"/>
  <c r="M3399" i="118"/>
  <c r="M3398" i="118"/>
  <c r="M3397" i="118"/>
  <c r="M3396" i="118"/>
  <c r="M3395" i="118"/>
  <c r="M3394" i="118"/>
  <c r="M3393" i="118"/>
  <c r="M3392" i="118"/>
  <c r="M3391" i="118"/>
  <c r="M3390" i="118"/>
  <c r="M3389" i="118"/>
  <c r="M3388" i="118"/>
  <c r="M3387" i="118"/>
  <c r="M3386" i="118"/>
  <c r="M3385" i="118"/>
  <c r="M3384" i="118"/>
  <c r="M3383" i="118"/>
  <c r="M3382" i="118"/>
  <c r="M3381" i="118"/>
  <c r="M3380" i="118"/>
  <c r="M3379" i="118"/>
  <c r="M3378" i="118"/>
  <c r="M3377" i="118"/>
  <c r="M3376" i="118"/>
  <c r="M3375" i="118"/>
  <c r="M3374" i="118"/>
  <c r="M3373" i="118"/>
  <c r="M3372" i="118"/>
  <c r="M3371" i="118"/>
  <c r="M3370" i="118"/>
  <c r="M3369" i="118"/>
  <c r="M3368" i="118"/>
  <c r="M3367" i="118"/>
  <c r="M3366" i="118"/>
  <c r="M3365" i="118"/>
  <c r="M3364" i="118"/>
  <c r="M3363" i="118"/>
  <c r="M3362" i="118"/>
  <c r="M3361" i="118"/>
  <c r="M3360" i="118"/>
  <c r="M3359" i="118"/>
  <c r="M3358" i="118"/>
  <c r="M3357" i="118"/>
  <c r="M3356" i="118"/>
  <c r="M3355" i="118"/>
  <c r="M3354" i="118"/>
  <c r="M3353" i="118"/>
  <c r="M3352" i="118"/>
  <c r="M3351" i="118"/>
  <c r="M3350" i="118"/>
  <c r="M3349" i="118"/>
  <c r="M3348" i="118"/>
  <c r="M3347" i="118"/>
  <c r="M3346" i="118"/>
  <c r="M3345" i="118"/>
  <c r="M3344" i="118"/>
  <c r="M3343" i="118"/>
  <c r="M3342" i="118"/>
  <c r="M3341" i="118"/>
  <c r="M3340" i="118"/>
  <c r="M3339" i="118"/>
  <c r="M3338" i="118"/>
  <c r="M3337" i="118"/>
  <c r="M3336" i="118"/>
  <c r="M3335" i="118"/>
  <c r="M3334" i="118"/>
  <c r="M3333" i="118"/>
  <c r="M3332" i="118"/>
  <c r="M3331" i="118"/>
  <c r="M3330" i="118"/>
  <c r="M3329" i="118"/>
  <c r="M3328" i="118"/>
  <c r="M3327" i="118"/>
  <c r="M3326" i="118"/>
  <c r="M3325" i="118"/>
  <c r="M3324" i="118"/>
  <c r="M3323" i="118"/>
  <c r="M3322" i="118"/>
  <c r="M3321" i="118"/>
  <c r="M3320" i="118"/>
  <c r="M3319" i="118"/>
  <c r="M3318" i="118"/>
  <c r="M3317" i="118"/>
  <c r="M3316" i="118"/>
  <c r="M3315" i="118"/>
  <c r="M3314" i="118"/>
  <c r="M3313" i="118"/>
  <c r="M3312" i="118"/>
  <c r="M3311" i="118"/>
  <c r="M3310" i="118"/>
  <c r="M3309" i="118"/>
  <c r="M3308" i="118"/>
  <c r="M3307" i="118"/>
  <c r="M3306" i="118"/>
  <c r="M3305" i="118"/>
  <c r="M3304" i="118"/>
  <c r="M3303" i="118"/>
  <c r="M3302" i="118"/>
  <c r="M3301" i="118"/>
  <c r="M3300" i="118"/>
  <c r="M3299" i="118"/>
  <c r="M3298" i="118"/>
  <c r="M3297" i="118"/>
  <c r="M3296" i="118"/>
  <c r="M3295" i="118"/>
  <c r="M3294" i="118"/>
  <c r="M3293" i="118"/>
  <c r="M3292" i="118"/>
  <c r="M3291" i="118"/>
  <c r="M3290" i="118"/>
  <c r="M3289" i="118"/>
  <c r="M3288" i="118"/>
  <c r="M3287" i="118"/>
  <c r="M3286" i="118"/>
  <c r="M3285" i="118"/>
  <c r="M3284" i="118"/>
  <c r="M3283" i="118"/>
  <c r="M3282" i="118"/>
  <c r="M3281" i="118"/>
  <c r="M3280" i="118"/>
  <c r="M3279" i="118"/>
  <c r="M3278" i="118"/>
  <c r="M3277" i="118"/>
  <c r="M3276" i="118"/>
  <c r="M3275" i="118"/>
  <c r="M3274" i="118"/>
  <c r="M3273" i="118"/>
  <c r="M3272" i="118"/>
  <c r="M3271" i="118"/>
  <c r="M3270" i="118"/>
  <c r="M3269" i="118"/>
  <c r="M3268" i="118"/>
  <c r="M3267" i="118"/>
  <c r="M3266" i="118"/>
  <c r="M3265" i="118"/>
  <c r="M3264" i="118"/>
  <c r="M3263" i="118"/>
  <c r="M3262" i="118"/>
  <c r="M3261" i="118"/>
  <c r="M3260" i="118"/>
  <c r="M3259" i="118"/>
  <c r="M3258" i="118"/>
  <c r="M3257" i="118"/>
  <c r="M3256" i="118"/>
  <c r="M3255" i="118"/>
  <c r="M3254" i="118"/>
  <c r="M3253" i="118"/>
  <c r="M3252" i="118"/>
  <c r="M3251" i="118"/>
  <c r="M3250" i="118"/>
  <c r="M3249" i="118"/>
  <c r="M3248" i="118"/>
  <c r="M3247" i="118"/>
  <c r="M3246" i="118"/>
  <c r="M3245" i="118"/>
  <c r="M3244" i="118"/>
  <c r="M3243" i="118"/>
  <c r="M3242" i="118"/>
  <c r="M3241" i="118"/>
  <c r="M3240" i="118"/>
  <c r="M3239" i="118"/>
  <c r="M3238" i="118"/>
  <c r="M3237" i="118"/>
  <c r="M3236" i="118"/>
  <c r="M3235" i="118"/>
  <c r="M3234" i="118"/>
  <c r="M3233" i="118"/>
  <c r="M3232" i="118"/>
  <c r="M3231" i="118"/>
  <c r="M3230" i="118"/>
  <c r="M3229" i="118"/>
  <c r="M3228" i="118"/>
  <c r="M3227" i="118"/>
  <c r="M3226" i="118"/>
  <c r="M3225" i="118"/>
  <c r="M3224" i="118"/>
  <c r="M3223" i="118"/>
  <c r="M3222" i="118"/>
  <c r="M3221" i="118"/>
  <c r="M3220" i="118"/>
  <c r="M3219" i="118"/>
  <c r="M3218" i="118"/>
  <c r="M3217" i="118"/>
  <c r="M3216" i="118"/>
  <c r="M3215" i="118"/>
  <c r="M3214" i="118"/>
  <c r="M3213" i="118"/>
  <c r="M3212" i="118"/>
  <c r="M3211" i="118"/>
  <c r="M3210" i="118"/>
  <c r="M3209" i="118"/>
  <c r="M3208" i="118"/>
  <c r="M3207" i="118"/>
  <c r="M3206" i="118"/>
  <c r="M3205" i="118"/>
  <c r="M3204" i="118"/>
  <c r="M3203" i="118"/>
  <c r="M3202" i="118"/>
  <c r="M3201" i="118"/>
  <c r="M3200" i="118"/>
  <c r="M3199" i="118"/>
  <c r="M3198" i="118"/>
  <c r="M3197" i="118"/>
  <c r="M3196" i="118"/>
  <c r="M3195" i="118"/>
  <c r="M3194" i="118"/>
  <c r="M3193" i="118"/>
  <c r="M3192" i="118"/>
  <c r="M3191" i="118"/>
  <c r="M3190" i="118"/>
  <c r="M3189" i="118"/>
  <c r="M3188" i="118"/>
  <c r="M3187" i="118"/>
  <c r="M3186" i="118"/>
  <c r="M3185" i="118"/>
  <c r="M3184" i="118"/>
  <c r="M3183" i="118"/>
  <c r="M3182" i="118"/>
  <c r="M3181" i="118"/>
  <c r="M3180" i="118"/>
  <c r="M3179" i="118"/>
  <c r="M3178" i="118"/>
  <c r="M3177" i="118"/>
  <c r="M3176" i="118"/>
  <c r="M3175" i="118"/>
  <c r="M3174" i="118"/>
  <c r="M3173" i="118"/>
  <c r="M3172" i="118"/>
  <c r="M3171" i="118"/>
  <c r="M3170" i="118"/>
  <c r="M3169" i="118"/>
  <c r="M3168" i="118"/>
  <c r="M3167" i="118"/>
  <c r="M3166" i="118"/>
  <c r="M3165" i="118"/>
  <c r="M3164" i="118"/>
  <c r="M3163" i="118"/>
  <c r="M3162" i="118"/>
  <c r="M3161" i="118"/>
  <c r="M3160" i="118"/>
  <c r="M3159" i="118"/>
  <c r="M3158" i="118"/>
  <c r="M3157" i="118"/>
  <c r="M3156" i="118"/>
  <c r="M3155" i="118"/>
  <c r="M3154" i="118"/>
  <c r="M3153" i="118"/>
  <c r="M3152" i="118"/>
  <c r="M3151" i="118"/>
  <c r="M3150" i="118"/>
  <c r="M3149" i="118"/>
  <c r="M3148" i="118"/>
  <c r="M3147" i="118"/>
  <c r="M3146" i="118"/>
  <c r="M3145" i="118"/>
  <c r="M3144" i="118"/>
  <c r="M3143" i="118"/>
  <c r="M3142" i="118"/>
  <c r="M3141" i="118"/>
  <c r="M3140" i="118"/>
  <c r="M3139" i="118"/>
  <c r="M3138" i="118"/>
  <c r="M3137" i="118"/>
  <c r="M3136" i="118"/>
  <c r="M3135" i="118"/>
  <c r="M3134" i="118"/>
  <c r="M3133" i="118"/>
  <c r="M3132" i="118"/>
  <c r="M3131" i="118"/>
  <c r="M3130" i="118"/>
  <c r="M3129" i="118"/>
  <c r="M3128" i="118"/>
  <c r="M3127" i="118"/>
  <c r="M3126" i="118"/>
  <c r="M3125" i="118"/>
  <c r="M3124" i="118"/>
  <c r="M3123" i="118"/>
  <c r="M3122" i="118"/>
  <c r="M3121" i="118"/>
  <c r="M3120" i="118"/>
  <c r="M3119" i="118"/>
  <c r="M3118" i="118"/>
  <c r="M3117" i="118"/>
  <c r="M3116" i="118"/>
  <c r="M3115" i="118"/>
  <c r="M3114" i="118"/>
  <c r="M3113" i="118"/>
  <c r="M3112" i="118"/>
  <c r="M3111" i="118"/>
  <c r="M3110" i="118"/>
  <c r="M3109" i="118"/>
  <c r="M3108" i="118"/>
  <c r="M3107" i="118"/>
  <c r="M3106" i="118"/>
  <c r="M3105" i="118"/>
  <c r="M3104" i="118"/>
  <c r="M3103" i="118"/>
  <c r="M3102" i="118"/>
  <c r="M3101" i="118"/>
  <c r="M3100" i="118"/>
  <c r="M3099" i="118"/>
  <c r="M3098" i="118"/>
  <c r="M3097" i="118"/>
  <c r="M3096" i="118"/>
  <c r="M3095" i="118"/>
  <c r="M3094" i="118"/>
  <c r="M3093" i="118"/>
  <c r="M3092" i="118"/>
  <c r="M3091" i="118"/>
  <c r="M3090" i="118"/>
  <c r="M3089" i="118"/>
  <c r="M3088" i="118"/>
  <c r="M3087" i="118"/>
  <c r="M3086" i="118"/>
  <c r="M3085" i="118"/>
  <c r="M3084" i="118"/>
  <c r="M3083" i="118"/>
  <c r="M3082" i="118"/>
  <c r="M3081" i="118"/>
  <c r="M3080" i="118"/>
  <c r="M3079" i="118"/>
  <c r="M3078" i="118"/>
  <c r="M3077" i="118"/>
  <c r="M3076" i="118"/>
  <c r="M3075" i="118"/>
  <c r="M3074" i="118"/>
  <c r="M3073" i="118"/>
  <c r="M3072" i="118"/>
  <c r="M3071" i="118"/>
  <c r="M3070" i="118"/>
  <c r="M3069" i="118"/>
  <c r="M3068" i="118"/>
  <c r="M3067" i="118"/>
  <c r="M3066" i="118"/>
  <c r="M3065" i="118"/>
  <c r="M3064" i="118"/>
  <c r="M3063" i="118"/>
  <c r="M3062" i="118"/>
  <c r="M3061" i="118"/>
  <c r="M3060" i="118"/>
  <c r="M3059" i="118"/>
  <c r="M3058" i="118"/>
  <c r="M3057" i="118"/>
  <c r="M3056" i="118"/>
  <c r="M3055" i="118"/>
  <c r="M3054" i="118"/>
  <c r="M3053" i="118"/>
  <c r="M3052" i="118"/>
  <c r="M3051" i="118"/>
  <c r="M3050" i="118"/>
  <c r="M3049" i="118"/>
  <c r="M3048" i="118"/>
  <c r="M3047" i="118"/>
  <c r="M3046" i="118"/>
  <c r="M3045" i="118"/>
  <c r="M3044" i="118"/>
  <c r="M3043" i="118"/>
  <c r="M3042" i="118"/>
  <c r="M3041" i="118"/>
  <c r="M3040" i="118"/>
  <c r="M3039" i="118"/>
  <c r="M3038" i="118"/>
  <c r="M3037" i="118"/>
  <c r="M3036" i="118"/>
  <c r="M3035" i="118"/>
  <c r="M3034" i="118"/>
  <c r="M3033" i="118"/>
  <c r="M3032" i="118"/>
  <c r="M3031" i="118"/>
  <c r="M3030" i="118"/>
  <c r="M3029" i="118"/>
  <c r="M3028" i="118"/>
  <c r="M3027" i="118"/>
  <c r="M3026" i="118"/>
  <c r="M3025" i="118"/>
  <c r="M3024" i="118"/>
  <c r="M3023" i="118"/>
  <c r="M3022" i="118"/>
  <c r="M3021" i="118"/>
  <c r="M3020" i="118"/>
  <c r="M3019" i="118"/>
  <c r="M3018" i="118"/>
  <c r="M3017" i="118"/>
  <c r="M3016" i="118"/>
  <c r="M3015" i="118"/>
  <c r="M3014" i="118"/>
  <c r="M3013" i="118"/>
  <c r="M3012" i="118"/>
  <c r="M3011" i="118"/>
  <c r="M3010" i="118"/>
  <c r="M3009" i="118"/>
  <c r="M3008" i="118"/>
  <c r="M3007" i="118"/>
  <c r="M3006" i="118"/>
  <c r="M3005" i="118"/>
  <c r="M3004" i="118"/>
  <c r="M3003" i="118"/>
  <c r="M3002" i="118"/>
  <c r="M3001" i="118"/>
  <c r="M3000" i="118"/>
  <c r="M2999" i="118"/>
  <c r="M2998" i="118"/>
  <c r="M2997" i="118"/>
  <c r="M2996" i="118"/>
  <c r="M2995" i="118"/>
  <c r="M2994" i="118"/>
  <c r="M2993" i="118"/>
  <c r="M2992" i="118"/>
  <c r="M2991" i="118"/>
  <c r="M2990" i="118"/>
  <c r="M2989" i="118"/>
  <c r="M2988" i="118"/>
  <c r="M2987" i="118"/>
  <c r="M2986" i="118"/>
  <c r="M2985" i="118"/>
  <c r="M2984" i="118"/>
  <c r="M2983" i="118"/>
  <c r="M2982" i="118"/>
  <c r="M2981" i="118"/>
  <c r="M2980" i="118"/>
  <c r="M2979" i="118"/>
  <c r="M2978" i="118"/>
  <c r="M2977" i="118"/>
  <c r="M2976" i="118"/>
  <c r="M2975" i="118"/>
  <c r="M2974" i="118"/>
  <c r="M2973" i="118"/>
  <c r="M2972" i="118"/>
  <c r="M2971" i="118"/>
  <c r="M2970" i="118"/>
  <c r="M2969" i="118"/>
  <c r="M2968" i="118"/>
  <c r="M2967" i="118"/>
  <c r="M2966" i="118"/>
  <c r="M2965" i="118"/>
  <c r="M2964" i="118"/>
  <c r="M2963" i="118"/>
  <c r="M2962" i="118"/>
  <c r="M2961" i="118"/>
  <c r="M2960" i="118"/>
  <c r="M2959" i="118"/>
  <c r="M2958" i="118"/>
  <c r="M2957" i="118"/>
  <c r="M2956" i="118"/>
  <c r="M2955" i="118"/>
  <c r="M2954" i="118"/>
  <c r="M2953" i="118"/>
  <c r="M2952" i="118"/>
  <c r="M2951" i="118"/>
  <c r="M2950" i="118"/>
  <c r="M2949" i="118"/>
  <c r="M2948" i="118"/>
  <c r="M2947" i="118"/>
  <c r="M2946" i="118"/>
  <c r="M2945" i="118"/>
  <c r="M2944" i="118"/>
  <c r="M2943" i="118"/>
  <c r="M2942" i="118"/>
  <c r="M2941" i="118"/>
  <c r="M2940" i="118"/>
  <c r="M2939" i="118"/>
  <c r="M2938" i="118"/>
  <c r="M2937" i="118"/>
  <c r="M2936" i="118"/>
  <c r="M2935" i="118"/>
  <c r="M2934" i="118"/>
  <c r="M2933" i="118"/>
  <c r="M2932" i="118"/>
  <c r="M2931" i="118"/>
  <c r="M2930" i="118"/>
  <c r="M2929" i="118"/>
  <c r="M2928" i="118"/>
  <c r="M2927" i="118"/>
  <c r="M2926" i="118"/>
  <c r="M2925" i="118"/>
  <c r="M2924" i="118"/>
  <c r="M2923" i="118"/>
  <c r="M2922" i="118"/>
  <c r="M2921" i="118"/>
  <c r="M2920" i="118"/>
  <c r="M2919" i="118"/>
  <c r="M2918" i="118"/>
  <c r="M2917" i="118"/>
  <c r="M2916" i="118"/>
  <c r="M2915" i="118"/>
  <c r="M2914" i="118"/>
  <c r="M2913" i="118"/>
  <c r="M2912" i="118"/>
  <c r="M2911" i="118"/>
  <c r="M2910" i="118"/>
  <c r="M2909" i="118"/>
  <c r="M2908" i="118"/>
  <c r="M2907" i="118"/>
  <c r="M2906" i="118"/>
  <c r="M2905" i="118"/>
  <c r="M2904" i="118"/>
  <c r="M2903" i="118"/>
  <c r="M2902" i="118"/>
  <c r="M2901" i="118"/>
  <c r="M2900" i="118"/>
  <c r="M2899" i="118"/>
  <c r="M2898" i="118"/>
  <c r="M2897" i="118"/>
  <c r="M2896" i="118"/>
  <c r="M2895" i="118"/>
  <c r="M2894" i="118"/>
  <c r="M2893" i="118"/>
  <c r="M2892" i="118"/>
  <c r="M2891" i="118"/>
  <c r="M2890" i="118"/>
  <c r="M2889" i="118"/>
  <c r="M2888" i="118"/>
  <c r="M2887" i="118"/>
  <c r="M2886" i="118"/>
  <c r="M2885" i="118"/>
  <c r="M2884" i="118"/>
  <c r="M2883" i="118"/>
  <c r="M2882" i="118"/>
  <c r="M2881" i="118"/>
  <c r="M2880" i="118"/>
  <c r="M2879" i="118"/>
  <c r="M2878" i="118"/>
  <c r="M2877" i="118"/>
  <c r="M2876" i="118"/>
  <c r="M2875" i="118"/>
  <c r="M2874" i="118"/>
  <c r="M2873" i="118"/>
  <c r="M2872" i="118"/>
  <c r="M2871" i="118"/>
  <c r="M2870" i="118"/>
  <c r="M2869" i="118"/>
  <c r="M2868" i="118"/>
  <c r="M2867" i="118"/>
  <c r="M2866" i="118"/>
  <c r="M2865" i="118"/>
  <c r="M2864" i="118"/>
  <c r="M2863" i="118"/>
  <c r="M2862" i="118"/>
  <c r="M2861" i="118"/>
  <c r="M2860" i="118"/>
  <c r="M2859" i="118"/>
  <c r="M2858" i="118"/>
  <c r="M2857" i="118"/>
  <c r="M2856" i="118"/>
  <c r="M2855" i="118"/>
  <c r="M2854" i="118"/>
  <c r="M2853" i="118"/>
  <c r="M2852" i="118"/>
  <c r="M2851" i="118"/>
  <c r="M2850" i="118"/>
  <c r="M2849" i="118"/>
  <c r="M2848" i="118"/>
  <c r="M2847" i="118"/>
  <c r="M2846" i="118"/>
  <c r="M2845" i="118"/>
  <c r="M2844" i="118"/>
  <c r="M2843" i="118"/>
  <c r="M2842" i="118"/>
  <c r="M2841" i="118"/>
  <c r="M2840" i="118"/>
  <c r="M2839" i="118"/>
  <c r="M2838" i="118"/>
  <c r="M2837" i="118"/>
  <c r="M2836" i="118"/>
  <c r="M2835" i="118"/>
  <c r="M2834" i="118"/>
  <c r="M2833" i="118"/>
  <c r="M2832" i="118"/>
  <c r="M2831" i="118"/>
  <c r="M2830" i="118"/>
  <c r="M2829" i="118"/>
  <c r="M2828" i="118"/>
  <c r="M2827" i="118"/>
  <c r="M2826" i="118"/>
  <c r="M2825" i="118"/>
  <c r="M2824" i="118"/>
  <c r="M2823" i="118"/>
  <c r="M2822" i="118"/>
  <c r="M2821" i="118"/>
  <c r="M2820" i="118"/>
  <c r="M2819" i="118"/>
  <c r="M2818" i="118"/>
  <c r="M2817" i="118"/>
  <c r="M2816" i="118"/>
  <c r="M2815" i="118"/>
  <c r="M2814" i="118"/>
  <c r="M2813" i="118"/>
  <c r="M2812" i="118"/>
  <c r="M2811" i="118"/>
  <c r="M2810" i="118"/>
  <c r="M2809" i="118"/>
  <c r="M2808" i="118"/>
  <c r="M2807" i="118"/>
  <c r="M2806" i="118"/>
  <c r="M2805" i="118"/>
  <c r="M2804" i="118"/>
  <c r="M2803" i="118"/>
  <c r="M2802" i="118"/>
  <c r="M2801" i="118"/>
  <c r="M2800" i="118"/>
  <c r="M2799" i="118"/>
  <c r="M2798" i="118"/>
  <c r="M2797" i="118"/>
  <c r="M2796" i="118"/>
  <c r="M2795" i="118"/>
  <c r="M2794" i="118"/>
  <c r="M2793" i="118"/>
  <c r="M2792" i="118"/>
  <c r="M2791" i="118"/>
  <c r="M2790" i="118"/>
  <c r="M2789" i="118"/>
  <c r="M2788" i="118"/>
  <c r="M2787" i="118"/>
  <c r="M2786" i="118"/>
  <c r="M2785" i="118"/>
  <c r="M2784" i="118"/>
  <c r="M2783" i="118"/>
  <c r="M2782" i="118"/>
  <c r="M2781" i="118"/>
  <c r="M2780" i="118"/>
  <c r="M2779" i="118"/>
  <c r="M2778" i="118"/>
  <c r="M2777" i="118"/>
  <c r="M2776" i="118"/>
  <c r="M2775" i="118"/>
  <c r="M2774" i="118"/>
  <c r="M2773" i="118"/>
  <c r="M2772" i="118"/>
  <c r="M2771" i="118"/>
  <c r="M2770" i="118"/>
  <c r="M2769" i="118"/>
  <c r="M2768" i="118"/>
  <c r="M2767" i="118"/>
  <c r="M2766" i="118"/>
  <c r="M2765" i="118"/>
  <c r="M2764" i="118"/>
  <c r="M2763" i="118"/>
  <c r="M2762" i="118"/>
  <c r="M2761" i="118"/>
  <c r="M2760" i="118"/>
  <c r="M2759" i="118"/>
  <c r="M2758" i="118"/>
  <c r="M2757" i="118"/>
  <c r="M2756" i="118"/>
  <c r="M2755" i="118"/>
  <c r="M2754" i="118"/>
  <c r="M2753" i="118"/>
  <c r="M2752" i="118"/>
  <c r="M2751" i="118"/>
  <c r="M2750" i="118"/>
  <c r="M2749" i="118"/>
  <c r="M2748" i="118"/>
  <c r="M2747" i="118"/>
  <c r="M2746" i="118"/>
  <c r="M2745" i="118"/>
  <c r="M2744" i="118"/>
  <c r="M2743" i="118"/>
  <c r="M2742" i="118"/>
  <c r="M2741" i="118"/>
  <c r="M2740" i="118"/>
  <c r="M2739" i="118"/>
  <c r="M2738" i="118"/>
  <c r="M2737" i="118"/>
  <c r="M2736" i="118"/>
  <c r="M2735" i="118"/>
  <c r="M2734" i="118"/>
  <c r="M2733" i="118"/>
  <c r="M2732" i="118"/>
  <c r="M2731" i="118"/>
  <c r="M2730" i="118"/>
  <c r="M2729" i="118"/>
  <c r="M2728" i="118"/>
  <c r="M2727" i="118"/>
  <c r="M2726" i="118"/>
  <c r="M2725" i="118"/>
  <c r="M2724" i="118"/>
  <c r="M2723" i="118"/>
  <c r="M2722" i="118"/>
  <c r="M2721" i="118"/>
  <c r="M2720" i="118"/>
  <c r="M2719" i="118"/>
  <c r="M2718" i="118"/>
  <c r="M2717" i="118"/>
  <c r="M2716" i="118"/>
  <c r="M2715" i="118"/>
  <c r="M2714" i="118"/>
  <c r="M2713" i="118"/>
  <c r="M2712" i="118"/>
  <c r="M2711" i="118"/>
  <c r="M2710" i="118"/>
  <c r="M2709" i="118"/>
  <c r="M2708" i="118"/>
  <c r="M2707" i="118"/>
  <c r="M2706" i="118"/>
  <c r="M2705" i="118"/>
  <c r="M2704" i="118"/>
  <c r="M2703" i="118"/>
  <c r="M2702" i="118"/>
  <c r="M2701" i="118"/>
  <c r="M2700" i="118"/>
  <c r="M2699" i="118"/>
  <c r="M2698" i="118"/>
  <c r="M2697" i="118"/>
  <c r="M2696" i="118"/>
  <c r="M2695" i="118"/>
  <c r="M2694" i="118"/>
  <c r="M2693" i="118"/>
  <c r="M2692" i="118"/>
  <c r="M2691" i="118"/>
  <c r="M2690" i="118"/>
  <c r="M2689" i="118"/>
  <c r="M2688" i="118"/>
  <c r="M2687" i="118"/>
  <c r="M2686" i="118"/>
  <c r="M2685" i="118"/>
  <c r="M2684" i="118"/>
  <c r="M2683" i="118"/>
  <c r="M2682" i="118"/>
  <c r="M2681" i="118"/>
  <c r="M2680" i="118"/>
  <c r="M2679" i="118"/>
  <c r="M2678" i="118"/>
  <c r="M2677" i="118"/>
  <c r="M2676" i="118"/>
  <c r="M2675" i="118"/>
  <c r="M2674" i="118"/>
  <c r="M2673" i="118"/>
  <c r="M2672" i="118"/>
  <c r="M2671" i="118"/>
  <c r="M2670" i="118"/>
  <c r="M2669" i="118"/>
  <c r="M2668" i="118"/>
  <c r="M2667" i="118"/>
  <c r="M2666" i="118"/>
  <c r="M2665" i="118"/>
  <c r="M2664" i="118"/>
  <c r="M2663" i="118"/>
  <c r="M2662" i="118"/>
  <c r="M2661" i="118"/>
  <c r="M2660" i="118"/>
  <c r="M2659" i="118"/>
  <c r="M2658" i="118"/>
  <c r="M2657" i="118"/>
  <c r="M2656" i="118"/>
  <c r="M2655" i="118"/>
  <c r="M2654" i="118"/>
  <c r="M2653" i="118"/>
  <c r="M2652" i="118"/>
  <c r="M2651" i="118"/>
  <c r="M2650" i="118"/>
  <c r="M2649" i="118"/>
  <c r="M2648" i="118"/>
  <c r="M2647" i="118"/>
  <c r="M2646" i="118"/>
  <c r="M2645" i="118"/>
  <c r="M2644" i="118"/>
  <c r="M2643" i="118"/>
  <c r="M2642" i="118"/>
  <c r="M2641" i="118"/>
  <c r="M2640" i="118"/>
  <c r="M2639" i="118"/>
  <c r="M2638" i="118"/>
  <c r="M2637" i="118"/>
  <c r="M2636" i="118"/>
  <c r="M2635" i="118"/>
  <c r="M2634" i="118"/>
  <c r="M2633" i="118"/>
  <c r="M2632" i="118"/>
  <c r="M2631" i="118"/>
  <c r="M2630" i="118"/>
  <c r="M2629" i="118"/>
  <c r="M2628" i="118"/>
  <c r="M2627" i="118"/>
  <c r="M2626" i="118"/>
  <c r="M2625" i="118"/>
  <c r="M2624" i="118"/>
  <c r="M2623" i="118"/>
  <c r="M2622" i="118"/>
  <c r="M2621" i="118"/>
  <c r="M2620" i="118"/>
  <c r="M2619" i="118"/>
  <c r="M2618" i="118"/>
  <c r="M2617" i="118"/>
  <c r="M2616" i="118"/>
  <c r="M2615" i="118"/>
  <c r="M2614" i="118"/>
  <c r="M2613" i="118"/>
  <c r="M2612" i="118"/>
  <c r="M2611" i="118"/>
  <c r="M2610" i="118"/>
  <c r="M2609" i="118"/>
  <c r="M2608" i="118"/>
  <c r="M2607" i="118"/>
  <c r="M2606" i="118"/>
  <c r="M2605" i="118"/>
  <c r="M2604" i="118"/>
  <c r="M2603" i="118"/>
  <c r="M2602" i="118"/>
  <c r="M2601" i="118"/>
  <c r="M2600" i="118"/>
  <c r="M2599" i="118"/>
  <c r="M2598" i="118"/>
  <c r="M2597" i="118"/>
  <c r="M2596" i="118"/>
  <c r="M2595" i="118"/>
  <c r="M2594" i="118"/>
  <c r="M2593" i="118"/>
  <c r="M2592" i="118"/>
  <c r="M2591" i="118"/>
  <c r="M2590" i="118"/>
  <c r="M2589" i="118"/>
  <c r="M2588" i="118"/>
  <c r="M2587" i="118"/>
  <c r="M2586" i="118"/>
  <c r="M2585" i="118"/>
  <c r="M2584" i="118"/>
  <c r="M2583" i="118"/>
  <c r="M2582" i="118"/>
  <c r="M2581" i="118"/>
  <c r="M2580" i="118"/>
  <c r="M2579" i="118"/>
  <c r="M2578" i="118"/>
  <c r="M2577" i="118"/>
  <c r="M2576" i="118"/>
  <c r="M2575" i="118"/>
  <c r="M2574" i="118"/>
  <c r="M2573" i="118"/>
  <c r="M2572" i="118"/>
  <c r="M2571" i="118"/>
  <c r="M2570" i="118"/>
  <c r="M2569" i="118"/>
  <c r="M2568" i="118"/>
  <c r="M2567" i="118"/>
  <c r="M2566" i="118"/>
  <c r="M2565" i="118"/>
  <c r="M2564" i="118"/>
  <c r="M2563" i="118"/>
  <c r="M2562" i="118"/>
  <c r="M2561" i="118"/>
  <c r="M2560" i="118"/>
  <c r="M2559" i="118"/>
  <c r="M2558" i="118"/>
  <c r="M2557" i="118"/>
  <c r="M2556" i="118"/>
  <c r="M2555" i="118"/>
  <c r="M2554" i="118"/>
  <c r="M2553" i="118"/>
  <c r="M2552" i="118"/>
  <c r="M2551" i="118"/>
  <c r="M2550" i="118"/>
  <c r="M2549" i="118"/>
  <c r="M2548" i="118"/>
  <c r="M2547" i="118"/>
  <c r="M2546" i="118"/>
  <c r="M2545" i="118"/>
  <c r="M2544" i="118"/>
  <c r="M2543" i="118"/>
  <c r="M2542" i="118"/>
  <c r="M2541" i="118"/>
  <c r="M2540" i="118"/>
  <c r="M2539" i="118"/>
  <c r="M2538" i="118"/>
  <c r="M2537" i="118"/>
  <c r="M2536" i="118"/>
  <c r="M2535" i="118"/>
  <c r="M2534" i="118"/>
  <c r="M2533" i="118"/>
  <c r="M2532" i="118"/>
  <c r="M2531" i="118"/>
  <c r="M2530" i="118"/>
  <c r="M2529" i="118"/>
  <c r="M2528" i="118"/>
  <c r="M2527" i="118"/>
  <c r="M2526" i="118"/>
  <c r="M2525" i="118"/>
  <c r="M2524" i="118"/>
  <c r="M2523" i="118"/>
  <c r="M2522" i="118"/>
  <c r="M2521" i="118"/>
  <c r="M2520" i="118"/>
  <c r="M2519" i="118"/>
  <c r="M2518" i="118"/>
  <c r="M2517" i="118"/>
  <c r="M2516" i="118"/>
  <c r="M2515" i="118"/>
  <c r="M2514" i="118"/>
  <c r="M2513" i="118"/>
  <c r="M2512" i="118"/>
  <c r="M2511" i="118"/>
  <c r="M2510" i="118"/>
  <c r="M2509" i="118"/>
  <c r="M2508" i="118"/>
  <c r="M2507" i="118"/>
  <c r="M2506" i="118"/>
  <c r="M2505" i="118"/>
  <c r="M2504" i="118"/>
  <c r="M2503" i="118"/>
  <c r="M2502" i="118"/>
  <c r="M2501" i="118"/>
  <c r="M2500" i="118"/>
  <c r="M2499" i="118"/>
  <c r="M2498" i="118"/>
  <c r="M2497" i="118"/>
  <c r="M2496" i="118"/>
  <c r="M2495" i="118"/>
  <c r="M2494" i="118"/>
  <c r="M2493" i="118"/>
  <c r="M2492" i="118"/>
  <c r="M2491" i="118"/>
  <c r="M2490" i="118"/>
  <c r="M2489" i="118"/>
  <c r="M2488" i="118"/>
  <c r="M2487" i="118"/>
  <c r="M2486" i="118"/>
  <c r="M2485" i="118"/>
  <c r="M2484" i="118"/>
  <c r="M2483" i="118"/>
  <c r="M2482" i="118"/>
  <c r="M2481" i="118"/>
  <c r="M2480" i="118"/>
  <c r="M2479" i="118"/>
  <c r="M2478" i="118"/>
  <c r="M2477" i="118"/>
  <c r="M2476" i="118"/>
  <c r="M2475" i="118"/>
  <c r="M2474" i="118"/>
  <c r="M2473" i="118"/>
  <c r="M2472" i="118"/>
  <c r="M2471" i="118"/>
  <c r="M2470" i="118"/>
  <c r="M2469" i="118"/>
  <c r="M2468" i="118"/>
  <c r="M2467" i="118"/>
  <c r="M2466" i="118"/>
  <c r="M2465" i="118"/>
  <c r="M2464" i="118"/>
  <c r="M2463" i="118"/>
  <c r="M2462" i="118"/>
  <c r="M2461" i="118"/>
  <c r="M2460" i="118"/>
  <c r="M2459" i="118"/>
  <c r="M2458" i="118"/>
  <c r="M2457" i="118"/>
  <c r="M2456" i="118"/>
  <c r="M2455" i="118"/>
  <c r="M2454" i="118"/>
  <c r="M2453" i="118"/>
  <c r="M2452" i="118"/>
  <c r="M2451" i="118"/>
  <c r="M2450" i="118"/>
  <c r="M2449" i="118"/>
  <c r="M2448" i="118"/>
  <c r="M2447" i="118"/>
  <c r="M2446" i="118"/>
  <c r="M2445" i="118"/>
  <c r="M2444" i="118"/>
  <c r="M2443" i="118"/>
  <c r="M2442" i="118"/>
  <c r="M2441" i="118"/>
  <c r="M2440" i="118"/>
  <c r="M2439" i="118"/>
  <c r="M2438" i="118"/>
  <c r="M2437" i="118"/>
  <c r="M2436" i="118"/>
  <c r="M2435" i="118"/>
  <c r="M2434" i="118"/>
  <c r="M2433" i="118"/>
  <c r="M2432" i="118"/>
  <c r="M2431" i="118"/>
  <c r="M2430" i="118"/>
  <c r="M2429" i="118"/>
  <c r="M2428" i="118"/>
  <c r="M2427" i="118"/>
  <c r="M2426" i="118"/>
  <c r="M2425" i="118"/>
  <c r="M2424" i="118"/>
  <c r="M2423" i="118"/>
  <c r="M2422" i="118"/>
  <c r="M2421" i="118"/>
  <c r="M2420" i="118"/>
  <c r="M2419" i="118"/>
  <c r="M2418" i="118"/>
  <c r="M2417" i="118"/>
  <c r="M2416" i="118"/>
  <c r="M2415" i="118"/>
  <c r="M2414" i="118"/>
  <c r="M2413" i="118"/>
  <c r="M2412" i="118"/>
  <c r="M2411" i="118"/>
  <c r="M2410" i="118"/>
  <c r="M2409" i="118"/>
  <c r="M2408" i="118"/>
  <c r="M2407" i="118"/>
  <c r="M2406" i="118"/>
  <c r="M2405" i="118"/>
  <c r="M2404" i="118"/>
  <c r="M2403" i="118"/>
  <c r="M2402" i="118"/>
  <c r="M2401" i="118"/>
  <c r="M2400" i="118"/>
  <c r="M2399" i="118"/>
  <c r="M2398" i="118"/>
  <c r="M2397" i="118"/>
  <c r="M2396" i="118"/>
  <c r="M2395" i="118"/>
  <c r="M2394" i="118"/>
  <c r="M2393" i="118"/>
  <c r="M2392" i="118"/>
  <c r="M2391" i="118"/>
  <c r="M2390" i="118"/>
  <c r="M2389" i="118"/>
  <c r="M2388" i="118"/>
  <c r="M2387" i="118"/>
  <c r="M2386" i="118"/>
  <c r="M2385" i="118"/>
  <c r="M2384" i="118"/>
  <c r="M2383" i="118"/>
  <c r="M2382" i="118"/>
  <c r="M2381" i="118"/>
  <c r="M2380" i="118"/>
  <c r="M2379" i="118"/>
  <c r="M2378" i="118"/>
  <c r="M2377" i="118"/>
  <c r="M2376" i="118"/>
  <c r="M2375" i="118"/>
  <c r="M2374" i="118"/>
  <c r="M2373" i="118"/>
  <c r="M2372" i="118"/>
  <c r="M2371" i="118"/>
  <c r="M2370" i="118"/>
  <c r="M2369" i="118"/>
  <c r="M2368" i="118"/>
  <c r="M2367" i="118"/>
  <c r="M2366" i="118"/>
  <c r="M2365" i="118"/>
  <c r="M2364" i="118"/>
  <c r="M2363" i="118"/>
  <c r="M2362" i="118"/>
  <c r="M2361" i="118"/>
  <c r="M2360" i="118"/>
  <c r="M2359" i="118"/>
  <c r="M2358" i="118"/>
  <c r="M2357" i="118"/>
  <c r="M2356" i="118"/>
  <c r="M2355" i="118"/>
  <c r="M2354" i="118"/>
  <c r="M2353" i="118"/>
  <c r="M2352" i="118"/>
  <c r="M2351" i="118"/>
  <c r="M2350" i="118"/>
  <c r="M2349" i="118"/>
  <c r="M2348" i="118"/>
  <c r="M2347" i="118"/>
  <c r="M2346" i="118"/>
  <c r="M2345" i="118"/>
  <c r="M2344" i="118"/>
  <c r="M2343" i="118"/>
  <c r="M2342" i="118"/>
  <c r="M2341" i="118"/>
  <c r="M2340" i="118"/>
  <c r="M2339" i="118"/>
  <c r="M2338" i="118"/>
  <c r="M2337" i="118"/>
  <c r="M2336" i="118"/>
  <c r="M2335" i="118"/>
  <c r="M2334" i="118"/>
  <c r="M2333" i="118"/>
  <c r="M2332" i="118"/>
  <c r="M2331" i="118"/>
  <c r="M2330" i="118"/>
  <c r="M2329" i="118"/>
  <c r="M2328" i="118"/>
  <c r="M2327" i="118"/>
  <c r="M2326" i="118"/>
  <c r="M2325" i="118"/>
  <c r="M2324" i="118"/>
  <c r="M2323" i="118"/>
  <c r="M2322" i="118"/>
  <c r="M2321" i="118"/>
  <c r="M2320" i="118"/>
  <c r="M2319" i="118"/>
  <c r="M2318" i="118"/>
  <c r="M2317" i="118"/>
  <c r="M2316" i="118"/>
  <c r="M2315" i="118"/>
  <c r="M2314" i="118"/>
  <c r="M2313" i="118"/>
  <c r="M2312" i="118"/>
  <c r="M2311" i="118"/>
  <c r="M2310" i="118"/>
  <c r="M2309" i="118"/>
  <c r="M2308" i="118"/>
  <c r="M2307" i="118"/>
  <c r="M2306" i="118"/>
  <c r="M2305" i="118"/>
  <c r="M2304" i="118"/>
  <c r="M2303" i="118"/>
  <c r="M2302" i="118"/>
  <c r="M2301" i="118"/>
  <c r="M2300" i="118"/>
  <c r="M2299" i="118"/>
  <c r="M2298" i="118"/>
  <c r="M2297" i="118"/>
  <c r="M2296" i="118"/>
  <c r="M2295" i="118"/>
  <c r="M2294" i="118"/>
  <c r="M2293" i="118"/>
  <c r="M2292" i="118"/>
  <c r="M2291" i="118"/>
  <c r="M2290" i="118"/>
  <c r="M2289" i="118"/>
  <c r="M2288" i="118"/>
  <c r="M2287" i="118"/>
  <c r="M2286" i="118"/>
  <c r="M2285" i="118"/>
  <c r="M2284" i="118"/>
  <c r="M2283" i="118"/>
  <c r="M2282" i="118"/>
  <c r="M2281" i="118"/>
  <c r="M2280" i="118"/>
  <c r="M2279" i="118"/>
  <c r="M2278" i="118"/>
  <c r="M2277" i="118"/>
  <c r="M2276" i="118"/>
  <c r="M2275" i="118"/>
  <c r="M2274" i="118"/>
  <c r="M2273" i="118"/>
  <c r="M2272" i="118"/>
  <c r="M2271" i="118"/>
  <c r="M2270" i="118"/>
  <c r="M2269" i="118"/>
  <c r="M2268" i="118"/>
  <c r="M2267" i="118"/>
  <c r="M2266" i="118"/>
  <c r="M2265" i="118"/>
  <c r="M2264" i="118"/>
  <c r="M2263" i="118"/>
  <c r="M2262" i="118"/>
  <c r="M2261" i="118"/>
  <c r="M2260" i="118"/>
  <c r="M2259" i="118"/>
  <c r="M2258" i="118"/>
  <c r="M2257" i="118"/>
  <c r="M2256" i="118"/>
  <c r="M2255" i="118"/>
  <c r="M2254" i="118"/>
  <c r="M2253" i="118"/>
  <c r="M2252" i="118"/>
  <c r="M2251" i="118"/>
  <c r="M2250" i="118"/>
  <c r="M2249" i="118"/>
  <c r="M2248" i="118"/>
  <c r="M2247" i="118"/>
  <c r="M2246" i="118"/>
  <c r="M2245" i="118"/>
  <c r="M2244" i="118"/>
  <c r="M2243" i="118"/>
  <c r="M2242" i="118"/>
  <c r="M2241" i="118"/>
  <c r="M2240" i="118"/>
  <c r="M2239" i="118"/>
  <c r="M2238" i="118"/>
  <c r="M2237" i="118"/>
  <c r="M2236" i="118"/>
  <c r="M2235" i="118"/>
  <c r="M2234" i="118"/>
  <c r="M2233" i="118"/>
  <c r="M2232" i="118"/>
  <c r="M2231" i="118"/>
  <c r="M2230" i="118"/>
  <c r="M2229" i="118"/>
  <c r="M2228" i="118"/>
  <c r="M2227" i="118"/>
  <c r="M2226" i="118"/>
  <c r="M2225" i="118"/>
  <c r="M2224" i="118"/>
  <c r="M2223" i="118"/>
  <c r="M2222" i="118"/>
  <c r="M2221" i="118"/>
  <c r="M2220" i="118"/>
  <c r="M2219" i="118"/>
  <c r="M2218" i="118"/>
  <c r="M2217" i="118"/>
  <c r="M2216" i="118"/>
  <c r="M2215" i="118"/>
  <c r="M2214" i="118"/>
  <c r="M2213" i="118"/>
  <c r="M2212" i="118"/>
  <c r="M2211" i="118"/>
  <c r="M2210" i="118"/>
  <c r="M2209" i="118"/>
  <c r="M2208" i="118"/>
  <c r="M2207" i="118"/>
  <c r="M2206" i="118"/>
  <c r="M2205" i="118"/>
  <c r="M2204" i="118"/>
  <c r="M2203" i="118"/>
  <c r="M2202" i="118"/>
  <c r="M2201" i="118"/>
  <c r="M2200" i="118"/>
  <c r="M2199" i="118"/>
  <c r="M2198" i="118"/>
  <c r="M2197" i="118"/>
  <c r="M2196" i="118"/>
  <c r="M2195" i="118"/>
  <c r="M2194" i="118"/>
  <c r="M2193" i="118"/>
  <c r="M2192" i="118"/>
  <c r="M2191" i="118"/>
  <c r="M2190" i="118"/>
  <c r="M2189" i="118"/>
  <c r="M2188" i="118"/>
  <c r="M2187" i="118"/>
  <c r="M2186" i="118"/>
  <c r="M2185" i="118"/>
  <c r="M2184" i="118"/>
  <c r="M2183" i="118"/>
  <c r="M2182" i="118"/>
  <c r="M2181" i="118"/>
  <c r="M2180" i="118"/>
  <c r="M2179" i="118"/>
  <c r="M2178" i="118"/>
  <c r="M2177" i="118"/>
  <c r="M2176" i="118"/>
  <c r="M2175" i="118"/>
  <c r="M2174" i="118"/>
  <c r="M2173" i="118"/>
  <c r="M2172" i="118"/>
  <c r="M2171" i="118"/>
  <c r="M2170" i="118"/>
  <c r="M2169" i="118"/>
  <c r="M2168" i="118"/>
  <c r="M2167" i="118"/>
  <c r="M2166" i="118"/>
  <c r="M2165" i="118"/>
  <c r="M2164" i="118"/>
  <c r="M2163" i="118"/>
  <c r="M2162" i="118"/>
  <c r="M2161" i="118"/>
  <c r="M2160" i="118"/>
  <c r="M2159" i="118"/>
  <c r="M2158" i="118"/>
  <c r="M2157" i="118"/>
  <c r="M2156" i="118"/>
  <c r="M2155" i="118"/>
  <c r="M2154" i="118"/>
  <c r="M2153" i="118"/>
  <c r="M2152" i="118"/>
  <c r="M2151" i="118"/>
  <c r="M2150" i="118"/>
  <c r="M2149" i="118"/>
  <c r="M2148" i="118"/>
  <c r="M2147" i="118"/>
  <c r="M2146" i="118"/>
  <c r="M2145" i="118"/>
  <c r="M2144" i="118"/>
  <c r="M2143" i="118"/>
  <c r="M2142" i="118"/>
  <c r="M2141" i="118"/>
  <c r="M2140" i="118"/>
  <c r="M2139" i="118"/>
  <c r="M2138" i="118"/>
  <c r="M2137" i="118"/>
  <c r="M2136" i="118"/>
  <c r="M2135" i="118"/>
  <c r="M2134" i="118"/>
  <c r="M2133" i="118"/>
  <c r="M2132" i="118"/>
  <c r="M2131" i="118"/>
  <c r="M2130" i="118"/>
  <c r="M2129" i="118"/>
  <c r="M2128" i="118"/>
  <c r="M2127" i="118"/>
  <c r="M2126" i="118"/>
  <c r="M2125" i="118"/>
  <c r="M2124" i="118"/>
  <c r="M2123" i="118"/>
  <c r="M2122" i="118"/>
  <c r="M2121" i="118"/>
  <c r="M2120" i="118"/>
  <c r="M2119" i="118"/>
  <c r="M2118" i="118"/>
  <c r="M2117" i="118"/>
  <c r="M2116" i="118"/>
  <c r="M2115" i="118"/>
  <c r="M2114" i="118"/>
  <c r="M2113" i="118"/>
  <c r="M2112" i="118"/>
  <c r="M2111" i="118"/>
  <c r="M2110" i="118"/>
  <c r="M2109" i="118"/>
  <c r="M2108" i="118"/>
  <c r="M2107" i="118"/>
  <c r="M2106" i="118"/>
  <c r="M2105" i="118"/>
  <c r="M2104" i="118"/>
  <c r="M2103" i="118"/>
  <c r="M2102" i="118"/>
  <c r="M2101" i="118"/>
  <c r="M2100" i="118"/>
  <c r="M2099" i="118"/>
  <c r="M2098" i="118"/>
  <c r="M2097" i="118"/>
  <c r="M2096" i="118"/>
  <c r="M2095" i="118"/>
  <c r="M2094" i="118"/>
  <c r="M2093" i="118"/>
  <c r="M2092" i="118"/>
  <c r="M2091" i="118"/>
  <c r="M2090" i="118"/>
  <c r="M2089" i="118"/>
  <c r="M2088" i="118"/>
  <c r="M2087" i="118"/>
  <c r="M2086" i="118"/>
  <c r="M2085" i="118"/>
  <c r="M2084" i="118"/>
  <c r="M2083" i="118"/>
  <c r="M2082" i="118"/>
  <c r="M2081" i="118"/>
  <c r="M2080" i="118"/>
  <c r="M2079" i="118"/>
  <c r="M2078" i="118"/>
  <c r="M2077" i="118"/>
  <c r="M2076" i="118"/>
  <c r="M2075" i="118"/>
  <c r="M2074" i="118"/>
  <c r="M2073" i="118"/>
  <c r="M2072" i="118"/>
  <c r="M2071" i="118"/>
  <c r="M2070" i="118"/>
  <c r="M2069" i="118"/>
  <c r="M2068" i="118"/>
  <c r="M2067" i="118"/>
  <c r="M2066" i="118"/>
  <c r="M2065" i="118"/>
  <c r="M2064" i="118"/>
  <c r="M2063" i="118"/>
  <c r="M2062" i="118"/>
  <c r="M2061" i="118"/>
  <c r="M2060" i="118"/>
  <c r="M2059" i="118"/>
  <c r="M2058" i="118"/>
  <c r="M2057" i="118"/>
  <c r="M2056" i="118"/>
  <c r="M2055" i="118"/>
  <c r="M2054" i="118"/>
  <c r="M2053" i="118"/>
  <c r="M2052" i="118"/>
  <c r="M2051" i="118"/>
  <c r="M2050" i="118"/>
  <c r="M2049" i="118"/>
  <c r="M2048" i="118"/>
  <c r="M2047" i="118"/>
  <c r="M2046" i="118"/>
  <c r="M2045" i="118"/>
  <c r="M2044" i="118"/>
  <c r="M2043" i="118"/>
  <c r="M2042" i="118"/>
  <c r="M2041" i="118"/>
  <c r="M2040" i="118"/>
  <c r="M2039" i="118"/>
  <c r="M2038" i="118"/>
  <c r="M2037" i="118"/>
  <c r="M2036" i="118"/>
  <c r="M2035" i="118"/>
  <c r="M2034" i="118"/>
  <c r="M2033" i="118"/>
  <c r="M2032" i="118"/>
  <c r="M2031" i="118"/>
  <c r="M2030" i="118"/>
  <c r="M2029" i="118"/>
  <c r="M2028" i="118"/>
  <c r="M2027" i="118"/>
  <c r="M2026" i="118"/>
  <c r="M2025" i="118"/>
  <c r="M2024" i="118"/>
  <c r="M2023" i="118"/>
  <c r="M2022" i="118"/>
  <c r="M2021" i="118"/>
  <c r="M2020" i="118"/>
  <c r="M2019" i="118"/>
  <c r="M2018" i="118"/>
  <c r="M2017" i="118"/>
  <c r="M2016" i="118"/>
  <c r="M2015" i="118"/>
  <c r="M2014" i="118"/>
  <c r="M2013" i="118"/>
  <c r="M2012" i="118"/>
  <c r="M2011" i="118"/>
  <c r="M2010" i="118"/>
  <c r="M2009" i="118"/>
  <c r="M2008" i="118"/>
  <c r="M2007" i="118"/>
  <c r="M2006" i="118"/>
  <c r="M2005" i="118"/>
  <c r="M2004" i="118"/>
  <c r="M2003" i="118"/>
  <c r="M2002" i="118"/>
  <c r="M2001" i="118"/>
  <c r="M2000" i="118"/>
  <c r="M1999" i="118"/>
  <c r="M1998" i="118"/>
  <c r="M1997" i="118"/>
  <c r="M1996" i="118"/>
  <c r="M1995" i="118"/>
  <c r="M1994" i="118"/>
  <c r="M1993" i="118"/>
  <c r="M1992" i="118"/>
  <c r="M1991" i="118"/>
  <c r="M1990" i="118"/>
  <c r="M1989" i="118"/>
  <c r="M1988" i="118"/>
  <c r="M1987" i="118"/>
  <c r="M1986" i="118"/>
  <c r="M1985" i="118"/>
  <c r="M1984" i="118"/>
  <c r="M1983" i="118"/>
  <c r="M1982" i="118"/>
  <c r="M1981" i="118"/>
  <c r="M1980" i="118"/>
  <c r="M1979" i="118"/>
  <c r="M1978" i="118"/>
  <c r="M1977" i="118"/>
  <c r="M1976" i="118"/>
  <c r="M1975" i="118"/>
  <c r="M1974" i="118"/>
  <c r="M1973" i="118"/>
  <c r="M1972" i="118"/>
  <c r="M1971" i="118"/>
  <c r="M1970" i="118"/>
  <c r="M1969" i="118"/>
  <c r="M1968" i="118"/>
  <c r="M1967" i="118"/>
  <c r="M1966" i="118"/>
  <c r="M1965" i="118"/>
  <c r="M1964" i="118"/>
  <c r="M1963" i="118"/>
  <c r="M1962" i="118"/>
  <c r="M1961" i="118"/>
  <c r="M1960" i="118"/>
  <c r="M1959" i="118"/>
  <c r="M1958" i="118"/>
  <c r="M1957" i="118"/>
  <c r="M1956" i="118"/>
  <c r="M1955" i="118"/>
  <c r="M1954" i="118"/>
  <c r="M1953" i="118"/>
  <c r="M1952" i="118"/>
  <c r="M1951" i="118"/>
  <c r="M1950" i="118"/>
  <c r="M1949" i="118"/>
  <c r="M1948" i="118"/>
  <c r="M1947" i="118"/>
  <c r="M1946" i="118"/>
  <c r="M1945" i="118"/>
  <c r="M1944" i="118"/>
  <c r="M1943" i="118"/>
  <c r="M1942" i="118"/>
  <c r="M1941" i="118"/>
  <c r="M1940" i="118"/>
  <c r="M1939" i="118"/>
  <c r="M1938" i="118"/>
  <c r="M1937" i="118"/>
  <c r="M1936" i="118"/>
  <c r="M1935" i="118"/>
  <c r="M1934" i="118"/>
  <c r="M1933" i="118"/>
  <c r="M1932" i="118"/>
  <c r="M1931" i="118"/>
  <c r="M1930" i="118"/>
  <c r="M1929" i="118"/>
  <c r="M1928" i="118"/>
  <c r="M1927" i="118"/>
  <c r="M1926" i="118"/>
  <c r="M1925" i="118"/>
  <c r="M1924" i="118"/>
  <c r="M1923" i="118"/>
  <c r="M1922" i="118"/>
  <c r="M1921" i="118"/>
  <c r="M1920" i="118"/>
  <c r="M1919" i="118"/>
  <c r="M1918" i="118"/>
  <c r="M1917" i="118"/>
  <c r="M1916" i="118"/>
  <c r="M1915" i="118"/>
  <c r="M1914" i="118"/>
  <c r="M1913" i="118"/>
  <c r="M1912" i="118"/>
  <c r="M1911" i="118"/>
  <c r="M1910" i="118"/>
  <c r="M1909" i="118"/>
  <c r="M1908" i="118"/>
  <c r="M1907" i="118"/>
  <c r="M1906" i="118"/>
  <c r="M1905" i="118"/>
  <c r="M1904" i="118"/>
  <c r="M1903" i="118"/>
  <c r="M1902" i="118"/>
  <c r="M1901" i="118"/>
  <c r="M1900" i="118"/>
  <c r="M1899" i="118"/>
  <c r="M1898" i="118"/>
  <c r="M1897" i="118"/>
  <c r="M1896" i="118"/>
  <c r="M1895" i="118"/>
  <c r="M1894" i="118"/>
  <c r="M1893" i="118"/>
  <c r="M1892" i="118"/>
  <c r="M1891" i="118"/>
  <c r="M1890" i="118"/>
  <c r="M1889" i="118"/>
  <c r="M1888" i="118"/>
  <c r="M1887" i="118"/>
  <c r="M1886" i="118"/>
  <c r="M1885" i="118"/>
  <c r="M1884" i="118"/>
  <c r="M1883" i="118"/>
  <c r="M1882" i="118"/>
  <c r="M1881" i="118"/>
  <c r="M1880" i="118"/>
  <c r="M1879" i="118"/>
  <c r="M1878" i="118"/>
  <c r="M1877" i="118"/>
  <c r="M1876" i="118"/>
  <c r="M1875" i="118"/>
  <c r="M1874" i="118"/>
  <c r="M1873" i="118"/>
  <c r="M1872" i="118"/>
  <c r="M1871" i="118"/>
  <c r="M1870" i="118"/>
  <c r="M1869" i="118"/>
  <c r="M1868" i="118"/>
  <c r="M1867" i="118"/>
  <c r="M1866" i="118"/>
  <c r="M1865" i="118"/>
  <c r="M1864" i="118"/>
  <c r="M1863" i="118"/>
  <c r="M1862" i="118"/>
  <c r="M1861" i="118"/>
  <c r="M1860" i="118"/>
  <c r="M1859" i="118"/>
  <c r="M1858" i="118"/>
  <c r="M1857" i="118"/>
  <c r="M1856" i="118"/>
  <c r="M1855" i="118"/>
  <c r="M1854" i="118"/>
  <c r="M1853" i="118"/>
  <c r="M1852" i="118"/>
  <c r="M1851" i="118"/>
  <c r="M1850" i="118"/>
  <c r="M1849" i="118"/>
  <c r="M1848" i="118"/>
  <c r="M1847" i="118"/>
  <c r="M1846" i="118"/>
  <c r="M1845" i="118"/>
  <c r="M1844" i="118"/>
  <c r="M1843" i="118"/>
  <c r="M1842" i="118"/>
  <c r="M1841" i="118"/>
  <c r="M1840" i="118"/>
  <c r="M1839" i="118"/>
  <c r="M1838" i="118"/>
  <c r="M1837" i="118"/>
  <c r="M1836" i="118"/>
  <c r="M1835" i="118"/>
  <c r="M1834" i="118"/>
  <c r="M1833" i="118"/>
  <c r="M1832" i="118"/>
  <c r="M1831" i="118"/>
  <c r="M1830" i="118"/>
  <c r="M1829" i="118"/>
  <c r="M1828" i="118"/>
  <c r="M1827" i="118"/>
  <c r="M1826" i="118"/>
  <c r="M1825" i="118"/>
  <c r="M1824" i="118"/>
  <c r="M1823" i="118"/>
  <c r="M1822" i="118"/>
  <c r="M1821" i="118"/>
  <c r="M1820" i="118"/>
  <c r="M1819" i="118"/>
  <c r="M1818" i="118"/>
  <c r="M1817" i="118"/>
  <c r="M1816" i="118"/>
  <c r="M1815" i="118"/>
  <c r="M1814" i="118"/>
  <c r="M1813" i="118"/>
  <c r="M1812" i="118"/>
  <c r="M1811" i="118"/>
  <c r="M1810" i="118"/>
  <c r="M1809" i="118"/>
  <c r="M1808" i="118"/>
  <c r="M1807" i="118"/>
  <c r="M1806" i="118"/>
  <c r="M1805" i="118"/>
  <c r="M1804" i="118"/>
  <c r="M1803" i="118"/>
  <c r="M1802" i="118"/>
  <c r="M1801" i="118"/>
  <c r="M1800" i="118"/>
  <c r="M1799" i="118"/>
  <c r="M1798" i="118"/>
  <c r="M1797" i="118"/>
  <c r="M1796" i="118"/>
  <c r="M1795" i="118"/>
  <c r="M1794" i="118"/>
  <c r="M1793" i="118"/>
  <c r="M1792" i="118"/>
  <c r="M1791" i="118"/>
  <c r="M1790" i="118"/>
  <c r="M1789" i="118"/>
  <c r="M1788" i="118"/>
  <c r="M1787" i="118"/>
  <c r="M1786" i="118"/>
  <c r="M1785" i="118"/>
  <c r="M1784" i="118"/>
  <c r="M1783" i="118"/>
  <c r="M1782" i="118"/>
  <c r="M1781" i="118"/>
  <c r="M1780" i="118"/>
  <c r="M1779" i="118"/>
  <c r="M1778" i="118"/>
  <c r="M1777" i="118"/>
  <c r="M1776" i="118"/>
  <c r="M1775" i="118"/>
  <c r="M1774" i="118"/>
  <c r="M1773" i="118"/>
  <c r="M1772" i="118"/>
  <c r="M1771" i="118"/>
  <c r="M1770" i="118"/>
  <c r="M1769" i="118"/>
  <c r="M1768" i="118"/>
  <c r="M1767" i="118"/>
  <c r="M1766" i="118"/>
  <c r="M1765" i="118"/>
  <c r="M1764" i="118"/>
  <c r="M1763" i="118"/>
  <c r="M1762" i="118"/>
  <c r="M1761" i="118"/>
  <c r="M1760" i="118"/>
  <c r="M1759" i="118"/>
  <c r="M1758" i="118"/>
  <c r="M1757" i="118"/>
  <c r="M1756" i="118"/>
  <c r="M1755" i="118"/>
  <c r="M1754" i="118"/>
  <c r="M1753" i="118"/>
  <c r="M1752" i="118"/>
  <c r="M1751" i="118"/>
  <c r="M1750" i="118"/>
  <c r="M1749" i="118"/>
  <c r="M1748" i="118"/>
  <c r="M1747" i="118"/>
  <c r="M1746" i="118"/>
  <c r="M1745" i="118"/>
  <c r="M1744" i="118"/>
  <c r="M1743" i="118"/>
  <c r="M1742" i="118"/>
  <c r="M1741" i="118"/>
  <c r="M1740" i="118"/>
  <c r="M1739" i="118"/>
  <c r="M1738" i="118"/>
  <c r="M1737" i="118"/>
  <c r="M1736" i="118"/>
  <c r="M1735" i="118"/>
  <c r="M1734" i="118"/>
  <c r="M1733" i="118"/>
  <c r="M1732" i="118"/>
  <c r="M1731" i="118"/>
  <c r="M1730" i="118"/>
  <c r="M1729" i="118"/>
  <c r="M1728" i="118"/>
  <c r="M1727" i="118"/>
  <c r="M1726" i="118"/>
  <c r="M1725" i="118"/>
  <c r="M1724" i="118"/>
  <c r="M1723" i="118"/>
  <c r="M1722" i="118"/>
  <c r="M1721" i="118"/>
  <c r="M1720" i="118"/>
  <c r="M1719" i="118"/>
  <c r="M1718" i="118"/>
  <c r="M1717" i="118"/>
  <c r="M1716" i="118"/>
  <c r="M1715" i="118"/>
  <c r="M1714" i="118"/>
  <c r="M1713" i="118"/>
  <c r="M1712" i="118"/>
  <c r="M1711" i="118"/>
  <c r="M1710" i="118"/>
  <c r="M1709" i="118"/>
  <c r="M1708" i="118"/>
  <c r="M1707" i="118"/>
  <c r="M1706" i="118"/>
  <c r="M1705" i="118"/>
  <c r="M1704" i="118"/>
  <c r="M1703" i="118"/>
  <c r="M1702" i="118"/>
  <c r="M1701" i="118"/>
  <c r="M1700" i="118"/>
  <c r="M1699" i="118"/>
  <c r="M1698" i="118"/>
  <c r="M1697" i="118"/>
  <c r="M1696" i="118"/>
  <c r="M1695" i="118"/>
  <c r="M1694" i="118"/>
  <c r="M1693" i="118"/>
  <c r="M1692" i="118"/>
  <c r="M1691" i="118"/>
  <c r="M1690" i="118"/>
  <c r="M1689" i="118"/>
  <c r="M1688" i="118"/>
  <c r="M1687" i="118"/>
  <c r="M1686" i="118"/>
  <c r="M1685" i="118"/>
  <c r="M1684" i="118"/>
  <c r="M1683" i="118"/>
  <c r="M1682" i="118"/>
  <c r="M1681" i="118"/>
  <c r="M1680" i="118"/>
  <c r="M1679" i="118"/>
  <c r="M1678" i="118"/>
  <c r="M1677" i="118"/>
  <c r="M1676" i="118"/>
  <c r="M1675" i="118"/>
  <c r="M1674" i="118"/>
  <c r="M1673" i="118"/>
  <c r="M1672" i="118"/>
  <c r="M1671" i="118"/>
  <c r="M1670" i="118"/>
  <c r="M1669" i="118"/>
  <c r="M1668" i="118"/>
  <c r="M1667" i="118"/>
  <c r="M1666" i="118"/>
  <c r="M1665" i="118"/>
  <c r="M1664" i="118"/>
  <c r="M1663" i="118"/>
  <c r="M1662" i="118"/>
  <c r="M1661" i="118"/>
  <c r="M1660" i="118"/>
  <c r="M1659" i="118"/>
  <c r="M1658" i="118"/>
  <c r="M1657" i="118"/>
  <c r="M1656" i="118"/>
  <c r="M1655" i="118"/>
  <c r="M1654" i="118"/>
  <c r="M1653" i="118"/>
  <c r="M1652" i="118"/>
  <c r="M1651" i="118"/>
  <c r="M1650" i="118"/>
  <c r="M1649" i="118"/>
  <c r="M1648" i="118"/>
  <c r="M1647" i="118"/>
  <c r="M1646" i="118"/>
  <c r="M1645" i="118"/>
  <c r="M1644" i="118"/>
  <c r="M1643" i="118"/>
  <c r="M1642" i="118"/>
  <c r="M1641" i="118"/>
  <c r="M1640" i="118"/>
  <c r="M1639" i="118"/>
  <c r="M1638" i="118"/>
  <c r="M1637" i="118"/>
  <c r="M1636" i="118"/>
  <c r="M1635" i="118"/>
  <c r="M1634" i="118"/>
  <c r="M1633" i="118"/>
  <c r="M1632" i="118"/>
  <c r="M1631" i="118"/>
  <c r="M1630" i="118"/>
  <c r="M1629" i="118"/>
  <c r="M1628" i="118"/>
  <c r="M1627" i="118"/>
  <c r="M1626" i="118"/>
  <c r="M1625" i="118"/>
  <c r="M1624" i="118"/>
  <c r="M1623" i="118"/>
  <c r="M1622" i="118"/>
  <c r="M1621" i="118"/>
  <c r="M1620" i="118"/>
  <c r="M1619" i="118"/>
  <c r="M1618" i="118"/>
  <c r="M1617" i="118"/>
  <c r="M1616" i="118"/>
  <c r="M1615" i="118"/>
  <c r="M1614" i="118"/>
  <c r="M1613" i="118"/>
  <c r="M1612" i="118"/>
  <c r="M1611" i="118"/>
  <c r="M1610" i="118"/>
  <c r="M1609" i="118"/>
  <c r="M1608" i="118"/>
  <c r="M1607" i="118"/>
  <c r="M1606" i="118"/>
  <c r="M1605" i="118"/>
  <c r="M1604" i="118"/>
  <c r="M1603" i="118"/>
  <c r="M1602" i="118"/>
  <c r="M1601" i="118"/>
  <c r="M1600" i="118"/>
  <c r="M1599" i="118"/>
  <c r="M1598" i="118"/>
  <c r="M1597" i="118"/>
  <c r="M1596" i="118"/>
  <c r="M1595" i="118"/>
  <c r="M1594" i="118"/>
  <c r="M1593" i="118"/>
  <c r="M1592" i="118"/>
  <c r="M1591" i="118"/>
  <c r="M1590" i="118"/>
  <c r="M1589" i="118"/>
  <c r="M1588" i="118"/>
  <c r="M1587" i="118"/>
  <c r="M1586" i="118"/>
  <c r="M1585" i="118"/>
  <c r="M1584" i="118"/>
  <c r="M1583" i="118"/>
  <c r="M1582" i="118"/>
  <c r="M1581" i="118"/>
  <c r="M1580" i="118"/>
  <c r="M1579" i="118"/>
  <c r="M1578" i="118"/>
  <c r="M1577" i="118"/>
  <c r="M1576" i="118"/>
  <c r="M1575" i="118"/>
  <c r="M1574" i="118"/>
  <c r="M1573" i="118"/>
  <c r="M1572" i="118"/>
  <c r="M1571" i="118"/>
  <c r="M1570" i="118"/>
  <c r="M1569" i="118"/>
  <c r="M1568" i="118"/>
  <c r="M1567" i="118"/>
  <c r="M1566" i="118"/>
  <c r="M1565" i="118"/>
  <c r="M1564" i="118"/>
  <c r="M1563" i="118"/>
  <c r="M1562" i="118"/>
  <c r="M1561" i="118"/>
  <c r="M1560" i="118"/>
  <c r="M1559" i="118"/>
  <c r="M1558" i="118"/>
  <c r="M1557" i="118"/>
  <c r="M1556" i="118"/>
  <c r="M1555" i="118"/>
  <c r="M1554" i="118"/>
  <c r="M1553" i="118"/>
  <c r="M1552" i="118"/>
  <c r="M1551" i="118"/>
  <c r="M1550" i="118"/>
  <c r="M1549" i="118"/>
  <c r="M1548" i="118"/>
  <c r="M1547" i="118"/>
  <c r="M1546" i="118"/>
  <c r="M1545" i="118"/>
  <c r="M1544" i="118"/>
  <c r="M1543" i="118"/>
  <c r="M1542" i="118"/>
  <c r="M1541" i="118"/>
  <c r="M1540" i="118"/>
  <c r="M1539" i="118"/>
  <c r="M1538" i="118"/>
  <c r="M1537" i="118"/>
  <c r="M1536" i="118"/>
  <c r="M1535" i="118"/>
  <c r="M1534" i="118"/>
  <c r="M1533" i="118"/>
  <c r="M1532" i="118"/>
  <c r="M1531" i="118"/>
  <c r="M1530" i="118"/>
  <c r="M1529" i="118"/>
  <c r="M1528" i="118"/>
  <c r="M1527" i="118"/>
  <c r="M1526" i="118"/>
  <c r="M1525" i="118"/>
  <c r="M1524" i="118"/>
  <c r="M1523" i="118"/>
  <c r="M1522" i="118"/>
  <c r="M1521" i="118"/>
  <c r="M1520" i="118"/>
  <c r="M1519" i="118"/>
  <c r="M1518" i="118"/>
  <c r="M1517" i="118"/>
  <c r="M1516" i="118"/>
  <c r="M1515" i="118"/>
  <c r="M1514" i="118"/>
  <c r="M1513" i="118"/>
  <c r="M1512" i="118"/>
  <c r="M1511" i="118"/>
  <c r="M1510" i="118"/>
  <c r="M1509" i="118"/>
  <c r="M1508" i="118"/>
  <c r="M1507" i="118"/>
  <c r="M1506" i="118"/>
  <c r="M1505" i="118"/>
  <c r="M1504" i="118"/>
  <c r="M1503" i="118"/>
  <c r="M1502" i="118"/>
  <c r="M1501" i="118"/>
  <c r="M1500" i="118"/>
  <c r="M1499" i="118"/>
  <c r="M1498" i="118"/>
  <c r="M1497" i="118"/>
  <c r="M1496" i="118"/>
  <c r="M1495" i="118"/>
  <c r="M1494" i="118"/>
  <c r="M1493" i="118"/>
  <c r="M1492" i="118"/>
  <c r="M1491" i="118"/>
  <c r="M1490" i="118"/>
  <c r="M1489" i="118"/>
  <c r="M1488" i="118"/>
  <c r="M1487" i="118"/>
  <c r="M1486" i="118"/>
  <c r="M1485" i="118"/>
  <c r="M1484" i="118"/>
  <c r="M1483" i="118"/>
  <c r="M1482" i="118"/>
  <c r="M1481" i="118"/>
  <c r="M1480" i="118"/>
  <c r="M1479" i="118"/>
  <c r="M1478" i="118"/>
  <c r="M1477" i="118"/>
  <c r="M1476" i="118"/>
  <c r="M1475" i="118"/>
  <c r="M1474" i="118"/>
  <c r="M1473" i="118"/>
  <c r="M1472" i="118"/>
  <c r="M1471" i="118"/>
  <c r="M1470" i="118"/>
  <c r="M1469" i="118"/>
  <c r="M1468" i="118"/>
  <c r="M1467" i="118"/>
  <c r="M1466" i="118"/>
  <c r="M1465" i="118"/>
  <c r="M1464" i="118"/>
  <c r="M1463" i="118"/>
  <c r="M1462" i="118"/>
  <c r="M1461" i="118"/>
  <c r="M1460" i="118"/>
  <c r="M1459" i="118"/>
  <c r="M1458" i="118"/>
  <c r="M1457" i="118"/>
  <c r="M1456" i="118"/>
  <c r="M1455" i="118"/>
  <c r="M1454" i="118"/>
  <c r="M1453" i="118"/>
  <c r="M1452" i="118"/>
  <c r="M1451" i="118"/>
  <c r="M1450" i="118"/>
  <c r="M1449" i="118"/>
  <c r="M1448" i="118"/>
  <c r="M1447" i="118"/>
  <c r="M1446" i="118"/>
  <c r="M1445" i="118"/>
  <c r="M1444" i="118"/>
  <c r="M1443" i="118"/>
  <c r="M1442" i="118"/>
  <c r="M1441" i="118"/>
  <c r="M1440" i="118"/>
  <c r="M1439" i="118"/>
  <c r="M1438" i="118"/>
  <c r="M1437" i="118"/>
  <c r="M1436" i="118"/>
  <c r="M1435" i="118"/>
  <c r="M1434" i="118"/>
  <c r="M1433" i="118"/>
  <c r="M1432" i="118"/>
  <c r="M1431" i="118"/>
  <c r="M1430" i="118"/>
  <c r="M1429" i="118"/>
  <c r="M1428" i="118"/>
  <c r="M1427" i="118"/>
  <c r="M1426" i="118"/>
  <c r="M1425" i="118"/>
  <c r="M1424" i="118"/>
  <c r="M1423" i="118"/>
  <c r="M1422" i="118"/>
  <c r="M1421" i="118"/>
  <c r="M1420" i="118"/>
  <c r="M1419" i="118"/>
  <c r="M1418" i="118"/>
  <c r="M1417" i="118"/>
  <c r="M1416" i="118"/>
  <c r="M1415" i="118"/>
  <c r="M1414" i="118"/>
  <c r="M1413" i="118"/>
  <c r="M1412" i="118"/>
  <c r="M1411" i="118"/>
  <c r="M1410" i="118"/>
  <c r="M1409" i="118"/>
  <c r="M1408" i="118"/>
  <c r="M1407" i="118"/>
  <c r="M1406" i="118"/>
  <c r="M1405" i="118"/>
  <c r="M1404" i="118"/>
  <c r="M1403" i="118"/>
  <c r="M1402" i="118"/>
  <c r="M1401" i="118"/>
  <c r="M1400" i="118"/>
  <c r="M1399" i="118"/>
  <c r="M1398" i="118"/>
  <c r="M1397" i="118"/>
  <c r="M1396" i="118"/>
  <c r="M1395" i="118"/>
  <c r="M1394" i="118"/>
  <c r="M1393" i="118"/>
  <c r="M1392" i="118"/>
  <c r="M1391" i="118"/>
  <c r="M1390" i="118"/>
  <c r="M1389" i="118"/>
  <c r="M1388" i="118"/>
  <c r="M1387" i="118"/>
  <c r="M1386" i="118"/>
  <c r="M1385" i="118"/>
  <c r="M1384" i="118"/>
  <c r="M1383" i="118"/>
  <c r="M1381" i="118"/>
  <c r="M1380" i="118"/>
  <c r="M1379" i="118"/>
  <c r="M1378" i="118"/>
  <c r="M1377" i="118"/>
  <c r="M1376" i="118"/>
  <c r="M1375" i="118"/>
  <c r="M1374" i="118"/>
  <c r="M1373" i="118"/>
  <c r="M1372" i="118"/>
  <c r="M1371" i="118"/>
  <c r="M1370" i="118"/>
  <c r="M1369" i="118"/>
  <c r="M1368" i="118"/>
  <c r="M1367" i="118"/>
  <c r="M1366" i="118"/>
  <c r="M1365" i="118"/>
  <c r="M1364" i="118"/>
  <c r="M1363" i="118"/>
  <c r="M1362" i="118"/>
  <c r="M1361" i="118"/>
  <c r="M1360" i="118"/>
  <c r="M1359" i="118"/>
  <c r="M1358" i="118"/>
  <c r="M1357" i="118"/>
  <c r="M1356" i="118"/>
  <c r="M1355" i="118"/>
  <c r="M1354" i="118"/>
  <c r="M1353" i="118"/>
  <c r="M1352" i="118"/>
  <c r="M1351" i="118"/>
  <c r="M1350" i="118"/>
  <c r="M1349" i="118"/>
  <c r="M1348" i="118"/>
  <c r="M1347" i="118"/>
  <c r="M1346" i="118"/>
  <c r="M1345" i="118"/>
  <c r="M1344" i="118"/>
  <c r="M1343" i="118"/>
  <c r="M1342" i="118"/>
  <c r="M1341" i="118"/>
  <c r="M1340" i="118"/>
  <c r="M1339" i="118"/>
  <c r="M1338" i="118"/>
  <c r="M1337" i="118"/>
  <c r="M1336" i="118"/>
  <c r="M1335" i="118"/>
  <c r="M1334" i="118"/>
  <c r="M1333" i="118"/>
  <c r="M1332" i="118"/>
  <c r="M1331" i="118"/>
  <c r="M1330" i="118"/>
  <c r="M1329" i="118"/>
  <c r="M1328" i="118"/>
  <c r="M1327" i="118"/>
  <c r="M1326" i="118"/>
  <c r="M1325" i="118"/>
  <c r="M1324" i="118"/>
  <c r="M1323" i="118"/>
  <c r="M1322" i="118"/>
  <c r="M1321" i="118"/>
  <c r="M1320" i="118"/>
  <c r="M1319" i="118"/>
  <c r="M1318" i="118"/>
  <c r="M1317" i="118"/>
  <c r="M1316" i="118"/>
  <c r="M1315" i="118"/>
  <c r="M1314" i="118"/>
  <c r="M1313" i="118"/>
  <c r="M1312" i="118"/>
  <c r="M1311" i="118"/>
  <c r="M1310" i="118"/>
  <c r="M1309" i="118"/>
  <c r="M1308" i="118"/>
  <c r="M1307" i="118"/>
  <c r="M1306" i="118"/>
  <c r="M1305" i="118"/>
  <c r="M1304" i="118"/>
  <c r="M1303" i="118"/>
  <c r="M1302" i="118"/>
  <c r="M1301" i="118"/>
  <c r="M1300" i="118"/>
  <c r="M1299" i="118"/>
  <c r="M1298" i="118"/>
  <c r="M1297" i="118"/>
  <c r="M1296" i="118"/>
  <c r="M1295" i="118"/>
  <c r="M1294" i="118"/>
  <c r="M1293" i="118"/>
  <c r="M1292" i="118"/>
  <c r="M1291" i="118"/>
  <c r="M1290" i="118"/>
  <c r="M1289" i="118"/>
  <c r="M1288" i="118"/>
  <c r="M1287" i="118"/>
  <c r="M1286" i="118"/>
  <c r="M1285" i="118"/>
  <c r="M1284" i="118"/>
  <c r="M1283" i="118"/>
  <c r="M1282" i="118"/>
  <c r="M1281" i="118"/>
  <c r="M1280" i="118"/>
  <c r="M1279" i="118"/>
  <c r="M1278" i="118"/>
  <c r="M1277" i="118"/>
  <c r="M1276" i="118"/>
  <c r="M1275" i="118"/>
  <c r="M1274" i="118"/>
  <c r="M1273" i="118"/>
  <c r="M1272" i="118"/>
  <c r="M1271" i="118"/>
  <c r="M1270" i="118"/>
  <c r="M1269" i="118"/>
  <c r="M1268" i="118"/>
  <c r="M1267" i="118"/>
  <c r="M1266" i="118"/>
  <c r="M1265" i="118"/>
  <c r="M1264" i="118"/>
  <c r="M1263" i="118"/>
  <c r="M1262" i="118"/>
  <c r="M1261" i="118"/>
  <c r="M1260" i="118"/>
  <c r="M1259" i="118"/>
  <c r="M1258" i="118"/>
  <c r="M1257" i="118"/>
  <c r="M1256" i="118"/>
  <c r="M1255" i="118"/>
  <c r="M1254" i="118"/>
  <c r="M1253" i="118"/>
  <c r="M1252" i="118"/>
  <c r="M1251" i="118"/>
  <c r="M1250" i="118"/>
  <c r="M1249" i="118"/>
  <c r="M1248" i="118"/>
  <c r="M1247" i="118"/>
  <c r="M1246" i="118"/>
  <c r="M1245" i="118"/>
  <c r="M1244" i="118"/>
  <c r="M1243" i="118"/>
  <c r="M1242" i="118"/>
  <c r="M1241" i="118"/>
  <c r="M1240" i="118"/>
  <c r="M1239" i="118"/>
  <c r="M1238" i="118"/>
  <c r="M1237" i="118"/>
  <c r="M1236" i="118"/>
  <c r="M1235" i="118"/>
  <c r="M1234" i="118"/>
  <c r="M1233" i="118"/>
  <c r="M1232" i="118"/>
  <c r="M1231" i="118"/>
  <c r="M1230" i="118"/>
  <c r="M1229" i="118"/>
  <c r="M1228" i="118"/>
  <c r="M1227" i="118"/>
  <c r="M1226" i="118"/>
  <c r="M1225" i="118"/>
  <c r="M1224" i="118"/>
  <c r="M1223" i="118"/>
  <c r="M1222" i="118"/>
  <c r="M1221" i="118"/>
  <c r="M1220" i="118"/>
  <c r="M1219" i="118"/>
  <c r="M1218" i="118"/>
  <c r="M1217" i="118"/>
  <c r="M1216" i="118"/>
  <c r="M1215" i="118"/>
  <c r="M1214" i="118"/>
  <c r="M1213" i="118"/>
  <c r="M1212" i="118"/>
  <c r="M1211" i="118"/>
  <c r="M1210" i="118"/>
  <c r="M1209" i="118"/>
  <c r="M1208" i="118"/>
  <c r="M1207" i="118"/>
  <c r="M1206" i="118"/>
  <c r="M1205" i="118"/>
  <c r="M1204" i="118"/>
  <c r="M1203" i="118"/>
  <c r="M1202" i="118"/>
  <c r="M1201" i="118"/>
  <c r="M1200" i="118"/>
  <c r="M1199" i="118"/>
  <c r="M1198" i="118"/>
  <c r="M1197" i="118"/>
  <c r="M1196" i="118"/>
  <c r="M1195" i="118"/>
  <c r="M1194" i="118"/>
  <c r="M1193" i="118"/>
  <c r="M1192" i="118"/>
  <c r="M1191" i="118"/>
  <c r="M1190" i="118"/>
  <c r="M1189" i="118"/>
  <c r="M1188" i="118"/>
  <c r="M1187" i="118"/>
  <c r="M1186" i="118"/>
  <c r="M1185" i="118"/>
  <c r="M1184" i="118"/>
  <c r="M1183" i="118"/>
  <c r="M1182" i="118"/>
  <c r="M1181" i="118"/>
  <c r="M1180" i="118"/>
  <c r="M1179" i="118"/>
  <c r="M1178" i="118"/>
  <c r="M1177" i="118"/>
  <c r="M1176" i="118"/>
  <c r="M1175" i="118"/>
  <c r="M1174" i="118"/>
  <c r="M1173" i="118"/>
  <c r="M1172" i="118"/>
  <c r="M1171" i="118"/>
  <c r="M1170" i="118"/>
  <c r="M1169" i="118"/>
  <c r="M1168" i="118"/>
  <c r="M1167" i="118"/>
  <c r="M1166" i="118"/>
  <c r="M1165" i="118"/>
  <c r="M1164" i="118"/>
  <c r="M1163" i="118"/>
  <c r="M1162" i="118"/>
  <c r="M1161" i="118"/>
  <c r="M1160" i="118"/>
  <c r="M1159" i="118"/>
  <c r="M1158" i="118"/>
  <c r="M1157" i="118"/>
  <c r="M1156" i="118"/>
  <c r="M1155" i="118"/>
  <c r="M1154" i="118"/>
  <c r="M1153" i="118"/>
  <c r="M1152" i="118"/>
  <c r="M1151" i="118"/>
  <c r="M1150" i="118"/>
  <c r="M1149" i="118"/>
  <c r="M1148" i="118"/>
  <c r="M1147" i="118"/>
  <c r="M1146" i="118"/>
  <c r="M1145" i="118"/>
  <c r="M1144" i="118"/>
  <c r="M1143" i="118"/>
  <c r="M1142" i="118"/>
  <c r="M1141" i="118"/>
  <c r="M1140" i="118"/>
  <c r="M1139" i="118"/>
  <c r="M1138" i="118"/>
  <c r="M1137" i="118"/>
  <c r="M1136" i="118"/>
  <c r="M1135" i="118"/>
  <c r="M1134" i="118"/>
  <c r="M1133" i="118"/>
  <c r="M1132" i="118"/>
  <c r="M1131" i="118"/>
  <c r="M1130" i="118"/>
  <c r="M1129" i="118"/>
  <c r="M1128" i="118"/>
  <c r="M1127" i="118"/>
  <c r="M1126" i="118"/>
  <c r="M1125" i="118"/>
  <c r="M1124" i="118"/>
  <c r="M1123" i="118"/>
  <c r="M1122" i="118"/>
  <c r="M1121" i="118"/>
  <c r="M1120" i="118"/>
  <c r="M1119" i="118"/>
  <c r="M1118" i="118"/>
  <c r="M1117" i="118"/>
  <c r="M1116" i="118"/>
  <c r="M1115" i="118"/>
  <c r="M1114" i="118"/>
  <c r="M1113" i="118"/>
  <c r="M1112" i="118"/>
  <c r="M1111" i="118"/>
  <c r="M1110" i="118"/>
  <c r="M1109" i="118"/>
  <c r="M1108" i="118"/>
  <c r="M1107" i="118"/>
  <c r="M1106" i="118"/>
  <c r="M1105" i="118"/>
  <c r="M1104" i="118"/>
  <c r="M1103" i="118"/>
  <c r="M1102" i="118"/>
  <c r="M1101" i="118"/>
  <c r="M1100" i="118"/>
  <c r="M1099" i="118"/>
  <c r="M1098" i="118"/>
  <c r="M1097" i="118"/>
  <c r="M1096" i="118"/>
  <c r="M1095" i="118"/>
  <c r="M1094" i="118"/>
  <c r="M1093" i="118"/>
  <c r="M1092" i="118"/>
  <c r="M1091" i="118"/>
  <c r="M1090" i="118"/>
  <c r="M1089" i="118"/>
  <c r="M1088" i="118"/>
  <c r="M1087" i="118"/>
  <c r="M1086" i="118"/>
  <c r="M1085" i="118"/>
  <c r="M1084" i="118"/>
  <c r="M1083" i="118"/>
  <c r="M1082" i="118"/>
  <c r="M1081" i="118"/>
  <c r="M1080" i="118"/>
  <c r="M1079" i="118"/>
  <c r="M1078" i="118"/>
  <c r="M1077" i="118"/>
  <c r="M1076" i="118"/>
  <c r="M1075" i="118"/>
  <c r="M1074" i="118"/>
  <c r="M1073" i="118"/>
  <c r="M1072" i="118"/>
  <c r="M1071" i="118"/>
  <c r="M1070" i="118"/>
  <c r="M1069" i="118"/>
  <c r="M1068" i="118"/>
  <c r="M1067" i="118"/>
  <c r="M1066" i="118"/>
  <c r="M1065" i="118"/>
  <c r="M1064" i="118"/>
  <c r="M1063" i="118"/>
  <c r="M1062" i="118"/>
  <c r="M1061" i="118"/>
  <c r="M1060" i="118"/>
  <c r="M1059" i="118"/>
  <c r="M1058" i="118"/>
  <c r="M1057" i="118"/>
  <c r="M1056" i="118"/>
  <c r="M1055" i="118"/>
  <c r="M1054" i="118"/>
  <c r="M1053" i="118"/>
  <c r="M1052" i="118"/>
  <c r="M1051" i="118"/>
  <c r="M1050" i="118"/>
  <c r="M1049" i="118"/>
  <c r="M1048" i="118"/>
  <c r="M1047" i="118"/>
  <c r="M1046" i="118"/>
  <c r="M1045" i="118"/>
  <c r="M1044" i="118"/>
  <c r="M1043" i="118"/>
  <c r="M1042" i="118"/>
  <c r="M1041" i="118"/>
  <c r="M1040" i="118"/>
  <c r="M1039" i="118"/>
  <c r="M1038" i="118"/>
  <c r="M1037" i="118"/>
  <c r="M1036" i="118"/>
  <c r="M1035" i="118"/>
  <c r="M1034" i="118"/>
  <c r="M1033" i="118"/>
  <c r="M1032" i="118"/>
  <c r="M1031" i="118"/>
  <c r="M1030" i="118"/>
  <c r="M1029" i="118"/>
  <c r="M1028" i="118"/>
  <c r="M1027" i="118"/>
  <c r="M1026" i="118"/>
  <c r="M1025" i="118"/>
  <c r="M1024" i="118"/>
  <c r="M1023" i="118"/>
  <c r="M1022" i="118"/>
  <c r="M1021" i="118"/>
  <c r="M1020" i="118"/>
  <c r="M1019" i="118"/>
  <c r="M1018" i="118"/>
  <c r="M1017" i="118"/>
  <c r="M1016" i="118"/>
  <c r="M1015" i="118"/>
  <c r="M1014" i="118"/>
  <c r="M1013" i="118"/>
  <c r="M1012" i="118"/>
  <c r="M1011" i="118"/>
  <c r="M1010" i="118"/>
  <c r="M1009" i="118"/>
  <c r="M1008" i="118"/>
  <c r="M1007" i="118"/>
  <c r="M1006" i="118"/>
  <c r="M1005" i="118"/>
  <c r="M1004" i="118"/>
  <c r="M1003" i="118"/>
  <c r="M1002" i="118"/>
  <c r="M1001" i="118"/>
  <c r="M1000" i="118"/>
  <c r="M999" i="118"/>
  <c r="M998" i="118"/>
  <c r="M997" i="118"/>
  <c r="M996" i="118"/>
  <c r="M995" i="118"/>
  <c r="M994" i="118"/>
  <c r="M993" i="118"/>
  <c r="M992" i="118"/>
  <c r="M991" i="118"/>
  <c r="M990" i="118"/>
  <c r="M989" i="118"/>
  <c r="M988" i="118"/>
  <c r="M987" i="118"/>
  <c r="M986" i="118"/>
  <c r="M985" i="118"/>
  <c r="M984" i="118"/>
  <c r="M983" i="118"/>
  <c r="M982" i="118"/>
  <c r="M981" i="118"/>
  <c r="M980" i="118"/>
  <c r="M979" i="118"/>
  <c r="M978" i="118"/>
  <c r="M977" i="118"/>
  <c r="M976" i="118"/>
  <c r="M975" i="118"/>
  <c r="M974" i="118"/>
  <c r="M973" i="118"/>
  <c r="M972" i="118"/>
  <c r="M971" i="118"/>
  <c r="M970" i="118"/>
  <c r="M969" i="118"/>
  <c r="M968" i="118"/>
  <c r="M967" i="118"/>
  <c r="M966" i="118"/>
  <c r="M965" i="118"/>
  <c r="M964" i="118"/>
  <c r="M963" i="118"/>
  <c r="M962" i="118"/>
  <c r="M961" i="118"/>
  <c r="M960" i="118"/>
  <c r="M959" i="118"/>
  <c r="M958" i="118"/>
  <c r="M957" i="118"/>
  <c r="M956" i="118"/>
  <c r="M955" i="118"/>
  <c r="M954" i="118"/>
  <c r="M953" i="118"/>
  <c r="M952" i="118"/>
  <c r="M951" i="118"/>
  <c r="M950" i="118"/>
  <c r="M949" i="118"/>
  <c r="M948" i="118"/>
  <c r="M947" i="118"/>
  <c r="M946" i="118"/>
  <c r="M945" i="118"/>
  <c r="M944" i="118"/>
  <c r="M943" i="118"/>
  <c r="M942" i="118"/>
  <c r="M941" i="118"/>
  <c r="M940" i="118"/>
  <c r="M939" i="118"/>
  <c r="M938" i="118"/>
  <c r="M937" i="118"/>
  <c r="M936" i="118"/>
  <c r="M935" i="118"/>
  <c r="M934" i="118"/>
  <c r="M933" i="118"/>
  <c r="M932" i="118"/>
  <c r="M931" i="118"/>
  <c r="M930" i="118"/>
  <c r="M929" i="118"/>
  <c r="M928" i="118"/>
  <c r="M927" i="118"/>
  <c r="M926" i="118"/>
  <c r="M925" i="118"/>
  <c r="M924" i="118"/>
  <c r="M923" i="118"/>
  <c r="M922" i="118"/>
  <c r="M921" i="118"/>
  <c r="M920" i="118"/>
  <c r="M919" i="118"/>
  <c r="M918" i="118"/>
  <c r="M917" i="118"/>
  <c r="M916" i="118"/>
  <c r="M915" i="118"/>
  <c r="M914" i="118"/>
  <c r="M913" i="118"/>
  <c r="M912" i="118"/>
  <c r="M911" i="118"/>
  <c r="M910" i="118"/>
  <c r="M909" i="118"/>
  <c r="M908" i="118"/>
  <c r="M907" i="118"/>
  <c r="M906" i="118"/>
  <c r="M905" i="118"/>
  <c r="M904" i="118"/>
  <c r="M903" i="118"/>
  <c r="M902" i="118"/>
  <c r="M901" i="118"/>
  <c r="M900" i="118"/>
  <c r="M899" i="118"/>
  <c r="M898" i="118"/>
  <c r="M897" i="118"/>
  <c r="M896" i="118"/>
  <c r="M895" i="118"/>
  <c r="M894" i="118"/>
  <c r="M893" i="118"/>
  <c r="M892" i="118"/>
  <c r="M891" i="118"/>
  <c r="M890" i="118"/>
  <c r="M889" i="118"/>
  <c r="M888" i="118"/>
  <c r="M887" i="118"/>
  <c r="M886" i="118"/>
  <c r="M885" i="118"/>
  <c r="M884" i="118"/>
  <c r="M883" i="118"/>
  <c r="M882" i="118"/>
  <c r="M881" i="118"/>
  <c r="M880" i="118"/>
  <c r="M879" i="118"/>
  <c r="M878" i="118"/>
  <c r="M877" i="118"/>
  <c r="M876" i="118"/>
  <c r="M875" i="118"/>
  <c r="M874" i="118"/>
  <c r="M873" i="118"/>
  <c r="M872" i="118"/>
  <c r="M871" i="118"/>
  <c r="M870" i="118"/>
  <c r="M869" i="118"/>
  <c r="M868" i="118"/>
  <c r="M867" i="118"/>
  <c r="M866" i="118"/>
  <c r="M865" i="118"/>
  <c r="M864" i="118"/>
  <c r="M863" i="118"/>
  <c r="M862" i="118"/>
  <c r="M861" i="118"/>
  <c r="M860" i="118"/>
  <c r="M859" i="118"/>
  <c r="M858" i="118"/>
  <c r="M857" i="118"/>
  <c r="M856" i="118"/>
  <c r="M855" i="118"/>
  <c r="M854" i="118"/>
  <c r="M853" i="118"/>
  <c r="M852" i="118"/>
  <c r="M851" i="118"/>
  <c r="M850" i="118"/>
  <c r="M849" i="118"/>
  <c r="M848" i="118"/>
  <c r="M847" i="118"/>
  <c r="M846" i="118"/>
  <c r="M845" i="118"/>
  <c r="M844" i="118"/>
  <c r="M843" i="118"/>
  <c r="M842" i="118"/>
  <c r="M841" i="118"/>
  <c r="M840" i="118"/>
  <c r="M839" i="118"/>
  <c r="M838" i="118"/>
  <c r="M837" i="118"/>
  <c r="M836" i="118"/>
  <c r="M835" i="118"/>
  <c r="M834" i="118"/>
  <c r="M833" i="118"/>
  <c r="M832" i="118"/>
  <c r="M831" i="118"/>
  <c r="M830" i="118"/>
  <c r="M829" i="118"/>
  <c r="M828" i="118"/>
  <c r="M827" i="118"/>
  <c r="M826" i="118"/>
  <c r="M825" i="118"/>
  <c r="M824" i="118"/>
  <c r="M823" i="118"/>
  <c r="M822" i="118"/>
  <c r="M821" i="118"/>
  <c r="M820" i="118"/>
  <c r="M819" i="118"/>
  <c r="M818" i="118"/>
  <c r="M817" i="118"/>
  <c r="M816" i="118"/>
  <c r="M815" i="118"/>
  <c r="M814" i="118"/>
  <c r="M813" i="118"/>
  <c r="M812" i="118"/>
  <c r="M811" i="118"/>
  <c r="M810" i="118"/>
  <c r="M809" i="118"/>
  <c r="M808" i="118"/>
  <c r="M807" i="118"/>
  <c r="M806" i="118"/>
  <c r="M805" i="118"/>
  <c r="M804" i="118"/>
  <c r="M803" i="118"/>
  <c r="M802" i="118"/>
  <c r="M801" i="118"/>
  <c r="M800" i="118"/>
  <c r="M799" i="118"/>
  <c r="M798" i="118"/>
  <c r="M797" i="118"/>
  <c r="M796" i="118"/>
  <c r="M795" i="118"/>
  <c r="M794" i="118"/>
  <c r="M793" i="118"/>
  <c r="M792" i="118"/>
  <c r="M791" i="118"/>
  <c r="M790" i="118"/>
  <c r="M789" i="118"/>
  <c r="M788" i="118"/>
  <c r="M787" i="118"/>
  <c r="M786" i="118"/>
  <c r="M785" i="118"/>
  <c r="M784" i="118"/>
  <c r="M783" i="118"/>
  <c r="M782" i="118"/>
  <c r="M781" i="118"/>
  <c r="M780" i="118"/>
  <c r="M779" i="118"/>
  <c r="M778" i="118"/>
  <c r="M777" i="118"/>
  <c r="M776" i="118"/>
  <c r="M775" i="118"/>
  <c r="M774" i="118"/>
  <c r="M773" i="118"/>
  <c r="M772" i="118"/>
  <c r="M771" i="118"/>
  <c r="M770" i="118"/>
  <c r="M769" i="118"/>
  <c r="M768" i="118"/>
  <c r="M767" i="118"/>
  <c r="M766" i="118"/>
  <c r="M765" i="118"/>
  <c r="M764" i="118"/>
  <c r="M763" i="118"/>
  <c r="M762" i="118"/>
  <c r="M761" i="118"/>
  <c r="M760" i="118"/>
  <c r="M759" i="118"/>
  <c r="M758" i="118"/>
  <c r="M757" i="118"/>
  <c r="M756" i="118"/>
  <c r="M755" i="118"/>
  <c r="M754" i="118"/>
  <c r="M753" i="118"/>
  <c r="M752" i="118"/>
  <c r="M751" i="118"/>
  <c r="M750" i="118"/>
  <c r="M749" i="118"/>
  <c r="M748" i="118"/>
  <c r="M747" i="118"/>
  <c r="M746" i="118"/>
  <c r="M745" i="118"/>
  <c r="M744" i="118"/>
  <c r="M743" i="118"/>
  <c r="M742" i="118"/>
  <c r="M741" i="118"/>
  <c r="M740" i="118"/>
  <c r="M739" i="118"/>
  <c r="M738" i="118"/>
  <c r="M737" i="118"/>
  <c r="M736" i="118"/>
  <c r="M735" i="118"/>
  <c r="M734" i="118"/>
  <c r="M733" i="118"/>
  <c r="M732" i="118"/>
  <c r="M731" i="118"/>
  <c r="M730" i="118"/>
  <c r="M729" i="118"/>
  <c r="M728" i="118"/>
  <c r="M727" i="118"/>
  <c r="M726" i="118"/>
  <c r="M725" i="118"/>
  <c r="M724" i="118"/>
  <c r="M723" i="118"/>
  <c r="M722" i="118"/>
  <c r="M721" i="118"/>
  <c r="M720" i="118"/>
  <c r="M719" i="118"/>
  <c r="M718" i="118"/>
  <c r="M717" i="118"/>
  <c r="M716" i="118"/>
  <c r="M715" i="118"/>
  <c r="M714" i="118"/>
  <c r="M713" i="118"/>
  <c r="M712" i="118"/>
  <c r="M711" i="118"/>
  <c r="M710" i="118"/>
  <c r="M709" i="118"/>
  <c r="M708" i="118"/>
  <c r="M707" i="118"/>
  <c r="M706" i="118"/>
  <c r="M705" i="118"/>
  <c r="M704" i="118"/>
  <c r="M703" i="118"/>
  <c r="M702" i="118"/>
  <c r="M701" i="118"/>
  <c r="M700" i="118"/>
  <c r="M699" i="118"/>
  <c r="M698" i="118"/>
  <c r="M697" i="118"/>
  <c r="M696" i="118"/>
  <c r="M695" i="118"/>
  <c r="M694" i="118"/>
  <c r="M693" i="118"/>
  <c r="M692" i="118"/>
  <c r="M691" i="118"/>
  <c r="M690" i="118"/>
  <c r="M689" i="118"/>
  <c r="M688" i="118"/>
  <c r="M687" i="118"/>
  <c r="M686" i="118"/>
  <c r="M685" i="118"/>
  <c r="M684" i="118"/>
  <c r="M683" i="118"/>
  <c r="M682" i="118"/>
  <c r="M681" i="118"/>
  <c r="M680" i="118"/>
  <c r="M679" i="118"/>
  <c r="M678" i="118"/>
  <c r="M677" i="118"/>
  <c r="M676" i="118"/>
  <c r="M675" i="118"/>
  <c r="M674" i="118"/>
  <c r="M673" i="118"/>
  <c r="M672" i="118"/>
  <c r="M671" i="118"/>
  <c r="M670" i="118"/>
  <c r="M669" i="118"/>
  <c r="M668" i="118"/>
  <c r="M667" i="118"/>
  <c r="M666" i="118"/>
  <c r="M665" i="118"/>
  <c r="M664" i="118"/>
  <c r="M663" i="118"/>
  <c r="M662" i="118"/>
  <c r="M661" i="118"/>
  <c r="M660" i="118"/>
  <c r="M659" i="118"/>
  <c r="M658" i="118"/>
  <c r="M657" i="118"/>
  <c r="M656" i="118"/>
  <c r="M655" i="118"/>
  <c r="M654" i="118"/>
  <c r="M653" i="118"/>
  <c r="M652" i="118"/>
  <c r="M651" i="118"/>
  <c r="M650" i="118"/>
  <c r="M649" i="118"/>
  <c r="M648" i="118"/>
  <c r="M647" i="118"/>
  <c r="M646" i="118"/>
  <c r="M645" i="118"/>
  <c r="M644" i="118"/>
  <c r="M643" i="118"/>
  <c r="M642" i="118"/>
  <c r="M641" i="118"/>
  <c r="M640" i="118"/>
  <c r="M639" i="118"/>
  <c r="M638" i="118"/>
  <c r="M637" i="118"/>
  <c r="M636" i="118"/>
  <c r="M635" i="118"/>
  <c r="M634" i="118"/>
  <c r="M633" i="118"/>
  <c r="M632" i="118"/>
  <c r="M631" i="118"/>
  <c r="M630" i="118"/>
  <c r="M629" i="118"/>
  <c r="M628" i="118"/>
  <c r="M627" i="118"/>
  <c r="M626" i="118"/>
  <c r="M625" i="118"/>
  <c r="M624" i="118"/>
  <c r="M623" i="118"/>
  <c r="M622" i="118"/>
  <c r="M621" i="118"/>
  <c r="M620" i="118"/>
  <c r="M619" i="118"/>
  <c r="M618" i="118"/>
  <c r="M617" i="118"/>
  <c r="M616" i="118"/>
  <c r="M615" i="118"/>
  <c r="M614" i="118"/>
  <c r="M613" i="118"/>
  <c r="M612" i="118"/>
  <c r="M611" i="118"/>
  <c r="M610" i="118"/>
  <c r="M609" i="118"/>
  <c r="M608" i="118"/>
  <c r="M607" i="118"/>
  <c r="M606" i="118"/>
  <c r="M605" i="118"/>
  <c r="M604" i="118"/>
  <c r="M603" i="118"/>
  <c r="M602" i="118"/>
  <c r="M601" i="118"/>
  <c r="M600" i="118"/>
  <c r="M599" i="118"/>
  <c r="M598" i="118"/>
  <c r="M597" i="118"/>
  <c r="M596" i="118"/>
  <c r="M595" i="118"/>
  <c r="M594" i="118"/>
  <c r="M593" i="118"/>
  <c r="M592" i="118"/>
  <c r="M591" i="118"/>
  <c r="M590" i="118"/>
  <c r="M589" i="118"/>
  <c r="M588" i="118"/>
  <c r="M587" i="118"/>
  <c r="M586" i="118"/>
  <c r="M585" i="118"/>
  <c r="M584" i="118"/>
  <c r="M583" i="118"/>
  <c r="M582" i="118"/>
  <c r="M581" i="118"/>
  <c r="M580" i="118"/>
  <c r="M579" i="118"/>
  <c r="M578" i="118"/>
  <c r="M577" i="118"/>
  <c r="M576" i="118"/>
  <c r="M575" i="118"/>
  <c r="M574" i="118"/>
  <c r="M573" i="118"/>
  <c r="M572" i="118"/>
  <c r="M571" i="118"/>
  <c r="M570" i="118"/>
  <c r="M569" i="118"/>
  <c r="M568" i="118"/>
  <c r="M567" i="118"/>
  <c r="M566" i="118"/>
  <c r="M565" i="118"/>
  <c r="M564" i="118"/>
  <c r="M563" i="118"/>
  <c r="M562" i="118"/>
  <c r="M561" i="118"/>
  <c r="M560" i="118"/>
  <c r="M559" i="118"/>
  <c r="M558" i="118"/>
  <c r="M557" i="118"/>
  <c r="M556" i="118"/>
  <c r="M555" i="118"/>
  <c r="M554" i="118"/>
  <c r="M553" i="118"/>
  <c r="M552" i="118"/>
  <c r="M551" i="118"/>
  <c r="M550" i="118"/>
  <c r="M549" i="118"/>
  <c r="M548" i="118"/>
  <c r="M547" i="118"/>
  <c r="M546" i="118"/>
  <c r="M545" i="118"/>
  <c r="M544" i="118"/>
  <c r="M543" i="118"/>
  <c r="M542" i="118"/>
  <c r="M541" i="118"/>
  <c r="M540" i="118"/>
  <c r="M539" i="118"/>
  <c r="M538" i="118"/>
  <c r="M537" i="118"/>
  <c r="M536" i="118"/>
  <c r="M535" i="118"/>
  <c r="M534" i="118"/>
  <c r="M533" i="118"/>
  <c r="M532" i="118"/>
  <c r="M531" i="118"/>
  <c r="M530" i="118"/>
  <c r="M529" i="118"/>
  <c r="M528" i="118"/>
  <c r="M527" i="118"/>
  <c r="M526" i="118"/>
  <c r="M525" i="118"/>
  <c r="M524" i="118"/>
  <c r="M523" i="118"/>
  <c r="M522" i="118"/>
  <c r="M521" i="118"/>
  <c r="M520" i="118"/>
  <c r="M519" i="118"/>
  <c r="M518" i="118"/>
  <c r="M517" i="118"/>
  <c r="M516" i="118"/>
  <c r="M515" i="118"/>
  <c r="M514" i="118"/>
  <c r="M513" i="118"/>
  <c r="M512" i="118"/>
  <c r="M511" i="118"/>
  <c r="M510" i="118"/>
  <c r="M509" i="118"/>
  <c r="M508" i="118"/>
  <c r="M507" i="118"/>
  <c r="M506" i="118"/>
  <c r="M505" i="118"/>
  <c r="M504" i="118"/>
  <c r="M503" i="118"/>
  <c r="M502" i="118"/>
  <c r="M501" i="118"/>
  <c r="M500" i="118"/>
  <c r="M499" i="118"/>
  <c r="M498" i="118"/>
  <c r="M497" i="118"/>
  <c r="M496" i="118"/>
  <c r="M495" i="118"/>
  <c r="M494" i="118"/>
  <c r="M493" i="118"/>
  <c r="M492" i="118"/>
  <c r="M491" i="118"/>
  <c r="M490" i="118"/>
  <c r="M489" i="118"/>
  <c r="M488" i="118"/>
  <c r="M487" i="118"/>
  <c r="M486" i="118"/>
  <c r="M485" i="118"/>
  <c r="M484" i="118"/>
  <c r="M483" i="118"/>
  <c r="M482" i="118"/>
  <c r="M481" i="118"/>
  <c r="M480" i="118"/>
  <c r="M479" i="118"/>
  <c r="M478" i="118"/>
  <c r="M477" i="118"/>
  <c r="M476" i="118"/>
  <c r="M475" i="118"/>
  <c r="M474" i="118"/>
  <c r="M473" i="118"/>
  <c r="M472" i="118"/>
  <c r="M471" i="118"/>
  <c r="M470" i="118"/>
  <c r="M469" i="118"/>
  <c r="M468" i="118"/>
  <c r="M467" i="118"/>
  <c r="M466" i="118"/>
  <c r="M465" i="118"/>
  <c r="M464" i="118"/>
  <c r="M463" i="118"/>
  <c r="M462" i="118"/>
  <c r="M461" i="118"/>
  <c r="M460" i="118"/>
  <c r="M459" i="118"/>
  <c r="M458" i="118"/>
  <c r="M457" i="118"/>
  <c r="M456" i="118"/>
  <c r="M455" i="118"/>
  <c r="M454" i="118"/>
  <c r="M453" i="118"/>
  <c r="M452" i="118"/>
  <c r="M451" i="118"/>
  <c r="M450" i="118"/>
  <c r="M449" i="118"/>
  <c r="M448" i="118"/>
  <c r="M447" i="118"/>
  <c r="M446" i="118"/>
  <c r="M445" i="118"/>
  <c r="M444" i="118"/>
  <c r="M443" i="118"/>
  <c r="M442" i="118"/>
  <c r="M441" i="118"/>
  <c r="M440" i="118"/>
  <c r="M439" i="118"/>
  <c r="M438" i="118"/>
  <c r="M437" i="118"/>
  <c r="M436" i="118"/>
  <c r="M435" i="118"/>
  <c r="M434" i="118"/>
  <c r="M433" i="118"/>
  <c r="M432" i="118"/>
  <c r="M431" i="118"/>
  <c r="M430" i="118"/>
  <c r="M429" i="118"/>
  <c r="M428" i="118"/>
  <c r="M427" i="118"/>
  <c r="M426" i="118"/>
  <c r="M425" i="118"/>
  <c r="M424" i="118"/>
  <c r="M423" i="118"/>
  <c r="M422" i="118"/>
  <c r="M421" i="118"/>
  <c r="M420" i="118"/>
  <c r="M419" i="118"/>
  <c r="M418" i="118"/>
  <c r="M417" i="118"/>
  <c r="M416" i="118"/>
  <c r="M415" i="118"/>
  <c r="M414" i="118"/>
  <c r="M413" i="118"/>
  <c r="M412" i="118"/>
  <c r="M411" i="118"/>
  <c r="M410" i="118"/>
  <c r="M409" i="118"/>
  <c r="M408" i="118"/>
  <c r="M407" i="118"/>
  <c r="M406" i="118"/>
  <c r="M405" i="118"/>
  <c r="M404" i="118"/>
  <c r="M403" i="118"/>
  <c r="M402" i="118"/>
  <c r="M401" i="118"/>
  <c r="M400" i="118"/>
  <c r="M399" i="118"/>
  <c r="M398" i="118"/>
  <c r="M397" i="118"/>
  <c r="M396" i="118"/>
  <c r="M395" i="118"/>
  <c r="M394" i="118"/>
  <c r="M393" i="118"/>
  <c r="M392" i="118"/>
  <c r="M391" i="118"/>
  <c r="M390" i="118"/>
  <c r="M389" i="118"/>
  <c r="M388" i="118"/>
  <c r="M387" i="118"/>
  <c r="M386" i="118"/>
  <c r="M385" i="118"/>
  <c r="M384" i="118"/>
  <c r="M383" i="118"/>
  <c r="M382" i="118"/>
  <c r="M381" i="118"/>
  <c r="M380" i="118"/>
  <c r="M379" i="118"/>
  <c r="M378" i="118"/>
  <c r="M377" i="118"/>
  <c r="M376" i="118"/>
  <c r="M375" i="118"/>
  <c r="M374" i="118"/>
  <c r="M373" i="118"/>
  <c r="M372" i="118"/>
  <c r="M371" i="118"/>
  <c r="M370" i="118"/>
  <c r="M369" i="118"/>
  <c r="M368" i="118"/>
  <c r="M367" i="118"/>
  <c r="M366" i="118"/>
  <c r="M365" i="118"/>
  <c r="M364" i="118"/>
  <c r="M363" i="118"/>
  <c r="M362" i="118"/>
  <c r="M361" i="118"/>
  <c r="M360" i="118"/>
  <c r="M359" i="118"/>
  <c r="M358" i="118"/>
  <c r="M357" i="118"/>
  <c r="M356" i="118"/>
  <c r="M355" i="118"/>
  <c r="M354" i="118"/>
  <c r="M353" i="118"/>
  <c r="M352" i="118"/>
  <c r="M351" i="118"/>
  <c r="M350" i="118"/>
  <c r="M349" i="118"/>
  <c r="M348" i="118"/>
  <c r="M347" i="118"/>
  <c r="M346" i="118"/>
  <c r="M345" i="118"/>
  <c r="M344" i="118"/>
  <c r="M343" i="118"/>
  <c r="M342" i="118"/>
  <c r="M341" i="118"/>
  <c r="M340" i="118"/>
  <c r="M339" i="118"/>
  <c r="M338" i="118"/>
  <c r="M337" i="118"/>
  <c r="M336" i="118"/>
  <c r="M335" i="118"/>
  <c r="M334" i="118"/>
  <c r="M333" i="118"/>
  <c r="M332" i="118"/>
  <c r="M331" i="118"/>
  <c r="M330" i="118"/>
  <c r="M329" i="118"/>
  <c r="M328" i="118"/>
  <c r="M327" i="118"/>
  <c r="M326" i="118"/>
  <c r="M325" i="118"/>
  <c r="M324" i="118"/>
  <c r="M323" i="118"/>
  <c r="M322" i="118"/>
  <c r="M321" i="118"/>
  <c r="M320" i="118"/>
  <c r="M319" i="118"/>
  <c r="M318" i="118"/>
  <c r="M317" i="118"/>
  <c r="M316" i="118"/>
  <c r="M315" i="118"/>
  <c r="M314" i="118"/>
  <c r="M313" i="118"/>
  <c r="M312" i="118"/>
  <c r="M311" i="118"/>
  <c r="M310" i="118"/>
  <c r="M309" i="118"/>
  <c r="M308" i="118"/>
  <c r="M307" i="118"/>
  <c r="M306" i="118"/>
  <c r="M305" i="118"/>
  <c r="M304" i="118"/>
  <c r="M303" i="118"/>
  <c r="M302" i="118"/>
  <c r="M301" i="118"/>
  <c r="M300" i="118"/>
  <c r="M299" i="118"/>
  <c r="M298" i="118"/>
  <c r="M297" i="118"/>
  <c r="M296" i="118"/>
  <c r="M295" i="118"/>
  <c r="M294" i="118"/>
  <c r="M293" i="118"/>
  <c r="M292" i="118"/>
  <c r="M291" i="118"/>
  <c r="M290" i="118"/>
  <c r="M289" i="118"/>
  <c r="M288" i="118"/>
  <c r="M287" i="118"/>
  <c r="M286" i="118"/>
  <c r="M285" i="118"/>
  <c r="M284" i="118"/>
  <c r="M283" i="118"/>
  <c r="M282" i="118"/>
  <c r="M281" i="118"/>
  <c r="M280" i="118"/>
  <c r="M279" i="118"/>
  <c r="M278" i="118"/>
  <c r="M277" i="118"/>
  <c r="M276" i="118"/>
  <c r="M275" i="118"/>
  <c r="M274" i="118"/>
  <c r="M273" i="118"/>
  <c r="M272" i="118"/>
  <c r="M271" i="118"/>
  <c r="M270" i="118"/>
  <c r="M269" i="118"/>
  <c r="M268" i="118"/>
  <c r="M267" i="118"/>
  <c r="M266" i="118"/>
  <c r="M265" i="118"/>
  <c r="M264" i="118"/>
  <c r="M263" i="118"/>
  <c r="M262" i="118"/>
  <c r="M261" i="118"/>
  <c r="M260" i="118"/>
  <c r="M259" i="118"/>
  <c r="M258" i="118"/>
  <c r="M257" i="118"/>
  <c r="M256" i="118"/>
  <c r="M255" i="118"/>
  <c r="M254" i="118"/>
  <c r="M253" i="118"/>
  <c r="M252" i="118"/>
  <c r="M251" i="118"/>
  <c r="M250" i="118"/>
  <c r="M249" i="118"/>
  <c r="M248" i="118"/>
  <c r="M247" i="118"/>
  <c r="M246" i="118"/>
  <c r="M245" i="118"/>
  <c r="M244" i="118"/>
  <c r="M243" i="118"/>
  <c r="M242" i="118"/>
  <c r="M241" i="118"/>
  <c r="M240" i="118"/>
  <c r="M239" i="118"/>
  <c r="M238" i="118"/>
  <c r="M237" i="118"/>
  <c r="M236" i="118"/>
  <c r="M235" i="118"/>
  <c r="M234" i="118"/>
  <c r="M233" i="118"/>
  <c r="M232" i="118"/>
  <c r="M231" i="118"/>
  <c r="M230" i="118"/>
  <c r="M229" i="118"/>
  <c r="M228" i="118"/>
  <c r="M227" i="118"/>
  <c r="M226" i="118"/>
  <c r="M225" i="118"/>
  <c r="M224" i="118"/>
  <c r="M223" i="118"/>
  <c r="M222" i="118"/>
  <c r="M221" i="118"/>
  <c r="M220" i="118"/>
  <c r="M219" i="118"/>
  <c r="M218" i="118"/>
  <c r="M217" i="118"/>
  <c r="M216" i="118"/>
  <c r="M215" i="118"/>
  <c r="M214" i="118"/>
  <c r="M213" i="118"/>
  <c r="M212" i="118"/>
  <c r="M211" i="118"/>
  <c r="M210" i="118"/>
  <c r="M209" i="118"/>
  <c r="M208" i="118"/>
  <c r="M207" i="118"/>
  <c r="M206" i="118"/>
  <c r="M205" i="118"/>
  <c r="M204" i="118"/>
  <c r="M203" i="118"/>
  <c r="M202" i="118"/>
  <c r="M201" i="118"/>
  <c r="M200" i="118"/>
  <c r="M199" i="118"/>
  <c r="M198" i="118"/>
  <c r="M197" i="118"/>
  <c r="M196" i="118"/>
  <c r="M195" i="118"/>
  <c r="M194" i="118"/>
  <c r="M193" i="118"/>
  <c r="M192" i="118"/>
  <c r="M191" i="118"/>
  <c r="M190" i="118"/>
  <c r="M189" i="118"/>
  <c r="M188" i="118"/>
  <c r="M187" i="118"/>
  <c r="M186" i="118"/>
  <c r="M185" i="118"/>
  <c r="M184" i="118"/>
  <c r="M183" i="118"/>
  <c r="M182" i="118"/>
  <c r="M181" i="118"/>
  <c r="M180" i="118"/>
  <c r="M179" i="118"/>
  <c r="M178" i="118"/>
  <c r="M177" i="118"/>
  <c r="M176" i="118"/>
  <c r="M175" i="118"/>
  <c r="M174" i="118"/>
  <c r="M173" i="118"/>
  <c r="M172" i="118"/>
  <c r="M171" i="118"/>
  <c r="M170" i="118"/>
  <c r="M169" i="118"/>
  <c r="M168" i="118"/>
  <c r="M167" i="118"/>
  <c r="M166" i="118"/>
  <c r="M165" i="118"/>
  <c r="M164" i="118"/>
  <c r="M163" i="118"/>
  <c r="M162" i="118"/>
  <c r="M161" i="118"/>
  <c r="M160" i="118"/>
  <c r="M159" i="118"/>
  <c r="M158" i="118"/>
  <c r="M157" i="118"/>
  <c r="M156" i="118"/>
  <c r="M155" i="118"/>
  <c r="M154" i="118"/>
  <c r="M153" i="118"/>
  <c r="M152" i="118"/>
  <c r="M151" i="118"/>
  <c r="M150" i="118"/>
  <c r="M149" i="118"/>
  <c r="M148" i="118"/>
  <c r="M147" i="118"/>
  <c r="M146" i="118"/>
  <c r="M145" i="118"/>
  <c r="M144" i="118"/>
  <c r="M143" i="118"/>
  <c r="M142" i="118"/>
  <c r="M141" i="118"/>
  <c r="M140" i="118"/>
  <c r="M139" i="118"/>
  <c r="M138" i="118"/>
  <c r="M137" i="118"/>
  <c r="M136" i="118"/>
  <c r="M135" i="118"/>
  <c r="M134" i="118"/>
  <c r="M133" i="118"/>
  <c r="M132" i="118"/>
  <c r="M131" i="118"/>
  <c r="M130" i="118"/>
  <c r="M129" i="118"/>
  <c r="M128" i="118"/>
  <c r="M127" i="118"/>
  <c r="M126" i="118"/>
  <c r="M125" i="118"/>
  <c r="M124" i="118"/>
  <c r="M123" i="118"/>
  <c r="M122" i="118"/>
  <c r="M121" i="118"/>
  <c r="M120" i="118"/>
  <c r="M119" i="118"/>
  <c r="M118" i="118"/>
  <c r="M117" i="118"/>
  <c r="M116" i="118"/>
  <c r="M115" i="118"/>
  <c r="M114" i="118"/>
  <c r="M113" i="118"/>
  <c r="M112" i="118"/>
  <c r="M111" i="118"/>
  <c r="M110" i="118"/>
  <c r="M109" i="118"/>
  <c r="M108" i="118"/>
  <c r="M107" i="118"/>
  <c r="M106" i="118"/>
  <c r="M105" i="118"/>
  <c r="M104" i="118"/>
  <c r="M103" i="118"/>
  <c r="M102" i="118"/>
  <c r="M101" i="118"/>
  <c r="M100" i="118"/>
  <c r="M99" i="118"/>
  <c r="M98" i="118"/>
  <c r="M97" i="118"/>
  <c r="M96" i="118"/>
  <c r="M95" i="118"/>
  <c r="M94" i="118"/>
  <c r="M93" i="118"/>
  <c r="M92" i="118"/>
  <c r="M91" i="118"/>
  <c r="M90" i="118"/>
  <c r="M89" i="118"/>
  <c r="M88" i="118"/>
  <c r="M87" i="118"/>
  <c r="M86" i="118"/>
  <c r="M85" i="118"/>
  <c r="M84" i="118"/>
  <c r="M83" i="118"/>
  <c r="M82" i="118"/>
  <c r="M81" i="118"/>
  <c r="M80" i="118"/>
  <c r="M79" i="118"/>
  <c r="M78" i="118"/>
  <c r="M77" i="118"/>
  <c r="M76" i="118"/>
  <c r="M75" i="118"/>
  <c r="M74" i="118"/>
  <c r="M73" i="118"/>
  <c r="M72" i="118"/>
  <c r="M71" i="118"/>
  <c r="M70" i="118"/>
  <c r="M69" i="118"/>
  <c r="M68" i="118"/>
  <c r="M67" i="118"/>
  <c r="M66" i="118"/>
  <c r="M65" i="118"/>
  <c r="M64" i="118"/>
  <c r="M63" i="118"/>
  <c r="M62" i="118"/>
  <c r="M61" i="118"/>
  <c r="M60" i="118"/>
  <c r="M59" i="118"/>
  <c r="M58" i="118"/>
  <c r="M57" i="118"/>
  <c r="M56" i="118"/>
  <c r="M55" i="118"/>
  <c r="M54" i="118"/>
  <c r="M53" i="118"/>
  <c r="M52" i="118"/>
  <c r="M51" i="118"/>
  <c r="M50" i="118"/>
  <c r="M49" i="118"/>
  <c r="M48" i="118"/>
  <c r="M47" i="118"/>
  <c r="M46" i="118"/>
  <c r="M45" i="118"/>
  <c r="M44" i="118"/>
  <c r="M43" i="118"/>
  <c r="M42" i="118"/>
  <c r="M41" i="118"/>
  <c r="M40" i="118"/>
  <c r="M39" i="118"/>
  <c r="M38" i="118"/>
  <c r="M37" i="118"/>
  <c r="M36" i="118"/>
  <c r="M35" i="118"/>
  <c r="M34" i="118"/>
  <c r="M33" i="118"/>
  <c r="M32" i="118"/>
  <c r="M31" i="118"/>
  <c r="M30" i="118"/>
  <c r="M29" i="118"/>
  <c r="M28" i="118"/>
  <c r="M27" i="118"/>
  <c r="M26" i="118"/>
  <c r="M25" i="118"/>
  <c r="M24" i="118"/>
  <c r="M23" i="118"/>
  <c r="M22" i="118"/>
  <c r="M21" i="118"/>
  <c r="M20" i="118"/>
  <c r="M19" i="118"/>
  <c r="M18" i="118"/>
  <c r="M17" i="118"/>
  <c r="M16" i="118"/>
  <c r="M15" i="118"/>
  <c r="M14" i="118"/>
  <c r="M13" i="118"/>
  <c r="M12" i="118"/>
  <c r="M11" i="118"/>
  <c r="M10" i="118"/>
  <c r="M9" i="118"/>
  <c r="L4858" i="118"/>
  <c r="L4857" i="118"/>
  <c r="L4856" i="118"/>
  <c r="L4855" i="118"/>
  <c r="L4854" i="118"/>
  <c r="L4853" i="118"/>
  <c r="L4852" i="118"/>
  <c r="L4851" i="118"/>
  <c r="L4850" i="118"/>
  <c r="L4849" i="118"/>
  <c r="L4848" i="118"/>
  <c r="L4847" i="118"/>
  <c r="L4846" i="118"/>
  <c r="L4845" i="118"/>
  <c r="L4844" i="118"/>
  <c r="L4843" i="118"/>
  <c r="L4842" i="118"/>
  <c r="L4841" i="118"/>
  <c r="L4840" i="118"/>
  <c r="L4839" i="118"/>
  <c r="L4838" i="118"/>
  <c r="L4837" i="118"/>
  <c r="L4836" i="118"/>
  <c r="L4835" i="118"/>
  <c r="L4834" i="118"/>
  <c r="L4833" i="118"/>
  <c r="L4832" i="118"/>
  <c r="L4831" i="118"/>
  <c r="L4830" i="118"/>
  <c r="L4829" i="118"/>
  <c r="L4828" i="118"/>
  <c r="L4827" i="118"/>
  <c r="L4826" i="118"/>
  <c r="L4825" i="118"/>
  <c r="L4824" i="118"/>
  <c r="L4823" i="118"/>
  <c r="L4822" i="118"/>
  <c r="L4821" i="118"/>
  <c r="L4820" i="118"/>
  <c r="L4819" i="118"/>
  <c r="L4818" i="118"/>
  <c r="L4817" i="118"/>
  <c r="L4816" i="118"/>
  <c r="L4815" i="118"/>
  <c r="L4814" i="118"/>
  <c r="L4813" i="118"/>
  <c r="L4812" i="118"/>
  <c r="L4811" i="118"/>
  <c r="L4810" i="118"/>
  <c r="L4809" i="118"/>
  <c r="L4808" i="118"/>
  <c r="L4807" i="118"/>
  <c r="L4806" i="118"/>
  <c r="L4805" i="118"/>
  <c r="L4804" i="118"/>
  <c r="L4803" i="118"/>
  <c r="L4802" i="118"/>
  <c r="L4801" i="118"/>
  <c r="L4800" i="118"/>
  <c r="L4799" i="118"/>
  <c r="L4798" i="118"/>
  <c r="L4797" i="118"/>
  <c r="L4796" i="118"/>
  <c r="L4795" i="118"/>
  <c r="L4794" i="118"/>
  <c r="L4793" i="118"/>
  <c r="L4792" i="118"/>
  <c r="L4791" i="118"/>
  <c r="L4790" i="118"/>
  <c r="L4789" i="118"/>
  <c r="L4788" i="118"/>
  <c r="L4787" i="118"/>
  <c r="L4786" i="118"/>
  <c r="L4785" i="118"/>
  <c r="L4784" i="118"/>
  <c r="L4783" i="118"/>
  <c r="L4782" i="118"/>
  <c r="L4781" i="118"/>
  <c r="L4780" i="118"/>
  <c r="L4779" i="118"/>
  <c r="L4778" i="118"/>
  <c r="L4777" i="118"/>
  <c r="L4776" i="118"/>
  <c r="L4775" i="118"/>
  <c r="L4774" i="118"/>
  <c r="L4773" i="118"/>
  <c r="L4772" i="118"/>
  <c r="L4771" i="118"/>
  <c r="L4770" i="118"/>
  <c r="L4769" i="118"/>
  <c r="L4768" i="118"/>
  <c r="L4767" i="118"/>
  <c r="L4766" i="118"/>
  <c r="L4765" i="118"/>
  <c r="L4764" i="118"/>
  <c r="L4763" i="118"/>
  <c r="L4762" i="118"/>
  <c r="L4761" i="118"/>
  <c r="L4760" i="118"/>
  <c r="L4759" i="118"/>
  <c r="L4758" i="118"/>
  <c r="L4757" i="118"/>
  <c r="L4756" i="118"/>
  <c r="L4755" i="118"/>
  <c r="L4754" i="118"/>
  <c r="L4753" i="118"/>
  <c r="L4752" i="118"/>
  <c r="L4751" i="118"/>
  <c r="L4750" i="118"/>
  <c r="L4749" i="118"/>
  <c r="L4748" i="118"/>
  <c r="L4747" i="118"/>
  <c r="L4746" i="118"/>
  <c r="L4745" i="118"/>
  <c r="L4744" i="118"/>
  <c r="L4743" i="118"/>
  <c r="L4742" i="118"/>
  <c r="L4741" i="118"/>
  <c r="L4740" i="118"/>
  <c r="L4739" i="118"/>
  <c r="L4738" i="118"/>
  <c r="L4737" i="118"/>
  <c r="L4736" i="118"/>
  <c r="L4735" i="118"/>
  <c r="L4734" i="118"/>
  <c r="L4733" i="118"/>
  <c r="L4732" i="118"/>
  <c r="L4731" i="118"/>
  <c r="L4730" i="118"/>
  <c r="L4729" i="118"/>
  <c r="L4728" i="118"/>
  <c r="L4727" i="118"/>
  <c r="L4726" i="118"/>
  <c r="L4725" i="118"/>
  <c r="L4724" i="118"/>
  <c r="L4723" i="118"/>
  <c r="L4722" i="118"/>
  <c r="L4721" i="118"/>
  <c r="L4720" i="118"/>
  <c r="L4719" i="118"/>
  <c r="L4718" i="118"/>
  <c r="L4717" i="118"/>
  <c r="L4716" i="118"/>
  <c r="L4715" i="118"/>
  <c r="L4714" i="118"/>
  <c r="L4713" i="118"/>
  <c r="L4712" i="118"/>
  <c r="L4711" i="118"/>
  <c r="L4710" i="118"/>
  <c r="L4709" i="118"/>
  <c r="L4708" i="118"/>
  <c r="L4707" i="118"/>
  <c r="L4706" i="118"/>
  <c r="L4705" i="118"/>
  <c r="L4704" i="118"/>
  <c r="L4703" i="118"/>
  <c r="L4702" i="118"/>
  <c r="L4701" i="118"/>
  <c r="L4700" i="118"/>
  <c r="L4699" i="118"/>
  <c r="L4698" i="118"/>
  <c r="L4697" i="118"/>
  <c r="L4696" i="118"/>
  <c r="L4695" i="118"/>
  <c r="L4694" i="118"/>
  <c r="L4693" i="118"/>
  <c r="L4692" i="118"/>
  <c r="L4691" i="118"/>
  <c r="L4690" i="118"/>
  <c r="L4689" i="118"/>
  <c r="L4688" i="118"/>
  <c r="L4687" i="118"/>
  <c r="L4686" i="118"/>
  <c r="L4685" i="118"/>
  <c r="L4684" i="118"/>
  <c r="L4683" i="118"/>
  <c r="L4682" i="118"/>
  <c r="L4681" i="118"/>
  <c r="L4680" i="118"/>
  <c r="L4679" i="118"/>
  <c r="L4678" i="118"/>
  <c r="L4677" i="118"/>
  <c r="L4676" i="118"/>
  <c r="L4675" i="118"/>
  <c r="L4674" i="118"/>
  <c r="L4673" i="118"/>
  <c r="L4672" i="118"/>
  <c r="L4671" i="118"/>
  <c r="L4670" i="118"/>
  <c r="L4669" i="118"/>
  <c r="L4668" i="118"/>
  <c r="L4667" i="118"/>
  <c r="L4666" i="118"/>
  <c r="L4665" i="118"/>
  <c r="L4664" i="118"/>
  <c r="L4663" i="118"/>
  <c r="L4662" i="118"/>
  <c r="L4661" i="118"/>
  <c r="L4660" i="118"/>
  <c r="L4659" i="118"/>
  <c r="L4658" i="118"/>
  <c r="L4657" i="118"/>
  <c r="L4656" i="118"/>
  <c r="L4655" i="118"/>
  <c r="L4654" i="118"/>
  <c r="L4653" i="118"/>
  <c r="L4652" i="118"/>
  <c r="L4651" i="118"/>
  <c r="L4650" i="118"/>
  <c r="L4649" i="118"/>
  <c r="L4648" i="118"/>
  <c r="L4647" i="118"/>
  <c r="L4646" i="118"/>
  <c r="L4645" i="118"/>
  <c r="L4644" i="118"/>
  <c r="L4643" i="118"/>
  <c r="L4642" i="118"/>
  <c r="L4641" i="118"/>
  <c r="L4640" i="118"/>
  <c r="L4639" i="118"/>
  <c r="L4638" i="118"/>
  <c r="L4637" i="118"/>
  <c r="L4636" i="118"/>
  <c r="L4635" i="118"/>
  <c r="L4634" i="118"/>
  <c r="L4633" i="118"/>
  <c r="L4632" i="118"/>
  <c r="L4631" i="118"/>
  <c r="L4630" i="118"/>
  <c r="L4629" i="118"/>
  <c r="L4628" i="118"/>
  <c r="L4627" i="118"/>
  <c r="L4626" i="118"/>
  <c r="L4625" i="118"/>
  <c r="L4624" i="118"/>
  <c r="L4623" i="118"/>
  <c r="L4622" i="118"/>
  <c r="L4621" i="118"/>
  <c r="L4620" i="118"/>
  <c r="L4619" i="118"/>
  <c r="L4618" i="118"/>
  <c r="L4617" i="118"/>
  <c r="L4616" i="118"/>
  <c r="L4615" i="118"/>
  <c r="L4614" i="118"/>
  <c r="L4613" i="118"/>
  <c r="L4612" i="118"/>
  <c r="L4611" i="118"/>
  <c r="L4610" i="118"/>
  <c r="L4609" i="118"/>
  <c r="L4608" i="118"/>
  <c r="L4607" i="118"/>
  <c r="L4606" i="118"/>
  <c r="L4605" i="118"/>
  <c r="L4604" i="118"/>
  <c r="L4603" i="118"/>
  <c r="L4602" i="118"/>
  <c r="L4601" i="118"/>
  <c r="L4600" i="118"/>
  <c r="L4599" i="118"/>
  <c r="L4598" i="118"/>
  <c r="L4597" i="118"/>
  <c r="L4596" i="118"/>
  <c r="L4595" i="118"/>
  <c r="L4594" i="118"/>
  <c r="L4593" i="118"/>
  <c r="L4592" i="118"/>
  <c r="L4591" i="118"/>
  <c r="L4590" i="118"/>
  <c r="L4589" i="118"/>
  <c r="L4588" i="118"/>
  <c r="L4587" i="118"/>
  <c r="L4586" i="118"/>
  <c r="L4585" i="118"/>
  <c r="L4584" i="118"/>
  <c r="L4583" i="118"/>
  <c r="L4582" i="118"/>
  <c r="L4581" i="118"/>
  <c r="L4580" i="118"/>
  <c r="L4579" i="118"/>
  <c r="L4578" i="118"/>
  <c r="L4577" i="118"/>
  <c r="L4576" i="118"/>
  <c r="L4575" i="118"/>
  <c r="L4574" i="118"/>
  <c r="L4573" i="118"/>
  <c r="L4572" i="118"/>
  <c r="L4571" i="118"/>
  <c r="L4570" i="118"/>
  <c r="L4569" i="118"/>
  <c r="L4568" i="118"/>
  <c r="L4567" i="118"/>
  <c r="L4566" i="118"/>
  <c r="L4565" i="118"/>
  <c r="L4564" i="118"/>
  <c r="L4563" i="118"/>
  <c r="L4562" i="118"/>
  <c r="L4561" i="118"/>
  <c r="L4560" i="118"/>
  <c r="L4559" i="118"/>
  <c r="L4558" i="118"/>
  <c r="L4557" i="118"/>
  <c r="L4556" i="118"/>
  <c r="L4555" i="118"/>
  <c r="L4554" i="118"/>
  <c r="L4553" i="118"/>
  <c r="L4552" i="118"/>
  <c r="L4551" i="118"/>
  <c r="L4550" i="118"/>
  <c r="L4549" i="118"/>
  <c r="L4548" i="118"/>
  <c r="L4547" i="118"/>
  <c r="L4546" i="118"/>
  <c r="L4545" i="118"/>
  <c r="L4544" i="118"/>
  <c r="L4543" i="118"/>
  <c r="L4542" i="118"/>
  <c r="L4541" i="118"/>
  <c r="L4540" i="118"/>
  <c r="L4539" i="118"/>
  <c r="L4538" i="118"/>
  <c r="L4537" i="118"/>
  <c r="L4536" i="118"/>
  <c r="L4535" i="118"/>
  <c r="L4534" i="118"/>
  <c r="L4533" i="118"/>
  <c r="L4532" i="118"/>
  <c r="L4531" i="118"/>
  <c r="L4530" i="118"/>
  <c r="L4529" i="118"/>
  <c r="L4528" i="118"/>
  <c r="L4527" i="118"/>
  <c r="L4526" i="118"/>
  <c r="L4525" i="118"/>
  <c r="L4524" i="118"/>
  <c r="L4523" i="118"/>
  <c r="L4522" i="118"/>
  <c r="L4521" i="118"/>
  <c r="L4520" i="118"/>
  <c r="L4519" i="118"/>
  <c r="L4518" i="118"/>
  <c r="L4517" i="118"/>
  <c r="L4516" i="118"/>
  <c r="L4515" i="118"/>
  <c r="L4514" i="118"/>
  <c r="L4513" i="118"/>
  <c r="L4512" i="118"/>
  <c r="L4511" i="118"/>
  <c r="L4510" i="118"/>
  <c r="L4509" i="118"/>
  <c r="L4508" i="118"/>
  <c r="L4507" i="118"/>
  <c r="L4506" i="118"/>
  <c r="L4505" i="118"/>
  <c r="L4504" i="118"/>
  <c r="L4503" i="118"/>
  <c r="L4502" i="118"/>
  <c r="L4501" i="118"/>
  <c r="L4500" i="118"/>
  <c r="L4499" i="118"/>
  <c r="L4498" i="118"/>
  <c r="L4497" i="118"/>
  <c r="L4496" i="118"/>
  <c r="L4495" i="118"/>
  <c r="L4494" i="118"/>
  <c r="L4493" i="118"/>
  <c r="L4492" i="118"/>
  <c r="L4491" i="118"/>
  <c r="L4490" i="118"/>
  <c r="L4489" i="118"/>
  <c r="L4488" i="118"/>
  <c r="L4487" i="118"/>
  <c r="L4486" i="118"/>
  <c r="L4485" i="118"/>
  <c r="L4484" i="118"/>
  <c r="L4483" i="118"/>
  <c r="L4482" i="118"/>
  <c r="L4481" i="118"/>
  <c r="L4480" i="118"/>
  <c r="L4479" i="118"/>
  <c r="L4478" i="118"/>
  <c r="L4477" i="118"/>
  <c r="L4476" i="118"/>
  <c r="L4475" i="118"/>
  <c r="L4474" i="118"/>
  <c r="L4473" i="118"/>
  <c r="L4472" i="118"/>
  <c r="L4471" i="118"/>
  <c r="L4470" i="118"/>
  <c r="L4469" i="118"/>
  <c r="L4468" i="118"/>
  <c r="L4467" i="118"/>
  <c r="L4466" i="118"/>
  <c r="L4465" i="118"/>
  <c r="L4464" i="118"/>
  <c r="L4463" i="118"/>
  <c r="L4462" i="118"/>
  <c r="L4461" i="118"/>
  <c r="L4460" i="118"/>
  <c r="L4459" i="118"/>
  <c r="L4458" i="118"/>
  <c r="L4457" i="118"/>
  <c r="L4456" i="118"/>
  <c r="L4455" i="118"/>
  <c r="L4454" i="118"/>
  <c r="L4453" i="118"/>
  <c r="L4452" i="118"/>
  <c r="L4451" i="118"/>
  <c r="L4450" i="118"/>
  <c r="L4449" i="118"/>
  <c r="L4448" i="118"/>
  <c r="L4447" i="118"/>
  <c r="L4446" i="118"/>
  <c r="L4445" i="118"/>
  <c r="L4444" i="118"/>
  <c r="L4443" i="118"/>
  <c r="L4442" i="118"/>
  <c r="L4441" i="118"/>
  <c r="L4440" i="118"/>
  <c r="L4439" i="118"/>
  <c r="L4438" i="118"/>
  <c r="L4437" i="118"/>
  <c r="L4436" i="118"/>
  <c r="L4435" i="118"/>
  <c r="L4434" i="118"/>
  <c r="L4433" i="118"/>
  <c r="L4432" i="118"/>
  <c r="L4431" i="118"/>
  <c r="L4430" i="118"/>
  <c r="L4429" i="118"/>
  <c r="L4428" i="118"/>
  <c r="L4427" i="118"/>
  <c r="L4426" i="118"/>
  <c r="L4425" i="118"/>
  <c r="L4424" i="118"/>
  <c r="L4423" i="118"/>
  <c r="L4422" i="118"/>
  <c r="L4421" i="118"/>
  <c r="L4420" i="118"/>
  <c r="L4419" i="118"/>
  <c r="L4418" i="118"/>
  <c r="L4417" i="118"/>
  <c r="L4416" i="118"/>
  <c r="L4415" i="118"/>
  <c r="L4414" i="118"/>
  <c r="L4413" i="118"/>
  <c r="L4412" i="118"/>
  <c r="L4411" i="118"/>
  <c r="L4410" i="118"/>
  <c r="L4409" i="118"/>
  <c r="L4408" i="118"/>
  <c r="L4407" i="118"/>
  <c r="L4406" i="118"/>
  <c r="L4405" i="118"/>
  <c r="L4404" i="118"/>
  <c r="L4403" i="118"/>
  <c r="L4402" i="118"/>
  <c r="L4401" i="118"/>
  <c r="L4400" i="118"/>
  <c r="L4399" i="118"/>
  <c r="L4398" i="118"/>
  <c r="L4397" i="118"/>
  <c r="L4396" i="118"/>
  <c r="L4395" i="118"/>
  <c r="L4394" i="118"/>
  <c r="L4393" i="118"/>
  <c r="L4392" i="118"/>
  <c r="L4391" i="118"/>
  <c r="L4390" i="118"/>
  <c r="L4389" i="118"/>
  <c r="L4388" i="118"/>
  <c r="L4387" i="118"/>
  <c r="L4386" i="118"/>
  <c r="L4385" i="118"/>
  <c r="L4384" i="118"/>
  <c r="L4383" i="118"/>
  <c r="L4382" i="118"/>
  <c r="L4381" i="118"/>
  <c r="L4380" i="118"/>
  <c r="L4379" i="118"/>
  <c r="L4378" i="118"/>
  <c r="L4377" i="118"/>
  <c r="L4376" i="118"/>
  <c r="L4375" i="118"/>
  <c r="L4374" i="118"/>
  <c r="L4373" i="118"/>
  <c r="L4372" i="118"/>
  <c r="L4371" i="118"/>
  <c r="L4370" i="118"/>
  <c r="L4369" i="118"/>
  <c r="L4368" i="118"/>
  <c r="L4367" i="118"/>
  <c r="L4366" i="118"/>
  <c r="L4365" i="118"/>
  <c r="L4364" i="118"/>
  <c r="L4363" i="118"/>
  <c r="L4362" i="118"/>
  <c r="L4361" i="118"/>
  <c r="L4360" i="118"/>
  <c r="L4359" i="118"/>
  <c r="L4358" i="118"/>
  <c r="L4357" i="118"/>
  <c r="L4356" i="118"/>
  <c r="L4355" i="118"/>
  <c r="L4354" i="118"/>
  <c r="L4353" i="118"/>
  <c r="L4352" i="118"/>
  <c r="L4351" i="118"/>
  <c r="L4350" i="118"/>
  <c r="L4349" i="118"/>
  <c r="L4348" i="118"/>
  <c r="L4347" i="118"/>
  <c r="L4346" i="118"/>
  <c r="L4345" i="118"/>
  <c r="L4344" i="118"/>
  <c r="L4343" i="118"/>
  <c r="L4342" i="118"/>
  <c r="L4341" i="118"/>
  <c r="L4340" i="118"/>
  <c r="L4339" i="118"/>
  <c r="L4338" i="118"/>
  <c r="L4337" i="118"/>
  <c r="L4336" i="118"/>
  <c r="L4335" i="118"/>
  <c r="L4334" i="118"/>
  <c r="L4333" i="118"/>
  <c r="L4332" i="118"/>
  <c r="L4331" i="118"/>
  <c r="L4330" i="118"/>
  <c r="L4329" i="118"/>
  <c r="L4328" i="118"/>
  <c r="L4327" i="118"/>
  <c r="L4326" i="118"/>
  <c r="L4325" i="118"/>
  <c r="L4324" i="118"/>
  <c r="L4323" i="118"/>
  <c r="L4322" i="118"/>
  <c r="L4321" i="118"/>
  <c r="L4320" i="118"/>
  <c r="L4319" i="118"/>
  <c r="L4318" i="118"/>
  <c r="L4317" i="118"/>
  <c r="L4316" i="118"/>
  <c r="L4315" i="118"/>
  <c r="L4314" i="118"/>
  <c r="L4313" i="118"/>
  <c r="L4312" i="118"/>
  <c r="L4311" i="118"/>
  <c r="L4310" i="118"/>
  <c r="L4309" i="118"/>
  <c r="L4308" i="118"/>
  <c r="L4307" i="118"/>
  <c r="L4306" i="118"/>
  <c r="L4305" i="118"/>
  <c r="L4304" i="118"/>
  <c r="L4303" i="118"/>
  <c r="L4302" i="118"/>
  <c r="L4301" i="118"/>
  <c r="L4300" i="118"/>
  <c r="L4299" i="118"/>
  <c r="L4298" i="118"/>
  <c r="L4297" i="118"/>
  <c r="L4296" i="118"/>
  <c r="L4295" i="118"/>
  <c r="L4294" i="118"/>
  <c r="L4293" i="118"/>
  <c r="L4292" i="118"/>
  <c r="L4291" i="118"/>
  <c r="L4290" i="118"/>
  <c r="L4289" i="118"/>
  <c r="L4288" i="118"/>
  <c r="L4287" i="118"/>
  <c r="L4286" i="118"/>
  <c r="L4285" i="118"/>
  <c r="L4284" i="118"/>
  <c r="L4283" i="118"/>
  <c r="L4282" i="118"/>
  <c r="L4281" i="118"/>
  <c r="L4280" i="118"/>
  <c r="L4279" i="118"/>
  <c r="L4278" i="118"/>
  <c r="L4277" i="118"/>
  <c r="L4276" i="118"/>
  <c r="L4275" i="118"/>
  <c r="L4274" i="118"/>
  <c r="L4273" i="118"/>
  <c r="L4272" i="118"/>
  <c r="L4271" i="118"/>
  <c r="L4270" i="118"/>
  <c r="L4269" i="118"/>
  <c r="L4268" i="118"/>
  <c r="L4267" i="118"/>
  <c r="L4266" i="118"/>
  <c r="L4265" i="118"/>
  <c r="L4264" i="118"/>
  <c r="L4263" i="118"/>
  <c r="L4262" i="118"/>
  <c r="L4261" i="118"/>
  <c r="L4260" i="118"/>
  <c r="L4259" i="118"/>
  <c r="L4258" i="118"/>
  <c r="L4257" i="118"/>
  <c r="L4256" i="118"/>
  <c r="L4255" i="118"/>
  <c r="L4254" i="118"/>
  <c r="L4253" i="118"/>
  <c r="L4252" i="118"/>
  <c r="L4251" i="118"/>
  <c r="L4250" i="118"/>
  <c r="L4249" i="118"/>
  <c r="L4248" i="118"/>
  <c r="L4247" i="118"/>
  <c r="L4246" i="118"/>
  <c r="L4245" i="118"/>
  <c r="L4244" i="118"/>
  <c r="L4243" i="118"/>
  <c r="L4242" i="118"/>
  <c r="L4241" i="118"/>
  <c r="L4240" i="118"/>
  <c r="L4239" i="118"/>
  <c r="L4238" i="118"/>
  <c r="L4237" i="118"/>
  <c r="L4236" i="118"/>
  <c r="L4235" i="118"/>
  <c r="L4234" i="118"/>
  <c r="L4233" i="118"/>
  <c r="L4232" i="118"/>
  <c r="L4231" i="118"/>
  <c r="L4230" i="118"/>
  <c r="L4229" i="118"/>
  <c r="L4228" i="118"/>
  <c r="L4227" i="118"/>
  <c r="L4226" i="118"/>
  <c r="L4225" i="118"/>
  <c r="L4224" i="118"/>
  <c r="L4223" i="118"/>
  <c r="L4222" i="118"/>
  <c r="L4221" i="118"/>
  <c r="L4220" i="118"/>
  <c r="L4219" i="118"/>
  <c r="L4218" i="118"/>
  <c r="L4217" i="118"/>
  <c r="L4216" i="118"/>
  <c r="L4215" i="118"/>
  <c r="L4214" i="118"/>
  <c r="L4213" i="118"/>
  <c r="L4212" i="118"/>
  <c r="L4211" i="118"/>
  <c r="L4210" i="118"/>
  <c r="L4209" i="118"/>
  <c r="L4208" i="118"/>
  <c r="L4207" i="118"/>
  <c r="L4206" i="118"/>
  <c r="L4205" i="118"/>
  <c r="L4204" i="118"/>
  <c r="L4203" i="118"/>
  <c r="L4202" i="118"/>
  <c r="L4201" i="118"/>
  <c r="L4200" i="118"/>
  <c r="L4199" i="118"/>
  <c r="L4198" i="118"/>
  <c r="L4197" i="118"/>
  <c r="L4196" i="118"/>
  <c r="L4195" i="118"/>
  <c r="L4194" i="118"/>
  <c r="L4193" i="118"/>
  <c r="L4192" i="118"/>
  <c r="L4191" i="118"/>
  <c r="L4190" i="118"/>
  <c r="L4189" i="118"/>
  <c r="L4188" i="118"/>
  <c r="L4187" i="118"/>
  <c r="L4186" i="118"/>
  <c r="L4185" i="118"/>
  <c r="L4184" i="118"/>
  <c r="L4183" i="118"/>
  <c r="L4182" i="118"/>
  <c r="L4181" i="118"/>
  <c r="L4180" i="118"/>
  <c r="L4179" i="118"/>
  <c r="L4178" i="118"/>
  <c r="L4177" i="118"/>
  <c r="L4176" i="118"/>
  <c r="L4175" i="118"/>
  <c r="L4174" i="118"/>
  <c r="L4173" i="118"/>
  <c r="L4172" i="118"/>
  <c r="L4171" i="118"/>
  <c r="L4170" i="118"/>
  <c r="L4169" i="118"/>
  <c r="L4168" i="118"/>
  <c r="L4167" i="118"/>
  <c r="L4166" i="118"/>
  <c r="L4165" i="118"/>
  <c r="L4164" i="118"/>
  <c r="L4163" i="118"/>
  <c r="L4162" i="118"/>
  <c r="L4161" i="118"/>
  <c r="L4160" i="118"/>
  <c r="L4159" i="118"/>
  <c r="L4158" i="118"/>
  <c r="L4157" i="118"/>
  <c r="L4156" i="118"/>
  <c r="L4155" i="118"/>
  <c r="L4154" i="118"/>
  <c r="L4153" i="118"/>
  <c r="L4152" i="118"/>
  <c r="L4151" i="118"/>
  <c r="L4150" i="118"/>
  <c r="L4149" i="118"/>
  <c r="L4148" i="118"/>
  <c r="L4147" i="118"/>
  <c r="L4146" i="118"/>
  <c r="L4145" i="118"/>
  <c r="L4144" i="118"/>
  <c r="L4143" i="118"/>
  <c r="L4142" i="118"/>
  <c r="L4141" i="118"/>
  <c r="L4140" i="118"/>
  <c r="L4139" i="118"/>
  <c r="L4138" i="118"/>
  <c r="L4137" i="118"/>
  <c r="L4136" i="118"/>
  <c r="L4135" i="118"/>
  <c r="L4134" i="118"/>
  <c r="L4133" i="118"/>
  <c r="L4132" i="118"/>
  <c r="L4131" i="118"/>
  <c r="L4130" i="118"/>
  <c r="L4129" i="118"/>
  <c r="L4128" i="118"/>
  <c r="L4127" i="118"/>
  <c r="L4126" i="118"/>
  <c r="L4125" i="118"/>
  <c r="L4124" i="118"/>
  <c r="L4123" i="118"/>
  <c r="L4122" i="118"/>
  <c r="L4121" i="118"/>
  <c r="L4120" i="118"/>
  <c r="L4119" i="118"/>
  <c r="L4118" i="118"/>
  <c r="L4117" i="118"/>
  <c r="L4116" i="118"/>
  <c r="L4115" i="118"/>
  <c r="L4114" i="118"/>
  <c r="L4113" i="118"/>
  <c r="L4112" i="118"/>
  <c r="L4111" i="118"/>
  <c r="L4110" i="118"/>
  <c r="L4109" i="118"/>
  <c r="L4108" i="118"/>
  <c r="L4107" i="118"/>
  <c r="L4106" i="118"/>
  <c r="L4105" i="118"/>
  <c r="L4104" i="118"/>
  <c r="L4103" i="118"/>
  <c r="L4102" i="118"/>
  <c r="L4101" i="118"/>
  <c r="L4100" i="118"/>
  <c r="L4099" i="118"/>
  <c r="L4098" i="118"/>
  <c r="L4097" i="118"/>
  <c r="L4096" i="118"/>
  <c r="L4095" i="118"/>
  <c r="L4094" i="118"/>
  <c r="L4093" i="118"/>
  <c r="L4092" i="118"/>
  <c r="L4091" i="118"/>
  <c r="L4090" i="118"/>
  <c r="L4089" i="118"/>
  <c r="L4088" i="118"/>
  <c r="L4087" i="118"/>
  <c r="L4086" i="118"/>
  <c r="L4085" i="118"/>
  <c r="L4084" i="118"/>
  <c r="L4083" i="118"/>
  <c r="L4082" i="118"/>
  <c r="L4081" i="118"/>
  <c r="L4080" i="118"/>
  <c r="L4079" i="118"/>
  <c r="L4078" i="118"/>
  <c r="L4077" i="118"/>
  <c r="L4076" i="118"/>
  <c r="L4075" i="118"/>
  <c r="L4074" i="118"/>
  <c r="L4073" i="118"/>
  <c r="L4072" i="118"/>
  <c r="L4071" i="118"/>
  <c r="L4070" i="118"/>
  <c r="L4069" i="118"/>
  <c r="L4068" i="118"/>
  <c r="L4067" i="118"/>
  <c r="L4066" i="118"/>
  <c r="L4065" i="118"/>
  <c r="L4064" i="118"/>
  <c r="L4063" i="118"/>
  <c r="L4062" i="118"/>
  <c r="L4061" i="118"/>
  <c r="L4060" i="118"/>
  <c r="L4059" i="118"/>
  <c r="L4058" i="118"/>
  <c r="L4057" i="118"/>
  <c r="L4056" i="118"/>
  <c r="L4055" i="118"/>
  <c r="L4054" i="118"/>
  <c r="L4053" i="118"/>
  <c r="L4052" i="118"/>
  <c r="L4051" i="118"/>
  <c r="L4050" i="118"/>
  <c r="L4049" i="118"/>
  <c r="L4048" i="118"/>
  <c r="L4047" i="118"/>
  <c r="L4046" i="118"/>
  <c r="L4045" i="118"/>
  <c r="L4044" i="118"/>
  <c r="L4043" i="118"/>
  <c r="L4042" i="118"/>
  <c r="L4041" i="118"/>
  <c r="L4040" i="118"/>
  <c r="L4039" i="118"/>
  <c r="L4038" i="118"/>
  <c r="L4037" i="118"/>
  <c r="L4036" i="118"/>
  <c r="L4035" i="118"/>
  <c r="L4034" i="118"/>
  <c r="L4033" i="118"/>
  <c r="L4032" i="118"/>
  <c r="L4031" i="118"/>
  <c r="L4030" i="118"/>
  <c r="L4029" i="118"/>
  <c r="L4028" i="118"/>
  <c r="L4027" i="118"/>
  <c r="L4026" i="118"/>
  <c r="L4025" i="118"/>
  <c r="L4024" i="118"/>
  <c r="L4023" i="118"/>
  <c r="L4022" i="118"/>
  <c r="L4021" i="118"/>
  <c r="L4020" i="118"/>
  <c r="L4019" i="118"/>
  <c r="L4018" i="118"/>
  <c r="L4017" i="118"/>
  <c r="L4016" i="118"/>
  <c r="L4015" i="118"/>
  <c r="L4014" i="118"/>
  <c r="L4013" i="118"/>
  <c r="L4012" i="118"/>
  <c r="L4011" i="118"/>
  <c r="L4010" i="118"/>
  <c r="L4009" i="118"/>
  <c r="L4008" i="118"/>
  <c r="L4007" i="118"/>
  <c r="L4006" i="118"/>
  <c r="L4005" i="118"/>
  <c r="L4004" i="118"/>
  <c r="L4003" i="118"/>
  <c r="L4002" i="118"/>
  <c r="L4001" i="118"/>
  <c r="L4000" i="118"/>
  <c r="L3999" i="118"/>
  <c r="L3998" i="118"/>
  <c r="L3997" i="118"/>
  <c r="L3996" i="118"/>
  <c r="L3995" i="118"/>
  <c r="L3994" i="118"/>
  <c r="L3993" i="118"/>
  <c r="L3992" i="118"/>
  <c r="L3991" i="118"/>
  <c r="L3990" i="118"/>
  <c r="L3989" i="118"/>
  <c r="L3988" i="118"/>
  <c r="L3987" i="118"/>
  <c r="L3986" i="118"/>
  <c r="L3985" i="118"/>
  <c r="L3984" i="118"/>
  <c r="L3983" i="118"/>
  <c r="L3982" i="118"/>
  <c r="L3981" i="118"/>
  <c r="L3980" i="118"/>
  <c r="L3979" i="118"/>
  <c r="L3978" i="118"/>
  <c r="L3977" i="118"/>
  <c r="L3976" i="118"/>
  <c r="L3975" i="118"/>
  <c r="L3974" i="118"/>
  <c r="L3973" i="118"/>
  <c r="L3972" i="118"/>
  <c r="L3971" i="118"/>
  <c r="L3970" i="118"/>
  <c r="L3969" i="118"/>
  <c r="L3968" i="118"/>
  <c r="L3967" i="118"/>
  <c r="L3966" i="118"/>
  <c r="L3965" i="118"/>
  <c r="L3964" i="118"/>
  <c r="L3963" i="118"/>
  <c r="L3962" i="118"/>
  <c r="L3961" i="118"/>
  <c r="L3960" i="118"/>
  <c r="L3959" i="118"/>
  <c r="L3958" i="118"/>
  <c r="L3957" i="118"/>
  <c r="L3956" i="118"/>
  <c r="L3955" i="118"/>
  <c r="L3954" i="118"/>
  <c r="L3953" i="118"/>
  <c r="L3952" i="118"/>
  <c r="L3951" i="118"/>
  <c r="L3950" i="118"/>
  <c r="L3949" i="118"/>
  <c r="L3948" i="118"/>
  <c r="L3947" i="118"/>
  <c r="L3946" i="118"/>
  <c r="L3945" i="118"/>
  <c r="L3944" i="118"/>
  <c r="L3943" i="118"/>
  <c r="L3942" i="118"/>
  <c r="L3941" i="118"/>
  <c r="L3940" i="118"/>
  <c r="L3939" i="118"/>
  <c r="L3938" i="118"/>
  <c r="L3937" i="118"/>
  <c r="L3936" i="118"/>
  <c r="L3935" i="118"/>
  <c r="L3934" i="118"/>
  <c r="L3933" i="118"/>
  <c r="L3932" i="118"/>
  <c r="L3931" i="118"/>
  <c r="L3930" i="118"/>
  <c r="L3929" i="118"/>
  <c r="L3928" i="118"/>
  <c r="L3927" i="118"/>
  <c r="L3926" i="118"/>
  <c r="L3925" i="118"/>
  <c r="L3924" i="118"/>
  <c r="L3923" i="118"/>
  <c r="L3922" i="118"/>
  <c r="L3921" i="118"/>
  <c r="L3920" i="118"/>
  <c r="L3919" i="118"/>
  <c r="L3918" i="118"/>
  <c r="L3917" i="118"/>
  <c r="L3916" i="118"/>
  <c r="L3915" i="118"/>
  <c r="L3914" i="118"/>
  <c r="L3913" i="118"/>
  <c r="L3912" i="118"/>
  <c r="L3911" i="118"/>
  <c r="L3910" i="118"/>
  <c r="L3909" i="118"/>
  <c r="L3908" i="118"/>
  <c r="L3907" i="118"/>
  <c r="L3906" i="118"/>
  <c r="L3905" i="118"/>
  <c r="L3904" i="118"/>
  <c r="L3903" i="118"/>
  <c r="L3902" i="118"/>
  <c r="L3901" i="118"/>
  <c r="L3900" i="118"/>
  <c r="L3899" i="118"/>
  <c r="L3898" i="118"/>
  <c r="L3897" i="118"/>
  <c r="L3896" i="118"/>
  <c r="L3895" i="118"/>
  <c r="L3894" i="118"/>
  <c r="L3893" i="118"/>
  <c r="L3892" i="118"/>
  <c r="L3891" i="118"/>
  <c r="L3890" i="118"/>
  <c r="L3889" i="118"/>
  <c r="L3888" i="118"/>
  <c r="L3887" i="118"/>
  <c r="L3886" i="118"/>
  <c r="L3885" i="118"/>
  <c r="L3884" i="118"/>
  <c r="L3883" i="118"/>
  <c r="L3882" i="118"/>
  <c r="L3881" i="118"/>
  <c r="L3880" i="118"/>
  <c r="L3879" i="118"/>
  <c r="L3878" i="118"/>
  <c r="L3877" i="118"/>
  <c r="L3876" i="118"/>
  <c r="L3875" i="118"/>
  <c r="L3874" i="118"/>
  <c r="L3873" i="118"/>
  <c r="L3872" i="118"/>
  <c r="L3871" i="118"/>
  <c r="L3870" i="118"/>
  <c r="L3869" i="118"/>
  <c r="L3868" i="118"/>
  <c r="L3867" i="118"/>
  <c r="L3866" i="118"/>
  <c r="L3865" i="118"/>
  <c r="L3864" i="118"/>
  <c r="L3863" i="118"/>
  <c r="L3862" i="118"/>
  <c r="L3861" i="118"/>
  <c r="L3860" i="118"/>
  <c r="L3859" i="118"/>
  <c r="L3858" i="118"/>
  <c r="L3857" i="118"/>
  <c r="L3856" i="118"/>
  <c r="L3855" i="118"/>
  <c r="L3854" i="118"/>
  <c r="L3853" i="118"/>
  <c r="L3852" i="118"/>
  <c r="L3851" i="118"/>
  <c r="L3850" i="118"/>
  <c r="L3849" i="118"/>
  <c r="L3848" i="118"/>
  <c r="L3847" i="118"/>
  <c r="L3846" i="118"/>
  <c r="L3845" i="118"/>
  <c r="L3844" i="118"/>
  <c r="L3843" i="118"/>
  <c r="L3842" i="118"/>
  <c r="L3841" i="118"/>
  <c r="L3840" i="118"/>
  <c r="L3839" i="118"/>
  <c r="L3838" i="118"/>
  <c r="L3837" i="118"/>
  <c r="L3836" i="118"/>
  <c r="L3835" i="118"/>
  <c r="L3834" i="118"/>
  <c r="L3833" i="118"/>
  <c r="L3832" i="118"/>
  <c r="L3831" i="118"/>
  <c r="L3830" i="118"/>
  <c r="L3829" i="118"/>
  <c r="L3828" i="118"/>
  <c r="L3827" i="118"/>
  <c r="L3826" i="118"/>
  <c r="L3825" i="118"/>
  <c r="L3824" i="118"/>
  <c r="L3823" i="118"/>
  <c r="L3822" i="118"/>
  <c r="L3821" i="118"/>
  <c r="L3820" i="118"/>
  <c r="L3819" i="118"/>
  <c r="L3818" i="118"/>
  <c r="L3817" i="118"/>
  <c r="L3816" i="118"/>
  <c r="L3815" i="118"/>
  <c r="L3814" i="118"/>
  <c r="L3813" i="118"/>
  <c r="L3812" i="118"/>
  <c r="L3811" i="118"/>
  <c r="L3810" i="118"/>
  <c r="L3809" i="118"/>
  <c r="L3808" i="118"/>
  <c r="L3807" i="118"/>
  <c r="L3806" i="118"/>
  <c r="L3805" i="118"/>
  <c r="L3804" i="118"/>
  <c r="L3803" i="118"/>
  <c r="L3802" i="118"/>
  <c r="L3801" i="118"/>
  <c r="L3800" i="118"/>
  <c r="L3799" i="118"/>
  <c r="L3798" i="118"/>
  <c r="L3797" i="118"/>
  <c r="L3796" i="118"/>
  <c r="L3795" i="118"/>
  <c r="L3794" i="118"/>
  <c r="L3793" i="118"/>
  <c r="L3792" i="118"/>
  <c r="L3791" i="118"/>
  <c r="L3790" i="118"/>
  <c r="L3789" i="118"/>
  <c r="L3788" i="118"/>
  <c r="L3787" i="118"/>
  <c r="L3786" i="118"/>
  <c r="L3785" i="118"/>
  <c r="L3784" i="118"/>
  <c r="L3783" i="118"/>
  <c r="L3782" i="118"/>
  <c r="L3781" i="118"/>
  <c r="L3780" i="118"/>
  <c r="L3779" i="118"/>
  <c r="L3778" i="118"/>
  <c r="L3777" i="118"/>
  <c r="L3776" i="118"/>
  <c r="L3775" i="118"/>
  <c r="L3774" i="118"/>
  <c r="L3773" i="118"/>
  <c r="L3772" i="118"/>
  <c r="L3771" i="118"/>
  <c r="L3770" i="118"/>
  <c r="L3769" i="118"/>
  <c r="L3768" i="118"/>
  <c r="L3767" i="118"/>
  <c r="L3766" i="118"/>
  <c r="L3765" i="118"/>
  <c r="L3764" i="118"/>
  <c r="L3763" i="118"/>
  <c r="L3762" i="118"/>
  <c r="L3761" i="118"/>
  <c r="L3760" i="118"/>
  <c r="L3759" i="118"/>
  <c r="L3758" i="118"/>
  <c r="L3757" i="118"/>
  <c r="L3756" i="118"/>
  <c r="L3755" i="118"/>
  <c r="L3754" i="118"/>
  <c r="L3753" i="118"/>
  <c r="L3752" i="118"/>
  <c r="L3751" i="118"/>
  <c r="L3750" i="118"/>
  <c r="L3749" i="118"/>
  <c r="L3748" i="118"/>
  <c r="L3747" i="118"/>
  <c r="L3746" i="118"/>
  <c r="L3745" i="118"/>
  <c r="L3744" i="118"/>
  <c r="L3743" i="118"/>
  <c r="L3742" i="118"/>
  <c r="L3741" i="118"/>
  <c r="L3740" i="118"/>
  <c r="L3739" i="118"/>
  <c r="L3738" i="118"/>
  <c r="L3737" i="118"/>
  <c r="L3736" i="118"/>
  <c r="L3735" i="118"/>
  <c r="L3734" i="118"/>
  <c r="L3733" i="118"/>
  <c r="L3732" i="118"/>
  <c r="L3731" i="118"/>
  <c r="L3730" i="118"/>
  <c r="L3729" i="118"/>
  <c r="L3728" i="118"/>
  <c r="L3727" i="118"/>
  <c r="L3726" i="118"/>
  <c r="L3725" i="118"/>
  <c r="L3724" i="118"/>
  <c r="L3723" i="118"/>
  <c r="L3722" i="118"/>
  <c r="L3721" i="118"/>
  <c r="L3720" i="118"/>
  <c r="L3719" i="118"/>
  <c r="L3718" i="118"/>
  <c r="L3717" i="118"/>
  <c r="L3716" i="118"/>
  <c r="L3715" i="118"/>
  <c r="L3714" i="118"/>
  <c r="L3713" i="118"/>
  <c r="L3712" i="118"/>
  <c r="L3711" i="118"/>
  <c r="L3710" i="118"/>
  <c r="L3709" i="118"/>
  <c r="L3708" i="118"/>
  <c r="L3707" i="118"/>
  <c r="L3706" i="118"/>
  <c r="L3705" i="118"/>
  <c r="L3704" i="118"/>
  <c r="L3703" i="118"/>
  <c r="L3702" i="118"/>
  <c r="L3701" i="118"/>
  <c r="L3700" i="118"/>
  <c r="L3699" i="118"/>
  <c r="L3698" i="118"/>
  <c r="L3697" i="118"/>
  <c r="L3696" i="118"/>
  <c r="L3695" i="118"/>
  <c r="L3694" i="118"/>
  <c r="L3693" i="118"/>
  <c r="L3692" i="118"/>
  <c r="L3691" i="118"/>
  <c r="L3690" i="118"/>
  <c r="L3689" i="118"/>
  <c r="L3688" i="118"/>
  <c r="L3687" i="118"/>
  <c r="L3686" i="118"/>
  <c r="L3685" i="118"/>
  <c r="L3684" i="118"/>
  <c r="L3683" i="118"/>
  <c r="L3682" i="118"/>
  <c r="L3681" i="118"/>
  <c r="L3680" i="118"/>
  <c r="L3679" i="118"/>
  <c r="L3678" i="118"/>
  <c r="L3677" i="118"/>
  <c r="L3676" i="118"/>
  <c r="L3675" i="118"/>
  <c r="L3674" i="118"/>
  <c r="L3673" i="118"/>
  <c r="L3672" i="118"/>
  <c r="L3671" i="118"/>
  <c r="L3670" i="118"/>
  <c r="L3669" i="118"/>
  <c r="L3668" i="118"/>
  <c r="L3667" i="118"/>
  <c r="L3666" i="118"/>
  <c r="L3665" i="118"/>
  <c r="L3664" i="118"/>
  <c r="L3663" i="118"/>
  <c r="L3662" i="118"/>
  <c r="L3661" i="118"/>
  <c r="L3660" i="118"/>
  <c r="L3659" i="118"/>
  <c r="L3658" i="118"/>
  <c r="L3657" i="118"/>
  <c r="L3656" i="118"/>
  <c r="L3655" i="118"/>
  <c r="L3654" i="118"/>
  <c r="L3653" i="118"/>
  <c r="L3652" i="118"/>
  <c r="L3651" i="118"/>
  <c r="L3650" i="118"/>
  <c r="L3649" i="118"/>
  <c r="L3648" i="118"/>
  <c r="L3647" i="118"/>
  <c r="L3646" i="118"/>
  <c r="L3645" i="118"/>
  <c r="L3644" i="118"/>
  <c r="L3643" i="118"/>
  <c r="L3642" i="118"/>
  <c r="L3641" i="118"/>
  <c r="L3640" i="118"/>
  <c r="L3639" i="118"/>
  <c r="L3638" i="118"/>
  <c r="L3637" i="118"/>
  <c r="L3636" i="118"/>
  <c r="L3635" i="118"/>
  <c r="L3634" i="118"/>
  <c r="L3633" i="118"/>
  <c r="L3632" i="118"/>
  <c r="L3631" i="118"/>
  <c r="L3630" i="118"/>
  <c r="L3629" i="118"/>
  <c r="L3628" i="118"/>
  <c r="L3627" i="118"/>
  <c r="L3626" i="118"/>
  <c r="L3625" i="118"/>
  <c r="L3624" i="118"/>
  <c r="L3623" i="118"/>
  <c r="L3622" i="118"/>
  <c r="L3621" i="118"/>
  <c r="L3620" i="118"/>
  <c r="L3619" i="118"/>
  <c r="L3618" i="118"/>
  <c r="L3617" i="118"/>
  <c r="L3616" i="118"/>
  <c r="L3615" i="118"/>
  <c r="L3614" i="118"/>
  <c r="L3613" i="118"/>
  <c r="L3612" i="118"/>
  <c r="L3611" i="118"/>
  <c r="L3610" i="118"/>
  <c r="L3609" i="118"/>
  <c r="L3608" i="118"/>
  <c r="L3607" i="118"/>
  <c r="L3606" i="118"/>
  <c r="L3605" i="118"/>
  <c r="L3604" i="118"/>
  <c r="L3603" i="118"/>
  <c r="L3602" i="118"/>
  <c r="L3601" i="118"/>
  <c r="L3600" i="118"/>
  <c r="L3599" i="118"/>
  <c r="L3598" i="118"/>
  <c r="L3597" i="118"/>
  <c r="L3596" i="118"/>
  <c r="L3595" i="118"/>
  <c r="L3594" i="118"/>
  <c r="L3593" i="118"/>
  <c r="L3592" i="118"/>
  <c r="L3591" i="118"/>
  <c r="L3590" i="118"/>
  <c r="L3589" i="118"/>
  <c r="L3588" i="118"/>
  <c r="L3587" i="118"/>
  <c r="L3586" i="118"/>
  <c r="L3585" i="118"/>
  <c r="L3584" i="118"/>
  <c r="L3583" i="118"/>
  <c r="L3582" i="118"/>
  <c r="L3581" i="118"/>
  <c r="L3580" i="118"/>
  <c r="L3579" i="118"/>
  <c r="L3578" i="118"/>
  <c r="L3577" i="118"/>
  <c r="L3576" i="118"/>
  <c r="L3575" i="118"/>
  <c r="L3574" i="118"/>
  <c r="L3573" i="118"/>
  <c r="L3572" i="118"/>
  <c r="L3571" i="118"/>
  <c r="L3570" i="118"/>
  <c r="L3569" i="118"/>
  <c r="L3568" i="118"/>
  <c r="L3567" i="118"/>
  <c r="L3566" i="118"/>
  <c r="L3565" i="118"/>
  <c r="L3564" i="118"/>
  <c r="L3563" i="118"/>
  <c r="L3562" i="118"/>
  <c r="L3561" i="118"/>
  <c r="L3560" i="118"/>
  <c r="L3559" i="118"/>
  <c r="L3558" i="118"/>
  <c r="L3557" i="118"/>
  <c r="L3556" i="118"/>
  <c r="L3555" i="118"/>
  <c r="L3554" i="118"/>
  <c r="L3553" i="118"/>
  <c r="L3552" i="118"/>
  <c r="L3551" i="118"/>
  <c r="L3550" i="118"/>
  <c r="L3549" i="118"/>
  <c r="L3548" i="118"/>
  <c r="L3547" i="118"/>
  <c r="L3546" i="118"/>
  <c r="L3545" i="118"/>
  <c r="L3544" i="118"/>
  <c r="L3543" i="118"/>
  <c r="L3542" i="118"/>
  <c r="L3541" i="118"/>
  <c r="L3540" i="118"/>
  <c r="L3539" i="118"/>
  <c r="L3538" i="118"/>
  <c r="L3537" i="118"/>
  <c r="L3536" i="118"/>
  <c r="L3535" i="118"/>
  <c r="L3534" i="118"/>
  <c r="L3533" i="118"/>
  <c r="L3532" i="118"/>
  <c r="L3531" i="118"/>
  <c r="L3530" i="118"/>
  <c r="L3529" i="118"/>
  <c r="L3528" i="118"/>
  <c r="L3527" i="118"/>
  <c r="L3526" i="118"/>
  <c r="L3525" i="118"/>
  <c r="L3524" i="118"/>
  <c r="L3523" i="118"/>
  <c r="L3522" i="118"/>
  <c r="L3521" i="118"/>
  <c r="L3520" i="118"/>
  <c r="L3519" i="118"/>
  <c r="L3518" i="118"/>
  <c r="L3517" i="118"/>
  <c r="L3516" i="118"/>
  <c r="L3515" i="118"/>
  <c r="L3514" i="118"/>
  <c r="L3513" i="118"/>
  <c r="L3512" i="118"/>
  <c r="L3511" i="118"/>
  <c r="L3510" i="118"/>
  <c r="L3509" i="118"/>
  <c r="L3508" i="118"/>
  <c r="L3507" i="118"/>
  <c r="L3506" i="118"/>
  <c r="L3505" i="118"/>
  <c r="L3504" i="118"/>
  <c r="L3503" i="118"/>
  <c r="L3502" i="118"/>
  <c r="L3501" i="118"/>
  <c r="L3500" i="118"/>
  <c r="L3499" i="118"/>
  <c r="L3498" i="118"/>
  <c r="L3497" i="118"/>
  <c r="L3496" i="118"/>
  <c r="L3495" i="118"/>
  <c r="L3494" i="118"/>
  <c r="L3493" i="118"/>
  <c r="L3492" i="118"/>
  <c r="L3491" i="118"/>
  <c r="L3490" i="118"/>
  <c r="L3489" i="118"/>
  <c r="L3488" i="118"/>
  <c r="L3487" i="118"/>
  <c r="L3486" i="118"/>
  <c r="L3485" i="118"/>
  <c r="L3484" i="118"/>
  <c r="L3483" i="118"/>
  <c r="L3482" i="118"/>
  <c r="L3481" i="118"/>
  <c r="L3480" i="118"/>
  <c r="L3479" i="118"/>
  <c r="L3478" i="118"/>
  <c r="L3477" i="118"/>
  <c r="L3476" i="118"/>
  <c r="L3475" i="118"/>
  <c r="L3474" i="118"/>
  <c r="L3473" i="118"/>
  <c r="L3472" i="118"/>
  <c r="L3471" i="118"/>
  <c r="L3470" i="118"/>
  <c r="L3469" i="118"/>
  <c r="L3468" i="118"/>
  <c r="L3467" i="118"/>
  <c r="L3466" i="118"/>
  <c r="L3465" i="118"/>
  <c r="L3464" i="118"/>
  <c r="L3463" i="118"/>
  <c r="L3462" i="118"/>
  <c r="L3461" i="118"/>
  <c r="L3460" i="118"/>
  <c r="L3459" i="118"/>
  <c r="L3458" i="118"/>
  <c r="L3457" i="118"/>
  <c r="L3456" i="118"/>
  <c r="L3455" i="118"/>
  <c r="L3454" i="118"/>
  <c r="L3453" i="118"/>
  <c r="L3452" i="118"/>
  <c r="L3451" i="118"/>
  <c r="L3450" i="118"/>
  <c r="L3449" i="118"/>
  <c r="L3448" i="118"/>
  <c r="L3447" i="118"/>
  <c r="L3446" i="118"/>
  <c r="L3445" i="118"/>
  <c r="L3444" i="118"/>
  <c r="L3443" i="118"/>
  <c r="L3442" i="118"/>
  <c r="L3441" i="118"/>
  <c r="L3440" i="118"/>
  <c r="L3439" i="118"/>
  <c r="L3438" i="118"/>
  <c r="L3437" i="118"/>
  <c r="L3436" i="118"/>
  <c r="L3435" i="118"/>
  <c r="L3434" i="118"/>
  <c r="L3433" i="118"/>
  <c r="L3432" i="118"/>
  <c r="L3431" i="118"/>
  <c r="L3430" i="118"/>
  <c r="L3429" i="118"/>
  <c r="L3428" i="118"/>
  <c r="L3427" i="118"/>
  <c r="L3426" i="118"/>
  <c r="L3425" i="118"/>
  <c r="L3424" i="118"/>
  <c r="L3423" i="118"/>
  <c r="L3422" i="118"/>
  <c r="L3421" i="118"/>
  <c r="L3420" i="118"/>
  <c r="L3419" i="118"/>
  <c r="L3418" i="118"/>
  <c r="L3417" i="118"/>
  <c r="L3416" i="118"/>
  <c r="L3415" i="118"/>
  <c r="L3414" i="118"/>
  <c r="L3413" i="118"/>
  <c r="L3412" i="118"/>
  <c r="L3411" i="118"/>
  <c r="L3410" i="118"/>
  <c r="L3409" i="118"/>
  <c r="L3408" i="118"/>
  <c r="L3407" i="118"/>
  <c r="L3406" i="118"/>
  <c r="L3405" i="118"/>
  <c r="L3404" i="118"/>
  <c r="L3403" i="118"/>
  <c r="L3402" i="118"/>
  <c r="L3401" i="118"/>
  <c r="L3400" i="118"/>
  <c r="L3399" i="118"/>
  <c r="L3398" i="118"/>
  <c r="L3397" i="118"/>
  <c r="L3396" i="118"/>
  <c r="L3395" i="118"/>
  <c r="L3394" i="118"/>
  <c r="L3393" i="118"/>
  <c r="L3392" i="118"/>
  <c r="L3391" i="118"/>
  <c r="L3390" i="118"/>
  <c r="L3389" i="118"/>
  <c r="L3388" i="118"/>
  <c r="L3387" i="118"/>
  <c r="L3386" i="118"/>
  <c r="L3385" i="118"/>
  <c r="L3384" i="118"/>
  <c r="L3383" i="118"/>
  <c r="L3382" i="118"/>
  <c r="L3381" i="118"/>
  <c r="L3380" i="118"/>
  <c r="L3379" i="118"/>
  <c r="L3378" i="118"/>
  <c r="L3377" i="118"/>
  <c r="L3376" i="118"/>
  <c r="L3375" i="118"/>
  <c r="L3374" i="118"/>
  <c r="L3373" i="118"/>
  <c r="L3372" i="118"/>
  <c r="L3371" i="118"/>
  <c r="L3370" i="118"/>
  <c r="L3369" i="118"/>
  <c r="L3368" i="118"/>
  <c r="L3367" i="118"/>
  <c r="L3366" i="118"/>
  <c r="L3365" i="118"/>
  <c r="L3364" i="118"/>
  <c r="L3363" i="118"/>
  <c r="L3362" i="118"/>
  <c r="L3361" i="118"/>
  <c r="L3360" i="118"/>
  <c r="L3359" i="118"/>
  <c r="L3358" i="118"/>
  <c r="L3357" i="118"/>
  <c r="L3356" i="118"/>
  <c r="L3355" i="118"/>
  <c r="L3354" i="118"/>
  <c r="L3353" i="118"/>
  <c r="L3352" i="118"/>
  <c r="L3351" i="118"/>
  <c r="L3350" i="118"/>
  <c r="L3349" i="118"/>
  <c r="L3348" i="118"/>
  <c r="L3347" i="118"/>
  <c r="L3346" i="118"/>
  <c r="L3345" i="118"/>
  <c r="L3344" i="118"/>
  <c r="L3343" i="118"/>
  <c r="L3342" i="118"/>
  <c r="L3341" i="118"/>
  <c r="L3340" i="118"/>
  <c r="L3339" i="118"/>
  <c r="L3338" i="118"/>
  <c r="L3337" i="118"/>
  <c r="L3336" i="118"/>
  <c r="L3335" i="118"/>
  <c r="L3334" i="118"/>
  <c r="L3333" i="118"/>
  <c r="L3332" i="118"/>
  <c r="L3331" i="118"/>
  <c r="L3330" i="118"/>
  <c r="L3329" i="118"/>
  <c r="L3328" i="118"/>
  <c r="L3327" i="118"/>
  <c r="L3326" i="118"/>
  <c r="L3325" i="118"/>
  <c r="L3324" i="118"/>
  <c r="L3323" i="118"/>
  <c r="L3322" i="118"/>
  <c r="L3321" i="118"/>
  <c r="L3320" i="118"/>
  <c r="L3319" i="118"/>
  <c r="L3318" i="118"/>
  <c r="L3317" i="118"/>
  <c r="L3316" i="118"/>
  <c r="L3315" i="118"/>
  <c r="L3314" i="118"/>
  <c r="L3313" i="118"/>
  <c r="L3312" i="118"/>
  <c r="L3311" i="118"/>
  <c r="L3310" i="118"/>
  <c r="L3309" i="118"/>
  <c r="L3308" i="118"/>
  <c r="L3307" i="118"/>
  <c r="L3306" i="118"/>
  <c r="L3305" i="118"/>
  <c r="L3304" i="118"/>
  <c r="L3303" i="118"/>
  <c r="L3302" i="118"/>
  <c r="L3301" i="118"/>
  <c r="L3300" i="118"/>
  <c r="L3299" i="118"/>
  <c r="L3298" i="118"/>
  <c r="L3297" i="118"/>
  <c r="L3296" i="118"/>
  <c r="L3295" i="118"/>
  <c r="L3294" i="118"/>
  <c r="L3293" i="118"/>
  <c r="L3292" i="118"/>
  <c r="L3291" i="118"/>
  <c r="L3290" i="118"/>
  <c r="L3289" i="118"/>
  <c r="L3288" i="118"/>
  <c r="L3287" i="118"/>
  <c r="L3286" i="118"/>
  <c r="L3285" i="118"/>
  <c r="L3284" i="118"/>
  <c r="L3283" i="118"/>
  <c r="L3282" i="118"/>
  <c r="L3281" i="118"/>
  <c r="L3280" i="118"/>
  <c r="L3279" i="118"/>
  <c r="L3278" i="118"/>
  <c r="L3277" i="118"/>
  <c r="L3276" i="118"/>
  <c r="L3275" i="118"/>
  <c r="L3274" i="118"/>
  <c r="L3273" i="118"/>
  <c r="L3272" i="118"/>
  <c r="L3271" i="118"/>
  <c r="L3270" i="118"/>
  <c r="L3269" i="118"/>
  <c r="L3268" i="118"/>
  <c r="L3267" i="118"/>
  <c r="L3266" i="118"/>
  <c r="L3265" i="118"/>
  <c r="L3264" i="118"/>
  <c r="L3263" i="118"/>
  <c r="L3262" i="118"/>
  <c r="L3261" i="118"/>
  <c r="L3260" i="118"/>
  <c r="L3259" i="118"/>
  <c r="L3258" i="118"/>
  <c r="L3257" i="118"/>
  <c r="L3256" i="118"/>
  <c r="L3255" i="118"/>
  <c r="L3254" i="118"/>
  <c r="L3253" i="118"/>
  <c r="L3252" i="118"/>
  <c r="L3251" i="118"/>
  <c r="L3250" i="118"/>
  <c r="L3249" i="118"/>
  <c r="L3248" i="118"/>
  <c r="L3247" i="118"/>
  <c r="L3246" i="118"/>
  <c r="L3245" i="118"/>
  <c r="L3244" i="118"/>
  <c r="L3243" i="118"/>
  <c r="L3242" i="118"/>
  <c r="L3241" i="118"/>
  <c r="L3240" i="118"/>
  <c r="L3239" i="118"/>
  <c r="L3238" i="118"/>
  <c r="L3237" i="118"/>
  <c r="L3236" i="118"/>
  <c r="L3235" i="118"/>
  <c r="L3234" i="118"/>
  <c r="L3233" i="118"/>
  <c r="L3232" i="118"/>
  <c r="L3231" i="118"/>
  <c r="L3230" i="118"/>
  <c r="L3229" i="118"/>
  <c r="L3228" i="118"/>
  <c r="L3227" i="118"/>
  <c r="L3226" i="118"/>
  <c r="L3225" i="118"/>
  <c r="L3224" i="118"/>
  <c r="L3223" i="118"/>
  <c r="L3222" i="118"/>
  <c r="L3221" i="118"/>
  <c r="L3220" i="118"/>
  <c r="L3219" i="118"/>
  <c r="L3218" i="118"/>
  <c r="L3217" i="118"/>
  <c r="L3216" i="118"/>
  <c r="L3215" i="118"/>
  <c r="L3214" i="118"/>
  <c r="L3213" i="118"/>
  <c r="L3212" i="118"/>
  <c r="L3211" i="118"/>
  <c r="L3210" i="118"/>
  <c r="L3209" i="118"/>
  <c r="L3208" i="118"/>
  <c r="L3207" i="118"/>
  <c r="L3206" i="118"/>
  <c r="L3205" i="118"/>
  <c r="L3204" i="118"/>
  <c r="L3203" i="118"/>
  <c r="L3202" i="118"/>
  <c r="L3201" i="118"/>
  <c r="L3200" i="118"/>
  <c r="L3199" i="118"/>
  <c r="L3198" i="118"/>
  <c r="L3197" i="118"/>
  <c r="L3196" i="118"/>
  <c r="L3195" i="118"/>
  <c r="L3194" i="118"/>
  <c r="L3193" i="118"/>
  <c r="L3192" i="118"/>
  <c r="L3191" i="118"/>
  <c r="L3190" i="118"/>
  <c r="L3189" i="118"/>
  <c r="L3188" i="118"/>
  <c r="L3187" i="118"/>
  <c r="L3186" i="118"/>
  <c r="L3185" i="118"/>
  <c r="L3184" i="118"/>
  <c r="L3183" i="118"/>
  <c r="L3182" i="118"/>
  <c r="L3181" i="118"/>
  <c r="L3180" i="118"/>
  <c r="L3179" i="118"/>
  <c r="L3178" i="118"/>
  <c r="L3177" i="118"/>
  <c r="L3176" i="118"/>
  <c r="L3175" i="118"/>
  <c r="L3174" i="118"/>
  <c r="L3173" i="118"/>
  <c r="L3172" i="118"/>
  <c r="L3171" i="118"/>
  <c r="L3170" i="118"/>
  <c r="L3169" i="118"/>
  <c r="L3168" i="118"/>
  <c r="L3167" i="118"/>
  <c r="L3166" i="118"/>
  <c r="L3165" i="118"/>
  <c r="L3164" i="118"/>
  <c r="L3163" i="118"/>
  <c r="L3162" i="118"/>
  <c r="L3161" i="118"/>
  <c r="L3160" i="118"/>
  <c r="L3159" i="118"/>
  <c r="L3158" i="118"/>
  <c r="L3157" i="118"/>
  <c r="L3156" i="118"/>
  <c r="L3155" i="118"/>
  <c r="L3154" i="118"/>
  <c r="L3153" i="118"/>
  <c r="L3152" i="118"/>
  <c r="L3151" i="118"/>
  <c r="L3150" i="118"/>
  <c r="L3149" i="118"/>
  <c r="L3148" i="118"/>
  <c r="L3147" i="118"/>
  <c r="L3146" i="118"/>
  <c r="L3145" i="118"/>
  <c r="L3144" i="118"/>
  <c r="L3143" i="118"/>
  <c r="L3142" i="118"/>
  <c r="L3141" i="118"/>
  <c r="L3140" i="118"/>
  <c r="L3139" i="118"/>
  <c r="L3138" i="118"/>
  <c r="L3137" i="118"/>
  <c r="L3136" i="118"/>
  <c r="L3135" i="118"/>
  <c r="L3134" i="118"/>
  <c r="L3133" i="118"/>
  <c r="L3132" i="118"/>
  <c r="L3131" i="118"/>
  <c r="L3130" i="118"/>
  <c r="L3129" i="118"/>
  <c r="L3128" i="118"/>
  <c r="L3127" i="118"/>
  <c r="L3126" i="118"/>
  <c r="L3125" i="118"/>
  <c r="L3124" i="118"/>
  <c r="L3123" i="118"/>
  <c r="L3122" i="118"/>
  <c r="L3121" i="118"/>
  <c r="L3120" i="118"/>
  <c r="L3119" i="118"/>
  <c r="L3118" i="118"/>
  <c r="L3117" i="118"/>
  <c r="L3116" i="118"/>
  <c r="L3115" i="118"/>
  <c r="L3114" i="118"/>
  <c r="L3113" i="118"/>
  <c r="L3112" i="118"/>
  <c r="L3111" i="118"/>
  <c r="L3110" i="118"/>
  <c r="L3109" i="118"/>
  <c r="L3108" i="118"/>
  <c r="L3107" i="118"/>
  <c r="L3106" i="118"/>
  <c r="L3105" i="118"/>
  <c r="L3104" i="118"/>
  <c r="L3103" i="118"/>
  <c r="L3102" i="118"/>
  <c r="L3101" i="118"/>
  <c r="L3100" i="118"/>
  <c r="L3099" i="118"/>
  <c r="L3098" i="118"/>
  <c r="L3097" i="118"/>
  <c r="L3096" i="118"/>
  <c r="L3095" i="118"/>
  <c r="L3094" i="118"/>
  <c r="L3093" i="118"/>
  <c r="L3092" i="118"/>
  <c r="L3091" i="118"/>
  <c r="L3090" i="118"/>
  <c r="L3089" i="118"/>
  <c r="L3088" i="118"/>
  <c r="L3087" i="118"/>
  <c r="L3086" i="118"/>
  <c r="L3085" i="118"/>
  <c r="L3084" i="118"/>
  <c r="L3083" i="118"/>
  <c r="L3082" i="118"/>
  <c r="L3081" i="118"/>
  <c r="L3080" i="118"/>
  <c r="L3079" i="118"/>
  <c r="L3078" i="118"/>
  <c r="L3077" i="118"/>
  <c r="L3076" i="118"/>
  <c r="L3075" i="118"/>
  <c r="L3074" i="118"/>
  <c r="L3073" i="118"/>
  <c r="L3072" i="118"/>
  <c r="L3071" i="118"/>
  <c r="L3070" i="118"/>
  <c r="L3069" i="118"/>
  <c r="L3068" i="118"/>
  <c r="L3067" i="118"/>
  <c r="L3066" i="118"/>
  <c r="L3065" i="118"/>
  <c r="L3064" i="118"/>
  <c r="L3063" i="118"/>
  <c r="L3062" i="118"/>
  <c r="L3061" i="118"/>
  <c r="L3060" i="118"/>
  <c r="L3059" i="118"/>
  <c r="L3058" i="118"/>
  <c r="L3057" i="118"/>
  <c r="L3056" i="118"/>
  <c r="L3055" i="118"/>
  <c r="L3054" i="118"/>
  <c r="L3053" i="118"/>
  <c r="L3052" i="118"/>
  <c r="L3051" i="118"/>
  <c r="L3050" i="118"/>
  <c r="L3049" i="118"/>
  <c r="L3048" i="118"/>
  <c r="L3047" i="118"/>
  <c r="L3046" i="118"/>
  <c r="L3045" i="118"/>
  <c r="L3044" i="118"/>
  <c r="L3043" i="118"/>
  <c r="L3042" i="118"/>
  <c r="L3041" i="118"/>
  <c r="L3040" i="118"/>
  <c r="L3039" i="118"/>
  <c r="L3038" i="118"/>
  <c r="L3037" i="118"/>
  <c r="L3036" i="118"/>
  <c r="L3035" i="118"/>
  <c r="L3034" i="118"/>
  <c r="L3033" i="118"/>
  <c r="L3032" i="118"/>
  <c r="L3031" i="118"/>
  <c r="L3030" i="118"/>
  <c r="L3029" i="118"/>
  <c r="L3028" i="118"/>
  <c r="L3027" i="118"/>
  <c r="L3026" i="118"/>
  <c r="L3025" i="118"/>
  <c r="L3024" i="118"/>
  <c r="L3023" i="118"/>
  <c r="L3022" i="118"/>
  <c r="L3021" i="118"/>
  <c r="L3020" i="118"/>
  <c r="L3019" i="118"/>
  <c r="L3018" i="118"/>
  <c r="L3017" i="118"/>
  <c r="L3016" i="118"/>
  <c r="L3015" i="118"/>
  <c r="L3014" i="118"/>
  <c r="L3013" i="118"/>
  <c r="L3012" i="118"/>
  <c r="L3011" i="118"/>
  <c r="L3010" i="118"/>
  <c r="L3009" i="118"/>
  <c r="L3008" i="118"/>
  <c r="L3007" i="118"/>
  <c r="L3006" i="118"/>
  <c r="L3005" i="118"/>
  <c r="L3004" i="118"/>
  <c r="L3003" i="118"/>
  <c r="L3002" i="118"/>
  <c r="L3001" i="118"/>
  <c r="L3000" i="118"/>
  <c r="L2999" i="118"/>
  <c r="L2998" i="118"/>
  <c r="L2997" i="118"/>
  <c r="L2996" i="118"/>
  <c r="L2995" i="118"/>
  <c r="L2994" i="118"/>
  <c r="L2993" i="118"/>
  <c r="L2992" i="118"/>
  <c r="L2991" i="118"/>
  <c r="L2990" i="118"/>
  <c r="L2989" i="118"/>
  <c r="L2988" i="118"/>
  <c r="L2987" i="118"/>
  <c r="L2986" i="118"/>
  <c r="L2985" i="118"/>
  <c r="L2984" i="118"/>
  <c r="L2983" i="118"/>
  <c r="L2982" i="118"/>
  <c r="L2981" i="118"/>
  <c r="L2980" i="118"/>
  <c r="L2979" i="118"/>
  <c r="L2978" i="118"/>
  <c r="L2977" i="118"/>
  <c r="L2976" i="118"/>
  <c r="L2975" i="118"/>
  <c r="L2974" i="118"/>
  <c r="L2973" i="118"/>
  <c r="L2972" i="118"/>
  <c r="L2971" i="118"/>
  <c r="L2970" i="118"/>
  <c r="L2969" i="118"/>
  <c r="L2968" i="118"/>
  <c r="L2967" i="118"/>
  <c r="L2966" i="118"/>
  <c r="L2965" i="118"/>
  <c r="L2964" i="118"/>
  <c r="L2963" i="118"/>
  <c r="L2962" i="118"/>
  <c r="L2961" i="118"/>
  <c r="L2960" i="118"/>
  <c r="L2959" i="118"/>
  <c r="L2958" i="118"/>
  <c r="L2957" i="118"/>
  <c r="L2956" i="118"/>
  <c r="L2955" i="118"/>
  <c r="L2954" i="118"/>
  <c r="L2953" i="118"/>
  <c r="L2952" i="118"/>
  <c r="L2951" i="118"/>
  <c r="L2950" i="118"/>
  <c r="L2949" i="118"/>
  <c r="L2948" i="118"/>
  <c r="L2947" i="118"/>
  <c r="L2946" i="118"/>
  <c r="L2945" i="118"/>
  <c r="L2944" i="118"/>
  <c r="L2943" i="118"/>
  <c r="L2942" i="118"/>
  <c r="L2941" i="118"/>
  <c r="L2940" i="118"/>
  <c r="L2939" i="118"/>
  <c r="L2938" i="118"/>
  <c r="L2937" i="118"/>
  <c r="L2936" i="118"/>
  <c r="L2935" i="118"/>
  <c r="L2934" i="118"/>
  <c r="L2933" i="118"/>
  <c r="L2932" i="118"/>
  <c r="L2931" i="118"/>
  <c r="L2930" i="118"/>
  <c r="L2929" i="118"/>
  <c r="L2928" i="118"/>
  <c r="L2927" i="118"/>
  <c r="L2926" i="118"/>
  <c r="L2925" i="118"/>
  <c r="L2924" i="118"/>
  <c r="L2923" i="118"/>
  <c r="L2922" i="118"/>
  <c r="L2921" i="118"/>
  <c r="L2920" i="118"/>
  <c r="L2919" i="118"/>
  <c r="L2918" i="118"/>
  <c r="L2917" i="118"/>
  <c r="L2916" i="118"/>
  <c r="L2915" i="118"/>
  <c r="L2914" i="118"/>
  <c r="L2913" i="118"/>
  <c r="L2912" i="118"/>
  <c r="L2911" i="118"/>
  <c r="L2910" i="118"/>
  <c r="L2909" i="118"/>
  <c r="L2908" i="118"/>
  <c r="L2907" i="118"/>
  <c r="L2906" i="118"/>
  <c r="L2905" i="118"/>
  <c r="L2904" i="118"/>
  <c r="L2903" i="118"/>
  <c r="L2902" i="118"/>
  <c r="L2901" i="118"/>
  <c r="L2900" i="118"/>
  <c r="L2899" i="118"/>
  <c r="L2898" i="118"/>
  <c r="L2897" i="118"/>
  <c r="L2896" i="118"/>
  <c r="L2895" i="118"/>
  <c r="L2894" i="118"/>
  <c r="L2893" i="118"/>
  <c r="L2892" i="118"/>
  <c r="L2891" i="118"/>
  <c r="L2890" i="118"/>
  <c r="L2889" i="118"/>
  <c r="L2888" i="118"/>
  <c r="L2887" i="118"/>
  <c r="L2886" i="118"/>
  <c r="L2885" i="118"/>
  <c r="L2884" i="118"/>
  <c r="L2883" i="118"/>
  <c r="L2882" i="118"/>
  <c r="L2881" i="118"/>
  <c r="L2880" i="118"/>
  <c r="L2879" i="118"/>
  <c r="L2878" i="118"/>
  <c r="L2877" i="118"/>
  <c r="L2876" i="118"/>
  <c r="L2875" i="118"/>
  <c r="L2874" i="118"/>
  <c r="L2873" i="118"/>
  <c r="L2872" i="118"/>
  <c r="L2871" i="118"/>
  <c r="L2870" i="118"/>
  <c r="L2869" i="118"/>
  <c r="L2868" i="118"/>
  <c r="L2867" i="118"/>
  <c r="L2866" i="118"/>
  <c r="L2865" i="118"/>
  <c r="L2864" i="118"/>
  <c r="L2863" i="118"/>
  <c r="L2862" i="118"/>
  <c r="L2861" i="118"/>
  <c r="L2860" i="118"/>
  <c r="L2859" i="118"/>
  <c r="L2858" i="118"/>
  <c r="L2857" i="118"/>
  <c r="L2856" i="118"/>
  <c r="L2855" i="118"/>
  <c r="L2854" i="118"/>
  <c r="L2853" i="118"/>
  <c r="L2852" i="118"/>
  <c r="L2851" i="118"/>
  <c r="L2850" i="118"/>
  <c r="L2849" i="118"/>
  <c r="L2848" i="118"/>
  <c r="L2847" i="118"/>
  <c r="L2846" i="118"/>
  <c r="L2845" i="118"/>
  <c r="L2844" i="118"/>
  <c r="L2843" i="118"/>
  <c r="L2842" i="118"/>
  <c r="L2841" i="118"/>
  <c r="L2840" i="118"/>
  <c r="L2839" i="118"/>
  <c r="L2838" i="118"/>
  <c r="L2837" i="118"/>
  <c r="L2836" i="118"/>
  <c r="L2835" i="118"/>
  <c r="L2834" i="118"/>
  <c r="L2833" i="118"/>
  <c r="L2832" i="118"/>
  <c r="L2831" i="118"/>
  <c r="L2830" i="118"/>
  <c r="L2829" i="118"/>
  <c r="L2828" i="118"/>
  <c r="L2827" i="118"/>
  <c r="L2826" i="118"/>
  <c r="L2825" i="118"/>
  <c r="L2824" i="118"/>
  <c r="L2823" i="118"/>
  <c r="L2822" i="118"/>
  <c r="L2821" i="118"/>
  <c r="L2820" i="118"/>
  <c r="L2819" i="118"/>
  <c r="L2818" i="118"/>
  <c r="L2817" i="118"/>
  <c r="L2816" i="118"/>
  <c r="L2815" i="118"/>
  <c r="L2814" i="118"/>
  <c r="L2813" i="118"/>
  <c r="L2812" i="118"/>
  <c r="L2811" i="118"/>
  <c r="L2810" i="118"/>
  <c r="L2809" i="118"/>
  <c r="L2808" i="118"/>
  <c r="L2807" i="118"/>
  <c r="L2806" i="118"/>
  <c r="L2805" i="118"/>
  <c r="L2804" i="118"/>
  <c r="L2803" i="118"/>
  <c r="L2802" i="118"/>
  <c r="L2801" i="118"/>
  <c r="L2800" i="118"/>
  <c r="L2799" i="118"/>
  <c r="L2798" i="118"/>
  <c r="L2797" i="118"/>
  <c r="L2796" i="118"/>
  <c r="L2795" i="118"/>
  <c r="L2794" i="118"/>
  <c r="L2793" i="118"/>
  <c r="L2792" i="118"/>
  <c r="L2791" i="118"/>
  <c r="L2790" i="118"/>
  <c r="L2789" i="118"/>
  <c r="L2788" i="118"/>
  <c r="L2787" i="118"/>
  <c r="L2786" i="118"/>
  <c r="L2785" i="118"/>
  <c r="L2784" i="118"/>
  <c r="L2783" i="118"/>
  <c r="L2782" i="118"/>
  <c r="L2781" i="118"/>
  <c r="L2780" i="118"/>
  <c r="L2779" i="118"/>
  <c r="L2778" i="118"/>
  <c r="L2777" i="118"/>
  <c r="L2776" i="118"/>
  <c r="L2775" i="118"/>
  <c r="L2774" i="118"/>
  <c r="L2773" i="118"/>
  <c r="L2772" i="118"/>
  <c r="L2771" i="118"/>
  <c r="L2770" i="118"/>
  <c r="L2769" i="118"/>
  <c r="L2768" i="118"/>
  <c r="L2767" i="118"/>
  <c r="L2766" i="118"/>
  <c r="L2765" i="118"/>
  <c r="L2764" i="118"/>
  <c r="L2763" i="118"/>
  <c r="L2762" i="118"/>
  <c r="L2761" i="118"/>
  <c r="L2760" i="118"/>
  <c r="L2759" i="118"/>
  <c r="L2758" i="118"/>
  <c r="L2757" i="118"/>
  <c r="L2756" i="118"/>
  <c r="L2755" i="118"/>
  <c r="L2754" i="118"/>
  <c r="L2753" i="118"/>
  <c r="L2752" i="118"/>
  <c r="L2751" i="118"/>
  <c r="L2750" i="118"/>
  <c r="L2749" i="118"/>
  <c r="L2748" i="118"/>
  <c r="L2747" i="118"/>
  <c r="L2746" i="118"/>
  <c r="L2745" i="118"/>
  <c r="L2744" i="118"/>
  <c r="L2743" i="118"/>
  <c r="L2742" i="118"/>
  <c r="L2741" i="118"/>
  <c r="L2740" i="118"/>
  <c r="L2739" i="118"/>
  <c r="L2738" i="118"/>
  <c r="L2737" i="118"/>
  <c r="L2736" i="118"/>
  <c r="L2735" i="118"/>
  <c r="L2734" i="118"/>
  <c r="L2733" i="118"/>
  <c r="L2732" i="118"/>
  <c r="L2731" i="118"/>
  <c r="L2730" i="118"/>
  <c r="L2729" i="118"/>
  <c r="L2728" i="118"/>
  <c r="L2727" i="118"/>
  <c r="L2726" i="118"/>
  <c r="L2725" i="118"/>
  <c r="L2724" i="118"/>
  <c r="L2723" i="118"/>
  <c r="L2722" i="118"/>
  <c r="L2721" i="118"/>
  <c r="L2720" i="118"/>
  <c r="L2719" i="118"/>
  <c r="L2718" i="118"/>
  <c r="L2717" i="118"/>
  <c r="L2716" i="118"/>
  <c r="L2715" i="118"/>
  <c r="L2714" i="118"/>
  <c r="L2713" i="118"/>
  <c r="L2712" i="118"/>
  <c r="L2711" i="118"/>
  <c r="L2710" i="118"/>
  <c r="L2709" i="118"/>
  <c r="L2708" i="118"/>
  <c r="L2707" i="118"/>
  <c r="L2706" i="118"/>
  <c r="L2705" i="118"/>
  <c r="L2704" i="118"/>
  <c r="L2703" i="118"/>
  <c r="L2702" i="118"/>
  <c r="L2701" i="118"/>
  <c r="L2700" i="118"/>
  <c r="L2699" i="118"/>
  <c r="L2698" i="118"/>
  <c r="L2697" i="118"/>
  <c r="L2696" i="118"/>
  <c r="L2695" i="118"/>
  <c r="L2694" i="118"/>
  <c r="L2693" i="118"/>
  <c r="L2692" i="118"/>
  <c r="L2691" i="118"/>
  <c r="L2690" i="118"/>
  <c r="L2689" i="118"/>
  <c r="L2688" i="118"/>
  <c r="L2687" i="118"/>
  <c r="L2686" i="118"/>
  <c r="L2685" i="118"/>
  <c r="L2684" i="118"/>
  <c r="L2683" i="118"/>
  <c r="L2682" i="118"/>
  <c r="L2681" i="118"/>
  <c r="L2680" i="118"/>
  <c r="L2679" i="118"/>
  <c r="L2678" i="118"/>
  <c r="L2677" i="118"/>
  <c r="L2676" i="118"/>
  <c r="L2675" i="118"/>
  <c r="L2674" i="118"/>
  <c r="L2673" i="118"/>
  <c r="L2672" i="118"/>
  <c r="L2671" i="118"/>
  <c r="L2670" i="118"/>
  <c r="L2669" i="118"/>
  <c r="L2668" i="118"/>
  <c r="L2667" i="118"/>
  <c r="L2666" i="118"/>
  <c r="L2665" i="118"/>
  <c r="L2664" i="118"/>
  <c r="L2663" i="118"/>
  <c r="L2662" i="118"/>
  <c r="L2661" i="118"/>
  <c r="L2660" i="118"/>
  <c r="L2659" i="118"/>
  <c r="L2658" i="118"/>
  <c r="L2657" i="118"/>
  <c r="L2656" i="118"/>
  <c r="L2655" i="118"/>
  <c r="L2654" i="118"/>
  <c r="L2653" i="118"/>
  <c r="L2652" i="118"/>
  <c r="L2651" i="118"/>
  <c r="L2650" i="118"/>
  <c r="L2649" i="118"/>
  <c r="L2648" i="118"/>
  <c r="L2647" i="118"/>
  <c r="L2646" i="118"/>
  <c r="L2645" i="118"/>
  <c r="L2644" i="118"/>
  <c r="L2643" i="118"/>
  <c r="L2642" i="118"/>
  <c r="L2641" i="118"/>
  <c r="L2640" i="118"/>
  <c r="L2639" i="118"/>
  <c r="L2638" i="118"/>
  <c r="L2637" i="118"/>
  <c r="L2636" i="118"/>
  <c r="L2635" i="118"/>
  <c r="L2634" i="118"/>
  <c r="L2633" i="118"/>
  <c r="L2632" i="118"/>
  <c r="L2631" i="118"/>
  <c r="L2630" i="118"/>
  <c r="L2629" i="118"/>
  <c r="L2628" i="118"/>
  <c r="L2627" i="118"/>
  <c r="L2626" i="118"/>
  <c r="L2625" i="118"/>
  <c r="L2624" i="118"/>
  <c r="L2623" i="118"/>
  <c r="L2622" i="118"/>
  <c r="L2621" i="118"/>
  <c r="L2620" i="118"/>
  <c r="L2619" i="118"/>
  <c r="L2618" i="118"/>
  <c r="L2617" i="118"/>
  <c r="L2616" i="118"/>
  <c r="L2615" i="118"/>
  <c r="L2614" i="118"/>
  <c r="L2613" i="118"/>
  <c r="L2612" i="118"/>
  <c r="L2611" i="118"/>
  <c r="L2610" i="118"/>
  <c r="L2609" i="118"/>
  <c r="L2608" i="118"/>
  <c r="L2607" i="118"/>
  <c r="L2606" i="118"/>
  <c r="L2605" i="118"/>
  <c r="L2604" i="118"/>
  <c r="L2603" i="118"/>
  <c r="L2602" i="118"/>
  <c r="L2601" i="118"/>
  <c r="L2600" i="118"/>
  <c r="L2599" i="118"/>
  <c r="L2598" i="118"/>
  <c r="L2597" i="118"/>
  <c r="L2596" i="118"/>
  <c r="L2595" i="118"/>
  <c r="L2594" i="118"/>
  <c r="L2593" i="118"/>
  <c r="L2592" i="118"/>
  <c r="L2591" i="118"/>
  <c r="L2590" i="118"/>
  <c r="L2589" i="118"/>
  <c r="L2588" i="118"/>
  <c r="L2587" i="118"/>
  <c r="L2586" i="118"/>
  <c r="L2585" i="118"/>
  <c r="L2584" i="118"/>
  <c r="L2583" i="118"/>
  <c r="L2582" i="118"/>
  <c r="L2581" i="118"/>
  <c r="L2580" i="118"/>
  <c r="L2579" i="118"/>
  <c r="L2578" i="118"/>
  <c r="L2577" i="118"/>
  <c r="L2576" i="118"/>
  <c r="L2575" i="118"/>
  <c r="L2574" i="118"/>
  <c r="L2573" i="118"/>
  <c r="L2572" i="118"/>
  <c r="L2571" i="118"/>
  <c r="L2570" i="118"/>
  <c r="L2569" i="118"/>
  <c r="L2568" i="118"/>
  <c r="L2567" i="118"/>
  <c r="L2566" i="118"/>
  <c r="L2565" i="118"/>
  <c r="L2564" i="118"/>
  <c r="L2563" i="118"/>
  <c r="L2562" i="118"/>
  <c r="L2561" i="118"/>
  <c r="L2560" i="118"/>
  <c r="L2559" i="118"/>
  <c r="L2558" i="118"/>
  <c r="L2557" i="118"/>
  <c r="L2556" i="118"/>
  <c r="L2555" i="118"/>
  <c r="L2554" i="118"/>
  <c r="L2553" i="118"/>
  <c r="L2552" i="118"/>
  <c r="L2551" i="118"/>
  <c r="L2550" i="118"/>
  <c r="L2549" i="118"/>
  <c r="L2548" i="118"/>
  <c r="L2547" i="118"/>
  <c r="L2546" i="118"/>
  <c r="L2545" i="118"/>
  <c r="L2544" i="118"/>
  <c r="L2543" i="118"/>
  <c r="L2542" i="118"/>
  <c r="L2541" i="118"/>
  <c r="L2540" i="118"/>
  <c r="L2539" i="118"/>
  <c r="L2538" i="118"/>
  <c r="L2537" i="118"/>
  <c r="L2536" i="118"/>
  <c r="L2535" i="118"/>
  <c r="L2534" i="118"/>
  <c r="L2533" i="118"/>
  <c r="L2532" i="118"/>
  <c r="L2531" i="118"/>
  <c r="L2530" i="118"/>
  <c r="L2529" i="118"/>
  <c r="L2528" i="118"/>
  <c r="L2527" i="118"/>
  <c r="L2526" i="118"/>
  <c r="L2525" i="118"/>
  <c r="L2524" i="118"/>
  <c r="L2523" i="118"/>
  <c r="L2522" i="118"/>
  <c r="L2521" i="118"/>
  <c r="L2520" i="118"/>
  <c r="L2519" i="118"/>
  <c r="L2518" i="118"/>
  <c r="L2517" i="118"/>
  <c r="L2516" i="118"/>
  <c r="L2515" i="118"/>
  <c r="L2514" i="118"/>
  <c r="L2513" i="118"/>
  <c r="L2512" i="118"/>
  <c r="L2511" i="118"/>
  <c r="L2510" i="118"/>
  <c r="L2509" i="118"/>
  <c r="L2508" i="118"/>
  <c r="L2507" i="118"/>
  <c r="L2506" i="118"/>
  <c r="L2505" i="118"/>
  <c r="L2504" i="118"/>
  <c r="L2503" i="118"/>
  <c r="L2502" i="118"/>
  <c r="L2501" i="118"/>
  <c r="L2500" i="118"/>
  <c r="L2499" i="118"/>
  <c r="L2498" i="118"/>
  <c r="L2497" i="118"/>
  <c r="L2496" i="118"/>
  <c r="L2495" i="118"/>
  <c r="L2494" i="118"/>
  <c r="L2493" i="118"/>
  <c r="L2492" i="118"/>
  <c r="L2491" i="118"/>
  <c r="L2490" i="118"/>
  <c r="L2489" i="118"/>
  <c r="L2488" i="118"/>
  <c r="L2487" i="118"/>
  <c r="L2486" i="118"/>
  <c r="L2485" i="118"/>
  <c r="L2484" i="118"/>
  <c r="L2483" i="118"/>
  <c r="L2482" i="118"/>
  <c r="L2481" i="118"/>
  <c r="L2480" i="118"/>
  <c r="L2479" i="118"/>
  <c r="L2478" i="118"/>
  <c r="L2477" i="118"/>
  <c r="L2476" i="118"/>
  <c r="L2475" i="118"/>
  <c r="L2474" i="118"/>
  <c r="L2473" i="118"/>
  <c r="L2472" i="118"/>
  <c r="L2471" i="118"/>
  <c r="L2470" i="118"/>
  <c r="L2469" i="118"/>
  <c r="L2468" i="118"/>
  <c r="L2467" i="118"/>
  <c r="L2466" i="118"/>
  <c r="L2465" i="118"/>
  <c r="L2464" i="118"/>
  <c r="L2463" i="118"/>
  <c r="L2462" i="118"/>
  <c r="L2461" i="118"/>
  <c r="L2460" i="118"/>
  <c r="L2459" i="118"/>
  <c r="L2458" i="118"/>
  <c r="L2457" i="118"/>
  <c r="L2456" i="118"/>
  <c r="L2455" i="118"/>
  <c r="L2454" i="118"/>
  <c r="L2453" i="118"/>
  <c r="L2452" i="118"/>
  <c r="L2451" i="118"/>
  <c r="L2450" i="118"/>
  <c r="L2449" i="118"/>
  <c r="L2448" i="118"/>
  <c r="L2447" i="118"/>
  <c r="L2446" i="118"/>
  <c r="L2445" i="118"/>
  <c r="L2444" i="118"/>
  <c r="L2443" i="118"/>
  <c r="L2442" i="118"/>
  <c r="L2441" i="118"/>
  <c r="L2440" i="118"/>
  <c r="L2439" i="118"/>
  <c r="L2438" i="118"/>
  <c r="L2437" i="118"/>
  <c r="L2436" i="118"/>
  <c r="L2435" i="118"/>
  <c r="L2434" i="118"/>
  <c r="L2433" i="118"/>
  <c r="L2432" i="118"/>
  <c r="L2431" i="118"/>
  <c r="L2430" i="118"/>
  <c r="L2429" i="118"/>
  <c r="L2428" i="118"/>
  <c r="L2427" i="118"/>
  <c r="L2426" i="118"/>
  <c r="L2425" i="118"/>
  <c r="L2424" i="118"/>
  <c r="L2423" i="118"/>
  <c r="L2422" i="118"/>
  <c r="L2421" i="118"/>
  <c r="L2420" i="118"/>
  <c r="L2419" i="118"/>
  <c r="L2418" i="118"/>
  <c r="L2417" i="118"/>
  <c r="L2416" i="118"/>
  <c r="L2415" i="118"/>
  <c r="L2414" i="118"/>
  <c r="L2413" i="118"/>
  <c r="L2412" i="118"/>
  <c r="L2411" i="118"/>
  <c r="L2410" i="118"/>
  <c r="L2409" i="118"/>
  <c r="L2408" i="118"/>
  <c r="L2407" i="118"/>
  <c r="L2406" i="118"/>
  <c r="L2405" i="118"/>
  <c r="L2404" i="118"/>
  <c r="L2403" i="118"/>
  <c r="L2402" i="118"/>
  <c r="L2401" i="118"/>
  <c r="L2400" i="118"/>
  <c r="L2399" i="118"/>
  <c r="L2398" i="118"/>
  <c r="L2397" i="118"/>
  <c r="L2396" i="118"/>
  <c r="L2395" i="118"/>
  <c r="L2394" i="118"/>
  <c r="L2393" i="118"/>
  <c r="L2392" i="118"/>
  <c r="L2391" i="118"/>
  <c r="L2390" i="118"/>
  <c r="L2389" i="118"/>
  <c r="L2388" i="118"/>
  <c r="L2387" i="118"/>
  <c r="L2386" i="118"/>
  <c r="L2385" i="118"/>
  <c r="L2384" i="118"/>
  <c r="L2383" i="118"/>
  <c r="L2382" i="118"/>
  <c r="L2381" i="118"/>
  <c r="L2380" i="118"/>
  <c r="L2379" i="118"/>
  <c r="L2378" i="118"/>
  <c r="L2377" i="118"/>
  <c r="L2376" i="118"/>
  <c r="L2375" i="118"/>
  <c r="L2374" i="118"/>
  <c r="L2373" i="118"/>
  <c r="L2372" i="118"/>
  <c r="L2371" i="118"/>
  <c r="L2370" i="118"/>
  <c r="L2369" i="118"/>
  <c r="L2368" i="118"/>
  <c r="L2367" i="118"/>
  <c r="L2366" i="118"/>
  <c r="L2365" i="118"/>
  <c r="L2364" i="118"/>
  <c r="L2363" i="118"/>
  <c r="L2362" i="118"/>
  <c r="L2361" i="118"/>
  <c r="L2360" i="118"/>
  <c r="L2359" i="118"/>
  <c r="L2358" i="118"/>
  <c r="L2357" i="118"/>
  <c r="L2356" i="118"/>
  <c r="L2355" i="118"/>
  <c r="L2354" i="118"/>
  <c r="L2353" i="118"/>
  <c r="L2352" i="118"/>
  <c r="L2351" i="118"/>
  <c r="L2350" i="118"/>
  <c r="L2349" i="118"/>
  <c r="L2348" i="118"/>
  <c r="L2347" i="118"/>
  <c r="L2346" i="118"/>
  <c r="L2345" i="118"/>
  <c r="L2344" i="118"/>
  <c r="L2343" i="118"/>
  <c r="L2342" i="118"/>
  <c r="L2341" i="118"/>
  <c r="L2340" i="118"/>
  <c r="L2339" i="118"/>
  <c r="L2338" i="118"/>
  <c r="L2337" i="118"/>
  <c r="L2336" i="118"/>
  <c r="L2335" i="118"/>
  <c r="L2334" i="118"/>
  <c r="L2333" i="118"/>
  <c r="L2332" i="118"/>
  <c r="L2331" i="118"/>
  <c r="L2330" i="118"/>
  <c r="L2329" i="118"/>
  <c r="L2328" i="118"/>
  <c r="L2327" i="118"/>
  <c r="L2326" i="118"/>
  <c r="L2325" i="118"/>
  <c r="L2324" i="118"/>
  <c r="L2323" i="118"/>
  <c r="L2322" i="118"/>
  <c r="L2321" i="118"/>
  <c r="L2320" i="118"/>
  <c r="L2319" i="118"/>
  <c r="L2318" i="118"/>
  <c r="L2317" i="118"/>
  <c r="L2316" i="118"/>
  <c r="L2315" i="118"/>
  <c r="L2314" i="118"/>
  <c r="L2313" i="118"/>
  <c r="L2312" i="118"/>
  <c r="L2311" i="118"/>
  <c r="L2310" i="118"/>
  <c r="L2309" i="118"/>
  <c r="L2308" i="118"/>
  <c r="L2307" i="118"/>
  <c r="L2306" i="118"/>
  <c r="L2305" i="118"/>
  <c r="L2304" i="118"/>
  <c r="L2303" i="118"/>
  <c r="L2302" i="118"/>
  <c r="L2301" i="118"/>
  <c r="L2300" i="118"/>
  <c r="L2299" i="118"/>
  <c r="L2298" i="118"/>
  <c r="L2297" i="118"/>
  <c r="L2296" i="118"/>
  <c r="L2295" i="118"/>
  <c r="L2294" i="118"/>
  <c r="L2293" i="118"/>
  <c r="L2292" i="118"/>
  <c r="L2291" i="118"/>
  <c r="L2290" i="118"/>
  <c r="L2289" i="118"/>
  <c r="L2288" i="118"/>
  <c r="L2287" i="118"/>
  <c r="L2286" i="118"/>
  <c r="L2285" i="118"/>
  <c r="L2284" i="118"/>
  <c r="L2283" i="118"/>
  <c r="L2282" i="118"/>
  <c r="L2281" i="118"/>
  <c r="L2280" i="118"/>
  <c r="L2279" i="118"/>
  <c r="L2278" i="118"/>
  <c r="L2277" i="118"/>
  <c r="L2276" i="118"/>
  <c r="L2275" i="118"/>
  <c r="L2274" i="118"/>
  <c r="L2273" i="118"/>
  <c r="L2272" i="118"/>
  <c r="L2271" i="118"/>
  <c r="L2270" i="118"/>
  <c r="L2269" i="118"/>
  <c r="L2268" i="118"/>
  <c r="L2267" i="118"/>
  <c r="L2266" i="118"/>
  <c r="L2265" i="118"/>
  <c r="L2264" i="118"/>
  <c r="L2263" i="118"/>
  <c r="L2262" i="118"/>
  <c r="L2261" i="118"/>
  <c r="L2260" i="118"/>
  <c r="L2259" i="118"/>
  <c r="L2258" i="118"/>
  <c r="L2257" i="118"/>
  <c r="L2256" i="118"/>
  <c r="L2255" i="118"/>
  <c r="L2254" i="118"/>
  <c r="L2253" i="118"/>
  <c r="L2252" i="118"/>
  <c r="L2251" i="118"/>
  <c r="L2250" i="118"/>
  <c r="L2249" i="118"/>
  <c r="L2248" i="118"/>
  <c r="L2247" i="118"/>
  <c r="L2246" i="118"/>
  <c r="L2245" i="118"/>
  <c r="L2244" i="118"/>
  <c r="L2243" i="118"/>
  <c r="L2242" i="118"/>
  <c r="L2241" i="118"/>
  <c r="L2240" i="118"/>
  <c r="L2239" i="118"/>
  <c r="L2238" i="118"/>
  <c r="L2237" i="118"/>
  <c r="L2236" i="118"/>
  <c r="L2235" i="118"/>
  <c r="L2234" i="118"/>
  <c r="L2233" i="118"/>
  <c r="L2232" i="118"/>
  <c r="L2231" i="118"/>
  <c r="L2230" i="118"/>
  <c r="L2229" i="118"/>
  <c r="L2228" i="118"/>
  <c r="L2227" i="118"/>
  <c r="L2226" i="118"/>
  <c r="L2225" i="118"/>
  <c r="L2224" i="118"/>
  <c r="L2223" i="118"/>
  <c r="L2222" i="118"/>
  <c r="L2221" i="118"/>
  <c r="L2220" i="118"/>
  <c r="L2219" i="118"/>
  <c r="L2218" i="118"/>
  <c r="L2217" i="118"/>
  <c r="L2216" i="118"/>
  <c r="L2215" i="118"/>
  <c r="L2214" i="118"/>
  <c r="L2213" i="118"/>
  <c r="L2212" i="118"/>
  <c r="L2211" i="118"/>
  <c r="L2210" i="118"/>
  <c r="L2209" i="118"/>
  <c r="L2208" i="118"/>
  <c r="L2207" i="118"/>
  <c r="L2206" i="118"/>
  <c r="L2205" i="118"/>
  <c r="L2204" i="118"/>
  <c r="L2203" i="118"/>
  <c r="L2202" i="118"/>
  <c r="L2201" i="118"/>
  <c r="L2200" i="118"/>
  <c r="L2199" i="118"/>
  <c r="L2198" i="118"/>
  <c r="L2197" i="118"/>
  <c r="L2196" i="118"/>
  <c r="L2195" i="118"/>
  <c r="L2194" i="118"/>
  <c r="L2193" i="118"/>
  <c r="L2192" i="118"/>
  <c r="L2191" i="118"/>
  <c r="L2190" i="118"/>
  <c r="L2189" i="118"/>
  <c r="L2188" i="118"/>
  <c r="L2187" i="118"/>
  <c r="L2186" i="118"/>
  <c r="L2185" i="118"/>
  <c r="L2184" i="118"/>
  <c r="L2183" i="118"/>
  <c r="L2182" i="118"/>
  <c r="L2181" i="118"/>
  <c r="L2180" i="118"/>
  <c r="L2179" i="118"/>
  <c r="L2178" i="118"/>
  <c r="L2177" i="118"/>
  <c r="L2176" i="118"/>
  <c r="L2175" i="118"/>
  <c r="L2174" i="118"/>
  <c r="L2173" i="118"/>
  <c r="L2172" i="118"/>
  <c r="L2171" i="118"/>
  <c r="L2170" i="118"/>
  <c r="L2169" i="118"/>
  <c r="L2168" i="118"/>
  <c r="L2167" i="118"/>
  <c r="L2166" i="118"/>
  <c r="L2165" i="118"/>
  <c r="L2164" i="118"/>
  <c r="L2163" i="118"/>
  <c r="L2162" i="118"/>
  <c r="L2161" i="118"/>
  <c r="L2160" i="118"/>
  <c r="L2159" i="118"/>
  <c r="L2158" i="118"/>
  <c r="L2157" i="118"/>
  <c r="L2156" i="118"/>
  <c r="L2155" i="118"/>
  <c r="L2154" i="118"/>
  <c r="L2153" i="118"/>
  <c r="L2152" i="118"/>
  <c r="L2151" i="118"/>
  <c r="L2150" i="118"/>
  <c r="L2149" i="118"/>
  <c r="L2148" i="118"/>
  <c r="L2147" i="118"/>
  <c r="L2146" i="118"/>
  <c r="L2145" i="118"/>
  <c r="L2144" i="118"/>
  <c r="L2143" i="118"/>
  <c r="L2142" i="118"/>
  <c r="L2141" i="118"/>
  <c r="L2140" i="118"/>
  <c r="L2139" i="118"/>
  <c r="L2138" i="118"/>
  <c r="L2137" i="118"/>
  <c r="L2136" i="118"/>
  <c r="L2135" i="118"/>
  <c r="L2134" i="118"/>
  <c r="L2133" i="118"/>
  <c r="L2132" i="118"/>
  <c r="L2131" i="118"/>
  <c r="L2130" i="118"/>
  <c r="L2129" i="118"/>
  <c r="L2128" i="118"/>
  <c r="L2127" i="118"/>
  <c r="L2126" i="118"/>
  <c r="L2125" i="118"/>
  <c r="L2124" i="118"/>
  <c r="L2123" i="118"/>
  <c r="L2122" i="118"/>
  <c r="L2121" i="118"/>
  <c r="L2120" i="118"/>
  <c r="L2119" i="118"/>
  <c r="L2118" i="118"/>
  <c r="L2117" i="118"/>
  <c r="L2116" i="118"/>
  <c r="L2115" i="118"/>
  <c r="L2114" i="118"/>
  <c r="L2113" i="118"/>
  <c r="L2112" i="118"/>
  <c r="L2111" i="118"/>
  <c r="L2110" i="118"/>
  <c r="L2109" i="118"/>
  <c r="L2108" i="118"/>
  <c r="L2107" i="118"/>
  <c r="L2106" i="118"/>
  <c r="L2105" i="118"/>
  <c r="L2104" i="118"/>
  <c r="L2103" i="118"/>
  <c r="L2102" i="118"/>
  <c r="L2101" i="118"/>
  <c r="L2100" i="118"/>
  <c r="L2099" i="118"/>
  <c r="L2098" i="118"/>
  <c r="L2097" i="118"/>
  <c r="L2096" i="118"/>
  <c r="L2095" i="118"/>
  <c r="L2094" i="118"/>
  <c r="L2093" i="118"/>
  <c r="L2092" i="118"/>
  <c r="L2091" i="118"/>
  <c r="L2090" i="118"/>
  <c r="L2089" i="118"/>
  <c r="L2088" i="118"/>
  <c r="L2087" i="118"/>
  <c r="L2086" i="118"/>
  <c r="L2085" i="118"/>
  <c r="L2084" i="118"/>
  <c r="L2083" i="118"/>
  <c r="L2082" i="118"/>
  <c r="L2081" i="118"/>
  <c r="L2080" i="118"/>
  <c r="L2079" i="118"/>
  <c r="L2078" i="118"/>
  <c r="L2077" i="118"/>
  <c r="L2076" i="118"/>
  <c r="L2075" i="118"/>
  <c r="L2074" i="118"/>
  <c r="L2073" i="118"/>
  <c r="L2072" i="118"/>
  <c r="L2071" i="118"/>
  <c r="L2070" i="118"/>
  <c r="L2069" i="118"/>
  <c r="L2068" i="118"/>
  <c r="L2067" i="118"/>
  <c r="L2066" i="118"/>
  <c r="L2065" i="118"/>
  <c r="L2064" i="118"/>
  <c r="L2063" i="118"/>
  <c r="L2062" i="118"/>
  <c r="L2061" i="118"/>
  <c r="L2060" i="118"/>
  <c r="L2059" i="118"/>
  <c r="L2058" i="118"/>
  <c r="L2057" i="118"/>
  <c r="L2056" i="118"/>
  <c r="L2055" i="118"/>
  <c r="L2054" i="118"/>
  <c r="L2053" i="118"/>
  <c r="L2052" i="118"/>
  <c r="L2051" i="118"/>
  <c r="L2050" i="118"/>
  <c r="L2049" i="118"/>
  <c r="L2048" i="118"/>
  <c r="L2047" i="118"/>
  <c r="L2046" i="118"/>
  <c r="L2045" i="118"/>
  <c r="L2044" i="118"/>
  <c r="L2043" i="118"/>
  <c r="L2042" i="118"/>
  <c r="L2041" i="118"/>
  <c r="L2040" i="118"/>
  <c r="L2039" i="118"/>
  <c r="L2038" i="118"/>
  <c r="L2037" i="118"/>
  <c r="L2036" i="118"/>
  <c r="L2035" i="118"/>
  <c r="L2034" i="118"/>
  <c r="L2033" i="118"/>
  <c r="L2032" i="118"/>
  <c r="L2031" i="118"/>
  <c r="L2030" i="118"/>
  <c r="L2029" i="118"/>
  <c r="L2028" i="118"/>
  <c r="L2027" i="118"/>
  <c r="L2026" i="118"/>
  <c r="L2025" i="118"/>
  <c r="L2024" i="118"/>
  <c r="L2023" i="118"/>
  <c r="L2022" i="118"/>
  <c r="L2021" i="118"/>
  <c r="L2020" i="118"/>
  <c r="L2019" i="118"/>
  <c r="L2018" i="118"/>
  <c r="L2017" i="118"/>
  <c r="L2016" i="118"/>
  <c r="L2015" i="118"/>
  <c r="L2014" i="118"/>
  <c r="L2013" i="118"/>
  <c r="L2012" i="118"/>
  <c r="L2011" i="118"/>
  <c r="L2010" i="118"/>
  <c r="L2009" i="118"/>
  <c r="L2008" i="118"/>
  <c r="L2007" i="118"/>
  <c r="L2006" i="118"/>
  <c r="L2005" i="118"/>
  <c r="L2004" i="118"/>
  <c r="L2003" i="118"/>
  <c r="L2002" i="118"/>
  <c r="L2001" i="118"/>
  <c r="L2000" i="118"/>
  <c r="L1999" i="118"/>
  <c r="L1998" i="118"/>
  <c r="L1997" i="118"/>
  <c r="L1996" i="118"/>
  <c r="L1995" i="118"/>
  <c r="L1994" i="118"/>
  <c r="L1993" i="118"/>
  <c r="L1992" i="118"/>
  <c r="L1991" i="118"/>
  <c r="L1990" i="118"/>
  <c r="L1989" i="118"/>
  <c r="L1988" i="118"/>
  <c r="L1987" i="118"/>
  <c r="L1986" i="118"/>
  <c r="L1985" i="118"/>
  <c r="L1984" i="118"/>
  <c r="L1983" i="118"/>
  <c r="L1982" i="118"/>
  <c r="L1981" i="118"/>
  <c r="L1980" i="118"/>
  <c r="L1979" i="118"/>
  <c r="L1978" i="118"/>
  <c r="L1977" i="118"/>
  <c r="L1976" i="118"/>
  <c r="L1975" i="118"/>
  <c r="L1974" i="118"/>
  <c r="L1973" i="118"/>
  <c r="L1972" i="118"/>
  <c r="L1971" i="118"/>
  <c r="L1970" i="118"/>
  <c r="L1969" i="118"/>
  <c r="L1968" i="118"/>
  <c r="L1967" i="118"/>
  <c r="L1966" i="118"/>
  <c r="L1965" i="118"/>
  <c r="L1964" i="118"/>
  <c r="L1963" i="118"/>
  <c r="L1962" i="118"/>
  <c r="L1961" i="118"/>
  <c r="L1960" i="118"/>
  <c r="L1959" i="118"/>
  <c r="L1958" i="118"/>
  <c r="L1957" i="118"/>
  <c r="L1956" i="118"/>
  <c r="L1955" i="118"/>
  <c r="L1954" i="118"/>
  <c r="L1953" i="118"/>
  <c r="L1952" i="118"/>
  <c r="L1951" i="118"/>
  <c r="L1950" i="118"/>
  <c r="L1949" i="118"/>
  <c r="L1948" i="118"/>
  <c r="L1947" i="118"/>
  <c r="L1946" i="118"/>
  <c r="L1945" i="118"/>
  <c r="L1944" i="118"/>
  <c r="L1943" i="118"/>
  <c r="L1942" i="118"/>
  <c r="L1941" i="118"/>
  <c r="L1940" i="118"/>
  <c r="L1939" i="118"/>
  <c r="L1938" i="118"/>
  <c r="L1937" i="118"/>
  <c r="L1936" i="118"/>
  <c r="L1935" i="118"/>
  <c r="L1934" i="118"/>
  <c r="L1933" i="118"/>
  <c r="L1932" i="118"/>
  <c r="L1931" i="118"/>
  <c r="L1930" i="118"/>
  <c r="L1929" i="118"/>
  <c r="L1928" i="118"/>
  <c r="L1927" i="118"/>
  <c r="L1926" i="118"/>
  <c r="L1925" i="118"/>
  <c r="L1924" i="118"/>
  <c r="L1923" i="118"/>
  <c r="L1922" i="118"/>
  <c r="L1921" i="118"/>
  <c r="L1920" i="118"/>
  <c r="L1919" i="118"/>
  <c r="L1918" i="118"/>
  <c r="L1917" i="118"/>
  <c r="L1916" i="118"/>
  <c r="L1915" i="118"/>
  <c r="L1914" i="118"/>
  <c r="L1913" i="118"/>
  <c r="L1912" i="118"/>
  <c r="L1911" i="118"/>
  <c r="L1910" i="118"/>
  <c r="L1909" i="118"/>
  <c r="L1908" i="118"/>
  <c r="L1907" i="118"/>
  <c r="L1906" i="118"/>
  <c r="L1905" i="118"/>
  <c r="L1904" i="118"/>
  <c r="L1903" i="118"/>
  <c r="L1902" i="118"/>
  <c r="L1901" i="118"/>
  <c r="L1900" i="118"/>
  <c r="L1899" i="118"/>
  <c r="L1898" i="118"/>
  <c r="L1897" i="118"/>
  <c r="L1896" i="118"/>
  <c r="L1895" i="118"/>
  <c r="L1894" i="118"/>
  <c r="L1893" i="118"/>
  <c r="L1892" i="118"/>
  <c r="L1891" i="118"/>
  <c r="L1890" i="118"/>
  <c r="L1889" i="118"/>
  <c r="L1888" i="118"/>
  <c r="L1887" i="118"/>
  <c r="L1886" i="118"/>
  <c r="L1885" i="118"/>
  <c r="L1884" i="118"/>
  <c r="L1883" i="118"/>
  <c r="L1882" i="118"/>
  <c r="L1881" i="118"/>
  <c r="L1880" i="118"/>
  <c r="L1879" i="118"/>
  <c r="L1878" i="118"/>
  <c r="L1877" i="118"/>
  <c r="L1876" i="118"/>
  <c r="L1875" i="118"/>
  <c r="L1874" i="118"/>
  <c r="L1873" i="118"/>
  <c r="L1872" i="118"/>
  <c r="L1871" i="118"/>
  <c r="L1870" i="118"/>
  <c r="L1869" i="118"/>
  <c r="L1868" i="118"/>
  <c r="L1867" i="118"/>
  <c r="L1866" i="118"/>
  <c r="L1865" i="118"/>
  <c r="L1864" i="118"/>
  <c r="L1863" i="118"/>
  <c r="L1862" i="118"/>
  <c r="L1861" i="118"/>
  <c r="L1860" i="118"/>
  <c r="L1859" i="118"/>
  <c r="L1858" i="118"/>
  <c r="L1857" i="118"/>
  <c r="L1856" i="118"/>
  <c r="L1855" i="118"/>
  <c r="L1854" i="118"/>
  <c r="L1853" i="118"/>
  <c r="L1852" i="118"/>
  <c r="L1851" i="118"/>
  <c r="L1850" i="118"/>
  <c r="L1849" i="118"/>
  <c r="L1848" i="118"/>
  <c r="L1847" i="118"/>
  <c r="L1846" i="118"/>
  <c r="L1845" i="118"/>
  <c r="L1844" i="118"/>
  <c r="L1843" i="118"/>
  <c r="L1842" i="118"/>
  <c r="L1841" i="118"/>
  <c r="L1840" i="118"/>
  <c r="L1839" i="118"/>
  <c r="L1838" i="118"/>
  <c r="L1837" i="118"/>
  <c r="L1836" i="118"/>
  <c r="L1835" i="118"/>
  <c r="L1834" i="118"/>
  <c r="L1833" i="118"/>
  <c r="L1832" i="118"/>
  <c r="L1831" i="118"/>
  <c r="L1830" i="118"/>
  <c r="L1829" i="118"/>
  <c r="L1828" i="118"/>
  <c r="L1827" i="118"/>
  <c r="L1826" i="118"/>
  <c r="L1825" i="118"/>
  <c r="L1824" i="118"/>
  <c r="L1823" i="118"/>
  <c r="L1822" i="118"/>
  <c r="L1821" i="118"/>
  <c r="L1820" i="118"/>
  <c r="L1819" i="118"/>
  <c r="L1818" i="118"/>
  <c r="L1817" i="118"/>
  <c r="L1816" i="118"/>
  <c r="L1815" i="118"/>
  <c r="L1814" i="118"/>
  <c r="L1813" i="118"/>
  <c r="L1812" i="118"/>
  <c r="L1811" i="118"/>
  <c r="L1810" i="118"/>
  <c r="L1809" i="118"/>
  <c r="L1808" i="118"/>
  <c r="L1807" i="118"/>
  <c r="L1806" i="118"/>
  <c r="L1805" i="118"/>
  <c r="L1804" i="118"/>
  <c r="L1803" i="118"/>
  <c r="L1802" i="118"/>
  <c r="L1801" i="118"/>
  <c r="L1800" i="118"/>
  <c r="L1799" i="118"/>
  <c r="L1798" i="118"/>
  <c r="L1797" i="118"/>
  <c r="L1796" i="118"/>
  <c r="L1795" i="118"/>
  <c r="L1794" i="118"/>
  <c r="L1793" i="118"/>
  <c r="L1792" i="118"/>
  <c r="L1791" i="118"/>
  <c r="L1790" i="118"/>
  <c r="L1789" i="118"/>
  <c r="L1788" i="118"/>
  <c r="L1787" i="118"/>
  <c r="L1786" i="118"/>
  <c r="L1785" i="118"/>
  <c r="L1784" i="118"/>
  <c r="L1783" i="118"/>
  <c r="L1782" i="118"/>
  <c r="L1781" i="118"/>
  <c r="L1780" i="118"/>
  <c r="L1779" i="118"/>
  <c r="L1778" i="118"/>
  <c r="L1777" i="118"/>
  <c r="L1776" i="118"/>
  <c r="L1775" i="118"/>
  <c r="L1774" i="118"/>
  <c r="L1773" i="118"/>
  <c r="L1772" i="118"/>
  <c r="L1771" i="118"/>
  <c r="L1770" i="118"/>
  <c r="L1769" i="118"/>
  <c r="L1768" i="118"/>
  <c r="L1767" i="118"/>
  <c r="L1766" i="118"/>
  <c r="L1765" i="118"/>
  <c r="L1764" i="118"/>
  <c r="L1763" i="118"/>
  <c r="L1762" i="118"/>
  <c r="L1761" i="118"/>
  <c r="L1760" i="118"/>
  <c r="L1759" i="118"/>
  <c r="L1758" i="118"/>
  <c r="L1757" i="118"/>
  <c r="L1756" i="118"/>
  <c r="L1755" i="118"/>
  <c r="L1754" i="118"/>
  <c r="L1753" i="118"/>
  <c r="L1752" i="118"/>
  <c r="L1751" i="118"/>
  <c r="L1750" i="118"/>
  <c r="L1749" i="118"/>
  <c r="L1748" i="118"/>
  <c r="L1747" i="118"/>
  <c r="L1746" i="118"/>
  <c r="L1745" i="118"/>
  <c r="L1744" i="118"/>
  <c r="L1743" i="118"/>
  <c r="L1742" i="118"/>
  <c r="L1741" i="118"/>
  <c r="L1740" i="118"/>
  <c r="L1739" i="118"/>
  <c r="L1738" i="118"/>
  <c r="L1737" i="118"/>
  <c r="L1736" i="118"/>
  <c r="L1735" i="118"/>
  <c r="L1734" i="118"/>
  <c r="L1733" i="118"/>
  <c r="L1732" i="118"/>
  <c r="L1731" i="118"/>
  <c r="L1730" i="118"/>
  <c r="L1729" i="118"/>
  <c r="L1728" i="118"/>
  <c r="L1727" i="118"/>
  <c r="L1726" i="118"/>
  <c r="L1725" i="118"/>
  <c r="L1724" i="118"/>
  <c r="L1723" i="118"/>
  <c r="L1722" i="118"/>
  <c r="L1721" i="118"/>
  <c r="L1720" i="118"/>
  <c r="L1719" i="118"/>
  <c r="L1718" i="118"/>
  <c r="L1717" i="118"/>
  <c r="L1716" i="118"/>
  <c r="L1715" i="118"/>
  <c r="L1714" i="118"/>
  <c r="L1713" i="118"/>
  <c r="L1712" i="118"/>
  <c r="L1711" i="118"/>
  <c r="L1710" i="118"/>
  <c r="L1709" i="118"/>
  <c r="L1708" i="118"/>
  <c r="L1707" i="118"/>
  <c r="L1706" i="118"/>
  <c r="L1705" i="118"/>
  <c r="L1704" i="118"/>
  <c r="L1703" i="118"/>
  <c r="L1702" i="118"/>
  <c r="L1701" i="118"/>
  <c r="L1700" i="118"/>
  <c r="L1699" i="118"/>
  <c r="L1698" i="118"/>
  <c r="L1697" i="118"/>
  <c r="L1696" i="118"/>
  <c r="L1695" i="118"/>
  <c r="L1694" i="118"/>
  <c r="L1693" i="118"/>
  <c r="L1692" i="118"/>
  <c r="L1691" i="118"/>
  <c r="L1690" i="118"/>
  <c r="L1689" i="118"/>
  <c r="L1688" i="118"/>
  <c r="L1687" i="118"/>
  <c r="L1686" i="118"/>
  <c r="L1685" i="118"/>
  <c r="L1684" i="118"/>
  <c r="L1683" i="118"/>
  <c r="L1682" i="118"/>
  <c r="L1681" i="118"/>
  <c r="L1680" i="118"/>
  <c r="L1679" i="118"/>
  <c r="L1678" i="118"/>
  <c r="L1677" i="118"/>
  <c r="L1676" i="118"/>
  <c r="L1675" i="118"/>
  <c r="L1674" i="118"/>
  <c r="L1673" i="118"/>
  <c r="L1672" i="118"/>
  <c r="L1671" i="118"/>
  <c r="L1670" i="118"/>
  <c r="L1669" i="118"/>
  <c r="L1668" i="118"/>
  <c r="L1667" i="118"/>
  <c r="L1666" i="118"/>
  <c r="L1665" i="118"/>
  <c r="L1664" i="118"/>
  <c r="L1663" i="118"/>
  <c r="L1662" i="118"/>
  <c r="L1661" i="118"/>
  <c r="L1660" i="118"/>
  <c r="L1659" i="118"/>
  <c r="L1658" i="118"/>
  <c r="L1657" i="118"/>
  <c r="L1656" i="118"/>
  <c r="L1655" i="118"/>
  <c r="L1654" i="118"/>
  <c r="L1653" i="118"/>
  <c r="L1652" i="118"/>
  <c r="L1651" i="118"/>
  <c r="L1650" i="118"/>
  <c r="L1649" i="118"/>
  <c r="L1648" i="118"/>
  <c r="L1647" i="118"/>
  <c r="L1646" i="118"/>
  <c r="L1645" i="118"/>
  <c r="L1644" i="118"/>
  <c r="L1643" i="118"/>
  <c r="L1642" i="118"/>
  <c r="L1641" i="118"/>
  <c r="L1640" i="118"/>
  <c r="L1639" i="118"/>
  <c r="L1638" i="118"/>
  <c r="L1637" i="118"/>
  <c r="L1636" i="118"/>
  <c r="L1635" i="118"/>
  <c r="L1634" i="118"/>
  <c r="L1633" i="118"/>
  <c r="L1632" i="118"/>
  <c r="L1631" i="118"/>
  <c r="L1630" i="118"/>
  <c r="L1629" i="118"/>
  <c r="L1628" i="118"/>
  <c r="L1627" i="118"/>
  <c r="L1626" i="118"/>
  <c r="L1625" i="118"/>
  <c r="L1624" i="118"/>
  <c r="L1623" i="118"/>
  <c r="L1622" i="118"/>
  <c r="L1621" i="118"/>
  <c r="L1620" i="118"/>
  <c r="L1619" i="118"/>
  <c r="L1618" i="118"/>
  <c r="L1617" i="118"/>
  <c r="L1616" i="118"/>
  <c r="L1615" i="118"/>
  <c r="L1614" i="118"/>
  <c r="L1613" i="118"/>
  <c r="L1612" i="118"/>
  <c r="L1611" i="118"/>
  <c r="L1610" i="118"/>
  <c r="L1609" i="118"/>
  <c r="L1608" i="118"/>
  <c r="L1607" i="118"/>
  <c r="L1606" i="118"/>
  <c r="L1605" i="118"/>
  <c r="L1604" i="118"/>
  <c r="L1603" i="118"/>
  <c r="L1602" i="118"/>
  <c r="L1601" i="118"/>
  <c r="L1600" i="118"/>
  <c r="L1599" i="118"/>
  <c r="L1598" i="118"/>
  <c r="L1597" i="118"/>
  <c r="L1596" i="118"/>
  <c r="L1595" i="118"/>
  <c r="L1594" i="118"/>
  <c r="L1593" i="118"/>
  <c r="L1592" i="118"/>
  <c r="L1591" i="118"/>
  <c r="L1590" i="118"/>
  <c r="L1589" i="118"/>
  <c r="L1588" i="118"/>
  <c r="L1587" i="118"/>
  <c r="L1586" i="118"/>
  <c r="L1585" i="118"/>
  <c r="L1584" i="118"/>
  <c r="L1583" i="118"/>
  <c r="L1582" i="118"/>
  <c r="L1581" i="118"/>
  <c r="L1580" i="118"/>
  <c r="L1579" i="118"/>
  <c r="L1578" i="118"/>
  <c r="L1577" i="118"/>
  <c r="L1576" i="118"/>
  <c r="L1575" i="118"/>
  <c r="L1574" i="118"/>
  <c r="L1573" i="118"/>
  <c r="L1572" i="118"/>
  <c r="L1571" i="118"/>
  <c r="L1570" i="118"/>
  <c r="L1569" i="118"/>
  <c r="L1568" i="118"/>
  <c r="L1567" i="118"/>
  <c r="L1566" i="118"/>
  <c r="L1565" i="118"/>
  <c r="L1564" i="118"/>
  <c r="L1563" i="118"/>
  <c r="L1562" i="118"/>
  <c r="L1561" i="118"/>
  <c r="L1560" i="118"/>
  <c r="L1559" i="118"/>
  <c r="L1558" i="118"/>
  <c r="L1557" i="118"/>
  <c r="L1556" i="118"/>
  <c r="L1555" i="118"/>
  <c r="L1554" i="118"/>
  <c r="L1553" i="118"/>
  <c r="L1552" i="118"/>
  <c r="L1551" i="118"/>
  <c r="L1550" i="118"/>
  <c r="L1549" i="118"/>
  <c r="L1548" i="118"/>
  <c r="L1547" i="118"/>
  <c r="L1546" i="118"/>
  <c r="L1545" i="118"/>
  <c r="L1544" i="118"/>
  <c r="L1543" i="118"/>
  <c r="L1542" i="118"/>
  <c r="L1541" i="118"/>
  <c r="L1540" i="118"/>
  <c r="L1539" i="118"/>
  <c r="L1538" i="118"/>
  <c r="L1537" i="118"/>
  <c r="L1536" i="118"/>
  <c r="L1535" i="118"/>
  <c r="L1534" i="118"/>
  <c r="L1533" i="118"/>
  <c r="L1532" i="118"/>
  <c r="L1531" i="118"/>
  <c r="L1530" i="118"/>
  <c r="L1529" i="118"/>
  <c r="L1528" i="118"/>
  <c r="L1527" i="118"/>
  <c r="L1526" i="118"/>
  <c r="L1525" i="118"/>
  <c r="L1524" i="118"/>
  <c r="L1523" i="118"/>
  <c r="L1522" i="118"/>
  <c r="L1521" i="118"/>
  <c r="L1520" i="118"/>
  <c r="L1519" i="118"/>
  <c r="L1518" i="118"/>
  <c r="L1517" i="118"/>
  <c r="L1516" i="118"/>
  <c r="L1515" i="118"/>
  <c r="L1514" i="118"/>
  <c r="L1513" i="118"/>
  <c r="L1512" i="118"/>
  <c r="L1511" i="118"/>
  <c r="L1510" i="118"/>
  <c r="L1509" i="118"/>
  <c r="L1508" i="118"/>
  <c r="L1507" i="118"/>
  <c r="L1506" i="118"/>
  <c r="L1505" i="118"/>
  <c r="L1504" i="118"/>
  <c r="L1503" i="118"/>
  <c r="L1502" i="118"/>
  <c r="L1501" i="118"/>
  <c r="L1500" i="118"/>
  <c r="L1499" i="118"/>
  <c r="L1498" i="118"/>
  <c r="L1497" i="118"/>
  <c r="L1496" i="118"/>
  <c r="L1495" i="118"/>
  <c r="L1494" i="118"/>
  <c r="L1493" i="118"/>
  <c r="L1492" i="118"/>
  <c r="L1491" i="118"/>
  <c r="L1490" i="118"/>
  <c r="L1489" i="118"/>
  <c r="L1488" i="118"/>
  <c r="L1487" i="118"/>
  <c r="L1486" i="118"/>
  <c r="L1485" i="118"/>
  <c r="L1484" i="118"/>
  <c r="L1483" i="118"/>
  <c r="L1482" i="118"/>
  <c r="L1481" i="118"/>
  <c r="L1480" i="118"/>
  <c r="L1479" i="118"/>
  <c r="L1478" i="118"/>
  <c r="L1477" i="118"/>
  <c r="L1476" i="118"/>
  <c r="L1475" i="118"/>
  <c r="L1474" i="118"/>
  <c r="L1473" i="118"/>
  <c r="L1472" i="118"/>
  <c r="L1471" i="118"/>
  <c r="L1470" i="118"/>
  <c r="L1469" i="118"/>
  <c r="L1468" i="118"/>
  <c r="L1467" i="118"/>
  <c r="L1466" i="118"/>
  <c r="L1465" i="118"/>
  <c r="L1464" i="118"/>
  <c r="L1463" i="118"/>
  <c r="L1462" i="118"/>
  <c r="L1461" i="118"/>
  <c r="L1460" i="118"/>
  <c r="L1459" i="118"/>
  <c r="L1458" i="118"/>
  <c r="L1457" i="118"/>
  <c r="L1456" i="118"/>
  <c r="L1455" i="118"/>
  <c r="L1454" i="118"/>
  <c r="L1453" i="118"/>
  <c r="L1452" i="118"/>
  <c r="L1451" i="118"/>
  <c r="L1450" i="118"/>
  <c r="L1449" i="118"/>
  <c r="L1448" i="118"/>
  <c r="L1447" i="118"/>
  <c r="L1446" i="118"/>
  <c r="L1445" i="118"/>
  <c r="L1444" i="118"/>
  <c r="L1443" i="118"/>
  <c r="L1442" i="118"/>
  <c r="L1441" i="118"/>
  <c r="L1440" i="118"/>
  <c r="L1439" i="118"/>
  <c r="L1438" i="118"/>
  <c r="L1437" i="118"/>
  <c r="L1436" i="118"/>
  <c r="L1435" i="118"/>
  <c r="L1434" i="118"/>
  <c r="L1433" i="118"/>
  <c r="L1432" i="118"/>
  <c r="L1431" i="118"/>
  <c r="L1430" i="118"/>
  <c r="L1429" i="118"/>
  <c r="L1428" i="118"/>
  <c r="L1427" i="118"/>
  <c r="L1426" i="118"/>
  <c r="L1425" i="118"/>
  <c r="L1424" i="118"/>
  <c r="L1423" i="118"/>
  <c r="L1422" i="118"/>
  <c r="L1421" i="118"/>
  <c r="L1420" i="118"/>
  <c r="L1419" i="118"/>
  <c r="L1418" i="118"/>
  <c r="L1417" i="118"/>
  <c r="L1416" i="118"/>
  <c r="L1415" i="118"/>
  <c r="L1414" i="118"/>
  <c r="L1413" i="118"/>
  <c r="L1412" i="118"/>
  <c r="L1411" i="118"/>
  <c r="L1410" i="118"/>
  <c r="L1409" i="118"/>
  <c r="L1408" i="118"/>
  <c r="L1407" i="118"/>
  <c r="L1406" i="118"/>
  <c r="L1405" i="118"/>
  <c r="L1404" i="118"/>
  <c r="L1403" i="118"/>
  <c r="L1402" i="118"/>
  <c r="L1401" i="118"/>
  <c r="L1400" i="118"/>
  <c r="L1399" i="118"/>
  <c r="L1398" i="118"/>
  <c r="L1397" i="118"/>
  <c r="L1396" i="118"/>
  <c r="L1395" i="118"/>
  <c r="L1394" i="118"/>
  <c r="L1393" i="118"/>
  <c r="L1392" i="118"/>
  <c r="L1391" i="118"/>
  <c r="L1390" i="118"/>
  <c r="L1389" i="118"/>
  <c r="L1388" i="118"/>
  <c r="L1387" i="118"/>
  <c r="L1386" i="118"/>
  <c r="L1385" i="118"/>
  <c r="L1384" i="118"/>
  <c r="L1383" i="118"/>
  <c r="L1382" i="118"/>
  <c r="L1381" i="118"/>
  <c r="L1380" i="118"/>
  <c r="L1379" i="118"/>
  <c r="L1378" i="118"/>
  <c r="L1377" i="118"/>
  <c r="L1376" i="118"/>
  <c r="L1375" i="118"/>
  <c r="L1374" i="118"/>
  <c r="L1373" i="118"/>
  <c r="L1372" i="118"/>
  <c r="L1371" i="118"/>
  <c r="L1370" i="118"/>
  <c r="L1369" i="118"/>
  <c r="L1368" i="118"/>
  <c r="L1367" i="118"/>
  <c r="L1366" i="118"/>
  <c r="L1365" i="118"/>
  <c r="L1364" i="118"/>
  <c r="L1363" i="118"/>
  <c r="L1362" i="118"/>
  <c r="L1361" i="118"/>
  <c r="L1360" i="118"/>
  <c r="L1359" i="118"/>
  <c r="L1358" i="118"/>
  <c r="L1357" i="118"/>
  <c r="L1356" i="118"/>
  <c r="L1355" i="118"/>
  <c r="L1354" i="118"/>
  <c r="L1353" i="118"/>
  <c r="L1352" i="118"/>
  <c r="L1351" i="118"/>
  <c r="L1350" i="118"/>
  <c r="L1349" i="118"/>
  <c r="L1348" i="118"/>
  <c r="L1347" i="118"/>
  <c r="L1346" i="118"/>
  <c r="L1345" i="118"/>
  <c r="L1344" i="118"/>
  <c r="L1343" i="118"/>
  <c r="L1342" i="118"/>
  <c r="L1341" i="118"/>
  <c r="L1340" i="118"/>
  <c r="L1339" i="118"/>
  <c r="L1338" i="118"/>
  <c r="L1337" i="118"/>
  <c r="L1336" i="118"/>
  <c r="L1335" i="118"/>
  <c r="L1334" i="118"/>
  <c r="L1333" i="118"/>
  <c r="L1332" i="118"/>
  <c r="L1331" i="118"/>
  <c r="L1330" i="118"/>
  <c r="L1329" i="118"/>
  <c r="L1328" i="118"/>
  <c r="L1327" i="118"/>
  <c r="L1326" i="118"/>
  <c r="L1325" i="118"/>
  <c r="L1324" i="118"/>
  <c r="L1323" i="118"/>
  <c r="L1322" i="118"/>
  <c r="L1321" i="118"/>
  <c r="L1320" i="118"/>
  <c r="L1319" i="118"/>
  <c r="L1318" i="118"/>
  <c r="L1317" i="118"/>
  <c r="L1316" i="118"/>
  <c r="L1315" i="118"/>
  <c r="L1314" i="118"/>
  <c r="L1313" i="118"/>
  <c r="L1312" i="118"/>
  <c r="L1311" i="118"/>
  <c r="L1310" i="118"/>
  <c r="L1309" i="118"/>
  <c r="L1308" i="118"/>
  <c r="L1307" i="118"/>
  <c r="L1306" i="118"/>
  <c r="L1305" i="118"/>
  <c r="L1304" i="118"/>
  <c r="L1303" i="118"/>
  <c r="L1302" i="118"/>
  <c r="L1301" i="118"/>
  <c r="L1300" i="118"/>
  <c r="L1299" i="118"/>
  <c r="L1298" i="118"/>
  <c r="L1297" i="118"/>
  <c r="L1296" i="118"/>
  <c r="L1295" i="118"/>
  <c r="L1294" i="118"/>
  <c r="L1293" i="118"/>
  <c r="L1292" i="118"/>
  <c r="L1291" i="118"/>
  <c r="L1290" i="118"/>
  <c r="L1289" i="118"/>
  <c r="L1288" i="118"/>
  <c r="L1287" i="118"/>
  <c r="L1286" i="118"/>
  <c r="L1285" i="118"/>
  <c r="L1284" i="118"/>
  <c r="L1283" i="118"/>
  <c r="L1282" i="118"/>
  <c r="L1281" i="118"/>
  <c r="L1280" i="118"/>
  <c r="L1279" i="118"/>
  <c r="L1278" i="118"/>
  <c r="L1277" i="118"/>
  <c r="L1276" i="118"/>
  <c r="L1275" i="118"/>
  <c r="L1274" i="118"/>
  <c r="L1273" i="118"/>
  <c r="L1272" i="118"/>
  <c r="L1271" i="118"/>
  <c r="L1270" i="118"/>
  <c r="L1269" i="118"/>
  <c r="L1268" i="118"/>
  <c r="L1267" i="118"/>
  <c r="L1266" i="118"/>
  <c r="L1265" i="118"/>
  <c r="L1264" i="118"/>
  <c r="L1263" i="118"/>
  <c r="L1262" i="118"/>
  <c r="L1261" i="118"/>
  <c r="L1260" i="118"/>
  <c r="L1259" i="118"/>
  <c r="L1258" i="118"/>
  <c r="L1257" i="118"/>
  <c r="L1256" i="118"/>
  <c r="L1255" i="118"/>
  <c r="L1254" i="118"/>
  <c r="L1253" i="118"/>
  <c r="L1252" i="118"/>
  <c r="L1251" i="118"/>
  <c r="L1250" i="118"/>
  <c r="L1249" i="118"/>
  <c r="L1248" i="118"/>
  <c r="L1247" i="118"/>
  <c r="L1246" i="118"/>
  <c r="L1245" i="118"/>
  <c r="L1244" i="118"/>
  <c r="L1243" i="118"/>
  <c r="L1242" i="118"/>
  <c r="L1241" i="118"/>
  <c r="L1240" i="118"/>
  <c r="L1239" i="118"/>
  <c r="L1238" i="118"/>
  <c r="L1237" i="118"/>
  <c r="L1236" i="118"/>
  <c r="L1235" i="118"/>
  <c r="L1234" i="118"/>
  <c r="L1233" i="118"/>
  <c r="L1232" i="118"/>
  <c r="L1231" i="118"/>
  <c r="L1230" i="118"/>
  <c r="L1229" i="118"/>
  <c r="L1228" i="118"/>
  <c r="L1227" i="118"/>
  <c r="L1226" i="118"/>
  <c r="L1225" i="118"/>
  <c r="L1224" i="118"/>
  <c r="L1223" i="118"/>
  <c r="L1222" i="118"/>
  <c r="L1221" i="118"/>
  <c r="L1220" i="118"/>
  <c r="L1219" i="118"/>
  <c r="L1218" i="118"/>
  <c r="L1217" i="118"/>
  <c r="L1216" i="118"/>
  <c r="L1215" i="118"/>
  <c r="L1214" i="118"/>
  <c r="L1213" i="118"/>
  <c r="L1212" i="118"/>
  <c r="L1211" i="118"/>
  <c r="L1210" i="118"/>
  <c r="L1209" i="118"/>
  <c r="L1208" i="118"/>
  <c r="L1207" i="118"/>
  <c r="L1206" i="118"/>
  <c r="L1205" i="118"/>
  <c r="L1204" i="118"/>
  <c r="L1203" i="118"/>
  <c r="L1202" i="118"/>
  <c r="L1201" i="118"/>
  <c r="L1200" i="118"/>
  <c r="L1199" i="118"/>
  <c r="L1198" i="118"/>
  <c r="L1197" i="118"/>
  <c r="L1196" i="118"/>
  <c r="L1195" i="118"/>
  <c r="L1194" i="118"/>
  <c r="L1193" i="118"/>
  <c r="L1192" i="118"/>
  <c r="L1191" i="118"/>
  <c r="L1190" i="118"/>
  <c r="L1189" i="118"/>
  <c r="L1188" i="118"/>
  <c r="L1187" i="118"/>
  <c r="L1186" i="118"/>
  <c r="L1185" i="118"/>
  <c r="L1184" i="118"/>
  <c r="L1183" i="118"/>
  <c r="L1182" i="118"/>
  <c r="L1181" i="118"/>
  <c r="L1180" i="118"/>
  <c r="L1179" i="118"/>
  <c r="L1178" i="118"/>
  <c r="L1177" i="118"/>
  <c r="L1176" i="118"/>
  <c r="L1175" i="118"/>
  <c r="L1174" i="118"/>
  <c r="L1173" i="118"/>
  <c r="L1172" i="118"/>
  <c r="L1171" i="118"/>
  <c r="L1170" i="118"/>
  <c r="L1169" i="118"/>
  <c r="L1168" i="118"/>
  <c r="L1167" i="118"/>
  <c r="L1166" i="118"/>
  <c r="L1165" i="118"/>
  <c r="L1164" i="118"/>
  <c r="L1163" i="118"/>
  <c r="L1162" i="118"/>
  <c r="L1161" i="118"/>
  <c r="L1160" i="118"/>
  <c r="L1159" i="118"/>
  <c r="L1158" i="118"/>
  <c r="L1157" i="118"/>
  <c r="L1156" i="118"/>
  <c r="L1155" i="118"/>
  <c r="L1154" i="118"/>
  <c r="L1153" i="118"/>
  <c r="L1152" i="118"/>
  <c r="L1151" i="118"/>
  <c r="L1150" i="118"/>
  <c r="L1149" i="118"/>
  <c r="L1148" i="118"/>
  <c r="L1147" i="118"/>
  <c r="L1146" i="118"/>
  <c r="L1145" i="118"/>
  <c r="L1144" i="118"/>
  <c r="L1143" i="118"/>
  <c r="L1142" i="118"/>
  <c r="L1141" i="118"/>
  <c r="L1140" i="118"/>
  <c r="L1139" i="118"/>
  <c r="L1138" i="118"/>
  <c r="L1137" i="118"/>
  <c r="L1136" i="118"/>
  <c r="L1135" i="118"/>
  <c r="L1134" i="118"/>
  <c r="L1133" i="118"/>
  <c r="L1132" i="118"/>
  <c r="L1131" i="118"/>
  <c r="L1130" i="118"/>
  <c r="L1129" i="118"/>
  <c r="L1128" i="118"/>
  <c r="L1127" i="118"/>
  <c r="L1126" i="118"/>
  <c r="L1125" i="118"/>
  <c r="L1124" i="118"/>
  <c r="L1123" i="118"/>
  <c r="L1122" i="118"/>
  <c r="L1121" i="118"/>
  <c r="L1120" i="118"/>
  <c r="L1119" i="118"/>
  <c r="L1118" i="118"/>
  <c r="L1117" i="118"/>
  <c r="L1116" i="118"/>
  <c r="L1115" i="118"/>
  <c r="L1114" i="118"/>
  <c r="L1113" i="118"/>
  <c r="L1112" i="118"/>
  <c r="L1111" i="118"/>
  <c r="L1110" i="118"/>
  <c r="L1109" i="118"/>
  <c r="L1108" i="118"/>
  <c r="L1107" i="118"/>
  <c r="L1106" i="118"/>
  <c r="L1105" i="118"/>
  <c r="L1104" i="118"/>
  <c r="L1103" i="118"/>
  <c r="L1102" i="118"/>
  <c r="L1101" i="118"/>
  <c r="L1100" i="118"/>
  <c r="L1099" i="118"/>
  <c r="L1098" i="118"/>
  <c r="L1097" i="118"/>
  <c r="L1096" i="118"/>
  <c r="L1095" i="118"/>
  <c r="L1094" i="118"/>
  <c r="L1093" i="118"/>
  <c r="L1092" i="118"/>
  <c r="L1091" i="118"/>
  <c r="L1090" i="118"/>
  <c r="L1089" i="118"/>
  <c r="L1088" i="118"/>
  <c r="L1087" i="118"/>
  <c r="L1086" i="118"/>
  <c r="L1085" i="118"/>
  <c r="L1084" i="118"/>
  <c r="L1083" i="118"/>
  <c r="L1082" i="118"/>
  <c r="L1081" i="118"/>
  <c r="L1080" i="118"/>
  <c r="L1079" i="118"/>
  <c r="L1078" i="118"/>
  <c r="L1077" i="118"/>
  <c r="L1076" i="118"/>
  <c r="L1075" i="118"/>
  <c r="L1074" i="118"/>
  <c r="L1073" i="118"/>
  <c r="L1072" i="118"/>
  <c r="L1071" i="118"/>
  <c r="L1070" i="118"/>
  <c r="L1069" i="118"/>
  <c r="L1068" i="118"/>
  <c r="L1067" i="118"/>
  <c r="L1066" i="118"/>
  <c r="L1065" i="118"/>
  <c r="L1064" i="118"/>
  <c r="L1063" i="118"/>
  <c r="L1062" i="118"/>
  <c r="L1061" i="118"/>
  <c r="L1060" i="118"/>
  <c r="L1059" i="118"/>
  <c r="L1058" i="118"/>
  <c r="L1057" i="118"/>
  <c r="L1056" i="118"/>
  <c r="L1055" i="118"/>
  <c r="L1054" i="118"/>
  <c r="L1053" i="118"/>
  <c r="L1052" i="118"/>
  <c r="L1051" i="118"/>
  <c r="L1050" i="118"/>
  <c r="L1049" i="118"/>
  <c r="L1048" i="118"/>
  <c r="L1047" i="118"/>
  <c r="L1046" i="118"/>
  <c r="L1045" i="118"/>
  <c r="L1044" i="118"/>
  <c r="L1043" i="118"/>
  <c r="L1042" i="118"/>
  <c r="L1041" i="118"/>
  <c r="L1040" i="118"/>
  <c r="L1039" i="118"/>
  <c r="L1038" i="118"/>
  <c r="L1037" i="118"/>
  <c r="L1036" i="118"/>
  <c r="L1035" i="118"/>
  <c r="L1034" i="118"/>
  <c r="L1033" i="118"/>
  <c r="L1032" i="118"/>
  <c r="L1031" i="118"/>
  <c r="L1030" i="118"/>
  <c r="L1029" i="118"/>
  <c r="L1028" i="118"/>
  <c r="L1027" i="118"/>
  <c r="L1026" i="118"/>
  <c r="L1025" i="118"/>
  <c r="L1024" i="118"/>
  <c r="L1023" i="118"/>
  <c r="L1022" i="118"/>
  <c r="L1021" i="118"/>
  <c r="L1020" i="118"/>
  <c r="L1019" i="118"/>
  <c r="L1018" i="118"/>
  <c r="L1017" i="118"/>
  <c r="L1016" i="118"/>
  <c r="L1015" i="118"/>
  <c r="L1014" i="118"/>
  <c r="L1013" i="118"/>
  <c r="L1012" i="118"/>
  <c r="L1011" i="118"/>
  <c r="L1010" i="118"/>
  <c r="L1009" i="118"/>
  <c r="L1008" i="118"/>
  <c r="L1007" i="118"/>
  <c r="L1006" i="118"/>
  <c r="L1005" i="118"/>
  <c r="L1004" i="118"/>
  <c r="L1003" i="118"/>
  <c r="L1002" i="118"/>
  <c r="L1001" i="118"/>
  <c r="L1000" i="118"/>
  <c r="L999" i="118"/>
  <c r="L998" i="118"/>
  <c r="L997" i="118"/>
  <c r="L996" i="118"/>
  <c r="L995" i="118"/>
  <c r="L994" i="118"/>
  <c r="L993" i="118"/>
  <c r="L992" i="118"/>
  <c r="L991" i="118"/>
  <c r="L990" i="118"/>
  <c r="L989" i="118"/>
  <c r="L988" i="118"/>
  <c r="L987" i="118"/>
  <c r="L986" i="118"/>
  <c r="L985" i="118"/>
  <c r="L984" i="118"/>
  <c r="L983" i="118"/>
  <c r="L982" i="118"/>
  <c r="L981" i="118"/>
  <c r="L980" i="118"/>
  <c r="L979" i="118"/>
  <c r="L978" i="118"/>
  <c r="L977" i="118"/>
  <c r="L976" i="118"/>
  <c r="L975" i="118"/>
  <c r="L974" i="118"/>
  <c r="L973" i="118"/>
  <c r="L972" i="118"/>
  <c r="L971" i="118"/>
  <c r="L970" i="118"/>
  <c r="L969" i="118"/>
  <c r="L968" i="118"/>
  <c r="L967" i="118"/>
  <c r="L966" i="118"/>
  <c r="L965" i="118"/>
  <c r="L964" i="118"/>
  <c r="L963" i="118"/>
  <c r="L962" i="118"/>
  <c r="L961" i="118"/>
  <c r="L960" i="118"/>
  <c r="L959" i="118"/>
  <c r="L958" i="118"/>
  <c r="L957" i="118"/>
  <c r="L956" i="118"/>
  <c r="L955" i="118"/>
  <c r="L954" i="118"/>
  <c r="L953" i="118"/>
  <c r="L952" i="118"/>
  <c r="L951" i="118"/>
  <c r="L950" i="118"/>
  <c r="L949" i="118"/>
  <c r="L948" i="118"/>
  <c r="L947" i="118"/>
  <c r="L946" i="118"/>
  <c r="L945" i="118"/>
  <c r="L944" i="118"/>
  <c r="L943" i="118"/>
  <c r="L942" i="118"/>
  <c r="L941" i="118"/>
  <c r="L940" i="118"/>
  <c r="L939" i="118"/>
  <c r="L938" i="118"/>
  <c r="L937" i="118"/>
  <c r="L936" i="118"/>
  <c r="L935" i="118"/>
  <c r="L934" i="118"/>
  <c r="L933" i="118"/>
  <c r="L932" i="118"/>
  <c r="L931" i="118"/>
  <c r="L930" i="118"/>
  <c r="L929" i="118"/>
  <c r="L928" i="118"/>
  <c r="L927" i="118"/>
  <c r="L926" i="118"/>
  <c r="L925" i="118"/>
  <c r="L924" i="118"/>
  <c r="L923" i="118"/>
  <c r="L922" i="118"/>
  <c r="L921" i="118"/>
  <c r="L920" i="118"/>
  <c r="L919" i="118"/>
  <c r="L918" i="118"/>
  <c r="L917" i="118"/>
  <c r="L916" i="118"/>
  <c r="L915" i="118"/>
  <c r="L914" i="118"/>
  <c r="L913" i="118"/>
  <c r="L912" i="118"/>
  <c r="L911" i="118"/>
  <c r="L910" i="118"/>
  <c r="L909" i="118"/>
  <c r="L908" i="118"/>
  <c r="L907" i="118"/>
  <c r="L906" i="118"/>
  <c r="L905" i="118"/>
  <c r="L904" i="118"/>
  <c r="L903" i="118"/>
  <c r="L902" i="118"/>
  <c r="L901" i="118"/>
  <c r="L900" i="118"/>
  <c r="L899" i="118"/>
  <c r="L898" i="118"/>
  <c r="L897" i="118"/>
  <c r="L896" i="118"/>
  <c r="L895" i="118"/>
  <c r="L894" i="118"/>
  <c r="L893" i="118"/>
  <c r="L892" i="118"/>
  <c r="L891" i="118"/>
  <c r="L890" i="118"/>
  <c r="L889" i="118"/>
  <c r="L888" i="118"/>
  <c r="L887" i="118"/>
  <c r="L886" i="118"/>
  <c r="L885" i="118"/>
  <c r="L884" i="118"/>
  <c r="L883" i="118"/>
  <c r="L882" i="118"/>
  <c r="L881" i="118"/>
  <c r="L880" i="118"/>
  <c r="L879" i="118"/>
  <c r="L878" i="118"/>
  <c r="L877" i="118"/>
  <c r="L876" i="118"/>
  <c r="L875" i="118"/>
  <c r="L874" i="118"/>
  <c r="L873" i="118"/>
  <c r="L872" i="118"/>
  <c r="L871" i="118"/>
  <c r="L870" i="118"/>
  <c r="L869" i="118"/>
  <c r="L868" i="118"/>
  <c r="L867" i="118"/>
  <c r="L866" i="118"/>
  <c r="L865" i="118"/>
  <c r="L864" i="118"/>
  <c r="L863" i="118"/>
  <c r="L862" i="118"/>
  <c r="L861" i="118"/>
  <c r="L860" i="118"/>
  <c r="L859" i="118"/>
  <c r="L858" i="118"/>
  <c r="L857" i="118"/>
  <c r="L856" i="118"/>
  <c r="L855" i="118"/>
  <c r="L854" i="118"/>
  <c r="L853" i="118"/>
  <c r="L852" i="118"/>
  <c r="L851" i="118"/>
  <c r="L850" i="118"/>
  <c r="L849" i="118"/>
  <c r="L848" i="118"/>
  <c r="L847" i="118"/>
  <c r="L846" i="118"/>
  <c r="L845" i="118"/>
  <c r="L844" i="118"/>
  <c r="L843" i="118"/>
  <c r="L842" i="118"/>
  <c r="L841" i="118"/>
  <c r="L840" i="118"/>
  <c r="L839" i="118"/>
  <c r="L838" i="118"/>
  <c r="L837" i="118"/>
  <c r="L836" i="118"/>
  <c r="L835" i="118"/>
  <c r="L834" i="118"/>
  <c r="L833" i="118"/>
  <c r="L832" i="118"/>
  <c r="L831" i="118"/>
  <c r="L830" i="118"/>
  <c r="L829" i="118"/>
  <c r="L828" i="118"/>
  <c r="L827" i="118"/>
  <c r="L826" i="118"/>
  <c r="L825" i="118"/>
  <c r="L824" i="118"/>
  <c r="L823" i="118"/>
  <c r="L822" i="118"/>
  <c r="L821" i="118"/>
  <c r="L820" i="118"/>
  <c r="L819" i="118"/>
  <c r="L818" i="118"/>
  <c r="L817" i="118"/>
  <c r="L816" i="118"/>
  <c r="L815" i="118"/>
  <c r="L814" i="118"/>
  <c r="L813" i="118"/>
  <c r="L812" i="118"/>
  <c r="L811" i="118"/>
  <c r="L810" i="118"/>
  <c r="L809" i="118"/>
  <c r="L808" i="118"/>
  <c r="L807" i="118"/>
  <c r="L806" i="118"/>
  <c r="L805" i="118"/>
  <c r="L804" i="118"/>
  <c r="L803" i="118"/>
  <c r="L802" i="118"/>
  <c r="L801" i="118"/>
  <c r="L800" i="118"/>
  <c r="L799" i="118"/>
  <c r="L798" i="118"/>
  <c r="L797" i="118"/>
  <c r="L796" i="118"/>
  <c r="L795" i="118"/>
  <c r="L794" i="118"/>
  <c r="L793" i="118"/>
  <c r="L792" i="118"/>
  <c r="L791" i="118"/>
  <c r="L790" i="118"/>
  <c r="L789" i="118"/>
  <c r="L788" i="118"/>
  <c r="L787" i="118"/>
  <c r="L786" i="118"/>
  <c r="L785" i="118"/>
  <c r="L784" i="118"/>
  <c r="L783" i="118"/>
  <c r="L782" i="118"/>
  <c r="L781" i="118"/>
  <c r="L780" i="118"/>
  <c r="L779" i="118"/>
  <c r="L778" i="118"/>
  <c r="L777" i="118"/>
  <c r="L776" i="118"/>
  <c r="L775" i="118"/>
  <c r="L774" i="118"/>
  <c r="L773" i="118"/>
  <c r="L772" i="118"/>
  <c r="L771" i="118"/>
  <c r="L770" i="118"/>
  <c r="L769" i="118"/>
  <c r="L768" i="118"/>
  <c r="L767" i="118"/>
  <c r="L766" i="118"/>
  <c r="L765" i="118"/>
  <c r="L764" i="118"/>
  <c r="L763" i="118"/>
  <c r="L762" i="118"/>
  <c r="L761" i="118"/>
  <c r="L760" i="118"/>
  <c r="L759" i="118"/>
  <c r="L758" i="118"/>
  <c r="L757" i="118"/>
  <c r="L756" i="118"/>
  <c r="L755" i="118"/>
  <c r="L754" i="118"/>
  <c r="L753" i="118"/>
  <c r="L752" i="118"/>
  <c r="L751" i="118"/>
  <c r="L750" i="118"/>
  <c r="L749" i="118"/>
  <c r="L748" i="118"/>
  <c r="L747" i="118"/>
  <c r="L746" i="118"/>
  <c r="L745" i="118"/>
  <c r="L744" i="118"/>
  <c r="L743" i="118"/>
  <c r="L742" i="118"/>
  <c r="L741" i="118"/>
  <c r="L740" i="118"/>
  <c r="L739" i="118"/>
  <c r="L738" i="118"/>
  <c r="L737" i="118"/>
  <c r="L736" i="118"/>
  <c r="L735" i="118"/>
  <c r="L734" i="118"/>
  <c r="L733" i="118"/>
  <c r="L732" i="118"/>
  <c r="L731" i="118"/>
  <c r="L730" i="118"/>
  <c r="L729" i="118"/>
  <c r="L728" i="118"/>
  <c r="L727" i="118"/>
  <c r="L726" i="118"/>
  <c r="L725" i="118"/>
  <c r="L724" i="118"/>
  <c r="L723" i="118"/>
  <c r="L722" i="118"/>
  <c r="L721" i="118"/>
  <c r="L720" i="118"/>
  <c r="L719" i="118"/>
  <c r="L718" i="118"/>
  <c r="L717" i="118"/>
  <c r="L716" i="118"/>
  <c r="L715" i="118"/>
  <c r="L714" i="118"/>
  <c r="L713" i="118"/>
  <c r="L712" i="118"/>
  <c r="L711" i="118"/>
  <c r="L710" i="118"/>
  <c r="L709" i="118"/>
  <c r="L708" i="118"/>
  <c r="L707" i="118"/>
  <c r="L706" i="118"/>
  <c r="L705" i="118"/>
  <c r="L704" i="118"/>
  <c r="L703" i="118"/>
  <c r="L702" i="118"/>
  <c r="L701" i="118"/>
  <c r="L700" i="118"/>
  <c r="L699" i="118"/>
  <c r="L698" i="118"/>
  <c r="L697" i="118"/>
  <c r="L696" i="118"/>
  <c r="L695" i="118"/>
  <c r="L694" i="118"/>
  <c r="L693" i="118"/>
  <c r="L692" i="118"/>
  <c r="L691" i="118"/>
  <c r="L690" i="118"/>
  <c r="L689" i="118"/>
  <c r="L688" i="118"/>
  <c r="L687" i="118"/>
  <c r="L686" i="118"/>
  <c r="L685" i="118"/>
  <c r="L684" i="118"/>
  <c r="L683" i="118"/>
  <c r="L682" i="118"/>
  <c r="L681" i="118"/>
  <c r="L680" i="118"/>
  <c r="L679" i="118"/>
  <c r="L678" i="118"/>
  <c r="L677" i="118"/>
  <c r="L676" i="118"/>
  <c r="L675" i="118"/>
  <c r="L674" i="118"/>
  <c r="L673" i="118"/>
  <c r="L672" i="118"/>
  <c r="L671" i="118"/>
  <c r="L670" i="118"/>
  <c r="L669" i="118"/>
  <c r="L668" i="118"/>
  <c r="L667" i="118"/>
  <c r="L666" i="118"/>
  <c r="L665" i="118"/>
  <c r="L664" i="118"/>
  <c r="L663" i="118"/>
  <c r="L662" i="118"/>
  <c r="L661" i="118"/>
  <c r="L660" i="118"/>
  <c r="L659" i="118"/>
  <c r="L658" i="118"/>
  <c r="L657" i="118"/>
  <c r="L656" i="118"/>
  <c r="L655" i="118"/>
  <c r="L654" i="118"/>
  <c r="L653" i="118"/>
  <c r="L652" i="118"/>
  <c r="L651" i="118"/>
  <c r="L650" i="118"/>
  <c r="L649" i="118"/>
  <c r="L648" i="118"/>
  <c r="L647" i="118"/>
  <c r="L646" i="118"/>
  <c r="L645" i="118"/>
  <c r="L644" i="118"/>
  <c r="L643" i="118"/>
  <c r="L642" i="118"/>
  <c r="L641" i="118"/>
  <c r="L640" i="118"/>
  <c r="L639" i="118"/>
  <c r="L638" i="118"/>
  <c r="L637" i="118"/>
  <c r="L636" i="118"/>
  <c r="L635" i="118"/>
  <c r="L634" i="118"/>
  <c r="L633" i="118"/>
  <c r="L632" i="118"/>
  <c r="L631" i="118"/>
  <c r="L630" i="118"/>
  <c r="L629" i="118"/>
  <c r="L628" i="118"/>
  <c r="L627" i="118"/>
  <c r="L626" i="118"/>
  <c r="L625" i="118"/>
  <c r="L624" i="118"/>
  <c r="L623" i="118"/>
  <c r="L622" i="118"/>
  <c r="L621" i="118"/>
  <c r="L620" i="118"/>
  <c r="L619" i="118"/>
  <c r="L618" i="118"/>
  <c r="L617" i="118"/>
  <c r="L616" i="118"/>
  <c r="L615" i="118"/>
  <c r="L614" i="118"/>
  <c r="L613" i="118"/>
  <c r="L612" i="118"/>
  <c r="L611" i="118"/>
  <c r="L610" i="118"/>
  <c r="L609" i="118"/>
  <c r="L608" i="118"/>
  <c r="L607" i="118"/>
  <c r="L606" i="118"/>
  <c r="L605" i="118"/>
  <c r="L604" i="118"/>
  <c r="L603" i="118"/>
  <c r="L602" i="118"/>
  <c r="L601" i="118"/>
  <c r="L600" i="118"/>
  <c r="L599" i="118"/>
  <c r="L598" i="118"/>
  <c r="L597" i="118"/>
  <c r="L596" i="118"/>
  <c r="L595" i="118"/>
  <c r="L594" i="118"/>
  <c r="L593" i="118"/>
  <c r="L592" i="118"/>
  <c r="L591" i="118"/>
  <c r="L590" i="118"/>
  <c r="L589" i="118"/>
  <c r="L588" i="118"/>
  <c r="L587" i="118"/>
  <c r="L586" i="118"/>
  <c r="L585" i="118"/>
  <c r="L584" i="118"/>
  <c r="L583" i="118"/>
  <c r="L582" i="118"/>
  <c r="L581" i="118"/>
  <c r="L580" i="118"/>
  <c r="L579" i="118"/>
  <c r="L578" i="118"/>
  <c r="L577" i="118"/>
  <c r="L576" i="118"/>
  <c r="L575" i="118"/>
  <c r="L574" i="118"/>
  <c r="L573" i="118"/>
  <c r="L572" i="118"/>
  <c r="L571" i="118"/>
  <c r="L570" i="118"/>
  <c r="L569" i="118"/>
  <c r="L568" i="118"/>
  <c r="L567" i="118"/>
  <c r="L566" i="118"/>
  <c r="L565" i="118"/>
  <c r="L564" i="118"/>
  <c r="L563" i="118"/>
  <c r="L562" i="118"/>
  <c r="L561" i="118"/>
  <c r="L560" i="118"/>
  <c r="L559" i="118"/>
  <c r="L558" i="118"/>
  <c r="L557" i="118"/>
  <c r="L556" i="118"/>
  <c r="L555" i="118"/>
  <c r="L554" i="118"/>
  <c r="L553" i="118"/>
  <c r="L552" i="118"/>
  <c r="L551" i="118"/>
  <c r="L550" i="118"/>
  <c r="L549" i="118"/>
  <c r="L548" i="118"/>
  <c r="L547" i="118"/>
  <c r="L546" i="118"/>
  <c r="L545" i="118"/>
  <c r="L544" i="118"/>
  <c r="L543" i="118"/>
  <c r="L542" i="118"/>
  <c r="L541" i="118"/>
  <c r="L540" i="118"/>
  <c r="L539" i="118"/>
  <c r="L538" i="118"/>
  <c r="L537" i="118"/>
  <c r="L536" i="118"/>
  <c r="L535" i="118"/>
  <c r="L534" i="118"/>
  <c r="L533" i="118"/>
  <c r="L532" i="118"/>
  <c r="L531" i="118"/>
  <c r="L530" i="118"/>
  <c r="L529" i="118"/>
  <c r="L528" i="118"/>
  <c r="L527" i="118"/>
  <c r="L526" i="118"/>
  <c r="L525" i="118"/>
  <c r="L524" i="118"/>
  <c r="L523" i="118"/>
  <c r="L522" i="118"/>
  <c r="L521" i="118"/>
  <c r="L520" i="118"/>
  <c r="L519" i="118"/>
  <c r="L518" i="118"/>
  <c r="L517" i="118"/>
  <c r="L516" i="118"/>
  <c r="L515" i="118"/>
  <c r="L514" i="118"/>
  <c r="L513" i="118"/>
  <c r="L512" i="118"/>
  <c r="L511" i="118"/>
  <c r="L510" i="118"/>
  <c r="L509" i="118"/>
  <c r="L508" i="118"/>
  <c r="L507" i="118"/>
  <c r="L506" i="118"/>
  <c r="L505" i="118"/>
  <c r="L504" i="118"/>
  <c r="L503" i="118"/>
  <c r="L502" i="118"/>
  <c r="L501" i="118"/>
  <c r="L500" i="118"/>
  <c r="L499" i="118"/>
  <c r="L498" i="118"/>
  <c r="L497" i="118"/>
  <c r="L496" i="118"/>
  <c r="L495" i="118"/>
  <c r="L494" i="118"/>
  <c r="L493" i="118"/>
  <c r="L492" i="118"/>
  <c r="L491" i="118"/>
  <c r="L490" i="118"/>
  <c r="L489" i="118"/>
  <c r="L488" i="118"/>
  <c r="L487" i="118"/>
  <c r="L486" i="118"/>
  <c r="L485" i="118"/>
  <c r="L484" i="118"/>
  <c r="L483" i="118"/>
  <c r="L482" i="118"/>
  <c r="L481" i="118"/>
  <c r="L480" i="118"/>
  <c r="L479" i="118"/>
  <c r="L478" i="118"/>
  <c r="L477" i="118"/>
  <c r="L476" i="118"/>
  <c r="L475" i="118"/>
  <c r="L474" i="118"/>
  <c r="L473" i="118"/>
  <c r="L472" i="118"/>
  <c r="L471" i="118"/>
  <c r="L470" i="118"/>
  <c r="L469" i="118"/>
  <c r="L468" i="118"/>
  <c r="L467" i="118"/>
  <c r="L466" i="118"/>
  <c r="L465" i="118"/>
  <c r="L464" i="118"/>
  <c r="L463" i="118"/>
  <c r="L462" i="118"/>
  <c r="L461" i="118"/>
  <c r="L460" i="118"/>
  <c r="L459" i="118"/>
  <c r="L458" i="118"/>
  <c r="L457" i="118"/>
  <c r="L456" i="118"/>
  <c r="L455" i="118"/>
  <c r="L454" i="118"/>
  <c r="L453" i="118"/>
  <c r="L452" i="118"/>
  <c r="L451" i="118"/>
  <c r="L450" i="118"/>
  <c r="L449" i="118"/>
  <c r="L448" i="118"/>
  <c r="L447" i="118"/>
  <c r="L446" i="118"/>
  <c r="L445" i="118"/>
  <c r="L444" i="118"/>
  <c r="L443" i="118"/>
  <c r="L442" i="118"/>
  <c r="L441" i="118"/>
  <c r="L440" i="118"/>
  <c r="L439" i="118"/>
  <c r="L438" i="118"/>
  <c r="L437" i="118"/>
  <c r="L436" i="118"/>
  <c r="L435" i="118"/>
  <c r="L434" i="118"/>
  <c r="L433" i="118"/>
  <c r="L432" i="118"/>
  <c r="L431" i="118"/>
  <c r="L430" i="118"/>
  <c r="L429" i="118"/>
  <c r="L428" i="118"/>
  <c r="L427" i="118"/>
  <c r="L426" i="118"/>
  <c r="L425" i="118"/>
  <c r="L424" i="118"/>
  <c r="L423" i="118"/>
  <c r="L422" i="118"/>
  <c r="L421" i="118"/>
  <c r="L420" i="118"/>
  <c r="L419" i="118"/>
  <c r="L418" i="118"/>
  <c r="L417" i="118"/>
  <c r="L416" i="118"/>
  <c r="L415" i="118"/>
  <c r="L414" i="118"/>
  <c r="L413" i="118"/>
  <c r="L412" i="118"/>
  <c r="L411" i="118"/>
  <c r="L410" i="118"/>
  <c r="L409" i="118"/>
  <c r="L408" i="118"/>
  <c r="L407" i="118"/>
  <c r="L406" i="118"/>
  <c r="L405" i="118"/>
  <c r="L404" i="118"/>
  <c r="L403" i="118"/>
  <c r="L402" i="118"/>
  <c r="L401" i="118"/>
  <c r="L400" i="118"/>
  <c r="L399" i="118"/>
  <c r="L398" i="118"/>
  <c r="L397" i="118"/>
  <c r="L396" i="118"/>
  <c r="L395" i="118"/>
  <c r="L394" i="118"/>
  <c r="L393" i="118"/>
  <c r="L392" i="118"/>
  <c r="L391" i="118"/>
  <c r="L390" i="118"/>
  <c r="L389" i="118"/>
  <c r="L388" i="118"/>
  <c r="L387" i="118"/>
  <c r="L386" i="118"/>
  <c r="L385" i="118"/>
  <c r="L384" i="118"/>
  <c r="L383" i="118"/>
  <c r="L382" i="118"/>
  <c r="L381" i="118"/>
  <c r="L380" i="118"/>
  <c r="L379" i="118"/>
  <c r="L378" i="118"/>
  <c r="L377" i="118"/>
  <c r="L376" i="118"/>
  <c r="L375" i="118"/>
  <c r="L374" i="118"/>
  <c r="L373" i="118"/>
  <c r="L372" i="118"/>
  <c r="L371" i="118"/>
  <c r="L370" i="118"/>
  <c r="L369" i="118"/>
  <c r="L368" i="118"/>
  <c r="L367" i="118"/>
  <c r="L366" i="118"/>
  <c r="L365" i="118"/>
  <c r="L364" i="118"/>
  <c r="L363" i="118"/>
  <c r="L362" i="118"/>
  <c r="L361" i="118"/>
  <c r="L360" i="118"/>
  <c r="L359" i="118"/>
  <c r="L358" i="118"/>
  <c r="L357" i="118"/>
  <c r="L356" i="118"/>
  <c r="L355" i="118"/>
  <c r="L354" i="118"/>
  <c r="L353" i="118"/>
  <c r="L352" i="118"/>
  <c r="L351" i="118"/>
  <c r="L350" i="118"/>
  <c r="L349" i="118"/>
  <c r="L348" i="118"/>
  <c r="L347" i="118"/>
  <c r="L346" i="118"/>
  <c r="L345" i="118"/>
  <c r="L344" i="118"/>
  <c r="L343" i="118"/>
  <c r="L342" i="118"/>
  <c r="L341" i="118"/>
  <c r="L340" i="118"/>
  <c r="L339" i="118"/>
  <c r="L338" i="118"/>
  <c r="L337" i="118"/>
  <c r="L336" i="118"/>
  <c r="L335" i="118"/>
  <c r="L334" i="118"/>
  <c r="L333" i="118"/>
  <c r="L332" i="118"/>
  <c r="L331" i="118"/>
  <c r="L330" i="118"/>
  <c r="L329" i="118"/>
  <c r="L328" i="118"/>
  <c r="L327" i="118"/>
  <c r="L326" i="118"/>
  <c r="L325" i="118"/>
  <c r="L324" i="118"/>
  <c r="L323" i="118"/>
  <c r="L322" i="118"/>
  <c r="L321" i="118"/>
  <c r="L320" i="118"/>
  <c r="L319" i="118"/>
  <c r="L318" i="118"/>
  <c r="L317" i="118"/>
  <c r="L316" i="118"/>
  <c r="L315" i="118"/>
  <c r="L314" i="118"/>
  <c r="L313" i="118"/>
  <c r="L312" i="118"/>
  <c r="L311" i="118"/>
  <c r="L310" i="118"/>
  <c r="L309" i="118"/>
  <c r="L308" i="118"/>
  <c r="L307" i="118"/>
  <c r="L306" i="118"/>
  <c r="L305" i="118"/>
  <c r="L304" i="118"/>
  <c r="L303" i="118"/>
  <c r="L302" i="118"/>
  <c r="L301" i="118"/>
  <c r="L300" i="118"/>
  <c r="L299" i="118"/>
  <c r="L298" i="118"/>
  <c r="L297" i="118"/>
  <c r="L296" i="118"/>
  <c r="L295" i="118"/>
  <c r="L294" i="118"/>
  <c r="L293" i="118"/>
  <c r="L292" i="118"/>
  <c r="L291" i="118"/>
  <c r="L290" i="118"/>
  <c r="L289" i="118"/>
  <c r="L288" i="118"/>
  <c r="L287" i="118"/>
  <c r="L286" i="118"/>
  <c r="L285" i="118"/>
  <c r="L284" i="118"/>
  <c r="L283" i="118"/>
  <c r="L282" i="118"/>
  <c r="L281" i="118"/>
  <c r="L280" i="118"/>
  <c r="L279" i="118"/>
  <c r="L278" i="118"/>
  <c r="L277" i="118"/>
  <c r="L276" i="118"/>
  <c r="L275" i="118"/>
  <c r="L274" i="118"/>
  <c r="L273" i="118"/>
  <c r="L272" i="118"/>
  <c r="L271" i="118"/>
  <c r="L270" i="118"/>
  <c r="L269" i="118"/>
  <c r="L268" i="118"/>
  <c r="L267" i="118"/>
  <c r="L266" i="118"/>
  <c r="L265" i="118"/>
  <c r="L264" i="118"/>
  <c r="L263" i="118"/>
  <c r="L262" i="118"/>
  <c r="L261" i="118"/>
  <c r="L260" i="118"/>
  <c r="L259" i="118"/>
  <c r="L258" i="118"/>
  <c r="L257" i="118"/>
  <c r="L256" i="118"/>
  <c r="L255" i="118"/>
  <c r="L254" i="118"/>
  <c r="L253" i="118"/>
  <c r="L252" i="118"/>
  <c r="L251" i="118"/>
  <c r="L250" i="118"/>
  <c r="L249" i="118"/>
  <c r="L248" i="118"/>
  <c r="L247" i="118"/>
  <c r="L246" i="118"/>
  <c r="L245" i="118"/>
  <c r="L244" i="118"/>
  <c r="L243" i="118"/>
  <c r="L242" i="118"/>
  <c r="L241" i="118"/>
  <c r="L240" i="118"/>
  <c r="L239" i="118"/>
  <c r="L238" i="118"/>
  <c r="L237" i="118"/>
  <c r="L236" i="118"/>
  <c r="L235" i="118"/>
  <c r="L234" i="118"/>
  <c r="L233" i="118"/>
  <c r="L232" i="118"/>
  <c r="L231" i="118"/>
  <c r="L230" i="118"/>
  <c r="L229" i="118"/>
  <c r="L228" i="118"/>
  <c r="L227" i="118"/>
  <c r="L226" i="118"/>
  <c r="L225" i="118"/>
  <c r="L224" i="118"/>
  <c r="L223" i="118"/>
  <c r="L222" i="118"/>
  <c r="L221" i="118"/>
  <c r="L220" i="118"/>
  <c r="L219" i="118"/>
  <c r="L218" i="118"/>
  <c r="L217" i="118"/>
  <c r="L216" i="118"/>
  <c r="L215" i="118"/>
  <c r="L214" i="118"/>
  <c r="L213" i="118"/>
  <c r="L212" i="118"/>
  <c r="L211" i="118"/>
  <c r="L210" i="118"/>
  <c r="L209" i="118"/>
  <c r="L208" i="118"/>
  <c r="L207" i="118"/>
  <c r="L206" i="118"/>
  <c r="L205" i="118"/>
  <c r="L204" i="118"/>
  <c r="L203" i="118"/>
  <c r="L202" i="118"/>
  <c r="L201" i="118"/>
  <c r="L200" i="118"/>
  <c r="L199" i="118"/>
  <c r="L198" i="118"/>
  <c r="L197" i="118"/>
  <c r="L196" i="118"/>
  <c r="L195" i="118"/>
  <c r="L194" i="118"/>
  <c r="L193" i="118"/>
  <c r="L192" i="118"/>
  <c r="L191" i="118"/>
  <c r="L190" i="118"/>
  <c r="L189" i="118"/>
  <c r="L188" i="118"/>
  <c r="L187" i="118"/>
  <c r="L186" i="118"/>
  <c r="L185" i="118"/>
  <c r="L184" i="118"/>
  <c r="L183" i="118"/>
  <c r="L182" i="118"/>
  <c r="L181" i="118"/>
  <c r="L180" i="118"/>
  <c r="L179" i="118"/>
  <c r="L178" i="118"/>
  <c r="L177" i="118"/>
  <c r="L176" i="118"/>
  <c r="L175" i="118"/>
  <c r="L174" i="118"/>
  <c r="L173" i="118"/>
  <c r="L172" i="118"/>
  <c r="L171" i="118"/>
  <c r="L170" i="118"/>
  <c r="L169" i="118"/>
  <c r="L168" i="118"/>
  <c r="L167" i="118"/>
  <c r="L166" i="118"/>
  <c r="L165" i="118"/>
  <c r="L164" i="118"/>
  <c r="L163" i="118"/>
  <c r="L162" i="118"/>
  <c r="L161" i="118"/>
  <c r="L160" i="118"/>
  <c r="L159" i="118"/>
  <c r="L158" i="118"/>
  <c r="L157" i="118"/>
  <c r="L156" i="118"/>
  <c r="L155" i="118"/>
  <c r="L154" i="118"/>
  <c r="L153" i="118"/>
  <c r="L152" i="118"/>
  <c r="L151" i="118"/>
  <c r="L150" i="118"/>
  <c r="L149" i="118"/>
  <c r="L148" i="118"/>
  <c r="L147" i="118"/>
  <c r="L146" i="118"/>
  <c r="L145" i="118"/>
  <c r="L144" i="118"/>
  <c r="L143" i="118"/>
  <c r="L142" i="118"/>
  <c r="L141" i="118"/>
  <c r="L140" i="118"/>
  <c r="L139" i="118"/>
  <c r="L138" i="118"/>
  <c r="L137" i="118"/>
  <c r="L136" i="118"/>
  <c r="L135" i="118"/>
  <c r="L134" i="118"/>
  <c r="L133" i="118"/>
  <c r="L132" i="118"/>
  <c r="L131" i="118"/>
  <c r="L130" i="118"/>
  <c r="L129" i="118"/>
  <c r="L128" i="118"/>
  <c r="L127" i="118"/>
  <c r="L126" i="118"/>
  <c r="L125" i="118"/>
  <c r="L124" i="118"/>
  <c r="L123" i="118"/>
  <c r="L122" i="118"/>
  <c r="L121" i="118"/>
  <c r="L120" i="118"/>
  <c r="L119" i="118"/>
  <c r="L118" i="118"/>
  <c r="L117" i="118"/>
  <c r="L116" i="118"/>
  <c r="L115" i="118"/>
  <c r="L114" i="118"/>
  <c r="L113" i="118"/>
  <c r="L112" i="118"/>
  <c r="L111" i="118"/>
  <c r="L110" i="118"/>
  <c r="L109" i="118"/>
  <c r="L108" i="118"/>
  <c r="L107" i="118"/>
  <c r="L106" i="118"/>
  <c r="L105" i="118"/>
  <c r="L104" i="118"/>
  <c r="L103" i="118"/>
  <c r="L102" i="118"/>
  <c r="L101" i="118"/>
  <c r="L100" i="118"/>
  <c r="L99" i="118"/>
  <c r="L98" i="118"/>
  <c r="L97" i="118"/>
  <c r="L96" i="118"/>
  <c r="L95" i="118"/>
  <c r="L94" i="118"/>
  <c r="L93" i="118"/>
  <c r="L92" i="118"/>
  <c r="L91" i="118"/>
  <c r="L90" i="118"/>
  <c r="L89" i="118"/>
  <c r="L88" i="118"/>
  <c r="L87" i="118"/>
  <c r="L86" i="118"/>
  <c r="L85" i="118"/>
  <c r="L84" i="118"/>
  <c r="L83" i="118"/>
  <c r="L82" i="118"/>
  <c r="L81" i="118"/>
  <c r="L80" i="118"/>
  <c r="L79" i="118"/>
  <c r="L78" i="118"/>
  <c r="L77" i="118"/>
  <c r="L76" i="118"/>
  <c r="L75" i="118"/>
  <c r="L74" i="118"/>
  <c r="L73" i="118"/>
  <c r="L72" i="118"/>
  <c r="L71" i="118"/>
  <c r="L70" i="118"/>
  <c r="L69" i="118"/>
  <c r="L68" i="118"/>
  <c r="L67" i="118"/>
  <c r="L66" i="118"/>
  <c r="L65" i="118"/>
  <c r="L64" i="118"/>
  <c r="L63" i="118"/>
  <c r="L62" i="118"/>
  <c r="L61" i="118"/>
  <c r="L60" i="118"/>
  <c r="L59" i="118"/>
  <c r="L58" i="118"/>
  <c r="L57" i="118"/>
  <c r="L56" i="118"/>
  <c r="L55" i="118"/>
  <c r="L54" i="118"/>
  <c r="L53" i="118"/>
  <c r="L52" i="118"/>
  <c r="L51" i="118"/>
  <c r="L50" i="118"/>
  <c r="L49" i="118"/>
  <c r="L48" i="118"/>
  <c r="L47" i="118"/>
  <c r="L46" i="118"/>
  <c r="L45" i="118"/>
  <c r="L44" i="118"/>
  <c r="L43" i="118"/>
  <c r="L42" i="118"/>
  <c r="L41" i="118"/>
  <c r="L40" i="118"/>
  <c r="L39" i="118"/>
  <c r="L38" i="118"/>
  <c r="L37" i="118"/>
  <c r="L36" i="118"/>
  <c r="L35" i="118"/>
  <c r="L34" i="118"/>
  <c r="L33" i="118"/>
  <c r="L32" i="118"/>
  <c r="L31" i="118"/>
  <c r="L30" i="118"/>
  <c r="L29" i="118"/>
  <c r="L28" i="118"/>
  <c r="L27" i="118"/>
  <c r="L26" i="118"/>
  <c r="L25" i="118"/>
  <c r="L24" i="118"/>
  <c r="L23" i="118"/>
  <c r="L22" i="118"/>
  <c r="L21" i="118"/>
  <c r="L20" i="118"/>
  <c r="L19" i="118"/>
  <c r="L18" i="118"/>
  <c r="L17" i="118"/>
  <c r="L16" i="118"/>
  <c r="L15" i="118"/>
  <c r="L14" i="118"/>
  <c r="L13" i="118"/>
  <c r="L12" i="118"/>
  <c r="L11" i="118"/>
  <c r="L10" i="118"/>
  <c r="L9" i="118"/>
  <c r="I4859" i="118"/>
  <c r="E4858" i="118"/>
  <c r="E4857" i="118"/>
  <c r="E4856" i="118"/>
  <c r="E4855" i="118"/>
  <c r="E4854" i="118"/>
  <c r="E4853" i="118"/>
  <c r="E4852" i="118"/>
  <c r="E4851" i="118"/>
  <c r="E4850" i="118"/>
  <c r="E4849" i="118"/>
  <c r="E4848" i="118"/>
  <c r="E4847" i="118"/>
  <c r="E4846" i="118"/>
  <c r="E4845" i="118"/>
  <c r="E4844" i="118"/>
  <c r="E4843" i="118"/>
  <c r="E4842" i="118"/>
  <c r="E4841" i="118"/>
  <c r="E4840" i="118"/>
  <c r="E4839" i="118"/>
  <c r="E4838" i="118"/>
  <c r="E4837" i="118"/>
  <c r="E4836" i="118"/>
  <c r="E4835" i="118"/>
  <c r="E4834" i="118"/>
  <c r="E4833" i="118"/>
  <c r="E4832" i="118"/>
  <c r="E4831" i="118"/>
  <c r="E4830" i="118"/>
  <c r="E4829" i="118"/>
  <c r="E4828" i="118"/>
  <c r="E4827" i="118"/>
  <c r="E4826" i="118"/>
  <c r="E4825" i="118"/>
  <c r="E4824" i="118"/>
  <c r="E4823" i="118"/>
  <c r="E4822" i="118"/>
  <c r="E4821" i="118"/>
  <c r="E4820" i="118"/>
  <c r="E4819" i="118"/>
  <c r="E4818" i="118"/>
  <c r="E4817" i="118"/>
  <c r="E4816" i="118"/>
  <c r="E4815" i="118"/>
  <c r="E4814" i="118"/>
  <c r="E4813" i="118"/>
  <c r="E4812" i="118"/>
  <c r="E4811" i="118"/>
  <c r="E4810" i="118"/>
  <c r="E4809" i="118"/>
  <c r="E4808" i="118"/>
  <c r="E4807" i="118"/>
  <c r="E4806" i="118"/>
  <c r="E4805" i="118"/>
  <c r="E4804" i="118"/>
  <c r="E4803" i="118"/>
  <c r="E4802" i="118"/>
  <c r="E4801" i="118"/>
  <c r="E4800" i="118"/>
  <c r="E4799" i="118"/>
  <c r="E4798" i="118"/>
  <c r="E4797" i="118"/>
  <c r="E4796" i="118"/>
  <c r="E4795" i="118"/>
  <c r="E4794" i="118"/>
  <c r="E4793" i="118"/>
  <c r="E4792" i="118"/>
  <c r="E4791" i="118"/>
  <c r="E4790" i="118"/>
  <c r="E4789" i="118"/>
  <c r="E4788" i="118"/>
  <c r="E4787" i="118"/>
  <c r="E4786" i="118"/>
  <c r="E4785" i="118"/>
  <c r="E4784" i="118"/>
  <c r="E4783" i="118"/>
  <c r="E4782" i="118"/>
  <c r="E4781" i="118"/>
  <c r="E4780" i="118"/>
  <c r="E4779" i="118"/>
  <c r="E4778" i="118"/>
  <c r="E4777" i="118"/>
  <c r="E4776" i="118"/>
  <c r="E4775" i="118"/>
  <c r="E4774" i="118"/>
  <c r="E4773" i="118"/>
  <c r="E4772" i="118"/>
  <c r="E4771" i="118"/>
  <c r="E4770" i="118"/>
  <c r="E4769" i="118"/>
  <c r="E4768" i="118"/>
  <c r="E4767" i="118"/>
  <c r="E4766" i="118"/>
  <c r="E4765" i="118"/>
  <c r="E4764" i="118"/>
  <c r="E4763" i="118"/>
  <c r="E4762" i="118"/>
  <c r="E4761" i="118"/>
  <c r="E4760" i="118"/>
  <c r="E4759" i="118"/>
  <c r="E4758" i="118"/>
  <c r="E4757" i="118"/>
  <c r="E4756" i="118"/>
  <c r="E4755" i="118"/>
  <c r="E4754" i="118"/>
  <c r="E4753" i="118"/>
  <c r="E4752" i="118"/>
  <c r="E4751" i="118"/>
  <c r="E4750" i="118"/>
  <c r="E4749" i="118"/>
  <c r="E4748" i="118"/>
  <c r="E4747" i="118"/>
  <c r="E4746" i="118"/>
  <c r="E4745" i="118"/>
  <c r="E4744" i="118"/>
  <c r="E4743" i="118"/>
  <c r="E4742" i="118"/>
  <c r="E4741" i="118"/>
  <c r="E4740" i="118"/>
  <c r="E4739" i="118"/>
  <c r="E4738" i="118"/>
  <c r="E4737" i="118"/>
  <c r="E4736" i="118"/>
  <c r="E4735" i="118"/>
  <c r="E4734" i="118"/>
  <c r="E4733" i="118"/>
  <c r="E4732" i="118"/>
  <c r="E4731" i="118"/>
  <c r="E4730" i="118"/>
  <c r="E4729" i="118"/>
  <c r="E4728" i="118"/>
  <c r="E4727" i="118"/>
  <c r="E4726" i="118"/>
  <c r="E4725" i="118"/>
  <c r="E4724" i="118"/>
  <c r="E4723" i="118"/>
  <c r="E4722" i="118"/>
  <c r="E4721" i="118"/>
  <c r="E4720" i="118"/>
  <c r="E4719" i="118"/>
  <c r="E4718" i="118"/>
  <c r="E4717" i="118"/>
  <c r="E4716" i="118"/>
  <c r="E4715" i="118"/>
  <c r="E4714" i="118"/>
  <c r="E4713" i="118"/>
  <c r="E4712" i="118"/>
  <c r="E4711" i="118"/>
  <c r="E4710" i="118"/>
  <c r="E4709" i="118"/>
  <c r="E4708" i="118"/>
  <c r="E4707" i="118"/>
  <c r="E4706" i="118"/>
  <c r="E4705" i="118"/>
  <c r="E4704" i="118"/>
  <c r="E4703" i="118"/>
  <c r="E4702" i="118"/>
  <c r="E4701" i="118"/>
  <c r="E4700" i="118"/>
  <c r="E4699" i="118"/>
  <c r="E4698" i="118"/>
  <c r="E4697" i="118"/>
  <c r="E4696" i="118"/>
  <c r="E4695" i="118"/>
  <c r="E4694" i="118"/>
  <c r="E4693" i="118"/>
  <c r="E4692" i="118"/>
  <c r="E4691" i="118"/>
  <c r="E4690" i="118"/>
  <c r="E4689" i="118"/>
  <c r="E4688" i="118"/>
  <c r="E4687" i="118"/>
  <c r="E4686" i="118"/>
  <c r="E4685" i="118"/>
  <c r="E4684" i="118"/>
  <c r="E4683" i="118"/>
  <c r="E4682" i="118"/>
  <c r="E4681" i="118"/>
  <c r="E4680" i="118"/>
  <c r="E4679" i="118"/>
  <c r="E4678" i="118"/>
  <c r="E4677" i="118"/>
  <c r="E4676" i="118"/>
  <c r="E4675" i="118"/>
  <c r="E4674" i="118"/>
  <c r="E4673" i="118"/>
  <c r="E4672" i="118"/>
  <c r="E4671" i="118"/>
  <c r="E4670" i="118"/>
  <c r="E4669" i="118"/>
  <c r="E4668" i="118"/>
  <c r="E4667" i="118"/>
  <c r="E4666" i="118"/>
  <c r="E4665" i="118"/>
  <c r="E4664" i="118"/>
  <c r="E4663" i="118"/>
  <c r="E4662" i="118"/>
  <c r="E4661" i="118"/>
  <c r="E4660" i="118"/>
  <c r="E4659" i="118"/>
  <c r="E4658" i="118"/>
  <c r="E4657" i="118"/>
  <c r="E4656" i="118"/>
  <c r="E4655" i="118"/>
  <c r="E4654" i="118"/>
  <c r="E4653" i="118"/>
  <c r="E4652" i="118"/>
  <c r="E4651" i="118"/>
  <c r="E4650" i="118"/>
  <c r="E4649" i="118"/>
  <c r="E4648" i="118"/>
  <c r="E4647" i="118"/>
  <c r="E4646" i="118"/>
  <c r="E4645" i="118"/>
  <c r="E4644" i="118"/>
  <c r="E4643" i="118"/>
  <c r="E4642" i="118"/>
  <c r="E4641" i="118"/>
  <c r="E4640" i="118"/>
  <c r="E4639" i="118"/>
  <c r="E4638" i="118"/>
  <c r="E4637" i="118"/>
  <c r="E4636" i="118"/>
  <c r="E4635" i="118"/>
  <c r="E4634" i="118"/>
  <c r="E4633" i="118"/>
  <c r="E4632" i="118"/>
  <c r="E4631" i="118"/>
  <c r="E4630" i="118"/>
  <c r="E4629" i="118"/>
  <c r="E4628" i="118"/>
  <c r="E4627" i="118"/>
  <c r="E4626" i="118"/>
  <c r="E4625" i="118"/>
  <c r="E4624" i="118"/>
  <c r="E4623" i="118"/>
  <c r="E4622" i="118"/>
  <c r="E4621" i="118"/>
  <c r="E4620" i="118"/>
  <c r="E4619" i="118"/>
  <c r="E4618" i="118"/>
  <c r="E4617" i="118"/>
  <c r="E4616" i="118"/>
  <c r="E4615" i="118"/>
  <c r="E4614" i="118"/>
  <c r="E4613" i="118"/>
  <c r="E4612" i="118"/>
  <c r="E4611" i="118"/>
  <c r="E4610" i="118"/>
  <c r="E4609" i="118"/>
  <c r="E4608" i="118"/>
  <c r="E4607" i="118"/>
  <c r="E4606" i="118"/>
  <c r="E4605" i="118"/>
  <c r="E4604" i="118"/>
  <c r="E4603" i="118"/>
  <c r="E4602" i="118"/>
  <c r="E4601" i="118"/>
  <c r="E4600" i="118"/>
  <c r="E4599" i="118"/>
  <c r="E4598" i="118"/>
  <c r="E4597" i="118"/>
  <c r="E4596" i="118"/>
  <c r="E4595" i="118"/>
  <c r="E4594" i="118"/>
  <c r="E4593" i="118"/>
  <c r="E4592" i="118"/>
  <c r="E4591" i="118"/>
  <c r="E4590" i="118"/>
  <c r="E4589" i="118"/>
  <c r="E4588" i="118"/>
  <c r="E4587" i="118"/>
  <c r="E4586" i="118"/>
  <c r="E4585" i="118"/>
  <c r="E4584" i="118"/>
  <c r="E4583" i="118"/>
  <c r="E4582" i="118"/>
  <c r="E4581" i="118"/>
  <c r="E4580" i="118"/>
  <c r="E4579" i="118"/>
  <c r="E4578" i="118"/>
  <c r="E4577" i="118"/>
  <c r="E4576" i="118"/>
  <c r="E4575" i="118"/>
  <c r="E4574" i="118"/>
  <c r="E4573" i="118"/>
  <c r="E4572" i="118"/>
  <c r="E4571" i="118"/>
  <c r="E4570" i="118"/>
  <c r="E4569" i="118"/>
  <c r="E4568" i="118"/>
  <c r="E4567" i="118"/>
  <c r="E4566" i="118"/>
  <c r="E4565" i="118"/>
  <c r="E4564" i="118"/>
  <c r="E4563" i="118"/>
  <c r="E4562" i="118"/>
  <c r="E4561" i="118"/>
  <c r="E4560" i="118"/>
  <c r="E4559" i="118"/>
  <c r="E4558" i="118"/>
  <c r="E4557" i="118"/>
  <c r="E4556" i="118"/>
  <c r="E4555" i="118"/>
  <c r="E4554" i="118"/>
  <c r="E4553" i="118"/>
  <c r="E4552" i="118"/>
  <c r="E4551" i="118"/>
  <c r="E4550" i="118"/>
  <c r="E4549" i="118"/>
  <c r="E4548" i="118"/>
  <c r="E4547" i="118"/>
  <c r="E4546" i="118"/>
  <c r="E4545" i="118"/>
  <c r="E4544" i="118"/>
  <c r="E4543" i="118"/>
  <c r="E4542" i="118"/>
  <c r="E4541" i="118"/>
  <c r="E4540" i="118"/>
  <c r="E4539" i="118"/>
  <c r="E4538" i="118"/>
  <c r="E4537" i="118"/>
  <c r="E4536" i="118"/>
  <c r="E4535" i="118"/>
  <c r="E4534" i="118"/>
  <c r="E4533" i="118"/>
  <c r="E4532" i="118"/>
  <c r="E4531" i="118"/>
  <c r="E4530" i="118"/>
  <c r="E4529" i="118"/>
  <c r="E4528" i="118"/>
  <c r="E4527" i="118"/>
  <c r="E4526" i="118"/>
  <c r="E4525" i="118"/>
  <c r="E4524" i="118"/>
  <c r="E4523" i="118"/>
  <c r="E4522" i="118"/>
  <c r="E4521" i="118"/>
  <c r="E4520" i="118"/>
  <c r="E4519" i="118"/>
  <c r="E4518" i="118"/>
  <c r="E4517" i="118"/>
  <c r="E4516" i="118"/>
  <c r="E4515" i="118"/>
  <c r="E4514" i="118"/>
  <c r="E4513" i="118"/>
  <c r="E4512" i="118"/>
  <c r="E4511" i="118"/>
  <c r="E4510" i="118"/>
  <c r="E4509" i="118"/>
  <c r="E4508" i="118"/>
  <c r="E4507" i="118"/>
  <c r="E4506" i="118"/>
  <c r="E4505" i="118"/>
  <c r="E4504" i="118"/>
  <c r="E4503" i="118"/>
  <c r="E4502" i="118"/>
  <c r="E4501" i="118"/>
  <c r="E4500" i="118"/>
  <c r="E4499" i="118"/>
  <c r="E4498" i="118"/>
  <c r="E4497" i="118"/>
  <c r="E4496" i="118"/>
  <c r="E4495" i="118"/>
  <c r="E4494" i="118"/>
  <c r="E4493" i="118"/>
  <c r="E4492" i="118"/>
  <c r="E4491" i="118"/>
  <c r="E4490" i="118"/>
  <c r="E4489" i="118"/>
  <c r="E4488" i="118"/>
  <c r="E4487" i="118"/>
  <c r="E4486" i="118"/>
  <c r="E4485" i="118"/>
  <c r="E4484" i="118"/>
  <c r="E4483" i="118"/>
  <c r="E4482" i="118"/>
  <c r="E4481" i="118"/>
  <c r="E4480" i="118"/>
  <c r="E4479" i="118"/>
  <c r="E4478" i="118"/>
  <c r="E4477" i="118"/>
  <c r="E4476" i="118"/>
  <c r="E4475" i="118"/>
  <c r="E4474" i="118"/>
  <c r="E4473" i="118"/>
  <c r="E4472" i="118"/>
  <c r="E4471" i="118"/>
  <c r="E4470" i="118"/>
  <c r="E4469" i="118"/>
  <c r="E4468" i="118"/>
  <c r="E4467" i="118"/>
  <c r="E4466" i="118"/>
  <c r="E4465" i="118"/>
  <c r="E4464" i="118"/>
  <c r="E4463" i="118"/>
  <c r="E4462" i="118"/>
  <c r="E4461" i="118"/>
  <c r="E4460" i="118"/>
  <c r="E4459" i="118"/>
  <c r="E4458" i="118"/>
  <c r="E4457" i="118"/>
  <c r="E4456" i="118"/>
  <c r="E4455" i="118"/>
  <c r="E4454" i="118"/>
  <c r="E4453" i="118"/>
  <c r="E4452" i="118"/>
  <c r="E4451" i="118"/>
  <c r="E4450" i="118"/>
  <c r="E4449" i="118"/>
  <c r="E4448" i="118"/>
  <c r="E4447" i="118"/>
  <c r="E4446" i="118"/>
  <c r="E4445" i="118"/>
  <c r="E4444" i="118"/>
  <c r="E4443" i="118"/>
  <c r="E4442" i="118"/>
  <c r="E4441" i="118"/>
  <c r="E4440" i="118"/>
  <c r="E4439" i="118"/>
  <c r="E4438" i="118"/>
  <c r="E4437" i="118"/>
  <c r="E4436" i="118"/>
  <c r="E4435" i="118"/>
  <c r="E4434" i="118"/>
  <c r="E4433" i="118"/>
  <c r="E4432" i="118"/>
  <c r="E4431" i="118"/>
  <c r="E4430" i="118"/>
  <c r="E4429" i="118"/>
  <c r="E4428" i="118"/>
  <c r="E4427" i="118"/>
  <c r="E4426" i="118"/>
  <c r="E4425" i="118"/>
  <c r="E4424" i="118"/>
  <c r="E4423" i="118"/>
  <c r="E4422" i="118"/>
  <c r="E4421" i="118"/>
  <c r="E4420" i="118"/>
  <c r="E4419" i="118"/>
  <c r="E4418" i="118"/>
  <c r="E4417" i="118"/>
  <c r="E4416" i="118"/>
  <c r="E4415" i="118"/>
  <c r="E4414" i="118"/>
  <c r="E4413" i="118"/>
  <c r="E4412" i="118"/>
  <c r="E4411" i="118"/>
  <c r="E4410" i="118"/>
  <c r="E4409" i="118"/>
  <c r="E4408" i="118"/>
  <c r="E4407" i="118"/>
  <c r="E4406" i="118"/>
  <c r="E4405" i="118"/>
  <c r="E4404" i="118"/>
  <c r="E4403" i="118"/>
  <c r="E4402" i="118"/>
  <c r="E4401" i="118"/>
  <c r="E4400" i="118"/>
  <c r="E4399" i="118"/>
  <c r="E4398" i="118"/>
  <c r="E4397" i="118"/>
  <c r="E4396" i="118"/>
  <c r="E4395" i="118"/>
  <c r="E4394" i="118"/>
  <c r="E4393" i="118"/>
  <c r="E4392" i="118"/>
  <c r="E4391" i="118"/>
  <c r="E4390" i="118"/>
  <c r="E4389" i="118"/>
  <c r="E4388" i="118"/>
  <c r="E4387" i="118"/>
  <c r="E4386" i="118"/>
  <c r="E4385" i="118"/>
  <c r="E4384" i="118"/>
  <c r="E4383" i="118"/>
  <c r="E4382" i="118"/>
  <c r="E4381" i="118"/>
  <c r="E4380" i="118"/>
  <c r="E4379" i="118"/>
  <c r="E4378" i="118"/>
  <c r="E4377" i="118"/>
  <c r="E4376" i="118"/>
  <c r="E4375" i="118"/>
  <c r="E4374" i="118"/>
  <c r="E4373" i="118"/>
  <c r="E4372" i="118"/>
  <c r="E4371" i="118"/>
  <c r="E4370" i="118"/>
  <c r="E4369" i="118"/>
  <c r="E4368" i="118"/>
  <c r="E4367" i="118"/>
  <c r="E4366" i="118"/>
  <c r="E4365" i="118"/>
  <c r="E4364" i="118"/>
  <c r="E4363" i="118"/>
  <c r="E4362" i="118"/>
  <c r="E4361" i="118"/>
  <c r="E4360" i="118"/>
  <c r="E4359" i="118"/>
  <c r="E4358" i="118"/>
  <c r="E4357" i="118"/>
  <c r="E4356" i="118"/>
  <c r="E4355" i="118"/>
  <c r="E4354" i="118"/>
  <c r="E4353" i="118"/>
  <c r="E4352" i="118"/>
  <c r="E4351" i="118"/>
  <c r="E4350" i="118"/>
  <c r="E4349" i="118"/>
  <c r="E4348" i="118"/>
  <c r="E4347" i="118"/>
  <c r="E4346" i="118"/>
  <c r="E4345" i="118"/>
  <c r="E4344" i="118"/>
  <c r="E4343" i="118"/>
  <c r="E4342" i="118"/>
  <c r="E4341" i="118"/>
  <c r="E4340" i="118"/>
  <c r="E4339" i="118"/>
  <c r="E4338" i="118"/>
  <c r="E4337" i="118"/>
  <c r="E4336" i="118"/>
  <c r="E4335" i="118"/>
  <c r="E4334" i="118"/>
  <c r="E4333" i="118"/>
  <c r="E4332" i="118"/>
  <c r="E4331" i="118"/>
  <c r="E4330" i="118"/>
  <c r="E4329" i="118"/>
  <c r="E4328" i="118"/>
  <c r="E4327" i="118"/>
  <c r="E4326" i="118"/>
  <c r="E4325" i="118"/>
  <c r="E4324" i="118"/>
  <c r="E4323" i="118"/>
  <c r="E4322" i="118"/>
  <c r="E4321" i="118"/>
  <c r="E4320" i="118"/>
  <c r="E4319" i="118"/>
  <c r="E4318" i="118"/>
  <c r="E4317" i="118"/>
  <c r="E4316" i="118"/>
  <c r="E4315" i="118"/>
  <c r="E4314" i="118"/>
  <c r="E4313" i="118"/>
  <c r="E4312" i="118"/>
  <c r="E4311" i="118"/>
  <c r="E4310" i="118"/>
  <c r="E4309" i="118"/>
  <c r="E4308" i="118"/>
  <c r="E4307" i="118"/>
  <c r="E4306" i="118"/>
  <c r="E4305" i="118"/>
  <c r="E4304" i="118"/>
  <c r="E4303" i="118"/>
  <c r="E4302" i="118"/>
  <c r="E4301" i="118"/>
  <c r="E4300" i="118"/>
  <c r="E4299" i="118"/>
  <c r="E4298" i="118"/>
  <c r="E4297" i="118"/>
  <c r="E4296" i="118"/>
  <c r="E4295" i="118"/>
  <c r="E4294" i="118"/>
  <c r="E4293" i="118"/>
  <c r="E4292" i="118"/>
  <c r="E4291" i="118"/>
  <c r="E4290" i="118"/>
  <c r="E4289" i="118"/>
  <c r="E4288" i="118"/>
  <c r="E4287" i="118"/>
  <c r="E4286" i="118"/>
  <c r="E4285" i="118"/>
  <c r="E4284" i="118"/>
  <c r="E4283" i="118"/>
  <c r="E4282" i="118"/>
  <c r="E4281" i="118"/>
  <c r="E4280" i="118"/>
  <c r="E4279" i="118"/>
  <c r="E4278" i="118"/>
  <c r="E4277" i="118"/>
  <c r="E4276" i="118"/>
  <c r="E4275" i="118"/>
  <c r="E4274" i="118"/>
  <c r="E4273" i="118"/>
  <c r="E4272" i="118"/>
  <c r="E4271" i="118"/>
  <c r="E4270" i="118"/>
  <c r="E4269" i="118"/>
  <c r="E4268" i="118"/>
  <c r="E4267" i="118"/>
  <c r="E4266" i="118"/>
  <c r="E4265" i="118"/>
  <c r="E4264" i="118"/>
  <c r="E4263" i="118"/>
  <c r="E4262" i="118"/>
  <c r="E4261" i="118"/>
  <c r="E4260" i="118"/>
  <c r="E4259" i="118"/>
  <c r="E4258" i="118"/>
  <c r="E4257" i="118"/>
  <c r="E4256" i="118"/>
  <c r="E4255" i="118"/>
  <c r="E4254" i="118"/>
  <c r="E4253" i="118"/>
  <c r="E4252" i="118"/>
  <c r="E4251" i="118"/>
  <c r="E4250" i="118"/>
  <c r="E4249" i="118"/>
  <c r="E4248" i="118"/>
  <c r="E4247" i="118"/>
  <c r="E4246" i="118"/>
  <c r="E4245" i="118"/>
  <c r="E4244" i="118"/>
  <c r="E4243" i="118"/>
  <c r="E4242" i="118"/>
  <c r="E4241" i="118"/>
  <c r="E4240" i="118"/>
  <c r="E4239" i="118"/>
  <c r="E4238" i="118"/>
  <c r="E4237" i="118"/>
  <c r="E4236" i="118"/>
  <c r="E4235" i="118"/>
  <c r="E4234" i="118"/>
  <c r="E4233" i="118"/>
  <c r="E4232" i="118"/>
  <c r="E4231" i="118"/>
  <c r="E4230" i="118"/>
  <c r="E4229" i="118"/>
  <c r="E4228" i="118"/>
  <c r="E4227" i="118"/>
  <c r="E4226" i="118"/>
  <c r="E4225" i="118"/>
  <c r="E4224" i="118"/>
  <c r="E4223" i="118"/>
  <c r="E4222" i="118"/>
  <c r="E4221" i="118"/>
  <c r="E4220" i="118"/>
  <c r="E4219" i="118"/>
  <c r="E4218" i="118"/>
  <c r="E4217" i="118"/>
  <c r="E4216" i="118"/>
  <c r="E4215" i="118"/>
  <c r="E4214" i="118"/>
  <c r="E4213" i="118"/>
  <c r="E4212" i="118"/>
  <c r="E4211" i="118"/>
  <c r="E4210" i="118"/>
  <c r="E4209" i="118"/>
  <c r="E4208" i="118"/>
  <c r="E4207" i="118"/>
  <c r="E4206" i="118"/>
  <c r="E4205" i="118"/>
  <c r="E4204" i="118"/>
  <c r="E4203" i="118"/>
  <c r="E4202" i="118"/>
  <c r="E4201" i="118"/>
  <c r="E4200" i="118"/>
  <c r="E4199" i="118"/>
  <c r="E4198" i="118"/>
  <c r="E4197" i="118"/>
  <c r="E4196" i="118"/>
  <c r="E4195" i="118"/>
  <c r="E4194" i="118"/>
  <c r="E4193" i="118"/>
  <c r="E4192" i="118"/>
  <c r="E4191" i="118"/>
  <c r="E4190" i="118"/>
  <c r="E4189" i="118"/>
  <c r="E4188" i="118"/>
  <c r="E4187" i="118"/>
  <c r="E4186" i="118"/>
  <c r="E4185" i="118"/>
  <c r="E4184" i="118"/>
  <c r="E4183" i="118"/>
  <c r="E4182" i="118"/>
  <c r="E4181" i="118"/>
  <c r="E4180" i="118"/>
  <c r="E4179" i="118"/>
  <c r="E4178" i="118"/>
  <c r="E4177" i="118"/>
  <c r="E4176" i="118"/>
  <c r="E4175" i="118"/>
  <c r="E4174" i="118"/>
  <c r="E4173" i="118"/>
  <c r="E4172" i="118"/>
  <c r="E4171" i="118"/>
  <c r="E4170" i="118"/>
  <c r="E4169" i="118"/>
  <c r="E4168" i="118"/>
  <c r="E4167" i="118"/>
  <c r="E4166" i="118"/>
  <c r="E4165" i="118"/>
  <c r="E4164" i="118"/>
  <c r="E4163" i="118"/>
  <c r="E4162" i="118"/>
  <c r="E4161" i="118"/>
  <c r="E4160" i="118"/>
  <c r="E4159" i="118"/>
  <c r="E4158" i="118"/>
  <c r="E4157" i="118"/>
  <c r="E4156" i="118"/>
  <c r="E4155" i="118"/>
  <c r="E4154" i="118"/>
  <c r="E4153" i="118"/>
  <c r="E4152" i="118"/>
  <c r="E4151" i="118"/>
  <c r="E4150" i="118"/>
  <c r="E4149" i="118"/>
  <c r="E4148" i="118"/>
  <c r="E4147" i="118"/>
  <c r="E4146" i="118"/>
  <c r="E4145" i="118"/>
  <c r="E4144" i="118"/>
  <c r="E4143" i="118"/>
  <c r="E4142" i="118"/>
  <c r="E4141" i="118"/>
  <c r="E4140" i="118"/>
  <c r="E4139" i="118"/>
  <c r="E4138" i="118"/>
  <c r="E4137" i="118"/>
  <c r="E4136" i="118"/>
  <c r="E4135" i="118"/>
  <c r="E4134" i="118"/>
  <c r="E4133" i="118"/>
  <c r="E4132" i="118"/>
  <c r="E4131" i="118"/>
  <c r="E4130" i="118"/>
  <c r="E4129" i="118"/>
  <c r="E4128" i="118"/>
  <c r="E4127" i="118"/>
  <c r="E4126" i="118"/>
  <c r="E4125" i="118"/>
  <c r="E4124" i="118"/>
  <c r="E4123" i="118"/>
  <c r="E4122" i="118"/>
  <c r="E4121" i="118"/>
  <c r="E4120" i="118"/>
  <c r="E4119" i="118"/>
  <c r="E4118" i="118"/>
  <c r="E4117" i="118"/>
  <c r="E4116" i="118"/>
  <c r="E4115" i="118"/>
  <c r="E4114" i="118"/>
  <c r="E4113" i="118"/>
  <c r="E4112" i="118"/>
  <c r="E4111" i="118"/>
  <c r="E4110" i="118"/>
  <c r="E4109" i="118"/>
  <c r="E4108" i="118"/>
  <c r="E4107" i="118"/>
  <c r="E4106" i="118"/>
  <c r="E4105" i="118"/>
  <c r="E4104" i="118"/>
  <c r="E4103" i="118"/>
  <c r="E4102" i="118"/>
  <c r="E4101" i="118"/>
  <c r="E4100" i="118"/>
  <c r="E4099" i="118"/>
  <c r="E4098" i="118"/>
  <c r="E4097" i="118"/>
  <c r="E4096" i="118"/>
  <c r="E4095" i="118"/>
  <c r="E4094" i="118"/>
  <c r="E4093" i="118"/>
  <c r="E4092" i="118"/>
  <c r="E4091" i="118"/>
  <c r="E4090" i="118"/>
  <c r="E4089" i="118"/>
  <c r="E4088" i="118"/>
  <c r="E4087" i="118"/>
  <c r="E4086" i="118"/>
  <c r="E4085" i="118"/>
  <c r="E4084" i="118"/>
  <c r="E4083" i="118"/>
  <c r="E4082" i="118"/>
  <c r="E4081" i="118"/>
  <c r="E4080" i="118"/>
  <c r="E4079" i="118"/>
  <c r="E4078" i="118"/>
  <c r="E4077" i="118"/>
  <c r="E4076" i="118"/>
  <c r="E4075" i="118"/>
  <c r="E4074" i="118"/>
  <c r="E4073" i="118"/>
  <c r="E4072" i="118"/>
  <c r="E4071" i="118"/>
  <c r="E4070" i="118"/>
  <c r="E4069" i="118"/>
  <c r="E4068" i="118"/>
  <c r="E4067" i="118"/>
  <c r="E4066" i="118"/>
  <c r="E4065" i="118"/>
  <c r="E4064" i="118"/>
  <c r="E4063" i="118"/>
  <c r="E4062" i="118"/>
  <c r="E4061" i="118"/>
  <c r="E4060" i="118"/>
  <c r="E4059" i="118"/>
  <c r="E4058" i="118"/>
  <c r="E4057" i="118"/>
  <c r="E4056" i="118"/>
  <c r="E4055" i="118"/>
  <c r="E4054" i="118"/>
  <c r="E4053" i="118"/>
  <c r="E4052" i="118"/>
  <c r="E4051" i="118"/>
  <c r="E4050" i="118"/>
  <c r="E4049" i="118"/>
  <c r="E4048" i="118"/>
  <c r="E4047" i="118"/>
  <c r="E4046" i="118"/>
  <c r="E4045" i="118"/>
  <c r="E4044" i="118"/>
  <c r="E4043" i="118"/>
  <c r="E4042" i="118"/>
  <c r="E4041" i="118"/>
  <c r="E4040" i="118"/>
  <c r="E4039" i="118"/>
  <c r="E4038" i="118"/>
  <c r="E4037" i="118"/>
  <c r="E4036" i="118"/>
  <c r="E4035" i="118"/>
  <c r="E4034" i="118"/>
  <c r="E4033" i="118"/>
  <c r="E4032" i="118"/>
  <c r="E4031" i="118"/>
  <c r="E4030" i="118"/>
  <c r="E4029" i="118"/>
  <c r="E4028" i="118"/>
  <c r="E4027" i="118"/>
  <c r="E4026" i="118"/>
  <c r="E4025" i="118"/>
  <c r="E4024" i="118"/>
  <c r="E4023" i="118"/>
  <c r="E4022" i="118"/>
  <c r="E4021" i="118"/>
  <c r="E4020" i="118"/>
  <c r="E4019" i="118"/>
  <c r="E4018" i="118"/>
  <c r="E4017" i="118"/>
  <c r="E4016" i="118"/>
  <c r="E4015" i="118"/>
  <c r="E4014" i="118"/>
  <c r="E4013" i="118"/>
  <c r="E4012" i="118"/>
  <c r="E4011" i="118"/>
  <c r="E4010" i="118"/>
  <c r="E4009" i="118"/>
  <c r="E4008" i="118"/>
  <c r="E4007" i="118"/>
  <c r="E4006" i="118"/>
  <c r="E4005" i="118"/>
  <c r="E4004" i="118"/>
  <c r="E4003" i="118"/>
  <c r="E4002" i="118"/>
  <c r="E4001" i="118"/>
  <c r="E4000" i="118"/>
  <c r="E3999" i="118"/>
  <c r="E3998" i="118"/>
  <c r="E3997" i="118"/>
  <c r="E3996" i="118"/>
  <c r="E3995" i="118"/>
  <c r="E3994" i="118"/>
  <c r="E3993" i="118"/>
  <c r="E3992" i="118"/>
  <c r="E3991" i="118"/>
  <c r="E3990" i="118"/>
  <c r="E3989" i="118"/>
  <c r="E3988" i="118"/>
  <c r="E3987" i="118"/>
  <c r="E3986" i="118"/>
  <c r="E3985" i="118"/>
  <c r="E3984" i="118"/>
  <c r="E3983" i="118"/>
  <c r="E3982" i="118"/>
  <c r="E3981" i="118"/>
  <c r="E3980" i="118"/>
  <c r="E3979" i="118"/>
  <c r="E3978" i="118"/>
  <c r="E3977" i="118"/>
  <c r="E3976" i="118"/>
  <c r="E3975" i="118"/>
  <c r="E3974" i="118"/>
  <c r="E3973" i="118"/>
  <c r="E3972" i="118"/>
  <c r="E3971" i="118"/>
  <c r="E3970" i="118"/>
  <c r="E3969" i="118"/>
  <c r="E3968" i="118"/>
  <c r="E3967" i="118"/>
  <c r="E3966" i="118"/>
  <c r="E3965" i="118"/>
  <c r="E3964" i="118"/>
  <c r="E3963" i="118"/>
  <c r="E3962" i="118"/>
  <c r="E3961" i="118"/>
  <c r="E3960" i="118"/>
  <c r="E3959" i="118"/>
  <c r="E3958" i="118"/>
  <c r="E3957" i="118"/>
  <c r="E3956" i="118"/>
  <c r="E3955" i="118"/>
  <c r="E3954" i="118"/>
  <c r="E3953" i="118"/>
  <c r="E3952" i="118"/>
  <c r="E3951" i="118"/>
  <c r="E3950" i="118"/>
  <c r="E3949" i="118"/>
  <c r="E3948" i="118"/>
  <c r="E3947" i="118"/>
  <c r="E3946" i="118"/>
  <c r="E3945" i="118"/>
  <c r="E3944" i="118"/>
  <c r="E3943" i="118"/>
  <c r="E3942" i="118"/>
  <c r="E3941" i="118"/>
  <c r="E3940" i="118"/>
  <c r="E3939" i="118"/>
  <c r="E3938" i="118"/>
  <c r="E3937" i="118"/>
  <c r="E3936" i="118"/>
  <c r="E3935" i="118"/>
  <c r="E3934" i="118"/>
  <c r="E3933" i="118"/>
  <c r="E3932" i="118"/>
  <c r="E3931" i="118"/>
  <c r="E3930" i="118"/>
  <c r="E3929" i="118"/>
  <c r="E3928" i="118"/>
  <c r="E3927" i="118"/>
  <c r="E3926" i="118"/>
  <c r="E3925" i="118"/>
  <c r="E3924" i="118"/>
  <c r="E3923" i="118"/>
  <c r="E3922" i="118"/>
  <c r="E3921" i="118"/>
  <c r="E3920" i="118"/>
  <c r="E3919" i="118"/>
  <c r="E3918" i="118"/>
  <c r="E3917" i="118"/>
  <c r="E3916" i="118"/>
  <c r="E3915" i="118"/>
  <c r="E3914" i="118"/>
  <c r="E3913" i="118"/>
  <c r="E3912" i="118"/>
  <c r="E3911" i="118"/>
  <c r="E3910" i="118"/>
  <c r="E3909" i="118"/>
  <c r="E3908" i="118"/>
  <c r="E3907" i="118"/>
  <c r="E3906" i="118"/>
  <c r="E3905" i="118"/>
  <c r="E3904" i="118"/>
  <c r="E3903" i="118"/>
  <c r="E3902" i="118"/>
  <c r="E3901" i="118"/>
  <c r="E3900" i="118"/>
  <c r="E3899" i="118"/>
  <c r="E3898" i="118"/>
  <c r="E3897" i="118"/>
  <c r="E3896" i="118"/>
  <c r="E3895" i="118"/>
  <c r="E3894" i="118"/>
  <c r="E3893" i="118"/>
  <c r="E3892" i="118"/>
  <c r="E3891" i="118"/>
  <c r="E3890" i="118"/>
  <c r="E3889" i="118"/>
  <c r="E3888" i="118"/>
  <c r="E3887" i="118"/>
  <c r="E3886" i="118"/>
  <c r="E3885" i="118"/>
  <c r="E3884" i="118"/>
  <c r="E3883" i="118"/>
  <c r="E3882" i="118"/>
  <c r="E3881" i="118"/>
  <c r="E3880" i="118"/>
  <c r="E3879" i="118"/>
  <c r="E3878" i="118"/>
  <c r="E3877" i="118"/>
  <c r="E3876" i="118"/>
  <c r="E3875" i="118"/>
  <c r="E3874" i="118"/>
  <c r="E3873" i="118"/>
  <c r="E3872" i="118"/>
  <c r="E3871" i="118"/>
  <c r="E3870" i="118"/>
  <c r="E3869" i="118"/>
  <c r="E3868" i="118"/>
  <c r="E3867" i="118"/>
  <c r="E3866" i="118"/>
  <c r="E3865" i="118"/>
  <c r="E3864" i="118"/>
  <c r="E3863" i="118"/>
  <c r="E3862" i="118"/>
  <c r="E3861" i="118"/>
  <c r="E3860" i="118"/>
  <c r="E3859" i="118"/>
  <c r="E3858" i="118"/>
  <c r="E3857" i="118"/>
  <c r="E3856" i="118"/>
  <c r="E3855" i="118"/>
  <c r="E3854" i="118"/>
  <c r="E3853" i="118"/>
  <c r="E3852" i="118"/>
  <c r="E3851" i="118"/>
  <c r="E3850" i="118"/>
  <c r="E3849" i="118"/>
  <c r="E3848" i="118"/>
  <c r="E3847" i="118"/>
  <c r="E3846" i="118"/>
  <c r="E3845" i="118"/>
  <c r="E3844" i="118"/>
  <c r="E3843" i="118"/>
  <c r="E3842" i="118"/>
  <c r="E3841" i="118"/>
  <c r="E3840" i="118"/>
  <c r="E3839" i="118"/>
  <c r="E3838" i="118"/>
  <c r="E3837" i="118"/>
  <c r="E3836" i="118"/>
  <c r="E3835" i="118"/>
  <c r="E3834" i="118"/>
  <c r="E3833" i="118"/>
  <c r="E3832" i="118"/>
  <c r="E3831" i="118"/>
  <c r="E3830" i="118"/>
  <c r="E3829" i="118"/>
  <c r="E3828" i="118"/>
  <c r="E3827" i="118"/>
  <c r="E3826" i="118"/>
  <c r="E3825" i="118"/>
  <c r="E3824" i="118"/>
  <c r="E3823" i="118"/>
  <c r="E3822" i="118"/>
  <c r="E3821" i="118"/>
  <c r="E3820" i="118"/>
  <c r="E3819" i="118"/>
  <c r="E3818" i="118"/>
  <c r="E3817" i="118"/>
  <c r="E3816" i="118"/>
  <c r="E3815" i="118"/>
  <c r="E3814" i="118"/>
  <c r="E3813" i="118"/>
  <c r="E3812" i="118"/>
  <c r="E3811" i="118"/>
  <c r="E3810" i="118"/>
  <c r="E3809" i="118"/>
  <c r="E3808" i="118"/>
  <c r="E3807" i="118"/>
  <c r="E3806" i="118"/>
  <c r="E3805" i="118"/>
  <c r="E3804" i="118"/>
  <c r="E3803" i="118"/>
  <c r="E3802" i="118"/>
  <c r="E3801" i="118"/>
  <c r="E3800" i="118"/>
  <c r="E3799" i="118"/>
  <c r="E3798" i="118"/>
  <c r="E3797" i="118"/>
  <c r="E3796" i="118"/>
  <c r="E3795" i="118"/>
  <c r="E3794" i="118"/>
  <c r="E3793" i="118"/>
  <c r="E3792" i="118"/>
  <c r="E3791" i="118"/>
  <c r="E3790" i="118"/>
  <c r="E3789" i="118"/>
  <c r="E3788" i="118"/>
  <c r="E3787" i="118"/>
  <c r="E3786" i="118"/>
  <c r="E3785" i="118"/>
  <c r="E3784" i="118"/>
  <c r="E3783" i="118"/>
  <c r="E3782" i="118"/>
  <c r="E3781" i="118"/>
  <c r="E3780" i="118"/>
  <c r="E3779" i="118"/>
  <c r="E3778" i="118"/>
  <c r="E3777" i="118"/>
  <c r="E3776" i="118"/>
  <c r="E3775" i="118"/>
  <c r="E3774" i="118"/>
  <c r="E3773" i="118"/>
  <c r="E3772" i="118"/>
  <c r="E3771" i="118"/>
  <c r="E3770" i="118"/>
  <c r="E3769" i="118"/>
  <c r="E3768" i="118"/>
  <c r="E3767" i="118"/>
  <c r="E3766" i="118"/>
  <c r="E3765" i="118"/>
  <c r="E3764" i="118"/>
  <c r="E3763" i="118"/>
  <c r="E3762" i="118"/>
  <c r="E3761" i="118"/>
  <c r="E3760" i="118"/>
  <c r="E3759" i="118"/>
  <c r="E3758" i="118"/>
  <c r="E3757" i="118"/>
  <c r="E3756" i="118"/>
  <c r="E3755" i="118"/>
  <c r="E3754" i="118"/>
  <c r="E3753" i="118"/>
  <c r="E3752" i="118"/>
  <c r="E3751" i="118"/>
  <c r="E3750" i="118"/>
  <c r="E3749" i="118"/>
  <c r="E3748" i="118"/>
  <c r="E3747" i="118"/>
  <c r="E3746" i="118"/>
  <c r="E3745" i="118"/>
  <c r="E3744" i="118"/>
  <c r="E3743" i="118"/>
  <c r="E3742" i="118"/>
  <c r="E3741" i="118"/>
  <c r="E3740" i="118"/>
  <c r="E3739" i="118"/>
  <c r="E3738" i="118"/>
  <c r="E3737" i="118"/>
  <c r="E3736" i="118"/>
  <c r="E3735" i="118"/>
  <c r="E3734" i="118"/>
  <c r="E3733" i="118"/>
  <c r="E3732" i="118"/>
  <c r="E3731" i="118"/>
  <c r="E3730" i="118"/>
  <c r="E3729" i="118"/>
  <c r="E3728" i="118"/>
  <c r="E3727" i="118"/>
  <c r="E3726" i="118"/>
  <c r="E3725" i="118"/>
  <c r="E3724" i="118"/>
  <c r="E3723" i="118"/>
  <c r="E3722" i="118"/>
  <c r="E3721" i="118"/>
  <c r="E3720" i="118"/>
  <c r="E3719" i="118"/>
  <c r="E3718" i="118"/>
  <c r="E3717" i="118"/>
  <c r="E3716" i="118"/>
  <c r="E3715" i="118"/>
  <c r="E3714" i="118"/>
  <c r="E3713" i="118"/>
  <c r="E3712" i="118"/>
  <c r="E3711" i="118"/>
  <c r="E3710" i="118"/>
  <c r="E3709" i="118"/>
  <c r="E3708" i="118"/>
  <c r="E3707" i="118"/>
  <c r="E3706" i="118"/>
  <c r="E3705" i="118"/>
  <c r="E3704" i="118"/>
  <c r="E3703" i="118"/>
  <c r="E3702" i="118"/>
  <c r="E3701" i="118"/>
  <c r="E3700" i="118"/>
  <c r="E3699" i="118"/>
  <c r="E3698" i="118"/>
  <c r="E3697" i="118"/>
  <c r="E3696" i="118"/>
  <c r="E3695" i="118"/>
  <c r="E3694" i="118"/>
  <c r="E3693" i="118"/>
  <c r="E3692" i="118"/>
  <c r="E3691" i="118"/>
  <c r="E3690" i="118"/>
  <c r="E3689" i="118"/>
  <c r="E3688" i="118"/>
  <c r="E3687" i="118"/>
  <c r="E3686" i="118"/>
  <c r="E3685" i="118"/>
  <c r="E3684" i="118"/>
  <c r="E3683" i="118"/>
  <c r="E3682" i="118"/>
  <c r="E3681" i="118"/>
  <c r="E3680" i="118"/>
  <c r="E3679" i="118"/>
  <c r="E3678" i="118"/>
  <c r="E3677" i="118"/>
  <c r="E3676" i="118"/>
  <c r="E3675" i="118"/>
  <c r="E3674" i="118"/>
  <c r="E3673" i="118"/>
  <c r="E3672" i="118"/>
  <c r="E3671" i="118"/>
  <c r="E3670" i="118"/>
  <c r="E3669" i="118"/>
  <c r="E3668" i="118"/>
  <c r="E3667" i="118"/>
  <c r="E3666" i="118"/>
  <c r="E3665" i="118"/>
  <c r="E3664" i="118"/>
  <c r="E3663" i="118"/>
  <c r="E3662" i="118"/>
  <c r="E3661" i="118"/>
  <c r="E3660" i="118"/>
  <c r="E3659" i="118"/>
  <c r="E3658" i="118"/>
  <c r="E3657" i="118"/>
  <c r="E3656" i="118"/>
  <c r="E3655" i="118"/>
  <c r="E3654" i="118"/>
  <c r="E3653" i="118"/>
  <c r="E3652" i="118"/>
  <c r="E3651" i="118"/>
  <c r="E3650" i="118"/>
  <c r="E3649" i="118"/>
  <c r="E3648" i="118"/>
  <c r="E3647" i="118"/>
  <c r="E3646" i="118"/>
  <c r="E3645" i="118"/>
  <c r="E3644" i="118"/>
  <c r="E3643" i="118"/>
  <c r="E3642" i="118"/>
  <c r="E3641" i="118"/>
  <c r="E3640" i="118"/>
  <c r="E3639" i="118"/>
  <c r="E3638" i="118"/>
  <c r="E3637" i="118"/>
  <c r="E3636" i="118"/>
  <c r="E3635" i="118"/>
  <c r="E3634" i="118"/>
  <c r="E3633" i="118"/>
  <c r="E3632" i="118"/>
  <c r="E3631" i="118"/>
  <c r="E3630" i="118"/>
  <c r="E3629" i="118"/>
  <c r="E3628" i="118"/>
  <c r="E3627" i="118"/>
  <c r="E3626" i="118"/>
  <c r="E3625" i="118"/>
  <c r="E3624" i="118"/>
  <c r="E3623" i="118"/>
  <c r="E3622" i="118"/>
  <c r="E3621" i="118"/>
  <c r="E3620" i="118"/>
  <c r="E3619" i="118"/>
  <c r="E3618" i="118"/>
  <c r="E3617" i="118"/>
  <c r="E3616" i="118"/>
  <c r="E3615" i="118"/>
  <c r="E3614" i="118"/>
  <c r="E3613" i="118"/>
  <c r="E3612" i="118"/>
  <c r="E3611" i="118"/>
  <c r="E3610" i="118"/>
  <c r="E3609" i="118"/>
  <c r="E3608" i="118"/>
  <c r="E3607" i="118"/>
  <c r="E3606" i="118"/>
  <c r="E3605" i="118"/>
  <c r="E3604" i="118"/>
  <c r="E3603" i="118"/>
  <c r="E3602" i="118"/>
  <c r="E3601" i="118"/>
  <c r="E3600" i="118"/>
  <c r="E3599" i="118"/>
  <c r="E3598" i="118"/>
  <c r="E3597" i="118"/>
  <c r="E3596" i="118"/>
  <c r="E3595" i="118"/>
  <c r="E3594" i="118"/>
  <c r="E3593" i="118"/>
  <c r="E3592" i="118"/>
  <c r="E3591" i="118"/>
  <c r="E3590" i="118"/>
  <c r="E3589" i="118"/>
  <c r="E3588" i="118"/>
  <c r="E3587" i="118"/>
  <c r="E3586" i="118"/>
  <c r="E3585" i="118"/>
  <c r="E3584" i="118"/>
  <c r="E3583" i="118"/>
  <c r="E3582" i="118"/>
  <c r="E3581" i="118"/>
  <c r="E3580" i="118"/>
  <c r="E3579" i="118"/>
  <c r="E3578" i="118"/>
  <c r="E3577" i="118"/>
  <c r="E3576" i="118"/>
  <c r="E3575" i="118"/>
  <c r="E3574" i="118"/>
  <c r="E3573" i="118"/>
  <c r="E3572" i="118"/>
  <c r="E3571" i="118"/>
  <c r="E3570" i="118"/>
  <c r="E3569" i="118"/>
  <c r="E3568" i="118"/>
  <c r="E3567" i="118"/>
  <c r="E3566" i="118"/>
  <c r="E3565" i="118"/>
  <c r="E3564" i="118"/>
  <c r="E3563" i="118"/>
  <c r="E3562" i="118"/>
  <c r="E3561" i="118"/>
  <c r="E3560" i="118"/>
  <c r="E3559" i="118"/>
  <c r="E3558" i="118"/>
  <c r="E3557" i="118"/>
  <c r="E3556" i="118"/>
  <c r="E3555" i="118"/>
  <c r="E3554" i="118"/>
  <c r="E3553" i="118"/>
  <c r="E3552" i="118"/>
  <c r="E3551" i="118"/>
  <c r="E3550" i="118"/>
  <c r="E3549" i="118"/>
  <c r="E3548" i="118"/>
  <c r="E3547" i="118"/>
  <c r="E3546" i="118"/>
  <c r="E3545" i="118"/>
  <c r="E3544" i="118"/>
  <c r="E3543" i="118"/>
  <c r="E3542" i="118"/>
  <c r="E3541" i="118"/>
  <c r="E3540" i="118"/>
  <c r="E3539" i="118"/>
  <c r="E3538" i="118"/>
  <c r="E3537" i="118"/>
  <c r="E3536" i="118"/>
  <c r="E3535" i="118"/>
  <c r="E3534" i="118"/>
  <c r="E3533" i="118"/>
  <c r="E3532" i="118"/>
  <c r="E3531" i="118"/>
  <c r="E3530" i="118"/>
  <c r="E3529" i="118"/>
  <c r="E3528" i="118"/>
  <c r="E3527" i="118"/>
  <c r="E3526" i="118"/>
  <c r="E3525" i="118"/>
  <c r="E3524" i="118"/>
  <c r="E3523" i="118"/>
  <c r="E3522" i="118"/>
  <c r="E3521" i="118"/>
  <c r="E3520" i="118"/>
  <c r="E3519" i="118"/>
  <c r="E3518" i="118"/>
  <c r="E3517" i="118"/>
  <c r="E3516" i="118"/>
  <c r="E3515" i="118"/>
  <c r="E3514" i="118"/>
  <c r="E3513" i="118"/>
  <c r="E3512" i="118"/>
  <c r="E3511" i="118"/>
  <c r="E3510" i="118"/>
  <c r="E3509" i="118"/>
  <c r="E3508" i="118"/>
  <c r="E3507" i="118"/>
  <c r="E3506" i="118"/>
  <c r="E3505" i="118"/>
  <c r="E3504" i="118"/>
  <c r="E3503" i="118"/>
  <c r="E3502" i="118"/>
  <c r="E3501" i="118"/>
  <c r="E3500" i="118"/>
  <c r="E3499" i="118"/>
  <c r="E3498" i="118"/>
  <c r="E3497" i="118"/>
  <c r="E3496" i="118"/>
  <c r="E3495" i="118"/>
  <c r="E3494" i="118"/>
  <c r="E3493" i="118"/>
  <c r="E3492" i="118"/>
  <c r="E3491" i="118"/>
  <c r="E3490" i="118"/>
  <c r="E3489" i="118"/>
  <c r="E3488" i="118"/>
  <c r="E3487" i="118"/>
  <c r="E3486" i="118"/>
  <c r="E3485" i="118"/>
  <c r="E3484" i="118"/>
  <c r="E3483" i="118"/>
  <c r="E3482" i="118"/>
  <c r="E3481" i="118"/>
  <c r="E3480" i="118"/>
  <c r="E3479" i="118"/>
  <c r="E3478" i="118"/>
  <c r="E3477" i="118"/>
  <c r="E3476" i="118"/>
  <c r="E3475" i="118"/>
  <c r="E3474" i="118"/>
  <c r="E3473" i="118"/>
  <c r="E3472" i="118"/>
  <c r="E3471" i="118"/>
  <c r="E3470" i="118"/>
  <c r="E3469" i="118"/>
  <c r="E3468" i="118"/>
  <c r="E3467" i="118"/>
  <c r="E3466" i="118"/>
  <c r="E3465" i="118"/>
  <c r="E3464" i="118"/>
  <c r="E3463" i="118"/>
  <c r="E3462" i="118"/>
  <c r="E3461" i="118"/>
  <c r="E3460" i="118"/>
  <c r="E3459" i="118"/>
  <c r="E3458" i="118"/>
  <c r="E3457" i="118"/>
  <c r="E3456" i="118"/>
  <c r="E3455" i="118"/>
  <c r="E3454" i="118"/>
  <c r="E3453" i="118"/>
  <c r="E3452" i="118"/>
  <c r="E3451" i="118"/>
  <c r="E3450" i="118"/>
  <c r="E3449" i="118"/>
  <c r="E3448" i="118"/>
  <c r="E3447" i="118"/>
  <c r="E3446" i="118"/>
  <c r="E3445" i="118"/>
  <c r="E3444" i="118"/>
  <c r="E3443" i="118"/>
  <c r="E3442" i="118"/>
  <c r="E3441" i="118"/>
  <c r="E3440" i="118"/>
  <c r="E3439" i="118"/>
  <c r="E3438" i="118"/>
  <c r="E3437" i="118"/>
  <c r="E3436" i="118"/>
  <c r="E3435" i="118"/>
  <c r="E3434" i="118"/>
  <c r="E3433" i="118"/>
  <c r="E3432" i="118"/>
  <c r="E3431" i="118"/>
  <c r="E3430" i="118"/>
  <c r="E3429" i="118"/>
  <c r="E3428" i="118"/>
  <c r="E3427" i="118"/>
  <c r="E3426" i="118"/>
  <c r="E3425" i="118"/>
  <c r="E3424" i="118"/>
  <c r="E3423" i="118"/>
  <c r="E3422" i="118"/>
  <c r="E3421" i="118"/>
  <c r="E3420" i="118"/>
  <c r="E3419" i="118"/>
  <c r="E3418" i="118"/>
  <c r="E3417" i="118"/>
  <c r="E3416" i="118"/>
  <c r="E3415" i="118"/>
  <c r="E3414" i="118"/>
  <c r="E3413" i="118"/>
  <c r="E3412" i="118"/>
  <c r="E3411" i="118"/>
  <c r="E3410" i="118"/>
  <c r="E3409" i="118"/>
  <c r="E3408" i="118"/>
  <c r="E3407" i="118"/>
  <c r="E3406" i="118"/>
  <c r="E3405" i="118"/>
  <c r="E3404" i="118"/>
  <c r="E3403" i="118"/>
  <c r="E3402" i="118"/>
  <c r="E3401" i="118"/>
  <c r="E3400" i="118"/>
  <c r="E3399" i="118"/>
  <c r="E3398" i="118"/>
  <c r="E3397" i="118"/>
  <c r="E3396" i="118"/>
  <c r="E3395" i="118"/>
  <c r="E3394" i="118"/>
  <c r="E3393" i="118"/>
  <c r="E3392" i="118"/>
  <c r="E3391" i="118"/>
  <c r="E3390" i="118"/>
  <c r="E3389" i="118"/>
  <c r="E3388" i="118"/>
  <c r="E3387" i="118"/>
  <c r="E3386" i="118"/>
  <c r="E3385" i="118"/>
  <c r="E3384" i="118"/>
  <c r="E3383" i="118"/>
  <c r="E3382" i="118"/>
  <c r="E3381" i="118"/>
  <c r="E3380" i="118"/>
  <c r="E3379" i="118"/>
  <c r="E3378" i="118"/>
  <c r="E3377" i="118"/>
  <c r="E3376" i="118"/>
  <c r="E3375" i="118"/>
  <c r="E3374" i="118"/>
  <c r="E3373" i="118"/>
  <c r="E3372" i="118"/>
  <c r="E3371" i="118"/>
  <c r="E3370" i="118"/>
  <c r="E3369" i="118"/>
  <c r="E3368" i="118"/>
  <c r="E3367" i="118"/>
  <c r="E3366" i="118"/>
  <c r="E3365" i="118"/>
  <c r="E3364" i="118"/>
  <c r="E3363" i="118"/>
  <c r="E3362" i="118"/>
  <c r="E3361" i="118"/>
  <c r="E3360" i="118"/>
  <c r="E3359" i="118"/>
  <c r="E3358" i="118"/>
  <c r="E3357" i="118"/>
  <c r="E3356" i="118"/>
  <c r="E3355" i="118"/>
  <c r="E3354" i="118"/>
  <c r="E3353" i="118"/>
  <c r="E3352" i="118"/>
  <c r="E3351" i="118"/>
  <c r="E3350" i="118"/>
  <c r="E3349" i="118"/>
  <c r="E3348" i="118"/>
  <c r="E3347" i="118"/>
  <c r="E3346" i="118"/>
  <c r="E3345" i="118"/>
  <c r="E3344" i="118"/>
  <c r="E3343" i="118"/>
  <c r="E3342" i="118"/>
  <c r="E3341" i="118"/>
  <c r="E3340" i="118"/>
  <c r="E3339" i="118"/>
  <c r="E3338" i="118"/>
  <c r="E3337" i="118"/>
  <c r="E3336" i="118"/>
  <c r="E3335" i="118"/>
  <c r="E3334" i="118"/>
  <c r="E3333" i="118"/>
  <c r="E3332" i="118"/>
  <c r="E3331" i="118"/>
  <c r="E3330" i="118"/>
  <c r="E3329" i="118"/>
  <c r="E3328" i="118"/>
  <c r="E3327" i="118"/>
  <c r="E3326" i="118"/>
  <c r="E3325" i="118"/>
  <c r="E3324" i="118"/>
  <c r="E3323" i="118"/>
  <c r="E3322" i="118"/>
  <c r="E3321" i="118"/>
  <c r="E3320" i="118"/>
  <c r="E3319" i="118"/>
  <c r="E3318" i="118"/>
  <c r="E3317" i="118"/>
  <c r="E3316" i="118"/>
  <c r="E3315" i="118"/>
  <c r="E3314" i="118"/>
  <c r="E3313" i="118"/>
  <c r="E3312" i="118"/>
  <c r="E3311" i="118"/>
  <c r="E3310" i="118"/>
  <c r="E3309" i="118"/>
  <c r="E3308" i="118"/>
  <c r="E3307" i="118"/>
  <c r="E3306" i="118"/>
  <c r="E3305" i="118"/>
  <c r="E3304" i="118"/>
  <c r="E3303" i="118"/>
  <c r="E3302" i="118"/>
  <c r="E3301" i="118"/>
  <c r="E3300" i="118"/>
  <c r="E3299" i="118"/>
  <c r="E3298" i="118"/>
  <c r="E3297" i="118"/>
  <c r="E3296" i="118"/>
  <c r="E3295" i="118"/>
  <c r="E3294" i="118"/>
  <c r="E3293" i="118"/>
  <c r="E3292" i="118"/>
  <c r="E3291" i="118"/>
  <c r="E3290" i="118"/>
  <c r="E3289" i="118"/>
  <c r="E3288" i="118"/>
  <c r="E3287" i="118"/>
  <c r="E3286" i="118"/>
  <c r="E3285" i="118"/>
  <c r="E3284" i="118"/>
  <c r="E3283" i="118"/>
  <c r="E3282" i="118"/>
  <c r="E3281" i="118"/>
  <c r="E3280" i="118"/>
  <c r="E3279" i="118"/>
  <c r="E3278" i="118"/>
  <c r="E3277" i="118"/>
  <c r="E3276" i="118"/>
  <c r="E3275" i="118"/>
  <c r="E3274" i="118"/>
  <c r="E3273" i="118"/>
  <c r="E3272" i="118"/>
  <c r="E3271" i="118"/>
  <c r="E3270" i="118"/>
  <c r="E3269" i="118"/>
  <c r="E3268" i="118"/>
  <c r="E3267" i="118"/>
  <c r="E3266" i="118"/>
  <c r="E3265" i="118"/>
  <c r="E3264" i="118"/>
  <c r="E3263" i="118"/>
  <c r="E3262" i="118"/>
  <c r="E3261" i="118"/>
  <c r="E3260" i="118"/>
  <c r="E3259" i="118"/>
  <c r="E3258" i="118"/>
  <c r="E3257" i="118"/>
  <c r="E3256" i="118"/>
  <c r="E3255" i="118"/>
  <c r="E3254" i="118"/>
  <c r="E3253" i="118"/>
  <c r="E3252" i="118"/>
  <c r="E3251" i="118"/>
  <c r="E3250" i="118"/>
  <c r="E3249" i="118"/>
  <c r="E3248" i="118"/>
  <c r="E3247" i="118"/>
  <c r="E3246" i="118"/>
  <c r="E3245" i="118"/>
  <c r="E3244" i="118"/>
  <c r="E3243" i="118"/>
  <c r="E3242" i="118"/>
  <c r="E3241" i="118"/>
  <c r="E3240" i="118"/>
  <c r="E3239" i="118"/>
  <c r="E3238" i="118"/>
  <c r="E3237" i="118"/>
  <c r="E3236" i="118"/>
  <c r="E3235" i="118"/>
  <c r="E3234" i="118"/>
  <c r="E3233" i="118"/>
  <c r="E3232" i="118"/>
  <c r="E3231" i="118"/>
  <c r="E3230" i="118"/>
  <c r="E3229" i="118"/>
  <c r="E3228" i="118"/>
  <c r="E3227" i="118"/>
  <c r="E3226" i="118"/>
  <c r="E3225" i="118"/>
  <c r="E3224" i="118"/>
  <c r="E3223" i="118"/>
  <c r="E3222" i="118"/>
  <c r="E3221" i="118"/>
  <c r="E3220" i="118"/>
  <c r="E3219" i="118"/>
  <c r="E3218" i="118"/>
  <c r="E3217" i="118"/>
  <c r="E3216" i="118"/>
  <c r="E3215" i="118"/>
  <c r="E3214" i="118"/>
  <c r="E3213" i="118"/>
  <c r="E3212" i="118"/>
  <c r="E3211" i="118"/>
  <c r="E3210" i="118"/>
  <c r="E3209" i="118"/>
  <c r="E3208" i="118"/>
  <c r="E3207" i="118"/>
  <c r="E3206" i="118"/>
  <c r="E3205" i="118"/>
  <c r="E3204" i="118"/>
  <c r="E3203" i="118"/>
  <c r="E3202" i="118"/>
  <c r="E3201" i="118"/>
  <c r="E3200" i="118"/>
  <c r="E3199" i="118"/>
  <c r="E3198" i="118"/>
  <c r="E3197" i="118"/>
  <c r="E3196" i="118"/>
  <c r="E3195" i="118"/>
  <c r="E3194" i="118"/>
  <c r="E3193" i="118"/>
  <c r="E3192" i="118"/>
  <c r="E3191" i="118"/>
  <c r="E3190" i="118"/>
  <c r="E3189" i="118"/>
  <c r="E3188" i="118"/>
  <c r="E3187" i="118"/>
  <c r="E3186" i="118"/>
  <c r="E3185" i="118"/>
  <c r="E3184" i="118"/>
  <c r="E3183" i="118"/>
  <c r="E3182" i="118"/>
  <c r="E3181" i="118"/>
  <c r="E3180" i="118"/>
  <c r="E3179" i="118"/>
  <c r="E3178" i="118"/>
  <c r="E3177" i="118"/>
  <c r="E3176" i="118"/>
  <c r="E3175" i="118"/>
  <c r="E3174" i="118"/>
  <c r="E3173" i="118"/>
  <c r="E3172" i="118"/>
  <c r="E3171" i="118"/>
  <c r="E3170" i="118"/>
  <c r="E3169" i="118"/>
  <c r="E3168" i="118"/>
  <c r="E3167" i="118"/>
  <c r="E3166" i="118"/>
  <c r="E3165" i="118"/>
  <c r="E3164" i="118"/>
  <c r="E3163" i="118"/>
  <c r="E3162" i="118"/>
  <c r="E3161" i="118"/>
  <c r="E3160" i="118"/>
  <c r="E3159" i="118"/>
  <c r="E3158" i="118"/>
  <c r="E3157" i="118"/>
  <c r="E3156" i="118"/>
  <c r="E3155" i="118"/>
  <c r="E3154" i="118"/>
  <c r="E3153" i="118"/>
  <c r="E3152" i="118"/>
  <c r="E3151" i="118"/>
  <c r="E3150" i="118"/>
  <c r="E3149" i="118"/>
  <c r="E3148" i="118"/>
  <c r="E3147" i="118"/>
  <c r="E3146" i="118"/>
  <c r="E3145" i="118"/>
  <c r="E3144" i="118"/>
  <c r="E3143" i="118"/>
  <c r="E3142" i="118"/>
  <c r="E3141" i="118"/>
  <c r="E3140" i="118"/>
  <c r="E3139" i="118"/>
  <c r="E3138" i="118"/>
  <c r="E3137" i="118"/>
  <c r="E3136" i="118"/>
  <c r="E3135" i="118"/>
  <c r="E3134" i="118"/>
  <c r="E3133" i="118"/>
  <c r="E3132" i="118"/>
  <c r="E3131" i="118"/>
  <c r="E3130" i="118"/>
  <c r="E3129" i="118"/>
  <c r="E3128" i="118"/>
  <c r="E3127" i="118"/>
  <c r="E3126" i="118"/>
  <c r="E3125" i="118"/>
  <c r="E3124" i="118"/>
  <c r="E3123" i="118"/>
  <c r="E3122" i="118"/>
  <c r="E3121" i="118"/>
  <c r="E3120" i="118"/>
  <c r="E3119" i="118"/>
  <c r="E3118" i="118"/>
  <c r="E3117" i="118"/>
  <c r="E3116" i="118"/>
  <c r="E3115" i="118"/>
  <c r="E3114" i="118"/>
  <c r="E3113" i="118"/>
  <c r="E3112" i="118"/>
  <c r="E3111" i="118"/>
  <c r="E3110" i="118"/>
  <c r="E3109" i="118"/>
  <c r="E3108" i="118"/>
  <c r="E3107" i="118"/>
  <c r="E3106" i="118"/>
  <c r="E3105" i="118"/>
  <c r="E3104" i="118"/>
  <c r="E3103" i="118"/>
  <c r="E3102" i="118"/>
  <c r="E3101" i="118"/>
  <c r="E3100" i="118"/>
  <c r="E3099" i="118"/>
  <c r="E3098" i="118"/>
  <c r="E3097" i="118"/>
  <c r="E3096" i="118"/>
  <c r="E3095" i="118"/>
  <c r="E3094" i="118"/>
  <c r="E3093" i="118"/>
  <c r="E3092" i="118"/>
  <c r="E3091" i="118"/>
  <c r="E3090" i="118"/>
  <c r="E3089" i="118"/>
  <c r="E3088" i="118"/>
  <c r="E3087" i="118"/>
  <c r="E3086" i="118"/>
  <c r="E3085" i="118"/>
  <c r="E3084" i="118"/>
  <c r="E3083" i="118"/>
  <c r="E3082" i="118"/>
  <c r="E3081" i="118"/>
  <c r="E3080" i="118"/>
  <c r="E3079" i="118"/>
  <c r="E3078" i="118"/>
  <c r="E3077" i="118"/>
  <c r="E3076" i="118"/>
  <c r="E3075" i="118"/>
  <c r="E3074" i="118"/>
  <c r="E3073" i="118"/>
  <c r="E3072" i="118"/>
  <c r="E3071" i="118"/>
  <c r="E3070" i="118"/>
  <c r="E3069" i="118"/>
  <c r="E3068" i="118"/>
  <c r="E3067" i="118"/>
  <c r="E3066" i="118"/>
  <c r="E3065" i="118"/>
  <c r="E3064" i="118"/>
  <c r="E3063" i="118"/>
  <c r="E3062" i="118"/>
  <c r="E3061" i="118"/>
  <c r="E3060" i="118"/>
  <c r="E3059" i="118"/>
  <c r="E3058" i="118"/>
  <c r="E3057" i="118"/>
  <c r="E3056" i="118"/>
  <c r="E3055" i="118"/>
  <c r="E3054" i="118"/>
  <c r="E3053" i="118"/>
  <c r="E3052" i="118"/>
  <c r="E3051" i="118"/>
  <c r="E3050" i="118"/>
  <c r="E3049" i="118"/>
  <c r="E3048" i="118"/>
  <c r="E3047" i="118"/>
  <c r="E3046" i="118"/>
  <c r="E3045" i="118"/>
  <c r="E3044" i="118"/>
  <c r="E3043" i="118"/>
  <c r="E3042" i="118"/>
  <c r="E3041" i="118"/>
  <c r="E3040" i="118"/>
  <c r="E3039" i="118"/>
  <c r="E3038" i="118"/>
  <c r="E3037" i="118"/>
  <c r="E3036" i="118"/>
  <c r="E3035" i="118"/>
  <c r="E3034" i="118"/>
  <c r="E3033" i="118"/>
  <c r="E3032" i="118"/>
  <c r="E3031" i="118"/>
  <c r="E3030" i="118"/>
  <c r="E3029" i="118"/>
  <c r="E3028" i="118"/>
  <c r="E3027" i="118"/>
  <c r="E3026" i="118"/>
  <c r="E3025" i="118"/>
  <c r="E3024" i="118"/>
  <c r="E3023" i="118"/>
  <c r="E3022" i="118"/>
  <c r="E3021" i="118"/>
  <c r="E3020" i="118"/>
  <c r="E3019" i="118"/>
  <c r="E3018" i="118"/>
  <c r="E3017" i="118"/>
  <c r="E3016" i="118"/>
  <c r="E3015" i="118"/>
  <c r="E3014" i="118"/>
  <c r="E3013" i="118"/>
  <c r="E3012" i="118"/>
  <c r="E3011" i="118"/>
  <c r="E3010" i="118"/>
  <c r="E3009" i="118"/>
  <c r="E3008" i="118"/>
  <c r="E3007" i="118"/>
  <c r="E3006" i="118"/>
  <c r="E3005" i="118"/>
  <c r="E3004" i="118"/>
  <c r="E3003" i="118"/>
  <c r="E3002" i="118"/>
  <c r="E3001" i="118"/>
  <c r="E3000" i="118"/>
  <c r="E2999" i="118"/>
  <c r="E2998" i="118"/>
  <c r="E2997" i="118"/>
  <c r="E2996" i="118"/>
  <c r="E2995" i="118"/>
  <c r="E2994" i="118"/>
  <c r="E2993" i="118"/>
  <c r="E2992" i="118"/>
  <c r="E2991" i="118"/>
  <c r="E2990" i="118"/>
  <c r="E2989" i="118"/>
  <c r="E2988" i="118"/>
  <c r="E2987" i="118"/>
  <c r="E2986" i="118"/>
  <c r="E2985" i="118"/>
  <c r="E2984" i="118"/>
  <c r="E2983" i="118"/>
  <c r="E2982" i="118"/>
  <c r="E2981" i="118"/>
  <c r="E2980" i="118"/>
  <c r="E2979" i="118"/>
  <c r="E2978" i="118"/>
  <c r="E2977" i="118"/>
  <c r="E2976" i="118"/>
  <c r="E2975" i="118"/>
  <c r="E2974" i="118"/>
  <c r="E2973" i="118"/>
  <c r="E2972" i="118"/>
  <c r="E2971" i="118"/>
  <c r="E2970" i="118"/>
  <c r="E2969" i="118"/>
  <c r="E2968" i="118"/>
  <c r="E2967" i="118"/>
  <c r="E2966" i="118"/>
  <c r="E2965" i="118"/>
  <c r="E2964" i="118"/>
  <c r="E2963" i="118"/>
  <c r="E2962" i="118"/>
  <c r="E2961" i="118"/>
  <c r="E2960" i="118"/>
  <c r="E2959" i="118"/>
  <c r="E2958" i="118"/>
  <c r="E2957" i="118"/>
  <c r="E2956" i="118"/>
  <c r="E2955" i="118"/>
  <c r="E2954" i="118"/>
  <c r="E2953" i="118"/>
  <c r="E2952" i="118"/>
  <c r="E2951" i="118"/>
  <c r="E2950" i="118"/>
  <c r="E2949" i="118"/>
  <c r="E2948" i="118"/>
  <c r="E2947" i="118"/>
  <c r="E2946" i="118"/>
  <c r="E2945" i="118"/>
  <c r="E2944" i="118"/>
  <c r="E2943" i="118"/>
  <c r="E2942" i="118"/>
  <c r="E2941" i="118"/>
  <c r="E2940" i="118"/>
  <c r="E2939" i="118"/>
  <c r="E2938" i="118"/>
  <c r="E2937" i="118"/>
  <c r="E2936" i="118"/>
  <c r="E2935" i="118"/>
  <c r="E2934" i="118"/>
  <c r="E2933" i="118"/>
  <c r="E2932" i="118"/>
  <c r="E2931" i="118"/>
  <c r="E2930" i="118"/>
  <c r="E2929" i="118"/>
  <c r="E2928" i="118"/>
  <c r="E2927" i="118"/>
  <c r="E2926" i="118"/>
  <c r="E2925" i="118"/>
  <c r="E2924" i="118"/>
  <c r="E2923" i="118"/>
  <c r="E2922" i="118"/>
  <c r="E2921" i="118"/>
  <c r="E2920" i="118"/>
  <c r="E2919" i="118"/>
  <c r="E2918" i="118"/>
  <c r="E2917" i="118"/>
  <c r="E2916" i="118"/>
  <c r="E2915" i="118"/>
  <c r="E2914" i="118"/>
  <c r="E2913" i="118"/>
  <c r="E2912" i="118"/>
  <c r="E2911" i="118"/>
  <c r="E2910" i="118"/>
  <c r="E2909" i="118"/>
  <c r="E2908" i="118"/>
  <c r="E2907" i="118"/>
  <c r="E2906" i="118"/>
  <c r="E2905" i="118"/>
  <c r="E2904" i="118"/>
  <c r="E2903" i="118"/>
  <c r="E2902" i="118"/>
  <c r="E2901" i="118"/>
  <c r="E2900" i="118"/>
  <c r="E2899" i="118"/>
  <c r="E2898" i="118"/>
  <c r="E2897" i="118"/>
  <c r="E2896" i="118"/>
  <c r="E2895" i="118"/>
  <c r="E2894" i="118"/>
  <c r="E2893" i="118"/>
  <c r="E2892" i="118"/>
  <c r="E2891" i="118"/>
  <c r="E2890" i="118"/>
  <c r="E2889" i="118"/>
  <c r="E2888" i="118"/>
  <c r="E2887" i="118"/>
  <c r="E2886" i="118"/>
  <c r="E2885" i="118"/>
  <c r="E2884" i="118"/>
  <c r="E2883" i="118"/>
  <c r="E2882" i="118"/>
  <c r="E2881" i="118"/>
  <c r="E2880" i="118"/>
  <c r="E2879" i="118"/>
  <c r="E2878" i="118"/>
  <c r="E2877" i="118"/>
  <c r="E2876" i="118"/>
  <c r="E2875" i="118"/>
  <c r="E2874" i="118"/>
  <c r="E2873" i="118"/>
  <c r="E2872" i="118"/>
  <c r="E2871" i="118"/>
  <c r="E2870" i="118"/>
  <c r="E2869" i="118"/>
  <c r="E2868" i="118"/>
  <c r="E2867" i="118"/>
  <c r="E2866" i="118"/>
  <c r="E2865" i="118"/>
  <c r="E2864" i="118"/>
  <c r="E2863" i="118"/>
  <c r="E2862" i="118"/>
  <c r="E2861" i="118"/>
  <c r="E2860" i="118"/>
  <c r="E2859" i="118"/>
  <c r="E2858" i="118"/>
  <c r="E2857" i="118"/>
  <c r="E2856" i="118"/>
  <c r="E2855" i="118"/>
  <c r="E2854" i="118"/>
  <c r="E2853" i="118"/>
  <c r="E2852" i="118"/>
  <c r="E2851" i="118"/>
  <c r="E2850" i="118"/>
  <c r="E2849" i="118"/>
  <c r="E2848" i="118"/>
  <c r="E2847" i="118"/>
  <c r="E2846" i="118"/>
  <c r="E2845" i="118"/>
  <c r="E2844" i="118"/>
  <c r="E2843" i="118"/>
  <c r="E2842" i="118"/>
  <c r="E2841" i="118"/>
  <c r="E2840" i="118"/>
  <c r="E2839" i="118"/>
  <c r="E2838" i="118"/>
  <c r="E2837" i="118"/>
  <c r="E2836" i="118"/>
  <c r="E2835" i="118"/>
  <c r="E2834" i="118"/>
  <c r="E2833" i="118"/>
  <c r="E2832" i="118"/>
  <c r="E2831" i="118"/>
  <c r="E2830" i="118"/>
  <c r="E2829" i="118"/>
  <c r="E2828" i="118"/>
  <c r="E2827" i="118"/>
  <c r="E2826" i="118"/>
  <c r="E2825" i="118"/>
  <c r="E2824" i="118"/>
  <c r="E2823" i="118"/>
  <c r="E2822" i="118"/>
  <c r="E2821" i="118"/>
  <c r="E2820" i="118"/>
  <c r="E2819" i="118"/>
  <c r="E2818" i="118"/>
  <c r="E2817" i="118"/>
  <c r="E2816" i="118"/>
  <c r="E2815" i="118"/>
  <c r="E2814" i="118"/>
  <c r="E2813" i="118"/>
  <c r="E2812" i="118"/>
  <c r="E2811" i="118"/>
  <c r="E2810" i="118"/>
  <c r="E2809" i="118"/>
  <c r="E2808" i="118"/>
  <c r="E2807" i="118"/>
  <c r="E2806" i="118"/>
  <c r="E2805" i="118"/>
  <c r="E2804" i="118"/>
  <c r="E2803" i="118"/>
  <c r="E2802" i="118"/>
  <c r="E2801" i="118"/>
  <c r="E2800" i="118"/>
  <c r="E2799" i="118"/>
  <c r="E2798" i="118"/>
  <c r="E2797" i="118"/>
  <c r="E2796" i="118"/>
  <c r="E2795" i="118"/>
  <c r="E2794" i="118"/>
  <c r="E2793" i="118"/>
  <c r="E2792" i="118"/>
  <c r="E2791" i="118"/>
  <c r="E2790" i="118"/>
  <c r="E2789" i="118"/>
  <c r="E2788" i="118"/>
  <c r="E2787" i="118"/>
  <c r="E2786" i="118"/>
  <c r="E2785" i="118"/>
  <c r="E2784" i="118"/>
  <c r="E2783" i="118"/>
  <c r="E2782" i="118"/>
  <c r="E2781" i="118"/>
  <c r="E2780" i="118"/>
  <c r="E2779" i="118"/>
  <c r="E2778" i="118"/>
  <c r="E2777" i="118"/>
  <c r="E2776" i="118"/>
  <c r="E2775" i="118"/>
  <c r="E2774" i="118"/>
  <c r="E2773" i="118"/>
  <c r="E2772" i="118"/>
  <c r="E2771" i="118"/>
  <c r="E2770" i="118"/>
  <c r="E2769" i="118"/>
  <c r="E2768" i="118"/>
  <c r="E2767" i="118"/>
  <c r="E2766" i="118"/>
  <c r="E2765" i="118"/>
  <c r="E2764" i="118"/>
  <c r="E2763" i="118"/>
  <c r="E2762" i="118"/>
  <c r="E2761" i="118"/>
  <c r="E2760" i="118"/>
  <c r="E2759" i="118"/>
  <c r="E2758" i="118"/>
  <c r="E2757" i="118"/>
  <c r="E2756" i="118"/>
  <c r="E2755" i="118"/>
  <c r="E2754" i="118"/>
  <c r="E2753" i="118"/>
  <c r="E2752" i="118"/>
  <c r="E2751" i="118"/>
  <c r="E2750" i="118"/>
  <c r="E2749" i="118"/>
  <c r="E2748" i="118"/>
  <c r="E2747" i="118"/>
  <c r="E2746" i="118"/>
  <c r="E2745" i="118"/>
  <c r="E2744" i="118"/>
  <c r="E2743" i="118"/>
  <c r="E2742" i="118"/>
  <c r="E2741" i="118"/>
  <c r="E2740" i="118"/>
  <c r="E2739" i="118"/>
  <c r="E2738" i="118"/>
  <c r="E2737" i="118"/>
  <c r="E2736" i="118"/>
  <c r="E2735" i="118"/>
  <c r="E2734" i="118"/>
  <c r="E2733" i="118"/>
  <c r="E2732" i="118"/>
  <c r="E2731" i="118"/>
  <c r="E2730" i="118"/>
  <c r="E2729" i="118"/>
  <c r="E2728" i="118"/>
  <c r="E2727" i="118"/>
  <c r="E2726" i="118"/>
  <c r="E2725" i="118"/>
  <c r="E2724" i="118"/>
  <c r="E2723" i="118"/>
  <c r="E2722" i="118"/>
  <c r="E2721" i="118"/>
  <c r="E2720" i="118"/>
  <c r="E2719" i="118"/>
  <c r="E2718" i="118"/>
  <c r="E2717" i="118"/>
  <c r="E2716" i="118"/>
  <c r="E2715" i="118"/>
  <c r="E2714" i="118"/>
  <c r="E2713" i="118"/>
  <c r="E2712" i="118"/>
  <c r="E2711" i="118"/>
  <c r="E2710" i="118"/>
  <c r="E2709" i="118"/>
  <c r="E2708" i="118"/>
  <c r="E2707" i="118"/>
  <c r="E2706" i="118"/>
  <c r="E2705" i="118"/>
  <c r="E2704" i="118"/>
  <c r="E2703" i="118"/>
  <c r="E2702" i="118"/>
  <c r="E2701" i="118"/>
  <c r="E2700" i="118"/>
  <c r="E2699" i="118"/>
  <c r="E2698" i="118"/>
  <c r="E2697" i="118"/>
  <c r="E2696" i="118"/>
  <c r="E2695" i="118"/>
  <c r="E2694" i="118"/>
  <c r="E2693" i="118"/>
  <c r="E2692" i="118"/>
  <c r="E2691" i="118"/>
  <c r="E2690" i="118"/>
  <c r="E2689" i="118"/>
  <c r="E2688" i="118"/>
  <c r="E2687" i="118"/>
  <c r="E2686" i="118"/>
  <c r="E2685" i="118"/>
  <c r="E2684" i="118"/>
  <c r="E2683" i="118"/>
  <c r="E2682" i="118"/>
  <c r="E2681" i="118"/>
  <c r="E2680" i="118"/>
  <c r="E2679" i="118"/>
  <c r="E2678" i="118"/>
  <c r="E2677" i="118"/>
  <c r="E2676" i="118"/>
  <c r="E2675" i="118"/>
  <c r="E2674" i="118"/>
  <c r="E2673" i="118"/>
  <c r="E2672" i="118"/>
  <c r="E2671" i="118"/>
  <c r="E2670" i="118"/>
  <c r="E2669" i="118"/>
  <c r="E2668" i="118"/>
  <c r="E2667" i="118"/>
  <c r="E2666" i="118"/>
  <c r="E2665" i="118"/>
  <c r="E2664" i="118"/>
  <c r="E2663" i="118"/>
  <c r="E2662" i="118"/>
  <c r="E2661" i="118"/>
  <c r="E2660" i="118"/>
  <c r="E2659" i="118"/>
  <c r="E2658" i="118"/>
  <c r="E2657" i="118"/>
  <c r="E2656" i="118"/>
  <c r="E2655" i="118"/>
  <c r="E2654" i="118"/>
  <c r="E2653" i="118"/>
  <c r="E2652" i="118"/>
  <c r="E2651" i="118"/>
  <c r="E2650" i="118"/>
  <c r="E2649" i="118"/>
  <c r="E2648" i="118"/>
  <c r="E2647" i="118"/>
  <c r="E2646" i="118"/>
  <c r="E2645" i="118"/>
  <c r="E2644" i="118"/>
  <c r="E2643" i="118"/>
  <c r="E2642" i="118"/>
  <c r="E2641" i="118"/>
  <c r="E2640" i="118"/>
  <c r="E2639" i="118"/>
  <c r="E2638" i="118"/>
  <c r="E2637" i="118"/>
  <c r="E2636" i="118"/>
  <c r="E2635" i="118"/>
  <c r="E2634" i="118"/>
  <c r="E2633" i="118"/>
  <c r="E2632" i="118"/>
  <c r="E2631" i="118"/>
  <c r="E2630" i="118"/>
  <c r="E2629" i="118"/>
  <c r="E2628" i="118"/>
  <c r="E2627" i="118"/>
  <c r="E2626" i="118"/>
  <c r="E2625" i="118"/>
  <c r="E2624" i="118"/>
  <c r="E2623" i="118"/>
  <c r="E2622" i="118"/>
  <c r="E2621" i="118"/>
  <c r="E2620" i="118"/>
  <c r="E2619" i="118"/>
  <c r="E2618" i="118"/>
  <c r="E2617" i="118"/>
  <c r="E2616" i="118"/>
  <c r="E2615" i="118"/>
  <c r="E2614" i="118"/>
  <c r="E2613" i="118"/>
  <c r="E2612" i="118"/>
  <c r="E2611" i="118"/>
  <c r="E2610" i="118"/>
  <c r="E2609" i="118"/>
  <c r="E2608" i="118"/>
  <c r="E2607" i="118"/>
  <c r="E2606" i="118"/>
  <c r="E2605" i="118"/>
  <c r="E2604" i="118"/>
  <c r="E2603" i="118"/>
  <c r="E2602" i="118"/>
  <c r="E2601" i="118"/>
  <c r="E2600" i="118"/>
  <c r="E2599" i="118"/>
  <c r="E2598" i="118"/>
  <c r="E2597" i="118"/>
  <c r="E2596" i="118"/>
  <c r="E2595" i="118"/>
  <c r="E2594" i="118"/>
  <c r="E2593" i="118"/>
  <c r="E2592" i="118"/>
  <c r="E2591" i="118"/>
  <c r="E2590" i="118"/>
  <c r="E2589" i="118"/>
  <c r="E2588" i="118"/>
  <c r="E2587" i="118"/>
  <c r="E2586" i="118"/>
  <c r="E2585" i="118"/>
  <c r="E2584" i="118"/>
  <c r="E2583" i="118"/>
  <c r="E2582" i="118"/>
  <c r="E2581" i="118"/>
  <c r="E2580" i="118"/>
  <c r="E2579" i="118"/>
  <c r="E2578" i="118"/>
  <c r="E2577" i="118"/>
  <c r="E2576" i="118"/>
  <c r="E2575" i="118"/>
  <c r="E2574" i="118"/>
  <c r="E2573" i="118"/>
  <c r="E2572" i="118"/>
  <c r="E2571" i="118"/>
  <c r="E2570" i="118"/>
  <c r="E2569" i="118"/>
  <c r="E2568" i="118"/>
  <c r="E2567" i="118"/>
  <c r="E2566" i="118"/>
  <c r="E2565" i="118"/>
  <c r="E2564" i="118"/>
  <c r="E2563" i="118"/>
  <c r="E2562" i="118"/>
  <c r="E2561" i="118"/>
  <c r="E2560" i="118"/>
  <c r="E2559" i="118"/>
  <c r="E2558" i="118"/>
  <c r="E2557" i="118"/>
  <c r="E2556" i="118"/>
  <c r="E2555" i="118"/>
  <c r="E2554" i="118"/>
  <c r="E2553" i="118"/>
  <c r="E2552" i="118"/>
  <c r="E2551" i="118"/>
  <c r="E2550" i="118"/>
  <c r="E2549" i="118"/>
  <c r="E2548" i="118"/>
  <c r="E2547" i="118"/>
  <c r="E2546" i="118"/>
  <c r="E2545" i="118"/>
  <c r="E2544" i="118"/>
  <c r="E2543" i="118"/>
  <c r="E2542" i="118"/>
  <c r="E2541" i="118"/>
  <c r="E2540" i="118"/>
  <c r="E2539" i="118"/>
  <c r="E2538" i="118"/>
  <c r="E2537" i="118"/>
  <c r="E2536" i="118"/>
  <c r="E2535" i="118"/>
  <c r="E2534" i="118"/>
  <c r="E2533" i="118"/>
  <c r="E2532" i="118"/>
  <c r="E2531" i="118"/>
  <c r="E2530" i="118"/>
  <c r="E2529" i="118"/>
  <c r="E2528" i="118"/>
  <c r="E2527" i="118"/>
  <c r="E2526" i="118"/>
  <c r="E2525" i="118"/>
  <c r="E2524" i="118"/>
  <c r="E2523" i="118"/>
  <c r="E2522" i="118"/>
  <c r="E2521" i="118"/>
  <c r="E2520" i="118"/>
  <c r="E2519" i="118"/>
  <c r="E2518" i="118"/>
  <c r="E2517" i="118"/>
  <c r="E2516" i="118"/>
  <c r="E2515" i="118"/>
  <c r="E2514" i="118"/>
  <c r="E2513" i="118"/>
  <c r="E2512" i="118"/>
  <c r="E2511" i="118"/>
  <c r="E2510" i="118"/>
  <c r="E2509" i="118"/>
  <c r="E2508" i="118"/>
  <c r="E2507" i="118"/>
  <c r="E2506" i="118"/>
  <c r="E2505" i="118"/>
  <c r="E2504" i="118"/>
  <c r="E2503" i="118"/>
  <c r="E2502" i="118"/>
  <c r="E2501" i="118"/>
  <c r="E2500" i="118"/>
  <c r="E2499" i="118"/>
  <c r="E2498" i="118"/>
  <c r="E2497" i="118"/>
  <c r="E2496" i="118"/>
  <c r="E2495" i="118"/>
  <c r="E2494" i="118"/>
  <c r="E2493" i="118"/>
  <c r="E2492" i="118"/>
  <c r="E2491" i="118"/>
  <c r="E2490" i="118"/>
  <c r="E2489" i="118"/>
  <c r="E2488" i="118"/>
  <c r="E2487" i="118"/>
  <c r="E2486" i="118"/>
  <c r="E2485" i="118"/>
  <c r="E2484" i="118"/>
  <c r="E2483" i="118"/>
  <c r="E2482" i="118"/>
  <c r="E2481" i="118"/>
  <c r="E2480" i="118"/>
  <c r="E2479" i="118"/>
  <c r="E2478" i="118"/>
  <c r="E2477" i="118"/>
  <c r="E2476" i="118"/>
  <c r="E2475" i="118"/>
  <c r="E2474" i="118"/>
  <c r="E2473" i="118"/>
  <c r="E2472" i="118"/>
  <c r="E2471" i="118"/>
  <c r="E2470" i="118"/>
  <c r="E2469" i="118"/>
  <c r="E2468" i="118"/>
  <c r="E2467" i="118"/>
  <c r="E2466" i="118"/>
  <c r="E2465" i="118"/>
  <c r="E2464" i="118"/>
  <c r="E2463" i="118"/>
  <c r="E2462" i="118"/>
  <c r="E2461" i="118"/>
  <c r="E2460" i="118"/>
  <c r="E2459" i="118"/>
  <c r="E2458" i="118"/>
  <c r="E2457" i="118"/>
  <c r="E2456" i="118"/>
  <c r="E2455" i="118"/>
  <c r="E2454" i="118"/>
  <c r="E2453" i="118"/>
  <c r="E2452" i="118"/>
  <c r="E2451" i="118"/>
  <c r="E2450" i="118"/>
  <c r="E2449" i="118"/>
  <c r="E2448" i="118"/>
  <c r="E2447" i="118"/>
  <c r="E2446" i="118"/>
  <c r="E2445" i="118"/>
  <c r="E2444" i="118"/>
  <c r="E2443" i="118"/>
  <c r="E2442" i="118"/>
  <c r="E2441" i="118"/>
  <c r="E2440" i="118"/>
  <c r="E2439" i="118"/>
  <c r="E2438" i="118"/>
  <c r="E2437" i="118"/>
  <c r="E2436" i="118"/>
  <c r="E2435" i="118"/>
  <c r="E2434" i="118"/>
  <c r="E2433" i="118"/>
  <c r="E2432" i="118"/>
  <c r="E2431" i="118"/>
  <c r="E2430" i="118"/>
  <c r="E2429" i="118"/>
  <c r="E2428" i="118"/>
  <c r="E2427" i="118"/>
  <c r="E2426" i="118"/>
  <c r="E2425" i="118"/>
  <c r="E2424" i="118"/>
  <c r="E2423" i="118"/>
  <c r="E2422" i="118"/>
  <c r="E2421" i="118"/>
  <c r="E2420" i="118"/>
  <c r="E2419" i="118"/>
  <c r="E2418" i="118"/>
  <c r="E2417" i="118"/>
  <c r="E2416" i="118"/>
  <c r="E2415" i="118"/>
  <c r="E2414" i="118"/>
  <c r="E2413" i="118"/>
  <c r="E2412" i="118"/>
  <c r="E2411" i="118"/>
  <c r="E2410" i="118"/>
  <c r="E2409" i="118"/>
  <c r="E2408" i="118"/>
  <c r="E2407" i="118"/>
  <c r="E2406" i="118"/>
  <c r="E2405" i="118"/>
  <c r="E2404" i="118"/>
  <c r="E2403" i="118"/>
  <c r="E2402" i="118"/>
  <c r="E2401" i="118"/>
  <c r="E2400" i="118"/>
  <c r="E2399" i="118"/>
  <c r="E2398" i="118"/>
  <c r="E2397" i="118"/>
  <c r="E2396" i="118"/>
  <c r="E2395" i="118"/>
  <c r="E2394" i="118"/>
  <c r="E2393" i="118"/>
  <c r="E2392" i="118"/>
  <c r="E2391" i="118"/>
  <c r="E2390" i="118"/>
  <c r="E2389" i="118"/>
  <c r="E2388" i="118"/>
  <c r="E2387" i="118"/>
  <c r="E2386" i="118"/>
  <c r="E2385" i="118"/>
  <c r="E2384" i="118"/>
  <c r="E2383" i="118"/>
  <c r="E2382" i="118"/>
  <c r="E2381" i="118"/>
  <c r="E2380" i="118"/>
  <c r="E2379" i="118"/>
  <c r="E2378" i="118"/>
  <c r="E2377" i="118"/>
  <c r="E2376" i="118"/>
  <c r="E2375" i="118"/>
  <c r="E2374" i="118"/>
  <c r="E2373" i="118"/>
  <c r="E2372" i="118"/>
  <c r="E2371" i="118"/>
  <c r="E2370" i="118"/>
  <c r="E2369" i="118"/>
  <c r="E2368" i="118"/>
  <c r="E2367" i="118"/>
  <c r="E2366" i="118"/>
  <c r="E2365" i="118"/>
  <c r="E2364" i="118"/>
  <c r="E2363" i="118"/>
  <c r="E2362" i="118"/>
  <c r="E2361" i="118"/>
  <c r="E2360" i="118"/>
  <c r="E2359" i="118"/>
  <c r="E2358" i="118"/>
  <c r="E2357" i="118"/>
  <c r="E2356" i="118"/>
  <c r="E2355" i="118"/>
  <c r="E2354" i="118"/>
  <c r="E2353" i="118"/>
  <c r="E2352" i="118"/>
  <c r="E2351" i="118"/>
  <c r="E2350" i="118"/>
  <c r="E2349" i="118"/>
  <c r="E2348" i="118"/>
  <c r="E2347" i="118"/>
  <c r="E2346" i="118"/>
  <c r="E2345" i="118"/>
  <c r="E2344" i="118"/>
  <c r="E2343" i="118"/>
  <c r="E2342" i="118"/>
  <c r="E2341" i="118"/>
  <c r="E2340" i="118"/>
  <c r="E2339" i="118"/>
  <c r="E2338" i="118"/>
  <c r="E2337" i="118"/>
  <c r="E2336" i="118"/>
  <c r="E2335" i="118"/>
  <c r="E2334" i="118"/>
  <c r="E2333" i="118"/>
  <c r="E2332" i="118"/>
  <c r="E2331" i="118"/>
  <c r="E2330" i="118"/>
  <c r="E2329" i="118"/>
  <c r="E2328" i="118"/>
  <c r="E2327" i="118"/>
  <c r="E2326" i="118"/>
  <c r="E2325" i="118"/>
  <c r="E2324" i="118"/>
  <c r="E2323" i="118"/>
  <c r="E2322" i="118"/>
  <c r="E2321" i="118"/>
  <c r="E2320" i="118"/>
  <c r="E2319" i="118"/>
  <c r="E2318" i="118"/>
  <c r="E2317" i="118"/>
  <c r="E2316" i="118"/>
  <c r="E2315" i="118"/>
  <c r="E2314" i="118"/>
  <c r="E2313" i="118"/>
  <c r="E2312" i="118"/>
  <c r="E2311" i="118"/>
  <c r="E2310" i="118"/>
  <c r="E2309" i="118"/>
  <c r="E2308" i="118"/>
  <c r="E2307" i="118"/>
  <c r="E2306" i="118"/>
  <c r="E2305" i="118"/>
  <c r="E2304" i="118"/>
  <c r="E2303" i="118"/>
  <c r="E2302" i="118"/>
  <c r="E2301" i="118"/>
  <c r="E2300" i="118"/>
  <c r="E2299" i="118"/>
  <c r="E2298" i="118"/>
  <c r="E2297" i="118"/>
  <c r="E2296" i="118"/>
  <c r="E2295" i="118"/>
  <c r="E2294" i="118"/>
  <c r="E2293" i="118"/>
  <c r="E2292" i="118"/>
  <c r="E2291" i="118"/>
  <c r="E2290" i="118"/>
  <c r="E2289" i="118"/>
  <c r="E2288" i="118"/>
  <c r="E2287" i="118"/>
  <c r="E2286" i="118"/>
  <c r="E2285" i="118"/>
  <c r="E2284" i="118"/>
  <c r="E2283" i="118"/>
  <c r="E2282" i="118"/>
  <c r="E2281" i="118"/>
  <c r="E2280" i="118"/>
  <c r="E2279" i="118"/>
  <c r="E2278" i="118"/>
  <c r="E2277" i="118"/>
  <c r="E2276" i="118"/>
  <c r="E2275" i="118"/>
  <c r="E2274" i="118"/>
  <c r="E2273" i="118"/>
  <c r="E2272" i="118"/>
  <c r="E2271" i="118"/>
  <c r="E2270" i="118"/>
  <c r="E2269" i="118"/>
  <c r="E2268" i="118"/>
  <c r="E2267" i="118"/>
  <c r="E2266" i="118"/>
  <c r="E2265" i="118"/>
  <c r="E2264" i="118"/>
  <c r="E2263" i="118"/>
  <c r="E2262" i="118"/>
  <c r="E2261" i="118"/>
  <c r="E2260" i="118"/>
  <c r="E2259" i="118"/>
  <c r="E2258" i="118"/>
  <c r="E2257" i="118"/>
  <c r="E2256" i="118"/>
  <c r="E2255" i="118"/>
  <c r="E2254" i="118"/>
  <c r="E2253" i="118"/>
  <c r="E2252" i="118"/>
  <c r="E2251" i="118"/>
  <c r="E2250" i="118"/>
  <c r="E2249" i="118"/>
  <c r="E2248" i="118"/>
  <c r="E2247" i="118"/>
  <c r="E2246" i="118"/>
  <c r="E2245" i="118"/>
  <c r="E2244" i="118"/>
  <c r="E2243" i="118"/>
  <c r="E2242" i="118"/>
  <c r="E2241" i="118"/>
  <c r="E2240" i="118"/>
  <c r="E2239" i="118"/>
  <c r="E2238" i="118"/>
  <c r="E2237" i="118"/>
  <c r="E2236" i="118"/>
  <c r="E2235" i="118"/>
  <c r="E2234" i="118"/>
  <c r="E2233" i="118"/>
  <c r="E2232" i="118"/>
  <c r="E2231" i="118"/>
  <c r="E2230" i="118"/>
  <c r="E2229" i="118"/>
  <c r="E2228" i="118"/>
  <c r="E2227" i="118"/>
  <c r="E2226" i="118"/>
  <c r="E2225" i="118"/>
  <c r="E2224" i="118"/>
  <c r="E2223" i="118"/>
  <c r="E2222" i="118"/>
  <c r="E2221" i="118"/>
  <c r="E2220" i="118"/>
  <c r="E2219" i="118"/>
  <c r="E2218" i="118"/>
  <c r="E2217" i="118"/>
  <c r="E2216" i="118"/>
  <c r="E2215" i="118"/>
  <c r="E2214" i="118"/>
  <c r="E2213" i="118"/>
  <c r="E2212" i="118"/>
  <c r="E2211" i="118"/>
  <c r="E2210" i="118"/>
  <c r="E2209" i="118"/>
  <c r="E2208" i="118"/>
  <c r="E2207" i="118"/>
  <c r="E2206" i="118"/>
  <c r="E2205" i="118"/>
  <c r="E2204" i="118"/>
  <c r="E2203" i="118"/>
  <c r="E2202" i="118"/>
  <c r="E2201" i="118"/>
  <c r="E2200" i="118"/>
  <c r="E2199" i="118"/>
  <c r="E2198" i="118"/>
  <c r="E2197" i="118"/>
  <c r="E2196" i="118"/>
  <c r="E2195" i="118"/>
  <c r="E2194" i="118"/>
  <c r="E2193" i="118"/>
  <c r="E2192" i="118"/>
  <c r="E2191" i="118"/>
  <c r="E2190" i="118"/>
  <c r="E2189" i="118"/>
  <c r="E2188" i="118"/>
  <c r="E2187" i="118"/>
  <c r="E2186" i="118"/>
  <c r="E2185" i="118"/>
  <c r="E2184" i="118"/>
  <c r="E2183" i="118"/>
  <c r="E2182" i="118"/>
  <c r="E2181" i="118"/>
  <c r="E2180" i="118"/>
  <c r="E2179" i="118"/>
  <c r="E2178" i="118"/>
  <c r="E2177" i="118"/>
  <c r="E2176" i="118"/>
  <c r="E2175" i="118"/>
  <c r="E2174" i="118"/>
  <c r="E2173" i="118"/>
  <c r="E2172" i="118"/>
  <c r="E2171" i="118"/>
  <c r="E2170" i="118"/>
  <c r="E2169" i="118"/>
  <c r="E2168" i="118"/>
  <c r="E2167" i="118"/>
  <c r="E2166" i="118"/>
  <c r="E2165" i="118"/>
  <c r="E2164" i="118"/>
  <c r="E2163" i="118"/>
  <c r="E2162" i="118"/>
  <c r="E2161" i="118"/>
  <c r="E2160" i="118"/>
  <c r="E2159" i="118"/>
  <c r="E2158" i="118"/>
  <c r="E2157" i="118"/>
  <c r="E2156" i="118"/>
  <c r="E2155" i="118"/>
  <c r="E2154" i="118"/>
  <c r="E2153" i="118"/>
  <c r="E2152" i="118"/>
  <c r="E2151" i="118"/>
  <c r="E2150" i="118"/>
  <c r="E2149" i="118"/>
  <c r="E2148" i="118"/>
  <c r="E2147" i="118"/>
  <c r="E2146" i="118"/>
  <c r="E2145" i="118"/>
  <c r="E2144" i="118"/>
  <c r="E2143" i="118"/>
  <c r="E2142" i="118"/>
  <c r="E2141" i="118"/>
  <c r="E2140" i="118"/>
  <c r="E2139" i="118"/>
  <c r="E2138" i="118"/>
  <c r="E2137" i="118"/>
  <c r="E2136" i="118"/>
  <c r="E2135" i="118"/>
  <c r="E2134" i="118"/>
  <c r="E2133" i="118"/>
  <c r="E2132" i="118"/>
  <c r="E2131" i="118"/>
  <c r="E2130" i="118"/>
  <c r="E2129" i="118"/>
  <c r="E2128" i="118"/>
  <c r="E2127" i="118"/>
  <c r="E2126" i="118"/>
  <c r="E2125" i="118"/>
  <c r="E2124" i="118"/>
  <c r="E2123" i="118"/>
  <c r="E2122" i="118"/>
  <c r="E2121" i="118"/>
  <c r="E2120" i="118"/>
  <c r="E2119" i="118"/>
  <c r="E2118" i="118"/>
  <c r="E2117" i="118"/>
  <c r="E2116" i="118"/>
  <c r="E2115" i="118"/>
  <c r="E2114" i="118"/>
  <c r="E2113" i="118"/>
  <c r="E2112" i="118"/>
  <c r="E2111" i="118"/>
  <c r="E2110" i="118"/>
  <c r="E2109" i="118"/>
  <c r="E2108" i="118"/>
  <c r="E2107" i="118"/>
  <c r="E2106" i="118"/>
  <c r="E2105" i="118"/>
  <c r="E2104" i="118"/>
  <c r="E2103" i="118"/>
  <c r="E2102" i="118"/>
  <c r="E2101" i="118"/>
  <c r="E2100" i="118"/>
  <c r="E2099" i="118"/>
  <c r="E2098" i="118"/>
  <c r="E2097" i="118"/>
  <c r="E2096" i="118"/>
  <c r="E2095" i="118"/>
  <c r="E2094" i="118"/>
  <c r="E2093" i="118"/>
  <c r="E2092" i="118"/>
  <c r="E2091" i="118"/>
  <c r="E2090" i="118"/>
  <c r="E2089" i="118"/>
  <c r="E2088" i="118"/>
  <c r="E2087" i="118"/>
  <c r="E2086" i="118"/>
  <c r="E2085" i="118"/>
  <c r="E2084" i="118"/>
  <c r="E2083" i="118"/>
  <c r="E2082" i="118"/>
  <c r="E2081" i="118"/>
  <c r="E2080" i="118"/>
  <c r="E2079" i="118"/>
  <c r="E2078" i="118"/>
  <c r="E2077" i="118"/>
  <c r="E2076" i="118"/>
  <c r="E2075" i="118"/>
  <c r="E2074" i="118"/>
  <c r="E2073" i="118"/>
  <c r="E2072" i="118"/>
  <c r="E2071" i="118"/>
  <c r="E2070" i="118"/>
  <c r="E2069" i="118"/>
  <c r="E2068" i="118"/>
  <c r="E2067" i="118"/>
  <c r="E2066" i="118"/>
  <c r="E2065" i="118"/>
  <c r="E2064" i="118"/>
  <c r="E2063" i="118"/>
  <c r="E2062" i="118"/>
  <c r="E2061" i="118"/>
  <c r="E2060" i="118"/>
  <c r="E2059" i="118"/>
  <c r="E2058" i="118"/>
  <c r="E2057" i="118"/>
  <c r="E2056" i="118"/>
  <c r="E2055" i="118"/>
  <c r="E2054" i="118"/>
  <c r="E2053" i="118"/>
  <c r="E2052" i="118"/>
  <c r="E2051" i="118"/>
  <c r="E2050" i="118"/>
  <c r="E2049" i="118"/>
  <c r="E2048" i="118"/>
  <c r="E2047" i="118"/>
  <c r="E2046" i="118"/>
  <c r="E2045" i="118"/>
  <c r="E2044" i="118"/>
  <c r="E2043" i="118"/>
  <c r="E2042" i="118"/>
  <c r="E2041" i="118"/>
  <c r="E2040" i="118"/>
  <c r="E2039" i="118"/>
  <c r="E2038" i="118"/>
  <c r="E2037" i="118"/>
  <c r="E2036" i="118"/>
  <c r="E2035" i="118"/>
  <c r="E2034" i="118"/>
  <c r="E2033" i="118"/>
  <c r="E2032" i="118"/>
  <c r="E2031" i="118"/>
  <c r="E2030" i="118"/>
  <c r="E2029" i="118"/>
  <c r="E2028" i="118"/>
  <c r="E2027" i="118"/>
  <c r="E2026" i="118"/>
  <c r="E2025" i="118"/>
  <c r="E2024" i="118"/>
  <c r="E2023" i="118"/>
  <c r="E2022" i="118"/>
  <c r="E2021" i="118"/>
  <c r="E2020" i="118"/>
  <c r="E2019" i="118"/>
  <c r="E2018" i="118"/>
  <c r="E2017" i="118"/>
  <c r="E2016" i="118"/>
  <c r="E2015" i="118"/>
  <c r="E2014" i="118"/>
  <c r="E2013" i="118"/>
  <c r="E2012" i="118"/>
  <c r="E2011" i="118"/>
  <c r="E2010" i="118"/>
  <c r="E2009" i="118"/>
  <c r="E2008" i="118"/>
  <c r="E2007" i="118"/>
  <c r="E2006" i="118"/>
  <c r="E2005" i="118"/>
  <c r="E2004" i="118"/>
  <c r="E2003" i="118"/>
  <c r="E2002" i="118"/>
  <c r="E2001" i="118"/>
  <c r="E2000" i="118"/>
  <c r="E1999" i="118"/>
  <c r="E1998" i="118"/>
  <c r="E1997" i="118"/>
  <c r="E1996" i="118"/>
  <c r="E1995" i="118"/>
  <c r="E1994" i="118"/>
  <c r="E1993" i="118"/>
  <c r="E1992" i="118"/>
  <c r="E1991" i="118"/>
  <c r="E1990" i="118"/>
  <c r="E1989" i="118"/>
  <c r="E1988" i="118"/>
  <c r="E1987" i="118"/>
  <c r="E1986" i="118"/>
  <c r="E1985" i="118"/>
  <c r="E1984" i="118"/>
  <c r="E1983" i="118"/>
  <c r="E1982" i="118"/>
  <c r="E1981" i="118"/>
  <c r="E1980" i="118"/>
  <c r="E1979" i="118"/>
  <c r="E1978" i="118"/>
  <c r="E1977" i="118"/>
  <c r="E1976" i="118"/>
  <c r="E1975" i="118"/>
  <c r="E1974" i="118"/>
  <c r="E1973" i="118"/>
  <c r="E1972" i="118"/>
  <c r="E1971" i="118"/>
  <c r="E1970" i="118"/>
  <c r="E1969" i="118"/>
  <c r="E1968" i="118"/>
  <c r="E1967" i="118"/>
  <c r="E1966" i="118"/>
  <c r="E1965" i="118"/>
  <c r="E1964" i="118"/>
  <c r="E1963" i="118"/>
  <c r="E1962" i="118"/>
  <c r="E1961" i="118"/>
  <c r="E1960" i="118"/>
  <c r="E1959" i="118"/>
  <c r="E1958" i="118"/>
  <c r="E1957" i="118"/>
  <c r="E1956" i="118"/>
  <c r="E1955" i="118"/>
  <c r="E1954" i="118"/>
  <c r="E1953" i="118"/>
  <c r="E1952" i="118"/>
  <c r="E1951" i="118"/>
  <c r="E1950" i="118"/>
  <c r="E1949" i="118"/>
  <c r="E1948" i="118"/>
  <c r="E1947" i="118"/>
  <c r="E1946" i="118"/>
  <c r="E1945" i="118"/>
  <c r="E1944" i="118"/>
  <c r="E1943" i="118"/>
  <c r="E1942" i="118"/>
  <c r="E1941" i="118"/>
  <c r="E1940" i="118"/>
  <c r="E1939" i="118"/>
  <c r="E1938" i="118"/>
  <c r="E1937" i="118"/>
  <c r="E1936" i="118"/>
  <c r="E1935" i="118"/>
  <c r="E1934" i="118"/>
  <c r="E1933" i="118"/>
  <c r="E1932" i="118"/>
  <c r="E1931" i="118"/>
  <c r="E1930" i="118"/>
  <c r="E1929" i="118"/>
  <c r="E1928" i="118"/>
  <c r="E1927" i="118"/>
  <c r="E1926" i="118"/>
  <c r="E1925" i="118"/>
  <c r="E1924" i="118"/>
  <c r="E1923" i="118"/>
  <c r="E1922" i="118"/>
  <c r="E1921" i="118"/>
  <c r="E1920" i="118"/>
  <c r="E1919" i="118"/>
  <c r="E1918" i="118"/>
  <c r="E1917" i="118"/>
  <c r="E1916" i="118"/>
  <c r="E1915" i="118"/>
  <c r="E1914" i="118"/>
  <c r="E1913" i="118"/>
  <c r="E1912" i="118"/>
  <c r="E1911" i="118"/>
  <c r="E1910" i="118"/>
  <c r="E1909" i="118"/>
  <c r="E1908" i="118"/>
  <c r="E1907" i="118"/>
  <c r="E1906" i="118"/>
  <c r="E1905" i="118"/>
  <c r="E1904" i="118"/>
  <c r="E1903" i="118"/>
  <c r="E1902" i="118"/>
  <c r="E1901" i="118"/>
  <c r="E1900" i="118"/>
  <c r="E1899" i="118"/>
  <c r="E1898" i="118"/>
  <c r="E1897" i="118"/>
  <c r="E1896" i="118"/>
  <c r="E1895" i="118"/>
  <c r="E1894" i="118"/>
  <c r="E1893" i="118"/>
  <c r="E1892" i="118"/>
  <c r="E1891" i="118"/>
  <c r="E1890" i="118"/>
  <c r="E1889" i="118"/>
  <c r="E1888" i="118"/>
  <c r="E1887" i="118"/>
  <c r="E1886" i="118"/>
  <c r="E1885" i="118"/>
  <c r="E1884" i="118"/>
  <c r="E1883" i="118"/>
  <c r="E1882" i="118"/>
  <c r="E1881" i="118"/>
  <c r="E1880" i="118"/>
  <c r="E1879" i="118"/>
  <c r="E1878" i="118"/>
  <c r="E1877" i="118"/>
  <c r="E1876" i="118"/>
  <c r="E1875" i="118"/>
  <c r="E1874" i="118"/>
  <c r="E1873" i="118"/>
  <c r="E1872" i="118"/>
  <c r="E1871" i="118"/>
  <c r="E1870" i="118"/>
  <c r="E1869" i="118"/>
  <c r="E1868" i="118"/>
  <c r="E1867" i="118"/>
  <c r="E1866" i="118"/>
  <c r="E1865" i="118"/>
  <c r="E1864" i="118"/>
  <c r="E1863" i="118"/>
  <c r="E1862" i="118"/>
  <c r="E1861" i="118"/>
  <c r="E1860" i="118"/>
  <c r="E1859" i="118"/>
  <c r="E1858" i="118"/>
  <c r="E1857" i="118"/>
  <c r="E1856" i="118"/>
  <c r="E1855" i="118"/>
  <c r="E1854" i="118"/>
  <c r="E1853" i="118"/>
  <c r="E1852" i="118"/>
  <c r="E1851" i="118"/>
  <c r="E1850" i="118"/>
  <c r="E1849" i="118"/>
  <c r="E1848" i="118"/>
  <c r="E1847" i="118"/>
  <c r="E1846" i="118"/>
  <c r="E1845" i="118"/>
  <c r="E1844" i="118"/>
  <c r="E1843" i="118"/>
  <c r="E1842" i="118"/>
  <c r="E1841" i="118"/>
  <c r="E1840" i="118"/>
  <c r="E1839" i="118"/>
  <c r="E1838" i="118"/>
  <c r="E1837" i="118"/>
  <c r="E1836" i="118"/>
  <c r="E1835" i="118"/>
  <c r="E1834" i="118"/>
  <c r="E1833" i="118"/>
  <c r="E1832" i="118"/>
  <c r="E1831" i="118"/>
  <c r="E1830" i="118"/>
  <c r="E1829" i="118"/>
  <c r="E1828" i="118"/>
  <c r="E1827" i="118"/>
  <c r="E1826" i="118"/>
  <c r="E1825" i="118"/>
  <c r="E1824" i="118"/>
  <c r="E1823" i="118"/>
  <c r="E1822" i="118"/>
  <c r="E1821" i="118"/>
  <c r="E1820" i="118"/>
  <c r="E1819" i="118"/>
  <c r="E1818" i="118"/>
  <c r="E1817" i="118"/>
  <c r="E1816" i="118"/>
  <c r="E1815" i="118"/>
  <c r="E1814" i="118"/>
  <c r="E1813" i="118"/>
  <c r="E1812" i="118"/>
  <c r="E1811" i="118"/>
  <c r="E1810" i="118"/>
  <c r="E1809" i="118"/>
  <c r="E1808" i="118"/>
  <c r="E1807" i="118"/>
  <c r="E1806" i="118"/>
  <c r="E1805" i="118"/>
  <c r="E1804" i="118"/>
  <c r="E1803" i="118"/>
  <c r="E1802" i="118"/>
  <c r="E1801" i="118"/>
  <c r="E1800" i="118"/>
  <c r="E1799" i="118"/>
  <c r="E1798" i="118"/>
  <c r="E1797" i="118"/>
  <c r="E1796" i="118"/>
  <c r="E1795" i="118"/>
  <c r="E1794" i="118"/>
  <c r="E1793" i="118"/>
  <c r="E1792" i="118"/>
  <c r="E1791" i="118"/>
  <c r="E1790" i="118"/>
  <c r="E1789" i="118"/>
  <c r="E1788" i="118"/>
  <c r="E1787" i="118"/>
  <c r="E1786" i="118"/>
  <c r="E1785" i="118"/>
  <c r="E1784" i="118"/>
  <c r="E1783" i="118"/>
  <c r="E1782" i="118"/>
  <c r="E1781" i="118"/>
  <c r="E1780" i="118"/>
  <c r="E1779" i="118"/>
  <c r="E1778" i="118"/>
  <c r="E1777" i="118"/>
  <c r="E1776" i="118"/>
  <c r="E1775" i="118"/>
  <c r="E1774" i="118"/>
  <c r="E1773" i="118"/>
  <c r="E1772" i="118"/>
  <c r="E1771" i="118"/>
  <c r="E1770" i="118"/>
  <c r="E1769" i="118"/>
  <c r="E1768" i="118"/>
  <c r="E1767" i="118"/>
  <c r="E1766" i="118"/>
  <c r="E1765" i="118"/>
  <c r="E1764" i="118"/>
  <c r="E1763" i="118"/>
  <c r="E1762" i="118"/>
  <c r="E1761" i="118"/>
  <c r="E1760" i="118"/>
  <c r="E1759" i="118"/>
  <c r="E1758" i="118"/>
  <c r="E1757" i="118"/>
  <c r="E1756" i="118"/>
  <c r="E1755" i="118"/>
  <c r="E1754" i="118"/>
  <c r="E1753" i="118"/>
  <c r="E1752" i="118"/>
  <c r="K2959" i="112" l="1"/>
  <c r="L40" i="120"/>
  <c r="L309" i="120"/>
  <c r="L325" i="120"/>
  <c r="L353" i="120"/>
  <c r="L635" i="120"/>
  <c r="L34" i="120"/>
  <c r="L54" i="120"/>
  <c r="L60" i="120"/>
  <c r="L67" i="120"/>
  <c r="L71" i="120"/>
  <c r="L98" i="120"/>
  <c r="L124" i="120"/>
  <c r="L131" i="120"/>
  <c r="L135" i="120"/>
  <c r="L147" i="120"/>
  <c r="L151" i="120"/>
  <c r="L178" i="120"/>
  <c r="L198" i="120"/>
  <c r="L214" i="120"/>
  <c r="L230" i="120"/>
  <c r="L245" i="120"/>
  <c r="L261" i="120"/>
  <c r="L264" i="120"/>
  <c r="L271" i="120"/>
  <c r="L277" i="120"/>
  <c r="L280" i="120"/>
  <c r="L284" i="120"/>
  <c r="L322" i="120"/>
  <c r="L344" i="120"/>
  <c r="L348" i="120"/>
  <c r="L363" i="120"/>
  <c r="L369" i="120"/>
  <c r="L373" i="120"/>
  <c r="L401" i="120"/>
  <c r="L412" i="120"/>
  <c r="L449" i="120"/>
  <c r="L516" i="120"/>
  <c r="L603" i="120"/>
  <c r="L653" i="120"/>
  <c r="L773" i="120"/>
  <c r="L854" i="120"/>
  <c r="L987" i="120"/>
  <c r="L1364" i="120"/>
  <c r="L53" i="120"/>
  <c r="L70" i="120"/>
  <c r="L104" i="120"/>
  <c r="L180" i="120"/>
  <c r="L283" i="120"/>
  <c r="L312" i="120"/>
  <c r="L616" i="120"/>
  <c r="L20" i="120"/>
  <c r="L27" i="120"/>
  <c r="L31" i="120"/>
  <c r="L41" i="120"/>
  <c r="L58" i="120"/>
  <c r="L84" i="120"/>
  <c r="L91" i="120"/>
  <c r="L95" i="120"/>
  <c r="L105" i="120"/>
  <c r="L122" i="120"/>
  <c r="L164" i="120"/>
  <c r="L171" i="120"/>
  <c r="L175" i="120"/>
  <c r="L185" i="120"/>
  <c r="L204" i="120"/>
  <c r="L220" i="120"/>
  <c r="L297" i="120"/>
  <c r="L301" i="120"/>
  <c r="L310" i="120"/>
  <c r="L326" i="120"/>
  <c r="L333" i="120"/>
  <c r="L364" i="120"/>
  <c r="L385" i="120"/>
  <c r="L389" i="120"/>
  <c r="L721" i="120"/>
  <c r="L36" i="120"/>
  <c r="L273" i="120"/>
  <c r="L107" i="120"/>
  <c r="L187" i="120"/>
  <c r="L366" i="120"/>
  <c r="L530" i="120"/>
  <c r="L11" i="120"/>
  <c r="L21" i="120"/>
  <c r="L38" i="120"/>
  <c r="L68" i="120"/>
  <c r="L72" i="120"/>
  <c r="L75" i="120"/>
  <c r="L85" i="120"/>
  <c r="L102" i="120"/>
  <c r="L132" i="120"/>
  <c r="L136" i="120"/>
  <c r="L139" i="120"/>
  <c r="L148" i="120"/>
  <c r="L152" i="120"/>
  <c r="L155" i="120"/>
  <c r="L165" i="120"/>
  <c r="L182" i="120"/>
  <c r="L205" i="120"/>
  <c r="L221" i="120"/>
  <c r="L265" i="120"/>
  <c r="L281" i="120"/>
  <c r="L285" i="120"/>
  <c r="L288" i="120"/>
  <c r="L298" i="120"/>
  <c r="L320" i="120"/>
  <c r="L345" i="120"/>
  <c r="L386" i="120"/>
  <c r="L409" i="120"/>
  <c r="L426" i="120"/>
  <c r="L447" i="120"/>
  <c r="L457" i="120"/>
  <c r="L467" i="120"/>
  <c r="L470" i="120"/>
  <c r="L484" i="120"/>
  <c r="L502" i="120"/>
  <c r="L625" i="120"/>
  <c r="L887" i="120"/>
  <c r="L1173" i="120"/>
  <c r="L184" i="120"/>
  <c r="L328" i="120"/>
  <c r="L441" i="120"/>
  <c r="L489" i="120"/>
  <c r="L541" i="120"/>
  <c r="L28" i="120"/>
  <c r="L35" i="120"/>
  <c r="L39" i="120"/>
  <c r="L66" i="120"/>
  <c r="L92" i="120"/>
  <c r="L99" i="120"/>
  <c r="L103" i="120"/>
  <c r="L130" i="120"/>
  <c r="L146" i="120"/>
  <c r="L172" i="120"/>
  <c r="L179" i="120"/>
  <c r="L183" i="120"/>
  <c r="L206" i="120"/>
  <c r="L222" i="120"/>
  <c r="L240" i="120"/>
  <c r="L247" i="120"/>
  <c r="L253" i="120"/>
  <c r="L256" i="120"/>
  <c r="L263" i="120"/>
  <c r="L266" i="120"/>
  <c r="L272" i="120"/>
  <c r="L279" i="120"/>
  <c r="L304" i="120"/>
  <c r="L308" i="120"/>
  <c r="L314" i="120"/>
  <c r="L330" i="120"/>
  <c r="L361" i="120"/>
  <c r="L371" i="120"/>
  <c r="L374" i="120"/>
  <c r="L381" i="120"/>
  <c r="L423" i="120"/>
  <c r="L433" i="120"/>
  <c r="L492" i="120"/>
  <c r="L495" i="120"/>
  <c r="L562" i="120"/>
  <c r="L573" i="120"/>
  <c r="L619" i="120"/>
  <c r="L651" i="120"/>
  <c r="L677" i="120"/>
  <c r="L753" i="120"/>
  <c r="L880" i="120"/>
  <c r="L941" i="120"/>
  <c r="L1238" i="120"/>
  <c r="L43" i="120"/>
  <c r="L100" i="120"/>
  <c r="L117" i="120"/>
  <c r="L134" i="120"/>
  <c r="L150" i="120"/>
  <c r="L197" i="120"/>
  <c r="L213" i="120"/>
  <c r="L267" i="120"/>
  <c r="L305" i="120"/>
  <c r="L537" i="120"/>
  <c r="L769" i="120"/>
  <c r="L1387" i="120"/>
  <c r="L26" i="120"/>
  <c r="L46" i="120"/>
  <c r="L52" i="120"/>
  <c r="L59" i="120"/>
  <c r="L63" i="120"/>
  <c r="L73" i="120"/>
  <c r="L90" i="120"/>
  <c r="L116" i="120"/>
  <c r="L123" i="120"/>
  <c r="L127" i="120"/>
  <c r="L137" i="120"/>
  <c r="L153" i="120"/>
  <c r="L170" i="120"/>
  <c r="L190" i="120"/>
  <c r="L196" i="120"/>
  <c r="L212" i="120"/>
  <c r="L228" i="120"/>
  <c r="L286" i="120"/>
  <c r="L318" i="120"/>
  <c r="L334" i="120"/>
  <c r="L377" i="120"/>
  <c r="L548" i="120"/>
  <c r="L727" i="120"/>
  <c r="L731" i="120"/>
  <c r="L396" i="120"/>
  <c r="L417" i="120"/>
  <c r="L421" i="120"/>
  <c r="L430" i="120"/>
  <c r="L473" i="120"/>
  <c r="L493" i="120"/>
  <c r="L515" i="120"/>
  <c r="L519" i="120"/>
  <c r="L529" i="120"/>
  <c r="L533" i="120"/>
  <c r="L547" i="120"/>
  <c r="L551" i="120"/>
  <c r="L561" i="120"/>
  <c r="L565" i="120"/>
  <c r="L569" i="120"/>
  <c r="L585" i="120"/>
  <c r="L605" i="120"/>
  <c r="L640" i="120"/>
  <c r="L686" i="120"/>
  <c r="L692" i="120"/>
  <c r="L730" i="120"/>
  <c r="L763" i="120"/>
  <c r="L808" i="120"/>
  <c r="L841" i="120"/>
  <c r="L879" i="120"/>
  <c r="L886" i="120"/>
  <c r="L920" i="120"/>
  <c r="L933" i="120"/>
  <c r="L944" i="120"/>
  <c r="L1048" i="120"/>
  <c r="L1115" i="120"/>
  <c r="L1147" i="120"/>
  <c r="L1157" i="120"/>
  <c r="L1306" i="120"/>
  <c r="L1315" i="120"/>
  <c r="L1335" i="120"/>
  <c r="L1398" i="120"/>
  <c r="L393" i="120"/>
  <c r="L403" i="120"/>
  <c r="L406" i="120"/>
  <c r="L413" i="120"/>
  <c r="L440" i="120"/>
  <c r="L444" i="120"/>
  <c r="L465" i="120"/>
  <c r="L469" i="120"/>
  <c r="L490" i="120"/>
  <c r="L520" i="120"/>
  <c r="L524" i="120"/>
  <c r="L534" i="120"/>
  <c r="L552" i="120"/>
  <c r="L556" i="120"/>
  <c r="L570" i="120"/>
  <c r="L593" i="120"/>
  <c r="L607" i="120"/>
  <c r="L632" i="120"/>
  <c r="L678" i="120"/>
  <c r="L722" i="120"/>
  <c r="L754" i="120"/>
  <c r="L793" i="120"/>
  <c r="L799" i="120"/>
  <c r="L803" i="120"/>
  <c r="L845" i="120"/>
  <c r="L848" i="120"/>
  <c r="L852" i="120"/>
  <c r="L868" i="120"/>
  <c r="L874" i="120"/>
  <c r="L877" i="120"/>
  <c r="L881" i="120"/>
  <c r="L894" i="120"/>
  <c r="L903" i="120"/>
  <c r="L998" i="120"/>
  <c r="L1022" i="120"/>
  <c r="L1071" i="120"/>
  <c r="L1105" i="120"/>
  <c r="L1137" i="120"/>
  <c r="L1166" i="120"/>
  <c r="L1242" i="120"/>
  <c r="L1257" i="120"/>
  <c r="L481" i="120"/>
  <c r="L494" i="120"/>
  <c r="L513" i="120"/>
  <c r="L545" i="120"/>
  <c r="L613" i="120"/>
  <c r="L629" i="120"/>
  <c r="L862" i="120"/>
  <c r="L926" i="120"/>
  <c r="L1202" i="120"/>
  <c r="L1404" i="120"/>
  <c r="L394" i="120"/>
  <c r="L425" i="120"/>
  <c r="L435" i="120"/>
  <c r="L438" i="120"/>
  <c r="L445" i="120"/>
  <c r="L472" i="120"/>
  <c r="L476" i="120"/>
  <c r="L497" i="120"/>
  <c r="L501" i="120"/>
  <c r="L528" i="120"/>
  <c r="L532" i="120"/>
  <c r="L560" i="120"/>
  <c r="L564" i="120"/>
  <c r="L584" i="120"/>
  <c r="L590" i="120"/>
  <c r="L597" i="120"/>
  <c r="L604" i="120"/>
  <c r="L694" i="120"/>
  <c r="L697" i="120"/>
  <c r="L761" i="120"/>
  <c r="L774" i="120"/>
  <c r="L813" i="120"/>
  <c r="L820" i="120"/>
  <c r="L833" i="120"/>
  <c r="L849" i="120"/>
  <c r="L856" i="120"/>
  <c r="L859" i="120"/>
  <c r="L863" i="120"/>
  <c r="L892" i="120"/>
  <c r="L904" i="120"/>
  <c r="L932" i="120"/>
  <c r="L1057" i="120"/>
  <c r="L1068" i="120"/>
  <c r="L1102" i="120"/>
  <c r="L1124" i="120"/>
  <c r="L1131" i="120"/>
  <c r="L1196" i="120"/>
  <c r="L1255" i="120"/>
  <c r="L1295" i="120"/>
  <c r="L1298" i="120"/>
  <c r="L1327" i="120"/>
  <c r="L1349" i="120"/>
  <c r="L521" i="120"/>
  <c r="L553" i="120"/>
  <c r="L588" i="120"/>
  <c r="L594" i="120"/>
  <c r="L655" i="120"/>
  <c r="L661" i="120"/>
  <c r="L717" i="120"/>
  <c r="L729" i="120"/>
  <c r="L733" i="120"/>
  <c r="L857" i="120"/>
  <c r="L860" i="120"/>
  <c r="L878" i="120"/>
  <c r="L1220" i="120"/>
  <c r="L1266" i="120"/>
  <c r="L1366" i="120"/>
  <c r="L621" i="120"/>
  <c r="L624" i="120"/>
  <c r="L646" i="120"/>
  <c r="L708" i="120"/>
  <c r="L1160" i="120"/>
  <c r="L1240" i="120"/>
  <c r="L1289" i="120"/>
  <c r="L1292" i="120"/>
  <c r="L1401" i="120"/>
  <c r="K901" i="120"/>
  <c r="L901" i="120" s="1"/>
  <c r="K910" i="120"/>
  <c r="L910" i="120" s="1"/>
  <c r="K917" i="120"/>
  <c r="L917" i="120" s="1"/>
  <c r="L924" i="120"/>
  <c r="K927" i="120"/>
  <c r="L927" i="120" s="1"/>
  <c r="K930" i="120"/>
  <c r="L930" i="120" s="1"/>
  <c r="K945" i="120"/>
  <c r="L945" i="120" s="1"/>
  <c r="K949" i="120"/>
  <c r="K960" i="120"/>
  <c r="L960" i="120" s="1"/>
  <c r="K968" i="120"/>
  <c r="L968" i="120" s="1"/>
  <c r="K976" i="120"/>
  <c r="L976" i="120" s="1"/>
  <c r="K984" i="120"/>
  <c r="L984" i="120" s="1"/>
  <c r="K992" i="120"/>
  <c r="L992" i="120" s="1"/>
  <c r="K1000" i="120"/>
  <c r="L1000" i="120" s="1"/>
  <c r="L1009" i="120"/>
  <c r="L1023" i="120"/>
  <c r="L1043" i="120"/>
  <c r="L1078" i="120"/>
  <c r="L1093" i="120"/>
  <c r="L1116" i="120"/>
  <c r="L1144" i="120"/>
  <c r="L1155" i="120"/>
  <c r="L1161" i="120"/>
  <c r="L1168" i="120"/>
  <c r="L1174" i="120"/>
  <c r="L1190" i="120"/>
  <c r="L1199" i="120"/>
  <c r="L1203" i="120"/>
  <c r="L1218" i="120"/>
  <c r="L1252" i="120"/>
  <c r="L1267" i="120"/>
  <c r="L1281" i="120"/>
  <c r="L1290" i="120"/>
  <c r="L1312" i="120"/>
  <c r="L1384" i="120"/>
  <c r="L1399" i="120"/>
  <c r="K1411" i="120"/>
  <c r="L1411" i="120" s="1"/>
  <c r="K1413" i="120"/>
  <c r="L1413" i="120" s="1"/>
  <c r="K1416" i="120"/>
  <c r="L1416" i="120" s="1"/>
  <c r="K1425" i="120"/>
  <c r="L1425" i="120" s="1"/>
  <c r="K898" i="120"/>
  <c r="L898" i="120" s="1"/>
  <c r="K907" i="120"/>
  <c r="K914" i="120"/>
  <c r="L914" i="120" s="1"/>
  <c r="K921" i="120"/>
  <c r="L921" i="120" s="1"/>
  <c r="K924" i="120"/>
  <c r="K943" i="120"/>
  <c r="L943" i="120" s="1"/>
  <c r="K953" i="120"/>
  <c r="K957" i="120"/>
  <c r="L1065" i="120"/>
  <c r="L1107" i="120"/>
  <c r="L1125" i="120"/>
  <c r="L1178" i="120"/>
  <c r="L1200" i="120"/>
  <c r="L1264" i="120"/>
  <c r="L1273" i="120"/>
  <c r="L1301" i="120"/>
  <c r="L1304" i="120"/>
  <c r="L1324" i="120"/>
  <c r="L1344" i="120"/>
  <c r="L1353" i="120"/>
  <c r="L1371" i="120"/>
  <c r="K1393" i="120"/>
  <c r="K1396" i="120"/>
  <c r="L1396" i="120" s="1"/>
  <c r="K1399" i="120"/>
  <c r="K1402" i="120"/>
  <c r="L1402" i="120" s="1"/>
  <c r="K905" i="120"/>
  <c r="L905" i="120" s="1"/>
  <c r="K911" i="120"/>
  <c r="K928" i="120"/>
  <c r="L928" i="120" s="1"/>
  <c r="K934" i="120"/>
  <c r="L934" i="120" s="1"/>
  <c r="K937" i="120"/>
  <c r="L937" i="120" s="1"/>
  <c r="K940" i="120"/>
  <c r="L940" i="120" s="1"/>
  <c r="K961" i="120"/>
  <c r="L961" i="120" s="1"/>
  <c r="K969" i="120"/>
  <c r="K977" i="120"/>
  <c r="K985" i="120"/>
  <c r="K993" i="120"/>
  <c r="L993" i="120" s="1"/>
  <c r="K1001" i="120"/>
  <c r="L1007" i="120"/>
  <c r="L1033" i="120"/>
  <c r="L1145" i="120"/>
  <c r="L1276" i="120"/>
  <c r="L1316" i="120"/>
  <c r="L1336" i="120"/>
  <c r="L1376" i="120"/>
  <c r="K1405" i="120"/>
  <c r="K1408" i="120"/>
  <c r="L1408" i="120" s="1"/>
  <c r="K1420" i="120"/>
  <c r="L1420" i="120" s="1"/>
  <c r="K1423" i="120"/>
  <c r="L1423" i="120" s="1"/>
  <c r="K902" i="120"/>
  <c r="L902" i="120" s="1"/>
  <c r="K908" i="120"/>
  <c r="L908" i="120" s="1"/>
  <c r="K918" i="120"/>
  <c r="L918" i="120" s="1"/>
  <c r="K925" i="120"/>
  <c r="L925" i="120" s="1"/>
  <c r="K931" i="120"/>
  <c r="L935" i="120"/>
  <c r="K947" i="120"/>
  <c r="L947" i="120" s="1"/>
  <c r="L1063" i="120"/>
  <c r="L1098" i="120"/>
  <c r="L1101" i="120"/>
  <c r="L1120" i="120"/>
  <c r="L1135" i="120"/>
  <c r="L1142" i="120"/>
  <c r="L1152" i="120"/>
  <c r="L1176" i="120"/>
  <c r="L1256" i="120"/>
  <c r="L1259" i="120"/>
  <c r="L1262" i="120"/>
  <c r="L1268" i="120"/>
  <c r="L1271" i="120"/>
  <c r="L1293" i="120"/>
  <c r="L1313" i="120"/>
  <c r="L1348" i="120"/>
  <c r="L1365" i="120"/>
  <c r="L1368" i="120"/>
  <c r="K1385" i="120"/>
  <c r="K1388" i="120"/>
  <c r="L1388" i="120" s="1"/>
  <c r="K1394" i="120"/>
  <c r="L1394" i="120" s="1"/>
  <c r="K1403" i="120"/>
  <c r="L1403" i="120" s="1"/>
  <c r="K1417" i="120"/>
  <c r="L1417" i="120" s="1"/>
  <c r="K1427" i="120"/>
  <c r="L1427" i="120" s="1"/>
  <c r="L1015" i="120"/>
  <c r="L1018" i="120"/>
  <c r="L1028" i="120"/>
  <c r="L1031" i="120"/>
  <c r="L1067" i="120"/>
  <c r="L1083" i="120"/>
  <c r="L1092" i="120"/>
  <c r="L1110" i="120"/>
  <c r="L1140" i="120"/>
  <c r="L1180" i="120"/>
  <c r="L1182" i="120"/>
  <c r="L1192" i="120"/>
  <c r="L1210" i="120"/>
  <c r="L1234" i="120"/>
  <c r="L1239" i="120"/>
  <c r="L1254" i="120"/>
  <c r="L1288" i="120"/>
  <c r="L1294" i="120"/>
  <c r="L1314" i="120"/>
  <c r="L1325" i="120"/>
  <c r="L1328" i="120"/>
  <c r="L1334" i="120"/>
  <c r="L1345" i="120"/>
  <c r="L1360" i="120"/>
  <c r="L1380" i="120"/>
  <c r="L1386" i="120"/>
  <c r="L1400" i="120"/>
  <c r="J12" i="122"/>
  <c r="K12" i="122" s="1"/>
  <c r="J8" i="122"/>
  <c r="K8" i="122" s="1"/>
  <c r="J13" i="122"/>
  <c r="K13" i="122" s="1"/>
  <c r="K11" i="122"/>
  <c r="J10" i="122"/>
  <c r="K10" i="122" s="1"/>
  <c r="J9" i="122"/>
  <c r="K9" i="122" s="1"/>
  <c r="A10" i="122"/>
  <c r="J2172" i="112"/>
  <c r="K2172" i="112" s="1"/>
  <c r="J2181" i="112"/>
  <c r="K2181" i="112" s="1"/>
  <c r="J2190" i="112"/>
  <c r="K2190" i="112" s="1"/>
  <c r="J2199" i="112"/>
  <c r="K2199" i="112" s="1"/>
  <c r="J2208" i="112"/>
  <c r="K2208" i="112" s="1"/>
  <c r="J2217" i="112"/>
  <c r="K2217" i="112" s="1"/>
  <c r="J2226" i="112"/>
  <c r="K2226" i="112" s="1"/>
  <c r="J2236" i="112"/>
  <c r="K2236" i="112" s="1"/>
  <c r="J2245" i="112"/>
  <c r="K2245" i="112" s="1"/>
  <c r="J2254" i="112"/>
  <c r="K2254" i="112" s="1"/>
  <c r="J2263" i="112"/>
  <c r="K2263" i="112" s="1"/>
  <c r="J2272" i="112"/>
  <c r="K2272" i="112" s="1"/>
  <c r="J2281" i="112"/>
  <c r="K2281" i="112" s="1"/>
  <c r="J2293" i="112"/>
  <c r="K2293" i="112" s="1"/>
  <c r="J2306" i="112"/>
  <c r="K2306" i="112" s="1"/>
  <c r="J2322" i="112"/>
  <c r="K2322" i="112" s="1"/>
  <c r="J2338" i="112"/>
  <c r="K2338" i="112" s="1"/>
  <c r="J2357" i="112"/>
  <c r="K2357" i="112" s="1"/>
  <c r="J2380" i="112"/>
  <c r="K2380" i="112" s="1"/>
  <c r="J2399" i="112"/>
  <c r="K2399" i="112" s="1"/>
  <c r="J2421" i="112"/>
  <c r="K2421" i="112" s="1"/>
  <c r="J2444" i="112"/>
  <c r="K2444" i="112" s="1"/>
  <c r="J2463" i="112"/>
  <c r="K2463" i="112" s="1"/>
  <c r="J2485" i="112"/>
  <c r="K2485" i="112" s="1"/>
  <c r="J2508" i="112"/>
  <c r="K2508" i="112" s="1"/>
  <c r="J2527" i="112"/>
  <c r="K2527" i="112" s="1"/>
  <c r="J2549" i="112"/>
  <c r="K2549" i="112" s="1"/>
  <c r="J2572" i="112"/>
  <c r="K2572" i="112" s="1"/>
  <c r="J2591" i="112"/>
  <c r="K2591" i="112" s="1"/>
  <c r="J2613" i="112"/>
  <c r="K2613" i="112" s="1"/>
  <c r="J2636" i="112"/>
  <c r="J2655" i="112"/>
  <c r="K2655" i="112" s="1"/>
  <c r="J2677" i="112"/>
  <c r="K2677" i="112" s="1"/>
  <c r="J2727" i="112"/>
  <c r="K2727" i="112" s="1"/>
  <c r="J2791" i="112"/>
  <c r="K2791" i="112" s="1"/>
  <c r="J2855" i="112"/>
  <c r="K2855" i="112" s="1"/>
  <c r="J2919" i="112"/>
  <c r="K2919" i="112" s="1"/>
  <c r="J2173" i="112"/>
  <c r="J2182" i="112"/>
  <c r="K2182" i="112" s="1"/>
  <c r="J2191" i="112"/>
  <c r="K2191" i="112" s="1"/>
  <c r="J2200" i="112"/>
  <c r="K2200" i="112" s="1"/>
  <c r="J2209" i="112"/>
  <c r="K2209" i="112" s="1"/>
  <c r="J2218" i="112"/>
  <c r="K2218" i="112" s="1"/>
  <c r="J2228" i="112"/>
  <c r="K2228" i="112" s="1"/>
  <c r="J2237" i="112"/>
  <c r="K2237" i="112" s="1"/>
  <c r="J2246" i="112"/>
  <c r="K2246" i="112" s="1"/>
  <c r="J2255" i="112"/>
  <c r="K2255" i="112" s="1"/>
  <c r="J2264" i="112"/>
  <c r="K2264" i="112" s="1"/>
  <c r="J2273" i="112"/>
  <c r="K2273" i="112" s="1"/>
  <c r="J2282" i="112"/>
  <c r="K2282" i="112" s="1"/>
  <c r="J2295" i="112"/>
  <c r="K2295" i="112" s="1"/>
  <c r="J2308" i="112"/>
  <c r="J2324" i="112"/>
  <c r="K2324" i="112" s="1"/>
  <c r="J2340" i="112"/>
  <c r="K2340" i="112" s="1"/>
  <c r="J2359" i="112"/>
  <c r="K2359" i="112" s="1"/>
  <c r="J2381" i="112"/>
  <c r="K2381" i="112" s="1"/>
  <c r="J2404" i="112"/>
  <c r="K2404" i="112" s="1"/>
  <c r="J2423" i="112"/>
  <c r="K2423" i="112" s="1"/>
  <c r="J2445" i="112"/>
  <c r="K2445" i="112" s="1"/>
  <c r="J2468" i="112"/>
  <c r="K2468" i="112" s="1"/>
  <c r="J2487" i="112"/>
  <c r="K2487" i="112" s="1"/>
  <c r="J2509" i="112"/>
  <c r="K2509" i="112" s="1"/>
  <c r="J2532" i="112"/>
  <c r="J2551" i="112"/>
  <c r="K2551" i="112" s="1"/>
  <c r="J2573" i="112"/>
  <c r="K2573" i="112" s="1"/>
  <c r="J2596" i="112"/>
  <c r="J2615" i="112"/>
  <c r="K2615" i="112" s="1"/>
  <c r="J2637" i="112"/>
  <c r="K2637" i="112" s="1"/>
  <c r="J2660" i="112"/>
  <c r="K2660" i="112" s="1"/>
  <c r="J2679" i="112"/>
  <c r="K2679" i="112" s="1"/>
  <c r="J2735" i="112"/>
  <c r="K2735" i="112" s="1"/>
  <c r="J2799" i="112"/>
  <c r="K2799" i="112" s="1"/>
  <c r="J2863" i="112"/>
  <c r="K2863" i="112" s="1"/>
  <c r="J2927" i="112"/>
  <c r="K2927" i="112" s="1"/>
  <c r="J2174" i="112"/>
  <c r="K2174" i="112" s="1"/>
  <c r="J2183" i="112"/>
  <c r="K2183" i="112" s="1"/>
  <c r="J2192" i="112"/>
  <c r="K2192" i="112" s="1"/>
  <c r="J2201" i="112"/>
  <c r="K2201" i="112" s="1"/>
  <c r="J2210" i="112"/>
  <c r="K2210" i="112" s="1"/>
  <c r="J2220" i="112"/>
  <c r="K2220" i="112" s="1"/>
  <c r="J2229" i="112"/>
  <c r="K2229" i="112" s="1"/>
  <c r="J2238" i="112"/>
  <c r="K2238" i="112" s="1"/>
  <c r="J2247" i="112"/>
  <c r="K2247" i="112" s="1"/>
  <c r="J2256" i="112"/>
  <c r="K2256" i="112" s="1"/>
  <c r="J2265" i="112"/>
  <c r="K2265" i="112" s="1"/>
  <c r="J2274" i="112"/>
  <c r="K2274" i="112" s="1"/>
  <c r="J2284" i="112"/>
  <c r="J2296" i="112"/>
  <c r="K2296" i="112" s="1"/>
  <c r="J2309" i="112"/>
  <c r="K2309" i="112" s="1"/>
  <c r="J2325" i="112"/>
  <c r="K2325" i="112" s="1"/>
  <c r="J2341" i="112"/>
  <c r="K2341" i="112" s="1"/>
  <c r="J2364" i="112"/>
  <c r="K2364" i="112" s="1"/>
  <c r="J2383" i="112"/>
  <c r="K2383" i="112" s="1"/>
  <c r="J2405" i="112"/>
  <c r="K2405" i="112" s="1"/>
  <c r="J2428" i="112"/>
  <c r="J2447" i="112"/>
  <c r="K2447" i="112" s="1"/>
  <c r="J2469" i="112"/>
  <c r="K2469" i="112" s="1"/>
  <c r="J2492" i="112"/>
  <c r="J2511" i="112"/>
  <c r="K2511" i="112" s="1"/>
  <c r="J2533" i="112"/>
  <c r="K2533" i="112" s="1"/>
  <c r="J2556" i="112"/>
  <c r="K2556" i="112" s="1"/>
  <c r="J2575" i="112"/>
  <c r="K2575" i="112" s="1"/>
  <c r="J2597" i="112"/>
  <c r="K2597" i="112" s="1"/>
  <c r="J2620" i="112"/>
  <c r="K2620" i="112" s="1"/>
  <c r="J2639" i="112"/>
  <c r="K2639" i="112" s="1"/>
  <c r="J2661" i="112"/>
  <c r="K2661" i="112" s="1"/>
  <c r="J2685" i="112"/>
  <c r="K2685" i="112" s="1"/>
  <c r="J2743" i="112"/>
  <c r="K2743" i="112" s="1"/>
  <c r="J2807" i="112"/>
  <c r="K2807" i="112" s="1"/>
  <c r="J2871" i="112"/>
  <c r="K2871" i="112" s="1"/>
  <c r="J2935" i="112"/>
  <c r="K2935" i="112" s="1"/>
  <c r="J2175" i="112"/>
  <c r="K2175" i="112" s="1"/>
  <c r="J2184" i="112"/>
  <c r="K2184" i="112" s="1"/>
  <c r="J2193" i="112"/>
  <c r="K2193" i="112" s="1"/>
  <c r="J2202" i="112"/>
  <c r="K2202" i="112" s="1"/>
  <c r="J2212" i="112"/>
  <c r="J2221" i="112"/>
  <c r="K2221" i="112" s="1"/>
  <c r="J2230" i="112"/>
  <c r="K2230" i="112" s="1"/>
  <c r="J2239" i="112"/>
  <c r="K2239" i="112" s="1"/>
  <c r="J2248" i="112"/>
  <c r="K2248" i="112" s="1"/>
  <c r="J2257" i="112"/>
  <c r="K2257" i="112" s="1"/>
  <c r="J2266" i="112"/>
  <c r="K2266" i="112" s="1"/>
  <c r="J2276" i="112"/>
  <c r="K2276" i="112" s="1"/>
  <c r="J2285" i="112"/>
  <c r="K2285" i="112" s="1"/>
  <c r="J2298" i="112"/>
  <c r="K2298" i="112" s="1"/>
  <c r="J2311" i="112"/>
  <c r="K2311" i="112" s="1"/>
  <c r="J2327" i="112"/>
  <c r="K2327" i="112" s="1"/>
  <c r="J2343" i="112"/>
  <c r="K2343" i="112" s="1"/>
  <c r="J2365" i="112"/>
  <c r="K2365" i="112" s="1"/>
  <c r="J2388" i="112"/>
  <c r="K2388" i="112" s="1"/>
  <c r="J2407" i="112"/>
  <c r="K2407" i="112" s="1"/>
  <c r="J2429" i="112"/>
  <c r="K2429" i="112" s="1"/>
  <c r="J2452" i="112"/>
  <c r="K2452" i="112" s="1"/>
  <c r="J2471" i="112"/>
  <c r="K2471" i="112" s="1"/>
  <c r="J2493" i="112"/>
  <c r="K2493" i="112" s="1"/>
  <c r="J2516" i="112"/>
  <c r="K2516" i="112" s="1"/>
  <c r="J2535" i="112"/>
  <c r="K2535" i="112" s="1"/>
  <c r="J2557" i="112"/>
  <c r="K2557" i="112" s="1"/>
  <c r="J2580" i="112"/>
  <c r="K2580" i="112" s="1"/>
  <c r="J2599" i="112"/>
  <c r="K2599" i="112" s="1"/>
  <c r="J2621" i="112"/>
  <c r="K2621" i="112" s="1"/>
  <c r="J2644" i="112"/>
  <c r="K2644" i="112" s="1"/>
  <c r="J2663" i="112"/>
  <c r="K2663" i="112" s="1"/>
  <c r="J2687" i="112"/>
  <c r="K2687" i="112" s="1"/>
  <c r="J2751" i="112"/>
  <c r="K2751" i="112" s="1"/>
  <c r="J2815" i="112"/>
  <c r="K2815" i="112" s="1"/>
  <c r="J2879" i="112"/>
  <c r="K2879" i="112" s="1"/>
  <c r="J2943" i="112"/>
  <c r="K2943" i="112" s="1"/>
  <c r="J2176" i="112"/>
  <c r="K2176" i="112" s="1"/>
  <c r="J2185" i="112"/>
  <c r="K2185" i="112" s="1"/>
  <c r="J2194" i="112"/>
  <c r="K2194" i="112" s="1"/>
  <c r="J2204" i="112"/>
  <c r="K2204" i="112" s="1"/>
  <c r="J2213" i="112"/>
  <c r="K2213" i="112" s="1"/>
  <c r="J2222" i="112"/>
  <c r="K2222" i="112" s="1"/>
  <c r="J2231" i="112"/>
  <c r="K2231" i="112" s="1"/>
  <c r="J2240" i="112"/>
  <c r="K2240" i="112" s="1"/>
  <c r="J2249" i="112"/>
  <c r="K2249" i="112" s="1"/>
  <c r="J2258" i="112"/>
  <c r="K2258" i="112" s="1"/>
  <c r="J2268" i="112"/>
  <c r="J2277" i="112"/>
  <c r="K2277" i="112" s="1"/>
  <c r="J2287" i="112"/>
  <c r="K2287" i="112" s="1"/>
  <c r="J2300" i="112"/>
  <c r="J2314" i="112"/>
  <c r="K2314" i="112" s="1"/>
  <c r="J2330" i="112"/>
  <c r="K2330" i="112" s="1"/>
  <c r="J2348" i="112"/>
  <c r="K2348" i="112" s="1"/>
  <c r="J2367" i="112"/>
  <c r="K2367" i="112" s="1"/>
  <c r="J2389" i="112"/>
  <c r="K2389" i="112" s="1"/>
  <c r="J2412" i="112"/>
  <c r="K2412" i="112" s="1"/>
  <c r="J2431" i="112"/>
  <c r="K2431" i="112" s="1"/>
  <c r="J2453" i="112"/>
  <c r="K2453" i="112" s="1"/>
  <c r="J2476" i="112"/>
  <c r="K2476" i="112" s="1"/>
  <c r="J2495" i="112"/>
  <c r="K2495" i="112" s="1"/>
  <c r="J2517" i="112"/>
  <c r="K2517" i="112" s="1"/>
  <c r="J2540" i="112"/>
  <c r="K2540" i="112" s="1"/>
  <c r="J2559" i="112"/>
  <c r="K2559" i="112" s="1"/>
  <c r="J2581" i="112"/>
  <c r="K2581" i="112" s="1"/>
  <c r="J2604" i="112"/>
  <c r="K2604" i="112" s="1"/>
  <c r="J2623" i="112"/>
  <c r="K2623" i="112" s="1"/>
  <c r="J2645" i="112"/>
  <c r="K2645" i="112" s="1"/>
  <c r="J2668" i="112"/>
  <c r="K2668" i="112" s="1"/>
  <c r="J2695" i="112"/>
  <c r="K2695" i="112" s="1"/>
  <c r="J2759" i="112"/>
  <c r="K2759" i="112" s="1"/>
  <c r="J2823" i="112"/>
  <c r="K2823" i="112" s="1"/>
  <c r="J2887" i="112"/>
  <c r="K2887" i="112" s="1"/>
  <c r="J2951" i="112"/>
  <c r="K2951" i="112" s="1"/>
  <c r="J2177" i="112"/>
  <c r="K2177" i="112" s="1"/>
  <c r="J2186" i="112"/>
  <c r="K2186" i="112" s="1"/>
  <c r="J2196" i="112"/>
  <c r="K2196" i="112" s="1"/>
  <c r="J2205" i="112"/>
  <c r="K2205" i="112" s="1"/>
  <c r="J2214" i="112"/>
  <c r="K2214" i="112" s="1"/>
  <c r="J2223" i="112"/>
  <c r="K2223" i="112" s="1"/>
  <c r="J2232" i="112"/>
  <c r="K2232" i="112" s="1"/>
  <c r="J2241" i="112"/>
  <c r="K2241" i="112" s="1"/>
  <c r="J2250" i="112"/>
  <c r="K2250" i="112" s="1"/>
  <c r="J2260" i="112"/>
  <c r="K2260" i="112" s="1"/>
  <c r="J2269" i="112"/>
  <c r="K2269" i="112" s="1"/>
  <c r="J2278" i="112"/>
  <c r="K2278" i="112" s="1"/>
  <c r="J2288" i="112"/>
  <c r="K2288" i="112" s="1"/>
  <c r="J2301" i="112"/>
  <c r="K2301" i="112" s="1"/>
  <c r="J2316" i="112"/>
  <c r="K2316" i="112" s="1"/>
  <c r="J2332" i="112"/>
  <c r="K2332" i="112" s="1"/>
  <c r="J2349" i="112"/>
  <c r="K2349" i="112" s="1"/>
  <c r="J2372" i="112"/>
  <c r="K2372" i="112" s="1"/>
  <c r="J2391" i="112"/>
  <c r="K2391" i="112" s="1"/>
  <c r="J2413" i="112"/>
  <c r="K2413" i="112" s="1"/>
  <c r="J2436" i="112"/>
  <c r="K2436" i="112" s="1"/>
  <c r="J2455" i="112"/>
  <c r="K2455" i="112" s="1"/>
  <c r="J2477" i="112"/>
  <c r="K2477" i="112" s="1"/>
  <c r="J2500" i="112"/>
  <c r="K2500" i="112" s="1"/>
  <c r="J2519" i="112"/>
  <c r="K2519" i="112" s="1"/>
  <c r="J2541" i="112"/>
  <c r="K2541" i="112" s="1"/>
  <c r="J2564" i="112"/>
  <c r="K2564" i="112" s="1"/>
  <c r="J2583" i="112"/>
  <c r="K2583" i="112" s="1"/>
  <c r="J2605" i="112"/>
  <c r="K2605" i="112" s="1"/>
  <c r="J2628" i="112"/>
  <c r="K2628" i="112" s="1"/>
  <c r="J2647" i="112"/>
  <c r="K2647" i="112" s="1"/>
  <c r="J2669" i="112"/>
  <c r="K2669" i="112" s="1"/>
  <c r="J2703" i="112"/>
  <c r="K2703" i="112" s="1"/>
  <c r="J2767" i="112"/>
  <c r="K2767" i="112" s="1"/>
  <c r="J2831" i="112"/>
  <c r="K2831" i="112" s="1"/>
  <c r="J2895" i="112"/>
  <c r="K2895" i="112" s="1"/>
  <c r="K2636" i="112"/>
  <c r="K2596" i="112"/>
  <c r="K2532" i="112"/>
  <c r="K2492" i="112"/>
  <c r="K2428" i="112"/>
  <c r="K2308" i="112"/>
  <c r="K2300" i="112"/>
  <c r="K2284" i="112"/>
  <c r="K2268" i="112"/>
  <c r="K2212" i="112"/>
  <c r="J2965" i="112"/>
  <c r="K2965" i="112" s="1"/>
  <c r="J2957" i="112"/>
  <c r="K2957" i="112" s="1"/>
  <c r="J2949" i="112"/>
  <c r="K2949" i="112" s="1"/>
  <c r="J2941" i="112"/>
  <c r="K2941" i="112" s="1"/>
  <c r="J2933" i="112"/>
  <c r="K2933" i="112" s="1"/>
  <c r="J2925" i="112"/>
  <c r="K2925" i="112" s="1"/>
  <c r="J2917" i="112"/>
  <c r="K2917" i="112" s="1"/>
  <c r="J2909" i="112"/>
  <c r="K2909" i="112" s="1"/>
  <c r="J2901" i="112"/>
  <c r="K2901" i="112" s="1"/>
  <c r="J2893" i="112"/>
  <c r="K2893" i="112" s="1"/>
  <c r="J2885" i="112"/>
  <c r="K2885" i="112" s="1"/>
  <c r="J2877" i="112"/>
  <c r="K2877" i="112" s="1"/>
  <c r="J2869" i="112"/>
  <c r="K2869" i="112" s="1"/>
  <c r="J2861" i="112"/>
  <c r="K2861" i="112" s="1"/>
  <c r="J2853" i="112"/>
  <c r="K2853" i="112" s="1"/>
  <c r="J2845" i="112"/>
  <c r="K2845" i="112" s="1"/>
  <c r="J2837" i="112"/>
  <c r="K2837" i="112" s="1"/>
  <c r="J2829" i="112"/>
  <c r="K2829" i="112" s="1"/>
  <c r="J2821" i="112"/>
  <c r="K2821" i="112" s="1"/>
  <c r="J2813" i="112"/>
  <c r="K2813" i="112" s="1"/>
  <c r="J2805" i="112"/>
  <c r="K2805" i="112" s="1"/>
  <c r="J2797" i="112"/>
  <c r="K2797" i="112" s="1"/>
  <c r="J2789" i="112"/>
  <c r="K2789" i="112" s="1"/>
  <c r="J2781" i="112"/>
  <c r="K2781" i="112" s="1"/>
  <c r="J2773" i="112"/>
  <c r="K2773" i="112" s="1"/>
  <c r="J2765" i="112"/>
  <c r="K2765" i="112" s="1"/>
  <c r="J2757" i="112"/>
  <c r="K2757" i="112" s="1"/>
  <c r="J2749" i="112"/>
  <c r="K2749" i="112" s="1"/>
  <c r="J2741" i="112"/>
  <c r="K2741" i="112" s="1"/>
  <c r="J2733" i="112"/>
  <c r="K2733" i="112" s="1"/>
  <c r="J2725" i="112"/>
  <c r="K2725" i="112" s="1"/>
  <c r="J2717" i="112"/>
  <c r="K2717" i="112" s="1"/>
  <c r="J2709" i="112"/>
  <c r="K2709" i="112" s="1"/>
  <c r="J2701" i="112"/>
  <c r="K2701" i="112" s="1"/>
  <c r="J2693" i="112"/>
  <c r="K2693" i="112" s="1"/>
  <c r="J2964" i="112"/>
  <c r="K2964" i="112" s="1"/>
  <c r="J2956" i="112"/>
  <c r="K2956" i="112" s="1"/>
  <c r="J2948" i="112"/>
  <c r="K2948" i="112" s="1"/>
  <c r="J2940" i="112"/>
  <c r="K2940" i="112" s="1"/>
  <c r="J2932" i="112"/>
  <c r="K2932" i="112" s="1"/>
  <c r="J2924" i="112"/>
  <c r="K2924" i="112" s="1"/>
  <c r="J2916" i="112"/>
  <c r="K2916" i="112" s="1"/>
  <c r="J2908" i="112"/>
  <c r="K2908" i="112" s="1"/>
  <c r="J2900" i="112"/>
  <c r="K2900" i="112" s="1"/>
  <c r="J2892" i="112"/>
  <c r="K2892" i="112" s="1"/>
  <c r="J2884" i="112"/>
  <c r="K2884" i="112" s="1"/>
  <c r="J2876" i="112"/>
  <c r="K2876" i="112" s="1"/>
  <c r="J2868" i="112"/>
  <c r="K2868" i="112" s="1"/>
  <c r="J2860" i="112"/>
  <c r="K2860" i="112" s="1"/>
  <c r="J2852" i="112"/>
  <c r="K2852" i="112" s="1"/>
  <c r="J2844" i="112"/>
  <c r="K2844" i="112" s="1"/>
  <c r="J2836" i="112"/>
  <c r="K2836" i="112" s="1"/>
  <c r="J2828" i="112"/>
  <c r="K2828" i="112" s="1"/>
  <c r="J2820" i="112"/>
  <c r="K2820" i="112" s="1"/>
  <c r="J2812" i="112"/>
  <c r="K2812" i="112" s="1"/>
  <c r="J2804" i="112"/>
  <c r="K2804" i="112" s="1"/>
  <c r="J2796" i="112"/>
  <c r="K2796" i="112" s="1"/>
  <c r="J2788" i="112"/>
  <c r="K2788" i="112" s="1"/>
  <c r="J2780" i="112"/>
  <c r="K2780" i="112" s="1"/>
  <c r="J2772" i="112"/>
  <c r="K2772" i="112" s="1"/>
  <c r="J2764" i="112"/>
  <c r="K2764" i="112" s="1"/>
  <c r="J2756" i="112"/>
  <c r="K2756" i="112" s="1"/>
  <c r="J2748" i="112"/>
  <c r="K2748" i="112" s="1"/>
  <c r="J2740" i="112"/>
  <c r="K2740" i="112" s="1"/>
  <c r="J2732" i="112"/>
  <c r="K2732" i="112" s="1"/>
  <c r="J2724" i="112"/>
  <c r="K2724" i="112" s="1"/>
  <c r="J2716" i="112"/>
  <c r="K2716" i="112" s="1"/>
  <c r="J2708" i="112"/>
  <c r="K2708" i="112" s="1"/>
  <c r="J2700" i="112"/>
  <c r="K2700" i="112" s="1"/>
  <c r="J2692" i="112"/>
  <c r="K2692" i="112" s="1"/>
  <c r="J2684" i="112"/>
  <c r="K2684" i="112" s="1"/>
  <c r="J2963" i="112"/>
  <c r="K2963" i="112" s="1"/>
  <c r="J2955" i="112"/>
  <c r="K2955" i="112" s="1"/>
  <c r="J2947" i="112"/>
  <c r="K2947" i="112" s="1"/>
  <c r="J2939" i="112"/>
  <c r="K2939" i="112" s="1"/>
  <c r="J2931" i="112"/>
  <c r="J2923" i="112"/>
  <c r="J2915" i="112"/>
  <c r="K2915" i="112" s="1"/>
  <c r="J2907" i="112"/>
  <c r="J2899" i="112"/>
  <c r="K2899" i="112" s="1"/>
  <c r="J2891" i="112"/>
  <c r="K2891" i="112" s="1"/>
  <c r="J2883" i="112"/>
  <c r="J2875" i="112"/>
  <c r="K2875" i="112" s="1"/>
  <c r="J2867" i="112"/>
  <c r="K2867" i="112" s="1"/>
  <c r="J2859" i="112"/>
  <c r="J2851" i="112"/>
  <c r="K2851" i="112" s="1"/>
  <c r="J2843" i="112"/>
  <c r="J2835" i="112"/>
  <c r="K2835" i="112" s="1"/>
  <c r="J2827" i="112"/>
  <c r="K2827" i="112" s="1"/>
  <c r="J2819" i="112"/>
  <c r="K2819" i="112" s="1"/>
  <c r="J2811" i="112"/>
  <c r="K2811" i="112" s="1"/>
  <c r="J2803" i="112"/>
  <c r="K2803" i="112" s="1"/>
  <c r="J2795" i="112"/>
  <c r="J2787" i="112"/>
  <c r="K2787" i="112" s="1"/>
  <c r="J2779" i="112"/>
  <c r="J2771" i="112"/>
  <c r="K2771" i="112" s="1"/>
  <c r="J2763" i="112"/>
  <c r="K2763" i="112" s="1"/>
  <c r="J2755" i="112"/>
  <c r="K2755" i="112" s="1"/>
  <c r="J2747" i="112"/>
  <c r="K2747" i="112" s="1"/>
  <c r="J2739" i="112"/>
  <c r="K2739" i="112" s="1"/>
  <c r="J2731" i="112"/>
  <c r="J2723" i="112"/>
  <c r="K2723" i="112" s="1"/>
  <c r="J2715" i="112"/>
  <c r="J2707" i="112"/>
  <c r="K2707" i="112" s="1"/>
  <c r="J2699" i="112"/>
  <c r="K2699" i="112" s="1"/>
  <c r="J2691" i="112"/>
  <c r="K2691" i="112" s="1"/>
  <c r="J2683" i="112"/>
  <c r="K2683" i="112" s="1"/>
  <c r="J2675" i="112"/>
  <c r="K2675" i="112" s="1"/>
  <c r="J2667" i="112"/>
  <c r="K2667" i="112" s="1"/>
  <c r="J2659" i="112"/>
  <c r="K2659" i="112" s="1"/>
  <c r="J2651" i="112"/>
  <c r="J2643" i="112"/>
  <c r="K2643" i="112" s="1"/>
  <c r="J2635" i="112"/>
  <c r="K2635" i="112" s="1"/>
  <c r="J2627" i="112"/>
  <c r="K2627" i="112" s="1"/>
  <c r="J2619" i="112"/>
  <c r="K2619" i="112" s="1"/>
  <c r="J2611" i="112"/>
  <c r="K2611" i="112" s="1"/>
  <c r="J2603" i="112"/>
  <c r="K2603" i="112" s="1"/>
  <c r="J2595" i="112"/>
  <c r="K2595" i="112" s="1"/>
  <c r="J2587" i="112"/>
  <c r="K2587" i="112" s="1"/>
  <c r="J2579" i="112"/>
  <c r="K2579" i="112" s="1"/>
  <c r="J2571" i="112"/>
  <c r="K2571" i="112" s="1"/>
  <c r="J2563" i="112"/>
  <c r="K2563" i="112" s="1"/>
  <c r="J2555" i="112"/>
  <c r="K2555" i="112" s="1"/>
  <c r="J2547" i="112"/>
  <c r="K2547" i="112" s="1"/>
  <c r="J2539" i="112"/>
  <c r="J2531" i="112"/>
  <c r="K2531" i="112" s="1"/>
  <c r="J2523" i="112"/>
  <c r="J2515" i="112"/>
  <c r="K2515" i="112" s="1"/>
  <c r="J2507" i="112"/>
  <c r="K2507" i="112" s="1"/>
  <c r="J2499" i="112"/>
  <c r="K2499" i="112" s="1"/>
  <c r="J2491" i="112"/>
  <c r="K2491" i="112" s="1"/>
  <c r="J2483" i="112"/>
  <c r="K2483" i="112" s="1"/>
  <c r="J2475" i="112"/>
  <c r="J2467" i="112"/>
  <c r="J2459" i="112"/>
  <c r="J2451" i="112"/>
  <c r="K2451" i="112" s="1"/>
  <c r="J2443" i="112"/>
  <c r="K2443" i="112" s="1"/>
  <c r="J2435" i="112"/>
  <c r="K2435" i="112" s="1"/>
  <c r="J2427" i="112"/>
  <c r="J2419" i="112"/>
  <c r="K2419" i="112" s="1"/>
  <c r="J2411" i="112"/>
  <c r="K2411" i="112" s="1"/>
  <c r="J2403" i="112"/>
  <c r="K2403" i="112" s="1"/>
  <c r="J2395" i="112"/>
  <c r="K2395" i="112" s="1"/>
  <c r="J2387" i="112"/>
  <c r="K2387" i="112" s="1"/>
  <c r="J2379" i="112"/>
  <c r="K2379" i="112" s="1"/>
  <c r="J2371" i="112"/>
  <c r="K2371" i="112" s="1"/>
  <c r="J2363" i="112"/>
  <c r="K2363" i="112" s="1"/>
  <c r="J2355" i="112"/>
  <c r="K2355" i="112" s="1"/>
  <c r="J2347" i="112"/>
  <c r="K2347" i="112" s="1"/>
  <c r="J2339" i="112"/>
  <c r="K2339" i="112" s="1"/>
  <c r="J2331" i="112"/>
  <c r="K2331" i="112" s="1"/>
  <c r="J2323" i="112"/>
  <c r="K2323" i="112" s="1"/>
  <c r="J2315" i="112"/>
  <c r="K2315" i="112" s="1"/>
  <c r="J2307" i="112"/>
  <c r="K2307" i="112" s="1"/>
  <c r="J2299" i="112"/>
  <c r="K2299" i="112" s="1"/>
  <c r="J2291" i="112"/>
  <c r="K2291" i="112" s="1"/>
  <c r="J2283" i="112"/>
  <c r="K2283" i="112" s="1"/>
  <c r="J2275" i="112"/>
  <c r="K2275" i="112" s="1"/>
  <c r="J2267" i="112"/>
  <c r="K2267" i="112" s="1"/>
  <c r="J2259" i="112"/>
  <c r="K2259" i="112" s="1"/>
  <c r="J2251" i="112"/>
  <c r="K2251" i="112" s="1"/>
  <c r="J2243" i="112"/>
  <c r="K2243" i="112" s="1"/>
  <c r="J2235" i="112"/>
  <c r="K2235" i="112" s="1"/>
  <c r="J2227" i="112"/>
  <c r="K2227" i="112" s="1"/>
  <c r="J2219" i="112"/>
  <c r="K2219" i="112" s="1"/>
  <c r="J2211" i="112"/>
  <c r="K2211" i="112" s="1"/>
  <c r="J2203" i="112"/>
  <c r="K2203" i="112" s="1"/>
  <c r="J2195" i="112"/>
  <c r="K2195" i="112" s="1"/>
  <c r="J2187" i="112"/>
  <c r="K2187" i="112" s="1"/>
  <c r="J2179" i="112"/>
  <c r="K2179" i="112" s="1"/>
  <c r="J2962" i="112"/>
  <c r="K2962" i="112" s="1"/>
  <c r="J2954" i="112"/>
  <c r="K2954" i="112" s="1"/>
  <c r="J2946" i="112"/>
  <c r="K2946" i="112" s="1"/>
  <c r="J2938" i="112"/>
  <c r="K2938" i="112" s="1"/>
  <c r="J2930" i="112"/>
  <c r="K2930" i="112" s="1"/>
  <c r="J2922" i="112"/>
  <c r="K2922" i="112" s="1"/>
  <c r="J2914" i="112"/>
  <c r="K2914" i="112" s="1"/>
  <c r="J2906" i="112"/>
  <c r="K2906" i="112" s="1"/>
  <c r="J2898" i="112"/>
  <c r="K2898" i="112" s="1"/>
  <c r="J2890" i="112"/>
  <c r="K2890" i="112" s="1"/>
  <c r="J2882" i="112"/>
  <c r="K2882" i="112" s="1"/>
  <c r="J2874" i="112"/>
  <c r="K2874" i="112" s="1"/>
  <c r="J2866" i="112"/>
  <c r="K2866" i="112" s="1"/>
  <c r="J2858" i="112"/>
  <c r="K2858" i="112" s="1"/>
  <c r="J2850" i="112"/>
  <c r="K2850" i="112" s="1"/>
  <c r="J2842" i="112"/>
  <c r="K2842" i="112" s="1"/>
  <c r="J2834" i="112"/>
  <c r="K2834" i="112" s="1"/>
  <c r="J2826" i="112"/>
  <c r="K2826" i="112" s="1"/>
  <c r="J2818" i="112"/>
  <c r="K2818" i="112" s="1"/>
  <c r="J2810" i="112"/>
  <c r="K2810" i="112" s="1"/>
  <c r="J2802" i="112"/>
  <c r="K2802" i="112" s="1"/>
  <c r="J2794" i="112"/>
  <c r="K2794" i="112" s="1"/>
  <c r="J2786" i="112"/>
  <c r="K2786" i="112" s="1"/>
  <c r="J2778" i="112"/>
  <c r="K2778" i="112" s="1"/>
  <c r="J2770" i="112"/>
  <c r="K2770" i="112" s="1"/>
  <c r="J2762" i="112"/>
  <c r="K2762" i="112" s="1"/>
  <c r="J2754" i="112"/>
  <c r="K2754" i="112" s="1"/>
  <c r="J2746" i="112"/>
  <c r="K2746" i="112" s="1"/>
  <c r="J2738" i="112"/>
  <c r="K2738" i="112" s="1"/>
  <c r="J2730" i="112"/>
  <c r="K2730" i="112" s="1"/>
  <c r="J2722" i="112"/>
  <c r="K2722" i="112" s="1"/>
  <c r="J2714" i="112"/>
  <c r="K2714" i="112" s="1"/>
  <c r="J2706" i="112"/>
  <c r="K2706" i="112" s="1"/>
  <c r="J2698" i="112"/>
  <c r="K2698" i="112" s="1"/>
  <c r="J2690" i="112"/>
  <c r="K2690" i="112" s="1"/>
  <c r="J2682" i="112"/>
  <c r="K2682" i="112" s="1"/>
  <c r="J2674" i="112"/>
  <c r="K2674" i="112" s="1"/>
  <c r="J2666" i="112"/>
  <c r="K2666" i="112" s="1"/>
  <c r="J2658" i="112"/>
  <c r="K2658" i="112" s="1"/>
  <c r="J2650" i="112"/>
  <c r="K2650" i="112" s="1"/>
  <c r="J2642" i="112"/>
  <c r="K2642" i="112" s="1"/>
  <c r="J2634" i="112"/>
  <c r="K2634" i="112" s="1"/>
  <c r="J2626" i="112"/>
  <c r="K2626" i="112" s="1"/>
  <c r="J2618" i="112"/>
  <c r="K2618" i="112" s="1"/>
  <c r="J2610" i="112"/>
  <c r="K2610" i="112" s="1"/>
  <c r="J2602" i="112"/>
  <c r="K2602" i="112" s="1"/>
  <c r="J2594" i="112"/>
  <c r="K2594" i="112" s="1"/>
  <c r="J2586" i="112"/>
  <c r="K2586" i="112" s="1"/>
  <c r="J2578" i="112"/>
  <c r="K2578" i="112" s="1"/>
  <c r="J2570" i="112"/>
  <c r="K2570" i="112" s="1"/>
  <c r="J2562" i="112"/>
  <c r="K2562" i="112" s="1"/>
  <c r="J2554" i="112"/>
  <c r="K2554" i="112" s="1"/>
  <c r="J2546" i="112"/>
  <c r="K2546" i="112" s="1"/>
  <c r="J2538" i="112"/>
  <c r="K2538" i="112" s="1"/>
  <c r="J2530" i="112"/>
  <c r="K2530" i="112" s="1"/>
  <c r="J2522" i="112"/>
  <c r="K2522" i="112" s="1"/>
  <c r="J2514" i="112"/>
  <c r="K2514" i="112" s="1"/>
  <c r="J2506" i="112"/>
  <c r="K2506" i="112" s="1"/>
  <c r="J2498" i="112"/>
  <c r="K2498" i="112" s="1"/>
  <c r="J2490" i="112"/>
  <c r="K2490" i="112" s="1"/>
  <c r="J2482" i="112"/>
  <c r="K2482" i="112" s="1"/>
  <c r="J2474" i="112"/>
  <c r="K2474" i="112" s="1"/>
  <c r="J2466" i="112"/>
  <c r="K2466" i="112" s="1"/>
  <c r="J2458" i="112"/>
  <c r="K2458" i="112" s="1"/>
  <c r="J2450" i="112"/>
  <c r="K2450" i="112" s="1"/>
  <c r="J2442" i="112"/>
  <c r="K2442" i="112" s="1"/>
  <c r="J2434" i="112"/>
  <c r="K2434" i="112" s="1"/>
  <c r="J2426" i="112"/>
  <c r="K2426" i="112" s="1"/>
  <c r="J2418" i="112"/>
  <c r="K2418" i="112" s="1"/>
  <c r="J2410" i="112"/>
  <c r="K2410" i="112" s="1"/>
  <c r="J2402" i="112"/>
  <c r="K2402" i="112" s="1"/>
  <c r="J2394" i="112"/>
  <c r="K2394" i="112" s="1"/>
  <c r="J2386" i="112"/>
  <c r="K2386" i="112" s="1"/>
  <c r="J2378" i="112"/>
  <c r="K2378" i="112" s="1"/>
  <c r="J2370" i="112"/>
  <c r="K2370" i="112" s="1"/>
  <c r="J2362" i="112"/>
  <c r="K2362" i="112" s="1"/>
  <c r="J2354" i="112"/>
  <c r="K2354" i="112" s="1"/>
  <c r="J2346" i="112"/>
  <c r="K2346" i="112" s="1"/>
  <c r="J2961" i="112"/>
  <c r="K2961" i="112" s="1"/>
  <c r="J2953" i="112"/>
  <c r="K2953" i="112" s="1"/>
  <c r="J2945" i="112"/>
  <c r="K2945" i="112" s="1"/>
  <c r="J2937" i="112"/>
  <c r="K2937" i="112" s="1"/>
  <c r="J2929" i="112"/>
  <c r="K2929" i="112" s="1"/>
  <c r="J2921" i="112"/>
  <c r="K2921" i="112" s="1"/>
  <c r="J2913" i="112"/>
  <c r="K2913" i="112" s="1"/>
  <c r="J2905" i="112"/>
  <c r="K2905" i="112" s="1"/>
  <c r="J2897" i="112"/>
  <c r="K2897" i="112" s="1"/>
  <c r="J2889" i="112"/>
  <c r="K2889" i="112" s="1"/>
  <c r="J2881" i="112"/>
  <c r="K2881" i="112" s="1"/>
  <c r="J2873" i="112"/>
  <c r="K2873" i="112" s="1"/>
  <c r="J2865" i="112"/>
  <c r="K2865" i="112" s="1"/>
  <c r="J2857" i="112"/>
  <c r="K2857" i="112" s="1"/>
  <c r="J2849" i="112"/>
  <c r="K2849" i="112" s="1"/>
  <c r="J2841" i="112"/>
  <c r="K2841" i="112" s="1"/>
  <c r="J2833" i="112"/>
  <c r="K2833" i="112" s="1"/>
  <c r="J2825" i="112"/>
  <c r="K2825" i="112" s="1"/>
  <c r="J2817" i="112"/>
  <c r="K2817" i="112" s="1"/>
  <c r="J2809" i="112"/>
  <c r="K2809" i="112" s="1"/>
  <c r="J2801" i="112"/>
  <c r="K2801" i="112" s="1"/>
  <c r="J2793" i="112"/>
  <c r="K2793" i="112" s="1"/>
  <c r="J2785" i="112"/>
  <c r="K2785" i="112" s="1"/>
  <c r="J2777" i="112"/>
  <c r="K2777" i="112" s="1"/>
  <c r="J2769" i="112"/>
  <c r="K2769" i="112" s="1"/>
  <c r="J2761" i="112"/>
  <c r="K2761" i="112" s="1"/>
  <c r="J2753" i="112"/>
  <c r="K2753" i="112" s="1"/>
  <c r="J2745" i="112"/>
  <c r="K2745" i="112" s="1"/>
  <c r="J2737" i="112"/>
  <c r="K2737" i="112" s="1"/>
  <c r="J2729" i="112"/>
  <c r="K2729" i="112" s="1"/>
  <c r="J2721" i="112"/>
  <c r="K2721" i="112" s="1"/>
  <c r="J2713" i="112"/>
  <c r="K2713" i="112" s="1"/>
  <c r="J2705" i="112"/>
  <c r="K2705" i="112" s="1"/>
  <c r="J2697" i="112"/>
  <c r="K2697" i="112" s="1"/>
  <c r="J2689" i="112"/>
  <c r="K2689" i="112" s="1"/>
  <c r="J2681" i="112"/>
  <c r="K2681" i="112" s="1"/>
  <c r="J2673" i="112"/>
  <c r="K2673" i="112" s="1"/>
  <c r="J2665" i="112"/>
  <c r="K2665" i="112" s="1"/>
  <c r="J2657" i="112"/>
  <c r="K2657" i="112" s="1"/>
  <c r="J2649" i="112"/>
  <c r="K2649" i="112" s="1"/>
  <c r="J2641" i="112"/>
  <c r="K2641" i="112" s="1"/>
  <c r="J2633" i="112"/>
  <c r="K2633" i="112" s="1"/>
  <c r="J2625" i="112"/>
  <c r="K2625" i="112" s="1"/>
  <c r="J2617" i="112"/>
  <c r="K2617" i="112" s="1"/>
  <c r="J2609" i="112"/>
  <c r="K2609" i="112" s="1"/>
  <c r="J2601" i="112"/>
  <c r="K2601" i="112" s="1"/>
  <c r="J2593" i="112"/>
  <c r="K2593" i="112" s="1"/>
  <c r="J2585" i="112"/>
  <c r="K2585" i="112" s="1"/>
  <c r="J2577" i="112"/>
  <c r="K2577" i="112" s="1"/>
  <c r="J2569" i="112"/>
  <c r="K2569" i="112" s="1"/>
  <c r="J2561" i="112"/>
  <c r="K2561" i="112" s="1"/>
  <c r="J2553" i="112"/>
  <c r="K2553" i="112" s="1"/>
  <c r="J2545" i="112"/>
  <c r="K2545" i="112" s="1"/>
  <c r="J2537" i="112"/>
  <c r="K2537" i="112" s="1"/>
  <c r="J2529" i="112"/>
  <c r="K2529" i="112" s="1"/>
  <c r="J2521" i="112"/>
  <c r="K2521" i="112" s="1"/>
  <c r="J2513" i="112"/>
  <c r="K2513" i="112" s="1"/>
  <c r="J2505" i="112"/>
  <c r="K2505" i="112" s="1"/>
  <c r="J2497" i="112"/>
  <c r="K2497" i="112" s="1"/>
  <c r="J2489" i="112"/>
  <c r="K2489" i="112" s="1"/>
  <c r="J2481" i="112"/>
  <c r="K2481" i="112" s="1"/>
  <c r="J2473" i="112"/>
  <c r="K2473" i="112" s="1"/>
  <c r="J2465" i="112"/>
  <c r="K2465" i="112" s="1"/>
  <c r="J2457" i="112"/>
  <c r="K2457" i="112" s="1"/>
  <c r="J2449" i="112"/>
  <c r="K2449" i="112" s="1"/>
  <c r="J2441" i="112"/>
  <c r="K2441" i="112" s="1"/>
  <c r="J2433" i="112"/>
  <c r="K2433" i="112" s="1"/>
  <c r="J2425" i="112"/>
  <c r="K2425" i="112" s="1"/>
  <c r="J2417" i="112"/>
  <c r="K2417" i="112" s="1"/>
  <c r="J2409" i="112"/>
  <c r="K2409" i="112" s="1"/>
  <c r="J2401" i="112"/>
  <c r="K2401" i="112" s="1"/>
  <c r="J2393" i="112"/>
  <c r="K2393" i="112" s="1"/>
  <c r="J2385" i="112"/>
  <c r="K2385" i="112" s="1"/>
  <c r="J2377" i="112"/>
  <c r="K2377" i="112" s="1"/>
  <c r="J2369" i="112"/>
  <c r="K2369" i="112" s="1"/>
  <c r="J2361" i="112"/>
  <c r="K2361" i="112" s="1"/>
  <c r="J2353" i="112"/>
  <c r="K2353" i="112" s="1"/>
  <c r="J2345" i="112"/>
  <c r="K2345" i="112" s="1"/>
  <c r="J2337" i="112"/>
  <c r="K2337" i="112" s="1"/>
  <c r="J2329" i="112"/>
  <c r="K2329" i="112" s="1"/>
  <c r="J2321" i="112"/>
  <c r="K2321" i="112" s="1"/>
  <c r="J2313" i="112"/>
  <c r="K2313" i="112" s="1"/>
  <c r="J2305" i="112"/>
  <c r="K2305" i="112" s="1"/>
  <c r="J2297" i="112"/>
  <c r="K2297" i="112" s="1"/>
  <c r="J2289" i="112"/>
  <c r="K2289" i="112" s="1"/>
  <c r="J2968" i="112"/>
  <c r="K2968" i="112" s="1"/>
  <c r="J2960" i="112"/>
  <c r="K2960" i="112" s="1"/>
  <c r="J2952" i="112"/>
  <c r="K2952" i="112" s="1"/>
  <c r="J2944" i="112"/>
  <c r="K2944" i="112" s="1"/>
  <c r="J2936" i="112"/>
  <c r="K2936" i="112" s="1"/>
  <c r="J2928" i="112"/>
  <c r="K2928" i="112" s="1"/>
  <c r="J2920" i="112"/>
  <c r="K2920" i="112" s="1"/>
  <c r="J2912" i="112"/>
  <c r="K2912" i="112" s="1"/>
  <c r="J2904" i="112"/>
  <c r="K2904" i="112" s="1"/>
  <c r="J2896" i="112"/>
  <c r="K2896" i="112" s="1"/>
  <c r="J2888" i="112"/>
  <c r="K2888" i="112" s="1"/>
  <c r="J2880" i="112"/>
  <c r="K2880" i="112" s="1"/>
  <c r="J2872" i="112"/>
  <c r="K2872" i="112" s="1"/>
  <c r="J2864" i="112"/>
  <c r="K2864" i="112" s="1"/>
  <c r="J2856" i="112"/>
  <c r="K2856" i="112" s="1"/>
  <c r="J2848" i="112"/>
  <c r="K2848" i="112" s="1"/>
  <c r="J2840" i="112"/>
  <c r="K2840" i="112" s="1"/>
  <c r="J2832" i="112"/>
  <c r="K2832" i="112" s="1"/>
  <c r="J2824" i="112"/>
  <c r="K2824" i="112" s="1"/>
  <c r="J2816" i="112"/>
  <c r="K2816" i="112" s="1"/>
  <c r="J2808" i="112"/>
  <c r="K2808" i="112" s="1"/>
  <c r="J2800" i="112"/>
  <c r="K2800" i="112" s="1"/>
  <c r="J2792" i="112"/>
  <c r="K2792" i="112" s="1"/>
  <c r="J2784" i="112"/>
  <c r="K2784" i="112" s="1"/>
  <c r="J2776" i="112"/>
  <c r="K2776" i="112" s="1"/>
  <c r="J2768" i="112"/>
  <c r="K2768" i="112" s="1"/>
  <c r="J2760" i="112"/>
  <c r="K2760" i="112" s="1"/>
  <c r="J2752" i="112"/>
  <c r="K2752" i="112" s="1"/>
  <c r="J2744" i="112"/>
  <c r="K2744" i="112" s="1"/>
  <c r="J2736" i="112"/>
  <c r="K2736" i="112" s="1"/>
  <c r="J2728" i="112"/>
  <c r="K2728" i="112" s="1"/>
  <c r="J2720" i="112"/>
  <c r="K2720" i="112" s="1"/>
  <c r="J2712" i="112"/>
  <c r="K2712" i="112" s="1"/>
  <c r="J2704" i="112"/>
  <c r="K2704" i="112" s="1"/>
  <c r="J2696" i="112"/>
  <c r="K2696" i="112" s="1"/>
  <c r="J2688" i="112"/>
  <c r="K2688" i="112" s="1"/>
  <c r="J2680" i="112"/>
  <c r="K2680" i="112" s="1"/>
  <c r="J2672" i="112"/>
  <c r="K2672" i="112" s="1"/>
  <c r="J2664" i="112"/>
  <c r="K2664" i="112" s="1"/>
  <c r="J2656" i="112"/>
  <c r="K2656" i="112" s="1"/>
  <c r="J2648" i="112"/>
  <c r="K2648" i="112" s="1"/>
  <c r="J2640" i="112"/>
  <c r="K2640" i="112" s="1"/>
  <c r="J2632" i="112"/>
  <c r="K2632" i="112" s="1"/>
  <c r="J2624" i="112"/>
  <c r="K2624" i="112" s="1"/>
  <c r="J2616" i="112"/>
  <c r="K2616" i="112" s="1"/>
  <c r="J2608" i="112"/>
  <c r="K2608" i="112" s="1"/>
  <c r="J2600" i="112"/>
  <c r="K2600" i="112" s="1"/>
  <c r="J2592" i="112"/>
  <c r="K2592" i="112" s="1"/>
  <c r="J2584" i="112"/>
  <c r="K2584" i="112" s="1"/>
  <c r="J2576" i="112"/>
  <c r="K2576" i="112" s="1"/>
  <c r="J2568" i="112"/>
  <c r="K2568" i="112" s="1"/>
  <c r="J2560" i="112"/>
  <c r="K2560" i="112" s="1"/>
  <c r="J2552" i="112"/>
  <c r="K2552" i="112" s="1"/>
  <c r="J2544" i="112"/>
  <c r="K2544" i="112" s="1"/>
  <c r="J2536" i="112"/>
  <c r="K2536" i="112" s="1"/>
  <c r="J2528" i="112"/>
  <c r="K2528" i="112" s="1"/>
  <c r="J2520" i="112"/>
  <c r="K2520" i="112" s="1"/>
  <c r="J2512" i="112"/>
  <c r="K2512" i="112" s="1"/>
  <c r="J2504" i="112"/>
  <c r="K2504" i="112" s="1"/>
  <c r="J2496" i="112"/>
  <c r="K2496" i="112" s="1"/>
  <c r="J2488" i="112"/>
  <c r="K2488" i="112" s="1"/>
  <c r="J2480" i="112"/>
  <c r="K2480" i="112" s="1"/>
  <c r="J2472" i="112"/>
  <c r="K2472" i="112" s="1"/>
  <c r="J2464" i="112"/>
  <c r="K2464" i="112" s="1"/>
  <c r="J2456" i="112"/>
  <c r="K2456" i="112" s="1"/>
  <c r="J2448" i="112"/>
  <c r="K2448" i="112" s="1"/>
  <c r="J2440" i="112"/>
  <c r="K2440" i="112" s="1"/>
  <c r="J2432" i="112"/>
  <c r="K2432" i="112" s="1"/>
  <c r="J2424" i="112"/>
  <c r="K2424" i="112" s="1"/>
  <c r="J2416" i="112"/>
  <c r="K2416" i="112" s="1"/>
  <c r="J2408" i="112"/>
  <c r="K2408" i="112" s="1"/>
  <c r="J2400" i="112"/>
  <c r="K2400" i="112" s="1"/>
  <c r="J2392" i="112"/>
  <c r="K2392" i="112" s="1"/>
  <c r="J2384" i="112"/>
  <c r="K2384" i="112" s="1"/>
  <c r="J2376" i="112"/>
  <c r="K2376" i="112" s="1"/>
  <c r="J2368" i="112"/>
  <c r="K2368" i="112" s="1"/>
  <c r="J2360" i="112"/>
  <c r="K2360" i="112" s="1"/>
  <c r="J2352" i="112"/>
  <c r="K2352" i="112" s="1"/>
  <c r="J2344" i="112"/>
  <c r="K2344" i="112" s="1"/>
  <c r="J2336" i="112"/>
  <c r="K2336" i="112" s="1"/>
  <c r="J2328" i="112"/>
  <c r="K2328" i="112" s="1"/>
  <c r="J2320" i="112"/>
  <c r="K2320" i="112" s="1"/>
  <c r="J2312" i="112"/>
  <c r="K2312" i="112" s="1"/>
  <c r="J2966" i="112"/>
  <c r="K2966" i="112" s="1"/>
  <c r="J2958" i="112"/>
  <c r="K2958" i="112" s="1"/>
  <c r="J2950" i="112"/>
  <c r="K2950" i="112" s="1"/>
  <c r="J2942" i="112"/>
  <c r="K2942" i="112" s="1"/>
  <c r="J2934" i="112"/>
  <c r="K2934" i="112" s="1"/>
  <c r="J2926" i="112"/>
  <c r="K2926" i="112" s="1"/>
  <c r="J2918" i="112"/>
  <c r="K2918" i="112" s="1"/>
  <c r="J2910" i="112"/>
  <c r="K2910" i="112" s="1"/>
  <c r="J2902" i="112"/>
  <c r="K2902" i="112" s="1"/>
  <c r="J2894" i="112"/>
  <c r="K2894" i="112" s="1"/>
  <c r="J2886" i="112"/>
  <c r="K2886" i="112" s="1"/>
  <c r="J2878" i="112"/>
  <c r="K2878" i="112" s="1"/>
  <c r="J2870" i="112"/>
  <c r="K2870" i="112" s="1"/>
  <c r="J2862" i="112"/>
  <c r="K2862" i="112" s="1"/>
  <c r="J2854" i="112"/>
  <c r="K2854" i="112" s="1"/>
  <c r="J2846" i="112"/>
  <c r="K2846" i="112" s="1"/>
  <c r="J2838" i="112"/>
  <c r="K2838" i="112" s="1"/>
  <c r="J2830" i="112"/>
  <c r="K2830" i="112" s="1"/>
  <c r="J2822" i="112"/>
  <c r="K2822" i="112" s="1"/>
  <c r="J2814" i="112"/>
  <c r="K2814" i="112" s="1"/>
  <c r="J2806" i="112"/>
  <c r="K2806" i="112" s="1"/>
  <c r="J2798" i="112"/>
  <c r="K2798" i="112" s="1"/>
  <c r="J2790" i="112"/>
  <c r="K2790" i="112" s="1"/>
  <c r="J2782" i="112"/>
  <c r="K2782" i="112" s="1"/>
  <c r="J2774" i="112"/>
  <c r="K2774" i="112" s="1"/>
  <c r="J2766" i="112"/>
  <c r="K2766" i="112" s="1"/>
  <c r="J2758" i="112"/>
  <c r="K2758" i="112" s="1"/>
  <c r="J2750" i="112"/>
  <c r="K2750" i="112" s="1"/>
  <c r="J2742" i="112"/>
  <c r="K2742" i="112" s="1"/>
  <c r="J2734" i="112"/>
  <c r="K2734" i="112" s="1"/>
  <c r="J2726" i="112"/>
  <c r="K2726" i="112" s="1"/>
  <c r="J2718" i="112"/>
  <c r="K2718" i="112" s="1"/>
  <c r="J2710" i="112"/>
  <c r="K2710" i="112" s="1"/>
  <c r="J2702" i="112"/>
  <c r="K2702" i="112" s="1"/>
  <c r="J2694" i="112"/>
  <c r="K2694" i="112" s="1"/>
  <c r="J2686" i="112"/>
  <c r="K2686" i="112" s="1"/>
  <c r="J2678" i="112"/>
  <c r="K2678" i="112" s="1"/>
  <c r="J2670" i="112"/>
  <c r="K2670" i="112" s="1"/>
  <c r="J2662" i="112"/>
  <c r="K2662" i="112" s="1"/>
  <c r="J2654" i="112"/>
  <c r="K2654" i="112" s="1"/>
  <c r="J2646" i="112"/>
  <c r="K2646" i="112" s="1"/>
  <c r="J2638" i="112"/>
  <c r="K2638" i="112" s="1"/>
  <c r="J2630" i="112"/>
  <c r="K2630" i="112" s="1"/>
  <c r="J2622" i="112"/>
  <c r="K2622" i="112" s="1"/>
  <c r="J2614" i="112"/>
  <c r="K2614" i="112" s="1"/>
  <c r="J2606" i="112"/>
  <c r="K2606" i="112" s="1"/>
  <c r="J2598" i="112"/>
  <c r="K2598" i="112" s="1"/>
  <c r="J2590" i="112"/>
  <c r="K2590" i="112" s="1"/>
  <c r="J2582" i="112"/>
  <c r="K2582" i="112" s="1"/>
  <c r="J2574" i="112"/>
  <c r="K2574" i="112" s="1"/>
  <c r="J2566" i="112"/>
  <c r="K2566" i="112" s="1"/>
  <c r="J2558" i="112"/>
  <c r="K2558" i="112" s="1"/>
  <c r="J2550" i="112"/>
  <c r="K2550" i="112" s="1"/>
  <c r="J2542" i="112"/>
  <c r="K2542" i="112" s="1"/>
  <c r="J2534" i="112"/>
  <c r="K2534" i="112" s="1"/>
  <c r="J2526" i="112"/>
  <c r="K2526" i="112" s="1"/>
  <c r="J2518" i="112"/>
  <c r="K2518" i="112" s="1"/>
  <c r="J2510" i="112"/>
  <c r="K2510" i="112" s="1"/>
  <c r="J2502" i="112"/>
  <c r="K2502" i="112" s="1"/>
  <c r="J2494" i="112"/>
  <c r="K2494" i="112" s="1"/>
  <c r="J2486" i="112"/>
  <c r="K2486" i="112" s="1"/>
  <c r="J2478" i="112"/>
  <c r="K2478" i="112" s="1"/>
  <c r="J2470" i="112"/>
  <c r="K2470" i="112" s="1"/>
  <c r="J2462" i="112"/>
  <c r="K2462" i="112" s="1"/>
  <c r="J2454" i="112"/>
  <c r="K2454" i="112" s="1"/>
  <c r="J2446" i="112"/>
  <c r="K2446" i="112" s="1"/>
  <c r="J2438" i="112"/>
  <c r="K2438" i="112" s="1"/>
  <c r="J2430" i="112"/>
  <c r="K2430" i="112" s="1"/>
  <c r="J2422" i="112"/>
  <c r="K2422" i="112" s="1"/>
  <c r="J2414" i="112"/>
  <c r="K2414" i="112" s="1"/>
  <c r="J2406" i="112"/>
  <c r="K2406" i="112" s="1"/>
  <c r="J2398" i="112"/>
  <c r="K2398" i="112" s="1"/>
  <c r="J2390" i="112"/>
  <c r="K2390" i="112" s="1"/>
  <c r="J2382" i="112"/>
  <c r="K2382" i="112" s="1"/>
  <c r="J2374" i="112"/>
  <c r="K2374" i="112" s="1"/>
  <c r="J2366" i="112"/>
  <c r="K2366" i="112" s="1"/>
  <c r="J2358" i="112"/>
  <c r="K2358" i="112" s="1"/>
  <c r="J2350" i="112"/>
  <c r="K2350" i="112" s="1"/>
  <c r="J2342" i="112"/>
  <c r="K2342" i="112" s="1"/>
  <c r="J2334" i="112"/>
  <c r="K2334" i="112" s="1"/>
  <c r="J2326" i="112"/>
  <c r="K2326" i="112" s="1"/>
  <c r="J2318" i="112"/>
  <c r="K2318" i="112" s="1"/>
  <c r="J2310" i="112"/>
  <c r="K2310" i="112" s="1"/>
  <c r="J2302" i="112"/>
  <c r="K2302" i="112" s="1"/>
  <c r="J2294" i="112"/>
  <c r="K2294" i="112" s="1"/>
  <c r="J2286" i="112"/>
  <c r="K2286" i="112" s="1"/>
  <c r="J2178" i="112"/>
  <c r="K2178" i="112" s="1"/>
  <c r="J2188" i="112"/>
  <c r="K2188" i="112" s="1"/>
  <c r="J2197" i="112"/>
  <c r="K2197" i="112" s="1"/>
  <c r="J2206" i="112"/>
  <c r="K2206" i="112" s="1"/>
  <c r="J2215" i="112"/>
  <c r="K2215" i="112" s="1"/>
  <c r="J2224" i="112"/>
  <c r="K2224" i="112" s="1"/>
  <c r="J2233" i="112"/>
  <c r="K2233" i="112" s="1"/>
  <c r="J2242" i="112"/>
  <c r="K2242" i="112" s="1"/>
  <c r="J2252" i="112"/>
  <c r="K2252" i="112" s="1"/>
  <c r="J2261" i="112"/>
  <c r="K2261" i="112" s="1"/>
  <c r="J2270" i="112"/>
  <c r="K2270" i="112" s="1"/>
  <c r="J2279" i="112"/>
  <c r="K2279" i="112" s="1"/>
  <c r="J2290" i="112"/>
  <c r="K2290" i="112" s="1"/>
  <c r="J2303" i="112"/>
  <c r="K2303" i="112" s="1"/>
  <c r="J2317" i="112"/>
  <c r="K2317" i="112" s="1"/>
  <c r="J2333" i="112"/>
  <c r="K2333" i="112" s="1"/>
  <c r="J2351" i="112"/>
  <c r="K2351" i="112" s="1"/>
  <c r="J2373" i="112"/>
  <c r="K2373" i="112" s="1"/>
  <c r="J2396" i="112"/>
  <c r="K2396" i="112" s="1"/>
  <c r="J2415" i="112"/>
  <c r="K2415" i="112" s="1"/>
  <c r="J2437" i="112"/>
  <c r="K2437" i="112" s="1"/>
  <c r="J2460" i="112"/>
  <c r="K2460" i="112" s="1"/>
  <c r="J2479" i="112"/>
  <c r="K2479" i="112" s="1"/>
  <c r="J2501" i="112"/>
  <c r="K2501" i="112" s="1"/>
  <c r="J2524" i="112"/>
  <c r="K2524" i="112" s="1"/>
  <c r="J2543" i="112"/>
  <c r="K2543" i="112" s="1"/>
  <c r="J2565" i="112"/>
  <c r="K2565" i="112" s="1"/>
  <c r="J2588" i="112"/>
  <c r="K2588" i="112" s="1"/>
  <c r="J2607" i="112"/>
  <c r="K2607" i="112" s="1"/>
  <c r="J2629" i="112"/>
  <c r="K2629" i="112" s="1"/>
  <c r="J2652" i="112"/>
  <c r="K2652" i="112" s="1"/>
  <c r="J2671" i="112"/>
  <c r="K2671" i="112" s="1"/>
  <c r="J2711" i="112"/>
  <c r="K2711" i="112" s="1"/>
  <c r="J2775" i="112"/>
  <c r="K2775" i="112" s="1"/>
  <c r="J2839" i="112"/>
  <c r="K2839" i="112" s="1"/>
  <c r="J2903" i="112"/>
  <c r="K2903" i="112" s="1"/>
  <c r="J2967" i="112"/>
  <c r="K2967" i="112" s="1"/>
  <c r="K2931" i="112"/>
  <c r="K2923" i="112"/>
  <c r="K2907" i="112"/>
  <c r="K2883" i="112"/>
  <c r="K2859" i="112"/>
  <c r="K2843" i="112"/>
  <c r="K2795" i="112"/>
  <c r="K2779" i="112"/>
  <c r="K2731" i="112"/>
  <c r="K2715" i="112"/>
  <c r="K2651" i="112"/>
  <c r="K2539" i="112"/>
  <c r="K2523" i="112"/>
  <c r="K2475" i="112"/>
  <c r="K2467" i="112"/>
  <c r="K2459" i="112"/>
  <c r="K2427" i="112"/>
  <c r="J2180" i="112"/>
  <c r="K2180" i="112" s="1"/>
  <c r="J2189" i="112"/>
  <c r="K2189" i="112" s="1"/>
  <c r="J2198" i="112"/>
  <c r="K2198" i="112" s="1"/>
  <c r="J2207" i="112"/>
  <c r="K2207" i="112" s="1"/>
  <c r="J2216" i="112"/>
  <c r="K2216" i="112" s="1"/>
  <c r="J2225" i="112"/>
  <c r="K2225" i="112" s="1"/>
  <c r="J2234" i="112"/>
  <c r="K2234" i="112" s="1"/>
  <c r="J2244" i="112"/>
  <c r="K2244" i="112" s="1"/>
  <c r="J2253" i="112"/>
  <c r="K2253" i="112" s="1"/>
  <c r="J2262" i="112"/>
  <c r="K2262" i="112" s="1"/>
  <c r="J2271" i="112"/>
  <c r="K2271" i="112" s="1"/>
  <c r="J2280" i="112"/>
  <c r="K2280" i="112" s="1"/>
  <c r="J2292" i="112"/>
  <c r="K2292" i="112" s="1"/>
  <c r="J2304" i="112"/>
  <c r="K2304" i="112" s="1"/>
  <c r="J2319" i="112"/>
  <c r="K2319" i="112" s="1"/>
  <c r="J2335" i="112"/>
  <c r="K2335" i="112" s="1"/>
  <c r="J2356" i="112"/>
  <c r="K2356" i="112" s="1"/>
  <c r="J2375" i="112"/>
  <c r="K2375" i="112" s="1"/>
  <c r="J2397" i="112"/>
  <c r="K2397" i="112" s="1"/>
  <c r="J2420" i="112"/>
  <c r="K2420" i="112" s="1"/>
  <c r="J2439" i="112"/>
  <c r="K2439" i="112" s="1"/>
  <c r="J2461" i="112"/>
  <c r="K2461" i="112" s="1"/>
  <c r="J2484" i="112"/>
  <c r="K2484" i="112" s="1"/>
  <c r="J2503" i="112"/>
  <c r="K2503" i="112" s="1"/>
  <c r="J2525" i="112"/>
  <c r="K2525" i="112" s="1"/>
  <c r="J2548" i="112"/>
  <c r="K2548" i="112" s="1"/>
  <c r="J2567" i="112"/>
  <c r="K2567" i="112" s="1"/>
  <c r="J2589" i="112"/>
  <c r="K2589" i="112" s="1"/>
  <c r="J2612" i="112"/>
  <c r="K2612" i="112" s="1"/>
  <c r="J2631" i="112"/>
  <c r="K2631" i="112" s="1"/>
  <c r="J2653" i="112"/>
  <c r="K2653" i="112" s="1"/>
  <c r="J2676" i="112"/>
  <c r="K2676" i="112" s="1"/>
  <c r="J2719" i="112"/>
  <c r="K2719" i="112" s="1"/>
  <c r="J2783" i="112"/>
  <c r="K2783" i="112" s="1"/>
  <c r="J2847" i="112"/>
  <c r="K2847" i="112" s="1"/>
  <c r="J2911" i="112"/>
  <c r="K2911" i="112" s="1"/>
  <c r="L32" i="120"/>
  <c r="L45" i="120"/>
  <c r="L62" i="120"/>
  <c r="L96" i="120"/>
  <c r="L109" i="120"/>
  <c r="L126" i="120"/>
  <c r="L176" i="120"/>
  <c r="L189" i="120"/>
  <c r="L22" i="120"/>
  <c r="L56" i="120"/>
  <c r="L69" i="120"/>
  <c r="L86" i="120"/>
  <c r="L120" i="120"/>
  <c r="L133" i="120"/>
  <c r="L149" i="120"/>
  <c r="L166" i="120"/>
  <c r="L29" i="120"/>
  <c r="L13" i="120"/>
  <c r="L30" i="120"/>
  <c r="L64" i="120"/>
  <c r="L77" i="120"/>
  <c r="L94" i="120"/>
  <c r="L128" i="120"/>
  <c r="L141" i="120"/>
  <c r="L144" i="120"/>
  <c r="L157" i="120"/>
  <c r="L174" i="120"/>
  <c r="L24" i="120"/>
  <c r="L37" i="120"/>
  <c r="L88" i="120"/>
  <c r="L101" i="120"/>
  <c r="L118" i="120"/>
  <c r="L168" i="120"/>
  <c r="L181" i="120"/>
  <c r="L237" i="120"/>
  <c r="L249" i="120"/>
  <c r="L306" i="120"/>
  <c r="L336" i="120"/>
  <c r="L368" i="120"/>
  <c r="L400" i="120"/>
  <c r="L432" i="120"/>
  <c r="L464" i="120"/>
  <c r="L496" i="120"/>
  <c r="L398" i="120"/>
  <c r="L418" i="120"/>
  <c r="L427" i="120"/>
  <c r="L459" i="120"/>
  <c r="L462" i="120"/>
  <c r="L482" i="120"/>
  <c r="L491" i="120"/>
  <c r="L307" i="120"/>
  <c r="L360" i="120"/>
  <c r="L392" i="120"/>
  <c r="L241" i="120"/>
  <c r="L293" i="120"/>
  <c r="L299" i="120"/>
  <c r="L346" i="120"/>
  <c r="L355" i="120"/>
  <c r="L358" i="120"/>
  <c r="L378" i="120"/>
  <c r="L387" i="120"/>
  <c r="L390" i="120"/>
  <c r="L410" i="120"/>
  <c r="L419" i="120"/>
  <c r="L422" i="120"/>
  <c r="L442" i="120"/>
  <c r="L451" i="120"/>
  <c r="L454" i="120"/>
  <c r="L474" i="120"/>
  <c r="L483" i="120"/>
  <c r="L486" i="120"/>
  <c r="L506" i="120"/>
  <c r="L522" i="120"/>
  <c r="L538" i="120"/>
  <c r="L554" i="120"/>
  <c r="L567" i="120"/>
  <c r="L577" i="120"/>
  <c r="L580" i="120"/>
  <c r="L251" i="120"/>
  <c r="L269" i="120"/>
  <c r="L275" i="120"/>
  <c r="L290" i="120"/>
  <c r="L317" i="120"/>
  <c r="L323" i="120"/>
  <c r="L352" i="120"/>
  <c r="L384" i="120"/>
  <c r="L416" i="120"/>
  <c r="L448" i="120"/>
  <c r="L480" i="120"/>
  <c r="L586" i="120"/>
  <c r="L338" i="120"/>
  <c r="L347" i="120"/>
  <c r="L350" i="120"/>
  <c r="L370" i="120"/>
  <c r="L379" i="120"/>
  <c r="L382" i="120"/>
  <c r="L402" i="120"/>
  <c r="L411" i="120"/>
  <c r="L414" i="120"/>
  <c r="L434" i="120"/>
  <c r="L443" i="120"/>
  <c r="L446" i="120"/>
  <c r="L466" i="120"/>
  <c r="L475" i="120"/>
  <c r="L478" i="120"/>
  <c r="L498" i="120"/>
  <c r="L507" i="120"/>
  <c r="L510" i="120"/>
  <c r="L523" i="120"/>
  <c r="L526" i="120"/>
  <c r="L539" i="120"/>
  <c r="L542" i="120"/>
  <c r="L555" i="120"/>
  <c r="L558" i="120"/>
  <c r="L568" i="120"/>
  <c r="L575" i="120"/>
  <c r="L618" i="120"/>
  <c r="L566" i="120"/>
  <c r="L638" i="120"/>
  <c r="L700" i="120"/>
  <c r="L738" i="120"/>
  <c r="L746" i="120"/>
  <c r="L760" i="120"/>
  <c r="L840" i="120"/>
  <c r="L843" i="120"/>
  <c r="L606" i="120"/>
  <c r="L612" i="120"/>
  <c r="L628" i="120"/>
  <c r="L644" i="120"/>
  <c r="L652" i="120"/>
  <c r="L660" i="120"/>
  <c r="L668" i="120"/>
  <c r="L676" i="120"/>
  <c r="L684" i="120"/>
  <c r="L582" i="120"/>
  <c r="L610" i="120"/>
  <c r="L626" i="120"/>
  <c r="L633" i="120"/>
  <c r="L636" i="120"/>
  <c r="L706" i="120"/>
  <c r="L736" i="120"/>
  <c r="L744" i="120"/>
  <c r="L758" i="120"/>
  <c r="L787" i="120"/>
  <c r="L853" i="120"/>
  <c r="L617" i="120"/>
  <c r="L622" i="120"/>
  <c r="L650" i="120"/>
  <c r="L658" i="120"/>
  <c r="L666" i="120"/>
  <c r="L674" i="120"/>
  <c r="L682" i="120"/>
  <c r="L690" i="120"/>
  <c r="L698" i="120"/>
  <c r="L712" i="120"/>
  <c r="L720" i="120"/>
  <c r="L728" i="120"/>
  <c r="L750" i="120"/>
  <c r="L764" i="120"/>
  <c r="L784" i="120"/>
  <c r="L800" i="120"/>
  <c r="L831" i="120"/>
  <c r="L835" i="120"/>
  <c r="L598" i="120"/>
  <c r="L634" i="120"/>
  <c r="L642" i="120"/>
  <c r="L704" i="120"/>
  <c r="L734" i="120"/>
  <c r="L742" i="120"/>
  <c r="L756" i="120"/>
  <c r="L776" i="120"/>
  <c r="L779" i="120"/>
  <c r="L819" i="120"/>
  <c r="L864" i="120"/>
  <c r="L574" i="120"/>
  <c r="L620" i="120"/>
  <c r="L648" i="120"/>
  <c r="L656" i="120"/>
  <c r="L664" i="120"/>
  <c r="L672" i="120"/>
  <c r="L680" i="120"/>
  <c r="L688" i="120"/>
  <c r="L696" i="120"/>
  <c r="L710" i="120"/>
  <c r="L718" i="120"/>
  <c r="L726" i="120"/>
  <c r="L748" i="120"/>
  <c r="L770" i="120"/>
  <c r="L792" i="120"/>
  <c r="L795" i="120"/>
  <c r="L816" i="120"/>
  <c r="L832" i="120"/>
  <c r="L861" i="120"/>
  <c r="L778" i="120"/>
  <c r="L810" i="120"/>
  <c r="L842" i="120"/>
  <c r="L907" i="120"/>
  <c r="L786" i="120"/>
  <c r="L818" i="120"/>
  <c r="L850" i="120"/>
  <c r="L858" i="120"/>
  <c r="L871" i="120"/>
  <c r="L890" i="120"/>
  <c r="L893" i="120"/>
  <c r="L899" i="120"/>
  <c r="L911" i="120"/>
  <c r="L807" i="120"/>
  <c r="L839" i="120"/>
  <c r="L866" i="120"/>
  <c r="L794" i="120"/>
  <c r="L826" i="120"/>
  <c r="L872" i="120"/>
  <c r="L912" i="120"/>
  <c r="L915" i="120"/>
  <c r="L783" i="120"/>
  <c r="L815" i="120"/>
  <c r="L847" i="120"/>
  <c r="L888" i="120"/>
  <c r="L891" i="120"/>
  <c r="L909" i="120"/>
  <c r="L952" i="120"/>
  <c r="L1076" i="120"/>
  <c r="L802" i="120"/>
  <c r="L834" i="120"/>
  <c r="L855" i="120"/>
  <c r="L882" i="120"/>
  <c r="L885" i="120"/>
  <c r="L919" i="120"/>
  <c r="L931" i="120"/>
  <c r="L791" i="120"/>
  <c r="L823" i="120"/>
  <c r="L1014" i="120"/>
  <c r="L1070" i="120"/>
  <c r="L959" i="120"/>
  <c r="L1017" i="120"/>
  <c r="L1030" i="120"/>
  <c r="L1040" i="120"/>
  <c r="L1045" i="120"/>
  <c r="L1058" i="120"/>
  <c r="L1073" i="120"/>
  <c r="L957" i="120"/>
  <c r="L969" i="120"/>
  <c r="L977" i="120"/>
  <c r="L985" i="120"/>
  <c r="L1001" i="120"/>
  <c r="L1010" i="120"/>
  <c r="L1025" i="120"/>
  <c r="L1038" i="120"/>
  <c r="L1053" i="120"/>
  <c r="L1066" i="120"/>
  <c r="L1081" i="120"/>
  <c r="L1117" i="120"/>
  <c r="L1122" i="120"/>
  <c r="L1061" i="120"/>
  <c r="L1074" i="120"/>
  <c r="L953" i="120"/>
  <c r="L967" i="120"/>
  <c r="L975" i="120"/>
  <c r="L983" i="120"/>
  <c r="L991" i="120"/>
  <c r="L999" i="120"/>
  <c r="L1013" i="120"/>
  <c r="L1026" i="120"/>
  <c r="L1041" i="120"/>
  <c r="L1046" i="120"/>
  <c r="L1056" i="120"/>
  <c r="L1069" i="120"/>
  <c r="L1141" i="120"/>
  <c r="L1201" i="120"/>
  <c r="L951" i="120"/>
  <c r="L1008" i="120"/>
  <c r="L1021" i="120"/>
  <c r="L1034" i="120"/>
  <c r="L1054" i="120"/>
  <c r="L1064" i="120"/>
  <c r="L1077" i="120"/>
  <c r="L1082" i="120"/>
  <c r="L1087" i="120"/>
  <c r="L1129" i="120"/>
  <c r="L949" i="120"/>
  <c r="L1006" i="120"/>
  <c r="L1016" i="120"/>
  <c r="L1029" i="120"/>
  <c r="L1049" i="120"/>
  <c r="L1062" i="120"/>
  <c r="L1072" i="120"/>
  <c r="L1151" i="120"/>
  <c r="L1158" i="120"/>
  <c r="K965" i="120"/>
  <c r="L965" i="120" s="1"/>
  <c r="K973" i="120"/>
  <c r="L973" i="120" s="1"/>
  <c r="K981" i="120"/>
  <c r="L981" i="120" s="1"/>
  <c r="K989" i="120"/>
  <c r="L989" i="120" s="1"/>
  <c r="K997" i="120"/>
  <c r="L997" i="120" s="1"/>
  <c r="L1094" i="120"/>
  <c r="L1121" i="120"/>
  <c r="L1127" i="120"/>
  <c r="L1207" i="120"/>
  <c r="K946" i="120"/>
  <c r="L946" i="120" s="1"/>
  <c r="K954" i="120"/>
  <c r="L954" i="120" s="1"/>
  <c r="K962" i="120"/>
  <c r="L962" i="120" s="1"/>
  <c r="K970" i="120"/>
  <c r="L970" i="120" s="1"/>
  <c r="K978" i="120"/>
  <c r="L978" i="120" s="1"/>
  <c r="K986" i="120"/>
  <c r="L986" i="120" s="1"/>
  <c r="K994" i="120"/>
  <c r="L994" i="120" s="1"/>
  <c r="K1002" i="120"/>
  <c r="L1002" i="120" s="1"/>
  <c r="L1113" i="120"/>
  <c r="L1119" i="120"/>
  <c r="L1138" i="120"/>
  <c r="L1154" i="120"/>
  <c r="L1193" i="120"/>
  <c r="L1244" i="120"/>
  <c r="K948" i="120"/>
  <c r="L948" i="120" s="1"/>
  <c r="K956" i="120"/>
  <c r="L956" i="120" s="1"/>
  <c r="K964" i="120"/>
  <c r="L964" i="120" s="1"/>
  <c r="K972" i="120"/>
  <c r="L972" i="120" s="1"/>
  <c r="K980" i="120"/>
  <c r="L980" i="120" s="1"/>
  <c r="K988" i="120"/>
  <c r="L988" i="120" s="1"/>
  <c r="K996" i="120"/>
  <c r="L996" i="120" s="1"/>
  <c r="L1097" i="120"/>
  <c r="L1103" i="120"/>
  <c r="L1134" i="120"/>
  <c r="L1143" i="120"/>
  <c r="L1150" i="120"/>
  <c r="L1159" i="120"/>
  <c r="L1169" i="120"/>
  <c r="L1177" i="120"/>
  <c r="L1185" i="120"/>
  <c r="L1231" i="120"/>
  <c r="L1005" i="120"/>
  <c r="L1095" i="120"/>
  <c r="L1126" i="120"/>
  <c r="L1191" i="120"/>
  <c r="K942" i="120"/>
  <c r="L942" i="120" s="1"/>
  <c r="K950" i="120"/>
  <c r="L950" i="120" s="1"/>
  <c r="K958" i="120"/>
  <c r="L958" i="120" s="1"/>
  <c r="K966" i="120"/>
  <c r="L966" i="120" s="1"/>
  <c r="K974" i="120"/>
  <c r="L974" i="120" s="1"/>
  <c r="K982" i="120"/>
  <c r="L982" i="120" s="1"/>
  <c r="K990" i="120"/>
  <c r="L990" i="120" s="1"/>
  <c r="L1118" i="120"/>
  <c r="L1146" i="120"/>
  <c r="L1162" i="120"/>
  <c r="L1167" i="120"/>
  <c r="L1175" i="120"/>
  <c r="L1183" i="120"/>
  <c r="L1209" i="120"/>
  <c r="L1212" i="120"/>
  <c r="L1229" i="120"/>
  <c r="L1261" i="120"/>
  <c r="L1265" i="120"/>
  <c r="L1297" i="120"/>
  <c r="L1309" i="120"/>
  <c r="L1361" i="120"/>
  <c r="L1373" i="120"/>
  <c r="L1233" i="120"/>
  <c r="L1321" i="120"/>
  <c r="L1333" i="120"/>
  <c r="L1385" i="120"/>
  <c r="L1397" i="120"/>
  <c r="L1409" i="120"/>
  <c r="L1237" i="120"/>
  <c r="L1241" i="120"/>
  <c r="L1280" i="120"/>
  <c r="L1305" i="120"/>
  <c r="L1317" i="120"/>
  <c r="L1369" i="120"/>
  <c r="L1381" i="120"/>
  <c r="L1213" i="120"/>
  <c r="L1245" i="120"/>
  <c r="L1272" i="120"/>
  <c r="L1329" i="120"/>
  <c r="L1341" i="120"/>
  <c r="L1393" i="120"/>
  <c r="L1405" i="120"/>
  <c r="L1217" i="120"/>
  <c r="L1249" i="120"/>
  <c r="L1285" i="120"/>
  <c r="L1426" i="120"/>
  <c r="K1406" i="120"/>
  <c r="L1406" i="120" s="1"/>
  <c r="K1414" i="120"/>
  <c r="L1414" i="120" s="1"/>
  <c r="K1422" i="120"/>
  <c r="L1422" i="120" s="1"/>
  <c r="K1410" i="120"/>
  <c r="L1410" i="120" s="1"/>
  <c r="K1418" i="120"/>
  <c r="L1418" i="120" s="1"/>
  <c r="M9" i="119"/>
  <c r="K14" i="122" l="1"/>
  <c r="J14" i="122"/>
  <c r="J2170" i="112"/>
  <c r="L1003" i="120"/>
  <c r="D15" i="74" s="1"/>
  <c r="A11" i="122"/>
  <c r="J2969" i="112"/>
  <c r="K2173" i="112"/>
  <c r="K2969" i="112" s="1"/>
  <c r="D39" i="74" s="1"/>
  <c r="L1428" i="120"/>
  <c r="D16" i="74" s="1"/>
  <c r="K1003" i="120"/>
  <c r="K1428" i="120"/>
  <c r="L5449" i="119"/>
  <c r="M5449" i="119"/>
  <c r="D36" i="74" s="1"/>
  <c r="A12" i="122" l="1"/>
  <c r="A13" i="122" s="1"/>
  <c r="A14" i="122" l="1"/>
  <c r="A15" i="122" s="1"/>
  <c r="E43" i="74" l="1"/>
  <c r="C33" i="74"/>
  <c r="C32" i="74"/>
  <c r="C41" i="74" s="1"/>
  <c r="E36" i="74" s="1"/>
  <c r="F36" i="74" s="1"/>
  <c r="H9" i="114"/>
  <c r="H8" i="114"/>
  <c r="F9" i="114"/>
  <c r="F8" i="114"/>
  <c r="E44" i="74" l="1"/>
  <c r="F44" i="74" s="1"/>
  <c r="E46" i="74"/>
  <c r="F46" i="74" s="1"/>
  <c r="E47" i="74"/>
  <c r="F47" i="74" s="1"/>
  <c r="E49" i="74"/>
  <c r="F49" i="74" s="1"/>
  <c r="E50" i="74"/>
  <c r="F50" i="74" s="1"/>
  <c r="E32" i="74"/>
  <c r="E33" i="74"/>
  <c r="E38" i="74"/>
  <c r="E39" i="74"/>
  <c r="F39" i="74" s="1"/>
  <c r="E35" i="74"/>
  <c r="F43" i="74"/>
  <c r="E34" i="117"/>
  <c r="E35" i="117"/>
  <c r="E36" i="117"/>
  <c r="E37" i="117"/>
  <c r="E38" i="117"/>
  <c r="E39" i="117"/>
  <c r="E40" i="117"/>
  <c r="E41" i="117"/>
  <c r="E42" i="117"/>
  <c r="E43" i="117"/>
  <c r="E44" i="117"/>
  <c r="E45" i="117"/>
  <c r="E46" i="117"/>
  <c r="E47" i="117"/>
  <c r="E48" i="117"/>
  <c r="E49" i="117"/>
  <c r="E50" i="117"/>
  <c r="E51" i="117"/>
  <c r="E52" i="117"/>
  <c r="E53" i="117"/>
  <c r="E54" i="117"/>
  <c r="E55" i="117"/>
  <c r="E56" i="117"/>
  <c r="E57" i="117"/>
  <c r="E58" i="117"/>
  <c r="E59" i="117"/>
  <c r="E52" i="74" l="1"/>
  <c r="F52" i="74"/>
  <c r="E1751" i="118"/>
  <c r="E1750" i="118"/>
  <c r="E1749" i="118"/>
  <c r="E1748" i="118"/>
  <c r="E1747" i="118"/>
  <c r="E1746" i="118"/>
  <c r="E1745" i="118"/>
  <c r="E1744" i="118"/>
  <c r="E1743" i="118"/>
  <c r="E1742" i="118"/>
  <c r="E1741" i="118"/>
  <c r="E1740" i="118"/>
  <c r="E1739" i="118"/>
  <c r="E1738" i="118"/>
  <c r="E1737" i="118"/>
  <c r="E1736" i="118"/>
  <c r="E1735" i="118"/>
  <c r="E1734" i="118"/>
  <c r="E1733" i="118"/>
  <c r="E1732" i="118"/>
  <c r="E1731" i="118"/>
  <c r="E1730" i="118"/>
  <c r="E1729" i="118"/>
  <c r="E1728" i="118"/>
  <c r="E1727" i="118"/>
  <c r="E1726" i="118"/>
  <c r="E1725" i="118"/>
  <c r="E1724" i="118"/>
  <c r="E1723" i="118"/>
  <c r="E1722" i="118"/>
  <c r="E1721" i="118"/>
  <c r="E1720" i="118"/>
  <c r="E1719" i="118"/>
  <c r="E1718" i="118"/>
  <c r="E1717" i="118"/>
  <c r="E1716" i="118"/>
  <c r="E1715" i="118"/>
  <c r="E1714" i="118"/>
  <c r="E1713" i="118"/>
  <c r="E1712" i="118"/>
  <c r="E1711" i="118"/>
  <c r="E1710" i="118"/>
  <c r="E1709" i="118"/>
  <c r="E1708" i="118"/>
  <c r="E1707" i="118"/>
  <c r="E1706" i="118"/>
  <c r="E1705" i="118"/>
  <c r="E1704" i="118"/>
  <c r="E1703" i="118"/>
  <c r="E1702" i="118"/>
  <c r="E1701" i="118"/>
  <c r="E1700" i="118"/>
  <c r="E1699" i="118"/>
  <c r="E1698" i="118"/>
  <c r="E1697" i="118"/>
  <c r="E1696" i="118"/>
  <c r="E1695" i="118"/>
  <c r="E1694" i="118"/>
  <c r="E1693" i="118"/>
  <c r="E1692" i="118"/>
  <c r="E1691" i="118"/>
  <c r="E1690" i="118"/>
  <c r="E1689" i="118"/>
  <c r="E1688" i="118"/>
  <c r="E1687" i="118"/>
  <c r="E1686" i="118"/>
  <c r="E1685" i="118"/>
  <c r="E1684" i="118"/>
  <c r="E1683" i="118"/>
  <c r="E1682" i="118"/>
  <c r="E1681" i="118"/>
  <c r="E1680" i="118"/>
  <c r="E1679" i="118"/>
  <c r="E1678" i="118"/>
  <c r="E1677" i="118"/>
  <c r="E1676" i="118"/>
  <c r="E1675" i="118"/>
  <c r="E1674" i="118"/>
  <c r="E1673" i="118"/>
  <c r="E1672" i="118"/>
  <c r="E1671" i="118"/>
  <c r="E1670" i="118"/>
  <c r="E1669" i="118"/>
  <c r="E1668" i="118"/>
  <c r="E1667" i="118"/>
  <c r="E1666" i="118"/>
  <c r="E1665" i="118"/>
  <c r="E1664" i="118"/>
  <c r="E1663" i="118"/>
  <c r="E1662" i="118"/>
  <c r="E1661" i="118"/>
  <c r="E1660" i="118"/>
  <c r="E1659" i="118"/>
  <c r="E1658" i="118"/>
  <c r="E1657" i="118"/>
  <c r="E1656" i="118"/>
  <c r="E1655" i="118"/>
  <c r="E1654" i="118"/>
  <c r="E1653" i="118"/>
  <c r="E1652" i="118"/>
  <c r="E1651" i="118"/>
  <c r="E1650" i="118"/>
  <c r="E1649" i="118"/>
  <c r="E1648" i="118"/>
  <c r="E1647" i="118"/>
  <c r="E1646" i="118"/>
  <c r="E1645" i="118"/>
  <c r="E1644" i="118"/>
  <c r="E1643" i="118"/>
  <c r="E1642" i="118"/>
  <c r="E1641" i="118"/>
  <c r="E1640" i="118"/>
  <c r="E1639" i="118"/>
  <c r="E1638" i="118"/>
  <c r="E1637" i="118"/>
  <c r="E1636" i="118"/>
  <c r="E1635" i="118"/>
  <c r="E1634" i="118"/>
  <c r="E1633" i="118"/>
  <c r="E1632" i="118"/>
  <c r="E1631" i="118"/>
  <c r="E1630" i="118"/>
  <c r="E1629" i="118"/>
  <c r="E1628" i="118"/>
  <c r="E1627" i="118"/>
  <c r="E1626" i="118"/>
  <c r="E1625" i="118"/>
  <c r="E1624" i="118"/>
  <c r="E1623" i="118"/>
  <c r="E1622" i="118"/>
  <c r="E1621" i="118"/>
  <c r="E1620" i="118"/>
  <c r="E1619" i="118"/>
  <c r="E1618" i="118"/>
  <c r="E1617" i="118"/>
  <c r="E1616" i="118"/>
  <c r="E1615" i="118"/>
  <c r="E1614" i="118"/>
  <c r="E1613" i="118"/>
  <c r="E1612" i="118"/>
  <c r="E1611" i="118"/>
  <c r="E1610" i="118"/>
  <c r="E1609" i="118"/>
  <c r="E1608" i="118"/>
  <c r="E1607" i="118"/>
  <c r="E1606" i="118"/>
  <c r="E1605" i="118"/>
  <c r="E1604" i="118"/>
  <c r="E1603" i="118"/>
  <c r="E1602" i="118"/>
  <c r="E1601" i="118"/>
  <c r="E1600" i="118"/>
  <c r="E1599" i="118"/>
  <c r="E1598" i="118"/>
  <c r="E1597" i="118"/>
  <c r="E1596" i="118"/>
  <c r="E1595" i="118"/>
  <c r="E1594" i="118"/>
  <c r="E1593" i="118"/>
  <c r="E1592" i="118"/>
  <c r="E1591" i="118"/>
  <c r="E1590" i="118"/>
  <c r="E1589" i="118"/>
  <c r="E1588" i="118"/>
  <c r="E1587" i="118"/>
  <c r="E1586" i="118"/>
  <c r="E1585" i="118"/>
  <c r="E1584" i="118"/>
  <c r="E1583" i="118"/>
  <c r="E1582" i="118"/>
  <c r="E1581" i="118"/>
  <c r="E1580" i="118"/>
  <c r="E1579" i="118"/>
  <c r="E1578" i="118"/>
  <c r="E1577" i="118"/>
  <c r="E1576" i="118"/>
  <c r="E1575" i="118"/>
  <c r="E1574" i="118"/>
  <c r="E1573" i="118"/>
  <c r="E1572" i="118"/>
  <c r="E1571" i="118"/>
  <c r="E1570" i="118"/>
  <c r="E1569" i="118"/>
  <c r="E1568" i="118"/>
  <c r="E1567" i="118"/>
  <c r="E1566" i="118"/>
  <c r="E1565" i="118"/>
  <c r="E1564" i="118"/>
  <c r="E1563" i="118"/>
  <c r="E1562" i="118"/>
  <c r="E1561" i="118"/>
  <c r="E1560" i="118"/>
  <c r="E1559" i="118"/>
  <c r="E1558" i="118"/>
  <c r="E1557" i="118"/>
  <c r="E1556" i="118"/>
  <c r="E1555" i="118"/>
  <c r="E1554" i="118"/>
  <c r="E1553" i="118"/>
  <c r="E1552" i="118"/>
  <c r="E1551" i="118"/>
  <c r="E1550" i="118"/>
  <c r="E1549" i="118"/>
  <c r="E1548" i="118"/>
  <c r="E1547" i="118"/>
  <c r="E1546" i="118"/>
  <c r="E1545" i="118"/>
  <c r="E1544" i="118"/>
  <c r="E1543" i="118"/>
  <c r="E1542" i="118"/>
  <c r="E1541" i="118"/>
  <c r="E1540" i="118"/>
  <c r="E1539" i="118"/>
  <c r="E1538" i="118"/>
  <c r="E1537" i="118"/>
  <c r="E1536" i="118"/>
  <c r="E1535" i="118"/>
  <c r="E1534" i="118"/>
  <c r="E1533" i="118"/>
  <c r="E1532" i="118"/>
  <c r="E1531" i="118"/>
  <c r="E1530" i="118"/>
  <c r="E1529" i="118"/>
  <c r="E1528" i="118"/>
  <c r="E1527" i="118"/>
  <c r="E1526" i="118"/>
  <c r="E1525" i="118"/>
  <c r="E1524" i="118"/>
  <c r="E1523" i="118"/>
  <c r="E1522" i="118"/>
  <c r="E1521" i="118"/>
  <c r="E1520" i="118"/>
  <c r="E1519" i="118"/>
  <c r="E1518" i="118"/>
  <c r="E1517" i="118"/>
  <c r="E1516" i="118"/>
  <c r="E1515" i="118"/>
  <c r="E1514" i="118"/>
  <c r="E1513" i="118"/>
  <c r="E1512" i="118"/>
  <c r="E1511" i="118"/>
  <c r="E1510" i="118"/>
  <c r="E1509" i="118"/>
  <c r="E1508" i="118"/>
  <c r="E1507" i="118"/>
  <c r="E1506" i="118"/>
  <c r="E1505" i="118"/>
  <c r="E1504" i="118"/>
  <c r="E1503" i="118"/>
  <c r="E1502" i="118"/>
  <c r="E1501" i="118"/>
  <c r="E1500" i="118"/>
  <c r="E1499" i="118"/>
  <c r="E1498" i="118"/>
  <c r="E1497" i="118"/>
  <c r="E1496" i="118"/>
  <c r="E1495" i="118"/>
  <c r="E1494" i="118"/>
  <c r="E1493" i="118"/>
  <c r="E1492" i="118"/>
  <c r="E1491" i="118"/>
  <c r="E1490" i="118"/>
  <c r="E1489" i="118"/>
  <c r="E1488" i="118"/>
  <c r="E1487" i="118"/>
  <c r="E1486" i="118"/>
  <c r="E1485" i="118"/>
  <c r="E1484" i="118"/>
  <c r="E1483" i="118"/>
  <c r="E1482" i="118"/>
  <c r="E1481" i="118"/>
  <c r="E1480" i="118"/>
  <c r="E1479" i="118"/>
  <c r="E1478" i="118"/>
  <c r="E1477" i="118"/>
  <c r="E1476" i="118"/>
  <c r="E1475" i="118"/>
  <c r="E1474" i="118"/>
  <c r="E1473" i="118"/>
  <c r="E1472" i="118"/>
  <c r="E1471" i="118"/>
  <c r="E1470" i="118"/>
  <c r="E1469" i="118"/>
  <c r="E1468" i="118"/>
  <c r="E1467" i="118"/>
  <c r="E1466" i="118"/>
  <c r="E1465" i="118"/>
  <c r="E1464" i="118"/>
  <c r="E1463" i="118"/>
  <c r="E1462" i="118"/>
  <c r="E1461" i="118"/>
  <c r="E1460" i="118"/>
  <c r="E1459" i="118"/>
  <c r="E1458" i="118"/>
  <c r="E1457" i="118"/>
  <c r="E1456" i="118"/>
  <c r="E1455" i="118"/>
  <c r="E1454" i="118"/>
  <c r="E1453" i="118"/>
  <c r="E1452" i="118"/>
  <c r="E1451" i="118"/>
  <c r="E1450" i="118"/>
  <c r="E1449" i="118"/>
  <c r="E1448" i="118"/>
  <c r="E1447" i="118"/>
  <c r="E1446" i="118"/>
  <c r="E1445" i="118"/>
  <c r="E1444" i="118"/>
  <c r="E1443" i="118"/>
  <c r="E1442" i="118"/>
  <c r="E1441" i="118"/>
  <c r="E1440" i="118"/>
  <c r="E1439" i="118"/>
  <c r="E1438" i="118"/>
  <c r="E1437" i="118"/>
  <c r="E1436" i="118"/>
  <c r="E1435" i="118"/>
  <c r="E1434" i="118"/>
  <c r="E1433" i="118"/>
  <c r="E1432" i="118"/>
  <c r="E1431" i="118"/>
  <c r="E1430" i="118"/>
  <c r="E1429" i="118"/>
  <c r="E1428" i="118"/>
  <c r="E1427" i="118"/>
  <c r="E1426" i="118"/>
  <c r="E1425" i="118"/>
  <c r="E1424" i="118"/>
  <c r="E1423" i="118"/>
  <c r="E1422" i="118"/>
  <c r="E1421" i="118"/>
  <c r="E1420" i="118"/>
  <c r="E1419" i="118"/>
  <c r="E1418" i="118"/>
  <c r="E1417" i="118"/>
  <c r="E1416" i="118"/>
  <c r="E1415" i="118"/>
  <c r="E1414" i="118"/>
  <c r="E1413" i="118"/>
  <c r="E1412" i="118"/>
  <c r="E1411" i="118"/>
  <c r="E1410" i="118"/>
  <c r="E1409" i="118"/>
  <c r="E1408" i="118"/>
  <c r="E1407" i="118"/>
  <c r="E1406" i="118"/>
  <c r="E1405" i="118"/>
  <c r="E1404" i="118"/>
  <c r="E1403" i="118"/>
  <c r="E1402" i="118"/>
  <c r="E1401" i="118"/>
  <c r="E1400" i="118"/>
  <c r="E1399" i="118"/>
  <c r="E1398" i="118"/>
  <c r="E1397" i="118"/>
  <c r="E1396" i="118"/>
  <c r="E1395" i="118"/>
  <c r="E1394" i="118"/>
  <c r="E1393" i="118"/>
  <c r="E1392" i="118"/>
  <c r="E1391" i="118"/>
  <c r="E1390" i="118"/>
  <c r="E1389" i="118"/>
  <c r="E1388" i="118"/>
  <c r="E1387" i="118"/>
  <c r="E1386" i="118"/>
  <c r="E1385" i="118"/>
  <c r="E1384" i="118"/>
  <c r="E1383" i="118"/>
  <c r="M1382" i="118"/>
  <c r="M4859" i="118" s="1"/>
  <c r="D35" i="74" s="1"/>
  <c r="F35" i="74" s="1"/>
  <c r="E1378" i="118"/>
  <c r="E1377" i="118"/>
  <c r="E1376" i="118"/>
  <c r="E1375" i="118"/>
  <c r="E1374" i="118"/>
  <c r="E1373" i="118"/>
  <c r="E1372" i="118"/>
  <c r="E1371" i="118"/>
  <c r="E1370" i="118"/>
  <c r="E1369" i="118"/>
  <c r="E1368" i="118"/>
  <c r="E1367" i="118"/>
  <c r="E1366" i="118"/>
  <c r="E1365" i="118"/>
  <c r="E1364" i="118"/>
  <c r="E1363" i="118"/>
  <c r="E1362" i="118"/>
  <c r="E1361" i="118"/>
  <c r="E1360" i="118"/>
  <c r="E1359" i="118"/>
  <c r="E1358" i="118"/>
  <c r="E1357" i="118"/>
  <c r="E1356" i="118"/>
  <c r="E1355" i="118"/>
  <c r="E1354" i="118"/>
  <c r="E1353" i="118"/>
  <c r="E1352" i="118"/>
  <c r="E1351" i="118"/>
  <c r="E1350" i="118"/>
  <c r="E1349" i="118"/>
  <c r="E1348" i="118"/>
  <c r="E1347" i="118"/>
  <c r="E1346" i="118"/>
  <c r="E1345" i="118"/>
  <c r="E1344" i="118"/>
  <c r="E1343" i="118"/>
  <c r="E1342" i="118"/>
  <c r="E1341" i="118"/>
  <c r="E1340" i="118"/>
  <c r="E1339" i="118"/>
  <c r="E1338" i="118"/>
  <c r="E1337" i="118"/>
  <c r="E1336" i="118"/>
  <c r="E1335" i="118"/>
  <c r="E1334" i="118"/>
  <c r="E1333" i="118"/>
  <c r="E1332" i="118"/>
  <c r="E1331" i="118"/>
  <c r="E1330" i="118"/>
  <c r="E1329" i="118"/>
  <c r="E1328" i="118"/>
  <c r="E1327" i="118"/>
  <c r="E1326" i="118"/>
  <c r="E1325" i="118"/>
  <c r="E1324" i="118"/>
  <c r="E1323" i="118"/>
  <c r="E1322" i="118"/>
  <c r="E1321" i="118"/>
  <c r="E1320" i="118"/>
  <c r="E1319" i="118"/>
  <c r="E1318" i="118"/>
  <c r="E1317" i="118"/>
  <c r="E1316" i="118"/>
  <c r="E1315" i="118"/>
  <c r="E1314" i="118"/>
  <c r="E1313" i="118"/>
  <c r="E1312" i="118"/>
  <c r="E1311" i="118"/>
  <c r="E1310" i="118"/>
  <c r="E1309" i="118"/>
  <c r="E1308" i="118"/>
  <c r="E1307" i="118"/>
  <c r="E1306" i="118"/>
  <c r="E1305" i="118"/>
  <c r="E1304" i="118"/>
  <c r="E1303" i="118"/>
  <c r="E1302" i="118"/>
  <c r="E1301" i="118"/>
  <c r="E1300" i="118"/>
  <c r="E1299" i="118"/>
  <c r="E1298" i="118"/>
  <c r="E1297" i="118"/>
  <c r="E1296" i="118"/>
  <c r="E1295" i="118"/>
  <c r="E1294" i="118"/>
  <c r="E1293" i="118"/>
  <c r="E1292" i="118"/>
  <c r="E1291" i="118"/>
  <c r="E1290" i="118"/>
  <c r="E1289" i="118"/>
  <c r="E1288" i="118"/>
  <c r="E1287" i="118"/>
  <c r="E1286" i="118"/>
  <c r="E1285" i="118"/>
  <c r="E1284" i="118"/>
  <c r="E1283" i="118"/>
  <c r="E1282" i="118"/>
  <c r="E1281" i="118"/>
  <c r="E1280" i="118"/>
  <c r="E1279" i="118"/>
  <c r="E1278" i="118"/>
  <c r="E1277" i="118"/>
  <c r="E1276" i="118"/>
  <c r="E1275" i="118"/>
  <c r="E1274" i="118"/>
  <c r="E1273" i="118"/>
  <c r="E1272" i="118"/>
  <c r="E1271" i="118"/>
  <c r="E1270" i="118"/>
  <c r="E1269" i="118"/>
  <c r="E1268" i="118"/>
  <c r="E1267" i="118"/>
  <c r="E1266" i="118"/>
  <c r="E1265" i="118"/>
  <c r="E1264" i="118"/>
  <c r="E1263" i="118"/>
  <c r="E1262" i="118"/>
  <c r="E1261" i="118"/>
  <c r="E1260" i="118"/>
  <c r="E1259" i="118"/>
  <c r="E1258" i="118"/>
  <c r="E1257" i="118"/>
  <c r="E1256" i="118"/>
  <c r="E1255" i="118"/>
  <c r="E1254" i="118"/>
  <c r="E1253" i="118"/>
  <c r="E1252" i="118"/>
  <c r="E1251" i="118"/>
  <c r="E1250" i="118"/>
  <c r="E1249" i="118"/>
  <c r="E1248" i="118"/>
  <c r="E1247" i="118"/>
  <c r="E1246" i="118"/>
  <c r="E1245" i="118"/>
  <c r="E1244" i="118"/>
  <c r="E1243" i="118"/>
  <c r="E1242" i="118"/>
  <c r="E1241" i="118"/>
  <c r="E1240" i="118"/>
  <c r="E1239" i="118"/>
  <c r="E1238" i="118"/>
  <c r="E1237" i="118"/>
  <c r="E1236" i="118"/>
  <c r="E1235" i="118"/>
  <c r="E1234" i="118"/>
  <c r="E1233" i="118"/>
  <c r="E1232" i="118"/>
  <c r="E1231" i="118"/>
  <c r="E1230" i="118"/>
  <c r="E1229" i="118"/>
  <c r="E1228" i="118"/>
  <c r="E1227" i="118"/>
  <c r="E1226" i="118"/>
  <c r="E1225" i="118"/>
  <c r="E1224" i="118"/>
  <c r="E1223" i="118"/>
  <c r="E1222" i="118"/>
  <c r="E1221" i="118"/>
  <c r="E1220" i="118"/>
  <c r="E1219" i="118"/>
  <c r="E1218" i="118"/>
  <c r="E1217" i="118"/>
  <c r="E1216" i="118"/>
  <c r="E1215" i="118"/>
  <c r="E1214" i="118"/>
  <c r="E1213" i="118"/>
  <c r="E1212" i="118"/>
  <c r="E1211" i="118"/>
  <c r="E1210" i="118"/>
  <c r="E1209" i="118"/>
  <c r="E1208" i="118"/>
  <c r="E1207" i="118"/>
  <c r="E1206" i="118"/>
  <c r="E1205" i="118"/>
  <c r="E1204" i="118"/>
  <c r="E1203" i="118"/>
  <c r="E1202" i="118"/>
  <c r="E1201" i="118"/>
  <c r="E1200" i="118"/>
  <c r="E1199" i="118"/>
  <c r="E1198" i="118"/>
  <c r="E1197" i="118"/>
  <c r="E1196" i="118"/>
  <c r="E1195" i="118"/>
  <c r="E1194" i="118"/>
  <c r="E1193" i="118"/>
  <c r="E1192" i="118"/>
  <c r="E1191" i="118"/>
  <c r="E1190" i="118"/>
  <c r="E1189" i="118"/>
  <c r="E1188" i="118"/>
  <c r="E1187" i="118"/>
  <c r="E1186" i="118"/>
  <c r="E1185" i="118"/>
  <c r="E1184" i="118"/>
  <c r="E1183" i="118"/>
  <c r="E1182" i="118"/>
  <c r="E1181" i="118"/>
  <c r="E1180" i="118"/>
  <c r="E1179" i="118"/>
  <c r="E1178" i="118"/>
  <c r="E1177" i="118"/>
  <c r="E1176" i="118"/>
  <c r="E1175" i="118"/>
  <c r="E1174" i="118"/>
  <c r="E1173" i="118"/>
  <c r="E1172" i="118"/>
  <c r="E1171" i="118"/>
  <c r="E1170" i="118"/>
  <c r="E1169" i="118"/>
  <c r="E1168" i="118"/>
  <c r="E1167" i="118"/>
  <c r="E1166" i="118"/>
  <c r="E1165" i="118"/>
  <c r="E1164" i="118"/>
  <c r="E1163" i="118"/>
  <c r="E1162" i="118"/>
  <c r="E1161" i="118"/>
  <c r="E1160" i="118"/>
  <c r="E1159" i="118"/>
  <c r="E1158" i="118"/>
  <c r="E1157" i="118"/>
  <c r="E1156" i="118"/>
  <c r="E1155" i="118"/>
  <c r="E1154" i="118"/>
  <c r="E1153" i="118"/>
  <c r="E1152" i="118"/>
  <c r="E1151" i="118"/>
  <c r="E1150" i="118"/>
  <c r="E1149" i="118"/>
  <c r="E1148" i="118"/>
  <c r="E1147" i="118"/>
  <c r="E1146" i="118"/>
  <c r="E1145" i="118"/>
  <c r="E1144" i="118"/>
  <c r="E1143" i="118"/>
  <c r="E1142" i="118"/>
  <c r="E1141" i="118"/>
  <c r="E1140" i="118"/>
  <c r="E1139" i="118"/>
  <c r="E1138" i="118"/>
  <c r="E1137" i="118"/>
  <c r="E1136" i="118"/>
  <c r="E1135" i="118"/>
  <c r="E1134" i="118"/>
  <c r="E1133" i="118"/>
  <c r="E1132" i="118"/>
  <c r="E1131" i="118"/>
  <c r="E1130" i="118"/>
  <c r="E1129" i="118"/>
  <c r="E1128" i="118"/>
  <c r="E1127" i="118"/>
  <c r="E1126" i="118"/>
  <c r="E1125" i="118"/>
  <c r="E1124" i="118"/>
  <c r="E1123" i="118"/>
  <c r="E1122" i="118"/>
  <c r="E1121" i="118"/>
  <c r="E1120" i="118"/>
  <c r="E1119" i="118"/>
  <c r="E1118" i="118"/>
  <c r="E1117" i="118"/>
  <c r="E1116" i="118"/>
  <c r="E1115" i="118"/>
  <c r="E1114" i="118"/>
  <c r="E1113" i="118"/>
  <c r="E1112" i="118"/>
  <c r="E1111" i="118"/>
  <c r="E1110" i="118"/>
  <c r="E1109" i="118"/>
  <c r="E1108" i="118"/>
  <c r="E1107" i="118"/>
  <c r="E1106" i="118"/>
  <c r="E1105" i="118"/>
  <c r="E1104" i="118"/>
  <c r="E1103" i="118"/>
  <c r="E1102" i="118"/>
  <c r="E1101" i="118"/>
  <c r="E1100" i="118"/>
  <c r="E1099" i="118"/>
  <c r="E1098" i="118"/>
  <c r="E1097" i="118"/>
  <c r="E1096" i="118"/>
  <c r="E1095" i="118"/>
  <c r="E1094" i="118"/>
  <c r="E1093" i="118"/>
  <c r="E1092" i="118"/>
  <c r="E1091" i="118"/>
  <c r="E1090" i="118"/>
  <c r="E1089" i="118"/>
  <c r="E1088" i="118"/>
  <c r="E1087" i="118"/>
  <c r="E1086" i="118"/>
  <c r="E1085" i="118"/>
  <c r="E1084" i="118"/>
  <c r="E1083" i="118"/>
  <c r="E1082" i="118"/>
  <c r="E1081" i="118"/>
  <c r="E1080" i="118"/>
  <c r="E1079" i="118"/>
  <c r="E1078" i="118"/>
  <c r="E1077" i="118"/>
  <c r="E1076" i="118"/>
  <c r="E1075" i="118"/>
  <c r="E1074" i="118"/>
  <c r="E1073" i="118"/>
  <c r="E1072" i="118"/>
  <c r="E1071" i="118"/>
  <c r="E1070" i="118"/>
  <c r="E1069" i="118"/>
  <c r="E1068" i="118"/>
  <c r="E1067" i="118"/>
  <c r="E1066" i="118"/>
  <c r="E1065" i="118"/>
  <c r="E1064" i="118"/>
  <c r="E1063" i="118"/>
  <c r="E1062" i="118"/>
  <c r="E1061" i="118"/>
  <c r="E1060" i="118"/>
  <c r="E1059" i="118"/>
  <c r="E1058" i="118"/>
  <c r="E1057" i="118"/>
  <c r="E1056" i="118"/>
  <c r="E1055" i="118"/>
  <c r="E1054" i="118"/>
  <c r="E1053" i="118"/>
  <c r="E1052" i="118"/>
  <c r="E1051" i="118"/>
  <c r="E1050" i="118"/>
  <c r="E1049" i="118"/>
  <c r="E1048" i="118"/>
  <c r="E1047" i="118"/>
  <c r="E1046" i="118"/>
  <c r="E1045" i="118"/>
  <c r="E1044" i="118"/>
  <c r="E1043" i="118"/>
  <c r="E1042" i="118"/>
  <c r="E1041" i="118"/>
  <c r="E1040" i="118"/>
  <c r="E1039" i="118"/>
  <c r="E1038" i="118"/>
  <c r="E1037" i="118"/>
  <c r="E1036" i="118"/>
  <c r="E1035" i="118"/>
  <c r="E1034" i="118"/>
  <c r="E1033" i="118"/>
  <c r="E1032" i="118"/>
  <c r="E1031" i="118"/>
  <c r="E1030" i="118"/>
  <c r="E1029" i="118"/>
  <c r="E1028" i="118"/>
  <c r="E1027" i="118"/>
  <c r="E1026" i="118"/>
  <c r="E1025" i="118"/>
  <c r="E1024" i="118"/>
  <c r="E1023" i="118"/>
  <c r="E1022" i="118"/>
  <c r="E1021" i="118"/>
  <c r="E1020" i="118"/>
  <c r="E1019" i="118"/>
  <c r="E1018" i="118"/>
  <c r="E1017" i="118"/>
  <c r="E1016" i="118"/>
  <c r="E1015" i="118"/>
  <c r="E1014" i="118"/>
  <c r="E1013" i="118"/>
  <c r="E1012" i="118"/>
  <c r="E1011" i="118"/>
  <c r="E1010" i="118"/>
  <c r="E1009" i="118"/>
  <c r="E1008" i="118"/>
  <c r="E1007" i="118"/>
  <c r="E1006" i="118"/>
  <c r="E1005" i="118"/>
  <c r="E1004" i="118"/>
  <c r="E1003" i="118"/>
  <c r="E1002" i="118"/>
  <c r="E1001" i="118"/>
  <c r="E1000" i="118"/>
  <c r="E999" i="118"/>
  <c r="E998" i="118"/>
  <c r="E997" i="118"/>
  <c r="E996" i="118"/>
  <c r="E995" i="118"/>
  <c r="E994" i="118"/>
  <c r="E993" i="118"/>
  <c r="E992" i="118"/>
  <c r="E991" i="118"/>
  <c r="E990" i="118"/>
  <c r="E989" i="118"/>
  <c r="E988" i="118"/>
  <c r="E987" i="118"/>
  <c r="E986" i="118"/>
  <c r="E985" i="118"/>
  <c r="E984" i="118"/>
  <c r="E983" i="118"/>
  <c r="E982" i="118"/>
  <c r="E981" i="118"/>
  <c r="E980" i="118"/>
  <c r="E979" i="118"/>
  <c r="E978" i="118"/>
  <c r="E977" i="118"/>
  <c r="E976" i="118"/>
  <c r="E975" i="118"/>
  <c r="E974" i="118"/>
  <c r="E973" i="118"/>
  <c r="E972" i="118"/>
  <c r="E971" i="118"/>
  <c r="E970" i="118"/>
  <c r="E969" i="118"/>
  <c r="E968" i="118"/>
  <c r="E967" i="118"/>
  <c r="E966" i="118"/>
  <c r="E965" i="118"/>
  <c r="E964" i="118"/>
  <c r="E963" i="118"/>
  <c r="E962" i="118"/>
  <c r="E961" i="118"/>
  <c r="E960" i="118"/>
  <c r="E959" i="118"/>
  <c r="E958" i="118"/>
  <c r="E957" i="118"/>
  <c r="E956" i="118"/>
  <c r="E955" i="118"/>
  <c r="E954" i="118"/>
  <c r="E953" i="118"/>
  <c r="E952" i="118"/>
  <c r="E951" i="118"/>
  <c r="E950" i="118"/>
  <c r="E949" i="118"/>
  <c r="E948" i="118"/>
  <c r="E947" i="118"/>
  <c r="E946" i="118"/>
  <c r="E945" i="118"/>
  <c r="E944" i="118"/>
  <c r="E943" i="118"/>
  <c r="E942" i="118"/>
  <c r="E941" i="118"/>
  <c r="E940" i="118"/>
  <c r="E939" i="118"/>
  <c r="E938" i="118"/>
  <c r="E937" i="118"/>
  <c r="E936" i="118"/>
  <c r="E935" i="118"/>
  <c r="E934" i="118"/>
  <c r="E933" i="118"/>
  <c r="E932" i="118"/>
  <c r="E931" i="118"/>
  <c r="E930" i="118"/>
  <c r="E929" i="118"/>
  <c r="E928" i="118"/>
  <c r="E927" i="118"/>
  <c r="E926" i="118"/>
  <c r="E925" i="118"/>
  <c r="E924" i="118"/>
  <c r="E923" i="118"/>
  <c r="E922" i="118"/>
  <c r="E921" i="118"/>
  <c r="E920" i="118"/>
  <c r="E919" i="118"/>
  <c r="E918" i="118"/>
  <c r="E917" i="118"/>
  <c r="E916" i="118"/>
  <c r="E915" i="118"/>
  <c r="E914" i="118"/>
  <c r="E913" i="118"/>
  <c r="E912" i="118"/>
  <c r="E911" i="118"/>
  <c r="E910" i="118"/>
  <c r="E909" i="118"/>
  <c r="E908" i="118"/>
  <c r="E907" i="118"/>
  <c r="E906" i="118"/>
  <c r="E905" i="118"/>
  <c r="E904" i="118"/>
  <c r="E903" i="118"/>
  <c r="E902" i="118"/>
  <c r="E901" i="118"/>
  <c r="E900" i="118"/>
  <c r="E899" i="118"/>
  <c r="E898" i="118"/>
  <c r="E897" i="118"/>
  <c r="E896" i="118"/>
  <c r="E895" i="118"/>
  <c r="E894" i="118"/>
  <c r="E893" i="118"/>
  <c r="E892" i="118"/>
  <c r="E891" i="118"/>
  <c r="E890" i="118"/>
  <c r="E889" i="118"/>
  <c r="E888" i="118"/>
  <c r="E887" i="118"/>
  <c r="E886" i="118"/>
  <c r="E885" i="118"/>
  <c r="E884" i="118"/>
  <c r="E883" i="118"/>
  <c r="E882" i="118"/>
  <c r="E881" i="118"/>
  <c r="E880" i="118"/>
  <c r="E879" i="118"/>
  <c r="E878" i="118"/>
  <c r="E877" i="118"/>
  <c r="E876" i="118"/>
  <c r="E875" i="118"/>
  <c r="E874" i="118"/>
  <c r="E873" i="118"/>
  <c r="E872" i="118"/>
  <c r="E871" i="118"/>
  <c r="E870" i="118"/>
  <c r="E869" i="118"/>
  <c r="E868" i="118"/>
  <c r="E867" i="118"/>
  <c r="E866" i="118"/>
  <c r="E865" i="118"/>
  <c r="E864" i="118"/>
  <c r="E863" i="118"/>
  <c r="E862" i="118"/>
  <c r="E861" i="118"/>
  <c r="E860" i="118"/>
  <c r="E859" i="118"/>
  <c r="E858" i="118"/>
  <c r="E857" i="118"/>
  <c r="E856" i="118"/>
  <c r="E855" i="118"/>
  <c r="E854" i="118"/>
  <c r="E853" i="118"/>
  <c r="E852" i="118"/>
  <c r="E851" i="118"/>
  <c r="E850" i="118"/>
  <c r="E849" i="118"/>
  <c r="E848" i="118"/>
  <c r="E847" i="118"/>
  <c r="E846" i="118"/>
  <c r="E845" i="118"/>
  <c r="E844" i="118"/>
  <c r="E843" i="118"/>
  <c r="E842" i="118"/>
  <c r="E841" i="118"/>
  <c r="E840" i="118"/>
  <c r="E839" i="118"/>
  <c r="E838" i="118"/>
  <c r="E837" i="118"/>
  <c r="E836" i="118"/>
  <c r="E835" i="118"/>
  <c r="E834" i="118"/>
  <c r="E833" i="118"/>
  <c r="E832" i="118"/>
  <c r="E831" i="118"/>
  <c r="E830" i="118"/>
  <c r="E829" i="118"/>
  <c r="E828" i="118"/>
  <c r="E827" i="118"/>
  <c r="E826" i="118"/>
  <c r="E825" i="118"/>
  <c r="E824" i="118"/>
  <c r="E823" i="118"/>
  <c r="E822" i="118"/>
  <c r="E821" i="118"/>
  <c r="E820" i="118"/>
  <c r="E819" i="118"/>
  <c r="E818" i="118"/>
  <c r="E817" i="118"/>
  <c r="E816" i="118"/>
  <c r="E815" i="118"/>
  <c r="E814" i="118"/>
  <c r="E813" i="118"/>
  <c r="E812" i="118"/>
  <c r="E811" i="118"/>
  <c r="E810" i="118"/>
  <c r="E809" i="118"/>
  <c r="E808" i="118"/>
  <c r="E807" i="118"/>
  <c r="E806" i="118"/>
  <c r="E805" i="118"/>
  <c r="E804" i="118"/>
  <c r="E803" i="118"/>
  <c r="E802" i="118"/>
  <c r="E801" i="118"/>
  <c r="E800" i="118"/>
  <c r="E799" i="118"/>
  <c r="E798" i="118"/>
  <c r="E797" i="118"/>
  <c r="E796" i="118"/>
  <c r="E795" i="118"/>
  <c r="E794" i="118"/>
  <c r="E793" i="118"/>
  <c r="E792" i="118"/>
  <c r="E791" i="118"/>
  <c r="E790" i="118"/>
  <c r="E789" i="118"/>
  <c r="E788" i="118"/>
  <c r="E787" i="118"/>
  <c r="E786" i="118"/>
  <c r="E785" i="118"/>
  <c r="E784" i="118"/>
  <c r="E783" i="118"/>
  <c r="E782" i="118"/>
  <c r="E781" i="118"/>
  <c r="E780" i="118"/>
  <c r="E779" i="118"/>
  <c r="E778" i="118"/>
  <c r="E777" i="118"/>
  <c r="E776" i="118"/>
  <c r="E775" i="118"/>
  <c r="E774" i="118"/>
  <c r="E773" i="118"/>
  <c r="E772" i="118"/>
  <c r="E771" i="118"/>
  <c r="E770" i="118"/>
  <c r="E769" i="118"/>
  <c r="E768" i="118"/>
  <c r="E767" i="118"/>
  <c r="E766" i="118"/>
  <c r="E765" i="118"/>
  <c r="E764" i="118"/>
  <c r="E763" i="118"/>
  <c r="E762" i="118"/>
  <c r="E761" i="118"/>
  <c r="E760" i="118"/>
  <c r="E759" i="118"/>
  <c r="E758" i="118"/>
  <c r="E757" i="118"/>
  <c r="E756" i="118"/>
  <c r="E755" i="118"/>
  <c r="E754" i="118"/>
  <c r="E753" i="118"/>
  <c r="E752" i="118"/>
  <c r="E751" i="118"/>
  <c r="E750" i="118"/>
  <c r="E749" i="118"/>
  <c r="E748" i="118"/>
  <c r="E747" i="118"/>
  <c r="E746" i="118"/>
  <c r="E745" i="118"/>
  <c r="E744" i="118"/>
  <c r="E743" i="118"/>
  <c r="E742" i="118"/>
  <c r="E741" i="118"/>
  <c r="E740" i="118"/>
  <c r="E739" i="118"/>
  <c r="E738" i="118"/>
  <c r="E737" i="118"/>
  <c r="E736" i="118"/>
  <c r="E735" i="118"/>
  <c r="E734" i="118"/>
  <c r="E733" i="118"/>
  <c r="E732" i="118"/>
  <c r="E731" i="118"/>
  <c r="E730" i="118"/>
  <c r="E729" i="118"/>
  <c r="E728" i="118"/>
  <c r="E727" i="118"/>
  <c r="E726" i="118"/>
  <c r="E725" i="118"/>
  <c r="E724" i="118"/>
  <c r="E723" i="118"/>
  <c r="E722" i="118"/>
  <c r="E721" i="118"/>
  <c r="E720" i="118"/>
  <c r="E719" i="118"/>
  <c r="E718" i="118"/>
  <c r="E717" i="118"/>
  <c r="E716" i="118"/>
  <c r="E715" i="118"/>
  <c r="E714" i="118"/>
  <c r="E713" i="118"/>
  <c r="E712" i="118"/>
  <c r="E711" i="118"/>
  <c r="E710" i="118"/>
  <c r="E709" i="118"/>
  <c r="E708" i="118"/>
  <c r="E707" i="118"/>
  <c r="E706" i="118"/>
  <c r="E705" i="118"/>
  <c r="E704" i="118"/>
  <c r="E703" i="118"/>
  <c r="E702" i="118"/>
  <c r="E701" i="118"/>
  <c r="E700" i="118"/>
  <c r="E699" i="118"/>
  <c r="E698" i="118"/>
  <c r="E697" i="118"/>
  <c r="E696" i="118"/>
  <c r="E695" i="118"/>
  <c r="E694" i="118"/>
  <c r="E693" i="118"/>
  <c r="E692" i="118"/>
  <c r="E691" i="118"/>
  <c r="E690" i="118"/>
  <c r="E689" i="118"/>
  <c r="E688" i="118"/>
  <c r="E687" i="118"/>
  <c r="E686" i="118"/>
  <c r="E685" i="118"/>
  <c r="E684" i="118"/>
  <c r="E683" i="118"/>
  <c r="E682" i="118"/>
  <c r="E681" i="118"/>
  <c r="E680" i="118"/>
  <c r="E679" i="118"/>
  <c r="E678" i="118"/>
  <c r="E677" i="118"/>
  <c r="E676" i="118"/>
  <c r="E675" i="118"/>
  <c r="E674" i="118"/>
  <c r="E673" i="118"/>
  <c r="E672" i="118"/>
  <c r="E671" i="118"/>
  <c r="E670" i="118"/>
  <c r="E669" i="118"/>
  <c r="E668" i="118"/>
  <c r="E667" i="118"/>
  <c r="E666" i="118"/>
  <c r="E665" i="118"/>
  <c r="E664" i="118"/>
  <c r="E663" i="118"/>
  <c r="E662" i="118"/>
  <c r="E661" i="118"/>
  <c r="E660" i="118"/>
  <c r="E659" i="118"/>
  <c r="E658" i="118"/>
  <c r="E657" i="118"/>
  <c r="E656" i="118"/>
  <c r="E655" i="118"/>
  <c r="E654" i="118"/>
  <c r="E653" i="118"/>
  <c r="E652" i="118"/>
  <c r="E651" i="118"/>
  <c r="E650" i="118"/>
  <c r="E649" i="118"/>
  <c r="E648" i="118"/>
  <c r="E647" i="118"/>
  <c r="E646" i="118"/>
  <c r="E645" i="118"/>
  <c r="E644" i="118"/>
  <c r="E643" i="118"/>
  <c r="E642" i="118"/>
  <c r="E641" i="118"/>
  <c r="E640" i="118"/>
  <c r="E639" i="118"/>
  <c r="E638" i="118"/>
  <c r="E637" i="118"/>
  <c r="E636" i="118"/>
  <c r="E635" i="118"/>
  <c r="E634" i="118"/>
  <c r="E633" i="118"/>
  <c r="E632" i="118"/>
  <c r="E631" i="118"/>
  <c r="E630" i="118"/>
  <c r="E629" i="118"/>
  <c r="E628" i="118"/>
  <c r="E627" i="118"/>
  <c r="E626" i="118"/>
  <c r="E625" i="118"/>
  <c r="E624" i="118"/>
  <c r="E623" i="118"/>
  <c r="E622" i="118"/>
  <c r="E621" i="118"/>
  <c r="E620" i="118"/>
  <c r="E619" i="118"/>
  <c r="E618" i="118"/>
  <c r="E617" i="118"/>
  <c r="E616" i="118"/>
  <c r="E615" i="118"/>
  <c r="E614" i="118"/>
  <c r="E613" i="118"/>
  <c r="E612" i="118"/>
  <c r="E611" i="118"/>
  <c r="E610" i="118"/>
  <c r="E609" i="118"/>
  <c r="E608" i="118"/>
  <c r="E607" i="118"/>
  <c r="E606" i="118"/>
  <c r="E605" i="118"/>
  <c r="E604" i="118"/>
  <c r="E603" i="118"/>
  <c r="E602" i="118"/>
  <c r="E601" i="118"/>
  <c r="E600" i="118"/>
  <c r="E599" i="118"/>
  <c r="E598" i="118"/>
  <c r="E597" i="118"/>
  <c r="E596" i="118"/>
  <c r="E595" i="118"/>
  <c r="E594" i="118"/>
  <c r="E593" i="118"/>
  <c r="E592" i="118"/>
  <c r="E591" i="118"/>
  <c r="E590" i="118"/>
  <c r="E589" i="118"/>
  <c r="E588" i="118"/>
  <c r="E587" i="118"/>
  <c r="E586" i="118"/>
  <c r="E585" i="118"/>
  <c r="E584" i="118"/>
  <c r="E583" i="118"/>
  <c r="E582" i="118"/>
  <c r="E581" i="118"/>
  <c r="E580" i="118"/>
  <c r="E579" i="118"/>
  <c r="E578" i="118"/>
  <c r="E577" i="118"/>
  <c r="E576" i="118"/>
  <c r="E575" i="118"/>
  <c r="E574" i="118"/>
  <c r="E573" i="118"/>
  <c r="E572" i="118"/>
  <c r="E571" i="118"/>
  <c r="E570" i="118"/>
  <c r="E569" i="118"/>
  <c r="E568" i="118"/>
  <c r="E567" i="118"/>
  <c r="E566" i="118"/>
  <c r="E565" i="118"/>
  <c r="E564" i="118"/>
  <c r="E563" i="118"/>
  <c r="E562" i="118"/>
  <c r="E561" i="118"/>
  <c r="E560" i="118"/>
  <c r="E559" i="118"/>
  <c r="E558" i="118"/>
  <c r="E557" i="118"/>
  <c r="E556" i="118"/>
  <c r="E555" i="118"/>
  <c r="E554" i="118"/>
  <c r="E553" i="118"/>
  <c r="E552" i="118"/>
  <c r="E551" i="118"/>
  <c r="E550" i="118"/>
  <c r="E549" i="118"/>
  <c r="E548" i="118"/>
  <c r="E547" i="118"/>
  <c r="E546" i="118"/>
  <c r="E545" i="118"/>
  <c r="E544" i="118"/>
  <c r="E543" i="118"/>
  <c r="E542" i="118"/>
  <c r="E541" i="118"/>
  <c r="E540" i="118"/>
  <c r="E539" i="118"/>
  <c r="E538" i="118"/>
  <c r="E537" i="118"/>
  <c r="E536" i="118"/>
  <c r="E535" i="118"/>
  <c r="E534" i="118"/>
  <c r="E533" i="118"/>
  <c r="E532" i="118"/>
  <c r="E531" i="118"/>
  <c r="E530" i="118"/>
  <c r="E529" i="118"/>
  <c r="E528" i="118"/>
  <c r="E527" i="118"/>
  <c r="E526" i="118"/>
  <c r="E525" i="118"/>
  <c r="E524" i="118"/>
  <c r="E523" i="118"/>
  <c r="E522" i="118"/>
  <c r="E521" i="118"/>
  <c r="E520" i="118"/>
  <c r="E519" i="118"/>
  <c r="E518" i="118"/>
  <c r="E517" i="118"/>
  <c r="E516" i="118"/>
  <c r="E515" i="118"/>
  <c r="E514" i="118"/>
  <c r="E513" i="118"/>
  <c r="E512" i="118"/>
  <c r="E511" i="118"/>
  <c r="E510" i="118"/>
  <c r="E509" i="118"/>
  <c r="E508" i="118"/>
  <c r="E507" i="118"/>
  <c r="E506" i="118"/>
  <c r="E505" i="118"/>
  <c r="E504" i="118"/>
  <c r="E503" i="118"/>
  <c r="E502" i="118"/>
  <c r="E501" i="118"/>
  <c r="E500" i="118"/>
  <c r="E499" i="118"/>
  <c r="E498" i="118"/>
  <c r="E497" i="118"/>
  <c r="E496" i="118"/>
  <c r="E495" i="118"/>
  <c r="E494" i="118"/>
  <c r="E493" i="118"/>
  <c r="E492" i="118"/>
  <c r="E491" i="118"/>
  <c r="E490" i="118"/>
  <c r="E489" i="118"/>
  <c r="E488" i="118"/>
  <c r="E487" i="118"/>
  <c r="E486" i="118"/>
  <c r="E485" i="118"/>
  <c r="E484" i="118"/>
  <c r="E483" i="118"/>
  <c r="E482" i="118"/>
  <c r="E481" i="118"/>
  <c r="E480" i="118"/>
  <c r="E479" i="118"/>
  <c r="E478" i="118"/>
  <c r="E477" i="118"/>
  <c r="E476" i="118"/>
  <c r="E475" i="118"/>
  <c r="E474" i="118"/>
  <c r="E473" i="118"/>
  <c r="E472" i="118"/>
  <c r="E471" i="118"/>
  <c r="E470" i="118"/>
  <c r="E469" i="118"/>
  <c r="E468" i="118"/>
  <c r="E467" i="118"/>
  <c r="E466" i="118"/>
  <c r="E465" i="118"/>
  <c r="E464" i="118"/>
  <c r="E463" i="118"/>
  <c r="E462" i="118"/>
  <c r="E461" i="118"/>
  <c r="E460" i="118"/>
  <c r="E459" i="118"/>
  <c r="E458" i="118"/>
  <c r="E457" i="118"/>
  <c r="E456" i="118"/>
  <c r="E455" i="118"/>
  <c r="E454" i="118"/>
  <c r="E453" i="118"/>
  <c r="E452" i="118"/>
  <c r="E451" i="118"/>
  <c r="E450" i="118"/>
  <c r="E449" i="118"/>
  <c r="E448" i="118"/>
  <c r="E447" i="118"/>
  <c r="E446" i="118"/>
  <c r="E445" i="118"/>
  <c r="E444" i="118"/>
  <c r="E443" i="118"/>
  <c r="E442" i="118"/>
  <c r="E441" i="118"/>
  <c r="E440" i="118"/>
  <c r="E439" i="118"/>
  <c r="E438" i="118"/>
  <c r="E437" i="118"/>
  <c r="E436" i="118"/>
  <c r="E435" i="118"/>
  <c r="E434" i="118"/>
  <c r="E433" i="118"/>
  <c r="E432" i="118"/>
  <c r="E431" i="118"/>
  <c r="E430" i="118"/>
  <c r="E429" i="118"/>
  <c r="E428" i="118"/>
  <c r="E427" i="118"/>
  <c r="E426" i="118"/>
  <c r="E425" i="118"/>
  <c r="E424" i="118"/>
  <c r="E423" i="118"/>
  <c r="E422" i="118"/>
  <c r="E421" i="118"/>
  <c r="E420" i="118"/>
  <c r="E419" i="118"/>
  <c r="E418" i="118"/>
  <c r="E417" i="118"/>
  <c r="E416" i="118"/>
  <c r="E415" i="118"/>
  <c r="E414" i="118"/>
  <c r="E413" i="118"/>
  <c r="E412" i="118"/>
  <c r="E411" i="118"/>
  <c r="E410" i="118"/>
  <c r="E409" i="118"/>
  <c r="E408" i="118"/>
  <c r="E407" i="118"/>
  <c r="E406" i="118"/>
  <c r="E405" i="118"/>
  <c r="E404" i="118"/>
  <c r="E403" i="118"/>
  <c r="E402" i="118"/>
  <c r="E401" i="118"/>
  <c r="E400" i="118"/>
  <c r="E399" i="118"/>
  <c r="E398" i="118"/>
  <c r="E397" i="118"/>
  <c r="E396" i="118"/>
  <c r="E395" i="118"/>
  <c r="E394" i="118"/>
  <c r="E393" i="118"/>
  <c r="E392" i="118"/>
  <c r="E391" i="118"/>
  <c r="E390" i="118"/>
  <c r="E389" i="118"/>
  <c r="E388" i="118"/>
  <c r="E387" i="118"/>
  <c r="E386" i="118"/>
  <c r="E385" i="118"/>
  <c r="E384" i="118"/>
  <c r="E383" i="118"/>
  <c r="E382" i="118"/>
  <c r="E381" i="118"/>
  <c r="E380" i="118"/>
  <c r="E379" i="118"/>
  <c r="E378" i="118"/>
  <c r="E377" i="118"/>
  <c r="E376" i="118"/>
  <c r="E375" i="118"/>
  <c r="E374" i="118"/>
  <c r="E373" i="118"/>
  <c r="E372" i="118"/>
  <c r="E371" i="118"/>
  <c r="E370" i="118"/>
  <c r="E369" i="118"/>
  <c r="E368" i="118"/>
  <c r="E367" i="118"/>
  <c r="E366" i="118"/>
  <c r="E365" i="118"/>
  <c r="E364" i="118"/>
  <c r="E363" i="118"/>
  <c r="E362" i="118"/>
  <c r="E361" i="118"/>
  <c r="E360" i="118"/>
  <c r="E359" i="118"/>
  <c r="E358" i="118"/>
  <c r="E357" i="118"/>
  <c r="E356" i="118"/>
  <c r="E355" i="118"/>
  <c r="E354" i="118"/>
  <c r="E353" i="118"/>
  <c r="E352" i="118"/>
  <c r="E351" i="118"/>
  <c r="E350" i="118"/>
  <c r="E349" i="118"/>
  <c r="E348" i="118"/>
  <c r="E347" i="118"/>
  <c r="E346" i="118"/>
  <c r="E345" i="118"/>
  <c r="E344" i="118"/>
  <c r="E343" i="118"/>
  <c r="E342" i="118"/>
  <c r="E341" i="118"/>
  <c r="E340" i="118"/>
  <c r="E339" i="118"/>
  <c r="E338" i="118"/>
  <c r="E337" i="118"/>
  <c r="E336" i="118"/>
  <c r="E335" i="118"/>
  <c r="E334" i="118"/>
  <c r="E333" i="118"/>
  <c r="E332" i="118"/>
  <c r="E331" i="118"/>
  <c r="E330" i="118"/>
  <c r="E329" i="118"/>
  <c r="E328" i="118"/>
  <c r="E327" i="118"/>
  <c r="E326" i="118"/>
  <c r="E325" i="118"/>
  <c r="E324" i="118"/>
  <c r="E323" i="118"/>
  <c r="E322" i="118"/>
  <c r="E321" i="118"/>
  <c r="E320" i="118"/>
  <c r="E319" i="118"/>
  <c r="E318" i="118"/>
  <c r="E317" i="118"/>
  <c r="E316" i="118"/>
  <c r="E315" i="118"/>
  <c r="E314" i="118"/>
  <c r="E313" i="118"/>
  <c r="E312" i="118"/>
  <c r="E311" i="118"/>
  <c r="E310" i="118"/>
  <c r="E309" i="118"/>
  <c r="E308" i="118"/>
  <c r="E307" i="118"/>
  <c r="E306" i="118"/>
  <c r="E305" i="118"/>
  <c r="E304" i="118"/>
  <c r="E303" i="118"/>
  <c r="E302" i="118"/>
  <c r="E301" i="118"/>
  <c r="E300" i="118"/>
  <c r="E299" i="118"/>
  <c r="E298" i="118"/>
  <c r="E297" i="118"/>
  <c r="E296" i="118"/>
  <c r="E295" i="118"/>
  <c r="E294" i="118"/>
  <c r="E293" i="118"/>
  <c r="E292" i="118"/>
  <c r="E291" i="118"/>
  <c r="E290" i="118"/>
  <c r="E289" i="118"/>
  <c r="E288" i="118"/>
  <c r="E287" i="118"/>
  <c r="E286" i="118"/>
  <c r="E285" i="118"/>
  <c r="E284" i="118"/>
  <c r="E283" i="118"/>
  <c r="E282" i="118"/>
  <c r="E281" i="118"/>
  <c r="E280" i="118"/>
  <c r="E279" i="118"/>
  <c r="E278" i="118"/>
  <c r="E277" i="118"/>
  <c r="E276" i="118"/>
  <c r="E275" i="118"/>
  <c r="E274" i="118"/>
  <c r="E273" i="118"/>
  <c r="E272" i="118"/>
  <c r="E271" i="118"/>
  <c r="E270" i="118"/>
  <c r="E269" i="118"/>
  <c r="E268" i="118"/>
  <c r="E267" i="118"/>
  <c r="E266" i="118"/>
  <c r="E265" i="118"/>
  <c r="E264" i="118"/>
  <c r="E263" i="118"/>
  <c r="E262" i="118"/>
  <c r="E261" i="118"/>
  <c r="E260" i="118"/>
  <c r="E259" i="118"/>
  <c r="E258" i="118"/>
  <c r="E257" i="118"/>
  <c r="E256" i="118"/>
  <c r="E255" i="118"/>
  <c r="E254" i="118"/>
  <c r="E253" i="118"/>
  <c r="E252" i="118"/>
  <c r="E251" i="118"/>
  <c r="E250" i="118"/>
  <c r="E249" i="118"/>
  <c r="E248" i="118"/>
  <c r="E247" i="118"/>
  <c r="E246" i="118"/>
  <c r="E245" i="118"/>
  <c r="E244" i="118"/>
  <c r="E243" i="118"/>
  <c r="E242" i="118"/>
  <c r="E241" i="118"/>
  <c r="E240" i="118"/>
  <c r="E239" i="118"/>
  <c r="E238" i="118"/>
  <c r="E237" i="118"/>
  <c r="E236" i="118"/>
  <c r="E235" i="118"/>
  <c r="E234" i="118"/>
  <c r="E233" i="118"/>
  <c r="E232" i="118"/>
  <c r="E231" i="118"/>
  <c r="E230" i="118"/>
  <c r="E229" i="118"/>
  <c r="E228" i="118"/>
  <c r="E227" i="118"/>
  <c r="E226" i="118"/>
  <c r="E225" i="118"/>
  <c r="E224" i="118"/>
  <c r="E223" i="118"/>
  <c r="E222" i="118"/>
  <c r="E221" i="118"/>
  <c r="E220" i="118"/>
  <c r="E219" i="118"/>
  <c r="E218" i="118"/>
  <c r="E217" i="118"/>
  <c r="E216" i="118"/>
  <c r="E215" i="118"/>
  <c r="E214" i="118"/>
  <c r="E213" i="118"/>
  <c r="E212" i="118"/>
  <c r="E211" i="118"/>
  <c r="E210" i="118"/>
  <c r="E209" i="118"/>
  <c r="E208" i="118"/>
  <c r="E207" i="118"/>
  <c r="E206" i="118"/>
  <c r="E205" i="118"/>
  <c r="E204" i="118"/>
  <c r="E203" i="118"/>
  <c r="E202" i="118"/>
  <c r="E201" i="118"/>
  <c r="E200" i="118"/>
  <c r="E199" i="118"/>
  <c r="E198" i="118"/>
  <c r="E197" i="118"/>
  <c r="E196" i="118"/>
  <c r="E195" i="118"/>
  <c r="E194" i="118"/>
  <c r="E193" i="118"/>
  <c r="E192" i="118"/>
  <c r="E191" i="118"/>
  <c r="E190" i="118"/>
  <c r="E189" i="118"/>
  <c r="E188" i="118"/>
  <c r="E187" i="118"/>
  <c r="E186" i="118"/>
  <c r="E185" i="118"/>
  <c r="E184" i="118"/>
  <c r="E183" i="118"/>
  <c r="E182" i="118"/>
  <c r="E181" i="118"/>
  <c r="E180" i="118"/>
  <c r="E179" i="118"/>
  <c r="E178" i="118"/>
  <c r="E177" i="118"/>
  <c r="E176" i="118"/>
  <c r="E175" i="118"/>
  <c r="E174" i="118"/>
  <c r="E173" i="118"/>
  <c r="E172" i="118"/>
  <c r="E171" i="118"/>
  <c r="E170" i="118"/>
  <c r="E169" i="118"/>
  <c r="E168" i="118"/>
  <c r="E167" i="118"/>
  <c r="E166" i="118"/>
  <c r="E165" i="118"/>
  <c r="E164" i="118"/>
  <c r="E163" i="118"/>
  <c r="E162" i="118"/>
  <c r="E161" i="118"/>
  <c r="E160" i="118"/>
  <c r="E159" i="118"/>
  <c r="E158" i="118"/>
  <c r="E157" i="118"/>
  <c r="E156" i="118"/>
  <c r="E155" i="118"/>
  <c r="E154" i="118"/>
  <c r="E153" i="118"/>
  <c r="E152" i="118"/>
  <c r="E151" i="118"/>
  <c r="E150" i="118"/>
  <c r="E149" i="118"/>
  <c r="E148" i="118"/>
  <c r="E147" i="118"/>
  <c r="E146" i="118"/>
  <c r="E145" i="118"/>
  <c r="E144" i="118"/>
  <c r="E143" i="118"/>
  <c r="E142" i="118"/>
  <c r="E141" i="118"/>
  <c r="E140" i="118"/>
  <c r="E139" i="118"/>
  <c r="E138" i="118"/>
  <c r="E137" i="118"/>
  <c r="E136" i="118"/>
  <c r="E135" i="118"/>
  <c r="E134" i="118"/>
  <c r="E133" i="118"/>
  <c r="E132" i="118"/>
  <c r="E131" i="118"/>
  <c r="E130" i="118"/>
  <c r="E129" i="118"/>
  <c r="E128" i="118"/>
  <c r="E127" i="118"/>
  <c r="E126" i="118"/>
  <c r="E125" i="118"/>
  <c r="E124" i="118"/>
  <c r="E123" i="118"/>
  <c r="E122" i="118"/>
  <c r="E121" i="118"/>
  <c r="E120" i="118"/>
  <c r="E119" i="118"/>
  <c r="E118" i="118"/>
  <c r="E117" i="118"/>
  <c r="E116" i="118"/>
  <c r="E115" i="118"/>
  <c r="E114" i="118"/>
  <c r="E113" i="118"/>
  <c r="E112" i="118"/>
  <c r="E111" i="118"/>
  <c r="E110" i="118"/>
  <c r="E109" i="118"/>
  <c r="E108" i="118"/>
  <c r="E107" i="118"/>
  <c r="E106" i="118"/>
  <c r="E105" i="118"/>
  <c r="E104" i="118"/>
  <c r="E103" i="118"/>
  <c r="E102" i="118"/>
  <c r="E101" i="118"/>
  <c r="E100" i="118"/>
  <c r="E99" i="118"/>
  <c r="E98" i="118"/>
  <c r="E97" i="118"/>
  <c r="E96" i="118"/>
  <c r="E95" i="118"/>
  <c r="E94" i="118"/>
  <c r="E93" i="118"/>
  <c r="E92" i="118"/>
  <c r="E91" i="118"/>
  <c r="E90" i="118"/>
  <c r="E89" i="118"/>
  <c r="E88" i="118"/>
  <c r="E87" i="118"/>
  <c r="E86" i="118"/>
  <c r="E85" i="118"/>
  <c r="E84" i="118"/>
  <c r="E83" i="118"/>
  <c r="E82" i="118"/>
  <c r="E81" i="118"/>
  <c r="E80" i="118"/>
  <c r="E79" i="118"/>
  <c r="E78" i="118"/>
  <c r="E77" i="118"/>
  <c r="E76" i="118"/>
  <c r="E75" i="118"/>
  <c r="E74" i="118"/>
  <c r="E73" i="118"/>
  <c r="E72" i="118"/>
  <c r="E71" i="118"/>
  <c r="E70" i="118"/>
  <c r="E69" i="118"/>
  <c r="E68" i="118"/>
  <c r="E67" i="118"/>
  <c r="E66" i="118"/>
  <c r="E65" i="118"/>
  <c r="E64" i="118"/>
  <c r="E63" i="118"/>
  <c r="E62" i="118"/>
  <c r="E61" i="118"/>
  <c r="E60" i="118"/>
  <c r="E59" i="118"/>
  <c r="E58" i="118"/>
  <c r="E57" i="118"/>
  <c r="E56" i="118"/>
  <c r="E55" i="118"/>
  <c r="E54" i="118"/>
  <c r="E53" i="118"/>
  <c r="E52" i="118"/>
  <c r="E51" i="118"/>
  <c r="E50" i="118"/>
  <c r="E49" i="118"/>
  <c r="E48" i="118"/>
  <c r="E47" i="118"/>
  <c r="E46" i="118"/>
  <c r="E45" i="118"/>
  <c r="E44" i="118"/>
  <c r="E43" i="118"/>
  <c r="E42" i="118"/>
  <c r="E41" i="118"/>
  <c r="E40" i="118"/>
  <c r="E39" i="118"/>
  <c r="E38" i="118"/>
  <c r="E37" i="118"/>
  <c r="E36" i="118"/>
  <c r="E35" i="118"/>
  <c r="E34" i="118"/>
  <c r="E33" i="118"/>
  <c r="E32" i="118"/>
  <c r="E31" i="118"/>
  <c r="E30" i="118"/>
  <c r="E29" i="118"/>
  <c r="E28" i="118"/>
  <c r="E27" i="118"/>
  <c r="E26" i="118"/>
  <c r="E25" i="118"/>
  <c r="E24" i="118"/>
  <c r="E23" i="118"/>
  <c r="E22" i="118"/>
  <c r="E21" i="118"/>
  <c r="E20" i="118"/>
  <c r="E19" i="118"/>
  <c r="E18" i="118"/>
  <c r="E17" i="118"/>
  <c r="E16" i="118"/>
  <c r="E15" i="118"/>
  <c r="E14" i="118"/>
  <c r="E13" i="118"/>
  <c r="E12" i="118"/>
  <c r="E11" i="118"/>
  <c r="E10" i="118"/>
  <c r="E9" i="118"/>
  <c r="A9" i="118"/>
  <c r="A10" i="118" s="1"/>
  <c r="A11" i="118" s="1"/>
  <c r="A12" i="118" s="1"/>
  <c r="A13" i="118" s="1"/>
  <c r="A14" i="118" s="1"/>
  <c r="A15" i="118" s="1"/>
  <c r="A16" i="118" s="1"/>
  <c r="A17" i="118" s="1"/>
  <c r="A18" i="118" s="1"/>
  <c r="A19" i="118" s="1"/>
  <c r="A20" i="118" s="1"/>
  <c r="A21" i="118" s="1"/>
  <c r="A22" i="118" s="1"/>
  <c r="A23" i="118" s="1"/>
  <c r="A24" i="118" s="1"/>
  <c r="A25" i="118" s="1"/>
  <c r="A26" i="118" s="1"/>
  <c r="A27" i="118" s="1"/>
  <c r="A28" i="118" s="1"/>
  <c r="A29" i="118" s="1"/>
  <c r="A30" i="118" s="1"/>
  <c r="A31" i="118" s="1"/>
  <c r="A32" i="118" s="1"/>
  <c r="A33" i="118" s="1"/>
  <c r="A34" i="118" s="1"/>
  <c r="A35" i="118" s="1"/>
  <c r="A36" i="118" s="1"/>
  <c r="A37" i="118" s="1"/>
  <c r="A38" i="118" s="1"/>
  <c r="A39" i="118" s="1"/>
  <c r="A40" i="118" s="1"/>
  <c r="A41" i="118" s="1"/>
  <c r="A42" i="118" s="1"/>
  <c r="A43" i="118" s="1"/>
  <c r="A44" i="118" s="1"/>
  <c r="A45" i="118" s="1"/>
  <c r="A46" i="118" s="1"/>
  <c r="A47" i="118" s="1"/>
  <c r="A48" i="118" s="1"/>
  <c r="A49" i="118" s="1"/>
  <c r="A50" i="118" s="1"/>
  <c r="A51" i="118" s="1"/>
  <c r="A52" i="118" s="1"/>
  <c r="A53" i="118" s="1"/>
  <c r="A54" i="118" s="1"/>
  <c r="A55" i="118" s="1"/>
  <c r="A56" i="118" s="1"/>
  <c r="A57" i="118" s="1"/>
  <c r="A58" i="118" s="1"/>
  <c r="A59" i="118" s="1"/>
  <c r="A60" i="118" s="1"/>
  <c r="A61" i="118" s="1"/>
  <c r="A62" i="118" s="1"/>
  <c r="A63" i="118" s="1"/>
  <c r="A64" i="118" s="1"/>
  <c r="A65" i="118" s="1"/>
  <c r="A66" i="118" s="1"/>
  <c r="A67" i="118" s="1"/>
  <c r="A68" i="118" s="1"/>
  <c r="A69" i="118" s="1"/>
  <c r="A70" i="118" s="1"/>
  <c r="A71" i="118" s="1"/>
  <c r="A72" i="118" s="1"/>
  <c r="A73" i="118" s="1"/>
  <c r="A74" i="118" s="1"/>
  <c r="A75" i="118" s="1"/>
  <c r="A76" i="118" s="1"/>
  <c r="A77" i="118" s="1"/>
  <c r="A78" i="118" s="1"/>
  <c r="A79" i="118" s="1"/>
  <c r="A80" i="118" s="1"/>
  <c r="A81" i="118" s="1"/>
  <c r="A82" i="118" s="1"/>
  <c r="A83" i="118" s="1"/>
  <c r="A84" i="118" s="1"/>
  <c r="A85" i="118" s="1"/>
  <c r="A86" i="118" s="1"/>
  <c r="A87" i="118" s="1"/>
  <c r="A88" i="118" s="1"/>
  <c r="A89" i="118" s="1"/>
  <c r="A90" i="118" s="1"/>
  <c r="A91" i="118" s="1"/>
  <c r="A92" i="118" s="1"/>
  <c r="A93" i="118" s="1"/>
  <c r="A94" i="118" s="1"/>
  <c r="A95" i="118" s="1"/>
  <c r="A96" i="118" s="1"/>
  <c r="A97" i="118" s="1"/>
  <c r="A98" i="118" s="1"/>
  <c r="A99" i="118" s="1"/>
  <c r="A100" i="118" s="1"/>
  <c r="A101" i="118" s="1"/>
  <c r="A102" i="118" s="1"/>
  <c r="A103" i="118" s="1"/>
  <c r="A104" i="118" s="1"/>
  <c r="A105" i="118" s="1"/>
  <c r="A106" i="118" s="1"/>
  <c r="A107" i="118" s="1"/>
  <c r="A108" i="118" s="1"/>
  <c r="A109" i="118" s="1"/>
  <c r="A110" i="118" s="1"/>
  <c r="A111" i="118" s="1"/>
  <c r="A112" i="118" s="1"/>
  <c r="A113" i="118" s="1"/>
  <c r="A114" i="118" s="1"/>
  <c r="A115" i="118" s="1"/>
  <c r="A116" i="118" s="1"/>
  <c r="A117" i="118" s="1"/>
  <c r="A118" i="118" s="1"/>
  <c r="A119" i="118" s="1"/>
  <c r="A120" i="118" s="1"/>
  <c r="A121" i="118" s="1"/>
  <c r="A122" i="118" s="1"/>
  <c r="A123" i="118" s="1"/>
  <c r="A124" i="118" s="1"/>
  <c r="A125" i="118" s="1"/>
  <c r="A126" i="118" s="1"/>
  <c r="A127" i="118" s="1"/>
  <c r="A128" i="118" s="1"/>
  <c r="A129" i="118" s="1"/>
  <c r="A130" i="118" s="1"/>
  <c r="A131" i="118" s="1"/>
  <c r="A132" i="118" s="1"/>
  <c r="A133" i="118" s="1"/>
  <c r="A134" i="118" s="1"/>
  <c r="A135" i="118" s="1"/>
  <c r="A136" i="118" s="1"/>
  <c r="A137" i="118" s="1"/>
  <c r="A138" i="118" s="1"/>
  <c r="A139" i="118" s="1"/>
  <c r="A140" i="118" s="1"/>
  <c r="A141" i="118" s="1"/>
  <c r="A142" i="118" s="1"/>
  <c r="A143" i="118" s="1"/>
  <c r="A144" i="118" s="1"/>
  <c r="A145" i="118" s="1"/>
  <c r="A146" i="118" s="1"/>
  <c r="A147" i="118" s="1"/>
  <c r="A148" i="118" s="1"/>
  <c r="A149" i="118" s="1"/>
  <c r="A150" i="118" s="1"/>
  <c r="A151" i="118" s="1"/>
  <c r="A152" i="118" s="1"/>
  <c r="A153" i="118" s="1"/>
  <c r="A154" i="118" s="1"/>
  <c r="A155" i="118" s="1"/>
  <c r="A156" i="118" s="1"/>
  <c r="A157" i="118" s="1"/>
  <c r="A158" i="118" s="1"/>
  <c r="A159" i="118" s="1"/>
  <c r="A160" i="118" s="1"/>
  <c r="A161" i="118" s="1"/>
  <c r="A162" i="118" s="1"/>
  <c r="A163" i="118" s="1"/>
  <c r="A164" i="118" s="1"/>
  <c r="A165" i="118" s="1"/>
  <c r="A166" i="118" s="1"/>
  <c r="A167" i="118" s="1"/>
  <c r="A168" i="118" s="1"/>
  <c r="A169" i="118" s="1"/>
  <c r="A170" i="118" s="1"/>
  <c r="A171" i="118" s="1"/>
  <c r="A172" i="118" s="1"/>
  <c r="A173" i="118" s="1"/>
  <c r="A174" i="118" s="1"/>
  <c r="A175" i="118" s="1"/>
  <c r="A176" i="118" s="1"/>
  <c r="A177" i="118" s="1"/>
  <c r="A178" i="118" s="1"/>
  <c r="A179" i="118" s="1"/>
  <c r="A180" i="118" s="1"/>
  <c r="A181" i="118" s="1"/>
  <c r="A182" i="118" s="1"/>
  <c r="A183" i="118" s="1"/>
  <c r="A184" i="118" s="1"/>
  <c r="A185" i="118" s="1"/>
  <c r="A186" i="118" s="1"/>
  <c r="A187" i="118" s="1"/>
  <c r="A188" i="118" s="1"/>
  <c r="A189" i="118" s="1"/>
  <c r="A190" i="118" s="1"/>
  <c r="A191" i="118" s="1"/>
  <c r="A192" i="118" s="1"/>
  <c r="A193" i="118" s="1"/>
  <c r="A194" i="118" s="1"/>
  <c r="A195" i="118" s="1"/>
  <c r="A196" i="118" s="1"/>
  <c r="A197" i="118" s="1"/>
  <c r="A198" i="118" s="1"/>
  <c r="A199" i="118" s="1"/>
  <c r="A200" i="118" s="1"/>
  <c r="A201" i="118" s="1"/>
  <c r="A202" i="118" s="1"/>
  <c r="A203" i="118" s="1"/>
  <c r="A204" i="118" s="1"/>
  <c r="A205" i="118" s="1"/>
  <c r="A206" i="118" s="1"/>
  <c r="A207" i="118" s="1"/>
  <c r="A208" i="118" s="1"/>
  <c r="A209" i="118" s="1"/>
  <c r="A210" i="118" s="1"/>
  <c r="A211" i="118" s="1"/>
  <c r="A212" i="118" s="1"/>
  <c r="A213" i="118" s="1"/>
  <c r="A214" i="118" s="1"/>
  <c r="A215" i="118" s="1"/>
  <c r="A216" i="118" s="1"/>
  <c r="A217" i="118" s="1"/>
  <c r="A218" i="118" s="1"/>
  <c r="A219" i="118" s="1"/>
  <c r="A220" i="118" s="1"/>
  <c r="A221" i="118" s="1"/>
  <c r="A222" i="118" s="1"/>
  <c r="A223" i="118" s="1"/>
  <c r="A224" i="118" s="1"/>
  <c r="A225" i="118" s="1"/>
  <c r="A226" i="118" s="1"/>
  <c r="A227" i="118" s="1"/>
  <c r="A228" i="118" s="1"/>
  <c r="A229" i="118" s="1"/>
  <c r="A230" i="118" s="1"/>
  <c r="A231" i="118" s="1"/>
  <c r="A232" i="118" s="1"/>
  <c r="A233" i="118" s="1"/>
  <c r="A234" i="118" s="1"/>
  <c r="A235" i="118" s="1"/>
  <c r="A236" i="118" s="1"/>
  <c r="A237" i="118" s="1"/>
  <c r="A238" i="118" s="1"/>
  <c r="A239" i="118" s="1"/>
  <c r="A240" i="118" s="1"/>
  <c r="A241" i="118" s="1"/>
  <c r="A242" i="118" s="1"/>
  <c r="A243" i="118" s="1"/>
  <c r="A244" i="118" s="1"/>
  <c r="A245" i="118" s="1"/>
  <c r="A246" i="118" s="1"/>
  <c r="A247" i="118" s="1"/>
  <c r="A248" i="118" s="1"/>
  <c r="A249" i="118" s="1"/>
  <c r="A250" i="118" s="1"/>
  <c r="A251" i="118" s="1"/>
  <c r="A252" i="118" s="1"/>
  <c r="A253" i="118" s="1"/>
  <c r="A254" i="118" s="1"/>
  <c r="A255" i="118" s="1"/>
  <c r="A256" i="118" s="1"/>
  <c r="A257" i="118" s="1"/>
  <c r="A258" i="118" s="1"/>
  <c r="A259" i="118" s="1"/>
  <c r="A260" i="118" s="1"/>
  <c r="A261" i="118" s="1"/>
  <c r="A262" i="118" s="1"/>
  <c r="A263" i="118" s="1"/>
  <c r="A264" i="118" s="1"/>
  <c r="A265" i="118" s="1"/>
  <c r="A266" i="118" s="1"/>
  <c r="A267" i="118" s="1"/>
  <c r="A268" i="118" s="1"/>
  <c r="A269" i="118" s="1"/>
  <c r="A270" i="118" s="1"/>
  <c r="A271" i="118" s="1"/>
  <c r="A272" i="118" s="1"/>
  <c r="A273" i="118" s="1"/>
  <c r="A274" i="118" s="1"/>
  <c r="A275" i="118" s="1"/>
  <c r="A276" i="118" s="1"/>
  <c r="A277" i="118" s="1"/>
  <c r="A278" i="118" s="1"/>
  <c r="A279" i="118" s="1"/>
  <c r="A280" i="118" s="1"/>
  <c r="A281" i="118" s="1"/>
  <c r="A282" i="118" s="1"/>
  <c r="A283" i="118" s="1"/>
  <c r="A284" i="118" s="1"/>
  <c r="A285" i="118" s="1"/>
  <c r="A286" i="118" s="1"/>
  <c r="A287" i="118" s="1"/>
  <c r="A288" i="118" s="1"/>
  <c r="A289" i="118" s="1"/>
  <c r="A290" i="118" s="1"/>
  <c r="A291" i="118" s="1"/>
  <c r="A292" i="118" s="1"/>
  <c r="A293" i="118" s="1"/>
  <c r="A294" i="118" s="1"/>
  <c r="A295" i="118" s="1"/>
  <c r="A296" i="118" s="1"/>
  <c r="A297" i="118" s="1"/>
  <c r="A298" i="118" s="1"/>
  <c r="A299" i="118" s="1"/>
  <c r="A300" i="118" s="1"/>
  <c r="A301" i="118" s="1"/>
  <c r="A302" i="118" s="1"/>
  <c r="A303" i="118" s="1"/>
  <c r="A304" i="118" s="1"/>
  <c r="A305" i="118" s="1"/>
  <c r="A306" i="118" s="1"/>
  <c r="A307" i="118" s="1"/>
  <c r="A308" i="118" s="1"/>
  <c r="A309" i="118" s="1"/>
  <c r="A310" i="118" s="1"/>
  <c r="A311" i="118" s="1"/>
  <c r="A312" i="118" s="1"/>
  <c r="A313" i="118" s="1"/>
  <c r="A314" i="118" s="1"/>
  <c r="A315" i="118" s="1"/>
  <c r="A316" i="118" s="1"/>
  <c r="A317" i="118" s="1"/>
  <c r="A318" i="118" s="1"/>
  <c r="A319" i="118" s="1"/>
  <c r="A320" i="118" s="1"/>
  <c r="A321" i="118" s="1"/>
  <c r="A322" i="118" s="1"/>
  <c r="A323" i="118" s="1"/>
  <c r="A324" i="118" s="1"/>
  <c r="A325" i="118" s="1"/>
  <c r="A326" i="118" s="1"/>
  <c r="A327" i="118" s="1"/>
  <c r="A328" i="118" s="1"/>
  <c r="A329" i="118" s="1"/>
  <c r="A330" i="118" s="1"/>
  <c r="A331" i="118" s="1"/>
  <c r="A332" i="118" s="1"/>
  <c r="A333" i="118" s="1"/>
  <c r="A334" i="118" s="1"/>
  <c r="A335" i="118" s="1"/>
  <c r="A336" i="118" s="1"/>
  <c r="A337" i="118" s="1"/>
  <c r="A338" i="118" s="1"/>
  <c r="A339" i="118" s="1"/>
  <c r="A340" i="118" s="1"/>
  <c r="A341" i="118" s="1"/>
  <c r="A342" i="118" s="1"/>
  <c r="A343" i="118" s="1"/>
  <c r="A344" i="118" s="1"/>
  <c r="A345" i="118" s="1"/>
  <c r="A346" i="118" s="1"/>
  <c r="A347" i="118" s="1"/>
  <c r="A348" i="118" s="1"/>
  <c r="A349" i="118" s="1"/>
  <c r="A350" i="118" s="1"/>
  <c r="A351" i="118" s="1"/>
  <c r="A352" i="118" s="1"/>
  <c r="A353" i="118" s="1"/>
  <c r="A354" i="118" s="1"/>
  <c r="A355" i="118" s="1"/>
  <c r="A356" i="118" s="1"/>
  <c r="A357" i="118" s="1"/>
  <c r="A358" i="118" s="1"/>
  <c r="A359" i="118" s="1"/>
  <c r="A360" i="118" s="1"/>
  <c r="A361" i="118" s="1"/>
  <c r="A362" i="118" s="1"/>
  <c r="A363" i="118" s="1"/>
  <c r="A364" i="118" s="1"/>
  <c r="A365" i="118" s="1"/>
  <c r="A366" i="118" s="1"/>
  <c r="A367" i="118" s="1"/>
  <c r="A368" i="118" s="1"/>
  <c r="A369" i="118" s="1"/>
  <c r="A370" i="118" s="1"/>
  <c r="A371" i="118" s="1"/>
  <c r="A372" i="118" s="1"/>
  <c r="A373" i="118" s="1"/>
  <c r="A374" i="118" s="1"/>
  <c r="A375" i="118" s="1"/>
  <c r="A376" i="118" s="1"/>
  <c r="A377" i="118" s="1"/>
  <c r="A378" i="118" s="1"/>
  <c r="A379" i="118" s="1"/>
  <c r="A380" i="118" s="1"/>
  <c r="A381" i="118" s="1"/>
  <c r="A382" i="118" s="1"/>
  <c r="A383" i="118" s="1"/>
  <c r="A384" i="118" s="1"/>
  <c r="A385" i="118" s="1"/>
  <c r="A386" i="118" s="1"/>
  <c r="A387" i="118" s="1"/>
  <c r="A388" i="118" s="1"/>
  <c r="A389" i="118" s="1"/>
  <c r="A390" i="118" s="1"/>
  <c r="A391" i="118" s="1"/>
  <c r="A392" i="118" s="1"/>
  <c r="A393" i="118" s="1"/>
  <c r="A394" i="118" s="1"/>
  <c r="A395" i="118" s="1"/>
  <c r="A396" i="118" s="1"/>
  <c r="A397" i="118" s="1"/>
  <c r="A398" i="118" s="1"/>
  <c r="A399" i="118" s="1"/>
  <c r="A400" i="118" s="1"/>
  <c r="A401" i="118" s="1"/>
  <c r="A402" i="118" s="1"/>
  <c r="A403" i="118" s="1"/>
  <c r="A404" i="118" s="1"/>
  <c r="A405" i="118" s="1"/>
  <c r="A406" i="118" s="1"/>
  <c r="A407" i="118" s="1"/>
  <c r="A408" i="118" s="1"/>
  <c r="A409" i="118" s="1"/>
  <c r="A410" i="118" s="1"/>
  <c r="A411" i="118" s="1"/>
  <c r="A412" i="118" s="1"/>
  <c r="A413" i="118" s="1"/>
  <c r="A414" i="118" s="1"/>
  <c r="A415" i="118" s="1"/>
  <c r="A416" i="118" s="1"/>
  <c r="A417" i="118" s="1"/>
  <c r="A418" i="118" s="1"/>
  <c r="A419" i="118" s="1"/>
  <c r="A420" i="118" s="1"/>
  <c r="A421" i="118" s="1"/>
  <c r="A422" i="118" s="1"/>
  <c r="A423" i="118" s="1"/>
  <c r="A424" i="118" s="1"/>
  <c r="A425" i="118" s="1"/>
  <c r="A426" i="118" s="1"/>
  <c r="A427" i="118" s="1"/>
  <c r="A428" i="118" s="1"/>
  <c r="A429" i="118" s="1"/>
  <c r="A430" i="118" s="1"/>
  <c r="A431" i="118" s="1"/>
  <c r="A432" i="118" s="1"/>
  <c r="A433" i="118" s="1"/>
  <c r="A434" i="118" s="1"/>
  <c r="A435" i="118" s="1"/>
  <c r="A436" i="118" s="1"/>
  <c r="A437" i="118" s="1"/>
  <c r="A438" i="118" s="1"/>
  <c r="A439" i="118" s="1"/>
  <c r="A440" i="118" s="1"/>
  <c r="A441" i="118" s="1"/>
  <c r="A442" i="118" s="1"/>
  <c r="A443" i="118" s="1"/>
  <c r="A444" i="118" s="1"/>
  <c r="A445" i="118" s="1"/>
  <c r="A446" i="118" s="1"/>
  <c r="A447" i="118" s="1"/>
  <c r="A448" i="118" s="1"/>
  <c r="A449" i="118" s="1"/>
  <c r="A450" i="118" s="1"/>
  <c r="A451" i="118" s="1"/>
  <c r="A452" i="118" s="1"/>
  <c r="A453" i="118" s="1"/>
  <c r="A454" i="118" s="1"/>
  <c r="A455" i="118" s="1"/>
  <c r="A456" i="118" s="1"/>
  <c r="A457" i="118" s="1"/>
  <c r="A458" i="118" s="1"/>
  <c r="A459" i="118" s="1"/>
  <c r="A460" i="118" s="1"/>
  <c r="A461" i="118" s="1"/>
  <c r="A462" i="118" s="1"/>
  <c r="A463" i="118" s="1"/>
  <c r="A464" i="118" s="1"/>
  <c r="A465" i="118" s="1"/>
  <c r="A466" i="118" s="1"/>
  <c r="A467" i="118" s="1"/>
  <c r="A468" i="118" s="1"/>
  <c r="A469" i="118" s="1"/>
  <c r="A470" i="118" s="1"/>
  <c r="A471" i="118" s="1"/>
  <c r="A472" i="118" s="1"/>
  <c r="A473" i="118" s="1"/>
  <c r="A474" i="118" s="1"/>
  <c r="A475" i="118" s="1"/>
  <c r="A476" i="118" s="1"/>
  <c r="A477" i="118" s="1"/>
  <c r="A478" i="118" s="1"/>
  <c r="A479" i="118" s="1"/>
  <c r="A480" i="118" s="1"/>
  <c r="A481" i="118" s="1"/>
  <c r="A482" i="118" s="1"/>
  <c r="A483" i="118" s="1"/>
  <c r="A484" i="118" s="1"/>
  <c r="A485" i="118" s="1"/>
  <c r="A486" i="118" s="1"/>
  <c r="A487" i="118" s="1"/>
  <c r="A488" i="118" s="1"/>
  <c r="A489" i="118" s="1"/>
  <c r="A490" i="118" s="1"/>
  <c r="A491" i="118" s="1"/>
  <c r="A492" i="118" s="1"/>
  <c r="A493" i="118" s="1"/>
  <c r="A494" i="118" s="1"/>
  <c r="A495" i="118" s="1"/>
  <c r="A496" i="118" s="1"/>
  <c r="A497" i="118" s="1"/>
  <c r="A498" i="118" s="1"/>
  <c r="A499" i="118" s="1"/>
  <c r="A500" i="118" s="1"/>
  <c r="A501" i="118" s="1"/>
  <c r="A502" i="118" s="1"/>
  <c r="A503" i="118" s="1"/>
  <c r="A504" i="118" s="1"/>
  <c r="A505" i="118" s="1"/>
  <c r="A506" i="118" s="1"/>
  <c r="A507" i="118" s="1"/>
  <c r="A508" i="118" s="1"/>
  <c r="A509" i="118" s="1"/>
  <c r="A510" i="118" s="1"/>
  <c r="A511" i="118" s="1"/>
  <c r="A512" i="118" s="1"/>
  <c r="A513" i="118" s="1"/>
  <c r="A514" i="118" s="1"/>
  <c r="A515" i="118" s="1"/>
  <c r="A516" i="118" s="1"/>
  <c r="A517" i="118" s="1"/>
  <c r="A518" i="118" s="1"/>
  <c r="A519" i="118" s="1"/>
  <c r="A520" i="118" s="1"/>
  <c r="A521" i="118" s="1"/>
  <c r="A522" i="118" s="1"/>
  <c r="A523" i="118" s="1"/>
  <c r="A524" i="118" s="1"/>
  <c r="A525" i="118" s="1"/>
  <c r="A526" i="118" s="1"/>
  <c r="A527" i="118" s="1"/>
  <c r="A528" i="118" s="1"/>
  <c r="A529" i="118" s="1"/>
  <c r="A530" i="118" s="1"/>
  <c r="A531" i="118" s="1"/>
  <c r="A532" i="118" s="1"/>
  <c r="A533" i="118" s="1"/>
  <c r="A534" i="118" s="1"/>
  <c r="A535" i="118" s="1"/>
  <c r="A536" i="118" s="1"/>
  <c r="A537" i="118" s="1"/>
  <c r="A538" i="118" s="1"/>
  <c r="A539" i="118" s="1"/>
  <c r="A540" i="118" s="1"/>
  <c r="A541" i="118" s="1"/>
  <c r="A542" i="118" s="1"/>
  <c r="A543" i="118" s="1"/>
  <c r="A544" i="118" s="1"/>
  <c r="A545" i="118" s="1"/>
  <c r="A546" i="118" s="1"/>
  <c r="A547" i="118" s="1"/>
  <c r="A548" i="118" s="1"/>
  <c r="A549" i="118" s="1"/>
  <c r="A550" i="118" s="1"/>
  <c r="A551" i="118" s="1"/>
  <c r="A552" i="118" s="1"/>
  <c r="A553" i="118" s="1"/>
  <c r="A554" i="118" s="1"/>
  <c r="A555" i="118" s="1"/>
  <c r="A556" i="118" s="1"/>
  <c r="A557" i="118" s="1"/>
  <c r="A558" i="118" s="1"/>
  <c r="A559" i="118" s="1"/>
  <c r="A560" i="118" s="1"/>
  <c r="A561" i="118" s="1"/>
  <c r="A562" i="118" s="1"/>
  <c r="A563" i="118" s="1"/>
  <c r="A564" i="118" s="1"/>
  <c r="A565" i="118" s="1"/>
  <c r="A566" i="118" s="1"/>
  <c r="A567" i="118" s="1"/>
  <c r="A568" i="118" s="1"/>
  <c r="A569" i="118" s="1"/>
  <c r="A570" i="118" s="1"/>
  <c r="A571" i="118" s="1"/>
  <c r="A572" i="118" s="1"/>
  <c r="A573" i="118" s="1"/>
  <c r="A574" i="118" s="1"/>
  <c r="A575" i="118" s="1"/>
  <c r="A576" i="118" s="1"/>
  <c r="A577" i="118" s="1"/>
  <c r="A578" i="118" s="1"/>
  <c r="A579" i="118" s="1"/>
  <c r="A580" i="118" s="1"/>
  <c r="A581" i="118" s="1"/>
  <c r="A582" i="118" s="1"/>
  <c r="A583" i="118" s="1"/>
  <c r="A584" i="118" s="1"/>
  <c r="A585" i="118" s="1"/>
  <c r="A586" i="118" s="1"/>
  <c r="A587" i="118" s="1"/>
  <c r="A588" i="118" s="1"/>
  <c r="A589" i="118" s="1"/>
  <c r="A590" i="118" s="1"/>
  <c r="A591" i="118" s="1"/>
  <c r="A592" i="118" s="1"/>
  <c r="A593" i="118" s="1"/>
  <c r="A594" i="118" s="1"/>
  <c r="A595" i="118" s="1"/>
  <c r="A596" i="118" s="1"/>
  <c r="A597" i="118" s="1"/>
  <c r="A598" i="118" s="1"/>
  <c r="A599" i="118" s="1"/>
  <c r="A600" i="118" s="1"/>
  <c r="A601" i="118" s="1"/>
  <c r="A602" i="118" s="1"/>
  <c r="A603" i="118" s="1"/>
  <c r="A604" i="118" s="1"/>
  <c r="A605" i="118" s="1"/>
  <c r="A606" i="118" s="1"/>
  <c r="A607" i="118" s="1"/>
  <c r="A608" i="118" s="1"/>
  <c r="A609" i="118" s="1"/>
  <c r="A610" i="118" s="1"/>
  <c r="A611" i="118" s="1"/>
  <c r="A612" i="118" s="1"/>
  <c r="A613" i="118" s="1"/>
  <c r="A614" i="118" s="1"/>
  <c r="A615" i="118" s="1"/>
  <c r="A616" i="118" s="1"/>
  <c r="A617" i="118" s="1"/>
  <c r="A618" i="118" s="1"/>
  <c r="A619" i="118" s="1"/>
  <c r="A620" i="118" s="1"/>
  <c r="A621" i="118" s="1"/>
  <c r="A622" i="118" s="1"/>
  <c r="A623" i="118" s="1"/>
  <c r="A624" i="118" s="1"/>
  <c r="A625" i="118" s="1"/>
  <c r="A626" i="118" s="1"/>
  <c r="A627" i="118" s="1"/>
  <c r="A628" i="118" s="1"/>
  <c r="A629" i="118" s="1"/>
  <c r="A630" i="118" s="1"/>
  <c r="A631" i="118" s="1"/>
  <c r="A632" i="118" s="1"/>
  <c r="A633" i="118" s="1"/>
  <c r="A634" i="118" s="1"/>
  <c r="A635" i="118" s="1"/>
  <c r="A636" i="118" s="1"/>
  <c r="A637" i="118" s="1"/>
  <c r="A638" i="118" s="1"/>
  <c r="A639" i="118" s="1"/>
  <c r="A640" i="118" s="1"/>
  <c r="A641" i="118" s="1"/>
  <c r="A642" i="118" s="1"/>
  <c r="A643" i="118" s="1"/>
  <c r="A644" i="118" s="1"/>
  <c r="A645" i="118" s="1"/>
  <c r="A646" i="118" s="1"/>
  <c r="A647" i="118" s="1"/>
  <c r="A648" i="118" s="1"/>
  <c r="A649" i="118" s="1"/>
  <c r="A650" i="118" s="1"/>
  <c r="A651" i="118" s="1"/>
  <c r="A652" i="118" s="1"/>
  <c r="A653" i="118" s="1"/>
  <c r="A654" i="118" s="1"/>
  <c r="A655" i="118" s="1"/>
  <c r="A656" i="118" s="1"/>
  <c r="A657" i="118" s="1"/>
  <c r="A658" i="118" s="1"/>
  <c r="A659" i="118" s="1"/>
  <c r="A660" i="118" s="1"/>
  <c r="A661" i="118" s="1"/>
  <c r="A662" i="118" s="1"/>
  <c r="A663" i="118" s="1"/>
  <c r="A664" i="118" s="1"/>
  <c r="A665" i="118" s="1"/>
  <c r="A666" i="118" s="1"/>
  <c r="A667" i="118" s="1"/>
  <c r="A668" i="118" s="1"/>
  <c r="A669" i="118" s="1"/>
  <c r="A670" i="118" s="1"/>
  <c r="A671" i="118" s="1"/>
  <c r="A672" i="118" s="1"/>
  <c r="A673" i="118" s="1"/>
  <c r="A674" i="118" s="1"/>
  <c r="A675" i="118" s="1"/>
  <c r="A676" i="118" s="1"/>
  <c r="A677" i="118" s="1"/>
  <c r="A678" i="118" s="1"/>
  <c r="A679" i="118" s="1"/>
  <c r="A680" i="118" s="1"/>
  <c r="A681" i="118" s="1"/>
  <c r="A682" i="118" s="1"/>
  <c r="A683" i="118" s="1"/>
  <c r="A684" i="118" s="1"/>
  <c r="A685" i="118" s="1"/>
  <c r="A686" i="118" s="1"/>
  <c r="A687" i="118" s="1"/>
  <c r="A688" i="118" s="1"/>
  <c r="A689" i="118" s="1"/>
  <c r="A690" i="118" s="1"/>
  <c r="A691" i="118" s="1"/>
  <c r="A692" i="118" s="1"/>
  <c r="A693" i="118" s="1"/>
  <c r="A694" i="118" s="1"/>
  <c r="A695" i="118" s="1"/>
  <c r="A696" i="118" s="1"/>
  <c r="A697" i="118" s="1"/>
  <c r="A698" i="118" s="1"/>
  <c r="A699" i="118" s="1"/>
  <c r="A700" i="118" s="1"/>
  <c r="A701" i="118" s="1"/>
  <c r="A702" i="118" s="1"/>
  <c r="A703" i="118" s="1"/>
  <c r="A704" i="118" s="1"/>
  <c r="A705" i="118" s="1"/>
  <c r="A706" i="118" s="1"/>
  <c r="A707" i="118" s="1"/>
  <c r="A708" i="118" s="1"/>
  <c r="A709" i="118" s="1"/>
  <c r="A710" i="118" s="1"/>
  <c r="A711" i="118" s="1"/>
  <c r="A712" i="118" s="1"/>
  <c r="A713" i="118" s="1"/>
  <c r="A714" i="118" s="1"/>
  <c r="A715" i="118" s="1"/>
  <c r="A716" i="118" s="1"/>
  <c r="A717" i="118" s="1"/>
  <c r="A718" i="118" s="1"/>
  <c r="A719" i="118" s="1"/>
  <c r="A720" i="118" s="1"/>
  <c r="A721" i="118" s="1"/>
  <c r="A722" i="118" s="1"/>
  <c r="A723" i="118" s="1"/>
  <c r="A724" i="118" s="1"/>
  <c r="A725" i="118" s="1"/>
  <c r="A726" i="118" s="1"/>
  <c r="A727" i="118" s="1"/>
  <c r="A728" i="118" s="1"/>
  <c r="A729" i="118" s="1"/>
  <c r="A730" i="118" s="1"/>
  <c r="A731" i="118" s="1"/>
  <c r="A732" i="118" s="1"/>
  <c r="A733" i="118" s="1"/>
  <c r="A734" i="118" s="1"/>
  <c r="A735" i="118" s="1"/>
  <c r="A736" i="118" s="1"/>
  <c r="A737" i="118" s="1"/>
  <c r="A738" i="118" s="1"/>
  <c r="A739" i="118" s="1"/>
  <c r="A740" i="118" s="1"/>
  <c r="A741" i="118" s="1"/>
  <c r="A742" i="118" s="1"/>
  <c r="A743" i="118" s="1"/>
  <c r="A744" i="118" s="1"/>
  <c r="A745" i="118" s="1"/>
  <c r="A746" i="118" s="1"/>
  <c r="A747" i="118" s="1"/>
  <c r="A748" i="118" s="1"/>
  <c r="A749" i="118" s="1"/>
  <c r="A750" i="118" s="1"/>
  <c r="A751" i="118" s="1"/>
  <c r="A752" i="118" s="1"/>
  <c r="A753" i="118" s="1"/>
  <c r="A754" i="118" s="1"/>
  <c r="A755" i="118" s="1"/>
  <c r="A756" i="118" s="1"/>
  <c r="A757" i="118" s="1"/>
  <c r="A758" i="118" s="1"/>
  <c r="A759" i="118" s="1"/>
  <c r="A760" i="118" s="1"/>
  <c r="A761" i="118" s="1"/>
  <c r="A762" i="118" s="1"/>
  <c r="A763" i="118" s="1"/>
  <c r="A764" i="118" s="1"/>
  <c r="A765" i="118" s="1"/>
  <c r="A766" i="118" s="1"/>
  <c r="A767" i="118" s="1"/>
  <c r="A768" i="118" s="1"/>
  <c r="A769" i="118" s="1"/>
  <c r="A770" i="118" s="1"/>
  <c r="A771" i="118" s="1"/>
  <c r="A772" i="118" s="1"/>
  <c r="A773" i="118" s="1"/>
  <c r="A774" i="118" s="1"/>
  <c r="A775" i="118" s="1"/>
  <c r="A776" i="118" s="1"/>
  <c r="A777" i="118" s="1"/>
  <c r="A778" i="118" s="1"/>
  <c r="A779" i="118" s="1"/>
  <c r="A780" i="118" s="1"/>
  <c r="A781" i="118" s="1"/>
  <c r="A782" i="118" s="1"/>
  <c r="A783" i="118" s="1"/>
  <c r="A784" i="118" s="1"/>
  <c r="A785" i="118" s="1"/>
  <c r="A786" i="118" s="1"/>
  <c r="A787" i="118" s="1"/>
  <c r="A788" i="118" s="1"/>
  <c r="A789" i="118" s="1"/>
  <c r="A790" i="118" s="1"/>
  <c r="A791" i="118" s="1"/>
  <c r="A792" i="118" s="1"/>
  <c r="A793" i="118" s="1"/>
  <c r="A794" i="118" s="1"/>
  <c r="A795" i="118" s="1"/>
  <c r="A796" i="118" s="1"/>
  <c r="A797" i="118" s="1"/>
  <c r="A798" i="118" s="1"/>
  <c r="A799" i="118" s="1"/>
  <c r="A800" i="118" s="1"/>
  <c r="A801" i="118" s="1"/>
  <c r="A802" i="118" s="1"/>
  <c r="A803" i="118" s="1"/>
  <c r="A804" i="118" s="1"/>
  <c r="A805" i="118" s="1"/>
  <c r="A806" i="118" s="1"/>
  <c r="A807" i="118" s="1"/>
  <c r="A808" i="118" s="1"/>
  <c r="A809" i="118" s="1"/>
  <c r="A810" i="118" s="1"/>
  <c r="A811" i="118" s="1"/>
  <c r="A812" i="118" s="1"/>
  <c r="A813" i="118" s="1"/>
  <c r="A814" i="118" s="1"/>
  <c r="A815" i="118" s="1"/>
  <c r="A816" i="118" s="1"/>
  <c r="A817" i="118" s="1"/>
  <c r="A818" i="118" s="1"/>
  <c r="A819" i="118" s="1"/>
  <c r="A820" i="118" s="1"/>
  <c r="A821" i="118" s="1"/>
  <c r="A822" i="118" s="1"/>
  <c r="A823" i="118" s="1"/>
  <c r="A824" i="118" s="1"/>
  <c r="A825" i="118" s="1"/>
  <c r="A826" i="118" s="1"/>
  <c r="A827" i="118" s="1"/>
  <c r="A828" i="118" s="1"/>
  <c r="A829" i="118" s="1"/>
  <c r="A830" i="118" s="1"/>
  <c r="A831" i="118" s="1"/>
  <c r="A832" i="118" s="1"/>
  <c r="A833" i="118" s="1"/>
  <c r="A834" i="118" s="1"/>
  <c r="A835" i="118" s="1"/>
  <c r="A836" i="118" s="1"/>
  <c r="A837" i="118" s="1"/>
  <c r="A838" i="118" s="1"/>
  <c r="A839" i="118" s="1"/>
  <c r="A840" i="118" s="1"/>
  <c r="A841" i="118" s="1"/>
  <c r="A842" i="118" s="1"/>
  <c r="A843" i="118" s="1"/>
  <c r="A844" i="118" s="1"/>
  <c r="A845" i="118" s="1"/>
  <c r="A846" i="118" s="1"/>
  <c r="A847" i="118" s="1"/>
  <c r="A848" i="118" s="1"/>
  <c r="A849" i="118" s="1"/>
  <c r="A850" i="118" s="1"/>
  <c r="A851" i="118" s="1"/>
  <c r="A852" i="118" s="1"/>
  <c r="A853" i="118" s="1"/>
  <c r="A854" i="118" s="1"/>
  <c r="A855" i="118" s="1"/>
  <c r="A856" i="118" s="1"/>
  <c r="A857" i="118" s="1"/>
  <c r="A858" i="118" s="1"/>
  <c r="A859" i="118" s="1"/>
  <c r="A860" i="118" s="1"/>
  <c r="A861" i="118" s="1"/>
  <c r="A862" i="118" s="1"/>
  <c r="A863" i="118" s="1"/>
  <c r="A864" i="118" s="1"/>
  <c r="A865" i="118" s="1"/>
  <c r="A866" i="118" s="1"/>
  <c r="A867" i="118" s="1"/>
  <c r="A868" i="118" s="1"/>
  <c r="A869" i="118" s="1"/>
  <c r="A870" i="118" s="1"/>
  <c r="A871" i="118" s="1"/>
  <c r="A872" i="118" s="1"/>
  <c r="A873" i="118" s="1"/>
  <c r="A874" i="118" s="1"/>
  <c r="A875" i="118" s="1"/>
  <c r="A876" i="118" s="1"/>
  <c r="A877" i="118" s="1"/>
  <c r="A878" i="118" s="1"/>
  <c r="A879" i="118" s="1"/>
  <c r="A880" i="118" s="1"/>
  <c r="A881" i="118" s="1"/>
  <c r="A882" i="118" s="1"/>
  <c r="A883" i="118" s="1"/>
  <c r="A884" i="118" s="1"/>
  <c r="A885" i="118" s="1"/>
  <c r="A886" i="118" s="1"/>
  <c r="A887" i="118" s="1"/>
  <c r="A888" i="118" s="1"/>
  <c r="A889" i="118" s="1"/>
  <c r="A890" i="118" s="1"/>
  <c r="A891" i="118" s="1"/>
  <c r="A892" i="118" s="1"/>
  <c r="A893" i="118" s="1"/>
  <c r="A894" i="118" s="1"/>
  <c r="A895" i="118" s="1"/>
  <c r="A896" i="118" s="1"/>
  <c r="A897" i="118" s="1"/>
  <c r="A898" i="118" s="1"/>
  <c r="A899" i="118" s="1"/>
  <c r="A900" i="118" s="1"/>
  <c r="A901" i="118" s="1"/>
  <c r="A902" i="118" s="1"/>
  <c r="A903" i="118" s="1"/>
  <c r="A904" i="118" s="1"/>
  <c r="A905" i="118" s="1"/>
  <c r="A906" i="118" s="1"/>
  <c r="A907" i="118" s="1"/>
  <c r="A908" i="118" s="1"/>
  <c r="A909" i="118" s="1"/>
  <c r="A910" i="118" s="1"/>
  <c r="A911" i="118" s="1"/>
  <c r="A912" i="118" s="1"/>
  <c r="A913" i="118" s="1"/>
  <c r="A914" i="118" s="1"/>
  <c r="A915" i="118" s="1"/>
  <c r="A916" i="118" s="1"/>
  <c r="A917" i="118" s="1"/>
  <c r="A918" i="118" s="1"/>
  <c r="A919" i="118" s="1"/>
  <c r="A920" i="118" s="1"/>
  <c r="A921" i="118" s="1"/>
  <c r="A922" i="118" s="1"/>
  <c r="A923" i="118" s="1"/>
  <c r="A924" i="118" s="1"/>
  <c r="A925" i="118" s="1"/>
  <c r="A926" i="118" s="1"/>
  <c r="A927" i="118" s="1"/>
  <c r="A928" i="118" s="1"/>
  <c r="A929" i="118" s="1"/>
  <c r="A930" i="118" s="1"/>
  <c r="A931" i="118" s="1"/>
  <c r="A932" i="118" s="1"/>
  <c r="A933" i="118" s="1"/>
  <c r="A934" i="118" s="1"/>
  <c r="A935" i="118" s="1"/>
  <c r="A936" i="118" s="1"/>
  <c r="A937" i="118" s="1"/>
  <c r="A938" i="118" s="1"/>
  <c r="A939" i="118" s="1"/>
  <c r="A940" i="118" s="1"/>
  <c r="A941" i="118" s="1"/>
  <c r="A942" i="118" s="1"/>
  <c r="A943" i="118" s="1"/>
  <c r="A944" i="118" s="1"/>
  <c r="A945" i="118" s="1"/>
  <c r="A946" i="118" s="1"/>
  <c r="A947" i="118" s="1"/>
  <c r="A948" i="118" s="1"/>
  <c r="A949" i="118" s="1"/>
  <c r="A950" i="118" s="1"/>
  <c r="A951" i="118" s="1"/>
  <c r="A952" i="118" s="1"/>
  <c r="A953" i="118" s="1"/>
  <c r="A954" i="118" s="1"/>
  <c r="A955" i="118" s="1"/>
  <c r="A956" i="118" s="1"/>
  <c r="A957" i="118" s="1"/>
  <c r="A958" i="118" s="1"/>
  <c r="A959" i="118" s="1"/>
  <c r="A960" i="118" s="1"/>
  <c r="A961" i="118" s="1"/>
  <c r="A962" i="118" s="1"/>
  <c r="A963" i="118" s="1"/>
  <c r="A964" i="118" s="1"/>
  <c r="A965" i="118" s="1"/>
  <c r="A966" i="118" s="1"/>
  <c r="A967" i="118" s="1"/>
  <c r="A968" i="118" s="1"/>
  <c r="A969" i="118" s="1"/>
  <c r="A970" i="118" s="1"/>
  <c r="A971" i="118" s="1"/>
  <c r="A972" i="118" s="1"/>
  <c r="A973" i="118" s="1"/>
  <c r="A974" i="118" s="1"/>
  <c r="A975" i="118" s="1"/>
  <c r="A976" i="118" s="1"/>
  <c r="A977" i="118" s="1"/>
  <c r="A978" i="118" s="1"/>
  <c r="A979" i="118" s="1"/>
  <c r="A980" i="118" s="1"/>
  <c r="A981" i="118" s="1"/>
  <c r="A982" i="118" s="1"/>
  <c r="A983" i="118" s="1"/>
  <c r="A984" i="118" s="1"/>
  <c r="A985" i="118" s="1"/>
  <c r="A986" i="118" s="1"/>
  <c r="A987" i="118" s="1"/>
  <c r="A988" i="118" s="1"/>
  <c r="A989" i="118" s="1"/>
  <c r="A990" i="118" s="1"/>
  <c r="A991" i="118" s="1"/>
  <c r="A992" i="118" s="1"/>
  <c r="A993" i="118" s="1"/>
  <c r="A994" i="118" s="1"/>
  <c r="A995" i="118" s="1"/>
  <c r="A996" i="118" s="1"/>
  <c r="A997" i="118" s="1"/>
  <c r="A998" i="118" s="1"/>
  <c r="A999" i="118" s="1"/>
  <c r="A1000" i="118" s="1"/>
  <c r="A1001" i="118" s="1"/>
  <c r="A1002" i="118" s="1"/>
  <c r="A1003" i="118" s="1"/>
  <c r="A1004" i="118" s="1"/>
  <c r="A1005" i="118" s="1"/>
  <c r="A1006" i="118" s="1"/>
  <c r="A1007" i="118" s="1"/>
  <c r="A1008" i="118" s="1"/>
  <c r="A1009" i="118" s="1"/>
  <c r="A1010" i="118" s="1"/>
  <c r="A1011" i="118" s="1"/>
  <c r="A1012" i="118" s="1"/>
  <c r="A1013" i="118" s="1"/>
  <c r="A1014" i="118" s="1"/>
  <c r="A1015" i="118" s="1"/>
  <c r="A1016" i="118" s="1"/>
  <c r="A1017" i="118" s="1"/>
  <c r="A1018" i="118" s="1"/>
  <c r="A1019" i="118" s="1"/>
  <c r="A1020" i="118" s="1"/>
  <c r="A1021" i="118" s="1"/>
  <c r="A1022" i="118" s="1"/>
  <c r="A1023" i="118" s="1"/>
  <c r="A1024" i="118" s="1"/>
  <c r="A1025" i="118" s="1"/>
  <c r="A1026" i="118" s="1"/>
  <c r="A1027" i="118" s="1"/>
  <c r="A1028" i="118" s="1"/>
  <c r="A1029" i="118" s="1"/>
  <c r="A1030" i="118" s="1"/>
  <c r="A1031" i="118" s="1"/>
  <c r="A1032" i="118" s="1"/>
  <c r="A1033" i="118" s="1"/>
  <c r="A1034" i="118" s="1"/>
  <c r="A1035" i="118" s="1"/>
  <c r="A1036" i="118" s="1"/>
  <c r="A1037" i="118" s="1"/>
  <c r="A1038" i="118" s="1"/>
  <c r="A1039" i="118" s="1"/>
  <c r="A1040" i="118" s="1"/>
  <c r="A1041" i="118" s="1"/>
  <c r="A1042" i="118" s="1"/>
  <c r="A1043" i="118" s="1"/>
  <c r="A1044" i="118" s="1"/>
  <c r="A1045" i="118" s="1"/>
  <c r="A1046" i="118" s="1"/>
  <c r="A1047" i="118" s="1"/>
  <c r="A1048" i="118" s="1"/>
  <c r="A1049" i="118" s="1"/>
  <c r="A1050" i="118" s="1"/>
  <c r="A1051" i="118" s="1"/>
  <c r="A1052" i="118" s="1"/>
  <c r="A1053" i="118" s="1"/>
  <c r="A1054" i="118" s="1"/>
  <c r="A1055" i="118" s="1"/>
  <c r="A1056" i="118" s="1"/>
  <c r="A1057" i="118" s="1"/>
  <c r="A1058" i="118" s="1"/>
  <c r="A1059" i="118" s="1"/>
  <c r="A1060" i="118" s="1"/>
  <c r="A1061" i="118" s="1"/>
  <c r="A1062" i="118" s="1"/>
  <c r="A1063" i="118" s="1"/>
  <c r="A1064" i="118" s="1"/>
  <c r="A1065" i="118" s="1"/>
  <c r="A1066" i="118" s="1"/>
  <c r="A1067" i="118" s="1"/>
  <c r="A1068" i="118" s="1"/>
  <c r="A1069" i="118" s="1"/>
  <c r="A1070" i="118" s="1"/>
  <c r="A1071" i="118" s="1"/>
  <c r="A1072" i="118" s="1"/>
  <c r="A1073" i="118" s="1"/>
  <c r="A1074" i="118" s="1"/>
  <c r="A1075" i="118" s="1"/>
  <c r="A1076" i="118" s="1"/>
  <c r="A1077" i="118" s="1"/>
  <c r="A1078" i="118" s="1"/>
  <c r="A1079" i="118" s="1"/>
  <c r="A1080" i="118" s="1"/>
  <c r="A1081" i="118" s="1"/>
  <c r="A1082" i="118" s="1"/>
  <c r="A1083" i="118" s="1"/>
  <c r="A1084" i="118" s="1"/>
  <c r="A1085" i="118" s="1"/>
  <c r="A1086" i="118" s="1"/>
  <c r="A1087" i="118" s="1"/>
  <c r="A1088" i="118" s="1"/>
  <c r="A1089" i="118" s="1"/>
  <c r="A1090" i="118" s="1"/>
  <c r="A1091" i="118" s="1"/>
  <c r="A1092" i="118" s="1"/>
  <c r="A1093" i="118" s="1"/>
  <c r="A1094" i="118" s="1"/>
  <c r="A1095" i="118" s="1"/>
  <c r="A1096" i="118" s="1"/>
  <c r="A1097" i="118" s="1"/>
  <c r="A1098" i="118" s="1"/>
  <c r="A1099" i="118" s="1"/>
  <c r="A1100" i="118" s="1"/>
  <c r="A1101" i="118" s="1"/>
  <c r="A1102" i="118" s="1"/>
  <c r="A1103" i="118" s="1"/>
  <c r="A1104" i="118" s="1"/>
  <c r="A1105" i="118" s="1"/>
  <c r="A1106" i="118" s="1"/>
  <c r="A1107" i="118" s="1"/>
  <c r="A1108" i="118" s="1"/>
  <c r="A1109" i="118" s="1"/>
  <c r="A1110" i="118" s="1"/>
  <c r="A1111" i="118" s="1"/>
  <c r="A1112" i="118" s="1"/>
  <c r="A1113" i="118" s="1"/>
  <c r="A1114" i="118" s="1"/>
  <c r="A1115" i="118" s="1"/>
  <c r="A1116" i="118" s="1"/>
  <c r="A1117" i="118" s="1"/>
  <c r="A1118" i="118" s="1"/>
  <c r="A1119" i="118" s="1"/>
  <c r="A1120" i="118" s="1"/>
  <c r="A1121" i="118" s="1"/>
  <c r="A1122" i="118" s="1"/>
  <c r="A1123" i="118" s="1"/>
  <c r="A1124" i="118" s="1"/>
  <c r="A1125" i="118" s="1"/>
  <c r="A1126" i="118" s="1"/>
  <c r="A1127" i="118" s="1"/>
  <c r="A1128" i="118" s="1"/>
  <c r="A1129" i="118" s="1"/>
  <c r="A1130" i="118" s="1"/>
  <c r="A1131" i="118" s="1"/>
  <c r="A1132" i="118" s="1"/>
  <c r="A1133" i="118" s="1"/>
  <c r="A1134" i="118" s="1"/>
  <c r="A1135" i="118" s="1"/>
  <c r="A1136" i="118" s="1"/>
  <c r="A1137" i="118" s="1"/>
  <c r="A1138" i="118" s="1"/>
  <c r="A1139" i="118" s="1"/>
  <c r="A1140" i="118" s="1"/>
  <c r="A1141" i="118" s="1"/>
  <c r="A1142" i="118" s="1"/>
  <c r="A1143" i="118" s="1"/>
  <c r="A1144" i="118" s="1"/>
  <c r="A1145" i="118" s="1"/>
  <c r="A1146" i="118" s="1"/>
  <c r="A1147" i="118" s="1"/>
  <c r="A1148" i="118" s="1"/>
  <c r="A1149" i="118" s="1"/>
  <c r="A1150" i="118" s="1"/>
  <c r="A1151" i="118" s="1"/>
  <c r="A1152" i="118" s="1"/>
  <c r="A1153" i="118" s="1"/>
  <c r="A1154" i="118" s="1"/>
  <c r="A1155" i="118" s="1"/>
  <c r="A1156" i="118" s="1"/>
  <c r="A1157" i="118" s="1"/>
  <c r="A1158" i="118" s="1"/>
  <c r="A1159" i="118" s="1"/>
  <c r="A1160" i="118" s="1"/>
  <c r="A1161" i="118" s="1"/>
  <c r="A1162" i="118" s="1"/>
  <c r="A1163" i="118" s="1"/>
  <c r="A1164" i="118" s="1"/>
  <c r="A1165" i="118" s="1"/>
  <c r="A1166" i="118" s="1"/>
  <c r="A1167" i="118" s="1"/>
  <c r="A1168" i="118" s="1"/>
  <c r="A1169" i="118" s="1"/>
  <c r="A1170" i="118" s="1"/>
  <c r="A1171" i="118" s="1"/>
  <c r="A1172" i="118" s="1"/>
  <c r="A1173" i="118" s="1"/>
  <c r="A1174" i="118" s="1"/>
  <c r="A1175" i="118" s="1"/>
  <c r="A1176" i="118" s="1"/>
  <c r="A1177" i="118" s="1"/>
  <c r="A1178" i="118" s="1"/>
  <c r="A1179" i="118" s="1"/>
  <c r="A1180" i="118" s="1"/>
  <c r="A1181" i="118" s="1"/>
  <c r="A1182" i="118" s="1"/>
  <c r="A1183" i="118" s="1"/>
  <c r="A1184" i="118" s="1"/>
  <c r="A1185" i="118" s="1"/>
  <c r="A1186" i="118" s="1"/>
  <c r="A1187" i="118" s="1"/>
  <c r="A1188" i="118" s="1"/>
  <c r="A1189" i="118" s="1"/>
  <c r="A1190" i="118" s="1"/>
  <c r="A1191" i="118" s="1"/>
  <c r="A1192" i="118" s="1"/>
  <c r="A1193" i="118" s="1"/>
  <c r="A1194" i="118" s="1"/>
  <c r="A1195" i="118" s="1"/>
  <c r="A1196" i="118" s="1"/>
  <c r="A1197" i="118" s="1"/>
  <c r="A1198" i="118" s="1"/>
  <c r="A1199" i="118" s="1"/>
  <c r="A1200" i="118" s="1"/>
  <c r="A1201" i="118" s="1"/>
  <c r="A1202" i="118" s="1"/>
  <c r="A1203" i="118" s="1"/>
  <c r="A1204" i="118" s="1"/>
  <c r="A1205" i="118" s="1"/>
  <c r="A1206" i="118" s="1"/>
  <c r="A1207" i="118" s="1"/>
  <c r="A1208" i="118" s="1"/>
  <c r="A1209" i="118" s="1"/>
  <c r="A1210" i="118" s="1"/>
  <c r="A1211" i="118" s="1"/>
  <c r="A1212" i="118" s="1"/>
  <c r="A1213" i="118" s="1"/>
  <c r="A1214" i="118" s="1"/>
  <c r="A1215" i="118" s="1"/>
  <c r="A1216" i="118" s="1"/>
  <c r="A1217" i="118" s="1"/>
  <c r="A1218" i="118" s="1"/>
  <c r="A1219" i="118" s="1"/>
  <c r="A1220" i="118" s="1"/>
  <c r="A1221" i="118" s="1"/>
  <c r="A1222" i="118" s="1"/>
  <c r="A1223" i="118" s="1"/>
  <c r="A1224" i="118" s="1"/>
  <c r="A1225" i="118" s="1"/>
  <c r="A1226" i="118" s="1"/>
  <c r="A1227" i="118" s="1"/>
  <c r="A1228" i="118" s="1"/>
  <c r="A1229" i="118" s="1"/>
  <c r="A1230" i="118" s="1"/>
  <c r="A1231" i="118" s="1"/>
  <c r="A1232" i="118" s="1"/>
  <c r="A1233" i="118" s="1"/>
  <c r="A1234" i="118" s="1"/>
  <c r="A1235" i="118" s="1"/>
  <c r="A1236" i="118" s="1"/>
  <c r="A1237" i="118" s="1"/>
  <c r="A1238" i="118" s="1"/>
  <c r="A1239" i="118" s="1"/>
  <c r="A1240" i="118" s="1"/>
  <c r="A1241" i="118" s="1"/>
  <c r="A1242" i="118" s="1"/>
  <c r="A1243" i="118" s="1"/>
  <c r="A1244" i="118" s="1"/>
  <c r="A1245" i="118" s="1"/>
  <c r="A1246" i="118" s="1"/>
  <c r="A1247" i="118" s="1"/>
  <c r="A1248" i="118" s="1"/>
  <c r="A1249" i="118" s="1"/>
  <c r="A1250" i="118" s="1"/>
  <c r="A1251" i="118" s="1"/>
  <c r="A1252" i="118" s="1"/>
  <c r="A1253" i="118" s="1"/>
  <c r="A1254" i="118" s="1"/>
  <c r="A1255" i="118" s="1"/>
  <c r="A1256" i="118" s="1"/>
  <c r="A1257" i="118" s="1"/>
  <c r="A1258" i="118" s="1"/>
  <c r="A1259" i="118" s="1"/>
  <c r="A1260" i="118" s="1"/>
  <c r="A1261" i="118" s="1"/>
  <c r="A1262" i="118" s="1"/>
  <c r="A1263" i="118" s="1"/>
  <c r="A1264" i="118" s="1"/>
  <c r="A1265" i="118" s="1"/>
  <c r="A1266" i="118" s="1"/>
  <c r="A1267" i="118" s="1"/>
  <c r="A1268" i="118" s="1"/>
  <c r="A1269" i="118" s="1"/>
  <c r="A1270" i="118" s="1"/>
  <c r="A1271" i="118" s="1"/>
  <c r="A1272" i="118" s="1"/>
  <c r="A1273" i="118" s="1"/>
  <c r="A1274" i="118" s="1"/>
  <c r="A1275" i="118" s="1"/>
  <c r="A1276" i="118" s="1"/>
  <c r="A1277" i="118" s="1"/>
  <c r="A1278" i="118" s="1"/>
  <c r="A1279" i="118" s="1"/>
  <c r="A1280" i="118" s="1"/>
  <c r="A1281" i="118" s="1"/>
  <c r="A1282" i="118" s="1"/>
  <c r="A1283" i="118" s="1"/>
  <c r="A1284" i="118" s="1"/>
  <c r="A1285" i="118" s="1"/>
  <c r="A1286" i="118" s="1"/>
  <c r="A1287" i="118" s="1"/>
  <c r="A1288" i="118" s="1"/>
  <c r="A1289" i="118" s="1"/>
  <c r="A1290" i="118" s="1"/>
  <c r="A1291" i="118" s="1"/>
  <c r="A1292" i="118" s="1"/>
  <c r="A1293" i="118" s="1"/>
  <c r="A1294" i="118" s="1"/>
  <c r="A1295" i="118" s="1"/>
  <c r="A1296" i="118" s="1"/>
  <c r="A1297" i="118" s="1"/>
  <c r="A1298" i="118" s="1"/>
  <c r="A1299" i="118" s="1"/>
  <c r="A1300" i="118" s="1"/>
  <c r="A1301" i="118" s="1"/>
  <c r="A1302" i="118" s="1"/>
  <c r="A1303" i="118" s="1"/>
  <c r="A1304" i="118" s="1"/>
  <c r="A1305" i="118" s="1"/>
  <c r="A1306" i="118" s="1"/>
  <c r="A1307" i="118" s="1"/>
  <c r="A1308" i="118" s="1"/>
  <c r="A1309" i="118" s="1"/>
  <c r="A1310" i="118" s="1"/>
  <c r="A1311" i="118" s="1"/>
  <c r="A1312" i="118" s="1"/>
  <c r="A1313" i="118" s="1"/>
  <c r="A1314" i="118" s="1"/>
  <c r="A1315" i="118" s="1"/>
  <c r="A1316" i="118" s="1"/>
  <c r="A1317" i="118" s="1"/>
  <c r="A1318" i="118" s="1"/>
  <c r="A1319" i="118" s="1"/>
  <c r="A1320" i="118" s="1"/>
  <c r="A1321" i="118" s="1"/>
  <c r="A1322" i="118" s="1"/>
  <c r="A1323" i="118" s="1"/>
  <c r="A1324" i="118" s="1"/>
  <c r="A1325" i="118" s="1"/>
  <c r="A1326" i="118" s="1"/>
  <c r="A1327" i="118" s="1"/>
  <c r="A1328" i="118" s="1"/>
  <c r="A1329" i="118" s="1"/>
  <c r="A1330" i="118" s="1"/>
  <c r="A1331" i="118" s="1"/>
  <c r="A1332" i="118" s="1"/>
  <c r="A1333" i="118" s="1"/>
  <c r="A1334" i="118" s="1"/>
  <c r="A1335" i="118" s="1"/>
  <c r="A1336" i="118" s="1"/>
  <c r="A1337" i="118" s="1"/>
  <c r="A1338" i="118" s="1"/>
  <c r="A1339" i="118" s="1"/>
  <c r="A1340" i="118" s="1"/>
  <c r="A1341" i="118" s="1"/>
  <c r="A1342" i="118" s="1"/>
  <c r="A1343" i="118" s="1"/>
  <c r="A1344" i="118" s="1"/>
  <c r="A1345" i="118" s="1"/>
  <c r="A1346" i="118" s="1"/>
  <c r="A1347" i="118" s="1"/>
  <c r="A1348" i="118" s="1"/>
  <c r="A1349" i="118" s="1"/>
  <c r="A1350" i="118" s="1"/>
  <c r="A1351" i="118" s="1"/>
  <c r="A1352" i="118" s="1"/>
  <c r="A1353" i="118" s="1"/>
  <c r="A1354" i="118" s="1"/>
  <c r="A1355" i="118" s="1"/>
  <c r="A1356" i="118" s="1"/>
  <c r="A1357" i="118" s="1"/>
  <c r="A1358" i="118" s="1"/>
  <c r="A1359" i="118" s="1"/>
  <c r="A1360" i="118" s="1"/>
  <c r="A1361" i="118" s="1"/>
  <c r="A1362" i="118" s="1"/>
  <c r="A1363" i="118" s="1"/>
  <c r="A1364" i="118" s="1"/>
  <c r="A1365" i="118" s="1"/>
  <c r="A1366" i="118" s="1"/>
  <c r="A1367" i="118" s="1"/>
  <c r="A1368" i="118" s="1"/>
  <c r="A1369" i="118" s="1"/>
  <c r="A1370" i="118" s="1"/>
  <c r="A1371" i="118" s="1"/>
  <c r="A1372" i="118" s="1"/>
  <c r="A1373" i="118" s="1"/>
  <c r="A1374" i="118" s="1"/>
  <c r="A1375" i="118" s="1"/>
  <c r="A1376" i="118" s="1"/>
  <c r="A1377" i="118" s="1"/>
  <c r="A1378" i="118" s="1"/>
  <c r="A1379" i="118" s="1"/>
  <c r="A1380" i="118" s="1"/>
  <c r="A1381" i="118" s="1"/>
  <c r="A1382" i="118" s="1"/>
  <c r="A1383" i="118" s="1"/>
  <c r="A1384" i="118" s="1"/>
  <c r="A1385" i="118" s="1"/>
  <c r="A1386" i="118" s="1"/>
  <c r="A1387" i="118" s="1"/>
  <c r="A1388" i="118" s="1"/>
  <c r="A1389" i="118" s="1"/>
  <c r="A1390" i="118" s="1"/>
  <c r="A1391" i="118" s="1"/>
  <c r="A1392" i="118" s="1"/>
  <c r="A1393" i="118" s="1"/>
  <c r="A1394" i="118" s="1"/>
  <c r="A1395" i="118" s="1"/>
  <c r="A1396" i="118" s="1"/>
  <c r="A1397" i="118" s="1"/>
  <c r="A1398" i="118" s="1"/>
  <c r="A1399" i="118" s="1"/>
  <c r="A1400" i="118" s="1"/>
  <c r="A1401" i="118" s="1"/>
  <c r="A1402" i="118" s="1"/>
  <c r="A1403" i="118" s="1"/>
  <c r="A1404" i="118" s="1"/>
  <c r="A1405" i="118" s="1"/>
  <c r="A1406" i="118" s="1"/>
  <c r="A1407" i="118" s="1"/>
  <c r="A1408" i="118" s="1"/>
  <c r="A1409" i="118" s="1"/>
  <c r="A1410" i="118" s="1"/>
  <c r="A1411" i="118" s="1"/>
  <c r="A1412" i="118" s="1"/>
  <c r="A1413" i="118" s="1"/>
  <c r="A1414" i="118" s="1"/>
  <c r="A1415" i="118" s="1"/>
  <c r="A1416" i="118" s="1"/>
  <c r="A1417" i="118" s="1"/>
  <c r="A1418" i="118" s="1"/>
  <c r="A1419" i="118" s="1"/>
  <c r="A1420" i="118" s="1"/>
  <c r="A1421" i="118" s="1"/>
  <c r="A1422" i="118" s="1"/>
  <c r="A1423" i="118" s="1"/>
  <c r="A1424" i="118" s="1"/>
  <c r="A1425" i="118" s="1"/>
  <c r="A1426" i="118" s="1"/>
  <c r="A1427" i="118" s="1"/>
  <c r="A1428" i="118" s="1"/>
  <c r="A1429" i="118" s="1"/>
  <c r="A1430" i="118" s="1"/>
  <c r="A1431" i="118" s="1"/>
  <c r="A1432" i="118" s="1"/>
  <c r="A1433" i="118" s="1"/>
  <c r="A1434" i="118" s="1"/>
  <c r="A1435" i="118" s="1"/>
  <c r="A1436" i="118" s="1"/>
  <c r="A1437" i="118" s="1"/>
  <c r="A1438" i="118" s="1"/>
  <c r="A1439" i="118" s="1"/>
  <c r="A1440" i="118" s="1"/>
  <c r="A1441" i="118" s="1"/>
  <c r="A1442" i="118" s="1"/>
  <c r="A1443" i="118" s="1"/>
  <c r="A1444" i="118" s="1"/>
  <c r="A1445" i="118" s="1"/>
  <c r="A1446" i="118" s="1"/>
  <c r="A1447" i="118" s="1"/>
  <c r="A1448" i="118" s="1"/>
  <c r="A1449" i="118" s="1"/>
  <c r="A1450" i="118" s="1"/>
  <c r="A1451" i="118" s="1"/>
  <c r="A1452" i="118" s="1"/>
  <c r="A1453" i="118" s="1"/>
  <c r="A1454" i="118" s="1"/>
  <c r="A1455" i="118" s="1"/>
  <c r="A1456" i="118" s="1"/>
  <c r="A1457" i="118" s="1"/>
  <c r="A1458" i="118" s="1"/>
  <c r="A1459" i="118" s="1"/>
  <c r="A1460" i="118" s="1"/>
  <c r="A1461" i="118" s="1"/>
  <c r="A1462" i="118" s="1"/>
  <c r="A1463" i="118" s="1"/>
  <c r="A1464" i="118" s="1"/>
  <c r="A1465" i="118" s="1"/>
  <c r="A1466" i="118" s="1"/>
  <c r="A1467" i="118" s="1"/>
  <c r="A1468" i="118" s="1"/>
  <c r="A1469" i="118" s="1"/>
  <c r="A1470" i="118" s="1"/>
  <c r="A1471" i="118" s="1"/>
  <c r="A1472" i="118" s="1"/>
  <c r="A1473" i="118" s="1"/>
  <c r="A1474" i="118" s="1"/>
  <c r="A1475" i="118" s="1"/>
  <c r="A1476" i="118" s="1"/>
  <c r="A1477" i="118" s="1"/>
  <c r="A1478" i="118" s="1"/>
  <c r="A1479" i="118" s="1"/>
  <c r="A1480" i="118" s="1"/>
  <c r="A1481" i="118" s="1"/>
  <c r="A1482" i="118" s="1"/>
  <c r="A1483" i="118" s="1"/>
  <c r="A1484" i="118" s="1"/>
  <c r="A1485" i="118" s="1"/>
  <c r="A1486" i="118" s="1"/>
  <c r="A1487" i="118" s="1"/>
  <c r="A1488" i="118" s="1"/>
  <c r="A1489" i="118" s="1"/>
  <c r="A1490" i="118" s="1"/>
  <c r="A1491" i="118" s="1"/>
  <c r="A1492" i="118" s="1"/>
  <c r="A1493" i="118" s="1"/>
  <c r="A1494" i="118" s="1"/>
  <c r="A1495" i="118" s="1"/>
  <c r="A1496" i="118" s="1"/>
  <c r="A1497" i="118" s="1"/>
  <c r="A1498" i="118" s="1"/>
  <c r="A1499" i="118" s="1"/>
  <c r="A1500" i="118" s="1"/>
  <c r="A1501" i="118" s="1"/>
  <c r="A1502" i="118" s="1"/>
  <c r="A1503" i="118" s="1"/>
  <c r="A1504" i="118" s="1"/>
  <c r="A1505" i="118" s="1"/>
  <c r="A1506" i="118" s="1"/>
  <c r="A1507" i="118" s="1"/>
  <c r="A1508" i="118" s="1"/>
  <c r="A1509" i="118" s="1"/>
  <c r="A1510" i="118" s="1"/>
  <c r="A1511" i="118" s="1"/>
  <c r="A1512" i="118" s="1"/>
  <c r="A1513" i="118" s="1"/>
  <c r="A1514" i="118" s="1"/>
  <c r="A1515" i="118" s="1"/>
  <c r="A1516" i="118" s="1"/>
  <c r="A1517" i="118" s="1"/>
  <c r="A1518" i="118" s="1"/>
  <c r="A1519" i="118" s="1"/>
  <c r="A1520" i="118" s="1"/>
  <c r="A1521" i="118" s="1"/>
  <c r="A1522" i="118" s="1"/>
  <c r="A1523" i="118" s="1"/>
  <c r="A1524" i="118" s="1"/>
  <c r="A1525" i="118" s="1"/>
  <c r="A1526" i="118" s="1"/>
  <c r="A1527" i="118" s="1"/>
  <c r="A1528" i="118" s="1"/>
  <c r="A1529" i="118" s="1"/>
  <c r="A1530" i="118" s="1"/>
  <c r="A1531" i="118" s="1"/>
  <c r="A1532" i="118" s="1"/>
  <c r="A1533" i="118" s="1"/>
  <c r="A1534" i="118" s="1"/>
  <c r="A1535" i="118" s="1"/>
  <c r="A1536" i="118" s="1"/>
  <c r="A1537" i="118" s="1"/>
  <c r="A1538" i="118" s="1"/>
  <c r="A1539" i="118" s="1"/>
  <c r="A1540" i="118" s="1"/>
  <c r="A1541" i="118" s="1"/>
  <c r="A1542" i="118" s="1"/>
  <c r="A1543" i="118" s="1"/>
  <c r="A1544" i="118" s="1"/>
  <c r="A1545" i="118" s="1"/>
  <c r="A1546" i="118" s="1"/>
  <c r="A1547" i="118" s="1"/>
  <c r="A1548" i="118" s="1"/>
  <c r="A1549" i="118" s="1"/>
  <c r="A1550" i="118" s="1"/>
  <c r="A1551" i="118" s="1"/>
  <c r="A1552" i="118" s="1"/>
  <c r="A1553" i="118" s="1"/>
  <c r="A1554" i="118" s="1"/>
  <c r="A1555" i="118" s="1"/>
  <c r="A1556" i="118" s="1"/>
  <c r="A1557" i="118" s="1"/>
  <c r="A1558" i="118" s="1"/>
  <c r="A1559" i="118" s="1"/>
  <c r="A1560" i="118" s="1"/>
  <c r="A1561" i="118" s="1"/>
  <c r="A1562" i="118" s="1"/>
  <c r="A1563" i="118" s="1"/>
  <c r="A1564" i="118" s="1"/>
  <c r="A1565" i="118" s="1"/>
  <c r="A1566" i="118" s="1"/>
  <c r="A1567" i="118" s="1"/>
  <c r="A1568" i="118" s="1"/>
  <c r="A1569" i="118" s="1"/>
  <c r="A1570" i="118" s="1"/>
  <c r="A1571" i="118" s="1"/>
  <c r="A1572" i="118" s="1"/>
  <c r="A1573" i="118" s="1"/>
  <c r="A1574" i="118" s="1"/>
  <c r="A1575" i="118" s="1"/>
  <c r="A1576" i="118" s="1"/>
  <c r="A1577" i="118" s="1"/>
  <c r="A1578" i="118" s="1"/>
  <c r="A1579" i="118" s="1"/>
  <c r="A1580" i="118" s="1"/>
  <c r="A1581" i="118" s="1"/>
  <c r="A1582" i="118" s="1"/>
  <c r="A1583" i="118" s="1"/>
  <c r="A1584" i="118" s="1"/>
  <c r="A1585" i="118" s="1"/>
  <c r="A1586" i="118" s="1"/>
  <c r="A1587" i="118" s="1"/>
  <c r="A1588" i="118" s="1"/>
  <c r="A1589" i="118" s="1"/>
  <c r="A1590" i="118" s="1"/>
  <c r="A1591" i="118" s="1"/>
  <c r="A1592" i="118" s="1"/>
  <c r="A1593" i="118" s="1"/>
  <c r="A1594" i="118" s="1"/>
  <c r="A1595" i="118" s="1"/>
  <c r="A1596" i="118" s="1"/>
  <c r="A1597" i="118" s="1"/>
  <c r="A1598" i="118" s="1"/>
  <c r="A1599" i="118" s="1"/>
  <c r="A1600" i="118" s="1"/>
  <c r="A1601" i="118" s="1"/>
  <c r="A1602" i="118" s="1"/>
  <c r="A1603" i="118" s="1"/>
  <c r="A1604" i="118" s="1"/>
  <c r="A1605" i="118" s="1"/>
  <c r="A1606" i="118" s="1"/>
  <c r="A1607" i="118" s="1"/>
  <c r="A1608" i="118" s="1"/>
  <c r="A1609" i="118" s="1"/>
  <c r="A1610" i="118" s="1"/>
  <c r="A1611" i="118" s="1"/>
  <c r="A1612" i="118" s="1"/>
  <c r="A1613" i="118" s="1"/>
  <c r="A1614" i="118" s="1"/>
  <c r="A1615" i="118" s="1"/>
  <c r="A1616" i="118" s="1"/>
  <c r="A1617" i="118" s="1"/>
  <c r="A1618" i="118" s="1"/>
  <c r="A1619" i="118" s="1"/>
  <c r="A1620" i="118" s="1"/>
  <c r="A1621" i="118" s="1"/>
  <c r="A1622" i="118" s="1"/>
  <c r="A1623" i="118" s="1"/>
  <c r="A1624" i="118" s="1"/>
  <c r="A1625" i="118" s="1"/>
  <c r="A1626" i="118" s="1"/>
  <c r="A1627" i="118" s="1"/>
  <c r="A1628" i="118" s="1"/>
  <c r="A1629" i="118" s="1"/>
  <c r="A1630" i="118" s="1"/>
  <c r="A1631" i="118" s="1"/>
  <c r="A1632" i="118" s="1"/>
  <c r="A1633" i="118" s="1"/>
  <c r="A1634" i="118" s="1"/>
  <c r="A1635" i="118" s="1"/>
  <c r="A1636" i="118" s="1"/>
  <c r="A1637" i="118" s="1"/>
  <c r="A1638" i="118" s="1"/>
  <c r="A1639" i="118" s="1"/>
  <c r="A1640" i="118" s="1"/>
  <c r="A1641" i="118" s="1"/>
  <c r="A1642" i="118" s="1"/>
  <c r="A1643" i="118" s="1"/>
  <c r="A1644" i="118" s="1"/>
  <c r="A1645" i="118" s="1"/>
  <c r="A1646" i="118" s="1"/>
  <c r="A1647" i="118" s="1"/>
  <c r="A1648" i="118" s="1"/>
  <c r="A1649" i="118" s="1"/>
  <c r="A1650" i="118" s="1"/>
  <c r="A1651" i="118" s="1"/>
  <c r="A1652" i="118" s="1"/>
  <c r="A1653" i="118" s="1"/>
  <c r="A1654" i="118" s="1"/>
  <c r="A1655" i="118" s="1"/>
  <c r="A1656" i="118" s="1"/>
  <c r="A1657" i="118" s="1"/>
  <c r="A1658" i="118" s="1"/>
  <c r="A1659" i="118" s="1"/>
  <c r="A1660" i="118" s="1"/>
  <c r="A1661" i="118" s="1"/>
  <c r="A1662" i="118" s="1"/>
  <c r="A1663" i="118" s="1"/>
  <c r="A1664" i="118" s="1"/>
  <c r="A1665" i="118" s="1"/>
  <c r="A1666" i="118" s="1"/>
  <c r="A1667" i="118" s="1"/>
  <c r="A1668" i="118" s="1"/>
  <c r="A1669" i="118" s="1"/>
  <c r="A1670" i="118" s="1"/>
  <c r="A1671" i="118" s="1"/>
  <c r="A1672" i="118" s="1"/>
  <c r="A1673" i="118" s="1"/>
  <c r="A1674" i="118" s="1"/>
  <c r="A1675" i="118" s="1"/>
  <c r="A1676" i="118" s="1"/>
  <c r="A1677" i="118" s="1"/>
  <c r="A1678" i="118" s="1"/>
  <c r="A1679" i="118" s="1"/>
  <c r="A1680" i="118" s="1"/>
  <c r="A1681" i="118" s="1"/>
  <c r="A1682" i="118" s="1"/>
  <c r="A1683" i="118" s="1"/>
  <c r="A1684" i="118" s="1"/>
  <c r="A1685" i="118" s="1"/>
  <c r="A1686" i="118" s="1"/>
  <c r="A1687" i="118" s="1"/>
  <c r="A1688" i="118" s="1"/>
  <c r="A1689" i="118" s="1"/>
  <c r="A1690" i="118" s="1"/>
  <c r="A1691" i="118" s="1"/>
  <c r="A1692" i="118" s="1"/>
  <c r="A1693" i="118" s="1"/>
  <c r="A1694" i="118" s="1"/>
  <c r="A1695" i="118" s="1"/>
  <c r="A1696" i="118" s="1"/>
  <c r="A1697" i="118" s="1"/>
  <c r="A1698" i="118" s="1"/>
  <c r="A1699" i="118" s="1"/>
  <c r="A1700" i="118" s="1"/>
  <c r="A1701" i="118" s="1"/>
  <c r="A1702" i="118" s="1"/>
  <c r="A1703" i="118" s="1"/>
  <c r="A1704" i="118" s="1"/>
  <c r="A1705" i="118" s="1"/>
  <c r="A1706" i="118" s="1"/>
  <c r="A1707" i="118" s="1"/>
  <c r="A1708" i="118" s="1"/>
  <c r="A1709" i="118" s="1"/>
  <c r="A1710" i="118" s="1"/>
  <c r="A1711" i="118" s="1"/>
  <c r="A1712" i="118" s="1"/>
  <c r="A1713" i="118" s="1"/>
  <c r="A1714" i="118" s="1"/>
  <c r="A1715" i="118" s="1"/>
  <c r="A1716" i="118" s="1"/>
  <c r="A1717" i="118" s="1"/>
  <c r="A1718" i="118" s="1"/>
  <c r="A1719" i="118" s="1"/>
  <c r="A1720" i="118" s="1"/>
  <c r="A1721" i="118" s="1"/>
  <c r="A1722" i="118" s="1"/>
  <c r="A1723" i="118" s="1"/>
  <c r="A1724" i="118" s="1"/>
  <c r="A1725" i="118" s="1"/>
  <c r="A1726" i="118" s="1"/>
  <c r="A1727" i="118" s="1"/>
  <c r="A1728" i="118" s="1"/>
  <c r="A1729" i="118" s="1"/>
  <c r="A1730" i="118" s="1"/>
  <c r="A1731" i="118" s="1"/>
  <c r="A1732" i="118" s="1"/>
  <c r="A1733" i="118" s="1"/>
  <c r="A1734" i="118" s="1"/>
  <c r="A1735" i="118" s="1"/>
  <c r="A1736" i="118" s="1"/>
  <c r="A1737" i="118" s="1"/>
  <c r="A1738" i="118" s="1"/>
  <c r="A1739" i="118" s="1"/>
  <c r="A1740" i="118" s="1"/>
  <c r="A1741" i="118" s="1"/>
  <c r="A1742" i="118" s="1"/>
  <c r="A1743" i="118" s="1"/>
  <c r="A1744" i="118" s="1"/>
  <c r="A1745" i="118" s="1"/>
  <c r="A1746" i="118" s="1"/>
  <c r="A1747" i="118" s="1"/>
  <c r="A1748" i="118" s="1"/>
  <c r="A1749" i="118" s="1"/>
  <c r="A1750" i="118" s="1"/>
  <c r="A1751" i="118" s="1"/>
  <c r="A3" i="118"/>
  <c r="A1" i="118"/>
  <c r="J83" i="117"/>
  <c r="E85" i="117"/>
  <c r="E84" i="117"/>
  <c r="E83" i="117"/>
  <c r="E82" i="117"/>
  <c r="E81" i="117"/>
  <c r="E80" i="117"/>
  <c r="E79" i="117"/>
  <c r="E78" i="117"/>
  <c r="E77" i="117"/>
  <c r="E76" i="117"/>
  <c r="E75" i="117"/>
  <c r="E74" i="117"/>
  <c r="E73" i="117"/>
  <c r="E72" i="117"/>
  <c r="E71" i="117"/>
  <c r="E70" i="117"/>
  <c r="E69" i="117"/>
  <c r="E68" i="117"/>
  <c r="E67" i="117"/>
  <c r="E66" i="117"/>
  <c r="E65" i="117"/>
  <c r="E64" i="117"/>
  <c r="E63" i="117"/>
  <c r="E62" i="117"/>
  <c r="E33" i="117"/>
  <c r="E32" i="117"/>
  <c r="E31" i="117"/>
  <c r="E30" i="117"/>
  <c r="E29" i="117"/>
  <c r="E28" i="117"/>
  <c r="E27" i="117"/>
  <c r="E26" i="117"/>
  <c r="E25" i="117"/>
  <c r="E24" i="117"/>
  <c r="E23" i="117"/>
  <c r="E22" i="117"/>
  <c r="E21" i="117"/>
  <c r="E20" i="117"/>
  <c r="E19" i="117"/>
  <c r="E18" i="117"/>
  <c r="E17" i="117"/>
  <c r="E16" i="117"/>
  <c r="E15" i="117"/>
  <c r="E14" i="117"/>
  <c r="E13" i="117"/>
  <c r="E12" i="117"/>
  <c r="E11" i="117"/>
  <c r="E10" i="117"/>
  <c r="A10" i="117"/>
  <c r="A11" i="117" s="1"/>
  <c r="A12" i="117" s="1"/>
  <c r="A13" i="117" s="1"/>
  <c r="A14" i="117" s="1"/>
  <c r="A15" i="117" s="1"/>
  <c r="A16" i="117" s="1"/>
  <c r="A17" i="117" s="1"/>
  <c r="A18" i="117" s="1"/>
  <c r="A19" i="117" s="1"/>
  <c r="A20" i="117" s="1"/>
  <c r="A21" i="117" s="1"/>
  <c r="A22" i="117" s="1"/>
  <c r="A23" i="117" s="1"/>
  <c r="A24" i="117" s="1"/>
  <c r="A25" i="117" s="1"/>
  <c r="A26" i="117" s="1"/>
  <c r="A27" i="117" s="1"/>
  <c r="A28" i="117" s="1"/>
  <c r="A29" i="117" s="1"/>
  <c r="A30" i="117" s="1"/>
  <c r="A31" i="117" s="1"/>
  <c r="A32" i="117" s="1"/>
  <c r="A33" i="117" s="1"/>
  <c r="E9" i="117"/>
  <c r="E8" i="117"/>
  <c r="A3" i="117"/>
  <c r="A1" i="117"/>
  <c r="D24" i="63"/>
  <c r="D13" i="63"/>
  <c r="D14" i="63"/>
  <c r="D23" i="74"/>
  <c r="D24" i="74"/>
  <c r="C24" i="74"/>
  <c r="C23" i="74"/>
  <c r="D27" i="74"/>
  <c r="D26" i="74"/>
  <c r="C27" i="74"/>
  <c r="C26" i="74"/>
  <c r="A10" i="99"/>
  <c r="A11" i="99" s="1"/>
  <c r="F11" i="99"/>
  <c r="F10" i="99"/>
  <c r="H14" i="99"/>
  <c r="F13" i="99"/>
  <c r="F12" i="99"/>
  <c r="B12" i="93"/>
  <c r="B10" i="93"/>
  <c r="B11" i="93"/>
  <c r="J31" i="117" l="1"/>
  <c r="J41" i="117"/>
  <c r="K41" i="117" s="1"/>
  <c r="J51" i="117"/>
  <c r="K51" i="117" s="1"/>
  <c r="J54" i="117"/>
  <c r="K54" i="117" s="1"/>
  <c r="J57" i="117"/>
  <c r="K57" i="117" s="1"/>
  <c r="J49" i="117"/>
  <c r="K49" i="117" s="1"/>
  <c r="J40" i="117"/>
  <c r="K40" i="117" s="1"/>
  <c r="J56" i="117"/>
  <c r="K56" i="117" s="1"/>
  <c r="J50" i="117"/>
  <c r="K50" i="117" s="1"/>
  <c r="J34" i="117"/>
  <c r="K34" i="117" s="1"/>
  <c r="J35" i="117"/>
  <c r="K35" i="117" s="1"/>
  <c r="J38" i="117"/>
  <c r="K38" i="117" s="1"/>
  <c r="J45" i="117"/>
  <c r="K45" i="117" s="1"/>
  <c r="J48" i="117"/>
  <c r="K48" i="117" s="1"/>
  <c r="J43" i="117"/>
  <c r="K43" i="117" s="1"/>
  <c r="J59" i="117"/>
  <c r="K59" i="117" s="1"/>
  <c r="J44" i="117"/>
  <c r="K44" i="117" s="1"/>
  <c r="J42" i="117"/>
  <c r="K42" i="117" s="1"/>
  <c r="J52" i="117"/>
  <c r="K52" i="117" s="1"/>
  <c r="J58" i="117"/>
  <c r="K58" i="117" s="1"/>
  <c r="J46" i="117"/>
  <c r="K46" i="117" s="1"/>
  <c r="J36" i="117"/>
  <c r="K36" i="117" s="1"/>
  <c r="J39" i="117"/>
  <c r="K39" i="117" s="1"/>
  <c r="J55" i="117"/>
  <c r="K55" i="117" s="1"/>
  <c r="J53" i="117"/>
  <c r="K53" i="117" s="1"/>
  <c r="J37" i="117"/>
  <c r="K37" i="117" s="1"/>
  <c r="J47" i="117"/>
  <c r="K47" i="117" s="1"/>
  <c r="A60" i="117"/>
  <c r="A61" i="117" s="1"/>
  <c r="A62" i="117" s="1"/>
  <c r="A63" i="117" s="1"/>
  <c r="A64" i="117" s="1"/>
  <c r="A65" i="117" s="1"/>
  <c r="A66" i="117" s="1"/>
  <c r="A67" i="117" s="1"/>
  <c r="A68" i="117" s="1"/>
  <c r="A69" i="117" s="1"/>
  <c r="A70" i="117" s="1"/>
  <c r="A71" i="117" s="1"/>
  <c r="A72" i="117" s="1"/>
  <c r="A73" i="117" s="1"/>
  <c r="A74" i="117" s="1"/>
  <c r="A75" i="117" s="1"/>
  <c r="A76" i="117" s="1"/>
  <c r="A77" i="117" s="1"/>
  <c r="A78" i="117" s="1"/>
  <c r="A79" i="117" s="1"/>
  <c r="A80" i="117" s="1"/>
  <c r="A81" i="117" s="1"/>
  <c r="A82" i="117" s="1"/>
  <c r="A83" i="117" s="1"/>
  <c r="A84" i="117" s="1"/>
  <c r="A85" i="117" s="1"/>
  <c r="A86" i="117" s="1"/>
  <c r="A87" i="117" s="1"/>
  <c r="A34" i="117"/>
  <c r="A35" i="117" s="1"/>
  <c r="A36" i="117" s="1"/>
  <c r="A37" i="117" s="1"/>
  <c r="A38" i="117" s="1"/>
  <c r="A39" i="117" s="1"/>
  <c r="A40" i="117" s="1"/>
  <c r="A41" i="117" s="1"/>
  <c r="A42" i="117" s="1"/>
  <c r="A43" i="117" s="1"/>
  <c r="A44" i="117" s="1"/>
  <c r="A45" i="117" s="1"/>
  <c r="A46" i="117" s="1"/>
  <c r="A47" i="117" s="1"/>
  <c r="A48" i="117" s="1"/>
  <c r="A49" i="117" s="1"/>
  <c r="A50" i="117" s="1"/>
  <c r="A51" i="117" s="1"/>
  <c r="A52" i="117" s="1"/>
  <c r="A53" i="117" s="1"/>
  <c r="A54" i="117" s="1"/>
  <c r="A55" i="117" s="1"/>
  <c r="A56" i="117" s="1"/>
  <c r="A57" i="117" s="1"/>
  <c r="A58" i="117" s="1"/>
  <c r="A59" i="117" s="1"/>
  <c r="J16" i="117"/>
  <c r="K16" i="117" s="1"/>
  <c r="J11" i="117"/>
  <c r="K11" i="117" s="1"/>
  <c r="J24" i="117"/>
  <c r="K24" i="117" s="1"/>
  <c r="J17" i="117"/>
  <c r="K17" i="117" s="1"/>
  <c r="J25" i="117"/>
  <c r="K25" i="117" s="1"/>
  <c r="J79" i="117"/>
  <c r="K79" i="117" s="1"/>
  <c r="J68" i="117"/>
  <c r="K68" i="117" s="1"/>
  <c r="J63" i="117"/>
  <c r="J72" i="117"/>
  <c r="K72" i="117" s="1"/>
  <c r="J69" i="117"/>
  <c r="K69" i="117" s="1"/>
  <c r="J64" i="117"/>
  <c r="K64" i="117" s="1"/>
  <c r="J71" i="117"/>
  <c r="K71" i="117" s="1"/>
  <c r="J77" i="117"/>
  <c r="K77" i="117" s="1"/>
  <c r="J80" i="117"/>
  <c r="K80" i="117" s="1"/>
  <c r="J9" i="117"/>
  <c r="K9" i="117" s="1"/>
  <c r="J15" i="117"/>
  <c r="K15" i="117" s="1"/>
  <c r="J21" i="117"/>
  <c r="K21" i="117" s="1"/>
  <c r="J27" i="117"/>
  <c r="J12" i="117"/>
  <c r="K12" i="117" s="1"/>
  <c r="J18" i="117"/>
  <c r="K18" i="117" s="1"/>
  <c r="J22" i="117"/>
  <c r="K22" i="117" s="1"/>
  <c r="J28" i="117"/>
  <c r="K28" i="117" s="1"/>
  <c r="J32" i="117"/>
  <c r="K32" i="117" s="1"/>
  <c r="K63" i="117"/>
  <c r="J10" i="117"/>
  <c r="K10" i="117" s="1"/>
  <c r="J13" i="117"/>
  <c r="K13" i="117" s="1"/>
  <c r="J19" i="117"/>
  <c r="K19" i="117" s="1"/>
  <c r="J23" i="117"/>
  <c r="K23" i="117" s="1"/>
  <c r="J29" i="117"/>
  <c r="K29" i="117" s="1"/>
  <c r="J8" i="117"/>
  <c r="K8" i="117" s="1"/>
  <c r="J14" i="117"/>
  <c r="K14" i="117" s="1"/>
  <c r="J20" i="117"/>
  <c r="K20" i="117" s="1"/>
  <c r="J26" i="117"/>
  <c r="K26" i="117" s="1"/>
  <c r="J30" i="117"/>
  <c r="K30" i="117" s="1"/>
  <c r="J33" i="117"/>
  <c r="K33" i="117" s="1"/>
  <c r="K31" i="117"/>
  <c r="K83" i="117"/>
  <c r="J85" i="117"/>
  <c r="K85" i="117" s="1"/>
  <c r="J66" i="117"/>
  <c r="K66" i="117" s="1"/>
  <c r="J74" i="117"/>
  <c r="K74" i="117" s="1"/>
  <c r="J82" i="117"/>
  <c r="K82" i="117" s="1"/>
  <c r="J65" i="117"/>
  <c r="K65" i="117" s="1"/>
  <c r="J73" i="117"/>
  <c r="K73" i="117" s="1"/>
  <c r="J81" i="117"/>
  <c r="K81" i="117" s="1"/>
  <c r="J84" i="117"/>
  <c r="K84" i="117" s="1"/>
  <c r="J62" i="117"/>
  <c r="J70" i="117"/>
  <c r="K70" i="117" s="1"/>
  <c r="J78" i="117"/>
  <c r="K78" i="117" s="1"/>
  <c r="J76" i="117"/>
  <c r="K76" i="117" s="1"/>
  <c r="J67" i="117"/>
  <c r="K67" i="117" s="1"/>
  <c r="J75" i="117"/>
  <c r="K75" i="117" s="1"/>
  <c r="A12" i="99"/>
  <c r="A13" i="99"/>
  <c r="B30" i="93"/>
  <c r="B27" i="93"/>
  <c r="B22" i="93"/>
  <c r="B17" i="93"/>
  <c r="B15" i="93"/>
  <c r="B13" i="93"/>
  <c r="K27" i="117" l="1"/>
  <c r="K60" i="117" s="1"/>
  <c r="D32" i="74" s="1"/>
  <c r="F32" i="74" s="1"/>
  <c r="K62" i="117"/>
  <c r="A15" i="99"/>
  <c r="A14" i="99"/>
  <c r="D33" i="74" l="1"/>
  <c r="F33" i="74" s="1"/>
  <c r="K86" i="117"/>
  <c r="D19" i="63"/>
  <c r="D22" i="63"/>
  <c r="G8" i="83"/>
  <c r="G9" i="83"/>
  <c r="G10" i="83"/>
  <c r="G11" i="83"/>
  <c r="G12" i="83"/>
  <c r="G13" i="83"/>
  <c r="G14" i="83"/>
  <c r="G15" i="83"/>
  <c r="G16" i="83"/>
  <c r="G17" i="83"/>
  <c r="G18" i="83"/>
  <c r="G19" i="83"/>
  <c r="G20" i="83"/>
  <c r="G21" i="83"/>
  <c r="G22" i="83"/>
  <c r="G23" i="83"/>
  <c r="G24" i="83"/>
  <c r="G25" i="83"/>
  <c r="G26" i="83"/>
  <c r="G27" i="83"/>
  <c r="G28" i="83"/>
  <c r="G29" i="83"/>
  <c r="G30" i="83"/>
  <c r="G31" i="83"/>
  <c r="G32" i="83"/>
  <c r="G33" i="83"/>
  <c r="G34" i="83"/>
  <c r="G35" i="83"/>
  <c r="G36" i="83"/>
  <c r="G37" i="83"/>
  <c r="G38" i="83"/>
  <c r="G39" i="83"/>
  <c r="G40" i="83"/>
  <c r="G41" i="83"/>
  <c r="G42" i="83"/>
  <c r="G43" i="83"/>
  <c r="G44" i="83"/>
  <c r="G45" i="83"/>
  <c r="G46" i="83"/>
  <c r="G47" i="83"/>
  <c r="G48" i="83"/>
  <c r="G49" i="83"/>
  <c r="G50" i="83"/>
  <c r="G51" i="83"/>
  <c r="G52" i="83"/>
  <c r="G53" i="83"/>
  <c r="G54" i="83"/>
  <c r="G55" i="83"/>
  <c r="G56" i="83"/>
  <c r="G57" i="83"/>
  <c r="G58" i="83"/>
  <c r="G59" i="83"/>
  <c r="G60" i="83"/>
  <c r="G61" i="83"/>
  <c r="G62" i="83"/>
  <c r="G63" i="83"/>
  <c r="G64" i="83"/>
  <c r="G65" i="83"/>
  <c r="G66" i="83"/>
  <c r="G67" i="83"/>
  <c r="G68" i="83"/>
  <c r="G69" i="83"/>
  <c r="G70" i="83"/>
  <c r="G71" i="83"/>
  <c r="G72" i="83"/>
  <c r="G73" i="83"/>
  <c r="G74" i="83"/>
  <c r="G75" i="83"/>
  <c r="G76" i="83"/>
  <c r="G77" i="83"/>
  <c r="G78" i="83"/>
  <c r="G79" i="83"/>
  <c r="G80" i="83"/>
  <c r="G81" i="83"/>
  <c r="G82" i="83"/>
  <c r="G83" i="83"/>
  <c r="G84" i="83"/>
  <c r="G85" i="83"/>
  <c r="G86" i="83"/>
  <c r="G87" i="83"/>
  <c r="G88" i="83"/>
  <c r="G89" i="83"/>
  <c r="G90" i="83"/>
  <c r="G91" i="83"/>
  <c r="G92" i="83"/>
  <c r="G93" i="83"/>
  <c r="G94" i="83"/>
  <c r="G95" i="83"/>
  <c r="G96" i="83"/>
  <c r="G97" i="83"/>
  <c r="G98" i="83"/>
  <c r="G99" i="83"/>
  <c r="G100" i="83"/>
  <c r="G101" i="83"/>
  <c r="G102" i="83"/>
  <c r="G103" i="83"/>
  <c r="G104" i="83"/>
  <c r="G105" i="83"/>
  <c r="G106" i="83"/>
  <c r="G107" i="83"/>
  <c r="G108" i="83"/>
  <c r="G109" i="83"/>
  <c r="G110" i="83"/>
  <c r="G111" i="83"/>
  <c r="G112" i="83"/>
  <c r="G113" i="83"/>
  <c r="G114" i="83"/>
  <c r="G115" i="83"/>
  <c r="G116" i="83"/>
  <c r="G117" i="83"/>
  <c r="G118" i="83"/>
  <c r="G119" i="83"/>
  <c r="G120" i="83"/>
  <c r="G121" i="83"/>
  <c r="G122" i="83"/>
  <c r="G123" i="83"/>
  <c r="G124" i="83"/>
  <c r="G125" i="83"/>
  <c r="G126" i="83"/>
  <c r="G127" i="83"/>
  <c r="G128" i="83"/>
  <c r="G129" i="83"/>
  <c r="G130" i="83"/>
  <c r="G131" i="83"/>
  <c r="G132" i="83"/>
  <c r="G133" i="83"/>
  <c r="G134" i="83"/>
  <c r="G135" i="83"/>
  <c r="G136" i="83"/>
  <c r="G137" i="83"/>
  <c r="G138" i="83"/>
  <c r="G139" i="83"/>
  <c r="G140" i="83"/>
  <c r="G141" i="83"/>
  <c r="G142" i="83"/>
  <c r="G143" i="83"/>
  <c r="G144" i="83"/>
  <c r="G145" i="83"/>
  <c r="G146" i="83"/>
  <c r="G147" i="83"/>
  <c r="G148" i="83"/>
  <c r="G149" i="83"/>
  <c r="G150" i="83"/>
  <c r="G151" i="83"/>
  <c r="G152" i="83"/>
  <c r="G153" i="83"/>
  <c r="G154" i="83"/>
  <c r="G155" i="83"/>
  <c r="G156" i="83"/>
  <c r="G157" i="83"/>
  <c r="G158" i="83"/>
  <c r="G159" i="83"/>
  <c r="G160" i="83"/>
  <c r="G161" i="83"/>
  <c r="G162" i="83"/>
  <c r="G163" i="83"/>
  <c r="G164" i="83"/>
  <c r="G165" i="83"/>
  <c r="G166" i="83"/>
  <c r="G167" i="83"/>
  <c r="G168" i="83"/>
  <c r="G169" i="83"/>
  <c r="G170" i="83"/>
  <c r="G171" i="83"/>
  <c r="G172" i="83"/>
  <c r="G173" i="83"/>
  <c r="G174" i="83"/>
  <c r="G175" i="83"/>
  <c r="G176" i="83"/>
  <c r="G177" i="83"/>
  <c r="G178" i="83"/>
  <c r="G179" i="83"/>
  <c r="G180" i="83"/>
  <c r="G181" i="83"/>
  <c r="G182" i="83"/>
  <c r="G183" i="83"/>
  <c r="G184" i="83"/>
  <c r="G185" i="83"/>
  <c r="G186" i="83"/>
  <c r="G187" i="83"/>
  <c r="G188" i="83"/>
  <c r="G189" i="83"/>
  <c r="G190" i="83"/>
  <c r="G191" i="83"/>
  <c r="G192" i="83"/>
  <c r="G193" i="83"/>
  <c r="G194" i="83"/>
  <c r="G195" i="83"/>
  <c r="G196" i="83"/>
  <c r="G197" i="83"/>
  <c r="G198" i="83"/>
  <c r="G199" i="83"/>
  <c r="G200" i="83"/>
  <c r="G201" i="83"/>
  <c r="G202" i="83"/>
  <c r="G203" i="83"/>
  <c r="G204" i="83"/>
  <c r="G205" i="83"/>
  <c r="G206" i="83"/>
  <c r="G207" i="83"/>
  <c r="G208" i="83"/>
  <c r="G209" i="83"/>
  <c r="G210" i="83"/>
  <c r="G211" i="83"/>
  <c r="G212" i="83"/>
  <c r="G213" i="83"/>
  <c r="G214" i="83"/>
  <c r="G215" i="83"/>
  <c r="G216" i="83"/>
  <c r="G217" i="83"/>
  <c r="G218" i="83"/>
  <c r="G219" i="83"/>
  <c r="G220" i="83"/>
  <c r="G221" i="83"/>
  <c r="G222" i="83"/>
  <c r="G223" i="83"/>
  <c r="G224" i="83"/>
  <c r="G225" i="83"/>
  <c r="G226" i="83"/>
  <c r="G227" i="83"/>
  <c r="G228" i="83"/>
  <c r="G229" i="83"/>
  <c r="G230" i="83"/>
  <c r="G231" i="83"/>
  <c r="G232" i="83"/>
  <c r="G233" i="83"/>
  <c r="G234" i="83"/>
  <c r="G235" i="83"/>
  <c r="G236" i="83"/>
  <c r="G237" i="83"/>
  <c r="G238" i="83"/>
  <c r="G239" i="83"/>
  <c r="G240" i="83"/>
  <c r="G241" i="83"/>
  <c r="G242" i="83"/>
  <c r="G243" i="83"/>
  <c r="G244" i="83"/>
  <c r="G245" i="83"/>
  <c r="G246" i="83"/>
  <c r="G247" i="83"/>
  <c r="G248" i="83"/>
  <c r="G249" i="83"/>
  <c r="G250" i="83"/>
  <c r="G251" i="83"/>
  <c r="G252" i="83"/>
  <c r="G253" i="83"/>
  <c r="G254" i="83"/>
  <c r="G255" i="83"/>
  <c r="G256" i="83"/>
  <c r="G257" i="83"/>
  <c r="G258" i="83"/>
  <c r="G259" i="83"/>
  <c r="G260" i="83"/>
  <c r="G261" i="83"/>
  <c r="G262" i="83"/>
  <c r="G263" i="83"/>
  <c r="G264" i="83"/>
  <c r="G265" i="83"/>
  <c r="G266" i="83"/>
  <c r="G267" i="83"/>
  <c r="G268" i="83"/>
  <c r="G269" i="83"/>
  <c r="G270" i="83"/>
  <c r="G271" i="83"/>
  <c r="G272" i="83"/>
  <c r="G273" i="83"/>
  <c r="G274" i="83"/>
  <c r="G275" i="83"/>
  <c r="G276" i="83"/>
  <c r="G277" i="83"/>
  <c r="G278" i="83"/>
  <c r="G279" i="83"/>
  <c r="G280" i="83"/>
  <c r="G281" i="83"/>
  <c r="G282" i="83"/>
  <c r="G283" i="83"/>
  <c r="G284" i="83"/>
  <c r="G285" i="83"/>
  <c r="G286" i="83"/>
  <c r="G287" i="83"/>
  <c r="G288" i="83"/>
  <c r="G289" i="83"/>
  <c r="G290" i="83"/>
  <c r="G291" i="83"/>
  <c r="G292" i="83"/>
  <c r="G293" i="83"/>
  <c r="G294" i="83"/>
  <c r="G295" i="83"/>
  <c r="G296" i="83"/>
  <c r="G297" i="83"/>
  <c r="G298" i="83"/>
  <c r="G299" i="83"/>
  <c r="G300" i="83"/>
  <c r="G301" i="83"/>
  <c r="G302" i="83"/>
  <c r="G303" i="83"/>
  <c r="G304" i="83"/>
  <c r="G305" i="83"/>
  <c r="G306" i="83"/>
  <c r="G307" i="83"/>
  <c r="G308" i="83"/>
  <c r="G309" i="83"/>
  <c r="G310" i="83"/>
  <c r="G311" i="83"/>
  <c r="G312" i="83"/>
  <c r="G313" i="83"/>
  <c r="G314" i="83"/>
  <c r="G315" i="83"/>
  <c r="G316" i="83"/>
  <c r="G317" i="83"/>
  <c r="G318" i="83"/>
  <c r="G319" i="83"/>
  <c r="G320" i="83"/>
  <c r="G321" i="83"/>
  <c r="G322" i="83"/>
  <c r="G323" i="83"/>
  <c r="G324" i="83"/>
  <c r="G325" i="83"/>
  <c r="G326" i="83"/>
  <c r="G327" i="83"/>
  <c r="G328" i="83"/>
  <c r="G329" i="83"/>
  <c r="G330" i="83"/>
  <c r="G331" i="83"/>
  <c r="G332" i="83"/>
  <c r="G333" i="83"/>
  <c r="G334" i="83"/>
  <c r="G335" i="83"/>
  <c r="G336" i="83"/>
  <c r="G337" i="83"/>
  <c r="G338" i="83"/>
  <c r="G339" i="83"/>
  <c r="G340" i="83"/>
  <c r="G341" i="83"/>
  <c r="G342" i="83"/>
  <c r="G343" i="83"/>
  <c r="G344" i="83"/>
  <c r="G345" i="83"/>
  <c r="G346" i="83"/>
  <c r="G347" i="83"/>
  <c r="G348" i="83"/>
  <c r="G349" i="83"/>
  <c r="G350" i="83"/>
  <c r="G351" i="83"/>
  <c r="G352" i="83"/>
  <c r="G353" i="83"/>
  <c r="G354" i="83"/>
  <c r="G355" i="83"/>
  <c r="G356" i="83"/>
  <c r="G357" i="83"/>
  <c r="G358" i="83"/>
  <c r="G359" i="83"/>
  <c r="G360" i="83"/>
  <c r="G361" i="83"/>
  <c r="G362" i="83"/>
  <c r="G363" i="83"/>
  <c r="G364" i="83"/>
  <c r="D18" i="63" l="1"/>
  <c r="D11" i="63"/>
  <c r="D10" i="114"/>
  <c r="G8" i="114" s="1"/>
  <c r="C10" i="114"/>
  <c r="A9" i="114"/>
  <c r="A10" i="114" s="1"/>
  <c r="A11" i="114" s="1"/>
  <c r="A3" i="114"/>
  <c r="A1" i="114"/>
  <c r="F73" i="64"/>
  <c r="F72" i="64"/>
  <c r="F71" i="64"/>
  <c r="F70" i="64"/>
  <c r="F69" i="64"/>
  <c r="F68" i="64"/>
  <c r="F67" i="64"/>
  <c r="F66" i="64"/>
  <c r="F65" i="64"/>
  <c r="F64" i="64"/>
  <c r="F63" i="64"/>
  <c r="F62" i="64"/>
  <c r="F61" i="64"/>
  <c r="F60" i="64"/>
  <c r="F59" i="64"/>
  <c r="F58" i="64"/>
  <c r="F57" i="64"/>
  <c r="F56" i="64"/>
  <c r="F55" i="64"/>
  <c r="F54" i="64"/>
  <c r="F53" i="64"/>
  <c r="F52" i="64"/>
  <c r="F51" i="64"/>
  <c r="F50" i="64"/>
  <c r="F49" i="64"/>
  <c r="F48" i="64"/>
  <c r="F47" i="64"/>
  <c r="F46" i="64"/>
  <c r="F45" i="64"/>
  <c r="F44" i="64"/>
  <c r="F43" i="64"/>
  <c r="F42" i="64"/>
  <c r="F41" i="64"/>
  <c r="F40" i="64"/>
  <c r="F39" i="64"/>
  <c r="F38" i="64"/>
  <c r="F37" i="64"/>
  <c r="F36" i="64"/>
  <c r="F35" i="64"/>
  <c r="F34" i="64"/>
  <c r="F33" i="64"/>
  <c r="F32" i="64"/>
  <c r="F31" i="64"/>
  <c r="F30" i="64"/>
  <c r="F29" i="64"/>
  <c r="F28" i="64"/>
  <c r="F27" i="64"/>
  <c r="F26" i="64"/>
  <c r="F25" i="64"/>
  <c r="F24" i="64"/>
  <c r="F23" i="64"/>
  <c r="F22" i="64"/>
  <c r="F21" i="64"/>
  <c r="F20" i="64"/>
  <c r="F19" i="64"/>
  <c r="F18" i="64"/>
  <c r="F17" i="64"/>
  <c r="F16" i="64"/>
  <c r="F15" i="64"/>
  <c r="F14" i="64"/>
  <c r="F13" i="64"/>
  <c r="F12" i="64"/>
  <c r="F11" i="64"/>
  <c r="F10" i="64"/>
  <c r="F9" i="64"/>
  <c r="F8" i="64"/>
  <c r="I74" i="64"/>
  <c r="G9" i="114" l="1"/>
  <c r="D26" i="63"/>
  <c r="J10" i="64"/>
  <c r="K10" i="64" s="1"/>
  <c r="J64" i="64"/>
  <c r="K64" i="64" s="1"/>
  <c r="J34" i="64"/>
  <c r="K34" i="64" s="1"/>
  <c r="J16" i="64"/>
  <c r="K16" i="64" s="1"/>
  <c r="J32" i="64"/>
  <c r="K32" i="64" s="1"/>
  <c r="J55" i="64"/>
  <c r="K55" i="64" s="1"/>
  <c r="J9" i="64"/>
  <c r="K9" i="64" s="1"/>
  <c r="J17" i="64"/>
  <c r="K17" i="64" s="1"/>
  <c r="J25" i="64"/>
  <c r="K25" i="64" s="1"/>
  <c r="J33" i="64"/>
  <c r="K33" i="64" s="1"/>
  <c r="J40" i="64"/>
  <c r="K40" i="64" s="1"/>
  <c r="J48" i="64"/>
  <c r="K48" i="64" s="1"/>
  <c r="J56" i="64"/>
  <c r="K56" i="64" s="1"/>
  <c r="J63" i="64"/>
  <c r="K63" i="64" s="1"/>
  <c r="J71" i="64"/>
  <c r="K71" i="64" s="1"/>
  <c r="J41" i="64"/>
  <c r="K41" i="64" s="1"/>
  <c r="J42" i="64"/>
  <c r="K42" i="64" s="1"/>
  <c r="J12" i="64"/>
  <c r="K12" i="64" s="1"/>
  <c r="J20" i="64"/>
  <c r="K20" i="64" s="1"/>
  <c r="J28" i="64"/>
  <c r="K28" i="64" s="1"/>
  <c r="J35" i="64"/>
  <c r="K35" i="64" s="1"/>
  <c r="J43" i="64"/>
  <c r="K43" i="64" s="1"/>
  <c r="J51" i="64"/>
  <c r="K51" i="64" s="1"/>
  <c r="J58" i="64"/>
  <c r="K58" i="64" s="1"/>
  <c r="J66" i="64"/>
  <c r="K66" i="64" s="1"/>
  <c r="J18" i="64"/>
  <c r="K18" i="64" s="1"/>
  <c r="J57" i="64"/>
  <c r="K57" i="64" s="1"/>
  <c r="J19" i="64"/>
  <c r="K19" i="64" s="1"/>
  <c r="J13" i="64"/>
  <c r="K13" i="64" s="1"/>
  <c r="J21" i="64"/>
  <c r="K21" i="64" s="1"/>
  <c r="J29" i="64"/>
  <c r="K29" i="64" s="1"/>
  <c r="J36" i="64"/>
  <c r="K36" i="64" s="1"/>
  <c r="J44" i="64"/>
  <c r="K44" i="64" s="1"/>
  <c r="J52" i="64"/>
  <c r="K52" i="64" s="1"/>
  <c r="J59" i="64"/>
  <c r="K59" i="64" s="1"/>
  <c r="J67" i="64"/>
  <c r="K67" i="64" s="1"/>
  <c r="J65" i="64"/>
  <c r="K65" i="64" s="1"/>
  <c r="J14" i="64"/>
  <c r="K14" i="64" s="1"/>
  <c r="J22" i="64"/>
  <c r="K22" i="64" s="1"/>
  <c r="J30" i="64"/>
  <c r="K30" i="64" s="1"/>
  <c r="J37" i="64"/>
  <c r="K37" i="64" s="1"/>
  <c r="J45" i="64"/>
  <c r="K45" i="64" s="1"/>
  <c r="J53" i="64"/>
  <c r="K53" i="64" s="1"/>
  <c r="J60" i="64"/>
  <c r="K60" i="64" s="1"/>
  <c r="J68" i="64"/>
  <c r="K68" i="64" s="1"/>
  <c r="J26" i="64"/>
  <c r="K26" i="64" s="1"/>
  <c r="J49" i="64"/>
  <c r="K49" i="64" s="1"/>
  <c r="J72" i="64"/>
  <c r="K72" i="64" s="1"/>
  <c r="J27" i="64"/>
  <c r="K27" i="64" s="1"/>
  <c r="J73" i="64"/>
  <c r="K73" i="64" s="1"/>
  <c r="J15" i="64"/>
  <c r="K15" i="64" s="1"/>
  <c r="J23" i="64"/>
  <c r="K23" i="64" s="1"/>
  <c r="J31" i="64"/>
  <c r="K31" i="64" s="1"/>
  <c r="J38" i="64"/>
  <c r="K38" i="64" s="1"/>
  <c r="J46" i="64"/>
  <c r="K46" i="64" s="1"/>
  <c r="J54" i="64"/>
  <c r="K54" i="64" s="1"/>
  <c r="J61" i="64"/>
  <c r="K61" i="64" s="1"/>
  <c r="J69" i="64"/>
  <c r="K69" i="64" s="1"/>
  <c r="J11" i="64"/>
  <c r="K11" i="64" s="1"/>
  <c r="J50" i="64"/>
  <c r="K50" i="64" s="1"/>
  <c r="J8" i="64"/>
  <c r="K8" i="64" s="1"/>
  <c r="J24" i="64"/>
  <c r="K24" i="64" s="1"/>
  <c r="J39" i="64"/>
  <c r="K39" i="64" s="1"/>
  <c r="J47" i="64"/>
  <c r="K47" i="64" s="1"/>
  <c r="J62" i="64"/>
  <c r="K62" i="64" s="1"/>
  <c r="J70" i="64"/>
  <c r="K70" i="64" s="1"/>
  <c r="K74" i="64" l="1"/>
  <c r="K77" i="64" s="1"/>
  <c r="G22" i="63" s="1"/>
  <c r="H10" i="114"/>
  <c r="G26" i="63" s="1"/>
  <c r="J74" i="64"/>
  <c r="E21" i="104" l="1"/>
  <c r="D8" i="63"/>
  <c r="H13" i="104" l="1"/>
  <c r="H16" i="104"/>
  <c r="H9" i="104"/>
  <c r="H17" i="104"/>
  <c r="H8" i="104"/>
  <c r="H10" i="104"/>
  <c r="H12" i="104"/>
  <c r="H19" i="104"/>
  <c r="H15" i="104"/>
  <c r="H18" i="104"/>
  <c r="H11" i="104"/>
  <c r="H14" i="104"/>
  <c r="H21" i="104" l="1"/>
  <c r="G24" i="63" s="1"/>
  <c r="C21" i="74" l="1"/>
  <c r="C20" i="74"/>
  <c r="C10" i="74"/>
  <c r="C9" i="74"/>
  <c r="J9" i="99"/>
  <c r="K9" i="99" s="1"/>
  <c r="F9" i="99"/>
  <c r="D21" i="74" s="1"/>
  <c r="F8" i="99"/>
  <c r="D20" i="74" s="1"/>
  <c r="E1074" i="112"/>
  <c r="E1075" i="112"/>
  <c r="E1076" i="112"/>
  <c r="E1376" i="112"/>
  <c r="E1377" i="112"/>
  <c r="E1378" i="112"/>
  <c r="E1379" i="112"/>
  <c r="E1380" i="112"/>
  <c r="E1381" i="112"/>
  <c r="E1382" i="112"/>
  <c r="E1383" i="112"/>
  <c r="E1384" i="112"/>
  <c r="E1385" i="112"/>
  <c r="E1386" i="112"/>
  <c r="E1387" i="112"/>
  <c r="E1388" i="112"/>
  <c r="E1389" i="112"/>
  <c r="E1390" i="112"/>
  <c r="E1391" i="112"/>
  <c r="E1392" i="112"/>
  <c r="E1393" i="112"/>
  <c r="E1394" i="112"/>
  <c r="E1395" i="112"/>
  <c r="E1396" i="112"/>
  <c r="E1397" i="112"/>
  <c r="E1398" i="112"/>
  <c r="E1399" i="112"/>
  <c r="E1400" i="112"/>
  <c r="E1401" i="112"/>
  <c r="E1402" i="112"/>
  <c r="E1403" i="112"/>
  <c r="E1404" i="112"/>
  <c r="E1405" i="112"/>
  <c r="E1406" i="112"/>
  <c r="E1407" i="112"/>
  <c r="E1408" i="112"/>
  <c r="E1409" i="112"/>
  <c r="E1410" i="112"/>
  <c r="E1411" i="112"/>
  <c r="E1412" i="112"/>
  <c r="E1413" i="112"/>
  <c r="E1414" i="112"/>
  <c r="E1415" i="112"/>
  <c r="E1416" i="112"/>
  <c r="E1417" i="112"/>
  <c r="E1418" i="112"/>
  <c r="E1419" i="112"/>
  <c r="E1420" i="112"/>
  <c r="E1421" i="112"/>
  <c r="E1422" i="112"/>
  <c r="E1423" i="112"/>
  <c r="E1424" i="112"/>
  <c r="E1425" i="112"/>
  <c r="E1426" i="112"/>
  <c r="E1427" i="112"/>
  <c r="M1388" i="111"/>
  <c r="M1405" i="111"/>
  <c r="M1452" i="111"/>
  <c r="M1469" i="111"/>
  <c r="M1524" i="111"/>
  <c r="M1533" i="111"/>
  <c r="M1588" i="111"/>
  <c r="M1644" i="111"/>
  <c r="M1652" i="111"/>
  <c r="M1661" i="111"/>
  <c r="M1708" i="111"/>
  <c r="M1716" i="111"/>
  <c r="M1725" i="111"/>
  <c r="E1375" i="112"/>
  <c r="E1374" i="112"/>
  <c r="E1373" i="112"/>
  <c r="E1372" i="112"/>
  <c r="E1371" i="112"/>
  <c r="E1370" i="112"/>
  <c r="E1369" i="112"/>
  <c r="E1368" i="112"/>
  <c r="E1367" i="112"/>
  <c r="E1366" i="112"/>
  <c r="E1365" i="112"/>
  <c r="E1364" i="112"/>
  <c r="E1363" i="112"/>
  <c r="E1362" i="112"/>
  <c r="E1361" i="112"/>
  <c r="E1360" i="112"/>
  <c r="E1359" i="112"/>
  <c r="E1358" i="112"/>
  <c r="E1357" i="112"/>
  <c r="E1356" i="112"/>
  <c r="E1355" i="112"/>
  <c r="E1354" i="112"/>
  <c r="E1353" i="112"/>
  <c r="E1352" i="112"/>
  <c r="E1351" i="112"/>
  <c r="E1350" i="112"/>
  <c r="E1349" i="112"/>
  <c r="E1348" i="112"/>
  <c r="E1347" i="112"/>
  <c r="E1346" i="112"/>
  <c r="E1345" i="112"/>
  <c r="E1344" i="112"/>
  <c r="E1343" i="112"/>
  <c r="E1342" i="112"/>
  <c r="E1341" i="112"/>
  <c r="E1340" i="112"/>
  <c r="E1339" i="112"/>
  <c r="E1338" i="112"/>
  <c r="E1337" i="112"/>
  <c r="E1336" i="112"/>
  <c r="E1335" i="112"/>
  <c r="E1334" i="112"/>
  <c r="E1333" i="112"/>
  <c r="E1332" i="112"/>
  <c r="E1331" i="112"/>
  <c r="E1330" i="112"/>
  <c r="E1329" i="112"/>
  <c r="E1328" i="112"/>
  <c r="E1327" i="112"/>
  <c r="E1326" i="112"/>
  <c r="E1325" i="112"/>
  <c r="E1324" i="112"/>
  <c r="E1323" i="112"/>
  <c r="E1322" i="112"/>
  <c r="E1321" i="112"/>
  <c r="E1320" i="112"/>
  <c r="E1319" i="112"/>
  <c r="E1318" i="112"/>
  <c r="E1317" i="112"/>
  <c r="E1316" i="112"/>
  <c r="E1315" i="112"/>
  <c r="E1314" i="112"/>
  <c r="E1313" i="112"/>
  <c r="E1312" i="112"/>
  <c r="E1311" i="112"/>
  <c r="E1310" i="112"/>
  <c r="E1309" i="112"/>
  <c r="E1308" i="112"/>
  <c r="E1307" i="112"/>
  <c r="E1306" i="112"/>
  <c r="E1305" i="112"/>
  <c r="E1304" i="112"/>
  <c r="E1303" i="112"/>
  <c r="E1302" i="112"/>
  <c r="E1301" i="112"/>
  <c r="E1300" i="112"/>
  <c r="E1299" i="112"/>
  <c r="E1298" i="112"/>
  <c r="E1297" i="112"/>
  <c r="E1296" i="112"/>
  <c r="E1295" i="112"/>
  <c r="E1294" i="112"/>
  <c r="E1293" i="112"/>
  <c r="E1292" i="112"/>
  <c r="E1291" i="112"/>
  <c r="E1290" i="112"/>
  <c r="E1289" i="112"/>
  <c r="E1288" i="112"/>
  <c r="E1287" i="112"/>
  <c r="E1286" i="112"/>
  <c r="E1285" i="112"/>
  <c r="E1284" i="112"/>
  <c r="E1283" i="112"/>
  <c r="E1282" i="112"/>
  <c r="E1281" i="112"/>
  <c r="E1280" i="112"/>
  <c r="E1279" i="112"/>
  <c r="E1278" i="112"/>
  <c r="E1277" i="112"/>
  <c r="E1276" i="112"/>
  <c r="E1275" i="112"/>
  <c r="E1274" i="112"/>
  <c r="E1273" i="112"/>
  <c r="E1272" i="112"/>
  <c r="E1271" i="112"/>
  <c r="E1270" i="112"/>
  <c r="E1269" i="112"/>
  <c r="E1268" i="112"/>
  <c r="E1267" i="112"/>
  <c r="E1266" i="112"/>
  <c r="E1265" i="112"/>
  <c r="E1264" i="112"/>
  <c r="E1263" i="112"/>
  <c r="E1262" i="112"/>
  <c r="E1261" i="112"/>
  <c r="E1260" i="112"/>
  <c r="E1259" i="112"/>
  <c r="E1258" i="112"/>
  <c r="E1257" i="112"/>
  <c r="E1256" i="112"/>
  <c r="E1255" i="112"/>
  <c r="E1254" i="112"/>
  <c r="E1253" i="112"/>
  <c r="E1252" i="112"/>
  <c r="E1251" i="112"/>
  <c r="E1250" i="112"/>
  <c r="E1249" i="112"/>
  <c r="E1248" i="112"/>
  <c r="E1247" i="112"/>
  <c r="E1246" i="112"/>
  <c r="E1245" i="112"/>
  <c r="E1244" i="112"/>
  <c r="E1243" i="112"/>
  <c r="E1242" i="112"/>
  <c r="E1241" i="112"/>
  <c r="E1240" i="112"/>
  <c r="E1239" i="112"/>
  <c r="E1238" i="112"/>
  <c r="E1237" i="112"/>
  <c r="E1236" i="112"/>
  <c r="E1235" i="112"/>
  <c r="E1234" i="112"/>
  <c r="E1233" i="112"/>
  <c r="E1232" i="112"/>
  <c r="E1231" i="112"/>
  <c r="E1230" i="112"/>
  <c r="E1229" i="112"/>
  <c r="E1228" i="112"/>
  <c r="E1227" i="112"/>
  <c r="E1226" i="112"/>
  <c r="E1225" i="112"/>
  <c r="E1224" i="112"/>
  <c r="E1223" i="112"/>
  <c r="E1222" i="112"/>
  <c r="E1221" i="112"/>
  <c r="E1220" i="112"/>
  <c r="E1219" i="112"/>
  <c r="E1218" i="112"/>
  <c r="E1217" i="112"/>
  <c r="E1216" i="112"/>
  <c r="E1215" i="112"/>
  <c r="E1214" i="112"/>
  <c r="E1213" i="112"/>
  <c r="E1212" i="112"/>
  <c r="E1211" i="112"/>
  <c r="E1210" i="112"/>
  <c r="E1209" i="112"/>
  <c r="E1208" i="112"/>
  <c r="E1207" i="112"/>
  <c r="E1206" i="112"/>
  <c r="E1205" i="112"/>
  <c r="E1204" i="112"/>
  <c r="E1203" i="112"/>
  <c r="E1202" i="112"/>
  <c r="E1201" i="112"/>
  <c r="E1200" i="112"/>
  <c r="E1199" i="112"/>
  <c r="E1198" i="112"/>
  <c r="E1197" i="112"/>
  <c r="E1196" i="112"/>
  <c r="E1195" i="112"/>
  <c r="E1194" i="112"/>
  <c r="E1193" i="112"/>
  <c r="E1192" i="112"/>
  <c r="E1191" i="112"/>
  <c r="E1190" i="112"/>
  <c r="E1189" i="112"/>
  <c r="E1188" i="112"/>
  <c r="E1187" i="112"/>
  <c r="E1186" i="112"/>
  <c r="E1185" i="112"/>
  <c r="E1184" i="112"/>
  <c r="E1183" i="112"/>
  <c r="E1182" i="112"/>
  <c r="E1181" i="112"/>
  <c r="E1180" i="112"/>
  <c r="E1179" i="112"/>
  <c r="E1178" i="112"/>
  <c r="E1177" i="112"/>
  <c r="E1176" i="112"/>
  <c r="E1175" i="112"/>
  <c r="E1174" i="112"/>
  <c r="E1173" i="112"/>
  <c r="E1172" i="112"/>
  <c r="E1171" i="112"/>
  <c r="E1170" i="112"/>
  <c r="E1169" i="112"/>
  <c r="E1168" i="112"/>
  <c r="E1167" i="112"/>
  <c r="E1166" i="112"/>
  <c r="E1165" i="112"/>
  <c r="E1164" i="112"/>
  <c r="E1163" i="112"/>
  <c r="E1162" i="112"/>
  <c r="E1161" i="112"/>
  <c r="E1160" i="112"/>
  <c r="E1159" i="112"/>
  <c r="E1158" i="112"/>
  <c r="E1157" i="112"/>
  <c r="E1156" i="112"/>
  <c r="E1155" i="112"/>
  <c r="E1154" i="112"/>
  <c r="E1153" i="112"/>
  <c r="E1152" i="112"/>
  <c r="E1151" i="112"/>
  <c r="E1150" i="112"/>
  <c r="E1149" i="112"/>
  <c r="E1148" i="112"/>
  <c r="E1147" i="112"/>
  <c r="E1146" i="112"/>
  <c r="E1145" i="112"/>
  <c r="E1144" i="112"/>
  <c r="E1143" i="112"/>
  <c r="E1142" i="112"/>
  <c r="E1141" i="112"/>
  <c r="E1140" i="112"/>
  <c r="E1139" i="112"/>
  <c r="E1138" i="112"/>
  <c r="E1137" i="112"/>
  <c r="E1136" i="112"/>
  <c r="E1135" i="112"/>
  <c r="E1134" i="112"/>
  <c r="E1133" i="112"/>
  <c r="E1132" i="112"/>
  <c r="E1131" i="112"/>
  <c r="E1130" i="112"/>
  <c r="E1129" i="112"/>
  <c r="E1128" i="112"/>
  <c r="E1127" i="112"/>
  <c r="E1126" i="112"/>
  <c r="E1125" i="112"/>
  <c r="E1124" i="112"/>
  <c r="E1123" i="112"/>
  <c r="E1122" i="112"/>
  <c r="E1121" i="112"/>
  <c r="E1120" i="112"/>
  <c r="E1119" i="112"/>
  <c r="E1118" i="112"/>
  <c r="E1117" i="112"/>
  <c r="E1116" i="112"/>
  <c r="E1115" i="112"/>
  <c r="E1114" i="112"/>
  <c r="E1113" i="112"/>
  <c r="E1112" i="112"/>
  <c r="E1111" i="112"/>
  <c r="E1110" i="112"/>
  <c r="E1109" i="112"/>
  <c r="E1108" i="112"/>
  <c r="E1107" i="112"/>
  <c r="E1106" i="112"/>
  <c r="E1105" i="112"/>
  <c r="E1104" i="112"/>
  <c r="E1103" i="112"/>
  <c r="E1102" i="112"/>
  <c r="E1101" i="112"/>
  <c r="E1100" i="112"/>
  <c r="E1099" i="112"/>
  <c r="E1098" i="112"/>
  <c r="E1097" i="112"/>
  <c r="E1096" i="112"/>
  <c r="E1095" i="112"/>
  <c r="E1094" i="112"/>
  <c r="E1093" i="112"/>
  <c r="E1092" i="112"/>
  <c r="E1091" i="112"/>
  <c r="E1090" i="112"/>
  <c r="E1089" i="112"/>
  <c r="E1088" i="112"/>
  <c r="E1087" i="112"/>
  <c r="E1086" i="112"/>
  <c r="E1085" i="112"/>
  <c r="E1084" i="112"/>
  <c r="E1083" i="112"/>
  <c r="E1082" i="112"/>
  <c r="E1081" i="112"/>
  <c r="E1080" i="112"/>
  <c r="E1079" i="112"/>
  <c r="E1078" i="112"/>
  <c r="E1077" i="112"/>
  <c r="E1073" i="112"/>
  <c r="E1072" i="112"/>
  <c r="E1071" i="112"/>
  <c r="E1070" i="112"/>
  <c r="E1069" i="112"/>
  <c r="E1068" i="112"/>
  <c r="E1067" i="112"/>
  <c r="E1066" i="112"/>
  <c r="E1065" i="112"/>
  <c r="E1064" i="112"/>
  <c r="E1063" i="112"/>
  <c r="E1062" i="112"/>
  <c r="E1061" i="112"/>
  <c r="E1060" i="112"/>
  <c r="E1059" i="112"/>
  <c r="E1058" i="112"/>
  <c r="E1057" i="112"/>
  <c r="E1056" i="112"/>
  <c r="E1055" i="112"/>
  <c r="E1054" i="112"/>
  <c r="E1053" i="112"/>
  <c r="E1052" i="112"/>
  <c r="E1051" i="112"/>
  <c r="E1050" i="112"/>
  <c r="E1049" i="112"/>
  <c r="E1048" i="112"/>
  <c r="E1047" i="112"/>
  <c r="E1046" i="112"/>
  <c r="E1045" i="112"/>
  <c r="E1044" i="112"/>
  <c r="E1043" i="112"/>
  <c r="E1042" i="112"/>
  <c r="E1041" i="112"/>
  <c r="E1040" i="112"/>
  <c r="E1039" i="112"/>
  <c r="E1038" i="112"/>
  <c r="E1037" i="112"/>
  <c r="E1036" i="112"/>
  <c r="E1035" i="112"/>
  <c r="E1034" i="112"/>
  <c r="E1033" i="112"/>
  <c r="E1032" i="112"/>
  <c r="E1031" i="112"/>
  <c r="E1030" i="112"/>
  <c r="E1029" i="112"/>
  <c r="E1028" i="112"/>
  <c r="E1027" i="112"/>
  <c r="E1026" i="112"/>
  <c r="E1025" i="112"/>
  <c r="E1024" i="112"/>
  <c r="E1023" i="112"/>
  <c r="E1022" i="112"/>
  <c r="E1021" i="112"/>
  <c r="E1020" i="112"/>
  <c r="E1019" i="112"/>
  <c r="E1018" i="112"/>
  <c r="E1017" i="112"/>
  <c r="E1016" i="112"/>
  <c r="E1015" i="112"/>
  <c r="E1014" i="112"/>
  <c r="E1013" i="112"/>
  <c r="E1012" i="112"/>
  <c r="E1011" i="112"/>
  <c r="E1010" i="112"/>
  <c r="E1009" i="112"/>
  <c r="E1008" i="112"/>
  <c r="E1007" i="112"/>
  <c r="E1006" i="112"/>
  <c r="E1005" i="112"/>
  <c r="E1002" i="112"/>
  <c r="E1001" i="112"/>
  <c r="E1000" i="112"/>
  <c r="E999" i="112"/>
  <c r="E998" i="112"/>
  <c r="E997" i="112"/>
  <c r="E996" i="112"/>
  <c r="E995" i="112"/>
  <c r="E994" i="112"/>
  <c r="E993" i="112"/>
  <c r="E992" i="112"/>
  <c r="E991" i="112"/>
  <c r="E990" i="112"/>
  <c r="E989" i="112"/>
  <c r="E988" i="112"/>
  <c r="E987" i="112"/>
  <c r="E986" i="112"/>
  <c r="E985" i="112"/>
  <c r="E984" i="112"/>
  <c r="E983" i="112"/>
  <c r="E982" i="112"/>
  <c r="E981" i="112"/>
  <c r="E980" i="112"/>
  <c r="E979" i="112"/>
  <c r="E978" i="112"/>
  <c r="E977" i="112"/>
  <c r="E976" i="112"/>
  <c r="E975" i="112"/>
  <c r="E974" i="112"/>
  <c r="E973" i="112"/>
  <c r="E972" i="112"/>
  <c r="E971" i="112"/>
  <c r="E970" i="112"/>
  <c r="E969" i="112"/>
  <c r="E968" i="112"/>
  <c r="E967" i="112"/>
  <c r="E966" i="112"/>
  <c r="E965" i="112"/>
  <c r="E964" i="112"/>
  <c r="E963" i="112"/>
  <c r="E962" i="112"/>
  <c r="E961" i="112"/>
  <c r="E960" i="112"/>
  <c r="E959" i="112"/>
  <c r="E958" i="112"/>
  <c r="E957" i="112"/>
  <c r="E956" i="112"/>
  <c r="E955" i="112"/>
  <c r="E954" i="112"/>
  <c r="E953" i="112"/>
  <c r="E952" i="112"/>
  <c r="E951" i="112"/>
  <c r="E950" i="112"/>
  <c r="E949" i="112"/>
  <c r="E948" i="112"/>
  <c r="E947" i="112"/>
  <c r="E946" i="112"/>
  <c r="E945" i="112"/>
  <c r="E944" i="112"/>
  <c r="E943" i="112"/>
  <c r="E942" i="112"/>
  <c r="E941" i="112"/>
  <c r="E940" i="112"/>
  <c r="E939" i="112"/>
  <c r="E938" i="112"/>
  <c r="E937" i="112"/>
  <c r="E936" i="112"/>
  <c r="E935" i="112"/>
  <c r="E934" i="112"/>
  <c r="E933" i="112"/>
  <c r="E932" i="112"/>
  <c r="E931" i="112"/>
  <c r="E930" i="112"/>
  <c r="E929" i="112"/>
  <c r="E928" i="112"/>
  <c r="E927" i="112"/>
  <c r="E926" i="112"/>
  <c r="E925" i="112"/>
  <c r="E924" i="112"/>
  <c r="E923" i="112"/>
  <c r="E922" i="112"/>
  <c r="E921" i="112"/>
  <c r="E920" i="112"/>
  <c r="E919" i="112"/>
  <c r="E918" i="112"/>
  <c r="E917" i="112"/>
  <c r="E916" i="112"/>
  <c r="E915" i="112"/>
  <c r="E914" i="112"/>
  <c r="E913" i="112"/>
  <c r="E912" i="112"/>
  <c r="E911" i="112"/>
  <c r="E910" i="112"/>
  <c r="E909" i="112"/>
  <c r="E908" i="112"/>
  <c r="E907" i="112"/>
  <c r="E906" i="112"/>
  <c r="E905" i="112"/>
  <c r="E904" i="112"/>
  <c r="E903" i="112"/>
  <c r="E902" i="112"/>
  <c r="E901" i="112"/>
  <c r="E900" i="112"/>
  <c r="E899" i="112"/>
  <c r="E898" i="112"/>
  <c r="E897" i="112"/>
  <c r="E896" i="112"/>
  <c r="E895" i="112"/>
  <c r="E894" i="112"/>
  <c r="E893" i="112"/>
  <c r="E892" i="112"/>
  <c r="E891" i="112"/>
  <c r="E890" i="112"/>
  <c r="E889" i="112"/>
  <c r="E888" i="112"/>
  <c r="E887" i="112"/>
  <c r="E886" i="112"/>
  <c r="E885" i="112"/>
  <c r="E884" i="112"/>
  <c r="E883" i="112"/>
  <c r="E882" i="112"/>
  <c r="E881" i="112"/>
  <c r="E880" i="112"/>
  <c r="E879" i="112"/>
  <c r="E878" i="112"/>
  <c r="E877" i="112"/>
  <c r="E876" i="112"/>
  <c r="E875" i="112"/>
  <c r="E874" i="112"/>
  <c r="E873" i="112"/>
  <c r="E872" i="112"/>
  <c r="E871" i="112"/>
  <c r="E870" i="112"/>
  <c r="E869" i="112"/>
  <c r="E868" i="112"/>
  <c r="E867" i="112"/>
  <c r="E866" i="112"/>
  <c r="E865" i="112"/>
  <c r="E864" i="112"/>
  <c r="E863" i="112"/>
  <c r="E862" i="112"/>
  <c r="E861" i="112"/>
  <c r="E860" i="112"/>
  <c r="E859" i="112"/>
  <c r="E858" i="112"/>
  <c r="E857" i="112"/>
  <c r="E856" i="112"/>
  <c r="E855" i="112"/>
  <c r="E854" i="112"/>
  <c r="E853" i="112"/>
  <c r="E852" i="112"/>
  <c r="E851" i="112"/>
  <c r="E850" i="112"/>
  <c r="E849" i="112"/>
  <c r="E848" i="112"/>
  <c r="E847" i="112"/>
  <c r="E846" i="112"/>
  <c r="E845" i="112"/>
  <c r="E844" i="112"/>
  <c r="E843" i="112"/>
  <c r="E842" i="112"/>
  <c r="E841" i="112"/>
  <c r="E840" i="112"/>
  <c r="E839" i="112"/>
  <c r="E838" i="112"/>
  <c r="E837" i="112"/>
  <c r="E836" i="112"/>
  <c r="E835" i="112"/>
  <c r="E834" i="112"/>
  <c r="E833" i="112"/>
  <c r="E832" i="112"/>
  <c r="E831" i="112"/>
  <c r="E830" i="112"/>
  <c r="E829" i="112"/>
  <c r="E828" i="112"/>
  <c r="E827" i="112"/>
  <c r="E826" i="112"/>
  <c r="E825" i="112"/>
  <c r="E824" i="112"/>
  <c r="E823" i="112"/>
  <c r="E822" i="112"/>
  <c r="E821" i="112"/>
  <c r="E820" i="112"/>
  <c r="E819" i="112"/>
  <c r="E818" i="112"/>
  <c r="E817" i="112"/>
  <c r="E816" i="112"/>
  <c r="E815" i="112"/>
  <c r="E814" i="112"/>
  <c r="E813" i="112"/>
  <c r="E812" i="112"/>
  <c r="E811" i="112"/>
  <c r="E810" i="112"/>
  <c r="E809" i="112"/>
  <c r="E808" i="112"/>
  <c r="E807" i="112"/>
  <c r="E806" i="112"/>
  <c r="E805" i="112"/>
  <c r="E804" i="112"/>
  <c r="E803" i="112"/>
  <c r="E802" i="112"/>
  <c r="E801" i="112"/>
  <c r="E800" i="112"/>
  <c r="E799" i="112"/>
  <c r="E798" i="112"/>
  <c r="E797" i="112"/>
  <c r="E796" i="112"/>
  <c r="E795" i="112"/>
  <c r="E794" i="112"/>
  <c r="E793" i="112"/>
  <c r="E792" i="112"/>
  <c r="E791" i="112"/>
  <c r="E790" i="112"/>
  <c r="E789" i="112"/>
  <c r="E788" i="112"/>
  <c r="E787" i="112"/>
  <c r="E786" i="112"/>
  <c r="E785" i="112"/>
  <c r="E784" i="112"/>
  <c r="E783" i="112"/>
  <c r="E782" i="112"/>
  <c r="E781" i="112"/>
  <c r="E780" i="112"/>
  <c r="E779" i="112"/>
  <c r="E778" i="112"/>
  <c r="E777" i="112"/>
  <c r="E776" i="112"/>
  <c r="E775" i="112"/>
  <c r="E774" i="112"/>
  <c r="E773" i="112"/>
  <c r="E772" i="112"/>
  <c r="E771" i="112"/>
  <c r="E770" i="112"/>
  <c r="E769" i="112"/>
  <c r="E768" i="112"/>
  <c r="E767" i="112"/>
  <c r="E766" i="112"/>
  <c r="E765" i="112"/>
  <c r="E764" i="112"/>
  <c r="E763" i="112"/>
  <c r="E762" i="112"/>
  <c r="E761" i="112"/>
  <c r="E760" i="112"/>
  <c r="E759" i="112"/>
  <c r="E758" i="112"/>
  <c r="E757" i="112"/>
  <c r="E756" i="112"/>
  <c r="E755" i="112"/>
  <c r="E754" i="112"/>
  <c r="E753" i="112"/>
  <c r="E752" i="112"/>
  <c r="E751" i="112"/>
  <c r="E750" i="112"/>
  <c r="E749" i="112"/>
  <c r="E748" i="112"/>
  <c r="E747" i="112"/>
  <c r="E746" i="112"/>
  <c r="E745" i="112"/>
  <c r="E744" i="112"/>
  <c r="E743" i="112"/>
  <c r="E742" i="112"/>
  <c r="E741" i="112"/>
  <c r="E740" i="112"/>
  <c r="E739" i="112"/>
  <c r="E738" i="112"/>
  <c r="E737" i="112"/>
  <c r="E736" i="112"/>
  <c r="E735" i="112"/>
  <c r="E734" i="112"/>
  <c r="E733" i="112"/>
  <c r="E732" i="112"/>
  <c r="E731" i="112"/>
  <c r="E730" i="112"/>
  <c r="E729" i="112"/>
  <c r="E728" i="112"/>
  <c r="E727" i="112"/>
  <c r="E726" i="112"/>
  <c r="E725" i="112"/>
  <c r="E724" i="112"/>
  <c r="E723" i="112"/>
  <c r="E722" i="112"/>
  <c r="E721" i="112"/>
  <c r="E720" i="112"/>
  <c r="E719" i="112"/>
  <c r="E718" i="112"/>
  <c r="E717" i="112"/>
  <c r="E716" i="112"/>
  <c r="E715" i="112"/>
  <c r="E714" i="112"/>
  <c r="E713" i="112"/>
  <c r="E712" i="112"/>
  <c r="E711" i="112"/>
  <c r="E710" i="112"/>
  <c r="E709" i="112"/>
  <c r="E708" i="112"/>
  <c r="E707" i="112"/>
  <c r="E706" i="112"/>
  <c r="E705" i="112"/>
  <c r="E704" i="112"/>
  <c r="E703" i="112"/>
  <c r="E702" i="112"/>
  <c r="E701" i="112"/>
  <c r="E700" i="112"/>
  <c r="E699" i="112"/>
  <c r="E698" i="112"/>
  <c r="E697" i="112"/>
  <c r="E696" i="112"/>
  <c r="E695" i="112"/>
  <c r="E694" i="112"/>
  <c r="E693" i="112"/>
  <c r="E692" i="112"/>
  <c r="E691" i="112"/>
  <c r="E690" i="112"/>
  <c r="E689" i="112"/>
  <c r="E688" i="112"/>
  <c r="E687" i="112"/>
  <c r="E686" i="112"/>
  <c r="E685" i="112"/>
  <c r="E684" i="112"/>
  <c r="E683" i="112"/>
  <c r="E682" i="112"/>
  <c r="E681" i="112"/>
  <c r="E680" i="112"/>
  <c r="E679" i="112"/>
  <c r="E678" i="112"/>
  <c r="E677" i="112"/>
  <c r="E676" i="112"/>
  <c r="E675" i="112"/>
  <c r="E674" i="112"/>
  <c r="E673" i="112"/>
  <c r="E672" i="112"/>
  <c r="E671" i="112"/>
  <c r="E670" i="112"/>
  <c r="E669" i="112"/>
  <c r="E668" i="112"/>
  <c r="E667" i="112"/>
  <c r="E666" i="112"/>
  <c r="E665" i="112"/>
  <c r="E664" i="112"/>
  <c r="E663" i="112"/>
  <c r="E662" i="112"/>
  <c r="E661" i="112"/>
  <c r="E660" i="112"/>
  <c r="E659" i="112"/>
  <c r="E658" i="112"/>
  <c r="E657" i="112"/>
  <c r="E656" i="112"/>
  <c r="E655" i="112"/>
  <c r="E654" i="112"/>
  <c r="E653" i="112"/>
  <c r="E652" i="112"/>
  <c r="E651" i="112"/>
  <c r="E650" i="112"/>
  <c r="E649" i="112"/>
  <c r="E648" i="112"/>
  <c r="E647" i="112"/>
  <c r="E646" i="112"/>
  <c r="E645" i="112"/>
  <c r="E644" i="112"/>
  <c r="E643" i="112"/>
  <c r="E642" i="112"/>
  <c r="E641" i="112"/>
  <c r="E640" i="112"/>
  <c r="E639" i="112"/>
  <c r="E638" i="112"/>
  <c r="E637" i="112"/>
  <c r="E636" i="112"/>
  <c r="E635" i="112"/>
  <c r="E634" i="112"/>
  <c r="E633" i="112"/>
  <c r="E632" i="112"/>
  <c r="E631" i="112"/>
  <c r="E630" i="112"/>
  <c r="E629" i="112"/>
  <c r="E628" i="112"/>
  <c r="E627" i="112"/>
  <c r="E626" i="112"/>
  <c r="E625" i="112"/>
  <c r="E624" i="112"/>
  <c r="E623" i="112"/>
  <c r="E622" i="112"/>
  <c r="E621" i="112"/>
  <c r="E620" i="112"/>
  <c r="E619" i="112"/>
  <c r="E618" i="112"/>
  <c r="E617" i="112"/>
  <c r="E616" i="112"/>
  <c r="E615" i="112"/>
  <c r="E614" i="112"/>
  <c r="E613" i="112"/>
  <c r="E612" i="112"/>
  <c r="E611" i="112"/>
  <c r="E610" i="112"/>
  <c r="E609" i="112"/>
  <c r="E608" i="112"/>
  <c r="E607" i="112"/>
  <c r="E606" i="112"/>
  <c r="E605" i="112"/>
  <c r="E604" i="112"/>
  <c r="E603" i="112"/>
  <c r="E602" i="112"/>
  <c r="E601" i="112"/>
  <c r="E600" i="112"/>
  <c r="E599" i="112"/>
  <c r="E598" i="112"/>
  <c r="E597" i="112"/>
  <c r="E596" i="112"/>
  <c r="E595" i="112"/>
  <c r="E594" i="112"/>
  <c r="E593" i="112"/>
  <c r="E592" i="112"/>
  <c r="E591" i="112"/>
  <c r="E590" i="112"/>
  <c r="E589" i="112"/>
  <c r="E588" i="112"/>
  <c r="E587" i="112"/>
  <c r="E586" i="112"/>
  <c r="E585" i="112"/>
  <c r="E584" i="112"/>
  <c r="E583" i="112"/>
  <c r="E582" i="112"/>
  <c r="E581" i="112"/>
  <c r="E580" i="112"/>
  <c r="E579" i="112"/>
  <c r="E578" i="112"/>
  <c r="E577" i="112"/>
  <c r="E576" i="112"/>
  <c r="E575" i="112"/>
  <c r="E574" i="112"/>
  <c r="E573" i="112"/>
  <c r="E572" i="112"/>
  <c r="E571" i="112"/>
  <c r="E570" i="112"/>
  <c r="E569" i="112"/>
  <c r="E568" i="112"/>
  <c r="E567" i="112"/>
  <c r="E566" i="112"/>
  <c r="E565" i="112"/>
  <c r="E564" i="112"/>
  <c r="E563" i="112"/>
  <c r="E562" i="112"/>
  <c r="E561" i="112"/>
  <c r="E560" i="112"/>
  <c r="E559" i="112"/>
  <c r="E558" i="112"/>
  <c r="E557" i="112"/>
  <c r="E556" i="112"/>
  <c r="E555" i="112"/>
  <c r="E554" i="112"/>
  <c r="E553" i="112"/>
  <c r="E552" i="112"/>
  <c r="E551" i="112"/>
  <c r="E550" i="112"/>
  <c r="E549" i="112"/>
  <c r="E548" i="112"/>
  <c r="E547" i="112"/>
  <c r="E546" i="112"/>
  <c r="E545" i="112"/>
  <c r="E544" i="112"/>
  <c r="E543" i="112"/>
  <c r="E542" i="112"/>
  <c r="E541" i="112"/>
  <c r="E540" i="112"/>
  <c r="E539" i="112"/>
  <c r="E538" i="112"/>
  <c r="E537" i="112"/>
  <c r="E536" i="112"/>
  <c r="E535" i="112"/>
  <c r="E534" i="112"/>
  <c r="E533" i="112"/>
  <c r="E532" i="112"/>
  <c r="E531" i="112"/>
  <c r="E530" i="112"/>
  <c r="E529" i="112"/>
  <c r="E528" i="112"/>
  <c r="E527" i="112"/>
  <c r="E526" i="112"/>
  <c r="E525" i="112"/>
  <c r="E524" i="112"/>
  <c r="E523" i="112"/>
  <c r="E522" i="112"/>
  <c r="E521" i="112"/>
  <c r="E520" i="112"/>
  <c r="E519" i="112"/>
  <c r="E518" i="112"/>
  <c r="E517" i="112"/>
  <c r="E516" i="112"/>
  <c r="E515" i="112"/>
  <c r="E514" i="112"/>
  <c r="E513" i="112"/>
  <c r="E512" i="112"/>
  <c r="E511" i="112"/>
  <c r="E510" i="112"/>
  <c r="E509" i="112"/>
  <c r="E508" i="112"/>
  <c r="E507" i="112"/>
  <c r="E506" i="112"/>
  <c r="E505" i="112"/>
  <c r="E504" i="112"/>
  <c r="E503" i="112"/>
  <c r="E502" i="112"/>
  <c r="E501" i="112"/>
  <c r="E500" i="112"/>
  <c r="E499" i="112"/>
  <c r="E498" i="112"/>
  <c r="E497" i="112"/>
  <c r="E496" i="112"/>
  <c r="E495" i="112"/>
  <c r="E494" i="112"/>
  <c r="E493" i="112"/>
  <c r="E492" i="112"/>
  <c r="E491" i="112"/>
  <c r="E490" i="112"/>
  <c r="E489" i="112"/>
  <c r="E488" i="112"/>
  <c r="E487" i="112"/>
  <c r="E486" i="112"/>
  <c r="E485" i="112"/>
  <c r="E484" i="112"/>
  <c r="E483" i="112"/>
  <c r="E482" i="112"/>
  <c r="E481" i="112"/>
  <c r="E480" i="112"/>
  <c r="E479" i="112"/>
  <c r="E478" i="112"/>
  <c r="E477" i="112"/>
  <c r="E476" i="112"/>
  <c r="E475" i="112"/>
  <c r="E474" i="112"/>
  <c r="E473" i="112"/>
  <c r="E472" i="112"/>
  <c r="E471" i="112"/>
  <c r="E470" i="112"/>
  <c r="E469" i="112"/>
  <c r="E468" i="112"/>
  <c r="E467" i="112"/>
  <c r="E466" i="112"/>
  <c r="E465" i="112"/>
  <c r="E464" i="112"/>
  <c r="E463" i="112"/>
  <c r="E462" i="112"/>
  <c r="E461" i="112"/>
  <c r="E460" i="112"/>
  <c r="E459" i="112"/>
  <c r="E458" i="112"/>
  <c r="E457" i="112"/>
  <c r="E456" i="112"/>
  <c r="E455" i="112"/>
  <c r="E454" i="112"/>
  <c r="E453" i="112"/>
  <c r="E452" i="112"/>
  <c r="E451" i="112"/>
  <c r="E450" i="112"/>
  <c r="E449" i="112"/>
  <c r="E448" i="112"/>
  <c r="E447" i="112"/>
  <c r="E446" i="112"/>
  <c r="E445" i="112"/>
  <c r="E444" i="112"/>
  <c r="E443" i="112"/>
  <c r="E442" i="112"/>
  <c r="E441" i="112"/>
  <c r="E440" i="112"/>
  <c r="E439" i="112"/>
  <c r="E438" i="112"/>
  <c r="E437" i="112"/>
  <c r="E436" i="112"/>
  <c r="E435" i="112"/>
  <c r="E434" i="112"/>
  <c r="E433" i="112"/>
  <c r="E432" i="112"/>
  <c r="E431" i="112"/>
  <c r="E430" i="112"/>
  <c r="E429" i="112"/>
  <c r="E428" i="112"/>
  <c r="E427" i="112"/>
  <c r="E426" i="112"/>
  <c r="E425" i="112"/>
  <c r="E424" i="112"/>
  <c r="E423" i="112"/>
  <c r="E422" i="112"/>
  <c r="E421" i="112"/>
  <c r="E420" i="112"/>
  <c r="E419" i="112"/>
  <c r="E418" i="112"/>
  <c r="E417" i="112"/>
  <c r="E416" i="112"/>
  <c r="E415" i="112"/>
  <c r="E414" i="112"/>
  <c r="E413" i="112"/>
  <c r="E412" i="112"/>
  <c r="E411" i="112"/>
  <c r="E410" i="112"/>
  <c r="E409" i="112"/>
  <c r="E408" i="112"/>
  <c r="E407" i="112"/>
  <c r="E406" i="112"/>
  <c r="E405" i="112"/>
  <c r="E404" i="112"/>
  <c r="E403" i="112"/>
  <c r="E402" i="112"/>
  <c r="E401" i="112"/>
  <c r="E400" i="112"/>
  <c r="E399" i="112"/>
  <c r="E398" i="112"/>
  <c r="E397" i="112"/>
  <c r="E396" i="112"/>
  <c r="E395" i="112"/>
  <c r="E394" i="112"/>
  <c r="E393" i="112"/>
  <c r="E392" i="112"/>
  <c r="E391" i="112"/>
  <c r="E390" i="112"/>
  <c r="E389" i="112"/>
  <c r="E388" i="112"/>
  <c r="E387" i="112"/>
  <c r="E386" i="112"/>
  <c r="E385" i="112"/>
  <c r="E384" i="112"/>
  <c r="E383" i="112"/>
  <c r="E382" i="112"/>
  <c r="E381" i="112"/>
  <c r="E380" i="112"/>
  <c r="E379" i="112"/>
  <c r="E378" i="112"/>
  <c r="E377" i="112"/>
  <c r="E376" i="112"/>
  <c r="E375" i="112"/>
  <c r="E374" i="112"/>
  <c r="E373" i="112"/>
  <c r="E372" i="112"/>
  <c r="E371" i="112"/>
  <c r="E370" i="112"/>
  <c r="E369" i="112"/>
  <c r="E368" i="112"/>
  <c r="E367" i="112"/>
  <c r="E366" i="112"/>
  <c r="E365" i="112"/>
  <c r="E364" i="112"/>
  <c r="E363" i="112"/>
  <c r="E362" i="112"/>
  <c r="E361" i="112"/>
  <c r="E360" i="112"/>
  <c r="E359" i="112"/>
  <c r="E358" i="112"/>
  <c r="E357" i="112"/>
  <c r="E356" i="112"/>
  <c r="E355" i="112"/>
  <c r="E354" i="112"/>
  <c r="E353" i="112"/>
  <c r="E352" i="112"/>
  <c r="E351" i="112"/>
  <c r="E350" i="112"/>
  <c r="E349" i="112"/>
  <c r="E348" i="112"/>
  <c r="E347" i="112"/>
  <c r="E346" i="112"/>
  <c r="E345" i="112"/>
  <c r="E344" i="112"/>
  <c r="E343" i="112"/>
  <c r="E342" i="112"/>
  <c r="E341" i="112"/>
  <c r="E340" i="112"/>
  <c r="E339" i="112"/>
  <c r="E338" i="112"/>
  <c r="E337" i="112"/>
  <c r="E336" i="112"/>
  <c r="E335" i="112"/>
  <c r="E334" i="112"/>
  <c r="E333" i="112"/>
  <c r="E332" i="112"/>
  <c r="E331" i="112"/>
  <c r="E330" i="112"/>
  <c r="E329" i="112"/>
  <c r="E328" i="112"/>
  <c r="E327" i="112"/>
  <c r="E326" i="112"/>
  <c r="E325" i="112"/>
  <c r="E324" i="112"/>
  <c r="E323" i="112"/>
  <c r="E322" i="112"/>
  <c r="E321" i="112"/>
  <c r="E320" i="112"/>
  <c r="E319" i="112"/>
  <c r="E318" i="112"/>
  <c r="E317" i="112"/>
  <c r="E316" i="112"/>
  <c r="E315" i="112"/>
  <c r="E314" i="112"/>
  <c r="E313" i="112"/>
  <c r="E312" i="112"/>
  <c r="E311" i="112"/>
  <c r="E310" i="112"/>
  <c r="E309" i="112"/>
  <c r="E308" i="112"/>
  <c r="E307" i="112"/>
  <c r="E306" i="112"/>
  <c r="E305" i="112"/>
  <c r="E304" i="112"/>
  <c r="E303" i="112"/>
  <c r="E302" i="112"/>
  <c r="E301" i="112"/>
  <c r="E300" i="112"/>
  <c r="E299" i="112"/>
  <c r="E298" i="112"/>
  <c r="E297" i="112"/>
  <c r="E296" i="112"/>
  <c r="E295" i="112"/>
  <c r="E294" i="112"/>
  <c r="E293" i="112"/>
  <c r="E292" i="112"/>
  <c r="E291" i="112"/>
  <c r="E290" i="112"/>
  <c r="E289" i="112"/>
  <c r="E288" i="112"/>
  <c r="E287" i="112"/>
  <c r="E286" i="112"/>
  <c r="E285" i="112"/>
  <c r="E284" i="112"/>
  <c r="E283" i="112"/>
  <c r="E282" i="112"/>
  <c r="E281" i="112"/>
  <c r="E280" i="112"/>
  <c r="E279" i="112"/>
  <c r="E278" i="112"/>
  <c r="E277" i="112"/>
  <c r="E276" i="112"/>
  <c r="E275" i="112"/>
  <c r="E274" i="112"/>
  <c r="E273" i="112"/>
  <c r="E272" i="112"/>
  <c r="E271" i="112"/>
  <c r="E270" i="112"/>
  <c r="E269" i="112"/>
  <c r="E268" i="112"/>
  <c r="E267" i="112"/>
  <c r="E266" i="112"/>
  <c r="E265" i="112"/>
  <c r="E264" i="112"/>
  <c r="E263" i="112"/>
  <c r="E262" i="112"/>
  <c r="E261" i="112"/>
  <c r="E260" i="112"/>
  <c r="E259" i="112"/>
  <c r="E258" i="112"/>
  <c r="E257" i="112"/>
  <c r="E256" i="112"/>
  <c r="E255" i="112"/>
  <c r="E254" i="112"/>
  <c r="E253" i="112"/>
  <c r="E252" i="112"/>
  <c r="E251" i="112"/>
  <c r="E250" i="112"/>
  <c r="E249" i="112"/>
  <c r="E248" i="112"/>
  <c r="E247" i="112"/>
  <c r="E246" i="112"/>
  <c r="E245" i="112"/>
  <c r="E244" i="112"/>
  <c r="E243" i="112"/>
  <c r="E242" i="112"/>
  <c r="E241" i="112"/>
  <c r="E240" i="112"/>
  <c r="E239" i="112"/>
  <c r="E238" i="112"/>
  <c r="E237" i="112"/>
  <c r="E236" i="112"/>
  <c r="E235" i="112"/>
  <c r="E234" i="112"/>
  <c r="E233" i="112"/>
  <c r="E232" i="112"/>
  <c r="E231" i="112"/>
  <c r="E230" i="112"/>
  <c r="E229" i="112"/>
  <c r="E228" i="112"/>
  <c r="E227" i="112"/>
  <c r="E226" i="112"/>
  <c r="E225" i="112"/>
  <c r="E224" i="112"/>
  <c r="E223" i="112"/>
  <c r="E222" i="112"/>
  <c r="E221" i="112"/>
  <c r="E220" i="112"/>
  <c r="E219" i="112"/>
  <c r="E218" i="112"/>
  <c r="E217" i="112"/>
  <c r="E216" i="112"/>
  <c r="E215" i="112"/>
  <c r="E214" i="112"/>
  <c r="E213" i="112"/>
  <c r="E212" i="112"/>
  <c r="E211" i="112"/>
  <c r="E210" i="112"/>
  <c r="E209" i="112"/>
  <c r="E208" i="112"/>
  <c r="E207" i="112"/>
  <c r="E206" i="112"/>
  <c r="E205" i="112"/>
  <c r="E204" i="112"/>
  <c r="E203" i="112"/>
  <c r="E202" i="112"/>
  <c r="E201" i="112"/>
  <c r="E200" i="112"/>
  <c r="E199" i="112"/>
  <c r="E198" i="112"/>
  <c r="E197" i="112"/>
  <c r="E196" i="112"/>
  <c r="E195" i="112"/>
  <c r="E194" i="112"/>
  <c r="E193" i="112"/>
  <c r="E192" i="112"/>
  <c r="E191" i="112"/>
  <c r="E190" i="112"/>
  <c r="E189" i="112"/>
  <c r="E188" i="112"/>
  <c r="E187" i="112"/>
  <c r="E186" i="112"/>
  <c r="E185" i="112"/>
  <c r="E184" i="112"/>
  <c r="E183" i="112"/>
  <c r="E182" i="112"/>
  <c r="E181" i="112"/>
  <c r="E180" i="112"/>
  <c r="E179" i="112"/>
  <c r="E178" i="112"/>
  <c r="E177" i="112"/>
  <c r="E176" i="112"/>
  <c r="E175" i="112"/>
  <c r="E174" i="112"/>
  <c r="E173" i="112"/>
  <c r="E172" i="112"/>
  <c r="E171" i="112"/>
  <c r="E170" i="112"/>
  <c r="E169" i="112"/>
  <c r="E168" i="112"/>
  <c r="E167" i="112"/>
  <c r="E166" i="112"/>
  <c r="E165" i="112"/>
  <c r="E164" i="112"/>
  <c r="E163" i="112"/>
  <c r="E162" i="112"/>
  <c r="E161" i="112"/>
  <c r="E160" i="112"/>
  <c r="E159" i="112"/>
  <c r="E158" i="112"/>
  <c r="E157" i="112"/>
  <c r="E156" i="112"/>
  <c r="E155" i="112"/>
  <c r="E154" i="112"/>
  <c r="E153" i="112"/>
  <c r="E152" i="112"/>
  <c r="E151" i="112"/>
  <c r="E150" i="112"/>
  <c r="E149" i="112"/>
  <c r="E148" i="112"/>
  <c r="E147" i="112"/>
  <c r="E146" i="112"/>
  <c r="E145" i="112"/>
  <c r="E144" i="112"/>
  <c r="E143" i="112"/>
  <c r="E142" i="112"/>
  <c r="E141" i="112"/>
  <c r="E140" i="112"/>
  <c r="E139" i="112"/>
  <c r="E138" i="112"/>
  <c r="E137" i="112"/>
  <c r="E136" i="112"/>
  <c r="E135" i="112"/>
  <c r="E134" i="112"/>
  <c r="E133" i="112"/>
  <c r="E132" i="112"/>
  <c r="E131" i="112"/>
  <c r="E130" i="112"/>
  <c r="E129" i="112"/>
  <c r="E128" i="112"/>
  <c r="E127" i="112"/>
  <c r="E126" i="112"/>
  <c r="E125" i="112"/>
  <c r="E124" i="112"/>
  <c r="E123" i="112"/>
  <c r="E122" i="112"/>
  <c r="E121" i="112"/>
  <c r="E120" i="112"/>
  <c r="E119" i="112"/>
  <c r="E118" i="112"/>
  <c r="E117" i="112"/>
  <c r="E116" i="112"/>
  <c r="E115" i="112"/>
  <c r="E114" i="112"/>
  <c r="E113" i="112"/>
  <c r="E112" i="112"/>
  <c r="E111" i="112"/>
  <c r="E110" i="112"/>
  <c r="E109" i="112"/>
  <c r="E108" i="112"/>
  <c r="E107" i="112"/>
  <c r="E106" i="112"/>
  <c r="E105" i="112"/>
  <c r="E104" i="112"/>
  <c r="E103" i="112"/>
  <c r="E102" i="112"/>
  <c r="E101" i="112"/>
  <c r="E100" i="112"/>
  <c r="E99" i="112"/>
  <c r="E98" i="112"/>
  <c r="E97" i="112"/>
  <c r="E96" i="112"/>
  <c r="E95" i="112"/>
  <c r="E94" i="112"/>
  <c r="E93" i="112"/>
  <c r="E92" i="112"/>
  <c r="E91" i="112"/>
  <c r="E90" i="112"/>
  <c r="E89" i="112"/>
  <c r="E88" i="112"/>
  <c r="E87" i="112"/>
  <c r="E86" i="112"/>
  <c r="E85" i="112"/>
  <c r="E84" i="112"/>
  <c r="E83" i="112"/>
  <c r="E82" i="112"/>
  <c r="E81" i="112"/>
  <c r="E80" i="112"/>
  <c r="E79" i="112"/>
  <c r="E78" i="112"/>
  <c r="E77" i="112"/>
  <c r="E76" i="112"/>
  <c r="E75" i="112"/>
  <c r="E74" i="112"/>
  <c r="E73" i="112"/>
  <c r="E72" i="112"/>
  <c r="E71" i="112"/>
  <c r="E70" i="112"/>
  <c r="E69" i="112"/>
  <c r="E68" i="112"/>
  <c r="E67" i="112"/>
  <c r="E66" i="112"/>
  <c r="E65" i="112"/>
  <c r="E64" i="112"/>
  <c r="E63" i="112"/>
  <c r="E62" i="112"/>
  <c r="E61" i="112"/>
  <c r="E60" i="112"/>
  <c r="E59" i="112"/>
  <c r="E58" i="112"/>
  <c r="E57" i="112"/>
  <c r="E56" i="112"/>
  <c r="E55" i="112"/>
  <c r="E54" i="112"/>
  <c r="E53" i="112"/>
  <c r="E52" i="112"/>
  <c r="E51" i="112"/>
  <c r="E50" i="112"/>
  <c r="E49" i="112"/>
  <c r="E48" i="112"/>
  <c r="E47" i="112"/>
  <c r="E46" i="112"/>
  <c r="E45" i="112"/>
  <c r="E44" i="112"/>
  <c r="E43" i="112"/>
  <c r="E42" i="112"/>
  <c r="E41" i="112"/>
  <c r="E40" i="112"/>
  <c r="E39" i="112"/>
  <c r="E38" i="112"/>
  <c r="E37" i="112"/>
  <c r="E36" i="112"/>
  <c r="E35" i="112"/>
  <c r="E34" i="112"/>
  <c r="E33" i="112"/>
  <c r="E32" i="112"/>
  <c r="E31" i="112"/>
  <c r="E30" i="112"/>
  <c r="E29" i="112"/>
  <c r="E28" i="112"/>
  <c r="E27" i="112"/>
  <c r="E26" i="112"/>
  <c r="E25" i="112"/>
  <c r="E24" i="112"/>
  <c r="E23" i="112"/>
  <c r="E22" i="112"/>
  <c r="E21" i="112"/>
  <c r="E20" i="112"/>
  <c r="E19" i="112"/>
  <c r="E18" i="112"/>
  <c r="E17" i="112"/>
  <c r="E16" i="112"/>
  <c r="E15" i="112"/>
  <c r="E14" i="112"/>
  <c r="E13" i="112"/>
  <c r="E12" i="112"/>
  <c r="E11" i="112"/>
  <c r="E10" i="112"/>
  <c r="E9" i="112"/>
  <c r="A9" i="112"/>
  <c r="A10" i="112" s="1"/>
  <c r="A11" i="112" s="1"/>
  <c r="A12" i="112" s="1"/>
  <c r="A13" i="112" s="1"/>
  <c r="A14" i="112" s="1"/>
  <c r="A15" i="112" s="1"/>
  <c r="A16" i="112" s="1"/>
  <c r="A17" i="112" s="1"/>
  <c r="A18" i="112" s="1"/>
  <c r="A19" i="112" s="1"/>
  <c r="A20" i="112" s="1"/>
  <c r="A21" i="112" s="1"/>
  <c r="A22" i="112" s="1"/>
  <c r="A23" i="112" s="1"/>
  <c r="A24" i="112" s="1"/>
  <c r="A25" i="112" s="1"/>
  <c r="A26" i="112" s="1"/>
  <c r="A27" i="112" s="1"/>
  <c r="A28" i="112" s="1"/>
  <c r="A29" i="112" s="1"/>
  <c r="A30" i="112" s="1"/>
  <c r="A31" i="112" s="1"/>
  <c r="A32" i="112" s="1"/>
  <c r="A33" i="112" s="1"/>
  <c r="A34" i="112" s="1"/>
  <c r="A35" i="112" s="1"/>
  <c r="A36" i="112" s="1"/>
  <c r="A37" i="112" s="1"/>
  <c r="A38" i="112" s="1"/>
  <c r="A39" i="112" s="1"/>
  <c r="A40" i="112" s="1"/>
  <c r="A41" i="112" s="1"/>
  <c r="A42" i="112" s="1"/>
  <c r="A43" i="112" s="1"/>
  <c r="A44" i="112" s="1"/>
  <c r="A45" i="112" s="1"/>
  <c r="A46" i="112" s="1"/>
  <c r="A47" i="112" s="1"/>
  <c r="A48" i="112" s="1"/>
  <c r="A49" i="112" s="1"/>
  <c r="A50" i="112" s="1"/>
  <c r="A51" i="112" s="1"/>
  <c r="A52" i="112" s="1"/>
  <c r="A53" i="112" s="1"/>
  <c r="A54" i="112" s="1"/>
  <c r="A55" i="112" s="1"/>
  <c r="A56" i="112" s="1"/>
  <c r="A57" i="112" s="1"/>
  <c r="A58" i="112" s="1"/>
  <c r="A59" i="112" s="1"/>
  <c r="A60" i="112" s="1"/>
  <c r="A61" i="112" s="1"/>
  <c r="A62" i="112" s="1"/>
  <c r="A63" i="112" s="1"/>
  <c r="A64" i="112" s="1"/>
  <c r="A65" i="112" s="1"/>
  <c r="A66" i="112" s="1"/>
  <c r="A67" i="112" s="1"/>
  <c r="A68" i="112" s="1"/>
  <c r="A69" i="112" s="1"/>
  <c r="A70" i="112" s="1"/>
  <c r="A71" i="112" s="1"/>
  <c r="A72" i="112" s="1"/>
  <c r="A73" i="112" s="1"/>
  <c r="A74" i="112" s="1"/>
  <c r="A75" i="112" s="1"/>
  <c r="A76" i="112" s="1"/>
  <c r="A77" i="112" s="1"/>
  <c r="A78" i="112" s="1"/>
  <c r="A79" i="112" s="1"/>
  <c r="A80" i="112" s="1"/>
  <c r="A81" i="112" s="1"/>
  <c r="A82" i="112" s="1"/>
  <c r="A83" i="112" s="1"/>
  <c r="A84" i="112" s="1"/>
  <c r="A85" i="112" s="1"/>
  <c r="A86" i="112" s="1"/>
  <c r="A87" i="112" s="1"/>
  <c r="A88" i="112" s="1"/>
  <c r="A89" i="112" s="1"/>
  <c r="A90" i="112" s="1"/>
  <c r="A91" i="112" s="1"/>
  <c r="A92" i="112" s="1"/>
  <c r="A93" i="112" s="1"/>
  <c r="A94" i="112" s="1"/>
  <c r="A95" i="112" s="1"/>
  <c r="A96" i="112" s="1"/>
  <c r="A97" i="112" s="1"/>
  <c r="A98" i="112" s="1"/>
  <c r="A99" i="112" s="1"/>
  <c r="A100" i="112" s="1"/>
  <c r="A101" i="112" s="1"/>
  <c r="A102" i="112" s="1"/>
  <c r="A103" i="112" s="1"/>
  <c r="A104" i="112" s="1"/>
  <c r="A105" i="112" s="1"/>
  <c r="A106" i="112" s="1"/>
  <c r="A107" i="112" s="1"/>
  <c r="A108" i="112" s="1"/>
  <c r="A109" i="112" s="1"/>
  <c r="A110" i="112" s="1"/>
  <c r="A111" i="112" s="1"/>
  <c r="A112" i="112" s="1"/>
  <c r="A113" i="112" s="1"/>
  <c r="A114" i="112" s="1"/>
  <c r="A115" i="112" s="1"/>
  <c r="A116" i="112" s="1"/>
  <c r="A117" i="112" s="1"/>
  <c r="A118" i="112" s="1"/>
  <c r="A119" i="112" s="1"/>
  <c r="A120" i="112" s="1"/>
  <c r="A121" i="112" s="1"/>
  <c r="A122" i="112" s="1"/>
  <c r="A123" i="112" s="1"/>
  <c r="A124" i="112" s="1"/>
  <c r="A125" i="112" s="1"/>
  <c r="A126" i="112" s="1"/>
  <c r="A127" i="112" s="1"/>
  <c r="A128" i="112" s="1"/>
  <c r="A129" i="112" s="1"/>
  <c r="A130" i="112" s="1"/>
  <c r="A131" i="112" s="1"/>
  <c r="A132" i="112" s="1"/>
  <c r="A133" i="112" s="1"/>
  <c r="A134" i="112" s="1"/>
  <c r="A135" i="112" s="1"/>
  <c r="A136" i="112" s="1"/>
  <c r="A137" i="112" s="1"/>
  <c r="A138" i="112" s="1"/>
  <c r="A139" i="112" s="1"/>
  <c r="A140" i="112" s="1"/>
  <c r="A141" i="112" s="1"/>
  <c r="A142" i="112" s="1"/>
  <c r="A143" i="112" s="1"/>
  <c r="A144" i="112" s="1"/>
  <c r="A145" i="112" s="1"/>
  <c r="A146" i="112" s="1"/>
  <c r="A147" i="112" s="1"/>
  <c r="A148" i="112" s="1"/>
  <c r="A149" i="112" s="1"/>
  <c r="A150" i="112" s="1"/>
  <c r="A151" i="112" s="1"/>
  <c r="A152" i="112" s="1"/>
  <c r="A153" i="112" s="1"/>
  <c r="A154" i="112" s="1"/>
  <c r="A155" i="112" s="1"/>
  <c r="A156" i="112" s="1"/>
  <c r="A157" i="112" s="1"/>
  <c r="A158" i="112" s="1"/>
  <c r="A159" i="112" s="1"/>
  <c r="A160" i="112" s="1"/>
  <c r="A161" i="112" s="1"/>
  <c r="A162" i="112" s="1"/>
  <c r="A163" i="112" s="1"/>
  <c r="A164" i="112" s="1"/>
  <c r="A165" i="112" s="1"/>
  <c r="A166" i="112" s="1"/>
  <c r="A167" i="112" s="1"/>
  <c r="A168" i="112" s="1"/>
  <c r="A169" i="112" s="1"/>
  <c r="A170" i="112" s="1"/>
  <c r="A171" i="112" s="1"/>
  <c r="A172" i="112" s="1"/>
  <c r="A173" i="112" s="1"/>
  <c r="A174" i="112" s="1"/>
  <c r="A175" i="112" s="1"/>
  <c r="A176" i="112" s="1"/>
  <c r="A177" i="112" s="1"/>
  <c r="A178" i="112" s="1"/>
  <c r="A179" i="112" s="1"/>
  <c r="A180" i="112" s="1"/>
  <c r="A181" i="112" s="1"/>
  <c r="A182" i="112" s="1"/>
  <c r="A183" i="112" s="1"/>
  <c r="A184" i="112" s="1"/>
  <c r="A185" i="112" s="1"/>
  <c r="A186" i="112" s="1"/>
  <c r="A187" i="112" s="1"/>
  <c r="A188" i="112" s="1"/>
  <c r="A189" i="112" s="1"/>
  <c r="A190" i="112" s="1"/>
  <c r="A191" i="112" s="1"/>
  <c r="A192" i="112" s="1"/>
  <c r="A193" i="112" s="1"/>
  <c r="A194" i="112" s="1"/>
  <c r="A195" i="112" s="1"/>
  <c r="A196" i="112" s="1"/>
  <c r="A197" i="112" s="1"/>
  <c r="A198" i="112" s="1"/>
  <c r="A199" i="112" s="1"/>
  <c r="A200" i="112" s="1"/>
  <c r="A201" i="112" s="1"/>
  <c r="A202" i="112" s="1"/>
  <c r="A203" i="112" s="1"/>
  <c r="A204" i="112" s="1"/>
  <c r="A205" i="112" s="1"/>
  <c r="A206" i="112" s="1"/>
  <c r="A207" i="112" s="1"/>
  <c r="A208" i="112" s="1"/>
  <c r="A209" i="112" s="1"/>
  <c r="A210" i="112" s="1"/>
  <c r="A211" i="112" s="1"/>
  <c r="A212" i="112" s="1"/>
  <c r="A213" i="112" s="1"/>
  <c r="A214" i="112" s="1"/>
  <c r="A215" i="112" s="1"/>
  <c r="A216" i="112" s="1"/>
  <c r="A217" i="112" s="1"/>
  <c r="A218" i="112" s="1"/>
  <c r="A219" i="112" s="1"/>
  <c r="A220" i="112" s="1"/>
  <c r="A221" i="112" s="1"/>
  <c r="A222" i="112" s="1"/>
  <c r="A223" i="112" s="1"/>
  <c r="A224" i="112" s="1"/>
  <c r="A225" i="112" s="1"/>
  <c r="A226" i="112" s="1"/>
  <c r="A227" i="112" s="1"/>
  <c r="A228" i="112" s="1"/>
  <c r="A229" i="112" s="1"/>
  <c r="A230" i="112" s="1"/>
  <c r="A231" i="112" s="1"/>
  <c r="A232" i="112" s="1"/>
  <c r="A233" i="112" s="1"/>
  <c r="A234" i="112" s="1"/>
  <c r="A235" i="112" s="1"/>
  <c r="A236" i="112" s="1"/>
  <c r="A237" i="112" s="1"/>
  <c r="A238" i="112" s="1"/>
  <c r="A239" i="112" s="1"/>
  <c r="A240" i="112" s="1"/>
  <c r="A241" i="112" s="1"/>
  <c r="A242" i="112" s="1"/>
  <c r="A243" i="112" s="1"/>
  <c r="A244" i="112" s="1"/>
  <c r="A245" i="112" s="1"/>
  <c r="A246" i="112" s="1"/>
  <c r="A247" i="112" s="1"/>
  <c r="A248" i="112" s="1"/>
  <c r="A249" i="112" s="1"/>
  <c r="A250" i="112" s="1"/>
  <c r="A251" i="112" s="1"/>
  <c r="A252" i="112" s="1"/>
  <c r="A253" i="112" s="1"/>
  <c r="A254" i="112" s="1"/>
  <c r="A255" i="112" s="1"/>
  <c r="A256" i="112" s="1"/>
  <c r="A257" i="112" s="1"/>
  <c r="A258" i="112" s="1"/>
  <c r="A259" i="112" s="1"/>
  <c r="A260" i="112" s="1"/>
  <c r="A261" i="112" s="1"/>
  <c r="A262" i="112" s="1"/>
  <c r="A263" i="112" s="1"/>
  <c r="A264" i="112" s="1"/>
  <c r="A265" i="112" s="1"/>
  <c r="A266" i="112" s="1"/>
  <c r="A267" i="112" s="1"/>
  <c r="A268" i="112" s="1"/>
  <c r="A269" i="112" s="1"/>
  <c r="A270" i="112" s="1"/>
  <c r="A271" i="112" s="1"/>
  <c r="A272" i="112" s="1"/>
  <c r="A273" i="112" s="1"/>
  <c r="A274" i="112" s="1"/>
  <c r="A275" i="112" s="1"/>
  <c r="A276" i="112" s="1"/>
  <c r="A277" i="112" s="1"/>
  <c r="A278" i="112" s="1"/>
  <c r="A279" i="112" s="1"/>
  <c r="A280" i="112" s="1"/>
  <c r="A281" i="112" s="1"/>
  <c r="A282" i="112" s="1"/>
  <c r="A283" i="112" s="1"/>
  <c r="A284" i="112" s="1"/>
  <c r="A285" i="112" s="1"/>
  <c r="A286" i="112" s="1"/>
  <c r="A287" i="112" s="1"/>
  <c r="A288" i="112" s="1"/>
  <c r="A289" i="112" s="1"/>
  <c r="A290" i="112" s="1"/>
  <c r="A291" i="112" s="1"/>
  <c r="A292" i="112" s="1"/>
  <c r="A293" i="112" s="1"/>
  <c r="A294" i="112" s="1"/>
  <c r="A295" i="112" s="1"/>
  <c r="A296" i="112" s="1"/>
  <c r="A297" i="112" s="1"/>
  <c r="A298" i="112" s="1"/>
  <c r="A299" i="112" s="1"/>
  <c r="A300" i="112" s="1"/>
  <c r="A301" i="112" s="1"/>
  <c r="A302" i="112" s="1"/>
  <c r="A303" i="112" s="1"/>
  <c r="A304" i="112" s="1"/>
  <c r="A305" i="112" s="1"/>
  <c r="A306" i="112" s="1"/>
  <c r="A307" i="112" s="1"/>
  <c r="A308" i="112" s="1"/>
  <c r="A309" i="112" s="1"/>
  <c r="A310" i="112" s="1"/>
  <c r="A311" i="112" s="1"/>
  <c r="A312" i="112" s="1"/>
  <c r="A313" i="112" s="1"/>
  <c r="A314" i="112" s="1"/>
  <c r="A315" i="112" s="1"/>
  <c r="A316" i="112" s="1"/>
  <c r="A317" i="112" s="1"/>
  <c r="A318" i="112" s="1"/>
  <c r="A319" i="112" s="1"/>
  <c r="A320" i="112" s="1"/>
  <c r="A321" i="112" s="1"/>
  <c r="A322" i="112" s="1"/>
  <c r="A323" i="112" s="1"/>
  <c r="A324" i="112" s="1"/>
  <c r="A325" i="112" s="1"/>
  <c r="A326" i="112" s="1"/>
  <c r="A327" i="112" s="1"/>
  <c r="A328" i="112" s="1"/>
  <c r="A329" i="112" s="1"/>
  <c r="A330" i="112" s="1"/>
  <c r="A331" i="112" s="1"/>
  <c r="A332" i="112" s="1"/>
  <c r="A333" i="112" s="1"/>
  <c r="A334" i="112" s="1"/>
  <c r="A335" i="112" s="1"/>
  <c r="A336" i="112" s="1"/>
  <c r="A337" i="112" s="1"/>
  <c r="A338" i="112" s="1"/>
  <c r="A339" i="112" s="1"/>
  <c r="A340" i="112" s="1"/>
  <c r="A341" i="112" s="1"/>
  <c r="A342" i="112" s="1"/>
  <c r="A343" i="112" s="1"/>
  <c r="A344" i="112" s="1"/>
  <c r="A345" i="112" s="1"/>
  <c r="A346" i="112" s="1"/>
  <c r="A347" i="112" s="1"/>
  <c r="A348" i="112" s="1"/>
  <c r="A349" i="112" s="1"/>
  <c r="A350" i="112" s="1"/>
  <c r="A351" i="112" s="1"/>
  <c r="A352" i="112" s="1"/>
  <c r="A353" i="112" s="1"/>
  <c r="A354" i="112" s="1"/>
  <c r="A355" i="112" s="1"/>
  <c r="A356" i="112" s="1"/>
  <c r="A357" i="112" s="1"/>
  <c r="A358" i="112" s="1"/>
  <c r="A359" i="112" s="1"/>
  <c r="A360" i="112" s="1"/>
  <c r="A361" i="112" s="1"/>
  <c r="A362" i="112" s="1"/>
  <c r="A363" i="112" s="1"/>
  <c r="A364" i="112" s="1"/>
  <c r="A365" i="112" s="1"/>
  <c r="A366" i="112" s="1"/>
  <c r="A367" i="112" s="1"/>
  <c r="A368" i="112" s="1"/>
  <c r="A369" i="112" s="1"/>
  <c r="A370" i="112" s="1"/>
  <c r="A371" i="112" s="1"/>
  <c r="A372" i="112" s="1"/>
  <c r="A373" i="112" s="1"/>
  <c r="A374" i="112" s="1"/>
  <c r="A375" i="112" s="1"/>
  <c r="A376" i="112" s="1"/>
  <c r="A377" i="112" s="1"/>
  <c r="A378" i="112" s="1"/>
  <c r="A379" i="112" s="1"/>
  <c r="A380" i="112" s="1"/>
  <c r="A381" i="112" s="1"/>
  <c r="A382" i="112" s="1"/>
  <c r="A383" i="112" s="1"/>
  <c r="A384" i="112" s="1"/>
  <c r="A385" i="112" s="1"/>
  <c r="A386" i="112" s="1"/>
  <c r="A387" i="112" s="1"/>
  <c r="A388" i="112" s="1"/>
  <c r="A389" i="112" s="1"/>
  <c r="A390" i="112" s="1"/>
  <c r="A391" i="112" s="1"/>
  <c r="A392" i="112" s="1"/>
  <c r="A393" i="112" s="1"/>
  <c r="A394" i="112" s="1"/>
  <c r="A395" i="112" s="1"/>
  <c r="A396" i="112" s="1"/>
  <c r="A397" i="112" s="1"/>
  <c r="A398" i="112" s="1"/>
  <c r="A399" i="112" s="1"/>
  <c r="A400" i="112" s="1"/>
  <c r="A401" i="112" s="1"/>
  <c r="A402" i="112" s="1"/>
  <c r="A403" i="112" s="1"/>
  <c r="A404" i="112" s="1"/>
  <c r="A405" i="112" s="1"/>
  <c r="A406" i="112" s="1"/>
  <c r="A407" i="112" s="1"/>
  <c r="A408" i="112" s="1"/>
  <c r="A409" i="112" s="1"/>
  <c r="A410" i="112" s="1"/>
  <c r="A411" i="112" s="1"/>
  <c r="A412" i="112" s="1"/>
  <c r="A413" i="112" s="1"/>
  <c r="A414" i="112" s="1"/>
  <c r="A415" i="112" s="1"/>
  <c r="A416" i="112" s="1"/>
  <c r="A417" i="112" s="1"/>
  <c r="A418" i="112" s="1"/>
  <c r="A419" i="112" s="1"/>
  <c r="A420" i="112" s="1"/>
  <c r="A421" i="112" s="1"/>
  <c r="A422" i="112" s="1"/>
  <c r="A423" i="112" s="1"/>
  <c r="A424" i="112" s="1"/>
  <c r="A425" i="112" s="1"/>
  <c r="A426" i="112" s="1"/>
  <c r="A427" i="112" s="1"/>
  <c r="A428" i="112" s="1"/>
  <c r="A429" i="112" s="1"/>
  <c r="A430" i="112" s="1"/>
  <c r="A431" i="112" s="1"/>
  <c r="A432" i="112" s="1"/>
  <c r="A433" i="112" s="1"/>
  <c r="A434" i="112" s="1"/>
  <c r="A435" i="112" s="1"/>
  <c r="A436" i="112" s="1"/>
  <c r="A437" i="112" s="1"/>
  <c r="A438" i="112" s="1"/>
  <c r="A439" i="112" s="1"/>
  <c r="A440" i="112" s="1"/>
  <c r="A441" i="112" s="1"/>
  <c r="A442" i="112" s="1"/>
  <c r="A443" i="112" s="1"/>
  <c r="A444" i="112" s="1"/>
  <c r="A445" i="112" s="1"/>
  <c r="A446" i="112" s="1"/>
  <c r="A447" i="112" s="1"/>
  <c r="A448" i="112" s="1"/>
  <c r="A449" i="112" s="1"/>
  <c r="A450" i="112" s="1"/>
  <c r="A451" i="112" s="1"/>
  <c r="A452" i="112" s="1"/>
  <c r="A453" i="112" s="1"/>
  <c r="A454" i="112" s="1"/>
  <c r="A455" i="112" s="1"/>
  <c r="A456" i="112" s="1"/>
  <c r="A457" i="112" s="1"/>
  <c r="A458" i="112" s="1"/>
  <c r="A459" i="112" s="1"/>
  <c r="A460" i="112" s="1"/>
  <c r="A461" i="112" s="1"/>
  <c r="A462" i="112" s="1"/>
  <c r="A463" i="112" s="1"/>
  <c r="A464" i="112" s="1"/>
  <c r="A465" i="112" s="1"/>
  <c r="A466" i="112" s="1"/>
  <c r="A467" i="112" s="1"/>
  <c r="A468" i="112" s="1"/>
  <c r="A469" i="112" s="1"/>
  <c r="A470" i="112" s="1"/>
  <c r="A471" i="112" s="1"/>
  <c r="A472" i="112" s="1"/>
  <c r="A473" i="112" s="1"/>
  <c r="A474" i="112" s="1"/>
  <c r="A475" i="112" s="1"/>
  <c r="A476" i="112" s="1"/>
  <c r="A477" i="112" s="1"/>
  <c r="A478" i="112" s="1"/>
  <c r="A479" i="112" s="1"/>
  <c r="A480" i="112" s="1"/>
  <c r="A481" i="112" s="1"/>
  <c r="A482" i="112" s="1"/>
  <c r="A483" i="112" s="1"/>
  <c r="A484" i="112" s="1"/>
  <c r="A485" i="112" s="1"/>
  <c r="A486" i="112" s="1"/>
  <c r="A487" i="112" s="1"/>
  <c r="A488" i="112" s="1"/>
  <c r="A489" i="112" s="1"/>
  <c r="A490" i="112" s="1"/>
  <c r="A491" i="112" s="1"/>
  <c r="A492" i="112" s="1"/>
  <c r="A493" i="112" s="1"/>
  <c r="A494" i="112" s="1"/>
  <c r="A495" i="112" s="1"/>
  <c r="A496" i="112" s="1"/>
  <c r="A497" i="112" s="1"/>
  <c r="A498" i="112" s="1"/>
  <c r="A499" i="112" s="1"/>
  <c r="A500" i="112" s="1"/>
  <c r="A501" i="112" s="1"/>
  <c r="A502" i="112" s="1"/>
  <c r="A503" i="112" s="1"/>
  <c r="A504" i="112" s="1"/>
  <c r="A505" i="112" s="1"/>
  <c r="A506" i="112" s="1"/>
  <c r="A507" i="112" s="1"/>
  <c r="A508" i="112" s="1"/>
  <c r="A509" i="112" s="1"/>
  <c r="A510" i="112" s="1"/>
  <c r="A511" i="112" s="1"/>
  <c r="A512" i="112" s="1"/>
  <c r="A513" i="112" s="1"/>
  <c r="A514" i="112" s="1"/>
  <c r="A515" i="112" s="1"/>
  <c r="A516" i="112" s="1"/>
  <c r="A517" i="112" s="1"/>
  <c r="A518" i="112" s="1"/>
  <c r="A519" i="112" s="1"/>
  <c r="A520" i="112" s="1"/>
  <c r="A521" i="112" s="1"/>
  <c r="A522" i="112" s="1"/>
  <c r="A523" i="112" s="1"/>
  <c r="A524" i="112" s="1"/>
  <c r="A525" i="112" s="1"/>
  <c r="A526" i="112" s="1"/>
  <c r="A527" i="112" s="1"/>
  <c r="A528" i="112" s="1"/>
  <c r="A529" i="112" s="1"/>
  <c r="A530" i="112" s="1"/>
  <c r="A531" i="112" s="1"/>
  <c r="A532" i="112" s="1"/>
  <c r="A533" i="112" s="1"/>
  <c r="A534" i="112" s="1"/>
  <c r="A535" i="112" s="1"/>
  <c r="A536" i="112" s="1"/>
  <c r="A537" i="112" s="1"/>
  <c r="A538" i="112" s="1"/>
  <c r="A539" i="112" s="1"/>
  <c r="A540" i="112" s="1"/>
  <c r="A541" i="112" s="1"/>
  <c r="A542" i="112" s="1"/>
  <c r="A543" i="112" s="1"/>
  <c r="A544" i="112" s="1"/>
  <c r="A545" i="112" s="1"/>
  <c r="A546" i="112" s="1"/>
  <c r="A547" i="112" s="1"/>
  <c r="A548" i="112" s="1"/>
  <c r="A549" i="112" s="1"/>
  <c r="A550" i="112" s="1"/>
  <c r="A551" i="112" s="1"/>
  <c r="A552" i="112" s="1"/>
  <c r="A553" i="112" s="1"/>
  <c r="A554" i="112" s="1"/>
  <c r="A555" i="112" s="1"/>
  <c r="A556" i="112" s="1"/>
  <c r="A557" i="112" s="1"/>
  <c r="A558" i="112" s="1"/>
  <c r="A559" i="112" s="1"/>
  <c r="A560" i="112" s="1"/>
  <c r="A561" i="112" s="1"/>
  <c r="A562" i="112" s="1"/>
  <c r="A563" i="112" s="1"/>
  <c r="A564" i="112" s="1"/>
  <c r="A565" i="112" s="1"/>
  <c r="A566" i="112" s="1"/>
  <c r="A567" i="112" s="1"/>
  <c r="A568" i="112" s="1"/>
  <c r="A569" i="112" s="1"/>
  <c r="A570" i="112" s="1"/>
  <c r="A571" i="112" s="1"/>
  <c r="A572" i="112" s="1"/>
  <c r="A573" i="112" s="1"/>
  <c r="A574" i="112" s="1"/>
  <c r="A575" i="112" s="1"/>
  <c r="A576" i="112" s="1"/>
  <c r="A577" i="112" s="1"/>
  <c r="A578" i="112" s="1"/>
  <c r="A579" i="112" s="1"/>
  <c r="A580" i="112" s="1"/>
  <c r="A581" i="112" s="1"/>
  <c r="A582" i="112" s="1"/>
  <c r="A583" i="112" s="1"/>
  <c r="A584" i="112" s="1"/>
  <c r="A585" i="112" s="1"/>
  <c r="A586" i="112" s="1"/>
  <c r="A587" i="112" s="1"/>
  <c r="A588" i="112" s="1"/>
  <c r="A589" i="112" s="1"/>
  <c r="A590" i="112" s="1"/>
  <c r="A591" i="112" s="1"/>
  <c r="A592" i="112" s="1"/>
  <c r="A593" i="112" s="1"/>
  <c r="A594" i="112" s="1"/>
  <c r="A595" i="112" s="1"/>
  <c r="A596" i="112" s="1"/>
  <c r="A597" i="112" s="1"/>
  <c r="A598" i="112" s="1"/>
  <c r="A599" i="112" s="1"/>
  <c r="A600" i="112" s="1"/>
  <c r="A601" i="112" s="1"/>
  <c r="A602" i="112" s="1"/>
  <c r="A603" i="112" s="1"/>
  <c r="A604" i="112" s="1"/>
  <c r="A605" i="112" s="1"/>
  <c r="A606" i="112" s="1"/>
  <c r="A607" i="112" s="1"/>
  <c r="A608" i="112" s="1"/>
  <c r="A609" i="112" s="1"/>
  <c r="A610" i="112" s="1"/>
  <c r="A611" i="112" s="1"/>
  <c r="A612" i="112" s="1"/>
  <c r="A613" i="112" s="1"/>
  <c r="A614" i="112" s="1"/>
  <c r="A615" i="112" s="1"/>
  <c r="A616" i="112" s="1"/>
  <c r="A617" i="112" s="1"/>
  <c r="A618" i="112" s="1"/>
  <c r="A619" i="112" s="1"/>
  <c r="A620" i="112" s="1"/>
  <c r="A621" i="112" s="1"/>
  <c r="A622" i="112" s="1"/>
  <c r="A623" i="112" s="1"/>
  <c r="A624" i="112" s="1"/>
  <c r="A625" i="112" s="1"/>
  <c r="A626" i="112" s="1"/>
  <c r="A627" i="112" s="1"/>
  <c r="A628" i="112" s="1"/>
  <c r="A629" i="112" s="1"/>
  <c r="A630" i="112" s="1"/>
  <c r="A631" i="112" s="1"/>
  <c r="A632" i="112" s="1"/>
  <c r="A633" i="112" s="1"/>
  <c r="A634" i="112" s="1"/>
  <c r="A635" i="112" s="1"/>
  <c r="A636" i="112" s="1"/>
  <c r="A637" i="112" s="1"/>
  <c r="A638" i="112" s="1"/>
  <c r="A639" i="112" s="1"/>
  <c r="A640" i="112" s="1"/>
  <c r="A641" i="112" s="1"/>
  <c r="A642" i="112" s="1"/>
  <c r="A643" i="112" s="1"/>
  <c r="A644" i="112" s="1"/>
  <c r="A645" i="112" s="1"/>
  <c r="A646" i="112" s="1"/>
  <c r="A647" i="112" s="1"/>
  <c r="A648" i="112" s="1"/>
  <c r="A649" i="112" s="1"/>
  <c r="A650" i="112" s="1"/>
  <c r="A651" i="112" s="1"/>
  <c r="A652" i="112" s="1"/>
  <c r="A653" i="112" s="1"/>
  <c r="A654" i="112" s="1"/>
  <c r="A655" i="112" s="1"/>
  <c r="A656" i="112" s="1"/>
  <c r="A657" i="112" s="1"/>
  <c r="A658" i="112" s="1"/>
  <c r="A659" i="112" s="1"/>
  <c r="A660" i="112" s="1"/>
  <c r="A661" i="112" s="1"/>
  <c r="A662" i="112" s="1"/>
  <c r="A663" i="112" s="1"/>
  <c r="A664" i="112" s="1"/>
  <c r="A665" i="112" s="1"/>
  <c r="A666" i="112" s="1"/>
  <c r="A667" i="112" s="1"/>
  <c r="A668" i="112" s="1"/>
  <c r="A669" i="112" s="1"/>
  <c r="A670" i="112" s="1"/>
  <c r="A671" i="112" s="1"/>
  <c r="A672" i="112" s="1"/>
  <c r="A673" i="112" s="1"/>
  <c r="A674" i="112" s="1"/>
  <c r="A675" i="112" s="1"/>
  <c r="A676" i="112" s="1"/>
  <c r="A677" i="112" s="1"/>
  <c r="A678" i="112" s="1"/>
  <c r="A679" i="112" s="1"/>
  <c r="A680" i="112" s="1"/>
  <c r="A681" i="112" s="1"/>
  <c r="A682" i="112" s="1"/>
  <c r="A683" i="112" s="1"/>
  <c r="A684" i="112" s="1"/>
  <c r="A685" i="112" s="1"/>
  <c r="A686" i="112" s="1"/>
  <c r="A687" i="112" s="1"/>
  <c r="A688" i="112" s="1"/>
  <c r="A689" i="112" s="1"/>
  <c r="A690" i="112" s="1"/>
  <c r="A691" i="112" s="1"/>
  <c r="A692" i="112" s="1"/>
  <c r="A693" i="112" s="1"/>
  <c r="A694" i="112" s="1"/>
  <c r="A695" i="112" s="1"/>
  <c r="A696" i="112" s="1"/>
  <c r="A697" i="112" s="1"/>
  <c r="A698" i="112" s="1"/>
  <c r="A699" i="112" s="1"/>
  <c r="A700" i="112" s="1"/>
  <c r="A701" i="112" s="1"/>
  <c r="A702" i="112" s="1"/>
  <c r="A703" i="112" s="1"/>
  <c r="A704" i="112" s="1"/>
  <c r="A705" i="112" s="1"/>
  <c r="A706" i="112" s="1"/>
  <c r="A707" i="112" s="1"/>
  <c r="A708" i="112" s="1"/>
  <c r="A709" i="112" s="1"/>
  <c r="A710" i="112" s="1"/>
  <c r="A711" i="112" s="1"/>
  <c r="A712" i="112" s="1"/>
  <c r="A713" i="112" s="1"/>
  <c r="A714" i="112" s="1"/>
  <c r="A715" i="112" s="1"/>
  <c r="A716" i="112" s="1"/>
  <c r="A717" i="112" s="1"/>
  <c r="A718" i="112" s="1"/>
  <c r="A719" i="112" s="1"/>
  <c r="A720" i="112" s="1"/>
  <c r="A721" i="112" s="1"/>
  <c r="A722" i="112" s="1"/>
  <c r="A723" i="112" s="1"/>
  <c r="A724" i="112" s="1"/>
  <c r="A725" i="112" s="1"/>
  <c r="A726" i="112" s="1"/>
  <c r="A727" i="112" s="1"/>
  <c r="A728" i="112" s="1"/>
  <c r="A729" i="112" s="1"/>
  <c r="A730" i="112" s="1"/>
  <c r="A731" i="112" s="1"/>
  <c r="A732" i="112" s="1"/>
  <c r="A733" i="112" s="1"/>
  <c r="A734" i="112" s="1"/>
  <c r="A735" i="112" s="1"/>
  <c r="A736" i="112" s="1"/>
  <c r="A737" i="112" s="1"/>
  <c r="A738" i="112" s="1"/>
  <c r="A739" i="112" s="1"/>
  <c r="A740" i="112" s="1"/>
  <c r="A741" i="112" s="1"/>
  <c r="A742" i="112" s="1"/>
  <c r="A743" i="112" s="1"/>
  <c r="A744" i="112" s="1"/>
  <c r="A745" i="112" s="1"/>
  <c r="A746" i="112" s="1"/>
  <c r="A747" i="112" s="1"/>
  <c r="A748" i="112" s="1"/>
  <c r="A749" i="112" s="1"/>
  <c r="A750" i="112" s="1"/>
  <c r="A751" i="112" s="1"/>
  <c r="A752" i="112" s="1"/>
  <c r="A753" i="112" s="1"/>
  <c r="A754" i="112" s="1"/>
  <c r="A755" i="112" s="1"/>
  <c r="A756" i="112" s="1"/>
  <c r="A757" i="112" s="1"/>
  <c r="A758" i="112" s="1"/>
  <c r="A759" i="112" s="1"/>
  <c r="A760" i="112" s="1"/>
  <c r="A761" i="112" s="1"/>
  <c r="A762" i="112" s="1"/>
  <c r="A763" i="112" s="1"/>
  <c r="A764" i="112" s="1"/>
  <c r="A765" i="112" s="1"/>
  <c r="A766" i="112" s="1"/>
  <c r="A767" i="112" s="1"/>
  <c r="A768" i="112" s="1"/>
  <c r="A769" i="112" s="1"/>
  <c r="A770" i="112" s="1"/>
  <c r="A771" i="112" s="1"/>
  <c r="A772" i="112" s="1"/>
  <c r="A773" i="112" s="1"/>
  <c r="A774" i="112" s="1"/>
  <c r="A775" i="112" s="1"/>
  <c r="A776" i="112" s="1"/>
  <c r="A777" i="112" s="1"/>
  <c r="A778" i="112" s="1"/>
  <c r="A779" i="112" s="1"/>
  <c r="A780" i="112" s="1"/>
  <c r="A781" i="112" s="1"/>
  <c r="A782" i="112" s="1"/>
  <c r="A783" i="112" s="1"/>
  <c r="A784" i="112" s="1"/>
  <c r="A785" i="112" s="1"/>
  <c r="A786" i="112" s="1"/>
  <c r="A787" i="112" s="1"/>
  <c r="A788" i="112" s="1"/>
  <c r="A789" i="112" s="1"/>
  <c r="A790" i="112" s="1"/>
  <c r="A791" i="112" s="1"/>
  <c r="A792" i="112" s="1"/>
  <c r="A793" i="112" s="1"/>
  <c r="A794" i="112" s="1"/>
  <c r="A795" i="112" s="1"/>
  <c r="A796" i="112" s="1"/>
  <c r="A797" i="112" s="1"/>
  <c r="A798" i="112" s="1"/>
  <c r="A799" i="112" s="1"/>
  <c r="A800" i="112" s="1"/>
  <c r="A801" i="112" s="1"/>
  <c r="A802" i="112" s="1"/>
  <c r="A803" i="112" s="1"/>
  <c r="A804" i="112" s="1"/>
  <c r="A805" i="112" s="1"/>
  <c r="A806" i="112" s="1"/>
  <c r="A807" i="112" s="1"/>
  <c r="A808" i="112" s="1"/>
  <c r="A809" i="112" s="1"/>
  <c r="A810" i="112" s="1"/>
  <c r="A811" i="112" s="1"/>
  <c r="A812" i="112" s="1"/>
  <c r="A813" i="112" s="1"/>
  <c r="A814" i="112" s="1"/>
  <c r="A815" i="112" s="1"/>
  <c r="A816" i="112" s="1"/>
  <c r="A817" i="112" s="1"/>
  <c r="A818" i="112" s="1"/>
  <c r="A819" i="112" s="1"/>
  <c r="A820" i="112" s="1"/>
  <c r="A821" i="112" s="1"/>
  <c r="A822" i="112" s="1"/>
  <c r="A823" i="112" s="1"/>
  <c r="A824" i="112" s="1"/>
  <c r="A825" i="112" s="1"/>
  <c r="A826" i="112" s="1"/>
  <c r="A827" i="112" s="1"/>
  <c r="A828" i="112" s="1"/>
  <c r="A829" i="112" s="1"/>
  <c r="A830" i="112" s="1"/>
  <c r="A831" i="112" s="1"/>
  <c r="A832" i="112" s="1"/>
  <c r="A833" i="112" s="1"/>
  <c r="A834" i="112" s="1"/>
  <c r="A835" i="112" s="1"/>
  <c r="A836" i="112" s="1"/>
  <c r="A837" i="112" s="1"/>
  <c r="A838" i="112" s="1"/>
  <c r="A839" i="112" s="1"/>
  <c r="A840" i="112" s="1"/>
  <c r="A841" i="112" s="1"/>
  <c r="A842" i="112" s="1"/>
  <c r="A843" i="112" s="1"/>
  <c r="A844" i="112" s="1"/>
  <c r="A845" i="112" s="1"/>
  <c r="A846" i="112" s="1"/>
  <c r="A847" i="112" s="1"/>
  <c r="A848" i="112" s="1"/>
  <c r="A849" i="112" s="1"/>
  <c r="A850" i="112" s="1"/>
  <c r="A851" i="112" s="1"/>
  <c r="A852" i="112" s="1"/>
  <c r="A853" i="112" s="1"/>
  <c r="A854" i="112" s="1"/>
  <c r="A855" i="112" s="1"/>
  <c r="A856" i="112" s="1"/>
  <c r="A857" i="112" s="1"/>
  <c r="A858" i="112" s="1"/>
  <c r="A859" i="112" s="1"/>
  <c r="A860" i="112" s="1"/>
  <c r="A861" i="112" s="1"/>
  <c r="A862" i="112" s="1"/>
  <c r="A863" i="112" s="1"/>
  <c r="A864" i="112" s="1"/>
  <c r="A865" i="112" s="1"/>
  <c r="A866" i="112" s="1"/>
  <c r="A867" i="112" s="1"/>
  <c r="A868" i="112" s="1"/>
  <c r="A869" i="112" s="1"/>
  <c r="A870" i="112" s="1"/>
  <c r="A871" i="112" s="1"/>
  <c r="A872" i="112" s="1"/>
  <c r="A873" i="112" s="1"/>
  <c r="A874" i="112" s="1"/>
  <c r="A875" i="112" s="1"/>
  <c r="A876" i="112" s="1"/>
  <c r="A877" i="112" s="1"/>
  <c r="A878" i="112" s="1"/>
  <c r="A879" i="112" s="1"/>
  <c r="A880" i="112" s="1"/>
  <c r="A881" i="112" s="1"/>
  <c r="A882" i="112" s="1"/>
  <c r="A883" i="112" s="1"/>
  <c r="A884" i="112" s="1"/>
  <c r="A885" i="112" s="1"/>
  <c r="A886" i="112" s="1"/>
  <c r="A887" i="112" s="1"/>
  <c r="A888" i="112" s="1"/>
  <c r="A889" i="112" s="1"/>
  <c r="A890" i="112" s="1"/>
  <c r="A891" i="112" s="1"/>
  <c r="A892" i="112" s="1"/>
  <c r="A893" i="112" s="1"/>
  <c r="A894" i="112" s="1"/>
  <c r="A895" i="112" s="1"/>
  <c r="A896" i="112" s="1"/>
  <c r="A897" i="112" s="1"/>
  <c r="A898" i="112" s="1"/>
  <c r="A899" i="112" s="1"/>
  <c r="A900" i="112" s="1"/>
  <c r="A901" i="112" s="1"/>
  <c r="A902" i="112" s="1"/>
  <c r="A903" i="112" s="1"/>
  <c r="A904" i="112" s="1"/>
  <c r="A905" i="112" s="1"/>
  <c r="A906" i="112" s="1"/>
  <c r="A907" i="112" s="1"/>
  <c r="A908" i="112" s="1"/>
  <c r="A909" i="112" s="1"/>
  <c r="A910" i="112" s="1"/>
  <c r="A911" i="112" s="1"/>
  <c r="A912" i="112" s="1"/>
  <c r="A913" i="112" s="1"/>
  <c r="A914" i="112" s="1"/>
  <c r="A915" i="112" s="1"/>
  <c r="A916" i="112" s="1"/>
  <c r="A917" i="112" s="1"/>
  <c r="A918" i="112" s="1"/>
  <c r="A919" i="112" s="1"/>
  <c r="A920" i="112" s="1"/>
  <c r="A921" i="112" s="1"/>
  <c r="A922" i="112" s="1"/>
  <c r="A923" i="112" s="1"/>
  <c r="A924" i="112" s="1"/>
  <c r="A925" i="112" s="1"/>
  <c r="A926" i="112" s="1"/>
  <c r="A927" i="112" s="1"/>
  <c r="A928" i="112" s="1"/>
  <c r="A929" i="112" s="1"/>
  <c r="A930" i="112" s="1"/>
  <c r="A931" i="112" s="1"/>
  <c r="A932" i="112" s="1"/>
  <c r="A933" i="112" s="1"/>
  <c r="A934" i="112" s="1"/>
  <c r="A935" i="112" s="1"/>
  <c r="A936" i="112" s="1"/>
  <c r="A937" i="112" s="1"/>
  <c r="A938" i="112" s="1"/>
  <c r="A939" i="112" s="1"/>
  <c r="A940" i="112" s="1"/>
  <c r="A941" i="112" s="1"/>
  <c r="A942" i="112" s="1"/>
  <c r="A943" i="112" s="1"/>
  <c r="A944" i="112" s="1"/>
  <c r="A945" i="112" s="1"/>
  <c r="A946" i="112" s="1"/>
  <c r="A947" i="112" s="1"/>
  <c r="A948" i="112" s="1"/>
  <c r="A949" i="112" s="1"/>
  <c r="A950" i="112" s="1"/>
  <c r="A951" i="112" s="1"/>
  <c r="A952" i="112" s="1"/>
  <c r="A953" i="112" s="1"/>
  <c r="A954" i="112" s="1"/>
  <c r="A955" i="112" s="1"/>
  <c r="A956" i="112" s="1"/>
  <c r="A957" i="112" s="1"/>
  <c r="A958" i="112" s="1"/>
  <c r="A959" i="112" s="1"/>
  <c r="A960" i="112" s="1"/>
  <c r="A961" i="112" s="1"/>
  <c r="A962" i="112" s="1"/>
  <c r="A963" i="112" s="1"/>
  <c r="A964" i="112" s="1"/>
  <c r="A965" i="112" s="1"/>
  <c r="A966" i="112" s="1"/>
  <c r="A967" i="112" s="1"/>
  <c r="A968" i="112" s="1"/>
  <c r="A969" i="112" s="1"/>
  <c r="A970" i="112" s="1"/>
  <c r="A971" i="112" s="1"/>
  <c r="A972" i="112" s="1"/>
  <c r="A973" i="112" s="1"/>
  <c r="A974" i="112" s="1"/>
  <c r="A975" i="112" s="1"/>
  <c r="A976" i="112" s="1"/>
  <c r="A977" i="112" s="1"/>
  <c r="A978" i="112" s="1"/>
  <c r="A979" i="112" s="1"/>
  <c r="A980" i="112" s="1"/>
  <c r="A981" i="112" s="1"/>
  <c r="A982" i="112" s="1"/>
  <c r="A983" i="112" s="1"/>
  <c r="A984" i="112" s="1"/>
  <c r="A985" i="112" s="1"/>
  <c r="A986" i="112" s="1"/>
  <c r="A987" i="112" s="1"/>
  <c r="A988" i="112" s="1"/>
  <c r="A989" i="112" s="1"/>
  <c r="A990" i="112" s="1"/>
  <c r="A991" i="112" s="1"/>
  <c r="A992" i="112" s="1"/>
  <c r="A993" i="112" s="1"/>
  <c r="A994" i="112" s="1"/>
  <c r="A995" i="112" s="1"/>
  <c r="A996" i="112" s="1"/>
  <c r="A997" i="112" s="1"/>
  <c r="A998" i="112" s="1"/>
  <c r="A999" i="112" s="1"/>
  <c r="A1000" i="112" s="1"/>
  <c r="A1001" i="112" s="1"/>
  <c r="A1002" i="112" s="1"/>
  <c r="A1003" i="112" s="1"/>
  <c r="A1004" i="112" s="1"/>
  <c r="A1005" i="112" s="1"/>
  <c r="A1006" i="112" s="1"/>
  <c r="A1007" i="112" s="1"/>
  <c r="A1008" i="112" s="1"/>
  <c r="A1009" i="112" s="1"/>
  <c r="A1010" i="112" s="1"/>
  <c r="A1011" i="112" s="1"/>
  <c r="A1012" i="112" s="1"/>
  <c r="A1013" i="112" s="1"/>
  <c r="A1014" i="112" s="1"/>
  <c r="A1015" i="112" s="1"/>
  <c r="A1016" i="112" s="1"/>
  <c r="A1017" i="112" s="1"/>
  <c r="A1018" i="112" s="1"/>
  <c r="A1019" i="112" s="1"/>
  <c r="A1020" i="112" s="1"/>
  <c r="A1021" i="112" s="1"/>
  <c r="A1022" i="112" s="1"/>
  <c r="A1023" i="112" s="1"/>
  <c r="A1024" i="112" s="1"/>
  <c r="A1025" i="112" s="1"/>
  <c r="A1026" i="112" s="1"/>
  <c r="A1027" i="112" s="1"/>
  <c r="A1028" i="112" s="1"/>
  <c r="A1029" i="112" s="1"/>
  <c r="A1030" i="112" s="1"/>
  <c r="A1031" i="112" s="1"/>
  <c r="A1032" i="112" s="1"/>
  <c r="A1033" i="112" s="1"/>
  <c r="A1034" i="112" s="1"/>
  <c r="A1035" i="112" s="1"/>
  <c r="A1036" i="112" s="1"/>
  <c r="A1037" i="112" s="1"/>
  <c r="A1038" i="112" s="1"/>
  <c r="A1039" i="112" s="1"/>
  <c r="A1040" i="112" s="1"/>
  <c r="A1041" i="112" s="1"/>
  <c r="A1042" i="112" s="1"/>
  <c r="A1043" i="112" s="1"/>
  <c r="A1044" i="112" s="1"/>
  <c r="A1045" i="112" s="1"/>
  <c r="A1046" i="112" s="1"/>
  <c r="A1047" i="112" s="1"/>
  <c r="A1048" i="112" s="1"/>
  <c r="A1049" i="112" s="1"/>
  <c r="A1050" i="112" s="1"/>
  <c r="A1051" i="112" s="1"/>
  <c r="A1052" i="112" s="1"/>
  <c r="A1053" i="112" s="1"/>
  <c r="A1054" i="112" s="1"/>
  <c r="A1055" i="112" s="1"/>
  <c r="A1056" i="112" s="1"/>
  <c r="A1057" i="112" s="1"/>
  <c r="A1058" i="112" s="1"/>
  <c r="A1059" i="112" s="1"/>
  <c r="A1060" i="112" s="1"/>
  <c r="A1061" i="112" s="1"/>
  <c r="A1062" i="112" s="1"/>
  <c r="A1063" i="112" s="1"/>
  <c r="A1064" i="112" s="1"/>
  <c r="A1065" i="112" s="1"/>
  <c r="A1066" i="112" s="1"/>
  <c r="A1067" i="112" s="1"/>
  <c r="A1068" i="112" s="1"/>
  <c r="A1069" i="112" s="1"/>
  <c r="A1070" i="112" s="1"/>
  <c r="A1071" i="112" s="1"/>
  <c r="A1072" i="112" s="1"/>
  <c r="A1073" i="112" s="1"/>
  <c r="A1074" i="112" s="1"/>
  <c r="A1075" i="112" s="1"/>
  <c r="A1076" i="112" s="1"/>
  <c r="A1077" i="112" s="1"/>
  <c r="A1078" i="112" s="1"/>
  <c r="A1079" i="112" s="1"/>
  <c r="A1080" i="112" s="1"/>
  <c r="A1081" i="112" s="1"/>
  <c r="A1082" i="112" s="1"/>
  <c r="A1083" i="112" s="1"/>
  <c r="A1084" i="112" s="1"/>
  <c r="A1085" i="112" s="1"/>
  <c r="A1086" i="112" s="1"/>
  <c r="A1087" i="112" s="1"/>
  <c r="A1088" i="112" s="1"/>
  <c r="A1089" i="112" s="1"/>
  <c r="A1090" i="112" s="1"/>
  <c r="A1091" i="112" s="1"/>
  <c r="A1092" i="112" s="1"/>
  <c r="A1093" i="112" s="1"/>
  <c r="A1094" i="112" s="1"/>
  <c r="A1095" i="112" s="1"/>
  <c r="A1096" i="112" s="1"/>
  <c r="A1097" i="112" s="1"/>
  <c r="A1098" i="112" s="1"/>
  <c r="A1099" i="112" s="1"/>
  <c r="A1100" i="112" s="1"/>
  <c r="A1101" i="112" s="1"/>
  <c r="A1102" i="112" s="1"/>
  <c r="A1103" i="112" s="1"/>
  <c r="A1104" i="112" s="1"/>
  <c r="A1105" i="112" s="1"/>
  <c r="A1106" i="112" s="1"/>
  <c r="A1107" i="112" s="1"/>
  <c r="A1108" i="112" s="1"/>
  <c r="A1109" i="112" s="1"/>
  <c r="A1110" i="112" s="1"/>
  <c r="A1111" i="112" s="1"/>
  <c r="A1112" i="112" s="1"/>
  <c r="A1113" i="112" s="1"/>
  <c r="A1114" i="112" s="1"/>
  <c r="A1115" i="112" s="1"/>
  <c r="A1116" i="112" s="1"/>
  <c r="A1117" i="112" s="1"/>
  <c r="A1118" i="112" s="1"/>
  <c r="A1119" i="112" s="1"/>
  <c r="A1120" i="112" s="1"/>
  <c r="A1121" i="112" s="1"/>
  <c r="A1122" i="112" s="1"/>
  <c r="A1123" i="112" s="1"/>
  <c r="A1124" i="112" s="1"/>
  <c r="A1125" i="112" s="1"/>
  <c r="A1126" i="112" s="1"/>
  <c r="A1127" i="112" s="1"/>
  <c r="A1128" i="112" s="1"/>
  <c r="A1129" i="112" s="1"/>
  <c r="A1130" i="112" s="1"/>
  <c r="A1131" i="112" s="1"/>
  <c r="A1132" i="112" s="1"/>
  <c r="A1133" i="112" s="1"/>
  <c r="A1134" i="112" s="1"/>
  <c r="A1135" i="112" s="1"/>
  <c r="A1136" i="112" s="1"/>
  <c r="A1137" i="112" s="1"/>
  <c r="A1138" i="112" s="1"/>
  <c r="A1139" i="112" s="1"/>
  <c r="A1140" i="112" s="1"/>
  <c r="A1141" i="112" s="1"/>
  <c r="A1142" i="112" s="1"/>
  <c r="A1143" i="112" s="1"/>
  <c r="A1144" i="112" s="1"/>
  <c r="A1145" i="112" s="1"/>
  <c r="A1146" i="112" s="1"/>
  <c r="A1147" i="112" s="1"/>
  <c r="A1148" i="112" s="1"/>
  <c r="A1149" i="112" s="1"/>
  <c r="A1150" i="112" s="1"/>
  <c r="A1151" i="112" s="1"/>
  <c r="A1152" i="112" s="1"/>
  <c r="A1153" i="112" s="1"/>
  <c r="A1154" i="112" s="1"/>
  <c r="A1155" i="112" s="1"/>
  <c r="A1156" i="112" s="1"/>
  <c r="A1157" i="112" s="1"/>
  <c r="A1158" i="112" s="1"/>
  <c r="A1159" i="112" s="1"/>
  <c r="A1160" i="112" s="1"/>
  <c r="A1161" i="112" s="1"/>
  <c r="A1162" i="112" s="1"/>
  <c r="A1163" i="112" s="1"/>
  <c r="A1164" i="112" s="1"/>
  <c r="A1165" i="112" s="1"/>
  <c r="A1166" i="112" s="1"/>
  <c r="A1167" i="112" s="1"/>
  <c r="A1168" i="112" s="1"/>
  <c r="A1169" i="112" s="1"/>
  <c r="A1170" i="112" s="1"/>
  <c r="A1171" i="112" s="1"/>
  <c r="A1172" i="112" s="1"/>
  <c r="A1173" i="112" s="1"/>
  <c r="A1174" i="112" s="1"/>
  <c r="A1175" i="112" s="1"/>
  <c r="A1176" i="112" s="1"/>
  <c r="A1177" i="112" s="1"/>
  <c r="A1178" i="112" s="1"/>
  <c r="A1179" i="112" s="1"/>
  <c r="A1180" i="112" s="1"/>
  <c r="A1181" i="112" s="1"/>
  <c r="A1182" i="112" s="1"/>
  <c r="A1183" i="112" s="1"/>
  <c r="A1184" i="112" s="1"/>
  <c r="A1185" i="112" s="1"/>
  <c r="A1186" i="112" s="1"/>
  <c r="A1187" i="112" s="1"/>
  <c r="A1188" i="112" s="1"/>
  <c r="A1189" i="112" s="1"/>
  <c r="A1190" i="112" s="1"/>
  <c r="A1191" i="112" s="1"/>
  <c r="A1192" i="112" s="1"/>
  <c r="A1193" i="112" s="1"/>
  <c r="A1194" i="112" s="1"/>
  <c r="A1195" i="112" s="1"/>
  <c r="A1196" i="112" s="1"/>
  <c r="A1197" i="112" s="1"/>
  <c r="A1198" i="112" s="1"/>
  <c r="A1199" i="112" s="1"/>
  <c r="A1200" i="112" s="1"/>
  <c r="A1201" i="112" s="1"/>
  <c r="A1202" i="112" s="1"/>
  <c r="A1203" i="112" s="1"/>
  <c r="A1204" i="112" s="1"/>
  <c r="A1205" i="112" s="1"/>
  <c r="A1206" i="112" s="1"/>
  <c r="A1207" i="112" s="1"/>
  <c r="A1208" i="112" s="1"/>
  <c r="A1209" i="112" s="1"/>
  <c r="A1210" i="112" s="1"/>
  <c r="A1211" i="112" s="1"/>
  <c r="A1212" i="112" s="1"/>
  <c r="A1213" i="112" s="1"/>
  <c r="A1214" i="112" s="1"/>
  <c r="A1215" i="112" s="1"/>
  <c r="A1216" i="112" s="1"/>
  <c r="A1217" i="112" s="1"/>
  <c r="A1218" i="112" s="1"/>
  <c r="A1219" i="112" s="1"/>
  <c r="A1220" i="112" s="1"/>
  <c r="A1221" i="112" s="1"/>
  <c r="A1222" i="112" s="1"/>
  <c r="A1223" i="112" s="1"/>
  <c r="A1224" i="112" s="1"/>
  <c r="A1225" i="112" s="1"/>
  <c r="A1226" i="112" s="1"/>
  <c r="A1227" i="112" s="1"/>
  <c r="A1228" i="112" s="1"/>
  <c r="A1229" i="112" s="1"/>
  <c r="A1230" i="112" s="1"/>
  <c r="A1231" i="112" s="1"/>
  <c r="A1232" i="112" s="1"/>
  <c r="A1233" i="112" s="1"/>
  <c r="A1234" i="112" s="1"/>
  <c r="A1235" i="112" s="1"/>
  <c r="A1236" i="112" s="1"/>
  <c r="A1237" i="112" s="1"/>
  <c r="A1238" i="112" s="1"/>
  <c r="A1239" i="112" s="1"/>
  <c r="A1240" i="112" s="1"/>
  <c r="A1241" i="112" s="1"/>
  <c r="A1242" i="112" s="1"/>
  <c r="A1243" i="112" s="1"/>
  <c r="A1244" i="112" s="1"/>
  <c r="A1245" i="112" s="1"/>
  <c r="A1246" i="112" s="1"/>
  <c r="A1247" i="112" s="1"/>
  <c r="A1248" i="112" s="1"/>
  <c r="A1249" i="112" s="1"/>
  <c r="A1250" i="112" s="1"/>
  <c r="A1251" i="112" s="1"/>
  <c r="A1252" i="112" s="1"/>
  <c r="A1253" i="112" s="1"/>
  <c r="A1254" i="112" s="1"/>
  <c r="A1255" i="112" s="1"/>
  <c r="A1256" i="112" s="1"/>
  <c r="A1257" i="112" s="1"/>
  <c r="A1258" i="112" s="1"/>
  <c r="A1259" i="112" s="1"/>
  <c r="A1260" i="112" s="1"/>
  <c r="A1261" i="112" s="1"/>
  <c r="A1262" i="112" s="1"/>
  <c r="A1263" i="112" s="1"/>
  <c r="A1264" i="112" s="1"/>
  <c r="A1265" i="112" s="1"/>
  <c r="A1266" i="112" s="1"/>
  <c r="A1267" i="112" s="1"/>
  <c r="A1268" i="112" s="1"/>
  <c r="A1269" i="112" s="1"/>
  <c r="A1270" i="112" s="1"/>
  <c r="A1271" i="112" s="1"/>
  <c r="A1272" i="112" s="1"/>
  <c r="A1273" i="112" s="1"/>
  <c r="A1274" i="112" s="1"/>
  <c r="A1275" i="112" s="1"/>
  <c r="A1276" i="112" s="1"/>
  <c r="A1277" i="112" s="1"/>
  <c r="A1278" i="112" s="1"/>
  <c r="A1279" i="112" s="1"/>
  <c r="A1280" i="112" s="1"/>
  <c r="A1281" i="112" s="1"/>
  <c r="A1282" i="112" s="1"/>
  <c r="A1283" i="112" s="1"/>
  <c r="A1284" i="112" s="1"/>
  <c r="A1285" i="112" s="1"/>
  <c r="A1286" i="112" s="1"/>
  <c r="A1287" i="112" s="1"/>
  <c r="A1288" i="112" s="1"/>
  <c r="A1289" i="112" s="1"/>
  <c r="A1290" i="112" s="1"/>
  <c r="A1291" i="112" s="1"/>
  <c r="A1292" i="112" s="1"/>
  <c r="A1293" i="112" s="1"/>
  <c r="A1294" i="112" s="1"/>
  <c r="A1295" i="112" s="1"/>
  <c r="A1296" i="112" s="1"/>
  <c r="A1297" i="112" s="1"/>
  <c r="A1298" i="112" s="1"/>
  <c r="A1299" i="112" s="1"/>
  <c r="A1300" i="112" s="1"/>
  <c r="A1301" i="112" s="1"/>
  <c r="A1302" i="112" s="1"/>
  <c r="A1303" i="112" s="1"/>
  <c r="A1304" i="112" s="1"/>
  <c r="A1305" i="112" s="1"/>
  <c r="A1306" i="112" s="1"/>
  <c r="A1307" i="112" s="1"/>
  <c r="A1308" i="112" s="1"/>
  <c r="A1309" i="112" s="1"/>
  <c r="A1310" i="112" s="1"/>
  <c r="A1311" i="112" s="1"/>
  <c r="A1312" i="112" s="1"/>
  <c r="A1313" i="112" s="1"/>
  <c r="A1314" i="112" s="1"/>
  <c r="A1315" i="112" s="1"/>
  <c r="A1316" i="112" s="1"/>
  <c r="A1317" i="112" s="1"/>
  <c r="A1318" i="112" s="1"/>
  <c r="A1319" i="112" s="1"/>
  <c r="A1320" i="112" s="1"/>
  <c r="A1321" i="112" s="1"/>
  <c r="A1322" i="112" s="1"/>
  <c r="A1323" i="112" s="1"/>
  <c r="A1324" i="112" s="1"/>
  <c r="A1325" i="112" s="1"/>
  <c r="A1326" i="112" s="1"/>
  <c r="A1327" i="112" s="1"/>
  <c r="A1328" i="112" s="1"/>
  <c r="A1329" i="112" s="1"/>
  <c r="A1330" i="112" s="1"/>
  <c r="A1331" i="112" s="1"/>
  <c r="A1332" i="112" s="1"/>
  <c r="A1333" i="112" s="1"/>
  <c r="A1334" i="112" s="1"/>
  <c r="A1335" i="112" s="1"/>
  <c r="A1336" i="112" s="1"/>
  <c r="A1337" i="112" s="1"/>
  <c r="A1338" i="112" s="1"/>
  <c r="A1339" i="112" s="1"/>
  <c r="A1340" i="112" s="1"/>
  <c r="A1341" i="112" s="1"/>
  <c r="A1342" i="112" s="1"/>
  <c r="A1343" i="112" s="1"/>
  <c r="A1344" i="112" s="1"/>
  <c r="A1345" i="112" s="1"/>
  <c r="A1346" i="112" s="1"/>
  <c r="A1347" i="112" s="1"/>
  <c r="A1348" i="112" s="1"/>
  <c r="A1349" i="112" s="1"/>
  <c r="A1350" i="112" s="1"/>
  <c r="A1351" i="112" s="1"/>
  <c r="A1352" i="112" s="1"/>
  <c r="A1353" i="112" s="1"/>
  <c r="A1354" i="112" s="1"/>
  <c r="A1355" i="112" s="1"/>
  <c r="A1356" i="112" s="1"/>
  <c r="A1357" i="112" s="1"/>
  <c r="A1358" i="112" s="1"/>
  <c r="A1359" i="112" s="1"/>
  <c r="A1360" i="112" s="1"/>
  <c r="A1361" i="112" s="1"/>
  <c r="A1362" i="112" s="1"/>
  <c r="A1363" i="112" s="1"/>
  <c r="A1364" i="112" s="1"/>
  <c r="A1365" i="112" s="1"/>
  <c r="A1366" i="112" s="1"/>
  <c r="A1367" i="112" s="1"/>
  <c r="A1368" i="112" s="1"/>
  <c r="A1369" i="112" s="1"/>
  <c r="A1370" i="112" s="1"/>
  <c r="A1371" i="112" s="1"/>
  <c r="A1372" i="112" s="1"/>
  <c r="A1373" i="112" s="1"/>
  <c r="A1374" i="112" s="1"/>
  <c r="A1375" i="112" s="1"/>
  <c r="A1376" i="112" s="1"/>
  <c r="A1377" i="112" s="1"/>
  <c r="A1378" i="112" s="1"/>
  <c r="A1379" i="112" s="1"/>
  <c r="A1380" i="112" s="1"/>
  <c r="A1381" i="112" s="1"/>
  <c r="A1382" i="112" s="1"/>
  <c r="A1383" i="112" s="1"/>
  <c r="A1384" i="112" s="1"/>
  <c r="A1385" i="112" s="1"/>
  <c r="A1386" i="112" s="1"/>
  <c r="A1387" i="112" s="1"/>
  <c r="A1388" i="112" s="1"/>
  <c r="A1389" i="112" s="1"/>
  <c r="A1390" i="112" s="1"/>
  <c r="A1391" i="112" s="1"/>
  <c r="A1392" i="112" s="1"/>
  <c r="A1393" i="112" s="1"/>
  <c r="A1394" i="112" s="1"/>
  <c r="A1395" i="112" s="1"/>
  <c r="A1396" i="112" s="1"/>
  <c r="A1397" i="112" s="1"/>
  <c r="A1398" i="112" s="1"/>
  <c r="A1399" i="112" s="1"/>
  <c r="A1400" i="112" s="1"/>
  <c r="A1401" i="112" s="1"/>
  <c r="A1402" i="112" s="1"/>
  <c r="A1403" i="112" s="1"/>
  <c r="A1404" i="112" s="1"/>
  <c r="A1405" i="112" s="1"/>
  <c r="A1406" i="112" s="1"/>
  <c r="A1407" i="112" s="1"/>
  <c r="A1408" i="112" s="1"/>
  <c r="A1409" i="112" s="1"/>
  <c r="A1410" i="112" s="1"/>
  <c r="A1411" i="112" s="1"/>
  <c r="A1412" i="112" s="1"/>
  <c r="A1413" i="112" s="1"/>
  <c r="A1414" i="112" s="1"/>
  <c r="A1415" i="112" s="1"/>
  <c r="A1416" i="112" s="1"/>
  <c r="A1417" i="112" s="1"/>
  <c r="A1418" i="112" s="1"/>
  <c r="A1419" i="112" s="1"/>
  <c r="A1420" i="112" s="1"/>
  <c r="A1421" i="112" s="1"/>
  <c r="A1422" i="112" s="1"/>
  <c r="A1423" i="112" s="1"/>
  <c r="A1424" i="112" s="1"/>
  <c r="A1425" i="112" s="1"/>
  <c r="A1426" i="112" s="1"/>
  <c r="A1427" i="112" s="1"/>
  <c r="A1428" i="112" s="1"/>
  <c r="A1429" i="112" s="1"/>
  <c r="A1430" i="112" s="1"/>
  <c r="A1431" i="112" s="1"/>
  <c r="A1432" i="112" s="1"/>
  <c r="A1433" i="112" s="1"/>
  <c r="A1434" i="112" s="1"/>
  <c r="A1435" i="112" s="1"/>
  <c r="A1436" i="112" s="1"/>
  <c r="A1437" i="112" s="1"/>
  <c r="A1438" i="112" s="1"/>
  <c r="A1439" i="112" s="1"/>
  <c r="A1440" i="112" s="1"/>
  <c r="A1441" i="112" s="1"/>
  <c r="A1442" i="112" s="1"/>
  <c r="A1443" i="112" s="1"/>
  <c r="A1444" i="112" s="1"/>
  <c r="A1445" i="112" s="1"/>
  <c r="A1446" i="112" s="1"/>
  <c r="A1447" i="112" s="1"/>
  <c r="A1448" i="112" s="1"/>
  <c r="A1449" i="112" s="1"/>
  <c r="A1450" i="112" s="1"/>
  <c r="A1451" i="112" s="1"/>
  <c r="A1452" i="112" s="1"/>
  <c r="A1453" i="112" s="1"/>
  <c r="A1454" i="112" s="1"/>
  <c r="A1455" i="112" s="1"/>
  <c r="A1456" i="112" s="1"/>
  <c r="A1457" i="112" s="1"/>
  <c r="A1458" i="112" s="1"/>
  <c r="A1459" i="112" s="1"/>
  <c r="A1460" i="112" s="1"/>
  <c r="A1461" i="112" s="1"/>
  <c r="A1462" i="112" s="1"/>
  <c r="A1463" i="112" s="1"/>
  <c r="A1464" i="112" s="1"/>
  <c r="A1465" i="112" s="1"/>
  <c r="A1466" i="112" s="1"/>
  <c r="A1467" i="112" s="1"/>
  <c r="A1468" i="112" s="1"/>
  <c r="A1469" i="112" s="1"/>
  <c r="A1470" i="112" s="1"/>
  <c r="A1471" i="112" s="1"/>
  <c r="A1472" i="112" s="1"/>
  <c r="A1473" i="112" s="1"/>
  <c r="A1474" i="112" s="1"/>
  <c r="A1475" i="112" s="1"/>
  <c r="A1476" i="112" s="1"/>
  <c r="A1477" i="112" s="1"/>
  <c r="A1478" i="112" s="1"/>
  <c r="A1479" i="112" s="1"/>
  <c r="A1480" i="112" s="1"/>
  <c r="A1481" i="112" s="1"/>
  <c r="A1482" i="112" s="1"/>
  <c r="A1483" i="112" s="1"/>
  <c r="A1484" i="112" s="1"/>
  <c r="A1485" i="112" s="1"/>
  <c r="A1486" i="112" s="1"/>
  <c r="A1487" i="112" s="1"/>
  <c r="A1488" i="112" s="1"/>
  <c r="A1489" i="112" s="1"/>
  <c r="A1490" i="112" s="1"/>
  <c r="A1491" i="112" s="1"/>
  <c r="A1492" i="112" s="1"/>
  <c r="A1493" i="112" s="1"/>
  <c r="A1494" i="112" s="1"/>
  <c r="A1495" i="112" s="1"/>
  <c r="A1496" i="112" s="1"/>
  <c r="A1497" i="112" s="1"/>
  <c r="A1498" i="112" s="1"/>
  <c r="A1499" i="112" s="1"/>
  <c r="A1500" i="112" s="1"/>
  <c r="A1501" i="112" s="1"/>
  <c r="A1502" i="112" s="1"/>
  <c r="A1503" i="112" s="1"/>
  <c r="A1504" i="112" s="1"/>
  <c r="A1505" i="112" s="1"/>
  <c r="A1506" i="112" s="1"/>
  <c r="A1507" i="112" s="1"/>
  <c r="A1508" i="112" s="1"/>
  <c r="A1509" i="112" s="1"/>
  <c r="A1510" i="112" s="1"/>
  <c r="A1511" i="112" s="1"/>
  <c r="A1512" i="112" s="1"/>
  <c r="A1513" i="112" s="1"/>
  <c r="A1514" i="112" s="1"/>
  <c r="A1515" i="112" s="1"/>
  <c r="A1516" i="112" s="1"/>
  <c r="A1517" i="112" s="1"/>
  <c r="A1518" i="112" s="1"/>
  <c r="A1519" i="112" s="1"/>
  <c r="A1520" i="112" s="1"/>
  <c r="A1521" i="112" s="1"/>
  <c r="A1522" i="112" s="1"/>
  <c r="A1523" i="112" s="1"/>
  <c r="A1524" i="112" s="1"/>
  <c r="A1525" i="112" s="1"/>
  <c r="A1526" i="112" s="1"/>
  <c r="A1527" i="112" s="1"/>
  <c r="A1528" i="112" s="1"/>
  <c r="A1529" i="112" s="1"/>
  <c r="A1530" i="112" s="1"/>
  <c r="A1531" i="112" s="1"/>
  <c r="A1532" i="112" s="1"/>
  <c r="A1533" i="112" s="1"/>
  <c r="A1534" i="112" s="1"/>
  <c r="A1535" i="112" s="1"/>
  <c r="A1536" i="112" s="1"/>
  <c r="A1537" i="112" s="1"/>
  <c r="A1538" i="112" s="1"/>
  <c r="A1539" i="112" s="1"/>
  <c r="A1540" i="112" s="1"/>
  <c r="A1541" i="112" s="1"/>
  <c r="A1542" i="112" s="1"/>
  <c r="A1543" i="112" s="1"/>
  <c r="A1544" i="112" s="1"/>
  <c r="A1545" i="112" s="1"/>
  <c r="A1546" i="112" s="1"/>
  <c r="A1547" i="112" s="1"/>
  <c r="A1548" i="112" s="1"/>
  <c r="A1549" i="112" s="1"/>
  <c r="A1550" i="112" s="1"/>
  <c r="A1551" i="112" s="1"/>
  <c r="A1552" i="112" s="1"/>
  <c r="A1553" i="112" s="1"/>
  <c r="A1554" i="112" s="1"/>
  <c r="A1555" i="112" s="1"/>
  <c r="A1556" i="112" s="1"/>
  <c r="A1557" i="112" s="1"/>
  <c r="A1558" i="112" s="1"/>
  <c r="A1559" i="112" s="1"/>
  <c r="A1560" i="112" s="1"/>
  <c r="A1561" i="112" s="1"/>
  <c r="A1562" i="112" s="1"/>
  <c r="A1563" i="112" s="1"/>
  <c r="A1564" i="112" s="1"/>
  <c r="A1565" i="112" s="1"/>
  <c r="A1566" i="112" s="1"/>
  <c r="A1567" i="112" s="1"/>
  <c r="A1568" i="112" s="1"/>
  <c r="A1569" i="112" s="1"/>
  <c r="A1570" i="112" s="1"/>
  <c r="A1571" i="112" s="1"/>
  <c r="A1572" i="112" s="1"/>
  <c r="A1573" i="112" s="1"/>
  <c r="A1574" i="112" s="1"/>
  <c r="A1575" i="112" s="1"/>
  <c r="A1576" i="112" s="1"/>
  <c r="A1577" i="112" s="1"/>
  <c r="A1578" i="112" s="1"/>
  <c r="A1579" i="112" s="1"/>
  <c r="A1580" i="112" s="1"/>
  <c r="A1581" i="112" s="1"/>
  <c r="A1582" i="112" s="1"/>
  <c r="A1583" i="112" s="1"/>
  <c r="A1584" i="112" s="1"/>
  <c r="A1585" i="112" s="1"/>
  <c r="A1586" i="112" s="1"/>
  <c r="A1587" i="112" s="1"/>
  <c r="A1588" i="112" s="1"/>
  <c r="A1589" i="112" s="1"/>
  <c r="A1590" i="112" s="1"/>
  <c r="A1591" i="112" s="1"/>
  <c r="A1592" i="112" s="1"/>
  <c r="A1593" i="112" s="1"/>
  <c r="A1594" i="112" s="1"/>
  <c r="A1595" i="112" s="1"/>
  <c r="A1596" i="112" s="1"/>
  <c r="A1597" i="112" s="1"/>
  <c r="A1598" i="112" s="1"/>
  <c r="A1599" i="112" s="1"/>
  <c r="A1600" i="112" s="1"/>
  <c r="A1601" i="112" s="1"/>
  <c r="A1602" i="112" s="1"/>
  <c r="A1603" i="112" s="1"/>
  <c r="A1604" i="112" s="1"/>
  <c r="A1605" i="112" s="1"/>
  <c r="A1606" i="112" s="1"/>
  <c r="A1607" i="112" s="1"/>
  <c r="A1608" i="112" s="1"/>
  <c r="A1609" i="112" s="1"/>
  <c r="A1610" i="112" s="1"/>
  <c r="A1611" i="112" s="1"/>
  <c r="A1612" i="112" s="1"/>
  <c r="A1613" i="112" s="1"/>
  <c r="A1614" i="112" s="1"/>
  <c r="A1615" i="112" s="1"/>
  <c r="A1616" i="112" s="1"/>
  <c r="A1617" i="112" s="1"/>
  <c r="A1618" i="112" s="1"/>
  <c r="A1619" i="112" s="1"/>
  <c r="A1620" i="112" s="1"/>
  <c r="A1621" i="112" s="1"/>
  <c r="A1622" i="112" s="1"/>
  <c r="A1623" i="112" s="1"/>
  <c r="A1624" i="112" s="1"/>
  <c r="A1625" i="112" s="1"/>
  <c r="A1626" i="112" s="1"/>
  <c r="A1627" i="112" s="1"/>
  <c r="A1628" i="112" s="1"/>
  <c r="A1629" i="112" s="1"/>
  <c r="A1630" i="112" s="1"/>
  <c r="A1631" i="112" s="1"/>
  <c r="A1632" i="112" s="1"/>
  <c r="A1633" i="112" s="1"/>
  <c r="A1634" i="112" s="1"/>
  <c r="A1635" i="112" s="1"/>
  <c r="A1636" i="112" s="1"/>
  <c r="A1637" i="112" s="1"/>
  <c r="A1638" i="112" s="1"/>
  <c r="A1639" i="112" s="1"/>
  <c r="A1640" i="112" s="1"/>
  <c r="A1641" i="112" s="1"/>
  <c r="A1642" i="112" s="1"/>
  <c r="A1643" i="112" s="1"/>
  <c r="A1644" i="112" s="1"/>
  <c r="A1645" i="112" s="1"/>
  <c r="A1646" i="112" s="1"/>
  <c r="A1647" i="112" s="1"/>
  <c r="A1648" i="112" s="1"/>
  <c r="A1649" i="112" s="1"/>
  <c r="A1650" i="112" s="1"/>
  <c r="A1651" i="112" s="1"/>
  <c r="A1652" i="112" s="1"/>
  <c r="A1653" i="112" s="1"/>
  <c r="A1654" i="112" s="1"/>
  <c r="A1655" i="112" s="1"/>
  <c r="A1656" i="112" s="1"/>
  <c r="A1657" i="112" s="1"/>
  <c r="A1658" i="112" s="1"/>
  <c r="A1659" i="112" s="1"/>
  <c r="A1660" i="112" s="1"/>
  <c r="A1661" i="112" s="1"/>
  <c r="A1662" i="112" s="1"/>
  <c r="A1663" i="112" s="1"/>
  <c r="A1664" i="112" s="1"/>
  <c r="A1665" i="112" s="1"/>
  <c r="A1666" i="112" s="1"/>
  <c r="A1667" i="112" s="1"/>
  <c r="A1668" i="112" s="1"/>
  <c r="A1669" i="112" s="1"/>
  <c r="A1670" i="112" s="1"/>
  <c r="A1671" i="112" s="1"/>
  <c r="A1672" i="112" s="1"/>
  <c r="A1673" i="112" s="1"/>
  <c r="A1674" i="112" s="1"/>
  <c r="A1675" i="112" s="1"/>
  <c r="A1676" i="112" s="1"/>
  <c r="A1677" i="112" s="1"/>
  <c r="A1678" i="112" s="1"/>
  <c r="A1679" i="112" s="1"/>
  <c r="A1680" i="112" s="1"/>
  <c r="A1681" i="112" s="1"/>
  <c r="A1682" i="112" s="1"/>
  <c r="A1683" i="112" s="1"/>
  <c r="A1684" i="112" s="1"/>
  <c r="A1685" i="112" s="1"/>
  <c r="A1686" i="112" s="1"/>
  <c r="A1687" i="112" s="1"/>
  <c r="A1688" i="112" s="1"/>
  <c r="A1689" i="112" s="1"/>
  <c r="A1690" i="112" s="1"/>
  <c r="A1691" i="112" s="1"/>
  <c r="A1692" i="112" s="1"/>
  <c r="A1693" i="112" s="1"/>
  <c r="A1694" i="112" s="1"/>
  <c r="A1695" i="112" s="1"/>
  <c r="A1696" i="112" s="1"/>
  <c r="A1697" i="112" s="1"/>
  <c r="A1698" i="112" s="1"/>
  <c r="A1699" i="112" s="1"/>
  <c r="A1700" i="112" s="1"/>
  <c r="A1701" i="112" s="1"/>
  <c r="A1702" i="112" s="1"/>
  <c r="A1703" i="112" s="1"/>
  <c r="A1704" i="112" s="1"/>
  <c r="A1705" i="112" s="1"/>
  <c r="A1706" i="112" s="1"/>
  <c r="A1707" i="112" s="1"/>
  <c r="A1708" i="112" s="1"/>
  <c r="A1709" i="112" s="1"/>
  <c r="A1710" i="112" s="1"/>
  <c r="A1711" i="112" s="1"/>
  <c r="A1712" i="112" s="1"/>
  <c r="A1713" i="112" s="1"/>
  <c r="A1714" i="112" s="1"/>
  <c r="A1715" i="112" s="1"/>
  <c r="A1716" i="112" s="1"/>
  <c r="A1717" i="112" s="1"/>
  <c r="A1718" i="112" s="1"/>
  <c r="A1719" i="112" s="1"/>
  <c r="A1720" i="112" s="1"/>
  <c r="A1721" i="112" s="1"/>
  <c r="A1722" i="112" s="1"/>
  <c r="A1723" i="112" s="1"/>
  <c r="A1724" i="112" s="1"/>
  <c r="A1725" i="112" s="1"/>
  <c r="A1726" i="112" s="1"/>
  <c r="A1727" i="112" s="1"/>
  <c r="A1728" i="112" s="1"/>
  <c r="A1729" i="112" s="1"/>
  <c r="A1730" i="112" s="1"/>
  <c r="A1731" i="112" s="1"/>
  <c r="A1732" i="112" s="1"/>
  <c r="A1733" i="112" s="1"/>
  <c r="A1734" i="112" s="1"/>
  <c r="A1735" i="112" s="1"/>
  <c r="A1736" i="112" s="1"/>
  <c r="A1737" i="112" s="1"/>
  <c r="A1738" i="112" s="1"/>
  <c r="A1739" i="112" s="1"/>
  <c r="A1740" i="112" s="1"/>
  <c r="A1741" i="112" s="1"/>
  <c r="A1742" i="112" s="1"/>
  <c r="A1743" i="112" s="1"/>
  <c r="A1744" i="112" s="1"/>
  <c r="A1745" i="112" s="1"/>
  <c r="A1746" i="112" s="1"/>
  <c r="A1747" i="112" s="1"/>
  <c r="A1748" i="112" s="1"/>
  <c r="A1749" i="112" s="1"/>
  <c r="A1750" i="112" s="1"/>
  <c r="A1751" i="112" s="1"/>
  <c r="A1752" i="112" s="1"/>
  <c r="A1753" i="112" s="1"/>
  <c r="A1754" i="112" s="1"/>
  <c r="A1755" i="112" s="1"/>
  <c r="A1756" i="112" s="1"/>
  <c r="A1757" i="112" s="1"/>
  <c r="A1758" i="112" s="1"/>
  <c r="A1759" i="112" s="1"/>
  <c r="A1760" i="112" s="1"/>
  <c r="A1761" i="112" s="1"/>
  <c r="A1762" i="112" s="1"/>
  <c r="A1763" i="112" s="1"/>
  <c r="A1764" i="112" s="1"/>
  <c r="A1765" i="112" s="1"/>
  <c r="A1766" i="112" s="1"/>
  <c r="A1767" i="112" s="1"/>
  <c r="A1768" i="112" s="1"/>
  <c r="A1769" i="112" s="1"/>
  <c r="A1770" i="112" s="1"/>
  <c r="A1771" i="112" s="1"/>
  <c r="A1772" i="112" s="1"/>
  <c r="A1773" i="112" s="1"/>
  <c r="A1774" i="112" s="1"/>
  <c r="A1775" i="112" s="1"/>
  <c r="A1776" i="112" s="1"/>
  <c r="A1777" i="112" s="1"/>
  <c r="A1778" i="112" s="1"/>
  <c r="A1779" i="112" s="1"/>
  <c r="A1780" i="112" s="1"/>
  <c r="A1781" i="112" s="1"/>
  <c r="A1782" i="112" s="1"/>
  <c r="A1783" i="112" s="1"/>
  <c r="A1784" i="112" s="1"/>
  <c r="A1785" i="112" s="1"/>
  <c r="A1786" i="112" s="1"/>
  <c r="A1787" i="112" s="1"/>
  <c r="A1788" i="112" s="1"/>
  <c r="A1789" i="112" s="1"/>
  <c r="A1790" i="112" s="1"/>
  <c r="A1791" i="112" s="1"/>
  <c r="A1792" i="112" s="1"/>
  <c r="A1793" i="112" s="1"/>
  <c r="A1794" i="112" s="1"/>
  <c r="A1795" i="112" s="1"/>
  <c r="A1796" i="112" s="1"/>
  <c r="A1797" i="112" s="1"/>
  <c r="A1798" i="112" s="1"/>
  <c r="A1799" i="112" s="1"/>
  <c r="A1800" i="112" s="1"/>
  <c r="A1801" i="112" s="1"/>
  <c r="A1802" i="112" s="1"/>
  <c r="A1803" i="112" s="1"/>
  <c r="A1804" i="112" s="1"/>
  <c r="A1805" i="112" s="1"/>
  <c r="A1806" i="112" s="1"/>
  <c r="A1807" i="112" s="1"/>
  <c r="A1808" i="112" s="1"/>
  <c r="A1809" i="112" s="1"/>
  <c r="A1810" i="112" s="1"/>
  <c r="A1811" i="112" s="1"/>
  <c r="A1812" i="112" s="1"/>
  <c r="A1813" i="112" s="1"/>
  <c r="A1814" i="112" s="1"/>
  <c r="A1815" i="112" s="1"/>
  <c r="A1816" i="112" s="1"/>
  <c r="A1817" i="112" s="1"/>
  <c r="A1818" i="112" s="1"/>
  <c r="A1819" i="112" s="1"/>
  <c r="A1820" i="112" s="1"/>
  <c r="A1821" i="112" s="1"/>
  <c r="A1822" i="112" s="1"/>
  <c r="A1823" i="112" s="1"/>
  <c r="A1824" i="112" s="1"/>
  <c r="A1825" i="112" s="1"/>
  <c r="A1826" i="112" s="1"/>
  <c r="A1827" i="112" s="1"/>
  <c r="A1828" i="112" s="1"/>
  <c r="A1829" i="112" s="1"/>
  <c r="A1830" i="112" s="1"/>
  <c r="A1831" i="112" s="1"/>
  <c r="A1832" i="112" s="1"/>
  <c r="A1833" i="112" s="1"/>
  <c r="A1834" i="112" s="1"/>
  <c r="A1835" i="112" s="1"/>
  <c r="A1836" i="112" s="1"/>
  <c r="A1837" i="112" s="1"/>
  <c r="A1838" i="112" s="1"/>
  <c r="A1839" i="112" s="1"/>
  <c r="A1840" i="112" s="1"/>
  <c r="A1841" i="112" s="1"/>
  <c r="A1842" i="112" s="1"/>
  <c r="A1843" i="112" s="1"/>
  <c r="A1844" i="112" s="1"/>
  <c r="A1845" i="112" s="1"/>
  <c r="A1846" i="112" s="1"/>
  <c r="A1847" i="112" s="1"/>
  <c r="A1848" i="112" s="1"/>
  <c r="A1849" i="112" s="1"/>
  <c r="A1850" i="112" s="1"/>
  <c r="A1851" i="112" s="1"/>
  <c r="A1852" i="112" s="1"/>
  <c r="A1853" i="112" s="1"/>
  <c r="A1854" i="112" s="1"/>
  <c r="A1855" i="112" s="1"/>
  <c r="A1856" i="112" s="1"/>
  <c r="A1857" i="112" s="1"/>
  <c r="A1858" i="112" s="1"/>
  <c r="A1859" i="112" s="1"/>
  <c r="A1860" i="112" s="1"/>
  <c r="A1861" i="112" s="1"/>
  <c r="A1862" i="112" s="1"/>
  <c r="A1863" i="112" s="1"/>
  <c r="A1864" i="112" s="1"/>
  <c r="A1865" i="112" s="1"/>
  <c r="A1866" i="112" s="1"/>
  <c r="A1867" i="112" s="1"/>
  <c r="A1868" i="112" s="1"/>
  <c r="A1869" i="112" s="1"/>
  <c r="A1870" i="112" s="1"/>
  <c r="A1871" i="112" s="1"/>
  <c r="A1872" i="112" s="1"/>
  <c r="A1873" i="112" s="1"/>
  <c r="A1874" i="112" s="1"/>
  <c r="A1875" i="112" s="1"/>
  <c r="A1876" i="112" s="1"/>
  <c r="A1877" i="112" s="1"/>
  <c r="A1878" i="112" s="1"/>
  <c r="A1879" i="112" s="1"/>
  <c r="A1880" i="112" s="1"/>
  <c r="A1881" i="112" s="1"/>
  <c r="A1882" i="112" s="1"/>
  <c r="A1883" i="112" s="1"/>
  <c r="A1884" i="112" s="1"/>
  <c r="A1885" i="112" s="1"/>
  <c r="A1886" i="112" s="1"/>
  <c r="A1887" i="112" s="1"/>
  <c r="A1888" i="112" s="1"/>
  <c r="A1889" i="112" s="1"/>
  <c r="A1890" i="112" s="1"/>
  <c r="A1891" i="112" s="1"/>
  <c r="A1892" i="112" s="1"/>
  <c r="A1893" i="112" s="1"/>
  <c r="A1894" i="112" s="1"/>
  <c r="A1895" i="112" s="1"/>
  <c r="A1896" i="112" s="1"/>
  <c r="A1897" i="112" s="1"/>
  <c r="A1898" i="112" s="1"/>
  <c r="A1899" i="112" s="1"/>
  <c r="A1900" i="112" s="1"/>
  <c r="A1901" i="112" s="1"/>
  <c r="A1902" i="112" s="1"/>
  <c r="A1903" i="112" s="1"/>
  <c r="A1904" i="112" s="1"/>
  <c r="A1905" i="112" s="1"/>
  <c r="A1906" i="112" s="1"/>
  <c r="A1907" i="112" s="1"/>
  <c r="A1908" i="112" s="1"/>
  <c r="A1909" i="112" s="1"/>
  <c r="A1910" i="112" s="1"/>
  <c r="A1911" i="112" s="1"/>
  <c r="A1912" i="112" s="1"/>
  <c r="A1913" i="112" s="1"/>
  <c r="A1914" i="112" s="1"/>
  <c r="A1915" i="112" s="1"/>
  <c r="A1916" i="112" s="1"/>
  <c r="A1917" i="112" s="1"/>
  <c r="A1918" i="112" s="1"/>
  <c r="A1919" i="112" s="1"/>
  <c r="A1920" i="112" s="1"/>
  <c r="A1921" i="112" s="1"/>
  <c r="A1922" i="112" s="1"/>
  <c r="A1923" i="112" s="1"/>
  <c r="A1924" i="112" s="1"/>
  <c r="A1925" i="112" s="1"/>
  <c r="A1926" i="112" s="1"/>
  <c r="A1927" i="112" s="1"/>
  <c r="A1928" i="112" s="1"/>
  <c r="A1929" i="112" s="1"/>
  <c r="A1930" i="112" s="1"/>
  <c r="A1931" i="112" s="1"/>
  <c r="A1932" i="112" s="1"/>
  <c r="A1933" i="112" s="1"/>
  <c r="A1934" i="112" s="1"/>
  <c r="A1935" i="112" s="1"/>
  <c r="A1936" i="112" s="1"/>
  <c r="A1937" i="112" s="1"/>
  <c r="A1938" i="112" s="1"/>
  <c r="A1939" i="112" s="1"/>
  <c r="A1940" i="112" s="1"/>
  <c r="A1941" i="112" s="1"/>
  <c r="A1942" i="112" s="1"/>
  <c r="A1943" i="112" s="1"/>
  <c r="A1944" i="112" s="1"/>
  <c r="A1945" i="112" s="1"/>
  <c r="A1946" i="112" s="1"/>
  <c r="A1947" i="112" s="1"/>
  <c r="A1948" i="112" s="1"/>
  <c r="A1949" i="112" s="1"/>
  <c r="A1950" i="112" s="1"/>
  <c r="A1951" i="112" s="1"/>
  <c r="A1952" i="112" s="1"/>
  <c r="A1953" i="112" s="1"/>
  <c r="A1954" i="112" s="1"/>
  <c r="A1955" i="112" s="1"/>
  <c r="A1956" i="112" s="1"/>
  <c r="A1957" i="112" s="1"/>
  <c r="A1958" i="112" s="1"/>
  <c r="A1959" i="112" s="1"/>
  <c r="A1960" i="112" s="1"/>
  <c r="A1961" i="112" s="1"/>
  <c r="A1962" i="112" s="1"/>
  <c r="A1963" i="112" s="1"/>
  <c r="A1964" i="112" s="1"/>
  <c r="A1965" i="112" s="1"/>
  <c r="A1966" i="112" s="1"/>
  <c r="A1967" i="112" s="1"/>
  <c r="A1968" i="112" s="1"/>
  <c r="A1969" i="112" s="1"/>
  <c r="A1970" i="112" s="1"/>
  <c r="A1971" i="112" s="1"/>
  <c r="A1972" i="112" s="1"/>
  <c r="A1973" i="112" s="1"/>
  <c r="A1974" i="112" s="1"/>
  <c r="A1975" i="112" s="1"/>
  <c r="A1976" i="112" s="1"/>
  <c r="A1977" i="112" s="1"/>
  <c r="A1978" i="112" s="1"/>
  <c r="A1979" i="112" s="1"/>
  <c r="A1980" i="112" s="1"/>
  <c r="A1981" i="112" s="1"/>
  <c r="A1982" i="112" s="1"/>
  <c r="A1983" i="112" s="1"/>
  <c r="A1984" i="112" s="1"/>
  <c r="A1985" i="112" s="1"/>
  <c r="A1986" i="112" s="1"/>
  <c r="A1987" i="112" s="1"/>
  <c r="A1988" i="112" s="1"/>
  <c r="A1989" i="112" s="1"/>
  <c r="A1990" i="112" s="1"/>
  <c r="A1991" i="112" s="1"/>
  <c r="A1992" i="112" s="1"/>
  <c r="A1993" i="112" s="1"/>
  <c r="A1994" i="112" s="1"/>
  <c r="A1995" i="112" s="1"/>
  <c r="A1996" i="112" s="1"/>
  <c r="A1997" i="112" s="1"/>
  <c r="A1998" i="112" s="1"/>
  <c r="A1999" i="112" s="1"/>
  <c r="A2000" i="112" s="1"/>
  <c r="A2001" i="112" s="1"/>
  <c r="A2002" i="112" s="1"/>
  <c r="A2003" i="112" s="1"/>
  <c r="A2004" i="112" s="1"/>
  <c r="A2005" i="112" s="1"/>
  <c r="A2006" i="112" s="1"/>
  <c r="A2007" i="112" s="1"/>
  <c r="A2008" i="112" s="1"/>
  <c r="A2009" i="112" s="1"/>
  <c r="A2010" i="112" s="1"/>
  <c r="A2011" i="112" s="1"/>
  <c r="A2012" i="112" s="1"/>
  <c r="A2013" i="112" s="1"/>
  <c r="A2014" i="112" s="1"/>
  <c r="A2015" i="112" s="1"/>
  <c r="A2016" i="112" s="1"/>
  <c r="A2017" i="112" s="1"/>
  <c r="A2018" i="112" s="1"/>
  <c r="A2019" i="112" s="1"/>
  <c r="A2020" i="112" s="1"/>
  <c r="A2021" i="112" s="1"/>
  <c r="A2022" i="112" s="1"/>
  <c r="A2023" i="112" s="1"/>
  <c r="A2024" i="112" s="1"/>
  <c r="A2025" i="112" s="1"/>
  <c r="A2026" i="112" s="1"/>
  <c r="A2027" i="112" s="1"/>
  <c r="A2028" i="112" s="1"/>
  <c r="A2029" i="112" s="1"/>
  <c r="A2030" i="112" s="1"/>
  <c r="A2031" i="112" s="1"/>
  <c r="A2032" i="112" s="1"/>
  <c r="A2033" i="112" s="1"/>
  <c r="A2034" i="112" s="1"/>
  <c r="A2035" i="112" s="1"/>
  <c r="A2036" i="112" s="1"/>
  <c r="A2037" i="112" s="1"/>
  <c r="A2038" i="112" s="1"/>
  <c r="A2039" i="112" s="1"/>
  <c r="A2040" i="112" s="1"/>
  <c r="A2041" i="112" s="1"/>
  <c r="A2042" i="112" s="1"/>
  <c r="A2043" i="112" s="1"/>
  <c r="A2044" i="112" s="1"/>
  <c r="A2045" i="112" s="1"/>
  <c r="A2046" i="112" s="1"/>
  <c r="A2047" i="112" s="1"/>
  <c r="A2048" i="112" s="1"/>
  <c r="A2049" i="112" s="1"/>
  <c r="A2050" i="112" s="1"/>
  <c r="A2051" i="112" s="1"/>
  <c r="A2052" i="112" s="1"/>
  <c r="A2053" i="112" s="1"/>
  <c r="A2054" i="112" s="1"/>
  <c r="A2055" i="112" s="1"/>
  <c r="A2056" i="112" s="1"/>
  <c r="A2057" i="112" s="1"/>
  <c r="A2058" i="112" s="1"/>
  <c r="A2059" i="112" s="1"/>
  <c r="A2060" i="112" s="1"/>
  <c r="A2061" i="112" s="1"/>
  <c r="A2062" i="112" s="1"/>
  <c r="A2063" i="112" s="1"/>
  <c r="A2064" i="112" s="1"/>
  <c r="A2065" i="112" s="1"/>
  <c r="A2066" i="112" s="1"/>
  <c r="A2067" i="112" s="1"/>
  <c r="A2068" i="112" s="1"/>
  <c r="A2069" i="112" s="1"/>
  <c r="A2070" i="112" s="1"/>
  <c r="A2071" i="112" s="1"/>
  <c r="A2072" i="112" s="1"/>
  <c r="A2073" i="112" s="1"/>
  <c r="A2074" i="112" s="1"/>
  <c r="A2075" i="112" s="1"/>
  <c r="A2076" i="112" s="1"/>
  <c r="A2077" i="112" s="1"/>
  <c r="A2078" i="112" s="1"/>
  <c r="A2079" i="112" s="1"/>
  <c r="A2080" i="112" s="1"/>
  <c r="A2081" i="112" s="1"/>
  <c r="A2082" i="112" s="1"/>
  <c r="A2083" i="112" s="1"/>
  <c r="A2084" i="112" s="1"/>
  <c r="A2085" i="112" s="1"/>
  <c r="A2086" i="112" s="1"/>
  <c r="A2087" i="112" s="1"/>
  <c r="A2088" i="112" s="1"/>
  <c r="A2089" i="112" s="1"/>
  <c r="A2090" i="112" s="1"/>
  <c r="A2091" i="112" s="1"/>
  <c r="A2092" i="112" s="1"/>
  <c r="A2093" i="112" s="1"/>
  <c r="A2094" i="112" s="1"/>
  <c r="A2095" i="112" s="1"/>
  <c r="A2096" i="112" s="1"/>
  <c r="A2097" i="112" s="1"/>
  <c r="A2098" i="112" s="1"/>
  <c r="A2099" i="112" s="1"/>
  <c r="A2100" i="112" s="1"/>
  <c r="A2101" i="112" s="1"/>
  <c r="A2102" i="112" s="1"/>
  <c r="A2103" i="112" s="1"/>
  <c r="A2104" i="112" s="1"/>
  <c r="A2105" i="112" s="1"/>
  <c r="A2106" i="112" s="1"/>
  <c r="A2107" i="112" s="1"/>
  <c r="A2108" i="112" s="1"/>
  <c r="A2109" i="112" s="1"/>
  <c r="A2110" i="112" s="1"/>
  <c r="A2111" i="112" s="1"/>
  <c r="A2112" i="112" s="1"/>
  <c r="A2113" i="112" s="1"/>
  <c r="A2114" i="112" s="1"/>
  <c r="A2115" i="112" s="1"/>
  <c r="A2116" i="112" s="1"/>
  <c r="A2117" i="112" s="1"/>
  <c r="A2118" i="112" s="1"/>
  <c r="A2119" i="112" s="1"/>
  <c r="A2120" i="112" s="1"/>
  <c r="A2121" i="112" s="1"/>
  <c r="A2122" i="112" s="1"/>
  <c r="A2123" i="112" s="1"/>
  <c r="A2124" i="112" s="1"/>
  <c r="A2125" i="112" s="1"/>
  <c r="A2126" i="112" s="1"/>
  <c r="A2127" i="112" s="1"/>
  <c r="A2128" i="112" s="1"/>
  <c r="A2129" i="112" s="1"/>
  <c r="A2130" i="112" s="1"/>
  <c r="A2131" i="112" s="1"/>
  <c r="A2132" i="112" s="1"/>
  <c r="A2133" i="112" s="1"/>
  <c r="A2134" i="112" s="1"/>
  <c r="A2135" i="112" s="1"/>
  <c r="A2136" i="112" s="1"/>
  <c r="A2137" i="112" s="1"/>
  <c r="A2138" i="112" s="1"/>
  <c r="A2139" i="112" s="1"/>
  <c r="A2140" i="112" s="1"/>
  <c r="A2141" i="112" s="1"/>
  <c r="A2142" i="112" s="1"/>
  <c r="A2143" i="112" s="1"/>
  <c r="A2144" i="112" s="1"/>
  <c r="A2145" i="112" s="1"/>
  <c r="A2146" i="112" s="1"/>
  <c r="A2147" i="112" s="1"/>
  <c r="A2148" i="112" s="1"/>
  <c r="A2149" i="112" s="1"/>
  <c r="A2150" i="112" s="1"/>
  <c r="A2151" i="112" s="1"/>
  <c r="A2152" i="112" s="1"/>
  <c r="A2153" i="112" s="1"/>
  <c r="A2154" i="112" s="1"/>
  <c r="A2155" i="112" s="1"/>
  <c r="A2156" i="112" s="1"/>
  <c r="A2157" i="112" s="1"/>
  <c r="A2158" i="112" s="1"/>
  <c r="A2159" i="112" s="1"/>
  <c r="A2160" i="112" s="1"/>
  <c r="A2161" i="112" s="1"/>
  <c r="A2162" i="112" s="1"/>
  <c r="A2163" i="112" s="1"/>
  <c r="A2164" i="112" s="1"/>
  <c r="A2165" i="112" s="1"/>
  <c r="A2166" i="112" s="1"/>
  <c r="A2167" i="112" s="1"/>
  <c r="A2168" i="112" s="1"/>
  <c r="A2169" i="112" s="1"/>
  <c r="A2170" i="112" s="1"/>
  <c r="A2171" i="112" s="1"/>
  <c r="A2172" i="112" s="1"/>
  <c r="A2173" i="112" s="1"/>
  <c r="A2174" i="112" s="1"/>
  <c r="A2175" i="112" s="1"/>
  <c r="A2176" i="112" s="1"/>
  <c r="A2177" i="112" s="1"/>
  <c r="A2178" i="112" s="1"/>
  <c r="A2179" i="112" s="1"/>
  <c r="A2180" i="112" s="1"/>
  <c r="A2181" i="112" s="1"/>
  <c r="A2182" i="112" s="1"/>
  <c r="A2183" i="112" s="1"/>
  <c r="A2184" i="112" s="1"/>
  <c r="A2185" i="112" s="1"/>
  <c r="A2186" i="112" s="1"/>
  <c r="A2187" i="112" s="1"/>
  <c r="A2188" i="112" s="1"/>
  <c r="A2189" i="112" s="1"/>
  <c r="A2190" i="112" s="1"/>
  <c r="A2191" i="112" s="1"/>
  <c r="A2192" i="112" s="1"/>
  <c r="A2193" i="112" s="1"/>
  <c r="A2194" i="112" s="1"/>
  <c r="A2195" i="112" s="1"/>
  <c r="A2196" i="112" s="1"/>
  <c r="A2197" i="112" s="1"/>
  <c r="A2198" i="112" s="1"/>
  <c r="A2199" i="112" s="1"/>
  <c r="A2200" i="112" s="1"/>
  <c r="A2201" i="112" s="1"/>
  <c r="A2202" i="112" s="1"/>
  <c r="A2203" i="112" s="1"/>
  <c r="A2204" i="112" s="1"/>
  <c r="A2205" i="112" s="1"/>
  <c r="A2206" i="112" s="1"/>
  <c r="A2207" i="112" s="1"/>
  <c r="A2208" i="112" s="1"/>
  <c r="A2209" i="112" s="1"/>
  <c r="A2210" i="112" s="1"/>
  <c r="A2211" i="112" s="1"/>
  <c r="A2212" i="112" s="1"/>
  <c r="A2213" i="112" s="1"/>
  <c r="A2214" i="112" s="1"/>
  <c r="A2215" i="112" s="1"/>
  <c r="A2216" i="112" s="1"/>
  <c r="A2217" i="112" s="1"/>
  <c r="A2218" i="112" s="1"/>
  <c r="A2219" i="112" s="1"/>
  <c r="A2220" i="112" s="1"/>
  <c r="A2221" i="112" s="1"/>
  <c r="A2222" i="112" s="1"/>
  <c r="A2223" i="112" s="1"/>
  <c r="A2224" i="112" s="1"/>
  <c r="A2225" i="112" s="1"/>
  <c r="A2226" i="112" s="1"/>
  <c r="A2227" i="112" s="1"/>
  <c r="A2228" i="112" s="1"/>
  <c r="A2229" i="112" s="1"/>
  <c r="A2230" i="112" s="1"/>
  <c r="A2231" i="112" s="1"/>
  <c r="A2232" i="112" s="1"/>
  <c r="A2233" i="112" s="1"/>
  <c r="A2234" i="112" s="1"/>
  <c r="A2235" i="112" s="1"/>
  <c r="A2236" i="112" s="1"/>
  <c r="A2237" i="112" s="1"/>
  <c r="A2238" i="112" s="1"/>
  <c r="A2239" i="112" s="1"/>
  <c r="A2240" i="112" s="1"/>
  <c r="A2241" i="112" s="1"/>
  <c r="A2242" i="112" s="1"/>
  <c r="A2243" i="112" s="1"/>
  <c r="A2244" i="112" s="1"/>
  <c r="A2245" i="112" s="1"/>
  <c r="A2246" i="112" s="1"/>
  <c r="A2247" i="112" s="1"/>
  <c r="A2248" i="112" s="1"/>
  <c r="A2249" i="112" s="1"/>
  <c r="A2250" i="112" s="1"/>
  <c r="A2251" i="112" s="1"/>
  <c r="A2252" i="112" s="1"/>
  <c r="A2253" i="112" s="1"/>
  <c r="A2254" i="112" s="1"/>
  <c r="A2255" i="112" s="1"/>
  <c r="A2256" i="112" s="1"/>
  <c r="A2257" i="112" s="1"/>
  <c r="A2258" i="112" s="1"/>
  <c r="A2259" i="112" s="1"/>
  <c r="A2260" i="112" s="1"/>
  <c r="A2261" i="112" s="1"/>
  <c r="A2262" i="112" s="1"/>
  <c r="A2263" i="112" s="1"/>
  <c r="A2264" i="112" s="1"/>
  <c r="A2265" i="112" s="1"/>
  <c r="A2266" i="112" s="1"/>
  <c r="A2267" i="112" s="1"/>
  <c r="A2268" i="112" s="1"/>
  <c r="A2269" i="112" s="1"/>
  <c r="A2270" i="112" s="1"/>
  <c r="A2271" i="112" s="1"/>
  <c r="A2272" i="112" s="1"/>
  <c r="A2273" i="112" s="1"/>
  <c r="A2274" i="112" s="1"/>
  <c r="A2275" i="112" s="1"/>
  <c r="A2276" i="112" s="1"/>
  <c r="A2277" i="112" s="1"/>
  <c r="A2278" i="112" s="1"/>
  <c r="A2279" i="112" s="1"/>
  <c r="A2280" i="112" s="1"/>
  <c r="A2281" i="112" s="1"/>
  <c r="A2282" i="112" s="1"/>
  <c r="A2283" i="112" s="1"/>
  <c r="A2284" i="112" s="1"/>
  <c r="A2285" i="112" s="1"/>
  <c r="A2286" i="112" s="1"/>
  <c r="A2287" i="112" s="1"/>
  <c r="A2288" i="112" s="1"/>
  <c r="A2289" i="112" s="1"/>
  <c r="A2290" i="112" s="1"/>
  <c r="A2291" i="112" s="1"/>
  <c r="A2292" i="112" s="1"/>
  <c r="A2293" i="112" s="1"/>
  <c r="A2294" i="112" s="1"/>
  <c r="A2295" i="112" s="1"/>
  <c r="A2296" i="112" s="1"/>
  <c r="A2297" i="112" s="1"/>
  <c r="A2298" i="112" s="1"/>
  <c r="A2299" i="112" s="1"/>
  <c r="A2300" i="112" s="1"/>
  <c r="A2301" i="112" s="1"/>
  <c r="A2302" i="112" s="1"/>
  <c r="A2303" i="112" s="1"/>
  <c r="A2304" i="112" s="1"/>
  <c r="A2305" i="112" s="1"/>
  <c r="A2306" i="112" s="1"/>
  <c r="A2307" i="112" s="1"/>
  <c r="A2308" i="112" s="1"/>
  <c r="A2309" i="112" s="1"/>
  <c r="A2310" i="112" s="1"/>
  <c r="A2311" i="112" s="1"/>
  <c r="A2312" i="112" s="1"/>
  <c r="A2313" i="112" s="1"/>
  <c r="A2314" i="112" s="1"/>
  <c r="A2315" i="112" s="1"/>
  <c r="A2316" i="112" s="1"/>
  <c r="A2317" i="112" s="1"/>
  <c r="A2318" i="112" s="1"/>
  <c r="A2319" i="112" s="1"/>
  <c r="A2320" i="112" s="1"/>
  <c r="A2321" i="112" s="1"/>
  <c r="A2322" i="112" s="1"/>
  <c r="A2323" i="112" s="1"/>
  <c r="A2324" i="112" s="1"/>
  <c r="A2325" i="112" s="1"/>
  <c r="A2326" i="112" s="1"/>
  <c r="A2327" i="112" s="1"/>
  <c r="A2328" i="112" s="1"/>
  <c r="A2329" i="112" s="1"/>
  <c r="A2330" i="112" s="1"/>
  <c r="A2331" i="112" s="1"/>
  <c r="A2332" i="112" s="1"/>
  <c r="A2333" i="112" s="1"/>
  <c r="A2334" i="112" s="1"/>
  <c r="A2335" i="112" s="1"/>
  <c r="A2336" i="112" s="1"/>
  <c r="A2337" i="112" s="1"/>
  <c r="A2338" i="112" s="1"/>
  <c r="A2339" i="112" s="1"/>
  <c r="A2340" i="112" s="1"/>
  <c r="A2341" i="112" s="1"/>
  <c r="A2342" i="112" s="1"/>
  <c r="A2343" i="112" s="1"/>
  <c r="A2344" i="112" s="1"/>
  <c r="A2345" i="112" s="1"/>
  <c r="A2346" i="112" s="1"/>
  <c r="A2347" i="112" s="1"/>
  <c r="A2348" i="112" s="1"/>
  <c r="A2349" i="112" s="1"/>
  <c r="A2350" i="112" s="1"/>
  <c r="A2351" i="112" s="1"/>
  <c r="A2352" i="112" s="1"/>
  <c r="A2353" i="112" s="1"/>
  <c r="A2354" i="112" s="1"/>
  <c r="A2355" i="112" s="1"/>
  <c r="A2356" i="112" s="1"/>
  <c r="A2357" i="112" s="1"/>
  <c r="A2358" i="112" s="1"/>
  <c r="A2359" i="112" s="1"/>
  <c r="A2360" i="112" s="1"/>
  <c r="A2361" i="112" s="1"/>
  <c r="A2362" i="112" s="1"/>
  <c r="A2363" i="112" s="1"/>
  <c r="A2364" i="112" s="1"/>
  <c r="A2365" i="112" s="1"/>
  <c r="A2366" i="112" s="1"/>
  <c r="A2367" i="112" s="1"/>
  <c r="A2368" i="112" s="1"/>
  <c r="A2369" i="112" s="1"/>
  <c r="A2370" i="112" s="1"/>
  <c r="A2371" i="112" s="1"/>
  <c r="A2372" i="112" s="1"/>
  <c r="A2373" i="112" s="1"/>
  <c r="A2374" i="112" s="1"/>
  <c r="A2375" i="112" s="1"/>
  <c r="A2376" i="112" s="1"/>
  <c r="A2377" i="112" s="1"/>
  <c r="A2378" i="112" s="1"/>
  <c r="A2379" i="112" s="1"/>
  <c r="A2380" i="112" s="1"/>
  <c r="A2381" i="112" s="1"/>
  <c r="A2382" i="112" s="1"/>
  <c r="A2383" i="112" s="1"/>
  <c r="A2384" i="112" s="1"/>
  <c r="A2385" i="112" s="1"/>
  <c r="A2386" i="112" s="1"/>
  <c r="A2387" i="112" s="1"/>
  <c r="A2388" i="112" s="1"/>
  <c r="A2389" i="112" s="1"/>
  <c r="A2390" i="112" s="1"/>
  <c r="A2391" i="112" s="1"/>
  <c r="A2392" i="112" s="1"/>
  <c r="A2393" i="112" s="1"/>
  <c r="A2394" i="112" s="1"/>
  <c r="A2395" i="112" s="1"/>
  <c r="A2396" i="112" s="1"/>
  <c r="A2397" i="112" s="1"/>
  <c r="A2398" i="112" s="1"/>
  <c r="A2399" i="112" s="1"/>
  <c r="A2400" i="112" s="1"/>
  <c r="A2401" i="112" s="1"/>
  <c r="A2402" i="112" s="1"/>
  <c r="A2403" i="112" s="1"/>
  <c r="A2404" i="112" s="1"/>
  <c r="A2405" i="112" s="1"/>
  <c r="A2406" i="112" s="1"/>
  <c r="A2407" i="112" s="1"/>
  <c r="A2408" i="112" s="1"/>
  <c r="A2409" i="112" s="1"/>
  <c r="A2410" i="112" s="1"/>
  <c r="A2411" i="112" s="1"/>
  <c r="A2412" i="112" s="1"/>
  <c r="A2413" i="112" s="1"/>
  <c r="A2414" i="112" s="1"/>
  <c r="A2415" i="112" s="1"/>
  <c r="A2416" i="112" s="1"/>
  <c r="A2417" i="112" s="1"/>
  <c r="A2418" i="112" s="1"/>
  <c r="A2419" i="112" s="1"/>
  <c r="A2420" i="112" s="1"/>
  <c r="A2421" i="112" s="1"/>
  <c r="A2422" i="112" s="1"/>
  <c r="A2423" i="112" s="1"/>
  <c r="A2424" i="112" s="1"/>
  <c r="A2425" i="112" s="1"/>
  <c r="A2426" i="112" s="1"/>
  <c r="A2427" i="112" s="1"/>
  <c r="A2428" i="112" s="1"/>
  <c r="A2429" i="112" s="1"/>
  <c r="A2430" i="112" s="1"/>
  <c r="A2431" i="112" s="1"/>
  <c r="A2432" i="112" s="1"/>
  <c r="A2433" i="112" s="1"/>
  <c r="A2434" i="112" s="1"/>
  <c r="A2435" i="112" s="1"/>
  <c r="A2436" i="112" s="1"/>
  <c r="A2437" i="112" s="1"/>
  <c r="A2438" i="112" s="1"/>
  <c r="A2439" i="112" s="1"/>
  <c r="A2440" i="112" s="1"/>
  <c r="A2441" i="112" s="1"/>
  <c r="A2442" i="112" s="1"/>
  <c r="A2443" i="112" s="1"/>
  <c r="A2444" i="112" s="1"/>
  <c r="A2445" i="112" s="1"/>
  <c r="A2446" i="112" s="1"/>
  <c r="A2447" i="112" s="1"/>
  <c r="A2448" i="112" s="1"/>
  <c r="A2449" i="112" s="1"/>
  <c r="A2450" i="112" s="1"/>
  <c r="A2451" i="112" s="1"/>
  <c r="A2452" i="112" s="1"/>
  <c r="A2453" i="112" s="1"/>
  <c r="A2454" i="112" s="1"/>
  <c r="A2455" i="112" s="1"/>
  <c r="A2456" i="112" s="1"/>
  <c r="A2457" i="112" s="1"/>
  <c r="A2458" i="112" s="1"/>
  <c r="A2459" i="112" s="1"/>
  <c r="A2460" i="112" s="1"/>
  <c r="A2461" i="112" s="1"/>
  <c r="A2462" i="112" s="1"/>
  <c r="A2463" i="112" s="1"/>
  <c r="A2464" i="112" s="1"/>
  <c r="A2465" i="112" s="1"/>
  <c r="A2466" i="112" s="1"/>
  <c r="A2467" i="112" s="1"/>
  <c r="A2468" i="112" s="1"/>
  <c r="A2469" i="112" s="1"/>
  <c r="A2470" i="112" s="1"/>
  <c r="A2471" i="112" s="1"/>
  <c r="A2472" i="112" s="1"/>
  <c r="A2473" i="112" s="1"/>
  <c r="A2474" i="112" s="1"/>
  <c r="A2475" i="112" s="1"/>
  <c r="A2476" i="112" s="1"/>
  <c r="A2477" i="112" s="1"/>
  <c r="A2478" i="112" s="1"/>
  <c r="A2479" i="112" s="1"/>
  <c r="A2480" i="112" s="1"/>
  <c r="A2481" i="112" s="1"/>
  <c r="A2482" i="112" s="1"/>
  <c r="A2483" i="112" s="1"/>
  <c r="A2484" i="112" s="1"/>
  <c r="A2485" i="112" s="1"/>
  <c r="A2486" i="112" s="1"/>
  <c r="A2487" i="112" s="1"/>
  <c r="A2488" i="112" s="1"/>
  <c r="A2489" i="112" s="1"/>
  <c r="A2490" i="112" s="1"/>
  <c r="A2491" i="112" s="1"/>
  <c r="A2492" i="112" s="1"/>
  <c r="A2493" i="112" s="1"/>
  <c r="A2494" i="112" s="1"/>
  <c r="A2495" i="112" s="1"/>
  <c r="A2496" i="112" s="1"/>
  <c r="A2497" i="112" s="1"/>
  <c r="A2498" i="112" s="1"/>
  <c r="A2499" i="112" s="1"/>
  <c r="A2500" i="112" s="1"/>
  <c r="A2501" i="112" s="1"/>
  <c r="A2502" i="112" s="1"/>
  <c r="A2503" i="112" s="1"/>
  <c r="A2504" i="112" s="1"/>
  <c r="A2505" i="112" s="1"/>
  <c r="A2506" i="112" s="1"/>
  <c r="A2507" i="112" s="1"/>
  <c r="A2508" i="112" s="1"/>
  <c r="A2509" i="112" s="1"/>
  <c r="A2510" i="112" s="1"/>
  <c r="A2511" i="112" s="1"/>
  <c r="A2512" i="112" s="1"/>
  <c r="A2513" i="112" s="1"/>
  <c r="A2514" i="112" s="1"/>
  <c r="A2515" i="112" s="1"/>
  <c r="A2516" i="112" s="1"/>
  <c r="A2517" i="112" s="1"/>
  <c r="A2518" i="112" s="1"/>
  <c r="A2519" i="112" s="1"/>
  <c r="A2520" i="112" s="1"/>
  <c r="A2521" i="112" s="1"/>
  <c r="A2522" i="112" s="1"/>
  <c r="A2523" i="112" s="1"/>
  <c r="A2524" i="112" s="1"/>
  <c r="A2525" i="112" s="1"/>
  <c r="A2526" i="112" s="1"/>
  <c r="A2527" i="112" s="1"/>
  <c r="A2528" i="112" s="1"/>
  <c r="A2529" i="112" s="1"/>
  <c r="A2530" i="112" s="1"/>
  <c r="A2531" i="112" s="1"/>
  <c r="A2532" i="112" s="1"/>
  <c r="A2533" i="112" s="1"/>
  <c r="A2534" i="112" s="1"/>
  <c r="A2535" i="112" s="1"/>
  <c r="A2536" i="112" s="1"/>
  <c r="A2537" i="112" s="1"/>
  <c r="A2538" i="112" s="1"/>
  <c r="A2539" i="112" s="1"/>
  <c r="A2540" i="112" s="1"/>
  <c r="A2541" i="112" s="1"/>
  <c r="A2542" i="112" s="1"/>
  <c r="A2543" i="112" s="1"/>
  <c r="A2544" i="112" s="1"/>
  <c r="A2545" i="112" s="1"/>
  <c r="A2546" i="112" s="1"/>
  <c r="A2547" i="112" s="1"/>
  <c r="A2548" i="112" s="1"/>
  <c r="A2549" i="112" s="1"/>
  <c r="A2550" i="112" s="1"/>
  <c r="A2551" i="112" s="1"/>
  <c r="A2552" i="112" s="1"/>
  <c r="A2553" i="112" s="1"/>
  <c r="A2554" i="112" s="1"/>
  <c r="A2555" i="112" s="1"/>
  <c r="A2556" i="112" s="1"/>
  <c r="A2557" i="112" s="1"/>
  <c r="A2558" i="112" s="1"/>
  <c r="A2559" i="112" s="1"/>
  <c r="A2560" i="112" s="1"/>
  <c r="A2561" i="112" s="1"/>
  <c r="A2562" i="112" s="1"/>
  <c r="A2563" i="112" s="1"/>
  <c r="A2564" i="112" s="1"/>
  <c r="A2565" i="112" s="1"/>
  <c r="A2566" i="112" s="1"/>
  <c r="A2567" i="112" s="1"/>
  <c r="A2568" i="112" s="1"/>
  <c r="A2569" i="112" s="1"/>
  <c r="A2570" i="112" s="1"/>
  <c r="A2571" i="112" s="1"/>
  <c r="A2572" i="112" s="1"/>
  <c r="A2573" i="112" s="1"/>
  <c r="A2574" i="112" s="1"/>
  <c r="A2575" i="112" s="1"/>
  <c r="A2576" i="112" s="1"/>
  <c r="A2577" i="112" s="1"/>
  <c r="A2578" i="112" s="1"/>
  <c r="A2579" i="112" s="1"/>
  <c r="A2580" i="112" s="1"/>
  <c r="A2581" i="112" s="1"/>
  <c r="A2582" i="112" s="1"/>
  <c r="A2583" i="112" s="1"/>
  <c r="A2584" i="112" s="1"/>
  <c r="A2585" i="112" s="1"/>
  <c r="A2586" i="112" s="1"/>
  <c r="A2587" i="112" s="1"/>
  <c r="A2588" i="112" s="1"/>
  <c r="A2589" i="112" s="1"/>
  <c r="A2590" i="112" s="1"/>
  <c r="A2591" i="112" s="1"/>
  <c r="A2592" i="112" s="1"/>
  <c r="A2593" i="112" s="1"/>
  <c r="A2594" i="112" s="1"/>
  <c r="A2595" i="112" s="1"/>
  <c r="A2596" i="112" s="1"/>
  <c r="A2597" i="112" s="1"/>
  <c r="A2598" i="112" s="1"/>
  <c r="A2599" i="112" s="1"/>
  <c r="A2600" i="112" s="1"/>
  <c r="A2601" i="112" s="1"/>
  <c r="A2602" i="112" s="1"/>
  <c r="A2603" i="112" s="1"/>
  <c r="A2604" i="112" s="1"/>
  <c r="A2605" i="112" s="1"/>
  <c r="A2606" i="112" s="1"/>
  <c r="A2607" i="112" s="1"/>
  <c r="A2608" i="112" s="1"/>
  <c r="A2609" i="112" s="1"/>
  <c r="A2610" i="112" s="1"/>
  <c r="A2611" i="112" s="1"/>
  <c r="A2612" i="112" s="1"/>
  <c r="A2613" i="112" s="1"/>
  <c r="A2614" i="112" s="1"/>
  <c r="A2615" i="112" s="1"/>
  <c r="A2616" i="112" s="1"/>
  <c r="A2617" i="112" s="1"/>
  <c r="A2618" i="112" s="1"/>
  <c r="A2619" i="112" s="1"/>
  <c r="A2620" i="112" s="1"/>
  <c r="A2621" i="112" s="1"/>
  <c r="A2622" i="112" s="1"/>
  <c r="A2623" i="112" s="1"/>
  <c r="A2624" i="112" s="1"/>
  <c r="A2625" i="112" s="1"/>
  <c r="A2626" i="112" s="1"/>
  <c r="A2627" i="112" s="1"/>
  <c r="A2628" i="112" s="1"/>
  <c r="A2629" i="112" s="1"/>
  <c r="A2630" i="112" s="1"/>
  <c r="A2631" i="112" s="1"/>
  <c r="A2632" i="112" s="1"/>
  <c r="A2633" i="112" s="1"/>
  <c r="A2634" i="112" s="1"/>
  <c r="A2635" i="112" s="1"/>
  <c r="A2636" i="112" s="1"/>
  <c r="A2637" i="112" s="1"/>
  <c r="A2638" i="112" s="1"/>
  <c r="A2639" i="112" s="1"/>
  <c r="A2640" i="112" s="1"/>
  <c r="A2641" i="112" s="1"/>
  <c r="A2642" i="112" s="1"/>
  <c r="A2643" i="112" s="1"/>
  <c r="A2644" i="112" s="1"/>
  <c r="A2645" i="112" s="1"/>
  <c r="A2646" i="112" s="1"/>
  <c r="A2647" i="112" s="1"/>
  <c r="A2648" i="112" s="1"/>
  <c r="A2649" i="112" s="1"/>
  <c r="A2650" i="112" s="1"/>
  <c r="A2651" i="112" s="1"/>
  <c r="A2652" i="112" s="1"/>
  <c r="A2653" i="112" s="1"/>
  <c r="A2654" i="112" s="1"/>
  <c r="A2655" i="112" s="1"/>
  <c r="A2656" i="112" s="1"/>
  <c r="A2657" i="112" s="1"/>
  <c r="A2658" i="112" s="1"/>
  <c r="A2659" i="112" s="1"/>
  <c r="A2660" i="112" s="1"/>
  <c r="A2661" i="112" s="1"/>
  <c r="A2662" i="112" s="1"/>
  <c r="A2663" i="112" s="1"/>
  <c r="A2664" i="112" s="1"/>
  <c r="A2665" i="112" s="1"/>
  <c r="A2666" i="112" s="1"/>
  <c r="A2667" i="112" s="1"/>
  <c r="A2668" i="112" s="1"/>
  <c r="A2669" i="112" s="1"/>
  <c r="A2670" i="112" s="1"/>
  <c r="A2671" i="112" s="1"/>
  <c r="A2672" i="112" s="1"/>
  <c r="A2673" i="112" s="1"/>
  <c r="A2674" i="112" s="1"/>
  <c r="A2675" i="112" s="1"/>
  <c r="A2676" i="112" s="1"/>
  <c r="A2677" i="112" s="1"/>
  <c r="A2678" i="112" s="1"/>
  <c r="A2679" i="112" s="1"/>
  <c r="A2680" i="112" s="1"/>
  <c r="A2681" i="112" s="1"/>
  <c r="A2682" i="112" s="1"/>
  <c r="A2683" i="112" s="1"/>
  <c r="A2684" i="112" s="1"/>
  <c r="A2685" i="112" s="1"/>
  <c r="A2686" i="112" s="1"/>
  <c r="A2687" i="112" s="1"/>
  <c r="A2688" i="112" s="1"/>
  <c r="A2689" i="112" s="1"/>
  <c r="A2690" i="112" s="1"/>
  <c r="A2691" i="112" s="1"/>
  <c r="A2692" i="112" s="1"/>
  <c r="A2693" i="112" s="1"/>
  <c r="A2694" i="112" s="1"/>
  <c r="A2695" i="112" s="1"/>
  <c r="A2696" i="112" s="1"/>
  <c r="A2697" i="112" s="1"/>
  <c r="A2698" i="112" s="1"/>
  <c r="A2699" i="112" s="1"/>
  <c r="A2700" i="112" s="1"/>
  <c r="A2701" i="112" s="1"/>
  <c r="A2702" i="112" s="1"/>
  <c r="A2703" i="112" s="1"/>
  <c r="A2704" i="112" s="1"/>
  <c r="A2705" i="112" s="1"/>
  <c r="A2706" i="112" s="1"/>
  <c r="A2707" i="112" s="1"/>
  <c r="A2708" i="112" s="1"/>
  <c r="A2709" i="112" s="1"/>
  <c r="A2710" i="112" s="1"/>
  <c r="A2711" i="112" s="1"/>
  <c r="A2712" i="112" s="1"/>
  <c r="A2713" i="112" s="1"/>
  <c r="A2714" i="112" s="1"/>
  <c r="A2715" i="112" s="1"/>
  <c r="A2716" i="112" s="1"/>
  <c r="A2717" i="112" s="1"/>
  <c r="A2718" i="112" s="1"/>
  <c r="A2719" i="112" s="1"/>
  <c r="A2720" i="112" s="1"/>
  <c r="A2721" i="112" s="1"/>
  <c r="A2722" i="112" s="1"/>
  <c r="A2723" i="112" s="1"/>
  <c r="A2724" i="112" s="1"/>
  <c r="A2725" i="112" s="1"/>
  <c r="A2726" i="112" s="1"/>
  <c r="A2727" i="112" s="1"/>
  <c r="A2728" i="112" s="1"/>
  <c r="A2729" i="112" s="1"/>
  <c r="A2730" i="112" s="1"/>
  <c r="A2731" i="112" s="1"/>
  <c r="A2732" i="112" s="1"/>
  <c r="A2733" i="112" s="1"/>
  <c r="A2734" i="112" s="1"/>
  <c r="A2735" i="112" s="1"/>
  <c r="A2736" i="112" s="1"/>
  <c r="A2737" i="112" s="1"/>
  <c r="A2738" i="112" s="1"/>
  <c r="A2739" i="112" s="1"/>
  <c r="A2740" i="112" s="1"/>
  <c r="A2741" i="112" s="1"/>
  <c r="A2742" i="112" s="1"/>
  <c r="A2743" i="112" s="1"/>
  <c r="A2744" i="112" s="1"/>
  <c r="A2745" i="112" s="1"/>
  <c r="A2746" i="112" s="1"/>
  <c r="A2747" i="112" s="1"/>
  <c r="A2748" i="112" s="1"/>
  <c r="A2749" i="112" s="1"/>
  <c r="A2750" i="112" s="1"/>
  <c r="A2751" i="112" s="1"/>
  <c r="A2752" i="112" s="1"/>
  <c r="A2753" i="112" s="1"/>
  <c r="A2754" i="112" s="1"/>
  <c r="A2755" i="112" s="1"/>
  <c r="A2756" i="112" s="1"/>
  <c r="A2757" i="112" s="1"/>
  <c r="A2758" i="112" s="1"/>
  <c r="A2759" i="112" s="1"/>
  <c r="A2760" i="112" s="1"/>
  <c r="A2761" i="112" s="1"/>
  <c r="A2762" i="112" s="1"/>
  <c r="A2763" i="112" s="1"/>
  <c r="A2764" i="112" s="1"/>
  <c r="A2765" i="112" s="1"/>
  <c r="A2766" i="112" s="1"/>
  <c r="A2767" i="112" s="1"/>
  <c r="A2768" i="112" s="1"/>
  <c r="A2769" i="112" s="1"/>
  <c r="A2770" i="112" s="1"/>
  <c r="A2771" i="112" s="1"/>
  <c r="A2772" i="112" s="1"/>
  <c r="A2773" i="112" s="1"/>
  <c r="A2774" i="112" s="1"/>
  <c r="A2775" i="112" s="1"/>
  <c r="A2776" i="112" s="1"/>
  <c r="A2777" i="112" s="1"/>
  <c r="A2778" i="112" s="1"/>
  <c r="A2779" i="112" s="1"/>
  <c r="A2780" i="112" s="1"/>
  <c r="A2781" i="112" s="1"/>
  <c r="A2782" i="112" s="1"/>
  <c r="A2783" i="112" s="1"/>
  <c r="A2784" i="112" s="1"/>
  <c r="A2785" i="112" s="1"/>
  <c r="A2786" i="112" s="1"/>
  <c r="A2787" i="112" s="1"/>
  <c r="A2788" i="112" s="1"/>
  <c r="A2789" i="112" s="1"/>
  <c r="A2790" i="112" s="1"/>
  <c r="A2791" i="112" s="1"/>
  <c r="A2792" i="112" s="1"/>
  <c r="A2793" i="112" s="1"/>
  <c r="A2794" i="112" s="1"/>
  <c r="A2795" i="112" s="1"/>
  <c r="A2796" i="112" s="1"/>
  <c r="A2797" i="112" s="1"/>
  <c r="A2798" i="112" s="1"/>
  <c r="A2799" i="112" s="1"/>
  <c r="A2800" i="112" s="1"/>
  <c r="A2801" i="112" s="1"/>
  <c r="A2802" i="112" s="1"/>
  <c r="A2803" i="112" s="1"/>
  <c r="A2804" i="112" s="1"/>
  <c r="A2805" i="112" s="1"/>
  <c r="A2806" i="112" s="1"/>
  <c r="A2807" i="112" s="1"/>
  <c r="A2808" i="112" s="1"/>
  <c r="A2809" i="112" s="1"/>
  <c r="A2810" i="112" s="1"/>
  <c r="A2811" i="112" s="1"/>
  <c r="A2812" i="112" s="1"/>
  <c r="A2813" i="112" s="1"/>
  <c r="A2814" i="112" s="1"/>
  <c r="A2815" i="112" s="1"/>
  <c r="A2816" i="112" s="1"/>
  <c r="A2817" i="112" s="1"/>
  <c r="A2818" i="112" s="1"/>
  <c r="A2819" i="112" s="1"/>
  <c r="A2820" i="112" s="1"/>
  <c r="A2821" i="112" s="1"/>
  <c r="A2822" i="112" s="1"/>
  <c r="A2823" i="112" s="1"/>
  <c r="A2824" i="112" s="1"/>
  <c r="A2825" i="112" s="1"/>
  <c r="A2826" i="112" s="1"/>
  <c r="A2827" i="112" s="1"/>
  <c r="A2828" i="112" s="1"/>
  <c r="A2829" i="112" s="1"/>
  <c r="A2830" i="112" s="1"/>
  <c r="A2831" i="112" s="1"/>
  <c r="A2832" i="112" s="1"/>
  <c r="A2833" i="112" s="1"/>
  <c r="A2834" i="112" s="1"/>
  <c r="A2835" i="112" s="1"/>
  <c r="A2836" i="112" s="1"/>
  <c r="A2837" i="112" s="1"/>
  <c r="A2838" i="112" s="1"/>
  <c r="A2839" i="112" s="1"/>
  <c r="A2840" i="112" s="1"/>
  <c r="A2841" i="112" s="1"/>
  <c r="A2842" i="112" s="1"/>
  <c r="A2843" i="112" s="1"/>
  <c r="A2844" i="112" s="1"/>
  <c r="A2845" i="112" s="1"/>
  <c r="A2846" i="112" s="1"/>
  <c r="A2847" i="112" s="1"/>
  <c r="A2848" i="112" s="1"/>
  <c r="A2849" i="112" s="1"/>
  <c r="A2850" i="112" s="1"/>
  <c r="A2851" i="112" s="1"/>
  <c r="A2852" i="112" s="1"/>
  <c r="A2853" i="112" s="1"/>
  <c r="A2854" i="112" s="1"/>
  <c r="A2855" i="112" s="1"/>
  <c r="A2856" i="112" s="1"/>
  <c r="A2857" i="112" s="1"/>
  <c r="A2858" i="112" s="1"/>
  <c r="A2859" i="112" s="1"/>
  <c r="A2860" i="112" s="1"/>
  <c r="A2861" i="112" s="1"/>
  <c r="A2862" i="112" s="1"/>
  <c r="A2863" i="112" s="1"/>
  <c r="A2864" i="112" s="1"/>
  <c r="A2865" i="112" s="1"/>
  <c r="A2866" i="112" s="1"/>
  <c r="A2867" i="112" s="1"/>
  <c r="A2868" i="112" s="1"/>
  <c r="A2869" i="112" s="1"/>
  <c r="A2870" i="112" s="1"/>
  <c r="A2871" i="112" s="1"/>
  <c r="A2872" i="112" s="1"/>
  <c r="A2873" i="112" s="1"/>
  <c r="A2874" i="112" s="1"/>
  <c r="A2875" i="112" s="1"/>
  <c r="A2876" i="112" s="1"/>
  <c r="A2877" i="112" s="1"/>
  <c r="A2878" i="112" s="1"/>
  <c r="A2879" i="112" s="1"/>
  <c r="A2880" i="112" s="1"/>
  <c r="A2881" i="112" s="1"/>
  <c r="A2882" i="112" s="1"/>
  <c r="A2883" i="112" s="1"/>
  <c r="A2884" i="112" s="1"/>
  <c r="A2885" i="112" s="1"/>
  <c r="A2886" i="112" s="1"/>
  <c r="A2887" i="112" s="1"/>
  <c r="A2888" i="112" s="1"/>
  <c r="A2889" i="112" s="1"/>
  <c r="A2890" i="112" s="1"/>
  <c r="A2891" i="112" s="1"/>
  <c r="A2892" i="112" s="1"/>
  <c r="A2893" i="112" s="1"/>
  <c r="A2894" i="112" s="1"/>
  <c r="A2895" i="112" s="1"/>
  <c r="A2896" i="112" s="1"/>
  <c r="A2897" i="112" s="1"/>
  <c r="A2898" i="112" s="1"/>
  <c r="A2899" i="112" s="1"/>
  <c r="A2900" i="112" s="1"/>
  <c r="A2901" i="112" s="1"/>
  <c r="A2902" i="112" s="1"/>
  <c r="A2903" i="112" s="1"/>
  <c r="A2904" i="112" s="1"/>
  <c r="A2905" i="112" s="1"/>
  <c r="A2906" i="112" s="1"/>
  <c r="A2907" i="112" s="1"/>
  <c r="A2908" i="112" s="1"/>
  <c r="A2909" i="112" s="1"/>
  <c r="A2910" i="112" s="1"/>
  <c r="A2911" i="112" s="1"/>
  <c r="A2912" i="112" s="1"/>
  <c r="A2913" i="112" s="1"/>
  <c r="A2914" i="112" s="1"/>
  <c r="A2915" i="112" s="1"/>
  <c r="A2916" i="112" s="1"/>
  <c r="A2917" i="112" s="1"/>
  <c r="A2918" i="112" s="1"/>
  <c r="A2919" i="112" s="1"/>
  <c r="A2920" i="112" s="1"/>
  <c r="A2921" i="112" s="1"/>
  <c r="A2922" i="112" s="1"/>
  <c r="A2923" i="112" s="1"/>
  <c r="A2924" i="112" s="1"/>
  <c r="A2925" i="112" s="1"/>
  <c r="A2926" i="112" s="1"/>
  <c r="A2927" i="112" s="1"/>
  <c r="A2928" i="112" s="1"/>
  <c r="A2929" i="112" s="1"/>
  <c r="A2930" i="112" s="1"/>
  <c r="A2931" i="112" s="1"/>
  <c r="A2932" i="112" s="1"/>
  <c r="A2933" i="112" s="1"/>
  <c r="A2934" i="112" s="1"/>
  <c r="A2935" i="112" s="1"/>
  <c r="A2936" i="112" s="1"/>
  <c r="A2937" i="112" s="1"/>
  <c r="A2938" i="112" s="1"/>
  <c r="A2939" i="112" s="1"/>
  <c r="A2940" i="112" s="1"/>
  <c r="A2941" i="112" s="1"/>
  <c r="A2942" i="112" s="1"/>
  <c r="A2943" i="112" s="1"/>
  <c r="A2944" i="112" s="1"/>
  <c r="A2945" i="112" s="1"/>
  <c r="A2946" i="112" s="1"/>
  <c r="A2947" i="112" s="1"/>
  <c r="A2948" i="112" s="1"/>
  <c r="A2949" i="112" s="1"/>
  <c r="A2950" i="112" s="1"/>
  <c r="A2951" i="112" s="1"/>
  <c r="A2952" i="112" s="1"/>
  <c r="A2953" i="112" s="1"/>
  <c r="A2954" i="112" s="1"/>
  <c r="A2955" i="112" s="1"/>
  <c r="A2956" i="112" s="1"/>
  <c r="A2957" i="112" s="1"/>
  <c r="A2958" i="112" s="1"/>
  <c r="A2959" i="112" s="1"/>
  <c r="A2960" i="112" s="1"/>
  <c r="A2961" i="112" s="1"/>
  <c r="A2962" i="112" s="1"/>
  <c r="A2963" i="112" s="1"/>
  <c r="A2964" i="112" s="1"/>
  <c r="A2965" i="112" s="1"/>
  <c r="A2966" i="112" s="1"/>
  <c r="A2967" i="112" s="1"/>
  <c r="A2968" i="112" s="1"/>
  <c r="A3" i="112"/>
  <c r="A1" i="112"/>
  <c r="L1382" i="111"/>
  <c r="L1383" i="111"/>
  <c r="L1384" i="111"/>
  <c r="L1385" i="111"/>
  <c r="M1385" i="111" s="1"/>
  <c r="L1386" i="111"/>
  <c r="L1387" i="111"/>
  <c r="L1388" i="111"/>
  <c r="L1389" i="111"/>
  <c r="L1390" i="111"/>
  <c r="L1391" i="111"/>
  <c r="L1392" i="111"/>
  <c r="L1393" i="111"/>
  <c r="M1393" i="111" s="1"/>
  <c r="L1394" i="111"/>
  <c r="M1394" i="111" s="1"/>
  <c r="L1395" i="111"/>
  <c r="L1396" i="111"/>
  <c r="L1397" i="111"/>
  <c r="L1398" i="111"/>
  <c r="L1399" i="111"/>
  <c r="L1400" i="111"/>
  <c r="L1401" i="111"/>
  <c r="M1401" i="111" s="1"/>
  <c r="L1402" i="111"/>
  <c r="M1402" i="111" s="1"/>
  <c r="L1403" i="111"/>
  <c r="L1404" i="111"/>
  <c r="L1405" i="111"/>
  <c r="L1406" i="111"/>
  <c r="L1407" i="111"/>
  <c r="L1408" i="111"/>
  <c r="L1409" i="111"/>
  <c r="L1410" i="111"/>
  <c r="M1410" i="111" s="1"/>
  <c r="L1411" i="111"/>
  <c r="L1412" i="111"/>
  <c r="L1413" i="111"/>
  <c r="L1414" i="111"/>
  <c r="L1415" i="111"/>
  <c r="L1416" i="111"/>
  <c r="L1417" i="111"/>
  <c r="L1418" i="111"/>
  <c r="M1418" i="111" s="1"/>
  <c r="L1419" i="111"/>
  <c r="L1420" i="111"/>
  <c r="L1421" i="111"/>
  <c r="L1422" i="111"/>
  <c r="L1423" i="111"/>
  <c r="L1424" i="111"/>
  <c r="L1425" i="111"/>
  <c r="L1426" i="111"/>
  <c r="L1427" i="111"/>
  <c r="L1428" i="111"/>
  <c r="L1429" i="111"/>
  <c r="L1430" i="111"/>
  <c r="L1431" i="111"/>
  <c r="L1432" i="111"/>
  <c r="L1433" i="111"/>
  <c r="L1434" i="111"/>
  <c r="L1435" i="111"/>
  <c r="L1436" i="111"/>
  <c r="L1437" i="111"/>
  <c r="L1438" i="111"/>
  <c r="L1439" i="111"/>
  <c r="L1440" i="111"/>
  <c r="L1441" i="111"/>
  <c r="L1442" i="111"/>
  <c r="M1442" i="111" s="1"/>
  <c r="L1443" i="111"/>
  <c r="L1444" i="111"/>
  <c r="L1445" i="111"/>
  <c r="L1446" i="111"/>
  <c r="L1447" i="111"/>
  <c r="L1448" i="111"/>
  <c r="L1449" i="111"/>
  <c r="M1449" i="111" s="1"/>
  <c r="L1450" i="111"/>
  <c r="L1451" i="111"/>
  <c r="L1452" i="111"/>
  <c r="L1453" i="111"/>
  <c r="L1454" i="111"/>
  <c r="L1455" i="111"/>
  <c r="L1456" i="111"/>
  <c r="L1457" i="111"/>
  <c r="M1457" i="111" s="1"/>
  <c r="L1458" i="111"/>
  <c r="M1458" i="111" s="1"/>
  <c r="L1459" i="111"/>
  <c r="L1460" i="111"/>
  <c r="L1461" i="111"/>
  <c r="L1462" i="111"/>
  <c r="L1463" i="111"/>
  <c r="L1464" i="111"/>
  <c r="L1465" i="111"/>
  <c r="M1465" i="111" s="1"/>
  <c r="L1466" i="111"/>
  <c r="M1466" i="111" s="1"/>
  <c r="L1467" i="111"/>
  <c r="L1468" i="111"/>
  <c r="L1469" i="111"/>
  <c r="L1470" i="111"/>
  <c r="L1471" i="111"/>
  <c r="L1472" i="111"/>
  <c r="L1473" i="111"/>
  <c r="L1474" i="111"/>
  <c r="M1474" i="111" s="1"/>
  <c r="L1475" i="111"/>
  <c r="L1476" i="111"/>
  <c r="L1477" i="111"/>
  <c r="L1478" i="111"/>
  <c r="L1479" i="111"/>
  <c r="L1480" i="111"/>
  <c r="L1481" i="111"/>
  <c r="L1482" i="111"/>
  <c r="M1482" i="111" s="1"/>
  <c r="L1483" i="111"/>
  <c r="L1484" i="111"/>
  <c r="L1485" i="111"/>
  <c r="L1486" i="111"/>
  <c r="L1487" i="111"/>
  <c r="L1488" i="111"/>
  <c r="L1489" i="111"/>
  <c r="L1490" i="111"/>
  <c r="L1491" i="111"/>
  <c r="L1492" i="111"/>
  <c r="L1493" i="111"/>
  <c r="L1494" i="111"/>
  <c r="L1495" i="111"/>
  <c r="L1496" i="111"/>
  <c r="L1497" i="111"/>
  <c r="L1498" i="111"/>
  <c r="L1499" i="111"/>
  <c r="L1500" i="111"/>
  <c r="L1501" i="111"/>
  <c r="L1502" i="111"/>
  <c r="L1503" i="111"/>
  <c r="L1504" i="111"/>
  <c r="L1505" i="111"/>
  <c r="M1505" i="111" s="1"/>
  <c r="L1506" i="111"/>
  <c r="M1506" i="111" s="1"/>
  <c r="L1507" i="111"/>
  <c r="L1508" i="111"/>
  <c r="L1509" i="111"/>
  <c r="L1510" i="111"/>
  <c r="L1511" i="111"/>
  <c r="L1512" i="111"/>
  <c r="L1513" i="111"/>
  <c r="M1513" i="111" s="1"/>
  <c r="L1514" i="111"/>
  <c r="L1515" i="111"/>
  <c r="L1516" i="111"/>
  <c r="L1517" i="111"/>
  <c r="L1518" i="111"/>
  <c r="L1519" i="111"/>
  <c r="L1520" i="111"/>
  <c r="L1521" i="111"/>
  <c r="M1521" i="111" s="1"/>
  <c r="L1522" i="111"/>
  <c r="M1522" i="111" s="1"/>
  <c r="L1523" i="111"/>
  <c r="L1524" i="111"/>
  <c r="L1525" i="111"/>
  <c r="L1526" i="111"/>
  <c r="L1527" i="111"/>
  <c r="L1528" i="111"/>
  <c r="L1529" i="111"/>
  <c r="M1529" i="111" s="1"/>
  <c r="L1530" i="111"/>
  <c r="M1530" i="111" s="1"/>
  <c r="L1531" i="111"/>
  <c r="L1532" i="111"/>
  <c r="L1533" i="111"/>
  <c r="L1534" i="111"/>
  <c r="L1535" i="111"/>
  <c r="L1536" i="111"/>
  <c r="L1537" i="111"/>
  <c r="L1538" i="111"/>
  <c r="M1538" i="111" s="1"/>
  <c r="L1539" i="111"/>
  <c r="L1540" i="111"/>
  <c r="L1541" i="111"/>
  <c r="L1542" i="111"/>
  <c r="L1543" i="111"/>
  <c r="L1544" i="111"/>
  <c r="L1545" i="111"/>
  <c r="L1546" i="111"/>
  <c r="M1546" i="111" s="1"/>
  <c r="L1547" i="111"/>
  <c r="L1548" i="111"/>
  <c r="L1549" i="111"/>
  <c r="L1550" i="111"/>
  <c r="L1551" i="111"/>
  <c r="L1552" i="111"/>
  <c r="L1553" i="111"/>
  <c r="L1554" i="111"/>
  <c r="L1555" i="111"/>
  <c r="L1556" i="111"/>
  <c r="L1557" i="111"/>
  <c r="L1558" i="111"/>
  <c r="L1559" i="111"/>
  <c r="L1560" i="111"/>
  <c r="L1561" i="111"/>
  <c r="L1562" i="111"/>
  <c r="L1563" i="111"/>
  <c r="L1564" i="111"/>
  <c r="L1565" i="111"/>
  <c r="L1566" i="111"/>
  <c r="L1567" i="111"/>
  <c r="L1568" i="111"/>
  <c r="L1569" i="111"/>
  <c r="L1570" i="111"/>
  <c r="M1570" i="111" s="1"/>
  <c r="L1571" i="111"/>
  <c r="L1572" i="111"/>
  <c r="L1573" i="111"/>
  <c r="L1574" i="111"/>
  <c r="L1575" i="111"/>
  <c r="L1576" i="111"/>
  <c r="L1577" i="111"/>
  <c r="M1577" i="111" s="1"/>
  <c r="L1578" i="111"/>
  <c r="L1579" i="111"/>
  <c r="L1580" i="111"/>
  <c r="L1581" i="111"/>
  <c r="L1582" i="111"/>
  <c r="L1583" i="111"/>
  <c r="L1584" i="111"/>
  <c r="L1585" i="111"/>
  <c r="M1585" i="111" s="1"/>
  <c r="L1586" i="111"/>
  <c r="M1586" i="111" s="1"/>
  <c r="L1587" i="111"/>
  <c r="L1588" i="111"/>
  <c r="L1589" i="111"/>
  <c r="L1590" i="111"/>
  <c r="L1591" i="111"/>
  <c r="L1592" i="111"/>
  <c r="L1593" i="111"/>
  <c r="M1593" i="111" s="1"/>
  <c r="L1594" i="111"/>
  <c r="M1594" i="111" s="1"/>
  <c r="L1595" i="111"/>
  <c r="L1596" i="111"/>
  <c r="L1597" i="111"/>
  <c r="L1598" i="111"/>
  <c r="L1599" i="111"/>
  <c r="L1600" i="111"/>
  <c r="L1601" i="111"/>
  <c r="L1602" i="111"/>
  <c r="M1602" i="111" s="1"/>
  <c r="L1603" i="111"/>
  <c r="L1604" i="111"/>
  <c r="L1605" i="111"/>
  <c r="L1606" i="111"/>
  <c r="L1607" i="111"/>
  <c r="L1608" i="111"/>
  <c r="L1609" i="111"/>
  <c r="L1610" i="111"/>
  <c r="M1610" i="111" s="1"/>
  <c r="L1611" i="111"/>
  <c r="L1612" i="111"/>
  <c r="L1613" i="111"/>
  <c r="L1614" i="111"/>
  <c r="L1615" i="111"/>
  <c r="L1616" i="111"/>
  <c r="L1617" i="111"/>
  <c r="L1618" i="111"/>
  <c r="L1619" i="111"/>
  <c r="L1620" i="111"/>
  <c r="L1621" i="111"/>
  <c r="L1622" i="111"/>
  <c r="L1623" i="111"/>
  <c r="L1624" i="111"/>
  <c r="L1625" i="111"/>
  <c r="L1626" i="111"/>
  <c r="L1627" i="111"/>
  <c r="L1628" i="111"/>
  <c r="L1629" i="111"/>
  <c r="L1630" i="111"/>
  <c r="L1631" i="111"/>
  <c r="L1632" i="111"/>
  <c r="L1633" i="111"/>
  <c r="L1634" i="111"/>
  <c r="M1634" i="111" s="1"/>
  <c r="L1635" i="111"/>
  <c r="L1636" i="111"/>
  <c r="L1637" i="111"/>
  <c r="L1638" i="111"/>
  <c r="L1639" i="111"/>
  <c r="L1640" i="111"/>
  <c r="L1641" i="111"/>
  <c r="M1641" i="111" s="1"/>
  <c r="L1642" i="111"/>
  <c r="L1643" i="111"/>
  <c r="L1644" i="111"/>
  <c r="L1645" i="111"/>
  <c r="L1646" i="111"/>
  <c r="L1647" i="111"/>
  <c r="L1648" i="111"/>
  <c r="L1649" i="111"/>
  <c r="M1649" i="111" s="1"/>
  <c r="L1650" i="111"/>
  <c r="M1650" i="111" s="1"/>
  <c r="L1651" i="111"/>
  <c r="L1652" i="111"/>
  <c r="L1653" i="111"/>
  <c r="L1654" i="111"/>
  <c r="L1655" i="111"/>
  <c r="L1656" i="111"/>
  <c r="L1657" i="111"/>
  <c r="M1657" i="111" s="1"/>
  <c r="L1658" i="111"/>
  <c r="M1658" i="111" s="1"/>
  <c r="L1659" i="111"/>
  <c r="L1660" i="111"/>
  <c r="L1661" i="111"/>
  <c r="L1662" i="111"/>
  <c r="L1663" i="111"/>
  <c r="L1664" i="111"/>
  <c r="L1665" i="111"/>
  <c r="L1666" i="111"/>
  <c r="M1666" i="111" s="1"/>
  <c r="L1667" i="111"/>
  <c r="L1668" i="111"/>
  <c r="L1669" i="111"/>
  <c r="L1670" i="111"/>
  <c r="L1671" i="111"/>
  <c r="L1672" i="111"/>
  <c r="L1673" i="111"/>
  <c r="L1674" i="111"/>
  <c r="M1674" i="111" s="1"/>
  <c r="L1675" i="111"/>
  <c r="L1676" i="111"/>
  <c r="L1677" i="111"/>
  <c r="L1678" i="111"/>
  <c r="L1679" i="111"/>
  <c r="L1680" i="111"/>
  <c r="L1681" i="111"/>
  <c r="L1682" i="111"/>
  <c r="L1683" i="111"/>
  <c r="L1684" i="111"/>
  <c r="L1685" i="111"/>
  <c r="L1686" i="111"/>
  <c r="L1687" i="111"/>
  <c r="L1688" i="111"/>
  <c r="L1689" i="111"/>
  <c r="L1690" i="111"/>
  <c r="L1691" i="111"/>
  <c r="L1692" i="111"/>
  <c r="L1693" i="111"/>
  <c r="L1694" i="111"/>
  <c r="L1695" i="111"/>
  <c r="L1696" i="111"/>
  <c r="L1697" i="111"/>
  <c r="L1698" i="111"/>
  <c r="M1698" i="111" s="1"/>
  <c r="L1699" i="111"/>
  <c r="L1700" i="111"/>
  <c r="L1701" i="111"/>
  <c r="L1702" i="111"/>
  <c r="L1703" i="111"/>
  <c r="L1704" i="111"/>
  <c r="L1705" i="111"/>
  <c r="M1705" i="111" s="1"/>
  <c r="L1706" i="111"/>
  <c r="L1707" i="111"/>
  <c r="L1708" i="111"/>
  <c r="L1709" i="111"/>
  <c r="L1710" i="111"/>
  <c r="L1711" i="111"/>
  <c r="L1712" i="111"/>
  <c r="L1713" i="111"/>
  <c r="M1713" i="111" s="1"/>
  <c r="L1714" i="111"/>
  <c r="M1714" i="111" s="1"/>
  <c r="L1715" i="111"/>
  <c r="L1716" i="111"/>
  <c r="L1717" i="111"/>
  <c r="L1718" i="111"/>
  <c r="L1719" i="111"/>
  <c r="L1720" i="111"/>
  <c r="L1721" i="111"/>
  <c r="M1721" i="111" s="1"/>
  <c r="L1722" i="111"/>
  <c r="M1722" i="111" s="1"/>
  <c r="L1723" i="111"/>
  <c r="L1724" i="111"/>
  <c r="L1725" i="111"/>
  <c r="L1726" i="111"/>
  <c r="L1727" i="111"/>
  <c r="L1728" i="111"/>
  <c r="L1729" i="111"/>
  <c r="L1730" i="111"/>
  <c r="M1730" i="111" s="1"/>
  <c r="L1731" i="111"/>
  <c r="L1732" i="111"/>
  <c r="L1733" i="111"/>
  <c r="L1734" i="111"/>
  <c r="L1735" i="111"/>
  <c r="L1736" i="111"/>
  <c r="L1737" i="111"/>
  <c r="L1738" i="111"/>
  <c r="M1738" i="111" s="1"/>
  <c r="L1739" i="111"/>
  <c r="L1740" i="111"/>
  <c r="L1741" i="111"/>
  <c r="L1742" i="111"/>
  <c r="L1743" i="111"/>
  <c r="L1744" i="111"/>
  <c r="L1745" i="111"/>
  <c r="L1746" i="111"/>
  <c r="L1747" i="111"/>
  <c r="L1748" i="111"/>
  <c r="L1749" i="111"/>
  <c r="L1750" i="111"/>
  <c r="L1751" i="111"/>
  <c r="L1381" i="111"/>
  <c r="M1382" i="111"/>
  <c r="M1383" i="111"/>
  <c r="M1384" i="111"/>
  <c r="M1386" i="111"/>
  <c r="M1387" i="111"/>
  <c r="M1390" i="111"/>
  <c r="M1391" i="111"/>
  <c r="M1392" i="111"/>
  <c r="M1395" i="111"/>
  <c r="M1396" i="111"/>
  <c r="M1398" i="111"/>
  <c r="M1399" i="111"/>
  <c r="M1400" i="111"/>
  <c r="M1406" i="111"/>
  <c r="M1407" i="111"/>
  <c r="M1408" i="111"/>
  <c r="M1409" i="111"/>
  <c r="M1414" i="111"/>
  <c r="M1415" i="111"/>
  <c r="M1416" i="111"/>
  <c r="M1417" i="111"/>
  <c r="M1422" i="111"/>
  <c r="M1423" i="111"/>
  <c r="M1424" i="111"/>
  <c r="M1425" i="111"/>
  <c r="M1426" i="111"/>
  <c r="M1430" i="111"/>
  <c r="M1431" i="111"/>
  <c r="M1432" i="111"/>
  <c r="M1433" i="111"/>
  <c r="M1434" i="111"/>
  <c r="M1435" i="111"/>
  <c r="M1438" i="111"/>
  <c r="M1439" i="111"/>
  <c r="M1440" i="111"/>
  <c r="M1441" i="111"/>
  <c r="M1443" i="111"/>
  <c r="M1446" i="111"/>
  <c r="M1447" i="111"/>
  <c r="M1448" i="111"/>
  <c r="M1450" i="111"/>
  <c r="M1451" i="111"/>
  <c r="M1454" i="111"/>
  <c r="M1455" i="111"/>
  <c r="M1456" i="111"/>
  <c r="M1459" i="111"/>
  <c r="M1460" i="111"/>
  <c r="M1462" i="111"/>
  <c r="M1463" i="111"/>
  <c r="M1464" i="111"/>
  <c r="M1470" i="111"/>
  <c r="M1471" i="111"/>
  <c r="M1472" i="111"/>
  <c r="M1473" i="111"/>
  <c r="M1478" i="111"/>
  <c r="M1479" i="111"/>
  <c r="M1480" i="111"/>
  <c r="M1481" i="111"/>
  <c r="M1486" i="111"/>
  <c r="M1487" i="111"/>
  <c r="M1488" i="111"/>
  <c r="M1489" i="111"/>
  <c r="M1490" i="111"/>
  <c r="M1494" i="111"/>
  <c r="M1495" i="111"/>
  <c r="M1496" i="111"/>
  <c r="M1497" i="111"/>
  <c r="M1498" i="111"/>
  <c r="M1499" i="111"/>
  <c r="M1502" i="111"/>
  <c r="M1503" i="111"/>
  <c r="M1504" i="111"/>
  <c r="M1507" i="111"/>
  <c r="M1510" i="111"/>
  <c r="M1511" i="111"/>
  <c r="M1512" i="111"/>
  <c r="M1514" i="111"/>
  <c r="M1515" i="111"/>
  <c r="M1516" i="111"/>
  <c r="M1518" i="111"/>
  <c r="M1519" i="111"/>
  <c r="M1520" i="111"/>
  <c r="M1523" i="111"/>
  <c r="M1526" i="111"/>
  <c r="M1527" i="111"/>
  <c r="M1528" i="111"/>
  <c r="M1534" i="111"/>
  <c r="M1535" i="111"/>
  <c r="M1536" i="111"/>
  <c r="M1537" i="111"/>
  <c r="M1542" i="111"/>
  <c r="M1543" i="111"/>
  <c r="M1544" i="111"/>
  <c r="M1545" i="111"/>
  <c r="M1550" i="111"/>
  <c r="M1551" i="111"/>
  <c r="M1552" i="111"/>
  <c r="M1553" i="111"/>
  <c r="M1554" i="111"/>
  <c r="M1558" i="111"/>
  <c r="M1559" i="111"/>
  <c r="M1560" i="111"/>
  <c r="M1561" i="111"/>
  <c r="M1562" i="111"/>
  <c r="M1563" i="111"/>
  <c r="M1566" i="111"/>
  <c r="M1567" i="111"/>
  <c r="M1568" i="111"/>
  <c r="M1569" i="111"/>
  <c r="M1571" i="111"/>
  <c r="M1574" i="111"/>
  <c r="M1575" i="111"/>
  <c r="M1576" i="111"/>
  <c r="M1578" i="111"/>
  <c r="M1579" i="111"/>
  <c r="M1580" i="111"/>
  <c r="M1582" i="111"/>
  <c r="M1583" i="111"/>
  <c r="M1584" i="111"/>
  <c r="M1587" i="111"/>
  <c r="M1590" i="111"/>
  <c r="M1591" i="111"/>
  <c r="M1592" i="111"/>
  <c r="M1597" i="111"/>
  <c r="M1598" i="111"/>
  <c r="M1599" i="111"/>
  <c r="M1600" i="111"/>
  <c r="M1601" i="111"/>
  <c r="M1606" i="111"/>
  <c r="M1607" i="111"/>
  <c r="M1608" i="111"/>
  <c r="M1609" i="111"/>
  <c r="M1614" i="111"/>
  <c r="M1615" i="111"/>
  <c r="M1616" i="111"/>
  <c r="M1617" i="111"/>
  <c r="M1618" i="111"/>
  <c r="M1622" i="111"/>
  <c r="M1623" i="111"/>
  <c r="M1624" i="111"/>
  <c r="M1625" i="111"/>
  <c r="M1626" i="111"/>
  <c r="M1627" i="111"/>
  <c r="M1630" i="111"/>
  <c r="M1631" i="111"/>
  <c r="M1632" i="111"/>
  <c r="M1633" i="111"/>
  <c r="M1635" i="111"/>
  <c r="M1638" i="111"/>
  <c r="M1639" i="111"/>
  <c r="M1640" i="111"/>
  <c r="M1642" i="111"/>
  <c r="M1643" i="111"/>
  <c r="M1646" i="111"/>
  <c r="M1647" i="111"/>
  <c r="M1648" i="111"/>
  <c r="M1651" i="111"/>
  <c r="M1654" i="111"/>
  <c r="M1655" i="111"/>
  <c r="M1656" i="111"/>
  <c r="M1662" i="111"/>
  <c r="M1663" i="111"/>
  <c r="M1664" i="111"/>
  <c r="M1665" i="111"/>
  <c r="M1670" i="111"/>
  <c r="M1671" i="111"/>
  <c r="M1672" i="111"/>
  <c r="M1673" i="111"/>
  <c r="M1678" i="111"/>
  <c r="M1679" i="111"/>
  <c r="M1680" i="111"/>
  <c r="M1681" i="111"/>
  <c r="M1682" i="111"/>
  <c r="M1686" i="111"/>
  <c r="M1687" i="111"/>
  <c r="M1688" i="111"/>
  <c r="M1689" i="111"/>
  <c r="M1690" i="111"/>
  <c r="M1691" i="111"/>
  <c r="M1694" i="111"/>
  <c r="M1695" i="111"/>
  <c r="M1696" i="111"/>
  <c r="M1697" i="111"/>
  <c r="M1699" i="111"/>
  <c r="M1702" i="111"/>
  <c r="M1703" i="111"/>
  <c r="M1704" i="111"/>
  <c r="M1706" i="111"/>
  <c r="M1707" i="111"/>
  <c r="M1710" i="111"/>
  <c r="M1711" i="111"/>
  <c r="M1712" i="111"/>
  <c r="M1715" i="111"/>
  <c r="M1718" i="111"/>
  <c r="M1719" i="111"/>
  <c r="M1720" i="111"/>
  <c r="M1726" i="111"/>
  <c r="M1727" i="111"/>
  <c r="M1728" i="111"/>
  <c r="M1729" i="111"/>
  <c r="M1734" i="111"/>
  <c r="M1735" i="111"/>
  <c r="M1736" i="111"/>
  <c r="M1737" i="111"/>
  <c r="M1742" i="111"/>
  <c r="M1743" i="111"/>
  <c r="M1744" i="111"/>
  <c r="M1745" i="111"/>
  <c r="M1746" i="111"/>
  <c r="M1750" i="111"/>
  <c r="M1751" i="111"/>
  <c r="M1381" i="111"/>
  <c r="E1382" i="111"/>
  <c r="E1383" i="111"/>
  <c r="E1384" i="111"/>
  <c r="E1385" i="111"/>
  <c r="E1386" i="111"/>
  <c r="E1387" i="111"/>
  <c r="E1388" i="111"/>
  <c r="E1389" i="111"/>
  <c r="E1390" i="111"/>
  <c r="E1391" i="111"/>
  <c r="E1392" i="111"/>
  <c r="E1393" i="111"/>
  <c r="E1394" i="111"/>
  <c r="E1395" i="111"/>
  <c r="E1396" i="111"/>
  <c r="E1397" i="111"/>
  <c r="E1398" i="111"/>
  <c r="E1399" i="111"/>
  <c r="E1400" i="111"/>
  <c r="E1401" i="111"/>
  <c r="E1402" i="111"/>
  <c r="E1403" i="111"/>
  <c r="E1404" i="111"/>
  <c r="E1405" i="111"/>
  <c r="E1406" i="111"/>
  <c r="E1407" i="111"/>
  <c r="E1408" i="111"/>
  <c r="E1409" i="111"/>
  <c r="E1410" i="111"/>
  <c r="E1411" i="111"/>
  <c r="E1412" i="111"/>
  <c r="E1413" i="111"/>
  <c r="E1414" i="111"/>
  <c r="E1415" i="111"/>
  <c r="E1416" i="111"/>
  <c r="E1417" i="111"/>
  <c r="E1418" i="111"/>
  <c r="E1419" i="111"/>
  <c r="E1420" i="111"/>
  <c r="E1421" i="111"/>
  <c r="E1422" i="111"/>
  <c r="E1423" i="111"/>
  <c r="E1424" i="111"/>
  <c r="E1425" i="111"/>
  <c r="E1426" i="111"/>
  <c r="E1427" i="111"/>
  <c r="E1428" i="111"/>
  <c r="E1429" i="111"/>
  <c r="E1430" i="111"/>
  <c r="E1431" i="111"/>
  <c r="E1432" i="111"/>
  <c r="E1433" i="111"/>
  <c r="E1434" i="111"/>
  <c r="E1435" i="111"/>
  <c r="E1436" i="111"/>
  <c r="E1437" i="111"/>
  <c r="E1438" i="111"/>
  <c r="E1439" i="111"/>
  <c r="E1440" i="111"/>
  <c r="E1441" i="111"/>
  <c r="E1442" i="111"/>
  <c r="E1443" i="111"/>
  <c r="E1444" i="111"/>
  <c r="E1445" i="111"/>
  <c r="E1446" i="111"/>
  <c r="E1447" i="111"/>
  <c r="E1448" i="111"/>
  <c r="E1449" i="111"/>
  <c r="E1450" i="111"/>
  <c r="E1451" i="111"/>
  <c r="E1452" i="111"/>
  <c r="E1453" i="111"/>
  <c r="E1454" i="111"/>
  <c r="E1455" i="111"/>
  <c r="E1456" i="111"/>
  <c r="E1457" i="111"/>
  <c r="E1458" i="111"/>
  <c r="E1459" i="111"/>
  <c r="E1460" i="111"/>
  <c r="E1461" i="111"/>
  <c r="E1462" i="111"/>
  <c r="E1463" i="111"/>
  <c r="E1464" i="111"/>
  <c r="E1465" i="111"/>
  <c r="E1466" i="111"/>
  <c r="E1467" i="111"/>
  <c r="E1468" i="111"/>
  <c r="E1469" i="111"/>
  <c r="E1470" i="111"/>
  <c r="E1471" i="111"/>
  <c r="E1472" i="111"/>
  <c r="E1473" i="111"/>
  <c r="E1474" i="111"/>
  <c r="E1475" i="111"/>
  <c r="E1476" i="111"/>
  <c r="E1477" i="111"/>
  <c r="E1478" i="111"/>
  <c r="E1479" i="111"/>
  <c r="E1480" i="111"/>
  <c r="E1481" i="111"/>
  <c r="E1482" i="111"/>
  <c r="E1483" i="111"/>
  <c r="E1484" i="111"/>
  <c r="E1485" i="111"/>
  <c r="E1486" i="111"/>
  <c r="E1487" i="111"/>
  <c r="E1488" i="111"/>
  <c r="E1489" i="111"/>
  <c r="E1490" i="111"/>
  <c r="E1491" i="111"/>
  <c r="E1492" i="111"/>
  <c r="E1493" i="111"/>
  <c r="E1494" i="111"/>
  <c r="E1495" i="111"/>
  <c r="E1496" i="111"/>
  <c r="E1497" i="111"/>
  <c r="E1498" i="111"/>
  <c r="E1499" i="111"/>
  <c r="E1500" i="111"/>
  <c r="E1501" i="111"/>
  <c r="E1502" i="111"/>
  <c r="E1503" i="111"/>
  <c r="E1504" i="111"/>
  <c r="E1505" i="111"/>
  <c r="E1506" i="111"/>
  <c r="E1507" i="111"/>
  <c r="E1508" i="111"/>
  <c r="E1509" i="111"/>
  <c r="E1510" i="111"/>
  <c r="E1511" i="111"/>
  <c r="E1512" i="111"/>
  <c r="E1513" i="111"/>
  <c r="E1514" i="111"/>
  <c r="E1515" i="111"/>
  <c r="E1516" i="111"/>
  <c r="E1517" i="111"/>
  <c r="E1518" i="111"/>
  <c r="E1519" i="111"/>
  <c r="E1520" i="111"/>
  <c r="E1521" i="111"/>
  <c r="E1522" i="111"/>
  <c r="E1523" i="111"/>
  <c r="E1524" i="111"/>
  <c r="E1525" i="111"/>
  <c r="E1526" i="111"/>
  <c r="E1527" i="111"/>
  <c r="E1528" i="111"/>
  <c r="E1529" i="111"/>
  <c r="E1530" i="111"/>
  <c r="E1531" i="111"/>
  <c r="E1532" i="111"/>
  <c r="E1533" i="111"/>
  <c r="E1534" i="111"/>
  <c r="E1535" i="111"/>
  <c r="E1536" i="111"/>
  <c r="E1537" i="111"/>
  <c r="E1538" i="111"/>
  <c r="E1539" i="111"/>
  <c r="E1540" i="111"/>
  <c r="E1541" i="111"/>
  <c r="E1542" i="111"/>
  <c r="E1543" i="111"/>
  <c r="E1544" i="111"/>
  <c r="E1545" i="111"/>
  <c r="E1546" i="111"/>
  <c r="E1547" i="111"/>
  <c r="E1548" i="111"/>
  <c r="E1549" i="111"/>
  <c r="E1550" i="111"/>
  <c r="E1551" i="111"/>
  <c r="E1552" i="111"/>
  <c r="E1553" i="111"/>
  <c r="E1554" i="111"/>
  <c r="E1555" i="111"/>
  <c r="E1556" i="111"/>
  <c r="E1557" i="111"/>
  <c r="E1558" i="111"/>
  <c r="E1559" i="111"/>
  <c r="E1560" i="111"/>
  <c r="E1561" i="111"/>
  <c r="E1562" i="111"/>
  <c r="E1563" i="111"/>
  <c r="E1564" i="111"/>
  <c r="E1565" i="111"/>
  <c r="E1566" i="111"/>
  <c r="E1567" i="111"/>
  <c r="E1568" i="111"/>
  <c r="E1569" i="111"/>
  <c r="E1570" i="111"/>
  <c r="E1571" i="111"/>
  <c r="E1572" i="111"/>
  <c r="E1573" i="111"/>
  <c r="E1574" i="111"/>
  <c r="E1575" i="111"/>
  <c r="E1576" i="111"/>
  <c r="E1577" i="111"/>
  <c r="E1578" i="111"/>
  <c r="E1579" i="111"/>
  <c r="E1580" i="111"/>
  <c r="E1581" i="111"/>
  <c r="E1582" i="111"/>
  <c r="E1583" i="111"/>
  <c r="E1584" i="111"/>
  <c r="E1585" i="111"/>
  <c r="E1586" i="111"/>
  <c r="E1587" i="111"/>
  <c r="E1588" i="111"/>
  <c r="E1589" i="111"/>
  <c r="E1590" i="111"/>
  <c r="E1591" i="111"/>
  <c r="E1592" i="111"/>
  <c r="E1593" i="111"/>
  <c r="E1594" i="111"/>
  <c r="E1595" i="111"/>
  <c r="E1596" i="111"/>
  <c r="E1597" i="111"/>
  <c r="E1598" i="111"/>
  <c r="E1599" i="111"/>
  <c r="E1600" i="111"/>
  <c r="E1601" i="111"/>
  <c r="E1602" i="111"/>
  <c r="E1603" i="111"/>
  <c r="E1604" i="111"/>
  <c r="E1605" i="111"/>
  <c r="E1606" i="111"/>
  <c r="E1607" i="111"/>
  <c r="E1608" i="111"/>
  <c r="E1609" i="111"/>
  <c r="E1610" i="111"/>
  <c r="E1611" i="111"/>
  <c r="E1612" i="111"/>
  <c r="E1613" i="111"/>
  <c r="E1614" i="111"/>
  <c r="E1615" i="111"/>
  <c r="E1616" i="111"/>
  <c r="E1617" i="111"/>
  <c r="E1618" i="111"/>
  <c r="E1619" i="111"/>
  <c r="E1620" i="111"/>
  <c r="E1621" i="111"/>
  <c r="E1622" i="111"/>
  <c r="E1623" i="111"/>
  <c r="E1624" i="111"/>
  <c r="E1625" i="111"/>
  <c r="E1626" i="111"/>
  <c r="E1627" i="111"/>
  <c r="E1628" i="111"/>
  <c r="E1629" i="111"/>
  <c r="E1630" i="111"/>
  <c r="E1631" i="111"/>
  <c r="E1632" i="111"/>
  <c r="E1633" i="111"/>
  <c r="E1634" i="111"/>
  <c r="E1635" i="111"/>
  <c r="E1636" i="111"/>
  <c r="E1637" i="111"/>
  <c r="E1638" i="111"/>
  <c r="E1639" i="111"/>
  <c r="E1640" i="111"/>
  <c r="E1641" i="111"/>
  <c r="E1642" i="111"/>
  <c r="E1643" i="111"/>
  <c r="E1644" i="111"/>
  <c r="E1645" i="111"/>
  <c r="E1646" i="111"/>
  <c r="E1647" i="111"/>
  <c r="E1648" i="111"/>
  <c r="E1649" i="111"/>
  <c r="E1650" i="111"/>
  <c r="E1651" i="111"/>
  <c r="E1652" i="111"/>
  <c r="E1653" i="111"/>
  <c r="E1654" i="111"/>
  <c r="E1655" i="111"/>
  <c r="E1656" i="111"/>
  <c r="E1657" i="111"/>
  <c r="E1658" i="111"/>
  <c r="E1659" i="111"/>
  <c r="E1660" i="111"/>
  <c r="E1661" i="111"/>
  <c r="E1662" i="111"/>
  <c r="E1663" i="111"/>
  <c r="E1664" i="111"/>
  <c r="E1665" i="111"/>
  <c r="E1666" i="111"/>
  <c r="E1667" i="111"/>
  <c r="E1668" i="111"/>
  <c r="E1669" i="111"/>
  <c r="E1670" i="111"/>
  <c r="E1671" i="111"/>
  <c r="E1672" i="111"/>
  <c r="E1673" i="111"/>
  <c r="E1674" i="111"/>
  <c r="E1675" i="111"/>
  <c r="E1676" i="111"/>
  <c r="E1677" i="111"/>
  <c r="E1678" i="111"/>
  <c r="E1679" i="111"/>
  <c r="E1680" i="111"/>
  <c r="E1681" i="111"/>
  <c r="E1682" i="111"/>
  <c r="E1683" i="111"/>
  <c r="E1684" i="111"/>
  <c r="E1685" i="111"/>
  <c r="E1686" i="111"/>
  <c r="E1687" i="111"/>
  <c r="E1688" i="111"/>
  <c r="E1689" i="111"/>
  <c r="E1690" i="111"/>
  <c r="E1691" i="111"/>
  <c r="E1692" i="111"/>
  <c r="E1693" i="111"/>
  <c r="E1694" i="111"/>
  <c r="E1695" i="111"/>
  <c r="E1696" i="111"/>
  <c r="E1697" i="111"/>
  <c r="E1698" i="111"/>
  <c r="E1699" i="111"/>
  <c r="E1700" i="111"/>
  <c r="E1701" i="111"/>
  <c r="E1702" i="111"/>
  <c r="E1703" i="111"/>
  <c r="E1704" i="111"/>
  <c r="E1705" i="111"/>
  <c r="E1706" i="111"/>
  <c r="E1707" i="111"/>
  <c r="E1708" i="111"/>
  <c r="E1709" i="111"/>
  <c r="E1710" i="111"/>
  <c r="E1711" i="111"/>
  <c r="E1712" i="111"/>
  <c r="E1713" i="111"/>
  <c r="E1714" i="111"/>
  <c r="E1715" i="111"/>
  <c r="E1716" i="111"/>
  <c r="E1717" i="111"/>
  <c r="E1718" i="111"/>
  <c r="E1719" i="111"/>
  <c r="E1720" i="111"/>
  <c r="E1721" i="111"/>
  <c r="E1722" i="111"/>
  <c r="E1723" i="111"/>
  <c r="E1724" i="111"/>
  <c r="E1725" i="111"/>
  <c r="E1726" i="111"/>
  <c r="E1727" i="111"/>
  <c r="E1728" i="111"/>
  <c r="E1729" i="111"/>
  <c r="E1730" i="111"/>
  <c r="E1731" i="111"/>
  <c r="E1732" i="111"/>
  <c r="E1733" i="111"/>
  <c r="E1734" i="111"/>
  <c r="E1735" i="111"/>
  <c r="E1736" i="111"/>
  <c r="E1737" i="111"/>
  <c r="E1738" i="111"/>
  <c r="E1739" i="111"/>
  <c r="E1740" i="111"/>
  <c r="E1741" i="111"/>
  <c r="E1742" i="111"/>
  <c r="E1743" i="111"/>
  <c r="E1744" i="111"/>
  <c r="E1745" i="111"/>
  <c r="E1746" i="111"/>
  <c r="E1747" i="111"/>
  <c r="E1748" i="111"/>
  <c r="E1749" i="111"/>
  <c r="E1750" i="111"/>
  <c r="E1751" i="111"/>
  <c r="E1381" i="111"/>
  <c r="A1379" i="111"/>
  <c r="A1380" i="111" s="1"/>
  <c r="A1381" i="111" s="1"/>
  <c r="A1382" i="111" s="1"/>
  <c r="A1383" i="111" s="1"/>
  <c r="A1384" i="111" s="1"/>
  <c r="A1385" i="111" s="1"/>
  <c r="A1386" i="111" s="1"/>
  <c r="A1387" i="111" s="1"/>
  <c r="A1388" i="111" s="1"/>
  <c r="A1389" i="111" s="1"/>
  <c r="A1390" i="111" s="1"/>
  <c r="A1391" i="111" s="1"/>
  <c r="A1392" i="111" s="1"/>
  <c r="A1393" i="111" s="1"/>
  <c r="A1394" i="111" s="1"/>
  <c r="A1395" i="111" s="1"/>
  <c r="A1396" i="111" s="1"/>
  <c r="A1397" i="111" s="1"/>
  <c r="A1398" i="111" s="1"/>
  <c r="A1399" i="111" s="1"/>
  <c r="A1400" i="111" s="1"/>
  <c r="A1401" i="111" s="1"/>
  <c r="A1402" i="111" s="1"/>
  <c r="A1403" i="111" s="1"/>
  <c r="A1404" i="111" s="1"/>
  <c r="A1405" i="111" s="1"/>
  <c r="A1406" i="111" s="1"/>
  <c r="A1407" i="111" s="1"/>
  <c r="A1408" i="111" s="1"/>
  <c r="A1409" i="111" s="1"/>
  <c r="A1410" i="111" s="1"/>
  <c r="A1411" i="111" s="1"/>
  <c r="A1412" i="111" s="1"/>
  <c r="A1413" i="111" s="1"/>
  <c r="A1414" i="111" s="1"/>
  <c r="A1415" i="111" s="1"/>
  <c r="A1416" i="111" s="1"/>
  <c r="A1417" i="111" s="1"/>
  <c r="A1418" i="111" s="1"/>
  <c r="A1419" i="111" s="1"/>
  <c r="A1420" i="111" s="1"/>
  <c r="A1421" i="111" s="1"/>
  <c r="A1422" i="111" s="1"/>
  <c r="A1423" i="111" s="1"/>
  <c r="A1424" i="111" s="1"/>
  <c r="A1425" i="111" s="1"/>
  <c r="A1426" i="111" s="1"/>
  <c r="A1427" i="111" s="1"/>
  <c r="A1428" i="111" s="1"/>
  <c r="A1429" i="111" s="1"/>
  <c r="A1430" i="111" s="1"/>
  <c r="A1431" i="111" s="1"/>
  <c r="A1432" i="111" s="1"/>
  <c r="A1433" i="111" s="1"/>
  <c r="A1434" i="111" s="1"/>
  <c r="A1435" i="111" s="1"/>
  <c r="A1436" i="111" s="1"/>
  <c r="A1437" i="111" s="1"/>
  <c r="A1438" i="111" s="1"/>
  <c r="A1439" i="111" s="1"/>
  <c r="A1440" i="111" s="1"/>
  <c r="A1441" i="111" s="1"/>
  <c r="A1442" i="111" s="1"/>
  <c r="A1443" i="111" s="1"/>
  <c r="A1444" i="111" s="1"/>
  <c r="A1445" i="111" s="1"/>
  <c r="A1446" i="111" s="1"/>
  <c r="A1447" i="111" s="1"/>
  <c r="A1448" i="111" s="1"/>
  <c r="A1449" i="111" s="1"/>
  <c r="A1450" i="111" s="1"/>
  <c r="A1451" i="111" s="1"/>
  <c r="A1452" i="111" s="1"/>
  <c r="A1453" i="111" s="1"/>
  <c r="A1454" i="111" s="1"/>
  <c r="A1455" i="111" s="1"/>
  <c r="A1456" i="111" s="1"/>
  <c r="A1457" i="111" s="1"/>
  <c r="A1458" i="111" s="1"/>
  <c r="A1459" i="111" s="1"/>
  <c r="A1460" i="111" s="1"/>
  <c r="A1461" i="111" s="1"/>
  <c r="A1462" i="111" s="1"/>
  <c r="A1463" i="111" s="1"/>
  <c r="A1464" i="111" s="1"/>
  <c r="A1465" i="111" s="1"/>
  <c r="A1466" i="111" s="1"/>
  <c r="A1467" i="111" s="1"/>
  <c r="A1468" i="111" s="1"/>
  <c r="A1469" i="111" s="1"/>
  <c r="A1470" i="111" s="1"/>
  <c r="A1471" i="111" s="1"/>
  <c r="A1472" i="111" s="1"/>
  <c r="A1473" i="111" s="1"/>
  <c r="A1474" i="111" s="1"/>
  <c r="A1475" i="111" s="1"/>
  <c r="A1476" i="111" s="1"/>
  <c r="A1477" i="111" s="1"/>
  <c r="A1478" i="111" s="1"/>
  <c r="A1479" i="111" s="1"/>
  <c r="A1480" i="111" s="1"/>
  <c r="A1481" i="111" s="1"/>
  <c r="A1482" i="111" s="1"/>
  <c r="A1483" i="111" s="1"/>
  <c r="A1484" i="111" s="1"/>
  <c r="A1485" i="111" s="1"/>
  <c r="A1486" i="111" s="1"/>
  <c r="A1487" i="111" s="1"/>
  <c r="A1488" i="111" s="1"/>
  <c r="A1489" i="111" s="1"/>
  <c r="A1490" i="111" s="1"/>
  <c r="A1491" i="111" s="1"/>
  <c r="A1492" i="111" s="1"/>
  <c r="A1493" i="111" s="1"/>
  <c r="A1494" i="111" s="1"/>
  <c r="A1495" i="111" s="1"/>
  <c r="A1496" i="111" s="1"/>
  <c r="A1497" i="111" s="1"/>
  <c r="A1498" i="111" s="1"/>
  <c r="A1499" i="111" s="1"/>
  <c r="A1500" i="111" s="1"/>
  <c r="A1501" i="111" s="1"/>
  <c r="A1502" i="111" s="1"/>
  <c r="A1503" i="111" s="1"/>
  <c r="A1504" i="111" s="1"/>
  <c r="A1505" i="111" s="1"/>
  <c r="A1506" i="111" s="1"/>
  <c r="A1507" i="111" s="1"/>
  <c r="A1508" i="111" s="1"/>
  <c r="A1509" i="111" s="1"/>
  <c r="A1510" i="111" s="1"/>
  <c r="A1511" i="111" s="1"/>
  <c r="A1512" i="111" s="1"/>
  <c r="A1513" i="111" s="1"/>
  <c r="A1514" i="111" s="1"/>
  <c r="A1515" i="111" s="1"/>
  <c r="A1516" i="111" s="1"/>
  <c r="A1517" i="111" s="1"/>
  <c r="A1518" i="111" s="1"/>
  <c r="A1519" i="111" s="1"/>
  <c r="A1520" i="111" s="1"/>
  <c r="A1521" i="111" s="1"/>
  <c r="A1522" i="111" s="1"/>
  <c r="A1523" i="111" s="1"/>
  <c r="A1524" i="111" s="1"/>
  <c r="A1525" i="111" s="1"/>
  <c r="A1526" i="111" s="1"/>
  <c r="A1527" i="111" s="1"/>
  <c r="A1528" i="111" s="1"/>
  <c r="A1529" i="111" s="1"/>
  <c r="A1530" i="111" s="1"/>
  <c r="A1531" i="111" s="1"/>
  <c r="A1532" i="111" s="1"/>
  <c r="A1533" i="111" s="1"/>
  <c r="A1534" i="111" s="1"/>
  <c r="A1535" i="111" s="1"/>
  <c r="A1536" i="111" s="1"/>
  <c r="A1537" i="111" s="1"/>
  <c r="A1538" i="111" s="1"/>
  <c r="A1539" i="111" s="1"/>
  <c r="A1540" i="111" s="1"/>
  <c r="A1541" i="111" s="1"/>
  <c r="A1542" i="111" s="1"/>
  <c r="A1543" i="111" s="1"/>
  <c r="A1544" i="111" s="1"/>
  <c r="A1545" i="111" s="1"/>
  <c r="A1546" i="111" s="1"/>
  <c r="A1547" i="111" s="1"/>
  <c r="A1548" i="111" s="1"/>
  <c r="A1549" i="111" s="1"/>
  <c r="A1550" i="111" s="1"/>
  <c r="A1551" i="111" s="1"/>
  <c r="A1552" i="111" s="1"/>
  <c r="A1553" i="111" s="1"/>
  <c r="A1554" i="111" s="1"/>
  <c r="A1555" i="111" s="1"/>
  <c r="A1556" i="111" s="1"/>
  <c r="A1557" i="111" s="1"/>
  <c r="A1558" i="111" s="1"/>
  <c r="A1559" i="111" s="1"/>
  <c r="A1560" i="111" s="1"/>
  <c r="A1561" i="111" s="1"/>
  <c r="A1562" i="111" s="1"/>
  <c r="A1563" i="111" s="1"/>
  <c r="A1564" i="111" s="1"/>
  <c r="A1565" i="111" s="1"/>
  <c r="A1566" i="111" s="1"/>
  <c r="A1567" i="111" s="1"/>
  <c r="A1568" i="111" s="1"/>
  <c r="A1569" i="111" s="1"/>
  <c r="A1570" i="111" s="1"/>
  <c r="A1571" i="111" s="1"/>
  <c r="A1572" i="111" s="1"/>
  <c r="A1573" i="111" s="1"/>
  <c r="A1574" i="111" s="1"/>
  <c r="A1575" i="111" s="1"/>
  <c r="A1576" i="111" s="1"/>
  <c r="A1577" i="111" s="1"/>
  <c r="A1578" i="111" s="1"/>
  <c r="A1579" i="111" s="1"/>
  <c r="A1580" i="111" s="1"/>
  <c r="A1581" i="111" s="1"/>
  <c r="A1582" i="111" s="1"/>
  <c r="A1583" i="111" s="1"/>
  <c r="A1584" i="111" s="1"/>
  <c r="A1585" i="111" s="1"/>
  <c r="A1586" i="111" s="1"/>
  <c r="A1587" i="111" s="1"/>
  <c r="A1588" i="111" s="1"/>
  <c r="A1589" i="111" s="1"/>
  <c r="A1590" i="111" s="1"/>
  <c r="A1591" i="111" s="1"/>
  <c r="A1592" i="111" s="1"/>
  <c r="A1593" i="111" s="1"/>
  <c r="A1594" i="111" s="1"/>
  <c r="A1595" i="111" s="1"/>
  <c r="A1596" i="111" s="1"/>
  <c r="A1597" i="111" s="1"/>
  <c r="A1598" i="111" s="1"/>
  <c r="A1599" i="111" s="1"/>
  <c r="A1600" i="111" s="1"/>
  <c r="A1601" i="111" s="1"/>
  <c r="A1602" i="111" s="1"/>
  <c r="A1603" i="111" s="1"/>
  <c r="A1604" i="111" s="1"/>
  <c r="A1605" i="111" s="1"/>
  <c r="A1606" i="111" s="1"/>
  <c r="A1607" i="111" s="1"/>
  <c r="A1608" i="111" s="1"/>
  <c r="A1609" i="111" s="1"/>
  <c r="A1610" i="111" s="1"/>
  <c r="A1611" i="111" s="1"/>
  <c r="A1612" i="111" s="1"/>
  <c r="A1613" i="111" s="1"/>
  <c r="A1614" i="111" s="1"/>
  <c r="A1615" i="111" s="1"/>
  <c r="A1616" i="111" s="1"/>
  <c r="A1617" i="111" s="1"/>
  <c r="A1618" i="111" s="1"/>
  <c r="A1619" i="111" s="1"/>
  <c r="A1620" i="111" s="1"/>
  <c r="A1621" i="111" s="1"/>
  <c r="A1622" i="111" s="1"/>
  <c r="A1623" i="111" s="1"/>
  <c r="A1624" i="111" s="1"/>
  <c r="A1625" i="111" s="1"/>
  <c r="A1626" i="111" s="1"/>
  <c r="A1627" i="111" s="1"/>
  <c r="A1628" i="111" s="1"/>
  <c r="A1629" i="111" s="1"/>
  <c r="A1630" i="111" s="1"/>
  <c r="A1631" i="111" s="1"/>
  <c r="A1632" i="111" s="1"/>
  <c r="A1633" i="111" s="1"/>
  <c r="A1634" i="111" s="1"/>
  <c r="A1635" i="111" s="1"/>
  <c r="A1636" i="111" s="1"/>
  <c r="A1637" i="111" s="1"/>
  <c r="A1638" i="111" s="1"/>
  <c r="A1639" i="111" s="1"/>
  <c r="A1640" i="111" s="1"/>
  <c r="A1641" i="111" s="1"/>
  <c r="A1642" i="111" s="1"/>
  <c r="A1643" i="111" s="1"/>
  <c r="A1644" i="111" s="1"/>
  <c r="A1645" i="111" s="1"/>
  <c r="A1646" i="111" s="1"/>
  <c r="A1647" i="111" s="1"/>
  <c r="A1648" i="111" s="1"/>
  <c r="A1649" i="111" s="1"/>
  <c r="A1650" i="111" s="1"/>
  <c r="A1651" i="111" s="1"/>
  <c r="A1652" i="111" s="1"/>
  <c r="A1653" i="111" s="1"/>
  <c r="A1654" i="111" s="1"/>
  <c r="A1655" i="111" s="1"/>
  <c r="A1656" i="111" s="1"/>
  <c r="A1657" i="111" s="1"/>
  <c r="A1658" i="111" s="1"/>
  <c r="A1659" i="111" s="1"/>
  <c r="A1660" i="111" s="1"/>
  <c r="A1661" i="111" s="1"/>
  <c r="A1662" i="111" s="1"/>
  <c r="A1663" i="111" s="1"/>
  <c r="A1664" i="111" s="1"/>
  <c r="A1665" i="111" s="1"/>
  <c r="A1666" i="111" s="1"/>
  <c r="A1667" i="111" s="1"/>
  <c r="A1668" i="111" s="1"/>
  <c r="A1669" i="111" s="1"/>
  <c r="A1670" i="111" s="1"/>
  <c r="A1671" i="111" s="1"/>
  <c r="A1672" i="111" s="1"/>
  <c r="A1673" i="111" s="1"/>
  <c r="A1674" i="111" s="1"/>
  <c r="A1675" i="111" s="1"/>
  <c r="A1676" i="111" s="1"/>
  <c r="A1677" i="111" s="1"/>
  <c r="A1678" i="111" s="1"/>
  <c r="A1679" i="111" s="1"/>
  <c r="A1680" i="111" s="1"/>
  <c r="A1681" i="111" s="1"/>
  <c r="A1682" i="111" s="1"/>
  <c r="A1683" i="111" s="1"/>
  <c r="A1684" i="111" s="1"/>
  <c r="A1685" i="111" s="1"/>
  <c r="A1686" i="111" s="1"/>
  <c r="A1687" i="111" s="1"/>
  <c r="A1688" i="111" s="1"/>
  <c r="A1689" i="111" s="1"/>
  <c r="A1690" i="111" s="1"/>
  <c r="A1691" i="111" s="1"/>
  <c r="A1692" i="111" s="1"/>
  <c r="A1693" i="111" s="1"/>
  <c r="A1694" i="111" s="1"/>
  <c r="A1695" i="111" s="1"/>
  <c r="A1696" i="111" s="1"/>
  <c r="A1697" i="111" s="1"/>
  <c r="A1698" i="111" s="1"/>
  <c r="A1699" i="111" s="1"/>
  <c r="A1700" i="111" s="1"/>
  <c r="A1701" i="111" s="1"/>
  <c r="A1702" i="111" s="1"/>
  <c r="A1703" i="111" s="1"/>
  <c r="A1704" i="111" s="1"/>
  <c r="A1705" i="111" s="1"/>
  <c r="A1706" i="111" s="1"/>
  <c r="A1707" i="111" s="1"/>
  <c r="A1708" i="111" s="1"/>
  <c r="A1709" i="111" s="1"/>
  <c r="A1710" i="111" s="1"/>
  <c r="A1711" i="111" s="1"/>
  <c r="A1712" i="111" s="1"/>
  <c r="A1713" i="111" s="1"/>
  <c r="A1714" i="111" s="1"/>
  <c r="A1715" i="111" s="1"/>
  <c r="A1716" i="111" s="1"/>
  <c r="A1717" i="111" s="1"/>
  <c r="A1718" i="111" s="1"/>
  <c r="A1719" i="111" s="1"/>
  <c r="A1720" i="111" s="1"/>
  <c r="A1721" i="111" s="1"/>
  <c r="A1722" i="111" s="1"/>
  <c r="A1723" i="111" s="1"/>
  <c r="A1724" i="111" s="1"/>
  <c r="A1725" i="111" s="1"/>
  <c r="A1726" i="111" s="1"/>
  <c r="A1727" i="111" s="1"/>
  <c r="A1728" i="111" s="1"/>
  <c r="A1729" i="111" s="1"/>
  <c r="A1730" i="111" s="1"/>
  <c r="A1731" i="111" s="1"/>
  <c r="A1732" i="111" s="1"/>
  <c r="A1733" i="111" s="1"/>
  <c r="A1734" i="111" s="1"/>
  <c r="A1735" i="111" s="1"/>
  <c r="A1736" i="111" s="1"/>
  <c r="A1737" i="111" s="1"/>
  <c r="A1738" i="111" s="1"/>
  <c r="A1739" i="111" s="1"/>
  <c r="A1740" i="111" s="1"/>
  <c r="A1741" i="111" s="1"/>
  <c r="A1742" i="111" s="1"/>
  <c r="A1743" i="111" s="1"/>
  <c r="A1744" i="111" s="1"/>
  <c r="A1745" i="111" s="1"/>
  <c r="A1746" i="111" s="1"/>
  <c r="A1747" i="111" s="1"/>
  <c r="A1748" i="111" s="1"/>
  <c r="A1749" i="111" s="1"/>
  <c r="A1750" i="111" s="1"/>
  <c r="A1751" i="111" s="1"/>
  <c r="I1752" i="111"/>
  <c r="L1239" i="111"/>
  <c r="M1239" i="111" s="1"/>
  <c r="L1063" i="111"/>
  <c r="M1063" i="111" s="1"/>
  <c r="L999" i="111"/>
  <c r="M999" i="111" s="1"/>
  <c r="L935" i="111"/>
  <c r="M935" i="111" s="1"/>
  <c r="L871" i="111"/>
  <c r="M871" i="111" s="1"/>
  <c r="L807" i="111"/>
  <c r="M807" i="111" s="1"/>
  <c r="L743" i="111"/>
  <c r="M743" i="111" s="1"/>
  <c r="L679" i="111"/>
  <c r="M679" i="111" s="1"/>
  <c r="L639" i="111"/>
  <c r="M639" i="111" s="1"/>
  <c r="L607" i="111"/>
  <c r="M607" i="111" s="1"/>
  <c r="L575" i="111"/>
  <c r="M575" i="111" s="1"/>
  <c r="L543" i="111"/>
  <c r="M543" i="111" s="1"/>
  <c r="L518" i="111"/>
  <c r="M518" i="111" s="1"/>
  <c r="L495" i="111"/>
  <c r="M495" i="111" s="1"/>
  <c r="L472" i="111"/>
  <c r="L454" i="111"/>
  <c r="M454" i="111" s="1"/>
  <c r="L431" i="111"/>
  <c r="M431" i="111" s="1"/>
  <c r="L408" i="111"/>
  <c r="M408" i="111" s="1"/>
  <c r="L390" i="111"/>
  <c r="M390" i="111" s="1"/>
  <c r="L367" i="111"/>
  <c r="M367" i="111" s="1"/>
  <c r="L344" i="111"/>
  <c r="L326" i="111"/>
  <c r="M326" i="111" s="1"/>
  <c r="L303" i="111"/>
  <c r="M303" i="111" s="1"/>
  <c r="L280" i="111"/>
  <c r="L262" i="111"/>
  <c r="M262" i="111" s="1"/>
  <c r="L240" i="111"/>
  <c r="M240" i="111" s="1"/>
  <c r="L224" i="111"/>
  <c r="L208" i="111"/>
  <c r="L193" i="111"/>
  <c r="M193" i="111" s="1"/>
  <c r="L182" i="111"/>
  <c r="M182" i="111" s="1"/>
  <c r="L168" i="111"/>
  <c r="L154" i="111"/>
  <c r="M154" i="111" s="1"/>
  <c r="L143" i="111"/>
  <c r="M143" i="111" s="1"/>
  <c r="L129" i="111"/>
  <c r="M129" i="111" s="1"/>
  <c r="L118" i="111"/>
  <c r="M118" i="111" s="1"/>
  <c r="L104" i="111"/>
  <c r="L90" i="111"/>
  <c r="M90" i="111" s="1"/>
  <c r="L79" i="111"/>
  <c r="M79" i="111" s="1"/>
  <c r="L67" i="111"/>
  <c r="M67" i="111" s="1"/>
  <c r="L58" i="111"/>
  <c r="M58" i="111" s="1"/>
  <c r="L49" i="111"/>
  <c r="M49" i="111" s="1"/>
  <c r="L40" i="111"/>
  <c r="M40" i="111" s="1"/>
  <c r="L31" i="111"/>
  <c r="M31" i="111" s="1"/>
  <c r="L23" i="111"/>
  <c r="M23" i="111" s="1"/>
  <c r="L15" i="111"/>
  <c r="M15" i="111" s="1"/>
  <c r="I1379" i="111"/>
  <c r="L1207" i="111" s="1"/>
  <c r="M1207" i="111" s="1"/>
  <c r="E10" i="111"/>
  <c r="E11" i="111"/>
  <c r="E12" i="111"/>
  <c r="E13" i="111"/>
  <c r="E14" i="111"/>
  <c r="E15" i="111"/>
  <c r="E16" i="111"/>
  <c r="E17" i="111"/>
  <c r="E18" i="111"/>
  <c r="E19" i="111"/>
  <c r="E20" i="111"/>
  <c r="E21" i="111"/>
  <c r="E22" i="111"/>
  <c r="E23" i="111"/>
  <c r="E24" i="111"/>
  <c r="E25" i="111"/>
  <c r="E26" i="111"/>
  <c r="E27" i="111"/>
  <c r="E28" i="111"/>
  <c r="E29" i="111"/>
  <c r="E30" i="111"/>
  <c r="E31" i="111"/>
  <c r="E32" i="111"/>
  <c r="E33" i="111"/>
  <c r="E34" i="111"/>
  <c r="E35" i="111"/>
  <c r="E36" i="111"/>
  <c r="E37" i="111"/>
  <c r="E38" i="111"/>
  <c r="E39" i="111"/>
  <c r="E40" i="111"/>
  <c r="E41" i="111"/>
  <c r="E42" i="111"/>
  <c r="E43" i="111"/>
  <c r="E44" i="111"/>
  <c r="E45" i="111"/>
  <c r="E46" i="111"/>
  <c r="E47" i="111"/>
  <c r="E48" i="111"/>
  <c r="E49" i="111"/>
  <c r="E50" i="111"/>
  <c r="E51" i="111"/>
  <c r="E52" i="111"/>
  <c r="E53" i="111"/>
  <c r="E54" i="111"/>
  <c r="E55" i="111"/>
  <c r="E56" i="111"/>
  <c r="E57" i="111"/>
  <c r="E58" i="111"/>
  <c r="E59" i="111"/>
  <c r="E60" i="111"/>
  <c r="E61" i="111"/>
  <c r="E62" i="111"/>
  <c r="E63" i="111"/>
  <c r="E64" i="111"/>
  <c r="E65" i="111"/>
  <c r="E66" i="111"/>
  <c r="E67" i="111"/>
  <c r="E68" i="111"/>
  <c r="E69" i="111"/>
  <c r="E70" i="111"/>
  <c r="E71" i="111"/>
  <c r="E72" i="111"/>
  <c r="E73" i="111"/>
  <c r="E74" i="111"/>
  <c r="E75" i="111"/>
  <c r="E76" i="111"/>
  <c r="E77" i="111"/>
  <c r="E78" i="111"/>
  <c r="E79" i="111"/>
  <c r="E80" i="111"/>
  <c r="E81" i="111"/>
  <c r="E82" i="111"/>
  <c r="E83" i="111"/>
  <c r="E84" i="111"/>
  <c r="E85" i="111"/>
  <c r="E86" i="111"/>
  <c r="E87" i="111"/>
  <c r="E88" i="111"/>
  <c r="E89" i="111"/>
  <c r="E90" i="111"/>
  <c r="E91" i="111"/>
  <c r="E92" i="111"/>
  <c r="E93" i="111"/>
  <c r="E94" i="111"/>
  <c r="E95" i="111"/>
  <c r="E96" i="111"/>
  <c r="E97" i="111"/>
  <c r="E98" i="111"/>
  <c r="E99" i="111"/>
  <c r="E100" i="111"/>
  <c r="E101" i="111"/>
  <c r="E102" i="111"/>
  <c r="E103" i="111"/>
  <c r="E104" i="111"/>
  <c r="E105" i="111"/>
  <c r="E106" i="111"/>
  <c r="E107" i="111"/>
  <c r="E108" i="111"/>
  <c r="E109" i="111"/>
  <c r="E110" i="111"/>
  <c r="E111" i="111"/>
  <c r="E112" i="111"/>
  <c r="E113" i="111"/>
  <c r="E114" i="111"/>
  <c r="E115" i="111"/>
  <c r="E116" i="111"/>
  <c r="E117" i="111"/>
  <c r="E118" i="111"/>
  <c r="E119" i="111"/>
  <c r="E120" i="111"/>
  <c r="E121" i="111"/>
  <c r="E122" i="111"/>
  <c r="E123" i="111"/>
  <c r="E124" i="111"/>
  <c r="E125" i="111"/>
  <c r="E126" i="111"/>
  <c r="E127" i="111"/>
  <c r="E128" i="111"/>
  <c r="E129" i="111"/>
  <c r="E130" i="111"/>
  <c r="E131" i="111"/>
  <c r="E132" i="111"/>
  <c r="E133" i="111"/>
  <c r="E134" i="111"/>
  <c r="E135" i="111"/>
  <c r="E136" i="111"/>
  <c r="E137" i="111"/>
  <c r="E138" i="111"/>
  <c r="E139" i="111"/>
  <c r="E140" i="111"/>
  <c r="E141" i="111"/>
  <c r="E142" i="111"/>
  <c r="E143" i="111"/>
  <c r="E144" i="111"/>
  <c r="E145" i="111"/>
  <c r="E146" i="111"/>
  <c r="E147" i="111"/>
  <c r="E148" i="111"/>
  <c r="E149" i="111"/>
  <c r="E150" i="111"/>
  <c r="E151" i="111"/>
  <c r="E152" i="111"/>
  <c r="E153" i="111"/>
  <c r="E154" i="111"/>
  <c r="E155" i="111"/>
  <c r="E156" i="111"/>
  <c r="E157" i="111"/>
  <c r="E158" i="111"/>
  <c r="E159" i="111"/>
  <c r="E160" i="111"/>
  <c r="E161" i="111"/>
  <c r="E162" i="111"/>
  <c r="E163" i="111"/>
  <c r="E164" i="111"/>
  <c r="E165" i="111"/>
  <c r="E166" i="111"/>
  <c r="E167" i="111"/>
  <c r="E168" i="111"/>
  <c r="E169" i="111"/>
  <c r="E170" i="111"/>
  <c r="E171" i="111"/>
  <c r="E172" i="111"/>
  <c r="E173" i="111"/>
  <c r="E174" i="111"/>
  <c r="E175" i="111"/>
  <c r="E176" i="111"/>
  <c r="E177" i="111"/>
  <c r="E178" i="111"/>
  <c r="E179" i="111"/>
  <c r="E180" i="111"/>
  <c r="E181" i="111"/>
  <c r="E182" i="111"/>
  <c r="E183" i="111"/>
  <c r="E184" i="111"/>
  <c r="E185" i="111"/>
  <c r="E186" i="111"/>
  <c r="E187" i="111"/>
  <c r="E188" i="111"/>
  <c r="E189" i="111"/>
  <c r="E190" i="111"/>
  <c r="E191" i="111"/>
  <c r="E192" i="111"/>
  <c r="E193" i="111"/>
  <c r="E194" i="111"/>
  <c r="E195" i="111"/>
  <c r="E196" i="111"/>
  <c r="E197" i="111"/>
  <c r="E198" i="111"/>
  <c r="E199" i="111"/>
  <c r="E200" i="111"/>
  <c r="E201" i="111"/>
  <c r="E202" i="111"/>
  <c r="E203" i="111"/>
  <c r="E204" i="111"/>
  <c r="E205" i="111"/>
  <c r="E206" i="111"/>
  <c r="E207" i="111"/>
  <c r="E208" i="111"/>
  <c r="E209" i="111"/>
  <c r="E210" i="111"/>
  <c r="E211" i="111"/>
  <c r="E212" i="111"/>
  <c r="E213" i="111"/>
  <c r="E214" i="111"/>
  <c r="E215" i="111"/>
  <c r="E216" i="111"/>
  <c r="E217" i="111"/>
  <c r="E218" i="111"/>
  <c r="E219" i="111"/>
  <c r="E220" i="111"/>
  <c r="E221" i="111"/>
  <c r="E222" i="111"/>
  <c r="E223" i="111"/>
  <c r="E224" i="111"/>
  <c r="E225" i="111"/>
  <c r="E226" i="111"/>
  <c r="E227" i="111"/>
  <c r="E228" i="111"/>
  <c r="E229" i="111"/>
  <c r="E230" i="111"/>
  <c r="E231" i="111"/>
  <c r="E232" i="111"/>
  <c r="E233" i="111"/>
  <c r="E234" i="111"/>
  <c r="E235" i="111"/>
  <c r="E236" i="111"/>
  <c r="E237" i="111"/>
  <c r="E238" i="111"/>
  <c r="E239" i="111"/>
  <c r="E240" i="111"/>
  <c r="E241" i="111"/>
  <c r="E242" i="111"/>
  <c r="E243" i="111"/>
  <c r="E244" i="111"/>
  <c r="E245" i="111"/>
  <c r="E246" i="111"/>
  <c r="E247" i="111"/>
  <c r="E248" i="111"/>
  <c r="E249" i="111"/>
  <c r="E250" i="111"/>
  <c r="E251" i="111"/>
  <c r="E252" i="111"/>
  <c r="E253" i="111"/>
  <c r="E254" i="111"/>
  <c r="E255" i="111"/>
  <c r="E256" i="111"/>
  <c r="E257" i="111"/>
  <c r="E258" i="111"/>
  <c r="E259" i="111"/>
  <c r="E260" i="111"/>
  <c r="E261" i="111"/>
  <c r="E262" i="111"/>
  <c r="E263" i="111"/>
  <c r="E264" i="111"/>
  <c r="E265" i="111"/>
  <c r="E266" i="111"/>
  <c r="E267" i="111"/>
  <c r="E268" i="111"/>
  <c r="E269" i="111"/>
  <c r="E270" i="111"/>
  <c r="E271" i="111"/>
  <c r="E272" i="111"/>
  <c r="E273" i="111"/>
  <c r="E274" i="111"/>
  <c r="E275" i="111"/>
  <c r="E276" i="111"/>
  <c r="E277" i="111"/>
  <c r="E278" i="111"/>
  <c r="E279" i="111"/>
  <c r="E280" i="111"/>
  <c r="E281" i="111"/>
  <c r="E282" i="111"/>
  <c r="E283" i="111"/>
  <c r="E284" i="111"/>
  <c r="E285" i="111"/>
  <c r="E286" i="111"/>
  <c r="E287" i="111"/>
  <c r="E288" i="111"/>
  <c r="E289" i="111"/>
  <c r="E290" i="111"/>
  <c r="E291" i="111"/>
  <c r="E292" i="111"/>
  <c r="E293" i="111"/>
  <c r="E294" i="111"/>
  <c r="E295" i="111"/>
  <c r="E296" i="111"/>
  <c r="E297" i="111"/>
  <c r="E298" i="111"/>
  <c r="E299" i="111"/>
  <c r="E300" i="111"/>
  <c r="E301" i="111"/>
  <c r="E302" i="111"/>
  <c r="E303" i="111"/>
  <c r="E304" i="111"/>
  <c r="E305" i="111"/>
  <c r="E306" i="111"/>
  <c r="E307" i="111"/>
  <c r="E308" i="111"/>
  <c r="E309" i="111"/>
  <c r="E310" i="111"/>
  <c r="E311" i="111"/>
  <c r="E312" i="111"/>
  <c r="E313" i="111"/>
  <c r="E314" i="111"/>
  <c r="E315" i="111"/>
  <c r="E316" i="111"/>
  <c r="E317" i="111"/>
  <c r="E318" i="111"/>
  <c r="E319" i="111"/>
  <c r="E320" i="111"/>
  <c r="E321" i="111"/>
  <c r="E322" i="111"/>
  <c r="E323" i="111"/>
  <c r="E324" i="111"/>
  <c r="E325" i="111"/>
  <c r="E326" i="111"/>
  <c r="E327" i="111"/>
  <c r="E328" i="111"/>
  <c r="E329" i="111"/>
  <c r="E330" i="111"/>
  <c r="E331" i="111"/>
  <c r="E332" i="111"/>
  <c r="E333" i="111"/>
  <c r="E334" i="111"/>
  <c r="E335" i="111"/>
  <c r="E336" i="111"/>
  <c r="E337" i="111"/>
  <c r="E338" i="111"/>
  <c r="E339" i="111"/>
  <c r="E340" i="111"/>
  <c r="E341" i="111"/>
  <c r="E342" i="111"/>
  <c r="E343" i="111"/>
  <c r="E344" i="111"/>
  <c r="E345" i="111"/>
  <c r="E346" i="111"/>
  <c r="E347" i="111"/>
  <c r="E348" i="111"/>
  <c r="E349" i="111"/>
  <c r="E350" i="111"/>
  <c r="E351" i="111"/>
  <c r="E352" i="111"/>
  <c r="E353" i="111"/>
  <c r="E354" i="111"/>
  <c r="E355" i="111"/>
  <c r="E356" i="111"/>
  <c r="E357" i="111"/>
  <c r="E358" i="111"/>
  <c r="E359" i="111"/>
  <c r="E360" i="111"/>
  <c r="E361" i="111"/>
  <c r="E362" i="111"/>
  <c r="E363" i="111"/>
  <c r="E364" i="111"/>
  <c r="E365" i="111"/>
  <c r="E366" i="111"/>
  <c r="E367" i="111"/>
  <c r="E368" i="111"/>
  <c r="E369" i="111"/>
  <c r="E370" i="111"/>
  <c r="E371" i="111"/>
  <c r="E372" i="111"/>
  <c r="E373" i="111"/>
  <c r="E374" i="111"/>
  <c r="E375" i="111"/>
  <c r="E376" i="111"/>
  <c r="E377" i="111"/>
  <c r="E378" i="111"/>
  <c r="E379" i="111"/>
  <c r="E380" i="111"/>
  <c r="E381" i="111"/>
  <c r="E382" i="111"/>
  <c r="E383" i="111"/>
  <c r="E384" i="111"/>
  <c r="E385" i="111"/>
  <c r="E386" i="111"/>
  <c r="E387" i="111"/>
  <c r="E388" i="111"/>
  <c r="E389" i="111"/>
  <c r="E390" i="111"/>
  <c r="E391" i="111"/>
  <c r="E392" i="111"/>
  <c r="E393" i="111"/>
  <c r="E394" i="111"/>
  <c r="E395" i="111"/>
  <c r="E396" i="111"/>
  <c r="E397" i="111"/>
  <c r="E398" i="111"/>
  <c r="E399" i="111"/>
  <c r="E400" i="111"/>
  <c r="E401" i="111"/>
  <c r="E402" i="111"/>
  <c r="E403" i="111"/>
  <c r="E404" i="111"/>
  <c r="E405" i="111"/>
  <c r="E406" i="111"/>
  <c r="E407" i="111"/>
  <c r="E408" i="111"/>
  <c r="E409" i="111"/>
  <c r="E410" i="111"/>
  <c r="E411" i="111"/>
  <c r="E412" i="111"/>
  <c r="E413" i="111"/>
  <c r="E414" i="111"/>
  <c r="E415" i="111"/>
  <c r="E416" i="111"/>
  <c r="E417" i="111"/>
  <c r="E418" i="111"/>
  <c r="E419" i="111"/>
  <c r="E420" i="111"/>
  <c r="E421" i="111"/>
  <c r="E422" i="111"/>
  <c r="E423" i="111"/>
  <c r="E424" i="111"/>
  <c r="E425" i="111"/>
  <c r="E426" i="111"/>
  <c r="E427" i="111"/>
  <c r="E428" i="111"/>
  <c r="E429" i="111"/>
  <c r="E430" i="111"/>
  <c r="E431" i="111"/>
  <c r="E432" i="111"/>
  <c r="E433" i="111"/>
  <c r="E434" i="111"/>
  <c r="E435" i="111"/>
  <c r="E436" i="111"/>
  <c r="E437" i="111"/>
  <c r="E438" i="111"/>
  <c r="E439" i="111"/>
  <c r="E440" i="111"/>
  <c r="E441" i="111"/>
  <c r="E442" i="111"/>
  <c r="E443" i="111"/>
  <c r="E444" i="111"/>
  <c r="E445" i="111"/>
  <c r="E446" i="111"/>
  <c r="E447" i="111"/>
  <c r="E448" i="111"/>
  <c r="E449" i="111"/>
  <c r="E450" i="111"/>
  <c r="E451" i="111"/>
  <c r="E452" i="111"/>
  <c r="E453" i="111"/>
  <c r="E454" i="111"/>
  <c r="E455" i="111"/>
  <c r="E456" i="111"/>
  <c r="E457" i="111"/>
  <c r="E458" i="111"/>
  <c r="E459" i="111"/>
  <c r="E460" i="111"/>
  <c r="E461" i="111"/>
  <c r="E462" i="111"/>
  <c r="E463" i="111"/>
  <c r="E464" i="111"/>
  <c r="E465" i="111"/>
  <c r="E466" i="111"/>
  <c r="E467" i="111"/>
  <c r="E468" i="111"/>
  <c r="E469" i="111"/>
  <c r="E470" i="111"/>
  <c r="E471" i="111"/>
  <c r="E472" i="111"/>
  <c r="E473" i="111"/>
  <c r="E474" i="111"/>
  <c r="E475" i="111"/>
  <c r="E476" i="111"/>
  <c r="E477" i="111"/>
  <c r="E478" i="111"/>
  <c r="E479" i="111"/>
  <c r="E480" i="111"/>
  <c r="E481" i="111"/>
  <c r="E482" i="111"/>
  <c r="E483" i="111"/>
  <c r="E484" i="111"/>
  <c r="E485" i="111"/>
  <c r="E486" i="111"/>
  <c r="E487" i="111"/>
  <c r="E488" i="111"/>
  <c r="E489" i="111"/>
  <c r="E490" i="111"/>
  <c r="E491" i="111"/>
  <c r="E492" i="111"/>
  <c r="E493" i="111"/>
  <c r="E494" i="111"/>
  <c r="E495" i="111"/>
  <c r="E496" i="111"/>
  <c r="E497" i="111"/>
  <c r="E498" i="111"/>
  <c r="E499" i="111"/>
  <c r="E500" i="111"/>
  <c r="E501" i="111"/>
  <c r="E502" i="111"/>
  <c r="E503" i="111"/>
  <c r="E504" i="111"/>
  <c r="E505" i="111"/>
  <c r="E506" i="111"/>
  <c r="E507" i="111"/>
  <c r="E508" i="111"/>
  <c r="E509" i="111"/>
  <c r="E510" i="111"/>
  <c r="E511" i="111"/>
  <c r="E512" i="111"/>
  <c r="E513" i="111"/>
  <c r="E514" i="111"/>
  <c r="E515" i="111"/>
  <c r="E516" i="111"/>
  <c r="E517" i="111"/>
  <c r="E518" i="111"/>
  <c r="E519" i="111"/>
  <c r="E520" i="111"/>
  <c r="E521" i="111"/>
  <c r="E522" i="111"/>
  <c r="E523" i="111"/>
  <c r="E524" i="111"/>
  <c r="E525" i="111"/>
  <c r="E526" i="111"/>
  <c r="E527" i="111"/>
  <c r="E528" i="111"/>
  <c r="E529" i="111"/>
  <c r="E530" i="111"/>
  <c r="E531" i="111"/>
  <c r="E532" i="111"/>
  <c r="E533" i="111"/>
  <c r="E534" i="111"/>
  <c r="E535" i="111"/>
  <c r="E536" i="111"/>
  <c r="E537" i="111"/>
  <c r="E538" i="111"/>
  <c r="E539" i="111"/>
  <c r="E540" i="111"/>
  <c r="E541" i="111"/>
  <c r="E542" i="111"/>
  <c r="E543" i="111"/>
  <c r="E544" i="111"/>
  <c r="E545" i="111"/>
  <c r="E546" i="111"/>
  <c r="E547" i="111"/>
  <c r="E548" i="111"/>
  <c r="E549" i="111"/>
  <c r="E550" i="111"/>
  <c r="E551" i="111"/>
  <c r="E552" i="111"/>
  <c r="E553" i="111"/>
  <c r="E554" i="111"/>
  <c r="E555" i="111"/>
  <c r="E556" i="111"/>
  <c r="E557" i="111"/>
  <c r="E558" i="111"/>
  <c r="E559" i="111"/>
  <c r="E560" i="111"/>
  <c r="E561" i="111"/>
  <c r="E562" i="111"/>
  <c r="E563" i="111"/>
  <c r="E564" i="111"/>
  <c r="E565" i="111"/>
  <c r="E566" i="111"/>
  <c r="E567" i="111"/>
  <c r="E568" i="111"/>
  <c r="E569" i="111"/>
  <c r="E570" i="111"/>
  <c r="E571" i="111"/>
  <c r="E572" i="111"/>
  <c r="E573" i="111"/>
  <c r="E574" i="111"/>
  <c r="E575" i="111"/>
  <c r="E576" i="111"/>
  <c r="E577" i="111"/>
  <c r="E578" i="111"/>
  <c r="E579" i="111"/>
  <c r="E580" i="111"/>
  <c r="E581" i="111"/>
  <c r="E582" i="111"/>
  <c r="E583" i="111"/>
  <c r="E584" i="111"/>
  <c r="E585" i="111"/>
  <c r="E586" i="111"/>
  <c r="E587" i="111"/>
  <c r="E588" i="111"/>
  <c r="E589" i="111"/>
  <c r="E590" i="111"/>
  <c r="E591" i="111"/>
  <c r="E592" i="111"/>
  <c r="E593" i="111"/>
  <c r="E594" i="111"/>
  <c r="E595" i="111"/>
  <c r="E596" i="111"/>
  <c r="E597" i="111"/>
  <c r="E598" i="111"/>
  <c r="E599" i="111"/>
  <c r="E600" i="111"/>
  <c r="E601" i="111"/>
  <c r="E602" i="111"/>
  <c r="E603" i="111"/>
  <c r="E604" i="111"/>
  <c r="E605" i="111"/>
  <c r="E606" i="111"/>
  <c r="E607" i="111"/>
  <c r="E608" i="111"/>
  <c r="E609" i="111"/>
  <c r="E610" i="111"/>
  <c r="E611" i="111"/>
  <c r="E612" i="111"/>
  <c r="E613" i="111"/>
  <c r="E614" i="111"/>
  <c r="E615" i="111"/>
  <c r="E616" i="111"/>
  <c r="E617" i="111"/>
  <c r="E618" i="111"/>
  <c r="E619" i="111"/>
  <c r="E620" i="111"/>
  <c r="E621" i="111"/>
  <c r="E622" i="111"/>
  <c r="E623" i="111"/>
  <c r="E624" i="111"/>
  <c r="E625" i="111"/>
  <c r="E626" i="111"/>
  <c r="E627" i="111"/>
  <c r="E628" i="111"/>
  <c r="E629" i="111"/>
  <c r="E630" i="111"/>
  <c r="E631" i="111"/>
  <c r="E632" i="111"/>
  <c r="E633" i="111"/>
  <c r="E634" i="111"/>
  <c r="E635" i="111"/>
  <c r="E636" i="111"/>
  <c r="E637" i="111"/>
  <c r="E638" i="111"/>
  <c r="E639" i="111"/>
  <c r="E640" i="111"/>
  <c r="E641" i="111"/>
  <c r="E642" i="111"/>
  <c r="E643" i="111"/>
  <c r="E644" i="111"/>
  <c r="E645" i="111"/>
  <c r="E646" i="111"/>
  <c r="E647" i="111"/>
  <c r="E648" i="111"/>
  <c r="E649" i="111"/>
  <c r="E650" i="111"/>
  <c r="E651" i="111"/>
  <c r="E652" i="111"/>
  <c r="E653" i="111"/>
  <c r="E654" i="111"/>
  <c r="E655" i="111"/>
  <c r="E656" i="111"/>
  <c r="E657" i="111"/>
  <c r="E658" i="111"/>
  <c r="E659" i="111"/>
  <c r="E660" i="111"/>
  <c r="E661" i="111"/>
  <c r="E662" i="111"/>
  <c r="E663" i="111"/>
  <c r="E664" i="111"/>
  <c r="E665" i="111"/>
  <c r="E666" i="111"/>
  <c r="E667" i="111"/>
  <c r="E668" i="111"/>
  <c r="E669" i="111"/>
  <c r="E670" i="111"/>
  <c r="E671" i="111"/>
  <c r="E672" i="111"/>
  <c r="E673" i="111"/>
  <c r="E674" i="111"/>
  <c r="E675" i="111"/>
  <c r="E676" i="111"/>
  <c r="E677" i="111"/>
  <c r="E678" i="111"/>
  <c r="E679" i="111"/>
  <c r="E680" i="111"/>
  <c r="E681" i="111"/>
  <c r="E682" i="111"/>
  <c r="E683" i="111"/>
  <c r="E684" i="111"/>
  <c r="E685" i="111"/>
  <c r="E686" i="111"/>
  <c r="E687" i="111"/>
  <c r="E688" i="111"/>
  <c r="E689" i="111"/>
  <c r="E690" i="111"/>
  <c r="E691" i="111"/>
  <c r="E692" i="111"/>
  <c r="E693" i="111"/>
  <c r="E694" i="111"/>
  <c r="E695" i="111"/>
  <c r="E696" i="111"/>
  <c r="E697" i="111"/>
  <c r="E698" i="111"/>
  <c r="E699" i="111"/>
  <c r="E700" i="111"/>
  <c r="E701" i="111"/>
  <c r="E702" i="111"/>
  <c r="E703" i="111"/>
  <c r="E704" i="111"/>
  <c r="E705" i="111"/>
  <c r="E706" i="111"/>
  <c r="E707" i="111"/>
  <c r="E708" i="111"/>
  <c r="E709" i="111"/>
  <c r="E710" i="111"/>
  <c r="E711" i="111"/>
  <c r="E712" i="111"/>
  <c r="E713" i="111"/>
  <c r="E714" i="111"/>
  <c r="E715" i="111"/>
  <c r="E716" i="111"/>
  <c r="E717" i="111"/>
  <c r="E718" i="111"/>
  <c r="E719" i="111"/>
  <c r="E720" i="111"/>
  <c r="E721" i="111"/>
  <c r="E722" i="111"/>
  <c r="E723" i="111"/>
  <c r="E724" i="111"/>
  <c r="E725" i="111"/>
  <c r="E726" i="111"/>
  <c r="E727" i="111"/>
  <c r="E728" i="111"/>
  <c r="E729" i="111"/>
  <c r="E730" i="111"/>
  <c r="E731" i="111"/>
  <c r="E732" i="111"/>
  <c r="E733" i="111"/>
  <c r="E734" i="111"/>
  <c r="E735" i="111"/>
  <c r="E736" i="111"/>
  <c r="E737" i="111"/>
  <c r="E738" i="111"/>
  <c r="E739" i="111"/>
  <c r="E740" i="111"/>
  <c r="E741" i="111"/>
  <c r="E742" i="111"/>
  <c r="E743" i="111"/>
  <c r="E744" i="111"/>
  <c r="E745" i="111"/>
  <c r="E746" i="111"/>
  <c r="E747" i="111"/>
  <c r="E748" i="111"/>
  <c r="E749" i="111"/>
  <c r="E750" i="111"/>
  <c r="E751" i="111"/>
  <c r="E752" i="111"/>
  <c r="E753" i="111"/>
  <c r="E754" i="111"/>
  <c r="E755" i="111"/>
  <c r="E756" i="111"/>
  <c r="E757" i="111"/>
  <c r="E758" i="111"/>
  <c r="E759" i="111"/>
  <c r="E760" i="111"/>
  <c r="E761" i="111"/>
  <c r="E762" i="111"/>
  <c r="E763" i="111"/>
  <c r="E764" i="111"/>
  <c r="E765" i="111"/>
  <c r="E766" i="111"/>
  <c r="E767" i="111"/>
  <c r="E768" i="111"/>
  <c r="E769" i="111"/>
  <c r="E770" i="111"/>
  <c r="E771" i="111"/>
  <c r="E772" i="111"/>
  <c r="E773" i="111"/>
  <c r="E774" i="111"/>
  <c r="E775" i="111"/>
  <c r="E776" i="111"/>
  <c r="E777" i="111"/>
  <c r="E778" i="111"/>
  <c r="E779" i="111"/>
  <c r="E780" i="111"/>
  <c r="E781" i="111"/>
  <c r="E782" i="111"/>
  <c r="E783" i="111"/>
  <c r="E784" i="111"/>
  <c r="E785" i="111"/>
  <c r="E786" i="111"/>
  <c r="E787" i="111"/>
  <c r="E788" i="111"/>
  <c r="E789" i="111"/>
  <c r="E790" i="111"/>
  <c r="E791" i="111"/>
  <c r="E792" i="111"/>
  <c r="E793" i="111"/>
  <c r="E794" i="111"/>
  <c r="E795" i="111"/>
  <c r="E796" i="111"/>
  <c r="E797" i="111"/>
  <c r="E798" i="111"/>
  <c r="E799" i="111"/>
  <c r="E800" i="111"/>
  <c r="E801" i="111"/>
  <c r="E802" i="111"/>
  <c r="E803" i="111"/>
  <c r="E804" i="111"/>
  <c r="E805" i="111"/>
  <c r="E806" i="111"/>
  <c r="E807" i="111"/>
  <c r="E808" i="111"/>
  <c r="E809" i="111"/>
  <c r="E810" i="111"/>
  <c r="E811" i="111"/>
  <c r="E812" i="111"/>
  <c r="E813" i="111"/>
  <c r="E814" i="111"/>
  <c r="E815" i="111"/>
  <c r="E816" i="111"/>
  <c r="E817" i="111"/>
  <c r="E818" i="111"/>
  <c r="E819" i="111"/>
  <c r="E820" i="111"/>
  <c r="E821" i="111"/>
  <c r="E822" i="111"/>
  <c r="E823" i="111"/>
  <c r="E824" i="111"/>
  <c r="E825" i="111"/>
  <c r="E826" i="111"/>
  <c r="E827" i="111"/>
  <c r="E828" i="111"/>
  <c r="E829" i="111"/>
  <c r="E830" i="111"/>
  <c r="E831" i="111"/>
  <c r="E832" i="111"/>
  <c r="E833" i="111"/>
  <c r="E834" i="111"/>
  <c r="E835" i="111"/>
  <c r="E836" i="111"/>
  <c r="E837" i="111"/>
  <c r="E838" i="111"/>
  <c r="E839" i="111"/>
  <c r="E840" i="111"/>
  <c r="E841" i="111"/>
  <c r="E842" i="111"/>
  <c r="E843" i="111"/>
  <c r="E844" i="111"/>
  <c r="E845" i="111"/>
  <c r="E846" i="111"/>
  <c r="E847" i="111"/>
  <c r="E848" i="111"/>
  <c r="E849" i="111"/>
  <c r="E850" i="111"/>
  <c r="E851" i="111"/>
  <c r="E852" i="111"/>
  <c r="E853" i="111"/>
  <c r="E854" i="111"/>
  <c r="E855" i="111"/>
  <c r="E856" i="111"/>
  <c r="E857" i="111"/>
  <c r="E858" i="111"/>
  <c r="E859" i="111"/>
  <c r="E860" i="111"/>
  <c r="E861" i="111"/>
  <c r="E862" i="111"/>
  <c r="E863" i="111"/>
  <c r="E864" i="111"/>
  <c r="E865" i="111"/>
  <c r="E866" i="111"/>
  <c r="E867" i="111"/>
  <c r="E868" i="111"/>
  <c r="E869" i="111"/>
  <c r="E870" i="111"/>
  <c r="E871" i="111"/>
  <c r="E872" i="111"/>
  <c r="E873" i="111"/>
  <c r="E874" i="111"/>
  <c r="E875" i="111"/>
  <c r="E876" i="111"/>
  <c r="E877" i="111"/>
  <c r="E878" i="111"/>
  <c r="E879" i="111"/>
  <c r="E880" i="111"/>
  <c r="E881" i="111"/>
  <c r="E882" i="111"/>
  <c r="E883" i="111"/>
  <c r="E884" i="111"/>
  <c r="E885" i="111"/>
  <c r="E886" i="111"/>
  <c r="E887" i="111"/>
  <c r="E888" i="111"/>
  <c r="E889" i="111"/>
  <c r="E890" i="111"/>
  <c r="E891" i="111"/>
  <c r="E892" i="111"/>
  <c r="E893" i="111"/>
  <c r="E894" i="111"/>
  <c r="E895" i="111"/>
  <c r="E896" i="111"/>
  <c r="E897" i="111"/>
  <c r="E898" i="111"/>
  <c r="E899" i="111"/>
  <c r="E900" i="111"/>
  <c r="E901" i="111"/>
  <c r="E902" i="111"/>
  <c r="E903" i="111"/>
  <c r="E904" i="111"/>
  <c r="E905" i="111"/>
  <c r="E906" i="111"/>
  <c r="E907" i="111"/>
  <c r="E908" i="111"/>
  <c r="E909" i="111"/>
  <c r="E910" i="111"/>
  <c r="E911" i="111"/>
  <c r="E912" i="111"/>
  <c r="E913" i="111"/>
  <c r="E914" i="111"/>
  <c r="E915" i="111"/>
  <c r="E916" i="111"/>
  <c r="E917" i="111"/>
  <c r="E918" i="111"/>
  <c r="E919" i="111"/>
  <c r="E920" i="111"/>
  <c r="E921" i="111"/>
  <c r="E922" i="111"/>
  <c r="E923" i="111"/>
  <c r="E924" i="111"/>
  <c r="E925" i="111"/>
  <c r="E926" i="111"/>
  <c r="E927" i="111"/>
  <c r="E928" i="111"/>
  <c r="E929" i="111"/>
  <c r="E930" i="111"/>
  <c r="E931" i="111"/>
  <c r="E932" i="111"/>
  <c r="E933" i="111"/>
  <c r="E934" i="111"/>
  <c r="E935" i="111"/>
  <c r="E936" i="111"/>
  <c r="E937" i="111"/>
  <c r="E938" i="111"/>
  <c r="E939" i="111"/>
  <c r="E940" i="111"/>
  <c r="E941" i="111"/>
  <c r="E942" i="111"/>
  <c r="E943" i="111"/>
  <c r="E944" i="111"/>
  <c r="E945" i="111"/>
  <c r="E946" i="111"/>
  <c r="E947" i="111"/>
  <c r="E948" i="111"/>
  <c r="E949" i="111"/>
  <c r="E950" i="111"/>
  <c r="E951" i="111"/>
  <c r="E952" i="111"/>
  <c r="E953" i="111"/>
  <c r="E954" i="111"/>
  <c r="E955" i="111"/>
  <c r="E956" i="111"/>
  <c r="E957" i="111"/>
  <c r="E958" i="111"/>
  <c r="E959" i="111"/>
  <c r="E960" i="111"/>
  <c r="E961" i="111"/>
  <c r="E962" i="111"/>
  <c r="E963" i="111"/>
  <c r="E964" i="111"/>
  <c r="E965" i="111"/>
  <c r="E966" i="111"/>
  <c r="E967" i="111"/>
  <c r="E968" i="111"/>
  <c r="E969" i="111"/>
  <c r="E970" i="111"/>
  <c r="E971" i="111"/>
  <c r="E972" i="111"/>
  <c r="E973" i="111"/>
  <c r="E974" i="111"/>
  <c r="E975" i="111"/>
  <c r="E976" i="111"/>
  <c r="E977" i="111"/>
  <c r="E978" i="111"/>
  <c r="E979" i="111"/>
  <c r="E980" i="111"/>
  <c r="E981" i="111"/>
  <c r="E982" i="111"/>
  <c r="E983" i="111"/>
  <c r="E984" i="111"/>
  <c r="E985" i="111"/>
  <c r="E986" i="111"/>
  <c r="E987" i="111"/>
  <c r="E988" i="111"/>
  <c r="E989" i="111"/>
  <c r="E990" i="111"/>
  <c r="E991" i="111"/>
  <c r="E992" i="111"/>
  <c r="E993" i="111"/>
  <c r="E994" i="111"/>
  <c r="E995" i="111"/>
  <c r="E996" i="111"/>
  <c r="E997" i="111"/>
  <c r="E998" i="111"/>
  <c r="E999" i="111"/>
  <c r="E1000" i="111"/>
  <c r="E1001" i="111"/>
  <c r="E1002" i="111"/>
  <c r="E1003" i="111"/>
  <c r="E1004" i="111"/>
  <c r="E1005" i="111"/>
  <c r="E1006" i="111"/>
  <c r="E1007" i="111"/>
  <c r="E1008" i="111"/>
  <c r="E1009" i="111"/>
  <c r="E1010" i="111"/>
  <c r="E1011" i="111"/>
  <c r="E1012" i="111"/>
  <c r="E1013" i="111"/>
  <c r="E1014" i="111"/>
  <c r="E1015" i="111"/>
  <c r="E1016" i="111"/>
  <c r="E1017" i="111"/>
  <c r="E1018" i="111"/>
  <c r="E1019" i="111"/>
  <c r="E1020" i="111"/>
  <c r="E1021" i="111"/>
  <c r="E1022" i="111"/>
  <c r="E1023" i="111"/>
  <c r="E1024" i="111"/>
  <c r="E1025" i="111"/>
  <c r="E1026" i="111"/>
  <c r="E1027" i="111"/>
  <c r="E1028" i="111"/>
  <c r="E1029" i="111"/>
  <c r="E1030" i="111"/>
  <c r="E1031" i="111"/>
  <c r="E1032" i="111"/>
  <c r="E1033" i="111"/>
  <c r="E1034" i="111"/>
  <c r="E1035" i="111"/>
  <c r="E1036" i="111"/>
  <c r="E1037" i="111"/>
  <c r="E1038" i="111"/>
  <c r="E1039" i="111"/>
  <c r="E1040" i="111"/>
  <c r="E1041" i="111"/>
  <c r="E1042" i="111"/>
  <c r="E1043" i="111"/>
  <c r="E1044" i="111"/>
  <c r="E1045" i="111"/>
  <c r="E1046" i="111"/>
  <c r="E1047" i="111"/>
  <c r="E1048" i="111"/>
  <c r="E1049" i="111"/>
  <c r="E1050" i="111"/>
  <c r="E1051" i="111"/>
  <c r="E1052" i="111"/>
  <c r="E1053" i="111"/>
  <c r="E1054" i="111"/>
  <c r="E1055" i="111"/>
  <c r="E1056" i="111"/>
  <c r="E1057" i="111"/>
  <c r="E1058" i="111"/>
  <c r="E1059" i="111"/>
  <c r="E1060" i="111"/>
  <c r="E1061" i="111"/>
  <c r="E1062" i="111"/>
  <c r="E1063" i="111"/>
  <c r="E1064" i="111"/>
  <c r="E1065" i="111"/>
  <c r="E1066" i="111"/>
  <c r="E1067" i="111"/>
  <c r="E1068" i="111"/>
  <c r="E1069" i="111"/>
  <c r="E1070" i="111"/>
  <c r="E1071" i="111"/>
  <c r="E1072" i="111"/>
  <c r="E1073" i="111"/>
  <c r="E1074" i="111"/>
  <c r="E1075" i="111"/>
  <c r="E1076" i="111"/>
  <c r="E1077" i="111"/>
  <c r="E1078" i="111"/>
  <c r="E1079" i="111"/>
  <c r="E1080" i="111"/>
  <c r="E1081" i="111"/>
  <c r="E1082" i="111"/>
  <c r="E1083" i="111"/>
  <c r="E1084" i="111"/>
  <c r="E1085" i="111"/>
  <c r="E1086" i="111"/>
  <c r="E1087" i="111"/>
  <c r="E1088" i="111"/>
  <c r="E1089" i="111"/>
  <c r="E1090" i="111"/>
  <c r="E1091" i="111"/>
  <c r="E1092" i="111"/>
  <c r="E1093" i="111"/>
  <c r="E1094" i="111"/>
  <c r="E1095" i="111"/>
  <c r="E1096" i="111"/>
  <c r="E1097" i="111"/>
  <c r="E1098" i="111"/>
  <c r="E1099" i="111"/>
  <c r="E1100" i="111"/>
  <c r="E1101" i="111"/>
  <c r="E1102" i="111"/>
  <c r="E1103" i="111"/>
  <c r="E1104" i="111"/>
  <c r="E1105" i="111"/>
  <c r="E1106" i="111"/>
  <c r="E1107" i="111"/>
  <c r="E1108" i="111"/>
  <c r="E1109" i="111"/>
  <c r="E1110" i="111"/>
  <c r="E1111" i="111"/>
  <c r="E1112" i="111"/>
  <c r="E1113" i="111"/>
  <c r="E1114" i="111"/>
  <c r="E1115" i="111"/>
  <c r="E1116" i="111"/>
  <c r="E1117" i="111"/>
  <c r="E1118" i="111"/>
  <c r="E1119" i="111"/>
  <c r="E1120" i="111"/>
  <c r="E1121" i="111"/>
  <c r="E1122" i="111"/>
  <c r="E1123" i="111"/>
  <c r="E1124" i="111"/>
  <c r="E1125" i="111"/>
  <c r="E1126" i="111"/>
  <c r="E1127" i="111"/>
  <c r="E1128" i="111"/>
  <c r="E1129" i="111"/>
  <c r="E1130" i="111"/>
  <c r="E1131" i="111"/>
  <c r="E1132" i="111"/>
  <c r="E1133" i="111"/>
  <c r="E1134" i="111"/>
  <c r="E1135" i="111"/>
  <c r="E1136" i="111"/>
  <c r="E1137" i="111"/>
  <c r="E1138" i="111"/>
  <c r="E1139" i="111"/>
  <c r="E1140" i="111"/>
  <c r="E1141" i="111"/>
  <c r="E1142" i="111"/>
  <c r="E1143" i="111"/>
  <c r="E1144" i="111"/>
  <c r="E1145" i="111"/>
  <c r="E1146" i="111"/>
  <c r="E1147" i="111"/>
  <c r="E1148" i="111"/>
  <c r="E1149" i="111"/>
  <c r="E1150" i="111"/>
  <c r="E1151" i="111"/>
  <c r="E1152" i="111"/>
  <c r="E1153" i="111"/>
  <c r="E1154" i="111"/>
  <c r="E1155" i="111"/>
  <c r="E1156" i="111"/>
  <c r="E1157" i="111"/>
  <c r="E1158" i="111"/>
  <c r="E1159" i="111"/>
  <c r="E1160" i="111"/>
  <c r="E1161" i="111"/>
  <c r="E1162" i="111"/>
  <c r="E1163" i="111"/>
  <c r="E1164" i="111"/>
  <c r="E1165" i="111"/>
  <c r="E1166" i="111"/>
  <c r="E1167" i="111"/>
  <c r="E1168" i="111"/>
  <c r="E1169" i="111"/>
  <c r="E1170" i="111"/>
  <c r="E1171" i="111"/>
  <c r="E1172" i="111"/>
  <c r="E1173" i="111"/>
  <c r="E1174" i="111"/>
  <c r="E1175" i="111"/>
  <c r="E1176" i="111"/>
  <c r="E1177" i="111"/>
  <c r="E1178" i="111"/>
  <c r="E1179" i="111"/>
  <c r="E1180" i="111"/>
  <c r="E1181" i="111"/>
  <c r="E1182" i="111"/>
  <c r="E1183" i="111"/>
  <c r="E1184" i="111"/>
  <c r="E1185" i="111"/>
  <c r="E1186" i="111"/>
  <c r="E1187" i="111"/>
  <c r="E1188" i="111"/>
  <c r="E1189" i="111"/>
  <c r="E1190" i="111"/>
  <c r="E1191" i="111"/>
  <c r="E1192" i="111"/>
  <c r="E1193" i="111"/>
  <c r="E1194" i="111"/>
  <c r="E1195" i="111"/>
  <c r="E1196" i="111"/>
  <c r="E1197" i="111"/>
  <c r="E1198" i="111"/>
  <c r="E1199" i="111"/>
  <c r="E1200" i="111"/>
  <c r="E1201" i="111"/>
  <c r="E1202" i="111"/>
  <c r="E1203" i="111"/>
  <c r="E1204" i="111"/>
  <c r="E1205" i="111"/>
  <c r="E1206" i="111"/>
  <c r="E1207" i="111"/>
  <c r="E1208" i="111"/>
  <c r="E1209" i="111"/>
  <c r="E1210" i="111"/>
  <c r="E1211" i="111"/>
  <c r="E1212" i="111"/>
  <c r="E1213" i="111"/>
  <c r="E1214" i="111"/>
  <c r="E1215" i="111"/>
  <c r="E1216" i="111"/>
  <c r="E1217" i="111"/>
  <c r="E1218" i="111"/>
  <c r="E1219" i="111"/>
  <c r="E1220" i="111"/>
  <c r="E1221" i="111"/>
  <c r="E1222" i="111"/>
  <c r="E1223" i="111"/>
  <c r="E1224" i="111"/>
  <c r="E1225" i="111"/>
  <c r="E1226" i="111"/>
  <c r="E1227" i="111"/>
  <c r="E1228" i="111"/>
  <c r="E1229" i="111"/>
  <c r="E1230" i="111"/>
  <c r="E1231" i="111"/>
  <c r="E1232" i="111"/>
  <c r="E1233" i="111"/>
  <c r="E1234" i="111"/>
  <c r="E1235" i="111"/>
  <c r="E1236" i="111"/>
  <c r="E1237" i="111"/>
  <c r="E1238" i="111"/>
  <c r="E1239" i="111"/>
  <c r="E1240" i="111"/>
  <c r="E1241" i="111"/>
  <c r="E1242" i="111"/>
  <c r="E1243" i="111"/>
  <c r="E1244" i="111"/>
  <c r="E1245" i="111"/>
  <c r="E1246" i="111"/>
  <c r="E1247" i="111"/>
  <c r="E1248" i="111"/>
  <c r="E1249" i="111"/>
  <c r="E1250" i="111"/>
  <c r="E1251" i="111"/>
  <c r="E1252" i="111"/>
  <c r="E1253" i="111"/>
  <c r="E1254" i="111"/>
  <c r="E1255" i="111"/>
  <c r="E1256" i="111"/>
  <c r="E1257" i="111"/>
  <c r="E1258" i="111"/>
  <c r="E1259" i="111"/>
  <c r="E1260" i="111"/>
  <c r="E1261" i="111"/>
  <c r="E1262" i="111"/>
  <c r="E1263" i="111"/>
  <c r="E1264" i="111"/>
  <c r="E1265" i="111"/>
  <c r="E1266" i="111"/>
  <c r="E1267" i="111"/>
  <c r="E1268" i="111"/>
  <c r="E1269" i="111"/>
  <c r="E1270" i="111"/>
  <c r="E1271" i="111"/>
  <c r="E1272" i="111"/>
  <c r="E1273" i="111"/>
  <c r="E1274" i="111"/>
  <c r="E1275" i="111"/>
  <c r="E1276" i="111"/>
  <c r="E1277" i="111"/>
  <c r="E1278" i="111"/>
  <c r="E1279" i="111"/>
  <c r="E1280" i="111"/>
  <c r="E1281" i="111"/>
  <c r="E1282" i="111"/>
  <c r="E1283" i="111"/>
  <c r="E1284" i="111"/>
  <c r="E1285" i="111"/>
  <c r="E1286" i="111"/>
  <c r="E1287" i="111"/>
  <c r="E1288" i="111"/>
  <c r="E1289" i="111"/>
  <c r="E1290" i="111"/>
  <c r="E1291" i="111"/>
  <c r="E1292" i="111"/>
  <c r="E1293" i="111"/>
  <c r="E1294" i="111"/>
  <c r="E1295" i="111"/>
  <c r="E1296" i="111"/>
  <c r="E1297" i="111"/>
  <c r="E1298" i="111"/>
  <c r="E1299" i="111"/>
  <c r="E1300" i="111"/>
  <c r="E1301" i="111"/>
  <c r="E1302" i="111"/>
  <c r="E1303" i="111"/>
  <c r="E1304" i="111"/>
  <c r="E1305" i="111"/>
  <c r="E1306" i="111"/>
  <c r="E1307" i="111"/>
  <c r="E1308" i="111"/>
  <c r="E1309" i="111"/>
  <c r="E1310" i="111"/>
  <c r="E1311" i="111"/>
  <c r="E1312" i="111"/>
  <c r="E1313" i="111"/>
  <c r="E1314" i="111"/>
  <c r="E1315" i="111"/>
  <c r="E1316" i="111"/>
  <c r="E1317" i="111"/>
  <c r="E1318" i="111"/>
  <c r="E1319" i="111"/>
  <c r="E1320" i="111"/>
  <c r="E1321" i="111"/>
  <c r="E1322" i="111"/>
  <c r="E1323" i="111"/>
  <c r="E1324" i="111"/>
  <c r="E1325" i="111"/>
  <c r="E1326" i="111"/>
  <c r="E1327" i="111"/>
  <c r="E1328" i="111"/>
  <c r="E1329" i="111"/>
  <c r="E1330" i="111"/>
  <c r="E1331" i="111"/>
  <c r="E1332" i="111"/>
  <c r="E1333" i="111"/>
  <c r="E1334" i="111"/>
  <c r="E1335" i="111"/>
  <c r="E1336" i="111"/>
  <c r="E1337" i="111"/>
  <c r="E1338" i="111"/>
  <c r="E1339" i="111"/>
  <c r="E1340" i="111"/>
  <c r="E1341" i="111"/>
  <c r="E1342" i="111"/>
  <c r="E1343" i="111"/>
  <c r="E1344" i="111"/>
  <c r="E1345" i="111"/>
  <c r="E1346" i="111"/>
  <c r="E1347" i="111"/>
  <c r="E1348" i="111"/>
  <c r="E1349" i="111"/>
  <c r="E1350" i="111"/>
  <c r="E1351" i="111"/>
  <c r="E1352" i="111"/>
  <c r="E1353" i="111"/>
  <c r="E1354" i="111"/>
  <c r="E1355" i="111"/>
  <c r="E1356" i="111"/>
  <c r="E1357" i="111"/>
  <c r="E1358" i="111"/>
  <c r="E1359" i="111"/>
  <c r="E1360" i="111"/>
  <c r="E1361" i="111"/>
  <c r="E1362" i="111"/>
  <c r="E1363" i="111"/>
  <c r="E1364" i="111"/>
  <c r="E1365" i="111"/>
  <c r="E1366" i="111"/>
  <c r="E1367" i="111"/>
  <c r="E1368" i="111"/>
  <c r="E1369" i="111"/>
  <c r="E1370" i="111"/>
  <c r="E1371" i="111"/>
  <c r="E1372" i="111"/>
  <c r="E1373" i="111"/>
  <c r="E1374" i="111"/>
  <c r="E1375" i="111"/>
  <c r="E1376" i="111"/>
  <c r="E1377" i="111"/>
  <c r="E1378" i="111"/>
  <c r="E9" i="111"/>
  <c r="A9" i="111"/>
  <c r="A10" i="111" s="1"/>
  <c r="A11" i="111" s="1"/>
  <c r="A12" i="111" s="1"/>
  <c r="A13" i="111" s="1"/>
  <c r="A14" i="111" s="1"/>
  <c r="A15" i="111" s="1"/>
  <c r="A16" i="111" s="1"/>
  <c r="A17" i="111" s="1"/>
  <c r="A18" i="111" s="1"/>
  <c r="A19" i="111" s="1"/>
  <c r="A20" i="111" s="1"/>
  <c r="A21" i="111" s="1"/>
  <c r="A22" i="111" s="1"/>
  <c r="A23" i="111" s="1"/>
  <c r="A24" i="111" s="1"/>
  <c r="A25" i="111" s="1"/>
  <c r="A26" i="111" s="1"/>
  <c r="A27" i="111" s="1"/>
  <c r="A28" i="111" s="1"/>
  <c r="A29" i="111" s="1"/>
  <c r="A30" i="111" s="1"/>
  <c r="A31" i="111" s="1"/>
  <c r="A32" i="111" s="1"/>
  <c r="A33" i="111" s="1"/>
  <c r="A34" i="111" s="1"/>
  <c r="A35" i="111" s="1"/>
  <c r="A36" i="111" s="1"/>
  <c r="A37" i="111" s="1"/>
  <c r="A38" i="111" s="1"/>
  <c r="A39" i="111" s="1"/>
  <c r="A40" i="111" s="1"/>
  <c r="A41" i="111" s="1"/>
  <c r="A42" i="111" s="1"/>
  <c r="A43" i="111" s="1"/>
  <c r="A44" i="111" s="1"/>
  <c r="A45" i="111" s="1"/>
  <c r="A46" i="111" s="1"/>
  <c r="A47" i="111" s="1"/>
  <c r="A48" i="111" s="1"/>
  <c r="A49" i="111" s="1"/>
  <c r="A50" i="111" s="1"/>
  <c r="A51" i="111" s="1"/>
  <c r="A52" i="111" s="1"/>
  <c r="A53" i="111" s="1"/>
  <c r="A54" i="111" s="1"/>
  <c r="A55" i="111" s="1"/>
  <c r="A56" i="111" s="1"/>
  <c r="A57" i="111" s="1"/>
  <c r="A58" i="111" s="1"/>
  <c r="A59" i="111" s="1"/>
  <c r="A60" i="111" s="1"/>
  <c r="A61" i="111" s="1"/>
  <c r="A62" i="111" s="1"/>
  <c r="A63" i="111" s="1"/>
  <c r="A64" i="111" s="1"/>
  <c r="A65" i="111" s="1"/>
  <c r="A66" i="111" s="1"/>
  <c r="A67" i="111" s="1"/>
  <c r="A68" i="111" s="1"/>
  <c r="A69" i="111" s="1"/>
  <c r="A70" i="111" s="1"/>
  <c r="A71" i="111" s="1"/>
  <c r="A72" i="111" s="1"/>
  <c r="A73" i="111" s="1"/>
  <c r="A74" i="111" s="1"/>
  <c r="A75" i="111" s="1"/>
  <c r="A76" i="111" s="1"/>
  <c r="A77" i="111" s="1"/>
  <c r="A78" i="111" s="1"/>
  <c r="A79" i="111" s="1"/>
  <c r="A80" i="111" s="1"/>
  <c r="A81" i="111" s="1"/>
  <c r="A82" i="111" s="1"/>
  <c r="A83" i="111" s="1"/>
  <c r="A84" i="111" s="1"/>
  <c r="A85" i="111" s="1"/>
  <c r="A86" i="111" s="1"/>
  <c r="A87" i="111" s="1"/>
  <c r="A88" i="111" s="1"/>
  <c r="A89" i="111" s="1"/>
  <c r="A90" i="111" s="1"/>
  <c r="A91" i="111" s="1"/>
  <c r="A92" i="111" s="1"/>
  <c r="A93" i="111" s="1"/>
  <c r="A94" i="111" s="1"/>
  <c r="A95" i="111" s="1"/>
  <c r="A96" i="111" s="1"/>
  <c r="A97" i="111" s="1"/>
  <c r="A98" i="111" s="1"/>
  <c r="A99" i="111" s="1"/>
  <c r="A100" i="111" s="1"/>
  <c r="A101" i="111" s="1"/>
  <c r="A102" i="111" s="1"/>
  <c r="A103" i="111" s="1"/>
  <c r="A104" i="111" s="1"/>
  <c r="A105" i="111" s="1"/>
  <c r="A106" i="111" s="1"/>
  <c r="A107" i="111" s="1"/>
  <c r="A108" i="111" s="1"/>
  <c r="A109" i="111" s="1"/>
  <c r="A110" i="111" s="1"/>
  <c r="A111" i="111" s="1"/>
  <c r="A112" i="111" s="1"/>
  <c r="A113" i="111" s="1"/>
  <c r="A114" i="111" s="1"/>
  <c r="A115" i="111" s="1"/>
  <c r="A116" i="111" s="1"/>
  <c r="A117" i="111" s="1"/>
  <c r="A118" i="111" s="1"/>
  <c r="A119" i="111" s="1"/>
  <c r="A120" i="111" s="1"/>
  <c r="A121" i="111" s="1"/>
  <c r="A122" i="111" s="1"/>
  <c r="A123" i="111" s="1"/>
  <c r="A124" i="111" s="1"/>
  <c r="A125" i="111" s="1"/>
  <c r="A126" i="111" s="1"/>
  <c r="A127" i="111" s="1"/>
  <c r="A128" i="111" s="1"/>
  <c r="A129" i="111" s="1"/>
  <c r="A130" i="111" s="1"/>
  <c r="A131" i="111" s="1"/>
  <c r="A132" i="111" s="1"/>
  <c r="A133" i="111" s="1"/>
  <c r="A134" i="111" s="1"/>
  <c r="A135" i="111" s="1"/>
  <c r="A136" i="111" s="1"/>
  <c r="A137" i="111" s="1"/>
  <c r="A138" i="111" s="1"/>
  <c r="A139" i="111" s="1"/>
  <c r="A140" i="111" s="1"/>
  <c r="A141" i="111" s="1"/>
  <c r="A142" i="111" s="1"/>
  <c r="A143" i="111" s="1"/>
  <c r="A144" i="111" s="1"/>
  <c r="A145" i="111" s="1"/>
  <c r="A146" i="111" s="1"/>
  <c r="A147" i="111" s="1"/>
  <c r="A148" i="111" s="1"/>
  <c r="A149" i="111" s="1"/>
  <c r="A150" i="111" s="1"/>
  <c r="A151" i="111" s="1"/>
  <c r="A152" i="111" s="1"/>
  <c r="A153" i="111" s="1"/>
  <c r="A154" i="111" s="1"/>
  <c r="A155" i="111" s="1"/>
  <c r="A156" i="111" s="1"/>
  <c r="A157" i="111" s="1"/>
  <c r="A158" i="111" s="1"/>
  <c r="A159" i="111" s="1"/>
  <c r="A160" i="111" s="1"/>
  <c r="A161" i="111" s="1"/>
  <c r="A162" i="111" s="1"/>
  <c r="A163" i="111" s="1"/>
  <c r="A164" i="111" s="1"/>
  <c r="A165" i="111" s="1"/>
  <c r="A166" i="111" s="1"/>
  <c r="A167" i="111" s="1"/>
  <c r="A168" i="111" s="1"/>
  <c r="A169" i="111" s="1"/>
  <c r="A170" i="111" s="1"/>
  <c r="A171" i="111" s="1"/>
  <c r="A172" i="111" s="1"/>
  <c r="A173" i="111" s="1"/>
  <c r="A174" i="111" s="1"/>
  <c r="A175" i="111" s="1"/>
  <c r="A176" i="111" s="1"/>
  <c r="A177" i="111" s="1"/>
  <c r="A178" i="111" s="1"/>
  <c r="A179" i="111" s="1"/>
  <c r="A180" i="111" s="1"/>
  <c r="A181" i="111" s="1"/>
  <c r="A182" i="111" s="1"/>
  <c r="A183" i="111" s="1"/>
  <c r="A184" i="111" s="1"/>
  <c r="A185" i="111" s="1"/>
  <c r="A186" i="111" s="1"/>
  <c r="A187" i="111" s="1"/>
  <c r="A188" i="111" s="1"/>
  <c r="A189" i="111" s="1"/>
  <c r="A190" i="111" s="1"/>
  <c r="A191" i="111" s="1"/>
  <c r="A192" i="111" s="1"/>
  <c r="A193" i="111" s="1"/>
  <c r="A194" i="111" s="1"/>
  <c r="A195" i="111" s="1"/>
  <c r="A196" i="111" s="1"/>
  <c r="A197" i="111" s="1"/>
  <c r="A198" i="111" s="1"/>
  <c r="A199" i="111" s="1"/>
  <c r="A200" i="111" s="1"/>
  <c r="A201" i="111" s="1"/>
  <c r="A202" i="111" s="1"/>
  <c r="A203" i="111" s="1"/>
  <c r="A204" i="111" s="1"/>
  <c r="A205" i="111" s="1"/>
  <c r="A206" i="111" s="1"/>
  <c r="A207" i="111" s="1"/>
  <c r="A208" i="111" s="1"/>
  <c r="A209" i="111" s="1"/>
  <c r="A210" i="111" s="1"/>
  <c r="A211" i="111" s="1"/>
  <c r="A212" i="111" s="1"/>
  <c r="A213" i="111" s="1"/>
  <c r="A214" i="111" s="1"/>
  <c r="A215" i="111" s="1"/>
  <c r="A216" i="111" s="1"/>
  <c r="A217" i="111" s="1"/>
  <c r="A218" i="111" s="1"/>
  <c r="A219" i="111" s="1"/>
  <c r="A220" i="111" s="1"/>
  <c r="A221" i="111" s="1"/>
  <c r="A222" i="111" s="1"/>
  <c r="A223" i="111" s="1"/>
  <c r="A224" i="111" s="1"/>
  <c r="A225" i="111" s="1"/>
  <c r="A226" i="111" s="1"/>
  <c r="A227" i="111" s="1"/>
  <c r="A228" i="111" s="1"/>
  <c r="A229" i="111" s="1"/>
  <c r="A230" i="111" s="1"/>
  <c r="A231" i="111" s="1"/>
  <c r="A232" i="111" s="1"/>
  <c r="A233" i="111" s="1"/>
  <c r="A234" i="111" s="1"/>
  <c r="A235" i="111" s="1"/>
  <c r="A236" i="111" s="1"/>
  <c r="A237" i="111" s="1"/>
  <c r="A238" i="111" s="1"/>
  <c r="A239" i="111" s="1"/>
  <c r="A240" i="111" s="1"/>
  <c r="A241" i="111" s="1"/>
  <c r="A242" i="111" s="1"/>
  <c r="A243" i="111" s="1"/>
  <c r="A244" i="111" s="1"/>
  <c r="A245" i="111" s="1"/>
  <c r="A246" i="111" s="1"/>
  <c r="A247" i="111" s="1"/>
  <c r="A248" i="111" s="1"/>
  <c r="A249" i="111" s="1"/>
  <c r="A250" i="111" s="1"/>
  <c r="A251" i="111" s="1"/>
  <c r="A252" i="111" s="1"/>
  <c r="A253" i="111" s="1"/>
  <c r="A254" i="111" s="1"/>
  <c r="A255" i="111" s="1"/>
  <c r="A256" i="111" s="1"/>
  <c r="A257" i="111" s="1"/>
  <c r="A258" i="111" s="1"/>
  <c r="A259" i="111" s="1"/>
  <c r="A260" i="111" s="1"/>
  <c r="A261" i="111" s="1"/>
  <c r="A262" i="111" s="1"/>
  <c r="A263" i="111" s="1"/>
  <c r="A264" i="111" s="1"/>
  <c r="A265" i="111" s="1"/>
  <c r="A266" i="111" s="1"/>
  <c r="A267" i="111" s="1"/>
  <c r="A268" i="111" s="1"/>
  <c r="A269" i="111" s="1"/>
  <c r="A270" i="111" s="1"/>
  <c r="A271" i="111" s="1"/>
  <c r="A272" i="111" s="1"/>
  <c r="A273" i="111" s="1"/>
  <c r="A274" i="111" s="1"/>
  <c r="A275" i="111" s="1"/>
  <c r="A276" i="111" s="1"/>
  <c r="A277" i="111" s="1"/>
  <c r="A278" i="111" s="1"/>
  <c r="A279" i="111" s="1"/>
  <c r="A280" i="111" s="1"/>
  <c r="A281" i="111" s="1"/>
  <c r="A282" i="111" s="1"/>
  <c r="A283" i="111" s="1"/>
  <c r="A284" i="111" s="1"/>
  <c r="A285" i="111" s="1"/>
  <c r="A286" i="111" s="1"/>
  <c r="A287" i="111" s="1"/>
  <c r="A288" i="111" s="1"/>
  <c r="A289" i="111" s="1"/>
  <c r="A290" i="111" s="1"/>
  <c r="A291" i="111" s="1"/>
  <c r="A292" i="111" s="1"/>
  <c r="A293" i="111" s="1"/>
  <c r="A294" i="111" s="1"/>
  <c r="A295" i="111" s="1"/>
  <c r="A296" i="111" s="1"/>
  <c r="A297" i="111" s="1"/>
  <c r="A298" i="111" s="1"/>
  <c r="A299" i="111" s="1"/>
  <c r="A300" i="111" s="1"/>
  <c r="A301" i="111" s="1"/>
  <c r="A302" i="111" s="1"/>
  <c r="A303" i="111" s="1"/>
  <c r="A304" i="111" s="1"/>
  <c r="A305" i="111" s="1"/>
  <c r="A306" i="111" s="1"/>
  <c r="A307" i="111" s="1"/>
  <c r="A308" i="111" s="1"/>
  <c r="A309" i="111" s="1"/>
  <c r="A310" i="111" s="1"/>
  <c r="A311" i="111" s="1"/>
  <c r="A312" i="111" s="1"/>
  <c r="A313" i="111" s="1"/>
  <c r="A314" i="111" s="1"/>
  <c r="A315" i="111" s="1"/>
  <c r="A316" i="111" s="1"/>
  <c r="A317" i="111" s="1"/>
  <c r="A318" i="111" s="1"/>
  <c r="A319" i="111" s="1"/>
  <c r="A320" i="111" s="1"/>
  <c r="A321" i="111" s="1"/>
  <c r="A322" i="111" s="1"/>
  <c r="A323" i="111" s="1"/>
  <c r="A324" i="111" s="1"/>
  <c r="A325" i="111" s="1"/>
  <c r="A326" i="111" s="1"/>
  <c r="A327" i="111" s="1"/>
  <c r="A328" i="111" s="1"/>
  <c r="A329" i="111" s="1"/>
  <c r="A330" i="111" s="1"/>
  <c r="A331" i="111" s="1"/>
  <c r="A332" i="111" s="1"/>
  <c r="A333" i="111" s="1"/>
  <c r="A334" i="111" s="1"/>
  <c r="A335" i="111" s="1"/>
  <c r="A336" i="111" s="1"/>
  <c r="A337" i="111" s="1"/>
  <c r="A338" i="111" s="1"/>
  <c r="A339" i="111" s="1"/>
  <c r="A340" i="111" s="1"/>
  <c r="A341" i="111" s="1"/>
  <c r="A342" i="111" s="1"/>
  <c r="A343" i="111" s="1"/>
  <c r="A344" i="111" s="1"/>
  <c r="A345" i="111" s="1"/>
  <c r="A346" i="111" s="1"/>
  <c r="A347" i="111" s="1"/>
  <c r="A348" i="111" s="1"/>
  <c r="A349" i="111" s="1"/>
  <c r="A350" i="111" s="1"/>
  <c r="A351" i="111" s="1"/>
  <c r="A352" i="111" s="1"/>
  <c r="A353" i="111" s="1"/>
  <c r="A354" i="111" s="1"/>
  <c r="A355" i="111" s="1"/>
  <c r="A356" i="111" s="1"/>
  <c r="A357" i="111" s="1"/>
  <c r="A358" i="111" s="1"/>
  <c r="A359" i="111" s="1"/>
  <c r="A360" i="111" s="1"/>
  <c r="A361" i="111" s="1"/>
  <c r="A362" i="111" s="1"/>
  <c r="A363" i="111" s="1"/>
  <c r="A364" i="111" s="1"/>
  <c r="A365" i="111" s="1"/>
  <c r="A366" i="111" s="1"/>
  <c r="A367" i="111" s="1"/>
  <c r="A368" i="111" s="1"/>
  <c r="A369" i="111" s="1"/>
  <c r="A370" i="111" s="1"/>
  <c r="A371" i="111" s="1"/>
  <c r="A372" i="111" s="1"/>
  <c r="A373" i="111" s="1"/>
  <c r="A374" i="111" s="1"/>
  <c r="A375" i="111" s="1"/>
  <c r="A376" i="111" s="1"/>
  <c r="A377" i="111" s="1"/>
  <c r="A378" i="111" s="1"/>
  <c r="A379" i="111" s="1"/>
  <c r="A380" i="111" s="1"/>
  <c r="A381" i="111" s="1"/>
  <c r="A382" i="111" s="1"/>
  <c r="A383" i="111" s="1"/>
  <c r="A384" i="111" s="1"/>
  <c r="A385" i="111" s="1"/>
  <c r="A386" i="111" s="1"/>
  <c r="A387" i="111" s="1"/>
  <c r="A388" i="111" s="1"/>
  <c r="A389" i="111" s="1"/>
  <c r="A390" i="111" s="1"/>
  <c r="A391" i="111" s="1"/>
  <c r="A392" i="111" s="1"/>
  <c r="A393" i="111" s="1"/>
  <c r="A394" i="111" s="1"/>
  <c r="A395" i="111" s="1"/>
  <c r="A396" i="111" s="1"/>
  <c r="A397" i="111" s="1"/>
  <c r="A398" i="111" s="1"/>
  <c r="A399" i="111" s="1"/>
  <c r="A400" i="111" s="1"/>
  <c r="A401" i="111" s="1"/>
  <c r="A402" i="111" s="1"/>
  <c r="A403" i="111" s="1"/>
  <c r="A404" i="111" s="1"/>
  <c r="A405" i="111" s="1"/>
  <c r="A406" i="111" s="1"/>
  <c r="A407" i="111" s="1"/>
  <c r="A408" i="111" s="1"/>
  <c r="A409" i="111" s="1"/>
  <c r="A410" i="111" s="1"/>
  <c r="A411" i="111" s="1"/>
  <c r="A412" i="111" s="1"/>
  <c r="A413" i="111" s="1"/>
  <c r="A414" i="111" s="1"/>
  <c r="A415" i="111" s="1"/>
  <c r="A416" i="111" s="1"/>
  <c r="A417" i="111" s="1"/>
  <c r="A418" i="111" s="1"/>
  <c r="A419" i="111" s="1"/>
  <c r="A420" i="111" s="1"/>
  <c r="A421" i="111" s="1"/>
  <c r="A422" i="111" s="1"/>
  <c r="A423" i="111" s="1"/>
  <c r="A424" i="111" s="1"/>
  <c r="A425" i="111" s="1"/>
  <c r="A426" i="111" s="1"/>
  <c r="A427" i="111" s="1"/>
  <c r="A428" i="111" s="1"/>
  <c r="A429" i="111" s="1"/>
  <c r="A430" i="111" s="1"/>
  <c r="A431" i="111" s="1"/>
  <c r="A432" i="111" s="1"/>
  <c r="A433" i="111" s="1"/>
  <c r="A434" i="111" s="1"/>
  <c r="A435" i="111" s="1"/>
  <c r="A436" i="111" s="1"/>
  <c r="A437" i="111" s="1"/>
  <c r="A438" i="111" s="1"/>
  <c r="A439" i="111" s="1"/>
  <c r="A440" i="111" s="1"/>
  <c r="A441" i="111" s="1"/>
  <c r="A442" i="111" s="1"/>
  <c r="A443" i="111" s="1"/>
  <c r="A444" i="111" s="1"/>
  <c r="A445" i="111" s="1"/>
  <c r="A446" i="111" s="1"/>
  <c r="A447" i="111" s="1"/>
  <c r="A448" i="111" s="1"/>
  <c r="A449" i="111" s="1"/>
  <c r="A450" i="111" s="1"/>
  <c r="A451" i="111" s="1"/>
  <c r="A452" i="111" s="1"/>
  <c r="A453" i="111" s="1"/>
  <c r="A454" i="111" s="1"/>
  <c r="A455" i="111" s="1"/>
  <c r="A456" i="111" s="1"/>
  <c r="A457" i="111" s="1"/>
  <c r="A458" i="111" s="1"/>
  <c r="A459" i="111" s="1"/>
  <c r="A460" i="111" s="1"/>
  <c r="A461" i="111" s="1"/>
  <c r="A462" i="111" s="1"/>
  <c r="A463" i="111" s="1"/>
  <c r="A464" i="111" s="1"/>
  <c r="A465" i="111" s="1"/>
  <c r="A466" i="111" s="1"/>
  <c r="A467" i="111" s="1"/>
  <c r="A468" i="111" s="1"/>
  <c r="A469" i="111" s="1"/>
  <c r="A470" i="111" s="1"/>
  <c r="A471" i="111" s="1"/>
  <c r="A472" i="111" s="1"/>
  <c r="A473" i="111" s="1"/>
  <c r="A474" i="111" s="1"/>
  <c r="A475" i="111" s="1"/>
  <c r="A476" i="111" s="1"/>
  <c r="A477" i="111" s="1"/>
  <c r="A478" i="111" s="1"/>
  <c r="A479" i="111" s="1"/>
  <c r="A480" i="111" s="1"/>
  <c r="A481" i="111" s="1"/>
  <c r="A482" i="111" s="1"/>
  <c r="A483" i="111" s="1"/>
  <c r="A484" i="111" s="1"/>
  <c r="A485" i="111" s="1"/>
  <c r="A486" i="111" s="1"/>
  <c r="A487" i="111" s="1"/>
  <c r="A488" i="111" s="1"/>
  <c r="A489" i="111" s="1"/>
  <c r="A490" i="111" s="1"/>
  <c r="A491" i="111" s="1"/>
  <c r="A492" i="111" s="1"/>
  <c r="A493" i="111" s="1"/>
  <c r="A494" i="111" s="1"/>
  <c r="A495" i="111" s="1"/>
  <c r="A496" i="111" s="1"/>
  <c r="A497" i="111" s="1"/>
  <c r="A498" i="111" s="1"/>
  <c r="A499" i="111" s="1"/>
  <c r="A500" i="111" s="1"/>
  <c r="A501" i="111" s="1"/>
  <c r="A502" i="111" s="1"/>
  <c r="A503" i="111" s="1"/>
  <c r="A504" i="111" s="1"/>
  <c r="A505" i="111" s="1"/>
  <c r="A506" i="111" s="1"/>
  <c r="A507" i="111" s="1"/>
  <c r="A508" i="111" s="1"/>
  <c r="A509" i="111" s="1"/>
  <c r="A510" i="111" s="1"/>
  <c r="A511" i="111" s="1"/>
  <c r="A512" i="111" s="1"/>
  <c r="A513" i="111" s="1"/>
  <c r="A514" i="111" s="1"/>
  <c r="A515" i="111" s="1"/>
  <c r="A516" i="111" s="1"/>
  <c r="A517" i="111" s="1"/>
  <c r="A518" i="111" s="1"/>
  <c r="A519" i="111" s="1"/>
  <c r="A520" i="111" s="1"/>
  <c r="A521" i="111" s="1"/>
  <c r="A522" i="111" s="1"/>
  <c r="A523" i="111" s="1"/>
  <c r="A524" i="111" s="1"/>
  <c r="A525" i="111" s="1"/>
  <c r="A526" i="111" s="1"/>
  <c r="A527" i="111" s="1"/>
  <c r="A528" i="111" s="1"/>
  <c r="A529" i="111" s="1"/>
  <c r="A530" i="111" s="1"/>
  <c r="A531" i="111" s="1"/>
  <c r="A532" i="111" s="1"/>
  <c r="A533" i="111" s="1"/>
  <c r="A534" i="111" s="1"/>
  <c r="A535" i="111" s="1"/>
  <c r="A536" i="111" s="1"/>
  <c r="A537" i="111" s="1"/>
  <c r="A538" i="111" s="1"/>
  <c r="A539" i="111" s="1"/>
  <c r="A540" i="111" s="1"/>
  <c r="A541" i="111" s="1"/>
  <c r="A542" i="111" s="1"/>
  <c r="A543" i="111" s="1"/>
  <c r="A544" i="111" s="1"/>
  <c r="A545" i="111" s="1"/>
  <c r="A546" i="111" s="1"/>
  <c r="A547" i="111" s="1"/>
  <c r="A548" i="111" s="1"/>
  <c r="A549" i="111" s="1"/>
  <c r="A550" i="111" s="1"/>
  <c r="A551" i="111" s="1"/>
  <c r="A552" i="111" s="1"/>
  <c r="A553" i="111" s="1"/>
  <c r="A554" i="111" s="1"/>
  <c r="A555" i="111" s="1"/>
  <c r="A556" i="111" s="1"/>
  <c r="A557" i="111" s="1"/>
  <c r="A558" i="111" s="1"/>
  <c r="A559" i="111" s="1"/>
  <c r="A560" i="111" s="1"/>
  <c r="A561" i="111" s="1"/>
  <c r="A562" i="111" s="1"/>
  <c r="A563" i="111" s="1"/>
  <c r="A564" i="111" s="1"/>
  <c r="A565" i="111" s="1"/>
  <c r="A566" i="111" s="1"/>
  <c r="A567" i="111" s="1"/>
  <c r="A568" i="111" s="1"/>
  <c r="A569" i="111" s="1"/>
  <c r="A570" i="111" s="1"/>
  <c r="A571" i="111" s="1"/>
  <c r="A572" i="111" s="1"/>
  <c r="A573" i="111" s="1"/>
  <c r="A574" i="111" s="1"/>
  <c r="A575" i="111" s="1"/>
  <c r="A576" i="111" s="1"/>
  <c r="A577" i="111" s="1"/>
  <c r="A578" i="111" s="1"/>
  <c r="A579" i="111" s="1"/>
  <c r="A580" i="111" s="1"/>
  <c r="A581" i="111" s="1"/>
  <c r="A582" i="111" s="1"/>
  <c r="A583" i="111" s="1"/>
  <c r="A584" i="111" s="1"/>
  <c r="A585" i="111" s="1"/>
  <c r="A586" i="111" s="1"/>
  <c r="A587" i="111" s="1"/>
  <c r="A588" i="111" s="1"/>
  <c r="A589" i="111" s="1"/>
  <c r="A590" i="111" s="1"/>
  <c r="A591" i="111" s="1"/>
  <c r="A592" i="111" s="1"/>
  <c r="A593" i="111" s="1"/>
  <c r="A594" i="111" s="1"/>
  <c r="A595" i="111" s="1"/>
  <c r="A596" i="111" s="1"/>
  <c r="A597" i="111" s="1"/>
  <c r="A598" i="111" s="1"/>
  <c r="A599" i="111" s="1"/>
  <c r="A600" i="111" s="1"/>
  <c r="A601" i="111" s="1"/>
  <c r="A602" i="111" s="1"/>
  <c r="A603" i="111" s="1"/>
  <c r="A604" i="111" s="1"/>
  <c r="A605" i="111" s="1"/>
  <c r="A606" i="111" s="1"/>
  <c r="A607" i="111" s="1"/>
  <c r="A608" i="111" s="1"/>
  <c r="A609" i="111" s="1"/>
  <c r="A610" i="111" s="1"/>
  <c r="A611" i="111" s="1"/>
  <c r="A612" i="111" s="1"/>
  <c r="A613" i="111" s="1"/>
  <c r="A614" i="111" s="1"/>
  <c r="A615" i="111" s="1"/>
  <c r="A616" i="111" s="1"/>
  <c r="A617" i="111" s="1"/>
  <c r="A618" i="111" s="1"/>
  <c r="A619" i="111" s="1"/>
  <c r="A620" i="111" s="1"/>
  <c r="A621" i="111" s="1"/>
  <c r="A622" i="111" s="1"/>
  <c r="A623" i="111" s="1"/>
  <c r="A624" i="111" s="1"/>
  <c r="A625" i="111" s="1"/>
  <c r="A626" i="111" s="1"/>
  <c r="A627" i="111" s="1"/>
  <c r="A628" i="111" s="1"/>
  <c r="A629" i="111" s="1"/>
  <c r="A630" i="111" s="1"/>
  <c r="A631" i="111" s="1"/>
  <c r="A632" i="111" s="1"/>
  <c r="A633" i="111" s="1"/>
  <c r="A634" i="111" s="1"/>
  <c r="A635" i="111" s="1"/>
  <c r="A636" i="111" s="1"/>
  <c r="A637" i="111" s="1"/>
  <c r="A638" i="111" s="1"/>
  <c r="A639" i="111" s="1"/>
  <c r="A640" i="111" s="1"/>
  <c r="A641" i="111" s="1"/>
  <c r="A642" i="111" s="1"/>
  <c r="A643" i="111" s="1"/>
  <c r="A644" i="111" s="1"/>
  <c r="A645" i="111" s="1"/>
  <c r="A646" i="111" s="1"/>
  <c r="A647" i="111" s="1"/>
  <c r="A648" i="111" s="1"/>
  <c r="A649" i="111" s="1"/>
  <c r="A650" i="111" s="1"/>
  <c r="A651" i="111" s="1"/>
  <c r="A652" i="111" s="1"/>
  <c r="A653" i="111" s="1"/>
  <c r="A654" i="111" s="1"/>
  <c r="A655" i="111" s="1"/>
  <c r="A656" i="111" s="1"/>
  <c r="A657" i="111" s="1"/>
  <c r="A658" i="111" s="1"/>
  <c r="A659" i="111" s="1"/>
  <c r="A660" i="111" s="1"/>
  <c r="A661" i="111" s="1"/>
  <c r="A662" i="111" s="1"/>
  <c r="A663" i="111" s="1"/>
  <c r="A664" i="111" s="1"/>
  <c r="A665" i="111" s="1"/>
  <c r="A666" i="111" s="1"/>
  <c r="A667" i="111" s="1"/>
  <c r="A668" i="111" s="1"/>
  <c r="A669" i="111" s="1"/>
  <c r="A670" i="111" s="1"/>
  <c r="A671" i="111" s="1"/>
  <c r="A672" i="111" s="1"/>
  <c r="A673" i="111" s="1"/>
  <c r="A674" i="111" s="1"/>
  <c r="A675" i="111" s="1"/>
  <c r="A676" i="111" s="1"/>
  <c r="A677" i="111" s="1"/>
  <c r="A678" i="111" s="1"/>
  <c r="A679" i="111" s="1"/>
  <c r="A680" i="111" s="1"/>
  <c r="A681" i="111" s="1"/>
  <c r="A682" i="111" s="1"/>
  <c r="A683" i="111" s="1"/>
  <c r="A684" i="111" s="1"/>
  <c r="A685" i="111" s="1"/>
  <c r="A686" i="111" s="1"/>
  <c r="A687" i="111" s="1"/>
  <c r="A688" i="111" s="1"/>
  <c r="A689" i="111" s="1"/>
  <c r="A690" i="111" s="1"/>
  <c r="A691" i="111" s="1"/>
  <c r="A692" i="111" s="1"/>
  <c r="A693" i="111" s="1"/>
  <c r="A694" i="111" s="1"/>
  <c r="A695" i="111" s="1"/>
  <c r="A696" i="111" s="1"/>
  <c r="A697" i="111" s="1"/>
  <c r="A698" i="111" s="1"/>
  <c r="A699" i="111" s="1"/>
  <c r="A700" i="111" s="1"/>
  <c r="A701" i="111" s="1"/>
  <c r="A702" i="111" s="1"/>
  <c r="A703" i="111" s="1"/>
  <c r="A704" i="111" s="1"/>
  <c r="A705" i="111" s="1"/>
  <c r="A706" i="111" s="1"/>
  <c r="A707" i="111" s="1"/>
  <c r="A708" i="111" s="1"/>
  <c r="A709" i="111" s="1"/>
  <c r="A710" i="111" s="1"/>
  <c r="A711" i="111" s="1"/>
  <c r="A712" i="111" s="1"/>
  <c r="A713" i="111" s="1"/>
  <c r="A714" i="111" s="1"/>
  <c r="A715" i="111" s="1"/>
  <c r="A716" i="111" s="1"/>
  <c r="A717" i="111" s="1"/>
  <c r="A718" i="111" s="1"/>
  <c r="A719" i="111" s="1"/>
  <c r="A720" i="111" s="1"/>
  <c r="A721" i="111" s="1"/>
  <c r="A722" i="111" s="1"/>
  <c r="A723" i="111" s="1"/>
  <c r="A724" i="111" s="1"/>
  <c r="A725" i="111" s="1"/>
  <c r="A726" i="111" s="1"/>
  <c r="A727" i="111" s="1"/>
  <c r="A728" i="111" s="1"/>
  <c r="A729" i="111" s="1"/>
  <c r="A730" i="111" s="1"/>
  <c r="A731" i="111" s="1"/>
  <c r="A732" i="111" s="1"/>
  <c r="A733" i="111" s="1"/>
  <c r="A734" i="111" s="1"/>
  <c r="A735" i="111" s="1"/>
  <c r="A736" i="111" s="1"/>
  <c r="A737" i="111" s="1"/>
  <c r="A738" i="111" s="1"/>
  <c r="A739" i="111" s="1"/>
  <c r="A740" i="111" s="1"/>
  <c r="A741" i="111" s="1"/>
  <c r="A742" i="111" s="1"/>
  <c r="A743" i="111" s="1"/>
  <c r="A744" i="111" s="1"/>
  <c r="A745" i="111" s="1"/>
  <c r="A746" i="111" s="1"/>
  <c r="A747" i="111" s="1"/>
  <c r="A748" i="111" s="1"/>
  <c r="A749" i="111" s="1"/>
  <c r="A750" i="111" s="1"/>
  <c r="A751" i="111" s="1"/>
  <c r="A752" i="111" s="1"/>
  <c r="A753" i="111" s="1"/>
  <c r="A754" i="111" s="1"/>
  <c r="A755" i="111" s="1"/>
  <c r="A756" i="111" s="1"/>
  <c r="A757" i="111" s="1"/>
  <c r="A758" i="111" s="1"/>
  <c r="A759" i="111" s="1"/>
  <c r="A760" i="111" s="1"/>
  <c r="A761" i="111" s="1"/>
  <c r="A762" i="111" s="1"/>
  <c r="A763" i="111" s="1"/>
  <c r="A764" i="111" s="1"/>
  <c r="A765" i="111" s="1"/>
  <c r="A766" i="111" s="1"/>
  <c r="A767" i="111" s="1"/>
  <c r="A768" i="111" s="1"/>
  <c r="A769" i="111" s="1"/>
  <c r="A770" i="111" s="1"/>
  <c r="A771" i="111" s="1"/>
  <c r="A772" i="111" s="1"/>
  <c r="A773" i="111" s="1"/>
  <c r="A774" i="111" s="1"/>
  <c r="A775" i="111" s="1"/>
  <c r="A776" i="111" s="1"/>
  <c r="A777" i="111" s="1"/>
  <c r="A778" i="111" s="1"/>
  <c r="A779" i="111" s="1"/>
  <c r="A780" i="111" s="1"/>
  <c r="A781" i="111" s="1"/>
  <c r="A782" i="111" s="1"/>
  <c r="A783" i="111" s="1"/>
  <c r="A784" i="111" s="1"/>
  <c r="A785" i="111" s="1"/>
  <c r="A786" i="111" s="1"/>
  <c r="A787" i="111" s="1"/>
  <c r="A788" i="111" s="1"/>
  <c r="A789" i="111" s="1"/>
  <c r="A790" i="111" s="1"/>
  <c r="A791" i="111" s="1"/>
  <c r="A792" i="111" s="1"/>
  <c r="A793" i="111" s="1"/>
  <c r="A794" i="111" s="1"/>
  <c r="A795" i="111" s="1"/>
  <c r="A796" i="111" s="1"/>
  <c r="A797" i="111" s="1"/>
  <c r="A798" i="111" s="1"/>
  <c r="A799" i="111" s="1"/>
  <c r="A800" i="111" s="1"/>
  <c r="A801" i="111" s="1"/>
  <c r="A802" i="111" s="1"/>
  <c r="A803" i="111" s="1"/>
  <c r="A804" i="111" s="1"/>
  <c r="A805" i="111" s="1"/>
  <c r="A806" i="111" s="1"/>
  <c r="A807" i="111" s="1"/>
  <c r="A808" i="111" s="1"/>
  <c r="A809" i="111" s="1"/>
  <c r="A810" i="111" s="1"/>
  <c r="A811" i="111" s="1"/>
  <c r="A812" i="111" s="1"/>
  <c r="A813" i="111" s="1"/>
  <c r="A814" i="111" s="1"/>
  <c r="A815" i="111" s="1"/>
  <c r="A816" i="111" s="1"/>
  <c r="A817" i="111" s="1"/>
  <c r="A818" i="111" s="1"/>
  <c r="A819" i="111" s="1"/>
  <c r="A820" i="111" s="1"/>
  <c r="A821" i="111" s="1"/>
  <c r="A822" i="111" s="1"/>
  <c r="A823" i="111" s="1"/>
  <c r="A824" i="111" s="1"/>
  <c r="A825" i="111" s="1"/>
  <c r="A826" i="111" s="1"/>
  <c r="A827" i="111" s="1"/>
  <c r="A828" i="111" s="1"/>
  <c r="A829" i="111" s="1"/>
  <c r="A830" i="111" s="1"/>
  <c r="A831" i="111" s="1"/>
  <c r="A832" i="111" s="1"/>
  <c r="A833" i="111" s="1"/>
  <c r="A834" i="111" s="1"/>
  <c r="A835" i="111" s="1"/>
  <c r="A836" i="111" s="1"/>
  <c r="A837" i="111" s="1"/>
  <c r="A838" i="111" s="1"/>
  <c r="A839" i="111" s="1"/>
  <c r="A840" i="111" s="1"/>
  <c r="A841" i="111" s="1"/>
  <c r="A842" i="111" s="1"/>
  <c r="A843" i="111" s="1"/>
  <c r="A844" i="111" s="1"/>
  <c r="A845" i="111" s="1"/>
  <c r="A846" i="111" s="1"/>
  <c r="A847" i="111" s="1"/>
  <c r="A848" i="111" s="1"/>
  <c r="A849" i="111" s="1"/>
  <c r="A850" i="111" s="1"/>
  <c r="A851" i="111" s="1"/>
  <c r="A852" i="111" s="1"/>
  <c r="A853" i="111" s="1"/>
  <c r="A854" i="111" s="1"/>
  <c r="A855" i="111" s="1"/>
  <c r="A856" i="111" s="1"/>
  <c r="A857" i="111" s="1"/>
  <c r="A858" i="111" s="1"/>
  <c r="A859" i="111" s="1"/>
  <c r="A860" i="111" s="1"/>
  <c r="A861" i="111" s="1"/>
  <c r="A862" i="111" s="1"/>
  <c r="A863" i="111" s="1"/>
  <c r="A864" i="111" s="1"/>
  <c r="A865" i="111" s="1"/>
  <c r="A866" i="111" s="1"/>
  <c r="A867" i="111" s="1"/>
  <c r="A868" i="111" s="1"/>
  <c r="A869" i="111" s="1"/>
  <c r="A870" i="111" s="1"/>
  <c r="A871" i="111" s="1"/>
  <c r="A872" i="111" s="1"/>
  <c r="A873" i="111" s="1"/>
  <c r="A874" i="111" s="1"/>
  <c r="A875" i="111" s="1"/>
  <c r="A876" i="111" s="1"/>
  <c r="A877" i="111" s="1"/>
  <c r="A878" i="111" s="1"/>
  <c r="A879" i="111" s="1"/>
  <c r="A880" i="111" s="1"/>
  <c r="A881" i="111" s="1"/>
  <c r="A882" i="111" s="1"/>
  <c r="A883" i="111" s="1"/>
  <c r="A884" i="111" s="1"/>
  <c r="A885" i="111" s="1"/>
  <c r="A886" i="111" s="1"/>
  <c r="A887" i="111" s="1"/>
  <c r="A888" i="111" s="1"/>
  <c r="A889" i="111" s="1"/>
  <c r="A890" i="111" s="1"/>
  <c r="A891" i="111" s="1"/>
  <c r="A892" i="111" s="1"/>
  <c r="A893" i="111" s="1"/>
  <c r="A894" i="111" s="1"/>
  <c r="A895" i="111" s="1"/>
  <c r="A896" i="111" s="1"/>
  <c r="A897" i="111" s="1"/>
  <c r="A898" i="111" s="1"/>
  <c r="A899" i="111" s="1"/>
  <c r="A900" i="111" s="1"/>
  <c r="A901" i="111" s="1"/>
  <c r="A902" i="111" s="1"/>
  <c r="A903" i="111" s="1"/>
  <c r="A904" i="111" s="1"/>
  <c r="A905" i="111" s="1"/>
  <c r="A906" i="111" s="1"/>
  <c r="A907" i="111" s="1"/>
  <c r="A908" i="111" s="1"/>
  <c r="A909" i="111" s="1"/>
  <c r="A910" i="111" s="1"/>
  <c r="A911" i="111" s="1"/>
  <c r="A912" i="111" s="1"/>
  <c r="A913" i="111" s="1"/>
  <c r="A914" i="111" s="1"/>
  <c r="A915" i="111" s="1"/>
  <c r="A916" i="111" s="1"/>
  <c r="A917" i="111" s="1"/>
  <c r="A918" i="111" s="1"/>
  <c r="A919" i="111" s="1"/>
  <c r="A920" i="111" s="1"/>
  <c r="A921" i="111" s="1"/>
  <c r="A922" i="111" s="1"/>
  <c r="A923" i="111" s="1"/>
  <c r="A924" i="111" s="1"/>
  <c r="A925" i="111" s="1"/>
  <c r="A926" i="111" s="1"/>
  <c r="A927" i="111" s="1"/>
  <c r="A928" i="111" s="1"/>
  <c r="A929" i="111" s="1"/>
  <c r="A930" i="111" s="1"/>
  <c r="A931" i="111" s="1"/>
  <c r="A932" i="111" s="1"/>
  <c r="A933" i="111" s="1"/>
  <c r="A934" i="111" s="1"/>
  <c r="A935" i="111" s="1"/>
  <c r="A936" i="111" s="1"/>
  <c r="A937" i="111" s="1"/>
  <c r="A938" i="111" s="1"/>
  <c r="A939" i="111" s="1"/>
  <c r="A940" i="111" s="1"/>
  <c r="A941" i="111" s="1"/>
  <c r="A942" i="111" s="1"/>
  <c r="A943" i="111" s="1"/>
  <c r="A944" i="111" s="1"/>
  <c r="A945" i="111" s="1"/>
  <c r="A946" i="111" s="1"/>
  <c r="A947" i="111" s="1"/>
  <c r="A948" i="111" s="1"/>
  <c r="A949" i="111" s="1"/>
  <c r="A950" i="111" s="1"/>
  <c r="A951" i="111" s="1"/>
  <c r="A952" i="111" s="1"/>
  <c r="A953" i="111" s="1"/>
  <c r="A954" i="111" s="1"/>
  <c r="A955" i="111" s="1"/>
  <c r="A956" i="111" s="1"/>
  <c r="A957" i="111" s="1"/>
  <c r="A958" i="111" s="1"/>
  <c r="A959" i="111" s="1"/>
  <c r="A960" i="111" s="1"/>
  <c r="A961" i="111" s="1"/>
  <c r="A962" i="111" s="1"/>
  <c r="A963" i="111" s="1"/>
  <c r="A964" i="111" s="1"/>
  <c r="A965" i="111" s="1"/>
  <c r="A966" i="111" s="1"/>
  <c r="A967" i="111" s="1"/>
  <c r="A968" i="111" s="1"/>
  <c r="A969" i="111" s="1"/>
  <c r="A970" i="111" s="1"/>
  <c r="A971" i="111" s="1"/>
  <c r="A972" i="111" s="1"/>
  <c r="A973" i="111" s="1"/>
  <c r="A974" i="111" s="1"/>
  <c r="A975" i="111" s="1"/>
  <c r="A976" i="111" s="1"/>
  <c r="A977" i="111" s="1"/>
  <c r="A978" i="111" s="1"/>
  <c r="A979" i="111" s="1"/>
  <c r="A980" i="111" s="1"/>
  <c r="A981" i="111" s="1"/>
  <c r="A982" i="111" s="1"/>
  <c r="A983" i="111" s="1"/>
  <c r="A984" i="111" s="1"/>
  <c r="A985" i="111" s="1"/>
  <c r="A986" i="111" s="1"/>
  <c r="A987" i="111" s="1"/>
  <c r="A988" i="111" s="1"/>
  <c r="A989" i="111" s="1"/>
  <c r="A990" i="111" s="1"/>
  <c r="A991" i="111" s="1"/>
  <c r="A992" i="111" s="1"/>
  <c r="A993" i="111" s="1"/>
  <c r="A994" i="111" s="1"/>
  <c r="A995" i="111" s="1"/>
  <c r="A996" i="111" s="1"/>
  <c r="A997" i="111" s="1"/>
  <c r="A998" i="111" s="1"/>
  <c r="A999" i="111" s="1"/>
  <c r="A1000" i="111" s="1"/>
  <c r="A1001" i="111" s="1"/>
  <c r="A1002" i="111" s="1"/>
  <c r="A1003" i="111" s="1"/>
  <c r="A1004" i="111" s="1"/>
  <c r="A1005" i="111" s="1"/>
  <c r="A1006" i="111" s="1"/>
  <c r="A1007" i="111" s="1"/>
  <c r="A1008" i="111" s="1"/>
  <c r="A1009" i="111" s="1"/>
  <c r="A1010" i="111" s="1"/>
  <c r="A1011" i="111" s="1"/>
  <c r="A1012" i="111" s="1"/>
  <c r="A1013" i="111" s="1"/>
  <c r="A1014" i="111" s="1"/>
  <c r="A1015" i="111" s="1"/>
  <c r="A1016" i="111" s="1"/>
  <c r="A1017" i="111" s="1"/>
  <c r="A1018" i="111" s="1"/>
  <c r="A1019" i="111" s="1"/>
  <c r="A1020" i="111" s="1"/>
  <c r="A1021" i="111" s="1"/>
  <c r="A1022" i="111" s="1"/>
  <c r="A1023" i="111" s="1"/>
  <c r="A1024" i="111" s="1"/>
  <c r="A1025" i="111" s="1"/>
  <c r="A1026" i="111" s="1"/>
  <c r="A1027" i="111" s="1"/>
  <c r="A1028" i="111" s="1"/>
  <c r="A1029" i="111" s="1"/>
  <c r="A1030" i="111" s="1"/>
  <c r="A1031" i="111" s="1"/>
  <c r="A1032" i="111" s="1"/>
  <c r="A1033" i="111" s="1"/>
  <c r="A1034" i="111" s="1"/>
  <c r="A1035" i="111" s="1"/>
  <c r="A1036" i="111" s="1"/>
  <c r="A1037" i="111" s="1"/>
  <c r="A1038" i="111" s="1"/>
  <c r="A1039" i="111" s="1"/>
  <c r="A1040" i="111" s="1"/>
  <c r="A1041" i="111" s="1"/>
  <c r="A1042" i="111" s="1"/>
  <c r="A1043" i="111" s="1"/>
  <c r="A1044" i="111" s="1"/>
  <c r="A1045" i="111" s="1"/>
  <c r="A1046" i="111" s="1"/>
  <c r="A1047" i="111" s="1"/>
  <c r="A1048" i="111" s="1"/>
  <c r="A1049" i="111" s="1"/>
  <c r="A1050" i="111" s="1"/>
  <c r="A1051" i="111" s="1"/>
  <c r="A1052" i="111" s="1"/>
  <c r="A1053" i="111" s="1"/>
  <c r="A1054" i="111" s="1"/>
  <c r="A1055" i="111" s="1"/>
  <c r="A1056" i="111" s="1"/>
  <c r="A1057" i="111" s="1"/>
  <c r="A1058" i="111" s="1"/>
  <c r="A1059" i="111" s="1"/>
  <c r="A1060" i="111" s="1"/>
  <c r="A1061" i="111" s="1"/>
  <c r="A1062" i="111" s="1"/>
  <c r="A1063" i="111" s="1"/>
  <c r="A1064" i="111" s="1"/>
  <c r="A1065" i="111" s="1"/>
  <c r="A1066" i="111" s="1"/>
  <c r="A1067" i="111" s="1"/>
  <c r="A1068" i="111" s="1"/>
  <c r="A1069" i="111" s="1"/>
  <c r="A1070" i="111" s="1"/>
  <c r="A1071" i="111" s="1"/>
  <c r="A1072" i="111" s="1"/>
  <c r="A1073" i="111" s="1"/>
  <c r="A1074" i="111" s="1"/>
  <c r="A1075" i="111" s="1"/>
  <c r="A1076" i="111" s="1"/>
  <c r="A1077" i="111" s="1"/>
  <c r="A1078" i="111" s="1"/>
  <c r="A1079" i="111" s="1"/>
  <c r="A1080" i="111" s="1"/>
  <c r="A1081" i="111" s="1"/>
  <c r="A1082" i="111" s="1"/>
  <c r="A1083" i="111" s="1"/>
  <c r="A1084" i="111" s="1"/>
  <c r="A1085" i="111" s="1"/>
  <c r="A1086" i="111" s="1"/>
  <c r="A1087" i="111" s="1"/>
  <c r="A1088" i="111" s="1"/>
  <c r="A1089" i="111" s="1"/>
  <c r="A1090" i="111" s="1"/>
  <c r="A1091" i="111" s="1"/>
  <c r="A1092" i="111" s="1"/>
  <c r="A1093" i="111" s="1"/>
  <c r="A1094" i="111" s="1"/>
  <c r="A1095" i="111" s="1"/>
  <c r="A1096" i="111" s="1"/>
  <c r="A1097" i="111" s="1"/>
  <c r="A1098" i="111" s="1"/>
  <c r="A1099" i="111" s="1"/>
  <c r="A1100" i="111" s="1"/>
  <c r="A1101" i="111" s="1"/>
  <c r="A1102" i="111" s="1"/>
  <c r="A1103" i="111" s="1"/>
  <c r="A1104" i="111" s="1"/>
  <c r="A1105" i="111" s="1"/>
  <c r="A1106" i="111" s="1"/>
  <c r="A1107" i="111" s="1"/>
  <c r="A1108" i="111" s="1"/>
  <c r="A1109" i="111" s="1"/>
  <c r="A1110" i="111" s="1"/>
  <c r="A1111" i="111" s="1"/>
  <c r="A1112" i="111" s="1"/>
  <c r="A1113" i="111" s="1"/>
  <c r="A1114" i="111" s="1"/>
  <c r="A1115" i="111" s="1"/>
  <c r="A1116" i="111" s="1"/>
  <c r="A1117" i="111" s="1"/>
  <c r="A1118" i="111" s="1"/>
  <c r="A1119" i="111" s="1"/>
  <c r="A1120" i="111" s="1"/>
  <c r="A1121" i="111" s="1"/>
  <c r="A1122" i="111" s="1"/>
  <c r="A1123" i="111" s="1"/>
  <c r="A1124" i="111" s="1"/>
  <c r="A1125" i="111" s="1"/>
  <c r="A1126" i="111" s="1"/>
  <c r="A1127" i="111" s="1"/>
  <c r="A1128" i="111" s="1"/>
  <c r="A1129" i="111" s="1"/>
  <c r="A1130" i="111" s="1"/>
  <c r="A1131" i="111" s="1"/>
  <c r="A1132" i="111" s="1"/>
  <c r="A1133" i="111" s="1"/>
  <c r="A1134" i="111" s="1"/>
  <c r="A1135" i="111" s="1"/>
  <c r="A1136" i="111" s="1"/>
  <c r="A1137" i="111" s="1"/>
  <c r="A1138" i="111" s="1"/>
  <c r="A1139" i="111" s="1"/>
  <c r="A1140" i="111" s="1"/>
  <c r="A1141" i="111" s="1"/>
  <c r="A1142" i="111" s="1"/>
  <c r="A1143" i="111" s="1"/>
  <c r="A1144" i="111" s="1"/>
  <c r="A1145" i="111" s="1"/>
  <c r="A1146" i="111" s="1"/>
  <c r="A1147" i="111" s="1"/>
  <c r="A1148" i="111" s="1"/>
  <c r="A1149" i="111" s="1"/>
  <c r="A1150" i="111" s="1"/>
  <c r="A1151" i="111" s="1"/>
  <c r="A1152" i="111" s="1"/>
  <c r="A1153" i="111" s="1"/>
  <c r="A1154" i="111" s="1"/>
  <c r="A1155" i="111" s="1"/>
  <c r="A1156" i="111" s="1"/>
  <c r="A1157" i="111" s="1"/>
  <c r="A1158" i="111" s="1"/>
  <c r="A1159" i="111" s="1"/>
  <c r="A1160" i="111" s="1"/>
  <c r="A1161" i="111" s="1"/>
  <c r="A1162" i="111" s="1"/>
  <c r="A1163" i="111" s="1"/>
  <c r="A1164" i="111" s="1"/>
  <c r="A1165" i="111" s="1"/>
  <c r="A1166" i="111" s="1"/>
  <c r="A1167" i="111" s="1"/>
  <c r="A1168" i="111" s="1"/>
  <c r="A1169" i="111" s="1"/>
  <c r="A1170" i="111" s="1"/>
  <c r="A1171" i="111" s="1"/>
  <c r="A1172" i="111" s="1"/>
  <c r="A1173" i="111" s="1"/>
  <c r="A1174" i="111" s="1"/>
  <c r="A1175" i="111" s="1"/>
  <c r="A1176" i="111" s="1"/>
  <c r="A1177" i="111" s="1"/>
  <c r="A1178" i="111" s="1"/>
  <c r="A1179" i="111" s="1"/>
  <c r="A1180" i="111" s="1"/>
  <c r="A1181" i="111" s="1"/>
  <c r="A1182" i="111" s="1"/>
  <c r="A1183" i="111" s="1"/>
  <c r="A1184" i="111" s="1"/>
  <c r="A1185" i="111" s="1"/>
  <c r="A1186" i="111" s="1"/>
  <c r="A1187" i="111" s="1"/>
  <c r="A1188" i="111" s="1"/>
  <c r="A1189" i="111" s="1"/>
  <c r="A1190" i="111" s="1"/>
  <c r="A1191" i="111" s="1"/>
  <c r="A1192" i="111" s="1"/>
  <c r="A1193" i="111" s="1"/>
  <c r="A1194" i="111" s="1"/>
  <c r="A1195" i="111" s="1"/>
  <c r="A1196" i="111" s="1"/>
  <c r="A1197" i="111" s="1"/>
  <c r="A1198" i="111" s="1"/>
  <c r="A1199" i="111" s="1"/>
  <c r="A1200" i="111" s="1"/>
  <c r="A1201" i="111" s="1"/>
  <c r="A1202" i="111" s="1"/>
  <c r="A1203" i="111" s="1"/>
  <c r="A1204" i="111" s="1"/>
  <c r="A1205" i="111" s="1"/>
  <c r="A1206" i="111" s="1"/>
  <c r="A1207" i="111" s="1"/>
  <c r="A1208" i="111" s="1"/>
  <c r="A1209" i="111" s="1"/>
  <c r="A1210" i="111" s="1"/>
  <c r="A1211" i="111" s="1"/>
  <c r="A1212" i="111" s="1"/>
  <c r="A1213" i="111" s="1"/>
  <c r="A1214" i="111" s="1"/>
  <c r="A1215" i="111" s="1"/>
  <c r="A1216" i="111" s="1"/>
  <c r="A1217" i="111" s="1"/>
  <c r="A1218" i="111" s="1"/>
  <c r="A1219" i="111" s="1"/>
  <c r="A1220" i="111" s="1"/>
  <c r="A1221" i="111" s="1"/>
  <c r="A1222" i="111" s="1"/>
  <c r="A1223" i="111" s="1"/>
  <c r="A1224" i="111" s="1"/>
  <c r="A1225" i="111" s="1"/>
  <c r="A1226" i="111" s="1"/>
  <c r="A1227" i="111" s="1"/>
  <c r="A1228" i="111" s="1"/>
  <c r="A1229" i="111" s="1"/>
  <c r="A1230" i="111" s="1"/>
  <c r="A1231" i="111" s="1"/>
  <c r="A1232" i="111" s="1"/>
  <c r="A1233" i="111" s="1"/>
  <c r="A1234" i="111" s="1"/>
  <c r="A1235" i="111" s="1"/>
  <c r="A1236" i="111" s="1"/>
  <c r="A1237" i="111" s="1"/>
  <c r="A1238" i="111" s="1"/>
  <c r="A1239" i="111" s="1"/>
  <c r="A1240" i="111" s="1"/>
  <c r="A1241" i="111" s="1"/>
  <c r="A1242" i="111" s="1"/>
  <c r="A1243" i="111" s="1"/>
  <c r="A1244" i="111" s="1"/>
  <c r="A1245" i="111" s="1"/>
  <c r="A1246" i="111" s="1"/>
  <c r="A1247" i="111" s="1"/>
  <c r="A1248" i="111" s="1"/>
  <c r="A1249" i="111" s="1"/>
  <c r="A1250" i="111" s="1"/>
  <c r="A1251" i="111" s="1"/>
  <c r="A1252" i="111" s="1"/>
  <c r="A1253" i="111" s="1"/>
  <c r="A1254" i="111" s="1"/>
  <c r="A1255" i="111" s="1"/>
  <c r="A1256" i="111" s="1"/>
  <c r="A1257" i="111" s="1"/>
  <c r="A1258" i="111" s="1"/>
  <c r="A1259" i="111" s="1"/>
  <c r="A1260" i="111" s="1"/>
  <c r="A1261" i="111" s="1"/>
  <c r="A1262" i="111" s="1"/>
  <c r="A1263" i="111" s="1"/>
  <c r="A1264" i="111" s="1"/>
  <c r="A1265" i="111" s="1"/>
  <c r="A1266" i="111" s="1"/>
  <c r="A1267" i="111" s="1"/>
  <c r="A1268" i="111" s="1"/>
  <c r="A1269" i="111" s="1"/>
  <c r="A1270" i="111" s="1"/>
  <c r="A1271" i="111" s="1"/>
  <c r="A1272" i="111" s="1"/>
  <c r="A1273" i="111" s="1"/>
  <c r="A1274" i="111" s="1"/>
  <c r="A1275" i="111" s="1"/>
  <c r="A1276" i="111" s="1"/>
  <c r="A1277" i="111" s="1"/>
  <c r="A1278" i="111" s="1"/>
  <c r="A1279" i="111" s="1"/>
  <c r="A1280" i="111" s="1"/>
  <c r="A1281" i="111" s="1"/>
  <c r="A1282" i="111" s="1"/>
  <c r="A1283" i="111" s="1"/>
  <c r="A1284" i="111" s="1"/>
  <c r="A1285" i="111" s="1"/>
  <c r="A1286" i="111" s="1"/>
  <c r="A1287" i="111" s="1"/>
  <c r="A1288" i="111" s="1"/>
  <c r="A1289" i="111" s="1"/>
  <c r="A1290" i="111" s="1"/>
  <c r="A1291" i="111" s="1"/>
  <c r="A1292" i="111" s="1"/>
  <c r="A1293" i="111" s="1"/>
  <c r="A1294" i="111" s="1"/>
  <c r="A1295" i="111" s="1"/>
  <c r="A1296" i="111" s="1"/>
  <c r="A1297" i="111" s="1"/>
  <c r="A1298" i="111" s="1"/>
  <c r="A1299" i="111" s="1"/>
  <c r="A1300" i="111" s="1"/>
  <c r="A1301" i="111" s="1"/>
  <c r="A1302" i="111" s="1"/>
  <c r="A1303" i="111" s="1"/>
  <c r="A1304" i="111" s="1"/>
  <c r="A1305" i="111" s="1"/>
  <c r="A1306" i="111" s="1"/>
  <c r="A1307" i="111" s="1"/>
  <c r="A1308" i="111" s="1"/>
  <c r="A1309" i="111" s="1"/>
  <c r="A1310" i="111" s="1"/>
  <c r="A1311" i="111" s="1"/>
  <c r="A1312" i="111" s="1"/>
  <c r="A1313" i="111" s="1"/>
  <c r="A1314" i="111" s="1"/>
  <c r="A1315" i="111" s="1"/>
  <c r="A1316" i="111" s="1"/>
  <c r="A1317" i="111" s="1"/>
  <c r="A1318" i="111" s="1"/>
  <c r="A1319" i="111" s="1"/>
  <c r="A1320" i="111" s="1"/>
  <c r="A1321" i="111" s="1"/>
  <c r="A1322" i="111" s="1"/>
  <c r="A1323" i="111" s="1"/>
  <c r="A1324" i="111" s="1"/>
  <c r="A1325" i="111" s="1"/>
  <c r="A1326" i="111" s="1"/>
  <c r="A1327" i="111" s="1"/>
  <c r="A1328" i="111" s="1"/>
  <c r="A1329" i="111" s="1"/>
  <c r="A1330" i="111" s="1"/>
  <c r="A1331" i="111" s="1"/>
  <c r="A1332" i="111" s="1"/>
  <c r="A1333" i="111" s="1"/>
  <c r="A1334" i="111" s="1"/>
  <c r="A1335" i="111" s="1"/>
  <c r="A1336" i="111" s="1"/>
  <c r="A1337" i="111" s="1"/>
  <c r="A1338" i="111" s="1"/>
  <c r="A1339" i="111" s="1"/>
  <c r="A1340" i="111" s="1"/>
  <c r="A1341" i="111" s="1"/>
  <c r="A1342" i="111" s="1"/>
  <c r="A1343" i="111" s="1"/>
  <c r="A1344" i="111" s="1"/>
  <c r="A1345" i="111" s="1"/>
  <c r="A1346" i="111" s="1"/>
  <c r="A1347" i="111" s="1"/>
  <c r="A1348" i="111" s="1"/>
  <c r="A1349" i="111" s="1"/>
  <c r="A1350" i="111" s="1"/>
  <c r="A1351" i="111" s="1"/>
  <c r="A1352" i="111" s="1"/>
  <c r="A1353" i="111" s="1"/>
  <c r="A1354" i="111" s="1"/>
  <c r="A1355" i="111" s="1"/>
  <c r="A1356" i="111" s="1"/>
  <c r="A1357" i="111" s="1"/>
  <c r="A1358" i="111" s="1"/>
  <c r="A1359" i="111" s="1"/>
  <c r="A1360" i="111" s="1"/>
  <c r="A1361" i="111" s="1"/>
  <c r="A1362" i="111" s="1"/>
  <c r="A1363" i="111" s="1"/>
  <c r="A1364" i="111" s="1"/>
  <c r="A1365" i="111" s="1"/>
  <c r="A1366" i="111" s="1"/>
  <c r="A1367" i="111" s="1"/>
  <c r="A1368" i="111" s="1"/>
  <c r="A1369" i="111" s="1"/>
  <c r="A1370" i="111" s="1"/>
  <c r="A1371" i="111" s="1"/>
  <c r="A1372" i="111" s="1"/>
  <c r="A1373" i="111" s="1"/>
  <c r="A1374" i="111" s="1"/>
  <c r="A1375" i="111" s="1"/>
  <c r="A1376" i="111" s="1"/>
  <c r="A1377" i="111" s="1"/>
  <c r="A1378" i="111" s="1"/>
  <c r="A3" i="111"/>
  <c r="A1" i="111"/>
  <c r="C18" i="74" l="1"/>
  <c r="E10" i="74" s="1"/>
  <c r="E21" i="74"/>
  <c r="F21" i="74" s="1"/>
  <c r="J8" i="99"/>
  <c r="J11" i="99"/>
  <c r="K11" i="99" s="1"/>
  <c r="J10" i="99"/>
  <c r="K10" i="99" s="1"/>
  <c r="J13" i="99"/>
  <c r="K13" i="99" s="1"/>
  <c r="J12" i="99"/>
  <c r="K12" i="99" s="1"/>
  <c r="K9" i="112"/>
  <c r="M1749" i="111"/>
  <c r="M1741" i="111"/>
  <c r="M1733" i="111"/>
  <c r="M1717" i="111"/>
  <c r="M1709" i="111"/>
  <c r="M1701" i="111"/>
  <c r="M1693" i="111"/>
  <c r="M1685" i="111"/>
  <c r="M1677" i="111"/>
  <c r="M1669" i="111"/>
  <c r="M1653" i="111"/>
  <c r="M1645" i="111"/>
  <c r="M1637" i="111"/>
  <c r="M1629" i="111"/>
  <c r="M1621" i="111"/>
  <c r="M1613" i="111"/>
  <c r="M1605" i="111"/>
  <c r="M1589" i="111"/>
  <c r="M1581" i="111"/>
  <c r="M1573" i="111"/>
  <c r="M1565" i="111"/>
  <c r="M1557" i="111"/>
  <c r="M1549" i="111"/>
  <c r="M1541" i="111"/>
  <c r="M1525" i="111"/>
  <c r="M1517" i="111"/>
  <c r="M1509" i="111"/>
  <c r="M1501" i="111"/>
  <c r="M1493" i="111"/>
  <c r="M1485" i="111"/>
  <c r="M1477" i="111"/>
  <c r="M1461" i="111"/>
  <c r="M1453" i="111"/>
  <c r="M1445" i="111"/>
  <c r="M1437" i="111"/>
  <c r="M1429" i="111"/>
  <c r="M1421" i="111"/>
  <c r="M1413" i="111"/>
  <c r="M1397" i="111"/>
  <c r="M1389" i="111"/>
  <c r="M1748" i="111"/>
  <c r="M1740" i="111"/>
  <c r="M1732" i="111"/>
  <c r="M1724" i="111"/>
  <c r="M1700" i="111"/>
  <c r="M1692" i="111"/>
  <c r="M1684" i="111"/>
  <c r="M1676" i="111"/>
  <c r="M1668" i="111"/>
  <c r="M1660" i="111"/>
  <c r="M1636" i="111"/>
  <c r="M1628" i="111"/>
  <c r="M1620" i="111"/>
  <c r="M1612" i="111"/>
  <c r="M1604" i="111"/>
  <c r="M1596" i="111"/>
  <c r="M1572" i="111"/>
  <c r="M1564" i="111"/>
  <c r="M1556" i="111"/>
  <c r="M1548" i="111"/>
  <c r="M1540" i="111"/>
  <c r="M1532" i="111"/>
  <c r="M1508" i="111"/>
  <c r="M1500" i="111"/>
  <c r="M1492" i="111"/>
  <c r="M1484" i="111"/>
  <c r="M1476" i="111"/>
  <c r="M1468" i="111"/>
  <c r="M1444" i="111"/>
  <c r="M1436" i="111"/>
  <c r="M1428" i="111"/>
  <c r="M1420" i="111"/>
  <c r="M1412" i="111"/>
  <c r="M1404" i="111"/>
  <c r="M224" i="111"/>
  <c r="M280" i="111"/>
  <c r="M168" i="111"/>
  <c r="M472" i="111"/>
  <c r="M344" i="111"/>
  <c r="M104" i="111"/>
  <c r="M208" i="111"/>
  <c r="M1723" i="111"/>
  <c r="M1531" i="111"/>
  <c r="M1403" i="111"/>
  <c r="M1731" i="111"/>
  <c r="M1667" i="111"/>
  <c r="M1603" i="111"/>
  <c r="M1539" i="111"/>
  <c r="M1475" i="111"/>
  <c r="M1411" i="111"/>
  <c r="L1752" i="111"/>
  <c r="M1659" i="111"/>
  <c r="M1595" i="111"/>
  <c r="M1467" i="111"/>
  <c r="M1739" i="111"/>
  <c r="M1675" i="111"/>
  <c r="M1611" i="111"/>
  <c r="M1547" i="111"/>
  <c r="M1483" i="111"/>
  <c r="M1419" i="111"/>
  <c r="M1747" i="111"/>
  <c r="M1683" i="111"/>
  <c r="M1619" i="111"/>
  <c r="M1555" i="111"/>
  <c r="M1491" i="111"/>
  <c r="M1427" i="111"/>
  <c r="L14" i="111"/>
  <c r="M14" i="111" s="1"/>
  <c r="L22" i="111"/>
  <c r="M22" i="111" s="1"/>
  <c r="L30" i="111"/>
  <c r="M30" i="111" s="1"/>
  <c r="L39" i="111"/>
  <c r="M39" i="111" s="1"/>
  <c r="L48" i="111"/>
  <c r="M48" i="111" s="1"/>
  <c r="L57" i="111"/>
  <c r="M57" i="111" s="1"/>
  <c r="L66" i="111"/>
  <c r="M66" i="111" s="1"/>
  <c r="L78" i="111"/>
  <c r="M78" i="111" s="1"/>
  <c r="L89" i="111"/>
  <c r="M89" i="111" s="1"/>
  <c r="L103" i="111"/>
  <c r="M103" i="111" s="1"/>
  <c r="L114" i="111"/>
  <c r="M114" i="111" s="1"/>
  <c r="L128" i="111"/>
  <c r="M128" i="111" s="1"/>
  <c r="L142" i="111"/>
  <c r="M142" i="111" s="1"/>
  <c r="L153" i="111"/>
  <c r="M153" i="111" s="1"/>
  <c r="L167" i="111"/>
  <c r="M167" i="111" s="1"/>
  <c r="L178" i="111"/>
  <c r="M178" i="111" s="1"/>
  <c r="L192" i="111"/>
  <c r="M192" i="111" s="1"/>
  <c r="L207" i="111"/>
  <c r="M207" i="111" s="1"/>
  <c r="L223" i="111"/>
  <c r="M223" i="111" s="1"/>
  <c r="L239" i="111"/>
  <c r="M239" i="111" s="1"/>
  <c r="L256" i="111"/>
  <c r="M256" i="111" s="1"/>
  <c r="L279" i="111"/>
  <c r="M279" i="111" s="1"/>
  <c r="L302" i="111"/>
  <c r="M302" i="111" s="1"/>
  <c r="L320" i="111"/>
  <c r="M320" i="111" s="1"/>
  <c r="L343" i="111"/>
  <c r="M343" i="111" s="1"/>
  <c r="L366" i="111"/>
  <c r="M366" i="111" s="1"/>
  <c r="L384" i="111"/>
  <c r="M384" i="111" s="1"/>
  <c r="L407" i="111"/>
  <c r="M407" i="111" s="1"/>
  <c r="L430" i="111"/>
  <c r="M430" i="111" s="1"/>
  <c r="L448" i="111"/>
  <c r="M448" i="111" s="1"/>
  <c r="L471" i="111"/>
  <c r="M471" i="111" s="1"/>
  <c r="L494" i="111"/>
  <c r="M494" i="111" s="1"/>
  <c r="L512" i="111"/>
  <c r="M512" i="111" s="1"/>
  <c r="L542" i="111"/>
  <c r="M542" i="111" s="1"/>
  <c r="L574" i="111"/>
  <c r="M574" i="111" s="1"/>
  <c r="L606" i="111"/>
  <c r="M606" i="111" s="1"/>
  <c r="L638" i="111"/>
  <c r="M638" i="111" s="1"/>
  <c r="L671" i="111"/>
  <c r="M671" i="111" s="1"/>
  <c r="L735" i="111"/>
  <c r="M735" i="111" s="1"/>
  <c r="L799" i="111"/>
  <c r="M799" i="111" s="1"/>
  <c r="L863" i="111"/>
  <c r="M863" i="111" s="1"/>
  <c r="L927" i="111"/>
  <c r="M927" i="111" s="1"/>
  <c r="L991" i="111"/>
  <c r="M991" i="111" s="1"/>
  <c r="L1055" i="111"/>
  <c r="M1055" i="111" s="1"/>
  <c r="L1372" i="111"/>
  <c r="M1372" i="111" s="1"/>
  <c r="L1364" i="111"/>
  <c r="M1364" i="111" s="1"/>
  <c r="L1356" i="111"/>
  <c r="M1356" i="111" s="1"/>
  <c r="L1348" i="111"/>
  <c r="M1348" i="111" s="1"/>
  <c r="L1340" i="111"/>
  <c r="M1340" i="111" s="1"/>
  <c r="L1332" i="111"/>
  <c r="M1332" i="111" s="1"/>
  <c r="L1324" i="111"/>
  <c r="M1324" i="111" s="1"/>
  <c r="L1316" i="111"/>
  <c r="M1316" i="111" s="1"/>
  <c r="L1308" i="111"/>
  <c r="M1308" i="111" s="1"/>
  <c r="L1300" i="111"/>
  <c r="M1300" i="111" s="1"/>
  <c r="L1292" i="111"/>
  <c r="M1292" i="111" s="1"/>
  <c r="L1284" i="111"/>
  <c r="M1284" i="111" s="1"/>
  <c r="L1276" i="111"/>
  <c r="M1276" i="111" s="1"/>
  <c r="L1268" i="111"/>
  <c r="M1268" i="111" s="1"/>
  <c r="L1260" i="111"/>
  <c r="M1260" i="111" s="1"/>
  <c r="L1252" i="111"/>
  <c r="M1252" i="111" s="1"/>
  <c r="L1244" i="111"/>
  <c r="M1244" i="111" s="1"/>
  <c r="L1236" i="111"/>
  <c r="M1236" i="111" s="1"/>
  <c r="L1228" i="111"/>
  <c r="M1228" i="111" s="1"/>
  <c r="L1220" i="111"/>
  <c r="M1220" i="111" s="1"/>
  <c r="L1212" i="111"/>
  <c r="M1212" i="111" s="1"/>
  <c r="L1204" i="111"/>
  <c r="M1204" i="111" s="1"/>
  <c r="L1196" i="111"/>
  <c r="M1196" i="111" s="1"/>
  <c r="L1188" i="111"/>
  <c r="M1188" i="111" s="1"/>
  <c r="L1180" i="111"/>
  <c r="M1180" i="111" s="1"/>
  <c r="L1172" i="111"/>
  <c r="M1172" i="111" s="1"/>
  <c r="L1164" i="111"/>
  <c r="M1164" i="111" s="1"/>
  <c r="L1156" i="111"/>
  <c r="M1156" i="111" s="1"/>
  <c r="L1148" i="111"/>
  <c r="M1148" i="111" s="1"/>
  <c r="L1140" i="111"/>
  <c r="M1140" i="111" s="1"/>
  <c r="L1132" i="111"/>
  <c r="M1132" i="111" s="1"/>
  <c r="L1124" i="111"/>
  <c r="M1124" i="111" s="1"/>
  <c r="L1116" i="111"/>
  <c r="M1116" i="111" s="1"/>
  <c r="L1108" i="111"/>
  <c r="M1108" i="111" s="1"/>
  <c r="L1100" i="111"/>
  <c r="M1100" i="111" s="1"/>
  <c r="L1092" i="111"/>
  <c r="M1092" i="111" s="1"/>
  <c r="L1084" i="111"/>
  <c r="M1084" i="111" s="1"/>
  <c r="L1371" i="111"/>
  <c r="M1371" i="111" s="1"/>
  <c r="L1363" i="111"/>
  <c r="M1363" i="111" s="1"/>
  <c r="L1355" i="111"/>
  <c r="M1355" i="111" s="1"/>
  <c r="L1347" i="111"/>
  <c r="M1347" i="111" s="1"/>
  <c r="L1339" i="111"/>
  <c r="M1339" i="111" s="1"/>
  <c r="L1331" i="111"/>
  <c r="M1331" i="111" s="1"/>
  <c r="L1323" i="111"/>
  <c r="M1323" i="111" s="1"/>
  <c r="L1315" i="111"/>
  <c r="M1315" i="111" s="1"/>
  <c r="L1307" i="111"/>
  <c r="M1307" i="111" s="1"/>
  <c r="L1299" i="111"/>
  <c r="M1299" i="111" s="1"/>
  <c r="L1291" i="111"/>
  <c r="M1291" i="111" s="1"/>
  <c r="L1283" i="111"/>
  <c r="M1283" i="111" s="1"/>
  <c r="L1275" i="111"/>
  <c r="M1275" i="111" s="1"/>
  <c r="L1267" i="111"/>
  <c r="M1267" i="111" s="1"/>
  <c r="L1259" i="111"/>
  <c r="M1259" i="111" s="1"/>
  <c r="L1251" i="111"/>
  <c r="M1251" i="111" s="1"/>
  <c r="L1243" i="111"/>
  <c r="M1243" i="111" s="1"/>
  <c r="L1235" i="111"/>
  <c r="M1235" i="111" s="1"/>
  <c r="L1227" i="111"/>
  <c r="M1227" i="111" s="1"/>
  <c r="L1219" i="111"/>
  <c r="M1219" i="111" s="1"/>
  <c r="L1211" i="111"/>
  <c r="M1211" i="111" s="1"/>
  <c r="L1203" i="111"/>
  <c r="M1203" i="111" s="1"/>
  <c r="L1195" i="111"/>
  <c r="M1195" i="111" s="1"/>
  <c r="L1187" i="111"/>
  <c r="M1187" i="111" s="1"/>
  <c r="L1179" i="111"/>
  <c r="M1179" i="111" s="1"/>
  <c r="L1171" i="111"/>
  <c r="M1171" i="111" s="1"/>
  <c r="L1163" i="111"/>
  <c r="M1163" i="111" s="1"/>
  <c r="L1155" i="111"/>
  <c r="M1155" i="111" s="1"/>
  <c r="L1147" i="111"/>
  <c r="M1147" i="111" s="1"/>
  <c r="L1139" i="111"/>
  <c r="M1139" i="111" s="1"/>
  <c r="L1131" i="111"/>
  <c r="M1131" i="111" s="1"/>
  <c r="L1123" i="111"/>
  <c r="M1123" i="111" s="1"/>
  <c r="L1115" i="111"/>
  <c r="M1115" i="111" s="1"/>
  <c r="L1107" i="111"/>
  <c r="M1107" i="111" s="1"/>
  <c r="L1099" i="111"/>
  <c r="M1099" i="111" s="1"/>
  <c r="L1091" i="111"/>
  <c r="M1091" i="111" s="1"/>
  <c r="L1083" i="111"/>
  <c r="M1083" i="111" s="1"/>
  <c r="L1378" i="111"/>
  <c r="M1378" i="111" s="1"/>
  <c r="L1370" i="111"/>
  <c r="M1370" i="111" s="1"/>
  <c r="L1362" i="111"/>
  <c r="M1362" i="111" s="1"/>
  <c r="L1354" i="111"/>
  <c r="M1354" i="111" s="1"/>
  <c r="L1346" i="111"/>
  <c r="M1346" i="111" s="1"/>
  <c r="L1338" i="111"/>
  <c r="M1338" i="111" s="1"/>
  <c r="L1330" i="111"/>
  <c r="M1330" i="111" s="1"/>
  <c r="L1322" i="111"/>
  <c r="M1322" i="111" s="1"/>
  <c r="L1314" i="111"/>
  <c r="M1314" i="111" s="1"/>
  <c r="L1306" i="111"/>
  <c r="M1306" i="111" s="1"/>
  <c r="L1298" i="111"/>
  <c r="M1298" i="111" s="1"/>
  <c r="L1290" i="111"/>
  <c r="M1290" i="111" s="1"/>
  <c r="L1282" i="111"/>
  <c r="M1282" i="111" s="1"/>
  <c r="L1274" i="111"/>
  <c r="M1274" i="111" s="1"/>
  <c r="L1266" i="111"/>
  <c r="M1266" i="111" s="1"/>
  <c r="L1258" i="111"/>
  <c r="M1258" i="111" s="1"/>
  <c r="L1250" i="111"/>
  <c r="M1250" i="111" s="1"/>
  <c r="L1242" i="111"/>
  <c r="M1242" i="111" s="1"/>
  <c r="L1234" i="111"/>
  <c r="M1234" i="111" s="1"/>
  <c r="L1226" i="111"/>
  <c r="M1226" i="111" s="1"/>
  <c r="L1218" i="111"/>
  <c r="M1218" i="111" s="1"/>
  <c r="L1210" i="111"/>
  <c r="M1210" i="111" s="1"/>
  <c r="L1202" i="111"/>
  <c r="M1202" i="111" s="1"/>
  <c r="L1194" i="111"/>
  <c r="M1194" i="111" s="1"/>
  <c r="L1186" i="111"/>
  <c r="M1186" i="111" s="1"/>
  <c r="L1178" i="111"/>
  <c r="M1178" i="111" s="1"/>
  <c r="L1170" i="111"/>
  <c r="M1170" i="111" s="1"/>
  <c r="L1162" i="111"/>
  <c r="M1162" i="111" s="1"/>
  <c r="L1154" i="111"/>
  <c r="M1154" i="111" s="1"/>
  <c r="L1146" i="111"/>
  <c r="M1146" i="111" s="1"/>
  <c r="L1138" i="111"/>
  <c r="M1138" i="111" s="1"/>
  <c r="L1130" i="111"/>
  <c r="M1130" i="111" s="1"/>
  <c r="L1122" i="111"/>
  <c r="M1122" i="111" s="1"/>
  <c r="L1114" i="111"/>
  <c r="M1114" i="111" s="1"/>
  <c r="L1106" i="111"/>
  <c r="M1106" i="111" s="1"/>
  <c r="L1098" i="111"/>
  <c r="M1098" i="111" s="1"/>
  <c r="L1090" i="111"/>
  <c r="M1090" i="111" s="1"/>
  <c r="L1377" i="111"/>
  <c r="M1377" i="111" s="1"/>
  <c r="L1369" i="111"/>
  <c r="M1369" i="111" s="1"/>
  <c r="L1361" i="111"/>
  <c r="M1361" i="111" s="1"/>
  <c r="L1353" i="111"/>
  <c r="M1353" i="111" s="1"/>
  <c r="L1345" i="111"/>
  <c r="M1345" i="111" s="1"/>
  <c r="L1337" i="111"/>
  <c r="M1337" i="111" s="1"/>
  <c r="L1329" i="111"/>
  <c r="M1329" i="111" s="1"/>
  <c r="L1321" i="111"/>
  <c r="M1321" i="111" s="1"/>
  <c r="L1313" i="111"/>
  <c r="M1313" i="111" s="1"/>
  <c r="L1305" i="111"/>
  <c r="M1305" i="111" s="1"/>
  <c r="L1297" i="111"/>
  <c r="M1297" i="111" s="1"/>
  <c r="L1289" i="111"/>
  <c r="M1289" i="111" s="1"/>
  <c r="L1281" i="111"/>
  <c r="M1281" i="111" s="1"/>
  <c r="L1273" i="111"/>
  <c r="M1273" i="111" s="1"/>
  <c r="L1265" i="111"/>
  <c r="M1265" i="111" s="1"/>
  <c r="L1257" i="111"/>
  <c r="M1257" i="111" s="1"/>
  <c r="L1249" i="111"/>
  <c r="M1249" i="111" s="1"/>
  <c r="L1241" i="111"/>
  <c r="M1241" i="111" s="1"/>
  <c r="L1233" i="111"/>
  <c r="M1233" i="111" s="1"/>
  <c r="L1225" i="111"/>
  <c r="M1225" i="111" s="1"/>
  <c r="L1217" i="111"/>
  <c r="M1217" i="111" s="1"/>
  <c r="L1209" i="111"/>
  <c r="M1209" i="111" s="1"/>
  <c r="L1201" i="111"/>
  <c r="M1201" i="111" s="1"/>
  <c r="L1193" i="111"/>
  <c r="M1193" i="111" s="1"/>
  <c r="L1185" i="111"/>
  <c r="M1185" i="111" s="1"/>
  <c r="L1177" i="111"/>
  <c r="M1177" i="111" s="1"/>
  <c r="L1169" i="111"/>
  <c r="M1169" i="111" s="1"/>
  <c r="L1161" i="111"/>
  <c r="M1161" i="111" s="1"/>
  <c r="L1153" i="111"/>
  <c r="M1153" i="111" s="1"/>
  <c r="L1145" i="111"/>
  <c r="M1145" i="111" s="1"/>
  <c r="L1137" i="111"/>
  <c r="M1137" i="111" s="1"/>
  <c r="L1129" i="111"/>
  <c r="M1129" i="111" s="1"/>
  <c r="L1121" i="111"/>
  <c r="M1121" i="111" s="1"/>
  <c r="L1113" i="111"/>
  <c r="M1113" i="111" s="1"/>
  <c r="L1105" i="111"/>
  <c r="M1105" i="111" s="1"/>
  <c r="L1097" i="111"/>
  <c r="M1097" i="111" s="1"/>
  <c r="L1089" i="111"/>
  <c r="M1089" i="111" s="1"/>
  <c r="L1081" i="111"/>
  <c r="M1081" i="111" s="1"/>
  <c r="L1376" i="111"/>
  <c r="M1376" i="111" s="1"/>
  <c r="L1368" i="111"/>
  <c r="M1368" i="111" s="1"/>
  <c r="L1360" i="111"/>
  <c r="M1360" i="111" s="1"/>
  <c r="L1352" i="111"/>
  <c r="M1352" i="111" s="1"/>
  <c r="L1344" i="111"/>
  <c r="M1344" i="111" s="1"/>
  <c r="L1336" i="111"/>
  <c r="M1336" i="111" s="1"/>
  <c r="L1328" i="111"/>
  <c r="M1328" i="111" s="1"/>
  <c r="L1320" i="111"/>
  <c r="M1320" i="111" s="1"/>
  <c r="L1312" i="111"/>
  <c r="M1312" i="111" s="1"/>
  <c r="L1304" i="111"/>
  <c r="M1304" i="111" s="1"/>
  <c r="L1296" i="111"/>
  <c r="M1296" i="111" s="1"/>
  <c r="L1288" i="111"/>
  <c r="M1288" i="111" s="1"/>
  <c r="L1280" i="111"/>
  <c r="M1280" i="111" s="1"/>
  <c r="L1272" i="111"/>
  <c r="M1272" i="111" s="1"/>
  <c r="L1264" i="111"/>
  <c r="M1264" i="111" s="1"/>
  <c r="L1256" i="111"/>
  <c r="M1256" i="111" s="1"/>
  <c r="L1248" i="111"/>
  <c r="M1248" i="111" s="1"/>
  <c r="L1240" i="111"/>
  <c r="M1240" i="111" s="1"/>
  <c r="L1232" i="111"/>
  <c r="M1232" i="111" s="1"/>
  <c r="L1224" i="111"/>
  <c r="M1224" i="111" s="1"/>
  <c r="L1216" i="111"/>
  <c r="M1216" i="111" s="1"/>
  <c r="L1208" i="111"/>
  <c r="M1208" i="111" s="1"/>
  <c r="L1200" i="111"/>
  <c r="M1200" i="111" s="1"/>
  <c r="L1192" i="111"/>
  <c r="M1192" i="111" s="1"/>
  <c r="L1184" i="111"/>
  <c r="M1184" i="111" s="1"/>
  <c r="L1176" i="111"/>
  <c r="M1176" i="111" s="1"/>
  <c r="L1168" i="111"/>
  <c r="M1168" i="111" s="1"/>
  <c r="L1160" i="111"/>
  <c r="M1160" i="111" s="1"/>
  <c r="L1152" i="111"/>
  <c r="M1152" i="111" s="1"/>
  <c r="L1144" i="111"/>
  <c r="M1144" i="111" s="1"/>
  <c r="L1136" i="111"/>
  <c r="M1136" i="111" s="1"/>
  <c r="L1128" i="111"/>
  <c r="M1128" i="111" s="1"/>
  <c r="L1120" i="111"/>
  <c r="M1120" i="111" s="1"/>
  <c r="L1112" i="111"/>
  <c r="M1112" i="111" s="1"/>
  <c r="L1104" i="111"/>
  <c r="M1104" i="111" s="1"/>
  <c r="L1096" i="111"/>
  <c r="M1096" i="111" s="1"/>
  <c r="L1088" i="111"/>
  <c r="M1088" i="111" s="1"/>
  <c r="L1375" i="111"/>
  <c r="M1375" i="111" s="1"/>
  <c r="L1367" i="111"/>
  <c r="M1367" i="111" s="1"/>
  <c r="L1359" i="111"/>
  <c r="M1359" i="111" s="1"/>
  <c r="L1351" i="111"/>
  <c r="M1351" i="111" s="1"/>
  <c r="L1343" i="111"/>
  <c r="M1343" i="111" s="1"/>
  <c r="L1335" i="111"/>
  <c r="M1335" i="111" s="1"/>
  <c r="L1327" i="111"/>
  <c r="M1327" i="111" s="1"/>
  <c r="L1319" i="111"/>
  <c r="M1319" i="111" s="1"/>
  <c r="L1311" i="111"/>
  <c r="M1311" i="111" s="1"/>
  <c r="L1303" i="111"/>
  <c r="M1303" i="111" s="1"/>
  <c r="L1295" i="111"/>
  <c r="M1295" i="111" s="1"/>
  <c r="L1287" i="111"/>
  <c r="M1287" i="111" s="1"/>
  <c r="L1279" i="111"/>
  <c r="M1279" i="111" s="1"/>
  <c r="L1271" i="111"/>
  <c r="M1271" i="111" s="1"/>
  <c r="L1263" i="111"/>
  <c r="M1263" i="111" s="1"/>
  <c r="L1374" i="111"/>
  <c r="M1374" i="111" s="1"/>
  <c r="L1366" i="111"/>
  <c r="M1366" i="111" s="1"/>
  <c r="L1358" i="111"/>
  <c r="M1358" i="111" s="1"/>
  <c r="L1350" i="111"/>
  <c r="M1350" i="111" s="1"/>
  <c r="L1342" i="111"/>
  <c r="M1342" i="111" s="1"/>
  <c r="L1334" i="111"/>
  <c r="M1334" i="111" s="1"/>
  <c r="L1326" i="111"/>
  <c r="M1326" i="111" s="1"/>
  <c r="L1318" i="111"/>
  <c r="M1318" i="111" s="1"/>
  <c r="L1310" i="111"/>
  <c r="M1310" i="111" s="1"/>
  <c r="L1302" i="111"/>
  <c r="M1302" i="111" s="1"/>
  <c r="L1294" i="111"/>
  <c r="M1294" i="111" s="1"/>
  <c r="L1286" i="111"/>
  <c r="M1286" i="111" s="1"/>
  <c r="L1278" i="111"/>
  <c r="M1278" i="111" s="1"/>
  <c r="L1270" i="111"/>
  <c r="M1270" i="111" s="1"/>
  <c r="L1262" i="111"/>
  <c r="M1262" i="111" s="1"/>
  <c r="L1254" i="111"/>
  <c r="M1254" i="111" s="1"/>
  <c r="L1246" i="111"/>
  <c r="M1246" i="111" s="1"/>
  <c r="L1238" i="111"/>
  <c r="M1238" i="111" s="1"/>
  <c r="L1230" i="111"/>
  <c r="M1230" i="111" s="1"/>
  <c r="L1222" i="111"/>
  <c r="M1222" i="111" s="1"/>
  <c r="L1214" i="111"/>
  <c r="M1214" i="111" s="1"/>
  <c r="L1206" i="111"/>
  <c r="M1206" i="111" s="1"/>
  <c r="L1198" i="111"/>
  <c r="M1198" i="111" s="1"/>
  <c r="L1190" i="111"/>
  <c r="M1190" i="111" s="1"/>
  <c r="L1182" i="111"/>
  <c r="M1182" i="111" s="1"/>
  <c r="L1174" i="111"/>
  <c r="M1174" i="111" s="1"/>
  <c r="L1166" i="111"/>
  <c r="M1166" i="111" s="1"/>
  <c r="L1158" i="111"/>
  <c r="M1158" i="111" s="1"/>
  <c r="L1150" i="111"/>
  <c r="M1150" i="111" s="1"/>
  <c r="L1142" i="111"/>
  <c r="M1142" i="111" s="1"/>
  <c r="L1134" i="111"/>
  <c r="M1134" i="111" s="1"/>
  <c r="L1333" i="111"/>
  <c r="M1333" i="111" s="1"/>
  <c r="L1269" i="111"/>
  <c r="M1269" i="111" s="1"/>
  <c r="L1231" i="111"/>
  <c r="M1231" i="111" s="1"/>
  <c r="L1199" i="111"/>
  <c r="M1199" i="111" s="1"/>
  <c r="L1167" i="111"/>
  <c r="M1167" i="111" s="1"/>
  <c r="L1135" i="111"/>
  <c r="M1135" i="111" s="1"/>
  <c r="L1111" i="111"/>
  <c r="M1111" i="111" s="1"/>
  <c r="L1093" i="111"/>
  <c r="M1093" i="111" s="1"/>
  <c r="L1077" i="111"/>
  <c r="M1077" i="111" s="1"/>
  <c r="L1069" i="111"/>
  <c r="M1069" i="111" s="1"/>
  <c r="L1061" i="111"/>
  <c r="M1061" i="111" s="1"/>
  <c r="L1053" i="111"/>
  <c r="M1053" i="111" s="1"/>
  <c r="L1045" i="111"/>
  <c r="M1045" i="111" s="1"/>
  <c r="L1037" i="111"/>
  <c r="M1037" i="111" s="1"/>
  <c r="L1029" i="111"/>
  <c r="M1029" i="111" s="1"/>
  <c r="L1021" i="111"/>
  <c r="M1021" i="111" s="1"/>
  <c r="L1013" i="111"/>
  <c r="M1013" i="111" s="1"/>
  <c r="L1005" i="111"/>
  <c r="M1005" i="111" s="1"/>
  <c r="L997" i="111"/>
  <c r="M997" i="111" s="1"/>
  <c r="L989" i="111"/>
  <c r="M989" i="111" s="1"/>
  <c r="L981" i="111"/>
  <c r="M981" i="111" s="1"/>
  <c r="L973" i="111"/>
  <c r="M973" i="111" s="1"/>
  <c r="L965" i="111"/>
  <c r="M965" i="111" s="1"/>
  <c r="L957" i="111"/>
  <c r="M957" i="111" s="1"/>
  <c r="L949" i="111"/>
  <c r="M949" i="111" s="1"/>
  <c r="L941" i="111"/>
  <c r="M941" i="111" s="1"/>
  <c r="L933" i="111"/>
  <c r="M933" i="111" s="1"/>
  <c r="L925" i="111"/>
  <c r="M925" i="111" s="1"/>
  <c r="L917" i="111"/>
  <c r="M917" i="111" s="1"/>
  <c r="L909" i="111"/>
  <c r="M909" i="111" s="1"/>
  <c r="L901" i="111"/>
  <c r="M901" i="111" s="1"/>
  <c r="L893" i="111"/>
  <c r="M893" i="111" s="1"/>
  <c r="L885" i="111"/>
  <c r="M885" i="111" s="1"/>
  <c r="L877" i="111"/>
  <c r="M877" i="111" s="1"/>
  <c r="L869" i="111"/>
  <c r="M869" i="111" s="1"/>
  <c r="L861" i="111"/>
  <c r="M861" i="111" s="1"/>
  <c r="L853" i="111"/>
  <c r="M853" i="111" s="1"/>
  <c r="L845" i="111"/>
  <c r="M845" i="111" s="1"/>
  <c r="L837" i="111"/>
  <c r="M837" i="111" s="1"/>
  <c r="L829" i="111"/>
  <c r="M829" i="111" s="1"/>
  <c r="L821" i="111"/>
  <c r="M821" i="111" s="1"/>
  <c r="L813" i="111"/>
  <c r="M813" i="111" s="1"/>
  <c r="L805" i="111"/>
  <c r="M805" i="111" s="1"/>
  <c r="L797" i="111"/>
  <c r="M797" i="111" s="1"/>
  <c r="L789" i="111"/>
  <c r="M789" i="111" s="1"/>
  <c r="L781" i="111"/>
  <c r="M781" i="111" s="1"/>
  <c r="L773" i="111"/>
  <c r="M773" i="111" s="1"/>
  <c r="L765" i="111"/>
  <c r="M765" i="111" s="1"/>
  <c r="L757" i="111"/>
  <c r="M757" i="111" s="1"/>
  <c r="L749" i="111"/>
  <c r="M749" i="111" s="1"/>
  <c r="L741" i="111"/>
  <c r="M741" i="111" s="1"/>
  <c r="L733" i="111"/>
  <c r="M733" i="111" s="1"/>
  <c r="L725" i="111"/>
  <c r="M725" i="111" s="1"/>
  <c r="L717" i="111"/>
  <c r="M717" i="111" s="1"/>
  <c r="L709" i="111"/>
  <c r="M709" i="111" s="1"/>
  <c r="L701" i="111"/>
  <c r="M701" i="111" s="1"/>
  <c r="L693" i="111"/>
  <c r="M693" i="111" s="1"/>
  <c r="L685" i="111"/>
  <c r="M685" i="111" s="1"/>
  <c r="L677" i="111"/>
  <c r="M677" i="111" s="1"/>
  <c r="L669" i="111"/>
  <c r="M669" i="111" s="1"/>
  <c r="L661" i="111"/>
  <c r="M661" i="111" s="1"/>
  <c r="L653" i="111"/>
  <c r="M653" i="111" s="1"/>
  <c r="L645" i="111"/>
  <c r="M645" i="111" s="1"/>
  <c r="L637" i="111"/>
  <c r="M637" i="111" s="1"/>
  <c r="L629" i="111"/>
  <c r="M629" i="111" s="1"/>
  <c r="L621" i="111"/>
  <c r="M621" i="111" s="1"/>
  <c r="L613" i="111"/>
  <c r="M613" i="111" s="1"/>
  <c r="L605" i="111"/>
  <c r="M605" i="111" s="1"/>
  <c r="L597" i="111"/>
  <c r="M597" i="111" s="1"/>
  <c r="L589" i="111"/>
  <c r="M589" i="111" s="1"/>
  <c r="L581" i="111"/>
  <c r="M581" i="111" s="1"/>
  <c r="L573" i="111"/>
  <c r="M573" i="111" s="1"/>
  <c r="L565" i="111"/>
  <c r="M565" i="111" s="1"/>
  <c r="L557" i="111"/>
  <c r="M557" i="111" s="1"/>
  <c r="L549" i="111"/>
  <c r="M549" i="111" s="1"/>
  <c r="L541" i="111"/>
  <c r="M541" i="111" s="1"/>
  <c r="L533" i="111"/>
  <c r="M533" i="111" s="1"/>
  <c r="L525" i="111"/>
  <c r="M525" i="111" s="1"/>
  <c r="L517" i="111"/>
  <c r="M517" i="111" s="1"/>
  <c r="L509" i="111"/>
  <c r="M509" i="111" s="1"/>
  <c r="L501" i="111"/>
  <c r="M501" i="111" s="1"/>
  <c r="L493" i="111"/>
  <c r="M493" i="111" s="1"/>
  <c r="L485" i="111"/>
  <c r="M485" i="111" s="1"/>
  <c r="L477" i="111"/>
  <c r="M477" i="111" s="1"/>
  <c r="L469" i="111"/>
  <c r="M469" i="111" s="1"/>
  <c r="L461" i="111"/>
  <c r="M461" i="111" s="1"/>
  <c r="L453" i="111"/>
  <c r="M453" i="111" s="1"/>
  <c r="L445" i="111"/>
  <c r="M445" i="111" s="1"/>
  <c r="L437" i="111"/>
  <c r="M437" i="111" s="1"/>
  <c r="L429" i="111"/>
  <c r="M429" i="111" s="1"/>
  <c r="L421" i="111"/>
  <c r="M421" i="111" s="1"/>
  <c r="L413" i="111"/>
  <c r="M413" i="111" s="1"/>
  <c r="L405" i="111"/>
  <c r="M405" i="111" s="1"/>
  <c r="L397" i="111"/>
  <c r="M397" i="111" s="1"/>
  <c r="L389" i="111"/>
  <c r="M389" i="111" s="1"/>
  <c r="L381" i="111"/>
  <c r="M381" i="111" s="1"/>
  <c r="L373" i="111"/>
  <c r="M373" i="111" s="1"/>
  <c r="L365" i="111"/>
  <c r="M365" i="111" s="1"/>
  <c r="L357" i="111"/>
  <c r="M357" i="111" s="1"/>
  <c r="L349" i="111"/>
  <c r="M349" i="111" s="1"/>
  <c r="L341" i="111"/>
  <c r="M341" i="111" s="1"/>
  <c r="L333" i="111"/>
  <c r="M333" i="111" s="1"/>
  <c r="L325" i="111"/>
  <c r="M325" i="111" s="1"/>
  <c r="L317" i="111"/>
  <c r="M317" i="111" s="1"/>
  <c r="L309" i="111"/>
  <c r="M309" i="111" s="1"/>
  <c r="L301" i="111"/>
  <c r="M301" i="111" s="1"/>
  <c r="L293" i="111"/>
  <c r="M293" i="111" s="1"/>
  <c r="L285" i="111"/>
  <c r="M285" i="111" s="1"/>
  <c r="L277" i="111"/>
  <c r="M277" i="111" s="1"/>
  <c r="L269" i="111"/>
  <c r="M269" i="111" s="1"/>
  <c r="L261" i="111"/>
  <c r="M261" i="111" s="1"/>
  <c r="L253" i="111"/>
  <c r="M253" i="111" s="1"/>
  <c r="L245" i="111"/>
  <c r="M245" i="111" s="1"/>
  <c r="L237" i="111"/>
  <c r="M237" i="111" s="1"/>
  <c r="L229" i="111"/>
  <c r="M229" i="111" s="1"/>
  <c r="L221" i="111"/>
  <c r="M221" i="111" s="1"/>
  <c r="L213" i="111"/>
  <c r="M213" i="111" s="1"/>
  <c r="L205" i="111"/>
  <c r="M205" i="111" s="1"/>
  <c r="L197" i="111"/>
  <c r="M197" i="111" s="1"/>
  <c r="L189" i="111"/>
  <c r="M189" i="111" s="1"/>
  <c r="L181" i="111"/>
  <c r="M181" i="111" s="1"/>
  <c r="L173" i="111"/>
  <c r="M173" i="111" s="1"/>
  <c r="L165" i="111"/>
  <c r="M165" i="111" s="1"/>
  <c r="L157" i="111"/>
  <c r="M157" i="111" s="1"/>
  <c r="L149" i="111"/>
  <c r="M149" i="111" s="1"/>
  <c r="L141" i="111"/>
  <c r="M141" i="111" s="1"/>
  <c r="L133" i="111"/>
  <c r="M133" i="111" s="1"/>
  <c r="L125" i="111"/>
  <c r="M125" i="111" s="1"/>
  <c r="L117" i="111"/>
  <c r="M117" i="111" s="1"/>
  <c r="L109" i="111"/>
  <c r="M109" i="111" s="1"/>
  <c r="L101" i="111"/>
  <c r="M101" i="111" s="1"/>
  <c r="L93" i="111"/>
  <c r="M93" i="111" s="1"/>
  <c r="L85" i="111"/>
  <c r="M85" i="111" s="1"/>
  <c r="L77" i="111"/>
  <c r="M77" i="111" s="1"/>
  <c r="L69" i="111"/>
  <c r="M69" i="111" s="1"/>
  <c r="L61" i="111"/>
  <c r="M61" i="111" s="1"/>
  <c r="L53" i="111"/>
  <c r="M53" i="111" s="1"/>
  <c r="L45" i="111"/>
  <c r="M45" i="111" s="1"/>
  <c r="L37" i="111"/>
  <c r="M37" i="111" s="1"/>
  <c r="L1325" i="111"/>
  <c r="M1325" i="111" s="1"/>
  <c r="L1261" i="111"/>
  <c r="M1261" i="111" s="1"/>
  <c r="L1229" i="111"/>
  <c r="M1229" i="111" s="1"/>
  <c r="L1197" i="111"/>
  <c r="M1197" i="111" s="1"/>
  <c r="L1165" i="111"/>
  <c r="M1165" i="111" s="1"/>
  <c r="L1133" i="111"/>
  <c r="M1133" i="111" s="1"/>
  <c r="L1110" i="111"/>
  <c r="M1110" i="111" s="1"/>
  <c r="L1087" i="111"/>
  <c r="M1087" i="111" s="1"/>
  <c r="L1076" i="111"/>
  <c r="M1076" i="111" s="1"/>
  <c r="L1068" i="111"/>
  <c r="M1068" i="111" s="1"/>
  <c r="L1060" i="111"/>
  <c r="M1060" i="111" s="1"/>
  <c r="L1052" i="111"/>
  <c r="M1052" i="111" s="1"/>
  <c r="L1044" i="111"/>
  <c r="M1044" i="111" s="1"/>
  <c r="L1036" i="111"/>
  <c r="M1036" i="111" s="1"/>
  <c r="L1028" i="111"/>
  <c r="M1028" i="111" s="1"/>
  <c r="L1020" i="111"/>
  <c r="M1020" i="111" s="1"/>
  <c r="L1012" i="111"/>
  <c r="M1012" i="111" s="1"/>
  <c r="L1004" i="111"/>
  <c r="M1004" i="111" s="1"/>
  <c r="L996" i="111"/>
  <c r="M996" i="111" s="1"/>
  <c r="L988" i="111"/>
  <c r="M988" i="111" s="1"/>
  <c r="L980" i="111"/>
  <c r="M980" i="111" s="1"/>
  <c r="L972" i="111"/>
  <c r="M972" i="111" s="1"/>
  <c r="L964" i="111"/>
  <c r="M964" i="111" s="1"/>
  <c r="L956" i="111"/>
  <c r="M956" i="111" s="1"/>
  <c r="L948" i="111"/>
  <c r="M948" i="111" s="1"/>
  <c r="L940" i="111"/>
  <c r="M940" i="111" s="1"/>
  <c r="L932" i="111"/>
  <c r="M932" i="111" s="1"/>
  <c r="L924" i="111"/>
  <c r="M924" i="111" s="1"/>
  <c r="L916" i="111"/>
  <c r="M916" i="111" s="1"/>
  <c r="L908" i="111"/>
  <c r="M908" i="111" s="1"/>
  <c r="L900" i="111"/>
  <c r="M900" i="111" s="1"/>
  <c r="L892" i="111"/>
  <c r="M892" i="111" s="1"/>
  <c r="L884" i="111"/>
  <c r="M884" i="111" s="1"/>
  <c r="L876" i="111"/>
  <c r="M876" i="111" s="1"/>
  <c r="L868" i="111"/>
  <c r="M868" i="111" s="1"/>
  <c r="L860" i="111"/>
  <c r="M860" i="111" s="1"/>
  <c r="L852" i="111"/>
  <c r="M852" i="111" s="1"/>
  <c r="L844" i="111"/>
  <c r="M844" i="111" s="1"/>
  <c r="L836" i="111"/>
  <c r="M836" i="111" s="1"/>
  <c r="L828" i="111"/>
  <c r="M828" i="111" s="1"/>
  <c r="L820" i="111"/>
  <c r="M820" i="111" s="1"/>
  <c r="L812" i="111"/>
  <c r="M812" i="111" s="1"/>
  <c r="L804" i="111"/>
  <c r="M804" i="111" s="1"/>
  <c r="L796" i="111"/>
  <c r="M796" i="111" s="1"/>
  <c r="L788" i="111"/>
  <c r="M788" i="111" s="1"/>
  <c r="L780" i="111"/>
  <c r="M780" i="111" s="1"/>
  <c r="L772" i="111"/>
  <c r="M772" i="111" s="1"/>
  <c r="L764" i="111"/>
  <c r="M764" i="111" s="1"/>
  <c r="L756" i="111"/>
  <c r="M756" i="111" s="1"/>
  <c r="L748" i="111"/>
  <c r="M748" i="111" s="1"/>
  <c r="L740" i="111"/>
  <c r="M740" i="111" s="1"/>
  <c r="L732" i="111"/>
  <c r="M732" i="111" s="1"/>
  <c r="L724" i="111"/>
  <c r="M724" i="111" s="1"/>
  <c r="L716" i="111"/>
  <c r="M716" i="111" s="1"/>
  <c r="L708" i="111"/>
  <c r="M708" i="111" s="1"/>
  <c r="L700" i="111"/>
  <c r="M700" i="111" s="1"/>
  <c r="L692" i="111"/>
  <c r="M692" i="111" s="1"/>
  <c r="L684" i="111"/>
  <c r="M684" i="111" s="1"/>
  <c r="L676" i="111"/>
  <c r="M676" i="111" s="1"/>
  <c r="L668" i="111"/>
  <c r="M668" i="111" s="1"/>
  <c r="L660" i="111"/>
  <c r="M660" i="111" s="1"/>
  <c r="L652" i="111"/>
  <c r="M652" i="111" s="1"/>
  <c r="L644" i="111"/>
  <c r="M644" i="111" s="1"/>
  <c r="L636" i="111"/>
  <c r="M636" i="111" s="1"/>
  <c r="L628" i="111"/>
  <c r="M628" i="111" s="1"/>
  <c r="L620" i="111"/>
  <c r="M620" i="111" s="1"/>
  <c r="L612" i="111"/>
  <c r="M612" i="111" s="1"/>
  <c r="L604" i="111"/>
  <c r="M604" i="111" s="1"/>
  <c r="L596" i="111"/>
  <c r="M596" i="111" s="1"/>
  <c r="L588" i="111"/>
  <c r="M588" i="111" s="1"/>
  <c r="L580" i="111"/>
  <c r="M580" i="111" s="1"/>
  <c r="L572" i="111"/>
  <c r="M572" i="111" s="1"/>
  <c r="L564" i="111"/>
  <c r="M564" i="111" s="1"/>
  <c r="L556" i="111"/>
  <c r="M556" i="111" s="1"/>
  <c r="L548" i="111"/>
  <c r="M548" i="111" s="1"/>
  <c r="L540" i="111"/>
  <c r="M540" i="111" s="1"/>
  <c r="L532" i="111"/>
  <c r="M532" i="111" s="1"/>
  <c r="L524" i="111"/>
  <c r="M524" i="111" s="1"/>
  <c r="L516" i="111"/>
  <c r="M516" i="111" s="1"/>
  <c r="L508" i="111"/>
  <c r="M508" i="111" s="1"/>
  <c r="L500" i="111"/>
  <c r="M500" i="111" s="1"/>
  <c r="L492" i="111"/>
  <c r="M492" i="111" s="1"/>
  <c r="L484" i="111"/>
  <c r="M484" i="111" s="1"/>
  <c r="L476" i="111"/>
  <c r="M476" i="111" s="1"/>
  <c r="L468" i="111"/>
  <c r="M468" i="111" s="1"/>
  <c r="L460" i="111"/>
  <c r="M460" i="111" s="1"/>
  <c r="L452" i="111"/>
  <c r="M452" i="111" s="1"/>
  <c r="L444" i="111"/>
  <c r="M444" i="111" s="1"/>
  <c r="L436" i="111"/>
  <c r="M436" i="111" s="1"/>
  <c r="L428" i="111"/>
  <c r="M428" i="111" s="1"/>
  <c r="L420" i="111"/>
  <c r="M420" i="111" s="1"/>
  <c r="L412" i="111"/>
  <c r="M412" i="111" s="1"/>
  <c r="L404" i="111"/>
  <c r="M404" i="111" s="1"/>
  <c r="L396" i="111"/>
  <c r="M396" i="111" s="1"/>
  <c r="L388" i="111"/>
  <c r="M388" i="111" s="1"/>
  <c r="L380" i="111"/>
  <c r="M380" i="111" s="1"/>
  <c r="L372" i="111"/>
  <c r="M372" i="111" s="1"/>
  <c r="L364" i="111"/>
  <c r="M364" i="111" s="1"/>
  <c r="L356" i="111"/>
  <c r="M356" i="111" s="1"/>
  <c r="L348" i="111"/>
  <c r="M348" i="111" s="1"/>
  <c r="L340" i="111"/>
  <c r="M340" i="111" s="1"/>
  <c r="L332" i="111"/>
  <c r="M332" i="111" s="1"/>
  <c r="L324" i="111"/>
  <c r="M324" i="111" s="1"/>
  <c r="L316" i="111"/>
  <c r="M316" i="111" s="1"/>
  <c r="L308" i="111"/>
  <c r="M308" i="111" s="1"/>
  <c r="L300" i="111"/>
  <c r="M300" i="111" s="1"/>
  <c r="L292" i="111"/>
  <c r="M292" i="111" s="1"/>
  <c r="L284" i="111"/>
  <c r="M284" i="111" s="1"/>
  <c r="L276" i="111"/>
  <c r="M276" i="111" s="1"/>
  <c r="L268" i="111"/>
  <c r="M268" i="111" s="1"/>
  <c r="L260" i="111"/>
  <c r="M260" i="111" s="1"/>
  <c r="L252" i="111"/>
  <c r="M252" i="111" s="1"/>
  <c r="L244" i="111"/>
  <c r="M244" i="111" s="1"/>
  <c r="L236" i="111"/>
  <c r="M236" i="111" s="1"/>
  <c r="L228" i="111"/>
  <c r="M228" i="111" s="1"/>
  <c r="L220" i="111"/>
  <c r="M220" i="111" s="1"/>
  <c r="L212" i="111"/>
  <c r="M212" i="111" s="1"/>
  <c r="L204" i="111"/>
  <c r="M204" i="111" s="1"/>
  <c r="L196" i="111"/>
  <c r="M196" i="111" s="1"/>
  <c r="L188" i="111"/>
  <c r="M188" i="111" s="1"/>
  <c r="L180" i="111"/>
  <c r="M180" i="111" s="1"/>
  <c r="L172" i="111"/>
  <c r="M172" i="111" s="1"/>
  <c r="L164" i="111"/>
  <c r="M164" i="111" s="1"/>
  <c r="L156" i="111"/>
  <c r="M156" i="111" s="1"/>
  <c r="L148" i="111"/>
  <c r="M148" i="111" s="1"/>
  <c r="L140" i="111"/>
  <c r="M140" i="111" s="1"/>
  <c r="L132" i="111"/>
  <c r="M132" i="111" s="1"/>
  <c r="L124" i="111"/>
  <c r="M124" i="111" s="1"/>
  <c r="L116" i="111"/>
  <c r="M116" i="111" s="1"/>
  <c r="L108" i="111"/>
  <c r="M108" i="111" s="1"/>
  <c r="L100" i="111"/>
  <c r="M100" i="111" s="1"/>
  <c r="L92" i="111"/>
  <c r="M92" i="111" s="1"/>
  <c r="L84" i="111"/>
  <c r="M84" i="111" s="1"/>
  <c r="L76" i="111"/>
  <c r="M76" i="111" s="1"/>
  <c r="L1317" i="111"/>
  <c r="M1317" i="111" s="1"/>
  <c r="L1255" i="111"/>
  <c r="M1255" i="111" s="1"/>
  <c r="L1223" i="111"/>
  <c r="M1223" i="111" s="1"/>
  <c r="L1191" i="111"/>
  <c r="M1191" i="111" s="1"/>
  <c r="L1159" i="111"/>
  <c r="M1159" i="111" s="1"/>
  <c r="L1127" i="111"/>
  <c r="M1127" i="111" s="1"/>
  <c r="L1109" i="111"/>
  <c r="M1109" i="111" s="1"/>
  <c r="L1086" i="111"/>
  <c r="M1086" i="111" s="1"/>
  <c r="L1075" i="111"/>
  <c r="M1075" i="111" s="1"/>
  <c r="L1067" i="111"/>
  <c r="M1067" i="111" s="1"/>
  <c r="L1059" i="111"/>
  <c r="M1059" i="111" s="1"/>
  <c r="L1051" i="111"/>
  <c r="M1051" i="111" s="1"/>
  <c r="L1043" i="111"/>
  <c r="M1043" i="111" s="1"/>
  <c r="L1035" i="111"/>
  <c r="M1035" i="111" s="1"/>
  <c r="L1027" i="111"/>
  <c r="M1027" i="111" s="1"/>
  <c r="L1019" i="111"/>
  <c r="M1019" i="111" s="1"/>
  <c r="L1011" i="111"/>
  <c r="M1011" i="111" s="1"/>
  <c r="L1003" i="111"/>
  <c r="M1003" i="111" s="1"/>
  <c r="L995" i="111"/>
  <c r="M995" i="111" s="1"/>
  <c r="L987" i="111"/>
  <c r="M987" i="111" s="1"/>
  <c r="L979" i="111"/>
  <c r="M979" i="111" s="1"/>
  <c r="L971" i="111"/>
  <c r="M971" i="111" s="1"/>
  <c r="L963" i="111"/>
  <c r="M963" i="111" s="1"/>
  <c r="L955" i="111"/>
  <c r="M955" i="111" s="1"/>
  <c r="L947" i="111"/>
  <c r="M947" i="111" s="1"/>
  <c r="L939" i="111"/>
  <c r="M939" i="111" s="1"/>
  <c r="L931" i="111"/>
  <c r="M931" i="111" s="1"/>
  <c r="L923" i="111"/>
  <c r="M923" i="111" s="1"/>
  <c r="L915" i="111"/>
  <c r="M915" i="111" s="1"/>
  <c r="L907" i="111"/>
  <c r="M907" i="111" s="1"/>
  <c r="L899" i="111"/>
  <c r="M899" i="111" s="1"/>
  <c r="L891" i="111"/>
  <c r="M891" i="111" s="1"/>
  <c r="L883" i="111"/>
  <c r="M883" i="111" s="1"/>
  <c r="L875" i="111"/>
  <c r="M875" i="111" s="1"/>
  <c r="L867" i="111"/>
  <c r="M867" i="111" s="1"/>
  <c r="L859" i="111"/>
  <c r="M859" i="111" s="1"/>
  <c r="L851" i="111"/>
  <c r="M851" i="111" s="1"/>
  <c r="L843" i="111"/>
  <c r="M843" i="111" s="1"/>
  <c r="L835" i="111"/>
  <c r="M835" i="111" s="1"/>
  <c r="L827" i="111"/>
  <c r="M827" i="111" s="1"/>
  <c r="L819" i="111"/>
  <c r="M819" i="111" s="1"/>
  <c r="L811" i="111"/>
  <c r="M811" i="111" s="1"/>
  <c r="L803" i="111"/>
  <c r="M803" i="111" s="1"/>
  <c r="L795" i="111"/>
  <c r="M795" i="111" s="1"/>
  <c r="L787" i="111"/>
  <c r="M787" i="111" s="1"/>
  <c r="L779" i="111"/>
  <c r="M779" i="111" s="1"/>
  <c r="L771" i="111"/>
  <c r="M771" i="111" s="1"/>
  <c r="L763" i="111"/>
  <c r="M763" i="111" s="1"/>
  <c r="L755" i="111"/>
  <c r="M755" i="111" s="1"/>
  <c r="L747" i="111"/>
  <c r="M747" i="111" s="1"/>
  <c r="L739" i="111"/>
  <c r="M739" i="111" s="1"/>
  <c r="L731" i="111"/>
  <c r="M731" i="111" s="1"/>
  <c r="L723" i="111"/>
  <c r="M723" i="111" s="1"/>
  <c r="L715" i="111"/>
  <c r="M715" i="111" s="1"/>
  <c r="L707" i="111"/>
  <c r="M707" i="111" s="1"/>
  <c r="L699" i="111"/>
  <c r="M699" i="111" s="1"/>
  <c r="L691" i="111"/>
  <c r="M691" i="111" s="1"/>
  <c r="L683" i="111"/>
  <c r="M683" i="111" s="1"/>
  <c r="L675" i="111"/>
  <c r="M675" i="111" s="1"/>
  <c r="L667" i="111"/>
  <c r="M667" i="111" s="1"/>
  <c r="L659" i="111"/>
  <c r="M659" i="111" s="1"/>
  <c r="L651" i="111"/>
  <c r="M651" i="111" s="1"/>
  <c r="L643" i="111"/>
  <c r="M643" i="111" s="1"/>
  <c r="L635" i="111"/>
  <c r="M635" i="111" s="1"/>
  <c r="L627" i="111"/>
  <c r="M627" i="111" s="1"/>
  <c r="L619" i="111"/>
  <c r="M619" i="111" s="1"/>
  <c r="L611" i="111"/>
  <c r="M611" i="111" s="1"/>
  <c r="L603" i="111"/>
  <c r="M603" i="111" s="1"/>
  <c r="L595" i="111"/>
  <c r="M595" i="111" s="1"/>
  <c r="L587" i="111"/>
  <c r="M587" i="111" s="1"/>
  <c r="L579" i="111"/>
  <c r="M579" i="111" s="1"/>
  <c r="L571" i="111"/>
  <c r="M571" i="111" s="1"/>
  <c r="L563" i="111"/>
  <c r="M563" i="111" s="1"/>
  <c r="L555" i="111"/>
  <c r="M555" i="111" s="1"/>
  <c r="L547" i="111"/>
  <c r="M547" i="111" s="1"/>
  <c r="L539" i="111"/>
  <c r="M539" i="111" s="1"/>
  <c r="L531" i="111"/>
  <c r="M531" i="111" s="1"/>
  <c r="L523" i="111"/>
  <c r="M523" i="111" s="1"/>
  <c r="L515" i="111"/>
  <c r="M515" i="111" s="1"/>
  <c r="L507" i="111"/>
  <c r="M507" i="111" s="1"/>
  <c r="L499" i="111"/>
  <c r="M499" i="111" s="1"/>
  <c r="L491" i="111"/>
  <c r="M491" i="111" s="1"/>
  <c r="L483" i="111"/>
  <c r="M483" i="111" s="1"/>
  <c r="L475" i="111"/>
  <c r="M475" i="111" s="1"/>
  <c r="L467" i="111"/>
  <c r="M467" i="111" s="1"/>
  <c r="L459" i="111"/>
  <c r="M459" i="111" s="1"/>
  <c r="L451" i="111"/>
  <c r="M451" i="111" s="1"/>
  <c r="L443" i="111"/>
  <c r="M443" i="111" s="1"/>
  <c r="L435" i="111"/>
  <c r="M435" i="111" s="1"/>
  <c r="L427" i="111"/>
  <c r="M427" i="111" s="1"/>
  <c r="L419" i="111"/>
  <c r="M419" i="111" s="1"/>
  <c r="L411" i="111"/>
  <c r="M411" i="111" s="1"/>
  <c r="L403" i="111"/>
  <c r="M403" i="111" s="1"/>
  <c r="L395" i="111"/>
  <c r="M395" i="111" s="1"/>
  <c r="L387" i="111"/>
  <c r="M387" i="111" s="1"/>
  <c r="L379" i="111"/>
  <c r="M379" i="111" s="1"/>
  <c r="L371" i="111"/>
  <c r="M371" i="111" s="1"/>
  <c r="L363" i="111"/>
  <c r="M363" i="111" s="1"/>
  <c r="L355" i="111"/>
  <c r="M355" i="111" s="1"/>
  <c r="L347" i="111"/>
  <c r="M347" i="111" s="1"/>
  <c r="L339" i="111"/>
  <c r="M339" i="111" s="1"/>
  <c r="L331" i="111"/>
  <c r="M331" i="111" s="1"/>
  <c r="L323" i="111"/>
  <c r="M323" i="111" s="1"/>
  <c r="L315" i="111"/>
  <c r="M315" i="111" s="1"/>
  <c r="L307" i="111"/>
  <c r="M307" i="111" s="1"/>
  <c r="L299" i="111"/>
  <c r="M299" i="111" s="1"/>
  <c r="L291" i="111"/>
  <c r="M291" i="111" s="1"/>
  <c r="L283" i="111"/>
  <c r="M283" i="111" s="1"/>
  <c r="L275" i="111"/>
  <c r="M275" i="111" s="1"/>
  <c r="L267" i="111"/>
  <c r="M267" i="111" s="1"/>
  <c r="L259" i="111"/>
  <c r="M259" i="111" s="1"/>
  <c r="L251" i="111"/>
  <c r="M251" i="111" s="1"/>
  <c r="L243" i="111"/>
  <c r="M243" i="111" s="1"/>
  <c r="L235" i="111"/>
  <c r="M235" i="111" s="1"/>
  <c r="L227" i="111"/>
  <c r="M227" i="111" s="1"/>
  <c r="L219" i="111"/>
  <c r="M219" i="111" s="1"/>
  <c r="L211" i="111"/>
  <c r="M211" i="111" s="1"/>
  <c r="L203" i="111"/>
  <c r="M203" i="111" s="1"/>
  <c r="L195" i="111"/>
  <c r="M195" i="111" s="1"/>
  <c r="L187" i="111"/>
  <c r="M187" i="111" s="1"/>
  <c r="L179" i="111"/>
  <c r="M179" i="111" s="1"/>
  <c r="L171" i="111"/>
  <c r="M171" i="111" s="1"/>
  <c r="L163" i="111"/>
  <c r="M163" i="111" s="1"/>
  <c r="L155" i="111"/>
  <c r="M155" i="111" s="1"/>
  <c r="L147" i="111"/>
  <c r="M147" i="111" s="1"/>
  <c r="L139" i="111"/>
  <c r="M139" i="111" s="1"/>
  <c r="L131" i="111"/>
  <c r="M131" i="111" s="1"/>
  <c r="L123" i="111"/>
  <c r="M123" i="111" s="1"/>
  <c r="L115" i="111"/>
  <c r="M115" i="111" s="1"/>
  <c r="L107" i="111"/>
  <c r="M107" i="111" s="1"/>
  <c r="L99" i="111"/>
  <c r="M99" i="111" s="1"/>
  <c r="L91" i="111"/>
  <c r="M91" i="111" s="1"/>
  <c r="L83" i="111"/>
  <c r="M83" i="111" s="1"/>
  <c r="L75" i="111"/>
  <c r="M75" i="111" s="1"/>
  <c r="L1373" i="111"/>
  <c r="M1373" i="111" s="1"/>
  <c r="L1309" i="111"/>
  <c r="M1309" i="111" s="1"/>
  <c r="L1253" i="111"/>
  <c r="M1253" i="111" s="1"/>
  <c r="L1221" i="111"/>
  <c r="M1221" i="111" s="1"/>
  <c r="L1189" i="111"/>
  <c r="M1189" i="111" s="1"/>
  <c r="L1157" i="111"/>
  <c r="M1157" i="111" s="1"/>
  <c r="L1126" i="111"/>
  <c r="M1126" i="111" s="1"/>
  <c r="L1103" i="111"/>
  <c r="M1103" i="111" s="1"/>
  <c r="L1085" i="111"/>
  <c r="M1085" i="111" s="1"/>
  <c r="L1074" i="111"/>
  <c r="M1074" i="111" s="1"/>
  <c r="L1066" i="111"/>
  <c r="M1066" i="111" s="1"/>
  <c r="L1058" i="111"/>
  <c r="M1058" i="111" s="1"/>
  <c r="L1050" i="111"/>
  <c r="M1050" i="111" s="1"/>
  <c r="L1042" i="111"/>
  <c r="M1042" i="111" s="1"/>
  <c r="L1034" i="111"/>
  <c r="M1034" i="111" s="1"/>
  <c r="L1026" i="111"/>
  <c r="M1026" i="111" s="1"/>
  <c r="L1018" i="111"/>
  <c r="M1018" i="111" s="1"/>
  <c r="L1010" i="111"/>
  <c r="M1010" i="111" s="1"/>
  <c r="L1002" i="111"/>
  <c r="M1002" i="111" s="1"/>
  <c r="L994" i="111"/>
  <c r="M994" i="111" s="1"/>
  <c r="L986" i="111"/>
  <c r="M986" i="111" s="1"/>
  <c r="L978" i="111"/>
  <c r="M978" i="111" s="1"/>
  <c r="L970" i="111"/>
  <c r="M970" i="111" s="1"/>
  <c r="L962" i="111"/>
  <c r="M962" i="111" s="1"/>
  <c r="L954" i="111"/>
  <c r="M954" i="111" s="1"/>
  <c r="L946" i="111"/>
  <c r="M946" i="111" s="1"/>
  <c r="L938" i="111"/>
  <c r="M938" i="111" s="1"/>
  <c r="L930" i="111"/>
  <c r="M930" i="111" s="1"/>
  <c r="L922" i="111"/>
  <c r="M922" i="111" s="1"/>
  <c r="L914" i="111"/>
  <c r="M914" i="111" s="1"/>
  <c r="L906" i="111"/>
  <c r="M906" i="111" s="1"/>
  <c r="L898" i="111"/>
  <c r="M898" i="111" s="1"/>
  <c r="L890" i="111"/>
  <c r="M890" i="111" s="1"/>
  <c r="L882" i="111"/>
  <c r="M882" i="111" s="1"/>
  <c r="L874" i="111"/>
  <c r="M874" i="111" s="1"/>
  <c r="L866" i="111"/>
  <c r="M866" i="111" s="1"/>
  <c r="L858" i="111"/>
  <c r="M858" i="111" s="1"/>
  <c r="L850" i="111"/>
  <c r="M850" i="111" s="1"/>
  <c r="L842" i="111"/>
  <c r="M842" i="111" s="1"/>
  <c r="L834" i="111"/>
  <c r="M834" i="111" s="1"/>
  <c r="L826" i="111"/>
  <c r="M826" i="111" s="1"/>
  <c r="L818" i="111"/>
  <c r="M818" i="111" s="1"/>
  <c r="L810" i="111"/>
  <c r="M810" i="111" s="1"/>
  <c r="L802" i="111"/>
  <c r="M802" i="111" s="1"/>
  <c r="L794" i="111"/>
  <c r="M794" i="111" s="1"/>
  <c r="L786" i="111"/>
  <c r="M786" i="111" s="1"/>
  <c r="L778" i="111"/>
  <c r="M778" i="111" s="1"/>
  <c r="L770" i="111"/>
  <c r="M770" i="111" s="1"/>
  <c r="L762" i="111"/>
  <c r="M762" i="111" s="1"/>
  <c r="L754" i="111"/>
  <c r="M754" i="111" s="1"/>
  <c r="L746" i="111"/>
  <c r="M746" i="111" s="1"/>
  <c r="L738" i="111"/>
  <c r="M738" i="111" s="1"/>
  <c r="L730" i="111"/>
  <c r="M730" i="111" s="1"/>
  <c r="L722" i="111"/>
  <c r="M722" i="111" s="1"/>
  <c r="L714" i="111"/>
  <c r="M714" i="111" s="1"/>
  <c r="L706" i="111"/>
  <c r="M706" i="111" s="1"/>
  <c r="L698" i="111"/>
  <c r="M698" i="111" s="1"/>
  <c r="L690" i="111"/>
  <c r="M690" i="111" s="1"/>
  <c r="L682" i="111"/>
  <c r="M682" i="111" s="1"/>
  <c r="L674" i="111"/>
  <c r="M674" i="111" s="1"/>
  <c r="L666" i="111"/>
  <c r="M666" i="111" s="1"/>
  <c r="L658" i="111"/>
  <c r="M658" i="111" s="1"/>
  <c r="L650" i="111"/>
  <c r="M650" i="111" s="1"/>
  <c r="L642" i="111"/>
  <c r="M642" i="111" s="1"/>
  <c r="L634" i="111"/>
  <c r="M634" i="111" s="1"/>
  <c r="L626" i="111"/>
  <c r="M626" i="111" s="1"/>
  <c r="L618" i="111"/>
  <c r="M618" i="111" s="1"/>
  <c r="L610" i="111"/>
  <c r="M610" i="111" s="1"/>
  <c r="L602" i="111"/>
  <c r="M602" i="111" s="1"/>
  <c r="L594" i="111"/>
  <c r="M594" i="111" s="1"/>
  <c r="L586" i="111"/>
  <c r="M586" i="111" s="1"/>
  <c r="L578" i="111"/>
  <c r="M578" i="111" s="1"/>
  <c r="L570" i="111"/>
  <c r="M570" i="111" s="1"/>
  <c r="L562" i="111"/>
  <c r="M562" i="111" s="1"/>
  <c r="L554" i="111"/>
  <c r="M554" i="111" s="1"/>
  <c r="L546" i="111"/>
  <c r="M546" i="111" s="1"/>
  <c r="L538" i="111"/>
  <c r="M538" i="111" s="1"/>
  <c r="L530" i="111"/>
  <c r="M530" i="111" s="1"/>
  <c r="L522" i="111"/>
  <c r="M522" i="111" s="1"/>
  <c r="L514" i="111"/>
  <c r="M514" i="111" s="1"/>
  <c r="L506" i="111"/>
  <c r="M506" i="111" s="1"/>
  <c r="L498" i="111"/>
  <c r="M498" i="111" s="1"/>
  <c r="L490" i="111"/>
  <c r="M490" i="111" s="1"/>
  <c r="L482" i="111"/>
  <c r="M482" i="111" s="1"/>
  <c r="L474" i="111"/>
  <c r="M474" i="111" s="1"/>
  <c r="L466" i="111"/>
  <c r="M466" i="111" s="1"/>
  <c r="L458" i="111"/>
  <c r="M458" i="111" s="1"/>
  <c r="L450" i="111"/>
  <c r="M450" i="111" s="1"/>
  <c r="L442" i="111"/>
  <c r="M442" i="111" s="1"/>
  <c r="L434" i="111"/>
  <c r="M434" i="111" s="1"/>
  <c r="L426" i="111"/>
  <c r="M426" i="111" s="1"/>
  <c r="L418" i="111"/>
  <c r="M418" i="111" s="1"/>
  <c r="L410" i="111"/>
  <c r="M410" i="111" s="1"/>
  <c r="L402" i="111"/>
  <c r="M402" i="111" s="1"/>
  <c r="L394" i="111"/>
  <c r="M394" i="111" s="1"/>
  <c r="L386" i="111"/>
  <c r="M386" i="111" s="1"/>
  <c r="L378" i="111"/>
  <c r="M378" i="111" s="1"/>
  <c r="L370" i="111"/>
  <c r="M370" i="111" s="1"/>
  <c r="L362" i="111"/>
  <c r="M362" i="111" s="1"/>
  <c r="L354" i="111"/>
  <c r="M354" i="111" s="1"/>
  <c r="L346" i="111"/>
  <c r="M346" i="111" s="1"/>
  <c r="L338" i="111"/>
  <c r="M338" i="111" s="1"/>
  <c r="L330" i="111"/>
  <c r="M330" i="111" s="1"/>
  <c r="L322" i="111"/>
  <c r="M322" i="111" s="1"/>
  <c r="L314" i="111"/>
  <c r="M314" i="111" s="1"/>
  <c r="L306" i="111"/>
  <c r="M306" i="111" s="1"/>
  <c r="L298" i="111"/>
  <c r="M298" i="111" s="1"/>
  <c r="L290" i="111"/>
  <c r="M290" i="111" s="1"/>
  <c r="L282" i="111"/>
  <c r="M282" i="111" s="1"/>
  <c r="L274" i="111"/>
  <c r="M274" i="111" s="1"/>
  <c r="L266" i="111"/>
  <c r="M266" i="111" s="1"/>
  <c r="L258" i="111"/>
  <c r="M258" i="111" s="1"/>
  <c r="L250" i="111"/>
  <c r="M250" i="111" s="1"/>
  <c r="L242" i="111"/>
  <c r="M242" i="111" s="1"/>
  <c r="L234" i="111"/>
  <c r="M234" i="111" s="1"/>
  <c r="L226" i="111"/>
  <c r="M226" i="111" s="1"/>
  <c r="L218" i="111"/>
  <c r="M218" i="111" s="1"/>
  <c r="L210" i="111"/>
  <c r="M210" i="111" s="1"/>
  <c r="L202" i="111"/>
  <c r="M202" i="111" s="1"/>
  <c r="L1365" i="111"/>
  <c r="M1365" i="111" s="1"/>
  <c r="L1301" i="111"/>
  <c r="M1301" i="111" s="1"/>
  <c r="L1247" i="111"/>
  <c r="M1247" i="111" s="1"/>
  <c r="L1215" i="111"/>
  <c r="M1215" i="111" s="1"/>
  <c r="L1183" i="111"/>
  <c r="M1183" i="111" s="1"/>
  <c r="L1151" i="111"/>
  <c r="M1151" i="111" s="1"/>
  <c r="L1125" i="111"/>
  <c r="M1125" i="111" s="1"/>
  <c r="L1102" i="111"/>
  <c r="M1102" i="111" s="1"/>
  <c r="L1082" i="111"/>
  <c r="M1082" i="111" s="1"/>
  <c r="L1073" i="111"/>
  <c r="M1073" i="111" s="1"/>
  <c r="L1065" i="111"/>
  <c r="M1065" i="111" s="1"/>
  <c r="L1057" i="111"/>
  <c r="M1057" i="111" s="1"/>
  <c r="L1049" i="111"/>
  <c r="M1049" i="111" s="1"/>
  <c r="L1041" i="111"/>
  <c r="M1041" i="111" s="1"/>
  <c r="L1033" i="111"/>
  <c r="M1033" i="111" s="1"/>
  <c r="L1025" i="111"/>
  <c r="M1025" i="111" s="1"/>
  <c r="L1017" i="111"/>
  <c r="M1017" i="111" s="1"/>
  <c r="L1009" i="111"/>
  <c r="M1009" i="111" s="1"/>
  <c r="L1001" i="111"/>
  <c r="M1001" i="111" s="1"/>
  <c r="L993" i="111"/>
  <c r="M993" i="111" s="1"/>
  <c r="L985" i="111"/>
  <c r="M985" i="111" s="1"/>
  <c r="L977" i="111"/>
  <c r="M977" i="111" s="1"/>
  <c r="L969" i="111"/>
  <c r="M969" i="111" s="1"/>
  <c r="L961" i="111"/>
  <c r="M961" i="111" s="1"/>
  <c r="L953" i="111"/>
  <c r="M953" i="111" s="1"/>
  <c r="L945" i="111"/>
  <c r="M945" i="111" s="1"/>
  <c r="L937" i="111"/>
  <c r="M937" i="111" s="1"/>
  <c r="L929" i="111"/>
  <c r="M929" i="111" s="1"/>
  <c r="L921" i="111"/>
  <c r="M921" i="111" s="1"/>
  <c r="L913" i="111"/>
  <c r="M913" i="111" s="1"/>
  <c r="L905" i="111"/>
  <c r="M905" i="111" s="1"/>
  <c r="L897" i="111"/>
  <c r="M897" i="111" s="1"/>
  <c r="L889" i="111"/>
  <c r="M889" i="111" s="1"/>
  <c r="L881" i="111"/>
  <c r="M881" i="111" s="1"/>
  <c r="L873" i="111"/>
  <c r="M873" i="111" s="1"/>
  <c r="L865" i="111"/>
  <c r="M865" i="111" s="1"/>
  <c r="L857" i="111"/>
  <c r="M857" i="111" s="1"/>
  <c r="L849" i="111"/>
  <c r="M849" i="111" s="1"/>
  <c r="L841" i="111"/>
  <c r="M841" i="111" s="1"/>
  <c r="L833" i="111"/>
  <c r="M833" i="111" s="1"/>
  <c r="L825" i="111"/>
  <c r="M825" i="111" s="1"/>
  <c r="L817" i="111"/>
  <c r="M817" i="111" s="1"/>
  <c r="L809" i="111"/>
  <c r="M809" i="111" s="1"/>
  <c r="L801" i="111"/>
  <c r="M801" i="111" s="1"/>
  <c r="L793" i="111"/>
  <c r="M793" i="111" s="1"/>
  <c r="L785" i="111"/>
  <c r="M785" i="111" s="1"/>
  <c r="L777" i="111"/>
  <c r="M777" i="111" s="1"/>
  <c r="L769" i="111"/>
  <c r="M769" i="111" s="1"/>
  <c r="L761" i="111"/>
  <c r="M761" i="111" s="1"/>
  <c r="L753" i="111"/>
  <c r="M753" i="111" s="1"/>
  <c r="L745" i="111"/>
  <c r="M745" i="111" s="1"/>
  <c r="L737" i="111"/>
  <c r="M737" i="111" s="1"/>
  <c r="L729" i="111"/>
  <c r="M729" i="111" s="1"/>
  <c r="L721" i="111"/>
  <c r="M721" i="111" s="1"/>
  <c r="L713" i="111"/>
  <c r="M713" i="111" s="1"/>
  <c r="L705" i="111"/>
  <c r="M705" i="111" s="1"/>
  <c r="L697" i="111"/>
  <c r="M697" i="111" s="1"/>
  <c r="L689" i="111"/>
  <c r="M689" i="111" s="1"/>
  <c r="L681" i="111"/>
  <c r="M681" i="111" s="1"/>
  <c r="L673" i="111"/>
  <c r="M673" i="111" s="1"/>
  <c r="L665" i="111"/>
  <c r="M665" i="111" s="1"/>
  <c r="L657" i="111"/>
  <c r="M657" i="111" s="1"/>
  <c r="L649" i="111"/>
  <c r="M649" i="111" s="1"/>
  <c r="L641" i="111"/>
  <c r="M641" i="111" s="1"/>
  <c r="L633" i="111"/>
  <c r="M633" i="111" s="1"/>
  <c r="L625" i="111"/>
  <c r="M625" i="111" s="1"/>
  <c r="L617" i="111"/>
  <c r="M617" i="111" s="1"/>
  <c r="L609" i="111"/>
  <c r="M609" i="111" s="1"/>
  <c r="L601" i="111"/>
  <c r="M601" i="111" s="1"/>
  <c r="L593" i="111"/>
  <c r="M593" i="111" s="1"/>
  <c r="L585" i="111"/>
  <c r="M585" i="111" s="1"/>
  <c r="L577" i="111"/>
  <c r="M577" i="111" s="1"/>
  <c r="L569" i="111"/>
  <c r="M569" i="111" s="1"/>
  <c r="L561" i="111"/>
  <c r="M561" i="111" s="1"/>
  <c r="L553" i="111"/>
  <c r="M553" i="111" s="1"/>
  <c r="L545" i="111"/>
  <c r="M545" i="111" s="1"/>
  <c r="L537" i="111"/>
  <c r="M537" i="111" s="1"/>
  <c r="L529" i="111"/>
  <c r="M529" i="111" s="1"/>
  <c r="L521" i="111"/>
  <c r="M521" i="111" s="1"/>
  <c r="L513" i="111"/>
  <c r="M513" i="111" s="1"/>
  <c r="L505" i="111"/>
  <c r="M505" i="111" s="1"/>
  <c r="L497" i="111"/>
  <c r="M497" i="111" s="1"/>
  <c r="L489" i="111"/>
  <c r="M489" i="111" s="1"/>
  <c r="L481" i="111"/>
  <c r="M481" i="111" s="1"/>
  <c r="L473" i="111"/>
  <c r="M473" i="111" s="1"/>
  <c r="L465" i="111"/>
  <c r="M465" i="111" s="1"/>
  <c r="L457" i="111"/>
  <c r="M457" i="111" s="1"/>
  <c r="L449" i="111"/>
  <c r="M449" i="111" s="1"/>
  <c r="L441" i="111"/>
  <c r="M441" i="111" s="1"/>
  <c r="L433" i="111"/>
  <c r="M433" i="111" s="1"/>
  <c r="L425" i="111"/>
  <c r="M425" i="111" s="1"/>
  <c r="L417" i="111"/>
  <c r="M417" i="111" s="1"/>
  <c r="L409" i="111"/>
  <c r="M409" i="111" s="1"/>
  <c r="L401" i="111"/>
  <c r="M401" i="111" s="1"/>
  <c r="L393" i="111"/>
  <c r="M393" i="111" s="1"/>
  <c r="L385" i="111"/>
  <c r="M385" i="111" s="1"/>
  <c r="L377" i="111"/>
  <c r="M377" i="111" s="1"/>
  <c r="L369" i="111"/>
  <c r="M369" i="111" s="1"/>
  <c r="L361" i="111"/>
  <c r="M361" i="111" s="1"/>
  <c r="L353" i="111"/>
  <c r="M353" i="111" s="1"/>
  <c r="L345" i="111"/>
  <c r="M345" i="111" s="1"/>
  <c r="L337" i="111"/>
  <c r="M337" i="111" s="1"/>
  <c r="L329" i="111"/>
  <c r="M329" i="111" s="1"/>
  <c r="L321" i="111"/>
  <c r="M321" i="111" s="1"/>
  <c r="L313" i="111"/>
  <c r="M313" i="111" s="1"/>
  <c r="L305" i="111"/>
  <c r="M305" i="111" s="1"/>
  <c r="L297" i="111"/>
  <c r="M297" i="111" s="1"/>
  <c r="L289" i="111"/>
  <c r="M289" i="111" s="1"/>
  <c r="L281" i="111"/>
  <c r="M281" i="111" s="1"/>
  <c r="L273" i="111"/>
  <c r="M273" i="111" s="1"/>
  <c r="L265" i="111"/>
  <c r="M265" i="111" s="1"/>
  <c r="L257" i="111"/>
  <c r="M257" i="111" s="1"/>
  <c r="L249" i="111"/>
  <c r="M249" i="111" s="1"/>
  <c r="L1357" i="111"/>
  <c r="M1357" i="111" s="1"/>
  <c r="L1293" i="111"/>
  <c r="M1293" i="111" s="1"/>
  <c r="L1245" i="111"/>
  <c r="M1245" i="111" s="1"/>
  <c r="L1213" i="111"/>
  <c r="M1213" i="111" s="1"/>
  <c r="L1181" i="111"/>
  <c r="M1181" i="111" s="1"/>
  <c r="L1149" i="111"/>
  <c r="M1149" i="111" s="1"/>
  <c r="L1119" i="111"/>
  <c r="M1119" i="111" s="1"/>
  <c r="L1101" i="111"/>
  <c r="M1101" i="111" s="1"/>
  <c r="L1080" i="111"/>
  <c r="M1080" i="111" s="1"/>
  <c r="L1072" i="111"/>
  <c r="M1072" i="111" s="1"/>
  <c r="L1064" i="111"/>
  <c r="M1064" i="111" s="1"/>
  <c r="L1056" i="111"/>
  <c r="M1056" i="111" s="1"/>
  <c r="L1048" i="111"/>
  <c r="M1048" i="111" s="1"/>
  <c r="L1040" i="111"/>
  <c r="M1040" i="111" s="1"/>
  <c r="L1032" i="111"/>
  <c r="M1032" i="111" s="1"/>
  <c r="L1024" i="111"/>
  <c r="M1024" i="111" s="1"/>
  <c r="L1016" i="111"/>
  <c r="M1016" i="111" s="1"/>
  <c r="L1008" i="111"/>
  <c r="M1008" i="111" s="1"/>
  <c r="L1000" i="111"/>
  <c r="M1000" i="111" s="1"/>
  <c r="L992" i="111"/>
  <c r="M992" i="111" s="1"/>
  <c r="L984" i="111"/>
  <c r="M984" i="111" s="1"/>
  <c r="L976" i="111"/>
  <c r="M976" i="111" s="1"/>
  <c r="L968" i="111"/>
  <c r="M968" i="111" s="1"/>
  <c r="L960" i="111"/>
  <c r="M960" i="111" s="1"/>
  <c r="L952" i="111"/>
  <c r="M952" i="111" s="1"/>
  <c r="L944" i="111"/>
  <c r="M944" i="111" s="1"/>
  <c r="L936" i="111"/>
  <c r="M936" i="111" s="1"/>
  <c r="L928" i="111"/>
  <c r="M928" i="111" s="1"/>
  <c r="L920" i="111"/>
  <c r="M920" i="111" s="1"/>
  <c r="L912" i="111"/>
  <c r="M912" i="111" s="1"/>
  <c r="L904" i="111"/>
  <c r="M904" i="111" s="1"/>
  <c r="L896" i="111"/>
  <c r="M896" i="111" s="1"/>
  <c r="L888" i="111"/>
  <c r="M888" i="111" s="1"/>
  <c r="L880" i="111"/>
  <c r="M880" i="111" s="1"/>
  <c r="L872" i="111"/>
  <c r="M872" i="111" s="1"/>
  <c r="L864" i="111"/>
  <c r="M864" i="111" s="1"/>
  <c r="L856" i="111"/>
  <c r="M856" i="111" s="1"/>
  <c r="L848" i="111"/>
  <c r="M848" i="111" s="1"/>
  <c r="L840" i="111"/>
  <c r="M840" i="111" s="1"/>
  <c r="L832" i="111"/>
  <c r="M832" i="111" s="1"/>
  <c r="L824" i="111"/>
  <c r="M824" i="111" s="1"/>
  <c r="L816" i="111"/>
  <c r="M816" i="111" s="1"/>
  <c r="L808" i="111"/>
  <c r="M808" i="111" s="1"/>
  <c r="L800" i="111"/>
  <c r="M800" i="111" s="1"/>
  <c r="L792" i="111"/>
  <c r="M792" i="111" s="1"/>
  <c r="L784" i="111"/>
  <c r="M784" i="111" s="1"/>
  <c r="L776" i="111"/>
  <c r="M776" i="111" s="1"/>
  <c r="L768" i="111"/>
  <c r="M768" i="111" s="1"/>
  <c r="L760" i="111"/>
  <c r="M760" i="111" s="1"/>
  <c r="L752" i="111"/>
  <c r="M752" i="111" s="1"/>
  <c r="L744" i="111"/>
  <c r="M744" i="111" s="1"/>
  <c r="L736" i="111"/>
  <c r="M736" i="111" s="1"/>
  <c r="L728" i="111"/>
  <c r="M728" i="111" s="1"/>
  <c r="L720" i="111"/>
  <c r="M720" i="111" s="1"/>
  <c r="L712" i="111"/>
  <c r="M712" i="111" s="1"/>
  <c r="L704" i="111"/>
  <c r="M704" i="111" s="1"/>
  <c r="L696" i="111"/>
  <c r="M696" i="111" s="1"/>
  <c r="L688" i="111"/>
  <c r="M688" i="111" s="1"/>
  <c r="L680" i="111"/>
  <c r="M680" i="111" s="1"/>
  <c r="L672" i="111"/>
  <c r="M672" i="111" s="1"/>
  <c r="L664" i="111"/>
  <c r="M664" i="111" s="1"/>
  <c r="L656" i="111"/>
  <c r="M656" i="111" s="1"/>
  <c r="L648" i="111"/>
  <c r="M648" i="111" s="1"/>
  <c r="L640" i="111"/>
  <c r="M640" i="111" s="1"/>
  <c r="L632" i="111"/>
  <c r="M632" i="111" s="1"/>
  <c r="L624" i="111"/>
  <c r="M624" i="111" s="1"/>
  <c r="L616" i="111"/>
  <c r="M616" i="111" s="1"/>
  <c r="L608" i="111"/>
  <c r="M608" i="111" s="1"/>
  <c r="L600" i="111"/>
  <c r="M600" i="111" s="1"/>
  <c r="L592" i="111"/>
  <c r="M592" i="111" s="1"/>
  <c r="L584" i="111"/>
  <c r="M584" i="111" s="1"/>
  <c r="L576" i="111"/>
  <c r="M576" i="111" s="1"/>
  <c r="L568" i="111"/>
  <c r="M568" i="111" s="1"/>
  <c r="L560" i="111"/>
  <c r="M560" i="111" s="1"/>
  <c r="L552" i="111"/>
  <c r="M552" i="111" s="1"/>
  <c r="L544" i="111"/>
  <c r="M544" i="111" s="1"/>
  <c r="L536" i="111"/>
  <c r="M536" i="111" s="1"/>
  <c r="L528" i="111"/>
  <c r="M528" i="111" s="1"/>
  <c r="L1341" i="111"/>
  <c r="M1341" i="111" s="1"/>
  <c r="L1277" i="111"/>
  <c r="M1277" i="111" s="1"/>
  <c r="L1237" i="111"/>
  <c r="M1237" i="111" s="1"/>
  <c r="L1205" i="111"/>
  <c r="M1205" i="111" s="1"/>
  <c r="L1173" i="111"/>
  <c r="M1173" i="111" s="1"/>
  <c r="L1141" i="111"/>
  <c r="M1141" i="111" s="1"/>
  <c r="L1117" i="111"/>
  <c r="M1117" i="111" s="1"/>
  <c r="L1094" i="111"/>
  <c r="M1094" i="111" s="1"/>
  <c r="L1078" i="111"/>
  <c r="M1078" i="111" s="1"/>
  <c r="L1070" i="111"/>
  <c r="M1070" i="111" s="1"/>
  <c r="L1062" i="111"/>
  <c r="M1062" i="111" s="1"/>
  <c r="L1054" i="111"/>
  <c r="M1054" i="111" s="1"/>
  <c r="L1046" i="111"/>
  <c r="M1046" i="111" s="1"/>
  <c r="L1038" i="111"/>
  <c r="M1038" i="111" s="1"/>
  <c r="L1030" i="111"/>
  <c r="M1030" i="111" s="1"/>
  <c r="L1022" i="111"/>
  <c r="M1022" i="111" s="1"/>
  <c r="L1014" i="111"/>
  <c r="M1014" i="111" s="1"/>
  <c r="L1006" i="111"/>
  <c r="M1006" i="111" s="1"/>
  <c r="L998" i="111"/>
  <c r="M998" i="111" s="1"/>
  <c r="L990" i="111"/>
  <c r="M990" i="111" s="1"/>
  <c r="L982" i="111"/>
  <c r="M982" i="111" s="1"/>
  <c r="L974" i="111"/>
  <c r="M974" i="111" s="1"/>
  <c r="L966" i="111"/>
  <c r="M966" i="111" s="1"/>
  <c r="L958" i="111"/>
  <c r="M958" i="111" s="1"/>
  <c r="L950" i="111"/>
  <c r="M950" i="111" s="1"/>
  <c r="L942" i="111"/>
  <c r="M942" i="111" s="1"/>
  <c r="L934" i="111"/>
  <c r="M934" i="111" s="1"/>
  <c r="L926" i="111"/>
  <c r="M926" i="111" s="1"/>
  <c r="L918" i="111"/>
  <c r="M918" i="111" s="1"/>
  <c r="L910" i="111"/>
  <c r="M910" i="111" s="1"/>
  <c r="L902" i="111"/>
  <c r="M902" i="111" s="1"/>
  <c r="L894" i="111"/>
  <c r="M894" i="111" s="1"/>
  <c r="L886" i="111"/>
  <c r="M886" i="111" s="1"/>
  <c r="L878" i="111"/>
  <c r="M878" i="111" s="1"/>
  <c r="L870" i="111"/>
  <c r="M870" i="111" s="1"/>
  <c r="L862" i="111"/>
  <c r="M862" i="111" s="1"/>
  <c r="L854" i="111"/>
  <c r="M854" i="111" s="1"/>
  <c r="L846" i="111"/>
  <c r="M846" i="111" s="1"/>
  <c r="L838" i="111"/>
  <c r="M838" i="111" s="1"/>
  <c r="L830" i="111"/>
  <c r="M830" i="111" s="1"/>
  <c r="L822" i="111"/>
  <c r="M822" i="111" s="1"/>
  <c r="L814" i="111"/>
  <c r="M814" i="111" s="1"/>
  <c r="L806" i="111"/>
  <c r="M806" i="111" s="1"/>
  <c r="L798" i="111"/>
  <c r="M798" i="111" s="1"/>
  <c r="L790" i="111"/>
  <c r="M790" i="111" s="1"/>
  <c r="L782" i="111"/>
  <c r="M782" i="111" s="1"/>
  <c r="L774" i="111"/>
  <c r="M774" i="111" s="1"/>
  <c r="L766" i="111"/>
  <c r="M766" i="111" s="1"/>
  <c r="L758" i="111"/>
  <c r="M758" i="111" s="1"/>
  <c r="L750" i="111"/>
  <c r="M750" i="111" s="1"/>
  <c r="L742" i="111"/>
  <c r="M742" i="111" s="1"/>
  <c r="L734" i="111"/>
  <c r="M734" i="111" s="1"/>
  <c r="L726" i="111"/>
  <c r="M726" i="111" s="1"/>
  <c r="L718" i="111"/>
  <c r="M718" i="111" s="1"/>
  <c r="L710" i="111"/>
  <c r="M710" i="111" s="1"/>
  <c r="L702" i="111"/>
  <c r="M702" i="111" s="1"/>
  <c r="L694" i="111"/>
  <c r="M694" i="111" s="1"/>
  <c r="L686" i="111"/>
  <c r="M686" i="111" s="1"/>
  <c r="L678" i="111"/>
  <c r="M678" i="111" s="1"/>
  <c r="L670" i="111"/>
  <c r="M670" i="111" s="1"/>
  <c r="L16" i="111"/>
  <c r="M16" i="111" s="1"/>
  <c r="L24" i="111"/>
  <c r="M24" i="111" s="1"/>
  <c r="L32" i="111"/>
  <c r="M32" i="111" s="1"/>
  <c r="L41" i="111"/>
  <c r="M41" i="111" s="1"/>
  <c r="L50" i="111"/>
  <c r="M50" i="111" s="1"/>
  <c r="L59" i="111"/>
  <c r="M59" i="111" s="1"/>
  <c r="L68" i="111"/>
  <c r="M68" i="111" s="1"/>
  <c r="L80" i="111"/>
  <c r="M80" i="111" s="1"/>
  <c r="L94" i="111"/>
  <c r="M94" i="111" s="1"/>
  <c r="L105" i="111"/>
  <c r="M105" i="111" s="1"/>
  <c r="L119" i="111"/>
  <c r="M119" i="111" s="1"/>
  <c r="L130" i="111"/>
  <c r="M130" i="111" s="1"/>
  <c r="L144" i="111"/>
  <c r="M144" i="111" s="1"/>
  <c r="L158" i="111"/>
  <c r="M158" i="111" s="1"/>
  <c r="L169" i="111"/>
  <c r="M169" i="111" s="1"/>
  <c r="L183" i="111"/>
  <c r="M183" i="111" s="1"/>
  <c r="L194" i="111"/>
  <c r="M194" i="111" s="1"/>
  <c r="L209" i="111"/>
  <c r="M209" i="111" s="1"/>
  <c r="L225" i="111"/>
  <c r="M225" i="111" s="1"/>
  <c r="L241" i="111"/>
  <c r="M241" i="111" s="1"/>
  <c r="L263" i="111"/>
  <c r="M263" i="111" s="1"/>
  <c r="L286" i="111"/>
  <c r="M286" i="111" s="1"/>
  <c r="L304" i="111"/>
  <c r="M304" i="111" s="1"/>
  <c r="L327" i="111"/>
  <c r="M327" i="111" s="1"/>
  <c r="L350" i="111"/>
  <c r="M350" i="111" s="1"/>
  <c r="L368" i="111"/>
  <c r="M368" i="111" s="1"/>
  <c r="L391" i="111"/>
  <c r="M391" i="111" s="1"/>
  <c r="L414" i="111"/>
  <c r="M414" i="111" s="1"/>
  <c r="L432" i="111"/>
  <c r="M432" i="111" s="1"/>
  <c r="L455" i="111"/>
  <c r="M455" i="111" s="1"/>
  <c r="L478" i="111"/>
  <c r="M478" i="111" s="1"/>
  <c r="L496" i="111"/>
  <c r="M496" i="111" s="1"/>
  <c r="L519" i="111"/>
  <c r="M519" i="111" s="1"/>
  <c r="L550" i="111"/>
  <c r="M550" i="111" s="1"/>
  <c r="L582" i="111"/>
  <c r="M582" i="111" s="1"/>
  <c r="L614" i="111"/>
  <c r="M614" i="111" s="1"/>
  <c r="L646" i="111"/>
  <c r="M646" i="111" s="1"/>
  <c r="L687" i="111"/>
  <c r="M687" i="111" s="1"/>
  <c r="L751" i="111"/>
  <c r="M751" i="111" s="1"/>
  <c r="L815" i="111"/>
  <c r="M815" i="111" s="1"/>
  <c r="L879" i="111"/>
  <c r="M879" i="111" s="1"/>
  <c r="L943" i="111"/>
  <c r="M943" i="111" s="1"/>
  <c r="L1007" i="111"/>
  <c r="M1007" i="111" s="1"/>
  <c r="L1071" i="111"/>
  <c r="M1071" i="111" s="1"/>
  <c r="L1285" i="111"/>
  <c r="M1285" i="111" s="1"/>
  <c r="L17" i="111"/>
  <c r="M17" i="111" s="1"/>
  <c r="L25" i="111"/>
  <c r="M25" i="111" s="1"/>
  <c r="L33" i="111"/>
  <c r="M33" i="111" s="1"/>
  <c r="L42" i="111"/>
  <c r="M42" i="111" s="1"/>
  <c r="L51" i="111"/>
  <c r="M51" i="111" s="1"/>
  <c r="L60" i="111"/>
  <c r="M60" i="111" s="1"/>
  <c r="L70" i="111"/>
  <c r="M70" i="111" s="1"/>
  <c r="L81" i="111"/>
  <c r="M81" i="111" s="1"/>
  <c r="L95" i="111"/>
  <c r="M95" i="111" s="1"/>
  <c r="L106" i="111"/>
  <c r="M106" i="111" s="1"/>
  <c r="L120" i="111"/>
  <c r="M120" i="111" s="1"/>
  <c r="L134" i="111"/>
  <c r="M134" i="111" s="1"/>
  <c r="L145" i="111"/>
  <c r="M145" i="111" s="1"/>
  <c r="L159" i="111"/>
  <c r="M159" i="111" s="1"/>
  <c r="L170" i="111"/>
  <c r="M170" i="111" s="1"/>
  <c r="L184" i="111"/>
  <c r="M184" i="111" s="1"/>
  <c r="L198" i="111"/>
  <c r="M198" i="111" s="1"/>
  <c r="L214" i="111"/>
  <c r="M214" i="111" s="1"/>
  <c r="L230" i="111"/>
  <c r="M230" i="111" s="1"/>
  <c r="L246" i="111"/>
  <c r="M246" i="111" s="1"/>
  <c r="L264" i="111"/>
  <c r="M264" i="111" s="1"/>
  <c r="L287" i="111"/>
  <c r="M287" i="111" s="1"/>
  <c r="L310" i="111"/>
  <c r="M310" i="111" s="1"/>
  <c r="L328" i="111"/>
  <c r="M328" i="111" s="1"/>
  <c r="L351" i="111"/>
  <c r="M351" i="111" s="1"/>
  <c r="L374" i="111"/>
  <c r="M374" i="111" s="1"/>
  <c r="L392" i="111"/>
  <c r="M392" i="111" s="1"/>
  <c r="L415" i="111"/>
  <c r="M415" i="111" s="1"/>
  <c r="L438" i="111"/>
  <c r="M438" i="111" s="1"/>
  <c r="L456" i="111"/>
  <c r="M456" i="111" s="1"/>
  <c r="L479" i="111"/>
  <c r="M479" i="111" s="1"/>
  <c r="L502" i="111"/>
  <c r="M502" i="111" s="1"/>
  <c r="L520" i="111"/>
  <c r="M520" i="111" s="1"/>
  <c r="L551" i="111"/>
  <c r="M551" i="111" s="1"/>
  <c r="L583" i="111"/>
  <c r="M583" i="111" s="1"/>
  <c r="L615" i="111"/>
  <c r="M615" i="111" s="1"/>
  <c r="L647" i="111"/>
  <c r="M647" i="111" s="1"/>
  <c r="L695" i="111"/>
  <c r="M695" i="111" s="1"/>
  <c r="L759" i="111"/>
  <c r="M759" i="111" s="1"/>
  <c r="L823" i="111"/>
  <c r="M823" i="111" s="1"/>
  <c r="L887" i="111"/>
  <c r="M887" i="111" s="1"/>
  <c r="L951" i="111"/>
  <c r="M951" i="111" s="1"/>
  <c r="L1015" i="111"/>
  <c r="M1015" i="111" s="1"/>
  <c r="L1079" i="111"/>
  <c r="M1079" i="111" s="1"/>
  <c r="L1349" i="111"/>
  <c r="M1349" i="111" s="1"/>
  <c r="L10" i="111"/>
  <c r="M10" i="111" s="1"/>
  <c r="L18" i="111"/>
  <c r="M18" i="111" s="1"/>
  <c r="L26" i="111"/>
  <c r="M26" i="111" s="1"/>
  <c r="L34" i="111"/>
  <c r="M34" i="111" s="1"/>
  <c r="L43" i="111"/>
  <c r="M43" i="111" s="1"/>
  <c r="L52" i="111"/>
  <c r="M52" i="111" s="1"/>
  <c r="L62" i="111"/>
  <c r="M62" i="111" s="1"/>
  <c r="L71" i="111"/>
  <c r="M71" i="111" s="1"/>
  <c r="L82" i="111"/>
  <c r="M82" i="111" s="1"/>
  <c r="L96" i="111"/>
  <c r="M96" i="111" s="1"/>
  <c r="L110" i="111"/>
  <c r="M110" i="111" s="1"/>
  <c r="L121" i="111"/>
  <c r="M121" i="111" s="1"/>
  <c r="L135" i="111"/>
  <c r="M135" i="111" s="1"/>
  <c r="L146" i="111"/>
  <c r="M146" i="111" s="1"/>
  <c r="L160" i="111"/>
  <c r="M160" i="111" s="1"/>
  <c r="L174" i="111"/>
  <c r="M174" i="111" s="1"/>
  <c r="L185" i="111"/>
  <c r="M185" i="111" s="1"/>
  <c r="L199" i="111"/>
  <c r="M199" i="111" s="1"/>
  <c r="L215" i="111"/>
  <c r="M215" i="111" s="1"/>
  <c r="L231" i="111"/>
  <c r="M231" i="111" s="1"/>
  <c r="L247" i="111"/>
  <c r="M247" i="111" s="1"/>
  <c r="L270" i="111"/>
  <c r="M270" i="111" s="1"/>
  <c r="L288" i="111"/>
  <c r="M288" i="111" s="1"/>
  <c r="L311" i="111"/>
  <c r="M311" i="111" s="1"/>
  <c r="L334" i="111"/>
  <c r="M334" i="111" s="1"/>
  <c r="L352" i="111"/>
  <c r="M352" i="111" s="1"/>
  <c r="L375" i="111"/>
  <c r="M375" i="111" s="1"/>
  <c r="L398" i="111"/>
  <c r="M398" i="111" s="1"/>
  <c r="L416" i="111"/>
  <c r="M416" i="111" s="1"/>
  <c r="L439" i="111"/>
  <c r="M439" i="111" s="1"/>
  <c r="L462" i="111"/>
  <c r="M462" i="111" s="1"/>
  <c r="L480" i="111"/>
  <c r="M480" i="111" s="1"/>
  <c r="L503" i="111"/>
  <c r="M503" i="111" s="1"/>
  <c r="L526" i="111"/>
  <c r="M526" i="111" s="1"/>
  <c r="L558" i="111"/>
  <c r="M558" i="111" s="1"/>
  <c r="L590" i="111"/>
  <c r="M590" i="111" s="1"/>
  <c r="L622" i="111"/>
  <c r="M622" i="111" s="1"/>
  <c r="L654" i="111"/>
  <c r="M654" i="111" s="1"/>
  <c r="L703" i="111"/>
  <c r="M703" i="111" s="1"/>
  <c r="L767" i="111"/>
  <c r="M767" i="111" s="1"/>
  <c r="L831" i="111"/>
  <c r="M831" i="111" s="1"/>
  <c r="L895" i="111"/>
  <c r="M895" i="111" s="1"/>
  <c r="L959" i="111"/>
  <c r="M959" i="111" s="1"/>
  <c r="L1023" i="111"/>
  <c r="M1023" i="111" s="1"/>
  <c r="L1095" i="111"/>
  <c r="M1095" i="111" s="1"/>
  <c r="L11" i="111"/>
  <c r="L19" i="111"/>
  <c r="M19" i="111" s="1"/>
  <c r="L27" i="111"/>
  <c r="M27" i="111" s="1"/>
  <c r="L35" i="111"/>
  <c r="M35" i="111" s="1"/>
  <c r="L44" i="111"/>
  <c r="M44" i="111" s="1"/>
  <c r="L54" i="111"/>
  <c r="M54" i="111" s="1"/>
  <c r="L63" i="111"/>
  <c r="M63" i="111" s="1"/>
  <c r="L72" i="111"/>
  <c r="M72" i="111" s="1"/>
  <c r="L86" i="111"/>
  <c r="M86" i="111" s="1"/>
  <c r="L97" i="111"/>
  <c r="M97" i="111" s="1"/>
  <c r="L111" i="111"/>
  <c r="M111" i="111" s="1"/>
  <c r="L122" i="111"/>
  <c r="M122" i="111" s="1"/>
  <c r="L136" i="111"/>
  <c r="M136" i="111" s="1"/>
  <c r="L150" i="111"/>
  <c r="M150" i="111" s="1"/>
  <c r="L161" i="111"/>
  <c r="M161" i="111" s="1"/>
  <c r="L175" i="111"/>
  <c r="M175" i="111" s="1"/>
  <c r="L186" i="111"/>
  <c r="M186" i="111" s="1"/>
  <c r="L200" i="111"/>
  <c r="M200" i="111" s="1"/>
  <c r="L216" i="111"/>
  <c r="M216" i="111" s="1"/>
  <c r="L232" i="111"/>
  <c r="M232" i="111" s="1"/>
  <c r="L248" i="111"/>
  <c r="M248" i="111" s="1"/>
  <c r="L271" i="111"/>
  <c r="M271" i="111" s="1"/>
  <c r="L294" i="111"/>
  <c r="M294" i="111" s="1"/>
  <c r="L312" i="111"/>
  <c r="M312" i="111" s="1"/>
  <c r="L335" i="111"/>
  <c r="M335" i="111" s="1"/>
  <c r="L358" i="111"/>
  <c r="M358" i="111" s="1"/>
  <c r="L376" i="111"/>
  <c r="M376" i="111" s="1"/>
  <c r="L399" i="111"/>
  <c r="M399" i="111" s="1"/>
  <c r="L422" i="111"/>
  <c r="M422" i="111" s="1"/>
  <c r="L440" i="111"/>
  <c r="M440" i="111" s="1"/>
  <c r="L463" i="111"/>
  <c r="M463" i="111" s="1"/>
  <c r="L486" i="111"/>
  <c r="M486" i="111" s="1"/>
  <c r="L504" i="111"/>
  <c r="M504" i="111" s="1"/>
  <c r="L527" i="111"/>
  <c r="M527" i="111" s="1"/>
  <c r="L559" i="111"/>
  <c r="M559" i="111" s="1"/>
  <c r="L591" i="111"/>
  <c r="M591" i="111" s="1"/>
  <c r="L623" i="111"/>
  <c r="M623" i="111" s="1"/>
  <c r="L655" i="111"/>
  <c r="M655" i="111" s="1"/>
  <c r="L711" i="111"/>
  <c r="M711" i="111" s="1"/>
  <c r="L775" i="111"/>
  <c r="M775" i="111" s="1"/>
  <c r="L839" i="111"/>
  <c r="M839" i="111" s="1"/>
  <c r="L903" i="111"/>
  <c r="M903" i="111" s="1"/>
  <c r="L967" i="111"/>
  <c r="M967" i="111" s="1"/>
  <c r="L1031" i="111"/>
  <c r="M1031" i="111" s="1"/>
  <c r="L1118" i="111"/>
  <c r="M1118" i="111" s="1"/>
  <c r="L9" i="111"/>
  <c r="M9" i="111" s="1"/>
  <c r="L12" i="111"/>
  <c r="M12" i="111" s="1"/>
  <c r="L20" i="111"/>
  <c r="M20" i="111" s="1"/>
  <c r="L28" i="111"/>
  <c r="M28" i="111" s="1"/>
  <c r="L36" i="111"/>
  <c r="M36" i="111" s="1"/>
  <c r="L46" i="111"/>
  <c r="M46" i="111" s="1"/>
  <c r="L55" i="111"/>
  <c r="M55" i="111" s="1"/>
  <c r="L64" i="111"/>
  <c r="M64" i="111" s="1"/>
  <c r="L73" i="111"/>
  <c r="M73" i="111" s="1"/>
  <c r="L87" i="111"/>
  <c r="M87" i="111" s="1"/>
  <c r="L98" i="111"/>
  <c r="M98" i="111" s="1"/>
  <c r="L112" i="111"/>
  <c r="M112" i="111" s="1"/>
  <c r="L126" i="111"/>
  <c r="M126" i="111" s="1"/>
  <c r="L137" i="111"/>
  <c r="M137" i="111" s="1"/>
  <c r="L151" i="111"/>
  <c r="M151" i="111" s="1"/>
  <c r="L162" i="111"/>
  <c r="M162" i="111" s="1"/>
  <c r="L176" i="111"/>
  <c r="M176" i="111" s="1"/>
  <c r="L190" i="111"/>
  <c r="M190" i="111" s="1"/>
  <c r="L201" i="111"/>
  <c r="M201" i="111" s="1"/>
  <c r="L217" i="111"/>
  <c r="M217" i="111" s="1"/>
  <c r="L233" i="111"/>
  <c r="M233" i="111" s="1"/>
  <c r="L254" i="111"/>
  <c r="M254" i="111" s="1"/>
  <c r="L272" i="111"/>
  <c r="M272" i="111" s="1"/>
  <c r="L295" i="111"/>
  <c r="M295" i="111" s="1"/>
  <c r="L318" i="111"/>
  <c r="M318" i="111" s="1"/>
  <c r="L336" i="111"/>
  <c r="M336" i="111" s="1"/>
  <c r="L359" i="111"/>
  <c r="M359" i="111" s="1"/>
  <c r="L382" i="111"/>
  <c r="M382" i="111" s="1"/>
  <c r="L400" i="111"/>
  <c r="M400" i="111" s="1"/>
  <c r="L423" i="111"/>
  <c r="M423" i="111" s="1"/>
  <c r="L446" i="111"/>
  <c r="M446" i="111" s="1"/>
  <c r="L464" i="111"/>
  <c r="M464" i="111" s="1"/>
  <c r="L487" i="111"/>
  <c r="M487" i="111" s="1"/>
  <c r="L510" i="111"/>
  <c r="M510" i="111" s="1"/>
  <c r="L534" i="111"/>
  <c r="M534" i="111" s="1"/>
  <c r="L566" i="111"/>
  <c r="M566" i="111" s="1"/>
  <c r="L598" i="111"/>
  <c r="M598" i="111" s="1"/>
  <c r="L630" i="111"/>
  <c r="M630" i="111" s="1"/>
  <c r="L662" i="111"/>
  <c r="M662" i="111" s="1"/>
  <c r="L719" i="111"/>
  <c r="M719" i="111" s="1"/>
  <c r="L783" i="111"/>
  <c r="M783" i="111" s="1"/>
  <c r="L847" i="111"/>
  <c r="M847" i="111" s="1"/>
  <c r="L911" i="111"/>
  <c r="M911" i="111" s="1"/>
  <c r="L975" i="111"/>
  <c r="M975" i="111" s="1"/>
  <c r="L1039" i="111"/>
  <c r="M1039" i="111" s="1"/>
  <c r="L1143" i="111"/>
  <c r="M1143" i="111" s="1"/>
  <c r="L13" i="111"/>
  <c r="M13" i="111" s="1"/>
  <c r="L21" i="111"/>
  <c r="M21" i="111" s="1"/>
  <c r="L29" i="111"/>
  <c r="M29" i="111" s="1"/>
  <c r="L38" i="111"/>
  <c r="M38" i="111" s="1"/>
  <c r="L47" i="111"/>
  <c r="M47" i="111" s="1"/>
  <c r="L56" i="111"/>
  <c r="M56" i="111" s="1"/>
  <c r="L65" i="111"/>
  <c r="M65" i="111" s="1"/>
  <c r="L74" i="111"/>
  <c r="M74" i="111" s="1"/>
  <c r="L88" i="111"/>
  <c r="M88" i="111" s="1"/>
  <c r="L102" i="111"/>
  <c r="M102" i="111" s="1"/>
  <c r="L113" i="111"/>
  <c r="M113" i="111" s="1"/>
  <c r="L127" i="111"/>
  <c r="M127" i="111" s="1"/>
  <c r="L138" i="111"/>
  <c r="M138" i="111" s="1"/>
  <c r="L152" i="111"/>
  <c r="M152" i="111" s="1"/>
  <c r="L166" i="111"/>
  <c r="M166" i="111" s="1"/>
  <c r="L177" i="111"/>
  <c r="M177" i="111" s="1"/>
  <c r="L191" i="111"/>
  <c r="M191" i="111" s="1"/>
  <c r="L206" i="111"/>
  <c r="M206" i="111" s="1"/>
  <c r="L222" i="111"/>
  <c r="M222" i="111" s="1"/>
  <c r="L238" i="111"/>
  <c r="M238" i="111" s="1"/>
  <c r="L255" i="111"/>
  <c r="M255" i="111" s="1"/>
  <c r="L278" i="111"/>
  <c r="M278" i="111" s="1"/>
  <c r="L296" i="111"/>
  <c r="M296" i="111" s="1"/>
  <c r="L319" i="111"/>
  <c r="M319" i="111" s="1"/>
  <c r="L342" i="111"/>
  <c r="M342" i="111" s="1"/>
  <c r="L360" i="111"/>
  <c r="M360" i="111" s="1"/>
  <c r="L383" i="111"/>
  <c r="M383" i="111" s="1"/>
  <c r="L406" i="111"/>
  <c r="M406" i="111" s="1"/>
  <c r="L424" i="111"/>
  <c r="M424" i="111" s="1"/>
  <c r="L447" i="111"/>
  <c r="M447" i="111" s="1"/>
  <c r="L470" i="111"/>
  <c r="M470" i="111" s="1"/>
  <c r="L488" i="111"/>
  <c r="M488" i="111" s="1"/>
  <c r="L511" i="111"/>
  <c r="M511" i="111" s="1"/>
  <c r="L535" i="111"/>
  <c r="M535" i="111" s="1"/>
  <c r="L567" i="111"/>
  <c r="M567" i="111" s="1"/>
  <c r="L599" i="111"/>
  <c r="M599" i="111" s="1"/>
  <c r="L631" i="111"/>
  <c r="M631" i="111" s="1"/>
  <c r="L663" i="111"/>
  <c r="M663" i="111" s="1"/>
  <c r="L727" i="111"/>
  <c r="M727" i="111" s="1"/>
  <c r="L791" i="111"/>
  <c r="M791" i="111" s="1"/>
  <c r="L855" i="111"/>
  <c r="M855" i="111" s="1"/>
  <c r="L919" i="111"/>
  <c r="M919" i="111" s="1"/>
  <c r="L983" i="111"/>
  <c r="M983" i="111" s="1"/>
  <c r="L1047" i="111"/>
  <c r="M1047" i="111" s="1"/>
  <c r="L1175" i="111"/>
  <c r="M1175" i="111" s="1"/>
  <c r="H60" i="4"/>
  <c r="J47" i="4" s="1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J29" i="4"/>
  <c r="J28" i="4"/>
  <c r="J27" i="4"/>
  <c r="J26" i="4"/>
  <c r="J21" i="4"/>
  <c r="J20" i="4"/>
  <c r="J19" i="4"/>
  <c r="J18" i="4"/>
  <c r="J13" i="4"/>
  <c r="J12" i="4"/>
  <c r="J11" i="4"/>
  <c r="J10" i="4"/>
  <c r="H34" i="4"/>
  <c r="J33" i="4" s="1"/>
  <c r="E24" i="74" l="1"/>
  <c r="F24" i="74" s="1"/>
  <c r="E23" i="74"/>
  <c r="F23" i="74" s="1"/>
  <c r="E26" i="74"/>
  <c r="F26" i="74" s="1"/>
  <c r="E27" i="74"/>
  <c r="F27" i="74" s="1"/>
  <c r="E20" i="74"/>
  <c r="E13" i="74"/>
  <c r="E12" i="74"/>
  <c r="E15" i="74"/>
  <c r="E16" i="74"/>
  <c r="E9" i="74"/>
  <c r="K8" i="99"/>
  <c r="K14" i="99" s="1"/>
  <c r="J14" i="99"/>
  <c r="M1752" i="111"/>
  <c r="K2170" i="112"/>
  <c r="D38" i="74" s="1"/>
  <c r="F38" i="74" s="1"/>
  <c r="L1379" i="111"/>
  <c r="M11" i="111"/>
  <c r="M1379" i="111" s="1"/>
  <c r="D12" i="74" s="1"/>
  <c r="J14" i="4"/>
  <c r="J22" i="4"/>
  <c r="J30" i="4"/>
  <c r="J15" i="4"/>
  <c r="J23" i="4"/>
  <c r="J31" i="4"/>
  <c r="J8" i="4"/>
  <c r="J16" i="4"/>
  <c r="J24" i="4"/>
  <c r="J32" i="4"/>
  <c r="J9" i="4"/>
  <c r="J17" i="4"/>
  <c r="J25" i="4"/>
  <c r="J55" i="4"/>
  <c r="K55" i="4" s="1"/>
  <c r="J50" i="4"/>
  <c r="K50" i="4" s="1"/>
  <c r="J40" i="4"/>
  <c r="K40" i="4" s="1"/>
  <c r="J36" i="4"/>
  <c r="K36" i="4" s="1"/>
  <c r="J53" i="4"/>
  <c r="K53" i="4" s="1"/>
  <c r="J48" i="4"/>
  <c r="K48" i="4" s="1"/>
  <c r="J43" i="4"/>
  <c r="K43" i="4" s="1"/>
  <c r="J57" i="4"/>
  <c r="K57" i="4" s="1"/>
  <c r="J38" i="4"/>
  <c r="K38" i="4" s="1"/>
  <c r="K47" i="4"/>
  <c r="J42" i="4"/>
  <c r="K42" i="4" s="1"/>
  <c r="J39" i="4"/>
  <c r="K39" i="4" s="1"/>
  <c r="J56" i="4"/>
  <c r="K56" i="4" s="1"/>
  <c r="J46" i="4"/>
  <c r="K46" i="4" s="1"/>
  <c r="J59" i="4"/>
  <c r="K59" i="4" s="1"/>
  <c r="J52" i="4"/>
  <c r="K52" i="4" s="1"/>
  <c r="J49" i="4"/>
  <c r="K49" i="4" s="1"/>
  <c r="J45" i="4"/>
  <c r="K45" i="4" s="1"/>
  <c r="J58" i="4"/>
  <c r="K58" i="4" s="1"/>
  <c r="J54" i="4"/>
  <c r="K54" i="4" s="1"/>
  <c r="J51" i="4"/>
  <c r="K51" i="4" s="1"/>
  <c r="J44" i="4"/>
  <c r="K44" i="4" s="1"/>
  <c r="J41" i="4"/>
  <c r="K41" i="4" s="1"/>
  <c r="J37" i="4"/>
  <c r="D13" i="74" l="1"/>
  <c r="F13" i="74" s="1"/>
  <c r="F12" i="74"/>
  <c r="F15" i="74"/>
  <c r="F16" i="74"/>
  <c r="E29" i="74"/>
  <c r="F20" i="74"/>
  <c r="F29" i="74" s="1"/>
  <c r="E18" i="74"/>
  <c r="J34" i="4"/>
  <c r="J60" i="4"/>
  <c r="K37" i="4"/>
  <c r="K60" i="4" s="1"/>
  <c r="D10" i="74" s="1"/>
  <c r="F10" i="74" s="1"/>
  <c r="F60" i="74" l="1"/>
  <c r="G13" i="63" s="1"/>
  <c r="B9" i="93"/>
  <c r="G12" i="109"/>
  <c r="D11" i="109"/>
  <c r="H11" i="109" s="1"/>
  <c r="D10" i="109"/>
  <c r="H10" i="109" s="1"/>
  <c r="D9" i="109"/>
  <c r="H9" i="109" s="1"/>
  <c r="A9" i="109"/>
  <c r="D8" i="109"/>
  <c r="H8" i="109" s="1"/>
  <c r="A3" i="109"/>
  <c r="A1" i="109"/>
  <c r="G12" i="5"/>
  <c r="D11" i="5"/>
  <c r="H11" i="5" s="1"/>
  <c r="D10" i="5"/>
  <c r="H10" i="5" s="1"/>
  <c r="D9" i="5"/>
  <c r="H9" i="5" s="1"/>
  <c r="D8" i="5"/>
  <c r="H8" i="5" s="1"/>
  <c r="A9" i="5"/>
  <c r="A3" i="105"/>
  <c r="A1" i="105"/>
  <c r="G8894" i="108"/>
  <c r="H289" i="108" s="1"/>
  <c r="F4538" i="108"/>
  <c r="F8893" i="108"/>
  <c r="F8892" i="108"/>
  <c r="F2639" i="108"/>
  <c r="F8891" i="108"/>
  <c r="F8890" i="108"/>
  <c r="F8889" i="108"/>
  <c r="F2638" i="108"/>
  <c r="F2637" i="108"/>
  <c r="F4537" i="108"/>
  <c r="F2636" i="108"/>
  <c r="F8888" i="108"/>
  <c r="F8887" i="108"/>
  <c r="F2635" i="108"/>
  <c r="F8886" i="108"/>
  <c r="F8885" i="108"/>
  <c r="F4536" i="108"/>
  <c r="F4535" i="108"/>
  <c r="F8884" i="108"/>
  <c r="F8883" i="108"/>
  <c r="F4534" i="108"/>
  <c r="F4533" i="108"/>
  <c r="F8882" i="108"/>
  <c r="F8881" i="108"/>
  <c r="F8880" i="108"/>
  <c r="F2634" i="108"/>
  <c r="F8879" i="108"/>
  <c r="F8878" i="108"/>
  <c r="F8877" i="108"/>
  <c r="F8876" i="108"/>
  <c r="F8875" i="108"/>
  <c r="F2724" i="108"/>
  <c r="F8874" i="108"/>
  <c r="F4532" i="108"/>
  <c r="F8873" i="108"/>
  <c r="F8872" i="108"/>
  <c r="F8871" i="108"/>
  <c r="F8870" i="108"/>
  <c r="F8869" i="108"/>
  <c r="F8868" i="108"/>
  <c r="F2633" i="108"/>
  <c r="F8867" i="108"/>
  <c r="F8866" i="108"/>
  <c r="F8865" i="108"/>
  <c r="F8864" i="108"/>
  <c r="F3580" i="108"/>
  <c r="F8863" i="108"/>
  <c r="F2632" i="108"/>
  <c r="F8862" i="108"/>
  <c r="F8861" i="108"/>
  <c r="F8860" i="108"/>
  <c r="F3579" i="108"/>
  <c r="F2631" i="108"/>
  <c r="F8859" i="108"/>
  <c r="F8858" i="108"/>
  <c r="F8857" i="108"/>
  <c r="F2630" i="108"/>
  <c r="F8856" i="108"/>
  <c r="F8855" i="108"/>
  <c r="F8854" i="108"/>
  <c r="F8853" i="108"/>
  <c r="F2629" i="108"/>
  <c r="F8852" i="108"/>
  <c r="F8851" i="108"/>
  <c r="F8850" i="108"/>
  <c r="F2628" i="108"/>
  <c r="F3578" i="108"/>
  <c r="F8849" i="108"/>
  <c r="F8848" i="108"/>
  <c r="F2627" i="108"/>
  <c r="F8847" i="108"/>
  <c r="F8846" i="108"/>
  <c r="F8845" i="108"/>
  <c r="F8844" i="108"/>
  <c r="F2784" i="108"/>
  <c r="F2626" i="108"/>
  <c r="F2625" i="108"/>
  <c r="F8843" i="108"/>
  <c r="F4531" i="108"/>
  <c r="F2624" i="108"/>
  <c r="F2623" i="108"/>
  <c r="F3577" i="108"/>
  <c r="F4530" i="108"/>
  <c r="F3576" i="108"/>
  <c r="F8842" i="108"/>
  <c r="F2622" i="108"/>
  <c r="F8841" i="108"/>
  <c r="F2621" i="108"/>
  <c r="F8840" i="108"/>
  <c r="F2620" i="108"/>
  <c r="F8839" i="108"/>
  <c r="F8838" i="108"/>
  <c r="F4529" i="108"/>
  <c r="F8837" i="108"/>
  <c r="F2619" i="108"/>
  <c r="F8836" i="108"/>
  <c r="F2618" i="108"/>
  <c r="F8835" i="108"/>
  <c r="F2617" i="108"/>
  <c r="F8834" i="108"/>
  <c r="F8833" i="108"/>
  <c r="F8832" i="108"/>
  <c r="F2616" i="108"/>
  <c r="F8831" i="108"/>
  <c r="F3575" i="108"/>
  <c r="F2615" i="108"/>
  <c r="F8830" i="108"/>
  <c r="F2614" i="108"/>
  <c r="F8829" i="108"/>
  <c r="F8828" i="108"/>
  <c r="F8827" i="108"/>
  <c r="F8826" i="108"/>
  <c r="F4528" i="108"/>
  <c r="F8825" i="108"/>
  <c r="F8824" i="108"/>
  <c r="F2613" i="108"/>
  <c r="F2612" i="108"/>
  <c r="F2611" i="108"/>
  <c r="F8823" i="108"/>
  <c r="F8822" i="108"/>
  <c r="F2610" i="108"/>
  <c r="F3574" i="108"/>
  <c r="F2609" i="108"/>
  <c r="F8821" i="108"/>
  <c r="F4527" i="108"/>
  <c r="F8820" i="108"/>
  <c r="F8819" i="108"/>
  <c r="F2608" i="108"/>
  <c r="F8818" i="108"/>
  <c r="F8817" i="108"/>
  <c r="F3573" i="108"/>
  <c r="F8816" i="108"/>
  <c r="F8815" i="108"/>
  <c r="F8814" i="108"/>
  <c r="F8813" i="108"/>
  <c r="F4526" i="108"/>
  <c r="F3572" i="108"/>
  <c r="F3571" i="108"/>
  <c r="F2607" i="108"/>
  <c r="F8812" i="108"/>
  <c r="F2606" i="108"/>
  <c r="F8811" i="108"/>
  <c r="F2605" i="108"/>
  <c r="F2604" i="108"/>
  <c r="F8810" i="108"/>
  <c r="F8809" i="108"/>
  <c r="F3570" i="108"/>
  <c r="F8808" i="108"/>
  <c r="F2603" i="108"/>
  <c r="F2602" i="108"/>
  <c r="F8807" i="108"/>
  <c r="F2601" i="108"/>
  <c r="F4525" i="108"/>
  <c r="F2723" i="108"/>
  <c r="F8806" i="108"/>
  <c r="F8805" i="108"/>
  <c r="F2600" i="108"/>
  <c r="F8804" i="108"/>
  <c r="F8803" i="108"/>
  <c r="F8802" i="108"/>
  <c r="F8801" i="108"/>
  <c r="F8800" i="108"/>
  <c r="F8799" i="108"/>
  <c r="F8798" i="108"/>
  <c r="F3642" i="108"/>
  <c r="F2599" i="108"/>
  <c r="F8797" i="108"/>
  <c r="F2598" i="108"/>
  <c r="F8796" i="108"/>
  <c r="F3753" i="108"/>
  <c r="F8795" i="108"/>
  <c r="F8794" i="108"/>
  <c r="F3569" i="108"/>
  <c r="F2597" i="108"/>
  <c r="F2596" i="108"/>
  <c r="F8793" i="108"/>
  <c r="F3568" i="108"/>
  <c r="F2595" i="108"/>
  <c r="F8792" i="108"/>
  <c r="F8791" i="108"/>
  <c r="F8790" i="108"/>
  <c r="F2594" i="108"/>
  <c r="F2593" i="108"/>
  <c r="F3567" i="108"/>
  <c r="F2592" i="108"/>
  <c r="F8789" i="108"/>
  <c r="F2591" i="108"/>
  <c r="F4524" i="108"/>
  <c r="F2590" i="108"/>
  <c r="F2589" i="108"/>
  <c r="F8788" i="108"/>
  <c r="F8787" i="108"/>
  <c r="F8786" i="108"/>
  <c r="F2588" i="108"/>
  <c r="F8785" i="108"/>
  <c r="F8784" i="108"/>
  <c r="F4523" i="108"/>
  <c r="F4522" i="108"/>
  <c r="F8783" i="108"/>
  <c r="F8782" i="108"/>
  <c r="F2587" i="108"/>
  <c r="F8781" i="108"/>
  <c r="F4521" i="108"/>
  <c r="F3566" i="108"/>
  <c r="F3565" i="108"/>
  <c r="F8780" i="108"/>
  <c r="F3564" i="108"/>
  <c r="F2586" i="108"/>
  <c r="F2585" i="108"/>
  <c r="F2584" i="108"/>
  <c r="F2583" i="108"/>
  <c r="F2582" i="108"/>
  <c r="F4520" i="108"/>
  <c r="F8779" i="108"/>
  <c r="F8778" i="108"/>
  <c r="F8777" i="108"/>
  <c r="F2581" i="108"/>
  <c r="F8776" i="108"/>
  <c r="F8775" i="108"/>
  <c r="F8774" i="108"/>
  <c r="F8773" i="108"/>
  <c r="F2580" i="108"/>
  <c r="F8772" i="108"/>
  <c r="F8771" i="108"/>
  <c r="F2579" i="108"/>
  <c r="F8770" i="108"/>
  <c r="F8769" i="108"/>
  <c r="F2722" i="108"/>
  <c r="F3563" i="108"/>
  <c r="F2578" i="108"/>
  <c r="F2577" i="108"/>
  <c r="F2576" i="108"/>
  <c r="F8768" i="108"/>
  <c r="F4519" i="108"/>
  <c r="F8767" i="108"/>
  <c r="F8766" i="108"/>
  <c r="F8765" i="108"/>
  <c r="F2575" i="108"/>
  <c r="F8764" i="108"/>
  <c r="F3562" i="108"/>
  <c r="F2574" i="108"/>
  <c r="F3561" i="108"/>
  <c r="F8763" i="108"/>
  <c r="F4518" i="108"/>
  <c r="F2783" i="108"/>
  <c r="F8762" i="108"/>
  <c r="F8761" i="108"/>
  <c r="F3752" i="108"/>
  <c r="F4517" i="108"/>
  <c r="F3560" i="108"/>
  <c r="F8760" i="108"/>
  <c r="F2573" i="108"/>
  <c r="F2572" i="108"/>
  <c r="F2571" i="108"/>
  <c r="F8759" i="108"/>
  <c r="F2570" i="108"/>
  <c r="F2569" i="108"/>
  <c r="F2568" i="108"/>
  <c r="F8758" i="108"/>
  <c r="F2567" i="108"/>
  <c r="F2566" i="108"/>
  <c r="F8757" i="108"/>
  <c r="F8756" i="108"/>
  <c r="F8755" i="108"/>
  <c r="F2565" i="108"/>
  <c r="F2564" i="108"/>
  <c r="F2563" i="108"/>
  <c r="F2562" i="108"/>
  <c r="F8754" i="108"/>
  <c r="F8753" i="108"/>
  <c r="F2561" i="108"/>
  <c r="F3559" i="108"/>
  <c r="F2560" i="108"/>
  <c r="F8752" i="108"/>
  <c r="F8751" i="108"/>
  <c r="F2559" i="108"/>
  <c r="F2558" i="108"/>
  <c r="F4516" i="108"/>
  <c r="F8750" i="108"/>
  <c r="F4515" i="108"/>
  <c r="F8749" i="108"/>
  <c r="F2557" i="108"/>
  <c r="F2556" i="108"/>
  <c r="F8748" i="108"/>
  <c r="F4514" i="108"/>
  <c r="F4513" i="108"/>
  <c r="F2721" i="108"/>
  <c r="F4512" i="108"/>
  <c r="F8747" i="108"/>
  <c r="F3751" i="108"/>
  <c r="F2555" i="108"/>
  <c r="F8746" i="108"/>
  <c r="F8745" i="108"/>
  <c r="F3558" i="108"/>
  <c r="F4511" i="108"/>
  <c r="F2554" i="108"/>
  <c r="F3557" i="108"/>
  <c r="F2553" i="108"/>
  <c r="F8744" i="108"/>
  <c r="F2552" i="108"/>
  <c r="F3750" i="108"/>
  <c r="F2551" i="108"/>
  <c r="F8743" i="108"/>
  <c r="F8742" i="108"/>
  <c r="F2550" i="108"/>
  <c r="F8741" i="108"/>
  <c r="F3556" i="108"/>
  <c r="F4510" i="108"/>
  <c r="F8740" i="108"/>
  <c r="F8739" i="108"/>
  <c r="F2549" i="108"/>
  <c r="F2720" i="108"/>
  <c r="F8738" i="108"/>
  <c r="F8737" i="108"/>
  <c r="F8736" i="108"/>
  <c r="F2548" i="108"/>
  <c r="F8735" i="108"/>
  <c r="F8734" i="108"/>
  <c r="F2547" i="108"/>
  <c r="F2546" i="108"/>
  <c r="F8733" i="108"/>
  <c r="F2545" i="108"/>
  <c r="F8732" i="108"/>
  <c r="F8731" i="108"/>
  <c r="F2544" i="108"/>
  <c r="F8730" i="108"/>
  <c r="F8729" i="108"/>
  <c r="F8728" i="108"/>
  <c r="F8727" i="108"/>
  <c r="F2543" i="108"/>
  <c r="F8726" i="108"/>
  <c r="F8725" i="108"/>
  <c r="F8724" i="108"/>
  <c r="F2542" i="108"/>
  <c r="F8723" i="108"/>
  <c r="F8722" i="108"/>
  <c r="F8721" i="108"/>
  <c r="F8720" i="108"/>
  <c r="F2541" i="108"/>
  <c r="F2540" i="108"/>
  <c r="F2539" i="108"/>
  <c r="F8719" i="108"/>
  <c r="F8718" i="108"/>
  <c r="F2538" i="108"/>
  <c r="F8717" i="108"/>
  <c r="F3555" i="108"/>
  <c r="F8716" i="108"/>
  <c r="F8715" i="108"/>
  <c r="F8714" i="108"/>
  <c r="F8713" i="108"/>
  <c r="F4509" i="108"/>
  <c r="F8712" i="108"/>
  <c r="F8711" i="108"/>
  <c r="F4508" i="108"/>
  <c r="F8710" i="108"/>
  <c r="F3554" i="108"/>
  <c r="F8709" i="108"/>
  <c r="F8708" i="108"/>
  <c r="F8707" i="108"/>
  <c r="F8706" i="108"/>
  <c r="F8705" i="108"/>
  <c r="F8704" i="108"/>
  <c r="F8703" i="108"/>
  <c r="F2537" i="108"/>
  <c r="F8702" i="108"/>
  <c r="F4507" i="108"/>
  <c r="F8701" i="108"/>
  <c r="F8700" i="108"/>
  <c r="F2536" i="108"/>
  <c r="F2535" i="108"/>
  <c r="F3553" i="108"/>
  <c r="F3552" i="108"/>
  <c r="F2534" i="108"/>
  <c r="F2719" i="108"/>
  <c r="F8699" i="108"/>
  <c r="F8698" i="108"/>
  <c r="F8697" i="108"/>
  <c r="F8696" i="108"/>
  <c r="F8695" i="108"/>
  <c r="F3551" i="108"/>
  <c r="F2533" i="108"/>
  <c r="F8694" i="108"/>
  <c r="F2532" i="108"/>
  <c r="F8693" i="108"/>
  <c r="F2531" i="108"/>
  <c r="F8692" i="108"/>
  <c r="F2530" i="108"/>
  <c r="F8691" i="108"/>
  <c r="F8690" i="108"/>
  <c r="F3749" i="108"/>
  <c r="F3748" i="108"/>
  <c r="F2782" i="108"/>
  <c r="F2781" i="108"/>
  <c r="F3550" i="108"/>
  <c r="F2529" i="108"/>
  <c r="F8689" i="108"/>
  <c r="F4506" i="108"/>
  <c r="F2528" i="108"/>
  <c r="F3549" i="108"/>
  <c r="F2527" i="108"/>
  <c r="F3548" i="108"/>
  <c r="F4505" i="108"/>
  <c r="F2526" i="108"/>
  <c r="F8688" i="108"/>
  <c r="F3547" i="108"/>
  <c r="F2525" i="108"/>
  <c r="F8687" i="108"/>
  <c r="F2524" i="108"/>
  <c r="F8686" i="108"/>
  <c r="F8685" i="108"/>
  <c r="F3546" i="108"/>
  <c r="F2523" i="108"/>
  <c r="F3545" i="108"/>
  <c r="F8684" i="108"/>
  <c r="F4504" i="108"/>
  <c r="F2522" i="108"/>
  <c r="F8683" i="108"/>
  <c r="F8682" i="108"/>
  <c r="F4503" i="108"/>
  <c r="F2718" i="108"/>
  <c r="F2521" i="108"/>
  <c r="F8681" i="108"/>
  <c r="F8680" i="108"/>
  <c r="F2520" i="108"/>
  <c r="F8679" i="108"/>
  <c r="F8678" i="108"/>
  <c r="F4502" i="108"/>
  <c r="F2519" i="108"/>
  <c r="F8677" i="108"/>
  <c r="F8676" i="108"/>
  <c r="F8675" i="108"/>
  <c r="F2518" i="108"/>
  <c r="F4501" i="108"/>
  <c r="F8674" i="108"/>
  <c r="F8673" i="108"/>
  <c r="F8672" i="108"/>
  <c r="F3544" i="108"/>
  <c r="F3543" i="108"/>
  <c r="F3542" i="108"/>
  <c r="F8671" i="108"/>
  <c r="F8670" i="108"/>
  <c r="F8669" i="108"/>
  <c r="F8668" i="108"/>
  <c r="F2517" i="108"/>
  <c r="F8667" i="108"/>
  <c r="F8666" i="108"/>
  <c r="F4500" i="108"/>
  <c r="F8665" i="108"/>
  <c r="F2516" i="108"/>
  <c r="F8664" i="108"/>
  <c r="F3541" i="108"/>
  <c r="F8663" i="108"/>
  <c r="F3540" i="108"/>
  <c r="F8662" i="108"/>
  <c r="F2515" i="108"/>
  <c r="F8661" i="108"/>
  <c r="F2514" i="108"/>
  <c r="F8660" i="108"/>
  <c r="F2513" i="108"/>
  <c r="F8659" i="108"/>
  <c r="F2512" i="108"/>
  <c r="F8658" i="108"/>
  <c r="F2511" i="108"/>
  <c r="F4499" i="108"/>
  <c r="F8657" i="108"/>
  <c r="F2510" i="108"/>
  <c r="F8656" i="108"/>
  <c r="F8655" i="108"/>
  <c r="F8654" i="108"/>
  <c r="F4498" i="108"/>
  <c r="F2509" i="108"/>
  <c r="F8653" i="108"/>
  <c r="F8652" i="108"/>
  <c r="F8651" i="108"/>
  <c r="F2780" i="108"/>
  <c r="F4497" i="108"/>
  <c r="F8650" i="108"/>
  <c r="F8649" i="108"/>
  <c r="F2508" i="108"/>
  <c r="F8648" i="108"/>
  <c r="F3747" i="108"/>
  <c r="F2507" i="108"/>
  <c r="F2506" i="108"/>
  <c r="F8647" i="108"/>
  <c r="F8646" i="108"/>
  <c r="F2505" i="108"/>
  <c r="F8645" i="108"/>
  <c r="F8644" i="108"/>
  <c r="F8643" i="108"/>
  <c r="F2504" i="108"/>
  <c r="F8642" i="108"/>
  <c r="F2503" i="108"/>
  <c r="F8641" i="108"/>
  <c r="F2502" i="108"/>
  <c r="F3539" i="108"/>
  <c r="F2501" i="108"/>
  <c r="F2717" i="108"/>
  <c r="F2500" i="108"/>
  <c r="F8640" i="108"/>
  <c r="F8639" i="108"/>
  <c r="F2499" i="108"/>
  <c r="F8638" i="108"/>
  <c r="F8637" i="108"/>
  <c r="F8636" i="108"/>
  <c r="F8635" i="108"/>
  <c r="F3538" i="108"/>
  <c r="F2498" i="108"/>
  <c r="F8634" i="108"/>
  <c r="F2497" i="108"/>
  <c r="F8633" i="108"/>
  <c r="F2496" i="108"/>
  <c r="F8632" i="108"/>
  <c r="F4496" i="108"/>
  <c r="F2495" i="108"/>
  <c r="F2494" i="108"/>
  <c r="F8631" i="108"/>
  <c r="F8630" i="108"/>
  <c r="F8629" i="108"/>
  <c r="F8628" i="108"/>
  <c r="F2493" i="108"/>
  <c r="F4495" i="108"/>
  <c r="F3537" i="108"/>
  <c r="F8627" i="108"/>
  <c r="F3536" i="108"/>
  <c r="F8626" i="108"/>
  <c r="F4494" i="108"/>
  <c r="F8625" i="108"/>
  <c r="F8624" i="108"/>
  <c r="F2492" i="108"/>
  <c r="F2491" i="108"/>
  <c r="F8623" i="108"/>
  <c r="F8622" i="108"/>
  <c r="F2490" i="108"/>
  <c r="F8621" i="108"/>
  <c r="F2489" i="108"/>
  <c r="F2488" i="108"/>
  <c r="F8620" i="108"/>
  <c r="F8619" i="108"/>
  <c r="F8618" i="108"/>
  <c r="F8617" i="108"/>
  <c r="F2487" i="108"/>
  <c r="F8616" i="108"/>
  <c r="F2486" i="108"/>
  <c r="F8615" i="108"/>
  <c r="F8614" i="108"/>
  <c r="F2485" i="108"/>
  <c r="F3746" i="108"/>
  <c r="F3535" i="108"/>
  <c r="F8613" i="108"/>
  <c r="F8612" i="108"/>
  <c r="F8611" i="108"/>
  <c r="F8610" i="108"/>
  <c r="F8609" i="108"/>
  <c r="F8608" i="108"/>
  <c r="F8607" i="108"/>
  <c r="F8606" i="108"/>
  <c r="F2484" i="108"/>
  <c r="F2483" i="108"/>
  <c r="F2482" i="108"/>
  <c r="F8605" i="108"/>
  <c r="F8604" i="108"/>
  <c r="F2481" i="108"/>
  <c r="F2480" i="108"/>
  <c r="F2479" i="108"/>
  <c r="F8603" i="108"/>
  <c r="F8602" i="108"/>
  <c r="F2478" i="108"/>
  <c r="F4493" i="108"/>
  <c r="F3534" i="108"/>
  <c r="F2477" i="108"/>
  <c r="F8601" i="108"/>
  <c r="F2476" i="108"/>
  <c r="F8600" i="108"/>
  <c r="F8599" i="108"/>
  <c r="F8598" i="108"/>
  <c r="F8597" i="108"/>
  <c r="F2475" i="108"/>
  <c r="F4492" i="108"/>
  <c r="F8596" i="108"/>
  <c r="F2474" i="108"/>
  <c r="F2473" i="108"/>
  <c r="F8595" i="108"/>
  <c r="F3533" i="108"/>
  <c r="F8594" i="108"/>
  <c r="F8593" i="108"/>
  <c r="F8592" i="108"/>
  <c r="F8591" i="108"/>
  <c r="F2472" i="108"/>
  <c r="F8590" i="108"/>
  <c r="F2471" i="108"/>
  <c r="F8589" i="108"/>
  <c r="F3532" i="108"/>
  <c r="F2470" i="108"/>
  <c r="F3531" i="108"/>
  <c r="F8588" i="108"/>
  <c r="F8587" i="108"/>
  <c r="F8586" i="108"/>
  <c r="F8585" i="108"/>
  <c r="F2469" i="108"/>
  <c r="F8584" i="108"/>
  <c r="F3530" i="108"/>
  <c r="F2468" i="108"/>
  <c r="F4491" i="108"/>
  <c r="F2467" i="108"/>
  <c r="F8583" i="108"/>
  <c r="F2466" i="108"/>
  <c r="F8582" i="108"/>
  <c r="F8581" i="108"/>
  <c r="F8580" i="108"/>
  <c r="F8579" i="108"/>
  <c r="F8578" i="108"/>
  <c r="F4490" i="108"/>
  <c r="F3529" i="108"/>
  <c r="F8577" i="108"/>
  <c r="F8576" i="108"/>
  <c r="F2465" i="108"/>
  <c r="F2464" i="108"/>
  <c r="F8575" i="108"/>
  <c r="F8574" i="108"/>
  <c r="F8573" i="108"/>
  <c r="F4489" i="108"/>
  <c r="F8572" i="108"/>
  <c r="F3745" i="108"/>
  <c r="F3528" i="108"/>
  <c r="F8571" i="108"/>
  <c r="F8570" i="108"/>
  <c r="F2463" i="108"/>
  <c r="F8569" i="108"/>
  <c r="F3527" i="108"/>
  <c r="F8568" i="108"/>
  <c r="F8567" i="108"/>
  <c r="F8566" i="108"/>
  <c r="F2462" i="108"/>
  <c r="F8565" i="108"/>
  <c r="F2461" i="108"/>
  <c r="F2460" i="108"/>
  <c r="F8564" i="108"/>
  <c r="F2459" i="108"/>
  <c r="F8563" i="108"/>
  <c r="F8562" i="108"/>
  <c r="F2458" i="108"/>
  <c r="F3526" i="108"/>
  <c r="F3744" i="108"/>
  <c r="F2457" i="108"/>
  <c r="F8561" i="108"/>
  <c r="F8560" i="108"/>
  <c r="F8559" i="108"/>
  <c r="F4488" i="108"/>
  <c r="F2456" i="108"/>
  <c r="F8558" i="108"/>
  <c r="F8557" i="108"/>
  <c r="F8556" i="108"/>
  <c r="F3743" i="108"/>
  <c r="F3525" i="108"/>
  <c r="F8555" i="108"/>
  <c r="F8554" i="108"/>
  <c r="F8553" i="108"/>
  <c r="F2455" i="108"/>
  <c r="F8552" i="108"/>
  <c r="F2454" i="108"/>
  <c r="F8551" i="108"/>
  <c r="F8550" i="108"/>
  <c r="F2453" i="108"/>
  <c r="F2452" i="108"/>
  <c r="F3524" i="108"/>
  <c r="F8549" i="108"/>
  <c r="F2451" i="108"/>
  <c r="F8548" i="108"/>
  <c r="F8547" i="108"/>
  <c r="F8546" i="108"/>
  <c r="F3742" i="108"/>
  <c r="F8545" i="108"/>
  <c r="F8544" i="108"/>
  <c r="F8543" i="108"/>
  <c r="F2450" i="108"/>
  <c r="F2449" i="108"/>
  <c r="F2448" i="108"/>
  <c r="F3523" i="108"/>
  <c r="F8542" i="108"/>
  <c r="F8541" i="108"/>
  <c r="F8540" i="108"/>
  <c r="F2447" i="108"/>
  <c r="F8539" i="108"/>
  <c r="F8538" i="108"/>
  <c r="F8537" i="108"/>
  <c r="F8536" i="108"/>
  <c r="F2446" i="108"/>
  <c r="F8535" i="108"/>
  <c r="F3741" i="108"/>
  <c r="F2445" i="108"/>
  <c r="F8534" i="108"/>
  <c r="F2444" i="108"/>
  <c r="F3522" i="108"/>
  <c r="F8533" i="108"/>
  <c r="F4487" i="108"/>
  <c r="F8532" i="108"/>
  <c r="F8531" i="108"/>
  <c r="F8530" i="108"/>
  <c r="F8529" i="108"/>
  <c r="F2443" i="108"/>
  <c r="F8528" i="108"/>
  <c r="F2716" i="108"/>
  <c r="F3740" i="108"/>
  <c r="F2442" i="108"/>
  <c r="F2441" i="108"/>
  <c r="F2440" i="108"/>
  <c r="F8527" i="108"/>
  <c r="F8526" i="108"/>
  <c r="F2439" i="108"/>
  <c r="F4486" i="108"/>
  <c r="F8525" i="108"/>
  <c r="F8524" i="108"/>
  <c r="F8523" i="108"/>
  <c r="F2438" i="108"/>
  <c r="F2715" i="108"/>
  <c r="F8522" i="108"/>
  <c r="F3521" i="108"/>
  <c r="F2437" i="108"/>
  <c r="F2714" i="108"/>
  <c r="F8521" i="108"/>
  <c r="F8520" i="108"/>
  <c r="F8519" i="108"/>
  <c r="F8518" i="108"/>
  <c r="F3739" i="108"/>
  <c r="F3738" i="108"/>
  <c r="F8517" i="108"/>
  <c r="F2436" i="108"/>
  <c r="F3520" i="108"/>
  <c r="F2435" i="108"/>
  <c r="F3519" i="108"/>
  <c r="F2434" i="108"/>
  <c r="F3518" i="108"/>
  <c r="F4485" i="108"/>
  <c r="F8516" i="108"/>
  <c r="F2433" i="108"/>
  <c r="F8515" i="108"/>
  <c r="F8514" i="108"/>
  <c r="F4484" i="108"/>
  <c r="F4483" i="108"/>
  <c r="F4482" i="108"/>
  <c r="F8513" i="108"/>
  <c r="F2432" i="108"/>
  <c r="F2431" i="108"/>
  <c r="F2430" i="108"/>
  <c r="F8512" i="108"/>
  <c r="F8511" i="108"/>
  <c r="F2429" i="108"/>
  <c r="F3517" i="108"/>
  <c r="F3737" i="108"/>
  <c r="F3516" i="108"/>
  <c r="F2428" i="108"/>
  <c r="F8510" i="108"/>
  <c r="F8509" i="108"/>
  <c r="F2427" i="108"/>
  <c r="F8508" i="108"/>
  <c r="F2426" i="108"/>
  <c r="F3515" i="108"/>
  <c r="F2425" i="108"/>
  <c r="F4481" i="108"/>
  <c r="F2424" i="108"/>
  <c r="F4480" i="108"/>
  <c r="F2423" i="108"/>
  <c r="F8507" i="108"/>
  <c r="F2422" i="108"/>
  <c r="F3514" i="108"/>
  <c r="F2421" i="108"/>
  <c r="F8506" i="108"/>
  <c r="F8505" i="108"/>
  <c r="F2420" i="108"/>
  <c r="F8504" i="108"/>
  <c r="F2419" i="108"/>
  <c r="F3513" i="108"/>
  <c r="F8503" i="108"/>
  <c r="F8502" i="108"/>
  <c r="F8501" i="108"/>
  <c r="F8500" i="108"/>
  <c r="F8499" i="108"/>
  <c r="F2418" i="108"/>
  <c r="F8498" i="108"/>
  <c r="F8497" i="108"/>
  <c r="F2417" i="108"/>
  <c r="F8496" i="108"/>
  <c r="F8495" i="108"/>
  <c r="F8494" i="108"/>
  <c r="F2416" i="108"/>
  <c r="F2713" i="108"/>
  <c r="F4479" i="108"/>
  <c r="F3736" i="108"/>
  <c r="F8493" i="108"/>
  <c r="F8492" i="108"/>
  <c r="F8491" i="108"/>
  <c r="F2415" i="108"/>
  <c r="F3512" i="108"/>
  <c r="F2712" i="108"/>
  <c r="F4478" i="108"/>
  <c r="F4477" i="108"/>
  <c r="F8490" i="108"/>
  <c r="F8489" i="108"/>
  <c r="F3511" i="108"/>
  <c r="F8488" i="108"/>
  <c r="F8487" i="108"/>
  <c r="F8486" i="108"/>
  <c r="F2414" i="108"/>
  <c r="F2413" i="108"/>
  <c r="F2412" i="108"/>
  <c r="F2411" i="108"/>
  <c r="F8485" i="108"/>
  <c r="F8484" i="108"/>
  <c r="F8483" i="108"/>
  <c r="F8482" i="108"/>
  <c r="F8481" i="108"/>
  <c r="F8480" i="108"/>
  <c r="F2410" i="108"/>
  <c r="F8479" i="108"/>
  <c r="F2409" i="108"/>
  <c r="F3641" i="108"/>
  <c r="F8478" i="108"/>
  <c r="F8477" i="108"/>
  <c r="F8476" i="108"/>
  <c r="F8475" i="108"/>
  <c r="F2408" i="108"/>
  <c r="F8474" i="108"/>
  <c r="F2407" i="108"/>
  <c r="F2406" i="108"/>
  <c r="F8473" i="108"/>
  <c r="F3640" i="108"/>
  <c r="F3510" i="108"/>
  <c r="F8472" i="108"/>
  <c r="F3509" i="108"/>
  <c r="F8471" i="108"/>
  <c r="F2405" i="108"/>
  <c r="F2404" i="108"/>
  <c r="F2403" i="108"/>
  <c r="F8470" i="108"/>
  <c r="F2711" i="108"/>
  <c r="F2402" i="108"/>
  <c r="F2401" i="108"/>
  <c r="F8469" i="108"/>
  <c r="F2400" i="108"/>
  <c r="F8468" i="108"/>
  <c r="F2399" i="108"/>
  <c r="F8467" i="108"/>
  <c r="F2398" i="108"/>
  <c r="F8466" i="108"/>
  <c r="F2397" i="108"/>
  <c r="F8465" i="108"/>
  <c r="F8464" i="108"/>
  <c r="F8463" i="108"/>
  <c r="F8462" i="108"/>
  <c r="F8461" i="108"/>
  <c r="F4476" i="108"/>
  <c r="F8460" i="108"/>
  <c r="F8459" i="108"/>
  <c r="F2396" i="108"/>
  <c r="F8458" i="108"/>
  <c r="F8457" i="108"/>
  <c r="F2395" i="108"/>
  <c r="F2394" i="108"/>
  <c r="F3508" i="108"/>
  <c r="F2393" i="108"/>
  <c r="F8456" i="108"/>
  <c r="F8455" i="108"/>
  <c r="F8454" i="108"/>
  <c r="F4475" i="108"/>
  <c r="F2392" i="108"/>
  <c r="F2391" i="108"/>
  <c r="F8453" i="108"/>
  <c r="F8452" i="108"/>
  <c r="F8451" i="108"/>
  <c r="F2390" i="108"/>
  <c r="F8450" i="108"/>
  <c r="F8449" i="108"/>
  <c r="F8448" i="108"/>
  <c r="F2710" i="108"/>
  <c r="F8447" i="108"/>
  <c r="F8446" i="108"/>
  <c r="F8445" i="108"/>
  <c r="F2389" i="108"/>
  <c r="F8444" i="108"/>
  <c r="F8443" i="108"/>
  <c r="F3639" i="108"/>
  <c r="F3507" i="108"/>
  <c r="F8442" i="108"/>
  <c r="F8441" i="108"/>
  <c r="F4474" i="108"/>
  <c r="F4473" i="108"/>
  <c r="F8440" i="108"/>
  <c r="F2388" i="108"/>
  <c r="F8439" i="108"/>
  <c r="F2387" i="108"/>
  <c r="F8438" i="108"/>
  <c r="F8437" i="108"/>
  <c r="F2386" i="108"/>
  <c r="F2385" i="108"/>
  <c r="F8436" i="108"/>
  <c r="F3506" i="108"/>
  <c r="F2384" i="108"/>
  <c r="F2383" i="108"/>
  <c r="F8435" i="108"/>
  <c r="F4472" i="108"/>
  <c r="F8434" i="108"/>
  <c r="F8433" i="108"/>
  <c r="F3505" i="108"/>
  <c r="F2382" i="108"/>
  <c r="F3638" i="108"/>
  <c r="F8432" i="108"/>
  <c r="F3504" i="108"/>
  <c r="F8431" i="108"/>
  <c r="F8430" i="108"/>
  <c r="F2381" i="108"/>
  <c r="F8429" i="108"/>
  <c r="F4471" i="108"/>
  <c r="F2380" i="108"/>
  <c r="F3503" i="108"/>
  <c r="F3502" i="108"/>
  <c r="F2379" i="108"/>
  <c r="F2378" i="108"/>
  <c r="F8428" i="108"/>
  <c r="F8427" i="108"/>
  <c r="F3501" i="108"/>
  <c r="F8426" i="108"/>
  <c r="F8425" i="108"/>
  <c r="F8424" i="108"/>
  <c r="F8423" i="108"/>
  <c r="F8422" i="108"/>
  <c r="F8421" i="108"/>
  <c r="F4470" i="108"/>
  <c r="F8420" i="108"/>
  <c r="F3500" i="108"/>
  <c r="F2377" i="108"/>
  <c r="F2376" i="108"/>
  <c r="F3499" i="108"/>
  <c r="F2375" i="108"/>
  <c r="F2709" i="108"/>
  <c r="F2374" i="108"/>
  <c r="F2373" i="108"/>
  <c r="F2372" i="108"/>
  <c r="F2371" i="108"/>
  <c r="F2370" i="108"/>
  <c r="F8419" i="108"/>
  <c r="F3498" i="108"/>
  <c r="F2369" i="108"/>
  <c r="F3497" i="108"/>
  <c r="F4469" i="108"/>
  <c r="F2368" i="108"/>
  <c r="F4468" i="108"/>
  <c r="F2367" i="108"/>
  <c r="F8418" i="108"/>
  <c r="F3735" i="108"/>
  <c r="F8417" i="108"/>
  <c r="F2366" i="108"/>
  <c r="F8416" i="108"/>
  <c r="F3496" i="108"/>
  <c r="F8415" i="108"/>
  <c r="F8414" i="108"/>
  <c r="F8413" i="108"/>
  <c r="F2365" i="108"/>
  <c r="F8412" i="108"/>
  <c r="F8411" i="108"/>
  <c r="F8410" i="108"/>
  <c r="F4467" i="108"/>
  <c r="F4466" i="108"/>
  <c r="F2364" i="108"/>
  <c r="F3495" i="108"/>
  <c r="F8409" i="108"/>
  <c r="F8408" i="108"/>
  <c r="F2363" i="108"/>
  <c r="F2362" i="108"/>
  <c r="F2361" i="108"/>
  <c r="F4465" i="108"/>
  <c r="F8407" i="108"/>
  <c r="F2360" i="108"/>
  <c r="F8406" i="108"/>
  <c r="F4464" i="108"/>
  <c r="F3494" i="108"/>
  <c r="F8405" i="108"/>
  <c r="F2359" i="108"/>
  <c r="F8404" i="108"/>
  <c r="F8403" i="108"/>
  <c r="F3493" i="108"/>
  <c r="F8402" i="108"/>
  <c r="F3492" i="108"/>
  <c r="F2358" i="108"/>
  <c r="F3491" i="108"/>
  <c r="F8401" i="108"/>
  <c r="F3734" i="108"/>
  <c r="F8400" i="108"/>
  <c r="F4463" i="108"/>
  <c r="F2357" i="108"/>
  <c r="F2356" i="108"/>
  <c r="F8399" i="108"/>
  <c r="F2355" i="108"/>
  <c r="F2354" i="108"/>
  <c r="F4462" i="108"/>
  <c r="F8398" i="108"/>
  <c r="F3490" i="108"/>
  <c r="F3489" i="108"/>
  <c r="F2353" i="108"/>
  <c r="F4461" i="108"/>
  <c r="F3488" i="108"/>
  <c r="F3487" i="108"/>
  <c r="F2352" i="108"/>
  <c r="F8397" i="108"/>
  <c r="F8396" i="108"/>
  <c r="F2351" i="108"/>
  <c r="F2350" i="108"/>
  <c r="F4460" i="108"/>
  <c r="F8395" i="108"/>
  <c r="F3486" i="108"/>
  <c r="F8394" i="108"/>
  <c r="F8393" i="108"/>
  <c r="F8392" i="108"/>
  <c r="F8391" i="108"/>
  <c r="F4459" i="108"/>
  <c r="F8390" i="108"/>
  <c r="F8389" i="108"/>
  <c r="F8388" i="108"/>
  <c r="F8387" i="108"/>
  <c r="F2349" i="108"/>
  <c r="F8386" i="108"/>
  <c r="F8385" i="108"/>
  <c r="F8384" i="108"/>
  <c r="F3485" i="108"/>
  <c r="F3637" i="108"/>
  <c r="F2348" i="108"/>
  <c r="F8383" i="108"/>
  <c r="F2347" i="108"/>
  <c r="F8382" i="108"/>
  <c r="F2346" i="108"/>
  <c r="F3484" i="108"/>
  <c r="F4458" i="108"/>
  <c r="F3733" i="108"/>
  <c r="F2345" i="108"/>
  <c r="F8381" i="108"/>
  <c r="F8380" i="108"/>
  <c r="F2344" i="108"/>
  <c r="F8379" i="108"/>
  <c r="F8378" i="108"/>
  <c r="F4457" i="108"/>
  <c r="F8377" i="108"/>
  <c r="F8376" i="108"/>
  <c r="F2343" i="108"/>
  <c r="F8375" i="108"/>
  <c r="F8374" i="108"/>
  <c r="F8373" i="108"/>
  <c r="F3483" i="108"/>
  <c r="F2342" i="108"/>
  <c r="F8372" i="108"/>
  <c r="F3482" i="108"/>
  <c r="F2341" i="108"/>
  <c r="F8371" i="108"/>
  <c r="F8370" i="108"/>
  <c r="F8369" i="108"/>
  <c r="F2340" i="108"/>
  <c r="F2339" i="108"/>
  <c r="F8368" i="108"/>
  <c r="F8367" i="108"/>
  <c r="F3732" i="108"/>
  <c r="F8366" i="108"/>
  <c r="F2338" i="108"/>
  <c r="F2337" i="108"/>
  <c r="F2336" i="108"/>
  <c r="F8365" i="108"/>
  <c r="F8364" i="108"/>
  <c r="F8363" i="108"/>
  <c r="F8362" i="108"/>
  <c r="F8361" i="108"/>
  <c r="F3481" i="108"/>
  <c r="F8360" i="108"/>
  <c r="F4456" i="108"/>
  <c r="F2335" i="108"/>
  <c r="F8359" i="108"/>
  <c r="F8358" i="108"/>
  <c r="F2334" i="108"/>
  <c r="F8357" i="108"/>
  <c r="F2333" i="108"/>
  <c r="F8356" i="108"/>
  <c r="F4455" i="108"/>
  <c r="F8355" i="108"/>
  <c r="F2332" i="108"/>
  <c r="F2331" i="108"/>
  <c r="F8354" i="108"/>
  <c r="F8353" i="108"/>
  <c r="F8352" i="108"/>
  <c r="F8351" i="108"/>
  <c r="F2330" i="108"/>
  <c r="F8350" i="108"/>
  <c r="F4454" i="108"/>
  <c r="F3731" i="108"/>
  <c r="F8349" i="108"/>
  <c r="F8348" i="108"/>
  <c r="F4453" i="108"/>
  <c r="F2329" i="108"/>
  <c r="F8347" i="108"/>
  <c r="F8346" i="108"/>
  <c r="F2328" i="108"/>
  <c r="F8345" i="108"/>
  <c r="F8344" i="108"/>
  <c r="F4452" i="108"/>
  <c r="F8343" i="108"/>
  <c r="F8342" i="108"/>
  <c r="F2327" i="108"/>
  <c r="F3480" i="108"/>
  <c r="F8341" i="108"/>
  <c r="F8340" i="108"/>
  <c r="F2326" i="108"/>
  <c r="F2325" i="108"/>
  <c r="F8339" i="108"/>
  <c r="F8338" i="108"/>
  <c r="F2324" i="108"/>
  <c r="F2708" i="108"/>
  <c r="F2323" i="108"/>
  <c r="F8337" i="108"/>
  <c r="F8336" i="108"/>
  <c r="F8335" i="108"/>
  <c r="F4451" i="108"/>
  <c r="F8334" i="108"/>
  <c r="F8333" i="108"/>
  <c r="F8332" i="108"/>
  <c r="F8331" i="108"/>
  <c r="F2322" i="108"/>
  <c r="F8330" i="108"/>
  <c r="F4450" i="108"/>
  <c r="F8329" i="108"/>
  <c r="F2321" i="108"/>
  <c r="F2320" i="108"/>
  <c r="F3479" i="108"/>
  <c r="F8328" i="108"/>
  <c r="F2319" i="108"/>
  <c r="F8327" i="108"/>
  <c r="F2318" i="108"/>
  <c r="F8326" i="108"/>
  <c r="F8325" i="108"/>
  <c r="F2317" i="108"/>
  <c r="F8324" i="108"/>
  <c r="F2316" i="108"/>
  <c r="F8323" i="108"/>
  <c r="F8322" i="108"/>
  <c r="F2315" i="108"/>
  <c r="F8321" i="108"/>
  <c r="F8320" i="108"/>
  <c r="F8319" i="108"/>
  <c r="F3730" i="108"/>
  <c r="F8318" i="108"/>
  <c r="F3478" i="108"/>
  <c r="F8317" i="108"/>
  <c r="F8316" i="108"/>
  <c r="F4449" i="108"/>
  <c r="F8315" i="108"/>
  <c r="F8314" i="108"/>
  <c r="F4448" i="108"/>
  <c r="F8313" i="108"/>
  <c r="F8312" i="108"/>
  <c r="F8311" i="108"/>
  <c r="F8310" i="108"/>
  <c r="F8309" i="108"/>
  <c r="F8308" i="108"/>
  <c r="F2314" i="108"/>
  <c r="F8307" i="108"/>
  <c r="F8306" i="108"/>
  <c r="F2313" i="108"/>
  <c r="F8305" i="108"/>
  <c r="F8304" i="108"/>
  <c r="F2312" i="108"/>
  <c r="F4447" i="108"/>
  <c r="F8303" i="108"/>
  <c r="F8302" i="108"/>
  <c r="F2311" i="108"/>
  <c r="F3477" i="108"/>
  <c r="F8301" i="108"/>
  <c r="F2310" i="108"/>
  <c r="F8300" i="108"/>
  <c r="F8299" i="108"/>
  <c r="F8298" i="108"/>
  <c r="F2309" i="108"/>
  <c r="F8297" i="108"/>
  <c r="F2308" i="108"/>
  <c r="F8296" i="108"/>
  <c r="F8295" i="108"/>
  <c r="F8294" i="108"/>
  <c r="F2307" i="108"/>
  <c r="F8293" i="108"/>
  <c r="F2306" i="108"/>
  <c r="F3729" i="108"/>
  <c r="F8292" i="108"/>
  <c r="F8291" i="108"/>
  <c r="F2305" i="108"/>
  <c r="F2304" i="108"/>
  <c r="F2303" i="108"/>
  <c r="F4446" i="108"/>
  <c r="F8290" i="108"/>
  <c r="F8289" i="108"/>
  <c r="F8288" i="108"/>
  <c r="F2302" i="108"/>
  <c r="F3476" i="108"/>
  <c r="F4445" i="108"/>
  <c r="F8287" i="108"/>
  <c r="F8286" i="108"/>
  <c r="F2301" i="108"/>
  <c r="F8285" i="108"/>
  <c r="F3475" i="108"/>
  <c r="F8284" i="108"/>
  <c r="F8283" i="108"/>
  <c r="F4444" i="108"/>
  <c r="F2300" i="108"/>
  <c r="F2299" i="108"/>
  <c r="F8282" i="108"/>
  <c r="F8281" i="108"/>
  <c r="F8280" i="108"/>
  <c r="F8279" i="108"/>
  <c r="F8278" i="108"/>
  <c r="F8277" i="108"/>
  <c r="F8276" i="108"/>
  <c r="F2298" i="108"/>
  <c r="F8275" i="108"/>
  <c r="F4443" i="108"/>
  <c r="F2297" i="108"/>
  <c r="F3474" i="108"/>
  <c r="F2296" i="108"/>
  <c r="F2295" i="108"/>
  <c r="F8274" i="108"/>
  <c r="F8273" i="108"/>
  <c r="F3728" i="108"/>
  <c r="F8272" i="108"/>
  <c r="F8271" i="108"/>
  <c r="F2294" i="108"/>
  <c r="F8270" i="108"/>
  <c r="F3727" i="108"/>
  <c r="F2293" i="108"/>
  <c r="F8269" i="108"/>
  <c r="F2707" i="108"/>
  <c r="F2706" i="108"/>
  <c r="F8268" i="108"/>
  <c r="F4442" i="108"/>
  <c r="F4441" i="108"/>
  <c r="F4440" i="108"/>
  <c r="F2705" i="108"/>
  <c r="F8267" i="108"/>
  <c r="F3473" i="108"/>
  <c r="F8266" i="108"/>
  <c r="F3472" i="108"/>
  <c r="F8265" i="108"/>
  <c r="F3471" i="108"/>
  <c r="F8264" i="108"/>
  <c r="F4439" i="108"/>
  <c r="F8263" i="108"/>
  <c r="F3470" i="108"/>
  <c r="F8262" i="108"/>
  <c r="F8261" i="108"/>
  <c r="F2292" i="108"/>
  <c r="F2291" i="108"/>
  <c r="F2290" i="108"/>
  <c r="F2289" i="108"/>
  <c r="F8260" i="108"/>
  <c r="F2288" i="108"/>
  <c r="F3469" i="108"/>
  <c r="F8259" i="108"/>
  <c r="F2287" i="108"/>
  <c r="F8258" i="108"/>
  <c r="F8257" i="108"/>
  <c r="F2286" i="108"/>
  <c r="F8256" i="108"/>
  <c r="F2285" i="108"/>
  <c r="F2284" i="108"/>
  <c r="F8255" i="108"/>
  <c r="F2283" i="108"/>
  <c r="F8254" i="108"/>
  <c r="F3468" i="108"/>
  <c r="F2282" i="108"/>
  <c r="F2281" i="108"/>
  <c r="F3636" i="108"/>
  <c r="F3467" i="108"/>
  <c r="F2280" i="108"/>
  <c r="F8253" i="108"/>
  <c r="F2704" i="108"/>
  <c r="F2279" i="108"/>
  <c r="F2278" i="108"/>
  <c r="F8252" i="108"/>
  <c r="F2277" i="108"/>
  <c r="F3466" i="108"/>
  <c r="F4438" i="108"/>
  <c r="F2276" i="108"/>
  <c r="F8251" i="108"/>
  <c r="F4437" i="108"/>
  <c r="F8250" i="108"/>
  <c r="F8249" i="108"/>
  <c r="F3465" i="108"/>
  <c r="F2275" i="108"/>
  <c r="F2274" i="108"/>
  <c r="F8248" i="108"/>
  <c r="F2273" i="108"/>
  <c r="F2272" i="108"/>
  <c r="F3464" i="108"/>
  <c r="F8247" i="108"/>
  <c r="F2271" i="108"/>
  <c r="F2270" i="108"/>
  <c r="F8246" i="108"/>
  <c r="F3463" i="108"/>
  <c r="F8245" i="108"/>
  <c r="F2269" i="108"/>
  <c r="F8244" i="108"/>
  <c r="F8243" i="108"/>
  <c r="F8242" i="108"/>
  <c r="F8241" i="108"/>
  <c r="F2268" i="108"/>
  <c r="F8240" i="108"/>
  <c r="F8239" i="108"/>
  <c r="F8238" i="108"/>
  <c r="F2267" i="108"/>
  <c r="F8237" i="108"/>
  <c r="F8236" i="108"/>
  <c r="F8235" i="108"/>
  <c r="F2266" i="108"/>
  <c r="F3462" i="108"/>
  <c r="F8234" i="108"/>
  <c r="F8233" i="108"/>
  <c r="F8232" i="108"/>
  <c r="F8231" i="108"/>
  <c r="F8230" i="108"/>
  <c r="F4436" i="108"/>
  <c r="F8229" i="108"/>
  <c r="F2265" i="108"/>
  <c r="F4435" i="108"/>
  <c r="F8228" i="108"/>
  <c r="F8227" i="108"/>
  <c r="F2264" i="108"/>
  <c r="F2263" i="108"/>
  <c r="F8226" i="108"/>
  <c r="F2262" i="108"/>
  <c r="F8225" i="108"/>
  <c r="F8224" i="108"/>
  <c r="F2261" i="108"/>
  <c r="F3461" i="108"/>
  <c r="F3460" i="108"/>
  <c r="F2260" i="108"/>
  <c r="F8223" i="108"/>
  <c r="F8222" i="108"/>
  <c r="F8221" i="108"/>
  <c r="F3459" i="108"/>
  <c r="F8220" i="108"/>
  <c r="F8219" i="108"/>
  <c r="F2259" i="108"/>
  <c r="F8218" i="108"/>
  <c r="F2703" i="108"/>
  <c r="F8217" i="108"/>
  <c r="F2258" i="108"/>
  <c r="F8216" i="108"/>
  <c r="F2257" i="108"/>
  <c r="F8215" i="108"/>
  <c r="F3458" i="108"/>
  <c r="F8214" i="108"/>
  <c r="F8213" i="108"/>
  <c r="F3457" i="108"/>
  <c r="F8212" i="108"/>
  <c r="F2256" i="108"/>
  <c r="F2255" i="108"/>
  <c r="F8211" i="108"/>
  <c r="F2254" i="108"/>
  <c r="F2253" i="108"/>
  <c r="F3456" i="108"/>
  <c r="F8210" i="108"/>
  <c r="F8209" i="108"/>
  <c r="F4434" i="108"/>
  <c r="F8208" i="108"/>
  <c r="F8207" i="108"/>
  <c r="F3726" i="108"/>
  <c r="F8206" i="108"/>
  <c r="F3455" i="108"/>
  <c r="F8205" i="108"/>
  <c r="F2252" i="108"/>
  <c r="F8204" i="108"/>
  <c r="F3454" i="108"/>
  <c r="F8203" i="108"/>
  <c r="F8202" i="108"/>
  <c r="F2251" i="108"/>
  <c r="F4433" i="108"/>
  <c r="F8201" i="108"/>
  <c r="F4432" i="108"/>
  <c r="F3453" i="108"/>
  <c r="F8200" i="108"/>
  <c r="F8199" i="108"/>
  <c r="F8198" i="108"/>
  <c r="F2250" i="108"/>
  <c r="F2249" i="108"/>
  <c r="F3452" i="108"/>
  <c r="F8197" i="108"/>
  <c r="F8196" i="108"/>
  <c r="F8195" i="108"/>
  <c r="F2248" i="108"/>
  <c r="F8194" i="108"/>
  <c r="F8193" i="108"/>
  <c r="F4431" i="108"/>
  <c r="F2247" i="108"/>
  <c r="F4430" i="108"/>
  <c r="F2246" i="108"/>
  <c r="F8192" i="108"/>
  <c r="F8191" i="108"/>
  <c r="F2245" i="108"/>
  <c r="F8190" i="108"/>
  <c r="F8189" i="108"/>
  <c r="F8188" i="108"/>
  <c r="F3451" i="108"/>
  <c r="F2244" i="108"/>
  <c r="F3635" i="108"/>
  <c r="F2243" i="108"/>
  <c r="F8187" i="108"/>
  <c r="F8186" i="108"/>
  <c r="F8185" i="108"/>
  <c r="F8184" i="108"/>
  <c r="F8183" i="108"/>
  <c r="F3450" i="108"/>
  <c r="F8182" i="108"/>
  <c r="F8181" i="108"/>
  <c r="F3449" i="108"/>
  <c r="F2242" i="108"/>
  <c r="F8180" i="108"/>
  <c r="F8179" i="108"/>
  <c r="F3448" i="108"/>
  <c r="F3447" i="108"/>
  <c r="F2241" i="108"/>
  <c r="F2240" i="108"/>
  <c r="F3446" i="108"/>
  <c r="F8178" i="108"/>
  <c r="F8177" i="108"/>
  <c r="F2702" i="108"/>
  <c r="F8176" i="108"/>
  <c r="F2239" i="108"/>
  <c r="F8175" i="108"/>
  <c r="F8174" i="108"/>
  <c r="F8173" i="108"/>
  <c r="F2238" i="108"/>
  <c r="F8172" i="108"/>
  <c r="F2237" i="108"/>
  <c r="F2236" i="108"/>
  <c r="F8171" i="108"/>
  <c r="F8170" i="108"/>
  <c r="F8169" i="108"/>
  <c r="F2235" i="108"/>
  <c r="F8168" i="108"/>
  <c r="F3445" i="108"/>
  <c r="F8167" i="108"/>
  <c r="F3444" i="108"/>
  <c r="F8166" i="108"/>
  <c r="F8165" i="108"/>
  <c r="F3443" i="108"/>
  <c r="F3442" i="108"/>
  <c r="F2234" i="108"/>
  <c r="F2233" i="108"/>
  <c r="F8164" i="108"/>
  <c r="F8163" i="108"/>
  <c r="F8162" i="108"/>
  <c r="F3441" i="108"/>
  <c r="F8161" i="108"/>
  <c r="F8160" i="108"/>
  <c r="F3440" i="108"/>
  <c r="F3439" i="108"/>
  <c r="F8159" i="108"/>
  <c r="F8158" i="108"/>
  <c r="F8157" i="108"/>
  <c r="F3438" i="108"/>
  <c r="F2779" i="108"/>
  <c r="F8156" i="108"/>
  <c r="F3437" i="108"/>
  <c r="F3436" i="108"/>
  <c r="F4429" i="108"/>
  <c r="F8155" i="108"/>
  <c r="F3435" i="108"/>
  <c r="F8154" i="108"/>
  <c r="F8153" i="108"/>
  <c r="F8152" i="108"/>
  <c r="F2232" i="108"/>
  <c r="F8151" i="108"/>
  <c r="F2231" i="108"/>
  <c r="F2230" i="108"/>
  <c r="F2229" i="108"/>
  <c r="F2228" i="108"/>
  <c r="F8150" i="108"/>
  <c r="F2227" i="108"/>
  <c r="F8149" i="108"/>
  <c r="F2226" i="108"/>
  <c r="F4428" i="108"/>
  <c r="F8148" i="108"/>
  <c r="F8147" i="108"/>
  <c r="F4427" i="108"/>
  <c r="F2225" i="108"/>
  <c r="F8146" i="108"/>
  <c r="F3725" i="108"/>
  <c r="F2224" i="108"/>
  <c r="F8145" i="108"/>
  <c r="F2223" i="108"/>
  <c r="F8144" i="108"/>
  <c r="F8143" i="108"/>
  <c r="F2222" i="108"/>
  <c r="F8142" i="108"/>
  <c r="F2701" i="108"/>
  <c r="F4426" i="108"/>
  <c r="F8141" i="108"/>
  <c r="F2221" i="108"/>
  <c r="F8140" i="108"/>
  <c r="F8139" i="108"/>
  <c r="F8138" i="108"/>
  <c r="F2220" i="108"/>
  <c r="F8137" i="108"/>
  <c r="F8136" i="108"/>
  <c r="F8135" i="108"/>
  <c r="F2219" i="108"/>
  <c r="F2218" i="108"/>
  <c r="F2217" i="108"/>
  <c r="F8134" i="108"/>
  <c r="F3434" i="108"/>
  <c r="F2778" i="108"/>
  <c r="F8133" i="108"/>
  <c r="F8132" i="108"/>
  <c r="F8131" i="108"/>
  <c r="F8130" i="108"/>
  <c r="F8129" i="108"/>
  <c r="F8128" i="108"/>
  <c r="F4425" i="108"/>
  <c r="F2216" i="108"/>
  <c r="F8127" i="108"/>
  <c r="F2215" i="108"/>
  <c r="F2214" i="108"/>
  <c r="F4424" i="108"/>
  <c r="F2213" i="108"/>
  <c r="F2212" i="108"/>
  <c r="F2211" i="108"/>
  <c r="F3433" i="108"/>
  <c r="F8126" i="108"/>
  <c r="F2210" i="108"/>
  <c r="F3432" i="108"/>
  <c r="F8125" i="108"/>
  <c r="F2209" i="108"/>
  <c r="F2208" i="108"/>
  <c r="F4423" i="108"/>
  <c r="F8124" i="108"/>
  <c r="F8123" i="108"/>
  <c r="F2207" i="108"/>
  <c r="F2206" i="108"/>
  <c r="F8122" i="108"/>
  <c r="F3431" i="108"/>
  <c r="F8121" i="108"/>
  <c r="F4422" i="108"/>
  <c r="F8120" i="108"/>
  <c r="F3724" i="108"/>
  <c r="F8119" i="108"/>
  <c r="F8118" i="108"/>
  <c r="F8117" i="108"/>
  <c r="F8116" i="108"/>
  <c r="F8115" i="108"/>
  <c r="F8114" i="108"/>
  <c r="F2700" i="108"/>
  <c r="F8113" i="108"/>
  <c r="F8112" i="108"/>
  <c r="F8111" i="108"/>
  <c r="F8110" i="108"/>
  <c r="F2205" i="108"/>
  <c r="F8109" i="108"/>
  <c r="F8108" i="108"/>
  <c r="F8107" i="108"/>
  <c r="F4421" i="108"/>
  <c r="F3430" i="108"/>
  <c r="F4420" i="108"/>
  <c r="F2204" i="108"/>
  <c r="F3429" i="108"/>
  <c r="F2203" i="108"/>
  <c r="F8106" i="108"/>
  <c r="F2202" i="108"/>
  <c r="F8105" i="108"/>
  <c r="F2201" i="108"/>
  <c r="F8104" i="108"/>
  <c r="F3428" i="108"/>
  <c r="F8103" i="108"/>
  <c r="F8102" i="108"/>
  <c r="F4419" i="108"/>
  <c r="F2200" i="108"/>
  <c r="F8101" i="108"/>
  <c r="F2199" i="108"/>
  <c r="F3427" i="108"/>
  <c r="F8100" i="108"/>
  <c r="F8099" i="108"/>
  <c r="F8098" i="108"/>
  <c r="F8097" i="108"/>
  <c r="F3426" i="108"/>
  <c r="F8096" i="108"/>
  <c r="F2198" i="108"/>
  <c r="F8095" i="108"/>
  <c r="F2197" i="108"/>
  <c r="F2196" i="108"/>
  <c r="F3425" i="108"/>
  <c r="F8094" i="108"/>
  <c r="F4418" i="108"/>
  <c r="F8093" i="108"/>
  <c r="F2195" i="108"/>
  <c r="F8092" i="108"/>
  <c r="F8091" i="108"/>
  <c r="F8090" i="108"/>
  <c r="F2194" i="108"/>
  <c r="F8089" i="108"/>
  <c r="F4417" i="108"/>
  <c r="F2193" i="108"/>
  <c r="F3424" i="108"/>
  <c r="F4416" i="108"/>
  <c r="F3423" i="108"/>
  <c r="F2192" i="108"/>
  <c r="F8088" i="108"/>
  <c r="F8087" i="108"/>
  <c r="F8086" i="108"/>
  <c r="F8085" i="108"/>
  <c r="F8084" i="108"/>
  <c r="F8083" i="108"/>
  <c r="F8082" i="108"/>
  <c r="F2191" i="108"/>
  <c r="F8081" i="108"/>
  <c r="F2190" i="108"/>
  <c r="F2189" i="108"/>
  <c r="F2188" i="108"/>
  <c r="F8080" i="108"/>
  <c r="F4415" i="108"/>
  <c r="F3723" i="108"/>
  <c r="F2187" i="108"/>
  <c r="F2186" i="108"/>
  <c r="F8079" i="108"/>
  <c r="F2185" i="108"/>
  <c r="F8078" i="108"/>
  <c r="F8077" i="108"/>
  <c r="F8076" i="108"/>
  <c r="F4414" i="108"/>
  <c r="F8075" i="108"/>
  <c r="F2184" i="108"/>
  <c r="F3422" i="108"/>
  <c r="F4413" i="108"/>
  <c r="F2183" i="108"/>
  <c r="F3722" i="108"/>
  <c r="F8074" i="108"/>
  <c r="F8073" i="108"/>
  <c r="F3421" i="108"/>
  <c r="F8072" i="108"/>
  <c r="F8071" i="108"/>
  <c r="F2182" i="108"/>
  <c r="F8070" i="108"/>
  <c r="F2181" i="108"/>
  <c r="F2180" i="108"/>
  <c r="F8069" i="108"/>
  <c r="F8068" i="108"/>
  <c r="F2179" i="108"/>
  <c r="F8067" i="108"/>
  <c r="F8066" i="108"/>
  <c r="F8065" i="108"/>
  <c r="F2178" i="108"/>
  <c r="F8064" i="108"/>
  <c r="F3420" i="108"/>
  <c r="F2177" i="108"/>
  <c r="F8063" i="108"/>
  <c r="F8062" i="108"/>
  <c r="F8061" i="108"/>
  <c r="F8060" i="108"/>
  <c r="F4412" i="108"/>
  <c r="F8059" i="108"/>
  <c r="F2176" i="108"/>
  <c r="F8058" i="108"/>
  <c r="F2175" i="108"/>
  <c r="F2174" i="108"/>
  <c r="F3721" i="108"/>
  <c r="F3419" i="108"/>
  <c r="F3720" i="108"/>
  <c r="F3418" i="108"/>
  <c r="F2173" i="108"/>
  <c r="F3417" i="108"/>
  <c r="F8057" i="108"/>
  <c r="F8056" i="108"/>
  <c r="F2172" i="108"/>
  <c r="F2171" i="108"/>
  <c r="F8055" i="108"/>
  <c r="F4411" i="108"/>
  <c r="F2170" i="108"/>
  <c r="F8054" i="108"/>
  <c r="F8053" i="108"/>
  <c r="F8052" i="108"/>
  <c r="F8051" i="108"/>
  <c r="F8050" i="108"/>
  <c r="F8049" i="108"/>
  <c r="F8048" i="108"/>
  <c r="F3416" i="108"/>
  <c r="F8047" i="108"/>
  <c r="F8046" i="108"/>
  <c r="F8045" i="108"/>
  <c r="F2169" i="108"/>
  <c r="F2168" i="108"/>
  <c r="F3415" i="108"/>
  <c r="F2167" i="108"/>
  <c r="F8044" i="108"/>
  <c r="F8043" i="108"/>
  <c r="F8042" i="108"/>
  <c r="F8041" i="108"/>
  <c r="F8040" i="108"/>
  <c r="F2166" i="108"/>
  <c r="F8039" i="108"/>
  <c r="F8038" i="108"/>
  <c r="F2165" i="108"/>
  <c r="F8037" i="108"/>
  <c r="F8036" i="108"/>
  <c r="F8035" i="108"/>
  <c r="F8034" i="108"/>
  <c r="F3414" i="108"/>
  <c r="F2164" i="108"/>
  <c r="F8033" i="108"/>
  <c r="F2163" i="108"/>
  <c r="F2162" i="108"/>
  <c r="F8032" i="108"/>
  <c r="F8031" i="108"/>
  <c r="F2161" i="108"/>
  <c r="F8030" i="108"/>
  <c r="F8029" i="108"/>
  <c r="F8028" i="108"/>
  <c r="F2160" i="108"/>
  <c r="F2159" i="108"/>
  <c r="F8027" i="108"/>
  <c r="F8026" i="108"/>
  <c r="F8025" i="108"/>
  <c r="F8024" i="108"/>
  <c r="F8023" i="108"/>
  <c r="F3413" i="108"/>
  <c r="F8022" i="108"/>
  <c r="F3412" i="108"/>
  <c r="F4410" i="108"/>
  <c r="F2158" i="108"/>
  <c r="F2777" i="108"/>
  <c r="F2776" i="108"/>
  <c r="F2775" i="108"/>
  <c r="F2774" i="108"/>
  <c r="F2773" i="108"/>
  <c r="F8021" i="108"/>
  <c r="F8020" i="108"/>
  <c r="F8019" i="108"/>
  <c r="F8018" i="108"/>
  <c r="F2157" i="108"/>
  <c r="F8017" i="108"/>
  <c r="F8016" i="108"/>
  <c r="F3411" i="108"/>
  <c r="F2156" i="108"/>
  <c r="F4409" i="108"/>
  <c r="F2772" i="108"/>
  <c r="F3410" i="108"/>
  <c r="F3409" i="108"/>
  <c r="F8015" i="108"/>
  <c r="F2155" i="108"/>
  <c r="F8014" i="108"/>
  <c r="F2154" i="108"/>
  <c r="F8013" i="108"/>
  <c r="F3408" i="108"/>
  <c r="F8012" i="108"/>
  <c r="F2153" i="108"/>
  <c r="F2152" i="108"/>
  <c r="F2151" i="108"/>
  <c r="F3407" i="108"/>
  <c r="F8011" i="108"/>
  <c r="F2150" i="108"/>
  <c r="F8010" i="108"/>
  <c r="F2149" i="108"/>
  <c r="F4408" i="108"/>
  <c r="F2148" i="108"/>
  <c r="F8009" i="108"/>
  <c r="F8008" i="108"/>
  <c r="F2147" i="108"/>
  <c r="F2699" i="108"/>
  <c r="F8007" i="108"/>
  <c r="F2146" i="108"/>
  <c r="F8006" i="108"/>
  <c r="F8005" i="108"/>
  <c r="F3406" i="108"/>
  <c r="F2145" i="108"/>
  <c r="F2771" i="108"/>
  <c r="F2144" i="108"/>
  <c r="F3405" i="108"/>
  <c r="F8004" i="108"/>
  <c r="F2143" i="108"/>
  <c r="F2142" i="108"/>
  <c r="F2141" i="108"/>
  <c r="F2140" i="108"/>
  <c r="F8003" i="108"/>
  <c r="F4407" i="108"/>
  <c r="F2139" i="108"/>
  <c r="F2138" i="108"/>
  <c r="F8002" i="108"/>
  <c r="F4406" i="108"/>
  <c r="F3404" i="108"/>
  <c r="F3403" i="108"/>
  <c r="F4405" i="108"/>
  <c r="F8001" i="108"/>
  <c r="F2137" i="108"/>
  <c r="F2136" i="108"/>
  <c r="F8000" i="108"/>
  <c r="F3402" i="108"/>
  <c r="F7999" i="108"/>
  <c r="F7998" i="108"/>
  <c r="F7997" i="108"/>
  <c r="F7996" i="108"/>
  <c r="F7995" i="108"/>
  <c r="F2135" i="108"/>
  <c r="F3719" i="108"/>
  <c r="F7994" i="108"/>
  <c r="F7993" i="108"/>
  <c r="F2134" i="108"/>
  <c r="F7992" i="108"/>
  <c r="F2133" i="108"/>
  <c r="F2132" i="108"/>
  <c r="F2131" i="108"/>
  <c r="F2130" i="108"/>
  <c r="F7991" i="108"/>
  <c r="F2129" i="108"/>
  <c r="F7990" i="108"/>
  <c r="F7989" i="108"/>
  <c r="F2128" i="108"/>
  <c r="F7988" i="108"/>
  <c r="F2127" i="108"/>
  <c r="F7987" i="108"/>
  <c r="F7986" i="108"/>
  <c r="F2126" i="108"/>
  <c r="F7985" i="108"/>
  <c r="F2125" i="108"/>
  <c r="F7984" i="108"/>
  <c r="F4404" i="108"/>
  <c r="F2124" i="108"/>
  <c r="F7983" i="108"/>
  <c r="F7982" i="108"/>
  <c r="F7981" i="108"/>
  <c r="F3634" i="108"/>
  <c r="F7980" i="108"/>
  <c r="F7979" i="108"/>
  <c r="F7978" i="108"/>
  <c r="F3401" i="108"/>
  <c r="F7977" i="108"/>
  <c r="F7976" i="108"/>
  <c r="F2123" i="108"/>
  <c r="F2122" i="108"/>
  <c r="F3400" i="108"/>
  <c r="F3399" i="108"/>
  <c r="F7975" i="108"/>
  <c r="F7974" i="108"/>
  <c r="F2121" i="108"/>
  <c r="F7973" i="108"/>
  <c r="F4403" i="108"/>
  <c r="F4402" i="108"/>
  <c r="F2120" i="108"/>
  <c r="F7972" i="108"/>
  <c r="F7971" i="108"/>
  <c r="F3398" i="108"/>
  <c r="F7970" i="108"/>
  <c r="F4401" i="108"/>
  <c r="F3397" i="108"/>
  <c r="F2119" i="108"/>
  <c r="F2118" i="108"/>
  <c r="F7969" i="108"/>
  <c r="F7968" i="108"/>
  <c r="F7967" i="108"/>
  <c r="F7966" i="108"/>
  <c r="F7965" i="108"/>
  <c r="F4400" i="108"/>
  <c r="F2117" i="108"/>
  <c r="F7964" i="108"/>
  <c r="F7963" i="108"/>
  <c r="F2116" i="108"/>
  <c r="F4399" i="108"/>
  <c r="F3396" i="108"/>
  <c r="F7962" i="108"/>
  <c r="F3395" i="108"/>
  <c r="F7961" i="108"/>
  <c r="F7960" i="108"/>
  <c r="F3718" i="108"/>
  <c r="F7959" i="108"/>
  <c r="F2115" i="108"/>
  <c r="F7958" i="108"/>
  <c r="F7957" i="108"/>
  <c r="F7956" i="108"/>
  <c r="F3394" i="108"/>
  <c r="F7955" i="108"/>
  <c r="F7954" i="108"/>
  <c r="F7953" i="108"/>
  <c r="F2114" i="108"/>
  <c r="F3393" i="108"/>
  <c r="F7952" i="108"/>
  <c r="F7951" i="108"/>
  <c r="F2113" i="108"/>
  <c r="F2112" i="108"/>
  <c r="F7950" i="108"/>
  <c r="F4398" i="108"/>
  <c r="F2111" i="108"/>
  <c r="F7949" i="108"/>
  <c r="F7948" i="108"/>
  <c r="F2110" i="108"/>
  <c r="F4397" i="108"/>
  <c r="F2109" i="108"/>
  <c r="F7947" i="108"/>
  <c r="F2108" i="108"/>
  <c r="F3392" i="108"/>
  <c r="F2107" i="108"/>
  <c r="F7946" i="108"/>
  <c r="F4396" i="108"/>
  <c r="F7945" i="108"/>
  <c r="F7944" i="108"/>
  <c r="F2106" i="108"/>
  <c r="F7943" i="108"/>
  <c r="F7942" i="108"/>
  <c r="F7941" i="108"/>
  <c r="F7940" i="108"/>
  <c r="F2105" i="108"/>
  <c r="F7939" i="108"/>
  <c r="F2104" i="108"/>
  <c r="F7938" i="108"/>
  <c r="F7937" i="108"/>
  <c r="F4395" i="108"/>
  <c r="F2103" i="108"/>
  <c r="F2102" i="108"/>
  <c r="F7936" i="108"/>
  <c r="F7935" i="108"/>
  <c r="F7934" i="108"/>
  <c r="F2101" i="108"/>
  <c r="F7933" i="108"/>
  <c r="F7932" i="108"/>
  <c r="F4394" i="108"/>
  <c r="F4393" i="108"/>
  <c r="F4392" i="108"/>
  <c r="F7931" i="108"/>
  <c r="F7930" i="108"/>
  <c r="F2100" i="108"/>
  <c r="F2099" i="108"/>
  <c r="F7929" i="108"/>
  <c r="F4391" i="108"/>
  <c r="F2098" i="108"/>
  <c r="F7928" i="108"/>
  <c r="F2097" i="108"/>
  <c r="F7927" i="108"/>
  <c r="F7926" i="108"/>
  <c r="F2096" i="108"/>
  <c r="F7925" i="108"/>
  <c r="F2095" i="108"/>
  <c r="F7924" i="108"/>
  <c r="F3391" i="108"/>
  <c r="F7923" i="108"/>
  <c r="F3390" i="108"/>
  <c r="F4390" i="108"/>
  <c r="F7922" i="108"/>
  <c r="F2094" i="108"/>
  <c r="F2093" i="108"/>
  <c r="F3389" i="108"/>
  <c r="F7921" i="108"/>
  <c r="F4389" i="108"/>
  <c r="F4388" i="108"/>
  <c r="F7920" i="108"/>
  <c r="F7919" i="108"/>
  <c r="F3717" i="108"/>
  <c r="F7918" i="108"/>
  <c r="F7917" i="108"/>
  <c r="F2092" i="108"/>
  <c r="F7916" i="108"/>
  <c r="F7915" i="108"/>
  <c r="F7914" i="108"/>
  <c r="F7913" i="108"/>
  <c r="F2091" i="108"/>
  <c r="F2090" i="108"/>
  <c r="F7912" i="108"/>
  <c r="F7911" i="108"/>
  <c r="F3388" i="108"/>
  <c r="F7910" i="108"/>
  <c r="F3387" i="108"/>
  <c r="F7909" i="108"/>
  <c r="F7908" i="108"/>
  <c r="F7907" i="108"/>
  <c r="F7906" i="108"/>
  <c r="F2089" i="108"/>
  <c r="F7905" i="108"/>
  <c r="F3386" i="108"/>
  <c r="F3716" i="108"/>
  <c r="F7904" i="108"/>
  <c r="F2088" i="108"/>
  <c r="F7903" i="108"/>
  <c r="F2087" i="108"/>
  <c r="F2086" i="108"/>
  <c r="F7902" i="108"/>
  <c r="F4387" i="108"/>
  <c r="F7901" i="108"/>
  <c r="F7900" i="108"/>
  <c r="F3385" i="108"/>
  <c r="F7899" i="108"/>
  <c r="F7898" i="108"/>
  <c r="F2085" i="108"/>
  <c r="F7897" i="108"/>
  <c r="F7896" i="108"/>
  <c r="F7895" i="108"/>
  <c r="F7894" i="108"/>
  <c r="F4386" i="108"/>
  <c r="F7893" i="108"/>
  <c r="F2084" i="108"/>
  <c r="F2083" i="108"/>
  <c r="F2698" i="108"/>
  <c r="F2082" i="108"/>
  <c r="F7892" i="108"/>
  <c r="F7891" i="108"/>
  <c r="F7890" i="108"/>
  <c r="F2081" i="108"/>
  <c r="F7889" i="108"/>
  <c r="F7888" i="108"/>
  <c r="F2080" i="108"/>
  <c r="F4385" i="108"/>
  <c r="F3384" i="108"/>
  <c r="F7887" i="108"/>
  <c r="F2079" i="108"/>
  <c r="F2078" i="108"/>
  <c r="F4384" i="108"/>
  <c r="F3383" i="108"/>
  <c r="F4383" i="108"/>
  <c r="F2077" i="108"/>
  <c r="F2076" i="108"/>
  <c r="F7886" i="108"/>
  <c r="F7885" i="108"/>
  <c r="F4382" i="108"/>
  <c r="F7884" i="108"/>
  <c r="F2075" i="108"/>
  <c r="F7883" i="108"/>
  <c r="F4381" i="108"/>
  <c r="F7882" i="108"/>
  <c r="F7881" i="108"/>
  <c r="F3382" i="108"/>
  <c r="F4380" i="108"/>
  <c r="F7880" i="108"/>
  <c r="F7879" i="108"/>
  <c r="F7878" i="108"/>
  <c r="F2074" i="108"/>
  <c r="F4379" i="108"/>
  <c r="F2073" i="108"/>
  <c r="F2072" i="108"/>
  <c r="F7877" i="108"/>
  <c r="F2071" i="108"/>
  <c r="F7876" i="108"/>
  <c r="F2070" i="108"/>
  <c r="F2069" i="108"/>
  <c r="F7875" i="108"/>
  <c r="F7874" i="108"/>
  <c r="F2068" i="108"/>
  <c r="F7873" i="108"/>
  <c r="F7872" i="108"/>
  <c r="F7871" i="108"/>
  <c r="F2067" i="108"/>
  <c r="F7870" i="108"/>
  <c r="F2066" i="108"/>
  <c r="F2065" i="108"/>
  <c r="F2064" i="108"/>
  <c r="F3381" i="108"/>
  <c r="F7869" i="108"/>
  <c r="F2063" i="108"/>
  <c r="F7868" i="108"/>
  <c r="F2062" i="108"/>
  <c r="F7867" i="108"/>
  <c r="F2061" i="108"/>
  <c r="F3380" i="108"/>
  <c r="F7866" i="108"/>
  <c r="F4378" i="108"/>
  <c r="F4377" i="108"/>
  <c r="F2060" i="108"/>
  <c r="F7865" i="108"/>
  <c r="F7864" i="108"/>
  <c r="F7863" i="108"/>
  <c r="F7862" i="108"/>
  <c r="F2059" i="108"/>
  <c r="F2058" i="108"/>
  <c r="F2057" i="108"/>
  <c r="F7861" i="108"/>
  <c r="F2056" i="108"/>
  <c r="F2055" i="108"/>
  <c r="F7860" i="108"/>
  <c r="F7859" i="108"/>
  <c r="F7858" i="108"/>
  <c r="F2054" i="108"/>
  <c r="F7857" i="108"/>
  <c r="F2053" i="108"/>
  <c r="F7856" i="108"/>
  <c r="F7855" i="108"/>
  <c r="F7854" i="108"/>
  <c r="F7853" i="108"/>
  <c r="F7852" i="108"/>
  <c r="F2052" i="108"/>
  <c r="F2051" i="108"/>
  <c r="F4376" i="108"/>
  <c r="F2050" i="108"/>
  <c r="F7851" i="108"/>
  <c r="F4375" i="108"/>
  <c r="F2049" i="108"/>
  <c r="F7850" i="108"/>
  <c r="F2048" i="108"/>
  <c r="F7849" i="108"/>
  <c r="F4374" i="108"/>
  <c r="F7848" i="108"/>
  <c r="F4373" i="108"/>
  <c r="F2047" i="108"/>
  <c r="F2046" i="108"/>
  <c r="F2697" i="108"/>
  <c r="F3715" i="108"/>
  <c r="F7847" i="108"/>
  <c r="F3379" i="108"/>
  <c r="F7846" i="108"/>
  <c r="F3378" i="108"/>
  <c r="F2045" i="108"/>
  <c r="F4372" i="108"/>
  <c r="F7845" i="108"/>
  <c r="F7844" i="108"/>
  <c r="F7843" i="108"/>
  <c r="F7842" i="108"/>
  <c r="F4371" i="108"/>
  <c r="F7841" i="108"/>
  <c r="F7840" i="108"/>
  <c r="F4370" i="108"/>
  <c r="F7839" i="108"/>
  <c r="F2044" i="108"/>
  <c r="F7838" i="108"/>
  <c r="F3377" i="108"/>
  <c r="F4369" i="108"/>
  <c r="F7837" i="108"/>
  <c r="F7836" i="108"/>
  <c r="F2043" i="108"/>
  <c r="F7835" i="108"/>
  <c r="F7834" i="108"/>
  <c r="F2042" i="108"/>
  <c r="F2041" i="108"/>
  <c r="F3376" i="108"/>
  <c r="F7833" i="108"/>
  <c r="F7832" i="108"/>
  <c r="F7831" i="108"/>
  <c r="F7830" i="108"/>
  <c r="F3375" i="108"/>
  <c r="F7829" i="108"/>
  <c r="F7828" i="108"/>
  <c r="F7827" i="108"/>
  <c r="F2040" i="108"/>
  <c r="F4368" i="108"/>
  <c r="F7826" i="108"/>
  <c r="F7825" i="108"/>
  <c r="F2039" i="108"/>
  <c r="F7824" i="108"/>
  <c r="F2038" i="108"/>
  <c r="F7823" i="108"/>
  <c r="F2037" i="108"/>
  <c r="F7822" i="108"/>
  <c r="F7821" i="108"/>
  <c r="F7820" i="108"/>
  <c r="F7819" i="108"/>
  <c r="F7818" i="108"/>
  <c r="F7817" i="108"/>
  <c r="F7816" i="108"/>
  <c r="F7815" i="108"/>
  <c r="F3374" i="108"/>
  <c r="F2036" i="108"/>
  <c r="F2035" i="108"/>
  <c r="F3373" i="108"/>
  <c r="F2034" i="108"/>
  <c r="F3372" i="108"/>
  <c r="F7814" i="108"/>
  <c r="F2696" i="108"/>
  <c r="F7813" i="108"/>
  <c r="F7812" i="108"/>
  <c r="F4367" i="108"/>
  <c r="F7811" i="108"/>
  <c r="F7810" i="108"/>
  <c r="F3371" i="108"/>
  <c r="F2033" i="108"/>
  <c r="F3370" i="108"/>
  <c r="F7809" i="108"/>
  <c r="F4366" i="108"/>
  <c r="F7808" i="108"/>
  <c r="F4365" i="108"/>
  <c r="F2032" i="108"/>
  <c r="F7807" i="108"/>
  <c r="F7806" i="108"/>
  <c r="F2031" i="108"/>
  <c r="F7805" i="108"/>
  <c r="F7804" i="108"/>
  <c r="F2030" i="108"/>
  <c r="F2029" i="108"/>
  <c r="F3369" i="108"/>
  <c r="F3368" i="108"/>
  <c r="F2770" i="108"/>
  <c r="F2769" i="108"/>
  <c r="F7803" i="108"/>
  <c r="F2028" i="108"/>
  <c r="F2027" i="108"/>
  <c r="F7802" i="108"/>
  <c r="F7801" i="108"/>
  <c r="F7800" i="108"/>
  <c r="F7799" i="108"/>
  <c r="F2026" i="108"/>
  <c r="F4364" i="108"/>
  <c r="F2025" i="108"/>
  <c r="F3367" i="108"/>
  <c r="F3366" i="108"/>
  <c r="F7798" i="108"/>
  <c r="F7797" i="108"/>
  <c r="F7796" i="108"/>
  <c r="F3365" i="108"/>
  <c r="F2024" i="108"/>
  <c r="F7795" i="108"/>
  <c r="F7794" i="108"/>
  <c r="F7793" i="108"/>
  <c r="F7792" i="108"/>
  <c r="F7791" i="108"/>
  <c r="F4363" i="108"/>
  <c r="F7790" i="108"/>
  <c r="F3364" i="108"/>
  <c r="F2023" i="108"/>
  <c r="F4362" i="108"/>
  <c r="F7789" i="108"/>
  <c r="F2022" i="108"/>
  <c r="F4361" i="108"/>
  <c r="F4360" i="108"/>
  <c r="F2021" i="108"/>
  <c r="F7788" i="108"/>
  <c r="F7787" i="108"/>
  <c r="F7786" i="108"/>
  <c r="F3363" i="108"/>
  <c r="F3362" i="108"/>
  <c r="F2695" i="108"/>
  <c r="F7785" i="108"/>
  <c r="F2020" i="108"/>
  <c r="F3361" i="108"/>
  <c r="F7784" i="108"/>
  <c r="F4359" i="108"/>
  <c r="F2019" i="108"/>
  <c r="F7783" i="108"/>
  <c r="F4358" i="108"/>
  <c r="F7782" i="108"/>
  <c r="F3633" i="108"/>
  <c r="F7781" i="108"/>
  <c r="F7780" i="108"/>
  <c r="F7779" i="108"/>
  <c r="F3360" i="108"/>
  <c r="F7778" i="108"/>
  <c r="F7777" i="108"/>
  <c r="F2018" i="108"/>
  <c r="F4357" i="108"/>
  <c r="F7776" i="108"/>
  <c r="F3359" i="108"/>
  <c r="F7775" i="108"/>
  <c r="F7774" i="108"/>
  <c r="F7773" i="108"/>
  <c r="F2017" i="108"/>
  <c r="F7772" i="108"/>
  <c r="F7771" i="108"/>
  <c r="F4356" i="108"/>
  <c r="F7770" i="108"/>
  <c r="F2016" i="108"/>
  <c r="F2015" i="108"/>
  <c r="F7769" i="108"/>
  <c r="F7768" i="108"/>
  <c r="F4355" i="108"/>
  <c r="F2014" i="108"/>
  <c r="F2013" i="108"/>
  <c r="F3714" i="108"/>
  <c r="F2012" i="108"/>
  <c r="F2011" i="108"/>
  <c r="F3713" i="108"/>
  <c r="F7767" i="108"/>
  <c r="F7766" i="108"/>
  <c r="F2010" i="108"/>
  <c r="F7765" i="108"/>
  <c r="F7764" i="108"/>
  <c r="F2009" i="108"/>
  <c r="F7763" i="108"/>
  <c r="F2008" i="108"/>
  <c r="F2007" i="108"/>
  <c r="F2006" i="108"/>
  <c r="F7762" i="108"/>
  <c r="F7761" i="108"/>
  <c r="F3358" i="108"/>
  <c r="F4354" i="108"/>
  <c r="F7760" i="108"/>
  <c r="F7759" i="108"/>
  <c r="F2005" i="108"/>
  <c r="F2004" i="108"/>
  <c r="F7758" i="108"/>
  <c r="F3357" i="108"/>
  <c r="F2003" i="108"/>
  <c r="F7757" i="108"/>
  <c r="F4353" i="108"/>
  <c r="F7756" i="108"/>
  <c r="F7755" i="108"/>
  <c r="F2002" i="108"/>
  <c r="F2001" i="108"/>
  <c r="F7754" i="108"/>
  <c r="F7753" i="108"/>
  <c r="F7752" i="108"/>
  <c r="F3356" i="108"/>
  <c r="F2000" i="108"/>
  <c r="F7751" i="108"/>
  <c r="F1999" i="108"/>
  <c r="F3712" i="108"/>
  <c r="F7750" i="108"/>
  <c r="F2768" i="108"/>
  <c r="F3355" i="108"/>
  <c r="F7749" i="108"/>
  <c r="F7748" i="108"/>
  <c r="F4352" i="108"/>
  <c r="F7747" i="108"/>
  <c r="F1998" i="108"/>
  <c r="F1997" i="108"/>
  <c r="F1996" i="108"/>
  <c r="F7746" i="108"/>
  <c r="F1995" i="108"/>
  <c r="F1994" i="108"/>
  <c r="F1993" i="108"/>
  <c r="F4351" i="108"/>
  <c r="F7745" i="108"/>
  <c r="F7744" i="108"/>
  <c r="F7743" i="108"/>
  <c r="F7742" i="108"/>
  <c r="F1992" i="108"/>
  <c r="F7741" i="108"/>
  <c r="F7740" i="108"/>
  <c r="F7739" i="108"/>
  <c r="F7738" i="108"/>
  <c r="F4350" i="108"/>
  <c r="F7737" i="108"/>
  <c r="F7736" i="108"/>
  <c r="F7735" i="108"/>
  <c r="F1991" i="108"/>
  <c r="F3354" i="108"/>
  <c r="F1990" i="108"/>
  <c r="F1989" i="108"/>
  <c r="F7734" i="108"/>
  <c r="F7733" i="108"/>
  <c r="F7732" i="108"/>
  <c r="F7731" i="108"/>
  <c r="F7730" i="108"/>
  <c r="F4349" i="108"/>
  <c r="F7729" i="108"/>
  <c r="F4348" i="108"/>
  <c r="F7728" i="108"/>
  <c r="F1988" i="108"/>
  <c r="F7727" i="108"/>
  <c r="F7726" i="108"/>
  <c r="F1987" i="108"/>
  <c r="F7725" i="108"/>
  <c r="F7724" i="108"/>
  <c r="F7723" i="108"/>
  <c r="F3353" i="108"/>
  <c r="F7722" i="108"/>
  <c r="F1986" i="108"/>
  <c r="F1985" i="108"/>
  <c r="F4347" i="108"/>
  <c r="F7721" i="108"/>
  <c r="F7720" i="108"/>
  <c r="F1984" i="108"/>
  <c r="F7719" i="108"/>
  <c r="F7718" i="108"/>
  <c r="F7717" i="108"/>
  <c r="F1983" i="108"/>
  <c r="F7716" i="108"/>
  <c r="F7715" i="108"/>
  <c r="F7714" i="108"/>
  <c r="F2767" i="108"/>
  <c r="F7713" i="108"/>
  <c r="F7712" i="108"/>
  <c r="F7711" i="108"/>
  <c r="F7710" i="108"/>
  <c r="F7709" i="108"/>
  <c r="F7708" i="108"/>
  <c r="F7707" i="108"/>
  <c r="F7706" i="108"/>
  <c r="F7705" i="108"/>
  <c r="F1982" i="108"/>
  <c r="F7704" i="108"/>
  <c r="F7703" i="108"/>
  <c r="F1981" i="108"/>
  <c r="F4346" i="108"/>
  <c r="F7702" i="108"/>
  <c r="F1980" i="108"/>
  <c r="F7701" i="108"/>
  <c r="F7700" i="108"/>
  <c r="F1979" i="108"/>
  <c r="F1978" i="108"/>
  <c r="F1977" i="108"/>
  <c r="F1976" i="108"/>
  <c r="F7699" i="108"/>
  <c r="F7698" i="108"/>
  <c r="F1975" i="108"/>
  <c r="F7697" i="108"/>
  <c r="F7696" i="108"/>
  <c r="F7695" i="108"/>
  <c r="F3352" i="108"/>
  <c r="F7694" i="108"/>
  <c r="F1974" i="108"/>
  <c r="F3351" i="108"/>
  <c r="F7693" i="108"/>
  <c r="F7692" i="108"/>
  <c r="F7691" i="108"/>
  <c r="F7690" i="108"/>
  <c r="F1973" i="108"/>
  <c r="F7689" i="108"/>
  <c r="F3711" i="108"/>
  <c r="F7688" i="108"/>
  <c r="F7687" i="108"/>
  <c r="F7686" i="108"/>
  <c r="F2694" i="108"/>
  <c r="F3350" i="108"/>
  <c r="F1972" i="108"/>
  <c r="F7685" i="108"/>
  <c r="F7684" i="108"/>
  <c r="F4345" i="108"/>
  <c r="F1971" i="108"/>
  <c r="F7683" i="108"/>
  <c r="F7682" i="108"/>
  <c r="F3349" i="108"/>
  <c r="F7681" i="108"/>
  <c r="F7680" i="108"/>
  <c r="F7679" i="108"/>
  <c r="F7678" i="108"/>
  <c r="F1970" i="108"/>
  <c r="F1969" i="108"/>
  <c r="F1968" i="108"/>
  <c r="F1967" i="108"/>
  <c r="F1966" i="108"/>
  <c r="F7677" i="108"/>
  <c r="F3348" i="108"/>
  <c r="F7676" i="108"/>
  <c r="F3710" i="108"/>
  <c r="F1965" i="108"/>
  <c r="F1964" i="108"/>
  <c r="F3347" i="108"/>
  <c r="F7675" i="108"/>
  <c r="F7674" i="108"/>
  <c r="F7673" i="108"/>
  <c r="F1963" i="108"/>
  <c r="F7672" i="108"/>
  <c r="F4344" i="108"/>
  <c r="F4343" i="108"/>
  <c r="F7671" i="108"/>
  <c r="F7670" i="108"/>
  <c r="F7669" i="108"/>
  <c r="F1962" i="108"/>
  <c r="F7668" i="108"/>
  <c r="F7667" i="108"/>
  <c r="F7666" i="108"/>
  <c r="F7665" i="108"/>
  <c r="F7664" i="108"/>
  <c r="F1961" i="108"/>
  <c r="F7663" i="108"/>
  <c r="F1960" i="108"/>
  <c r="F1959" i="108"/>
  <c r="F7662" i="108"/>
  <c r="F7661" i="108"/>
  <c r="F1958" i="108"/>
  <c r="F4342" i="108"/>
  <c r="F3346" i="108"/>
  <c r="F7660" i="108"/>
  <c r="F3709" i="108"/>
  <c r="F4341" i="108"/>
  <c r="F3345" i="108"/>
  <c r="F7659" i="108"/>
  <c r="F1957" i="108"/>
  <c r="F7658" i="108"/>
  <c r="F1956" i="108"/>
  <c r="F4340" i="108"/>
  <c r="F7657" i="108"/>
  <c r="F7656" i="108"/>
  <c r="F1955" i="108"/>
  <c r="F4339" i="108"/>
  <c r="F7655" i="108"/>
  <c r="F7654" i="108"/>
  <c r="F7653" i="108"/>
  <c r="F7652" i="108"/>
  <c r="F3344" i="108"/>
  <c r="F4338" i="108"/>
  <c r="F1954" i="108"/>
  <c r="F1953" i="108"/>
  <c r="F7651" i="108"/>
  <c r="F1952" i="108"/>
  <c r="F7650" i="108"/>
  <c r="F7649" i="108"/>
  <c r="F7648" i="108"/>
  <c r="F1951" i="108"/>
  <c r="F3343" i="108"/>
  <c r="F7647" i="108"/>
  <c r="F3708" i="108"/>
  <c r="F3342" i="108"/>
  <c r="F7646" i="108"/>
  <c r="F3341" i="108"/>
  <c r="F7645" i="108"/>
  <c r="F7644" i="108"/>
  <c r="F1950" i="108"/>
  <c r="F7643" i="108"/>
  <c r="F4337" i="108"/>
  <c r="F3340" i="108"/>
  <c r="F1949" i="108"/>
  <c r="F7642" i="108"/>
  <c r="F1948" i="108"/>
  <c r="F7641" i="108"/>
  <c r="F1947" i="108"/>
  <c r="F4336" i="108"/>
  <c r="F7640" i="108"/>
  <c r="F1946" i="108"/>
  <c r="F1945" i="108"/>
  <c r="F7639" i="108"/>
  <c r="F3339" i="108"/>
  <c r="F7638" i="108"/>
  <c r="F7637" i="108"/>
  <c r="F4335" i="108"/>
  <c r="F7636" i="108"/>
  <c r="F7635" i="108"/>
  <c r="F7634" i="108"/>
  <c r="F7633" i="108"/>
  <c r="F7632" i="108"/>
  <c r="F7631" i="108"/>
  <c r="F7630" i="108"/>
  <c r="F1944" i="108"/>
  <c r="F7629" i="108"/>
  <c r="F3338" i="108"/>
  <c r="F1943" i="108"/>
  <c r="F7628" i="108"/>
  <c r="F3337" i="108"/>
  <c r="F1942" i="108"/>
  <c r="F7627" i="108"/>
  <c r="F7626" i="108"/>
  <c r="F7625" i="108"/>
  <c r="F1941" i="108"/>
  <c r="F7624" i="108"/>
  <c r="F7623" i="108"/>
  <c r="F1940" i="108"/>
  <c r="F1939" i="108"/>
  <c r="F7622" i="108"/>
  <c r="F7621" i="108"/>
  <c r="F7620" i="108"/>
  <c r="F1938" i="108"/>
  <c r="F7619" i="108"/>
  <c r="F7618" i="108"/>
  <c r="F3336" i="108"/>
  <c r="F7617" i="108"/>
  <c r="F7616" i="108"/>
  <c r="F1937" i="108"/>
  <c r="F7615" i="108"/>
  <c r="F7614" i="108"/>
  <c r="F7613" i="108"/>
  <c r="F7612" i="108"/>
  <c r="F1936" i="108"/>
  <c r="F7611" i="108"/>
  <c r="F7610" i="108"/>
  <c r="F7609" i="108"/>
  <c r="F7608" i="108"/>
  <c r="F7607" i="108"/>
  <c r="F7606" i="108"/>
  <c r="F4334" i="108"/>
  <c r="F1935" i="108"/>
  <c r="F1934" i="108"/>
  <c r="F4333" i="108"/>
  <c r="F3335" i="108"/>
  <c r="F1933" i="108"/>
  <c r="F7605" i="108"/>
  <c r="F7604" i="108"/>
  <c r="F3334" i="108"/>
  <c r="F1932" i="108"/>
  <c r="F1931" i="108"/>
  <c r="F1930" i="108"/>
  <c r="F1929" i="108"/>
  <c r="F7603" i="108"/>
  <c r="F4332" i="108"/>
  <c r="F1928" i="108"/>
  <c r="F3333" i="108"/>
  <c r="F7602" i="108"/>
  <c r="F7601" i="108"/>
  <c r="F1927" i="108"/>
  <c r="F4331" i="108"/>
  <c r="F7600" i="108"/>
  <c r="F1926" i="108"/>
  <c r="F3332" i="108"/>
  <c r="F3331" i="108"/>
  <c r="F7599" i="108"/>
  <c r="F1925" i="108"/>
  <c r="F7598" i="108"/>
  <c r="F7597" i="108"/>
  <c r="F4330" i="108"/>
  <c r="F7596" i="108"/>
  <c r="F1924" i="108"/>
  <c r="F1923" i="108"/>
  <c r="F1922" i="108"/>
  <c r="F1921" i="108"/>
  <c r="F1920" i="108"/>
  <c r="F7595" i="108"/>
  <c r="F7594" i="108"/>
  <c r="F7593" i="108"/>
  <c r="F4329" i="108"/>
  <c r="F4328" i="108"/>
  <c r="F7592" i="108"/>
  <c r="F7591" i="108"/>
  <c r="F7590" i="108"/>
  <c r="F1919" i="108"/>
  <c r="F7589" i="108"/>
  <c r="F7588" i="108"/>
  <c r="F7587" i="108"/>
  <c r="F7586" i="108"/>
  <c r="F7585" i="108"/>
  <c r="F1918" i="108"/>
  <c r="F3330" i="108"/>
  <c r="F4327" i="108"/>
  <c r="F7584" i="108"/>
  <c r="F7583" i="108"/>
  <c r="F1917" i="108"/>
  <c r="F1916" i="108"/>
  <c r="F1915" i="108"/>
  <c r="F7582" i="108"/>
  <c r="F1914" i="108"/>
  <c r="F7581" i="108"/>
  <c r="F7580" i="108"/>
  <c r="F3329" i="108"/>
  <c r="F1913" i="108"/>
  <c r="F7579" i="108"/>
  <c r="F4326" i="108"/>
  <c r="F7578" i="108"/>
  <c r="F7577" i="108"/>
  <c r="F1912" i="108"/>
  <c r="F7576" i="108"/>
  <c r="F7575" i="108"/>
  <c r="F3328" i="108"/>
  <c r="F7574" i="108"/>
  <c r="F7573" i="108"/>
  <c r="F3327" i="108"/>
  <c r="F7572" i="108"/>
  <c r="F7571" i="108"/>
  <c r="F7570" i="108"/>
  <c r="F7569" i="108"/>
  <c r="F3326" i="108"/>
  <c r="F7568" i="108"/>
  <c r="F1911" i="108"/>
  <c r="F7567" i="108"/>
  <c r="F1910" i="108"/>
  <c r="F1909" i="108"/>
  <c r="F3325" i="108"/>
  <c r="F7566" i="108"/>
  <c r="F7565" i="108"/>
  <c r="F1908" i="108"/>
  <c r="F2693" i="108"/>
  <c r="F7564" i="108"/>
  <c r="F7563" i="108"/>
  <c r="F3324" i="108"/>
  <c r="F7562" i="108"/>
  <c r="F7561" i="108"/>
  <c r="F3323" i="108"/>
  <c r="F7560" i="108"/>
  <c r="F2692" i="108"/>
  <c r="F3322" i="108"/>
  <c r="F1907" i="108"/>
  <c r="F1906" i="108"/>
  <c r="F7559" i="108"/>
  <c r="F1905" i="108"/>
  <c r="F3321" i="108"/>
  <c r="F1904" i="108"/>
  <c r="F1903" i="108"/>
  <c r="F1902" i="108"/>
  <c r="F4325" i="108"/>
  <c r="F7558" i="108"/>
  <c r="F7557" i="108"/>
  <c r="F7556" i="108"/>
  <c r="F1901" i="108"/>
  <c r="F7555" i="108"/>
  <c r="F1900" i="108"/>
  <c r="F7554" i="108"/>
  <c r="F1899" i="108"/>
  <c r="F7553" i="108"/>
  <c r="F7552" i="108"/>
  <c r="F7551" i="108"/>
  <c r="F7550" i="108"/>
  <c r="F7549" i="108"/>
  <c r="F7548" i="108"/>
  <c r="F1898" i="108"/>
  <c r="F7547" i="108"/>
  <c r="F7546" i="108"/>
  <c r="F7545" i="108"/>
  <c r="F1897" i="108"/>
  <c r="F3320" i="108"/>
  <c r="F1896" i="108"/>
  <c r="F7544" i="108"/>
  <c r="F7543" i="108"/>
  <c r="F1895" i="108"/>
  <c r="F7542" i="108"/>
  <c r="F1894" i="108"/>
  <c r="F7541" i="108"/>
  <c r="F1893" i="108"/>
  <c r="F7540" i="108"/>
  <c r="F7539" i="108"/>
  <c r="F4324" i="108"/>
  <c r="F1892" i="108"/>
  <c r="F7538" i="108"/>
  <c r="F7537" i="108"/>
  <c r="F3319" i="108"/>
  <c r="F1891" i="108"/>
  <c r="F7536" i="108"/>
  <c r="F7535" i="108"/>
  <c r="F1890" i="108"/>
  <c r="F4323" i="108"/>
  <c r="F7534" i="108"/>
  <c r="F7533" i="108"/>
  <c r="F7532" i="108"/>
  <c r="F7531" i="108"/>
  <c r="F7530" i="108"/>
  <c r="F4322" i="108"/>
  <c r="F7529" i="108"/>
  <c r="F7528" i="108"/>
  <c r="F7527" i="108"/>
  <c r="F7526" i="108"/>
  <c r="F7525" i="108"/>
  <c r="F1889" i="108"/>
  <c r="F7524" i="108"/>
  <c r="F7523" i="108"/>
  <c r="F3318" i="108"/>
  <c r="F7522" i="108"/>
  <c r="F3707" i="108"/>
  <c r="F7521" i="108"/>
  <c r="F7520" i="108"/>
  <c r="F7519" i="108"/>
  <c r="F7518" i="108"/>
  <c r="F1888" i="108"/>
  <c r="F1887" i="108"/>
  <c r="F7517" i="108"/>
  <c r="F4321" i="108"/>
  <c r="F7516" i="108"/>
  <c r="F1886" i="108"/>
  <c r="F1885" i="108"/>
  <c r="F7515" i="108"/>
  <c r="F7514" i="108"/>
  <c r="F1884" i="108"/>
  <c r="F7513" i="108"/>
  <c r="F3317" i="108"/>
  <c r="F1883" i="108"/>
  <c r="F7512" i="108"/>
  <c r="F1882" i="108"/>
  <c r="F7511" i="108"/>
  <c r="F1881" i="108"/>
  <c r="F7510" i="108"/>
  <c r="F7509" i="108"/>
  <c r="F3316" i="108"/>
  <c r="F7508" i="108"/>
  <c r="F7507" i="108"/>
  <c r="F7506" i="108"/>
  <c r="F7505" i="108"/>
  <c r="F7504" i="108"/>
  <c r="F7503" i="108"/>
  <c r="F7502" i="108"/>
  <c r="F7501" i="108"/>
  <c r="F3315" i="108"/>
  <c r="F3314" i="108"/>
  <c r="F7500" i="108"/>
  <c r="F7499" i="108"/>
  <c r="F7498" i="108"/>
  <c r="F1880" i="108"/>
  <c r="F4320" i="108"/>
  <c r="F1879" i="108"/>
  <c r="F7497" i="108"/>
  <c r="F1878" i="108"/>
  <c r="F1877" i="108"/>
  <c r="F1876" i="108"/>
  <c r="F3313" i="108"/>
  <c r="F3312" i="108"/>
  <c r="F1875" i="108"/>
  <c r="F2766" i="108"/>
  <c r="F7496" i="108"/>
  <c r="F7495" i="108"/>
  <c r="F7494" i="108"/>
  <c r="F3311" i="108"/>
  <c r="F1874" i="108"/>
  <c r="F7493" i="108"/>
  <c r="F7492" i="108"/>
  <c r="F7491" i="108"/>
  <c r="F1873" i="108"/>
  <c r="F4319" i="108"/>
  <c r="F4318" i="108"/>
  <c r="F4317" i="108"/>
  <c r="F2691" i="108"/>
  <c r="F7490" i="108"/>
  <c r="F7489" i="108"/>
  <c r="F2765" i="108"/>
  <c r="F7488" i="108"/>
  <c r="F3310" i="108"/>
  <c r="F7487" i="108"/>
  <c r="F1872" i="108"/>
  <c r="F1871" i="108"/>
  <c r="F1870" i="108"/>
  <c r="F7486" i="108"/>
  <c r="F7485" i="108"/>
  <c r="F1869" i="108"/>
  <c r="F7484" i="108"/>
  <c r="F7483" i="108"/>
  <c r="F7482" i="108"/>
  <c r="F7481" i="108"/>
  <c r="F7480" i="108"/>
  <c r="F7479" i="108"/>
  <c r="F3309" i="108"/>
  <c r="F7478" i="108"/>
  <c r="F1868" i="108"/>
  <c r="F1867" i="108"/>
  <c r="F7477" i="108"/>
  <c r="F7476" i="108"/>
  <c r="F1866" i="108"/>
  <c r="F7475" i="108"/>
  <c r="F4316" i="108"/>
  <c r="F1865" i="108"/>
  <c r="F1864" i="108"/>
  <c r="F3308" i="108"/>
  <c r="F1863" i="108"/>
  <c r="F1862" i="108"/>
  <c r="F4315" i="108"/>
  <c r="F1861" i="108"/>
  <c r="F4314" i="108"/>
  <c r="F7474" i="108"/>
  <c r="F7473" i="108"/>
  <c r="F7472" i="108"/>
  <c r="F1860" i="108"/>
  <c r="F7471" i="108"/>
  <c r="F7470" i="108"/>
  <c r="F7469" i="108"/>
  <c r="F4313" i="108"/>
  <c r="F3307" i="108"/>
  <c r="F1859" i="108"/>
  <c r="F7468" i="108"/>
  <c r="F1858" i="108"/>
  <c r="F4312" i="108"/>
  <c r="F7467" i="108"/>
  <c r="F4311" i="108"/>
  <c r="F7466" i="108"/>
  <c r="F3306" i="108"/>
  <c r="F7465" i="108"/>
  <c r="F7464" i="108"/>
  <c r="F3305" i="108"/>
  <c r="F7463" i="108"/>
  <c r="F1857" i="108"/>
  <c r="F1856" i="108"/>
  <c r="F1855" i="108"/>
  <c r="F4310" i="108"/>
  <c r="F7462" i="108"/>
  <c r="F7461" i="108"/>
  <c r="F4309" i="108"/>
  <c r="F7460" i="108"/>
  <c r="F7459" i="108"/>
  <c r="F7458" i="108"/>
  <c r="F1854" i="108"/>
  <c r="F7457" i="108"/>
  <c r="F3304" i="108"/>
  <c r="F7456" i="108"/>
  <c r="F4308" i="108"/>
  <c r="F7455" i="108"/>
  <c r="F7454" i="108"/>
  <c r="F3303" i="108"/>
  <c r="F3302" i="108"/>
  <c r="F7453" i="108"/>
  <c r="F4307" i="108"/>
  <c r="F7452" i="108"/>
  <c r="F7451" i="108"/>
  <c r="F7450" i="108"/>
  <c r="F7449" i="108"/>
  <c r="F7448" i="108"/>
  <c r="F1853" i="108"/>
  <c r="F7447" i="108"/>
  <c r="F7446" i="108"/>
  <c r="F1852" i="108"/>
  <c r="F7445" i="108"/>
  <c r="F7444" i="108"/>
  <c r="F7443" i="108"/>
  <c r="F1851" i="108"/>
  <c r="F7442" i="108"/>
  <c r="F3301" i="108"/>
  <c r="F3300" i="108"/>
  <c r="F7441" i="108"/>
  <c r="F7440" i="108"/>
  <c r="F7439" i="108"/>
  <c r="F3299" i="108"/>
  <c r="F4306" i="108"/>
  <c r="F7438" i="108"/>
  <c r="F1850" i="108"/>
  <c r="F1849" i="108"/>
  <c r="F1848" i="108"/>
  <c r="F1847" i="108"/>
  <c r="F7437" i="108"/>
  <c r="F7436" i="108"/>
  <c r="F1846" i="108"/>
  <c r="F7435" i="108"/>
  <c r="F3298" i="108"/>
  <c r="F7434" i="108"/>
  <c r="F3297" i="108"/>
  <c r="F3296" i="108"/>
  <c r="F1845" i="108"/>
  <c r="F7433" i="108"/>
  <c r="F1844" i="108"/>
  <c r="F7432" i="108"/>
  <c r="F7431" i="108"/>
  <c r="F7430" i="108"/>
  <c r="F7429" i="108"/>
  <c r="F3295" i="108"/>
  <c r="F7428" i="108"/>
  <c r="F7427" i="108"/>
  <c r="F7426" i="108"/>
  <c r="F7425" i="108"/>
  <c r="F7424" i="108"/>
  <c r="F7423" i="108"/>
  <c r="F7422" i="108"/>
  <c r="F1843" i="108"/>
  <c r="F7421" i="108"/>
  <c r="F7420" i="108"/>
  <c r="F1842" i="108"/>
  <c r="F7419" i="108"/>
  <c r="F4305" i="108"/>
  <c r="F7418" i="108"/>
  <c r="F1841" i="108"/>
  <c r="F7417" i="108"/>
  <c r="F1840" i="108"/>
  <c r="F1839" i="108"/>
  <c r="F1838" i="108"/>
  <c r="F7416" i="108"/>
  <c r="F7415" i="108"/>
  <c r="F7414" i="108"/>
  <c r="F7413" i="108"/>
  <c r="F1837" i="108"/>
  <c r="F2690" i="108"/>
  <c r="F7412" i="108"/>
  <c r="F4304" i="108"/>
  <c r="F1836" i="108"/>
  <c r="F7411" i="108"/>
  <c r="F1835" i="108"/>
  <c r="F7410" i="108"/>
  <c r="F1834" i="108"/>
  <c r="F1833" i="108"/>
  <c r="F1832" i="108"/>
  <c r="F1831" i="108"/>
  <c r="F7409" i="108"/>
  <c r="F1830" i="108"/>
  <c r="F1829" i="108"/>
  <c r="F7408" i="108"/>
  <c r="F1828" i="108"/>
  <c r="F7407" i="108"/>
  <c r="F1827" i="108"/>
  <c r="F7406" i="108"/>
  <c r="F1826" i="108"/>
  <c r="F1825" i="108"/>
  <c r="F1824" i="108"/>
  <c r="F7405" i="108"/>
  <c r="F7404" i="108"/>
  <c r="F1823" i="108"/>
  <c r="F7403" i="108"/>
  <c r="F7402" i="108"/>
  <c r="F7401" i="108"/>
  <c r="F3706" i="108"/>
  <c r="F7400" i="108"/>
  <c r="F7399" i="108"/>
  <c r="F3294" i="108"/>
  <c r="F7398" i="108"/>
  <c r="F2689" i="108"/>
  <c r="F1822" i="108"/>
  <c r="F7397" i="108"/>
  <c r="F3632" i="108"/>
  <c r="F1821" i="108"/>
  <c r="F1820" i="108"/>
  <c r="F7396" i="108"/>
  <c r="F7395" i="108"/>
  <c r="F1819" i="108"/>
  <c r="F1818" i="108"/>
  <c r="F3293" i="108"/>
  <c r="F1817" i="108"/>
  <c r="F7394" i="108"/>
  <c r="F1816" i="108"/>
  <c r="F7393" i="108"/>
  <c r="F7392" i="108"/>
  <c r="F7391" i="108"/>
  <c r="F1815" i="108"/>
  <c r="F7390" i="108"/>
  <c r="F7389" i="108"/>
  <c r="F7388" i="108"/>
  <c r="F7387" i="108"/>
  <c r="F7386" i="108"/>
  <c r="F4303" i="108"/>
  <c r="F3705" i="108"/>
  <c r="F1814" i="108"/>
  <c r="F7385" i="108"/>
  <c r="F1813" i="108"/>
  <c r="F1812" i="108"/>
  <c r="F1811" i="108"/>
  <c r="F1810" i="108"/>
  <c r="F1809" i="108"/>
  <c r="F7384" i="108"/>
  <c r="F1808" i="108"/>
  <c r="F3292" i="108"/>
  <c r="F7383" i="108"/>
  <c r="F7382" i="108"/>
  <c r="F7381" i="108"/>
  <c r="F3291" i="108"/>
  <c r="F1807" i="108"/>
  <c r="F3290" i="108"/>
  <c r="F7380" i="108"/>
  <c r="F7379" i="108"/>
  <c r="F7378" i="108"/>
  <c r="F1806" i="108"/>
  <c r="F7377" i="108"/>
  <c r="F1805" i="108"/>
  <c r="F7376" i="108"/>
  <c r="F7375" i="108"/>
  <c r="F1804" i="108"/>
  <c r="F7374" i="108"/>
  <c r="F7373" i="108"/>
  <c r="F7372" i="108"/>
  <c r="F7371" i="108"/>
  <c r="F1803" i="108"/>
  <c r="F4302" i="108"/>
  <c r="F4301" i="108"/>
  <c r="F1802" i="108"/>
  <c r="F7370" i="108"/>
  <c r="F7369" i="108"/>
  <c r="F3289" i="108"/>
  <c r="F3288" i="108"/>
  <c r="F1801" i="108"/>
  <c r="F7368" i="108"/>
  <c r="F1800" i="108"/>
  <c r="F7367" i="108"/>
  <c r="F3287" i="108"/>
  <c r="F3286" i="108"/>
  <c r="F7366" i="108"/>
  <c r="F7365" i="108"/>
  <c r="F3285" i="108"/>
  <c r="F3284" i="108"/>
  <c r="F1799" i="108"/>
  <c r="F7364" i="108"/>
  <c r="F7363" i="108"/>
  <c r="F4300" i="108"/>
  <c r="F4299" i="108"/>
  <c r="F7362" i="108"/>
  <c r="F4298" i="108"/>
  <c r="F7361" i="108"/>
  <c r="F7360" i="108"/>
  <c r="F7359" i="108"/>
  <c r="F7358" i="108"/>
  <c r="F7357" i="108"/>
  <c r="F7356" i="108"/>
  <c r="F7355" i="108"/>
  <c r="F7354" i="108"/>
  <c r="F7353" i="108"/>
  <c r="F7352" i="108"/>
  <c r="F1798" i="108"/>
  <c r="F7351" i="108"/>
  <c r="F7350" i="108"/>
  <c r="F1797" i="108"/>
  <c r="F7349" i="108"/>
  <c r="F3283" i="108"/>
  <c r="F7348" i="108"/>
  <c r="F1796" i="108"/>
  <c r="F1795" i="108"/>
  <c r="F7347" i="108"/>
  <c r="F7346" i="108"/>
  <c r="F3282" i="108"/>
  <c r="F4297" i="108"/>
  <c r="F7345" i="108"/>
  <c r="F1794" i="108"/>
  <c r="F7344" i="108"/>
  <c r="F1793" i="108"/>
  <c r="F2688" i="108"/>
  <c r="F1792" i="108"/>
  <c r="F7343" i="108"/>
  <c r="F3281" i="108"/>
  <c r="F7342" i="108"/>
  <c r="F1791" i="108"/>
  <c r="F4296" i="108"/>
  <c r="F2764" i="108"/>
  <c r="F7341" i="108"/>
  <c r="F7340" i="108"/>
  <c r="F4295" i="108"/>
  <c r="F7339" i="108"/>
  <c r="F7338" i="108"/>
  <c r="F1790" i="108"/>
  <c r="F1789" i="108"/>
  <c r="F7337" i="108"/>
  <c r="F7336" i="108"/>
  <c r="F7335" i="108"/>
  <c r="F3280" i="108"/>
  <c r="F3279" i="108"/>
  <c r="F3278" i="108"/>
  <c r="F4294" i="108"/>
  <c r="F1788" i="108"/>
  <c r="F7334" i="108"/>
  <c r="F3277" i="108"/>
  <c r="F4293" i="108"/>
  <c r="F1787" i="108"/>
  <c r="F1786" i="108"/>
  <c r="F4292" i="108"/>
  <c r="F3276" i="108"/>
  <c r="F3275" i="108"/>
  <c r="F7333" i="108"/>
  <c r="F1785" i="108"/>
  <c r="F7332" i="108"/>
  <c r="F1784" i="108"/>
  <c r="F4291" i="108"/>
  <c r="F3704" i="108"/>
  <c r="F1783" i="108"/>
  <c r="F7331" i="108"/>
  <c r="F7330" i="108"/>
  <c r="F7329" i="108"/>
  <c r="F7328" i="108"/>
  <c r="F7327" i="108"/>
  <c r="F7326" i="108"/>
  <c r="F1782" i="108"/>
  <c r="F7325" i="108"/>
  <c r="F1781" i="108"/>
  <c r="F7324" i="108"/>
  <c r="F1780" i="108"/>
  <c r="F7323" i="108"/>
  <c r="F4290" i="108"/>
  <c r="F7322" i="108"/>
  <c r="F2687" i="108"/>
  <c r="F4289" i="108"/>
  <c r="F4288" i="108"/>
  <c r="F7321" i="108"/>
  <c r="F1779" i="108"/>
  <c r="F7320" i="108"/>
  <c r="F7319" i="108"/>
  <c r="F7318" i="108"/>
  <c r="F7317" i="108"/>
  <c r="F1778" i="108"/>
  <c r="F7316" i="108"/>
  <c r="F7315" i="108"/>
  <c r="F7314" i="108"/>
  <c r="F1777" i="108"/>
  <c r="F7313" i="108"/>
  <c r="F7312" i="108"/>
  <c r="F7311" i="108"/>
  <c r="F7310" i="108"/>
  <c r="F3274" i="108"/>
  <c r="F7309" i="108"/>
  <c r="F1776" i="108"/>
  <c r="F3273" i="108"/>
  <c r="F3272" i="108"/>
  <c r="F7308" i="108"/>
  <c r="F4287" i="108"/>
  <c r="F7307" i="108"/>
  <c r="F3271" i="108"/>
  <c r="F1775" i="108"/>
  <c r="F1774" i="108"/>
  <c r="F1773" i="108"/>
  <c r="F3270" i="108"/>
  <c r="F1772" i="108"/>
  <c r="F4286" i="108"/>
  <c r="F7306" i="108"/>
  <c r="F7305" i="108"/>
  <c r="F1771" i="108"/>
  <c r="F7304" i="108"/>
  <c r="F7303" i="108"/>
  <c r="F7302" i="108"/>
  <c r="F7301" i="108"/>
  <c r="F7300" i="108"/>
  <c r="F7299" i="108"/>
  <c r="F4285" i="108"/>
  <c r="F7298" i="108"/>
  <c r="F7297" i="108"/>
  <c r="F7296" i="108"/>
  <c r="F3269" i="108"/>
  <c r="F2763" i="108"/>
  <c r="F4284" i="108"/>
  <c r="F1770" i="108"/>
  <c r="F1769" i="108"/>
  <c r="F1768" i="108"/>
  <c r="F7295" i="108"/>
  <c r="F1767" i="108"/>
  <c r="F7294" i="108"/>
  <c r="F7293" i="108"/>
  <c r="F3268" i="108"/>
  <c r="F7292" i="108"/>
  <c r="F1766" i="108"/>
  <c r="F3267" i="108"/>
  <c r="F1765" i="108"/>
  <c r="F1764" i="108"/>
  <c r="F7291" i="108"/>
  <c r="F3266" i="108"/>
  <c r="F1763" i="108"/>
  <c r="F3265" i="108"/>
  <c r="F4283" i="108"/>
  <c r="F3264" i="108"/>
  <c r="F1762" i="108"/>
  <c r="F7290" i="108"/>
  <c r="F3631" i="108"/>
  <c r="F7289" i="108"/>
  <c r="F4282" i="108"/>
  <c r="F7288" i="108"/>
  <c r="F7287" i="108"/>
  <c r="F7286" i="108"/>
  <c r="F7285" i="108"/>
  <c r="F7284" i="108"/>
  <c r="F7283" i="108"/>
  <c r="F7282" i="108"/>
  <c r="F7281" i="108"/>
  <c r="F3703" i="108"/>
  <c r="F3263" i="108"/>
  <c r="F7280" i="108"/>
  <c r="F4281" i="108"/>
  <c r="F7279" i="108"/>
  <c r="F7278" i="108"/>
  <c r="F1761" i="108"/>
  <c r="F1760" i="108"/>
  <c r="F7277" i="108"/>
  <c r="F1759" i="108"/>
  <c r="F1758" i="108"/>
  <c r="F7276" i="108"/>
  <c r="F4280" i="108"/>
  <c r="F4279" i="108"/>
  <c r="F4278" i="108"/>
  <c r="F7275" i="108"/>
  <c r="F7274" i="108"/>
  <c r="F1757" i="108"/>
  <c r="F7273" i="108"/>
  <c r="F7272" i="108"/>
  <c r="F7271" i="108"/>
  <c r="F3262" i="108"/>
  <c r="F7270" i="108"/>
  <c r="F7269" i="108"/>
  <c r="F4277" i="108"/>
  <c r="F2686" i="108"/>
  <c r="F7268" i="108"/>
  <c r="F3702" i="108"/>
  <c r="F1756" i="108"/>
  <c r="F7267" i="108"/>
  <c r="F1755" i="108"/>
  <c r="F4276" i="108"/>
  <c r="F1754" i="108"/>
  <c r="F1753" i="108"/>
  <c r="F7266" i="108"/>
  <c r="F7265" i="108"/>
  <c r="F4275" i="108"/>
  <c r="F1752" i="108"/>
  <c r="F7264" i="108"/>
  <c r="F3261" i="108"/>
  <c r="F7263" i="108"/>
  <c r="F7262" i="108"/>
  <c r="F1751" i="108"/>
  <c r="F4274" i="108"/>
  <c r="F7261" i="108"/>
  <c r="F7260" i="108"/>
  <c r="F1750" i="108"/>
  <c r="F1749" i="108"/>
  <c r="F3260" i="108"/>
  <c r="F1748" i="108"/>
  <c r="F3259" i="108"/>
  <c r="F7259" i="108"/>
  <c r="F7258" i="108"/>
  <c r="F1747" i="108"/>
  <c r="F1746" i="108"/>
  <c r="F3258" i="108"/>
  <c r="F1745" i="108"/>
  <c r="F3257" i="108"/>
  <c r="F3256" i="108"/>
  <c r="F3255" i="108"/>
  <c r="F7257" i="108"/>
  <c r="F7256" i="108"/>
  <c r="F1744" i="108"/>
  <c r="F7255" i="108"/>
  <c r="F7254" i="108"/>
  <c r="F7253" i="108"/>
  <c r="F7252" i="108"/>
  <c r="F7251" i="108"/>
  <c r="F7250" i="108"/>
  <c r="F7249" i="108"/>
  <c r="F7248" i="108"/>
  <c r="F3254" i="108"/>
  <c r="F7247" i="108"/>
  <c r="F1743" i="108"/>
  <c r="F3253" i="108"/>
  <c r="F1742" i="108"/>
  <c r="F1741" i="108"/>
  <c r="F7246" i="108"/>
  <c r="F4273" i="108"/>
  <c r="F7245" i="108"/>
  <c r="F7244" i="108"/>
  <c r="F7243" i="108"/>
  <c r="F7242" i="108"/>
  <c r="F7241" i="108"/>
  <c r="F7240" i="108"/>
  <c r="F7239" i="108"/>
  <c r="F1740" i="108"/>
  <c r="F1739" i="108"/>
  <c r="F7238" i="108"/>
  <c r="F7237" i="108"/>
  <c r="F3701" i="108"/>
  <c r="F7236" i="108"/>
  <c r="F3252" i="108"/>
  <c r="F1738" i="108"/>
  <c r="F7235" i="108"/>
  <c r="F7234" i="108"/>
  <c r="F3251" i="108"/>
  <c r="F3250" i="108"/>
  <c r="F1737" i="108"/>
  <c r="F4272" i="108"/>
  <c r="F7233" i="108"/>
  <c r="F7232" i="108"/>
  <c r="F1736" i="108"/>
  <c r="F3249" i="108"/>
  <c r="F7231" i="108"/>
  <c r="F1735" i="108"/>
  <c r="F7230" i="108"/>
  <c r="F7229" i="108"/>
  <c r="F1734" i="108"/>
  <c r="F7228" i="108"/>
  <c r="F7227" i="108"/>
  <c r="F7226" i="108"/>
  <c r="F2685" i="108"/>
  <c r="F1733" i="108"/>
  <c r="F4271" i="108"/>
  <c r="F1732" i="108"/>
  <c r="F7225" i="108"/>
  <c r="F4270" i="108"/>
  <c r="F1731" i="108"/>
  <c r="F1730" i="108"/>
  <c r="F7224" i="108"/>
  <c r="F7223" i="108"/>
  <c r="F7222" i="108"/>
  <c r="F3248" i="108"/>
  <c r="F1729" i="108"/>
  <c r="F3247" i="108"/>
  <c r="F7221" i="108"/>
  <c r="F1728" i="108"/>
  <c r="F1727" i="108"/>
  <c r="F7220" i="108"/>
  <c r="F7219" i="108"/>
  <c r="F3246" i="108"/>
  <c r="F1726" i="108"/>
  <c r="F3245" i="108"/>
  <c r="F7218" i="108"/>
  <c r="F3700" i="108"/>
  <c r="F7217" i="108"/>
  <c r="F7216" i="108"/>
  <c r="F7215" i="108"/>
  <c r="F7214" i="108"/>
  <c r="F1725" i="108"/>
  <c r="F7213" i="108"/>
  <c r="F7212" i="108"/>
  <c r="F7211" i="108"/>
  <c r="F7210" i="108"/>
  <c r="F7209" i="108"/>
  <c r="F1724" i="108"/>
  <c r="F3630" i="108"/>
  <c r="F7208" i="108"/>
  <c r="F7207" i="108"/>
  <c r="F1723" i="108"/>
  <c r="F7206" i="108"/>
  <c r="F7205" i="108"/>
  <c r="F1722" i="108"/>
  <c r="F7204" i="108"/>
  <c r="F3244" i="108"/>
  <c r="F3243" i="108"/>
  <c r="F3242" i="108"/>
  <c r="F7203" i="108"/>
  <c r="F7202" i="108"/>
  <c r="F7201" i="108"/>
  <c r="F1721" i="108"/>
  <c r="F4269" i="108"/>
  <c r="F4268" i="108"/>
  <c r="F1720" i="108"/>
  <c r="F1719" i="108"/>
  <c r="F7200" i="108"/>
  <c r="F7199" i="108"/>
  <c r="F7198" i="108"/>
  <c r="F2762" i="108"/>
  <c r="F1718" i="108"/>
  <c r="F7197" i="108"/>
  <c r="F7196" i="108"/>
  <c r="F3241" i="108"/>
  <c r="F7195" i="108"/>
  <c r="F7194" i="108"/>
  <c r="F4267" i="108"/>
  <c r="F4266" i="108"/>
  <c r="F7193" i="108"/>
  <c r="F3240" i="108"/>
  <c r="F1717" i="108"/>
  <c r="F4265" i="108"/>
  <c r="F7192" i="108"/>
  <c r="F7191" i="108"/>
  <c r="F4264" i="108"/>
  <c r="F4263" i="108"/>
  <c r="F7190" i="108"/>
  <c r="F2684" i="108"/>
  <c r="F7189" i="108"/>
  <c r="F7188" i="108"/>
  <c r="F7187" i="108"/>
  <c r="F7186" i="108"/>
  <c r="F1716" i="108"/>
  <c r="F7185" i="108"/>
  <c r="F1715" i="108"/>
  <c r="F3239" i="108"/>
  <c r="F3238" i="108"/>
  <c r="F7184" i="108"/>
  <c r="F4262" i="108"/>
  <c r="F3237" i="108"/>
  <c r="F7183" i="108"/>
  <c r="F7182" i="108"/>
  <c r="F1714" i="108"/>
  <c r="F7181" i="108"/>
  <c r="F7180" i="108"/>
  <c r="F1713" i="108"/>
  <c r="F7179" i="108"/>
  <c r="F7178" i="108"/>
  <c r="F7177" i="108"/>
  <c r="F1712" i="108"/>
  <c r="F7176" i="108"/>
  <c r="F7175" i="108"/>
  <c r="F1711" i="108"/>
  <c r="F1710" i="108"/>
  <c r="F4261" i="108"/>
  <c r="F7174" i="108"/>
  <c r="F1709" i="108"/>
  <c r="F7173" i="108"/>
  <c r="F3236" i="108"/>
  <c r="F1708" i="108"/>
  <c r="F1707" i="108"/>
  <c r="F1706" i="108"/>
  <c r="F7172" i="108"/>
  <c r="F1705" i="108"/>
  <c r="F4260" i="108"/>
  <c r="F7171" i="108"/>
  <c r="F3235" i="108"/>
  <c r="F1704" i="108"/>
  <c r="F1703" i="108"/>
  <c r="F3234" i="108"/>
  <c r="F4259" i="108"/>
  <c r="F4258" i="108"/>
  <c r="F7170" i="108"/>
  <c r="F3699" i="108"/>
  <c r="F1702" i="108"/>
  <c r="F4257" i="108"/>
  <c r="F3233" i="108"/>
  <c r="F4256" i="108"/>
  <c r="F7169" i="108"/>
  <c r="F3232" i="108"/>
  <c r="F7168" i="108"/>
  <c r="F7167" i="108"/>
  <c r="F7166" i="108"/>
  <c r="F7165" i="108"/>
  <c r="F3698" i="108"/>
  <c r="F3231" i="108"/>
  <c r="F3697" i="108"/>
  <c r="F7164" i="108"/>
  <c r="F3230" i="108"/>
  <c r="F2761" i="108"/>
  <c r="F7163" i="108"/>
  <c r="F7162" i="108"/>
  <c r="F1701" i="108"/>
  <c r="F4255" i="108"/>
  <c r="F7161" i="108"/>
  <c r="F7160" i="108"/>
  <c r="F7159" i="108"/>
  <c r="F7158" i="108"/>
  <c r="F7157" i="108"/>
  <c r="F1700" i="108"/>
  <c r="F4254" i="108"/>
  <c r="F3229" i="108"/>
  <c r="F7156" i="108"/>
  <c r="F7155" i="108"/>
  <c r="F7154" i="108"/>
  <c r="F1699" i="108"/>
  <c r="F1698" i="108"/>
  <c r="F3228" i="108"/>
  <c r="F1697" i="108"/>
  <c r="F3227" i="108"/>
  <c r="F3696" i="108"/>
  <c r="F7153" i="108"/>
  <c r="F7152" i="108"/>
  <c r="F1696" i="108"/>
  <c r="F7151" i="108"/>
  <c r="F7150" i="108"/>
  <c r="F1695" i="108"/>
  <c r="F7149" i="108"/>
  <c r="F7148" i="108"/>
  <c r="F7147" i="108"/>
  <c r="F1694" i="108"/>
  <c r="F4253" i="108"/>
  <c r="F4252" i="108"/>
  <c r="F1693" i="108"/>
  <c r="F1692" i="108"/>
  <c r="F4251" i="108"/>
  <c r="F3226" i="108"/>
  <c r="F7146" i="108"/>
  <c r="F7145" i="108"/>
  <c r="F1691" i="108"/>
  <c r="F7144" i="108"/>
  <c r="F7143" i="108"/>
  <c r="F7142" i="108"/>
  <c r="F1690" i="108"/>
  <c r="F1689" i="108"/>
  <c r="F7141" i="108"/>
  <c r="F1688" i="108"/>
  <c r="F7140" i="108"/>
  <c r="F4250" i="108"/>
  <c r="F7139" i="108"/>
  <c r="F7138" i="108"/>
  <c r="F3225" i="108"/>
  <c r="F7137" i="108"/>
  <c r="F3224" i="108"/>
  <c r="F7136" i="108"/>
  <c r="F1687" i="108"/>
  <c r="F7135" i="108"/>
  <c r="F1686" i="108"/>
  <c r="F3223" i="108"/>
  <c r="F7134" i="108"/>
  <c r="F7133" i="108"/>
  <c r="F1685" i="108"/>
  <c r="F7132" i="108"/>
  <c r="F7131" i="108"/>
  <c r="F1684" i="108"/>
  <c r="F3222" i="108"/>
  <c r="F7130" i="108"/>
  <c r="F7129" i="108"/>
  <c r="F3221" i="108"/>
  <c r="F7128" i="108"/>
  <c r="F3695" i="108"/>
  <c r="F4249" i="108"/>
  <c r="F3220" i="108"/>
  <c r="F1683" i="108"/>
  <c r="F7127" i="108"/>
  <c r="F7126" i="108"/>
  <c r="F4248" i="108"/>
  <c r="F1682" i="108"/>
  <c r="F1681" i="108"/>
  <c r="F4247" i="108"/>
  <c r="F7125" i="108"/>
  <c r="F1680" i="108"/>
  <c r="F4246" i="108"/>
  <c r="F1679" i="108"/>
  <c r="F7124" i="108"/>
  <c r="F7123" i="108"/>
  <c r="F1678" i="108"/>
  <c r="F7122" i="108"/>
  <c r="F1677" i="108"/>
  <c r="F1676" i="108"/>
  <c r="F7121" i="108"/>
  <c r="F7120" i="108"/>
  <c r="F1675" i="108"/>
  <c r="F7119" i="108"/>
  <c r="F7118" i="108"/>
  <c r="F7117" i="108"/>
  <c r="F7116" i="108"/>
  <c r="F7115" i="108"/>
  <c r="F1674" i="108"/>
  <c r="F7114" i="108"/>
  <c r="F1673" i="108"/>
  <c r="F4245" i="108"/>
  <c r="F7113" i="108"/>
  <c r="F7112" i="108"/>
  <c r="F7111" i="108"/>
  <c r="F1672" i="108"/>
  <c r="F7110" i="108"/>
  <c r="F7109" i="108"/>
  <c r="F7108" i="108"/>
  <c r="F1671" i="108"/>
  <c r="F7107" i="108"/>
  <c r="F1670" i="108"/>
  <c r="F7106" i="108"/>
  <c r="F7105" i="108"/>
  <c r="F7104" i="108"/>
  <c r="F7103" i="108"/>
  <c r="F7102" i="108"/>
  <c r="F1669" i="108"/>
  <c r="F1668" i="108"/>
  <c r="F7101" i="108"/>
  <c r="F3219" i="108"/>
  <c r="F1667" i="108"/>
  <c r="F7100" i="108"/>
  <c r="F7099" i="108"/>
  <c r="F7098" i="108"/>
  <c r="F7097" i="108"/>
  <c r="F7096" i="108"/>
  <c r="F2760" i="108"/>
  <c r="F1666" i="108"/>
  <c r="F2759" i="108"/>
  <c r="F1665" i="108"/>
  <c r="F1664" i="108"/>
  <c r="F2758" i="108"/>
  <c r="F3218" i="108"/>
  <c r="F2757" i="108"/>
  <c r="F7095" i="108"/>
  <c r="F7094" i="108"/>
  <c r="F1663" i="108"/>
  <c r="F7093" i="108"/>
  <c r="F1662" i="108"/>
  <c r="F7092" i="108"/>
  <c r="F1661" i="108"/>
  <c r="F3217" i="108"/>
  <c r="F7091" i="108"/>
  <c r="F4244" i="108"/>
  <c r="F4243" i="108"/>
  <c r="F7090" i="108"/>
  <c r="F4242" i="108"/>
  <c r="F1660" i="108"/>
  <c r="F3216" i="108"/>
  <c r="F3215" i="108"/>
  <c r="F1659" i="108"/>
  <c r="F4241" i="108"/>
  <c r="F7089" i="108"/>
  <c r="F7088" i="108"/>
  <c r="F7087" i="108"/>
  <c r="F4240" i="108"/>
  <c r="F1658" i="108"/>
  <c r="F1657" i="108"/>
  <c r="F3214" i="108"/>
  <c r="F7086" i="108"/>
  <c r="F7085" i="108"/>
  <c r="F3629" i="108"/>
  <c r="F4239" i="108"/>
  <c r="F7084" i="108"/>
  <c r="F1656" i="108"/>
  <c r="F7083" i="108"/>
  <c r="F4238" i="108"/>
  <c r="F7082" i="108"/>
  <c r="F1655" i="108"/>
  <c r="F1654" i="108"/>
  <c r="F1653" i="108"/>
  <c r="F3213" i="108"/>
  <c r="F7081" i="108"/>
  <c r="F4237" i="108"/>
  <c r="F7080" i="108"/>
  <c r="F3212" i="108"/>
  <c r="F3211" i="108"/>
  <c r="F7079" i="108"/>
  <c r="F7078" i="108"/>
  <c r="F3628" i="108"/>
  <c r="F1652" i="108"/>
  <c r="F1651" i="108"/>
  <c r="F1650" i="108"/>
  <c r="F1649" i="108"/>
  <c r="F7077" i="108"/>
  <c r="F7076" i="108"/>
  <c r="F1648" i="108"/>
  <c r="F7075" i="108"/>
  <c r="F1647" i="108"/>
  <c r="F3210" i="108"/>
  <c r="F7074" i="108"/>
  <c r="F7073" i="108"/>
  <c r="F1646" i="108"/>
  <c r="F7072" i="108"/>
  <c r="F7071" i="108"/>
  <c r="F7070" i="108"/>
  <c r="F4236" i="108"/>
  <c r="F1645" i="108"/>
  <c r="F2756" i="108"/>
  <c r="F7069" i="108"/>
  <c r="F1644" i="108"/>
  <c r="F4235" i="108"/>
  <c r="F1643" i="108"/>
  <c r="F1642" i="108"/>
  <c r="F1641" i="108"/>
  <c r="F4234" i="108"/>
  <c r="F3209" i="108"/>
  <c r="F4233" i="108"/>
  <c r="F7068" i="108"/>
  <c r="F4232" i="108"/>
  <c r="F7067" i="108"/>
  <c r="F7066" i="108"/>
  <c r="F7065" i="108"/>
  <c r="F7064" i="108"/>
  <c r="F4231" i="108"/>
  <c r="F7063" i="108"/>
  <c r="F7062" i="108"/>
  <c r="F1640" i="108"/>
  <c r="F1639" i="108"/>
  <c r="F4230" i="108"/>
  <c r="F7061" i="108"/>
  <c r="F7060" i="108"/>
  <c r="F4229" i="108"/>
  <c r="F7059" i="108"/>
  <c r="F1638" i="108"/>
  <c r="F1637" i="108"/>
  <c r="F1636" i="108"/>
  <c r="F1635" i="108"/>
  <c r="F7058" i="108"/>
  <c r="F4228" i="108"/>
  <c r="F1634" i="108"/>
  <c r="F1633" i="108"/>
  <c r="F4227" i="108"/>
  <c r="F3694" i="108"/>
  <c r="F7057" i="108"/>
  <c r="F7056" i="108"/>
  <c r="F1632" i="108"/>
  <c r="F7055" i="108"/>
  <c r="F3208" i="108"/>
  <c r="F4226" i="108"/>
  <c r="F1631" i="108"/>
  <c r="F7054" i="108"/>
  <c r="F7053" i="108"/>
  <c r="F1630" i="108"/>
  <c r="F7052" i="108"/>
  <c r="F1629" i="108"/>
  <c r="F7051" i="108"/>
  <c r="F7050" i="108"/>
  <c r="F1628" i="108"/>
  <c r="F7049" i="108"/>
  <c r="F7048" i="108"/>
  <c r="F4225" i="108"/>
  <c r="F4224" i="108"/>
  <c r="F1627" i="108"/>
  <c r="F4223" i="108"/>
  <c r="F1626" i="108"/>
  <c r="F7047" i="108"/>
  <c r="F1625" i="108"/>
  <c r="F7046" i="108"/>
  <c r="F1624" i="108"/>
  <c r="F3207" i="108"/>
  <c r="F7045" i="108"/>
  <c r="F7044" i="108"/>
  <c r="F7043" i="108"/>
  <c r="F1623" i="108"/>
  <c r="F2683" i="108"/>
  <c r="F7042" i="108"/>
  <c r="F7041" i="108"/>
  <c r="F7040" i="108"/>
  <c r="F7039" i="108"/>
  <c r="F4222" i="108"/>
  <c r="F1622" i="108"/>
  <c r="F3206" i="108"/>
  <c r="F1621" i="108"/>
  <c r="F7038" i="108"/>
  <c r="F1620" i="108"/>
  <c r="F1619" i="108"/>
  <c r="F3205" i="108"/>
  <c r="F7037" i="108"/>
  <c r="F1618" i="108"/>
  <c r="F2682" i="108"/>
  <c r="F7036" i="108"/>
  <c r="F3204" i="108"/>
  <c r="F1617" i="108"/>
  <c r="F1616" i="108"/>
  <c r="F1615" i="108"/>
  <c r="F7035" i="108"/>
  <c r="F1614" i="108"/>
  <c r="F1613" i="108"/>
  <c r="F3693" i="108"/>
  <c r="F1612" i="108"/>
  <c r="F7034" i="108"/>
  <c r="F1611" i="108"/>
  <c r="F7033" i="108"/>
  <c r="F7032" i="108"/>
  <c r="F1610" i="108"/>
  <c r="F1609" i="108"/>
  <c r="F3203" i="108"/>
  <c r="F4221" i="108"/>
  <c r="F7031" i="108"/>
  <c r="F3202" i="108"/>
  <c r="F4220" i="108"/>
  <c r="F7030" i="108"/>
  <c r="F3201" i="108"/>
  <c r="F4219" i="108"/>
  <c r="F7029" i="108"/>
  <c r="F1608" i="108"/>
  <c r="F7028" i="108"/>
  <c r="F7027" i="108"/>
  <c r="F7026" i="108"/>
  <c r="F3200" i="108"/>
  <c r="F7025" i="108"/>
  <c r="F1607" i="108"/>
  <c r="F2755" i="108"/>
  <c r="F1606" i="108"/>
  <c r="F1605" i="108"/>
  <c r="F7024" i="108"/>
  <c r="F7023" i="108"/>
  <c r="F7022" i="108"/>
  <c r="F7021" i="108"/>
  <c r="F1604" i="108"/>
  <c r="F3199" i="108"/>
  <c r="F3198" i="108"/>
  <c r="F3692" i="108"/>
  <c r="F4218" i="108"/>
  <c r="F7020" i="108"/>
  <c r="F7019" i="108"/>
  <c r="F3197" i="108"/>
  <c r="F1603" i="108"/>
  <c r="F1602" i="108"/>
  <c r="F1601" i="108"/>
  <c r="F3196" i="108"/>
  <c r="F7018" i="108"/>
  <c r="F1600" i="108"/>
  <c r="F7017" i="108"/>
  <c r="F1599" i="108"/>
  <c r="F7016" i="108"/>
  <c r="F7015" i="108"/>
  <c r="F3195" i="108"/>
  <c r="F1598" i="108"/>
  <c r="F4217" i="108"/>
  <c r="F7014" i="108"/>
  <c r="F3194" i="108"/>
  <c r="F1597" i="108"/>
  <c r="F7013" i="108"/>
  <c r="F4216" i="108"/>
  <c r="F1596" i="108"/>
  <c r="F3193" i="108"/>
  <c r="F7012" i="108"/>
  <c r="F7011" i="108"/>
  <c r="F7010" i="108"/>
  <c r="F3192" i="108"/>
  <c r="F1595" i="108"/>
  <c r="F7009" i="108"/>
  <c r="F7008" i="108"/>
  <c r="F3191" i="108"/>
  <c r="F7007" i="108"/>
  <c r="F1594" i="108"/>
  <c r="F7006" i="108"/>
  <c r="F7005" i="108"/>
  <c r="F4215" i="108"/>
  <c r="F4214" i="108"/>
  <c r="F7004" i="108"/>
  <c r="F4213" i="108"/>
  <c r="F3190" i="108"/>
  <c r="F7003" i="108"/>
  <c r="F1593" i="108"/>
  <c r="F1592" i="108"/>
  <c r="F1591" i="108"/>
  <c r="F4212" i="108"/>
  <c r="F7002" i="108"/>
  <c r="F7001" i="108"/>
  <c r="F7000" i="108"/>
  <c r="F6999" i="108"/>
  <c r="F6998" i="108"/>
  <c r="F6997" i="108"/>
  <c r="F1590" i="108"/>
  <c r="F6996" i="108"/>
  <c r="F1589" i="108"/>
  <c r="F6995" i="108"/>
  <c r="F6994" i="108"/>
  <c r="F3189" i="108"/>
  <c r="F6993" i="108"/>
  <c r="F1588" i="108"/>
  <c r="F6992" i="108"/>
  <c r="F1587" i="108"/>
  <c r="F1586" i="108"/>
  <c r="F6991" i="108"/>
  <c r="F6990" i="108"/>
  <c r="F6989" i="108"/>
  <c r="F4211" i="108"/>
  <c r="F6988" i="108"/>
  <c r="F1585" i="108"/>
  <c r="F6987" i="108"/>
  <c r="F6986" i="108"/>
  <c r="F6985" i="108"/>
  <c r="F6984" i="108"/>
  <c r="F4210" i="108"/>
  <c r="F1584" i="108"/>
  <c r="F4209" i="108"/>
  <c r="F1583" i="108"/>
  <c r="F3691" i="108"/>
  <c r="F6983" i="108"/>
  <c r="F6982" i="108"/>
  <c r="F6981" i="108"/>
  <c r="F1582" i="108"/>
  <c r="F1581" i="108"/>
  <c r="F6980" i="108"/>
  <c r="F6979" i="108"/>
  <c r="F6978" i="108"/>
  <c r="F3690" i="108"/>
  <c r="F3188" i="108"/>
  <c r="F6977" i="108"/>
  <c r="F1580" i="108"/>
  <c r="F6976" i="108"/>
  <c r="F4208" i="108"/>
  <c r="F1579" i="108"/>
  <c r="F1578" i="108"/>
  <c r="F1577" i="108"/>
  <c r="F3187" i="108"/>
  <c r="F6975" i="108"/>
  <c r="F3186" i="108"/>
  <c r="F3185" i="108"/>
  <c r="F1576" i="108"/>
  <c r="F3184" i="108"/>
  <c r="F6974" i="108"/>
  <c r="F6973" i="108"/>
  <c r="F6972" i="108"/>
  <c r="F6971" i="108"/>
  <c r="F1575" i="108"/>
  <c r="F3183" i="108"/>
  <c r="F4207" i="108"/>
  <c r="F1574" i="108"/>
  <c r="F6970" i="108"/>
  <c r="F1573" i="108"/>
  <c r="F6969" i="108"/>
  <c r="F6968" i="108"/>
  <c r="F3182" i="108"/>
  <c r="F6967" i="108"/>
  <c r="F6966" i="108"/>
  <c r="F6965" i="108"/>
  <c r="F4206" i="108"/>
  <c r="F1572" i="108"/>
  <c r="F6964" i="108"/>
  <c r="F1571" i="108"/>
  <c r="F1570" i="108"/>
  <c r="F6963" i="108"/>
  <c r="F4205" i="108"/>
  <c r="F6962" i="108"/>
  <c r="F6961" i="108"/>
  <c r="F6960" i="108"/>
  <c r="F6959" i="108"/>
  <c r="F6958" i="108"/>
  <c r="F6957" i="108"/>
  <c r="F3181" i="108"/>
  <c r="F4204" i="108"/>
  <c r="F6956" i="108"/>
  <c r="F4203" i="108"/>
  <c r="F6955" i="108"/>
  <c r="F1569" i="108"/>
  <c r="F4202" i="108"/>
  <c r="F6954" i="108"/>
  <c r="F1568" i="108"/>
  <c r="F6953" i="108"/>
  <c r="F4201" i="108"/>
  <c r="F6952" i="108"/>
  <c r="F6951" i="108"/>
  <c r="F1567" i="108"/>
  <c r="F6950" i="108"/>
  <c r="F1566" i="108"/>
  <c r="F3180" i="108"/>
  <c r="F6949" i="108"/>
  <c r="F4200" i="108"/>
  <c r="F4199" i="108"/>
  <c r="F1565" i="108"/>
  <c r="F6948" i="108"/>
  <c r="F3179" i="108"/>
  <c r="F3178" i="108"/>
  <c r="F3177" i="108"/>
  <c r="F6947" i="108"/>
  <c r="F6946" i="108"/>
  <c r="F6945" i="108"/>
  <c r="F6944" i="108"/>
  <c r="F3176" i="108"/>
  <c r="F3689" i="108"/>
  <c r="F6943" i="108"/>
  <c r="F3175" i="108"/>
  <c r="F1564" i="108"/>
  <c r="F1563" i="108"/>
  <c r="F6942" i="108"/>
  <c r="F1562" i="108"/>
  <c r="F1561" i="108"/>
  <c r="F6941" i="108"/>
  <c r="F6940" i="108"/>
  <c r="F3688" i="108"/>
  <c r="F1560" i="108"/>
  <c r="F3174" i="108"/>
  <c r="F4198" i="108"/>
  <c r="F2681" i="108"/>
  <c r="F4197" i="108"/>
  <c r="F3173" i="108"/>
  <c r="F3687" i="108"/>
  <c r="F4196" i="108"/>
  <c r="F1559" i="108"/>
  <c r="F1558" i="108"/>
  <c r="F1557" i="108"/>
  <c r="F3172" i="108"/>
  <c r="F3171" i="108"/>
  <c r="F1556" i="108"/>
  <c r="F6939" i="108"/>
  <c r="F3170" i="108"/>
  <c r="F6938" i="108"/>
  <c r="F1555" i="108"/>
  <c r="F1554" i="108"/>
  <c r="F3627" i="108"/>
  <c r="F3686" i="108"/>
  <c r="F3685" i="108"/>
  <c r="F3169" i="108"/>
  <c r="F1553" i="108"/>
  <c r="F6937" i="108"/>
  <c r="F6936" i="108"/>
  <c r="F1552" i="108"/>
  <c r="F1551" i="108"/>
  <c r="F3168" i="108"/>
  <c r="F3167" i="108"/>
  <c r="F6935" i="108"/>
  <c r="F3166" i="108"/>
  <c r="F3684" i="108"/>
  <c r="F1550" i="108"/>
  <c r="F6934" i="108"/>
  <c r="F1549" i="108"/>
  <c r="F6933" i="108"/>
  <c r="F3626" i="108"/>
  <c r="F4195" i="108"/>
  <c r="F3165" i="108"/>
  <c r="F6932" i="108"/>
  <c r="F6931" i="108"/>
  <c r="F6930" i="108"/>
  <c r="F6929" i="108"/>
  <c r="F6928" i="108"/>
  <c r="F6927" i="108"/>
  <c r="F3164" i="108"/>
  <c r="F4194" i="108"/>
  <c r="F1548" i="108"/>
  <c r="F6926" i="108"/>
  <c r="F1547" i="108"/>
  <c r="F1546" i="108"/>
  <c r="F6925" i="108"/>
  <c r="F6924" i="108"/>
  <c r="F4193" i="108"/>
  <c r="F6923" i="108"/>
  <c r="F1545" i="108"/>
  <c r="F4192" i="108"/>
  <c r="F6922" i="108"/>
  <c r="F6921" i="108"/>
  <c r="F2680" i="108"/>
  <c r="F1544" i="108"/>
  <c r="F1543" i="108"/>
  <c r="F1542" i="108"/>
  <c r="F6920" i="108"/>
  <c r="F4191" i="108"/>
  <c r="F1541" i="108"/>
  <c r="F6919" i="108"/>
  <c r="F6918" i="108"/>
  <c r="F6917" i="108"/>
  <c r="F1540" i="108"/>
  <c r="F1539" i="108"/>
  <c r="F6916" i="108"/>
  <c r="F6915" i="108"/>
  <c r="F6914" i="108"/>
  <c r="F2754" i="108"/>
  <c r="F6913" i="108"/>
  <c r="F6912" i="108"/>
  <c r="F6911" i="108"/>
  <c r="F4190" i="108"/>
  <c r="F6910" i="108"/>
  <c r="F6909" i="108"/>
  <c r="F1538" i="108"/>
  <c r="F6908" i="108"/>
  <c r="F3163" i="108"/>
  <c r="F6907" i="108"/>
  <c r="F3162" i="108"/>
  <c r="F6906" i="108"/>
  <c r="F6905" i="108"/>
  <c r="F1537" i="108"/>
  <c r="F3161" i="108"/>
  <c r="F1536" i="108"/>
  <c r="F6904" i="108"/>
  <c r="F6903" i="108"/>
  <c r="F4189" i="108"/>
  <c r="F6902" i="108"/>
  <c r="F6901" i="108"/>
  <c r="F3160" i="108"/>
  <c r="F1535" i="108"/>
  <c r="F6900" i="108"/>
  <c r="F6899" i="108"/>
  <c r="F4188" i="108"/>
  <c r="F3159" i="108"/>
  <c r="F6898" i="108"/>
  <c r="F6897" i="108"/>
  <c r="F1534" i="108"/>
  <c r="F1533" i="108"/>
  <c r="F6896" i="108"/>
  <c r="F6895" i="108"/>
  <c r="F6894" i="108"/>
  <c r="F3158" i="108"/>
  <c r="F1532" i="108"/>
  <c r="F6893" i="108"/>
  <c r="F6892" i="108"/>
  <c r="F6891" i="108"/>
  <c r="F6890" i="108"/>
  <c r="F6889" i="108"/>
  <c r="F6888" i="108"/>
  <c r="F1531" i="108"/>
  <c r="F6887" i="108"/>
  <c r="F4187" i="108"/>
  <c r="F3157" i="108"/>
  <c r="F3156" i="108"/>
  <c r="F4186" i="108"/>
  <c r="F6886" i="108"/>
  <c r="F1530" i="108"/>
  <c r="F1529" i="108"/>
  <c r="F6885" i="108"/>
  <c r="F1528" i="108"/>
  <c r="F6884" i="108"/>
  <c r="F6883" i="108"/>
  <c r="F1527" i="108"/>
  <c r="F6882" i="108"/>
  <c r="F4185" i="108"/>
  <c r="F1526" i="108"/>
  <c r="F6881" i="108"/>
  <c r="F6880" i="108"/>
  <c r="F3155" i="108"/>
  <c r="F6879" i="108"/>
  <c r="F4184" i="108"/>
  <c r="F6878" i="108"/>
  <c r="F6877" i="108"/>
  <c r="F4183" i="108"/>
  <c r="F1525" i="108"/>
  <c r="F6876" i="108"/>
  <c r="F1524" i="108"/>
  <c r="F3154" i="108"/>
  <c r="F4182" i="108"/>
  <c r="F1523" i="108"/>
  <c r="F6875" i="108"/>
  <c r="F6874" i="108"/>
  <c r="F1522" i="108"/>
  <c r="F4181" i="108"/>
  <c r="F6873" i="108"/>
  <c r="F1521" i="108"/>
  <c r="F6872" i="108"/>
  <c r="F6871" i="108"/>
  <c r="F6870" i="108"/>
  <c r="F3153" i="108"/>
  <c r="F6869" i="108"/>
  <c r="F6868" i="108"/>
  <c r="F6867" i="108"/>
  <c r="F6866" i="108"/>
  <c r="F6865" i="108"/>
  <c r="F4180" i="108"/>
  <c r="F6864" i="108"/>
  <c r="F6863" i="108"/>
  <c r="F1520" i="108"/>
  <c r="F3152" i="108"/>
  <c r="F6862" i="108"/>
  <c r="F1519" i="108"/>
  <c r="F1518" i="108"/>
  <c r="F6861" i="108"/>
  <c r="F6860" i="108"/>
  <c r="F6859" i="108"/>
  <c r="F6858" i="108"/>
  <c r="F3151" i="108"/>
  <c r="F6857" i="108"/>
  <c r="F1517" i="108"/>
  <c r="F1516" i="108"/>
  <c r="F1515" i="108"/>
  <c r="F6856" i="108"/>
  <c r="F1514" i="108"/>
  <c r="F6855" i="108"/>
  <c r="F6854" i="108"/>
  <c r="F1513" i="108"/>
  <c r="F6853" i="108"/>
  <c r="F6852" i="108"/>
  <c r="F6851" i="108"/>
  <c r="F6850" i="108"/>
  <c r="F6849" i="108"/>
  <c r="F1512" i="108"/>
  <c r="F3150" i="108"/>
  <c r="F1511" i="108"/>
  <c r="F6848" i="108"/>
  <c r="F3149" i="108"/>
  <c r="F1510" i="108"/>
  <c r="F6847" i="108"/>
  <c r="F1509" i="108"/>
  <c r="F6846" i="108"/>
  <c r="F1508" i="108"/>
  <c r="F1507" i="108"/>
  <c r="F1506" i="108"/>
  <c r="F3148" i="108"/>
  <c r="F6845" i="108"/>
  <c r="F3147" i="108"/>
  <c r="F6844" i="108"/>
  <c r="F6843" i="108"/>
  <c r="F6842" i="108"/>
  <c r="F6841" i="108"/>
  <c r="F1505" i="108"/>
  <c r="F3146" i="108"/>
  <c r="F6840" i="108"/>
  <c r="F1504" i="108"/>
  <c r="F6839" i="108"/>
  <c r="F4179" i="108"/>
  <c r="F6838" i="108"/>
  <c r="F6837" i="108"/>
  <c r="F6836" i="108"/>
  <c r="F6835" i="108"/>
  <c r="F1503" i="108"/>
  <c r="F1502" i="108"/>
  <c r="F4178" i="108"/>
  <c r="F6834" i="108"/>
  <c r="F1501" i="108"/>
  <c r="F6833" i="108"/>
  <c r="F6832" i="108"/>
  <c r="F1500" i="108"/>
  <c r="F6831" i="108"/>
  <c r="F6830" i="108"/>
  <c r="F6829" i="108"/>
  <c r="F6828" i="108"/>
  <c r="F6827" i="108"/>
  <c r="F1499" i="108"/>
  <c r="F6826" i="108"/>
  <c r="F6825" i="108"/>
  <c r="F1498" i="108"/>
  <c r="F1497" i="108"/>
  <c r="F1496" i="108"/>
  <c r="F6824" i="108"/>
  <c r="F3145" i="108"/>
  <c r="F4177" i="108"/>
  <c r="F6823" i="108"/>
  <c r="F6822" i="108"/>
  <c r="F1495" i="108"/>
  <c r="F3144" i="108"/>
  <c r="F3143" i="108"/>
  <c r="F6821" i="108"/>
  <c r="F3142" i="108"/>
  <c r="F6820" i="108"/>
  <c r="F1494" i="108"/>
  <c r="F1493" i="108"/>
  <c r="F6819" i="108"/>
  <c r="F1492" i="108"/>
  <c r="F6818" i="108"/>
  <c r="F1491" i="108"/>
  <c r="F4176" i="108"/>
  <c r="F6817" i="108"/>
  <c r="F6816" i="108"/>
  <c r="F6815" i="108"/>
  <c r="F4175" i="108"/>
  <c r="F3141" i="108"/>
  <c r="F1490" i="108"/>
  <c r="F3140" i="108"/>
  <c r="F3139" i="108"/>
  <c r="F1489" i="108"/>
  <c r="F4174" i="108"/>
  <c r="F6814" i="108"/>
  <c r="F6813" i="108"/>
  <c r="F6812" i="108"/>
  <c r="F1488" i="108"/>
  <c r="F6811" i="108"/>
  <c r="F6810" i="108"/>
  <c r="F4173" i="108"/>
  <c r="F6809" i="108"/>
  <c r="F4172" i="108"/>
  <c r="F6808" i="108"/>
  <c r="F4171" i="108"/>
  <c r="F6807" i="108"/>
  <c r="F1487" i="108"/>
  <c r="F6806" i="108"/>
  <c r="F4170" i="108"/>
  <c r="F1486" i="108"/>
  <c r="F6805" i="108"/>
  <c r="F6804" i="108"/>
  <c r="F1485" i="108"/>
  <c r="F1484" i="108"/>
  <c r="F1483" i="108"/>
  <c r="F6803" i="108"/>
  <c r="F6802" i="108"/>
  <c r="F6801" i="108"/>
  <c r="F6800" i="108"/>
  <c r="F3625" i="108"/>
  <c r="F6799" i="108"/>
  <c r="F1482" i="108"/>
  <c r="F6798" i="108"/>
  <c r="F6797" i="108"/>
  <c r="F6796" i="108"/>
  <c r="F3624" i="108"/>
  <c r="F6795" i="108"/>
  <c r="F6794" i="108"/>
  <c r="F6793" i="108"/>
  <c r="F6792" i="108"/>
  <c r="F1481" i="108"/>
  <c r="F6791" i="108"/>
  <c r="F6790" i="108"/>
  <c r="F3138" i="108"/>
  <c r="F1480" i="108"/>
  <c r="F3683" i="108"/>
  <c r="F6789" i="108"/>
  <c r="F1479" i="108"/>
  <c r="F6788" i="108"/>
  <c r="F1478" i="108"/>
  <c r="F6787" i="108"/>
  <c r="F6786" i="108"/>
  <c r="F6785" i="108"/>
  <c r="F6784" i="108"/>
  <c r="F4169" i="108"/>
  <c r="F4168" i="108"/>
  <c r="F1477" i="108"/>
  <c r="F6783" i="108"/>
  <c r="F6782" i="108"/>
  <c r="F6781" i="108"/>
  <c r="F3137" i="108"/>
  <c r="F6780" i="108"/>
  <c r="F4167" i="108"/>
  <c r="F6779" i="108"/>
  <c r="F6778" i="108"/>
  <c r="F6777" i="108"/>
  <c r="F1476" i="108"/>
  <c r="F6776" i="108"/>
  <c r="F6775" i="108"/>
  <c r="F1475" i="108"/>
  <c r="F6774" i="108"/>
  <c r="F1474" i="108"/>
  <c r="F6773" i="108"/>
  <c r="F6772" i="108"/>
  <c r="F6771" i="108"/>
  <c r="F1473" i="108"/>
  <c r="F1472" i="108"/>
  <c r="F3136" i="108"/>
  <c r="F6770" i="108"/>
  <c r="F4166" i="108"/>
  <c r="F4165" i="108"/>
  <c r="F3135" i="108"/>
  <c r="F3134" i="108"/>
  <c r="F6769" i="108"/>
  <c r="F1471" i="108"/>
  <c r="F6768" i="108"/>
  <c r="F6767" i="108"/>
  <c r="F3133" i="108"/>
  <c r="F1470" i="108"/>
  <c r="F1469" i="108"/>
  <c r="F1468" i="108"/>
  <c r="F6766" i="108"/>
  <c r="F6765" i="108"/>
  <c r="F6764" i="108"/>
  <c r="F3682" i="108"/>
  <c r="F1467" i="108"/>
  <c r="F2679" i="108"/>
  <c r="F1466" i="108"/>
  <c r="F6763" i="108"/>
  <c r="F6762" i="108"/>
  <c r="F6761" i="108"/>
  <c r="F6760" i="108"/>
  <c r="F4164" i="108"/>
  <c r="F4163" i="108"/>
  <c r="F4162" i="108"/>
  <c r="F1465" i="108"/>
  <c r="F4161" i="108"/>
  <c r="F1464" i="108"/>
  <c r="F6759" i="108"/>
  <c r="F6758" i="108"/>
  <c r="F6757" i="108"/>
  <c r="F6756" i="108"/>
  <c r="F6755" i="108"/>
  <c r="F6754" i="108"/>
  <c r="F6753" i="108"/>
  <c r="F6752" i="108"/>
  <c r="F6751" i="108"/>
  <c r="F6750" i="108"/>
  <c r="F6749" i="108"/>
  <c r="F6748" i="108"/>
  <c r="F1463" i="108"/>
  <c r="F6747" i="108"/>
  <c r="F6746" i="108"/>
  <c r="F6745" i="108"/>
  <c r="F6744" i="108"/>
  <c r="F6743" i="108"/>
  <c r="F1462" i="108"/>
  <c r="F6742" i="108"/>
  <c r="F6741" i="108"/>
  <c r="F6740" i="108"/>
  <c r="F1461" i="108"/>
  <c r="F6739" i="108"/>
  <c r="F6738" i="108"/>
  <c r="F1460" i="108"/>
  <c r="F4160" i="108"/>
  <c r="F6737" i="108"/>
  <c r="F6736" i="108"/>
  <c r="F6735" i="108"/>
  <c r="F6734" i="108"/>
  <c r="F1459" i="108"/>
  <c r="F1458" i="108"/>
  <c r="F6733" i="108"/>
  <c r="F6732" i="108"/>
  <c r="F6731" i="108"/>
  <c r="F6730" i="108"/>
  <c r="F6729" i="108"/>
  <c r="F2753" i="108"/>
  <c r="F1457" i="108"/>
  <c r="F3132" i="108"/>
  <c r="F6728" i="108"/>
  <c r="F1456" i="108"/>
  <c r="F3131" i="108"/>
  <c r="F6727" i="108"/>
  <c r="F1455" i="108"/>
  <c r="F4159" i="108"/>
  <c r="F6726" i="108"/>
  <c r="F6725" i="108"/>
  <c r="F4158" i="108"/>
  <c r="F4157" i="108"/>
  <c r="F6724" i="108"/>
  <c r="F6723" i="108"/>
  <c r="F3130" i="108"/>
  <c r="F4156" i="108"/>
  <c r="F6722" i="108"/>
  <c r="F6721" i="108"/>
  <c r="F6720" i="108"/>
  <c r="F6719" i="108"/>
  <c r="F1454" i="108"/>
  <c r="F3129" i="108"/>
  <c r="F1453" i="108"/>
  <c r="F2752" i="108"/>
  <c r="F6718" i="108"/>
  <c r="F1452" i="108"/>
  <c r="F1451" i="108"/>
  <c r="F3681" i="108"/>
  <c r="F3128" i="108"/>
  <c r="F6717" i="108"/>
  <c r="F1450" i="108"/>
  <c r="F6716" i="108"/>
  <c r="F4155" i="108"/>
  <c r="F1449" i="108"/>
  <c r="F4154" i="108"/>
  <c r="F3127" i="108"/>
  <c r="F6715" i="108"/>
  <c r="F1448" i="108"/>
  <c r="F3126" i="108"/>
  <c r="F3125" i="108"/>
  <c r="F6714" i="108"/>
  <c r="F1447" i="108"/>
  <c r="F6713" i="108"/>
  <c r="F1446" i="108"/>
  <c r="F6712" i="108"/>
  <c r="F3124" i="108"/>
  <c r="F3123" i="108"/>
  <c r="F6711" i="108"/>
  <c r="F1445" i="108"/>
  <c r="F6710" i="108"/>
  <c r="F6709" i="108"/>
  <c r="F1444" i="108"/>
  <c r="F1443" i="108"/>
  <c r="F1442" i="108"/>
  <c r="F1441" i="108"/>
  <c r="F6708" i="108"/>
  <c r="F6707" i="108"/>
  <c r="F1440" i="108"/>
  <c r="F1439" i="108"/>
  <c r="F3122" i="108"/>
  <c r="F2751" i="108"/>
  <c r="F6706" i="108"/>
  <c r="F6705" i="108"/>
  <c r="F6704" i="108"/>
  <c r="F1438" i="108"/>
  <c r="F6703" i="108"/>
  <c r="F6702" i="108"/>
  <c r="F1437" i="108"/>
  <c r="F3121" i="108"/>
  <c r="F3120" i="108"/>
  <c r="F2750" i="108"/>
  <c r="F6701" i="108"/>
  <c r="F1436" i="108"/>
  <c r="F1435" i="108"/>
  <c r="F1434" i="108"/>
  <c r="F4153" i="108"/>
  <c r="F6700" i="108"/>
  <c r="F6699" i="108"/>
  <c r="F1433" i="108"/>
  <c r="F6698" i="108"/>
  <c r="F1432" i="108"/>
  <c r="F1431" i="108"/>
  <c r="F4152" i="108"/>
  <c r="F1430" i="108"/>
  <c r="F1429" i="108"/>
  <c r="F3119" i="108"/>
  <c r="F4151" i="108"/>
  <c r="F3118" i="108"/>
  <c r="F1428" i="108"/>
  <c r="F6697" i="108"/>
  <c r="F6696" i="108"/>
  <c r="F1427" i="108"/>
  <c r="F6695" i="108"/>
  <c r="F6694" i="108"/>
  <c r="F6693" i="108"/>
  <c r="F6692" i="108"/>
  <c r="F1426" i="108"/>
  <c r="F6691" i="108"/>
  <c r="F1425" i="108"/>
  <c r="F3117" i="108"/>
  <c r="F3116" i="108"/>
  <c r="F6690" i="108"/>
  <c r="F6689" i="108"/>
  <c r="F6688" i="108"/>
  <c r="F6687" i="108"/>
  <c r="F4150" i="108"/>
  <c r="F4149" i="108"/>
  <c r="F3115" i="108"/>
  <c r="F4148" i="108"/>
  <c r="F6686" i="108"/>
  <c r="F3114" i="108"/>
  <c r="F6685" i="108"/>
  <c r="F6684" i="108"/>
  <c r="F4147" i="108"/>
  <c r="F3113" i="108"/>
  <c r="F3112" i="108"/>
  <c r="F1424" i="108"/>
  <c r="F6683" i="108"/>
  <c r="F6682" i="108"/>
  <c r="F4146" i="108"/>
  <c r="F3623" i="108"/>
  <c r="F1423" i="108"/>
  <c r="F6681" i="108"/>
  <c r="F3622" i="108"/>
  <c r="F1422" i="108"/>
  <c r="F6680" i="108"/>
  <c r="F1421" i="108"/>
  <c r="F3111" i="108"/>
  <c r="F6679" i="108"/>
  <c r="F3680" i="108"/>
  <c r="F3621" i="108"/>
  <c r="F1420" i="108"/>
  <c r="F4145" i="108"/>
  <c r="F6678" i="108"/>
  <c r="F4144" i="108"/>
  <c r="F1419" i="108"/>
  <c r="F1418" i="108"/>
  <c r="F6677" i="108"/>
  <c r="F6676" i="108"/>
  <c r="F1417" i="108"/>
  <c r="F3110" i="108"/>
  <c r="F6675" i="108"/>
  <c r="F3109" i="108"/>
  <c r="F1416" i="108"/>
  <c r="F3620" i="108"/>
  <c r="F4143" i="108"/>
  <c r="F3108" i="108"/>
  <c r="F6674" i="108"/>
  <c r="F1415" i="108"/>
  <c r="F3679" i="108"/>
  <c r="F3107" i="108"/>
  <c r="F4142" i="108"/>
  <c r="F3106" i="108"/>
  <c r="F6673" i="108"/>
  <c r="F1414" i="108"/>
  <c r="F1413" i="108"/>
  <c r="F3105" i="108"/>
  <c r="F6672" i="108"/>
  <c r="F6671" i="108"/>
  <c r="F6670" i="108"/>
  <c r="F1412" i="108"/>
  <c r="F1411" i="108"/>
  <c r="F1410" i="108"/>
  <c r="F6669" i="108"/>
  <c r="F6668" i="108"/>
  <c r="F6667" i="108"/>
  <c r="F6666" i="108"/>
  <c r="F1409" i="108"/>
  <c r="F6665" i="108"/>
  <c r="F4141" i="108"/>
  <c r="F3104" i="108"/>
  <c r="F3103" i="108"/>
  <c r="F1408" i="108"/>
  <c r="F6664" i="108"/>
  <c r="F6663" i="108"/>
  <c r="F6662" i="108"/>
  <c r="F6661" i="108"/>
  <c r="F6660" i="108"/>
  <c r="F3102" i="108"/>
  <c r="F3101" i="108"/>
  <c r="F6659" i="108"/>
  <c r="F6658" i="108"/>
  <c r="F6657" i="108"/>
  <c r="F1407" i="108"/>
  <c r="F3100" i="108"/>
  <c r="F6656" i="108"/>
  <c r="F1406" i="108"/>
  <c r="F6655" i="108"/>
  <c r="F4140" i="108"/>
  <c r="F6654" i="108"/>
  <c r="F6653" i="108"/>
  <c r="F3099" i="108"/>
  <c r="F6652" i="108"/>
  <c r="F1405" i="108"/>
  <c r="F1404" i="108"/>
  <c r="F1403" i="108"/>
  <c r="F6651" i="108"/>
  <c r="F1402" i="108"/>
  <c r="F1401" i="108"/>
  <c r="F4139" i="108"/>
  <c r="F6650" i="108"/>
  <c r="F3098" i="108"/>
  <c r="F3097" i="108"/>
  <c r="F3096" i="108"/>
  <c r="F6649" i="108"/>
  <c r="F1400" i="108"/>
  <c r="F6648" i="108"/>
  <c r="F6647" i="108"/>
  <c r="F1399" i="108"/>
  <c r="F3095" i="108"/>
  <c r="F1398" i="108"/>
  <c r="F6646" i="108"/>
  <c r="F1397" i="108"/>
  <c r="F6645" i="108"/>
  <c r="F1396" i="108"/>
  <c r="F6644" i="108"/>
  <c r="F1395" i="108"/>
  <c r="F6643" i="108"/>
  <c r="F3094" i="108"/>
  <c r="F6642" i="108"/>
  <c r="F6641" i="108"/>
  <c r="F4138" i="108"/>
  <c r="F6640" i="108"/>
  <c r="F6639" i="108"/>
  <c r="F6638" i="108"/>
  <c r="F6637" i="108"/>
  <c r="F6636" i="108"/>
  <c r="F6635" i="108"/>
  <c r="F6634" i="108"/>
  <c r="F4137" i="108"/>
  <c r="F6633" i="108"/>
  <c r="F1394" i="108"/>
  <c r="F6632" i="108"/>
  <c r="F1393" i="108"/>
  <c r="F6631" i="108"/>
  <c r="F6630" i="108"/>
  <c r="F1392" i="108"/>
  <c r="F6629" i="108"/>
  <c r="F6628" i="108"/>
  <c r="F3093" i="108"/>
  <c r="F6627" i="108"/>
  <c r="F6626" i="108"/>
  <c r="F3092" i="108"/>
  <c r="F1391" i="108"/>
  <c r="F6625" i="108"/>
  <c r="F6624" i="108"/>
  <c r="F6623" i="108"/>
  <c r="F1390" i="108"/>
  <c r="F6622" i="108"/>
  <c r="F3091" i="108"/>
  <c r="F4136" i="108"/>
  <c r="F2749" i="108"/>
  <c r="F1389" i="108"/>
  <c r="F3090" i="108"/>
  <c r="F6621" i="108"/>
  <c r="F6620" i="108"/>
  <c r="F6619" i="108"/>
  <c r="F4135" i="108"/>
  <c r="F1388" i="108"/>
  <c r="F1387" i="108"/>
  <c r="F4134" i="108"/>
  <c r="F2748" i="108"/>
  <c r="F2747" i="108"/>
  <c r="F3089" i="108"/>
  <c r="F4133" i="108"/>
  <c r="F2746" i="108"/>
  <c r="F6618" i="108"/>
  <c r="F2745" i="108"/>
  <c r="F1386" i="108"/>
  <c r="F6617" i="108"/>
  <c r="F6616" i="108"/>
  <c r="F6615" i="108"/>
  <c r="F6614" i="108"/>
  <c r="F6613" i="108"/>
  <c r="F1385" i="108"/>
  <c r="F6612" i="108"/>
  <c r="F6611" i="108"/>
  <c r="F1384" i="108"/>
  <c r="F6610" i="108"/>
  <c r="F3619" i="108"/>
  <c r="F6609" i="108"/>
  <c r="F6608" i="108"/>
  <c r="F6607" i="108"/>
  <c r="F3088" i="108"/>
  <c r="F4132" i="108"/>
  <c r="F1383" i="108"/>
  <c r="F3087" i="108"/>
  <c r="F4131" i="108"/>
  <c r="F6606" i="108"/>
  <c r="F1382" i="108"/>
  <c r="F6605" i="108"/>
  <c r="F1381" i="108"/>
  <c r="F3086" i="108"/>
  <c r="F3085" i="108"/>
  <c r="F1380" i="108"/>
  <c r="F3084" i="108"/>
  <c r="F6604" i="108"/>
  <c r="F2678" i="108"/>
  <c r="F1379" i="108"/>
  <c r="F4130" i="108"/>
  <c r="F1378" i="108"/>
  <c r="F6603" i="108"/>
  <c r="F6602" i="108"/>
  <c r="F1377" i="108"/>
  <c r="F1376" i="108"/>
  <c r="F4129" i="108"/>
  <c r="F3618" i="108"/>
  <c r="F3083" i="108"/>
  <c r="F6601" i="108"/>
  <c r="F3082" i="108"/>
  <c r="F6600" i="108"/>
  <c r="F4128" i="108"/>
  <c r="F6599" i="108"/>
  <c r="F1375" i="108"/>
  <c r="F6598" i="108"/>
  <c r="F6597" i="108"/>
  <c r="F6596" i="108"/>
  <c r="F3081" i="108"/>
  <c r="F1374" i="108"/>
  <c r="F1373" i="108"/>
  <c r="F4127" i="108"/>
  <c r="F3080" i="108"/>
  <c r="F6595" i="108"/>
  <c r="F1372" i="108"/>
  <c r="F3678" i="108"/>
  <c r="F6594" i="108"/>
  <c r="F3079" i="108"/>
  <c r="F6593" i="108"/>
  <c r="F1371" i="108"/>
  <c r="F3617" i="108"/>
  <c r="F6592" i="108"/>
  <c r="F1370" i="108"/>
  <c r="F1369" i="108"/>
  <c r="F6591" i="108"/>
  <c r="F3078" i="108"/>
  <c r="F3677" i="108"/>
  <c r="F3676" i="108"/>
  <c r="F6590" i="108"/>
  <c r="F4126" i="108"/>
  <c r="F1368" i="108"/>
  <c r="F6589" i="108"/>
  <c r="F1367" i="108"/>
  <c r="F3077" i="108"/>
  <c r="F1366" i="108"/>
  <c r="F6588" i="108"/>
  <c r="F1365" i="108"/>
  <c r="F3076" i="108"/>
  <c r="F1364" i="108"/>
  <c r="F6587" i="108"/>
  <c r="F1363" i="108"/>
  <c r="F4125" i="108"/>
  <c r="F1362" i="108"/>
  <c r="F1361" i="108"/>
  <c r="F2744" i="108"/>
  <c r="F6586" i="108"/>
  <c r="F6585" i="108"/>
  <c r="F3075" i="108"/>
  <c r="F3074" i="108"/>
  <c r="F1360" i="108"/>
  <c r="F6584" i="108"/>
  <c r="F6583" i="108"/>
  <c r="F1359" i="108"/>
  <c r="F1358" i="108"/>
  <c r="F1357" i="108"/>
  <c r="F1356" i="108"/>
  <c r="F6582" i="108"/>
  <c r="F3073" i="108"/>
  <c r="F1355" i="108"/>
  <c r="F4124" i="108"/>
  <c r="F1354" i="108"/>
  <c r="F6581" i="108"/>
  <c r="F1353" i="108"/>
  <c r="F6580" i="108"/>
  <c r="F1352" i="108"/>
  <c r="F6579" i="108"/>
  <c r="F1351" i="108"/>
  <c r="F6578" i="108"/>
  <c r="F1350" i="108"/>
  <c r="F6577" i="108"/>
  <c r="F1349" i="108"/>
  <c r="F1348" i="108"/>
  <c r="F3072" i="108"/>
  <c r="F1347" i="108"/>
  <c r="F6576" i="108"/>
  <c r="F6575" i="108"/>
  <c r="F1346" i="108"/>
  <c r="F6574" i="108"/>
  <c r="F3071" i="108"/>
  <c r="F1345" i="108"/>
  <c r="F1344" i="108"/>
  <c r="F6573" i="108"/>
  <c r="F3070" i="108"/>
  <c r="F6572" i="108"/>
  <c r="F1343" i="108"/>
  <c r="F1342" i="108"/>
  <c r="F6571" i="108"/>
  <c r="F1341" i="108"/>
  <c r="F1340" i="108"/>
  <c r="F6570" i="108"/>
  <c r="F4123" i="108"/>
  <c r="F6569" i="108"/>
  <c r="F6568" i="108"/>
  <c r="F3069" i="108"/>
  <c r="F1339" i="108"/>
  <c r="F4122" i="108"/>
  <c r="F1338" i="108"/>
  <c r="F4121" i="108"/>
  <c r="F4120" i="108"/>
  <c r="F1337" i="108"/>
  <c r="F3068" i="108"/>
  <c r="F3067" i="108"/>
  <c r="F4119" i="108"/>
  <c r="F1336" i="108"/>
  <c r="F4118" i="108"/>
  <c r="F1335" i="108"/>
  <c r="F3066" i="108"/>
  <c r="F1334" i="108"/>
  <c r="F2743" i="108"/>
  <c r="F4117" i="108"/>
  <c r="F4116" i="108"/>
  <c r="F6567" i="108"/>
  <c r="F1333" i="108"/>
  <c r="F6566" i="108"/>
  <c r="F4115" i="108"/>
  <c r="F4114" i="108"/>
  <c r="F6565" i="108"/>
  <c r="F6564" i="108"/>
  <c r="F3065" i="108"/>
  <c r="F6563" i="108"/>
  <c r="F6562" i="108"/>
  <c r="F1332" i="108"/>
  <c r="F1331" i="108"/>
  <c r="F1330" i="108"/>
  <c r="F6561" i="108"/>
  <c r="F3064" i="108"/>
  <c r="F1329" i="108"/>
  <c r="F1328" i="108"/>
  <c r="F1327" i="108"/>
  <c r="F1326" i="108"/>
  <c r="F1325" i="108"/>
  <c r="F6560" i="108"/>
  <c r="F1324" i="108"/>
  <c r="F1323" i="108"/>
  <c r="F4113" i="108"/>
  <c r="F3063" i="108"/>
  <c r="F6559" i="108"/>
  <c r="F1322" i="108"/>
  <c r="F1321" i="108"/>
  <c r="F3062" i="108"/>
  <c r="F6558" i="108"/>
  <c r="F1320" i="108"/>
  <c r="F6557" i="108"/>
  <c r="F4112" i="108"/>
  <c r="F4111" i="108"/>
  <c r="F1319" i="108"/>
  <c r="F1318" i="108"/>
  <c r="F6556" i="108"/>
  <c r="F4110" i="108"/>
  <c r="F6555" i="108"/>
  <c r="F1317" i="108"/>
  <c r="F4109" i="108"/>
  <c r="F3061" i="108"/>
  <c r="F6554" i="108"/>
  <c r="F4108" i="108"/>
  <c r="F1316" i="108"/>
  <c r="F4107" i="108"/>
  <c r="F1315" i="108"/>
  <c r="F6553" i="108"/>
  <c r="F6552" i="108"/>
  <c r="F6551" i="108"/>
  <c r="F4106" i="108"/>
  <c r="F6550" i="108"/>
  <c r="F2677" i="108"/>
  <c r="F6549" i="108"/>
  <c r="F1314" i="108"/>
  <c r="F6548" i="108"/>
  <c r="F1313" i="108"/>
  <c r="F4105" i="108"/>
  <c r="F1312" i="108"/>
  <c r="F6547" i="108"/>
  <c r="F6546" i="108"/>
  <c r="F1311" i="108"/>
  <c r="F3060" i="108"/>
  <c r="F1310" i="108"/>
  <c r="F1309" i="108"/>
  <c r="F4104" i="108"/>
  <c r="F6545" i="108"/>
  <c r="F3059" i="108"/>
  <c r="F1308" i="108"/>
  <c r="F4103" i="108"/>
  <c r="F3058" i="108"/>
  <c r="F6544" i="108"/>
  <c r="F6543" i="108"/>
  <c r="F1307" i="108"/>
  <c r="F6542" i="108"/>
  <c r="F1306" i="108"/>
  <c r="F6541" i="108"/>
  <c r="F6540" i="108"/>
  <c r="F6539" i="108"/>
  <c r="F6538" i="108"/>
  <c r="F6537" i="108"/>
  <c r="F6536" i="108"/>
  <c r="F6535" i="108"/>
  <c r="F1305" i="108"/>
  <c r="F1304" i="108"/>
  <c r="F2742" i="108"/>
  <c r="F1303" i="108"/>
  <c r="F3057" i="108"/>
  <c r="F4102" i="108"/>
  <c r="F3056" i="108"/>
  <c r="F4101" i="108"/>
  <c r="F6534" i="108"/>
  <c r="F6533" i="108"/>
  <c r="F6532" i="108"/>
  <c r="F3055" i="108"/>
  <c r="F1302" i="108"/>
  <c r="F6531" i="108"/>
  <c r="F1301" i="108"/>
  <c r="F6530" i="108"/>
  <c r="F1300" i="108"/>
  <c r="F6529" i="108"/>
  <c r="F2676" i="108"/>
  <c r="F4100" i="108"/>
  <c r="F1299" i="108"/>
  <c r="F1298" i="108"/>
  <c r="F6528" i="108"/>
  <c r="F6527" i="108"/>
  <c r="F3054" i="108"/>
  <c r="F6526" i="108"/>
  <c r="F1297" i="108"/>
  <c r="F6525" i="108"/>
  <c r="F6524" i="108"/>
  <c r="F6523" i="108"/>
  <c r="F3675" i="108"/>
  <c r="F3053" i="108"/>
  <c r="F3052" i="108"/>
  <c r="F6522" i="108"/>
  <c r="F4099" i="108"/>
  <c r="F3051" i="108"/>
  <c r="F1296" i="108"/>
  <c r="F6521" i="108"/>
  <c r="F6520" i="108"/>
  <c r="F1295" i="108"/>
  <c r="F1294" i="108"/>
  <c r="F3050" i="108"/>
  <c r="F3049" i="108"/>
  <c r="F4098" i="108"/>
  <c r="F3048" i="108"/>
  <c r="F6519" i="108"/>
  <c r="F4097" i="108"/>
  <c r="F1293" i="108"/>
  <c r="F3047" i="108"/>
  <c r="F1292" i="108"/>
  <c r="F4096" i="108"/>
  <c r="F1291" i="108"/>
  <c r="F6518" i="108"/>
  <c r="F6517" i="108"/>
  <c r="F6516" i="108"/>
  <c r="F6515" i="108"/>
  <c r="F4095" i="108"/>
  <c r="F6514" i="108"/>
  <c r="F6513" i="108"/>
  <c r="F6512" i="108"/>
  <c r="F6511" i="108"/>
  <c r="F6510" i="108"/>
  <c r="F6509" i="108"/>
  <c r="F6508" i="108"/>
  <c r="F6507" i="108"/>
  <c r="F6506" i="108"/>
  <c r="F6505" i="108"/>
  <c r="F1290" i="108"/>
  <c r="F1289" i="108"/>
  <c r="F1288" i="108"/>
  <c r="F6504" i="108"/>
  <c r="F6503" i="108"/>
  <c r="F6502" i="108"/>
  <c r="F1287" i="108"/>
  <c r="F6501" i="108"/>
  <c r="F6500" i="108"/>
  <c r="F6499" i="108"/>
  <c r="F6498" i="108"/>
  <c r="F6497" i="108"/>
  <c r="F1286" i="108"/>
  <c r="F6496" i="108"/>
  <c r="F6495" i="108"/>
  <c r="F6494" i="108"/>
  <c r="F6493" i="108"/>
  <c r="F1285" i="108"/>
  <c r="F1284" i="108"/>
  <c r="F1283" i="108"/>
  <c r="F6492" i="108"/>
  <c r="F6491" i="108"/>
  <c r="F3046" i="108"/>
  <c r="F4094" i="108"/>
  <c r="F1282" i="108"/>
  <c r="F1281" i="108"/>
  <c r="F1280" i="108"/>
  <c r="F6490" i="108"/>
  <c r="F1279" i="108"/>
  <c r="F1278" i="108"/>
  <c r="F1277" i="108"/>
  <c r="F6489" i="108"/>
  <c r="F6488" i="108"/>
  <c r="F4093" i="108"/>
  <c r="F6487" i="108"/>
  <c r="F6486" i="108"/>
  <c r="F6485" i="108"/>
  <c r="F6484" i="108"/>
  <c r="F3616" i="108"/>
  <c r="F1276" i="108"/>
  <c r="F6483" i="108"/>
  <c r="F6482" i="108"/>
  <c r="F4092" i="108"/>
  <c r="F6481" i="108"/>
  <c r="F3045" i="108"/>
  <c r="F6480" i="108"/>
  <c r="F3044" i="108"/>
  <c r="F1275" i="108"/>
  <c r="F6479" i="108"/>
  <c r="F3043" i="108"/>
  <c r="F4091" i="108"/>
  <c r="F3042" i="108"/>
  <c r="F1274" i="108"/>
  <c r="F6478" i="108"/>
  <c r="F6477" i="108"/>
  <c r="F6476" i="108"/>
  <c r="F6475" i="108"/>
  <c r="F4090" i="108"/>
  <c r="F1273" i="108"/>
  <c r="F6474" i="108"/>
  <c r="F4089" i="108"/>
  <c r="F1272" i="108"/>
  <c r="F6473" i="108"/>
  <c r="F6472" i="108"/>
  <c r="F6471" i="108"/>
  <c r="F6470" i="108"/>
  <c r="F1271" i="108"/>
  <c r="F1270" i="108"/>
  <c r="F4088" i="108"/>
  <c r="F6469" i="108"/>
  <c r="F6468" i="108"/>
  <c r="F3615" i="108"/>
  <c r="F1269" i="108"/>
  <c r="F4087" i="108"/>
  <c r="F6467" i="108"/>
  <c r="F3614" i="108"/>
  <c r="F1268" i="108"/>
  <c r="F6466" i="108"/>
  <c r="F4086" i="108"/>
  <c r="F6465" i="108"/>
  <c r="F1267" i="108"/>
  <c r="F6464" i="108"/>
  <c r="F6463" i="108"/>
  <c r="F6462" i="108"/>
  <c r="F6461" i="108"/>
  <c r="F3041" i="108"/>
  <c r="F6460" i="108"/>
  <c r="F6459" i="108"/>
  <c r="F6458" i="108"/>
  <c r="F1266" i="108"/>
  <c r="F1265" i="108"/>
  <c r="F1264" i="108"/>
  <c r="F1263" i="108"/>
  <c r="F6457" i="108"/>
  <c r="F1262" i="108"/>
  <c r="F1261" i="108"/>
  <c r="F4085" i="108"/>
  <c r="F6456" i="108"/>
  <c r="F1260" i="108"/>
  <c r="F4084" i="108"/>
  <c r="F1259" i="108"/>
  <c r="F1258" i="108"/>
  <c r="F3040" i="108"/>
  <c r="F1257" i="108"/>
  <c r="F6455" i="108"/>
  <c r="F6454" i="108"/>
  <c r="F6453" i="108"/>
  <c r="F6452" i="108"/>
  <c r="F6451" i="108"/>
  <c r="F1256" i="108"/>
  <c r="F6450" i="108"/>
  <c r="F6449" i="108"/>
  <c r="F6448" i="108"/>
  <c r="F6447" i="108"/>
  <c r="F6446" i="108"/>
  <c r="F6445" i="108"/>
  <c r="F6444" i="108"/>
  <c r="F1255" i="108"/>
  <c r="F6443" i="108"/>
  <c r="F6442" i="108"/>
  <c r="F6441" i="108"/>
  <c r="F1254" i="108"/>
  <c r="F6440" i="108"/>
  <c r="F6439" i="108"/>
  <c r="F1253" i="108"/>
  <c r="F3039" i="108"/>
  <c r="F6438" i="108"/>
  <c r="F6437" i="108"/>
  <c r="F3038" i="108"/>
  <c r="F6436" i="108"/>
  <c r="F6435" i="108"/>
  <c r="F6434" i="108"/>
  <c r="F6433" i="108"/>
  <c r="F6432" i="108"/>
  <c r="F1252" i="108"/>
  <c r="F4083" i="108"/>
  <c r="F1251" i="108"/>
  <c r="F1250" i="108"/>
  <c r="F1249" i="108"/>
  <c r="F1248" i="108"/>
  <c r="F6431" i="108"/>
  <c r="F6430" i="108"/>
  <c r="F4082" i="108"/>
  <c r="F1247" i="108"/>
  <c r="F6429" i="108"/>
  <c r="F6428" i="108"/>
  <c r="F6427" i="108"/>
  <c r="F1246" i="108"/>
  <c r="F6426" i="108"/>
  <c r="F3674" i="108"/>
  <c r="F6425" i="108"/>
  <c r="F6424" i="108"/>
  <c r="F6423" i="108"/>
  <c r="F6422" i="108"/>
  <c r="F4081" i="108"/>
  <c r="F6421" i="108"/>
  <c r="F1245" i="108"/>
  <c r="F6420" i="108"/>
  <c r="F6419" i="108"/>
  <c r="F1244" i="108"/>
  <c r="F6418" i="108"/>
  <c r="F6417" i="108"/>
  <c r="F6416" i="108"/>
  <c r="F4080" i="108"/>
  <c r="F3037" i="108"/>
  <c r="F6415" i="108"/>
  <c r="F1243" i="108"/>
  <c r="F1242" i="108"/>
  <c r="F6414" i="108"/>
  <c r="F6413" i="108"/>
  <c r="F4079" i="108"/>
  <c r="F1241" i="108"/>
  <c r="F6412" i="108"/>
  <c r="F6411" i="108"/>
  <c r="F4078" i="108"/>
  <c r="F4077" i="108"/>
  <c r="F1240" i="108"/>
  <c r="F1239" i="108"/>
  <c r="F1238" i="108"/>
  <c r="F4076" i="108"/>
  <c r="F6410" i="108"/>
  <c r="F1237" i="108"/>
  <c r="F4075" i="108"/>
  <c r="F6409" i="108"/>
  <c r="F4074" i="108"/>
  <c r="F4073" i="108"/>
  <c r="F6408" i="108"/>
  <c r="F6407" i="108"/>
  <c r="F4072" i="108"/>
  <c r="F6406" i="108"/>
  <c r="F4071" i="108"/>
  <c r="F6405" i="108"/>
  <c r="F6404" i="108"/>
  <c r="F3036" i="108"/>
  <c r="F6403" i="108"/>
  <c r="F6402" i="108"/>
  <c r="F6401" i="108"/>
  <c r="F4070" i="108"/>
  <c r="F6400" i="108"/>
  <c r="F1236" i="108"/>
  <c r="F1235" i="108"/>
  <c r="F6399" i="108"/>
  <c r="F6398" i="108"/>
  <c r="F6397" i="108"/>
  <c r="F1234" i="108"/>
  <c r="F2741" i="108"/>
  <c r="F6396" i="108"/>
  <c r="F1233" i="108"/>
  <c r="F6395" i="108"/>
  <c r="F4069" i="108"/>
  <c r="F6394" i="108"/>
  <c r="F6393" i="108"/>
  <c r="F3035" i="108"/>
  <c r="F3034" i="108"/>
  <c r="F1232" i="108"/>
  <c r="F3033" i="108"/>
  <c r="F4068" i="108"/>
  <c r="F1231" i="108"/>
  <c r="F1230" i="108"/>
  <c r="F6392" i="108"/>
  <c r="F3032" i="108"/>
  <c r="F4067" i="108"/>
  <c r="F6391" i="108"/>
  <c r="F3031" i="108"/>
  <c r="F6390" i="108"/>
  <c r="F6389" i="108"/>
  <c r="F1229" i="108"/>
  <c r="F1228" i="108"/>
  <c r="F3030" i="108"/>
  <c r="F3029" i="108"/>
  <c r="F1227" i="108"/>
  <c r="F1226" i="108"/>
  <c r="F1225" i="108"/>
  <c r="F3028" i="108"/>
  <c r="F6388" i="108"/>
  <c r="F3027" i="108"/>
  <c r="F6387" i="108"/>
  <c r="F3026" i="108"/>
  <c r="F1224" i="108"/>
  <c r="F1223" i="108"/>
  <c r="F3025" i="108"/>
  <c r="F4066" i="108"/>
  <c r="F3613" i="108"/>
  <c r="F3024" i="108"/>
  <c r="F3673" i="108"/>
  <c r="F1222" i="108"/>
  <c r="F1221" i="108"/>
  <c r="F1220" i="108"/>
  <c r="F1219" i="108"/>
  <c r="F6386" i="108"/>
  <c r="F6385" i="108"/>
  <c r="F1218" i="108"/>
  <c r="F4065" i="108"/>
  <c r="F6384" i="108"/>
  <c r="F6383" i="108"/>
  <c r="F1217" i="108"/>
  <c r="F6382" i="108"/>
  <c r="F4064" i="108"/>
  <c r="F3023" i="108"/>
  <c r="F6381" i="108"/>
  <c r="F1216" i="108"/>
  <c r="F1215" i="108"/>
  <c r="F6380" i="108"/>
  <c r="F6379" i="108"/>
  <c r="F3612" i="108"/>
  <c r="F1214" i="108"/>
  <c r="F4063" i="108"/>
  <c r="F3672" i="108"/>
  <c r="F4062" i="108"/>
  <c r="F3022" i="108"/>
  <c r="F4061" i="108"/>
  <c r="F6378" i="108"/>
  <c r="F3021" i="108"/>
  <c r="F3020" i="108"/>
  <c r="F1213" i="108"/>
  <c r="F1212" i="108"/>
  <c r="F3611" i="108"/>
  <c r="F6377" i="108"/>
  <c r="F6376" i="108"/>
  <c r="F2675" i="108"/>
  <c r="F3671" i="108"/>
  <c r="F4060" i="108"/>
  <c r="F6375" i="108"/>
  <c r="F1211" i="108"/>
  <c r="F1210" i="108"/>
  <c r="F1209" i="108"/>
  <c r="F6374" i="108"/>
  <c r="F6373" i="108"/>
  <c r="F6372" i="108"/>
  <c r="F6371" i="108"/>
  <c r="F6370" i="108"/>
  <c r="F6369" i="108"/>
  <c r="F4059" i="108"/>
  <c r="F3610" i="108"/>
  <c r="F1208" i="108"/>
  <c r="F6368" i="108"/>
  <c r="F6367" i="108"/>
  <c r="F6366" i="108"/>
  <c r="F4058" i="108"/>
  <c r="F1207" i="108"/>
  <c r="F3019" i="108"/>
  <c r="F6365" i="108"/>
  <c r="F4057" i="108"/>
  <c r="F3018" i="108"/>
  <c r="F6364" i="108"/>
  <c r="F6363" i="108"/>
  <c r="F6362" i="108"/>
  <c r="F6361" i="108"/>
  <c r="F4056" i="108"/>
  <c r="F6360" i="108"/>
  <c r="F6359" i="108"/>
  <c r="F6358" i="108"/>
  <c r="F6357" i="108"/>
  <c r="F6356" i="108"/>
  <c r="F3017" i="108"/>
  <c r="F1206" i="108"/>
  <c r="F6355" i="108"/>
  <c r="F4055" i="108"/>
  <c r="F6354" i="108"/>
  <c r="F1205" i="108"/>
  <c r="F4054" i="108"/>
  <c r="F1204" i="108"/>
  <c r="F6353" i="108"/>
  <c r="F6352" i="108"/>
  <c r="F4053" i="108"/>
  <c r="F6351" i="108"/>
  <c r="F6350" i="108"/>
  <c r="F3609" i="108"/>
  <c r="F6349" i="108"/>
  <c r="F6348" i="108"/>
  <c r="F6347" i="108"/>
  <c r="F3016" i="108"/>
  <c r="F4052" i="108"/>
  <c r="F1203" i="108"/>
  <c r="F6346" i="108"/>
  <c r="F6345" i="108"/>
  <c r="F1202" i="108"/>
  <c r="F1201" i="108"/>
  <c r="F1200" i="108"/>
  <c r="F6344" i="108"/>
  <c r="F1199" i="108"/>
  <c r="F3608" i="108"/>
  <c r="F1198" i="108"/>
  <c r="F6343" i="108"/>
  <c r="F6342" i="108"/>
  <c r="F3015" i="108"/>
  <c r="F6341" i="108"/>
  <c r="F1197" i="108"/>
  <c r="F1196" i="108"/>
  <c r="F1195" i="108"/>
  <c r="F4051" i="108"/>
  <c r="F6340" i="108"/>
  <c r="F1194" i="108"/>
  <c r="F3014" i="108"/>
  <c r="F3013" i="108"/>
  <c r="F4050" i="108"/>
  <c r="F1193" i="108"/>
  <c r="F3012" i="108"/>
  <c r="F4049" i="108"/>
  <c r="F1192" i="108"/>
  <c r="F6339" i="108"/>
  <c r="F6338" i="108"/>
  <c r="F1191" i="108"/>
  <c r="F1190" i="108"/>
  <c r="F1189" i="108"/>
  <c r="F1188" i="108"/>
  <c r="F6337" i="108"/>
  <c r="F1187" i="108"/>
  <c r="F3011" i="108"/>
  <c r="F6336" i="108"/>
  <c r="F6335" i="108"/>
  <c r="F3010" i="108"/>
  <c r="F6334" i="108"/>
  <c r="F4048" i="108"/>
  <c r="F1186" i="108"/>
  <c r="F6333" i="108"/>
  <c r="F6332" i="108"/>
  <c r="F1185" i="108"/>
  <c r="F4047" i="108"/>
  <c r="F6331" i="108"/>
  <c r="F6330" i="108"/>
  <c r="F1184" i="108"/>
  <c r="F6329" i="108"/>
  <c r="F1183" i="108"/>
  <c r="F1182" i="108"/>
  <c r="F1181" i="108"/>
  <c r="F3009" i="108"/>
  <c r="F3670" i="108"/>
  <c r="F6328" i="108"/>
  <c r="F6327" i="108"/>
  <c r="F1180" i="108"/>
  <c r="F1179" i="108"/>
  <c r="F4046" i="108"/>
  <c r="F4045" i="108"/>
  <c r="F4044" i="108"/>
  <c r="F3008" i="108"/>
  <c r="F6326" i="108"/>
  <c r="F6325" i="108"/>
  <c r="F6324" i="108"/>
  <c r="F6323" i="108"/>
  <c r="F1178" i="108"/>
  <c r="F4043" i="108"/>
  <c r="F3007" i="108"/>
  <c r="F6322" i="108"/>
  <c r="F6321" i="108"/>
  <c r="F6320" i="108"/>
  <c r="F6319" i="108"/>
  <c r="F6318" i="108"/>
  <c r="F6317" i="108"/>
  <c r="F6316" i="108"/>
  <c r="F4042" i="108"/>
  <c r="F6315" i="108"/>
  <c r="F6314" i="108"/>
  <c r="F6313" i="108"/>
  <c r="F2674" i="108"/>
  <c r="F3607" i="108"/>
  <c r="F6312" i="108"/>
  <c r="F6311" i="108"/>
  <c r="F1177" i="108"/>
  <c r="F1176" i="108"/>
  <c r="F4041" i="108"/>
  <c r="F1175" i="108"/>
  <c r="F6310" i="108"/>
  <c r="F6309" i="108"/>
  <c r="F1174" i="108"/>
  <c r="F6308" i="108"/>
  <c r="F6307" i="108"/>
  <c r="F6306" i="108"/>
  <c r="F3006" i="108"/>
  <c r="F1173" i="108"/>
  <c r="F1172" i="108"/>
  <c r="F1171" i="108"/>
  <c r="F3005" i="108"/>
  <c r="F4040" i="108"/>
  <c r="F6305" i="108"/>
  <c r="F3004" i="108"/>
  <c r="F1170" i="108"/>
  <c r="F3003" i="108"/>
  <c r="F4039" i="108"/>
  <c r="F3002" i="108"/>
  <c r="F3001" i="108"/>
  <c r="F3000" i="108"/>
  <c r="F1169" i="108"/>
  <c r="F6304" i="108"/>
  <c r="F6303" i="108"/>
  <c r="F4038" i="108"/>
  <c r="F1168" i="108"/>
  <c r="F1167" i="108"/>
  <c r="F1166" i="108"/>
  <c r="F6302" i="108"/>
  <c r="F6301" i="108"/>
  <c r="F2999" i="108"/>
  <c r="F6300" i="108"/>
  <c r="F6299" i="108"/>
  <c r="F4037" i="108"/>
  <c r="F6298" i="108"/>
  <c r="F1165" i="108"/>
  <c r="F1164" i="108"/>
  <c r="F1163" i="108"/>
  <c r="F4036" i="108"/>
  <c r="F6297" i="108"/>
  <c r="F4035" i="108"/>
  <c r="F6296" i="108"/>
  <c r="F6295" i="108"/>
  <c r="F6294" i="108"/>
  <c r="F6293" i="108"/>
  <c r="F6292" i="108"/>
  <c r="F6291" i="108"/>
  <c r="F6290" i="108"/>
  <c r="F6289" i="108"/>
  <c r="F1162" i="108"/>
  <c r="F4034" i="108"/>
  <c r="F6288" i="108"/>
  <c r="F1161" i="108"/>
  <c r="F1160" i="108"/>
  <c r="F6287" i="108"/>
  <c r="F1159" i="108"/>
  <c r="F6286" i="108"/>
  <c r="F6285" i="108"/>
  <c r="F4033" i="108"/>
  <c r="F6284" i="108"/>
  <c r="F2998" i="108"/>
  <c r="F6283" i="108"/>
  <c r="F1158" i="108"/>
  <c r="F4032" i="108"/>
  <c r="F6282" i="108"/>
  <c r="F3606" i="108"/>
  <c r="F4031" i="108"/>
  <c r="F4030" i="108"/>
  <c r="F6281" i="108"/>
  <c r="F1157" i="108"/>
  <c r="F1156" i="108"/>
  <c r="F6280" i="108"/>
  <c r="F6279" i="108"/>
  <c r="F4029" i="108"/>
  <c r="F2997" i="108"/>
  <c r="F2673" i="108"/>
  <c r="F1155" i="108"/>
  <c r="F1154" i="108"/>
  <c r="F2996" i="108"/>
  <c r="F6278" i="108"/>
  <c r="F4028" i="108"/>
  <c r="F1153" i="108"/>
  <c r="F6277" i="108"/>
  <c r="F2672" i="108"/>
  <c r="F3669" i="108"/>
  <c r="F1152" i="108"/>
  <c r="F6276" i="108"/>
  <c r="F6275" i="108"/>
  <c r="F6274" i="108"/>
  <c r="F4027" i="108"/>
  <c r="F1151" i="108"/>
  <c r="F3668" i="108"/>
  <c r="F1150" i="108"/>
  <c r="F1149" i="108"/>
  <c r="F6273" i="108"/>
  <c r="F1148" i="108"/>
  <c r="F6272" i="108"/>
  <c r="F1147" i="108"/>
  <c r="F2995" i="108"/>
  <c r="F6271" i="108"/>
  <c r="F6270" i="108"/>
  <c r="F1146" i="108"/>
  <c r="F6269" i="108"/>
  <c r="F6268" i="108"/>
  <c r="F2994" i="108"/>
  <c r="F6267" i="108"/>
  <c r="F1145" i="108"/>
  <c r="F1144" i="108"/>
  <c r="F4026" i="108"/>
  <c r="F1143" i="108"/>
  <c r="F6266" i="108"/>
  <c r="F6265" i="108"/>
  <c r="F1142" i="108"/>
  <c r="F6264" i="108"/>
  <c r="F4025" i="108"/>
  <c r="F1141" i="108"/>
  <c r="F6263" i="108"/>
  <c r="F4024" i="108"/>
  <c r="F1140" i="108"/>
  <c r="F4023" i="108"/>
  <c r="F1139" i="108"/>
  <c r="F1138" i="108"/>
  <c r="F6262" i="108"/>
  <c r="F6261" i="108"/>
  <c r="F6260" i="108"/>
  <c r="F4022" i="108"/>
  <c r="F6259" i="108"/>
  <c r="F4021" i="108"/>
  <c r="F4020" i="108"/>
  <c r="F1137" i="108"/>
  <c r="F2993" i="108"/>
  <c r="F6258" i="108"/>
  <c r="F4019" i="108"/>
  <c r="F4018" i="108"/>
  <c r="F1136" i="108"/>
  <c r="F1135" i="108"/>
  <c r="F6257" i="108"/>
  <c r="F2992" i="108"/>
  <c r="F2991" i="108"/>
  <c r="F6256" i="108"/>
  <c r="F2990" i="108"/>
  <c r="F2989" i="108"/>
  <c r="F6255" i="108"/>
  <c r="F1134" i="108"/>
  <c r="F2988" i="108"/>
  <c r="F6254" i="108"/>
  <c r="F1133" i="108"/>
  <c r="F1132" i="108"/>
  <c r="F2987" i="108"/>
  <c r="F6253" i="108"/>
  <c r="F6252" i="108"/>
  <c r="F6251" i="108"/>
  <c r="F6250" i="108"/>
  <c r="F6249" i="108"/>
  <c r="F6248" i="108"/>
  <c r="F6247" i="108"/>
  <c r="F6246" i="108"/>
  <c r="F1131" i="108"/>
  <c r="F1130" i="108"/>
  <c r="F6245" i="108"/>
  <c r="F1129" i="108"/>
  <c r="F6244" i="108"/>
  <c r="F6243" i="108"/>
  <c r="F1128" i="108"/>
  <c r="F6242" i="108"/>
  <c r="F6241" i="108"/>
  <c r="F1127" i="108"/>
  <c r="F6240" i="108"/>
  <c r="F6239" i="108"/>
  <c r="F6238" i="108"/>
  <c r="F6237" i="108"/>
  <c r="F4017" i="108"/>
  <c r="F6236" i="108"/>
  <c r="F1126" i="108"/>
  <c r="F6235" i="108"/>
  <c r="F1125" i="108"/>
  <c r="F2986" i="108"/>
  <c r="F4016" i="108"/>
  <c r="F4015" i="108"/>
  <c r="F6234" i="108"/>
  <c r="F1124" i="108"/>
  <c r="F6233" i="108"/>
  <c r="F4014" i="108"/>
  <c r="F6232" i="108"/>
  <c r="F6231" i="108"/>
  <c r="F4013" i="108"/>
  <c r="F1123" i="108"/>
  <c r="F2740" i="108"/>
  <c r="F1122" i="108"/>
  <c r="F1121" i="108"/>
  <c r="F1120" i="108"/>
  <c r="F1119" i="108"/>
  <c r="F6230" i="108"/>
  <c r="F6229" i="108"/>
  <c r="F6228" i="108"/>
  <c r="F1118" i="108"/>
  <c r="F3667" i="108"/>
  <c r="F6227" i="108"/>
  <c r="F1117" i="108"/>
  <c r="F6226" i="108"/>
  <c r="F1116" i="108"/>
  <c r="F2985" i="108"/>
  <c r="F3666" i="108"/>
  <c r="F2984" i="108"/>
  <c r="F6225" i="108"/>
  <c r="F1115" i="108"/>
  <c r="F2983" i="108"/>
  <c r="F6224" i="108"/>
  <c r="F6223" i="108"/>
  <c r="F6222" i="108"/>
  <c r="F6221" i="108"/>
  <c r="F6220" i="108"/>
  <c r="F6219" i="108"/>
  <c r="F6218" i="108"/>
  <c r="F1114" i="108"/>
  <c r="F4012" i="108"/>
  <c r="F1113" i="108"/>
  <c r="F6217" i="108"/>
  <c r="F6216" i="108"/>
  <c r="F4011" i="108"/>
  <c r="F4010" i="108"/>
  <c r="F2982" i="108"/>
  <c r="F1112" i="108"/>
  <c r="F4009" i="108"/>
  <c r="F2981" i="108"/>
  <c r="F1111" i="108"/>
  <c r="F1110" i="108"/>
  <c r="F1109" i="108"/>
  <c r="F1108" i="108"/>
  <c r="F6215" i="108"/>
  <c r="F1107" i="108"/>
  <c r="F6214" i="108"/>
  <c r="F6213" i="108"/>
  <c r="F2980" i="108"/>
  <c r="F1106" i="108"/>
  <c r="F6212" i="108"/>
  <c r="F6211" i="108"/>
  <c r="F6210" i="108"/>
  <c r="F1105" i="108"/>
  <c r="F6209" i="108"/>
  <c r="F1104" i="108"/>
  <c r="F1103" i="108"/>
  <c r="F6208" i="108"/>
  <c r="F1102" i="108"/>
  <c r="F4008" i="108"/>
  <c r="F6207" i="108"/>
  <c r="F4007" i="108"/>
  <c r="F6206" i="108"/>
  <c r="F2979" i="108"/>
  <c r="F6205" i="108"/>
  <c r="F1101" i="108"/>
  <c r="F6204" i="108"/>
  <c r="F4006" i="108"/>
  <c r="F1100" i="108"/>
  <c r="F6203" i="108"/>
  <c r="F1099" i="108"/>
  <c r="F1098" i="108"/>
  <c r="F6202" i="108"/>
  <c r="F6201" i="108"/>
  <c r="F2671" i="108"/>
  <c r="F4005" i="108"/>
  <c r="F6200" i="108"/>
  <c r="F6199" i="108"/>
  <c r="F6198" i="108"/>
  <c r="F6197" i="108"/>
  <c r="F6196" i="108"/>
  <c r="F3605" i="108"/>
  <c r="F6195" i="108"/>
  <c r="F2670" i="108"/>
  <c r="F6194" i="108"/>
  <c r="F6193" i="108"/>
  <c r="F1097" i="108"/>
  <c r="F1096" i="108"/>
  <c r="F3665" i="108"/>
  <c r="F1095" i="108"/>
  <c r="F6192" i="108"/>
  <c r="F1094" i="108"/>
  <c r="F1093" i="108"/>
  <c r="F6191" i="108"/>
  <c r="F1092" i="108"/>
  <c r="F1091" i="108"/>
  <c r="F6190" i="108"/>
  <c r="F2978" i="108"/>
  <c r="F1090" i="108"/>
  <c r="F2977" i="108"/>
  <c r="F3664" i="108"/>
  <c r="F6189" i="108"/>
  <c r="F3604" i="108"/>
  <c r="F6188" i="108"/>
  <c r="F4004" i="108"/>
  <c r="F6187" i="108"/>
  <c r="F6186" i="108"/>
  <c r="F6185" i="108"/>
  <c r="F1089" i="108"/>
  <c r="F1088" i="108"/>
  <c r="F6184" i="108"/>
  <c r="F6183" i="108"/>
  <c r="F4003" i="108"/>
  <c r="F3663" i="108"/>
  <c r="F1087" i="108"/>
  <c r="F6182" i="108"/>
  <c r="F6181" i="108"/>
  <c r="F6180" i="108"/>
  <c r="F4002" i="108"/>
  <c r="F2669" i="108"/>
  <c r="F4001" i="108"/>
  <c r="F1086" i="108"/>
  <c r="F6179" i="108"/>
  <c r="F6178" i="108"/>
  <c r="F6177" i="108"/>
  <c r="F4000" i="108"/>
  <c r="F6176" i="108"/>
  <c r="F3662" i="108"/>
  <c r="F6175" i="108"/>
  <c r="F6174" i="108"/>
  <c r="F2976" i="108"/>
  <c r="F6173" i="108"/>
  <c r="F1085" i="108"/>
  <c r="F6172" i="108"/>
  <c r="F1084" i="108"/>
  <c r="F1083" i="108"/>
  <c r="F2975" i="108"/>
  <c r="F1082" i="108"/>
  <c r="F6171" i="108"/>
  <c r="F1081" i="108"/>
  <c r="F1080" i="108"/>
  <c r="F3999" i="108"/>
  <c r="F3998" i="108"/>
  <c r="F3997" i="108"/>
  <c r="F6170" i="108"/>
  <c r="F6169" i="108"/>
  <c r="F6168" i="108"/>
  <c r="F3996" i="108"/>
  <c r="F3995" i="108"/>
  <c r="F1079" i="108"/>
  <c r="F3994" i="108"/>
  <c r="F2668" i="108"/>
  <c r="F6167" i="108"/>
  <c r="F6166" i="108"/>
  <c r="F1078" i="108"/>
  <c r="F1077" i="108"/>
  <c r="F6165" i="108"/>
  <c r="F6164" i="108"/>
  <c r="F6163" i="108"/>
  <c r="F6162" i="108"/>
  <c r="F6161" i="108"/>
  <c r="F6160" i="108"/>
  <c r="F1076" i="108"/>
  <c r="F6159" i="108"/>
  <c r="F2974" i="108"/>
  <c r="F6158" i="108"/>
  <c r="F1075" i="108"/>
  <c r="F1074" i="108"/>
  <c r="F6157" i="108"/>
  <c r="F1073" i="108"/>
  <c r="F3993" i="108"/>
  <c r="F6156" i="108"/>
  <c r="F3992" i="108"/>
  <c r="F2973" i="108"/>
  <c r="F1072" i="108"/>
  <c r="F6155" i="108"/>
  <c r="F1071" i="108"/>
  <c r="F3991" i="108"/>
  <c r="F6154" i="108"/>
  <c r="F6153" i="108"/>
  <c r="F3990" i="108"/>
  <c r="F2972" i="108"/>
  <c r="F6152" i="108"/>
  <c r="F2971" i="108"/>
  <c r="F3989" i="108"/>
  <c r="F3988" i="108"/>
  <c r="F1070" i="108"/>
  <c r="F6151" i="108"/>
  <c r="F6150" i="108"/>
  <c r="F3661" i="108"/>
  <c r="F6149" i="108"/>
  <c r="F1069" i="108"/>
  <c r="F3987" i="108"/>
  <c r="F6148" i="108"/>
  <c r="F6147" i="108"/>
  <c r="F3603" i="108"/>
  <c r="F6146" i="108"/>
  <c r="F1068" i="108"/>
  <c r="F6145" i="108"/>
  <c r="F6144" i="108"/>
  <c r="F1067" i="108"/>
  <c r="F6143" i="108"/>
  <c r="F1066" i="108"/>
  <c r="F2970" i="108"/>
  <c r="F6142" i="108"/>
  <c r="F3986" i="108"/>
  <c r="F3985" i="108"/>
  <c r="F1065" i="108"/>
  <c r="F1064" i="108"/>
  <c r="F6141" i="108"/>
  <c r="F6140" i="108"/>
  <c r="F2969" i="108"/>
  <c r="F6139" i="108"/>
  <c r="F6138" i="108"/>
  <c r="F6137" i="108"/>
  <c r="F6136" i="108"/>
  <c r="F6135" i="108"/>
  <c r="F6134" i="108"/>
  <c r="F3984" i="108"/>
  <c r="F3983" i="108"/>
  <c r="F6133" i="108"/>
  <c r="F6132" i="108"/>
  <c r="F6131" i="108"/>
  <c r="F6130" i="108"/>
  <c r="F6129" i="108"/>
  <c r="F2968" i="108"/>
  <c r="F6128" i="108"/>
  <c r="F2967" i="108"/>
  <c r="F6127" i="108"/>
  <c r="F6126" i="108"/>
  <c r="F6125" i="108"/>
  <c r="F6124" i="108"/>
  <c r="F6123" i="108"/>
  <c r="F1063" i="108"/>
  <c r="F2966" i="108"/>
  <c r="F1062" i="108"/>
  <c r="F3982" i="108"/>
  <c r="F1061" i="108"/>
  <c r="F3602" i="108"/>
  <c r="F6122" i="108"/>
  <c r="F3981" i="108"/>
  <c r="F1060" i="108"/>
  <c r="F1059" i="108"/>
  <c r="F6121" i="108"/>
  <c r="F3980" i="108"/>
  <c r="F1058" i="108"/>
  <c r="F6120" i="108"/>
  <c r="F2739" i="108"/>
  <c r="F1057" i="108"/>
  <c r="F3979" i="108"/>
  <c r="F3978" i="108"/>
  <c r="F3977" i="108"/>
  <c r="F6119" i="108"/>
  <c r="F6118" i="108"/>
  <c r="F6117" i="108"/>
  <c r="F3660" i="108"/>
  <c r="F1056" i="108"/>
  <c r="F6116" i="108"/>
  <c r="F6115" i="108"/>
  <c r="F6114" i="108"/>
  <c r="F3976" i="108"/>
  <c r="F3975" i="108"/>
  <c r="F6113" i="108"/>
  <c r="F6112" i="108"/>
  <c r="F3974" i="108"/>
  <c r="F3973" i="108"/>
  <c r="F6111" i="108"/>
  <c r="F2738" i="108"/>
  <c r="F6110" i="108"/>
  <c r="F6109" i="108"/>
  <c r="F3972" i="108"/>
  <c r="F1055" i="108"/>
  <c r="F3971" i="108"/>
  <c r="F3970" i="108"/>
  <c r="F1054" i="108"/>
  <c r="F6108" i="108"/>
  <c r="F2965" i="108"/>
  <c r="F2964" i="108"/>
  <c r="F6107" i="108"/>
  <c r="F6106" i="108"/>
  <c r="F6105" i="108"/>
  <c r="F6104" i="108"/>
  <c r="F6103" i="108"/>
  <c r="F1053" i="108"/>
  <c r="F6102" i="108"/>
  <c r="F3969" i="108"/>
  <c r="F1052" i="108"/>
  <c r="F6101" i="108"/>
  <c r="F2963" i="108"/>
  <c r="F1051" i="108"/>
  <c r="F3968" i="108"/>
  <c r="F6100" i="108"/>
  <c r="F1050" i="108"/>
  <c r="F1049" i="108"/>
  <c r="F6099" i="108"/>
  <c r="F1048" i="108"/>
  <c r="F2962" i="108"/>
  <c r="F6098" i="108"/>
  <c r="F2961" i="108"/>
  <c r="F3967" i="108"/>
  <c r="F6097" i="108"/>
  <c r="F2960" i="108"/>
  <c r="F3966" i="108"/>
  <c r="F2959" i="108"/>
  <c r="F1047" i="108"/>
  <c r="F1046" i="108"/>
  <c r="F6096" i="108"/>
  <c r="F1045" i="108"/>
  <c r="F6095" i="108"/>
  <c r="F1044" i="108"/>
  <c r="F1043" i="108"/>
  <c r="F6094" i="108"/>
  <c r="F6093" i="108"/>
  <c r="F1042" i="108"/>
  <c r="F6092" i="108"/>
  <c r="F1041" i="108"/>
  <c r="F1040" i="108"/>
  <c r="F6091" i="108"/>
  <c r="F1039" i="108"/>
  <c r="F1038" i="108"/>
  <c r="F2958" i="108"/>
  <c r="F6090" i="108"/>
  <c r="F6089" i="108"/>
  <c r="F2957" i="108"/>
  <c r="F2956" i="108"/>
  <c r="F2955" i="108"/>
  <c r="F6088" i="108"/>
  <c r="F1037" i="108"/>
  <c r="F6087" i="108"/>
  <c r="F2954" i="108"/>
  <c r="F1036" i="108"/>
  <c r="F1035" i="108"/>
  <c r="F6086" i="108"/>
  <c r="F1034" i="108"/>
  <c r="F6085" i="108"/>
  <c r="F6084" i="108"/>
  <c r="F6083" i="108"/>
  <c r="F6082" i="108"/>
  <c r="F6081" i="108"/>
  <c r="F3965" i="108"/>
  <c r="F3964" i="108"/>
  <c r="F6080" i="108"/>
  <c r="F6079" i="108"/>
  <c r="F1033" i="108"/>
  <c r="F1032" i="108"/>
  <c r="F6078" i="108"/>
  <c r="F1031" i="108"/>
  <c r="F6077" i="108"/>
  <c r="F1030" i="108"/>
  <c r="F3963" i="108"/>
  <c r="F6076" i="108"/>
  <c r="F3962" i="108"/>
  <c r="F1029" i="108"/>
  <c r="F3601" i="108"/>
  <c r="F1028" i="108"/>
  <c r="F6075" i="108"/>
  <c r="F1027" i="108"/>
  <c r="F6074" i="108"/>
  <c r="F3961" i="108"/>
  <c r="F6073" i="108"/>
  <c r="F2953" i="108"/>
  <c r="F6072" i="108"/>
  <c r="F1026" i="108"/>
  <c r="F1025" i="108"/>
  <c r="F6071" i="108"/>
  <c r="F3960" i="108"/>
  <c r="F1024" i="108"/>
  <c r="F3959" i="108"/>
  <c r="F6070" i="108"/>
  <c r="F2952" i="108"/>
  <c r="F1023" i="108"/>
  <c r="F6069" i="108"/>
  <c r="F1022" i="108"/>
  <c r="F3958" i="108"/>
  <c r="F6068" i="108"/>
  <c r="F6067" i="108"/>
  <c r="F6066" i="108"/>
  <c r="F1021" i="108"/>
  <c r="F2951" i="108"/>
  <c r="F3957" i="108"/>
  <c r="F3956" i="108"/>
  <c r="F6065" i="108"/>
  <c r="F6064" i="108"/>
  <c r="F3955" i="108"/>
  <c r="F6063" i="108"/>
  <c r="F1020" i="108"/>
  <c r="F1019" i="108"/>
  <c r="F6062" i="108"/>
  <c r="F6061" i="108"/>
  <c r="F6060" i="108"/>
  <c r="F6059" i="108"/>
  <c r="F3954" i="108"/>
  <c r="F6058" i="108"/>
  <c r="F6057" i="108"/>
  <c r="F1018" i="108"/>
  <c r="F3600" i="108"/>
  <c r="F6056" i="108"/>
  <c r="F1017" i="108"/>
  <c r="F3953" i="108"/>
  <c r="F6055" i="108"/>
  <c r="F3952" i="108"/>
  <c r="F6054" i="108"/>
  <c r="F6053" i="108"/>
  <c r="F3951" i="108"/>
  <c r="F1016" i="108"/>
  <c r="F6052" i="108"/>
  <c r="F1015" i="108"/>
  <c r="F6051" i="108"/>
  <c r="F1014" i="108"/>
  <c r="F2950" i="108"/>
  <c r="F6050" i="108"/>
  <c r="F6049" i="108"/>
  <c r="F1013" i="108"/>
  <c r="F6048" i="108"/>
  <c r="F1012" i="108"/>
  <c r="F1011" i="108"/>
  <c r="F1010" i="108"/>
  <c r="F1009" i="108"/>
  <c r="F3950" i="108"/>
  <c r="F6047" i="108"/>
  <c r="F6046" i="108"/>
  <c r="F3659" i="108"/>
  <c r="F6045" i="108"/>
  <c r="F6044" i="108"/>
  <c r="F6043" i="108"/>
  <c r="F2949" i="108"/>
  <c r="F1008" i="108"/>
  <c r="F1007" i="108"/>
  <c r="F6042" i="108"/>
  <c r="F6041" i="108"/>
  <c r="F6040" i="108"/>
  <c r="F1006" i="108"/>
  <c r="F2948" i="108"/>
  <c r="F6039" i="108"/>
  <c r="F1005" i="108"/>
  <c r="F6038" i="108"/>
  <c r="F3949" i="108"/>
  <c r="F1004" i="108"/>
  <c r="F3948" i="108"/>
  <c r="F3947" i="108"/>
  <c r="F6037" i="108"/>
  <c r="F3946" i="108"/>
  <c r="F6036" i="108"/>
  <c r="F1003" i="108"/>
  <c r="F2947" i="108"/>
  <c r="F6035" i="108"/>
  <c r="F6034" i="108"/>
  <c r="F6033" i="108"/>
  <c r="F2946" i="108"/>
  <c r="F1002" i="108"/>
  <c r="F6032" i="108"/>
  <c r="F6031" i="108"/>
  <c r="F6030" i="108"/>
  <c r="F3945" i="108"/>
  <c r="F1001" i="108"/>
  <c r="F1000" i="108"/>
  <c r="F3944" i="108"/>
  <c r="F6029" i="108"/>
  <c r="F2945" i="108"/>
  <c r="F6028" i="108"/>
  <c r="F3943" i="108"/>
  <c r="F999" i="108"/>
  <c r="F6027" i="108"/>
  <c r="F6026" i="108"/>
  <c r="F6025" i="108"/>
  <c r="F6024" i="108"/>
  <c r="F998" i="108"/>
  <c r="F6023" i="108"/>
  <c r="F997" i="108"/>
  <c r="F6022" i="108"/>
  <c r="F6021" i="108"/>
  <c r="F3942" i="108"/>
  <c r="F6020" i="108"/>
  <c r="F6019" i="108"/>
  <c r="F996" i="108"/>
  <c r="F2944" i="108"/>
  <c r="F2943" i="108"/>
  <c r="F6018" i="108"/>
  <c r="F6017" i="108"/>
  <c r="F2942" i="108"/>
  <c r="F6016" i="108"/>
  <c r="F6015" i="108"/>
  <c r="F995" i="108"/>
  <c r="F6014" i="108"/>
  <c r="F3941" i="108"/>
  <c r="F3940" i="108"/>
  <c r="F6013" i="108"/>
  <c r="F6012" i="108"/>
  <c r="F6011" i="108"/>
  <c r="F6010" i="108"/>
  <c r="F6009" i="108"/>
  <c r="F994" i="108"/>
  <c r="F3939" i="108"/>
  <c r="F993" i="108"/>
  <c r="F992" i="108"/>
  <c r="F2667" i="108"/>
  <c r="F991" i="108"/>
  <c r="F990" i="108"/>
  <c r="F6008" i="108"/>
  <c r="F6007" i="108"/>
  <c r="F6006" i="108"/>
  <c r="F6005" i="108"/>
  <c r="F6004" i="108"/>
  <c r="F3938" i="108"/>
  <c r="F3937" i="108"/>
  <c r="F2941" i="108"/>
  <c r="F2940" i="108"/>
  <c r="F989" i="108"/>
  <c r="F6003" i="108"/>
  <c r="F988" i="108"/>
  <c r="F2939" i="108"/>
  <c r="F6002" i="108"/>
  <c r="F987" i="108"/>
  <c r="F6001" i="108"/>
  <c r="F2938" i="108"/>
  <c r="F6000" i="108"/>
  <c r="F986" i="108"/>
  <c r="F5999" i="108"/>
  <c r="F985" i="108"/>
  <c r="F984" i="108"/>
  <c r="F5998" i="108"/>
  <c r="F5997" i="108"/>
  <c r="F3936" i="108"/>
  <c r="F5996" i="108"/>
  <c r="F3935" i="108"/>
  <c r="F2937" i="108"/>
  <c r="F2666" i="108"/>
  <c r="F2936" i="108"/>
  <c r="F983" i="108"/>
  <c r="F3934" i="108"/>
  <c r="F982" i="108"/>
  <c r="F2935" i="108"/>
  <c r="F2934" i="108"/>
  <c r="F5995" i="108"/>
  <c r="F5994" i="108"/>
  <c r="F2933" i="108"/>
  <c r="F5993" i="108"/>
  <c r="F5992" i="108"/>
  <c r="F2737" i="108"/>
  <c r="F3933" i="108"/>
  <c r="F981" i="108"/>
  <c r="F2665" i="108"/>
  <c r="F5991" i="108"/>
  <c r="F5990" i="108"/>
  <c r="F3932" i="108"/>
  <c r="F5989" i="108"/>
  <c r="F980" i="108"/>
  <c r="F5988" i="108"/>
  <c r="F2664" i="108"/>
  <c r="F5987" i="108"/>
  <c r="F979" i="108"/>
  <c r="F978" i="108"/>
  <c r="F977" i="108"/>
  <c r="F5986" i="108"/>
  <c r="F976" i="108"/>
  <c r="F2932" i="108"/>
  <c r="F3931" i="108"/>
  <c r="F5985" i="108"/>
  <c r="F5984" i="108"/>
  <c r="F975" i="108"/>
  <c r="F2931" i="108"/>
  <c r="F974" i="108"/>
  <c r="F5983" i="108"/>
  <c r="F5982" i="108"/>
  <c r="F5981" i="108"/>
  <c r="F973" i="108"/>
  <c r="F2930" i="108"/>
  <c r="F972" i="108"/>
  <c r="F2929" i="108"/>
  <c r="F5980" i="108"/>
  <c r="F5979" i="108"/>
  <c r="F3930" i="108"/>
  <c r="F5978" i="108"/>
  <c r="F5977" i="108"/>
  <c r="F5976" i="108"/>
  <c r="F5975" i="108"/>
  <c r="F2663" i="108"/>
  <c r="F5974" i="108"/>
  <c r="F5973" i="108"/>
  <c r="F5972" i="108"/>
  <c r="F3929" i="108"/>
  <c r="F971" i="108"/>
  <c r="F5971" i="108"/>
  <c r="F5970" i="108"/>
  <c r="F970" i="108"/>
  <c r="F5969" i="108"/>
  <c r="F5968" i="108"/>
  <c r="F5967" i="108"/>
  <c r="F969" i="108"/>
  <c r="F968" i="108"/>
  <c r="F967" i="108"/>
  <c r="F5966" i="108"/>
  <c r="F5965" i="108"/>
  <c r="F5964" i="108"/>
  <c r="F2928" i="108"/>
  <c r="F966" i="108"/>
  <c r="F5963" i="108"/>
  <c r="F5962" i="108"/>
  <c r="F5961" i="108"/>
  <c r="F5960" i="108"/>
  <c r="F5959" i="108"/>
  <c r="F2927" i="108"/>
  <c r="F5958" i="108"/>
  <c r="F5957" i="108"/>
  <c r="F965" i="108"/>
  <c r="F5956" i="108"/>
  <c r="F5955" i="108"/>
  <c r="F3928" i="108"/>
  <c r="F964" i="108"/>
  <c r="F5954" i="108"/>
  <c r="F963" i="108"/>
  <c r="F5953" i="108"/>
  <c r="F5952" i="108"/>
  <c r="F962" i="108"/>
  <c r="F961" i="108"/>
  <c r="F5951" i="108"/>
  <c r="F5950" i="108"/>
  <c r="F5949" i="108"/>
  <c r="F960" i="108"/>
  <c r="F5948" i="108"/>
  <c r="F5947" i="108"/>
  <c r="F5946" i="108"/>
  <c r="F2926" i="108"/>
  <c r="F959" i="108"/>
  <c r="F5945" i="108"/>
  <c r="F5944" i="108"/>
  <c r="F5943" i="108"/>
  <c r="F5942" i="108"/>
  <c r="F5941" i="108"/>
  <c r="F5940" i="108"/>
  <c r="F5939" i="108"/>
  <c r="F5938" i="108"/>
  <c r="F5937" i="108"/>
  <c r="F3927" i="108"/>
  <c r="F2925" i="108"/>
  <c r="F958" i="108"/>
  <c r="F5936" i="108"/>
  <c r="F3926" i="108"/>
  <c r="F957" i="108"/>
  <c r="F956" i="108"/>
  <c r="F5935" i="108"/>
  <c r="F955" i="108"/>
  <c r="F5934" i="108"/>
  <c r="F5933" i="108"/>
  <c r="F954" i="108"/>
  <c r="F3599" i="108"/>
  <c r="F5932" i="108"/>
  <c r="F5931" i="108"/>
  <c r="F953" i="108"/>
  <c r="F5930" i="108"/>
  <c r="F952" i="108"/>
  <c r="F951" i="108"/>
  <c r="F5929" i="108"/>
  <c r="F950" i="108"/>
  <c r="F5928" i="108"/>
  <c r="F5927" i="108"/>
  <c r="F5926" i="108"/>
  <c r="F949" i="108"/>
  <c r="F2924" i="108"/>
  <c r="F2923" i="108"/>
  <c r="F948" i="108"/>
  <c r="F5925" i="108"/>
  <c r="F947" i="108"/>
  <c r="F5924" i="108"/>
  <c r="F946" i="108"/>
  <c r="F3925" i="108"/>
  <c r="F5923" i="108"/>
  <c r="F945" i="108"/>
  <c r="F3924" i="108"/>
  <c r="F5922" i="108"/>
  <c r="F5921" i="108"/>
  <c r="F5920" i="108"/>
  <c r="F5919" i="108"/>
  <c r="F2922" i="108"/>
  <c r="F2921" i="108"/>
  <c r="F3923" i="108"/>
  <c r="F2920" i="108"/>
  <c r="F5918" i="108"/>
  <c r="F944" i="108"/>
  <c r="F943" i="108"/>
  <c r="F5917" i="108"/>
  <c r="F5916" i="108"/>
  <c r="F3658" i="108"/>
  <c r="F5915" i="108"/>
  <c r="F942" i="108"/>
  <c r="F5914" i="108"/>
  <c r="F3922" i="108"/>
  <c r="F941" i="108"/>
  <c r="F940" i="108"/>
  <c r="F939" i="108"/>
  <c r="F5913" i="108"/>
  <c r="F938" i="108"/>
  <c r="F5912" i="108"/>
  <c r="F2662" i="108"/>
  <c r="F5911" i="108"/>
  <c r="F5910" i="108"/>
  <c r="F937" i="108"/>
  <c r="F5909" i="108"/>
  <c r="F5908" i="108"/>
  <c r="F936" i="108"/>
  <c r="F5907" i="108"/>
  <c r="F5906" i="108"/>
  <c r="F2661" i="108"/>
  <c r="F2919" i="108"/>
  <c r="F2918" i="108"/>
  <c r="F3921" i="108"/>
  <c r="F5905" i="108"/>
  <c r="F935" i="108"/>
  <c r="F934" i="108"/>
  <c r="F5904" i="108"/>
  <c r="F5903" i="108"/>
  <c r="F5902" i="108"/>
  <c r="F2736" i="108"/>
  <c r="F2917" i="108"/>
  <c r="F5901" i="108"/>
  <c r="F5900" i="108"/>
  <c r="F5899" i="108"/>
  <c r="F5898" i="108"/>
  <c r="F5897" i="108"/>
  <c r="F5896" i="108"/>
  <c r="F2735" i="108"/>
  <c r="F2734" i="108"/>
  <c r="F933" i="108"/>
  <c r="F3920" i="108"/>
  <c r="F932" i="108"/>
  <c r="F931" i="108"/>
  <c r="F930" i="108"/>
  <c r="F929" i="108"/>
  <c r="F928" i="108"/>
  <c r="F927" i="108"/>
  <c r="F5895" i="108"/>
  <c r="F5894" i="108"/>
  <c r="F5893" i="108"/>
  <c r="F5892" i="108"/>
  <c r="F5891" i="108"/>
  <c r="F926" i="108"/>
  <c r="F2916" i="108"/>
  <c r="F5890" i="108"/>
  <c r="F3919" i="108"/>
  <c r="F5889" i="108"/>
  <c r="F5888" i="108"/>
  <c r="F5887" i="108"/>
  <c r="F5886" i="108"/>
  <c r="F925" i="108"/>
  <c r="F5885" i="108"/>
  <c r="F5884" i="108"/>
  <c r="F5883" i="108"/>
  <c r="F5882" i="108"/>
  <c r="F924" i="108"/>
  <c r="F923" i="108"/>
  <c r="F2915" i="108"/>
  <c r="F922" i="108"/>
  <c r="F5881" i="108"/>
  <c r="F5880" i="108"/>
  <c r="F921" i="108"/>
  <c r="F5879" i="108"/>
  <c r="F920" i="108"/>
  <c r="F919" i="108"/>
  <c r="F5878" i="108"/>
  <c r="F5877" i="108"/>
  <c r="F5876" i="108"/>
  <c r="F918" i="108"/>
  <c r="F5875" i="108"/>
  <c r="F5874" i="108"/>
  <c r="F3918" i="108"/>
  <c r="F5873" i="108"/>
  <c r="F5872" i="108"/>
  <c r="F917" i="108"/>
  <c r="F916" i="108"/>
  <c r="F915" i="108"/>
  <c r="F2914" i="108"/>
  <c r="F5871" i="108"/>
  <c r="F2913" i="108"/>
  <c r="F5870" i="108"/>
  <c r="F5869" i="108"/>
  <c r="F2660" i="108"/>
  <c r="F5868" i="108"/>
  <c r="F5867" i="108"/>
  <c r="F2912" i="108"/>
  <c r="F2911" i="108"/>
  <c r="F2910" i="108"/>
  <c r="F5866" i="108"/>
  <c r="F914" i="108"/>
  <c r="F5865" i="108"/>
  <c r="F913" i="108"/>
  <c r="F5864" i="108"/>
  <c r="F5863" i="108"/>
  <c r="F5862" i="108"/>
  <c r="F3917" i="108"/>
  <c r="F2909" i="108"/>
  <c r="F5861" i="108"/>
  <c r="F2908" i="108"/>
  <c r="F912" i="108"/>
  <c r="F911" i="108"/>
  <c r="F5860" i="108"/>
  <c r="F5859" i="108"/>
  <c r="F910" i="108"/>
  <c r="F5858" i="108"/>
  <c r="F909" i="108"/>
  <c r="F2907" i="108"/>
  <c r="F3916" i="108"/>
  <c r="F5857" i="108"/>
  <c r="F908" i="108"/>
  <c r="F2906" i="108"/>
  <c r="F3915" i="108"/>
  <c r="F2659" i="108"/>
  <c r="F5856" i="108"/>
  <c r="F907" i="108"/>
  <c r="F5855" i="108"/>
  <c r="F5854" i="108"/>
  <c r="F5853" i="108"/>
  <c r="F906" i="108"/>
  <c r="F905" i="108"/>
  <c r="F5852" i="108"/>
  <c r="F3914" i="108"/>
  <c r="F5851" i="108"/>
  <c r="F2733" i="108"/>
  <c r="F5850" i="108"/>
  <c r="F5849" i="108"/>
  <c r="F5848" i="108"/>
  <c r="F904" i="108"/>
  <c r="F903" i="108"/>
  <c r="F3913" i="108"/>
  <c r="F5847" i="108"/>
  <c r="F5846" i="108"/>
  <c r="F5845" i="108"/>
  <c r="F902" i="108"/>
  <c r="F901" i="108"/>
  <c r="F5844" i="108"/>
  <c r="F900" i="108"/>
  <c r="F3912" i="108"/>
  <c r="F2905" i="108"/>
  <c r="F5843" i="108"/>
  <c r="F5842" i="108"/>
  <c r="F3911" i="108"/>
  <c r="F899" i="108"/>
  <c r="F3910" i="108"/>
  <c r="F3909" i="108"/>
  <c r="F5841" i="108"/>
  <c r="F5840" i="108"/>
  <c r="F2904" i="108"/>
  <c r="F2903" i="108"/>
  <c r="F898" i="108"/>
  <c r="F5839" i="108"/>
  <c r="F3908" i="108"/>
  <c r="F5838" i="108"/>
  <c r="F5837" i="108"/>
  <c r="F5836" i="108"/>
  <c r="F897" i="108"/>
  <c r="F5835" i="108"/>
  <c r="F5834" i="108"/>
  <c r="F896" i="108"/>
  <c r="F5833" i="108"/>
  <c r="F5832" i="108"/>
  <c r="F5831" i="108"/>
  <c r="F895" i="108"/>
  <c r="F2902" i="108"/>
  <c r="F5830" i="108"/>
  <c r="F3907" i="108"/>
  <c r="F2732" i="108"/>
  <c r="F5829" i="108"/>
  <c r="F5828" i="108"/>
  <c r="F2901" i="108"/>
  <c r="F5827" i="108"/>
  <c r="F3906" i="108"/>
  <c r="F894" i="108"/>
  <c r="F2900" i="108"/>
  <c r="F3905" i="108"/>
  <c r="F3904" i="108"/>
  <c r="F5826" i="108"/>
  <c r="F2658" i="108"/>
  <c r="F893" i="108"/>
  <c r="F892" i="108"/>
  <c r="F891" i="108"/>
  <c r="F2899" i="108"/>
  <c r="F5825" i="108"/>
  <c r="F5824" i="108"/>
  <c r="F2898" i="108"/>
  <c r="F5823" i="108"/>
  <c r="F890" i="108"/>
  <c r="F889" i="108"/>
  <c r="F5822" i="108"/>
  <c r="F888" i="108"/>
  <c r="F2897" i="108"/>
  <c r="F887" i="108"/>
  <c r="F886" i="108"/>
  <c r="F2657" i="108"/>
  <c r="F3903" i="108"/>
  <c r="F2896" i="108"/>
  <c r="F885" i="108"/>
  <c r="F884" i="108"/>
  <c r="F5821" i="108"/>
  <c r="F2895" i="108"/>
  <c r="F883" i="108"/>
  <c r="F882" i="108"/>
  <c r="F881" i="108"/>
  <c r="F5820" i="108"/>
  <c r="F5819" i="108"/>
  <c r="F2894" i="108"/>
  <c r="F880" i="108"/>
  <c r="F3657" i="108"/>
  <c r="F879" i="108"/>
  <c r="F5818" i="108"/>
  <c r="F5817" i="108"/>
  <c r="F3902" i="108"/>
  <c r="F5816" i="108"/>
  <c r="F5815" i="108"/>
  <c r="F878" i="108"/>
  <c r="F5814" i="108"/>
  <c r="F5813" i="108"/>
  <c r="F2893" i="108"/>
  <c r="F877" i="108"/>
  <c r="F2731" i="108"/>
  <c r="F5812" i="108"/>
  <c r="F5811" i="108"/>
  <c r="F5810" i="108"/>
  <c r="F2892" i="108"/>
  <c r="F5809" i="108"/>
  <c r="F5808" i="108"/>
  <c r="F5807" i="108"/>
  <c r="F876" i="108"/>
  <c r="F5806" i="108"/>
  <c r="F5805" i="108"/>
  <c r="F3901" i="108"/>
  <c r="F3900" i="108"/>
  <c r="F875" i="108"/>
  <c r="F874" i="108"/>
  <c r="F873" i="108"/>
  <c r="F2891" i="108"/>
  <c r="F5804" i="108"/>
  <c r="F5803" i="108"/>
  <c r="F5802" i="108"/>
  <c r="F5801" i="108"/>
  <c r="F5800" i="108"/>
  <c r="F3899" i="108"/>
  <c r="F5799" i="108"/>
  <c r="F3898" i="108"/>
  <c r="F5798" i="108"/>
  <c r="F872" i="108"/>
  <c r="F871" i="108"/>
  <c r="F3897" i="108"/>
  <c r="F870" i="108"/>
  <c r="F5797" i="108"/>
  <c r="F869" i="108"/>
  <c r="F2890" i="108"/>
  <c r="F5796" i="108"/>
  <c r="F5795" i="108"/>
  <c r="F2889" i="108"/>
  <c r="F2656" i="108"/>
  <c r="F868" i="108"/>
  <c r="F5794" i="108"/>
  <c r="F3656" i="108"/>
  <c r="F867" i="108"/>
  <c r="F5793" i="108"/>
  <c r="F5792" i="108"/>
  <c r="F866" i="108"/>
  <c r="F3896" i="108"/>
  <c r="F5791" i="108"/>
  <c r="F5790" i="108"/>
  <c r="F3895" i="108"/>
  <c r="F865" i="108"/>
  <c r="F2888" i="108"/>
  <c r="F2887" i="108"/>
  <c r="F5789" i="108"/>
  <c r="F864" i="108"/>
  <c r="F5788" i="108"/>
  <c r="F5787" i="108"/>
  <c r="F3894" i="108"/>
  <c r="F5786" i="108"/>
  <c r="F3893" i="108"/>
  <c r="F5785" i="108"/>
  <c r="F5784" i="108"/>
  <c r="F3892" i="108"/>
  <c r="F5783" i="108"/>
  <c r="F5782" i="108"/>
  <c r="F863" i="108"/>
  <c r="F2886" i="108"/>
  <c r="F5781" i="108"/>
  <c r="F862" i="108"/>
  <c r="F5780" i="108"/>
  <c r="F861" i="108"/>
  <c r="F3891" i="108"/>
  <c r="F860" i="108"/>
  <c r="F5779" i="108"/>
  <c r="F5778" i="108"/>
  <c r="F5777" i="108"/>
  <c r="F5776" i="108"/>
  <c r="F5775" i="108"/>
  <c r="F5774" i="108"/>
  <c r="F2885" i="108"/>
  <c r="F5773" i="108"/>
  <c r="F5772" i="108"/>
  <c r="F859" i="108"/>
  <c r="F5771" i="108"/>
  <c r="F5770" i="108"/>
  <c r="F5769" i="108"/>
  <c r="F5768" i="108"/>
  <c r="F2884" i="108"/>
  <c r="F2883" i="108"/>
  <c r="F5767" i="108"/>
  <c r="F5766" i="108"/>
  <c r="F5765" i="108"/>
  <c r="F858" i="108"/>
  <c r="F5764" i="108"/>
  <c r="F5763" i="108"/>
  <c r="F5762" i="108"/>
  <c r="F857" i="108"/>
  <c r="F856" i="108"/>
  <c r="F855" i="108"/>
  <c r="F5761" i="108"/>
  <c r="F3890" i="108"/>
  <c r="F5760" i="108"/>
  <c r="F854" i="108"/>
  <c r="F5759" i="108"/>
  <c r="F5758" i="108"/>
  <c r="F853" i="108"/>
  <c r="F5757" i="108"/>
  <c r="F852" i="108"/>
  <c r="F851" i="108"/>
  <c r="F3889" i="108"/>
  <c r="F850" i="108"/>
  <c r="F5756" i="108"/>
  <c r="F5755" i="108"/>
  <c r="F2882" i="108"/>
  <c r="F5754" i="108"/>
  <c r="F849" i="108"/>
  <c r="F2655" i="108"/>
  <c r="F5753" i="108"/>
  <c r="F5752" i="108"/>
  <c r="F5751" i="108"/>
  <c r="F5750" i="108"/>
  <c r="F3888" i="108"/>
  <c r="F848" i="108"/>
  <c r="F3887" i="108"/>
  <c r="F847" i="108"/>
  <c r="F5749" i="108"/>
  <c r="F5748" i="108"/>
  <c r="F5747" i="108"/>
  <c r="F846" i="108"/>
  <c r="F5746" i="108"/>
  <c r="F5745" i="108"/>
  <c r="F5744" i="108"/>
  <c r="F5743" i="108"/>
  <c r="F5742" i="108"/>
  <c r="F5741" i="108"/>
  <c r="F5740" i="108"/>
  <c r="F5739" i="108"/>
  <c r="F5738" i="108"/>
  <c r="F845" i="108"/>
  <c r="F5737" i="108"/>
  <c r="F5736" i="108"/>
  <c r="F844" i="108"/>
  <c r="F5735" i="108"/>
  <c r="F5734" i="108"/>
  <c r="F5733" i="108"/>
  <c r="F5732" i="108"/>
  <c r="F2881" i="108"/>
  <c r="F5731" i="108"/>
  <c r="F3886" i="108"/>
  <c r="F5730" i="108"/>
  <c r="F2654" i="108"/>
  <c r="F5729" i="108"/>
  <c r="F5728" i="108"/>
  <c r="F5727" i="108"/>
  <c r="F5726" i="108"/>
  <c r="F5725" i="108"/>
  <c r="F5724" i="108"/>
  <c r="F3885" i="108"/>
  <c r="F843" i="108"/>
  <c r="F842" i="108"/>
  <c r="F5723" i="108"/>
  <c r="F5722" i="108"/>
  <c r="F841" i="108"/>
  <c r="F5721" i="108"/>
  <c r="F5720" i="108"/>
  <c r="F5719" i="108"/>
  <c r="F5718" i="108"/>
  <c r="F840" i="108"/>
  <c r="F839" i="108"/>
  <c r="F5717" i="108"/>
  <c r="F5716" i="108"/>
  <c r="F5715" i="108"/>
  <c r="F5714" i="108"/>
  <c r="F2880" i="108"/>
  <c r="F5713" i="108"/>
  <c r="F5712" i="108"/>
  <c r="F838" i="108"/>
  <c r="F5711" i="108"/>
  <c r="F837" i="108"/>
  <c r="F5710" i="108"/>
  <c r="F5709" i="108"/>
  <c r="F3884" i="108"/>
  <c r="F3883" i="108"/>
  <c r="F5708" i="108"/>
  <c r="F5707" i="108"/>
  <c r="F5706" i="108"/>
  <c r="F836" i="108"/>
  <c r="F5705" i="108"/>
  <c r="F2879" i="108"/>
  <c r="F835" i="108"/>
  <c r="F834" i="108"/>
  <c r="F833" i="108"/>
  <c r="F5704" i="108"/>
  <c r="F5703" i="108"/>
  <c r="F832" i="108"/>
  <c r="F5702" i="108"/>
  <c r="F5701" i="108"/>
  <c r="F831" i="108"/>
  <c r="F830" i="108"/>
  <c r="F5700" i="108"/>
  <c r="F5699" i="108"/>
  <c r="F2653" i="108"/>
  <c r="F5698" i="108"/>
  <c r="F829" i="108"/>
  <c r="F5697" i="108"/>
  <c r="F5696" i="108"/>
  <c r="F5695" i="108"/>
  <c r="F828" i="108"/>
  <c r="F5694" i="108"/>
  <c r="F5693" i="108"/>
  <c r="F827" i="108"/>
  <c r="F5692" i="108"/>
  <c r="F5691" i="108"/>
  <c r="F5690" i="108"/>
  <c r="F826" i="108"/>
  <c r="F5689" i="108"/>
  <c r="F825" i="108"/>
  <c r="F5688" i="108"/>
  <c r="F5687" i="108"/>
  <c r="F5686" i="108"/>
  <c r="F824" i="108"/>
  <c r="F5685" i="108"/>
  <c r="F2878" i="108"/>
  <c r="F5684" i="108"/>
  <c r="F823" i="108"/>
  <c r="F5683" i="108"/>
  <c r="F5682" i="108"/>
  <c r="F5681" i="108"/>
  <c r="F5680" i="108"/>
  <c r="F5679" i="108"/>
  <c r="F2877" i="108"/>
  <c r="F5678" i="108"/>
  <c r="F822" i="108"/>
  <c r="F5677" i="108"/>
  <c r="F5676" i="108"/>
  <c r="F821" i="108"/>
  <c r="F820" i="108"/>
  <c r="F819" i="108"/>
  <c r="F2876" i="108"/>
  <c r="F818" i="108"/>
  <c r="F3882" i="108"/>
  <c r="F3881" i="108"/>
  <c r="F2730" i="108"/>
  <c r="F5675" i="108"/>
  <c r="F817" i="108"/>
  <c r="F5674" i="108"/>
  <c r="F5673" i="108"/>
  <c r="F5672" i="108"/>
  <c r="F3880" i="108"/>
  <c r="F5671" i="108"/>
  <c r="F816" i="108"/>
  <c r="F815" i="108"/>
  <c r="F5670" i="108"/>
  <c r="F5669" i="108"/>
  <c r="F3879" i="108"/>
  <c r="F5668" i="108"/>
  <c r="F5667" i="108"/>
  <c r="F5666" i="108"/>
  <c r="F3878" i="108"/>
  <c r="F5665" i="108"/>
  <c r="F5664" i="108"/>
  <c r="F5663" i="108"/>
  <c r="F5662" i="108"/>
  <c r="F814" i="108"/>
  <c r="F813" i="108"/>
  <c r="F3877" i="108"/>
  <c r="F3876" i="108"/>
  <c r="F812" i="108"/>
  <c r="F2875" i="108"/>
  <c r="F5661" i="108"/>
  <c r="F811" i="108"/>
  <c r="F5660" i="108"/>
  <c r="F5659" i="108"/>
  <c r="F810" i="108"/>
  <c r="F5658" i="108"/>
  <c r="F2874" i="108"/>
  <c r="F3875" i="108"/>
  <c r="F809" i="108"/>
  <c r="F5657" i="108"/>
  <c r="F5656" i="108"/>
  <c r="F3655" i="108"/>
  <c r="F5655" i="108"/>
  <c r="F5654" i="108"/>
  <c r="F3874" i="108"/>
  <c r="F5653" i="108"/>
  <c r="F5652" i="108"/>
  <c r="F2873" i="108"/>
  <c r="F3873" i="108"/>
  <c r="F2872" i="108"/>
  <c r="F5651" i="108"/>
  <c r="F5650" i="108"/>
  <c r="F5649" i="108"/>
  <c r="F5648" i="108"/>
  <c r="F5647" i="108"/>
  <c r="F2729" i="108"/>
  <c r="F808" i="108"/>
  <c r="F807" i="108"/>
  <c r="F5646" i="108"/>
  <c r="F5645" i="108"/>
  <c r="F2652" i="108"/>
  <c r="F806" i="108"/>
  <c r="F805" i="108"/>
  <c r="F5644" i="108"/>
  <c r="F804" i="108"/>
  <c r="F5643" i="108"/>
  <c r="F3872" i="108"/>
  <c r="F803" i="108"/>
  <c r="F802" i="108"/>
  <c r="F5642" i="108"/>
  <c r="F5641" i="108"/>
  <c r="F5640" i="108"/>
  <c r="F5639" i="108"/>
  <c r="F801" i="108"/>
  <c r="F5638" i="108"/>
  <c r="F800" i="108"/>
  <c r="F2871" i="108"/>
  <c r="F2870" i="108"/>
  <c r="F5637" i="108"/>
  <c r="F799" i="108"/>
  <c r="F5636" i="108"/>
  <c r="F5635" i="108"/>
  <c r="F798" i="108"/>
  <c r="F3654" i="108"/>
  <c r="F797" i="108"/>
  <c r="F5634" i="108"/>
  <c r="F796" i="108"/>
  <c r="F2869" i="108"/>
  <c r="F795" i="108"/>
  <c r="F2868" i="108"/>
  <c r="F5633" i="108"/>
  <c r="F794" i="108"/>
  <c r="F5632" i="108"/>
  <c r="F793" i="108"/>
  <c r="F792" i="108"/>
  <c r="F791" i="108"/>
  <c r="F790" i="108"/>
  <c r="F5631" i="108"/>
  <c r="F789" i="108"/>
  <c r="F5630" i="108"/>
  <c r="F5629" i="108"/>
  <c r="F5628" i="108"/>
  <c r="F788" i="108"/>
  <c r="F5627" i="108"/>
  <c r="F5626" i="108"/>
  <c r="F5625" i="108"/>
  <c r="F5624" i="108"/>
  <c r="F5623" i="108"/>
  <c r="F5622" i="108"/>
  <c r="F3871" i="108"/>
  <c r="F2867" i="108"/>
  <c r="F5621" i="108"/>
  <c r="F5620" i="108"/>
  <c r="F5619" i="108"/>
  <c r="F787" i="108"/>
  <c r="F5618" i="108"/>
  <c r="F5617" i="108"/>
  <c r="F5616" i="108"/>
  <c r="F5615" i="108"/>
  <c r="F5614" i="108"/>
  <c r="F5613" i="108"/>
  <c r="F786" i="108"/>
  <c r="F5612" i="108"/>
  <c r="F2866" i="108"/>
  <c r="F785" i="108"/>
  <c r="F3598" i="108"/>
  <c r="F5611" i="108"/>
  <c r="F2865" i="108"/>
  <c r="F5610" i="108"/>
  <c r="F784" i="108"/>
  <c r="F5609" i="108"/>
  <c r="F5608" i="108"/>
  <c r="F3870" i="108"/>
  <c r="F5607" i="108"/>
  <c r="F5606" i="108"/>
  <c r="F5605" i="108"/>
  <c r="F783" i="108"/>
  <c r="F5604" i="108"/>
  <c r="F3869" i="108"/>
  <c r="F5603" i="108"/>
  <c r="F5602" i="108"/>
  <c r="F5601" i="108"/>
  <c r="F5600" i="108"/>
  <c r="F5599" i="108"/>
  <c r="F5598" i="108"/>
  <c r="F782" i="108"/>
  <c r="F2864" i="108"/>
  <c r="F5597" i="108"/>
  <c r="F2651" i="108"/>
  <c r="F5596" i="108"/>
  <c r="F5595" i="108"/>
  <c r="F5594" i="108"/>
  <c r="F781" i="108"/>
  <c r="F2863" i="108"/>
  <c r="F5593" i="108"/>
  <c r="F780" i="108"/>
  <c r="F3868" i="108"/>
  <c r="F5592" i="108"/>
  <c r="F3597" i="108"/>
  <c r="F779" i="108"/>
  <c r="F5591" i="108"/>
  <c r="F3867" i="108"/>
  <c r="F5590" i="108"/>
  <c r="F5589" i="108"/>
  <c r="F3866" i="108"/>
  <c r="F2862" i="108"/>
  <c r="F5588" i="108"/>
  <c r="F5587" i="108"/>
  <c r="F778" i="108"/>
  <c r="F777" i="108"/>
  <c r="F2861" i="108"/>
  <c r="F5586" i="108"/>
  <c r="F5585" i="108"/>
  <c r="F776" i="108"/>
  <c r="F5584" i="108"/>
  <c r="F2860" i="108"/>
  <c r="F2859" i="108"/>
  <c r="F5583" i="108"/>
  <c r="F5582" i="108"/>
  <c r="F5581" i="108"/>
  <c r="F775" i="108"/>
  <c r="F5580" i="108"/>
  <c r="F774" i="108"/>
  <c r="F3865" i="108"/>
  <c r="F5579" i="108"/>
  <c r="F3864" i="108"/>
  <c r="F2858" i="108"/>
  <c r="F5578" i="108"/>
  <c r="F773" i="108"/>
  <c r="F5577" i="108"/>
  <c r="F5576" i="108"/>
  <c r="F772" i="108"/>
  <c r="F3863" i="108"/>
  <c r="F5575" i="108"/>
  <c r="F3862" i="108"/>
  <c r="F771" i="108"/>
  <c r="F5574" i="108"/>
  <c r="F770" i="108"/>
  <c r="F5573" i="108"/>
  <c r="F3861" i="108"/>
  <c r="F5572" i="108"/>
  <c r="F5571" i="108"/>
  <c r="F769" i="108"/>
  <c r="F768" i="108"/>
  <c r="F2650" i="108"/>
  <c r="F767" i="108"/>
  <c r="F766" i="108"/>
  <c r="F765" i="108"/>
  <c r="F5570" i="108"/>
  <c r="F764" i="108"/>
  <c r="F763" i="108"/>
  <c r="F5569" i="108"/>
  <c r="F3860" i="108"/>
  <c r="F762" i="108"/>
  <c r="F761" i="108"/>
  <c r="F5568" i="108"/>
  <c r="F760" i="108"/>
  <c r="F5567" i="108"/>
  <c r="F5566" i="108"/>
  <c r="F5565" i="108"/>
  <c r="F5564" i="108"/>
  <c r="F759" i="108"/>
  <c r="F758" i="108"/>
  <c r="F5563" i="108"/>
  <c r="F757" i="108"/>
  <c r="F756" i="108"/>
  <c r="F5562" i="108"/>
  <c r="F755" i="108"/>
  <c r="F5561" i="108"/>
  <c r="F5560" i="108"/>
  <c r="F5559" i="108"/>
  <c r="F3859" i="108"/>
  <c r="F5558" i="108"/>
  <c r="F5557" i="108"/>
  <c r="F3858" i="108"/>
  <c r="F3857" i="108"/>
  <c r="F2857" i="108"/>
  <c r="F5556" i="108"/>
  <c r="F5555" i="108"/>
  <c r="F5554" i="108"/>
  <c r="F754" i="108"/>
  <c r="F753" i="108"/>
  <c r="F752" i="108"/>
  <c r="F751" i="108"/>
  <c r="F750" i="108"/>
  <c r="F5553" i="108"/>
  <c r="F5552" i="108"/>
  <c r="F5551" i="108"/>
  <c r="F5550" i="108"/>
  <c r="F749" i="108"/>
  <c r="F748" i="108"/>
  <c r="F5549" i="108"/>
  <c r="F5548" i="108"/>
  <c r="F5547" i="108"/>
  <c r="F5546" i="108"/>
  <c r="F747" i="108"/>
  <c r="F3856" i="108"/>
  <c r="F746" i="108"/>
  <c r="F5545" i="108"/>
  <c r="F5544" i="108"/>
  <c r="F745" i="108"/>
  <c r="F744" i="108"/>
  <c r="F743" i="108"/>
  <c r="F5543" i="108"/>
  <c r="F5542" i="108"/>
  <c r="F5541" i="108"/>
  <c r="F5540" i="108"/>
  <c r="F5539" i="108"/>
  <c r="F5538" i="108"/>
  <c r="F5537" i="108"/>
  <c r="F5536" i="108"/>
  <c r="F5535" i="108"/>
  <c r="F5534" i="108"/>
  <c r="F5533" i="108"/>
  <c r="F5532" i="108"/>
  <c r="F5531" i="108"/>
  <c r="F5530" i="108"/>
  <c r="F5529" i="108"/>
  <c r="F5528" i="108"/>
  <c r="F5527" i="108"/>
  <c r="F5526" i="108"/>
  <c r="F5525" i="108"/>
  <c r="F5524" i="108"/>
  <c r="F5523" i="108"/>
  <c r="F5522" i="108"/>
  <c r="F5521" i="108"/>
  <c r="F5520" i="108"/>
  <c r="F5519" i="108"/>
  <c r="F5518" i="108"/>
  <c r="F5517" i="108"/>
  <c r="F742" i="108"/>
  <c r="F5516" i="108"/>
  <c r="F5515" i="108"/>
  <c r="F5514" i="108"/>
  <c r="F5513" i="108"/>
  <c r="F5512" i="108"/>
  <c r="F5511" i="108"/>
  <c r="F5510" i="108"/>
  <c r="F5509" i="108"/>
  <c r="F5508" i="108"/>
  <c r="F741" i="108"/>
  <c r="F740" i="108"/>
  <c r="F5507" i="108"/>
  <c r="F739" i="108"/>
  <c r="F5506" i="108"/>
  <c r="F2728" i="108"/>
  <c r="F738" i="108"/>
  <c r="F5505" i="108"/>
  <c r="F2856" i="108"/>
  <c r="F737" i="108"/>
  <c r="F736" i="108"/>
  <c r="F735" i="108"/>
  <c r="F5504" i="108"/>
  <c r="F3855" i="108"/>
  <c r="F3596" i="108"/>
  <c r="F3854" i="108"/>
  <c r="F734" i="108"/>
  <c r="F733" i="108"/>
  <c r="F732" i="108"/>
  <c r="F5503" i="108"/>
  <c r="F731" i="108"/>
  <c r="F730" i="108"/>
  <c r="F2855" i="108"/>
  <c r="F5502" i="108"/>
  <c r="F5501" i="108"/>
  <c r="F5500" i="108"/>
  <c r="F729" i="108"/>
  <c r="F5499" i="108"/>
  <c r="F3595" i="108"/>
  <c r="F5498" i="108"/>
  <c r="F728" i="108"/>
  <c r="F727" i="108"/>
  <c r="F5497" i="108"/>
  <c r="F726" i="108"/>
  <c r="F725" i="108"/>
  <c r="F3853" i="108"/>
  <c r="F5496" i="108"/>
  <c r="F5495" i="108"/>
  <c r="F5494" i="108"/>
  <c r="F5493" i="108"/>
  <c r="F3852" i="108"/>
  <c r="F5492" i="108"/>
  <c r="F724" i="108"/>
  <c r="F723" i="108"/>
  <c r="F722" i="108"/>
  <c r="F721" i="108"/>
  <c r="F720" i="108"/>
  <c r="F719" i="108"/>
  <c r="F718" i="108"/>
  <c r="F5491" i="108"/>
  <c r="F5490" i="108"/>
  <c r="F5489" i="108"/>
  <c r="F717" i="108"/>
  <c r="F2649" i="108"/>
  <c r="F5488" i="108"/>
  <c r="F716" i="108"/>
  <c r="F5487" i="108"/>
  <c r="F5486" i="108"/>
  <c r="F5485" i="108"/>
  <c r="F5484" i="108"/>
  <c r="F5483" i="108"/>
  <c r="F2854" i="108"/>
  <c r="F5482" i="108"/>
  <c r="F715" i="108"/>
  <c r="F714" i="108"/>
  <c r="F3851" i="108"/>
  <c r="F713" i="108"/>
  <c r="F712" i="108"/>
  <c r="F711" i="108"/>
  <c r="F710" i="108"/>
  <c r="F709" i="108"/>
  <c r="F708" i="108"/>
  <c r="F2853" i="108"/>
  <c r="F3850" i="108"/>
  <c r="F2852" i="108"/>
  <c r="F5481" i="108"/>
  <c r="F707" i="108"/>
  <c r="F5480" i="108"/>
  <c r="F3849" i="108"/>
  <c r="F5479" i="108"/>
  <c r="F5478" i="108"/>
  <c r="F706" i="108"/>
  <c r="F5477" i="108"/>
  <c r="F5476" i="108"/>
  <c r="F705" i="108"/>
  <c r="F2851" i="108"/>
  <c r="F704" i="108"/>
  <c r="F5475" i="108"/>
  <c r="F5474" i="108"/>
  <c r="F703" i="108"/>
  <c r="F5473" i="108"/>
  <c r="F5472" i="108"/>
  <c r="F5471" i="108"/>
  <c r="F5470" i="108"/>
  <c r="F702" i="108"/>
  <c r="F701" i="108"/>
  <c r="F700" i="108"/>
  <c r="F5469" i="108"/>
  <c r="F699" i="108"/>
  <c r="F698" i="108"/>
  <c r="F2648" i="108"/>
  <c r="F3594" i="108"/>
  <c r="F2850" i="108"/>
  <c r="F3848" i="108"/>
  <c r="F2849" i="108"/>
  <c r="F5468" i="108"/>
  <c r="F697" i="108"/>
  <c r="F696" i="108"/>
  <c r="F2848" i="108"/>
  <c r="F5467" i="108"/>
  <c r="F695" i="108"/>
  <c r="F5466" i="108"/>
  <c r="F2847" i="108"/>
  <c r="F3847" i="108"/>
  <c r="F5465" i="108"/>
  <c r="F5464" i="108"/>
  <c r="F694" i="108"/>
  <c r="F5463" i="108"/>
  <c r="F5462" i="108"/>
  <c r="F5461" i="108"/>
  <c r="F5460" i="108"/>
  <c r="F5459" i="108"/>
  <c r="F3846" i="108"/>
  <c r="F3653" i="108"/>
  <c r="F3593" i="108"/>
  <c r="F5458" i="108"/>
  <c r="F5457" i="108"/>
  <c r="F5456" i="108"/>
  <c r="F3845" i="108"/>
  <c r="F693" i="108"/>
  <c r="F692" i="108"/>
  <c r="F691" i="108"/>
  <c r="F3844" i="108"/>
  <c r="F3592" i="108"/>
  <c r="F690" i="108"/>
  <c r="F5455" i="108"/>
  <c r="F5454" i="108"/>
  <c r="F689" i="108"/>
  <c r="F688" i="108"/>
  <c r="F687" i="108"/>
  <c r="F686" i="108"/>
  <c r="F5453" i="108"/>
  <c r="F685" i="108"/>
  <c r="F5452" i="108"/>
  <c r="F5451" i="108"/>
  <c r="F684" i="108"/>
  <c r="F3843" i="108"/>
  <c r="F5450" i="108"/>
  <c r="F683" i="108"/>
  <c r="F5449" i="108"/>
  <c r="F682" i="108"/>
  <c r="F681" i="108"/>
  <c r="F680" i="108"/>
  <c r="F5448" i="108"/>
  <c r="F5447" i="108"/>
  <c r="F679" i="108"/>
  <c r="F678" i="108"/>
  <c r="F3842" i="108"/>
  <c r="F5446" i="108"/>
  <c r="F677" i="108"/>
  <c r="F676" i="108"/>
  <c r="F2846" i="108"/>
  <c r="F5445" i="108"/>
  <c r="F5444" i="108"/>
  <c r="F5443" i="108"/>
  <c r="F5442" i="108"/>
  <c r="F5441" i="108"/>
  <c r="F5440" i="108"/>
  <c r="F675" i="108"/>
  <c r="F5439" i="108"/>
  <c r="F5438" i="108"/>
  <c r="F5437" i="108"/>
  <c r="F3841" i="108"/>
  <c r="F674" i="108"/>
  <c r="F5436" i="108"/>
  <c r="F5435" i="108"/>
  <c r="F673" i="108"/>
  <c r="F5434" i="108"/>
  <c r="F672" i="108"/>
  <c r="F671" i="108"/>
  <c r="F5433" i="108"/>
  <c r="F2647" i="108"/>
  <c r="F5432" i="108"/>
  <c r="F5431" i="108"/>
  <c r="F5430" i="108"/>
  <c r="F670" i="108"/>
  <c r="F669" i="108"/>
  <c r="F5429" i="108"/>
  <c r="F5428" i="108"/>
  <c r="F668" i="108"/>
  <c r="F5427" i="108"/>
  <c r="F5426" i="108"/>
  <c r="F667" i="108"/>
  <c r="F5425" i="108"/>
  <c r="F5424" i="108"/>
  <c r="F5423" i="108"/>
  <c r="F666" i="108"/>
  <c r="F665" i="108"/>
  <c r="F3840" i="108"/>
  <c r="F664" i="108"/>
  <c r="F5422" i="108"/>
  <c r="F663" i="108"/>
  <c r="F662" i="108"/>
  <c r="F5421" i="108"/>
  <c r="F661" i="108"/>
  <c r="F660" i="108"/>
  <c r="F3839" i="108"/>
  <c r="F5420" i="108"/>
  <c r="F3591" i="108"/>
  <c r="F5419" i="108"/>
  <c r="F5418" i="108"/>
  <c r="F5417" i="108"/>
  <c r="F2845" i="108"/>
  <c r="F2844" i="108"/>
  <c r="F2646" i="108"/>
  <c r="F5416" i="108"/>
  <c r="F659" i="108"/>
  <c r="F3652" i="108"/>
  <c r="F658" i="108"/>
  <c r="F5415" i="108"/>
  <c r="F5414" i="108"/>
  <c r="F657" i="108"/>
  <c r="F656" i="108"/>
  <c r="F655" i="108"/>
  <c r="F654" i="108"/>
  <c r="F5413" i="108"/>
  <c r="F653" i="108"/>
  <c r="F5412" i="108"/>
  <c r="F652" i="108"/>
  <c r="F3838" i="108"/>
  <c r="F5411" i="108"/>
  <c r="F5410" i="108"/>
  <c r="F651" i="108"/>
  <c r="F650" i="108"/>
  <c r="F5409" i="108"/>
  <c r="F649" i="108"/>
  <c r="F648" i="108"/>
  <c r="F5408" i="108"/>
  <c r="F3837" i="108"/>
  <c r="F5407" i="108"/>
  <c r="F647" i="108"/>
  <c r="F646" i="108"/>
  <c r="F645" i="108"/>
  <c r="F2645" i="108"/>
  <c r="F3590" i="108"/>
  <c r="F644" i="108"/>
  <c r="F643" i="108"/>
  <c r="F642" i="108"/>
  <c r="F5406" i="108"/>
  <c r="F5405" i="108"/>
  <c r="F3836" i="108"/>
  <c r="F3835" i="108"/>
  <c r="F2843" i="108"/>
  <c r="F3651" i="108"/>
  <c r="F3834" i="108"/>
  <c r="F641" i="108"/>
  <c r="F640" i="108"/>
  <c r="F639" i="108"/>
  <c r="F2842" i="108"/>
  <c r="F5404" i="108"/>
  <c r="F5403" i="108"/>
  <c r="F638" i="108"/>
  <c r="F2841" i="108"/>
  <c r="F637" i="108"/>
  <c r="F636" i="108"/>
  <c r="F5402" i="108"/>
  <c r="F3833" i="108"/>
  <c r="F5401" i="108"/>
  <c r="F5400" i="108"/>
  <c r="F5399" i="108"/>
  <c r="F635" i="108"/>
  <c r="F5398" i="108"/>
  <c r="F5397" i="108"/>
  <c r="F5396" i="108"/>
  <c r="F634" i="108"/>
  <c r="F633" i="108"/>
  <c r="F632" i="108"/>
  <c r="F5395" i="108"/>
  <c r="F3832" i="108"/>
  <c r="F5394" i="108"/>
  <c r="F2727" i="108"/>
  <c r="F631" i="108"/>
  <c r="F630" i="108"/>
  <c r="F2840" i="108"/>
  <c r="F629" i="108"/>
  <c r="F628" i="108"/>
  <c r="F627" i="108"/>
  <c r="F5393" i="108"/>
  <c r="F3831" i="108"/>
  <c r="F626" i="108"/>
  <c r="F5392" i="108"/>
  <c r="F625" i="108"/>
  <c r="F2839" i="108"/>
  <c r="F624" i="108"/>
  <c r="F5391" i="108"/>
  <c r="F2838" i="108"/>
  <c r="F5390" i="108"/>
  <c r="F623" i="108"/>
  <c r="F5389" i="108"/>
  <c r="F5388" i="108"/>
  <c r="F5387" i="108"/>
  <c r="F622" i="108"/>
  <c r="F5386" i="108"/>
  <c r="F621" i="108"/>
  <c r="F5385" i="108"/>
  <c r="F3830" i="108"/>
  <c r="F2837" i="108"/>
  <c r="F620" i="108"/>
  <c r="F5384" i="108"/>
  <c r="F5383" i="108"/>
  <c r="F5382" i="108"/>
  <c r="F3829" i="108"/>
  <c r="F619" i="108"/>
  <c r="F5381" i="108"/>
  <c r="F5380" i="108"/>
  <c r="F5379" i="108"/>
  <c r="F5378" i="108"/>
  <c r="F2836" i="108"/>
  <c r="F5377" i="108"/>
  <c r="F5376" i="108"/>
  <c r="F5375" i="108"/>
  <c r="F618" i="108"/>
  <c r="F5374" i="108"/>
  <c r="F617" i="108"/>
  <c r="F3828" i="108"/>
  <c r="F5373" i="108"/>
  <c r="F3827" i="108"/>
  <c r="F5372" i="108"/>
  <c r="F616" i="108"/>
  <c r="F5371" i="108"/>
  <c r="F3826" i="108"/>
  <c r="F615" i="108"/>
  <c r="F614" i="108"/>
  <c r="F2835" i="108"/>
  <c r="F5370" i="108"/>
  <c r="F5369" i="108"/>
  <c r="F5368" i="108"/>
  <c r="F613" i="108"/>
  <c r="F2834" i="108"/>
  <c r="F5367" i="108"/>
  <c r="F2833" i="108"/>
  <c r="F3825" i="108"/>
  <c r="F612" i="108"/>
  <c r="F2832" i="108"/>
  <c r="F5366" i="108"/>
  <c r="F5365" i="108"/>
  <c r="F5364" i="108"/>
  <c r="F5363" i="108"/>
  <c r="F611" i="108"/>
  <c r="F610" i="108"/>
  <c r="F609" i="108"/>
  <c r="F3589" i="108"/>
  <c r="F608" i="108"/>
  <c r="F3824" i="108"/>
  <c r="F3823" i="108"/>
  <c r="F5362" i="108"/>
  <c r="F607" i="108"/>
  <c r="F3822" i="108"/>
  <c r="F606" i="108"/>
  <c r="F5361" i="108"/>
  <c r="F5360" i="108"/>
  <c r="F605" i="108"/>
  <c r="F5359" i="108"/>
  <c r="F5358" i="108"/>
  <c r="F604" i="108"/>
  <c r="F3821" i="108"/>
  <c r="F3820" i="108"/>
  <c r="F3650" i="108"/>
  <c r="F603" i="108"/>
  <c r="F602" i="108"/>
  <c r="F601" i="108"/>
  <c r="F5357" i="108"/>
  <c r="F3819" i="108"/>
  <c r="F5356" i="108"/>
  <c r="F5355" i="108"/>
  <c r="F5354" i="108"/>
  <c r="F600" i="108"/>
  <c r="F5353" i="108"/>
  <c r="F599" i="108"/>
  <c r="F598" i="108"/>
  <c r="F5352" i="108"/>
  <c r="F5351" i="108"/>
  <c r="F597" i="108"/>
  <c r="F5350" i="108"/>
  <c r="F3818" i="108"/>
  <c r="F596" i="108"/>
  <c r="F5349" i="108"/>
  <c r="F595" i="108"/>
  <c r="F5348" i="108"/>
  <c r="F3588" i="108"/>
  <c r="F594" i="108"/>
  <c r="F3817" i="108"/>
  <c r="F593" i="108"/>
  <c r="F5347" i="108"/>
  <c r="F592" i="108"/>
  <c r="F5346" i="108"/>
  <c r="F3587" i="108"/>
  <c r="F591" i="108"/>
  <c r="F5345" i="108"/>
  <c r="F5344" i="108"/>
  <c r="F2644" i="108"/>
  <c r="F590" i="108"/>
  <c r="F589" i="108"/>
  <c r="F5343" i="108"/>
  <c r="F5342" i="108"/>
  <c r="F5341" i="108"/>
  <c r="F588" i="108"/>
  <c r="F2831" i="108"/>
  <c r="F5340" i="108"/>
  <c r="F3816" i="108"/>
  <c r="F5339" i="108"/>
  <c r="F587" i="108"/>
  <c r="F5338" i="108"/>
  <c r="F586" i="108"/>
  <c r="F585" i="108"/>
  <c r="F5337" i="108"/>
  <c r="F2643" i="108"/>
  <c r="F584" i="108"/>
  <c r="F5336" i="108"/>
  <c r="F3586" i="108"/>
  <c r="F583" i="108"/>
  <c r="F582" i="108"/>
  <c r="F5335" i="108"/>
  <c r="F581" i="108"/>
  <c r="F5334" i="108"/>
  <c r="F580" i="108"/>
  <c r="F5333" i="108"/>
  <c r="F5332" i="108"/>
  <c r="F2830" i="108"/>
  <c r="F5331" i="108"/>
  <c r="F579" i="108"/>
  <c r="F578" i="108"/>
  <c r="F5330" i="108"/>
  <c r="F5329" i="108"/>
  <c r="F5328" i="108"/>
  <c r="F577" i="108"/>
  <c r="F3815" i="108"/>
  <c r="F5327" i="108"/>
  <c r="F576" i="108"/>
  <c r="F575" i="108"/>
  <c r="F574" i="108"/>
  <c r="F573" i="108"/>
  <c r="F3814" i="108"/>
  <c r="F572" i="108"/>
  <c r="F5326" i="108"/>
  <c r="F5325" i="108"/>
  <c r="F571" i="108"/>
  <c r="F5324" i="108"/>
  <c r="F5323" i="108"/>
  <c r="F570" i="108"/>
  <c r="F5322" i="108"/>
  <c r="F5321" i="108"/>
  <c r="F5320" i="108"/>
  <c r="F5319" i="108"/>
  <c r="F5318" i="108"/>
  <c r="F3813" i="108"/>
  <c r="F5317" i="108"/>
  <c r="F5316" i="108"/>
  <c r="F569" i="108"/>
  <c r="F2829" i="108"/>
  <c r="F2828" i="108"/>
  <c r="F5315" i="108"/>
  <c r="F568" i="108"/>
  <c r="F5314" i="108"/>
  <c r="F5313" i="108"/>
  <c r="F567" i="108"/>
  <c r="F566" i="108"/>
  <c r="F565" i="108"/>
  <c r="F564" i="108"/>
  <c r="F563" i="108"/>
  <c r="F562" i="108"/>
  <c r="F5312" i="108"/>
  <c r="F2827" i="108"/>
  <c r="F561" i="108"/>
  <c r="F560" i="108"/>
  <c r="F5311" i="108"/>
  <c r="F5310" i="108"/>
  <c r="F5309" i="108"/>
  <c r="F3812" i="108"/>
  <c r="F559" i="108"/>
  <c r="F558" i="108"/>
  <c r="F557" i="108"/>
  <c r="F5308" i="108"/>
  <c r="F5307" i="108"/>
  <c r="F3811" i="108"/>
  <c r="F2826" i="108"/>
  <c r="F5306" i="108"/>
  <c r="F556" i="108"/>
  <c r="F5305" i="108"/>
  <c r="F2825" i="108"/>
  <c r="F5304" i="108"/>
  <c r="F555" i="108"/>
  <c r="F5303" i="108"/>
  <c r="F554" i="108"/>
  <c r="F2824" i="108"/>
  <c r="F5302" i="108"/>
  <c r="F553" i="108"/>
  <c r="F5301" i="108"/>
  <c r="F5300" i="108"/>
  <c r="F552" i="108"/>
  <c r="F3810" i="108"/>
  <c r="F551" i="108"/>
  <c r="F5299" i="108"/>
  <c r="F5298" i="108"/>
  <c r="F5297" i="108"/>
  <c r="F550" i="108"/>
  <c r="F5296" i="108"/>
  <c r="F549" i="108"/>
  <c r="F3649" i="108"/>
  <c r="F5295" i="108"/>
  <c r="F5294" i="108"/>
  <c r="F5293" i="108"/>
  <c r="F548" i="108"/>
  <c r="F5292" i="108"/>
  <c r="F547" i="108"/>
  <c r="F546" i="108"/>
  <c r="F5291" i="108"/>
  <c r="F5290" i="108"/>
  <c r="F545" i="108"/>
  <c r="F5289" i="108"/>
  <c r="F5288" i="108"/>
  <c r="F544" i="108"/>
  <c r="F5287" i="108"/>
  <c r="F5286" i="108"/>
  <c r="F543" i="108"/>
  <c r="F5285" i="108"/>
  <c r="F542" i="108"/>
  <c r="F3809" i="108"/>
  <c r="F541" i="108"/>
  <c r="F3648" i="108"/>
  <c r="F540" i="108"/>
  <c r="F3585" i="108"/>
  <c r="F5284" i="108"/>
  <c r="F539" i="108"/>
  <c r="F538" i="108"/>
  <c r="F537" i="108"/>
  <c r="F536" i="108"/>
  <c r="F5283" i="108"/>
  <c r="F5282" i="108"/>
  <c r="F5281" i="108"/>
  <c r="F5280" i="108"/>
  <c r="F5279" i="108"/>
  <c r="F535" i="108"/>
  <c r="F534" i="108"/>
  <c r="F3647" i="108"/>
  <c r="F5278" i="108"/>
  <c r="F3808" i="108"/>
  <c r="F2823" i="108"/>
  <c r="F5277" i="108"/>
  <c r="F533" i="108"/>
  <c r="F5276" i="108"/>
  <c r="F532" i="108"/>
  <c r="F531" i="108"/>
  <c r="F5275" i="108"/>
  <c r="F5274" i="108"/>
  <c r="F530" i="108"/>
  <c r="F529" i="108"/>
  <c r="F3584" i="108"/>
  <c r="F528" i="108"/>
  <c r="F3807" i="108"/>
  <c r="F5273" i="108"/>
  <c r="F5272" i="108"/>
  <c r="F5271" i="108"/>
  <c r="F527" i="108"/>
  <c r="F5270" i="108"/>
  <c r="F2822" i="108"/>
  <c r="F526" i="108"/>
  <c r="F5269" i="108"/>
  <c r="F525" i="108"/>
  <c r="F5268" i="108"/>
  <c r="F524" i="108"/>
  <c r="F5267" i="108"/>
  <c r="F2821" i="108"/>
  <c r="F523" i="108"/>
  <c r="F2820" i="108"/>
  <c r="F5266" i="108"/>
  <c r="F522" i="108"/>
  <c r="F5265" i="108"/>
  <c r="F5264" i="108"/>
  <c r="F5263" i="108"/>
  <c r="F2819" i="108"/>
  <c r="F5262" i="108"/>
  <c r="F5261" i="108"/>
  <c r="F5260" i="108"/>
  <c r="F521" i="108"/>
  <c r="F520" i="108"/>
  <c r="F2818" i="108"/>
  <c r="F519" i="108"/>
  <c r="F518" i="108"/>
  <c r="F5259" i="108"/>
  <c r="F5258" i="108"/>
  <c r="F517" i="108"/>
  <c r="F5257" i="108"/>
  <c r="F5256" i="108"/>
  <c r="F5255" i="108"/>
  <c r="F3806" i="108"/>
  <c r="F516" i="108"/>
  <c r="F5254" i="108"/>
  <c r="F3805" i="108"/>
  <c r="F515" i="108"/>
  <c r="F5253" i="108"/>
  <c r="F5252" i="108"/>
  <c r="F5251" i="108"/>
  <c r="F514" i="108"/>
  <c r="F513" i="108"/>
  <c r="F2817" i="108"/>
  <c r="F5250" i="108"/>
  <c r="F3804" i="108"/>
  <c r="F512" i="108"/>
  <c r="F511" i="108"/>
  <c r="F5249" i="108"/>
  <c r="F510" i="108"/>
  <c r="F3803" i="108"/>
  <c r="F3802" i="108"/>
  <c r="F5248" i="108"/>
  <c r="F5247" i="108"/>
  <c r="F5246" i="108"/>
  <c r="F5245" i="108"/>
  <c r="F509" i="108"/>
  <c r="F5244" i="108"/>
  <c r="F508" i="108"/>
  <c r="F5243" i="108"/>
  <c r="F507" i="108"/>
  <c r="F506" i="108"/>
  <c r="F5242" i="108"/>
  <c r="F5241" i="108"/>
  <c r="F5240" i="108"/>
  <c r="F505" i="108"/>
  <c r="F5239" i="108"/>
  <c r="F5238" i="108"/>
  <c r="F504" i="108"/>
  <c r="F503" i="108"/>
  <c r="F5237" i="108"/>
  <c r="F5236" i="108"/>
  <c r="F5235" i="108"/>
  <c r="F502" i="108"/>
  <c r="F2816" i="108"/>
  <c r="F5234" i="108"/>
  <c r="F5233" i="108"/>
  <c r="F501" i="108"/>
  <c r="F500" i="108"/>
  <c r="F499" i="108"/>
  <c r="F3801" i="108"/>
  <c r="F498" i="108"/>
  <c r="F497" i="108"/>
  <c r="F496" i="108"/>
  <c r="F495" i="108"/>
  <c r="F494" i="108"/>
  <c r="F5232" i="108"/>
  <c r="F493" i="108"/>
  <c r="F492" i="108"/>
  <c r="F491" i="108"/>
  <c r="F5231" i="108"/>
  <c r="F490" i="108"/>
  <c r="F5230" i="108"/>
  <c r="F5229" i="108"/>
  <c r="F3800" i="108"/>
  <c r="F5228" i="108"/>
  <c r="F489" i="108"/>
  <c r="F488" i="108"/>
  <c r="F5227" i="108"/>
  <c r="F487" i="108"/>
  <c r="F486" i="108"/>
  <c r="F5226" i="108"/>
  <c r="F485" i="108"/>
  <c r="F5225" i="108"/>
  <c r="F5224" i="108"/>
  <c r="F484" i="108"/>
  <c r="F483" i="108"/>
  <c r="F482" i="108"/>
  <c r="F5223" i="108"/>
  <c r="F5222" i="108"/>
  <c r="F481" i="108"/>
  <c r="F480" i="108"/>
  <c r="F5221" i="108"/>
  <c r="F2815" i="108"/>
  <c r="F5220" i="108"/>
  <c r="F5219" i="108"/>
  <c r="F479" i="108"/>
  <c r="F3799" i="108"/>
  <c r="F478" i="108"/>
  <c r="F5218" i="108"/>
  <c r="F5217" i="108"/>
  <c r="F477" i="108"/>
  <c r="F3798" i="108"/>
  <c r="F3797" i="108"/>
  <c r="F5216" i="108"/>
  <c r="F5215" i="108"/>
  <c r="F476" i="108"/>
  <c r="F5214" i="108"/>
  <c r="F3796" i="108"/>
  <c r="F5213" i="108"/>
  <c r="F475" i="108"/>
  <c r="F474" i="108"/>
  <c r="F473" i="108"/>
  <c r="F472" i="108"/>
  <c r="F471" i="108"/>
  <c r="F470" i="108"/>
  <c r="F469" i="108"/>
  <c r="F5212" i="108"/>
  <c r="F2814" i="108"/>
  <c r="F5211" i="108"/>
  <c r="F5210" i="108"/>
  <c r="F5209" i="108"/>
  <c r="F5208" i="108"/>
  <c r="F5207" i="108"/>
  <c r="F5206" i="108"/>
  <c r="F3795" i="108"/>
  <c r="F5205" i="108"/>
  <c r="F5204" i="108"/>
  <c r="F468" i="108"/>
  <c r="F467" i="108"/>
  <c r="F466" i="108"/>
  <c r="F5203" i="108"/>
  <c r="F465" i="108"/>
  <c r="F5202" i="108"/>
  <c r="F464" i="108"/>
  <c r="F463" i="108"/>
  <c r="F462" i="108"/>
  <c r="F5201" i="108"/>
  <c r="F5200" i="108"/>
  <c r="F461" i="108"/>
  <c r="F5199" i="108"/>
  <c r="F460" i="108"/>
  <c r="F5198" i="108"/>
  <c r="F5197" i="108"/>
  <c r="F3794" i="108"/>
  <c r="F459" i="108"/>
  <c r="F458" i="108"/>
  <c r="F457" i="108"/>
  <c r="F456" i="108"/>
  <c r="F455" i="108"/>
  <c r="F454" i="108"/>
  <c r="F453" i="108"/>
  <c r="F452" i="108"/>
  <c r="F451" i="108"/>
  <c r="F5196" i="108"/>
  <c r="F3793" i="108"/>
  <c r="F450" i="108"/>
  <c r="F5195" i="108"/>
  <c r="F5194" i="108"/>
  <c r="F2813" i="108"/>
  <c r="F449" i="108"/>
  <c r="F3792" i="108"/>
  <c r="F5193" i="108"/>
  <c r="F448" i="108"/>
  <c r="F2812" i="108"/>
  <c r="F447" i="108"/>
  <c r="F5192" i="108"/>
  <c r="F5191" i="108"/>
  <c r="F3583" i="108"/>
  <c r="F446" i="108"/>
  <c r="F445" i="108"/>
  <c r="F444" i="108"/>
  <c r="F443" i="108"/>
  <c r="F442" i="108"/>
  <c r="F3791" i="108"/>
  <c r="F441" i="108"/>
  <c r="F3790" i="108"/>
  <c r="F440" i="108"/>
  <c r="F439" i="108"/>
  <c r="F438" i="108"/>
  <c r="F5190" i="108"/>
  <c r="F437" i="108"/>
  <c r="F5189" i="108"/>
  <c r="F5188" i="108"/>
  <c r="F436" i="108"/>
  <c r="F2811" i="108"/>
  <c r="F435" i="108"/>
  <c r="F434" i="108"/>
  <c r="F5187" i="108"/>
  <c r="F433" i="108"/>
  <c r="F5186" i="108"/>
  <c r="F5185" i="108"/>
  <c r="F2810" i="108"/>
  <c r="F432" i="108"/>
  <c r="F5184" i="108"/>
  <c r="F5183" i="108"/>
  <c r="F2809" i="108"/>
  <c r="F431" i="108"/>
  <c r="F430" i="108"/>
  <c r="F429" i="108"/>
  <c r="F5182" i="108"/>
  <c r="F428" i="108"/>
  <c r="F5181" i="108"/>
  <c r="F427" i="108"/>
  <c r="F2808" i="108"/>
  <c r="F5180" i="108"/>
  <c r="F2807" i="108"/>
  <c r="F5179" i="108"/>
  <c r="F5178" i="108"/>
  <c r="F5177" i="108"/>
  <c r="F2642" i="108"/>
  <c r="F5176" i="108"/>
  <c r="F426" i="108"/>
  <c r="F5175" i="108"/>
  <c r="F425" i="108"/>
  <c r="F5174" i="108"/>
  <c r="F3789" i="108"/>
  <c r="F5173" i="108"/>
  <c r="F5172" i="108"/>
  <c r="F424" i="108"/>
  <c r="F423" i="108"/>
  <c r="F422" i="108"/>
  <c r="F421" i="108"/>
  <c r="F2806" i="108"/>
  <c r="F420" i="108"/>
  <c r="F419" i="108"/>
  <c r="F5171" i="108"/>
  <c r="F5170" i="108"/>
  <c r="F5169" i="108"/>
  <c r="F418" i="108"/>
  <c r="F417" i="108"/>
  <c r="F5168" i="108"/>
  <c r="F5167" i="108"/>
  <c r="F416" i="108"/>
  <c r="F3788" i="108"/>
  <c r="F415" i="108"/>
  <c r="F5166" i="108"/>
  <c r="F5165" i="108"/>
  <c r="F5164" i="108"/>
  <c r="F414" i="108"/>
  <c r="F5163" i="108"/>
  <c r="F5162" i="108"/>
  <c r="F5161" i="108"/>
  <c r="F413" i="108"/>
  <c r="F5160" i="108"/>
  <c r="F412" i="108"/>
  <c r="F5159" i="108"/>
  <c r="F411" i="108"/>
  <c r="H410" i="108"/>
  <c r="F410" i="108"/>
  <c r="F409" i="108"/>
  <c r="F5158" i="108"/>
  <c r="F5157" i="108"/>
  <c r="F408" i="108"/>
  <c r="F5156" i="108"/>
  <c r="F5155" i="108"/>
  <c r="F5154" i="108"/>
  <c r="F5153" i="108"/>
  <c r="F5152" i="108"/>
  <c r="F407" i="108"/>
  <c r="F5151" i="108"/>
  <c r="F5150" i="108"/>
  <c r="F5149" i="108"/>
  <c r="F5148" i="108"/>
  <c r="F406" i="108"/>
  <c r="F405" i="108"/>
  <c r="F5147" i="108"/>
  <c r="F5146" i="108"/>
  <c r="F404" i="108"/>
  <c r="F403" i="108"/>
  <c r="F5145" i="108"/>
  <c r="F402" i="108"/>
  <c r="F5144" i="108"/>
  <c r="F5143" i="108"/>
  <c r="F5142" i="108"/>
  <c r="F401" i="108"/>
  <c r="F5141" i="108"/>
  <c r="F5140" i="108"/>
  <c r="F5139" i="108"/>
  <c r="F5138" i="108"/>
  <c r="F5137" i="108"/>
  <c r="F400" i="108"/>
  <c r="F5136" i="108"/>
  <c r="F399" i="108"/>
  <c r="F2805" i="108"/>
  <c r="F398" i="108"/>
  <c r="F3646" i="108"/>
  <c r="F397" i="108"/>
  <c r="F396" i="108"/>
  <c r="F395" i="108"/>
  <c r="F5135" i="108"/>
  <c r="F5134" i="108"/>
  <c r="F394" i="108"/>
  <c r="F5133" i="108"/>
  <c r="F5132" i="108"/>
  <c r="F393" i="108"/>
  <c r="F5131" i="108"/>
  <c r="F5130" i="108"/>
  <c r="F5129" i="108"/>
  <c r="F5128" i="108"/>
  <c r="F392" i="108"/>
  <c r="F3787" i="108"/>
  <c r="F5127" i="108"/>
  <c r="F391" i="108"/>
  <c r="F5126" i="108"/>
  <c r="F390" i="108"/>
  <c r="F5125" i="108"/>
  <c r="F5124" i="108"/>
  <c r="F5123" i="108"/>
  <c r="F5122" i="108"/>
  <c r="F389" i="108"/>
  <c r="F388" i="108"/>
  <c r="F5121" i="108"/>
  <c r="F3786" i="108"/>
  <c r="F5120" i="108"/>
  <c r="F5119" i="108"/>
  <c r="F387" i="108"/>
  <c r="F5118" i="108"/>
  <c r="F386" i="108"/>
  <c r="F385" i="108"/>
  <c r="F384" i="108"/>
  <c r="F383" i="108"/>
  <c r="F382" i="108"/>
  <c r="F381" i="108"/>
  <c r="F5117" i="108"/>
  <c r="F380" i="108"/>
  <c r="F379" i="108"/>
  <c r="F378" i="108"/>
  <c r="F377" i="108"/>
  <c r="F5116" i="108"/>
  <c r="F5115" i="108"/>
  <c r="F376" i="108"/>
  <c r="F375" i="108"/>
  <c r="F5114" i="108"/>
  <c r="F374" i="108"/>
  <c r="F373" i="108"/>
  <c r="F5113" i="108"/>
  <c r="F5112" i="108"/>
  <c r="F5111" i="108"/>
  <c r="F5110" i="108"/>
  <c r="F372" i="108"/>
  <c r="F371" i="108"/>
  <c r="F5109" i="108"/>
  <c r="F5108" i="108"/>
  <c r="F370" i="108"/>
  <c r="F3785" i="108"/>
  <c r="F3582" i="108"/>
  <c r="F369" i="108"/>
  <c r="F368" i="108"/>
  <c r="F5107" i="108"/>
  <c r="F5106" i="108"/>
  <c r="F367" i="108"/>
  <c r="F5105" i="108"/>
  <c r="F5104" i="108"/>
  <c r="F5103" i="108"/>
  <c r="F3784" i="108"/>
  <c r="F366" i="108"/>
  <c r="F5102" i="108"/>
  <c r="F3783" i="108"/>
  <c r="F365" i="108"/>
  <c r="F364" i="108"/>
  <c r="F5101" i="108"/>
  <c r="F363" i="108"/>
  <c r="F5100" i="108"/>
  <c r="F2641" i="108"/>
  <c r="F5099" i="108"/>
  <c r="F362" i="108"/>
  <c r="F361" i="108"/>
  <c r="F5098" i="108"/>
  <c r="F5097" i="108"/>
  <c r="F3782" i="108"/>
  <c r="F5096" i="108"/>
  <c r="F360" i="108"/>
  <c r="F5095" i="108"/>
  <c r="F359" i="108"/>
  <c r="F5094" i="108"/>
  <c r="F5093" i="108"/>
  <c r="F358" i="108"/>
  <c r="F5092" i="108"/>
  <c r="F5091" i="108"/>
  <c r="F5090" i="108"/>
  <c r="F5089" i="108"/>
  <c r="F357" i="108"/>
  <c r="F5088" i="108"/>
  <c r="F5087" i="108"/>
  <c r="F5086" i="108"/>
  <c r="F3781" i="108"/>
  <c r="F356" i="108"/>
  <c r="F355" i="108"/>
  <c r="F354" i="108"/>
  <c r="F353" i="108"/>
  <c r="F5085" i="108"/>
  <c r="F5084" i="108"/>
  <c r="F352" i="108"/>
  <c r="F5083" i="108"/>
  <c r="F3645" i="108"/>
  <c r="F5082" i="108"/>
  <c r="F351" i="108"/>
  <c r="F5081" i="108"/>
  <c r="F350" i="108"/>
  <c r="F349" i="108"/>
  <c r="F348" i="108"/>
  <c r="F347" i="108"/>
  <c r="F346" i="108"/>
  <c r="F345" i="108"/>
  <c r="F344" i="108"/>
  <c r="F343" i="108"/>
  <c r="F342" i="108"/>
  <c r="F3780" i="108"/>
  <c r="F341" i="108"/>
  <c r="F2804" i="108"/>
  <c r="F5080" i="108"/>
  <c r="F5079" i="108"/>
  <c r="F340" i="108"/>
  <c r="F5078" i="108"/>
  <c r="F5077" i="108"/>
  <c r="F3779" i="108"/>
  <c r="F5076" i="108"/>
  <c r="F339" i="108"/>
  <c r="F338" i="108"/>
  <c r="F5075" i="108"/>
  <c r="F5074" i="108"/>
  <c r="F5073" i="108"/>
  <c r="F337" i="108"/>
  <c r="F5072" i="108"/>
  <c r="F336" i="108"/>
  <c r="F335" i="108"/>
  <c r="F334" i="108"/>
  <c r="F333" i="108"/>
  <c r="F332" i="108"/>
  <c r="F5071" i="108"/>
  <c r="F331" i="108"/>
  <c r="F5070" i="108"/>
  <c r="F330" i="108"/>
  <c r="F329" i="108"/>
  <c r="F328" i="108"/>
  <c r="F5069" i="108"/>
  <c r="F327" i="108"/>
  <c r="F5068" i="108"/>
  <c r="F3778" i="108"/>
  <c r="F3777" i="108"/>
  <c r="F326" i="108"/>
  <c r="F325" i="108"/>
  <c r="F5067" i="108"/>
  <c r="F324" i="108"/>
  <c r="F5066" i="108"/>
  <c r="F5065" i="108"/>
  <c r="F323" i="108"/>
  <c r="F322" i="108"/>
  <c r="F321" i="108"/>
  <c r="F5064" i="108"/>
  <c r="F3776" i="108"/>
  <c r="F320" i="108"/>
  <c r="F5063" i="108"/>
  <c r="F5062" i="108"/>
  <c r="F5061" i="108"/>
  <c r="F5060" i="108"/>
  <c r="F5059" i="108"/>
  <c r="F5058" i="108"/>
  <c r="F3775" i="108"/>
  <c r="F319" i="108"/>
  <c r="F318" i="108"/>
  <c r="F5057" i="108"/>
  <c r="F5056" i="108"/>
  <c r="F317" i="108"/>
  <c r="F316" i="108"/>
  <c r="F315" i="108"/>
  <c r="F5055" i="108"/>
  <c r="H314" i="108"/>
  <c r="F314" i="108"/>
  <c r="F5054" i="108"/>
  <c r="F313" i="108"/>
  <c r="F5053" i="108"/>
  <c r="F5052" i="108"/>
  <c r="F312" i="108"/>
  <c r="F311" i="108"/>
  <c r="F310" i="108"/>
  <c r="F5051" i="108"/>
  <c r="F309" i="108"/>
  <c r="F308" i="108"/>
  <c r="F307" i="108"/>
  <c r="F5050" i="108"/>
  <c r="F5049" i="108"/>
  <c r="F5048" i="108"/>
  <c r="F306" i="108"/>
  <c r="F305" i="108"/>
  <c r="F5047" i="108"/>
  <c r="F304" i="108"/>
  <c r="F5046" i="108"/>
  <c r="F5045" i="108"/>
  <c r="F303" i="108"/>
  <c r="F302" i="108"/>
  <c r="F301" i="108"/>
  <c r="F300" i="108"/>
  <c r="F299" i="108"/>
  <c r="F5044" i="108"/>
  <c r="F2803" i="108"/>
  <c r="F298" i="108"/>
  <c r="F3644" i="108"/>
  <c r="F297" i="108"/>
  <c r="F5043" i="108"/>
  <c r="F296" i="108"/>
  <c r="F295" i="108"/>
  <c r="F3774" i="108"/>
  <c r="F3773" i="108"/>
  <c r="F294" i="108"/>
  <c r="F293" i="108"/>
  <c r="F292" i="108"/>
  <c r="F5042" i="108"/>
  <c r="F291" i="108"/>
  <c r="F290" i="108"/>
  <c r="F3772" i="108"/>
  <c r="F289" i="108"/>
  <c r="F288" i="108"/>
  <c r="F287" i="108"/>
  <c r="F286" i="108"/>
  <c r="F5041" i="108"/>
  <c r="F285" i="108"/>
  <c r="F5040" i="108"/>
  <c r="F3581" i="108"/>
  <c r="F284" i="108"/>
  <c r="F283" i="108"/>
  <c r="F282" i="108"/>
  <c r="F281" i="108"/>
  <c r="F280" i="108"/>
  <c r="F3771" i="108"/>
  <c r="F5039" i="108"/>
  <c r="F279" i="108"/>
  <c r="F278" i="108"/>
  <c r="F277" i="108"/>
  <c r="F276" i="108"/>
  <c r="F5038" i="108"/>
  <c r="F275" i="108"/>
  <c r="F274" i="108"/>
  <c r="F5037" i="108"/>
  <c r="F273" i="108"/>
  <c r="F272" i="108"/>
  <c r="F5036" i="108"/>
  <c r="F271" i="108"/>
  <c r="F5035" i="108"/>
  <c r="F5034" i="108"/>
  <c r="F270" i="108"/>
  <c r="F5033" i="108"/>
  <c r="F5032" i="108"/>
  <c r="F5031" i="108"/>
  <c r="F269" i="108"/>
  <c r="F268" i="108"/>
  <c r="F267" i="108"/>
  <c r="F5030" i="108"/>
  <c r="F5029" i="108"/>
  <c r="F266" i="108"/>
  <c r="F265" i="108"/>
  <c r="F264" i="108"/>
  <c r="F2802" i="108"/>
  <c r="F5028" i="108"/>
  <c r="F263" i="108"/>
  <c r="F5027" i="108"/>
  <c r="F5026" i="108"/>
  <c r="F3770" i="108"/>
  <c r="F262" i="108"/>
  <c r="F261" i="108"/>
  <c r="F5025" i="108"/>
  <c r="F260" i="108"/>
  <c r="F2801" i="108"/>
  <c r="F5024" i="108"/>
  <c r="F5023" i="108"/>
  <c r="F2726" i="108"/>
  <c r="F259" i="108"/>
  <c r="F258" i="108"/>
  <c r="F257" i="108"/>
  <c r="F256" i="108"/>
  <c r="F255" i="108"/>
  <c r="F5022" i="108"/>
  <c r="F254" i="108"/>
  <c r="F5021" i="108"/>
  <c r="F253" i="108"/>
  <c r="F252" i="108"/>
  <c r="F251" i="108"/>
  <c r="F5020" i="108"/>
  <c r="F250" i="108"/>
  <c r="F249" i="108"/>
  <c r="F5019" i="108"/>
  <c r="F248" i="108"/>
  <c r="F5018" i="108"/>
  <c r="F247" i="108"/>
  <c r="F246" i="108"/>
  <c r="F5017" i="108"/>
  <c r="F5016" i="108"/>
  <c r="F245" i="108"/>
  <c r="F244" i="108"/>
  <c r="F243" i="108"/>
  <c r="F5015" i="108"/>
  <c r="F242" i="108"/>
  <c r="F241" i="108"/>
  <c r="F240" i="108"/>
  <c r="F5014" i="108"/>
  <c r="F5013" i="108"/>
  <c r="F239" i="108"/>
  <c r="F5012" i="108"/>
  <c r="F238" i="108"/>
  <c r="F5011" i="108"/>
  <c r="F5010" i="108"/>
  <c r="F5009" i="108"/>
  <c r="F237" i="108"/>
  <c r="F236" i="108"/>
  <c r="F235" i="108"/>
  <c r="F5008" i="108"/>
  <c r="F5007" i="108"/>
  <c r="F5006" i="108"/>
  <c r="F234" i="108"/>
  <c r="F5005" i="108"/>
  <c r="F5004" i="108"/>
  <c r="F233" i="108"/>
  <c r="F232" i="108"/>
  <c r="F5003" i="108"/>
  <c r="F5002" i="108"/>
  <c r="F231" i="108"/>
  <c r="F230" i="108"/>
  <c r="F229" i="108"/>
  <c r="F228" i="108"/>
  <c r="F5001" i="108"/>
  <c r="F227" i="108"/>
  <c r="F226" i="108"/>
  <c r="F3769" i="108"/>
  <c r="F225" i="108"/>
  <c r="F224" i="108"/>
  <c r="F5000" i="108"/>
  <c r="F4999" i="108"/>
  <c r="F2640" i="108"/>
  <c r="F223" i="108"/>
  <c r="F4998" i="108"/>
  <c r="F4997" i="108"/>
  <c r="F4996" i="108"/>
  <c r="F4995" i="108"/>
  <c r="F222" i="108"/>
  <c r="F221" i="108"/>
  <c r="F4994" i="108"/>
  <c r="F220" i="108"/>
  <c r="F219" i="108"/>
  <c r="F218" i="108"/>
  <c r="F4993" i="108"/>
  <c r="F217" i="108"/>
  <c r="F216" i="108"/>
  <c r="F4992" i="108"/>
  <c r="F215" i="108"/>
  <c r="F214" i="108"/>
  <c r="F4991" i="108"/>
  <c r="F4990" i="108"/>
  <c r="F213" i="108"/>
  <c r="F4989" i="108"/>
  <c r="F212" i="108"/>
  <c r="F3768" i="108"/>
  <c r="F211" i="108"/>
  <c r="F3767" i="108"/>
  <c r="F4988" i="108"/>
  <c r="F4987" i="108"/>
  <c r="F4986" i="108"/>
  <c r="F4985" i="108"/>
  <c r="F210" i="108"/>
  <c r="F209" i="108"/>
  <c r="F208" i="108"/>
  <c r="F207" i="108"/>
  <c r="F206" i="108"/>
  <c r="F205" i="108"/>
  <c r="F4984" i="108"/>
  <c r="F204" i="108"/>
  <c r="H203" i="108"/>
  <c r="F203" i="108"/>
  <c r="F202" i="108"/>
  <c r="F201" i="108"/>
  <c r="F4983" i="108"/>
  <c r="F4982" i="108"/>
  <c r="F3643" i="108"/>
  <c r="F4981" i="108"/>
  <c r="F4980" i="108"/>
  <c r="F200" i="108"/>
  <c r="F199" i="108"/>
  <c r="F198" i="108"/>
  <c r="F4979" i="108"/>
  <c r="F197" i="108"/>
  <c r="F4978" i="108"/>
  <c r="F196" i="108"/>
  <c r="F4977" i="108"/>
  <c r="F195" i="108"/>
  <c r="F194" i="108"/>
  <c r="F4976" i="108"/>
  <c r="F4975" i="108"/>
  <c r="F4974" i="108"/>
  <c r="F193" i="108"/>
  <c r="F4973" i="108"/>
  <c r="F192" i="108"/>
  <c r="F4972" i="108"/>
  <c r="F191" i="108"/>
  <c r="F4971" i="108"/>
  <c r="F4970" i="108"/>
  <c r="F4969" i="108"/>
  <c r="F3766" i="108"/>
  <c r="F4968" i="108"/>
  <c r="F2800" i="108"/>
  <c r="F4967" i="108"/>
  <c r="F4966" i="108"/>
  <c r="F4965" i="108"/>
  <c r="F190" i="108"/>
  <c r="F189" i="108"/>
  <c r="F4964" i="108"/>
  <c r="F4963" i="108"/>
  <c r="F4962" i="108"/>
  <c r="F4961" i="108"/>
  <c r="F3765" i="108"/>
  <c r="F188" i="108"/>
  <c r="F4960" i="108"/>
  <c r="F187" i="108"/>
  <c r="F4959" i="108"/>
  <c r="F4958" i="108"/>
  <c r="F4957" i="108"/>
  <c r="F4956" i="108"/>
  <c r="F186" i="108"/>
  <c r="F4955" i="108"/>
  <c r="F185" i="108"/>
  <c r="F184" i="108"/>
  <c r="F183" i="108"/>
  <c r="F4954" i="108"/>
  <c r="F4953" i="108"/>
  <c r="F4952" i="108"/>
  <c r="F182" i="108"/>
  <c r="F181" i="108"/>
  <c r="F4951" i="108"/>
  <c r="F2799" i="108"/>
  <c r="F180" i="108"/>
  <c r="F4950" i="108"/>
  <c r="F179" i="108"/>
  <c r="F4949" i="108"/>
  <c r="F4948" i="108"/>
  <c r="F4947" i="108"/>
  <c r="F178" i="108"/>
  <c r="F4946" i="108"/>
  <c r="F4945" i="108"/>
  <c r="F4944" i="108"/>
  <c r="F177" i="108"/>
  <c r="F4943" i="108"/>
  <c r="F4942" i="108"/>
  <c r="F176" i="108"/>
  <c r="F4941" i="108"/>
  <c r="F4940" i="108"/>
  <c r="F4939" i="108"/>
  <c r="F4938" i="108"/>
  <c r="F4937" i="108"/>
  <c r="F4936" i="108"/>
  <c r="F3764" i="108"/>
  <c r="F175" i="108"/>
  <c r="F4935" i="108"/>
  <c r="F4934" i="108"/>
  <c r="F4933" i="108"/>
  <c r="F174" i="108"/>
  <c r="F4932" i="108"/>
  <c r="F4931" i="108"/>
  <c r="F4930" i="108"/>
  <c r="F4929" i="108"/>
  <c r="F173" i="108"/>
  <c r="F172" i="108"/>
  <c r="F4928" i="108"/>
  <c r="F4927" i="108"/>
  <c r="F171" i="108"/>
  <c r="F170" i="108"/>
  <c r="F4926" i="108"/>
  <c r="F169" i="108"/>
  <c r="F4925" i="108"/>
  <c r="F4924" i="108"/>
  <c r="F4923" i="108"/>
  <c r="F4922" i="108"/>
  <c r="F4921" i="108"/>
  <c r="F4920" i="108"/>
  <c r="F4919" i="108"/>
  <c r="F4918" i="108"/>
  <c r="F4917" i="108"/>
  <c r="F4916" i="108"/>
  <c r="F4915" i="108"/>
  <c r="F4914" i="108"/>
  <c r="F4913" i="108"/>
  <c r="F168" i="108"/>
  <c r="F4912" i="108"/>
  <c r="F167" i="108"/>
  <c r="F4911" i="108"/>
  <c r="F4910" i="108"/>
  <c r="F166" i="108"/>
  <c r="F4909" i="108"/>
  <c r="F4908" i="108"/>
  <c r="F4907" i="108"/>
  <c r="F165" i="108"/>
  <c r="F4906" i="108"/>
  <c r="F164" i="108"/>
  <c r="F4905" i="108"/>
  <c r="F163" i="108"/>
  <c r="F4904" i="108"/>
  <c r="F4903" i="108"/>
  <c r="F4902" i="108"/>
  <c r="F4901" i="108"/>
  <c r="F4900" i="108"/>
  <c r="F4899" i="108"/>
  <c r="F162" i="108"/>
  <c r="F4898" i="108"/>
  <c r="F161" i="108"/>
  <c r="F4897" i="108"/>
  <c r="F160" i="108"/>
  <c r="F159" i="108"/>
  <c r="F4896" i="108"/>
  <c r="F158" i="108"/>
  <c r="F4895" i="108"/>
  <c r="F157" i="108"/>
  <c r="F4894" i="108"/>
  <c r="F156" i="108"/>
  <c r="H155" i="108"/>
  <c r="F155" i="108"/>
  <c r="F154" i="108"/>
  <c r="F4893" i="108"/>
  <c r="F4892" i="108"/>
  <c r="F4891" i="108"/>
  <c r="F4890" i="108"/>
  <c r="F4889" i="108"/>
  <c r="F4888" i="108"/>
  <c r="F4887" i="108"/>
  <c r="F4886" i="108"/>
  <c r="F4885" i="108"/>
  <c r="F4884" i="108"/>
  <c r="F2798" i="108"/>
  <c r="F153" i="108"/>
  <c r="F4883" i="108"/>
  <c r="F4882" i="108"/>
  <c r="F152" i="108"/>
  <c r="F151" i="108"/>
  <c r="F3763" i="108"/>
  <c r="F4881" i="108"/>
  <c r="F4880" i="108"/>
  <c r="F4879" i="108"/>
  <c r="F4878" i="108"/>
  <c r="F4877" i="108"/>
  <c r="F150" i="108"/>
  <c r="F4876" i="108"/>
  <c r="F4875" i="108"/>
  <c r="F149" i="108"/>
  <c r="F4874" i="108"/>
  <c r="F148" i="108"/>
  <c r="F4873" i="108"/>
  <c r="F4872" i="108"/>
  <c r="F147" i="108"/>
  <c r="F4871" i="108"/>
  <c r="F4870" i="108"/>
  <c r="F4869" i="108"/>
  <c r="F4868" i="108"/>
  <c r="F4867" i="108"/>
  <c r="F146" i="108"/>
  <c r="F4866" i="108"/>
  <c r="F4865" i="108"/>
  <c r="F4864" i="108"/>
  <c r="F4863" i="108"/>
  <c r="F4862" i="108"/>
  <c r="F4861" i="108"/>
  <c r="F4860" i="108"/>
  <c r="F4859" i="108"/>
  <c r="F4858" i="108"/>
  <c r="F4857" i="108"/>
  <c r="F4856" i="108"/>
  <c r="F4855" i="108"/>
  <c r="F4854" i="108"/>
  <c r="F4853" i="108"/>
  <c r="F4852" i="108"/>
  <c r="F4851" i="108"/>
  <c r="F4850" i="108"/>
  <c r="F4849" i="108"/>
  <c r="F4848" i="108"/>
  <c r="F4847" i="108"/>
  <c r="F145" i="108"/>
  <c r="F144" i="108"/>
  <c r="F4846" i="108"/>
  <c r="F4845" i="108"/>
  <c r="F4844" i="108"/>
  <c r="F4843" i="108"/>
  <c r="F4842" i="108"/>
  <c r="F4841" i="108"/>
  <c r="F4840" i="108"/>
  <c r="F143" i="108"/>
  <c r="F4839" i="108"/>
  <c r="F4838" i="108"/>
  <c r="F4837" i="108"/>
  <c r="F4836" i="108"/>
  <c r="F4835" i="108"/>
  <c r="F4834" i="108"/>
  <c r="F4833" i="108"/>
  <c r="F4832" i="108"/>
  <c r="F4831" i="108"/>
  <c r="F4830" i="108"/>
  <c r="F4829" i="108"/>
  <c r="F4828" i="108"/>
  <c r="F4827" i="108"/>
  <c r="F4826" i="108"/>
  <c r="F142" i="108"/>
  <c r="F4825" i="108"/>
  <c r="F141" i="108"/>
  <c r="F4824" i="108"/>
  <c r="F4823" i="108"/>
  <c r="F4822" i="108"/>
  <c r="F4821" i="108"/>
  <c r="F4820" i="108"/>
  <c r="F4819" i="108"/>
  <c r="F4818" i="108"/>
  <c r="F4817" i="108"/>
  <c r="F4816" i="108"/>
  <c r="F140" i="108"/>
  <c r="F4815" i="108"/>
  <c r="F4814" i="108"/>
  <c r="F4813" i="108"/>
  <c r="F4812" i="108"/>
  <c r="F4811" i="108"/>
  <c r="F4810" i="108"/>
  <c r="F4809" i="108"/>
  <c r="F139" i="108"/>
  <c r="F138" i="108"/>
  <c r="F4808" i="108"/>
  <c r="F4807" i="108"/>
  <c r="F4806" i="108"/>
  <c r="F4805" i="108"/>
  <c r="F4804" i="108"/>
  <c r="F137" i="108"/>
  <c r="F4803" i="108"/>
  <c r="F4802" i="108"/>
  <c r="F4801" i="108"/>
  <c r="F4800" i="108"/>
  <c r="F4799" i="108"/>
  <c r="F4798" i="108"/>
  <c r="F4797" i="108"/>
  <c r="F4796" i="108"/>
  <c r="F4795" i="108"/>
  <c r="F4794" i="108"/>
  <c r="F4793" i="108"/>
  <c r="F4792" i="108"/>
  <c r="F4791" i="108"/>
  <c r="F4790" i="108"/>
  <c r="F4789" i="108"/>
  <c r="F4788" i="108"/>
  <c r="F4787" i="108"/>
  <c r="F4786" i="108"/>
  <c r="F136" i="108"/>
  <c r="F4785" i="108"/>
  <c r="F135" i="108"/>
  <c r="F134" i="108"/>
  <c r="F4784" i="108"/>
  <c r="F4783" i="108"/>
  <c r="F4782" i="108"/>
  <c r="F4781" i="108"/>
  <c r="F133" i="108"/>
  <c r="F4780" i="108"/>
  <c r="F4779" i="108"/>
  <c r="F4778" i="108"/>
  <c r="F132" i="108"/>
  <c r="F4777" i="108"/>
  <c r="F4776" i="108"/>
  <c r="F4775" i="108"/>
  <c r="F4774" i="108"/>
  <c r="F4773" i="108"/>
  <c r="F4772" i="108"/>
  <c r="F4771" i="108"/>
  <c r="F4770" i="108"/>
  <c r="F4769" i="108"/>
  <c r="F131" i="108"/>
  <c r="F130" i="108"/>
  <c r="F4768" i="108"/>
  <c r="F129" i="108"/>
  <c r="F4767" i="108"/>
  <c r="F128" i="108"/>
  <c r="F4766" i="108"/>
  <c r="F4765" i="108"/>
  <c r="F4764" i="108"/>
  <c r="F127" i="108"/>
  <c r="F126" i="108"/>
  <c r="F4763" i="108"/>
  <c r="F4762" i="108"/>
  <c r="F4761" i="108"/>
  <c r="F4760" i="108"/>
  <c r="F4759" i="108"/>
  <c r="F4758" i="108"/>
  <c r="F4757" i="108"/>
  <c r="F4756" i="108"/>
  <c r="F4755" i="108"/>
  <c r="F4754" i="108"/>
  <c r="F125" i="108"/>
  <c r="F4753" i="108"/>
  <c r="F4752" i="108"/>
  <c r="F3762" i="108"/>
  <c r="F124" i="108"/>
  <c r="F123" i="108"/>
  <c r="F122" i="108"/>
  <c r="F2797" i="108"/>
  <c r="F2796" i="108"/>
  <c r="F121" i="108"/>
  <c r="F4751" i="108"/>
  <c r="F120" i="108"/>
  <c r="F119" i="108"/>
  <c r="H4750" i="108"/>
  <c r="I4750" i="108" s="1"/>
  <c r="F4750" i="108"/>
  <c r="F118" i="108"/>
  <c r="F2795" i="108"/>
  <c r="F117" i="108"/>
  <c r="F3761" i="108"/>
  <c r="F3760" i="108"/>
  <c r="F116" i="108"/>
  <c r="F115" i="108"/>
  <c r="F2794" i="108"/>
  <c r="F114" i="108"/>
  <c r="F4749" i="108"/>
  <c r="F113" i="108"/>
  <c r="F4748" i="108"/>
  <c r="F2793" i="108"/>
  <c r="F112" i="108"/>
  <c r="F111" i="108"/>
  <c r="F110" i="108"/>
  <c r="F4747" i="108"/>
  <c r="F4746" i="108"/>
  <c r="F109" i="108"/>
  <c r="F108" i="108"/>
  <c r="F2792" i="108"/>
  <c r="F4745" i="108"/>
  <c r="F107" i="108"/>
  <c r="F4744" i="108"/>
  <c r="F106" i="108"/>
  <c r="F105" i="108"/>
  <c r="F3759" i="108"/>
  <c r="F104" i="108"/>
  <c r="F2791" i="108"/>
  <c r="F4743" i="108"/>
  <c r="F4742" i="108"/>
  <c r="F3758" i="108"/>
  <c r="F103" i="108"/>
  <c r="F2790" i="108"/>
  <c r="F102" i="108"/>
  <c r="F101" i="108"/>
  <c r="F2789" i="108"/>
  <c r="F4741" i="108"/>
  <c r="F100" i="108"/>
  <c r="F99" i="108"/>
  <c r="F98" i="108"/>
  <c r="F97" i="108"/>
  <c r="F4740" i="108"/>
  <c r="F3757" i="108"/>
  <c r="F4739" i="108"/>
  <c r="F4738" i="108"/>
  <c r="F4737" i="108"/>
  <c r="F4736" i="108"/>
  <c r="F3756" i="108"/>
  <c r="F4735" i="108"/>
  <c r="F96" i="108"/>
  <c r="F4734" i="108"/>
  <c r="F95" i="108"/>
  <c r="F94" i="108"/>
  <c r="F4733" i="108"/>
  <c r="F93" i="108"/>
  <c r="F92" i="108"/>
  <c r="F91" i="108"/>
  <c r="F90" i="108"/>
  <c r="F4732" i="108"/>
  <c r="F4731" i="108"/>
  <c r="F4730" i="108"/>
  <c r="F4729" i="108"/>
  <c r="F89" i="108"/>
  <c r="F88" i="108"/>
  <c r="F4728" i="108"/>
  <c r="H4727" i="108"/>
  <c r="F4727" i="108"/>
  <c r="F4726" i="108"/>
  <c r="F4725" i="108"/>
  <c r="F4724" i="108"/>
  <c r="F87" i="108"/>
  <c r="F86" i="108"/>
  <c r="F4723" i="108"/>
  <c r="F4722" i="108"/>
  <c r="F4721" i="108"/>
  <c r="F4720" i="108"/>
  <c r="F85" i="108"/>
  <c r="F4719" i="108"/>
  <c r="F4718" i="108"/>
  <c r="F4717" i="108"/>
  <c r="F84" i="108"/>
  <c r="F4716" i="108"/>
  <c r="F83" i="108"/>
  <c r="F82" i="108"/>
  <c r="F81" i="108"/>
  <c r="F80" i="108"/>
  <c r="F79" i="108"/>
  <c r="F4715" i="108"/>
  <c r="F4714" i="108"/>
  <c r="F78" i="108"/>
  <c r="F77" i="108"/>
  <c r="F76" i="108"/>
  <c r="F4713" i="108"/>
  <c r="F4712" i="108"/>
  <c r="F75" i="108"/>
  <c r="F4711" i="108"/>
  <c r="F4710" i="108"/>
  <c r="F4709" i="108"/>
  <c r="F2788" i="108"/>
  <c r="F4708" i="108"/>
  <c r="F74" i="108"/>
  <c r="F4707" i="108"/>
  <c r="F73" i="108"/>
  <c r="F72" i="108"/>
  <c r="F4706" i="108"/>
  <c r="F4705" i="108"/>
  <c r="F71" i="108"/>
  <c r="F4704" i="108"/>
  <c r="F4703" i="108"/>
  <c r="F4702" i="108"/>
  <c r="F4701" i="108"/>
  <c r="F4700" i="108"/>
  <c r="F4699" i="108"/>
  <c r="F4698" i="108"/>
  <c r="F4697" i="108"/>
  <c r="F4696" i="108"/>
  <c r="F4695" i="108"/>
  <c r="F70" i="108"/>
  <c r="F69" i="108"/>
  <c r="F4694" i="108"/>
  <c r="F68" i="108"/>
  <c r="F4693" i="108"/>
  <c r="F67" i="108"/>
  <c r="F66" i="108"/>
  <c r="F2787" i="108"/>
  <c r="F4692" i="108"/>
  <c r="F65" i="108"/>
  <c r="F4691" i="108"/>
  <c r="F4690" i="108"/>
  <c r="F64" i="108"/>
  <c r="F63" i="108"/>
  <c r="F62" i="108"/>
  <c r="F61" i="108"/>
  <c r="F60" i="108"/>
  <c r="F59" i="108"/>
  <c r="F58" i="108"/>
  <c r="F57" i="108"/>
  <c r="F56" i="108"/>
  <c r="F4689" i="108"/>
  <c r="F4688" i="108"/>
  <c r="F4687" i="108"/>
  <c r="H4686" i="108"/>
  <c r="F4686" i="108"/>
  <c r="F4685" i="108"/>
  <c r="F4684" i="108"/>
  <c r="F4683" i="108"/>
  <c r="F4682" i="108"/>
  <c r="F4681" i="108"/>
  <c r="F4680" i="108"/>
  <c r="F4679" i="108"/>
  <c r="F4678" i="108"/>
  <c r="F4677" i="108"/>
  <c r="F4676" i="108"/>
  <c r="F4675" i="108"/>
  <c r="F55" i="108"/>
  <c r="F4674" i="108"/>
  <c r="F54" i="108"/>
  <c r="F3755" i="108"/>
  <c r="F53" i="108"/>
  <c r="F52" i="108"/>
  <c r="F2786" i="108"/>
  <c r="F4673" i="108"/>
  <c r="F4672" i="108"/>
  <c r="F4671" i="108"/>
  <c r="F51" i="108"/>
  <c r="F4670" i="108"/>
  <c r="F4669" i="108"/>
  <c r="F4668" i="108"/>
  <c r="F4667" i="108"/>
  <c r="F4666" i="108"/>
  <c r="F4665" i="108"/>
  <c r="F4664" i="108"/>
  <c r="F50" i="108"/>
  <c r="F4663" i="108"/>
  <c r="F49" i="108"/>
  <c r="F48" i="108"/>
  <c r="F47" i="108"/>
  <c r="F46" i="108"/>
  <c r="F4662" i="108"/>
  <c r="F45" i="108"/>
  <c r="F44" i="108"/>
  <c r="F4661" i="108"/>
  <c r="F2785" i="108"/>
  <c r="F4660" i="108"/>
  <c r="F4659" i="108"/>
  <c r="F43" i="108"/>
  <c r="F42" i="108"/>
  <c r="F41" i="108"/>
  <c r="F4658" i="108"/>
  <c r="F4657" i="108"/>
  <c r="H4656" i="108"/>
  <c r="F4656" i="108"/>
  <c r="F40" i="108"/>
  <c r="F4655" i="108"/>
  <c r="F39" i="108"/>
  <c r="H38" i="108"/>
  <c r="F38" i="108"/>
  <c r="F4654" i="108"/>
  <c r="F37" i="108"/>
  <c r="F4653" i="108"/>
  <c r="F36" i="108"/>
  <c r="F4652" i="108"/>
  <c r="F4651" i="108"/>
  <c r="F4650" i="108"/>
  <c r="F4649" i="108"/>
  <c r="F35" i="108"/>
  <c r="F4648" i="108"/>
  <c r="F4647" i="108"/>
  <c r="F34" i="108"/>
  <c r="F4646" i="108"/>
  <c r="F4645" i="108"/>
  <c r="H4644" i="108"/>
  <c r="F4644" i="108"/>
  <c r="F2725" i="108"/>
  <c r="F33" i="108"/>
  <c r="F4643" i="108"/>
  <c r="H4642" i="108"/>
  <c r="F4642" i="108"/>
  <c r="F4641" i="108"/>
  <c r="F4640" i="108"/>
  <c r="F32" i="108"/>
  <c r="F31" i="108"/>
  <c r="F30" i="108"/>
  <c r="F4639" i="108"/>
  <c r="F4638" i="108"/>
  <c r="F4637" i="108"/>
  <c r="F3754" i="108"/>
  <c r="F4636" i="108"/>
  <c r="F4635" i="108"/>
  <c r="F29" i="108"/>
  <c r="F4634" i="108"/>
  <c r="F4633" i="108"/>
  <c r="F4632" i="108"/>
  <c r="F4631" i="108"/>
  <c r="F28" i="108"/>
  <c r="F4630" i="108"/>
  <c r="F27" i="108"/>
  <c r="F4629" i="108"/>
  <c r="F4628" i="108"/>
  <c r="F4627" i="108"/>
  <c r="F26" i="108"/>
  <c r="F4626" i="108"/>
  <c r="F4625" i="108"/>
  <c r="F4624" i="108"/>
  <c r="F4623" i="108"/>
  <c r="H4622" i="108"/>
  <c r="F4622" i="108"/>
  <c r="F4621" i="108"/>
  <c r="F25" i="108"/>
  <c r="F24" i="108"/>
  <c r="H23" i="108"/>
  <c r="F23" i="108"/>
  <c r="F22" i="108"/>
  <c r="F21" i="108"/>
  <c r="F4620" i="108"/>
  <c r="F4619" i="108"/>
  <c r="F4618" i="108"/>
  <c r="F4617" i="108"/>
  <c r="F4616" i="108"/>
  <c r="F4615" i="108"/>
  <c r="F4614" i="108"/>
  <c r="F4613" i="108"/>
  <c r="F4612" i="108"/>
  <c r="F4611" i="108"/>
  <c r="F4610" i="108"/>
  <c r="F4609" i="108"/>
  <c r="F4608" i="108"/>
  <c r="F4607" i="108"/>
  <c r="F4606" i="108"/>
  <c r="F4605" i="108"/>
  <c r="F4604" i="108"/>
  <c r="F4603" i="108"/>
  <c r="F4602" i="108"/>
  <c r="F4601" i="108"/>
  <c r="F4600" i="108"/>
  <c r="F20" i="108"/>
  <c r="F4599" i="108"/>
  <c r="F19" i="108"/>
  <c r="F18" i="108"/>
  <c r="H17" i="108"/>
  <c r="F17" i="108"/>
  <c r="F16" i="108"/>
  <c r="F4598" i="108"/>
  <c r="F4597" i="108"/>
  <c r="H15" i="108"/>
  <c r="F15" i="108"/>
  <c r="F4596" i="108"/>
  <c r="F4595" i="108"/>
  <c r="F4594" i="108"/>
  <c r="F4593" i="108"/>
  <c r="F4592" i="108"/>
  <c r="F14" i="108"/>
  <c r="F13" i="108"/>
  <c r="F12" i="108"/>
  <c r="F4591" i="108"/>
  <c r="F4590" i="108"/>
  <c r="F4589" i="108"/>
  <c r="F11" i="108"/>
  <c r="F10" i="108"/>
  <c r="F4588" i="108"/>
  <c r="H4587" i="108"/>
  <c r="F4587" i="108"/>
  <c r="F4586" i="108"/>
  <c r="F4585" i="108"/>
  <c r="F4584" i="108"/>
  <c r="H4583" i="108"/>
  <c r="F4583" i="108"/>
  <c r="F4582" i="108"/>
  <c r="F4581" i="108"/>
  <c r="F4580" i="108"/>
  <c r="F4579" i="108"/>
  <c r="F4578" i="108"/>
  <c r="F4577" i="108"/>
  <c r="F4576" i="108"/>
  <c r="F4575" i="108"/>
  <c r="F4574" i="108"/>
  <c r="F4573" i="108"/>
  <c r="F4572" i="108"/>
  <c r="F4571" i="108"/>
  <c r="F4570" i="108"/>
  <c r="F4569" i="108"/>
  <c r="F4568" i="108"/>
  <c r="F4567" i="108"/>
  <c r="F4566" i="108"/>
  <c r="F4565" i="108"/>
  <c r="F9" i="108"/>
  <c r="F4564" i="108"/>
  <c r="F4563" i="108"/>
  <c r="F4562" i="108"/>
  <c r="F4561" i="108"/>
  <c r="F4560" i="108"/>
  <c r="F4559" i="108"/>
  <c r="F4558" i="108"/>
  <c r="F4557" i="108"/>
  <c r="H4556" i="108"/>
  <c r="F4556" i="108"/>
  <c r="F4555" i="108"/>
  <c r="F4554" i="108"/>
  <c r="F4553" i="108"/>
  <c r="H4552" i="108"/>
  <c r="F4552" i="108"/>
  <c r="F4551" i="108"/>
  <c r="F4550" i="108"/>
  <c r="F4549" i="108"/>
  <c r="F4548" i="108"/>
  <c r="F4547" i="108"/>
  <c r="F4546" i="108"/>
  <c r="F4545" i="108"/>
  <c r="F4544" i="108"/>
  <c r="F4543" i="108"/>
  <c r="F4542" i="108"/>
  <c r="F4541" i="108"/>
  <c r="H4540" i="108"/>
  <c r="F4540" i="108"/>
  <c r="A4540" i="108"/>
  <c r="A4541" i="108" s="1"/>
  <c r="A4542" i="108" s="1"/>
  <c r="A4543" i="108" s="1"/>
  <c r="A4544" i="108" s="1"/>
  <c r="A4545" i="108" s="1"/>
  <c r="A4546" i="108" s="1"/>
  <c r="A4547" i="108" s="1"/>
  <c r="A4548" i="108" s="1"/>
  <c r="A4549" i="108" s="1"/>
  <c r="A4550" i="108" s="1"/>
  <c r="A4551" i="108" s="1"/>
  <c r="A4552" i="108" s="1"/>
  <c r="A4553" i="108" s="1"/>
  <c r="A4554" i="108" s="1"/>
  <c r="A4555" i="108" s="1"/>
  <c r="A4556" i="108" s="1"/>
  <c r="A4557" i="108" s="1"/>
  <c r="A4558" i="108" s="1"/>
  <c r="A4559" i="108" s="1"/>
  <c r="A4560" i="108" s="1"/>
  <c r="A4561" i="108" s="1"/>
  <c r="A4562" i="108" s="1"/>
  <c r="A4563" i="108" s="1"/>
  <c r="A4564" i="108" s="1"/>
  <c r="F8" i="108"/>
  <c r="A8" i="108"/>
  <c r="F4539" i="108"/>
  <c r="C17" i="107"/>
  <c r="D16" i="107" s="1"/>
  <c r="F16" i="107"/>
  <c r="F15" i="107"/>
  <c r="D15" i="107"/>
  <c r="D14" i="107"/>
  <c r="F14" i="107" s="1"/>
  <c r="D13" i="107"/>
  <c r="F13" i="107" s="1"/>
  <c r="D12" i="107"/>
  <c r="F12" i="107" s="1"/>
  <c r="F11" i="107"/>
  <c r="D11" i="107"/>
  <c r="D10" i="107"/>
  <c r="F10" i="107" s="1"/>
  <c r="A10" i="107"/>
  <c r="F9" i="107"/>
  <c r="D9" i="107"/>
  <c r="A9" i="107"/>
  <c r="N34" i="106"/>
  <c r="M34" i="106"/>
  <c r="L34" i="106"/>
  <c r="K34" i="106"/>
  <c r="J34" i="106"/>
  <c r="I34" i="106"/>
  <c r="H34" i="106"/>
  <c r="G34" i="106"/>
  <c r="F34" i="106"/>
  <c r="E34" i="106"/>
  <c r="D34" i="106"/>
  <c r="C9" i="105"/>
  <c r="G47" i="82"/>
  <c r="G27" i="82"/>
  <c r="G25" i="82"/>
  <c r="G21" i="82"/>
  <c r="G35" i="82"/>
  <c r="G30" i="82"/>
  <c r="G46" i="82"/>
  <c r="G19" i="82"/>
  <c r="G9" i="82"/>
  <c r="G15" i="82"/>
  <c r="G42" i="82"/>
  <c r="G10" i="82"/>
  <c r="G12" i="82"/>
  <c r="G40" i="82"/>
  <c r="G11" i="82"/>
  <c r="G49" i="82"/>
  <c r="G32" i="82"/>
  <c r="G44" i="82"/>
  <c r="G8" i="82"/>
  <c r="G24" i="82"/>
  <c r="G38" i="82"/>
  <c r="G26" i="82"/>
  <c r="G16" i="82"/>
  <c r="G28" i="82"/>
  <c r="G45" i="82"/>
  <c r="G17" i="82"/>
  <c r="G34" i="82"/>
  <c r="G14" i="82"/>
  <c r="G13" i="82"/>
  <c r="G22" i="82"/>
  <c r="G33" i="82"/>
  <c r="G18" i="82"/>
  <c r="G29" i="82"/>
  <c r="G37" i="82"/>
  <c r="G41" i="82"/>
  <c r="G43" i="82"/>
  <c r="G48" i="82"/>
  <c r="G23" i="82"/>
  <c r="G20" i="82"/>
  <c r="G39" i="82"/>
  <c r="A9" i="82"/>
  <c r="A10" i="82" s="1"/>
  <c r="A11" i="82" s="1"/>
  <c r="A12" i="82" s="1"/>
  <c r="A13" i="82" s="1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A26" i="82" s="1"/>
  <c r="A27" i="82" s="1"/>
  <c r="A28" i="82" s="1"/>
  <c r="A29" i="82" s="1"/>
  <c r="A30" i="82" s="1"/>
  <c r="A31" i="82" s="1"/>
  <c r="A32" i="82" s="1"/>
  <c r="A33" i="82" s="1"/>
  <c r="A34" i="82" s="1"/>
  <c r="A35" i="82" s="1"/>
  <c r="A36" i="82" s="1"/>
  <c r="A37" i="82" s="1"/>
  <c r="A38" i="82" s="1"/>
  <c r="A39" i="82" s="1"/>
  <c r="A40" i="82" s="1"/>
  <c r="A41" i="82" s="1"/>
  <c r="A42" i="82" s="1"/>
  <c r="A43" i="82" s="1"/>
  <c r="A44" i="82" s="1"/>
  <c r="A45" i="82" s="1"/>
  <c r="A46" i="82" s="1"/>
  <c r="A47" i="82" s="1"/>
  <c r="A48" i="82" s="1"/>
  <c r="A49" i="82" s="1"/>
  <c r="A50" i="82" s="1"/>
  <c r="A51" i="82" s="1"/>
  <c r="A52" i="82" s="1"/>
  <c r="A53" i="82" s="1"/>
  <c r="A54" i="82" s="1"/>
  <c r="A55" i="82" s="1"/>
  <c r="A56" i="82" s="1"/>
  <c r="A57" i="82" s="1"/>
  <c r="A58" i="82" s="1"/>
  <c r="A59" i="82" s="1"/>
  <c r="A60" i="82" s="1"/>
  <c r="A61" i="82" s="1"/>
  <c r="A62" i="82" s="1"/>
  <c r="A63" i="82" s="1"/>
  <c r="A64" i="82" s="1"/>
  <c r="A65" i="82" s="1"/>
  <c r="A66" i="82" s="1"/>
  <c r="A67" i="82" s="1"/>
  <c r="G36" i="82"/>
  <c r="A1" i="63"/>
  <c r="A1" i="93"/>
  <c r="J366" i="83"/>
  <c r="K365" i="83" s="1"/>
  <c r="L365" i="83" s="1"/>
  <c r="O34" i="106" l="1"/>
  <c r="P34" i="106"/>
  <c r="H12" i="109"/>
  <c r="G19" i="63" s="1"/>
  <c r="I38" i="108"/>
  <c r="H4544" i="108"/>
  <c r="H4575" i="108"/>
  <c r="I4575" i="108" s="1"/>
  <c r="H12" i="108"/>
  <c r="H4615" i="108"/>
  <c r="I4615" i="108" s="1"/>
  <c r="H4637" i="108"/>
  <c r="H4649" i="108"/>
  <c r="I4649" i="108" s="1"/>
  <c r="H4665" i="108"/>
  <c r="I4665" i="108" s="1"/>
  <c r="H4797" i="108"/>
  <c r="I4797" i="108" s="1"/>
  <c r="H4809" i="108"/>
  <c r="H210" i="108"/>
  <c r="H5024" i="108"/>
  <c r="H3779" i="108"/>
  <c r="I3779" i="108" s="1"/>
  <c r="H4564" i="108"/>
  <c r="H4603" i="108"/>
  <c r="H4629" i="108"/>
  <c r="I4629" i="108" s="1"/>
  <c r="H2785" i="108"/>
  <c r="H4702" i="108"/>
  <c r="H96" i="108"/>
  <c r="H126" i="108"/>
  <c r="H4887" i="108"/>
  <c r="H383" i="108"/>
  <c r="I383" i="108" s="1"/>
  <c r="H49" i="108"/>
  <c r="H4719" i="108"/>
  <c r="I4719" i="108" s="1"/>
  <c r="H4960" i="108"/>
  <c r="I4960" i="108" s="1"/>
  <c r="H34" i="108"/>
  <c r="H4560" i="108"/>
  <c r="H20" i="108"/>
  <c r="H4626" i="108"/>
  <c r="H42" i="108"/>
  <c r="I42" i="108" s="1"/>
  <c r="H64" i="108"/>
  <c r="I64" i="108" s="1"/>
  <c r="H4753" i="108"/>
  <c r="I4753" i="108" s="1"/>
  <c r="H145" i="108"/>
  <c r="H5002" i="108"/>
  <c r="H4571" i="108"/>
  <c r="I4571" i="108" s="1"/>
  <c r="H4611" i="108"/>
  <c r="H4673" i="108"/>
  <c r="I4673" i="108" s="1"/>
  <c r="H4955" i="108"/>
  <c r="I4955" i="108" s="1"/>
  <c r="H319" i="108"/>
  <c r="I319" i="108" s="1"/>
  <c r="H4548" i="108"/>
  <c r="I4548" i="108" s="1"/>
  <c r="H4579" i="108"/>
  <c r="I4579" i="108" s="1"/>
  <c r="H4593" i="108"/>
  <c r="H4619" i="108"/>
  <c r="H31" i="108"/>
  <c r="H36" i="108"/>
  <c r="I36" i="108" s="1"/>
  <c r="H4669" i="108"/>
  <c r="I4669" i="108" s="1"/>
  <c r="H4730" i="108"/>
  <c r="H4854" i="108"/>
  <c r="I4854" i="108" s="1"/>
  <c r="H284" i="108"/>
  <c r="H360" i="108"/>
  <c r="H5231" i="108"/>
  <c r="I5231" i="108" s="1"/>
  <c r="H11" i="108"/>
  <c r="H29" i="108"/>
  <c r="H109" i="108"/>
  <c r="H136" i="108"/>
  <c r="I136" i="108" s="1"/>
  <c r="H4567" i="108"/>
  <c r="I4567" i="108" s="1"/>
  <c r="H4607" i="108"/>
  <c r="H4631" i="108"/>
  <c r="H4662" i="108"/>
  <c r="I4662" i="108" s="1"/>
  <c r="H4709" i="108"/>
  <c r="H4742" i="108"/>
  <c r="I4742" i="108" s="1"/>
  <c r="H132" i="108"/>
  <c r="H4923" i="108"/>
  <c r="I4923" i="108" s="1"/>
  <c r="H4927" i="108"/>
  <c r="I4927" i="108" s="1"/>
  <c r="H4538" i="108"/>
  <c r="I4538" i="108" s="1"/>
  <c r="H1484" i="108"/>
  <c r="I1484" i="108" s="1"/>
  <c r="H6624" i="108"/>
  <c r="I6624" i="108" s="1"/>
  <c r="H1305" i="108"/>
  <c r="H6510" i="108"/>
  <c r="I6510" i="108" s="1"/>
  <c r="H6410" i="108"/>
  <c r="I6410" i="108" s="1"/>
  <c r="H6407" i="108"/>
  <c r="I6407" i="108" s="1"/>
  <c r="H6399" i="108"/>
  <c r="H1198" i="108"/>
  <c r="I1198" i="108" s="1"/>
  <c r="H1187" i="108"/>
  <c r="H1148" i="108"/>
  <c r="H1142" i="108"/>
  <c r="I1142" i="108" s="1"/>
  <c r="H6245" i="108"/>
  <c r="H1117" i="108"/>
  <c r="I1117" i="108" s="1"/>
  <c r="H1115" i="108"/>
  <c r="H6221" i="108"/>
  <c r="I6221" i="108" s="1"/>
  <c r="H1109" i="108"/>
  <c r="I1109" i="108" s="1"/>
  <c r="H6199" i="108"/>
  <c r="I6199" i="108" s="1"/>
  <c r="H2669" i="108"/>
  <c r="I2669" i="108" s="1"/>
  <c r="H1082" i="108"/>
  <c r="I1082" i="108" s="1"/>
  <c r="H3995" i="108"/>
  <c r="H3603" i="108"/>
  <c r="I3603" i="108" s="1"/>
  <c r="H6143" i="108"/>
  <c r="H2969" i="108"/>
  <c r="I2969" i="108" s="1"/>
  <c r="H6127" i="108"/>
  <c r="H2965" i="108"/>
  <c r="H2960" i="108"/>
  <c r="I2960" i="108" s="1"/>
  <c r="H1045" i="108"/>
  <c r="I1045" i="108" s="1"/>
  <c r="H1038" i="108"/>
  <c r="I1038" i="108" s="1"/>
  <c r="H6088" i="108"/>
  <c r="I6088" i="108" s="1"/>
  <c r="H6086" i="108"/>
  <c r="I6086" i="108" s="1"/>
  <c r="H1016" i="108"/>
  <c r="H6041" i="108"/>
  <c r="I6041" i="108" s="1"/>
  <c r="H6038" i="108"/>
  <c r="I6038" i="108" s="1"/>
  <c r="H6033" i="108"/>
  <c r="I6033" i="108" s="1"/>
  <c r="H1001" i="108"/>
  <c r="I1001" i="108" s="1"/>
  <c r="H3943" i="108"/>
  <c r="I3943" i="108" s="1"/>
  <c r="H6003" i="108"/>
  <c r="I6003" i="108" s="1"/>
  <c r="H984" i="108"/>
  <c r="I984" i="108" s="1"/>
  <c r="H2937" i="108"/>
  <c r="I2937" i="108" s="1"/>
  <c r="H982" i="108"/>
  <c r="I982" i="108" s="1"/>
  <c r="H2664" i="108"/>
  <c r="I2664" i="108" s="1"/>
  <c r="H2931" i="108"/>
  <c r="I2931" i="108" s="1"/>
  <c r="H5978" i="108"/>
  <c r="I5978" i="108" s="1"/>
  <c r="H5970" i="108"/>
  <c r="I5970" i="108" s="1"/>
  <c r="H968" i="108"/>
  <c r="I968" i="108" s="1"/>
  <c r="H2928" i="108"/>
  <c r="I2928" i="108" s="1"/>
  <c r="H5952" i="108"/>
  <c r="H5945" i="108"/>
  <c r="I5945" i="108" s="1"/>
  <c r="H5936" i="108"/>
  <c r="H5931" i="108"/>
  <c r="I5931" i="108" s="1"/>
  <c r="H950" i="108"/>
  <c r="I950" i="108" s="1"/>
  <c r="H2924" i="108"/>
  <c r="H2920" i="108"/>
  <c r="I2920" i="108" s="1"/>
  <c r="H940" i="108"/>
  <c r="I940" i="108" s="1"/>
  <c r="H5907" i="108"/>
  <c r="I5907" i="108" s="1"/>
  <c r="H5902" i="108"/>
  <c r="I5902" i="108" s="1"/>
  <c r="H5898" i="108"/>
  <c r="I5898" i="108" s="1"/>
  <c r="H933" i="108"/>
  <c r="I933" i="108" s="1"/>
  <c r="H5888" i="108"/>
  <c r="I5888" i="108" s="1"/>
  <c r="H5881" i="108"/>
  <c r="H3918" i="108"/>
  <c r="I3918" i="108" s="1"/>
  <c r="H2660" i="108"/>
  <c r="H5866" i="108"/>
  <c r="I5866" i="108" s="1"/>
  <c r="H5863" i="108"/>
  <c r="H3915" i="108"/>
  <c r="I3915" i="108" s="1"/>
  <c r="H5854" i="108"/>
  <c r="I5854" i="108" s="1"/>
  <c r="H5829" i="108"/>
  <c r="I5829" i="108" s="1"/>
  <c r="H3905" i="108"/>
  <c r="H892" i="108"/>
  <c r="H885" i="108"/>
  <c r="I885" i="108" s="1"/>
  <c r="H3900" i="108"/>
  <c r="I3900" i="108" s="1"/>
  <c r="H5802" i="108"/>
  <c r="I5802" i="108" s="1"/>
  <c r="H3898" i="108"/>
  <c r="I3898" i="108" s="1"/>
  <c r="H5793" i="108"/>
  <c r="I5793" i="108" s="1"/>
  <c r="H5774" i="108"/>
  <c r="I5774" i="108" s="1"/>
  <c r="H5769" i="108"/>
  <c r="I5769" i="108" s="1"/>
  <c r="H5766" i="108"/>
  <c r="I5766" i="108" s="1"/>
  <c r="H852" i="108"/>
  <c r="I852" i="108" s="1"/>
  <c r="H5735" i="108"/>
  <c r="H5730" i="108"/>
  <c r="I5730" i="108" s="1"/>
  <c r="H5726" i="108"/>
  <c r="I5726" i="108" s="1"/>
  <c r="H5715" i="108"/>
  <c r="I5715" i="108" s="1"/>
  <c r="H4239" i="108"/>
  <c r="I4239" i="108" s="1"/>
  <c r="H4168" i="108"/>
  <c r="I4168" i="108" s="1"/>
  <c r="H6944" i="108"/>
  <c r="I6944" i="108" s="1"/>
  <c r="H1310" i="108"/>
  <c r="I1310" i="108" s="1"/>
  <c r="H6466" i="108"/>
  <c r="H6455" i="108"/>
  <c r="I6455" i="108" s="1"/>
  <c r="H6433" i="108"/>
  <c r="H6398" i="108"/>
  <c r="H6387" i="108"/>
  <c r="I6387" i="108" s="1"/>
  <c r="H1190" i="108"/>
  <c r="H4039" i="108"/>
  <c r="H2999" i="108"/>
  <c r="H1161" i="108"/>
  <c r="H6278" i="108"/>
  <c r="I6278" i="108" s="1"/>
  <c r="H6272" i="108"/>
  <c r="I6272" i="108" s="1"/>
  <c r="H1134" i="108"/>
  <c r="H1129" i="108"/>
  <c r="I1129" i="108" s="1"/>
  <c r="H4014" i="108"/>
  <c r="H1121" i="108"/>
  <c r="H6228" i="108"/>
  <c r="I6228" i="108" s="1"/>
  <c r="H6220" i="108"/>
  <c r="H4007" i="108"/>
  <c r="I4007" i="108" s="1"/>
  <c r="H1100" i="108"/>
  <c r="H6201" i="108"/>
  <c r="I6201" i="108" s="1"/>
  <c r="H6198" i="108"/>
  <c r="I6198" i="108" s="1"/>
  <c r="H6184" i="108"/>
  <c r="H4001" i="108"/>
  <c r="I4001" i="108" s="1"/>
  <c r="H6171" i="108"/>
  <c r="H6170" i="108"/>
  <c r="H1079" i="108"/>
  <c r="I1079" i="108" s="1"/>
  <c r="H6161" i="108"/>
  <c r="H1075" i="108"/>
  <c r="H3989" i="108"/>
  <c r="I3989" i="108" s="1"/>
  <c r="H1066" i="108"/>
  <c r="I1066" i="108" s="1"/>
  <c r="H6139" i="108"/>
  <c r="I6139" i="108" s="1"/>
  <c r="H6095" i="108"/>
  <c r="I6095" i="108" s="1"/>
  <c r="H1034" i="108"/>
  <c r="H3965" i="108"/>
  <c r="I3965" i="108" s="1"/>
  <c r="H3962" i="108"/>
  <c r="I3962" i="108" s="1"/>
  <c r="H3961" i="108"/>
  <c r="I3961" i="108" s="1"/>
  <c r="H6071" i="108"/>
  <c r="I6071" i="108" s="1"/>
  <c r="H3949" i="108"/>
  <c r="H999" i="108"/>
  <c r="I999" i="108" s="1"/>
  <c r="H6023" i="108"/>
  <c r="I6023" i="108" s="1"/>
  <c r="H2942" i="108"/>
  <c r="I2942" i="108" s="1"/>
  <c r="H6013" i="108"/>
  <c r="I6013" i="108" s="1"/>
  <c r="H3939" i="108"/>
  <c r="I3939" i="108" s="1"/>
  <c r="H2666" i="108"/>
  <c r="H2737" i="108"/>
  <c r="I2737" i="108" s="1"/>
  <c r="H3932" i="108"/>
  <c r="I3932" i="108" s="1"/>
  <c r="H5987" i="108"/>
  <c r="I5987" i="108" s="1"/>
  <c r="H967" i="108"/>
  <c r="H5958" i="108"/>
  <c r="I5958" i="108" s="1"/>
  <c r="H964" i="108"/>
  <c r="I964" i="108" s="1"/>
  <c r="H962" i="108"/>
  <c r="H5928" i="108"/>
  <c r="I5928" i="108" s="1"/>
  <c r="H5923" i="108"/>
  <c r="I5923" i="108" s="1"/>
  <c r="H5919" i="108"/>
  <c r="H5918" i="108"/>
  <c r="I5918" i="108" s="1"/>
  <c r="H5897" i="108"/>
  <c r="I5897" i="108" s="1"/>
  <c r="H5895" i="108"/>
  <c r="I5895" i="108" s="1"/>
  <c r="H2916" i="108"/>
  <c r="I2916" i="108" s="1"/>
  <c r="H5887" i="108"/>
  <c r="I5887" i="108" s="1"/>
  <c r="H914" i="108"/>
  <c r="I914" i="108" s="1"/>
  <c r="H5860" i="108"/>
  <c r="I5860" i="108" s="1"/>
  <c r="H3916" i="108"/>
  <c r="I3916" i="108" s="1"/>
  <c r="H3908" i="108"/>
  <c r="I3908" i="108" s="1"/>
  <c r="H896" i="108"/>
  <c r="I896" i="108" s="1"/>
  <c r="H2902" i="108"/>
  <c r="I2902" i="108" s="1"/>
  <c r="H891" i="108"/>
  <c r="I891" i="108" s="1"/>
  <c r="H5814" i="108"/>
  <c r="I5814" i="108" s="1"/>
  <c r="H5810" i="108"/>
  <c r="I5810" i="108" s="1"/>
  <c r="H876" i="108"/>
  <c r="I876" i="108" s="1"/>
  <c r="H5798" i="108"/>
  <c r="H3892" i="108"/>
  <c r="H5780" i="108"/>
  <c r="I5780" i="108" s="1"/>
  <c r="H5778" i="108"/>
  <c r="I5778" i="108" s="1"/>
  <c r="H5765" i="108"/>
  <c r="I5765" i="108" s="1"/>
  <c r="H5748" i="108"/>
  <c r="H5742" i="108"/>
  <c r="I5742" i="108" s="1"/>
  <c r="H845" i="108"/>
  <c r="I845" i="108" s="1"/>
  <c r="H5725" i="108"/>
  <c r="H834" i="108"/>
  <c r="I834" i="108" s="1"/>
  <c r="H2681" i="108"/>
  <c r="I2681" i="108" s="1"/>
  <c r="H1378" i="108"/>
  <c r="H1260" i="108"/>
  <c r="H1231" i="108"/>
  <c r="I1231" i="108" s="1"/>
  <c r="H1227" i="108"/>
  <c r="I1227" i="108" s="1"/>
  <c r="H6367" i="108"/>
  <c r="I6367" i="108" s="1"/>
  <c r="H3018" i="108"/>
  <c r="H4055" i="108"/>
  <c r="I4055" i="108" s="1"/>
  <c r="H3012" i="108"/>
  <c r="H6327" i="108"/>
  <c r="H1174" i="108"/>
  <c r="H6269" i="108"/>
  <c r="I6269" i="108" s="1"/>
  <c r="H1143" i="108"/>
  <c r="H4025" i="108"/>
  <c r="I4025" i="108" s="1"/>
  <c r="H6258" i="108"/>
  <c r="H1127" i="108"/>
  <c r="I1127" i="108" s="1"/>
  <c r="H1126" i="108"/>
  <c r="H6224" i="108"/>
  <c r="H2981" i="108"/>
  <c r="I2981" i="108" s="1"/>
  <c r="H6193" i="108"/>
  <c r="I6193" i="108" s="1"/>
  <c r="H1093" i="108"/>
  <c r="H1090" i="108"/>
  <c r="I1090" i="108" s="1"/>
  <c r="H6181" i="108"/>
  <c r="H3662" i="108"/>
  <c r="I3662" i="108" s="1"/>
  <c r="H1077" i="108"/>
  <c r="I1077" i="108" s="1"/>
  <c r="H1064" i="108"/>
  <c r="H2968" i="108"/>
  <c r="I2968" i="108" s="1"/>
  <c r="H1057" i="108"/>
  <c r="H3970" i="108"/>
  <c r="I3970" i="108" s="1"/>
  <c r="H2961" i="108"/>
  <c r="I2961" i="108" s="1"/>
  <c r="H1041" i="108"/>
  <c r="H6066" i="108"/>
  <c r="H6054" i="108"/>
  <c r="I6054" i="108" s="1"/>
  <c r="H1008" i="108"/>
  <c r="H1003" i="108"/>
  <c r="I1003" i="108" s="1"/>
  <c r="H3937" i="108"/>
  <c r="H2939" i="108"/>
  <c r="H6000" i="108"/>
  <c r="I6000" i="108" s="1"/>
  <c r="H3109" i="108"/>
  <c r="H6646" i="108"/>
  <c r="I6646" i="108" s="1"/>
  <c r="H1380" i="108"/>
  <c r="H1369" i="108"/>
  <c r="I1369" i="108" s="1"/>
  <c r="H1321" i="108"/>
  <c r="H6554" i="108"/>
  <c r="H6485" i="108"/>
  <c r="I6485" i="108" s="1"/>
  <c r="H1269" i="108"/>
  <c r="I1269" i="108" s="1"/>
  <c r="H4079" i="108"/>
  <c r="H1239" i="108"/>
  <c r="I1239" i="108" s="1"/>
  <c r="H1216" i="108"/>
  <c r="I1216" i="108" s="1"/>
  <c r="H6375" i="108"/>
  <c r="H3016" i="108"/>
  <c r="I3016" i="108" s="1"/>
  <c r="H1194" i="108"/>
  <c r="H4028" i="108"/>
  <c r="I4028" i="108" s="1"/>
  <c r="H4021" i="108"/>
  <c r="I4021" i="108" s="1"/>
  <c r="H2988" i="108"/>
  <c r="H4015" i="108"/>
  <c r="H1118" i="108"/>
  <c r="I1118" i="108" s="1"/>
  <c r="H1107" i="108"/>
  <c r="H6210" i="108"/>
  <c r="H6208" i="108"/>
  <c r="I6208" i="108" s="1"/>
  <c r="H2671" i="108"/>
  <c r="I2671" i="108" s="1"/>
  <c r="H6169" i="108"/>
  <c r="I6169" i="108" s="1"/>
  <c r="H1074" i="108"/>
  <c r="H1072" i="108"/>
  <c r="H6124" i="108"/>
  <c r="I6124" i="108" s="1"/>
  <c r="H3602" i="108"/>
  <c r="H6121" i="108"/>
  <c r="I6121" i="108" s="1"/>
  <c r="H3660" i="108"/>
  <c r="H6113" i="108"/>
  <c r="H6110" i="108"/>
  <c r="I6110" i="108" s="1"/>
  <c r="H3964" i="108"/>
  <c r="H3960" i="108"/>
  <c r="H6069" i="108"/>
  <c r="I6069" i="108" s="1"/>
  <c r="H3955" i="108"/>
  <c r="H6059" i="108"/>
  <c r="H6056" i="108"/>
  <c r="H997" i="108"/>
  <c r="I997" i="108" s="1"/>
  <c r="H993" i="108"/>
  <c r="I993" i="108" s="1"/>
  <c r="H6007" i="108"/>
  <c r="H5989" i="108"/>
  <c r="I5989" i="108" s="1"/>
  <c r="H5982" i="108"/>
  <c r="I5982" i="108" s="1"/>
  <c r="H5954" i="108"/>
  <c r="H5942" i="108"/>
  <c r="I5942" i="108" s="1"/>
  <c r="H2922" i="108"/>
  <c r="H938" i="108"/>
  <c r="I938" i="108" s="1"/>
  <c r="H5890" i="108"/>
  <c r="I5890" i="108" s="1"/>
  <c r="H5879" i="108"/>
  <c r="I5879" i="108" s="1"/>
  <c r="H5857" i="108"/>
  <c r="H5846" i="108"/>
  <c r="I5846" i="108" s="1"/>
  <c r="H3912" i="108"/>
  <c r="H2904" i="108"/>
  <c r="I2904" i="108" s="1"/>
  <c r="H5830" i="108"/>
  <c r="I5830" i="108" s="1"/>
  <c r="H2895" i="108"/>
  <c r="I2895" i="108" s="1"/>
  <c r="H880" i="108"/>
  <c r="I880" i="108" s="1"/>
  <c r="H3902" i="108"/>
  <c r="I3902" i="108" s="1"/>
  <c r="H5806" i="108"/>
  <c r="H3896" i="108"/>
  <c r="I3896" i="108" s="1"/>
  <c r="H5789" i="108"/>
  <c r="I5789" i="108" s="1"/>
  <c r="H5786" i="108"/>
  <c r="I5786" i="108" s="1"/>
  <c r="H5777" i="108"/>
  <c r="I5777" i="108" s="1"/>
  <c r="H850" i="108"/>
  <c r="I850" i="108" s="1"/>
  <c r="H5753" i="108"/>
  <c r="I5753" i="108" s="1"/>
  <c r="H848" i="108"/>
  <c r="I848" i="108" s="1"/>
  <c r="H5737" i="108"/>
  <c r="I5737" i="108" s="1"/>
  <c r="H5713" i="108"/>
  <c r="I5713" i="108" s="1"/>
  <c r="H3884" i="108"/>
  <c r="H836" i="108"/>
  <c r="H3239" i="108"/>
  <c r="I3239" i="108" s="1"/>
  <c r="H1714" i="108"/>
  <c r="I1714" i="108" s="1"/>
  <c r="H1307" i="108"/>
  <c r="I1307" i="108" s="1"/>
  <c r="H1273" i="108"/>
  <c r="H1254" i="108"/>
  <c r="H6405" i="108"/>
  <c r="H6389" i="108"/>
  <c r="H6357" i="108"/>
  <c r="H6351" i="108"/>
  <c r="I6351" i="108" s="1"/>
  <c r="H6341" i="108"/>
  <c r="I6341" i="108" s="1"/>
  <c r="H3010" i="108"/>
  <c r="I3010" i="108" s="1"/>
  <c r="H1182" i="108"/>
  <c r="H6276" i="108"/>
  <c r="I6276" i="108" s="1"/>
  <c r="H1149" i="108"/>
  <c r="I1149" i="108" s="1"/>
  <c r="H2995" i="108"/>
  <c r="I2995" i="108" s="1"/>
  <c r="H1141" i="108"/>
  <c r="H6252" i="108"/>
  <c r="I6252" i="108" s="1"/>
  <c r="H1131" i="108"/>
  <c r="H6243" i="108"/>
  <c r="I6243" i="108" s="1"/>
  <c r="H1119" i="108"/>
  <c r="H6223" i="108"/>
  <c r="I6223" i="108" s="1"/>
  <c r="H1099" i="108"/>
  <c r="H2977" i="108"/>
  <c r="H6186" i="108"/>
  <c r="I6186" i="108" s="1"/>
  <c r="H4003" i="108"/>
  <c r="H6180" i="108"/>
  <c r="I6180" i="108" s="1"/>
  <c r="H2668" i="108"/>
  <c r="I2668" i="108" s="1"/>
  <c r="H6165" i="108"/>
  <c r="H6144" i="108"/>
  <c r="H6142" i="108"/>
  <c r="H6141" i="108"/>
  <c r="I6141" i="108" s="1"/>
  <c r="H6105" i="108"/>
  <c r="I6105" i="108" s="1"/>
  <c r="H1046" i="108"/>
  <c r="I1046" i="108" s="1"/>
  <c r="H1036" i="108"/>
  <c r="I1036" i="108" s="1"/>
  <c r="H6077" i="108"/>
  <c r="I6077" i="108" s="1"/>
  <c r="H1014" i="108"/>
  <c r="I1014" i="108" s="1"/>
  <c r="H6039" i="108"/>
  <c r="I6039" i="108" s="1"/>
  <c r="H2945" i="108"/>
  <c r="I2945" i="108" s="1"/>
  <c r="H2944" i="108"/>
  <c r="I2944" i="108" s="1"/>
  <c r="H6002" i="108"/>
  <c r="I6002" i="108" s="1"/>
  <c r="H5996" i="108"/>
  <c r="I5996" i="108" s="1"/>
  <c r="H5994" i="108"/>
  <c r="I5994" i="108" s="1"/>
  <c r="H5975" i="108"/>
  <c r="I5975" i="108" s="1"/>
  <c r="H5967" i="108"/>
  <c r="I5967" i="108" s="1"/>
  <c r="H5961" i="108"/>
  <c r="I5961" i="108" s="1"/>
  <c r="H956" i="108"/>
  <c r="H951" i="108"/>
  <c r="I951" i="108" s="1"/>
  <c r="H947" i="108"/>
  <c r="H2919" i="108"/>
  <c r="H5900" i="108"/>
  <c r="I5900" i="108" s="1"/>
  <c r="H930" i="108"/>
  <c r="I930" i="108" s="1"/>
  <c r="H917" i="108"/>
  <c r="H2911" i="108"/>
  <c r="I2911" i="108" s="1"/>
  <c r="H5861" i="108"/>
  <c r="I5861" i="108" s="1"/>
  <c r="H5848" i="108"/>
  <c r="I5848" i="108" s="1"/>
  <c r="H5832" i="108"/>
  <c r="I5832" i="108" s="1"/>
  <c r="H2658" i="108"/>
  <c r="H5809" i="108"/>
  <c r="I5809" i="108" s="1"/>
  <c r="H3899" i="108"/>
  <c r="I3899" i="108" s="1"/>
  <c r="H3891" i="108"/>
  <c r="H2883" i="108"/>
  <c r="I2883" i="108" s="1"/>
  <c r="H5740" i="108"/>
  <c r="I5740" i="108" s="1"/>
  <c r="H5728" i="108"/>
  <c r="I5728" i="108" s="1"/>
  <c r="H5700" i="108"/>
  <c r="I5700" i="108" s="1"/>
  <c r="H3093" i="108"/>
  <c r="H6458" i="108"/>
  <c r="I6458" i="108" s="1"/>
  <c r="H1193" i="108"/>
  <c r="I1193" i="108" s="1"/>
  <c r="H4047" i="108"/>
  <c r="I4047" i="108" s="1"/>
  <c r="H2993" i="108"/>
  <c r="I2993" i="108" s="1"/>
  <c r="H6177" i="108"/>
  <c r="H6167" i="108"/>
  <c r="H6147" i="108"/>
  <c r="H1022" i="108"/>
  <c r="H3957" i="108"/>
  <c r="I3957" i="108" s="1"/>
  <c r="H1018" i="108"/>
  <c r="I1018" i="108" s="1"/>
  <c r="H6042" i="108"/>
  <c r="I6042" i="108" s="1"/>
  <c r="H5976" i="108"/>
  <c r="H5949" i="108"/>
  <c r="I5949" i="108" s="1"/>
  <c r="H5933" i="108"/>
  <c r="I5933" i="108" s="1"/>
  <c r="H941" i="108"/>
  <c r="I941" i="108" s="1"/>
  <c r="H2734" i="108"/>
  <c r="I2734" i="108" s="1"/>
  <c r="H2914" i="108"/>
  <c r="I2914" i="108" s="1"/>
  <c r="H2657" i="108"/>
  <c r="I2657" i="108" s="1"/>
  <c r="H868" i="108"/>
  <c r="I868" i="108" s="1"/>
  <c r="H831" i="108"/>
  <c r="I831" i="108" s="1"/>
  <c r="H5689" i="108"/>
  <c r="I5689" i="108" s="1"/>
  <c r="H822" i="108"/>
  <c r="I822" i="108" s="1"/>
  <c r="H3876" i="108"/>
  <c r="I3876" i="108" s="1"/>
  <c r="H3874" i="108"/>
  <c r="H799" i="108"/>
  <c r="I799" i="108" s="1"/>
  <c r="H796" i="108"/>
  <c r="I796" i="108" s="1"/>
  <c r="H794" i="108"/>
  <c r="I794" i="108" s="1"/>
  <c r="H5622" i="108"/>
  <c r="I5622" i="108" s="1"/>
  <c r="H5576" i="108"/>
  <c r="H3862" i="108"/>
  <c r="H5573" i="108"/>
  <c r="I5573" i="108" s="1"/>
  <c r="H769" i="108"/>
  <c r="H5547" i="108"/>
  <c r="I5547" i="108" s="1"/>
  <c r="H746" i="108"/>
  <c r="I746" i="108" s="1"/>
  <c r="H744" i="108"/>
  <c r="I744" i="108" s="1"/>
  <c r="H5522" i="108"/>
  <c r="H5518" i="108"/>
  <c r="I5518" i="108" s="1"/>
  <c r="H5515" i="108"/>
  <c r="H5511" i="108"/>
  <c r="I5511" i="108" s="1"/>
  <c r="H719" i="108"/>
  <c r="I719" i="108" s="1"/>
  <c r="H5489" i="108"/>
  <c r="I5489" i="108" s="1"/>
  <c r="H716" i="108"/>
  <c r="I716" i="108" s="1"/>
  <c r="H5484" i="108"/>
  <c r="I5484" i="108" s="1"/>
  <c r="H715" i="108"/>
  <c r="H712" i="108"/>
  <c r="H708" i="108"/>
  <c r="H1404" i="108"/>
  <c r="I1404" i="108" s="1"/>
  <c r="H3098" i="108"/>
  <c r="H6591" i="108"/>
  <c r="H6277" i="108"/>
  <c r="I6277" i="108" s="1"/>
  <c r="H6265" i="108"/>
  <c r="H1140" i="108"/>
  <c r="H4022" i="108"/>
  <c r="H6234" i="108"/>
  <c r="H4009" i="108"/>
  <c r="I4009" i="108" s="1"/>
  <c r="H1102" i="108"/>
  <c r="H1091" i="108"/>
  <c r="I1091" i="108" s="1"/>
  <c r="H6173" i="108"/>
  <c r="I6173" i="108" s="1"/>
  <c r="H2972" i="108"/>
  <c r="H6150" i="108"/>
  <c r="H6082" i="108"/>
  <c r="I6082" i="108" s="1"/>
  <c r="H1032" i="108"/>
  <c r="H1011" i="108"/>
  <c r="I1011" i="108" s="1"/>
  <c r="H6045" i="108"/>
  <c r="I6045" i="108" s="1"/>
  <c r="H2929" i="108"/>
  <c r="I2929" i="108" s="1"/>
  <c r="H957" i="108"/>
  <c r="I957" i="108" s="1"/>
  <c r="H5916" i="108"/>
  <c r="I5916" i="108" s="1"/>
  <c r="H935" i="108"/>
  <c r="H922" i="108"/>
  <c r="I922" i="108" s="1"/>
  <c r="H5864" i="108"/>
  <c r="I5864" i="108" s="1"/>
  <c r="H904" i="108"/>
  <c r="I904" i="108" s="1"/>
  <c r="H5842" i="108"/>
  <c r="H5841" i="108"/>
  <c r="I5841" i="108" s="1"/>
  <c r="H879" i="108"/>
  <c r="I879" i="108" s="1"/>
  <c r="H3893" i="108"/>
  <c r="I3893" i="108" s="1"/>
  <c r="H5739" i="108"/>
  <c r="I5739" i="108" s="1"/>
  <c r="H5729" i="108"/>
  <c r="H843" i="108"/>
  <c r="H5719" i="108"/>
  <c r="I5719" i="108" s="1"/>
  <c r="H5716" i="108"/>
  <c r="H5707" i="108"/>
  <c r="I5707" i="108" s="1"/>
  <c r="H829" i="108"/>
  <c r="I829" i="108" s="1"/>
  <c r="H2876" i="108"/>
  <c r="H5674" i="108"/>
  <c r="H816" i="108"/>
  <c r="I816" i="108" s="1"/>
  <c r="H5656" i="108"/>
  <c r="I5656" i="108" s="1"/>
  <c r="H807" i="108"/>
  <c r="I807" i="108" s="1"/>
  <c r="H5626" i="108"/>
  <c r="H786" i="108"/>
  <c r="I786" i="108" s="1"/>
  <c r="H5599" i="108"/>
  <c r="I5599" i="108" s="1"/>
  <c r="H5597" i="108"/>
  <c r="H5594" i="108"/>
  <c r="I5594" i="108" s="1"/>
  <c r="H780" i="108"/>
  <c r="I780" i="108" s="1"/>
  <c r="H779" i="108"/>
  <c r="H5589" i="108"/>
  <c r="I5589" i="108" s="1"/>
  <c r="H5587" i="108"/>
  <c r="H5586" i="108"/>
  <c r="H2860" i="108"/>
  <c r="I2860" i="108" s="1"/>
  <c r="H5581" i="108"/>
  <c r="H3865" i="108"/>
  <c r="I3865" i="108" s="1"/>
  <c r="H766" i="108"/>
  <c r="I766" i="108" s="1"/>
  <c r="H763" i="108"/>
  <c r="H761" i="108"/>
  <c r="I761" i="108" s="1"/>
  <c r="H5566" i="108"/>
  <c r="H758" i="108"/>
  <c r="I758" i="108" s="1"/>
  <c r="H5562" i="108"/>
  <c r="I5562" i="108" s="1"/>
  <c r="H5559" i="108"/>
  <c r="I5559" i="108" s="1"/>
  <c r="H3858" i="108"/>
  <c r="H5555" i="108"/>
  <c r="I5555" i="108" s="1"/>
  <c r="H752" i="108"/>
  <c r="H5552" i="108"/>
  <c r="I5552" i="108" s="1"/>
  <c r="H748" i="108"/>
  <c r="H5541" i="108"/>
  <c r="I5541" i="108" s="1"/>
  <c r="H5537" i="108"/>
  <c r="I5537" i="108" s="1"/>
  <c r="H5533" i="108"/>
  <c r="H5529" i="108"/>
  <c r="H5525" i="108"/>
  <c r="I5525" i="108" s="1"/>
  <c r="H741" i="108"/>
  <c r="I741" i="108" s="1"/>
  <c r="H5506" i="108"/>
  <c r="I5506" i="108" s="1"/>
  <c r="H2856" i="108"/>
  <c r="H5504" i="108"/>
  <c r="I5504" i="108" s="1"/>
  <c r="H734" i="108"/>
  <c r="I734" i="108" s="1"/>
  <c r="H731" i="108"/>
  <c r="H5501" i="108"/>
  <c r="I5501" i="108" s="1"/>
  <c r="H3595" i="108"/>
  <c r="I3595" i="108" s="1"/>
  <c r="H5497" i="108"/>
  <c r="H5496" i="108"/>
  <c r="I5496" i="108" s="1"/>
  <c r="H3852" i="108"/>
  <c r="H722" i="108"/>
  <c r="I722" i="108" s="1"/>
  <c r="H4178" i="108"/>
  <c r="I4178" i="108" s="1"/>
  <c r="H3021" i="108"/>
  <c r="H1158" i="108"/>
  <c r="I1158" i="108" s="1"/>
  <c r="H1071" i="108"/>
  <c r="I1071" i="108" s="1"/>
  <c r="H6129" i="108"/>
  <c r="H3980" i="108"/>
  <c r="H3977" i="108"/>
  <c r="I3977" i="108" s="1"/>
  <c r="H6111" i="108"/>
  <c r="I6111" i="108" s="1"/>
  <c r="H6097" i="108"/>
  <c r="I6097" i="108" s="1"/>
  <c r="H6009" i="108"/>
  <c r="I6009" i="108" s="1"/>
  <c r="H990" i="108"/>
  <c r="H2665" i="108"/>
  <c r="I2665" i="108" s="1"/>
  <c r="H5937" i="108"/>
  <c r="H2661" i="108"/>
  <c r="I2661" i="108" s="1"/>
  <c r="H5884" i="108"/>
  <c r="H5871" i="108"/>
  <c r="I5871" i="108" s="1"/>
  <c r="H5851" i="108"/>
  <c r="I5851" i="108" s="1"/>
  <c r="H5844" i="108"/>
  <c r="H5794" i="108"/>
  <c r="I5794" i="108" s="1"/>
  <c r="H5759" i="108"/>
  <c r="I5759" i="108" s="1"/>
  <c r="H825" i="108"/>
  <c r="H814" i="108"/>
  <c r="I814" i="108" s="1"/>
  <c r="H812" i="108"/>
  <c r="H5644" i="108"/>
  <c r="I5644" i="108" s="1"/>
  <c r="H5641" i="108"/>
  <c r="I5641" i="108" s="1"/>
  <c r="H800" i="108"/>
  <c r="I800" i="108" s="1"/>
  <c r="H5632" i="108"/>
  <c r="H2865" i="108"/>
  <c r="I2865" i="108" s="1"/>
  <c r="H5606" i="108"/>
  <c r="H5603" i="108"/>
  <c r="I5603" i="108" s="1"/>
  <c r="H5578" i="108"/>
  <c r="I5578" i="108" s="1"/>
  <c r="H772" i="108"/>
  <c r="I772" i="108" s="1"/>
  <c r="H771" i="108"/>
  <c r="I771" i="108" s="1"/>
  <c r="H3861" i="108"/>
  <c r="I3861" i="108" s="1"/>
  <c r="H5546" i="108"/>
  <c r="H5545" i="108"/>
  <c r="I5545" i="108" s="1"/>
  <c r="H743" i="108"/>
  <c r="H5521" i="108"/>
  <c r="I5521" i="108" s="1"/>
  <c r="H5517" i="108"/>
  <c r="I5517" i="108" s="1"/>
  <c r="H5514" i="108"/>
  <c r="I5514" i="108" s="1"/>
  <c r="H5510" i="108"/>
  <c r="I5510" i="108" s="1"/>
  <c r="H718" i="108"/>
  <c r="H717" i="108"/>
  <c r="I717" i="108" s="1"/>
  <c r="H5487" i="108"/>
  <c r="H5483" i="108"/>
  <c r="H714" i="108"/>
  <c r="I714" i="108" s="1"/>
  <c r="H711" i="108"/>
  <c r="H6505" i="108"/>
  <c r="H6385" i="108"/>
  <c r="I6385" i="108" s="1"/>
  <c r="H4054" i="108"/>
  <c r="I4054" i="108" s="1"/>
  <c r="H6337" i="108"/>
  <c r="I6337" i="108" s="1"/>
  <c r="H1156" i="108"/>
  <c r="I1156" i="108" s="1"/>
  <c r="H1154" i="108"/>
  <c r="H2672" i="108"/>
  <c r="I2672" i="108" s="1"/>
  <c r="H1133" i="108"/>
  <c r="H1125" i="108"/>
  <c r="H6209" i="108"/>
  <c r="H6195" i="108"/>
  <c r="H6101" i="108"/>
  <c r="I6101" i="108" s="1"/>
  <c r="H6099" i="108"/>
  <c r="I6099" i="108" s="1"/>
  <c r="H3951" i="108"/>
  <c r="I3951" i="108" s="1"/>
  <c r="H5956" i="108"/>
  <c r="I5956" i="108" s="1"/>
  <c r="H937" i="108"/>
  <c r="I937" i="108" s="1"/>
  <c r="H5872" i="108"/>
  <c r="I5872" i="108" s="1"/>
  <c r="H3911" i="108"/>
  <c r="I3911" i="108" s="1"/>
  <c r="H5831" i="108"/>
  <c r="I5831" i="108" s="1"/>
  <c r="H5826" i="108"/>
  <c r="I5826" i="108" s="1"/>
  <c r="H5824" i="108"/>
  <c r="I5824" i="108" s="1"/>
  <c r="H2897" i="108"/>
  <c r="H2896" i="108"/>
  <c r="I2896" i="108" s="1"/>
  <c r="H5818" i="108"/>
  <c r="I5818" i="108" s="1"/>
  <c r="H5788" i="108"/>
  <c r="H3887" i="108"/>
  <c r="I3887" i="108" s="1"/>
  <c r="H2878" i="108"/>
  <c r="H5679" i="108"/>
  <c r="H5676" i="108"/>
  <c r="I5676" i="108" s="1"/>
  <c r="H815" i="108"/>
  <c r="H3655" i="108"/>
  <c r="I3655" i="108" s="1"/>
  <c r="H795" i="108"/>
  <c r="H5625" i="108"/>
  <c r="I5625" i="108" s="1"/>
  <c r="H5598" i="108"/>
  <c r="I5598" i="108" s="1"/>
  <c r="H2651" i="108"/>
  <c r="H781" i="108"/>
  <c r="H3868" i="108"/>
  <c r="I3868" i="108" s="1"/>
  <c r="H5591" i="108"/>
  <c r="I5591" i="108" s="1"/>
  <c r="H3866" i="108"/>
  <c r="H778" i="108"/>
  <c r="I778" i="108" s="1"/>
  <c r="H5585" i="108"/>
  <c r="I5585" i="108" s="1"/>
  <c r="H2859" i="108"/>
  <c r="I2859" i="108" s="1"/>
  <c r="H775" i="108"/>
  <c r="H5579" i="108"/>
  <c r="I5579" i="108" s="1"/>
  <c r="H768" i="108"/>
  <c r="I768" i="108" s="1"/>
  <c r="H765" i="108"/>
  <c r="H5569" i="108"/>
  <c r="I5569" i="108" s="1"/>
  <c r="H5568" i="108"/>
  <c r="H5565" i="108"/>
  <c r="I5565" i="108" s="1"/>
  <c r="H5563" i="108"/>
  <c r="H755" i="108"/>
  <c r="H3859" i="108"/>
  <c r="I3859" i="108" s="1"/>
  <c r="H3857" i="108"/>
  <c r="I3857" i="108" s="1"/>
  <c r="H5554" i="108"/>
  <c r="I5554" i="108" s="1"/>
  <c r="H751" i="108"/>
  <c r="I751" i="108" s="1"/>
  <c r="H5551" i="108"/>
  <c r="H5540" i="108"/>
  <c r="H5536" i="108"/>
  <c r="I5536" i="108" s="1"/>
  <c r="H5532" i="108"/>
  <c r="H5528" i="108"/>
  <c r="I5528" i="108" s="1"/>
  <c r="H5524" i="108"/>
  <c r="I5524" i="108" s="1"/>
  <c r="H740" i="108"/>
  <c r="H2728" i="108"/>
  <c r="I2728" i="108" s="1"/>
  <c r="H737" i="108"/>
  <c r="H3855" i="108"/>
  <c r="H733" i="108"/>
  <c r="I733" i="108" s="1"/>
  <c r="H730" i="108"/>
  <c r="H5500" i="108"/>
  <c r="H5498" i="108"/>
  <c r="I5498" i="108" s="1"/>
  <c r="H726" i="108"/>
  <c r="I726" i="108" s="1"/>
  <c r="H5495" i="108"/>
  <c r="I5495" i="108" s="1"/>
  <c r="H5492" i="108"/>
  <c r="I5492" i="108" s="1"/>
  <c r="H721" i="108"/>
  <c r="I721" i="108" s="1"/>
  <c r="H2749" i="108"/>
  <c r="I2749" i="108" s="1"/>
  <c r="H6528" i="108"/>
  <c r="H6483" i="108"/>
  <c r="H1275" i="108"/>
  <c r="H6452" i="108"/>
  <c r="I6452" i="108" s="1"/>
  <c r="H6396" i="108"/>
  <c r="I6396" i="108" s="1"/>
  <c r="H4033" i="108"/>
  <c r="H4020" i="108"/>
  <c r="I4020" i="108" s="1"/>
  <c r="H1136" i="108"/>
  <c r="I1136" i="108" s="1"/>
  <c r="H2989" i="108"/>
  <c r="H1132" i="108"/>
  <c r="I1132" i="108" s="1"/>
  <c r="H2986" i="108"/>
  <c r="I2986" i="108" s="1"/>
  <c r="H1110" i="108"/>
  <c r="H1104" i="108"/>
  <c r="I1104" i="108" s="1"/>
  <c r="H3998" i="108"/>
  <c r="H2974" i="108"/>
  <c r="H6108" i="108"/>
  <c r="I6108" i="108" s="1"/>
  <c r="H6037" i="108"/>
  <c r="I6037" i="108" s="1"/>
  <c r="H2938" i="108"/>
  <c r="I2938" i="108" s="1"/>
  <c r="H3934" i="108"/>
  <c r="I3934" i="108" s="1"/>
  <c r="H5973" i="108"/>
  <c r="I5973" i="108" s="1"/>
  <c r="H5941" i="108"/>
  <c r="I5941" i="108" s="1"/>
  <c r="H5892" i="108"/>
  <c r="H2903" i="108"/>
  <c r="I2903" i="108" s="1"/>
  <c r="H5808" i="108"/>
  <c r="I5808" i="108" s="1"/>
  <c r="H5800" i="108"/>
  <c r="H3897" i="108"/>
  <c r="H2889" i="108"/>
  <c r="I2889" i="108" s="1"/>
  <c r="H867" i="108"/>
  <c r="I867" i="108" s="1"/>
  <c r="H5787" i="108"/>
  <c r="I5787" i="108" s="1"/>
  <c r="H5751" i="108"/>
  <c r="H5705" i="108"/>
  <c r="I5705" i="108" s="1"/>
  <c r="H5695" i="108"/>
  <c r="I5695" i="108" s="1"/>
  <c r="H5690" i="108"/>
  <c r="I5690" i="108" s="1"/>
  <c r="H5687" i="108"/>
  <c r="I5687" i="108" s="1"/>
  <c r="H821" i="108"/>
  <c r="I821" i="108" s="1"/>
  <c r="H813" i="108"/>
  <c r="I813" i="108" s="1"/>
  <c r="H5639" i="108"/>
  <c r="I5639" i="108" s="1"/>
  <c r="H2868" i="108"/>
  <c r="I2868" i="108" s="1"/>
  <c r="H783" i="108"/>
  <c r="I783" i="108" s="1"/>
  <c r="H782" i="108"/>
  <c r="I782" i="108" s="1"/>
  <c r="H5596" i="108"/>
  <c r="I5596" i="108" s="1"/>
  <c r="H2863" i="108"/>
  <c r="I2863" i="108" s="1"/>
  <c r="H5592" i="108"/>
  <c r="I5592" i="108" s="1"/>
  <c r="H3867" i="108"/>
  <c r="H2862" i="108"/>
  <c r="I2862" i="108" s="1"/>
  <c r="H777" i="108"/>
  <c r="H776" i="108"/>
  <c r="I776" i="108" s="1"/>
  <c r="H5583" i="108"/>
  <c r="I5583" i="108" s="1"/>
  <c r="H5580" i="108"/>
  <c r="H3864" i="108"/>
  <c r="I3864" i="108" s="1"/>
  <c r="H2650" i="108"/>
  <c r="I2650" i="108" s="1"/>
  <c r="H5570" i="108"/>
  <c r="I5570" i="108" s="1"/>
  <c r="H3860" i="108"/>
  <c r="I3860" i="108" s="1"/>
  <c r="H760" i="108"/>
  <c r="I760" i="108" s="1"/>
  <c r="H5564" i="108"/>
  <c r="I5564" i="108" s="1"/>
  <c r="H757" i="108"/>
  <c r="I757" i="108" s="1"/>
  <c r="H5561" i="108"/>
  <c r="H5558" i="108"/>
  <c r="I5558" i="108" s="1"/>
  <c r="H2857" i="108"/>
  <c r="I2857" i="108" s="1"/>
  <c r="H754" i="108"/>
  <c r="H750" i="108"/>
  <c r="H5550" i="108"/>
  <c r="H5539" i="108"/>
  <c r="I5539" i="108" s="1"/>
  <c r="H5535" i="108"/>
  <c r="I5535" i="108" s="1"/>
  <c r="H5531" i="108"/>
  <c r="H5527" i="108"/>
  <c r="H5507" i="108"/>
  <c r="I5507" i="108" s="1"/>
  <c r="H738" i="108"/>
  <c r="I738" i="108" s="1"/>
  <c r="H736" i="108"/>
  <c r="I736" i="108" s="1"/>
  <c r="H3596" i="108"/>
  <c r="H732" i="108"/>
  <c r="I732" i="108" s="1"/>
  <c r="H2855" i="108"/>
  <c r="I2855" i="108" s="1"/>
  <c r="H729" i="108"/>
  <c r="I729" i="108" s="1"/>
  <c r="H728" i="108"/>
  <c r="H725" i="108"/>
  <c r="I725" i="108" s="1"/>
  <c r="H5494" i="108"/>
  <c r="H724" i="108"/>
  <c r="H720" i="108"/>
  <c r="H1293" i="108"/>
  <c r="H3663" i="108"/>
  <c r="I3663" i="108" s="1"/>
  <c r="H2967" i="108"/>
  <c r="I2967" i="108" s="1"/>
  <c r="H1060" i="108"/>
  <c r="I1060" i="108" s="1"/>
  <c r="H6024" i="108"/>
  <c r="I6024" i="108" s="1"/>
  <c r="H6020" i="108"/>
  <c r="H5981" i="108"/>
  <c r="I5981" i="108" s="1"/>
  <c r="H5972" i="108"/>
  <c r="H3909" i="108"/>
  <c r="I3909" i="108" s="1"/>
  <c r="H5758" i="108"/>
  <c r="I5758" i="108" s="1"/>
  <c r="H5678" i="108"/>
  <c r="I5678" i="108" s="1"/>
  <c r="H2873" i="108"/>
  <c r="I2873" i="108" s="1"/>
  <c r="H5647" i="108"/>
  <c r="I5647" i="108" s="1"/>
  <c r="H5600" i="108"/>
  <c r="H5584" i="108"/>
  <c r="H3863" i="108"/>
  <c r="H770" i="108"/>
  <c r="I770" i="108" s="1"/>
  <c r="H764" i="108"/>
  <c r="I764" i="108" s="1"/>
  <c r="H753" i="108"/>
  <c r="I753" i="108" s="1"/>
  <c r="H5530" i="108"/>
  <c r="H5502" i="108"/>
  <c r="I5502" i="108" s="1"/>
  <c r="H2852" i="108"/>
  <c r="H3849" i="108"/>
  <c r="I3849" i="108" s="1"/>
  <c r="H5477" i="108"/>
  <c r="H704" i="108"/>
  <c r="I704" i="108" s="1"/>
  <c r="H5473" i="108"/>
  <c r="I5473" i="108" s="1"/>
  <c r="H702" i="108"/>
  <c r="H699" i="108"/>
  <c r="H2850" i="108"/>
  <c r="H697" i="108"/>
  <c r="H3847" i="108"/>
  <c r="I3847" i="108" s="1"/>
  <c r="H5463" i="108"/>
  <c r="I5463" i="108" s="1"/>
  <c r="H5459" i="108"/>
  <c r="I5459" i="108" s="1"/>
  <c r="H5458" i="108"/>
  <c r="I5458" i="108" s="1"/>
  <c r="H693" i="108"/>
  <c r="H3592" i="108"/>
  <c r="I3592" i="108" s="1"/>
  <c r="H689" i="108"/>
  <c r="I689" i="108" s="1"/>
  <c r="H5453" i="108"/>
  <c r="H684" i="108"/>
  <c r="I684" i="108" s="1"/>
  <c r="H5449" i="108"/>
  <c r="I5449" i="108" s="1"/>
  <c r="H5448" i="108"/>
  <c r="I5448" i="108" s="1"/>
  <c r="H3842" i="108"/>
  <c r="I3842" i="108" s="1"/>
  <c r="H647" i="108"/>
  <c r="I647" i="108" s="1"/>
  <c r="H3590" i="108"/>
  <c r="H5406" i="108"/>
  <c r="I5406" i="108" s="1"/>
  <c r="H2843" i="108"/>
  <c r="H640" i="108"/>
  <c r="I640" i="108" s="1"/>
  <c r="H5403" i="108"/>
  <c r="I5403" i="108" s="1"/>
  <c r="H636" i="108"/>
  <c r="I636" i="108" s="1"/>
  <c r="H5400" i="108"/>
  <c r="I5400" i="108" s="1"/>
  <c r="H5397" i="108"/>
  <c r="H632" i="108"/>
  <c r="H2727" i="108"/>
  <c r="H629" i="108"/>
  <c r="H3831" i="108"/>
  <c r="I3831" i="108" s="1"/>
  <c r="H2839" i="108"/>
  <c r="H5390" i="108"/>
  <c r="I5390" i="108" s="1"/>
  <c r="H5387" i="108"/>
  <c r="I5387" i="108" s="1"/>
  <c r="H5385" i="108"/>
  <c r="I5385" i="108" s="1"/>
  <c r="H5384" i="108"/>
  <c r="H619" i="108"/>
  <c r="H5378" i="108"/>
  <c r="I5378" i="108" s="1"/>
  <c r="H5375" i="108"/>
  <c r="I5375" i="108" s="1"/>
  <c r="H3828" i="108"/>
  <c r="H616" i="108"/>
  <c r="I616" i="108" s="1"/>
  <c r="H5369" i="108"/>
  <c r="I5369" i="108" s="1"/>
  <c r="H5367" i="108"/>
  <c r="H2832" i="108"/>
  <c r="H5363" i="108"/>
  <c r="I5363" i="108" s="1"/>
  <c r="H589" i="108"/>
  <c r="I589" i="108" s="1"/>
  <c r="H588" i="108"/>
  <c r="I588" i="108" s="1"/>
  <c r="H5339" i="108"/>
  <c r="I5339" i="108" s="1"/>
  <c r="H585" i="108"/>
  <c r="I585" i="108" s="1"/>
  <c r="H5336" i="108"/>
  <c r="I5336" i="108" s="1"/>
  <c r="H5335" i="108"/>
  <c r="I5335" i="108" s="1"/>
  <c r="H6391" i="108"/>
  <c r="H3000" i="108"/>
  <c r="H1166" i="108"/>
  <c r="H6295" i="108"/>
  <c r="I6295" i="108" s="1"/>
  <c r="H1114" i="108"/>
  <c r="H2982" i="108"/>
  <c r="H6049" i="108"/>
  <c r="I6049" i="108" s="1"/>
  <c r="H920" i="108"/>
  <c r="I920" i="108" s="1"/>
  <c r="H2733" i="108"/>
  <c r="I2733" i="108" s="1"/>
  <c r="H2905" i="108"/>
  <c r="I2905" i="108" s="1"/>
  <c r="H886" i="108"/>
  <c r="I886" i="108" s="1"/>
  <c r="H5698" i="108"/>
  <c r="I5698" i="108" s="1"/>
  <c r="H5672" i="108"/>
  <c r="I5672" i="108" s="1"/>
  <c r="H2652" i="108"/>
  <c r="I2652" i="108" s="1"/>
  <c r="H2866" i="108"/>
  <c r="I2866" i="108" s="1"/>
  <c r="H5604" i="108"/>
  <c r="I5604" i="108" s="1"/>
  <c r="H5590" i="108"/>
  <c r="H5560" i="108"/>
  <c r="I5560" i="108" s="1"/>
  <c r="H5544" i="108"/>
  <c r="I5544" i="108" s="1"/>
  <c r="H5542" i="108"/>
  <c r="H5523" i="108"/>
  <c r="I5523" i="108" s="1"/>
  <c r="H5513" i="108"/>
  <c r="I5513" i="108" s="1"/>
  <c r="H735" i="108"/>
  <c r="I735" i="108" s="1"/>
  <c r="H723" i="108"/>
  <c r="I723" i="108" s="1"/>
  <c r="H5491" i="108"/>
  <c r="I5491" i="108" s="1"/>
  <c r="H5488" i="108"/>
  <c r="H3851" i="108"/>
  <c r="H709" i="108"/>
  <c r="I709" i="108" s="1"/>
  <c r="H695" i="108"/>
  <c r="H2846" i="108"/>
  <c r="I2846" i="108" s="1"/>
  <c r="H5442" i="108"/>
  <c r="I5442" i="108" s="1"/>
  <c r="H5439" i="108"/>
  <c r="I5439" i="108" s="1"/>
  <c r="H674" i="108"/>
  <c r="I674" i="108" s="1"/>
  <c r="H5434" i="108"/>
  <c r="I5434" i="108" s="1"/>
  <c r="H2647" i="108"/>
  <c r="H670" i="108"/>
  <c r="I670" i="108" s="1"/>
  <c r="H668" i="108"/>
  <c r="I668" i="108" s="1"/>
  <c r="H5425" i="108"/>
  <c r="I5425" i="108" s="1"/>
  <c r="H665" i="108"/>
  <c r="I665" i="108" s="1"/>
  <c r="H663" i="108"/>
  <c r="H660" i="108"/>
  <c r="H5419" i="108"/>
  <c r="I5419" i="108" s="1"/>
  <c r="H2844" i="108"/>
  <c r="I2844" i="108" s="1"/>
  <c r="H3652" i="108"/>
  <c r="I3652" i="108" s="1"/>
  <c r="H657" i="108"/>
  <c r="I657" i="108" s="1"/>
  <c r="H5413" i="108"/>
  <c r="I5413" i="108" s="1"/>
  <c r="H3838" i="108"/>
  <c r="I3838" i="108" s="1"/>
  <c r="H650" i="108"/>
  <c r="I650" i="108" s="1"/>
  <c r="H5408" i="108"/>
  <c r="I5408" i="108" s="1"/>
  <c r="H614" i="108"/>
  <c r="I614" i="108" s="1"/>
  <c r="H3589" i="108"/>
  <c r="I3589" i="108" s="1"/>
  <c r="H5362" i="108"/>
  <c r="I5362" i="108" s="1"/>
  <c r="H5361" i="108"/>
  <c r="I5361" i="108" s="1"/>
  <c r="H5358" i="108"/>
  <c r="I5358" i="108" s="1"/>
  <c r="H3650" i="108"/>
  <c r="I3650" i="108" s="1"/>
  <c r="H5357" i="108"/>
  <c r="I5357" i="108" s="1"/>
  <c r="H5354" i="108"/>
  <c r="I5354" i="108" s="1"/>
  <c r="H598" i="108"/>
  <c r="I598" i="108" s="1"/>
  <c r="H5350" i="108"/>
  <c r="I5350" i="108" s="1"/>
  <c r="H595" i="108"/>
  <c r="H3817" i="108"/>
  <c r="H5346" i="108"/>
  <c r="I5346" i="108" s="1"/>
  <c r="H5333" i="108"/>
  <c r="H579" i="108"/>
  <c r="H5328" i="108"/>
  <c r="H576" i="108"/>
  <c r="I576" i="108" s="1"/>
  <c r="H3814" i="108"/>
  <c r="H571" i="108"/>
  <c r="I571" i="108" s="1"/>
  <c r="H5322" i="108"/>
  <c r="H5318" i="108"/>
  <c r="I5318" i="108" s="1"/>
  <c r="H569" i="108"/>
  <c r="I569" i="108" s="1"/>
  <c r="H568" i="108"/>
  <c r="H566" i="108"/>
  <c r="I566" i="108" s="1"/>
  <c r="H562" i="108"/>
  <c r="I562" i="108" s="1"/>
  <c r="H560" i="108"/>
  <c r="H3812" i="108"/>
  <c r="H5308" i="108"/>
  <c r="H5306" i="108"/>
  <c r="I5306" i="108" s="1"/>
  <c r="H5304" i="108"/>
  <c r="I5304" i="108" s="1"/>
  <c r="H2824" i="108"/>
  <c r="I2824" i="108" s="1"/>
  <c r="H5300" i="108"/>
  <c r="H5299" i="108"/>
  <c r="I5299" i="108" s="1"/>
  <c r="H5296" i="108"/>
  <c r="I5296" i="108" s="1"/>
  <c r="H5294" i="108"/>
  <c r="I5294" i="108" s="1"/>
  <c r="H547" i="108"/>
  <c r="I547" i="108" s="1"/>
  <c r="H545" i="108"/>
  <c r="H5287" i="108"/>
  <c r="I5287" i="108" s="1"/>
  <c r="H1249" i="108"/>
  <c r="I1249" i="108" s="1"/>
  <c r="H6422" i="108"/>
  <c r="H6418" i="108"/>
  <c r="H6230" i="108"/>
  <c r="H2976" i="108"/>
  <c r="I2976" i="108" s="1"/>
  <c r="H3991" i="108"/>
  <c r="I3991" i="108" s="1"/>
  <c r="H6136" i="108"/>
  <c r="I6136" i="108" s="1"/>
  <c r="H6131" i="108"/>
  <c r="I6131" i="108" s="1"/>
  <c r="H6093" i="108"/>
  <c r="I6093" i="108" s="1"/>
  <c r="H1017" i="108"/>
  <c r="I1017" i="108" s="1"/>
  <c r="H975" i="108"/>
  <c r="I975" i="108" s="1"/>
  <c r="H5934" i="108"/>
  <c r="I5934" i="108" s="1"/>
  <c r="H949" i="108"/>
  <c r="I949" i="108" s="1"/>
  <c r="H5750" i="108"/>
  <c r="I5750" i="108" s="1"/>
  <c r="H840" i="108"/>
  <c r="I840" i="108" s="1"/>
  <c r="H3879" i="108"/>
  <c r="I3879" i="108" s="1"/>
  <c r="H5663" i="108"/>
  <c r="I5663" i="108" s="1"/>
  <c r="H5621" i="108"/>
  <c r="I5621" i="108" s="1"/>
  <c r="H5615" i="108"/>
  <c r="I5615" i="108" s="1"/>
  <c r="H5595" i="108"/>
  <c r="H774" i="108"/>
  <c r="I774" i="108" s="1"/>
  <c r="H773" i="108"/>
  <c r="H5575" i="108"/>
  <c r="I5575" i="108" s="1"/>
  <c r="H5567" i="108"/>
  <c r="I5567" i="108" s="1"/>
  <c r="H749" i="108"/>
  <c r="I749" i="108" s="1"/>
  <c r="H5508" i="108"/>
  <c r="I5508" i="108" s="1"/>
  <c r="H727" i="108"/>
  <c r="I727" i="108" s="1"/>
  <c r="H5481" i="108"/>
  <c r="H5479" i="108"/>
  <c r="I5479" i="108" s="1"/>
  <c r="H5476" i="108"/>
  <c r="H5475" i="108"/>
  <c r="H5472" i="108"/>
  <c r="I5472" i="108" s="1"/>
  <c r="H701" i="108"/>
  <c r="I701" i="108" s="1"/>
  <c r="H698" i="108"/>
  <c r="I698" i="108" s="1"/>
  <c r="H3848" i="108"/>
  <c r="I3848" i="108" s="1"/>
  <c r="H696" i="108"/>
  <c r="I696" i="108" s="1"/>
  <c r="H5465" i="108"/>
  <c r="I5465" i="108" s="1"/>
  <c r="H5462" i="108"/>
  <c r="H3846" i="108"/>
  <c r="I3846" i="108" s="1"/>
  <c r="H5457" i="108"/>
  <c r="I5457" i="108" s="1"/>
  <c r="H692" i="108"/>
  <c r="I692" i="108" s="1"/>
  <c r="H690" i="108"/>
  <c r="I690" i="108" s="1"/>
  <c r="H688" i="108"/>
  <c r="I688" i="108" s="1"/>
  <c r="H685" i="108"/>
  <c r="H3843" i="108"/>
  <c r="I3843" i="108" s="1"/>
  <c r="H682" i="108"/>
  <c r="H5447" i="108"/>
  <c r="I5447" i="108" s="1"/>
  <c r="H5446" i="108"/>
  <c r="I5446" i="108" s="1"/>
  <c r="H646" i="108"/>
  <c r="H644" i="108"/>
  <c r="H5405" i="108"/>
  <c r="I5405" i="108" s="1"/>
  <c r="H3651" i="108"/>
  <c r="I3651" i="108" s="1"/>
  <c r="H639" i="108"/>
  <c r="I639" i="108" s="1"/>
  <c r="H638" i="108"/>
  <c r="H5402" i="108"/>
  <c r="I5402" i="108" s="1"/>
  <c r="H5399" i="108"/>
  <c r="I5399" i="108" s="1"/>
  <c r="H5396" i="108"/>
  <c r="I5396" i="108" s="1"/>
  <c r="H5395" i="108"/>
  <c r="I5395" i="108" s="1"/>
  <c r="H631" i="108"/>
  <c r="I631" i="108" s="1"/>
  <c r="H628" i="108"/>
  <c r="I628" i="108" s="1"/>
  <c r="H626" i="108"/>
  <c r="I626" i="108" s="1"/>
  <c r="H624" i="108"/>
  <c r="H623" i="108"/>
  <c r="I623" i="108" s="1"/>
  <c r="H622" i="108"/>
  <c r="I622" i="108" s="1"/>
  <c r="H3830" i="108"/>
  <c r="I3830" i="108" s="1"/>
  <c r="H5383" i="108"/>
  <c r="H5381" i="108"/>
  <c r="I5381" i="108" s="1"/>
  <c r="H2836" i="108"/>
  <c r="I2836" i="108" s="1"/>
  <c r="H618" i="108"/>
  <c r="I618" i="108" s="1"/>
  <c r="H5373" i="108"/>
  <c r="I5373" i="108" s="1"/>
  <c r="H5368" i="108"/>
  <c r="I5368" i="108" s="1"/>
  <c r="H2833" i="108"/>
  <c r="I2833" i="108" s="1"/>
  <c r="H5366" i="108"/>
  <c r="H611" i="108"/>
  <c r="H5344" i="108"/>
  <c r="I5344" i="108" s="1"/>
  <c r="H5343" i="108"/>
  <c r="I5343" i="108" s="1"/>
  <c r="H2831" i="108"/>
  <c r="I2831" i="108" s="1"/>
  <c r="H587" i="108"/>
  <c r="I587" i="108" s="1"/>
  <c r="H5337" i="108"/>
  <c r="I5337" i="108" s="1"/>
  <c r="H3586" i="108"/>
  <c r="I3586" i="108" s="1"/>
  <c r="H581" i="108"/>
  <c r="H1253" i="108"/>
  <c r="I1253" i="108" s="1"/>
  <c r="H6313" i="108"/>
  <c r="I6313" i="108" s="1"/>
  <c r="H4041" i="108"/>
  <c r="I4041" i="108" s="1"/>
  <c r="H6271" i="108"/>
  <c r="I6271" i="108" s="1"/>
  <c r="H5986" i="108"/>
  <c r="H5757" i="108"/>
  <c r="I5757" i="108" s="1"/>
  <c r="H5686" i="108"/>
  <c r="I5686" i="108" s="1"/>
  <c r="H3880" i="108"/>
  <c r="I3880" i="108" s="1"/>
  <c r="H5654" i="108"/>
  <c r="I5654" i="108" s="1"/>
  <c r="H808" i="108"/>
  <c r="I808" i="108" s="1"/>
  <c r="H2871" i="108"/>
  <c r="I2871" i="108" s="1"/>
  <c r="H785" i="108"/>
  <c r="I785" i="108" s="1"/>
  <c r="H2861" i="108"/>
  <c r="H767" i="108"/>
  <c r="I767" i="108" s="1"/>
  <c r="H5556" i="108"/>
  <c r="I5556" i="108" s="1"/>
  <c r="H747" i="108"/>
  <c r="I747" i="108" s="1"/>
  <c r="H745" i="108"/>
  <c r="H5534" i="108"/>
  <c r="I5534" i="108" s="1"/>
  <c r="H742" i="108"/>
  <c r="H5512" i="108"/>
  <c r="I5512" i="108" s="1"/>
  <c r="H5503" i="108"/>
  <c r="I5503" i="108" s="1"/>
  <c r="H5490" i="108"/>
  <c r="I5490" i="108" s="1"/>
  <c r="H2854" i="108"/>
  <c r="I2854" i="108" s="1"/>
  <c r="H713" i="108"/>
  <c r="I713" i="108" s="1"/>
  <c r="H5445" i="108"/>
  <c r="H5441" i="108"/>
  <c r="I5441" i="108" s="1"/>
  <c r="H5438" i="108"/>
  <c r="H5436" i="108"/>
  <c r="I5436" i="108" s="1"/>
  <c r="H672" i="108"/>
  <c r="I672" i="108" s="1"/>
  <c r="H5432" i="108"/>
  <c r="I5432" i="108" s="1"/>
  <c r="H669" i="108"/>
  <c r="I669" i="108" s="1"/>
  <c r="H5427" i="108"/>
  <c r="H5424" i="108"/>
  <c r="H3840" i="108"/>
  <c r="I3840" i="108" s="1"/>
  <c r="H662" i="108"/>
  <c r="I662" i="108" s="1"/>
  <c r="H3839" i="108"/>
  <c r="I3839" i="108" s="1"/>
  <c r="H5418" i="108"/>
  <c r="I5418" i="108" s="1"/>
  <c r="H2646" i="108"/>
  <c r="H658" i="108"/>
  <c r="I658" i="108" s="1"/>
  <c r="H656" i="108"/>
  <c r="H653" i="108"/>
  <c r="H5411" i="108"/>
  <c r="H5409" i="108"/>
  <c r="H3837" i="108"/>
  <c r="I3837" i="108" s="1"/>
  <c r="H5371" i="108"/>
  <c r="I5371" i="108" s="1"/>
  <c r="H2835" i="108"/>
  <c r="I2835" i="108" s="1"/>
  <c r="H608" i="108"/>
  <c r="I608" i="108" s="1"/>
  <c r="H607" i="108"/>
  <c r="I607" i="108" s="1"/>
  <c r="H5360" i="108"/>
  <c r="I5360" i="108" s="1"/>
  <c r="H604" i="108"/>
  <c r="I604" i="108" s="1"/>
  <c r="H603" i="108"/>
  <c r="H3819" i="108"/>
  <c r="I3819" i="108" s="1"/>
  <c r="H600" i="108"/>
  <c r="H5352" i="108"/>
  <c r="I5352" i="108" s="1"/>
  <c r="H3818" i="108"/>
  <c r="I3818" i="108" s="1"/>
  <c r="H5348" i="108"/>
  <c r="I5348" i="108" s="1"/>
  <c r="H593" i="108"/>
  <c r="H3587" i="108"/>
  <c r="H5332" i="108"/>
  <c r="I5332" i="108" s="1"/>
  <c r="H578" i="108"/>
  <c r="H577" i="108"/>
  <c r="H575" i="108"/>
  <c r="I575" i="108" s="1"/>
  <c r="H572" i="108"/>
  <c r="I572" i="108" s="1"/>
  <c r="H5324" i="108"/>
  <c r="I5324" i="108" s="1"/>
  <c r="H5321" i="108"/>
  <c r="I5321" i="108" s="1"/>
  <c r="H3813" i="108"/>
  <c r="I3813" i="108" s="1"/>
  <c r="H2829" i="108"/>
  <c r="H5314" i="108"/>
  <c r="I5314" i="108" s="1"/>
  <c r="H565" i="108"/>
  <c r="I565" i="108" s="1"/>
  <c r="H5312" i="108"/>
  <c r="I5312" i="108" s="1"/>
  <c r="H5311" i="108"/>
  <c r="I5311" i="108" s="1"/>
  <c r="H559" i="108"/>
  <c r="I559" i="108" s="1"/>
  <c r="H5307" i="108"/>
  <c r="I5307" i="108" s="1"/>
  <c r="H556" i="108"/>
  <c r="I556" i="108" s="1"/>
  <c r="H555" i="108"/>
  <c r="I555" i="108" s="1"/>
  <c r="H5302" i="108"/>
  <c r="H552" i="108"/>
  <c r="H5298" i="108"/>
  <c r="I5298" i="108" s="1"/>
  <c r="H549" i="108"/>
  <c r="I549" i="108" s="1"/>
  <c r="H5293" i="108"/>
  <c r="I5293" i="108" s="1"/>
  <c r="H546" i="108"/>
  <c r="H5289" i="108"/>
  <c r="I5289" i="108" s="1"/>
  <c r="H1262" i="108"/>
  <c r="H4046" i="108"/>
  <c r="I4046" i="108" s="1"/>
  <c r="H6323" i="108"/>
  <c r="H1128" i="108"/>
  <c r="I1128" i="108" s="1"/>
  <c r="H1053" i="108"/>
  <c r="I1053" i="108" s="1"/>
  <c r="H5858" i="108"/>
  <c r="I5858" i="108" s="1"/>
  <c r="H860" i="108"/>
  <c r="H2884" i="108"/>
  <c r="I2884" i="108" s="1"/>
  <c r="H5763" i="108"/>
  <c r="H5760" i="108"/>
  <c r="I5760" i="108" s="1"/>
  <c r="H839" i="108"/>
  <c r="I839" i="108" s="1"/>
  <c r="H5708" i="108"/>
  <c r="I5708" i="108" s="1"/>
  <c r="H3597" i="108"/>
  <c r="I3597" i="108" s="1"/>
  <c r="H5577" i="108"/>
  <c r="I5577" i="108" s="1"/>
  <c r="H5572" i="108"/>
  <c r="H756" i="108"/>
  <c r="I756" i="108" s="1"/>
  <c r="H5505" i="108"/>
  <c r="H5493" i="108"/>
  <c r="I5493" i="108" s="1"/>
  <c r="H2853" i="108"/>
  <c r="H707" i="108"/>
  <c r="I707" i="108" s="1"/>
  <c r="H5478" i="108"/>
  <c r="I5478" i="108" s="1"/>
  <c r="H705" i="108"/>
  <c r="I705" i="108" s="1"/>
  <c r="H5474" i="108"/>
  <c r="H5471" i="108"/>
  <c r="I5471" i="108" s="1"/>
  <c r="H700" i="108"/>
  <c r="I700" i="108" s="1"/>
  <c r="H2648" i="108"/>
  <c r="I2648" i="108" s="1"/>
  <c r="H2849" i="108"/>
  <c r="H2848" i="108"/>
  <c r="I2848" i="108" s="1"/>
  <c r="H5466" i="108"/>
  <c r="I5466" i="108" s="1"/>
  <c r="H5464" i="108"/>
  <c r="I5464" i="108" s="1"/>
  <c r="H5461" i="108"/>
  <c r="I5461" i="108" s="1"/>
  <c r="H3653" i="108"/>
  <c r="I3653" i="108" s="1"/>
  <c r="H5456" i="108"/>
  <c r="I5456" i="108" s="1"/>
  <c r="H691" i="108"/>
  <c r="I691" i="108" s="1"/>
  <c r="H5455" i="108"/>
  <c r="I5455" i="108" s="1"/>
  <c r="H687" i="108"/>
  <c r="I687" i="108" s="1"/>
  <c r="H5452" i="108"/>
  <c r="I5452" i="108" s="1"/>
  <c r="H5450" i="108"/>
  <c r="I5450" i="108" s="1"/>
  <c r="H681" i="108"/>
  <c r="I681" i="108" s="1"/>
  <c r="H679" i="108"/>
  <c r="I679" i="108" s="1"/>
  <c r="H645" i="108"/>
  <c r="H643" i="108"/>
  <c r="H3836" i="108"/>
  <c r="H3834" i="108"/>
  <c r="I3834" i="108" s="1"/>
  <c r="H2842" i="108"/>
  <c r="I2842" i="108" s="1"/>
  <c r="H2841" i="108"/>
  <c r="I2841" i="108" s="1"/>
  <c r="H3833" i="108"/>
  <c r="I3833" i="108" s="1"/>
  <c r="H635" i="108"/>
  <c r="I635" i="108" s="1"/>
  <c r="H634" i="108"/>
  <c r="H3832" i="108"/>
  <c r="I3832" i="108" s="1"/>
  <c r="H630" i="108"/>
  <c r="H627" i="108"/>
  <c r="I627" i="108" s="1"/>
  <c r="H5392" i="108"/>
  <c r="I5392" i="108" s="1"/>
  <c r="H5391" i="108"/>
  <c r="H5389" i="108"/>
  <c r="H5386" i="108"/>
  <c r="H2837" i="108"/>
  <c r="I2837" i="108" s="1"/>
  <c r="H5382" i="108"/>
  <c r="I5382" i="108" s="1"/>
  <c r="H5380" i="108"/>
  <c r="H5377" i="108"/>
  <c r="I5377" i="108" s="1"/>
  <c r="H5374" i="108"/>
  <c r="I5374" i="108" s="1"/>
  <c r="H3827" i="108"/>
  <c r="I3827" i="108" s="1"/>
  <c r="H613" i="108"/>
  <c r="I613" i="108" s="1"/>
  <c r="H3825" i="108"/>
  <c r="I3825" i="108" s="1"/>
  <c r="H5365" i="108"/>
  <c r="H610" i="108"/>
  <c r="I610" i="108" s="1"/>
  <c r="H2644" i="108"/>
  <c r="I2644" i="108" s="1"/>
  <c r="H5342" i="108"/>
  <c r="I5342" i="108" s="1"/>
  <c r="H5340" i="108"/>
  <c r="H5338" i="108"/>
  <c r="I5338" i="108" s="1"/>
  <c r="H2643" i="108"/>
  <c r="I2643" i="108" s="1"/>
  <c r="H583" i="108"/>
  <c r="H5334" i="108"/>
  <c r="I5334" i="108" s="1"/>
  <c r="H1267" i="108"/>
  <c r="I1267" i="108" s="1"/>
  <c r="H1098" i="108"/>
  <c r="H6109" i="108"/>
  <c r="I6109" i="108" s="1"/>
  <c r="H1026" i="108"/>
  <c r="I1026" i="108" s="1"/>
  <c r="H2952" i="108"/>
  <c r="I2952" i="108" s="1"/>
  <c r="H6006" i="108"/>
  <c r="I6006" i="108" s="1"/>
  <c r="H2659" i="108"/>
  <c r="I2659" i="108" s="1"/>
  <c r="H811" i="108"/>
  <c r="H809" i="108"/>
  <c r="I809" i="108" s="1"/>
  <c r="H5623" i="108"/>
  <c r="I5623" i="108" s="1"/>
  <c r="H5613" i="108"/>
  <c r="I5613" i="108" s="1"/>
  <c r="H5602" i="108"/>
  <c r="I5602" i="108" s="1"/>
  <c r="H2864" i="108"/>
  <c r="I2864" i="108" s="1"/>
  <c r="H5582" i="108"/>
  <c r="H762" i="108"/>
  <c r="I762" i="108" s="1"/>
  <c r="H5553" i="108"/>
  <c r="I5553" i="108" s="1"/>
  <c r="H5549" i="108"/>
  <c r="I5549" i="108" s="1"/>
  <c r="H3856" i="108"/>
  <c r="I3856" i="108" s="1"/>
  <c r="H5526" i="108"/>
  <c r="H5520" i="108"/>
  <c r="I5520" i="108" s="1"/>
  <c r="H5516" i="108"/>
  <c r="I5516" i="108" s="1"/>
  <c r="H5499" i="108"/>
  <c r="I5499" i="108" s="1"/>
  <c r="H5486" i="108"/>
  <c r="I5486" i="108" s="1"/>
  <c r="H5482" i="108"/>
  <c r="H677" i="108"/>
  <c r="I677" i="108" s="1"/>
  <c r="H5444" i="108"/>
  <c r="I5444" i="108" s="1"/>
  <c r="H5440" i="108"/>
  <c r="I5440" i="108" s="1"/>
  <c r="H5437" i="108"/>
  <c r="I5437" i="108" s="1"/>
  <c r="H5435" i="108"/>
  <c r="I5435" i="108" s="1"/>
  <c r="H671" i="108"/>
  <c r="H5431" i="108"/>
  <c r="I5431" i="108" s="1"/>
  <c r="H5429" i="108"/>
  <c r="I5429" i="108" s="1"/>
  <c r="H5426" i="108"/>
  <c r="I5426" i="108" s="1"/>
  <c r="H5423" i="108"/>
  <c r="I5423" i="108" s="1"/>
  <c r="H664" i="108"/>
  <c r="I664" i="108" s="1"/>
  <c r="H5421" i="108"/>
  <c r="I5421" i="108" s="1"/>
  <c r="H5420" i="108"/>
  <c r="H5417" i="108"/>
  <c r="H5416" i="108"/>
  <c r="I5416" i="108" s="1"/>
  <c r="H5415" i="108"/>
  <c r="H655" i="108"/>
  <c r="I655" i="108" s="1"/>
  <c r="H5412" i="108"/>
  <c r="I5412" i="108" s="1"/>
  <c r="H5410" i="108"/>
  <c r="I5410" i="108" s="1"/>
  <c r="H649" i="108"/>
  <c r="I649" i="108" s="1"/>
  <c r="H3826" i="108"/>
  <c r="H5370" i="108"/>
  <c r="I5370" i="108" s="1"/>
  <c r="H3824" i="108"/>
  <c r="H3822" i="108"/>
  <c r="H605" i="108"/>
  <c r="I605" i="108" s="1"/>
  <c r="H3821" i="108"/>
  <c r="I3821" i="108" s="1"/>
  <c r="H602" i="108"/>
  <c r="I602" i="108" s="1"/>
  <c r="H5356" i="108"/>
  <c r="I5356" i="108" s="1"/>
  <c r="H5353" i="108"/>
  <c r="I5353" i="108" s="1"/>
  <c r="H5351" i="108"/>
  <c r="I5351" i="108" s="1"/>
  <c r="H596" i="108"/>
  <c r="I596" i="108" s="1"/>
  <c r="H3588" i="108"/>
  <c r="I3588" i="108" s="1"/>
  <c r="H5347" i="108"/>
  <c r="I5347" i="108" s="1"/>
  <c r="H591" i="108"/>
  <c r="I591" i="108" s="1"/>
  <c r="H2830" i="108"/>
  <c r="I2830" i="108" s="1"/>
  <c r="H5330" i="108"/>
  <c r="I5330" i="108" s="1"/>
  <c r="H3815" i="108"/>
  <c r="I3815" i="108" s="1"/>
  <c r="H574" i="108"/>
  <c r="H5326" i="108"/>
  <c r="H5323" i="108"/>
  <c r="H5320" i="108"/>
  <c r="I5320" i="108" s="1"/>
  <c r="H5317" i="108"/>
  <c r="I5317" i="108" s="1"/>
  <c r="H2828" i="108"/>
  <c r="I2828" i="108" s="1"/>
  <c r="H5313" i="108"/>
  <c r="I5313" i="108" s="1"/>
  <c r="H5593" i="108"/>
  <c r="I5593" i="108" s="1"/>
  <c r="H759" i="108"/>
  <c r="I759" i="108" s="1"/>
  <c r="H706" i="108"/>
  <c r="H2847" i="108"/>
  <c r="I2847" i="108" s="1"/>
  <c r="H5451" i="108"/>
  <c r="I5451" i="108" s="1"/>
  <c r="H673" i="108"/>
  <c r="H3591" i="108"/>
  <c r="I3591" i="108" s="1"/>
  <c r="H5404" i="108"/>
  <c r="I5404" i="108" s="1"/>
  <c r="H625" i="108"/>
  <c r="I625" i="108" s="1"/>
  <c r="H617" i="108"/>
  <c r="H612" i="108"/>
  <c r="I612" i="108" s="1"/>
  <c r="H5355" i="108"/>
  <c r="H5327" i="108"/>
  <c r="I5327" i="108" s="1"/>
  <c r="H542" i="108"/>
  <c r="I542" i="108" s="1"/>
  <c r="H540" i="108"/>
  <c r="I540" i="108" s="1"/>
  <c r="H538" i="108"/>
  <c r="I538" i="108" s="1"/>
  <c r="H5272" i="108"/>
  <c r="I5272" i="108" s="1"/>
  <c r="H2822" i="108"/>
  <c r="H5268" i="108"/>
  <c r="I5268" i="108" s="1"/>
  <c r="H523" i="108"/>
  <c r="H5265" i="108"/>
  <c r="I5265" i="108" s="1"/>
  <c r="H5262" i="108"/>
  <c r="H520" i="108"/>
  <c r="I520" i="108" s="1"/>
  <c r="H5259" i="108"/>
  <c r="I5259" i="108" s="1"/>
  <c r="H5256" i="108"/>
  <c r="I5256" i="108" s="1"/>
  <c r="H5254" i="108"/>
  <c r="I5254" i="108" s="1"/>
  <c r="H5252" i="108"/>
  <c r="I5252" i="108" s="1"/>
  <c r="H2817" i="108"/>
  <c r="I2817" i="108" s="1"/>
  <c r="H511" i="108"/>
  <c r="I511" i="108" s="1"/>
  <c r="H3802" i="108"/>
  <c r="I3802" i="108" s="1"/>
  <c r="H5245" i="108"/>
  <c r="I5245" i="108" s="1"/>
  <c r="H5243" i="108"/>
  <c r="I5243" i="108" s="1"/>
  <c r="H5241" i="108"/>
  <c r="I5241" i="108" s="1"/>
  <c r="H5238" i="108"/>
  <c r="I5238" i="108" s="1"/>
  <c r="H5236" i="108"/>
  <c r="I5236" i="108" s="1"/>
  <c r="H5234" i="108"/>
  <c r="I5234" i="108" s="1"/>
  <c r="H499" i="108"/>
  <c r="I499" i="108" s="1"/>
  <c r="H496" i="108"/>
  <c r="I496" i="108" s="1"/>
  <c r="H493" i="108"/>
  <c r="I493" i="108" s="1"/>
  <c r="H490" i="108"/>
  <c r="I490" i="108" s="1"/>
  <c r="H5228" i="108"/>
  <c r="I5228" i="108" s="1"/>
  <c r="H487" i="108"/>
  <c r="I487" i="108" s="1"/>
  <c r="H5225" i="108"/>
  <c r="I5225" i="108" s="1"/>
  <c r="H482" i="108"/>
  <c r="I482" i="108" s="1"/>
  <c r="H480" i="108"/>
  <c r="I480" i="108" s="1"/>
  <c r="H5219" i="108"/>
  <c r="I5219" i="108" s="1"/>
  <c r="H5218" i="108"/>
  <c r="I5218" i="108" s="1"/>
  <c r="H3797" i="108"/>
  <c r="I3797" i="108" s="1"/>
  <c r="H5214" i="108"/>
  <c r="I5214" i="108" s="1"/>
  <c r="H474" i="108"/>
  <c r="I474" i="108" s="1"/>
  <c r="H470" i="108"/>
  <c r="I470" i="108" s="1"/>
  <c r="H5211" i="108"/>
  <c r="I5211" i="108" s="1"/>
  <c r="H5207" i="108"/>
  <c r="I5207" i="108" s="1"/>
  <c r="H5204" i="108"/>
  <c r="I5204" i="108" s="1"/>
  <c r="H5203" i="108"/>
  <c r="I5203" i="108" s="1"/>
  <c r="H463" i="108"/>
  <c r="I463" i="108" s="1"/>
  <c r="H461" i="108"/>
  <c r="I461" i="108" s="1"/>
  <c r="H5197" i="108"/>
  <c r="I5197" i="108" s="1"/>
  <c r="H457" i="108"/>
  <c r="I457" i="108" s="1"/>
  <c r="H453" i="108"/>
  <c r="I453" i="108" s="1"/>
  <c r="H3793" i="108"/>
  <c r="I3793" i="108" s="1"/>
  <c r="H2813" i="108"/>
  <c r="I2813" i="108" s="1"/>
  <c r="H448" i="108"/>
  <c r="I448" i="108" s="1"/>
  <c r="H5191" i="108"/>
  <c r="I5191" i="108" s="1"/>
  <c r="H444" i="108"/>
  <c r="I444" i="108" s="1"/>
  <c r="H441" i="108"/>
  <c r="I441" i="108" s="1"/>
  <c r="H438" i="108"/>
  <c r="I438" i="108" s="1"/>
  <c r="H5188" i="108"/>
  <c r="I5188" i="108" s="1"/>
  <c r="H434" i="108"/>
  <c r="I434" i="108" s="1"/>
  <c r="H5185" i="108"/>
  <c r="I5185" i="108" s="1"/>
  <c r="H5183" i="108"/>
  <c r="I5183" i="108" s="1"/>
  <c r="H429" i="108"/>
  <c r="I429" i="108" s="1"/>
  <c r="H427" i="108"/>
  <c r="I427" i="108" s="1"/>
  <c r="H5179" i="108"/>
  <c r="I5179" i="108" s="1"/>
  <c r="H5176" i="108"/>
  <c r="I5176" i="108" s="1"/>
  <c r="H5174" i="108"/>
  <c r="I5174" i="108" s="1"/>
  <c r="H424" i="108"/>
  <c r="I424" i="108" s="1"/>
  <c r="H2806" i="108"/>
  <c r="I2806" i="108" s="1"/>
  <c r="H5170" i="108"/>
  <c r="I5170" i="108" s="1"/>
  <c r="H5168" i="108"/>
  <c r="I5168" i="108" s="1"/>
  <c r="H415" i="108"/>
  <c r="I415" i="108" s="1"/>
  <c r="H5876" i="108"/>
  <c r="I5876" i="108" s="1"/>
  <c r="H5699" i="108"/>
  <c r="I5699" i="108" s="1"/>
  <c r="H5548" i="108"/>
  <c r="H739" i="108"/>
  <c r="I739" i="108" s="1"/>
  <c r="H710" i="108"/>
  <c r="I710" i="108" s="1"/>
  <c r="H3594" i="108"/>
  <c r="I3594" i="108" s="1"/>
  <c r="H3844" i="108"/>
  <c r="I3844" i="108" s="1"/>
  <c r="H5443" i="108"/>
  <c r="I5443" i="108" s="1"/>
  <c r="H666" i="108"/>
  <c r="I666" i="108" s="1"/>
  <c r="H652" i="108"/>
  <c r="I652" i="108" s="1"/>
  <c r="H642" i="108"/>
  <c r="H5394" i="108"/>
  <c r="I5394" i="108" s="1"/>
  <c r="H3829" i="108"/>
  <c r="I3829" i="108" s="1"/>
  <c r="H5359" i="108"/>
  <c r="I5359" i="108" s="1"/>
  <c r="H592" i="108"/>
  <c r="I592" i="108" s="1"/>
  <c r="H586" i="108"/>
  <c r="I586" i="108" s="1"/>
  <c r="H580" i="108"/>
  <c r="I580" i="108" s="1"/>
  <c r="H5316" i="108"/>
  <c r="I5316" i="108" s="1"/>
  <c r="H563" i="108"/>
  <c r="H558" i="108"/>
  <c r="H2826" i="108"/>
  <c r="H553" i="108"/>
  <c r="I553" i="108" s="1"/>
  <c r="H551" i="108"/>
  <c r="I551" i="108" s="1"/>
  <c r="H548" i="108"/>
  <c r="I548" i="108" s="1"/>
  <c r="H5290" i="108"/>
  <c r="H5282" i="108"/>
  <c r="I5282" i="108" s="1"/>
  <c r="H535" i="108"/>
  <c r="H3808" i="108"/>
  <c r="I3808" i="108" s="1"/>
  <c r="H5276" i="108"/>
  <c r="I5276" i="108" s="1"/>
  <c r="H5274" i="108"/>
  <c r="I5274" i="108" s="1"/>
  <c r="H528" i="108"/>
  <c r="I528" i="108" s="1"/>
  <c r="H5905" i="108"/>
  <c r="H2858" i="108"/>
  <c r="H703" i="108"/>
  <c r="I703" i="108" s="1"/>
  <c r="H5460" i="108"/>
  <c r="H680" i="108"/>
  <c r="H5430" i="108"/>
  <c r="H659" i="108"/>
  <c r="H5401" i="108"/>
  <c r="I5401" i="108" s="1"/>
  <c r="H5388" i="108"/>
  <c r="I5388" i="108" s="1"/>
  <c r="H615" i="108"/>
  <c r="I615" i="108" s="1"/>
  <c r="H609" i="108"/>
  <c r="I609" i="108" s="1"/>
  <c r="H597" i="108"/>
  <c r="H590" i="108"/>
  <c r="I590" i="108" s="1"/>
  <c r="H5325" i="108"/>
  <c r="H5286" i="108"/>
  <c r="I5286" i="108" s="1"/>
  <c r="H3809" i="108"/>
  <c r="I3809" i="108" s="1"/>
  <c r="H3585" i="108"/>
  <c r="I3585" i="108" s="1"/>
  <c r="H537" i="108"/>
  <c r="H5271" i="108"/>
  <c r="I5271" i="108" s="1"/>
  <c r="H526" i="108"/>
  <c r="H524" i="108"/>
  <c r="H2820" i="108"/>
  <c r="H5264" i="108"/>
  <c r="I5264" i="108" s="1"/>
  <c r="H5261" i="108"/>
  <c r="I5261" i="108" s="1"/>
  <c r="H2818" i="108"/>
  <c r="I2818" i="108" s="1"/>
  <c r="H5258" i="108"/>
  <c r="I5258" i="108" s="1"/>
  <c r="H5255" i="108"/>
  <c r="H3805" i="108"/>
  <c r="H5251" i="108"/>
  <c r="I5251" i="108" s="1"/>
  <c r="H5250" i="108"/>
  <c r="I5250" i="108" s="1"/>
  <c r="H5249" i="108"/>
  <c r="I5249" i="108" s="1"/>
  <c r="H5248" i="108"/>
  <c r="I5248" i="108" s="1"/>
  <c r="H509" i="108"/>
  <c r="I509" i="108" s="1"/>
  <c r="H507" i="108"/>
  <c r="H5240" i="108"/>
  <c r="I5240" i="108" s="1"/>
  <c r="H504" i="108"/>
  <c r="H5235" i="108"/>
  <c r="I5235" i="108" s="1"/>
  <c r="H5233" i="108"/>
  <c r="I5233" i="108" s="1"/>
  <c r="H3801" i="108"/>
  <c r="I3801" i="108" s="1"/>
  <c r="H495" i="108"/>
  <c r="I495" i="108" s="1"/>
  <c r="H492" i="108"/>
  <c r="I492" i="108" s="1"/>
  <c r="H5230" i="108"/>
  <c r="I5230" i="108" s="1"/>
  <c r="H489" i="108"/>
  <c r="I489" i="108" s="1"/>
  <c r="H486" i="108"/>
  <c r="H5224" i="108"/>
  <c r="I5224" i="108" s="1"/>
  <c r="H5223" i="108"/>
  <c r="I5223" i="108" s="1"/>
  <c r="H5221" i="108"/>
  <c r="I5221" i="108" s="1"/>
  <c r="H479" i="108"/>
  <c r="I479" i="108" s="1"/>
  <c r="H5217" i="108"/>
  <c r="I5217" i="108" s="1"/>
  <c r="H5216" i="108"/>
  <c r="H3796" i="108"/>
  <c r="H473" i="108"/>
  <c r="H469" i="108"/>
  <c r="I469" i="108" s="1"/>
  <c r="H5210" i="108"/>
  <c r="I5210" i="108" s="1"/>
  <c r="H5206" i="108"/>
  <c r="I5206" i="108" s="1"/>
  <c r="H468" i="108"/>
  <c r="I468" i="108" s="1"/>
  <c r="H465" i="108"/>
  <c r="I465" i="108" s="1"/>
  <c r="H462" i="108"/>
  <c r="H5199" i="108"/>
  <c r="I5199" i="108" s="1"/>
  <c r="H3794" i="108"/>
  <c r="H456" i="108"/>
  <c r="I456" i="108" s="1"/>
  <c r="H452" i="108"/>
  <c r="H450" i="108"/>
  <c r="I450" i="108" s="1"/>
  <c r="H449" i="108"/>
  <c r="I449" i="108" s="1"/>
  <c r="H2812" i="108"/>
  <c r="I2812" i="108" s="1"/>
  <c r="H3583" i="108"/>
  <c r="H443" i="108"/>
  <c r="I443" i="108" s="1"/>
  <c r="H3790" i="108"/>
  <c r="I3790" i="108" s="1"/>
  <c r="H5190" i="108"/>
  <c r="I5190" i="108" s="1"/>
  <c r="H436" i="108"/>
  <c r="H5187" i="108"/>
  <c r="I5187" i="108" s="1"/>
  <c r="H2810" i="108"/>
  <c r="I2810" i="108" s="1"/>
  <c r="H2809" i="108"/>
  <c r="I2809" i="108" s="1"/>
  <c r="H5182" i="108"/>
  <c r="H2808" i="108"/>
  <c r="I2808" i="108" s="1"/>
  <c r="H5178" i="108"/>
  <c r="I5178" i="108" s="1"/>
  <c r="H426" i="108"/>
  <c r="I426" i="108" s="1"/>
  <c r="H3789" i="108"/>
  <c r="H423" i="108"/>
  <c r="I423" i="108" s="1"/>
  <c r="H420" i="108"/>
  <c r="I420" i="108" s="1"/>
  <c r="H5169" i="108"/>
  <c r="H5167" i="108"/>
  <c r="I5167" i="108" s="1"/>
  <c r="H3981" i="108"/>
  <c r="I3981" i="108" s="1"/>
  <c r="H5922" i="108"/>
  <c r="I5922" i="108" s="1"/>
  <c r="H5912" i="108"/>
  <c r="I5912" i="108" s="1"/>
  <c r="H5816" i="108"/>
  <c r="I5816" i="108" s="1"/>
  <c r="H791" i="108"/>
  <c r="H788" i="108"/>
  <c r="I788" i="108" s="1"/>
  <c r="H5571" i="108"/>
  <c r="I5571" i="108" s="1"/>
  <c r="H5538" i="108"/>
  <c r="I5538" i="108" s="1"/>
  <c r="H5509" i="108"/>
  <c r="I5509" i="108" s="1"/>
  <c r="H3853" i="108"/>
  <c r="I3853" i="108" s="1"/>
  <c r="H5480" i="108"/>
  <c r="I5480" i="108" s="1"/>
  <c r="H686" i="108"/>
  <c r="I686" i="108" s="1"/>
  <c r="H3841" i="108"/>
  <c r="H661" i="108"/>
  <c r="I661" i="108" s="1"/>
  <c r="H648" i="108"/>
  <c r="I648" i="108" s="1"/>
  <c r="H641" i="108"/>
  <c r="I641" i="108" s="1"/>
  <c r="H5393" i="108"/>
  <c r="I5393" i="108" s="1"/>
  <c r="H5376" i="108"/>
  <c r="I5376" i="108" s="1"/>
  <c r="H2834" i="108"/>
  <c r="I2834" i="108" s="1"/>
  <c r="H601" i="108"/>
  <c r="I601" i="108" s="1"/>
  <c r="H582" i="108"/>
  <c r="I582" i="108" s="1"/>
  <c r="H5329" i="108"/>
  <c r="I5329" i="108" s="1"/>
  <c r="H567" i="108"/>
  <c r="I567" i="108" s="1"/>
  <c r="H5310" i="108"/>
  <c r="I5310" i="108" s="1"/>
  <c r="H557" i="108"/>
  <c r="I557" i="108" s="1"/>
  <c r="H5303" i="108"/>
  <c r="H5301" i="108"/>
  <c r="I5301" i="108" s="1"/>
  <c r="H3649" i="108"/>
  <c r="H5292" i="108"/>
  <c r="I5292" i="108" s="1"/>
  <c r="H5281" i="108"/>
  <c r="H534" i="108"/>
  <c r="I534" i="108" s="1"/>
  <c r="H2823" i="108"/>
  <c r="I2823" i="108" s="1"/>
  <c r="H532" i="108"/>
  <c r="I532" i="108" s="1"/>
  <c r="H530" i="108"/>
  <c r="H3807" i="108"/>
  <c r="I3807" i="108" s="1"/>
  <c r="H959" i="108"/>
  <c r="I959" i="108" s="1"/>
  <c r="H801" i="108"/>
  <c r="I801" i="108" s="1"/>
  <c r="H5469" i="108"/>
  <c r="I5469" i="108" s="1"/>
  <c r="H5467" i="108"/>
  <c r="I5467" i="108" s="1"/>
  <c r="H3845" i="108"/>
  <c r="H676" i="108"/>
  <c r="I676" i="108" s="1"/>
  <c r="H667" i="108"/>
  <c r="I667" i="108" s="1"/>
  <c r="H654" i="108"/>
  <c r="I654" i="108" s="1"/>
  <c r="H2645" i="108"/>
  <c r="H633" i="108"/>
  <c r="H620" i="108"/>
  <c r="I620" i="108" s="1"/>
  <c r="H606" i="108"/>
  <c r="I606" i="108" s="1"/>
  <c r="H594" i="108"/>
  <c r="I594" i="108" s="1"/>
  <c r="H3816" i="108"/>
  <c r="I3816" i="108" s="1"/>
  <c r="H5319" i="108"/>
  <c r="I5319" i="108" s="1"/>
  <c r="H543" i="108"/>
  <c r="I543" i="108" s="1"/>
  <c r="H541" i="108"/>
  <c r="I541" i="108" s="1"/>
  <c r="H5284" i="108"/>
  <c r="I5284" i="108" s="1"/>
  <c r="H536" i="108"/>
  <c r="I536" i="108" s="1"/>
  <c r="H527" i="108"/>
  <c r="I527" i="108" s="1"/>
  <c r="H5269" i="108"/>
  <c r="H5267" i="108"/>
  <c r="I5267" i="108" s="1"/>
  <c r="H5266" i="108"/>
  <c r="I5266" i="108" s="1"/>
  <c r="H5263" i="108"/>
  <c r="I5263" i="108" s="1"/>
  <c r="H5260" i="108"/>
  <c r="H519" i="108"/>
  <c r="I519" i="108" s="1"/>
  <c r="H517" i="108"/>
  <c r="I517" i="108" s="1"/>
  <c r="H3806" i="108"/>
  <c r="I3806" i="108" s="1"/>
  <c r="H515" i="108"/>
  <c r="I515" i="108" s="1"/>
  <c r="H514" i="108"/>
  <c r="I514" i="108" s="1"/>
  <c r="H3804" i="108"/>
  <c r="I3804" i="108" s="1"/>
  <c r="H510" i="108"/>
  <c r="I510" i="108" s="1"/>
  <c r="H5247" i="108"/>
  <c r="I5247" i="108" s="1"/>
  <c r="H5244" i="108"/>
  <c r="I5244" i="108" s="1"/>
  <c r="H506" i="108"/>
  <c r="I506" i="108" s="1"/>
  <c r="H505" i="108"/>
  <c r="I505" i="108" s="1"/>
  <c r="H503" i="108"/>
  <c r="I503" i="108" s="1"/>
  <c r="H502" i="108"/>
  <c r="I502" i="108" s="1"/>
  <c r="H501" i="108"/>
  <c r="I501" i="108" s="1"/>
  <c r="H498" i="108"/>
  <c r="I498" i="108" s="1"/>
  <c r="H494" i="108"/>
  <c r="I494" i="108" s="1"/>
  <c r="H491" i="108"/>
  <c r="I491" i="108" s="1"/>
  <c r="H5229" i="108"/>
  <c r="I5229" i="108" s="1"/>
  <c r="H488" i="108"/>
  <c r="I488" i="108" s="1"/>
  <c r="H5226" i="108"/>
  <c r="I5226" i="108" s="1"/>
  <c r="H484" i="108"/>
  <c r="I484" i="108" s="1"/>
  <c r="H5222" i="108"/>
  <c r="I5222" i="108" s="1"/>
  <c r="H2815" i="108"/>
  <c r="I2815" i="108" s="1"/>
  <c r="H3799" i="108"/>
  <c r="I3799" i="108" s="1"/>
  <c r="H477" i="108"/>
  <c r="I477" i="108" s="1"/>
  <c r="H5215" i="108"/>
  <c r="I5215" i="108" s="1"/>
  <c r="H5213" i="108"/>
  <c r="I5213" i="108" s="1"/>
  <c r="H472" i="108"/>
  <c r="I472" i="108" s="1"/>
  <c r="H5212" i="108"/>
  <c r="I5212" i="108" s="1"/>
  <c r="H5209" i="108"/>
  <c r="I5209" i="108" s="1"/>
  <c r="H3795" i="108"/>
  <c r="I3795" i="108" s="1"/>
  <c r="H467" i="108"/>
  <c r="I467" i="108" s="1"/>
  <c r="H5202" i="108"/>
  <c r="I5202" i="108" s="1"/>
  <c r="H5201" i="108"/>
  <c r="I5201" i="108" s="1"/>
  <c r="H460" i="108"/>
  <c r="I460" i="108" s="1"/>
  <c r="H459" i="108"/>
  <c r="I459" i="108" s="1"/>
  <c r="H455" i="108"/>
  <c r="I455" i="108" s="1"/>
  <c r="H451" i="108"/>
  <c r="I451" i="108" s="1"/>
  <c r="H5195" i="108"/>
  <c r="I5195" i="108" s="1"/>
  <c r="H3792" i="108"/>
  <c r="I3792" i="108" s="1"/>
  <c r="H447" i="108"/>
  <c r="I447" i="108" s="1"/>
  <c r="H446" i="108"/>
  <c r="I446" i="108" s="1"/>
  <c r="H442" i="108"/>
  <c r="I442" i="108" s="1"/>
  <c r="H440" i="108"/>
  <c r="I440" i="108" s="1"/>
  <c r="H437" i="108"/>
  <c r="I437" i="108" s="1"/>
  <c r="H2811" i="108"/>
  <c r="I2811" i="108" s="1"/>
  <c r="H433" i="108"/>
  <c r="I433" i="108" s="1"/>
  <c r="H432" i="108"/>
  <c r="I432" i="108" s="1"/>
  <c r="H431" i="108"/>
  <c r="I431" i="108" s="1"/>
  <c r="H428" i="108"/>
  <c r="I428" i="108" s="1"/>
  <c r="H5180" i="108"/>
  <c r="I5180" i="108" s="1"/>
  <c r="H5177" i="108"/>
  <c r="I5177" i="108" s="1"/>
  <c r="H5175" i="108"/>
  <c r="I5175" i="108" s="1"/>
  <c r="H5173" i="108"/>
  <c r="I5173" i="108" s="1"/>
  <c r="H422" i="108"/>
  <c r="I422" i="108" s="1"/>
  <c r="H419" i="108"/>
  <c r="I419" i="108" s="1"/>
  <c r="H418" i="108"/>
  <c r="I418" i="108" s="1"/>
  <c r="H416" i="108"/>
  <c r="I416" i="108" s="1"/>
  <c r="H5964" i="108"/>
  <c r="H5645" i="108"/>
  <c r="I5645" i="108" s="1"/>
  <c r="H5588" i="108"/>
  <c r="I5588" i="108" s="1"/>
  <c r="H5574" i="108"/>
  <c r="H5557" i="108"/>
  <c r="I5557" i="108" s="1"/>
  <c r="H5543" i="108"/>
  <c r="I5543" i="108" s="1"/>
  <c r="H5485" i="108"/>
  <c r="I5485" i="108" s="1"/>
  <c r="H2851" i="108"/>
  <c r="I2851" i="108" s="1"/>
  <c r="H694" i="108"/>
  <c r="I694" i="108" s="1"/>
  <c r="H683" i="108"/>
  <c r="H5433" i="108"/>
  <c r="I5433" i="108" s="1"/>
  <c r="H2845" i="108"/>
  <c r="H637" i="108"/>
  <c r="I637" i="108" s="1"/>
  <c r="H2838" i="108"/>
  <c r="I2838" i="108" s="1"/>
  <c r="H5372" i="108"/>
  <c r="I5372" i="108" s="1"/>
  <c r="H5364" i="108"/>
  <c r="I5364" i="108" s="1"/>
  <c r="H599" i="108"/>
  <c r="I599" i="108" s="1"/>
  <c r="H573" i="108"/>
  <c r="I573" i="108" s="1"/>
  <c r="H2827" i="108"/>
  <c r="I2827" i="108" s="1"/>
  <c r="H5309" i="108"/>
  <c r="I5309" i="108" s="1"/>
  <c r="H5305" i="108"/>
  <c r="I5305" i="108" s="1"/>
  <c r="H554" i="108"/>
  <c r="H5297" i="108"/>
  <c r="I5297" i="108" s="1"/>
  <c r="H5295" i="108"/>
  <c r="I5295" i="108" s="1"/>
  <c r="H5288" i="108"/>
  <c r="I5288" i="108" s="1"/>
  <c r="H5280" i="108"/>
  <c r="I5280" i="108" s="1"/>
  <c r="H3647" i="108"/>
  <c r="I3647" i="108" s="1"/>
  <c r="H5277" i="108"/>
  <c r="I5277" i="108" s="1"/>
  <c r="H531" i="108"/>
  <c r="I531" i="108" s="1"/>
  <c r="H529" i="108"/>
  <c r="H5273" i="108"/>
  <c r="I5273" i="108" s="1"/>
  <c r="H3850" i="108"/>
  <c r="I3850" i="108" s="1"/>
  <c r="H678" i="108"/>
  <c r="I678" i="108" s="1"/>
  <c r="H2840" i="108"/>
  <c r="H3820" i="108"/>
  <c r="H3811" i="108"/>
  <c r="H550" i="108"/>
  <c r="I550" i="108" s="1"/>
  <c r="H5278" i="108"/>
  <c r="I5278" i="108" s="1"/>
  <c r="H5270" i="108"/>
  <c r="I5270" i="108" s="1"/>
  <c r="H516" i="108"/>
  <c r="I516" i="108" s="1"/>
  <c r="H5239" i="108"/>
  <c r="I5239" i="108" s="1"/>
  <c r="H5227" i="108"/>
  <c r="I5227" i="108" s="1"/>
  <c r="H475" i="108"/>
  <c r="I475" i="108" s="1"/>
  <c r="H5198" i="108"/>
  <c r="I5198" i="108" s="1"/>
  <c r="H3791" i="108"/>
  <c r="I3791" i="108" s="1"/>
  <c r="H2807" i="108"/>
  <c r="I2807" i="108" s="1"/>
  <c r="H5165" i="108"/>
  <c r="I5165" i="108" s="1"/>
  <c r="H5162" i="108"/>
  <c r="I5162" i="108" s="1"/>
  <c r="H412" i="108"/>
  <c r="I412" i="108" s="1"/>
  <c r="H409" i="108"/>
  <c r="I409" i="108" s="1"/>
  <c r="H5156" i="108"/>
  <c r="I5156" i="108" s="1"/>
  <c r="H5152" i="108"/>
  <c r="I5152" i="108" s="1"/>
  <c r="H5149" i="108"/>
  <c r="I5149" i="108" s="1"/>
  <c r="H5147" i="108"/>
  <c r="I5147" i="108" s="1"/>
  <c r="H5145" i="108"/>
  <c r="I5145" i="108" s="1"/>
  <c r="H5142" i="108"/>
  <c r="I5142" i="108" s="1"/>
  <c r="H5139" i="108"/>
  <c r="I5139" i="108" s="1"/>
  <c r="H5136" i="108"/>
  <c r="I5136" i="108" s="1"/>
  <c r="H3646" i="108"/>
  <c r="I3646" i="108" s="1"/>
  <c r="H5135" i="108"/>
  <c r="I5135" i="108" s="1"/>
  <c r="H5132" i="108"/>
  <c r="I5132" i="108" s="1"/>
  <c r="H5129" i="108"/>
  <c r="I5129" i="108" s="1"/>
  <c r="H5127" i="108"/>
  <c r="I5127" i="108" s="1"/>
  <c r="H5125" i="108"/>
  <c r="I5125" i="108" s="1"/>
  <c r="H389" i="108"/>
  <c r="I389" i="108" s="1"/>
  <c r="H5120" i="108"/>
  <c r="I5120" i="108" s="1"/>
  <c r="H386" i="108"/>
  <c r="I386" i="108" s="1"/>
  <c r="H382" i="108"/>
  <c r="H379" i="108"/>
  <c r="I379" i="108" s="1"/>
  <c r="H5115" i="108"/>
  <c r="H374" i="108"/>
  <c r="I374" i="108" s="1"/>
  <c r="H5111" i="108"/>
  <c r="I5111" i="108" s="1"/>
  <c r="H5099" i="108"/>
  <c r="I5099" i="108" s="1"/>
  <c r="H5097" i="108"/>
  <c r="H5095" i="108"/>
  <c r="I5095" i="108" s="1"/>
  <c r="H358" i="108"/>
  <c r="I358" i="108" s="1"/>
  <c r="H5089" i="108"/>
  <c r="I5089" i="108" s="1"/>
  <c r="H5086" i="108"/>
  <c r="I5086" i="108" s="1"/>
  <c r="H354" i="108"/>
  <c r="I354" i="108" s="1"/>
  <c r="H352" i="108"/>
  <c r="I352" i="108" s="1"/>
  <c r="H351" i="108"/>
  <c r="I351" i="108" s="1"/>
  <c r="H348" i="108"/>
  <c r="I348" i="108" s="1"/>
  <c r="H344" i="108"/>
  <c r="I344" i="108" s="1"/>
  <c r="H341" i="108"/>
  <c r="H340" i="108"/>
  <c r="H5076" i="108"/>
  <c r="I5076" i="108" s="1"/>
  <c r="H5074" i="108"/>
  <c r="I5074" i="108" s="1"/>
  <c r="H336" i="108"/>
  <c r="I336" i="108" s="1"/>
  <c r="H332" i="108"/>
  <c r="I332" i="108" s="1"/>
  <c r="H330" i="108"/>
  <c r="H327" i="108"/>
  <c r="I327" i="108" s="1"/>
  <c r="H326" i="108"/>
  <c r="I326" i="108" s="1"/>
  <c r="H5066" i="108"/>
  <c r="H321" i="108"/>
  <c r="H5063" i="108"/>
  <c r="I5063" i="108" s="1"/>
  <c r="H5059" i="108"/>
  <c r="I5059" i="108" s="1"/>
  <c r="H318" i="108"/>
  <c r="I318" i="108" s="1"/>
  <c r="H316" i="108"/>
  <c r="I316" i="108" s="1"/>
  <c r="H5054" i="108"/>
  <c r="I5054" i="108" s="1"/>
  <c r="H312" i="108"/>
  <c r="I312" i="108" s="1"/>
  <c r="H309" i="108"/>
  <c r="I309" i="108" s="1"/>
  <c r="H285" i="108"/>
  <c r="I285" i="108" s="1"/>
  <c r="H283" i="108"/>
  <c r="I283" i="108" s="1"/>
  <c r="H3771" i="108"/>
  <c r="I3771" i="108" s="1"/>
  <c r="H277" i="108"/>
  <c r="I277" i="108" s="1"/>
  <c r="H274" i="108"/>
  <c r="H5036" i="108"/>
  <c r="I5036" i="108" s="1"/>
  <c r="H270" i="108"/>
  <c r="I270" i="108" s="1"/>
  <c r="H269" i="108"/>
  <c r="I269" i="108" s="1"/>
  <c r="H5029" i="108"/>
  <c r="I5029" i="108" s="1"/>
  <c r="H2802" i="108"/>
  <c r="I2802" i="108" s="1"/>
  <c r="H5026" i="108"/>
  <c r="H5025" i="108"/>
  <c r="I5025" i="108" s="1"/>
  <c r="H5023" i="108"/>
  <c r="H257" i="108"/>
  <c r="I257" i="108" s="1"/>
  <c r="H254" i="108"/>
  <c r="I254" i="108" s="1"/>
  <c r="H251" i="108"/>
  <c r="I251" i="108" s="1"/>
  <c r="H5019" i="108"/>
  <c r="H246" i="108"/>
  <c r="I246" i="108" s="1"/>
  <c r="H244" i="108"/>
  <c r="I244" i="108" s="1"/>
  <c r="H5001" i="108"/>
  <c r="I5001" i="108" s="1"/>
  <c r="H225" i="108"/>
  <c r="H2640" i="108"/>
  <c r="I2640" i="108" s="1"/>
  <c r="H4996" i="108"/>
  <c r="H3768" i="108"/>
  <c r="I3768" i="108" s="1"/>
  <c r="H4987" i="108"/>
  <c r="I4987" i="108" s="1"/>
  <c r="H209" i="108"/>
  <c r="I209" i="108" s="1"/>
  <c r="H205" i="108"/>
  <c r="I205" i="108" s="1"/>
  <c r="H202" i="108"/>
  <c r="I202" i="108" s="1"/>
  <c r="H3643" i="108"/>
  <c r="H199" i="108"/>
  <c r="I199" i="108" s="1"/>
  <c r="H4978" i="108"/>
  <c r="H194" i="108"/>
  <c r="I194" i="108" s="1"/>
  <c r="H193" i="108"/>
  <c r="I193" i="108" s="1"/>
  <c r="H191" i="108"/>
  <c r="I191" i="108" s="1"/>
  <c r="H3766" i="108"/>
  <c r="I3766" i="108" s="1"/>
  <c r="H187" i="108"/>
  <c r="I187" i="108" s="1"/>
  <c r="H4956" i="108"/>
  <c r="H4937" i="108"/>
  <c r="I4937" i="108" s="1"/>
  <c r="H4935" i="108"/>
  <c r="H4932" i="108"/>
  <c r="I4932" i="108" s="1"/>
  <c r="H173" i="108"/>
  <c r="I173" i="108" s="1"/>
  <c r="H4896" i="108"/>
  <c r="I4896" i="108" s="1"/>
  <c r="H4894" i="108"/>
  <c r="I4894" i="108" s="1"/>
  <c r="H4871" i="108"/>
  <c r="I4871" i="108" s="1"/>
  <c r="H4867" i="108"/>
  <c r="I4867" i="108" s="1"/>
  <c r="H4864" i="108"/>
  <c r="I4864" i="108" s="1"/>
  <c r="H4860" i="108"/>
  <c r="I4860" i="108" s="1"/>
  <c r="H4828" i="108"/>
  <c r="I4828" i="108" s="1"/>
  <c r="H4825" i="108"/>
  <c r="I4825" i="108" s="1"/>
  <c r="H651" i="108"/>
  <c r="I651" i="108" s="1"/>
  <c r="H5407" i="108"/>
  <c r="I5407" i="108" s="1"/>
  <c r="H570" i="108"/>
  <c r="I570" i="108" s="1"/>
  <c r="H539" i="108"/>
  <c r="I539" i="108" s="1"/>
  <c r="H521" i="108"/>
  <c r="I521" i="108" s="1"/>
  <c r="H5246" i="108"/>
  <c r="I5246" i="108" s="1"/>
  <c r="H5232" i="108"/>
  <c r="I5232" i="108" s="1"/>
  <c r="H478" i="108"/>
  <c r="I478" i="108" s="1"/>
  <c r="H466" i="108"/>
  <c r="I466" i="108" s="1"/>
  <c r="H5193" i="108"/>
  <c r="I5193" i="108" s="1"/>
  <c r="H5184" i="108"/>
  <c r="I5184" i="108" s="1"/>
  <c r="H5171" i="108"/>
  <c r="I5171" i="108" s="1"/>
  <c r="H5109" i="108"/>
  <c r="I5109" i="108" s="1"/>
  <c r="H3582" i="108"/>
  <c r="I3582" i="108" s="1"/>
  <c r="H5106" i="108"/>
  <c r="I5106" i="108" s="1"/>
  <c r="H5103" i="108"/>
  <c r="I5103" i="108" s="1"/>
  <c r="H3783" i="108"/>
  <c r="I3783" i="108" s="1"/>
  <c r="H363" i="108"/>
  <c r="I363" i="108" s="1"/>
  <c r="H5049" i="108"/>
  <c r="I5049" i="108" s="1"/>
  <c r="H5047" i="108"/>
  <c r="H303" i="108"/>
  <c r="I303" i="108" s="1"/>
  <c r="H299" i="108"/>
  <c r="I299" i="108" s="1"/>
  <c r="H3644" i="108"/>
  <c r="I3644" i="108" s="1"/>
  <c r="H295" i="108"/>
  <c r="H293" i="108"/>
  <c r="I293" i="108" s="1"/>
  <c r="H290" i="108"/>
  <c r="I290" i="108" s="1"/>
  <c r="H241" i="108"/>
  <c r="I241" i="108" s="1"/>
  <c r="H239" i="108"/>
  <c r="I239" i="108" s="1"/>
  <c r="H5010" i="108"/>
  <c r="H235" i="108"/>
  <c r="H234" i="108"/>
  <c r="H232" i="108"/>
  <c r="H230" i="108"/>
  <c r="I230" i="108" s="1"/>
  <c r="H4994" i="108"/>
  <c r="I4994" i="108" s="1"/>
  <c r="H4993" i="108"/>
  <c r="I4993" i="108" s="1"/>
  <c r="H215" i="108"/>
  <c r="H213" i="108"/>
  <c r="H4966" i="108"/>
  <c r="I4966" i="108" s="1"/>
  <c r="H4964" i="108"/>
  <c r="I4964" i="108" s="1"/>
  <c r="H3765" i="108"/>
  <c r="I3765" i="108" s="1"/>
  <c r="H184" i="108"/>
  <c r="H4952" i="108"/>
  <c r="I4952" i="108" s="1"/>
  <c r="H2799" i="108"/>
  <c r="I2799" i="108" s="1"/>
  <c r="H4949" i="108"/>
  <c r="H4946" i="108"/>
  <c r="I4946" i="108" s="1"/>
  <c r="H4943" i="108"/>
  <c r="H4940" i="108"/>
  <c r="I4940" i="108" s="1"/>
  <c r="H171" i="108"/>
  <c r="I171" i="108" s="1"/>
  <c r="H4925" i="108"/>
  <c r="H4921" i="108"/>
  <c r="I4921" i="108" s="1"/>
  <c r="H4917" i="108"/>
  <c r="I4917" i="108" s="1"/>
  <c r="H4913" i="108"/>
  <c r="I4913" i="108" s="1"/>
  <c r="H4911" i="108"/>
  <c r="I4911" i="108" s="1"/>
  <c r="H4908" i="108"/>
  <c r="I4908" i="108" s="1"/>
  <c r="H164" i="108"/>
  <c r="I164" i="108" s="1"/>
  <c r="H4903" i="108"/>
  <c r="I4903" i="108" s="1"/>
  <c r="H4899" i="108"/>
  <c r="I4899" i="108" s="1"/>
  <c r="H4893" i="108"/>
  <c r="H4889" i="108"/>
  <c r="I4889" i="108" s="1"/>
  <c r="H4885" i="108"/>
  <c r="I4885" i="108" s="1"/>
  <c r="H4883" i="108"/>
  <c r="H3763" i="108"/>
  <c r="I3763" i="108" s="1"/>
  <c r="H4878" i="108"/>
  <c r="H4875" i="108"/>
  <c r="H4873" i="108"/>
  <c r="H4856" i="108"/>
  <c r="I4856" i="108" s="1"/>
  <c r="H4852" i="108"/>
  <c r="I4852" i="108" s="1"/>
  <c r="H4848" i="108"/>
  <c r="I4848" i="108" s="1"/>
  <c r="H4846" i="108"/>
  <c r="I4846" i="108" s="1"/>
  <c r="H4842" i="108"/>
  <c r="I4842" i="108" s="1"/>
  <c r="H4839" i="108"/>
  <c r="I4839" i="108" s="1"/>
  <c r="H4835" i="108"/>
  <c r="I4835" i="108" s="1"/>
  <c r="H4831" i="108"/>
  <c r="I4831" i="108" s="1"/>
  <c r="H4822" i="108"/>
  <c r="I4822" i="108" s="1"/>
  <c r="H4818" i="108"/>
  <c r="I4818" i="108" s="1"/>
  <c r="H4815" i="108"/>
  <c r="H4811" i="108"/>
  <c r="I4811" i="108" s="1"/>
  <c r="H138" i="108"/>
  <c r="H4805" i="108"/>
  <c r="I4805" i="108" s="1"/>
  <c r="H4802" i="108"/>
  <c r="H4798" i="108"/>
  <c r="I4798" i="108" s="1"/>
  <c r="H5468" i="108"/>
  <c r="I5468" i="108" s="1"/>
  <c r="H5428" i="108"/>
  <c r="I5428" i="108" s="1"/>
  <c r="H5379" i="108"/>
  <c r="I5379" i="108" s="1"/>
  <c r="H5345" i="108"/>
  <c r="H5341" i="108"/>
  <c r="I5341" i="108" s="1"/>
  <c r="H3810" i="108"/>
  <c r="I3810" i="108" s="1"/>
  <c r="H544" i="108"/>
  <c r="I544" i="108" s="1"/>
  <c r="H5275" i="108"/>
  <c r="I5275" i="108" s="1"/>
  <c r="H2821" i="108"/>
  <c r="I2821" i="108" s="1"/>
  <c r="H513" i="108"/>
  <c r="I513" i="108" s="1"/>
  <c r="H2816" i="108"/>
  <c r="I2816" i="108" s="1"/>
  <c r="H483" i="108"/>
  <c r="I483" i="108" s="1"/>
  <c r="H2814" i="108"/>
  <c r="I2814" i="108" s="1"/>
  <c r="H454" i="108"/>
  <c r="I454" i="108" s="1"/>
  <c r="H5189" i="108"/>
  <c r="I5189" i="108" s="1"/>
  <c r="H425" i="108"/>
  <c r="I425" i="108" s="1"/>
  <c r="H5164" i="108"/>
  <c r="I5164" i="108" s="1"/>
  <c r="H5161" i="108"/>
  <c r="I5161" i="108" s="1"/>
  <c r="H5159" i="108"/>
  <c r="I5159" i="108" s="1"/>
  <c r="H5158" i="108"/>
  <c r="I5158" i="108" s="1"/>
  <c r="H5155" i="108"/>
  <c r="I5155" i="108" s="1"/>
  <c r="H407" i="108"/>
  <c r="I407" i="108" s="1"/>
  <c r="H5148" i="108"/>
  <c r="I5148" i="108" s="1"/>
  <c r="H5146" i="108"/>
  <c r="I5146" i="108" s="1"/>
  <c r="H402" i="108"/>
  <c r="I402" i="108" s="1"/>
  <c r="H401" i="108"/>
  <c r="I401" i="108" s="1"/>
  <c r="H5138" i="108"/>
  <c r="I5138" i="108" s="1"/>
  <c r="H399" i="108"/>
  <c r="I399" i="108" s="1"/>
  <c r="H397" i="108"/>
  <c r="I397" i="108" s="1"/>
  <c r="H5134" i="108"/>
  <c r="I5134" i="108" s="1"/>
  <c r="H393" i="108"/>
  <c r="I393" i="108" s="1"/>
  <c r="H5128" i="108"/>
  <c r="I5128" i="108" s="1"/>
  <c r="H391" i="108"/>
  <c r="I391" i="108" s="1"/>
  <c r="H5124" i="108"/>
  <c r="I5124" i="108" s="1"/>
  <c r="H388" i="108"/>
  <c r="I388" i="108" s="1"/>
  <c r="H5119" i="108"/>
  <c r="I5119" i="108" s="1"/>
  <c r="H385" i="108"/>
  <c r="I385" i="108" s="1"/>
  <c r="H381" i="108"/>
  <c r="H378" i="108"/>
  <c r="H376" i="108"/>
  <c r="I376" i="108" s="1"/>
  <c r="H373" i="108"/>
  <c r="I373" i="108" s="1"/>
  <c r="H362" i="108"/>
  <c r="I362" i="108" s="1"/>
  <c r="H3782" i="108"/>
  <c r="H359" i="108"/>
  <c r="H5092" i="108"/>
  <c r="H357" i="108"/>
  <c r="I357" i="108" s="1"/>
  <c r="H3781" i="108"/>
  <c r="H353" i="108"/>
  <c r="I353" i="108" s="1"/>
  <c r="H5083" i="108"/>
  <c r="I5083" i="108" s="1"/>
  <c r="H5081" i="108"/>
  <c r="I5081" i="108" s="1"/>
  <c r="H347" i="108"/>
  <c r="H343" i="108"/>
  <c r="H2804" i="108"/>
  <c r="I2804" i="108" s="1"/>
  <c r="H5078" i="108"/>
  <c r="I5078" i="108" s="1"/>
  <c r="H339" i="108"/>
  <c r="H5073" i="108"/>
  <c r="I5073" i="108" s="1"/>
  <c r="H335" i="108"/>
  <c r="I335" i="108" s="1"/>
  <c r="H5071" i="108"/>
  <c r="I5071" i="108" s="1"/>
  <c r="H329" i="108"/>
  <c r="H5068" i="108"/>
  <c r="I5068" i="108" s="1"/>
  <c r="H325" i="108"/>
  <c r="I325" i="108" s="1"/>
  <c r="H5065" i="108"/>
  <c r="I5065" i="108" s="1"/>
  <c r="H5064" i="108"/>
  <c r="I5064" i="108" s="1"/>
  <c r="H5062" i="108"/>
  <c r="I5062" i="108" s="1"/>
  <c r="H5058" i="108"/>
  <c r="I5058" i="108" s="1"/>
  <c r="H5057" i="108"/>
  <c r="I5057" i="108" s="1"/>
  <c r="H315" i="108"/>
  <c r="H313" i="108"/>
  <c r="I313" i="108" s="1"/>
  <c r="H311" i="108"/>
  <c r="I311" i="108" s="1"/>
  <c r="H308" i="108"/>
  <c r="I308" i="108" s="1"/>
  <c r="H287" i="108"/>
  <c r="I287" i="108" s="1"/>
  <c r="H5040" i="108"/>
  <c r="I5040" i="108" s="1"/>
  <c r="H282" i="108"/>
  <c r="I282" i="108" s="1"/>
  <c r="H5039" i="108"/>
  <c r="I5039" i="108" s="1"/>
  <c r="H276" i="108"/>
  <c r="H5037" i="108"/>
  <c r="I5037" i="108" s="1"/>
  <c r="H271" i="108"/>
  <c r="I271" i="108" s="1"/>
  <c r="H5033" i="108"/>
  <c r="I5033" i="108" s="1"/>
  <c r="H268" i="108"/>
  <c r="H266" i="108"/>
  <c r="I266" i="108" s="1"/>
  <c r="H5028" i="108"/>
  <c r="I5028" i="108" s="1"/>
  <c r="H3770" i="108"/>
  <c r="I3770" i="108" s="1"/>
  <c r="H260" i="108"/>
  <c r="I260" i="108" s="1"/>
  <c r="H2726" i="108"/>
  <c r="I2726" i="108" s="1"/>
  <c r="H256" i="108"/>
  <c r="I256" i="108" s="1"/>
  <c r="H5021" i="108"/>
  <c r="H5020" i="108"/>
  <c r="H248" i="108"/>
  <c r="I248" i="108" s="1"/>
  <c r="H5017" i="108"/>
  <c r="I5017" i="108" s="1"/>
  <c r="H243" i="108"/>
  <c r="I243" i="108" s="1"/>
  <c r="H227" i="108"/>
  <c r="H224" i="108"/>
  <c r="H223" i="108"/>
  <c r="I223" i="108" s="1"/>
  <c r="H211" i="108"/>
  <c r="I211" i="108" s="1"/>
  <c r="H4986" i="108"/>
  <c r="H208" i="108"/>
  <c r="H4984" i="108"/>
  <c r="I4984" i="108" s="1"/>
  <c r="H201" i="108"/>
  <c r="I201" i="108" s="1"/>
  <c r="H4981" i="108"/>
  <c r="H198" i="108"/>
  <c r="I198" i="108" s="1"/>
  <c r="H196" i="108"/>
  <c r="H4976" i="108"/>
  <c r="I4976" i="108" s="1"/>
  <c r="H4973" i="108"/>
  <c r="H4971" i="108"/>
  <c r="I4971" i="108" s="1"/>
  <c r="H4968" i="108"/>
  <c r="H4959" i="108"/>
  <c r="I4959" i="108" s="1"/>
  <c r="H4936" i="108"/>
  <c r="H4934" i="108"/>
  <c r="I4934" i="108" s="1"/>
  <c r="H4931" i="108"/>
  <c r="H172" i="108"/>
  <c r="I172" i="108" s="1"/>
  <c r="H4897" i="108"/>
  <c r="I4897" i="108" s="1"/>
  <c r="H158" i="108"/>
  <c r="I158" i="108" s="1"/>
  <c r="H4870" i="108"/>
  <c r="I4870" i="108" s="1"/>
  <c r="H146" i="108"/>
  <c r="I146" i="108" s="1"/>
  <c r="H4863" i="108"/>
  <c r="H4859" i="108"/>
  <c r="I4859" i="108" s="1"/>
  <c r="H4827" i="108"/>
  <c r="I4827" i="108" s="1"/>
  <c r="H141" i="108"/>
  <c r="I141" i="108" s="1"/>
  <c r="H2649" i="108"/>
  <c r="I2649" i="108" s="1"/>
  <c r="H5454" i="108"/>
  <c r="I5454" i="108" s="1"/>
  <c r="H5398" i="108"/>
  <c r="I5398" i="108" s="1"/>
  <c r="H3823" i="108"/>
  <c r="I3823" i="108" s="1"/>
  <c r="H5279" i="108"/>
  <c r="H5257" i="108"/>
  <c r="I5257" i="108" s="1"/>
  <c r="H5242" i="108"/>
  <c r="I5242" i="108" s="1"/>
  <c r="H3800" i="108"/>
  <c r="I3800" i="108" s="1"/>
  <c r="H476" i="108"/>
  <c r="I476" i="108" s="1"/>
  <c r="H5200" i="108"/>
  <c r="I5200" i="108" s="1"/>
  <c r="H445" i="108"/>
  <c r="I445" i="108" s="1"/>
  <c r="H5181" i="108"/>
  <c r="I5181" i="108" s="1"/>
  <c r="H3788" i="108"/>
  <c r="I3788" i="108" s="1"/>
  <c r="H5110" i="108"/>
  <c r="I5110" i="108" s="1"/>
  <c r="H5108" i="108"/>
  <c r="I5108" i="108" s="1"/>
  <c r="H369" i="108"/>
  <c r="I369" i="108" s="1"/>
  <c r="H367" i="108"/>
  <c r="H3784" i="108"/>
  <c r="I3784" i="108" s="1"/>
  <c r="H365" i="108"/>
  <c r="H5100" i="108"/>
  <c r="I5100" i="108" s="1"/>
  <c r="H5048" i="108"/>
  <c r="H304" i="108"/>
  <c r="I304" i="108" s="1"/>
  <c r="H302" i="108"/>
  <c r="H5044" i="108"/>
  <c r="I5044" i="108" s="1"/>
  <c r="H297" i="108"/>
  <c r="I297" i="108" s="1"/>
  <c r="H3774" i="108"/>
  <c r="I3774" i="108" s="1"/>
  <c r="H292" i="108"/>
  <c r="I292" i="108" s="1"/>
  <c r="H3772" i="108"/>
  <c r="I3772" i="108" s="1"/>
  <c r="H240" i="108"/>
  <c r="I240" i="108" s="1"/>
  <c r="H5012" i="108"/>
  <c r="I5012" i="108" s="1"/>
  <c r="H5009" i="108"/>
  <c r="H5008" i="108"/>
  <c r="I5008" i="108" s="1"/>
  <c r="H5005" i="108"/>
  <c r="I5005" i="108" s="1"/>
  <c r="H5003" i="108"/>
  <c r="H229" i="108"/>
  <c r="H4995" i="108"/>
  <c r="I4995" i="108" s="1"/>
  <c r="H220" i="108"/>
  <c r="I220" i="108" s="1"/>
  <c r="H217" i="108"/>
  <c r="I217" i="108" s="1"/>
  <c r="H214" i="108"/>
  <c r="I214" i="108" s="1"/>
  <c r="H4965" i="108"/>
  <c r="I4965" i="108" s="1"/>
  <c r="H4963" i="108"/>
  <c r="H188" i="108"/>
  <c r="I188" i="108" s="1"/>
  <c r="H186" i="108"/>
  <c r="I186" i="108" s="1"/>
  <c r="H183" i="108"/>
  <c r="I183" i="108" s="1"/>
  <c r="H182" i="108"/>
  <c r="H180" i="108"/>
  <c r="H4948" i="108"/>
  <c r="I4948" i="108" s="1"/>
  <c r="H4945" i="108"/>
  <c r="I4945" i="108" s="1"/>
  <c r="H4942" i="108"/>
  <c r="I4942" i="108" s="1"/>
  <c r="H4939" i="108"/>
  <c r="I4939" i="108" s="1"/>
  <c r="H170" i="108"/>
  <c r="I170" i="108" s="1"/>
  <c r="H4924" i="108"/>
  <c r="I4924" i="108" s="1"/>
  <c r="H4920" i="108"/>
  <c r="H4916" i="108"/>
  <c r="I4916" i="108" s="1"/>
  <c r="H168" i="108"/>
  <c r="H4910" i="108"/>
  <c r="I4910" i="108" s="1"/>
  <c r="H4907" i="108"/>
  <c r="H4905" i="108"/>
  <c r="H4902" i="108"/>
  <c r="I4902" i="108" s="1"/>
  <c r="H162" i="108"/>
  <c r="I162" i="108" s="1"/>
  <c r="H156" i="108"/>
  <c r="I156" i="108" s="1"/>
  <c r="H4892" i="108"/>
  <c r="I4892" i="108" s="1"/>
  <c r="H4888" i="108"/>
  <c r="I4888" i="108" s="1"/>
  <c r="H4884" i="108"/>
  <c r="I4884" i="108" s="1"/>
  <c r="H4882" i="108"/>
  <c r="I4882" i="108" s="1"/>
  <c r="H4881" i="108"/>
  <c r="I4881" i="108" s="1"/>
  <c r="H4877" i="108"/>
  <c r="I4877" i="108" s="1"/>
  <c r="H149" i="108"/>
  <c r="I149" i="108" s="1"/>
  <c r="H4855" i="108"/>
  <c r="I4855" i="108" s="1"/>
  <c r="H4851" i="108"/>
  <c r="H4847" i="108"/>
  <c r="H4845" i="108"/>
  <c r="I4845" i="108" s="1"/>
  <c r="H4841" i="108"/>
  <c r="I4841" i="108" s="1"/>
  <c r="H4838" i="108"/>
  <c r="H4834" i="108"/>
  <c r="I4834" i="108" s="1"/>
  <c r="H4830" i="108"/>
  <c r="I4830" i="108" s="1"/>
  <c r="H4821" i="108"/>
  <c r="H4817" i="108"/>
  <c r="I4817" i="108" s="1"/>
  <c r="H4814" i="108"/>
  <c r="I4814" i="108" s="1"/>
  <c r="H4810" i="108"/>
  <c r="I4810" i="108" s="1"/>
  <c r="H4808" i="108"/>
  <c r="I4808" i="108" s="1"/>
  <c r="H4804" i="108"/>
  <c r="I4804" i="108" s="1"/>
  <c r="H4801" i="108"/>
  <c r="I4801" i="108" s="1"/>
  <c r="H3854" i="108"/>
  <c r="I3854" i="108" s="1"/>
  <c r="H5414" i="108"/>
  <c r="I5414" i="108" s="1"/>
  <c r="H5331" i="108"/>
  <c r="H561" i="108"/>
  <c r="I561" i="108" s="1"/>
  <c r="H5291" i="108"/>
  <c r="I5291" i="108" s="1"/>
  <c r="H3648" i="108"/>
  <c r="I3648" i="108" s="1"/>
  <c r="H2819" i="108"/>
  <c r="I2819" i="108" s="1"/>
  <c r="H3803" i="108"/>
  <c r="I3803" i="108" s="1"/>
  <c r="H497" i="108"/>
  <c r="I497" i="108" s="1"/>
  <c r="H5220" i="108"/>
  <c r="I5220" i="108" s="1"/>
  <c r="H5205" i="108"/>
  <c r="I5205" i="108" s="1"/>
  <c r="H5194" i="108"/>
  <c r="I5194" i="108" s="1"/>
  <c r="H5186" i="108"/>
  <c r="I5186" i="108" s="1"/>
  <c r="H421" i="108"/>
  <c r="I421" i="108" s="1"/>
  <c r="H414" i="108"/>
  <c r="I414" i="108" s="1"/>
  <c r="H413" i="108"/>
  <c r="I413" i="108" s="1"/>
  <c r="H411" i="108"/>
  <c r="I411" i="108" s="1"/>
  <c r="H5157" i="108"/>
  <c r="I5157" i="108" s="1"/>
  <c r="H5154" i="108"/>
  <c r="I5154" i="108" s="1"/>
  <c r="H5151" i="108"/>
  <c r="I5151" i="108" s="1"/>
  <c r="H406" i="108"/>
  <c r="I406" i="108" s="1"/>
  <c r="H404" i="108"/>
  <c r="I404" i="108" s="1"/>
  <c r="H5144" i="108"/>
  <c r="I5144" i="108" s="1"/>
  <c r="H5141" i="108"/>
  <c r="I5141" i="108" s="1"/>
  <c r="H5137" i="108"/>
  <c r="I5137" i="108" s="1"/>
  <c r="H2805" i="108"/>
  <c r="I2805" i="108" s="1"/>
  <c r="H396" i="108"/>
  <c r="I396" i="108" s="1"/>
  <c r="H394" i="108"/>
  <c r="I394" i="108" s="1"/>
  <c r="H5131" i="108"/>
  <c r="I5131" i="108" s="1"/>
  <c r="H392" i="108"/>
  <c r="I392" i="108" s="1"/>
  <c r="H5126" i="108"/>
  <c r="I5126" i="108" s="1"/>
  <c r="H5123" i="108"/>
  <c r="I5123" i="108" s="1"/>
  <c r="H5121" i="108"/>
  <c r="I5121" i="108" s="1"/>
  <c r="H387" i="108"/>
  <c r="I387" i="108" s="1"/>
  <c r="H384" i="108"/>
  <c r="I384" i="108" s="1"/>
  <c r="H5117" i="108"/>
  <c r="H377" i="108"/>
  <c r="I377" i="108" s="1"/>
  <c r="H375" i="108"/>
  <c r="H5113" i="108"/>
  <c r="I5113" i="108" s="1"/>
  <c r="H361" i="108"/>
  <c r="I361" i="108" s="1"/>
  <c r="H5096" i="108"/>
  <c r="I5096" i="108" s="1"/>
  <c r="H5094" i="108"/>
  <c r="H5091" i="108"/>
  <c r="H5088" i="108"/>
  <c r="I5088" i="108" s="1"/>
  <c r="H356" i="108"/>
  <c r="I356" i="108" s="1"/>
  <c r="H5085" i="108"/>
  <c r="H3645" i="108"/>
  <c r="I3645" i="108" s="1"/>
  <c r="H350" i="108"/>
  <c r="I350" i="108" s="1"/>
  <c r="H346" i="108"/>
  <c r="I346" i="108" s="1"/>
  <c r="H342" i="108"/>
  <c r="I342" i="108" s="1"/>
  <c r="H5080" i="108"/>
  <c r="I5080" i="108" s="1"/>
  <c r="H5077" i="108"/>
  <c r="I5077" i="108" s="1"/>
  <c r="H338" i="108"/>
  <c r="I338" i="108" s="1"/>
  <c r="H337" i="108"/>
  <c r="H334" i="108"/>
  <c r="I334" i="108" s="1"/>
  <c r="H331" i="108"/>
  <c r="I331" i="108" s="1"/>
  <c r="H328" i="108"/>
  <c r="I328" i="108" s="1"/>
  <c r="H3778" i="108"/>
  <c r="H5067" i="108"/>
  <c r="I5067" i="108" s="1"/>
  <c r="H323" i="108"/>
  <c r="I323" i="108" s="1"/>
  <c r="H3776" i="108"/>
  <c r="I3776" i="108" s="1"/>
  <c r="H5061" i="108"/>
  <c r="H3775" i="108"/>
  <c r="I3775" i="108" s="1"/>
  <c r="H5056" i="108"/>
  <c r="I5056" i="108" s="1"/>
  <c r="H5055" i="108"/>
  <c r="I5055" i="108" s="1"/>
  <c r="H5053" i="108"/>
  <c r="I5053" i="108" s="1"/>
  <c r="H310" i="108"/>
  <c r="I310" i="108" s="1"/>
  <c r="H307" i="108"/>
  <c r="I307" i="108" s="1"/>
  <c r="H286" i="108"/>
  <c r="I286" i="108" s="1"/>
  <c r="H3581" i="108"/>
  <c r="I3581" i="108" s="1"/>
  <c r="H281" i="108"/>
  <c r="I281" i="108" s="1"/>
  <c r="H279" i="108"/>
  <c r="I279" i="108" s="1"/>
  <c r="H5038" i="108"/>
  <c r="I5038" i="108" s="1"/>
  <c r="H273" i="108"/>
  <c r="H5035" i="108"/>
  <c r="I5035" i="108" s="1"/>
  <c r="H5032" i="108"/>
  <c r="I5032" i="108" s="1"/>
  <c r="H267" i="108"/>
  <c r="I267" i="108" s="1"/>
  <c r="H265" i="108"/>
  <c r="I265" i="108" s="1"/>
  <c r="H263" i="108"/>
  <c r="I263" i="108" s="1"/>
  <c r="H262" i="108"/>
  <c r="I262" i="108" s="1"/>
  <c r="H2801" i="108"/>
  <c r="I2801" i="108" s="1"/>
  <c r="H259" i="108"/>
  <c r="H255" i="108"/>
  <c r="I255" i="108" s="1"/>
  <c r="H253" i="108"/>
  <c r="H250" i="108"/>
  <c r="I250" i="108" s="1"/>
  <c r="H5018" i="108"/>
  <c r="H5016" i="108"/>
  <c r="I5016" i="108" s="1"/>
  <c r="H5015" i="108"/>
  <c r="I5015" i="108" s="1"/>
  <c r="H226" i="108"/>
  <c r="I226" i="108" s="1"/>
  <c r="H5000" i="108"/>
  <c r="H4998" i="108"/>
  <c r="H4989" i="108"/>
  <c r="I4989" i="108" s="1"/>
  <c r="H3767" i="108"/>
  <c r="I3767" i="108" s="1"/>
  <c r="H4985" i="108"/>
  <c r="I4985" i="108" s="1"/>
  <c r="H207" i="108"/>
  <c r="I207" i="108" s="1"/>
  <c r="H204" i="108"/>
  <c r="I204" i="108" s="1"/>
  <c r="H4983" i="108"/>
  <c r="I4983" i="108" s="1"/>
  <c r="H4980" i="108"/>
  <c r="I4980" i="108" s="1"/>
  <c r="H4979" i="108"/>
  <c r="I4979" i="108" s="1"/>
  <c r="H4977" i="108"/>
  <c r="I4977" i="108" s="1"/>
  <c r="H4975" i="108"/>
  <c r="I4975" i="108" s="1"/>
  <c r="H192" i="108"/>
  <c r="H4970" i="108"/>
  <c r="I4970" i="108" s="1"/>
  <c r="H4958" i="108"/>
  <c r="I4958" i="108" s="1"/>
  <c r="H3764" i="108"/>
  <c r="I3764" i="108" s="1"/>
  <c r="H4933" i="108"/>
  <c r="I4933" i="108" s="1"/>
  <c r="H4930" i="108"/>
  <c r="I4930" i="108" s="1"/>
  <c r="H4928" i="108"/>
  <c r="I4928" i="108" s="1"/>
  <c r="H160" i="108"/>
  <c r="I160" i="108" s="1"/>
  <c r="H4895" i="108"/>
  <c r="H4872" i="108"/>
  <c r="I4872" i="108" s="1"/>
  <c r="H4869" i="108"/>
  <c r="I4869" i="108" s="1"/>
  <c r="H4866" i="108"/>
  <c r="I4866" i="108" s="1"/>
  <c r="H4862" i="108"/>
  <c r="I4862" i="108" s="1"/>
  <c r="H4826" i="108"/>
  <c r="I4826" i="108" s="1"/>
  <c r="H4824" i="108"/>
  <c r="H6613" i="108"/>
  <c r="H3986" i="108"/>
  <c r="I3986" i="108" s="1"/>
  <c r="H5519" i="108"/>
  <c r="I5519" i="108" s="1"/>
  <c r="H5422" i="108"/>
  <c r="I5422" i="108" s="1"/>
  <c r="H584" i="108"/>
  <c r="I584" i="108" s="1"/>
  <c r="H5285" i="108"/>
  <c r="I5285" i="108" s="1"/>
  <c r="H3584" i="108"/>
  <c r="I3584" i="108" s="1"/>
  <c r="H522" i="108"/>
  <c r="I522" i="108" s="1"/>
  <c r="H512" i="108"/>
  <c r="I512" i="108" s="1"/>
  <c r="H500" i="108"/>
  <c r="I500" i="108" s="1"/>
  <c r="H481" i="108"/>
  <c r="I481" i="108" s="1"/>
  <c r="H5208" i="108"/>
  <c r="I5208" i="108" s="1"/>
  <c r="H5196" i="108"/>
  <c r="I5196" i="108" s="1"/>
  <c r="H435" i="108"/>
  <c r="I435" i="108" s="1"/>
  <c r="H5172" i="108"/>
  <c r="I5172" i="108" s="1"/>
  <c r="H371" i="108"/>
  <c r="H3785" i="108"/>
  <c r="I3785" i="108" s="1"/>
  <c r="H5107" i="108"/>
  <c r="I5107" i="108" s="1"/>
  <c r="H5104" i="108"/>
  <c r="I5104" i="108" s="1"/>
  <c r="H5102" i="108"/>
  <c r="I5102" i="108" s="1"/>
  <c r="H5101" i="108"/>
  <c r="I5101" i="108" s="1"/>
  <c r="H305" i="108"/>
  <c r="I305" i="108" s="1"/>
  <c r="H5045" i="108"/>
  <c r="I5045" i="108" s="1"/>
  <c r="H300" i="108"/>
  <c r="I300" i="108" s="1"/>
  <c r="H298" i="108"/>
  <c r="I298" i="108" s="1"/>
  <c r="H296" i="108"/>
  <c r="I296" i="108" s="1"/>
  <c r="H294" i="108"/>
  <c r="I294" i="108" s="1"/>
  <c r="H291" i="108"/>
  <c r="I291" i="108" s="1"/>
  <c r="H288" i="108"/>
  <c r="I288" i="108" s="1"/>
  <c r="H242" i="108"/>
  <c r="I242" i="108" s="1"/>
  <c r="H5013" i="108"/>
  <c r="I5013" i="108" s="1"/>
  <c r="H5011" i="108"/>
  <c r="I5011" i="108" s="1"/>
  <c r="H236" i="108"/>
  <c r="I236" i="108" s="1"/>
  <c r="H5006" i="108"/>
  <c r="I5006" i="108" s="1"/>
  <c r="H233" i="108"/>
  <c r="I233" i="108" s="1"/>
  <c r="H231" i="108"/>
  <c r="I231" i="108" s="1"/>
  <c r="H221" i="108"/>
  <c r="I221" i="108" s="1"/>
  <c r="H218" i="108"/>
  <c r="I218" i="108" s="1"/>
  <c r="H4992" i="108"/>
  <c r="I4992" i="108" s="1"/>
  <c r="H4990" i="108"/>
  <c r="I4990" i="108" s="1"/>
  <c r="H4967" i="108"/>
  <c r="I4967" i="108" s="1"/>
  <c r="H189" i="108"/>
  <c r="I189" i="108" s="1"/>
  <c r="H4961" i="108"/>
  <c r="H185" i="108"/>
  <c r="I185" i="108" s="1"/>
  <c r="H4953" i="108"/>
  <c r="I4953" i="108" s="1"/>
  <c r="H4951" i="108"/>
  <c r="H179" i="108"/>
  <c r="I179" i="108" s="1"/>
  <c r="H178" i="108"/>
  <c r="I178" i="108" s="1"/>
  <c r="H177" i="108"/>
  <c r="I177" i="108" s="1"/>
  <c r="H4941" i="108"/>
  <c r="I4941" i="108" s="1"/>
  <c r="H169" i="108"/>
  <c r="I169" i="108" s="1"/>
  <c r="H4922" i="108"/>
  <c r="I4922" i="108" s="1"/>
  <c r="H4918" i="108"/>
  <c r="I4918" i="108" s="1"/>
  <c r="H4914" i="108"/>
  <c r="H167" i="108"/>
  <c r="I167" i="108" s="1"/>
  <c r="H4909" i="108"/>
  <c r="H4906" i="108"/>
  <c r="I4906" i="108" s="1"/>
  <c r="H4904" i="108"/>
  <c r="H4900" i="108"/>
  <c r="I4900" i="108" s="1"/>
  <c r="H161" i="108"/>
  <c r="I161" i="108" s="1"/>
  <c r="H154" i="108"/>
  <c r="I154" i="108" s="1"/>
  <c r="H4890" i="108"/>
  <c r="I4890" i="108" s="1"/>
  <c r="H4886" i="108"/>
  <c r="I4886" i="108" s="1"/>
  <c r="H153" i="108"/>
  <c r="H151" i="108"/>
  <c r="I151" i="108" s="1"/>
  <c r="H4879" i="108"/>
  <c r="I4879" i="108" s="1"/>
  <c r="H4876" i="108"/>
  <c r="I4876" i="108" s="1"/>
  <c r="H148" i="108"/>
  <c r="I148" i="108" s="1"/>
  <c r="H4857" i="108"/>
  <c r="I4857" i="108" s="1"/>
  <c r="H4853" i="108"/>
  <c r="I4853" i="108" s="1"/>
  <c r="H4849" i="108"/>
  <c r="H144" i="108"/>
  <c r="I144" i="108" s="1"/>
  <c r="H4843" i="108"/>
  <c r="H143" i="108"/>
  <c r="H4836" i="108"/>
  <c r="H4832" i="108"/>
  <c r="I4832" i="108" s="1"/>
  <c r="H4823" i="108"/>
  <c r="I4823" i="108" s="1"/>
  <c r="H4819" i="108"/>
  <c r="I4819" i="108" s="1"/>
  <c r="H140" i="108"/>
  <c r="I140" i="108" s="1"/>
  <c r="H4812" i="108"/>
  <c r="I4812" i="108" s="1"/>
  <c r="H5349" i="108"/>
  <c r="I5349" i="108" s="1"/>
  <c r="H533" i="108"/>
  <c r="H5237" i="108"/>
  <c r="I5237" i="108" s="1"/>
  <c r="H439" i="108"/>
  <c r="I439" i="108" s="1"/>
  <c r="H5160" i="108"/>
  <c r="I5160" i="108" s="1"/>
  <c r="H5140" i="108"/>
  <c r="H5122" i="108"/>
  <c r="I5122" i="108" s="1"/>
  <c r="H364" i="108"/>
  <c r="I364" i="108" s="1"/>
  <c r="H5084" i="108"/>
  <c r="I5084" i="108" s="1"/>
  <c r="H5072" i="108"/>
  <c r="I5072" i="108" s="1"/>
  <c r="H5060" i="108"/>
  <c r="I5060" i="108" s="1"/>
  <c r="H5042" i="108"/>
  <c r="I5042" i="108" s="1"/>
  <c r="H5034" i="108"/>
  <c r="I5034" i="108" s="1"/>
  <c r="H5022" i="108"/>
  <c r="H4988" i="108"/>
  <c r="H4974" i="108"/>
  <c r="H4962" i="108"/>
  <c r="I4962" i="108" s="1"/>
  <c r="H4944" i="108"/>
  <c r="H165" i="108"/>
  <c r="I165" i="108" s="1"/>
  <c r="H4874" i="108"/>
  <c r="I4874" i="108" s="1"/>
  <c r="H4858" i="108"/>
  <c r="I4858" i="108" s="1"/>
  <c r="H139" i="108"/>
  <c r="H4800" i="108"/>
  <c r="I4800" i="108" s="1"/>
  <c r="H4792" i="108"/>
  <c r="I4792" i="108" s="1"/>
  <c r="H4788" i="108"/>
  <c r="I4788" i="108" s="1"/>
  <c r="H4785" i="108"/>
  <c r="I4785" i="108" s="1"/>
  <c r="H4783" i="108"/>
  <c r="I4783" i="108" s="1"/>
  <c r="H4780" i="108"/>
  <c r="I4780" i="108" s="1"/>
  <c r="H4777" i="108"/>
  <c r="I4777" i="108" s="1"/>
  <c r="H4773" i="108"/>
  <c r="I4773" i="108" s="1"/>
  <c r="H4769" i="108"/>
  <c r="I4769" i="108" s="1"/>
  <c r="H129" i="108"/>
  <c r="H4765" i="108"/>
  <c r="I4765" i="108" s="1"/>
  <c r="H4763" i="108"/>
  <c r="I4763" i="108" s="1"/>
  <c r="H4759" i="108"/>
  <c r="I4759" i="108" s="1"/>
  <c r="H4755" i="108"/>
  <c r="I4755" i="108" s="1"/>
  <c r="H4752" i="108"/>
  <c r="I4752" i="108" s="1"/>
  <c r="H122" i="108"/>
  <c r="H4751" i="108"/>
  <c r="I4751" i="108" s="1"/>
  <c r="H2794" i="108"/>
  <c r="I2794" i="108" s="1"/>
  <c r="H4748" i="108"/>
  <c r="I4748" i="108" s="1"/>
  <c r="H110" i="108"/>
  <c r="I110" i="108" s="1"/>
  <c r="H108" i="108"/>
  <c r="I108" i="108" s="1"/>
  <c r="H4744" i="108"/>
  <c r="I4744" i="108" s="1"/>
  <c r="H104" i="108"/>
  <c r="I104" i="108" s="1"/>
  <c r="H3758" i="108"/>
  <c r="I3758" i="108" s="1"/>
  <c r="H101" i="108"/>
  <c r="H99" i="108"/>
  <c r="I99" i="108" s="1"/>
  <c r="H3757" i="108"/>
  <c r="I3757" i="108" s="1"/>
  <c r="H4736" i="108"/>
  <c r="I4736" i="108" s="1"/>
  <c r="H4734" i="108"/>
  <c r="I4734" i="108" s="1"/>
  <c r="H93" i="108"/>
  <c r="I93" i="108" s="1"/>
  <c r="H4721" i="108"/>
  <c r="I4721" i="108" s="1"/>
  <c r="H4718" i="108"/>
  <c r="H83" i="108"/>
  <c r="I83" i="108" s="1"/>
  <c r="H79" i="108"/>
  <c r="H77" i="108"/>
  <c r="I77" i="108" s="1"/>
  <c r="H75" i="108"/>
  <c r="I75" i="108" s="1"/>
  <c r="H2788" i="108"/>
  <c r="I2788" i="108" s="1"/>
  <c r="H73" i="108"/>
  <c r="I73" i="108" s="1"/>
  <c r="H71" i="108"/>
  <c r="I71" i="108" s="1"/>
  <c r="H4701" i="108"/>
  <c r="I4701" i="108" s="1"/>
  <c r="H4697" i="108"/>
  <c r="I4697" i="108" s="1"/>
  <c r="H69" i="108"/>
  <c r="H67" i="108"/>
  <c r="I67" i="108" s="1"/>
  <c r="H65" i="108"/>
  <c r="I65" i="108" s="1"/>
  <c r="H63" i="108"/>
  <c r="I63" i="108" s="1"/>
  <c r="H59" i="108"/>
  <c r="I59" i="108" s="1"/>
  <c r="H4689" i="108"/>
  <c r="I4689" i="108" s="1"/>
  <c r="H4685" i="108"/>
  <c r="I4685" i="108" s="1"/>
  <c r="H4681" i="108"/>
  <c r="I4681" i="108" s="1"/>
  <c r="H4677" i="108"/>
  <c r="I4677" i="108" s="1"/>
  <c r="H4674" i="108"/>
  <c r="I4674" i="108" s="1"/>
  <c r="H52" i="108"/>
  <c r="H4671" i="108"/>
  <c r="I4671" i="108" s="1"/>
  <c r="H518" i="108"/>
  <c r="I518" i="108" s="1"/>
  <c r="H464" i="108"/>
  <c r="I464" i="108" s="1"/>
  <c r="H405" i="108"/>
  <c r="H5130" i="108"/>
  <c r="I5130" i="108" s="1"/>
  <c r="H5116" i="108"/>
  <c r="I5116" i="108" s="1"/>
  <c r="H368" i="108"/>
  <c r="I368" i="108" s="1"/>
  <c r="H5090" i="108"/>
  <c r="I5090" i="108" s="1"/>
  <c r="H5079" i="108"/>
  <c r="I5079" i="108" s="1"/>
  <c r="H324" i="108"/>
  <c r="I324" i="108" s="1"/>
  <c r="H5051" i="108"/>
  <c r="I5051" i="108" s="1"/>
  <c r="H2803" i="108"/>
  <c r="I2803" i="108" s="1"/>
  <c r="H278" i="108"/>
  <c r="H261" i="108"/>
  <c r="H5004" i="108"/>
  <c r="I5004" i="108" s="1"/>
  <c r="H3769" i="108"/>
  <c r="I3769" i="108" s="1"/>
  <c r="H216" i="108"/>
  <c r="H200" i="108"/>
  <c r="I200" i="108" s="1"/>
  <c r="H181" i="108"/>
  <c r="I181" i="108" s="1"/>
  <c r="H4929" i="108"/>
  <c r="I4929" i="108" s="1"/>
  <c r="H4915" i="108"/>
  <c r="I4915" i="108" s="1"/>
  <c r="H157" i="108"/>
  <c r="I157" i="108" s="1"/>
  <c r="H152" i="108"/>
  <c r="I152" i="108" s="1"/>
  <c r="H4840" i="108"/>
  <c r="H4829" i="108"/>
  <c r="I4829" i="108" s="1"/>
  <c r="H4813" i="108"/>
  <c r="I4813" i="108" s="1"/>
  <c r="H118" i="108"/>
  <c r="I118" i="108" s="1"/>
  <c r="H3760" i="108"/>
  <c r="H4732" i="108"/>
  <c r="I4732" i="108" s="1"/>
  <c r="H89" i="108"/>
  <c r="H4726" i="108"/>
  <c r="I4726" i="108" s="1"/>
  <c r="H86" i="108"/>
  <c r="H2825" i="108"/>
  <c r="I2825" i="108" s="1"/>
  <c r="H485" i="108"/>
  <c r="I485" i="108" s="1"/>
  <c r="H2642" i="108"/>
  <c r="I2642" i="108" s="1"/>
  <c r="H408" i="108"/>
  <c r="H398" i="108"/>
  <c r="I398" i="108" s="1"/>
  <c r="H5118" i="108"/>
  <c r="I5118" i="108" s="1"/>
  <c r="H5098" i="108"/>
  <c r="H349" i="108"/>
  <c r="I349" i="108" s="1"/>
  <c r="H5070" i="108"/>
  <c r="I5070" i="108" s="1"/>
  <c r="H317" i="108"/>
  <c r="I317" i="108" s="1"/>
  <c r="H306" i="108"/>
  <c r="I306" i="108" s="1"/>
  <c r="H5041" i="108"/>
  <c r="I5041" i="108" s="1"/>
  <c r="H5030" i="108"/>
  <c r="I5030" i="108" s="1"/>
  <c r="H249" i="108"/>
  <c r="H238" i="108"/>
  <c r="I238" i="108" s="1"/>
  <c r="H206" i="108"/>
  <c r="H4969" i="108"/>
  <c r="I4969" i="108" s="1"/>
  <c r="H4938" i="108"/>
  <c r="I4938" i="108" s="1"/>
  <c r="H4926" i="108"/>
  <c r="I4926" i="108" s="1"/>
  <c r="H4901" i="108"/>
  <c r="I4901" i="108" s="1"/>
  <c r="H4891" i="108"/>
  <c r="H4868" i="108"/>
  <c r="H4850" i="108"/>
  <c r="I4850" i="108" s="1"/>
  <c r="H137" i="108"/>
  <c r="I137" i="108" s="1"/>
  <c r="H4799" i="108"/>
  <c r="I4799" i="108" s="1"/>
  <c r="H4795" i="108"/>
  <c r="I4795" i="108" s="1"/>
  <c r="H4791" i="108"/>
  <c r="I4791" i="108" s="1"/>
  <c r="H4787" i="108"/>
  <c r="I4787" i="108" s="1"/>
  <c r="H135" i="108"/>
  <c r="I135" i="108" s="1"/>
  <c r="H4782" i="108"/>
  <c r="I4782" i="108" s="1"/>
  <c r="H4779" i="108"/>
  <c r="I4779" i="108" s="1"/>
  <c r="H4776" i="108"/>
  <c r="I4776" i="108" s="1"/>
  <c r="H4772" i="108"/>
  <c r="I4772" i="108" s="1"/>
  <c r="H131" i="108"/>
  <c r="I131" i="108" s="1"/>
  <c r="H4767" i="108"/>
  <c r="I4767" i="108" s="1"/>
  <c r="H4764" i="108"/>
  <c r="I4764" i="108" s="1"/>
  <c r="H4762" i="108"/>
  <c r="I4762" i="108" s="1"/>
  <c r="H4758" i="108"/>
  <c r="I4758" i="108" s="1"/>
  <c r="H4754" i="108"/>
  <c r="I4754" i="108" s="1"/>
  <c r="H3762" i="108"/>
  <c r="H2797" i="108"/>
  <c r="I2797" i="108" s="1"/>
  <c r="H114" i="108"/>
  <c r="I114" i="108" s="1"/>
  <c r="H2793" i="108"/>
  <c r="I2793" i="108" s="1"/>
  <c r="H4747" i="108"/>
  <c r="I4747" i="108" s="1"/>
  <c r="H2792" i="108"/>
  <c r="I2792" i="108" s="1"/>
  <c r="H106" i="108"/>
  <c r="H2791" i="108"/>
  <c r="I2791" i="108" s="1"/>
  <c r="H103" i="108"/>
  <c r="H2789" i="108"/>
  <c r="I2789" i="108" s="1"/>
  <c r="H98" i="108"/>
  <c r="I98" i="108" s="1"/>
  <c r="H4739" i="108"/>
  <c r="I4739" i="108" s="1"/>
  <c r="H3756" i="108"/>
  <c r="I3756" i="108" s="1"/>
  <c r="H95" i="108"/>
  <c r="H92" i="108"/>
  <c r="I92" i="108" s="1"/>
  <c r="H4720" i="108"/>
  <c r="H4717" i="108"/>
  <c r="H82" i="108"/>
  <c r="I82" i="108" s="1"/>
  <c r="H4715" i="108"/>
  <c r="I4715" i="108" s="1"/>
  <c r="H76" i="108"/>
  <c r="I76" i="108" s="1"/>
  <c r="H4711" i="108"/>
  <c r="I4711" i="108" s="1"/>
  <c r="H4708" i="108"/>
  <c r="I4708" i="108" s="1"/>
  <c r="H72" i="108"/>
  <c r="H4704" i="108"/>
  <c r="I4704" i="108" s="1"/>
  <c r="H4700" i="108"/>
  <c r="H4696" i="108"/>
  <c r="I4696" i="108" s="1"/>
  <c r="H4694" i="108"/>
  <c r="I4694" i="108" s="1"/>
  <c r="H66" i="108"/>
  <c r="I66" i="108" s="1"/>
  <c r="H4691" i="108"/>
  <c r="I4691" i="108" s="1"/>
  <c r="H62" i="108"/>
  <c r="I62" i="108" s="1"/>
  <c r="H58" i="108"/>
  <c r="I58" i="108" s="1"/>
  <c r="H4688" i="108"/>
  <c r="I4688" i="108" s="1"/>
  <c r="H4684" i="108"/>
  <c r="H4680" i="108"/>
  <c r="I4680" i="108" s="1"/>
  <c r="H4676" i="108"/>
  <c r="I4676" i="108" s="1"/>
  <c r="H54" i="108"/>
  <c r="I54" i="108" s="1"/>
  <c r="H2786" i="108"/>
  <c r="I2786" i="108" s="1"/>
  <c r="H51" i="108"/>
  <c r="I51" i="108" s="1"/>
  <c r="H675" i="108"/>
  <c r="H5283" i="108"/>
  <c r="I5283" i="108" s="1"/>
  <c r="H508" i="108"/>
  <c r="I508" i="108" s="1"/>
  <c r="H5192" i="108"/>
  <c r="I5192" i="108" s="1"/>
  <c r="H5163" i="108"/>
  <c r="I5163" i="108" s="1"/>
  <c r="H5143" i="108"/>
  <c r="I5143" i="108" s="1"/>
  <c r="H390" i="108"/>
  <c r="I390" i="108" s="1"/>
  <c r="H5112" i="108"/>
  <c r="I5112" i="108" s="1"/>
  <c r="H366" i="108"/>
  <c r="I366" i="108" s="1"/>
  <c r="H355" i="108"/>
  <c r="H5075" i="108"/>
  <c r="H320" i="108"/>
  <c r="I320" i="108" s="1"/>
  <c r="H3773" i="108"/>
  <c r="I3773" i="108" s="1"/>
  <c r="H272" i="108"/>
  <c r="I272" i="108" s="1"/>
  <c r="H258" i="108"/>
  <c r="I258" i="108" s="1"/>
  <c r="H4997" i="108"/>
  <c r="I4997" i="108" s="1"/>
  <c r="H212" i="108"/>
  <c r="H195" i="108"/>
  <c r="H190" i="108"/>
  <c r="I190" i="108" s="1"/>
  <c r="H4957" i="108"/>
  <c r="I4957" i="108" s="1"/>
  <c r="H4947" i="108"/>
  <c r="I4947" i="108" s="1"/>
  <c r="H166" i="108"/>
  <c r="I166" i="108" s="1"/>
  <c r="H150" i="108"/>
  <c r="I150" i="108" s="1"/>
  <c r="H4833" i="108"/>
  <c r="I4833" i="108" s="1"/>
  <c r="H120" i="108"/>
  <c r="I120" i="108" s="1"/>
  <c r="H2795" i="108"/>
  <c r="I2795" i="108" s="1"/>
  <c r="H4731" i="108"/>
  <c r="I4731" i="108" s="1"/>
  <c r="H88" i="108"/>
  <c r="I88" i="108" s="1"/>
  <c r="H4725" i="108"/>
  <c r="I4725" i="108" s="1"/>
  <c r="H4723" i="108"/>
  <c r="I4723" i="108" s="1"/>
  <c r="H1351" i="108"/>
  <c r="I1351" i="108" s="1"/>
  <c r="H1347" i="108"/>
  <c r="H1340" i="108"/>
  <c r="H621" i="108"/>
  <c r="I621" i="108" s="1"/>
  <c r="H5315" i="108"/>
  <c r="I5315" i="108" s="1"/>
  <c r="H564" i="108"/>
  <c r="I564" i="108" s="1"/>
  <c r="H525" i="108"/>
  <c r="I525" i="108" s="1"/>
  <c r="H471" i="108"/>
  <c r="I471" i="108" s="1"/>
  <c r="H5150" i="108"/>
  <c r="I5150" i="108" s="1"/>
  <c r="H5133" i="108"/>
  <c r="H380" i="108"/>
  <c r="I380" i="108" s="1"/>
  <c r="H370" i="108"/>
  <c r="I370" i="108" s="1"/>
  <c r="H5093" i="108"/>
  <c r="H3780" i="108"/>
  <c r="I3780" i="108" s="1"/>
  <c r="H3777" i="108"/>
  <c r="I3777" i="108" s="1"/>
  <c r="H5052" i="108"/>
  <c r="I5052" i="108" s="1"/>
  <c r="H301" i="108"/>
  <c r="I301" i="108" s="1"/>
  <c r="H280" i="108"/>
  <c r="I280" i="108" s="1"/>
  <c r="H5027" i="108"/>
  <c r="I5027" i="108" s="1"/>
  <c r="H245" i="108"/>
  <c r="I245" i="108" s="1"/>
  <c r="H5007" i="108"/>
  <c r="H228" i="108"/>
  <c r="I228" i="108" s="1"/>
  <c r="H219" i="108"/>
  <c r="I219" i="108" s="1"/>
  <c r="H4982" i="108"/>
  <c r="I4982" i="108" s="1"/>
  <c r="H4954" i="108"/>
  <c r="I4954" i="108" s="1"/>
  <c r="H174" i="108"/>
  <c r="I174" i="108" s="1"/>
  <c r="H4919" i="108"/>
  <c r="H159" i="108"/>
  <c r="I159" i="108" s="1"/>
  <c r="H2798" i="108"/>
  <c r="I2798" i="108" s="1"/>
  <c r="H4861" i="108"/>
  <c r="I4861" i="108" s="1"/>
  <c r="H4844" i="108"/>
  <c r="I4844" i="108" s="1"/>
  <c r="H4816" i="108"/>
  <c r="I4816" i="108" s="1"/>
  <c r="H4807" i="108"/>
  <c r="I4807" i="108" s="1"/>
  <c r="H4803" i="108"/>
  <c r="I4803" i="108" s="1"/>
  <c r="H4794" i="108"/>
  <c r="H4790" i="108"/>
  <c r="I4790" i="108" s="1"/>
  <c r="H4786" i="108"/>
  <c r="H134" i="108"/>
  <c r="I134" i="108" s="1"/>
  <c r="H4781" i="108"/>
  <c r="I4781" i="108" s="1"/>
  <c r="H4778" i="108"/>
  <c r="I4778" i="108" s="1"/>
  <c r="H4775" i="108"/>
  <c r="H4771" i="108"/>
  <c r="I4771" i="108" s="1"/>
  <c r="H130" i="108"/>
  <c r="H128" i="108"/>
  <c r="I128" i="108" s="1"/>
  <c r="H127" i="108"/>
  <c r="H4761" i="108"/>
  <c r="I4761" i="108" s="1"/>
  <c r="H4757" i="108"/>
  <c r="I4757" i="108" s="1"/>
  <c r="H125" i="108"/>
  <c r="I125" i="108" s="1"/>
  <c r="H124" i="108"/>
  <c r="I124" i="108" s="1"/>
  <c r="H2796" i="108"/>
  <c r="H116" i="108"/>
  <c r="I116" i="108" s="1"/>
  <c r="H4749" i="108"/>
  <c r="I4749" i="108" s="1"/>
  <c r="H112" i="108"/>
  <c r="I112" i="108" s="1"/>
  <c r="H4746" i="108"/>
  <c r="I4746" i="108" s="1"/>
  <c r="H4745" i="108"/>
  <c r="I4745" i="108" s="1"/>
  <c r="H105" i="108"/>
  <c r="I105" i="108" s="1"/>
  <c r="H4743" i="108"/>
  <c r="I4743" i="108" s="1"/>
  <c r="H2790" i="108"/>
  <c r="I2790" i="108" s="1"/>
  <c r="H4741" i="108"/>
  <c r="I4741" i="108" s="1"/>
  <c r="H97" i="108"/>
  <c r="I97" i="108" s="1"/>
  <c r="H4738" i="108"/>
  <c r="I4738" i="108" s="1"/>
  <c r="H4735" i="108"/>
  <c r="I4735" i="108" s="1"/>
  <c r="H94" i="108"/>
  <c r="I94" i="108" s="1"/>
  <c r="H85" i="108"/>
  <c r="I85" i="108" s="1"/>
  <c r="H84" i="108"/>
  <c r="I84" i="108" s="1"/>
  <c r="H81" i="108"/>
  <c r="I81" i="108" s="1"/>
  <c r="H4714" i="108"/>
  <c r="I4714" i="108" s="1"/>
  <c r="H4713" i="108"/>
  <c r="I4713" i="108" s="1"/>
  <c r="H4710" i="108"/>
  <c r="I4710" i="108" s="1"/>
  <c r="H74" i="108"/>
  <c r="I74" i="108" s="1"/>
  <c r="H4706" i="108"/>
  <c r="I4706" i="108" s="1"/>
  <c r="H4703" i="108"/>
  <c r="I4703" i="108" s="1"/>
  <c r="H4699" i="108"/>
  <c r="I4699" i="108" s="1"/>
  <c r="H4695" i="108"/>
  <c r="I4695" i="108" s="1"/>
  <c r="H68" i="108"/>
  <c r="I68" i="108" s="1"/>
  <c r="H2787" i="108"/>
  <c r="I2787" i="108" s="1"/>
  <c r="H4690" i="108"/>
  <c r="I4690" i="108" s="1"/>
  <c r="H61" i="108"/>
  <c r="I61" i="108" s="1"/>
  <c r="H57" i="108"/>
  <c r="I57" i="108" s="1"/>
  <c r="H4687" i="108"/>
  <c r="I4687" i="108" s="1"/>
  <c r="H4683" i="108"/>
  <c r="I4683" i="108" s="1"/>
  <c r="H4679" i="108"/>
  <c r="H4675" i="108"/>
  <c r="H3755" i="108"/>
  <c r="I3755" i="108" s="1"/>
  <c r="H4539" i="108"/>
  <c r="H4541" i="108"/>
  <c r="I4541" i="108" s="1"/>
  <c r="H4589" i="108"/>
  <c r="I4589" i="108" s="1"/>
  <c r="H13" i="108"/>
  <c r="I13" i="108" s="1"/>
  <c r="H4647" i="108"/>
  <c r="I4647" i="108" s="1"/>
  <c r="H4650" i="108"/>
  <c r="I4650" i="108" s="1"/>
  <c r="H4653" i="108"/>
  <c r="H39" i="108"/>
  <c r="I39" i="108" s="1"/>
  <c r="H4657" i="108"/>
  <c r="I4657" i="108" s="1"/>
  <c r="H55" i="108"/>
  <c r="I55" i="108" s="1"/>
  <c r="H4693" i="108"/>
  <c r="I4693" i="108" s="1"/>
  <c r="H78" i="108"/>
  <c r="I78" i="108" s="1"/>
  <c r="H4740" i="108"/>
  <c r="I4740" i="108" s="1"/>
  <c r="H113" i="108"/>
  <c r="I113" i="108" s="1"/>
  <c r="H4768" i="108"/>
  <c r="I4768" i="108" s="1"/>
  <c r="H4793" i="108"/>
  <c r="I4793" i="108" s="1"/>
  <c r="H247" i="108"/>
  <c r="H2641" i="108"/>
  <c r="I2641" i="108" s="1"/>
  <c r="H3786" i="108"/>
  <c r="I3786" i="108" s="1"/>
  <c r="H403" i="108"/>
  <c r="I403" i="108" s="1"/>
  <c r="H458" i="108"/>
  <c r="I458" i="108" s="1"/>
  <c r="I4619" i="108"/>
  <c r="H4561" i="108"/>
  <c r="H4590" i="108"/>
  <c r="I4590" i="108" s="1"/>
  <c r="H14" i="108"/>
  <c r="I14" i="108" s="1"/>
  <c r="H4648" i="108"/>
  <c r="I4648" i="108" s="1"/>
  <c r="H4651" i="108"/>
  <c r="I4651" i="108" s="1"/>
  <c r="H37" i="108"/>
  <c r="I37" i="108" s="1"/>
  <c r="H4655" i="108"/>
  <c r="I4655" i="108" s="1"/>
  <c r="H4658" i="108"/>
  <c r="I4658" i="108" s="1"/>
  <c r="H4682" i="108"/>
  <c r="I4682" i="108" s="1"/>
  <c r="H4698" i="108"/>
  <c r="I4698" i="108" s="1"/>
  <c r="H4716" i="108"/>
  <c r="I4716" i="108" s="1"/>
  <c r="H102" i="108"/>
  <c r="I102" i="108" s="1"/>
  <c r="H123" i="108"/>
  <c r="I123" i="108" s="1"/>
  <c r="H4774" i="108"/>
  <c r="I4774" i="108" s="1"/>
  <c r="H333" i="108"/>
  <c r="I333" i="108" s="1"/>
  <c r="H5087" i="108"/>
  <c r="I5087" i="108" s="1"/>
  <c r="H372" i="108"/>
  <c r="H5114" i="108"/>
  <c r="I5114" i="108" s="1"/>
  <c r="H395" i="108"/>
  <c r="I395" i="108" s="1"/>
  <c r="H417" i="108"/>
  <c r="I417" i="108" s="1"/>
  <c r="I4539" i="108"/>
  <c r="H4549" i="108"/>
  <c r="I4549" i="108" s="1"/>
  <c r="H9" i="108"/>
  <c r="I9" i="108" s="1"/>
  <c r="H4576" i="108"/>
  <c r="I4576" i="108" s="1"/>
  <c r="H4588" i="108"/>
  <c r="I4588" i="108" s="1"/>
  <c r="H4594" i="108"/>
  <c r="I4594" i="108" s="1"/>
  <c r="H4604" i="108"/>
  <c r="I4604" i="108" s="1"/>
  <c r="H4616" i="108"/>
  <c r="I4616" i="108" s="1"/>
  <c r="H4623" i="108"/>
  <c r="I4623" i="108" s="1"/>
  <c r="H4632" i="108"/>
  <c r="H32" i="108"/>
  <c r="I32" i="108" s="1"/>
  <c r="H4661" i="108"/>
  <c r="H4663" i="108"/>
  <c r="I4663" i="108" s="1"/>
  <c r="H60" i="108"/>
  <c r="I60" i="108" s="1"/>
  <c r="H87" i="108"/>
  <c r="I87" i="108" s="1"/>
  <c r="H119" i="108"/>
  <c r="I119" i="108" s="1"/>
  <c r="H4784" i="108"/>
  <c r="H4806" i="108"/>
  <c r="I4806" i="108" s="1"/>
  <c r="H4912" i="108"/>
  <c r="H4999" i="108"/>
  <c r="I4999" i="108" s="1"/>
  <c r="H5046" i="108"/>
  <c r="I5046" i="108" s="1"/>
  <c r="H5069" i="108"/>
  <c r="I5069" i="108" s="1"/>
  <c r="H3593" i="108"/>
  <c r="I3593" i="108" s="1"/>
  <c r="H5470" i="108"/>
  <c r="I5470" i="108" s="1"/>
  <c r="H8" i="108"/>
  <c r="I8" i="108" s="1"/>
  <c r="H4542" i="108"/>
  <c r="I4542" i="108" s="1"/>
  <c r="H4546" i="108"/>
  <c r="I4546" i="108" s="1"/>
  <c r="H4550" i="108"/>
  <c r="I4550" i="108" s="1"/>
  <c r="H4554" i="108"/>
  <c r="I4554" i="108" s="1"/>
  <c r="H4558" i="108"/>
  <c r="I4558" i="108" s="1"/>
  <c r="H4562" i="108"/>
  <c r="I4562" i="108" s="1"/>
  <c r="H4565" i="108"/>
  <c r="I4565" i="108" s="1"/>
  <c r="H4569" i="108"/>
  <c r="I4569" i="108" s="1"/>
  <c r="H4573" i="108"/>
  <c r="H4577" i="108"/>
  <c r="I4577" i="108" s="1"/>
  <c r="H4581" i="108"/>
  <c r="I4581" i="108" s="1"/>
  <c r="H4585" i="108"/>
  <c r="I4585" i="108" s="1"/>
  <c r="H10" i="108"/>
  <c r="I10" i="108" s="1"/>
  <c r="H4595" i="108"/>
  <c r="I4595" i="108" s="1"/>
  <c r="H4598" i="108"/>
  <c r="I4598" i="108" s="1"/>
  <c r="H19" i="108"/>
  <c r="I19" i="108" s="1"/>
  <c r="H4601" i="108"/>
  <c r="I4601" i="108" s="1"/>
  <c r="H4605" i="108"/>
  <c r="I4605" i="108" s="1"/>
  <c r="H4609" i="108"/>
  <c r="H4613" i="108"/>
  <c r="I4613" i="108" s="1"/>
  <c r="H4617" i="108"/>
  <c r="I4617" i="108" s="1"/>
  <c r="H21" i="108"/>
  <c r="I21" i="108" s="1"/>
  <c r="H25" i="108"/>
  <c r="I25" i="108" s="1"/>
  <c r="H4624" i="108"/>
  <c r="H4627" i="108"/>
  <c r="I4627" i="108" s="1"/>
  <c r="H4630" i="108"/>
  <c r="I4630" i="108" s="1"/>
  <c r="H4633" i="108"/>
  <c r="H4636" i="108"/>
  <c r="I4636" i="108" s="1"/>
  <c r="H4639" i="108"/>
  <c r="I4639" i="108" s="1"/>
  <c r="H4640" i="108"/>
  <c r="I4640" i="108" s="1"/>
  <c r="H33" i="108"/>
  <c r="I33" i="108" s="1"/>
  <c r="H4659" i="108"/>
  <c r="I4659" i="108" s="1"/>
  <c r="H44" i="108"/>
  <c r="I44" i="108" s="1"/>
  <c r="H47" i="108"/>
  <c r="I47" i="108" s="1"/>
  <c r="H50" i="108"/>
  <c r="I50" i="108" s="1"/>
  <c r="H4667" i="108"/>
  <c r="I4667" i="108" s="1"/>
  <c r="H53" i="108"/>
  <c r="I53" i="108" s="1"/>
  <c r="H4692" i="108"/>
  <c r="I4692" i="108" s="1"/>
  <c r="H4712" i="108"/>
  <c r="I4712" i="108" s="1"/>
  <c r="H4724" i="108"/>
  <c r="I4724" i="108" s="1"/>
  <c r="H90" i="108"/>
  <c r="I90" i="108" s="1"/>
  <c r="H4737" i="108"/>
  <c r="I4737" i="108" s="1"/>
  <c r="H111" i="108"/>
  <c r="I111" i="108" s="1"/>
  <c r="H117" i="108"/>
  <c r="I117" i="108" s="1"/>
  <c r="H4766" i="108"/>
  <c r="I4766" i="108" s="1"/>
  <c r="H4789" i="108"/>
  <c r="I4789" i="108" s="1"/>
  <c r="H4865" i="108"/>
  <c r="I4865" i="108" s="1"/>
  <c r="H4898" i="108"/>
  <c r="I4898" i="108" s="1"/>
  <c r="H175" i="108"/>
  <c r="H237" i="108"/>
  <c r="H264" i="108"/>
  <c r="I264" i="108" s="1"/>
  <c r="H400" i="108"/>
  <c r="H5166" i="108"/>
  <c r="I5166" i="108" s="1"/>
  <c r="H430" i="108"/>
  <c r="I430" i="108" s="1"/>
  <c r="H5253" i="108"/>
  <c r="I5253" i="108" s="1"/>
  <c r="I17" i="108"/>
  <c r="H4545" i="108"/>
  <c r="I4545" i="108" s="1"/>
  <c r="H4557" i="108"/>
  <c r="H4572" i="108"/>
  <c r="I4572" i="108" s="1"/>
  <c r="H4584" i="108"/>
  <c r="I4584" i="108" s="1"/>
  <c r="H4597" i="108"/>
  <c r="I4597" i="108" s="1"/>
  <c r="H18" i="108"/>
  <c r="I18" i="108" s="1"/>
  <c r="H4608" i="108"/>
  <c r="I4608" i="108" s="1"/>
  <c r="H4620" i="108"/>
  <c r="H26" i="108"/>
  <c r="I26" i="108" s="1"/>
  <c r="H4635" i="108"/>
  <c r="H4643" i="108"/>
  <c r="I4643" i="108" s="1"/>
  <c r="H4666" i="108"/>
  <c r="I4666" i="108" s="1"/>
  <c r="H4728" i="108"/>
  <c r="I4728" i="108" s="1"/>
  <c r="H4591" i="108"/>
  <c r="I4591" i="108" s="1"/>
  <c r="H4592" i="108"/>
  <c r="I4592" i="108" s="1"/>
  <c r="H4646" i="108"/>
  <c r="I4646" i="108" s="1"/>
  <c r="H35" i="108"/>
  <c r="I35" i="108" s="1"/>
  <c r="H4652" i="108"/>
  <c r="I4652" i="108" s="1"/>
  <c r="H4654" i="108"/>
  <c r="I4654" i="108" s="1"/>
  <c r="H40" i="108"/>
  <c r="I40" i="108" s="1"/>
  <c r="H41" i="108"/>
  <c r="I41" i="108" s="1"/>
  <c r="H56" i="108"/>
  <c r="I56" i="108" s="1"/>
  <c r="H4705" i="108"/>
  <c r="I4705" i="108" s="1"/>
  <c r="H4722" i="108"/>
  <c r="I4722" i="108" s="1"/>
  <c r="H3759" i="108"/>
  <c r="I3759" i="108" s="1"/>
  <c r="H4756" i="108"/>
  <c r="I4756" i="108" s="1"/>
  <c r="H133" i="108"/>
  <c r="I133" i="108" s="1"/>
  <c r="H4796" i="108"/>
  <c r="I4796" i="108" s="1"/>
  <c r="H4820" i="108"/>
  <c r="H142" i="108"/>
  <c r="I142" i="108" s="1"/>
  <c r="H147" i="108"/>
  <c r="I147" i="108" s="1"/>
  <c r="H163" i="108"/>
  <c r="H176" i="108"/>
  <c r="I176" i="108" s="1"/>
  <c r="H2800" i="108"/>
  <c r="I2800" i="108" s="1"/>
  <c r="H4972" i="108"/>
  <c r="H4991" i="108"/>
  <c r="I4991" i="108" s="1"/>
  <c r="H5014" i="108"/>
  <c r="I5014" i="108" s="1"/>
  <c r="H5031" i="108"/>
  <c r="H5043" i="108"/>
  <c r="I5043" i="108" s="1"/>
  <c r="H322" i="108"/>
  <c r="H345" i="108"/>
  <c r="I345" i="108" s="1"/>
  <c r="I2796" i="108"/>
  <c r="I23" i="108"/>
  <c r="I4809" i="108"/>
  <c r="H4553" i="108"/>
  <c r="I4553" i="108" s="1"/>
  <c r="H4568" i="108"/>
  <c r="I4568" i="108" s="1"/>
  <c r="H4580" i="108"/>
  <c r="I4580" i="108" s="1"/>
  <c r="H4600" i="108"/>
  <c r="H4612" i="108"/>
  <c r="I4612" i="108" s="1"/>
  <c r="H24" i="108"/>
  <c r="I24" i="108" s="1"/>
  <c r="H27" i="108"/>
  <c r="I27" i="108" s="1"/>
  <c r="H4638" i="108"/>
  <c r="I4638" i="108" s="1"/>
  <c r="H4645" i="108"/>
  <c r="I4645" i="108" s="1"/>
  <c r="H43" i="108"/>
  <c r="I43" i="108" s="1"/>
  <c r="H46" i="108"/>
  <c r="I46" i="108" s="1"/>
  <c r="H4670" i="108"/>
  <c r="H4707" i="108"/>
  <c r="I4707" i="108" s="1"/>
  <c r="H4733" i="108"/>
  <c r="I4733" i="108" s="1"/>
  <c r="H107" i="108"/>
  <c r="I107" i="108" s="1"/>
  <c r="H3761" i="108"/>
  <c r="I3761" i="108" s="1"/>
  <c r="H4760" i="108"/>
  <c r="I4760" i="108" s="1"/>
  <c r="H4837" i="108"/>
  <c r="I4837" i="108" s="1"/>
  <c r="H4880" i="108"/>
  <c r="I4880" i="108" s="1"/>
  <c r="H4950" i="108"/>
  <c r="H197" i="108"/>
  <c r="H222" i="108"/>
  <c r="I222" i="108" s="1"/>
  <c r="H252" i="108"/>
  <c r="H275" i="108"/>
  <c r="I275" i="108" s="1"/>
  <c r="H5050" i="108"/>
  <c r="I5050" i="108" s="1"/>
  <c r="H3835" i="108"/>
  <c r="I3835" i="108" s="1"/>
  <c r="H4543" i="108"/>
  <c r="I4543" i="108" s="1"/>
  <c r="H4547" i="108"/>
  <c r="I4547" i="108" s="1"/>
  <c r="H4551" i="108"/>
  <c r="I4551" i="108" s="1"/>
  <c r="H4555" i="108"/>
  <c r="I4555" i="108" s="1"/>
  <c r="H4559" i="108"/>
  <c r="I4559" i="108" s="1"/>
  <c r="H4563" i="108"/>
  <c r="I4563" i="108" s="1"/>
  <c r="H4566" i="108"/>
  <c r="I4566" i="108" s="1"/>
  <c r="H4570" i="108"/>
  <c r="I4570" i="108" s="1"/>
  <c r="H4574" i="108"/>
  <c r="I4574" i="108" s="1"/>
  <c r="H4578" i="108"/>
  <c r="I4578" i="108" s="1"/>
  <c r="H4582" i="108"/>
  <c r="I4582" i="108" s="1"/>
  <c r="H4586" i="108"/>
  <c r="I4586" i="108" s="1"/>
  <c r="I11" i="108"/>
  <c r="I12" i="108"/>
  <c r="H4596" i="108"/>
  <c r="H16" i="108"/>
  <c r="I16" i="108" s="1"/>
  <c r="H4599" i="108"/>
  <c r="I4599" i="108" s="1"/>
  <c r="H4602" i="108"/>
  <c r="I4602" i="108" s="1"/>
  <c r="H4606" i="108"/>
  <c r="I4606" i="108" s="1"/>
  <c r="H4610" i="108"/>
  <c r="I4610" i="108" s="1"/>
  <c r="H4614" i="108"/>
  <c r="I4614" i="108" s="1"/>
  <c r="H4618" i="108"/>
  <c r="I4618" i="108" s="1"/>
  <c r="H22" i="108"/>
  <c r="I22" i="108" s="1"/>
  <c r="H4621" i="108"/>
  <c r="I4621" i="108" s="1"/>
  <c r="H4625" i="108"/>
  <c r="I4625" i="108" s="1"/>
  <c r="H4628" i="108"/>
  <c r="I4628" i="108" s="1"/>
  <c r="H28" i="108"/>
  <c r="I28" i="108" s="1"/>
  <c r="H4634" i="108"/>
  <c r="I4634" i="108" s="1"/>
  <c r="H3754" i="108"/>
  <c r="I3754" i="108" s="1"/>
  <c r="H30" i="108"/>
  <c r="I30" i="108" s="1"/>
  <c r="H4641" i="108"/>
  <c r="I4641" i="108" s="1"/>
  <c r="H2725" i="108"/>
  <c r="I2725" i="108" s="1"/>
  <c r="H4660" i="108"/>
  <c r="I4660" i="108" s="1"/>
  <c r="H45" i="108"/>
  <c r="I45" i="108" s="1"/>
  <c r="H48" i="108"/>
  <c r="I48" i="108" s="1"/>
  <c r="H4664" i="108"/>
  <c r="I4664" i="108" s="1"/>
  <c r="H4668" i="108"/>
  <c r="H4672" i="108"/>
  <c r="H4678" i="108"/>
  <c r="I4678" i="108" s="1"/>
  <c r="H70" i="108"/>
  <c r="H80" i="108"/>
  <c r="I80" i="108" s="1"/>
  <c r="H4729" i="108"/>
  <c r="I4729" i="108" s="1"/>
  <c r="H91" i="108"/>
  <c r="I91" i="108" s="1"/>
  <c r="I96" i="108"/>
  <c r="H100" i="108"/>
  <c r="I100" i="108" s="1"/>
  <c r="I109" i="108"/>
  <c r="H115" i="108"/>
  <c r="I115" i="108" s="1"/>
  <c r="H121" i="108"/>
  <c r="I121" i="108" s="1"/>
  <c r="H4770" i="108"/>
  <c r="I4770" i="108" s="1"/>
  <c r="H5082" i="108"/>
  <c r="I5082" i="108" s="1"/>
  <c r="H5105" i="108"/>
  <c r="I5105" i="108" s="1"/>
  <c r="H3787" i="108"/>
  <c r="I3787" i="108" s="1"/>
  <c r="H5153" i="108"/>
  <c r="I5153" i="108" s="1"/>
  <c r="H3798" i="108"/>
  <c r="I3798" i="108" s="1"/>
  <c r="I4717" i="108"/>
  <c r="I4720" i="108"/>
  <c r="I95" i="108"/>
  <c r="I3762" i="108"/>
  <c r="I79" i="108"/>
  <c r="I4718" i="108"/>
  <c r="I145" i="108"/>
  <c r="I367" i="108"/>
  <c r="I5021" i="108"/>
  <c r="I5066" i="108"/>
  <c r="I341" i="108"/>
  <c r="I4951" i="108"/>
  <c r="I5260" i="108"/>
  <c r="I5269" i="108"/>
  <c r="I526" i="108"/>
  <c r="I537" i="108"/>
  <c r="I535" i="108"/>
  <c r="I2822" i="108"/>
  <c r="I5302" i="108"/>
  <c r="I5365" i="108"/>
  <c r="I578" i="108"/>
  <c r="I962" i="108"/>
  <c r="I5300" i="108"/>
  <c r="I5290" i="108"/>
  <c r="I2826" i="108"/>
  <c r="I6234" i="108"/>
  <c r="I715" i="108"/>
  <c r="I1074" i="108"/>
  <c r="I1194" i="108"/>
  <c r="I6171" i="108"/>
  <c r="I3021" i="108"/>
  <c r="I1340" i="108"/>
  <c r="I4622" i="108"/>
  <c r="I4626" i="108"/>
  <c r="I34" i="108"/>
  <c r="I4656" i="108"/>
  <c r="I4600" i="108"/>
  <c r="I29" i="108"/>
  <c r="I4637" i="108"/>
  <c r="I31" i="108"/>
  <c r="I4573" i="108"/>
  <c r="I4609" i="108"/>
  <c r="I4635" i="108"/>
  <c r="I4653" i="108"/>
  <c r="I4661" i="108"/>
  <c r="I4540" i="108"/>
  <c r="I4544" i="108"/>
  <c r="I4557" i="108"/>
  <c r="I4561" i="108"/>
  <c r="I4583" i="108"/>
  <c r="I4593" i="108"/>
  <c r="I15" i="108"/>
  <c r="I4611" i="108"/>
  <c r="I4686" i="108"/>
  <c r="I86" i="108"/>
  <c r="I89" i="108"/>
  <c r="I4784" i="108"/>
  <c r="I4821" i="108"/>
  <c r="I4863" i="108"/>
  <c r="I4919" i="108"/>
  <c r="I175" i="108"/>
  <c r="I227" i="108"/>
  <c r="I253" i="108"/>
  <c r="I329" i="108"/>
  <c r="I5091" i="108"/>
  <c r="I3811" i="108"/>
  <c r="I3817" i="108"/>
  <c r="I595" i="108"/>
  <c r="I603" i="108"/>
  <c r="I3822" i="108"/>
  <c r="I3824" i="108"/>
  <c r="I617" i="108"/>
  <c r="I5384" i="108"/>
  <c r="I624" i="108"/>
  <c r="I3836" i="108"/>
  <c r="I645" i="108"/>
  <c r="I5415" i="108"/>
  <c r="I5417" i="108"/>
  <c r="I5420" i="108"/>
  <c r="I3781" i="108"/>
  <c r="I372" i="108"/>
  <c r="I563" i="108"/>
  <c r="I5322" i="108"/>
  <c r="I577" i="108"/>
  <c r="I583" i="108"/>
  <c r="I3826" i="108"/>
  <c r="I4702" i="108"/>
  <c r="I139" i="108"/>
  <c r="I5020" i="108"/>
  <c r="I340" i="108"/>
  <c r="I5092" i="108"/>
  <c r="I359" i="108"/>
  <c r="I375" i="108"/>
  <c r="I3814" i="108"/>
  <c r="I5586" i="108"/>
  <c r="I4895" i="108"/>
  <c r="I276" i="108"/>
  <c r="I5097" i="108"/>
  <c r="I530" i="108"/>
  <c r="I5328" i="108"/>
  <c r="I581" i="108"/>
  <c r="I611" i="108"/>
  <c r="I629" i="108"/>
  <c r="I4709" i="108"/>
  <c r="I4730" i="108"/>
  <c r="I5019" i="108"/>
  <c r="I5048" i="108"/>
  <c r="I5075" i="108"/>
  <c r="I5262" i="108"/>
  <c r="I5281" i="108"/>
  <c r="I5325" i="108"/>
  <c r="I5331" i="108"/>
  <c r="I3587" i="108"/>
  <c r="I5389" i="108"/>
  <c r="I3760" i="108"/>
  <c r="I4893" i="108"/>
  <c r="I4912" i="108"/>
  <c r="I4935" i="108"/>
  <c r="I182" i="108"/>
  <c r="I3643" i="108"/>
  <c r="I5002" i="108"/>
  <c r="I5047" i="108"/>
  <c r="I3778" i="108"/>
  <c r="I337" i="108"/>
  <c r="I5093" i="108"/>
  <c r="I360" i="108"/>
  <c r="I5115" i="108"/>
  <c r="I533" i="108"/>
  <c r="I546" i="108"/>
  <c r="I3649" i="108"/>
  <c r="I5326" i="108"/>
  <c r="I2832" i="108"/>
  <c r="I5367" i="108"/>
  <c r="I5383" i="108"/>
  <c r="I633" i="108"/>
  <c r="I634" i="108"/>
  <c r="I642" i="108"/>
  <c r="I2645" i="108"/>
  <c r="I2647" i="108"/>
  <c r="I3851" i="108"/>
  <c r="I724" i="108"/>
  <c r="I5505" i="108"/>
  <c r="I5568" i="108"/>
  <c r="I765" i="108"/>
  <c r="I777" i="108"/>
  <c r="I3867" i="108"/>
  <c r="I5748" i="108"/>
  <c r="I3912" i="108"/>
  <c r="I947" i="108"/>
  <c r="I5964" i="108"/>
  <c r="I6375" i="108"/>
  <c r="I6389" i="108"/>
  <c r="I5937" i="108"/>
  <c r="I6007" i="108"/>
  <c r="I6056" i="108"/>
  <c r="I6059" i="108"/>
  <c r="I3955" i="108"/>
  <c r="I3960" i="108"/>
  <c r="I3964" i="108"/>
  <c r="I2972" i="108"/>
  <c r="I1098" i="108"/>
  <c r="I6230" i="108"/>
  <c r="I1133" i="108"/>
  <c r="I2999" i="108"/>
  <c r="I638" i="108"/>
  <c r="I5409" i="108"/>
  <c r="I653" i="108"/>
  <c r="I5453" i="108"/>
  <c r="I693" i="108"/>
  <c r="I5475" i="108"/>
  <c r="I5476" i="108"/>
  <c r="I5483" i="108"/>
  <c r="I5500" i="108"/>
  <c r="I730" i="108"/>
  <c r="I5531" i="108"/>
  <c r="I5542" i="108"/>
  <c r="I5548" i="108"/>
  <c r="I5576" i="108"/>
  <c r="I5581" i="108"/>
  <c r="I795" i="108"/>
  <c r="I815" i="108"/>
  <c r="I5679" i="108"/>
  <c r="I5716" i="108"/>
  <c r="I5751" i="108"/>
  <c r="I860" i="108"/>
  <c r="I5788" i="108"/>
  <c r="I892" i="108"/>
  <c r="I3905" i="108"/>
  <c r="I5842" i="108"/>
  <c r="I5844" i="108"/>
  <c r="I5905" i="108"/>
  <c r="I5919" i="108"/>
  <c r="I5972" i="108"/>
  <c r="I5976" i="108"/>
  <c r="I2939" i="108"/>
  <c r="I3937" i="108"/>
  <c r="I1008" i="108"/>
  <c r="I6066" i="108"/>
  <c r="I1041" i="108"/>
  <c r="I6113" i="108"/>
  <c r="I3660" i="108"/>
  <c r="I6142" i="108"/>
  <c r="I1110" i="108"/>
  <c r="I4033" i="108"/>
  <c r="I1260" i="108"/>
  <c r="I644" i="108"/>
  <c r="I646" i="108"/>
  <c r="I671" i="108"/>
  <c r="I699" i="108"/>
  <c r="I708" i="108"/>
  <c r="I712" i="108"/>
  <c r="I5497" i="108"/>
  <c r="I3855" i="108"/>
  <c r="I737" i="108"/>
  <c r="I740" i="108"/>
  <c r="I5550" i="108"/>
  <c r="I779" i="108"/>
  <c r="I5606" i="108"/>
  <c r="I5632" i="108"/>
  <c r="I825" i="108"/>
  <c r="I3897" i="108"/>
  <c r="I2660" i="108"/>
  <c r="I967" i="108"/>
  <c r="I1034" i="108"/>
  <c r="I6466" i="108"/>
  <c r="I5424" i="108"/>
  <c r="I3845" i="108"/>
  <c r="I5477" i="108"/>
  <c r="I5584" i="108"/>
  <c r="I5597" i="108"/>
  <c r="I5626" i="108"/>
  <c r="I5674" i="108"/>
  <c r="I2876" i="108"/>
  <c r="I836" i="108"/>
  <c r="I3884" i="108"/>
  <c r="I3891" i="108"/>
  <c r="I2897" i="108"/>
  <c r="I5884" i="108"/>
  <c r="I5936" i="108"/>
  <c r="I990" i="108"/>
  <c r="I6020" i="108"/>
  <c r="I1032" i="108"/>
  <c r="I1107" i="108"/>
  <c r="I4015" i="108"/>
  <c r="I2988" i="108"/>
  <c r="I5729" i="108"/>
  <c r="I2658" i="108"/>
  <c r="I5952" i="108"/>
  <c r="I3000" i="108"/>
  <c r="I660" i="108"/>
  <c r="I663" i="108"/>
  <c r="I5438" i="108"/>
  <c r="I5445" i="108"/>
  <c r="I706" i="108"/>
  <c r="I5522" i="108"/>
  <c r="I5529" i="108"/>
  <c r="I5533" i="108"/>
  <c r="I743" i="108"/>
  <c r="I5546" i="108"/>
  <c r="I755" i="108"/>
  <c r="I5563" i="108"/>
  <c r="I773" i="108"/>
  <c r="I5580" i="108"/>
  <c r="I5600" i="108"/>
  <c r="I5800" i="108"/>
  <c r="I5986" i="108"/>
  <c r="I4672" i="108"/>
  <c r="A9" i="108"/>
  <c r="A4565" i="108" s="1"/>
  <c r="A4566" i="108" s="1"/>
  <c r="A4567" i="108" s="1"/>
  <c r="A4568" i="108" s="1"/>
  <c r="A4569" i="108" s="1"/>
  <c r="A4570" i="108" s="1"/>
  <c r="A4571" i="108" s="1"/>
  <c r="A4572" i="108" s="1"/>
  <c r="A4573" i="108" s="1"/>
  <c r="A4574" i="108" s="1"/>
  <c r="A4575" i="108" s="1"/>
  <c r="A4576" i="108" s="1"/>
  <c r="A4577" i="108" s="1"/>
  <c r="A4578" i="108" s="1"/>
  <c r="A4579" i="108" s="1"/>
  <c r="A4580" i="108" s="1"/>
  <c r="A4581" i="108" s="1"/>
  <c r="A4582" i="108" s="1"/>
  <c r="A4583" i="108" s="1"/>
  <c r="A4584" i="108" s="1"/>
  <c r="A4585" i="108" s="1"/>
  <c r="A4586" i="108" s="1"/>
  <c r="A4587" i="108" s="1"/>
  <c r="A4588" i="108" s="1"/>
  <c r="A10" i="108" s="1"/>
  <c r="A11" i="108" s="1"/>
  <c r="A4589" i="108" s="1"/>
  <c r="A4590" i="108" s="1"/>
  <c r="A4591" i="108" s="1"/>
  <c r="A12" i="108" s="1"/>
  <c r="A13" i="108" s="1"/>
  <c r="A14" i="108" s="1"/>
  <c r="A4592" i="108" s="1"/>
  <c r="A4593" i="108" s="1"/>
  <c r="A4594" i="108" s="1"/>
  <c r="A4595" i="108" s="1"/>
  <c r="A4596" i="108" s="1"/>
  <c r="A15" i="108" s="1"/>
  <c r="A4597" i="108" s="1"/>
  <c r="A4598" i="108" s="1"/>
  <c r="A16" i="108" s="1"/>
  <c r="A17" i="108" s="1"/>
  <c r="A18" i="108" s="1"/>
  <c r="A19" i="108" s="1"/>
  <c r="A4599" i="108" s="1"/>
  <c r="A20" i="108" s="1"/>
  <c r="A4600" i="108" s="1"/>
  <c r="A4601" i="108" s="1"/>
  <c r="A4602" i="108" s="1"/>
  <c r="A4603" i="108" s="1"/>
  <c r="A4604" i="108" s="1"/>
  <c r="A4605" i="108" s="1"/>
  <c r="A4606" i="108" s="1"/>
  <c r="A4607" i="108" s="1"/>
  <c r="A4608" i="108" s="1"/>
  <c r="A4609" i="108" s="1"/>
  <c r="A4610" i="108" s="1"/>
  <c r="A4611" i="108" s="1"/>
  <c r="A4612" i="108" s="1"/>
  <c r="A4613" i="108" s="1"/>
  <c r="A4614" i="108" s="1"/>
  <c r="A4615" i="108" s="1"/>
  <c r="A4616" i="108" s="1"/>
  <c r="A4617" i="108" s="1"/>
  <c r="A4618" i="108" s="1"/>
  <c r="A4619" i="108" s="1"/>
  <c r="A4620" i="108" s="1"/>
  <c r="A21" i="108" s="1"/>
  <c r="A22" i="108" s="1"/>
  <c r="A23" i="108" s="1"/>
  <c r="A24" i="108" s="1"/>
  <c r="A25" i="108" s="1"/>
  <c r="A4621" i="108" s="1"/>
  <c r="A4622" i="108" s="1"/>
  <c r="A4623" i="108" s="1"/>
  <c r="A4624" i="108" s="1"/>
  <c r="A4625" i="108" s="1"/>
  <c r="A4626" i="108" s="1"/>
  <c r="A26" i="108" s="1"/>
  <c r="A4627" i="108" s="1"/>
  <c r="A4628" i="108" s="1"/>
  <c r="A4629" i="108" s="1"/>
  <c r="A27" i="108" s="1"/>
  <c r="A4630" i="108" s="1"/>
  <c r="A28" i="108" s="1"/>
  <c r="A4631" i="108" s="1"/>
  <c r="A4632" i="108" s="1"/>
  <c r="A4633" i="108" s="1"/>
  <c r="A4634" i="108" s="1"/>
  <c r="A29" i="108" s="1"/>
  <c r="A4635" i="108" s="1"/>
  <c r="A4636" i="108" s="1"/>
  <c r="I126" i="108"/>
  <c r="I143" i="108"/>
  <c r="I4868" i="108"/>
  <c r="I4891" i="108"/>
  <c r="I224" i="108"/>
  <c r="I524" i="108"/>
  <c r="I5481" i="108"/>
  <c r="I5587" i="108"/>
  <c r="I4820" i="108"/>
  <c r="I4631" i="108"/>
  <c r="I180" i="108"/>
  <c r="I5009" i="108"/>
  <c r="I278" i="108"/>
  <c r="I523" i="108"/>
  <c r="I2840" i="108"/>
  <c r="I4847" i="108"/>
  <c r="I4875" i="108"/>
  <c r="I5527" i="108"/>
  <c r="I4620" i="108"/>
  <c r="I4684" i="108"/>
  <c r="I101" i="108"/>
  <c r="I106" i="108"/>
  <c r="I122" i="108"/>
  <c r="I4840" i="108"/>
  <c r="I4978" i="108"/>
  <c r="I2829" i="108"/>
  <c r="I5551" i="108"/>
  <c r="I252" i="108"/>
  <c r="I52" i="108"/>
  <c r="I132" i="108"/>
  <c r="I153" i="108"/>
  <c r="I163" i="108"/>
  <c r="I184" i="108"/>
  <c r="I192" i="108"/>
  <c r="I322" i="108"/>
  <c r="I4560" i="108"/>
  <c r="I4564" i="108"/>
  <c r="I4596" i="108"/>
  <c r="I49" i="108"/>
  <c r="I4925" i="108"/>
  <c r="I552" i="108"/>
  <c r="I215" i="108"/>
  <c r="I247" i="108"/>
  <c r="I355" i="108"/>
  <c r="I5340" i="108"/>
  <c r="I600" i="108"/>
  <c r="I659" i="108"/>
  <c r="I675" i="108"/>
  <c r="I5515" i="108"/>
  <c r="I745" i="108"/>
  <c r="I5561" i="108"/>
  <c r="I2651" i="108"/>
  <c r="I3874" i="108"/>
  <c r="I5863" i="108"/>
  <c r="I5881" i="108"/>
  <c r="I4587" i="108"/>
  <c r="I4632" i="108"/>
  <c r="I4670" i="108"/>
  <c r="I4727" i="108"/>
  <c r="I129" i="108"/>
  <c r="I5023" i="108"/>
  <c r="I268" i="108"/>
  <c r="I273" i="108"/>
  <c r="I284" i="108"/>
  <c r="I302" i="108"/>
  <c r="I5061" i="108"/>
  <c r="I365" i="108"/>
  <c r="I5133" i="108"/>
  <c r="I400" i="108"/>
  <c r="I5140" i="108"/>
  <c r="I405" i="108"/>
  <c r="I408" i="108"/>
  <c r="I410" i="108"/>
  <c r="I5169" i="108"/>
  <c r="I3789" i="108"/>
  <c r="I5182" i="108"/>
  <c r="I436" i="108"/>
  <c r="I3583" i="108"/>
  <c r="I452" i="108"/>
  <c r="I3794" i="108"/>
  <c r="I462" i="108"/>
  <c r="I473" i="108"/>
  <c r="I3796" i="108"/>
  <c r="I5216" i="108"/>
  <c r="I486" i="108"/>
  <c r="I504" i="108"/>
  <c r="I507" i="108"/>
  <c r="I3805" i="108"/>
  <c r="I5255" i="108"/>
  <c r="I529" i="108"/>
  <c r="I5303" i="108"/>
  <c r="I3812" i="108"/>
  <c r="I568" i="108"/>
  <c r="I579" i="108"/>
  <c r="I5345" i="108"/>
  <c r="I597" i="108"/>
  <c r="I3820" i="108"/>
  <c r="I5386" i="108"/>
  <c r="I656" i="108"/>
  <c r="I5427" i="108"/>
  <c r="I685" i="108"/>
  <c r="I695" i="108"/>
  <c r="I702" i="108"/>
  <c r="I5482" i="108"/>
  <c r="I720" i="108"/>
  <c r="I728" i="108"/>
  <c r="I3596" i="108"/>
  <c r="I5540" i="108"/>
  <c r="I748" i="108"/>
  <c r="I3858" i="108"/>
  <c r="I5566" i="108"/>
  <c r="I769" i="108"/>
  <c r="I2858" i="108"/>
  <c r="I2861" i="108"/>
  <c r="I791" i="108"/>
  <c r="I812" i="108"/>
  <c r="I5806" i="108"/>
  <c r="I2922" i="108"/>
  <c r="I956" i="108"/>
  <c r="I2965" i="108"/>
  <c r="I6167" i="108"/>
  <c r="I2977" i="108"/>
  <c r="I1140" i="108"/>
  <c r="I295" i="108"/>
  <c r="I2849" i="108"/>
  <c r="I5487" i="108"/>
  <c r="I5530" i="108"/>
  <c r="I5763" i="108"/>
  <c r="I935" i="108"/>
  <c r="I6391" i="108"/>
  <c r="I20" i="108"/>
  <c r="I4624" i="108"/>
  <c r="I4642" i="108"/>
  <c r="I4644" i="108"/>
  <c r="I4700" i="108"/>
  <c r="I5018" i="108"/>
  <c r="I5022" i="108"/>
  <c r="I5026" i="108"/>
  <c r="I289" i="108"/>
  <c r="I343" i="108"/>
  <c r="I347" i="108"/>
  <c r="I5085" i="108"/>
  <c r="I371" i="108"/>
  <c r="I378" i="108"/>
  <c r="I381" i="108"/>
  <c r="I3828" i="108"/>
  <c r="I2839" i="108"/>
  <c r="I632" i="108"/>
  <c r="I3590" i="108"/>
  <c r="I2845" i="108"/>
  <c r="I683" i="108"/>
  <c r="I711" i="108"/>
  <c r="I731" i="108"/>
  <c r="I754" i="108"/>
  <c r="I3863" i="108"/>
  <c r="I3892" i="108"/>
  <c r="I2666" i="108"/>
  <c r="I1022" i="108"/>
  <c r="I315" i="108"/>
  <c r="I330" i="108"/>
  <c r="I339" i="108"/>
  <c r="I5117" i="108"/>
  <c r="I5308" i="108"/>
  <c r="I574" i="108"/>
  <c r="I593" i="108"/>
  <c r="I619" i="108"/>
  <c r="I5430" i="108"/>
  <c r="I680" i="108"/>
  <c r="I5460" i="108"/>
  <c r="I2853" i="108"/>
  <c r="I3852" i="108"/>
  <c r="I2856" i="108"/>
  <c r="I4603" i="108"/>
  <c r="I4607" i="108"/>
  <c r="I4633" i="108"/>
  <c r="I4675" i="108"/>
  <c r="I4679" i="108"/>
  <c r="I69" i="108"/>
  <c r="I72" i="108"/>
  <c r="I4905" i="108"/>
  <c r="I5024" i="108"/>
  <c r="I261" i="108"/>
  <c r="I314" i="108"/>
  <c r="I560" i="108"/>
  <c r="I5333" i="108"/>
  <c r="I5380" i="108"/>
  <c r="I630" i="108"/>
  <c r="I697" i="108"/>
  <c r="I2852" i="108"/>
  <c r="I5595" i="108"/>
  <c r="I5857" i="108"/>
  <c r="I917" i="108"/>
  <c r="I6165" i="108"/>
  <c r="I1114" i="108"/>
  <c r="I6258" i="108"/>
  <c r="I1161" i="108"/>
  <c r="I249" i="108"/>
  <c r="I750" i="108"/>
  <c r="I5574" i="108"/>
  <c r="I775" i="108"/>
  <c r="I2878" i="108"/>
  <c r="I5798" i="108"/>
  <c r="I3949" i="108"/>
  <c r="I382" i="108"/>
  <c r="I558" i="108"/>
  <c r="I5323" i="108"/>
  <c r="I5397" i="108"/>
  <c r="I673" i="108"/>
  <c r="I718" i="108"/>
  <c r="I843" i="108"/>
  <c r="I5892" i="108"/>
  <c r="I5954" i="108"/>
  <c r="I1102" i="108"/>
  <c r="I1141" i="108"/>
  <c r="I6418" i="108"/>
  <c r="I1378" i="108"/>
  <c r="I208" i="108"/>
  <c r="I3782" i="108"/>
  <c r="I5366" i="108"/>
  <c r="I2727" i="108"/>
  <c r="I5474" i="108"/>
  <c r="I3866" i="108"/>
  <c r="I5725" i="108"/>
  <c r="I4552" i="108"/>
  <c r="I4556" i="108"/>
  <c r="I2785" i="108"/>
  <c r="I4668" i="108"/>
  <c r="I70" i="108"/>
  <c r="I103" i="108"/>
  <c r="I259" i="108"/>
  <c r="I5031" i="108"/>
  <c r="I274" i="108"/>
  <c r="I321" i="108"/>
  <c r="I5094" i="108"/>
  <c r="I5098" i="108"/>
  <c r="I2820" i="108"/>
  <c r="I5279" i="108"/>
  <c r="I545" i="108"/>
  <c r="I5355" i="108"/>
  <c r="I5391" i="108"/>
  <c r="I643" i="108"/>
  <c r="I5411" i="108"/>
  <c r="I2646" i="108"/>
  <c r="I682" i="108"/>
  <c r="I5462" i="108"/>
  <c r="I2850" i="108"/>
  <c r="I5488" i="108"/>
  <c r="I5494" i="108"/>
  <c r="I742" i="108"/>
  <c r="I5532" i="108"/>
  <c r="I752" i="108"/>
  <c r="I763" i="108"/>
  <c r="I3862" i="108"/>
  <c r="I5582" i="108"/>
  <c r="I5590" i="108"/>
  <c r="I811" i="108"/>
  <c r="I5735" i="108"/>
  <c r="I1016" i="108"/>
  <c r="I3980" i="108"/>
  <c r="I4014" i="108"/>
  <c r="I6357" i="108"/>
  <c r="I6433" i="108"/>
  <c r="I554" i="108"/>
  <c r="I2843" i="108"/>
  <c r="I3841" i="108"/>
  <c r="I5526" i="108"/>
  <c r="I5572" i="108"/>
  <c r="I781" i="108"/>
  <c r="I2919" i="108"/>
  <c r="I2924" i="108"/>
  <c r="I6127" i="108"/>
  <c r="I6220" i="108"/>
  <c r="H8893" i="108"/>
  <c r="I8893" i="108" s="1"/>
  <c r="H4536" i="108"/>
  <c r="I4536" i="108" s="1"/>
  <c r="H8874" i="108"/>
  <c r="I8874" i="108" s="1"/>
  <c r="H8862" i="108"/>
  <c r="I8862" i="108" s="1"/>
  <c r="H8850" i="108"/>
  <c r="I8850" i="108" s="1"/>
  <c r="H2623" i="108"/>
  <c r="I2623" i="108" s="1"/>
  <c r="H2618" i="108"/>
  <c r="I2618" i="108" s="1"/>
  <c r="H4528" i="108"/>
  <c r="I4528" i="108" s="1"/>
  <c r="H8818" i="108"/>
  <c r="I8818" i="108" s="1"/>
  <c r="H8810" i="108"/>
  <c r="I8810" i="108" s="1"/>
  <c r="H8801" i="108"/>
  <c r="I8801" i="108" s="1"/>
  <c r="H8791" i="108"/>
  <c r="I8791" i="108" s="1"/>
  <c r="H2593" i="108"/>
  <c r="I2593" i="108" s="1"/>
  <c r="H8784" i="108"/>
  <c r="I8784" i="108" s="1"/>
  <c r="H8783" i="108"/>
  <c r="I8783" i="108" s="1"/>
  <c r="H2582" i="108"/>
  <c r="I2582" i="108" s="1"/>
  <c r="H8778" i="108"/>
  <c r="I8778" i="108" s="1"/>
  <c r="H2722" i="108"/>
  <c r="I2722" i="108" s="1"/>
  <c r="H2577" i="108"/>
  <c r="I2577" i="108" s="1"/>
  <c r="H4518" i="108"/>
  <c r="H8761" i="108"/>
  <c r="I8761" i="108" s="1"/>
  <c r="H2567" i="108"/>
  <c r="H8756" i="108"/>
  <c r="I8756" i="108" s="1"/>
  <c r="H2559" i="108"/>
  <c r="I2559" i="108" s="1"/>
  <c r="H8750" i="108"/>
  <c r="I8750" i="108" s="1"/>
  <c r="H8746" i="108"/>
  <c r="I8746" i="108" s="1"/>
  <c r="H4511" i="108"/>
  <c r="I4511" i="108" s="1"/>
  <c r="H4510" i="108"/>
  <c r="I4510" i="108" s="1"/>
  <c r="H2549" i="108"/>
  <c r="I2549" i="108" s="1"/>
  <c r="H8731" i="108"/>
  <c r="I8731" i="108" s="1"/>
  <c r="H8729" i="108"/>
  <c r="I8729" i="108" s="1"/>
  <c r="H2540" i="108"/>
  <c r="I2540" i="108" s="1"/>
  <c r="H8718" i="108"/>
  <c r="I8718" i="108" s="1"/>
  <c r="H3554" i="108"/>
  <c r="I3554" i="108" s="1"/>
  <c r="H8707" i="108"/>
  <c r="I8707" i="108" s="1"/>
  <c r="H3552" i="108"/>
  <c r="H8692" i="108"/>
  <c r="I8692" i="108" s="1"/>
  <c r="H8690" i="108"/>
  <c r="I8690" i="108" s="1"/>
  <c r="H8689" i="108"/>
  <c r="I8689" i="108" s="1"/>
  <c r="H2527" i="108"/>
  <c r="I2527" i="108" s="1"/>
  <c r="H2526" i="108"/>
  <c r="I2526" i="108" s="1"/>
  <c r="H2522" i="108"/>
  <c r="I2522" i="108" s="1"/>
  <c r="H4503" i="108"/>
  <c r="I4503" i="108" s="1"/>
  <c r="H2518" i="108"/>
  <c r="I2518" i="108" s="1"/>
  <c r="H8673" i="108"/>
  <c r="I8673" i="108" s="1"/>
  <c r="H8665" i="108"/>
  <c r="I8665" i="108" s="1"/>
  <c r="H3541" i="108"/>
  <c r="I3541" i="108" s="1"/>
  <c r="H8653" i="108"/>
  <c r="I8653" i="108" s="1"/>
  <c r="H4497" i="108"/>
  <c r="I4497" i="108" s="1"/>
  <c r="H8645" i="108"/>
  <c r="I8645" i="108" s="1"/>
  <c r="H8642" i="108"/>
  <c r="I8642" i="108" s="1"/>
  <c r="H8638" i="108"/>
  <c r="H3538" i="108"/>
  <c r="I3538" i="108" s="1"/>
  <c r="H8630" i="108"/>
  <c r="I8630" i="108" s="1"/>
  <c r="H4495" i="108"/>
  <c r="I4495" i="108" s="1"/>
  <c r="H8618" i="108"/>
  <c r="I8618" i="108" s="1"/>
  <c r="H2486" i="108"/>
  <c r="I2486" i="108" s="1"/>
  <c r="H8612" i="108"/>
  <c r="I8612" i="108" s="1"/>
  <c r="H2484" i="108"/>
  <c r="I2484" i="108" s="1"/>
  <c r="H8604" i="108"/>
  <c r="I8604" i="108" s="1"/>
  <c r="H8601" i="108"/>
  <c r="I8601" i="108" s="1"/>
  <c r="H8598" i="108"/>
  <c r="I8598" i="108" s="1"/>
  <c r="H8595" i="108"/>
  <c r="I8595" i="108" s="1"/>
  <c r="H8889" i="108"/>
  <c r="I8889" i="108" s="1"/>
  <c r="H8882" i="108"/>
  <c r="I8882" i="108" s="1"/>
  <c r="H8869" i="108"/>
  <c r="I8869" i="108" s="1"/>
  <c r="H8858" i="108"/>
  <c r="I8858" i="108" s="1"/>
  <c r="H8847" i="108"/>
  <c r="I8847" i="108" s="1"/>
  <c r="H8841" i="108"/>
  <c r="I8841" i="108" s="1"/>
  <c r="H2616" i="108"/>
  <c r="I2616" i="108" s="1"/>
  <c r="H8823" i="108"/>
  <c r="I8823" i="108" s="1"/>
  <c r="H8813" i="108"/>
  <c r="I8813" i="108" s="1"/>
  <c r="H8807" i="108"/>
  <c r="H8797" i="108"/>
  <c r="I8797" i="108" s="1"/>
  <c r="H2597" i="108"/>
  <c r="I2597" i="108" s="1"/>
  <c r="H3568" i="108"/>
  <c r="I3568" i="108" s="1"/>
  <c r="H2589" i="108"/>
  <c r="H8786" i="108"/>
  <c r="I8786" i="108" s="1"/>
  <c r="H8780" i="108"/>
  <c r="H2585" i="108"/>
  <c r="I2585" i="108" s="1"/>
  <c r="H2580" i="108"/>
  <c r="H2579" i="108"/>
  <c r="I2579" i="108" s="1"/>
  <c r="H2575" i="108"/>
  <c r="I2575" i="108" s="1"/>
  <c r="H2574" i="108"/>
  <c r="I2574" i="108" s="1"/>
  <c r="H2571" i="108"/>
  <c r="I2571" i="108" s="1"/>
  <c r="H2569" i="108"/>
  <c r="I2569" i="108" s="1"/>
  <c r="H8753" i="108"/>
  <c r="I8753" i="108" s="1"/>
  <c r="H2560" i="108"/>
  <c r="I2560" i="108" s="1"/>
  <c r="H4513" i="108"/>
  <c r="I4513" i="108" s="1"/>
  <c r="H8747" i="108"/>
  <c r="I8747" i="108" s="1"/>
  <c r="H2551" i="108"/>
  <c r="I2551" i="108" s="1"/>
  <c r="H2550" i="108"/>
  <c r="I2550" i="108" s="1"/>
  <c r="H8734" i="108"/>
  <c r="I8734" i="108" s="1"/>
  <c r="H8733" i="108"/>
  <c r="I8733" i="108" s="1"/>
  <c r="H2542" i="108"/>
  <c r="I2542" i="108" s="1"/>
  <c r="H8721" i="108"/>
  <c r="I8721" i="108" s="1"/>
  <c r="H8713" i="108"/>
  <c r="I8713" i="108" s="1"/>
  <c r="H8711" i="108"/>
  <c r="I8711" i="108" s="1"/>
  <c r="H4507" i="108"/>
  <c r="I4507" i="108" s="1"/>
  <c r="H2536" i="108"/>
  <c r="I2536" i="108" s="1"/>
  <c r="H8695" i="108"/>
  <c r="I8695" i="108" s="1"/>
  <c r="H2532" i="108"/>
  <c r="I2532" i="108" s="1"/>
  <c r="H2781" i="108"/>
  <c r="I2781" i="108" s="1"/>
  <c r="H8685" i="108"/>
  <c r="I8685" i="108" s="1"/>
  <c r="H3545" i="108"/>
  <c r="I3545" i="108" s="1"/>
  <c r="H8678" i="108"/>
  <c r="I8678" i="108" s="1"/>
  <c r="H8677" i="108"/>
  <c r="I8677" i="108" s="1"/>
  <c r="H8669" i="108"/>
  <c r="I8669" i="108" s="1"/>
  <c r="H8667" i="108"/>
  <c r="I8667" i="108" s="1"/>
  <c r="H8660" i="108"/>
  <c r="I8660" i="108" s="1"/>
  <c r="H2512" i="108"/>
  <c r="I2512" i="108" s="1"/>
  <c r="H8657" i="108"/>
  <c r="I8657" i="108" s="1"/>
  <c r="H8648" i="108"/>
  <c r="I8648" i="108" s="1"/>
  <c r="H8647" i="108"/>
  <c r="I8647" i="108" s="1"/>
  <c r="H3539" i="108"/>
  <c r="I3539" i="108" s="1"/>
  <c r="H8640" i="108"/>
  <c r="I8640" i="108" s="1"/>
  <c r="H8633" i="108"/>
  <c r="H2495" i="108"/>
  <c r="I2495" i="108" s="1"/>
  <c r="H8887" i="108"/>
  <c r="I8887" i="108" s="1"/>
  <c r="H8877" i="108"/>
  <c r="I8877" i="108" s="1"/>
  <c r="H8864" i="108"/>
  <c r="I8864" i="108" s="1"/>
  <c r="H8853" i="108"/>
  <c r="I8853" i="108" s="1"/>
  <c r="H2625" i="108"/>
  <c r="I2625" i="108" s="1"/>
  <c r="H4529" i="108"/>
  <c r="I4529" i="108" s="1"/>
  <c r="H8829" i="108"/>
  <c r="I8829" i="108" s="1"/>
  <c r="H4527" i="108"/>
  <c r="I4527" i="108" s="1"/>
  <c r="H2606" i="108"/>
  <c r="I2606" i="108" s="1"/>
  <c r="H2600" i="108"/>
  <c r="I2600" i="108" s="1"/>
  <c r="H8795" i="108"/>
  <c r="I8795" i="108" s="1"/>
  <c r="H3567" i="108"/>
  <c r="I3567" i="108" s="1"/>
  <c r="H2591" i="108"/>
  <c r="I2591" i="108" s="1"/>
  <c r="H8782" i="108"/>
  <c r="H4521" i="108"/>
  <c r="I4521" i="108" s="1"/>
  <c r="H8777" i="108"/>
  <c r="I8777" i="108" s="1"/>
  <c r="H8775" i="108"/>
  <c r="I8775" i="108" s="1"/>
  <c r="H2576" i="108"/>
  <c r="I2576" i="108" s="1"/>
  <c r="H8767" i="108"/>
  <c r="I8767" i="108" s="1"/>
  <c r="H3752" i="108"/>
  <c r="I3752" i="108" s="1"/>
  <c r="H8760" i="108"/>
  <c r="I8760" i="108" s="1"/>
  <c r="H8755" i="108"/>
  <c r="H2563" i="108"/>
  <c r="I2563" i="108" s="1"/>
  <c r="H4515" i="108"/>
  <c r="I4515" i="108" s="1"/>
  <c r="H2556" i="108"/>
  <c r="I2556" i="108" s="1"/>
  <c r="H2554" i="108"/>
  <c r="I2554" i="108" s="1"/>
  <c r="H8744" i="108"/>
  <c r="I8744" i="108" s="1"/>
  <c r="H2720" i="108"/>
  <c r="I2720" i="108" s="1"/>
  <c r="H8736" i="108"/>
  <c r="I8736" i="108" s="1"/>
  <c r="H8728" i="108"/>
  <c r="H8726" i="108"/>
  <c r="I8726" i="108" s="1"/>
  <c r="H2538" i="108"/>
  <c r="I2538" i="108" s="1"/>
  <c r="H8716" i="108"/>
  <c r="I8716" i="108" s="1"/>
  <c r="H8706" i="108"/>
  <c r="I8706" i="108" s="1"/>
  <c r="H8703" i="108"/>
  <c r="I8703" i="108" s="1"/>
  <c r="H8698" i="108"/>
  <c r="I8698" i="108" s="1"/>
  <c r="H3749" i="108"/>
  <c r="I3749" i="108" s="1"/>
  <c r="H4506" i="108"/>
  <c r="H8688" i="108"/>
  <c r="I8688" i="108" s="1"/>
  <c r="H8687" i="108"/>
  <c r="I8687" i="108" s="1"/>
  <c r="H2718" i="108"/>
  <c r="I2718" i="108" s="1"/>
  <c r="H8680" i="108"/>
  <c r="I8680" i="108" s="1"/>
  <c r="H8672" i="108"/>
  <c r="I8672" i="108" s="1"/>
  <c r="H3542" i="108"/>
  <c r="I3542" i="108" s="1"/>
  <c r="H8663" i="108"/>
  <c r="I8663" i="108" s="1"/>
  <c r="H2515" i="108"/>
  <c r="I2515" i="108" s="1"/>
  <c r="H8654" i="108"/>
  <c r="I8654" i="108" s="1"/>
  <c r="H8652" i="108"/>
  <c r="I8652" i="108" s="1"/>
  <c r="H8644" i="108"/>
  <c r="I8644" i="108" s="1"/>
  <c r="H2503" i="108"/>
  <c r="I2503" i="108" s="1"/>
  <c r="H8637" i="108"/>
  <c r="I8637" i="108" s="1"/>
  <c r="H2498" i="108"/>
  <c r="I2498" i="108" s="1"/>
  <c r="H8629" i="108"/>
  <c r="I8629" i="108" s="1"/>
  <c r="H3537" i="108"/>
  <c r="I3537" i="108" s="1"/>
  <c r="H2490" i="108"/>
  <c r="I2490" i="108" s="1"/>
  <c r="H8617" i="108"/>
  <c r="I8617" i="108" s="1"/>
  <c r="H8615" i="108"/>
  <c r="I8615" i="108" s="1"/>
  <c r="H2483" i="108"/>
  <c r="I2483" i="108" s="1"/>
  <c r="H2481" i="108"/>
  <c r="H8603" i="108"/>
  <c r="I8603" i="108" s="1"/>
  <c r="H2476" i="108"/>
  <c r="I2476" i="108" s="1"/>
  <c r="H8597" i="108"/>
  <c r="I8597" i="108" s="1"/>
  <c r="H8892" i="108"/>
  <c r="I8892" i="108" s="1"/>
  <c r="H8884" i="108"/>
  <c r="I8884" i="108" s="1"/>
  <c r="H8873" i="108"/>
  <c r="I8873" i="108" s="1"/>
  <c r="H8860" i="108"/>
  <c r="I8860" i="108" s="1"/>
  <c r="H3578" i="108"/>
  <c r="I3578" i="108" s="1"/>
  <c r="H4530" i="108"/>
  <c r="I4530" i="108" s="1"/>
  <c r="H2617" i="108"/>
  <c r="I2617" i="108" s="1"/>
  <c r="H8824" i="108"/>
  <c r="I8824" i="108" s="1"/>
  <c r="H3573" i="108"/>
  <c r="I3573" i="108" s="1"/>
  <c r="H3570" i="108"/>
  <c r="I3570" i="108" s="1"/>
  <c r="H8799" i="108"/>
  <c r="I8799" i="108" s="1"/>
  <c r="H2598" i="108"/>
  <c r="I2598" i="108" s="1"/>
  <c r="H2595" i="108"/>
  <c r="H8790" i="108"/>
  <c r="I8790" i="108" s="1"/>
  <c r="H2588" i="108"/>
  <c r="I2588" i="108" s="1"/>
  <c r="H4523" i="108"/>
  <c r="I4523" i="108" s="1"/>
  <c r="H2584" i="108"/>
  <c r="I2584" i="108" s="1"/>
  <c r="H4520" i="108"/>
  <c r="I4520" i="108" s="1"/>
  <c r="H8770" i="108"/>
  <c r="I8770" i="108" s="1"/>
  <c r="H3563" i="108"/>
  <c r="I3563" i="108" s="1"/>
  <c r="H3561" i="108"/>
  <c r="I3561" i="108" s="1"/>
  <c r="H2783" i="108"/>
  <c r="I2783" i="108" s="1"/>
  <c r="H2568" i="108"/>
  <c r="I2568" i="108" s="1"/>
  <c r="H2566" i="108"/>
  <c r="I2566" i="108" s="1"/>
  <c r="H8752" i="108"/>
  <c r="I8752" i="108" s="1"/>
  <c r="H2558" i="108"/>
  <c r="I2558" i="108" s="1"/>
  <c r="H3751" i="108"/>
  <c r="I3751" i="108" s="1"/>
  <c r="H8745" i="108"/>
  <c r="I8745" i="108" s="1"/>
  <c r="H8741" i="108"/>
  <c r="I8741" i="108" s="1"/>
  <c r="H8740" i="108"/>
  <c r="I8740" i="108" s="1"/>
  <c r="H2545" i="108"/>
  <c r="I2545" i="108" s="1"/>
  <c r="H2544" i="108"/>
  <c r="I2544" i="108" s="1"/>
  <c r="H8720" i="108"/>
  <c r="I8720" i="108" s="1"/>
  <c r="H2539" i="108"/>
  <c r="I2539" i="108" s="1"/>
  <c r="H4508" i="108"/>
  <c r="I4508" i="108" s="1"/>
  <c r="H8709" i="108"/>
  <c r="I8709" i="108" s="1"/>
  <c r="H2535" i="108"/>
  <c r="I2535" i="108" s="1"/>
  <c r="H2534" i="108"/>
  <c r="I2534" i="108" s="1"/>
  <c r="H3551" i="108"/>
  <c r="I3551" i="108" s="1"/>
  <c r="H8693" i="108"/>
  <c r="H2530" i="108"/>
  <c r="I2530" i="108" s="1"/>
  <c r="H3548" i="108"/>
  <c r="I3548" i="108" s="1"/>
  <c r="H8684" i="108"/>
  <c r="I8684" i="108" s="1"/>
  <c r="H8683" i="108"/>
  <c r="I8683" i="108" s="1"/>
  <c r="H8676" i="108"/>
  <c r="I8676" i="108" s="1"/>
  <c r="H4501" i="108"/>
  <c r="I4501" i="108" s="1"/>
  <c r="H8666" i="108"/>
  <c r="I8666" i="108" s="1"/>
  <c r="H2516" i="108"/>
  <c r="I2516" i="108" s="1"/>
  <c r="H8658" i="108"/>
  <c r="I8658" i="108" s="1"/>
  <c r="H2510" i="108"/>
  <c r="I2510" i="108" s="1"/>
  <c r="H8650" i="108"/>
  <c r="I8650" i="108" s="1"/>
  <c r="H3747" i="108"/>
  <c r="I3747" i="108" s="1"/>
  <c r="H2501" i="108"/>
  <c r="I2501" i="108" s="1"/>
  <c r="H8639" i="108"/>
  <c r="I8639" i="108" s="1"/>
  <c r="H2496" i="108"/>
  <c r="I2496" i="108" s="1"/>
  <c r="H2494" i="108"/>
  <c r="I2494" i="108" s="1"/>
  <c r="H4494" i="108"/>
  <c r="I4494" i="108" s="1"/>
  <c r="H2491" i="108"/>
  <c r="I2491" i="108" s="1"/>
  <c r="H8620" i="108"/>
  <c r="I8620" i="108" s="1"/>
  <c r="H3535" i="108"/>
  <c r="I3535" i="108" s="1"/>
  <c r="H8611" i="108"/>
  <c r="I8611" i="108" s="1"/>
  <c r="H3534" i="108"/>
  <c r="I3534" i="108" s="1"/>
  <c r="H2474" i="108"/>
  <c r="I2474" i="108" s="1"/>
  <c r="H3533" i="108"/>
  <c r="I3533" i="108" s="1"/>
  <c r="H8886" i="108"/>
  <c r="I8886" i="108" s="1"/>
  <c r="H8875" i="108"/>
  <c r="I8875" i="108" s="1"/>
  <c r="H8863" i="108"/>
  <c r="I8863" i="108" s="1"/>
  <c r="H8852" i="108"/>
  <c r="I8852" i="108" s="1"/>
  <c r="H4531" i="108"/>
  <c r="I4531" i="108" s="1"/>
  <c r="H2619" i="108"/>
  <c r="I2619" i="108" s="1"/>
  <c r="H8827" i="108"/>
  <c r="I8827" i="108" s="1"/>
  <c r="H8819" i="108"/>
  <c r="H2605" i="108"/>
  <c r="H8803" i="108"/>
  <c r="I8803" i="108" s="1"/>
  <c r="H8796" i="108"/>
  <c r="I8796" i="108" s="1"/>
  <c r="H2594" i="108"/>
  <c r="I2594" i="108" s="1"/>
  <c r="H2592" i="108"/>
  <c r="I2592" i="108" s="1"/>
  <c r="H4522" i="108"/>
  <c r="I4522" i="108" s="1"/>
  <c r="H2587" i="108"/>
  <c r="I2587" i="108" s="1"/>
  <c r="H8779" i="108"/>
  <c r="H2581" i="108"/>
  <c r="I2581" i="108" s="1"/>
  <c r="H2578" i="108"/>
  <c r="I2578" i="108" s="1"/>
  <c r="H8768" i="108"/>
  <c r="I8768" i="108" s="1"/>
  <c r="H8762" i="108"/>
  <c r="I8762" i="108" s="1"/>
  <c r="H4517" i="108"/>
  <c r="I4517" i="108" s="1"/>
  <c r="H8757" i="108"/>
  <c r="I8757" i="108" s="1"/>
  <c r="H2565" i="108"/>
  <c r="I2565" i="108" s="1"/>
  <c r="H4516" i="108"/>
  <c r="H8749" i="108"/>
  <c r="I8749" i="108" s="1"/>
  <c r="H3558" i="108"/>
  <c r="I3558" i="108" s="1"/>
  <c r="H3557" i="108"/>
  <c r="I3557" i="108" s="1"/>
  <c r="H8739" i="108"/>
  <c r="I8739" i="108" s="1"/>
  <c r="H8738" i="108"/>
  <c r="I8738" i="108" s="1"/>
  <c r="H8730" i="108"/>
  <c r="I8730" i="108" s="1"/>
  <c r="H8727" i="108"/>
  <c r="I8727" i="108" s="1"/>
  <c r="H8719" i="108"/>
  <c r="I8719" i="108" s="1"/>
  <c r="H8717" i="108"/>
  <c r="I8717" i="108" s="1"/>
  <c r="H8708" i="108"/>
  <c r="I8708" i="108" s="1"/>
  <c r="H8705" i="108"/>
  <c r="I8705" i="108" s="1"/>
  <c r="H2719" i="108"/>
  <c r="I2719" i="108" s="1"/>
  <c r="H2533" i="108"/>
  <c r="H8691" i="108"/>
  <c r="I8691" i="108" s="1"/>
  <c r="H4505" i="108"/>
  <c r="I4505" i="108" s="1"/>
  <c r="H3547" i="108"/>
  <c r="I3547" i="108" s="1"/>
  <c r="H8682" i="108"/>
  <c r="I8682" i="108" s="1"/>
  <c r="H2521" i="108"/>
  <c r="I2521" i="108" s="1"/>
  <c r="H8674" i="108"/>
  <c r="I8674" i="108" s="1"/>
  <c r="H3544" i="108"/>
  <c r="I3544" i="108" s="1"/>
  <c r="H8664" i="108"/>
  <c r="I8664" i="108" s="1"/>
  <c r="H3540" i="108"/>
  <c r="I3540" i="108" s="1"/>
  <c r="H2511" i="108"/>
  <c r="I2511" i="108" s="1"/>
  <c r="H8656" i="108"/>
  <c r="I8656" i="108" s="1"/>
  <c r="H8649" i="108"/>
  <c r="I8649" i="108" s="1"/>
  <c r="H2507" i="108"/>
  <c r="I2507" i="108" s="1"/>
  <c r="H8641" i="108"/>
  <c r="I8641" i="108" s="1"/>
  <c r="H2717" i="108"/>
  <c r="I2717" i="108" s="1"/>
  <c r="H8632" i="108"/>
  <c r="I8632" i="108" s="1"/>
  <c r="H8631" i="108"/>
  <c r="I8631" i="108" s="1"/>
  <c r="H8625" i="108"/>
  <c r="I8625" i="108" s="1"/>
  <c r="H8623" i="108"/>
  <c r="I8623" i="108" s="1"/>
  <c r="H8619" i="108"/>
  <c r="I8619" i="108" s="1"/>
  <c r="H8610" i="108"/>
  <c r="I8610" i="108" s="1"/>
  <c r="H2480" i="108"/>
  <c r="I2480" i="108" s="1"/>
  <c r="H2477" i="108"/>
  <c r="I2477" i="108" s="1"/>
  <c r="H8594" i="108"/>
  <c r="H8848" i="108"/>
  <c r="I8848" i="108" s="1"/>
  <c r="H2784" i="108"/>
  <c r="I2784" i="108" s="1"/>
  <c r="H8840" i="108"/>
  <c r="I8840" i="108" s="1"/>
  <c r="H3753" i="108"/>
  <c r="H8785" i="108"/>
  <c r="I8785" i="108" s="1"/>
  <c r="H3565" i="108"/>
  <c r="I3565" i="108" s="1"/>
  <c r="H2573" i="108"/>
  <c r="I2573" i="108" s="1"/>
  <c r="H2570" i="108"/>
  <c r="I2570" i="108" s="1"/>
  <c r="H2721" i="108"/>
  <c r="I2721" i="108" s="1"/>
  <c r="H2553" i="108"/>
  <c r="I2553" i="108" s="1"/>
  <c r="H8732" i="108"/>
  <c r="I8732" i="108" s="1"/>
  <c r="H8724" i="108"/>
  <c r="I8724" i="108" s="1"/>
  <c r="H8699" i="108"/>
  <c r="I8699" i="108" s="1"/>
  <c r="H3546" i="108"/>
  <c r="I3546" i="108" s="1"/>
  <c r="H8681" i="108"/>
  <c r="I8681" i="108" s="1"/>
  <c r="H4500" i="108"/>
  <c r="I4500" i="108" s="1"/>
  <c r="H2514" i="108"/>
  <c r="I2514" i="108" s="1"/>
  <c r="H8651" i="108"/>
  <c r="I8651" i="108" s="1"/>
  <c r="H8634" i="108"/>
  <c r="I8634" i="108" s="1"/>
  <c r="H4496" i="108"/>
  <c r="I4496" i="108" s="1"/>
  <c r="H8628" i="108"/>
  <c r="I8628" i="108" s="1"/>
  <c r="H3536" i="108"/>
  <c r="I3536" i="108" s="1"/>
  <c r="H2492" i="108"/>
  <c r="I2492" i="108" s="1"/>
  <c r="H8621" i="108"/>
  <c r="H8608" i="108"/>
  <c r="I8608" i="108" s="1"/>
  <c r="H2482" i="108"/>
  <c r="I2482" i="108" s="1"/>
  <c r="H2479" i="108"/>
  <c r="I2479" i="108" s="1"/>
  <c r="H8600" i="108"/>
  <c r="I8600" i="108" s="1"/>
  <c r="H4492" i="108"/>
  <c r="I4492" i="108" s="1"/>
  <c r="H8591" i="108"/>
  <c r="I8591" i="108" s="1"/>
  <c r="H8585" i="108"/>
  <c r="I8585" i="108" s="1"/>
  <c r="H2468" i="108"/>
  <c r="H3529" i="108"/>
  <c r="I3529" i="108" s="1"/>
  <c r="H2464" i="108"/>
  <c r="I2464" i="108" s="1"/>
  <c r="H8566" i="108"/>
  <c r="H2460" i="108"/>
  <c r="I2460" i="108" s="1"/>
  <c r="H8549" i="108"/>
  <c r="H8540" i="108"/>
  <c r="I8540" i="108" s="1"/>
  <c r="H2637" i="108"/>
  <c r="I2637" i="108" s="1"/>
  <c r="H2612" i="108"/>
  <c r="H2609" i="108"/>
  <c r="I2609" i="108" s="1"/>
  <c r="H3572" i="108"/>
  <c r="I3572" i="108" s="1"/>
  <c r="H2596" i="108"/>
  <c r="I2596" i="108" s="1"/>
  <c r="H8789" i="108"/>
  <c r="I8789" i="108" s="1"/>
  <c r="H2583" i="108"/>
  <c r="I2583" i="108" s="1"/>
  <c r="H8773" i="108"/>
  <c r="I8773" i="108" s="1"/>
  <c r="H2562" i="108"/>
  <c r="I2562" i="108" s="1"/>
  <c r="H3559" i="108"/>
  <c r="I3559" i="108" s="1"/>
  <c r="H8743" i="108"/>
  <c r="I8743" i="108" s="1"/>
  <c r="H8737" i="108"/>
  <c r="H2541" i="108"/>
  <c r="I2541" i="108" s="1"/>
  <c r="H8714" i="108"/>
  <c r="I8714" i="108" s="1"/>
  <c r="H4502" i="108"/>
  <c r="I4502" i="108" s="1"/>
  <c r="H3543" i="108"/>
  <c r="I3543" i="108" s="1"/>
  <c r="H2505" i="108"/>
  <c r="I2505" i="108" s="1"/>
  <c r="H8613" i="108"/>
  <c r="I8613" i="108" s="1"/>
  <c r="H4493" i="108"/>
  <c r="I4493" i="108" s="1"/>
  <c r="H8589" i="108"/>
  <c r="H8588" i="108"/>
  <c r="H2466" i="108"/>
  <c r="I2466" i="108" s="1"/>
  <c r="H8579" i="108"/>
  <c r="I8579" i="108" s="1"/>
  <c r="H4489" i="108"/>
  <c r="I4489" i="108" s="1"/>
  <c r="H8571" i="108"/>
  <c r="I8571" i="108" s="1"/>
  <c r="H8562" i="108"/>
  <c r="H2457" i="108"/>
  <c r="I2457" i="108" s="1"/>
  <c r="H4488" i="108"/>
  <c r="I4488" i="108" s="1"/>
  <c r="H8557" i="108"/>
  <c r="I8557" i="108" s="1"/>
  <c r="H8555" i="108"/>
  <c r="I8555" i="108" s="1"/>
  <c r="H8552" i="108"/>
  <c r="I8552" i="108" s="1"/>
  <c r="H2453" i="108"/>
  <c r="I2453" i="108" s="1"/>
  <c r="H8546" i="108"/>
  <c r="I8546" i="108" s="1"/>
  <c r="H8543" i="108"/>
  <c r="H3523" i="108"/>
  <c r="I3523" i="108" s="1"/>
  <c r="H8537" i="108"/>
  <c r="I8537" i="108" s="1"/>
  <c r="H3741" i="108"/>
  <c r="I3741" i="108" s="1"/>
  <c r="H3522" i="108"/>
  <c r="I3522" i="108" s="1"/>
  <c r="H2443" i="108"/>
  <c r="I2443" i="108" s="1"/>
  <c r="H2442" i="108"/>
  <c r="H8526" i="108"/>
  <c r="I8526" i="108" s="1"/>
  <c r="H8524" i="108"/>
  <c r="I8524" i="108" s="1"/>
  <c r="H2715" i="108"/>
  <c r="I2715" i="108" s="1"/>
  <c r="H2714" i="108"/>
  <c r="I2714" i="108" s="1"/>
  <c r="H8518" i="108"/>
  <c r="I8518" i="108" s="1"/>
  <c r="H2436" i="108"/>
  <c r="I2436" i="108" s="1"/>
  <c r="H2434" i="108"/>
  <c r="I2434" i="108" s="1"/>
  <c r="H2433" i="108"/>
  <c r="I2433" i="108" s="1"/>
  <c r="H4483" i="108"/>
  <c r="I4483" i="108" s="1"/>
  <c r="H2431" i="108"/>
  <c r="I2431" i="108" s="1"/>
  <c r="H2429" i="108"/>
  <c r="I2429" i="108" s="1"/>
  <c r="H2428" i="108"/>
  <c r="I2428" i="108" s="1"/>
  <c r="H8508" i="108"/>
  <c r="I8508" i="108" s="1"/>
  <c r="H4481" i="108"/>
  <c r="I4481" i="108" s="1"/>
  <c r="H8507" i="108"/>
  <c r="I8507" i="108" s="1"/>
  <c r="H8506" i="108"/>
  <c r="I8506" i="108" s="1"/>
  <c r="H2419" i="108"/>
  <c r="I2419" i="108" s="1"/>
  <c r="H8501" i="108"/>
  <c r="I8501" i="108" s="1"/>
  <c r="H8498" i="108"/>
  <c r="I8498" i="108" s="1"/>
  <c r="H8495" i="108"/>
  <c r="I8495" i="108" s="1"/>
  <c r="H4479" i="108"/>
  <c r="I4479" i="108" s="1"/>
  <c r="H8491" i="108"/>
  <c r="I8491" i="108" s="1"/>
  <c r="H4478" i="108"/>
  <c r="I4478" i="108" s="1"/>
  <c r="H3511" i="108"/>
  <c r="I3511" i="108" s="1"/>
  <c r="H2414" i="108"/>
  <c r="I2414" i="108" s="1"/>
  <c r="H8485" i="108"/>
  <c r="I8485" i="108" s="1"/>
  <c r="H8481" i="108"/>
  <c r="I8481" i="108" s="1"/>
  <c r="H2409" i="108"/>
  <c r="I2409" i="108" s="1"/>
  <c r="H8476" i="108"/>
  <c r="I8476" i="108" s="1"/>
  <c r="H2407" i="108"/>
  <c r="I2407" i="108" s="1"/>
  <c r="H8871" i="108"/>
  <c r="I8871" i="108" s="1"/>
  <c r="H8866" i="108"/>
  <c r="I8866" i="108" s="1"/>
  <c r="H2630" i="108"/>
  <c r="I2630" i="108" s="1"/>
  <c r="H3642" i="108"/>
  <c r="H8788" i="108"/>
  <c r="I8788" i="108" s="1"/>
  <c r="H8781" i="108"/>
  <c r="I8781" i="108" s="1"/>
  <c r="H8769" i="108"/>
  <c r="I8769" i="108" s="1"/>
  <c r="H8765" i="108"/>
  <c r="I8765" i="108" s="1"/>
  <c r="H8748" i="108"/>
  <c r="I8748" i="108" s="1"/>
  <c r="H4512" i="108"/>
  <c r="I4512" i="108" s="1"/>
  <c r="H2547" i="108"/>
  <c r="I2547" i="108" s="1"/>
  <c r="H2543" i="108"/>
  <c r="H8710" i="108"/>
  <c r="I8710" i="108" s="1"/>
  <c r="H8702" i="108"/>
  <c r="I8702" i="108" s="1"/>
  <c r="H2782" i="108"/>
  <c r="I2782" i="108" s="1"/>
  <c r="H2524" i="108"/>
  <c r="I2524" i="108" s="1"/>
  <c r="H2523" i="108"/>
  <c r="I2523" i="108" s="1"/>
  <c r="H8668" i="108"/>
  <c r="I8668" i="108" s="1"/>
  <c r="H8662" i="108"/>
  <c r="I8662" i="108" s="1"/>
  <c r="H4499" i="108"/>
  <c r="I4499" i="108" s="1"/>
  <c r="H4498" i="108"/>
  <c r="I4498" i="108" s="1"/>
  <c r="H2780" i="108"/>
  <c r="I2780" i="108" s="1"/>
  <c r="H2500" i="108"/>
  <c r="I2500" i="108" s="1"/>
  <c r="H8636" i="108"/>
  <c r="I8636" i="108" s="1"/>
  <c r="H2493" i="108"/>
  <c r="I2493" i="108" s="1"/>
  <c r="H8626" i="108"/>
  <c r="I8626" i="108" s="1"/>
  <c r="H8614" i="108"/>
  <c r="I8614" i="108" s="1"/>
  <c r="H8607" i="108"/>
  <c r="I8607" i="108" s="1"/>
  <c r="H8605" i="108"/>
  <c r="I8605" i="108" s="1"/>
  <c r="H8599" i="108"/>
  <c r="I8599" i="108" s="1"/>
  <c r="H8596" i="108"/>
  <c r="I8596" i="108" s="1"/>
  <c r="H2472" i="108"/>
  <c r="I2472" i="108" s="1"/>
  <c r="H2469" i="108"/>
  <c r="I2469" i="108" s="1"/>
  <c r="H4491" i="108"/>
  <c r="H8577" i="108"/>
  <c r="I8577" i="108" s="1"/>
  <c r="H8575" i="108"/>
  <c r="H3527" i="108"/>
  <c r="I3527" i="108" s="1"/>
  <c r="H2462" i="108"/>
  <c r="I2462" i="108" s="1"/>
  <c r="H2447" i="108"/>
  <c r="H8531" i="108"/>
  <c r="I8531" i="108" s="1"/>
  <c r="H8842" i="108"/>
  <c r="I8842" i="108" s="1"/>
  <c r="H8839" i="108"/>
  <c r="I8839" i="108" s="1"/>
  <c r="H3575" i="108"/>
  <c r="I3575" i="108" s="1"/>
  <c r="H8794" i="108"/>
  <c r="I8794" i="108" s="1"/>
  <c r="H8793" i="108"/>
  <c r="I8793" i="108" s="1"/>
  <c r="H3564" i="108"/>
  <c r="I3564" i="108" s="1"/>
  <c r="H8776" i="108"/>
  <c r="H8763" i="108"/>
  <c r="I8763" i="108" s="1"/>
  <c r="H2572" i="108"/>
  <c r="I2572" i="108" s="1"/>
  <c r="H2552" i="108"/>
  <c r="I2552" i="108" s="1"/>
  <c r="H8742" i="108"/>
  <c r="I8742" i="108" s="1"/>
  <c r="H8723" i="108"/>
  <c r="I8723" i="108" s="1"/>
  <c r="H3555" i="108"/>
  <c r="I3555" i="108" s="1"/>
  <c r="H3553" i="108"/>
  <c r="I3553" i="108" s="1"/>
  <c r="H8697" i="108"/>
  <c r="H8694" i="108"/>
  <c r="I8694" i="108" s="1"/>
  <c r="H2528" i="108"/>
  <c r="H2520" i="108"/>
  <c r="I2520" i="108" s="1"/>
  <c r="H2519" i="108"/>
  <c r="I2519" i="108" s="1"/>
  <c r="H2513" i="108"/>
  <c r="I2513" i="108" s="1"/>
  <c r="H2497" i="108"/>
  <c r="I2497" i="108" s="1"/>
  <c r="H2489" i="108"/>
  <c r="I2489" i="108" s="1"/>
  <c r="H8593" i="108"/>
  <c r="I8593" i="108" s="1"/>
  <c r="H3532" i="108"/>
  <c r="I3532" i="108" s="1"/>
  <c r="H8587" i="108"/>
  <c r="I8587" i="108" s="1"/>
  <c r="H8582" i="108"/>
  <c r="I8582" i="108" s="1"/>
  <c r="H8578" i="108"/>
  <c r="H8572" i="108"/>
  <c r="H8570" i="108"/>
  <c r="I8570" i="108" s="1"/>
  <c r="H8564" i="108"/>
  <c r="I8564" i="108" s="1"/>
  <c r="H2458" i="108"/>
  <c r="I2458" i="108" s="1"/>
  <c r="H8561" i="108"/>
  <c r="I8561" i="108" s="1"/>
  <c r="H8556" i="108"/>
  <c r="I8556" i="108" s="1"/>
  <c r="H8554" i="108"/>
  <c r="I8554" i="108" s="1"/>
  <c r="H2454" i="108"/>
  <c r="I2454" i="108" s="1"/>
  <c r="H2452" i="108"/>
  <c r="H2451" i="108"/>
  <c r="I2451" i="108" s="1"/>
  <c r="H3742" i="108"/>
  <c r="H2450" i="108"/>
  <c r="I2450" i="108" s="1"/>
  <c r="H8542" i="108"/>
  <c r="I8542" i="108" s="1"/>
  <c r="H8536" i="108"/>
  <c r="H2445" i="108"/>
  <c r="H8533" i="108"/>
  <c r="I8533" i="108" s="1"/>
  <c r="H8528" i="108"/>
  <c r="I8528" i="108" s="1"/>
  <c r="H2441" i="108"/>
  <c r="I2441" i="108" s="1"/>
  <c r="H2439" i="108"/>
  <c r="I2439" i="108" s="1"/>
  <c r="H8522" i="108"/>
  <c r="H8521" i="108"/>
  <c r="I8521" i="108" s="1"/>
  <c r="H3739" i="108"/>
  <c r="I3739" i="108" s="1"/>
  <c r="H3520" i="108"/>
  <c r="I3520" i="108" s="1"/>
  <c r="H3518" i="108"/>
  <c r="I3518" i="108" s="1"/>
  <c r="H8515" i="108"/>
  <c r="I8515" i="108" s="1"/>
  <c r="H4482" i="108"/>
  <c r="I4482" i="108" s="1"/>
  <c r="H2430" i="108"/>
  <c r="I2430" i="108" s="1"/>
  <c r="H3517" i="108"/>
  <c r="I3517" i="108" s="1"/>
  <c r="H8510" i="108"/>
  <c r="I8510" i="108" s="1"/>
  <c r="H2426" i="108"/>
  <c r="I2426" i="108" s="1"/>
  <c r="H2424" i="108"/>
  <c r="I2424" i="108" s="1"/>
  <c r="H2422" i="108"/>
  <c r="I2422" i="108" s="1"/>
  <c r="H8505" i="108"/>
  <c r="I8505" i="108" s="1"/>
  <c r="H3513" i="108"/>
  <c r="I3513" i="108" s="1"/>
  <c r="H8500" i="108"/>
  <c r="I8500" i="108" s="1"/>
  <c r="H8497" i="108"/>
  <c r="I8497" i="108" s="1"/>
  <c r="H8494" i="108"/>
  <c r="I8494" i="108" s="1"/>
  <c r="H3736" i="108"/>
  <c r="I3736" i="108" s="1"/>
  <c r="H2415" i="108"/>
  <c r="I2415" i="108" s="1"/>
  <c r="H4477" i="108"/>
  <c r="I4477" i="108" s="1"/>
  <c r="H8488" i="108"/>
  <c r="I8488" i="108" s="1"/>
  <c r="H2413" i="108"/>
  <c r="I2413" i="108" s="1"/>
  <c r="H8484" i="108"/>
  <c r="I8484" i="108" s="1"/>
  <c r="H8891" i="108"/>
  <c r="I8891" i="108" s="1"/>
  <c r="H2636" i="108"/>
  <c r="I2636" i="108" s="1"/>
  <c r="H8880" i="108"/>
  <c r="I8880" i="108" s="1"/>
  <c r="H8815" i="108"/>
  <c r="I8815" i="108" s="1"/>
  <c r="H2607" i="108"/>
  <c r="I2607" i="108" s="1"/>
  <c r="H4525" i="108"/>
  <c r="I4525" i="108" s="1"/>
  <c r="H4524" i="108"/>
  <c r="I4524" i="108" s="1"/>
  <c r="H8787" i="108"/>
  <c r="I8787" i="108" s="1"/>
  <c r="H8772" i="108"/>
  <c r="I8772" i="108" s="1"/>
  <c r="H4519" i="108"/>
  <c r="I4519" i="108" s="1"/>
  <c r="H8758" i="108"/>
  <c r="I8758" i="108" s="1"/>
  <c r="H8754" i="108"/>
  <c r="I8754" i="108" s="1"/>
  <c r="H2548" i="108"/>
  <c r="I2548" i="108" s="1"/>
  <c r="H2546" i="108"/>
  <c r="H4509" i="108"/>
  <c r="I4509" i="108" s="1"/>
  <c r="H8704" i="108"/>
  <c r="I8704" i="108" s="1"/>
  <c r="H8671" i="108"/>
  <c r="I8671" i="108" s="1"/>
  <c r="H2517" i="108"/>
  <c r="I2517" i="108" s="1"/>
  <c r="H2509" i="108"/>
  <c r="I2509" i="108" s="1"/>
  <c r="H2506" i="108"/>
  <c r="I2506" i="108" s="1"/>
  <c r="H8635" i="108"/>
  <c r="I8635" i="108" s="1"/>
  <c r="H8622" i="108"/>
  <c r="I8622" i="108" s="1"/>
  <c r="H2487" i="108"/>
  <c r="I2487" i="108" s="1"/>
  <c r="H2485" i="108"/>
  <c r="H8606" i="108"/>
  <c r="I8606" i="108" s="1"/>
  <c r="H8602" i="108"/>
  <c r="H8584" i="108"/>
  <c r="I8584" i="108" s="1"/>
  <c r="H2467" i="108"/>
  <c r="I2467" i="108" s="1"/>
  <c r="H8576" i="108"/>
  <c r="I8576" i="108" s="1"/>
  <c r="H8574" i="108"/>
  <c r="H8568" i="108"/>
  <c r="I8568" i="108" s="1"/>
  <c r="H8565" i="108"/>
  <c r="I8565" i="108" s="1"/>
  <c r="H2456" i="108"/>
  <c r="I2456" i="108" s="1"/>
  <c r="H8530" i="108"/>
  <c r="I8530" i="108" s="1"/>
  <c r="H8523" i="108"/>
  <c r="I8523" i="108" s="1"/>
  <c r="H2631" i="108"/>
  <c r="I2631" i="108" s="1"/>
  <c r="H8855" i="108"/>
  <c r="I8855" i="108" s="1"/>
  <c r="H8845" i="108"/>
  <c r="I8845" i="108" s="1"/>
  <c r="H3566" i="108"/>
  <c r="I3566" i="108" s="1"/>
  <c r="H2586" i="108"/>
  <c r="I2586" i="108" s="1"/>
  <c r="H8764" i="108"/>
  <c r="I8764" i="108" s="1"/>
  <c r="H3560" i="108"/>
  <c r="I3560" i="108" s="1"/>
  <c r="H8751" i="108"/>
  <c r="I8751" i="108" s="1"/>
  <c r="H4514" i="108"/>
  <c r="I4514" i="108" s="1"/>
  <c r="H8725" i="108"/>
  <c r="I8725" i="108" s="1"/>
  <c r="H8722" i="108"/>
  <c r="H8701" i="108"/>
  <c r="I8701" i="108" s="1"/>
  <c r="H3550" i="108"/>
  <c r="I3550" i="108" s="1"/>
  <c r="H3549" i="108"/>
  <c r="H8686" i="108"/>
  <c r="I8686" i="108" s="1"/>
  <c r="H8661" i="108"/>
  <c r="I8661" i="108" s="1"/>
  <c r="H8659" i="108"/>
  <c r="I8659" i="108" s="1"/>
  <c r="H8643" i="108"/>
  <c r="I8643" i="108" s="1"/>
  <c r="H2502" i="108"/>
  <c r="H2488" i="108"/>
  <c r="I2488" i="108" s="1"/>
  <c r="H2473" i="108"/>
  <c r="I2473" i="108" s="1"/>
  <c r="H8592" i="108"/>
  <c r="H8590" i="108"/>
  <c r="I8590" i="108" s="1"/>
  <c r="H2470" i="108"/>
  <c r="I2470" i="108" s="1"/>
  <c r="H8581" i="108"/>
  <c r="I8581" i="108" s="1"/>
  <c r="H4490" i="108"/>
  <c r="I4490" i="108" s="1"/>
  <c r="H3745" i="108"/>
  <c r="H2463" i="108"/>
  <c r="I2463" i="108" s="1"/>
  <c r="H2459" i="108"/>
  <c r="I2459" i="108" s="1"/>
  <c r="H3526" i="108"/>
  <c r="H8560" i="108"/>
  <c r="I8560" i="108" s="1"/>
  <c r="H3743" i="108"/>
  <c r="I3743" i="108" s="1"/>
  <c r="H8553" i="108"/>
  <c r="I8553" i="108" s="1"/>
  <c r="H8551" i="108"/>
  <c r="I8551" i="108" s="1"/>
  <c r="H8548" i="108"/>
  <c r="H8545" i="108"/>
  <c r="I8545" i="108" s="1"/>
  <c r="H2449" i="108"/>
  <c r="I2449" i="108" s="1"/>
  <c r="H8541" i="108"/>
  <c r="H8539" i="108"/>
  <c r="I8539" i="108" s="1"/>
  <c r="H2446" i="108"/>
  <c r="I2446" i="108" s="1"/>
  <c r="H8534" i="108"/>
  <c r="I8534" i="108" s="1"/>
  <c r="H4487" i="108"/>
  <c r="I4487" i="108" s="1"/>
  <c r="H2716" i="108"/>
  <c r="H2440" i="108"/>
  <c r="I2440" i="108" s="1"/>
  <c r="H4486" i="108"/>
  <c r="I4486" i="108" s="1"/>
  <c r="H3521" i="108"/>
  <c r="I3521" i="108" s="1"/>
  <c r="H8520" i="108"/>
  <c r="I8520" i="108" s="1"/>
  <c r="H3738" i="108"/>
  <c r="I3738" i="108" s="1"/>
  <c r="H2435" i="108"/>
  <c r="I2435" i="108" s="1"/>
  <c r="H4485" i="108"/>
  <c r="I4485" i="108" s="1"/>
  <c r="H8514" i="108"/>
  <c r="I8514" i="108" s="1"/>
  <c r="H8513" i="108"/>
  <c r="I8513" i="108" s="1"/>
  <c r="H8512" i="108"/>
  <c r="I8512" i="108" s="1"/>
  <c r="H3737" i="108"/>
  <c r="I3737" i="108" s="1"/>
  <c r="H8509" i="108"/>
  <c r="I8509" i="108" s="1"/>
  <c r="H3515" i="108"/>
  <c r="I3515" i="108" s="1"/>
  <c r="H4480" i="108"/>
  <c r="I4480" i="108" s="1"/>
  <c r="H3514" i="108"/>
  <c r="I3514" i="108" s="1"/>
  <c r="H2420" i="108"/>
  <c r="H8503" i="108"/>
  <c r="I8503" i="108" s="1"/>
  <c r="H8499" i="108"/>
  <c r="I8499" i="108" s="1"/>
  <c r="H2417" i="108"/>
  <c r="H2416" i="108"/>
  <c r="I2416" i="108" s="1"/>
  <c r="H8493" i="108"/>
  <c r="I8493" i="108" s="1"/>
  <c r="H2590" i="108"/>
  <c r="I2590" i="108" s="1"/>
  <c r="H2557" i="108"/>
  <c r="I2557" i="108" s="1"/>
  <c r="H8624" i="108"/>
  <c r="I8624" i="108" s="1"/>
  <c r="H8616" i="108"/>
  <c r="I8616" i="108" s="1"/>
  <c r="H2471" i="108"/>
  <c r="I2471" i="108" s="1"/>
  <c r="H3524" i="108"/>
  <c r="I3524" i="108" s="1"/>
  <c r="H8538" i="108"/>
  <c r="I8538" i="108" s="1"/>
  <c r="H8516" i="108"/>
  <c r="I8516" i="108" s="1"/>
  <c r="H2421" i="108"/>
  <c r="I2421" i="108" s="1"/>
  <c r="H8490" i="108"/>
  <c r="I8490" i="108" s="1"/>
  <c r="H8486" i="108"/>
  <c r="I8486" i="108" s="1"/>
  <c r="H8478" i="108"/>
  <c r="I8478" i="108" s="1"/>
  <c r="H3640" i="108"/>
  <c r="I3640" i="108" s="1"/>
  <c r="H8471" i="108"/>
  <c r="I8471" i="108" s="1"/>
  <c r="H8470" i="108"/>
  <c r="I8470" i="108" s="1"/>
  <c r="H8469" i="108"/>
  <c r="I8469" i="108" s="1"/>
  <c r="H8467" i="108"/>
  <c r="I8467" i="108" s="1"/>
  <c r="H8465" i="108"/>
  <c r="I8465" i="108" s="1"/>
  <c r="H8461" i="108"/>
  <c r="H2396" i="108"/>
  <c r="I2396" i="108" s="1"/>
  <c r="H2394" i="108"/>
  <c r="I2394" i="108" s="1"/>
  <c r="H8455" i="108"/>
  <c r="I8455" i="108" s="1"/>
  <c r="H8448" i="108"/>
  <c r="I8448" i="108" s="1"/>
  <c r="H8445" i="108"/>
  <c r="I8445" i="108" s="1"/>
  <c r="H2388" i="108"/>
  <c r="I2388" i="108" s="1"/>
  <c r="H8438" i="108"/>
  <c r="I8438" i="108" s="1"/>
  <c r="H2382" i="108"/>
  <c r="I2382" i="108" s="1"/>
  <c r="H3504" i="108"/>
  <c r="I3504" i="108" s="1"/>
  <c r="H3501" i="108"/>
  <c r="I3501" i="108" s="1"/>
  <c r="H8424" i="108"/>
  <c r="I8424" i="108" s="1"/>
  <c r="H2373" i="108"/>
  <c r="I2373" i="108" s="1"/>
  <c r="H4469" i="108"/>
  <c r="I4469" i="108" s="1"/>
  <c r="H8416" i="108"/>
  <c r="I8416" i="108" s="1"/>
  <c r="H8410" i="108"/>
  <c r="I8410" i="108" s="1"/>
  <c r="H2362" i="108"/>
  <c r="I2362" i="108" s="1"/>
  <c r="H8405" i="108"/>
  <c r="I8405" i="108" s="1"/>
  <c r="H3491" i="108"/>
  <c r="I3491" i="108" s="1"/>
  <c r="H2355" i="108"/>
  <c r="I2355" i="108" s="1"/>
  <c r="H3488" i="108"/>
  <c r="I3488" i="108" s="1"/>
  <c r="H8395" i="108"/>
  <c r="I8395" i="108" s="1"/>
  <c r="H8389" i="108"/>
  <c r="I8389" i="108" s="1"/>
  <c r="H3637" i="108"/>
  <c r="I3637" i="108" s="1"/>
  <c r="H3733" i="108"/>
  <c r="I3733" i="108" s="1"/>
  <c r="H8377" i="108"/>
  <c r="I8377" i="108" s="1"/>
  <c r="H8371" i="108"/>
  <c r="I8371" i="108" s="1"/>
  <c r="H8366" i="108"/>
  <c r="I8366" i="108" s="1"/>
  <c r="H4456" i="108"/>
  <c r="I4456" i="108" s="1"/>
  <c r="H4455" i="108"/>
  <c r="I4455" i="108" s="1"/>
  <c r="H2330" i="108"/>
  <c r="I2330" i="108" s="1"/>
  <c r="H8347" i="108"/>
  <c r="I8347" i="108" s="1"/>
  <c r="H2327" i="108"/>
  <c r="I2327" i="108" s="1"/>
  <c r="H8806" i="108"/>
  <c r="I8806" i="108" s="1"/>
  <c r="H8712" i="108"/>
  <c r="I8712" i="108" s="1"/>
  <c r="H4504" i="108"/>
  <c r="I4504" i="108" s="1"/>
  <c r="H8670" i="108"/>
  <c r="I8670" i="108" s="1"/>
  <c r="H8646" i="108"/>
  <c r="I8646" i="108" s="1"/>
  <c r="H2475" i="108"/>
  <c r="I2475" i="108" s="1"/>
  <c r="H8586" i="108"/>
  <c r="I8586" i="108" s="1"/>
  <c r="H8580" i="108"/>
  <c r="H8569" i="108"/>
  <c r="I8569" i="108" s="1"/>
  <c r="H8559" i="108"/>
  <c r="I8559" i="108" s="1"/>
  <c r="H3740" i="108"/>
  <c r="H8519" i="108"/>
  <c r="I8519" i="108" s="1"/>
  <c r="H2427" i="108"/>
  <c r="I2427" i="108" s="1"/>
  <c r="H2713" i="108"/>
  <c r="I2713" i="108" s="1"/>
  <c r="H2410" i="108"/>
  <c r="I2410" i="108" s="1"/>
  <c r="H8474" i="108"/>
  <c r="I8474" i="108" s="1"/>
  <c r="H2391" i="108"/>
  <c r="I2391" i="108" s="1"/>
  <c r="H2390" i="108"/>
  <c r="I2390" i="108" s="1"/>
  <c r="H3639" i="108"/>
  <c r="I3639" i="108" s="1"/>
  <c r="H4474" i="108"/>
  <c r="I4474" i="108" s="1"/>
  <c r="H2383" i="108"/>
  <c r="I2383" i="108" s="1"/>
  <c r="H8434" i="108"/>
  <c r="I8434" i="108" s="1"/>
  <c r="H3503" i="108"/>
  <c r="I3503" i="108" s="1"/>
  <c r="H2378" i="108"/>
  <c r="I2378" i="108" s="1"/>
  <c r="H2377" i="108"/>
  <c r="I2377" i="108" s="1"/>
  <c r="H2375" i="108"/>
  <c r="I2375" i="108" s="1"/>
  <c r="H2370" i="108"/>
  <c r="I2370" i="108" s="1"/>
  <c r="H2367" i="108"/>
  <c r="I2367" i="108" s="1"/>
  <c r="H8414" i="108"/>
  <c r="I8414" i="108" s="1"/>
  <c r="H2364" i="108"/>
  <c r="I2364" i="108" s="1"/>
  <c r="H8407" i="108"/>
  <c r="I8407" i="108" s="1"/>
  <c r="H8403" i="108"/>
  <c r="I8403" i="108" s="1"/>
  <c r="H8400" i="108"/>
  <c r="I8400" i="108" s="1"/>
  <c r="H8398" i="108"/>
  <c r="I8398" i="108" s="1"/>
  <c r="H8397" i="108"/>
  <c r="I8397" i="108" s="1"/>
  <c r="H8393" i="108"/>
  <c r="I8393" i="108" s="1"/>
  <c r="H2349" i="108"/>
  <c r="I2349" i="108" s="1"/>
  <c r="H2347" i="108"/>
  <c r="I2347" i="108" s="1"/>
  <c r="H8380" i="108"/>
  <c r="I8380" i="108" s="1"/>
  <c r="H8375" i="108"/>
  <c r="I8375" i="108" s="1"/>
  <c r="H3483" i="108"/>
  <c r="I3483" i="108" s="1"/>
  <c r="H2340" i="108"/>
  <c r="I2340" i="108" s="1"/>
  <c r="H2336" i="108"/>
  <c r="I2336" i="108" s="1"/>
  <c r="H8363" i="108"/>
  <c r="I8363" i="108" s="1"/>
  <c r="H8358" i="108"/>
  <c r="I8358" i="108" s="1"/>
  <c r="H2331" i="108"/>
  <c r="I2331" i="108" s="1"/>
  <c r="H3731" i="108"/>
  <c r="I3731" i="108" s="1"/>
  <c r="H8345" i="108"/>
  <c r="I8345" i="108" s="1"/>
  <c r="H8340" i="108"/>
  <c r="I8340" i="108" s="1"/>
  <c r="H2633" i="108"/>
  <c r="I2633" i="108" s="1"/>
  <c r="H2603" i="108"/>
  <c r="H8774" i="108"/>
  <c r="I8774" i="108" s="1"/>
  <c r="H3562" i="108"/>
  <c r="I3562" i="108" s="1"/>
  <c r="H8759" i="108"/>
  <c r="I8759" i="108" s="1"/>
  <c r="H2555" i="108"/>
  <c r="I2555" i="108" s="1"/>
  <c r="H8735" i="108"/>
  <c r="I8735" i="108" s="1"/>
  <c r="H2508" i="108"/>
  <c r="I2508" i="108" s="1"/>
  <c r="H8627" i="108"/>
  <c r="I8627" i="108" s="1"/>
  <c r="H2465" i="108"/>
  <c r="H2461" i="108"/>
  <c r="I2461" i="108" s="1"/>
  <c r="H3525" i="108"/>
  <c r="I3525" i="108" s="1"/>
  <c r="H8544" i="108"/>
  <c r="I8544" i="108" s="1"/>
  <c r="H2444" i="108"/>
  <c r="I2444" i="108" s="1"/>
  <c r="H2432" i="108"/>
  <c r="I2432" i="108" s="1"/>
  <c r="H8502" i="108"/>
  <c r="I8502" i="108" s="1"/>
  <c r="H3512" i="108"/>
  <c r="I3512" i="108" s="1"/>
  <c r="H8489" i="108"/>
  <c r="I8489" i="108" s="1"/>
  <c r="H8483" i="108"/>
  <c r="I8483" i="108" s="1"/>
  <c r="H8477" i="108"/>
  <c r="I8477" i="108" s="1"/>
  <c r="H3510" i="108"/>
  <c r="I3510" i="108" s="1"/>
  <c r="H2405" i="108"/>
  <c r="I2405" i="108" s="1"/>
  <c r="H2711" i="108"/>
  <c r="I2711" i="108" s="1"/>
  <c r="H2400" i="108"/>
  <c r="I2400" i="108" s="1"/>
  <c r="H2398" i="108"/>
  <c r="I2398" i="108" s="1"/>
  <c r="H8464" i="108"/>
  <c r="I8464" i="108" s="1"/>
  <c r="H4476" i="108"/>
  <c r="I4476" i="108" s="1"/>
  <c r="H8458" i="108"/>
  <c r="I8458" i="108" s="1"/>
  <c r="H3508" i="108"/>
  <c r="I3508" i="108" s="1"/>
  <c r="H2710" i="108"/>
  <c r="I2710" i="108" s="1"/>
  <c r="H2389" i="108"/>
  <c r="I2389" i="108" s="1"/>
  <c r="H8437" i="108"/>
  <c r="I8437" i="108" s="1"/>
  <c r="H8436" i="108"/>
  <c r="I8436" i="108" s="1"/>
  <c r="H8431" i="108"/>
  <c r="I8431" i="108" s="1"/>
  <c r="H8429" i="108"/>
  <c r="I8429" i="108" s="1"/>
  <c r="H8423" i="108"/>
  <c r="I8423" i="108" s="1"/>
  <c r="H4470" i="108"/>
  <c r="I4470" i="108" s="1"/>
  <c r="H2369" i="108"/>
  <c r="I2369" i="108" s="1"/>
  <c r="H8417" i="108"/>
  <c r="I8417" i="108" s="1"/>
  <c r="H8412" i="108"/>
  <c r="I8412" i="108" s="1"/>
  <c r="H8408" i="108"/>
  <c r="I8408" i="108" s="1"/>
  <c r="H4464" i="108"/>
  <c r="I4464" i="108" s="1"/>
  <c r="H3492" i="108"/>
  <c r="I3492" i="108" s="1"/>
  <c r="H2356" i="108"/>
  <c r="I2356" i="108" s="1"/>
  <c r="H2353" i="108"/>
  <c r="I2353" i="108" s="1"/>
  <c r="H2350" i="108"/>
  <c r="I2350" i="108" s="1"/>
  <c r="H4459" i="108"/>
  <c r="I4459" i="108" s="1"/>
  <c r="H8384" i="108"/>
  <c r="I8384" i="108" s="1"/>
  <c r="H3484" i="108"/>
  <c r="I3484" i="108" s="1"/>
  <c r="H8378" i="108"/>
  <c r="I8378" i="108" s="1"/>
  <c r="H3482" i="108"/>
  <c r="I3482" i="108" s="1"/>
  <c r="H8367" i="108"/>
  <c r="I8367" i="108" s="1"/>
  <c r="H3481" i="108"/>
  <c r="I3481" i="108" s="1"/>
  <c r="H2333" i="108"/>
  <c r="I2333" i="108" s="1"/>
  <c r="H8352" i="108"/>
  <c r="I8352" i="108" s="1"/>
  <c r="H4453" i="108"/>
  <c r="I4453" i="108" s="1"/>
  <c r="H8343" i="108"/>
  <c r="I8343" i="108" s="1"/>
  <c r="H8339" i="108"/>
  <c r="I8339" i="108" s="1"/>
  <c r="H8879" i="108"/>
  <c r="I8879" i="108" s="1"/>
  <c r="H8792" i="108"/>
  <c r="I8792" i="108" s="1"/>
  <c r="H2529" i="108"/>
  <c r="I2529" i="108" s="1"/>
  <c r="H2499" i="108"/>
  <c r="I2499" i="108" s="1"/>
  <c r="H8525" i="108"/>
  <c r="I8525" i="108" s="1"/>
  <c r="H3519" i="108"/>
  <c r="I3519" i="108" s="1"/>
  <c r="H2423" i="108"/>
  <c r="I2423" i="108" s="1"/>
  <c r="H8479" i="108"/>
  <c r="I8479" i="108" s="1"/>
  <c r="H8454" i="108"/>
  <c r="I8454" i="108" s="1"/>
  <c r="H8453" i="108"/>
  <c r="I8453" i="108" s="1"/>
  <c r="H3507" i="108"/>
  <c r="I3507" i="108" s="1"/>
  <c r="H4473" i="108"/>
  <c r="I4473" i="108" s="1"/>
  <c r="H8439" i="108"/>
  <c r="I8439" i="108" s="1"/>
  <c r="H8433" i="108"/>
  <c r="I8433" i="108" s="1"/>
  <c r="H3638" i="108"/>
  <c r="I3638" i="108" s="1"/>
  <c r="H8428" i="108"/>
  <c r="I8428" i="108" s="1"/>
  <c r="H8426" i="108"/>
  <c r="I8426" i="108" s="1"/>
  <c r="H2709" i="108"/>
  <c r="I2709" i="108" s="1"/>
  <c r="H2372" i="108"/>
  <c r="I2372" i="108" s="1"/>
  <c r="H2368" i="108"/>
  <c r="I2368" i="108" s="1"/>
  <c r="H3496" i="108"/>
  <c r="I3496" i="108" s="1"/>
  <c r="H4467" i="108"/>
  <c r="I4467" i="108" s="1"/>
  <c r="H2361" i="108"/>
  <c r="I2361" i="108" s="1"/>
  <c r="H2359" i="108"/>
  <c r="I2359" i="108" s="1"/>
  <c r="H8401" i="108"/>
  <c r="I8401" i="108" s="1"/>
  <c r="H2354" i="108"/>
  <c r="I2354" i="108" s="1"/>
  <c r="H3487" i="108"/>
  <c r="I3487" i="108" s="1"/>
  <c r="H3486" i="108"/>
  <c r="I3486" i="108" s="1"/>
  <c r="H8388" i="108"/>
  <c r="I8388" i="108" s="1"/>
  <c r="H2348" i="108"/>
  <c r="I2348" i="108" s="1"/>
  <c r="H2345" i="108"/>
  <c r="I2345" i="108" s="1"/>
  <c r="H8376" i="108"/>
  <c r="I8376" i="108" s="1"/>
  <c r="H8370" i="108"/>
  <c r="I8370" i="108" s="1"/>
  <c r="H2338" i="108"/>
  <c r="I2338" i="108" s="1"/>
  <c r="H2335" i="108"/>
  <c r="I2335" i="108" s="1"/>
  <c r="H8355" i="108"/>
  <c r="I8355" i="108" s="1"/>
  <c r="H8350" i="108"/>
  <c r="I8350" i="108" s="1"/>
  <c r="H4534" i="108"/>
  <c r="I4534" i="108" s="1"/>
  <c r="H3569" i="108"/>
  <c r="I3569" i="108" s="1"/>
  <c r="H2561" i="108"/>
  <c r="I2561" i="108" s="1"/>
  <c r="H8715" i="108"/>
  <c r="I8715" i="108" s="1"/>
  <c r="H8700" i="108"/>
  <c r="H8675" i="108"/>
  <c r="I8675" i="108" s="1"/>
  <c r="H8583" i="108"/>
  <c r="I8583" i="108" s="1"/>
  <c r="H3528" i="108"/>
  <c r="H3744" i="108"/>
  <c r="I3744" i="108" s="1"/>
  <c r="H8550" i="108"/>
  <c r="I8550" i="108" s="1"/>
  <c r="H8529" i="108"/>
  <c r="I8529" i="108" s="1"/>
  <c r="H2437" i="108"/>
  <c r="I2437" i="108" s="1"/>
  <c r="H3516" i="108"/>
  <c r="I3516" i="108" s="1"/>
  <c r="H8496" i="108"/>
  <c r="I8496" i="108" s="1"/>
  <c r="H2712" i="108"/>
  <c r="I2712" i="108" s="1"/>
  <c r="H2412" i="108"/>
  <c r="H8482" i="108"/>
  <c r="I8482" i="108" s="1"/>
  <c r="H2406" i="108"/>
  <c r="I2406" i="108" s="1"/>
  <c r="H8472" i="108"/>
  <c r="I8472" i="108" s="1"/>
  <c r="H2404" i="108"/>
  <c r="I2404" i="108" s="1"/>
  <c r="H2402" i="108"/>
  <c r="I2402" i="108" s="1"/>
  <c r="H8468" i="108"/>
  <c r="I8468" i="108" s="1"/>
  <c r="H8466" i="108"/>
  <c r="I8466" i="108" s="1"/>
  <c r="H8463" i="108"/>
  <c r="I8463" i="108" s="1"/>
  <c r="H8460" i="108"/>
  <c r="I8460" i="108" s="1"/>
  <c r="H8457" i="108"/>
  <c r="H2393" i="108"/>
  <c r="I2393" i="108" s="1"/>
  <c r="H8450" i="108"/>
  <c r="I8450" i="108" s="1"/>
  <c r="H8447" i="108"/>
  <c r="I8447" i="108" s="1"/>
  <c r="H3506" i="108"/>
  <c r="I3506" i="108" s="1"/>
  <c r="H8435" i="108"/>
  <c r="I8435" i="108" s="1"/>
  <c r="H4471" i="108"/>
  <c r="I4471" i="108" s="1"/>
  <c r="H3502" i="108"/>
  <c r="I3502" i="108" s="1"/>
  <c r="H8420" i="108"/>
  <c r="I8420" i="108" s="1"/>
  <c r="H2376" i="108"/>
  <c r="I2376" i="108" s="1"/>
  <c r="H8419" i="108"/>
  <c r="I8419" i="108" s="1"/>
  <c r="H8418" i="108"/>
  <c r="I8418" i="108" s="1"/>
  <c r="H8413" i="108"/>
  <c r="I8413" i="108" s="1"/>
  <c r="H3495" i="108"/>
  <c r="I3495" i="108" s="1"/>
  <c r="H2360" i="108"/>
  <c r="I2360" i="108" s="1"/>
  <c r="H3493" i="108"/>
  <c r="I3493" i="108" s="1"/>
  <c r="H4463" i="108"/>
  <c r="I4463" i="108" s="1"/>
  <c r="H3490" i="108"/>
  <c r="I3490" i="108" s="1"/>
  <c r="H8396" i="108"/>
  <c r="I8396" i="108" s="1"/>
  <c r="H8392" i="108"/>
  <c r="I8392" i="108" s="1"/>
  <c r="H8386" i="108"/>
  <c r="I8386" i="108" s="1"/>
  <c r="H8382" i="108"/>
  <c r="I8382" i="108" s="1"/>
  <c r="H2344" i="108"/>
  <c r="I2344" i="108" s="1"/>
  <c r="H8374" i="108"/>
  <c r="I8374" i="108" s="1"/>
  <c r="H2342" i="108"/>
  <c r="I2342" i="108" s="1"/>
  <c r="H2339" i="108"/>
  <c r="I2339" i="108" s="1"/>
  <c r="H8365" i="108"/>
  <c r="I8365" i="108" s="1"/>
  <c r="H8362" i="108"/>
  <c r="I8362" i="108" s="1"/>
  <c r="H2334" i="108"/>
  <c r="I2334" i="108" s="1"/>
  <c r="H8354" i="108"/>
  <c r="I8354" i="108" s="1"/>
  <c r="H8349" i="108"/>
  <c r="I8349" i="108" s="1"/>
  <c r="H2610" i="108"/>
  <c r="I2610" i="108" s="1"/>
  <c r="H8766" i="108"/>
  <c r="H3556" i="108"/>
  <c r="I3556" i="108" s="1"/>
  <c r="H8679" i="108"/>
  <c r="I8679" i="108" s="1"/>
  <c r="H8609" i="108"/>
  <c r="I8609" i="108" s="1"/>
  <c r="H3531" i="108"/>
  <c r="I3531" i="108" s="1"/>
  <c r="H8567" i="108"/>
  <c r="I8567" i="108" s="1"/>
  <c r="H8558" i="108"/>
  <c r="I8558" i="108" s="1"/>
  <c r="H8547" i="108"/>
  <c r="I8547" i="108" s="1"/>
  <c r="H8535" i="108"/>
  <c r="I8535" i="108" s="1"/>
  <c r="H4484" i="108"/>
  <c r="I4484" i="108" s="1"/>
  <c r="H8504" i="108"/>
  <c r="I8504" i="108" s="1"/>
  <c r="H8475" i="108"/>
  <c r="I8475" i="108" s="1"/>
  <c r="H4475" i="108"/>
  <c r="I4475" i="108" s="1"/>
  <c r="H8452" i="108"/>
  <c r="I8452" i="108" s="1"/>
  <c r="H8444" i="108"/>
  <c r="I8444" i="108" s="1"/>
  <c r="H8442" i="108"/>
  <c r="I8442" i="108" s="1"/>
  <c r="H2387" i="108"/>
  <c r="I2387" i="108" s="1"/>
  <c r="H2386" i="108"/>
  <c r="I2386" i="108" s="1"/>
  <c r="H8432" i="108"/>
  <c r="I8432" i="108" s="1"/>
  <c r="H8430" i="108"/>
  <c r="I8430" i="108" s="1"/>
  <c r="H8425" i="108"/>
  <c r="I8425" i="108" s="1"/>
  <c r="H8422" i="108"/>
  <c r="I8422" i="108" s="1"/>
  <c r="H3497" i="108"/>
  <c r="I3497" i="108" s="1"/>
  <c r="H2366" i="108"/>
  <c r="I2366" i="108" s="1"/>
  <c r="H8411" i="108"/>
  <c r="I8411" i="108" s="1"/>
  <c r="H2363" i="108"/>
  <c r="I2363" i="108" s="1"/>
  <c r="H3494" i="108"/>
  <c r="I3494" i="108" s="1"/>
  <c r="H2358" i="108"/>
  <c r="I2358" i="108" s="1"/>
  <c r="H8399" i="108"/>
  <c r="I8399" i="108" s="1"/>
  <c r="H4461" i="108"/>
  <c r="I4461" i="108" s="1"/>
  <c r="H4460" i="108"/>
  <c r="I4460" i="108" s="1"/>
  <c r="H8390" i="108"/>
  <c r="I8390" i="108" s="1"/>
  <c r="H3485" i="108"/>
  <c r="I3485" i="108" s="1"/>
  <c r="H4458" i="108"/>
  <c r="I4458" i="108" s="1"/>
  <c r="H4457" i="108"/>
  <c r="I4457" i="108" s="1"/>
  <c r="H2341" i="108"/>
  <c r="I2341" i="108" s="1"/>
  <c r="H3732" i="108"/>
  <c r="I3732" i="108" s="1"/>
  <c r="H8360" i="108"/>
  <c r="I8360" i="108" s="1"/>
  <c r="H8356" i="108"/>
  <c r="I8356" i="108" s="1"/>
  <c r="H8351" i="108"/>
  <c r="I8351" i="108" s="1"/>
  <c r="H8655" i="108"/>
  <c r="I8655" i="108" s="1"/>
  <c r="H8517" i="108"/>
  <c r="I8517" i="108" s="1"/>
  <c r="H8487" i="108"/>
  <c r="I8487" i="108" s="1"/>
  <c r="H2408" i="108"/>
  <c r="H8459" i="108"/>
  <c r="I8459" i="108" s="1"/>
  <c r="H8449" i="108"/>
  <c r="I8449" i="108" s="1"/>
  <c r="H8421" i="108"/>
  <c r="I8421" i="108" s="1"/>
  <c r="H2326" i="108"/>
  <c r="I2326" i="108" s="1"/>
  <c r="H2323" i="108"/>
  <c r="I2323" i="108" s="1"/>
  <c r="H8335" i="108"/>
  <c r="I8335" i="108" s="1"/>
  <c r="H8333" i="108"/>
  <c r="I8333" i="108" s="1"/>
  <c r="H2322" i="108"/>
  <c r="I2322" i="108" s="1"/>
  <c r="H3479" i="108"/>
  <c r="I3479" i="108" s="1"/>
  <c r="H8327" i="108"/>
  <c r="I8327" i="108" s="1"/>
  <c r="H8325" i="108"/>
  <c r="I8325" i="108" s="1"/>
  <c r="H2316" i="108"/>
  <c r="I2316" i="108" s="1"/>
  <c r="H2315" i="108"/>
  <c r="I2315" i="108" s="1"/>
  <c r="H8319" i="108"/>
  <c r="I8319" i="108" s="1"/>
  <c r="H4449" i="108"/>
  <c r="I4449" i="108" s="1"/>
  <c r="H8311" i="108"/>
  <c r="I8311" i="108" s="1"/>
  <c r="H8308" i="108"/>
  <c r="I8308" i="108" s="1"/>
  <c r="H8300" i="108"/>
  <c r="I8300" i="108" s="1"/>
  <c r="H2309" i="108"/>
  <c r="I2309" i="108" s="1"/>
  <c r="H2304" i="108"/>
  <c r="I2304" i="108" s="1"/>
  <c r="H8290" i="108"/>
  <c r="I8290" i="108" s="1"/>
  <c r="H4444" i="108"/>
  <c r="I4444" i="108" s="1"/>
  <c r="H8282" i="108"/>
  <c r="I8282" i="108" s="1"/>
  <c r="H2295" i="108"/>
  <c r="I2295" i="108" s="1"/>
  <c r="H3728" i="108"/>
  <c r="I3728" i="108" s="1"/>
  <c r="H4440" i="108"/>
  <c r="I4440" i="108" s="1"/>
  <c r="H3473" i="108"/>
  <c r="I3473" i="108" s="1"/>
  <c r="H2290" i="108"/>
  <c r="I2290" i="108" s="1"/>
  <c r="H2288" i="108"/>
  <c r="I2288" i="108" s="1"/>
  <c r="H2286" i="108"/>
  <c r="I2286" i="108" s="1"/>
  <c r="H2282" i="108"/>
  <c r="I2282" i="108" s="1"/>
  <c r="H2278" i="108"/>
  <c r="I2278" i="108" s="1"/>
  <c r="H8250" i="108"/>
  <c r="I8250" i="108" s="1"/>
  <c r="H3464" i="108"/>
  <c r="I3464" i="108" s="1"/>
  <c r="H8244" i="108"/>
  <c r="I8244" i="108" s="1"/>
  <c r="H2267" i="108"/>
  <c r="I2267" i="108" s="1"/>
  <c r="H8232" i="108"/>
  <c r="I8232" i="108" s="1"/>
  <c r="H2259" i="108"/>
  <c r="I2259" i="108" s="1"/>
  <c r="H8212" i="108"/>
  <c r="I8212" i="108" s="1"/>
  <c r="H3748" i="108"/>
  <c r="I3748" i="108" s="1"/>
  <c r="H2525" i="108"/>
  <c r="I2525" i="108" s="1"/>
  <c r="H2399" i="108"/>
  <c r="H2384" i="108"/>
  <c r="I2384" i="108" s="1"/>
  <c r="H3505" i="108"/>
  <c r="I3505" i="108" s="1"/>
  <c r="H3499" i="108"/>
  <c r="I3499" i="108" s="1"/>
  <c r="H2371" i="108"/>
  <c r="I2371" i="108" s="1"/>
  <c r="H8415" i="108"/>
  <c r="I8415" i="108" s="1"/>
  <c r="H4465" i="108"/>
  <c r="I4465" i="108" s="1"/>
  <c r="H3734" i="108"/>
  <c r="I3734" i="108" s="1"/>
  <c r="H2352" i="108"/>
  <c r="I2352" i="108" s="1"/>
  <c r="H8387" i="108"/>
  <c r="I8387" i="108" s="1"/>
  <c r="H8381" i="108"/>
  <c r="I8381" i="108" s="1"/>
  <c r="H4452" i="108"/>
  <c r="I4452" i="108" s="1"/>
  <c r="H3480" i="108"/>
  <c r="I3480" i="108" s="1"/>
  <c r="H3478" i="108"/>
  <c r="I3478" i="108" s="1"/>
  <c r="H4448" i="108"/>
  <c r="I4448" i="108" s="1"/>
  <c r="H8306" i="108"/>
  <c r="I8306" i="108" s="1"/>
  <c r="H8304" i="108"/>
  <c r="I8304" i="108" s="1"/>
  <c r="H8303" i="108"/>
  <c r="I8303" i="108" s="1"/>
  <c r="H3477" i="108"/>
  <c r="I3477" i="108" s="1"/>
  <c r="H8293" i="108"/>
  <c r="I8293" i="108" s="1"/>
  <c r="H8292" i="108"/>
  <c r="I8292" i="108" s="1"/>
  <c r="H8286" i="108"/>
  <c r="I8286" i="108" s="1"/>
  <c r="H3475" i="108"/>
  <c r="I3475" i="108" s="1"/>
  <c r="H2298" i="108"/>
  <c r="I2298" i="108" s="1"/>
  <c r="H2297" i="108"/>
  <c r="I2297" i="108" s="1"/>
  <c r="H8269" i="108"/>
  <c r="I8269" i="108" s="1"/>
  <c r="H8268" i="108"/>
  <c r="I8268" i="108" s="1"/>
  <c r="H8263" i="108"/>
  <c r="I8263" i="108" s="1"/>
  <c r="H8261" i="108"/>
  <c r="I8261" i="108" s="1"/>
  <c r="H2284" i="108"/>
  <c r="I2284" i="108" s="1"/>
  <c r="H3467" i="108"/>
  <c r="I3467" i="108" s="1"/>
  <c r="H3466" i="108"/>
  <c r="I3466" i="108" s="1"/>
  <c r="H2275" i="108"/>
  <c r="I2275" i="108" s="1"/>
  <c r="H2270" i="108"/>
  <c r="I2270" i="108" s="1"/>
  <c r="H8241" i="108"/>
  <c r="I8241" i="108" s="1"/>
  <c r="H8235" i="108"/>
  <c r="I8235" i="108" s="1"/>
  <c r="H8228" i="108"/>
  <c r="I8228" i="108" s="1"/>
  <c r="H2263" i="108"/>
  <c r="I2263" i="108" s="1"/>
  <c r="H8223" i="108"/>
  <c r="I8223" i="108" s="1"/>
  <c r="H3459" i="108"/>
  <c r="I3459" i="108" s="1"/>
  <c r="H8217" i="108"/>
  <c r="I8217" i="108" s="1"/>
  <c r="H2257" i="108"/>
  <c r="I2257" i="108" s="1"/>
  <c r="H8214" i="108"/>
  <c r="I8214" i="108" s="1"/>
  <c r="H2254" i="108"/>
  <c r="I2254" i="108" s="1"/>
  <c r="H8209" i="108"/>
  <c r="I8209" i="108" s="1"/>
  <c r="H8771" i="108"/>
  <c r="I8771" i="108" s="1"/>
  <c r="H3750" i="108"/>
  <c r="I3750" i="108" s="1"/>
  <c r="H8696" i="108"/>
  <c r="I8696" i="108" s="1"/>
  <c r="H2531" i="108"/>
  <c r="I2531" i="108" s="1"/>
  <c r="H3746" i="108"/>
  <c r="I3746" i="108" s="1"/>
  <c r="H3530" i="108"/>
  <c r="I3530" i="108" s="1"/>
  <c r="H2425" i="108"/>
  <c r="I2425" i="108" s="1"/>
  <c r="H3641" i="108"/>
  <c r="I3641" i="108" s="1"/>
  <c r="H3509" i="108"/>
  <c r="H8456" i="108"/>
  <c r="I8456" i="108" s="1"/>
  <c r="H8443" i="108"/>
  <c r="I8443" i="108" s="1"/>
  <c r="H2381" i="108"/>
  <c r="I2381" i="108" s="1"/>
  <c r="H3735" i="108"/>
  <c r="I3735" i="108" s="1"/>
  <c r="H8409" i="108"/>
  <c r="I8409" i="108" s="1"/>
  <c r="H8402" i="108"/>
  <c r="I8402" i="108" s="1"/>
  <c r="H3489" i="108"/>
  <c r="I3489" i="108" s="1"/>
  <c r="H8391" i="108"/>
  <c r="I8391" i="108" s="1"/>
  <c r="H2346" i="108"/>
  <c r="I2346" i="108" s="1"/>
  <c r="H8373" i="108"/>
  <c r="I8373" i="108" s="1"/>
  <c r="H2337" i="108"/>
  <c r="I2337" i="108" s="1"/>
  <c r="H8359" i="108"/>
  <c r="I8359" i="108" s="1"/>
  <c r="H4454" i="108"/>
  <c r="I4454" i="108" s="1"/>
  <c r="H2328" i="108"/>
  <c r="I2328" i="108" s="1"/>
  <c r="H2324" i="108"/>
  <c r="I2324" i="108" s="1"/>
  <c r="H4451" i="108"/>
  <c r="I4451" i="108" s="1"/>
  <c r="H8330" i="108"/>
  <c r="I8330" i="108" s="1"/>
  <c r="H2321" i="108"/>
  <c r="I2321" i="108" s="1"/>
  <c r="H8321" i="108"/>
  <c r="I8321" i="108" s="1"/>
  <c r="H8297" i="108"/>
  <c r="I8297" i="108" s="1"/>
  <c r="H8295" i="108"/>
  <c r="I8295" i="108" s="1"/>
  <c r="H8289" i="108"/>
  <c r="I8289" i="108" s="1"/>
  <c r="H3476" i="108"/>
  <c r="I3476" i="108" s="1"/>
  <c r="H8281" i="108"/>
  <c r="I8281" i="108" s="1"/>
  <c r="H8278" i="108"/>
  <c r="I8278" i="108" s="1"/>
  <c r="H8272" i="108"/>
  <c r="I8272" i="108" s="1"/>
  <c r="H8270" i="108"/>
  <c r="I8270" i="108" s="1"/>
  <c r="H8266" i="108"/>
  <c r="I8266" i="108" s="1"/>
  <c r="H3471" i="108"/>
  <c r="I3471" i="108" s="1"/>
  <c r="H3469" i="108"/>
  <c r="I3469" i="108" s="1"/>
  <c r="H8258" i="108"/>
  <c r="I8258" i="108" s="1"/>
  <c r="H8254" i="108"/>
  <c r="I8254" i="108" s="1"/>
  <c r="H2704" i="108"/>
  <c r="I2704" i="108" s="1"/>
  <c r="H8251" i="108"/>
  <c r="I8251" i="108" s="1"/>
  <c r="H2273" i="108"/>
  <c r="I2273" i="108" s="1"/>
  <c r="H8245" i="108"/>
  <c r="I8245" i="108" s="1"/>
  <c r="H8239" i="108"/>
  <c r="I8239" i="108" s="1"/>
  <c r="H8234" i="108"/>
  <c r="I8234" i="108" s="1"/>
  <c r="H8231" i="108"/>
  <c r="I8231" i="108" s="1"/>
  <c r="H8229" i="108"/>
  <c r="I8229" i="108" s="1"/>
  <c r="H8225" i="108"/>
  <c r="I8225" i="108" s="1"/>
  <c r="H3461" i="108"/>
  <c r="I3461" i="108" s="1"/>
  <c r="H8830" i="108"/>
  <c r="I8830" i="108" s="1"/>
  <c r="H2537" i="108"/>
  <c r="I2537" i="108" s="1"/>
  <c r="H8563" i="108"/>
  <c r="I8563" i="108" s="1"/>
  <c r="H2448" i="108"/>
  <c r="I2448" i="108" s="1"/>
  <c r="H8527" i="108"/>
  <c r="I8527" i="108" s="1"/>
  <c r="H2438" i="108"/>
  <c r="I2438" i="108" s="1"/>
  <c r="H8462" i="108"/>
  <c r="I8462" i="108" s="1"/>
  <c r="H8440" i="108"/>
  <c r="I8440" i="108" s="1"/>
  <c r="H2379" i="108"/>
  <c r="I2379" i="108" s="1"/>
  <c r="H8368" i="108"/>
  <c r="I8368" i="108" s="1"/>
  <c r="H8361" i="108"/>
  <c r="I8361" i="108" s="1"/>
  <c r="H8353" i="108"/>
  <c r="I8353" i="108" s="1"/>
  <c r="H2329" i="108"/>
  <c r="I2329" i="108" s="1"/>
  <c r="H2325" i="108"/>
  <c r="I2325" i="108" s="1"/>
  <c r="H8337" i="108"/>
  <c r="I8337" i="108" s="1"/>
  <c r="H8332" i="108"/>
  <c r="I8332" i="108" s="1"/>
  <c r="H8328" i="108"/>
  <c r="I8328" i="108" s="1"/>
  <c r="H2318" i="108"/>
  <c r="I2318" i="108" s="1"/>
  <c r="H2317" i="108"/>
  <c r="I2317" i="108" s="1"/>
  <c r="H8323" i="108"/>
  <c r="I8323" i="108" s="1"/>
  <c r="H3730" i="108"/>
  <c r="I3730" i="108" s="1"/>
  <c r="H8317" i="108"/>
  <c r="I8317" i="108" s="1"/>
  <c r="H8315" i="108"/>
  <c r="I8315" i="108" s="1"/>
  <c r="H8313" i="108"/>
  <c r="I8313" i="108" s="1"/>
  <c r="H8310" i="108"/>
  <c r="I8310" i="108" s="1"/>
  <c r="H2314" i="108"/>
  <c r="I2314" i="108" s="1"/>
  <c r="H2312" i="108"/>
  <c r="I2312" i="108" s="1"/>
  <c r="H8301" i="108"/>
  <c r="I8301" i="108" s="1"/>
  <c r="H8299" i="108"/>
  <c r="I8299" i="108" s="1"/>
  <c r="H8291" i="108"/>
  <c r="I8291" i="108" s="1"/>
  <c r="H2303" i="108"/>
  <c r="I2303" i="108" s="1"/>
  <c r="H8284" i="108"/>
  <c r="I8284" i="108" s="1"/>
  <c r="H2300" i="108"/>
  <c r="I2300" i="108" s="1"/>
  <c r="H3474" i="108"/>
  <c r="I3474" i="108" s="1"/>
  <c r="H8274" i="108"/>
  <c r="I8274" i="108" s="1"/>
  <c r="H4442" i="108"/>
  <c r="I4442" i="108" s="1"/>
  <c r="H2705" i="108"/>
  <c r="I2705" i="108" s="1"/>
  <c r="H2292" i="108"/>
  <c r="I2292" i="108" s="1"/>
  <c r="H2289" i="108"/>
  <c r="I2289" i="108" s="1"/>
  <c r="H8256" i="108"/>
  <c r="I8256" i="108" s="1"/>
  <c r="H2281" i="108"/>
  <c r="I2281" i="108" s="1"/>
  <c r="H8252" i="108"/>
  <c r="I8252" i="108" s="1"/>
  <c r="H8249" i="108"/>
  <c r="I8249" i="108" s="1"/>
  <c r="H8247" i="108"/>
  <c r="I8247" i="108" s="1"/>
  <c r="H8243" i="108"/>
  <c r="I8243" i="108" s="1"/>
  <c r="H8237" i="108"/>
  <c r="I8237" i="108" s="1"/>
  <c r="H8220" i="108"/>
  <c r="I8220" i="108" s="1"/>
  <c r="H8218" i="108"/>
  <c r="I8218" i="108" s="1"/>
  <c r="H8213" i="108"/>
  <c r="I8213" i="108" s="1"/>
  <c r="H2256" i="108"/>
  <c r="I2256" i="108" s="1"/>
  <c r="H2253" i="108"/>
  <c r="I2253" i="108" s="1"/>
  <c r="H4434" i="108"/>
  <c r="I4434" i="108" s="1"/>
  <c r="H8206" i="108"/>
  <c r="H8204" i="108"/>
  <c r="I8204" i="108" s="1"/>
  <c r="H2251" i="108"/>
  <c r="I2251" i="108" s="1"/>
  <c r="H3453" i="108"/>
  <c r="I3453" i="108" s="1"/>
  <c r="H8833" i="108"/>
  <c r="I8833" i="108" s="1"/>
  <c r="H8492" i="108"/>
  <c r="I8492" i="108" s="1"/>
  <c r="H2401" i="108"/>
  <c r="H8451" i="108"/>
  <c r="I8451" i="108" s="1"/>
  <c r="H2385" i="108"/>
  <c r="I2385" i="108" s="1"/>
  <c r="H8341" i="108"/>
  <c r="I8341" i="108" s="1"/>
  <c r="H2313" i="108"/>
  <c r="I2313" i="108" s="1"/>
  <c r="H8302" i="108"/>
  <c r="I8302" i="108" s="1"/>
  <c r="H8294" i="108"/>
  <c r="I8294" i="108" s="1"/>
  <c r="H2306" i="108"/>
  <c r="I2306" i="108" s="1"/>
  <c r="H4445" i="108"/>
  <c r="I4445" i="108" s="1"/>
  <c r="H2301" i="108"/>
  <c r="I2301" i="108" s="1"/>
  <c r="H8277" i="108"/>
  <c r="I8277" i="108" s="1"/>
  <c r="H8275" i="108"/>
  <c r="I8275" i="108" s="1"/>
  <c r="H3727" i="108"/>
  <c r="I3727" i="108" s="1"/>
  <c r="H2707" i="108"/>
  <c r="I2707" i="108" s="1"/>
  <c r="H8264" i="108"/>
  <c r="I8264" i="108" s="1"/>
  <c r="H3470" i="108"/>
  <c r="I3470" i="108" s="1"/>
  <c r="H8255" i="108"/>
  <c r="I8255" i="108" s="1"/>
  <c r="H2280" i="108"/>
  <c r="I2280" i="108" s="1"/>
  <c r="H4438" i="108"/>
  <c r="I4438" i="108" s="1"/>
  <c r="H2274" i="108"/>
  <c r="I2274" i="108" s="1"/>
  <c r="H8246" i="108"/>
  <c r="I8246" i="108" s="1"/>
  <c r="H2268" i="108"/>
  <c r="I2268" i="108" s="1"/>
  <c r="H2266" i="108"/>
  <c r="I2266" i="108" s="1"/>
  <c r="H2265" i="108"/>
  <c r="H8227" i="108"/>
  <c r="I8227" i="108" s="1"/>
  <c r="H8226" i="108"/>
  <c r="I8226" i="108" s="1"/>
  <c r="H3460" i="108"/>
  <c r="H8222" i="108"/>
  <c r="I8222" i="108" s="1"/>
  <c r="H2258" i="108"/>
  <c r="I2258" i="108" s="1"/>
  <c r="H8215" i="108"/>
  <c r="I8215" i="108" s="1"/>
  <c r="H8511" i="108"/>
  <c r="I8511" i="108" s="1"/>
  <c r="H8480" i="108"/>
  <c r="I8480" i="108" s="1"/>
  <c r="H8473" i="108"/>
  <c r="I8473" i="108" s="1"/>
  <c r="H2395" i="108"/>
  <c r="I2395" i="108" s="1"/>
  <c r="H8446" i="108"/>
  <c r="I8446" i="108" s="1"/>
  <c r="H4472" i="108"/>
  <c r="I4472" i="108" s="1"/>
  <c r="H3500" i="108"/>
  <c r="I3500" i="108" s="1"/>
  <c r="H2374" i="108"/>
  <c r="I2374" i="108" s="1"/>
  <c r="H4468" i="108"/>
  <c r="I4468" i="108" s="1"/>
  <c r="H4466" i="108"/>
  <c r="I4466" i="108" s="1"/>
  <c r="H8404" i="108"/>
  <c r="I8404" i="108" s="1"/>
  <c r="H4462" i="108"/>
  <c r="I4462" i="108" s="1"/>
  <c r="H8394" i="108"/>
  <c r="I8394" i="108" s="1"/>
  <c r="H8383" i="108"/>
  <c r="I8383" i="108" s="1"/>
  <c r="H2343" i="108"/>
  <c r="I2343" i="108" s="1"/>
  <c r="H8342" i="108"/>
  <c r="I8342" i="108" s="1"/>
  <c r="H2708" i="108"/>
  <c r="I2708" i="108" s="1"/>
  <c r="H8336" i="108"/>
  <c r="I8336" i="108" s="1"/>
  <c r="H8334" i="108"/>
  <c r="I8334" i="108" s="1"/>
  <c r="H8331" i="108"/>
  <c r="I8331" i="108" s="1"/>
  <c r="H4450" i="108"/>
  <c r="I4450" i="108" s="1"/>
  <c r="H2320" i="108"/>
  <c r="I2320" i="108" s="1"/>
  <c r="H8326" i="108"/>
  <c r="I8326" i="108" s="1"/>
  <c r="H8322" i="108"/>
  <c r="I8322" i="108" s="1"/>
  <c r="H8320" i="108"/>
  <c r="I8320" i="108" s="1"/>
  <c r="H8309" i="108"/>
  <c r="I8309" i="108" s="1"/>
  <c r="H8298" i="108"/>
  <c r="I8298" i="108" s="1"/>
  <c r="H2308" i="108"/>
  <c r="I2308" i="108" s="1"/>
  <c r="H4446" i="108"/>
  <c r="I4446" i="108" s="1"/>
  <c r="H8288" i="108"/>
  <c r="I8288" i="108" s="1"/>
  <c r="H2299" i="108"/>
  <c r="I2299" i="108" s="1"/>
  <c r="H8280" i="108"/>
  <c r="I8280" i="108" s="1"/>
  <c r="H8273" i="108"/>
  <c r="I8273" i="108" s="1"/>
  <c r="H8271" i="108"/>
  <c r="I8271" i="108" s="1"/>
  <c r="H8267" i="108"/>
  <c r="I8267" i="108" s="1"/>
  <c r="H3472" i="108"/>
  <c r="I3472" i="108" s="1"/>
  <c r="H8260" i="108"/>
  <c r="I8260" i="108" s="1"/>
  <c r="H8259" i="108"/>
  <c r="I8259" i="108" s="1"/>
  <c r="H8257" i="108"/>
  <c r="I8257" i="108" s="1"/>
  <c r="H3468" i="108"/>
  <c r="I3468" i="108" s="1"/>
  <c r="H2279" i="108"/>
  <c r="I2279" i="108" s="1"/>
  <c r="H4437" i="108"/>
  <c r="I4437" i="108" s="1"/>
  <c r="H2272" i="108"/>
  <c r="I2272" i="108" s="1"/>
  <c r="H2269" i="108"/>
  <c r="I2269" i="108" s="1"/>
  <c r="H8238" i="108"/>
  <c r="I8238" i="108" s="1"/>
  <c r="H8233" i="108"/>
  <c r="I8233" i="108" s="1"/>
  <c r="H8230" i="108"/>
  <c r="I8230" i="108" s="1"/>
  <c r="H8224" i="108"/>
  <c r="I8224" i="108" s="1"/>
  <c r="H2255" i="108"/>
  <c r="I2255" i="108" s="1"/>
  <c r="H3456" i="108"/>
  <c r="I3456" i="108" s="1"/>
  <c r="H8573" i="108"/>
  <c r="I8573" i="108" s="1"/>
  <c r="H8441" i="108"/>
  <c r="I8441" i="108" s="1"/>
  <c r="H2380" i="108"/>
  <c r="I2380" i="108" s="1"/>
  <c r="H2365" i="108"/>
  <c r="I2365" i="108" s="1"/>
  <c r="H8385" i="108"/>
  <c r="I8385" i="108" s="1"/>
  <c r="H8357" i="108"/>
  <c r="I8357" i="108" s="1"/>
  <c r="H8329" i="108"/>
  <c r="I8329" i="108" s="1"/>
  <c r="H8296" i="108"/>
  <c r="I8296" i="108" s="1"/>
  <c r="H8265" i="108"/>
  <c r="I8265" i="108" s="1"/>
  <c r="H2262" i="108"/>
  <c r="I2262" i="108" s="1"/>
  <c r="H8208" i="108"/>
  <c r="I8208" i="108" s="1"/>
  <c r="H8203" i="108"/>
  <c r="H8198" i="108"/>
  <c r="I8198" i="108" s="1"/>
  <c r="H8197" i="108"/>
  <c r="I8197" i="108" s="1"/>
  <c r="H8194" i="108"/>
  <c r="I8194" i="108" s="1"/>
  <c r="H4430" i="108"/>
  <c r="I4430" i="108" s="1"/>
  <c r="H2245" i="108"/>
  <c r="I2245" i="108" s="1"/>
  <c r="H3451" i="108"/>
  <c r="I3451" i="108" s="1"/>
  <c r="H8187" i="108"/>
  <c r="I8187" i="108" s="1"/>
  <c r="H8183" i="108"/>
  <c r="I8183" i="108" s="1"/>
  <c r="H3449" i="108"/>
  <c r="I3449" i="108" s="1"/>
  <c r="H3448" i="108"/>
  <c r="I3448" i="108" s="1"/>
  <c r="H3446" i="108"/>
  <c r="I3446" i="108" s="1"/>
  <c r="H8176" i="108"/>
  <c r="I8176" i="108" s="1"/>
  <c r="H8173" i="108"/>
  <c r="I8173" i="108" s="1"/>
  <c r="H2236" i="108"/>
  <c r="I2236" i="108" s="1"/>
  <c r="H2235" i="108"/>
  <c r="I2235" i="108" s="1"/>
  <c r="H3444" i="108"/>
  <c r="I3444" i="108" s="1"/>
  <c r="H3442" i="108"/>
  <c r="I3442" i="108" s="1"/>
  <c r="H8163" i="108"/>
  <c r="I8163" i="108" s="1"/>
  <c r="H8160" i="108"/>
  <c r="I8160" i="108" s="1"/>
  <c r="H8158" i="108"/>
  <c r="H8156" i="108"/>
  <c r="I8156" i="108" s="1"/>
  <c r="H8155" i="108"/>
  <c r="I8155" i="108" s="1"/>
  <c r="H8152" i="108"/>
  <c r="I8152" i="108" s="1"/>
  <c r="H2230" i="108"/>
  <c r="I2230" i="108" s="1"/>
  <c r="H2227" i="108"/>
  <c r="I2227" i="108" s="1"/>
  <c r="H8148" i="108"/>
  <c r="I8148" i="108" s="1"/>
  <c r="H8146" i="108"/>
  <c r="I8146" i="108" s="1"/>
  <c r="H8141" i="108"/>
  <c r="I8141" i="108" s="1"/>
  <c r="H8138" i="108"/>
  <c r="I8138" i="108" s="1"/>
  <c r="H8133" i="108"/>
  <c r="I8133" i="108" s="1"/>
  <c r="H8129" i="108"/>
  <c r="I8129" i="108" s="1"/>
  <c r="H8127" i="108"/>
  <c r="I8127" i="108" s="1"/>
  <c r="H8125" i="108"/>
  <c r="I8125" i="108" s="1"/>
  <c r="H8124" i="108"/>
  <c r="I8124" i="108" s="1"/>
  <c r="H8118" i="108"/>
  <c r="I8118" i="108" s="1"/>
  <c r="H8114" i="108"/>
  <c r="I8114" i="108" s="1"/>
  <c r="H3430" i="108"/>
  <c r="I3430" i="108" s="1"/>
  <c r="H2203" i="108"/>
  <c r="I2203" i="108" s="1"/>
  <c r="H8099" i="108"/>
  <c r="I8099" i="108" s="1"/>
  <c r="H8096" i="108"/>
  <c r="I8096" i="108" s="1"/>
  <c r="H8091" i="108"/>
  <c r="I8091" i="108" s="1"/>
  <c r="H4417" i="108"/>
  <c r="I4417" i="108" s="1"/>
  <c r="H8083" i="108"/>
  <c r="I8083" i="108" s="1"/>
  <c r="H7976" i="108"/>
  <c r="H2121" i="108"/>
  <c r="I2121" i="108" s="1"/>
  <c r="H2120" i="108"/>
  <c r="I2120" i="108" s="1"/>
  <c r="H3398" i="108"/>
  <c r="I3398" i="108" s="1"/>
  <c r="H2119" i="108"/>
  <c r="I2119" i="108" s="1"/>
  <c r="H4400" i="108"/>
  <c r="I4400" i="108" s="1"/>
  <c r="H7962" i="108"/>
  <c r="H7958" i="108"/>
  <c r="I7958" i="108" s="1"/>
  <c r="H7955" i="108"/>
  <c r="H2114" i="108"/>
  <c r="I2114" i="108" s="1"/>
  <c r="H2113" i="108"/>
  <c r="I2113" i="108" s="1"/>
  <c r="H2110" i="108"/>
  <c r="H2478" i="108"/>
  <c r="I2478" i="108" s="1"/>
  <c r="H2418" i="108"/>
  <c r="I2418" i="108" s="1"/>
  <c r="H8346" i="108"/>
  <c r="I8346" i="108" s="1"/>
  <c r="H3729" i="108"/>
  <c r="I3729" i="108" s="1"/>
  <c r="H8276" i="108"/>
  <c r="I8276" i="108" s="1"/>
  <c r="H2296" i="108"/>
  <c r="I2296" i="108" s="1"/>
  <c r="H8262" i="108"/>
  <c r="I8262" i="108" s="1"/>
  <c r="H3636" i="108"/>
  <c r="I3636" i="108" s="1"/>
  <c r="H3465" i="108"/>
  <c r="I3465" i="108" s="1"/>
  <c r="H8242" i="108"/>
  <c r="I8242" i="108" s="1"/>
  <c r="H2260" i="108"/>
  <c r="I2260" i="108" s="1"/>
  <c r="H8219" i="108"/>
  <c r="I8219" i="108" s="1"/>
  <c r="H8205" i="108"/>
  <c r="I8205" i="108" s="1"/>
  <c r="H4432" i="108"/>
  <c r="I4432" i="108" s="1"/>
  <c r="H2223" i="108"/>
  <c r="I2223" i="108" s="1"/>
  <c r="H8142" i="108"/>
  <c r="I8142" i="108" s="1"/>
  <c r="H8135" i="108"/>
  <c r="I8135" i="108" s="1"/>
  <c r="H8134" i="108"/>
  <c r="I8134" i="108" s="1"/>
  <c r="H2213" i="108"/>
  <c r="I2213" i="108" s="1"/>
  <c r="H8126" i="108"/>
  <c r="I8126" i="108" s="1"/>
  <c r="H8122" i="108"/>
  <c r="I8122" i="108" s="1"/>
  <c r="H8120" i="108"/>
  <c r="I8120" i="108" s="1"/>
  <c r="H8111" i="108"/>
  <c r="I8111" i="108" s="1"/>
  <c r="H8108" i="108"/>
  <c r="I8108" i="108" s="1"/>
  <c r="H2201" i="108"/>
  <c r="I2201" i="108" s="1"/>
  <c r="H8102" i="108"/>
  <c r="I8102" i="108" s="1"/>
  <c r="H2196" i="108"/>
  <c r="I2196" i="108" s="1"/>
  <c r="H8093" i="108"/>
  <c r="I8093" i="108" s="1"/>
  <c r="H3423" i="108"/>
  <c r="I3423" i="108" s="1"/>
  <c r="H8086" i="108"/>
  <c r="I8086" i="108" s="1"/>
  <c r="H2190" i="108"/>
  <c r="I2190" i="108" s="1"/>
  <c r="H4415" i="108"/>
  <c r="H8079" i="108"/>
  <c r="I8079" i="108" s="1"/>
  <c r="H8076" i="108"/>
  <c r="I8076" i="108" s="1"/>
  <c r="H3422" i="108"/>
  <c r="I3422" i="108" s="1"/>
  <c r="H8074" i="108"/>
  <c r="I8074" i="108" s="1"/>
  <c r="H8071" i="108"/>
  <c r="H2180" i="108"/>
  <c r="I2180" i="108" s="1"/>
  <c r="H8067" i="108"/>
  <c r="I8067" i="108" s="1"/>
  <c r="H8064" i="108"/>
  <c r="H8062" i="108"/>
  <c r="I8062" i="108" s="1"/>
  <c r="H8059" i="108"/>
  <c r="I8059" i="108" s="1"/>
  <c r="H2174" i="108"/>
  <c r="I2174" i="108" s="1"/>
  <c r="H3418" i="108"/>
  <c r="I3418" i="108" s="1"/>
  <c r="H8056" i="108"/>
  <c r="H4411" i="108"/>
  <c r="I4411" i="108" s="1"/>
  <c r="H8052" i="108"/>
  <c r="H8048" i="108"/>
  <c r="H8045" i="108"/>
  <c r="I8045" i="108" s="1"/>
  <c r="H2167" i="108"/>
  <c r="H8041" i="108"/>
  <c r="I8041" i="108" s="1"/>
  <c r="H8038" i="108"/>
  <c r="I8038" i="108" s="1"/>
  <c r="H8035" i="108"/>
  <c r="I8035" i="108" s="1"/>
  <c r="H8033" i="108"/>
  <c r="I8033" i="108" s="1"/>
  <c r="H8031" i="108"/>
  <c r="I8031" i="108" s="1"/>
  <c r="H8028" i="108"/>
  <c r="H8026" i="108"/>
  <c r="I8026" i="108" s="1"/>
  <c r="H3413" i="108"/>
  <c r="I3413" i="108" s="1"/>
  <c r="H2158" i="108"/>
  <c r="I2158" i="108" s="1"/>
  <c r="H2774" i="108"/>
  <c r="I2774" i="108" s="1"/>
  <c r="H8019" i="108"/>
  <c r="H8016" i="108"/>
  <c r="I8016" i="108" s="1"/>
  <c r="H2772" i="108"/>
  <c r="I2772" i="108" s="1"/>
  <c r="H2155" i="108"/>
  <c r="H3408" i="108"/>
  <c r="H2151" i="108"/>
  <c r="H8010" i="108"/>
  <c r="I8010" i="108" s="1"/>
  <c r="H8009" i="108"/>
  <c r="I8009" i="108" s="1"/>
  <c r="H8007" i="108"/>
  <c r="H3406" i="108"/>
  <c r="I3406" i="108" s="1"/>
  <c r="H3405" i="108"/>
  <c r="I3405" i="108" s="1"/>
  <c r="H2141" i="108"/>
  <c r="H2139" i="108"/>
  <c r="I2139" i="108" s="1"/>
  <c r="H3404" i="108"/>
  <c r="I3404" i="108" s="1"/>
  <c r="H2137" i="108"/>
  <c r="I2137" i="108" s="1"/>
  <c r="H7999" i="108"/>
  <c r="I7999" i="108" s="1"/>
  <c r="H7995" i="108"/>
  <c r="H7993" i="108"/>
  <c r="I7993" i="108" s="1"/>
  <c r="H2132" i="108"/>
  <c r="H2129" i="108"/>
  <c r="H7988" i="108"/>
  <c r="I7988" i="108" s="1"/>
  <c r="H2126" i="108"/>
  <c r="I2126" i="108" s="1"/>
  <c r="H4404" i="108"/>
  <c r="I4404" i="108" s="1"/>
  <c r="H7981" i="108"/>
  <c r="I7981" i="108" s="1"/>
  <c r="H7978" i="108"/>
  <c r="I7978" i="108" s="1"/>
  <c r="H3399" i="108"/>
  <c r="I3399" i="108" s="1"/>
  <c r="H2116" i="108"/>
  <c r="I2116" i="108" s="1"/>
  <c r="H3718" i="108"/>
  <c r="I3718" i="108" s="1"/>
  <c r="H2564" i="108"/>
  <c r="I2564" i="108" s="1"/>
  <c r="H2403" i="108"/>
  <c r="I2403" i="108" s="1"/>
  <c r="H8406" i="108"/>
  <c r="I8406" i="108" s="1"/>
  <c r="H8379" i="108"/>
  <c r="I8379" i="108" s="1"/>
  <c r="H8364" i="108"/>
  <c r="I8364" i="108" s="1"/>
  <c r="H2294" i="108"/>
  <c r="I2294" i="108" s="1"/>
  <c r="H2283" i="108"/>
  <c r="I2283" i="108" s="1"/>
  <c r="H2276" i="108"/>
  <c r="I2276" i="108" s="1"/>
  <c r="H3463" i="108"/>
  <c r="I3463" i="108" s="1"/>
  <c r="H3462" i="108"/>
  <c r="I3462" i="108" s="1"/>
  <c r="H4436" i="108"/>
  <c r="I4436" i="108" s="1"/>
  <c r="H8216" i="108"/>
  <c r="I8216" i="108" s="1"/>
  <c r="H3457" i="108"/>
  <c r="I3457" i="108" s="1"/>
  <c r="H8207" i="108"/>
  <c r="I8207" i="108" s="1"/>
  <c r="H8202" i="108"/>
  <c r="I8202" i="108" s="1"/>
  <c r="H2250" i="108"/>
  <c r="H8196" i="108"/>
  <c r="I8196" i="108" s="1"/>
  <c r="H8193" i="108"/>
  <c r="I8193" i="108" s="1"/>
  <c r="H2246" i="108"/>
  <c r="H8190" i="108"/>
  <c r="I8190" i="108" s="1"/>
  <c r="H2244" i="108"/>
  <c r="H8186" i="108"/>
  <c r="I8186" i="108" s="1"/>
  <c r="H3450" i="108"/>
  <c r="H2242" i="108"/>
  <c r="H3447" i="108"/>
  <c r="I3447" i="108" s="1"/>
  <c r="H8178" i="108"/>
  <c r="I8178" i="108" s="1"/>
  <c r="H2239" i="108"/>
  <c r="I2239" i="108" s="1"/>
  <c r="H2238" i="108"/>
  <c r="I2238" i="108" s="1"/>
  <c r="H8171" i="108"/>
  <c r="H8168" i="108"/>
  <c r="I8168" i="108" s="1"/>
  <c r="H8166" i="108"/>
  <c r="I8166" i="108" s="1"/>
  <c r="H2234" i="108"/>
  <c r="H8162" i="108"/>
  <c r="I8162" i="108" s="1"/>
  <c r="H3440" i="108"/>
  <c r="H8157" i="108"/>
  <c r="I8157" i="108" s="1"/>
  <c r="H3437" i="108"/>
  <c r="I3437" i="108" s="1"/>
  <c r="H3435" i="108"/>
  <c r="H2232" i="108"/>
  <c r="I2232" i="108" s="1"/>
  <c r="H2229" i="108"/>
  <c r="I2229" i="108" s="1"/>
  <c r="H8149" i="108"/>
  <c r="H8147" i="108"/>
  <c r="I8147" i="108" s="1"/>
  <c r="H3725" i="108"/>
  <c r="I3725" i="108" s="1"/>
  <c r="H2221" i="108"/>
  <c r="I2221" i="108" s="1"/>
  <c r="H2220" i="108"/>
  <c r="I2220" i="108" s="1"/>
  <c r="H8132" i="108"/>
  <c r="I8132" i="108" s="1"/>
  <c r="H8128" i="108"/>
  <c r="I8128" i="108" s="1"/>
  <c r="H2209" i="108"/>
  <c r="I2209" i="108" s="1"/>
  <c r="H8123" i="108"/>
  <c r="I8123" i="108" s="1"/>
  <c r="H8117" i="108"/>
  <c r="I8117" i="108" s="1"/>
  <c r="H2700" i="108"/>
  <c r="I2700" i="108" s="1"/>
  <c r="H4420" i="108"/>
  <c r="H8106" i="108"/>
  <c r="I8106" i="108" s="1"/>
  <c r="H2199" i="108"/>
  <c r="I2199" i="108" s="1"/>
  <c r="H8098" i="108"/>
  <c r="I8098" i="108" s="1"/>
  <c r="H8090" i="108"/>
  <c r="I8090" i="108" s="1"/>
  <c r="H2193" i="108"/>
  <c r="H2123" i="108"/>
  <c r="I2123" i="108" s="1"/>
  <c r="H7973" i="108"/>
  <c r="I7973" i="108" s="1"/>
  <c r="H7970" i="108"/>
  <c r="I7970" i="108" s="1"/>
  <c r="H2118" i="108"/>
  <c r="I2118" i="108" s="1"/>
  <c r="H7967" i="108"/>
  <c r="I7967" i="108" s="1"/>
  <c r="H2117" i="108"/>
  <c r="I2117" i="108" s="1"/>
  <c r="H3395" i="108"/>
  <c r="I3395" i="108" s="1"/>
  <c r="H7957" i="108"/>
  <c r="H3393" i="108"/>
  <c r="H2112" i="108"/>
  <c r="H2111" i="108"/>
  <c r="I2111" i="108" s="1"/>
  <c r="H4397" i="108"/>
  <c r="I4397" i="108" s="1"/>
  <c r="H2504" i="108"/>
  <c r="I2504" i="108" s="1"/>
  <c r="H8318" i="108"/>
  <c r="I8318" i="108" s="1"/>
  <c r="H8314" i="108"/>
  <c r="I8314" i="108" s="1"/>
  <c r="H8305" i="108"/>
  <c r="I8305" i="108" s="1"/>
  <c r="H2311" i="108"/>
  <c r="I2311" i="108" s="1"/>
  <c r="H8287" i="108"/>
  <c r="I8287" i="108" s="1"/>
  <c r="H8283" i="108"/>
  <c r="I8283" i="108" s="1"/>
  <c r="H2706" i="108"/>
  <c r="I2706" i="108" s="1"/>
  <c r="H2264" i="108"/>
  <c r="I2264" i="108" s="1"/>
  <c r="H2252" i="108"/>
  <c r="I2252" i="108" s="1"/>
  <c r="H8144" i="108"/>
  <c r="I8144" i="108" s="1"/>
  <c r="H2219" i="108"/>
  <c r="I2219" i="108" s="1"/>
  <c r="H3434" i="108"/>
  <c r="I3434" i="108" s="1"/>
  <c r="H2215" i="108"/>
  <c r="I2215" i="108" s="1"/>
  <c r="H2212" i="108"/>
  <c r="I2212" i="108" s="1"/>
  <c r="H3431" i="108"/>
  <c r="I3431" i="108" s="1"/>
  <c r="H3724" i="108"/>
  <c r="H8110" i="108"/>
  <c r="I8110" i="108" s="1"/>
  <c r="H8107" i="108"/>
  <c r="I8107" i="108" s="1"/>
  <c r="H8104" i="108"/>
  <c r="H4419" i="108"/>
  <c r="I4419" i="108" s="1"/>
  <c r="H2198" i="108"/>
  <c r="I2198" i="108" s="1"/>
  <c r="H3425" i="108"/>
  <c r="I3425" i="108" s="1"/>
  <c r="H2192" i="108"/>
  <c r="I2192" i="108" s="1"/>
  <c r="H8085" i="108"/>
  <c r="I8085" i="108" s="1"/>
  <c r="H8082" i="108"/>
  <c r="I8082" i="108" s="1"/>
  <c r="H2189" i="108"/>
  <c r="I2189" i="108" s="1"/>
  <c r="H3723" i="108"/>
  <c r="I3723" i="108" s="1"/>
  <c r="H2185" i="108"/>
  <c r="I2185" i="108" s="1"/>
  <c r="H4414" i="108"/>
  <c r="I4414" i="108" s="1"/>
  <c r="H4413" i="108"/>
  <c r="I4413" i="108" s="1"/>
  <c r="H8073" i="108"/>
  <c r="I8073" i="108" s="1"/>
  <c r="H2182" i="108"/>
  <c r="I2182" i="108" s="1"/>
  <c r="H8069" i="108"/>
  <c r="I8069" i="108" s="1"/>
  <c r="H8066" i="108"/>
  <c r="I8066" i="108" s="1"/>
  <c r="H3420" i="108"/>
  <c r="I3420" i="108" s="1"/>
  <c r="H8061" i="108"/>
  <c r="I8061" i="108" s="1"/>
  <c r="H2176" i="108"/>
  <c r="I2176" i="108" s="1"/>
  <c r="H3721" i="108"/>
  <c r="I3721" i="108" s="1"/>
  <c r="H2173" i="108"/>
  <c r="I2173" i="108" s="1"/>
  <c r="H2172" i="108"/>
  <c r="I2172" i="108" s="1"/>
  <c r="H2170" i="108"/>
  <c r="I2170" i="108" s="1"/>
  <c r="H8051" i="108"/>
  <c r="I8051" i="108" s="1"/>
  <c r="H3416" i="108"/>
  <c r="I3416" i="108" s="1"/>
  <c r="H2169" i="108"/>
  <c r="I2169" i="108" s="1"/>
  <c r="H8044" i="108"/>
  <c r="I8044" i="108" s="1"/>
  <c r="H8040" i="108"/>
  <c r="I8040" i="108" s="1"/>
  <c r="H2165" i="108"/>
  <c r="I2165" i="108" s="1"/>
  <c r="H8034" i="108"/>
  <c r="I8034" i="108" s="1"/>
  <c r="H2163" i="108"/>
  <c r="I2163" i="108" s="1"/>
  <c r="H2161" i="108"/>
  <c r="I2161" i="108" s="1"/>
  <c r="H2160" i="108"/>
  <c r="I2160" i="108" s="1"/>
  <c r="H8025" i="108"/>
  <c r="I8025" i="108" s="1"/>
  <c r="H8022" i="108"/>
  <c r="I8022" i="108" s="1"/>
  <c r="H2777" i="108"/>
  <c r="I2777" i="108" s="1"/>
  <c r="H2773" i="108"/>
  <c r="I2773" i="108" s="1"/>
  <c r="H8018" i="108"/>
  <c r="I8018" i="108" s="1"/>
  <c r="H3411" i="108"/>
  <c r="I3411" i="108" s="1"/>
  <c r="H3410" i="108"/>
  <c r="I3410" i="108" s="1"/>
  <c r="H8014" i="108"/>
  <c r="I8014" i="108" s="1"/>
  <c r="H8012" i="108"/>
  <c r="I8012" i="108" s="1"/>
  <c r="H3407" i="108"/>
  <c r="I3407" i="108" s="1"/>
  <c r="H2149" i="108"/>
  <c r="I2149" i="108" s="1"/>
  <c r="H8008" i="108"/>
  <c r="I8008" i="108" s="1"/>
  <c r="H2146" i="108"/>
  <c r="I2146" i="108" s="1"/>
  <c r="H2145" i="108"/>
  <c r="I2145" i="108" s="1"/>
  <c r="H8004" i="108"/>
  <c r="I8004" i="108" s="1"/>
  <c r="H2140" i="108"/>
  <c r="I2140" i="108" s="1"/>
  <c r="H2138" i="108"/>
  <c r="I2138" i="108" s="1"/>
  <c r="H3403" i="108"/>
  <c r="I3403" i="108" s="1"/>
  <c r="H2136" i="108"/>
  <c r="I2136" i="108" s="1"/>
  <c r="H7998" i="108"/>
  <c r="I7998" i="108" s="1"/>
  <c r="H2135" i="108"/>
  <c r="I2135" i="108" s="1"/>
  <c r="H2134" i="108"/>
  <c r="I2134" i="108" s="1"/>
  <c r="H2131" i="108"/>
  <c r="I2131" i="108" s="1"/>
  <c r="H7990" i="108"/>
  <c r="I7990" i="108" s="1"/>
  <c r="H2127" i="108"/>
  <c r="I2127" i="108" s="1"/>
  <c r="H7985" i="108"/>
  <c r="I7985" i="108" s="1"/>
  <c r="H2124" i="108"/>
  <c r="I2124" i="108" s="1"/>
  <c r="H3634" i="108"/>
  <c r="I3634" i="108" s="1"/>
  <c r="H7975" i="108"/>
  <c r="I7975" i="108" s="1"/>
  <c r="H7972" i="108"/>
  <c r="I7972" i="108" s="1"/>
  <c r="H7959" i="108"/>
  <c r="H7954" i="108"/>
  <c r="I7954" i="108" s="1"/>
  <c r="H2392" i="108"/>
  <c r="I2392" i="108" s="1"/>
  <c r="H2357" i="108"/>
  <c r="I2357" i="108" s="1"/>
  <c r="H8348" i="108"/>
  <c r="I8348" i="108" s="1"/>
  <c r="H8338" i="108"/>
  <c r="I8338" i="108" s="1"/>
  <c r="H8279" i="108"/>
  <c r="I8279" i="108" s="1"/>
  <c r="H2261" i="108"/>
  <c r="I2261" i="108" s="1"/>
  <c r="H8210" i="108"/>
  <c r="I8210" i="108" s="1"/>
  <c r="H3726" i="108"/>
  <c r="I3726" i="108" s="1"/>
  <c r="H8200" i="108"/>
  <c r="I8200" i="108" s="1"/>
  <c r="H2249" i="108"/>
  <c r="I2249" i="108" s="1"/>
  <c r="H8195" i="108"/>
  <c r="I8195" i="108" s="1"/>
  <c r="H4431" i="108"/>
  <c r="I4431" i="108" s="1"/>
  <c r="H8192" i="108"/>
  <c r="I8192" i="108" s="1"/>
  <c r="H8189" i="108"/>
  <c r="I8189" i="108" s="1"/>
  <c r="H3635" i="108"/>
  <c r="I3635" i="108" s="1"/>
  <c r="H8185" i="108"/>
  <c r="I8185" i="108" s="1"/>
  <c r="H8182" i="108"/>
  <c r="I8182" i="108" s="1"/>
  <c r="H8180" i="108"/>
  <c r="I8180" i="108" s="1"/>
  <c r="H2241" i="108"/>
  <c r="I2241" i="108" s="1"/>
  <c r="H8177" i="108"/>
  <c r="I8177" i="108" s="1"/>
  <c r="H8175" i="108"/>
  <c r="I8175" i="108" s="1"/>
  <c r="H8172" i="108"/>
  <c r="I8172" i="108" s="1"/>
  <c r="H8170" i="108"/>
  <c r="I8170" i="108" s="1"/>
  <c r="H3445" i="108"/>
  <c r="I3445" i="108" s="1"/>
  <c r="H8165" i="108"/>
  <c r="I8165" i="108" s="1"/>
  <c r="H2233" i="108"/>
  <c r="I2233" i="108" s="1"/>
  <c r="H3441" i="108"/>
  <c r="I3441" i="108" s="1"/>
  <c r="H3439" i="108"/>
  <c r="I3439" i="108" s="1"/>
  <c r="H3438" i="108"/>
  <c r="I3438" i="108" s="1"/>
  <c r="H3436" i="108"/>
  <c r="I3436" i="108" s="1"/>
  <c r="H8154" i="108"/>
  <c r="I8154" i="108" s="1"/>
  <c r="H8151" i="108"/>
  <c r="I8151" i="108" s="1"/>
  <c r="H2228" i="108"/>
  <c r="I2228" i="108" s="1"/>
  <c r="H2226" i="108"/>
  <c r="I2226" i="108" s="1"/>
  <c r="H4427" i="108"/>
  <c r="I4427" i="108" s="1"/>
  <c r="H2224" i="108"/>
  <c r="I2224" i="108" s="1"/>
  <c r="H2701" i="108"/>
  <c r="I2701" i="108" s="1"/>
  <c r="H8140" i="108"/>
  <c r="I8140" i="108" s="1"/>
  <c r="H8137" i="108"/>
  <c r="I8137" i="108" s="1"/>
  <c r="H8131" i="108"/>
  <c r="I8131" i="108" s="1"/>
  <c r="H4425" i="108"/>
  <c r="I4425" i="108" s="1"/>
  <c r="H2210" i="108"/>
  <c r="I2210" i="108" s="1"/>
  <c r="H2208" i="108"/>
  <c r="I2208" i="108" s="1"/>
  <c r="H8116" i="108"/>
  <c r="I8116" i="108" s="1"/>
  <c r="H8113" i="108"/>
  <c r="H2204" i="108"/>
  <c r="I2204" i="108" s="1"/>
  <c r="H2202" i="108"/>
  <c r="I2202" i="108" s="1"/>
  <c r="H3427" i="108"/>
  <c r="H8097" i="108"/>
  <c r="I8097" i="108" s="1"/>
  <c r="H2195" i="108"/>
  <c r="I2195" i="108" s="1"/>
  <c r="H2194" i="108"/>
  <c r="I2194" i="108" s="1"/>
  <c r="H3401" i="108"/>
  <c r="I3401" i="108" s="1"/>
  <c r="H2122" i="108"/>
  <c r="I2122" i="108" s="1"/>
  <c r="H4403" i="108"/>
  <c r="I4403" i="108" s="1"/>
  <c r="H4401" i="108"/>
  <c r="I4401" i="108" s="1"/>
  <c r="H7966" i="108"/>
  <c r="H7964" i="108"/>
  <c r="I7964" i="108" s="1"/>
  <c r="H4399" i="108"/>
  <c r="I4399" i="108" s="1"/>
  <c r="H7961" i="108"/>
  <c r="I7961" i="108" s="1"/>
  <c r="H7956" i="108"/>
  <c r="I7956" i="108" s="1"/>
  <c r="H7952" i="108"/>
  <c r="H7949" i="108"/>
  <c r="I7949" i="108" s="1"/>
  <c r="H2109" i="108"/>
  <c r="I2109" i="108" s="1"/>
  <c r="H3392" i="108"/>
  <c r="I3392" i="108" s="1"/>
  <c r="H8369" i="108"/>
  <c r="I8369" i="108" s="1"/>
  <c r="H8344" i="108"/>
  <c r="I8344" i="108" s="1"/>
  <c r="H2307" i="108"/>
  <c r="I2307" i="108" s="1"/>
  <c r="H2305" i="108"/>
  <c r="I2305" i="108" s="1"/>
  <c r="H4443" i="108"/>
  <c r="I4443" i="108" s="1"/>
  <c r="H4439" i="108"/>
  <c r="I4439" i="108" s="1"/>
  <c r="H2291" i="108"/>
  <c r="I2291" i="108" s="1"/>
  <c r="H2285" i="108"/>
  <c r="I2285" i="108" s="1"/>
  <c r="H2277" i="108"/>
  <c r="I2277" i="108" s="1"/>
  <c r="H2271" i="108"/>
  <c r="I2271" i="108" s="1"/>
  <c r="H8236" i="108"/>
  <c r="I8236" i="108" s="1"/>
  <c r="H8221" i="108"/>
  <c r="I8221" i="108" s="1"/>
  <c r="H2703" i="108"/>
  <c r="I2703" i="108" s="1"/>
  <c r="H4433" i="108"/>
  <c r="I4433" i="108" s="1"/>
  <c r="H8143" i="108"/>
  <c r="I8143" i="108" s="1"/>
  <c r="H2218" i="108"/>
  <c r="H2214" i="108"/>
  <c r="I2214" i="108" s="1"/>
  <c r="H2211" i="108"/>
  <c r="I2211" i="108" s="1"/>
  <c r="H2207" i="108"/>
  <c r="I2207" i="108" s="1"/>
  <c r="H8121" i="108"/>
  <c r="I8121" i="108" s="1"/>
  <c r="H2205" i="108"/>
  <c r="I2205" i="108" s="1"/>
  <c r="H4421" i="108"/>
  <c r="I4421" i="108" s="1"/>
  <c r="H3428" i="108"/>
  <c r="I3428" i="108" s="1"/>
  <c r="H2200" i="108"/>
  <c r="H8095" i="108"/>
  <c r="I8095" i="108" s="1"/>
  <c r="H8094" i="108"/>
  <c r="I8094" i="108" s="1"/>
  <c r="H3424" i="108"/>
  <c r="I3424" i="108" s="1"/>
  <c r="H8088" i="108"/>
  <c r="I8088" i="108" s="1"/>
  <c r="H2191" i="108"/>
  <c r="I2191" i="108" s="1"/>
  <c r="H2188" i="108"/>
  <c r="I2188" i="108" s="1"/>
  <c r="H2187" i="108"/>
  <c r="I2187" i="108" s="1"/>
  <c r="H8078" i="108"/>
  <c r="H8075" i="108"/>
  <c r="I8075" i="108" s="1"/>
  <c r="H2183" i="108"/>
  <c r="H3421" i="108"/>
  <c r="I3421" i="108" s="1"/>
  <c r="H8070" i="108"/>
  <c r="H8068" i="108"/>
  <c r="H8065" i="108"/>
  <c r="I8065" i="108" s="1"/>
  <c r="H2177" i="108"/>
  <c r="I2177" i="108" s="1"/>
  <c r="H8060" i="108"/>
  <c r="H8058" i="108"/>
  <c r="I8058" i="108" s="1"/>
  <c r="H3419" i="108"/>
  <c r="H3417" i="108"/>
  <c r="I3417" i="108" s="1"/>
  <c r="H2171" i="108"/>
  <c r="I2171" i="108" s="1"/>
  <c r="H8054" i="108"/>
  <c r="H8050" i="108"/>
  <c r="I8050" i="108" s="1"/>
  <c r="H8047" i="108"/>
  <c r="I8047" i="108" s="1"/>
  <c r="H2168" i="108"/>
  <c r="H8043" i="108"/>
  <c r="I8043" i="108" s="1"/>
  <c r="H2166" i="108"/>
  <c r="I2166" i="108" s="1"/>
  <c r="H8037" i="108"/>
  <c r="I8037" i="108" s="1"/>
  <c r="H3414" i="108"/>
  <c r="I3414" i="108" s="1"/>
  <c r="H2162" i="108"/>
  <c r="I2162" i="108" s="1"/>
  <c r="H8030" i="108"/>
  <c r="I8030" i="108" s="1"/>
  <c r="H2159" i="108"/>
  <c r="I2159" i="108" s="1"/>
  <c r="H8024" i="108"/>
  <c r="H3412" i="108"/>
  <c r="I3412" i="108" s="1"/>
  <c r="H2776" i="108"/>
  <c r="I2776" i="108" s="1"/>
  <c r="H8021" i="108"/>
  <c r="H2157" i="108"/>
  <c r="I2157" i="108" s="1"/>
  <c r="H2156" i="108"/>
  <c r="I2156" i="108" s="1"/>
  <c r="H3409" i="108"/>
  <c r="I3409" i="108" s="1"/>
  <c r="H2154" i="108"/>
  <c r="I2154" i="108" s="1"/>
  <c r="H2153" i="108"/>
  <c r="H8011" i="108"/>
  <c r="I8011" i="108" s="1"/>
  <c r="H4408" i="108"/>
  <c r="I4408" i="108" s="1"/>
  <c r="H2147" i="108"/>
  <c r="H8006" i="108"/>
  <c r="I8006" i="108" s="1"/>
  <c r="H2771" i="108"/>
  <c r="I2771" i="108" s="1"/>
  <c r="H2143" i="108"/>
  <c r="I2143" i="108" s="1"/>
  <c r="H8003" i="108"/>
  <c r="I8003" i="108" s="1"/>
  <c r="H8002" i="108"/>
  <c r="H4405" i="108"/>
  <c r="I4405" i="108" s="1"/>
  <c r="H8000" i="108"/>
  <c r="I8000" i="108" s="1"/>
  <c r="H7997" i="108"/>
  <c r="I7997" i="108" s="1"/>
  <c r="H3719" i="108"/>
  <c r="I3719" i="108" s="1"/>
  <c r="H7992" i="108"/>
  <c r="I7992" i="108" s="1"/>
  <c r="H2130" i="108"/>
  <c r="H7989" i="108"/>
  <c r="I7989" i="108" s="1"/>
  <c r="H7987" i="108"/>
  <c r="H2125" i="108"/>
  <c r="H7983" i="108"/>
  <c r="I7983" i="108" s="1"/>
  <c r="H7980" i="108"/>
  <c r="I7980" i="108" s="1"/>
  <c r="H7971" i="108"/>
  <c r="I7971" i="108" s="1"/>
  <c r="H7969" i="108"/>
  <c r="I7969" i="108" s="1"/>
  <c r="H7953" i="108"/>
  <c r="I7953" i="108" s="1"/>
  <c r="H7950" i="108"/>
  <c r="I7950" i="108" s="1"/>
  <c r="H8532" i="108"/>
  <c r="H8307" i="108"/>
  <c r="I8307" i="108" s="1"/>
  <c r="H8248" i="108"/>
  <c r="I8248" i="108" s="1"/>
  <c r="H8188" i="108"/>
  <c r="I8188" i="108" s="1"/>
  <c r="H2237" i="108"/>
  <c r="I2237" i="108" s="1"/>
  <c r="H4429" i="108"/>
  <c r="I4429" i="108" s="1"/>
  <c r="H4426" i="108"/>
  <c r="I4426" i="108" s="1"/>
  <c r="H8130" i="108"/>
  <c r="I8130" i="108" s="1"/>
  <c r="H4423" i="108"/>
  <c r="I4423" i="108" s="1"/>
  <c r="H8084" i="108"/>
  <c r="I8084" i="108" s="1"/>
  <c r="H2181" i="108"/>
  <c r="I2181" i="108" s="1"/>
  <c r="H8055" i="108"/>
  <c r="I8055" i="108" s="1"/>
  <c r="H2164" i="108"/>
  <c r="I2164" i="108" s="1"/>
  <c r="H8017" i="108"/>
  <c r="I8017" i="108" s="1"/>
  <c r="H8005" i="108"/>
  <c r="I8005" i="108" s="1"/>
  <c r="H7994" i="108"/>
  <c r="I7994" i="108" s="1"/>
  <c r="H7974" i="108"/>
  <c r="I7974" i="108" s="1"/>
  <c r="H7951" i="108"/>
  <c r="I7951" i="108" s="1"/>
  <c r="H2106" i="108"/>
  <c r="I2106" i="108" s="1"/>
  <c r="H7935" i="108"/>
  <c r="H7933" i="108"/>
  <c r="I7933" i="108" s="1"/>
  <c r="H4392" i="108"/>
  <c r="H4391" i="108"/>
  <c r="I4391" i="108" s="1"/>
  <c r="H2097" i="108"/>
  <c r="I2097" i="108" s="1"/>
  <c r="H2093" i="108"/>
  <c r="I2093" i="108" s="1"/>
  <c r="H4389" i="108"/>
  <c r="I4389" i="108" s="1"/>
  <c r="H2090" i="108"/>
  <c r="I2090" i="108" s="1"/>
  <c r="H3388" i="108"/>
  <c r="I3388" i="108" s="1"/>
  <c r="H7903" i="108"/>
  <c r="I7903" i="108" s="1"/>
  <c r="H7902" i="108"/>
  <c r="I7902" i="108" s="1"/>
  <c r="H7893" i="108"/>
  <c r="I7893" i="108" s="1"/>
  <c r="H2698" i="108"/>
  <c r="I2698" i="108" s="1"/>
  <c r="H2078" i="108"/>
  <c r="I2078" i="108" s="1"/>
  <c r="H4383" i="108"/>
  <c r="I4383" i="108" s="1"/>
  <c r="H4380" i="108"/>
  <c r="I4380" i="108" s="1"/>
  <c r="H7878" i="108"/>
  <c r="I7878" i="108" s="1"/>
  <c r="H7873" i="108"/>
  <c r="I7873" i="108" s="1"/>
  <c r="H2067" i="108"/>
  <c r="I2067" i="108" s="1"/>
  <c r="H7866" i="108"/>
  <c r="I7866" i="108" s="1"/>
  <c r="H2060" i="108"/>
  <c r="I2060" i="108" s="1"/>
  <c r="H7858" i="108"/>
  <c r="I7858" i="108" s="1"/>
  <c r="H2053" i="108"/>
  <c r="I2053" i="108" s="1"/>
  <c r="H7850" i="108"/>
  <c r="I7850" i="108" s="1"/>
  <c r="H4374" i="108"/>
  <c r="I4374" i="108" s="1"/>
  <c r="H4371" i="108"/>
  <c r="I4371" i="108" s="1"/>
  <c r="H7839" i="108"/>
  <c r="H4369" i="108"/>
  <c r="I4369" i="108" s="1"/>
  <c r="H2043" i="108"/>
  <c r="I2043" i="108" s="1"/>
  <c r="H4368" i="108"/>
  <c r="H2037" i="108"/>
  <c r="I2037" i="108" s="1"/>
  <c r="H7819" i="108"/>
  <c r="I7819" i="108" s="1"/>
  <c r="H2035" i="108"/>
  <c r="I2035" i="108" s="1"/>
  <c r="H4366" i="108"/>
  <c r="I4366" i="108" s="1"/>
  <c r="H7803" i="108"/>
  <c r="I7803" i="108" s="1"/>
  <c r="H7801" i="108"/>
  <c r="I7801" i="108" s="1"/>
  <c r="H3365" i="108"/>
  <c r="I3365" i="108" s="1"/>
  <c r="H7793" i="108"/>
  <c r="I7793" i="108" s="1"/>
  <c r="H7786" i="108"/>
  <c r="I7786" i="108" s="1"/>
  <c r="H7784" i="108"/>
  <c r="I7784" i="108" s="1"/>
  <c r="H7781" i="108"/>
  <c r="I7781" i="108" s="1"/>
  <c r="H7778" i="108"/>
  <c r="I7778" i="108" s="1"/>
  <c r="H7770" i="108"/>
  <c r="I7770" i="108" s="1"/>
  <c r="H7769" i="108"/>
  <c r="I7769" i="108" s="1"/>
  <c r="H7764" i="108"/>
  <c r="I7764" i="108" s="1"/>
  <c r="H2008" i="108"/>
  <c r="I2008" i="108" s="1"/>
  <c r="H2003" i="108"/>
  <c r="I2003" i="108" s="1"/>
  <c r="H7756" i="108"/>
  <c r="I7756" i="108" s="1"/>
  <c r="H2768" i="108"/>
  <c r="I2768" i="108" s="1"/>
  <c r="H7748" i="108"/>
  <c r="I7748" i="108" s="1"/>
  <c r="H7743" i="108"/>
  <c r="I7743" i="108" s="1"/>
  <c r="H7741" i="108"/>
  <c r="I7741" i="108" s="1"/>
  <c r="H7733" i="108"/>
  <c r="I7733" i="108" s="1"/>
  <c r="H7730" i="108"/>
  <c r="I7730" i="108" s="1"/>
  <c r="H7722" i="108"/>
  <c r="I7722" i="108" s="1"/>
  <c r="H4347" i="108"/>
  <c r="I4347" i="108" s="1"/>
  <c r="H7712" i="108"/>
  <c r="I7712" i="108" s="1"/>
  <c r="H7709" i="108"/>
  <c r="I7709" i="108" s="1"/>
  <c r="H7700" i="108"/>
  <c r="I7700" i="108" s="1"/>
  <c r="H1977" i="108"/>
  <c r="I1977" i="108" s="1"/>
  <c r="H7692" i="108"/>
  <c r="I7692" i="108" s="1"/>
  <c r="H1973" i="108"/>
  <c r="I1973" i="108" s="1"/>
  <c r="H7683" i="108"/>
  <c r="I7683" i="108" s="1"/>
  <c r="H7681" i="108"/>
  <c r="I7681" i="108" s="1"/>
  <c r="H1965" i="108"/>
  <c r="I1965" i="108" s="1"/>
  <c r="H7675" i="108"/>
  <c r="I7675" i="108" s="1"/>
  <c r="H7666" i="108"/>
  <c r="I7666" i="108" s="1"/>
  <c r="H1961" i="108"/>
  <c r="I1961" i="108" s="1"/>
  <c r="H7659" i="108"/>
  <c r="I7659" i="108" s="1"/>
  <c r="H1956" i="108"/>
  <c r="I1956" i="108" s="1"/>
  <c r="H1953" i="108"/>
  <c r="I1953" i="108" s="1"/>
  <c r="H7650" i="108"/>
  <c r="I7650" i="108" s="1"/>
  <c r="H7643" i="108"/>
  <c r="I7643" i="108" s="1"/>
  <c r="H1949" i="108"/>
  <c r="I1949" i="108" s="1"/>
  <c r="H4335" i="108"/>
  <c r="I4335" i="108" s="1"/>
  <c r="H7634" i="108"/>
  <c r="I7634" i="108" s="1"/>
  <c r="H7626" i="108"/>
  <c r="I7626" i="108" s="1"/>
  <c r="H7624" i="108"/>
  <c r="I7624" i="108" s="1"/>
  <c r="H7615" i="108"/>
  <c r="I7615" i="108" s="1"/>
  <c r="H1936" i="108"/>
  <c r="I1936" i="108" s="1"/>
  <c r="H3334" i="108"/>
  <c r="I3334" i="108" s="1"/>
  <c r="H1929" i="108"/>
  <c r="I1929" i="108" s="1"/>
  <c r="H3332" i="108"/>
  <c r="I3332" i="108" s="1"/>
  <c r="H7598" i="108"/>
  <c r="I7598" i="108" s="1"/>
  <c r="H7593" i="108"/>
  <c r="I7593" i="108" s="1"/>
  <c r="H7591" i="108"/>
  <c r="I7591" i="108" s="1"/>
  <c r="H7584" i="108"/>
  <c r="I7584" i="108" s="1"/>
  <c r="H1915" i="108"/>
  <c r="I1915" i="108" s="1"/>
  <c r="H3323" i="108"/>
  <c r="I3323" i="108" s="1"/>
  <c r="H3322" i="108"/>
  <c r="I3322" i="108" s="1"/>
  <c r="H1903" i="108"/>
  <c r="I1903" i="108" s="1"/>
  <c r="H2455" i="108"/>
  <c r="I2455" i="108" s="1"/>
  <c r="H8372" i="108"/>
  <c r="I8372" i="108" s="1"/>
  <c r="H8312" i="108"/>
  <c r="I8312" i="108" s="1"/>
  <c r="H2248" i="108"/>
  <c r="I2248" i="108" s="1"/>
  <c r="H2240" i="108"/>
  <c r="I2240" i="108" s="1"/>
  <c r="H8161" i="108"/>
  <c r="I8161" i="108" s="1"/>
  <c r="H2225" i="108"/>
  <c r="I2225" i="108" s="1"/>
  <c r="H8112" i="108"/>
  <c r="I8112" i="108" s="1"/>
  <c r="H8103" i="108"/>
  <c r="I8103" i="108" s="1"/>
  <c r="H4418" i="108"/>
  <c r="I4418" i="108" s="1"/>
  <c r="H2184" i="108"/>
  <c r="I2184" i="108" s="1"/>
  <c r="H2175" i="108"/>
  <c r="I2175" i="108" s="1"/>
  <c r="H8042" i="108"/>
  <c r="I8042" i="108" s="1"/>
  <c r="H4410" i="108"/>
  <c r="I4410" i="108" s="1"/>
  <c r="H2150" i="108"/>
  <c r="I2150" i="108" s="1"/>
  <c r="H8001" i="108"/>
  <c r="I8001" i="108" s="1"/>
  <c r="H7984" i="108"/>
  <c r="I7984" i="108" s="1"/>
  <c r="H3396" i="108"/>
  <c r="I3396" i="108" s="1"/>
  <c r="H7948" i="108"/>
  <c r="H2108" i="108"/>
  <c r="I2108" i="108" s="1"/>
  <c r="H4396" i="108"/>
  <c r="I4396" i="108" s="1"/>
  <c r="H7940" i="108"/>
  <c r="H2103" i="108"/>
  <c r="I2103" i="108" s="1"/>
  <c r="H2100" i="108"/>
  <c r="I2100" i="108" s="1"/>
  <c r="H3391" i="108"/>
  <c r="I3391" i="108" s="1"/>
  <c r="H4390" i="108"/>
  <c r="I4390" i="108" s="1"/>
  <c r="H2092" i="108"/>
  <c r="I2092" i="108" s="1"/>
  <c r="H7914" i="108"/>
  <c r="I7914" i="108" s="1"/>
  <c r="H2089" i="108"/>
  <c r="I2089" i="108" s="1"/>
  <c r="H3716" i="108"/>
  <c r="I3716" i="108" s="1"/>
  <c r="H2085" i="108"/>
  <c r="I2085" i="108" s="1"/>
  <c r="H7895" i="108"/>
  <c r="I7895" i="108" s="1"/>
  <c r="H7888" i="108"/>
  <c r="I7888" i="108" s="1"/>
  <c r="H3384" i="108"/>
  <c r="I3384" i="108" s="1"/>
  <c r="H2075" i="108"/>
  <c r="I2075" i="108" s="1"/>
  <c r="H7882" i="108"/>
  <c r="I7882" i="108" s="1"/>
  <c r="H7876" i="108"/>
  <c r="H7875" i="108"/>
  <c r="I7875" i="108" s="1"/>
  <c r="H2063" i="108"/>
  <c r="I2063" i="108" s="1"/>
  <c r="H7867" i="108"/>
  <c r="I7867" i="108" s="1"/>
  <c r="H2057" i="108"/>
  <c r="I2057" i="108" s="1"/>
  <c r="H2055" i="108"/>
  <c r="I2055" i="108" s="1"/>
  <c r="H2051" i="108"/>
  <c r="H7851" i="108"/>
  <c r="I7851" i="108" s="1"/>
  <c r="H7847" i="108"/>
  <c r="I7847" i="108" s="1"/>
  <c r="H3378" i="108"/>
  <c r="I3378" i="108" s="1"/>
  <c r="H7844" i="108"/>
  <c r="I7844" i="108" s="1"/>
  <c r="H2041" i="108"/>
  <c r="I2041" i="108" s="1"/>
  <c r="H7831" i="108"/>
  <c r="I7831" i="108" s="1"/>
  <c r="H7828" i="108"/>
  <c r="I7828" i="108" s="1"/>
  <c r="H7824" i="108"/>
  <c r="I7824" i="108" s="1"/>
  <c r="H7815" i="108"/>
  <c r="I7815" i="108" s="1"/>
  <c r="H7814" i="108"/>
  <c r="I7814" i="108" s="1"/>
  <c r="H4367" i="108"/>
  <c r="I4367" i="108" s="1"/>
  <c r="H2033" i="108"/>
  <c r="I2033" i="108" s="1"/>
  <c r="H7807" i="108"/>
  <c r="I7807" i="108" s="1"/>
  <c r="H7804" i="108"/>
  <c r="I7804" i="108" s="1"/>
  <c r="H3368" i="108"/>
  <c r="I3368" i="108" s="1"/>
  <c r="H4364" i="108"/>
  <c r="I4364" i="108" s="1"/>
  <c r="H7798" i="108"/>
  <c r="I7798" i="108" s="1"/>
  <c r="H7790" i="108"/>
  <c r="I7790" i="108" s="1"/>
  <c r="H7789" i="108"/>
  <c r="I7789" i="108" s="1"/>
  <c r="H7785" i="108"/>
  <c r="I7785" i="108" s="1"/>
  <c r="H4358" i="108"/>
  <c r="I4358" i="108" s="1"/>
  <c r="H7774" i="108"/>
  <c r="I7774" i="108" s="1"/>
  <c r="H7772" i="108"/>
  <c r="I7772" i="108" s="1"/>
  <c r="H2011" i="108"/>
  <c r="I2011" i="108" s="1"/>
  <c r="H7766" i="108"/>
  <c r="I7766" i="108" s="1"/>
  <c r="H7760" i="108"/>
  <c r="I7760" i="108" s="1"/>
  <c r="H2004" i="108"/>
  <c r="I2004" i="108" s="1"/>
  <c r="H3356" i="108"/>
  <c r="I3356" i="108" s="1"/>
  <c r="H1999" i="108"/>
  <c r="I1999" i="108" s="1"/>
  <c r="H1995" i="108"/>
  <c r="I1995" i="108" s="1"/>
  <c r="H4351" i="108"/>
  <c r="I4351" i="108" s="1"/>
  <c r="H7735" i="108"/>
  <c r="I7735" i="108" s="1"/>
  <c r="H1990" i="108"/>
  <c r="I1990" i="108" s="1"/>
  <c r="H7726" i="108"/>
  <c r="I7726" i="108" s="1"/>
  <c r="H7724" i="108"/>
  <c r="I7724" i="108" s="1"/>
  <c r="H1983" i="108"/>
  <c r="I1983" i="108" s="1"/>
  <c r="H7714" i="108"/>
  <c r="I7714" i="108" s="1"/>
  <c r="H7703" i="108"/>
  <c r="I7703" i="108" s="1"/>
  <c r="H7702" i="108"/>
  <c r="I7702" i="108" s="1"/>
  <c r="H7695" i="108"/>
  <c r="I7695" i="108" s="1"/>
  <c r="H1974" i="108"/>
  <c r="I1974" i="108" s="1"/>
  <c r="H3350" i="108"/>
  <c r="I3350" i="108" s="1"/>
  <c r="H7684" i="108"/>
  <c r="I7684" i="108" s="1"/>
  <c r="H1967" i="108"/>
  <c r="I1967" i="108" s="1"/>
  <c r="H3348" i="108"/>
  <c r="I3348" i="108" s="1"/>
  <c r="H7671" i="108"/>
  <c r="I7671" i="108" s="1"/>
  <c r="H1962" i="108"/>
  <c r="I1962" i="108" s="1"/>
  <c r="H4342" i="108"/>
  <c r="I4342" i="108" s="1"/>
  <c r="H3709" i="108"/>
  <c r="I3709" i="108" s="1"/>
  <c r="H7654" i="108"/>
  <c r="I7654" i="108" s="1"/>
  <c r="H3344" i="108"/>
  <c r="I3344" i="108" s="1"/>
  <c r="H3342" i="108"/>
  <c r="I3342" i="108" s="1"/>
  <c r="H7645" i="108"/>
  <c r="I7645" i="108" s="1"/>
  <c r="H1946" i="108"/>
  <c r="I1946" i="108" s="1"/>
  <c r="H3339" i="108"/>
  <c r="I3339" i="108" s="1"/>
  <c r="H3338" i="108"/>
  <c r="H3337" i="108"/>
  <c r="I3337" i="108" s="1"/>
  <c r="H1938" i="108"/>
  <c r="I1938" i="108" s="1"/>
  <c r="H7617" i="108"/>
  <c r="I7617" i="108" s="1"/>
  <c r="H7608" i="108"/>
  <c r="I7608" i="108" s="1"/>
  <c r="H1935" i="108"/>
  <c r="I1935" i="108" s="1"/>
  <c r="H3333" i="108"/>
  <c r="I3333" i="108" s="1"/>
  <c r="H4331" i="108"/>
  <c r="I4331" i="108" s="1"/>
  <c r="H1924" i="108"/>
  <c r="I1924" i="108" s="1"/>
  <c r="H1920" i="108"/>
  <c r="I1920" i="108" s="1"/>
  <c r="H7588" i="108"/>
  <c r="I7588" i="108" s="1"/>
  <c r="H1918" i="108"/>
  <c r="I1918" i="108" s="1"/>
  <c r="H7580" i="108"/>
  <c r="I7580" i="108" s="1"/>
  <c r="H4326" i="108"/>
  <c r="I4326" i="108" s="1"/>
  <c r="H1912" i="108"/>
  <c r="I1912" i="108" s="1"/>
  <c r="H7574" i="108"/>
  <c r="I7574" i="108" s="1"/>
  <c r="H7572" i="108"/>
  <c r="I7572" i="108" s="1"/>
  <c r="H3498" i="108"/>
  <c r="I3498" i="108" s="1"/>
  <c r="H8316" i="108"/>
  <c r="I8316" i="108" s="1"/>
  <c r="H8240" i="108"/>
  <c r="I8240" i="108" s="1"/>
  <c r="H8201" i="108"/>
  <c r="I8201" i="108" s="1"/>
  <c r="H8184" i="108"/>
  <c r="I8184" i="108" s="1"/>
  <c r="H8167" i="108"/>
  <c r="I8167" i="108" s="1"/>
  <c r="H2231" i="108"/>
  <c r="I2231" i="108" s="1"/>
  <c r="H8136" i="108"/>
  <c r="I8136" i="108" s="1"/>
  <c r="H4424" i="108"/>
  <c r="I4424" i="108" s="1"/>
  <c r="H4422" i="108"/>
  <c r="I4422" i="108" s="1"/>
  <c r="H8100" i="108"/>
  <c r="I8100" i="108" s="1"/>
  <c r="H8089" i="108"/>
  <c r="I8089" i="108" s="1"/>
  <c r="H8080" i="108"/>
  <c r="I8080" i="108" s="1"/>
  <c r="H2178" i="108"/>
  <c r="I2178" i="108" s="1"/>
  <c r="H8049" i="108"/>
  <c r="I8049" i="108" s="1"/>
  <c r="H8029" i="108"/>
  <c r="I8029" i="108" s="1"/>
  <c r="H8015" i="108"/>
  <c r="I8015" i="108" s="1"/>
  <c r="H2142" i="108"/>
  <c r="I2142" i="108" s="1"/>
  <c r="H7991" i="108"/>
  <c r="I7991" i="108" s="1"/>
  <c r="H2115" i="108"/>
  <c r="I2115" i="108" s="1"/>
  <c r="H7943" i="108"/>
  <c r="I7943" i="108" s="1"/>
  <c r="H7938" i="108"/>
  <c r="I7938" i="108" s="1"/>
  <c r="H7932" i="108"/>
  <c r="I7932" i="108" s="1"/>
  <c r="H7927" i="108"/>
  <c r="H7925" i="108"/>
  <c r="I7925" i="108" s="1"/>
  <c r="H4388" i="108"/>
  <c r="I4388" i="108" s="1"/>
  <c r="H3717" i="108"/>
  <c r="I3717" i="108" s="1"/>
  <c r="H7910" i="108"/>
  <c r="I7910" i="108" s="1"/>
  <c r="H7908" i="108"/>
  <c r="I7908" i="108" s="1"/>
  <c r="H4387" i="108"/>
  <c r="I4387" i="108" s="1"/>
  <c r="H3385" i="108"/>
  <c r="I3385" i="108" s="1"/>
  <c r="H2082" i="108"/>
  <c r="I2082" i="108" s="1"/>
  <c r="H7890" i="108"/>
  <c r="I7890" i="108" s="1"/>
  <c r="H2077" i="108"/>
  <c r="I2077" i="108" s="1"/>
  <c r="H7885" i="108"/>
  <c r="I7885" i="108" s="1"/>
  <c r="H2074" i="108"/>
  <c r="I2074" i="108" s="1"/>
  <c r="H2072" i="108"/>
  <c r="I2072" i="108" s="1"/>
  <c r="H7870" i="108"/>
  <c r="I7870" i="108" s="1"/>
  <c r="H2064" i="108"/>
  <c r="I2064" i="108" s="1"/>
  <c r="H7865" i="108"/>
  <c r="H7862" i="108"/>
  <c r="I7862" i="108" s="1"/>
  <c r="H7856" i="108"/>
  <c r="I7856" i="108" s="1"/>
  <c r="H7853" i="108"/>
  <c r="I7853" i="108" s="1"/>
  <c r="H7848" i="108"/>
  <c r="H2046" i="108"/>
  <c r="I2046" i="108" s="1"/>
  <c r="H7841" i="108"/>
  <c r="I7841" i="108" s="1"/>
  <c r="H2044" i="108"/>
  <c r="I2044" i="108" s="1"/>
  <c r="H7835" i="108"/>
  <c r="I7835" i="108" s="1"/>
  <c r="H7822" i="108"/>
  <c r="I7822" i="108" s="1"/>
  <c r="H7818" i="108"/>
  <c r="I7818" i="108" s="1"/>
  <c r="H3373" i="108"/>
  <c r="I3373" i="108" s="1"/>
  <c r="H7808" i="108"/>
  <c r="I7808" i="108" s="1"/>
  <c r="H2028" i="108"/>
  <c r="H2024" i="108"/>
  <c r="I2024" i="108" s="1"/>
  <c r="H7792" i="108"/>
  <c r="I7792" i="108" s="1"/>
  <c r="H2021" i="108"/>
  <c r="I2021" i="108" s="1"/>
  <c r="H4359" i="108"/>
  <c r="I4359" i="108" s="1"/>
  <c r="H7780" i="108"/>
  <c r="I7780" i="108" s="1"/>
  <c r="H7777" i="108"/>
  <c r="I7777" i="108" s="1"/>
  <c r="H7776" i="108"/>
  <c r="I7776" i="108" s="1"/>
  <c r="H7768" i="108"/>
  <c r="I7768" i="108" s="1"/>
  <c r="H2013" i="108"/>
  <c r="I2013" i="108" s="1"/>
  <c r="H2007" i="108"/>
  <c r="I2007" i="108" s="1"/>
  <c r="H7761" i="108"/>
  <c r="I7761" i="108" s="1"/>
  <c r="H7755" i="108"/>
  <c r="I7755" i="108" s="1"/>
  <c r="H7754" i="108"/>
  <c r="I7754" i="108" s="1"/>
  <c r="H4352" i="108"/>
  <c r="I4352" i="108" s="1"/>
  <c r="H1997" i="108"/>
  <c r="I1997" i="108" s="1"/>
  <c r="H7740" i="108"/>
  <c r="I7740" i="108" s="1"/>
  <c r="H4350" i="108"/>
  <c r="I4350" i="108" s="1"/>
  <c r="H4349" i="108"/>
  <c r="I4349" i="108" s="1"/>
  <c r="H7728" i="108"/>
  <c r="I7728" i="108" s="1"/>
  <c r="H7721" i="108"/>
  <c r="I7721" i="108" s="1"/>
  <c r="H7719" i="108"/>
  <c r="I7719" i="108" s="1"/>
  <c r="H7708" i="108"/>
  <c r="I7708" i="108" s="1"/>
  <c r="H7705" i="108"/>
  <c r="I7705" i="108" s="1"/>
  <c r="H1976" i="108"/>
  <c r="I1976" i="108" s="1"/>
  <c r="H1975" i="108"/>
  <c r="I1975" i="108" s="1"/>
  <c r="H7689" i="108"/>
  <c r="I7689" i="108" s="1"/>
  <c r="H7687" i="108"/>
  <c r="I7687" i="108" s="1"/>
  <c r="H7680" i="108"/>
  <c r="I7680" i="108" s="1"/>
  <c r="H1970" i="108"/>
  <c r="I1970" i="108" s="1"/>
  <c r="H7674" i="108"/>
  <c r="I7674" i="108" s="1"/>
  <c r="H7672" i="108"/>
  <c r="I7672" i="108" s="1"/>
  <c r="H7663" i="108"/>
  <c r="I7663" i="108" s="1"/>
  <c r="H7662" i="108"/>
  <c r="I7662" i="108" s="1"/>
  <c r="H4340" i="108"/>
  <c r="I4340" i="108" s="1"/>
  <c r="H1955" i="108"/>
  <c r="I1955" i="108" s="1"/>
  <c r="H7649" i="108"/>
  <c r="I7649" i="108" s="1"/>
  <c r="H3343" i="108"/>
  <c r="I3343" i="108" s="1"/>
  <c r="H7642" i="108"/>
  <c r="I7642" i="108" s="1"/>
  <c r="H1947" i="108"/>
  <c r="I1947" i="108" s="1"/>
  <c r="H7633" i="108"/>
  <c r="I7633" i="108" s="1"/>
  <c r="H7630" i="108"/>
  <c r="I7630" i="108" s="1"/>
  <c r="H7623" i="108"/>
  <c r="I7623" i="108" s="1"/>
  <c r="H7622" i="108"/>
  <c r="I7622" i="108" s="1"/>
  <c r="H7614" i="108"/>
  <c r="I7614" i="108" s="1"/>
  <c r="H7611" i="108"/>
  <c r="I7611" i="108" s="1"/>
  <c r="H1933" i="108"/>
  <c r="I1933" i="108" s="1"/>
  <c r="H1932" i="108"/>
  <c r="I1932" i="108" s="1"/>
  <c r="H3331" i="108"/>
  <c r="I3331" i="108" s="1"/>
  <c r="H7597" i="108"/>
  <c r="I7597" i="108" s="1"/>
  <c r="H4329" i="108"/>
  <c r="I4329" i="108" s="1"/>
  <c r="H7590" i="108"/>
  <c r="I7590" i="108" s="1"/>
  <c r="H7583" i="108"/>
  <c r="I7583" i="108" s="1"/>
  <c r="H7582" i="108"/>
  <c r="I7582" i="108" s="1"/>
  <c r="H3326" i="108"/>
  <c r="I3326" i="108" s="1"/>
  <c r="H7567" i="108"/>
  <c r="I7567" i="108" s="1"/>
  <c r="H2693" i="108"/>
  <c r="I2693" i="108" s="1"/>
  <c r="H1902" i="108"/>
  <c r="I1902" i="108" s="1"/>
  <c r="H8427" i="108"/>
  <c r="I8427" i="108" s="1"/>
  <c r="H2332" i="108"/>
  <c r="I2332" i="108" s="1"/>
  <c r="H3458" i="108"/>
  <c r="I3458" i="108" s="1"/>
  <c r="H8211" i="108"/>
  <c r="I8211" i="108" s="1"/>
  <c r="H8191" i="108"/>
  <c r="H8174" i="108"/>
  <c r="I8174" i="108" s="1"/>
  <c r="H2779" i="108"/>
  <c r="I2779" i="108" s="1"/>
  <c r="H2778" i="108"/>
  <c r="I2778" i="108" s="1"/>
  <c r="H3432" i="108"/>
  <c r="I3432" i="108" s="1"/>
  <c r="H8115" i="108"/>
  <c r="I8115" i="108" s="1"/>
  <c r="H8072" i="108"/>
  <c r="I8072" i="108" s="1"/>
  <c r="H8057" i="108"/>
  <c r="I8057" i="108" s="1"/>
  <c r="H8036" i="108"/>
  <c r="I8036" i="108" s="1"/>
  <c r="H8020" i="108"/>
  <c r="I8020" i="108" s="1"/>
  <c r="H2699" i="108"/>
  <c r="I2699" i="108" s="1"/>
  <c r="H7996" i="108"/>
  <c r="I7996" i="108" s="1"/>
  <c r="H7979" i="108"/>
  <c r="I7979" i="108" s="1"/>
  <c r="H7968" i="108"/>
  <c r="H7945" i="108"/>
  <c r="I7945" i="108" s="1"/>
  <c r="H2105" i="108"/>
  <c r="I2105" i="108" s="1"/>
  <c r="H2102" i="108"/>
  <c r="I2102" i="108" s="1"/>
  <c r="H7934" i="108"/>
  <c r="I7934" i="108" s="1"/>
  <c r="H7931" i="108"/>
  <c r="I7931" i="108" s="1"/>
  <c r="H2099" i="108"/>
  <c r="I2099" i="108" s="1"/>
  <c r="H2098" i="108"/>
  <c r="I2098" i="108" s="1"/>
  <c r="H7922" i="108"/>
  <c r="H3389" i="108"/>
  <c r="I3389" i="108" s="1"/>
  <c r="H7913" i="108"/>
  <c r="I7913" i="108" s="1"/>
  <c r="H7912" i="108"/>
  <c r="I7912" i="108" s="1"/>
  <c r="H7904" i="108"/>
  <c r="I7904" i="108" s="1"/>
  <c r="H2087" i="108"/>
  <c r="I2087" i="108" s="1"/>
  <c r="H7894" i="108"/>
  <c r="I7894" i="108" s="1"/>
  <c r="H2084" i="108"/>
  <c r="I2084" i="108" s="1"/>
  <c r="H7887" i="108"/>
  <c r="I7887" i="108" s="1"/>
  <c r="H4384" i="108"/>
  <c r="I4384" i="108" s="1"/>
  <c r="H7881" i="108"/>
  <c r="I7881" i="108" s="1"/>
  <c r="H7880" i="108"/>
  <c r="I7880" i="108" s="1"/>
  <c r="H7874" i="108"/>
  <c r="I7874" i="108" s="1"/>
  <c r="H7872" i="108"/>
  <c r="I7872" i="108" s="1"/>
  <c r="H2061" i="108"/>
  <c r="I2061" i="108" s="1"/>
  <c r="H4378" i="108"/>
  <c r="I4378" i="108" s="1"/>
  <c r="H7860" i="108"/>
  <c r="H2054" i="108"/>
  <c r="I2054" i="108" s="1"/>
  <c r="H4375" i="108"/>
  <c r="I4375" i="108" s="1"/>
  <c r="H2048" i="108"/>
  <c r="I2048" i="108" s="1"/>
  <c r="H2045" i="108"/>
  <c r="I2045" i="108" s="1"/>
  <c r="H7843" i="108"/>
  <c r="I7843" i="108" s="1"/>
  <c r="H7837" i="108"/>
  <c r="I7837" i="108" s="1"/>
  <c r="H3376" i="108"/>
  <c r="I3376" i="108" s="1"/>
  <c r="H7830" i="108"/>
  <c r="H7827" i="108"/>
  <c r="I7827" i="108" s="1"/>
  <c r="H7826" i="108"/>
  <c r="I7826" i="108" s="1"/>
  <c r="H3374" i="108"/>
  <c r="H2696" i="108"/>
  <c r="I2696" i="108" s="1"/>
  <c r="H7811" i="108"/>
  <c r="I7811" i="108" s="1"/>
  <c r="H7806" i="108"/>
  <c r="I7806" i="108" s="1"/>
  <c r="H2030" i="108"/>
  <c r="I2030" i="108" s="1"/>
  <c r="H2770" i="108"/>
  <c r="H7800" i="108"/>
  <c r="I7800" i="108" s="1"/>
  <c r="H2025" i="108"/>
  <c r="I2025" i="108" s="1"/>
  <c r="H7797" i="108"/>
  <c r="I7797" i="108" s="1"/>
  <c r="H3364" i="108"/>
  <c r="I3364" i="108" s="1"/>
  <c r="H2022" i="108"/>
  <c r="I2022" i="108" s="1"/>
  <c r="H3363" i="108"/>
  <c r="I3363" i="108" s="1"/>
  <c r="H7782" i="108"/>
  <c r="I7782" i="108" s="1"/>
  <c r="H7771" i="108"/>
  <c r="I7771" i="108" s="1"/>
  <c r="H2016" i="108"/>
  <c r="I2016" i="108" s="1"/>
  <c r="H2010" i="108"/>
  <c r="I2010" i="108" s="1"/>
  <c r="H2009" i="108"/>
  <c r="I2009" i="108" s="1"/>
  <c r="H7758" i="108"/>
  <c r="I7758" i="108" s="1"/>
  <c r="H7757" i="108"/>
  <c r="I7757" i="108" s="1"/>
  <c r="H3712" i="108"/>
  <c r="I3712" i="108" s="1"/>
  <c r="H3355" i="108"/>
  <c r="I3355" i="108" s="1"/>
  <c r="H7745" i="108"/>
  <c r="I7745" i="108" s="1"/>
  <c r="H7742" i="108"/>
  <c r="I7742" i="108" s="1"/>
  <c r="H1989" i="108"/>
  <c r="I1989" i="108" s="1"/>
  <c r="H7732" i="108"/>
  <c r="I7732" i="108" s="1"/>
  <c r="H7723" i="108"/>
  <c r="I7723" i="108" s="1"/>
  <c r="H1986" i="108"/>
  <c r="I1986" i="108" s="1"/>
  <c r="H2767" i="108"/>
  <c r="I2767" i="108" s="1"/>
  <c r="H7711" i="108"/>
  <c r="I7711" i="108" s="1"/>
  <c r="H1980" i="108"/>
  <c r="I1980" i="108" s="1"/>
  <c r="H1979" i="108"/>
  <c r="I1979" i="108" s="1"/>
  <c r="H3351" i="108"/>
  <c r="I3351" i="108" s="1"/>
  <c r="H7691" i="108"/>
  <c r="I7691" i="108" s="1"/>
  <c r="H4345" i="108"/>
  <c r="I4345" i="108" s="1"/>
  <c r="H7682" i="108"/>
  <c r="I7682" i="108" s="1"/>
  <c r="H7676" i="108"/>
  <c r="I7676" i="108" s="1"/>
  <c r="H1964" i="108"/>
  <c r="I1964" i="108" s="1"/>
  <c r="H7668" i="108"/>
  <c r="I7668" i="108" s="1"/>
  <c r="H7665" i="108"/>
  <c r="I7665" i="108" s="1"/>
  <c r="H4341" i="108"/>
  <c r="I4341" i="108" s="1"/>
  <c r="H1957" i="108"/>
  <c r="I1957" i="108" s="1"/>
  <c r="H4338" i="108"/>
  <c r="I4338" i="108" s="1"/>
  <c r="H7651" i="108"/>
  <c r="I7651" i="108" s="1"/>
  <c r="H7644" i="108"/>
  <c r="I7644" i="108" s="1"/>
  <c r="H4337" i="108"/>
  <c r="I4337" i="108" s="1"/>
  <c r="H7638" i="108"/>
  <c r="H7636" i="108"/>
  <c r="I7636" i="108" s="1"/>
  <c r="H1942" i="108"/>
  <c r="H7625" i="108"/>
  <c r="I7625" i="108" s="1"/>
  <c r="H7619" i="108"/>
  <c r="I7619" i="108" s="1"/>
  <c r="H7616" i="108"/>
  <c r="I7616" i="108" s="1"/>
  <c r="H7607" i="108"/>
  <c r="I7607" i="108" s="1"/>
  <c r="H1934" i="108"/>
  <c r="I1934" i="108" s="1"/>
  <c r="H7603" i="108"/>
  <c r="I7603" i="108" s="1"/>
  <c r="H7602" i="108"/>
  <c r="I7602" i="108" s="1"/>
  <c r="H1923" i="108"/>
  <c r="I1923" i="108" s="1"/>
  <c r="H7595" i="108"/>
  <c r="I7595" i="108" s="1"/>
  <c r="H7587" i="108"/>
  <c r="I7587" i="108" s="1"/>
  <c r="H3330" i="108"/>
  <c r="I3330" i="108" s="1"/>
  <c r="H3329" i="108"/>
  <c r="I3329" i="108" s="1"/>
  <c r="H7576" i="108"/>
  <c r="I7576" i="108" s="1"/>
  <c r="H7571" i="108"/>
  <c r="I7571" i="108" s="1"/>
  <c r="H2351" i="108"/>
  <c r="I2351" i="108" s="1"/>
  <c r="H4441" i="108"/>
  <c r="I4441" i="108" s="1"/>
  <c r="H2287" i="108"/>
  <c r="I2287" i="108" s="1"/>
  <c r="H3454" i="108"/>
  <c r="I3454" i="108" s="1"/>
  <c r="H3452" i="108"/>
  <c r="I3452" i="108" s="1"/>
  <c r="H8179" i="108"/>
  <c r="I8179" i="108" s="1"/>
  <c r="H8164" i="108"/>
  <c r="I8164" i="108" s="1"/>
  <c r="H4428" i="108"/>
  <c r="H2222" i="108"/>
  <c r="H8105" i="108"/>
  <c r="I8105" i="108" s="1"/>
  <c r="H2197" i="108"/>
  <c r="I2197" i="108" s="1"/>
  <c r="H8087" i="108"/>
  <c r="I8087" i="108" s="1"/>
  <c r="H8077" i="108"/>
  <c r="I8077" i="108" s="1"/>
  <c r="H4412" i="108"/>
  <c r="I4412" i="108" s="1"/>
  <c r="H3415" i="108"/>
  <c r="I3415" i="108" s="1"/>
  <c r="H8023" i="108"/>
  <c r="I8023" i="108" s="1"/>
  <c r="H2152" i="108"/>
  <c r="I2152" i="108" s="1"/>
  <c r="H4406" i="108"/>
  <c r="I4406" i="108" s="1"/>
  <c r="H7986" i="108"/>
  <c r="I7986" i="108" s="1"/>
  <c r="H3400" i="108"/>
  <c r="I3400" i="108" s="1"/>
  <c r="H7937" i="108"/>
  <c r="I7937" i="108" s="1"/>
  <c r="H4394" i="108"/>
  <c r="I4394" i="108" s="1"/>
  <c r="H2095" i="108"/>
  <c r="H7923" i="108"/>
  <c r="I7923" i="108" s="1"/>
  <c r="H7918" i="108"/>
  <c r="I7918" i="108" s="1"/>
  <c r="H7916" i="108"/>
  <c r="I7916" i="108" s="1"/>
  <c r="H7907" i="108"/>
  <c r="I7907" i="108" s="1"/>
  <c r="H7905" i="108"/>
  <c r="I7905" i="108" s="1"/>
  <c r="H7899" i="108"/>
  <c r="I7899" i="108" s="1"/>
  <c r="H7897" i="108"/>
  <c r="I7897" i="108" s="1"/>
  <c r="H2081" i="108"/>
  <c r="I2081" i="108" s="1"/>
  <c r="H2080" i="108"/>
  <c r="I2080" i="108" s="1"/>
  <c r="H4382" i="108"/>
  <c r="I4382" i="108" s="1"/>
  <c r="H7883" i="108"/>
  <c r="I7883" i="108" s="1"/>
  <c r="H7877" i="108"/>
  <c r="I7877" i="108" s="1"/>
  <c r="H2070" i="108"/>
  <c r="I2070" i="108" s="1"/>
  <c r="H3381" i="108"/>
  <c r="H7868" i="108"/>
  <c r="I7868" i="108" s="1"/>
  <c r="H2059" i="108"/>
  <c r="I2059" i="108" s="1"/>
  <c r="H7861" i="108"/>
  <c r="I7861" i="108" s="1"/>
  <c r="H7852" i="108"/>
  <c r="I7852" i="108" s="1"/>
  <c r="H4376" i="108"/>
  <c r="I4376" i="108" s="1"/>
  <c r="H2697" i="108"/>
  <c r="I2697" i="108" s="1"/>
  <c r="H3379" i="108"/>
  <c r="I3379" i="108" s="1"/>
  <c r="H7840" i="108"/>
  <c r="I7840" i="108" s="1"/>
  <c r="H7838" i="108"/>
  <c r="H7834" i="108"/>
  <c r="I7834" i="108" s="1"/>
  <c r="H2038" i="108"/>
  <c r="I2038" i="108" s="1"/>
  <c r="H7821" i="108"/>
  <c r="I7821" i="108" s="1"/>
  <c r="H7817" i="108"/>
  <c r="I7817" i="108" s="1"/>
  <c r="H2034" i="108"/>
  <c r="I2034" i="108" s="1"/>
  <c r="H3370" i="108"/>
  <c r="I3370" i="108" s="1"/>
  <c r="H4365" i="108"/>
  <c r="I4365" i="108" s="1"/>
  <c r="H2027" i="108"/>
  <c r="I2027" i="108" s="1"/>
  <c r="H7795" i="108"/>
  <c r="I7795" i="108" s="1"/>
  <c r="H7788" i="108"/>
  <c r="H2020" i="108"/>
  <c r="I2020" i="108" s="1"/>
  <c r="H7779" i="108"/>
  <c r="I7779" i="108" s="1"/>
  <c r="H3359" i="108"/>
  <c r="I3359" i="108" s="1"/>
  <c r="H7773" i="108"/>
  <c r="I7773" i="108" s="1"/>
  <c r="H3714" i="108"/>
  <c r="I3714" i="108" s="1"/>
  <c r="H3713" i="108"/>
  <c r="I3713" i="108" s="1"/>
  <c r="H3358" i="108"/>
  <c r="I3358" i="108" s="1"/>
  <c r="H7759" i="108"/>
  <c r="I7759" i="108" s="1"/>
  <c r="H7753" i="108"/>
  <c r="I7753" i="108" s="1"/>
  <c r="H2000" i="108"/>
  <c r="I2000" i="108" s="1"/>
  <c r="H1996" i="108"/>
  <c r="I1996" i="108" s="1"/>
  <c r="H1994" i="108"/>
  <c r="I1994" i="108" s="1"/>
  <c r="H7737" i="108"/>
  <c r="I7737" i="108" s="1"/>
  <c r="H1991" i="108"/>
  <c r="I1991" i="108" s="1"/>
  <c r="H1988" i="108"/>
  <c r="I1988" i="108" s="1"/>
  <c r="H1987" i="108"/>
  <c r="I1987" i="108" s="1"/>
  <c r="H7718" i="108"/>
  <c r="I7718" i="108" s="1"/>
  <c r="H7716" i="108"/>
  <c r="I7716" i="108" s="1"/>
  <c r="H1982" i="108"/>
  <c r="I1982" i="108" s="1"/>
  <c r="H1981" i="108"/>
  <c r="I1981" i="108" s="1"/>
  <c r="H7697" i="108"/>
  <c r="I7697" i="108" s="1"/>
  <c r="H3352" i="108"/>
  <c r="I3352" i="108" s="1"/>
  <c r="H7686" i="108"/>
  <c r="I7686" i="108" s="1"/>
  <c r="H1972" i="108"/>
  <c r="I1972" i="108" s="1"/>
  <c r="H1969" i="108"/>
  <c r="I1969" i="108" s="1"/>
  <c r="H1966" i="108"/>
  <c r="I1966" i="108" s="1"/>
  <c r="H4344" i="108"/>
  <c r="I4344" i="108" s="1"/>
  <c r="H7670" i="108"/>
  <c r="I7670" i="108" s="1"/>
  <c r="H7661" i="108"/>
  <c r="I7661" i="108" s="1"/>
  <c r="H3346" i="108"/>
  <c r="I3346" i="108" s="1"/>
  <c r="H4339" i="108"/>
  <c r="I4339" i="108" s="1"/>
  <c r="H7653" i="108"/>
  <c r="I7653" i="108" s="1"/>
  <c r="H7647" i="108"/>
  <c r="I7647" i="108" s="1"/>
  <c r="H7646" i="108"/>
  <c r="I7646" i="108" s="1"/>
  <c r="H4336" i="108"/>
  <c r="I4336" i="108" s="1"/>
  <c r="H1945" i="108"/>
  <c r="I1945" i="108" s="1"/>
  <c r="H1944" i="108"/>
  <c r="I1944" i="108" s="1"/>
  <c r="H1943" i="108"/>
  <c r="I1943" i="108" s="1"/>
  <c r="H7621" i="108"/>
  <c r="I7621" i="108" s="1"/>
  <c r="H7613" i="108"/>
  <c r="I7613" i="108" s="1"/>
  <c r="H7610" i="108"/>
  <c r="I7610" i="108" s="1"/>
  <c r="H7605" i="108"/>
  <c r="I7605" i="108" s="1"/>
  <c r="H1931" i="108"/>
  <c r="I1931" i="108" s="1"/>
  <c r="H7600" i="108"/>
  <c r="I7600" i="108" s="1"/>
  <c r="H7599" i="108"/>
  <c r="I7599" i="108" s="1"/>
  <c r="H4328" i="108"/>
  <c r="I4328" i="108" s="1"/>
  <c r="H1919" i="108"/>
  <c r="I1919" i="108" s="1"/>
  <c r="H1917" i="108"/>
  <c r="I1917" i="108" s="1"/>
  <c r="H1914" i="108"/>
  <c r="I1914" i="108" s="1"/>
  <c r="H7578" i="108"/>
  <c r="I7578" i="108" s="1"/>
  <c r="H7573" i="108"/>
  <c r="I7573" i="108" s="1"/>
  <c r="H8324" i="108"/>
  <c r="I8324" i="108" s="1"/>
  <c r="H8285" i="108"/>
  <c r="I8285" i="108" s="1"/>
  <c r="H2293" i="108"/>
  <c r="I2293" i="108" s="1"/>
  <c r="H2243" i="108"/>
  <c r="I2243" i="108" s="1"/>
  <c r="H8169" i="108"/>
  <c r="I8169" i="108" s="1"/>
  <c r="H8153" i="108"/>
  <c r="I8153" i="108" s="1"/>
  <c r="H8139" i="108"/>
  <c r="I8139" i="108" s="1"/>
  <c r="H2216" i="108"/>
  <c r="I2216" i="108" s="1"/>
  <c r="H2206" i="108"/>
  <c r="I2206" i="108" s="1"/>
  <c r="H8092" i="108"/>
  <c r="I8092" i="108" s="1"/>
  <c r="H8081" i="108"/>
  <c r="I8081" i="108" s="1"/>
  <c r="H2179" i="108"/>
  <c r="I2179" i="108" s="1"/>
  <c r="H8053" i="108"/>
  <c r="I8053" i="108" s="1"/>
  <c r="H8032" i="108"/>
  <c r="I8032" i="108" s="1"/>
  <c r="H4409" i="108"/>
  <c r="I4409" i="108" s="1"/>
  <c r="H2144" i="108"/>
  <c r="I2144" i="108" s="1"/>
  <c r="H2133" i="108"/>
  <c r="I2133" i="108" s="1"/>
  <c r="H4402" i="108"/>
  <c r="I4402" i="108" s="1"/>
  <c r="H7963" i="108"/>
  <c r="I7963" i="108" s="1"/>
  <c r="H4398" i="108"/>
  <c r="I4398" i="108" s="1"/>
  <c r="H2107" i="108"/>
  <c r="H7944" i="108"/>
  <c r="H7942" i="108"/>
  <c r="I7942" i="108" s="1"/>
  <c r="H7939" i="108"/>
  <c r="I7939" i="108" s="1"/>
  <c r="H2101" i="108"/>
  <c r="I2101" i="108" s="1"/>
  <c r="H7928" i="108"/>
  <c r="H7926" i="108"/>
  <c r="I7926" i="108" s="1"/>
  <c r="H7921" i="108"/>
  <c r="I7921" i="108" s="1"/>
  <c r="H7920" i="108"/>
  <c r="I7920" i="108" s="1"/>
  <c r="H7911" i="108"/>
  <c r="I7911" i="108" s="1"/>
  <c r="H3387" i="108"/>
  <c r="I3387" i="108" s="1"/>
  <c r="H2086" i="108"/>
  <c r="I2086" i="108" s="1"/>
  <c r="H7901" i="108"/>
  <c r="I7901" i="108" s="1"/>
  <c r="H2083" i="108"/>
  <c r="I2083" i="108" s="1"/>
  <c r="H7892" i="108"/>
  <c r="I7892" i="108" s="1"/>
  <c r="H3383" i="108"/>
  <c r="I3383" i="108" s="1"/>
  <c r="H2076" i="108"/>
  <c r="I2076" i="108" s="1"/>
  <c r="H7879" i="108"/>
  <c r="I7879" i="108" s="1"/>
  <c r="H4379" i="108"/>
  <c r="I4379" i="108" s="1"/>
  <c r="H7871" i="108"/>
  <c r="I7871" i="108" s="1"/>
  <c r="H2066" i="108"/>
  <c r="I2066" i="108" s="1"/>
  <c r="H4377" i="108"/>
  <c r="I4377" i="108" s="1"/>
  <c r="H7864" i="108"/>
  <c r="I7864" i="108" s="1"/>
  <c r="H7857" i="108"/>
  <c r="I7857" i="108" s="1"/>
  <c r="H7855" i="108"/>
  <c r="I7855" i="108" s="1"/>
  <c r="H7849" i="108"/>
  <c r="I7849" i="108" s="1"/>
  <c r="H4373" i="108"/>
  <c r="I4373" i="108" s="1"/>
  <c r="H4372" i="108"/>
  <c r="I4372" i="108" s="1"/>
  <c r="H7836" i="108"/>
  <c r="I7836" i="108" s="1"/>
  <c r="H7833" i="108"/>
  <c r="I7833" i="108" s="1"/>
  <c r="H3375" i="108"/>
  <c r="I3375" i="108" s="1"/>
  <c r="H7825" i="108"/>
  <c r="I7825" i="108" s="1"/>
  <c r="H7813" i="108"/>
  <c r="I7813" i="108" s="1"/>
  <c r="H7810" i="108"/>
  <c r="I7810" i="108" s="1"/>
  <c r="H2031" i="108"/>
  <c r="I2031" i="108" s="1"/>
  <c r="H2029" i="108"/>
  <c r="I2029" i="108" s="1"/>
  <c r="H7799" i="108"/>
  <c r="I7799" i="108" s="1"/>
  <c r="H3367" i="108"/>
  <c r="I3367" i="108" s="1"/>
  <c r="H7796" i="108"/>
  <c r="I7796" i="108" s="1"/>
  <c r="H7791" i="108"/>
  <c r="I7791" i="108" s="1"/>
  <c r="H2023" i="108"/>
  <c r="I2023" i="108" s="1"/>
  <c r="H4361" i="108"/>
  <c r="I4361" i="108" s="1"/>
  <c r="H3362" i="108"/>
  <c r="I3362" i="108" s="1"/>
  <c r="H2019" i="108"/>
  <c r="I2019" i="108" s="1"/>
  <c r="H2018" i="108"/>
  <c r="I2018" i="108" s="1"/>
  <c r="H2015" i="108"/>
  <c r="I2015" i="108" s="1"/>
  <c r="H4355" i="108"/>
  <c r="I4355" i="108" s="1"/>
  <c r="H7763" i="108"/>
  <c r="I7763" i="108" s="1"/>
  <c r="H2006" i="108"/>
  <c r="I2006" i="108" s="1"/>
  <c r="H4353" i="108"/>
  <c r="I4353" i="108" s="1"/>
  <c r="H2002" i="108"/>
  <c r="I2002" i="108" s="1"/>
  <c r="H7749" i="108"/>
  <c r="I7749" i="108" s="1"/>
  <c r="H7747" i="108"/>
  <c r="I7747" i="108" s="1"/>
  <c r="H1992" i="108"/>
  <c r="I1992" i="108" s="1"/>
  <c r="H7739" i="108"/>
  <c r="I7739" i="108" s="1"/>
  <c r="H7731" i="108"/>
  <c r="I7731" i="108" s="1"/>
  <c r="H7729" i="108"/>
  <c r="I7729" i="108" s="1"/>
  <c r="H1985" i="108"/>
  <c r="I1985" i="108" s="1"/>
  <c r="H7720" i="108"/>
  <c r="I7720" i="108" s="1"/>
  <c r="H7710" i="108"/>
  <c r="I7710" i="108" s="1"/>
  <c r="H7707" i="108"/>
  <c r="I7707" i="108" s="1"/>
  <c r="H1978" i="108"/>
  <c r="I1978" i="108" s="1"/>
  <c r="H7699" i="108"/>
  <c r="I7699" i="108" s="1"/>
  <c r="H7690" i="108"/>
  <c r="I7690" i="108" s="1"/>
  <c r="H3711" i="108"/>
  <c r="I3711" i="108" s="1"/>
  <c r="H3349" i="108"/>
  <c r="I3349" i="108" s="1"/>
  <c r="H7679" i="108"/>
  <c r="I7679" i="108" s="1"/>
  <c r="H3347" i="108"/>
  <c r="I3347" i="108" s="1"/>
  <c r="H7673" i="108"/>
  <c r="I7673" i="108" s="1"/>
  <c r="H7664" i="108"/>
  <c r="I7664" i="108" s="1"/>
  <c r="H1960" i="108"/>
  <c r="I1960" i="108" s="1"/>
  <c r="H7658" i="108"/>
  <c r="I7658" i="108" s="1"/>
  <c r="H7657" i="108"/>
  <c r="I7657" i="108" s="1"/>
  <c r="H1952" i="108"/>
  <c r="I1952" i="108" s="1"/>
  <c r="H7648" i="108"/>
  <c r="I7648" i="108" s="1"/>
  <c r="H3340" i="108"/>
  <c r="I3340" i="108" s="1"/>
  <c r="H1948" i="108"/>
  <c r="I1948" i="108" s="1"/>
  <c r="H7635" i="108"/>
  <c r="I7635" i="108" s="1"/>
  <c r="H7632" i="108"/>
  <c r="I7632" i="108" s="1"/>
  <c r="H1941" i="108"/>
  <c r="I1941" i="108" s="1"/>
  <c r="H1940" i="108"/>
  <c r="I1940" i="108" s="1"/>
  <c r="H7618" i="108"/>
  <c r="I7618" i="108" s="1"/>
  <c r="H1937" i="108"/>
  <c r="I1937" i="108" s="1"/>
  <c r="H7606" i="108"/>
  <c r="I7606" i="108" s="1"/>
  <c r="H4333" i="108"/>
  <c r="I4333" i="108" s="1"/>
  <c r="H4332" i="108"/>
  <c r="I4332" i="108" s="1"/>
  <c r="H7601" i="108"/>
  <c r="I7601" i="108" s="1"/>
  <c r="H4330" i="108"/>
  <c r="I4330" i="108" s="1"/>
  <c r="H1922" i="108"/>
  <c r="I1922" i="108" s="1"/>
  <c r="H7586" i="108"/>
  <c r="I7586" i="108" s="1"/>
  <c r="H4327" i="108"/>
  <c r="I4327" i="108" s="1"/>
  <c r="H1913" i="108"/>
  <c r="I1913" i="108" s="1"/>
  <c r="H7575" i="108"/>
  <c r="I7575" i="108" s="1"/>
  <c r="H7570" i="108"/>
  <c r="I7570" i="108" s="1"/>
  <c r="H2310" i="108"/>
  <c r="I2310" i="108" s="1"/>
  <c r="H2302" i="108"/>
  <c r="I2302" i="108" s="1"/>
  <c r="H8199" i="108"/>
  <c r="I8199" i="108" s="1"/>
  <c r="H2217" i="108"/>
  <c r="I2217" i="108" s="1"/>
  <c r="H3720" i="108"/>
  <c r="I3720" i="108" s="1"/>
  <c r="H3402" i="108"/>
  <c r="I3402" i="108" s="1"/>
  <c r="H2104" i="108"/>
  <c r="I2104" i="108" s="1"/>
  <c r="H7924" i="108"/>
  <c r="I7924" i="108" s="1"/>
  <c r="H2094" i="108"/>
  <c r="I2094" i="108" s="1"/>
  <c r="H3386" i="108"/>
  <c r="I3386" i="108" s="1"/>
  <c r="H7889" i="108"/>
  <c r="I7889" i="108" s="1"/>
  <c r="H2079" i="108"/>
  <c r="I2079" i="108" s="1"/>
  <c r="H2069" i="108"/>
  <c r="I2069" i="108" s="1"/>
  <c r="H2058" i="108"/>
  <c r="I2058" i="108" s="1"/>
  <c r="H7859" i="108"/>
  <c r="I7859" i="108" s="1"/>
  <c r="H7846" i="108"/>
  <c r="I7846" i="108" s="1"/>
  <c r="H7820" i="108"/>
  <c r="I7820" i="108" s="1"/>
  <c r="H2769" i="108"/>
  <c r="I2769" i="108" s="1"/>
  <c r="H7794" i="108"/>
  <c r="I7794" i="108" s="1"/>
  <c r="H2695" i="108"/>
  <c r="I2695" i="108" s="1"/>
  <c r="H2017" i="108"/>
  <c r="I2017" i="108" s="1"/>
  <c r="H4354" i="108"/>
  <c r="I4354" i="108" s="1"/>
  <c r="H3357" i="108"/>
  <c r="I3357" i="108" s="1"/>
  <c r="H1993" i="108"/>
  <c r="I1993" i="108" s="1"/>
  <c r="H7727" i="108"/>
  <c r="I7727" i="108" s="1"/>
  <c r="H3353" i="108"/>
  <c r="I3353" i="108" s="1"/>
  <c r="H4346" i="108"/>
  <c r="I4346" i="108" s="1"/>
  <c r="H2694" i="108"/>
  <c r="I2694" i="108" s="1"/>
  <c r="H1971" i="108"/>
  <c r="I1971" i="108" s="1"/>
  <c r="H7669" i="108"/>
  <c r="I7669" i="108" s="1"/>
  <c r="H7655" i="108"/>
  <c r="I7655" i="108" s="1"/>
  <c r="H1954" i="108"/>
  <c r="I1954" i="108" s="1"/>
  <c r="H7639" i="108"/>
  <c r="I7639" i="108" s="1"/>
  <c r="H7620" i="108"/>
  <c r="I7620" i="108" s="1"/>
  <c r="H4334" i="108"/>
  <c r="H1927" i="108"/>
  <c r="I1927" i="108" s="1"/>
  <c r="H1916" i="108"/>
  <c r="H3327" i="108"/>
  <c r="H7561" i="108"/>
  <c r="I7561" i="108" s="1"/>
  <c r="H1905" i="108"/>
  <c r="I1905" i="108" s="1"/>
  <c r="H7556" i="108"/>
  <c r="I7556" i="108" s="1"/>
  <c r="H1900" i="108"/>
  <c r="I1900" i="108" s="1"/>
  <c r="H7436" i="108"/>
  <c r="I7436" i="108" s="1"/>
  <c r="H7434" i="108"/>
  <c r="I7434" i="108" s="1"/>
  <c r="H7424" i="108"/>
  <c r="I7424" i="108" s="1"/>
  <c r="H7421" i="108"/>
  <c r="I7421" i="108" s="1"/>
  <c r="H7416" i="108"/>
  <c r="I7416" i="108" s="1"/>
  <c r="H1837" i="108"/>
  <c r="I1837" i="108" s="1"/>
  <c r="H1831" i="108"/>
  <c r="I1831" i="108" s="1"/>
  <c r="H7408" i="108"/>
  <c r="I7408" i="108" s="1"/>
  <c r="H7403" i="108"/>
  <c r="I7403" i="108" s="1"/>
  <c r="H7400" i="108"/>
  <c r="I7400" i="108" s="1"/>
  <c r="H1817" i="108"/>
  <c r="I1817" i="108" s="1"/>
  <c r="H7392" i="108"/>
  <c r="I7392" i="108" s="1"/>
  <c r="H4447" i="108"/>
  <c r="I4447" i="108" s="1"/>
  <c r="H8253" i="108"/>
  <c r="I8253" i="108" s="1"/>
  <c r="H8159" i="108"/>
  <c r="I8159" i="108" s="1"/>
  <c r="H8101" i="108"/>
  <c r="I8101" i="108" s="1"/>
  <c r="H3426" i="108"/>
  <c r="H2186" i="108"/>
  <c r="I2186" i="108" s="1"/>
  <c r="H8013" i="108"/>
  <c r="I8013" i="108" s="1"/>
  <c r="H7960" i="108"/>
  <c r="I7960" i="108" s="1"/>
  <c r="H3394" i="108"/>
  <c r="I3394" i="108" s="1"/>
  <c r="H7936" i="108"/>
  <c r="I7936" i="108" s="1"/>
  <c r="H7919" i="108"/>
  <c r="I7919" i="108" s="1"/>
  <c r="H7886" i="108"/>
  <c r="I7886" i="108" s="1"/>
  <c r="H7854" i="108"/>
  <c r="I7854" i="108" s="1"/>
  <c r="H7842" i="108"/>
  <c r="I7842" i="108" s="1"/>
  <c r="H7832" i="108"/>
  <c r="I7832" i="108" s="1"/>
  <c r="H2036" i="108"/>
  <c r="I2036" i="108" s="1"/>
  <c r="H3371" i="108"/>
  <c r="I3371" i="108" s="1"/>
  <c r="H7783" i="108"/>
  <c r="I7783" i="108" s="1"/>
  <c r="H2001" i="108"/>
  <c r="I2001" i="108" s="1"/>
  <c r="H1984" i="108"/>
  <c r="I1984" i="108" s="1"/>
  <c r="H7678" i="108"/>
  <c r="I7678" i="108" s="1"/>
  <c r="H1951" i="108"/>
  <c r="I1951" i="108" s="1"/>
  <c r="H7604" i="108"/>
  <c r="I7604" i="108" s="1"/>
  <c r="H1925" i="108"/>
  <c r="I1925" i="108" s="1"/>
  <c r="H1910" i="108"/>
  <c r="I1910" i="108" s="1"/>
  <c r="H7565" i="108"/>
  <c r="I7565" i="108" s="1"/>
  <c r="H7552" i="108"/>
  <c r="I7552" i="108" s="1"/>
  <c r="H7546" i="108"/>
  <c r="I7546" i="108" s="1"/>
  <c r="H1895" i="108"/>
  <c r="H1893" i="108"/>
  <c r="I1893" i="108" s="1"/>
  <c r="H1892" i="108"/>
  <c r="I1892" i="108" s="1"/>
  <c r="H1891" i="108"/>
  <c r="I1891" i="108" s="1"/>
  <c r="H4323" i="108"/>
  <c r="I4323" i="108" s="1"/>
  <c r="H7531" i="108"/>
  <c r="I7531" i="108" s="1"/>
  <c r="H7528" i="108"/>
  <c r="I7528" i="108" s="1"/>
  <c r="H1889" i="108"/>
  <c r="I1889" i="108" s="1"/>
  <c r="H7522" i="108"/>
  <c r="I7522" i="108" s="1"/>
  <c r="H7519" i="108"/>
  <c r="I7519" i="108" s="1"/>
  <c r="H7517" i="108"/>
  <c r="I7517" i="108" s="1"/>
  <c r="H1885" i="108"/>
  <c r="I1885" i="108" s="1"/>
  <c r="H7513" i="108"/>
  <c r="I7513" i="108" s="1"/>
  <c r="H1882" i="108"/>
  <c r="I1882" i="108" s="1"/>
  <c r="H7509" i="108"/>
  <c r="I7509" i="108" s="1"/>
  <c r="H7506" i="108"/>
  <c r="I7506" i="108" s="1"/>
  <c r="H7502" i="108"/>
  <c r="I7502" i="108" s="1"/>
  <c r="H7500" i="108"/>
  <c r="I7500" i="108" s="1"/>
  <c r="H4320" i="108"/>
  <c r="I4320" i="108" s="1"/>
  <c r="H1877" i="108"/>
  <c r="I1877" i="108" s="1"/>
  <c r="H1875" i="108"/>
  <c r="I1875" i="108" s="1"/>
  <c r="H7494" i="108"/>
  <c r="I7494" i="108" s="1"/>
  <c r="H7492" i="108"/>
  <c r="I7492" i="108" s="1"/>
  <c r="H4318" i="108"/>
  <c r="I4318" i="108" s="1"/>
  <c r="H7489" i="108"/>
  <c r="I7489" i="108" s="1"/>
  <c r="H7487" i="108"/>
  <c r="I7487" i="108" s="1"/>
  <c r="H7486" i="108"/>
  <c r="I7486" i="108" s="1"/>
  <c r="H7483" i="108"/>
  <c r="I7483" i="108" s="1"/>
  <c r="H7479" i="108"/>
  <c r="I7479" i="108" s="1"/>
  <c r="H1867" i="108"/>
  <c r="I1867" i="108" s="1"/>
  <c r="H7475" i="108"/>
  <c r="I7475" i="108" s="1"/>
  <c r="H3308" i="108"/>
  <c r="I3308" i="108" s="1"/>
  <c r="H1861" i="108"/>
  <c r="I1861" i="108" s="1"/>
  <c r="H7472" i="108"/>
  <c r="I7472" i="108" s="1"/>
  <c r="H7469" i="108"/>
  <c r="I7469" i="108" s="1"/>
  <c r="H7468" i="108"/>
  <c r="I7468" i="108" s="1"/>
  <c r="H4311" i="108"/>
  <c r="I4311" i="108" s="1"/>
  <c r="H7464" i="108"/>
  <c r="I7464" i="108" s="1"/>
  <c r="H1856" i="108"/>
  <c r="I1856" i="108" s="1"/>
  <c r="H7461" i="108"/>
  <c r="I7461" i="108" s="1"/>
  <c r="H7458" i="108"/>
  <c r="I7458" i="108" s="1"/>
  <c r="H7456" i="108"/>
  <c r="I7456" i="108" s="1"/>
  <c r="H3303" i="108"/>
  <c r="I3303" i="108" s="1"/>
  <c r="H7452" i="108"/>
  <c r="I7452" i="108" s="1"/>
  <c r="H7448" i="108"/>
  <c r="I7448" i="108" s="1"/>
  <c r="H1852" i="108"/>
  <c r="I1852" i="108" s="1"/>
  <c r="H1851" i="108"/>
  <c r="I1851" i="108" s="1"/>
  <c r="H7441" i="108"/>
  <c r="I7441" i="108" s="1"/>
  <c r="H4306" i="108"/>
  <c r="I4306" i="108" s="1"/>
  <c r="H1848" i="108"/>
  <c r="I1848" i="108" s="1"/>
  <c r="H7433" i="108"/>
  <c r="I7433" i="108" s="1"/>
  <c r="H7430" i="108"/>
  <c r="I7430" i="108" s="1"/>
  <c r="H4305" i="108"/>
  <c r="I4305" i="108" s="1"/>
  <c r="H1840" i="108"/>
  <c r="I1840" i="108" s="1"/>
  <c r="H1836" i="108"/>
  <c r="I1836" i="108" s="1"/>
  <c r="H1834" i="108"/>
  <c r="I1834" i="108" s="1"/>
  <c r="H7406" i="108"/>
  <c r="H7405" i="108"/>
  <c r="I7405" i="108" s="1"/>
  <c r="H2689" i="108"/>
  <c r="I2689" i="108" s="1"/>
  <c r="H1821" i="108"/>
  <c r="I1821" i="108" s="1"/>
  <c r="H7389" i="108"/>
  <c r="I7389" i="108" s="1"/>
  <c r="H4303" i="108"/>
  <c r="I4303" i="108" s="1"/>
  <c r="H1813" i="108"/>
  <c r="I1813" i="108" s="1"/>
  <c r="H1809" i="108"/>
  <c r="I1809" i="108" s="1"/>
  <c r="H7383" i="108"/>
  <c r="I7383" i="108" s="1"/>
  <c r="H1807" i="108"/>
  <c r="I1807" i="108" s="1"/>
  <c r="H7378" i="108"/>
  <c r="I7378" i="108" s="1"/>
  <c r="H7376" i="108"/>
  <c r="I7376" i="108" s="1"/>
  <c r="H7373" i="108"/>
  <c r="I7373" i="108" s="1"/>
  <c r="H4302" i="108"/>
  <c r="I4302" i="108" s="1"/>
  <c r="H7369" i="108"/>
  <c r="I7369" i="108" s="1"/>
  <c r="H7368" i="108"/>
  <c r="I7368" i="108" s="1"/>
  <c r="H3286" i="108"/>
  <c r="I3286" i="108" s="1"/>
  <c r="H3284" i="108"/>
  <c r="I3284" i="108" s="1"/>
  <c r="H4300" i="108"/>
  <c r="I4300" i="108" s="1"/>
  <c r="H7361" i="108"/>
  <c r="I7361" i="108" s="1"/>
  <c r="H7357" i="108"/>
  <c r="I7357" i="108" s="1"/>
  <c r="H7353" i="108"/>
  <c r="I7353" i="108" s="1"/>
  <c r="H7350" i="108"/>
  <c r="I7350" i="108" s="1"/>
  <c r="H7348" i="108"/>
  <c r="I7348" i="108" s="1"/>
  <c r="H7346" i="108"/>
  <c r="I7346" i="108" s="1"/>
  <c r="H1794" i="108"/>
  <c r="I1794" i="108" s="1"/>
  <c r="H1792" i="108"/>
  <c r="I1792" i="108" s="1"/>
  <c r="H1791" i="108"/>
  <c r="I1791" i="108" s="1"/>
  <c r="H7340" i="108"/>
  <c r="I7340" i="108" s="1"/>
  <c r="H1790" i="108"/>
  <c r="I1790" i="108" s="1"/>
  <c r="H7335" i="108"/>
  <c r="I7335" i="108" s="1"/>
  <c r="H4294" i="108"/>
  <c r="I4294" i="108" s="1"/>
  <c r="H4293" i="108"/>
  <c r="I4293" i="108" s="1"/>
  <c r="H3276" i="108"/>
  <c r="I3276" i="108" s="1"/>
  <c r="H7332" i="108"/>
  <c r="I7332" i="108" s="1"/>
  <c r="H1783" i="108"/>
  <c r="I1783" i="108" s="1"/>
  <c r="H7328" i="108"/>
  <c r="I7328" i="108" s="1"/>
  <c r="H7325" i="108"/>
  <c r="I7325" i="108" s="1"/>
  <c r="H7323" i="108"/>
  <c r="I7323" i="108" s="1"/>
  <c r="H4289" i="108"/>
  <c r="I4289" i="108" s="1"/>
  <c r="H7320" i="108"/>
  <c r="I7320" i="108" s="1"/>
  <c r="H1778" i="108"/>
  <c r="I1778" i="108" s="1"/>
  <c r="H1777" i="108"/>
  <c r="I1777" i="108" s="1"/>
  <c r="H7310" i="108"/>
  <c r="I7310" i="108" s="1"/>
  <c r="H3273" i="108"/>
  <c r="I3273" i="108" s="1"/>
  <c r="H7307" i="108"/>
  <c r="I7307" i="108" s="1"/>
  <c r="H1773" i="108"/>
  <c r="I1773" i="108" s="1"/>
  <c r="H7306" i="108"/>
  <c r="I7306" i="108" s="1"/>
  <c r="H7303" i="108"/>
  <c r="I7303" i="108" s="1"/>
  <c r="H7299" i="108"/>
  <c r="I7299" i="108" s="1"/>
  <c r="H7296" i="108"/>
  <c r="I7296" i="108" s="1"/>
  <c r="H1770" i="108"/>
  <c r="I1770" i="108" s="1"/>
  <c r="H1767" i="108"/>
  <c r="I1767" i="108" s="1"/>
  <c r="H7292" i="108"/>
  <c r="I7292" i="108" s="1"/>
  <c r="H1764" i="108"/>
  <c r="I1764" i="108" s="1"/>
  <c r="H3265" i="108"/>
  <c r="I3265" i="108" s="1"/>
  <c r="H7290" i="108"/>
  <c r="I7290" i="108" s="1"/>
  <c r="H7288" i="108"/>
  <c r="I7288" i="108" s="1"/>
  <c r="H7284" i="108"/>
  <c r="I7284" i="108" s="1"/>
  <c r="H3703" i="108"/>
  <c r="I3703" i="108" s="1"/>
  <c r="H3455" i="108"/>
  <c r="I3455" i="108" s="1"/>
  <c r="H8181" i="108"/>
  <c r="I8181" i="108" s="1"/>
  <c r="H8039" i="108"/>
  <c r="I8039" i="108" s="1"/>
  <c r="H7982" i="108"/>
  <c r="I7982" i="108" s="1"/>
  <c r="H7977" i="108"/>
  <c r="H7946" i="108"/>
  <c r="I7946" i="108" s="1"/>
  <c r="H4393" i="108"/>
  <c r="I4393" i="108" s="1"/>
  <c r="H7929" i="108"/>
  <c r="I7929" i="108" s="1"/>
  <c r="H7915" i="108"/>
  <c r="I7915" i="108" s="1"/>
  <c r="H7898" i="108"/>
  <c r="I7898" i="108" s="1"/>
  <c r="H4386" i="108"/>
  <c r="I4386" i="108" s="1"/>
  <c r="H4381" i="108"/>
  <c r="I4381" i="108" s="1"/>
  <c r="H7869" i="108"/>
  <c r="I7869" i="108" s="1"/>
  <c r="H3380" i="108"/>
  <c r="I3380" i="108" s="1"/>
  <c r="H2050" i="108"/>
  <c r="I2050" i="108" s="1"/>
  <c r="H2040" i="108"/>
  <c r="I2040" i="108" s="1"/>
  <c r="H2032" i="108"/>
  <c r="I2032" i="108" s="1"/>
  <c r="H2026" i="108"/>
  <c r="I2026" i="108" s="1"/>
  <c r="H4362" i="108"/>
  <c r="I4362" i="108" s="1"/>
  <c r="H3360" i="108"/>
  <c r="I3360" i="108" s="1"/>
  <c r="H2012" i="108"/>
  <c r="I2012" i="108" s="1"/>
  <c r="H7765" i="108"/>
  <c r="I7765" i="108" s="1"/>
  <c r="H7751" i="108"/>
  <c r="I7751" i="108" s="1"/>
  <c r="H7736" i="108"/>
  <c r="I7736" i="108" s="1"/>
  <c r="H7734" i="108"/>
  <c r="I7734" i="108" s="1"/>
  <c r="H7715" i="108"/>
  <c r="I7715" i="108" s="1"/>
  <c r="H7696" i="108"/>
  <c r="I7696" i="108" s="1"/>
  <c r="H7693" i="108"/>
  <c r="I7693" i="108" s="1"/>
  <c r="H7677" i="108"/>
  <c r="I7677" i="108" s="1"/>
  <c r="H1958" i="108"/>
  <c r="I1958" i="108" s="1"/>
  <c r="H3345" i="108"/>
  <c r="I3345" i="108" s="1"/>
  <c r="H3341" i="108"/>
  <c r="I3341" i="108" s="1"/>
  <c r="H7629" i="108"/>
  <c r="I7629" i="108" s="1"/>
  <c r="H7627" i="108"/>
  <c r="I7627" i="108" s="1"/>
  <c r="H7589" i="108"/>
  <c r="I7589" i="108" s="1"/>
  <c r="H7579" i="108"/>
  <c r="I7579" i="108" s="1"/>
  <c r="H7568" i="108"/>
  <c r="I7568" i="108" s="1"/>
  <c r="H7563" i="108"/>
  <c r="I7563" i="108" s="1"/>
  <c r="H1907" i="108"/>
  <c r="I1907" i="108" s="1"/>
  <c r="H3321" i="108"/>
  <c r="I3321" i="108" s="1"/>
  <c r="H4325" i="108"/>
  <c r="I4325" i="108" s="1"/>
  <c r="H7548" i="108"/>
  <c r="I7548" i="108" s="1"/>
  <c r="H1896" i="108"/>
  <c r="I1896" i="108" s="1"/>
  <c r="H1846" i="108"/>
  <c r="I1846" i="108" s="1"/>
  <c r="H3297" i="108"/>
  <c r="I3297" i="108" s="1"/>
  <c r="H7427" i="108"/>
  <c r="I7427" i="108" s="1"/>
  <c r="H7423" i="108"/>
  <c r="I7423" i="108" s="1"/>
  <c r="H7415" i="108"/>
  <c r="I7415" i="108" s="1"/>
  <c r="H2690" i="108"/>
  <c r="I2690" i="108" s="1"/>
  <c r="H7409" i="108"/>
  <c r="I7409" i="108" s="1"/>
  <c r="H1828" i="108"/>
  <c r="I1828" i="108" s="1"/>
  <c r="H7402" i="108"/>
  <c r="I7402" i="108" s="1"/>
  <c r="H7399" i="108"/>
  <c r="I7399" i="108" s="1"/>
  <c r="H1819" i="108"/>
  <c r="I1819" i="108" s="1"/>
  <c r="H7394" i="108"/>
  <c r="I7394" i="108" s="1"/>
  <c r="H8063" i="108"/>
  <c r="I8063" i="108" s="1"/>
  <c r="H4407" i="108"/>
  <c r="I4407" i="108" s="1"/>
  <c r="H7941" i="108"/>
  <c r="I7941" i="108" s="1"/>
  <c r="H2096" i="108"/>
  <c r="I2096" i="108" s="1"/>
  <c r="H7891" i="108"/>
  <c r="I7891" i="108" s="1"/>
  <c r="H7863" i="108"/>
  <c r="I7863" i="108" s="1"/>
  <c r="H3377" i="108"/>
  <c r="I3377" i="108" s="1"/>
  <c r="H7823" i="108"/>
  <c r="H7787" i="108"/>
  <c r="I7787" i="108" s="1"/>
  <c r="H7762" i="108"/>
  <c r="I7762" i="108" s="1"/>
  <c r="H4348" i="108"/>
  <c r="I4348" i="108" s="1"/>
  <c r="H7688" i="108"/>
  <c r="I7688" i="108" s="1"/>
  <c r="H7656" i="108"/>
  <c r="I7656" i="108" s="1"/>
  <c r="H1939" i="108"/>
  <c r="H7609" i="108"/>
  <c r="I7609" i="108" s="1"/>
  <c r="H1928" i="108"/>
  <c r="I1928" i="108" s="1"/>
  <c r="H1921" i="108"/>
  <c r="I1921" i="108" s="1"/>
  <c r="H1909" i="108"/>
  <c r="I1909" i="108" s="1"/>
  <c r="H1908" i="108"/>
  <c r="I1908" i="108" s="1"/>
  <c r="H1901" i="108"/>
  <c r="I1901" i="108" s="1"/>
  <c r="H7554" i="108"/>
  <c r="I7554" i="108" s="1"/>
  <c r="H7551" i="108"/>
  <c r="H7545" i="108"/>
  <c r="I7545" i="108" s="1"/>
  <c r="H7542" i="108"/>
  <c r="I7542" i="108" s="1"/>
  <c r="H7540" i="108"/>
  <c r="I7540" i="108" s="1"/>
  <c r="H7538" i="108"/>
  <c r="I7538" i="108" s="1"/>
  <c r="H7536" i="108"/>
  <c r="H7534" i="108"/>
  <c r="I7534" i="108" s="1"/>
  <c r="H7530" i="108"/>
  <c r="I7530" i="108" s="1"/>
  <c r="H7527" i="108"/>
  <c r="H7524" i="108"/>
  <c r="I7524" i="108" s="1"/>
  <c r="H3707" i="108"/>
  <c r="I3707" i="108" s="1"/>
  <c r="H7518" i="108"/>
  <c r="I7518" i="108" s="1"/>
  <c r="H4321" i="108"/>
  <c r="I4321" i="108" s="1"/>
  <c r="H7515" i="108"/>
  <c r="I7515" i="108" s="1"/>
  <c r="H3317" i="108"/>
  <c r="I3317" i="108" s="1"/>
  <c r="H7511" i="108"/>
  <c r="I7511" i="108" s="1"/>
  <c r="H3316" i="108"/>
  <c r="H7505" i="108"/>
  <c r="I7505" i="108" s="1"/>
  <c r="H7501" i="108"/>
  <c r="I7501" i="108" s="1"/>
  <c r="H7499" i="108"/>
  <c r="I7499" i="108" s="1"/>
  <c r="H1879" i="108"/>
  <c r="I1879" i="108" s="1"/>
  <c r="H1876" i="108"/>
  <c r="I1876" i="108" s="1"/>
  <c r="H2766" i="108"/>
  <c r="I2766" i="108" s="1"/>
  <c r="H3311" i="108"/>
  <c r="I3311" i="108" s="1"/>
  <c r="H7491" i="108"/>
  <c r="H4317" i="108"/>
  <c r="I4317" i="108" s="1"/>
  <c r="H2765" i="108"/>
  <c r="I2765" i="108" s="1"/>
  <c r="H1872" i="108"/>
  <c r="I1872" i="108" s="1"/>
  <c r="H7485" i="108"/>
  <c r="I7485" i="108" s="1"/>
  <c r="H7482" i="108"/>
  <c r="H3309" i="108"/>
  <c r="I3309" i="108" s="1"/>
  <c r="H7477" i="108"/>
  <c r="I7477" i="108" s="1"/>
  <c r="H4316" i="108"/>
  <c r="H1863" i="108"/>
  <c r="I1863" i="108" s="1"/>
  <c r="H4314" i="108"/>
  <c r="I4314" i="108" s="1"/>
  <c r="H1860" i="108"/>
  <c r="I1860" i="108" s="1"/>
  <c r="H4313" i="108"/>
  <c r="I4313" i="108" s="1"/>
  <c r="H1858" i="108"/>
  <c r="H7466" i="108"/>
  <c r="I7466" i="108" s="1"/>
  <c r="H3305" i="108"/>
  <c r="H1855" i="108"/>
  <c r="H4309" i="108"/>
  <c r="H1854" i="108"/>
  <c r="I1854" i="108" s="1"/>
  <c r="H4308" i="108"/>
  <c r="I4308" i="108" s="1"/>
  <c r="H3302" i="108"/>
  <c r="I3302" i="108" s="1"/>
  <c r="H7451" i="108"/>
  <c r="I7451" i="108" s="1"/>
  <c r="H1853" i="108"/>
  <c r="I1853" i="108" s="1"/>
  <c r="H7445" i="108"/>
  <c r="I7445" i="108" s="1"/>
  <c r="H7442" i="108"/>
  <c r="H7440" i="108"/>
  <c r="I7440" i="108" s="1"/>
  <c r="H7438" i="108"/>
  <c r="I7438" i="108" s="1"/>
  <c r="H1847" i="108"/>
  <c r="I1847" i="108" s="1"/>
  <c r="H1844" i="108"/>
  <c r="I1844" i="108" s="1"/>
  <c r="H7429" i="108"/>
  <c r="I7429" i="108" s="1"/>
  <c r="H7420" i="108"/>
  <c r="I7420" i="108" s="1"/>
  <c r="H7418" i="108"/>
  <c r="I7418" i="108" s="1"/>
  <c r="H7411" i="108"/>
  <c r="H1833" i="108"/>
  <c r="I1833" i="108" s="1"/>
  <c r="H1826" i="108"/>
  <c r="I1826" i="108" s="1"/>
  <c r="H7404" i="108"/>
  <c r="I7404" i="108" s="1"/>
  <c r="H1822" i="108"/>
  <c r="I1822" i="108" s="1"/>
  <c r="H1820" i="108"/>
  <c r="I1820" i="108" s="1"/>
  <c r="H7391" i="108"/>
  <c r="I7391" i="108" s="1"/>
  <c r="H7388" i="108"/>
  <c r="I7388" i="108" s="1"/>
  <c r="H3705" i="108"/>
  <c r="I3705" i="108" s="1"/>
  <c r="H1812" i="108"/>
  <c r="I1812" i="108" s="1"/>
  <c r="H7384" i="108"/>
  <c r="I7384" i="108" s="1"/>
  <c r="H7382" i="108"/>
  <c r="I7382" i="108" s="1"/>
  <c r="H3290" i="108"/>
  <c r="I3290" i="108" s="1"/>
  <c r="H1806" i="108"/>
  <c r="I1806" i="108" s="1"/>
  <c r="H7375" i="108"/>
  <c r="I7375" i="108" s="1"/>
  <c r="H7372" i="108"/>
  <c r="I7372" i="108" s="1"/>
  <c r="H4301" i="108"/>
  <c r="I4301" i="108" s="1"/>
  <c r="H3289" i="108"/>
  <c r="I3289" i="108" s="1"/>
  <c r="H1800" i="108"/>
  <c r="I1800" i="108" s="1"/>
  <c r="H7366" i="108"/>
  <c r="I7366" i="108" s="1"/>
  <c r="H1799" i="108"/>
  <c r="I1799" i="108" s="1"/>
  <c r="H4299" i="108"/>
  <c r="I4299" i="108" s="1"/>
  <c r="H7360" i="108"/>
  <c r="I7360" i="108" s="1"/>
  <c r="H7356" i="108"/>
  <c r="I7356" i="108" s="1"/>
  <c r="H7352" i="108"/>
  <c r="I7352" i="108" s="1"/>
  <c r="H1797" i="108"/>
  <c r="I1797" i="108" s="1"/>
  <c r="H1796" i="108"/>
  <c r="I1796" i="108" s="1"/>
  <c r="H3282" i="108"/>
  <c r="I3282" i="108" s="1"/>
  <c r="H7344" i="108"/>
  <c r="I7344" i="108" s="1"/>
  <c r="H7343" i="108"/>
  <c r="I7343" i="108" s="1"/>
  <c r="H4296" i="108"/>
  <c r="I4296" i="108" s="1"/>
  <c r="H4295" i="108"/>
  <c r="I4295" i="108" s="1"/>
  <c r="H1789" i="108"/>
  <c r="I1789" i="108" s="1"/>
  <c r="H3280" i="108"/>
  <c r="I3280" i="108" s="1"/>
  <c r="H1788" i="108"/>
  <c r="I1788" i="108" s="1"/>
  <c r="H1787" i="108"/>
  <c r="I1787" i="108" s="1"/>
  <c r="H3275" i="108"/>
  <c r="I3275" i="108" s="1"/>
  <c r="H1784" i="108"/>
  <c r="I1784" i="108" s="1"/>
  <c r="H7331" i="108"/>
  <c r="I7331" i="108" s="1"/>
  <c r="H7327" i="108"/>
  <c r="I7327" i="108" s="1"/>
  <c r="H1781" i="108"/>
  <c r="I1781" i="108" s="1"/>
  <c r="H4290" i="108"/>
  <c r="I4290" i="108" s="1"/>
  <c r="H4288" i="108"/>
  <c r="I4288" i="108" s="1"/>
  <c r="H7319" i="108"/>
  <c r="I7319" i="108" s="1"/>
  <c r="H7316" i="108"/>
  <c r="I7316" i="108" s="1"/>
  <c r="H7313" i="108"/>
  <c r="I7313" i="108" s="1"/>
  <c r="H3274" i="108"/>
  <c r="I3274" i="108" s="1"/>
  <c r="H3272" i="108"/>
  <c r="I3272" i="108" s="1"/>
  <c r="H3271" i="108"/>
  <c r="I3271" i="108" s="1"/>
  <c r="H3270" i="108"/>
  <c r="I3270" i="108" s="1"/>
  <c r="H7305" i="108"/>
  <c r="I7305" i="108" s="1"/>
  <c r="H7302" i="108"/>
  <c r="I7302" i="108" s="1"/>
  <c r="H4285" i="108"/>
  <c r="I4285" i="108" s="1"/>
  <c r="H3269" i="108"/>
  <c r="I3269" i="108" s="1"/>
  <c r="H1769" i="108"/>
  <c r="I1769" i="108" s="1"/>
  <c r="H7294" i="108"/>
  <c r="I7294" i="108" s="1"/>
  <c r="H1766" i="108"/>
  <c r="I1766" i="108" s="1"/>
  <c r="H2319" i="108"/>
  <c r="I2319" i="108" s="1"/>
  <c r="H4435" i="108"/>
  <c r="I4435" i="108" s="1"/>
  <c r="H3443" i="108"/>
  <c r="I3443" i="108" s="1"/>
  <c r="H8145" i="108"/>
  <c r="I8145" i="108" s="1"/>
  <c r="H3433" i="108"/>
  <c r="I3433" i="108" s="1"/>
  <c r="H8109" i="108"/>
  <c r="I8109" i="108" s="1"/>
  <c r="H3429" i="108"/>
  <c r="I3429" i="108" s="1"/>
  <c r="H2775" i="108"/>
  <c r="I2775" i="108" s="1"/>
  <c r="H3390" i="108"/>
  <c r="I3390" i="108" s="1"/>
  <c r="H7906" i="108"/>
  <c r="I7906" i="108" s="1"/>
  <c r="H2088" i="108"/>
  <c r="I2088" i="108" s="1"/>
  <c r="H4385" i="108"/>
  <c r="I4385" i="108" s="1"/>
  <c r="H2071" i="108"/>
  <c r="I2071" i="108" s="1"/>
  <c r="H2068" i="108"/>
  <c r="I2068" i="108" s="1"/>
  <c r="H2056" i="108"/>
  <c r="I2056" i="108" s="1"/>
  <c r="H3715" i="108"/>
  <c r="I3715" i="108" s="1"/>
  <c r="H2042" i="108"/>
  <c r="I2042" i="108" s="1"/>
  <c r="H7812" i="108"/>
  <c r="I7812" i="108" s="1"/>
  <c r="H3369" i="108"/>
  <c r="I3369" i="108" s="1"/>
  <c r="H3361" i="108"/>
  <c r="I3361" i="108" s="1"/>
  <c r="H7775" i="108"/>
  <c r="I7775" i="108" s="1"/>
  <c r="H4356" i="108"/>
  <c r="I4356" i="108" s="1"/>
  <c r="H2005" i="108"/>
  <c r="I2005" i="108" s="1"/>
  <c r="H7746" i="108"/>
  <c r="I7746" i="108" s="1"/>
  <c r="H7744" i="108"/>
  <c r="I7744" i="108" s="1"/>
  <c r="H7725" i="108"/>
  <c r="I7725" i="108" s="1"/>
  <c r="H7704" i="108"/>
  <c r="I7704" i="108" s="1"/>
  <c r="H7701" i="108"/>
  <c r="I7701" i="108" s="1"/>
  <c r="H7685" i="108"/>
  <c r="I7685" i="108" s="1"/>
  <c r="H4343" i="108"/>
  <c r="I4343" i="108" s="1"/>
  <c r="H7667" i="108"/>
  <c r="I7667" i="108" s="1"/>
  <c r="H7652" i="108"/>
  <c r="I7652" i="108" s="1"/>
  <c r="H7640" i="108"/>
  <c r="I7640" i="108" s="1"/>
  <c r="H7637" i="108"/>
  <c r="I7637" i="108" s="1"/>
  <c r="H1926" i="108"/>
  <c r="I1926" i="108" s="1"/>
  <c r="H7592" i="108"/>
  <c r="I7592" i="108" s="1"/>
  <c r="H3328" i="108"/>
  <c r="I3328" i="108" s="1"/>
  <c r="H1911" i="108"/>
  <c r="I1911" i="108" s="1"/>
  <c r="H3324" i="108"/>
  <c r="I3324" i="108" s="1"/>
  <c r="H7560" i="108"/>
  <c r="I7560" i="108" s="1"/>
  <c r="H1906" i="108"/>
  <c r="I1906" i="108" s="1"/>
  <c r="H1904" i="108"/>
  <c r="I1904" i="108" s="1"/>
  <c r="H7558" i="108"/>
  <c r="I7558" i="108" s="1"/>
  <c r="H1898" i="108"/>
  <c r="I1898" i="108" s="1"/>
  <c r="H7544" i="108"/>
  <c r="I7544" i="108" s="1"/>
  <c r="H7435" i="108"/>
  <c r="I7435" i="108" s="1"/>
  <c r="H3296" i="108"/>
  <c r="I3296" i="108" s="1"/>
  <c r="H7426" i="108"/>
  <c r="H7422" i="108"/>
  <c r="I7422" i="108" s="1"/>
  <c r="H1839" i="108"/>
  <c r="I1839" i="108" s="1"/>
  <c r="H7414" i="108"/>
  <c r="I7414" i="108" s="1"/>
  <c r="H1830" i="108"/>
  <c r="I1830" i="108" s="1"/>
  <c r="H7407" i="108"/>
  <c r="I7407" i="108" s="1"/>
  <c r="H7401" i="108"/>
  <c r="I7401" i="108" s="1"/>
  <c r="H3294" i="108"/>
  <c r="I3294" i="108" s="1"/>
  <c r="H1818" i="108"/>
  <c r="H1816" i="108"/>
  <c r="I1816" i="108" s="1"/>
  <c r="H2411" i="108"/>
  <c r="I2411" i="108" s="1"/>
  <c r="H2397" i="108"/>
  <c r="I2397" i="108" s="1"/>
  <c r="H2247" i="108"/>
  <c r="I2247" i="108" s="1"/>
  <c r="H4416" i="108"/>
  <c r="H8046" i="108"/>
  <c r="I8046" i="108" s="1"/>
  <c r="H2128" i="108"/>
  <c r="I2128" i="108" s="1"/>
  <c r="H3397" i="108"/>
  <c r="H7965" i="108"/>
  <c r="I7965" i="108" s="1"/>
  <c r="H7947" i="108"/>
  <c r="I7947" i="108" s="1"/>
  <c r="H4395" i="108"/>
  <c r="I4395" i="108" s="1"/>
  <c r="H7900" i="108"/>
  <c r="I7900" i="108" s="1"/>
  <c r="H2065" i="108"/>
  <c r="I2065" i="108" s="1"/>
  <c r="H7845" i="108"/>
  <c r="I7845" i="108" s="1"/>
  <c r="H7816" i="108"/>
  <c r="I7816" i="108" s="1"/>
  <c r="H7809" i="108"/>
  <c r="H7802" i="108"/>
  <c r="I7802" i="108" s="1"/>
  <c r="H4363" i="108"/>
  <c r="I4363" i="108" s="1"/>
  <c r="H3633" i="108"/>
  <c r="I3633" i="108" s="1"/>
  <c r="H2014" i="108"/>
  <c r="I2014" i="108" s="1"/>
  <c r="H7738" i="108"/>
  <c r="I7738" i="108" s="1"/>
  <c r="H7698" i="108"/>
  <c r="I7698" i="108" s="1"/>
  <c r="H1959" i="108"/>
  <c r="I1959" i="108" s="1"/>
  <c r="H7631" i="108"/>
  <c r="H3336" i="108"/>
  <c r="I3336" i="108" s="1"/>
  <c r="H3335" i="108"/>
  <c r="I3335" i="108" s="1"/>
  <c r="H7581" i="108"/>
  <c r="I7581" i="108" s="1"/>
  <c r="H7569" i="108"/>
  <c r="I7569" i="108" s="1"/>
  <c r="H3325" i="108"/>
  <c r="I3325" i="108" s="1"/>
  <c r="H1899" i="108"/>
  <c r="I1899" i="108" s="1"/>
  <c r="H7550" i="108"/>
  <c r="I7550" i="108" s="1"/>
  <c r="H1897" i="108"/>
  <c r="I1897" i="108" s="1"/>
  <c r="H1894" i="108"/>
  <c r="I1894" i="108" s="1"/>
  <c r="H7539" i="108"/>
  <c r="I7539" i="108" s="1"/>
  <c r="H7537" i="108"/>
  <c r="I7537" i="108" s="1"/>
  <c r="H7535" i="108"/>
  <c r="I7535" i="108" s="1"/>
  <c r="H7533" i="108"/>
  <c r="I7533" i="108" s="1"/>
  <c r="H4322" i="108"/>
  <c r="I4322" i="108" s="1"/>
  <c r="H7526" i="108"/>
  <c r="I7526" i="108" s="1"/>
  <c r="H7523" i="108"/>
  <c r="I7523" i="108" s="1"/>
  <c r="H7521" i="108"/>
  <c r="I7521" i="108" s="1"/>
  <c r="H1888" i="108"/>
  <c r="I1888" i="108" s="1"/>
  <c r="H7516" i="108"/>
  <c r="I7516" i="108" s="1"/>
  <c r="H7514" i="108"/>
  <c r="I7514" i="108" s="1"/>
  <c r="H1883" i="108"/>
  <c r="I1883" i="108" s="1"/>
  <c r="H1881" i="108"/>
  <c r="I1881" i="108" s="1"/>
  <c r="H7508" i="108"/>
  <c r="I7508" i="108" s="1"/>
  <c r="H7504" i="108"/>
  <c r="I7504" i="108" s="1"/>
  <c r="H3315" i="108"/>
  <c r="I3315" i="108" s="1"/>
  <c r="H7498" i="108"/>
  <c r="I7498" i="108" s="1"/>
  <c r="H7497" i="108"/>
  <c r="I7497" i="108" s="1"/>
  <c r="H3313" i="108"/>
  <c r="I3313" i="108" s="1"/>
  <c r="H7496" i="108"/>
  <c r="I7496" i="108" s="1"/>
  <c r="H1874" i="108"/>
  <c r="I1874" i="108" s="1"/>
  <c r="H1873" i="108"/>
  <c r="I1873" i="108" s="1"/>
  <c r="H2691" i="108"/>
  <c r="I2691" i="108" s="1"/>
  <c r="H7488" i="108"/>
  <c r="I7488" i="108" s="1"/>
  <c r="H1871" i="108"/>
  <c r="I1871" i="108" s="1"/>
  <c r="H1869" i="108"/>
  <c r="I1869" i="108" s="1"/>
  <c r="H7481" i="108"/>
  <c r="I7481" i="108" s="1"/>
  <c r="H7478" i="108"/>
  <c r="I7478" i="108" s="1"/>
  <c r="H7476" i="108"/>
  <c r="I7476" i="108" s="1"/>
  <c r="H1865" i="108"/>
  <c r="I1865" i="108" s="1"/>
  <c r="H1862" i="108"/>
  <c r="I1862" i="108" s="1"/>
  <c r="H7474" i="108"/>
  <c r="I7474" i="108" s="1"/>
  <c r="H7471" i="108"/>
  <c r="I7471" i="108" s="1"/>
  <c r="H3307" i="108"/>
  <c r="I3307" i="108" s="1"/>
  <c r="H4312" i="108"/>
  <c r="I4312" i="108" s="1"/>
  <c r="H3306" i="108"/>
  <c r="I3306" i="108" s="1"/>
  <c r="H7463" i="108"/>
  <c r="I7463" i="108" s="1"/>
  <c r="H4310" i="108"/>
  <c r="I4310" i="108" s="1"/>
  <c r="H7460" i="108"/>
  <c r="I7460" i="108" s="1"/>
  <c r="H7457" i="108"/>
  <c r="I7457" i="108" s="1"/>
  <c r="H7455" i="108"/>
  <c r="I7455" i="108" s="1"/>
  <c r="H7453" i="108"/>
  <c r="I7453" i="108" s="1"/>
  <c r="H7450" i="108"/>
  <c r="I7450" i="108" s="1"/>
  <c r="H7447" i="108"/>
  <c r="I7447" i="108" s="1"/>
  <c r="H7444" i="108"/>
  <c r="I7444" i="108" s="1"/>
  <c r="H3301" i="108"/>
  <c r="I3301" i="108" s="1"/>
  <c r="H7439" i="108"/>
  <c r="I7439" i="108" s="1"/>
  <c r="H1850" i="108"/>
  <c r="I1850" i="108" s="1"/>
  <c r="H7437" i="108"/>
  <c r="I7437" i="108" s="1"/>
  <c r="H7432" i="108"/>
  <c r="I7432" i="108" s="1"/>
  <c r="H3295" i="108"/>
  <c r="I3295" i="108" s="1"/>
  <c r="H1842" i="108"/>
  <c r="I1842" i="108" s="1"/>
  <c r="H1841" i="108"/>
  <c r="I1841" i="108" s="1"/>
  <c r="H7412" i="108"/>
  <c r="I7412" i="108" s="1"/>
  <c r="H1835" i="108"/>
  <c r="I1835" i="108" s="1"/>
  <c r="H1825" i="108"/>
  <c r="H1823" i="108"/>
  <c r="H7397" i="108"/>
  <c r="I7397" i="108" s="1"/>
  <c r="H7396" i="108"/>
  <c r="I7396" i="108" s="1"/>
  <c r="H1815" i="108"/>
  <c r="H7387" i="108"/>
  <c r="I7387" i="108" s="1"/>
  <c r="H1814" i="108"/>
  <c r="I1814" i="108" s="1"/>
  <c r="H1811" i="108"/>
  <c r="I1811" i="108" s="1"/>
  <c r="H1808" i="108"/>
  <c r="I1808" i="108" s="1"/>
  <c r="H7381" i="108"/>
  <c r="I7381" i="108" s="1"/>
  <c r="H7380" i="108"/>
  <c r="I7380" i="108" s="1"/>
  <c r="H7377" i="108"/>
  <c r="I7377" i="108" s="1"/>
  <c r="H1804" i="108"/>
  <c r="I1804" i="108" s="1"/>
  <c r="H7371" i="108"/>
  <c r="I7371" i="108" s="1"/>
  <c r="H1802" i="108"/>
  <c r="I1802" i="108" s="1"/>
  <c r="H3288" i="108"/>
  <c r="I3288" i="108" s="1"/>
  <c r="H7367" i="108"/>
  <c r="I7367" i="108" s="1"/>
  <c r="H7365" i="108"/>
  <c r="I7365" i="108" s="1"/>
  <c r="H7364" i="108"/>
  <c r="I7364" i="108" s="1"/>
  <c r="H7362" i="108"/>
  <c r="I7362" i="108" s="1"/>
  <c r="H7359" i="108"/>
  <c r="I7359" i="108" s="1"/>
  <c r="H7355" i="108"/>
  <c r="I7355" i="108" s="1"/>
  <c r="H1798" i="108"/>
  <c r="I1798" i="108" s="1"/>
  <c r="H7349" i="108"/>
  <c r="I7349" i="108" s="1"/>
  <c r="H1795" i="108"/>
  <c r="I1795" i="108" s="1"/>
  <c r="H4297" i="108"/>
  <c r="I4297" i="108" s="1"/>
  <c r="H1793" i="108"/>
  <c r="I1793" i="108" s="1"/>
  <c r="H3281" i="108"/>
  <c r="I3281" i="108" s="1"/>
  <c r="H2764" i="108"/>
  <c r="I2764" i="108" s="1"/>
  <c r="H7339" i="108"/>
  <c r="I7339" i="108" s="1"/>
  <c r="H7337" i="108"/>
  <c r="I7337" i="108" s="1"/>
  <c r="H3279" i="108"/>
  <c r="I3279" i="108" s="1"/>
  <c r="H7334" i="108"/>
  <c r="I7334" i="108" s="1"/>
  <c r="H1786" i="108"/>
  <c r="I1786" i="108" s="1"/>
  <c r="H7333" i="108"/>
  <c r="I7333" i="108" s="1"/>
  <c r="H4291" i="108"/>
  <c r="I4291" i="108" s="1"/>
  <c r="H7330" i="108"/>
  <c r="I7330" i="108" s="1"/>
  <c r="H7326" i="108"/>
  <c r="I7326" i="108" s="1"/>
  <c r="H7324" i="108"/>
  <c r="I7324" i="108" s="1"/>
  <c r="H7322" i="108"/>
  <c r="I7322" i="108" s="1"/>
  <c r="H7321" i="108"/>
  <c r="I7321" i="108" s="1"/>
  <c r="H7318" i="108"/>
  <c r="I7318" i="108" s="1"/>
  <c r="H7315" i="108"/>
  <c r="I7315" i="108" s="1"/>
  <c r="H7312" i="108"/>
  <c r="I7312" i="108" s="1"/>
  <c r="H7309" i="108"/>
  <c r="I7309" i="108" s="1"/>
  <c r="H7308" i="108"/>
  <c r="I7308" i="108" s="1"/>
  <c r="H1775" i="108"/>
  <c r="I1775" i="108" s="1"/>
  <c r="H1772" i="108"/>
  <c r="I1772" i="108" s="1"/>
  <c r="H1771" i="108"/>
  <c r="I1771" i="108" s="1"/>
  <c r="H7301" i="108"/>
  <c r="I7301" i="108" s="1"/>
  <c r="H7298" i="108"/>
  <c r="I7298" i="108" s="1"/>
  <c r="H2763" i="108"/>
  <c r="I2763" i="108" s="1"/>
  <c r="H1768" i="108"/>
  <c r="I1768" i="108" s="1"/>
  <c r="H7293" i="108"/>
  <c r="I7293" i="108" s="1"/>
  <c r="H3267" i="108"/>
  <c r="I3267" i="108" s="1"/>
  <c r="H3266" i="108"/>
  <c r="I3266" i="108" s="1"/>
  <c r="H3264" i="108"/>
  <c r="I3264" i="108" s="1"/>
  <c r="H2702" i="108"/>
  <c r="I2702" i="108" s="1"/>
  <c r="H8027" i="108"/>
  <c r="I8027" i="108" s="1"/>
  <c r="H3382" i="108"/>
  <c r="I3382" i="108" s="1"/>
  <c r="H2073" i="108"/>
  <c r="I2073" i="108" s="1"/>
  <c r="H4370" i="108"/>
  <c r="I4370" i="108" s="1"/>
  <c r="H3372" i="108"/>
  <c r="I3372" i="108" s="1"/>
  <c r="H3366" i="108"/>
  <c r="I3366" i="108" s="1"/>
  <c r="H3710" i="108"/>
  <c r="I3710" i="108" s="1"/>
  <c r="H1963" i="108"/>
  <c r="I1963" i="108" s="1"/>
  <c r="H7612" i="108"/>
  <c r="H7596" i="108"/>
  <c r="I7596" i="108" s="1"/>
  <c r="H7594" i="108"/>
  <c r="I7594" i="108" s="1"/>
  <c r="H7562" i="108"/>
  <c r="I7562" i="108" s="1"/>
  <c r="H7555" i="108"/>
  <c r="I7555" i="108" s="1"/>
  <c r="H3319" i="108"/>
  <c r="H1886" i="108"/>
  <c r="I1886" i="108" s="1"/>
  <c r="H1878" i="108"/>
  <c r="I1878" i="108" s="1"/>
  <c r="H7484" i="108"/>
  <c r="I7484" i="108" s="1"/>
  <c r="H1859" i="108"/>
  <c r="I1859" i="108" s="1"/>
  <c r="H4307" i="108"/>
  <c r="I4307" i="108" s="1"/>
  <c r="H1832" i="108"/>
  <c r="I1832" i="108" s="1"/>
  <c r="H1824" i="108"/>
  <c r="I1824" i="108" s="1"/>
  <c r="H7395" i="108"/>
  <c r="H7385" i="108"/>
  <c r="I7385" i="108" s="1"/>
  <c r="H7370" i="108"/>
  <c r="I7370" i="108" s="1"/>
  <c r="H7351" i="108"/>
  <c r="I7351" i="108" s="1"/>
  <c r="H7336" i="108"/>
  <c r="I7336" i="108" s="1"/>
  <c r="H1780" i="108"/>
  <c r="I1780" i="108" s="1"/>
  <c r="H1774" i="108"/>
  <c r="I1774" i="108" s="1"/>
  <c r="H1765" i="108"/>
  <c r="I1765" i="108" s="1"/>
  <c r="H7286" i="108"/>
  <c r="I7286" i="108" s="1"/>
  <c r="H4281" i="108"/>
  <c r="I4281" i="108" s="1"/>
  <c r="H1760" i="108"/>
  <c r="I1760" i="108" s="1"/>
  <c r="H7276" i="108"/>
  <c r="I7276" i="108" s="1"/>
  <c r="H7275" i="108"/>
  <c r="I7275" i="108" s="1"/>
  <c r="H7272" i="108"/>
  <c r="I7272" i="108" s="1"/>
  <c r="H7269" i="108"/>
  <c r="I7269" i="108" s="1"/>
  <c r="H3702" i="108"/>
  <c r="I3702" i="108" s="1"/>
  <c r="H4276" i="108"/>
  <c r="I4276" i="108" s="1"/>
  <c r="H7265" i="108"/>
  <c r="I7265" i="108" s="1"/>
  <c r="H3261" i="108"/>
  <c r="I3261" i="108" s="1"/>
  <c r="H4274" i="108"/>
  <c r="I4274" i="108" s="1"/>
  <c r="H1749" i="108"/>
  <c r="I1749" i="108" s="1"/>
  <c r="H7259" i="108"/>
  <c r="I7259" i="108" s="1"/>
  <c r="H3258" i="108"/>
  <c r="I3258" i="108" s="1"/>
  <c r="H3255" i="108"/>
  <c r="I3255" i="108" s="1"/>
  <c r="H7255" i="108"/>
  <c r="I7255" i="108" s="1"/>
  <c r="H7251" i="108"/>
  <c r="I7251" i="108" s="1"/>
  <c r="H3254" i="108"/>
  <c r="I3254" i="108" s="1"/>
  <c r="H1742" i="108"/>
  <c r="I1742" i="108" s="1"/>
  <c r="H7245" i="108"/>
  <c r="I7245" i="108" s="1"/>
  <c r="H7241" i="108"/>
  <c r="I7241" i="108" s="1"/>
  <c r="H1739" i="108"/>
  <c r="I1739" i="108" s="1"/>
  <c r="H7236" i="108"/>
  <c r="I7236" i="108" s="1"/>
  <c r="H7234" i="108"/>
  <c r="I7234" i="108" s="1"/>
  <c r="H4272" i="108"/>
  <c r="I4272" i="108" s="1"/>
  <c r="H3249" i="108"/>
  <c r="I3249" i="108" s="1"/>
  <c r="H7229" i="108"/>
  <c r="I7229" i="108" s="1"/>
  <c r="H7226" i="108"/>
  <c r="I7226" i="108" s="1"/>
  <c r="H1732" i="108"/>
  <c r="I1732" i="108" s="1"/>
  <c r="H1730" i="108"/>
  <c r="I1730" i="108" s="1"/>
  <c r="H3248" i="108"/>
  <c r="I3248" i="108" s="1"/>
  <c r="H1728" i="108"/>
  <c r="H3246" i="108"/>
  <c r="I3246" i="108" s="1"/>
  <c r="H3700" i="108"/>
  <c r="I3700" i="108" s="1"/>
  <c r="H7214" i="108"/>
  <c r="I7214" i="108" s="1"/>
  <c r="H7204" i="108"/>
  <c r="I7204" i="108" s="1"/>
  <c r="H7203" i="108"/>
  <c r="I7203" i="108" s="1"/>
  <c r="H2762" i="108"/>
  <c r="I2762" i="108" s="1"/>
  <c r="H3241" i="108"/>
  <c r="I3241" i="108" s="1"/>
  <c r="H4264" i="108"/>
  <c r="I4264" i="108" s="1"/>
  <c r="H7189" i="108"/>
  <c r="I7189" i="108" s="1"/>
  <c r="H3237" i="108"/>
  <c r="I3237" i="108" s="1"/>
  <c r="H7181" i="108"/>
  <c r="I7181" i="108" s="1"/>
  <c r="H3236" i="108"/>
  <c r="I3236" i="108" s="1"/>
  <c r="H7172" i="108"/>
  <c r="I7172" i="108" s="1"/>
  <c r="H6996" i="108"/>
  <c r="I6996" i="108" s="1"/>
  <c r="H3189" i="108"/>
  <c r="I3189" i="108" s="1"/>
  <c r="H6990" i="108"/>
  <c r="I6990" i="108" s="1"/>
  <c r="H3690" i="108"/>
  <c r="I3690" i="108" s="1"/>
  <c r="H6976" i="108"/>
  <c r="I6976" i="108" s="1"/>
  <c r="H3186" i="108"/>
  <c r="I3186" i="108" s="1"/>
  <c r="H1574" i="108"/>
  <c r="I1574" i="108" s="1"/>
  <c r="H6964" i="108"/>
  <c r="I6964" i="108" s="1"/>
  <c r="H4205" i="108"/>
  <c r="I4205" i="108" s="1"/>
  <c r="H6960" i="108"/>
  <c r="I6960" i="108" s="1"/>
  <c r="H3181" i="108"/>
  <c r="I3181" i="108" s="1"/>
  <c r="H6952" i="108"/>
  <c r="I6952" i="108" s="1"/>
  <c r="H4200" i="108"/>
  <c r="I4200" i="108" s="1"/>
  <c r="H3179" i="108"/>
  <c r="I3179" i="108" s="1"/>
  <c r="H6943" i="108"/>
  <c r="I6943" i="108" s="1"/>
  <c r="H6940" i="108"/>
  <c r="I6940" i="108" s="1"/>
  <c r="H3687" i="108"/>
  <c r="I3687" i="108" s="1"/>
  <c r="H6939" i="108"/>
  <c r="I6939" i="108" s="1"/>
  <c r="H3169" i="108"/>
  <c r="I3169" i="108" s="1"/>
  <c r="H6935" i="108"/>
  <c r="I6935" i="108" s="1"/>
  <c r="H4195" i="108"/>
  <c r="I4195" i="108" s="1"/>
  <c r="H3164" i="108"/>
  <c r="I3164" i="108" s="1"/>
  <c r="H4193" i="108"/>
  <c r="I4193" i="108" s="1"/>
  <c r="H1543" i="108"/>
  <c r="I1543" i="108" s="1"/>
  <c r="H1540" i="108"/>
  <c r="I1540" i="108" s="1"/>
  <c r="H6911" i="108"/>
  <c r="I6911" i="108" s="1"/>
  <c r="H3162" i="108"/>
  <c r="I3162" i="108" s="1"/>
  <c r="H4189" i="108"/>
  <c r="I4189" i="108" s="1"/>
  <c r="H3159" i="108"/>
  <c r="I3159" i="108" s="1"/>
  <c r="H3158" i="108"/>
  <c r="I3158" i="108" s="1"/>
  <c r="H1531" i="108"/>
  <c r="I1531" i="108" s="1"/>
  <c r="H1529" i="108"/>
  <c r="I1529" i="108" s="1"/>
  <c r="H7896" i="108"/>
  <c r="I7896" i="108" s="1"/>
  <c r="H7884" i="108"/>
  <c r="I7884" i="108" s="1"/>
  <c r="H7694" i="108"/>
  <c r="I7694" i="108" s="1"/>
  <c r="H1968" i="108"/>
  <c r="I1968" i="108" s="1"/>
  <c r="H7577" i="108"/>
  <c r="I7577" i="108" s="1"/>
  <c r="H7543" i="108"/>
  <c r="I7543" i="108" s="1"/>
  <c r="H3318" i="108"/>
  <c r="I3318" i="108" s="1"/>
  <c r="H7503" i="108"/>
  <c r="H7490" i="108"/>
  <c r="I7490" i="108" s="1"/>
  <c r="H4315" i="108"/>
  <c r="I4315" i="108" s="1"/>
  <c r="H7459" i="108"/>
  <c r="I7459" i="108" s="1"/>
  <c r="H3299" i="108"/>
  <c r="I3299" i="108" s="1"/>
  <c r="H7431" i="108"/>
  <c r="I7431" i="108" s="1"/>
  <c r="H7417" i="108"/>
  <c r="I7417" i="108" s="1"/>
  <c r="H3706" i="108"/>
  <c r="I3706" i="108" s="1"/>
  <c r="H7393" i="108"/>
  <c r="I7393" i="108" s="1"/>
  <c r="H1805" i="108"/>
  <c r="I1805" i="108" s="1"/>
  <c r="H4298" i="108"/>
  <c r="I4298" i="108" s="1"/>
  <c r="H7342" i="108"/>
  <c r="I7342" i="108" s="1"/>
  <c r="H3704" i="108"/>
  <c r="I3704" i="108" s="1"/>
  <c r="H7311" i="108"/>
  <c r="I7311" i="108" s="1"/>
  <c r="H4284" i="108"/>
  <c r="I4284" i="108" s="1"/>
  <c r="H4283" i="108"/>
  <c r="I4283" i="108" s="1"/>
  <c r="H7289" i="108"/>
  <c r="I7289" i="108" s="1"/>
  <c r="H7281" i="108"/>
  <c r="I7281" i="108" s="1"/>
  <c r="H7211" i="108"/>
  <c r="I7211" i="108" s="1"/>
  <c r="H3630" i="108"/>
  <c r="I3630" i="108" s="1"/>
  <c r="H4269" i="108"/>
  <c r="I4269" i="108" s="1"/>
  <c r="H7200" i="108"/>
  <c r="I7200" i="108" s="1"/>
  <c r="H4266" i="108"/>
  <c r="I4266" i="108" s="1"/>
  <c r="H4265" i="108"/>
  <c r="I4265" i="108" s="1"/>
  <c r="H1716" i="108"/>
  <c r="I1716" i="108" s="1"/>
  <c r="H3238" i="108"/>
  <c r="I3238" i="108" s="1"/>
  <c r="H7178" i="108"/>
  <c r="I7178" i="108" s="1"/>
  <c r="H7175" i="108"/>
  <c r="I7175" i="108" s="1"/>
  <c r="H7174" i="108"/>
  <c r="I7174" i="108" s="1"/>
  <c r="H3235" i="108"/>
  <c r="I3235" i="108" s="1"/>
  <c r="H4259" i="108"/>
  <c r="I4259" i="108" s="1"/>
  <c r="H1702" i="108"/>
  <c r="I1702" i="108" s="1"/>
  <c r="H7169" i="108"/>
  <c r="I7169" i="108" s="1"/>
  <c r="H7166" i="108"/>
  <c r="I7166" i="108" s="1"/>
  <c r="H3697" i="108"/>
  <c r="I3697" i="108" s="1"/>
  <c r="H7163" i="108"/>
  <c r="I7163" i="108" s="1"/>
  <c r="H7161" i="108"/>
  <c r="I7161" i="108" s="1"/>
  <c r="H7157" i="108"/>
  <c r="I7157" i="108" s="1"/>
  <c r="H7156" i="108"/>
  <c r="I7156" i="108" s="1"/>
  <c r="H1698" i="108"/>
  <c r="I1698" i="108" s="1"/>
  <c r="H3696" i="108"/>
  <c r="I3696" i="108" s="1"/>
  <c r="H7151" i="108"/>
  <c r="I7151" i="108" s="1"/>
  <c r="H7148" i="108"/>
  <c r="I7148" i="108" s="1"/>
  <c r="H4252" i="108"/>
  <c r="I4252" i="108" s="1"/>
  <c r="H3226" i="108"/>
  <c r="I3226" i="108" s="1"/>
  <c r="H7144" i="108"/>
  <c r="I7144" i="108" s="1"/>
  <c r="H1689" i="108"/>
  <c r="I1689" i="108" s="1"/>
  <c r="H4250" i="108"/>
  <c r="I4250" i="108" s="1"/>
  <c r="H7137" i="108"/>
  <c r="I7137" i="108" s="1"/>
  <c r="H7135" i="108"/>
  <c r="I7135" i="108" s="1"/>
  <c r="H7133" i="108"/>
  <c r="I7133" i="108" s="1"/>
  <c r="H1684" i="108"/>
  <c r="I1684" i="108" s="1"/>
  <c r="H3221" i="108"/>
  <c r="I3221" i="108" s="1"/>
  <c r="H3220" i="108"/>
  <c r="I3220" i="108" s="1"/>
  <c r="H4248" i="108"/>
  <c r="I4248" i="108" s="1"/>
  <c r="H7125" i="108"/>
  <c r="I7125" i="108" s="1"/>
  <c r="H7124" i="108"/>
  <c r="I7124" i="108" s="1"/>
  <c r="H1677" i="108"/>
  <c r="I1677" i="108" s="1"/>
  <c r="H1675" i="108"/>
  <c r="I1675" i="108" s="1"/>
  <c r="H7116" i="108"/>
  <c r="I7116" i="108" s="1"/>
  <c r="H1673" i="108"/>
  <c r="I1673" i="108" s="1"/>
  <c r="H7111" i="108"/>
  <c r="I7111" i="108" s="1"/>
  <c r="H7108" i="108"/>
  <c r="I7108" i="108" s="1"/>
  <c r="H7106" i="108"/>
  <c r="I7106" i="108" s="1"/>
  <c r="H7102" i="108"/>
  <c r="I7102" i="108" s="1"/>
  <c r="H3219" i="108"/>
  <c r="I3219" i="108" s="1"/>
  <c r="H7098" i="108"/>
  <c r="I7098" i="108" s="1"/>
  <c r="H1666" i="108"/>
  <c r="I1666" i="108" s="1"/>
  <c r="H2758" i="108"/>
  <c r="I2758" i="108" s="1"/>
  <c r="H7094" i="108"/>
  <c r="I7094" i="108" s="1"/>
  <c r="H7092" i="108"/>
  <c r="I7092" i="108" s="1"/>
  <c r="H4244" i="108"/>
  <c r="I4244" i="108" s="1"/>
  <c r="H1660" i="108"/>
  <c r="I1660" i="108" s="1"/>
  <c r="H4241" i="108"/>
  <c r="I4241" i="108" s="1"/>
  <c r="H4240" i="108"/>
  <c r="I4240" i="108" s="1"/>
  <c r="H7086" i="108"/>
  <c r="I7086" i="108" s="1"/>
  <c r="H7084" i="108"/>
  <c r="I7084" i="108" s="1"/>
  <c r="H7082" i="108"/>
  <c r="I7082" i="108" s="1"/>
  <c r="H3213" i="108"/>
  <c r="I3213" i="108" s="1"/>
  <c r="H3212" i="108"/>
  <c r="I3212" i="108" s="1"/>
  <c r="H3628" i="108"/>
  <c r="I3628" i="108" s="1"/>
  <c r="H1649" i="108"/>
  <c r="I1649" i="108" s="1"/>
  <c r="H7075" i="108"/>
  <c r="I7075" i="108" s="1"/>
  <c r="H7073" i="108"/>
  <c r="I7073" i="108" s="1"/>
  <c r="H7070" i="108"/>
  <c r="I7070" i="108" s="1"/>
  <c r="H7069" i="108"/>
  <c r="I7069" i="108" s="1"/>
  <c r="H1642" i="108"/>
  <c r="I1642" i="108" s="1"/>
  <c r="H4233" i="108"/>
  <c r="I4233" i="108" s="1"/>
  <c r="H7066" i="108"/>
  <c r="I7066" i="108" s="1"/>
  <c r="H7063" i="108"/>
  <c r="I7063" i="108" s="1"/>
  <c r="H4230" i="108"/>
  <c r="I4230" i="108" s="1"/>
  <c r="H7059" i="108"/>
  <c r="I7059" i="108" s="1"/>
  <c r="H1635" i="108"/>
  <c r="I1635" i="108" s="1"/>
  <c r="H1633" i="108"/>
  <c r="I1633" i="108" s="1"/>
  <c r="H7056" i="108"/>
  <c r="I7056" i="108" s="1"/>
  <c r="H4226" i="108"/>
  <c r="I4226" i="108" s="1"/>
  <c r="H1630" i="108"/>
  <c r="I1630" i="108" s="1"/>
  <c r="H7050" i="108"/>
  <c r="I7050" i="108" s="1"/>
  <c r="H4225" i="108"/>
  <c r="I4225" i="108" s="1"/>
  <c r="H1626" i="108"/>
  <c r="I1626" i="108" s="1"/>
  <c r="H1624" i="108"/>
  <c r="I1624" i="108" s="1"/>
  <c r="H7043" i="108"/>
  <c r="I7043" i="108" s="1"/>
  <c r="H7041" i="108"/>
  <c r="I7041" i="108" s="1"/>
  <c r="H1622" i="108"/>
  <c r="I1622" i="108" s="1"/>
  <c r="H1620" i="108"/>
  <c r="I1620" i="108" s="1"/>
  <c r="H1618" i="108"/>
  <c r="I1618" i="108" s="1"/>
  <c r="H1617" i="108"/>
  <c r="I1617" i="108" s="1"/>
  <c r="H1614" i="108"/>
  <c r="I1614" i="108" s="1"/>
  <c r="H7034" i="108"/>
  <c r="I7034" i="108" s="1"/>
  <c r="H1610" i="108"/>
  <c r="I1610" i="108" s="1"/>
  <c r="H7031" i="108"/>
  <c r="I7031" i="108" s="1"/>
  <c r="H3201" i="108"/>
  <c r="I3201" i="108" s="1"/>
  <c r="H7028" i="108"/>
  <c r="I7028" i="108" s="1"/>
  <c r="H7025" i="108"/>
  <c r="I7025" i="108" s="1"/>
  <c r="H1605" i="108"/>
  <c r="I1605" i="108" s="1"/>
  <c r="H7021" i="108"/>
  <c r="I7021" i="108" s="1"/>
  <c r="H3692" i="108"/>
  <c r="I3692" i="108" s="1"/>
  <c r="H3197" i="108"/>
  <c r="I3197" i="108" s="1"/>
  <c r="H3196" i="108"/>
  <c r="I3196" i="108" s="1"/>
  <c r="H1599" i="108"/>
  <c r="I1599" i="108" s="1"/>
  <c r="H1598" i="108"/>
  <c r="I1598" i="108" s="1"/>
  <c r="H1597" i="108"/>
  <c r="I1597" i="108" s="1"/>
  <c r="H3193" i="108"/>
  <c r="I3193" i="108" s="1"/>
  <c r="H3192" i="108"/>
  <c r="I3192" i="108" s="1"/>
  <c r="H3191" i="108"/>
  <c r="I3191" i="108" s="1"/>
  <c r="H7005" i="108"/>
  <c r="I7005" i="108" s="1"/>
  <c r="H4213" i="108"/>
  <c r="I4213" i="108" s="1"/>
  <c r="H1592" i="108"/>
  <c r="I1592" i="108" s="1"/>
  <c r="H7002" i="108"/>
  <c r="I7002" i="108" s="1"/>
  <c r="H6998" i="108"/>
  <c r="I6998" i="108" s="1"/>
  <c r="H1587" i="108"/>
  <c r="I1587" i="108" s="1"/>
  <c r="H1585" i="108"/>
  <c r="I1585" i="108" s="1"/>
  <c r="H6984" i="108"/>
  <c r="I6984" i="108" s="1"/>
  <c r="H6982" i="108"/>
  <c r="I6982" i="108" s="1"/>
  <c r="H6980" i="108"/>
  <c r="H6974" i="108"/>
  <c r="I6974" i="108" s="1"/>
  <c r="H1575" i="108"/>
  <c r="H6968" i="108"/>
  <c r="I6968" i="108" s="1"/>
  <c r="H6955" i="108"/>
  <c r="I6955" i="108" s="1"/>
  <c r="H1568" i="108"/>
  <c r="I1568" i="108" s="1"/>
  <c r="H1566" i="108"/>
  <c r="I1566" i="108" s="1"/>
  <c r="H6946" i="108"/>
  <c r="I6946" i="108" s="1"/>
  <c r="H1563" i="108"/>
  <c r="I1563" i="108" s="1"/>
  <c r="H3174" i="108"/>
  <c r="I3174" i="108" s="1"/>
  <c r="H1558" i="108"/>
  <c r="I1558" i="108" s="1"/>
  <c r="H1555" i="108"/>
  <c r="I1555" i="108" s="1"/>
  <c r="H6936" i="108"/>
  <c r="I6936" i="108" s="1"/>
  <c r="H1550" i="108"/>
  <c r="I1550" i="108" s="1"/>
  <c r="H6931" i="108"/>
  <c r="I6931" i="108" s="1"/>
  <c r="H8119" i="108"/>
  <c r="I8119" i="108" s="1"/>
  <c r="H2091" i="108"/>
  <c r="I2091" i="108" s="1"/>
  <c r="H7909" i="108"/>
  <c r="I7909" i="108" s="1"/>
  <c r="H7713" i="108"/>
  <c r="I7713" i="108" s="1"/>
  <c r="H7706" i="108"/>
  <c r="I7706" i="108" s="1"/>
  <c r="H7559" i="108"/>
  <c r="I7559" i="108" s="1"/>
  <c r="H7549" i="108"/>
  <c r="I7549" i="108" s="1"/>
  <c r="H7532" i="108"/>
  <c r="I7532" i="108" s="1"/>
  <c r="H7512" i="108"/>
  <c r="H7495" i="108"/>
  <c r="I7495" i="108" s="1"/>
  <c r="H1868" i="108"/>
  <c r="I1868" i="108" s="1"/>
  <c r="H7465" i="108"/>
  <c r="I7465" i="108" s="1"/>
  <c r="H7446" i="108"/>
  <c r="I7446" i="108" s="1"/>
  <c r="H7425" i="108"/>
  <c r="I7425" i="108" s="1"/>
  <c r="H7413" i="108"/>
  <c r="I7413" i="108" s="1"/>
  <c r="H3292" i="108"/>
  <c r="I3292" i="108" s="1"/>
  <c r="H3287" i="108"/>
  <c r="I3287" i="108" s="1"/>
  <c r="H7347" i="108"/>
  <c r="I7347" i="108" s="1"/>
  <c r="H3277" i="108"/>
  <c r="I3277" i="108" s="1"/>
  <c r="H1779" i="108"/>
  <c r="I1779" i="108" s="1"/>
  <c r="H7304" i="108"/>
  <c r="I7304" i="108" s="1"/>
  <c r="H7285" i="108"/>
  <c r="I7285" i="108" s="1"/>
  <c r="H7279" i="108"/>
  <c r="I7279" i="108" s="1"/>
  <c r="H7277" i="108"/>
  <c r="I7277" i="108" s="1"/>
  <c r="H4280" i="108"/>
  <c r="I4280" i="108" s="1"/>
  <c r="H7274" i="108"/>
  <c r="I7274" i="108" s="1"/>
  <c r="H7271" i="108"/>
  <c r="I7271" i="108" s="1"/>
  <c r="H4277" i="108"/>
  <c r="I4277" i="108" s="1"/>
  <c r="H1756" i="108"/>
  <c r="I1756" i="108" s="1"/>
  <c r="H1754" i="108"/>
  <c r="I1754" i="108" s="1"/>
  <c r="H4275" i="108"/>
  <c r="I4275" i="108" s="1"/>
  <c r="H7263" i="108"/>
  <c r="I7263" i="108" s="1"/>
  <c r="H7261" i="108"/>
  <c r="I7261" i="108" s="1"/>
  <c r="H3260" i="108"/>
  <c r="I3260" i="108" s="1"/>
  <c r="H7258" i="108"/>
  <c r="I7258" i="108" s="1"/>
  <c r="H1745" i="108"/>
  <c r="I1745" i="108" s="1"/>
  <c r="H7257" i="108"/>
  <c r="I7257" i="108" s="1"/>
  <c r="H7254" i="108"/>
  <c r="I7254" i="108" s="1"/>
  <c r="H7250" i="108"/>
  <c r="I7250" i="108" s="1"/>
  <c r="H7247" i="108"/>
  <c r="I7247" i="108" s="1"/>
  <c r="H1741" i="108"/>
  <c r="I1741" i="108" s="1"/>
  <c r="H7244" i="108"/>
  <c r="I7244" i="108" s="1"/>
  <c r="H7240" i="108"/>
  <c r="I7240" i="108" s="1"/>
  <c r="H7238" i="108"/>
  <c r="I7238" i="108" s="1"/>
  <c r="H3252" i="108"/>
  <c r="I3252" i="108" s="1"/>
  <c r="H3251" i="108"/>
  <c r="I3251" i="108" s="1"/>
  <c r="H7233" i="108"/>
  <c r="I7233" i="108" s="1"/>
  <c r="H7231" i="108"/>
  <c r="I7231" i="108" s="1"/>
  <c r="H1734" i="108"/>
  <c r="I1734" i="108" s="1"/>
  <c r="H2685" i="108"/>
  <c r="I2685" i="108" s="1"/>
  <c r="H7225" i="108"/>
  <c r="I7225" i="108" s="1"/>
  <c r="H7224" i="108"/>
  <c r="H1729" i="108"/>
  <c r="I1729" i="108" s="1"/>
  <c r="H1727" i="108"/>
  <c r="I1727" i="108" s="1"/>
  <c r="H1726" i="108"/>
  <c r="H7217" i="108"/>
  <c r="I7217" i="108" s="1"/>
  <c r="H1725" i="108"/>
  <c r="I1725" i="108" s="1"/>
  <c r="H7206" i="108"/>
  <c r="I7206" i="108" s="1"/>
  <c r="H3244" i="108"/>
  <c r="I3244" i="108" s="1"/>
  <c r="H1718" i="108"/>
  <c r="I1718" i="108" s="1"/>
  <c r="H7195" i="108"/>
  <c r="I7195" i="108" s="1"/>
  <c r="H4263" i="108"/>
  <c r="I4263" i="108" s="1"/>
  <c r="H7188" i="108"/>
  <c r="I7188" i="108" s="1"/>
  <c r="H7183" i="108"/>
  <c r="I7183" i="108" s="1"/>
  <c r="H7180" i="108"/>
  <c r="I7180" i="108" s="1"/>
  <c r="H1708" i="108"/>
  <c r="I1708" i="108" s="1"/>
  <c r="H1589" i="108"/>
  <c r="I1589" i="108" s="1"/>
  <c r="H6993" i="108"/>
  <c r="I6993" i="108" s="1"/>
  <c r="H6989" i="108"/>
  <c r="I6989" i="108" s="1"/>
  <c r="H1583" i="108"/>
  <c r="I1583" i="108" s="1"/>
  <c r="H3188" i="108"/>
  <c r="I3188" i="108" s="1"/>
  <c r="H4208" i="108"/>
  <c r="I4208" i="108" s="1"/>
  <c r="H1577" i="108"/>
  <c r="I1577" i="108" s="1"/>
  <c r="H3185" i="108"/>
  <c r="I3185" i="108" s="1"/>
  <c r="H6970" i="108"/>
  <c r="I6970" i="108" s="1"/>
  <c r="H6965" i="108"/>
  <c r="I6965" i="108" s="1"/>
  <c r="H1571" i="108"/>
  <c r="I1571" i="108" s="1"/>
  <c r="H6959" i="108"/>
  <c r="I6959" i="108" s="1"/>
  <c r="H4204" i="108"/>
  <c r="H4199" i="108"/>
  <c r="I4199" i="108" s="1"/>
  <c r="H3178" i="108"/>
  <c r="I3178" i="108" s="1"/>
  <c r="H3176" i="108"/>
  <c r="I3176" i="108" s="1"/>
  <c r="H1561" i="108"/>
  <c r="I1561" i="108" s="1"/>
  <c r="H4197" i="108"/>
  <c r="I4197" i="108" s="1"/>
  <c r="H3171" i="108"/>
  <c r="I3171" i="108" s="1"/>
  <c r="H3686" i="108"/>
  <c r="I3686" i="108" s="1"/>
  <c r="H3168" i="108"/>
  <c r="I3168" i="108" s="1"/>
  <c r="H6933" i="108"/>
  <c r="I6933" i="108" s="1"/>
  <c r="H6928" i="108"/>
  <c r="I6928" i="108" s="1"/>
  <c r="H6925" i="108"/>
  <c r="I6925" i="108" s="1"/>
  <c r="H2680" i="108"/>
  <c r="I2680" i="108" s="1"/>
  <c r="H6918" i="108"/>
  <c r="I6918" i="108" s="1"/>
  <c r="H6913" i="108"/>
  <c r="I6913" i="108" s="1"/>
  <c r="H3163" i="108"/>
  <c r="I3163" i="108" s="1"/>
  <c r="H6904" i="108"/>
  <c r="I6904" i="108" s="1"/>
  <c r="H6899" i="108"/>
  <c r="I6899" i="108" s="1"/>
  <c r="H6895" i="108"/>
  <c r="I6895" i="108" s="1"/>
  <c r="H6889" i="108"/>
  <c r="I6889" i="108" s="1"/>
  <c r="H6886" i="108"/>
  <c r="I6886" i="108" s="1"/>
  <c r="H6882" i="108"/>
  <c r="I6882" i="108" s="1"/>
  <c r="H3722" i="108"/>
  <c r="I3722" i="108" s="1"/>
  <c r="H7930" i="108"/>
  <c r="I7930" i="108" s="1"/>
  <c r="H7917" i="108"/>
  <c r="I7917" i="108" s="1"/>
  <c r="H3354" i="108"/>
  <c r="I3354" i="108" s="1"/>
  <c r="H7717" i="108"/>
  <c r="I7717" i="108" s="1"/>
  <c r="H4324" i="108"/>
  <c r="I4324" i="108" s="1"/>
  <c r="H1887" i="108"/>
  <c r="I1887" i="108" s="1"/>
  <c r="H1880" i="108"/>
  <c r="I1880" i="108" s="1"/>
  <c r="H1870" i="108"/>
  <c r="I1870" i="108" s="1"/>
  <c r="H7470" i="108"/>
  <c r="I7470" i="108" s="1"/>
  <c r="H7454" i="108"/>
  <c r="I7454" i="108" s="1"/>
  <c r="H1827" i="108"/>
  <c r="I1827" i="108" s="1"/>
  <c r="H3632" i="108"/>
  <c r="I3632" i="108" s="1"/>
  <c r="H7386" i="108"/>
  <c r="I7386" i="108" s="1"/>
  <c r="H1803" i="108"/>
  <c r="I1803" i="108" s="1"/>
  <c r="H7354" i="108"/>
  <c r="I7354" i="108" s="1"/>
  <c r="H7338" i="108"/>
  <c r="I7338" i="108" s="1"/>
  <c r="H1782" i="108"/>
  <c r="I1782" i="108" s="1"/>
  <c r="H4287" i="108"/>
  <c r="I4287" i="108" s="1"/>
  <c r="H3268" i="108"/>
  <c r="I3268" i="108" s="1"/>
  <c r="H7291" i="108"/>
  <c r="I7291" i="108" s="1"/>
  <c r="H4282" i="108"/>
  <c r="I4282" i="108" s="1"/>
  <c r="H7210" i="108"/>
  <c r="I7210" i="108" s="1"/>
  <c r="H7208" i="108"/>
  <c r="I7208" i="108" s="1"/>
  <c r="H7202" i="108"/>
  <c r="I7202" i="108" s="1"/>
  <c r="H4268" i="108"/>
  <c r="I4268" i="108" s="1"/>
  <c r="H7193" i="108"/>
  <c r="I7193" i="108" s="1"/>
  <c r="H7192" i="108"/>
  <c r="I7192" i="108" s="1"/>
  <c r="H7185" i="108"/>
  <c r="I7185" i="108" s="1"/>
  <c r="H7184" i="108"/>
  <c r="I7184" i="108" s="1"/>
  <c r="H7177" i="108"/>
  <c r="I7177" i="108" s="1"/>
  <c r="H1711" i="108"/>
  <c r="H1709" i="108"/>
  <c r="I1709" i="108" s="1"/>
  <c r="H1705" i="108"/>
  <c r="I1705" i="108" s="1"/>
  <c r="H1704" i="108"/>
  <c r="I1704" i="108" s="1"/>
  <c r="H4258" i="108"/>
  <c r="I4258" i="108" s="1"/>
  <c r="H4257" i="108"/>
  <c r="I4257" i="108" s="1"/>
  <c r="H3232" i="108"/>
  <c r="I3232" i="108" s="1"/>
  <c r="H7165" i="108"/>
  <c r="I7165" i="108" s="1"/>
  <c r="H7164" i="108"/>
  <c r="I7164" i="108" s="1"/>
  <c r="H7162" i="108"/>
  <c r="I7162" i="108" s="1"/>
  <c r="H7160" i="108"/>
  <c r="I7160" i="108" s="1"/>
  <c r="H1700" i="108"/>
  <c r="I1700" i="108" s="1"/>
  <c r="H7155" i="108"/>
  <c r="I7155" i="108" s="1"/>
  <c r="H3228" i="108"/>
  <c r="I3228" i="108" s="1"/>
  <c r="H7153" i="108"/>
  <c r="I7153" i="108" s="1"/>
  <c r="H7150" i="108"/>
  <c r="I7150" i="108" s="1"/>
  <c r="H7147" i="108"/>
  <c r="I7147" i="108" s="1"/>
  <c r="H1693" i="108"/>
  <c r="I1693" i="108" s="1"/>
  <c r="H7146" i="108"/>
  <c r="I7146" i="108" s="1"/>
  <c r="H7143" i="108"/>
  <c r="I7143" i="108" s="1"/>
  <c r="H7141" i="108"/>
  <c r="I7141" i="108" s="1"/>
  <c r="H7139" i="108"/>
  <c r="I7139" i="108" s="1"/>
  <c r="H3224" i="108"/>
  <c r="I3224" i="108" s="1"/>
  <c r="H1686" i="108"/>
  <c r="I1686" i="108" s="1"/>
  <c r="H1685" i="108"/>
  <c r="I1685" i="108" s="1"/>
  <c r="H3222" i="108"/>
  <c r="I3222" i="108" s="1"/>
  <c r="H7128" i="108"/>
  <c r="I7128" i="108" s="1"/>
  <c r="H1683" i="108"/>
  <c r="I1683" i="108" s="1"/>
  <c r="H1682" i="108"/>
  <c r="I1682" i="108" s="1"/>
  <c r="H1680" i="108"/>
  <c r="I1680" i="108" s="1"/>
  <c r="H7123" i="108"/>
  <c r="I7123" i="108" s="1"/>
  <c r="H1676" i="108"/>
  <c r="I1676" i="108" s="1"/>
  <c r="H7119" i="108"/>
  <c r="I7119" i="108" s="1"/>
  <c r="H7115" i="108"/>
  <c r="I7115" i="108" s="1"/>
  <c r="H4245" i="108"/>
  <c r="I4245" i="108" s="1"/>
  <c r="H1672" i="108"/>
  <c r="I1672" i="108" s="1"/>
  <c r="H1671" i="108"/>
  <c r="I1671" i="108" s="1"/>
  <c r="H7105" i="108"/>
  <c r="I7105" i="108" s="1"/>
  <c r="H1669" i="108"/>
  <c r="I1669" i="108" s="1"/>
  <c r="H1667" i="108"/>
  <c r="I1667" i="108" s="1"/>
  <c r="H7097" i="108"/>
  <c r="I7097" i="108" s="1"/>
  <c r="H2759" i="108"/>
  <c r="I2759" i="108" s="1"/>
  <c r="H3218" i="108"/>
  <c r="I3218" i="108" s="1"/>
  <c r="H1663" i="108"/>
  <c r="I1663" i="108" s="1"/>
  <c r="H1661" i="108"/>
  <c r="I1661" i="108" s="1"/>
  <c r="H4243" i="108"/>
  <c r="I4243" i="108" s="1"/>
  <c r="H3216" i="108"/>
  <c r="I3216" i="108" s="1"/>
  <c r="H7089" i="108"/>
  <c r="I7089" i="108" s="1"/>
  <c r="H1658" i="108"/>
  <c r="I1658" i="108" s="1"/>
  <c r="H7085" i="108"/>
  <c r="I7085" i="108" s="1"/>
  <c r="H1656" i="108"/>
  <c r="I1656" i="108" s="1"/>
  <c r="H1655" i="108"/>
  <c r="I1655" i="108" s="1"/>
  <c r="H7081" i="108"/>
  <c r="I7081" i="108" s="1"/>
  <c r="H3211" i="108"/>
  <c r="I3211" i="108" s="1"/>
  <c r="H1652" i="108"/>
  <c r="I1652" i="108" s="1"/>
  <c r="H7077" i="108"/>
  <c r="I7077" i="108" s="1"/>
  <c r="H1647" i="108"/>
  <c r="I1647" i="108" s="1"/>
  <c r="H1646" i="108"/>
  <c r="I1646" i="108" s="1"/>
  <c r="H4236" i="108"/>
  <c r="I4236" i="108" s="1"/>
  <c r="H1644" i="108"/>
  <c r="I1644" i="108" s="1"/>
  <c r="H1641" i="108"/>
  <c r="I1641" i="108" s="1"/>
  <c r="H7068" i="108"/>
  <c r="I7068" i="108" s="1"/>
  <c r="H7065" i="108"/>
  <c r="I7065" i="108" s="1"/>
  <c r="H7062" i="108"/>
  <c r="I7062" i="108" s="1"/>
  <c r="H7061" i="108"/>
  <c r="I7061" i="108" s="1"/>
  <c r="H1638" i="108"/>
  <c r="I1638" i="108" s="1"/>
  <c r="H7058" i="108"/>
  <c r="I7058" i="108" s="1"/>
  <c r="H4227" i="108"/>
  <c r="I4227" i="108" s="1"/>
  <c r="H1632" i="108"/>
  <c r="I1632" i="108" s="1"/>
  <c r="H1631" i="108"/>
  <c r="I1631" i="108" s="1"/>
  <c r="H7052" i="108"/>
  <c r="I7052" i="108" s="1"/>
  <c r="H1628" i="108"/>
  <c r="I1628" i="108" s="1"/>
  <c r="H4224" i="108"/>
  <c r="I4224" i="108" s="1"/>
  <c r="H7047" i="108"/>
  <c r="I7047" i="108" s="1"/>
  <c r="H3207" i="108"/>
  <c r="I3207" i="108" s="1"/>
  <c r="H1623" i="108"/>
  <c r="I1623" i="108" s="1"/>
  <c r="H7040" i="108"/>
  <c r="I7040" i="108" s="1"/>
  <c r="H3206" i="108"/>
  <c r="I3206" i="108" s="1"/>
  <c r="H1619" i="108"/>
  <c r="I1619" i="108" s="1"/>
  <c r="H2682" i="108"/>
  <c r="I2682" i="108" s="1"/>
  <c r="H1616" i="108"/>
  <c r="H1613" i="108"/>
  <c r="I1613" i="108" s="1"/>
  <c r="H1611" i="108"/>
  <c r="I1611" i="108" s="1"/>
  <c r="H1609" i="108"/>
  <c r="H3202" i="108"/>
  <c r="I3202" i="108" s="1"/>
  <c r="H4219" i="108"/>
  <c r="I4219" i="108" s="1"/>
  <c r="H7027" i="108"/>
  <c r="I7027" i="108" s="1"/>
  <c r="H1607" i="108"/>
  <c r="I1607" i="108" s="1"/>
  <c r="H7024" i="108"/>
  <c r="H1604" i="108"/>
  <c r="I1604" i="108" s="1"/>
  <c r="H4218" i="108"/>
  <c r="I4218" i="108" s="1"/>
  <c r="H1603" i="108"/>
  <c r="H7018" i="108"/>
  <c r="I7018" i="108" s="1"/>
  <c r="H7016" i="108"/>
  <c r="I7016" i="108" s="1"/>
  <c r="H4217" i="108"/>
  <c r="I4217" i="108" s="1"/>
  <c r="H7013" i="108"/>
  <c r="I7013" i="108" s="1"/>
  <c r="H7012" i="108"/>
  <c r="H1595" i="108"/>
  <c r="I1595" i="108" s="1"/>
  <c r="H7007" i="108"/>
  <c r="I7007" i="108" s="1"/>
  <c r="H4215" i="108"/>
  <c r="I4215" i="108" s="1"/>
  <c r="H3190" i="108"/>
  <c r="I3190" i="108" s="1"/>
  <c r="H7001" i="108"/>
  <c r="I7001" i="108" s="1"/>
  <c r="H6997" i="108"/>
  <c r="I6997" i="108" s="1"/>
  <c r="H6987" i="108"/>
  <c r="I6987" i="108" s="1"/>
  <c r="H4210" i="108"/>
  <c r="H6981" i="108"/>
  <c r="I6981" i="108" s="1"/>
  <c r="H6973" i="108"/>
  <c r="I6973" i="108" s="1"/>
  <c r="H3183" i="108"/>
  <c r="I3183" i="108" s="1"/>
  <c r="H3182" i="108"/>
  <c r="I3182" i="108" s="1"/>
  <c r="H6962" i="108"/>
  <c r="I6962" i="108" s="1"/>
  <c r="H1569" i="108"/>
  <c r="I1569" i="108" s="1"/>
  <c r="H6953" i="108"/>
  <c r="I6953" i="108" s="1"/>
  <c r="H6951" i="108"/>
  <c r="I6951" i="108" s="1"/>
  <c r="H3180" i="108"/>
  <c r="I3180" i="108" s="1"/>
  <c r="H3175" i="108"/>
  <c r="I3175" i="108" s="1"/>
  <c r="H3688" i="108"/>
  <c r="I3688" i="108" s="1"/>
  <c r="H4196" i="108"/>
  <c r="I4196" i="108" s="1"/>
  <c r="H3170" i="108"/>
  <c r="I3170" i="108" s="1"/>
  <c r="H1553" i="108"/>
  <c r="I1553" i="108" s="1"/>
  <c r="H3166" i="108"/>
  <c r="I3166" i="108" s="1"/>
  <c r="H3165" i="108"/>
  <c r="I3165" i="108" s="1"/>
  <c r="H4194" i="108"/>
  <c r="I4194" i="108" s="1"/>
  <c r="H7829" i="108"/>
  <c r="I7829" i="108" s="1"/>
  <c r="H2039" i="108"/>
  <c r="I2039" i="108" s="1"/>
  <c r="H7805" i="108"/>
  <c r="I7805" i="108" s="1"/>
  <c r="H4360" i="108"/>
  <c r="I4360" i="108" s="1"/>
  <c r="H7750" i="108"/>
  <c r="I7750" i="108" s="1"/>
  <c r="H1998" i="108"/>
  <c r="I1998" i="108" s="1"/>
  <c r="H1930" i="108"/>
  <c r="I1930" i="108" s="1"/>
  <c r="H7564" i="108"/>
  <c r="I7564" i="108" s="1"/>
  <c r="H7557" i="108"/>
  <c r="I7557" i="108" s="1"/>
  <c r="H3320" i="108"/>
  <c r="H7525" i="108"/>
  <c r="I7525" i="108" s="1"/>
  <c r="H7507" i="108"/>
  <c r="I7507" i="108" s="1"/>
  <c r="H4319" i="108"/>
  <c r="I4319" i="108" s="1"/>
  <c r="H1864" i="108"/>
  <c r="I1864" i="108" s="1"/>
  <c r="H7462" i="108"/>
  <c r="I7462" i="108" s="1"/>
  <c r="H3300" i="108"/>
  <c r="I3300" i="108" s="1"/>
  <c r="H1845" i="108"/>
  <c r="I1845" i="108" s="1"/>
  <c r="H7419" i="108"/>
  <c r="I7419" i="108" s="1"/>
  <c r="H7410" i="108"/>
  <c r="I7410" i="108" s="1"/>
  <c r="H3293" i="108"/>
  <c r="I3293" i="108" s="1"/>
  <c r="H7379" i="108"/>
  <c r="I7379" i="108" s="1"/>
  <c r="H7363" i="108"/>
  <c r="I7363" i="108" s="1"/>
  <c r="H2688" i="108"/>
  <c r="I2688" i="108" s="1"/>
  <c r="H1785" i="108"/>
  <c r="I1785" i="108" s="1"/>
  <c r="H7314" i="108"/>
  <c r="I7314" i="108" s="1"/>
  <c r="H7297" i="108"/>
  <c r="I7297" i="108" s="1"/>
  <c r="H1762" i="108"/>
  <c r="I1762" i="108" s="1"/>
  <c r="H3263" i="108"/>
  <c r="I3263" i="108" s="1"/>
  <c r="H7278" i="108"/>
  <c r="I7278" i="108" s="1"/>
  <c r="H1759" i="108"/>
  <c r="I1759" i="108" s="1"/>
  <c r="H4279" i="108"/>
  <c r="I4279" i="108" s="1"/>
  <c r="H1757" i="108"/>
  <c r="I1757" i="108" s="1"/>
  <c r="H3262" i="108"/>
  <c r="I3262" i="108" s="1"/>
  <c r="H2686" i="108"/>
  <c r="I2686" i="108" s="1"/>
  <c r="H7267" i="108"/>
  <c r="I7267" i="108" s="1"/>
  <c r="H1753" i="108"/>
  <c r="I1753" i="108" s="1"/>
  <c r="H1752" i="108"/>
  <c r="I1752" i="108" s="1"/>
  <c r="H7262" i="108"/>
  <c r="I7262" i="108" s="1"/>
  <c r="H7260" i="108"/>
  <c r="I7260" i="108" s="1"/>
  <c r="H1748" i="108"/>
  <c r="I1748" i="108" s="1"/>
  <c r="H1747" i="108"/>
  <c r="I1747" i="108" s="1"/>
  <c r="H3257" i="108"/>
  <c r="I3257" i="108" s="1"/>
  <c r="H7256" i="108"/>
  <c r="I7256" i="108" s="1"/>
  <c r="H7253" i="108"/>
  <c r="I7253" i="108" s="1"/>
  <c r="H7249" i="108"/>
  <c r="I7249" i="108" s="1"/>
  <c r="H1743" i="108"/>
  <c r="I1743" i="108" s="1"/>
  <c r="H7246" i="108"/>
  <c r="I7246" i="108" s="1"/>
  <c r="H7243" i="108"/>
  <c r="I7243" i="108" s="1"/>
  <c r="H7239" i="108"/>
  <c r="I7239" i="108" s="1"/>
  <c r="H7237" i="108"/>
  <c r="I7237" i="108" s="1"/>
  <c r="H1738" i="108"/>
  <c r="I1738" i="108" s="1"/>
  <c r="H3250" i="108"/>
  <c r="I3250" i="108" s="1"/>
  <c r="H7232" i="108"/>
  <c r="I7232" i="108" s="1"/>
  <c r="H1735" i="108"/>
  <c r="I1735" i="108" s="1"/>
  <c r="H7228" i="108"/>
  <c r="I7228" i="108" s="1"/>
  <c r="H1733" i="108"/>
  <c r="I1733" i="108" s="1"/>
  <c r="H4270" i="108"/>
  <c r="I4270" i="108" s="1"/>
  <c r="H7223" i="108"/>
  <c r="H3247" i="108"/>
  <c r="I3247" i="108" s="1"/>
  <c r="H7220" i="108"/>
  <c r="I7220" i="108" s="1"/>
  <c r="H3245" i="108"/>
  <c r="I3245" i="108" s="1"/>
  <c r="H7216" i="108"/>
  <c r="I7216" i="108" s="1"/>
  <c r="H7213" i="108"/>
  <c r="I7213" i="108" s="1"/>
  <c r="H7205" i="108"/>
  <c r="I7205" i="108" s="1"/>
  <c r="H3243" i="108"/>
  <c r="I3243" i="108" s="1"/>
  <c r="H7199" i="108"/>
  <c r="I7199" i="108" s="1"/>
  <c r="H7197" i="108"/>
  <c r="I7197" i="108" s="1"/>
  <c r="H7190" i="108"/>
  <c r="I7190" i="108" s="1"/>
  <c r="H7187" i="108"/>
  <c r="I7187" i="108" s="1"/>
  <c r="H7182" i="108"/>
  <c r="I7182" i="108" s="1"/>
  <c r="H1713" i="108"/>
  <c r="I1713" i="108" s="1"/>
  <c r="H1707" i="108"/>
  <c r="I1707" i="108" s="1"/>
  <c r="H1591" i="108"/>
  <c r="I1591" i="108" s="1"/>
  <c r="H6995" i="108"/>
  <c r="I6995" i="108" s="1"/>
  <c r="H1588" i="108"/>
  <c r="I1588" i="108" s="1"/>
  <c r="H1586" i="108"/>
  <c r="I1586" i="108" s="1"/>
  <c r="H4211" i="108"/>
  <c r="I4211" i="108" s="1"/>
  <c r="H3691" i="108"/>
  <c r="I3691" i="108" s="1"/>
  <c r="H6979" i="108"/>
  <c r="I6979" i="108" s="1"/>
  <c r="H6977" i="108"/>
  <c r="I6977" i="108" s="1"/>
  <c r="H3187" i="108"/>
  <c r="I3187" i="108" s="1"/>
  <c r="H1576" i="108"/>
  <c r="H4206" i="108"/>
  <c r="I4206" i="108" s="1"/>
  <c r="H1570" i="108"/>
  <c r="I1570" i="108" s="1"/>
  <c r="H6958" i="108"/>
  <c r="I6958" i="108" s="1"/>
  <c r="H1565" i="108"/>
  <c r="I1565" i="108" s="1"/>
  <c r="H3177" i="108"/>
  <c r="I3177" i="108" s="1"/>
  <c r="H6945" i="108"/>
  <c r="I6945" i="108" s="1"/>
  <c r="H6942" i="108"/>
  <c r="I6942" i="108" s="1"/>
  <c r="H4198" i="108"/>
  <c r="I4198" i="108" s="1"/>
  <c r="H1557" i="108"/>
  <c r="I1557" i="108" s="1"/>
  <c r="H1554" i="108"/>
  <c r="I1554" i="108" s="1"/>
  <c r="H1552" i="108"/>
  <c r="I1552" i="108" s="1"/>
  <c r="H6934" i="108"/>
  <c r="I6934" i="108" s="1"/>
  <c r="H6930" i="108"/>
  <c r="I6930" i="108" s="1"/>
  <c r="H1547" i="108"/>
  <c r="I1547" i="108" s="1"/>
  <c r="H8150" i="108"/>
  <c r="I8150" i="108" s="1"/>
  <c r="H2148" i="108"/>
  <c r="I2148" i="108" s="1"/>
  <c r="H7767" i="108"/>
  <c r="I7767" i="108" s="1"/>
  <c r="H7752" i="108"/>
  <c r="I7752" i="108" s="1"/>
  <c r="H7628" i="108"/>
  <c r="I7628" i="108" s="1"/>
  <c r="H7585" i="108"/>
  <c r="I7585" i="108" s="1"/>
  <c r="H2692" i="108"/>
  <c r="I2692" i="108" s="1"/>
  <c r="H7553" i="108"/>
  <c r="I7553" i="108" s="1"/>
  <c r="H1890" i="108"/>
  <c r="I1890" i="108" s="1"/>
  <c r="H1884" i="108"/>
  <c r="I1884" i="108" s="1"/>
  <c r="H3312" i="108"/>
  <c r="I3312" i="108" s="1"/>
  <c r="H7480" i="108"/>
  <c r="I7480" i="108" s="1"/>
  <c r="H7467" i="108"/>
  <c r="I7467" i="108" s="1"/>
  <c r="H7449" i="108"/>
  <c r="I7449" i="108" s="1"/>
  <c r="H1838" i="108"/>
  <c r="H1829" i="108"/>
  <c r="I1829" i="108" s="1"/>
  <c r="H1810" i="108"/>
  <c r="I1810" i="108" s="1"/>
  <c r="H1801" i="108"/>
  <c r="I1801" i="108" s="1"/>
  <c r="H3283" i="108"/>
  <c r="I3283" i="108" s="1"/>
  <c r="H3278" i="108"/>
  <c r="I3278" i="108" s="1"/>
  <c r="H2687" i="108"/>
  <c r="I2687" i="108" s="1"/>
  <c r="H4286" i="108"/>
  <c r="I4286" i="108" s="1"/>
  <c r="H7283" i="108"/>
  <c r="I7283" i="108" s="1"/>
  <c r="H7209" i="108"/>
  <c r="I7209" i="108" s="1"/>
  <c r="H7207" i="108"/>
  <c r="I7207" i="108" s="1"/>
  <c r="H7201" i="108"/>
  <c r="I7201" i="108" s="1"/>
  <c r="H1720" i="108"/>
  <c r="I1720" i="108" s="1"/>
  <c r="H7194" i="108"/>
  <c r="I7194" i="108" s="1"/>
  <c r="H3240" i="108"/>
  <c r="I3240" i="108" s="1"/>
  <c r="H1715" i="108"/>
  <c r="I1715" i="108" s="1"/>
  <c r="H4262" i="108"/>
  <c r="I4262" i="108" s="1"/>
  <c r="H1712" i="108"/>
  <c r="I1712" i="108" s="1"/>
  <c r="H1710" i="108"/>
  <c r="I1710" i="108" s="1"/>
  <c r="H4260" i="108"/>
  <c r="H1703" i="108"/>
  <c r="I1703" i="108" s="1"/>
  <c r="H7170" i="108"/>
  <c r="I7170" i="108" s="1"/>
  <c r="H3233" i="108"/>
  <c r="I3233" i="108" s="1"/>
  <c r="H7168" i="108"/>
  <c r="I7168" i="108" s="1"/>
  <c r="H3698" i="108"/>
  <c r="I3698" i="108" s="1"/>
  <c r="H3230" i="108"/>
  <c r="I3230" i="108" s="1"/>
  <c r="H1701" i="108"/>
  <c r="I1701" i="108" s="1"/>
  <c r="H7159" i="108"/>
  <c r="I7159" i="108" s="1"/>
  <c r="H4254" i="108"/>
  <c r="I4254" i="108" s="1"/>
  <c r="H7154" i="108"/>
  <c r="I7154" i="108" s="1"/>
  <c r="H1697" i="108"/>
  <c r="I1697" i="108" s="1"/>
  <c r="H7152" i="108"/>
  <c r="I7152" i="108" s="1"/>
  <c r="H1695" i="108"/>
  <c r="I1695" i="108" s="1"/>
  <c r="H1694" i="108"/>
  <c r="I1694" i="108" s="1"/>
  <c r="H1692" i="108"/>
  <c r="I1692" i="108" s="1"/>
  <c r="H7145" i="108"/>
  <c r="I7145" i="108" s="1"/>
  <c r="H7142" i="108"/>
  <c r="I7142" i="108" s="1"/>
  <c r="H1688" i="108"/>
  <c r="I1688" i="108" s="1"/>
  <c r="H7138" i="108"/>
  <c r="I7138" i="108" s="1"/>
  <c r="H7136" i="108"/>
  <c r="I7136" i="108" s="1"/>
  <c r="H3223" i="108"/>
  <c r="I3223" i="108" s="1"/>
  <c r="H7132" i="108"/>
  <c r="I7132" i="108" s="1"/>
  <c r="H7130" i="108"/>
  <c r="I7130" i="108" s="1"/>
  <c r="H3695" i="108"/>
  <c r="I3695" i="108" s="1"/>
  <c r="H7127" i="108"/>
  <c r="I7127" i="108" s="1"/>
  <c r="H1681" i="108"/>
  <c r="I1681" i="108" s="1"/>
  <c r="H4246" i="108"/>
  <c r="I4246" i="108" s="1"/>
  <c r="H1678" i="108"/>
  <c r="I1678" i="108" s="1"/>
  <c r="H7121" i="108"/>
  <c r="I7121" i="108" s="1"/>
  <c r="H7118" i="108"/>
  <c r="I7118" i="108" s="1"/>
  <c r="H1674" i="108"/>
  <c r="I1674" i="108" s="1"/>
  <c r="H7113" i="108"/>
  <c r="I7113" i="108" s="1"/>
  <c r="H7110" i="108"/>
  <c r="I7110" i="108" s="1"/>
  <c r="H7107" i="108"/>
  <c r="I7107" i="108" s="1"/>
  <c r="H7104" i="108"/>
  <c r="I7104" i="108" s="1"/>
  <c r="H1668" i="108"/>
  <c r="I1668" i="108" s="1"/>
  <c r="H7100" i="108"/>
  <c r="I7100" i="108" s="1"/>
  <c r="H7096" i="108"/>
  <c r="I7096" i="108" s="1"/>
  <c r="H1665" i="108"/>
  <c r="I1665" i="108" s="1"/>
  <c r="H2757" i="108"/>
  <c r="I2757" i="108" s="1"/>
  <c r="H7093" i="108"/>
  <c r="I7093" i="108" s="1"/>
  <c r="H3217" i="108"/>
  <c r="I3217" i="108" s="1"/>
  <c r="H7090" i="108"/>
  <c r="I7090" i="108" s="1"/>
  <c r="H3215" i="108"/>
  <c r="I3215" i="108" s="1"/>
  <c r="H7088" i="108"/>
  <c r="I7088" i="108" s="1"/>
  <c r="H1657" i="108"/>
  <c r="I1657" i="108" s="1"/>
  <c r="H3629" i="108"/>
  <c r="I3629" i="108" s="1"/>
  <c r="H7083" i="108"/>
  <c r="I7083" i="108" s="1"/>
  <c r="H1654" i="108"/>
  <c r="I1654" i="108" s="1"/>
  <c r="H4237" i="108"/>
  <c r="I4237" i="108" s="1"/>
  <c r="H7079" i="108"/>
  <c r="I7079" i="108" s="1"/>
  <c r="H1651" i="108"/>
  <c r="I1651" i="108" s="1"/>
  <c r="H7076" i="108"/>
  <c r="I7076" i="108" s="1"/>
  <c r="H3210" i="108"/>
  <c r="I3210" i="108" s="1"/>
  <c r="H7072" i="108"/>
  <c r="I7072" i="108" s="1"/>
  <c r="H1645" i="108"/>
  <c r="I1645" i="108" s="1"/>
  <c r="H4235" i="108"/>
  <c r="I4235" i="108" s="1"/>
  <c r="H4234" i="108"/>
  <c r="I4234" i="108" s="1"/>
  <c r="H4232" i="108"/>
  <c r="I4232" i="108" s="1"/>
  <c r="H7064" i="108"/>
  <c r="I7064" i="108" s="1"/>
  <c r="H1640" i="108"/>
  <c r="I1640" i="108" s="1"/>
  <c r="H7060" i="108"/>
  <c r="I7060" i="108" s="1"/>
  <c r="H1637" i="108"/>
  <c r="I1637" i="108" s="1"/>
  <c r="H4228" i="108"/>
  <c r="I4228" i="108" s="1"/>
  <c r="H3694" i="108"/>
  <c r="I3694" i="108" s="1"/>
  <c r="H7055" i="108"/>
  <c r="I7055" i="108" s="1"/>
  <c r="H7054" i="108"/>
  <c r="I7054" i="108" s="1"/>
  <c r="H1629" i="108"/>
  <c r="I1629" i="108" s="1"/>
  <c r="H7049" i="108"/>
  <c r="I7049" i="108" s="1"/>
  <c r="H1627" i="108"/>
  <c r="I1627" i="108" s="1"/>
  <c r="H1625" i="108"/>
  <c r="I1625" i="108" s="1"/>
  <c r="H7045" i="108"/>
  <c r="I7045" i="108" s="1"/>
  <c r="H2683" i="108"/>
  <c r="I2683" i="108" s="1"/>
  <c r="H7039" i="108"/>
  <c r="I7039" i="108" s="1"/>
  <c r="H1621" i="108"/>
  <c r="I1621" i="108" s="1"/>
  <c r="H3205" i="108"/>
  <c r="I3205" i="108" s="1"/>
  <c r="H7036" i="108"/>
  <c r="I7036" i="108" s="1"/>
  <c r="H1615" i="108"/>
  <c r="I1615" i="108" s="1"/>
  <c r="H3693" i="108"/>
  <c r="I3693" i="108" s="1"/>
  <c r="H7033" i="108"/>
  <c r="I7033" i="108" s="1"/>
  <c r="H3203" i="108"/>
  <c r="I3203" i="108" s="1"/>
  <c r="H4220" i="108"/>
  <c r="I4220" i="108" s="1"/>
  <c r="H7029" i="108"/>
  <c r="I7029" i="108" s="1"/>
  <c r="H7026" i="108"/>
  <c r="I7026" i="108" s="1"/>
  <c r="H2755" i="108"/>
  <c r="I2755" i="108" s="1"/>
  <c r="H7023" i="108"/>
  <c r="I7023" i="108" s="1"/>
  <c r="H3199" i="108"/>
  <c r="I3199" i="108" s="1"/>
  <c r="H7020" i="108"/>
  <c r="I7020" i="108" s="1"/>
  <c r="H1602" i="108"/>
  <c r="I1602" i="108" s="1"/>
  <c r="H1600" i="108"/>
  <c r="I1600" i="108" s="1"/>
  <c r="H7015" i="108"/>
  <c r="I7015" i="108" s="1"/>
  <c r="H7014" i="108"/>
  <c r="I7014" i="108" s="1"/>
  <c r="H4216" i="108"/>
  <c r="I4216" i="108" s="1"/>
  <c r="H7011" i="108"/>
  <c r="I7011" i="108" s="1"/>
  <c r="H7009" i="108"/>
  <c r="I7009" i="108" s="1"/>
  <c r="H1594" i="108"/>
  <c r="H4214" i="108"/>
  <c r="I4214" i="108" s="1"/>
  <c r="H7003" i="108"/>
  <c r="I7003" i="108" s="1"/>
  <c r="H7000" i="108"/>
  <c r="I7000" i="108" s="1"/>
  <c r="H6986" i="108"/>
  <c r="I6986" i="108" s="1"/>
  <c r="H1584" i="108"/>
  <c r="I1584" i="108" s="1"/>
  <c r="H1582" i="108"/>
  <c r="I1582" i="108" s="1"/>
  <c r="H1579" i="108"/>
  <c r="I1579" i="108" s="1"/>
  <c r="H6972" i="108"/>
  <c r="I6972" i="108" s="1"/>
  <c r="H4207" i="108"/>
  <c r="I4207" i="108" s="1"/>
  <c r="H1573" i="108"/>
  <c r="I1573" i="108" s="1"/>
  <c r="H6967" i="108"/>
  <c r="I6967" i="108" s="1"/>
  <c r="H6961" i="108"/>
  <c r="I6961" i="108" s="1"/>
  <c r="H6956" i="108"/>
  <c r="I6956" i="108" s="1"/>
  <c r="H4202" i="108"/>
  <c r="I4202" i="108" s="1"/>
  <c r="H1567" i="108"/>
  <c r="I1567" i="108" s="1"/>
  <c r="H6949" i="108"/>
  <c r="H3689" i="108"/>
  <c r="I3689" i="108" s="1"/>
  <c r="H6941" i="108"/>
  <c r="I6941" i="108" s="1"/>
  <c r="H3173" i="108"/>
  <c r="I3173" i="108" s="1"/>
  <c r="H1556" i="108"/>
  <c r="I1556" i="108" s="1"/>
  <c r="H3685" i="108"/>
  <c r="I3685" i="108" s="1"/>
  <c r="H3167" i="108"/>
  <c r="I3167" i="108" s="1"/>
  <c r="H3626" i="108"/>
  <c r="I3626" i="108" s="1"/>
  <c r="H6927" i="108"/>
  <c r="I6927" i="108" s="1"/>
  <c r="H7529" i="108"/>
  <c r="I7529" i="108" s="1"/>
  <c r="H1857" i="108"/>
  <c r="I1857" i="108" s="1"/>
  <c r="H4304" i="108"/>
  <c r="I4304" i="108" s="1"/>
  <c r="H3291" i="108"/>
  <c r="I3291" i="108" s="1"/>
  <c r="H7317" i="108"/>
  <c r="I7317" i="108" s="1"/>
  <c r="H7287" i="108"/>
  <c r="I7287" i="108" s="1"/>
  <c r="H1761" i="108"/>
  <c r="I1761" i="108" s="1"/>
  <c r="H7264" i="108"/>
  <c r="I7264" i="108" s="1"/>
  <c r="H7248" i="108"/>
  <c r="I7248" i="108" s="1"/>
  <c r="H1736" i="108"/>
  <c r="I1736" i="108" s="1"/>
  <c r="H7218" i="108"/>
  <c r="I7218" i="108" s="1"/>
  <c r="H1722" i="108"/>
  <c r="I1722" i="108" s="1"/>
  <c r="H7196" i="108"/>
  <c r="I7196" i="108" s="1"/>
  <c r="H7167" i="108"/>
  <c r="I7167" i="108" s="1"/>
  <c r="H1696" i="108"/>
  <c r="I1696" i="108" s="1"/>
  <c r="H1687" i="108"/>
  <c r="I1687" i="108" s="1"/>
  <c r="H7122" i="108"/>
  <c r="I7122" i="108" s="1"/>
  <c r="H7101" i="108"/>
  <c r="I7101" i="108" s="1"/>
  <c r="H1659" i="108"/>
  <c r="I1659" i="108" s="1"/>
  <c r="H1650" i="108"/>
  <c r="I1650" i="108" s="1"/>
  <c r="H4231" i="108"/>
  <c r="I4231" i="108" s="1"/>
  <c r="H7051" i="108"/>
  <c r="I7051" i="108" s="1"/>
  <c r="H7037" i="108"/>
  <c r="I7037" i="108" s="1"/>
  <c r="H3200" i="108"/>
  <c r="H3194" i="108"/>
  <c r="H6994" i="108"/>
  <c r="I6994" i="108" s="1"/>
  <c r="H6971" i="108"/>
  <c r="I6971" i="108" s="1"/>
  <c r="H6957" i="108"/>
  <c r="I6957" i="108" s="1"/>
  <c r="H1546" i="108"/>
  <c r="I1546" i="108" s="1"/>
  <c r="H6920" i="108"/>
  <c r="I6920" i="108" s="1"/>
  <c r="H6919" i="108"/>
  <c r="I6919" i="108" s="1"/>
  <c r="H6910" i="108"/>
  <c r="I6910" i="108" s="1"/>
  <c r="H6908" i="108"/>
  <c r="I6908" i="108" s="1"/>
  <c r="H6901" i="108"/>
  <c r="I6901" i="108" s="1"/>
  <c r="H6900" i="108"/>
  <c r="I6900" i="108" s="1"/>
  <c r="H6893" i="108"/>
  <c r="I6893" i="108" s="1"/>
  <c r="H6890" i="108"/>
  <c r="I6890" i="108" s="1"/>
  <c r="H1528" i="108"/>
  <c r="I1528" i="108" s="1"/>
  <c r="H1527" i="108"/>
  <c r="I1527" i="108" s="1"/>
  <c r="H1526" i="108"/>
  <c r="I1526" i="108" s="1"/>
  <c r="H3155" i="108"/>
  <c r="I3155" i="108" s="1"/>
  <c r="H1524" i="108"/>
  <c r="I1524" i="108" s="1"/>
  <c r="H6873" i="108"/>
  <c r="I6873" i="108" s="1"/>
  <c r="H6867" i="108"/>
  <c r="I6867" i="108" s="1"/>
  <c r="H6862" i="108"/>
  <c r="I6862" i="108" s="1"/>
  <c r="H6857" i="108"/>
  <c r="I6857" i="108" s="1"/>
  <c r="H1513" i="108"/>
  <c r="I1513" i="108" s="1"/>
  <c r="H1511" i="108"/>
  <c r="I1511" i="108" s="1"/>
  <c r="H1507" i="108"/>
  <c r="I1507" i="108" s="1"/>
  <c r="H6841" i="108"/>
  <c r="I6841" i="108" s="1"/>
  <c r="H6837" i="108"/>
  <c r="I6837" i="108" s="1"/>
  <c r="H6833" i="108"/>
  <c r="I6833" i="108" s="1"/>
  <c r="H1499" i="108"/>
  <c r="I1499" i="108" s="1"/>
  <c r="H4177" i="108"/>
  <c r="I4177" i="108" s="1"/>
  <c r="H6820" i="108"/>
  <c r="I6820" i="108" s="1"/>
  <c r="H6817" i="108"/>
  <c r="I6817" i="108" s="1"/>
  <c r="H1489" i="108"/>
  <c r="I1489" i="108" s="1"/>
  <c r="H4173" i="108"/>
  <c r="I4173" i="108" s="1"/>
  <c r="H4170" i="108"/>
  <c r="I4170" i="108" s="1"/>
  <c r="H6802" i="108"/>
  <c r="I6802" i="108" s="1"/>
  <c r="H6796" i="108"/>
  <c r="I6796" i="108" s="1"/>
  <c r="H6790" i="108"/>
  <c r="I6790" i="108" s="1"/>
  <c r="H6787" i="108"/>
  <c r="I6787" i="108" s="1"/>
  <c r="H6782" i="108"/>
  <c r="I6782" i="108" s="1"/>
  <c r="H1476" i="108"/>
  <c r="I1476" i="108" s="1"/>
  <c r="H6771" i="108"/>
  <c r="I6771" i="108" s="1"/>
  <c r="H3134" i="108"/>
  <c r="I3134" i="108" s="1"/>
  <c r="H1468" i="108"/>
  <c r="I1468" i="108" s="1"/>
  <c r="H6763" i="108"/>
  <c r="I6763" i="108" s="1"/>
  <c r="H4161" i="108"/>
  <c r="I4161" i="108" s="1"/>
  <c r="H6753" i="108"/>
  <c r="I6753" i="108" s="1"/>
  <c r="H6746" i="108"/>
  <c r="I6746" i="108" s="1"/>
  <c r="H1461" i="108"/>
  <c r="I1461" i="108" s="1"/>
  <c r="H6734" i="108"/>
  <c r="I6734" i="108" s="1"/>
  <c r="H2753" i="108"/>
  <c r="I2753" i="108" s="1"/>
  <c r="H4159" i="108"/>
  <c r="I4159" i="108" s="1"/>
  <c r="H4156" i="108"/>
  <c r="I4156" i="108" s="1"/>
  <c r="H2752" i="108"/>
  <c r="I2752" i="108" s="1"/>
  <c r="H6716" i="108"/>
  <c r="I6716" i="108" s="1"/>
  <c r="H3125" i="108"/>
  <c r="I3125" i="108" s="1"/>
  <c r="H6711" i="108"/>
  <c r="I6711" i="108" s="1"/>
  <c r="H6708" i="108"/>
  <c r="I6708" i="108" s="1"/>
  <c r="H1435" i="108"/>
  <c r="I1435" i="108" s="1"/>
  <c r="H4152" i="108"/>
  <c r="I4152" i="108" s="1"/>
  <c r="H3119" i="108"/>
  <c r="I3119" i="108" s="1"/>
  <c r="H1425" i="108"/>
  <c r="I1425" i="108" s="1"/>
  <c r="H6687" i="108"/>
  <c r="I6687" i="108" s="1"/>
  <c r="H3113" i="108"/>
  <c r="I3113" i="108" s="1"/>
  <c r="H3623" i="108"/>
  <c r="I3623" i="108" s="1"/>
  <c r="H3621" i="108"/>
  <c r="I3621" i="108" s="1"/>
  <c r="H1418" i="108"/>
  <c r="H3108" i="108"/>
  <c r="I3108" i="108" s="1"/>
  <c r="H3679" i="108"/>
  <c r="I3679" i="108" s="1"/>
  <c r="H3105" i="108"/>
  <c r="I3105" i="108" s="1"/>
  <c r="H1409" i="108"/>
  <c r="I1409" i="108" s="1"/>
  <c r="H6663" i="108"/>
  <c r="H6658" i="108"/>
  <c r="I6658" i="108" s="1"/>
  <c r="H4140" i="108"/>
  <c r="I4140" i="108" s="1"/>
  <c r="H1950" i="108"/>
  <c r="I1950" i="108" s="1"/>
  <c r="H7641" i="108"/>
  <c r="I7641" i="108" s="1"/>
  <c r="H3310" i="108"/>
  <c r="I3310" i="108" s="1"/>
  <c r="H7341" i="108"/>
  <c r="I7341" i="108" s="1"/>
  <c r="H7268" i="108"/>
  <c r="I7268" i="108" s="1"/>
  <c r="H3256" i="108"/>
  <c r="I3256" i="108" s="1"/>
  <c r="H3701" i="108"/>
  <c r="I3701" i="108" s="1"/>
  <c r="H7222" i="108"/>
  <c r="I7222" i="108" s="1"/>
  <c r="H7186" i="108"/>
  <c r="I7186" i="108" s="1"/>
  <c r="H7176" i="108"/>
  <c r="I7176" i="108" s="1"/>
  <c r="H3234" i="108"/>
  <c r="I3234" i="108" s="1"/>
  <c r="H3229" i="108"/>
  <c r="I3229" i="108" s="1"/>
  <c r="H1690" i="108"/>
  <c r="I1690" i="108" s="1"/>
  <c r="H7126" i="108"/>
  <c r="I7126" i="108" s="1"/>
  <c r="H7109" i="108"/>
  <c r="I7109" i="108" s="1"/>
  <c r="H1662" i="108"/>
  <c r="I1662" i="108" s="1"/>
  <c r="H1653" i="108"/>
  <c r="I1653" i="108" s="1"/>
  <c r="H1643" i="108"/>
  <c r="I1643" i="108" s="1"/>
  <c r="H7057" i="108"/>
  <c r="I7057" i="108" s="1"/>
  <c r="H7042" i="108"/>
  <c r="I7042" i="108" s="1"/>
  <c r="H4221" i="108"/>
  <c r="I4221" i="108" s="1"/>
  <c r="H1601" i="108"/>
  <c r="H7004" i="108"/>
  <c r="I7004" i="108" s="1"/>
  <c r="H4209" i="108"/>
  <c r="I4209" i="108" s="1"/>
  <c r="H1578" i="108"/>
  <c r="I1578" i="108" s="1"/>
  <c r="H6969" i="108"/>
  <c r="I6969" i="108" s="1"/>
  <c r="H6947" i="108"/>
  <c r="I6947" i="108" s="1"/>
  <c r="H1560" i="108"/>
  <c r="I1560" i="108" s="1"/>
  <c r="H6938" i="108"/>
  <c r="I6938" i="108" s="1"/>
  <c r="H3684" i="108"/>
  <c r="I3684" i="108" s="1"/>
  <c r="H1548" i="108"/>
  <c r="I1548" i="108" s="1"/>
  <c r="H6923" i="108"/>
  <c r="I6923" i="108" s="1"/>
  <c r="H6922" i="108"/>
  <c r="I6922" i="108" s="1"/>
  <c r="H1544" i="108"/>
  <c r="I1544" i="108" s="1"/>
  <c r="H1539" i="108"/>
  <c r="I1539" i="108" s="1"/>
  <c r="H6914" i="108"/>
  <c r="I6914" i="108" s="1"/>
  <c r="H6912" i="108"/>
  <c r="I6912" i="108" s="1"/>
  <c r="H6906" i="108"/>
  <c r="I6906" i="108" s="1"/>
  <c r="H3161" i="108"/>
  <c r="I3161" i="108" s="1"/>
  <c r="H6903" i="108"/>
  <c r="I6903" i="108" s="1"/>
  <c r="H6898" i="108"/>
  <c r="I6898" i="108" s="1"/>
  <c r="H1533" i="108"/>
  <c r="I1533" i="108" s="1"/>
  <c r="H6894" i="108"/>
  <c r="I6894" i="108" s="1"/>
  <c r="H6887" i="108"/>
  <c r="I6887" i="108" s="1"/>
  <c r="H3156" i="108"/>
  <c r="I3156" i="108" s="1"/>
  <c r="H1530" i="108"/>
  <c r="I1530" i="108" s="1"/>
  <c r="H6878" i="108"/>
  <c r="I6878" i="108" s="1"/>
  <c r="H1523" i="108"/>
  <c r="I1523" i="108" s="1"/>
  <c r="H6871" i="108"/>
  <c r="I6871" i="108" s="1"/>
  <c r="H4180" i="108"/>
  <c r="I4180" i="108" s="1"/>
  <c r="H6861" i="108"/>
  <c r="I6861" i="108" s="1"/>
  <c r="H1515" i="108"/>
  <c r="I1515" i="108" s="1"/>
  <c r="H6851" i="108"/>
  <c r="I6851" i="108" s="1"/>
  <c r="H1510" i="108"/>
  <c r="I1510" i="108" s="1"/>
  <c r="H6845" i="108"/>
  <c r="I6845" i="108" s="1"/>
  <c r="H6840" i="108"/>
  <c r="I6840" i="108" s="1"/>
  <c r="H1503" i="108"/>
  <c r="I1503" i="108" s="1"/>
  <c r="H6831" i="108"/>
  <c r="I6831" i="108" s="1"/>
  <c r="H1498" i="108"/>
  <c r="I1498" i="108" s="1"/>
  <c r="H1495" i="108"/>
  <c r="I1495" i="108" s="1"/>
  <c r="H6819" i="108"/>
  <c r="I6819" i="108" s="1"/>
  <c r="H4175" i="108"/>
  <c r="I4175" i="108" s="1"/>
  <c r="H6813" i="108"/>
  <c r="I6813" i="108" s="1"/>
  <c r="H6808" i="108"/>
  <c r="I6808" i="108" s="1"/>
  <c r="H6804" i="108"/>
  <c r="I6804" i="108" s="1"/>
  <c r="H3625" i="108"/>
  <c r="I3625" i="108" s="1"/>
  <c r="H6794" i="108"/>
  <c r="I6794" i="108" s="1"/>
  <c r="H3683" i="108"/>
  <c r="I3683" i="108" s="1"/>
  <c r="H6784" i="108"/>
  <c r="I6784" i="108" s="1"/>
  <c r="H6780" i="108"/>
  <c r="I6780" i="108" s="1"/>
  <c r="H1475" i="108"/>
  <c r="I1475" i="108" s="1"/>
  <c r="H3136" i="108"/>
  <c r="I3136" i="108" s="1"/>
  <c r="H6768" i="108"/>
  <c r="I6768" i="108" s="1"/>
  <c r="H6764" i="108"/>
  <c r="I6764" i="108" s="1"/>
  <c r="H6760" i="108"/>
  <c r="I6760" i="108" s="1"/>
  <c r="H6758" i="108"/>
  <c r="I6758" i="108" s="1"/>
  <c r="H6750" i="108"/>
  <c r="I6750" i="108" s="1"/>
  <c r="H6743" i="108"/>
  <c r="I6743" i="108" s="1"/>
  <c r="H1460" i="108"/>
  <c r="I1460" i="108" s="1"/>
  <c r="H6733" i="108"/>
  <c r="I6733" i="108" s="1"/>
  <c r="H6728" i="108"/>
  <c r="I6728" i="108" s="1"/>
  <c r="H4158" i="108"/>
  <c r="I4158" i="108" s="1"/>
  <c r="H6720" i="108"/>
  <c r="I6720" i="108" s="1"/>
  <c r="H1451" i="108"/>
  <c r="I1451" i="108" s="1"/>
  <c r="H4154" i="108"/>
  <c r="I4154" i="108" s="1"/>
  <c r="H6713" i="108"/>
  <c r="I6713" i="108" s="1"/>
  <c r="H6709" i="108"/>
  <c r="I6709" i="108" s="1"/>
  <c r="H1439" i="108"/>
  <c r="I1439" i="108" s="1"/>
  <c r="H1438" i="108"/>
  <c r="H1437" i="108"/>
  <c r="I1437" i="108" s="1"/>
  <c r="H6700" i="108"/>
  <c r="I6700" i="108" s="1"/>
  <c r="H6698" i="108"/>
  <c r="I6698" i="108" s="1"/>
  <c r="H6697" i="108"/>
  <c r="I6697" i="108" s="1"/>
  <c r="H6695" i="108"/>
  <c r="I6695" i="108" s="1"/>
  <c r="H6692" i="108"/>
  <c r="I6692" i="108" s="1"/>
  <c r="H6690" i="108"/>
  <c r="I6690" i="108" s="1"/>
  <c r="H2049" i="108"/>
  <c r="I2049" i="108" s="1"/>
  <c r="H2047" i="108"/>
  <c r="I2047" i="108" s="1"/>
  <c r="H7660" i="108"/>
  <c r="I7660" i="108" s="1"/>
  <c r="H3708" i="108"/>
  <c r="I3708" i="108" s="1"/>
  <c r="H7510" i="108"/>
  <c r="I7510" i="108" s="1"/>
  <c r="H7443" i="108"/>
  <c r="I7443" i="108" s="1"/>
  <c r="H3285" i="108"/>
  <c r="I3285" i="108" s="1"/>
  <c r="H7300" i="108"/>
  <c r="I7300" i="108" s="1"/>
  <c r="H4278" i="108"/>
  <c r="I4278" i="108" s="1"/>
  <c r="H1750" i="108"/>
  <c r="I1750" i="108" s="1"/>
  <c r="H4273" i="108"/>
  <c r="I4273" i="108" s="1"/>
  <c r="H7227" i="108"/>
  <c r="I7227" i="108" s="1"/>
  <c r="H7212" i="108"/>
  <c r="I7212" i="108" s="1"/>
  <c r="H1721" i="108"/>
  <c r="H1717" i="108"/>
  <c r="I1717" i="108" s="1"/>
  <c r="H7173" i="108"/>
  <c r="I7173" i="108" s="1"/>
  <c r="H2761" i="108"/>
  <c r="I2761" i="108" s="1"/>
  <c r="H4253" i="108"/>
  <c r="I4253" i="108" s="1"/>
  <c r="H7131" i="108"/>
  <c r="I7131" i="108" s="1"/>
  <c r="H7117" i="108"/>
  <c r="I7117" i="108" s="1"/>
  <c r="H2760" i="108"/>
  <c r="I2760" i="108" s="1"/>
  <c r="H3214" i="108"/>
  <c r="I3214" i="108" s="1"/>
  <c r="H7074" i="108"/>
  <c r="I7074" i="108" s="1"/>
  <c r="H4229" i="108"/>
  <c r="I4229" i="108" s="1"/>
  <c r="H4223" i="108"/>
  <c r="I4223" i="108" s="1"/>
  <c r="H7035" i="108"/>
  <c r="I7035" i="108" s="1"/>
  <c r="H7022" i="108"/>
  <c r="I7022" i="108" s="1"/>
  <c r="H7010" i="108"/>
  <c r="I7010" i="108" s="1"/>
  <c r="H4212" i="108"/>
  <c r="I4212" i="108" s="1"/>
  <c r="H6991" i="108"/>
  <c r="H1572" i="108"/>
  <c r="I1572" i="108" s="1"/>
  <c r="H6954" i="108"/>
  <c r="I6954" i="108" s="1"/>
  <c r="H1562" i="108"/>
  <c r="I1562" i="108" s="1"/>
  <c r="H3172" i="108"/>
  <c r="I3172" i="108" s="1"/>
  <c r="H1551" i="108"/>
  <c r="I1551" i="108" s="1"/>
  <c r="H6929" i="108"/>
  <c r="I6929" i="108" s="1"/>
  <c r="H4191" i="108"/>
  <c r="I4191" i="108" s="1"/>
  <c r="H6909" i="108"/>
  <c r="I6909" i="108" s="1"/>
  <c r="H3160" i="108"/>
  <c r="I3160" i="108" s="1"/>
  <c r="H6892" i="108"/>
  <c r="I6892" i="108" s="1"/>
  <c r="H6884" i="108"/>
  <c r="I6884" i="108" s="1"/>
  <c r="H6881" i="108"/>
  <c r="I6881" i="108" s="1"/>
  <c r="H1525" i="108"/>
  <c r="I1525" i="108" s="1"/>
  <c r="H1522" i="108"/>
  <c r="I1522" i="108" s="1"/>
  <c r="H6869" i="108"/>
  <c r="I6869" i="108" s="1"/>
  <c r="H1520" i="108"/>
  <c r="I1520" i="108" s="1"/>
  <c r="H6858" i="108"/>
  <c r="I6858" i="108" s="1"/>
  <c r="H6855" i="108"/>
  <c r="I6855" i="108" s="1"/>
  <c r="H1512" i="108"/>
  <c r="I1512" i="108" s="1"/>
  <c r="H6846" i="108"/>
  <c r="I6846" i="108" s="1"/>
  <c r="H6843" i="108"/>
  <c r="I6843" i="108" s="1"/>
  <c r="H4179" i="108"/>
  <c r="I4179" i="108" s="1"/>
  <c r="H6834" i="108"/>
  <c r="I6834" i="108" s="1"/>
  <c r="H6828" i="108"/>
  <c r="I6828" i="108" s="1"/>
  <c r="H6824" i="108"/>
  <c r="I6824" i="108" s="1"/>
  <c r="H6821" i="108"/>
  <c r="I6821" i="108" s="1"/>
  <c r="H1491" i="108"/>
  <c r="I1491" i="108" s="1"/>
  <c r="H3140" i="108"/>
  <c r="I3140" i="108" s="1"/>
  <c r="H6811" i="108"/>
  <c r="I6811" i="108" s="1"/>
  <c r="H1487" i="108"/>
  <c r="I1487" i="108" s="1"/>
  <c r="H1483" i="108"/>
  <c r="I1483" i="108" s="1"/>
  <c r="H6798" i="108"/>
  <c r="I6798" i="108" s="1"/>
  <c r="H1481" i="108"/>
  <c r="I1481" i="108" s="1"/>
  <c r="H6788" i="108"/>
  <c r="I6788" i="108" s="1"/>
  <c r="H1477" i="108"/>
  <c r="I1477" i="108" s="1"/>
  <c r="H6778" i="108"/>
  <c r="I6778" i="108" s="1"/>
  <c r="H6773" i="108"/>
  <c r="I6773" i="108" s="1"/>
  <c r="H4165" i="108"/>
  <c r="I4165" i="108" s="1"/>
  <c r="H1470" i="108"/>
  <c r="I1470" i="108" s="1"/>
  <c r="H2679" i="108"/>
  <c r="I2679" i="108" s="1"/>
  <c r="H4162" i="108"/>
  <c r="I4162" i="108" s="1"/>
  <c r="H6755" i="108"/>
  <c r="I6755" i="108" s="1"/>
  <c r="H1463" i="108"/>
  <c r="I1463" i="108" s="1"/>
  <c r="H6741" i="108"/>
  <c r="I6741" i="108" s="1"/>
  <c r="H6736" i="108"/>
  <c r="I6736" i="108" s="1"/>
  <c r="H6730" i="108"/>
  <c r="I6730" i="108" s="1"/>
  <c r="H6727" i="108"/>
  <c r="I6727" i="108" s="1"/>
  <c r="H6723" i="108"/>
  <c r="I6723" i="108" s="1"/>
  <c r="H3129" i="108"/>
  <c r="I3129" i="108" s="1"/>
  <c r="H6717" i="108"/>
  <c r="I6717" i="108" s="1"/>
  <c r="H1448" i="108"/>
  <c r="I1448" i="108" s="1"/>
  <c r="H3124" i="108"/>
  <c r="I3124" i="108" s="1"/>
  <c r="H1442" i="108"/>
  <c r="I1442" i="108" s="1"/>
  <c r="H6706" i="108"/>
  <c r="I6706" i="108" s="1"/>
  <c r="H2750" i="108"/>
  <c r="I2750" i="108" s="1"/>
  <c r="H1430" i="108"/>
  <c r="I1430" i="108" s="1"/>
  <c r="H4150" i="108"/>
  <c r="I4150" i="108" s="1"/>
  <c r="H1423" i="108"/>
  <c r="I1423" i="108" s="1"/>
  <c r="H1422" i="108"/>
  <c r="I1422" i="108" s="1"/>
  <c r="H3111" i="108"/>
  <c r="I3111" i="108" s="1"/>
  <c r="H6677" i="108"/>
  <c r="H3110" i="108"/>
  <c r="I3110" i="108" s="1"/>
  <c r="H1416" i="108"/>
  <c r="I1416" i="108" s="1"/>
  <c r="H6672" i="108"/>
  <c r="H6668" i="108"/>
  <c r="I6668" i="108" s="1"/>
  <c r="H6662" i="108"/>
  <c r="I6662" i="108" s="1"/>
  <c r="H6657" i="108"/>
  <c r="I6657" i="108" s="1"/>
  <c r="H6654" i="108"/>
  <c r="I6654" i="108" s="1"/>
  <c r="H2062" i="108"/>
  <c r="I2062" i="108" s="1"/>
  <c r="H2052" i="108"/>
  <c r="I2052" i="108" s="1"/>
  <c r="H4357" i="108"/>
  <c r="I4357" i="108" s="1"/>
  <c r="H7541" i="108"/>
  <c r="H7473" i="108"/>
  <c r="I7473" i="108" s="1"/>
  <c r="H7390" i="108"/>
  <c r="I7390" i="108" s="1"/>
  <c r="H7329" i="108"/>
  <c r="I7329" i="108" s="1"/>
  <c r="H3631" i="108"/>
  <c r="I3631" i="108" s="1"/>
  <c r="H7280" i="108"/>
  <c r="I7280" i="108" s="1"/>
  <c r="H7266" i="108"/>
  <c r="I7266" i="108" s="1"/>
  <c r="H7252" i="108"/>
  <c r="I7252" i="108" s="1"/>
  <c r="H1737" i="108"/>
  <c r="I1737" i="108" s="1"/>
  <c r="H7219" i="108"/>
  <c r="I7219" i="108" s="1"/>
  <c r="H7198" i="108"/>
  <c r="I7198" i="108" s="1"/>
  <c r="H2684" i="108"/>
  <c r="I2684" i="108" s="1"/>
  <c r="H4256" i="108"/>
  <c r="I4256" i="108" s="1"/>
  <c r="H3227" i="108"/>
  <c r="I3227" i="108" s="1"/>
  <c r="H3225" i="108"/>
  <c r="I3225" i="108" s="1"/>
  <c r="H1679" i="108"/>
  <c r="I1679" i="108" s="1"/>
  <c r="H7103" i="108"/>
  <c r="I7103" i="108" s="1"/>
  <c r="H4242" i="108"/>
  <c r="I4242" i="108" s="1"/>
  <c r="H7078" i="108"/>
  <c r="I7078" i="108" s="1"/>
  <c r="H7067" i="108"/>
  <c r="I7067" i="108" s="1"/>
  <c r="H7053" i="108"/>
  <c r="I7053" i="108" s="1"/>
  <c r="H7038" i="108"/>
  <c r="I7038" i="108" s="1"/>
  <c r="H1608" i="108"/>
  <c r="I1608" i="108" s="1"/>
  <c r="H3195" i="108"/>
  <c r="I3195" i="108" s="1"/>
  <c r="H1590" i="108"/>
  <c r="I1590" i="108" s="1"/>
  <c r="H1581" i="108"/>
  <c r="I1581" i="108" s="1"/>
  <c r="H3184" i="108"/>
  <c r="I3184" i="108" s="1"/>
  <c r="H6950" i="108"/>
  <c r="I6950" i="108" s="1"/>
  <c r="H6926" i="108"/>
  <c r="I6926" i="108" s="1"/>
  <c r="H6879" i="108"/>
  <c r="I6879" i="108" s="1"/>
  <c r="H3154" i="108"/>
  <c r="I3154" i="108" s="1"/>
  <c r="H1521" i="108"/>
  <c r="I1521" i="108" s="1"/>
  <c r="H6866" i="108"/>
  <c r="I6866" i="108" s="1"/>
  <c r="H1519" i="108"/>
  <c r="I1519" i="108" s="1"/>
  <c r="H1517" i="108"/>
  <c r="I1517" i="108" s="1"/>
  <c r="H6853" i="108"/>
  <c r="I6853" i="108" s="1"/>
  <c r="H6848" i="108"/>
  <c r="I6848" i="108" s="1"/>
  <c r="H1506" i="108"/>
  <c r="I1506" i="108" s="1"/>
  <c r="H1505" i="108"/>
  <c r="I1505" i="108" s="1"/>
  <c r="H6836" i="108"/>
  <c r="I6836" i="108" s="1"/>
  <c r="H6832" i="108"/>
  <c r="I6832" i="108" s="1"/>
  <c r="H6826" i="108"/>
  <c r="I6826" i="108" s="1"/>
  <c r="H6823" i="108"/>
  <c r="I6823" i="108" s="1"/>
  <c r="H1494" i="108"/>
  <c r="I1494" i="108" s="1"/>
  <c r="H6816" i="108"/>
  <c r="I6816" i="108" s="1"/>
  <c r="H4174" i="108"/>
  <c r="I4174" i="108" s="1"/>
  <c r="H6809" i="108"/>
  <c r="I6809" i="108" s="1"/>
  <c r="H1486" i="108"/>
  <c r="I1486" i="108" s="1"/>
  <c r="H6801" i="108"/>
  <c r="I6801" i="108" s="1"/>
  <c r="H3624" i="108"/>
  <c r="I3624" i="108" s="1"/>
  <c r="H3138" i="108"/>
  <c r="I3138" i="108" s="1"/>
  <c r="H6786" i="108"/>
  <c r="I6786" i="108" s="1"/>
  <c r="H6781" i="108"/>
  <c r="I6781" i="108" s="1"/>
  <c r="H6776" i="108"/>
  <c r="I6776" i="108" s="1"/>
  <c r="H1473" i="108"/>
  <c r="I1473" i="108" s="1"/>
  <c r="H6769" i="108"/>
  <c r="I6769" i="108" s="1"/>
  <c r="H6766" i="108"/>
  <c r="I6766" i="108" s="1"/>
  <c r="H6762" i="108"/>
  <c r="I6762" i="108" s="1"/>
  <c r="H1464" i="108"/>
  <c r="I1464" i="108" s="1"/>
  <c r="H6752" i="108"/>
  <c r="I6752" i="108" s="1"/>
  <c r="H6745" i="108"/>
  <c r="I6745" i="108" s="1"/>
  <c r="H6739" i="108"/>
  <c r="I6739" i="108" s="1"/>
  <c r="H1459" i="108"/>
  <c r="I1459" i="108" s="1"/>
  <c r="H1457" i="108"/>
  <c r="I1457" i="108" s="1"/>
  <c r="H6726" i="108"/>
  <c r="I6726" i="108" s="1"/>
  <c r="H6722" i="108"/>
  <c r="I6722" i="108" s="1"/>
  <c r="H6718" i="108"/>
  <c r="I6718" i="108" s="1"/>
  <c r="H4155" i="108"/>
  <c r="I4155" i="108" s="1"/>
  <c r="H6714" i="108"/>
  <c r="I6714" i="108" s="1"/>
  <c r="H1445" i="108"/>
  <c r="I1445" i="108" s="1"/>
  <c r="H6707" i="108"/>
  <c r="I6707" i="108" s="1"/>
  <c r="H6703" i="108"/>
  <c r="I6703" i="108" s="1"/>
  <c r="H1434" i="108"/>
  <c r="I1434" i="108" s="1"/>
  <c r="H1432" i="108"/>
  <c r="I1432" i="108" s="1"/>
  <c r="H4151" i="108"/>
  <c r="I4151" i="108" s="1"/>
  <c r="H6696" i="108"/>
  <c r="I6696" i="108" s="1"/>
  <c r="H1426" i="108"/>
  <c r="I1426" i="108" s="1"/>
  <c r="H3117" i="108"/>
  <c r="I3117" i="108" s="1"/>
  <c r="H6684" i="108"/>
  <c r="I6684" i="108" s="1"/>
  <c r="H3112" i="108"/>
  <c r="I3112" i="108" s="1"/>
  <c r="H1420" i="108"/>
  <c r="I1420" i="108" s="1"/>
  <c r="H6674" i="108"/>
  <c r="I6674" i="108" s="1"/>
  <c r="H3107" i="108"/>
  <c r="I3107" i="108" s="1"/>
  <c r="H1414" i="108"/>
  <c r="H1411" i="108"/>
  <c r="I1411" i="108" s="1"/>
  <c r="H6665" i="108"/>
  <c r="I6665" i="108" s="1"/>
  <c r="H3101" i="108"/>
  <c r="I3101" i="108" s="1"/>
  <c r="H7493" i="108"/>
  <c r="I7493" i="108" s="1"/>
  <c r="H7428" i="108"/>
  <c r="I7428" i="108" s="1"/>
  <c r="H1843" i="108"/>
  <c r="I1843" i="108" s="1"/>
  <c r="H7345" i="108"/>
  <c r="I7345" i="108" s="1"/>
  <c r="H1763" i="108"/>
  <c r="I1763" i="108" s="1"/>
  <c r="H7270" i="108"/>
  <c r="I7270" i="108" s="1"/>
  <c r="H1746" i="108"/>
  <c r="I1746" i="108" s="1"/>
  <c r="H1740" i="108"/>
  <c r="I1740" i="108" s="1"/>
  <c r="H1731" i="108"/>
  <c r="I1731" i="108" s="1"/>
  <c r="H1723" i="108"/>
  <c r="I1723" i="108" s="1"/>
  <c r="H7179" i="108"/>
  <c r="I7179" i="108" s="1"/>
  <c r="H7171" i="108"/>
  <c r="I7171" i="108" s="1"/>
  <c r="H7158" i="108"/>
  <c r="I7158" i="108" s="1"/>
  <c r="H1691" i="108"/>
  <c r="I1691" i="108" s="1"/>
  <c r="H4249" i="108"/>
  <c r="I4249" i="108" s="1"/>
  <c r="H7112" i="108"/>
  <c r="I7112" i="108" s="1"/>
  <c r="H7095" i="108"/>
  <c r="I7095" i="108" s="1"/>
  <c r="H4238" i="108"/>
  <c r="I4238" i="108" s="1"/>
  <c r="H2756" i="108"/>
  <c r="I2756" i="108" s="1"/>
  <c r="H1634" i="108"/>
  <c r="I1634" i="108" s="1"/>
  <c r="H7044" i="108"/>
  <c r="I7044" i="108" s="1"/>
  <c r="H7032" i="108"/>
  <c r="I7032" i="108" s="1"/>
  <c r="H7019" i="108"/>
  <c r="I7019" i="108" s="1"/>
  <c r="H7006" i="108"/>
  <c r="H6985" i="108"/>
  <c r="I6985" i="108" s="1"/>
  <c r="H1580" i="108"/>
  <c r="I1580" i="108" s="1"/>
  <c r="H6948" i="108"/>
  <c r="I6948" i="108" s="1"/>
  <c r="H1545" i="108"/>
  <c r="I1545" i="108" s="1"/>
  <c r="H6921" i="108"/>
  <c r="I6921" i="108" s="1"/>
  <c r="H6916" i="108"/>
  <c r="I6916" i="108" s="1"/>
  <c r="H2754" i="108"/>
  <c r="I2754" i="108" s="1"/>
  <c r="H6905" i="108"/>
  <c r="I6905" i="108" s="1"/>
  <c r="H1536" i="108"/>
  <c r="I1536" i="108" s="1"/>
  <c r="H6897" i="108"/>
  <c r="I6897" i="108" s="1"/>
  <c r="H6896" i="108"/>
  <c r="I6896" i="108" s="1"/>
  <c r="H4187" i="108"/>
  <c r="I4187" i="108" s="1"/>
  <c r="H4186" i="108"/>
  <c r="I4186" i="108" s="1"/>
  <c r="H6877" i="108"/>
  <c r="I6877" i="108" s="1"/>
  <c r="H6875" i="108"/>
  <c r="I6875" i="108" s="1"/>
  <c r="H6870" i="108"/>
  <c r="I6870" i="108" s="1"/>
  <c r="H6864" i="108"/>
  <c r="I6864" i="108" s="1"/>
  <c r="H6860" i="108"/>
  <c r="I6860" i="108" s="1"/>
  <c r="H6856" i="108"/>
  <c r="I6856" i="108" s="1"/>
  <c r="H6850" i="108"/>
  <c r="I6850" i="108" s="1"/>
  <c r="H6847" i="108"/>
  <c r="I6847" i="108" s="1"/>
  <c r="H3147" i="108"/>
  <c r="I3147" i="108" s="1"/>
  <c r="H1504" i="108"/>
  <c r="I1504" i="108" s="1"/>
  <c r="H1502" i="108"/>
  <c r="I1502" i="108" s="1"/>
  <c r="H6830" i="108"/>
  <c r="I6830" i="108" s="1"/>
  <c r="H1497" i="108"/>
  <c r="I1497" i="108" s="1"/>
  <c r="H3144" i="108"/>
  <c r="I3144" i="108" s="1"/>
  <c r="H1492" i="108"/>
  <c r="I1492" i="108" s="1"/>
  <c r="H3141" i="108"/>
  <c r="I3141" i="108" s="1"/>
  <c r="H6812" i="108"/>
  <c r="I6812" i="108" s="1"/>
  <c r="H4171" i="108"/>
  <c r="I4171" i="108" s="1"/>
  <c r="H1485" i="108"/>
  <c r="I1485" i="108" s="1"/>
  <c r="H6799" i="108"/>
  <c r="I6799" i="108" s="1"/>
  <c r="H6793" i="108"/>
  <c r="I6793" i="108" s="1"/>
  <c r="H6789" i="108"/>
  <c r="I6789" i="108" s="1"/>
  <c r="H4169" i="108"/>
  <c r="I4169" i="108" s="1"/>
  <c r="H4167" i="108"/>
  <c r="I4167" i="108" s="1"/>
  <c r="H6774" i="108"/>
  <c r="I6774" i="108" s="1"/>
  <c r="H6770" i="108"/>
  <c r="I6770" i="108" s="1"/>
  <c r="H6767" i="108"/>
  <c r="I6767" i="108" s="1"/>
  <c r="H3682" i="108"/>
  <c r="I3682" i="108" s="1"/>
  <c r="H4164" i="108"/>
  <c r="I4164" i="108" s="1"/>
  <c r="H6757" i="108"/>
  <c r="I6757" i="108" s="1"/>
  <c r="H6749" i="108"/>
  <c r="I6749" i="108" s="1"/>
  <c r="H1462" i="108"/>
  <c r="I1462" i="108" s="1"/>
  <c r="H4160" i="108"/>
  <c r="I4160" i="108" s="1"/>
  <c r="H6732" i="108"/>
  <c r="I6732" i="108" s="1"/>
  <c r="H1456" i="108"/>
  <c r="I1456" i="108" s="1"/>
  <c r="H4157" i="108"/>
  <c r="I4157" i="108" s="1"/>
  <c r="H6719" i="108"/>
  <c r="I6719" i="108" s="1"/>
  <c r="H3681" i="108"/>
  <c r="I3681" i="108" s="1"/>
  <c r="H3127" i="108"/>
  <c r="I3127" i="108" s="1"/>
  <c r="H1446" i="108"/>
  <c r="I1446" i="108" s="1"/>
  <c r="H1444" i="108"/>
  <c r="I1444" i="108" s="1"/>
  <c r="H3122" i="108"/>
  <c r="I3122" i="108" s="1"/>
  <c r="H6705" i="108"/>
  <c r="I6705" i="108" s="1"/>
  <c r="H3121" i="108"/>
  <c r="I3121" i="108" s="1"/>
  <c r="H6701" i="108"/>
  <c r="I6701" i="108" s="1"/>
  <c r="H6699" i="108"/>
  <c r="I6699" i="108" s="1"/>
  <c r="H6694" i="108"/>
  <c r="I6694" i="108" s="1"/>
  <c r="H6689" i="108"/>
  <c r="I6689" i="108" s="1"/>
  <c r="H4149" i="108"/>
  <c r="I4149" i="108" s="1"/>
  <c r="H6686" i="108"/>
  <c r="I6686" i="108" s="1"/>
  <c r="H6682" i="108"/>
  <c r="I6682" i="108" s="1"/>
  <c r="H6681" i="108"/>
  <c r="I6681" i="108" s="1"/>
  <c r="H6679" i="108"/>
  <c r="I6679" i="108" s="1"/>
  <c r="H4144" i="108"/>
  <c r="I4144" i="108" s="1"/>
  <c r="H6676" i="108"/>
  <c r="I6676" i="108" s="1"/>
  <c r="H3620" i="108"/>
  <c r="I3620" i="108" s="1"/>
  <c r="H6671" i="108"/>
  <c r="I6671" i="108" s="1"/>
  <c r="H6667" i="108"/>
  <c r="H1408" i="108"/>
  <c r="I1408" i="108" s="1"/>
  <c r="H1407" i="108"/>
  <c r="I1407" i="108" s="1"/>
  <c r="H7520" i="108"/>
  <c r="I7520" i="108" s="1"/>
  <c r="H3304" i="108"/>
  <c r="I3304" i="108" s="1"/>
  <c r="H7374" i="108"/>
  <c r="I7374" i="108" s="1"/>
  <c r="H1776" i="108"/>
  <c r="I1776" i="108" s="1"/>
  <c r="H1758" i="108"/>
  <c r="I1758" i="108" s="1"/>
  <c r="H1751" i="108"/>
  <c r="I1751" i="108" s="1"/>
  <c r="H3253" i="108"/>
  <c r="I3253" i="108" s="1"/>
  <c r="H7230" i="108"/>
  <c r="I7230" i="108" s="1"/>
  <c r="H7215" i="108"/>
  <c r="I7215" i="108" s="1"/>
  <c r="H3242" i="108"/>
  <c r="I3242" i="108" s="1"/>
  <c r="H4267" i="108"/>
  <c r="I4267" i="108" s="1"/>
  <c r="H3231" i="108"/>
  <c r="I3231" i="108" s="1"/>
  <c r="H7149" i="108"/>
  <c r="I7149" i="108" s="1"/>
  <c r="H7134" i="108"/>
  <c r="I7134" i="108" s="1"/>
  <c r="H7120" i="108"/>
  <c r="I7120" i="108" s="1"/>
  <c r="H7099" i="108"/>
  <c r="I7099" i="108" s="1"/>
  <c r="H7087" i="108"/>
  <c r="I7087" i="108" s="1"/>
  <c r="H1648" i="108"/>
  <c r="I1648" i="108" s="1"/>
  <c r="H1639" i="108"/>
  <c r="I1639" i="108" s="1"/>
  <c r="H7048" i="108"/>
  <c r="I7048" i="108" s="1"/>
  <c r="H3204" i="108"/>
  <c r="I3204" i="108" s="1"/>
  <c r="H1606" i="108"/>
  <c r="I1606" i="108" s="1"/>
  <c r="H1596" i="108"/>
  <c r="I1596" i="108" s="1"/>
  <c r="H6975" i="108"/>
  <c r="I6975" i="108" s="1"/>
  <c r="H4203" i="108"/>
  <c r="I4203" i="108" s="1"/>
  <c r="H1564" i="108"/>
  <c r="I1564" i="108" s="1"/>
  <c r="H1559" i="108"/>
  <c r="I1559" i="108" s="1"/>
  <c r="H6937" i="108"/>
  <c r="I6937" i="108" s="1"/>
  <c r="H6932" i="108"/>
  <c r="I6932" i="108" s="1"/>
  <c r="H6924" i="108"/>
  <c r="I6924" i="108" s="1"/>
  <c r="H1542" i="108"/>
  <c r="I1542" i="108" s="1"/>
  <c r="H1541" i="108"/>
  <c r="I1541" i="108" s="1"/>
  <c r="H6917" i="108"/>
  <c r="I6917" i="108" s="1"/>
  <c r="H4190" i="108"/>
  <c r="I4190" i="108" s="1"/>
  <c r="H1538" i="108"/>
  <c r="I1538" i="108" s="1"/>
  <c r="H6907" i="108"/>
  <c r="I6907" i="108" s="1"/>
  <c r="H6902" i="108"/>
  <c r="I6902" i="108" s="1"/>
  <c r="H1535" i="108"/>
  <c r="I1535" i="108" s="1"/>
  <c r="H4188" i="108"/>
  <c r="I4188" i="108" s="1"/>
  <c r="H1532" i="108"/>
  <c r="I1532" i="108" s="1"/>
  <c r="H6891" i="108"/>
  <c r="I6891" i="108" s="1"/>
  <c r="H6888" i="108"/>
  <c r="I6888" i="108" s="1"/>
  <c r="H6885" i="108"/>
  <c r="I6885" i="108" s="1"/>
  <c r="H6883" i="108"/>
  <c r="I6883" i="108" s="1"/>
  <c r="H4185" i="108"/>
  <c r="I4185" i="108" s="1"/>
  <c r="H6880" i="108"/>
  <c r="I6880" i="108" s="1"/>
  <c r="H6876" i="108"/>
  <c r="I6876" i="108" s="1"/>
  <c r="H4181" i="108"/>
  <c r="I4181" i="108" s="1"/>
  <c r="H6868" i="108"/>
  <c r="I6868" i="108" s="1"/>
  <c r="H3152" i="108"/>
  <c r="I3152" i="108" s="1"/>
  <c r="H3151" i="108"/>
  <c r="I3151" i="108" s="1"/>
  <c r="H6854" i="108"/>
  <c r="I6854" i="108" s="1"/>
  <c r="H3150" i="108"/>
  <c r="I3150" i="108" s="1"/>
  <c r="H1508" i="108"/>
  <c r="I1508" i="108" s="1"/>
  <c r="H6842" i="108"/>
  <c r="I6842" i="108" s="1"/>
  <c r="H6838" i="108"/>
  <c r="I6838" i="108" s="1"/>
  <c r="H1501" i="108"/>
  <c r="I1501" i="108" s="1"/>
  <c r="H6827" i="108"/>
  <c r="I6827" i="108" s="1"/>
  <c r="H3145" i="108"/>
  <c r="I3145" i="108" s="1"/>
  <c r="H3142" i="108"/>
  <c r="I3142" i="108" s="1"/>
  <c r="H4176" i="108"/>
  <c r="I4176" i="108" s="1"/>
  <c r="H3139" i="108"/>
  <c r="I3139" i="108" s="1"/>
  <c r="H6810" i="108"/>
  <c r="I6810" i="108" s="1"/>
  <c r="H6806" i="108"/>
  <c r="I6806" i="108" s="1"/>
  <c r="H6803" i="108"/>
  <c r="I6803" i="108" s="1"/>
  <c r="H6797" i="108"/>
  <c r="I6797" i="108" s="1"/>
  <c r="H6791" i="108"/>
  <c r="I6791" i="108" s="1"/>
  <c r="H1478" i="108"/>
  <c r="I1478" i="108" s="1"/>
  <c r="H6783" i="108"/>
  <c r="I6783" i="108" s="1"/>
  <c r="H6777" i="108"/>
  <c r="I6777" i="108" s="1"/>
  <c r="H6772" i="108"/>
  <c r="I6772" i="108" s="1"/>
  <c r="H3135" i="108"/>
  <c r="I3135" i="108" s="1"/>
  <c r="H1469" i="108"/>
  <c r="I1469" i="108" s="1"/>
  <c r="H1466" i="108"/>
  <c r="I1466" i="108" s="1"/>
  <c r="H1465" i="108"/>
  <c r="I1465" i="108" s="1"/>
  <c r="H6754" i="108"/>
  <c r="I6754" i="108" s="1"/>
  <c r="H6747" i="108"/>
  <c r="I6747" i="108" s="1"/>
  <c r="H6740" i="108"/>
  <c r="I6740" i="108" s="1"/>
  <c r="H6735" i="108"/>
  <c r="I6735" i="108" s="1"/>
  <c r="H6729" i="108"/>
  <c r="I6729" i="108" s="1"/>
  <c r="H1455" i="108"/>
  <c r="I1455" i="108" s="1"/>
  <c r="H3130" i="108"/>
  <c r="I3130" i="108" s="1"/>
  <c r="H1453" i="108"/>
  <c r="I1453" i="108" s="1"/>
  <c r="H1450" i="108"/>
  <c r="I1450" i="108" s="1"/>
  <c r="H3126" i="108"/>
  <c r="I3126" i="108" s="1"/>
  <c r="H3123" i="108"/>
  <c r="I3123" i="108" s="1"/>
  <c r="H1441" i="108"/>
  <c r="I1441" i="108" s="1"/>
  <c r="H1431" i="108"/>
  <c r="I1431" i="108" s="1"/>
  <c r="H1429" i="108"/>
  <c r="I1429" i="108" s="1"/>
  <c r="H3118" i="108"/>
  <c r="I3118" i="108" s="1"/>
  <c r="H6691" i="108"/>
  <c r="I6691" i="108" s="1"/>
  <c r="H7547" i="108"/>
  <c r="I7547" i="108" s="1"/>
  <c r="H4271" i="108"/>
  <c r="I4271" i="108" s="1"/>
  <c r="H3699" i="108"/>
  <c r="I3699" i="108" s="1"/>
  <c r="H1670" i="108"/>
  <c r="I1670" i="108" s="1"/>
  <c r="H3208" i="108"/>
  <c r="I3208" i="108" s="1"/>
  <c r="H1593" i="108"/>
  <c r="I1593" i="108" s="1"/>
  <c r="H6999" i="108"/>
  <c r="I6999" i="108" s="1"/>
  <c r="H6983" i="108"/>
  <c r="I6983" i="108" s="1"/>
  <c r="H6978" i="108"/>
  <c r="I6978" i="108" s="1"/>
  <c r="H3120" i="108"/>
  <c r="I3120" i="108" s="1"/>
  <c r="H4153" i="108"/>
  <c r="I4153" i="108" s="1"/>
  <c r="H3680" i="108"/>
  <c r="I3680" i="108" s="1"/>
  <c r="H1417" i="108"/>
  <c r="I1417" i="108" s="1"/>
  <c r="H1415" i="108"/>
  <c r="I1415" i="108" s="1"/>
  <c r="H6673" i="108"/>
  <c r="H6669" i="108"/>
  <c r="I6669" i="108" s="1"/>
  <c r="H6664" i="108"/>
  <c r="I6664" i="108" s="1"/>
  <c r="H3102" i="108"/>
  <c r="I3102" i="108" s="1"/>
  <c r="H6655" i="108"/>
  <c r="H1403" i="108"/>
  <c r="I1403" i="108" s="1"/>
  <c r="H3097" i="108"/>
  <c r="I3097" i="108" s="1"/>
  <c r="H1400" i="108"/>
  <c r="I1400" i="108" s="1"/>
  <c r="H1396" i="108"/>
  <c r="I1396" i="108" s="1"/>
  <c r="H6643" i="108"/>
  <c r="I6643" i="108" s="1"/>
  <c r="H6641" i="108"/>
  <c r="I6641" i="108" s="1"/>
  <c r="H6639" i="108"/>
  <c r="I6639" i="108" s="1"/>
  <c r="H4137" i="108"/>
  <c r="I4137" i="108" s="1"/>
  <c r="H6632" i="108"/>
  <c r="I6632" i="108" s="1"/>
  <c r="H1389" i="108"/>
  <c r="I1389" i="108" s="1"/>
  <c r="H6619" i="108"/>
  <c r="I6619" i="108" s="1"/>
  <c r="H2747" i="108"/>
  <c r="I2747" i="108" s="1"/>
  <c r="H6618" i="108"/>
  <c r="H1384" i="108"/>
  <c r="I1384" i="108" s="1"/>
  <c r="H1381" i="108"/>
  <c r="I1381" i="108" s="1"/>
  <c r="H1379" i="108"/>
  <c r="I1379" i="108" s="1"/>
  <c r="H4129" i="108"/>
  <c r="I4129" i="108" s="1"/>
  <c r="H6599" i="108"/>
  <c r="I6599" i="108" s="1"/>
  <c r="H1372" i="108"/>
  <c r="I1372" i="108" s="1"/>
  <c r="H6592" i="108"/>
  <c r="I6592" i="108" s="1"/>
  <c r="H6590" i="108"/>
  <c r="I6590" i="108" s="1"/>
  <c r="H6588" i="108"/>
  <c r="I6588" i="108" s="1"/>
  <c r="H6585" i="108"/>
  <c r="I6585" i="108" s="1"/>
  <c r="H1358" i="108"/>
  <c r="I1358" i="108" s="1"/>
  <c r="H1354" i="108"/>
  <c r="I1354" i="108" s="1"/>
  <c r="H6578" i="108"/>
  <c r="I6578" i="108" s="1"/>
  <c r="H3071" i="108"/>
  <c r="I3071" i="108" s="1"/>
  <c r="H3070" i="108"/>
  <c r="I3070" i="108" s="1"/>
  <c r="H3069" i="108"/>
  <c r="I3069" i="108" s="1"/>
  <c r="H2743" i="108"/>
  <c r="I2743" i="108" s="1"/>
  <c r="H4115" i="108"/>
  <c r="I4115" i="108" s="1"/>
  <c r="H1330" i="108"/>
  <c r="I1330" i="108" s="1"/>
  <c r="H1329" i="108"/>
  <c r="I1329" i="108" s="1"/>
  <c r="H1326" i="108"/>
  <c r="I1326" i="108" s="1"/>
  <c r="H1324" i="108"/>
  <c r="I1324" i="108" s="1"/>
  <c r="H3062" i="108"/>
  <c r="I3062" i="108" s="1"/>
  <c r="H1317" i="108"/>
  <c r="H1311" i="108"/>
  <c r="I1311" i="108" s="1"/>
  <c r="H3059" i="108"/>
  <c r="I3059" i="108" s="1"/>
  <c r="H3058" i="108"/>
  <c r="I3058" i="108" s="1"/>
  <c r="H6540" i="108"/>
  <c r="I6540" i="108" s="1"/>
  <c r="H1304" i="108"/>
  <c r="I1304" i="108" s="1"/>
  <c r="H1302" i="108"/>
  <c r="H4100" i="108"/>
  <c r="I4100" i="108" s="1"/>
  <c r="H1297" i="108"/>
  <c r="I1297" i="108" s="1"/>
  <c r="H6522" i="108"/>
  <c r="I6522" i="108" s="1"/>
  <c r="H3048" i="108"/>
  <c r="I3048" i="108" s="1"/>
  <c r="H1291" i="108"/>
  <c r="I1291" i="108" s="1"/>
  <c r="H6509" i="108"/>
  <c r="I6509" i="108" s="1"/>
  <c r="H1288" i="108"/>
  <c r="I1288" i="108" s="1"/>
  <c r="H1287" i="108"/>
  <c r="I1287" i="108" s="1"/>
  <c r="H6493" i="108"/>
  <c r="I6493" i="108" s="1"/>
  <c r="H1281" i="108"/>
  <c r="I1281" i="108" s="1"/>
  <c r="H7566" i="108"/>
  <c r="I7566" i="108" s="1"/>
  <c r="H1866" i="108"/>
  <c r="I1866" i="108" s="1"/>
  <c r="H7295" i="108"/>
  <c r="I7295" i="108" s="1"/>
  <c r="H1744" i="108"/>
  <c r="I1744" i="108" s="1"/>
  <c r="H7191" i="108"/>
  <c r="I7191" i="108" s="1"/>
  <c r="H7129" i="108"/>
  <c r="I7129" i="108" s="1"/>
  <c r="H7071" i="108"/>
  <c r="I7071" i="108" s="1"/>
  <c r="H3198" i="108"/>
  <c r="I3198" i="108" s="1"/>
  <c r="H3627" i="108"/>
  <c r="I3627" i="108" s="1"/>
  <c r="H3157" i="108"/>
  <c r="I3157" i="108" s="1"/>
  <c r="H4184" i="108"/>
  <c r="I4184" i="108" s="1"/>
  <c r="H6872" i="108"/>
  <c r="I6872" i="108" s="1"/>
  <c r="H1518" i="108"/>
  <c r="I1518" i="108" s="1"/>
  <c r="H6852" i="108"/>
  <c r="I6852" i="108" s="1"/>
  <c r="H3148" i="108"/>
  <c r="I3148" i="108" s="1"/>
  <c r="H6835" i="108"/>
  <c r="I6835" i="108" s="1"/>
  <c r="H6825" i="108"/>
  <c r="I6825" i="108" s="1"/>
  <c r="H1493" i="108"/>
  <c r="I1493" i="108" s="1"/>
  <c r="H6814" i="108"/>
  <c r="I6814" i="108" s="1"/>
  <c r="H6805" i="108"/>
  <c r="I6805" i="108" s="1"/>
  <c r="H6795" i="108"/>
  <c r="I6795" i="108" s="1"/>
  <c r="H6785" i="108"/>
  <c r="I6785" i="108" s="1"/>
  <c r="H6775" i="108"/>
  <c r="I6775" i="108" s="1"/>
  <c r="H1471" i="108"/>
  <c r="I1471" i="108" s="1"/>
  <c r="H6761" i="108"/>
  <c r="I6761" i="108" s="1"/>
  <c r="H6751" i="108"/>
  <c r="I6751" i="108" s="1"/>
  <c r="H6738" i="108"/>
  <c r="I6738" i="108" s="1"/>
  <c r="H3132" i="108"/>
  <c r="I3132" i="108" s="1"/>
  <c r="H6721" i="108"/>
  <c r="I6721" i="108" s="1"/>
  <c r="H1449" i="108"/>
  <c r="I1449" i="108" s="1"/>
  <c r="H6710" i="108"/>
  <c r="I6710" i="108" s="1"/>
  <c r="H1428" i="108"/>
  <c r="I1428" i="108" s="1"/>
  <c r="H6693" i="108"/>
  <c r="I6693" i="108" s="1"/>
  <c r="H3116" i="108"/>
  <c r="I3116" i="108" s="1"/>
  <c r="H6685" i="108"/>
  <c r="I6685" i="108" s="1"/>
  <c r="H6680" i="108"/>
  <c r="I6680" i="108" s="1"/>
  <c r="H6670" i="108"/>
  <c r="I6670" i="108" s="1"/>
  <c r="H4141" i="108"/>
  <c r="I4141" i="108" s="1"/>
  <c r="H4139" i="108"/>
  <c r="I4139" i="108" s="1"/>
  <c r="H1392" i="108"/>
  <c r="I1392" i="108" s="1"/>
  <c r="H1391" i="108"/>
  <c r="I1391" i="108" s="1"/>
  <c r="H6623" i="108"/>
  <c r="I6623" i="108" s="1"/>
  <c r="H3091" i="108"/>
  <c r="I3091" i="108" s="1"/>
  <c r="H6616" i="108"/>
  <c r="I6616" i="108" s="1"/>
  <c r="H1385" i="108"/>
  <c r="I1385" i="108" s="1"/>
  <c r="H6609" i="108"/>
  <c r="I6609" i="108" s="1"/>
  <c r="H4132" i="108"/>
  <c r="I4132" i="108" s="1"/>
  <c r="H3084" i="108"/>
  <c r="H6602" i="108"/>
  <c r="H3082" i="108"/>
  <c r="I3082" i="108" s="1"/>
  <c r="H6596" i="108"/>
  <c r="I6596" i="108" s="1"/>
  <c r="H6593" i="108"/>
  <c r="I6593" i="108" s="1"/>
  <c r="H3078" i="108"/>
  <c r="I3078" i="108" s="1"/>
  <c r="H1367" i="108"/>
  <c r="H6587" i="108"/>
  <c r="I6587" i="108" s="1"/>
  <c r="H6584" i="108"/>
  <c r="I6584" i="108" s="1"/>
  <c r="H3073" i="108"/>
  <c r="I3073" i="108" s="1"/>
  <c r="H1348" i="108"/>
  <c r="I1348" i="108" s="1"/>
  <c r="H6575" i="108"/>
  <c r="I6575" i="108" s="1"/>
  <c r="H6571" i="108"/>
  <c r="I6571" i="108" s="1"/>
  <c r="H4123" i="108"/>
  <c r="I4123" i="108" s="1"/>
  <c r="H1336" i="108"/>
  <c r="I1336" i="108" s="1"/>
  <c r="H6559" i="108"/>
  <c r="I6559" i="108" s="1"/>
  <c r="H4112" i="108"/>
  <c r="I4112" i="108" s="1"/>
  <c r="H4108" i="108"/>
  <c r="I4108" i="108" s="1"/>
  <c r="H1315" i="108"/>
  <c r="I1315" i="108" s="1"/>
  <c r="H6551" i="108"/>
  <c r="I6551" i="108" s="1"/>
  <c r="H2677" i="108"/>
  <c r="I2677" i="108" s="1"/>
  <c r="H1312" i="108"/>
  <c r="I1312" i="108" s="1"/>
  <c r="H6542" i="108"/>
  <c r="I6542" i="108" s="1"/>
  <c r="H6536" i="108"/>
  <c r="I6536" i="108" s="1"/>
  <c r="H4102" i="108"/>
  <c r="I4102" i="108" s="1"/>
  <c r="H1300" i="108"/>
  <c r="I1300" i="108" s="1"/>
  <c r="H6527" i="108"/>
  <c r="I6527" i="108" s="1"/>
  <c r="H7273" i="108"/>
  <c r="I7273" i="108" s="1"/>
  <c r="H1724" i="108"/>
  <c r="I1724" i="108" s="1"/>
  <c r="H1699" i="108"/>
  <c r="I1699" i="108" s="1"/>
  <c r="H7091" i="108"/>
  <c r="I7091" i="108" s="1"/>
  <c r="H4222" i="108"/>
  <c r="I4222" i="108" s="1"/>
  <c r="H4201" i="108"/>
  <c r="I4201" i="108" s="1"/>
  <c r="H6915" i="108"/>
  <c r="I6915" i="108" s="1"/>
  <c r="H6874" i="108"/>
  <c r="I6874" i="108" s="1"/>
  <c r="H6863" i="108"/>
  <c r="I6863" i="108" s="1"/>
  <c r="H1514" i="108"/>
  <c r="I1514" i="108" s="1"/>
  <c r="H1509" i="108"/>
  <c r="I1509" i="108" s="1"/>
  <c r="H6839" i="108"/>
  <c r="I6839" i="108" s="1"/>
  <c r="H6829" i="108"/>
  <c r="I6829" i="108" s="1"/>
  <c r="H3143" i="108"/>
  <c r="I3143" i="108" s="1"/>
  <c r="H1490" i="108"/>
  <c r="I1490" i="108" s="1"/>
  <c r="H6807" i="108"/>
  <c r="I6807" i="108" s="1"/>
  <c r="H1482" i="108"/>
  <c r="I1482" i="108" s="1"/>
  <c r="H1479" i="108"/>
  <c r="I1479" i="108" s="1"/>
  <c r="H6779" i="108"/>
  <c r="I6779" i="108" s="1"/>
  <c r="H4166" i="108"/>
  <c r="I4166" i="108" s="1"/>
  <c r="H1467" i="108"/>
  <c r="I1467" i="108" s="1"/>
  <c r="H6756" i="108"/>
  <c r="I6756" i="108" s="1"/>
  <c r="H6742" i="108"/>
  <c r="I6742" i="108" s="1"/>
  <c r="H6731" i="108"/>
  <c r="I6731" i="108" s="1"/>
  <c r="H6724" i="108"/>
  <c r="I6724" i="108" s="1"/>
  <c r="H3128" i="108"/>
  <c r="I3128" i="108" s="1"/>
  <c r="H6712" i="108"/>
  <c r="I6712" i="108" s="1"/>
  <c r="H2751" i="108"/>
  <c r="I2751" i="108" s="1"/>
  <c r="H3115" i="108"/>
  <c r="I3115" i="108" s="1"/>
  <c r="H1424" i="108"/>
  <c r="I1424" i="108" s="1"/>
  <c r="H1419" i="108"/>
  <c r="I1419" i="108" s="1"/>
  <c r="H3100" i="108"/>
  <c r="I3100" i="108" s="1"/>
  <c r="H6652" i="108"/>
  <c r="I6652" i="108" s="1"/>
  <c r="H3096" i="108"/>
  <c r="I3096" i="108" s="1"/>
  <c r="H6648" i="108"/>
  <c r="I6648" i="108" s="1"/>
  <c r="H3095" i="108"/>
  <c r="I3095" i="108" s="1"/>
  <c r="H1397" i="108"/>
  <c r="I1397" i="108" s="1"/>
  <c r="H3094" i="108"/>
  <c r="I3094" i="108" s="1"/>
  <c r="H6638" i="108"/>
  <c r="H6635" i="108"/>
  <c r="I6635" i="108" s="1"/>
  <c r="H6627" i="108"/>
  <c r="I6627" i="108" s="1"/>
  <c r="H3090" i="108"/>
  <c r="I3090" i="108" s="1"/>
  <c r="H4134" i="108"/>
  <c r="I4134" i="108" s="1"/>
  <c r="H3089" i="108"/>
  <c r="I3089" i="108" s="1"/>
  <c r="H2745" i="108"/>
  <c r="I2745" i="108" s="1"/>
  <c r="H6606" i="108"/>
  <c r="I6606" i="108" s="1"/>
  <c r="H3086" i="108"/>
  <c r="I3086" i="108" s="1"/>
  <c r="H4130" i="108"/>
  <c r="I4130" i="108" s="1"/>
  <c r="H3618" i="108"/>
  <c r="H1375" i="108"/>
  <c r="I1375" i="108" s="1"/>
  <c r="H4127" i="108"/>
  <c r="I4127" i="108" s="1"/>
  <c r="H1370" i="108"/>
  <c r="I1370" i="108" s="1"/>
  <c r="H4126" i="108"/>
  <c r="I4126" i="108" s="1"/>
  <c r="H1365" i="108"/>
  <c r="I1365" i="108" s="1"/>
  <c r="H1361" i="108"/>
  <c r="I1361" i="108" s="1"/>
  <c r="H1357" i="108"/>
  <c r="I1357" i="108" s="1"/>
  <c r="H6581" i="108"/>
  <c r="I6581" i="108" s="1"/>
  <c r="H1352" i="108"/>
  <c r="I1352" i="108" s="1"/>
  <c r="H1350" i="108"/>
  <c r="I1350" i="108" s="1"/>
  <c r="H1345" i="108"/>
  <c r="H6572" i="108"/>
  <c r="I6572" i="108" s="1"/>
  <c r="H1339" i="108"/>
  <c r="I1339" i="108" s="1"/>
  <c r="H4121" i="108"/>
  <c r="I4121" i="108" s="1"/>
  <c r="H3068" i="108"/>
  <c r="I3068" i="108" s="1"/>
  <c r="H3066" i="108"/>
  <c r="I3066" i="108" s="1"/>
  <c r="H4117" i="108"/>
  <c r="I4117" i="108" s="1"/>
  <c r="H1333" i="108"/>
  <c r="I1333" i="108" s="1"/>
  <c r="H4114" i="108"/>
  <c r="I4114" i="108" s="1"/>
  <c r="H3065" i="108"/>
  <c r="I3065" i="108" s="1"/>
  <c r="H1332" i="108"/>
  <c r="I1332" i="108" s="1"/>
  <c r="H1328" i="108"/>
  <c r="I1328" i="108" s="1"/>
  <c r="H1323" i="108"/>
  <c r="I1323" i="108" s="1"/>
  <c r="H6558" i="108"/>
  <c r="I6558" i="108" s="1"/>
  <c r="H6556" i="108"/>
  <c r="I6556" i="108" s="1"/>
  <c r="H6548" i="108"/>
  <c r="I6548" i="108" s="1"/>
  <c r="H3060" i="108"/>
  <c r="I3060" i="108" s="1"/>
  <c r="H4104" i="108"/>
  <c r="I4104" i="108" s="1"/>
  <c r="H6544" i="108"/>
  <c r="I6544" i="108" s="1"/>
  <c r="H6539" i="108"/>
  <c r="H2742" i="108"/>
  <c r="I2742" i="108" s="1"/>
  <c r="H6533" i="108"/>
  <c r="I6533" i="108" s="1"/>
  <c r="H1299" i="108"/>
  <c r="I1299" i="108" s="1"/>
  <c r="H6525" i="108"/>
  <c r="I6525" i="108" s="1"/>
  <c r="H4099" i="108"/>
  <c r="H3050" i="108"/>
  <c r="I3050" i="108" s="1"/>
  <c r="H6518" i="108"/>
  <c r="I6518" i="108" s="1"/>
  <c r="H6504" i="108"/>
  <c r="I6504" i="108" s="1"/>
  <c r="H6501" i="108"/>
  <c r="I6501" i="108" s="1"/>
  <c r="H6492" i="108"/>
  <c r="I6492" i="108" s="1"/>
  <c r="H7398" i="108"/>
  <c r="I7398" i="108" s="1"/>
  <c r="H7235" i="108"/>
  <c r="I7235" i="108" s="1"/>
  <c r="H4261" i="108"/>
  <c r="I4261" i="108" s="1"/>
  <c r="H1706" i="108"/>
  <c r="I1706" i="108" s="1"/>
  <c r="H7114" i="108"/>
  <c r="I7114" i="108" s="1"/>
  <c r="H1636" i="108"/>
  <c r="I1636" i="108" s="1"/>
  <c r="H7008" i="108"/>
  <c r="I7008" i="108" s="1"/>
  <c r="H1549" i="108"/>
  <c r="I1549" i="108" s="1"/>
  <c r="H6702" i="108"/>
  <c r="I6702" i="108" s="1"/>
  <c r="H1421" i="108"/>
  <c r="I1421" i="108" s="1"/>
  <c r="H4143" i="108"/>
  <c r="I4143" i="108" s="1"/>
  <c r="H1413" i="108"/>
  <c r="I1413" i="108" s="1"/>
  <c r="H1412" i="108"/>
  <c r="I1412" i="108" s="1"/>
  <c r="H3104" i="108"/>
  <c r="H6651" i="108"/>
  <c r="I6651" i="108" s="1"/>
  <c r="H6644" i="108"/>
  <c r="I6644" i="108" s="1"/>
  <c r="H4138" i="108"/>
  <c r="I4138" i="108" s="1"/>
  <c r="H6633" i="108"/>
  <c r="I6633" i="108" s="1"/>
  <c r="H1393" i="108"/>
  <c r="I1393" i="108" s="1"/>
  <c r="H6629" i="108"/>
  <c r="I6629" i="108" s="1"/>
  <c r="H4136" i="108"/>
  <c r="I4136" i="108" s="1"/>
  <c r="H4135" i="108"/>
  <c r="I4135" i="108" s="1"/>
  <c r="H6615" i="108"/>
  <c r="I6615" i="108" s="1"/>
  <c r="H6612" i="108"/>
  <c r="H6610" i="108"/>
  <c r="I6610" i="108" s="1"/>
  <c r="H6608" i="108"/>
  <c r="I6608" i="108" s="1"/>
  <c r="H1383" i="108"/>
  <c r="H1377" i="108"/>
  <c r="I1377" i="108" s="1"/>
  <c r="H6600" i="108"/>
  <c r="I6600" i="108" s="1"/>
  <c r="H3081" i="108"/>
  <c r="I3081" i="108" s="1"/>
  <c r="H3678" i="108"/>
  <c r="I3678" i="108" s="1"/>
  <c r="H3677" i="108"/>
  <c r="I3677" i="108" s="1"/>
  <c r="H3077" i="108"/>
  <c r="I3077" i="108" s="1"/>
  <c r="H1363" i="108"/>
  <c r="I1363" i="108" s="1"/>
  <c r="H3075" i="108"/>
  <c r="I3075" i="108" s="1"/>
  <c r="H1355" i="108"/>
  <c r="I1355" i="108" s="1"/>
  <c r="H3072" i="108"/>
  <c r="I3072" i="108" s="1"/>
  <c r="H1346" i="108"/>
  <c r="I1346" i="108" s="1"/>
  <c r="H1341" i="108"/>
  <c r="I1341" i="108" s="1"/>
  <c r="H6569" i="108"/>
  <c r="I6569" i="108" s="1"/>
  <c r="H6561" i="108"/>
  <c r="I6561" i="108" s="1"/>
  <c r="H1325" i="108"/>
  <c r="I1325" i="108" s="1"/>
  <c r="H1322" i="108"/>
  <c r="I1322" i="108" s="1"/>
  <c r="H4111" i="108"/>
  <c r="I4111" i="108" s="1"/>
  <c r="H4109" i="108"/>
  <c r="I4109" i="108" s="1"/>
  <c r="H4106" i="108"/>
  <c r="I4106" i="108" s="1"/>
  <c r="H6547" i="108"/>
  <c r="I6547" i="108" s="1"/>
  <c r="H1308" i="108"/>
  <c r="I1308" i="108" s="1"/>
  <c r="H1306" i="108"/>
  <c r="I1306" i="108" s="1"/>
  <c r="H6535" i="108"/>
  <c r="I6535" i="108" s="1"/>
  <c r="H3056" i="108"/>
  <c r="H6531" i="108"/>
  <c r="I6531" i="108" s="1"/>
  <c r="H3054" i="108"/>
  <c r="I3054" i="108" s="1"/>
  <c r="H3053" i="108"/>
  <c r="I3053" i="108" s="1"/>
  <c r="H6520" i="108"/>
  <c r="I6520" i="108" s="1"/>
  <c r="H6519" i="108"/>
  <c r="I6519" i="108" s="1"/>
  <c r="H4095" i="108"/>
  <c r="I4095" i="108" s="1"/>
  <c r="H6511" i="108"/>
  <c r="I6511" i="108" s="1"/>
  <c r="H6508" i="108"/>
  <c r="I6508" i="108" s="1"/>
  <c r="H1290" i="108"/>
  <c r="I1290" i="108" s="1"/>
  <c r="H6495" i="108"/>
  <c r="I6495" i="108" s="1"/>
  <c r="H1285" i="108"/>
  <c r="I1285" i="108" s="1"/>
  <c r="H1280" i="108"/>
  <c r="I1280" i="108" s="1"/>
  <c r="H3314" i="108"/>
  <c r="I3314" i="108" s="1"/>
  <c r="H4292" i="108"/>
  <c r="I4292" i="108" s="1"/>
  <c r="H3259" i="108"/>
  <c r="I3259" i="108" s="1"/>
  <c r="H7140" i="108"/>
  <c r="I7140" i="108" s="1"/>
  <c r="H7080" i="108"/>
  <c r="I7080" i="108" s="1"/>
  <c r="H7030" i="108"/>
  <c r="I7030" i="108" s="1"/>
  <c r="H6992" i="108"/>
  <c r="I6992" i="108" s="1"/>
  <c r="H6988" i="108"/>
  <c r="I6988" i="108" s="1"/>
  <c r="H1534" i="108"/>
  <c r="I1534" i="108" s="1"/>
  <c r="H1436" i="108"/>
  <c r="I1436" i="108" s="1"/>
  <c r="H1433" i="108"/>
  <c r="I1433" i="108" s="1"/>
  <c r="H4148" i="108"/>
  <c r="I4148" i="108" s="1"/>
  <c r="H4147" i="108"/>
  <c r="I4147" i="108" s="1"/>
  <c r="H6683" i="108"/>
  <c r="I6683" i="108" s="1"/>
  <c r="H6675" i="108"/>
  <c r="I6675" i="108" s="1"/>
  <c r="H4142" i="108"/>
  <c r="I4142" i="108" s="1"/>
  <c r="H6661" i="108"/>
  <c r="I6661" i="108" s="1"/>
  <c r="H6659" i="108"/>
  <c r="I6659" i="108" s="1"/>
  <c r="H6656" i="108"/>
  <c r="I6656" i="108" s="1"/>
  <c r="H1405" i="108"/>
  <c r="I1405" i="108" s="1"/>
  <c r="H6650" i="108"/>
  <c r="I6650" i="108" s="1"/>
  <c r="H1398" i="108"/>
  <c r="I1398" i="108" s="1"/>
  <c r="H6626" i="108"/>
  <c r="I6626" i="108" s="1"/>
  <c r="H6625" i="108"/>
  <c r="I6625" i="108" s="1"/>
  <c r="H1390" i="108"/>
  <c r="I1390" i="108" s="1"/>
  <c r="H6621" i="108"/>
  <c r="I6621" i="108" s="1"/>
  <c r="H4133" i="108"/>
  <c r="I4133" i="108" s="1"/>
  <c r="H1386" i="108"/>
  <c r="H1382" i="108"/>
  <c r="I1382" i="108" s="1"/>
  <c r="H6604" i="108"/>
  <c r="I6604" i="108" s="1"/>
  <c r="H3083" i="108"/>
  <c r="H6598" i="108"/>
  <c r="I6598" i="108" s="1"/>
  <c r="H3080" i="108"/>
  <c r="I3080" i="108" s="1"/>
  <c r="H1371" i="108"/>
  <c r="I1371" i="108" s="1"/>
  <c r="H1368" i="108"/>
  <c r="I1368" i="108" s="1"/>
  <c r="H3076" i="108"/>
  <c r="I3076" i="108" s="1"/>
  <c r="H2744" i="108"/>
  <c r="I2744" i="108" s="1"/>
  <c r="H6583" i="108"/>
  <c r="I6583" i="108" s="1"/>
  <c r="H1353" i="108"/>
  <c r="I1353" i="108" s="1"/>
  <c r="H6579" i="108"/>
  <c r="I6579" i="108" s="1"/>
  <c r="H1344" i="108"/>
  <c r="I1344" i="108" s="1"/>
  <c r="H1343" i="108"/>
  <c r="I1343" i="108" s="1"/>
  <c r="H4122" i="108"/>
  <c r="I4122" i="108" s="1"/>
  <c r="H3067" i="108"/>
  <c r="I3067" i="108" s="1"/>
  <c r="H4118" i="108"/>
  <c r="I4118" i="108" s="1"/>
  <c r="H6563" i="108"/>
  <c r="I6563" i="108" s="1"/>
  <c r="H4113" i="108"/>
  <c r="I4113" i="108" s="1"/>
  <c r="H1320" i="108"/>
  <c r="I1320" i="108" s="1"/>
  <c r="H4110" i="108"/>
  <c r="I4110" i="108" s="1"/>
  <c r="H1316" i="108"/>
  <c r="I1316" i="108" s="1"/>
  <c r="H6553" i="108"/>
  <c r="I6553" i="108" s="1"/>
  <c r="H6549" i="108"/>
  <c r="I6549" i="108" s="1"/>
  <c r="H1313" i="108"/>
  <c r="I1313" i="108" s="1"/>
  <c r="H6538" i="108"/>
  <c r="I6538" i="108" s="1"/>
  <c r="H1303" i="108"/>
  <c r="I1303" i="108" s="1"/>
  <c r="H6532" i="108"/>
  <c r="I6532" i="108" s="1"/>
  <c r="H6529" i="108"/>
  <c r="I6529" i="108" s="1"/>
  <c r="H6524" i="108"/>
  <c r="I6524" i="108" s="1"/>
  <c r="H3051" i="108"/>
  <c r="I3051" i="108" s="1"/>
  <c r="H3049" i="108"/>
  <c r="I3049" i="108" s="1"/>
  <c r="H1292" i="108"/>
  <c r="I1292" i="108" s="1"/>
  <c r="H6503" i="108"/>
  <c r="I6503" i="108" s="1"/>
  <c r="H6500" i="108"/>
  <c r="I6500" i="108" s="1"/>
  <c r="H6497" i="108"/>
  <c r="I6497" i="108" s="1"/>
  <c r="H6491" i="108"/>
  <c r="I6491" i="108" s="1"/>
  <c r="H7221" i="108"/>
  <c r="I7221" i="108" s="1"/>
  <c r="H1719" i="108"/>
  <c r="I1719" i="108" s="1"/>
  <c r="H4182" i="108"/>
  <c r="I4182" i="108" s="1"/>
  <c r="H1516" i="108"/>
  <c r="I1516" i="108" s="1"/>
  <c r="H3146" i="108"/>
  <c r="I3146" i="108" s="1"/>
  <c r="H6822" i="108"/>
  <c r="I6822" i="108" s="1"/>
  <c r="H4172" i="108"/>
  <c r="I4172" i="108" s="1"/>
  <c r="H1480" i="108"/>
  <c r="I1480" i="108" s="1"/>
  <c r="H1472" i="108"/>
  <c r="I1472" i="108" s="1"/>
  <c r="H6759" i="108"/>
  <c r="I6759" i="108" s="1"/>
  <c r="H1458" i="108"/>
  <c r="I1458" i="108" s="1"/>
  <c r="H1452" i="108"/>
  <c r="I1452" i="108" s="1"/>
  <c r="H1440" i="108"/>
  <c r="I1440" i="108" s="1"/>
  <c r="H6704" i="108"/>
  <c r="I6704" i="108" s="1"/>
  <c r="H4146" i="108"/>
  <c r="I4146" i="108" s="1"/>
  <c r="H6660" i="108"/>
  <c r="I6660" i="108" s="1"/>
  <c r="H6647" i="108"/>
  <c r="I6647" i="108" s="1"/>
  <c r="H6636" i="108"/>
  <c r="H1388" i="108"/>
  <c r="I1388" i="108" s="1"/>
  <c r="H6617" i="108"/>
  <c r="I6617" i="108" s="1"/>
  <c r="H3619" i="108"/>
  <c r="I3619" i="108" s="1"/>
  <c r="H6605" i="108"/>
  <c r="H6603" i="108"/>
  <c r="I6603" i="108" s="1"/>
  <c r="H4125" i="108"/>
  <c r="I4125" i="108" s="1"/>
  <c r="H1359" i="108"/>
  <c r="I1359" i="108" s="1"/>
  <c r="H1314" i="108"/>
  <c r="I1314" i="108" s="1"/>
  <c r="H1309" i="108"/>
  <c r="I1309" i="108" s="1"/>
  <c r="H4101" i="108"/>
  <c r="I4101" i="108" s="1"/>
  <c r="H2676" i="108"/>
  <c r="I2676" i="108" s="1"/>
  <c r="H4098" i="108"/>
  <c r="I4098" i="108" s="1"/>
  <c r="H3047" i="108"/>
  <c r="I3047" i="108" s="1"/>
  <c r="H6513" i="108"/>
  <c r="I6513" i="108" s="1"/>
  <c r="H6494" i="108"/>
  <c r="I6494" i="108" s="1"/>
  <c r="H1277" i="108"/>
  <c r="I1277" i="108" s="1"/>
  <c r="H4093" i="108"/>
  <c r="I4093" i="108" s="1"/>
  <c r="H6484" i="108"/>
  <c r="I6484" i="108" s="1"/>
  <c r="H3045" i="108"/>
  <c r="I3045" i="108" s="1"/>
  <c r="H3042" i="108"/>
  <c r="I3042" i="108" s="1"/>
  <c r="H6468" i="108"/>
  <c r="I6468" i="108" s="1"/>
  <c r="H4086" i="108"/>
  <c r="I4086" i="108" s="1"/>
  <c r="H6464" i="108"/>
  <c r="I6464" i="108" s="1"/>
  <c r="H3041" i="108"/>
  <c r="I3041" i="108" s="1"/>
  <c r="H1263" i="108"/>
  <c r="I1263" i="108" s="1"/>
  <c r="H1261" i="108"/>
  <c r="I1261" i="108" s="1"/>
  <c r="H6449" i="108"/>
  <c r="H6445" i="108"/>
  <c r="H3039" i="108"/>
  <c r="I3039" i="108" s="1"/>
  <c r="H6436" i="108"/>
  <c r="I6436" i="108" s="1"/>
  <c r="H6432" i="108"/>
  <c r="I6432" i="108" s="1"/>
  <c r="H1251" i="108"/>
  <c r="I1251" i="108" s="1"/>
  <c r="H1247" i="108"/>
  <c r="I1247" i="108" s="1"/>
  <c r="H1246" i="108"/>
  <c r="I1246" i="108" s="1"/>
  <c r="H6420" i="108"/>
  <c r="I6420" i="108" s="1"/>
  <c r="H6417" i="108"/>
  <c r="I6417" i="108" s="1"/>
  <c r="H6414" i="108"/>
  <c r="I6414" i="108" s="1"/>
  <c r="H1241" i="108"/>
  <c r="I1241" i="108" s="1"/>
  <c r="H1237" i="108"/>
  <c r="I1237" i="108" s="1"/>
  <c r="H6404" i="108"/>
  <c r="I6404" i="108" s="1"/>
  <c r="H3033" i="108"/>
  <c r="I3033" i="108" s="1"/>
  <c r="H3031" i="108"/>
  <c r="I3031" i="108" s="1"/>
  <c r="H1226" i="108"/>
  <c r="I1226" i="108" s="1"/>
  <c r="H3026" i="108"/>
  <c r="I3026" i="108" s="1"/>
  <c r="H3673" i="108"/>
  <c r="I3673" i="108" s="1"/>
  <c r="H6383" i="108"/>
  <c r="I6383" i="108" s="1"/>
  <c r="H4064" i="108"/>
  <c r="I4064" i="108" s="1"/>
  <c r="H4061" i="108"/>
  <c r="I4061" i="108" s="1"/>
  <c r="H3020" i="108"/>
  <c r="I3020" i="108" s="1"/>
  <c r="H1211" i="108"/>
  <c r="I1211" i="108" s="1"/>
  <c r="H6370" i="108"/>
  <c r="I6370" i="108" s="1"/>
  <c r="H3610" i="108"/>
  <c r="I3610" i="108" s="1"/>
  <c r="H6359" i="108"/>
  <c r="I6359" i="108" s="1"/>
  <c r="H6354" i="108"/>
  <c r="I6354" i="108" s="1"/>
  <c r="H6350" i="108"/>
  <c r="I6350" i="108" s="1"/>
  <c r="H6348" i="108"/>
  <c r="I6348" i="108" s="1"/>
  <c r="H4052" i="108"/>
  <c r="I4052" i="108" s="1"/>
  <c r="H6338" i="108"/>
  <c r="I6338" i="108" s="1"/>
  <c r="H1189" i="108"/>
  <c r="I1189" i="108" s="1"/>
  <c r="H4045" i="108"/>
  <c r="H6326" i="108"/>
  <c r="I6326" i="108" s="1"/>
  <c r="H6318" i="108"/>
  <c r="H4042" i="108"/>
  <c r="I4042" i="108" s="1"/>
  <c r="H6311" i="108"/>
  <c r="I6311" i="108" s="1"/>
  <c r="H1171" i="108"/>
  <c r="H3004" i="108"/>
  <c r="I3004" i="108" s="1"/>
  <c r="H1169" i="108"/>
  <c r="I1169" i="108" s="1"/>
  <c r="H4038" i="108"/>
  <c r="I4038" i="108" s="1"/>
  <c r="H1163" i="108"/>
  <c r="I1163" i="108" s="1"/>
  <c r="H4035" i="108"/>
  <c r="I4035" i="108" s="1"/>
  <c r="H1160" i="108"/>
  <c r="I1160" i="108" s="1"/>
  <c r="H6286" i="108"/>
  <c r="I6286" i="108" s="1"/>
  <c r="H1849" i="108"/>
  <c r="I1849" i="108" s="1"/>
  <c r="H3298" i="108"/>
  <c r="I3298" i="108" s="1"/>
  <c r="H7358" i="108"/>
  <c r="I7358" i="108" s="1"/>
  <c r="H4247" i="108"/>
  <c r="I4247" i="108" s="1"/>
  <c r="H7046" i="108"/>
  <c r="I7046" i="108" s="1"/>
  <c r="H6966" i="108"/>
  <c r="I6966" i="108" s="1"/>
  <c r="H6963" i="108"/>
  <c r="I6963" i="108" s="1"/>
  <c r="H4192" i="108"/>
  <c r="I4192" i="108" s="1"/>
  <c r="H4145" i="108"/>
  <c r="I4145" i="108" s="1"/>
  <c r="H3103" i="108"/>
  <c r="I3103" i="108" s="1"/>
  <c r="H3099" i="108"/>
  <c r="I3099" i="108" s="1"/>
  <c r="H1402" i="108"/>
  <c r="H6640" i="108"/>
  <c r="I6640" i="108" s="1"/>
  <c r="H1394" i="108"/>
  <c r="I1394" i="108" s="1"/>
  <c r="H3092" i="108"/>
  <c r="I3092" i="108" s="1"/>
  <c r="H1374" i="108"/>
  <c r="I1374" i="108" s="1"/>
  <c r="H3617" i="108"/>
  <c r="I3617" i="108" s="1"/>
  <c r="H6580" i="108"/>
  <c r="I6580" i="108" s="1"/>
  <c r="H6577" i="108"/>
  <c r="I6577" i="108" s="1"/>
  <c r="H6576" i="108"/>
  <c r="H1342" i="108"/>
  <c r="I1342" i="108" s="1"/>
  <c r="H1335" i="108"/>
  <c r="I1335" i="108" s="1"/>
  <c r="H4116" i="108"/>
  <c r="I4116" i="108" s="1"/>
  <c r="H1319" i="108"/>
  <c r="I1319" i="108" s="1"/>
  <c r="H6546" i="108"/>
  <c r="H4103" i="108"/>
  <c r="I4103" i="108" s="1"/>
  <c r="H6523" i="108"/>
  <c r="I6523" i="108" s="1"/>
  <c r="H1295" i="108"/>
  <c r="I1295" i="108" s="1"/>
  <c r="H6516" i="108"/>
  <c r="I6516" i="108" s="1"/>
  <c r="H1289" i="108"/>
  <c r="I1289" i="108" s="1"/>
  <c r="H6490" i="108"/>
  <c r="I6490" i="108" s="1"/>
  <c r="H6482" i="108"/>
  <c r="I6482" i="108" s="1"/>
  <c r="H6476" i="108"/>
  <c r="I6476" i="108" s="1"/>
  <c r="H6474" i="108"/>
  <c r="I6474" i="108" s="1"/>
  <c r="H6473" i="108"/>
  <c r="I6473" i="108" s="1"/>
  <c r="H6470" i="108"/>
  <c r="I6470" i="108" s="1"/>
  <c r="H4087" i="108"/>
  <c r="I4087" i="108" s="1"/>
  <c r="H1266" i="108"/>
  <c r="I1266" i="108" s="1"/>
  <c r="H4084" i="108"/>
  <c r="I4084" i="108" s="1"/>
  <c r="H3040" i="108"/>
  <c r="I3040" i="108" s="1"/>
  <c r="H6454" i="108"/>
  <c r="I6454" i="108" s="1"/>
  <c r="H6442" i="108"/>
  <c r="I6442" i="108" s="1"/>
  <c r="H6440" i="108"/>
  <c r="I6440" i="108" s="1"/>
  <c r="H6424" i="108"/>
  <c r="I6424" i="108" s="1"/>
  <c r="H4081" i="108"/>
  <c r="I4081" i="108" s="1"/>
  <c r="H6415" i="108"/>
  <c r="I6415" i="108" s="1"/>
  <c r="H4077" i="108"/>
  <c r="I4077" i="108" s="1"/>
  <c r="H1238" i="108"/>
  <c r="I1238" i="108" s="1"/>
  <c r="H4073" i="108"/>
  <c r="I4073" i="108" s="1"/>
  <c r="H6406" i="108"/>
  <c r="I6406" i="108" s="1"/>
  <c r="H1236" i="108"/>
  <c r="I1236" i="108" s="1"/>
  <c r="H6397" i="108"/>
  <c r="I6397" i="108" s="1"/>
  <c r="H1233" i="108"/>
  <c r="I1233" i="108" s="1"/>
  <c r="H6394" i="108"/>
  <c r="I6394" i="108" s="1"/>
  <c r="H1230" i="108"/>
  <c r="I1230" i="108" s="1"/>
  <c r="H1229" i="108"/>
  <c r="I1229" i="108" s="1"/>
  <c r="H6388" i="108"/>
  <c r="I6388" i="108" s="1"/>
  <c r="H4066" i="108"/>
  <c r="I4066" i="108" s="1"/>
  <c r="H1219" i="108"/>
  <c r="H1218" i="108"/>
  <c r="I1218" i="108" s="1"/>
  <c r="H3612" i="108"/>
  <c r="I3612" i="108" s="1"/>
  <c r="H3672" i="108"/>
  <c r="I3672" i="108" s="1"/>
  <c r="H3671" i="108"/>
  <c r="I3671" i="108" s="1"/>
  <c r="H6373" i="108"/>
  <c r="I6373" i="108" s="1"/>
  <c r="H3019" i="108"/>
  <c r="H6364" i="108"/>
  <c r="I6364" i="108" s="1"/>
  <c r="H6356" i="108"/>
  <c r="I6356" i="108" s="1"/>
  <c r="H1204" i="108"/>
  <c r="I1204" i="108" s="1"/>
  <c r="H1202" i="108"/>
  <c r="I1202" i="108" s="1"/>
  <c r="H1199" i="108"/>
  <c r="H1197" i="108"/>
  <c r="I1197" i="108" s="1"/>
  <c r="H4051" i="108"/>
  <c r="I4051" i="108" s="1"/>
  <c r="H3013" i="108"/>
  <c r="I3013" i="108" s="1"/>
  <c r="H4049" i="108"/>
  <c r="I4049" i="108" s="1"/>
  <c r="H3011" i="108"/>
  <c r="I3011" i="108" s="1"/>
  <c r="H6334" i="108"/>
  <c r="H6331" i="108"/>
  <c r="I6331" i="108" s="1"/>
  <c r="H6329" i="108"/>
  <c r="I6329" i="108" s="1"/>
  <c r="H3009" i="108"/>
  <c r="I3009" i="108" s="1"/>
  <c r="H1180" i="108"/>
  <c r="I1180" i="108" s="1"/>
  <c r="H1178" i="108"/>
  <c r="I1178" i="108" s="1"/>
  <c r="H1175" i="108"/>
  <c r="I1175" i="108" s="1"/>
  <c r="H6308" i="108"/>
  <c r="H3006" i="108"/>
  <c r="I3006" i="108" s="1"/>
  <c r="H3002" i="108"/>
  <c r="I3002" i="108" s="1"/>
  <c r="H6300" i="108"/>
  <c r="I6300" i="108" s="1"/>
  <c r="H6298" i="108"/>
  <c r="I6298" i="108" s="1"/>
  <c r="H6290" i="108"/>
  <c r="I6290" i="108" s="1"/>
  <c r="H4034" i="108"/>
  <c r="I4034" i="108" s="1"/>
  <c r="H4032" i="108"/>
  <c r="I4032" i="108" s="1"/>
  <c r="H1612" i="108"/>
  <c r="I1612" i="108" s="1"/>
  <c r="H4183" i="108"/>
  <c r="I4183" i="108" s="1"/>
  <c r="H6859" i="108"/>
  <c r="I6859" i="108" s="1"/>
  <c r="H6844" i="108"/>
  <c r="I6844" i="108" s="1"/>
  <c r="H1496" i="108"/>
  <c r="I1496" i="108" s="1"/>
  <c r="H1488" i="108"/>
  <c r="I1488" i="108" s="1"/>
  <c r="H6792" i="108"/>
  <c r="I6792" i="108" s="1"/>
  <c r="H1474" i="108"/>
  <c r="I1474" i="108" s="1"/>
  <c r="H4163" i="108"/>
  <c r="I4163" i="108" s="1"/>
  <c r="H6737" i="108"/>
  <c r="I6737" i="108" s="1"/>
  <c r="H1454" i="108"/>
  <c r="I1454" i="108" s="1"/>
  <c r="H1443" i="108"/>
  <c r="I1443" i="108" s="1"/>
  <c r="H3106" i="108"/>
  <c r="I3106" i="108" s="1"/>
  <c r="H1406" i="108"/>
  <c r="I1406" i="108" s="1"/>
  <c r="H1399" i="108"/>
  <c r="H6645" i="108"/>
  <c r="I6645" i="108" s="1"/>
  <c r="H6622" i="108"/>
  <c r="I6622" i="108" s="1"/>
  <c r="H1387" i="108"/>
  <c r="I1387" i="108" s="1"/>
  <c r="H6611" i="108"/>
  <c r="I6611" i="108" s="1"/>
  <c r="H3087" i="108"/>
  <c r="I3087" i="108" s="1"/>
  <c r="H2678" i="108"/>
  <c r="I2678" i="108" s="1"/>
  <c r="H6589" i="108"/>
  <c r="I6589" i="108" s="1"/>
  <c r="H1362" i="108"/>
  <c r="H3074" i="108"/>
  <c r="I3074" i="108" s="1"/>
  <c r="H1338" i="108"/>
  <c r="I1338" i="108" s="1"/>
  <c r="H6562" i="108"/>
  <c r="I6562" i="108" s="1"/>
  <c r="H3064" i="108"/>
  <c r="I3064" i="108" s="1"/>
  <c r="H4107" i="108"/>
  <c r="I4107" i="108" s="1"/>
  <c r="H6537" i="108"/>
  <c r="I6537" i="108" s="1"/>
  <c r="H6534" i="108"/>
  <c r="I6534" i="108" s="1"/>
  <c r="H1301" i="108"/>
  <c r="I1301" i="108" s="1"/>
  <c r="H6512" i="108"/>
  <c r="I6512" i="108" s="1"/>
  <c r="H6507" i="108"/>
  <c r="H1286" i="108"/>
  <c r="I1286" i="108" s="1"/>
  <c r="H1282" i="108"/>
  <c r="I1282" i="108" s="1"/>
  <c r="H6487" i="108"/>
  <c r="I6487" i="108" s="1"/>
  <c r="H6480" i="108"/>
  <c r="I6480" i="108" s="1"/>
  <c r="H6479" i="108"/>
  <c r="I6479" i="108" s="1"/>
  <c r="H1274" i="108"/>
  <c r="H4088" i="108"/>
  <c r="I4088" i="108" s="1"/>
  <c r="H1268" i="108"/>
  <c r="I1268" i="108" s="1"/>
  <c r="H6463" i="108"/>
  <c r="H6460" i="108"/>
  <c r="I6460" i="108" s="1"/>
  <c r="H4085" i="108"/>
  <c r="H6451" i="108"/>
  <c r="I6451" i="108" s="1"/>
  <c r="H6448" i="108"/>
  <c r="I6448" i="108" s="1"/>
  <c r="H6444" i="108"/>
  <c r="I6444" i="108" s="1"/>
  <c r="H6438" i="108"/>
  <c r="I6438" i="108" s="1"/>
  <c r="H6435" i="108"/>
  <c r="I6435" i="108" s="1"/>
  <c r="H1250" i="108"/>
  <c r="I1250" i="108" s="1"/>
  <c r="H6431" i="108"/>
  <c r="I6431" i="108" s="1"/>
  <c r="H6429" i="108"/>
  <c r="I6429" i="108" s="1"/>
  <c r="H6426" i="108"/>
  <c r="I6426" i="108" s="1"/>
  <c r="H6419" i="108"/>
  <c r="I6419" i="108" s="1"/>
  <c r="H6416" i="108"/>
  <c r="H6412" i="108"/>
  <c r="I6412" i="108" s="1"/>
  <c r="H3036" i="108"/>
  <c r="I3036" i="108" s="1"/>
  <c r="H6401" i="108"/>
  <c r="I6401" i="108" s="1"/>
  <c r="H3034" i="108"/>
  <c r="I3034" i="108" s="1"/>
  <c r="H4067" i="108"/>
  <c r="I4067" i="108" s="1"/>
  <c r="H3029" i="108"/>
  <c r="I3029" i="108" s="1"/>
  <c r="H1222" i="108"/>
  <c r="I1222" i="108" s="1"/>
  <c r="H3023" i="108"/>
  <c r="I3023" i="108" s="1"/>
  <c r="H1215" i="108"/>
  <c r="I1215" i="108" s="1"/>
  <c r="H1213" i="108"/>
  <c r="I1213" i="108" s="1"/>
  <c r="H6377" i="108"/>
  <c r="I6377" i="108" s="1"/>
  <c r="H1210" i="108"/>
  <c r="I1210" i="108" s="1"/>
  <c r="H1208" i="108"/>
  <c r="I1208" i="108" s="1"/>
  <c r="H6366" i="108"/>
  <c r="I6366" i="108" s="1"/>
  <c r="H4056" i="108"/>
  <c r="I4056" i="108" s="1"/>
  <c r="H6355" i="108"/>
  <c r="I6355" i="108" s="1"/>
  <c r="H4053" i="108"/>
  <c r="I4053" i="108" s="1"/>
  <c r="H1203" i="108"/>
  <c r="I1203" i="108" s="1"/>
  <c r="H6342" i="108"/>
  <c r="I6342" i="108" s="1"/>
  <c r="H1188" i="108"/>
  <c r="I1188" i="108" s="1"/>
  <c r="H6332" i="108"/>
  <c r="I6332" i="108" s="1"/>
  <c r="H6325" i="108"/>
  <c r="I6325" i="108" s="1"/>
  <c r="H6321" i="108"/>
  <c r="I6321" i="108" s="1"/>
  <c r="H6315" i="108"/>
  <c r="I6315" i="108" s="1"/>
  <c r="H2674" i="108"/>
  <c r="I2674" i="108" s="1"/>
  <c r="H1177" i="108"/>
  <c r="H3005" i="108"/>
  <c r="H1170" i="108"/>
  <c r="I1170" i="108" s="1"/>
  <c r="H1168" i="108"/>
  <c r="I1168" i="108" s="1"/>
  <c r="H6302" i="108"/>
  <c r="I6302" i="108" s="1"/>
  <c r="H6296" i="108"/>
  <c r="I6296" i="108" s="1"/>
  <c r="H6293" i="108"/>
  <c r="I6293" i="108" s="1"/>
  <c r="H6285" i="108"/>
  <c r="I6285" i="108" s="1"/>
  <c r="H2998" i="108"/>
  <c r="I2998" i="108" s="1"/>
  <c r="H7242" i="108"/>
  <c r="I7242" i="108" s="1"/>
  <c r="H4255" i="108"/>
  <c r="I4255" i="108" s="1"/>
  <c r="H6678" i="108"/>
  <c r="I6678" i="108" s="1"/>
  <c r="H6666" i="108"/>
  <c r="I6666" i="108" s="1"/>
  <c r="H1401" i="108"/>
  <c r="I1401" i="108" s="1"/>
  <c r="H6649" i="108"/>
  <c r="I6649" i="108" s="1"/>
  <c r="H6634" i="108"/>
  <c r="I6634" i="108" s="1"/>
  <c r="H6628" i="108"/>
  <c r="I6628" i="108" s="1"/>
  <c r="H2746" i="108"/>
  <c r="H6601" i="108"/>
  <c r="I6601" i="108" s="1"/>
  <c r="H1373" i="108"/>
  <c r="I1373" i="108" s="1"/>
  <c r="H6594" i="108"/>
  <c r="H4124" i="108"/>
  <c r="I4124" i="108" s="1"/>
  <c r="H1349" i="108"/>
  <c r="I1349" i="108" s="1"/>
  <c r="H6573" i="108"/>
  <c r="I6573" i="108" s="1"/>
  <c r="H6568" i="108"/>
  <c r="I6568" i="108" s="1"/>
  <c r="H6567" i="108"/>
  <c r="I6567" i="108" s="1"/>
  <c r="H6565" i="108"/>
  <c r="I6565" i="108" s="1"/>
  <c r="H3063" i="108"/>
  <c r="I3063" i="108" s="1"/>
  <c r="H1318" i="108"/>
  <c r="I1318" i="108" s="1"/>
  <c r="H3061" i="108"/>
  <c r="I3061" i="108" s="1"/>
  <c r="H6550" i="108"/>
  <c r="I6550" i="108" s="1"/>
  <c r="H6545" i="108"/>
  <c r="I6545" i="108" s="1"/>
  <c r="H6526" i="108"/>
  <c r="I6526" i="108" s="1"/>
  <c r="H3675" i="108"/>
  <c r="I3675" i="108" s="1"/>
  <c r="H1294" i="108"/>
  <c r="I1294" i="108" s="1"/>
  <c r="H4096" i="108"/>
  <c r="H6515" i="108"/>
  <c r="I6515" i="108" s="1"/>
  <c r="H1279" i="108"/>
  <c r="I1279" i="108" s="1"/>
  <c r="H6489" i="108"/>
  <c r="I6489" i="108" s="1"/>
  <c r="H3616" i="108"/>
  <c r="I3616" i="108" s="1"/>
  <c r="H4092" i="108"/>
  <c r="I4092" i="108" s="1"/>
  <c r="H6475" i="108"/>
  <c r="I6475" i="108" s="1"/>
  <c r="H6472" i="108"/>
  <c r="I6472" i="108" s="1"/>
  <c r="H3615" i="108"/>
  <c r="I3615" i="108" s="1"/>
  <c r="H6465" i="108"/>
  <c r="I6465" i="108" s="1"/>
  <c r="H1265" i="108"/>
  <c r="I1265" i="108" s="1"/>
  <c r="H6457" i="108"/>
  <c r="I6457" i="108" s="1"/>
  <c r="H1257" i="108"/>
  <c r="I1257" i="108" s="1"/>
  <c r="H6439" i="108"/>
  <c r="I6439" i="108" s="1"/>
  <c r="H1252" i="108"/>
  <c r="I1252" i="108" s="1"/>
  <c r="H6421" i="108"/>
  <c r="I6421" i="108" s="1"/>
  <c r="H1243" i="108"/>
  <c r="I1243" i="108" s="1"/>
  <c r="H6413" i="108"/>
  <c r="I6413" i="108" s="1"/>
  <c r="H4076" i="108"/>
  <c r="I4076" i="108" s="1"/>
  <c r="H4075" i="108"/>
  <c r="I4075" i="108" s="1"/>
  <c r="H6408" i="108"/>
  <c r="I6408" i="108" s="1"/>
  <c r="H4071" i="108"/>
  <c r="I4071" i="108" s="1"/>
  <c r="H1235" i="108"/>
  <c r="I1235" i="108" s="1"/>
  <c r="H1234" i="108"/>
  <c r="I1234" i="108" s="1"/>
  <c r="H4068" i="108"/>
  <c r="I4068" i="108" s="1"/>
  <c r="H6390" i="108"/>
  <c r="I6390" i="108" s="1"/>
  <c r="H1225" i="108"/>
  <c r="I1225" i="108" s="1"/>
  <c r="H3027" i="108"/>
  <c r="I3027" i="108" s="1"/>
  <c r="H1224" i="108"/>
  <c r="I1224" i="108" s="1"/>
  <c r="H3613" i="108"/>
  <c r="I3613" i="108" s="1"/>
  <c r="H4065" i="108"/>
  <c r="H1217" i="108"/>
  <c r="I1217" i="108" s="1"/>
  <c r="H4062" i="108"/>
  <c r="I4062" i="108" s="1"/>
  <c r="H6378" i="108"/>
  <c r="I6378" i="108" s="1"/>
  <c r="H4060" i="108"/>
  <c r="I4060" i="108" s="1"/>
  <c r="H6369" i="108"/>
  <c r="I6369" i="108" s="1"/>
  <c r="H6365" i="108"/>
  <c r="I6365" i="108" s="1"/>
  <c r="H6363" i="108"/>
  <c r="I6363" i="108" s="1"/>
  <c r="H6358" i="108"/>
  <c r="I6358" i="108" s="1"/>
  <c r="H1205" i="108"/>
  <c r="I1205" i="108" s="1"/>
  <c r="H3609" i="108"/>
  <c r="I3609" i="108" s="1"/>
  <c r="H6347" i="108"/>
  <c r="I6347" i="108" s="1"/>
  <c r="H1201" i="108"/>
  <c r="I1201" i="108" s="1"/>
  <c r="H3608" i="108"/>
  <c r="I3608" i="108" s="1"/>
  <c r="H6340" i="108"/>
  <c r="I6340" i="108" s="1"/>
  <c r="H4050" i="108"/>
  <c r="I4050" i="108" s="1"/>
  <c r="H1192" i="108"/>
  <c r="H1191" i="108"/>
  <c r="I1191" i="108" s="1"/>
  <c r="H6336" i="108"/>
  <c r="I6336" i="108" s="1"/>
  <c r="H4048" i="108"/>
  <c r="I4048" i="108" s="1"/>
  <c r="H1183" i="108"/>
  <c r="I1183" i="108" s="1"/>
  <c r="H3670" i="108"/>
  <c r="H1179" i="108"/>
  <c r="I1179" i="108" s="1"/>
  <c r="H4044" i="108"/>
  <c r="I4044" i="108" s="1"/>
  <c r="H4043" i="108"/>
  <c r="I4043" i="108" s="1"/>
  <c r="H6317" i="108"/>
  <c r="I6317" i="108" s="1"/>
  <c r="H6310" i="108"/>
  <c r="H1173" i="108"/>
  <c r="I1173" i="108" s="1"/>
  <c r="H3001" i="108"/>
  <c r="I3001" i="108" s="1"/>
  <c r="H6304" i="108"/>
  <c r="I6304" i="108" s="1"/>
  <c r="H1165" i="108"/>
  <c r="I1165" i="108" s="1"/>
  <c r="H4036" i="108"/>
  <c r="I4036" i="108" s="1"/>
  <c r="H6288" i="108"/>
  <c r="I6288" i="108" s="1"/>
  <c r="H6287" i="108"/>
  <c r="I6287" i="108" s="1"/>
  <c r="H4030" i="108"/>
  <c r="I4030" i="108" s="1"/>
  <c r="H4251" i="108"/>
  <c r="I4251" i="108" s="1"/>
  <c r="H3209" i="108"/>
  <c r="I3209" i="108" s="1"/>
  <c r="H6865" i="108"/>
  <c r="I6865" i="108" s="1"/>
  <c r="H3149" i="108"/>
  <c r="I3149" i="108" s="1"/>
  <c r="H1500" i="108"/>
  <c r="I1500" i="108" s="1"/>
  <c r="H6815" i="108"/>
  <c r="I6815" i="108" s="1"/>
  <c r="H6800" i="108"/>
  <c r="I6800" i="108" s="1"/>
  <c r="H3137" i="108"/>
  <c r="I3137" i="108" s="1"/>
  <c r="H6765" i="108"/>
  <c r="I6765" i="108" s="1"/>
  <c r="H6744" i="108"/>
  <c r="I6744" i="108" s="1"/>
  <c r="H6725" i="108"/>
  <c r="I6725" i="108" s="1"/>
  <c r="H1447" i="108"/>
  <c r="I1447" i="108" s="1"/>
  <c r="H6642" i="108"/>
  <c r="I6642" i="108" s="1"/>
  <c r="H6620" i="108"/>
  <c r="I6620" i="108" s="1"/>
  <c r="H6614" i="108"/>
  <c r="I6614" i="108" s="1"/>
  <c r="H6607" i="108"/>
  <c r="I6607" i="108" s="1"/>
  <c r="H4131" i="108"/>
  <c r="I4131" i="108" s="1"/>
  <c r="H3085" i="108"/>
  <c r="I3085" i="108" s="1"/>
  <c r="H3676" i="108"/>
  <c r="I3676" i="108" s="1"/>
  <c r="H1364" i="108"/>
  <c r="I1364" i="108" s="1"/>
  <c r="H1360" i="108"/>
  <c r="I1360" i="108" s="1"/>
  <c r="H1356" i="108"/>
  <c r="I1356" i="108" s="1"/>
  <c r="H4119" i="108"/>
  <c r="I4119" i="108" s="1"/>
  <c r="H1334" i="108"/>
  <c r="I1334" i="108" s="1"/>
  <c r="H6560" i="108"/>
  <c r="I6560" i="108" s="1"/>
  <c r="H6541" i="108"/>
  <c r="I6541" i="108" s="1"/>
  <c r="H3057" i="108"/>
  <c r="I3057" i="108" s="1"/>
  <c r="H6530" i="108"/>
  <c r="H1298" i="108"/>
  <c r="I1298" i="108" s="1"/>
  <c r="H1296" i="108"/>
  <c r="I1296" i="108" s="1"/>
  <c r="H4097" i="108"/>
  <c r="I4097" i="108" s="1"/>
  <c r="H6506" i="108"/>
  <c r="I6506" i="108" s="1"/>
  <c r="H6496" i="108"/>
  <c r="I6496" i="108" s="1"/>
  <c r="H1284" i="108"/>
  <c r="I1284" i="108" s="1"/>
  <c r="H3046" i="108"/>
  <c r="I3046" i="108" s="1"/>
  <c r="H6486" i="108"/>
  <c r="I6486" i="108" s="1"/>
  <c r="H3043" i="108"/>
  <c r="I3043" i="108" s="1"/>
  <c r="H6478" i="108"/>
  <c r="I6478" i="108" s="1"/>
  <c r="H4089" i="108"/>
  <c r="I4089" i="108" s="1"/>
  <c r="H1271" i="108"/>
  <c r="I1271" i="108" s="1"/>
  <c r="H6467" i="108"/>
  <c r="I6467" i="108" s="1"/>
  <c r="H6462" i="108"/>
  <c r="I6462" i="108" s="1"/>
  <c r="H6459" i="108"/>
  <c r="I6459" i="108" s="1"/>
  <c r="H6456" i="108"/>
  <c r="I6456" i="108" s="1"/>
  <c r="H1259" i="108"/>
  <c r="I1259" i="108" s="1"/>
  <c r="H6453" i="108"/>
  <c r="I6453" i="108" s="1"/>
  <c r="H1256" i="108"/>
  <c r="I1256" i="108" s="1"/>
  <c r="H6447" i="108"/>
  <c r="I6447" i="108" s="1"/>
  <c r="H1255" i="108"/>
  <c r="I1255" i="108" s="1"/>
  <c r="H6441" i="108"/>
  <c r="I6441" i="108" s="1"/>
  <c r="H6437" i="108"/>
  <c r="H6434" i="108"/>
  <c r="I6434" i="108" s="1"/>
  <c r="H6430" i="108"/>
  <c r="I6430" i="108" s="1"/>
  <c r="H6428" i="108"/>
  <c r="I6428" i="108" s="1"/>
  <c r="H3674" i="108"/>
  <c r="I3674" i="108" s="1"/>
  <c r="H6423" i="108"/>
  <c r="I6423" i="108" s="1"/>
  <c r="H1244" i="108"/>
  <c r="I1244" i="108" s="1"/>
  <c r="H4080" i="108"/>
  <c r="I4080" i="108" s="1"/>
  <c r="H1240" i="108"/>
  <c r="I1240" i="108" s="1"/>
  <c r="H4070" i="108"/>
  <c r="I4070" i="108" s="1"/>
  <c r="H6395" i="108"/>
  <c r="I6395" i="108" s="1"/>
  <c r="H6393" i="108"/>
  <c r="I6393" i="108" s="1"/>
  <c r="H6392" i="108"/>
  <c r="I6392" i="108" s="1"/>
  <c r="H1228" i="108"/>
  <c r="I1228" i="108" s="1"/>
  <c r="H1221" i="108"/>
  <c r="I1221" i="108" s="1"/>
  <c r="H6386" i="108"/>
  <c r="I6386" i="108" s="1"/>
  <c r="H6380" i="108"/>
  <c r="I6380" i="108" s="1"/>
  <c r="H1214" i="108"/>
  <c r="I1214" i="108" s="1"/>
  <c r="H6376" i="108"/>
  <c r="I6376" i="108" s="1"/>
  <c r="H1209" i="108"/>
  <c r="I1209" i="108" s="1"/>
  <c r="H6372" i="108"/>
  <c r="I6372" i="108" s="1"/>
  <c r="H4058" i="108"/>
  <c r="I4058" i="108" s="1"/>
  <c r="H3017" i="108"/>
  <c r="I3017" i="108" s="1"/>
  <c r="H6353" i="108"/>
  <c r="I6353" i="108" s="1"/>
  <c r="H3015" i="108"/>
  <c r="I3015" i="108" s="1"/>
  <c r="H1196" i="108"/>
  <c r="I1196" i="108" s="1"/>
  <c r="H1185" i="108"/>
  <c r="I1185" i="108" s="1"/>
  <c r="H6330" i="108"/>
  <c r="I6330" i="108" s="1"/>
  <c r="H6320" i="108"/>
  <c r="I6320" i="108" s="1"/>
  <c r="H3607" i="108"/>
  <c r="I3607" i="108" s="1"/>
  <c r="H1176" i="108"/>
  <c r="I1176" i="108" s="1"/>
  <c r="H6307" i="108"/>
  <c r="I6307" i="108" s="1"/>
  <c r="H4040" i="108"/>
  <c r="I4040" i="108" s="1"/>
  <c r="H3003" i="108"/>
  <c r="I3003" i="108" s="1"/>
  <c r="H6301" i="108"/>
  <c r="I6301" i="108" s="1"/>
  <c r="H6299" i="108"/>
  <c r="I6299" i="108" s="1"/>
  <c r="H6292" i="108"/>
  <c r="I6292" i="108" s="1"/>
  <c r="H6289" i="108"/>
  <c r="I6289" i="108" s="1"/>
  <c r="H6283" i="108"/>
  <c r="I6283" i="108" s="1"/>
  <c r="H6282" i="108"/>
  <c r="I6282" i="108" s="1"/>
  <c r="H7282" i="108"/>
  <c r="I7282" i="108" s="1"/>
  <c r="H5607" i="108"/>
  <c r="I5607" i="108" s="1"/>
  <c r="H5609" i="108"/>
  <c r="I5609" i="108" s="1"/>
  <c r="H5616" i="108"/>
  <c r="I5616" i="108" s="1"/>
  <c r="H787" i="108"/>
  <c r="I787" i="108" s="1"/>
  <c r="H5628" i="108"/>
  <c r="I5628" i="108" s="1"/>
  <c r="H789" i="108"/>
  <c r="I789" i="108" s="1"/>
  <c r="H5634" i="108"/>
  <c r="I5634" i="108" s="1"/>
  <c r="H798" i="108"/>
  <c r="I798" i="108" s="1"/>
  <c r="H5642" i="108"/>
  <c r="I5642" i="108" s="1"/>
  <c r="H3872" i="108"/>
  <c r="I3872" i="108" s="1"/>
  <c r="H5648" i="108"/>
  <c r="I5648" i="108" s="1"/>
  <c r="H5651" i="108"/>
  <c r="I5651" i="108" s="1"/>
  <c r="H3875" i="108"/>
  <c r="I3875" i="108" s="1"/>
  <c r="H810" i="108"/>
  <c r="I810" i="108" s="1"/>
  <c r="H5664" i="108"/>
  <c r="I5664" i="108" s="1"/>
  <c r="H5666" i="108"/>
  <c r="I5666" i="108" s="1"/>
  <c r="H817" i="108"/>
  <c r="I817" i="108" s="1"/>
  <c r="H3881" i="108"/>
  <c r="I3881" i="108" s="1"/>
  <c r="H5680" i="108"/>
  <c r="I5680" i="108" s="1"/>
  <c r="H5683" i="108"/>
  <c r="I5683" i="108" s="1"/>
  <c r="H5691" i="108"/>
  <c r="I5691" i="108" s="1"/>
  <c r="H5693" i="108"/>
  <c r="I5693" i="108" s="1"/>
  <c r="H5701" i="108"/>
  <c r="I5701" i="108" s="1"/>
  <c r="H5703" i="108"/>
  <c r="I5703" i="108" s="1"/>
  <c r="H5709" i="108"/>
  <c r="I5709" i="108" s="1"/>
  <c r="H5711" i="108"/>
  <c r="I5711" i="108" s="1"/>
  <c r="H5720" i="108"/>
  <c r="I5720" i="108" s="1"/>
  <c r="H5722" i="108"/>
  <c r="I5722" i="108" s="1"/>
  <c r="H3886" i="108"/>
  <c r="I3886" i="108" s="1"/>
  <c r="H5732" i="108"/>
  <c r="I5732" i="108" s="1"/>
  <c r="H5743" i="108"/>
  <c r="I5743" i="108" s="1"/>
  <c r="H5746" i="108"/>
  <c r="I5746" i="108" s="1"/>
  <c r="H2655" i="108"/>
  <c r="I2655" i="108" s="1"/>
  <c r="H2882" i="108"/>
  <c r="I2882" i="108" s="1"/>
  <c r="H3890" i="108"/>
  <c r="I3890" i="108" s="1"/>
  <c r="H856" i="108"/>
  <c r="I856" i="108" s="1"/>
  <c r="H5770" i="108"/>
  <c r="I5770" i="108" s="1"/>
  <c r="H5772" i="108"/>
  <c r="I5772" i="108" s="1"/>
  <c r="H862" i="108"/>
  <c r="I862" i="108" s="1"/>
  <c r="H863" i="108"/>
  <c r="I863" i="108" s="1"/>
  <c r="H2887" i="108"/>
  <c r="I2887" i="108" s="1"/>
  <c r="H3895" i="108"/>
  <c r="I3895" i="108" s="1"/>
  <c r="H5795" i="108"/>
  <c r="I5795" i="108" s="1"/>
  <c r="H869" i="108"/>
  <c r="I869" i="108" s="1"/>
  <c r="H5803" i="108"/>
  <c r="I5803" i="108" s="1"/>
  <c r="H873" i="108"/>
  <c r="I873" i="108" s="1"/>
  <c r="H5811" i="108"/>
  <c r="I5811" i="108" s="1"/>
  <c r="H877" i="108"/>
  <c r="I877" i="108" s="1"/>
  <c r="H2894" i="108"/>
  <c r="I2894" i="108" s="1"/>
  <c r="H881" i="108"/>
  <c r="I881" i="108" s="1"/>
  <c r="H888" i="108"/>
  <c r="I888" i="108" s="1"/>
  <c r="H890" i="108"/>
  <c r="I890" i="108" s="1"/>
  <c r="H2900" i="108"/>
  <c r="I2900" i="108" s="1"/>
  <c r="H5827" i="108"/>
  <c r="I5827" i="108" s="1"/>
  <c r="H5834" i="108"/>
  <c r="I5834" i="108" s="1"/>
  <c r="H5836" i="108"/>
  <c r="I5836" i="108" s="1"/>
  <c r="H901" i="108"/>
  <c r="I901" i="108" s="1"/>
  <c r="H5847" i="108"/>
  <c r="I5847" i="108" s="1"/>
  <c r="H905" i="108"/>
  <c r="I905" i="108" s="1"/>
  <c r="H5855" i="108"/>
  <c r="I5855" i="108" s="1"/>
  <c r="H911" i="108"/>
  <c r="I911" i="108" s="1"/>
  <c r="H2909" i="108"/>
  <c r="I2909" i="108" s="1"/>
  <c r="H2912" i="108"/>
  <c r="I2912" i="108" s="1"/>
  <c r="H5869" i="108"/>
  <c r="I5869" i="108" s="1"/>
  <c r="H5874" i="108"/>
  <c r="I5874" i="108" s="1"/>
  <c r="H5877" i="108"/>
  <c r="I5877" i="108" s="1"/>
  <c r="H924" i="108"/>
  <c r="I924" i="108" s="1"/>
  <c r="H5885" i="108"/>
  <c r="I5885" i="108" s="1"/>
  <c r="H927" i="108"/>
  <c r="I927" i="108" s="1"/>
  <c r="H931" i="108"/>
  <c r="I931" i="108" s="1"/>
  <c r="H5901" i="108"/>
  <c r="I5901" i="108" s="1"/>
  <c r="H5903" i="108"/>
  <c r="I5903" i="108" s="1"/>
  <c r="H936" i="108"/>
  <c r="I936" i="108" s="1"/>
  <c r="H5910" i="108"/>
  <c r="I5910" i="108" s="1"/>
  <c r="H942" i="108"/>
  <c r="I942" i="108" s="1"/>
  <c r="H5917" i="108"/>
  <c r="I5917" i="108" s="1"/>
  <c r="H3925" i="108"/>
  <c r="I3925" i="108" s="1"/>
  <c r="H5925" i="108"/>
  <c r="I5925" i="108" s="1"/>
  <c r="H952" i="108"/>
  <c r="I952" i="108" s="1"/>
  <c r="H5932" i="108"/>
  <c r="I5932" i="108" s="1"/>
  <c r="H958" i="108"/>
  <c r="I958" i="108" s="1"/>
  <c r="H5938" i="108"/>
  <c r="I5938" i="108" s="1"/>
  <c r="H5947" i="108"/>
  <c r="I5947" i="108" s="1"/>
  <c r="H5950" i="108"/>
  <c r="I5950" i="108" s="1"/>
  <c r="H2927" i="108"/>
  <c r="I2927" i="108" s="1"/>
  <c r="H5962" i="108"/>
  <c r="I5962" i="108" s="1"/>
  <c r="H5968" i="108"/>
  <c r="I5968" i="108" s="1"/>
  <c r="H5971" i="108"/>
  <c r="I5971" i="108" s="1"/>
  <c r="H3930" i="108"/>
  <c r="I3930" i="108" s="1"/>
  <c r="H972" i="108"/>
  <c r="I972" i="108" s="1"/>
  <c r="H3931" i="108"/>
  <c r="I3931" i="108" s="1"/>
  <c r="H977" i="108"/>
  <c r="I977" i="108" s="1"/>
  <c r="H5992" i="108"/>
  <c r="I5992" i="108" s="1"/>
  <c r="H5995" i="108"/>
  <c r="I5995" i="108" s="1"/>
  <c r="H3936" i="108"/>
  <c r="I3936" i="108" s="1"/>
  <c r="H985" i="108"/>
  <c r="I985" i="108" s="1"/>
  <c r="H989" i="108"/>
  <c r="I989" i="108" s="1"/>
  <c r="H3938" i="108"/>
  <c r="I3938" i="108" s="1"/>
  <c r="H991" i="108"/>
  <c r="I991" i="108" s="1"/>
  <c r="H6010" i="108"/>
  <c r="I6010" i="108" s="1"/>
  <c r="H3940" i="108"/>
  <c r="I3940" i="108" s="1"/>
  <c r="H995" i="108"/>
  <c r="I995" i="108" s="1"/>
  <c r="H6017" i="108"/>
  <c r="I6017" i="108" s="1"/>
  <c r="H3942" i="108"/>
  <c r="I3942" i="108" s="1"/>
  <c r="H6025" i="108"/>
  <c r="I6025" i="108" s="1"/>
  <c r="H6029" i="108"/>
  <c r="I6029" i="108" s="1"/>
  <c r="H3945" i="108"/>
  <c r="I3945" i="108" s="1"/>
  <c r="H6032" i="108"/>
  <c r="I6032" i="108" s="1"/>
  <c r="H6034" i="108"/>
  <c r="I6034" i="108" s="1"/>
  <c r="H3947" i="108"/>
  <c r="I3947" i="108" s="1"/>
  <c r="H2948" i="108"/>
  <c r="I2948" i="108" s="1"/>
  <c r="H2949" i="108"/>
  <c r="I2949" i="108" s="1"/>
  <c r="H3659" i="108"/>
  <c r="I3659" i="108" s="1"/>
  <c r="H3950" i="108"/>
  <c r="I3950" i="108" s="1"/>
  <c r="H1012" i="108"/>
  <c r="I1012" i="108" s="1"/>
  <c r="H6051" i="108"/>
  <c r="I6051" i="108" s="1"/>
  <c r="H3952" i="108"/>
  <c r="I3952" i="108" s="1"/>
  <c r="H6057" i="108"/>
  <c r="I6057" i="108" s="1"/>
  <c r="H6060" i="108"/>
  <c r="I6060" i="108" s="1"/>
  <c r="H1019" i="108"/>
  <c r="I1019" i="108" s="1"/>
  <c r="H6064" i="108"/>
  <c r="I6064" i="108" s="1"/>
  <c r="H6067" i="108"/>
  <c r="I6067" i="108" s="1"/>
  <c r="H6070" i="108"/>
  <c r="I6070" i="108" s="1"/>
  <c r="H6072" i="108"/>
  <c r="I6072" i="108" s="1"/>
  <c r="H6074" i="108"/>
  <c r="I6074" i="108" s="1"/>
  <c r="H1028" i="108"/>
  <c r="I1028" i="108" s="1"/>
  <c r="H6076" i="108"/>
  <c r="I6076" i="108" s="1"/>
  <c r="H1033" i="108"/>
  <c r="I1033" i="108" s="1"/>
  <c r="H6083" i="108"/>
  <c r="I6083" i="108" s="1"/>
  <c r="H2954" i="108"/>
  <c r="I2954" i="108" s="1"/>
  <c r="H2955" i="108"/>
  <c r="I2955" i="108" s="1"/>
  <c r="H6089" i="108"/>
  <c r="I6089" i="108" s="1"/>
  <c r="H1039" i="108"/>
  <c r="I1039" i="108" s="1"/>
  <c r="H6094" i="108"/>
  <c r="I6094" i="108" s="1"/>
  <c r="H1047" i="108"/>
  <c r="I1047" i="108" s="1"/>
  <c r="H6098" i="108"/>
  <c r="I6098" i="108" s="1"/>
  <c r="H1049" i="108"/>
  <c r="I1049" i="108" s="1"/>
  <c r="H3968" i="108"/>
  <c r="I3968" i="108" s="1"/>
  <c r="H1052" i="108"/>
  <c r="I1052" i="108" s="1"/>
  <c r="H6106" i="108"/>
  <c r="I6106" i="108" s="1"/>
  <c r="H3971" i="108"/>
  <c r="I3971" i="108" s="1"/>
  <c r="H3973" i="108"/>
  <c r="I3973" i="108" s="1"/>
  <c r="H3975" i="108"/>
  <c r="I3975" i="108" s="1"/>
  <c r="H6115" i="108"/>
  <c r="I6115" i="108" s="1"/>
  <c r="H6117" i="108"/>
  <c r="I6117" i="108" s="1"/>
  <c r="H2739" i="108"/>
  <c r="I2739" i="108" s="1"/>
  <c r="H1061" i="108"/>
  <c r="I1061" i="108" s="1"/>
  <c r="H2966" i="108"/>
  <c r="I2966" i="108" s="1"/>
  <c r="I6129" i="108"/>
  <c r="H6132" i="108"/>
  <c r="I6132" i="108" s="1"/>
  <c r="H3984" i="108"/>
  <c r="I3984" i="108" s="1"/>
  <c r="I1064" i="108"/>
  <c r="I6143" i="108"/>
  <c r="H6145" i="108"/>
  <c r="I6145" i="108" s="1"/>
  <c r="I6147" i="108"/>
  <c r="H1069" i="108"/>
  <c r="I1069" i="108" s="1"/>
  <c r="H6151" i="108"/>
  <c r="I6151" i="108" s="1"/>
  <c r="H3990" i="108"/>
  <c r="I3990" i="108" s="1"/>
  <c r="H2973" i="108"/>
  <c r="I2973" i="108" s="1"/>
  <c r="H3993" i="108"/>
  <c r="I3993" i="108" s="1"/>
  <c r="I1075" i="108"/>
  <c r="H6159" i="108"/>
  <c r="I6159" i="108" s="1"/>
  <c r="H6162" i="108"/>
  <c r="I6162" i="108" s="1"/>
  <c r="I3995" i="108"/>
  <c r="I6170" i="108"/>
  <c r="H3999" i="108"/>
  <c r="I3999" i="108" s="1"/>
  <c r="H1084" i="108"/>
  <c r="I1084" i="108" s="1"/>
  <c r="H6178" i="108"/>
  <c r="I6178" i="108" s="1"/>
  <c r="I6181" i="108"/>
  <c r="I4003" i="108"/>
  <c r="H1088" i="108"/>
  <c r="I1088" i="108" s="1"/>
  <c r="H6187" i="108"/>
  <c r="I6187" i="108" s="1"/>
  <c r="H3604" i="108"/>
  <c r="I3604" i="108" s="1"/>
  <c r="H1094" i="108"/>
  <c r="I1094" i="108" s="1"/>
  <c r="H3665" i="108"/>
  <c r="I3665" i="108" s="1"/>
  <c r="H3605" i="108"/>
  <c r="I3605" i="108" s="1"/>
  <c r="I1099" i="108"/>
  <c r="H4006" i="108"/>
  <c r="I4006" i="108" s="1"/>
  <c r="H6205" i="108"/>
  <c r="I6205" i="108" s="1"/>
  <c r="I6209" i="108"/>
  <c r="H6211" i="108"/>
  <c r="I6211" i="108" s="1"/>
  <c r="H2980" i="108"/>
  <c r="I2980" i="108" s="1"/>
  <c r="H4010" i="108"/>
  <c r="I4010" i="108" s="1"/>
  <c r="H6217" i="108"/>
  <c r="I6217" i="108" s="1"/>
  <c r="I6224" i="108"/>
  <c r="H6225" i="108"/>
  <c r="I6225" i="108" s="1"/>
  <c r="H2985" i="108"/>
  <c r="I2985" i="108" s="1"/>
  <c r="I1119" i="108"/>
  <c r="H1122" i="108"/>
  <c r="I1122" i="108" s="1"/>
  <c r="H4013" i="108"/>
  <c r="I4013" i="108" s="1"/>
  <c r="I1125" i="108"/>
  <c r="H6236" i="108"/>
  <c r="I6236" i="108" s="1"/>
  <c r="H6238" i="108"/>
  <c r="I6238" i="108" s="1"/>
  <c r="I6245" i="108"/>
  <c r="H6246" i="108"/>
  <c r="I6246" i="108" s="1"/>
  <c r="H6249" i="108"/>
  <c r="I6249" i="108" s="1"/>
  <c r="I1134" i="108"/>
  <c r="H2990" i="108"/>
  <c r="I2990" i="108" s="1"/>
  <c r="H2992" i="108"/>
  <c r="I2992" i="108" s="1"/>
  <c r="H6260" i="108"/>
  <c r="I6260" i="108" s="1"/>
  <c r="H1138" i="108"/>
  <c r="I1138" i="108" s="1"/>
  <c r="I6265" i="108"/>
  <c r="H4026" i="108"/>
  <c r="I4026" i="108" s="1"/>
  <c r="H6267" i="108"/>
  <c r="I6267" i="108" s="1"/>
  <c r="I1148" i="108"/>
  <c r="H1150" i="108"/>
  <c r="I1150" i="108" s="1"/>
  <c r="H4027" i="108"/>
  <c r="I4027" i="108" s="1"/>
  <c r="H1155" i="108"/>
  <c r="I1155" i="108" s="1"/>
  <c r="H4029" i="108"/>
  <c r="I4029" i="108" s="1"/>
  <c r="H4031" i="108"/>
  <c r="I4031" i="108" s="1"/>
  <c r="H6291" i="108"/>
  <c r="I6291" i="108" s="1"/>
  <c r="H1164" i="108"/>
  <c r="I1164" i="108" s="1"/>
  <c r="H1167" i="108"/>
  <c r="I1167" i="108" s="1"/>
  <c r="H1172" i="108"/>
  <c r="I1172" i="108" s="1"/>
  <c r="H6316" i="108"/>
  <c r="I6316" i="108" s="1"/>
  <c r="H6322" i="108"/>
  <c r="H6324" i="108"/>
  <c r="I6324" i="108" s="1"/>
  <c r="H6328" i="108"/>
  <c r="I6328" i="108" s="1"/>
  <c r="H6345" i="108"/>
  <c r="I6345" i="108" s="1"/>
  <c r="H6361" i="108"/>
  <c r="I6361" i="108" s="1"/>
  <c r="H4057" i="108"/>
  <c r="I4057" i="108" s="1"/>
  <c r="H4059" i="108"/>
  <c r="I4059" i="108" s="1"/>
  <c r="H6374" i="108"/>
  <c r="I6374" i="108" s="1"/>
  <c r="H3611" i="108"/>
  <c r="I3611" i="108" s="1"/>
  <c r="H4063" i="108"/>
  <c r="I4063" i="108" s="1"/>
  <c r="H6382" i="108"/>
  <c r="I6382" i="108" s="1"/>
  <c r="H3025" i="108"/>
  <c r="I3025" i="108" s="1"/>
  <c r="H3035" i="108"/>
  <c r="I3035" i="108" s="1"/>
  <c r="I6399" i="108"/>
  <c r="I6405" i="108"/>
  <c r="I4079" i="108"/>
  <c r="I6422" i="108"/>
  <c r="H4082" i="108"/>
  <c r="I4082" i="108" s="1"/>
  <c r="H6446" i="108"/>
  <c r="I6446" i="108" s="1"/>
  <c r="H1270" i="108"/>
  <c r="I1270" i="108" s="1"/>
  <c r="H4090" i="108"/>
  <c r="I4090" i="108" s="1"/>
  <c r="H3044" i="108"/>
  <c r="I3044" i="108" s="1"/>
  <c r="H1283" i="108"/>
  <c r="I1283" i="108" s="1"/>
  <c r="H6552" i="108"/>
  <c r="I6552" i="108" s="1"/>
  <c r="H6566" i="108"/>
  <c r="I6566" i="108" s="1"/>
  <c r="H1337" i="108"/>
  <c r="I1337" i="108" s="1"/>
  <c r="H6586" i="108"/>
  <c r="I6586" i="108" s="1"/>
  <c r="H3079" i="108"/>
  <c r="I3079" i="108" s="1"/>
  <c r="H6637" i="108"/>
  <c r="I6637" i="108" s="1"/>
  <c r="H1410" i="108"/>
  <c r="I1410" i="108" s="1"/>
  <c r="H1427" i="108"/>
  <c r="I1427" i="108" s="1"/>
  <c r="H6748" i="108"/>
  <c r="I6748" i="108" s="1"/>
  <c r="H784" i="108"/>
  <c r="I784" i="108" s="1"/>
  <c r="H5611" i="108"/>
  <c r="I5611" i="108" s="1"/>
  <c r="H5619" i="108"/>
  <c r="I5619" i="108" s="1"/>
  <c r="H2867" i="108"/>
  <c r="I2867" i="108" s="1"/>
  <c r="H5631" i="108"/>
  <c r="I5631" i="108" s="1"/>
  <c r="H792" i="108"/>
  <c r="I792" i="108" s="1"/>
  <c r="H5635" i="108"/>
  <c r="I5635" i="108" s="1"/>
  <c r="H5637" i="108"/>
  <c r="I5637" i="108" s="1"/>
  <c r="H5643" i="108"/>
  <c r="I5643" i="108" s="1"/>
  <c r="H805" i="108"/>
  <c r="I805" i="108" s="1"/>
  <c r="H2872" i="108"/>
  <c r="I2872" i="108" s="1"/>
  <c r="H5652" i="108"/>
  <c r="I5652" i="108" s="1"/>
  <c r="H5659" i="108"/>
  <c r="I5659" i="108" s="1"/>
  <c r="H5661" i="108"/>
  <c r="I5661" i="108" s="1"/>
  <c r="H5667" i="108"/>
  <c r="I5667" i="108" s="1"/>
  <c r="H5669" i="108"/>
  <c r="I5669" i="108" s="1"/>
  <c r="H3882" i="108"/>
  <c r="I3882" i="108" s="1"/>
  <c r="H819" i="108"/>
  <c r="I819" i="108" s="1"/>
  <c r="H823" i="108"/>
  <c r="I823" i="108" s="1"/>
  <c r="H5685" i="108"/>
  <c r="I5685" i="108" s="1"/>
  <c r="H5694" i="108"/>
  <c r="I5694" i="108" s="1"/>
  <c r="H5696" i="108"/>
  <c r="I5696" i="108" s="1"/>
  <c r="H5704" i="108"/>
  <c r="I5704" i="108" s="1"/>
  <c r="H835" i="108"/>
  <c r="I835" i="108" s="1"/>
  <c r="H838" i="108"/>
  <c r="I838" i="108" s="1"/>
  <c r="H2880" i="108"/>
  <c r="I2880" i="108" s="1"/>
  <c r="H5723" i="108"/>
  <c r="I5723" i="108" s="1"/>
  <c r="H3885" i="108"/>
  <c r="I3885" i="108" s="1"/>
  <c r="H5733" i="108"/>
  <c r="I5733" i="108" s="1"/>
  <c r="H844" i="108"/>
  <c r="I844" i="108" s="1"/>
  <c r="H846" i="108"/>
  <c r="I846" i="108" s="1"/>
  <c r="H5749" i="108"/>
  <c r="I5749" i="108" s="1"/>
  <c r="H5755" i="108"/>
  <c r="I5755" i="108" s="1"/>
  <c r="H3889" i="108"/>
  <c r="I3889" i="108" s="1"/>
  <c r="H857" i="108"/>
  <c r="I857" i="108" s="1"/>
  <c r="H5764" i="108"/>
  <c r="I5764" i="108" s="1"/>
  <c r="H5773" i="108"/>
  <c r="I5773" i="108" s="1"/>
  <c r="H5775" i="108"/>
  <c r="I5775" i="108" s="1"/>
  <c r="H5782" i="108"/>
  <c r="I5782" i="108" s="1"/>
  <c r="H5784" i="108"/>
  <c r="I5784" i="108" s="1"/>
  <c r="H5790" i="108"/>
  <c r="I5790" i="108" s="1"/>
  <c r="H866" i="108"/>
  <c r="I866" i="108" s="1"/>
  <c r="H5797" i="108"/>
  <c r="I5797" i="108" s="1"/>
  <c r="H871" i="108"/>
  <c r="I871" i="108" s="1"/>
  <c r="H874" i="108"/>
  <c r="I874" i="108" s="1"/>
  <c r="H3901" i="108"/>
  <c r="I3901" i="108" s="1"/>
  <c r="H2893" i="108"/>
  <c r="I2893" i="108" s="1"/>
  <c r="H878" i="108"/>
  <c r="I878" i="108" s="1"/>
  <c r="H882" i="108"/>
  <c r="I882" i="108" s="1"/>
  <c r="H5821" i="108"/>
  <c r="I5821" i="108" s="1"/>
  <c r="H5823" i="108"/>
  <c r="I5823" i="108" s="1"/>
  <c r="H5825" i="108"/>
  <c r="I5825" i="108" s="1"/>
  <c r="H2901" i="108"/>
  <c r="I2901" i="108" s="1"/>
  <c r="H2732" i="108"/>
  <c r="I2732" i="108" s="1"/>
  <c r="H5837" i="108"/>
  <c r="I5837" i="108" s="1"/>
  <c r="H5839" i="108"/>
  <c r="I5839" i="108" s="1"/>
  <c r="H902" i="108"/>
  <c r="I902" i="108" s="1"/>
  <c r="H3913" i="108"/>
  <c r="I3913" i="108" s="1"/>
  <c r="H906" i="108"/>
  <c r="I906" i="108" s="1"/>
  <c r="H907" i="108"/>
  <c r="I907" i="108" s="1"/>
  <c r="H910" i="108"/>
  <c r="I910" i="108" s="1"/>
  <c r="H912" i="108"/>
  <c r="I912" i="108" s="1"/>
  <c r="H5867" i="108"/>
  <c r="I5867" i="108" s="1"/>
  <c r="H5870" i="108"/>
  <c r="I5870" i="108" s="1"/>
  <c r="H5875" i="108"/>
  <c r="I5875" i="108" s="1"/>
  <c r="H5878" i="108"/>
  <c r="I5878" i="108" s="1"/>
  <c r="H5882" i="108"/>
  <c r="I5882" i="108" s="1"/>
  <c r="H925" i="108"/>
  <c r="I925" i="108" s="1"/>
  <c r="H5893" i="108"/>
  <c r="I5893" i="108" s="1"/>
  <c r="H928" i="108"/>
  <c r="I928" i="108" s="1"/>
  <c r="H2917" i="108"/>
  <c r="I2917" i="108" s="1"/>
  <c r="H5904" i="108"/>
  <c r="I5904" i="108" s="1"/>
  <c r="H5908" i="108"/>
  <c r="I5908" i="108" s="1"/>
  <c r="H5911" i="108"/>
  <c r="I5911" i="108" s="1"/>
  <c r="H5915" i="108"/>
  <c r="I5915" i="108" s="1"/>
  <c r="H943" i="108"/>
  <c r="I943" i="108" s="1"/>
  <c r="H3924" i="108"/>
  <c r="I3924" i="108" s="1"/>
  <c r="H946" i="108"/>
  <c r="I946" i="108" s="1"/>
  <c r="H5930" i="108"/>
  <c r="I5930" i="108" s="1"/>
  <c r="H3599" i="108"/>
  <c r="I3599" i="108" s="1"/>
  <c r="H2925" i="108"/>
  <c r="I2925" i="108" s="1"/>
  <c r="H5939" i="108"/>
  <c r="I5939" i="108" s="1"/>
  <c r="H5948" i="108"/>
  <c r="I5948" i="108" s="1"/>
  <c r="H5951" i="108"/>
  <c r="I5951" i="108" s="1"/>
  <c r="H965" i="108"/>
  <c r="I965" i="108" s="1"/>
  <c r="H5959" i="108"/>
  <c r="I5959" i="108" s="1"/>
  <c r="H5969" i="108"/>
  <c r="I5969" i="108" s="1"/>
  <c r="H971" i="108"/>
  <c r="I971" i="108" s="1"/>
  <c r="H5979" i="108"/>
  <c r="I5979" i="108" s="1"/>
  <c r="H2930" i="108"/>
  <c r="I2930" i="108" s="1"/>
  <c r="H2932" i="108"/>
  <c r="I2932" i="108" s="1"/>
  <c r="H978" i="108"/>
  <c r="I978" i="108" s="1"/>
  <c r="H981" i="108"/>
  <c r="I981" i="108" s="1"/>
  <c r="H5993" i="108"/>
  <c r="I5993" i="108" s="1"/>
  <c r="H5997" i="108"/>
  <c r="I5997" i="108" s="1"/>
  <c r="H5999" i="108"/>
  <c r="I5999" i="108" s="1"/>
  <c r="H2940" i="108"/>
  <c r="I2940" i="108" s="1"/>
  <c r="H6004" i="108"/>
  <c r="I6004" i="108" s="1"/>
  <c r="H2667" i="108"/>
  <c r="I2667" i="108" s="1"/>
  <c r="H6011" i="108"/>
  <c r="I6011" i="108" s="1"/>
  <c r="H6015" i="108"/>
  <c r="I6015" i="108" s="1"/>
  <c r="H6018" i="108"/>
  <c r="I6018" i="108" s="1"/>
  <c r="H996" i="108"/>
  <c r="I996" i="108" s="1"/>
  <c r="H6021" i="108"/>
  <c r="I6021" i="108" s="1"/>
  <c r="H6026" i="108"/>
  <c r="I6026" i="108" s="1"/>
  <c r="H3944" i="108"/>
  <c r="I3944" i="108" s="1"/>
  <c r="H1002" i="108"/>
  <c r="I1002" i="108" s="1"/>
  <c r="H6035" i="108"/>
  <c r="I6035" i="108" s="1"/>
  <c r="H6036" i="108"/>
  <c r="I6036" i="108" s="1"/>
  <c r="H3948" i="108"/>
  <c r="I3948" i="108" s="1"/>
  <c r="H1006" i="108"/>
  <c r="I1006" i="108" s="1"/>
  <c r="H6043" i="108"/>
  <c r="I6043" i="108" s="1"/>
  <c r="H1009" i="108"/>
  <c r="I1009" i="108" s="1"/>
  <c r="H6048" i="108"/>
  <c r="I6048" i="108" s="1"/>
  <c r="H6050" i="108"/>
  <c r="I6050" i="108" s="1"/>
  <c r="H1015" i="108"/>
  <c r="I1015" i="108" s="1"/>
  <c r="H6055" i="108"/>
  <c r="I6055" i="108" s="1"/>
  <c r="H6058" i="108"/>
  <c r="I6058" i="108" s="1"/>
  <c r="H1020" i="108"/>
  <c r="I1020" i="108" s="1"/>
  <c r="H6065" i="108"/>
  <c r="I6065" i="108" s="1"/>
  <c r="H2951" i="108"/>
  <c r="I2951" i="108" s="1"/>
  <c r="H6068" i="108"/>
  <c r="I6068" i="108" s="1"/>
  <c r="H3959" i="108"/>
  <c r="I3959" i="108" s="1"/>
  <c r="H2953" i="108"/>
  <c r="I2953" i="108" s="1"/>
  <c r="H3601" i="108"/>
  <c r="I3601" i="108" s="1"/>
  <c r="H3963" i="108"/>
  <c r="I3963" i="108" s="1"/>
  <c r="H1031" i="108"/>
  <c r="I1031" i="108" s="1"/>
  <c r="H6079" i="108"/>
  <c r="I6079" i="108" s="1"/>
  <c r="H6084" i="108"/>
  <c r="I6084" i="108" s="1"/>
  <c r="H6087" i="108"/>
  <c r="I6087" i="108" s="1"/>
  <c r="H6090" i="108"/>
  <c r="I6090" i="108" s="1"/>
  <c r="H6091" i="108"/>
  <c r="I6091" i="108" s="1"/>
  <c r="H6092" i="108"/>
  <c r="I6092" i="108" s="1"/>
  <c r="H1043" i="108"/>
  <c r="I1043" i="108" s="1"/>
  <c r="H2959" i="108"/>
  <c r="I2959" i="108" s="1"/>
  <c r="H2962" i="108"/>
  <c r="I2962" i="108" s="1"/>
  <c r="H1051" i="108"/>
  <c r="I1051" i="108" s="1"/>
  <c r="H3969" i="108"/>
  <c r="I3969" i="108" s="1"/>
  <c r="H6103" i="108"/>
  <c r="I6103" i="108" s="1"/>
  <c r="H6107" i="108"/>
  <c r="I6107" i="108" s="1"/>
  <c r="H1055" i="108"/>
  <c r="I1055" i="108" s="1"/>
  <c r="H3974" i="108"/>
  <c r="I3974" i="108" s="1"/>
  <c r="H6116" i="108"/>
  <c r="I6116" i="108" s="1"/>
  <c r="H6118" i="108"/>
  <c r="I6118" i="108" s="1"/>
  <c r="H3978" i="108"/>
  <c r="I3978" i="108" s="1"/>
  <c r="H6120" i="108"/>
  <c r="I6120" i="108" s="1"/>
  <c r="H1063" i="108"/>
  <c r="I1063" i="108" s="1"/>
  <c r="H6125" i="108"/>
  <c r="I6125" i="108" s="1"/>
  <c r="H6134" i="108"/>
  <c r="I6134" i="108" s="1"/>
  <c r="H6137" i="108"/>
  <c r="I6137" i="108" s="1"/>
  <c r="H1068" i="108"/>
  <c r="I1068" i="108" s="1"/>
  <c r="H6149" i="108"/>
  <c r="I6149" i="108" s="1"/>
  <c r="H2971" i="108"/>
  <c r="I2971" i="108" s="1"/>
  <c r="H6153" i="108"/>
  <c r="I6153" i="108" s="1"/>
  <c r="H3992" i="108"/>
  <c r="I3992" i="108" s="1"/>
  <c r="H1073" i="108"/>
  <c r="I1073" i="108" s="1"/>
  <c r="H1076" i="108"/>
  <c r="I1076" i="108" s="1"/>
  <c r="H1080" i="108"/>
  <c r="I1080" i="108" s="1"/>
  <c r="H6172" i="108"/>
  <c r="I6172" i="108" s="1"/>
  <c r="H6176" i="108"/>
  <c r="I6176" i="108" s="1"/>
  <c r="H6179" i="108"/>
  <c r="I6179" i="108" s="1"/>
  <c r="H1089" i="108"/>
  <c r="I1089" i="108" s="1"/>
  <c r="H6189" i="108"/>
  <c r="I6189" i="108" s="1"/>
  <c r="H1092" i="108"/>
  <c r="I1092" i="108" s="1"/>
  <c r="H1096" i="108"/>
  <c r="I1096" i="108" s="1"/>
  <c r="H6194" i="108"/>
  <c r="I6194" i="108" s="1"/>
  <c r="H6196" i="108"/>
  <c r="I6196" i="108" s="1"/>
  <c r="H2979" i="108"/>
  <c r="I2979" i="108" s="1"/>
  <c r="H6207" i="108"/>
  <c r="I6207" i="108" s="1"/>
  <c r="H6213" i="108"/>
  <c r="I6213" i="108" s="1"/>
  <c r="H6215" i="108"/>
  <c r="I6215" i="108" s="1"/>
  <c r="H1113" i="108"/>
  <c r="I1113" i="108" s="1"/>
  <c r="H6218" i="108"/>
  <c r="I6218" i="108" s="1"/>
  <c r="H1116" i="108"/>
  <c r="I1116" i="108" s="1"/>
  <c r="H6227" i="108"/>
  <c r="I6227" i="108" s="1"/>
  <c r="H6231" i="108"/>
  <c r="I6231" i="108" s="1"/>
  <c r="H6233" i="108"/>
  <c r="I6233" i="108" s="1"/>
  <c r="H6239" i="108"/>
  <c r="I6239" i="108" s="1"/>
  <c r="H6241" i="108"/>
  <c r="I6241" i="108" s="1"/>
  <c r="H6250" i="108"/>
  <c r="I6250" i="108" s="1"/>
  <c r="H6253" i="108"/>
  <c r="I6253" i="108" s="1"/>
  <c r="H6257" i="108"/>
  <c r="I6257" i="108" s="1"/>
  <c r="H4018" i="108"/>
  <c r="I4018" i="108" s="1"/>
  <c r="H1139" i="108"/>
  <c r="I1139" i="108" s="1"/>
  <c r="H4024" i="108"/>
  <c r="I4024" i="108" s="1"/>
  <c r="H2994" i="108"/>
  <c r="I2994" i="108" s="1"/>
  <c r="H1146" i="108"/>
  <c r="I1146" i="108" s="1"/>
  <c r="H6274" i="108"/>
  <c r="I6274" i="108" s="1"/>
  <c r="H1152" i="108"/>
  <c r="I1152" i="108" s="1"/>
  <c r="H6279" i="108"/>
  <c r="I6279" i="108" s="1"/>
  <c r="H1157" i="108"/>
  <c r="I1157" i="108" s="1"/>
  <c r="H3007" i="108"/>
  <c r="I3007" i="108" s="1"/>
  <c r="H1184" i="108"/>
  <c r="I1184" i="108" s="1"/>
  <c r="H6339" i="108"/>
  <c r="I6339" i="108" s="1"/>
  <c r="H6344" i="108"/>
  <c r="H6346" i="108"/>
  <c r="I6346" i="108" s="1"/>
  <c r="H1206" i="108"/>
  <c r="I1206" i="108" s="1"/>
  <c r="H6362" i="108"/>
  <c r="I6362" i="108" s="1"/>
  <c r="H1212" i="108"/>
  <c r="I1212" i="108" s="1"/>
  <c r="H1223" i="108"/>
  <c r="I1223" i="108" s="1"/>
  <c r="H3032" i="108"/>
  <c r="I3032" i="108" s="1"/>
  <c r="H6402" i="108"/>
  <c r="I6402" i="108" s="1"/>
  <c r="H4078" i="108"/>
  <c r="H3037" i="108"/>
  <c r="I3037" i="108" s="1"/>
  <c r="H6443" i="108"/>
  <c r="I6443" i="108" s="1"/>
  <c r="H1264" i="108"/>
  <c r="I1264" i="108" s="1"/>
  <c r="H3614" i="108"/>
  <c r="I3614" i="108" s="1"/>
  <c r="H1272" i="108"/>
  <c r="I1272" i="108" s="1"/>
  <c r="H4091" i="108"/>
  <c r="I4091" i="108" s="1"/>
  <c r="H1278" i="108"/>
  <c r="I1278" i="108" s="1"/>
  <c r="H4094" i="108"/>
  <c r="I4094" i="108" s="1"/>
  <c r="H6502" i="108"/>
  <c r="I6502" i="108" s="1"/>
  <c r="H6517" i="108"/>
  <c r="I6517" i="108" s="1"/>
  <c r="H3055" i="108"/>
  <c r="I3055" i="108" s="1"/>
  <c r="H4120" i="108"/>
  <c r="I4120" i="108" s="1"/>
  <c r="H4128" i="108"/>
  <c r="I4128" i="108" s="1"/>
  <c r="H1376" i="108"/>
  <c r="I1376" i="108" s="1"/>
  <c r="H3088" i="108"/>
  <c r="I3088" i="108" s="1"/>
  <c r="H3114" i="108"/>
  <c r="I3114" i="108" s="1"/>
  <c r="H6688" i="108"/>
  <c r="I6688" i="108" s="1"/>
  <c r="H6715" i="108"/>
  <c r="I6715" i="108" s="1"/>
  <c r="H6849" i="108"/>
  <c r="I6849" i="108" s="1"/>
  <c r="H1664" i="108"/>
  <c r="I1664" i="108" s="1"/>
  <c r="H5605" i="108"/>
  <c r="I5605" i="108" s="1"/>
  <c r="H3870" i="108"/>
  <c r="I3870" i="108" s="1"/>
  <c r="H5614" i="108"/>
  <c r="I5614" i="108" s="1"/>
  <c r="H5617" i="108"/>
  <c r="I5617" i="108" s="1"/>
  <c r="H5627" i="108"/>
  <c r="I5627" i="108" s="1"/>
  <c r="H5629" i="108"/>
  <c r="I5629" i="108" s="1"/>
  <c r="H2869" i="108"/>
  <c r="I2869" i="108" s="1"/>
  <c r="H797" i="108"/>
  <c r="I797" i="108" s="1"/>
  <c r="H5640" i="108"/>
  <c r="I5640" i="108" s="1"/>
  <c r="H802" i="108"/>
  <c r="I802" i="108" s="1"/>
  <c r="H2729" i="108"/>
  <c r="I2729" i="108" s="1"/>
  <c r="H5649" i="108"/>
  <c r="I5649" i="108" s="1"/>
  <c r="H5657" i="108"/>
  <c r="I5657" i="108" s="1"/>
  <c r="H2874" i="108"/>
  <c r="I2874" i="108" s="1"/>
  <c r="H5662" i="108"/>
  <c r="I5662" i="108" s="1"/>
  <c r="H5665" i="108"/>
  <c r="I5665" i="108" s="1"/>
  <c r="H5673" i="108"/>
  <c r="I5673" i="108" s="1"/>
  <c r="H5675" i="108"/>
  <c r="I5675" i="108" s="1"/>
  <c r="H2877" i="108"/>
  <c r="I2877" i="108" s="1"/>
  <c r="H5681" i="108"/>
  <c r="I5681" i="108" s="1"/>
  <c r="H826" i="108"/>
  <c r="I826" i="108" s="1"/>
  <c r="H5692" i="108"/>
  <c r="I5692" i="108" s="1"/>
  <c r="H830" i="108"/>
  <c r="I830" i="108" s="1"/>
  <c r="H5702" i="108"/>
  <c r="I5702" i="108" s="1"/>
  <c r="H3883" i="108"/>
  <c r="I3883" i="108" s="1"/>
  <c r="H5710" i="108"/>
  <c r="I5710" i="108" s="1"/>
  <c r="H5718" i="108"/>
  <c r="I5718" i="108" s="1"/>
  <c r="H5721" i="108"/>
  <c r="I5721" i="108" s="1"/>
  <c r="H2654" i="108"/>
  <c r="I2654" i="108" s="1"/>
  <c r="H5731" i="108"/>
  <c r="I5731" i="108" s="1"/>
  <c r="H5741" i="108"/>
  <c r="I5741" i="108" s="1"/>
  <c r="H5744" i="108"/>
  <c r="I5744" i="108" s="1"/>
  <c r="H5752" i="108"/>
  <c r="I5752" i="108" s="1"/>
  <c r="H849" i="108"/>
  <c r="I849" i="108" s="1"/>
  <c r="H854" i="108"/>
  <c r="I854" i="108" s="1"/>
  <c r="H5761" i="108"/>
  <c r="I5761" i="108" s="1"/>
  <c r="H5768" i="108"/>
  <c r="I5768" i="108" s="1"/>
  <c r="H5771" i="108"/>
  <c r="I5771" i="108" s="1"/>
  <c r="H861" i="108"/>
  <c r="I861" i="108" s="1"/>
  <c r="H5781" i="108"/>
  <c r="I5781" i="108" s="1"/>
  <c r="H864" i="108"/>
  <c r="I864" i="108" s="1"/>
  <c r="H2888" i="108"/>
  <c r="I2888" i="108" s="1"/>
  <c r="H2656" i="108"/>
  <c r="I2656" i="108" s="1"/>
  <c r="H5796" i="108"/>
  <c r="I5796" i="108" s="1"/>
  <c r="H5801" i="108"/>
  <c r="I5801" i="108" s="1"/>
  <c r="H5804" i="108"/>
  <c r="I5804" i="108" s="1"/>
  <c r="H2892" i="108"/>
  <c r="I2892" i="108" s="1"/>
  <c r="H5812" i="108"/>
  <c r="I5812" i="108" s="1"/>
  <c r="H3657" i="108"/>
  <c r="I3657" i="108" s="1"/>
  <c r="H5819" i="108"/>
  <c r="I5819" i="108" s="1"/>
  <c r="H887" i="108"/>
  <c r="I887" i="108" s="1"/>
  <c r="H5822" i="108"/>
  <c r="I5822" i="108" s="1"/>
  <c r="H3904" i="108"/>
  <c r="I3904" i="108" s="1"/>
  <c r="H894" i="108"/>
  <c r="I894" i="108" s="1"/>
  <c r="H5833" i="108"/>
  <c r="I5833" i="108" s="1"/>
  <c r="H5835" i="108"/>
  <c r="I5835" i="108" s="1"/>
  <c r="H3910" i="108"/>
  <c r="I3910" i="108" s="1"/>
  <c r="H900" i="108"/>
  <c r="I900" i="108" s="1"/>
  <c r="H5849" i="108"/>
  <c r="I5849" i="108" s="1"/>
  <c r="H3914" i="108"/>
  <c r="I3914" i="108" s="1"/>
  <c r="H2906" i="108"/>
  <c r="I2906" i="108" s="1"/>
  <c r="H2907" i="108"/>
  <c r="I2907" i="108" s="1"/>
  <c r="H3917" i="108"/>
  <c r="I3917" i="108" s="1"/>
  <c r="H913" i="108"/>
  <c r="I913" i="108" s="1"/>
  <c r="H915" i="108"/>
  <c r="I915" i="108" s="1"/>
  <c r="H5873" i="108"/>
  <c r="I5873" i="108" s="1"/>
  <c r="H921" i="108"/>
  <c r="I921" i="108" s="1"/>
  <c r="H2915" i="108"/>
  <c r="I2915" i="108" s="1"/>
  <c r="H5889" i="108"/>
  <c r="I5889" i="108" s="1"/>
  <c r="H926" i="108"/>
  <c r="I926" i="108" s="1"/>
  <c r="H932" i="108"/>
  <c r="I932" i="108" s="1"/>
  <c r="H2735" i="108"/>
  <c r="I2735" i="108" s="1"/>
  <c r="H3921" i="108"/>
  <c r="I3921" i="108" s="1"/>
  <c r="H5906" i="108"/>
  <c r="I5906" i="108" s="1"/>
  <c r="H5913" i="108"/>
  <c r="I5913" i="108" s="1"/>
  <c r="H3922" i="108"/>
  <c r="I3922" i="108" s="1"/>
  <c r="H3923" i="108"/>
  <c r="I3923" i="108" s="1"/>
  <c r="H5920" i="108"/>
  <c r="I5920" i="108" s="1"/>
  <c r="H948" i="108"/>
  <c r="I948" i="108" s="1"/>
  <c r="H5926" i="108"/>
  <c r="I5926" i="108" s="1"/>
  <c r="H955" i="108"/>
  <c r="I955" i="108" s="1"/>
  <c r="H3926" i="108"/>
  <c r="I3926" i="108" s="1"/>
  <c r="H5943" i="108"/>
  <c r="I5943" i="108" s="1"/>
  <c r="H2926" i="108"/>
  <c r="I2926" i="108" s="1"/>
  <c r="H5953" i="108"/>
  <c r="I5953" i="108" s="1"/>
  <c r="H3928" i="108"/>
  <c r="I3928" i="108" s="1"/>
  <c r="H5963" i="108"/>
  <c r="I5963" i="108" s="1"/>
  <c r="H5965" i="108"/>
  <c r="I5965" i="108" s="1"/>
  <c r="H5974" i="108"/>
  <c r="I5974" i="108" s="1"/>
  <c r="H5977" i="108"/>
  <c r="I5977" i="108" s="1"/>
  <c r="H5983" i="108"/>
  <c r="I5983" i="108" s="1"/>
  <c r="H5984" i="108"/>
  <c r="I5984" i="108" s="1"/>
  <c r="H5988" i="108"/>
  <c r="I5988" i="108" s="1"/>
  <c r="H5990" i="108"/>
  <c r="I5990" i="108" s="1"/>
  <c r="H2934" i="108"/>
  <c r="I2934" i="108" s="1"/>
  <c r="H983" i="108"/>
  <c r="I983" i="108" s="1"/>
  <c r="H6001" i="108"/>
  <c r="I6001" i="108" s="1"/>
  <c r="H988" i="108"/>
  <c r="I988" i="108" s="1"/>
  <c r="H994" i="108"/>
  <c r="I994" i="108" s="1"/>
  <c r="H3941" i="108"/>
  <c r="I3941" i="108" s="1"/>
  <c r="H6028" i="108"/>
  <c r="I6028" i="108" s="1"/>
  <c r="H6030" i="108"/>
  <c r="I6030" i="108" s="1"/>
  <c r="H1007" i="108"/>
  <c r="I1007" i="108" s="1"/>
  <c r="H6046" i="108"/>
  <c r="I6046" i="108" s="1"/>
  <c r="H3600" i="108"/>
  <c r="I3600" i="108" s="1"/>
  <c r="H6061" i="108"/>
  <c r="I6061" i="108" s="1"/>
  <c r="H1025" i="108"/>
  <c r="I1025" i="108" s="1"/>
  <c r="H1027" i="108"/>
  <c r="I1027" i="108" s="1"/>
  <c r="H1035" i="108"/>
  <c r="I1035" i="108" s="1"/>
  <c r="H2956" i="108"/>
  <c r="I2956" i="108" s="1"/>
  <c r="H3967" i="108"/>
  <c r="I3967" i="108" s="1"/>
  <c r="H1050" i="108"/>
  <c r="I1050" i="108" s="1"/>
  <c r="H2738" i="108"/>
  <c r="I2738" i="108" s="1"/>
  <c r="H3976" i="108"/>
  <c r="I3976" i="108" s="1"/>
  <c r="H6122" i="108"/>
  <c r="I6122" i="108" s="1"/>
  <c r="H3982" i="108"/>
  <c r="I3982" i="108" s="1"/>
  <c r="H6130" i="108"/>
  <c r="I6130" i="108" s="1"/>
  <c r="H6133" i="108"/>
  <c r="I6133" i="108" s="1"/>
  <c r="H1065" i="108"/>
  <c r="I1065" i="108" s="1"/>
  <c r="H1067" i="108"/>
  <c r="I1067" i="108" s="1"/>
  <c r="H6148" i="108"/>
  <c r="I6148" i="108" s="1"/>
  <c r="H1070" i="108"/>
  <c r="I1070" i="108" s="1"/>
  <c r="H6158" i="108"/>
  <c r="I6158" i="108" s="1"/>
  <c r="H6163" i="108"/>
  <c r="I6163" i="108" s="1"/>
  <c r="H1078" i="108"/>
  <c r="I1078" i="108" s="1"/>
  <c r="H3996" i="108"/>
  <c r="I3996" i="108" s="1"/>
  <c r="H3997" i="108"/>
  <c r="I3997" i="108" s="1"/>
  <c r="H2975" i="108"/>
  <c r="I2975" i="108" s="1"/>
  <c r="H6174" i="108"/>
  <c r="I6174" i="108" s="1"/>
  <c r="H6182" i="108"/>
  <c r="I6182" i="108" s="1"/>
  <c r="H6183" i="108"/>
  <c r="I6183" i="108" s="1"/>
  <c r="H4004" i="108"/>
  <c r="I4004" i="108" s="1"/>
  <c r="H2978" i="108"/>
  <c r="I2978" i="108" s="1"/>
  <c r="H6192" i="108"/>
  <c r="I6192" i="108" s="1"/>
  <c r="H6200" i="108"/>
  <c r="I6200" i="108" s="1"/>
  <c r="H6203" i="108"/>
  <c r="I6203" i="108" s="1"/>
  <c r="H6204" i="108"/>
  <c r="I6204" i="108" s="1"/>
  <c r="H1105" i="108"/>
  <c r="I1105" i="108" s="1"/>
  <c r="H6212" i="108"/>
  <c r="I6212" i="108" s="1"/>
  <c r="H1112" i="108"/>
  <c r="I1112" i="108" s="1"/>
  <c r="H4011" i="108"/>
  <c r="I4011" i="108" s="1"/>
  <c r="H2983" i="108"/>
  <c r="I2983" i="108" s="1"/>
  <c r="H2984" i="108"/>
  <c r="I2984" i="108" s="1"/>
  <c r="H1120" i="108"/>
  <c r="I1120" i="108" s="1"/>
  <c r="H2740" i="108"/>
  <c r="I2740" i="108" s="1"/>
  <c r="H6235" i="108"/>
  <c r="I6235" i="108" s="1"/>
  <c r="H4017" i="108"/>
  <c r="I4017" i="108" s="1"/>
  <c r="H1130" i="108"/>
  <c r="I1130" i="108" s="1"/>
  <c r="H6247" i="108"/>
  <c r="I6247" i="108" s="1"/>
  <c r="H6255" i="108"/>
  <c r="I6255" i="108" s="1"/>
  <c r="H6256" i="108"/>
  <c r="I6256" i="108" s="1"/>
  <c r="H6259" i="108"/>
  <c r="I6259" i="108" s="1"/>
  <c r="H6261" i="108"/>
  <c r="I6261" i="108" s="1"/>
  <c r="H6266" i="108"/>
  <c r="I6266" i="108" s="1"/>
  <c r="H1144" i="108"/>
  <c r="I1144" i="108" s="1"/>
  <c r="H6273" i="108"/>
  <c r="I6273" i="108" s="1"/>
  <c r="H3668" i="108"/>
  <c r="I3668" i="108" s="1"/>
  <c r="H2996" i="108"/>
  <c r="I2996" i="108" s="1"/>
  <c r="H2673" i="108"/>
  <c r="I2673" i="108" s="1"/>
  <c r="H3606" i="108"/>
  <c r="I3606" i="108" s="1"/>
  <c r="H1159" i="108"/>
  <c r="I1159" i="108" s="1"/>
  <c r="H6305" i="108"/>
  <c r="I6305" i="108" s="1"/>
  <c r="H6309" i="108"/>
  <c r="I6309" i="108" s="1"/>
  <c r="H6314" i="108"/>
  <c r="I6314" i="108" s="1"/>
  <c r="H6333" i="108"/>
  <c r="I6333" i="108" s="1"/>
  <c r="H6335" i="108"/>
  <c r="I6335" i="108" s="1"/>
  <c r="H1195" i="108"/>
  <c r="I1195" i="108" s="1"/>
  <c r="H6349" i="108"/>
  <c r="I6349" i="108" s="1"/>
  <c r="H6368" i="108"/>
  <c r="I6368" i="108" s="1"/>
  <c r="H2675" i="108"/>
  <c r="I2675" i="108" s="1"/>
  <c r="H3022" i="108"/>
  <c r="I3022" i="108" s="1"/>
  <c r="H6381" i="108"/>
  <c r="I6381" i="108" s="1"/>
  <c r="H3028" i="108"/>
  <c r="I3028" i="108" s="1"/>
  <c r="H2741" i="108"/>
  <c r="I2741" i="108" s="1"/>
  <c r="H4074" i="108"/>
  <c r="I4074" i="108" s="1"/>
  <c r="H6427" i="108"/>
  <c r="I6427" i="108" s="1"/>
  <c r="H4083" i="108"/>
  <c r="I4083" i="108" s="1"/>
  <c r="H1258" i="108"/>
  <c r="I1258" i="108" s="1"/>
  <c r="H1276" i="108"/>
  <c r="I1276" i="108" s="1"/>
  <c r="H6498" i="108"/>
  <c r="I6498" i="108" s="1"/>
  <c r="H3052" i="108"/>
  <c r="I3052" i="108" s="1"/>
  <c r="H6543" i="108"/>
  <c r="I6543" i="108" s="1"/>
  <c r="H6564" i="108"/>
  <c r="I6564" i="108" s="1"/>
  <c r="H6574" i="108"/>
  <c r="I6574" i="108" s="1"/>
  <c r="I1386" i="108"/>
  <c r="H6630" i="108"/>
  <c r="H1395" i="108"/>
  <c r="I1395" i="108" s="1"/>
  <c r="H6653" i="108"/>
  <c r="I6653" i="108" s="1"/>
  <c r="H3133" i="108"/>
  <c r="I3133" i="108" s="1"/>
  <c r="H5601" i="108"/>
  <c r="I5601" i="108" s="1"/>
  <c r="H3869" i="108"/>
  <c r="I3869" i="108" s="1"/>
  <c r="H3598" i="108"/>
  <c r="I3598" i="108" s="1"/>
  <c r="H5612" i="108"/>
  <c r="I5612" i="108" s="1"/>
  <c r="H3871" i="108"/>
  <c r="I3871" i="108" s="1"/>
  <c r="H5624" i="108"/>
  <c r="I5624" i="108" s="1"/>
  <c r="H793" i="108"/>
  <c r="I793" i="108" s="1"/>
  <c r="H5633" i="108"/>
  <c r="I5633" i="108" s="1"/>
  <c r="H2870" i="108"/>
  <c r="I2870" i="108" s="1"/>
  <c r="H5638" i="108"/>
  <c r="I5638" i="108" s="1"/>
  <c r="H806" i="108"/>
  <c r="I806" i="108" s="1"/>
  <c r="H5646" i="108"/>
  <c r="I5646" i="108" s="1"/>
  <c r="H5653" i="108"/>
  <c r="I5653" i="108" s="1"/>
  <c r="H5655" i="108"/>
  <c r="I5655" i="108" s="1"/>
  <c r="H2875" i="108"/>
  <c r="I2875" i="108" s="1"/>
  <c r="H3877" i="108"/>
  <c r="I3877" i="108" s="1"/>
  <c r="H5670" i="108"/>
  <c r="I5670" i="108" s="1"/>
  <c r="H5671" i="108"/>
  <c r="I5671" i="108" s="1"/>
  <c r="H820" i="108"/>
  <c r="I820" i="108" s="1"/>
  <c r="H5677" i="108"/>
  <c r="I5677" i="108" s="1"/>
  <c r="H824" i="108"/>
  <c r="I824" i="108" s="1"/>
  <c r="H5688" i="108"/>
  <c r="I5688" i="108" s="1"/>
  <c r="H5697" i="108"/>
  <c r="I5697" i="108" s="1"/>
  <c r="H2653" i="108"/>
  <c r="I2653" i="108" s="1"/>
  <c r="H2879" i="108"/>
  <c r="I2879" i="108" s="1"/>
  <c r="H5706" i="108"/>
  <c r="I5706" i="108" s="1"/>
  <c r="H5714" i="108"/>
  <c r="I5714" i="108" s="1"/>
  <c r="H5717" i="108"/>
  <c r="I5717" i="108" s="1"/>
  <c r="H5724" i="108"/>
  <c r="I5724" i="108" s="1"/>
  <c r="H5727" i="108"/>
  <c r="I5727" i="108" s="1"/>
  <c r="H5736" i="108"/>
  <c r="I5736" i="108" s="1"/>
  <c r="H5738" i="108"/>
  <c r="I5738" i="108" s="1"/>
  <c r="H847" i="108"/>
  <c r="I847" i="108" s="1"/>
  <c r="H3888" i="108"/>
  <c r="I3888" i="108" s="1"/>
  <c r="H851" i="108"/>
  <c r="I851" i="108" s="1"/>
  <c r="H853" i="108"/>
  <c r="I853" i="108" s="1"/>
  <c r="H858" i="108"/>
  <c r="I858" i="108" s="1"/>
  <c r="H5767" i="108"/>
  <c r="I5767" i="108" s="1"/>
  <c r="H5776" i="108"/>
  <c r="I5776" i="108" s="1"/>
  <c r="H5779" i="108"/>
  <c r="I5779" i="108" s="1"/>
  <c r="H5785" i="108"/>
  <c r="I5785" i="108" s="1"/>
  <c r="H3894" i="108"/>
  <c r="I3894" i="108" s="1"/>
  <c r="H5792" i="108"/>
  <c r="I5792" i="108" s="1"/>
  <c r="H3656" i="108"/>
  <c r="I3656" i="108" s="1"/>
  <c r="H872" i="108"/>
  <c r="I872" i="108" s="1"/>
  <c r="H5799" i="108"/>
  <c r="I5799" i="108" s="1"/>
  <c r="H5805" i="108"/>
  <c r="I5805" i="108" s="1"/>
  <c r="H5807" i="108"/>
  <c r="I5807" i="108" s="1"/>
  <c r="H5815" i="108"/>
  <c r="I5815" i="108" s="1"/>
  <c r="H5817" i="108"/>
  <c r="I5817" i="108" s="1"/>
  <c r="H884" i="108"/>
  <c r="I884" i="108" s="1"/>
  <c r="H3903" i="108"/>
  <c r="I3903" i="108" s="1"/>
  <c r="H2899" i="108"/>
  <c r="I2899" i="108" s="1"/>
  <c r="H893" i="108"/>
  <c r="I893" i="108" s="1"/>
  <c r="H3907" i="108"/>
  <c r="I3907" i="108" s="1"/>
  <c r="H895" i="108"/>
  <c r="I895" i="108" s="1"/>
  <c r="H898" i="108"/>
  <c r="I898" i="108" s="1"/>
  <c r="H5840" i="108"/>
  <c r="I5840" i="108" s="1"/>
  <c r="H5843" i="108"/>
  <c r="I5843" i="108" s="1"/>
  <c r="H5845" i="108"/>
  <c r="I5845" i="108" s="1"/>
  <c r="H903" i="108"/>
  <c r="I903" i="108" s="1"/>
  <c r="H5853" i="108"/>
  <c r="I5853" i="108" s="1"/>
  <c r="H5856" i="108"/>
  <c r="I5856" i="108" s="1"/>
  <c r="H5859" i="108"/>
  <c r="I5859" i="108" s="1"/>
  <c r="H2908" i="108"/>
  <c r="I2908" i="108" s="1"/>
  <c r="H2910" i="108"/>
  <c r="I2910" i="108" s="1"/>
  <c r="H5868" i="108"/>
  <c r="I5868" i="108" s="1"/>
  <c r="H918" i="108"/>
  <c r="I918" i="108" s="1"/>
  <c r="H919" i="108"/>
  <c r="I919" i="108" s="1"/>
  <c r="H5883" i="108"/>
  <c r="I5883" i="108" s="1"/>
  <c r="H5886" i="108"/>
  <c r="I5886" i="108" s="1"/>
  <c r="H5894" i="108"/>
  <c r="I5894" i="108" s="1"/>
  <c r="H929" i="108"/>
  <c r="I929" i="108" s="1"/>
  <c r="H5899" i="108"/>
  <c r="I5899" i="108" s="1"/>
  <c r="H2736" i="108"/>
  <c r="I2736" i="108" s="1"/>
  <c r="H5909" i="108"/>
  <c r="I5909" i="108" s="1"/>
  <c r="H2662" i="108"/>
  <c r="I2662" i="108" s="1"/>
  <c r="H3658" i="108"/>
  <c r="I3658" i="108" s="1"/>
  <c r="H944" i="108"/>
  <c r="I944" i="108" s="1"/>
  <c r="H945" i="108"/>
  <c r="I945" i="108" s="1"/>
  <c r="H5924" i="108"/>
  <c r="I5924" i="108" s="1"/>
  <c r="H5929" i="108"/>
  <c r="I5929" i="108" s="1"/>
  <c r="H953" i="108"/>
  <c r="I953" i="108" s="1"/>
  <c r="H3927" i="108"/>
  <c r="I3927" i="108" s="1"/>
  <c r="H5940" i="108"/>
  <c r="I5940" i="108" s="1"/>
  <c r="H960" i="108"/>
  <c r="I960" i="108" s="1"/>
  <c r="H961" i="108"/>
  <c r="I961" i="108" s="1"/>
  <c r="H5957" i="108"/>
  <c r="I5957" i="108" s="1"/>
  <c r="H5960" i="108"/>
  <c r="I5960" i="108" s="1"/>
  <c r="H969" i="108"/>
  <c r="I969" i="108" s="1"/>
  <c r="H970" i="108"/>
  <c r="I970" i="108" s="1"/>
  <c r="H5980" i="108"/>
  <c r="I5980" i="108" s="1"/>
  <c r="H973" i="108"/>
  <c r="I973" i="108" s="1"/>
  <c r="H976" i="108"/>
  <c r="I976" i="108" s="1"/>
  <c r="H979" i="108"/>
  <c r="I979" i="108" s="1"/>
  <c r="H3933" i="108"/>
  <c r="I3933" i="108" s="1"/>
  <c r="H2933" i="108"/>
  <c r="I2933" i="108" s="1"/>
  <c r="H3935" i="108"/>
  <c r="I3935" i="108" s="1"/>
  <c r="H5998" i="108"/>
  <c r="I5998" i="108" s="1"/>
  <c r="H2941" i="108"/>
  <c r="I2941" i="108" s="1"/>
  <c r="H6005" i="108"/>
  <c r="I6005" i="108" s="1"/>
  <c r="H6008" i="108"/>
  <c r="I6008" i="108" s="1"/>
  <c r="H992" i="108"/>
  <c r="I992" i="108" s="1"/>
  <c r="H6012" i="108"/>
  <c r="I6012" i="108" s="1"/>
  <c r="H6016" i="108"/>
  <c r="I6016" i="108" s="1"/>
  <c r="H6019" i="108"/>
  <c r="I6019" i="108" s="1"/>
  <c r="H6022" i="108"/>
  <c r="I6022" i="108" s="1"/>
  <c r="H998" i="108"/>
  <c r="I998" i="108" s="1"/>
  <c r="H6027" i="108"/>
  <c r="I6027" i="108" s="1"/>
  <c r="H1000" i="108"/>
  <c r="I1000" i="108" s="1"/>
  <c r="H2946" i="108"/>
  <c r="I2946" i="108" s="1"/>
  <c r="H3946" i="108"/>
  <c r="I3946" i="108" s="1"/>
  <c r="H1004" i="108"/>
  <c r="I1004" i="108" s="1"/>
  <c r="H1005" i="108"/>
  <c r="I1005" i="108" s="1"/>
  <c r="H6040" i="108"/>
  <c r="I6040" i="108" s="1"/>
  <c r="H6044" i="108"/>
  <c r="I6044" i="108" s="1"/>
  <c r="H1010" i="108"/>
  <c r="I1010" i="108" s="1"/>
  <c r="H2950" i="108"/>
  <c r="I2950" i="108" s="1"/>
  <c r="H6052" i="108"/>
  <c r="I6052" i="108" s="1"/>
  <c r="H6053" i="108"/>
  <c r="I6053" i="108" s="1"/>
  <c r="H3953" i="108"/>
  <c r="I3953" i="108" s="1"/>
  <c r="H3954" i="108"/>
  <c r="I3954" i="108" s="1"/>
  <c r="H6063" i="108"/>
  <c r="I6063" i="108" s="1"/>
  <c r="H1021" i="108"/>
  <c r="I1021" i="108" s="1"/>
  <c r="H3958" i="108"/>
  <c r="I3958" i="108" s="1"/>
  <c r="H1023" i="108"/>
  <c r="I1023" i="108" s="1"/>
  <c r="H1024" i="108"/>
  <c r="I1024" i="108" s="1"/>
  <c r="H6073" i="108"/>
  <c r="I6073" i="108" s="1"/>
  <c r="H1029" i="108"/>
  <c r="I1029" i="108" s="1"/>
  <c r="H6078" i="108"/>
  <c r="I6078" i="108" s="1"/>
  <c r="H6080" i="108"/>
  <c r="I6080" i="108" s="1"/>
  <c r="H6081" i="108"/>
  <c r="I6081" i="108" s="1"/>
  <c r="H6085" i="108"/>
  <c r="I6085" i="108" s="1"/>
  <c r="H1037" i="108"/>
  <c r="I1037" i="108" s="1"/>
  <c r="H2958" i="108"/>
  <c r="I2958" i="108" s="1"/>
  <c r="H1042" i="108"/>
  <c r="I1042" i="108" s="1"/>
  <c r="H1044" i="108"/>
  <c r="I1044" i="108" s="1"/>
  <c r="H6096" i="108"/>
  <c r="I6096" i="108" s="1"/>
  <c r="H3966" i="108"/>
  <c r="I3966" i="108" s="1"/>
  <c r="H1048" i="108"/>
  <c r="I1048" i="108" s="1"/>
  <c r="H2963" i="108"/>
  <c r="I2963" i="108" s="1"/>
  <c r="H6104" i="108"/>
  <c r="I6104" i="108" s="1"/>
  <c r="H2964" i="108"/>
  <c r="I2964" i="108" s="1"/>
  <c r="H1054" i="108"/>
  <c r="I1054" i="108" s="1"/>
  <c r="H3972" i="108"/>
  <c r="I3972" i="108" s="1"/>
  <c r="H6112" i="108"/>
  <c r="I6112" i="108" s="1"/>
  <c r="H1056" i="108"/>
  <c r="I1056" i="108" s="1"/>
  <c r="H3979" i="108"/>
  <c r="I3979" i="108" s="1"/>
  <c r="H1058" i="108"/>
  <c r="I1058" i="108" s="1"/>
  <c r="H1059" i="108"/>
  <c r="I1059" i="108" s="1"/>
  <c r="H6126" i="108"/>
  <c r="I6126" i="108" s="1"/>
  <c r="H6128" i="108"/>
  <c r="I6128" i="108" s="1"/>
  <c r="H6138" i="108"/>
  <c r="I6138" i="108" s="1"/>
  <c r="H6140" i="108"/>
  <c r="I6140" i="108" s="1"/>
  <c r="H2970" i="108"/>
  <c r="I2970" i="108" s="1"/>
  <c r="H6146" i="108"/>
  <c r="I6146" i="108" s="1"/>
  <c r="H3661" i="108"/>
  <c r="I3661" i="108" s="1"/>
  <c r="H6152" i="108"/>
  <c r="I6152" i="108" s="1"/>
  <c r="H6155" i="108"/>
  <c r="I6155" i="108" s="1"/>
  <c r="H6157" i="108"/>
  <c r="I6157" i="108" s="1"/>
  <c r="H6160" i="108"/>
  <c r="I6160" i="108" s="1"/>
  <c r="H3994" i="108"/>
  <c r="I3994" i="108" s="1"/>
  <c r="H1081" i="108"/>
  <c r="I1081" i="108" s="1"/>
  <c r="H4000" i="108"/>
  <c r="I4000" i="108" s="1"/>
  <c r="H1086" i="108"/>
  <c r="I1086" i="108" s="1"/>
  <c r="H4002" i="108"/>
  <c r="I4002" i="108" s="1"/>
  <c r="H6185" i="108"/>
  <c r="I6185" i="108" s="1"/>
  <c r="H6191" i="108"/>
  <c r="I6191" i="108" s="1"/>
  <c r="H2670" i="108"/>
  <c r="I2670" i="108" s="1"/>
  <c r="H6197" i="108"/>
  <c r="I6197" i="108" s="1"/>
  <c r="H6202" i="108"/>
  <c r="I6202" i="108" s="1"/>
  <c r="H4008" i="108"/>
  <c r="I4008" i="108" s="1"/>
  <c r="H1103" i="108"/>
  <c r="I1103" i="108" s="1"/>
  <c r="H1108" i="108"/>
  <c r="I1108" i="108" s="1"/>
  <c r="H1111" i="108"/>
  <c r="I1111" i="108" s="1"/>
  <c r="H6219" i="108"/>
  <c r="I6219" i="108" s="1"/>
  <c r="H6222" i="108"/>
  <c r="I6222" i="108" s="1"/>
  <c r="H3667" i="108"/>
  <c r="I3667" i="108" s="1"/>
  <c r="H6229" i="108"/>
  <c r="I6229" i="108" s="1"/>
  <c r="H1124" i="108"/>
  <c r="I1124" i="108" s="1"/>
  <c r="H4016" i="108"/>
  <c r="I4016" i="108" s="1"/>
  <c r="H6242" i="108"/>
  <c r="I6242" i="108" s="1"/>
  <c r="H6244" i="108"/>
  <c r="I6244" i="108" s="1"/>
  <c r="H2987" i="108"/>
  <c r="I2987" i="108" s="1"/>
  <c r="H6254" i="108"/>
  <c r="I6254" i="108" s="1"/>
  <c r="H4019" i="108"/>
  <c r="I4019" i="108" s="1"/>
  <c r="H1137" i="108"/>
  <c r="I1137" i="108" s="1"/>
  <c r="H6263" i="108"/>
  <c r="I6263" i="108" s="1"/>
  <c r="H6264" i="108"/>
  <c r="I6264" i="108" s="1"/>
  <c r="H6270" i="108"/>
  <c r="I6270" i="108" s="1"/>
  <c r="H1147" i="108"/>
  <c r="I1147" i="108" s="1"/>
  <c r="H3669" i="108"/>
  <c r="I3669" i="108" s="1"/>
  <c r="H1153" i="108"/>
  <c r="I1153" i="108" s="1"/>
  <c r="H6281" i="108"/>
  <c r="I6281" i="108" s="1"/>
  <c r="H6284" i="108"/>
  <c r="I6284" i="108" s="1"/>
  <c r="H1162" i="108"/>
  <c r="I1162" i="108" s="1"/>
  <c r="H6297" i="108"/>
  <c r="I6297" i="108" s="1"/>
  <c r="H6319" i="108"/>
  <c r="I6319" i="108" s="1"/>
  <c r="H1181" i="108"/>
  <c r="I1181" i="108" s="1"/>
  <c r="H6343" i="108"/>
  <c r="I6343" i="108" s="1"/>
  <c r="H1200" i="108"/>
  <c r="I1200" i="108" s="1"/>
  <c r="H6352" i="108"/>
  <c r="I6352" i="108" s="1"/>
  <c r="H1207" i="108"/>
  <c r="I1207" i="108" s="1"/>
  <c r="H6371" i="108"/>
  <c r="I6371" i="108" s="1"/>
  <c r="H6379" i="108"/>
  <c r="I6379" i="108" s="1"/>
  <c r="H6384" i="108"/>
  <c r="I6384" i="108" s="1"/>
  <c r="H3024" i="108"/>
  <c r="I3024" i="108" s="1"/>
  <c r="H3030" i="108"/>
  <c r="I3030" i="108" s="1"/>
  <c r="H6403" i="108"/>
  <c r="I6403" i="108" s="1"/>
  <c r="H6411" i="108"/>
  <c r="I6411" i="108" s="1"/>
  <c r="H1245" i="108"/>
  <c r="I1245" i="108" s="1"/>
  <c r="H1248" i="108"/>
  <c r="I1248" i="108" s="1"/>
  <c r="H3038" i="108"/>
  <c r="I3038" i="108" s="1"/>
  <c r="H6461" i="108"/>
  <c r="I6461" i="108" s="1"/>
  <c r="H6477" i="108"/>
  <c r="I6477" i="108" s="1"/>
  <c r="H6488" i="108"/>
  <c r="I6488" i="108" s="1"/>
  <c r="H6555" i="108"/>
  <c r="I6555" i="108" s="1"/>
  <c r="H6557" i="108"/>
  <c r="I6557" i="108" s="1"/>
  <c r="H6582" i="108"/>
  <c r="I6582" i="108" s="1"/>
  <c r="H1366" i="108"/>
  <c r="I1366" i="108" s="1"/>
  <c r="H2748" i="108"/>
  <c r="I2748" i="108" s="1"/>
  <c r="H3622" i="108"/>
  <c r="I3622" i="108" s="1"/>
  <c r="H6818" i="108"/>
  <c r="I6818" i="108" s="1"/>
  <c r="H7017" i="108"/>
  <c r="I7017" i="108" s="1"/>
  <c r="H1755" i="108"/>
  <c r="I1755" i="108" s="1"/>
  <c r="H5608" i="108"/>
  <c r="I5608" i="108" s="1"/>
  <c r="H5610" i="108"/>
  <c r="I5610" i="108" s="1"/>
  <c r="H5618" i="108"/>
  <c r="I5618" i="108" s="1"/>
  <c r="H5620" i="108"/>
  <c r="I5620" i="108" s="1"/>
  <c r="H5630" i="108"/>
  <c r="I5630" i="108" s="1"/>
  <c r="H790" i="108"/>
  <c r="I790" i="108" s="1"/>
  <c r="H3654" i="108"/>
  <c r="I3654" i="108" s="1"/>
  <c r="H5636" i="108"/>
  <c r="I5636" i="108" s="1"/>
  <c r="H803" i="108"/>
  <c r="I803" i="108" s="1"/>
  <c r="H804" i="108"/>
  <c r="I804" i="108" s="1"/>
  <c r="H5650" i="108"/>
  <c r="I5650" i="108" s="1"/>
  <c r="H3873" i="108"/>
  <c r="I3873" i="108" s="1"/>
  <c r="H5658" i="108"/>
  <c r="I5658" i="108" s="1"/>
  <c r="H5660" i="108"/>
  <c r="I5660" i="108" s="1"/>
  <c r="H3878" i="108"/>
  <c r="I3878" i="108" s="1"/>
  <c r="H5668" i="108"/>
  <c r="I5668" i="108" s="1"/>
  <c r="H2730" i="108"/>
  <c r="I2730" i="108" s="1"/>
  <c r="H818" i="108"/>
  <c r="I818" i="108" s="1"/>
  <c r="H5682" i="108"/>
  <c r="I5682" i="108" s="1"/>
  <c r="H5684" i="108"/>
  <c r="I5684" i="108" s="1"/>
  <c r="H827" i="108"/>
  <c r="I827" i="108" s="1"/>
  <c r="H828" i="108"/>
  <c r="I828" i="108" s="1"/>
  <c r="H832" i="108"/>
  <c r="I832" i="108" s="1"/>
  <c r="H833" i="108"/>
  <c r="I833" i="108" s="1"/>
  <c r="H837" i="108"/>
  <c r="I837" i="108" s="1"/>
  <c r="H5712" i="108"/>
  <c r="I5712" i="108" s="1"/>
  <c r="H841" i="108"/>
  <c r="I841" i="108" s="1"/>
  <c r="H842" i="108"/>
  <c r="I842" i="108" s="1"/>
  <c r="H2881" i="108"/>
  <c r="I2881" i="108" s="1"/>
  <c r="H5734" i="108"/>
  <c r="I5734" i="108" s="1"/>
  <c r="H5745" i="108"/>
  <c r="I5745" i="108" s="1"/>
  <c r="H5747" i="108"/>
  <c r="I5747" i="108" s="1"/>
  <c r="H5754" i="108"/>
  <c r="I5754" i="108" s="1"/>
  <c r="H5756" i="108"/>
  <c r="I5756" i="108" s="1"/>
  <c r="H855" i="108"/>
  <c r="I855" i="108" s="1"/>
  <c r="H5762" i="108"/>
  <c r="I5762" i="108" s="1"/>
  <c r="H859" i="108"/>
  <c r="I859" i="108" s="1"/>
  <c r="H2885" i="108"/>
  <c r="I2885" i="108" s="1"/>
  <c r="H2886" i="108"/>
  <c r="I2886" i="108" s="1"/>
  <c r="H5783" i="108"/>
  <c r="I5783" i="108" s="1"/>
  <c r="H865" i="108"/>
  <c r="I865" i="108" s="1"/>
  <c r="H5791" i="108"/>
  <c r="I5791" i="108" s="1"/>
  <c r="H2890" i="108"/>
  <c r="I2890" i="108" s="1"/>
  <c r="H870" i="108"/>
  <c r="I870" i="108" s="1"/>
  <c r="H2891" i="108"/>
  <c r="I2891" i="108" s="1"/>
  <c r="H875" i="108"/>
  <c r="I875" i="108" s="1"/>
  <c r="H2731" i="108"/>
  <c r="I2731" i="108" s="1"/>
  <c r="H5813" i="108"/>
  <c r="I5813" i="108" s="1"/>
  <c r="H5820" i="108"/>
  <c r="I5820" i="108" s="1"/>
  <c r="H883" i="108"/>
  <c r="I883" i="108" s="1"/>
  <c r="H889" i="108"/>
  <c r="I889" i="108" s="1"/>
  <c r="H2898" i="108"/>
  <c r="I2898" i="108" s="1"/>
  <c r="H3906" i="108"/>
  <c r="I3906" i="108" s="1"/>
  <c r="H5828" i="108"/>
  <c r="I5828" i="108" s="1"/>
  <c r="H897" i="108"/>
  <c r="I897" i="108" s="1"/>
  <c r="H5838" i="108"/>
  <c r="I5838" i="108" s="1"/>
  <c r="H899" i="108"/>
  <c r="I899" i="108" s="1"/>
  <c r="H5850" i="108"/>
  <c r="I5850" i="108" s="1"/>
  <c r="H5852" i="108"/>
  <c r="I5852" i="108" s="1"/>
  <c r="H908" i="108"/>
  <c r="I908" i="108" s="1"/>
  <c r="H909" i="108"/>
  <c r="I909" i="108" s="1"/>
  <c r="H5862" i="108"/>
  <c r="I5862" i="108" s="1"/>
  <c r="H5865" i="108"/>
  <c r="I5865" i="108" s="1"/>
  <c r="H2913" i="108"/>
  <c r="I2913" i="108" s="1"/>
  <c r="H916" i="108"/>
  <c r="I916" i="108" s="1"/>
  <c r="H5880" i="108"/>
  <c r="I5880" i="108" s="1"/>
  <c r="H923" i="108"/>
  <c r="I923" i="108" s="1"/>
  <c r="H3919" i="108"/>
  <c r="I3919" i="108" s="1"/>
  <c r="H5891" i="108"/>
  <c r="I5891" i="108" s="1"/>
  <c r="H3920" i="108"/>
  <c r="I3920" i="108" s="1"/>
  <c r="H5896" i="108"/>
  <c r="I5896" i="108" s="1"/>
  <c r="H934" i="108"/>
  <c r="I934" i="108" s="1"/>
  <c r="H2918" i="108"/>
  <c r="I2918" i="108" s="1"/>
  <c r="H939" i="108"/>
  <c r="I939" i="108" s="1"/>
  <c r="H5914" i="108"/>
  <c r="I5914" i="108" s="1"/>
  <c r="H2921" i="108"/>
  <c r="I2921" i="108" s="1"/>
  <c r="H5921" i="108"/>
  <c r="I5921" i="108" s="1"/>
  <c r="H2923" i="108"/>
  <c r="I2923" i="108" s="1"/>
  <c r="H5927" i="108"/>
  <c r="I5927" i="108" s="1"/>
  <c r="H954" i="108"/>
  <c r="I954" i="108" s="1"/>
  <c r="H5935" i="108"/>
  <c r="I5935" i="108" s="1"/>
  <c r="H5944" i="108"/>
  <c r="I5944" i="108" s="1"/>
  <c r="H5946" i="108"/>
  <c r="I5946" i="108" s="1"/>
  <c r="H963" i="108"/>
  <c r="I963" i="108" s="1"/>
  <c r="H5955" i="108"/>
  <c r="I5955" i="108" s="1"/>
  <c r="H966" i="108"/>
  <c r="I966" i="108" s="1"/>
  <c r="H5966" i="108"/>
  <c r="I5966" i="108" s="1"/>
  <c r="H3929" i="108"/>
  <c r="I3929" i="108" s="1"/>
  <c r="H2663" i="108"/>
  <c r="I2663" i="108" s="1"/>
  <c r="H974" i="108"/>
  <c r="I974" i="108" s="1"/>
  <c r="H5985" i="108"/>
  <c r="I5985" i="108" s="1"/>
  <c r="H980" i="108"/>
  <c r="I980" i="108" s="1"/>
  <c r="H5991" i="108"/>
  <c r="I5991" i="108" s="1"/>
  <c r="H2935" i="108"/>
  <c r="I2935" i="108" s="1"/>
  <c r="H2936" i="108"/>
  <c r="I2936" i="108" s="1"/>
  <c r="H986" i="108"/>
  <c r="I986" i="108" s="1"/>
  <c r="H987" i="108"/>
  <c r="I987" i="108" s="1"/>
  <c r="H6014" i="108"/>
  <c r="I6014" i="108" s="1"/>
  <c r="H2943" i="108"/>
  <c r="I2943" i="108" s="1"/>
  <c r="H6031" i="108"/>
  <c r="I6031" i="108" s="1"/>
  <c r="H2947" i="108"/>
  <c r="I2947" i="108" s="1"/>
  <c r="H6047" i="108"/>
  <c r="I6047" i="108" s="1"/>
  <c r="H1013" i="108"/>
  <c r="I1013" i="108" s="1"/>
  <c r="H6062" i="108"/>
  <c r="I6062" i="108" s="1"/>
  <c r="H3956" i="108"/>
  <c r="I3956" i="108" s="1"/>
  <c r="H6075" i="108"/>
  <c r="I6075" i="108" s="1"/>
  <c r="H1030" i="108"/>
  <c r="I1030" i="108" s="1"/>
  <c r="H2957" i="108"/>
  <c r="I2957" i="108" s="1"/>
  <c r="H1040" i="108"/>
  <c r="I1040" i="108" s="1"/>
  <c r="H6100" i="108"/>
  <c r="I6100" i="108" s="1"/>
  <c r="H6102" i="108"/>
  <c r="I6102" i="108" s="1"/>
  <c r="H6114" i="108"/>
  <c r="I6114" i="108" s="1"/>
  <c r="H6119" i="108"/>
  <c r="I6119" i="108" s="1"/>
  <c r="I1057" i="108"/>
  <c r="I3602" i="108"/>
  <c r="H1062" i="108"/>
  <c r="I1062" i="108" s="1"/>
  <c r="H6123" i="108"/>
  <c r="I6123" i="108" s="1"/>
  <c r="H3983" i="108"/>
  <c r="I3983" i="108" s="1"/>
  <c r="H6135" i="108"/>
  <c r="I6135" i="108" s="1"/>
  <c r="H3985" i="108"/>
  <c r="I3985" i="108" s="1"/>
  <c r="H3987" i="108"/>
  <c r="I3987" i="108" s="1"/>
  <c r="I6150" i="108"/>
  <c r="H3988" i="108"/>
  <c r="I3988" i="108" s="1"/>
  <c r="H6154" i="108"/>
  <c r="I6154" i="108" s="1"/>
  <c r="I1072" i="108"/>
  <c r="H6156" i="108"/>
  <c r="I6156" i="108" s="1"/>
  <c r="I2974" i="108"/>
  <c r="I6161" i="108"/>
  <c r="H6164" i="108"/>
  <c r="I6164" i="108" s="1"/>
  <c r="H6166" i="108"/>
  <c r="I6166" i="108" s="1"/>
  <c r="H6168" i="108"/>
  <c r="I6168" i="108" s="1"/>
  <c r="I3998" i="108"/>
  <c r="H1083" i="108"/>
  <c r="I1083" i="108" s="1"/>
  <c r="H1085" i="108"/>
  <c r="I1085" i="108" s="1"/>
  <c r="H6175" i="108"/>
  <c r="I6175" i="108" s="1"/>
  <c r="I6177" i="108"/>
  <c r="H1087" i="108"/>
  <c r="I1087" i="108" s="1"/>
  <c r="I6184" i="108"/>
  <c r="H6188" i="108"/>
  <c r="I6188" i="108" s="1"/>
  <c r="H3664" i="108"/>
  <c r="I3664" i="108" s="1"/>
  <c r="H6190" i="108"/>
  <c r="I6190" i="108" s="1"/>
  <c r="I1093" i="108"/>
  <c r="H1095" i="108"/>
  <c r="I1095" i="108" s="1"/>
  <c r="H1097" i="108"/>
  <c r="I1097" i="108" s="1"/>
  <c r="I6195" i="108"/>
  <c r="H4005" i="108"/>
  <c r="I4005" i="108" s="1"/>
  <c r="I1100" i="108"/>
  <c r="H1101" i="108"/>
  <c r="I1101" i="108" s="1"/>
  <c r="H6206" i="108"/>
  <c r="I6206" i="108" s="1"/>
  <c r="I6210" i="108"/>
  <c r="H1106" i="108"/>
  <c r="I1106" i="108" s="1"/>
  <c r="H6214" i="108"/>
  <c r="I6214" i="108" s="1"/>
  <c r="I2982" i="108"/>
  <c r="H6216" i="108"/>
  <c r="I6216" i="108" s="1"/>
  <c r="H4012" i="108"/>
  <c r="I4012" i="108" s="1"/>
  <c r="I1115" i="108"/>
  <c r="H3666" i="108"/>
  <c r="I3666" i="108" s="1"/>
  <c r="H6226" i="108"/>
  <c r="I6226" i="108" s="1"/>
  <c r="I1121" i="108"/>
  <c r="H1123" i="108"/>
  <c r="I1123" i="108" s="1"/>
  <c r="H6232" i="108"/>
  <c r="I6232" i="108" s="1"/>
  <c r="I1126" i="108"/>
  <c r="H6237" i="108"/>
  <c r="I6237" i="108" s="1"/>
  <c r="H6240" i="108"/>
  <c r="I6240" i="108" s="1"/>
  <c r="I1131" i="108"/>
  <c r="H6248" i="108"/>
  <c r="I6248" i="108" s="1"/>
  <c r="H6251" i="108"/>
  <c r="I6251" i="108" s="1"/>
  <c r="I2989" i="108"/>
  <c r="H2991" i="108"/>
  <c r="I2991" i="108" s="1"/>
  <c r="H1135" i="108"/>
  <c r="I1135" i="108" s="1"/>
  <c r="I4022" i="108"/>
  <c r="H6262" i="108"/>
  <c r="I6262" i="108" s="1"/>
  <c r="H4023" i="108"/>
  <c r="I4023" i="108" s="1"/>
  <c r="I1143" i="108"/>
  <c r="H1145" i="108"/>
  <c r="I1145" i="108" s="1"/>
  <c r="H6268" i="108"/>
  <c r="I6268" i="108" s="1"/>
  <c r="H1151" i="108"/>
  <c r="I1151" i="108" s="1"/>
  <c r="H6275" i="108"/>
  <c r="I6275" i="108" s="1"/>
  <c r="I1154" i="108"/>
  <c r="H2997" i="108"/>
  <c r="I2997" i="108" s="1"/>
  <c r="H6280" i="108"/>
  <c r="I6280" i="108" s="1"/>
  <c r="H6294" i="108"/>
  <c r="I6294" i="108" s="1"/>
  <c r="H4037" i="108"/>
  <c r="I4037" i="108" s="1"/>
  <c r="H6303" i="108"/>
  <c r="I6303" i="108" s="1"/>
  <c r="I4039" i="108"/>
  <c r="H6306" i="108"/>
  <c r="I6306" i="108" s="1"/>
  <c r="H6312" i="108"/>
  <c r="I6312" i="108" s="1"/>
  <c r="H3008" i="108"/>
  <c r="I3008" i="108" s="1"/>
  <c r="I1182" i="108"/>
  <c r="H1186" i="108"/>
  <c r="I1186" i="108" s="1"/>
  <c r="I1190" i="108"/>
  <c r="H3014" i="108"/>
  <c r="I3014" i="108" s="1"/>
  <c r="H6360" i="108"/>
  <c r="I6360" i="108" s="1"/>
  <c r="H1220" i="108"/>
  <c r="I1220" i="108" s="1"/>
  <c r="H1232" i="108"/>
  <c r="I1232" i="108" s="1"/>
  <c r="H4069" i="108"/>
  <c r="I4069" i="108" s="1"/>
  <c r="H6400" i="108"/>
  <c r="I6400" i="108" s="1"/>
  <c r="H4072" i="108"/>
  <c r="I4072" i="108" s="1"/>
  <c r="H6409" i="108"/>
  <c r="I6409" i="108" s="1"/>
  <c r="H1242" i="108"/>
  <c r="I1242" i="108" s="1"/>
  <c r="H6425" i="108"/>
  <c r="I6425" i="108" s="1"/>
  <c r="I6437" i="108"/>
  <c r="I1254" i="108"/>
  <c r="H6450" i="108"/>
  <c r="I6450" i="108" s="1"/>
  <c r="I1262" i="108"/>
  <c r="H6469" i="108"/>
  <c r="I6469" i="108" s="1"/>
  <c r="H6471" i="108"/>
  <c r="I6471" i="108" s="1"/>
  <c r="H6481" i="108"/>
  <c r="I6481" i="108" s="1"/>
  <c r="H6499" i="108"/>
  <c r="I6499" i="108" s="1"/>
  <c r="H6514" i="108"/>
  <c r="I6514" i="108" s="1"/>
  <c r="H6521" i="108"/>
  <c r="I6521" i="108" s="1"/>
  <c r="I1305" i="108"/>
  <c r="H4105" i="108"/>
  <c r="I4105" i="108" s="1"/>
  <c r="H1327" i="108"/>
  <c r="I1327" i="108" s="1"/>
  <c r="H1331" i="108"/>
  <c r="I1331" i="108" s="1"/>
  <c r="H6570" i="108"/>
  <c r="I6570" i="108" s="1"/>
  <c r="H6595" i="108"/>
  <c r="I6595" i="108" s="1"/>
  <c r="H6597" i="108"/>
  <c r="I6597" i="108" s="1"/>
  <c r="H6631" i="108"/>
  <c r="I6631" i="108" s="1"/>
  <c r="H3131" i="108"/>
  <c r="I3131" i="108" s="1"/>
  <c r="H3153" i="108"/>
  <c r="I3153" i="108" s="1"/>
  <c r="H1537" i="108"/>
  <c r="I1537" i="108" s="1"/>
  <c r="I6310" i="108"/>
  <c r="I3670" i="108"/>
  <c r="I1192" i="108"/>
  <c r="I4065" i="108"/>
  <c r="I4096" i="108"/>
  <c r="I6594" i="108"/>
  <c r="I2746" i="108"/>
  <c r="I3005" i="108"/>
  <c r="I1177" i="108"/>
  <c r="I6416" i="108"/>
  <c r="I4085" i="108"/>
  <c r="I6463" i="108"/>
  <c r="I1274" i="108"/>
  <c r="I6507" i="108"/>
  <c r="I6308" i="108"/>
  <c r="I6334" i="108"/>
  <c r="I1199" i="108"/>
  <c r="I3019" i="108"/>
  <c r="I1219" i="108"/>
  <c r="I6546" i="108"/>
  <c r="I1402" i="108"/>
  <c r="I1171" i="108"/>
  <c r="I6318" i="108"/>
  <c r="I4045" i="108"/>
  <c r="I6445" i="108"/>
  <c r="I6449" i="108"/>
  <c r="I3083" i="108"/>
  <c r="I6605" i="108"/>
  <c r="I1166" i="108"/>
  <c r="I1174" i="108"/>
  <c r="I6322" i="108"/>
  <c r="I6323" i="108"/>
  <c r="I6327" i="108"/>
  <c r="I1187" i="108"/>
  <c r="I3012" i="108"/>
  <c r="I6344" i="108"/>
  <c r="I3018" i="108"/>
  <c r="I6398" i="108"/>
  <c r="I4078" i="108"/>
  <c r="I1273" i="108"/>
  <c r="I1275" i="108"/>
  <c r="I6483" i="108"/>
  <c r="I1321" i="108"/>
  <c r="I1347" i="108"/>
  <c r="I3098" i="108"/>
  <c r="I3056" i="108"/>
  <c r="I1383" i="108"/>
  <c r="I6612" i="108"/>
  <c r="I6667" i="108"/>
  <c r="I1418" i="108"/>
  <c r="I4099" i="108"/>
  <c r="I6539" i="108"/>
  <c r="I1345" i="108"/>
  <c r="I3618" i="108"/>
  <c r="I6638" i="108"/>
  <c r="I6505" i="108"/>
  <c r="I1367" i="108"/>
  <c r="I6602" i="108"/>
  <c r="I3084" i="108"/>
  <c r="I6663" i="108"/>
  <c r="I1302" i="108"/>
  <c r="I1317" i="108"/>
  <c r="I6618" i="108"/>
  <c r="I6655" i="108"/>
  <c r="I1293" i="108"/>
  <c r="I6528" i="108"/>
  <c r="I6530" i="108"/>
  <c r="I6554" i="108"/>
  <c r="I6576" i="108"/>
  <c r="I1362" i="108"/>
  <c r="I6591" i="108"/>
  <c r="I1380" i="108"/>
  <c r="I6613" i="108"/>
  <c r="I3093" i="108"/>
  <c r="I6630" i="108"/>
  <c r="I6636" i="108"/>
  <c r="I1399" i="108"/>
  <c r="I1414" i="108"/>
  <c r="I6672" i="108"/>
  <c r="I6677" i="108"/>
  <c r="I1438" i="108"/>
  <c r="I3397" i="108"/>
  <c r="I3104" i="108"/>
  <c r="I8070" i="108"/>
  <c r="I7928" i="108"/>
  <c r="I7944" i="108"/>
  <c r="I7482" i="108"/>
  <c r="I7491" i="108"/>
  <c r="I3316" i="108"/>
  <c r="I7527" i="108"/>
  <c r="I7536" i="108"/>
  <c r="I7551" i="108"/>
  <c r="I1895" i="108"/>
  <c r="I3327" i="108"/>
  <c r="I2107" i="108"/>
  <c r="I8206" i="108"/>
  <c r="I7503" i="108"/>
  <c r="I7512" i="108"/>
  <c r="I3319" i="108"/>
  <c r="I7541" i="108"/>
  <c r="I3320" i="108"/>
  <c r="I2095" i="108"/>
  <c r="I3419" i="108"/>
  <c r="I2183" i="108"/>
  <c r="I2200" i="108"/>
  <c r="I4428" i="108"/>
  <c r="I7922" i="108"/>
  <c r="I8054" i="108"/>
  <c r="I8068" i="108"/>
  <c r="I2028" i="108"/>
  <c r="I7927" i="108"/>
  <c r="I2110" i="108"/>
  <c r="I7987" i="108"/>
  <c r="I8002" i="108"/>
  <c r="I2153" i="108"/>
  <c r="I8024" i="108"/>
  <c r="I2168" i="108"/>
  <c r="I8060" i="108"/>
  <c r="I8078" i="108"/>
  <c r="I7940" i="108"/>
  <c r="I7948" i="108"/>
  <c r="I2147" i="108"/>
  <c r="I8021" i="108"/>
  <c r="I4392" i="108"/>
  <c r="I7935" i="108"/>
  <c r="I2130" i="108"/>
  <c r="I7977" i="108"/>
  <c r="I2125" i="108"/>
  <c r="I3426" i="108"/>
  <c r="I7952" i="108"/>
  <c r="I7966" i="108"/>
  <c r="I7959" i="108"/>
  <c r="I2112" i="108"/>
  <c r="I3393" i="108"/>
  <c r="I7957" i="108"/>
  <c r="I8149" i="108"/>
  <c r="I2246" i="108"/>
  <c r="I2250" i="108"/>
  <c r="I2129" i="108"/>
  <c r="I2132" i="108"/>
  <c r="I7995" i="108"/>
  <c r="I2141" i="108"/>
  <c r="I8007" i="108"/>
  <c r="I2151" i="108"/>
  <c r="I3408" i="108"/>
  <c r="I2155" i="108"/>
  <c r="I8019" i="108"/>
  <c r="I8028" i="108"/>
  <c r="I2167" i="108"/>
  <c r="I8048" i="108"/>
  <c r="I8052" i="108"/>
  <c r="I8056" i="108"/>
  <c r="I8064" i="108"/>
  <c r="I8071" i="108"/>
  <c r="I4415" i="108"/>
  <c r="I7955" i="108"/>
  <c r="I7962" i="108"/>
  <c r="I7976" i="108"/>
  <c r="I8158" i="108"/>
  <c r="I7968" i="108"/>
  <c r="I2222" i="108"/>
  <c r="I2265" i="108"/>
  <c r="I8693" i="108"/>
  <c r="I8191" i="108"/>
  <c r="I8203" i="108"/>
  <c r="I8548" i="108"/>
  <c r="I8541" i="108"/>
  <c r="I3526" i="108"/>
  <c r="I3745" i="108"/>
  <c r="I2465" i="108"/>
  <c r="I2716" i="108"/>
  <c r="I3549" i="108"/>
  <c r="I8574" i="108"/>
  <c r="I2445" i="108"/>
  <c r="I8536" i="108"/>
  <c r="I3742" i="108"/>
  <c r="I2452" i="108"/>
  <c r="I8572" i="108"/>
  <c r="I8578" i="108"/>
  <c r="I2447" i="108"/>
  <c r="I8575" i="108"/>
  <c r="I4491" i="108"/>
  <c r="I8543" i="108"/>
  <c r="I8562" i="108"/>
  <c r="I8588" i="108"/>
  <c r="I8589" i="108"/>
  <c r="I2533" i="108"/>
  <c r="I8549" i="108"/>
  <c r="I8566" i="108"/>
  <c r="I2468" i="108"/>
  <c r="I3740" i="108"/>
  <c r="I8532" i="108"/>
  <c r="I3528" i="108"/>
  <c r="I8580" i="108"/>
  <c r="I8697" i="108"/>
  <c r="I4506" i="108"/>
  <c r="I3552" i="108"/>
  <c r="K361" i="83"/>
  <c r="K353" i="83"/>
  <c r="K345" i="83"/>
  <c r="K337" i="83"/>
  <c r="K329" i="83"/>
  <c r="K321" i="83"/>
  <c r="K313" i="83"/>
  <c r="K305" i="83"/>
  <c r="K297" i="83"/>
  <c r="K289" i="83"/>
  <c r="K281" i="83"/>
  <c r="K273" i="83"/>
  <c r="K265" i="83"/>
  <c r="K257" i="83"/>
  <c r="K249" i="83"/>
  <c r="K241" i="83"/>
  <c r="K233" i="83"/>
  <c r="K225" i="83"/>
  <c r="K217" i="83"/>
  <c r="K209" i="83"/>
  <c r="K201" i="83"/>
  <c r="K193" i="83"/>
  <c r="K185" i="83"/>
  <c r="K177" i="83"/>
  <c r="K169" i="83"/>
  <c r="K161" i="83"/>
  <c r="K153" i="83"/>
  <c r="K145" i="83"/>
  <c r="K137" i="83"/>
  <c r="K129" i="83"/>
  <c r="K121" i="83"/>
  <c r="K113" i="83"/>
  <c r="K105" i="83"/>
  <c r="K97" i="83"/>
  <c r="K89" i="83"/>
  <c r="K81" i="83"/>
  <c r="K73" i="83"/>
  <c r="K65" i="83"/>
  <c r="K57" i="83"/>
  <c r="K49" i="83"/>
  <c r="K41" i="83"/>
  <c r="K33" i="83"/>
  <c r="K25" i="83"/>
  <c r="K17" i="83"/>
  <c r="K9" i="83"/>
  <c r="K310" i="83"/>
  <c r="K278" i="83"/>
  <c r="K262" i="83"/>
  <c r="K238" i="83"/>
  <c r="K222" i="83"/>
  <c r="K198" i="83"/>
  <c r="K174" i="83"/>
  <c r="K150" i="83"/>
  <c r="K126" i="83"/>
  <c r="K102" i="83"/>
  <c r="K78" i="83"/>
  <c r="K62" i="83"/>
  <c r="K38" i="83"/>
  <c r="K360" i="83"/>
  <c r="K352" i="83"/>
  <c r="K344" i="83"/>
  <c r="K336" i="83"/>
  <c r="K328" i="83"/>
  <c r="K320" i="83"/>
  <c r="K312" i="83"/>
  <c r="K304" i="83"/>
  <c r="K288" i="83"/>
  <c r="K280" i="83"/>
  <c r="K272" i="83"/>
  <c r="K264" i="83"/>
  <c r="K256" i="83"/>
  <c r="K248" i="83"/>
  <c r="K240" i="83"/>
  <c r="K232" i="83"/>
  <c r="K224" i="83"/>
  <c r="K216" i="83"/>
  <c r="K208" i="83"/>
  <c r="K200" i="83"/>
  <c r="K192" i="83"/>
  <c r="K184" i="83"/>
  <c r="K176" i="83"/>
  <c r="K168" i="83"/>
  <c r="K160" i="83"/>
  <c r="K152" i="83"/>
  <c r="K144" i="83"/>
  <c r="K136" i="83"/>
  <c r="K128" i="83"/>
  <c r="K120" i="83"/>
  <c r="K112" i="83"/>
  <c r="K104" i="83"/>
  <c r="K96" i="83"/>
  <c r="K88" i="83"/>
  <c r="K80" i="83"/>
  <c r="K72" i="83"/>
  <c r="K64" i="83"/>
  <c r="K56" i="83"/>
  <c r="K48" i="83"/>
  <c r="K40" i="83"/>
  <c r="K32" i="83"/>
  <c r="K24" i="83"/>
  <c r="K16" i="83"/>
  <c r="K8" i="83"/>
  <c r="L8" i="83" s="1"/>
  <c r="K350" i="83"/>
  <c r="K342" i="83"/>
  <c r="K334" i="83"/>
  <c r="K326" i="83"/>
  <c r="K318" i="83"/>
  <c r="K302" i="83"/>
  <c r="K294" i="83"/>
  <c r="K270" i="83"/>
  <c r="K246" i="83"/>
  <c r="K230" i="83"/>
  <c r="K214" i="83"/>
  <c r="K190" i="83"/>
  <c r="K182" i="83"/>
  <c r="K158" i="83"/>
  <c r="K134" i="83"/>
  <c r="K110" i="83"/>
  <c r="K86" i="83"/>
  <c r="K54" i="83"/>
  <c r="K22" i="83"/>
  <c r="K359" i="83"/>
  <c r="K351" i="83"/>
  <c r="K343" i="83"/>
  <c r="K335" i="83"/>
  <c r="K327" i="83"/>
  <c r="K319" i="83"/>
  <c r="K311" i="83"/>
  <c r="K303" i="83"/>
  <c r="K287" i="83"/>
  <c r="K279" i="83"/>
  <c r="K271" i="83"/>
  <c r="K263" i="83"/>
  <c r="K255" i="83"/>
  <c r="K247" i="83"/>
  <c r="K239" i="83"/>
  <c r="K231" i="83"/>
  <c r="K223" i="83"/>
  <c r="K215" i="83"/>
  <c r="K207" i="83"/>
  <c r="K199" i="83"/>
  <c r="K191" i="83"/>
  <c r="K183" i="83"/>
  <c r="K175" i="83"/>
  <c r="K167" i="83"/>
  <c r="K159" i="83"/>
  <c r="K151" i="83"/>
  <c r="K143" i="83"/>
  <c r="K135" i="83"/>
  <c r="K127" i="83"/>
  <c r="K119" i="83"/>
  <c r="K111" i="83"/>
  <c r="K103" i="83"/>
  <c r="K95" i="83"/>
  <c r="K87" i="83"/>
  <c r="K79" i="83"/>
  <c r="K71" i="83"/>
  <c r="K63" i="83"/>
  <c r="K55" i="83"/>
  <c r="K47" i="83"/>
  <c r="K39" i="83"/>
  <c r="K31" i="83"/>
  <c r="K23" i="83"/>
  <c r="K15" i="83"/>
  <c r="K358" i="83"/>
  <c r="K254" i="83"/>
  <c r="K206" i="83"/>
  <c r="K166" i="83"/>
  <c r="K142" i="83"/>
  <c r="K118" i="83"/>
  <c r="K94" i="83"/>
  <c r="K70" i="83"/>
  <c r="K46" i="83"/>
  <c r="K30" i="83"/>
  <c r="K14" i="83"/>
  <c r="K364" i="83"/>
  <c r="K356" i="83"/>
  <c r="K348" i="83"/>
  <c r="K340" i="83"/>
  <c r="K332" i="83"/>
  <c r="K324" i="83"/>
  <c r="K316" i="83"/>
  <c r="K308" i="83"/>
  <c r="K300" i="83"/>
  <c r="K292" i="83"/>
  <c r="K284" i="83"/>
  <c r="K276" i="83"/>
  <c r="K268" i="83"/>
  <c r="K260" i="83"/>
  <c r="K252" i="83"/>
  <c r="K244" i="83"/>
  <c r="K236" i="83"/>
  <c r="K228" i="83"/>
  <c r="K220" i="83"/>
  <c r="K212" i="83"/>
  <c r="K204" i="83"/>
  <c r="K196" i="83"/>
  <c r="K188" i="83"/>
  <c r="K180" i="83"/>
  <c r="K172" i="83"/>
  <c r="K164" i="83"/>
  <c r="K156" i="83"/>
  <c r="K148" i="83"/>
  <c r="K140" i="83"/>
  <c r="K132" i="83"/>
  <c r="K124" i="83"/>
  <c r="K116" i="83"/>
  <c r="K108" i="83"/>
  <c r="K100" i="83"/>
  <c r="K92" i="83"/>
  <c r="K84" i="83"/>
  <c r="K76" i="83"/>
  <c r="K68" i="83"/>
  <c r="K60" i="83"/>
  <c r="K52" i="83"/>
  <c r="K44" i="83"/>
  <c r="K36" i="83"/>
  <c r="K28" i="83"/>
  <c r="K20" i="83"/>
  <c r="K12" i="83"/>
  <c r="K363" i="83"/>
  <c r="K355" i="83"/>
  <c r="K347" i="83"/>
  <c r="K339" i="83"/>
  <c r="K331" i="83"/>
  <c r="K323" i="83"/>
  <c r="K315" i="83"/>
  <c r="K307" i="83"/>
  <c r="K299" i="83"/>
  <c r="K291" i="83"/>
  <c r="K283" i="83"/>
  <c r="K275" i="83"/>
  <c r="K267" i="83"/>
  <c r="K259" i="83"/>
  <c r="K251" i="83"/>
  <c r="K243" i="83"/>
  <c r="K235" i="83"/>
  <c r="K227" i="83"/>
  <c r="K219" i="83"/>
  <c r="K211" i="83"/>
  <c r="K203" i="83"/>
  <c r="K195" i="83"/>
  <c r="K187" i="83"/>
  <c r="K179" i="83"/>
  <c r="K171" i="83"/>
  <c r="K163" i="83"/>
  <c r="K155" i="83"/>
  <c r="K147" i="83"/>
  <c r="K139" i="83"/>
  <c r="K131" i="83"/>
  <c r="K123" i="83"/>
  <c r="K115" i="83"/>
  <c r="K107" i="83"/>
  <c r="K99" i="83"/>
  <c r="K91" i="83"/>
  <c r="K83" i="83"/>
  <c r="K75" i="83"/>
  <c r="K67" i="83"/>
  <c r="K59" i="83"/>
  <c r="K51" i="83"/>
  <c r="K346" i="83"/>
  <c r="K314" i="83"/>
  <c r="K282" i="83"/>
  <c r="K250" i="83"/>
  <c r="K218" i="83"/>
  <c r="K186" i="83"/>
  <c r="K154" i="83"/>
  <c r="K122" i="83"/>
  <c r="K90" i="83"/>
  <c r="K58" i="83"/>
  <c r="K34" i="83"/>
  <c r="K11" i="83"/>
  <c r="K226" i="83"/>
  <c r="K66" i="83"/>
  <c r="K317" i="83"/>
  <c r="K189" i="83"/>
  <c r="K341" i="83"/>
  <c r="K309" i="83"/>
  <c r="K277" i="83"/>
  <c r="K245" i="83"/>
  <c r="K213" i="83"/>
  <c r="K181" i="83"/>
  <c r="K149" i="83"/>
  <c r="K117" i="83"/>
  <c r="K85" i="83"/>
  <c r="K53" i="83"/>
  <c r="K29" i="83"/>
  <c r="K10" i="83"/>
  <c r="K322" i="83"/>
  <c r="K37" i="83"/>
  <c r="K349" i="83"/>
  <c r="K157" i="83"/>
  <c r="K338" i="83"/>
  <c r="K306" i="83"/>
  <c r="K274" i="83"/>
  <c r="K242" i="83"/>
  <c r="K210" i="83"/>
  <c r="K178" i="83"/>
  <c r="K146" i="83"/>
  <c r="K114" i="83"/>
  <c r="K82" i="83"/>
  <c r="K50" i="83"/>
  <c r="K27" i="83"/>
  <c r="K354" i="83"/>
  <c r="K162" i="83"/>
  <c r="K221" i="83"/>
  <c r="K93" i="83"/>
  <c r="K13" i="83"/>
  <c r="K333" i="83"/>
  <c r="K301" i="83"/>
  <c r="K269" i="83"/>
  <c r="K237" i="83"/>
  <c r="K205" i="83"/>
  <c r="K173" i="83"/>
  <c r="K141" i="83"/>
  <c r="K109" i="83"/>
  <c r="K77" i="83"/>
  <c r="K45" i="83"/>
  <c r="K26" i="83"/>
  <c r="K290" i="83"/>
  <c r="K98" i="83"/>
  <c r="K125" i="83"/>
  <c r="K362" i="83"/>
  <c r="K330" i="83"/>
  <c r="K298" i="83"/>
  <c r="K266" i="83"/>
  <c r="K234" i="83"/>
  <c r="K202" i="83"/>
  <c r="K170" i="83"/>
  <c r="K138" i="83"/>
  <c r="K106" i="83"/>
  <c r="K74" i="83"/>
  <c r="K43" i="83"/>
  <c r="K21" i="83"/>
  <c r="K258" i="83"/>
  <c r="K130" i="83"/>
  <c r="K285" i="83"/>
  <c r="K61" i="83"/>
  <c r="K357" i="83"/>
  <c r="K325" i="83"/>
  <c r="K293" i="83"/>
  <c r="K261" i="83"/>
  <c r="K229" i="83"/>
  <c r="K197" i="83"/>
  <c r="K165" i="83"/>
  <c r="K133" i="83"/>
  <c r="K101" i="83"/>
  <c r="K69" i="83"/>
  <c r="K42" i="83"/>
  <c r="K19" i="83"/>
  <c r="K194" i="83"/>
  <c r="K18" i="83"/>
  <c r="K253" i="83"/>
  <c r="K35" i="83"/>
  <c r="K295" i="83"/>
  <c r="K296" i="83"/>
  <c r="K286" i="83"/>
  <c r="A10" i="109"/>
  <c r="H12" i="5"/>
  <c r="G18" i="63" s="1"/>
  <c r="A10" i="5"/>
  <c r="A11" i="5" s="1"/>
  <c r="A12" i="5" s="1"/>
  <c r="D17" i="107"/>
  <c r="F17" i="107"/>
  <c r="A11" i="107"/>
  <c r="A12" i="107" s="1"/>
  <c r="I4824" i="108"/>
  <c r="I4838" i="108"/>
  <c r="I4851" i="108"/>
  <c r="I4873" i="108"/>
  <c r="I4878" i="108"/>
  <c r="I4883" i="108"/>
  <c r="I4904" i="108"/>
  <c r="I4909" i="108"/>
  <c r="I4914" i="108"/>
  <c r="I4944" i="108"/>
  <c r="I4950" i="108"/>
  <c r="I4963" i="108"/>
  <c r="I4968" i="108"/>
  <c r="I4973" i="108"/>
  <c r="I196" i="108"/>
  <c r="I4981" i="108"/>
  <c r="I4986" i="108"/>
  <c r="I213" i="108"/>
  <c r="I4996" i="108"/>
  <c r="I225" i="108"/>
  <c r="I235" i="108"/>
  <c r="I127" i="108"/>
  <c r="I130" i="108"/>
  <c r="I4775" i="108"/>
  <c r="I4786" i="108"/>
  <c r="I4794" i="108"/>
  <c r="I4802" i="108"/>
  <c r="I138" i="108"/>
  <c r="I4815" i="108"/>
  <c r="I4836" i="108"/>
  <c r="I4843" i="108"/>
  <c r="I4849" i="108"/>
  <c r="I4887" i="108"/>
  <c r="I155" i="108"/>
  <c r="I4907" i="108"/>
  <c r="I168" i="108"/>
  <c r="I4920" i="108"/>
  <c r="I4931" i="108"/>
  <c r="I4936" i="108"/>
  <c r="I4943" i="108"/>
  <c r="I4949" i="108"/>
  <c r="I4956" i="108"/>
  <c r="I4961" i="108"/>
  <c r="I4972" i="108"/>
  <c r="I195" i="108"/>
  <c r="I203" i="108"/>
  <c r="I210" i="108"/>
  <c r="I212" i="108"/>
  <c r="I216" i="108"/>
  <c r="I5000" i="108"/>
  <c r="I229" i="108"/>
  <c r="I5010" i="108"/>
  <c r="I237" i="108"/>
  <c r="I4974" i="108"/>
  <c r="I197" i="108"/>
  <c r="I206" i="108"/>
  <c r="I4988" i="108"/>
  <c r="I4998" i="108"/>
  <c r="I5003" i="108"/>
  <c r="I5007" i="108"/>
  <c r="I234" i="108"/>
  <c r="I232" i="108"/>
  <c r="I6144" i="108"/>
  <c r="I3109" i="108"/>
  <c r="I6673" i="108"/>
  <c r="I1601" i="108"/>
  <c r="I6991" i="108"/>
  <c r="I7012" i="108"/>
  <c r="I7024" i="108"/>
  <c r="I1616" i="108"/>
  <c r="I1721" i="108"/>
  <c r="I6949" i="108"/>
  <c r="I4204" i="108"/>
  <c r="I1576" i="108"/>
  <c r="I6980" i="108"/>
  <c r="I7006" i="108"/>
  <c r="I3194" i="108"/>
  <c r="I3200" i="108"/>
  <c r="I1603" i="108"/>
  <c r="I1609" i="108"/>
  <c r="I1575" i="108"/>
  <c r="I4210" i="108"/>
  <c r="I1594" i="108"/>
  <c r="I7223" i="108"/>
  <c r="I1728" i="108"/>
  <c r="I4260" i="108"/>
  <c r="I7224" i="108"/>
  <c r="I1711" i="108"/>
  <c r="I1726" i="108"/>
  <c r="I7395" i="108"/>
  <c r="I1823" i="108"/>
  <c r="I1815" i="108"/>
  <c r="I1818" i="108"/>
  <c r="I7406" i="108"/>
  <c r="I1838" i="108"/>
  <c r="I7426" i="108"/>
  <c r="I7442" i="108"/>
  <c r="I4309" i="108"/>
  <c r="I1855" i="108"/>
  <c r="I3305" i="108"/>
  <c r="I1858" i="108"/>
  <c r="I4316" i="108"/>
  <c r="I1825" i="108"/>
  <c r="I7411" i="108"/>
  <c r="I1942" i="108"/>
  <c r="I7638" i="108"/>
  <c r="I3338" i="108"/>
  <c r="I1939" i="108"/>
  <c r="I7631" i="108"/>
  <c r="I1916" i="108"/>
  <c r="I4334" i="108"/>
  <c r="I7612" i="108"/>
  <c r="I2770" i="108"/>
  <c r="I7830" i="108"/>
  <c r="I7839" i="108"/>
  <c r="I3381" i="108"/>
  <c r="I7788" i="108"/>
  <c r="I7809" i="108"/>
  <c r="I3374" i="108"/>
  <c r="I4368" i="108"/>
  <c r="I7860" i="108"/>
  <c r="I7823" i="108"/>
  <c r="I7848" i="108"/>
  <c r="I7865" i="108"/>
  <c r="I7838" i="108"/>
  <c r="I2051" i="108"/>
  <c r="I7876" i="108"/>
  <c r="I2218" i="108"/>
  <c r="I2193" i="108"/>
  <c r="I8113" i="108"/>
  <c r="I3724" i="108"/>
  <c r="I4416" i="108"/>
  <c r="I3427" i="108"/>
  <c r="I8104" i="108"/>
  <c r="I4420" i="108"/>
  <c r="I3435" i="108"/>
  <c r="I3440" i="108"/>
  <c r="I2234" i="108"/>
  <c r="I8171" i="108"/>
  <c r="I2242" i="108"/>
  <c r="I3450" i="108"/>
  <c r="I2244" i="108"/>
  <c r="I3460" i="108"/>
  <c r="I2399" i="108"/>
  <c r="I8461" i="108"/>
  <c r="I2401" i="108"/>
  <c r="I8457" i="108"/>
  <c r="I3509" i="108"/>
  <c r="I2408" i="108"/>
  <c r="I2412" i="108"/>
  <c r="I2417" i="108"/>
  <c r="I2420" i="108"/>
  <c r="I8522" i="108"/>
  <c r="I2442" i="108"/>
  <c r="I2481" i="108"/>
  <c r="I2485" i="108"/>
  <c r="I8602" i="108"/>
  <c r="I8621" i="108"/>
  <c r="I8594" i="108"/>
  <c r="I8633" i="108"/>
  <c r="I8638" i="108"/>
  <c r="I2502" i="108"/>
  <c r="I8592" i="108"/>
  <c r="I2528" i="108"/>
  <c r="I8700" i="108"/>
  <c r="I8722" i="108"/>
  <c r="I8728" i="108"/>
  <c r="I2546" i="108"/>
  <c r="I2543" i="108"/>
  <c r="I8737" i="108"/>
  <c r="I2567" i="108"/>
  <c r="I4518" i="108"/>
  <c r="I4516" i="108"/>
  <c r="I8779" i="108"/>
  <c r="I8780" i="108"/>
  <c r="I2589" i="108"/>
  <c r="I8755" i="108"/>
  <c r="I8776" i="108"/>
  <c r="I8782" i="108"/>
  <c r="I8766" i="108"/>
  <c r="I2580" i="108"/>
  <c r="I2595" i="108"/>
  <c r="I3753" i="108"/>
  <c r="I3642" i="108"/>
  <c r="I2603" i="108"/>
  <c r="I2612" i="108"/>
  <c r="I8807" i="108"/>
  <c r="I2605" i="108"/>
  <c r="I8819" i="108"/>
  <c r="H2599" i="108"/>
  <c r="I2599" i="108" s="1"/>
  <c r="H8798" i="108"/>
  <c r="I8798" i="108" s="1"/>
  <c r="H8800" i="108"/>
  <c r="I8800" i="108" s="1"/>
  <c r="H8802" i="108"/>
  <c r="I8802" i="108" s="1"/>
  <c r="H8804" i="108"/>
  <c r="I8804" i="108" s="1"/>
  <c r="H8805" i="108"/>
  <c r="I8805" i="108" s="1"/>
  <c r="H2723" i="108"/>
  <c r="I2723" i="108" s="1"/>
  <c r="H2601" i="108"/>
  <c r="I2601" i="108" s="1"/>
  <c r="H2602" i="108"/>
  <c r="I2602" i="108" s="1"/>
  <c r="H8808" i="108"/>
  <c r="I8808" i="108" s="1"/>
  <c r="H8809" i="108"/>
  <c r="I8809" i="108" s="1"/>
  <c r="H2604" i="108"/>
  <c r="I2604" i="108" s="1"/>
  <c r="H8811" i="108"/>
  <c r="I8811" i="108" s="1"/>
  <c r="H8812" i="108"/>
  <c r="I8812" i="108" s="1"/>
  <c r="H3571" i="108"/>
  <c r="I3571" i="108" s="1"/>
  <c r="H4526" i="108"/>
  <c r="I4526" i="108" s="1"/>
  <c r="H8814" i="108"/>
  <c r="I8814" i="108" s="1"/>
  <c r="H8816" i="108"/>
  <c r="I8816" i="108" s="1"/>
  <c r="H8817" i="108"/>
  <c r="I8817" i="108" s="1"/>
  <c r="H2608" i="108"/>
  <c r="I2608" i="108" s="1"/>
  <c r="H8820" i="108"/>
  <c r="I8820" i="108" s="1"/>
  <c r="H8821" i="108"/>
  <c r="I8821" i="108" s="1"/>
  <c r="H3574" i="108"/>
  <c r="I3574" i="108" s="1"/>
  <c r="H8822" i="108"/>
  <c r="I8822" i="108" s="1"/>
  <c r="H2611" i="108"/>
  <c r="I2611" i="108" s="1"/>
  <c r="H2613" i="108"/>
  <c r="I2613" i="108" s="1"/>
  <c r="H8825" i="108"/>
  <c r="I8825" i="108" s="1"/>
  <c r="H8826" i="108"/>
  <c r="I8826" i="108" s="1"/>
  <c r="H8828" i="108"/>
  <c r="I8828" i="108" s="1"/>
  <c r="H2614" i="108"/>
  <c r="I2614" i="108" s="1"/>
  <c r="H2615" i="108"/>
  <c r="I2615" i="108" s="1"/>
  <c r="H8831" i="108"/>
  <c r="I8831" i="108" s="1"/>
  <c r="H8832" i="108"/>
  <c r="I8832" i="108" s="1"/>
  <c r="H8834" i="108"/>
  <c r="I8834" i="108" s="1"/>
  <c r="H8835" i="108"/>
  <c r="I8835" i="108" s="1"/>
  <c r="H8836" i="108"/>
  <c r="I8836" i="108" s="1"/>
  <c r="H8837" i="108"/>
  <c r="I8837" i="108" s="1"/>
  <c r="H8838" i="108"/>
  <c r="I8838" i="108" s="1"/>
  <c r="H2620" i="108"/>
  <c r="I2620" i="108" s="1"/>
  <c r="H2621" i="108"/>
  <c r="I2621" i="108" s="1"/>
  <c r="H2622" i="108"/>
  <c r="I2622" i="108" s="1"/>
  <c r="H3576" i="108"/>
  <c r="I3576" i="108" s="1"/>
  <c r="H3577" i="108"/>
  <c r="I3577" i="108" s="1"/>
  <c r="H2624" i="108"/>
  <c r="I2624" i="108" s="1"/>
  <c r="H8843" i="108"/>
  <c r="I8843" i="108" s="1"/>
  <c r="H2626" i="108"/>
  <c r="I2626" i="108" s="1"/>
  <c r="H8844" i="108"/>
  <c r="I8844" i="108" s="1"/>
  <c r="H8846" i="108"/>
  <c r="I8846" i="108" s="1"/>
  <c r="H2627" i="108"/>
  <c r="I2627" i="108" s="1"/>
  <c r="H8849" i="108"/>
  <c r="I8849" i="108" s="1"/>
  <c r="H2628" i="108"/>
  <c r="I2628" i="108" s="1"/>
  <c r="H8851" i="108"/>
  <c r="I8851" i="108" s="1"/>
  <c r="H2629" i="108"/>
  <c r="I2629" i="108" s="1"/>
  <c r="H8854" i="108"/>
  <c r="I8854" i="108" s="1"/>
  <c r="H8856" i="108"/>
  <c r="I8856" i="108" s="1"/>
  <c r="H8857" i="108"/>
  <c r="I8857" i="108" s="1"/>
  <c r="H8859" i="108"/>
  <c r="I8859" i="108" s="1"/>
  <c r="H3579" i="108"/>
  <c r="I3579" i="108" s="1"/>
  <c r="H8861" i="108"/>
  <c r="I8861" i="108" s="1"/>
  <c r="H2632" i="108"/>
  <c r="I2632" i="108" s="1"/>
  <c r="H3580" i="108"/>
  <c r="I3580" i="108" s="1"/>
  <c r="H8865" i="108"/>
  <c r="I8865" i="108" s="1"/>
  <c r="H8867" i="108"/>
  <c r="I8867" i="108" s="1"/>
  <c r="H8868" i="108"/>
  <c r="I8868" i="108" s="1"/>
  <c r="H8870" i="108"/>
  <c r="I8870" i="108" s="1"/>
  <c r="H8872" i="108"/>
  <c r="I8872" i="108" s="1"/>
  <c r="H4532" i="108"/>
  <c r="I4532" i="108" s="1"/>
  <c r="H2724" i="108"/>
  <c r="I2724" i="108" s="1"/>
  <c r="H8876" i="108"/>
  <c r="I8876" i="108" s="1"/>
  <c r="H8878" i="108"/>
  <c r="I8878" i="108" s="1"/>
  <c r="H2634" i="108"/>
  <c r="I2634" i="108" s="1"/>
  <c r="H8881" i="108"/>
  <c r="I8881" i="108" s="1"/>
  <c r="H4533" i="108"/>
  <c r="I4533" i="108" s="1"/>
  <c r="H8883" i="108"/>
  <c r="I8883" i="108" s="1"/>
  <c r="H4535" i="108"/>
  <c r="I4535" i="108" s="1"/>
  <c r="H8885" i="108"/>
  <c r="I8885" i="108" s="1"/>
  <c r="H2635" i="108"/>
  <c r="I2635" i="108" s="1"/>
  <c r="H8888" i="108"/>
  <c r="I8888" i="108" s="1"/>
  <c r="H4537" i="108"/>
  <c r="I4537" i="108" s="1"/>
  <c r="H2638" i="108"/>
  <c r="I2638" i="108" s="1"/>
  <c r="H8890" i="108"/>
  <c r="I8890" i="108" s="1"/>
  <c r="H2639" i="108"/>
  <c r="I2639" i="108" s="1"/>
  <c r="H8894" i="108" l="1"/>
  <c r="I8894" i="108"/>
  <c r="C10" i="105" s="1"/>
  <c r="A11" i="109"/>
  <c r="A12" i="109" s="1"/>
  <c r="A13" i="5"/>
  <c r="A13" i="107"/>
  <c r="A14" i="107" s="1"/>
  <c r="A13" i="109" l="1"/>
  <c r="A15" i="107"/>
  <c r="A16" i="107"/>
  <c r="A17" i="107" s="1"/>
  <c r="G14" i="106"/>
  <c r="G15" i="106" s="1"/>
  <c r="C11" i="105" l="1"/>
  <c r="A18" i="107"/>
  <c r="C13" i="105" l="1"/>
  <c r="E8" i="63" s="1"/>
  <c r="E12" i="63" s="1"/>
  <c r="I12" i="63" s="1"/>
  <c r="J12" i="63" s="1"/>
  <c r="E19" i="63" l="1"/>
  <c r="I19" i="63" s="1"/>
  <c r="J19" i="63" s="1"/>
  <c r="E26" i="63"/>
  <c r="E18" i="63"/>
  <c r="E24" i="63"/>
  <c r="I24" i="63" s="1"/>
  <c r="J24" i="63" s="1"/>
  <c r="E11" i="63"/>
  <c r="E15" i="63"/>
  <c r="I15" i="63" s="1"/>
  <c r="J15" i="63" s="1"/>
  <c r="E13" i="63"/>
  <c r="I13" i="63" s="1"/>
  <c r="J13" i="63" s="1"/>
  <c r="E22" i="63"/>
  <c r="E14" i="63"/>
  <c r="A9" i="105"/>
  <c r="A10" i="105" s="1"/>
  <c r="A11" i="105" s="1"/>
  <c r="A12" i="105" s="1"/>
  <c r="A13" i="105" s="1"/>
  <c r="B29" i="93" l="1"/>
  <c r="A3" i="104"/>
  <c r="A1" i="104"/>
  <c r="A9" i="104"/>
  <c r="A10" i="104" s="1"/>
  <c r="A11" i="104" s="1"/>
  <c r="A12" i="104" s="1"/>
  <c r="A13" i="104" s="1"/>
  <c r="A14" i="104" s="1"/>
  <c r="A15" i="104" s="1"/>
  <c r="A16" i="104" s="1"/>
  <c r="A17" i="104" s="1"/>
  <c r="A18" i="104" s="1"/>
  <c r="A19" i="104" s="1"/>
  <c r="A20" i="104" s="1"/>
  <c r="A21" i="104" s="1"/>
  <c r="A22" i="104" s="1"/>
  <c r="E8" i="4"/>
  <c r="K8" i="4" s="1"/>
  <c r="A9" i="93"/>
  <c r="A10" i="93" s="1"/>
  <c r="A11" i="93" s="1"/>
  <c r="A12" i="93" s="1"/>
  <c r="A13" i="93" s="1"/>
  <c r="A14" i="93" s="1"/>
  <c r="A15" i="93" s="1"/>
  <c r="A16" i="93" s="1"/>
  <c r="A17" i="93" s="1"/>
  <c r="A18" i="93" s="1"/>
  <c r="A19" i="93" s="1"/>
  <c r="A20" i="93" s="1"/>
  <c r="A21" i="93" s="1"/>
  <c r="A22" i="93" s="1"/>
  <c r="B25" i="93"/>
  <c r="B14" i="93"/>
  <c r="A3" i="99"/>
  <c r="A1" i="99"/>
  <c r="A9" i="99"/>
  <c r="E9" i="4"/>
  <c r="K9" i="4" s="1"/>
  <c r="E10" i="4"/>
  <c r="K10" i="4" s="1"/>
  <c r="E11" i="4"/>
  <c r="K11" i="4" s="1"/>
  <c r="E12" i="4"/>
  <c r="K12" i="4" s="1"/>
  <c r="E13" i="4"/>
  <c r="K13" i="4" s="1"/>
  <c r="E14" i="4"/>
  <c r="K14" i="4" s="1"/>
  <c r="E15" i="4"/>
  <c r="K15" i="4" s="1"/>
  <c r="E17" i="4"/>
  <c r="K17" i="4" s="1"/>
  <c r="E16" i="4"/>
  <c r="K16" i="4" s="1"/>
  <c r="E18" i="4"/>
  <c r="K18" i="4" s="1"/>
  <c r="E19" i="4"/>
  <c r="K19" i="4" s="1"/>
  <c r="E20" i="4"/>
  <c r="K20" i="4" s="1"/>
  <c r="E21" i="4"/>
  <c r="K21" i="4" s="1"/>
  <c r="E22" i="4"/>
  <c r="K22" i="4" s="1"/>
  <c r="E23" i="4"/>
  <c r="K23" i="4" s="1"/>
  <c r="E24" i="4"/>
  <c r="K24" i="4" s="1"/>
  <c r="E25" i="4"/>
  <c r="K25" i="4" s="1"/>
  <c r="E26" i="4"/>
  <c r="K26" i="4" s="1"/>
  <c r="E27" i="4"/>
  <c r="K27" i="4" s="1"/>
  <c r="E28" i="4"/>
  <c r="K28" i="4" s="1"/>
  <c r="E29" i="4"/>
  <c r="K29" i="4" s="1"/>
  <c r="E30" i="4"/>
  <c r="K30" i="4" s="1"/>
  <c r="E31" i="4"/>
  <c r="K31" i="4" s="1"/>
  <c r="E33" i="4"/>
  <c r="K33" i="4" s="1"/>
  <c r="E32" i="4"/>
  <c r="K32" i="4" s="1"/>
  <c r="B26" i="93"/>
  <c r="B31" i="93"/>
  <c r="A4" i="93"/>
  <c r="A2" i="93"/>
  <c r="A3" i="5"/>
  <c r="A1" i="5"/>
  <c r="A3" i="64"/>
  <c r="A1" i="64"/>
  <c r="A3" i="83"/>
  <c r="A1" i="83"/>
  <c r="A3" i="4"/>
  <c r="A1" i="4"/>
  <c r="A3" i="74"/>
  <c r="A1" i="74"/>
  <c r="A3" i="82"/>
  <c r="A1" i="82"/>
  <c r="A3" i="63"/>
  <c r="A10" i="4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10" i="74"/>
  <c r="A11" i="74" s="1"/>
  <c r="A12" i="74" s="1"/>
  <c r="A13" i="74" s="1"/>
  <c r="A14" i="74" s="1"/>
  <c r="A15" i="74" s="1"/>
  <c r="A16" i="74" s="1"/>
  <c r="A17" i="74" s="1"/>
  <c r="A8" i="63"/>
  <c r="A9" i="63" s="1"/>
  <c r="A10" i="63" s="1"/>
  <c r="A11" i="63" s="1"/>
  <c r="A12" i="63" s="1"/>
  <c r="A13" i="63" s="1"/>
  <c r="A14" i="63" s="1"/>
  <c r="A15" i="63" s="1"/>
  <c r="A26" i="93" l="1"/>
  <c r="A27" i="93" s="1"/>
  <c r="A28" i="93" s="1"/>
  <c r="A29" i="93" s="1"/>
  <c r="A30" i="93" s="1"/>
  <c r="A31" i="93" s="1"/>
  <c r="A23" i="93"/>
  <c r="A24" i="93" s="1"/>
  <c r="A25" i="93" s="1"/>
  <c r="A18" i="74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A29" i="74" s="1"/>
  <c r="A30" i="74" s="1"/>
  <c r="A31" i="74" s="1"/>
  <c r="A32" i="74" s="1"/>
  <c r="A33" i="74" s="1"/>
  <c r="A34" i="74" s="1"/>
  <c r="A35" i="74" s="1"/>
  <c r="A36" i="74" s="1"/>
  <c r="A37" i="74" s="1"/>
  <c r="A38" i="74" s="1"/>
  <c r="A39" i="74" s="1"/>
  <c r="A40" i="74" s="1"/>
  <c r="A41" i="74" s="1"/>
  <c r="A42" i="74" s="1"/>
  <c r="A43" i="74" s="1"/>
  <c r="A44" i="74" s="1"/>
  <c r="A45" i="74" s="1"/>
  <c r="A46" i="74" s="1"/>
  <c r="A47" i="74" s="1"/>
  <c r="A48" i="74" s="1"/>
  <c r="A49" i="74" s="1"/>
  <c r="A50" i="74" s="1"/>
  <c r="A51" i="74" s="1"/>
  <c r="A52" i="74" s="1"/>
  <c r="A53" i="74" s="1"/>
  <c r="A54" i="74" s="1"/>
  <c r="A55" i="74" s="1"/>
  <c r="A56" i="74" s="1"/>
  <c r="A57" i="74" s="1"/>
  <c r="A58" i="74" s="1"/>
  <c r="A59" i="74" s="1"/>
  <c r="A60" i="74" s="1"/>
  <c r="A61" i="74" s="1"/>
  <c r="K34" i="4"/>
  <c r="D9" i="74" s="1"/>
  <c r="F9" i="74" s="1"/>
  <c r="F18" i="74" s="1"/>
  <c r="G11" i="63" s="1"/>
  <c r="L358" i="83"/>
  <c r="L310" i="83"/>
  <c r="L222" i="83"/>
  <c r="L62" i="83"/>
  <c r="L278" i="83"/>
  <c r="L182" i="83"/>
  <c r="L150" i="83"/>
  <c r="L134" i="83"/>
  <c r="L22" i="83"/>
  <c r="L341" i="83"/>
  <c r="L293" i="83"/>
  <c r="L277" i="83"/>
  <c r="L261" i="83"/>
  <c r="L245" i="83"/>
  <c r="L229" i="83"/>
  <c r="L133" i="83"/>
  <c r="L117" i="83"/>
  <c r="L101" i="83"/>
  <c r="L53" i="83"/>
  <c r="L364" i="83"/>
  <c r="L348" i="83"/>
  <c r="L340" i="83"/>
  <c r="L324" i="83"/>
  <c r="L308" i="83"/>
  <c r="L236" i="83"/>
  <c r="L220" i="83"/>
  <c r="L148" i="83"/>
  <c r="L116" i="83"/>
  <c r="L68" i="83"/>
  <c r="L342" i="83"/>
  <c r="L318" i="83"/>
  <c r="L270" i="83"/>
  <c r="L238" i="83"/>
  <c r="L174" i="83"/>
  <c r="L126" i="83"/>
  <c r="L110" i="83"/>
  <c r="L94" i="83"/>
  <c r="L78" i="83"/>
  <c r="L54" i="83"/>
  <c r="L46" i="83"/>
  <c r="L30" i="83"/>
  <c r="L349" i="83"/>
  <c r="L317" i="83"/>
  <c r="L301" i="83"/>
  <c r="L285" i="83"/>
  <c r="L237" i="83"/>
  <c r="L213" i="83"/>
  <c r="L197" i="83"/>
  <c r="L181" i="83"/>
  <c r="L125" i="83"/>
  <c r="L93" i="83"/>
  <c r="L77" i="83"/>
  <c r="L61" i="83"/>
  <c r="L13" i="83"/>
  <c r="L356" i="83"/>
  <c r="L316" i="83"/>
  <c r="L300" i="83"/>
  <c r="L276" i="83"/>
  <c r="L260" i="83"/>
  <c r="L204" i="83"/>
  <c r="L188" i="83"/>
  <c r="L172" i="83"/>
  <c r="L140" i="83"/>
  <c r="L108" i="83"/>
  <c r="L92" i="83"/>
  <c r="L76" i="83"/>
  <c r="L60" i="83"/>
  <c r="L44" i="83"/>
  <c r="L12" i="83"/>
  <c r="L347" i="83"/>
  <c r="L243" i="83"/>
  <c r="L179" i="83"/>
  <c r="L147" i="83"/>
  <c r="L115" i="83"/>
  <c r="L83" i="83"/>
  <c r="L11" i="83"/>
  <c r="L42" i="83"/>
  <c r="L355" i="83"/>
  <c r="L331" i="83"/>
  <c r="L299" i="83"/>
  <c r="L283" i="83"/>
  <c r="L251" i="83"/>
  <c r="L219" i="83"/>
  <c r="L171" i="83"/>
  <c r="L123" i="83"/>
  <c r="L99" i="83"/>
  <c r="L91" i="83"/>
  <c r="L67" i="83"/>
  <c r="L59" i="83"/>
  <c r="L27" i="83"/>
  <c r="L362" i="83"/>
  <c r="L298" i="83"/>
  <c r="L290" i="83"/>
  <c r="L274" i="83"/>
  <c r="L242" i="83"/>
  <c r="L218" i="83"/>
  <c r="L178" i="83"/>
  <c r="L106" i="83"/>
  <c r="L82" i="83"/>
  <c r="L50" i="83"/>
  <c r="L26" i="83"/>
  <c r="L18" i="83"/>
  <c r="L345" i="83"/>
  <c r="L337" i="83"/>
  <c r="L321" i="83"/>
  <c r="L305" i="83"/>
  <c r="L273" i="83"/>
  <c r="L209" i="83"/>
  <c r="L339" i="83"/>
  <c r="L291" i="83"/>
  <c r="L259" i="83"/>
  <c r="L195" i="83"/>
  <c r="L163" i="83"/>
  <c r="L139" i="83"/>
  <c r="L107" i="83"/>
  <c r="L354" i="83"/>
  <c r="L330" i="83"/>
  <c r="L282" i="83"/>
  <c r="L162" i="83"/>
  <c r="L114" i="83"/>
  <c r="L90" i="83"/>
  <c r="L58" i="83"/>
  <c r="L177" i="83"/>
  <c r="L145" i="83"/>
  <c r="L359" i="83"/>
  <c r="L335" i="83"/>
  <c r="L327" i="83"/>
  <c r="L319" i="83"/>
  <c r="L311" i="83"/>
  <c r="L303" i="83"/>
  <c r="L295" i="83"/>
  <c r="L279" i="83"/>
  <c r="L271" i="83"/>
  <c r="L263" i="83"/>
  <c r="L255" i="83"/>
  <c r="L247" i="83"/>
  <c r="L239" i="83"/>
  <c r="L231" i="83"/>
  <c r="L223" i="83"/>
  <c r="L215" i="83"/>
  <c r="L207" i="83"/>
  <c r="L199" i="83"/>
  <c r="L191" i="83"/>
  <c r="L175" i="83"/>
  <c r="L159" i="83"/>
  <c r="L135" i="83"/>
  <c r="L127" i="83"/>
  <c r="L111" i="83"/>
  <c r="L95" i="83"/>
  <c r="L71" i="83"/>
  <c r="L63" i="83"/>
  <c r="L55" i="83"/>
  <c r="L31" i="83"/>
  <c r="L169" i="83"/>
  <c r="L153" i="83"/>
  <c r="L137" i="83"/>
  <c r="L97" i="83"/>
  <c r="L73" i="83"/>
  <c r="L65" i="83"/>
  <c r="L33" i="83"/>
  <c r="L25" i="83"/>
  <c r="L9" i="83"/>
  <c r="L352" i="83"/>
  <c r="L336" i="83"/>
  <c r="L320" i="83"/>
  <c r="L280" i="83"/>
  <c r="L256" i="83"/>
  <c r="L240" i="83"/>
  <c r="L232" i="83"/>
  <c r="L192" i="83"/>
  <c r="L168" i="83"/>
  <c r="L128" i="83"/>
  <c r="L112" i="83"/>
  <c r="L96" i="83"/>
  <c r="L88" i="83"/>
  <c r="L64" i="83"/>
  <c r="L32" i="83"/>
  <c r="L24" i="83"/>
  <c r="L302" i="83"/>
  <c r="L154" i="83"/>
  <c r="L183" i="83"/>
  <c r="L189" i="83"/>
  <c r="L20" i="83"/>
  <c r="L230" i="83"/>
  <c r="L156" i="83"/>
  <c r="L269" i="83"/>
  <c r="L81" i="83"/>
  <c r="L19" i="83"/>
  <c r="L334" i="83"/>
  <c r="L69" i="83"/>
  <c r="L105" i="83"/>
  <c r="L157" i="83"/>
  <c r="L38" i="83"/>
  <c r="L173" i="83"/>
  <c r="L208" i="83"/>
  <c r="L262" i="83"/>
  <c r="L198" i="83"/>
  <c r="L14" i="83"/>
  <c r="L161" i="83"/>
  <c r="L121" i="83"/>
  <c r="L89" i="83"/>
  <c r="L344" i="83"/>
  <c r="L328" i="83"/>
  <c r="L304" i="83"/>
  <c r="L288" i="83"/>
  <c r="L264" i="83"/>
  <c r="L56" i="83"/>
  <c r="L16" i="83"/>
  <c r="L287" i="83"/>
  <c r="L15" i="83"/>
  <c r="L132" i="83"/>
  <c r="L257" i="83"/>
  <c r="L136" i="83"/>
  <c r="L246" i="83"/>
  <c r="L102" i="83"/>
  <c r="L164" i="83"/>
  <c r="L75" i="83"/>
  <c r="L249" i="83"/>
  <c r="L86" i="83"/>
  <c r="L272" i="83"/>
  <c r="L39" i="83"/>
  <c r="L40" i="83"/>
  <c r="L48" i="83"/>
  <c r="L329" i="83"/>
  <c r="L313" i="83"/>
  <c r="L265" i="83"/>
  <c r="L217" i="83"/>
  <c r="L193" i="83"/>
  <c r="L286" i="83"/>
  <c r="L214" i="83"/>
  <c r="L118" i="83"/>
  <c r="L325" i="83"/>
  <c r="L141" i="83"/>
  <c r="L37" i="83"/>
  <c r="L29" i="83"/>
  <c r="L292" i="83"/>
  <c r="L284" i="83"/>
  <c r="L212" i="83"/>
  <c r="L28" i="83"/>
  <c r="L235" i="83"/>
  <c r="L226" i="83"/>
  <c r="L210" i="83"/>
  <c r="L130" i="83"/>
  <c r="L66" i="83"/>
  <c r="L346" i="83"/>
  <c r="L203" i="83"/>
  <c r="L124" i="83"/>
  <c r="L252" i="83"/>
  <c r="L146" i="83"/>
  <c r="C28" i="63"/>
  <c r="D28" i="63"/>
  <c r="L244" i="83" l="1"/>
  <c r="L158" i="83"/>
  <c r="L184" i="83"/>
  <c r="L35" i="83"/>
  <c r="L122" i="83"/>
  <c r="L109" i="83"/>
  <c r="L186" i="83"/>
  <c r="L41" i="83"/>
  <c r="L196" i="83"/>
  <c r="L294" i="83"/>
  <c r="L180" i="83"/>
  <c r="L323" i="83"/>
  <c r="L149" i="83"/>
  <c r="L333" i="83"/>
  <c r="L120" i="83"/>
  <c r="L49" i="83"/>
  <c r="L227" i="83"/>
  <c r="L221" i="83"/>
  <c r="L275" i="83"/>
  <c r="L142" i="83"/>
  <c r="L43" i="83"/>
  <c r="L228" i="83"/>
  <c r="L202" i="83"/>
  <c r="L74" i="83"/>
  <c r="L326" i="83"/>
  <c r="L205" i="83"/>
  <c r="L155" i="83"/>
  <c r="L332" i="83"/>
  <c r="L201" i="83"/>
  <c r="L176" i="83"/>
  <c r="L84" i="83"/>
  <c r="L85" i="83"/>
  <c r="L51" i="83"/>
  <c r="L307" i="83"/>
  <c r="L129" i="83"/>
  <c r="L138" i="83"/>
  <c r="L225" i="83"/>
  <c r="L194" i="83"/>
  <c r="L281" i="83"/>
  <c r="L216" i="83"/>
  <c r="L80" i="83"/>
  <c r="L312" i="83"/>
  <c r="L185" i="83"/>
  <c r="L104" i="83"/>
  <c r="L143" i="83"/>
  <c r="L45" i="83"/>
  <c r="K366" i="83"/>
  <c r="L343" i="83"/>
  <c r="L361" i="83"/>
  <c r="L151" i="83"/>
  <c r="L166" i="83"/>
  <c r="L21" i="83"/>
  <c r="L351" i="83"/>
  <c r="L297" i="83"/>
  <c r="L190" i="83"/>
  <c r="L241" i="83"/>
  <c r="L309" i="83"/>
  <c r="L100" i="83"/>
  <c r="L314" i="83"/>
  <c r="L98" i="83"/>
  <c r="L206" i="83"/>
  <c r="L200" i="83"/>
  <c r="L234" i="83"/>
  <c r="L322" i="83"/>
  <c r="L268" i="83"/>
  <c r="L103" i="83"/>
  <c r="L36" i="83"/>
  <c r="L87" i="83"/>
  <c r="L17" i="83"/>
  <c r="L233" i="83"/>
  <c r="L250" i="83"/>
  <c r="L350" i="83"/>
  <c r="L57" i="83"/>
  <c r="L296" i="83"/>
  <c r="L131" i="83"/>
  <c r="L267" i="83"/>
  <c r="L253" i="83"/>
  <c r="L160" i="83"/>
  <c r="L70" i="83"/>
  <c r="L23" i="83"/>
  <c r="L165" i="83"/>
  <c r="L357" i="83"/>
  <c r="L52" i="83"/>
  <c r="L363" i="83"/>
  <c r="L289" i="83"/>
  <c r="L113" i="83"/>
  <c r="L72" i="83"/>
  <c r="L306" i="83"/>
  <c r="L353" i="83"/>
  <c r="L224" i="83"/>
  <c r="L254" i="83"/>
  <c r="L34" i="83"/>
  <c r="L248" i="83"/>
  <c r="L152" i="83"/>
  <c r="L360" i="83"/>
  <c r="L338" i="83"/>
  <c r="L258" i="83"/>
  <c r="L187" i="83"/>
  <c r="L170" i="83"/>
  <c r="L144" i="83"/>
  <c r="L315" i="83"/>
  <c r="L266" i="83"/>
  <c r="L47" i="83"/>
  <c r="L211" i="83"/>
  <c r="L167" i="83"/>
  <c r="L119" i="83"/>
  <c r="L79" i="83"/>
  <c r="L10" i="83"/>
  <c r="L366" i="83" l="1"/>
  <c r="G14" i="63" s="1"/>
  <c r="I14" i="63" s="1"/>
  <c r="J14" i="63" s="1"/>
  <c r="I22" i="63" l="1"/>
  <c r="J22" i="63" s="1"/>
  <c r="I18" i="63"/>
  <c r="J18" i="63" s="1"/>
  <c r="I26" i="63"/>
  <c r="J26" i="63" s="1"/>
  <c r="I8" i="63"/>
  <c r="J8" i="63" s="1"/>
  <c r="I11" i="63" l="1"/>
  <c r="J11" i="63" s="1"/>
  <c r="J28" i="63" l="1"/>
  <c r="A4637" i="108"/>
  <c r="A4638" i="108" s="1"/>
  <c r="A4639" i="108" s="1"/>
  <c r="A4640" i="108" s="1"/>
  <c r="A4641" i="108" s="1"/>
  <c r="A4642" i="108" s="1"/>
  <c r="A4643" i="108" s="1"/>
  <c r="A4644" i="108" s="1"/>
  <c r="A4645" i="108" s="1"/>
  <c r="A4646" i="108" s="1"/>
  <c r="A4647" i="108" s="1"/>
  <c r="A4648" i="108" s="1"/>
  <c r="A4649" i="108" s="1"/>
  <c r="A4650" i="108" s="1"/>
  <c r="A4651" i="108" s="1"/>
  <c r="A4652" i="108" s="1"/>
  <c r="A4653" i="108" s="1"/>
  <c r="A4654" i="108" s="1"/>
  <c r="A4655" i="108" s="1"/>
  <c r="A4656" i="108" s="1"/>
  <c r="A4657" i="108" s="1"/>
  <c r="A4658" i="108" s="1"/>
  <c r="A4659" i="108" s="1"/>
  <c r="A4660" i="108" s="1"/>
  <c r="A4661" i="108" s="1"/>
  <c r="A4662" i="108" s="1"/>
  <c r="A4663" i="108" s="1"/>
  <c r="A4664" i="108" s="1"/>
  <c r="A4665" i="108" s="1"/>
  <c r="A4666" i="108" s="1"/>
  <c r="A4667" i="108" s="1"/>
  <c r="A4668" i="108" s="1"/>
  <c r="A4669" i="108" s="1"/>
  <c r="A4670" i="108" s="1"/>
  <c r="A4671" i="108" s="1"/>
  <c r="A4672" i="108" s="1"/>
  <c r="A4673" i="108" s="1"/>
  <c r="A4674" i="108" s="1"/>
  <c r="A4675" i="108" s="1"/>
  <c r="A4676" i="108" s="1"/>
  <c r="A4677" i="108" s="1"/>
  <c r="A4678" i="108" s="1"/>
  <c r="A4679" i="108" s="1"/>
  <c r="A4680" i="108" s="1"/>
  <c r="A4681" i="108" s="1"/>
  <c r="A4682" i="108" s="1"/>
  <c r="A4683" i="108" s="1"/>
  <c r="A4684" i="108" s="1"/>
  <c r="A4685" i="108" s="1"/>
  <c r="A4686" i="108" s="1"/>
  <c r="A4687" i="108" s="1"/>
  <c r="A4688" i="108" s="1"/>
  <c r="A4689" i="108" s="1"/>
  <c r="A4690" i="108" s="1"/>
  <c r="A4691" i="108" s="1"/>
  <c r="A4692" i="108" s="1"/>
  <c r="A4693" i="108" s="1"/>
  <c r="A4694" i="108" s="1"/>
  <c r="A4695" i="108" s="1"/>
  <c r="A4696" i="108" s="1"/>
  <c r="A4697" i="108" s="1"/>
  <c r="A4698" i="108" s="1"/>
  <c r="A4699" i="108" s="1"/>
  <c r="A4700" i="108" s="1"/>
  <c r="A4701" i="108" s="1"/>
  <c r="A4702" i="108" s="1"/>
  <c r="A4703" i="108" s="1"/>
  <c r="A4704" i="108" s="1"/>
  <c r="A4705" i="108" s="1"/>
  <c r="A4706" i="108" s="1"/>
  <c r="A4707" i="108" s="1"/>
  <c r="A4708" i="108" s="1"/>
  <c r="A4709" i="108" s="1"/>
  <c r="A4710" i="108" s="1"/>
  <c r="A4711" i="108" s="1"/>
  <c r="A4712" i="108" s="1"/>
  <c r="A4713" i="108" s="1"/>
  <c r="A4714" i="108" s="1"/>
  <c r="A4715" i="108" s="1"/>
  <c r="A4716" i="108" s="1"/>
  <c r="A4717" i="108" s="1"/>
  <c r="A4718" i="108" s="1"/>
  <c r="A4719" i="108" s="1"/>
  <c r="A4720" i="108" s="1"/>
  <c r="A4721" i="108" s="1"/>
  <c r="A4722" i="108" s="1"/>
  <c r="A4723" i="108" s="1"/>
  <c r="A4724" i="108" s="1"/>
  <c r="A4725" i="108" s="1"/>
  <c r="A4726" i="108" s="1"/>
  <c r="A4727" i="108" s="1"/>
  <c r="A4728" i="108" s="1"/>
  <c r="A4729" i="108" s="1"/>
  <c r="A4730" i="108" s="1"/>
  <c r="A4731" i="108" s="1"/>
  <c r="A4732" i="108" s="1"/>
  <c r="A4733" i="108" s="1"/>
  <c r="A4734" i="108" s="1"/>
  <c r="A4735" i="108" s="1"/>
  <c r="A4736" i="108" s="1"/>
  <c r="A4737" i="108" s="1"/>
  <c r="A4738" i="108" s="1"/>
  <c r="A4739" i="108" s="1"/>
  <c r="A4740" i="108" s="1"/>
  <c r="A4741" i="108" s="1"/>
  <c r="A4742" i="108" s="1"/>
  <c r="A4743" i="108" s="1"/>
  <c r="A4744" i="108" s="1"/>
  <c r="A4745" i="108" s="1"/>
  <c r="A4746" i="108" s="1"/>
  <c r="A4747" i="108" s="1"/>
  <c r="A4748" i="108" s="1"/>
  <c r="A4749" i="108" s="1"/>
  <c r="A4750" i="108" s="1"/>
  <c r="A4751" i="108" s="1"/>
  <c r="A4752" i="108" s="1"/>
  <c r="A4753" i="108" s="1"/>
  <c r="A4754" i="108" s="1"/>
  <c r="A4755" i="108" s="1"/>
  <c r="A4756" i="108" s="1"/>
  <c r="A4757" i="108" s="1"/>
  <c r="A4758" i="108" s="1"/>
  <c r="A4759" i="108" s="1"/>
  <c r="A4760" i="108" s="1"/>
  <c r="A4761" i="108" s="1"/>
  <c r="A4762" i="108" s="1"/>
  <c r="A4763" i="108" s="1"/>
  <c r="A4764" i="108" s="1"/>
  <c r="A4765" i="108" s="1"/>
  <c r="A4766" i="108" s="1"/>
  <c r="A4767" i="108" s="1"/>
  <c r="A4768" i="108" s="1"/>
  <c r="A4769" i="108" s="1"/>
  <c r="A4770" i="108" s="1"/>
  <c r="A4771" i="108" s="1"/>
  <c r="A4772" i="108" s="1"/>
  <c r="A4773" i="108" s="1"/>
  <c r="A4774" i="108" s="1"/>
  <c r="A4775" i="108" s="1"/>
  <c r="A4776" i="108" s="1"/>
  <c r="A4777" i="108" s="1"/>
  <c r="A4778" i="108" s="1"/>
  <c r="A4779" i="108" s="1"/>
  <c r="A4780" i="108" s="1"/>
  <c r="A4781" i="108" s="1"/>
  <c r="A4782" i="108" s="1"/>
  <c r="A4783" i="108" s="1"/>
  <c r="A4784" i="108" s="1"/>
  <c r="A4785" i="108" s="1"/>
  <c r="A4786" i="108" s="1"/>
  <c r="A4787" i="108" s="1"/>
  <c r="A4788" i="108" s="1"/>
  <c r="A4789" i="108" s="1"/>
  <c r="A4790" i="108" s="1"/>
  <c r="A4791" i="108" s="1"/>
  <c r="A4792" i="108" s="1"/>
  <c r="A4793" i="108" s="1"/>
  <c r="A4794" i="108" s="1"/>
  <c r="A4795" i="108" s="1"/>
  <c r="A4796" i="108" s="1"/>
  <c r="A4797" i="108" s="1"/>
  <c r="A4798" i="108" s="1"/>
  <c r="A4799" i="108" s="1"/>
  <c r="A4800" i="108" s="1"/>
  <c r="A4801" i="108" s="1"/>
  <c r="A4802" i="108" s="1"/>
  <c r="A4803" i="108" s="1"/>
  <c r="A4804" i="108" s="1"/>
  <c r="A4805" i="108" s="1"/>
  <c r="A4806" i="108" s="1"/>
  <c r="A4807" i="108" s="1"/>
  <c r="A4808" i="108" s="1"/>
  <c r="A4809" i="108" s="1"/>
  <c r="A4810" i="108" s="1"/>
  <c r="A4811" i="108" s="1"/>
  <c r="A4812" i="108" s="1"/>
  <c r="A4813" i="108" s="1"/>
  <c r="A4814" i="108" s="1"/>
  <c r="A4815" i="108" s="1"/>
  <c r="A4816" i="108" s="1"/>
  <c r="A4817" i="108" s="1"/>
  <c r="A4818" i="108" s="1"/>
  <c r="A4819" i="108" s="1"/>
  <c r="A4820" i="108" s="1"/>
  <c r="A4821" i="108" s="1"/>
  <c r="A4822" i="108" s="1"/>
  <c r="A4823" i="108" s="1"/>
  <c r="A4824" i="108" s="1"/>
  <c r="A4825" i="108" s="1"/>
  <c r="A4826" i="108" s="1"/>
  <c r="A4827" i="108" s="1"/>
  <c r="A4828" i="108" s="1"/>
  <c r="A4829" i="108" s="1"/>
  <c r="A4830" i="108" s="1"/>
  <c r="A4831" i="108" s="1"/>
  <c r="A4832" i="108" s="1"/>
  <c r="A4833" i="108" s="1"/>
  <c r="A4834" i="108" s="1"/>
  <c r="A4835" i="108" s="1"/>
  <c r="A4836" i="108" s="1"/>
  <c r="A4837" i="108" s="1"/>
  <c r="A4838" i="108" s="1"/>
  <c r="A4839" i="108" s="1"/>
  <c r="A4840" i="108" s="1"/>
  <c r="A4841" i="108" s="1"/>
  <c r="A4842" i="108" s="1"/>
  <c r="A4843" i="108" s="1"/>
  <c r="A4844" i="108" s="1"/>
  <c r="A4845" i="108" s="1"/>
  <c r="A4846" i="108" s="1"/>
  <c r="A4847" i="108" s="1"/>
  <c r="A4848" i="108" s="1"/>
  <c r="A4849" i="108" s="1"/>
  <c r="A4850" i="108" s="1"/>
  <c r="A4851" i="108" s="1"/>
  <c r="A4852" i="108" s="1"/>
  <c r="A4853" i="108" s="1"/>
  <c r="A4854" i="108" s="1"/>
  <c r="A4855" i="108" s="1"/>
  <c r="A4856" i="108" s="1"/>
  <c r="A4857" i="108" s="1"/>
  <c r="A4858" i="108" s="1"/>
  <c r="A4859" i="108" s="1"/>
  <c r="A4860" i="108" s="1"/>
  <c r="A4861" i="108" s="1"/>
  <c r="A4862" i="108" s="1"/>
  <c r="A4863" i="108" s="1"/>
  <c r="A4864" i="108" s="1"/>
  <c r="A4865" i="108" s="1"/>
  <c r="A4866" i="108" s="1"/>
  <c r="A4867" i="108" s="1"/>
  <c r="A4868" i="108" s="1"/>
  <c r="A4869" i="108" s="1"/>
  <c r="A4870" i="108" s="1"/>
  <c r="A4871" i="108" s="1"/>
  <c r="A4872" i="108" s="1"/>
  <c r="A4873" i="108" s="1"/>
  <c r="A4874" i="108" s="1"/>
  <c r="A4875" i="108" s="1"/>
  <c r="A4876" i="108" s="1"/>
  <c r="A4877" i="108" s="1"/>
  <c r="A4878" i="108" s="1"/>
  <c r="A4879" i="108" s="1"/>
  <c r="A4880" i="108" s="1"/>
  <c r="A4881" i="108" s="1"/>
  <c r="A4882" i="108" s="1"/>
  <c r="A4883" i="108" s="1"/>
  <c r="A4884" i="108" s="1"/>
  <c r="A4885" i="108" s="1"/>
  <c r="A4886" i="108" s="1"/>
  <c r="A4887" i="108" s="1"/>
  <c r="A4888" i="108" s="1"/>
  <c r="A4889" i="108" s="1"/>
  <c r="A4890" i="108" s="1"/>
  <c r="A4891" i="108" s="1"/>
  <c r="A4892" i="108" s="1"/>
  <c r="A4893" i="108" s="1"/>
  <c r="A4894" i="108" s="1"/>
  <c r="A4895" i="108" s="1"/>
  <c r="A4896" i="108" s="1"/>
  <c r="A4897" i="108" s="1"/>
  <c r="A4898" i="108" s="1"/>
  <c r="A4899" i="108" s="1"/>
  <c r="A4900" i="108" s="1"/>
  <c r="A4901" i="108" s="1"/>
  <c r="A4902" i="108" s="1"/>
  <c r="A4903" i="108" s="1"/>
  <c r="A4904" i="108" s="1"/>
  <c r="A4905" i="108" s="1"/>
  <c r="A4906" i="108" s="1"/>
  <c r="A4907" i="108" s="1"/>
  <c r="A4908" i="108" s="1"/>
  <c r="A4909" i="108" s="1"/>
  <c r="A4910" i="108" s="1"/>
  <c r="A4911" i="108" s="1"/>
  <c r="A4912" i="108" s="1"/>
  <c r="A4913" i="108" s="1"/>
  <c r="A4914" i="108" s="1"/>
  <c r="A4915" i="108" s="1"/>
  <c r="A4916" i="108" s="1"/>
  <c r="A4917" i="108" s="1"/>
  <c r="A4918" i="108" s="1"/>
  <c r="A4919" i="108" s="1"/>
  <c r="A4920" i="108" s="1"/>
  <c r="A4921" i="108" s="1"/>
  <c r="A4922" i="108" s="1"/>
  <c r="A4923" i="108" s="1"/>
  <c r="A4924" i="108" s="1"/>
  <c r="A4925" i="108" s="1"/>
  <c r="A4926" i="108" s="1"/>
  <c r="A4927" i="108" s="1"/>
  <c r="A4928" i="108" s="1"/>
  <c r="A4929" i="108" s="1"/>
  <c r="A4930" i="108" s="1"/>
  <c r="A4931" i="108" s="1"/>
  <c r="A4932" i="108" s="1"/>
  <c r="A4933" i="108" s="1"/>
  <c r="A4934" i="108" s="1"/>
  <c r="A4935" i="108" s="1"/>
  <c r="A4936" i="108" s="1"/>
  <c r="A4937" i="108" s="1"/>
  <c r="A4938" i="108" s="1"/>
  <c r="A4939" i="108" s="1"/>
  <c r="A4940" i="108" s="1"/>
  <c r="A4941" i="108" s="1"/>
  <c r="A4942" i="108" s="1"/>
  <c r="A4943" i="108" s="1"/>
  <c r="A4944" i="108" s="1"/>
  <c r="A4945" i="108" s="1"/>
  <c r="A4946" i="108" s="1"/>
  <c r="A4947" i="108" s="1"/>
  <c r="A4948" i="108" s="1"/>
  <c r="A4949" i="108" s="1"/>
  <c r="A4950" i="108" s="1"/>
  <c r="A4951" i="108" s="1"/>
  <c r="A4952" i="108" s="1"/>
  <c r="A4953" i="108" s="1"/>
  <c r="A4954" i="108" s="1"/>
  <c r="A4955" i="108" s="1"/>
  <c r="A4956" i="108" s="1"/>
  <c r="A4957" i="108" s="1"/>
  <c r="A4958" i="108" s="1"/>
  <c r="A4959" i="108" s="1"/>
  <c r="A4960" i="108" s="1"/>
  <c r="A4961" i="108" s="1"/>
  <c r="A4962" i="108" s="1"/>
  <c r="A4963" i="108" s="1"/>
  <c r="A4964" i="108" s="1"/>
  <c r="A4965" i="108" s="1"/>
  <c r="A4966" i="108" s="1"/>
  <c r="A4967" i="108" s="1"/>
  <c r="A4968" i="108" s="1"/>
  <c r="A4969" i="108" s="1"/>
  <c r="A4970" i="108" s="1"/>
  <c r="A4971" i="108" s="1"/>
  <c r="A4972" i="108" s="1"/>
  <c r="A4973" i="108" s="1"/>
  <c r="A4974" i="108" s="1"/>
  <c r="A4975" i="108" s="1"/>
  <c r="A4976" i="108" s="1"/>
  <c r="A4977" i="108" s="1"/>
  <c r="A4978" i="108" s="1"/>
  <c r="A4979" i="108" s="1"/>
  <c r="A4980" i="108" s="1"/>
  <c r="A4981" i="108" s="1"/>
  <c r="A4982" i="108" s="1"/>
  <c r="A4983" i="108" s="1"/>
  <c r="A4984" i="108" s="1"/>
  <c r="A4985" i="108" s="1"/>
  <c r="A4986" i="108" s="1"/>
  <c r="A4987" i="108" s="1"/>
  <c r="A4988" i="108" s="1"/>
  <c r="A4989" i="108" s="1"/>
  <c r="A4990" i="108" s="1"/>
  <c r="A4991" i="108" s="1"/>
  <c r="A4992" i="108" s="1"/>
  <c r="A4993" i="108" s="1"/>
  <c r="A4994" i="108" s="1"/>
  <c r="A4995" i="108" s="1"/>
  <c r="A4996" i="108" s="1"/>
  <c r="A4997" i="108" s="1"/>
  <c r="A4998" i="108" s="1"/>
  <c r="A4999" i="108" s="1"/>
  <c r="A5000" i="108" s="1"/>
  <c r="A5001" i="108" s="1"/>
  <c r="A5002" i="108" s="1"/>
  <c r="A5003" i="108" s="1"/>
  <c r="A5004" i="108" s="1"/>
  <c r="A5005" i="108" s="1"/>
  <c r="A5006" i="108" s="1"/>
  <c r="A5007" i="108" s="1"/>
  <c r="A5008" i="108" s="1"/>
  <c r="A5009" i="108" s="1"/>
  <c r="A5010" i="108" s="1"/>
  <c r="A5011" i="108" s="1"/>
  <c r="A5012" i="108" s="1"/>
  <c r="A5013" i="108" s="1"/>
  <c r="A5014" i="108" s="1"/>
  <c r="A5015" i="108" s="1"/>
  <c r="A5016" i="108" s="1"/>
  <c r="A5017" i="108" s="1"/>
  <c r="A5018" i="108" s="1"/>
  <c r="A5019" i="108" s="1"/>
  <c r="A5020" i="108" s="1"/>
  <c r="A5021" i="108" s="1"/>
  <c r="A5022" i="108" s="1"/>
  <c r="A5023" i="108" s="1"/>
  <c r="A5024" i="108" s="1"/>
  <c r="A5025" i="108" s="1"/>
  <c r="A5026" i="108" s="1"/>
  <c r="A5027" i="108" s="1"/>
  <c r="A5028" i="108" s="1"/>
  <c r="A5029" i="108" s="1"/>
  <c r="A5030" i="108" s="1"/>
  <c r="A5031" i="108" s="1"/>
  <c r="A5032" i="108" s="1"/>
  <c r="A5033" i="108" s="1"/>
  <c r="A5034" i="108" s="1"/>
  <c r="A5035" i="108" s="1"/>
  <c r="A5036" i="108" s="1"/>
  <c r="A5037" i="108" s="1"/>
  <c r="A5038" i="108" s="1"/>
  <c r="A5039" i="108" s="1"/>
  <c r="A5040" i="108" s="1"/>
  <c r="A5041" i="108" s="1"/>
  <c r="A5042" i="108" s="1"/>
  <c r="A5043" i="108" s="1"/>
  <c r="A5044" i="108" s="1"/>
  <c r="A5045" i="108" s="1"/>
  <c r="A5046" i="108" s="1"/>
  <c r="A5047" i="108" s="1"/>
  <c r="A5048" i="108" s="1"/>
  <c r="A5049" i="108" s="1"/>
  <c r="A5050" i="108" s="1"/>
  <c r="A5051" i="108" s="1"/>
  <c r="A5052" i="108" s="1"/>
  <c r="A5053" i="108" s="1"/>
  <c r="A5054" i="108" s="1"/>
  <c r="A5055" i="108" s="1"/>
  <c r="A5056" i="108" s="1"/>
  <c r="A5057" i="108" s="1"/>
  <c r="A5058" i="108" s="1"/>
  <c r="A5059" i="108" s="1"/>
  <c r="A5060" i="108" s="1"/>
  <c r="A5061" i="108" s="1"/>
  <c r="A5062" i="108" s="1"/>
  <c r="A5063" i="108" s="1"/>
  <c r="A5064" i="108" s="1"/>
  <c r="A5065" i="108" s="1"/>
  <c r="A5066" i="108" s="1"/>
  <c r="A5067" i="108" s="1"/>
  <c r="A5068" i="108" s="1"/>
  <c r="A5069" i="108" s="1"/>
  <c r="A5070" i="108" s="1"/>
  <c r="A5071" i="108" s="1"/>
  <c r="A5072" i="108" s="1"/>
  <c r="A5073" i="108" s="1"/>
  <c r="A5074" i="108" s="1"/>
  <c r="A5075" i="108" s="1"/>
  <c r="A5076" i="108" s="1"/>
  <c r="A5077" i="108" s="1"/>
  <c r="A5078" i="108" s="1"/>
  <c r="A5079" i="108" s="1"/>
  <c r="A5080" i="108" s="1"/>
  <c r="A5081" i="108" s="1"/>
  <c r="A5082" i="108" s="1"/>
  <c r="A5083" i="108" s="1"/>
  <c r="A5084" i="108" s="1"/>
  <c r="A5085" i="108" s="1"/>
  <c r="A5086" i="108" s="1"/>
  <c r="A5087" i="108" s="1"/>
  <c r="A5088" i="108" s="1"/>
  <c r="A5089" i="108" s="1"/>
  <c r="A5090" i="108" s="1"/>
  <c r="A5091" i="108" s="1"/>
  <c r="A5092" i="108" s="1"/>
  <c r="A5093" i="108" s="1"/>
  <c r="A5094" i="108" s="1"/>
  <c r="A5095" i="108" s="1"/>
  <c r="A5096" i="108" s="1"/>
  <c r="A5097" i="108" s="1"/>
  <c r="A5098" i="108" s="1"/>
  <c r="A5099" i="108" s="1"/>
  <c r="A5100" i="108" s="1"/>
  <c r="A5101" i="108" s="1"/>
  <c r="A5102" i="108" s="1"/>
  <c r="A5103" i="108" s="1"/>
  <c r="A5104" i="108" s="1"/>
  <c r="A5105" i="108" s="1"/>
  <c r="A5106" i="108" s="1"/>
  <c r="A5107" i="108" s="1"/>
  <c r="A5108" i="108" s="1"/>
  <c r="A5109" i="108" s="1"/>
  <c r="A5110" i="108" s="1"/>
  <c r="A5111" i="108" s="1"/>
  <c r="A5112" i="108" s="1"/>
  <c r="A5113" i="108" s="1"/>
  <c r="A5114" i="108" s="1"/>
  <c r="A5115" i="108" s="1"/>
  <c r="A5116" i="108" s="1"/>
  <c r="A5117" i="108" s="1"/>
  <c r="A5118" i="108" s="1"/>
  <c r="A5119" i="108" s="1"/>
  <c r="A5120" i="108" s="1"/>
  <c r="A5121" i="108" s="1"/>
  <c r="A5122" i="108" s="1"/>
  <c r="A5123" i="108" s="1"/>
  <c r="A5124" i="108" s="1"/>
  <c r="A5125" i="108" s="1"/>
  <c r="A5126" i="108" s="1"/>
  <c r="A5127" i="108" s="1"/>
  <c r="A5128" i="108" s="1"/>
  <c r="A5129" i="108" s="1"/>
  <c r="A5130" i="108" s="1"/>
  <c r="A5131" i="108" s="1"/>
  <c r="A5132" i="108" s="1"/>
  <c r="A5133" i="108" s="1"/>
  <c r="A5134" i="108" s="1"/>
  <c r="A5135" i="108" s="1"/>
  <c r="A5136" i="108" s="1"/>
  <c r="A5137" i="108" s="1"/>
  <c r="A5138" i="108" s="1"/>
  <c r="A5139" i="108" s="1"/>
  <c r="A5140" i="108" s="1"/>
  <c r="A5141" i="108" s="1"/>
  <c r="A5142" i="108" s="1"/>
  <c r="A5143" i="108" s="1"/>
  <c r="A5144" i="108" s="1"/>
  <c r="A5145" i="108" s="1"/>
  <c r="A5146" i="108" s="1"/>
  <c r="A5147" i="108" s="1"/>
  <c r="A5148" i="108" s="1"/>
  <c r="A5149" i="108" s="1"/>
  <c r="A5150" i="108" s="1"/>
  <c r="A5151" i="108" s="1"/>
  <c r="A5152" i="108" s="1"/>
  <c r="A5153" i="108" s="1"/>
  <c r="A5154" i="108" s="1"/>
  <c r="A5155" i="108" s="1"/>
  <c r="A5156" i="108" s="1"/>
  <c r="A5157" i="108" s="1"/>
  <c r="A5158" i="108" s="1"/>
  <c r="A5159" i="108" s="1"/>
  <c r="A5160" i="108" s="1"/>
  <c r="A5161" i="108" s="1"/>
  <c r="A5162" i="108" s="1"/>
  <c r="A5163" i="108" s="1"/>
  <c r="A5164" i="108" s="1"/>
  <c r="A5165" i="108" s="1"/>
  <c r="A5166" i="108" s="1"/>
  <c r="A5167" i="108" s="1"/>
  <c r="A5168" i="108" s="1"/>
  <c r="A5169" i="108" s="1"/>
  <c r="A5170" i="108" s="1"/>
  <c r="A5171" i="108" s="1"/>
  <c r="A5172" i="108" s="1"/>
  <c r="A5173" i="108" s="1"/>
  <c r="A5174" i="108" s="1"/>
  <c r="A5175" i="108" s="1"/>
  <c r="A5176" i="108" s="1"/>
  <c r="A5177" i="108" s="1"/>
  <c r="A5178" i="108" s="1"/>
  <c r="A5179" i="108" s="1"/>
  <c r="A5180" i="108" s="1"/>
  <c r="A5181" i="108" s="1"/>
  <c r="A5182" i="108" s="1"/>
  <c r="A5183" i="108" s="1"/>
  <c r="A5184" i="108" s="1"/>
  <c r="A5185" i="108" s="1"/>
  <c r="A5186" i="108" s="1"/>
  <c r="A5187" i="108" s="1"/>
  <c r="A5188" i="108" s="1"/>
  <c r="A5189" i="108" s="1"/>
  <c r="A5190" i="108" s="1"/>
  <c r="A5191" i="108" s="1"/>
  <c r="A5192" i="108" s="1"/>
  <c r="A5193" i="108" s="1"/>
  <c r="A5194" i="108" s="1"/>
  <c r="A5195" i="108" s="1"/>
  <c r="A5196" i="108" s="1"/>
  <c r="A5197" i="108" s="1"/>
  <c r="A5198" i="108" s="1"/>
  <c r="A5199" i="108" s="1"/>
  <c r="A5200" i="108" s="1"/>
  <c r="A5201" i="108" s="1"/>
  <c r="A5202" i="108" s="1"/>
  <c r="A5203" i="108" s="1"/>
  <c r="A5204" i="108" s="1"/>
  <c r="A5205" i="108" s="1"/>
  <c r="A5206" i="108" s="1"/>
  <c r="A5207" i="108" s="1"/>
  <c r="A5208" i="108" s="1"/>
  <c r="A5209" i="108" s="1"/>
  <c r="A5210" i="108" s="1"/>
  <c r="A5211" i="108" s="1"/>
  <c r="A5212" i="108" s="1"/>
  <c r="A5213" i="108" s="1"/>
  <c r="A5214" i="108" s="1"/>
  <c r="A5215" i="108" s="1"/>
  <c r="A5216" i="108" s="1"/>
  <c r="A5217" i="108" s="1"/>
  <c r="A5218" i="108" s="1"/>
  <c r="A5219" i="108" s="1"/>
  <c r="A5220" i="108" s="1"/>
  <c r="A5221" i="108" s="1"/>
  <c r="A5222" i="108" s="1"/>
  <c r="A5223" i="108" s="1"/>
  <c r="A5224" i="108" s="1"/>
  <c r="A5225" i="108" s="1"/>
  <c r="A5226" i="108" s="1"/>
  <c r="A5227" i="108" s="1"/>
  <c r="A5228" i="108" s="1"/>
  <c r="A5229" i="108" s="1"/>
  <c r="A5230" i="108" s="1"/>
  <c r="A5231" i="108" s="1"/>
  <c r="A5232" i="108" s="1"/>
  <c r="A5233" i="108" s="1"/>
  <c r="A5234" i="108" s="1"/>
  <c r="A5235" i="108" s="1"/>
  <c r="A5236" i="108" s="1"/>
  <c r="A5237" i="108" s="1"/>
  <c r="A5238" i="108" s="1"/>
  <c r="A5239" i="108" s="1"/>
  <c r="A5240" i="108" s="1"/>
  <c r="A5241" i="108" s="1"/>
  <c r="A5242" i="108" s="1"/>
  <c r="A5243" i="108" s="1"/>
  <c r="A5244" i="108" s="1"/>
  <c r="A5245" i="108" s="1"/>
  <c r="A5246" i="108" s="1"/>
  <c r="A5247" i="108" s="1"/>
  <c r="A5248" i="108" s="1"/>
  <c r="A5249" i="108" s="1"/>
  <c r="A5250" i="108" s="1"/>
  <c r="A5251" i="108" s="1"/>
  <c r="A5252" i="108" s="1"/>
  <c r="A5253" i="108" s="1"/>
  <c r="A5254" i="108" s="1"/>
  <c r="A5255" i="108" s="1"/>
  <c r="A5256" i="108" s="1"/>
  <c r="A5257" i="108" s="1"/>
  <c r="A5258" i="108" s="1"/>
  <c r="A5259" i="108" s="1"/>
  <c r="A5260" i="108" s="1"/>
  <c r="A5261" i="108" s="1"/>
  <c r="A5262" i="108" s="1"/>
  <c r="A5263" i="108" s="1"/>
  <c r="A5264" i="108" s="1"/>
  <c r="A5265" i="108" s="1"/>
  <c r="A5266" i="108" s="1"/>
  <c r="A5267" i="108" s="1"/>
  <c r="A5268" i="108" s="1"/>
  <c r="A5269" i="108" s="1"/>
  <c r="A5270" i="108" s="1"/>
  <c r="A5271" i="108" s="1"/>
  <c r="A5272" i="108" s="1"/>
  <c r="A5273" i="108" s="1"/>
  <c r="A5274" i="108" s="1"/>
  <c r="A5275" i="108" s="1"/>
  <c r="A5276" i="108" s="1"/>
  <c r="A5277" i="108" s="1"/>
  <c r="A5278" i="108" s="1"/>
  <c r="A5279" i="108" s="1"/>
  <c r="A5280" i="108" s="1"/>
  <c r="A5281" i="108" s="1"/>
  <c r="A5282" i="108" s="1"/>
  <c r="A5283" i="108" s="1"/>
  <c r="A5284" i="108" s="1"/>
  <c r="A5285" i="108" s="1"/>
  <c r="A5286" i="108" s="1"/>
  <c r="A5287" i="108" s="1"/>
  <c r="A5288" i="108" s="1"/>
  <c r="A5289" i="108" s="1"/>
  <c r="A5290" i="108" s="1"/>
  <c r="A5291" i="108" s="1"/>
  <c r="A5292" i="108" s="1"/>
  <c r="A5293" i="108" s="1"/>
  <c r="A5294" i="108" s="1"/>
  <c r="A5295" i="108" s="1"/>
  <c r="A5296" i="108" s="1"/>
  <c r="A5297" i="108" s="1"/>
  <c r="A5298" i="108" s="1"/>
  <c r="A5299" i="108" s="1"/>
  <c r="A5300" i="108" s="1"/>
  <c r="A5301" i="108" s="1"/>
  <c r="A5302" i="108" s="1"/>
  <c r="A5303" i="108" s="1"/>
  <c r="A5304" i="108" s="1"/>
  <c r="A5305" i="108" s="1"/>
  <c r="A5306" i="108" s="1"/>
  <c r="A5307" i="108" s="1"/>
  <c r="A5308" i="108" s="1"/>
  <c r="A5309" i="108" s="1"/>
  <c r="A5310" i="108" s="1"/>
  <c r="A5311" i="108" s="1"/>
  <c r="A5312" i="108" s="1"/>
  <c r="A5313" i="108" s="1"/>
  <c r="A5314" i="108" s="1"/>
  <c r="A5315" i="108" s="1"/>
  <c r="A5316" i="108" s="1"/>
  <c r="A5317" i="108" s="1"/>
  <c r="A5318" i="108" s="1"/>
  <c r="A5319" i="108" s="1"/>
  <c r="A5320" i="108" s="1"/>
  <c r="A5321" i="108" s="1"/>
  <c r="A5322" i="108" s="1"/>
  <c r="A5323" i="108" s="1"/>
  <c r="A5324" i="108" s="1"/>
  <c r="A5325" i="108" s="1"/>
  <c r="A5326" i="108" s="1"/>
  <c r="A5327" i="108" s="1"/>
  <c r="A5328" i="108" s="1"/>
  <c r="A5329" i="108" s="1"/>
  <c r="A5330" i="108" s="1"/>
  <c r="A5331" i="108" s="1"/>
  <c r="A5332" i="108" s="1"/>
  <c r="A5333" i="108" s="1"/>
  <c r="A5334" i="108" s="1"/>
  <c r="A5335" i="108" s="1"/>
  <c r="A5336" i="108" s="1"/>
  <c r="A5337" i="108" s="1"/>
  <c r="A5338" i="108" s="1"/>
  <c r="A5339" i="108" s="1"/>
  <c r="A5340" i="108" s="1"/>
  <c r="A5341" i="108" s="1"/>
  <c r="A5342" i="108" s="1"/>
  <c r="A5343" i="108" s="1"/>
  <c r="A5344" i="108" s="1"/>
  <c r="A5345" i="108" s="1"/>
  <c r="A5346" i="108" s="1"/>
  <c r="A5347" i="108" s="1"/>
  <c r="A5348" i="108" s="1"/>
  <c r="A5349" i="108" s="1"/>
  <c r="A5350" i="108" s="1"/>
  <c r="A5351" i="108" s="1"/>
  <c r="A5352" i="108" s="1"/>
  <c r="A5353" i="108" s="1"/>
  <c r="A5354" i="108" s="1"/>
  <c r="A5355" i="108" s="1"/>
  <c r="A5356" i="108" s="1"/>
  <c r="A5357" i="108" s="1"/>
  <c r="A5358" i="108" s="1"/>
  <c r="A5359" i="108" s="1"/>
  <c r="A5360" i="108" s="1"/>
  <c r="A5361" i="108" s="1"/>
  <c r="A5362" i="108" s="1"/>
  <c r="A5363" i="108" s="1"/>
  <c r="A5364" i="108" s="1"/>
  <c r="A5365" i="108" s="1"/>
  <c r="A5366" i="108" s="1"/>
  <c r="A5367" i="108" s="1"/>
  <c r="A5368" i="108" s="1"/>
  <c r="A5369" i="108" s="1"/>
  <c r="A5370" i="108" s="1"/>
  <c r="A5371" i="108" s="1"/>
  <c r="A5372" i="108" s="1"/>
  <c r="A5373" i="108" s="1"/>
  <c r="A5374" i="108" s="1"/>
  <c r="A5375" i="108" s="1"/>
  <c r="A5376" i="108" s="1"/>
  <c r="A5377" i="108" s="1"/>
  <c r="A5378" i="108" s="1"/>
  <c r="A5379" i="108" s="1"/>
  <c r="A5380" i="108" s="1"/>
  <c r="A5381" i="108" s="1"/>
  <c r="A5382" i="108" s="1"/>
  <c r="A5383" i="108" s="1"/>
  <c r="A5384" i="108" s="1"/>
  <c r="A5385" i="108" s="1"/>
  <c r="A5386" i="108" s="1"/>
  <c r="A5387" i="108" s="1"/>
  <c r="A5388" i="108" s="1"/>
  <c r="A5389" i="108" s="1"/>
  <c r="A5390" i="108" s="1"/>
  <c r="A5391" i="108" s="1"/>
  <c r="A5392" i="108" s="1"/>
  <c r="A5393" i="108" s="1"/>
  <c r="A5394" i="108" s="1"/>
  <c r="A5395" i="108" s="1"/>
  <c r="A5396" i="108" s="1"/>
  <c r="A5397" i="108" s="1"/>
  <c r="A5398" i="108" s="1"/>
  <c r="A5399" i="108" s="1"/>
  <c r="A5400" i="108" s="1"/>
  <c r="A5401" i="108" s="1"/>
  <c r="A5402" i="108" s="1"/>
  <c r="A5403" i="108" s="1"/>
  <c r="A5404" i="108" s="1"/>
  <c r="A5405" i="108" s="1"/>
  <c r="A5406" i="108" s="1"/>
  <c r="A5407" i="108" s="1"/>
  <c r="A5408" i="108" s="1"/>
  <c r="A5409" i="108" s="1"/>
  <c r="A5410" i="108" s="1"/>
  <c r="A5411" i="108" s="1"/>
  <c r="A5412" i="108" s="1"/>
  <c r="A5413" i="108" s="1"/>
  <c r="A5414" i="108" s="1"/>
  <c r="A5415" i="108" s="1"/>
  <c r="A5416" i="108" s="1"/>
  <c r="A5417" i="108" s="1"/>
  <c r="A5418" i="108" s="1"/>
  <c r="A5419" i="108" s="1"/>
  <c r="A5420" i="108" s="1"/>
  <c r="A5421" i="108" s="1"/>
  <c r="A5422" i="108" s="1"/>
  <c r="A5423" i="108" s="1"/>
  <c r="A5424" i="108" s="1"/>
  <c r="A5425" i="108" s="1"/>
  <c r="A5426" i="108" s="1"/>
  <c r="A5427" i="108" s="1"/>
  <c r="A5428" i="108" s="1"/>
  <c r="A5429" i="108" s="1"/>
  <c r="A5430" i="108" s="1"/>
  <c r="A5431" i="108" s="1"/>
  <c r="A5432" i="108" s="1"/>
  <c r="A5433" i="108" s="1"/>
  <c r="A5434" i="108" s="1"/>
  <c r="A5435" i="108" s="1"/>
  <c r="A5436" i="108" s="1"/>
  <c r="A5437" i="108" s="1"/>
  <c r="A5438" i="108" s="1"/>
  <c r="A5439" i="108" s="1"/>
  <c r="A5440" i="108" s="1"/>
  <c r="A5441" i="108" s="1"/>
  <c r="A5442" i="108" s="1"/>
  <c r="A5443" i="108" s="1"/>
  <c r="A5444" i="108" s="1"/>
  <c r="A5445" i="108" s="1"/>
  <c r="A5446" i="108" s="1"/>
  <c r="A5447" i="108" s="1"/>
  <c r="A5448" i="108" s="1"/>
  <c r="A5449" i="108" s="1"/>
  <c r="A5450" i="108" s="1"/>
  <c r="A5451" i="108" s="1"/>
  <c r="A5452" i="108" s="1"/>
  <c r="A5453" i="108" s="1"/>
  <c r="A5454" i="108" s="1"/>
  <c r="A5455" i="108" s="1"/>
  <c r="A5456" i="108" s="1"/>
  <c r="A5457" i="108" s="1"/>
  <c r="A5458" i="108" s="1"/>
  <c r="A5459" i="108" s="1"/>
  <c r="A5460" i="108" s="1"/>
  <c r="A5461" i="108" s="1"/>
  <c r="A5462" i="108" s="1"/>
  <c r="A5463" i="108" s="1"/>
  <c r="A5464" i="108" s="1"/>
  <c r="A5465" i="108" s="1"/>
  <c r="A5466" i="108" s="1"/>
  <c r="A5467" i="108" s="1"/>
  <c r="A5468" i="108" s="1"/>
  <c r="A5469" i="108" s="1"/>
  <c r="A5470" i="108" s="1"/>
  <c r="A5471" i="108" s="1"/>
  <c r="A5472" i="108" s="1"/>
  <c r="A5473" i="108" s="1"/>
  <c r="A5474" i="108" s="1"/>
  <c r="A5475" i="108" s="1"/>
  <c r="A5476" i="108" s="1"/>
  <c r="A5477" i="108" s="1"/>
  <c r="A5478" i="108" s="1"/>
  <c r="A5479" i="108" s="1"/>
  <c r="A5480" i="108" s="1"/>
  <c r="A5481" i="108" s="1"/>
  <c r="A5482" i="108" s="1"/>
  <c r="A5483" i="108" s="1"/>
  <c r="A5484" i="108" s="1"/>
  <c r="A5485" i="108" s="1"/>
  <c r="A5486" i="108" s="1"/>
  <c r="A5487" i="108" s="1"/>
  <c r="A5488" i="108" s="1"/>
  <c r="A5489" i="108" s="1"/>
  <c r="A5490" i="108" s="1"/>
  <c r="A5491" i="108" s="1"/>
  <c r="A5492" i="108" s="1"/>
  <c r="A5493" i="108" s="1"/>
  <c r="A5494" i="108" s="1"/>
  <c r="A5495" i="108" s="1"/>
  <c r="A5496" i="108" s="1"/>
  <c r="A5497" i="108" s="1"/>
  <c r="A5498" i="108" s="1"/>
  <c r="A5499" i="108" s="1"/>
  <c r="A5500" i="108" s="1"/>
  <c r="A5501" i="108" s="1"/>
  <c r="A5502" i="108" s="1"/>
  <c r="A5503" i="108" s="1"/>
  <c r="A5504" i="108" s="1"/>
  <c r="A5505" i="108" s="1"/>
  <c r="A5506" i="108" s="1"/>
  <c r="A5507" i="108" s="1"/>
  <c r="A5508" i="108" s="1"/>
  <c r="A5509" i="108" s="1"/>
  <c r="A5510" i="108" s="1"/>
  <c r="A5511" i="108" s="1"/>
  <c r="A5512" i="108" s="1"/>
  <c r="A5513" i="108" s="1"/>
  <c r="A5514" i="108" s="1"/>
  <c r="A5515" i="108" s="1"/>
  <c r="A5516" i="108" s="1"/>
  <c r="A5517" i="108" s="1"/>
  <c r="A5518" i="108" s="1"/>
  <c r="A5519" i="108" s="1"/>
  <c r="A5520" i="108" s="1"/>
  <c r="A5521" i="108" s="1"/>
  <c r="A5522" i="108" s="1"/>
  <c r="A5523" i="108" s="1"/>
  <c r="A5524" i="108" s="1"/>
  <c r="A5525" i="108" s="1"/>
  <c r="A5526" i="108" s="1"/>
  <c r="A5527" i="108" s="1"/>
  <c r="A5528" i="108" s="1"/>
  <c r="A5529" i="108" s="1"/>
  <c r="A5530" i="108" s="1"/>
  <c r="A5531" i="108" s="1"/>
  <c r="A5532" i="108" s="1"/>
  <c r="A5533" i="108" s="1"/>
  <c r="A5534" i="108" s="1"/>
  <c r="A5535" i="108" s="1"/>
  <c r="A5536" i="108" s="1"/>
  <c r="A5537" i="108" s="1"/>
  <c r="A5538" i="108" s="1"/>
  <c r="A5539" i="108" s="1"/>
  <c r="A5540" i="108" s="1"/>
  <c r="A5541" i="108" s="1"/>
  <c r="A5542" i="108" s="1"/>
  <c r="A5543" i="108" s="1"/>
  <c r="A5544" i="108" s="1"/>
  <c r="A5545" i="108" s="1"/>
  <c r="A5546" i="108" s="1"/>
  <c r="A5547" i="108" s="1"/>
  <c r="A5548" i="108" s="1"/>
  <c r="A5549" i="108" s="1"/>
  <c r="A5550" i="108" s="1"/>
  <c r="A5551" i="108" s="1"/>
  <c r="A5552" i="108" s="1"/>
  <c r="A5553" i="108" s="1"/>
  <c r="A5554" i="108" s="1"/>
  <c r="A5555" i="108" s="1"/>
  <c r="A5556" i="108" s="1"/>
  <c r="A5557" i="108" s="1"/>
  <c r="A5558" i="108" s="1"/>
  <c r="A5559" i="108" s="1"/>
  <c r="A5560" i="108" s="1"/>
  <c r="A5561" i="108" s="1"/>
  <c r="A5562" i="108" s="1"/>
  <c r="A5563" i="108" s="1"/>
  <c r="A5564" i="108" s="1"/>
  <c r="A5565" i="108" s="1"/>
  <c r="A5566" i="108" s="1"/>
  <c r="A5567" i="108" s="1"/>
  <c r="A5568" i="108" s="1"/>
  <c r="A5569" i="108" s="1"/>
  <c r="A5570" i="108" s="1"/>
  <c r="A5571" i="108" s="1"/>
  <c r="A5572" i="108" s="1"/>
  <c r="A5573" i="108" s="1"/>
  <c r="A5574" i="108" s="1"/>
  <c r="A5575" i="108" s="1"/>
  <c r="A5576" i="108" s="1"/>
  <c r="A5577" i="108" s="1"/>
  <c r="A5578" i="108" s="1"/>
  <c r="A5579" i="108" s="1"/>
  <c r="A5580" i="108" s="1"/>
  <c r="A5581" i="108" s="1"/>
  <c r="A5582" i="108" s="1"/>
  <c r="A5583" i="108" s="1"/>
  <c r="A5584" i="108" s="1"/>
  <c r="A5585" i="108" s="1"/>
  <c r="A5586" i="108" s="1"/>
  <c r="A5587" i="108" s="1"/>
  <c r="A5588" i="108" s="1"/>
  <c r="A5589" i="108" s="1"/>
  <c r="A5590" i="108" s="1"/>
  <c r="A5591" i="108" s="1"/>
  <c r="A5592" i="108" s="1"/>
  <c r="A5593" i="108" s="1"/>
  <c r="A5594" i="108" s="1"/>
  <c r="A5595" i="108" s="1"/>
  <c r="A5596" i="108" s="1"/>
  <c r="A5597" i="108" s="1"/>
  <c r="A5598" i="108" s="1"/>
  <c r="A5599" i="108" s="1"/>
  <c r="A5600" i="108" s="1"/>
  <c r="A5601" i="108" s="1"/>
  <c r="A5602" i="108" s="1"/>
  <c r="A5603" i="108" s="1"/>
  <c r="A5604" i="108" s="1"/>
  <c r="A5605" i="108" s="1"/>
  <c r="A5606" i="108" s="1"/>
  <c r="A5607" i="108" s="1"/>
  <c r="A5608" i="108" s="1"/>
  <c r="A5609" i="108" s="1"/>
  <c r="A5610" i="108" s="1"/>
  <c r="A5611" i="108" s="1"/>
  <c r="A5612" i="108" s="1"/>
  <c r="A5613" i="108" s="1"/>
  <c r="A5614" i="108" s="1"/>
  <c r="A5615" i="108" s="1"/>
  <c r="A5616" i="108" s="1"/>
  <c r="A5617" i="108" s="1"/>
  <c r="A5618" i="108" s="1"/>
  <c r="A5619" i="108" s="1"/>
  <c r="A5620" i="108" s="1"/>
  <c r="A5621" i="108" s="1"/>
  <c r="A5622" i="108" s="1"/>
  <c r="A5623" i="108" s="1"/>
  <c r="A5624" i="108" s="1"/>
  <c r="A5625" i="108" s="1"/>
  <c r="A5626" i="108" s="1"/>
  <c r="A5627" i="108" s="1"/>
  <c r="A5628" i="108" s="1"/>
  <c r="A5629" i="108" s="1"/>
  <c r="A5630" i="108" s="1"/>
  <c r="A5631" i="108" s="1"/>
  <c r="A5632" i="108" s="1"/>
  <c r="A5633" i="108" s="1"/>
  <c r="A5634" i="108" s="1"/>
  <c r="A5635" i="108" s="1"/>
  <c r="A5636" i="108" s="1"/>
  <c r="A5637" i="108" s="1"/>
  <c r="A5638" i="108" s="1"/>
  <c r="A5639" i="108" s="1"/>
  <c r="A5640" i="108" s="1"/>
  <c r="A5641" i="108" s="1"/>
  <c r="A5642" i="108" s="1"/>
  <c r="A5643" i="108" s="1"/>
  <c r="A5644" i="108" s="1"/>
  <c r="A5645" i="108" s="1"/>
  <c r="A5646" i="108" s="1"/>
  <c r="A5647" i="108" s="1"/>
  <c r="A5648" i="108" s="1"/>
  <c r="A5649" i="108" s="1"/>
  <c r="A5650" i="108" s="1"/>
  <c r="A5651" i="108" s="1"/>
  <c r="A5652" i="108" s="1"/>
  <c r="A5653" i="108" s="1"/>
  <c r="A5654" i="108" s="1"/>
  <c r="A5655" i="108" s="1"/>
  <c r="A5656" i="108" s="1"/>
  <c r="A5657" i="108" s="1"/>
  <c r="A5658" i="108" s="1"/>
  <c r="A5659" i="108" s="1"/>
  <c r="A5660" i="108" s="1"/>
  <c r="A5661" i="108" s="1"/>
  <c r="A5662" i="108" s="1"/>
  <c r="A5663" i="108" s="1"/>
  <c r="A5664" i="108" s="1"/>
  <c r="A5665" i="108" s="1"/>
  <c r="A5666" i="108" s="1"/>
  <c r="A5667" i="108" s="1"/>
  <c r="A5668" i="108" s="1"/>
  <c r="A5669" i="108" s="1"/>
  <c r="A5670" i="108" s="1"/>
  <c r="A5671" i="108" s="1"/>
  <c r="A5672" i="108" s="1"/>
  <c r="A5673" i="108" s="1"/>
  <c r="A5674" i="108" s="1"/>
  <c r="A5675" i="108" s="1"/>
  <c r="A5676" i="108" s="1"/>
  <c r="A5677" i="108" s="1"/>
  <c r="A5678" i="108" s="1"/>
  <c r="A5679" i="108" s="1"/>
  <c r="A5680" i="108" s="1"/>
  <c r="A5681" i="108" s="1"/>
  <c r="A5682" i="108" s="1"/>
  <c r="A5683" i="108" s="1"/>
  <c r="A5684" i="108" s="1"/>
  <c r="A5685" i="108" s="1"/>
  <c r="A5686" i="108" s="1"/>
  <c r="A5687" i="108" s="1"/>
  <c r="A5688" i="108" s="1"/>
  <c r="A5689" i="108" s="1"/>
  <c r="A5690" i="108" s="1"/>
  <c r="A5691" i="108" s="1"/>
  <c r="A5692" i="108" s="1"/>
  <c r="A5693" i="108" s="1"/>
  <c r="A5694" i="108" s="1"/>
  <c r="A5695" i="108" s="1"/>
  <c r="A5696" i="108" s="1"/>
  <c r="A5697" i="108" s="1"/>
  <c r="A5698" i="108" s="1"/>
  <c r="A5699" i="108" s="1"/>
  <c r="A5700" i="108" s="1"/>
  <c r="A5701" i="108" s="1"/>
  <c r="A5702" i="108" s="1"/>
  <c r="A5703" i="108" s="1"/>
  <c r="A5704" i="108" s="1"/>
  <c r="A5705" i="108" s="1"/>
  <c r="A5706" i="108" s="1"/>
  <c r="A5707" i="108" s="1"/>
  <c r="A5708" i="108" s="1"/>
  <c r="A5709" i="108" s="1"/>
  <c r="A5710" i="108" s="1"/>
  <c r="A5711" i="108" s="1"/>
  <c r="A5712" i="108" s="1"/>
  <c r="A5713" i="108" s="1"/>
  <c r="A5714" i="108" s="1"/>
  <c r="A5715" i="108" s="1"/>
  <c r="A5716" i="108" s="1"/>
  <c r="A5717" i="108" s="1"/>
  <c r="A5718" i="108" s="1"/>
  <c r="A5719" i="108" s="1"/>
  <c r="A5720" i="108" s="1"/>
  <c r="A5721" i="108" s="1"/>
  <c r="A5722" i="108" s="1"/>
  <c r="A5723" i="108" s="1"/>
  <c r="A5724" i="108" s="1"/>
  <c r="A5725" i="108" s="1"/>
  <c r="A5726" i="108" s="1"/>
  <c r="A5727" i="108" s="1"/>
  <c r="A5728" i="108" s="1"/>
  <c r="A5729" i="108" s="1"/>
  <c r="A5730" i="108" s="1"/>
  <c r="A5731" i="108" s="1"/>
  <c r="A5732" i="108" s="1"/>
  <c r="A5733" i="108" s="1"/>
  <c r="A5734" i="108" s="1"/>
  <c r="A5735" i="108" s="1"/>
  <c r="A5736" i="108" s="1"/>
  <c r="A5737" i="108" s="1"/>
  <c r="A5738" i="108" s="1"/>
  <c r="A5739" i="108" s="1"/>
  <c r="A5740" i="108" s="1"/>
  <c r="A5741" i="108" s="1"/>
  <c r="A5742" i="108" s="1"/>
  <c r="A5743" i="108" s="1"/>
  <c r="A5744" i="108" s="1"/>
  <c r="A5745" i="108" s="1"/>
  <c r="A5746" i="108" s="1"/>
  <c r="A5747" i="108" s="1"/>
  <c r="A5748" i="108" s="1"/>
  <c r="A5749" i="108" s="1"/>
  <c r="A5750" i="108" s="1"/>
  <c r="A5751" i="108" s="1"/>
  <c r="A5752" i="108" s="1"/>
  <c r="A5753" i="108" s="1"/>
  <c r="A5754" i="108" s="1"/>
  <c r="A5755" i="108" s="1"/>
  <c r="A5756" i="108" s="1"/>
  <c r="A5757" i="108" s="1"/>
  <c r="A5758" i="108" s="1"/>
  <c r="A5759" i="108" s="1"/>
  <c r="A5760" i="108" s="1"/>
  <c r="A5761" i="108" s="1"/>
  <c r="A5762" i="108" s="1"/>
  <c r="A5763" i="108" s="1"/>
  <c r="A5764" i="108" s="1"/>
  <c r="A5765" i="108" s="1"/>
  <c r="A5766" i="108" s="1"/>
  <c r="A5767" i="108" s="1"/>
  <c r="A5768" i="108" s="1"/>
  <c r="A5769" i="108" s="1"/>
  <c r="A5770" i="108" s="1"/>
  <c r="A5771" i="108" s="1"/>
  <c r="A5772" i="108" s="1"/>
  <c r="A5773" i="108" s="1"/>
  <c r="A5774" i="108" s="1"/>
  <c r="A5775" i="108" s="1"/>
  <c r="A5776" i="108" s="1"/>
  <c r="A5777" i="108" s="1"/>
  <c r="A5778" i="108" s="1"/>
  <c r="A5779" i="108" s="1"/>
  <c r="A5780" i="108" s="1"/>
  <c r="A5781" i="108" s="1"/>
  <c r="A5782" i="108" s="1"/>
  <c r="A5783" i="108" s="1"/>
  <c r="A5784" i="108" s="1"/>
  <c r="A5785" i="108" s="1"/>
  <c r="A5786" i="108" s="1"/>
  <c r="A5787" i="108" s="1"/>
  <c r="A5788" i="108" s="1"/>
  <c r="A5789" i="108" s="1"/>
  <c r="A5790" i="108" s="1"/>
  <c r="A5791" i="108" s="1"/>
  <c r="A5792" i="108" s="1"/>
  <c r="A5793" i="108" s="1"/>
  <c r="A5794" i="108" s="1"/>
  <c r="A5795" i="108" s="1"/>
  <c r="A5796" i="108" s="1"/>
  <c r="A5797" i="108" s="1"/>
  <c r="A5798" i="108" s="1"/>
  <c r="A5799" i="108" s="1"/>
  <c r="A5800" i="108" s="1"/>
  <c r="A5801" i="108" s="1"/>
  <c r="A5802" i="108" s="1"/>
  <c r="A5803" i="108" s="1"/>
  <c r="A5804" i="108" s="1"/>
  <c r="A5805" i="108" s="1"/>
  <c r="A5806" i="108" s="1"/>
  <c r="A5807" i="108" s="1"/>
  <c r="A5808" i="108" s="1"/>
  <c r="A5809" i="108" s="1"/>
  <c r="A5810" i="108" s="1"/>
  <c r="A5811" i="108" s="1"/>
  <c r="A5812" i="108" s="1"/>
  <c r="A5813" i="108" s="1"/>
  <c r="A5814" i="108" s="1"/>
  <c r="A5815" i="108" s="1"/>
  <c r="A5816" i="108" s="1"/>
  <c r="A5817" i="108" s="1"/>
  <c r="A5818" i="108" s="1"/>
  <c r="A5819" i="108" s="1"/>
  <c r="A5820" i="108" s="1"/>
  <c r="A5821" i="108" s="1"/>
  <c r="A5822" i="108" s="1"/>
  <c r="A5823" i="108" s="1"/>
  <c r="A5824" i="108" s="1"/>
  <c r="A5825" i="108" s="1"/>
  <c r="A5826" i="108" s="1"/>
  <c r="A5827" i="108" s="1"/>
  <c r="A5828" i="108" s="1"/>
  <c r="A5829" i="108" s="1"/>
  <c r="A5830" i="108" s="1"/>
  <c r="A5831" i="108" s="1"/>
  <c r="A5832" i="108" s="1"/>
  <c r="A5833" i="108" s="1"/>
  <c r="A5834" i="108" s="1"/>
  <c r="A5835" i="108" s="1"/>
  <c r="A5836" i="108" s="1"/>
  <c r="A5837" i="108" s="1"/>
  <c r="A5838" i="108" s="1"/>
  <c r="A5839" i="108" s="1"/>
  <c r="A5840" i="108" s="1"/>
  <c r="A5841" i="108" s="1"/>
  <c r="A5842" i="108" s="1"/>
  <c r="A5843" i="108" s="1"/>
  <c r="A5844" i="108" s="1"/>
  <c r="A5845" i="108" s="1"/>
  <c r="A5846" i="108" s="1"/>
  <c r="A5847" i="108" s="1"/>
  <c r="A5848" i="108" s="1"/>
  <c r="A5849" i="108" s="1"/>
  <c r="A5850" i="108" s="1"/>
  <c r="A5851" i="108" s="1"/>
  <c r="A5852" i="108" s="1"/>
  <c r="A5853" i="108" s="1"/>
  <c r="A5854" i="108" s="1"/>
  <c r="A5855" i="108" s="1"/>
  <c r="A5856" i="108" s="1"/>
  <c r="A5857" i="108" s="1"/>
  <c r="A5858" i="108" s="1"/>
  <c r="A5859" i="108" s="1"/>
  <c r="A5860" i="108" s="1"/>
  <c r="A5861" i="108" s="1"/>
  <c r="A5862" i="108" s="1"/>
  <c r="A5863" i="108" s="1"/>
  <c r="A5864" i="108" s="1"/>
  <c r="A5865" i="108" s="1"/>
  <c r="A5866" i="108" s="1"/>
  <c r="A5867" i="108" s="1"/>
  <c r="A5868" i="108" s="1"/>
  <c r="A5869" i="108" s="1"/>
  <c r="A5870" i="108" s="1"/>
  <c r="A5871" i="108" s="1"/>
  <c r="A5872" i="108" s="1"/>
  <c r="A5873" i="108" s="1"/>
  <c r="A5874" i="108" s="1"/>
  <c r="A5875" i="108" s="1"/>
  <c r="A5876" i="108" s="1"/>
  <c r="A5877" i="108" s="1"/>
  <c r="A5878" i="108" s="1"/>
  <c r="A5879" i="108" s="1"/>
  <c r="A5880" i="108" s="1"/>
  <c r="A5881" i="108" s="1"/>
  <c r="A5882" i="108" s="1"/>
  <c r="A5883" i="108" s="1"/>
  <c r="A5884" i="108" s="1"/>
  <c r="A5885" i="108" s="1"/>
  <c r="A5886" i="108" s="1"/>
  <c r="A5887" i="108" s="1"/>
  <c r="A5888" i="108" s="1"/>
  <c r="A5889" i="108" s="1"/>
  <c r="A5890" i="108" s="1"/>
  <c r="A5891" i="108" s="1"/>
  <c r="A5892" i="108" s="1"/>
  <c r="A5893" i="108" s="1"/>
  <c r="A5894" i="108" s="1"/>
  <c r="A5895" i="108" s="1"/>
  <c r="A5896" i="108" s="1"/>
  <c r="A5897" i="108" s="1"/>
  <c r="A5898" i="108" s="1"/>
  <c r="A5899" i="108" s="1"/>
  <c r="A5900" i="108" s="1"/>
  <c r="A5901" i="108" s="1"/>
  <c r="A5902" i="108" s="1"/>
  <c r="A5903" i="108" s="1"/>
  <c r="A5904" i="108" s="1"/>
  <c r="A5905" i="108" s="1"/>
  <c r="A5906" i="108" s="1"/>
  <c r="A5907" i="108" s="1"/>
  <c r="A5908" i="108" s="1"/>
  <c r="A5909" i="108" s="1"/>
  <c r="A5910" i="108" s="1"/>
  <c r="A5911" i="108" s="1"/>
  <c r="A5912" i="108" s="1"/>
  <c r="A5913" i="108" s="1"/>
  <c r="A5914" i="108" s="1"/>
  <c r="A5915" i="108" s="1"/>
  <c r="A5916" i="108" s="1"/>
  <c r="A5917" i="108" s="1"/>
  <c r="A5918" i="108" s="1"/>
  <c r="A5919" i="108" s="1"/>
  <c r="A5920" i="108" s="1"/>
  <c r="A5921" i="108" s="1"/>
  <c r="A5922" i="108" s="1"/>
  <c r="A5923" i="108" s="1"/>
  <c r="A5924" i="108" s="1"/>
  <c r="A5925" i="108" s="1"/>
  <c r="A5926" i="108" s="1"/>
  <c r="A5927" i="108" s="1"/>
  <c r="A5928" i="108" s="1"/>
  <c r="A5929" i="108" s="1"/>
  <c r="A5930" i="108" s="1"/>
  <c r="A5931" i="108" s="1"/>
  <c r="A5932" i="108" s="1"/>
  <c r="A5933" i="108" s="1"/>
  <c r="A5934" i="108" s="1"/>
  <c r="A5935" i="108" s="1"/>
  <c r="A5936" i="108" s="1"/>
  <c r="A5937" i="108" s="1"/>
  <c r="A5938" i="108" s="1"/>
  <c r="A5939" i="108" s="1"/>
  <c r="A5940" i="108" s="1"/>
  <c r="A5941" i="108" s="1"/>
  <c r="A5942" i="108" s="1"/>
  <c r="A5943" i="108" s="1"/>
  <c r="A5944" i="108" s="1"/>
  <c r="A5945" i="108" s="1"/>
  <c r="A5946" i="108" s="1"/>
  <c r="A5947" i="108" s="1"/>
  <c r="A5948" i="108" s="1"/>
  <c r="A5949" i="108" s="1"/>
  <c r="A5950" i="108" s="1"/>
  <c r="A5951" i="108" s="1"/>
  <c r="A5952" i="108" s="1"/>
  <c r="A5953" i="108" s="1"/>
  <c r="A5954" i="108" s="1"/>
  <c r="A5955" i="108" s="1"/>
  <c r="A5956" i="108" s="1"/>
  <c r="A5957" i="108" s="1"/>
  <c r="A5958" i="108" s="1"/>
  <c r="A5959" i="108" s="1"/>
  <c r="A5960" i="108" s="1"/>
  <c r="A5961" i="108" s="1"/>
  <c r="A5962" i="108" s="1"/>
  <c r="A5963" i="108" s="1"/>
  <c r="A5964" i="108" s="1"/>
  <c r="A5965" i="108" s="1"/>
  <c r="A5966" i="108" s="1"/>
  <c r="A5967" i="108" s="1"/>
  <c r="A5968" i="108" s="1"/>
  <c r="A5969" i="108" s="1"/>
  <c r="A5970" i="108" s="1"/>
  <c r="A5971" i="108" s="1"/>
  <c r="A5972" i="108" s="1"/>
  <c r="A5973" i="108" s="1"/>
  <c r="A5974" i="108" s="1"/>
  <c r="A5975" i="108" s="1"/>
  <c r="A5976" i="108" s="1"/>
  <c r="A5977" i="108" s="1"/>
  <c r="A5978" i="108" s="1"/>
  <c r="A5979" i="108" s="1"/>
  <c r="A5980" i="108" s="1"/>
  <c r="A5981" i="108" s="1"/>
  <c r="A5982" i="108" s="1"/>
  <c r="A5983" i="108" s="1"/>
  <c r="A5984" i="108" s="1"/>
  <c r="A5985" i="108" s="1"/>
  <c r="A5986" i="108" s="1"/>
  <c r="A5987" i="108" s="1"/>
  <c r="A5988" i="108" s="1"/>
  <c r="A5989" i="108" s="1"/>
  <c r="A5990" i="108" s="1"/>
  <c r="A5991" i="108" s="1"/>
  <c r="A5992" i="108" s="1"/>
  <c r="A5993" i="108" s="1"/>
  <c r="A5994" i="108" s="1"/>
  <c r="A5995" i="108" s="1"/>
  <c r="A5996" i="108" s="1"/>
  <c r="A5997" i="108" s="1"/>
  <c r="A5998" i="108" s="1"/>
  <c r="A5999" i="108" s="1"/>
  <c r="A6000" i="108" s="1"/>
  <c r="A6001" i="108" s="1"/>
  <c r="A6002" i="108" s="1"/>
  <c r="A6003" i="108" s="1"/>
  <c r="A6004" i="108" s="1"/>
  <c r="A6005" i="108" s="1"/>
  <c r="A6006" i="108" s="1"/>
  <c r="A6007" i="108" s="1"/>
  <c r="A6008" i="108" s="1"/>
  <c r="A6009" i="108" s="1"/>
  <c r="A6010" i="108" s="1"/>
  <c r="A6011" i="108" s="1"/>
  <c r="A6012" i="108" s="1"/>
  <c r="A6013" i="108" s="1"/>
  <c r="A6014" i="108" s="1"/>
  <c r="A6015" i="108" s="1"/>
  <c r="A6016" i="108" s="1"/>
  <c r="A6017" i="108" s="1"/>
  <c r="A6018" i="108" s="1"/>
  <c r="A6019" i="108" s="1"/>
  <c r="A6020" i="108" s="1"/>
  <c r="A6021" i="108" s="1"/>
  <c r="A6022" i="108" s="1"/>
  <c r="A6023" i="108" s="1"/>
  <c r="A6024" i="108" s="1"/>
  <c r="A6025" i="108" s="1"/>
  <c r="A6026" i="108" s="1"/>
  <c r="A6027" i="108" s="1"/>
  <c r="A6028" i="108" s="1"/>
  <c r="A6029" i="108" s="1"/>
  <c r="A6030" i="108" s="1"/>
  <c r="A6031" i="108" s="1"/>
  <c r="A6032" i="108" s="1"/>
  <c r="A6033" i="108" s="1"/>
  <c r="A6034" i="108" s="1"/>
  <c r="A6035" i="108" s="1"/>
  <c r="A6036" i="108" s="1"/>
  <c r="A6037" i="108" s="1"/>
  <c r="A6038" i="108" s="1"/>
  <c r="A6039" i="108" s="1"/>
  <c r="A6040" i="108" s="1"/>
  <c r="A6041" i="108" s="1"/>
  <c r="A6042" i="108" s="1"/>
  <c r="A6043" i="108" s="1"/>
  <c r="A6044" i="108" s="1"/>
  <c r="A6045" i="108" s="1"/>
  <c r="A6046" i="108" s="1"/>
  <c r="A6047" i="108" s="1"/>
  <c r="A6048" i="108" s="1"/>
  <c r="A6049" i="108" s="1"/>
  <c r="A6050" i="108" s="1"/>
  <c r="A6051" i="108" s="1"/>
  <c r="A6052" i="108" s="1"/>
  <c r="A6053" i="108" s="1"/>
  <c r="A6054" i="108" s="1"/>
  <c r="A6055" i="108" s="1"/>
  <c r="A6056" i="108" s="1"/>
  <c r="A6057" i="108" s="1"/>
  <c r="A6058" i="108" s="1"/>
  <c r="A6059" i="108" s="1"/>
  <c r="A6060" i="108" s="1"/>
  <c r="A6061" i="108" s="1"/>
  <c r="A6062" i="108" s="1"/>
  <c r="A6063" i="108" s="1"/>
  <c r="A6064" i="108" s="1"/>
  <c r="A6065" i="108" s="1"/>
  <c r="A6066" i="108" s="1"/>
  <c r="A6067" i="108" s="1"/>
  <c r="A6068" i="108" s="1"/>
  <c r="A6069" i="108" s="1"/>
  <c r="A6070" i="108" s="1"/>
  <c r="A6071" i="108" s="1"/>
  <c r="A6072" i="108" s="1"/>
  <c r="A6073" i="108" s="1"/>
  <c r="A6074" i="108" s="1"/>
  <c r="A6075" i="108" s="1"/>
  <c r="A6076" i="108" s="1"/>
  <c r="A6077" i="108" s="1"/>
  <c r="A6078" i="108" s="1"/>
  <c r="A6079" i="108" s="1"/>
  <c r="A6080" i="108" s="1"/>
  <c r="A6081" i="108" s="1"/>
  <c r="A6082" i="108" s="1"/>
  <c r="A6083" i="108" s="1"/>
  <c r="A6084" i="108" s="1"/>
  <c r="A6085" i="108" s="1"/>
  <c r="A6086" i="108" s="1"/>
  <c r="A6087" i="108" s="1"/>
  <c r="A6088" i="108" s="1"/>
  <c r="A6089" i="108" s="1"/>
  <c r="A6090" i="108" s="1"/>
  <c r="A6091" i="108" s="1"/>
  <c r="A6092" i="108" s="1"/>
  <c r="A6093" i="108" s="1"/>
  <c r="A6094" i="108" s="1"/>
  <c r="A6095" i="108" s="1"/>
  <c r="A6096" i="108" s="1"/>
  <c r="A6097" i="108" s="1"/>
  <c r="A6098" i="108" s="1"/>
  <c r="A6099" i="108" s="1"/>
  <c r="A6100" i="108" s="1"/>
  <c r="A6101" i="108" s="1"/>
  <c r="A6102" i="108" s="1"/>
  <c r="A6103" i="108" s="1"/>
  <c r="A6104" i="108" s="1"/>
  <c r="A6105" i="108" s="1"/>
  <c r="A6106" i="108" s="1"/>
  <c r="A6107" i="108" s="1"/>
  <c r="A6108" i="108" s="1"/>
  <c r="A6109" i="108" s="1"/>
  <c r="A6110" i="108" s="1"/>
  <c r="A6111" i="108" s="1"/>
  <c r="A6112" i="108" s="1"/>
  <c r="A6113" i="108" s="1"/>
  <c r="A6114" i="108" s="1"/>
  <c r="A6115" i="108" s="1"/>
  <c r="A6116" i="108" s="1"/>
  <c r="A6117" i="108" s="1"/>
  <c r="A6118" i="108" s="1"/>
  <c r="A6119" i="108" s="1"/>
  <c r="A6120" i="108" s="1"/>
  <c r="A6121" i="108" s="1"/>
  <c r="A6122" i="108" s="1"/>
  <c r="A6123" i="108" s="1"/>
  <c r="A6124" i="108" s="1"/>
  <c r="A6125" i="108" s="1"/>
  <c r="A6126" i="108" s="1"/>
  <c r="A6127" i="108" s="1"/>
  <c r="A6128" i="108" s="1"/>
  <c r="A6129" i="108" s="1"/>
  <c r="A6130" i="108" s="1"/>
  <c r="A6131" i="108" s="1"/>
  <c r="A6132" i="108" s="1"/>
  <c r="A6133" i="108" s="1"/>
  <c r="A6134" i="108" s="1"/>
  <c r="A6135" i="108" s="1"/>
  <c r="A6136" i="108" s="1"/>
  <c r="A6137" i="108" s="1"/>
  <c r="A6138" i="108" s="1"/>
  <c r="A6139" i="108" s="1"/>
  <c r="A6140" i="108" s="1"/>
  <c r="A6141" i="108" s="1"/>
  <c r="A6142" i="108" s="1"/>
  <c r="A6143" i="108" s="1"/>
  <c r="A6144" i="108" s="1"/>
  <c r="A6145" i="108" s="1"/>
  <c r="A6146" i="108" s="1"/>
  <c r="A6147" i="108" s="1"/>
  <c r="A6148" i="108" s="1"/>
  <c r="A6149" i="108" s="1"/>
  <c r="A6150" i="108" s="1"/>
  <c r="A6151" i="108" s="1"/>
  <c r="A6152" i="108" s="1"/>
  <c r="A6153" i="108" s="1"/>
  <c r="A6154" i="108" s="1"/>
  <c r="A6155" i="108" s="1"/>
  <c r="A6156" i="108" s="1"/>
  <c r="A6157" i="108" s="1"/>
  <c r="A6158" i="108" s="1"/>
  <c r="A6159" i="108" s="1"/>
  <c r="A6160" i="108" s="1"/>
  <c r="A6161" i="108" s="1"/>
  <c r="A6162" i="108" s="1"/>
  <c r="A6163" i="108" s="1"/>
  <c r="A6164" i="108" s="1"/>
  <c r="A6165" i="108" s="1"/>
  <c r="A6166" i="108" s="1"/>
  <c r="A6167" i="108" s="1"/>
  <c r="A6168" i="108" s="1"/>
  <c r="A6169" i="108" s="1"/>
  <c r="A6170" i="108" s="1"/>
  <c r="A6171" i="108" s="1"/>
  <c r="A6172" i="108" s="1"/>
  <c r="A6173" i="108" s="1"/>
  <c r="A6174" i="108" s="1"/>
  <c r="A6175" i="108" s="1"/>
  <c r="A6176" i="108" s="1"/>
  <c r="A6177" i="108" s="1"/>
  <c r="A6178" i="108" s="1"/>
  <c r="A6179" i="108" s="1"/>
  <c r="A6180" i="108" s="1"/>
  <c r="A6181" i="108" s="1"/>
  <c r="A6182" i="108" s="1"/>
  <c r="A6183" i="108" s="1"/>
  <c r="A6184" i="108" s="1"/>
  <c r="A6185" i="108" s="1"/>
  <c r="A6186" i="108" s="1"/>
  <c r="A6187" i="108" s="1"/>
  <c r="A6188" i="108" s="1"/>
  <c r="A6189" i="108" s="1"/>
  <c r="A6190" i="108" s="1"/>
  <c r="A6191" i="108" s="1"/>
  <c r="A6192" i="108" s="1"/>
  <c r="A6193" i="108" s="1"/>
  <c r="A6194" i="108" s="1"/>
  <c r="A6195" i="108" s="1"/>
  <c r="A6196" i="108" s="1"/>
  <c r="A6197" i="108" s="1"/>
  <c r="A6198" i="108" s="1"/>
  <c r="A6199" i="108" s="1"/>
  <c r="A6200" i="108" s="1"/>
  <c r="A6201" i="108" s="1"/>
  <c r="A6202" i="108" s="1"/>
  <c r="A6203" i="108" s="1"/>
  <c r="A6204" i="108" s="1"/>
  <c r="A6205" i="108" s="1"/>
  <c r="A6206" i="108" s="1"/>
  <c r="A6207" i="108" s="1"/>
  <c r="A6208" i="108" s="1"/>
  <c r="A6209" i="108" s="1"/>
  <c r="A6210" i="108" s="1"/>
  <c r="A6211" i="108" s="1"/>
  <c r="A6212" i="108" s="1"/>
  <c r="A6213" i="108" s="1"/>
  <c r="A6214" i="108" s="1"/>
  <c r="A6215" i="108" s="1"/>
  <c r="A6216" i="108" s="1"/>
  <c r="A6217" i="108" s="1"/>
  <c r="A6218" i="108" s="1"/>
  <c r="A6219" i="108" s="1"/>
  <c r="A6220" i="108" s="1"/>
  <c r="A6221" i="108" s="1"/>
  <c r="A6222" i="108" s="1"/>
  <c r="A6223" i="108" s="1"/>
  <c r="A6224" i="108" s="1"/>
  <c r="A6225" i="108" s="1"/>
  <c r="A6226" i="108" s="1"/>
  <c r="A6227" i="108" s="1"/>
  <c r="A6228" i="108" s="1"/>
  <c r="A6229" i="108" s="1"/>
  <c r="A6230" i="108" s="1"/>
  <c r="A6231" i="108" s="1"/>
  <c r="A6232" i="108" s="1"/>
  <c r="A6233" i="108" s="1"/>
  <c r="A6234" i="108" s="1"/>
  <c r="A6235" i="108" s="1"/>
  <c r="A6236" i="108" s="1"/>
  <c r="A6237" i="108" s="1"/>
  <c r="A6238" i="108" s="1"/>
  <c r="A6239" i="108" s="1"/>
  <c r="A6240" i="108" s="1"/>
  <c r="A6241" i="108" s="1"/>
  <c r="A6242" i="108" s="1"/>
  <c r="A6243" i="108" s="1"/>
  <c r="A6244" i="108" s="1"/>
  <c r="A6245" i="108" s="1"/>
  <c r="A6246" i="108" s="1"/>
  <c r="A6247" i="108" s="1"/>
  <c r="A6248" i="108" s="1"/>
  <c r="A6249" i="108" s="1"/>
  <c r="A6250" i="108" s="1"/>
  <c r="A6251" i="108" s="1"/>
  <c r="A6252" i="108" s="1"/>
  <c r="A6253" i="108" s="1"/>
  <c r="A6254" i="108" s="1"/>
  <c r="A6255" i="108" s="1"/>
  <c r="A6256" i="108" s="1"/>
  <c r="A6257" i="108" s="1"/>
  <c r="A6258" i="108" s="1"/>
  <c r="A6259" i="108" s="1"/>
  <c r="A6260" i="108" s="1"/>
  <c r="A6261" i="108" s="1"/>
  <c r="A6262" i="108" s="1"/>
  <c r="A6263" i="108" s="1"/>
  <c r="A6264" i="108" s="1"/>
  <c r="A6265" i="108" s="1"/>
  <c r="A6266" i="108" s="1"/>
  <c r="A6267" i="108" s="1"/>
  <c r="A6268" i="108" s="1"/>
  <c r="A6269" i="108" s="1"/>
  <c r="A6270" i="108" s="1"/>
  <c r="A6271" i="108" s="1"/>
  <c r="A6272" i="108" s="1"/>
  <c r="A6273" i="108" s="1"/>
  <c r="A6274" i="108" s="1"/>
  <c r="A6275" i="108" s="1"/>
  <c r="A6276" i="108" s="1"/>
  <c r="A6277" i="108" s="1"/>
  <c r="A6278" i="108" s="1"/>
  <c r="A6279" i="108" s="1"/>
  <c r="A6280" i="108" s="1"/>
  <c r="A6281" i="108" s="1"/>
  <c r="A6282" i="108" s="1"/>
  <c r="A6283" i="108" s="1"/>
  <c r="A6284" i="108" s="1"/>
  <c r="A6285" i="108" s="1"/>
  <c r="A6286" i="108" s="1"/>
  <c r="A6287" i="108" s="1"/>
  <c r="A6288" i="108" s="1"/>
  <c r="A6289" i="108" s="1"/>
  <c r="A6290" i="108" s="1"/>
  <c r="A6291" i="108" s="1"/>
  <c r="A6292" i="108" s="1"/>
  <c r="A6293" i="108" s="1"/>
  <c r="A6294" i="108" s="1"/>
  <c r="A6295" i="108" s="1"/>
  <c r="A6296" i="108" s="1"/>
  <c r="A6297" i="108" s="1"/>
  <c r="A6298" i="108" s="1"/>
  <c r="A6299" i="108" s="1"/>
  <c r="A6300" i="108" s="1"/>
  <c r="A6301" i="108" s="1"/>
  <c r="A6302" i="108" s="1"/>
  <c r="A6303" i="108" s="1"/>
  <c r="A6304" i="108" s="1"/>
  <c r="A6305" i="108" s="1"/>
  <c r="A6306" i="108" s="1"/>
  <c r="A6307" i="108" s="1"/>
  <c r="A6308" i="108" s="1"/>
  <c r="A6309" i="108" s="1"/>
  <c r="A6310" i="108" s="1"/>
  <c r="A6311" i="108" s="1"/>
  <c r="A6312" i="108" s="1"/>
  <c r="A6313" i="108" s="1"/>
  <c r="A6314" i="108" s="1"/>
  <c r="A6315" i="108" s="1"/>
  <c r="A6316" i="108" s="1"/>
  <c r="A6317" i="108" s="1"/>
  <c r="A6318" i="108" s="1"/>
  <c r="A6319" i="108" s="1"/>
  <c r="A6320" i="108" s="1"/>
  <c r="A6321" i="108" s="1"/>
  <c r="A6322" i="108" s="1"/>
  <c r="A6323" i="108" s="1"/>
  <c r="A6324" i="108" s="1"/>
  <c r="A6325" i="108" s="1"/>
  <c r="A6326" i="108" s="1"/>
  <c r="A6327" i="108" s="1"/>
  <c r="A6328" i="108" s="1"/>
  <c r="A6329" i="108" s="1"/>
  <c r="A6330" i="108" s="1"/>
  <c r="A6331" i="108" s="1"/>
  <c r="A6332" i="108" s="1"/>
  <c r="A6333" i="108" s="1"/>
  <c r="A6334" i="108" s="1"/>
  <c r="A6335" i="108" s="1"/>
  <c r="A6336" i="108" s="1"/>
  <c r="A6337" i="108" s="1"/>
  <c r="A6338" i="108" s="1"/>
  <c r="A6339" i="108" s="1"/>
  <c r="A6340" i="108" s="1"/>
  <c r="A6341" i="108" s="1"/>
  <c r="A6342" i="108" s="1"/>
  <c r="A6343" i="108" s="1"/>
  <c r="A6344" i="108" s="1"/>
  <c r="A6345" i="108" s="1"/>
  <c r="A6346" i="108" s="1"/>
  <c r="A6347" i="108" s="1"/>
  <c r="A6348" i="108" s="1"/>
  <c r="A6349" i="108" s="1"/>
  <c r="A6350" i="108" s="1"/>
  <c r="A6351" i="108" s="1"/>
  <c r="A6352" i="108" s="1"/>
  <c r="A6353" i="108" s="1"/>
  <c r="A6354" i="108" s="1"/>
  <c r="A6355" i="108" s="1"/>
  <c r="A6356" i="108" s="1"/>
  <c r="A6357" i="108" s="1"/>
  <c r="A6358" i="108" s="1"/>
  <c r="A6359" i="108" s="1"/>
  <c r="A6360" i="108" s="1"/>
  <c r="A6361" i="108" s="1"/>
  <c r="A6362" i="108" s="1"/>
  <c r="A6363" i="108" s="1"/>
  <c r="A6364" i="108" s="1"/>
  <c r="A6365" i="108" s="1"/>
  <c r="A6366" i="108" s="1"/>
  <c r="A6367" i="108" s="1"/>
  <c r="A6368" i="108" s="1"/>
  <c r="A6369" i="108" s="1"/>
  <c r="A6370" i="108" s="1"/>
  <c r="A6371" i="108" s="1"/>
  <c r="A6372" i="108" s="1"/>
  <c r="A6373" i="108" s="1"/>
  <c r="A6374" i="108" s="1"/>
  <c r="A6375" i="108" s="1"/>
  <c r="A6376" i="108" s="1"/>
  <c r="A6377" i="108" s="1"/>
  <c r="A6378" i="108" s="1"/>
  <c r="A6379" i="108" s="1"/>
  <c r="A6380" i="108" s="1"/>
  <c r="A6381" i="108" s="1"/>
  <c r="A6382" i="108" s="1"/>
  <c r="A6383" i="108" s="1"/>
  <c r="A6384" i="108" s="1"/>
  <c r="A6385" i="108" s="1"/>
  <c r="A6386" i="108" s="1"/>
  <c r="A6387" i="108" s="1"/>
  <c r="A6388" i="108" s="1"/>
  <c r="A6389" i="108" s="1"/>
  <c r="A6390" i="108" s="1"/>
  <c r="A6391" i="108" s="1"/>
  <c r="A6392" i="108" s="1"/>
  <c r="A6393" i="108" s="1"/>
  <c r="A6394" i="108" s="1"/>
  <c r="A6395" i="108" s="1"/>
  <c r="A6396" i="108" s="1"/>
  <c r="A6397" i="108" s="1"/>
  <c r="A6398" i="108" s="1"/>
  <c r="A6399" i="108" s="1"/>
  <c r="A6400" i="108" s="1"/>
  <c r="A6401" i="108" s="1"/>
  <c r="A6402" i="108" s="1"/>
  <c r="A6403" i="108" s="1"/>
  <c r="A6404" i="108" s="1"/>
  <c r="A6405" i="108" s="1"/>
  <c r="A6406" i="108" s="1"/>
  <c r="A6407" i="108" s="1"/>
  <c r="A6408" i="108" s="1"/>
  <c r="A6409" i="108" s="1"/>
  <c r="A6410" i="108" s="1"/>
  <c r="A6411" i="108" s="1"/>
  <c r="A6412" i="108" s="1"/>
  <c r="A6413" i="108" s="1"/>
  <c r="A6414" i="108" s="1"/>
  <c r="A6415" i="108" s="1"/>
  <c r="A6416" i="108" s="1"/>
  <c r="A6417" i="108" s="1"/>
  <c r="A6418" i="108" s="1"/>
  <c r="A6419" i="108" s="1"/>
  <c r="A6420" i="108" s="1"/>
  <c r="A6421" i="108" s="1"/>
  <c r="A6422" i="108" s="1"/>
  <c r="A6423" i="108" s="1"/>
  <c r="A6424" i="108" s="1"/>
  <c r="A6425" i="108" s="1"/>
  <c r="A6426" i="108" s="1"/>
  <c r="A6427" i="108" s="1"/>
  <c r="A6428" i="108" s="1"/>
  <c r="A6429" i="108" s="1"/>
  <c r="A6430" i="108" s="1"/>
  <c r="A6431" i="108" s="1"/>
  <c r="A6432" i="108" s="1"/>
  <c r="A6433" i="108" s="1"/>
  <c r="A6434" i="108" s="1"/>
  <c r="A6435" i="108" s="1"/>
  <c r="A6436" i="108" s="1"/>
  <c r="A6437" i="108" s="1"/>
  <c r="A6438" i="108" s="1"/>
  <c r="A6439" i="108" s="1"/>
  <c r="A6440" i="108" s="1"/>
  <c r="A6441" i="108" s="1"/>
  <c r="A6442" i="108" s="1"/>
  <c r="A6443" i="108" s="1"/>
  <c r="A6444" i="108" s="1"/>
  <c r="A6445" i="108" s="1"/>
  <c r="A6446" i="108" s="1"/>
  <c r="A6447" i="108" s="1"/>
  <c r="A6448" i="108" s="1"/>
  <c r="A6449" i="108" s="1"/>
  <c r="A6450" i="108" s="1"/>
  <c r="A6451" i="108" s="1"/>
  <c r="A6452" i="108" s="1"/>
  <c r="A6453" i="108" s="1"/>
  <c r="A6454" i="108" s="1"/>
  <c r="A6455" i="108" s="1"/>
  <c r="A6456" i="108" s="1"/>
  <c r="A6457" i="108" s="1"/>
  <c r="A6458" i="108" s="1"/>
  <c r="A6459" i="108" s="1"/>
  <c r="A6460" i="108" s="1"/>
  <c r="A6461" i="108" s="1"/>
  <c r="A6462" i="108" s="1"/>
  <c r="A6463" i="108" s="1"/>
  <c r="A6464" i="108" s="1"/>
  <c r="A6465" i="108" s="1"/>
  <c r="A6466" i="108" s="1"/>
  <c r="A6467" i="108" s="1"/>
  <c r="A6468" i="108" s="1"/>
  <c r="A6469" i="108" s="1"/>
  <c r="A6470" i="108" s="1"/>
  <c r="A6471" i="108" s="1"/>
  <c r="A6472" i="108" s="1"/>
  <c r="A6473" i="108" s="1"/>
  <c r="A6474" i="108" s="1"/>
  <c r="A6475" i="108" s="1"/>
  <c r="A6476" i="108" s="1"/>
  <c r="A6477" i="108" s="1"/>
  <c r="A6478" i="108" s="1"/>
  <c r="A6479" i="108" s="1"/>
  <c r="A6480" i="108" s="1"/>
  <c r="A6481" i="108" s="1"/>
  <c r="A6482" i="108" s="1"/>
  <c r="A6483" i="108" s="1"/>
  <c r="A6484" i="108" s="1"/>
  <c r="A6485" i="108" s="1"/>
  <c r="A6486" i="108" s="1"/>
  <c r="A6487" i="108" s="1"/>
  <c r="A6488" i="108" s="1"/>
  <c r="A6489" i="108" s="1"/>
  <c r="A6490" i="108" s="1"/>
  <c r="A6491" i="108" s="1"/>
  <c r="A6492" i="108" s="1"/>
  <c r="A6493" i="108" s="1"/>
  <c r="A6494" i="108" s="1"/>
  <c r="A6495" i="108" s="1"/>
  <c r="A6496" i="108" s="1"/>
  <c r="A6497" i="108" s="1"/>
  <c r="A6498" i="108" s="1"/>
  <c r="A6499" i="108" s="1"/>
  <c r="A6500" i="108" s="1"/>
  <c r="A6501" i="108" s="1"/>
  <c r="A6502" i="108" s="1"/>
  <c r="A6503" i="108" s="1"/>
  <c r="A6504" i="108" s="1"/>
  <c r="A6505" i="108" s="1"/>
  <c r="A6506" i="108" s="1"/>
  <c r="A6507" i="108" s="1"/>
  <c r="A6508" i="108" s="1"/>
  <c r="A6509" i="108" s="1"/>
  <c r="A6510" i="108" s="1"/>
  <c r="A6511" i="108" s="1"/>
  <c r="A6512" i="108" s="1"/>
  <c r="A6513" i="108" s="1"/>
  <c r="A6514" i="108" s="1"/>
  <c r="A6515" i="108" s="1"/>
  <c r="A6516" i="108" s="1"/>
  <c r="A6517" i="108" s="1"/>
  <c r="A6518" i="108" s="1"/>
  <c r="A6519" i="108" s="1"/>
  <c r="A6520" i="108" s="1"/>
  <c r="A6521" i="108" s="1"/>
  <c r="A6522" i="108" s="1"/>
  <c r="A6523" i="108" s="1"/>
  <c r="A6524" i="108" s="1"/>
  <c r="A6525" i="108" s="1"/>
  <c r="A6526" i="108" s="1"/>
  <c r="A6527" i="108" s="1"/>
  <c r="A6528" i="108" s="1"/>
  <c r="A6529" i="108" s="1"/>
  <c r="A6530" i="108" s="1"/>
  <c r="A6531" i="108" s="1"/>
  <c r="A6532" i="108" s="1"/>
  <c r="A6533" i="108" s="1"/>
  <c r="A6534" i="108" s="1"/>
  <c r="A6535" i="108" s="1"/>
  <c r="A6536" i="108" s="1"/>
  <c r="A6537" i="108" s="1"/>
  <c r="A6538" i="108" s="1"/>
  <c r="A6539" i="108" s="1"/>
  <c r="A6540" i="108" s="1"/>
  <c r="A6541" i="108" s="1"/>
  <c r="A6542" i="108" s="1"/>
  <c r="A6543" i="108" s="1"/>
  <c r="A6544" i="108" s="1"/>
  <c r="A6545" i="108" s="1"/>
  <c r="A6546" i="108" s="1"/>
  <c r="A6547" i="108" s="1"/>
  <c r="A6548" i="108" s="1"/>
  <c r="A6549" i="108" s="1"/>
  <c r="A6550" i="108" s="1"/>
  <c r="A6551" i="108" s="1"/>
  <c r="A6552" i="108" s="1"/>
  <c r="A6553" i="108" s="1"/>
  <c r="A6554" i="108" s="1"/>
  <c r="A6555" i="108" s="1"/>
  <c r="A6556" i="108" s="1"/>
  <c r="A6557" i="108" s="1"/>
  <c r="A6558" i="108" s="1"/>
  <c r="A6559" i="108" s="1"/>
  <c r="A6560" i="108" s="1"/>
  <c r="A6561" i="108" s="1"/>
  <c r="A6562" i="108" s="1"/>
  <c r="A6563" i="108" s="1"/>
  <c r="A6564" i="108" s="1"/>
  <c r="A6565" i="108" s="1"/>
  <c r="A6566" i="108" s="1"/>
  <c r="A6567" i="108" s="1"/>
  <c r="A6568" i="108" s="1"/>
  <c r="A6569" i="108" s="1"/>
  <c r="A6570" i="108" s="1"/>
  <c r="A6571" i="108" s="1"/>
  <c r="A6572" i="108" s="1"/>
  <c r="A6573" i="108" s="1"/>
  <c r="A6574" i="108" s="1"/>
  <c r="A6575" i="108" s="1"/>
  <c r="A6576" i="108" s="1"/>
  <c r="A6577" i="108" s="1"/>
  <c r="A6578" i="108" s="1"/>
  <c r="A6579" i="108" s="1"/>
  <c r="A6580" i="108" s="1"/>
  <c r="A6581" i="108" s="1"/>
  <c r="A6582" i="108" s="1"/>
  <c r="A6583" i="108" s="1"/>
  <c r="A6584" i="108" s="1"/>
  <c r="A6585" i="108" s="1"/>
  <c r="A6586" i="108" s="1"/>
  <c r="A6587" i="108" s="1"/>
  <c r="A6588" i="108" s="1"/>
  <c r="A6589" i="108" s="1"/>
  <c r="A6590" i="108" s="1"/>
  <c r="A6591" i="108" s="1"/>
  <c r="A6592" i="108" s="1"/>
  <c r="A6593" i="108" s="1"/>
  <c r="A6594" i="108" s="1"/>
  <c r="A6595" i="108" s="1"/>
  <c r="A6596" i="108" s="1"/>
  <c r="A6597" i="108" s="1"/>
  <c r="A6598" i="108" s="1"/>
  <c r="A6599" i="108" s="1"/>
  <c r="A6600" i="108" s="1"/>
  <c r="A6601" i="108" s="1"/>
  <c r="A6602" i="108" s="1"/>
  <c r="A6603" i="108" s="1"/>
  <c r="A6604" i="108" s="1"/>
  <c r="A6605" i="108" s="1"/>
  <c r="A6606" i="108" s="1"/>
  <c r="A6607" i="108" s="1"/>
  <c r="A6608" i="108" s="1"/>
  <c r="A6609" i="108" s="1"/>
  <c r="A6610" i="108" s="1"/>
  <c r="A6611" i="108" s="1"/>
  <c r="A6612" i="108" s="1"/>
  <c r="A6613" i="108" s="1"/>
  <c r="A6614" i="108" s="1"/>
  <c r="A6615" i="108" s="1"/>
  <c r="A6616" i="108" s="1"/>
  <c r="A6617" i="108" s="1"/>
  <c r="A6618" i="108" s="1"/>
  <c r="A6619" i="108" s="1"/>
  <c r="A6620" i="108" s="1"/>
  <c r="A6621" i="108" s="1"/>
  <c r="A6622" i="108" s="1"/>
  <c r="A6623" i="108" s="1"/>
  <c r="A6624" i="108" s="1"/>
  <c r="A6625" i="108" s="1"/>
  <c r="A6626" i="108" s="1"/>
  <c r="A6627" i="108" s="1"/>
  <c r="A6628" i="108" s="1"/>
  <c r="A6629" i="108" s="1"/>
  <c r="A6630" i="108" s="1"/>
  <c r="A6631" i="108" s="1"/>
  <c r="A6632" i="108" s="1"/>
  <c r="A6633" i="108" s="1"/>
  <c r="A6634" i="108" s="1"/>
  <c r="A6635" i="108" s="1"/>
  <c r="A6636" i="108" s="1"/>
  <c r="A6637" i="108" s="1"/>
  <c r="A6638" i="108" s="1"/>
  <c r="A6639" i="108" s="1"/>
  <c r="A6640" i="108" s="1"/>
  <c r="A6641" i="108" s="1"/>
  <c r="A6642" i="108" s="1"/>
  <c r="A6643" i="108" s="1"/>
  <c r="A6644" i="108" s="1"/>
  <c r="A6645" i="108" s="1"/>
  <c r="A6646" i="108" s="1"/>
  <c r="A6647" i="108" s="1"/>
  <c r="A6648" i="108" s="1"/>
  <c r="A6649" i="108" s="1"/>
  <c r="A6650" i="108" s="1"/>
  <c r="A6651" i="108" s="1"/>
  <c r="A6652" i="108" s="1"/>
  <c r="A6653" i="108" s="1"/>
  <c r="A6654" i="108" s="1"/>
  <c r="A6655" i="108" s="1"/>
  <c r="A6656" i="108" s="1"/>
  <c r="A6657" i="108" s="1"/>
  <c r="A6658" i="108" s="1"/>
  <c r="A6659" i="108" s="1"/>
  <c r="A6660" i="108" s="1"/>
  <c r="A6661" i="108" s="1"/>
  <c r="A6662" i="108" s="1"/>
  <c r="A6663" i="108" s="1"/>
  <c r="A6664" i="108" s="1"/>
  <c r="A6665" i="108" s="1"/>
  <c r="A6666" i="108" s="1"/>
  <c r="A6667" i="108" s="1"/>
  <c r="A6668" i="108" s="1"/>
  <c r="A6669" i="108" s="1"/>
  <c r="A6670" i="108" s="1"/>
  <c r="A6671" i="108" s="1"/>
  <c r="A6672" i="108" s="1"/>
  <c r="A6673" i="108" s="1"/>
  <c r="A6674" i="108" s="1"/>
  <c r="A6675" i="108" s="1"/>
  <c r="A6676" i="108" s="1"/>
  <c r="A6677" i="108" s="1"/>
  <c r="A6678" i="108" s="1"/>
  <c r="A6679" i="108" s="1"/>
  <c r="A6680" i="108" s="1"/>
  <c r="A6681" i="108" s="1"/>
  <c r="A6682" i="108" s="1"/>
  <c r="A6683" i="108" s="1"/>
  <c r="A6684" i="108" s="1"/>
  <c r="A6685" i="108" s="1"/>
  <c r="A6686" i="108" s="1"/>
  <c r="A6687" i="108" s="1"/>
  <c r="A6688" i="108" s="1"/>
  <c r="A6689" i="108" s="1"/>
  <c r="A6690" i="108" s="1"/>
  <c r="A6691" i="108" s="1"/>
  <c r="A6692" i="108" s="1"/>
  <c r="A6693" i="108" s="1"/>
  <c r="A6694" i="108" s="1"/>
  <c r="A6695" i="108" s="1"/>
  <c r="A6696" i="108" s="1"/>
  <c r="A6697" i="108" s="1"/>
  <c r="A6698" i="108" s="1"/>
  <c r="A6699" i="108" s="1"/>
  <c r="A6700" i="108" s="1"/>
  <c r="A6701" i="108" s="1"/>
  <c r="A6702" i="108" s="1"/>
  <c r="A6703" i="108" s="1"/>
  <c r="A6704" i="108" s="1"/>
  <c r="A6705" i="108" s="1"/>
  <c r="A6706" i="108" s="1"/>
  <c r="A6707" i="108" s="1"/>
  <c r="A6708" i="108" s="1"/>
  <c r="A6709" i="108" s="1"/>
  <c r="A6710" i="108" s="1"/>
  <c r="A6711" i="108" s="1"/>
  <c r="A6712" i="108" s="1"/>
  <c r="A6713" i="108" s="1"/>
  <c r="A6714" i="108" s="1"/>
  <c r="A6715" i="108" s="1"/>
  <c r="A6716" i="108" s="1"/>
  <c r="A6717" i="108" s="1"/>
  <c r="A6718" i="108" s="1"/>
  <c r="A6719" i="108" s="1"/>
  <c r="A6720" i="108" s="1"/>
  <c r="A6721" i="108" s="1"/>
  <c r="A6722" i="108" s="1"/>
  <c r="A6723" i="108" s="1"/>
  <c r="A6724" i="108" s="1"/>
  <c r="A6725" i="108" s="1"/>
  <c r="A6726" i="108" s="1"/>
  <c r="A6727" i="108" s="1"/>
  <c r="A6728" i="108" s="1"/>
  <c r="A6729" i="108" s="1"/>
  <c r="A6730" i="108" s="1"/>
  <c r="A6731" i="108" s="1"/>
  <c r="A6732" i="108" s="1"/>
  <c r="A6733" i="108" s="1"/>
  <c r="A6734" i="108" s="1"/>
  <c r="A6735" i="108" s="1"/>
  <c r="A6736" i="108" s="1"/>
  <c r="A6737" i="108" s="1"/>
  <c r="A6738" i="108" s="1"/>
  <c r="A6739" i="108" s="1"/>
  <c r="A6740" i="108" s="1"/>
  <c r="A6741" i="108" s="1"/>
  <c r="A6742" i="108" s="1"/>
  <c r="A6743" i="108" s="1"/>
  <c r="A6744" i="108" s="1"/>
  <c r="A6745" i="108" s="1"/>
  <c r="A6746" i="108" s="1"/>
  <c r="A6747" i="108" s="1"/>
  <c r="A6748" i="108" s="1"/>
  <c r="A6749" i="108" s="1"/>
  <c r="A6750" i="108" s="1"/>
  <c r="A6751" i="108" s="1"/>
  <c r="A6752" i="108" s="1"/>
  <c r="A6753" i="108" s="1"/>
  <c r="A6754" i="108" s="1"/>
  <c r="A6755" i="108" s="1"/>
  <c r="A6756" i="108" s="1"/>
  <c r="A6757" i="108" s="1"/>
  <c r="A6758" i="108" s="1"/>
  <c r="A6759" i="108" s="1"/>
  <c r="A6760" i="108" s="1"/>
  <c r="A6761" i="108" s="1"/>
  <c r="A6762" i="108" s="1"/>
  <c r="A6763" i="108" s="1"/>
  <c r="A6764" i="108" s="1"/>
  <c r="A6765" i="108" s="1"/>
  <c r="A6766" i="108" s="1"/>
  <c r="A6767" i="108" s="1"/>
  <c r="A6768" i="108" s="1"/>
  <c r="A6769" i="108" s="1"/>
  <c r="A6770" i="108" s="1"/>
  <c r="A6771" i="108" s="1"/>
  <c r="A6772" i="108" s="1"/>
  <c r="A6773" i="108" s="1"/>
  <c r="A6774" i="108" s="1"/>
  <c r="A6775" i="108" s="1"/>
  <c r="A6776" i="108" s="1"/>
  <c r="A6777" i="108" s="1"/>
  <c r="A6778" i="108" s="1"/>
  <c r="A6779" i="108" s="1"/>
  <c r="A6780" i="108" s="1"/>
  <c r="A6781" i="108" s="1"/>
  <c r="A6782" i="108" s="1"/>
  <c r="A6783" i="108" s="1"/>
  <c r="A6784" i="108" s="1"/>
  <c r="A6785" i="108" s="1"/>
  <c r="A6786" i="108" s="1"/>
  <c r="A6787" i="108" s="1"/>
  <c r="A6788" i="108" s="1"/>
  <c r="A6789" i="108" s="1"/>
  <c r="A6790" i="108" s="1"/>
  <c r="A6791" i="108" s="1"/>
  <c r="A6792" i="108" s="1"/>
  <c r="A6793" i="108" s="1"/>
  <c r="A6794" i="108" s="1"/>
  <c r="A6795" i="108" s="1"/>
  <c r="A6796" i="108" s="1"/>
  <c r="A6797" i="108" s="1"/>
  <c r="A6798" i="108" s="1"/>
  <c r="A6799" i="108" s="1"/>
  <c r="A6800" i="108" s="1"/>
  <c r="A6801" i="108" s="1"/>
  <c r="A6802" i="108" s="1"/>
  <c r="A6803" i="108" s="1"/>
  <c r="A6804" i="108" s="1"/>
  <c r="A6805" i="108" s="1"/>
  <c r="A6806" i="108" s="1"/>
  <c r="A6807" i="108" s="1"/>
  <c r="A6808" i="108" s="1"/>
  <c r="A6809" i="108" s="1"/>
  <c r="A6810" i="108" s="1"/>
  <c r="A6811" i="108" s="1"/>
  <c r="A6812" i="108" s="1"/>
  <c r="A6813" i="108" s="1"/>
  <c r="A6814" i="108" s="1"/>
  <c r="A6815" i="108" s="1"/>
  <c r="A6816" i="108" s="1"/>
  <c r="A6817" i="108" s="1"/>
  <c r="A6818" i="108" s="1"/>
  <c r="A6819" i="108" s="1"/>
  <c r="A6820" i="108" s="1"/>
  <c r="A6821" i="108" s="1"/>
  <c r="A6822" i="108" s="1"/>
  <c r="A6823" i="108" s="1"/>
  <c r="A6824" i="108" s="1"/>
  <c r="A6825" i="108" s="1"/>
  <c r="A6826" i="108" s="1"/>
  <c r="A6827" i="108" s="1"/>
  <c r="A6828" i="108" s="1"/>
  <c r="A6829" i="108" s="1"/>
  <c r="A6830" i="108" s="1"/>
  <c r="A6831" i="108" s="1"/>
  <c r="A6832" i="108" s="1"/>
  <c r="A6833" i="108" s="1"/>
  <c r="A6834" i="108" s="1"/>
  <c r="A6835" i="108" s="1"/>
  <c r="A6836" i="108" s="1"/>
  <c r="A6837" i="108" s="1"/>
  <c r="A6838" i="108" s="1"/>
  <c r="A6839" i="108" s="1"/>
  <c r="A6840" i="108" s="1"/>
  <c r="A6841" i="108" s="1"/>
  <c r="A6842" i="108" s="1"/>
  <c r="A6843" i="108" s="1"/>
  <c r="A6844" i="108" s="1"/>
  <c r="A6845" i="108" s="1"/>
  <c r="A6846" i="108" s="1"/>
  <c r="A6847" i="108" s="1"/>
  <c r="A6848" i="108" s="1"/>
  <c r="A6849" i="108" s="1"/>
  <c r="A6850" i="108" s="1"/>
  <c r="A6851" i="108" s="1"/>
  <c r="A6852" i="108" s="1"/>
  <c r="A6853" i="108" s="1"/>
  <c r="A6854" i="108" s="1"/>
  <c r="A6855" i="108" s="1"/>
  <c r="A6856" i="108" s="1"/>
  <c r="A6857" i="108" s="1"/>
  <c r="A6858" i="108" s="1"/>
  <c r="A6859" i="108" s="1"/>
  <c r="A6860" i="108" s="1"/>
  <c r="A6861" i="108" s="1"/>
  <c r="A6862" i="108" s="1"/>
  <c r="A6863" i="108" s="1"/>
  <c r="A6864" i="108" s="1"/>
  <c r="A6865" i="108" s="1"/>
  <c r="A6866" i="108" s="1"/>
  <c r="A6867" i="108" s="1"/>
  <c r="A6868" i="108" s="1"/>
  <c r="A6869" i="108" s="1"/>
  <c r="A6870" i="108" s="1"/>
  <c r="A6871" i="108" s="1"/>
  <c r="A6872" i="108" s="1"/>
  <c r="A6873" i="108" s="1"/>
  <c r="A6874" i="108" s="1"/>
  <c r="A6875" i="108" s="1"/>
  <c r="A6876" i="108" s="1"/>
  <c r="A6877" i="108" s="1"/>
  <c r="A6878" i="108" s="1"/>
  <c r="A6879" i="108" s="1"/>
  <c r="A6880" i="108" s="1"/>
  <c r="A6881" i="108" s="1"/>
  <c r="A6882" i="108" s="1"/>
  <c r="A6883" i="108" s="1"/>
  <c r="A6884" i="108" s="1"/>
  <c r="A6885" i="108" s="1"/>
  <c r="A6886" i="108" s="1"/>
  <c r="A6887" i="108" s="1"/>
  <c r="A6888" i="108" s="1"/>
  <c r="A6889" i="108" s="1"/>
  <c r="A6890" i="108" s="1"/>
  <c r="A6891" i="108" s="1"/>
  <c r="A6892" i="108" s="1"/>
  <c r="A6893" i="108" s="1"/>
  <c r="A6894" i="108" s="1"/>
  <c r="A6895" i="108" s="1"/>
  <c r="A6896" i="108" s="1"/>
  <c r="A6897" i="108" s="1"/>
  <c r="A6898" i="108" s="1"/>
  <c r="A6899" i="108" s="1"/>
  <c r="A6900" i="108" s="1"/>
  <c r="A6901" i="108" s="1"/>
  <c r="A6902" i="108" s="1"/>
  <c r="A6903" i="108" s="1"/>
  <c r="A6904" i="108" s="1"/>
  <c r="A6905" i="108" s="1"/>
  <c r="A6906" i="108" s="1"/>
  <c r="A6907" i="108" s="1"/>
  <c r="A6908" i="108" s="1"/>
  <c r="A6909" i="108" s="1"/>
  <c r="A6910" i="108" s="1"/>
  <c r="A6911" i="108" s="1"/>
  <c r="A6912" i="108" s="1"/>
  <c r="A6913" i="108" s="1"/>
  <c r="A6914" i="108" s="1"/>
  <c r="A6915" i="108" s="1"/>
  <c r="A6916" i="108" s="1"/>
  <c r="A6917" i="108" s="1"/>
  <c r="A6918" i="108" s="1"/>
  <c r="A6919" i="108" s="1"/>
  <c r="A6920" i="108" s="1"/>
  <c r="A6921" i="108" s="1"/>
  <c r="A6922" i="108" s="1"/>
  <c r="A6923" i="108" s="1"/>
  <c r="A6924" i="108" s="1"/>
  <c r="A6925" i="108" s="1"/>
  <c r="A6926" i="108" s="1"/>
  <c r="A6927" i="108" s="1"/>
  <c r="A6928" i="108" s="1"/>
  <c r="A6929" i="108" s="1"/>
  <c r="A6930" i="108" s="1"/>
  <c r="A6931" i="108" s="1"/>
  <c r="A6932" i="108" s="1"/>
  <c r="A6933" i="108" s="1"/>
  <c r="A6934" i="108" s="1"/>
  <c r="A6935" i="108" s="1"/>
  <c r="A6936" i="108" s="1"/>
  <c r="A6937" i="108" s="1"/>
  <c r="A6938" i="108" s="1"/>
  <c r="A6939" i="108" s="1"/>
  <c r="A6940" i="108" s="1"/>
  <c r="A6941" i="108" s="1"/>
  <c r="A6942" i="108" s="1"/>
  <c r="A6943" i="108" s="1"/>
  <c r="A6944" i="108" s="1"/>
  <c r="A6945" i="108" s="1"/>
  <c r="A6946" i="108" s="1"/>
  <c r="A6947" i="108" s="1"/>
  <c r="A6948" i="108" s="1"/>
  <c r="A6949" i="108" s="1"/>
  <c r="A6950" i="108" s="1"/>
  <c r="A6951" i="108" s="1"/>
  <c r="A6952" i="108" s="1"/>
  <c r="A6953" i="108" s="1"/>
  <c r="A6954" i="108" s="1"/>
  <c r="A6955" i="108" s="1"/>
  <c r="A6956" i="108" s="1"/>
  <c r="A6957" i="108" s="1"/>
  <c r="A6958" i="108" s="1"/>
  <c r="A6959" i="108" s="1"/>
  <c r="A6960" i="108" s="1"/>
  <c r="A6961" i="108" s="1"/>
  <c r="A6962" i="108" s="1"/>
  <c r="A6963" i="108" s="1"/>
  <c r="A6964" i="108" s="1"/>
  <c r="A6965" i="108" s="1"/>
  <c r="A6966" i="108" s="1"/>
  <c r="A6967" i="108" s="1"/>
  <c r="A6968" i="108" s="1"/>
  <c r="A6969" i="108" s="1"/>
  <c r="A6970" i="108" s="1"/>
  <c r="A6971" i="108" s="1"/>
  <c r="A6972" i="108" s="1"/>
  <c r="A6973" i="108" s="1"/>
  <c r="A6974" i="108" s="1"/>
  <c r="A6975" i="108" s="1"/>
  <c r="A6976" i="108" s="1"/>
  <c r="A6977" i="108" s="1"/>
  <c r="A6978" i="108" s="1"/>
  <c r="A6979" i="108" s="1"/>
  <c r="A6980" i="108" s="1"/>
  <c r="A6981" i="108" s="1"/>
  <c r="A6982" i="108" s="1"/>
  <c r="A6983" i="108" s="1"/>
  <c r="A6984" i="108" s="1"/>
  <c r="A6985" i="108" s="1"/>
  <c r="A6986" i="108" s="1"/>
  <c r="A6987" i="108" s="1"/>
  <c r="A6988" i="108" s="1"/>
  <c r="A6989" i="108" s="1"/>
  <c r="A6990" i="108" s="1"/>
  <c r="A6991" i="108" s="1"/>
  <c r="A6992" i="108" s="1"/>
  <c r="A6993" i="108" s="1"/>
  <c r="A6994" i="108" s="1"/>
  <c r="A6995" i="108" s="1"/>
  <c r="A6996" i="108" s="1"/>
  <c r="A6997" i="108" s="1"/>
  <c r="A6998" i="108" s="1"/>
  <c r="A6999" i="108" s="1"/>
  <c r="A7000" i="108" s="1"/>
  <c r="A7001" i="108" s="1"/>
  <c r="A7002" i="108" s="1"/>
  <c r="A7003" i="108" s="1"/>
  <c r="A7004" i="108" s="1"/>
  <c r="A7005" i="108" s="1"/>
  <c r="A7006" i="108" s="1"/>
  <c r="A7007" i="108" s="1"/>
  <c r="A7008" i="108" s="1"/>
  <c r="A7009" i="108" s="1"/>
  <c r="A7010" i="108" s="1"/>
  <c r="A7011" i="108" s="1"/>
  <c r="A7012" i="108" s="1"/>
  <c r="A7013" i="108" s="1"/>
  <c r="A7014" i="108" s="1"/>
  <c r="A7015" i="108" s="1"/>
  <c r="A7016" i="108" s="1"/>
  <c r="A7017" i="108" s="1"/>
  <c r="A7018" i="108" s="1"/>
  <c r="A7019" i="108" s="1"/>
  <c r="A7020" i="108" s="1"/>
  <c r="A7021" i="108" s="1"/>
  <c r="A7022" i="108" s="1"/>
  <c r="A7023" i="108" s="1"/>
  <c r="A7024" i="108" s="1"/>
  <c r="A7025" i="108" s="1"/>
  <c r="A7026" i="108" s="1"/>
  <c r="A7027" i="108" s="1"/>
  <c r="A7028" i="108" s="1"/>
  <c r="A7029" i="108" s="1"/>
  <c r="A7030" i="108" s="1"/>
  <c r="A7031" i="108" s="1"/>
  <c r="A7032" i="108" s="1"/>
  <c r="A7033" i="108" s="1"/>
  <c r="A7034" i="108" s="1"/>
  <c r="A7035" i="108" s="1"/>
  <c r="A7036" i="108" s="1"/>
  <c r="A7037" i="108" s="1"/>
  <c r="A7038" i="108" s="1"/>
  <c r="A7039" i="108" s="1"/>
  <c r="A7040" i="108" s="1"/>
  <c r="A7041" i="108" s="1"/>
  <c r="A7042" i="108" s="1"/>
  <c r="A7043" i="108" s="1"/>
  <c r="A7044" i="108" s="1"/>
  <c r="A7045" i="108" s="1"/>
  <c r="A7046" i="108" s="1"/>
  <c r="A7047" i="108" s="1"/>
  <c r="A7048" i="108" s="1"/>
  <c r="A7049" i="108" s="1"/>
  <c r="A7050" i="108" s="1"/>
  <c r="A7051" i="108" s="1"/>
  <c r="A7052" i="108" s="1"/>
  <c r="A7053" i="108" s="1"/>
  <c r="A7054" i="108" s="1"/>
  <c r="A7055" i="108" s="1"/>
  <c r="A7056" i="108" s="1"/>
  <c r="A7057" i="108" s="1"/>
  <c r="A7058" i="108" s="1"/>
  <c r="A7059" i="108" s="1"/>
  <c r="A7060" i="108" s="1"/>
  <c r="A7061" i="108" s="1"/>
  <c r="A7062" i="108" s="1"/>
  <c r="A7063" i="108" s="1"/>
  <c r="A7064" i="108" s="1"/>
  <c r="A7065" i="108" s="1"/>
  <c r="A7066" i="108" s="1"/>
  <c r="A7067" i="108" s="1"/>
  <c r="A7068" i="108" s="1"/>
  <c r="A7069" i="108" s="1"/>
  <c r="A7070" i="108" s="1"/>
  <c r="A7071" i="108" s="1"/>
  <c r="A7072" i="108" s="1"/>
  <c r="A7073" i="108" s="1"/>
  <c r="A7074" i="108" s="1"/>
  <c r="A7075" i="108" s="1"/>
  <c r="A7076" i="108" s="1"/>
  <c r="A7077" i="108" s="1"/>
  <c r="A7078" i="108" s="1"/>
  <c r="A7079" i="108" s="1"/>
  <c r="A7080" i="108" s="1"/>
  <c r="A7081" i="108" s="1"/>
  <c r="A7082" i="108" s="1"/>
  <c r="A7083" i="108" s="1"/>
  <c r="A7084" i="108" s="1"/>
  <c r="A7085" i="108" s="1"/>
  <c r="A7086" i="108" s="1"/>
  <c r="A7087" i="108" s="1"/>
  <c r="A7088" i="108" s="1"/>
  <c r="A7089" i="108" s="1"/>
  <c r="A7090" i="108" s="1"/>
  <c r="A7091" i="108" s="1"/>
  <c r="A7092" i="108" s="1"/>
  <c r="A7093" i="108" s="1"/>
  <c r="A7094" i="108" s="1"/>
  <c r="A7095" i="108" s="1"/>
  <c r="A7096" i="108" s="1"/>
  <c r="A7097" i="108" s="1"/>
  <c r="A7098" i="108" s="1"/>
  <c r="A7099" i="108" s="1"/>
  <c r="A7100" i="108" s="1"/>
  <c r="A7101" i="108" s="1"/>
  <c r="A7102" i="108" s="1"/>
  <c r="A7103" i="108" s="1"/>
  <c r="A7104" i="108" s="1"/>
  <c r="A7105" i="108" s="1"/>
  <c r="A7106" i="108" s="1"/>
  <c r="A7107" i="108" s="1"/>
  <c r="A7108" i="108" s="1"/>
  <c r="A7109" i="108" s="1"/>
  <c r="A7110" i="108" s="1"/>
  <c r="A7111" i="108" s="1"/>
  <c r="A7112" i="108" s="1"/>
  <c r="A7113" i="108" s="1"/>
  <c r="A7114" i="108" s="1"/>
  <c r="A7115" i="108" s="1"/>
  <c r="A7116" i="108" s="1"/>
  <c r="A7117" i="108" s="1"/>
  <c r="A7118" i="108" s="1"/>
  <c r="A7119" i="108" s="1"/>
  <c r="A7120" i="108" s="1"/>
  <c r="A7121" i="108" s="1"/>
  <c r="A7122" i="108" s="1"/>
  <c r="A7123" i="108" s="1"/>
  <c r="A7124" i="108" s="1"/>
  <c r="A7125" i="108" s="1"/>
  <c r="A7126" i="108" s="1"/>
  <c r="A7127" i="108" s="1"/>
  <c r="A7128" i="108" s="1"/>
  <c r="A7129" i="108" s="1"/>
  <c r="A7130" i="108" s="1"/>
  <c r="A7131" i="108" s="1"/>
  <c r="A7132" i="108" s="1"/>
  <c r="A7133" i="108" s="1"/>
  <c r="A7134" i="108" s="1"/>
  <c r="A7135" i="108" s="1"/>
  <c r="A7136" i="108" s="1"/>
  <c r="A7137" i="108" s="1"/>
  <c r="A7138" i="108" s="1"/>
  <c r="A7139" i="108" s="1"/>
  <c r="A7140" i="108" s="1"/>
  <c r="A7141" i="108" s="1"/>
  <c r="A7142" i="108" s="1"/>
  <c r="A7143" i="108" s="1"/>
  <c r="A7144" i="108" s="1"/>
  <c r="A7145" i="108" s="1"/>
  <c r="A7146" i="108" s="1"/>
  <c r="A7147" i="108" s="1"/>
  <c r="A7148" i="108" s="1"/>
  <c r="A7149" i="108" s="1"/>
  <c r="A7150" i="108" s="1"/>
  <c r="A7151" i="108" s="1"/>
  <c r="A7152" i="108" s="1"/>
  <c r="A7153" i="108" s="1"/>
  <c r="A7154" i="108" s="1"/>
  <c r="A7155" i="108" s="1"/>
  <c r="A7156" i="108" s="1"/>
  <c r="A7157" i="108" s="1"/>
  <c r="A7158" i="108" s="1"/>
  <c r="A7159" i="108" s="1"/>
  <c r="A7160" i="108" s="1"/>
  <c r="A7161" i="108" s="1"/>
  <c r="A7162" i="108" s="1"/>
  <c r="A7163" i="108" s="1"/>
  <c r="A7164" i="108" s="1"/>
  <c r="A7165" i="108" s="1"/>
  <c r="A7166" i="108" s="1"/>
  <c r="A7167" i="108" s="1"/>
  <c r="A7168" i="108" s="1"/>
  <c r="A7169" i="108" s="1"/>
  <c r="A7170" i="108" s="1"/>
  <c r="A7171" i="108" s="1"/>
  <c r="A7172" i="108" s="1"/>
  <c r="A7173" i="108" s="1"/>
  <c r="A7174" i="108" s="1"/>
  <c r="A7175" i="108" s="1"/>
  <c r="A7176" i="108" s="1"/>
  <c r="A7177" i="108" s="1"/>
  <c r="A7178" i="108" s="1"/>
  <c r="A7179" i="108" s="1"/>
  <c r="A7180" i="108" s="1"/>
  <c r="A7181" i="108" s="1"/>
  <c r="A7182" i="108" s="1"/>
  <c r="A7183" i="108" s="1"/>
  <c r="A7184" i="108" s="1"/>
  <c r="A7185" i="108" s="1"/>
  <c r="A7186" i="108" s="1"/>
  <c r="A7187" i="108" s="1"/>
  <c r="A7188" i="108" s="1"/>
  <c r="A7189" i="108" s="1"/>
  <c r="A7190" i="108" s="1"/>
  <c r="A7191" i="108" s="1"/>
  <c r="A7192" i="108" s="1"/>
  <c r="A7193" i="108" s="1"/>
  <c r="A7194" i="108" s="1"/>
  <c r="A7195" i="108" s="1"/>
  <c r="A7196" i="108" s="1"/>
  <c r="A7197" i="108" s="1"/>
  <c r="A7198" i="108" s="1"/>
  <c r="A7199" i="108" s="1"/>
  <c r="A7200" i="108" s="1"/>
  <c r="A7201" i="108" s="1"/>
  <c r="A7202" i="108" s="1"/>
  <c r="A7203" i="108" s="1"/>
  <c r="A7204" i="108" s="1"/>
  <c r="A7205" i="108" s="1"/>
  <c r="A7206" i="108" s="1"/>
  <c r="A7207" i="108" s="1"/>
  <c r="A7208" i="108" s="1"/>
  <c r="A7209" i="108" s="1"/>
  <c r="A7210" i="108" s="1"/>
  <c r="A7211" i="108" s="1"/>
  <c r="A7212" i="108" s="1"/>
  <c r="A7213" i="108" s="1"/>
  <c r="A7214" i="108" s="1"/>
  <c r="A7215" i="108" s="1"/>
  <c r="A7216" i="108" s="1"/>
  <c r="A7217" i="108" s="1"/>
  <c r="A7218" i="108" s="1"/>
  <c r="A7219" i="108" s="1"/>
  <c r="A7220" i="108" s="1"/>
  <c r="A7221" i="108" s="1"/>
  <c r="A7222" i="108" s="1"/>
  <c r="A7223" i="108" s="1"/>
  <c r="A7224" i="108" s="1"/>
  <c r="A7225" i="108" s="1"/>
  <c r="A7226" i="108" s="1"/>
  <c r="A7227" i="108" s="1"/>
  <c r="A7228" i="108" s="1"/>
  <c r="A7229" i="108" s="1"/>
  <c r="A7230" i="108" s="1"/>
  <c r="A7231" i="108" s="1"/>
  <c r="A7232" i="108" s="1"/>
  <c r="A7233" i="108" s="1"/>
  <c r="A7234" i="108" s="1"/>
  <c r="A7235" i="108" s="1"/>
  <c r="A7236" i="108" s="1"/>
  <c r="A7237" i="108" s="1"/>
  <c r="A7238" i="108" s="1"/>
  <c r="A7239" i="108" s="1"/>
  <c r="A7240" i="108" s="1"/>
  <c r="A7241" i="108" s="1"/>
  <c r="A7242" i="108" s="1"/>
  <c r="A7243" i="108" s="1"/>
  <c r="A7244" i="108" s="1"/>
  <c r="A7245" i="108" s="1"/>
  <c r="A7246" i="108" s="1"/>
  <c r="A7247" i="108" s="1"/>
  <c r="A7248" i="108" s="1"/>
  <c r="A7249" i="108" s="1"/>
  <c r="A7250" i="108" s="1"/>
  <c r="A7251" i="108" s="1"/>
  <c r="A7252" i="108" s="1"/>
  <c r="A7253" i="108" s="1"/>
  <c r="A7254" i="108" s="1"/>
  <c r="A7255" i="108" s="1"/>
  <c r="A7256" i="108" s="1"/>
  <c r="A7257" i="108" s="1"/>
  <c r="A7258" i="108" s="1"/>
  <c r="A7259" i="108" s="1"/>
  <c r="A7260" i="108" s="1"/>
  <c r="A7261" i="108" s="1"/>
  <c r="A7262" i="108" s="1"/>
  <c r="A7263" i="108" s="1"/>
  <c r="A7264" i="108" s="1"/>
  <c r="A7265" i="108" s="1"/>
  <c r="A7266" i="108" s="1"/>
  <c r="A7267" i="108" s="1"/>
  <c r="A7268" i="108" s="1"/>
  <c r="A7269" i="108" s="1"/>
  <c r="A7270" i="108" s="1"/>
  <c r="A7271" i="108" s="1"/>
  <c r="A7272" i="108" s="1"/>
  <c r="A7273" i="108" s="1"/>
  <c r="A7274" i="108" s="1"/>
  <c r="A7275" i="108" s="1"/>
  <c r="A7276" i="108" s="1"/>
  <c r="A7277" i="108" s="1"/>
  <c r="A7278" i="108" s="1"/>
  <c r="A7279" i="108" s="1"/>
  <c r="A7280" i="108" s="1"/>
  <c r="A7281" i="108" s="1"/>
  <c r="A7282" i="108" s="1"/>
  <c r="A7283" i="108" s="1"/>
  <c r="A7284" i="108" s="1"/>
  <c r="A7285" i="108" s="1"/>
  <c r="A7286" i="108" s="1"/>
  <c r="A7287" i="108" s="1"/>
  <c r="A7288" i="108" s="1"/>
  <c r="A7289" i="108" s="1"/>
  <c r="A7290" i="108" s="1"/>
  <c r="A7291" i="108" s="1"/>
  <c r="A7292" i="108" s="1"/>
  <c r="A7293" i="108" s="1"/>
  <c r="A7294" i="108" s="1"/>
  <c r="A7295" i="108" s="1"/>
  <c r="A7296" i="108" s="1"/>
  <c r="A7297" i="108" s="1"/>
  <c r="A7298" i="108" s="1"/>
  <c r="A7299" i="108" s="1"/>
  <c r="A7300" i="108" s="1"/>
  <c r="A7301" i="108" s="1"/>
  <c r="A7302" i="108" s="1"/>
  <c r="A7303" i="108" s="1"/>
  <c r="A7304" i="108" s="1"/>
  <c r="A7305" i="108" s="1"/>
  <c r="A7306" i="108" s="1"/>
  <c r="A7307" i="108" s="1"/>
  <c r="A7308" i="108" s="1"/>
  <c r="A7309" i="108" s="1"/>
  <c r="A7310" i="108" s="1"/>
  <c r="A7311" i="108" s="1"/>
  <c r="A7312" i="108" s="1"/>
  <c r="A7313" i="108" s="1"/>
  <c r="A7314" i="108" s="1"/>
  <c r="A7315" i="108" s="1"/>
  <c r="A7316" i="108" s="1"/>
  <c r="A7317" i="108" s="1"/>
  <c r="A7318" i="108" s="1"/>
  <c r="A7319" i="108" s="1"/>
  <c r="A7320" i="108" s="1"/>
  <c r="A7321" i="108" s="1"/>
  <c r="A7322" i="108" s="1"/>
  <c r="A7323" i="108" s="1"/>
  <c r="A7324" i="108" s="1"/>
  <c r="A7325" i="108" s="1"/>
  <c r="A7326" i="108" s="1"/>
  <c r="A7327" i="108" s="1"/>
  <c r="A7328" i="108" s="1"/>
  <c r="A7329" i="108" s="1"/>
  <c r="A7330" i="108" s="1"/>
  <c r="A7331" i="108" s="1"/>
  <c r="A7332" i="108" s="1"/>
  <c r="A7333" i="108" s="1"/>
  <c r="A7334" i="108" s="1"/>
  <c r="A7335" i="108" s="1"/>
  <c r="A7336" i="108" s="1"/>
  <c r="A7337" i="108" s="1"/>
  <c r="A7338" i="108" s="1"/>
  <c r="A7339" i="108" s="1"/>
  <c r="A7340" i="108" s="1"/>
  <c r="A7341" i="108" s="1"/>
  <c r="A7342" i="108" s="1"/>
  <c r="A7343" i="108" s="1"/>
  <c r="A7344" i="108" s="1"/>
  <c r="A7345" i="108" s="1"/>
  <c r="A7346" i="108" s="1"/>
  <c r="A7347" i="108" s="1"/>
  <c r="A7348" i="108" s="1"/>
  <c r="A7349" i="108" s="1"/>
  <c r="A7350" i="108" s="1"/>
  <c r="A7351" i="108" s="1"/>
  <c r="A7352" i="108" s="1"/>
  <c r="A7353" i="108" s="1"/>
  <c r="A7354" i="108" s="1"/>
  <c r="A7355" i="108" s="1"/>
  <c r="A7356" i="108" s="1"/>
  <c r="A7357" i="108" s="1"/>
  <c r="A7358" i="108" s="1"/>
  <c r="A7359" i="108" s="1"/>
  <c r="A7360" i="108" s="1"/>
  <c r="A7361" i="108" s="1"/>
  <c r="A7362" i="108" s="1"/>
  <c r="A7363" i="108" s="1"/>
  <c r="A7364" i="108" s="1"/>
  <c r="A7365" i="108" s="1"/>
  <c r="A7366" i="108" s="1"/>
  <c r="A7367" i="108" s="1"/>
  <c r="A7368" i="108" s="1"/>
  <c r="A7369" i="108" s="1"/>
  <c r="A7370" i="108" s="1"/>
  <c r="A7371" i="108" s="1"/>
  <c r="A7372" i="108" s="1"/>
  <c r="A7373" i="108" s="1"/>
  <c r="A7374" i="108" s="1"/>
  <c r="A7375" i="108" s="1"/>
  <c r="A7376" i="108" s="1"/>
  <c r="A7377" i="108" s="1"/>
  <c r="A7378" i="108" s="1"/>
  <c r="A7379" i="108" s="1"/>
  <c r="A7380" i="108" s="1"/>
  <c r="A7381" i="108" s="1"/>
  <c r="A7382" i="108" s="1"/>
  <c r="A7383" i="108" s="1"/>
  <c r="A7384" i="108" s="1"/>
  <c r="A7385" i="108" s="1"/>
  <c r="A7386" i="108" s="1"/>
  <c r="A7387" i="108" s="1"/>
  <c r="A7388" i="108" s="1"/>
  <c r="A7389" i="108" s="1"/>
  <c r="A7390" i="108" s="1"/>
  <c r="A7391" i="108" s="1"/>
  <c r="A7392" i="108" s="1"/>
  <c r="A7393" i="108" s="1"/>
  <c r="A7394" i="108" s="1"/>
  <c r="A7395" i="108" s="1"/>
  <c r="A7396" i="108" s="1"/>
  <c r="A7397" i="108" s="1"/>
  <c r="A7398" i="108" s="1"/>
  <c r="A7399" i="108" s="1"/>
  <c r="A7400" i="108" s="1"/>
  <c r="A7401" i="108" s="1"/>
  <c r="A7402" i="108" s="1"/>
  <c r="A7403" i="108" s="1"/>
  <c r="A7404" i="108" s="1"/>
  <c r="A7405" i="108" s="1"/>
  <c r="A7406" i="108" s="1"/>
  <c r="A7407" i="108" s="1"/>
  <c r="A7408" i="108" s="1"/>
  <c r="A7409" i="108" s="1"/>
  <c r="A7410" i="108" s="1"/>
  <c r="A7411" i="108" s="1"/>
  <c r="A7412" i="108" s="1"/>
  <c r="A7413" i="108" s="1"/>
  <c r="A7414" i="108" s="1"/>
  <c r="A7415" i="108" s="1"/>
  <c r="A7416" i="108" s="1"/>
  <c r="A7417" i="108" s="1"/>
  <c r="A7418" i="108" s="1"/>
  <c r="A7419" i="108" s="1"/>
  <c r="A7420" i="108" s="1"/>
  <c r="A7421" i="108" s="1"/>
  <c r="A7422" i="108" s="1"/>
  <c r="A7423" i="108" s="1"/>
  <c r="A7424" i="108" s="1"/>
  <c r="A7425" i="108" s="1"/>
  <c r="A7426" i="108" s="1"/>
  <c r="A7427" i="108" s="1"/>
  <c r="A7428" i="108" s="1"/>
  <c r="A7429" i="108" s="1"/>
  <c r="A7430" i="108" s="1"/>
  <c r="A7431" i="108" s="1"/>
  <c r="A7432" i="108" s="1"/>
  <c r="A7433" i="108" s="1"/>
  <c r="A7434" i="108" s="1"/>
  <c r="A7435" i="108" s="1"/>
  <c r="A7436" i="108" s="1"/>
  <c r="A7437" i="108" s="1"/>
  <c r="A7438" i="108" s="1"/>
  <c r="A7439" i="108" s="1"/>
  <c r="A7440" i="108" s="1"/>
  <c r="A7441" i="108" s="1"/>
  <c r="A7442" i="108" s="1"/>
  <c r="A7443" i="108" s="1"/>
  <c r="A7444" i="108" s="1"/>
  <c r="A7445" i="108" s="1"/>
  <c r="A7446" i="108" s="1"/>
  <c r="A7447" i="108" s="1"/>
  <c r="A7448" i="108" s="1"/>
  <c r="A7449" i="108" s="1"/>
  <c r="A7450" i="108" s="1"/>
  <c r="A7451" i="108" s="1"/>
  <c r="A7452" i="108" s="1"/>
  <c r="A7453" i="108" s="1"/>
  <c r="A7454" i="108" s="1"/>
  <c r="A7455" i="108" s="1"/>
  <c r="A7456" i="108" s="1"/>
  <c r="A7457" i="108" s="1"/>
  <c r="A7458" i="108" s="1"/>
  <c r="A7459" i="108" s="1"/>
  <c r="A7460" i="108" s="1"/>
  <c r="A7461" i="108" s="1"/>
  <c r="A7462" i="108" s="1"/>
  <c r="A7463" i="108" s="1"/>
  <c r="A7464" i="108" s="1"/>
  <c r="A7465" i="108" s="1"/>
  <c r="A7466" i="108" s="1"/>
  <c r="A7467" i="108" s="1"/>
  <c r="A7468" i="108" s="1"/>
  <c r="A7469" i="108" s="1"/>
  <c r="A7470" i="108" s="1"/>
  <c r="A7471" i="108" s="1"/>
  <c r="A7472" i="108" s="1"/>
  <c r="A7473" i="108" s="1"/>
  <c r="A7474" i="108" s="1"/>
  <c r="A7475" i="108" s="1"/>
  <c r="A7476" i="108" s="1"/>
  <c r="A7477" i="108" s="1"/>
  <c r="A7478" i="108" s="1"/>
  <c r="A7479" i="108" s="1"/>
  <c r="A7480" i="108" s="1"/>
  <c r="A7481" i="108" s="1"/>
  <c r="A7482" i="108" s="1"/>
  <c r="A7483" i="108" s="1"/>
  <c r="A7484" i="108" s="1"/>
  <c r="A7485" i="108" s="1"/>
  <c r="A7486" i="108" s="1"/>
  <c r="A7487" i="108" s="1"/>
  <c r="A7488" i="108" s="1"/>
  <c r="A7489" i="108" s="1"/>
  <c r="A7490" i="108" s="1"/>
  <c r="A7491" i="108" s="1"/>
  <c r="A7492" i="108" s="1"/>
  <c r="A7493" i="108" s="1"/>
  <c r="A7494" i="108" s="1"/>
  <c r="A7495" i="108" s="1"/>
  <c r="A7496" i="108" s="1"/>
  <c r="A7497" i="108" s="1"/>
  <c r="A7498" i="108" s="1"/>
  <c r="A7499" i="108" s="1"/>
  <c r="A7500" i="108" s="1"/>
  <c r="A7501" i="108" s="1"/>
  <c r="A7502" i="108" s="1"/>
  <c r="A7503" i="108" s="1"/>
  <c r="A7504" i="108" s="1"/>
  <c r="A7505" i="108" s="1"/>
  <c r="A7506" i="108" s="1"/>
  <c r="A7507" i="108" s="1"/>
  <c r="A7508" i="108" s="1"/>
  <c r="A7509" i="108" s="1"/>
  <c r="A7510" i="108" s="1"/>
  <c r="A7511" i="108" s="1"/>
  <c r="A7512" i="108" s="1"/>
  <c r="A7513" i="108" s="1"/>
  <c r="A7514" i="108" s="1"/>
  <c r="A7515" i="108" s="1"/>
  <c r="A7516" i="108" s="1"/>
  <c r="A7517" i="108" s="1"/>
  <c r="A7518" i="108" s="1"/>
  <c r="A7519" i="108" s="1"/>
  <c r="A7520" i="108" s="1"/>
  <c r="A7521" i="108" s="1"/>
  <c r="A7522" i="108" s="1"/>
  <c r="A7523" i="108" s="1"/>
  <c r="A7524" i="108" s="1"/>
  <c r="A7525" i="108" s="1"/>
  <c r="A7526" i="108" s="1"/>
  <c r="A7527" i="108" s="1"/>
  <c r="A7528" i="108" s="1"/>
  <c r="A7529" i="108" s="1"/>
  <c r="A7530" i="108" s="1"/>
  <c r="A7531" i="108" s="1"/>
  <c r="A7532" i="108" s="1"/>
  <c r="A7533" i="108" s="1"/>
  <c r="A7534" i="108" s="1"/>
  <c r="A7535" i="108" s="1"/>
  <c r="A7536" i="108" s="1"/>
  <c r="A7537" i="108" s="1"/>
  <c r="A7538" i="108" s="1"/>
  <c r="A7539" i="108" s="1"/>
  <c r="A7540" i="108" s="1"/>
  <c r="A7541" i="108" s="1"/>
  <c r="A7542" i="108" s="1"/>
  <c r="A7543" i="108" s="1"/>
  <c r="A7544" i="108" s="1"/>
  <c r="A7545" i="108" s="1"/>
  <c r="A7546" i="108" s="1"/>
  <c r="A7547" i="108" s="1"/>
  <c r="A7548" i="108" s="1"/>
  <c r="A7549" i="108" s="1"/>
  <c r="A7550" i="108" s="1"/>
  <c r="A7551" i="108" s="1"/>
  <c r="A7552" i="108" s="1"/>
  <c r="A7553" i="108" s="1"/>
  <c r="A7554" i="108" s="1"/>
  <c r="A7555" i="108" s="1"/>
  <c r="A7556" i="108" s="1"/>
  <c r="A7557" i="108" s="1"/>
  <c r="A7558" i="108" s="1"/>
  <c r="A7559" i="108" s="1"/>
  <c r="A7560" i="108" s="1"/>
  <c r="A7561" i="108" s="1"/>
  <c r="A7562" i="108" s="1"/>
  <c r="A7563" i="108" s="1"/>
  <c r="A7564" i="108" s="1"/>
  <c r="A7565" i="108" s="1"/>
  <c r="A7566" i="108" s="1"/>
  <c r="A7567" i="108" s="1"/>
  <c r="A7568" i="108" s="1"/>
  <c r="A7569" i="108" s="1"/>
  <c r="A7570" i="108" s="1"/>
  <c r="A7571" i="108" s="1"/>
  <c r="A7572" i="108" s="1"/>
  <c r="A7573" i="108" s="1"/>
  <c r="A7574" i="108" s="1"/>
  <c r="A7575" i="108" s="1"/>
  <c r="A7576" i="108" s="1"/>
  <c r="A7577" i="108" s="1"/>
  <c r="A7578" i="108" s="1"/>
  <c r="A7579" i="108" s="1"/>
  <c r="A7580" i="108" s="1"/>
  <c r="A7581" i="108" s="1"/>
  <c r="A7582" i="108" s="1"/>
  <c r="A7583" i="108" s="1"/>
  <c r="A7584" i="108" s="1"/>
  <c r="A7585" i="108" s="1"/>
  <c r="A7586" i="108" s="1"/>
  <c r="A7587" i="108" s="1"/>
  <c r="A7588" i="108" s="1"/>
  <c r="A7589" i="108" s="1"/>
  <c r="A7590" i="108" s="1"/>
  <c r="A7591" i="108" s="1"/>
  <c r="A7592" i="108" s="1"/>
  <c r="A7593" i="108" s="1"/>
  <c r="A7594" i="108" s="1"/>
  <c r="A7595" i="108" s="1"/>
  <c r="A7596" i="108" s="1"/>
  <c r="A7597" i="108" s="1"/>
  <c r="A7598" i="108" s="1"/>
  <c r="A7599" i="108" s="1"/>
  <c r="A7600" i="108" s="1"/>
  <c r="A7601" i="108" s="1"/>
  <c r="A7602" i="108" s="1"/>
  <c r="A7603" i="108" s="1"/>
  <c r="A7604" i="108" s="1"/>
  <c r="A7605" i="108" s="1"/>
  <c r="A7606" i="108" s="1"/>
  <c r="A7607" i="108" s="1"/>
  <c r="A7608" i="108" s="1"/>
  <c r="A7609" i="108" s="1"/>
  <c r="A7610" i="108" s="1"/>
  <c r="A7611" i="108" s="1"/>
  <c r="A7612" i="108" s="1"/>
  <c r="A7613" i="108" s="1"/>
  <c r="A7614" i="108" s="1"/>
  <c r="A7615" i="108" s="1"/>
  <c r="A7616" i="108" s="1"/>
  <c r="A7617" i="108" s="1"/>
  <c r="A7618" i="108" s="1"/>
  <c r="A7619" i="108" s="1"/>
  <c r="A7620" i="108" s="1"/>
  <c r="A7621" i="108" s="1"/>
  <c r="A7622" i="108" s="1"/>
  <c r="A7623" i="108" s="1"/>
  <c r="A7624" i="108" s="1"/>
  <c r="A7625" i="108" s="1"/>
  <c r="A7626" i="108" s="1"/>
  <c r="A7627" i="108" s="1"/>
  <c r="A7628" i="108" s="1"/>
  <c r="A7629" i="108" s="1"/>
  <c r="A7630" i="108" s="1"/>
  <c r="A7631" i="108" s="1"/>
  <c r="A7632" i="108" s="1"/>
  <c r="A7633" i="108" s="1"/>
  <c r="A7634" i="108" s="1"/>
  <c r="A7635" i="108" s="1"/>
  <c r="A7636" i="108" s="1"/>
  <c r="A7637" i="108" s="1"/>
  <c r="A7638" i="108" s="1"/>
  <c r="A7639" i="108" s="1"/>
  <c r="A7640" i="108" s="1"/>
  <c r="A7641" i="108" s="1"/>
  <c r="A7642" i="108" s="1"/>
  <c r="A7643" i="108" s="1"/>
  <c r="A7644" i="108" s="1"/>
  <c r="A7645" i="108" s="1"/>
  <c r="A7646" i="108" s="1"/>
  <c r="A7647" i="108" s="1"/>
  <c r="A7648" i="108" s="1"/>
  <c r="A7649" i="108" s="1"/>
  <c r="A7650" i="108" s="1"/>
  <c r="A7651" i="108" s="1"/>
  <c r="A7652" i="108" s="1"/>
  <c r="A7653" i="108" s="1"/>
  <c r="A7654" i="108" s="1"/>
  <c r="A7655" i="108" s="1"/>
  <c r="A7656" i="108" s="1"/>
  <c r="A7657" i="108" s="1"/>
  <c r="A7658" i="108" s="1"/>
  <c r="A7659" i="108" s="1"/>
  <c r="A7660" i="108" s="1"/>
  <c r="A7661" i="108" s="1"/>
  <c r="A7662" i="108" s="1"/>
  <c r="A7663" i="108" s="1"/>
  <c r="A7664" i="108" s="1"/>
  <c r="A7665" i="108" s="1"/>
  <c r="A7666" i="108" s="1"/>
  <c r="A7667" i="108" s="1"/>
  <c r="A7668" i="108" s="1"/>
  <c r="A7669" i="108" s="1"/>
  <c r="A7670" i="108" s="1"/>
  <c r="A7671" i="108" s="1"/>
  <c r="A7672" i="108" s="1"/>
  <c r="A7673" i="108" s="1"/>
  <c r="A7674" i="108" s="1"/>
  <c r="A7675" i="108" s="1"/>
  <c r="A7676" i="108" s="1"/>
  <c r="A7677" i="108" s="1"/>
  <c r="A7678" i="108" s="1"/>
  <c r="A7679" i="108" s="1"/>
  <c r="A7680" i="108" s="1"/>
  <c r="A7681" i="108" s="1"/>
  <c r="A7682" i="108" s="1"/>
  <c r="A7683" i="108" s="1"/>
  <c r="A7684" i="108" s="1"/>
  <c r="A7685" i="108" s="1"/>
  <c r="A7686" i="108" s="1"/>
  <c r="A7687" i="108" s="1"/>
  <c r="A7688" i="108" s="1"/>
  <c r="A7689" i="108" s="1"/>
  <c r="A7690" i="108" s="1"/>
  <c r="A7691" i="108" s="1"/>
  <c r="A7692" i="108" s="1"/>
  <c r="A7693" i="108" s="1"/>
  <c r="A7694" i="108" s="1"/>
  <c r="A7695" i="108" s="1"/>
  <c r="A7696" i="108" s="1"/>
  <c r="A7697" i="108" s="1"/>
  <c r="A7698" i="108" s="1"/>
  <c r="A7699" i="108" s="1"/>
  <c r="A7700" i="108" s="1"/>
  <c r="A7701" i="108" s="1"/>
  <c r="A7702" i="108" s="1"/>
  <c r="A7703" i="108" s="1"/>
  <c r="A7704" i="108" s="1"/>
  <c r="A7705" i="108" s="1"/>
  <c r="A7706" i="108" s="1"/>
  <c r="A7707" i="108" s="1"/>
  <c r="A7708" i="108" s="1"/>
  <c r="A7709" i="108" s="1"/>
  <c r="A7710" i="108" s="1"/>
  <c r="A7711" i="108" s="1"/>
  <c r="A7712" i="108" s="1"/>
  <c r="A7713" i="108" s="1"/>
  <c r="A7714" i="108" s="1"/>
  <c r="A7715" i="108" s="1"/>
  <c r="A7716" i="108" s="1"/>
  <c r="A7717" i="108" s="1"/>
  <c r="A7718" i="108" s="1"/>
  <c r="A7719" i="108" s="1"/>
  <c r="A7720" i="108" s="1"/>
  <c r="A7721" i="108" s="1"/>
  <c r="A7722" i="108" s="1"/>
  <c r="A7723" i="108" s="1"/>
  <c r="A7724" i="108" s="1"/>
  <c r="A7725" i="108" s="1"/>
  <c r="A7726" i="108" s="1"/>
  <c r="A7727" i="108" s="1"/>
  <c r="A7728" i="108" s="1"/>
  <c r="A7729" i="108" s="1"/>
  <c r="A7730" i="108" s="1"/>
  <c r="A7731" i="108" s="1"/>
  <c r="A7732" i="108" s="1"/>
  <c r="A7733" i="108" s="1"/>
  <c r="A7734" i="108" s="1"/>
  <c r="A7735" i="108" s="1"/>
  <c r="A7736" i="108" s="1"/>
  <c r="A7737" i="108" s="1"/>
  <c r="A7738" i="108" s="1"/>
  <c r="A7739" i="108" s="1"/>
  <c r="A7740" i="108" s="1"/>
  <c r="A7741" i="108" s="1"/>
  <c r="A7742" i="108" s="1"/>
  <c r="A7743" i="108" s="1"/>
  <c r="A7744" i="108" s="1"/>
  <c r="A7745" i="108" s="1"/>
  <c r="A7746" i="108" s="1"/>
  <c r="A7747" i="108" s="1"/>
  <c r="A7748" i="108" s="1"/>
  <c r="A7749" i="108" s="1"/>
  <c r="A7750" i="108" s="1"/>
  <c r="A7751" i="108" s="1"/>
  <c r="A7752" i="108" s="1"/>
  <c r="A7753" i="108" s="1"/>
  <c r="A7754" i="108" s="1"/>
  <c r="A7755" i="108" s="1"/>
  <c r="A7756" i="108" s="1"/>
  <c r="A7757" i="108" s="1"/>
  <c r="A7758" i="108" s="1"/>
  <c r="A7759" i="108" s="1"/>
  <c r="A7760" i="108" s="1"/>
  <c r="A7761" i="108" s="1"/>
  <c r="A7762" i="108" s="1"/>
  <c r="A7763" i="108" s="1"/>
  <c r="A7764" i="108" s="1"/>
  <c r="A7765" i="108" s="1"/>
  <c r="A7766" i="108" s="1"/>
  <c r="A7767" i="108" s="1"/>
  <c r="A7768" i="108" s="1"/>
  <c r="A7769" i="108" s="1"/>
  <c r="A7770" i="108" s="1"/>
  <c r="A7771" i="108" s="1"/>
  <c r="A7772" i="108" s="1"/>
  <c r="A7773" i="108" s="1"/>
  <c r="A7774" i="108" s="1"/>
  <c r="A7775" i="108" s="1"/>
  <c r="A7776" i="108" s="1"/>
  <c r="A7777" i="108" s="1"/>
  <c r="A7778" i="108" s="1"/>
  <c r="A7779" i="108" s="1"/>
  <c r="A7780" i="108" s="1"/>
  <c r="A7781" i="108" s="1"/>
  <c r="A7782" i="108" s="1"/>
  <c r="A7783" i="108" s="1"/>
  <c r="A7784" i="108" s="1"/>
  <c r="A7785" i="108" s="1"/>
  <c r="A7786" i="108" s="1"/>
  <c r="A7787" i="108" s="1"/>
  <c r="A7788" i="108" s="1"/>
  <c r="A7789" i="108" s="1"/>
  <c r="A7790" i="108" s="1"/>
  <c r="A7791" i="108" s="1"/>
  <c r="A7792" i="108" s="1"/>
  <c r="A7793" i="108" s="1"/>
  <c r="A7794" i="108" s="1"/>
  <c r="A7795" i="108" s="1"/>
  <c r="A7796" i="108" s="1"/>
  <c r="A7797" i="108" s="1"/>
  <c r="A7798" i="108" s="1"/>
  <c r="A7799" i="108" s="1"/>
  <c r="A7800" i="108" s="1"/>
  <c r="A7801" i="108" s="1"/>
  <c r="A7802" i="108" s="1"/>
  <c r="A7803" i="108" s="1"/>
  <c r="A7804" i="108" s="1"/>
  <c r="A7805" i="108" s="1"/>
  <c r="A7806" i="108" s="1"/>
  <c r="A7807" i="108" s="1"/>
  <c r="A7808" i="108" s="1"/>
  <c r="A7809" i="108" s="1"/>
  <c r="A7810" i="108" s="1"/>
  <c r="A7811" i="108" s="1"/>
  <c r="A7812" i="108" s="1"/>
  <c r="A7813" i="108" s="1"/>
  <c r="A7814" i="108" s="1"/>
  <c r="A7815" i="108" s="1"/>
  <c r="A7816" i="108" s="1"/>
  <c r="A7817" i="108" s="1"/>
  <c r="A7818" i="108" s="1"/>
  <c r="A7819" i="108" s="1"/>
  <c r="A7820" i="108" s="1"/>
  <c r="A7821" i="108" s="1"/>
  <c r="A7822" i="108" s="1"/>
  <c r="A7823" i="108" s="1"/>
  <c r="A7824" i="108" s="1"/>
  <c r="A7825" i="108" s="1"/>
  <c r="A7826" i="108" s="1"/>
  <c r="A7827" i="108" s="1"/>
  <c r="A7828" i="108" s="1"/>
  <c r="A7829" i="108" s="1"/>
  <c r="A7830" i="108" s="1"/>
  <c r="A7831" i="108" s="1"/>
  <c r="A7832" i="108" s="1"/>
  <c r="A7833" i="108" s="1"/>
  <c r="A7834" i="108" s="1"/>
  <c r="A7835" i="108" s="1"/>
  <c r="A7836" i="108" s="1"/>
  <c r="A7837" i="108" s="1"/>
  <c r="A7838" i="108" s="1"/>
  <c r="A7839" i="108" s="1"/>
  <c r="A7840" i="108" s="1"/>
  <c r="A7841" i="108" s="1"/>
  <c r="A7842" i="108" s="1"/>
  <c r="A7843" i="108" s="1"/>
  <c r="A7844" i="108" s="1"/>
  <c r="A7845" i="108" s="1"/>
  <c r="A7846" i="108" s="1"/>
  <c r="A7847" i="108" s="1"/>
  <c r="A7848" i="108" s="1"/>
  <c r="A7849" i="108" s="1"/>
  <c r="A7850" i="108" s="1"/>
  <c r="A7851" i="108" s="1"/>
  <c r="A7852" i="108" s="1"/>
  <c r="A7853" i="108" s="1"/>
  <c r="A7854" i="108" s="1"/>
  <c r="A7855" i="108" s="1"/>
  <c r="A7856" i="108" s="1"/>
  <c r="A7857" i="108" s="1"/>
  <c r="A7858" i="108" s="1"/>
  <c r="A7859" i="108" s="1"/>
  <c r="A7860" i="108" s="1"/>
  <c r="A7861" i="108" s="1"/>
  <c r="A7862" i="108" s="1"/>
  <c r="A7863" i="108" s="1"/>
  <c r="A7864" i="108" s="1"/>
  <c r="A7865" i="108" s="1"/>
  <c r="A7866" i="108" s="1"/>
  <c r="A7867" i="108" s="1"/>
  <c r="A7868" i="108" s="1"/>
  <c r="A7869" i="108" s="1"/>
  <c r="A7870" i="108" s="1"/>
  <c r="A7871" i="108" s="1"/>
  <c r="A7872" i="108" s="1"/>
  <c r="A7873" i="108" s="1"/>
  <c r="A7874" i="108" s="1"/>
  <c r="A7875" i="108" s="1"/>
  <c r="A7876" i="108" s="1"/>
  <c r="A7877" i="108" s="1"/>
  <c r="A7878" i="108" s="1"/>
  <c r="A7879" i="108" s="1"/>
  <c r="A7880" i="108" s="1"/>
  <c r="A7881" i="108" s="1"/>
  <c r="A7882" i="108" s="1"/>
  <c r="A7883" i="108" s="1"/>
  <c r="A7884" i="108" s="1"/>
  <c r="A7885" i="108" s="1"/>
  <c r="A7886" i="108" s="1"/>
  <c r="A7887" i="108" s="1"/>
  <c r="A7888" i="108" s="1"/>
  <c r="A7889" i="108" s="1"/>
  <c r="A7890" i="108" s="1"/>
  <c r="A7891" i="108" s="1"/>
  <c r="A7892" i="108" s="1"/>
  <c r="A7893" i="108" s="1"/>
  <c r="A7894" i="108" s="1"/>
  <c r="A7895" i="108" s="1"/>
  <c r="A7896" i="108" s="1"/>
  <c r="A7897" i="108" s="1"/>
  <c r="A7898" i="108" s="1"/>
  <c r="A7899" i="108" s="1"/>
  <c r="A7900" i="108" s="1"/>
  <c r="A7901" i="108" s="1"/>
  <c r="A7902" i="108" s="1"/>
  <c r="A7903" i="108" s="1"/>
  <c r="A7904" i="108" s="1"/>
  <c r="A7905" i="108" s="1"/>
  <c r="A7906" i="108" s="1"/>
  <c r="A7907" i="108" s="1"/>
  <c r="A7908" i="108" s="1"/>
  <c r="A7909" i="108" s="1"/>
  <c r="A7910" i="108" s="1"/>
  <c r="A7911" i="108" s="1"/>
  <c r="A7912" i="108" s="1"/>
  <c r="A7913" i="108" s="1"/>
  <c r="A7914" i="108" s="1"/>
  <c r="A7915" i="108" s="1"/>
  <c r="A7916" i="108" s="1"/>
  <c r="A7917" i="108" s="1"/>
  <c r="A7918" i="108" s="1"/>
  <c r="A7919" i="108" s="1"/>
  <c r="A7920" i="108" s="1"/>
  <c r="A7921" i="108" s="1"/>
  <c r="A7922" i="108" s="1"/>
  <c r="A7923" i="108" s="1"/>
  <c r="A7924" i="108" s="1"/>
  <c r="A7925" i="108" s="1"/>
  <c r="A7926" i="108" s="1"/>
  <c r="A7927" i="108" s="1"/>
  <c r="A7928" i="108" s="1"/>
  <c r="A7929" i="108" s="1"/>
  <c r="A7930" i="108" s="1"/>
  <c r="A7931" i="108" s="1"/>
  <c r="A7932" i="108" s="1"/>
  <c r="A7933" i="108" s="1"/>
  <c r="A7934" i="108" s="1"/>
  <c r="A7935" i="108" s="1"/>
  <c r="A7936" i="108" s="1"/>
  <c r="A7937" i="108" s="1"/>
  <c r="A7938" i="108" s="1"/>
  <c r="A7939" i="108" s="1"/>
  <c r="A7940" i="108" s="1"/>
  <c r="A7941" i="108" s="1"/>
  <c r="A7942" i="108" s="1"/>
  <c r="A7943" i="108" s="1"/>
  <c r="A7944" i="108" s="1"/>
  <c r="A7945" i="108" s="1"/>
  <c r="A7946" i="108" s="1"/>
  <c r="A7947" i="108" s="1"/>
  <c r="A7948" i="108" s="1"/>
  <c r="A7949" i="108" s="1"/>
  <c r="A7950" i="108" s="1"/>
  <c r="A7951" i="108" s="1"/>
  <c r="A7952" i="108" s="1"/>
  <c r="A7953" i="108" s="1"/>
  <c r="A7954" i="108" s="1"/>
  <c r="A7955" i="108" s="1"/>
  <c r="A7956" i="108" s="1"/>
  <c r="A7957" i="108" s="1"/>
  <c r="A7958" i="108" s="1"/>
  <c r="A7959" i="108" s="1"/>
  <c r="A7960" i="108" s="1"/>
  <c r="A7961" i="108" s="1"/>
  <c r="A7962" i="108" s="1"/>
  <c r="A7963" i="108" s="1"/>
  <c r="A7964" i="108" s="1"/>
  <c r="A7965" i="108" s="1"/>
  <c r="A7966" i="108" s="1"/>
  <c r="A7967" i="108" s="1"/>
  <c r="A7968" i="108" s="1"/>
  <c r="A7969" i="108" s="1"/>
  <c r="A7970" i="108" s="1"/>
  <c r="A7971" i="108" s="1"/>
  <c r="A7972" i="108" s="1"/>
  <c r="A7973" i="108" s="1"/>
  <c r="A7974" i="108" s="1"/>
  <c r="A7975" i="108" s="1"/>
  <c r="A7976" i="108" s="1"/>
  <c r="A7977" i="108" s="1"/>
  <c r="A7978" i="108" s="1"/>
  <c r="A7979" i="108" s="1"/>
  <c r="A7980" i="108" s="1"/>
  <c r="A7981" i="108" s="1"/>
  <c r="A7982" i="108" s="1"/>
  <c r="A7983" i="108" s="1"/>
  <c r="A7984" i="108" s="1"/>
  <c r="A7985" i="108" s="1"/>
  <c r="A7986" i="108" s="1"/>
  <c r="A7987" i="108" s="1"/>
  <c r="A7988" i="108" s="1"/>
  <c r="A7989" i="108" s="1"/>
  <c r="A7990" i="108" s="1"/>
  <c r="A7991" i="108" s="1"/>
  <c r="A7992" i="108" s="1"/>
  <c r="A7993" i="108" s="1"/>
  <c r="A7994" i="108" s="1"/>
  <c r="A7995" i="108" s="1"/>
  <c r="A7996" i="108" s="1"/>
  <c r="A7997" i="108" s="1"/>
  <c r="A7998" i="108" s="1"/>
  <c r="A7999" i="108" s="1"/>
  <c r="A8000" i="108" s="1"/>
  <c r="A8001" i="108" s="1"/>
  <c r="A8002" i="108" s="1"/>
  <c r="A8003" i="108" s="1"/>
  <c r="A8004" i="108" s="1"/>
  <c r="A8005" i="108" s="1"/>
  <c r="A8006" i="108" s="1"/>
  <c r="A8007" i="108" s="1"/>
  <c r="A8008" i="108" s="1"/>
  <c r="A8009" i="108" s="1"/>
  <c r="A8010" i="108" s="1"/>
  <c r="A8011" i="108" s="1"/>
  <c r="A8012" i="108" s="1"/>
  <c r="A8013" i="108" s="1"/>
  <c r="A8014" i="108" s="1"/>
  <c r="A8015" i="108" s="1"/>
  <c r="A8016" i="108" s="1"/>
  <c r="A8017" i="108" s="1"/>
  <c r="A8018" i="108" s="1"/>
  <c r="A8019" i="108" s="1"/>
  <c r="A8020" i="108" s="1"/>
  <c r="A8021" i="108" s="1"/>
  <c r="A8022" i="108" s="1"/>
  <c r="A8023" i="108" s="1"/>
  <c r="A8024" i="108" s="1"/>
  <c r="A8025" i="108" s="1"/>
  <c r="A8026" i="108" s="1"/>
  <c r="A8027" i="108" s="1"/>
  <c r="A8028" i="108" s="1"/>
  <c r="A8029" i="108" s="1"/>
  <c r="A8030" i="108" s="1"/>
  <c r="A8031" i="108" s="1"/>
  <c r="A8032" i="108" s="1"/>
  <c r="A8033" i="108" s="1"/>
  <c r="A8034" i="108" s="1"/>
  <c r="A8035" i="108" s="1"/>
  <c r="A8036" i="108" s="1"/>
  <c r="A8037" i="108" s="1"/>
  <c r="A8038" i="108" s="1"/>
  <c r="A8039" i="108" s="1"/>
  <c r="A8040" i="108" s="1"/>
  <c r="A8041" i="108" s="1"/>
  <c r="A8042" i="108" s="1"/>
  <c r="A8043" i="108" s="1"/>
  <c r="A8044" i="108" s="1"/>
  <c r="A8045" i="108" s="1"/>
  <c r="A8046" i="108" s="1"/>
  <c r="A8047" i="108" s="1"/>
  <c r="A8048" i="108" s="1"/>
  <c r="A8049" i="108" s="1"/>
  <c r="A8050" i="108" s="1"/>
  <c r="A8051" i="108" s="1"/>
  <c r="A8052" i="108" s="1"/>
  <c r="A8053" i="108" s="1"/>
  <c r="A8054" i="108" s="1"/>
  <c r="A8055" i="108" s="1"/>
  <c r="A8056" i="108" s="1"/>
  <c r="A8057" i="108" s="1"/>
  <c r="A8058" i="108" s="1"/>
  <c r="A8059" i="108" s="1"/>
  <c r="A8060" i="108" s="1"/>
  <c r="A8061" i="108" s="1"/>
  <c r="A8062" i="108" s="1"/>
  <c r="A8063" i="108" s="1"/>
  <c r="A8064" i="108" s="1"/>
  <c r="A8065" i="108" s="1"/>
  <c r="A8066" i="108" s="1"/>
  <c r="A8067" i="108" s="1"/>
  <c r="A8068" i="108" s="1"/>
  <c r="A8069" i="108" s="1"/>
  <c r="A8070" i="108" s="1"/>
  <c r="A8071" i="108" s="1"/>
  <c r="A8072" i="108" s="1"/>
  <c r="A8073" i="108" s="1"/>
  <c r="A8074" i="108" s="1"/>
  <c r="A8075" i="108" s="1"/>
  <c r="A8076" i="108" s="1"/>
  <c r="A8077" i="108" s="1"/>
  <c r="A8078" i="108" s="1"/>
  <c r="A8079" i="108" s="1"/>
  <c r="A8080" i="108" s="1"/>
  <c r="A8081" i="108" s="1"/>
  <c r="A8082" i="108" s="1"/>
  <c r="A8083" i="108" s="1"/>
  <c r="A8084" i="108" s="1"/>
  <c r="A8085" i="108" s="1"/>
  <c r="A8086" i="108" s="1"/>
  <c r="A8087" i="108" s="1"/>
  <c r="A8088" i="108" s="1"/>
  <c r="A8089" i="108" s="1"/>
  <c r="A8090" i="108" s="1"/>
  <c r="A8091" i="108" s="1"/>
  <c r="A8092" i="108" s="1"/>
  <c r="A8093" i="108" s="1"/>
  <c r="A8094" i="108" s="1"/>
  <c r="A8095" i="108" s="1"/>
  <c r="A8096" i="108" s="1"/>
  <c r="A8097" i="108" s="1"/>
  <c r="A8098" i="108" s="1"/>
  <c r="A8099" i="108" s="1"/>
  <c r="A8100" i="108" s="1"/>
  <c r="A8101" i="108" s="1"/>
  <c r="A8102" i="108" s="1"/>
  <c r="A8103" i="108" s="1"/>
  <c r="A8104" i="108" s="1"/>
  <c r="A8105" i="108" s="1"/>
  <c r="A8106" i="108" s="1"/>
  <c r="A8107" i="108" s="1"/>
  <c r="A8108" i="108" s="1"/>
  <c r="A8109" i="108" s="1"/>
  <c r="A8110" i="108" s="1"/>
  <c r="A8111" i="108" s="1"/>
  <c r="A8112" i="108" s="1"/>
  <c r="A8113" i="108" s="1"/>
  <c r="A8114" i="108" s="1"/>
  <c r="A8115" i="108" s="1"/>
  <c r="A8116" i="108" s="1"/>
  <c r="A8117" i="108" s="1"/>
  <c r="A8118" i="108" s="1"/>
  <c r="A8119" i="108" s="1"/>
  <c r="A8120" i="108" s="1"/>
  <c r="A8121" i="108" s="1"/>
  <c r="A8122" i="108" s="1"/>
  <c r="A8123" i="108" s="1"/>
  <c r="A8124" i="108" s="1"/>
  <c r="A8125" i="108" s="1"/>
  <c r="A8126" i="108" s="1"/>
  <c r="A8127" i="108" s="1"/>
  <c r="A8128" i="108" s="1"/>
  <c r="A8129" i="108" s="1"/>
  <c r="A8130" i="108" s="1"/>
  <c r="A8131" i="108" s="1"/>
  <c r="A8132" i="108" s="1"/>
  <c r="A8133" i="108" s="1"/>
  <c r="A8134" i="108" s="1"/>
  <c r="A8135" i="108" s="1"/>
  <c r="A8136" i="108" s="1"/>
  <c r="A8137" i="108" s="1"/>
  <c r="A8138" i="108" s="1"/>
  <c r="A8139" i="108" s="1"/>
  <c r="A8140" i="108" s="1"/>
  <c r="A8141" i="108" s="1"/>
  <c r="A8142" i="108" s="1"/>
  <c r="A8143" i="108" s="1"/>
  <c r="A8144" i="108" s="1"/>
  <c r="A8145" i="108" s="1"/>
  <c r="A8146" i="108" s="1"/>
  <c r="A8147" i="108" s="1"/>
  <c r="A8148" i="108" s="1"/>
  <c r="A8149" i="108" s="1"/>
  <c r="A8150" i="108" s="1"/>
  <c r="A8151" i="108" s="1"/>
  <c r="A8152" i="108" s="1"/>
  <c r="A8153" i="108" s="1"/>
  <c r="A8154" i="108" s="1"/>
  <c r="A8155" i="108" s="1"/>
  <c r="A8156" i="108" s="1"/>
  <c r="A8157" i="108" s="1"/>
  <c r="A8158" i="108" s="1"/>
  <c r="A8159" i="108" s="1"/>
  <c r="A8160" i="108" s="1"/>
  <c r="A8161" i="108" s="1"/>
  <c r="A8162" i="108" s="1"/>
  <c r="A8163" i="108" s="1"/>
  <c r="A8164" i="108" s="1"/>
  <c r="A8165" i="108" s="1"/>
  <c r="A8166" i="108" s="1"/>
  <c r="A8167" i="108" s="1"/>
  <c r="A8168" i="108" s="1"/>
  <c r="A8169" i="108" s="1"/>
  <c r="A8170" i="108" s="1"/>
  <c r="A8171" i="108" s="1"/>
  <c r="A8172" i="108" s="1"/>
  <c r="A8173" i="108" s="1"/>
  <c r="A8174" i="108" s="1"/>
  <c r="A8175" i="108" s="1"/>
  <c r="A8176" i="108" s="1"/>
  <c r="A8177" i="108" s="1"/>
  <c r="A8178" i="108" s="1"/>
  <c r="A8179" i="108" s="1"/>
  <c r="A8180" i="108" s="1"/>
  <c r="A8181" i="108" s="1"/>
  <c r="A8182" i="108" s="1"/>
  <c r="A8183" i="108" s="1"/>
  <c r="A8184" i="108" s="1"/>
  <c r="A8185" i="108" s="1"/>
  <c r="A8186" i="108" s="1"/>
  <c r="A8187" i="108" s="1"/>
  <c r="A8188" i="108" s="1"/>
  <c r="A8189" i="108" s="1"/>
  <c r="A8190" i="108" s="1"/>
  <c r="A8191" i="108" s="1"/>
  <c r="A8192" i="108" s="1"/>
  <c r="A8193" i="108" s="1"/>
  <c r="A8194" i="108" s="1"/>
  <c r="A8195" i="108" s="1"/>
  <c r="A8196" i="108" s="1"/>
  <c r="A8197" i="108" s="1"/>
  <c r="A8198" i="108" s="1"/>
  <c r="A8199" i="108" s="1"/>
  <c r="A8200" i="108" s="1"/>
  <c r="A8201" i="108" s="1"/>
  <c r="A8202" i="108" s="1"/>
  <c r="A8203" i="108" s="1"/>
  <c r="A8204" i="108" s="1"/>
  <c r="A8205" i="108" s="1"/>
  <c r="A8206" i="108" s="1"/>
  <c r="A8207" i="108" s="1"/>
  <c r="A8208" i="108" s="1"/>
  <c r="A8209" i="108" s="1"/>
  <c r="A8210" i="108" s="1"/>
  <c r="A8211" i="108" s="1"/>
  <c r="A8212" i="108" s="1"/>
  <c r="A8213" i="108" s="1"/>
  <c r="A8214" i="108" s="1"/>
  <c r="A8215" i="108" s="1"/>
  <c r="A8216" i="108" s="1"/>
  <c r="A8217" i="108" s="1"/>
  <c r="A8218" i="108" s="1"/>
  <c r="A8219" i="108" s="1"/>
  <c r="A8220" i="108" s="1"/>
  <c r="A8221" i="108" s="1"/>
  <c r="A8222" i="108" s="1"/>
  <c r="A8223" i="108" s="1"/>
  <c r="A8224" i="108" s="1"/>
  <c r="A8225" i="108" s="1"/>
  <c r="A8226" i="108" s="1"/>
  <c r="A8227" i="108" s="1"/>
  <c r="A8228" i="108" s="1"/>
  <c r="A8229" i="108" s="1"/>
  <c r="A8230" i="108" s="1"/>
  <c r="A8231" i="108" s="1"/>
  <c r="A8232" i="108" s="1"/>
  <c r="A8233" i="108" s="1"/>
  <c r="A8234" i="108" s="1"/>
  <c r="A8235" i="108" s="1"/>
  <c r="A8236" i="108" s="1"/>
  <c r="A8237" i="108" s="1"/>
  <c r="A8238" i="108" s="1"/>
  <c r="A8239" i="108" s="1"/>
  <c r="A8240" i="108" s="1"/>
  <c r="A8241" i="108" s="1"/>
  <c r="A8242" i="108" s="1"/>
  <c r="A8243" i="108" s="1"/>
  <c r="A8244" i="108" s="1"/>
  <c r="A8245" i="108" s="1"/>
  <c r="A8246" i="108" s="1"/>
  <c r="A8247" i="108" s="1"/>
  <c r="A8248" i="108" s="1"/>
  <c r="A8249" i="108" s="1"/>
  <c r="A8250" i="108" s="1"/>
  <c r="A8251" i="108" s="1"/>
  <c r="A8252" i="108" s="1"/>
  <c r="A8253" i="108" s="1"/>
  <c r="A8254" i="108" s="1"/>
  <c r="A8255" i="108" s="1"/>
  <c r="A8256" i="108" s="1"/>
  <c r="A8257" i="108" s="1"/>
  <c r="A8258" i="108" s="1"/>
  <c r="A8259" i="108" s="1"/>
  <c r="A8260" i="108" s="1"/>
  <c r="A8261" i="108" s="1"/>
  <c r="A8262" i="108" s="1"/>
  <c r="A8263" i="108" s="1"/>
  <c r="A8264" i="108" s="1"/>
  <c r="A8265" i="108" s="1"/>
  <c r="A8266" i="108" s="1"/>
  <c r="A8267" i="108" s="1"/>
  <c r="A8268" i="108" s="1"/>
  <c r="A8269" i="108" s="1"/>
  <c r="A8270" i="108" s="1"/>
  <c r="A8271" i="108" s="1"/>
  <c r="A8272" i="108" s="1"/>
  <c r="A8273" i="108" s="1"/>
  <c r="A8274" i="108" s="1"/>
  <c r="A8275" i="108" s="1"/>
  <c r="A8276" i="108" s="1"/>
  <c r="A8277" i="108" s="1"/>
  <c r="A8278" i="108" s="1"/>
  <c r="A8279" i="108" s="1"/>
  <c r="A8280" i="108" s="1"/>
  <c r="A8281" i="108" s="1"/>
  <c r="A8282" i="108" s="1"/>
  <c r="A8283" i="108" s="1"/>
  <c r="A8284" i="108" s="1"/>
  <c r="A8285" i="108" s="1"/>
  <c r="A8286" i="108" s="1"/>
  <c r="A8287" i="108" s="1"/>
  <c r="A8288" i="108" s="1"/>
  <c r="A8289" i="108" s="1"/>
  <c r="A8290" i="108" s="1"/>
  <c r="A8291" i="108" s="1"/>
  <c r="A8292" i="108" s="1"/>
  <c r="A8293" i="108" s="1"/>
  <c r="A8294" i="108" s="1"/>
  <c r="A8295" i="108" s="1"/>
  <c r="A8296" i="108" s="1"/>
  <c r="A8297" i="108" s="1"/>
  <c r="A8298" i="108" s="1"/>
  <c r="A8299" i="108" s="1"/>
  <c r="A8300" i="108" s="1"/>
  <c r="A8301" i="108" s="1"/>
  <c r="A8302" i="108" s="1"/>
  <c r="A8303" i="108" s="1"/>
  <c r="A8304" i="108" s="1"/>
  <c r="A8305" i="108" s="1"/>
  <c r="A8306" i="108" s="1"/>
  <c r="A8307" i="108" s="1"/>
  <c r="A8308" i="108" s="1"/>
  <c r="A8309" i="108" s="1"/>
  <c r="A8310" i="108" s="1"/>
  <c r="A8311" i="108" s="1"/>
  <c r="A8312" i="108" s="1"/>
  <c r="A8313" i="108" s="1"/>
  <c r="A8314" i="108" s="1"/>
  <c r="A8315" i="108" s="1"/>
  <c r="A8316" i="108" s="1"/>
  <c r="A8317" i="108" s="1"/>
  <c r="A8318" i="108" s="1"/>
  <c r="A8319" i="108" s="1"/>
  <c r="A8320" i="108" s="1"/>
  <c r="A8321" i="108" s="1"/>
  <c r="A8322" i="108" s="1"/>
  <c r="A8323" i="108" s="1"/>
  <c r="A8324" i="108" s="1"/>
  <c r="A8325" i="108" s="1"/>
  <c r="A8326" i="108" s="1"/>
  <c r="A8327" i="108" s="1"/>
  <c r="A8328" i="108" s="1"/>
  <c r="A8329" i="108" s="1"/>
  <c r="A8330" i="108" s="1"/>
  <c r="A8331" i="108" s="1"/>
  <c r="A8332" i="108" s="1"/>
  <c r="A8333" i="108" s="1"/>
  <c r="A8334" i="108" s="1"/>
  <c r="A8335" i="108" s="1"/>
  <c r="A8336" i="108" s="1"/>
  <c r="A8337" i="108" s="1"/>
  <c r="A8338" i="108" s="1"/>
  <c r="A8339" i="108" s="1"/>
  <c r="A8340" i="108" s="1"/>
  <c r="A8341" i="108" s="1"/>
  <c r="A8342" i="108" s="1"/>
  <c r="A8343" i="108" s="1"/>
  <c r="A8344" i="108" s="1"/>
  <c r="A8345" i="108" s="1"/>
  <c r="A8346" i="108" s="1"/>
  <c r="A8347" i="108" s="1"/>
  <c r="A8348" i="108" s="1"/>
  <c r="A8349" i="108" s="1"/>
  <c r="A8350" i="108" s="1"/>
  <c r="A8351" i="108" s="1"/>
  <c r="A8352" i="108" s="1"/>
  <c r="A8353" i="108" s="1"/>
  <c r="A8354" i="108" s="1"/>
  <c r="A8355" i="108" s="1"/>
  <c r="A8356" i="108" s="1"/>
  <c r="A8357" i="108" s="1"/>
  <c r="A8358" i="108" s="1"/>
  <c r="A8359" i="108" s="1"/>
  <c r="A8360" i="108" s="1"/>
  <c r="A8361" i="108" s="1"/>
  <c r="A8362" i="108" s="1"/>
  <c r="A8363" i="108" s="1"/>
  <c r="A8364" i="108" s="1"/>
  <c r="A8365" i="108" s="1"/>
  <c r="A8366" i="108" s="1"/>
  <c r="A8367" i="108" s="1"/>
  <c r="A8368" i="108" s="1"/>
  <c r="A8369" i="108" s="1"/>
  <c r="A8370" i="108" s="1"/>
  <c r="A8371" i="108" s="1"/>
  <c r="A8372" i="108" s="1"/>
  <c r="A8373" i="108" s="1"/>
  <c r="A8374" i="108" s="1"/>
  <c r="A8375" i="108" s="1"/>
  <c r="A8376" i="108" s="1"/>
  <c r="A8377" i="108" s="1"/>
  <c r="A8378" i="108" s="1"/>
  <c r="A8379" i="108" s="1"/>
  <c r="A8380" i="108" s="1"/>
  <c r="A8381" i="108" s="1"/>
  <c r="A8382" i="108" s="1"/>
  <c r="A8383" i="108" s="1"/>
  <c r="A8384" i="108" s="1"/>
  <c r="A8385" i="108" s="1"/>
  <c r="A8386" i="108" s="1"/>
  <c r="A8387" i="108" s="1"/>
  <c r="A8388" i="108" s="1"/>
  <c r="A8389" i="108" s="1"/>
  <c r="A8390" i="108" s="1"/>
  <c r="A8391" i="108" s="1"/>
  <c r="A8392" i="108" s="1"/>
  <c r="A8393" i="108" s="1"/>
  <c r="A8394" i="108" s="1"/>
  <c r="A8395" i="108" s="1"/>
  <c r="A8396" i="108" s="1"/>
  <c r="A8397" i="108" s="1"/>
  <c r="A8398" i="108" s="1"/>
  <c r="A8399" i="108" s="1"/>
  <c r="A8400" i="108" s="1"/>
  <c r="A8401" i="108" s="1"/>
  <c r="A8402" i="108" s="1"/>
  <c r="A8403" i="108" s="1"/>
  <c r="A8404" i="108" s="1"/>
  <c r="A8405" i="108" s="1"/>
  <c r="A8406" i="108" s="1"/>
  <c r="A8407" i="108" s="1"/>
  <c r="A8408" i="108" s="1"/>
  <c r="A8409" i="108" s="1"/>
  <c r="A8410" i="108" s="1"/>
  <c r="A8411" i="108" s="1"/>
  <c r="A8412" i="108" s="1"/>
  <c r="A8413" i="108" s="1"/>
  <c r="A8414" i="108" s="1"/>
  <c r="A8415" i="108" s="1"/>
  <c r="A8416" i="108" s="1"/>
  <c r="A8417" i="108" s="1"/>
  <c r="A8418" i="108" s="1"/>
  <c r="A8419" i="108" s="1"/>
  <c r="A8420" i="108" s="1"/>
  <c r="A8421" i="108" s="1"/>
  <c r="A8422" i="108" s="1"/>
  <c r="A8423" i="108" s="1"/>
  <c r="A8424" i="108" s="1"/>
  <c r="A8425" i="108" s="1"/>
  <c r="A8426" i="108" s="1"/>
  <c r="A8427" i="108" s="1"/>
  <c r="A8428" i="108" s="1"/>
  <c r="A8429" i="108" s="1"/>
  <c r="A8430" i="108" s="1"/>
  <c r="A8431" i="108" s="1"/>
  <c r="A8432" i="108" s="1"/>
  <c r="A8433" i="108" s="1"/>
  <c r="A8434" i="108" s="1"/>
  <c r="A8435" i="108" s="1"/>
  <c r="A8436" i="108" s="1"/>
  <c r="A8437" i="108" s="1"/>
  <c r="A8438" i="108" s="1"/>
  <c r="A8439" i="108" s="1"/>
  <c r="A8440" i="108" s="1"/>
  <c r="A8441" i="108" s="1"/>
  <c r="A8442" i="108" s="1"/>
  <c r="A8443" i="108" s="1"/>
  <c r="A8444" i="108" s="1"/>
  <c r="A8445" i="108" s="1"/>
  <c r="A8446" i="108" s="1"/>
  <c r="A8447" i="108" s="1"/>
  <c r="A8448" i="108" s="1"/>
  <c r="A8449" i="108" s="1"/>
  <c r="A8450" i="108" s="1"/>
  <c r="A8451" i="108" s="1"/>
  <c r="A8452" i="108" s="1"/>
  <c r="A8453" i="108" s="1"/>
  <c r="A8454" i="108" s="1"/>
  <c r="A8455" i="108" s="1"/>
  <c r="A8456" i="108" s="1"/>
  <c r="A8457" i="108" s="1"/>
  <c r="A8458" i="108" s="1"/>
  <c r="A8459" i="108" s="1"/>
  <c r="A8460" i="108" s="1"/>
  <c r="A8461" i="108" s="1"/>
  <c r="A8462" i="108" s="1"/>
  <c r="A8463" i="108" s="1"/>
  <c r="A8464" i="108" s="1"/>
  <c r="A8465" i="108" s="1"/>
  <c r="A8466" i="108" s="1"/>
  <c r="A8467" i="108" s="1"/>
  <c r="A8468" i="108" s="1"/>
  <c r="A8469" i="108" s="1"/>
  <c r="A8470" i="108" s="1"/>
  <c r="A8471" i="108" s="1"/>
  <c r="A8472" i="108" s="1"/>
  <c r="A8473" i="108" s="1"/>
  <c r="A8474" i="108" s="1"/>
  <c r="A8475" i="108" s="1"/>
  <c r="A8476" i="108" s="1"/>
  <c r="A8477" i="108" s="1"/>
  <c r="A8478" i="108" s="1"/>
  <c r="A8479" i="108" s="1"/>
  <c r="A8480" i="108" s="1"/>
  <c r="A8481" i="108" s="1"/>
  <c r="A8482" i="108" s="1"/>
  <c r="A8483" i="108" s="1"/>
  <c r="A8484" i="108" s="1"/>
  <c r="A8485" i="108" s="1"/>
  <c r="A8486" i="108" s="1"/>
  <c r="A8487" i="108" s="1"/>
  <c r="A8488" i="108" s="1"/>
  <c r="A8489" i="108" s="1"/>
  <c r="A8490" i="108" s="1"/>
  <c r="A8491" i="108" s="1"/>
  <c r="A8492" i="108" s="1"/>
  <c r="A8493" i="108" s="1"/>
  <c r="A8494" i="108" s="1"/>
  <c r="A8495" i="108" s="1"/>
  <c r="A8496" i="108" s="1"/>
  <c r="A8497" i="108" s="1"/>
  <c r="A8498" i="108" s="1"/>
  <c r="A8499" i="108" s="1"/>
  <c r="A8500" i="108" s="1"/>
  <c r="A8501" i="108" s="1"/>
  <c r="A8502" i="108" s="1"/>
  <c r="A8503" i="108" s="1"/>
  <c r="A8504" i="108" s="1"/>
  <c r="A8505" i="108" s="1"/>
  <c r="A8506" i="108" s="1"/>
  <c r="A8507" i="108" s="1"/>
  <c r="A8508" i="108" s="1"/>
  <c r="A8509" i="108" s="1"/>
  <c r="A8510" i="108" s="1"/>
  <c r="A8511" i="108" s="1"/>
  <c r="A8512" i="108" s="1"/>
  <c r="A8513" i="108" s="1"/>
  <c r="A8514" i="108" s="1"/>
  <c r="A8515" i="108" s="1"/>
  <c r="A8516" i="108" s="1"/>
  <c r="A8517" i="108" s="1"/>
  <c r="A8518" i="108" s="1"/>
  <c r="A8519" i="108" s="1"/>
  <c r="A8520" i="108" s="1"/>
  <c r="A8521" i="108" s="1"/>
  <c r="A8522" i="108" s="1"/>
  <c r="A8523" i="108" s="1"/>
  <c r="A8524" i="108" s="1"/>
  <c r="A8525" i="108" s="1"/>
  <c r="A8526" i="108" s="1"/>
  <c r="A8527" i="108" s="1"/>
  <c r="A8528" i="108" s="1"/>
  <c r="A8529" i="108" s="1"/>
  <c r="A8530" i="108" s="1"/>
  <c r="A8531" i="108" s="1"/>
  <c r="A8532" i="108" s="1"/>
  <c r="A8533" i="108" s="1"/>
  <c r="A8534" i="108" s="1"/>
  <c r="A8535" i="108" s="1"/>
  <c r="A8536" i="108" s="1"/>
  <c r="A8537" i="108" s="1"/>
  <c r="A8538" i="108" s="1"/>
  <c r="A8539" i="108" s="1"/>
  <c r="A8540" i="108" s="1"/>
  <c r="A8541" i="108" s="1"/>
  <c r="A8542" i="108" s="1"/>
  <c r="A8543" i="108" s="1"/>
  <c r="A8544" i="108" s="1"/>
  <c r="A8545" i="108" s="1"/>
  <c r="A8546" i="108" s="1"/>
  <c r="A8547" i="108" s="1"/>
  <c r="A8548" i="108" s="1"/>
  <c r="A8549" i="108" s="1"/>
  <c r="A8550" i="108" s="1"/>
  <c r="A8551" i="108" s="1"/>
  <c r="A8552" i="108" s="1"/>
  <c r="A8553" i="108" s="1"/>
  <c r="A8554" i="108" s="1"/>
  <c r="A8555" i="108" s="1"/>
  <c r="A8556" i="108" s="1"/>
  <c r="A8557" i="108" s="1"/>
  <c r="A8558" i="108" s="1"/>
  <c r="A8559" i="108" s="1"/>
  <c r="A8560" i="108" s="1"/>
  <c r="A8561" i="108" s="1"/>
  <c r="A8562" i="108" s="1"/>
  <c r="A8563" i="108" s="1"/>
  <c r="A8564" i="108" s="1"/>
  <c r="A8565" i="108" s="1"/>
  <c r="A8566" i="108" s="1"/>
  <c r="A8567" i="108" s="1"/>
  <c r="A8568" i="108" s="1"/>
  <c r="A8569" i="108" s="1"/>
  <c r="A8570" i="108" s="1"/>
  <c r="A8571" i="108" s="1"/>
  <c r="A8572" i="108" s="1"/>
  <c r="A8573" i="108" s="1"/>
  <c r="A8574" i="108" s="1"/>
  <c r="A8575" i="108" s="1"/>
  <c r="A8576" i="108" s="1"/>
  <c r="A8577" i="108" s="1"/>
  <c r="A8578" i="108" s="1"/>
  <c r="A8579" i="108" s="1"/>
  <c r="A8580" i="108" s="1"/>
  <c r="A8581" i="108" s="1"/>
  <c r="A8582" i="108" s="1"/>
  <c r="A8583" i="108" s="1"/>
  <c r="A8584" i="108" s="1"/>
  <c r="A8585" i="108" s="1"/>
  <c r="A8586" i="108" s="1"/>
  <c r="A8587" i="108" s="1"/>
  <c r="A8588" i="108" s="1"/>
  <c r="A8589" i="108" s="1"/>
  <c r="A8590" i="108" s="1"/>
  <c r="A8591" i="108" s="1"/>
  <c r="A8592" i="108" s="1"/>
  <c r="A8593" i="108" s="1"/>
  <c r="A8594" i="108" s="1"/>
  <c r="A8595" i="108" s="1"/>
  <c r="A8596" i="108" s="1"/>
  <c r="A8597" i="108" s="1"/>
  <c r="A8598" i="108" s="1"/>
  <c r="A8599" i="108" s="1"/>
  <c r="A8600" i="108" s="1"/>
  <c r="A8601" i="108" s="1"/>
  <c r="A8602" i="108" s="1"/>
  <c r="A8603" i="108" s="1"/>
  <c r="A8604" i="108" s="1"/>
  <c r="A8605" i="108" s="1"/>
  <c r="A8606" i="108" s="1"/>
  <c r="A8607" i="108" s="1"/>
  <c r="A8608" i="108" s="1"/>
  <c r="A8609" i="108" s="1"/>
  <c r="A8610" i="108" s="1"/>
  <c r="A8611" i="108" s="1"/>
  <c r="A8612" i="108" s="1"/>
  <c r="A8613" i="108" s="1"/>
  <c r="A8614" i="108" s="1"/>
  <c r="A8615" i="108" s="1"/>
  <c r="A8616" i="108" s="1"/>
  <c r="A8617" i="108" s="1"/>
  <c r="A8618" i="108" s="1"/>
  <c r="A8619" i="108" s="1"/>
  <c r="A8620" i="108" s="1"/>
  <c r="A8621" i="108" s="1"/>
  <c r="A8622" i="108" s="1"/>
  <c r="A8623" i="108" s="1"/>
  <c r="A8624" i="108" s="1"/>
  <c r="A8625" i="108" s="1"/>
  <c r="A8626" i="108" s="1"/>
  <c r="A8627" i="108" s="1"/>
  <c r="A8628" i="108" s="1"/>
  <c r="A8629" i="108" s="1"/>
  <c r="A8630" i="108" s="1"/>
  <c r="A8631" i="108" s="1"/>
  <c r="A8632" i="108" s="1"/>
  <c r="A8633" i="108" s="1"/>
  <c r="A8634" i="108" s="1"/>
  <c r="A8635" i="108" s="1"/>
  <c r="A8636" i="108" s="1"/>
  <c r="A8637" i="108" s="1"/>
  <c r="A8638" i="108" s="1"/>
  <c r="A8639" i="108" s="1"/>
  <c r="A8640" i="108" s="1"/>
  <c r="A8641" i="108" s="1"/>
  <c r="A8642" i="108" s="1"/>
  <c r="A8643" i="108" s="1"/>
  <c r="A8644" i="108" s="1"/>
  <c r="A8645" i="108" s="1"/>
  <c r="A8646" i="108" s="1"/>
  <c r="A8647" i="108" s="1"/>
  <c r="A8648" i="108" s="1"/>
  <c r="A8649" i="108" s="1"/>
  <c r="A8650" i="108" s="1"/>
  <c r="A8651" i="108" s="1"/>
  <c r="A8652" i="108" s="1"/>
  <c r="A8653" i="108" s="1"/>
  <c r="A8654" i="108" s="1"/>
  <c r="A8655" i="108" s="1"/>
  <c r="A8656" i="108" s="1"/>
  <c r="A8657" i="108" s="1"/>
  <c r="A8658" i="108" s="1"/>
  <c r="A8659" i="108" s="1"/>
  <c r="A8660" i="108" s="1"/>
  <c r="A8661" i="108" s="1"/>
  <c r="A8662" i="108" s="1"/>
  <c r="A8663" i="108" s="1"/>
  <c r="A8664" i="108" s="1"/>
  <c r="A8665" i="108" s="1"/>
  <c r="A8666" i="108" s="1"/>
  <c r="A8667" i="108" s="1"/>
  <c r="A8668" i="108" s="1"/>
  <c r="A8669" i="108" s="1"/>
  <c r="A8670" i="108" s="1"/>
  <c r="A8671" i="108" s="1"/>
  <c r="A8672" i="108" s="1"/>
  <c r="A8673" i="108" s="1"/>
  <c r="A8674" i="108" s="1"/>
  <c r="A8675" i="108" s="1"/>
  <c r="A8676" i="108" s="1"/>
  <c r="A8677" i="108" s="1"/>
  <c r="A8678" i="108" s="1"/>
  <c r="A8679" i="108" s="1"/>
  <c r="A8680" i="108" s="1"/>
  <c r="A8681" i="108" s="1"/>
  <c r="A8682" i="108" s="1"/>
  <c r="A8683" i="108" s="1"/>
  <c r="A8684" i="108" s="1"/>
  <c r="A8685" i="108" s="1"/>
  <c r="A8686" i="108" s="1"/>
  <c r="A8687" i="108" s="1"/>
  <c r="A8688" i="108" s="1"/>
  <c r="A8689" i="108" s="1"/>
  <c r="A8690" i="108" s="1"/>
  <c r="A8691" i="108" s="1"/>
  <c r="A8692" i="108" s="1"/>
  <c r="A8693" i="108" s="1"/>
  <c r="A8694" i="108" s="1"/>
  <c r="A8695" i="108" s="1"/>
  <c r="A8696" i="108" s="1"/>
  <c r="A8697" i="108" s="1"/>
  <c r="A8698" i="108" s="1"/>
  <c r="A8699" i="108" s="1"/>
  <c r="A8700" i="108" s="1"/>
  <c r="A8701" i="108" s="1"/>
  <c r="A8702" i="108" s="1"/>
  <c r="A8703" i="108" s="1"/>
  <c r="A8704" i="108" s="1"/>
  <c r="A8705" i="108" s="1"/>
  <c r="A8706" i="108" s="1"/>
  <c r="A8707" i="108" s="1"/>
  <c r="A8708" i="108" s="1"/>
  <c r="A8709" i="108" s="1"/>
  <c r="A8710" i="108" s="1"/>
  <c r="A8711" i="108" s="1"/>
  <c r="A8712" i="108" s="1"/>
  <c r="A8713" i="108" s="1"/>
  <c r="A8714" i="108" s="1"/>
  <c r="A8715" i="108" s="1"/>
  <c r="A8716" i="108" s="1"/>
  <c r="A8717" i="108" s="1"/>
  <c r="A8718" i="108" s="1"/>
  <c r="A8719" i="108" s="1"/>
  <c r="A8720" i="108" s="1"/>
  <c r="A8721" i="108" s="1"/>
  <c r="A8722" i="108" s="1"/>
  <c r="A8723" i="108" s="1"/>
  <c r="A8724" i="108" s="1"/>
  <c r="A8725" i="108" s="1"/>
  <c r="A8726" i="108" s="1"/>
  <c r="A8727" i="108" s="1"/>
  <c r="A8728" i="108" s="1"/>
  <c r="A8729" i="108" s="1"/>
  <c r="A8730" i="108" s="1"/>
  <c r="A8731" i="108" s="1"/>
  <c r="A8732" i="108" s="1"/>
  <c r="A8733" i="108" s="1"/>
  <c r="A8734" i="108" s="1"/>
  <c r="A8735" i="108" s="1"/>
  <c r="A8736" i="108" s="1"/>
  <c r="A8737" i="108" s="1"/>
  <c r="A8738" i="108" s="1"/>
  <c r="A8739" i="108" s="1"/>
  <c r="A8740" i="108" s="1"/>
  <c r="A8741" i="108" s="1"/>
  <c r="A8742" i="108" s="1"/>
  <c r="A8743" i="108" s="1"/>
  <c r="A8744" i="108" s="1"/>
  <c r="A8745" i="108" s="1"/>
  <c r="A8746" i="108" s="1"/>
  <c r="A8747" i="108" s="1"/>
  <c r="A8748" i="108" s="1"/>
  <c r="A8749" i="108" s="1"/>
  <c r="A8750" i="108" s="1"/>
  <c r="A8751" i="108" s="1"/>
  <c r="A8752" i="108" s="1"/>
  <c r="A8753" i="108" s="1"/>
  <c r="A8754" i="108" s="1"/>
  <c r="A8755" i="108" s="1"/>
  <c r="A8756" i="108" s="1"/>
  <c r="A8757" i="108" s="1"/>
  <c r="A8758" i="108" s="1"/>
  <c r="A8759" i="108" s="1"/>
  <c r="A8760" i="108" s="1"/>
  <c r="A8761" i="108" s="1"/>
  <c r="A8762" i="108" s="1"/>
  <c r="A8763" i="108" s="1"/>
  <c r="A8764" i="108" s="1"/>
  <c r="A8765" i="108" s="1"/>
  <c r="A8766" i="108" s="1"/>
  <c r="A8767" i="108" s="1"/>
  <c r="A8768" i="108" s="1"/>
  <c r="A8769" i="108" s="1"/>
  <c r="A8770" i="108" s="1"/>
  <c r="A8771" i="108" s="1"/>
  <c r="A8772" i="108" s="1"/>
  <c r="A8773" i="108" s="1"/>
  <c r="A8774" i="108" s="1"/>
  <c r="A8775" i="108" s="1"/>
  <c r="A8776" i="108" s="1"/>
  <c r="A8777" i="108" s="1"/>
  <c r="A8778" i="108" s="1"/>
  <c r="A8779" i="108" s="1"/>
  <c r="A8780" i="108" s="1"/>
  <c r="A8781" i="108" s="1"/>
  <c r="A8782" i="108" s="1"/>
  <c r="A8783" i="108" s="1"/>
  <c r="A8784" i="108" s="1"/>
  <c r="A8785" i="108" s="1"/>
  <c r="A8786" i="108" s="1"/>
  <c r="A8787" i="108" s="1"/>
  <c r="A8788" i="108" s="1"/>
  <c r="A8789" i="108" s="1"/>
  <c r="A8790" i="108" s="1"/>
  <c r="A8791" i="108" s="1"/>
  <c r="A8792" i="108" s="1"/>
  <c r="A8793" i="108" s="1"/>
  <c r="A8794" i="108" s="1"/>
  <c r="A8795" i="108" s="1"/>
  <c r="A8796" i="108" s="1"/>
  <c r="A8797" i="108" s="1"/>
  <c r="A8798" i="108" s="1"/>
  <c r="A8799" i="108" s="1"/>
  <c r="A8800" i="108" s="1"/>
  <c r="A8801" i="108" s="1"/>
  <c r="A8802" i="108" s="1"/>
  <c r="A8803" i="108" s="1"/>
  <c r="A8804" i="108" s="1"/>
  <c r="A8805" i="108" s="1"/>
  <c r="A8806" i="108" s="1"/>
  <c r="A8807" i="108" s="1"/>
  <c r="A8808" i="108" s="1"/>
  <c r="A8809" i="108" s="1"/>
  <c r="A8810" i="108" s="1"/>
  <c r="A8811" i="108" s="1"/>
  <c r="A8812" i="108" s="1"/>
  <c r="A8813" i="108" s="1"/>
  <c r="A8814" i="108" s="1"/>
  <c r="A8815" i="108" s="1"/>
  <c r="A8816" i="108" s="1"/>
  <c r="A8817" i="108" s="1"/>
  <c r="A8818" i="108" s="1"/>
  <c r="A8819" i="108" s="1"/>
  <c r="A8820" i="108" s="1"/>
  <c r="A8821" i="108" s="1"/>
  <c r="A8822" i="108" s="1"/>
  <c r="A8823" i="108" s="1"/>
  <c r="A8824" i="108" s="1"/>
  <c r="A8825" i="108" s="1"/>
  <c r="A8826" i="108" s="1"/>
  <c r="A8827" i="108" s="1"/>
  <c r="A8828" i="108" s="1"/>
  <c r="A8829" i="108" s="1"/>
  <c r="A8830" i="108" s="1"/>
  <c r="A8831" i="108" s="1"/>
  <c r="A8832" i="108" s="1"/>
  <c r="A8833" i="108" s="1"/>
  <c r="A8834" i="108" s="1"/>
  <c r="A8835" i="108" s="1"/>
  <c r="A8836" i="108" s="1"/>
  <c r="A8837" i="108" s="1"/>
  <c r="A8838" i="108" s="1"/>
  <c r="A8839" i="108" s="1"/>
  <c r="A8840" i="108" s="1"/>
  <c r="A8841" i="108" s="1"/>
  <c r="A8842" i="108" s="1"/>
  <c r="A8843" i="108" s="1"/>
  <c r="A8844" i="108" s="1"/>
  <c r="A8845" i="108" s="1"/>
  <c r="A8846" i="108" s="1"/>
  <c r="A8847" i="108" s="1"/>
  <c r="A8848" i="108" s="1"/>
  <c r="A8849" i="108" s="1"/>
  <c r="A8850" i="108" s="1"/>
  <c r="A8851" i="108" s="1"/>
  <c r="A8852" i="108" s="1"/>
  <c r="A8853" i="108" s="1"/>
  <c r="A8854" i="108" s="1"/>
  <c r="A8855" i="108" s="1"/>
  <c r="A8856" i="108" s="1"/>
  <c r="A8857" i="108" s="1"/>
  <c r="A8858" i="108" s="1"/>
  <c r="A8859" i="108" s="1"/>
  <c r="A8860" i="108" s="1"/>
  <c r="A8861" i="108" s="1"/>
  <c r="A8862" i="108" s="1"/>
  <c r="A8863" i="108" s="1"/>
  <c r="A8864" i="108" s="1"/>
  <c r="A8865" i="108" s="1"/>
  <c r="A8866" i="108" s="1"/>
  <c r="A8867" i="108" s="1"/>
  <c r="A8868" i="108" s="1"/>
  <c r="A8869" i="108" s="1"/>
  <c r="A8870" i="108" s="1"/>
  <c r="A8871" i="108" s="1"/>
  <c r="A8872" i="108" s="1"/>
  <c r="A8873" i="108" s="1"/>
  <c r="A8874" i="108" s="1"/>
  <c r="A8875" i="108" s="1"/>
  <c r="A8876" i="108" s="1"/>
  <c r="A8877" i="108" s="1"/>
  <c r="A8878" i="108" s="1"/>
  <c r="A8879" i="108" s="1"/>
  <c r="A8880" i="108" s="1"/>
  <c r="A8881" i="108" s="1"/>
  <c r="A8882" i="108" s="1"/>
  <c r="A8883" i="108" s="1"/>
  <c r="A8884" i="108" s="1"/>
  <c r="A8885" i="108" s="1"/>
  <c r="A8886" i="108" s="1"/>
  <c r="A8887" i="108" s="1"/>
  <c r="A8888" i="108" s="1"/>
  <c r="A8889" i="108" s="1"/>
  <c r="A8890" i="108" s="1"/>
  <c r="A8891" i="108" s="1"/>
  <c r="A8892" i="108" s="1"/>
  <c r="A8893" i="108" s="1"/>
  <c r="A30" i="108"/>
  <c r="A31" i="108" s="1"/>
  <c r="A32" i="108" s="1"/>
  <c r="A33" i="108" s="1"/>
  <c r="A34" i="108" s="1"/>
  <c r="A35" i="108" s="1"/>
  <c r="A36" i="108" s="1"/>
  <c r="A37" i="108" s="1"/>
  <c r="A38" i="108" s="1"/>
  <c r="A39" i="108" s="1"/>
  <c r="A40" i="108" s="1"/>
  <c r="A41" i="108" s="1"/>
  <c r="A42" i="108" s="1"/>
  <c r="A43" i="108" s="1"/>
  <c r="A44" i="108" s="1"/>
  <c r="A45" i="108" s="1"/>
  <c r="A46" i="108" s="1"/>
  <c r="A47" i="108" s="1"/>
  <c r="A48" i="108" s="1"/>
  <c r="A49" i="108" s="1"/>
  <c r="A50" i="108" s="1"/>
  <c r="A51" i="108" s="1"/>
  <c r="A52" i="108" s="1"/>
  <c r="A53" i="108" s="1"/>
  <c r="A54" i="108" s="1"/>
  <c r="A55" i="108" s="1"/>
  <c r="A56" i="108" s="1"/>
  <c r="A57" i="108" s="1"/>
  <c r="A58" i="108" s="1"/>
  <c r="A59" i="108" s="1"/>
  <c r="A60" i="108" s="1"/>
  <c r="A61" i="108" s="1"/>
  <c r="A62" i="108" s="1"/>
  <c r="A63" i="108" s="1"/>
  <c r="A64" i="108" s="1"/>
  <c r="A65" i="108" s="1"/>
  <c r="A66" i="108" s="1"/>
  <c r="A67" i="108" s="1"/>
  <c r="A68" i="108" s="1"/>
  <c r="A69" i="108" s="1"/>
  <c r="A70" i="108" s="1"/>
  <c r="A71" i="108" s="1"/>
  <c r="A72" i="108" s="1"/>
  <c r="A73" i="108" s="1"/>
  <c r="A74" i="108" s="1"/>
  <c r="A75" i="108" s="1"/>
  <c r="A76" i="108" s="1"/>
  <c r="A77" i="108" s="1"/>
  <c r="A78" i="108" s="1"/>
  <c r="A79" i="108" s="1"/>
  <c r="A80" i="108" s="1"/>
  <c r="A81" i="108" s="1"/>
  <c r="A82" i="108" s="1"/>
  <c r="A83" i="108" s="1"/>
  <c r="A84" i="108" s="1"/>
  <c r="A85" i="108" s="1"/>
  <c r="A86" i="108" s="1"/>
  <c r="A87" i="108" s="1"/>
  <c r="A88" i="108" s="1"/>
  <c r="A89" i="108" s="1"/>
  <c r="A90" i="108" s="1"/>
  <c r="A91" i="108" s="1"/>
  <c r="A92" i="108" s="1"/>
  <c r="A93" i="108" s="1"/>
  <c r="A94" i="108" s="1"/>
  <c r="A95" i="108" s="1"/>
  <c r="A96" i="108" s="1"/>
  <c r="A97" i="108" s="1"/>
  <c r="A98" i="108" s="1"/>
  <c r="A99" i="108" s="1"/>
  <c r="A100" i="108" s="1"/>
  <c r="A101" i="108" s="1"/>
  <c r="A102" i="108" s="1"/>
  <c r="A103" i="108" s="1"/>
  <c r="A104" i="108" s="1"/>
  <c r="A105" i="108" s="1"/>
  <c r="A106" i="108" s="1"/>
  <c r="A107" i="108" s="1"/>
  <c r="A108" i="108" s="1"/>
  <c r="A109" i="108" s="1"/>
  <c r="A110" i="108" s="1"/>
  <c r="A111" i="108" s="1"/>
  <c r="A112" i="108" s="1"/>
  <c r="A113" i="108" s="1"/>
  <c r="A114" i="108" s="1"/>
  <c r="A115" i="108" s="1"/>
  <c r="A116" i="108" s="1"/>
  <c r="A117" i="108" s="1"/>
  <c r="A118" i="108" s="1"/>
  <c r="A119" i="108" s="1"/>
  <c r="A120" i="108" s="1"/>
  <c r="A121" i="108" s="1"/>
  <c r="A122" i="108" s="1"/>
  <c r="A123" i="108" s="1"/>
  <c r="A124" i="108" s="1"/>
  <c r="A125" i="108" s="1"/>
  <c r="A126" i="108" s="1"/>
  <c r="A127" i="108" s="1"/>
  <c r="A128" i="108" s="1"/>
  <c r="A129" i="108" s="1"/>
  <c r="A130" i="108" s="1"/>
  <c r="A131" i="108" s="1"/>
  <c r="A132" i="108" s="1"/>
  <c r="A133" i="108" s="1"/>
  <c r="A134" i="108" s="1"/>
  <c r="A135" i="108" s="1"/>
  <c r="A136" i="108" s="1"/>
  <c r="A137" i="108" s="1"/>
  <c r="A138" i="108" s="1"/>
  <c r="A139" i="108" s="1"/>
  <c r="A140" i="108" s="1"/>
  <c r="A141" i="108" s="1"/>
  <c r="A142" i="108" s="1"/>
  <c r="A143" i="108" s="1"/>
  <c r="A144" i="108" s="1"/>
  <c r="A145" i="108" s="1"/>
  <c r="A146" i="108" s="1"/>
  <c r="A147" i="108" s="1"/>
  <c r="A148" i="108" s="1"/>
  <c r="A149" i="108" s="1"/>
  <c r="A150" i="108" s="1"/>
  <c r="A151" i="108" s="1"/>
  <c r="A152" i="108" s="1"/>
  <c r="A153" i="108" s="1"/>
  <c r="A154" i="108" s="1"/>
  <c r="A155" i="108" s="1"/>
  <c r="A156" i="108" s="1"/>
  <c r="A157" i="108" s="1"/>
  <c r="A158" i="108" s="1"/>
  <c r="A159" i="108" s="1"/>
  <c r="A160" i="108" s="1"/>
  <c r="A161" i="108" s="1"/>
  <c r="A162" i="108" s="1"/>
  <c r="A163" i="108" s="1"/>
  <c r="A164" i="108" s="1"/>
  <c r="A165" i="108" s="1"/>
  <c r="A166" i="108" s="1"/>
  <c r="A167" i="108" s="1"/>
  <c r="A168" i="108" s="1"/>
  <c r="A169" i="108" s="1"/>
  <c r="A170" i="108" s="1"/>
  <c r="A171" i="108" s="1"/>
  <c r="A172" i="108" s="1"/>
  <c r="A173" i="108" s="1"/>
  <c r="A174" i="108" s="1"/>
  <c r="A175" i="108" s="1"/>
  <c r="A176" i="108" s="1"/>
  <c r="A177" i="108" s="1"/>
  <c r="A178" i="108" s="1"/>
  <c r="A179" i="108" s="1"/>
  <c r="A180" i="108" s="1"/>
  <c r="A181" i="108" s="1"/>
  <c r="A182" i="108" s="1"/>
  <c r="A183" i="108" s="1"/>
  <c r="A184" i="108" s="1"/>
  <c r="A185" i="108" s="1"/>
  <c r="A186" i="108" s="1"/>
  <c r="A187" i="108" s="1"/>
  <c r="A188" i="108" s="1"/>
  <c r="A189" i="108" s="1"/>
  <c r="A190" i="108" s="1"/>
  <c r="A191" i="108" s="1"/>
  <c r="A192" i="108" s="1"/>
  <c r="A193" i="108" s="1"/>
  <c r="A194" i="108" s="1"/>
  <c r="A195" i="108" s="1"/>
  <c r="A196" i="108" s="1"/>
  <c r="A197" i="108" s="1"/>
  <c r="A198" i="108" s="1"/>
  <c r="A199" i="108" s="1"/>
  <c r="A200" i="108" s="1"/>
  <c r="A201" i="108" s="1"/>
  <c r="A202" i="108" s="1"/>
  <c r="A203" i="108" s="1"/>
  <c r="A204" i="108" s="1"/>
  <c r="A205" i="108" s="1"/>
  <c r="A206" i="108" s="1"/>
  <c r="A207" i="108" s="1"/>
  <c r="A208" i="108" s="1"/>
  <c r="A209" i="108" s="1"/>
  <c r="A210" i="108" s="1"/>
  <c r="A211" i="108" s="1"/>
  <c r="A212" i="108" s="1"/>
  <c r="A213" i="108" s="1"/>
  <c r="A214" i="108" s="1"/>
  <c r="A215" i="108" s="1"/>
  <c r="A216" i="108" s="1"/>
  <c r="A217" i="108" s="1"/>
  <c r="A218" i="108" s="1"/>
  <c r="A219" i="108" s="1"/>
  <c r="A220" i="108" s="1"/>
  <c r="A221" i="108" s="1"/>
  <c r="A222" i="108" s="1"/>
  <c r="A223" i="108" s="1"/>
  <c r="A224" i="108" s="1"/>
  <c r="A225" i="108" s="1"/>
  <c r="A226" i="108" s="1"/>
  <c r="A227" i="108" s="1"/>
  <c r="A228" i="108" s="1"/>
  <c r="A229" i="108" s="1"/>
  <c r="A230" i="108" s="1"/>
  <c r="A231" i="108" s="1"/>
  <c r="A232" i="108" s="1"/>
  <c r="A233" i="108" s="1"/>
  <c r="A234" i="108" s="1"/>
  <c r="A235" i="108" s="1"/>
  <c r="A236" i="108" s="1"/>
  <c r="A237" i="108" s="1"/>
  <c r="A238" i="108" s="1"/>
  <c r="A239" i="108" s="1"/>
  <c r="A240" i="108" s="1"/>
  <c r="A241" i="108" s="1"/>
  <c r="A242" i="108" s="1"/>
  <c r="A243" i="108" s="1"/>
  <c r="A244" i="108" s="1"/>
  <c r="A245" i="108" s="1"/>
  <c r="A246" i="108" s="1"/>
  <c r="A247" i="108" s="1"/>
  <c r="A248" i="108" s="1"/>
  <c r="A249" i="108" s="1"/>
  <c r="A250" i="108" s="1"/>
  <c r="A251" i="108" s="1"/>
  <c r="A252" i="108" s="1"/>
  <c r="A253" i="108" s="1"/>
  <c r="A254" i="108" s="1"/>
  <c r="A255" i="108" s="1"/>
  <c r="A256" i="108" s="1"/>
  <c r="A257" i="108" s="1"/>
  <c r="A258" i="108" s="1"/>
  <c r="A259" i="108" s="1"/>
  <c r="A260" i="108" s="1"/>
  <c r="A261" i="108" s="1"/>
  <c r="A262" i="108" s="1"/>
  <c r="A263" i="108" s="1"/>
  <c r="A264" i="108" s="1"/>
  <c r="A265" i="108" s="1"/>
  <c r="A266" i="108" s="1"/>
  <c r="A267" i="108" s="1"/>
  <c r="A268" i="108" s="1"/>
  <c r="A269" i="108" s="1"/>
  <c r="A270" i="108" s="1"/>
  <c r="A271" i="108" s="1"/>
  <c r="A272" i="108" s="1"/>
  <c r="A273" i="108" s="1"/>
  <c r="A274" i="108" s="1"/>
  <c r="A275" i="108" s="1"/>
  <c r="A276" i="108" s="1"/>
  <c r="A277" i="108" s="1"/>
  <c r="A278" i="108" s="1"/>
  <c r="A279" i="108" s="1"/>
  <c r="A280" i="108" s="1"/>
  <c r="A281" i="108" s="1"/>
  <c r="A282" i="108" s="1"/>
  <c r="A283" i="108" s="1"/>
  <c r="A284" i="108" s="1"/>
  <c r="A285" i="108" s="1"/>
  <c r="A286" i="108" s="1"/>
  <c r="A287" i="108" s="1"/>
  <c r="A288" i="108" s="1"/>
  <c r="A289" i="108" s="1"/>
  <c r="A290" i="108" s="1"/>
  <c r="A291" i="108" s="1"/>
  <c r="A292" i="108" s="1"/>
  <c r="A293" i="108" s="1"/>
  <c r="A294" i="108" s="1"/>
  <c r="A295" i="108" s="1"/>
  <c r="A296" i="108" s="1"/>
  <c r="A297" i="108" s="1"/>
  <c r="A298" i="108" s="1"/>
  <c r="A299" i="108" s="1"/>
  <c r="A300" i="108" s="1"/>
  <c r="A301" i="108" s="1"/>
  <c r="A302" i="108" s="1"/>
  <c r="A303" i="108" s="1"/>
  <c r="A304" i="108" s="1"/>
  <c r="A305" i="108" s="1"/>
  <c r="A306" i="108" s="1"/>
  <c r="A307" i="108" s="1"/>
  <c r="A308" i="108" s="1"/>
  <c r="A309" i="108" s="1"/>
  <c r="A310" i="108" s="1"/>
  <c r="A311" i="108" s="1"/>
  <c r="A312" i="108" s="1"/>
  <c r="A313" i="108" s="1"/>
  <c r="A314" i="108" s="1"/>
  <c r="A315" i="108" s="1"/>
  <c r="A316" i="108" s="1"/>
  <c r="A317" i="108" s="1"/>
  <c r="A318" i="108" s="1"/>
  <c r="A319" i="108" s="1"/>
  <c r="A320" i="108" s="1"/>
  <c r="A321" i="108" s="1"/>
  <c r="A322" i="108" s="1"/>
  <c r="A323" i="108" s="1"/>
  <c r="A324" i="108" s="1"/>
  <c r="A325" i="108" s="1"/>
  <c r="A326" i="108" s="1"/>
  <c r="A327" i="108" s="1"/>
  <c r="A328" i="108" s="1"/>
  <c r="A329" i="108" s="1"/>
  <c r="A330" i="108" s="1"/>
  <c r="A331" i="108" s="1"/>
  <c r="A332" i="108" s="1"/>
  <c r="A333" i="108" s="1"/>
  <c r="A334" i="108" s="1"/>
  <c r="A335" i="108" s="1"/>
  <c r="A336" i="108" s="1"/>
  <c r="A337" i="108" s="1"/>
  <c r="A338" i="108" s="1"/>
  <c r="A339" i="108" s="1"/>
  <c r="A340" i="108" s="1"/>
  <c r="A341" i="108" s="1"/>
  <c r="A342" i="108" s="1"/>
  <c r="A343" i="108" s="1"/>
  <c r="A344" i="108" s="1"/>
  <c r="A345" i="108" s="1"/>
  <c r="A346" i="108" s="1"/>
  <c r="A347" i="108" s="1"/>
  <c r="A348" i="108" s="1"/>
  <c r="A349" i="108" s="1"/>
  <c r="A350" i="108" s="1"/>
  <c r="A351" i="108" s="1"/>
  <c r="A352" i="108" s="1"/>
  <c r="A353" i="108" s="1"/>
  <c r="A354" i="108" s="1"/>
  <c r="A355" i="108" s="1"/>
  <c r="A356" i="108" s="1"/>
  <c r="A357" i="108" s="1"/>
  <c r="A358" i="108" s="1"/>
  <c r="A359" i="108" s="1"/>
  <c r="A360" i="108" s="1"/>
  <c r="A361" i="108" s="1"/>
  <c r="A362" i="108" s="1"/>
  <c r="A363" i="108" s="1"/>
  <c r="A364" i="108" s="1"/>
  <c r="A365" i="108" s="1"/>
  <c r="A366" i="108" s="1"/>
  <c r="A367" i="108" s="1"/>
  <c r="A368" i="108" s="1"/>
  <c r="A369" i="108" s="1"/>
  <c r="A370" i="108" s="1"/>
  <c r="A371" i="108" s="1"/>
  <c r="A372" i="108" s="1"/>
  <c r="A373" i="108" s="1"/>
  <c r="A374" i="108" s="1"/>
  <c r="A375" i="108" s="1"/>
  <c r="A376" i="108" s="1"/>
  <c r="A377" i="108" s="1"/>
  <c r="A378" i="108" s="1"/>
  <c r="A379" i="108" s="1"/>
  <c r="A380" i="108" s="1"/>
  <c r="A381" i="108" s="1"/>
  <c r="A382" i="108" s="1"/>
  <c r="A383" i="108" s="1"/>
  <c r="A384" i="108" s="1"/>
  <c r="A385" i="108" s="1"/>
  <c r="A386" i="108" s="1"/>
  <c r="A387" i="108" s="1"/>
  <c r="A388" i="108" s="1"/>
  <c r="A389" i="108" s="1"/>
  <c r="A390" i="108" s="1"/>
  <c r="A391" i="108" s="1"/>
  <c r="A392" i="108" s="1"/>
  <c r="A393" i="108" s="1"/>
  <c r="A394" i="108" s="1"/>
  <c r="A395" i="108" s="1"/>
  <c r="A396" i="108" s="1"/>
  <c r="A397" i="108" s="1"/>
  <c r="A398" i="108" s="1"/>
  <c r="A399" i="108" s="1"/>
  <c r="A400" i="108" s="1"/>
  <c r="A401" i="108" s="1"/>
  <c r="A402" i="108" s="1"/>
  <c r="A403" i="108" s="1"/>
  <c r="A404" i="108" s="1"/>
  <c r="A405" i="108" s="1"/>
  <c r="A406" i="108" s="1"/>
  <c r="A407" i="108" s="1"/>
  <c r="A408" i="108" s="1"/>
  <c r="A409" i="108" s="1"/>
  <c r="A410" i="108" s="1"/>
  <c r="A411" i="108" s="1"/>
  <c r="A412" i="108" s="1"/>
  <c r="A413" i="108" s="1"/>
  <c r="A414" i="108" s="1"/>
  <c r="A415" i="108" s="1"/>
  <c r="A416" i="108" s="1"/>
  <c r="A417" i="108" s="1"/>
  <c r="A418" i="108" s="1"/>
  <c r="A419" i="108" s="1"/>
  <c r="A420" i="108" s="1"/>
  <c r="A421" i="108" s="1"/>
  <c r="A422" i="108" s="1"/>
  <c r="A423" i="108" s="1"/>
  <c r="A424" i="108" s="1"/>
  <c r="A425" i="108" s="1"/>
  <c r="A426" i="108" s="1"/>
  <c r="A427" i="108" s="1"/>
  <c r="A428" i="108" s="1"/>
  <c r="A429" i="108" s="1"/>
  <c r="A430" i="108" s="1"/>
  <c r="A431" i="108" s="1"/>
  <c r="A432" i="108" s="1"/>
  <c r="A433" i="108" s="1"/>
  <c r="A434" i="108" s="1"/>
  <c r="A435" i="108" s="1"/>
  <c r="A436" i="108" s="1"/>
  <c r="A437" i="108" s="1"/>
  <c r="A438" i="108" s="1"/>
  <c r="A439" i="108" s="1"/>
  <c r="A440" i="108" s="1"/>
  <c r="A441" i="108" s="1"/>
  <c r="A442" i="108" s="1"/>
  <c r="A443" i="108" s="1"/>
  <c r="A444" i="108" s="1"/>
  <c r="A445" i="108" s="1"/>
  <c r="A446" i="108" s="1"/>
  <c r="A447" i="108" s="1"/>
  <c r="A448" i="108" s="1"/>
  <c r="A449" i="108" s="1"/>
  <c r="A450" i="108" s="1"/>
  <c r="A451" i="108" s="1"/>
  <c r="A452" i="108" s="1"/>
  <c r="A453" i="108" s="1"/>
  <c r="A454" i="108" s="1"/>
  <c r="A455" i="108" s="1"/>
  <c r="A456" i="108" s="1"/>
  <c r="A457" i="108" s="1"/>
  <c r="A458" i="108" s="1"/>
  <c r="A459" i="108" s="1"/>
  <c r="A460" i="108" s="1"/>
  <c r="A461" i="108" s="1"/>
  <c r="A462" i="108" s="1"/>
  <c r="A463" i="108" s="1"/>
  <c r="A464" i="108" s="1"/>
  <c r="A465" i="108" s="1"/>
  <c r="A466" i="108" s="1"/>
  <c r="A467" i="108" s="1"/>
  <c r="A468" i="108" s="1"/>
  <c r="A469" i="108" s="1"/>
  <c r="A470" i="108" s="1"/>
  <c r="A471" i="108" s="1"/>
  <c r="A472" i="108" s="1"/>
  <c r="A473" i="108" s="1"/>
  <c r="A474" i="108" s="1"/>
  <c r="A475" i="108" s="1"/>
  <c r="A476" i="108" s="1"/>
  <c r="A477" i="108" s="1"/>
  <c r="A478" i="108" s="1"/>
  <c r="A479" i="108" s="1"/>
  <c r="A480" i="108" s="1"/>
  <c r="A481" i="108" s="1"/>
  <c r="A482" i="108" s="1"/>
  <c r="A483" i="108" s="1"/>
  <c r="A484" i="108" s="1"/>
  <c r="A485" i="108" s="1"/>
  <c r="A486" i="108" s="1"/>
  <c r="A487" i="108" s="1"/>
  <c r="A488" i="108" s="1"/>
  <c r="A489" i="108" s="1"/>
  <c r="A490" i="108" s="1"/>
  <c r="A491" i="108" s="1"/>
  <c r="A492" i="108" s="1"/>
  <c r="A493" i="108" s="1"/>
  <c r="A494" i="108" s="1"/>
  <c r="A495" i="108" s="1"/>
  <c r="A496" i="108" s="1"/>
  <c r="A497" i="108" s="1"/>
  <c r="A498" i="108" s="1"/>
  <c r="A499" i="108" s="1"/>
  <c r="A500" i="108" s="1"/>
  <c r="A501" i="108" s="1"/>
  <c r="A502" i="108" s="1"/>
  <c r="A503" i="108" s="1"/>
  <c r="A504" i="108" s="1"/>
  <c r="A505" i="108" s="1"/>
  <c r="A506" i="108" s="1"/>
  <c r="A507" i="108" s="1"/>
  <c r="A508" i="108" s="1"/>
  <c r="A509" i="108" s="1"/>
  <c r="A510" i="108" s="1"/>
  <c r="A511" i="108" s="1"/>
  <c r="A512" i="108" s="1"/>
  <c r="A513" i="108" s="1"/>
  <c r="A514" i="108" s="1"/>
  <c r="A515" i="108" s="1"/>
  <c r="A516" i="108" s="1"/>
  <c r="A517" i="108" s="1"/>
  <c r="A518" i="108" s="1"/>
  <c r="A519" i="108" s="1"/>
  <c r="A520" i="108" s="1"/>
  <c r="A521" i="108" s="1"/>
  <c r="A522" i="108" s="1"/>
  <c r="A523" i="108" s="1"/>
  <c r="A524" i="108" s="1"/>
  <c r="A525" i="108" s="1"/>
  <c r="A526" i="108" s="1"/>
  <c r="A527" i="108" s="1"/>
  <c r="A528" i="108" s="1"/>
  <c r="A529" i="108" s="1"/>
  <c r="A530" i="108" s="1"/>
  <c r="A531" i="108" s="1"/>
  <c r="A532" i="108" s="1"/>
  <c r="A533" i="108" s="1"/>
  <c r="A534" i="108" s="1"/>
  <c r="A535" i="108" s="1"/>
  <c r="A536" i="108" s="1"/>
  <c r="A537" i="108" s="1"/>
  <c r="A538" i="108" s="1"/>
  <c r="A539" i="108" s="1"/>
  <c r="A540" i="108" s="1"/>
  <c r="A541" i="108" s="1"/>
  <c r="A542" i="108" s="1"/>
  <c r="A543" i="108" s="1"/>
  <c r="A544" i="108" s="1"/>
  <c r="A545" i="108" s="1"/>
  <c r="A546" i="108" s="1"/>
  <c r="A547" i="108" s="1"/>
  <c r="A548" i="108" s="1"/>
  <c r="A549" i="108" s="1"/>
  <c r="A550" i="108" s="1"/>
  <c r="A551" i="108" s="1"/>
  <c r="A552" i="108" s="1"/>
  <c r="A553" i="108" s="1"/>
  <c r="A554" i="108" s="1"/>
  <c r="A555" i="108" s="1"/>
  <c r="A556" i="108" s="1"/>
  <c r="A557" i="108" s="1"/>
  <c r="A558" i="108" s="1"/>
  <c r="A559" i="108" s="1"/>
  <c r="A560" i="108" s="1"/>
  <c r="A561" i="108" s="1"/>
  <c r="A562" i="108" s="1"/>
  <c r="A563" i="108" s="1"/>
  <c r="A564" i="108" s="1"/>
  <c r="A565" i="108" s="1"/>
  <c r="A566" i="108" s="1"/>
  <c r="A567" i="108" s="1"/>
  <c r="A568" i="108" s="1"/>
  <c r="A569" i="108" s="1"/>
  <c r="A570" i="108" s="1"/>
  <c r="A571" i="108" s="1"/>
  <c r="A572" i="108" s="1"/>
  <c r="A573" i="108" s="1"/>
  <c r="A574" i="108" s="1"/>
  <c r="A575" i="108" s="1"/>
  <c r="A576" i="108" s="1"/>
  <c r="A577" i="108" s="1"/>
  <c r="A578" i="108" s="1"/>
  <c r="A579" i="108" s="1"/>
  <c r="A580" i="108" s="1"/>
  <c r="A581" i="108" s="1"/>
  <c r="A582" i="108" s="1"/>
  <c r="A583" i="108" s="1"/>
  <c r="A584" i="108" s="1"/>
  <c r="A585" i="108" s="1"/>
  <c r="A586" i="108" s="1"/>
  <c r="A587" i="108" s="1"/>
  <c r="A588" i="108" s="1"/>
  <c r="A589" i="108" s="1"/>
  <c r="A590" i="108" s="1"/>
  <c r="A591" i="108" s="1"/>
  <c r="A592" i="108" s="1"/>
  <c r="A593" i="108" s="1"/>
  <c r="A594" i="108" s="1"/>
  <c r="A595" i="108" s="1"/>
  <c r="A596" i="108" s="1"/>
  <c r="A597" i="108" s="1"/>
  <c r="A598" i="108" s="1"/>
  <c r="A599" i="108" s="1"/>
  <c r="A600" i="108" s="1"/>
  <c r="A601" i="108" s="1"/>
  <c r="A602" i="108" s="1"/>
  <c r="A603" i="108" s="1"/>
  <c r="A604" i="108" s="1"/>
  <c r="A605" i="108" s="1"/>
  <c r="A606" i="108" s="1"/>
  <c r="A607" i="108" s="1"/>
  <c r="A608" i="108" s="1"/>
  <c r="A609" i="108" s="1"/>
  <c r="A610" i="108" s="1"/>
  <c r="A611" i="108" s="1"/>
  <c r="A612" i="108" s="1"/>
  <c r="A613" i="108" s="1"/>
  <c r="A614" i="108" s="1"/>
  <c r="A615" i="108" s="1"/>
  <c r="A616" i="108" s="1"/>
  <c r="A617" i="108" s="1"/>
  <c r="A618" i="108" s="1"/>
  <c r="A619" i="108" s="1"/>
  <c r="A620" i="108" s="1"/>
  <c r="A621" i="108" s="1"/>
  <c r="A622" i="108" s="1"/>
  <c r="A623" i="108" s="1"/>
  <c r="A624" i="108" s="1"/>
  <c r="A625" i="108" s="1"/>
  <c r="A626" i="108" s="1"/>
  <c r="A627" i="108" s="1"/>
  <c r="A628" i="108" s="1"/>
  <c r="A629" i="108" s="1"/>
  <c r="A630" i="108" s="1"/>
  <c r="A631" i="108" s="1"/>
  <c r="A632" i="108" s="1"/>
  <c r="A633" i="108" s="1"/>
  <c r="A634" i="108" s="1"/>
  <c r="A635" i="108" s="1"/>
  <c r="A636" i="108" s="1"/>
  <c r="A637" i="108" s="1"/>
  <c r="A638" i="108" s="1"/>
  <c r="A639" i="108" s="1"/>
  <c r="A640" i="108" s="1"/>
  <c r="A641" i="108" s="1"/>
  <c r="A642" i="108" s="1"/>
  <c r="A643" i="108" s="1"/>
  <c r="A644" i="108" s="1"/>
  <c r="A645" i="108" s="1"/>
  <c r="A646" i="108" s="1"/>
  <c r="A647" i="108" s="1"/>
  <c r="A648" i="108" s="1"/>
  <c r="A649" i="108" s="1"/>
  <c r="A650" i="108" s="1"/>
  <c r="A651" i="108" s="1"/>
  <c r="A652" i="108" s="1"/>
  <c r="A653" i="108" s="1"/>
  <c r="A654" i="108" s="1"/>
  <c r="A655" i="108" s="1"/>
  <c r="A656" i="108" s="1"/>
  <c r="A657" i="108" s="1"/>
  <c r="A658" i="108" s="1"/>
  <c r="A659" i="108" s="1"/>
  <c r="A660" i="108" s="1"/>
  <c r="A661" i="108" s="1"/>
  <c r="A662" i="108" s="1"/>
  <c r="A663" i="108" s="1"/>
  <c r="A664" i="108" s="1"/>
  <c r="A665" i="108" s="1"/>
  <c r="A666" i="108" s="1"/>
  <c r="A667" i="108" s="1"/>
  <c r="A668" i="108" s="1"/>
  <c r="A669" i="108" s="1"/>
  <c r="A670" i="108" s="1"/>
  <c r="A671" i="108" s="1"/>
  <c r="A672" i="108" s="1"/>
  <c r="A673" i="108" s="1"/>
  <c r="A674" i="108" s="1"/>
  <c r="A675" i="108" s="1"/>
  <c r="A676" i="108" s="1"/>
  <c r="A677" i="108" s="1"/>
  <c r="A678" i="108" s="1"/>
  <c r="A679" i="108" s="1"/>
  <c r="A680" i="108" s="1"/>
  <c r="A681" i="108" s="1"/>
  <c r="A682" i="108" s="1"/>
  <c r="A683" i="108" s="1"/>
  <c r="A684" i="108" s="1"/>
  <c r="A685" i="108" s="1"/>
  <c r="A686" i="108" s="1"/>
  <c r="A687" i="108" s="1"/>
  <c r="A688" i="108" s="1"/>
  <c r="A689" i="108" s="1"/>
  <c r="A690" i="108" s="1"/>
  <c r="A691" i="108" s="1"/>
  <c r="A692" i="108" s="1"/>
  <c r="A693" i="108" s="1"/>
  <c r="A694" i="108" s="1"/>
  <c r="A695" i="108" s="1"/>
  <c r="A696" i="108" s="1"/>
  <c r="A697" i="108" s="1"/>
  <c r="A698" i="108" s="1"/>
  <c r="A699" i="108" s="1"/>
  <c r="A700" i="108" s="1"/>
  <c r="A701" i="108" s="1"/>
  <c r="A702" i="108" s="1"/>
  <c r="A703" i="108" s="1"/>
  <c r="A704" i="108" s="1"/>
  <c r="A705" i="108" s="1"/>
  <c r="A706" i="108" s="1"/>
  <c r="A707" i="108" s="1"/>
  <c r="A708" i="108" s="1"/>
  <c r="A709" i="108" s="1"/>
  <c r="A710" i="108" s="1"/>
  <c r="A711" i="108" s="1"/>
  <c r="A712" i="108" s="1"/>
  <c r="A713" i="108" s="1"/>
  <c r="A714" i="108" s="1"/>
  <c r="A715" i="108" s="1"/>
  <c r="A716" i="108" s="1"/>
  <c r="A717" i="108" s="1"/>
  <c r="A718" i="108" s="1"/>
  <c r="A719" i="108" s="1"/>
  <c r="A720" i="108" s="1"/>
  <c r="A721" i="108" s="1"/>
  <c r="A722" i="108" s="1"/>
  <c r="A723" i="108" s="1"/>
  <c r="A724" i="108" s="1"/>
  <c r="A725" i="108" s="1"/>
  <c r="A726" i="108" s="1"/>
  <c r="A727" i="108" s="1"/>
  <c r="A728" i="108" s="1"/>
  <c r="A729" i="108" s="1"/>
  <c r="A730" i="108" s="1"/>
  <c r="A731" i="108" s="1"/>
  <c r="A732" i="108" s="1"/>
  <c r="A733" i="108" s="1"/>
  <c r="A734" i="108" s="1"/>
  <c r="A735" i="108" s="1"/>
  <c r="A736" i="108" s="1"/>
  <c r="A737" i="108" s="1"/>
  <c r="A738" i="108" s="1"/>
  <c r="A739" i="108" s="1"/>
  <c r="A740" i="108" s="1"/>
  <c r="A741" i="108" s="1"/>
  <c r="A742" i="108" s="1"/>
  <c r="A743" i="108" s="1"/>
  <c r="A744" i="108" s="1"/>
  <c r="A745" i="108" s="1"/>
  <c r="A746" i="108" s="1"/>
  <c r="A747" i="108" s="1"/>
  <c r="A748" i="108" s="1"/>
  <c r="A749" i="108" s="1"/>
  <c r="A750" i="108" s="1"/>
  <c r="A751" i="108" s="1"/>
  <c r="A752" i="108" s="1"/>
  <c r="A753" i="108" s="1"/>
  <c r="A754" i="108" s="1"/>
  <c r="A755" i="108" s="1"/>
  <c r="A756" i="108" s="1"/>
  <c r="A757" i="108" s="1"/>
  <c r="A758" i="108" s="1"/>
  <c r="A759" i="108" s="1"/>
  <c r="A760" i="108" s="1"/>
  <c r="A761" i="108" s="1"/>
  <c r="A762" i="108" s="1"/>
  <c r="A763" i="108" s="1"/>
  <c r="A764" i="108" s="1"/>
  <c r="A765" i="108" s="1"/>
  <c r="A766" i="108" s="1"/>
  <c r="A767" i="108" s="1"/>
  <c r="A768" i="108" s="1"/>
  <c r="A769" i="108" s="1"/>
  <c r="A770" i="108" s="1"/>
  <c r="A771" i="108" s="1"/>
  <c r="A772" i="108" s="1"/>
  <c r="A773" i="108" s="1"/>
  <c r="A774" i="108" s="1"/>
  <c r="A775" i="108" s="1"/>
  <c r="A776" i="108" s="1"/>
  <c r="A777" i="108" s="1"/>
  <c r="A778" i="108" s="1"/>
  <c r="A779" i="108" s="1"/>
  <c r="A780" i="108" s="1"/>
  <c r="A781" i="108" s="1"/>
  <c r="A782" i="108" s="1"/>
  <c r="A783" i="108" s="1"/>
  <c r="A784" i="108" s="1"/>
  <c r="A785" i="108" s="1"/>
  <c r="A786" i="108" s="1"/>
  <c r="A787" i="108" s="1"/>
  <c r="A788" i="108" s="1"/>
  <c r="A789" i="108" s="1"/>
  <c r="A790" i="108" s="1"/>
  <c r="A791" i="108" s="1"/>
  <c r="A792" i="108" s="1"/>
  <c r="A793" i="108" s="1"/>
  <c r="A794" i="108" s="1"/>
  <c r="A795" i="108" s="1"/>
  <c r="A796" i="108" s="1"/>
  <c r="A797" i="108" s="1"/>
  <c r="A798" i="108" s="1"/>
  <c r="A799" i="108" s="1"/>
  <c r="A800" i="108" s="1"/>
  <c r="A801" i="108" s="1"/>
  <c r="A802" i="108" s="1"/>
  <c r="A803" i="108" s="1"/>
  <c r="A804" i="108" s="1"/>
  <c r="A805" i="108" s="1"/>
  <c r="A806" i="108" s="1"/>
  <c r="A807" i="108" s="1"/>
  <c r="A808" i="108" s="1"/>
  <c r="A809" i="108" s="1"/>
  <c r="A810" i="108" s="1"/>
  <c r="A811" i="108" s="1"/>
  <c r="A812" i="108" s="1"/>
  <c r="A813" i="108" s="1"/>
  <c r="A814" i="108" s="1"/>
  <c r="A815" i="108" s="1"/>
  <c r="A816" i="108" s="1"/>
  <c r="A817" i="108" s="1"/>
  <c r="A818" i="108" s="1"/>
  <c r="A819" i="108" s="1"/>
  <c r="A820" i="108" s="1"/>
  <c r="A821" i="108" s="1"/>
  <c r="A822" i="108" s="1"/>
  <c r="A823" i="108" s="1"/>
  <c r="A824" i="108" s="1"/>
  <c r="A825" i="108" s="1"/>
  <c r="A826" i="108" s="1"/>
  <c r="A827" i="108" s="1"/>
  <c r="A828" i="108" s="1"/>
  <c r="A829" i="108" s="1"/>
  <c r="A830" i="108" s="1"/>
  <c r="A831" i="108" s="1"/>
  <c r="A832" i="108" s="1"/>
  <c r="A833" i="108" s="1"/>
  <c r="A834" i="108" s="1"/>
  <c r="A835" i="108" s="1"/>
  <c r="A836" i="108" s="1"/>
  <c r="A837" i="108" s="1"/>
  <c r="A838" i="108" s="1"/>
  <c r="A839" i="108" s="1"/>
  <c r="A840" i="108" s="1"/>
  <c r="A841" i="108" s="1"/>
  <c r="A842" i="108" s="1"/>
  <c r="A843" i="108" s="1"/>
  <c r="A844" i="108" s="1"/>
  <c r="A845" i="108" s="1"/>
  <c r="A846" i="108" s="1"/>
  <c r="A847" i="108" s="1"/>
  <c r="A848" i="108" s="1"/>
  <c r="A849" i="108" s="1"/>
  <c r="A850" i="108" s="1"/>
  <c r="A851" i="108" s="1"/>
  <c r="A852" i="108" s="1"/>
  <c r="A853" i="108" s="1"/>
  <c r="A854" i="108" s="1"/>
  <c r="A855" i="108" s="1"/>
  <c r="A856" i="108" s="1"/>
  <c r="A857" i="108" s="1"/>
  <c r="A858" i="108" s="1"/>
  <c r="A859" i="108" s="1"/>
  <c r="A860" i="108" s="1"/>
  <c r="A861" i="108" s="1"/>
  <c r="A862" i="108" s="1"/>
  <c r="A863" i="108" s="1"/>
  <c r="A864" i="108" s="1"/>
  <c r="A865" i="108" s="1"/>
  <c r="A866" i="108" s="1"/>
  <c r="A867" i="108" s="1"/>
  <c r="A868" i="108" s="1"/>
  <c r="A869" i="108" s="1"/>
  <c r="A870" i="108" s="1"/>
  <c r="A871" i="108" s="1"/>
  <c r="A872" i="108" s="1"/>
  <c r="A873" i="108" s="1"/>
  <c r="A874" i="108" s="1"/>
  <c r="A875" i="108" s="1"/>
  <c r="A876" i="108" s="1"/>
  <c r="A877" i="108" s="1"/>
  <c r="A878" i="108" s="1"/>
  <c r="A879" i="108" s="1"/>
  <c r="A880" i="108" s="1"/>
  <c r="A881" i="108" s="1"/>
  <c r="A882" i="108" s="1"/>
  <c r="A883" i="108" s="1"/>
  <c r="A884" i="108" s="1"/>
  <c r="A885" i="108" s="1"/>
  <c r="A886" i="108" s="1"/>
  <c r="A887" i="108" s="1"/>
  <c r="A888" i="108" s="1"/>
  <c r="A889" i="108" s="1"/>
  <c r="A890" i="108" s="1"/>
  <c r="A891" i="108" s="1"/>
  <c r="A892" i="108" s="1"/>
  <c r="A893" i="108" s="1"/>
  <c r="A894" i="108" s="1"/>
  <c r="A895" i="108" s="1"/>
  <c r="A896" i="108" s="1"/>
  <c r="A897" i="108" s="1"/>
  <c r="A898" i="108" s="1"/>
  <c r="A899" i="108" s="1"/>
  <c r="A900" i="108" s="1"/>
  <c r="A901" i="108" s="1"/>
  <c r="A902" i="108" s="1"/>
  <c r="A903" i="108" s="1"/>
  <c r="A904" i="108" s="1"/>
  <c r="A905" i="108" s="1"/>
  <c r="A906" i="108" s="1"/>
  <c r="A907" i="108" s="1"/>
  <c r="A908" i="108" s="1"/>
  <c r="A909" i="108" s="1"/>
  <c r="A910" i="108" s="1"/>
  <c r="A911" i="108" s="1"/>
  <c r="A912" i="108" s="1"/>
  <c r="A913" i="108" s="1"/>
  <c r="A914" i="108" s="1"/>
  <c r="A915" i="108" s="1"/>
  <c r="A916" i="108" s="1"/>
  <c r="A917" i="108" s="1"/>
  <c r="A918" i="108" s="1"/>
  <c r="A919" i="108" s="1"/>
  <c r="A920" i="108" s="1"/>
  <c r="A921" i="108" s="1"/>
  <c r="A922" i="108" s="1"/>
  <c r="A923" i="108" s="1"/>
  <c r="A924" i="108" s="1"/>
  <c r="A925" i="108" s="1"/>
  <c r="A926" i="108" s="1"/>
  <c r="A927" i="108" s="1"/>
  <c r="A928" i="108" s="1"/>
  <c r="A929" i="108" s="1"/>
  <c r="A930" i="108" s="1"/>
  <c r="A931" i="108" s="1"/>
  <c r="A932" i="108" s="1"/>
  <c r="A933" i="108" s="1"/>
  <c r="A934" i="108" s="1"/>
  <c r="A935" i="108" s="1"/>
  <c r="A936" i="108" s="1"/>
  <c r="A937" i="108" s="1"/>
  <c r="A938" i="108" s="1"/>
  <c r="A939" i="108" s="1"/>
  <c r="A940" i="108" s="1"/>
  <c r="A941" i="108" s="1"/>
  <c r="A942" i="108" s="1"/>
  <c r="A943" i="108" s="1"/>
  <c r="A944" i="108" s="1"/>
  <c r="A945" i="108" s="1"/>
  <c r="A946" i="108" s="1"/>
  <c r="A947" i="108" s="1"/>
  <c r="A948" i="108" s="1"/>
  <c r="A949" i="108" s="1"/>
  <c r="A950" i="108" s="1"/>
  <c r="A951" i="108" s="1"/>
  <c r="A952" i="108" s="1"/>
  <c r="A953" i="108" s="1"/>
  <c r="A954" i="108" s="1"/>
  <c r="A955" i="108" s="1"/>
  <c r="A956" i="108" s="1"/>
  <c r="A957" i="108" s="1"/>
  <c r="A958" i="108" s="1"/>
  <c r="A959" i="108" s="1"/>
  <c r="A960" i="108" s="1"/>
  <c r="A961" i="108" s="1"/>
  <c r="A962" i="108" s="1"/>
  <c r="A963" i="108" s="1"/>
  <c r="A964" i="108" s="1"/>
  <c r="A965" i="108" s="1"/>
  <c r="A966" i="108" s="1"/>
  <c r="A967" i="108" s="1"/>
  <c r="A968" i="108" s="1"/>
  <c r="A969" i="108" s="1"/>
  <c r="A970" i="108" s="1"/>
  <c r="A971" i="108" s="1"/>
  <c r="A972" i="108" s="1"/>
  <c r="A973" i="108" s="1"/>
  <c r="A974" i="108" s="1"/>
  <c r="A975" i="108" s="1"/>
  <c r="A976" i="108" s="1"/>
  <c r="A977" i="108" s="1"/>
  <c r="A978" i="108" s="1"/>
  <c r="A979" i="108" s="1"/>
  <c r="A980" i="108" s="1"/>
  <c r="A981" i="108" s="1"/>
  <c r="A982" i="108" s="1"/>
  <c r="A983" i="108" s="1"/>
  <c r="A984" i="108" s="1"/>
  <c r="A985" i="108" s="1"/>
  <c r="A986" i="108" s="1"/>
  <c r="A987" i="108" s="1"/>
  <c r="A988" i="108" s="1"/>
  <c r="A989" i="108" s="1"/>
  <c r="A990" i="108" s="1"/>
  <c r="A991" i="108" s="1"/>
  <c r="A992" i="108" s="1"/>
  <c r="A993" i="108" s="1"/>
  <c r="A994" i="108" s="1"/>
  <c r="A995" i="108" s="1"/>
  <c r="A996" i="108" s="1"/>
  <c r="A997" i="108" s="1"/>
  <c r="A998" i="108" s="1"/>
  <c r="A999" i="108" s="1"/>
  <c r="A1000" i="108" s="1"/>
  <c r="A1001" i="108" s="1"/>
  <c r="A1002" i="108" s="1"/>
  <c r="A1003" i="108" s="1"/>
  <c r="A1004" i="108" s="1"/>
  <c r="A1005" i="108" s="1"/>
  <c r="A1006" i="108" s="1"/>
  <c r="A1007" i="108" s="1"/>
  <c r="A1008" i="108" s="1"/>
  <c r="A1009" i="108" s="1"/>
  <c r="A1010" i="108" s="1"/>
  <c r="A1011" i="108" s="1"/>
  <c r="A1012" i="108" s="1"/>
  <c r="A1013" i="108" s="1"/>
  <c r="A1014" i="108" s="1"/>
  <c r="A1015" i="108" s="1"/>
  <c r="A1016" i="108" s="1"/>
  <c r="A1017" i="108" s="1"/>
  <c r="A1018" i="108" s="1"/>
  <c r="A1019" i="108" s="1"/>
  <c r="A1020" i="108" s="1"/>
  <c r="A1021" i="108" s="1"/>
  <c r="A1022" i="108" s="1"/>
  <c r="A1023" i="108" s="1"/>
  <c r="A1024" i="108" s="1"/>
  <c r="A1025" i="108" s="1"/>
  <c r="A1026" i="108" s="1"/>
  <c r="A1027" i="108" s="1"/>
  <c r="A1028" i="108" s="1"/>
  <c r="A1029" i="108" s="1"/>
  <c r="A1030" i="108" s="1"/>
  <c r="A1031" i="108" s="1"/>
  <c r="A1032" i="108" s="1"/>
  <c r="A1033" i="108" s="1"/>
  <c r="A1034" i="108" s="1"/>
  <c r="A1035" i="108" s="1"/>
  <c r="A1036" i="108" s="1"/>
  <c r="A1037" i="108" s="1"/>
  <c r="A1038" i="108" s="1"/>
  <c r="A1039" i="108" s="1"/>
  <c r="A1040" i="108" s="1"/>
  <c r="A1041" i="108" s="1"/>
  <c r="A1042" i="108" s="1"/>
  <c r="A1043" i="108" s="1"/>
  <c r="A1044" i="108" s="1"/>
  <c r="A1045" i="108" s="1"/>
  <c r="A1046" i="108" s="1"/>
  <c r="A1047" i="108" s="1"/>
  <c r="A1048" i="108" s="1"/>
  <c r="A1049" i="108" s="1"/>
  <c r="A1050" i="108" s="1"/>
  <c r="A1051" i="108" s="1"/>
  <c r="A1052" i="108" s="1"/>
  <c r="A1053" i="108" s="1"/>
  <c r="A1054" i="108" s="1"/>
  <c r="A1055" i="108" s="1"/>
  <c r="A1056" i="108" s="1"/>
  <c r="A1057" i="108" s="1"/>
  <c r="A1058" i="108" s="1"/>
  <c r="A1059" i="108" s="1"/>
  <c r="A1060" i="108" s="1"/>
  <c r="A1061" i="108" s="1"/>
  <c r="A1062" i="108" s="1"/>
  <c r="A1063" i="108" s="1"/>
  <c r="A1064" i="108" s="1"/>
  <c r="A1065" i="108" s="1"/>
  <c r="A1066" i="108" s="1"/>
  <c r="A1067" i="108" s="1"/>
  <c r="A1068" i="108" s="1"/>
  <c r="A1069" i="108" s="1"/>
  <c r="A1070" i="108" s="1"/>
  <c r="A1071" i="108" s="1"/>
  <c r="A1072" i="108" s="1"/>
  <c r="A1073" i="108" s="1"/>
  <c r="A1074" i="108" s="1"/>
  <c r="A1075" i="108" s="1"/>
  <c r="A1076" i="108" s="1"/>
  <c r="A1077" i="108" s="1"/>
  <c r="A1078" i="108" s="1"/>
  <c r="A1079" i="108" s="1"/>
  <c r="A1080" i="108" s="1"/>
  <c r="A1081" i="108" s="1"/>
  <c r="A1082" i="108" s="1"/>
  <c r="A1083" i="108" s="1"/>
  <c r="A1084" i="108" s="1"/>
  <c r="A1085" i="108" s="1"/>
  <c r="A1086" i="108" s="1"/>
  <c r="A1087" i="108" s="1"/>
  <c r="A1088" i="108" s="1"/>
  <c r="A1089" i="108" s="1"/>
  <c r="A1090" i="108" s="1"/>
  <c r="A1091" i="108" s="1"/>
  <c r="A1092" i="108" s="1"/>
  <c r="A1093" i="108" s="1"/>
  <c r="A1094" i="108" s="1"/>
  <c r="A1095" i="108" s="1"/>
  <c r="A1096" i="108" s="1"/>
  <c r="A1097" i="108" s="1"/>
  <c r="A1098" i="108" s="1"/>
  <c r="A1099" i="108" s="1"/>
  <c r="A1100" i="108" s="1"/>
  <c r="A1101" i="108" s="1"/>
  <c r="A1102" i="108" s="1"/>
  <c r="A1103" i="108" s="1"/>
  <c r="A1104" i="108" s="1"/>
  <c r="A1105" i="108" s="1"/>
  <c r="A1106" i="108" s="1"/>
  <c r="A1107" i="108" s="1"/>
  <c r="A1108" i="108" s="1"/>
  <c r="A1109" i="108" s="1"/>
  <c r="A1110" i="108" s="1"/>
  <c r="A1111" i="108" s="1"/>
  <c r="A1112" i="108" s="1"/>
  <c r="A1113" i="108" s="1"/>
  <c r="A1114" i="108" s="1"/>
  <c r="A1115" i="108" s="1"/>
  <c r="A1116" i="108" s="1"/>
  <c r="A1117" i="108" s="1"/>
  <c r="A1118" i="108" s="1"/>
  <c r="A1119" i="108" s="1"/>
  <c r="A1120" i="108" s="1"/>
  <c r="A1121" i="108" s="1"/>
  <c r="A1122" i="108" s="1"/>
  <c r="A1123" i="108" s="1"/>
  <c r="A1124" i="108" s="1"/>
  <c r="A1125" i="108" s="1"/>
  <c r="A1126" i="108" s="1"/>
  <c r="A1127" i="108" s="1"/>
  <c r="A1128" i="108" s="1"/>
  <c r="A1129" i="108" s="1"/>
  <c r="A1130" i="108" s="1"/>
  <c r="A1131" i="108" s="1"/>
  <c r="A1132" i="108" s="1"/>
  <c r="A1133" i="108" s="1"/>
  <c r="A1134" i="108" s="1"/>
  <c r="A1135" i="108" s="1"/>
  <c r="A1136" i="108" s="1"/>
  <c r="A1137" i="108" s="1"/>
  <c r="A1138" i="108" s="1"/>
  <c r="A1139" i="108" s="1"/>
  <c r="A1140" i="108" s="1"/>
  <c r="A1141" i="108" s="1"/>
  <c r="A1142" i="108" s="1"/>
  <c r="A1143" i="108" s="1"/>
  <c r="A1144" i="108" s="1"/>
  <c r="A1145" i="108" s="1"/>
  <c r="A1146" i="108" s="1"/>
  <c r="A1147" i="108" s="1"/>
  <c r="A1148" i="108" s="1"/>
  <c r="A1149" i="108" s="1"/>
  <c r="A1150" i="108" s="1"/>
  <c r="A1151" i="108" s="1"/>
  <c r="A1152" i="108" s="1"/>
  <c r="A1153" i="108" s="1"/>
  <c r="A1154" i="108" s="1"/>
  <c r="A1155" i="108" s="1"/>
  <c r="A1156" i="108" s="1"/>
  <c r="A1157" i="108" s="1"/>
  <c r="A1158" i="108" s="1"/>
  <c r="A1159" i="108" s="1"/>
  <c r="A1160" i="108" s="1"/>
  <c r="A1161" i="108" s="1"/>
  <c r="A1162" i="108" s="1"/>
  <c r="A1163" i="108" s="1"/>
  <c r="A1164" i="108" s="1"/>
  <c r="A1165" i="108" s="1"/>
  <c r="A1166" i="108" s="1"/>
  <c r="A1167" i="108" s="1"/>
  <c r="A1168" i="108" s="1"/>
  <c r="A1169" i="108" s="1"/>
  <c r="A1170" i="108" s="1"/>
  <c r="A1171" i="108" s="1"/>
  <c r="A1172" i="108" s="1"/>
  <c r="A1173" i="108" s="1"/>
  <c r="A1174" i="108" s="1"/>
  <c r="A1175" i="108" s="1"/>
  <c r="A1176" i="108" s="1"/>
  <c r="A1177" i="108" s="1"/>
  <c r="A1178" i="108" s="1"/>
  <c r="A1179" i="108" s="1"/>
  <c r="A1180" i="108" s="1"/>
  <c r="A1181" i="108" s="1"/>
  <c r="A1182" i="108" s="1"/>
  <c r="A1183" i="108" s="1"/>
  <c r="A1184" i="108" s="1"/>
  <c r="A1185" i="108" s="1"/>
  <c r="A1186" i="108" s="1"/>
  <c r="A1187" i="108" s="1"/>
  <c r="A1188" i="108" s="1"/>
  <c r="A1189" i="108" s="1"/>
  <c r="A1190" i="108" s="1"/>
  <c r="A1191" i="108" s="1"/>
  <c r="A1192" i="108" s="1"/>
  <c r="A1193" i="108" s="1"/>
  <c r="A1194" i="108" s="1"/>
  <c r="A1195" i="108" s="1"/>
  <c r="A1196" i="108" s="1"/>
  <c r="A1197" i="108" s="1"/>
  <c r="A1198" i="108" s="1"/>
  <c r="A1199" i="108" s="1"/>
  <c r="A1200" i="108" s="1"/>
  <c r="A1201" i="108" s="1"/>
  <c r="A1202" i="108" s="1"/>
  <c r="A1203" i="108" s="1"/>
  <c r="A1204" i="108" s="1"/>
  <c r="A1205" i="108" s="1"/>
  <c r="A1206" i="108" s="1"/>
  <c r="A1207" i="108" s="1"/>
  <c r="A1208" i="108" s="1"/>
  <c r="A1209" i="108" s="1"/>
  <c r="A1210" i="108" s="1"/>
  <c r="A1211" i="108" s="1"/>
  <c r="A1212" i="108" s="1"/>
  <c r="A1213" i="108" s="1"/>
  <c r="A1214" i="108" s="1"/>
  <c r="A1215" i="108" s="1"/>
  <c r="A1216" i="108" s="1"/>
  <c r="A1217" i="108" s="1"/>
  <c r="A1218" i="108" s="1"/>
  <c r="A1219" i="108" s="1"/>
  <c r="A1220" i="108" s="1"/>
  <c r="A1221" i="108" s="1"/>
  <c r="A1222" i="108" s="1"/>
  <c r="A1223" i="108" s="1"/>
  <c r="A1224" i="108" s="1"/>
  <c r="A1225" i="108" s="1"/>
  <c r="A1226" i="108" s="1"/>
  <c r="A1227" i="108" s="1"/>
  <c r="A1228" i="108" s="1"/>
  <c r="A1229" i="108" s="1"/>
  <c r="A1230" i="108" s="1"/>
  <c r="A1231" i="108" s="1"/>
  <c r="A1232" i="108" s="1"/>
  <c r="A1233" i="108" s="1"/>
  <c r="A1234" i="108" s="1"/>
  <c r="A1235" i="108" s="1"/>
  <c r="A1236" i="108" s="1"/>
  <c r="A1237" i="108" s="1"/>
  <c r="A1238" i="108" s="1"/>
  <c r="A1239" i="108" s="1"/>
  <c r="A1240" i="108" s="1"/>
  <c r="A1241" i="108" s="1"/>
  <c r="A1242" i="108" s="1"/>
  <c r="A1243" i="108" s="1"/>
  <c r="A1244" i="108" s="1"/>
  <c r="A1245" i="108" s="1"/>
  <c r="A1246" i="108" s="1"/>
  <c r="A1247" i="108" s="1"/>
  <c r="A1248" i="108" s="1"/>
  <c r="A1249" i="108" s="1"/>
  <c r="A1250" i="108" s="1"/>
  <c r="A1251" i="108" s="1"/>
  <c r="A1252" i="108" s="1"/>
  <c r="A1253" i="108" s="1"/>
  <c r="A1254" i="108" s="1"/>
  <c r="A1255" i="108" s="1"/>
  <c r="A1256" i="108" s="1"/>
  <c r="A1257" i="108" s="1"/>
  <c r="A1258" i="108" s="1"/>
  <c r="A1259" i="108" s="1"/>
  <c r="A1260" i="108" s="1"/>
  <c r="A1261" i="108" s="1"/>
  <c r="A1262" i="108" s="1"/>
  <c r="A1263" i="108" s="1"/>
  <c r="A1264" i="108" s="1"/>
  <c r="A1265" i="108" s="1"/>
  <c r="A1266" i="108" s="1"/>
  <c r="A1267" i="108" s="1"/>
  <c r="A1268" i="108" s="1"/>
  <c r="A1269" i="108" s="1"/>
  <c r="A1270" i="108" s="1"/>
  <c r="A1271" i="108" s="1"/>
  <c r="A1272" i="108" s="1"/>
  <c r="A1273" i="108" s="1"/>
  <c r="A1274" i="108" s="1"/>
  <c r="A1275" i="108" s="1"/>
  <c r="A1276" i="108" s="1"/>
  <c r="A1277" i="108" s="1"/>
  <c r="A1278" i="108" s="1"/>
  <c r="A1279" i="108" s="1"/>
  <c r="A1280" i="108" s="1"/>
  <c r="A1281" i="108" s="1"/>
  <c r="A1282" i="108" s="1"/>
  <c r="A1283" i="108" s="1"/>
  <c r="A1284" i="108" s="1"/>
  <c r="A1285" i="108" s="1"/>
  <c r="A1286" i="108" s="1"/>
  <c r="A1287" i="108" s="1"/>
  <c r="A1288" i="108" s="1"/>
  <c r="A1289" i="108" s="1"/>
  <c r="A1290" i="108" s="1"/>
  <c r="A1291" i="108" s="1"/>
  <c r="A1292" i="108" s="1"/>
  <c r="A1293" i="108" s="1"/>
  <c r="A1294" i="108" s="1"/>
  <c r="A1295" i="108" s="1"/>
  <c r="A1296" i="108" s="1"/>
  <c r="A1297" i="108" s="1"/>
  <c r="A1298" i="108" s="1"/>
  <c r="A1299" i="108" s="1"/>
  <c r="A1300" i="108" s="1"/>
  <c r="A1301" i="108" s="1"/>
  <c r="A1302" i="108" s="1"/>
  <c r="A1303" i="108" s="1"/>
  <c r="A1304" i="108" s="1"/>
  <c r="A1305" i="108" s="1"/>
  <c r="A1306" i="108" s="1"/>
  <c r="A1307" i="108" s="1"/>
  <c r="A1308" i="108" s="1"/>
  <c r="A1309" i="108" s="1"/>
  <c r="A1310" i="108" s="1"/>
  <c r="A1311" i="108" s="1"/>
  <c r="A1312" i="108" s="1"/>
  <c r="A1313" i="108" s="1"/>
  <c r="A1314" i="108" s="1"/>
  <c r="A1315" i="108" s="1"/>
  <c r="A1316" i="108" s="1"/>
  <c r="A1317" i="108" s="1"/>
  <c r="A1318" i="108" s="1"/>
  <c r="A1319" i="108" s="1"/>
  <c r="A1320" i="108" s="1"/>
  <c r="A1321" i="108" s="1"/>
  <c r="A1322" i="108" s="1"/>
  <c r="A1323" i="108" s="1"/>
  <c r="A1324" i="108" s="1"/>
  <c r="A1325" i="108" s="1"/>
  <c r="A1326" i="108" s="1"/>
  <c r="A1327" i="108" s="1"/>
  <c r="A1328" i="108" s="1"/>
  <c r="A1329" i="108" s="1"/>
  <c r="A1330" i="108" s="1"/>
  <c r="A1331" i="108" s="1"/>
  <c r="A1332" i="108" s="1"/>
  <c r="A1333" i="108" s="1"/>
  <c r="A1334" i="108" s="1"/>
  <c r="A1335" i="108" s="1"/>
  <c r="A1336" i="108" s="1"/>
  <c r="A1337" i="108" s="1"/>
  <c r="A1338" i="108" s="1"/>
  <c r="A1339" i="108" s="1"/>
  <c r="A1340" i="108" s="1"/>
  <c r="A1341" i="108" s="1"/>
  <c r="A1342" i="108" s="1"/>
  <c r="A1343" i="108" s="1"/>
  <c r="A1344" i="108" s="1"/>
  <c r="A1345" i="108" s="1"/>
  <c r="A1346" i="108" s="1"/>
  <c r="A1347" i="108" s="1"/>
  <c r="A1348" i="108" s="1"/>
  <c r="A1349" i="108" s="1"/>
  <c r="A1350" i="108" s="1"/>
  <c r="A1351" i="108" s="1"/>
  <c r="A1352" i="108" s="1"/>
  <c r="A1353" i="108" s="1"/>
  <c r="A1354" i="108" s="1"/>
  <c r="A1355" i="108" s="1"/>
  <c r="A1356" i="108" s="1"/>
  <c r="A1357" i="108" s="1"/>
  <c r="A1358" i="108" s="1"/>
  <c r="A1359" i="108" s="1"/>
  <c r="A1360" i="108" s="1"/>
  <c r="A1361" i="108" s="1"/>
  <c r="A1362" i="108" s="1"/>
  <c r="A1363" i="108" s="1"/>
  <c r="A1364" i="108" s="1"/>
  <c r="A1365" i="108" s="1"/>
  <c r="A1366" i="108" s="1"/>
  <c r="A1367" i="108" s="1"/>
  <c r="A1368" i="108" s="1"/>
  <c r="A1369" i="108" s="1"/>
  <c r="A1370" i="108" s="1"/>
  <c r="A1371" i="108" s="1"/>
  <c r="A1372" i="108" s="1"/>
  <c r="A1373" i="108" s="1"/>
  <c r="A1374" i="108" s="1"/>
  <c r="A1375" i="108" s="1"/>
  <c r="A1376" i="108" s="1"/>
  <c r="A1377" i="108" s="1"/>
  <c r="A1378" i="108" s="1"/>
  <c r="A1379" i="108" s="1"/>
  <c r="A1380" i="108" s="1"/>
  <c r="A1381" i="108" s="1"/>
  <c r="A1382" i="108" s="1"/>
  <c r="A1383" i="108" s="1"/>
  <c r="A1384" i="108" s="1"/>
  <c r="A1385" i="108" s="1"/>
  <c r="A1386" i="108" s="1"/>
  <c r="A1387" i="108" s="1"/>
  <c r="A1388" i="108" s="1"/>
  <c r="A1389" i="108" s="1"/>
  <c r="A1390" i="108" s="1"/>
  <c r="A1391" i="108" s="1"/>
  <c r="A1392" i="108" s="1"/>
  <c r="A1393" i="108" s="1"/>
  <c r="A1394" i="108" s="1"/>
  <c r="A1395" i="108" s="1"/>
  <c r="A1396" i="108" s="1"/>
  <c r="A1397" i="108" s="1"/>
  <c r="A1398" i="108" s="1"/>
  <c r="A1399" i="108" s="1"/>
  <c r="A1400" i="108" s="1"/>
  <c r="A1401" i="108" s="1"/>
  <c r="A1402" i="108" s="1"/>
  <c r="A1403" i="108" s="1"/>
  <c r="A1404" i="108" s="1"/>
  <c r="A1405" i="108" s="1"/>
  <c r="A1406" i="108" s="1"/>
  <c r="A1407" i="108" s="1"/>
  <c r="A1408" i="108" s="1"/>
  <c r="A1409" i="108" s="1"/>
  <c r="A1410" i="108" s="1"/>
  <c r="A1411" i="108" s="1"/>
  <c r="A1412" i="108" s="1"/>
  <c r="A1413" i="108" s="1"/>
  <c r="A1414" i="108" s="1"/>
  <c r="A1415" i="108" s="1"/>
  <c r="A1416" i="108" s="1"/>
  <c r="A1417" i="108" s="1"/>
  <c r="A1418" i="108" s="1"/>
  <c r="A1419" i="108" s="1"/>
  <c r="A1420" i="108" s="1"/>
  <c r="A1421" i="108" s="1"/>
  <c r="A1422" i="108" s="1"/>
  <c r="A1423" i="108" s="1"/>
  <c r="A1424" i="108" s="1"/>
  <c r="A1425" i="108" s="1"/>
  <c r="A1426" i="108" s="1"/>
  <c r="A1427" i="108" s="1"/>
  <c r="A1428" i="108" s="1"/>
  <c r="A1429" i="108" s="1"/>
  <c r="A1430" i="108" s="1"/>
  <c r="A1431" i="108" s="1"/>
  <c r="A1432" i="108" s="1"/>
  <c r="A1433" i="108" s="1"/>
  <c r="A1434" i="108" s="1"/>
  <c r="A1435" i="108" s="1"/>
  <c r="A1436" i="108" s="1"/>
  <c r="A1437" i="108" s="1"/>
  <c r="A1438" i="108" s="1"/>
  <c r="A1439" i="108" s="1"/>
  <c r="A1440" i="108" s="1"/>
  <c r="A1441" i="108" s="1"/>
  <c r="A1442" i="108" s="1"/>
  <c r="A1443" i="108" s="1"/>
  <c r="A1444" i="108" s="1"/>
  <c r="A1445" i="108" s="1"/>
  <c r="A1446" i="108" s="1"/>
  <c r="A1447" i="108" s="1"/>
  <c r="A1448" i="108" s="1"/>
  <c r="A1449" i="108" s="1"/>
  <c r="A1450" i="108" s="1"/>
  <c r="A1451" i="108" s="1"/>
  <c r="A1452" i="108" s="1"/>
  <c r="A1453" i="108" s="1"/>
  <c r="A1454" i="108" s="1"/>
  <c r="A1455" i="108" s="1"/>
  <c r="A1456" i="108" s="1"/>
  <c r="A1457" i="108" s="1"/>
  <c r="A1458" i="108" s="1"/>
  <c r="A1459" i="108" s="1"/>
  <c r="A1460" i="108" s="1"/>
  <c r="A1461" i="108" s="1"/>
  <c r="A1462" i="108" s="1"/>
  <c r="A1463" i="108" s="1"/>
  <c r="A1464" i="108" s="1"/>
  <c r="A1465" i="108" s="1"/>
  <c r="A1466" i="108" s="1"/>
  <c r="A1467" i="108" s="1"/>
  <c r="A1468" i="108" s="1"/>
  <c r="A1469" i="108" s="1"/>
  <c r="A1470" i="108" s="1"/>
  <c r="A1471" i="108" s="1"/>
  <c r="A1472" i="108" s="1"/>
  <c r="A1473" i="108" s="1"/>
  <c r="A1474" i="108" s="1"/>
  <c r="A1475" i="108" s="1"/>
  <c r="A1476" i="108" s="1"/>
  <c r="A1477" i="108" s="1"/>
  <c r="A1478" i="108" s="1"/>
  <c r="A1479" i="108" s="1"/>
  <c r="A1480" i="108" s="1"/>
  <c r="A1481" i="108" s="1"/>
  <c r="A1482" i="108" s="1"/>
  <c r="A1483" i="108" s="1"/>
  <c r="A1484" i="108" s="1"/>
  <c r="A1485" i="108" s="1"/>
  <c r="A1486" i="108" s="1"/>
  <c r="A1487" i="108" s="1"/>
  <c r="A1488" i="108" s="1"/>
  <c r="A1489" i="108" s="1"/>
  <c r="A1490" i="108" s="1"/>
  <c r="A1491" i="108" s="1"/>
  <c r="A1492" i="108" s="1"/>
  <c r="A1493" i="108" s="1"/>
  <c r="A1494" i="108" s="1"/>
  <c r="A1495" i="108" s="1"/>
  <c r="A1496" i="108" s="1"/>
  <c r="A1497" i="108" s="1"/>
  <c r="A1498" i="108" s="1"/>
  <c r="A1499" i="108" s="1"/>
  <c r="A1500" i="108" s="1"/>
  <c r="A1501" i="108" s="1"/>
  <c r="A1502" i="108" s="1"/>
  <c r="A1503" i="108" s="1"/>
  <c r="A1504" i="108" s="1"/>
  <c r="A1505" i="108" s="1"/>
  <c r="A1506" i="108" s="1"/>
  <c r="A1507" i="108" s="1"/>
  <c r="A1508" i="108" s="1"/>
  <c r="A1509" i="108" s="1"/>
  <c r="A1510" i="108" s="1"/>
  <c r="A1511" i="108" s="1"/>
  <c r="A1512" i="108" s="1"/>
  <c r="A1513" i="108" s="1"/>
  <c r="A1514" i="108" s="1"/>
  <c r="A1515" i="108" s="1"/>
  <c r="A1516" i="108" s="1"/>
  <c r="A1517" i="108" s="1"/>
  <c r="A1518" i="108" s="1"/>
  <c r="A1519" i="108" s="1"/>
  <c r="A1520" i="108" s="1"/>
  <c r="A1521" i="108" s="1"/>
  <c r="A1522" i="108" s="1"/>
  <c r="A1523" i="108" s="1"/>
  <c r="A1524" i="108" s="1"/>
  <c r="A1525" i="108" s="1"/>
  <c r="A1526" i="108" s="1"/>
  <c r="A1527" i="108" s="1"/>
  <c r="A1528" i="108" s="1"/>
  <c r="A1529" i="108" s="1"/>
  <c r="A1530" i="108" s="1"/>
  <c r="A1531" i="108" s="1"/>
  <c r="A1532" i="108" s="1"/>
  <c r="A1533" i="108" s="1"/>
  <c r="A1534" i="108" s="1"/>
  <c r="A1535" i="108" s="1"/>
  <c r="A1536" i="108" s="1"/>
  <c r="A1537" i="108" s="1"/>
  <c r="A1538" i="108" s="1"/>
  <c r="A1539" i="108" s="1"/>
  <c r="A1540" i="108" s="1"/>
  <c r="A1541" i="108" s="1"/>
  <c r="A1542" i="108" s="1"/>
  <c r="A1543" i="108" s="1"/>
  <c r="A1544" i="108" s="1"/>
  <c r="A1545" i="108" s="1"/>
  <c r="A1546" i="108" s="1"/>
  <c r="A1547" i="108" s="1"/>
  <c r="A1548" i="108" s="1"/>
  <c r="A1549" i="108" s="1"/>
  <c r="A1550" i="108" s="1"/>
  <c r="A1551" i="108" s="1"/>
  <c r="A1552" i="108" s="1"/>
  <c r="A1553" i="108" s="1"/>
  <c r="A1554" i="108" s="1"/>
  <c r="A1555" i="108" s="1"/>
  <c r="A1556" i="108" s="1"/>
  <c r="A1557" i="108" s="1"/>
  <c r="A1558" i="108" s="1"/>
  <c r="A1559" i="108" s="1"/>
  <c r="A1560" i="108" s="1"/>
  <c r="A1561" i="108" s="1"/>
  <c r="A1562" i="108" s="1"/>
  <c r="A1563" i="108" s="1"/>
  <c r="A1564" i="108" s="1"/>
  <c r="A1565" i="108" s="1"/>
  <c r="A1566" i="108" s="1"/>
  <c r="A1567" i="108" s="1"/>
  <c r="A1568" i="108" s="1"/>
  <c r="A1569" i="108" s="1"/>
  <c r="A1570" i="108" s="1"/>
  <c r="A1571" i="108" s="1"/>
  <c r="A1572" i="108" s="1"/>
  <c r="A1573" i="108" s="1"/>
  <c r="A1574" i="108" s="1"/>
  <c r="A1575" i="108" s="1"/>
  <c r="A1576" i="108" s="1"/>
  <c r="A1577" i="108" s="1"/>
  <c r="A1578" i="108" s="1"/>
  <c r="A1579" i="108" s="1"/>
  <c r="A1580" i="108" s="1"/>
  <c r="A1581" i="108" s="1"/>
  <c r="A1582" i="108" s="1"/>
  <c r="A1583" i="108" s="1"/>
  <c r="A1584" i="108" s="1"/>
  <c r="A1585" i="108" s="1"/>
  <c r="A1586" i="108" s="1"/>
  <c r="A1587" i="108" s="1"/>
  <c r="A1588" i="108" s="1"/>
  <c r="A1589" i="108" s="1"/>
  <c r="A1590" i="108" s="1"/>
  <c r="A1591" i="108" s="1"/>
  <c r="A1592" i="108" s="1"/>
  <c r="A1593" i="108" s="1"/>
  <c r="A1594" i="108" s="1"/>
  <c r="A1595" i="108" s="1"/>
  <c r="A1596" i="108" s="1"/>
  <c r="A1597" i="108" s="1"/>
  <c r="A1598" i="108" s="1"/>
  <c r="A1599" i="108" s="1"/>
  <c r="A1600" i="108" s="1"/>
  <c r="A1601" i="108" s="1"/>
  <c r="A1602" i="108" s="1"/>
  <c r="A1603" i="108" s="1"/>
  <c r="A1604" i="108" s="1"/>
  <c r="A1605" i="108" s="1"/>
  <c r="A1606" i="108" s="1"/>
  <c r="A1607" i="108" s="1"/>
  <c r="A1608" i="108" s="1"/>
  <c r="A1609" i="108" s="1"/>
  <c r="A1610" i="108" s="1"/>
  <c r="A1611" i="108" s="1"/>
  <c r="A1612" i="108" s="1"/>
  <c r="A1613" i="108" s="1"/>
  <c r="A1614" i="108" s="1"/>
  <c r="A1615" i="108" s="1"/>
  <c r="A1616" i="108" s="1"/>
  <c r="A1617" i="108" s="1"/>
  <c r="A1618" i="108" s="1"/>
  <c r="A1619" i="108" s="1"/>
  <c r="A1620" i="108" s="1"/>
  <c r="A1621" i="108" s="1"/>
  <c r="A1622" i="108" s="1"/>
  <c r="A1623" i="108" s="1"/>
  <c r="A1624" i="108" s="1"/>
  <c r="A1625" i="108" s="1"/>
  <c r="A1626" i="108" s="1"/>
  <c r="A1627" i="108" s="1"/>
  <c r="A1628" i="108" s="1"/>
  <c r="A1629" i="108" s="1"/>
  <c r="A1630" i="108" s="1"/>
  <c r="A1631" i="108" s="1"/>
  <c r="A1632" i="108" s="1"/>
  <c r="A1633" i="108" s="1"/>
  <c r="A1634" i="108" s="1"/>
  <c r="A1635" i="108" s="1"/>
  <c r="A1636" i="108" s="1"/>
  <c r="A1637" i="108" s="1"/>
  <c r="A1638" i="108" s="1"/>
  <c r="A1639" i="108" s="1"/>
  <c r="A1640" i="108" s="1"/>
  <c r="A1641" i="108" s="1"/>
  <c r="A1642" i="108" s="1"/>
  <c r="A1643" i="108" s="1"/>
  <c r="A1644" i="108" s="1"/>
  <c r="A1645" i="108" s="1"/>
  <c r="A1646" i="108" s="1"/>
  <c r="A1647" i="108" s="1"/>
  <c r="A1648" i="108" s="1"/>
  <c r="A1649" i="108" s="1"/>
  <c r="A1650" i="108" s="1"/>
  <c r="A1651" i="108" s="1"/>
  <c r="A1652" i="108" s="1"/>
  <c r="A1653" i="108" s="1"/>
  <c r="A1654" i="108" s="1"/>
  <c r="A1655" i="108" s="1"/>
  <c r="A1656" i="108" s="1"/>
  <c r="A1657" i="108" s="1"/>
  <c r="A1658" i="108" s="1"/>
  <c r="A1659" i="108" s="1"/>
  <c r="A1660" i="108" s="1"/>
  <c r="A1661" i="108" s="1"/>
  <c r="A1662" i="108" s="1"/>
  <c r="A1663" i="108" s="1"/>
  <c r="A1664" i="108" s="1"/>
  <c r="A1665" i="108" s="1"/>
  <c r="A1666" i="108" s="1"/>
  <c r="A1667" i="108" s="1"/>
  <c r="A1668" i="108" s="1"/>
  <c r="A1669" i="108" s="1"/>
  <c r="A1670" i="108" s="1"/>
  <c r="A1671" i="108" s="1"/>
  <c r="A1672" i="108" s="1"/>
  <c r="A1673" i="108" s="1"/>
  <c r="A1674" i="108" s="1"/>
  <c r="A1675" i="108" s="1"/>
  <c r="A1676" i="108" s="1"/>
  <c r="A1677" i="108" s="1"/>
  <c r="A1678" i="108" s="1"/>
  <c r="A1679" i="108" s="1"/>
  <c r="A1680" i="108" s="1"/>
  <c r="A1681" i="108" s="1"/>
  <c r="A1682" i="108" s="1"/>
  <c r="A1683" i="108" s="1"/>
  <c r="A1684" i="108" s="1"/>
  <c r="A1685" i="108" s="1"/>
  <c r="A1686" i="108" s="1"/>
  <c r="A1687" i="108" s="1"/>
  <c r="A1688" i="108" s="1"/>
  <c r="A1689" i="108" s="1"/>
  <c r="A1690" i="108" s="1"/>
  <c r="A1691" i="108" s="1"/>
  <c r="A1692" i="108" s="1"/>
  <c r="A1693" i="108" s="1"/>
  <c r="A1694" i="108" s="1"/>
  <c r="A1695" i="108" s="1"/>
  <c r="A1696" i="108" s="1"/>
  <c r="A1697" i="108" s="1"/>
  <c r="A1698" i="108" s="1"/>
  <c r="A1699" i="108" s="1"/>
  <c r="A1700" i="108" s="1"/>
  <c r="A1701" i="108" s="1"/>
  <c r="A1702" i="108" s="1"/>
  <c r="A1703" i="108" s="1"/>
  <c r="A1704" i="108" s="1"/>
  <c r="A1705" i="108" s="1"/>
  <c r="A1706" i="108" s="1"/>
  <c r="A1707" i="108" s="1"/>
  <c r="A1708" i="108" s="1"/>
  <c r="A1709" i="108" s="1"/>
  <c r="A1710" i="108" s="1"/>
  <c r="A1711" i="108" s="1"/>
  <c r="A1712" i="108" s="1"/>
  <c r="A1713" i="108" s="1"/>
  <c r="A1714" i="108" s="1"/>
  <c r="A1715" i="108" s="1"/>
  <c r="A1716" i="108" s="1"/>
  <c r="A1717" i="108" s="1"/>
  <c r="A1718" i="108" s="1"/>
  <c r="A1719" i="108" s="1"/>
  <c r="A1720" i="108" s="1"/>
  <c r="A1721" i="108" s="1"/>
  <c r="A1722" i="108" s="1"/>
  <c r="A1723" i="108" s="1"/>
  <c r="A1724" i="108" s="1"/>
  <c r="A1725" i="108" s="1"/>
  <c r="A1726" i="108" s="1"/>
  <c r="A1727" i="108" s="1"/>
  <c r="A1728" i="108" s="1"/>
  <c r="A1729" i="108" s="1"/>
  <c r="A1730" i="108" s="1"/>
  <c r="A1731" i="108" s="1"/>
  <c r="A1732" i="108" s="1"/>
  <c r="A1733" i="108" s="1"/>
  <c r="A1734" i="108" s="1"/>
  <c r="A1735" i="108" s="1"/>
  <c r="A1736" i="108" s="1"/>
  <c r="A1737" i="108" s="1"/>
  <c r="A1738" i="108" s="1"/>
  <c r="A1739" i="108" s="1"/>
  <c r="A1740" i="108" s="1"/>
  <c r="A1741" i="108" s="1"/>
  <c r="A1742" i="108" s="1"/>
  <c r="A1743" i="108" s="1"/>
  <c r="A1744" i="108" s="1"/>
  <c r="A1745" i="108" s="1"/>
  <c r="A1746" i="108" s="1"/>
  <c r="A1747" i="108" s="1"/>
  <c r="A1748" i="108" s="1"/>
  <c r="A1749" i="108" s="1"/>
  <c r="A1750" i="108" s="1"/>
  <c r="A1751" i="108" s="1"/>
  <c r="A1752" i="108" s="1"/>
  <c r="A1753" i="108" s="1"/>
  <c r="A1754" i="108" s="1"/>
  <c r="A1755" i="108" s="1"/>
  <c r="A1756" i="108" s="1"/>
  <c r="A1757" i="108" s="1"/>
  <c r="A1758" i="108" s="1"/>
  <c r="A1759" i="108" s="1"/>
  <c r="A1760" i="108" s="1"/>
  <c r="A1761" i="108" s="1"/>
  <c r="A1762" i="108" s="1"/>
  <c r="A1763" i="108" s="1"/>
  <c r="A1764" i="108" s="1"/>
  <c r="A1765" i="108" s="1"/>
  <c r="A1766" i="108" s="1"/>
  <c r="A1767" i="108" s="1"/>
  <c r="A1768" i="108" s="1"/>
  <c r="A1769" i="108" s="1"/>
  <c r="A1770" i="108" s="1"/>
  <c r="A1771" i="108" s="1"/>
  <c r="A1772" i="108" s="1"/>
  <c r="A1773" i="108" s="1"/>
  <c r="A1774" i="108" s="1"/>
  <c r="A1775" i="108" s="1"/>
  <c r="A1776" i="108" s="1"/>
  <c r="A1777" i="108" s="1"/>
  <c r="A1778" i="108" s="1"/>
  <c r="A1779" i="108" s="1"/>
  <c r="A1780" i="108" s="1"/>
  <c r="A1781" i="108" s="1"/>
  <c r="A1782" i="108" s="1"/>
  <c r="A1783" i="108" s="1"/>
  <c r="A1784" i="108" s="1"/>
  <c r="A1785" i="108" s="1"/>
  <c r="A1786" i="108" s="1"/>
  <c r="A1787" i="108" s="1"/>
  <c r="A1788" i="108" s="1"/>
  <c r="A1789" i="108" s="1"/>
  <c r="A1790" i="108" s="1"/>
  <c r="A1791" i="108" s="1"/>
  <c r="A1792" i="108" s="1"/>
  <c r="A1793" i="108" s="1"/>
  <c r="A1794" i="108" s="1"/>
  <c r="A1795" i="108" s="1"/>
  <c r="A1796" i="108" s="1"/>
  <c r="A1797" i="108" s="1"/>
  <c r="A1798" i="108" s="1"/>
  <c r="A1799" i="108" s="1"/>
  <c r="A1800" i="108" s="1"/>
  <c r="A1801" i="108" s="1"/>
  <c r="A1802" i="108" s="1"/>
  <c r="A1803" i="108" s="1"/>
  <c r="A1804" i="108" s="1"/>
  <c r="A1805" i="108" s="1"/>
  <c r="A1806" i="108" s="1"/>
  <c r="A1807" i="108" s="1"/>
  <c r="A1808" i="108" s="1"/>
  <c r="A1809" i="108" s="1"/>
  <c r="A1810" i="108" s="1"/>
  <c r="A1811" i="108" s="1"/>
  <c r="A1812" i="108" s="1"/>
  <c r="A1813" i="108" s="1"/>
  <c r="A1814" i="108" s="1"/>
  <c r="A1815" i="108" s="1"/>
  <c r="A1816" i="108" s="1"/>
  <c r="A1817" i="108" s="1"/>
  <c r="A1818" i="108" s="1"/>
  <c r="A1819" i="108" s="1"/>
  <c r="A1820" i="108" s="1"/>
  <c r="A1821" i="108" s="1"/>
  <c r="A1822" i="108" s="1"/>
  <c r="A1823" i="108" s="1"/>
  <c r="A1824" i="108" s="1"/>
  <c r="A1825" i="108" s="1"/>
  <c r="A1826" i="108" s="1"/>
  <c r="A1827" i="108" s="1"/>
  <c r="A1828" i="108" s="1"/>
  <c r="A1829" i="108" s="1"/>
  <c r="A1830" i="108" s="1"/>
  <c r="A1831" i="108" s="1"/>
  <c r="A1832" i="108" s="1"/>
  <c r="A1833" i="108" s="1"/>
  <c r="A1834" i="108" s="1"/>
  <c r="A1835" i="108" s="1"/>
  <c r="A1836" i="108" s="1"/>
  <c r="A1837" i="108" s="1"/>
  <c r="A1838" i="108" s="1"/>
  <c r="A1839" i="108" s="1"/>
  <c r="A1840" i="108" s="1"/>
  <c r="A1841" i="108" s="1"/>
  <c r="A1842" i="108" s="1"/>
  <c r="A1843" i="108" s="1"/>
  <c r="A1844" i="108" s="1"/>
  <c r="A1845" i="108" s="1"/>
  <c r="A1846" i="108" s="1"/>
  <c r="A1847" i="108" s="1"/>
  <c r="A1848" i="108" s="1"/>
  <c r="A1849" i="108" s="1"/>
  <c r="A1850" i="108" s="1"/>
  <c r="A1851" i="108" s="1"/>
  <c r="A1852" i="108" s="1"/>
  <c r="A1853" i="108" s="1"/>
  <c r="A1854" i="108" s="1"/>
  <c r="A1855" i="108" s="1"/>
  <c r="A1856" i="108" s="1"/>
  <c r="A1857" i="108" s="1"/>
  <c r="A1858" i="108" s="1"/>
  <c r="A1859" i="108" s="1"/>
  <c r="A1860" i="108" s="1"/>
  <c r="A1861" i="108" s="1"/>
  <c r="A1862" i="108" s="1"/>
  <c r="A1863" i="108" s="1"/>
  <c r="A1864" i="108" s="1"/>
  <c r="A1865" i="108" s="1"/>
  <c r="A1866" i="108" s="1"/>
  <c r="A1867" i="108" s="1"/>
  <c r="A1868" i="108" s="1"/>
  <c r="A1869" i="108" s="1"/>
  <c r="A1870" i="108" s="1"/>
  <c r="A1871" i="108" s="1"/>
  <c r="A1872" i="108" s="1"/>
  <c r="A1873" i="108" s="1"/>
  <c r="A1874" i="108" s="1"/>
  <c r="A1875" i="108" s="1"/>
  <c r="A1876" i="108" s="1"/>
  <c r="A1877" i="108" s="1"/>
  <c r="A1878" i="108" s="1"/>
  <c r="A1879" i="108" s="1"/>
  <c r="A1880" i="108" s="1"/>
  <c r="A1881" i="108" s="1"/>
  <c r="A1882" i="108" s="1"/>
  <c r="A1883" i="108" s="1"/>
  <c r="A1884" i="108" s="1"/>
  <c r="A1885" i="108" s="1"/>
  <c r="A1886" i="108" s="1"/>
  <c r="A1887" i="108" s="1"/>
  <c r="A1888" i="108" s="1"/>
  <c r="A1889" i="108" s="1"/>
  <c r="A1890" i="108" s="1"/>
  <c r="A1891" i="108" s="1"/>
  <c r="A1892" i="108" s="1"/>
  <c r="A1893" i="108" s="1"/>
  <c r="A1894" i="108" s="1"/>
  <c r="A1895" i="108" s="1"/>
  <c r="A1896" i="108" s="1"/>
  <c r="A1897" i="108" s="1"/>
  <c r="A1898" i="108" s="1"/>
  <c r="A1899" i="108" s="1"/>
  <c r="A1900" i="108" s="1"/>
  <c r="A1901" i="108" s="1"/>
  <c r="A1902" i="108" s="1"/>
  <c r="A1903" i="108" s="1"/>
  <c r="A1904" i="108" s="1"/>
  <c r="A1905" i="108" s="1"/>
  <c r="A1906" i="108" s="1"/>
  <c r="A1907" i="108" s="1"/>
  <c r="A1908" i="108" s="1"/>
  <c r="A1909" i="108" s="1"/>
  <c r="A1910" i="108" s="1"/>
  <c r="A1911" i="108" s="1"/>
  <c r="A1912" i="108" s="1"/>
  <c r="A1913" i="108" s="1"/>
  <c r="A1914" i="108" s="1"/>
  <c r="A1915" i="108" s="1"/>
  <c r="A1916" i="108" s="1"/>
  <c r="A1917" i="108" s="1"/>
  <c r="A1918" i="108" s="1"/>
  <c r="A1919" i="108" s="1"/>
  <c r="A1920" i="108" s="1"/>
  <c r="A1921" i="108" s="1"/>
  <c r="A1922" i="108" s="1"/>
  <c r="A1923" i="108" s="1"/>
  <c r="A1924" i="108" s="1"/>
  <c r="A1925" i="108" s="1"/>
  <c r="A1926" i="108" s="1"/>
  <c r="A1927" i="108" s="1"/>
  <c r="A1928" i="108" s="1"/>
  <c r="A1929" i="108" s="1"/>
  <c r="A1930" i="108" s="1"/>
  <c r="A1931" i="108" s="1"/>
  <c r="A1932" i="108" s="1"/>
  <c r="A1933" i="108" s="1"/>
  <c r="A1934" i="108" s="1"/>
  <c r="A1935" i="108" s="1"/>
  <c r="A1936" i="108" s="1"/>
  <c r="A1937" i="108" s="1"/>
  <c r="A1938" i="108" s="1"/>
  <c r="A1939" i="108" s="1"/>
  <c r="A1940" i="108" s="1"/>
  <c r="A1941" i="108" s="1"/>
  <c r="A1942" i="108" s="1"/>
  <c r="A1943" i="108" s="1"/>
  <c r="A1944" i="108" s="1"/>
  <c r="A1945" i="108" s="1"/>
  <c r="A1946" i="108" s="1"/>
  <c r="A1947" i="108" s="1"/>
  <c r="A1948" i="108" s="1"/>
  <c r="A1949" i="108" s="1"/>
  <c r="A1950" i="108" s="1"/>
  <c r="A1951" i="108" s="1"/>
  <c r="A1952" i="108" s="1"/>
  <c r="A1953" i="108" s="1"/>
  <c r="A1954" i="108" s="1"/>
  <c r="A1955" i="108" s="1"/>
  <c r="A1956" i="108" s="1"/>
  <c r="A1957" i="108" s="1"/>
  <c r="A1958" i="108" s="1"/>
  <c r="A1959" i="108" s="1"/>
  <c r="A1960" i="108" s="1"/>
  <c r="A1961" i="108" s="1"/>
  <c r="A1962" i="108" s="1"/>
  <c r="A1963" i="108" s="1"/>
  <c r="A1964" i="108" s="1"/>
  <c r="A1965" i="108" s="1"/>
  <c r="A1966" i="108" s="1"/>
  <c r="A1967" i="108" s="1"/>
  <c r="A1968" i="108" s="1"/>
  <c r="A1969" i="108" s="1"/>
  <c r="A1970" i="108" s="1"/>
  <c r="A1971" i="108" s="1"/>
  <c r="A1972" i="108" s="1"/>
  <c r="A1973" i="108" s="1"/>
  <c r="A1974" i="108" s="1"/>
  <c r="A1975" i="108" s="1"/>
  <c r="A1976" i="108" s="1"/>
  <c r="A1977" i="108" s="1"/>
  <c r="A1978" i="108" s="1"/>
  <c r="A1979" i="108" s="1"/>
  <c r="A1980" i="108" s="1"/>
  <c r="A1981" i="108" s="1"/>
  <c r="A1982" i="108" s="1"/>
  <c r="A1983" i="108" s="1"/>
  <c r="A1984" i="108" s="1"/>
  <c r="A1985" i="108" s="1"/>
  <c r="A1986" i="108" s="1"/>
  <c r="A1987" i="108" s="1"/>
  <c r="A1988" i="108" s="1"/>
  <c r="A1989" i="108" s="1"/>
  <c r="A1990" i="108" s="1"/>
  <c r="A1991" i="108" s="1"/>
  <c r="A1992" i="108" s="1"/>
  <c r="A1993" i="108" s="1"/>
  <c r="A1994" i="108" s="1"/>
  <c r="A1995" i="108" s="1"/>
  <c r="A1996" i="108" s="1"/>
  <c r="A1997" i="108" s="1"/>
  <c r="A1998" i="108" s="1"/>
  <c r="A1999" i="108" s="1"/>
  <c r="A2000" i="108" s="1"/>
  <c r="A2001" i="108" s="1"/>
  <c r="A2002" i="108" s="1"/>
  <c r="A2003" i="108" s="1"/>
  <c r="A2004" i="108" s="1"/>
  <c r="A2005" i="108" s="1"/>
  <c r="A2006" i="108" s="1"/>
  <c r="A2007" i="108" s="1"/>
  <c r="A2008" i="108" s="1"/>
  <c r="A2009" i="108" s="1"/>
  <c r="A2010" i="108" s="1"/>
  <c r="A2011" i="108" s="1"/>
  <c r="A2012" i="108" s="1"/>
  <c r="A2013" i="108" s="1"/>
  <c r="A2014" i="108" s="1"/>
  <c r="A2015" i="108" s="1"/>
  <c r="A2016" i="108" s="1"/>
  <c r="A2017" i="108" s="1"/>
  <c r="A2018" i="108" s="1"/>
  <c r="A2019" i="108" s="1"/>
  <c r="A2020" i="108" s="1"/>
  <c r="A2021" i="108" s="1"/>
  <c r="A2022" i="108" s="1"/>
  <c r="A2023" i="108" s="1"/>
  <c r="A2024" i="108" s="1"/>
  <c r="A2025" i="108" s="1"/>
  <c r="A2026" i="108" s="1"/>
  <c r="A2027" i="108" s="1"/>
  <c r="A2028" i="108" s="1"/>
  <c r="A2029" i="108" s="1"/>
  <c r="A2030" i="108" s="1"/>
  <c r="A2031" i="108" s="1"/>
  <c r="A2032" i="108" s="1"/>
  <c r="A2033" i="108" s="1"/>
  <c r="A2034" i="108" s="1"/>
  <c r="A2035" i="108" s="1"/>
  <c r="A2036" i="108" s="1"/>
  <c r="A2037" i="108" s="1"/>
  <c r="A2038" i="108" s="1"/>
  <c r="A2039" i="108" s="1"/>
  <c r="A2040" i="108" s="1"/>
  <c r="A2041" i="108" s="1"/>
  <c r="A2042" i="108" s="1"/>
  <c r="A2043" i="108" s="1"/>
  <c r="A2044" i="108" s="1"/>
  <c r="A2045" i="108" s="1"/>
  <c r="A2046" i="108" s="1"/>
  <c r="A2047" i="108" s="1"/>
  <c r="A2048" i="108" s="1"/>
  <c r="A2049" i="108" s="1"/>
  <c r="A2050" i="108" s="1"/>
  <c r="A2051" i="108" s="1"/>
  <c r="A2052" i="108" s="1"/>
  <c r="A2053" i="108" s="1"/>
  <c r="A2054" i="108" s="1"/>
  <c r="A2055" i="108" s="1"/>
  <c r="A2056" i="108" s="1"/>
  <c r="A2057" i="108" s="1"/>
  <c r="A2058" i="108" s="1"/>
  <c r="A2059" i="108" s="1"/>
  <c r="A2060" i="108" s="1"/>
  <c r="A2061" i="108" s="1"/>
  <c r="A2062" i="108" s="1"/>
  <c r="A2063" i="108" s="1"/>
  <c r="A2064" i="108" s="1"/>
  <c r="A2065" i="108" s="1"/>
  <c r="A2066" i="108" s="1"/>
  <c r="A2067" i="108" s="1"/>
  <c r="A2068" i="108" s="1"/>
  <c r="A2069" i="108" s="1"/>
  <c r="A2070" i="108" s="1"/>
  <c r="A2071" i="108" s="1"/>
  <c r="A2072" i="108" s="1"/>
  <c r="A2073" i="108" s="1"/>
  <c r="A2074" i="108" s="1"/>
  <c r="A2075" i="108" s="1"/>
  <c r="A2076" i="108" s="1"/>
  <c r="A2077" i="108" s="1"/>
  <c r="A2078" i="108" s="1"/>
  <c r="A2079" i="108" s="1"/>
  <c r="A2080" i="108" s="1"/>
  <c r="A2081" i="108" s="1"/>
  <c r="A2082" i="108" s="1"/>
  <c r="A2083" i="108" s="1"/>
  <c r="A2084" i="108" s="1"/>
  <c r="A2085" i="108" s="1"/>
  <c r="A2086" i="108" s="1"/>
  <c r="A2087" i="108" s="1"/>
  <c r="A2088" i="108" s="1"/>
  <c r="A2089" i="108" s="1"/>
  <c r="A2090" i="108" s="1"/>
  <c r="A2091" i="108" s="1"/>
  <c r="A2092" i="108" s="1"/>
  <c r="A2093" i="108" s="1"/>
  <c r="A2094" i="108" s="1"/>
  <c r="A2095" i="108" s="1"/>
  <c r="A2096" i="108" s="1"/>
  <c r="A2097" i="108" s="1"/>
  <c r="A2098" i="108" s="1"/>
  <c r="A2099" i="108" s="1"/>
  <c r="A2100" i="108" s="1"/>
  <c r="A2101" i="108" s="1"/>
  <c r="A2102" i="108" s="1"/>
  <c r="A2103" i="108" s="1"/>
  <c r="A2104" i="108" s="1"/>
  <c r="A2105" i="108" s="1"/>
  <c r="A2106" i="108" s="1"/>
  <c r="A2107" i="108" s="1"/>
  <c r="A2108" i="108" s="1"/>
  <c r="A2109" i="108" s="1"/>
  <c r="A2110" i="108" s="1"/>
  <c r="A2111" i="108" s="1"/>
  <c r="A2112" i="108" s="1"/>
  <c r="A2113" i="108" s="1"/>
  <c r="A2114" i="108" s="1"/>
  <c r="A2115" i="108" s="1"/>
  <c r="A2116" i="108" s="1"/>
  <c r="A2117" i="108" s="1"/>
  <c r="A2118" i="108" s="1"/>
  <c r="A2119" i="108" s="1"/>
  <c r="A2120" i="108" s="1"/>
  <c r="A2121" i="108" s="1"/>
  <c r="A2122" i="108" s="1"/>
  <c r="A2123" i="108" s="1"/>
  <c r="A2124" i="108" s="1"/>
  <c r="A2125" i="108" s="1"/>
  <c r="A2126" i="108" s="1"/>
  <c r="A2127" i="108" s="1"/>
  <c r="A2128" i="108" s="1"/>
  <c r="A2129" i="108" s="1"/>
  <c r="A2130" i="108" s="1"/>
  <c r="A2131" i="108" s="1"/>
  <c r="A2132" i="108" s="1"/>
  <c r="A2133" i="108" s="1"/>
  <c r="A2134" i="108" s="1"/>
  <c r="A2135" i="108" s="1"/>
  <c r="A2136" i="108" s="1"/>
  <c r="A2137" i="108" s="1"/>
  <c r="A2138" i="108" s="1"/>
  <c r="A2139" i="108" s="1"/>
  <c r="A2140" i="108" s="1"/>
  <c r="A2141" i="108" s="1"/>
  <c r="A2142" i="108" s="1"/>
  <c r="A2143" i="108" s="1"/>
  <c r="A2144" i="108" s="1"/>
  <c r="A2145" i="108" s="1"/>
  <c r="A2146" i="108" s="1"/>
  <c r="A2147" i="108" s="1"/>
  <c r="A2148" i="108" s="1"/>
  <c r="A2149" i="108" s="1"/>
  <c r="A2150" i="108" s="1"/>
  <c r="A2151" i="108" s="1"/>
  <c r="A2152" i="108" s="1"/>
  <c r="A2153" i="108" s="1"/>
  <c r="A2154" i="108" s="1"/>
  <c r="A2155" i="108" s="1"/>
  <c r="A2156" i="108" s="1"/>
  <c r="A2157" i="108" s="1"/>
  <c r="A2158" i="108" s="1"/>
  <c r="A2159" i="108" s="1"/>
  <c r="A2160" i="108" s="1"/>
  <c r="A2161" i="108" s="1"/>
  <c r="A2162" i="108" s="1"/>
  <c r="A2163" i="108" s="1"/>
  <c r="A2164" i="108" s="1"/>
  <c r="A2165" i="108" s="1"/>
  <c r="A2166" i="108" s="1"/>
  <c r="A2167" i="108" s="1"/>
  <c r="A2168" i="108" s="1"/>
  <c r="A2169" i="108" s="1"/>
  <c r="A2170" i="108" s="1"/>
  <c r="A2171" i="108" s="1"/>
  <c r="A2172" i="108" s="1"/>
  <c r="A2173" i="108" s="1"/>
  <c r="A2174" i="108" s="1"/>
  <c r="A2175" i="108" s="1"/>
  <c r="A2176" i="108" s="1"/>
  <c r="A2177" i="108" s="1"/>
  <c r="A2178" i="108" s="1"/>
  <c r="A2179" i="108" s="1"/>
  <c r="A2180" i="108" s="1"/>
  <c r="A2181" i="108" s="1"/>
  <c r="A2182" i="108" s="1"/>
  <c r="A2183" i="108" s="1"/>
  <c r="A2184" i="108" s="1"/>
  <c r="A2185" i="108" s="1"/>
  <c r="A2186" i="108" s="1"/>
  <c r="A2187" i="108" s="1"/>
  <c r="A2188" i="108" s="1"/>
  <c r="A2189" i="108" s="1"/>
  <c r="A2190" i="108" s="1"/>
  <c r="A2191" i="108" s="1"/>
  <c r="A2192" i="108" s="1"/>
  <c r="A2193" i="108" s="1"/>
  <c r="A2194" i="108" s="1"/>
  <c r="A2195" i="108" s="1"/>
  <c r="A2196" i="108" s="1"/>
  <c r="A2197" i="108" s="1"/>
  <c r="A2198" i="108" s="1"/>
  <c r="A2199" i="108" s="1"/>
  <c r="A2200" i="108" s="1"/>
  <c r="A2201" i="108" s="1"/>
  <c r="A2202" i="108" s="1"/>
  <c r="A2203" i="108" s="1"/>
  <c r="A2204" i="108" s="1"/>
  <c r="A2205" i="108" s="1"/>
  <c r="A2206" i="108" s="1"/>
  <c r="A2207" i="108" s="1"/>
  <c r="A2208" i="108" s="1"/>
  <c r="A2209" i="108" s="1"/>
  <c r="A2210" i="108" s="1"/>
  <c r="A2211" i="108" s="1"/>
  <c r="A2212" i="108" s="1"/>
  <c r="A2213" i="108" s="1"/>
  <c r="A2214" i="108" s="1"/>
  <c r="A2215" i="108" s="1"/>
  <c r="A2216" i="108" s="1"/>
  <c r="A2217" i="108" s="1"/>
  <c r="A2218" i="108" s="1"/>
  <c r="A2219" i="108" s="1"/>
  <c r="A2220" i="108" s="1"/>
  <c r="A2221" i="108" s="1"/>
  <c r="A2222" i="108" s="1"/>
  <c r="A2223" i="108" s="1"/>
  <c r="A2224" i="108" s="1"/>
  <c r="A2225" i="108" s="1"/>
  <c r="A2226" i="108" s="1"/>
  <c r="A2227" i="108" s="1"/>
  <c r="A2228" i="108" s="1"/>
  <c r="A2229" i="108" s="1"/>
  <c r="A2230" i="108" s="1"/>
  <c r="A2231" i="108" s="1"/>
  <c r="A2232" i="108" s="1"/>
  <c r="A2233" i="108" s="1"/>
  <c r="A2234" i="108" s="1"/>
  <c r="A2235" i="108" s="1"/>
  <c r="A2236" i="108" s="1"/>
  <c r="A2237" i="108" s="1"/>
  <c r="A2238" i="108" s="1"/>
  <c r="A2239" i="108" s="1"/>
  <c r="A2240" i="108" s="1"/>
  <c r="A2241" i="108" s="1"/>
  <c r="A2242" i="108" s="1"/>
  <c r="A2243" i="108" s="1"/>
  <c r="A2244" i="108" s="1"/>
  <c r="A2245" i="108" s="1"/>
  <c r="A2246" i="108" s="1"/>
  <c r="A2247" i="108" s="1"/>
  <c r="A2248" i="108" s="1"/>
  <c r="A2249" i="108" s="1"/>
  <c r="A2250" i="108" s="1"/>
  <c r="A2251" i="108" s="1"/>
  <c r="A2252" i="108" s="1"/>
  <c r="A2253" i="108" s="1"/>
  <c r="A2254" i="108" s="1"/>
  <c r="A2255" i="108" s="1"/>
  <c r="A2256" i="108" s="1"/>
  <c r="A2257" i="108" s="1"/>
  <c r="A2258" i="108" s="1"/>
  <c r="A2259" i="108" s="1"/>
  <c r="A2260" i="108" s="1"/>
  <c r="A2261" i="108" s="1"/>
  <c r="A2262" i="108" s="1"/>
  <c r="A2263" i="108" s="1"/>
  <c r="A2264" i="108" s="1"/>
  <c r="A2265" i="108" s="1"/>
  <c r="A2266" i="108" s="1"/>
  <c r="A2267" i="108" s="1"/>
  <c r="A2268" i="108" s="1"/>
  <c r="A2269" i="108" s="1"/>
  <c r="A2270" i="108" s="1"/>
  <c r="A2271" i="108" s="1"/>
  <c r="A2272" i="108" s="1"/>
  <c r="A2273" i="108" s="1"/>
  <c r="A2274" i="108" s="1"/>
  <c r="A2275" i="108" s="1"/>
  <c r="A2276" i="108" s="1"/>
  <c r="A2277" i="108" s="1"/>
  <c r="A2278" i="108" s="1"/>
  <c r="A2279" i="108" s="1"/>
  <c r="A2280" i="108" s="1"/>
  <c r="A2281" i="108" s="1"/>
  <c r="A2282" i="108" s="1"/>
  <c r="A2283" i="108" s="1"/>
  <c r="A2284" i="108" s="1"/>
  <c r="A2285" i="108" s="1"/>
  <c r="A2286" i="108" s="1"/>
  <c r="A2287" i="108" s="1"/>
  <c r="A2288" i="108" s="1"/>
  <c r="A2289" i="108" s="1"/>
  <c r="A2290" i="108" s="1"/>
  <c r="A2291" i="108" s="1"/>
  <c r="A2292" i="108" s="1"/>
  <c r="A2293" i="108" s="1"/>
  <c r="A2294" i="108" s="1"/>
  <c r="A2295" i="108" s="1"/>
  <c r="A2296" i="108" s="1"/>
  <c r="A2297" i="108" s="1"/>
  <c r="A2298" i="108" s="1"/>
  <c r="A2299" i="108" s="1"/>
  <c r="A2300" i="108" s="1"/>
  <c r="A2301" i="108" s="1"/>
  <c r="A2302" i="108" s="1"/>
  <c r="A2303" i="108" s="1"/>
  <c r="A2304" i="108" s="1"/>
  <c r="A2305" i="108" s="1"/>
  <c r="A2306" i="108" s="1"/>
  <c r="A2307" i="108" s="1"/>
  <c r="A2308" i="108" s="1"/>
  <c r="A2309" i="108" s="1"/>
  <c r="A2310" i="108" s="1"/>
  <c r="A2311" i="108" s="1"/>
  <c r="A2312" i="108" s="1"/>
  <c r="A2313" i="108" s="1"/>
  <c r="A2314" i="108" s="1"/>
  <c r="A2315" i="108" s="1"/>
  <c r="A2316" i="108" s="1"/>
  <c r="A2317" i="108" s="1"/>
  <c r="A2318" i="108" s="1"/>
  <c r="A2319" i="108" s="1"/>
  <c r="A2320" i="108" s="1"/>
  <c r="A2321" i="108" s="1"/>
  <c r="A2322" i="108" s="1"/>
  <c r="A2323" i="108" s="1"/>
  <c r="A2324" i="108" s="1"/>
  <c r="A2325" i="108" s="1"/>
  <c r="A2326" i="108" s="1"/>
  <c r="A2327" i="108" s="1"/>
  <c r="A2328" i="108" s="1"/>
  <c r="A2329" i="108" s="1"/>
  <c r="A2330" i="108" s="1"/>
  <c r="A2331" i="108" s="1"/>
  <c r="A2332" i="108" s="1"/>
  <c r="A2333" i="108" s="1"/>
  <c r="A2334" i="108" s="1"/>
  <c r="A2335" i="108" s="1"/>
  <c r="A2336" i="108" s="1"/>
  <c r="A2337" i="108" s="1"/>
  <c r="A2338" i="108" s="1"/>
  <c r="A2339" i="108" s="1"/>
  <c r="A2340" i="108" s="1"/>
  <c r="A2341" i="108" s="1"/>
  <c r="A2342" i="108" s="1"/>
  <c r="A2343" i="108" s="1"/>
  <c r="A2344" i="108" s="1"/>
  <c r="A2345" i="108" s="1"/>
  <c r="A2346" i="108" s="1"/>
  <c r="A2347" i="108" s="1"/>
  <c r="A2348" i="108" s="1"/>
  <c r="A2349" i="108" s="1"/>
  <c r="A2350" i="108" s="1"/>
  <c r="A2351" i="108" s="1"/>
  <c r="A2352" i="108" s="1"/>
  <c r="A2353" i="108" s="1"/>
  <c r="A2354" i="108" s="1"/>
  <c r="A2355" i="108" s="1"/>
  <c r="A2356" i="108" s="1"/>
  <c r="A2357" i="108" s="1"/>
  <c r="A2358" i="108" s="1"/>
  <c r="A2359" i="108" s="1"/>
  <c r="A2360" i="108" s="1"/>
  <c r="A2361" i="108" s="1"/>
  <c r="A2362" i="108" s="1"/>
  <c r="A2363" i="108" s="1"/>
  <c r="A2364" i="108" s="1"/>
  <c r="A2365" i="108" s="1"/>
  <c r="A2366" i="108" s="1"/>
  <c r="A2367" i="108" s="1"/>
  <c r="A2368" i="108" s="1"/>
  <c r="A2369" i="108" s="1"/>
  <c r="A2370" i="108" s="1"/>
  <c r="A2371" i="108" s="1"/>
  <c r="A2372" i="108" s="1"/>
  <c r="A2373" i="108" s="1"/>
  <c r="A2374" i="108" s="1"/>
  <c r="A2375" i="108" s="1"/>
  <c r="A2376" i="108" s="1"/>
  <c r="A2377" i="108" s="1"/>
  <c r="A2378" i="108" s="1"/>
  <c r="A2379" i="108" s="1"/>
  <c r="A2380" i="108" s="1"/>
  <c r="A2381" i="108" s="1"/>
  <c r="A2382" i="108" s="1"/>
  <c r="A2383" i="108" s="1"/>
  <c r="A2384" i="108" s="1"/>
  <c r="A2385" i="108" s="1"/>
  <c r="A2386" i="108" s="1"/>
  <c r="A2387" i="108" s="1"/>
  <c r="A2388" i="108" s="1"/>
  <c r="A2389" i="108" s="1"/>
  <c r="A2390" i="108" s="1"/>
  <c r="A2391" i="108" s="1"/>
  <c r="A2392" i="108" s="1"/>
  <c r="A2393" i="108" s="1"/>
  <c r="A2394" i="108" s="1"/>
  <c r="A2395" i="108" s="1"/>
  <c r="A2396" i="108" s="1"/>
  <c r="A2397" i="108" s="1"/>
  <c r="A2398" i="108" s="1"/>
  <c r="A2399" i="108" s="1"/>
  <c r="A2400" i="108" s="1"/>
  <c r="A2401" i="108" s="1"/>
  <c r="A2402" i="108" s="1"/>
  <c r="A2403" i="108" s="1"/>
  <c r="A2404" i="108" s="1"/>
  <c r="A2405" i="108" s="1"/>
  <c r="A2406" i="108" s="1"/>
  <c r="A2407" i="108" s="1"/>
  <c r="A2408" i="108" s="1"/>
  <c r="A2409" i="108" s="1"/>
  <c r="A2410" i="108" s="1"/>
  <c r="A2411" i="108" s="1"/>
  <c r="A2412" i="108" s="1"/>
  <c r="A2413" i="108" s="1"/>
  <c r="A2414" i="108" s="1"/>
  <c r="A2415" i="108" s="1"/>
  <c r="A2416" i="108" s="1"/>
  <c r="A2417" i="108" s="1"/>
  <c r="A2418" i="108" s="1"/>
  <c r="A2419" i="108" s="1"/>
  <c r="A2420" i="108" s="1"/>
  <c r="A2421" i="108" s="1"/>
  <c r="A2422" i="108" s="1"/>
  <c r="A2423" i="108" s="1"/>
  <c r="A2424" i="108" s="1"/>
  <c r="A2425" i="108" s="1"/>
  <c r="A2426" i="108" s="1"/>
  <c r="A2427" i="108" s="1"/>
  <c r="A2428" i="108" s="1"/>
  <c r="A2429" i="108" s="1"/>
  <c r="A2430" i="108" s="1"/>
  <c r="A2431" i="108" s="1"/>
  <c r="A2432" i="108" s="1"/>
  <c r="A2433" i="108" s="1"/>
  <c r="A2434" i="108" s="1"/>
  <c r="A2435" i="108" s="1"/>
  <c r="A2436" i="108" s="1"/>
  <c r="A2437" i="108" s="1"/>
  <c r="A2438" i="108" s="1"/>
  <c r="A2439" i="108" s="1"/>
  <c r="A2440" i="108" s="1"/>
  <c r="A2441" i="108" s="1"/>
  <c r="A2442" i="108" s="1"/>
  <c r="A2443" i="108" s="1"/>
  <c r="A2444" i="108" s="1"/>
  <c r="A2445" i="108" s="1"/>
  <c r="A2446" i="108" s="1"/>
  <c r="A2447" i="108" s="1"/>
  <c r="A2448" i="108" s="1"/>
  <c r="A2449" i="108" s="1"/>
  <c r="A2450" i="108" s="1"/>
  <c r="A2451" i="108" s="1"/>
  <c r="A2452" i="108" s="1"/>
  <c r="A2453" i="108" s="1"/>
  <c r="A2454" i="108" s="1"/>
  <c r="A2455" i="108" s="1"/>
  <c r="A2456" i="108" s="1"/>
  <c r="A2457" i="108" s="1"/>
  <c r="A2458" i="108" s="1"/>
  <c r="A2459" i="108" s="1"/>
  <c r="A2460" i="108" s="1"/>
  <c r="A2461" i="108" s="1"/>
  <c r="A2462" i="108" s="1"/>
  <c r="A2463" i="108" s="1"/>
  <c r="A2464" i="108" s="1"/>
  <c r="A2465" i="108" s="1"/>
  <c r="A2466" i="108" s="1"/>
  <c r="A2467" i="108" s="1"/>
  <c r="A2468" i="108" s="1"/>
  <c r="A2469" i="108" s="1"/>
  <c r="A2470" i="108" s="1"/>
  <c r="A2471" i="108" s="1"/>
  <c r="A2472" i="108" s="1"/>
  <c r="A2473" i="108" s="1"/>
  <c r="A2474" i="108" s="1"/>
  <c r="A2475" i="108" s="1"/>
  <c r="A2476" i="108" s="1"/>
  <c r="A2477" i="108" s="1"/>
  <c r="A2478" i="108" s="1"/>
  <c r="A2479" i="108" s="1"/>
  <c r="A2480" i="108" s="1"/>
  <c r="A2481" i="108" s="1"/>
  <c r="A2482" i="108" s="1"/>
  <c r="A2483" i="108" s="1"/>
  <c r="A2484" i="108" s="1"/>
  <c r="A2485" i="108" s="1"/>
  <c r="A2486" i="108" s="1"/>
  <c r="A2487" i="108" s="1"/>
  <c r="A2488" i="108" s="1"/>
  <c r="A2489" i="108" s="1"/>
  <c r="A2490" i="108" s="1"/>
  <c r="A2491" i="108" s="1"/>
  <c r="A2492" i="108" s="1"/>
  <c r="A2493" i="108" s="1"/>
  <c r="A2494" i="108" s="1"/>
  <c r="A2495" i="108" s="1"/>
  <c r="A2496" i="108" s="1"/>
  <c r="A2497" i="108" s="1"/>
  <c r="A2498" i="108" s="1"/>
  <c r="A2499" i="108" s="1"/>
  <c r="A2500" i="108" s="1"/>
  <c r="A2501" i="108" s="1"/>
  <c r="A2502" i="108" s="1"/>
  <c r="A2503" i="108" s="1"/>
  <c r="A2504" i="108" s="1"/>
  <c r="A2505" i="108" s="1"/>
  <c r="A2506" i="108" s="1"/>
  <c r="A2507" i="108" s="1"/>
  <c r="A2508" i="108" s="1"/>
  <c r="A2509" i="108" s="1"/>
  <c r="A2510" i="108" s="1"/>
  <c r="A2511" i="108" s="1"/>
  <c r="A2512" i="108" s="1"/>
  <c r="A2513" i="108" s="1"/>
  <c r="A2514" i="108" s="1"/>
  <c r="A2515" i="108" s="1"/>
  <c r="A2516" i="108" s="1"/>
  <c r="A2517" i="108" s="1"/>
  <c r="A2518" i="108" s="1"/>
  <c r="A2519" i="108" s="1"/>
  <c r="A2520" i="108" s="1"/>
  <c r="A2521" i="108" s="1"/>
  <c r="A2522" i="108" s="1"/>
  <c r="A2523" i="108" s="1"/>
  <c r="A2524" i="108" s="1"/>
  <c r="A2525" i="108" s="1"/>
  <c r="A2526" i="108" s="1"/>
  <c r="A2527" i="108" s="1"/>
  <c r="A2528" i="108" s="1"/>
  <c r="A2529" i="108" s="1"/>
  <c r="A2530" i="108" s="1"/>
  <c r="A2531" i="108" s="1"/>
  <c r="A2532" i="108" s="1"/>
  <c r="A2533" i="108" s="1"/>
  <c r="A2534" i="108" s="1"/>
  <c r="A2535" i="108" s="1"/>
  <c r="A2536" i="108" s="1"/>
  <c r="A2537" i="108" s="1"/>
  <c r="A2538" i="108" s="1"/>
  <c r="A2539" i="108" s="1"/>
  <c r="A2540" i="108" s="1"/>
  <c r="A2541" i="108" s="1"/>
  <c r="A2542" i="108" s="1"/>
  <c r="A2543" i="108" s="1"/>
  <c r="A2544" i="108" s="1"/>
  <c r="A2545" i="108" s="1"/>
  <c r="A2546" i="108" s="1"/>
  <c r="A2547" i="108" s="1"/>
  <c r="A2548" i="108" s="1"/>
  <c r="A2549" i="108" s="1"/>
  <c r="A2550" i="108" s="1"/>
  <c r="A2551" i="108" s="1"/>
  <c r="A2552" i="108" s="1"/>
  <c r="A2553" i="108" s="1"/>
  <c r="A2554" i="108" s="1"/>
  <c r="A2555" i="108" s="1"/>
  <c r="A2556" i="108" s="1"/>
  <c r="A2557" i="108" s="1"/>
  <c r="A2558" i="108" s="1"/>
  <c r="A2559" i="108" s="1"/>
  <c r="A2560" i="108" s="1"/>
  <c r="A2561" i="108" s="1"/>
  <c r="A2562" i="108" s="1"/>
  <c r="A2563" i="108" s="1"/>
  <c r="A2564" i="108" s="1"/>
  <c r="A2565" i="108" s="1"/>
  <c r="A2566" i="108" s="1"/>
  <c r="A2567" i="108" s="1"/>
  <c r="A2568" i="108" s="1"/>
  <c r="A2569" i="108" s="1"/>
  <c r="A2570" i="108" s="1"/>
  <c r="A2571" i="108" s="1"/>
  <c r="A2572" i="108" s="1"/>
  <c r="A2573" i="108" s="1"/>
  <c r="A2574" i="108" s="1"/>
  <c r="A2575" i="108" s="1"/>
  <c r="A2576" i="108" s="1"/>
  <c r="A2577" i="108" s="1"/>
  <c r="A2578" i="108" s="1"/>
  <c r="A2579" i="108" s="1"/>
  <c r="A2580" i="108" s="1"/>
  <c r="A2581" i="108" s="1"/>
  <c r="A2582" i="108" s="1"/>
  <c r="A2583" i="108" s="1"/>
  <c r="A2584" i="108" s="1"/>
  <c r="A2585" i="108" s="1"/>
  <c r="A2586" i="108" s="1"/>
  <c r="A2587" i="108" s="1"/>
  <c r="A2588" i="108" s="1"/>
  <c r="A2589" i="108" s="1"/>
  <c r="A2590" i="108" s="1"/>
  <c r="A2591" i="108" s="1"/>
  <c r="A2592" i="108" s="1"/>
  <c r="A2593" i="108" s="1"/>
  <c r="A2594" i="108" s="1"/>
  <c r="A2595" i="108" s="1"/>
  <c r="A2596" i="108" s="1"/>
  <c r="A2597" i="108" s="1"/>
  <c r="A2598" i="108" s="1"/>
  <c r="A2599" i="108" s="1"/>
  <c r="A2600" i="108" s="1"/>
  <c r="A2601" i="108" s="1"/>
  <c r="A2602" i="108" s="1"/>
  <c r="A2603" i="108" s="1"/>
  <c r="A2604" i="108" s="1"/>
  <c r="A2605" i="108" s="1"/>
  <c r="A2606" i="108" s="1"/>
  <c r="A2607" i="108" s="1"/>
  <c r="A2608" i="108" s="1"/>
  <c r="A2609" i="108" s="1"/>
  <c r="A2610" i="108" s="1"/>
  <c r="A2611" i="108" s="1"/>
  <c r="A2612" i="108" s="1"/>
  <c r="A2613" i="108" s="1"/>
  <c r="A2614" i="108" s="1"/>
  <c r="A2615" i="108" s="1"/>
  <c r="A2616" i="108" s="1"/>
  <c r="A2617" i="108" s="1"/>
  <c r="A2618" i="108" s="1"/>
  <c r="A2619" i="108" s="1"/>
  <c r="A2620" i="108" s="1"/>
  <c r="A2621" i="108" s="1"/>
  <c r="A2622" i="108" s="1"/>
  <c r="A2623" i="108" s="1"/>
  <c r="A2624" i="108" s="1"/>
  <c r="A2625" i="108" s="1"/>
  <c r="A2626" i="108" s="1"/>
  <c r="A2627" i="108" s="1"/>
  <c r="A2628" i="108" s="1"/>
  <c r="A2629" i="108" s="1"/>
  <c r="A2630" i="108" s="1"/>
  <c r="A2631" i="108" s="1"/>
  <c r="A2632" i="108" s="1"/>
  <c r="A2633" i="108" s="1"/>
  <c r="A2634" i="108" s="1"/>
  <c r="A2635" i="108" s="1"/>
  <c r="A2636" i="108" s="1"/>
  <c r="A2637" i="108" s="1"/>
  <c r="A2638" i="108" s="1"/>
  <c r="A2639" i="108" s="1"/>
  <c r="A2640" i="108" s="1"/>
  <c r="A2641" i="108" s="1"/>
  <c r="A2642" i="108" s="1"/>
  <c r="A2643" i="108" s="1"/>
  <c r="A2644" i="108" s="1"/>
  <c r="A2645" i="108" s="1"/>
  <c r="A2646" i="108" s="1"/>
  <c r="A2647" i="108" s="1"/>
  <c r="A2648" i="108" s="1"/>
  <c r="A2649" i="108" s="1"/>
  <c r="A2650" i="108" s="1"/>
  <c r="A2651" i="108" s="1"/>
  <c r="A2652" i="108" s="1"/>
  <c r="A2653" i="108" s="1"/>
  <c r="A2654" i="108" s="1"/>
  <c r="A2655" i="108" s="1"/>
  <c r="A2656" i="108" s="1"/>
  <c r="A2657" i="108" s="1"/>
  <c r="A2658" i="108" s="1"/>
  <c r="A2659" i="108" s="1"/>
  <c r="A2660" i="108" s="1"/>
  <c r="A2661" i="108" s="1"/>
  <c r="A2662" i="108" s="1"/>
  <c r="A2663" i="108" s="1"/>
  <c r="A2664" i="108" s="1"/>
  <c r="A2665" i="108" s="1"/>
  <c r="A2666" i="108" s="1"/>
  <c r="A2667" i="108" s="1"/>
  <c r="A2668" i="108" s="1"/>
  <c r="A2669" i="108" s="1"/>
  <c r="A2670" i="108" s="1"/>
  <c r="A2671" i="108" s="1"/>
  <c r="A2672" i="108" s="1"/>
  <c r="A2673" i="108" s="1"/>
  <c r="A2674" i="108" s="1"/>
  <c r="A2675" i="108" s="1"/>
  <c r="A2676" i="108" s="1"/>
  <c r="A2677" i="108" s="1"/>
  <c r="A2678" i="108" s="1"/>
  <c r="A2679" i="108" s="1"/>
  <c r="A2680" i="108" s="1"/>
  <c r="A2681" i="108" s="1"/>
  <c r="A2682" i="108" s="1"/>
  <c r="A2683" i="108" s="1"/>
  <c r="A2684" i="108" s="1"/>
  <c r="A2685" i="108" s="1"/>
  <c r="A2686" i="108" s="1"/>
  <c r="A2687" i="108" s="1"/>
  <c r="A2688" i="108" s="1"/>
  <c r="A2689" i="108" s="1"/>
  <c r="A2690" i="108" s="1"/>
  <c r="A2691" i="108" s="1"/>
  <c r="A2692" i="108" s="1"/>
  <c r="A2693" i="108" s="1"/>
  <c r="A2694" i="108" s="1"/>
  <c r="A2695" i="108" s="1"/>
  <c r="A2696" i="108" s="1"/>
  <c r="A2697" i="108" s="1"/>
  <c r="A2698" i="108" s="1"/>
  <c r="A2699" i="108" s="1"/>
  <c r="A2700" i="108" s="1"/>
  <c r="A2701" i="108" s="1"/>
  <c r="A2702" i="108" s="1"/>
  <c r="A2703" i="108" s="1"/>
  <c r="A2704" i="108" s="1"/>
  <c r="A2705" i="108" s="1"/>
  <c r="A2706" i="108" s="1"/>
  <c r="A2707" i="108" s="1"/>
  <c r="A2708" i="108" s="1"/>
  <c r="A2709" i="108" s="1"/>
  <c r="A2710" i="108" s="1"/>
  <c r="A2711" i="108" s="1"/>
  <c r="A2712" i="108" s="1"/>
  <c r="A2713" i="108" s="1"/>
  <c r="A2714" i="108" s="1"/>
  <c r="A2715" i="108" s="1"/>
  <c r="A2716" i="108" s="1"/>
  <c r="A2717" i="108" s="1"/>
  <c r="A2718" i="108" s="1"/>
  <c r="A2719" i="108" s="1"/>
  <c r="A2720" i="108" s="1"/>
  <c r="A2721" i="108" s="1"/>
  <c r="A2722" i="108" s="1"/>
  <c r="A2723" i="108" s="1"/>
  <c r="A2724" i="108" s="1"/>
  <c r="A2725" i="108" s="1"/>
  <c r="A2726" i="108" s="1"/>
  <c r="A2727" i="108" s="1"/>
  <c r="A2728" i="108" s="1"/>
  <c r="A2729" i="108" s="1"/>
  <c r="A2730" i="108" s="1"/>
  <c r="A2731" i="108" s="1"/>
  <c r="A2732" i="108" s="1"/>
  <c r="A2733" i="108" s="1"/>
  <c r="A2734" i="108" s="1"/>
  <c r="A2735" i="108" s="1"/>
  <c r="A2736" i="108" s="1"/>
  <c r="A2737" i="108" s="1"/>
  <c r="A2738" i="108" s="1"/>
  <c r="A2739" i="108" s="1"/>
  <c r="A2740" i="108" s="1"/>
  <c r="A2741" i="108" s="1"/>
  <c r="A2742" i="108" s="1"/>
  <c r="A2743" i="108" s="1"/>
  <c r="A2744" i="108" s="1"/>
  <c r="A2745" i="108" s="1"/>
  <c r="A2746" i="108" s="1"/>
  <c r="A2747" i="108" s="1"/>
  <c r="A2748" i="108" s="1"/>
  <c r="A2749" i="108" s="1"/>
  <c r="A2750" i="108" s="1"/>
  <c r="A2751" i="108" s="1"/>
  <c r="A2752" i="108" s="1"/>
  <c r="A2753" i="108" s="1"/>
  <c r="A2754" i="108" s="1"/>
  <c r="A2755" i="108" s="1"/>
  <c r="A2756" i="108" s="1"/>
  <c r="A2757" i="108" s="1"/>
  <c r="A2758" i="108" s="1"/>
  <c r="A2759" i="108" s="1"/>
  <c r="A2760" i="108" s="1"/>
  <c r="A2761" i="108" s="1"/>
  <c r="A2762" i="108" s="1"/>
  <c r="A2763" i="108" s="1"/>
  <c r="A2764" i="108" s="1"/>
  <c r="A2765" i="108" s="1"/>
  <c r="A2766" i="108" s="1"/>
  <c r="A2767" i="108" s="1"/>
  <c r="A2768" i="108" s="1"/>
  <c r="A2769" i="108" s="1"/>
  <c r="A2770" i="108" s="1"/>
  <c r="A2771" i="108" s="1"/>
  <c r="A2772" i="108" s="1"/>
  <c r="A2773" i="108" s="1"/>
  <c r="A2774" i="108" s="1"/>
  <c r="A2775" i="108" s="1"/>
  <c r="A2776" i="108" s="1"/>
  <c r="A2777" i="108" s="1"/>
  <c r="A2778" i="108" s="1"/>
  <c r="A2779" i="108" s="1"/>
  <c r="A2780" i="108" s="1"/>
  <c r="A2781" i="108" s="1"/>
  <c r="A2782" i="108" s="1"/>
  <c r="A2783" i="108" s="1"/>
  <c r="A2784" i="108" s="1"/>
  <c r="A2785" i="108" s="1"/>
  <c r="A2786" i="108" s="1"/>
  <c r="A2787" i="108" s="1"/>
  <c r="A2788" i="108" s="1"/>
  <c r="A2789" i="108" s="1"/>
  <c r="A2790" i="108" s="1"/>
  <c r="A2791" i="108" s="1"/>
  <c r="A2792" i="108" s="1"/>
  <c r="A2793" i="108" s="1"/>
  <c r="A2794" i="108" s="1"/>
  <c r="A2795" i="108" s="1"/>
  <c r="A2796" i="108" s="1"/>
  <c r="A2797" i="108" s="1"/>
  <c r="A2798" i="108" s="1"/>
  <c r="A2799" i="108" s="1"/>
  <c r="A2800" i="108" s="1"/>
  <c r="A2801" i="108" s="1"/>
  <c r="A2802" i="108" s="1"/>
  <c r="A2803" i="108" s="1"/>
  <c r="A2804" i="108" s="1"/>
  <c r="A2805" i="108" s="1"/>
  <c r="A2806" i="108" s="1"/>
  <c r="A2807" i="108" s="1"/>
  <c r="A2808" i="108" s="1"/>
  <c r="A2809" i="108" s="1"/>
  <c r="A2810" i="108" s="1"/>
  <c r="A2811" i="108" s="1"/>
  <c r="A2812" i="108" s="1"/>
  <c r="A2813" i="108" s="1"/>
  <c r="A2814" i="108" s="1"/>
  <c r="A2815" i="108" s="1"/>
  <c r="A2816" i="108" s="1"/>
  <c r="A2817" i="108" s="1"/>
  <c r="A2818" i="108" s="1"/>
  <c r="A2819" i="108" s="1"/>
  <c r="A2820" i="108" s="1"/>
  <c r="A2821" i="108" s="1"/>
  <c r="A2822" i="108" s="1"/>
  <c r="A2823" i="108" s="1"/>
  <c r="A2824" i="108" s="1"/>
  <c r="A2825" i="108" s="1"/>
  <c r="A2826" i="108" s="1"/>
  <c r="A2827" i="108" s="1"/>
  <c r="A2828" i="108" s="1"/>
  <c r="A2829" i="108" s="1"/>
  <c r="A2830" i="108" s="1"/>
  <c r="A2831" i="108" s="1"/>
  <c r="A2832" i="108" s="1"/>
  <c r="A2833" i="108" s="1"/>
  <c r="A2834" i="108" s="1"/>
  <c r="A2835" i="108" s="1"/>
  <c r="A2836" i="108" s="1"/>
  <c r="A2837" i="108" s="1"/>
  <c r="A2838" i="108" s="1"/>
  <c r="A2839" i="108" s="1"/>
  <c r="A2840" i="108" s="1"/>
  <c r="A2841" i="108" s="1"/>
  <c r="A2842" i="108" s="1"/>
  <c r="A2843" i="108" s="1"/>
  <c r="A2844" i="108" s="1"/>
  <c r="A2845" i="108" s="1"/>
  <c r="A2846" i="108" s="1"/>
  <c r="A2847" i="108" s="1"/>
  <c r="A2848" i="108" s="1"/>
  <c r="A2849" i="108" s="1"/>
  <c r="A2850" i="108" s="1"/>
  <c r="A2851" i="108" s="1"/>
  <c r="A2852" i="108" s="1"/>
  <c r="A2853" i="108" s="1"/>
  <c r="A2854" i="108" s="1"/>
  <c r="A2855" i="108" s="1"/>
  <c r="A2856" i="108" s="1"/>
  <c r="A2857" i="108" s="1"/>
  <c r="A2858" i="108" s="1"/>
  <c r="A2859" i="108" s="1"/>
  <c r="A2860" i="108" s="1"/>
  <c r="A2861" i="108" s="1"/>
  <c r="A2862" i="108" s="1"/>
  <c r="A2863" i="108" s="1"/>
  <c r="A2864" i="108" s="1"/>
  <c r="A2865" i="108" s="1"/>
  <c r="A2866" i="108" s="1"/>
  <c r="A2867" i="108" s="1"/>
  <c r="A2868" i="108" s="1"/>
  <c r="A2869" i="108" s="1"/>
  <c r="A2870" i="108" s="1"/>
  <c r="A2871" i="108" s="1"/>
  <c r="A2872" i="108" s="1"/>
  <c r="A2873" i="108" s="1"/>
  <c r="A2874" i="108" s="1"/>
  <c r="A2875" i="108" s="1"/>
  <c r="A2876" i="108" s="1"/>
  <c r="A2877" i="108" s="1"/>
  <c r="A2878" i="108" s="1"/>
  <c r="A2879" i="108" s="1"/>
  <c r="A2880" i="108" s="1"/>
  <c r="A2881" i="108" s="1"/>
  <c r="A2882" i="108" s="1"/>
  <c r="A2883" i="108" s="1"/>
  <c r="A2884" i="108" s="1"/>
  <c r="A2885" i="108" s="1"/>
  <c r="A2886" i="108" s="1"/>
  <c r="A2887" i="108" s="1"/>
  <c r="A2888" i="108" s="1"/>
  <c r="A2889" i="108" s="1"/>
  <c r="A2890" i="108" s="1"/>
  <c r="A2891" i="108" s="1"/>
  <c r="A2892" i="108" s="1"/>
  <c r="A2893" i="108" s="1"/>
  <c r="A2894" i="108" s="1"/>
  <c r="A2895" i="108" s="1"/>
  <c r="A2896" i="108" s="1"/>
  <c r="A2897" i="108" s="1"/>
  <c r="A2898" i="108" s="1"/>
  <c r="A2899" i="108" s="1"/>
  <c r="A2900" i="108" s="1"/>
  <c r="A2901" i="108" s="1"/>
  <c r="A2902" i="108" s="1"/>
  <c r="A2903" i="108" s="1"/>
  <c r="A2904" i="108" s="1"/>
  <c r="A2905" i="108" s="1"/>
  <c r="A2906" i="108" s="1"/>
  <c r="A2907" i="108" s="1"/>
  <c r="A2908" i="108" s="1"/>
  <c r="A2909" i="108" s="1"/>
  <c r="A2910" i="108" s="1"/>
  <c r="A2911" i="108" s="1"/>
  <c r="A2912" i="108" s="1"/>
  <c r="A2913" i="108" s="1"/>
  <c r="A2914" i="108" s="1"/>
  <c r="A2915" i="108" s="1"/>
  <c r="A2916" i="108" s="1"/>
  <c r="A2917" i="108" s="1"/>
  <c r="A2918" i="108" s="1"/>
  <c r="A2919" i="108" s="1"/>
  <c r="A2920" i="108" s="1"/>
  <c r="A2921" i="108" s="1"/>
  <c r="A2922" i="108" s="1"/>
  <c r="A2923" i="108" s="1"/>
  <c r="A2924" i="108" s="1"/>
  <c r="A2925" i="108" s="1"/>
  <c r="A2926" i="108" s="1"/>
  <c r="A2927" i="108" s="1"/>
  <c r="A2928" i="108" s="1"/>
  <c r="A2929" i="108" s="1"/>
  <c r="A2930" i="108" s="1"/>
  <c r="A2931" i="108" s="1"/>
  <c r="A2932" i="108" s="1"/>
  <c r="A2933" i="108" s="1"/>
  <c r="A2934" i="108" s="1"/>
  <c r="A2935" i="108" s="1"/>
  <c r="A2936" i="108" s="1"/>
  <c r="A2937" i="108" s="1"/>
  <c r="A2938" i="108" s="1"/>
  <c r="A2939" i="108" s="1"/>
  <c r="A2940" i="108" s="1"/>
  <c r="A2941" i="108" s="1"/>
  <c r="A2942" i="108" s="1"/>
  <c r="A2943" i="108" s="1"/>
  <c r="A2944" i="108" s="1"/>
  <c r="A2945" i="108" s="1"/>
  <c r="A2946" i="108" s="1"/>
  <c r="A2947" i="108" s="1"/>
  <c r="A2948" i="108" s="1"/>
  <c r="A2949" i="108" s="1"/>
  <c r="A2950" i="108" s="1"/>
  <c r="A2951" i="108" s="1"/>
  <c r="A2952" i="108" s="1"/>
  <c r="A2953" i="108" s="1"/>
  <c r="A2954" i="108" s="1"/>
  <c r="A2955" i="108" s="1"/>
  <c r="A2956" i="108" s="1"/>
  <c r="A2957" i="108" s="1"/>
  <c r="A2958" i="108" s="1"/>
  <c r="A2959" i="108" s="1"/>
  <c r="A2960" i="108" s="1"/>
  <c r="A2961" i="108" s="1"/>
  <c r="A2962" i="108" s="1"/>
  <c r="A2963" i="108" s="1"/>
  <c r="A2964" i="108" s="1"/>
  <c r="A2965" i="108" s="1"/>
  <c r="A2966" i="108" s="1"/>
  <c r="A2967" i="108" s="1"/>
  <c r="A2968" i="108" s="1"/>
  <c r="A2969" i="108" s="1"/>
  <c r="A2970" i="108" s="1"/>
  <c r="A2971" i="108" s="1"/>
  <c r="A2972" i="108" s="1"/>
  <c r="A2973" i="108" s="1"/>
  <c r="A2974" i="108" s="1"/>
  <c r="A2975" i="108" s="1"/>
  <c r="A2976" i="108" s="1"/>
  <c r="A2977" i="108" s="1"/>
  <c r="A2978" i="108" s="1"/>
  <c r="A2979" i="108" s="1"/>
  <c r="A2980" i="108" s="1"/>
  <c r="A2981" i="108" s="1"/>
  <c r="A2982" i="108" s="1"/>
  <c r="A2983" i="108" s="1"/>
  <c r="A2984" i="108" s="1"/>
  <c r="A2985" i="108" s="1"/>
  <c r="A2986" i="108" s="1"/>
  <c r="A2987" i="108" s="1"/>
  <c r="A2988" i="108" s="1"/>
  <c r="A2989" i="108" s="1"/>
  <c r="A2990" i="108" s="1"/>
  <c r="A2991" i="108" s="1"/>
  <c r="A2992" i="108" s="1"/>
  <c r="A2993" i="108" s="1"/>
  <c r="A2994" i="108" s="1"/>
  <c r="A2995" i="108" s="1"/>
  <c r="A2996" i="108" s="1"/>
  <c r="A2997" i="108" s="1"/>
  <c r="A2998" i="108" s="1"/>
  <c r="A2999" i="108" s="1"/>
  <c r="A3000" i="108" s="1"/>
  <c r="A3001" i="108" s="1"/>
  <c r="A3002" i="108" s="1"/>
  <c r="A3003" i="108" s="1"/>
  <c r="A3004" i="108" s="1"/>
  <c r="A3005" i="108" s="1"/>
  <c r="A3006" i="108" s="1"/>
  <c r="A3007" i="108" s="1"/>
  <c r="A3008" i="108" s="1"/>
  <c r="A3009" i="108" s="1"/>
  <c r="A3010" i="108" s="1"/>
  <c r="A3011" i="108" s="1"/>
  <c r="A3012" i="108" s="1"/>
  <c r="A3013" i="108" s="1"/>
  <c r="A3014" i="108" s="1"/>
  <c r="A3015" i="108" s="1"/>
  <c r="A3016" i="108" s="1"/>
  <c r="A3017" i="108" s="1"/>
  <c r="A3018" i="108" s="1"/>
  <c r="A3019" i="108" s="1"/>
  <c r="A3020" i="108" s="1"/>
  <c r="A3021" i="108" s="1"/>
  <c r="A3022" i="108" s="1"/>
  <c r="A3023" i="108" s="1"/>
  <c r="A3024" i="108" s="1"/>
  <c r="A3025" i="108" s="1"/>
  <c r="A3026" i="108" s="1"/>
  <c r="A3027" i="108" s="1"/>
  <c r="A3028" i="108" s="1"/>
  <c r="A3029" i="108" s="1"/>
  <c r="A3030" i="108" s="1"/>
  <c r="A3031" i="108" s="1"/>
  <c r="A3032" i="108" s="1"/>
  <c r="A3033" i="108" s="1"/>
  <c r="A3034" i="108" s="1"/>
  <c r="A3035" i="108" s="1"/>
  <c r="A3036" i="108" s="1"/>
  <c r="A3037" i="108" s="1"/>
  <c r="A3038" i="108" s="1"/>
  <c r="A3039" i="108" s="1"/>
  <c r="A3040" i="108" s="1"/>
  <c r="A3041" i="108" s="1"/>
  <c r="A3042" i="108" s="1"/>
  <c r="A3043" i="108" s="1"/>
  <c r="A3044" i="108" s="1"/>
  <c r="A3045" i="108" s="1"/>
  <c r="A3046" i="108" s="1"/>
  <c r="A3047" i="108" s="1"/>
  <c r="A3048" i="108" s="1"/>
  <c r="A3049" i="108" s="1"/>
  <c r="A3050" i="108" s="1"/>
  <c r="A3051" i="108" s="1"/>
  <c r="A3052" i="108" s="1"/>
  <c r="A3053" i="108" s="1"/>
  <c r="A3054" i="108" s="1"/>
  <c r="A3055" i="108" s="1"/>
  <c r="A3056" i="108" s="1"/>
  <c r="A3057" i="108" s="1"/>
  <c r="A3058" i="108" s="1"/>
  <c r="A3059" i="108" s="1"/>
  <c r="A3060" i="108" s="1"/>
  <c r="A3061" i="108" s="1"/>
  <c r="A3062" i="108" s="1"/>
  <c r="A3063" i="108" s="1"/>
  <c r="A3064" i="108" s="1"/>
  <c r="A3065" i="108" s="1"/>
  <c r="A3066" i="108" s="1"/>
  <c r="A3067" i="108" s="1"/>
  <c r="A3068" i="108" s="1"/>
  <c r="A3069" i="108" s="1"/>
  <c r="A3070" i="108" s="1"/>
  <c r="A3071" i="108" s="1"/>
  <c r="A3072" i="108" s="1"/>
  <c r="A3073" i="108" s="1"/>
  <c r="A3074" i="108" s="1"/>
  <c r="A3075" i="108" s="1"/>
  <c r="A3076" i="108" s="1"/>
  <c r="A3077" i="108" s="1"/>
  <c r="A3078" i="108" s="1"/>
  <c r="A3079" i="108" s="1"/>
  <c r="A3080" i="108" s="1"/>
  <c r="A3081" i="108" s="1"/>
  <c r="A3082" i="108" s="1"/>
  <c r="A3083" i="108" s="1"/>
  <c r="A3084" i="108" s="1"/>
  <c r="A3085" i="108" s="1"/>
  <c r="A3086" i="108" s="1"/>
  <c r="A3087" i="108" s="1"/>
  <c r="A3088" i="108" s="1"/>
  <c r="A3089" i="108" s="1"/>
  <c r="A3090" i="108" s="1"/>
  <c r="A3091" i="108" s="1"/>
  <c r="A3092" i="108" s="1"/>
  <c r="A3093" i="108" s="1"/>
  <c r="A3094" i="108" s="1"/>
  <c r="A3095" i="108" s="1"/>
  <c r="A3096" i="108" s="1"/>
  <c r="A3097" i="108" s="1"/>
  <c r="A3098" i="108" s="1"/>
  <c r="A3099" i="108" s="1"/>
  <c r="A3100" i="108" s="1"/>
  <c r="A3101" i="108" s="1"/>
  <c r="A3102" i="108" s="1"/>
  <c r="A3103" i="108" s="1"/>
  <c r="A3104" i="108" s="1"/>
  <c r="A3105" i="108" s="1"/>
  <c r="A3106" i="108" s="1"/>
  <c r="A3107" i="108" s="1"/>
  <c r="A3108" i="108" s="1"/>
  <c r="A3109" i="108" s="1"/>
  <c r="A3110" i="108" s="1"/>
  <c r="A3111" i="108" s="1"/>
  <c r="A3112" i="108" s="1"/>
  <c r="A3113" i="108" s="1"/>
  <c r="A3114" i="108" s="1"/>
  <c r="A3115" i="108" s="1"/>
  <c r="A3116" i="108" s="1"/>
  <c r="A3117" i="108" s="1"/>
  <c r="A3118" i="108" s="1"/>
  <c r="A3119" i="108" s="1"/>
  <c r="A3120" i="108" s="1"/>
  <c r="A3121" i="108" s="1"/>
  <c r="A3122" i="108" s="1"/>
  <c r="A3123" i="108" s="1"/>
  <c r="A3124" i="108" s="1"/>
  <c r="A3125" i="108" s="1"/>
  <c r="A3126" i="108" s="1"/>
  <c r="A3127" i="108" s="1"/>
  <c r="A3128" i="108" s="1"/>
  <c r="A3129" i="108" s="1"/>
  <c r="A3130" i="108" s="1"/>
  <c r="A3131" i="108" s="1"/>
  <c r="A3132" i="108" s="1"/>
  <c r="A3133" i="108" s="1"/>
  <c r="A3134" i="108" s="1"/>
  <c r="A3135" i="108" s="1"/>
  <c r="A3136" i="108" s="1"/>
  <c r="A3137" i="108" s="1"/>
  <c r="A3138" i="108" s="1"/>
  <c r="A3139" i="108" s="1"/>
  <c r="A3140" i="108" s="1"/>
  <c r="A3141" i="108" s="1"/>
  <c r="A3142" i="108" s="1"/>
  <c r="A3143" i="108" s="1"/>
  <c r="A3144" i="108" s="1"/>
  <c r="A3145" i="108" s="1"/>
  <c r="A3146" i="108" s="1"/>
  <c r="A3147" i="108" s="1"/>
  <c r="A3148" i="108" s="1"/>
  <c r="A3149" i="108" s="1"/>
  <c r="A3150" i="108" s="1"/>
  <c r="A3151" i="108" s="1"/>
  <c r="A3152" i="108" s="1"/>
  <c r="A3153" i="108" s="1"/>
  <c r="A3154" i="108" s="1"/>
  <c r="A3155" i="108" s="1"/>
  <c r="A3156" i="108" s="1"/>
  <c r="A3157" i="108" s="1"/>
  <c r="A3158" i="108" s="1"/>
  <c r="A3159" i="108" s="1"/>
  <c r="A3160" i="108" s="1"/>
  <c r="A3161" i="108" s="1"/>
  <c r="A3162" i="108" s="1"/>
  <c r="A3163" i="108" s="1"/>
  <c r="A3164" i="108" s="1"/>
  <c r="A3165" i="108" s="1"/>
  <c r="A3166" i="108" s="1"/>
  <c r="A3167" i="108" s="1"/>
  <c r="A3168" i="108" s="1"/>
  <c r="A3169" i="108" s="1"/>
  <c r="A3170" i="108" s="1"/>
  <c r="A3171" i="108" s="1"/>
  <c r="A3172" i="108" s="1"/>
  <c r="A3173" i="108" s="1"/>
  <c r="A3174" i="108" s="1"/>
  <c r="A3175" i="108" s="1"/>
  <c r="A3176" i="108" s="1"/>
  <c r="A3177" i="108" s="1"/>
  <c r="A3178" i="108" s="1"/>
  <c r="A3179" i="108" s="1"/>
  <c r="A3180" i="108" s="1"/>
  <c r="A3181" i="108" s="1"/>
  <c r="A3182" i="108" s="1"/>
  <c r="A3183" i="108" s="1"/>
  <c r="A3184" i="108" s="1"/>
  <c r="A3185" i="108" s="1"/>
  <c r="A3186" i="108" s="1"/>
  <c r="A3187" i="108" s="1"/>
  <c r="A3188" i="108" s="1"/>
  <c r="A3189" i="108" s="1"/>
  <c r="A3190" i="108" s="1"/>
  <c r="A3191" i="108" s="1"/>
  <c r="A3192" i="108" s="1"/>
  <c r="A3193" i="108" s="1"/>
  <c r="A3194" i="108" s="1"/>
  <c r="A3195" i="108" s="1"/>
  <c r="A3196" i="108" s="1"/>
  <c r="A3197" i="108" s="1"/>
  <c r="A3198" i="108" s="1"/>
  <c r="A3199" i="108" s="1"/>
  <c r="A3200" i="108" s="1"/>
  <c r="A3201" i="108" s="1"/>
  <c r="A3202" i="108" s="1"/>
  <c r="A3203" i="108" s="1"/>
  <c r="A3204" i="108" s="1"/>
  <c r="A3205" i="108" s="1"/>
  <c r="A3206" i="108" s="1"/>
  <c r="A3207" i="108" s="1"/>
  <c r="A3208" i="108" s="1"/>
  <c r="A3209" i="108" s="1"/>
  <c r="A3210" i="108" s="1"/>
  <c r="A3211" i="108" s="1"/>
  <c r="A3212" i="108" s="1"/>
  <c r="A3213" i="108" s="1"/>
  <c r="A3214" i="108" s="1"/>
  <c r="A3215" i="108" s="1"/>
  <c r="A3216" i="108" s="1"/>
  <c r="A3217" i="108" s="1"/>
  <c r="A3218" i="108" s="1"/>
  <c r="A3219" i="108" s="1"/>
  <c r="A3220" i="108" s="1"/>
  <c r="A3221" i="108" s="1"/>
  <c r="A3222" i="108" s="1"/>
  <c r="A3223" i="108" s="1"/>
  <c r="A3224" i="108" s="1"/>
  <c r="A3225" i="108" s="1"/>
  <c r="A3226" i="108" s="1"/>
  <c r="A3227" i="108" s="1"/>
  <c r="A3228" i="108" s="1"/>
  <c r="A3229" i="108" s="1"/>
  <c r="A3230" i="108" s="1"/>
  <c r="A3231" i="108" s="1"/>
  <c r="A3232" i="108" s="1"/>
  <c r="A3233" i="108" s="1"/>
  <c r="A3234" i="108" s="1"/>
  <c r="A3235" i="108" s="1"/>
  <c r="A3236" i="108" s="1"/>
  <c r="A3237" i="108" s="1"/>
  <c r="A3238" i="108" s="1"/>
  <c r="A3239" i="108" s="1"/>
  <c r="A3240" i="108" s="1"/>
  <c r="A3241" i="108" s="1"/>
  <c r="A3242" i="108" s="1"/>
  <c r="A3243" i="108" s="1"/>
  <c r="A3244" i="108" s="1"/>
  <c r="A3245" i="108" s="1"/>
  <c r="A3246" i="108" s="1"/>
  <c r="A3247" i="108" s="1"/>
  <c r="A3248" i="108" s="1"/>
  <c r="A3249" i="108" s="1"/>
  <c r="A3250" i="108" s="1"/>
  <c r="A3251" i="108" s="1"/>
  <c r="A3252" i="108" s="1"/>
  <c r="A3253" i="108" s="1"/>
  <c r="A3254" i="108" s="1"/>
  <c r="A3255" i="108" s="1"/>
  <c r="A3256" i="108" s="1"/>
  <c r="A3257" i="108" s="1"/>
  <c r="A3258" i="108" s="1"/>
  <c r="A3259" i="108" s="1"/>
  <c r="A3260" i="108" s="1"/>
  <c r="A3261" i="108" s="1"/>
  <c r="A3262" i="108" s="1"/>
  <c r="A3263" i="108" s="1"/>
  <c r="A3264" i="108" s="1"/>
  <c r="A3265" i="108" s="1"/>
  <c r="A3266" i="108" s="1"/>
  <c r="A3267" i="108" s="1"/>
  <c r="A3268" i="108" s="1"/>
  <c r="A3269" i="108" s="1"/>
  <c r="A3270" i="108" s="1"/>
  <c r="A3271" i="108" s="1"/>
  <c r="A3272" i="108" s="1"/>
  <c r="A3273" i="108" s="1"/>
  <c r="A3274" i="108" s="1"/>
  <c r="A3275" i="108" s="1"/>
  <c r="A3276" i="108" s="1"/>
  <c r="A3277" i="108" s="1"/>
  <c r="A3278" i="108" s="1"/>
  <c r="A3279" i="108" s="1"/>
  <c r="A3280" i="108" s="1"/>
  <c r="A3281" i="108" s="1"/>
  <c r="A3282" i="108" s="1"/>
  <c r="A3283" i="108" s="1"/>
  <c r="A3284" i="108" s="1"/>
  <c r="A3285" i="108" s="1"/>
  <c r="A3286" i="108" s="1"/>
  <c r="A3287" i="108" s="1"/>
  <c r="A3288" i="108" s="1"/>
  <c r="A3289" i="108" s="1"/>
  <c r="A3290" i="108" s="1"/>
  <c r="A3291" i="108" s="1"/>
  <c r="A3292" i="108" s="1"/>
  <c r="A3293" i="108" s="1"/>
  <c r="A3294" i="108" s="1"/>
  <c r="A3295" i="108" s="1"/>
  <c r="A3296" i="108" s="1"/>
  <c r="A3297" i="108" s="1"/>
  <c r="A3298" i="108" s="1"/>
  <c r="A3299" i="108" s="1"/>
  <c r="A3300" i="108" s="1"/>
  <c r="A3301" i="108" s="1"/>
  <c r="A3302" i="108" s="1"/>
  <c r="A3303" i="108" s="1"/>
  <c r="A3304" i="108" s="1"/>
  <c r="A3305" i="108" s="1"/>
  <c r="A3306" i="108" s="1"/>
  <c r="A3307" i="108" s="1"/>
  <c r="A3308" i="108" s="1"/>
  <c r="A3309" i="108" s="1"/>
  <c r="A3310" i="108" s="1"/>
  <c r="A3311" i="108" s="1"/>
  <c r="A3312" i="108" s="1"/>
  <c r="A3313" i="108" s="1"/>
  <c r="A3314" i="108" s="1"/>
  <c r="A3315" i="108" s="1"/>
  <c r="A3316" i="108" s="1"/>
  <c r="A3317" i="108" s="1"/>
  <c r="A3318" i="108" s="1"/>
  <c r="A3319" i="108" s="1"/>
  <c r="A3320" i="108" s="1"/>
  <c r="A3321" i="108" s="1"/>
  <c r="A3322" i="108" s="1"/>
  <c r="A3323" i="108" s="1"/>
  <c r="A3324" i="108" s="1"/>
  <c r="A3325" i="108" s="1"/>
  <c r="A3326" i="108" s="1"/>
  <c r="A3327" i="108" s="1"/>
  <c r="A3328" i="108" s="1"/>
  <c r="A3329" i="108" s="1"/>
  <c r="A3330" i="108" s="1"/>
  <c r="A3331" i="108" s="1"/>
  <c r="A3332" i="108" s="1"/>
  <c r="A3333" i="108" s="1"/>
  <c r="A3334" i="108" s="1"/>
  <c r="A3335" i="108" s="1"/>
  <c r="A3336" i="108" s="1"/>
  <c r="A3337" i="108" s="1"/>
  <c r="A3338" i="108" s="1"/>
  <c r="A3339" i="108" s="1"/>
  <c r="A3340" i="108" s="1"/>
  <c r="A3341" i="108" s="1"/>
  <c r="A3342" i="108" s="1"/>
  <c r="A3343" i="108" s="1"/>
  <c r="A3344" i="108" s="1"/>
  <c r="A3345" i="108" s="1"/>
  <c r="A3346" i="108" s="1"/>
  <c r="A3347" i="108" s="1"/>
  <c r="A3348" i="108" s="1"/>
  <c r="A3349" i="108" s="1"/>
  <c r="A3350" i="108" s="1"/>
  <c r="A3351" i="108" s="1"/>
  <c r="A3352" i="108" s="1"/>
  <c r="A3353" i="108" s="1"/>
  <c r="A3354" i="108" s="1"/>
  <c r="A3355" i="108" s="1"/>
  <c r="A3356" i="108" s="1"/>
  <c r="A3357" i="108" s="1"/>
  <c r="A3358" i="108" s="1"/>
  <c r="A3359" i="108" s="1"/>
  <c r="A3360" i="108" s="1"/>
  <c r="A3361" i="108" s="1"/>
  <c r="A3362" i="108" s="1"/>
  <c r="A3363" i="108" s="1"/>
  <c r="A3364" i="108" s="1"/>
  <c r="A3365" i="108" s="1"/>
  <c r="A3366" i="108" s="1"/>
  <c r="A3367" i="108" s="1"/>
  <c r="A3368" i="108" s="1"/>
  <c r="A3369" i="108" s="1"/>
  <c r="A3370" i="108" s="1"/>
  <c r="A3371" i="108" s="1"/>
  <c r="A3372" i="108" s="1"/>
  <c r="A3373" i="108" s="1"/>
  <c r="A3374" i="108" s="1"/>
  <c r="A3375" i="108" s="1"/>
  <c r="A3376" i="108" s="1"/>
  <c r="A3377" i="108" s="1"/>
  <c r="A3378" i="108" s="1"/>
  <c r="A3379" i="108" s="1"/>
  <c r="A3380" i="108" s="1"/>
  <c r="A3381" i="108" s="1"/>
  <c r="A3382" i="108" s="1"/>
  <c r="A3383" i="108" s="1"/>
  <c r="A3384" i="108" s="1"/>
  <c r="A3385" i="108" s="1"/>
  <c r="A3386" i="108" s="1"/>
  <c r="A3387" i="108" s="1"/>
  <c r="A3388" i="108" s="1"/>
  <c r="A3389" i="108" s="1"/>
  <c r="A3390" i="108" s="1"/>
  <c r="A3391" i="108" s="1"/>
  <c r="A3392" i="108" s="1"/>
  <c r="A3393" i="108" s="1"/>
  <c r="A3394" i="108" s="1"/>
  <c r="A3395" i="108" s="1"/>
  <c r="A3396" i="108" s="1"/>
  <c r="A3397" i="108" s="1"/>
  <c r="A3398" i="108" s="1"/>
  <c r="A3399" i="108" s="1"/>
  <c r="A3400" i="108" s="1"/>
  <c r="A3401" i="108" s="1"/>
  <c r="A3402" i="108" s="1"/>
  <c r="A3403" i="108" s="1"/>
  <c r="A3404" i="108" s="1"/>
  <c r="A3405" i="108" s="1"/>
  <c r="A3406" i="108" s="1"/>
  <c r="A3407" i="108" s="1"/>
  <c r="A3408" i="108" s="1"/>
  <c r="A3409" i="108" s="1"/>
  <c r="A3410" i="108" s="1"/>
  <c r="A3411" i="108" s="1"/>
  <c r="A3412" i="108" s="1"/>
  <c r="A3413" i="108" s="1"/>
  <c r="A3414" i="108" s="1"/>
  <c r="A3415" i="108" s="1"/>
  <c r="A3416" i="108" s="1"/>
  <c r="A3417" i="108" s="1"/>
  <c r="A3418" i="108" s="1"/>
  <c r="A3419" i="108" s="1"/>
  <c r="A3420" i="108" s="1"/>
  <c r="A3421" i="108" s="1"/>
  <c r="A3422" i="108" s="1"/>
  <c r="A3423" i="108" s="1"/>
  <c r="A3424" i="108" s="1"/>
  <c r="A3425" i="108" s="1"/>
  <c r="A3426" i="108" s="1"/>
  <c r="A3427" i="108" s="1"/>
  <c r="A3428" i="108" s="1"/>
  <c r="A3429" i="108" s="1"/>
  <c r="A3430" i="108" s="1"/>
  <c r="A3431" i="108" s="1"/>
  <c r="A3432" i="108" s="1"/>
  <c r="A3433" i="108" s="1"/>
  <c r="A3434" i="108" s="1"/>
  <c r="A3435" i="108" s="1"/>
  <c r="A3436" i="108" s="1"/>
  <c r="A3437" i="108" s="1"/>
  <c r="A3438" i="108" s="1"/>
  <c r="A3439" i="108" s="1"/>
  <c r="A3440" i="108" s="1"/>
  <c r="A3441" i="108" s="1"/>
  <c r="A3442" i="108" s="1"/>
  <c r="A3443" i="108" s="1"/>
  <c r="A3444" i="108" s="1"/>
  <c r="A3445" i="108" s="1"/>
  <c r="A3446" i="108" s="1"/>
  <c r="A3447" i="108" s="1"/>
  <c r="A3448" i="108" s="1"/>
  <c r="A3449" i="108" s="1"/>
  <c r="A3450" i="108" s="1"/>
  <c r="A3451" i="108" s="1"/>
  <c r="A3452" i="108" s="1"/>
  <c r="A3453" i="108" s="1"/>
  <c r="A3454" i="108" s="1"/>
  <c r="A3455" i="108" s="1"/>
  <c r="A3456" i="108" s="1"/>
  <c r="A3457" i="108" s="1"/>
  <c r="A3458" i="108" s="1"/>
  <c r="A3459" i="108" s="1"/>
  <c r="A3460" i="108" s="1"/>
  <c r="A3461" i="108" s="1"/>
  <c r="A3462" i="108" s="1"/>
  <c r="A3463" i="108" s="1"/>
  <c r="A3464" i="108" s="1"/>
  <c r="A3465" i="108" s="1"/>
  <c r="A3466" i="108" s="1"/>
  <c r="A3467" i="108" s="1"/>
  <c r="A3468" i="108" s="1"/>
  <c r="A3469" i="108" s="1"/>
  <c r="A3470" i="108" s="1"/>
  <c r="A3471" i="108" s="1"/>
  <c r="A3472" i="108" s="1"/>
  <c r="A3473" i="108" s="1"/>
  <c r="A3474" i="108" s="1"/>
  <c r="A3475" i="108" s="1"/>
  <c r="A3476" i="108" s="1"/>
  <c r="A3477" i="108" s="1"/>
  <c r="A3478" i="108" s="1"/>
  <c r="A3479" i="108" s="1"/>
  <c r="A3480" i="108" s="1"/>
  <c r="A3481" i="108" s="1"/>
  <c r="A3482" i="108" s="1"/>
  <c r="A3483" i="108" s="1"/>
  <c r="A3484" i="108" s="1"/>
  <c r="A3485" i="108" s="1"/>
  <c r="A3486" i="108" s="1"/>
  <c r="A3487" i="108" s="1"/>
  <c r="A3488" i="108" s="1"/>
  <c r="A3489" i="108" s="1"/>
  <c r="A3490" i="108" s="1"/>
  <c r="A3491" i="108" s="1"/>
  <c r="A3492" i="108" s="1"/>
  <c r="A3493" i="108" s="1"/>
  <c r="A3494" i="108" s="1"/>
  <c r="A3495" i="108" s="1"/>
  <c r="A3496" i="108" s="1"/>
  <c r="A3497" i="108" s="1"/>
  <c r="A3498" i="108" s="1"/>
  <c r="A3499" i="108" s="1"/>
  <c r="A3500" i="108" s="1"/>
  <c r="A3501" i="108" s="1"/>
  <c r="A3502" i="108" s="1"/>
  <c r="A3503" i="108" s="1"/>
  <c r="A3504" i="108" s="1"/>
  <c r="A3505" i="108" s="1"/>
  <c r="A3506" i="108" s="1"/>
  <c r="A3507" i="108" s="1"/>
  <c r="A3508" i="108" s="1"/>
  <c r="A3509" i="108" s="1"/>
  <c r="A3510" i="108" s="1"/>
  <c r="A3511" i="108" s="1"/>
  <c r="A3512" i="108" s="1"/>
  <c r="A3513" i="108" s="1"/>
  <c r="A3514" i="108" s="1"/>
  <c r="A3515" i="108" s="1"/>
  <c r="A3516" i="108" s="1"/>
  <c r="A3517" i="108" s="1"/>
  <c r="A3518" i="108" s="1"/>
  <c r="A3519" i="108" s="1"/>
  <c r="A3520" i="108" s="1"/>
  <c r="A3521" i="108" s="1"/>
  <c r="A3522" i="108" s="1"/>
  <c r="A3523" i="108" s="1"/>
  <c r="A3524" i="108" s="1"/>
  <c r="A3525" i="108" s="1"/>
  <c r="A3526" i="108" s="1"/>
  <c r="A3527" i="108" s="1"/>
  <c r="A3528" i="108" s="1"/>
  <c r="A3529" i="108" s="1"/>
  <c r="A3530" i="108" s="1"/>
  <c r="A3531" i="108" s="1"/>
  <c r="A3532" i="108" s="1"/>
  <c r="A3533" i="108" s="1"/>
  <c r="A3534" i="108" s="1"/>
  <c r="A3535" i="108" s="1"/>
  <c r="A3536" i="108" s="1"/>
  <c r="A3537" i="108" s="1"/>
  <c r="A3538" i="108" s="1"/>
  <c r="A3539" i="108" s="1"/>
  <c r="A3540" i="108" s="1"/>
  <c r="A3541" i="108" s="1"/>
  <c r="A3542" i="108" s="1"/>
  <c r="A3543" i="108" s="1"/>
  <c r="A3544" i="108" s="1"/>
  <c r="A3545" i="108" s="1"/>
  <c r="A3546" i="108" s="1"/>
  <c r="A3547" i="108" s="1"/>
  <c r="A3548" i="108" s="1"/>
  <c r="A3549" i="108" s="1"/>
  <c r="A3550" i="108" s="1"/>
  <c r="A3551" i="108" s="1"/>
  <c r="A3552" i="108" s="1"/>
  <c r="A3553" i="108" s="1"/>
  <c r="A3554" i="108" s="1"/>
  <c r="A3555" i="108" s="1"/>
  <c r="A3556" i="108" s="1"/>
  <c r="A3557" i="108" s="1"/>
  <c r="A3558" i="108" s="1"/>
  <c r="A3559" i="108" s="1"/>
  <c r="A3560" i="108" s="1"/>
  <c r="A3561" i="108" s="1"/>
  <c r="A3562" i="108" s="1"/>
  <c r="A3563" i="108" s="1"/>
  <c r="A3564" i="108" s="1"/>
  <c r="A3565" i="108" s="1"/>
  <c r="A3566" i="108" s="1"/>
  <c r="A3567" i="108" s="1"/>
  <c r="A3568" i="108" s="1"/>
  <c r="A3569" i="108" s="1"/>
  <c r="A3570" i="108" s="1"/>
  <c r="A3571" i="108" s="1"/>
  <c r="A3572" i="108" s="1"/>
  <c r="A3573" i="108" s="1"/>
  <c r="A3574" i="108" s="1"/>
  <c r="A3575" i="108" s="1"/>
  <c r="A3576" i="108" s="1"/>
  <c r="A3577" i="108" s="1"/>
  <c r="A3578" i="108" s="1"/>
  <c r="A3579" i="108" s="1"/>
  <c r="A3580" i="108" s="1"/>
  <c r="A3581" i="108" s="1"/>
  <c r="A3582" i="108" s="1"/>
  <c r="A3583" i="108" s="1"/>
  <c r="A3584" i="108" s="1"/>
  <c r="A3585" i="108" s="1"/>
  <c r="A3586" i="108" s="1"/>
  <c r="A3587" i="108" s="1"/>
  <c r="A3588" i="108" s="1"/>
  <c r="A3589" i="108" s="1"/>
  <c r="A3590" i="108" s="1"/>
  <c r="A3591" i="108" s="1"/>
  <c r="A3592" i="108" s="1"/>
  <c r="A3593" i="108" s="1"/>
  <c r="A3594" i="108" s="1"/>
  <c r="A3595" i="108" s="1"/>
  <c r="A3596" i="108" s="1"/>
  <c r="A3597" i="108" s="1"/>
  <c r="A3598" i="108" s="1"/>
  <c r="A3599" i="108" s="1"/>
  <c r="A3600" i="108" s="1"/>
  <c r="A3601" i="108" s="1"/>
  <c r="A3602" i="108" s="1"/>
  <c r="A3603" i="108" s="1"/>
  <c r="A3604" i="108" s="1"/>
  <c r="A3605" i="108" s="1"/>
  <c r="A3606" i="108" s="1"/>
  <c r="A3607" i="108" s="1"/>
  <c r="A3608" i="108" s="1"/>
  <c r="A3609" i="108" s="1"/>
  <c r="A3610" i="108" s="1"/>
  <c r="A3611" i="108" s="1"/>
  <c r="A3612" i="108" s="1"/>
  <c r="A3613" i="108" s="1"/>
  <c r="A3614" i="108" s="1"/>
  <c r="A3615" i="108" s="1"/>
  <c r="A3616" i="108" s="1"/>
  <c r="A3617" i="108" s="1"/>
  <c r="A3618" i="108" s="1"/>
  <c r="A3619" i="108" s="1"/>
  <c r="A3620" i="108" s="1"/>
  <c r="A3621" i="108" s="1"/>
  <c r="A3622" i="108" s="1"/>
  <c r="A3623" i="108" s="1"/>
  <c r="A3624" i="108" s="1"/>
  <c r="A3625" i="108" s="1"/>
  <c r="A3626" i="108" s="1"/>
  <c r="A3627" i="108" s="1"/>
  <c r="A3628" i="108" s="1"/>
  <c r="A3629" i="108" s="1"/>
  <c r="A3630" i="108" s="1"/>
  <c r="A3631" i="108" s="1"/>
  <c r="A3632" i="108" s="1"/>
  <c r="A3633" i="108" s="1"/>
  <c r="A3634" i="108" s="1"/>
  <c r="A3635" i="108" s="1"/>
  <c r="A3636" i="108" s="1"/>
  <c r="A3637" i="108" s="1"/>
  <c r="A3638" i="108" s="1"/>
  <c r="A3639" i="108" s="1"/>
  <c r="A3640" i="108" s="1"/>
  <c r="A3641" i="108" s="1"/>
  <c r="A3642" i="108" s="1"/>
  <c r="A3643" i="108" s="1"/>
  <c r="A3644" i="108" s="1"/>
  <c r="A3645" i="108" s="1"/>
  <c r="A3646" i="108" s="1"/>
  <c r="A3647" i="108" s="1"/>
  <c r="A3648" i="108" s="1"/>
  <c r="A3649" i="108" s="1"/>
  <c r="A3650" i="108" s="1"/>
  <c r="A3651" i="108" s="1"/>
  <c r="A3652" i="108" s="1"/>
  <c r="A3653" i="108" s="1"/>
  <c r="A3654" i="108" s="1"/>
  <c r="A3655" i="108" s="1"/>
  <c r="A3656" i="108" s="1"/>
  <c r="A3657" i="108" s="1"/>
  <c r="A3658" i="108" s="1"/>
  <c r="A3659" i="108" s="1"/>
  <c r="A3660" i="108" s="1"/>
  <c r="A3661" i="108" s="1"/>
  <c r="A3662" i="108" s="1"/>
  <c r="A3663" i="108" s="1"/>
  <c r="A3664" i="108" s="1"/>
  <c r="A3665" i="108" s="1"/>
  <c r="A3666" i="108" s="1"/>
  <c r="A3667" i="108" s="1"/>
  <c r="A3668" i="108" s="1"/>
  <c r="A3669" i="108" s="1"/>
  <c r="A3670" i="108" s="1"/>
  <c r="A3671" i="108" s="1"/>
  <c r="A3672" i="108" s="1"/>
  <c r="A3673" i="108" s="1"/>
  <c r="A3674" i="108" s="1"/>
  <c r="A3675" i="108" s="1"/>
  <c r="A3676" i="108" s="1"/>
  <c r="A3677" i="108" s="1"/>
  <c r="A3678" i="108" s="1"/>
  <c r="A3679" i="108" s="1"/>
  <c r="A3680" i="108" s="1"/>
  <c r="A3681" i="108" s="1"/>
  <c r="A3682" i="108" s="1"/>
  <c r="A3683" i="108" s="1"/>
  <c r="A3684" i="108" s="1"/>
  <c r="A3685" i="108" s="1"/>
  <c r="A3686" i="108" s="1"/>
  <c r="A3687" i="108" s="1"/>
  <c r="A3688" i="108" s="1"/>
  <c r="A3689" i="108" s="1"/>
  <c r="A3690" i="108" s="1"/>
  <c r="A3691" i="108" s="1"/>
  <c r="A3692" i="108" s="1"/>
  <c r="A3693" i="108" s="1"/>
  <c r="A3694" i="108" s="1"/>
  <c r="A3695" i="108" s="1"/>
  <c r="A3696" i="108" s="1"/>
  <c r="A3697" i="108" s="1"/>
  <c r="A3698" i="108" s="1"/>
  <c r="A3699" i="108" s="1"/>
  <c r="A3700" i="108" s="1"/>
  <c r="A3701" i="108" s="1"/>
  <c r="A3702" i="108" s="1"/>
  <c r="A3703" i="108" s="1"/>
  <c r="A3704" i="108" s="1"/>
  <c r="A3705" i="108" s="1"/>
  <c r="A3706" i="108" s="1"/>
  <c r="A3707" i="108" s="1"/>
  <c r="A3708" i="108" s="1"/>
  <c r="A3709" i="108" s="1"/>
  <c r="A3710" i="108" s="1"/>
  <c r="A3711" i="108" s="1"/>
  <c r="A3712" i="108" s="1"/>
  <c r="A3713" i="108" s="1"/>
  <c r="A3714" i="108" s="1"/>
  <c r="A3715" i="108" s="1"/>
  <c r="A3716" i="108" s="1"/>
  <c r="A3717" i="108" s="1"/>
  <c r="A3718" i="108" s="1"/>
  <c r="A3719" i="108" s="1"/>
  <c r="A3720" i="108" s="1"/>
  <c r="A3721" i="108" s="1"/>
  <c r="A3722" i="108" s="1"/>
  <c r="A3723" i="108" s="1"/>
  <c r="A3724" i="108" s="1"/>
  <c r="A3725" i="108" s="1"/>
  <c r="A3726" i="108" s="1"/>
  <c r="A3727" i="108" s="1"/>
  <c r="A3728" i="108" s="1"/>
  <c r="A3729" i="108" s="1"/>
  <c r="A3730" i="108" s="1"/>
  <c r="A3731" i="108" s="1"/>
  <c r="A3732" i="108" s="1"/>
  <c r="A3733" i="108" s="1"/>
  <c r="A3734" i="108" s="1"/>
  <c r="A3735" i="108" s="1"/>
  <c r="A3736" i="108" s="1"/>
  <c r="A3737" i="108" s="1"/>
  <c r="A3738" i="108" s="1"/>
  <c r="A3739" i="108" s="1"/>
  <c r="A3740" i="108" s="1"/>
  <c r="A3741" i="108" s="1"/>
  <c r="A3742" i="108" s="1"/>
  <c r="A3743" i="108" s="1"/>
  <c r="A3744" i="108" s="1"/>
  <c r="A3745" i="108" s="1"/>
  <c r="A3746" i="108" s="1"/>
  <c r="A3747" i="108" s="1"/>
  <c r="A3748" i="108" s="1"/>
  <c r="A3749" i="108" s="1"/>
  <c r="A3750" i="108" s="1"/>
  <c r="A3751" i="108" s="1"/>
  <c r="A3752" i="108" s="1"/>
  <c r="A3753" i="108" s="1"/>
  <c r="A3754" i="108" s="1"/>
  <c r="A3755" i="108" s="1"/>
  <c r="A3756" i="108" s="1"/>
  <c r="A3757" i="108" s="1"/>
  <c r="A3758" i="108" s="1"/>
  <c r="A3759" i="108" s="1"/>
  <c r="A3760" i="108" s="1"/>
  <c r="A3761" i="108" s="1"/>
  <c r="A3762" i="108" s="1"/>
  <c r="A3763" i="108" s="1"/>
  <c r="A3764" i="108" s="1"/>
  <c r="A3765" i="108" s="1"/>
  <c r="A3766" i="108" s="1"/>
  <c r="A3767" i="108" s="1"/>
  <c r="A3768" i="108" s="1"/>
  <c r="A3769" i="108" s="1"/>
  <c r="A3770" i="108" s="1"/>
  <c r="A3771" i="108" s="1"/>
  <c r="A3772" i="108" s="1"/>
  <c r="A3773" i="108" s="1"/>
  <c r="A3774" i="108" s="1"/>
  <c r="A3775" i="108" s="1"/>
  <c r="A3776" i="108" s="1"/>
  <c r="A3777" i="108" s="1"/>
  <c r="A3778" i="108" s="1"/>
  <c r="A3779" i="108" s="1"/>
  <c r="A3780" i="108" s="1"/>
  <c r="A3781" i="108" s="1"/>
  <c r="A3782" i="108" s="1"/>
  <c r="A3783" i="108" s="1"/>
  <c r="A3784" i="108" s="1"/>
  <c r="A3785" i="108" s="1"/>
  <c r="A3786" i="108" s="1"/>
  <c r="A3787" i="108" s="1"/>
  <c r="A3788" i="108" s="1"/>
  <c r="A3789" i="108" s="1"/>
  <c r="A3790" i="108" s="1"/>
  <c r="A3791" i="108" s="1"/>
  <c r="A3792" i="108" s="1"/>
  <c r="A3793" i="108" s="1"/>
  <c r="A3794" i="108" s="1"/>
  <c r="A3795" i="108" s="1"/>
  <c r="A3796" i="108" s="1"/>
  <c r="A3797" i="108" s="1"/>
  <c r="A3798" i="108" s="1"/>
  <c r="A3799" i="108" s="1"/>
  <c r="A3800" i="108" s="1"/>
  <c r="A3801" i="108" s="1"/>
  <c r="A3802" i="108" s="1"/>
  <c r="A3803" i="108" s="1"/>
  <c r="A3804" i="108" s="1"/>
  <c r="A3805" i="108" s="1"/>
  <c r="A3806" i="108" s="1"/>
  <c r="A3807" i="108" s="1"/>
  <c r="A3808" i="108" s="1"/>
  <c r="A3809" i="108" s="1"/>
  <c r="A3810" i="108" s="1"/>
  <c r="A3811" i="108" s="1"/>
  <c r="A3812" i="108" s="1"/>
  <c r="A3813" i="108" s="1"/>
  <c r="A3814" i="108" s="1"/>
  <c r="A3815" i="108" s="1"/>
  <c r="A3816" i="108" s="1"/>
  <c r="A3817" i="108" s="1"/>
  <c r="A3818" i="108" s="1"/>
  <c r="A3819" i="108" s="1"/>
  <c r="A3820" i="108" s="1"/>
  <c r="A3821" i="108" s="1"/>
  <c r="A3822" i="108" s="1"/>
  <c r="A3823" i="108" s="1"/>
  <c r="A3824" i="108" s="1"/>
  <c r="A3825" i="108" s="1"/>
  <c r="A3826" i="108" s="1"/>
  <c r="A3827" i="108" s="1"/>
  <c r="A3828" i="108" s="1"/>
  <c r="A3829" i="108" s="1"/>
  <c r="A3830" i="108" s="1"/>
  <c r="A3831" i="108" s="1"/>
  <c r="A3832" i="108" s="1"/>
  <c r="A3833" i="108" s="1"/>
  <c r="A3834" i="108" s="1"/>
  <c r="A3835" i="108" s="1"/>
  <c r="A3836" i="108" s="1"/>
  <c r="A3837" i="108" s="1"/>
  <c r="A3838" i="108" s="1"/>
  <c r="A3839" i="108" s="1"/>
  <c r="A3840" i="108" s="1"/>
  <c r="A3841" i="108" s="1"/>
  <c r="A3842" i="108" s="1"/>
  <c r="A3843" i="108" s="1"/>
  <c r="A3844" i="108" s="1"/>
  <c r="A3845" i="108" s="1"/>
  <c r="A3846" i="108" s="1"/>
  <c r="A3847" i="108" s="1"/>
  <c r="A3848" i="108" s="1"/>
  <c r="A3849" i="108" s="1"/>
  <c r="A3850" i="108" s="1"/>
  <c r="A3851" i="108" s="1"/>
  <c r="A3852" i="108" s="1"/>
  <c r="A3853" i="108" s="1"/>
  <c r="A3854" i="108" s="1"/>
  <c r="A3855" i="108" s="1"/>
  <c r="A3856" i="108" s="1"/>
  <c r="A3857" i="108" s="1"/>
  <c r="A3858" i="108" s="1"/>
  <c r="A3859" i="108" s="1"/>
  <c r="A3860" i="108" s="1"/>
  <c r="A3861" i="108" s="1"/>
  <c r="A3862" i="108" s="1"/>
  <c r="A3863" i="108" s="1"/>
  <c r="A3864" i="108" s="1"/>
  <c r="A3865" i="108" s="1"/>
  <c r="A3866" i="108" s="1"/>
  <c r="A3867" i="108" s="1"/>
  <c r="A3868" i="108" s="1"/>
  <c r="A3869" i="108" s="1"/>
  <c r="A3870" i="108" s="1"/>
  <c r="A3871" i="108" s="1"/>
  <c r="A3872" i="108" s="1"/>
  <c r="A3873" i="108" s="1"/>
  <c r="A3874" i="108" s="1"/>
  <c r="A3875" i="108" s="1"/>
  <c r="A3876" i="108" s="1"/>
  <c r="A3877" i="108" s="1"/>
  <c r="A3878" i="108" s="1"/>
  <c r="A3879" i="108" s="1"/>
  <c r="A3880" i="108" s="1"/>
  <c r="A3881" i="108" s="1"/>
  <c r="A3882" i="108" s="1"/>
  <c r="A3883" i="108" s="1"/>
  <c r="A3884" i="108" s="1"/>
  <c r="A3885" i="108" s="1"/>
  <c r="A3886" i="108" s="1"/>
  <c r="A3887" i="108" s="1"/>
  <c r="A3888" i="108" s="1"/>
  <c r="A3889" i="108" s="1"/>
  <c r="A3890" i="108" s="1"/>
  <c r="A3891" i="108" s="1"/>
  <c r="A3892" i="108" s="1"/>
  <c r="A3893" i="108" s="1"/>
  <c r="A3894" i="108" s="1"/>
  <c r="A3895" i="108" s="1"/>
  <c r="A3896" i="108" s="1"/>
  <c r="A3897" i="108" s="1"/>
  <c r="A3898" i="108" s="1"/>
  <c r="A3899" i="108" s="1"/>
  <c r="A3900" i="108" s="1"/>
  <c r="A3901" i="108" s="1"/>
  <c r="A3902" i="108" s="1"/>
  <c r="A3903" i="108" s="1"/>
  <c r="A3904" i="108" s="1"/>
  <c r="A3905" i="108" s="1"/>
  <c r="A3906" i="108" s="1"/>
  <c r="A3907" i="108" s="1"/>
  <c r="A3908" i="108" s="1"/>
  <c r="A3909" i="108" s="1"/>
  <c r="A3910" i="108" s="1"/>
  <c r="A3911" i="108" s="1"/>
  <c r="A3912" i="108" s="1"/>
  <c r="A3913" i="108" s="1"/>
  <c r="A3914" i="108" s="1"/>
  <c r="A3915" i="108" s="1"/>
  <c r="A3916" i="108" s="1"/>
  <c r="A3917" i="108" s="1"/>
  <c r="A3918" i="108" s="1"/>
  <c r="A3919" i="108" s="1"/>
  <c r="A3920" i="108" s="1"/>
  <c r="A3921" i="108" s="1"/>
  <c r="A3922" i="108" s="1"/>
  <c r="A3923" i="108" s="1"/>
  <c r="A3924" i="108" s="1"/>
  <c r="A3925" i="108" s="1"/>
  <c r="A3926" i="108" s="1"/>
  <c r="A3927" i="108" s="1"/>
  <c r="A3928" i="108" s="1"/>
  <c r="A3929" i="108" s="1"/>
  <c r="A3930" i="108" s="1"/>
  <c r="A3931" i="108" s="1"/>
  <c r="A3932" i="108" s="1"/>
  <c r="A3933" i="108" s="1"/>
  <c r="A3934" i="108" s="1"/>
  <c r="A3935" i="108" s="1"/>
  <c r="A3936" i="108" s="1"/>
  <c r="A3937" i="108" s="1"/>
  <c r="A3938" i="108" s="1"/>
  <c r="A3939" i="108" s="1"/>
  <c r="A3940" i="108" s="1"/>
  <c r="A3941" i="108" s="1"/>
  <c r="A3942" i="108" s="1"/>
  <c r="A3943" i="108" s="1"/>
  <c r="A3944" i="108" s="1"/>
  <c r="A3945" i="108" s="1"/>
  <c r="A3946" i="108" s="1"/>
  <c r="A3947" i="108" s="1"/>
  <c r="A3948" i="108" s="1"/>
  <c r="A3949" i="108" s="1"/>
  <c r="A3950" i="108" s="1"/>
  <c r="A3951" i="108" s="1"/>
  <c r="A3952" i="108" s="1"/>
  <c r="A3953" i="108" s="1"/>
  <c r="A3954" i="108" s="1"/>
  <c r="A3955" i="108" s="1"/>
  <c r="A3956" i="108" s="1"/>
  <c r="A3957" i="108" s="1"/>
  <c r="A3958" i="108" s="1"/>
  <c r="A3959" i="108" s="1"/>
  <c r="A3960" i="108" s="1"/>
  <c r="A3961" i="108" s="1"/>
  <c r="A3962" i="108" s="1"/>
  <c r="A3963" i="108" s="1"/>
  <c r="A3964" i="108" s="1"/>
  <c r="A3965" i="108" s="1"/>
  <c r="A3966" i="108" s="1"/>
  <c r="A3967" i="108" s="1"/>
  <c r="A3968" i="108" s="1"/>
  <c r="A3969" i="108" s="1"/>
  <c r="A3970" i="108" s="1"/>
  <c r="A3971" i="108" s="1"/>
  <c r="A3972" i="108" s="1"/>
  <c r="A3973" i="108" s="1"/>
  <c r="A3974" i="108" s="1"/>
  <c r="A3975" i="108" s="1"/>
  <c r="A3976" i="108" s="1"/>
  <c r="A3977" i="108" s="1"/>
  <c r="A3978" i="108" s="1"/>
  <c r="A3979" i="108" s="1"/>
  <c r="A3980" i="108" s="1"/>
  <c r="A3981" i="108" s="1"/>
  <c r="A3982" i="108" s="1"/>
  <c r="A3983" i="108" s="1"/>
  <c r="A3984" i="108" s="1"/>
  <c r="A3985" i="108" s="1"/>
  <c r="A3986" i="108" s="1"/>
  <c r="A3987" i="108" s="1"/>
  <c r="A3988" i="108" s="1"/>
  <c r="A3989" i="108" s="1"/>
  <c r="A3990" i="108" s="1"/>
  <c r="A3991" i="108" s="1"/>
  <c r="A3992" i="108" s="1"/>
  <c r="A3993" i="108" s="1"/>
  <c r="A3994" i="108" s="1"/>
  <c r="A3995" i="108" s="1"/>
  <c r="A3996" i="108" s="1"/>
  <c r="A3997" i="108" s="1"/>
  <c r="A3998" i="108" s="1"/>
  <c r="A3999" i="108" s="1"/>
  <c r="A4000" i="108" s="1"/>
  <c r="A4001" i="108" s="1"/>
  <c r="A4002" i="108" s="1"/>
  <c r="A4003" i="108" s="1"/>
  <c r="A4004" i="108" s="1"/>
  <c r="A4005" i="108" s="1"/>
  <c r="A4006" i="108" s="1"/>
  <c r="A4007" i="108" s="1"/>
  <c r="A4008" i="108" s="1"/>
  <c r="A4009" i="108" s="1"/>
  <c r="A4010" i="108" s="1"/>
  <c r="A4011" i="108" s="1"/>
  <c r="A4012" i="108" s="1"/>
  <c r="A4013" i="108" s="1"/>
  <c r="A4014" i="108" s="1"/>
  <c r="A4015" i="108" s="1"/>
  <c r="A4016" i="108" s="1"/>
  <c r="A4017" i="108" s="1"/>
  <c r="A4018" i="108" s="1"/>
  <c r="A4019" i="108" s="1"/>
  <c r="A4020" i="108" s="1"/>
  <c r="A4021" i="108" s="1"/>
  <c r="A4022" i="108" s="1"/>
  <c r="A4023" i="108" s="1"/>
  <c r="A4024" i="108" s="1"/>
  <c r="A4025" i="108" s="1"/>
  <c r="A4026" i="108" s="1"/>
  <c r="A4027" i="108" s="1"/>
  <c r="A4028" i="108" s="1"/>
  <c r="A4029" i="108" s="1"/>
  <c r="A4030" i="108" s="1"/>
  <c r="A4031" i="108" s="1"/>
  <c r="A4032" i="108" s="1"/>
  <c r="A4033" i="108" s="1"/>
  <c r="A4034" i="108" s="1"/>
  <c r="A4035" i="108" s="1"/>
  <c r="A4036" i="108" s="1"/>
  <c r="A4037" i="108" s="1"/>
  <c r="A4038" i="108" s="1"/>
  <c r="A4039" i="108" s="1"/>
  <c r="A4040" i="108" s="1"/>
  <c r="A4041" i="108" s="1"/>
  <c r="A4042" i="108" s="1"/>
  <c r="A4043" i="108" s="1"/>
  <c r="A4044" i="108" s="1"/>
  <c r="A4045" i="108" s="1"/>
  <c r="A4046" i="108" s="1"/>
  <c r="A4047" i="108" s="1"/>
  <c r="A4048" i="108" s="1"/>
  <c r="A4049" i="108" s="1"/>
  <c r="A4050" i="108" s="1"/>
  <c r="A4051" i="108" s="1"/>
  <c r="A4052" i="108" s="1"/>
  <c r="A4053" i="108" s="1"/>
  <c r="A4054" i="108" s="1"/>
  <c r="A4055" i="108" s="1"/>
  <c r="A4056" i="108" s="1"/>
  <c r="A4057" i="108" s="1"/>
  <c r="A4058" i="108" s="1"/>
  <c r="A4059" i="108" s="1"/>
  <c r="A4060" i="108" s="1"/>
  <c r="A4061" i="108" s="1"/>
  <c r="A4062" i="108" s="1"/>
  <c r="A4063" i="108" s="1"/>
  <c r="A4064" i="108" s="1"/>
  <c r="A4065" i="108" s="1"/>
  <c r="A4066" i="108" s="1"/>
  <c r="A4067" i="108" s="1"/>
  <c r="A4068" i="108" s="1"/>
  <c r="A4069" i="108" s="1"/>
  <c r="A4070" i="108" s="1"/>
  <c r="A4071" i="108" s="1"/>
  <c r="A4072" i="108" s="1"/>
  <c r="A4073" i="108" s="1"/>
  <c r="A4074" i="108" s="1"/>
  <c r="A4075" i="108" s="1"/>
  <c r="A4076" i="108" s="1"/>
  <c r="A4077" i="108" s="1"/>
  <c r="A4078" i="108" s="1"/>
  <c r="A4079" i="108" s="1"/>
  <c r="A4080" i="108" s="1"/>
  <c r="A4081" i="108" s="1"/>
  <c r="A4082" i="108" s="1"/>
  <c r="A4083" i="108" s="1"/>
  <c r="A4084" i="108" s="1"/>
  <c r="A4085" i="108" s="1"/>
  <c r="A4086" i="108" s="1"/>
  <c r="A4087" i="108" s="1"/>
  <c r="A4088" i="108" s="1"/>
  <c r="A4089" i="108" s="1"/>
  <c r="A4090" i="108" s="1"/>
  <c r="A4091" i="108" s="1"/>
  <c r="A4092" i="108" s="1"/>
  <c r="A4093" i="108" s="1"/>
  <c r="A4094" i="108" s="1"/>
  <c r="A4095" i="108" s="1"/>
  <c r="A4096" i="108" s="1"/>
  <c r="A4097" i="108" s="1"/>
  <c r="A4098" i="108" s="1"/>
  <c r="A4099" i="108" s="1"/>
  <c r="A4100" i="108" s="1"/>
  <c r="A4101" i="108" s="1"/>
  <c r="A4102" i="108" s="1"/>
  <c r="A4103" i="108" s="1"/>
  <c r="A4104" i="108" s="1"/>
  <c r="A4105" i="108" s="1"/>
  <c r="A4106" i="108" s="1"/>
  <c r="A4107" i="108" s="1"/>
  <c r="A4108" i="108" s="1"/>
  <c r="A4109" i="108" s="1"/>
  <c r="A4110" i="108" s="1"/>
  <c r="A4111" i="108" s="1"/>
  <c r="A4112" i="108" s="1"/>
  <c r="A4113" i="108" s="1"/>
  <c r="A4114" i="108" s="1"/>
  <c r="A4115" i="108" s="1"/>
  <c r="A4116" i="108" s="1"/>
  <c r="A4117" i="108" s="1"/>
  <c r="A4118" i="108" s="1"/>
  <c r="A4119" i="108" s="1"/>
  <c r="A4120" i="108" s="1"/>
  <c r="A4121" i="108" s="1"/>
  <c r="A4122" i="108" s="1"/>
  <c r="A4123" i="108" s="1"/>
  <c r="A4124" i="108" s="1"/>
  <c r="A4125" i="108" s="1"/>
  <c r="A4126" i="108" s="1"/>
  <c r="A4127" i="108" s="1"/>
  <c r="A4128" i="108" s="1"/>
  <c r="A4129" i="108" s="1"/>
  <c r="A4130" i="108" s="1"/>
  <c r="A4131" i="108" s="1"/>
  <c r="A4132" i="108" s="1"/>
  <c r="A4133" i="108" s="1"/>
  <c r="A4134" i="108" s="1"/>
  <c r="A4135" i="108" s="1"/>
  <c r="A4136" i="108" s="1"/>
  <c r="A4137" i="108" s="1"/>
  <c r="A4138" i="108" s="1"/>
  <c r="A4139" i="108" s="1"/>
  <c r="A4140" i="108" s="1"/>
  <c r="A4141" i="108" s="1"/>
  <c r="A4142" i="108" s="1"/>
  <c r="A4143" i="108" s="1"/>
  <c r="A4144" i="108" s="1"/>
  <c r="A4145" i="108" s="1"/>
  <c r="A4146" i="108" s="1"/>
  <c r="A4147" i="108" s="1"/>
  <c r="A4148" i="108" s="1"/>
  <c r="A4149" i="108" s="1"/>
  <c r="A4150" i="108" s="1"/>
  <c r="A4151" i="108" s="1"/>
  <c r="A4152" i="108" s="1"/>
  <c r="A4153" i="108" s="1"/>
  <c r="A4154" i="108" s="1"/>
  <c r="A4155" i="108" s="1"/>
  <c r="A4156" i="108" s="1"/>
  <c r="A4157" i="108" s="1"/>
  <c r="A4158" i="108" s="1"/>
  <c r="A4159" i="108" s="1"/>
  <c r="A4160" i="108" s="1"/>
  <c r="A4161" i="108" s="1"/>
  <c r="A4162" i="108" s="1"/>
  <c r="A4163" i="108" s="1"/>
  <c r="A4164" i="108" s="1"/>
  <c r="A4165" i="108" s="1"/>
  <c r="A4166" i="108" s="1"/>
  <c r="A4167" i="108" s="1"/>
  <c r="A4168" i="108" s="1"/>
  <c r="A4169" i="108" s="1"/>
  <c r="A4170" i="108" s="1"/>
  <c r="A4171" i="108" s="1"/>
  <c r="A4172" i="108" s="1"/>
  <c r="A4173" i="108" s="1"/>
  <c r="A4174" i="108" s="1"/>
  <c r="A4175" i="108" s="1"/>
  <c r="A4176" i="108" s="1"/>
  <c r="A4177" i="108" s="1"/>
  <c r="A4178" i="108" s="1"/>
  <c r="A4179" i="108" s="1"/>
  <c r="A4180" i="108" s="1"/>
  <c r="A4181" i="108" s="1"/>
  <c r="A4182" i="108" s="1"/>
  <c r="A4183" i="108" s="1"/>
  <c r="A4184" i="108" s="1"/>
  <c r="A4185" i="108" s="1"/>
  <c r="A4186" i="108" s="1"/>
  <c r="A4187" i="108" s="1"/>
  <c r="A4188" i="108" s="1"/>
  <c r="A4189" i="108" s="1"/>
  <c r="A4190" i="108" s="1"/>
  <c r="A4191" i="108" s="1"/>
  <c r="A4192" i="108" s="1"/>
  <c r="A4193" i="108" s="1"/>
  <c r="A4194" i="108" s="1"/>
  <c r="A4195" i="108" s="1"/>
  <c r="A4196" i="108" s="1"/>
  <c r="A4197" i="108" s="1"/>
  <c r="A4198" i="108" s="1"/>
  <c r="A4199" i="108" s="1"/>
  <c r="A4200" i="108" s="1"/>
  <c r="A4201" i="108" s="1"/>
  <c r="A4202" i="108" s="1"/>
  <c r="A4203" i="108" s="1"/>
  <c r="A4204" i="108" s="1"/>
  <c r="A4205" i="108" s="1"/>
  <c r="A4206" i="108" s="1"/>
  <c r="A4207" i="108" s="1"/>
  <c r="A4208" i="108" s="1"/>
  <c r="A4209" i="108" s="1"/>
  <c r="A4210" i="108" s="1"/>
  <c r="A4211" i="108" s="1"/>
  <c r="A4212" i="108" s="1"/>
  <c r="A4213" i="108" s="1"/>
  <c r="A4214" i="108" s="1"/>
  <c r="A4215" i="108" s="1"/>
  <c r="A4216" i="108" s="1"/>
  <c r="A4217" i="108" s="1"/>
  <c r="A4218" i="108" s="1"/>
  <c r="A4219" i="108" s="1"/>
  <c r="A4220" i="108" s="1"/>
  <c r="A4221" i="108" s="1"/>
  <c r="A4222" i="108" s="1"/>
  <c r="A4223" i="108" s="1"/>
  <c r="A4224" i="108" s="1"/>
  <c r="A4225" i="108" s="1"/>
  <c r="A4226" i="108" s="1"/>
  <c r="A4227" i="108" s="1"/>
  <c r="A4228" i="108" s="1"/>
  <c r="A4229" i="108" s="1"/>
  <c r="A4230" i="108" s="1"/>
  <c r="A4231" i="108" s="1"/>
  <c r="A4232" i="108" s="1"/>
  <c r="A4233" i="108" s="1"/>
  <c r="A4234" i="108" s="1"/>
  <c r="A4235" i="108" s="1"/>
  <c r="A4236" i="108" s="1"/>
  <c r="A4237" i="108" s="1"/>
  <c r="A4238" i="108" s="1"/>
  <c r="A4239" i="108" s="1"/>
  <c r="A4240" i="108" s="1"/>
  <c r="A4241" i="108" s="1"/>
  <c r="A4242" i="108" s="1"/>
  <c r="A4243" i="108" s="1"/>
  <c r="A4244" i="108" s="1"/>
  <c r="A4245" i="108" s="1"/>
  <c r="A4246" i="108" s="1"/>
  <c r="A4247" i="108" s="1"/>
  <c r="A4248" i="108" s="1"/>
  <c r="A4249" i="108" s="1"/>
  <c r="A4250" i="108" s="1"/>
  <c r="A4251" i="108" s="1"/>
  <c r="A4252" i="108" s="1"/>
  <c r="A4253" i="108" s="1"/>
  <c r="A4254" i="108" s="1"/>
  <c r="A4255" i="108" s="1"/>
  <c r="A4256" i="108" s="1"/>
  <c r="A4257" i="108" s="1"/>
  <c r="A4258" i="108" s="1"/>
  <c r="A4259" i="108" s="1"/>
  <c r="A4260" i="108" s="1"/>
  <c r="A4261" i="108" s="1"/>
  <c r="A4262" i="108" s="1"/>
  <c r="A4263" i="108" s="1"/>
  <c r="A4264" i="108" s="1"/>
  <c r="A4265" i="108" s="1"/>
  <c r="A4266" i="108" s="1"/>
  <c r="A4267" i="108" s="1"/>
  <c r="A4268" i="108" s="1"/>
  <c r="A4269" i="108" s="1"/>
  <c r="A4270" i="108" s="1"/>
  <c r="A4271" i="108" s="1"/>
  <c r="A4272" i="108" s="1"/>
  <c r="A4273" i="108" s="1"/>
  <c r="A4274" i="108" s="1"/>
  <c r="A4275" i="108" s="1"/>
  <c r="A4276" i="108" s="1"/>
  <c r="A4277" i="108" s="1"/>
  <c r="A4278" i="108" s="1"/>
  <c r="A4279" i="108" s="1"/>
  <c r="A4280" i="108" s="1"/>
  <c r="A4281" i="108" s="1"/>
  <c r="A4282" i="108" s="1"/>
  <c r="A4283" i="108" s="1"/>
  <c r="A4284" i="108" s="1"/>
  <c r="A4285" i="108" s="1"/>
  <c r="A4286" i="108" s="1"/>
  <c r="A4287" i="108" s="1"/>
  <c r="A4288" i="108" s="1"/>
  <c r="A4289" i="108" s="1"/>
  <c r="A4290" i="108" s="1"/>
  <c r="A4291" i="108" s="1"/>
  <c r="A4292" i="108" s="1"/>
  <c r="A4293" i="108" s="1"/>
  <c r="A4294" i="108" s="1"/>
  <c r="A4295" i="108" s="1"/>
  <c r="A4296" i="108" s="1"/>
  <c r="A4297" i="108" s="1"/>
  <c r="A4298" i="108" s="1"/>
  <c r="A4299" i="108" s="1"/>
  <c r="A4300" i="108" s="1"/>
  <c r="A4301" i="108" s="1"/>
  <c r="A4302" i="108" s="1"/>
  <c r="A4303" i="108" s="1"/>
  <c r="A4304" i="108" s="1"/>
  <c r="A4305" i="108" s="1"/>
  <c r="A4306" i="108" s="1"/>
  <c r="A4307" i="108" s="1"/>
  <c r="A4308" i="108" s="1"/>
  <c r="A4309" i="108" s="1"/>
  <c r="A4310" i="108" s="1"/>
  <c r="A4311" i="108" s="1"/>
  <c r="A4312" i="108" s="1"/>
  <c r="A4313" i="108" s="1"/>
  <c r="A4314" i="108" s="1"/>
  <c r="A4315" i="108" s="1"/>
  <c r="A4316" i="108" s="1"/>
  <c r="A4317" i="108" s="1"/>
  <c r="A4318" i="108" s="1"/>
  <c r="A4319" i="108" s="1"/>
  <c r="A4320" i="108" s="1"/>
  <c r="A4321" i="108" s="1"/>
  <c r="A4322" i="108" s="1"/>
  <c r="A4323" i="108" s="1"/>
  <c r="A4324" i="108" s="1"/>
  <c r="A4325" i="108" s="1"/>
  <c r="A4326" i="108" s="1"/>
  <c r="A4327" i="108" s="1"/>
  <c r="A4328" i="108" s="1"/>
  <c r="A4329" i="108" s="1"/>
  <c r="A4330" i="108" s="1"/>
  <c r="A4331" i="108" s="1"/>
  <c r="A4332" i="108" s="1"/>
  <c r="A4333" i="108" s="1"/>
  <c r="A4334" i="108" s="1"/>
  <c r="A4335" i="108" s="1"/>
  <c r="A4336" i="108" s="1"/>
  <c r="A4337" i="108" s="1"/>
  <c r="A4338" i="108" s="1"/>
  <c r="A4339" i="108" s="1"/>
  <c r="A4340" i="108" s="1"/>
  <c r="A4341" i="108" s="1"/>
  <c r="A4342" i="108" s="1"/>
  <c r="A4343" i="108" s="1"/>
  <c r="A4344" i="108" s="1"/>
  <c r="A4345" i="108" s="1"/>
  <c r="A4346" i="108" s="1"/>
  <c r="A4347" i="108" s="1"/>
  <c r="A4348" i="108" s="1"/>
  <c r="A4349" i="108" s="1"/>
  <c r="A4350" i="108" s="1"/>
  <c r="A4351" i="108" s="1"/>
  <c r="A4352" i="108" s="1"/>
  <c r="A4353" i="108" s="1"/>
  <c r="A4354" i="108" s="1"/>
  <c r="A4355" i="108" s="1"/>
  <c r="A4356" i="108" s="1"/>
  <c r="A4357" i="108" s="1"/>
  <c r="A4358" i="108" s="1"/>
  <c r="A4359" i="108" s="1"/>
  <c r="A4360" i="108" s="1"/>
  <c r="A4361" i="108" s="1"/>
  <c r="A4362" i="108" s="1"/>
  <c r="A4363" i="108" s="1"/>
  <c r="A4364" i="108" s="1"/>
  <c r="A4365" i="108" s="1"/>
  <c r="A4366" i="108" s="1"/>
  <c r="A4367" i="108" s="1"/>
  <c r="A4368" i="108" s="1"/>
  <c r="A4369" i="108" s="1"/>
  <c r="A4370" i="108" s="1"/>
  <c r="A4371" i="108" s="1"/>
  <c r="A4372" i="108" s="1"/>
  <c r="A4373" i="108" s="1"/>
  <c r="A4374" i="108" s="1"/>
  <c r="A4375" i="108" s="1"/>
  <c r="A4376" i="108" s="1"/>
  <c r="A4377" i="108" s="1"/>
  <c r="A4378" i="108" s="1"/>
  <c r="A4379" i="108" s="1"/>
  <c r="A4380" i="108" s="1"/>
  <c r="A4381" i="108" s="1"/>
  <c r="A4382" i="108" s="1"/>
  <c r="A4383" i="108" s="1"/>
  <c r="A4384" i="108" s="1"/>
  <c r="A4385" i="108" s="1"/>
  <c r="A4386" i="108" s="1"/>
  <c r="A4387" i="108" s="1"/>
  <c r="A4388" i="108" s="1"/>
  <c r="A4389" i="108" s="1"/>
  <c r="A4390" i="108" s="1"/>
  <c r="A4391" i="108" s="1"/>
  <c r="A4392" i="108" s="1"/>
  <c r="A4393" i="108" s="1"/>
  <c r="A4394" i="108" s="1"/>
  <c r="A4395" i="108" s="1"/>
  <c r="A4396" i="108" s="1"/>
  <c r="A4397" i="108" s="1"/>
  <c r="A4398" i="108" s="1"/>
  <c r="A4399" i="108" s="1"/>
  <c r="A4400" i="108" s="1"/>
  <c r="A4401" i="108" s="1"/>
  <c r="A4402" i="108" s="1"/>
  <c r="A4403" i="108" s="1"/>
  <c r="A4404" i="108" s="1"/>
  <c r="A4405" i="108" s="1"/>
  <c r="A4406" i="108" s="1"/>
  <c r="A4407" i="108" s="1"/>
  <c r="A4408" i="108" s="1"/>
  <c r="A4409" i="108" s="1"/>
  <c r="A4410" i="108" s="1"/>
  <c r="A4411" i="108" s="1"/>
  <c r="A4412" i="108" s="1"/>
  <c r="A4413" i="108" s="1"/>
  <c r="A4414" i="108" s="1"/>
  <c r="A4415" i="108" s="1"/>
  <c r="A4416" i="108" s="1"/>
  <c r="A4417" i="108" s="1"/>
  <c r="A4418" i="108" s="1"/>
  <c r="A4419" i="108" s="1"/>
  <c r="A4420" i="108" s="1"/>
  <c r="A4421" i="108" s="1"/>
  <c r="A4422" i="108" s="1"/>
  <c r="A4423" i="108" s="1"/>
  <c r="A4424" i="108" s="1"/>
  <c r="A4425" i="108" s="1"/>
  <c r="A4426" i="108" s="1"/>
  <c r="A4427" i="108" s="1"/>
  <c r="A4428" i="108" s="1"/>
  <c r="A4429" i="108" s="1"/>
  <c r="A4430" i="108" s="1"/>
  <c r="A4431" i="108" s="1"/>
  <c r="A4432" i="108" s="1"/>
  <c r="A4433" i="108" s="1"/>
  <c r="A4434" i="108" s="1"/>
  <c r="A4435" i="108" s="1"/>
  <c r="A4436" i="108" s="1"/>
  <c r="A4437" i="108" s="1"/>
  <c r="A4438" i="108" s="1"/>
  <c r="A4439" i="108" s="1"/>
  <c r="A4440" i="108" s="1"/>
  <c r="A4441" i="108" s="1"/>
  <c r="A4442" i="108" s="1"/>
  <c r="A4443" i="108" s="1"/>
  <c r="A4444" i="108" s="1"/>
  <c r="A4445" i="108" s="1"/>
  <c r="A4446" i="108" s="1"/>
  <c r="A4447" i="108" s="1"/>
  <c r="A4448" i="108" s="1"/>
  <c r="A4449" i="108" s="1"/>
  <c r="A4450" i="108" s="1"/>
  <c r="A4451" i="108" s="1"/>
  <c r="A4452" i="108" s="1"/>
  <c r="A4453" i="108" s="1"/>
  <c r="A4454" i="108" s="1"/>
  <c r="A4455" i="108" s="1"/>
  <c r="A4456" i="108" s="1"/>
  <c r="A4457" i="108" s="1"/>
  <c r="A4458" i="108" s="1"/>
  <c r="A4459" i="108" s="1"/>
  <c r="A4460" i="108" s="1"/>
  <c r="A4461" i="108" s="1"/>
  <c r="A4462" i="108" s="1"/>
  <c r="A4463" i="108" s="1"/>
  <c r="A4464" i="108" s="1"/>
  <c r="A4465" i="108" s="1"/>
  <c r="A4466" i="108" s="1"/>
  <c r="A4467" i="108" s="1"/>
  <c r="A4468" i="108" s="1"/>
  <c r="A4469" i="108" s="1"/>
  <c r="A4470" i="108" s="1"/>
  <c r="A4471" i="108" s="1"/>
  <c r="A4472" i="108" s="1"/>
  <c r="A4473" i="108" s="1"/>
  <c r="A4474" i="108" s="1"/>
  <c r="A4475" i="108" s="1"/>
  <c r="A4476" i="108" s="1"/>
  <c r="A4477" i="108" s="1"/>
  <c r="A4478" i="108" s="1"/>
  <c r="A4479" i="108" s="1"/>
  <c r="A4480" i="108" s="1"/>
  <c r="A4481" i="108" s="1"/>
  <c r="A4482" i="108" s="1"/>
  <c r="A4483" i="108" s="1"/>
  <c r="A4484" i="108" s="1"/>
  <c r="A4485" i="108" s="1"/>
  <c r="A4486" i="108" s="1"/>
  <c r="A4487" i="108" s="1"/>
  <c r="A4488" i="108" s="1"/>
  <c r="A4489" i="108" s="1"/>
  <c r="A4490" i="108" s="1"/>
  <c r="A4491" i="108" s="1"/>
  <c r="A4492" i="108" s="1"/>
  <c r="A4493" i="108" s="1"/>
  <c r="A4494" i="108" s="1"/>
  <c r="A4495" i="108" s="1"/>
  <c r="A4496" i="108" s="1"/>
  <c r="A4497" i="108" s="1"/>
  <c r="A4498" i="108" s="1"/>
  <c r="A4499" i="108" s="1"/>
  <c r="A4500" i="108" s="1"/>
  <c r="A4501" i="108" s="1"/>
  <c r="A4502" i="108" s="1"/>
  <c r="A4503" i="108" s="1"/>
  <c r="A4504" i="108" s="1"/>
  <c r="A4505" i="108" s="1"/>
  <c r="A4506" i="108" s="1"/>
  <c r="A4507" i="108" s="1"/>
  <c r="A4508" i="108" s="1"/>
  <c r="A4509" i="108" s="1"/>
  <c r="A4510" i="108" s="1"/>
  <c r="A4511" i="108" s="1"/>
  <c r="A4512" i="108" s="1"/>
  <c r="A4513" i="108" s="1"/>
  <c r="A4514" i="108" s="1"/>
  <c r="A4515" i="108" s="1"/>
  <c r="A4516" i="108" s="1"/>
  <c r="A4517" i="108" s="1"/>
  <c r="A4518" i="108" s="1"/>
  <c r="A4519" i="108" s="1"/>
  <c r="A4520" i="108" s="1"/>
  <c r="A4521" i="108" s="1"/>
  <c r="A4522" i="108" s="1"/>
  <c r="A4523" i="108" s="1"/>
  <c r="A4524" i="108" s="1"/>
  <c r="A4525" i="108" s="1"/>
  <c r="A4526" i="108" s="1"/>
  <c r="A4527" i="108" s="1"/>
  <c r="A4528" i="108" s="1"/>
  <c r="A4529" i="108" s="1"/>
  <c r="A4530" i="108" s="1"/>
  <c r="A4531" i="108" s="1"/>
  <c r="A4532" i="108" s="1"/>
  <c r="A4533" i="108" s="1"/>
  <c r="A4534" i="108" s="1"/>
  <c r="A4535" i="108" s="1"/>
  <c r="A4536" i="108" s="1"/>
  <c r="A4537" i="108" s="1"/>
  <c r="A4538" i="108" s="1"/>
</calcChain>
</file>

<file path=xl/sharedStrings.xml><?xml version="1.0" encoding="utf-8"?>
<sst xmlns="http://schemas.openxmlformats.org/spreadsheetml/2006/main" count="43611" uniqueCount="627">
  <si>
    <t>Invoice Date</t>
  </si>
  <si>
    <t>Line No.</t>
  </si>
  <si>
    <t>Description</t>
  </si>
  <si>
    <t>Amount</t>
  </si>
  <si>
    <t xml:space="preserve"> </t>
  </si>
  <si>
    <t>Supplier</t>
  </si>
  <si>
    <t>From</t>
  </si>
  <si>
    <t>To</t>
  </si>
  <si>
    <t>Reference</t>
  </si>
  <si>
    <t>Vendor Name</t>
  </si>
  <si>
    <t>Date Paid</t>
  </si>
  <si>
    <t>Residential</t>
  </si>
  <si>
    <t>Weighted Days</t>
  </si>
  <si>
    <t>Billing Lag</t>
  </si>
  <si>
    <t>Interest on Customer Deposits</t>
  </si>
  <si>
    <t>Purchased Gas</t>
  </si>
  <si>
    <t>Total</t>
  </si>
  <si>
    <t>Payroll Taxes</t>
  </si>
  <si>
    <t>C-1</t>
  </si>
  <si>
    <t>C-2</t>
  </si>
  <si>
    <t>C-3</t>
  </si>
  <si>
    <t>C-4</t>
  </si>
  <si>
    <t>CASH WORKING CAPITAL STUDY ("CWC")</t>
  </si>
  <si>
    <t>STATEMENT OF INTENT ("SOI")</t>
  </si>
  <si>
    <t>LINE NO.</t>
  </si>
  <si>
    <t>DESCRIPTION</t>
  </si>
  <si>
    <t>TABLE OF CONTENTS</t>
  </si>
  <si>
    <t>REFERENCE TAB</t>
  </si>
  <si>
    <t>A</t>
  </si>
  <si>
    <t>A-1</t>
  </si>
  <si>
    <t>A-2</t>
  </si>
  <si>
    <t>A-3</t>
  </si>
  <si>
    <t>B</t>
  </si>
  <si>
    <t>C</t>
  </si>
  <si>
    <t>D</t>
  </si>
  <si>
    <t>E-1</t>
  </si>
  <si>
    <t>(B)</t>
  </si>
  <si>
    <t>(A)</t>
  </si>
  <si>
    <t>(D)</t>
  </si>
  <si>
    <t>(E)</t>
  </si>
  <si>
    <t>(F)</t>
  </si>
  <si>
    <t>(G)</t>
  </si>
  <si>
    <t>(H)</t>
  </si>
  <si>
    <t>Total Company Working Capital</t>
  </si>
  <si>
    <t>CASH WORKING CAPITAL REQUIREMENT - LEAD-LAG STUDY</t>
  </si>
  <si>
    <t>(C)</t>
  </si>
  <si>
    <t>(I)</t>
  </si>
  <si>
    <t>(J)</t>
  </si>
  <si>
    <t>Payment Date</t>
  </si>
  <si>
    <t>Expense Lead</t>
  </si>
  <si>
    <t>Weighting Factor (%)</t>
  </si>
  <si>
    <t>Weighted Lead days</t>
  </si>
  <si>
    <t>Weighted Lead Days</t>
  </si>
  <si>
    <t>Service Period Begin</t>
  </si>
  <si>
    <t>Service Period End</t>
  </si>
  <si>
    <t>Check Amount</t>
  </si>
  <si>
    <t>WORK PAPER A - REVENUE LAG SUMMARY</t>
  </si>
  <si>
    <t>Pay Period Begin Date</t>
  </si>
  <si>
    <t>Pay Period End Date</t>
  </si>
  <si>
    <t>Pay Date Lead/(Lag)</t>
  </si>
  <si>
    <t>Pay Type</t>
  </si>
  <si>
    <t>Pay Period Midpoint</t>
  </si>
  <si>
    <t>Pay Period</t>
  </si>
  <si>
    <t>Total Payroll Lead/(Lag)</t>
  </si>
  <si>
    <t>Weighted Expense Lead Days</t>
  </si>
  <si>
    <t>Expense Lead Days</t>
  </si>
  <si>
    <t>Working Capital Requirement</t>
  </si>
  <si>
    <t>Net (Lead)/Lag</t>
  </si>
  <si>
    <t>Revenue Lag Days</t>
  </si>
  <si>
    <t>Average Daily Expense Amount</t>
  </si>
  <si>
    <t>Total Company Revenue Requirement</t>
  </si>
  <si>
    <t>Operation and Maintenance Expenses:</t>
  </si>
  <si>
    <t>Gas Supply Expenses:</t>
  </si>
  <si>
    <t>Weighting Factor</t>
  </si>
  <si>
    <t>Payroll Lead</t>
  </si>
  <si>
    <t>Tax Assessment Begin</t>
  </si>
  <si>
    <t>Tax Assessment End</t>
  </si>
  <si>
    <t>Service Lag</t>
  </si>
  <si>
    <t>Federal Income Taxes</t>
  </si>
  <si>
    <t>(H)=(D)-(F)</t>
  </si>
  <si>
    <t>(I)=(C)x(H)</t>
  </si>
  <si>
    <t>CINTAS CORPORATION</t>
  </si>
  <si>
    <t>SOUTHERN CROSS LLC</t>
  </si>
  <si>
    <t>SURVEYING AND MAPPING LLC</t>
  </si>
  <si>
    <t>DSD-2</t>
  </si>
  <si>
    <t>Weighting</t>
  </si>
  <si>
    <t>DUKE ENERGY KENTUCKY</t>
  </si>
  <si>
    <t>TEST YEAR ENDING DECEMBER 31, 2023</t>
  </si>
  <si>
    <t>Beginning of Delivery Period</t>
  </si>
  <si>
    <t>End of Delivery Period</t>
  </si>
  <si>
    <t>Mid-Point of Service Days</t>
  </si>
  <si>
    <t>Payment Type</t>
  </si>
  <si>
    <t>Lag Days</t>
  </si>
  <si>
    <t>Work Paper Reference</t>
  </si>
  <si>
    <t>N/A</t>
  </si>
  <si>
    <t>Collection Lag</t>
  </si>
  <si>
    <t>Payment Processing Lag</t>
  </si>
  <si>
    <t>Residential Sales</t>
  </si>
  <si>
    <t>Commercial Sales</t>
  </si>
  <si>
    <t>Other Sales to Public Authority</t>
  </si>
  <si>
    <t>Company Use</t>
  </si>
  <si>
    <t>Industrial Service</t>
  </si>
  <si>
    <t>Other Public Authority Transportation Only</t>
  </si>
  <si>
    <t>Commercial Transportation Only</t>
  </si>
  <si>
    <t>Industrial Service Transportation Only</t>
  </si>
  <si>
    <t>Percent</t>
  </si>
  <si>
    <t>FOR THE TWELVE MONTHS ENDED DECEMBER 31, 2023</t>
  </si>
  <si>
    <t>Aging Buckets</t>
  </si>
  <si>
    <t>Weighted Lag Days</t>
  </si>
  <si>
    <t>91-120 Days Past Due</t>
  </si>
  <si>
    <t>121-150 Days Past Due</t>
  </si>
  <si>
    <t>150+ Days Past Due</t>
  </si>
  <si>
    <t>Duke Energy Kentucky</t>
  </si>
  <si>
    <t>Trending Retail AR Agings</t>
  </si>
  <si>
    <t>Jan 2023 to Dec 2023</t>
  </si>
  <si>
    <t>KY Only</t>
  </si>
  <si>
    <t>Current</t>
  </si>
  <si>
    <t>0-30 Days Past Due</t>
  </si>
  <si>
    <t>31-60 Days Past Due</t>
  </si>
  <si>
    <t>61-90 Days Past Due</t>
  </si>
  <si>
    <t>Revenue</t>
  </si>
  <si>
    <t>Payment Processing Days</t>
  </si>
  <si>
    <t>Weighted Payment Processing Lag</t>
  </si>
  <si>
    <t>Electronic</t>
  </si>
  <si>
    <t>ACH - Draft</t>
  </si>
  <si>
    <t>EFT</t>
  </si>
  <si>
    <t>Speedpay</t>
  </si>
  <si>
    <t>Collection</t>
  </si>
  <si>
    <t>Ebill/ACH</t>
  </si>
  <si>
    <t>Mail</t>
  </si>
  <si>
    <t>Walk-In</t>
  </si>
  <si>
    <t>Manual</t>
  </si>
  <si>
    <t>Billing End</t>
  </si>
  <si>
    <t>Print Date</t>
  </si>
  <si>
    <t>Mail Date</t>
  </si>
  <si>
    <t>Gas Revenue</t>
  </si>
  <si>
    <t>Mid-Point</t>
  </si>
  <si>
    <t>Bi-Weekly Net Payroll</t>
  </si>
  <si>
    <t>Semi-Monthly Net Payroll</t>
  </si>
  <si>
    <t>Incentive Semi-Monthly Net Payroll</t>
  </si>
  <si>
    <t>Bi-Weekly Deductions</t>
  </si>
  <si>
    <t>Incentive Bi-Weekly Deductions</t>
  </si>
  <si>
    <t>Semi-Monthly Deductions</t>
  </si>
  <si>
    <t>Incentive Semi-Monthly Deductions</t>
  </si>
  <si>
    <t>Incentive Bi-Weekly Taxes</t>
  </si>
  <si>
    <t>Incentive Semi-Monthly Taxes</t>
  </si>
  <si>
    <t>Net Amount</t>
  </si>
  <si>
    <t xml:space="preserve"> (J)</t>
  </si>
  <si>
    <t>Semi-Monthly</t>
  </si>
  <si>
    <t>Semi-Monthly - Excludes STI</t>
  </si>
  <si>
    <t>BiWeekly Mon-Sun</t>
  </si>
  <si>
    <t>BiWeekly Mon-Sun - Excludes STI</t>
  </si>
  <si>
    <t>Local City Withholding (Work)</t>
  </si>
  <si>
    <t>Local School District Withholding (Resident)</t>
  </si>
  <si>
    <t>Local County Withholding (Work)</t>
  </si>
  <si>
    <t>KY:  Boone County Senior Citizen and Mental Health Tax</t>
  </si>
  <si>
    <t>Local City Withholding (Resident)</t>
  </si>
  <si>
    <t>Local County Withholding (Resident)</t>
  </si>
  <si>
    <t>FUI (ER)</t>
  </si>
  <si>
    <t>Medicare</t>
  </si>
  <si>
    <t>Medicare (ER)</t>
  </si>
  <si>
    <t>OASDI</t>
  </si>
  <si>
    <t>OASDI (ER)</t>
  </si>
  <si>
    <t>Federal Withholding</t>
  </si>
  <si>
    <t>State Withholding (Resident)</t>
  </si>
  <si>
    <t>SUI (ER)</t>
  </si>
  <si>
    <t>State Withholding (Work)</t>
  </si>
  <si>
    <t>Additional Medicare Tax</t>
  </si>
  <si>
    <t>Lead/(Lag)</t>
  </si>
  <si>
    <t>Remittance Date</t>
  </si>
  <si>
    <t xml:space="preserve"> (K)</t>
  </si>
  <si>
    <t xml:space="preserve"> (L)</t>
  </si>
  <si>
    <t>Liability Date</t>
  </si>
  <si>
    <t>Pay Date</t>
  </si>
  <si>
    <t>BiWeekly  Payroll Taxes</t>
  </si>
  <si>
    <t>Semi-Monthly Payroll Taxes</t>
  </si>
  <si>
    <t>Pay Category</t>
  </si>
  <si>
    <t>Semi-Monthly Payroll Deductions</t>
  </si>
  <si>
    <t>Bi-Weekly  Payroll Deductions</t>
  </si>
  <si>
    <t>401DEDP-401k Union Supplemental PreTax</t>
  </si>
  <si>
    <t>401ER - ER RSP Contribution</t>
  </si>
  <si>
    <t>401KAFT-RSP Contribution AfterTax</t>
  </si>
  <si>
    <t>401KMAT-RSP Contribution Match</t>
  </si>
  <si>
    <t>401KPRE-RSP Contribution PreTax</t>
  </si>
  <si>
    <t>401LN-401k Loan</t>
  </si>
  <si>
    <t>401RS-RSP Roth Union Supplemental</t>
  </si>
  <si>
    <t>401RTH-RSP Roth</t>
  </si>
  <si>
    <t>A12049-USW 12049 Addl Dues</t>
  </si>
  <si>
    <t>ARMED-AR - Medical Insurance</t>
  </si>
  <si>
    <t>AVIS-Vision Plan</t>
  </si>
  <si>
    <t>CLDADD-Child AD/D</t>
  </si>
  <si>
    <t>D12049-USW 12049 Union Dues</t>
  </si>
  <si>
    <t>DCSA-Dependent Care Spending</t>
  </si>
  <si>
    <t>DENPRE-Dental Insurance</t>
  </si>
  <si>
    <t>DLIFE-Dependent Life</t>
  </si>
  <si>
    <t>GIVING - Charitable Contributions</t>
  </si>
  <si>
    <t>HSA-Health Savings Contribution</t>
  </si>
  <si>
    <t>HSAS - HSA Company Seed Contribution</t>
  </si>
  <si>
    <t>LAUNDRY-Laundry</t>
  </si>
  <si>
    <t>LTD - Long Term Disability</t>
  </si>
  <si>
    <t>MED-Medical Deduction</t>
  </si>
  <si>
    <t>MSA-Health Care Spending</t>
  </si>
  <si>
    <t>SLIFE-Supplemental Life</t>
  </si>
  <si>
    <t>SPAD&amp;D-Supplemental AD/D</t>
  </si>
  <si>
    <t>SPLIFE - Dependent Life - Spouse</t>
  </si>
  <si>
    <t>SPSADD-Spouse AD/D</t>
  </si>
  <si>
    <t>TRADMAT</t>
  </si>
  <si>
    <t>TRADPRE</t>
  </si>
  <si>
    <t>TRADRTH</t>
  </si>
  <si>
    <t>UD1347-IBEW 1347 Union Dues</t>
  </si>
  <si>
    <t>UD347A-IBEW 1347 Union Dues</t>
  </si>
  <si>
    <t>UDIUU-UWUA Union Dues</t>
  </si>
  <si>
    <t>UNPAC - Union PAC</t>
  </si>
  <si>
    <t>Withholding Order (Support)</t>
  </si>
  <si>
    <t>Withholding Order (Creditor)</t>
  </si>
  <si>
    <t>UD347A Initiation Fee</t>
  </si>
  <si>
    <t>MEMO - 401k Catchup Amount</t>
  </si>
  <si>
    <t>USWAIN-USWA Initiation Fee</t>
  </si>
  <si>
    <t>Bi-Weekly Incentive Comp</t>
  </si>
  <si>
    <t>Net Payroll</t>
  </si>
  <si>
    <t>Semi-Monthly Incentive Comp</t>
  </si>
  <si>
    <t>Incentive Bi-Weekly Net Payroll</t>
  </si>
  <si>
    <t>TYNDALE ENTERPRISES INC</t>
  </si>
  <si>
    <t>CA ADVANCED INC</t>
  </si>
  <si>
    <t>AMZN MKTP US RW2MJ1IL3</t>
  </si>
  <si>
    <t>AMZN MKTP US TX2QF04G0</t>
  </si>
  <si>
    <t>CHAMPION CLEANING SPECIALISTS INC</t>
  </si>
  <si>
    <t>MILLER PIPELINE LLC</t>
  </si>
  <si>
    <t>KENTUCKY STATE TREASURER</t>
  </si>
  <si>
    <t>PI CONFLUENCE INC</t>
  </si>
  <si>
    <t>GUIDANT GROUP INC</t>
  </si>
  <si>
    <t>WESCO</t>
  </si>
  <si>
    <t>NORTHERN KENTUCKY COMMUNITY ACTION</t>
  </si>
  <si>
    <t>PATRICK ENGINEERING INC</t>
  </si>
  <si>
    <t>IDEAL SUPPLIES INC.</t>
  </si>
  <si>
    <t>AMS CONSTRUCTION INC</t>
  </si>
  <si>
    <t>KS ENERGY SERVICES LLC</t>
  </si>
  <si>
    <t>BAVARIAN TRUCKING</t>
  </si>
  <si>
    <t>ACUREN INSPECTION INC</t>
  </si>
  <si>
    <t>BRUNK EXCAVATING INC</t>
  </si>
  <si>
    <t>ENGIE INSIGHT SERVICES INC</t>
  </si>
  <si>
    <t>SKYLINE CHILI 1003</t>
  </si>
  <si>
    <t>U-HAUL DIXIE HWY</t>
  </si>
  <si>
    <t>COGNIZANT WORLDWIDE LIMITED</t>
  </si>
  <si>
    <t>W D WRIGHT CONTRACTING INC</t>
  </si>
  <si>
    <t>WILLIAM DON WATHEN</t>
  </si>
  <si>
    <t>WAL-MART #1510</t>
  </si>
  <si>
    <t>STRUCTURAL INTEGRITY ASSOCIATES INC</t>
  </si>
  <si>
    <t>ACCENTURE INTERNATIONAL LIMITED</t>
  </si>
  <si>
    <t>USIC HOLDING INC</t>
  </si>
  <si>
    <t>HOMETOWN CONCRETE</t>
  </si>
  <si>
    <t>AMZN Mktp US SL7YO8TK3</t>
  </si>
  <si>
    <t>CHAMPION CLEANING SPECIALIST INC</t>
  </si>
  <si>
    <t>FRANKFORTPLANTBOARD</t>
  </si>
  <si>
    <t>GAS TRANSMISSION SYSTEMS INC</t>
  </si>
  <si>
    <t>SOUTHERN GAS ASSOCIATION</t>
  </si>
  <si>
    <t>PORTER WRIGHT MORRIS &amp; ARTHUR LLP</t>
  </si>
  <si>
    <t>UNITED RENTALS</t>
  </si>
  <si>
    <t>ON THE SPOT UTILITY RESOURCES LLC</t>
  </si>
  <si>
    <t>EN SPECIALTY SERVICES PLLC</t>
  </si>
  <si>
    <t>CHARTWELL INC</t>
  </si>
  <si>
    <t>KENTUCKY GAS ASSOCIATION</t>
  </si>
  <si>
    <t>CHARLES TOMBRAS ADVERTISING INC</t>
  </si>
  <si>
    <t>KENTUCKY UNDERGROUND PROTECTION INC</t>
  </si>
  <si>
    <t>GUY BROWN MANAGEMENT,</t>
  </si>
  <si>
    <t>MISC EXPENSES</t>
  </si>
  <si>
    <t>GENERAL EXPENSES - BOOTS</t>
  </si>
  <si>
    <t>DEK - CUSTOMER MEETING</t>
  </si>
  <si>
    <t>S&amp;P GLOBAL</t>
  </si>
  <si>
    <t>TRC COMPANIES INC</t>
  </si>
  <si>
    <t>AMZN Mktp US M359L0HC3</t>
  </si>
  <si>
    <t>MIDWEST ENERGY ASSOCIATION</t>
  </si>
  <si>
    <t>CUSTOM TRAFFIC SOLUTIONS LLC</t>
  </si>
  <si>
    <t>THE HOME DEPOT #2324</t>
  </si>
  <si>
    <t>GENERAL EXPENSES</t>
  </si>
  <si>
    <t>GENERAL EXPESNES - BOOTS</t>
  </si>
  <si>
    <t>ENSCO SUPPLY CHARLOTTE</t>
  </si>
  <si>
    <t>OPERATIONS TECHNOLOGY DEVELOPMENT</t>
  </si>
  <si>
    <t>ULINE   SHIP SUPPLIES</t>
  </si>
  <si>
    <t>PEOPLE WORKING COOPERATIVELY INC</t>
  </si>
  <si>
    <t>SUBURBAN PROPANE</t>
  </si>
  <si>
    <t>GULF INTERSTATE FIELD SERVICES INC</t>
  </si>
  <si>
    <t>UNEARTH TECHNOLOGIES INC</t>
  </si>
  <si>
    <t>INTERNATIONAL COMPUTER SYSTEMS INC</t>
  </si>
  <si>
    <t>IRTH SOLUTIONS LLC</t>
  </si>
  <si>
    <t>DNV GL USA INC</t>
  </si>
  <si>
    <t>IPRESSROOM INC</t>
  </si>
  <si>
    <t>TROUTMAN PEPPER HAMILTON SANDERS LLP</t>
  </si>
  <si>
    <t>MOTT MACDONALD GROUP INC</t>
  </si>
  <si>
    <t>RLA INVESTMENTS INC</t>
  </si>
  <si>
    <t>MASTER CONTROLS</t>
  </si>
  <si>
    <t>DKC DIGI KEY CORP</t>
  </si>
  <si>
    <t>AWP INC</t>
  </si>
  <si>
    <t>NORTHERN KENTUCKY CHAMBER OF COMMERCE</t>
  </si>
  <si>
    <t>MSC</t>
  </si>
  <si>
    <t>FERGUSON ENT #541</t>
  </si>
  <si>
    <t>TEXICAN NATURAL GAS HOLDINGS</t>
  </si>
  <si>
    <t>STAPLES       00100495</t>
  </si>
  <si>
    <t>TAFT STETTINIUS &amp; HOLLISTER LLP</t>
  </si>
  <si>
    <t>RANDYS RUGGED WEAR LLC</t>
  </si>
  <si>
    <t>STRATEGIC ADVISERS LLC</t>
  </si>
  <si>
    <t>F B WRIGHT CO OF CINCY</t>
  </si>
  <si>
    <t>CONTROL AUTOMATION</t>
  </si>
  <si>
    <t>IMAGEMARK BUSINESS SER</t>
  </si>
  <si>
    <t>CINTAS CORP</t>
  </si>
  <si>
    <t>Tyndale</t>
  </si>
  <si>
    <t>Randys Rugged Wear</t>
  </si>
  <si>
    <t>FRANKFORT ELEC &amp; WATER</t>
  </si>
  <si>
    <t>THE HOME DEPOT #2306</t>
  </si>
  <si>
    <t>DTV DIRECTV SERVICE</t>
  </si>
  <si>
    <t>HATHAWAY STAMP AND IDE</t>
  </si>
  <si>
    <t>Service Midpoint</t>
  </si>
  <si>
    <t>WORK PAPER G - INTERCOMPANY TRANSACTIONS</t>
  </si>
  <si>
    <t>Service Start Date</t>
  </si>
  <si>
    <t>Service End Date</t>
  </si>
  <si>
    <t>Payment Amount</t>
  </si>
  <si>
    <t>Total Unweighted Lead Time</t>
  </si>
  <si>
    <t>Weighted Lead Time</t>
  </si>
  <si>
    <t>Insurance Type</t>
  </si>
  <si>
    <t>Service MidPoint</t>
  </si>
  <si>
    <t>State</t>
  </si>
  <si>
    <t>Municipality</t>
  </si>
  <si>
    <t>Gas Amount</t>
  </si>
  <si>
    <t>KY</t>
  </si>
  <si>
    <t>CITY OF GLENCOE</t>
  </si>
  <si>
    <t>CITY OF UNION</t>
  </si>
  <si>
    <t>CITY OF ALEXANDRIA</t>
  </si>
  <si>
    <t>CITY OF BELLEVUE</t>
  </si>
  <si>
    <t>CITY OF COLD SPRING</t>
  </si>
  <si>
    <t>CITY OF DAYTON</t>
  </si>
  <si>
    <t>CITY OF FORT THOMAS</t>
  </si>
  <si>
    <t>CITY OF MELBOURNE</t>
  </si>
  <si>
    <t>CITY OF NEWPORT</t>
  </si>
  <si>
    <t>CITY OF SILVER GROVE</t>
  </si>
  <si>
    <t>CITY OF SOUTHGATE</t>
  </si>
  <si>
    <t>CITY OF WILDER</t>
  </si>
  <si>
    <t>CITY OF WARSAW</t>
  </si>
  <si>
    <t>CITY OF DRY RIDGE</t>
  </si>
  <si>
    <t>CITY OF WILLIAMSTOWN</t>
  </si>
  <si>
    <t>CITY OF COVINGTON</t>
  </si>
  <si>
    <t>CITY OF EDGEWOOD</t>
  </si>
  <si>
    <t>CITY OF FORT MITCHELL KY</t>
  </si>
  <si>
    <t>CITY OF ELSMERE</t>
  </si>
  <si>
    <t>CITY OF ERLANGER</t>
  </si>
  <si>
    <t>ERLANGER-ELSMERE BOARD OF EDUCATION</t>
  </si>
  <si>
    <t>CITY OF INDEPENDENCE</t>
  </si>
  <si>
    <t>CITY OF LAKESIDE PARK</t>
  </si>
  <si>
    <t>CITY OF LUDLOW</t>
  </si>
  <si>
    <t>CITY OF PARK HILLS</t>
  </si>
  <si>
    <t>CITY OF RYLAND HEIGHTS</t>
  </si>
  <si>
    <t>CAMPBELL COUNTY</t>
  </si>
  <si>
    <t>CITY OF FORT WRIGHT</t>
  </si>
  <si>
    <t>KENTON COUNTY</t>
  </si>
  <si>
    <t>GALLATIN COUNTY</t>
  </si>
  <si>
    <t>PENDLETON COUNTY SHERIFFS OFFICE</t>
  </si>
  <si>
    <t>CITY OF FLORENCE</t>
  </si>
  <si>
    <t>CITY OF HIGHLAND HEIGHTS</t>
  </si>
  <si>
    <t>CITY OF WALTON</t>
  </si>
  <si>
    <t>GRANT COUNTY</t>
  </si>
  <si>
    <t>CITY OF CRESCENT SPRINGS</t>
  </si>
  <si>
    <t>CITY OF TAYLOR MILL</t>
  </si>
  <si>
    <t>CITY OF BUTLER</t>
  </si>
  <si>
    <t>CITY OF FALMOUTH</t>
  </si>
  <si>
    <t>BOONE COUNTY SHERIFFS DEPARTMENT</t>
  </si>
  <si>
    <t>CITY OF WOODLAWN</t>
  </si>
  <si>
    <t>CITY OF CRITTENDEN</t>
  </si>
  <si>
    <t>CITY OF FAIRVIEW</t>
  </si>
  <si>
    <t>CITY OF VILLA HILLS</t>
  </si>
  <si>
    <t>CITY OF CRESTVIEW HILLS</t>
  </si>
  <si>
    <t>NC</t>
  </si>
  <si>
    <t>MECKLENBURG COUNTY</t>
  </si>
  <si>
    <t>Midpoint</t>
  </si>
  <si>
    <t>(C )</t>
  </si>
  <si>
    <t>Property Taxes</t>
  </si>
  <si>
    <t>WORK PAPER H - INTEREST ON CUSTOMER DEPOSITS</t>
  </si>
  <si>
    <t>Customer Class</t>
  </si>
  <si>
    <t>Sum of Sec. Dep Returned</t>
  </si>
  <si>
    <t>Sum of Sec. Dep Interest Returned</t>
  </si>
  <si>
    <t>Median Days Held</t>
  </si>
  <si>
    <t>Non Residential</t>
  </si>
  <si>
    <t>(C)=(B)/365</t>
  </si>
  <si>
    <t>H</t>
  </si>
  <si>
    <t>Taxes Other Than Income Taxes</t>
  </si>
  <si>
    <t>Expense Report</t>
  </si>
  <si>
    <t>Income Taxes</t>
  </si>
  <si>
    <t>State Income Taxes</t>
  </si>
  <si>
    <t>G</t>
  </si>
  <si>
    <t>LEAD SHEET</t>
  </si>
  <si>
    <t>Revenue Class</t>
  </si>
  <si>
    <t>WORK PAPER A-1 - BILLING LAG</t>
  </si>
  <si>
    <t>WORK PAPER A-2 - ACCOUNTS RECEIVABLE AGING/COLLECTIONS LAG</t>
  </si>
  <si>
    <t>WORK PAPER A-3 - PAYMENT PROCESSING LAG</t>
  </si>
  <si>
    <t>WORK PAPER B - PURCHASED GAS COST</t>
  </si>
  <si>
    <t>Bi-Weekly Payroll Taxes</t>
  </si>
  <si>
    <t>Deductions</t>
  </si>
  <si>
    <t>Other O&amp;M</t>
  </si>
  <si>
    <t>Regular Payroll DEK</t>
  </si>
  <si>
    <t>Intercompany Transactions</t>
  </si>
  <si>
    <t>WORK PAPER C-1 - PAYROLL DAYS DEB</t>
  </si>
  <si>
    <t>BiWeekly Sun-Sat</t>
  </si>
  <si>
    <t>BiWeekly Sun-Sat - Excludes STI</t>
  </si>
  <si>
    <t>Midpoint of Median Holding Period</t>
  </si>
  <si>
    <t>DUKE ENERGY BUSINESS SERVICES</t>
  </si>
  <si>
    <t>BiWeekly Mon-Sun: Regular (Biweekly)</t>
  </si>
  <si>
    <t>BiWeekly Sun-Sat: Regular (Biweekly)</t>
  </si>
  <si>
    <t>FUI (ER) Credit Reduction</t>
  </si>
  <si>
    <t>CA: State Disability Insurance (SDI) - Mandatory</t>
  </si>
  <si>
    <t>DC: District of Columbia Paid Family Leave - Employer Paid</t>
  </si>
  <si>
    <t>f</t>
  </si>
  <si>
    <t>WORK PAPER C-2 - PAYROLL TAXES DEB Bi-Weekly</t>
  </si>
  <si>
    <t>WORK PAPER C-2 - PAYROLL TAXES DEB Semi-Monthly</t>
  </si>
  <si>
    <t>Semi-Monthly: Regular (Semimonthly)</t>
  </si>
  <si>
    <t>CO: Colorado Paid Family and Medical Leave Insurance - Employer Paid (State Plan)</t>
  </si>
  <si>
    <t>CO: Colorado Paid Family and Medical Leave Insurance (State Plan)</t>
  </si>
  <si>
    <t>CT: Family and Medical Leave</t>
  </si>
  <si>
    <t>SUI</t>
  </si>
  <si>
    <t>New Jersey Family Leave Insurance (FLI) - Mandatory</t>
  </si>
  <si>
    <t>NJ:  Workforce Development Fund</t>
  </si>
  <si>
    <t>NJ:  Workforce Development Fund - Employer Paid</t>
  </si>
  <si>
    <t>NY: Metropolitan Commuter Transportation Mobility Tax Zone 1 - Employer Paid</t>
  </si>
  <si>
    <t>Local City (PENN) Local Service Tax (LST)</t>
  </si>
  <si>
    <t>WA: Washington Paid Family &amp; Medical Leave - Employer Paid (State Plan)</t>
  </si>
  <si>
    <t>WA: Washington Paid Family &amp; Medical Leave (State Plan)</t>
  </si>
  <si>
    <t>WA: Washington Cares Fund</t>
  </si>
  <si>
    <t>MA: Massachusetts Paid Family Leave</t>
  </si>
  <si>
    <t>MA: Massachusetts Paid Medical Leave</t>
  </si>
  <si>
    <t>WORK PAPER C-3 - PAYROLL DEDUCTIONS DEK</t>
  </si>
  <si>
    <t>WORK PAPER C-1 - PAYROLL DAYS DEK</t>
  </si>
  <si>
    <t>WORK PAPER C-2 - PAYROLL TAXES DEK</t>
  </si>
  <si>
    <t>401DEDA-401k Union Supplemental AfterTax</t>
  </si>
  <si>
    <t>A14214-USW 5541 Addl Dues</t>
  </si>
  <si>
    <t>D14214-USW 5541 Union Dues</t>
  </si>
  <si>
    <t>HSAM-Health Savings Match</t>
  </si>
  <si>
    <t>IBEW-M-IBEW-M - IBEW Monthly Dues</t>
  </si>
  <si>
    <t>IBWCOP-IBEW C.O.P.E</t>
  </si>
  <si>
    <t>PREPRK-Parking Pre-Tax</t>
  </si>
  <si>
    <t>TRADAFT</t>
  </si>
  <si>
    <t>U1412A-Union Dues 1412-A</t>
  </si>
  <si>
    <t>U1412B-Union Dues 1412-BA</t>
  </si>
  <si>
    <t>U1491B-Union Dues 1491-BA</t>
  </si>
  <si>
    <t>UAJA-M-UAJA-M - UAJA Monthly Dues</t>
  </si>
  <si>
    <t>UD1393-IBEW 1393 Union Dues</t>
  </si>
  <si>
    <t>UD433B-Union Dues 433-BA</t>
  </si>
  <si>
    <t>UD626A-Union Dues 626-A</t>
  </si>
  <si>
    <t>UD626B-Union Dues 626-BA</t>
  </si>
  <si>
    <t>UD682A-Union Dues 682-A</t>
  </si>
  <si>
    <t>UD682B-Union Dues 682-BA</t>
  </si>
  <si>
    <t>UD962A-Union Dues 962-A</t>
  </si>
  <si>
    <t>UD962B-Union Dues 962-BA</t>
  </si>
  <si>
    <t>USAADD - USW 7202 Addl Union Dues</t>
  </si>
  <si>
    <t>USADUE-USW Union Dues</t>
  </si>
  <si>
    <t>Withholding Order (Bankruptcy)</t>
  </si>
  <si>
    <t>Withholding Order (State Tax Levy)</t>
  </si>
  <si>
    <t>CLUB-Club Dues</t>
  </si>
  <si>
    <t>UD1347 Initiation Fee</t>
  </si>
  <si>
    <t>ESPFI-ER ESP Contrib FICA</t>
  </si>
  <si>
    <t>UDIUUI-UWUA Initiation Fee</t>
  </si>
  <si>
    <t>UAJA-I-UAJA-I Initiation Fee</t>
  </si>
  <si>
    <t>ACR-Accounts Receivable</t>
  </si>
  <si>
    <t>C-1 DEK</t>
  </si>
  <si>
    <t>C-1 DEB</t>
  </si>
  <si>
    <t>C-3 DEK</t>
  </si>
  <si>
    <t>C-2 DEK</t>
  </si>
  <si>
    <t>C-3 DEB</t>
  </si>
  <si>
    <t>ESPD-ESP Base Pay Def</t>
  </si>
  <si>
    <t>PAC-PAC Contribution</t>
  </si>
  <si>
    <t>PSTPRK-Parking Post-Tax</t>
  </si>
  <si>
    <t>ACTREC-Accounts Receivable</t>
  </si>
  <si>
    <t>NQ MW Pay Credit FICA</t>
  </si>
  <si>
    <t>ESTID-ESP STI Deferral</t>
  </si>
  <si>
    <t>C-2 DEB BW</t>
  </si>
  <si>
    <t>C-2 DEB SM</t>
  </si>
  <si>
    <t>WORK PAPER C-4 - INCENTIVE COMPENSATION DEB</t>
  </si>
  <si>
    <t>WORK PAPER C-4 - INCENTIVE COMPENSATION DEK</t>
  </si>
  <si>
    <t>Regular Payroll DEBS</t>
  </si>
  <si>
    <t>WORK PAPER C - PAYROLL SUMMARY</t>
  </si>
  <si>
    <t>Kentucky Annual Assessment Regulatory Fee</t>
  </si>
  <si>
    <t>WORK PAPER E-1 - FEDERAL INCOME TAXES</t>
  </si>
  <si>
    <t>WORK PAPER E-2 - STATE INCOME TAXES</t>
  </si>
  <si>
    <t>Incentive Payroll DEK</t>
  </si>
  <si>
    <t>Incentive Payroll DEBS</t>
  </si>
  <si>
    <t>Short-term Incentive Pay</t>
  </si>
  <si>
    <t>Check Date</t>
  </si>
  <si>
    <t>Check Float</t>
  </si>
  <si>
    <t>Total Expense Lead</t>
  </si>
  <si>
    <t>E-2</t>
  </si>
  <si>
    <t>I</t>
  </si>
  <si>
    <t>F</t>
  </si>
  <si>
    <t>E-1 FIT</t>
  </si>
  <si>
    <t>E-2 SIT</t>
  </si>
  <si>
    <t>DEK Weighting</t>
  </si>
  <si>
    <t>DEBS Weighting</t>
  </si>
  <si>
    <t>Incentive Payroll Lead</t>
  </si>
  <si>
    <t xml:space="preserve"> (I)</t>
  </si>
  <si>
    <t>Revenue Lag</t>
  </si>
  <si>
    <t>(K)</t>
  </si>
  <si>
    <t>KY PSC Reg Fees</t>
  </si>
  <si>
    <t>Labor</t>
  </si>
  <si>
    <t>Average per Aging Bucket</t>
  </si>
  <si>
    <t>Lead</t>
  </si>
  <si>
    <t>WORK PAPER C-5 - PENSIONS &amp; BENEFITS</t>
  </si>
  <si>
    <t>Weighted Dollar Days</t>
  </si>
  <si>
    <t>Lead Days</t>
  </si>
  <si>
    <t>Qualified Pension</t>
  </si>
  <si>
    <t>Employee Savings Active</t>
  </si>
  <si>
    <t>OPEB Active</t>
  </si>
  <si>
    <t>Medical Active</t>
  </si>
  <si>
    <t>Dental Active</t>
  </si>
  <si>
    <t>Long Term Disability</t>
  </si>
  <si>
    <t>FAS112 Offset</t>
  </si>
  <si>
    <t>Service/Safety Awards</t>
  </si>
  <si>
    <t>Other Work/Family Benefits</t>
  </si>
  <si>
    <t>Tuition Refund</t>
  </si>
  <si>
    <t>Basic Life</t>
  </si>
  <si>
    <t>Accidental Death &amp; Dismember.</t>
  </si>
  <si>
    <t>Exec Supplemental Insurance</t>
  </si>
  <si>
    <t>Executive Savings Plan</t>
  </si>
  <si>
    <t>Executive Cash Balance</t>
  </si>
  <si>
    <t>Financial Planning</t>
  </si>
  <si>
    <t>Executive Physicals</t>
  </si>
  <si>
    <t>Other Executive Benefits</t>
  </si>
  <si>
    <t>Restricted Stock Units</t>
  </si>
  <si>
    <t>Exec Short Term Incent</t>
  </si>
  <si>
    <t>Pension Non Service Costs</t>
  </si>
  <si>
    <t>OPEB Non Service Costs</t>
  </si>
  <si>
    <t>NQ Non Service Costs</t>
  </si>
  <si>
    <t>Retirement Cash Balance Plan</t>
  </si>
  <si>
    <t>Period Beginning</t>
  </si>
  <si>
    <t>Period Ending</t>
  </si>
  <si>
    <t>Midpoint of Service Period</t>
  </si>
  <si>
    <t>(Lead) Lag Days</t>
  </si>
  <si>
    <t>Retirement Savings Plan</t>
  </si>
  <si>
    <t>FAS 106 - OPEB</t>
  </si>
  <si>
    <t>Active Medical</t>
  </si>
  <si>
    <t>Active Dental</t>
  </si>
  <si>
    <t>Misc. Other Fees</t>
  </si>
  <si>
    <t>FAS 112 Offset</t>
  </si>
  <si>
    <t>Accidental Death and Dismemberment</t>
  </si>
  <si>
    <t>Supplemental Insurance</t>
  </si>
  <si>
    <t>Executive Cash Balance Plan</t>
  </si>
  <si>
    <t>Executive Short Term Incentive</t>
  </si>
  <si>
    <t>C-5</t>
  </si>
  <si>
    <t>WORK PAPER F - KENTUCKY REGULATORY FEES</t>
  </si>
  <si>
    <t>Pensions &amp; Benefits</t>
  </si>
  <si>
    <t>(E )</t>
  </si>
  <si>
    <t xml:space="preserve"> (F)</t>
  </si>
  <si>
    <t>FILE DATE: June 2, 2025</t>
  </si>
  <si>
    <t>0-30</t>
  </si>
  <si>
    <t>31-60</t>
  </si>
  <si>
    <t>61-90</t>
  </si>
  <si>
    <t>91-120</t>
  </si>
  <si>
    <t>121-150</t>
  </si>
  <si>
    <t>151-180</t>
  </si>
  <si>
    <t>181+</t>
  </si>
  <si>
    <t>Bucket Days</t>
  </si>
  <si>
    <t>Sum</t>
  </si>
  <si>
    <t>Average</t>
  </si>
  <si>
    <t>WORK PAPER C-3 - PAYROLL DEDUCTIONS DEB</t>
  </si>
  <si>
    <t>C-4 DEK</t>
  </si>
  <si>
    <t>C-4 DEB</t>
  </si>
  <si>
    <t>WORK PAPER I - PROPERTY TAXES</t>
  </si>
  <si>
    <t>WORK PAPER D - OTHER O&amp;M</t>
  </si>
  <si>
    <t> CPG OPCO LP </t>
  </si>
  <si>
    <t> BOARDWALK PIPELINE PARTNERS LP </t>
  </si>
  <si>
    <t> KINDER MORGAN OPERATING LP A </t>
  </si>
  <si>
    <t> UNITED ENERGY TRADING LLC </t>
  </si>
  <si>
    <t> COLUMBIA PIPELINE GROUP INC </t>
  </si>
  <si>
    <t>Vendor ID</t>
  </si>
  <si>
    <t> 0000197957 </t>
  </si>
  <si>
    <t> 2212000976KY </t>
  </si>
  <si>
    <t> 0000197956 </t>
  </si>
  <si>
    <t> 113634.91CGTKY </t>
  </si>
  <si>
    <t> 0000064235 </t>
  </si>
  <si>
    <t> 1039 </t>
  </si>
  <si>
    <t> 0000086669 </t>
  </si>
  <si>
    <t> 006368122D00 </t>
  </si>
  <si>
    <t> 0000106589 </t>
  </si>
  <si>
    <t> 10836207.81UETKY </t>
  </si>
  <si>
    <t> 1273 </t>
  </si>
  <si>
    <t> 2301000976 </t>
  </si>
  <si>
    <t> 0063680123D00 </t>
  </si>
  <si>
    <t> 5767119.31 01-23 KY </t>
  </si>
  <si>
    <t> 1404 </t>
  </si>
  <si>
    <t> 2302000976 </t>
  </si>
  <si>
    <t> 0063680223D00 </t>
  </si>
  <si>
    <t> 3140407.31UETKY </t>
  </si>
  <si>
    <t> 1618 </t>
  </si>
  <si>
    <t> 0000226573 </t>
  </si>
  <si>
    <t> 2303000976 </t>
  </si>
  <si>
    <t> 0063680323D00 </t>
  </si>
  <si>
    <t> 0000235134 </t>
  </si>
  <si>
    <t> 2479132.900323 </t>
  </si>
  <si>
    <t> 1797 </t>
  </si>
  <si>
    <t> 2304000976 </t>
  </si>
  <si>
    <t> 0063680423D00 </t>
  </si>
  <si>
    <t> 1452401.49UETKY </t>
  </si>
  <si>
    <t> 2035 </t>
  </si>
  <si>
    <t> 2305000976CGT </t>
  </si>
  <si>
    <t> 0063680523D00 </t>
  </si>
  <si>
    <t> 2305000976 </t>
  </si>
  <si>
    <t> MAY2023 </t>
  </si>
  <si>
    <t> 2206 </t>
  </si>
  <si>
    <t> 2306000976 </t>
  </si>
  <si>
    <t> 0063680623D00 </t>
  </si>
  <si>
    <t> JUNE2023 </t>
  </si>
  <si>
    <t> 2376 </t>
  </si>
  <si>
    <t> 2307000976 </t>
  </si>
  <si>
    <t> 0063680723D00 </t>
  </si>
  <si>
    <t> 769448.13UETKY </t>
  </si>
  <si>
    <t> 2577 </t>
  </si>
  <si>
    <t> 0063680823D00 </t>
  </si>
  <si>
    <t> 2308000976 </t>
  </si>
  <si>
    <t> 720900.12-0823 </t>
  </si>
  <si>
    <t> 2787 </t>
  </si>
  <si>
    <t> 0063680923D00 </t>
  </si>
  <si>
    <t> 2309000976 </t>
  </si>
  <si>
    <t> 1023202339341466UN </t>
  </si>
  <si>
    <t> 3233 </t>
  </si>
  <si>
    <t> 2310000976 </t>
  </si>
  <si>
    <t> 0063681023D00 </t>
  </si>
  <si>
    <t> 11202023104954203UN </t>
  </si>
  <si>
    <t> 3371 </t>
  </si>
  <si>
    <t> INVOICE </t>
  </si>
  <si>
    <t> 2311000976 </t>
  </si>
  <si>
    <t> 12232023245119634UNI </t>
  </si>
  <si>
    <t>Sample Item #</t>
  </si>
  <si>
    <t>Calculated based on a random sample of direct O&amp;M invoices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</si>
</sst>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_);\(#,##0.0\)"/>
    <numFmt numFmtId="165" formatCode="0.0%"/>
    <numFmt numFmtId="166" formatCode="mm/dd/yy"/>
    <numFmt numFmtId="167" formatCode="_(* #,##0_);_(* \(#,##0\);_(* &quot;-&quot;??_);_(@_)"/>
    <numFmt numFmtId="168" formatCode="_(* #,##0.0_);_(* \(#,##0.0\);_(* &quot;-&quot;??_);_(@_)"/>
    <numFmt numFmtId="169" formatCode="mm/dd/yy;@"/>
    <numFmt numFmtId="170" formatCode="m/d/yyyy;@"/>
    <numFmt numFmtId="171" formatCode="_(&quot;$&quot;* #,##0_);_(&quot;$&quot;* \(#,##0\);_(&quot;$&quot;* &quot;-&quot;??_);_(@_)"/>
    <numFmt numFmtId="172" formatCode="0.0"/>
    <numFmt numFmtId="173" formatCode="[$-F800]dddd\,\ mmmm\ dd\,\ yyyy"/>
    <numFmt numFmtId="174" formatCode="&quot;$&quot;#,##0.0_);[Red]\(&quot;$&quot;#,##0.0\)"/>
    <numFmt numFmtId="175" formatCode="#,##0.000_);\(#,##0.000\)"/>
    <numFmt numFmtId="176" formatCode="&quot;$&quot;#,##0"/>
  </numFmts>
  <fonts count="45">
    <font>
      <sz val="12"/>
      <name val="Tms Rm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Tms Rmn"/>
    </font>
    <font>
      <b/>
      <sz val="12"/>
      <name val="Tms Rmn"/>
    </font>
    <font>
      <sz val="12"/>
      <color indexed="13"/>
      <name val="Tms Rmn"/>
    </font>
    <font>
      <sz val="8"/>
      <name val="Tms Rmn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sz val="12"/>
      <name val="Arial MT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i/>
      <sz val="10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i/>
      <sz val="10"/>
      <name val="Arial"/>
      <family val="2"/>
    </font>
    <font>
      <sz val="11"/>
      <color theme="1"/>
      <name val="Calibri"/>
      <family val="2"/>
      <scheme val="minor"/>
    </font>
    <font>
      <b/>
      <sz val="16"/>
      <color theme="1"/>
      <name val="Arial"/>
      <family val="2"/>
    </font>
    <font>
      <u/>
      <sz val="12"/>
      <color theme="10"/>
      <name val="Tms Rmn"/>
    </font>
    <font>
      <b/>
      <sz val="10"/>
      <color theme="1"/>
      <name val="Arial"/>
      <family val="2"/>
    </font>
    <font>
      <b/>
      <sz val="10"/>
      <name val="Garamond"/>
      <family val="1"/>
    </font>
    <font>
      <b/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b/>
      <sz val="10"/>
      <color rgb="FF7030A0"/>
      <name val="Arial"/>
      <family val="2"/>
    </font>
    <font>
      <sz val="10"/>
      <color rgb="FF0000CC"/>
      <name val="Arial"/>
      <family val="2"/>
    </font>
    <font>
      <sz val="10"/>
      <color rgb="FFFF0066"/>
      <name val="Arial"/>
      <family val="2"/>
    </font>
    <font>
      <sz val="10"/>
      <color rgb="FF0000FF"/>
      <name val="Arial"/>
      <family val="2"/>
    </font>
    <font>
      <sz val="11"/>
      <color indexed="8"/>
      <name val="Calibri"/>
      <family val="2"/>
    </font>
    <font>
      <b/>
      <sz val="10"/>
      <color indexed="12"/>
      <name val="Arial"/>
      <family val="2"/>
    </font>
    <font>
      <b/>
      <sz val="10"/>
      <color rgb="FF0000FF"/>
      <name val="Arial"/>
      <family val="2"/>
    </font>
    <font>
      <sz val="10"/>
      <color rgb="FF000000"/>
      <name val="Arial"/>
      <family val="2"/>
    </font>
    <font>
      <u/>
      <sz val="10"/>
      <color rgb="FF0000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2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71">
    <xf numFmtId="37" fontId="0" fillId="0" borderId="0"/>
    <xf numFmtId="0" fontId="1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1"/>
    <xf numFmtId="0" fontId="10" fillId="2" borderId="1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37" fontId="9" fillId="0" borderId="0"/>
    <xf numFmtId="40" fontId="13" fillId="3" borderId="0">
      <alignment horizontal="right"/>
    </xf>
    <xf numFmtId="0" fontId="14" fillId="4" borderId="0">
      <alignment horizontal="center"/>
    </xf>
    <xf numFmtId="0" fontId="15" fillId="5" borderId="2"/>
    <xf numFmtId="0" fontId="16" fillId="0" borderId="0" applyBorder="0">
      <alignment horizontal="centerContinuous"/>
    </xf>
    <xf numFmtId="0" fontId="17" fillId="0" borderId="0" applyBorder="0">
      <alignment horizontal="centerContinuous"/>
    </xf>
    <xf numFmtId="9" fontId="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1"/>
    <xf numFmtId="0" fontId="9" fillId="0" borderId="1"/>
    <xf numFmtId="0" fontId="11" fillId="6" borderId="0"/>
    <xf numFmtId="0" fontId="11" fillId="6" borderId="0"/>
    <xf numFmtId="0" fontId="10" fillId="0" borderId="3"/>
    <xf numFmtId="0" fontId="10" fillId="0" borderId="3"/>
    <xf numFmtId="0" fontId="10" fillId="0" borderId="1"/>
    <xf numFmtId="0" fontId="10" fillId="0" borderId="1"/>
    <xf numFmtId="0" fontId="28" fillId="0" borderId="0"/>
    <xf numFmtId="37" fontId="30" fillId="0" borderId="0" applyNumberFormat="0" applyFill="0" applyBorder="0" applyAlignment="0" applyProtection="0"/>
    <xf numFmtId="173" fontId="32" fillId="0" borderId="0" applyNumberFormat="0" applyFill="0" applyBorder="0" applyAlignment="0" applyProtection="0"/>
    <xf numFmtId="173" fontId="32" fillId="0" borderId="0" applyNumberFormat="0" applyFill="0" applyBorder="0" applyAlignment="0" applyProtection="0"/>
    <xf numFmtId="0" fontId="7" fillId="0" borderId="0"/>
    <xf numFmtId="173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73" fontId="28" fillId="0" borderId="0"/>
    <xf numFmtId="44" fontId="7" fillId="0" borderId="0" applyFont="0" applyFill="0" applyBorder="0" applyAlignment="0" applyProtection="0"/>
    <xf numFmtId="0" fontId="33" fillId="0" borderId="9">
      <alignment horizontal="center"/>
    </xf>
    <xf numFmtId="173" fontId="28" fillId="0" borderId="0"/>
    <xf numFmtId="0" fontId="34" fillId="0" borderId="0" applyNumberFormat="0" applyFont="0" applyFill="0" applyBorder="0" applyAlignment="0" applyProtection="0">
      <alignment horizontal="lef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173" fontId="2" fillId="0" borderId="0"/>
    <xf numFmtId="173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73" fontId="1" fillId="0" borderId="0"/>
    <xf numFmtId="173" fontId="32" fillId="0" borderId="0" applyNumberFormat="0" applyFill="0" applyBorder="0" applyAlignment="0" applyProtection="0"/>
    <xf numFmtId="173" fontId="32" fillId="0" borderId="0" applyNumberForma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43" fontId="7" fillId="0" borderId="0" applyFont="0" applyFill="0" applyBorder="0" applyAlignment="0" applyProtection="0"/>
    <xf numFmtId="0" fontId="40" fillId="0" borderId="0"/>
    <xf numFmtId="41" fontId="7" fillId="0" borderId="0" applyFont="0" applyFill="0" applyBorder="0" applyAlignment="0" applyProtection="0"/>
    <xf numFmtId="0" fontId="4" fillId="0" borderId="0"/>
    <xf numFmtId="0" fontId="7" fillId="0" borderId="0"/>
  </cellStyleXfs>
  <cellXfs count="399">
    <xf numFmtId="37" fontId="0" fillId="0" borderId="0" xfId="0"/>
    <xf numFmtId="43" fontId="7" fillId="0" borderId="0" xfId="2" applyFont="1"/>
    <xf numFmtId="43" fontId="7" fillId="0" borderId="0" xfId="2" applyFont="1" applyFill="1"/>
    <xf numFmtId="167" fontId="7" fillId="0" borderId="0" xfId="2" applyNumberFormat="1" applyFont="1"/>
    <xf numFmtId="37" fontId="20" fillId="0" borderId="0" xfId="0" applyFont="1" applyAlignment="1">
      <alignment horizontal="centerContinuous"/>
    </xf>
    <xf numFmtId="37" fontId="20" fillId="0" borderId="0" xfId="17" applyFont="1" applyAlignment="1">
      <alignment horizontal="centerContinuous"/>
    </xf>
    <xf numFmtId="37" fontId="20" fillId="0" borderId="0" xfId="0" applyFont="1"/>
    <xf numFmtId="37" fontId="22" fillId="0" borderId="0" xfId="0" applyFont="1"/>
    <xf numFmtId="37" fontId="23" fillId="0" borderId="0" xfId="0" applyFont="1"/>
    <xf numFmtId="39" fontId="20" fillId="0" borderId="0" xfId="0" applyNumberFormat="1" applyFont="1"/>
    <xf numFmtId="37" fontId="26" fillId="0" borderId="0" xfId="0" applyFont="1"/>
    <xf numFmtId="37" fontId="7" fillId="0" borderId="0" xfId="0" quotePrefix="1" applyFont="1" applyAlignment="1">
      <alignment horizontal="center"/>
    </xf>
    <xf numFmtId="37" fontId="7" fillId="0" borderId="0" xfId="0" applyFont="1"/>
    <xf numFmtId="37" fontId="7" fillId="0" borderId="0" xfId="0" applyFont="1" applyAlignment="1">
      <alignment horizontal="right"/>
    </xf>
    <xf numFmtId="37" fontId="20" fillId="0" borderId="0" xfId="0" applyFont="1" applyAlignment="1">
      <alignment horizontal="center"/>
    </xf>
    <xf numFmtId="37" fontId="7" fillId="0" borderId="0" xfId="0" applyFont="1" applyAlignment="1">
      <alignment horizontal="centerContinuous"/>
    </xf>
    <xf numFmtId="37" fontId="7" fillId="0" borderId="0" xfId="0" applyFont="1" applyAlignment="1">
      <alignment horizontal="center"/>
    </xf>
    <xf numFmtId="39" fontId="7" fillId="0" borderId="0" xfId="0" applyNumberFormat="1" applyFont="1"/>
    <xf numFmtId="164" fontId="7" fillId="0" borderId="0" xfId="0" applyNumberFormat="1" applyFont="1"/>
    <xf numFmtId="10" fontId="7" fillId="0" borderId="0" xfId="23" applyNumberFormat="1" applyFont="1"/>
    <xf numFmtId="14" fontId="7" fillId="0" borderId="0" xfId="0" applyNumberFormat="1" applyFont="1"/>
    <xf numFmtId="0" fontId="7" fillId="0" borderId="0" xfId="16"/>
    <xf numFmtId="168" fontId="7" fillId="0" borderId="0" xfId="2" applyNumberFormat="1" applyFont="1" applyFill="1"/>
    <xf numFmtId="166" fontId="7" fillId="0" borderId="0" xfId="0" applyNumberFormat="1" applyFont="1"/>
    <xf numFmtId="169" fontId="7" fillId="0" borderId="0" xfId="0" applyNumberFormat="1" applyFont="1"/>
    <xf numFmtId="39" fontId="7" fillId="0" borderId="0" xfId="0" applyNumberFormat="1" applyFont="1" applyAlignment="1">
      <alignment horizontal="center"/>
    </xf>
    <xf numFmtId="37" fontId="23" fillId="0" borderId="0" xfId="0" applyFont="1" applyAlignment="1">
      <alignment horizontal="center"/>
    </xf>
    <xf numFmtId="15" fontId="7" fillId="0" borderId="0" xfId="0" applyNumberFormat="1" applyFont="1"/>
    <xf numFmtId="167" fontId="7" fillId="0" borderId="0" xfId="2" applyNumberFormat="1" applyFont="1" applyFill="1"/>
    <xf numFmtId="168" fontId="7" fillId="0" borderId="0" xfId="2" applyNumberFormat="1" applyFont="1"/>
    <xf numFmtId="0" fontId="7" fillId="0" borderId="0" xfId="0" applyNumberFormat="1" applyFont="1"/>
    <xf numFmtId="165" fontId="7" fillId="0" borderId="0" xfId="23" applyNumberFormat="1" applyFont="1"/>
    <xf numFmtId="0" fontId="25" fillId="0" borderId="0" xfId="34" applyFont="1"/>
    <xf numFmtId="37" fontId="20" fillId="0" borderId="4" xfId="0" applyFont="1" applyBorder="1" applyAlignment="1">
      <alignment horizontal="center" wrapText="1"/>
    </xf>
    <xf numFmtId="166" fontId="20" fillId="0" borderId="0" xfId="0" applyNumberFormat="1" applyFont="1"/>
    <xf numFmtId="169" fontId="20" fillId="0" borderId="0" xfId="0" applyNumberFormat="1" applyFont="1"/>
    <xf numFmtId="166" fontId="20" fillId="0" borderId="0" xfId="0" applyNumberFormat="1" applyFont="1" applyAlignment="1">
      <alignment horizontal="center"/>
    </xf>
    <xf numFmtId="37" fontId="20" fillId="0" borderId="0" xfId="17" applyFont="1"/>
    <xf numFmtId="37" fontId="7" fillId="0" borderId="0" xfId="0" quotePrefix="1" applyFont="1" applyAlignment="1">
      <alignment horizontal="centerContinuous"/>
    </xf>
    <xf numFmtId="37" fontId="7" fillId="0" borderId="8" xfId="0" applyFont="1" applyBorder="1"/>
    <xf numFmtId="171" fontId="7" fillId="0" borderId="8" xfId="3" applyNumberFormat="1" applyFont="1" applyBorder="1"/>
    <xf numFmtId="164" fontId="7" fillId="0" borderId="0" xfId="0" applyNumberFormat="1" applyFont="1" applyAlignment="1">
      <alignment horizontal="center"/>
    </xf>
    <xf numFmtId="0" fontId="20" fillId="0" borderId="0" xfId="0" applyNumberFormat="1" applyFont="1" applyAlignment="1">
      <alignment horizontal="centerContinuous"/>
    </xf>
    <xf numFmtId="173" fontId="31" fillId="0" borderId="0" xfId="36" applyFont="1"/>
    <xf numFmtId="0" fontId="31" fillId="0" borderId="4" xfId="43" applyFont="1" applyBorder="1" applyAlignment="1">
      <alignment horizontal="center" wrapText="1"/>
    </xf>
    <xf numFmtId="0" fontId="31" fillId="0" borderId="0" xfId="43" applyFont="1" applyAlignment="1">
      <alignment horizontal="center"/>
    </xf>
    <xf numFmtId="37" fontId="20" fillId="0" borderId="5" xfId="0" applyFont="1" applyBorder="1" applyAlignment="1">
      <alignment horizontal="center" wrapText="1"/>
    </xf>
    <xf numFmtId="37" fontId="20" fillId="0" borderId="0" xfId="0" applyFont="1" applyAlignment="1">
      <alignment horizontal="center" wrapText="1"/>
    </xf>
    <xf numFmtId="39" fontId="20" fillId="0" borderId="4" xfId="0" applyNumberFormat="1" applyFont="1" applyBorder="1" applyAlignment="1">
      <alignment horizontal="center" wrapText="1"/>
    </xf>
    <xf numFmtId="169" fontId="20" fillId="0" borderId="4" xfId="0" applyNumberFormat="1" applyFont="1" applyBorder="1" applyAlignment="1">
      <alignment horizontal="center" wrapText="1"/>
    </xf>
    <xf numFmtId="0" fontId="20" fillId="0" borderId="4" xfId="0" applyNumberFormat="1" applyFont="1" applyBorder="1" applyAlignment="1">
      <alignment horizontal="center" wrapText="1"/>
    </xf>
    <xf numFmtId="171" fontId="7" fillId="0" borderId="0" xfId="3" applyNumberFormat="1" applyFont="1"/>
    <xf numFmtId="37" fontId="20" fillId="0" borderId="4" xfId="0" quotePrefix="1" applyFont="1" applyBorder="1" applyAlignment="1">
      <alignment horizontal="center" wrapText="1"/>
    </xf>
    <xf numFmtId="37" fontId="27" fillId="0" borderId="4" xfId="0" applyFont="1" applyBorder="1" applyAlignment="1">
      <alignment horizontal="center" wrapText="1"/>
    </xf>
    <xf numFmtId="0" fontId="31" fillId="0" borderId="0" xfId="38" applyFont="1" applyAlignment="1">
      <alignment horizontal="centerContinuous"/>
    </xf>
    <xf numFmtId="172" fontId="7" fillId="0" borderId="0" xfId="0" applyNumberFormat="1" applyFont="1"/>
    <xf numFmtId="171" fontId="7" fillId="0" borderId="0" xfId="3" applyNumberFormat="1" applyFont="1" applyBorder="1"/>
    <xf numFmtId="0" fontId="20" fillId="0" borderId="4" xfId="16" applyFont="1" applyBorder="1" applyAlignment="1">
      <alignment horizontal="center" wrapText="1"/>
    </xf>
    <xf numFmtId="0" fontId="20" fillId="0" borderId="0" xfId="16" applyFont="1"/>
    <xf numFmtId="0" fontId="7" fillId="0" borderId="0" xfId="16" applyAlignment="1">
      <alignment horizontal="center"/>
    </xf>
    <xf numFmtId="173" fontId="6" fillId="0" borderId="0" xfId="44" applyFont="1" applyAlignment="1">
      <alignment horizontal="center" vertical="top"/>
    </xf>
    <xf numFmtId="37" fontId="6" fillId="0" borderId="0" xfId="0" applyFont="1" applyAlignment="1">
      <alignment horizontal="center" vertical="top"/>
    </xf>
    <xf numFmtId="37" fontId="7" fillId="0" borderId="0" xfId="0" applyFont="1" applyAlignment="1">
      <alignment horizontal="left" indent="1"/>
    </xf>
    <xf numFmtId="171" fontId="7" fillId="0" borderId="8" xfId="3" applyNumberFormat="1" applyFont="1" applyFill="1" applyBorder="1"/>
    <xf numFmtId="173" fontId="5" fillId="0" borderId="0" xfId="37" applyFont="1"/>
    <xf numFmtId="0" fontId="5" fillId="0" borderId="0" xfId="43" applyFont="1"/>
    <xf numFmtId="0" fontId="5" fillId="0" borderId="0" xfId="43" applyFont="1" applyAlignment="1">
      <alignment horizontal="center"/>
    </xf>
    <xf numFmtId="170" fontId="7" fillId="0" borderId="0" xfId="0" applyNumberFormat="1" applyFont="1"/>
    <xf numFmtId="171" fontId="7" fillId="0" borderId="0" xfId="3" applyNumberFormat="1" applyFont="1" applyFill="1"/>
    <xf numFmtId="173" fontId="31" fillId="0" borderId="0" xfId="39" applyFont="1"/>
    <xf numFmtId="14" fontId="7" fillId="0" borderId="0" xfId="16" applyNumberFormat="1"/>
    <xf numFmtId="172" fontId="7" fillId="0" borderId="0" xfId="16" applyNumberFormat="1"/>
    <xf numFmtId="171" fontId="20" fillId="0" borderId="0" xfId="3" applyNumberFormat="1" applyFont="1" applyFill="1"/>
    <xf numFmtId="37" fontId="36" fillId="0" borderId="0" xfId="0" applyFont="1"/>
    <xf numFmtId="43" fontId="20" fillId="0" borderId="0" xfId="2" applyFont="1"/>
    <xf numFmtId="171" fontId="20" fillId="0" borderId="0" xfId="3" applyNumberFormat="1" applyFont="1"/>
    <xf numFmtId="0" fontId="4" fillId="0" borderId="0" xfId="43" applyFont="1"/>
    <xf numFmtId="0" fontId="4" fillId="0" borderId="0" xfId="38" applyFont="1" applyAlignment="1">
      <alignment horizontal="center"/>
    </xf>
    <xf numFmtId="14" fontId="4" fillId="0" borderId="0" xfId="38" applyNumberFormat="1" applyFont="1"/>
    <xf numFmtId="0" fontId="4" fillId="0" borderId="0" xfId="38" applyFont="1"/>
    <xf numFmtId="0" fontId="20" fillId="0" borderId="4" xfId="43" applyFont="1" applyBorder="1" applyAlignment="1">
      <alignment horizontal="center" wrapText="1"/>
    </xf>
    <xf numFmtId="174" fontId="20" fillId="0" borderId="4" xfId="38" applyNumberFormat="1" applyFont="1" applyBorder="1" applyAlignment="1">
      <alignment horizontal="center" wrapText="1"/>
    </xf>
    <xf numFmtId="0" fontId="20" fillId="0" borderId="4" xfId="38" applyFont="1" applyBorder="1" applyAlignment="1">
      <alignment horizontal="center" wrapText="1"/>
    </xf>
    <xf numFmtId="37" fontId="7" fillId="0" borderId="0" xfId="0" applyFont="1" applyAlignment="1">
      <alignment horizontal="center" wrapText="1"/>
    </xf>
    <xf numFmtId="173" fontId="4" fillId="0" borderId="0" xfId="58" applyFont="1" applyAlignment="1">
      <alignment horizontal="center"/>
    </xf>
    <xf numFmtId="0" fontId="7" fillId="0" borderId="0" xfId="43" applyAlignment="1">
      <alignment horizontal="center"/>
    </xf>
    <xf numFmtId="0" fontId="7" fillId="0" borderId="0" xfId="43"/>
    <xf numFmtId="14" fontId="7" fillId="0" borderId="0" xfId="43" applyNumberFormat="1" applyAlignment="1">
      <alignment horizontal="center"/>
    </xf>
    <xf numFmtId="168" fontId="7" fillId="0" borderId="0" xfId="40" applyNumberFormat="1" applyFont="1" applyFill="1" applyAlignment="1">
      <alignment horizontal="center"/>
    </xf>
    <xf numFmtId="171" fontId="37" fillId="0" borderId="0" xfId="45" applyNumberFormat="1" applyFont="1"/>
    <xf numFmtId="167" fontId="37" fillId="0" borderId="0" xfId="40" applyNumberFormat="1" applyFont="1"/>
    <xf numFmtId="165" fontId="7" fillId="0" borderId="4" xfId="42" applyNumberFormat="1" applyFont="1" applyFill="1" applyBorder="1" applyProtection="1">
      <protection locked="0"/>
    </xf>
    <xf numFmtId="168" fontId="7" fillId="0" borderId="4" xfId="40" applyNumberFormat="1" applyFont="1" applyFill="1" applyBorder="1"/>
    <xf numFmtId="37" fontId="7" fillId="7" borderId="0" xfId="0" applyFont="1" applyFill="1"/>
    <xf numFmtId="173" fontId="24" fillId="0" borderId="0" xfId="59" applyFont="1"/>
    <xf numFmtId="173" fontId="24" fillId="0" borderId="0" xfId="59" applyFont="1" applyAlignment="1">
      <alignment horizontal="center" wrapText="1"/>
    </xf>
    <xf numFmtId="173" fontId="7" fillId="0" borderId="0" xfId="59" applyFont="1"/>
    <xf numFmtId="168" fontId="4" fillId="0" borderId="0" xfId="40" applyNumberFormat="1" applyFont="1" applyAlignment="1">
      <alignment horizontal="center"/>
    </xf>
    <xf numFmtId="173" fontId="7" fillId="0" borderId="0" xfId="59" applyFont="1" applyAlignment="1">
      <alignment horizontal="center"/>
    </xf>
    <xf numFmtId="168" fontId="7" fillId="0" borderId="0" xfId="59" applyNumberFormat="1" applyFont="1" applyFill="1"/>
    <xf numFmtId="173" fontId="7" fillId="0" borderId="4" xfId="59" applyFont="1" applyBorder="1"/>
    <xf numFmtId="168" fontId="7" fillId="0" borderId="4" xfId="59" applyNumberFormat="1" applyFont="1" applyBorder="1"/>
    <xf numFmtId="173" fontId="7" fillId="0" borderId="4" xfId="59" applyFont="1" applyBorder="1" applyAlignment="1">
      <alignment horizontal="center"/>
    </xf>
    <xf numFmtId="168" fontId="7" fillId="0" borderId="0" xfId="40" applyNumberFormat="1" applyAlignment="1">
      <alignment horizontal="center"/>
    </xf>
    <xf numFmtId="0" fontId="7" fillId="0" borderId="0" xfId="37" applyNumberFormat="1" applyFont="1" applyAlignment="1">
      <alignment horizontal="center"/>
    </xf>
    <xf numFmtId="173" fontId="7" fillId="0" borderId="0" xfId="37" applyFont="1"/>
    <xf numFmtId="173" fontId="20" fillId="0" borderId="0" xfId="36" applyFont="1" applyAlignment="1">
      <alignment horizontal="center"/>
    </xf>
    <xf numFmtId="173" fontId="20" fillId="0" borderId="0" xfId="36" applyFont="1"/>
    <xf numFmtId="0" fontId="20" fillId="0" borderId="4" xfId="37" applyNumberFormat="1" applyFont="1" applyBorder="1" applyAlignment="1">
      <alignment horizontal="center" wrapText="1"/>
    </xf>
    <xf numFmtId="173" fontId="20" fillId="0" borderId="4" xfId="60" applyFont="1" applyBorder="1" applyAlignment="1">
      <alignment horizontal="center"/>
    </xf>
    <xf numFmtId="173" fontId="20" fillId="0" borderId="0" xfId="60" applyFont="1" applyAlignment="1">
      <alignment horizontal="center"/>
    </xf>
    <xf numFmtId="173" fontId="7" fillId="0" borderId="0" xfId="39"/>
    <xf numFmtId="173" fontId="31" fillId="0" borderId="4" xfId="58" applyFont="1" applyBorder="1" applyAlignment="1">
      <alignment horizontal="center" wrapText="1"/>
    </xf>
    <xf numFmtId="0" fontId="7" fillId="0" borderId="0" xfId="37" applyNumberFormat="1" applyFont="1" applyAlignment="1">
      <alignment horizontal="center" wrapText="1"/>
    </xf>
    <xf numFmtId="173" fontId="7" fillId="0" borderId="0" xfId="39" applyAlignment="1">
      <alignment horizontal="center" wrapText="1"/>
    </xf>
    <xf numFmtId="173" fontId="7" fillId="0" borderId="0" xfId="39" applyAlignment="1">
      <alignment horizontal="center"/>
    </xf>
    <xf numFmtId="173" fontId="7" fillId="0" borderId="8" xfId="59" applyFont="1" applyBorder="1"/>
    <xf numFmtId="43" fontId="7" fillId="0" borderId="0" xfId="40" applyFont="1"/>
    <xf numFmtId="0" fontId="4" fillId="0" borderId="0" xfId="61" applyFont="1"/>
    <xf numFmtId="165" fontId="7" fillId="0" borderId="0" xfId="39" applyNumberFormat="1" applyAlignment="1">
      <alignment horizontal="right"/>
    </xf>
    <xf numFmtId="168" fontId="37" fillId="0" borderId="0" xfId="40" applyNumberFormat="1" applyFont="1"/>
    <xf numFmtId="168" fontId="7" fillId="0" borderId="0" xfId="40" applyNumberFormat="1" applyFont="1"/>
    <xf numFmtId="0" fontId="4" fillId="0" borderId="0" xfId="61" applyFont="1" applyAlignment="1">
      <alignment horizontal="left" indent="1"/>
    </xf>
    <xf numFmtId="168" fontId="37" fillId="0" borderId="0" xfId="40" applyNumberFormat="1" applyFont="1" applyFill="1"/>
    <xf numFmtId="173" fontId="7" fillId="0" borderId="0" xfId="39" applyAlignment="1">
      <alignment horizontal="left"/>
    </xf>
    <xf numFmtId="171" fontId="7" fillId="0" borderId="8" xfId="45" applyNumberFormat="1" applyFont="1" applyBorder="1"/>
    <xf numFmtId="165" fontId="7" fillId="0" borderId="8" xfId="39" applyNumberFormat="1" applyBorder="1" applyAlignment="1">
      <alignment horizontal="right"/>
    </xf>
    <xf numFmtId="167" fontId="7" fillId="0" borderId="8" xfId="40" applyNumberFormat="1" applyFont="1" applyBorder="1"/>
    <xf numFmtId="168" fontId="7" fillId="0" borderId="8" xfId="40" applyNumberFormat="1" applyFont="1" applyBorder="1"/>
    <xf numFmtId="171" fontId="7" fillId="0" borderId="0" xfId="45" applyNumberFormat="1" applyFont="1" applyBorder="1"/>
    <xf numFmtId="167" fontId="7" fillId="0" borderId="0" xfId="40" applyNumberFormat="1" applyFont="1" applyBorder="1"/>
    <xf numFmtId="168" fontId="7" fillId="0" borderId="0" xfId="40" applyNumberFormat="1" applyFont="1" applyBorder="1"/>
    <xf numFmtId="49" fontId="4" fillId="0" borderId="0" xfId="58" applyNumberFormat="1" applyFont="1" applyAlignment="1">
      <alignment horizontal="center"/>
    </xf>
    <xf numFmtId="173" fontId="4" fillId="0" borderId="0" xfId="58" applyFont="1"/>
    <xf numFmtId="173" fontId="20" fillId="0" borderId="0" xfId="60" applyFont="1"/>
    <xf numFmtId="49" fontId="31" fillId="0" borderId="4" xfId="58" applyNumberFormat="1" applyFont="1" applyBorder="1" applyAlignment="1">
      <alignment horizontal="center" wrapText="1"/>
    </xf>
    <xf numFmtId="173" fontId="20" fillId="0" borderId="4" xfId="39" applyFont="1" applyBorder="1" applyAlignment="1">
      <alignment horizontal="center" wrapText="1"/>
    </xf>
    <xf numFmtId="49" fontId="4" fillId="0" borderId="0" xfId="40" applyNumberFormat="1" applyFont="1" applyAlignment="1">
      <alignment horizontal="center"/>
    </xf>
    <xf numFmtId="173" fontId="4" fillId="0" borderId="0" xfId="39" applyFont="1"/>
    <xf numFmtId="43" fontId="4" fillId="0" borderId="0" xfId="40" applyFont="1"/>
    <xf numFmtId="4" fontId="4" fillId="0" borderId="0" xfId="39" applyNumberFormat="1" applyFont="1"/>
    <xf numFmtId="165" fontId="4" fillId="0" borderId="0" xfId="42" applyNumberFormat="1" applyFont="1"/>
    <xf numFmtId="168" fontId="4" fillId="0" borderId="0" xfId="39" applyNumberFormat="1" applyFont="1"/>
    <xf numFmtId="49" fontId="4" fillId="0" borderId="0" xfId="39" applyNumberFormat="1" applyFont="1" applyAlignment="1">
      <alignment horizontal="center"/>
    </xf>
    <xf numFmtId="49" fontId="31" fillId="0" borderId="0" xfId="58" applyNumberFormat="1" applyFont="1" applyAlignment="1">
      <alignment horizontal="center"/>
    </xf>
    <xf numFmtId="173" fontId="31" fillId="0" borderId="0" xfId="58" applyFont="1"/>
    <xf numFmtId="168" fontId="7" fillId="0" borderId="0" xfId="40" applyNumberFormat="1" applyFont="1" applyAlignment="1">
      <alignment horizontal="center"/>
    </xf>
    <xf numFmtId="165" fontId="7" fillId="0" borderId="0" xfId="42" applyNumberFormat="1" applyFont="1"/>
    <xf numFmtId="171" fontId="7" fillId="0" borderId="8" xfId="45" applyNumberFormat="1" applyFont="1" applyBorder="1" applyAlignment="1">
      <alignment horizontal="center"/>
    </xf>
    <xf numFmtId="165" fontId="7" fillId="0" borderId="8" xfId="42" applyNumberFormat="1" applyFont="1" applyBorder="1" applyAlignment="1">
      <alignment horizontal="right"/>
    </xf>
    <xf numFmtId="168" fontId="7" fillId="0" borderId="8" xfId="40" applyNumberFormat="1" applyFont="1" applyBorder="1" applyAlignment="1">
      <alignment horizontal="right"/>
    </xf>
    <xf numFmtId="173" fontId="31" fillId="0" borderId="4" xfId="39" applyFont="1" applyBorder="1" applyAlignment="1">
      <alignment horizontal="center"/>
    </xf>
    <xf numFmtId="17" fontId="31" fillId="0" borderId="0" xfId="39" applyNumberFormat="1" applyFont="1"/>
    <xf numFmtId="167" fontId="7" fillId="0" borderId="0" xfId="40" applyNumberFormat="1" applyFont="1" applyFill="1"/>
    <xf numFmtId="0" fontId="20" fillId="0" borderId="4" xfId="43" applyFont="1" applyBorder="1" applyAlignment="1">
      <alignment horizontal="center"/>
    </xf>
    <xf numFmtId="0" fontId="20" fillId="0" borderId="0" xfId="43" applyFont="1" applyAlignment="1">
      <alignment horizontal="center"/>
    </xf>
    <xf numFmtId="173" fontId="4" fillId="0" borderId="0" xfId="44" applyFont="1" applyAlignment="1">
      <alignment horizontal="center"/>
    </xf>
    <xf numFmtId="14" fontId="37" fillId="0" borderId="0" xfId="43" applyNumberFormat="1" applyFont="1" applyAlignment="1" applyProtection="1">
      <alignment horizontal="center"/>
      <protection locked="0"/>
    </xf>
    <xf numFmtId="14" fontId="21" fillId="0" borderId="0" xfId="0" applyNumberFormat="1" applyFont="1" applyProtection="1">
      <protection locked="0"/>
    </xf>
    <xf numFmtId="164" fontId="7" fillId="0" borderId="0" xfId="43" applyNumberFormat="1" applyAlignment="1">
      <alignment horizontal="center"/>
    </xf>
    <xf numFmtId="0" fontId="35" fillId="0" borderId="0" xfId="43" applyFont="1"/>
    <xf numFmtId="165" fontId="7" fillId="0" borderId="0" xfId="42" applyNumberFormat="1" applyAlignment="1">
      <alignment horizontal="center"/>
    </xf>
    <xf numFmtId="165" fontId="7" fillId="0" borderId="8" xfId="42" applyNumberFormat="1" applyBorder="1" applyAlignment="1">
      <alignment horizontal="center"/>
    </xf>
    <xf numFmtId="164" fontId="7" fillId="0" borderId="8" xfId="43" applyNumberFormat="1" applyBorder="1" applyAlignment="1">
      <alignment horizontal="center"/>
    </xf>
    <xf numFmtId="0" fontId="38" fillId="0" borderId="0" xfId="43" applyFont="1" applyAlignment="1">
      <alignment horizontal="center"/>
    </xf>
    <xf numFmtId="165" fontId="38" fillId="0" borderId="0" xfId="43" applyNumberFormat="1" applyFont="1"/>
    <xf numFmtId="0" fontId="38" fillId="0" borderId="0" xfId="43" applyFont="1"/>
    <xf numFmtId="43" fontId="21" fillId="0" borderId="0" xfId="2" applyFont="1" applyProtection="1">
      <protection locked="0"/>
    </xf>
    <xf numFmtId="167" fontId="21" fillId="0" borderId="0" xfId="2" applyNumberFormat="1" applyFont="1" applyProtection="1">
      <protection locked="0"/>
    </xf>
    <xf numFmtId="37" fontId="7" fillId="8" borderId="0" xfId="0" quotePrefix="1" applyFont="1" applyFill="1" applyAlignment="1">
      <alignment horizontal="left"/>
    </xf>
    <xf numFmtId="173" fontId="4" fillId="0" borderId="0" xfId="39" applyFont="1" applyAlignment="1">
      <alignment horizontal="center" wrapText="1"/>
    </xf>
    <xf numFmtId="173" fontId="4" fillId="0" borderId="0" xfId="47" applyFont="1" applyAlignment="1">
      <alignment horizontal="center"/>
    </xf>
    <xf numFmtId="173" fontId="4" fillId="0" borderId="0" xfId="39" applyFont="1" applyAlignment="1">
      <alignment horizontal="center"/>
    </xf>
    <xf numFmtId="43" fontId="39" fillId="0" borderId="0" xfId="2" applyFont="1" applyProtection="1">
      <protection locked="0"/>
    </xf>
    <xf numFmtId="43" fontId="39" fillId="0" borderId="0" xfId="2" applyFont="1"/>
    <xf numFmtId="165" fontId="20" fillId="0" borderId="0" xfId="23" applyNumberFormat="1" applyFont="1"/>
    <xf numFmtId="168" fontId="20" fillId="0" borderId="0" xfId="2" applyNumberFormat="1" applyFont="1"/>
    <xf numFmtId="44" fontId="20" fillId="0" borderId="0" xfId="3" applyFont="1"/>
    <xf numFmtId="173" fontId="4" fillId="0" borderId="0" xfId="37" applyFont="1"/>
    <xf numFmtId="0" fontId="4" fillId="0" borderId="0" xfId="38" applyFont="1" applyAlignment="1">
      <alignment horizontal="centerContinuous"/>
    </xf>
    <xf numFmtId="175" fontId="4" fillId="0" borderId="0" xfId="38" applyNumberFormat="1" applyFont="1" applyAlignment="1">
      <alignment horizontal="centerContinuous"/>
    </xf>
    <xf numFmtId="0" fontId="4" fillId="0" borderId="0" xfId="38" applyFont="1" applyAlignment="1">
      <alignment horizontal="center" wrapText="1"/>
    </xf>
    <xf numFmtId="14" fontId="4" fillId="0" borderId="0" xfId="40" applyNumberFormat="1" applyFont="1" applyFill="1" applyAlignment="1">
      <alignment horizontal="center"/>
    </xf>
    <xf numFmtId="171" fontId="39" fillId="0" borderId="0" xfId="3" applyNumberFormat="1" applyFont="1" applyFill="1"/>
    <xf numFmtId="168" fontId="4" fillId="0" borderId="0" xfId="2" applyNumberFormat="1" applyFont="1" applyFill="1" applyAlignment="1">
      <alignment horizontal="right"/>
    </xf>
    <xf numFmtId="9" fontId="4" fillId="0" borderId="0" xfId="23" applyFont="1" applyFill="1" applyAlignment="1">
      <alignment horizontal="center"/>
    </xf>
    <xf numFmtId="43" fontId="4" fillId="0" borderId="0" xfId="2" applyFont="1" applyAlignment="1">
      <alignment horizontal="center" wrapText="1"/>
    </xf>
    <xf numFmtId="43" fontId="4" fillId="0" borderId="0" xfId="40" applyFont="1" applyFill="1" applyAlignment="1">
      <alignment horizontal="left"/>
    </xf>
    <xf numFmtId="164" fontId="7" fillId="0" borderId="0" xfId="0" applyNumberFormat="1" applyFont="1" applyAlignment="1">
      <alignment horizontal="right"/>
    </xf>
    <xf numFmtId="171" fontId="7" fillId="0" borderId="0" xfId="3" applyNumberFormat="1" applyFont="1" applyFill="1" applyBorder="1" applyAlignment="1">
      <alignment horizontal="right"/>
    </xf>
    <xf numFmtId="171" fontId="7" fillId="0" borderId="0" xfId="3" applyNumberFormat="1" applyFont="1" applyBorder="1" applyAlignment="1">
      <alignment horizontal="right"/>
    </xf>
    <xf numFmtId="37" fontId="7" fillId="0" borderId="0" xfId="0" quotePrefix="1" applyFont="1" applyAlignment="1">
      <alignment horizontal="left"/>
    </xf>
    <xf numFmtId="167" fontId="39" fillId="0" borderId="0" xfId="2" applyNumberFormat="1" applyFont="1" applyAlignment="1">
      <alignment horizontal="right"/>
    </xf>
    <xf numFmtId="37" fontId="7" fillId="0" borderId="4" xfId="0" applyFont="1" applyBorder="1" applyAlignment="1">
      <alignment horizontal="center" wrapText="1"/>
    </xf>
    <xf numFmtId="0" fontId="7" fillId="0" borderId="0" xfId="62" applyAlignment="1">
      <alignment horizontal="center" wrapText="1"/>
    </xf>
    <xf numFmtId="170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10" fontId="7" fillId="0" borderId="0" xfId="63" applyNumberFormat="1" applyFont="1" applyFill="1" applyAlignment="1">
      <alignment horizontal="center"/>
    </xf>
    <xf numFmtId="43" fontId="7" fillId="0" borderId="0" xfId="0" applyNumberFormat="1" applyFont="1" applyAlignment="1">
      <alignment horizontal="center"/>
    </xf>
    <xf numFmtId="40" fontId="7" fillId="0" borderId="0" xfId="0" applyNumberFormat="1" applyFont="1"/>
    <xf numFmtId="43" fontId="7" fillId="0" borderId="0" xfId="0" applyNumberFormat="1" applyFont="1"/>
    <xf numFmtId="10" fontId="7" fillId="0" borderId="0" xfId="63" applyNumberFormat="1" applyFont="1" applyFill="1"/>
    <xf numFmtId="0" fontId="4" fillId="0" borderId="0" xfId="64" applyFont="1"/>
    <xf numFmtId="37" fontId="7" fillId="0" borderId="0" xfId="64" applyNumberFormat="1" applyFont="1"/>
    <xf numFmtId="43" fontId="4" fillId="0" borderId="8" xfId="64" applyNumberFormat="1" applyFont="1" applyBorder="1"/>
    <xf numFmtId="43" fontId="7" fillId="0" borderId="0" xfId="66" applyFont="1" applyFill="1" applyBorder="1" applyAlignment="1">
      <alignment horizontal="center"/>
    </xf>
    <xf numFmtId="43" fontId="13" fillId="0" borderId="0" xfId="67" applyNumberFormat="1" applyFont="1"/>
    <xf numFmtId="44" fontId="7" fillId="0" borderId="0" xfId="45" applyFont="1" applyFill="1" applyBorder="1"/>
    <xf numFmtId="0" fontId="4" fillId="0" borderId="0" xfId="43" applyFont="1" applyAlignment="1">
      <alignment horizontal="center"/>
    </xf>
    <xf numFmtId="14" fontId="7" fillId="0" borderId="0" xfId="65" applyNumberFormat="1" applyAlignment="1">
      <alignment horizontal="center"/>
    </xf>
    <xf numFmtId="39" fontId="7" fillId="0" borderId="0" xfId="62" applyNumberFormat="1" applyAlignment="1">
      <alignment horizontal="center"/>
    </xf>
    <xf numFmtId="44" fontId="7" fillId="0" borderId="0" xfId="45" applyFont="1" applyFill="1" applyBorder="1" applyAlignment="1">
      <alignment horizontal="center"/>
    </xf>
    <xf numFmtId="14" fontId="7" fillId="0" borderId="0" xfId="66" applyNumberFormat="1" applyFont="1" applyFill="1" applyBorder="1" applyAlignment="1">
      <alignment horizontal="center"/>
    </xf>
    <xf numFmtId="0" fontId="31" fillId="0" borderId="0" xfId="43" applyFont="1"/>
    <xf numFmtId="0" fontId="7" fillId="0" borderId="0" xfId="41" applyAlignment="1">
      <alignment horizontal="center"/>
    </xf>
    <xf numFmtId="49" fontId="7" fillId="0" borderId="0" xfId="41" applyNumberFormat="1"/>
    <xf numFmtId="167" fontId="7" fillId="0" borderId="0" xfId="2" applyNumberFormat="1" applyFont="1" applyFill="1" applyAlignment="1">
      <alignment horizontal="center"/>
    </xf>
    <xf numFmtId="167" fontId="7" fillId="0" borderId="0" xfId="2" applyNumberFormat="1" applyFont="1" applyFill="1" applyAlignment="1">
      <alignment horizontal="left"/>
    </xf>
    <xf numFmtId="167" fontId="7" fillId="0" borderId="0" xfId="2" applyNumberFormat="1" applyFont="1" applyFill="1" applyAlignment="1">
      <alignment horizontal="right"/>
    </xf>
    <xf numFmtId="170" fontId="7" fillId="0" borderId="0" xfId="0" applyNumberFormat="1" applyFont="1" applyAlignment="1">
      <alignment horizontal="left"/>
    </xf>
    <xf numFmtId="170" fontId="20" fillId="0" borderId="0" xfId="0" applyNumberFormat="1" applyFont="1" applyAlignment="1">
      <alignment horizontal="left"/>
    </xf>
    <xf numFmtId="40" fontId="20" fillId="0" borderId="0" xfId="0" applyNumberFormat="1" applyFont="1"/>
    <xf numFmtId="167" fontId="31" fillId="0" borderId="8" xfId="2" applyNumberFormat="1" applyFont="1" applyFill="1" applyBorder="1"/>
    <xf numFmtId="14" fontId="20" fillId="0" borderId="0" xfId="0" applyNumberFormat="1" applyFont="1"/>
    <xf numFmtId="0" fontId="39" fillId="0" borderId="0" xfId="41" applyFont="1" applyAlignment="1">
      <alignment horizontal="left"/>
    </xf>
    <xf numFmtId="37" fontId="20" fillId="0" borderId="0" xfId="0" quotePrefix="1" applyFont="1" applyAlignment="1">
      <alignment horizontal="left"/>
    </xf>
    <xf numFmtId="37" fontId="20" fillId="0" borderId="0" xfId="0" applyFont="1" applyAlignment="1">
      <alignment horizontal="left"/>
    </xf>
    <xf numFmtId="167" fontId="7" fillId="0" borderId="0" xfId="68" applyNumberFormat="1" applyFont="1"/>
    <xf numFmtId="37" fontId="35" fillId="0" borderId="0" xfId="0" applyFont="1"/>
    <xf numFmtId="37" fontId="35" fillId="0" borderId="0" xfId="0" quotePrefix="1" applyFont="1" applyAlignment="1">
      <alignment horizontal="left"/>
    </xf>
    <xf numFmtId="14" fontId="31" fillId="0" borderId="4" xfId="39" applyNumberFormat="1" applyFont="1" applyBorder="1" applyAlignment="1">
      <alignment horizontal="center"/>
    </xf>
    <xf numFmtId="37" fontId="20" fillId="0" borderId="0" xfId="0" applyFont="1" applyAlignment="1">
      <alignment horizontal="right"/>
    </xf>
    <xf numFmtId="14" fontId="41" fillId="0" borderId="0" xfId="0" applyNumberFormat="1" applyFont="1" applyProtection="1">
      <protection locked="0"/>
    </xf>
    <xf numFmtId="14" fontId="39" fillId="0" borderId="0" xfId="38" applyNumberFormat="1" applyFont="1" applyAlignment="1">
      <alignment horizontal="center"/>
    </xf>
    <xf numFmtId="167" fontId="39" fillId="0" borderId="0" xfId="2" applyNumberFormat="1" applyFont="1" applyFill="1"/>
    <xf numFmtId="171" fontId="31" fillId="0" borderId="0" xfId="38" applyNumberFormat="1" applyFont="1"/>
    <xf numFmtId="9" fontId="31" fillId="0" borderId="0" xfId="42" applyFont="1" applyFill="1" applyBorder="1"/>
    <xf numFmtId="168" fontId="31" fillId="0" borderId="0" xfId="2" applyNumberFormat="1" applyFont="1" applyFill="1" applyBorder="1"/>
    <xf numFmtId="167" fontId="39" fillId="0" borderId="4" xfId="2" applyNumberFormat="1" applyFont="1" applyFill="1" applyBorder="1"/>
    <xf numFmtId="9" fontId="4" fillId="0" borderId="4" xfId="23" applyFont="1" applyFill="1" applyBorder="1" applyAlignment="1">
      <alignment horizontal="center"/>
    </xf>
    <xf numFmtId="43" fontId="4" fillId="0" borderId="4" xfId="2" applyFont="1" applyBorder="1" applyAlignment="1">
      <alignment horizontal="center" wrapText="1"/>
    </xf>
    <xf numFmtId="9" fontId="7" fillId="0" borderId="0" xfId="23" applyFont="1" applyBorder="1" applyAlignment="1">
      <alignment horizontal="center"/>
    </xf>
    <xf numFmtId="165" fontId="20" fillId="0" borderId="0" xfId="23" applyNumberFormat="1" applyFont="1" applyBorder="1" applyAlignment="1">
      <alignment horizontal="center"/>
    </xf>
    <xf numFmtId="171" fontId="7" fillId="0" borderId="0" xfId="3" applyNumberFormat="1" applyFont="1" applyBorder="1" applyAlignment="1">
      <alignment horizontal="center"/>
    </xf>
    <xf numFmtId="37" fontId="20" fillId="8" borderId="0" xfId="0" quotePrefix="1" applyFont="1" applyFill="1" applyAlignment="1">
      <alignment horizontal="left"/>
    </xf>
    <xf numFmtId="14" fontId="39" fillId="0" borderId="0" xfId="0" applyNumberFormat="1" applyFont="1"/>
    <xf numFmtId="165" fontId="31" fillId="0" borderId="0" xfId="23" applyNumberFormat="1" applyFont="1" applyFill="1" applyBorder="1"/>
    <xf numFmtId="168" fontId="7" fillId="0" borderId="0" xfId="2" applyNumberFormat="1" applyFont="1" applyAlignment="1">
      <alignment horizontal="right"/>
    </xf>
    <xf numFmtId="38" fontId="7" fillId="0" borderId="0" xfId="0" applyNumberFormat="1" applyFont="1" applyAlignment="1">
      <alignment horizontal="right"/>
    </xf>
    <xf numFmtId="171" fontId="7" fillId="0" borderId="0" xfId="3" applyNumberFormat="1" applyFont="1" applyFill="1" applyAlignment="1">
      <alignment horizontal="right"/>
    </xf>
    <xf numFmtId="0" fontId="20" fillId="0" borderId="4" xfId="41" applyFont="1" applyBorder="1" applyAlignment="1">
      <alignment horizontal="center"/>
    </xf>
    <xf numFmtId="37" fontId="7" fillId="0" borderId="0" xfId="0" quotePrefix="1" applyFont="1" applyAlignment="1">
      <alignment horizontal="right"/>
    </xf>
    <xf numFmtId="43" fontId="20" fillId="0" borderId="0" xfId="2" applyFont="1" applyBorder="1" applyAlignment="1">
      <alignment horizontal="right"/>
    </xf>
    <xf numFmtId="37" fontId="7" fillId="0" borderId="6" xfId="0" applyFont="1" applyBorder="1"/>
    <xf numFmtId="37" fontId="7" fillId="0" borderId="7" xfId="0" applyFont="1" applyBorder="1"/>
    <xf numFmtId="37" fontId="22" fillId="0" borderId="0" xfId="0" quotePrefix="1" applyFont="1" applyAlignment="1">
      <alignment horizontal="left"/>
    </xf>
    <xf numFmtId="37" fontId="20" fillId="0" borderId="6" xfId="0" applyFont="1" applyBorder="1"/>
    <xf numFmtId="37" fontId="20" fillId="0" borderId="7" xfId="0" applyFont="1" applyBorder="1"/>
    <xf numFmtId="165" fontId="4" fillId="0" borderId="0" xfId="23" applyNumberFormat="1" applyFont="1" applyFill="1" applyAlignment="1">
      <alignment horizontal="right"/>
    </xf>
    <xf numFmtId="165" fontId="4" fillId="0" borderId="4" xfId="23" applyNumberFormat="1" applyFont="1" applyFill="1" applyBorder="1" applyAlignment="1">
      <alignment horizontal="right"/>
    </xf>
    <xf numFmtId="37" fontId="7" fillId="0" borderId="8" xfId="0" applyFont="1" applyBorder="1" applyAlignment="1">
      <alignment horizontal="right"/>
    </xf>
    <xf numFmtId="43" fontId="7" fillId="0" borderId="0" xfId="2" applyFont="1" applyFill="1" applyAlignment="1">
      <alignment horizontal="center"/>
    </xf>
    <xf numFmtId="43" fontId="7" fillId="0" borderId="0" xfId="2" applyFont="1" applyFill="1" applyBorder="1" applyAlignment="1">
      <alignment horizontal="right"/>
    </xf>
    <xf numFmtId="43" fontId="7" fillId="0" borderId="0" xfId="2" applyFont="1" applyFill="1" applyAlignment="1">
      <alignment horizontal="right"/>
    </xf>
    <xf numFmtId="43" fontId="7" fillId="0" borderId="0" xfId="2" applyFont="1" applyAlignment="1">
      <alignment horizontal="right"/>
    </xf>
    <xf numFmtId="43" fontId="7" fillId="0" borderId="0" xfId="2" quotePrefix="1" applyFont="1" applyAlignment="1">
      <alignment horizontal="center"/>
    </xf>
    <xf numFmtId="43" fontId="7" fillId="0" borderId="0" xfId="2" applyFont="1" applyFill="1" applyBorder="1" applyAlignment="1">
      <alignment horizontal="center"/>
    </xf>
    <xf numFmtId="165" fontId="7" fillId="0" borderId="0" xfId="42" applyNumberFormat="1" applyFont="1" applyFill="1" applyBorder="1" applyProtection="1">
      <protection locked="0"/>
    </xf>
    <xf numFmtId="168" fontId="7" fillId="0" borderId="0" xfId="40" applyNumberFormat="1" applyFont="1" applyFill="1" applyBorder="1"/>
    <xf numFmtId="14" fontId="21" fillId="0" borderId="0" xfId="0" applyNumberFormat="1" applyFont="1" applyAlignment="1" applyProtection="1">
      <alignment horizontal="center"/>
      <protection locked="0"/>
    </xf>
    <xf numFmtId="37" fontId="7" fillId="9" borderId="0" xfId="0" applyFont="1" applyFill="1"/>
    <xf numFmtId="10" fontId="7" fillId="9" borderId="0" xfId="23" applyNumberFormat="1" applyFont="1" applyFill="1"/>
    <xf numFmtId="14" fontId="39" fillId="0" borderId="0" xfId="0" applyNumberFormat="1" applyFont="1" applyAlignment="1">
      <alignment horizontal="center"/>
    </xf>
    <xf numFmtId="164" fontId="7" fillId="0" borderId="0" xfId="0" quotePrefix="1" applyNumberFormat="1" applyFont="1" applyAlignment="1">
      <alignment horizontal="left"/>
    </xf>
    <xf numFmtId="166" fontId="7" fillId="0" borderId="0" xfId="0" applyNumberFormat="1" applyFont="1" applyAlignment="1">
      <alignment horizontal="center"/>
    </xf>
    <xf numFmtId="14" fontId="4" fillId="0" borderId="0" xfId="39" applyNumberFormat="1" applyFont="1" applyAlignment="1">
      <alignment horizontal="center"/>
    </xf>
    <xf numFmtId="171" fontId="31" fillId="0" borderId="6" xfId="3" applyNumberFormat="1" applyFont="1" applyBorder="1"/>
    <xf numFmtId="165" fontId="31" fillId="0" borderId="6" xfId="42" applyNumberFormat="1" applyFont="1" applyBorder="1"/>
    <xf numFmtId="168" fontId="31" fillId="0" borderId="6" xfId="40" applyNumberFormat="1" applyFont="1" applyBorder="1"/>
    <xf numFmtId="173" fontId="22" fillId="0" borderId="0" xfId="37" applyFont="1"/>
    <xf numFmtId="168" fontId="35" fillId="0" borderId="0" xfId="40" applyNumberFormat="1" applyFont="1" applyAlignment="1">
      <alignment horizontal="center"/>
    </xf>
    <xf numFmtId="173" fontId="7" fillId="0" borderId="0" xfId="39" applyAlignment="1">
      <alignment horizontal="left" wrapText="1"/>
    </xf>
    <xf numFmtId="173" fontId="20" fillId="0" borderId="0" xfId="36" applyFont="1" applyAlignment="1"/>
    <xf numFmtId="165" fontId="7" fillId="0" borderId="0" xfId="23" applyNumberFormat="1" applyFont="1" applyFill="1"/>
    <xf numFmtId="168" fontId="39" fillId="0" borderId="0" xfId="40" applyNumberFormat="1" applyFont="1" applyAlignment="1">
      <alignment horizontal="center"/>
    </xf>
    <xf numFmtId="173" fontId="31" fillId="0" borderId="0" xfId="36" applyFont="1" applyFill="1"/>
    <xf numFmtId="173" fontId="4" fillId="0" borderId="0" xfId="37" applyFont="1" applyFill="1"/>
    <xf numFmtId="43" fontId="4" fillId="0" borderId="0" xfId="40" applyFont="1" applyFill="1" applyAlignment="1">
      <alignment horizontal="center"/>
    </xf>
    <xf numFmtId="167" fontId="4" fillId="0" borderId="0" xfId="40" applyNumberFormat="1" applyFont="1" applyFill="1" applyAlignment="1">
      <alignment horizontal="center" wrapText="1"/>
    </xf>
    <xf numFmtId="167" fontId="4" fillId="0" borderId="0" xfId="40" applyNumberFormat="1" applyFont="1" applyFill="1" applyAlignment="1">
      <alignment horizontal="center"/>
    </xf>
    <xf numFmtId="168" fontId="4" fillId="0" borderId="0" xfId="40" applyNumberFormat="1" applyFont="1" applyFill="1" applyAlignment="1">
      <alignment horizontal="center"/>
    </xf>
    <xf numFmtId="14" fontId="39" fillId="0" borderId="0" xfId="0" applyNumberFormat="1" applyFont="1" applyAlignment="1">
      <alignment horizontal="right"/>
    </xf>
    <xf numFmtId="171" fontId="39" fillId="0" borderId="0" xfId="45" applyNumberFormat="1" applyFont="1" applyFill="1"/>
    <xf numFmtId="168" fontId="4" fillId="0" borderId="0" xfId="40" applyNumberFormat="1" applyFont="1" applyFill="1" applyAlignment="1">
      <alignment horizontal="right"/>
    </xf>
    <xf numFmtId="9" fontId="4" fillId="0" borderId="0" xfId="42" applyFont="1" applyFill="1" applyAlignment="1">
      <alignment horizontal="center"/>
    </xf>
    <xf numFmtId="43" fontId="4" fillId="0" borderId="0" xfId="40" applyFont="1" applyFill="1" applyAlignment="1">
      <alignment horizontal="center" wrapText="1"/>
    </xf>
    <xf numFmtId="37" fontId="43" fillId="8" borderId="0" xfId="0" applyFont="1" applyFill="1" applyAlignment="1">
      <alignment horizontal="left"/>
    </xf>
    <xf numFmtId="167" fontId="4" fillId="0" borderId="0" xfId="40" applyNumberFormat="1" applyFont="1" applyFill="1" applyAlignment="1">
      <alignment horizontal="left"/>
    </xf>
    <xf numFmtId="167" fontId="7" fillId="0" borderId="0" xfId="40" applyNumberFormat="1" applyFont="1" applyFill="1" applyAlignment="1">
      <alignment horizontal="right"/>
    </xf>
    <xf numFmtId="167" fontId="39" fillId="0" borderId="0" xfId="40" applyNumberFormat="1" applyFont="1" applyFill="1"/>
    <xf numFmtId="167" fontId="39" fillId="0" borderId="0" xfId="40" applyNumberFormat="1" applyFont="1" applyFill="1" applyBorder="1"/>
    <xf numFmtId="168" fontId="4" fillId="0" borderId="0" xfId="40" applyNumberFormat="1" applyFont="1" applyFill="1" applyBorder="1" applyAlignment="1">
      <alignment horizontal="right"/>
    </xf>
    <xf numFmtId="9" fontId="4" fillId="0" borderId="0" xfId="42" applyFont="1" applyFill="1" applyBorder="1" applyAlignment="1">
      <alignment horizontal="center"/>
    </xf>
    <xf numFmtId="43" fontId="4" fillId="0" borderId="0" xfId="40" applyFont="1" applyFill="1" applyBorder="1" applyAlignment="1">
      <alignment horizontal="center" wrapText="1"/>
    </xf>
    <xf numFmtId="167" fontId="4" fillId="0" borderId="0" xfId="40" applyNumberFormat="1" applyFont="1" applyFill="1"/>
    <xf numFmtId="168" fontId="31" fillId="0" borderId="0" xfId="40" applyNumberFormat="1" applyFont="1" applyFill="1" applyBorder="1"/>
    <xf numFmtId="37" fontId="43" fillId="8" borderId="0" xfId="0" applyFont="1" applyFill="1"/>
    <xf numFmtId="37" fontId="7" fillId="8" borderId="0" xfId="0" applyFont="1" applyFill="1" applyAlignment="1">
      <alignment horizontal="left"/>
    </xf>
    <xf numFmtId="43" fontId="4" fillId="0" borderId="0" xfId="40" applyFont="1" applyFill="1"/>
    <xf numFmtId="0" fontId="7" fillId="0" borderId="0" xfId="70" applyAlignment="1">
      <alignment horizontal="center"/>
    </xf>
    <xf numFmtId="169" fontId="7" fillId="0" borderId="4" xfId="0" applyNumberFormat="1" applyFont="1" applyBorder="1" applyAlignment="1">
      <alignment horizontal="center" wrapText="1"/>
    </xf>
    <xf numFmtId="14" fontId="7" fillId="0" borderId="4" xfId="0" applyNumberFormat="1" applyFont="1" applyBorder="1" applyAlignment="1">
      <alignment horizontal="center" wrapText="1"/>
    </xf>
    <xf numFmtId="0" fontId="7" fillId="0" borderId="0" xfId="70" applyAlignment="1">
      <alignment horizontal="center" vertical="center" wrapText="1"/>
    </xf>
    <xf numFmtId="169" fontId="7" fillId="0" borderId="0" xfId="0" applyNumberFormat="1" applyFont="1" applyAlignment="1">
      <alignment horizontal="center" vertical="center" wrapText="1"/>
    </xf>
    <xf numFmtId="14" fontId="7" fillId="0" borderId="0" xfId="0" applyNumberFormat="1" applyFont="1" applyAlignment="1">
      <alignment horizontal="center" vertical="center" wrapText="1"/>
    </xf>
    <xf numFmtId="37" fontId="7" fillId="0" borderId="0" xfId="0" applyFont="1" applyAlignment="1">
      <alignment horizontal="center" vertical="center" wrapText="1"/>
    </xf>
    <xf numFmtId="44" fontId="7" fillId="0" borderId="0" xfId="45" applyFont="1" applyFill="1" applyAlignment="1">
      <alignment horizontal="center"/>
    </xf>
    <xf numFmtId="43" fontId="7" fillId="0" borderId="0" xfId="70" applyNumberFormat="1"/>
    <xf numFmtId="39" fontId="7" fillId="0" borderId="0" xfId="62" applyNumberFormat="1"/>
    <xf numFmtId="171" fontId="7" fillId="0" borderId="8" xfId="45" applyNumberFormat="1" applyFont="1" applyFill="1" applyBorder="1" applyAlignment="1">
      <alignment horizontal="center"/>
    </xf>
    <xf numFmtId="14" fontId="7" fillId="0" borderId="0" xfId="70" applyNumberFormat="1" applyAlignment="1">
      <alignment horizontal="center"/>
    </xf>
    <xf numFmtId="14" fontId="7" fillId="0" borderId="0" xfId="70" applyNumberFormat="1" applyAlignment="1">
      <alignment horizontal="right"/>
    </xf>
    <xf numFmtId="0" fontId="7" fillId="0" borderId="0" xfId="70"/>
    <xf numFmtId="43" fontId="7" fillId="0" borderId="8" xfId="70" applyNumberFormat="1" applyBorder="1"/>
    <xf numFmtId="43" fontId="7" fillId="0" borderId="0" xfId="45" applyNumberFormat="1" applyFont="1" applyFill="1" applyAlignment="1">
      <alignment horizontal="right"/>
    </xf>
    <xf numFmtId="44" fontId="7" fillId="0" borderId="8" xfId="45" applyFont="1" applyFill="1" applyBorder="1" applyAlignment="1">
      <alignment horizontal="center"/>
    </xf>
    <xf numFmtId="176" fontId="7" fillId="0" borderId="0" xfId="69" applyNumberFormat="1" applyFont="1" applyAlignment="1">
      <alignment horizontal="right"/>
    </xf>
    <xf numFmtId="14" fontId="4" fillId="0" borderId="8" xfId="38" applyNumberFormat="1" applyFont="1" applyBorder="1"/>
    <xf numFmtId="166" fontId="20" fillId="0" borderId="4" xfId="0" applyNumberFormat="1" applyFont="1" applyBorder="1" applyAlignment="1">
      <alignment horizontal="center" wrapText="1"/>
    </xf>
    <xf numFmtId="167" fontId="39" fillId="0" borderId="0" xfId="2" applyNumberFormat="1" applyFont="1" applyAlignment="1">
      <alignment horizontal="center"/>
    </xf>
    <xf numFmtId="171" fontId="39" fillId="0" borderId="0" xfId="3" applyNumberFormat="1" applyFont="1" applyAlignment="1">
      <alignment horizontal="center"/>
    </xf>
    <xf numFmtId="171" fontId="7" fillId="0" borderId="8" xfId="45" applyNumberFormat="1" applyFont="1" applyFill="1" applyBorder="1"/>
    <xf numFmtId="0" fontId="20" fillId="0" borderId="8" xfId="16" applyFont="1" applyBorder="1" applyAlignment="1">
      <alignment horizontal="right"/>
    </xf>
    <xf numFmtId="0" fontId="7" fillId="0" borderId="0" xfId="16" applyAlignment="1">
      <alignment horizontal="right"/>
    </xf>
    <xf numFmtId="168" fontId="20" fillId="0" borderId="8" xfId="16" applyNumberFormat="1" applyFont="1" applyBorder="1"/>
    <xf numFmtId="44" fontId="7" fillId="0" borderId="8" xfId="3" applyFont="1" applyFill="1" applyBorder="1" applyAlignment="1">
      <alignment horizontal="center"/>
    </xf>
    <xf numFmtId="171" fontId="4" fillId="0" borderId="0" xfId="38" applyNumberFormat="1" applyFont="1"/>
    <xf numFmtId="44" fontId="20" fillId="0" borderId="4" xfId="45" applyFont="1" applyFill="1" applyBorder="1" applyAlignment="1">
      <alignment horizontal="center" wrapText="1"/>
    </xf>
    <xf numFmtId="171" fontId="7" fillId="0" borderId="0" xfId="3" applyNumberFormat="1" applyFont="1" applyFill="1" applyBorder="1"/>
    <xf numFmtId="164" fontId="20" fillId="0" borderId="6" xfId="0" applyNumberFormat="1" applyFont="1" applyBorder="1" applyAlignment="1">
      <alignment horizontal="right"/>
    </xf>
    <xf numFmtId="164" fontId="20" fillId="0" borderId="7" xfId="0" applyNumberFormat="1" applyFont="1" applyBorder="1" applyAlignment="1">
      <alignment horizontal="right"/>
    </xf>
    <xf numFmtId="165" fontId="20" fillId="0" borderId="0" xfId="23" applyNumberFormat="1" applyFont="1" applyFill="1"/>
    <xf numFmtId="43" fontId="20" fillId="0" borderId="0" xfId="2" applyFont="1" applyFill="1"/>
    <xf numFmtId="43" fontId="4" fillId="0" borderId="4" xfId="2" applyFont="1" applyFill="1" applyBorder="1" applyAlignment="1">
      <alignment horizontal="right"/>
    </xf>
    <xf numFmtId="168" fontId="4" fillId="0" borderId="4" xfId="2" applyNumberFormat="1" applyFont="1" applyFill="1" applyBorder="1" applyAlignment="1">
      <alignment horizontal="right"/>
    </xf>
    <xf numFmtId="171" fontId="31" fillId="0" borderId="8" xfId="3" applyNumberFormat="1" applyFont="1" applyBorder="1"/>
    <xf numFmtId="43" fontId="31" fillId="0" borderId="8" xfId="2" applyFont="1" applyBorder="1"/>
    <xf numFmtId="14" fontId="39" fillId="0" borderId="0" xfId="41" applyNumberFormat="1" applyFont="1" applyAlignment="1" applyProtection="1">
      <alignment horizontal="center"/>
      <protection locked="0"/>
    </xf>
    <xf numFmtId="44" fontId="39" fillId="0" borderId="0" xfId="3" applyFont="1" applyFill="1"/>
    <xf numFmtId="37" fontId="44" fillId="0" borderId="0" xfId="35" quotePrefix="1" applyFont="1" applyAlignment="1">
      <alignment horizontal="center"/>
    </xf>
    <xf numFmtId="173" fontId="7" fillId="0" borderId="0" xfId="37" applyFont="1" applyAlignment="1">
      <alignment horizontal="center"/>
    </xf>
    <xf numFmtId="173" fontId="20" fillId="0" borderId="0" xfId="37" applyFont="1" applyAlignment="1">
      <alignment horizontal="center"/>
    </xf>
    <xf numFmtId="0" fontId="7" fillId="0" borderId="0" xfId="0" applyNumberFormat="1" applyFont="1" applyAlignment="1">
      <alignment horizontal="centerContinuous"/>
    </xf>
    <xf numFmtId="37" fontId="4" fillId="0" borderId="0" xfId="0" applyFont="1" applyAlignment="1">
      <alignment horizontal="centerContinuous"/>
    </xf>
    <xf numFmtId="37" fontId="4" fillId="0" borderId="0" xfId="0" applyFont="1" applyAlignment="1">
      <alignment horizontal="left"/>
    </xf>
    <xf numFmtId="0" fontId="20" fillId="0" borderId="0" xfId="43" applyFont="1" applyAlignment="1">
      <alignment horizontal="center" wrapText="1"/>
    </xf>
    <xf numFmtId="43" fontId="20" fillId="0" borderId="0" xfId="40" applyFont="1" applyBorder="1" applyAlignment="1">
      <alignment horizontal="center" wrapText="1"/>
    </xf>
    <xf numFmtId="174" fontId="20" fillId="0" borderId="0" xfId="38" applyNumberFormat="1" applyFont="1" applyAlignment="1">
      <alignment horizontal="center" wrapText="1"/>
    </xf>
    <xf numFmtId="0" fontId="20" fillId="0" borderId="0" xfId="38" applyFont="1" applyAlignment="1">
      <alignment horizontal="center" wrapText="1"/>
    </xf>
    <xf numFmtId="0" fontId="7" fillId="0" borderId="0" xfId="43" quotePrefix="1" applyAlignment="1">
      <alignment horizontal="center"/>
    </xf>
    <xf numFmtId="168" fontId="4" fillId="0" borderId="0" xfId="2" applyNumberFormat="1" applyFont="1" applyFill="1" applyBorder="1" applyAlignment="1">
      <alignment horizontal="right"/>
    </xf>
    <xf numFmtId="44" fontId="39" fillId="0" borderId="0" xfId="3" applyFont="1" applyBorder="1"/>
    <xf numFmtId="171" fontId="20" fillId="0" borderId="0" xfId="3" applyNumberFormat="1" applyFont="1" applyBorder="1"/>
    <xf numFmtId="165" fontId="20" fillId="0" borderId="0" xfId="23" applyNumberFormat="1" applyFont="1" applyBorder="1"/>
    <xf numFmtId="37" fontId="39" fillId="0" borderId="0" xfId="0" applyFont="1"/>
    <xf numFmtId="167" fontId="39" fillId="0" borderId="0" xfId="2" applyNumberFormat="1" applyFont="1" applyBorder="1"/>
    <xf numFmtId="167" fontId="39" fillId="0" borderId="0" xfId="2" applyNumberFormat="1" applyFont="1" applyFill="1" applyBorder="1"/>
    <xf numFmtId="167" fontId="39" fillId="0" borderId="4" xfId="2" applyNumberFormat="1" applyFont="1" applyBorder="1"/>
    <xf numFmtId="164" fontId="20" fillId="0" borderId="0" xfId="0" applyNumberFormat="1" applyFont="1"/>
    <xf numFmtId="171" fontId="20" fillId="0" borderId="8" xfId="3" applyNumberFormat="1" applyFont="1" applyBorder="1"/>
    <xf numFmtId="14" fontId="39" fillId="0" borderId="0" xfId="41" applyNumberFormat="1" applyFont="1"/>
    <xf numFmtId="0" fontId="39" fillId="10" borderId="0" xfId="41" applyFont="1" applyFill="1"/>
    <xf numFmtId="0" fontId="39" fillId="0" borderId="0" xfId="41" applyFont="1"/>
    <xf numFmtId="14" fontId="39" fillId="0" borderId="0" xfId="49" applyNumberFormat="1" applyFont="1"/>
    <xf numFmtId="172" fontId="20" fillId="0" borderId="8" xfId="3" applyNumberFormat="1" applyFont="1" applyBorder="1"/>
    <xf numFmtId="44" fontId="39" fillId="0" borderId="0" xfId="3" applyFont="1" applyAlignment="1">
      <alignment horizontal="right"/>
    </xf>
    <xf numFmtId="165" fontId="20" fillId="0" borderId="8" xfId="23" applyNumberFormat="1" applyFont="1" applyBorder="1"/>
    <xf numFmtId="43" fontId="39" fillId="0" borderId="0" xfId="2" applyFont="1" applyFill="1"/>
    <xf numFmtId="167" fontId="21" fillId="0" borderId="0" xfId="2" applyNumberFormat="1" applyFont="1" applyFill="1" applyProtection="1">
      <protection locked="0"/>
    </xf>
    <xf numFmtId="168" fontId="20" fillId="0" borderId="0" xfId="2" applyNumberFormat="1" applyFont="1" applyFill="1"/>
    <xf numFmtId="171" fontId="20" fillId="0" borderId="6" xfId="3" applyNumberFormat="1" applyFont="1" applyFill="1" applyBorder="1"/>
    <xf numFmtId="165" fontId="20" fillId="0" borderId="6" xfId="23" applyNumberFormat="1" applyFont="1" applyFill="1" applyBorder="1"/>
    <xf numFmtId="168" fontId="20" fillId="0" borderId="6" xfId="2" applyNumberFormat="1" applyFont="1" applyFill="1" applyBorder="1"/>
    <xf numFmtId="165" fontId="7" fillId="0" borderId="0" xfId="23" applyNumberFormat="1" applyFont="1" applyFill="1" applyAlignment="1">
      <alignment horizontal="center"/>
    </xf>
    <xf numFmtId="14" fontId="42" fillId="0" borderId="0" xfId="0" applyNumberFormat="1" applyFont="1"/>
    <xf numFmtId="4" fontId="0" fillId="0" borderId="0" xfId="0" applyNumberFormat="1"/>
    <xf numFmtId="167" fontId="39" fillId="0" borderId="0" xfId="2" applyNumberFormat="1" applyFont="1" applyFill="1" applyAlignment="1">
      <alignment horizontal="right"/>
    </xf>
    <xf numFmtId="10" fontId="4" fillId="0" borderId="8" xfId="64" applyNumberFormat="1" applyFont="1" applyBorder="1"/>
    <xf numFmtId="165" fontId="31" fillId="0" borderId="8" xfId="23" applyNumberFormat="1" applyFont="1" applyFill="1" applyBorder="1"/>
    <xf numFmtId="0" fontId="25" fillId="0" borderId="0" xfId="34" applyFont="1" applyAlignment="1">
      <alignment horizontal="center"/>
    </xf>
    <xf numFmtId="0" fontId="29" fillId="0" borderId="0" xfId="34" applyFont="1" applyAlignment="1">
      <alignment horizontal="center"/>
    </xf>
    <xf numFmtId="0" fontId="31" fillId="0" borderId="0" xfId="34" applyFont="1" applyAlignment="1">
      <alignment horizontal="center"/>
    </xf>
    <xf numFmtId="37" fontId="20" fillId="0" borderId="0" xfId="0" applyFont="1" applyAlignment="1">
      <alignment horizontal="center"/>
    </xf>
    <xf numFmtId="173" fontId="20" fillId="0" borderId="0" xfId="36" applyFont="1" applyAlignment="1">
      <alignment horizontal="center"/>
    </xf>
    <xf numFmtId="37" fontId="20" fillId="0" borderId="0" xfId="17" applyFont="1" applyAlignment="1">
      <alignment horizontal="center"/>
    </xf>
    <xf numFmtId="173" fontId="31" fillId="0" borderId="0" xfId="36" applyFont="1" applyFill="1" applyAlignment="1">
      <alignment horizontal="center"/>
    </xf>
    <xf numFmtId="173" fontId="31" fillId="0" borderId="0" xfId="36" applyFont="1" applyAlignment="1">
      <alignment horizontal="center"/>
    </xf>
    <xf numFmtId="173" fontId="31" fillId="0" borderId="0" xfId="36" applyFont="1" applyFill="1" applyBorder="1" applyAlignment="1">
      <alignment horizontal="center"/>
    </xf>
    <xf numFmtId="0" fontId="20" fillId="0" borderId="0" xfId="16" applyFont="1" applyAlignment="1">
      <alignment horizontal="center"/>
    </xf>
  </cellXfs>
  <cellStyles count="71">
    <cellStyle name="7" xfId="1" xr:uid="{00000000-0005-0000-0000-000000000000}"/>
    <cellStyle name="Comma" xfId="2" builtinId="3"/>
    <cellStyle name="Comma 2" xfId="50" xr:uid="{3D74F286-2813-42CC-96FB-D481843D050F}"/>
    <cellStyle name="Comma 2 2" xfId="56" xr:uid="{92CAA9B4-EA75-4166-9F0D-C6CA99FFBF2C}"/>
    <cellStyle name="Comma 2 2 2" xfId="40" xr:uid="{0209EBEC-A7CE-41FA-A0DA-D0C0D36DACDE}"/>
    <cellStyle name="Comma_Electric O&amp;M - Calendar Year 2008 - Lead Lag - 022309 - RL updated " xfId="66" xr:uid="{BCC50060-647D-497D-90F6-D3DDB46E178D}"/>
    <cellStyle name="Comma_Sheet" xfId="68" xr:uid="{545330F2-47CA-48DB-806E-F7470B677AAF}"/>
    <cellStyle name="Currency" xfId="3" builtinId="4"/>
    <cellStyle name="Currency 2" xfId="45" xr:uid="{18C2EEE8-E2A4-4480-B3A2-85A0703842A4}"/>
    <cellStyle name="Custom - Style1" xfId="4" xr:uid="{00000000-0005-0000-0000-00000B000000}"/>
    <cellStyle name="Custom - Style8" xfId="5" xr:uid="{00000000-0005-0000-0000-00000C000000}"/>
    <cellStyle name="Data   - Style2" xfId="6" xr:uid="{00000000-0005-0000-0000-00000D000000}"/>
    <cellStyle name="Hyperlink" xfId="35" builtinId="8"/>
    <cellStyle name="Labels - Style3" xfId="7" xr:uid="{00000000-0005-0000-0000-00000E000000}"/>
    <cellStyle name="Normal" xfId="0" builtinId="0"/>
    <cellStyle name="Normal - Style1" xfId="8" xr:uid="{00000000-0005-0000-0000-000010000000}"/>
    <cellStyle name="Normal - Style2" xfId="9" xr:uid="{00000000-0005-0000-0000-000011000000}"/>
    <cellStyle name="Normal - Style3" xfId="10" xr:uid="{00000000-0005-0000-0000-000012000000}"/>
    <cellStyle name="Normal - Style4" xfId="11" xr:uid="{00000000-0005-0000-0000-000013000000}"/>
    <cellStyle name="Normal - Style5" xfId="12" xr:uid="{00000000-0005-0000-0000-000014000000}"/>
    <cellStyle name="Normal - Style6" xfId="13" xr:uid="{00000000-0005-0000-0000-000015000000}"/>
    <cellStyle name="Normal - Style7" xfId="14" xr:uid="{00000000-0005-0000-0000-000016000000}"/>
    <cellStyle name="Normal - Style8" xfId="15" xr:uid="{00000000-0005-0000-0000-000017000000}"/>
    <cellStyle name="Normal 10" xfId="65" xr:uid="{A788ED7F-FC7D-419E-8B62-CA8929B911F3}"/>
    <cellStyle name="Normal 11" xfId="58" xr:uid="{C3CE4E04-BDDA-4978-9D3E-DA8BA831C44C}"/>
    <cellStyle name="Normal 11 2 2 2" xfId="44" xr:uid="{7F8EB00B-1C34-4228-A6D6-B825E5614555}"/>
    <cellStyle name="Normal 11 2 2 2 2" xfId="53" xr:uid="{0D0D6752-9627-4EF3-8711-1901577CF00A}"/>
    <cellStyle name="Normal 11 5" xfId="47" xr:uid="{340CF477-6EF0-4BF9-9FF0-46AC0CCDEBC9}"/>
    <cellStyle name="Normal 11 5 2" xfId="54" xr:uid="{1533D4C1-1A5E-47AC-8138-8BB6EFD234FD}"/>
    <cellStyle name="Normal 13 2" xfId="39" xr:uid="{55E3CFC6-3F59-410E-A0C1-99F102C618C7}"/>
    <cellStyle name="Normal 18" xfId="69" xr:uid="{81AF7B3F-6293-4DC0-8AF6-A21EF752EBAA}"/>
    <cellStyle name="Normal 2" xfId="34" xr:uid="{72CEA2EA-D625-4335-A354-96ED4F925F51}"/>
    <cellStyle name="Normal 2 2" xfId="41" xr:uid="{33E12C7C-5541-431C-A1BB-392E4DA64226}"/>
    <cellStyle name="Normal 2 3" xfId="52" xr:uid="{14C97B97-CF96-4A80-AFAC-7FA4D9D78097}"/>
    <cellStyle name="Normal 28" xfId="38" xr:uid="{27D6678C-8F0B-4ADD-A67C-0D37EB3B70B9}"/>
    <cellStyle name="Normal 29 2" xfId="43" xr:uid="{EC31E351-84AB-4BD1-B089-EE9C5BE7AC12}"/>
    <cellStyle name="Normal 3" xfId="49" xr:uid="{27A14FAA-2E8B-46FE-B45F-E6E120AC3B54}"/>
    <cellStyle name="Normal 3 2" xfId="55" xr:uid="{909E1BDB-F6D3-47C0-A79A-5B097CAF8AC6}"/>
    <cellStyle name="Normal 4" xfId="51" xr:uid="{77027B36-F38C-41B9-B537-EE1BF3BF18D5}"/>
    <cellStyle name="Normal 4 2" xfId="57" xr:uid="{F447D6AC-E9E6-465E-9FBF-32EED783C907}"/>
    <cellStyle name="Normal 43" xfId="61" xr:uid="{B4736511-1C41-48DE-8784-2B6767920B9D}"/>
    <cellStyle name="Normal 5" xfId="64" xr:uid="{C713A100-8F8D-459C-B622-59FA197907E2}"/>
    <cellStyle name="Normal 8 2" xfId="62" xr:uid="{DE5B17F3-B386-436A-83DD-03D355B70E91}"/>
    <cellStyle name="Normal_2010 Lead-Lag Study" xfId="59" xr:uid="{28352A2A-B3C0-46C4-9C24-3770344B5684}"/>
    <cellStyle name="Normal_2010 SFR Model 06.07.11" xfId="60" xr:uid="{F81583E2-D714-4F9C-BCC0-1D886A835C00}"/>
    <cellStyle name="Normal_2010 SFR Model 06.13.11" xfId="37" xr:uid="{A0BF946D-5E34-41C6-BBFB-EAB96CE87058}"/>
    <cellStyle name="Normal_Book1" xfId="70" xr:uid="{853C3C21-9BB2-400C-A3B9-04944E58DA2B}"/>
    <cellStyle name="Normal_Other OM - MO Lead Lag - Final" xfId="67" xr:uid="{334EEEB6-389E-4816-94E6-05BC1866A1CC}"/>
    <cellStyle name="Normal_Texas - Sales and Other Tax Jul 06_Jun 07" xfId="16" xr:uid="{00000000-0005-0000-0000-000020000000}"/>
    <cellStyle name="Normal_'Weather Adj FY96 Kansas" xfId="17" xr:uid="{00000000-0005-0000-0000-000022000000}"/>
    <cellStyle name="Output Amounts" xfId="18" xr:uid="{00000000-0005-0000-0000-000023000000}"/>
    <cellStyle name="Output Column Headings" xfId="19" xr:uid="{00000000-0005-0000-0000-000024000000}"/>
    <cellStyle name="Output Line Items" xfId="20" xr:uid="{00000000-0005-0000-0000-000025000000}"/>
    <cellStyle name="Output Report Heading" xfId="21" xr:uid="{00000000-0005-0000-0000-000026000000}"/>
    <cellStyle name="Output Report Title" xfId="22" xr:uid="{00000000-0005-0000-0000-000027000000}"/>
    <cellStyle name="Percent" xfId="23" builtinId="5"/>
    <cellStyle name="Percent 2" xfId="42" xr:uid="{466FD72E-7F69-4F96-893C-269B757A703B}"/>
    <cellStyle name="Percent 3" xfId="63" xr:uid="{90417549-E7A4-41FC-B439-A9A35EB55C43}"/>
    <cellStyle name="PSChar 2" xfId="48" xr:uid="{DA575F32-883F-46EA-BC0D-7DFC5FCD7484}"/>
    <cellStyle name="PSHeading 3" xfId="46" xr:uid="{52CBA591-7032-4998-B9D0-C15B73D9F976}"/>
    <cellStyle name="Reset  - Style4" xfId="24" xr:uid="{00000000-0005-0000-0000-000029000000}"/>
    <cellStyle name="Reset  - Style7" xfId="25" xr:uid="{00000000-0005-0000-0000-00002A000000}"/>
    <cellStyle name="Style 1" xfId="36" xr:uid="{EF6A9AB0-B714-4C83-B420-7573CAF44B34}"/>
    <cellStyle name="Table  - Style5" xfId="26" xr:uid="{00000000-0005-0000-0000-00002B000000}"/>
    <cellStyle name="Table  - Style6" xfId="27" xr:uid="{00000000-0005-0000-0000-00002C000000}"/>
    <cellStyle name="Title  - Style1" xfId="28" xr:uid="{00000000-0005-0000-0000-00002D000000}"/>
    <cellStyle name="Title  - Style6" xfId="29" xr:uid="{00000000-0005-0000-0000-00002E000000}"/>
    <cellStyle name="TotCol - Style5" xfId="30" xr:uid="{00000000-0005-0000-0000-00002F000000}"/>
    <cellStyle name="TotCol - Style7" xfId="31" xr:uid="{00000000-0005-0000-0000-000030000000}"/>
    <cellStyle name="TotRow - Style4" xfId="32" xr:uid="{00000000-0005-0000-0000-000031000000}"/>
    <cellStyle name="TotRow - Style8" xfId="33" xr:uid="{00000000-0005-0000-0000-000032000000}"/>
  </cellStyles>
  <dxfs count="3"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49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79B8F-2004-4890-B2E5-0DFF184270E4}">
  <sheetPr>
    <tabColor rgb="FF92D050"/>
    <pageSetUpPr fitToPage="1"/>
  </sheetPr>
  <dimension ref="A8:D17"/>
  <sheetViews>
    <sheetView tabSelected="1" view="pageLayout" zoomScaleNormal="100" zoomScaleSheetLayoutView="100" workbookViewId="0">
      <selection activeCell="A3" sqref="A3"/>
    </sheetView>
  </sheetViews>
  <sheetFormatPr defaultColWidth="8" defaultRowHeight="12.75"/>
  <cols>
    <col min="1" max="1" width="84.5" style="32" customWidth="1"/>
    <col min="2" max="16384" width="8" style="32"/>
  </cols>
  <sheetData>
    <row r="8" spans="1:4" ht="20.25">
      <c r="A8" s="390" t="s">
        <v>86</v>
      </c>
      <c r="B8" s="390"/>
      <c r="C8" s="390"/>
      <c r="D8" s="390"/>
    </row>
    <row r="9" spans="1:4" ht="20.25">
      <c r="A9" s="390" t="s">
        <v>23</v>
      </c>
      <c r="B9" s="390"/>
      <c r="C9" s="390"/>
      <c r="D9" s="390"/>
    </row>
    <row r="10" spans="1:4" ht="20.25">
      <c r="A10" s="390" t="s">
        <v>22</v>
      </c>
      <c r="B10" s="390"/>
      <c r="C10" s="390"/>
      <c r="D10" s="390"/>
    </row>
    <row r="11" spans="1:4" ht="20.25">
      <c r="A11" s="390" t="s">
        <v>87</v>
      </c>
      <c r="B11" s="390"/>
      <c r="C11" s="390"/>
      <c r="D11" s="390"/>
    </row>
    <row r="13" spans="1:4">
      <c r="A13" s="391" t="s">
        <v>546</v>
      </c>
      <c r="B13" s="391"/>
      <c r="C13" s="391"/>
      <c r="D13" s="391"/>
    </row>
    <row r="17" spans="1:4">
      <c r="A17" s="389"/>
      <c r="B17" s="389"/>
      <c r="C17" s="389"/>
      <c r="D17" s="389"/>
    </row>
  </sheetData>
  <mergeCells count="6">
    <mergeCell ref="A17:D17"/>
    <mergeCell ref="A8:D8"/>
    <mergeCell ref="A9:D9"/>
    <mergeCell ref="A10:D10"/>
    <mergeCell ref="A11:D11"/>
    <mergeCell ref="A13:D13"/>
  </mergeCells>
  <pageMargins left="0.45" right="0.45" top="1" bottom="1" header="0.5" footer="0.5"/>
  <pageSetup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transitionEvaluation="1" transitionEntry="1">
    <tabColor rgb="FF92D050"/>
    <pageSetUpPr fitToPage="1"/>
  </sheetPr>
  <dimension ref="A1:I64"/>
  <sheetViews>
    <sheetView showGridLines="0" view="pageBreakPreview" zoomScale="90" zoomScaleNormal="80" zoomScaleSheetLayoutView="90" workbookViewId="0">
      <selection activeCell="D41" sqref="D41"/>
    </sheetView>
  </sheetViews>
  <sheetFormatPr defaultColWidth="9.625" defaultRowHeight="12.75"/>
  <cols>
    <col min="1" max="1" width="4.875" style="12" bestFit="1" customWidth="1"/>
    <col min="2" max="2" width="34" style="12" customWidth="1"/>
    <col min="3" max="3" width="23.125" style="12" customWidth="1"/>
    <col min="4" max="4" width="12.125" style="12" bestFit="1" customWidth="1"/>
    <col min="5" max="5" width="11.875" style="12" customWidth="1"/>
    <col min="6" max="6" width="12.25" style="13" customWidth="1"/>
    <col min="7" max="7" width="10.875" style="12" customWidth="1"/>
    <col min="8" max="8" width="9.5" style="12" bestFit="1" customWidth="1"/>
    <col min="9" max="9" width="10.5" style="12" bestFit="1" customWidth="1"/>
    <col min="10" max="10" width="11.75" style="12" bestFit="1" customWidth="1"/>
    <col min="11" max="11" width="4.75" style="12" customWidth="1"/>
    <col min="12" max="16384" width="9.625" style="12"/>
  </cols>
  <sheetData>
    <row r="1" spans="1:9">
      <c r="A1" s="394" t="str">
        <f>Cover!A8</f>
        <v>DUKE ENERGY KENTUCKY</v>
      </c>
      <c r="B1" s="394"/>
      <c r="C1" s="394"/>
      <c r="D1" s="394"/>
      <c r="E1" s="394"/>
      <c r="F1" s="394"/>
      <c r="G1" s="394"/>
      <c r="H1" s="5"/>
      <c r="I1" s="5"/>
    </row>
    <row r="2" spans="1:9">
      <c r="A2" s="392" t="s">
        <v>44</v>
      </c>
      <c r="B2" s="392"/>
      <c r="C2" s="392"/>
      <c r="D2" s="392"/>
      <c r="E2" s="392"/>
      <c r="F2" s="392"/>
      <c r="G2" s="392"/>
      <c r="H2" s="4"/>
      <c r="I2" s="4"/>
    </row>
    <row r="3" spans="1:9">
      <c r="A3" s="394" t="str">
        <f>Cover!A11</f>
        <v>TEST YEAR ENDING DECEMBER 31, 2023</v>
      </c>
      <c r="B3" s="394"/>
      <c r="C3" s="394"/>
      <c r="D3" s="394"/>
      <c r="E3" s="394"/>
      <c r="F3" s="394"/>
      <c r="G3" s="394"/>
      <c r="H3" s="4"/>
      <c r="I3" s="4"/>
    </row>
    <row r="4" spans="1:9">
      <c r="A4" s="394" t="s">
        <v>475</v>
      </c>
      <c r="B4" s="394"/>
      <c r="C4" s="394"/>
      <c r="D4" s="394"/>
      <c r="E4" s="394"/>
      <c r="F4" s="394"/>
      <c r="G4" s="394"/>
      <c r="H4" s="37"/>
    </row>
    <row r="5" spans="1:9">
      <c r="A5" s="12" t="s">
        <v>4</v>
      </c>
      <c r="B5" s="7"/>
    </row>
    <row r="6" spans="1:9" ht="38.25">
      <c r="A6" s="33" t="s">
        <v>1</v>
      </c>
      <c r="B6" s="33" t="s">
        <v>2</v>
      </c>
      <c r="C6" s="33" t="s">
        <v>3</v>
      </c>
      <c r="D6" s="33" t="s">
        <v>49</v>
      </c>
      <c r="E6" s="33" t="s">
        <v>50</v>
      </c>
      <c r="F6" s="33" t="s">
        <v>64</v>
      </c>
      <c r="G6" s="33" t="s">
        <v>8</v>
      </c>
    </row>
    <row r="7" spans="1:9">
      <c r="B7" s="11" t="s">
        <v>37</v>
      </c>
      <c r="C7" s="11" t="s">
        <v>36</v>
      </c>
      <c r="D7" s="11" t="s">
        <v>45</v>
      </c>
      <c r="E7" s="11" t="s">
        <v>38</v>
      </c>
      <c r="F7" s="11" t="s">
        <v>39</v>
      </c>
      <c r="G7" s="11" t="s">
        <v>40</v>
      </c>
    </row>
    <row r="8" spans="1:9">
      <c r="A8" s="16">
        <v>1</v>
      </c>
      <c r="B8" s="255" t="s">
        <v>86</v>
      </c>
      <c r="C8" s="11"/>
      <c r="D8" s="11"/>
      <c r="E8" s="11"/>
      <c r="F8" s="251"/>
      <c r="G8" s="11"/>
    </row>
    <row r="9" spans="1:9">
      <c r="A9" s="16">
        <f>1+A8</f>
        <v>2</v>
      </c>
      <c r="B9" s="12" t="s">
        <v>137</v>
      </c>
      <c r="C9" s="56">
        <f>'C-1 DEK'!H34</f>
        <v>9666149.3134594075</v>
      </c>
      <c r="D9" s="2">
        <f>'C-1 DEK'!K34</f>
        <v>12.000000000000002</v>
      </c>
      <c r="E9" s="241">
        <f>C9/$C$18</f>
        <v>0.48569794031606073</v>
      </c>
      <c r="F9" s="188">
        <f>E9*D9</f>
        <v>5.8283752837927292</v>
      </c>
      <c r="G9" s="41" t="s">
        <v>18</v>
      </c>
    </row>
    <row r="10" spans="1:9">
      <c r="A10" s="16">
        <f>1+A9</f>
        <v>3</v>
      </c>
      <c r="B10" s="12" t="s">
        <v>138</v>
      </c>
      <c r="C10" s="56">
        <f>'C-1 DEK'!H60</f>
        <v>398433.70852863538</v>
      </c>
      <c r="D10" s="2">
        <f>'C-1 DEK'!K60</f>
        <v>7.1391113203473715</v>
      </c>
      <c r="E10" s="241">
        <f t="shared" ref="E10:E16" si="0">C10/$C$18</f>
        <v>2.0020219563067126E-2</v>
      </c>
      <c r="F10" s="188">
        <f>E10*D10</f>
        <v>0.14292657611853243</v>
      </c>
      <c r="G10" s="41" t="s">
        <v>18</v>
      </c>
    </row>
    <row r="11" spans="1:9">
      <c r="A11" s="16">
        <f t="shared" ref="A11:A51" si="1">1+A10</f>
        <v>4</v>
      </c>
      <c r="B11" s="169"/>
      <c r="C11" s="56"/>
      <c r="D11" s="261"/>
      <c r="E11" s="241"/>
      <c r="F11" s="188"/>
      <c r="G11" s="41"/>
    </row>
    <row r="12" spans="1:9">
      <c r="A12" s="16">
        <f t="shared" si="1"/>
        <v>5</v>
      </c>
      <c r="B12" s="191" t="s">
        <v>393</v>
      </c>
      <c r="C12" s="338">
        <v>4921773.937233218</v>
      </c>
      <c r="D12" s="2">
        <f>'C-2 DEK'!M1379</f>
        <v>15.493331177714815</v>
      </c>
      <c r="E12" s="241">
        <f t="shared" si="0"/>
        <v>0.24730586984486702</v>
      </c>
      <c r="F12" s="188">
        <f>E12*D12</f>
        <v>3.8315917436993603</v>
      </c>
      <c r="G12" s="16" t="s">
        <v>19</v>
      </c>
    </row>
    <row r="13" spans="1:9">
      <c r="A13" s="16">
        <f t="shared" si="1"/>
        <v>6</v>
      </c>
      <c r="B13" s="191" t="s">
        <v>175</v>
      </c>
      <c r="C13" s="338">
        <v>210821.27939512918</v>
      </c>
      <c r="D13" s="2">
        <f>'C-2 DEK'!M1752</f>
        <v>12.347446354914769</v>
      </c>
      <c r="E13" s="241">
        <f t="shared" si="0"/>
        <v>1.0593200855529183E-2</v>
      </c>
      <c r="F13" s="188">
        <f>E13*D13</f>
        <v>0.13079897929048381</v>
      </c>
      <c r="G13" s="41" t="s">
        <v>19</v>
      </c>
    </row>
    <row r="14" spans="1:9">
      <c r="A14" s="16">
        <f t="shared" si="1"/>
        <v>7</v>
      </c>
      <c r="B14" s="191"/>
      <c r="C14" s="68"/>
      <c r="D14" s="2"/>
      <c r="E14" s="241"/>
      <c r="G14" s="13"/>
    </row>
    <row r="15" spans="1:9">
      <c r="A15" s="16">
        <f t="shared" si="1"/>
        <v>8</v>
      </c>
      <c r="B15" s="169" t="s">
        <v>140</v>
      </c>
      <c r="C15" s="189">
        <v>4510350.6800000044</v>
      </c>
      <c r="D15" s="262">
        <f>'C-3 DEK'!L1003</f>
        <v>12.454342349375482</v>
      </c>
      <c r="E15" s="241">
        <f t="shared" si="0"/>
        <v>0.22663296048290923</v>
      </c>
      <c r="F15" s="188">
        <f>E15*D15</f>
        <v>2.8225644775066367</v>
      </c>
      <c r="G15" s="16" t="s">
        <v>20</v>
      </c>
    </row>
    <row r="16" spans="1:9">
      <c r="A16" s="16">
        <f t="shared" si="1"/>
        <v>9</v>
      </c>
      <c r="B16" s="169" t="s">
        <v>142</v>
      </c>
      <c r="C16" s="68">
        <v>194036.46000000014</v>
      </c>
      <c r="D16" s="263">
        <f>'C-3 DEK'!L1428</f>
        <v>7.3401135406066844</v>
      </c>
      <c r="E16" s="241">
        <f t="shared" si="0"/>
        <v>9.7498089375665994E-3</v>
      </c>
      <c r="F16" s="188">
        <f>E16*D16</f>
        <v>7.1564704600960663E-2</v>
      </c>
      <c r="G16" s="16" t="s">
        <v>20</v>
      </c>
    </row>
    <row r="17" spans="1:7">
      <c r="A17" s="16">
        <f t="shared" si="1"/>
        <v>10</v>
      </c>
      <c r="B17" s="169"/>
      <c r="C17" s="51"/>
      <c r="D17" s="263"/>
      <c r="E17" s="16"/>
      <c r="G17" s="16"/>
    </row>
    <row r="18" spans="1:7">
      <c r="A18" s="16">
        <f t="shared" si="1"/>
        <v>11</v>
      </c>
      <c r="B18" s="244" t="s">
        <v>396</v>
      </c>
      <c r="C18" s="75">
        <f>SUM(C9:C16)</f>
        <v>19901565.378616396</v>
      </c>
      <c r="D18" s="263"/>
      <c r="E18" s="242">
        <f>SUM(E9:E16)</f>
        <v>0.99999999999999989</v>
      </c>
      <c r="F18" s="252">
        <f>SUM(F9:F16)</f>
        <v>12.827821765008704</v>
      </c>
      <c r="G18" s="16"/>
    </row>
    <row r="19" spans="1:7">
      <c r="A19" s="16">
        <f t="shared" si="1"/>
        <v>12</v>
      </c>
      <c r="B19" s="169"/>
      <c r="C19" s="51"/>
      <c r="D19" s="263"/>
      <c r="E19" s="16"/>
      <c r="G19" s="16"/>
    </row>
    <row r="20" spans="1:7">
      <c r="A20" s="16">
        <f t="shared" si="1"/>
        <v>13</v>
      </c>
      <c r="B20" s="191" t="s">
        <v>221</v>
      </c>
      <c r="C20" s="243">
        <f>'C-4 DEK'!H8</f>
        <v>354220.82654059253</v>
      </c>
      <c r="D20" s="263">
        <f>'C-4 DEK'!I8</f>
        <v>251.5</v>
      </c>
      <c r="E20" s="241">
        <f>C20/$C$29</f>
        <v>0.44491924735117666</v>
      </c>
      <c r="F20" s="188">
        <f>E20*D20</f>
        <v>111.89719070882093</v>
      </c>
      <c r="G20" s="16" t="s">
        <v>21</v>
      </c>
    </row>
    <row r="21" spans="1:7">
      <c r="A21" s="16">
        <f t="shared" si="1"/>
        <v>14</v>
      </c>
      <c r="B21" s="191" t="s">
        <v>139</v>
      </c>
      <c r="C21" s="189">
        <f>'C-4 DEK'!H9</f>
        <v>39848.631471364584</v>
      </c>
      <c r="D21" s="263">
        <f>'C-4 DEK'!I9</f>
        <v>256.5</v>
      </c>
      <c r="E21" s="241">
        <f>C21/$C$29</f>
        <v>5.0051893603670447E-2</v>
      </c>
      <c r="F21" s="188">
        <f>E21*D21</f>
        <v>12.838310709341469</v>
      </c>
      <c r="G21" s="41" t="s">
        <v>21</v>
      </c>
    </row>
    <row r="22" spans="1:7">
      <c r="A22" s="16">
        <f t="shared" si="1"/>
        <v>15</v>
      </c>
      <c r="C22" s="190"/>
      <c r="D22" s="263"/>
      <c r="E22" s="241"/>
      <c r="F22" s="188"/>
      <c r="G22" s="41"/>
    </row>
    <row r="23" spans="1:7">
      <c r="A23" s="16">
        <f t="shared" si="1"/>
        <v>16</v>
      </c>
      <c r="B23" s="191" t="s">
        <v>144</v>
      </c>
      <c r="C23" s="68">
        <f>'C-4 DEK'!H10</f>
        <v>213704.79276677384</v>
      </c>
      <c r="D23" s="2">
        <f>'C-4 DEK'!I10</f>
        <v>253.5</v>
      </c>
      <c r="E23" s="241">
        <f>C23/$C$29</f>
        <v>0.26842401244929676</v>
      </c>
      <c r="F23" s="188">
        <f>E23*D23</f>
        <v>68.045487155896723</v>
      </c>
      <c r="G23" s="16" t="s">
        <v>21</v>
      </c>
    </row>
    <row r="24" spans="1:7">
      <c r="A24" s="16">
        <f t="shared" si="1"/>
        <v>17</v>
      </c>
      <c r="B24" s="191" t="s">
        <v>145</v>
      </c>
      <c r="C24" s="68">
        <f>'C-4 DEK'!H11</f>
        <v>27548.180604870613</v>
      </c>
      <c r="D24" s="2">
        <f>'C-4 DEK'!I11</f>
        <v>262.5</v>
      </c>
      <c r="E24" s="241">
        <f>C24/$C$29</f>
        <v>3.4601906105621763E-2</v>
      </c>
      <c r="F24" s="188">
        <f>E24*D24</f>
        <v>9.0830003527257119</v>
      </c>
      <c r="G24" s="41" t="s">
        <v>21</v>
      </c>
    </row>
    <row r="25" spans="1:7">
      <c r="A25" s="16">
        <f t="shared" si="1"/>
        <v>18</v>
      </c>
      <c r="C25" s="51"/>
      <c r="D25" s="2"/>
      <c r="E25" s="241"/>
      <c r="G25" s="17"/>
    </row>
    <row r="26" spans="1:7">
      <c r="A26" s="16">
        <f t="shared" si="1"/>
        <v>19</v>
      </c>
      <c r="B26" s="191" t="s">
        <v>141</v>
      </c>
      <c r="C26" s="190">
        <f>'C-4 DEK'!H12</f>
        <v>148359.78999999998</v>
      </c>
      <c r="D26" s="262">
        <f>'C-4 DEK'!I12</f>
        <v>251.5</v>
      </c>
      <c r="E26" s="241">
        <f>C26/$C$29</f>
        <v>0.18634738885522392</v>
      </c>
      <c r="F26" s="188">
        <f>E26*D26</f>
        <v>46.866368297088819</v>
      </c>
      <c r="G26" s="16" t="s">
        <v>21</v>
      </c>
    </row>
    <row r="27" spans="1:7">
      <c r="A27" s="16">
        <f t="shared" si="1"/>
        <v>20</v>
      </c>
      <c r="B27" s="191" t="s">
        <v>143</v>
      </c>
      <c r="C27" s="190">
        <f>'C-4 DEK'!H13</f>
        <v>12464.11</v>
      </c>
      <c r="D27" s="262">
        <f>'C-4 DEK'!I13</f>
        <v>253.5</v>
      </c>
      <c r="E27" s="241">
        <f>C27/$C$29</f>
        <v>1.5655551635010305E-2</v>
      </c>
      <c r="F27" s="188">
        <f>E27*D27</f>
        <v>3.9686823394751123</v>
      </c>
      <c r="G27" s="41" t="s">
        <v>21</v>
      </c>
    </row>
    <row r="28" spans="1:7">
      <c r="A28" s="16">
        <f t="shared" si="1"/>
        <v>21</v>
      </c>
      <c r="B28" s="191"/>
      <c r="C28" s="13"/>
      <c r="D28" s="264"/>
      <c r="E28" s="16"/>
      <c r="G28" s="13"/>
    </row>
    <row r="29" spans="1:7">
      <c r="A29" s="16">
        <f t="shared" si="1"/>
        <v>22</v>
      </c>
      <c r="B29" s="6" t="s">
        <v>479</v>
      </c>
      <c r="C29" s="6">
        <f>SUM(C20:C27)</f>
        <v>796146.33138360165</v>
      </c>
      <c r="D29" s="1"/>
      <c r="E29" s="242">
        <f>SUM(E20:E27)</f>
        <v>0.99999999999999989</v>
      </c>
      <c r="F29" s="252">
        <f>SUM(F20:F27)</f>
        <v>252.69903956334878</v>
      </c>
    </row>
    <row r="30" spans="1:7">
      <c r="A30" s="16">
        <f t="shared" si="1"/>
        <v>23</v>
      </c>
      <c r="D30" s="1"/>
    </row>
    <row r="31" spans="1:7">
      <c r="A31" s="16">
        <f t="shared" si="1"/>
        <v>24</v>
      </c>
      <c r="B31" s="255" t="s">
        <v>402</v>
      </c>
      <c r="C31" s="11"/>
      <c r="D31" s="265"/>
      <c r="E31" s="11"/>
      <c r="F31" s="251"/>
      <c r="G31" s="11"/>
    </row>
    <row r="32" spans="1:7">
      <c r="A32" s="16">
        <f t="shared" si="1"/>
        <v>25</v>
      </c>
      <c r="B32" s="12" t="s">
        <v>137</v>
      </c>
      <c r="C32" s="56">
        <f>'C-1 DEB'!H60</f>
        <v>88791442.959999993</v>
      </c>
      <c r="D32" s="2">
        <f>'C-1 DEB'!K60</f>
        <v>12.080024796119163</v>
      </c>
      <c r="E32" s="241">
        <f>C32/$C$41</f>
        <v>9.1440634335768919E-2</v>
      </c>
      <c r="F32" s="188">
        <f>E32*D32</f>
        <v>1.1046051301489539</v>
      </c>
      <c r="G32" s="41" t="s">
        <v>18</v>
      </c>
    </row>
    <row r="33" spans="1:7">
      <c r="A33" s="16">
        <f t="shared" si="1"/>
        <v>26</v>
      </c>
      <c r="B33" s="12" t="s">
        <v>138</v>
      </c>
      <c r="C33" s="56">
        <f>'C-1 DEB'!H86</f>
        <v>427152473.18999994</v>
      </c>
      <c r="D33" s="2">
        <f>'C-1 DEB'!K86</f>
        <v>7.1505140511650591</v>
      </c>
      <c r="E33" s="241">
        <f>C33/$C$41</f>
        <v>0.43989704192758761</v>
      </c>
      <c r="F33" s="188">
        <f>E33*D33</f>
        <v>3.1454899793691604</v>
      </c>
      <c r="G33" s="41" t="s">
        <v>18</v>
      </c>
    </row>
    <row r="34" spans="1:7">
      <c r="A34" s="16">
        <f t="shared" si="1"/>
        <v>27</v>
      </c>
      <c r="B34" s="169"/>
      <c r="C34" s="56"/>
      <c r="D34" s="261"/>
      <c r="E34" s="241"/>
      <c r="F34" s="188"/>
      <c r="G34" s="41"/>
    </row>
    <row r="35" spans="1:7">
      <c r="A35" s="16">
        <f t="shared" si="1"/>
        <v>28</v>
      </c>
      <c r="B35" s="191" t="s">
        <v>393</v>
      </c>
      <c r="C35" s="338">
        <v>39392543.833234109</v>
      </c>
      <c r="D35" s="2">
        <f>'C-2 DEB BW'!M4859</f>
        <v>13.990741845011318</v>
      </c>
      <c r="E35" s="241">
        <f t="shared" ref="E35:E36" si="2">C35/$C$41</f>
        <v>4.0567864155932505E-2</v>
      </c>
      <c r="F35" s="188">
        <f>E35*D35</f>
        <v>0.56757451460913966</v>
      </c>
      <c r="G35" s="16" t="s">
        <v>19</v>
      </c>
    </row>
    <row r="36" spans="1:7">
      <c r="A36" s="16">
        <f t="shared" si="1"/>
        <v>29</v>
      </c>
      <c r="B36" s="191" t="s">
        <v>175</v>
      </c>
      <c r="C36" s="338">
        <v>202887788.53490543</v>
      </c>
      <c r="D36" s="2">
        <f>'C-2 DEB SM'!M5449</f>
        <v>8.3388591906032019</v>
      </c>
      <c r="E36" s="241">
        <f t="shared" si="2"/>
        <v>0.2089411711776184</v>
      </c>
      <c r="F36" s="188">
        <f>E36*D36</f>
        <v>1.74233100556988</v>
      </c>
      <c r="G36" s="41" t="s">
        <v>19</v>
      </c>
    </row>
    <row r="37" spans="1:7">
      <c r="A37" s="16">
        <f t="shared" si="1"/>
        <v>30</v>
      </c>
      <c r="B37" s="191"/>
      <c r="C37" s="68"/>
      <c r="D37" s="2"/>
      <c r="E37" s="241"/>
      <c r="G37" s="13"/>
    </row>
    <row r="38" spans="1:7">
      <c r="A38" s="16">
        <f t="shared" si="1"/>
        <v>31</v>
      </c>
      <c r="B38" s="169" t="s">
        <v>140</v>
      </c>
      <c r="C38" s="189">
        <v>37727874.830000013</v>
      </c>
      <c r="D38" s="262">
        <f>'C-3 DEB'!K2170</f>
        <v>12.609900853897258</v>
      </c>
      <c r="E38" s="241">
        <f t="shared" ref="E38:E39" si="3">C38/$C$41</f>
        <v>3.8853527903019131E-2</v>
      </c>
      <c r="F38" s="188">
        <f>E38*D38</f>
        <v>0.48993913468120187</v>
      </c>
      <c r="G38" s="16" t="s">
        <v>20</v>
      </c>
    </row>
    <row r="39" spans="1:7">
      <c r="A39" s="16">
        <f t="shared" si="1"/>
        <v>32</v>
      </c>
      <c r="B39" s="169" t="s">
        <v>142</v>
      </c>
      <c r="C39" s="68">
        <v>175076168.44999993</v>
      </c>
      <c r="D39" s="263">
        <f>'C-3 DEB'!K2969</f>
        <v>7.514767800717264</v>
      </c>
      <c r="E39" s="241">
        <f t="shared" si="3"/>
        <v>0.1802997605000734</v>
      </c>
      <c r="F39" s="188">
        <f>E39*D39</f>
        <v>1.3549108346829861</v>
      </c>
      <c r="G39" s="16" t="s">
        <v>20</v>
      </c>
    </row>
    <row r="40" spans="1:7">
      <c r="A40" s="16">
        <f t="shared" si="1"/>
        <v>33</v>
      </c>
      <c r="B40" s="169"/>
      <c r="C40" s="51"/>
      <c r="D40" s="263"/>
      <c r="E40" s="16"/>
      <c r="G40" s="16"/>
    </row>
    <row r="41" spans="1:7">
      <c r="A41" s="16">
        <f t="shared" si="1"/>
        <v>34</v>
      </c>
      <c r="B41" s="244" t="s">
        <v>474</v>
      </c>
      <c r="C41" s="75">
        <f>SUM(C32:C39)</f>
        <v>971028291.79813945</v>
      </c>
      <c r="D41" s="263"/>
      <c r="E41" s="242">
        <f>SUM(E32:E39)</f>
        <v>0.99999999999999978</v>
      </c>
      <c r="F41" s="252">
        <f>SUM(F32:F39)</f>
        <v>8.4048505990613229</v>
      </c>
      <c r="G41" s="16"/>
    </row>
    <row r="42" spans="1:7">
      <c r="A42" s="16">
        <f t="shared" si="1"/>
        <v>35</v>
      </c>
      <c r="B42" s="169"/>
      <c r="C42" s="51"/>
      <c r="D42" s="263"/>
      <c r="E42" s="16"/>
      <c r="G42" s="16"/>
    </row>
    <row r="43" spans="1:7">
      <c r="A43" s="16">
        <f t="shared" si="1"/>
        <v>36</v>
      </c>
      <c r="B43" s="191" t="s">
        <v>221</v>
      </c>
      <c r="C43" s="243">
        <f>'C-4 DEB'!H8</f>
        <v>4080208.0100000002</v>
      </c>
      <c r="D43" s="266">
        <f>'C-4 DEB'!I8</f>
        <v>251.5</v>
      </c>
      <c r="E43" s="241">
        <f>C43/$C$52</f>
        <v>2.9800793622313144E-2</v>
      </c>
      <c r="F43" s="188">
        <f>E43*D43</f>
        <v>7.4948995960117557</v>
      </c>
      <c r="G43" s="16" t="s">
        <v>21</v>
      </c>
    </row>
    <row r="44" spans="1:7">
      <c r="A44" s="16">
        <f t="shared" si="1"/>
        <v>37</v>
      </c>
      <c r="B44" s="191" t="s">
        <v>139</v>
      </c>
      <c r="C44" s="243">
        <f>'C-4 DEB'!H9</f>
        <v>69480020.969999999</v>
      </c>
      <c r="D44" s="266">
        <f>'C-4 DEB'!I9</f>
        <v>256.5</v>
      </c>
      <c r="E44" s="241">
        <f>C44/$C$52</f>
        <v>0.50746426670559852</v>
      </c>
      <c r="F44" s="188">
        <f>E44*D44</f>
        <v>130.16458440998602</v>
      </c>
      <c r="G44" s="41" t="s">
        <v>21</v>
      </c>
    </row>
    <row r="45" spans="1:7">
      <c r="A45" s="16">
        <f t="shared" si="1"/>
        <v>38</v>
      </c>
      <c r="C45" s="190"/>
      <c r="D45" s="263"/>
      <c r="E45" s="241"/>
      <c r="F45" s="188"/>
      <c r="G45" s="41"/>
    </row>
    <row r="46" spans="1:7">
      <c r="A46" s="16">
        <f t="shared" si="1"/>
        <v>39</v>
      </c>
      <c r="B46" s="191" t="s">
        <v>144</v>
      </c>
      <c r="C46" s="68">
        <f>'C-4 DEB'!H10</f>
        <v>2095542.1267659068</v>
      </c>
      <c r="D46" s="2">
        <f>'C-4 DEB'!I10</f>
        <v>252.5</v>
      </c>
      <c r="E46" s="241">
        <f t="shared" ref="E46:E47" si="4">C46/$C$52</f>
        <v>1.5305302644757554E-2</v>
      </c>
      <c r="F46" s="188">
        <f>E46*D46</f>
        <v>3.8645889178012824</v>
      </c>
      <c r="G46" s="16" t="s">
        <v>21</v>
      </c>
    </row>
    <row r="47" spans="1:7">
      <c r="A47" s="16">
        <f t="shared" si="1"/>
        <v>40</v>
      </c>
      <c r="B47" s="191" t="s">
        <v>145</v>
      </c>
      <c r="C47" s="68">
        <f>'C-4 DEB'!H11</f>
        <v>42993530.625094965</v>
      </c>
      <c r="D47" s="2">
        <f>'C-4 DEB'!I11</f>
        <v>257.5</v>
      </c>
      <c r="E47" s="241">
        <f t="shared" si="4"/>
        <v>0.31401372922971516</v>
      </c>
      <c r="F47" s="188">
        <f>E47*D47</f>
        <v>80.858535276651651</v>
      </c>
      <c r="G47" s="41" t="s">
        <v>21</v>
      </c>
    </row>
    <row r="48" spans="1:7">
      <c r="A48" s="16">
        <f t="shared" si="1"/>
        <v>41</v>
      </c>
      <c r="C48" s="51"/>
      <c r="D48" s="2"/>
      <c r="E48" s="241"/>
      <c r="G48" s="17"/>
    </row>
    <row r="49" spans="1:8">
      <c r="A49" s="16">
        <f t="shared" si="1"/>
        <v>42</v>
      </c>
      <c r="B49" s="191" t="s">
        <v>141</v>
      </c>
      <c r="C49" s="189">
        <f>'C-4 DEB'!H12</f>
        <v>922273.73000000103</v>
      </c>
      <c r="D49" s="262">
        <f>'C-4 DEB'!I12</f>
        <v>251.5</v>
      </c>
      <c r="E49" s="241">
        <f t="shared" ref="E49:E50" si="5">C49/$C$52</f>
        <v>6.7360509620221507E-3</v>
      </c>
      <c r="F49" s="188">
        <f>E49*D49</f>
        <v>1.694116816948571</v>
      </c>
      <c r="G49" s="16" t="s">
        <v>21</v>
      </c>
    </row>
    <row r="50" spans="1:8">
      <c r="A50" s="16">
        <f t="shared" si="1"/>
        <v>43</v>
      </c>
      <c r="B50" s="191" t="s">
        <v>143</v>
      </c>
      <c r="C50" s="189">
        <f>'C-4 DEB'!H13</f>
        <v>17344510.119999982</v>
      </c>
      <c r="D50" s="262">
        <f>'C-4 DEB'!I13</f>
        <v>256.5</v>
      </c>
      <c r="E50" s="241">
        <f t="shared" si="5"/>
        <v>0.12667985683559335</v>
      </c>
      <c r="F50" s="188">
        <f>E50*D50</f>
        <v>32.493383278329695</v>
      </c>
      <c r="G50" s="41" t="s">
        <v>21</v>
      </c>
    </row>
    <row r="51" spans="1:8">
      <c r="A51" s="16">
        <f t="shared" si="1"/>
        <v>44</v>
      </c>
      <c r="B51" s="191"/>
      <c r="C51" s="13"/>
      <c r="D51" s="247"/>
      <c r="E51" s="16"/>
      <c r="G51" s="13"/>
    </row>
    <row r="52" spans="1:8">
      <c r="A52" s="16">
        <f t="shared" ref="A52:A61" si="6">1+A51</f>
        <v>45</v>
      </c>
      <c r="B52" s="6" t="s">
        <v>480</v>
      </c>
      <c r="C52" s="75">
        <f>SUM(C43:C50)</f>
        <v>136916085.58186087</v>
      </c>
      <c r="E52" s="242">
        <f>SUM(E43:E50)</f>
        <v>0.99999999999999989</v>
      </c>
      <c r="F52" s="252">
        <f>SUM(F43:F50)</f>
        <v>256.57010829572897</v>
      </c>
    </row>
    <row r="53" spans="1:8">
      <c r="A53" s="16">
        <f t="shared" si="6"/>
        <v>46</v>
      </c>
    </row>
    <row r="54" spans="1:8" ht="13.5" thickBot="1">
      <c r="A54" s="16">
        <f t="shared" si="6"/>
        <v>47</v>
      </c>
      <c r="B54" s="39"/>
      <c r="C54" s="39"/>
      <c r="D54" s="39"/>
      <c r="E54" s="39"/>
      <c r="F54" s="260"/>
      <c r="G54" s="39"/>
    </row>
    <row r="55" spans="1:8" ht="13.5" thickTop="1">
      <c r="A55" s="16">
        <f t="shared" si="6"/>
        <v>48</v>
      </c>
      <c r="B55" s="12" t="s">
        <v>490</v>
      </c>
      <c r="C55" s="12">
        <v>495736.60000000056</v>
      </c>
      <c r="E55" s="31">
        <f>C55/C57</f>
        <v>0.17543404067985655</v>
      </c>
      <c r="H55" s="228"/>
    </row>
    <row r="56" spans="1:8">
      <c r="A56" s="16">
        <f t="shared" si="6"/>
        <v>49</v>
      </c>
      <c r="B56" s="12" t="s">
        <v>491</v>
      </c>
      <c r="C56" s="12">
        <v>2330035.400000005</v>
      </c>
      <c r="E56" s="31">
        <f>C56/C57</f>
        <v>0.82456595932014343</v>
      </c>
    </row>
    <row r="57" spans="1:8">
      <c r="A57" s="16">
        <f t="shared" si="6"/>
        <v>50</v>
      </c>
      <c r="C57" s="177">
        <f>SUM(C55:C56)</f>
        <v>2825772.0000000056</v>
      </c>
    </row>
    <row r="58" spans="1:8">
      <c r="A58" s="16">
        <f t="shared" si="6"/>
        <v>51</v>
      </c>
    </row>
    <row r="59" spans="1:8">
      <c r="A59" s="16">
        <f t="shared" si="6"/>
        <v>52</v>
      </c>
      <c r="B59" s="256" t="s">
        <v>74</v>
      </c>
      <c r="C59" s="256"/>
      <c r="D59" s="256"/>
      <c r="E59" s="256"/>
      <c r="F59" s="339">
        <f>E55*F18+E56*F41</f>
        <v>9.1807903025139677</v>
      </c>
      <c r="G59" s="253"/>
    </row>
    <row r="60" spans="1:8" ht="13.5" thickBot="1">
      <c r="A60" s="16">
        <f t="shared" si="6"/>
        <v>53</v>
      </c>
      <c r="B60" s="257" t="s">
        <v>492</v>
      </c>
      <c r="C60" s="257"/>
      <c r="D60" s="257"/>
      <c r="E60" s="257"/>
      <c r="F60" s="340">
        <f>F29*E55+F52*E56</f>
        <v>255.89099106625807</v>
      </c>
      <c r="G60" s="254"/>
    </row>
    <row r="61" spans="1:8" ht="13.5" thickTop="1">
      <c r="A61" s="16">
        <f t="shared" si="6"/>
        <v>54</v>
      </c>
    </row>
    <row r="62" spans="1:8">
      <c r="A62" s="16"/>
    </row>
    <row r="63" spans="1:8">
      <c r="A63" s="16"/>
    </row>
    <row r="64" spans="1:8">
      <c r="A64" s="16"/>
    </row>
  </sheetData>
  <mergeCells count="4">
    <mergeCell ref="A1:G1"/>
    <mergeCell ref="A2:G2"/>
    <mergeCell ref="A3:G3"/>
    <mergeCell ref="A4:G4"/>
  </mergeCells>
  <phoneticPr fontId="12" type="noConversion"/>
  <pageMargins left="0.45" right="0.45" top="1" bottom="1" header="0.5" footer="0.5"/>
  <pageSetup scale="60"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transitionEvaluation="1" transitionEntry="1">
    <tabColor rgb="FF92D050"/>
    <pageSetUpPr fitToPage="1"/>
  </sheetPr>
  <dimension ref="A1:K61"/>
  <sheetViews>
    <sheetView view="pageBreakPreview" zoomScale="80" zoomScaleNormal="80" zoomScaleSheetLayoutView="80" workbookViewId="0">
      <selection activeCell="D41" sqref="D41"/>
    </sheetView>
  </sheetViews>
  <sheetFormatPr defaultColWidth="9.625" defaultRowHeight="12.75"/>
  <cols>
    <col min="1" max="1" width="4.625" style="12" customWidth="1"/>
    <col min="2" max="2" width="6.75" style="12" bestFit="1" customWidth="1"/>
    <col min="3" max="3" width="10.125" style="12" customWidth="1"/>
    <col min="4" max="5" width="12.625" style="12" customWidth="1"/>
    <col min="6" max="6" width="9.5" style="12" bestFit="1" customWidth="1"/>
    <col min="7" max="7" width="27" style="12" bestFit="1" customWidth="1"/>
    <col min="8" max="8" width="11.5" style="12" customWidth="1"/>
    <col min="9" max="9" width="10.125" style="12" bestFit="1" customWidth="1"/>
    <col min="10" max="10" width="10.125" style="12" customWidth="1"/>
    <col min="11" max="11" width="12.75" style="12" customWidth="1"/>
    <col min="12" max="12" width="4.75" style="12" customWidth="1"/>
    <col min="13" max="13" width="9" style="12" customWidth="1"/>
    <col min="14" max="16384" width="9.625" style="12"/>
  </cols>
  <sheetData>
    <row r="1" spans="1:11" ht="13.35" customHeight="1">
      <c r="A1" s="394" t="str">
        <f>Cover!A8</f>
        <v>DUKE ENERGY KENTUCKY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</row>
    <row r="2" spans="1:11">
      <c r="A2" s="394" t="s">
        <v>44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</row>
    <row r="3" spans="1:11">
      <c r="A3" s="394" t="str">
        <f>Cover!A11</f>
        <v>TEST YEAR ENDING DECEMBER 31, 2023</v>
      </c>
      <c r="B3" s="394"/>
      <c r="C3" s="394"/>
      <c r="D3" s="394"/>
      <c r="E3" s="394"/>
      <c r="F3" s="394"/>
      <c r="G3" s="394"/>
      <c r="H3" s="394"/>
      <c r="I3" s="394"/>
      <c r="J3" s="394"/>
      <c r="K3" s="394"/>
    </row>
    <row r="4" spans="1:11">
      <c r="A4" s="394" t="s">
        <v>427</v>
      </c>
      <c r="B4" s="394"/>
      <c r="C4" s="394"/>
      <c r="D4" s="394"/>
      <c r="E4" s="394"/>
      <c r="F4" s="394"/>
      <c r="G4" s="394"/>
      <c r="H4" s="394"/>
      <c r="I4" s="394"/>
      <c r="J4" s="394"/>
      <c r="K4" s="394"/>
    </row>
    <row r="5" spans="1:11">
      <c r="A5" s="6"/>
      <c r="B5" s="6"/>
      <c r="C5" s="14"/>
      <c r="D5" s="14"/>
      <c r="E5" s="14"/>
      <c r="F5" s="6"/>
      <c r="G5" s="14"/>
      <c r="H5" s="6"/>
      <c r="I5" s="6"/>
      <c r="J5" s="6"/>
      <c r="K5" s="6"/>
    </row>
    <row r="6" spans="1:11" ht="25.5">
      <c r="A6" s="46" t="s">
        <v>1</v>
      </c>
      <c r="B6" s="46" t="s">
        <v>62</v>
      </c>
      <c r="C6" s="46" t="s">
        <v>57</v>
      </c>
      <c r="D6" s="46" t="s">
        <v>58</v>
      </c>
      <c r="E6" s="46" t="s">
        <v>61</v>
      </c>
      <c r="F6" s="46" t="s">
        <v>10</v>
      </c>
      <c r="G6" s="46" t="s">
        <v>60</v>
      </c>
      <c r="H6" s="46" t="s">
        <v>146</v>
      </c>
      <c r="I6" s="46" t="s">
        <v>59</v>
      </c>
      <c r="J6" s="46" t="s">
        <v>85</v>
      </c>
      <c r="K6" s="46" t="s">
        <v>63</v>
      </c>
    </row>
    <row r="7" spans="1:11">
      <c r="A7" s="47"/>
      <c r="B7" s="170" t="s">
        <v>37</v>
      </c>
      <c r="C7" s="171" t="s">
        <v>36</v>
      </c>
      <c r="D7" s="172" t="s">
        <v>45</v>
      </c>
      <c r="E7" s="172" t="s">
        <v>38</v>
      </c>
      <c r="F7" s="170" t="s">
        <v>39</v>
      </c>
      <c r="G7" s="170" t="s">
        <v>40</v>
      </c>
      <c r="H7" s="170" t="s">
        <v>41</v>
      </c>
      <c r="I7" s="170" t="s">
        <v>42</v>
      </c>
      <c r="J7" s="77" t="s">
        <v>46</v>
      </c>
      <c r="K7" s="16" t="s">
        <v>147</v>
      </c>
    </row>
    <row r="8" spans="1:11">
      <c r="A8" s="16">
        <v>1</v>
      </c>
      <c r="B8" s="16">
        <v>1</v>
      </c>
      <c r="C8" s="269">
        <v>44921</v>
      </c>
      <c r="D8" s="269">
        <v>44934</v>
      </c>
      <c r="E8" s="196">
        <f>AVERAGE(C8:D8)</f>
        <v>44927.5</v>
      </c>
      <c r="F8" s="158">
        <v>44939</v>
      </c>
      <c r="G8" s="158" t="s">
        <v>150</v>
      </c>
      <c r="H8" s="168">
        <v>390402.56</v>
      </c>
      <c r="I8" s="184">
        <f t="shared" ref="I8:I33" si="0">(F8-D8)+((D8-C8+1)/2)</f>
        <v>12</v>
      </c>
      <c r="J8" s="31">
        <f>H8/$H$34</f>
        <v>4.0388633295410918E-2</v>
      </c>
      <c r="K8" s="17">
        <f>J8*I8</f>
        <v>0.48466359954493099</v>
      </c>
    </row>
    <row r="9" spans="1:11">
      <c r="A9" s="16">
        <v>2</v>
      </c>
      <c r="B9" s="16">
        <v>2</v>
      </c>
      <c r="C9" s="269">
        <v>44935</v>
      </c>
      <c r="D9" s="269">
        <v>44948</v>
      </c>
      <c r="E9" s="196">
        <f t="shared" ref="E9:E33" si="1">AVERAGE(C9:D9)</f>
        <v>44941.5</v>
      </c>
      <c r="F9" s="158">
        <v>44953</v>
      </c>
      <c r="G9" s="158" t="s">
        <v>150</v>
      </c>
      <c r="H9" s="168">
        <v>351767.82</v>
      </c>
      <c r="I9" s="184">
        <f t="shared" si="0"/>
        <v>12</v>
      </c>
      <c r="J9" s="31">
        <f t="shared" ref="J9:J33" si="2">H9/$H$34</f>
        <v>3.6391722142155303E-2</v>
      </c>
      <c r="K9" s="17">
        <f t="shared" ref="K9:K33" si="3">J9*I9</f>
        <v>0.43670066570586363</v>
      </c>
    </row>
    <row r="10" spans="1:11">
      <c r="A10" s="16">
        <f>A9+1</f>
        <v>3</v>
      </c>
      <c r="B10" s="16">
        <v>3</v>
      </c>
      <c r="C10" s="269">
        <v>44949</v>
      </c>
      <c r="D10" s="269">
        <v>44962</v>
      </c>
      <c r="E10" s="196">
        <f t="shared" si="1"/>
        <v>44955.5</v>
      </c>
      <c r="F10" s="158">
        <v>44967</v>
      </c>
      <c r="G10" s="158" t="s">
        <v>150</v>
      </c>
      <c r="H10" s="168">
        <v>345699.11</v>
      </c>
      <c r="I10" s="184">
        <f t="shared" si="0"/>
        <v>12</v>
      </c>
      <c r="J10" s="31">
        <f t="shared" si="2"/>
        <v>3.5763890954864437E-2</v>
      </c>
      <c r="K10" s="17">
        <f t="shared" si="3"/>
        <v>0.42916669145837327</v>
      </c>
    </row>
    <row r="11" spans="1:11">
      <c r="A11" s="16">
        <f t="shared" ref="A11:A61" si="4">A10+1</f>
        <v>4</v>
      </c>
      <c r="B11" s="16">
        <v>4</v>
      </c>
      <c r="C11" s="269">
        <v>44963</v>
      </c>
      <c r="D11" s="269">
        <v>44976</v>
      </c>
      <c r="E11" s="196">
        <f t="shared" si="1"/>
        <v>44969.5</v>
      </c>
      <c r="F11" s="158">
        <v>44981</v>
      </c>
      <c r="G11" s="158" t="s">
        <v>150</v>
      </c>
      <c r="H11" s="168">
        <v>351426.31</v>
      </c>
      <c r="I11" s="184">
        <f t="shared" si="0"/>
        <v>12</v>
      </c>
      <c r="J11" s="31">
        <f t="shared" si="2"/>
        <v>3.6356391630601496E-2</v>
      </c>
      <c r="K11" s="17">
        <f t="shared" si="3"/>
        <v>0.43627669956721793</v>
      </c>
    </row>
    <row r="12" spans="1:11">
      <c r="A12" s="16">
        <f t="shared" si="4"/>
        <v>5</v>
      </c>
      <c r="B12" s="16">
        <v>5</v>
      </c>
      <c r="C12" s="269">
        <v>44977</v>
      </c>
      <c r="D12" s="269">
        <v>44990</v>
      </c>
      <c r="E12" s="196">
        <f t="shared" si="1"/>
        <v>44983.5</v>
      </c>
      <c r="F12" s="158">
        <v>44995</v>
      </c>
      <c r="G12" s="158" t="s">
        <v>151</v>
      </c>
      <c r="H12" s="168">
        <v>394740.53345940745</v>
      </c>
      <c r="I12" s="184">
        <f t="shared" si="0"/>
        <v>12</v>
      </c>
      <c r="J12" s="31">
        <f t="shared" si="2"/>
        <v>4.0837413188906574E-2</v>
      </c>
      <c r="K12" s="17">
        <f t="shared" si="3"/>
        <v>0.49004895826687889</v>
      </c>
    </row>
    <row r="13" spans="1:11">
      <c r="A13" s="16">
        <f t="shared" si="4"/>
        <v>6</v>
      </c>
      <c r="B13" s="16">
        <v>6</v>
      </c>
      <c r="C13" s="269">
        <v>44991</v>
      </c>
      <c r="D13" s="269">
        <v>45004</v>
      </c>
      <c r="E13" s="196">
        <f t="shared" si="1"/>
        <v>44997.5</v>
      </c>
      <c r="F13" s="158">
        <v>45009</v>
      </c>
      <c r="G13" s="158" t="s">
        <v>150</v>
      </c>
      <c r="H13" s="168">
        <v>365519.51</v>
      </c>
      <c r="I13" s="184">
        <f t="shared" si="0"/>
        <v>12</v>
      </c>
      <c r="J13" s="31">
        <f t="shared" si="2"/>
        <v>3.7814386902863248E-2</v>
      </c>
      <c r="K13" s="17">
        <f t="shared" si="3"/>
        <v>0.45377264283435897</v>
      </c>
    </row>
    <row r="14" spans="1:11">
      <c r="A14" s="16">
        <f t="shared" si="4"/>
        <v>7</v>
      </c>
      <c r="B14" s="16">
        <v>7</v>
      </c>
      <c r="C14" s="269">
        <v>45005</v>
      </c>
      <c r="D14" s="269">
        <v>45018</v>
      </c>
      <c r="E14" s="196">
        <f t="shared" si="1"/>
        <v>45011.5</v>
      </c>
      <c r="F14" s="158">
        <v>45023</v>
      </c>
      <c r="G14" s="158" t="s">
        <v>150</v>
      </c>
      <c r="H14" s="168">
        <v>383595.24</v>
      </c>
      <c r="I14" s="184">
        <f t="shared" si="0"/>
        <v>12</v>
      </c>
      <c r="J14" s="31">
        <f t="shared" si="2"/>
        <v>3.9684390087567925E-2</v>
      </c>
      <c r="K14" s="17">
        <f t="shared" si="3"/>
        <v>0.4762126810508151</v>
      </c>
    </row>
    <row r="15" spans="1:11">
      <c r="A15" s="16">
        <f t="shared" si="4"/>
        <v>8</v>
      </c>
      <c r="B15" s="16">
        <v>8</v>
      </c>
      <c r="C15" s="269">
        <v>45019</v>
      </c>
      <c r="D15" s="269">
        <v>45032</v>
      </c>
      <c r="E15" s="196">
        <f t="shared" si="1"/>
        <v>45025.5</v>
      </c>
      <c r="F15" s="158">
        <v>45037</v>
      </c>
      <c r="G15" s="158" t="s">
        <v>150</v>
      </c>
      <c r="H15" s="168">
        <v>363854.09</v>
      </c>
      <c r="I15" s="184">
        <f t="shared" si="0"/>
        <v>12</v>
      </c>
      <c r="J15" s="31">
        <f t="shared" si="2"/>
        <v>3.7642092854220634E-2</v>
      </c>
      <c r="K15" s="17">
        <f t="shared" si="3"/>
        <v>0.45170511425064763</v>
      </c>
    </row>
    <row r="16" spans="1:11">
      <c r="A16" s="16">
        <f t="shared" si="4"/>
        <v>9</v>
      </c>
      <c r="B16" s="16">
        <v>9</v>
      </c>
      <c r="C16" s="269">
        <v>45033</v>
      </c>
      <c r="D16" s="269">
        <v>45046</v>
      </c>
      <c r="E16" s="196">
        <f t="shared" si="1"/>
        <v>45039.5</v>
      </c>
      <c r="F16" s="158">
        <v>45051</v>
      </c>
      <c r="G16" s="158" t="s">
        <v>150</v>
      </c>
      <c r="H16" s="168">
        <v>375061.26</v>
      </c>
      <c r="I16" s="184">
        <f t="shared" si="0"/>
        <v>12</v>
      </c>
      <c r="J16" s="31">
        <f t="shared" si="2"/>
        <v>3.8801517319596399E-2</v>
      </c>
      <c r="K16" s="17">
        <f t="shared" si="3"/>
        <v>0.46561820783515678</v>
      </c>
    </row>
    <row r="17" spans="1:11">
      <c r="A17" s="16">
        <f t="shared" si="4"/>
        <v>10</v>
      </c>
      <c r="B17" s="16">
        <v>10</v>
      </c>
      <c r="C17" s="269">
        <v>45047</v>
      </c>
      <c r="D17" s="269">
        <v>45060</v>
      </c>
      <c r="E17" s="196">
        <f t="shared" si="1"/>
        <v>45053.5</v>
      </c>
      <c r="F17" s="158">
        <v>45065</v>
      </c>
      <c r="G17" s="158" t="s">
        <v>150</v>
      </c>
      <c r="H17" s="168">
        <v>372406.01</v>
      </c>
      <c r="I17" s="184">
        <f t="shared" si="0"/>
        <v>12</v>
      </c>
      <c r="J17" s="31">
        <f t="shared" si="2"/>
        <v>3.8526821583590873E-2</v>
      </c>
      <c r="K17" s="17">
        <f t="shared" si="3"/>
        <v>0.46232185900309047</v>
      </c>
    </row>
    <row r="18" spans="1:11">
      <c r="A18" s="16">
        <f t="shared" si="4"/>
        <v>11</v>
      </c>
      <c r="B18" s="16">
        <v>11</v>
      </c>
      <c r="C18" s="269">
        <v>45061</v>
      </c>
      <c r="D18" s="269">
        <v>45074</v>
      </c>
      <c r="E18" s="196">
        <f t="shared" si="1"/>
        <v>45067.5</v>
      </c>
      <c r="F18" s="158">
        <v>45079</v>
      </c>
      <c r="G18" s="158" t="s">
        <v>150</v>
      </c>
      <c r="H18" s="168">
        <v>363705.59</v>
      </c>
      <c r="I18" s="184">
        <f t="shared" si="0"/>
        <v>12</v>
      </c>
      <c r="J18" s="31">
        <f t="shared" si="2"/>
        <v>3.7626729963043976E-2</v>
      </c>
      <c r="K18" s="17">
        <f t="shared" si="3"/>
        <v>0.45152075955652771</v>
      </c>
    </row>
    <row r="19" spans="1:11">
      <c r="A19" s="16">
        <f t="shared" si="4"/>
        <v>12</v>
      </c>
      <c r="B19" s="16">
        <v>12</v>
      </c>
      <c r="C19" s="269">
        <v>45075</v>
      </c>
      <c r="D19" s="269">
        <v>45088</v>
      </c>
      <c r="E19" s="196">
        <f t="shared" si="1"/>
        <v>45081.5</v>
      </c>
      <c r="F19" s="158">
        <v>45093</v>
      </c>
      <c r="G19" s="158" t="s">
        <v>150</v>
      </c>
      <c r="H19" s="168">
        <v>374434.63</v>
      </c>
      <c r="I19" s="184">
        <f t="shared" si="0"/>
        <v>12</v>
      </c>
      <c r="J19" s="31">
        <f t="shared" si="2"/>
        <v>3.8736690056983408E-2</v>
      </c>
      <c r="K19" s="17">
        <f t="shared" si="3"/>
        <v>0.4648402806838009</v>
      </c>
    </row>
    <row r="20" spans="1:11">
      <c r="A20" s="16">
        <f t="shared" si="4"/>
        <v>13</v>
      </c>
      <c r="B20" s="16">
        <v>13</v>
      </c>
      <c r="C20" s="269">
        <v>45089</v>
      </c>
      <c r="D20" s="269">
        <v>45102</v>
      </c>
      <c r="E20" s="196">
        <f t="shared" si="1"/>
        <v>45095.5</v>
      </c>
      <c r="F20" s="158">
        <v>45107</v>
      </c>
      <c r="G20" s="158" t="s">
        <v>150</v>
      </c>
      <c r="H20" s="168">
        <v>357302.13</v>
      </c>
      <c r="I20" s="184">
        <f t="shared" si="0"/>
        <v>12</v>
      </c>
      <c r="J20" s="31">
        <f t="shared" si="2"/>
        <v>3.6964267611972731E-2</v>
      </c>
      <c r="K20" s="17">
        <f t="shared" si="3"/>
        <v>0.44357121134367278</v>
      </c>
    </row>
    <row r="21" spans="1:11">
      <c r="A21" s="16">
        <f t="shared" si="4"/>
        <v>14</v>
      </c>
      <c r="B21" s="16">
        <v>14</v>
      </c>
      <c r="C21" s="269">
        <v>45103</v>
      </c>
      <c r="D21" s="269">
        <v>45116</v>
      </c>
      <c r="E21" s="196">
        <f t="shared" si="1"/>
        <v>45109.5</v>
      </c>
      <c r="F21" s="158">
        <v>45121</v>
      </c>
      <c r="G21" s="158" t="s">
        <v>150</v>
      </c>
      <c r="H21" s="168">
        <v>380309.25</v>
      </c>
      <c r="I21" s="184">
        <f t="shared" si="0"/>
        <v>12</v>
      </c>
      <c r="J21" s="31">
        <f t="shared" si="2"/>
        <v>3.9344441893779475E-2</v>
      </c>
      <c r="K21" s="17">
        <f t="shared" si="3"/>
        <v>0.4721333027253537</v>
      </c>
    </row>
    <row r="22" spans="1:11">
      <c r="A22" s="16">
        <f t="shared" si="4"/>
        <v>15</v>
      </c>
      <c r="B22" s="16">
        <v>15</v>
      </c>
      <c r="C22" s="269">
        <v>45117</v>
      </c>
      <c r="D22" s="269">
        <v>45130</v>
      </c>
      <c r="E22" s="196">
        <f t="shared" si="1"/>
        <v>45123.5</v>
      </c>
      <c r="F22" s="158">
        <v>45135</v>
      </c>
      <c r="G22" s="158" t="s">
        <v>150</v>
      </c>
      <c r="H22" s="168">
        <v>353870.75</v>
      </c>
      <c r="I22" s="184">
        <f t="shared" si="0"/>
        <v>12</v>
      </c>
      <c r="J22" s="31">
        <f t="shared" si="2"/>
        <v>3.6609278268364923E-2</v>
      </c>
      <c r="K22" s="17">
        <f t="shared" si="3"/>
        <v>0.43931133922037907</v>
      </c>
    </row>
    <row r="23" spans="1:11">
      <c r="A23" s="16">
        <f t="shared" si="4"/>
        <v>16</v>
      </c>
      <c r="B23" s="16">
        <v>16</v>
      </c>
      <c r="C23" s="269">
        <v>45131</v>
      </c>
      <c r="D23" s="269">
        <v>45144</v>
      </c>
      <c r="E23" s="196">
        <f t="shared" si="1"/>
        <v>45137.5</v>
      </c>
      <c r="F23" s="158">
        <v>45149</v>
      </c>
      <c r="G23" s="158" t="s">
        <v>150</v>
      </c>
      <c r="H23" s="168">
        <v>354801.48</v>
      </c>
      <c r="I23" s="184">
        <f t="shared" si="0"/>
        <v>12</v>
      </c>
      <c r="J23" s="31">
        <f t="shared" si="2"/>
        <v>3.6705565835400952E-2</v>
      </c>
      <c r="K23" s="17">
        <f t="shared" si="3"/>
        <v>0.44046679002481143</v>
      </c>
    </row>
    <row r="24" spans="1:11">
      <c r="A24" s="16">
        <f t="shared" si="4"/>
        <v>17</v>
      </c>
      <c r="B24" s="16">
        <v>17</v>
      </c>
      <c r="C24" s="269">
        <v>45145</v>
      </c>
      <c r="D24" s="269">
        <v>45158</v>
      </c>
      <c r="E24" s="196">
        <f t="shared" si="1"/>
        <v>45151.5</v>
      </c>
      <c r="F24" s="158">
        <v>45163</v>
      </c>
      <c r="G24" s="158" t="s">
        <v>150</v>
      </c>
      <c r="H24" s="168">
        <v>364634.81</v>
      </c>
      <c r="I24" s="184">
        <f t="shared" si="0"/>
        <v>12</v>
      </c>
      <c r="J24" s="31">
        <f t="shared" si="2"/>
        <v>3.7722861314822921E-2</v>
      </c>
      <c r="K24" s="17">
        <f t="shared" si="3"/>
        <v>0.45267433577787508</v>
      </c>
    </row>
    <row r="25" spans="1:11">
      <c r="A25" s="16">
        <f t="shared" si="4"/>
        <v>18</v>
      </c>
      <c r="B25" s="16">
        <v>18</v>
      </c>
      <c r="C25" s="269">
        <v>45159</v>
      </c>
      <c r="D25" s="269">
        <v>45172</v>
      </c>
      <c r="E25" s="196">
        <f t="shared" si="1"/>
        <v>45165.5</v>
      </c>
      <c r="F25" s="158">
        <v>45177</v>
      </c>
      <c r="G25" s="158" t="s">
        <v>150</v>
      </c>
      <c r="H25" s="168">
        <v>374153.78</v>
      </c>
      <c r="I25" s="184">
        <f t="shared" si="0"/>
        <v>12</v>
      </c>
      <c r="J25" s="31">
        <f t="shared" si="2"/>
        <v>3.8707635053704184E-2</v>
      </c>
      <c r="K25" s="17">
        <f t="shared" si="3"/>
        <v>0.46449162064445021</v>
      </c>
    </row>
    <row r="26" spans="1:11">
      <c r="A26" s="16">
        <f t="shared" si="4"/>
        <v>19</v>
      </c>
      <c r="B26" s="16">
        <v>19</v>
      </c>
      <c r="C26" s="269">
        <v>45173</v>
      </c>
      <c r="D26" s="269">
        <v>45186</v>
      </c>
      <c r="E26" s="196">
        <f t="shared" si="1"/>
        <v>45179.5</v>
      </c>
      <c r="F26" s="158">
        <v>45191</v>
      </c>
      <c r="G26" s="158" t="s">
        <v>150</v>
      </c>
      <c r="H26" s="168">
        <v>396017.5</v>
      </c>
      <c r="I26" s="184">
        <f t="shared" si="0"/>
        <v>12</v>
      </c>
      <c r="J26" s="31">
        <f t="shared" si="2"/>
        <v>4.0969520246141297E-2</v>
      </c>
      <c r="K26" s="17">
        <f t="shared" si="3"/>
        <v>0.49163424295369557</v>
      </c>
    </row>
    <row r="27" spans="1:11">
      <c r="A27" s="16">
        <f t="shared" si="4"/>
        <v>20</v>
      </c>
      <c r="B27" s="16">
        <v>20</v>
      </c>
      <c r="C27" s="269">
        <v>45187</v>
      </c>
      <c r="D27" s="269">
        <v>45200</v>
      </c>
      <c r="E27" s="196">
        <f t="shared" si="1"/>
        <v>45193.5</v>
      </c>
      <c r="F27" s="158">
        <v>45205</v>
      </c>
      <c r="G27" s="158" t="s">
        <v>150</v>
      </c>
      <c r="H27" s="168">
        <v>366017.23</v>
      </c>
      <c r="I27" s="184">
        <f t="shared" si="0"/>
        <v>12</v>
      </c>
      <c r="J27" s="31">
        <f t="shared" si="2"/>
        <v>3.7865877934489145E-2</v>
      </c>
      <c r="K27" s="17">
        <f t="shared" si="3"/>
        <v>0.45439053521386974</v>
      </c>
    </row>
    <row r="28" spans="1:11">
      <c r="A28" s="16">
        <f t="shared" si="4"/>
        <v>21</v>
      </c>
      <c r="B28" s="16">
        <v>21</v>
      </c>
      <c r="C28" s="269">
        <v>45201</v>
      </c>
      <c r="D28" s="269">
        <v>45214</v>
      </c>
      <c r="E28" s="196">
        <f t="shared" si="1"/>
        <v>45207.5</v>
      </c>
      <c r="F28" s="158">
        <v>45219</v>
      </c>
      <c r="G28" s="158" t="s">
        <v>150</v>
      </c>
      <c r="H28" s="168">
        <v>388934.32</v>
      </c>
      <c r="I28" s="184">
        <f t="shared" si="0"/>
        <v>12</v>
      </c>
      <c r="J28" s="31">
        <f t="shared" si="2"/>
        <v>4.0236738269544145E-2</v>
      </c>
      <c r="K28" s="17">
        <f t="shared" si="3"/>
        <v>0.48284085923452974</v>
      </c>
    </row>
    <row r="29" spans="1:11">
      <c r="A29" s="16">
        <f t="shared" si="4"/>
        <v>22</v>
      </c>
      <c r="B29" s="16">
        <v>22</v>
      </c>
      <c r="C29" s="269">
        <v>45215</v>
      </c>
      <c r="D29" s="269">
        <v>45228</v>
      </c>
      <c r="E29" s="196">
        <f t="shared" si="1"/>
        <v>45221.5</v>
      </c>
      <c r="F29" s="158">
        <v>45233</v>
      </c>
      <c r="G29" s="158" t="s">
        <v>150</v>
      </c>
      <c r="H29" s="168">
        <v>390580.34</v>
      </c>
      <c r="I29" s="184">
        <f t="shared" si="0"/>
        <v>12</v>
      </c>
      <c r="J29" s="31">
        <f t="shared" si="2"/>
        <v>4.0407025314221599E-2</v>
      </c>
      <c r="K29" s="17">
        <f t="shared" si="3"/>
        <v>0.48488430377065916</v>
      </c>
    </row>
    <row r="30" spans="1:11">
      <c r="A30" s="16">
        <f t="shared" si="4"/>
        <v>23</v>
      </c>
      <c r="B30" s="16">
        <v>23</v>
      </c>
      <c r="C30" s="269">
        <v>45229</v>
      </c>
      <c r="D30" s="269">
        <v>45242</v>
      </c>
      <c r="E30" s="196">
        <f t="shared" si="1"/>
        <v>45235.5</v>
      </c>
      <c r="F30" s="158">
        <v>45247</v>
      </c>
      <c r="G30" s="158" t="s">
        <v>150</v>
      </c>
      <c r="H30" s="168">
        <v>410922.89</v>
      </c>
      <c r="I30" s="184">
        <f t="shared" si="0"/>
        <v>12</v>
      </c>
      <c r="J30" s="31">
        <f t="shared" si="2"/>
        <v>4.251153967048904E-2</v>
      </c>
      <c r="K30" s="17">
        <f t="shared" si="3"/>
        <v>0.51013847604586848</v>
      </c>
    </row>
    <row r="31" spans="1:11">
      <c r="A31" s="16">
        <f t="shared" si="4"/>
        <v>24</v>
      </c>
      <c r="B31" s="16">
        <v>24</v>
      </c>
      <c r="C31" s="269">
        <v>45243</v>
      </c>
      <c r="D31" s="269">
        <v>45256</v>
      </c>
      <c r="E31" s="196">
        <f t="shared" si="1"/>
        <v>45249.5</v>
      </c>
      <c r="F31" s="158">
        <v>45261</v>
      </c>
      <c r="G31" s="158" t="s">
        <v>150</v>
      </c>
      <c r="H31" s="168">
        <v>356420.07</v>
      </c>
      <c r="I31" s="184">
        <f t="shared" si="0"/>
        <v>12</v>
      </c>
      <c r="J31" s="31">
        <f t="shared" si="2"/>
        <v>3.6873015141997763E-2</v>
      </c>
      <c r="K31" s="17">
        <f t="shared" si="3"/>
        <v>0.44247618170397318</v>
      </c>
    </row>
    <row r="32" spans="1:11">
      <c r="A32" s="16">
        <f t="shared" si="4"/>
        <v>25</v>
      </c>
      <c r="B32" s="16">
        <v>25</v>
      </c>
      <c r="C32" s="269">
        <v>45257</v>
      </c>
      <c r="D32" s="269">
        <v>45270</v>
      </c>
      <c r="E32" s="196">
        <f t="shared" si="1"/>
        <v>45263.5</v>
      </c>
      <c r="F32" s="158">
        <v>45275</v>
      </c>
      <c r="G32" s="158" t="s">
        <v>150</v>
      </c>
      <c r="H32" s="168">
        <v>362698.11</v>
      </c>
      <c r="I32" s="184">
        <f t="shared" si="0"/>
        <v>12</v>
      </c>
      <c r="J32" s="31">
        <f t="shared" si="2"/>
        <v>3.7522502315888016E-2</v>
      </c>
      <c r="K32" s="17">
        <f t="shared" si="3"/>
        <v>0.45027002779065617</v>
      </c>
    </row>
    <row r="33" spans="1:11">
      <c r="A33" s="16">
        <f t="shared" si="4"/>
        <v>26</v>
      </c>
      <c r="B33" s="16">
        <v>26</v>
      </c>
      <c r="C33" s="269">
        <v>45271</v>
      </c>
      <c r="D33" s="269">
        <v>45284</v>
      </c>
      <c r="E33" s="196">
        <f t="shared" si="1"/>
        <v>45277.5</v>
      </c>
      <c r="F33" s="158">
        <v>45289</v>
      </c>
      <c r="G33" s="158" t="s">
        <v>150</v>
      </c>
      <c r="H33" s="168">
        <v>376873.99</v>
      </c>
      <c r="I33" s="184">
        <f t="shared" si="0"/>
        <v>12</v>
      </c>
      <c r="J33" s="31">
        <f t="shared" si="2"/>
        <v>3.8989051149378631E-2</v>
      </c>
      <c r="K33" s="17">
        <f t="shared" si="3"/>
        <v>0.46786861379254358</v>
      </c>
    </row>
    <row r="34" spans="1:11" s="6" customFormat="1">
      <c r="A34" s="14">
        <f t="shared" si="4"/>
        <v>27</v>
      </c>
      <c r="B34" s="14"/>
      <c r="C34" s="14"/>
      <c r="D34" s="14"/>
      <c r="E34" s="14"/>
      <c r="F34" s="231"/>
      <c r="H34" s="75">
        <f>SUM(H8:H33)</f>
        <v>9666149.3134594075</v>
      </c>
      <c r="I34" s="9"/>
      <c r="J34" s="175">
        <f t="shared" ref="J34:K34" si="5">SUM(J8:J33)</f>
        <v>1.0000000000000002</v>
      </c>
      <c r="K34" s="9">
        <f t="shared" si="5"/>
        <v>12.000000000000002</v>
      </c>
    </row>
    <row r="35" spans="1:11">
      <c r="A35" s="16">
        <f t="shared" si="4"/>
        <v>28</v>
      </c>
      <c r="B35" s="16"/>
      <c r="C35" s="16"/>
      <c r="D35" s="16"/>
      <c r="E35" s="16"/>
    </row>
    <row r="36" spans="1:11">
      <c r="A36" s="16">
        <f t="shared" si="4"/>
        <v>29</v>
      </c>
      <c r="B36" s="16">
        <v>1</v>
      </c>
      <c r="C36" s="269">
        <v>44927</v>
      </c>
      <c r="D36" s="269">
        <v>44941</v>
      </c>
      <c r="E36" s="196">
        <f t="shared" ref="E36:E59" si="6">AVERAGE(C36:D36)</f>
        <v>44934</v>
      </c>
      <c r="F36" s="158">
        <v>44939</v>
      </c>
      <c r="G36" s="158" t="s">
        <v>148</v>
      </c>
      <c r="H36" s="168">
        <v>14481.21</v>
      </c>
      <c r="I36" s="184">
        <f t="shared" ref="I36:I59" si="7">(F36-D36)+((D36-C36+1)/2)</f>
        <v>5.5</v>
      </c>
      <c r="J36" s="31">
        <f>H36/$H$60</f>
        <v>3.634534350388488E-2</v>
      </c>
      <c r="K36" s="17">
        <f>J36*I36</f>
        <v>0.19989938927136686</v>
      </c>
    </row>
    <row r="37" spans="1:11">
      <c r="A37" s="16">
        <f t="shared" si="4"/>
        <v>30</v>
      </c>
      <c r="B37" s="16">
        <v>2</v>
      </c>
      <c r="C37" s="269">
        <v>44942</v>
      </c>
      <c r="D37" s="269">
        <v>44957</v>
      </c>
      <c r="E37" s="196">
        <f t="shared" si="6"/>
        <v>44949.5</v>
      </c>
      <c r="F37" s="158">
        <v>44957</v>
      </c>
      <c r="G37" s="158" t="s">
        <v>148</v>
      </c>
      <c r="H37" s="168">
        <v>14190.86</v>
      </c>
      <c r="I37" s="184">
        <f t="shared" si="7"/>
        <v>8</v>
      </c>
      <c r="J37" s="31">
        <f t="shared" ref="J37:J59" si="8">H37/$H$60</f>
        <v>3.5616615000786521E-2</v>
      </c>
      <c r="K37" s="17">
        <f t="shared" ref="K37:K59" si="9">J37*I37</f>
        <v>0.28493292000629217</v>
      </c>
    </row>
    <row r="38" spans="1:11">
      <c r="A38" s="16">
        <f t="shared" si="4"/>
        <v>31</v>
      </c>
      <c r="B38" s="16">
        <v>3</v>
      </c>
      <c r="C38" s="269">
        <v>44958</v>
      </c>
      <c r="D38" s="269">
        <v>44972</v>
      </c>
      <c r="E38" s="196">
        <f t="shared" si="6"/>
        <v>44965</v>
      </c>
      <c r="F38" s="158">
        <v>44972</v>
      </c>
      <c r="G38" s="158" t="s">
        <v>148</v>
      </c>
      <c r="H38" s="168">
        <v>14170.88</v>
      </c>
      <c r="I38" s="184">
        <f t="shared" si="7"/>
        <v>7.5</v>
      </c>
      <c r="J38" s="31">
        <f t="shared" si="8"/>
        <v>3.5566468641248357E-2</v>
      </c>
      <c r="K38" s="17">
        <f t="shared" si="9"/>
        <v>0.26674851480936268</v>
      </c>
    </row>
    <row r="39" spans="1:11">
      <c r="A39" s="16">
        <f t="shared" si="4"/>
        <v>32</v>
      </c>
      <c r="B39" s="16">
        <v>4</v>
      </c>
      <c r="C39" s="269">
        <v>44973</v>
      </c>
      <c r="D39" s="269">
        <v>44985</v>
      </c>
      <c r="E39" s="196">
        <f t="shared" si="6"/>
        <v>44979</v>
      </c>
      <c r="F39" s="158">
        <v>44985</v>
      </c>
      <c r="G39" s="158" t="s">
        <v>148</v>
      </c>
      <c r="H39" s="168">
        <v>14588.95</v>
      </c>
      <c r="I39" s="184">
        <f t="shared" si="7"/>
        <v>6.5</v>
      </c>
      <c r="J39" s="31">
        <f t="shared" si="8"/>
        <v>3.661575235156464E-2</v>
      </c>
      <c r="K39" s="17">
        <f t="shared" si="9"/>
        <v>0.23800239028517017</v>
      </c>
    </row>
    <row r="40" spans="1:11">
      <c r="A40" s="16">
        <f t="shared" si="4"/>
        <v>33</v>
      </c>
      <c r="B40" s="16">
        <v>5</v>
      </c>
      <c r="C40" s="269">
        <v>44986</v>
      </c>
      <c r="D40" s="269">
        <v>45000</v>
      </c>
      <c r="E40" s="196">
        <f t="shared" si="6"/>
        <v>44993</v>
      </c>
      <c r="F40" s="158">
        <v>45000</v>
      </c>
      <c r="G40" s="158" t="s">
        <v>149</v>
      </c>
      <c r="H40" s="168">
        <v>14055.908528635417</v>
      </c>
      <c r="I40" s="184">
        <f t="shared" si="7"/>
        <v>7.5</v>
      </c>
      <c r="J40" s="31">
        <f t="shared" si="8"/>
        <v>3.5277910045668791E-2</v>
      </c>
      <c r="K40" s="17">
        <f t="shared" si="9"/>
        <v>0.26458432534251591</v>
      </c>
    </row>
    <row r="41" spans="1:11">
      <c r="A41" s="16">
        <f t="shared" si="4"/>
        <v>34</v>
      </c>
      <c r="B41" s="16">
        <v>6</v>
      </c>
      <c r="C41" s="269">
        <v>45001</v>
      </c>
      <c r="D41" s="269">
        <v>45016</v>
      </c>
      <c r="E41" s="196">
        <f t="shared" si="6"/>
        <v>45008.5</v>
      </c>
      <c r="F41" s="158">
        <v>45016</v>
      </c>
      <c r="G41" s="158" t="s">
        <v>148</v>
      </c>
      <c r="H41" s="168">
        <v>14682.3</v>
      </c>
      <c r="I41" s="184">
        <f t="shared" si="7"/>
        <v>8</v>
      </c>
      <c r="J41" s="31">
        <f t="shared" si="8"/>
        <v>3.685004477713457E-2</v>
      </c>
      <c r="K41" s="17">
        <f t="shared" si="9"/>
        <v>0.29480035821707656</v>
      </c>
    </row>
    <row r="42" spans="1:11">
      <c r="A42" s="16">
        <f t="shared" si="4"/>
        <v>35</v>
      </c>
      <c r="B42" s="16">
        <v>7</v>
      </c>
      <c r="C42" s="269">
        <v>45017</v>
      </c>
      <c r="D42" s="269">
        <v>45031</v>
      </c>
      <c r="E42" s="196">
        <f t="shared" si="6"/>
        <v>45024</v>
      </c>
      <c r="F42" s="158">
        <v>45030</v>
      </c>
      <c r="G42" s="158" t="s">
        <v>148</v>
      </c>
      <c r="H42" s="168">
        <v>14448.14</v>
      </c>
      <c r="I42" s="184">
        <f t="shared" si="7"/>
        <v>6.5</v>
      </c>
      <c r="J42" s="31">
        <f t="shared" si="8"/>
        <v>3.6262343498383025E-2</v>
      </c>
      <c r="K42" s="17">
        <f t="shared" si="9"/>
        <v>0.23570523273948965</v>
      </c>
    </row>
    <row r="43" spans="1:11">
      <c r="A43" s="16">
        <f t="shared" si="4"/>
        <v>36</v>
      </c>
      <c r="B43" s="16">
        <v>8</v>
      </c>
      <c r="C43" s="269">
        <v>45032</v>
      </c>
      <c r="D43" s="269">
        <v>45046</v>
      </c>
      <c r="E43" s="196">
        <f t="shared" si="6"/>
        <v>45039</v>
      </c>
      <c r="F43" s="158">
        <v>45044</v>
      </c>
      <c r="G43" s="158" t="s">
        <v>148</v>
      </c>
      <c r="H43" s="168">
        <v>15415.84</v>
      </c>
      <c r="I43" s="184">
        <f t="shared" si="7"/>
        <v>5.5</v>
      </c>
      <c r="J43" s="31">
        <f t="shared" si="8"/>
        <v>3.8691103865003594E-2</v>
      </c>
      <c r="K43" s="17">
        <f t="shared" si="9"/>
        <v>0.21280107125751976</v>
      </c>
    </row>
    <row r="44" spans="1:11">
      <c r="A44" s="16">
        <f t="shared" si="4"/>
        <v>37</v>
      </c>
      <c r="B44" s="16">
        <v>9</v>
      </c>
      <c r="C44" s="269">
        <v>45047</v>
      </c>
      <c r="D44" s="269">
        <v>45061</v>
      </c>
      <c r="E44" s="196">
        <f t="shared" si="6"/>
        <v>45054</v>
      </c>
      <c r="F44" s="158">
        <v>45061</v>
      </c>
      <c r="G44" s="158" t="s">
        <v>148</v>
      </c>
      <c r="H44" s="168">
        <v>15093.09</v>
      </c>
      <c r="I44" s="184">
        <f t="shared" si="7"/>
        <v>7.5</v>
      </c>
      <c r="J44" s="31">
        <f t="shared" si="8"/>
        <v>3.788105694103254E-2</v>
      </c>
      <c r="K44" s="17">
        <f t="shared" si="9"/>
        <v>0.28410792705774407</v>
      </c>
    </row>
    <row r="45" spans="1:11">
      <c r="A45" s="16">
        <f t="shared" si="4"/>
        <v>38</v>
      </c>
      <c r="B45" s="16">
        <v>10</v>
      </c>
      <c r="C45" s="269">
        <v>45062</v>
      </c>
      <c r="D45" s="269">
        <v>45077</v>
      </c>
      <c r="E45" s="196">
        <f t="shared" si="6"/>
        <v>45069.5</v>
      </c>
      <c r="F45" s="158">
        <v>45077</v>
      </c>
      <c r="G45" s="158" t="s">
        <v>148</v>
      </c>
      <c r="H45" s="168">
        <v>14695.42</v>
      </c>
      <c r="I45" s="184">
        <f t="shared" si="7"/>
        <v>8</v>
      </c>
      <c r="J45" s="31">
        <f t="shared" si="8"/>
        <v>3.6882973717932407E-2</v>
      </c>
      <c r="K45" s="17">
        <f t="shared" si="9"/>
        <v>0.29506378974345926</v>
      </c>
    </row>
    <row r="46" spans="1:11">
      <c r="A46" s="16">
        <f t="shared" si="4"/>
        <v>39</v>
      </c>
      <c r="B46" s="16">
        <v>11</v>
      </c>
      <c r="C46" s="269">
        <v>45078</v>
      </c>
      <c r="D46" s="269">
        <v>45092</v>
      </c>
      <c r="E46" s="196">
        <f t="shared" si="6"/>
        <v>45085</v>
      </c>
      <c r="F46" s="158">
        <v>45092</v>
      </c>
      <c r="G46" s="158" t="s">
        <v>148</v>
      </c>
      <c r="H46" s="168">
        <v>14661.94</v>
      </c>
      <c r="I46" s="184">
        <f t="shared" si="7"/>
        <v>7.5</v>
      </c>
      <c r="J46" s="31">
        <f t="shared" si="8"/>
        <v>3.6798944683030625E-2</v>
      </c>
      <c r="K46" s="17">
        <f t="shared" si="9"/>
        <v>0.27599208512272971</v>
      </c>
    </row>
    <row r="47" spans="1:11">
      <c r="A47" s="16">
        <f t="shared" si="4"/>
        <v>40</v>
      </c>
      <c r="B47" s="16">
        <v>12</v>
      </c>
      <c r="C47" s="269">
        <v>45093</v>
      </c>
      <c r="D47" s="269">
        <v>45107</v>
      </c>
      <c r="E47" s="196">
        <f t="shared" si="6"/>
        <v>45100</v>
      </c>
      <c r="F47" s="158">
        <v>45107</v>
      </c>
      <c r="G47" s="158" t="s">
        <v>148</v>
      </c>
      <c r="H47" s="168">
        <v>14836.12</v>
      </c>
      <c r="I47" s="184">
        <f t="shared" si="7"/>
        <v>7.5</v>
      </c>
      <c r="J47" s="31">
        <f t="shared" si="8"/>
        <v>3.7236106490055501E-2</v>
      </c>
      <c r="K47" s="17">
        <f t="shared" si="9"/>
        <v>0.27927079867541627</v>
      </c>
    </row>
    <row r="48" spans="1:11">
      <c r="A48" s="16">
        <f t="shared" si="4"/>
        <v>41</v>
      </c>
      <c r="B48" s="16">
        <v>13</v>
      </c>
      <c r="C48" s="269">
        <v>45108</v>
      </c>
      <c r="D48" s="269">
        <v>45122</v>
      </c>
      <c r="E48" s="196">
        <f t="shared" si="6"/>
        <v>45115</v>
      </c>
      <c r="F48" s="158">
        <v>45121</v>
      </c>
      <c r="G48" s="158" t="s">
        <v>148</v>
      </c>
      <c r="H48" s="168">
        <v>14652.83</v>
      </c>
      <c r="I48" s="184">
        <f t="shared" si="7"/>
        <v>6.5</v>
      </c>
      <c r="J48" s="31">
        <f t="shared" si="8"/>
        <v>3.6776080151729687E-2</v>
      </c>
      <c r="K48" s="17">
        <f t="shared" si="9"/>
        <v>0.23904452098624296</v>
      </c>
    </row>
    <row r="49" spans="1:11">
      <c r="A49" s="16">
        <f t="shared" si="4"/>
        <v>42</v>
      </c>
      <c r="B49" s="16">
        <v>14</v>
      </c>
      <c r="C49" s="269">
        <v>45123</v>
      </c>
      <c r="D49" s="269">
        <v>45138</v>
      </c>
      <c r="E49" s="196">
        <f t="shared" si="6"/>
        <v>45130.5</v>
      </c>
      <c r="F49" s="158">
        <v>45138</v>
      </c>
      <c r="G49" s="158" t="s">
        <v>148</v>
      </c>
      <c r="H49" s="168">
        <v>16843.61</v>
      </c>
      <c r="I49" s="184">
        <f t="shared" si="7"/>
        <v>8</v>
      </c>
      <c r="J49" s="31">
        <f t="shared" si="8"/>
        <v>4.2274560709738375E-2</v>
      </c>
      <c r="K49" s="17">
        <f t="shared" si="9"/>
        <v>0.338196485677907</v>
      </c>
    </row>
    <row r="50" spans="1:11">
      <c r="A50" s="16">
        <f t="shared" si="4"/>
        <v>43</v>
      </c>
      <c r="B50" s="16">
        <v>15</v>
      </c>
      <c r="C50" s="269">
        <v>45139</v>
      </c>
      <c r="D50" s="269">
        <v>45153</v>
      </c>
      <c r="E50" s="196">
        <f t="shared" si="6"/>
        <v>45146</v>
      </c>
      <c r="F50" s="158">
        <v>45153</v>
      </c>
      <c r="G50" s="158" t="s">
        <v>148</v>
      </c>
      <c r="H50" s="168">
        <v>18307.05</v>
      </c>
      <c r="I50" s="184">
        <f t="shared" si="7"/>
        <v>7.5</v>
      </c>
      <c r="J50" s="31">
        <f t="shared" si="8"/>
        <v>4.5947543112267251E-2</v>
      </c>
      <c r="K50" s="17">
        <f t="shared" si="9"/>
        <v>0.3446065733420044</v>
      </c>
    </row>
    <row r="51" spans="1:11">
      <c r="A51" s="16">
        <f t="shared" si="4"/>
        <v>44</v>
      </c>
      <c r="B51" s="16">
        <v>16</v>
      </c>
      <c r="C51" s="269">
        <v>45154</v>
      </c>
      <c r="D51" s="269">
        <v>45169</v>
      </c>
      <c r="E51" s="196">
        <f t="shared" si="6"/>
        <v>45161.5</v>
      </c>
      <c r="F51" s="158">
        <v>45169</v>
      </c>
      <c r="G51" s="158" t="s">
        <v>148</v>
      </c>
      <c r="H51" s="168">
        <v>19357.52</v>
      </c>
      <c r="I51" s="184">
        <f t="shared" si="7"/>
        <v>8</v>
      </c>
      <c r="J51" s="31">
        <f t="shared" si="8"/>
        <v>4.8584041926283898E-2</v>
      </c>
      <c r="K51" s="17">
        <f t="shared" si="9"/>
        <v>0.38867233541027119</v>
      </c>
    </row>
    <row r="52" spans="1:11">
      <c r="A52" s="16">
        <f t="shared" si="4"/>
        <v>45</v>
      </c>
      <c r="B52" s="16">
        <v>17</v>
      </c>
      <c r="C52" s="269">
        <v>45170</v>
      </c>
      <c r="D52" s="269">
        <v>45184</v>
      </c>
      <c r="E52" s="196">
        <f t="shared" si="6"/>
        <v>45177</v>
      </c>
      <c r="F52" s="158">
        <v>45184</v>
      </c>
      <c r="G52" s="158" t="s">
        <v>148</v>
      </c>
      <c r="H52" s="168">
        <v>18899.68</v>
      </c>
      <c r="I52" s="184">
        <f t="shared" si="7"/>
        <v>7.5</v>
      </c>
      <c r="J52" s="31">
        <f t="shared" si="8"/>
        <v>4.7434942364174199E-2</v>
      </c>
      <c r="K52" s="17">
        <f t="shared" si="9"/>
        <v>0.35576206773130647</v>
      </c>
    </row>
    <row r="53" spans="1:11">
      <c r="A53" s="16">
        <f t="shared" si="4"/>
        <v>46</v>
      </c>
      <c r="B53" s="16">
        <v>18</v>
      </c>
      <c r="C53" s="269">
        <v>45185</v>
      </c>
      <c r="D53" s="269">
        <v>45199</v>
      </c>
      <c r="E53" s="196">
        <f t="shared" si="6"/>
        <v>45192</v>
      </c>
      <c r="F53" s="158">
        <v>45198</v>
      </c>
      <c r="G53" s="158" t="s">
        <v>148</v>
      </c>
      <c r="H53" s="168">
        <v>23433.53</v>
      </c>
      <c r="I53" s="184">
        <f t="shared" si="7"/>
        <v>6.5</v>
      </c>
      <c r="J53" s="31">
        <f t="shared" si="8"/>
        <v>5.8814125156571272E-2</v>
      </c>
      <c r="K53" s="17">
        <f t="shared" si="9"/>
        <v>0.38229181351771324</v>
      </c>
    </row>
    <row r="54" spans="1:11">
      <c r="A54" s="16">
        <f t="shared" si="4"/>
        <v>47</v>
      </c>
      <c r="B54" s="16">
        <v>19</v>
      </c>
      <c r="C54" s="269">
        <v>45200</v>
      </c>
      <c r="D54" s="269">
        <v>45214</v>
      </c>
      <c r="E54" s="196">
        <f t="shared" si="6"/>
        <v>45207</v>
      </c>
      <c r="F54" s="158">
        <v>45212</v>
      </c>
      <c r="G54" s="158" t="s">
        <v>148</v>
      </c>
      <c r="H54" s="168">
        <v>18004.59</v>
      </c>
      <c r="I54" s="184">
        <f t="shared" si="7"/>
        <v>5.5</v>
      </c>
      <c r="J54" s="31">
        <f t="shared" si="8"/>
        <v>4.5188420594453826E-2</v>
      </c>
      <c r="K54" s="17">
        <f t="shared" si="9"/>
        <v>0.24853631326949605</v>
      </c>
    </row>
    <row r="55" spans="1:11">
      <c r="A55" s="16">
        <f t="shared" si="4"/>
        <v>48</v>
      </c>
      <c r="B55" s="16">
        <v>20</v>
      </c>
      <c r="C55" s="269">
        <v>45215</v>
      </c>
      <c r="D55" s="269">
        <v>45230</v>
      </c>
      <c r="E55" s="196">
        <f t="shared" si="6"/>
        <v>45222.5</v>
      </c>
      <c r="F55" s="158">
        <v>45230</v>
      </c>
      <c r="G55" s="158" t="s">
        <v>148</v>
      </c>
      <c r="H55" s="168">
        <v>17801.86</v>
      </c>
      <c r="I55" s="184">
        <f t="shared" si="7"/>
        <v>8</v>
      </c>
      <c r="J55" s="31">
        <f t="shared" si="8"/>
        <v>4.4679603203604402E-2</v>
      </c>
      <c r="K55" s="17">
        <f t="shared" si="9"/>
        <v>0.35743682562883522</v>
      </c>
    </row>
    <row r="56" spans="1:11">
      <c r="A56" s="16">
        <f t="shared" si="4"/>
        <v>49</v>
      </c>
      <c r="B56" s="16">
        <v>21</v>
      </c>
      <c r="C56" s="269">
        <v>45231</v>
      </c>
      <c r="D56" s="269">
        <v>45245</v>
      </c>
      <c r="E56" s="196">
        <f t="shared" si="6"/>
        <v>45238</v>
      </c>
      <c r="F56" s="158">
        <v>45245</v>
      </c>
      <c r="G56" s="158" t="s">
        <v>148</v>
      </c>
      <c r="H56" s="168">
        <v>18044.64</v>
      </c>
      <c r="I56" s="184">
        <f t="shared" si="7"/>
        <v>7.5</v>
      </c>
      <c r="J56" s="31">
        <f t="shared" si="8"/>
        <v>4.528893919803257E-2</v>
      </c>
      <c r="K56" s="17">
        <f t="shared" si="9"/>
        <v>0.33966704398524428</v>
      </c>
    </row>
    <row r="57" spans="1:11">
      <c r="A57" s="16">
        <f t="shared" si="4"/>
        <v>50</v>
      </c>
      <c r="B57" s="16">
        <v>22</v>
      </c>
      <c r="C57" s="269">
        <v>45246</v>
      </c>
      <c r="D57" s="269">
        <v>45260</v>
      </c>
      <c r="E57" s="196">
        <f t="shared" si="6"/>
        <v>45253</v>
      </c>
      <c r="F57" s="158">
        <v>45260</v>
      </c>
      <c r="G57" s="158" t="s">
        <v>148</v>
      </c>
      <c r="H57" s="168">
        <v>18376.939999999999</v>
      </c>
      <c r="I57" s="184">
        <f t="shared" si="7"/>
        <v>7.5</v>
      </c>
      <c r="J57" s="31">
        <f t="shared" si="8"/>
        <v>4.6122954977538627E-2</v>
      </c>
      <c r="K57" s="17">
        <f t="shared" si="9"/>
        <v>0.34592216233153972</v>
      </c>
    </row>
    <row r="58" spans="1:11">
      <c r="A58" s="16">
        <f t="shared" si="4"/>
        <v>51</v>
      </c>
      <c r="B58" s="16">
        <v>23</v>
      </c>
      <c r="C58" s="269">
        <v>45261</v>
      </c>
      <c r="D58" s="269">
        <v>45275</v>
      </c>
      <c r="E58" s="196">
        <f t="shared" si="6"/>
        <v>45268</v>
      </c>
      <c r="F58" s="158">
        <v>45275</v>
      </c>
      <c r="G58" s="158" t="s">
        <v>148</v>
      </c>
      <c r="H58" s="168">
        <v>19624.62</v>
      </c>
      <c r="I58" s="184">
        <f t="shared" si="7"/>
        <v>7.5</v>
      </c>
      <c r="J58" s="31">
        <f t="shared" si="8"/>
        <v>4.9254416932922679E-2</v>
      </c>
      <c r="K58" s="17">
        <f t="shared" si="9"/>
        <v>0.36940812699692011</v>
      </c>
    </row>
    <row r="59" spans="1:11">
      <c r="A59" s="16">
        <f t="shared" si="4"/>
        <v>52</v>
      </c>
      <c r="B59" s="16">
        <v>24</v>
      </c>
      <c r="C59" s="269">
        <v>45276</v>
      </c>
      <c r="D59" s="269">
        <v>45291</v>
      </c>
      <c r="E59" s="196">
        <f t="shared" si="6"/>
        <v>45283.5</v>
      </c>
      <c r="F59" s="158">
        <v>45289</v>
      </c>
      <c r="G59" s="158" t="s">
        <v>148</v>
      </c>
      <c r="H59" s="168">
        <v>19766.18</v>
      </c>
      <c r="I59" s="184">
        <f t="shared" si="7"/>
        <v>6</v>
      </c>
      <c r="J59" s="31">
        <f t="shared" si="8"/>
        <v>4.9609708156957824E-2</v>
      </c>
      <c r="K59" s="17">
        <f t="shared" si="9"/>
        <v>0.29765824894174697</v>
      </c>
    </row>
    <row r="60" spans="1:11" s="6" customFormat="1">
      <c r="A60" s="14">
        <f t="shared" si="4"/>
        <v>53</v>
      </c>
      <c r="C60" s="232"/>
      <c r="D60" s="232"/>
      <c r="E60" s="223"/>
      <c r="F60" s="232"/>
      <c r="G60" s="232"/>
      <c r="H60" s="75">
        <f>SUM(H36:H59)</f>
        <v>398433.70852863538</v>
      </c>
      <c r="I60" s="9"/>
      <c r="J60" s="175">
        <f>SUM(J36:J59)</f>
        <v>1</v>
      </c>
      <c r="K60" s="9">
        <f>SUM(K36:K59)</f>
        <v>7.1391113203473715</v>
      </c>
    </row>
    <row r="61" spans="1:11">
      <c r="A61" s="16">
        <f t="shared" si="4"/>
        <v>54</v>
      </c>
      <c r="C61" s="158"/>
      <c r="D61" s="158"/>
      <c r="E61" s="20"/>
      <c r="F61" s="158"/>
      <c r="G61" s="158"/>
      <c r="H61" s="168"/>
      <c r="I61" s="17"/>
      <c r="J61" s="31"/>
      <c r="K61" s="17"/>
    </row>
  </sheetData>
  <mergeCells count="4">
    <mergeCell ref="A4:K4"/>
    <mergeCell ref="A3:K3"/>
    <mergeCell ref="A2:K2"/>
    <mergeCell ref="A1:K1"/>
  </mergeCells>
  <phoneticPr fontId="12" type="noConversion"/>
  <pageMargins left="0.45" right="0.45" top="1" bottom="1" header="0.5" footer="0.5"/>
  <pageSetup scale="61"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5C604-BA0F-4CDA-B8A7-552A763F37E8}">
  <sheetPr transitionEvaluation="1" transitionEntry="1">
    <tabColor rgb="FF92D050"/>
    <pageSetUpPr fitToPage="1"/>
  </sheetPr>
  <dimension ref="A1:K87"/>
  <sheetViews>
    <sheetView view="pageBreakPreview" topLeftCell="A15" zoomScale="80" zoomScaleNormal="80" zoomScaleSheetLayoutView="80" workbookViewId="0">
      <selection activeCell="D41" sqref="D41"/>
    </sheetView>
  </sheetViews>
  <sheetFormatPr defaultColWidth="9.625" defaultRowHeight="12.75"/>
  <cols>
    <col min="1" max="1" width="4.625" style="12" customWidth="1"/>
    <col min="2" max="2" width="6.75" style="12" bestFit="1" customWidth="1"/>
    <col min="3" max="3" width="10.125" style="12" customWidth="1"/>
    <col min="4" max="5" width="12.625" style="12" customWidth="1"/>
    <col min="6" max="6" width="9.5" style="12" bestFit="1" customWidth="1"/>
    <col min="7" max="7" width="27" style="12" bestFit="1" customWidth="1"/>
    <col min="8" max="8" width="13.125" style="12" customWidth="1"/>
    <col min="9" max="9" width="10.125" style="12" bestFit="1" customWidth="1"/>
    <col min="10" max="10" width="10.125" style="12" customWidth="1"/>
    <col min="11" max="11" width="12.75" style="12" customWidth="1"/>
    <col min="12" max="12" width="4.75" style="12" customWidth="1"/>
    <col min="13" max="13" width="9" style="12" customWidth="1"/>
    <col min="14" max="16384" width="9.625" style="12"/>
  </cols>
  <sheetData>
    <row r="1" spans="1:11" ht="13.35" customHeight="1">
      <c r="A1" s="394" t="str">
        <f>Cover!A8</f>
        <v>DUKE ENERGY KENTUCKY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</row>
    <row r="2" spans="1:11">
      <c r="A2" s="394" t="s">
        <v>44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</row>
    <row r="3" spans="1:11">
      <c r="A3" s="394" t="str">
        <f>Cover!A11</f>
        <v>TEST YEAR ENDING DECEMBER 31, 2023</v>
      </c>
      <c r="B3" s="394"/>
      <c r="C3" s="394"/>
      <c r="D3" s="394"/>
      <c r="E3" s="394"/>
      <c r="F3" s="394"/>
      <c r="G3" s="394"/>
      <c r="H3" s="394"/>
      <c r="I3" s="394"/>
      <c r="J3" s="394"/>
      <c r="K3" s="394"/>
    </row>
    <row r="4" spans="1:11">
      <c r="A4" s="394" t="s">
        <v>398</v>
      </c>
      <c r="B4" s="394"/>
      <c r="C4" s="394"/>
      <c r="D4" s="394"/>
      <c r="E4" s="394"/>
      <c r="F4" s="394"/>
      <c r="G4" s="394"/>
      <c r="H4" s="394"/>
      <c r="I4" s="394"/>
      <c r="J4" s="394"/>
      <c r="K4" s="394"/>
    </row>
    <row r="5" spans="1:11">
      <c r="A5" s="6"/>
      <c r="B5" s="6"/>
      <c r="C5" s="14"/>
      <c r="D5" s="14"/>
      <c r="E5" s="14"/>
      <c r="F5" s="6"/>
      <c r="G5" s="14"/>
      <c r="H5" s="6"/>
      <c r="I5" s="6"/>
      <c r="J5" s="6"/>
      <c r="K5" s="6"/>
    </row>
    <row r="6" spans="1:11" ht="25.5">
      <c r="A6" s="46" t="s">
        <v>1</v>
      </c>
      <c r="B6" s="46" t="s">
        <v>62</v>
      </c>
      <c r="C6" s="46" t="s">
        <v>57</v>
      </c>
      <c r="D6" s="46" t="s">
        <v>58</v>
      </c>
      <c r="E6" s="46" t="s">
        <v>61</v>
      </c>
      <c r="F6" s="46" t="s">
        <v>10</v>
      </c>
      <c r="G6" s="46" t="s">
        <v>60</v>
      </c>
      <c r="H6" s="46" t="s">
        <v>146</v>
      </c>
      <c r="I6" s="46" t="s">
        <v>59</v>
      </c>
      <c r="J6" s="46" t="s">
        <v>85</v>
      </c>
      <c r="K6" s="46" t="s">
        <v>63</v>
      </c>
    </row>
    <row r="7" spans="1:11">
      <c r="A7" s="47"/>
      <c r="B7" s="170" t="s">
        <v>37</v>
      </c>
      <c r="C7" s="171" t="s">
        <v>36</v>
      </c>
      <c r="D7" s="172" t="s">
        <v>45</v>
      </c>
      <c r="E7" s="172" t="s">
        <v>38</v>
      </c>
      <c r="F7" s="170" t="s">
        <v>39</v>
      </c>
      <c r="G7" s="170" t="s">
        <v>40</v>
      </c>
      <c r="H7" s="170" t="s">
        <v>41</v>
      </c>
      <c r="I7" s="170" t="s">
        <v>42</v>
      </c>
      <c r="J7" s="77" t="s">
        <v>46</v>
      </c>
      <c r="K7" s="16" t="s">
        <v>147</v>
      </c>
    </row>
    <row r="8" spans="1:11">
      <c r="A8" s="16">
        <v>1</v>
      </c>
      <c r="B8" s="12">
        <v>1</v>
      </c>
      <c r="C8" s="158">
        <v>44921</v>
      </c>
      <c r="D8" s="158">
        <v>44934</v>
      </c>
      <c r="E8" s="20">
        <f>AVERAGE(C8:D8)</f>
        <v>44927.5</v>
      </c>
      <c r="F8" s="158">
        <v>44939</v>
      </c>
      <c r="G8" s="158" t="s">
        <v>150</v>
      </c>
      <c r="H8" s="168">
        <v>3063541</v>
      </c>
      <c r="I8" s="184">
        <f>(F8-D8)+((D8-C8+1)/2)</f>
        <v>12</v>
      </c>
      <c r="J8" s="31">
        <f t="shared" ref="J8:J33" si="0">H8/$H$60</f>
        <v>3.4502660367622437E-2</v>
      </c>
      <c r="K8" s="17">
        <f>J8*I8</f>
        <v>0.41403192441146924</v>
      </c>
    </row>
    <row r="9" spans="1:11">
      <c r="A9" s="16">
        <v>2</v>
      </c>
      <c r="B9" s="12">
        <v>1</v>
      </c>
      <c r="C9" s="158">
        <v>44920</v>
      </c>
      <c r="D9" s="158">
        <v>44933</v>
      </c>
      <c r="E9" s="20">
        <f t="shared" ref="E9:E59" si="1">AVERAGE(C9:D9)</f>
        <v>44926.5</v>
      </c>
      <c r="F9" s="158">
        <v>44939</v>
      </c>
      <c r="G9" s="158" t="s">
        <v>399</v>
      </c>
      <c r="H9" s="168">
        <v>365393.41</v>
      </c>
      <c r="I9" s="184">
        <f>(F9-D9)+((D9-C9+1)/2)</f>
        <v>13</v>
      </c>
      <c r="J9" s="31">
        <f t="shared" si="0"/>
        <v>4.1151872051973237E-3</v>
      </c>
      <c r="K9" s="17">
        <f t="shared" ref="K9:K33" si="2">J9*I9</f>
        <v>5.3497433667565208E-2</v>
      </c>
    </row>
    <row r="10" spans="1:11">
      <c r="A10" s="16">
        <f>A9+1</f>
        <v>3</v>
      </c>
      <c r="B10" s="12">
        <v>2</v>
      </c>
      <c r="C10" s="158">
        <v>44935</v>
      </c>
      <c r="D10" s="158">
        <v>44948</v>
      </c>
      <c r="E10" s="20">
        <f t="shared" si="1"/>
        <v>44941.5</v>
      </c>
      <c r="F10" s="158">
        <v>44953</v>
      </c>
      <c r="G10" s="158" t="s">
        <v>150</v>
      </c>
      <c r="H10" s="168">
        <v>3173300.99</v>
      </c>
      <c r="I10" s="184">
        <f t="shared" ref="I10:I59" si="3">(F10-D10)+((D10-C10+1)/2)</f>
        <v>12</v>
      </c>
      <c r="J10" s="31">
        <f t="shared" si="0"/>
        <v>3.573881541073224E-2</v>
      </c>
      <c r="K10" s="17">
        <f t="shared" si="2"/>
        <v>0.42886578492878691</v>
      </c>
    </row>
    <row r="11" spans="1:11">
      <c r="A11" s="16">
        <f t="shared" ref="A11:A87" si="4">A10+1</f>
        <v>4</v>
      </c>
      <c r="B11" s="12">
        <v>2</v>
      </c>
      <c r="C11" s="158">
        <v>44934</v>
      </c>
      <c r="D11" s="158">
        <v>44947</v>
      </c>
      <c r="E11" s="20">
        <f t="shared" si="1"/>
        <v>44940.5</v>
      </c>
      <c r="F11" s="158">
        <v>44953</v>
      </c>
      <c r="G11" s="158" t="s">
        <v>399</v>
      </c>
      <c r="H11" s="168">
        <v>269600.90999999997</v>
      </c>
      <c r="I11" s="184">
        <f t="shared" si="3"/>
        <v>13</v>
      </c>
      <c r="J11" s="31">
        <f t="shared" si="0"/>
        <v>3.036338874698247E-3</v>
      </c>
      <c r="K11" s="17">
        <f t="shared" si="2"/>
        <v>3.9472405371077213E-2</v>
      </c>
    </row>
    <row r="12" spans="1:11">
      <c r="A12" s="16">
        <f t="shared" si="4"/>
        <v>5</v>
      </c>
      <c r="B12" s="12">
        <v>2.5</v>
      </c>
      <c r="C12" s="158">
        <v>44949</v>
      </c>
      <c r="D12" s="158">
        <v>44962</v>
      </c>
      <c r="E12" s="20">
        <f t="shared" si="1"/>
        <v>44955.5</v>
      </c>
      <c r="F12" s="158">
        <v>44967</v>
      </c>
      <c r="G12" s="158" t="s">
        <v>150</v>
      </c>
      <c r="H12" s="168">
        <v>3144338.2</v>
      </c>
      <c r="I12" s="184">
        <f t="shared" si="3"/>
        <v>12</v>
      </c>
      <c r="J12" s="31">
        <f t="shared" si="0"/>
        <v>3.5412626433118169E-2</v>
      </c>
      <c r="K12" s="17">
        <f t="shared" si="2"/>
        <v>0.42495151719741803</v>
      </c>
    </row>
    <row r="13" spans="1:11">
      <c r="A13" s="16">
        <f t="shared" si="4"/>
        <v>6</v>
      </c>
      <c r="B13" s="12">
        <v>2.9</v>
      </c>
      <c r="C13" s="158">
        <v>44948</v>
      </c>
      <c r="D13" s="158">
        <v>44961</v>
      </c>
      <c r="E13" s="20">
        <f t="shared" si="1"/>
        <v>44954.5</v>
      </c>
      <c r="F13" s="158">
        <v>44967</v>
      </c>
      <c r="G13" s="158" t="s">
        <v>399</v>
      </c>
      <c r="H13" s="168">
        <v>255839.22</v>
      </c>
      <c r="I13" s="184">
        <f t="shared" si="3"/>
        <v>13</v>
      </c>
      <c r="J13" s="31">
        <f t="shared" si="0"/>
        <v>2.8813499530045256E-3</v>
      </c>
      <c r="K13" s="17">
        <f t="shared" si="2"/>
        <v>3.7457549389058833E-2</v>
      </c>
    </row>
    <row r="14" spans="1:11">
      <c r="A14" s="16">
        <f t="shared" si="4"/>
        <v>7</v>
      </c>
      <c r="B14" s="12">
        <v>4</v>
      </c>
      <c r="C14" s="158">
        <v>44963</v>
      </c>
      <c r="D14" s="158">
        <v>44976</v>
      </c>
      <c r="E14" s="20">
        <f t="shared" si="1"/>
        <v>44969.5</v>
      </c>
      <c r="F14" s="158">
        <v>44981</v>
      </c>
      <c r="G14" s="158" t="s">
        <v>150</v>
      </c>
      <c r="H14" s="168">
        <v>3452272.3999999994</v>
      </c>
      <c r="I14" s="184">
        <f t="shared" si="3"/>
        <v>12</v>
      </c>
      <c r="J14" s="31">
        <f t="shared" si="0"/>
        <v>3.8880688103641106E-2</v>
      </c>
      <c r="K14" s="17">
        <f t="shared" si="2"/>
        <v>0.46656825724369327</v>
      </c>
    </row>
    <row r="15" spans="1:11">
      <c r="A15" s="16">
        <f t="shared" si="4"/>
        <v>8</v>
      </c>
      <c r="B15" s="12">
        <v>3.7</v>
      </c>
      <c r="C15" s="158">
        <v>44962</v>
      </c>
      <c r="D15" s="158">
        <v>44975</v>
      </c>
      <c r="E15" s="20">
        <f t="shared" si="1"/>
        <v>44968.5</v>
      </c>
      <c r="F15" s="158">
        <v>44981</v>
      </c>
      <c r="G15" s="158" t="s">
        <v>399</v>
      </c>
      <c r="H15" s="168">
        <v>264096.68</v>
      </c>
      <c r="I15" s="184">
        <f t="shared" si="3"/>
        <v>13</v>
      </c>
      <c r="J15" s="31">
        <f t="shared" si="0"/>
        <v>2.9743483290273136E-3</v>
      </c>
      <c r="K15" s="17">
        <f t="shared" si="2"/>
        <v>3.8666528277355075E-2</v>
      </c>
    </row>
    <row r="16" spans="1:11">
      <c r="A16" s="16">
        <f t="shared" si="4"/>
        <v>9</v>
      </c>
      <c r="B16" s="12">
        <v>5</v>
      </c>
      <c r="C16" s="158">
        <v>44977</v>
      </c>
      <c r="D16" s="158">
        <v>44990</v>
      </c>
      <c r="E16" s="20">
        <f t="shared" si="1"/>
        <v>44983.5</v>
      </c>
      <c r="F16" s="158">
        <v>44995</v>
      </c>
      <c r="G16" s="158" t="s">
        <v>151</v>
      </c>
      <c r="H16" s="168">
        <v>3330596.74</v>
      </c>
      <c r="I16" s="184">
        <f t="shared" si="3"/>
        <v>12</v>
      </c>
      <c r="J16" s="31">
        <f t="shared" si="0"/>
        <v>3.7510334655789006E-2</v>
      </c>
      <c r="K16" s="17">
        <f t="shared" si="2"/>
        <v>0.45012401586946804</v>
      </c>
    </row>
    <row r="17" spans="1:11">
      <c r="A17" s="16">
        <f t="shared" si="4"/>
        <v>10</v>
      </c>
      <c r="B17" s="12">
        <v>4.5</v>
      </c>
      <c r="C17" s="158">
        <v>44976</v>
      </c>
      <c r="D17" s="158">
        <v>44989</v>
      </c>
      <c r="E17" s="20">
        <f t="shared" si="1"/>
        <v>44982.5</v>
      </c>
      <c r="F17" s="158">
        <v>44995</v>
      </c>
      <c r="G17" s="158" t="s">
        <v>400</v>
      </c>
      <c r="H17" s="168">
        <v>269096.88</v>
      </c>
      <c r="I17" s="184">
        <f t="shared" si="3"/>
        <v>13</v>
      </c>
      <c r="J17" s="31">
        <f t="shared" si="0"/>
        <v>3.0306623141739741E-3</v>
      </c>
      <c r="K17" s="17">
        <f t="shared" si="2"/>
        <v>3.9398610084261661E-2</v>
      </c>
    </row>
    <row r="18" spans="1:11">
      <c r="A18" s="16">
        <f t="shared" si="4"/>
        <v>11</v>
      </c>
      <c r="B18" s="12">
        <v>6</v>
      </c>
      <c r="C18" s="158">
        <v>44991</v>
      </c>
      <c r="D18" s="158">
        <v>45004</v>
      </c>
      <c r="E18" s="20">
        <f t="shared" si="1"/>
        <v>44997.5</v>
      </c>
      <c r="F18" s="158">
        <v>45009</v>
      </c>
      <c r="G18" s="158" t="s">
        <v>150</v>
      </c>
      <c r="H18" s="168">
        <v>3184669.25</v>
      </c>
      <c r="I18" s="184">
        <f t="shared" si="3"/>
        <v>12</v>
      </c>
      <c r="J18" s="31">
        <f t="shared" si="0"/>
        <v>3.5866848694357564E-2</v>
      </c>
      <c r="K18" s="17">
        <f t="shared" si="2"/>
        <v>0.43040218433229077</v>
      </c>
    </row>
    <row r="19" spans="1:11">
      <c r="A19" s="16">
        <f t="shared" si="4"/>
        <v>12</v>
      </c>
      <c r="B19" s="12">
        <v>5.7909090909090901</v>
      </c>
      <c r="C19" s="158">
        <v>44990</v>
      </c>
      <c r="D19" s="158">
        <v>45003</v>
      </c>
      <c r="E19" s="20">
        <f t="shared" si="1"/>
        <v>44996.5</v>
      </c>
      <c r="F19" s="158">
        <v>45009</v>
      </c>
      <c r="G19" s="158" t="s">
        <v>399</v>
      </c>
      <c r="H19" s="168">
        <v>271692.78999999998</v>
      </c>
      <c r="I19" s="184">
        <f t="shared" si="3"/>
        <v>13</v>
      </c>
      <c r="J19" s="31">
        <f t="shared" si="0"/>
        <v>3.0598983521688676E-3</v>
      </c>
      <c r="K19" s="17">
        <f t="shared" si="2"/>
        <v>3.9778678578195281E-2</v>
      </c>
    </row>
    <row r="20" spans="1:11">
      <c r="A20" s="16">
        <f t="shared" si="4"/>
        <v>13</v>
      </c>
      <c r="B20" s="12">
        <v>7</v>
      </c>
      <c r="C20" s="158">
        <v>45005</v>
      </c>
      <c r="D20" s="158">
        <v>45018</v>
      </c>
      <c r="E20" s="20">
        <f t="shared" si="1"/>
        <v>45011.5</v>
      </c>
      <c r="F20" s="158">
        <v>45023</v>
      </c>
      <c r="G20" s="158" t="s">
        <v>150</v>
      </c>
      <c r="H20" s="168">
        <v>3194108.99</v>
      </c>
      <c r="I20" s="184">
        <f t="shared" si="3"/>
        <v>12</v>
      </c>
      <c r="J20" s="31">
        <f t="shared" si="0"/>
        <v>3.5973162317442312E-2</v>
      </c>
      <c r="K20" s="17">
        <f t="shared" si="2"/>
        <v>0.43167794780930774</v>
      </c>
    </row>
    <row r="21" spans="1:11">
      <c r="A21" s="16">
        <f t="shared" si="4"/>
        <v>14</v>
      </c>
      <c r="B21" s="12">
        <v>7</v>
      </c>
      <c r="C21" s="158">
        <v>45004</v>
      </c>
      <c r="D21" s="158">
        <v>45017</v>
      </c>
      <c r="E21" s="20">
        <f t="shared" si="1"/>
        <v>45010.5</v>
      </c>
      <c r="F21" s="158">
        <v>45023</v>
      </c>
      <c r="G21" s="158" t="s">
        <v>399</v>
      </c>
      <c r="H21" s="168">
        <v>286266.55</v>
      </c>
      <c r="I21" s="184">
        <f t="shared" si="3"/>
        <v>13</v>
      </c>
      <c r="J21" s="31">
        <f t="shared" si="0"/>
        <v>3.2240330876136493E-3</v>
      </c>
      <c r="K21" s="17">
        <f t="shared" si="2"/>
        <v>4.1912430138977441E-2</v>
      </c>
    </row>
    <row r="22" spans="1:11">
      <c r="A22" s="16">
        <f t="shared" si="4"/>
        <v>15</v>
      </c>
      <c r="B22" s="12">
        <v>8</v>
      </c>
      <c r="C22" s="158">
        <v>45019</v>
      </c>
      <c r="D22" s="158">
        <v>45032</v>
      </c>
      <c r="E22" s="20">
        <f t="shared" si="1"/>
        <v>45025.5</v>
      </c>
      <c r="F22" s="158">
        <v>45037</v>
      </c>
      <c r="G22" s="158" t="s">
        <v>150</v>
      </c>
      <c r="H22" s="168">
        <v>3138136.09</v>
      </c>
      <c r="I22" s="184">
        <f t="shared" si="3"/>
        <v>12</v>
      </c>
      <c r="J22" s="31">
        <f t="shared" si="0"/>
        <v>3.5342776121047061E-2</v>
      </c>
      <c r="K22" s="17">
        <f t="shared" si="2"/>
        <v>0.42411331345256476</v>
      </c>
    </row>
    <row r="23" spans="1:11">
      <c r="A23" s="16">
        <f t="shared" si="4"/>
        <v>16</v>
      </c>
      <c r="B23" s="12">
        <v>8</v>
      </c>
      <c r="C23" s="158">
        <v>45018</v>
      </c>
      <c r="D23" s="158">
        <v>45031</v>
      </c>
      <c r="E23" s="20">
        <f t="shared" si="1"/>
        <v>45024.5</v>
      </c>
      <c r="F23" s="158">
        <v>45037</v>
      </c>
      <c r="G23" s="158" t="s">
        <v>399</v>
      </c>
      <c r="H23" s="168">
        <v>293288.15000000002</v>
      </c>
      <c r="I23" s="184">
        <f t="shared" si="3"/>
        <v>13</v>
      </c>
      <c r="J23" s="31">
        <f t="shared" si="0"/>
        <v>3.3031127800471106E-3</v>
      </c>
      <c r="K23" s="17">
        <f t="shared" si="2"/>
        <v>4.2940466140612435E-2</v>
      </c>
    </row>
    <row r="24" spans="1:11">
      <c r="A24" s="16">
        <f t="shared" si="4"/>
        <v>17</v>
      </c>
      <c r="B24" s="12">
        <v>9</v>
      </c>
      <c r="C24" s="158">
        <v>45033</v>
      </c>
      <c r="D24" s="158">
        <v>45046</v>
      </c>
      <c r="E24" s="20">
        <f t="shared" si="1"/>
        <v>45039.5</v>
      </c>
      <c r="F24" s="158">
        <v>45051</v>
      </c>
      <c r="G24" s="158" t="s">
        <v>150</v>
      </c>
      <c r="H24" s="168">
        <v>3112185.17</v>
      </c>
      <c r="I24" s="184">
        <f t="shared" si="3"/>
        <v>12</v>
      </c>
      <c r="J24" s="31">
        <f t="shared" si="0"/>
        <v>3.5050507867092781E-2</v>
      </c>
      <c r="K24" s="17">
        <f t="shared" si="2"/>
        <v>0.42060609440511337</v>
      </c>
    </row>
    <row r="25" spans="1:11">
      <c r="A25" s="16">
        <f t="shared" si="4"/>
        <v>18</v>
      </c>
      <c r="B25" s="12">
        <v>9</v>
      </c>
      <c r="C25" s="158">
        <v>45032</v>
      </c>
      <c r="D25" s="158">
        <v>45045</v>
      </c>
      <c r="E25" s="20">
        <f t="shared" si="1"/>
        <v>45038.5</v>
      </c>
      <c r="F25" s="158">
        <v>45051</v>
      </c>
      <c r="G25" s="158" t="s">
        <v>399</v>
      </c>
      <c r="H25" s="168">
        <v>275328.55</v>
      </c>
      <c r="I25" s="184">
        <f t="shared" si="3"/>
        <v>13</v>
      </c>
      <c r="J25" s="31">
        <f t="shared" si="0"/>
        <v>3.1008455412086708E-3</v>
      </c>
      <c r="K25" s="17">
        <f t="shared" si="2"/>
        <v>4.0310992035712721E-2</v>
      </c>
    </row>
    <row r="26" spans="1:11">
      <c r="A26" s="16">
        <f t="shared" si="4"/>
        <v>19</v>
      </c>
      <c r="B26" s="12">
        <v>10</v>
      </c>
      <c r="C26" s="158">
        <v>45047</v>
      </c>
      <c r="D26" s="158">
        <v>45060</v>
      </c>
      <c r="E26" s="20">
        <f t="shared" si="1"/>
        <v>45053.5</v>
      </c>
      <c r="F26" s="158">
        <v>45065</v>
      </c>
      <c r="G26" s="158" t="s">
        <v>150</v>
      </c>
      <c r="H26" s="168">
        <v>3036820.1300000004</v>
      </c>
      <c r="I26" s="184">
        <f t="shared" si="3"/>
        <v>12</v>
      </c>
      <c r="J26" s="31">
        <f t="shared" si="0"/>
        <v>3.4201720669953181E-2</v>
      </c>
      <c r="K26" s="17">
        <f t="shared" si="2"/>
        <v>0.41042064803943817</v>
      </c>
    </row>
    <row r="27" spans="1:11">
      <c r="A27" s="16">
        <f t="shared" si="4"/>
        <v>20</v>
      </c>
      <c r="B27" s="12">
        <v>10</v>
      </c>
      <c r="C27" s="158">
        <v>45046</v>
      </c>
      <c r="D27" s="158">
        <v>45059</v>
      </c>
      <c r="E27" s="20">
        <f t="shared" si="1"/>
        <v>45052.5</v>
      </c>
      <c r="F27" s="158">
        <v>45065</v>
      </c>
      <c r="G27" s="158" t="s">
        <v>399</v>
      </c>
      <c r="H27" s="168">
        <v>285143.27</v>
      </c>
      <c r="I27" s="184">
        <f t="shared" si="3"/>
        <v>13</v>
      </c>
      <c r="J27" s="31">
        <f t="shared" si="0"/>
        <v>3.2113823189972861E-3</v>
      </c>
      <c r="K27" s="17">
        <f t="shared" si="2"/>
        <v>4.174797014696472E-2</v>
      </c>
    </row>
    <row r="28" spans="1:11">
      <c r="A28" s="16">
        <f t="shared" si="4"/>
        <v>21</v>
      </c>
      <c r="B28" s="12">
        <v>11</v>
      </c>
      <c r="C28" s="158">
        <v>45061</v>
      </c>
      <c r="D28" s="158">
        <v>45074</v>
      </c>
      <c r="E28" s="20">
        <f t="shared" si="1"/>
        <v>45067.5</v>
      </c>
      <c r="F28" s="158">
        <v>45079</v>
      </c>
      <c r="G28" s="158" t="s">
        <v>150</v>
      </c>
      <c r="H28" s="168">
        <v>3197813.61</v>
      </c>
      <c r="I28" s="184">
        <f t="shared" si="3"/>
        <v>12</v>
      </c>
      <c r="J28" s="31">
        <f t="shared" si="0"/>
        <v>3.6014885031664542E-2</v>
      </c>
      <c r="K28" s="17">
        <f t="shared" si="2"/>
        <v>0.43217862037997451</v>
      </c>
    </row>
    <row r="29" spans="1:11">
      <c r="A29" s="16">
        <f t="shared" si="4"/>
        <v>22</v>
      </c>
      <c r="B29" s="12">
        <v>11</v>
      </c>
      <c r="C29" s="158">
        <v>45060</v>
      </c>
      <c r="D29" s="158">
        <v>45073</v>
      </c>
      <c r="E29" s="20">
        <f t="shared" si="1"/>
        <v>45066.5</v>
      </c>
      <c r="F29" s="158">
        <v>45079</v>
      </c>
      <c r="G29" s="158" t="s">
        <v>399</v>
      </c>
      <c r="H29" s="168">
        <v>273938.34000000003</v>
      </c>
      <c r="I29" s="184">
        <f t="shared" si="3"/>
        <v>13</v>
      </c>
      <c r="J29" s="31">
        <f t="shared" si="0"/>
        <v>3.0851885144315945E-3</v>
      </c>
      <c r="K29" s="17">
        <f t="shared" si="2"/>
        <v>4.0107450687610728E-2</v>
      </c>
    </row>
    <row r="30" spans="1:11">
      <c r="A30" s="16">
        <f t="shared" si="4"/>
        <v>23</v>
      </c>
      <c r="B30" s="12">
        <v>12</v>
      </c>
      <c r="C30" s="158">
        <v>45075</v>
      </c>
      <c r="D30" s="158">
        <v>45088</v>
      </c>
      <c r="E30" s="20">
        <f t="shared" si="1"/>
        <v>45081.5</v>
      </c>
      <c r="F30" s="158">
        <v>45093</v>
      </c>
      <c r="G30" s="158" t="s">
        <v>150</v>
      </c>
      <c r="H30" s="168">
        <v>3187654.33</v>
      </c>
      <c r="I30" s="184">
        <f t="shared" si="3"/>
        <v>12</v>
      </c>
      <c r="J30" s="31">
        <f t="shared" si="0"/>
        <v>3.590046769975367E-2</v>
      </c>
      <c r="K30" s="17">
        <f t="shared" si="2"/>
        <v>0.43080561239704407</v>
      </c>
    </row>
    <row r="31" spans="1:11">
      <c r="A31" s="16">
        <f t="shared" si="4"/>
        <v>24</v>
      </c>
      <c r="B31" s="12">
        <v>12</v>
      </c>
      <c r="C31" s="158">
        <v>45074</v>
      </c>
      <c r="D31" s="158">
        <v>45087</v>
      </c>
      <c r="E31" s="20">
        <f t="shared" si="1"/>
        <v>45080.5</v>
      </c>
      <c r="F31" s="158">
        <v>45093</v>
      </c>
      <c r="G31" s="158" t="s">
        <v>399</v>
      </c>
      <c r="H31" s="168">
        <v>279820.34000000003</v>
      </c>
      <c r="I31" s="184">
        <f t="shared" si="3"/>
        <v>13</v>
      </c>
      <c r="J31" s="31">
        <f t="shared" si="0"/>
        <v>3.151433636753233E-3</v>
      </c>
      <c r="K31" s="17">
        <f t="shared" si="2"/>
        <v>4.0968637277792028E-2</v>
      </c>
    </row>
    <row r="32" spans="1:11">
      <c r="A32" s="16">
        <f t="shared" si="4"/>
        <v>25</v>
      </c>
      <c r="B32" s="12">
        <v>13</v>
      </c>
      <c r="C32" s="158">
        <v>45089</v>
      </c>
      <c r="D32" s="158">
        <v>45102</v>
      </c>
      <c r="E32" s="20">
        <f t="shared" si="1"/>
        <v>45095.5</v>
      </c>
      <c r="F32" s="158">
        <v>45107</v>
      </c>
      <c r="G32" s="158" t="s">
        <v>150</v>
      </c>
      <c r="H32" s="168">
        <v>3247247.76</v>
      </c>
      <c r="I32" s="184">
        <f t="shared" si="3"/>
        <v>12</v>
      </c>
      <c r="J32" s="31">
        <f t="shared" si="0"/>
        <v>3.657162955965098E-2</v>
      </c>
      <c r="K32" s="17">
        <f t="shared" si="2"/>
        <v>0.43885955471581173</v>
      </c>
    </row>
    <row r="33" spans="1:11">
      <c r="A33" s="16">
        <f t="shared" si="4"/>
        <v>26</v>
      </c>
      <c r="B33" s="12">
        <v>13</v>
      </c>
      <c r="C33" s="158">
        <v>45088</v>
      </c>
      <c r="D33" s="158">
        <v>45101</v>
      </c>
      <c r="E33" s="20">
        <f t="shared" si="1"/>
        <v>45094.5</v>
      </c>
      <c r="F33" s="158">
        <v>45107</v>
      </c>
      <c r="G33" s="158" t="s">
        <v>399</v>
      </c>
      <c r="H33" s="168">
        <v>272020.07</v>
      </c>
      <c r="I33" s="184">
        <f t="shared" si="3"/>
        <v>13</v>
      </c>
      <c r="J33" s="31">
        <f t="shared" si="0"/>
        <v>3.063584292942997E-3</v>
      </c>
      <c r="K33" s="17">
        <f t="shared" si="2"/>
        <v>3.9826595808258959E-2</v>
      </c>
    </row>
    <row r="34" spans="1:11">
      <c r="A34" s="16">
        <f t="shared" si="4"/>
        <v>27</v>
      </c>
      <c r="B34" s="12">
        <v>14</v>
      </c>
      <c r="C34" s="158">
        <v>45103</v>
      </c>
      <c r="D34" s="158">
        <v>45116</v>
      </c>
      <c r="E34" s="20">
        <f t="shared" si="1"/>
        <v>45109.5</v>
      </c>
      <c r="F34" s="158">
        <v>45121</v>
      </c>
      <c r="G34" s="158" t="s">
        <v>150</v>
      </c>
      <c r="H34" s="168">
        <v>3172702.0499999989</v>
      </c>
      <c r="I34" s="184">
        <f t="shared" si="3"/>
        <v>12</v>
      </c>
      <c r="J34" s="31">
        <f t="shared" ref="J34:J59" si="5">H34/$H$60</f>
        <v>3.5732069940898267E-2</v>
      </c>
      <c r="K34" s="17">
        <f t="shared" ref="K34:K59" si="6">J34*I34</f>
        <v>0.42878483929077921</v>
      </c>
    </row>
    <row r="35" spans="1:11">
      <c r="A35" s="16">
        <f t="shared" si="4"/>
        <v>28</v>
      </c>
      <c r="B35" s="12">
        <v>14</v>
      </c>
      <c r="C35" s="158">
        <v>45102</v>
      </c>
      <c r="D35" s="158">
        <v>45115</v>
      </c>
      <c r="E35" s="20">
        <f t="shared" si="1"/>
        <v>45108.5</v>
      </c>
      <c r="F35" s="158">
        <v>45121</v>
      </c>
      <c r="G35" s="158" t="s">
        <v>399</v>
      </c>
      <c r="H35" s="168">
        <v>318432.58</v>
      </c>
      <c r="I35" s="184">
        <f t="shared" si="3"/>
        <v>13</v>
      </c>
      <c r="J35" s="31">
        <f t="shared" si="5"/>
        <v>3.586298064143996E-3</v>
      </c>
      <c r="K35" s="17">
        <f t="shared" si="6"/>
        <v>4.6621874833871951E-2</v>
      </c>
    </row>
    <row r="36" spans="1:11">
      <c r="A36" s="16">
        <f t="shared" si="4"/>
        <v>29</v>
      </c>
      <c r="B36" s="12">
        <v>15</v>
      </c>
      <c r="C36" s="158">
        <v>45117</v>
      </c>
      <c r="D36" s="158">
        <v>45130</v>
      </c>
      <c r="E36" s="20">
        <f t="shared" si="1"/>
        <v>45123.5</v>
      </c>
      <c r="F36" s="158">
        <v>45135</v>
      </c>
      <c r="G36" s="158" t="s">
        <v>150</v>
      </c>
      <c r="H36" s="168">
        <v>3163388.6199999996</v>
      </c>
      <c r="I36" s="184">
        <f t="shared" si="3"/>
        <v>12</v>
      </c>
      <c r="J36" s="31">
        <f t="shared" si="5"/>
        <v>3.5627178864804425E-2</v>
      </c>
      <c r="K36" s="17">
        <f t="shared" si="6"/>
        <v>0.42752614637765307</v>
      </c>
    </row>
    <row r="37" spans="1:11">
      <c r="A37" s="16">
        <f t="shared" si="4"/>
        <v>30</v>
      </c>
      <c r="B37" s="12">
        <v>15</v>
      </c>
      <c r="C37" s="158">
        <v>45116</v>
      </c>
      <c r="D37" s="158">
        <v>45129</v>
      </c>
      <c r="E37" s="20">
        <f t="shared" si="1"/>
        <v>45122.5</v>
      </c>
      <c r="F37" s="158">
        <v>45135</v>
      </c>
      <c r="G37" s="158" t="s">
        <v>399</v>
      </c>
      <c r="H37" s="168">
        <v>271371.84000000003</v>
      </c>
      <c r="I37" s="184">
        <f t="shared" si="3"/>
        <v>13</v>
      </c>
      <c r="J37" s="31">
        <f t="shared" si="5"/>
        <v>3.0562837020483087E-3</v>
      </c>
      <c r="K37" s="17">
        <f t="shared" si="6"/>
        <v>3.9731688126628015E-2</v>
      </c>
    </row>
    <row r="38" spans="1:11">
      <c r="A38" s="16">
        <f t="shared" si="4"/>
        <v>31</v>
      </c>
      <c r="B38" s="12">
        <v>16</v>
      </c>
      <c r="C38" s="158">
        <v>45131</v>
      </c>
      <c r="D38" s="158">
        <v>45144</v>
      </c>
      <c r="E38" s="20">
        <f t="shared" si="1"/>
        <v>45137.5</v>
      </c>
      <c r="F38" s="158">
        <v>45149</v>
      </c>
      <c r="G38" s="158" t="s">
        <v>150</v>
      </c>
      <c r="H38" s="168">
        <v>3163088.33</v>
      </c>
      <c r="I38" s="184">
        <f t="shared" si="3"/>
        <v>12</v>
      </c>
      <c r="J38" s="31">
        <f t="shared" si="5"/>
        <v>3.5623796894763297E-2</v>
      </c>
      <c r="K38" s="17">
        <f t="shared" si="6"/>
        <v>0.42748556273715954</v>
      </c>
    </row>
    <row r="39" spans="1:11">
      <c r="A39" s="16">
        <f t="shared" si="4"/>
        <v>32</v>
      </c>
      <c r="B39" s="12">
        <v>16</v>
      </c>
      <c r="C39" s="158">
        <v>45130</v>
      </c>
      <c r="D39" s="158">
        <v>45143</v>
      </c>
      <c r="E39" s="20">
        <f t="shared" si="1"/>
        <v>45136.5</v>
      </c>
      <c r="F39" s="158">
        <v>45149</v>
      </c>
      <c r="G39" s="158" t="s">
        <v>399</v>
      </c>
      <c r="H39" s="168">
        <v>249337.66</v>
      </c>
      <c r="I39" s="184">
        <f t="shared" si="3"/>
        <v>13</v>
      </c>
      <c r="J39" s="31">
        <f t="shared" si="5"/>
        <v>2.8081271312633709E-3</v>
      </c>
      <c r="K39" s="17">
        <f t="shared" si="6"/>
        <v>3.6505652706423822E-2</v>
      </c>
    </row>
    <row r="40" spans="1:11">
      <c r="A40" s="16">
        <f t="shared" si="4"/>
        <v>33</v>
      </c>
      <c r="B40" s="12">
        <v>17</v>
      </c>
      <c r="C40" s="158">
        <v>45145</v>
      </c>
      <c r="D40" s="158">
        <v>45158</v>
      </c>
      <c r="E40" s="20">
        <f t="shared" si="1"/>
        <v>45151.5</v>
      </c>
      <c r="F40" s="158">
        <v>45163</v>
      </c>
      <c r="G40" s="158" t="s">
        <v>150</v>
      </c>
      <c r="H40" s="168">
        <v>3103297.4699999993</v>
      </c>
      <c r="I40" s="184">
        <f t="shared" si="3"/>
        <v>12</v>
      </c>
      <c r="J40" s="31">
        <f t="shared" si="5"/>
        <v>3.4950411509789475E-2</v>
      </c>
      <c r="K40" s="17">
        <f t="shared" si="6"/>
        <v>0.4194049381174737</v>
      </c>
    </row>
    <row r="41" spans="1:11">
      <c r="A41" s="16">
        <f t="shared" si="4"/>
        <v>34</v>
      </c>
      <c r="B41" s="12">
        <v>17</v>
      </c>
      <c r="C41" s="158">
        <v>45144</v>
      </c>
      <c r="D41" s="158">
        <v>45157</v>
      </c>
      <c r="E41" s="20">
        <f t="shared" si="1"/>
        <v>45150.5</v>
      </c>
      <c r="F41" s="158">
        <v>45163</v>
      </c>
      <c r="G41" s="158" t="s">
        <v>399</v>
      </c>
      <c r="H41" s="168">
        <v>253021.82</v>
      </c>
      <c r="I41" s="184">
        <f t="shared" si="3"/>
        <v>13</v>
      </c>
      <c r="J41" s="31">
        <f t="shared" si="5"/>
        <v>2.8496194178754906E-3</v>
      </c>
      <c r="K41" s="17">
        <f t="shared" si="6"/>
        <v>3.7045052432381376E-2</v>
      </c>
    </row>
    <row r="42" spans="1:11">
      <c r="A42" s="16">
        <f t="shared" si="4"/>
        <v>35</v>
      </c>
      <c r="B42" s="12">
        <v>18</v>
      </c>
      <c r="C42" s="158">
        <v>45159</v>
      </c>
      <c r="D42" s="158">
        <v>45172</v>
      </c>
      <c r="E42" s="20">
        <f t="shared" si="1"/>
        <v>45165.5</v>
      </c>
      <c r="F42" s="158">
        <v>45177</v>
      </c>
      <c r="G42" s="158" t="s">
        <v>150</v>
      </c>
      <c r="H42" s="168">
        <v>3105920.7399999998</v>
      </c>
      <c r="I42" s="184">
        <f t="shared" si="3"/>
        <v>12</v>
      </c>
      <c r="J42" s="31">
        <f t="shared" si="5"/>
        <v>3.4979955685585581E-2</v>
      </c>
      <c r="K42" s="17">
        <f t="shared" si="6"/>
        <v>0.41975946822702698</v>
      </c>
    </row>
    <row r="43" spans="1:11">
      <c r="A43" s="16">
        <f t="shared" si="4"/>
        <v>36</v>
      </c>
      <c r="B43" s="12">
        <v>18</v>
      </c>
      <c r="C43" s="158">
        <v>45158</v>
      </c>
      <c r="D43" s="158">
        <v>45171</v>
      </c>
      <c r="E43" s="20">
        <f t="shared" si="1"/>
        <v>45164.5</v>
      </c>
      <c r="F43" s="158">
        <v>45177</v>
      </c>
      <c r="G43" s="158" t="s">
        <v>399</v>
      </c>
      <c r="H43" s="168">
        <v>255434.06</v>
      </c>
      <c r="I43" s="184">
        <f t="shared" si="3"/>
        <v>13</v>
      </c>
      <c r="J43" s="31">
        <f t="shared" si="5"/>
        <v>2.8767869006822142E-3</v>
      </c>
      <c r="K43" s="17">
        <f t="shared" si="6"/>
        <v>3.7398229708868788E-2</v>
      </c>
    </row>
    <row r="44" spans="1:11">
      <c r="A44" s="16">
        <f t="shared" si="4"/>
        <v>37</v>
      </c>
      <c r="B44" s="12">
        <v>19</v>
      </c>
      <c r="C44" s="158">
        <v>45173</v>
      </c>
      <c r="D44" s="158">
        <v>45186</v>
      </c>
      <c r="E44" s="20">
        <f t="shared" si="1"/>
        <v>45179.5</v>
      </c>
      <c r="F44" s="158">
        <v>45191</v>
      </c>
      <c r="G44" s="158" t="s">
        <v>150</v>
      </c>
      <c r="H44" s="168">
        <v>3079116.8299999996</v>
      </c>
      <c r="I44" s="184">
        <f t="shared" si="3"/>
        <v>12</v>
      </c>
      <c r="J44" s="31">
        <f t="shared" si="5"/>
        <v>3.4678080762660012E-2</v>
      </c>
      <c r="K44" s="17">
        <f t="shared" si="6"/>
        <v>0.41613696915192011</v>
      </c>
    </row>
    <row r="45" spans="1:11">
      <c r="A45" s="16">
        <f t="shared" si="4"/>
        <v>38</v>
      </c>
      <c r="B45" s="12">
        <v>19</v>
      </c>
      <c r="C45" s="158">
        <v>45172</v>
      </c>
      <c r="D45" s="158">
        <v>45185</v>
      </c>
      <c r="E45" s="20">
        <f t="shared" si="1"/>
        <v>45178.5</v>
      </c>
      <c r="F45" s="158">
        <v>45191</v>
      </c>
      <c r="G45" s="158" t="s">
        <v>399</v>
      </c>
      <c r="H45" s="168">
        <v>280112.59999999998</v>
      </c>
      <c r="I45" s="184">
        <f t="shared" si="3"/>
        <v>13</v>
      </c>
      <c r="J45" s="31">
        <f t="shared" si="5"/>
        <v>3.1547251701516889E-3</v>
      </c>
      <c r="K45" s="17">
        <f t="shared" si="6"/>
        <v>4.1011427211971957E-2</v>
      </c>
    </row>
    <row r="46" spans="1:11">
      <c r="A46" s="16">
        <f t="shared" si="4"/>
        <v>39</v>
      </c>
      <c r="B46" s="12">
        <v>20</v>
      </c>
      <c r="C46" s="158">
        <v>45187</v>
      </c>
      <c r="D46" s="158">
        <v>45200</v>
      </c>
      <c r="E46" s="20">
        <f t="shared" si="1"/>
        <v>45193.5</v>
      </c>
      <c r="F46" s="158">
        <v>45205</v>
      </c>
      <c r="G46" s="158" t="s">
        <v>150</v>
      </c>
      <c r="H46" s="168">
        <v>3062480.38</v>
      </c>
      <c r="I46" s="184">
        <f t="shared" si="3"/>
        <v>12</v>
      </c>
      <c r="J46" s="31">
        <f t="shared" si="5"/>
        <v>3.4490715297639987E-2</v>
      </c>
      <c r="K46" s="17">
        <f t="shared" si="6"/>
        <v>0.41388858357167985</v>
      </c>
    </row>
    <row r="47" spans="1:11">
      <c r="A47" s="16">
        <f t="shared" si="4"/>
        <v>40</v>
      </c>
      <c r="B47" s="12">
        <v>20</v>
      </c>
      <c r="C47" s="158">
        <v>45186</v>
      </c>
      <c r="D47" s="158">
        <v>45199</v>
      </c>
      <c r="E47" s="20">
        <f t="shared" si="1"/>
        <v>45192.5</v>
      </c>
      <c r="F47" s="158">
        <v>45205</v>
      </c>
      <c r="G47" s="158" t="s">
        <v>399</v>
      </c>
      <c r="H47" s="168">
        <v>251377.49</v>
      </c>
      <c r="I47" s="184">
        <f t="shared" si="3"/>
        <v>13</v>
      </c>
      <c r="J47" s="31">
        <f t="shared" si="5"/>
        <v>2.83110040359682E-3</v>
      </c>
      <c r="K47" s="17">
        <f t="shared" si="6"/>
        <v>3.6804305246758658E-2</v>
      </c>
    </row>
    <row r="48" spans="1:11">
      <c r="A48" s="16">
        <f t="shared" si="4"/>
        <v>41</v>
      </c>
      <c r="B48" s="12">
        <v>21</v>
      </c>
      <c r="C48" s="158">
        <v>45201</v>
      </c>
      <c r="D48" s="158">
        <v>45214</v>
      </c>
      <c r="E48" s="20">
        <f t="shared" si="1"/>
        <v>45207.5</v>
      </c>
      <c r="F48" s="158">
        <v>45219</v>
      </c>
      <c r="G48" s="158" t="s">
        <v>150</v>
      </c>
      <c r="H48" s="168">
        <v>3104696.6199999996</v>
      </c>
      <c r="I48" s="184">
        <f t="shared" si="3"/>
        <v>12</v>
      </c>
      <c r="J48" s="31">
        <f t="shared" si="5"/>
        <v>3.4966169221944579E-2</v>
      </c>
      <c r="K48" s="17">
        <f t="shared" si="6"/>
        <v>0.41959403066333495</v>
      </c>
    </row>
    <row r="49" spans="1:11">
      <c r="A49" s="16">
        <f t="shared" si="4"/>
        <v>42</v>
      </c>
      <c r="B49" s="12">
        <v>21</v>
      </c>
      <c r="C49" s="158">
        <v>45200</v>
      </c>
      <c r="D49" s="158">
        <v>45213</v>
      </c>
      <c r="E49" s="20">
        <f t="shared" si="1"/>
        <v>45206.5</v>
      </c>
      <c r="F49" s="158">
        <v>45219</v>
      </c>
      <c r="G49" s="158" t="s">
        <v>399</v>
      </c>
      <c r="H49" s="168">
        <v>257319.85</v>
      </c>
      <c r="I49" s="184">
        <f t="shared" si="3"/>
        <v>13</v>
      </c>
      <c r="J49" s="31">
        <f t="shared" si="5"/>
        <v>2.8980253211553396E-3</v>
      </c>
      <c r="K49" s="17">
        <f t="shared" si="6"/>
        <v>3.7674329175019415E-2</v>
      </c>
    </row>
    <row r="50" spans="1:11">
      <c r="A50" s="16">
        <f t="shared" si="4"/>
        <v>43</v>
      </c>
      <c r="B50" s="12">
        <v>22</v>
      </c>
      <c r="C50" s="158">
        <v>45215</v>
      </c>
      <c r="D50" s="158">
        <v>45228</v>
      </c>
      <c r="E50" s="20">
        <f t="shared" si="1"/>
        <v>45221.5</v>
      </c>
      <c r="F50" s="158">
        <v>45233</v>
      </c>
      <c r="G50" s="158" t="s">
        <v>150</v>
      </c>
      <c r="H50" s="168">
        <v>3070493.56</v>
      </c>
      <c r="I50" s="184">
        <f t="shared" si="3"/>
        <v>12</v>
      </c>
      <c r="J50" s="31">
        <f t="shared" si="5"/>
        <v>3.4580962507651088E-2</v>
      </c>
      <c r="K50" s="17">
        <f t="shared" si="6"/>
        <v>0.41497155009181308</v>
      </c>
    </row>
    <row r="51" spans="1:11">
      <c r="A51" s="16">
        <f t="shared" si="4"/>
        <v>44</v>
      </c>
      <c r="B51" s="12">
        <v>22</v>
      </c>
      <c r="C51" s="158">
        <v>45214</v>
      </c>
      <c r="D51" s="158">
        <v>45227</v>
      </c>
      <c r="E51" s="20">
        <f t="shared" si="1"/>
        <v>45220.5</v>
      </c>
      <c r="F51" s="158">
        <v>45233</v>
      </c>
      <c r="G51" s="158" t="s">
        <v>399</v>
      </c>
      <c r="H51" s="168">
        <v>246518.88</v>
      </c>
      <c r="I51" s="184">
        <f t="shared" si="3"/>
        <v>13</v>
      </c>
      <c r="J51" s="31">
        <f t="shared" si="5"/>
        <v>2.7763810540961165E-3</v>
      </c>
      <c r="K51" s="17">
        <f t="shared" si="6"/>
        <v>3.6092953703249518E-2</v>
      </c>
    </row>
    <row r="52" spans="1:11">
      <c r="A52" s="16">
        <f t="shared" si="4"/>
        <v>45</v>
      </c>
      <c r="B52" s="12">
        <v>23</v>
      </c>
      <c r="C52" s="158">
        <v>45229</v>
      </c>
      <c r="D52" s="158">
        <v>45242</v>
      </c>
      <c r="E52" s="20">
        <f t="shared" si="1"/>
        <v>45235.5</v>
      </c>
      <c r="F52" s="158">
        <v>45247</v>
      </c>
      <c r="G52" s="158" t="s">
        <v>150</v>
      </c>
      <c r="H52" s="168">
        <v>3087354.0300000003</v>
      </c>
      <c r="I52" s="184">
        <f t="shared" si="3"/>
        <v>12</v>
      </c>
      <c r="J52" s="31">
        <f t="shared" si="5"/>
        <v>3.4770850963542002E-2</v>
      </c>
      <c r="K52" s="17">
        <f t="shared" si="6"/>
        <v>0.41725021156250403</v>
      </c>
    </row>
    <row r="53" spans="1:11">
      <c r="A53" s="16">
        <f t="shared" si="4"/>
        <v>46</v>
      </c>
      <c r="B53" s="12">
        <v>23</v>
      </c>
      <c r="C53" s="158">
        <v>45228</v>
      </c>
      <c r="D53" s="158">
        <v>45241</v>
      </c>
      <c r="E53" s="20">
        <f t="shared" si="1"/>
        <v>45234.5</v>
      </c>
      <c r="F53" s="158">
        <v>45247</v>
      </c>
      <c r="G53" s="158" t="s">
        <v>399</v>
      </c>
      <c r="H53" s="168">
        <v>259420.31</v>
      </c>
      <c r="I53" s="184">
        <f t="shared" si="3"/>
        <v>13</v>
      </c>
      <c r="J53" s="31">
        <f t="shared" si="5"/>
        <v>2.9216814295592343E-3</v>
      </c>
      <c r="K53" s="17">
        <f t="shared" si="6"/>
        <v>3.7981858584270042E-2</v>
      </c>
    </row>
    <row r="54" spans="1:11">
      <c r="A54" s="16">
        <f t="shared" si="4"/>
        <v>47</v>
      </c>
      <c r="B54" s="12">
        <v>24</v>
      </c>
      <c r="C54" s="158">
        <v>45243</v>
      </c>
      <c r="D54" s="158">
        <v>45256</v>
      </c>
      <c r="E54" s="20">
        <f t="shared" si="1"/>
        <v>45249.5</v>
      </c>
      <c r="F54" s="158">
        <v>45261</v>
      </c>
      <c r="G54" s="158" t="s">
        <v>150</v>
      </c>
      <c r="H54" s="168">
        <v>3005863.69</v>
      </c>
      <c r="I54" s="184">
        <f t="shared" si="3"/>
        <v>12</v>
      </c>
      <c r="J54" s="31">
        <f t="shared" si="5"/>
        <v>3.3853078515168666E-2</v>
      </c>
      <c r="K54" s="17">
        <f t="shared" si="6"/>
        <v>0.406236942182024</v>
      </c>
    </row>
    <row r="55" spans="1:11">
      <c r="A55" s="16">
        <f t="shared" si="4"/>
        <v>48</v>
      </c>
      <c r="B55" s="12">
        <v>24</v>
      </c>
      <c r="C55" s="158">
        <v>45242</v>
      </c>
      <c r="D55" s="158">
        <v>45255</v>
      </c>
      <c r="E55" s="20">
        <f t="shared" si="1"/>
        <v>45248.5</v>
      </c>
      <c r="F55" s="158">
        <v>45261</v>
      </c>
      <c r="G55" s="158" t="s">
        <v>399</v>
      </c>
      <c r="H55" s="168">
        <v>248603.12</v>
      </c>
      <c r="I55" s="184">
        <f t="shared" si="3"/>
        <v>13</v>
      </c>
      <c r="J55" s="31">
        <f t="shared" si="5"/>
        <v>2.7998544872392061E-3</v>
      </c>
      <c r="K55" s="17">
        <f t="shared" si="6"/>
        <v>3.6398108334109676E-2</v>
      </c>
    </row>
    <row r="56" spans="1:11">
      <c r="A56" s="16">
        <f t="shared" si="4"/>
        <v>49</v>
      </c>
      <c r="B56" s="12">
        <v>25</v>
      </c>
      <c r="C56" s="158">
        <v>45257</v>
      </c>
      <c r="D56" s="158">
        <v>45270</v>
      </c>
      <c r="E56" s="20">
        <f t="shared" si="1"/>
        <v>45263.5</v>
      </c>
      <c r="F56" s="158">
        <v>45275</v>
      </c>
      <c r="G56" s="158" t="s">
        <v>150</v>
      </c>
      <c r="H56" s="168">
        <v>3061874.5199999996</v>
      </c>
      <c r="I56" s="184">
        <f t="shared" si="3"/>
        <v>12</v>
      </c>
      <c r="J56" s="31">
        <f t="shared" si="5"/>
        <v>3.4483891892368002E-2</v>
      </c>
      <c r="K56" s="17">
        <f t="shared" si="6"/>
        <v>0.41380670270841602</v>
      </c>
    </row>
    <row r="57" spans="1:11">
      <c r="A57" s="16">
        <f t="shared" si="4"/>
        <v>50</v>
      </c>
      <c r="B57" s="12">
        <v>25</v>
      </c>
      <c r="C57" s="158">
        <v>45256</v>
      </c>
      <c r="D57" s="158">
        <v>45269</v>
      </c>
      <c r="E57" s="20">
        <f t="shared" si="1"/>
        <v>45262.5</v>
      </c>
      <c r="F57" s="158">
        <v>45275</v>
      </c>
      <c r="G57" s="158" t="s">
        <v>399</v>
      </c>
      <c r="H57" s="168">
        <v>276819.59000000003</v>
      </c>
      <c r="I57" s="184">
        <f t="shared" si="3"/>
        <v>13</v>
      </c>
      <c r="J57" s="31">
        <f t="shared" si="5"/>
        <v>3.1176381503869193E-3</v>
      </c>
      <c r="K57" s="17">
        <f t="shared" si="6"/>
        <v>4.0529295955029951E-2</v>
      </c>
    </row>
    <row r="58" spans="1:11">
      <c r="A58" s="16">
        <f t="shared" si="4"/>
        <v>51</v>
      </c>
      <c r="B58" s="12">
        <v>26</v>
      </c>
      <c r="C58" s="158">
        <v>45271</v>
      </c>
      <c r="D58" s="158">
        <v>45284</v>
      </c>
      <c r="E58" s="20">
        <f t="shared" si="1"/>
        <v>45277.5</v>
      </c>
      <c r="F58" s="158">
        <v>45289</v>
      </c>
      <c r="G58" s="158" t="s">
        <v>150</v>
      </c>
      <c r="H58" s="168">
        <v>3042964.3399999994</v>
      </c>
      <c r="I58" s="184">
        <f t="shared" si="3"/>
        <v>12</v>
      </c>
      <c r="J58" s="31">
        <f t="shared" si="5"/>
        <v>3.4270918892159871E-2</v>
      </c>
      <c r="K58" s="17">
        <f t="shared" si="6"/>
        <v>0.41125102670591845</v>
      </c>
    </row>
    <row r="59" spans="1:11">
      <c r="A59" s="16">
        <f t="shared" si="4"/>
        <v>52</v>
      </c>
      <c r="B59" s="12">
        <v>26</v>
      </c>
      <c r="C59" s="158">
        <v>45270</v>
      </c>
      <c r="D59" s="158">
        <v>45283</v>
      </c>
      <c r="E59" s="20">
        <f t="shared" si="1"/>
        <v>45276.5</v>
      </c>
      <c r="F59" s="158">
        <v>45289</v>
      </c>
      <c r="G59" s="158" t="s">
        <v>399</v>
      </c>
      <c r="H59" s="168">
        <v>276222.15999999997</v>
      </c>
      <c r="I59" s="184">
        <f t="shared" si="3"/>
        <v>13</v>
      </c>
      <c r="J59" s="31">
        <f t="shared" si="5"/>
        <v>3.1109096866962322E-3</v>
      </c>
      <c r="K59" s="17">
        <f t="shared" si="6"/>
        <v>4.044182592705102E-2</v>
      </c>
    </row>
    <row r="60" spans="1:11" s="6" customFormat="1">
      <c r="A60" s="16">
        <f>A33+1</f>
        <v>27</v>
      </c>
      <c r="C60" s="226"/>
      <c r="F60" s="231"/>
      <c r="H60" s="75">
        <f>SUM(H8:H59)</f>
        <v>88791442.959999993</v>
      </c>
      <c r="I60" s="9"/>
      <c r="J60" s="175">
        <f>SUM(J8:J59)</f>
        <v>1</v>
      </c>
      <c r="K60" s="9">
        <f>SUM(K8:K59)</f>
        <v>12.080024796119163</v>
      </c>
    </row>
    <row r="61" spans="1:11">
      <c r="A61" s="16">
        <f t="shared" si="4"/>
        <v>28</v>
      </c>
    </row>
    <row r="62" spans="1:11">
      <c r="A62" s="16">
        <f t="shared" si="4"/>
        <v>29</v>
      </c>
      <c r="B62" s="12">
        <v>1</v>
      </c>
      <c r="C62" s="158">
        <v>44927</v>
      </c>
      <c r="D62" s="158">
        <v>44941</v>
      </c>
      <c r="E62" s="20">
        <f t="shared" ref="E62:E85" si="7">AVERAGE(C62:D62)</f>
        <v>44934</v>
      </c>
      <c r="F62" s="158">
        <v>44939</v>
      </c>
      <c r="G62" s="158" t="s">
        <v>148</v>
      </c>
      <c r="H62" s="168">
        <v>16900965.229999997</v>
      </c>
      <c r="I62" s="184">
        <f t="shared" ref="I62:I85" si="8">(F62-D62)+((D62-C62+1)/2)</f>
        <v>5.5</v>
      </c>
      <c r="J62" s="31">
        <f>H62/$H$86</f>
        <v>3.9566586384909792E-2</v>
      </c>
      <c r="K62" s="17">
        <f>J62*I62</f>
        <v>0.21761622511700385</v>
      </c>
    </row>
    <row r="63" spans="1:11">
      <c r="A63" s="16">
        <f t="shared" si="4"/>
        <v>30</v>
      </c>
      <c r="B63" s="12">
        <v>2</v>
      </c>
      <c r="C63" s="158">
        <v>44942</v>
      </c>
      <c r="D63" s="158">
        <v>44957</v>
      </c>
      <c r="E63" s="20">
        <f t="shared" si="7"/>
        <v>44949.5</v>
      </c>
      <c r="F63" s="158">
        <v>44957</v>
      </c>
      <c r="G63" s="158" t="s">
        <v>148</v>
      </c>
      <c r="H63" s="168">
        <v>17156211.899999999</v>
      </c>
      <c r="I63" s="184">
        <f t="shared" si="8"/>
        <v>8</v>
      </c>
      <c r="J63" s="31">
        <f t="shared" ref="J63:J85" si="9">H63/$H$86</f>
        <v>4.0164140387333812E-2</v>
      </c>
      <c r="K63" s="17">
        <f t="shared" ref="K63:K85" si="10">J63*I63</f>
        <v>0.32131312309867049</v>
      </c>
    </row>
    <row r="64" spans="1:11">
      <c r="A64" s="16">
        <f t="shared" si="4"/>
        <v>31</v>
      </c>
      <c r="B64" s="12">
        <v>3</v>
      </c>
      <c r="C64" s="158">
        <v>44958</v>
      </c>
      <c r="D64" s="158">
        <v>44972</v>
      </c>
      <c r="E64" s="20">
        <f t="shared" si="7"/>
        <v>44965</v>
      </c>
      <c r="F64" s="158">
        <v>44972</v>
      </c>
      <c r="G64" s="158" t="s">
        <v>148</v>
      </c>
      <c r="H64" s="168">
        <v>16870406.859999999</v>
      </c>
      <c r="I64" s="184">
        <f t="shared" si="8"/>
        <v>7.5</v>
      </c>
      <c r="J64" s="31">
        <f t="shared" si="9"/>
        <v>3.9495046660998595E-2</v>
      </c>
      <c r="K64" s="17">
        <f t="shared" si="10"/>
        <v>0.29621284995748948</v>
      </c>
    </row>
    <row r="65" spans="1:11">
      <c r="A65" s="16">
        <f t="shared" si="4"/>
        <v>32</v>
      </c>
      <c r="B65" s="12">
        <v>4</v>
      </c>
      <c r="C65" s="158">
        <v>44973</v>
      </c>
      <c r="D65" s="158">
        <v>44985</v>
      </c>
      <c r="E65" s="20">
        <f t="shared" si="7"/>
        <v>44979</v>
      </c>
      <c r="F65" s="158">
        <v>44985</v>
      </c>
      <c r="G65" s="158" t="s">
        <v>148</v>
      </c>
      <c r="H65" s="168">
        <v>17027376.34</v>
      </c>
      <c r="I65" s="184">
        <f t="shared" si="8"/>
        <v>6.5</v>
      </c>
      <c r="J65" s="31">
        <f t="shared" si="9"/>
        <v>3.9862525465060632E-2</v>
      </c>
      <c r="K65" s="17">
        <f t="shared" si="10"/>
        <v>0.2591064155228941</v>
      </c>
    </row>
    <row r="66" spans="1:11">
      <c r="A66" s="16">
        <f t="shared" si="4"/>
        <v>33</v>
      </c>
      <c r="B66" s="12">
        <v>5</v>
      </c>
      <c r="C66" s="158">
        <v>44986</v>
      </c>
      <c r="D66" s="158">
        <v>45000</v>
      </c>
      <c r="E66" s="20">
        <f t="shared" si="7"/>
        <v>44993</v>
      </c>
      <c r="F66" s="158">
        <v>45000</v>
      </c>
      <c r="G66" s="158" t="s">
        <v>149</v>
      </c>
      <c r="H66" s="168">
        <v>17426679.620000001</v>
      </c>
      <c r="I66" s="184">
        <f t="shared" si="8"/>
        <v>7.5</v>
      </c>
      <c r="J66" s="31">
        <f t="shared" si="9"/>
        <v>4.0797328152770665E-2</v>
      </c>
      <c r="K66" s="17">
        <f t="shared" si="10"/>
        <v>0.30597996114577997</v>
      </c>
    </row>
    <row r="67" spans="1:11">
      <c r="A67" s="16">
        <f t="shared" si="4"/>
        <v>34</v>
      </c>
      <c r="B67" s="12">
        <v>6</v>
      </c>
      <c r="C67" s="158">
        <v>45001</v>
      </c>
      <c r="D67" s="158">
        <v>45016</v>
      </c>
      <c r="E67" s="20">
        <f t="shared" si="7"/>
        <v>45008.5</v>
      </c>
      <c r="F67" s="158">
        <v>45016</v>
      </c>
      <c r="G67" s="158" t="s">
        <v>148</v>
      </c>
      <c r="H67" s="168">
        <v>20104824.309999999</v>
      </c>
      <c r="I67" s="184">
        <f t="shared" si="8"/>
        <v>8</v>
      </c>
      <c r="J67" s="31">
        <f t="shared" si="9"/>
        <v>4.7067090961351532E-2</v>
      </c>
      <c r="K67" s="17">
        <f t="shared" si="10"/>
        <v>0.37653672769081226</v>
      </c>
    </row>
    <row r="68" spans="1:11">
      <c r="A68" s="16">
        <f t="shared" si="4"/>
        <v>35</v>
      </c>
      <c r="B68" s="12">
        <v>7</v>
      </c>
      <c r="C68" s="158">
        <v>45017</v>
      </c>
      <c r="D68" s="158">
        <v>45031</v>
      </c>
      <c r="E68" s="20">
        <f t="shared" si="7"/>
        <v>45024</v>
      </c>
      <c r="F68" s="158">
        <v>45030</v>
      </c>
      <c r="G68" s="158" t="s">
        <v>148</v>
      </c>
      <c r="H68" s="168">
        <v>17681945.41</v>
      </c>
      <c r="I68" s="184">
        <f t="shared" si="8"/>
        <v>6.5</v>
      </c>
      <c r="J68" s="31">
        <f t="shared" si="9"/>
        <v>4.1394926916728789E-2</v>
      </c>
      <c r="K68" s="17">
        <f t="shared" si="10"/>
        <v>0.26906702495873713</v>
      </c>
    </row>
    <row r="69" spans="1:11">
      <c r="A69" s="16">
        <f t="shared" si="4"/>
        <v>36</v>
      </c>
      <c r="B69" s="12">
        <v>8</v>
      </c>
      <c r="C69" s="158">
        <v>45032</v>
      </c>
      <c r="D69" s="158">
        <v>45046</v>
      </c>
      <c r="E69" s="20">
        <f t="shared" si="7"/>
        <v>45039</v>
      </c>
      <c r="F69" s="158">
        <v>45044</v>
      </c>
      <c r="G69" s="158" t="s">
        <v>148</v>
      </c>
      <c r="H69" s="168">
        <v>17780707.879999999</v>
      </c>
      <c r="I69" s="184">
        <f t="shared" si="8"/>
        <v>5.5</v>
      </c>
      <c r="J69" s="31">
        <f t="shared" si="9"/>
        <v>4.1626138196538161E-2</v>
      </c>
      <c r="K69" s="17">
        <f t="shared" si="10"/>
        <v>0.22894376008095987</v>
      </c>
    </row>
    <row r="70" spans="1:11">
      <c r="A70" s="16">
        <f t="shared" si="4"/>
        <v>37</v>
      </c>
      <c r="B70" s="12">
        <v>9</v>
      </c>
      <c r="C70" s="158">
        <v>45047</v>
      </c>
      <c r="D70" s="158">
        <v>45061</v>
      </c>
      <c r="E70" s="20">
        <f t="shared" si="7"/>
        <v>45054</v>
      </c>
      <c r="F70" s="158">
        <v>45061</v>
      </c>
      <c r="G70" s="158" t="s">
        <v>148</v>
      </c>
      <c r="H70" s="168">
        <v>17710625.460000001</v>
      </c>
      <c r="I70" s="184">
        <f t="shared" si="8"/>
        <v>7.5</v>
      </c>
      <c r="J70" s="31">
        <f t="shared" si="9"/>
        <v>4.1462069334951994E-2</v>
      </c>
      <c r="K70" s="17">
        <f t="shared" si="10"/>
        <v>0.31096552001213995</v>
      </c>
    </row>
    <row r="71" spans="1:11">
      <c r="A71" s="16">
        <f t="shared" si="4"/>
        <v>38</v>
      </c>
      <c r="B71" s="12">
        <v>10</v>
      </c>
      <c r="C71" s="158">
        <v>45062</v>
      </c>
      <c r="D71" s="158">
        <v>45077</v>
      </c>
      <c r="E71" s="20">
        <f t="shared" si="7"/>
        <v>45069.5</v>
      </c>
      <c r="F71" s="158">
        <v>45077</v>
      </c>
      <c r="G71" s="158" t="s">
        <v>148</v>
      </c>
      <c r="H71" s="168">
        <v>17785500.130000006</v>
      </c>
      <c r="I71" s="184">
        <f t="shared" si="8"/>
        <v>8</v>
      </c>
      <c r="J71" s="31">
        <f t="shared" si="9"/>
        <v>4.1637357258350487E-2</v>
      </c>
      <c r="K71" s="17">
        <f t="shared" si="10"/>
        <v>0.33309885806680389</v>
      </c>
    </row>
    <row r="72" spans="1:11">
      <c r="A72" s="16">
        <f t="shared" si="4"/>
        <v>39</v>
      </c>
      <c r="B72" s="12">
        <v>11</v>
      </c>
      <c r="C72" s="158">
        <v>45078</v>
      </c>
      <c r="D72" s="158">
        <v>45092</v>
      </c>
      <c r="E72" s="20">
        <f t="shared" si="7"/>
        <v>45085</v>
      </c>
      <c r="F72" s="158">
        <v>45092</v>
      </c>
      <c r="G72" s="158" t="s">
        <v>148</v>
      </c>
      <c r="H72" s="168">
        <v>17678235.950000003</v>
      </c>
      <c r="I72" s="184">
        <f t="shared" si="8"/>
        <v>7.5</v>
      </c>
      <c r="J72" s="31">
        <f t="shared" si="9"/>
        <v>4.1386242757715741E-2</v>
      </c>
      <c r="K72" s="17">
        <f t="shared" si="10"/>
        <v>0.31039682068286806</v>
      </c>
    </row>
    <row r="73" spans="1:11">
      <c r="A73" s="16">
        <f t="shared" si="4"/>
        <v>40</v>
      </c>
      <c r="B73" s="12">
        <v>12</v>
      </c>
      <c r="C73" s="158">
        <v>45093</v>
      </c>
      <c r="D73" s="158">
        <v>45107</v>
      </c>
      <c r="E73" s="20">
        <f t="shared" si="7"/>
        <v>45100</v>
      </c>
      <c r="F73" s="158">
        <v>45107</v>
      </c>
      <c r="G73" s="158" t="s">
        <v>148</v>
      </c>
      <c r="H73" s="168">
        <v>18153577.889999997</v>
      </c>
      <c r="I73" s="184">
        <f t="shared" si="8"/>
        <v>7.5</v>
      </c>
      <c r="J73" s="31">
        <f t="shared" si="9"/>
        <v>4.2499058367678415E-2</v>
      </c>
      <c r="K73" s="17">
        <f t="shared" si="10"/>
        <v>0.31874293775758811</v>
      </c>
    </row>
    <row r="74" spans="1:11">
      <c r="A74" s="16">
        <f t="shared" si="4"/>
        <v>41</v>
      </c>
      <c r="B74" s="12">
        <v>13</v>
      </c>
      <c r="C74" s="158">
        <v>45108</v>
      </c>
      <c r="D74" s="158">
        <v>45122</v>
      </c>
      <c r="E74" s="20">
        <f t="shared" si="7"/>
        <v>45115</v>
      </c>
      <c r="F74" s="158">
        <v>45121</v>
      </c>
      <c r="G74" s="158" t="s">
        <v>148</v>
      </c>
      <c r="H74" s="168">
        <v>17597581.260000002</v>
      </c>
      <c r="I74" s="184">
        <f t="shared" si="8"/>
        <v>6.5</v>
      </c>
      <c r="J74" s="31">
        <f t="shared" si="9"/>
        <v>4.1197423319547288E-2</v>
      </c>
      <c r="K74" s="17">
        <f t="shared" si="10"/>
        <v>0.2677832515770574</v>
      </c>
    </row>
    <row r="75" spans="1:11">
      <c r="A75" s="16">
        <f t="shared" si="4"/>
        <v>42</v>
      </c>
      <c r="B75" s="12">
        <v>14</v>
      </c>
      <c r="C75" s="158">
        <v>45123</v>
      </c>
      <c r="D75" s="158">
        <v>45138</v>
      </c>
      <c r="E75" s="20">
        <f t="shared" si="7"/>
        <v>45130.5</v>
      </c>
      <c r="F75" s="158">
        <v>45138</v>
      </c>
      <c r="G75" s="158" t="s">
        <v>148</v>
      </c>
      <c r="H75" s="168">
        <v>17772325.349999998</v>
      </c>
      <c r="I75" s="184">
        <f t="shared" si="8"/>
        <v>8</v>
      </c>
      <c r="J75" s="31">
        <f t="shared" si="9"/>
        <v>4.1606513986153983E-2</v>
      </c>
      <c r="K75" s="17">
        <f t="shared" si="10"/>
        <v>0.33285211188923186</v>
      </c>
    </row>
    <row r="76" spans="1:11">
      <c r="A76" s="16">
        <f t="shared" si="4"/>
        <v>43</v>
      </c>
      <c r="B76" s="12">
        <v>15</v>
      </c>
      <c r="C76" s="158">
        <v>45139</v>
      </c>
      <c r="D76" s="158">
        <v>45153</v>
      </c>
      <c r="E76" s="20">
        <f t="shared" si="7"/>
        <v>45146</v>
      </c>
      <c r="F76" s="158">
        <v>45153</v>
      </c>
      <c r="G76" s="158" t="s">
        <v>148</v>
      </c>
      <c r="H76" s="168">
        <v>17856827.920000002</v>
      </c>
      <c r="I76" s="184">
        <f t="shared" si="8"/>
        <v>7.5</v>
      </c>
      <c r="J76" s="31">
        <f t="shared" si="9"/>
        <v>4.180434163624093E-2</v>
      </c>
      <c r="K76" s="17">
        <f t="shared" si="10"/>
        <v>0.31353256227180698</v>
      </c>
    </row>
    <row r="77" spans="1:11">
      <c r="A77" s="16">
        <f t="shared" si="4"/>
        <v>44</v>
      </c>
      <c r="B77" s="12">
        <v>16</v>
      </c>
      <c r="C77" s="158">
        <v>45154</v>
      </c>
      <c r="D77" s="158">
        <v>45169</v>
      </c>
      <c r="E77" s="20">
        <f t="shared" si="7"/>
        <v>45161.5</v>
      </c>
      <c r="F77" s="158">
        <v>45169</v>
      </c>
      <c r="G77" s="158" t="s">
        <v>148</v>
      </c>
      <c r="H77" s="168">
        <v>17762440.809999999</v>
      </c>
      <c r="I77" s="184">
        <f t="shared" si="8"/>
        <v>8</v>
      </c>
      <c r="J77" s="31">
        <f t="shared" si="9"/>
        <v>4.1583373443559953E-2</v>
      </c>
      <c r="K77" s="17">
        <f t="shared" si="10"/>
        <v>0.33266698754847962</v>
      </c>
    </row>
    <row r="78" spans="1:11">
      <c r="A78" s="16">
        <f t="shared" si="4"/>
        <v>45</v>
      </c>
      <c r="B78" s="12">
        <v>17</v>
      </c>
      <c r="C78" s="158">
        <v>45170</v>
      </c>
      <c r="D78" s="158">
        <v>45184</v>
      </c>
      <c r="E78" s="20">
        <f t="shared" si="7"/>
        <v>45177</v>
      </c>
      <c r="F78" s="158">
        <v>45184</v>
      </c>
      <c r="G78" s="158" t="s">
        <v>148</v>
      </c>
      <c r="H78" s="168">
        <v>17476609.32</v>
      </c>
      <c r="I78" s="184">
        <f t="shared" si="8"/>
        <v>7.5</v>
      </c>
      <c r="J78" s="31">
        <f t="shared" si="9"/>
        <v>4.091421779554183E-2</v>
      </c>
      <c r="K78" s="17">
        <f t="shared" si="10"/>
        <v>0.30685663346656372</v>
      </c>
    </row>
    <row r="79" spans="1:11">
      <c r="A79" s="16">
        <f t="shared" si="4"/>
        <v>46</v>
      </c>
      <c r="B79" s="12">
        <v>18</v>
      </c>
      <c r="C79" s="158">
        <v>45185</v>
      </c>
      <c r="D79" s="158">
        <v>45199</v>
      </c>
      <c r="E79" s="20">
        <f t="shared" si="7"/>
        <v>45192</v>
      </c>
      <c r="F79" s="158">
        <v>45198</v>
      </c>
      <c r="G79" s="158" t="s">
        <v>148</v>
      </c>
      <c r="H79" s="168">
        <v>18183209.019999996</v>
      </c>
      <c r="I79" s="184">
        <f t="shared" si="8"/>
        <v>6.5</v>
      </c>
      <c r="J79" s="31">
        <f t="shared" si="9"/>
        <v>4.2568427344471908E-2</v>
      </c>
      <c r="K79" s="17">
        <f t="shared" si="10"/>
        <v>0.27669477773906742</v>
      </c>
    </row>
    <row r="80" spans="1:11">
      <c r="A80" s="16">
        <f t="shared" si="4"/>
        <v>47</v>
      </c>
      <c r="B80" s="12">
        <v>19</v>
      </c>
      <c r="C80" s="158">
        <v>45200</v>
      </c>
      <c r="D80" s="158">
        <v>45214</v>
      </c>
      <c r="E80" s="20">
        <f t="shared" si="7"/>
        <v>45207</v>
      </c>
      <c r="F80" s="158">
        <v>45212</v>
      </c>
      <c r="G80" s="158" t="s">
        <v>148</v>
      </c>
      <c r="H80" s="168">
        <v>17726582.510000002</v>
      </c>
      <c r="I80" s="184">
        <f t="shared" si="8"/>
        <v>5.5</v>
      </c>
      <c r="J80" s="31">
        <f t="shared" si="9"/>
        <v>4.1499426136098042E-2</v>
      </c>
      <c r="K80" s="17">
        <f t="shared" si="10"/>
        <v>0.22824684374853924</v>
      </c>
    </row>
    <row r="81" spans="1:11">
      <c r="A81" s="16">
        <f t="shared" si="4"/>
        <v>48</v>
      </c>
      <c r="B81" s="12">
        <v>20</v>
      </c>
      <c r="C81" s="158">
        <v>45215</v>
      </c>
      <c r="D81" s="158">
        <v>45230</v>
      </c>
      <c r="E81" s="20">
        <f t="shared" si="7"/>
        <v>45222.5</v>
      </c>
      <c r="F81" s="158">
        <v>45230</v>
      </c>
      <c r="G81" s="158" t="s">
        <v>148</v>
      </c>
      <c r="H81" s="168">
        <v>17858104.75</v>
      </c>
      <c r="I81" s="184">
        <f t="shared" si="8"/>
        <v>8</v>
      </c>
      <c r="J81" s="31">
        <f t="shared" si="9"/>
        <v>4.1807330803061066E-2</v>
      </c>
      <c r="K81" s="17">
        <f t="shared" si="10"/>
        <v>0.33445864642448853</v>
      </c>
    </row>
    <row r="82" spans="1:11">
      <c r="A82" s="16">
        <f t="shared" si="4"/>
        <v>49</v>
      </c>
      <c r="B82" s="12">
        <v>21</v>
      </c>
      <c r="C82" s="158">
        <v>45231</v>
      </c>
      <c r="D82" s="158">
        <v>45245</v>
      </c>
      <c r="E82" s="20">
        <f t="shared" si="7"/>
        <v>45238</v>
      </c>
      <c r="F82" s="158">
        <v>45245</v>
      </c>
      <c r="G82" s="158" t="s">
        <v>148</v>
      </c>
      <c r="H82" s="168">
        <v>17701169.370000001</v>
      </c>
      <c r="I82" s="184">
        <f t="shared" si="8"/>
        <v>7.5</v>
      </c>
      <c r="J82" s="31">
        <f t="shared" si="9"/>
        <v>4.1439931829977759E-2</v>
      </c>
      <c r="K82" s="17">
        <f t="shared" si="10"/>
        <v>0.31079948872483321</v>
      </c>
    </row>
    <row r="83" spans="1:11">
      <c r="A83" s="16">
        <f t="shared" si="4"/>
        <v>50</v>
      </c>
      <c r="B83" s="12">
        <v>22</v>
      </c>
      <c r="C83" s="158">
        <v>45246</v>
      </c>
      <c r="D83" s="158">
        <v>45260</v>
      </c>
      <c r="E83" s="20">
        <f t="shared" si="7"/>
        <v>45253</v>
      </c>
      <c r="F83" s="158">
        <v>45260</v>
      </c>
      <c r="G83" s="158" t="s">
        <v>148</v>
      </c>
      <c r="H83" s="168">
        <v>17790314.84</v>
      </c>
      <c r="I83" s="184">
        <f t="shared" si="8"/>
        <v>7.5</v>
      </c>
      <c r="J83" s="31">
        <f t="shared" si="9"/>
        <v>4.164862890091886E-2</v>
      </c>
      <c r="K83" s="17">
        <f t="shared" si="10"/>
        <v>0.31236471675689148</v>
      </c>
    </row>
    <row r="84" spans="1:11">
      <c r="A84" s="16">
        <f t="shared" si="4"/>
        <v>51</v>
      </c>
      <c r="B84" s="12">
        <v>23</v>
      </c>
      <c r="C84" s="158">
        <v>45261</v>
      </c>
      <c r="D84" s="158">
        <v>45275</v>
      </c>
      <c r="E84" s="20">
        <f t="shared" si="7"/>
        <v>45268</v>
      </c>
      <c r="F84" s="158">
        <v>45275</v>
      </c>
      <c r="G84" s="158" t="s">
        <v>148</v>
      </c>
      <c r="H84" s="168">
        <v>18352339.229999997</v>
      </c>
      <c r="I84" s="184">
        <f t="shared" si="8"/>
        <v>7.5</v>
      </c>
      <c r="J84" s="31">
        <f t="shared" si="9"/>
        <v>4.29643754440742E-2</v>
      </c>
      <c r="K84" s="17">
        <f t="shared" si="10"/>
        <v>0.32223281583055652</v>
      </c>
    </row>
    <row r="85" spans="1:11">
      <c r="A85" s="16">
        <f t="shared" si="4"/>
        <v>52</v>
      </c>
      <c r="B85" s="12">
        <v>24</v>
      </c>
      <c r="C85" s="158">
        <v>45276</v>
      </c>
      <c r="D85" s="158">
        <v>45291</v>
      </c>
      <c r="E85" s="20">
        <f t="shared" si="7"/>
        <v>45283.5</v>
      </c>
      <c r="F85" s="158">
        <v>45289</v>
      </c>
      <c r="G85" s="158" t="s">
        <v>148</v>
      </c>
      <c r="H85" s="168">
        <v>18797911.830000002</v>
      </c>
      <c r="I85" s="184">
        <f t="shared" si="8"/>
        <v>6</v>
      </c>
      <c r="J85" s="31">
        <f t="shared" si="9"/>
        <v>4.40074985159657E-2</v>
      </c>
      <c r="K85" s="17">
        <f t="shared" si="10"/>
        <v>0.26404499109579421</v>
      </c>
    </row>
    <row r="86" spans="1:11" s="6" customFormat="1">
      <c r="A86" s="14">
        <f t="shared" si="4"/>
        <v>53</v>
      </c>
      <c r="C86" s="232"/>
      <c r="D86" s="232"/>
      <c r="E86" s="223"/>
      <c r="F86" s="232"/>
      <c r="G86" s="232"/>
      <c r="H86" s="75">
        <f>SUM(H62:H85)</f>
        <v>427152473.18999994</v>
      </c>
      <c r="I86" s="9"/>
      <c r="J86" s="175">
        <f>SUM(J62:J85)</f>
        <v>1</v>
      </c>
      <c r="K86" s="9">
        <f>SUM(K62:K85)</f>
        <v>7.1505140511650591</v>
      </c>
    </row>
    <row r="87" spans="1:11">
      <c r="A87" s="16">
        <f t="shared" si="4"/>
        <v>54</v>
      </c>
      <c r="C87" s="158"/>
      <c r="D87" s="158"/>
      <c r="E87" s="20"/>
      <c r="F87" s="158"/>
      <c r="G87" s="158"/>
      <c r="H87" s="168"/>
      <c r="I87" s="17"/>
      <c r="J87" s="31"/>
      <c r="K87" s="17"/>
    </row>
  </sheetData>
  <mergeCells count="4">
    <mergeCell ref="A1:K1"/>
    <mergeCell ref="A2:K2"/>
    <mergeCell ref="A3:K3"/>
    <mergeCell ref="A4:K4"/>
  </mergeCells>
  <pageMargins left="0.45" right="0.45" top="1" bottom="1" header="0.5" footer="0.5"/>
  <pageSetup scale="43"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AA8F1-51EF-4F97-BB55-A8D6E368A185}">
  <sheetPr transitionEvaluation="1" transitionEntry="1">
    <tabColor rgb="FF92D050"/>
    <pageSetUpPr fitToPage="1"/>
  </sheetPr>
  <dimension ref="A1:M1757"/>
  <sheetViews>
    <sheetView view="pageBreakPreview" zoomScale="80" zoomScaleNormal="80" zoomScaleSheetLayoutView="80" workbookViewId="0">
      <pane xSplit="1" ySplit="7" topLeftCell="B219" activePane="bottomRight" state="frozen"/>
      <selection activeCell="D41" sqref="D41"/>
      <selection pane="topRight" activeCell="D41" sqref="D41"/>
      <selection pane="bottomLeft" activeCell="D41" sqref="D41"/>
      <selection pane="bottomRight" activeCell="D41" sqref="D41"/>
    </sheetView>
  </sheetViews>
  <sheetFormatPr defaultColWidth="9.625" defaultRowHeight="12.75"/>
  <cols>
    <col min="1" max="1" width="5.875" style="12" customWidth="1"/>
    <col min="2" max="2" width="22.125" style="12" bestFit="1" customWidth="1"/>
    <col min="3" max="3" width="10.125" style="12" customWidth="1"/>
    <col min="4" max="5" width="12.625" style="12" customWidth="1"/>
    <col min="6" max="6" width="10.75" style="12" customWidth="1"/>
    <col min="7" max="7" width="9.5" style="12" customWidth="1"/>
    <col min="8" max="8" width="44.625" style="12" bestFit="1" customWidth="1"/>
    <col min="9" max="9" width="14.125" style="12" customWidth="1"/>
    <col min="10" max="10" width="11.5" style="12" customWidth="1"/>
    <col min="11" max="11" width="10.125" style="12" bestFit="1" customWidth="1"/>
    <col min="12" max="12" width="10.125" style="12" customWidth="1"/>
    <col min="13" max="13" width="12.75" style="12" customWidth="1"/>
    <col min="14" max="14" width="4.75" style="12" customWidth="1"/>
    <col min="15" max="15" width="9" style="12" customWidth="1"/>
    <col min="16" max="16384" width="9.625" style="12"/>
  </cols>
  <sheetData>
    <row r="1" spans="1:13" ht="13.35" customHeight="1">
      <c r="A1" s="394" t="str">
        <f>Cover!A8</f>
        <v>DUKE ENERGY KENTUCKY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</row>
    <row r="2" spans="1:13">
      <c r="A2" s="394" t="s">
        <v>44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</row>
    <row r="3" spans="1:13">
      <c r="A3" s="394" t="str">
        <f>Cover!A11</f>
        <v>TEST YEAR ENDING DECEMBER 31, 2023</v>
      </c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</row>
    <row r="4" spans="1:13">
      <c r="A4" s="394" t="s">
        <v>428</v>
      </c>
      <c r="B4" s="394"/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</row>
    <row r="5" spans="1:13">
      <c r="A5" s="6"/>
      <c r="B5" s="6"/>
      <c r="C5" s="14"/>
      <c r="D5" s="14"/>
      <c r="E5" s="14"/>
      <c r="F5" s="6"/>
      <c r="G5" s="6"/>
      <c r="H5" s="14"/>
      <c r="I5" s="6"/>
      <c r="J5" s="10"/>
      <c r="K5" s="6"/>
      <c r="L5" s="6"/>
      <c r="M5" s="6"/>
    </row>
    <row r="6" spans="1:13" ht="25.5">
      <c r="A6" s="46" t="s">
        <v>1</v>
      </c>
      <c r="B6" s="46" t="s">
        <v>176</v>
      </c>
      <c r="C6" s="46" t="s">
        <v>57</v>
      </c>
      <c r="D6" s="46" t="s">
        <v>58</v>
      </c>
      <c r="E6" s="46" t="s">
        <v>61</v>
      </c>
      <c r="F6" s="46" t="s">
        <v>173</v>
      </c>
      <c r="G6" s="46" t="s">
        <v>169</v>
      </c>
      <c r="H6" s="46" t="s">
        <v>60</v>
      </c>
      <c r="I6" s="46" t="s">
        <v>3</v>
      </c>
      <c r="J6" s="46" t="s">
        <v>172</v>
      </c>
      <c r="K6" s="46" t="s">
        <v>168</v>
      </c>
      <c r="L6" s="46" t="s">
        <v>85</v>
      </c>
      <c r="M6" s="46" t="s">
        <v>63</v>
      </c>
    </row>
    <row r="7" spans="1:13">
      <c r="A7" s="47"/>
      <c r="B7" s="170" t="s">
        <v>37</v>
      </c>
      <c r="C7" s="171" t="s">
        <v>36</v>
      </c>
      <c r="D7" s="172" t="s">
        <v>45</v>
      </c>
      <c r="E7" s="172" t="s">
        <v>38</v>
      </c>
      <c r="F7" s="170" t="s">
        <v>39</v>
      </c>
      <c r="G7" s="170" t="s">
        <v>40</v>
      </c>
      <c r="H7" s="170" t="s">
        <v>41</v>
      </c>
      <c r="I7" s="170" t="s">
        <v>42</v>
      </c>
      <c r="J7" s="77" t="s">
        <v>46</v>
      </c>
      <c r="K7" s="16" t="s">
        <v>147</v>
      </c>
      <c r="L7" s="16" t="s">
        <v>170</v>
      </c>
      <c r="M7" s="16" t="s">
        <v>171</v>
      </c>
    </row>
    <row r="8" spans="1:13">
      <c r="A8" s="16">
        <v>1</v>
      </c>
      <c r="C8" s="158"/>
      <c r="D8" s="158"/>
      <c r="E8" s="20"/>
      <c r="F8" s="158"/>
      <c r="G8" s="158"/>
      <c r="H8" s="158"/>
      <c r="I8" s="168"/>
      <c r="J8" s="168"/>
      <c r="K8" s="17"/>
      <c r="L8" s="31"/>
      <c r="M8" s="17"/>
    </row>
    <row r="9" spans="1:13">
      <c r="A9" s="16">
        <f t="shared" ref="A9:A21" si="0">A8+1</f>
        <v>2</v>
      </c>
      <c r="B9" s="12" t="s">
        <v>174</v>
      </c>
      <c r="C9" s="269">
        <v>44921</v>
      </c>
      <c r="D9" s="269">
        <v>44934</v>
      </c>
      <c r="E9" s="196">
        <f t="shared" ref="E9:E72" si="1">AVERAGE(C9:D9)</f>
        <v>44927.5</v>
      </c>
      <c r="F9" s="269">
        <v>44939</v>
      </c>
      <c r="G9" s="269">
        <v>45044</v>
      </c>
      <c r="H9" s="12" t="s">
        <v>152</v>
      </c>
      <c r="I9" s="173">
        <v>1.31</v>
      </c>
      <c r="J9" s="269">
        <v>45047</v>
      </c>
      <c r="K9" s="17">
        <f>(G9-D9)+((D9-C9+1)/2)</f>
        <v>117</v>
      </c>
      <c r="L9" s="31">
        <f>I9/$I$1379</f>
        <v>2.5508819505908108E-7</v>
      </c>
      <c r="M9" s="29">
        <f>L9*K9</f>
        <v>2.9845318821912487E-5</v>
      </c>
    </row>
    <row r="10" spans="1:13">
      <c r="A10" s="16">
        <f t="shared" si="0"/>
        <v>3</v>
      </c>
      <c r="B10" s="12" t="s">
        <v>174</v>
      </c>
      <c r="C10" s="269">
        <v>44921</v>
      </c>
      <c r="D10" s="269">
        <v>44934</v>
      </c>
      <c r="E10" s="196">
        <f t="shared" si="1"/>
        <v>44927.5</v>
      </c>
      <c r="F10" s="269">
        <v>44939</v>
      </c>
      <c r="G10" s="269">
        <v>45044</v>
      </c>
      <c r="H10" s="12" t="s">
        <v>152</v>
      </c>
      <c r="I10" s="167">
        <v>3.6</v>
      </c>
      <c r="J10" s="269">
        <v>45047</v>
      </c>
      <c r="K10" s="17">
        <f>(G10-D10)+((D10-C10+1)/2)</f>
        <v>117</v>
      </c>
      <c r="L10" s="31">
        <f t="shared" ref="L10:L73" si="2">I10/$I$1379</f>
        <v>7.0100572687991748E-7</v>
      </c>
      <c r="M10" s="29">
        <f t="shared" ref="M10:M73" si="3">L10*K10</f>
        <v>8.2017670044950348E-5</v>
      </c>
    </row>
    <row r="11" spans="1:13">
      <c r="A11" s="16">
        <f t="shared" si="0"/>
        <v>4</v>
      </c>
      <c r="B11" s="12" t="s">
        <v>174</v>
      </c>
      <c r="C11" s="269">
        <v>44921</v>
      </c>
      <c r="D11" s="269">
        <v>44934</v>
      </c>
      <c r="E11" s="196">
        <f t="shared" si="1"/>
        <v>44927.5</v>
      </c>
      <c r="F11" s="269">
        <v>44939</v>
      </c>
      <c r="G11" s="269">
        <v>45043</v>
      </c>
      <c r="H11" s="12" t="s">
        <v>152</v>
      </c>
      <c r="I11" s="167">
        <v>1.48</v>
      </c>
      <c r="J11" s="269">
        <v>45044</v>
      </c>
      <c r="K11" s="17">
        <f t="shared" ref="K11:K74" si="4">(G11-D11)+((D11-C11+1)/2)</f>
        <v>116</v>
      </c>
      <c r="L11" s="31">
        <f t="shared" si="2"/>
        <v>2.8819124327285499E-7</v>
      </c>
      <c r="M11" s="29">
        <f t="shared" si="3"/>
        <v>3.3430184219651181E-5</v>
      </c>
    </row>
    <row r="12" spans="1:13">
      <c r="A12" s="16">
        <f t="shared" si="0"/>
        <v>5</v>
      </c>
      <c r="B12" s="12" t="s">
        <v>174</v>
      </c>
      <c r="C12" s="269">
        <v>44921</v>
      </c>
      <c r="D12" s="269">
        <v>44934</v>
      </c>
      <c r="E12" s="196">
        <f t="shared" si="1"/>
        <v>44927.5</v>
      </c>
      <c r="F12" s="269">
        <v>44939</v>
      </c>
      <c r="G12" s="269">
        <v>45044</v>
      </c>
      <c r="H12" s="12" t="s">
        <v>153</v>
      </c>
      <c r="I12" s="167">
        <v>543.48000000000013</v>
      </c>
      <c r="J12" s="269">
        <v>45047</v>
      </c>
      <c r="K12" s="17">
        <f t="shared" si="4"/>
        <v>117</v>
      </c>
      <c r="L12" s="31">
        <f t="shared" si="2"/>
        <v>1.0582849790130491E-4</v>
      </c>
      <c r="M12" s="29">
        <f t="shared" si="3"/>
        <v>1.2381934254452675E-2</v>
      </c>
    </row>
    <row r="13" spans="1:13">
      <c r="A13" s="16">
        <f t="shared" si="0"/>
        <v>6</v>
      </c>
      <c r="B13" s="12" t="s">
        <v>174</v>
      </c>
      <c r="C13" s="269">
        <v>44921</v>
      </c>
      <c r="D13" s="269">
        <v>44934</v>
      </c>
      <c r="E13" s="196">
        <f t="shared" si="1"/>
        <v>44927.5</v>
      </c>
      <c r="F13" s="269">
        <v>44939</v>
      </c>
      <c r="G13" s="269">
        <v>45044</v>
      </c>
      <c r="H13" s="12" t="s">
        <v>154</v>
      </c>
      <c r="I13" s="167">
        <v>3630.5800000000022</v>
      </c>
      <c r="J13" s="269">
        <v>45047</v>
      </c>
      <c r="K13" s="17">
        <f t="shared" si="4"/>
        <v>117</v>
      </c>
      <c r="L13" s="31">
        <f t="shared" si="2"/>
        <v>7.0696038108213673E-4</v>
      </c>
      <c r="M13" s="29">
        <f t="shared" si="3"/>
        <v>8.2714364586609995E-2</v>
      </c>
    </row>
    <row r="14" spans="1:13">
      <c r="A14" s="16">
        <f t="shared" si="0"/>
        <v>7</v>
      </c>
      <c r="B14" s="12" t="s">
        <v>174</v>
      </c>
      <c r="C14" s="269">
        <v>44921</v>
      </c>
      <c r="D14" s="269">
        <v>44934</v>
      </c>
      <c r="E14" s="196">
        <f t="shared" si="1"/>
        <v>44927.5</v>
      </c>
      <c r="F14" s="269">
        <v>44939</v>
      </c>
      <c r="G14" s="269">
        <v>45044</v>
      </c>
      <c r="H14" s="12" t="s">
        <v>155</v>
      </c>
      <c r="I14" s="167">
        <v>680.81999999999982</v>
      </c>
      <c r="J14" s="269">
        <v>45047</v>
      </c>
      <c r="K14" s="17">
        <f t="shared" si="4"/>
        <v>117</v>
      </c>
      <c r="L14" s="31">
        <f t="shared" si="2"/>
        <v>1.325718663817737E-4</v>
      </c>
      <c r="M14" s="29">
        <f t="shared" si="3"/>
        <v>1.5510908366667523E-2</v>
      </c>
    </row>
    <row r="15" spans="1:13">
      <c r="A15" s="16">
        <f t="shared" si="0"/>
        <v>8</v>
      </c>
      <c r="B15" s="12" t="s">
        <v>174</v>
      </c>
      <c r="C15" s="269">
        <v>44921</v>
      </c>
      <c r="D15" s="269">
        <v>44934</v>
      </c>
      <c r="E15" s="196">
        <f t="shared" si="1"/>
        <v>44927.5</v>
      </c>
      <c r="F15" s="269">
        <v>44939</v>
      </c>
      <c r="G15" s="269">
        <v>45044</v>
      </c>
      <c r="H15" s="12" t="s">
        <v>152</v>
      </c>
      <c r="I15" s="167">
        <v>0.35</v>
      </c>
      <c r="J15" s="269">
        <v>45047</v>
      </c>
      <c r="K15" s="17">
        <f t="shared" si="4"/>
        <v>117</v>
      </c>
      <c r="L15" s="31">
        <f t="shared" si="2"/>
        <v>6.8153334557769749E-8</v>
      </c>
      <c r="M15" s="29">
        <f t="shared" si="3"/>
        <v>7.9739401432590613E-6</v>
      </c>
    </row>
    <row r="16" spans="1:13">
      <c r="A16" s="16">
        <f t="shared" si="0"/>
        <v>9</v>
      </c>
      <c r="B16" s="12" t="s">
        <v>174</v>
      </c>
      <c r="C16" s="269">
        <v>44921</v>
      </c>
      <c r="D16" s="269">
        <v>44934</v>
      </c>
      <c r="E16" s="196">
        <f t="shared" si="1"/>
        <v>44927.5</v>
      </c>
      <c r="F16" s="269">
        <v>44939</v>
      </c>
      <c r="G16" s="269">
        <v>45044</v>
      </c>
      <c r="H16" s="12" t="s">
        <v>154</v>
      </c>
      <c r="I16" s="167">
        <v>70.260000000000019</v>
      </c>
      <c r="J16" s="269">
        <v>45047</v>
      </c>
      <c r="K16" s="17">
        <f t="shared" si="4"/>
        <v>117</v>
      </c>
      <c r="L16" s="31">
        <f t="shared" si="2"/>
        <v>1.3681295102939726E-5</v>
      </c>
      <c r="M16" s="29">
        <f t="shared" si="3"/>
        <v>1.6007115270439481E-3</v>
      </c>
    </row>
    <row r="17" spans="1:13">
      <c r="A17" s="16">
        <f t="shared" si="0"/>
        <v>10</v>
      </c>
      <c r="B17" s="12" t="s">
        <v>174</v>
      </c>
      <c r="C17" s="269">
        <v>44921</v>
      </c>
      <c r="D17" s="269">
        <v>44934</v>
      </c>
      <c r="E17" s="196">
        <f t="shared" si="1"/>
        <v>44927.5</v>
      </c>
      <c r="F17" s="269">
        <v>44939</v>
      </c>
      <c r="G17" s="269">
        <v>44944</v>
      </c>
      <c r="H17" s="12" t="s">
        <v>156</v>
      </c>
      <c r="I17" s="167">
        <v>214.62</v>
      </c>
      <c r="J17" s="269">
        <v>44945</v>
      </c>
      <c r="K17" s="17">
        <f t="shared" si="4"/>
        <v>17</v>
      </c>
      <c r="L17" s="31">
        <f t="shared" si="2"/>
        <v>4.1791624750824418E-5</v>
      </c>
      <c r="M17" s="29">
        <f t="shared" si="3"/>
        <v>7.1045762076401512E-4</v>
      </c>
    </row>
    <row r="18" spans="1:13">
      <c r="A18" s="16">
        <f t="shared" si="0"/>
        <v>11</v>
      </c>
      <c r="B18" s="12" t="s">
        <v>174</v>
      </c>
      <c r="C18" s="269">
        <v>44921</v>
      </c>
      <c r="D18" s="269">
        <v>44934</v>
      </c>
      <c r="E18" s="196">
        <f t="shared" si="1"/>
        <v>44927.5</v>
      </c>
      <c r="F18" s="269">
        <v>44939</v>
      </c>
      <c r="G18" s="269">
        <v>44944</v>
      </c>
      <c r="H18" s="12" t="s">
        <v>152</v>
      </c>
      <c r="I18" s="167">
        <v>579.62</v>
      </c>
      <c r="J18" s="269">
        <v>44945</v>
      </c>
      <c r="K18" s="17">
        <f t="shared" si="4"/>
        <v>17</v>
      </c>
      <c r="L18" s="31">
        <f t="shared" si="2"/>
        <v>1.1286581650392716E-4</v>
      </c>
      <c r="M18" s="29">
        <f t="shared" si="3"/>
        <v>1.9187188805667617E-3</v>
      </c>
    </row>
    <row r="19" spans="1:13">
      <c r="A19" s="16">
        <f t="shared" si="0"/>
        <v>12</v>
      </c>
      <c r="B19" s="12" t="s">
        <v>174</v>
      </c>
      <c r="C19" s="269">
        <v>44921</v>
      </c>
      <c r="D19" s="269">
        <v>44934</v>
      </c>
      <c r="E19" s="196">
        <f t="shared" si="1"/>
        <v>44927.5</v>
      </c>
      <c r="F19" s="269">
        <v>44939</v>
      </c>
      <c r="G19" s="269">
        <v>44974</v>
      </c>
      <c r="H19" s="12" t="s">
        <v>157</v>
      </c>
      <c r="I19" s="167">
        <v>154.93</v>
      </c>
      <c r="J19" s="269">
        <v>44978</v>
      </c>
      <c r="K19" s="17">
        <f t="shared" si="4"/>
        <v>47</v>
      </c>
      <c r="L19" s="31">
        <f t="shared" si="2"/>
        <v>3.0168560351529341E-5</v>
      </c>
      <c r="M19" s="29">
        <f t="shared" si="3"/>
        <v>1.417922336521879E-3</v>
      </c>
    </row>
    <row r="20" spans="1:13">
      <c r="A20" s="16">
        <f t="shared" si="0"/>
        <v>13</v>
      </c>
      <c r="B20" s="12" t="s">
        <v>174</v>
      </c>
      <c r="C20" s="269">
        <v>44921</v>
      </c>
      <c r="D20" s="269">
        <v>44934</v>
      </c>
      <c r="E20" s="196">
        <f t="shared" si="1"/>
        <v>44927.5</v>
      </c>
      <c r="F20" s="269">
        <v>44939</v>
      </c>
      <c r="G20" s="269">
        <v>44971</v>
      </c>
      <c r="H20" s="12" t="s">
        <v>152</v>
      </c>
      <c r="I20" s="167">
        <v>355.63999999999993</v>
      </c>
      <c r="J20" s="269">
        <v>44972</v>
      </c>
      <c r="K20" s="17">
        <f t="shared" si="4"/>
        <v>44</v>
      </c>
      <c r="L20" s="31">
        <f t="shared" si="2"/>
        <v>6.9251576863214943E-5</v>
      </c>
      <c r="M20" s="29">
        <f t="shared" si="3"/>
        <v>3.0470693819814577E-3</v>
      </c>
    </row>
    <row r="21" spans="1:13">
      <c r="A21" s="16">
        <f t="shared" si="0"/>
        <v>14</v>
      </c>
      <c r="B21" s="12" t="s">
        <v>174</v>
      </c>
      <c r="C21" s="269">
        <v>44921</v>
      </c>
      <c r="D21" s="269">
        <v>44934</v>
      </c>
      <c r="E21" s="196">
        <f t="shared" si="1"/>
        <v>44927.5</v>
      </c>
      <c r="F21" s="269">
        <v>44939</v>
      </c>
      <c r="G21" s="269">
        <v>45044</v>
      </c>
      <c r="H21" s="12" t="s">
        <v>152</v>
      </c>
      <c r="I21" s="167">
        <v>10.02</v>
      </c>
      <c r="J21" s="269">
        <v>45047</v>
      </c>
      <c r="K21" s="17">
        <f t="shared" si="4"/>
        <v>117</v>
      </c>
      <c r="L21" s="31">
        <f t="shared" si="2"/>
        <v>1.9511326064824371E-6</v>
      </c>
      <c r="M21" s="29">
        <f t="shared" si="3"/>
        <v>2.2828251495844514E-4</v>
      </c>
    </row>
    <row r="22" spans="1:13">
      <c r="A22" s="16">
        <f t="shared" ref="A22:A85" si="5">A21+1</f>
        <v>15</v>
      </c>
      <c r="B22" s="12" t="s">
        <v>174</v>
      </c>
      <c r="C22" s="269">
        <v>44921</v>
      </c>
      <c r="D22" s="269">
        <v>44934</v>
      </c>
      <c r="E22" s="196">
        <f t="shared" si="1"/>
        <v>44927.5</v>
      </c>
      <c r="F22" s="269">
        <v>44939</v>
      </c>
      <c r="G22" s="269">
        <v>44974</v>
      </c>
      <c r="H22" s="12" t="s">
        <v>157</v>
      </c>
      <c r="I22" s="167">
        <v>288.47999999999996</v>
      </c>
      <c r="J22" s="269">
        <v>44978</v>
      </c>
      <c r="K22" s="17">
        <f t="shared" si="4"/>
        <v>47</v>
      </c>
      <c r="L22" s="31">
        <f t="shared" si="2"/>
        <v>5.6173925580644049E-5</v>
      </c>
      <c r="M22" s="29">
        <f t="shared" si="3"/>
        <v>2.6401745022902705E-3</v>
      </c>
    </row>
    <row r="23" spans="1:13">
      <c r="A23" s="16">
        <f t="shared" si="5"/>
        <v>16</v>
      </c>
      <c r="B23" s="12" t="s">
        <v>174</v>
      </c>
      <c r="C23" s="269">
        <v>44921</v>
      </c>
      <c r="D23" s="269">
        <v>44934</v>
      </c>
      <c r="E23" s="196">
        <f t="shared" si="1"/>
        <v>44927.5</v>
      </c>
      <c r="F23" s="269">
        <v>44939</v>
      </c>
      <c r="G23" s="269">
        <v>45044</v>
      </c>
      <c r="H23" s="12" t="s">
        <v>152</v>
      </c>
      <c r="I23" s="167">
        <v>2.25</v>
      </c>
      <c r="J23" s="269">
        <v>45047</v>
      </c>
      <c r="K23" s="17">
        <f t="shared" si="4"/>
        <v>117</v>
      </c>
      <c r="L23" s="31">
        <f t="shared" si="2"/>
        <v>4.3812857929994845E-7</v>
      </c>
      <c r="M23" s="29">
        <f t="shared" si="3"/>
        <v>5.1261043778093966E-5</v>
      </c>
    </row>
    <row r="24" spans="1:13">
      <c r="A24" s="16">
        <f t="shared" si="5"/>
        <v>17</v>
      </c>
      <c r="B24" s="12" t="s">
        <v>174</v>
      </c>
      <c r="C24" s="269">
        <v>44921</v>
      </c>
      <c r="D24" s="269">
        <v>44934</v>
      </c>
      <c r="E24" s="196">
        <f t="shared" si="1"/>
        <v>44927.5</v>
      </c>
      <c r="F24" s="269">
        <v>44939</v>
      </c>
      <c r="G24" s="269">
        <v>45044</v>
      </c>
      <c r="H24" s="12" t="s">
        <v>152</v>
      </c>
      <c r="I24" s="167">
        <v>7.26</v>
      </c>
      <c r="J24" s="269">
        <v>45047</v>
      </c>
      <c r="K24" s="17">
        <f t="shared" si="4"/>
        <v>117</v>
      </c>
      <c r="L24" s="31">
        <f t="shared" si="2"/>
        <v>1.413694882541167E-6</v>
      </c>
      <c r="M24" s="29">
        <f t="shared" si="3"/>
        <v>1.6540230125731655E-4</v>
      </c>
    </row>
    <row r="25" spans="1:13">
      <c r="A25" s="16">
        <f t="shared" si="5"/>
        <v>18</v>
      </c>
      <c r="B25" s="12" t="s">
        <v>174</v>
      </c>
      <c r="C25" s="269">
        <v>44921</v>
      </c>
      <c r="D25" s="269">
        <v>44934</v>
      </c>
      <c r="E25" s="196">
        <f t="shared" si="1"/>
        <v>44927.5</v>
      </c>
      <c r="F25" s="269">
        <v>44939</v>
      </c>
      <c r="G25" s="269">
        <v>45044</v>
      </c>
      <c r="H25" s="12" t="s">
        <v>152</v>
      </c>
      <c r="I25" s="174">
        <v>57.860000000000007</v>
      </c>
      <c r="J25" s="269">
        <v>45047</v>
      </c>
      <c r="K25" s="17">
        <f t="shared" si="4"/>
        <v>117</v>
      </c>
      <c r="L25" s="31">
        <f t="shared" si="2"/>
        <v>1.1266719821464453E-5</v>
      </c>
      <c r="M25" s="29">
        <f t="shared" si="3"/>
        <v>1.318206219111341E-3</v>
      </c>
    </row>
    <row r="26" spans="1:13">
      <c r="A26" s="16">
        <f t="shared" si="5"/>
        <v>19</v>
      </c>
      <c r="B26" s="12" t="s">
        <v>174</v>
      </c>
      <c r="C26" s="269">
        <v>44921</v>
      </c>
      <c r="D26" s="269">
        <v>44934</v>
      </c>
      <c r="E26" s="196">
        <f t="shared" si="1"/>
        <v>44927.5</v>
      </c>
      <c r="F26" s="269">
        <v>44939</v>
      </c>
      <c r="G26" s="269">
        <v>45044</v>
      </c>
      <c r="H26" s="12" t="s">
        <v>158</v>
      </c>
      <c r="I26" s="174">
        <v>3896.2599999999998</v>
      </c>
      <c r="J26" s="269">
        <v>45047</v>
      </c>
      <c r="K26" s="17">
        <f t="shared" si="4"/>
        <v>117</v>
      </c>
      <c r="L26" s="31">
        <f t="shared" si="2"/>
        <v>7.5869460372587417E-4</v>
      </c>
      <c r="M26" s="29">
        <f t="shared" si="3"/>
        <v>8.8767268635927279E-2</v>
      </c>
    </row>
    <row r="27" spans="1:13">
      <c r="A27" s="16">
        <f t="shared" si="5"/>
        <v>20</v>
      </c>
      <c r="B27" s="12" t="s">
        <v>174</v>
      </c>
      <c r="C27" s="269">
        <v>44921</v>
      </c>
      <c r="D27" s="269">
        <v>44934</v>
      </c>
      <c r="E27" s="196">
        <f t="shared" si="1"/>
        <v>44927.5</v>
      </c>
      <c r="F27" s="269">
        <v>44939</v>
      </c>
      <c r="G27" s="269">
        <v>44939</v>
      </c>
      <c r="H27" s="12" t="s">
        <v>159</v>
      </c>
      <c r="I27" s="174">
        <v>9464.0800000000017</v>
      </c>
      <c r="J27" s="269">
        <v>44943</v>
      </c>
      <c r="K27" s="17">
        <f t="shared" si="4"/>
        <v>12</v>
      </c>
      <c r="L27" s="31">
        <f t="shared" si="2"/>
        <v>1.8428817443471364E-3</v>
      </c>
      <c r="M27" s="29">
        <f t="shared" si="3"/>
        <v>2.2114580932165638E-2</v>
      </c>
    </row>
    <row r="28" spans="1:13">
      <c r="A28" s="16">
        <f t="shared" si="5"/>
        <v>21</v>
      </c>
      <c r="B28" s="12" t="s">
        <v>174</v>
      </c>
      <c r="C28" s="269">
        <v>44921</v>
      </c>
      <c r="D28" s="269">
        <v>44934</v>
      </c>
      <c r="E28" s="196">
        <f t="shared" si="1"/>
        <v>44927.5</v>
      </c>
      <c r="F28" s="269">
        <v>44939</v>
      </c>
      <c r="G28" s="269">
        <v>44939</v>
      </c>
      <c r="H28" s="12" t="s">
        <v>160</v>
      </c>
      <c r="I28" s="174">
        <v>9464.0800000000017</v>
      </c>
      <c r="J28" s="269">
        <v>44943</v>
      </c>
      <c r="K28" s="17">
        <f t="shared" si="4"/>
        <v>12</v>
      </c>
      <c r="L28" s="31">
        <f t="shared" si="2"/>
        <v>1.8428817443471364E-3</v>
      </c>
      <c r="M28" s="29">
        <f t="shared" si="3"/>
        <v>2.2114580932165638E-2</v>
      </c>
    </row>
    <row r="29" spans="1:13">
      <c r="A29" s="16">
        <f t="shared" si="5"/>
        <v>22</v>
      </c>
      <c r="B29" s="12" t="s">
        <v>174</v>
      </c>
      <c r="C29" s="269">
        <v>44921</v>
      </c>
      <c r="D29" s="269">
        <v>44934</v>
      </c>
      <c r="E29" s="196">
        <f t="shared" si="1"/>
        <v>44927.5</v>
      </c>
      <c r="F29" s="269">
        <v>44939</v>
      </c>
      <c r="G29" s="269">
        <v>44939</v>
      </c>
      <c r="H29" s="12" t="s">
        <v>161</v>
      </c>
      <c r="I29" s="174">
        <v>40467.199999999997</v>
      </c>
      <c r="J29" s="269">
        <v>44943</v>
      </c>
      <c r="K29" s="17">
        <f t="shared" si="4"/>
        <v>12</v>
      </c>
      <c r="L29" s="31">
        <f t="shared" si="2"/>
        <v>7.8799274863319436E-3</v>
      </c>
      <c r="M29" s="29">
        <f t="shared" si="3"/>
        <v>9.455912983598333E-2</v>
      </c>
    </row>
    <row r="30" spans="1:13">
      <c r="A30" s="16">
        <f t="shared" si="5"/>
        <v>23</v>
      </c>
      <c r="B30" s="12" t="s">
        <v>174</v>
      </c>
      <c r="C30" s="269">
        <v>44921</v>
      </c>
      <c r="D30" s="269">
        <v>44934</v>
      </c>
      <c r="E30" s="196">
        <f t="shared" si="1"/>
        <v>44927.5</v>
      </c>
      <c r="F30" s="269">
        <v>44939</v>
      </c>
      <c r="G30" s="269">
        <v>44939</v>
      </c>
      <c r="H30" s="12" t="s">
        <v>162</v>
      </c>
      <c r="I30" s="174">
        <v>40467.199999999997</v>
      </c>
      <c r="J30" s="269">
        <v>44943</v>
      </c>
      <c r="K30" s="17">
        <f t="shared" si="4"/>
        <v>12</v>
      </c>
      <c r="L30" s="31">
        <f t="shared" si="2"/>
        <v>7.8799274863319436E-3</v>
      </c>
      <c r="M30" s="29">
        <f t="shared" si="3"/>
        <v>9.455912983598333E-2</v>
      </c>
    </row>
    <row r="31" spans="1:13">
      <c r="A31" s="16">
        <f t="shared" si="5"/>
        <v>24</v>
      </c>
      <c r="B31" s="12" t="s">
        <v>174</v>
      </c>
      <c r="C31" s="269">
        <v>44921</v>
      </c>
      <c r="D31" s="269">
        <v>44934</v>
      </c>
      <c r="E31" s="196">
        <f t="shared" si="1"/>
        <v>44927.5</v>
      </c>
      <c r="F31" s="269">
        <v>44939</v>
      </c>
      <c r="G31" s="269">
        <v>44939</v>
      </c>
      <c r="H31" s="12" t="s">
        <v>163</v>
      </c>
      <c r="I31" s="174">
        <v>73118.37000000001</v>
      </c>
      <c r="J31" s="269">
        <v>44943</v>
      </c>
      <c r="K31" s="17">
        <f t="shared" si="4"/>
        <v>12</v>
      </c>
      <c r="L31" s="31">
        <f t="shared" si="2"/>
        <v>1.4237887808367988E-2</v>
      </c>
      <c r="M31" s="29">
        <f t="shared" si="3"/>
        <v>0.17085465370041586</v>
      </c>
    </row>
    <row r="32" spans="1:13">
      <c r="A32" s="16">
        <f t="shared" si="5"/>
        <v>25</v>
      </c>
      <c r="B32" s="12" t="s">
        <v>174</v>
      </c>
      <c r="C32" s="269">
        <v>44921</v>
      </c>
      <c r="D32" s="269">
        <v>44934</v>
      </c>
      <c r="E32" s="196">
        <f t="shared" si="1"/>
        <v>44927.5</v>
      </c>
      <c r="F32" s="269">
        <v>44939</v>
      </c>
      <c r="G32" s="269">
        <v>45044</v>
      </c>
      <c r="H32" s="12" t="s">
        <v>152</v>
      </c>
      <c r="I32" s="174">
        <v>104.82000000000001</v>
      </c>
      <c r="J32" s="269">
        <v>45047</v>
      </c>
      <c r="K32" s="17">
        <f t="shared" si="4"/>
        <v>117</v>
      </c>
      <c r="L32" s="31">
        <f t="shared" si="2"/>
        <v>2.0410950080986932E-5</v>
      </c>
      <c r="M32" s="29">
        <f t="shared" si="3"/>
        <v>2.3880811594754713E-3</v>
      </c>
    </row>
    <row r="33" spans="1:13">
      <c r="A33" s="16">
        <f t="shared" si="5"/>
        <v>26</v>
      </c>
      <c r="B33" s="12" t="s">
        <v>174</v>
      </c>
      <c r="C33" s="269">
        <v>44921</v>
      </c>
      <c r="D33" s="269">
        <v>44934</v>
      </c>
      <c r="E33" s="196">
        <f t="shared" si="1"/>
        <v>44927.5</v>
      </c>
      <c r="F33" s="269">
        <v>44939</v>
      </c>
      <c r="G33" s="269">
        <v>45044</v>
      </c>
      <c r="H33" s="12" t="s">
        <v>152</v>
      </c>
      <c r="I33" s="174">
        <v>3.4400000000000004</v>
      </c>
      <c r="J33" s="269">
        <v>45047</v>
      </c>
      <c r="K33" s="17">
        <f t="shared" si="4"/>
        <v>117</v>
      </c>
      <c r="L33" s="31">
        <f t="shared" si="2"/>
        <v>6.6984991679636571E-7</v>
      </c>
      <c r="M33" s="29">
        <f t="shared" si="3"/>
        <v>7.8372440265174782E-5</v>
      </c>
    </row>
    <row r="34" spans="1:13">
      <c r="A34" s="16">
        <f t="shared" si="5"/>
        <v>27</v>
      </c>
      <c r="B34" s="12" t="s">
        <v>174</v>
      </c>
      <c r="C34" s="269">
        <v>44921</v>
      </c>
      <c r="D34" s="269">
        <v>44934</v>
      </c>
      <c r="E34" s="196">
        <f t="shared" si="1"/>
        <v>44927.5</v>
      </c>
      <c r="F34" s="269">
        <v>44939</v>
      </c>
      <c r="G34" s="269">
        <v>45044</v>
      </c>
      <c r="H34" s="12" t="s">
        <v>152</v>
      </c>
      <c r="I34" s="174">
        <v>5.82</v>
      </c>
      <c r="J34" s="269">
        <v>45047</v>
      </c>
      <c r="K34" s="17">
        <f t="shared" si="4"/>
        <v>117</v>
      </c>
      <c r="L34" s="31">
        <f t="shared" si="2"/>
        <v>1.1332925917892E-6</v>
      </c>
      <c r="M34" s="29">
        <f t="shared" si="3"/>
        <v>1.325952332393364E-4</v>
      </c>
    </row>
    <row r="35" spans="1:13">
      <c r="A35" s="16">
        <f t="shared" si="5"/>
        <v>28</v>
      </c>
      <c r="B35" s="12" t="s">
        <v>174</v>
      </c>
      <c r="C35" s="269">
        <v>44921</v>
      </c>
      <c r="D35" s="269">
        <v>44934</v>
      </c>
      <c r="E35" s="196">
        <f t="shared" si="1"/>
        <v>44927.5</v>
      </c>
      <c r="F35" s="269">
        <v>44939</v>
      </c>
      <c r="G35" s="269">
        <v>44974</v>
      </c>
      <c r="H35" s="12" t="s">
        <v>157</v>
      </c>
      <c r="I35" s="174">
        <v>121.62</v>
      </c>
      <c r="J35" s="269">
        <v>44978</v>
      </c>
      <c r="K35" s="17">
        <f t="shared" si="4"/>
        <v>47</v>
      </c>
      <c r="L35" s="31">
        <f t="shared" si="2"/>
        <v>2.368231013975988E-5</v>
      </c>
      <c r="M35" s="29">
        <f t="shared" si="3"/>
        <v>1.1130685765687143E-3</v>
      </c>
    </row>
    <row r="36" spans="1:13">
      <c r="A36" s="16">
        <f t="shared" si="5"/>
        <v>29</v>
      </c>
      <c r="B36" s="12" t="s">
        <v>174</v>
      </c>
      <c r="C36" s="269">
        <v>44921</v>
      </c>
      <c r="D36" s="269">
        <v>44934</v>
      </c>
      <c r="E36" s="196">
        <f t="shared" si="1"/>
        <v>44927.5</v>
      </c>
      <c r="F36" s="269">
        <v>44939</v>
      </c>
      <c r="G36" s="269">
        <v>45044</v>
      </c>
      <c r="H36" s="12" t="s">
        <v>152</v>
      </c>
      <c r="I36" s="174">
        <v>4.17</v>
      </c>
      <c r="J36" s="269">
        <v>45047</v>
      </c>
      <c r="K36" s="17">
        <f t="shared" si="4"/>
        <v>117</v>
      </c>
      <c r="L36" s="31">
        <f t="shared" si="2"/>
        <v>8.1199830030257107E-7</v>
      </c>
      <c r="M36" s="29">
        <f t="shared" si="3"/>
        <v>9.5003801135400815E-5</v>
      </c>
    </row>
    <row r="37" spans="1:13">
      <c r="A37" s="16">
        <f t="shared" si="5"/>
        <v>30</v>
      </c>
      <c r="B37" s="12" t="s">
        <v>174</v>
      </c>
      <c r="C37" s="269">
        <v>44921</v>
      </c>
      <c r="D37" s="269">
        <v>44934</v>
      </c>
      <c r="E37" s="196">
        <f t="shared" si="1"/>
        <v>44927.5</v>
      </c>
      <c r="F37" s="269">
        <v>44939</v>
      </c>
      <c r="G37" s="269">
        <v>44971</v>
      </c>
      <c r="H37" s="12" t="s">
        <v>153</v>
      </c>
      <c r="I37" s="174">
        <v>55.44</v>
      </c>
      <c r="J37" s="269">
        <v>44972</v>
      </c>
      <c r="K37" s="17">
        <f t="shared" si="4"/>
        <v>44</v>
      </c>
      <c r="L37" s="31">
        <f t="shared" si="2"/>
        <v>1.0795488193950728E-5</v>
      </c>
      <c r="M37" s="29">
        <f t="shared" si="3"/>
        <v>4.7500148053383203E-4</v>
      </c>
    </row>
    <row r="38" spans="1:13">
      <c r="A38" s="16">
        <f t="shared" si="5"/>
        <v>31</v>
      </c>
      <c r="B38" s="12" t="s">
        <v>174</v>
      </c>
      <c r="C38" s="269">
        <v>44921</v>
      </c>
      <c r="D38" s="269">
        <v>44934</v>
      </c>
      <c r="E38" s="196">
        <f t="shared" si="1"/>
        <v>44927.5</v>
      </c>
      <c r="F38" s="269">
        <v>44939</v>
      </c>
      <c r="G38" s="269">
        <v>45044</v>
      </c>
      <c r="H38" s="12" t="s">
        <v>152</v>
      </c>
      <c r="I38" s="174">
        <v>6.37</v>
      </c>
      <c r="J38" s="269">
        <v>45047</v>
      </c>
      <c r="K38" s="17">
        <f t="shared" si="4"/>
        <v>117</v>
      </c>
      <c r="L38" s="31">
        <f t="shared" si="2"/>
        <v>1.2403906889514095E-6</v>
      </c>
      <c r="M38" s="29">
        <f t="shared" si="3"/>
        <v>1.4512571060731492E-4</v>
      </c>
    </row>
    <row r="39" spans="1:13">
      <c r="A39" s="16">
        <f t="shared" si="5"/>
        <v>32</v>
      </c>
      <c r="B39" s="12" t="s">
        <v>174</v>
      </c>
      <c r="C39" s="269">
        <v>44921</v>
      </c>
      <c r="D39" s="269">
        <v>44934</v>
      </c>
      <c r="E39" s="196">
        <f t="shared" si="1"/>
        <v>44927.5</v>
      </c>
      <c r="F39" s="269">
        <v>44939</v>
      </c>
      <c r="G39" s="269">
        <v>44974</v>
      </c>
      <c r="H39" s="12" t="s">
        <v>164</v>
      </c>
      <c r="I39" s="174">
        <v>1647.2299999999998</v>
      </c>
      <c r="J39" s="269">
        <v>44978</v>
      </c>
      <c r="K39" s="17">
        <f t="shared" si="4"/>
        <v>47</v>
      </c>
      <c r="L39" s="31">
        <f t="shared" si="2"/>
        <v>3.2075490652455732E-4</v>
      </c>
      <c r="M39" s="29">
        <f t="shared" si="3"/>
        <v>1.5075480606654194E-2</v>
      </c>
    </row>
    <row r="40" spans="1:13">
      <c r="A40" s="16">
        <f t="shared" si="5"/>
        <v>33</v>
      </c>
      <c r="B40" s="12" t="s">
        <v>174</v>
      </c>
      <c r="C40" s="269">
        <v>44921</v>
      </c>
      <c r="D40" s="269">
        <v>44934</v>
      </c>
      <c r="E40" s="196">
        <f t="shared" si="1"/>
        <v>44927.5</v>
      </c>
      <c r="F40" s="269">
        <v>44939</v>
      </c>
      <c r="G40" s="269">
        <v>44974</v>
      </c>
      <c r="H40" s="12" t="s">
        <v>157</v>
      </c>
      <c r="I40" s="174">
        <v>47.68</v>
      </c>
      <c r="J40" s="269">
        <v>44978</v>
      </c>
      <c r="K40" s="17">
        <f t="shared" si="4"/>
        <v>47</v>
      </c>
      <c r="L40" s="31">
        <f t="shared" si="2"/>
        <v>9.2844314048984627E-6</v>
      </c>
      <c r="M40" s="29">
        <f t="shared" si="3"/>
        <v>4.3636827603022772E-4</v>
      </c>
    </row>
    <row r="41" spans="1:13">
      <c r="A41" s="16">
        <f t="shared" si="5"/>
        <v>34</v>
      </c>
      <c r="B41" s="12" t="s">
        <v>174</v>
      </c>
      <c r="C41" s="269">
        <v>44921</v>
      </c>
      <c r="D41" s="269">
        <v>44934</v>
      </c>
      <c r="E41" s="196">
        <f t="shared" si="1"/>
        <v>44927.5</v>
      </c>
      <c r="F41" s="269">
        <v>44939</v>
      </c>
      <c r="G41" s="269">
        <v>45044</v>
      </c>
      <c r="H41" s="12" t="s">
        <v>154</v>
      </c>
      <c r="I41" s="174">
        <v>308.43999999999994</v>
      </c>
      <c r="J41" s="269">
        <v>45047</v>
      </c>
      <c r="K41" s="17">
        <f t="shared" si="4"/>
        <v>117</v>
      </c>
      <c r="L41" s="31">
        <f t="shared" si="2"/>
        <v>6.0060612888567145E-5</v>
      </c>
      <c r="M41" s="29">
        <f t="shared" si="3"/>
        <v>7.0270917079623563E-3</v>
      </c>
    </row>
    <row r="42" spans="1:13">
      <c r="A42" s="16">
        <f t="shared" si="5"/>
        <v>35</v>
      </c>
      <c r="B42" s="12" t="s">
        <v>174</v>
      </c>
      <c r="C42" s="269">
        <v>44921</v>
      </c>
      <c r="D42" s="269">
        <v>44934</v>
      </c>
      <c r="E42" s="196">
        <f t="shared" si="1"/>
        <v>44927.5</v>
      </c>
      <c r="F42" s="269">
        <v>44939</v>
      </c>
      <c r="G42" s="269">
        <v>44966</v>
      </c>
      <c r="H42" s="12" t="s">
        <v>164</v>
      </c>
      <c r="I42" s="174">
        <v>1436.7400000000002</v>
      </c>
      <c r="J42" s="269">
        <v>44967</v>
      </c>
      <c r="K42" s="17">
        <f t="shared" si="4"/>
        <v>39</v>
      </c>
      <c r="L42" s="31">
        <f t="shared" si="2"/>
        <v>2.7976749112151465E-4</v>
      </c>
      <c r="M42" s="29">
        <f t="shared" si="3"/>
        <v>1.0910932153739072E-2</v>
      </c>
    </row>
    <row r="43" spans="1:13">
      <c r="A43" s="16">
        <f t="shared" si="5"/>
        <v>36</v>
      </c>
      <c r="B43" s="12" t="s">
        <v>174</v>
      </c>
      <c r="C43" s="269">
        <v>44921</v>
      </c>
      <c r="D43" s="269">
        <v>44934</v>
      </c>
      <c r="E43" s="196">
        <f t="shared" si="1"/>
        <v>44927.5</v>
      </c>
      <c r="F43" s="269">
        <v>44939</v>
      </c>
      <c r="G43" s="269">
        <v>45044</v>
      </c>
      <c r="H43" s="12" t="s">
        <v>165</v>
      </c>
      <c r="I43" s="174">
        <v>1701.4499999999989</v>
      </c>
      <c r="J43" s="269">
        <v>45047</v>
      </c>
      <c r="K43" s="17">
        <f t="shared" si="4"/>
        <v>117</v>
      </c>
      <c r="L43" s="31">
        <f t="shared" si="2"/>
        <v>3.3131283166662077E-4</v>
      </c>
      <c r="M43" s="29">
        <f t="shared" si="3"/>
        <v>3.8763601304994628E-2</v>
      </c>
    </row>
    <row r="44" spans="1:13">
      <c r="A44" s="16">
        <f t="shared" si="5"/>
        <v>37</v>
      </c>
      <c r="B44" s="12" t="s">
        <v>174</v>
      </c>
      <c r="C44" s="269">
        <v>44921</v>
      </c>
      <c r="D44" s="269">
        <v>44934</v>
      </c>
      <c r="E44" s="196">
        <f t="shared" si="1"/>
        <v>44927.5</v>
      </c>
      <c r="F44" s="269">
        <v>44939</v>
      </c>
      <c r="G44" s="269">
        <v>44966</v>
      </c>
      <c r="H44" s="12" t="s">
        <v>166</v>
      </c>
      <c r="I44" s="174">
        <v>16662.819999999996</v>
      </c>
      <c r="J44" s="269">
        <v>44967</v>
      </c>
      <c r="K44" s="17">
        <f t="shared" si="4"/>
        <v>39</v>
      </c>
      <c r="L44" s="31">
        <f t="shared" si="2"/>
        <v>3.2446478461025624E-3</v>
      </c>
      <c r="M44" s="29">
        <f t="shared" si="3"/>
        <v>0.12654126599799995</v>
      </c>
    </row>
    <row r="45" spans="1:13">
      <c r="A45" s="16">
        <f t="shared" si="5"/>
        <v>38</v>
      </c>
      <c r="B45" s="12" t="s">
        <v>174</v>
      </c>
      <c r="C45" s="269">
        <v>44921</v>
      </c>
      <c r="D45" s="269">
        <v>44934</v>
      </c>
      <c r="E45" s="196">
        <f t="shared" si="1"/>
        <v>44927.5</v>
      </c>
      <c r="F45" s="269">
        <v>44939</v>
      </c>
      <c r="G45" s="269">
        <v>45044</v>
      </c>
      <c r="H45" s="12" t="s">
        <v>152</v>
      </c>
      <c r="I45" s="174">
        <v>1.27</v>
      </c>
      <c r="J45" s="269">
        <v>45047</v>
      </c>
      <c r="K45" s="17">
        <f t="shared" si="4"/>
        <v>117</v>
      </c>
      <c r="L45" s="31">
        <f t="shared" si="2"/>
        <v>2.4729924253819314E-7</v>
      </c>
      <c r="M45" s="29">
        <f t="shared" si="3"/>
        <v>2.8934011376968599E-5</v>
      </c>
    </row>
    <row r="46" spans="1:13">
      <c r="A46" s="16">
        <f t="shared" si="5"/>
        <v>39</v>
      </c>
      <c r="B46" s="12" t="s">
        <v>174</v>
      </c>
      <c r="C46" s="269">
        <v>44921</v>
      </c>
      <c r="D46" s="269">
        <v>44934</v>
      </c>
      <c r="E46" s="196">
        <f t="shared" si="1"/>
        <v>44927.5</v>
      </c>
      <c r="F46" s="269">
        <v>44939</v>
      </c>
      <c r="G46" s="269">
        <v>45044</v>
      </c>
      <c r="H46" s="12" t="s">
        <v>152</v>
      </c>
      <c r="I46" s="174">
        <v>2.31</v>
      </c>
      <c r="J46" s="269">
        <v>45047</v>
      </c>
      <c r="K46" s="17">
        <f t="shared" si="4"/>
        <v>117</v>
      </c>
      <c r="L46" s="31">
        <f t="shared" si="2"/>
        <v>4.4981200808128039E-7</v>
      </c>
      <c r="M46" s="29">
        <f t="shared" si="3"/>
        <v>5.2628004945509807E-5</v>
      </c>
    </row>
    <row r="47" spans="1:13">
      <c r="A47" s="16">
        <f t="shared" si="5"/>
        <v>40</v>
      </c>
      <c r="B47" s="12" t="s">
        <v>174</v>
      </c>
      <c r="C47" s="269">
        <v>44921</v>
      </c>
      <c r="D47" s="269">
        <v>44934</v>
      </c>
      <c r="E47" s="196">
        <f t="shared" si="1"/>
        <v>44927.5</v>
      </c>
      <c r="F47" s="269">
        <v>44939</v>
      </c>
      <c r="G47" s="269">
        <v>45043</v>
      </c>
      <c r="H47" s="12" t="s">
        <v>152</v>
      </c>
      <c r="I47" s="174">
        <v>1</v>
      </c>
      <c r="J47" s="269">
        <v>45044</v>
      </c>
      <c r="K47" s="17">
        <f t="shared" si="4"/>
        <v>116</v>
      </c>
      <c r="L47" s="31">
        <f t="shared" si="2"/>
        <v>1.947238130221993E-7</v>
      </c>
      <c r="M47" s="29">
        <f t="shared" si="3"/>
        <v>2.258796231057512E-5</v>
      </c>
    </row>
    <row r="48" spans="1:13">
      <c r="A48" s="16">
        <f t="shared" si="5"/>
        <v>41</v>
      </c>
      <c r="B48" s="12" t="s">
        <v>174</v>
      </c>
      <c r="C48" s="269">
        <v>44921</v>
      </c>
      <c r="D48" s="269">
        <v>44934</v>
      </c>
      <c r="E48" s="196">
        <f t="shared" si="1"/>
        <v>44927.5</v>
      </c>
      <c r="F48" s="269">
        <v>44939</v>
      </c>
      <c r="G48" s="269">
        <v>45043</v>
      </c>
      <c r="H48" s="12" t="s">
        <v>152</v>
      </c>
      <c r="I48" s="174">
        <v>36.450000000000003</v>
      </c>
      <c r="J48" s="269">
        <v>45044</v>
      </c>
      <c r="K48" s="17">
        <f t="shared" si="4"/>
        <v>116</v>
      </c>
      <c r="L48" s="31">
        <f t="shared" si="2"/>
        <v>7.0976829846591652E-6</v>
      </c>
      <c r="M48" s="29">
        <f t="shared" si="3"/>
        <v>8.2333122622046321E-4</v>
      </c>
    </row>
    <row r="49" spans="1:13">
      <c r="A49" s="16">
        <f t="shared" si="5"/>
        <v>42</v>
      </c>
      <c r="B49" s="12" t="s">
        <v>174</v>
      </c>
      <c r="C49" s="269">
        <v>44921</v>
      </c>
      <c r="D49" s="269">
        <v>44934</v>
      </c>
      <c r="E49" s="196">
        <f t="shared" si="1"/>
        <v>44927.5</v>
      </c>
      <c r="F49" s="269">
        <v>44939</v>
      </c>
      <c r="G49" s="269">
        <v>45044</v>
      </c>
      <c r="H49" s="12" t="s">
        <v>152</v>
      </c>
      <c r="I49" s="174">
        <v>26.07</v>
      </c>
      <c r="J49" s="269">
        <v>45047</v>
      </c>
      <c r="K49" s="17">
        <f t="shared" si="4"/>
        <v>117</v>
      </c>
      <c r="L49" s="31">
        <f t="shared" si="2"/>
        <v>5.0764498054887358E-6</v>
      </c>
      <c r="M49" s="29">
        <f t="shared" si="3"/>
        <v>5.9394462724218213E-4</v>
      </c>
    </row>
    <row r="50" spans="1:13">
      <c r="A50" s="16">
        <f t="shared" si="5"/>
        <v>43</v>
      </c>
      <c r="B50" s="12" t="s">
        <v>174</v>
      </c>
      <c r="C50" s="269">
        <v>44921</v>
      </c>
      <c r="D50" s="269">
        <v>44934</v>
      </c>
      <c r="E50" s="196">
        <f t="shared" si="1"/>
        <v>44927.5</v>
      </c>
      <c r="F50" s="269">
        <v>44939</v>
      </c>
      <c r="G50" s="269">
        <v>45043</v>
      </c>
      <c r="H50" s="12" t="s">
        <v>152</v>
      </c>
      <c r="I50" s="174">
        <v>2.36</v>
      </c>
      <c r="J50" s="269">
        <v>45044</v>
      </c>
      <c r="K50" s="17">
        <f t="shared" si="4"/>
        <v>116</v>
      </c>
      <c r="L50" s="31">
        <f t="shared" si="2"/>
        <v>4.5954819873239036E-7</v>
      </c>
      <c r="M50" s="29">
        <f t="shared" si="3"/>
        <v>5.3307591052957279E-5</v>
      </c>
    </row>
    <row r="51" spans="1:13">
      <c r="A51" s="16">
        <f t="shared" si="5"/>
        <v>44</v>
      </c>
      <c r="B51" s="12" t="s">
        <v>174</v>
      </c>
      <c r="C51" s="269">
        <v>44921</v>
      </c>
      <c r="D51" s="269">
        <v>44934</v>
      </c>
      <c r="E51" s="196">
        <f t="shared" si="1"/>
        <v>44927.5</v>
      </c>
      <c r="F51" s="269">
        <v>44939</v>
      </c>
      <c r="G51" s="269">
        <v>45044</v>
      </c>
      <c r="H51" s="12" t="s">
        <v>165</v>
      </c>
      <c r="I51" s="174">
        <v>871.31</v>
      </c>
      <c r="J51" s="269">
        <v>45047</v>
      </c>
      <c r="K51" s="17">
        <f t="shared" si="4"/>
        <v>117</v>
      </c>
      <c r="L51" s="31">
        <f t="shared" si="2"/>
        <v>1.6966480552437247E-4</v>
      </c>
      <c r="M51" s="29">
        <f t="shared" si="3"/>
        <v>1.9850782246351579E-2</v>
      </c>
    </row>
    <row r="52" spans="1:13">
      <c r="A52" s="16">
        <f t="shared" si="5"/>
        <v>45</v>
      </c>
      <c r="B52" s="12" t="s">
        <v>174</v>
      </c>
      <c r="C52" s="269">
        <v>44921</v>
      </c>
      <c r="D52" s="269">
        <v>44934</v>
      </c>
      <c r="E52" s="196">
        <f t="shared" si="1"/>
        <v>44927.5</v>
      </c>
      <c r="F52" s="269">
        <v>44939</v>
      </c>
      <c r="G52" s="269">
        <v>44939</v>
      </c>
      <c r="H52" s="12" t="s">
        <v>166</v>
      </c>
      <c r="I52" s="174">
        <v>1456.58</v>
      </c>
      <c r="J52" s="269">
        <v>44943</v>
      </c>
      <c r="K52" s="17">
        <f t="shared" si="4"/>
        <v>12</v>
      </c>
      <c r="L52" s="31">
        <f t="shared" si="2"/>
        <v>2.8363081157187507E-4</v>
      </c>
      <c r="M52" s="29">
        <f t="shared" si="3"/>
        <v>3.4035697388625011E-3</v>
      </c>
    </row>
    <row r="53" spans="1:13">
      <c r="A53" s="16">
        <f t="shared" si="5"/>
        <v>46</v>
      </c>
      <c r="B53" s="12" t="s">
        <v>174</v>
      </c>
      <c r="C53" s="269">
        <v>44921</v>
      </c>
      <c r="D53" s="269">
        <v>44934</v>
      </c>
      <c r="E53" s="196">
        <f t="shared" si="1"/>
        <v>44927.5</v>
      </c>
      <c r="F53" s="269">
        <v>44939</v>
      </c>
      <c r="G53" s="269">
        <v>44939</v>
      </c>
      <c r="H53" s="12" t="s">
        <v>164</v>
      </c>
      <c r="I53" s="174">
        <v>2581.3700000000003</v>
      </c>
      <c r="J53" s="269">
        <v>44943</v>
      </c>
      <c r="K53" s="17">
        <f t="shared" si="4"/>
        <v>12</v>
      </c>
      <c r="L53" s="31">
        <f t="shared" si="2"/>
        <v>5.0265420922111467E-4</v>
      </c>
      <c r="M53" s="29">
        <f t="shared" si="3"/>
        <v>6.0318505106533755E-3</v>
      </c>
    </row>
    <row r="54" spans="1:13">
      <c r="A54" s="16">
        <f t="shared" si="5"/>
        <v>47</v>
      </c>
      <c r="B54" s="12" t="s">
        <v>174</v>
      </c>
      <c r="C54" s="269">
        <v>44921</v>
      </c>
      <c r="D54" s="269">
        <v>44934</v>
      </c>
      <c r="E54" s="196">
        <f t="shared" si="1"/>
        <v>44927.5</v>
      </c>
      <c r="F54" s="269">
        <v>44939</v>
      </c>
      <c r="G54" s="269">
        <v>45044</v>
      </c>
      <c r="H54" s="12" t="s">
        <v>154</v>
      </c>
      <c r="I54" s="174">
        <v>2.5300000000000002</v>
      </c>
      <c r="J54" s="269">
        <v>45047</v>
      </c>
      <c r="K54" s="17">
        <f t="shared" si="4"/>
        <v>117</v>
      </c>
      <c r="L54" s="31">
        <f t="shared" si="2"/>
        <v>4.9265124694616431E-7</v>
      </c>
      <c r="M54" s="29">
        <f t="shared" si="3"/>
        <v>5.7640195892701227E-5</v>
      </c>
    </row>
    <row r="55" spans="1:13">
      <c r="A55" s="16">
        <f t="shared" si="5"/>
        <v>48</v>
      </c>
      <c r="B55" s="12" t="s">
        <v>174</v>
      </c>
      <c r="C55" s="269">
        <v>44921</v>
      </c>
      <c r="D55" s="269">
        <v>44934</v>
      </c>
      <c r="E55" s="196">
        <f t="shared" si="1"/>
        <v>44927.5</v>
      </c>
      <c r="F55" s="269">
        <v>44939</v>
      </c>
      <c r="G55" s="269">
        <v>44974</v>
      </c>
      <c r="H55" s="12" t="s">
        <v>157</v>
      </c>
      <c r="I55" s="174">
        <v>49.79</v>
      </c>
      <c r="J55" s="269">
        <v>44978</v>
      </c>
      <c r="K55" s="17">
        <f t="shared" si="4"/>
        <v>47</v>
      </c>
      <c r="L55" s="31">
        <f t="shared" si="2"/>
        <v>9.6952986503753035E-6</v>
      </c>
      <c r="M55" s="29">
        <f t="shared" si="3"/>
        <v>4.5567903656763928E-4</v>
      </c>
    </row>
    <row r="56" spans="1:13">
      <c r="A56" s="16">
        <f t="shared" si="5"/>
        <v>49</v>
      </c>
      <c r="B56" s="12" t="s">
        <v>174</v>
      </c>
      <c r="C56" s="269">
        <v>44921</v>
      </c>
      <c r="D56" s="269">
        <v>44934</v>
      </c>
      <c r="E56" s="196">
        <f t="shared" si="1"/>
        <v>44927.5</v>
      </c>
      <c r="F56" s="269">
        <v>44939</v>
      </c>
      <c r="G56" s="269">
        <v>44971</v>
      </c>
      <c r="H56" s="12" t="s">
        <v>153</v>
      </c>
      <c r="I56" s="174">
        <v>73.87</v>
      </c>
      <c r="J56" s="269">
        <v>44972</v>
      </c>
      <c r="K56" s="17">
        <f t="shared" si="4"/>
        <v>44</v>
      </c>
      <c r="L56" s="31">
        <f t="shared" si="2"/>
        <v>1.4384248067949864E-5</v>
      </c>
      <c r="M56" s="29">
        <f t="shared" si="3"/>
        <v>6.3290691498979403E-4</v>
      </c>
    </row>
    <row r="57" spans="1:13">
      <c r="A57" s="16">
        <f t="shared" si="5"/>
        <v>50</v>
      </c>
      <c r="B57" s="12" t="s">
        <v>174</v>
      </c>
      <c r="C57" s="269">
        <v>44921</v>
      </c>
      <c r="D57" s="269">
        <v>44934</v>
      </c>
      <c r="E57" s="196">
        <f t="shared" si="1"/>
        <v>44927.5</v>
      </c>
      <c r="F57" s="269">
        <v>44939</v>
      </c>
      <c r="G57" s="269">
        <v>45044</v>
      </c>
      <c r="H57" s="12" t="s">
        <v>152</v>
      </c>
      <c r="I57" s="174">
        <v>1.73</v>
      </c>
      <c r="J57" s="269">
        <v>45047</v>
      </c>
      <c r="K57" s="17">
        <f t="shared" si="4"/>
        <v>117</v>
      </c>
      <c r="L57" s="31">
        <f t="shared" si="2"/>
        <v>3.3687219652840477E-7</v>
      </c>
      <c r="M57" s="29">
        <f t="shared" si="3"/>
        <v>3.9414046993823355E-5</v>
      </c>
    </row>
    <row r="58" spans="1:13">
      <c r="A58" s="16">
        <f t="shared" si="5"/>
        <v>51</v>
      </c>
      <c r="B58" s="12" t="s">
        <v>174</v>
      </c>
      <c r="C58" s="269">
        <v>44921</v>
      </c>
      <c r="D58" s="269">
        <v>44934</v>
      </c>
      <c r="E58" s="196">
        <f t="shared" si="1"/>
        <v>44927.5</v>
      </c>
      <c r="F58" s="269">
        <v>44939</v>
      </c>
      <c r="G58" s="269">
        <v>44974</v>
      </c>
      <c r="H58" s="12" t="s">
        <v>157</v>
      </c>
      <c r="I58" s="174">
        <v>43.68</v>
      </c>
      <c r="J58" s="269">
        <v>44978</v>
      </c>
      <c r="K58" s="17">
        <f t="shared" si="4"/>
        <v>47</v>
      </c>
      <c r="L58" s="31">
        <f t="shared" si="2"/>
        <v>8.5055361528096652E-6</v>
      </c>
      <c r="M58" s="29">
        <f t="shared" si="3"/>
        <v>3.9976019918205424E-4</v>
      </c>
    </row>
    <row r="59" spans="1:13">
      <c r="A59" s="16">
        <f t="shared" si="5"/>
        <v>52</v>
      </c>
      <c r="B59" s="12" t="s">
        <v>174</v>
      </c>
      <c r="C59" s="269">
        <v>44921</v>
      </c>
      <c r="D59" s="269">
        <v>44934</v>
      </c>
      <c r="E59" s="196">
        <f t="shared" si="1"/>
        <v>44927.5</v>
      </c>
      <c r="F59" s="269">
        <v>44939</v>
      </c>
      <c r="G59" s="269">
        <v>45044</v>
      </c>
      <c r="H59" s="12" t="s">
        <v>152</v>
      </c>
      <c r="I59" s="174">
        <v>6.4</v>
      </c>
      <c r="J59" s="269">
        <v>45047</v>
      </c>
      <c r="K59" s="17">
        <f t="shared" si="4"/>
        <v>117</v>
      </c>
      <c r="L59" s="31">
        <f t="shared" si="2"/>
        <v>1.2462324033420757E-6</v>
      </c>
      <c r="M59" s="29">
        <f t="shared" si="3"/>
        <v>1.4580919119102287E-4</v>
      </c>
    </row>
    <row r="60" spans="1:13">
      <c r="A60" s="16">
        <f t="shared" si="5"/>
        <v>53</v>
      </c>
      <c r="B60" s="12" t="s">
        <v>174</v>
      </c>
      <c r="C60" s="269">
        <v>44921</v>
      </c>
      <c r="D60" s="269">
        <v>44934</v>
      </c>
      <c r="E60" s="196">
        <f t="shared" si="1"/>
        <v>44927.5</v>
      </c>
      <c r="F60" s="269">
        <v>44939</v>
      </c>
      <c r="G60" s="269">
        <v>45044</v>
      </c>
      <c r="H60" s="12" t="s">
        <v>152</v>
      </c>
      <c r="I60" s="174">
        <v>10.84</v>
      </c>
      <c r="J60" s="269">
        <v>45047</v>
      </c>
      <c r="K60" s="17">
        <f t="shared" si="4"/>
        <v>117</v>
      </c>
      <c r="L60" s="31">
        <f t="shared" si="2"/>
        <v>2.1108061331606405E-6</v>
      </c>
      <c r="M60" s="29">
        <f t="shared" si="3"/>
        <v>2.4696431757979494E-4</v>
      </c>
    </row>
    <row r="61" spans="1:13">
      <c r="A61" s="16">
        <f t="shared" si="5"/>
        <v>54</v>
      </c>
      <c r="B61" s="12" t="s">
        <v>174</v>
      </c>
      <c r="C61" s="269">
        <v>44921</v>
      </c>
      <c r="D61" s="269">
        <v>44934</v>
      </c>
      <c r="E61" s="196">
        <f t="shared" si="1"/>
        <v>44927.5</v>
      </c>
      <c r="F61" s="269">
        <v>44939</v>
      </c>
      <c r="G61" s="269">
        <v>45044</v>
      </c>
      <c r="H61" s="12" t="s">
        <v>152</v>
      </c>
      <c r="I61" s="174">
        <v>4.8100000000000005</v>
      </c>
      <c r="J61" s="269">
        <v>45047</v>
      </c>
      <c r="K61" s="17">
        <f t="shared" si="4"/>
        <v>117</v>
      </c>
      <c r="L61" s="31">
        <f t="shared" si="2"/>
        <v>9.3662154063677878E-7</v>
      </c>
      <c r="M61" s="29">
        <f t="shared" si="3"/>
        <v>1.0958472025450312E-4</v>
      </c>
    </row>
    <row r="62" spans="1:13">
      <c r="A62" s="16">
        <f t="shared" si="5"/>
        <v>55</v>
      </c>
      <c r="B62" s="12" t="s">
        <v>174</v>
      </c>
      <c r="C62" s="269">
        <v>44935</v>
      </c>
      <c r="D62" s="269">
        <v>44948</v>
      </c>
      <c r="E62" s="196">
        <f t="shared" si="1"/>
        <v>44941.5</v>
      </c>
      <c r="F62" s="269">
        <v>44953</v>
      </c>
      <c r="G62" s="269">
        <v>45044</v>
      </c>
      <c r="H62" s="12" t="s">
        <v>152</v>
      </c>
      <c r="I62" s="174">
        <v>1.31</v>
      </c>
      <c r="J62" s="269">
        <v>45047</v>
      </c>
      <c r="K62" s="17">
        <f t="shared" si="4"/>
        <v>103</v>
      </c>
      <c r="L62" s="31">
        <f t="shared" si="2"/>
        <v>2.5508819505908108E-7</v>
      </c>
      <c r="M62" s="29">
        <f t="shared" si="3"/>
        <v>2.6274084091085352E-5</v>
      </c>
    </row>
    <row r="63" spans="1:13">
      <c r="A63" s="16">
        <f t="shared" si="5"/>
        <v>56</v>
      </c>
      <c r="B63" s="12" t="s">
        <v>174</v>
      </c>
      <c r="C63" s="269">
        <v>44935</v>
      </c>
      <c r="D63" s="269">
        <v>44948</v>
      </c>
      <c r="E63" s="196">
        <f t="shared" si="1"/>
        <v>44941.5</v>
      </c>
      <c r="F63" s="269">
        <v>44953</v>
      </c>
      <c r="G63" s="269">
        <v>45044</v>
      </c>
      <c r="H63" s="12" t="s">
        <v>152</v>
      </c>
      <c r="I63" s="174">
        <v>7.4</v>
      </c>
      <c r="J63" s="269">
        <v>45047</v>
      </c>
      <c r="K63" s="17">
        <f t="shared" si="4"/>
        <v>103</v>
      </c>
      <c r="L63" s="31">
        <f t="shared" si="2"/>
        <v>1.4409562163642748E-6</v>
      </c>
      <c r="M63" s="29">
        <f t="shared" si="3"/>
        <v>1.4841849028552031E-4</v>
      </c>
    </row>
    <row r="64" spans="1:13">
      <c r="A64" s="16">
        <f t="shared" si="5"/>
        <v>57</v>
      </c>
      <c r="B64" s="12" t="s">
        <v>174</v>
      </c>
      <c r="C64" s="269">
        <v>44935</v>
      </c>
      <c r="D64" s="269">
        <v>44948</v>
      </c>
      <c r="E64" s="196">
        <f t="shared" si="1"/>
        <v>44941.5</v>
      </c>
      <c r="F64" s="269">
        <v>44953</v>
      </c>
      <c r="G64" s="269">
        <v>45044</v>
      </c>
      <c r="H64" s="12" t="s">
        <v>153</v>
      </c>
      <c r="I64" s="174">
        <v>421.18000000000012</v>
      </c>
      <c r="J64" s="269">
        <v>45047</v>
      </c>
      <c r="K64" s="17">
        <f t="shared" si="4"/>
        <v>103</v>
      </c>
      <c r="L64" s="31">
        <f t="shared" si="2"/>
        <v>8.201377556868992E-5</v>
      </c>
      <c r="M64" s="29">
        <f t="shared" si="3"/>
        <v>8.447418883575062E-3</v>
      </c>
    </row>
    <row r="65" spans="1:13">
      <c r="A65" s="16">
        <f t="shared" si="5"/>
        <v>58</v>
      </c>
      <c r="B65" s="12" t="s">
        <v>174</v>
      </c>
      <c r="C65" s="269">
        <v>44935</v>
      </c>
      <c r="D65" s="269">
        <v>44948</v>
      </c>
      <c r="E65" s="196">
        <f t="shared" si="1"/>
        <v>44941.5</v>
      </c>
      <c r="F65" s="269">
        <v>44953</v>
      </c>
      <c r="G65" s="269">
        <v>45044</v>
      </c>
      <c r="H65" s="12" t="s">
        <v>154</v>
      </c>
      <c r="I65" s="174">
        <v>2918.8900000000003</v>
      </c>
      <c r="J65" s="269">
        <v>45047</v>
      </c>
      <c r="K65" s="17">
        <f t="shared" si="4"/>
        <v>103</v>
      </c>
      <c r="L65" s="31">
        <f t="shared" si="2"/>
        <v>5.6837739059236738E-4</v>
      </c>
      <c r="M65" s="29">
        <f t="shared" si="3"/>
        <v>5.8542871231013843E-2</v>
      </c>
    </row>
    <row r="66" spans="1:13">
      <c r="A66" s="16">
        <f t="shared" si="5"/>
        <v>59</v>
      </c>
      <c r="B66" s="12" t="s">
        <v>174</v>
      </c>
      <c r="C66" s="269">
        <v>44935</v>
      </c>
      <c r="D66" s="269">
        <v>44948</v>
      </c>
      <c r="E66" s="196">
        <f t="shared" si="1"/>
        <v>44941.5</v>
      </c>
      <c r="F66" s="269">
        <v>44953</v>
      </c>
      <c r="G66" s="269">
        <v>45044</v>
      </c>
      <c r="H66" s="12" t="s">
        <v>155</v>
      </c>
      <c r="I66" s="174">
        <v>547.29999999999984</v>
      </c>
      <c r="J66" s="269">
        <v>45047</v>
      </c>
      <c r="K66" s="17">
        <f t="shared" si="4"/>
        <v>103</v>
      </c>
      <c r="L66" s="31">
        <f t="shared" si="2"/>
        <v>1.0657234286704965E-4</v>
      </c>
      <c r="M66" s="29">
        <f t="shared" si="3"/>
        <v>1.0976951315306113E-2</v>
      </c>
    </row>
    <row r="67" spans="1:13">
      <c r="A67" s="16">
        <f t="shared" si="5"/>
        <v>60</v>
      </c>
      <c r="B67" s="12" t="s">
        <v>174</v>
      </c>
      <c r="C67" s="269">
        <v>44935</v>
      </c>
      <c r="D67" s="269">
        <v>44948</v>
      </c>
      <c r="E67" s="196">
        <f t="shared" si="1"/>
        <v>44941.5</v>
      </c>
      <c r="F67" s="269">
        <v>44953</v>
      </c>
      <c r="G67" s="269">
        <v>45044</v>
      </c>
      <c r="H67" s="12" t="s">
        <v>154</v>
      </c>
      <c r="I67" s="174">
        <v>167.44</v>
      </c>
      <c r="J67" s="269">
        <v>45047</v>
      </c>
      <c r="K67" s="17">
        <f t="shared" si="4"/>
        <v>103</v>
      </c>
      <c r="L67" s="31">
        <f t="shared" si="2"/>
        <v>3.2604555252437048E-5</v>
      </c>
      <c r="M67" s="29">
        <f t="shared" si="3"/>
        <v>3.3582691910010159E-3</v>
      </c>
    </row>
    <row r="68" spans="1:13">
      <c r="A68" s="16">
        <f t="shared" si="5"/>
        <v>61</v>
      </c>
      <c r="B68" s="12" t="s">
        <v>174</v>
      </c>
      <c r="C68" s="269">
        <v>44935</v>
      </c>
      <c r="D68" s="269">
        <v>44948</v>
      </c>
      <c r="E68" s="196">
        <f t="shared" si="1"/>
        <v>44941.5</v>
      </c>
      <c r="F68" s="269">
        <v>44953</v>
      </c>
      <c r="G68" s="269">
        <v>44959</v>
      </c>
      <c r="H68" s="12" t="s">
        <v>156</v>
      </c>
      <c r="I68" s="174">
        <v>167.3</v>
      </c>
      <c r="J68" s="269">
        <v>44960</v>
      </c>
      <c r="K68" s="17">
        <f t="shared" si="4"/>
        <v>18</v>
      </c>
      <c r="L68" s="31">
        <f t="shared" si="2"/>
        <v>3.2577293918613945E-5</v>
      </c>
      <c r="M68" s="29">
        <f t="shared" si="3"/>
        <v>5.86391290535051E-4</v>
      </c>
    </row>
    <row r="69" spans="1:13">
      <c r="A69" s="16">
        <f t="shared" si="5"/>
        <v>62</v>
      </c>
      <c r="B69" s="12" t="s">
        <v>174</v>
      </c>
      <c r="C69" s="269">
        <v>44935</v>
      </c>
      <c r="D69" s="269">
        <v>44948</v>
      </c>
      <c r="E69" s="196">
        <f t="shared" si="1"/>
        <v>44941.5</v>
      </c>
      <c r="F69" s="269">
        <v>44953</v>
      </c>
      <c r="G69" s="269">
        <v>44959</v>
      </c>
      <c r="H69" s="12" t="s">
        <v>152</v>
      </c>
      <c r="I69" s="174">
        <v>241.08</v>
      </c>
      <c r="J69" s="269">
        <v>44960</v>
      </c>
      <c r="K69" s="17">
        <f t="shared" si="4"/>
        <v>18</v>
      </c>
      <c r="L69" s="31">
        <f t="shared" si="2"/>
        <v>4.694401684339181E-5</v>
      </c>
      <c r="M69" s="29">
        <f t="shared" si="3"/>
        <v>8.4499230318105256E-4</v>
      </c>
    </row>
    <row r="70" spans="1:13">
      <c r="A70" s="16">
        <f t="shared" si="5"/>
        <v>63</v>
      </c>
      <c r="B70" s="12" t="s">
        <v>174</v>
      </c>
      <c r="C70" s="269">
        <v>44935</v>
      </c>
      <c r="D70" s="269">
        <v>44948</v>
      </c>
      <c r="E70" s="196">
        <f t="shared" si="1"/>
        <v>44941.5</v>
      </c>
      <c r="F70" s="269">
        <v>44953</v>
      </c>
      <c r="G70" s="269">
        <v>44974</v>
      </c>
      <c r="H70" s="12" t="s">
        <v>157</v>
      </c>
      <c r="I70" s="174">
        <v>135.74</v>
      </c>
      <c r="J70" s="269">
        <v>44978</v>
      </c>
      <c r="K70" s="17">
        <f t="shared" si="4"/>
        <v>33</v>
      </c>
      <c r="L70" s="31">
        <f t="shared" si="2"/>
        <v>2.6431810379633334E-5</v>
      </c>
      <c r="M70" s="29">
        <f t="shared" si="3"/>
        <v>8.7224974252790002E-4</v>
      </c>
    </row>
    <row r="71" spans="1:13">
      <c r="A71" s="16">
        <f t="shared" si="5"/>
        <v>64</v>
      </c>
      <c r="B71" s="12" t="s">
        <v>174</v>
      </c>
      <c r="C71" s="269">
        <v>44935</v>
      </c>
      <c r="D71" s="269">
        <v>44948</v>
      </c>
      <c r="E71" s="196">
        <f t="shared" si="1"/>
        <v>44941.5</v>
      </c>
      <c r="F71" s="269">
        <v>44953</v>
      </c>
      <c r="G71" s="269">
        <v>45044</v>
      </c>
      <c r="H71" s="12" t="s">
        <v>152</v>
      </c>
      <c r="I71" s="174">
        <v>0.69</v>
      </c>
      <c r="J71" s="269">
        <v>45047</v>
      </c>
      <c r="K71" s="17">
        <f t="shared" si="4"/>
        <v>103</v>
      </c>
      <c r="L71" s="31">
        <f t="shared" si="2"/>
        <v>1.343594309853175E-7</v>
      </c>
      <c r="M71" s="29">
        <f t="shared" si="3"/>
        <v>1.3839021391487703E-5</v>
      </c>
    </row>
    <row r="72" spans="1:13">
      <c r="A72" s="16">
        <f t="shared" si="5"/>
        <v>65</v>
      </c>
      <c r="B72" s="12" t="s">
        <v>174</v>
      </c>
      <c r="C72" s="269">
        <v>44935</v>
      </c>
      <c r="D72" s="269">
        <v>44948</v>
      </c>
      <c r="E72" s="196">
        <f t="shared" si="1"/>
        <v>44941.5</v>
      </c>
      <c r="F72" s="269">
        <v>44953</v>
      </c>
      <c r="G72" s="269">
        <v>44971</v>
      </c>
      <c r="H72" s="12" t="s">
        <v>152</v>
      </c>
      <c r="I72" s="174">
        <v>245.56</v>
      </c>
      <c r="J72" s="269">
        <v>44972</v>
      </c>
      <c r="K72" s="17">
        <f t="shared" si="4"/>
        <v>30</v>
      </c>
      <c r="L72" s="31">
        <f t="shared" si="2"/>
        <v>4.7816379525731261E-5</v>
      </c>
      <c r="M72" s="29">
        <f t="shared" si="3"/>
        <v>1.4344913857719378E-3</v>
      </c>
    </row>
    <row r="73" spans="1:13">
      <c r="A73" s="16">
        <f t="shared" si="5"/>
        <v>66</v>
      </c>
      <c r="B73" s="12" t="s">
        <v>174</v>
      </c>
      <c r="C73" s="269">
        <v>44935</v>
      </c>
      <c r="D73" s="269">
        <v>44948</v>
      </c>
      <c r="E73" s="196">
        <f t="shared" ref="E73:E136" si="6">AVERAGE(C73:D73)</f>
        <v>44941.5</v>
      </c>
      <c r="F73" s="269">
        <v>44953</v>
      </c>
      <c r="G73" s="269">
        <v>45044</v>
      </c>
      <c r="H73" s="12" t="s">
        <v>152</v>
      </c>
      <c r="I73" s="174">
        <v>2.1</v>
      </c>
      <c r="J73" s="269">
        <v>45047</v>
      </c>
      <c r="K73" s="17">
        <f t="shared" si="4"/>
        <v>103</v>
      </c>
      <c r="L73" s="31">
        <f t="shared" si="2"/>
        <v>4.0892000734661854E-7</v>
      </c>
      <c r="M73" s="29">
        <f t="shared" si="3"/>
        <v>4.2118760756701713E-5</v>
      </c>
    </row>
    <row r="74" spans="1:13">
      <c r="A74" s="16">
        <f t="shared" si="5"/>
        <v>67</v>
      </c>
      <c r="B74" s="12" t="s">
        <v>174</v>
      </c>
      <c r="C74" s="269">
        <v>44935</v>
      </c>
      <c r="D74" s="269">
        <v>44948</v>
      </c>
      <c r="E74" s="196">
        <f t="shared" si="6"/>
        <v>44941.5</v>
      </c>
      <c r="F74" s="269">
        <v>44953</v>
      </c>
      <c r="G74" s="269">
        <v>45044</v>
      </c>
      <c r="H74" s="12" t="s">
        <v>152</v>
      </c>
      <c r="I74" s="174">
        <v>0.5</v>
      </c>
      <c r="J74" s="269">
        <v>45047</v>
      </c>
      <c r="K74" s="17">
        <f t="shared" si="4"/>
        <v>103</v>
      </c>
      <c r="L74" s="31">
        <f t="shared" ref="L74:L137" si="7">I74/$I$1379</f>
        <v>9.7361906511099652E-8</v>
      </c>
      <c r="M74" s="29">
        <f t="shared" ref="M74:M137" si="8">L74*K74</f>
        <v>1.0028276370643264E-5</v>
      </c>
    </row>
    <row r="75" spans="1:13">
      <c r="A75" s="16">
        <f t="shared" si="5"/>
        <v>68</v>
      </c>
      <c r="B75" s="12" t="s">
        <v>174</v>
      </c>
      <c r="C75" s="269">
        <v>44935</v>
      </c>
      <c r="D75" s="269">
        <v>44948</v>
      </c>
      <c r="E75" s="196">
        <f t="shared" si="6"/>
        <v>44941.5</v>
      </c>
      <c r="F75" s="269">
        <v>44953</v>
      </c>
      <c r="G75" s="269">
        <v>45044</v>
      </c>
      <c r="H75" s="12" t="s">
        <v>152</v>
      </c>
      <c r="I75" s="174">
        <v>3.79</v>
      </c>
      <c r="J75" s="269">
        <v>45047</v>
      </c>
      <c r="K75" s="17">
        <f t="shared" ref="K75:K138" si="9">(G75-D75)+((D75-C75+1)/2)</f>
        <v>103</v>
      </c>
      <c r="L75" s="31">
        <f t="shared" si="7"/>
        <v>7.3800325135413537E-7</v>
      </c>
      <c r="M75" s="29">
        <f t="shared" si="8"/>
        <v>7.601433488947594E-5</v>
      </c>
    </row>
    <row r="76" spans="1:13">
      <c r="A76" s="16">
        <f t="shared" si="5"/>
        <v>69</v>
      </c>
      <c r="B76" s="12" t="s">
        <v>174</v>
      </c>
      <c r="C76" s="269">
        <v>44935</v>
      </c>
      <c r="D76" s="269">
        <v>44948</v>
      </c>
      <c r="E76" s="196">
        <f t="shared" si="6"/>
        <v>44941.5</v>
      </c>
      <c r="F76" s="269">
        <v>44953</v>
      </c>
      <c r="G76" s="269">
        <v>44974</v>
      </c>
      <c r="H76" s="12" t="s">
        <v>157</v>
      </c>
      <c r="I76" s="174">
        <v>248.70999999999998</v>
      </c>
      <c r="J76" s="269">
        <v>44978</v>
      </c>
      <c r="K76" s="17">
        <f t="shared" si="9"/>
        <v>33</v>
      </c>
      <c r="L76" s="31">
        <f t="shared" si="7"/>
        <v>4.8429759536751182E-5</v>
      </c>
      <c r="M76" s="29">
        <f t="shared" si="8"/>
        <v>1.598182064712789E-3</v>
      </c>
    </row>
    <row r="77" spans="1:13">
      <c r="A77" s="16">
        <f t="shared" si="5"/>
        <v>70</v>
      </c>
      <c r="B77" s="12" t="s">
        <v>174</v>
      </c>
      <c r="C77" s="269">
        <v>44935</v>
      </c>
      <c r="D77" s="269">
        <v>44948</v>
      </c>
      <c r="E77" s="196">
        <f t="shared" si="6"/>
        <v>44941.5</v>
      </c>
      <c r="F77" s="269">
        <v>44953</v>
      </c>
      <c r="G77" s="269">
        <v>45044</v>
      </c>
      <c r="H77" s="12" t="s">
        <v>152</v>
      </c>
      <c r="I77" s="174">
        <v>1.6</v>
      </c>
      <c r="J77" s="269">
        <v>45047</v>
      </c>
      <c r="K77" s="17">
        <f t="shared" si="9"/>
        <v>103</v>
      </c>
      <c r="L77" s="31">
        <f t="shared" si="7"/>
        <v>3.1155810083551892E-7</v>
      </c>
      <c r="M77" s="29">
        <f t="shared" si="8"/>
        <v>3.2090484386058451E-5</v>
      </c>
    </row>
    <row r="78" spans="1:13">
      <c r="A78" s="16">
        <f t="shared" si="5"/>
        <v>71</v>
      </c>
      <c r="B78" s="12" t="s">
        <v>174</v>
      </c>
      <c r="C78" s="269">
        <v>44935</v>
      </c>
      <c r="D78" s="269">
        <v>44948</v>
      </c>
      <c r="E78" s="196">
        <f t="shared" si="6"/>
        <v>44941.5</v>
      </c>
      <c r="F78" s="269">
        <v>44953</v>
      </c>
      <c r="G78" s="269">
        <v>45044</v>
      </c>
      <c r="H78" s="12" t="s">
        <v>152</v>
      </c>
      <c r="I78" s="174">
        <v>1.56</v>
      </c>
      <c r="J78" s="269">
        <v>45047</v>
      </c>
      <c r="K78" s="17">
        <f t="shared" si="9"/>
        <v>103</v>
      </c>
      <c r="L78" s="31">
        <f t="shared" si="7"/>
        <v>3.0376914831463092E-7</v>
      </c>
      <c r="M78" s="29">
        <f t="shared" si="8"/>
        <v>3.1288222276406986E-5</v>
      </c>
    </row>
    <row r="79" spans="1:13">
      <c r="A79" s="16">
        <f t="shared" si="5"/>
        <v>72</v>
      </c>
      <c r="B79" s="12" t="s">
        <v>174</v>
      </c>
      <c r="C79" s="269">
        <v>44935</v>
      </c>
      <c r="D79" s="269">
        <v>44948</v>
      </c>
      <c r="E79" s="196">
        <f t="shared" si="6"/>
        <v>44941.5</v>
      </c>
      <c r="F79" s="269">
        <v>44953</v>
      </c>
      <c r="G79" s="269">
        <v>45044</v>
      </c>
      <c r="H79" s="12" t="s">
        <v>152</v>
      </c>
      <c r="I79" s="174">
        <v>61.83</v>
      </c>
      <c r="J79" s="269">
        <v>45047</v>
      </c>
      <c r="K79" s="17">
        <f t="shared" si="9"/>
        <v>103</v>
      </c>
      <c r="L79" s="31">
        <f t="shared" si="7"/>
        <v>1.2039773359162582E-5</v>
      </c>
      <c r="M79" s="29">
        <f t="shared" si="8"/>
        <v>1.2400966559937459E-3</v>
      </c>
    </row>
    <row r="80" spans="1:13">
      <c r="A80" s="16">
        <f t="shared" si="5"/>
        <v>73</v>
      </c>
      <c r="B80" s="12" t="s">
        <v>174</v>
      </c>
      <c r="C80" s="269">
        <v>44935</v>
      </c>
      <c r="D80" s="269">
        <v>44948</v>
      </c>
      <c r="E80" s="196">
        <f t="shared" si="6"/>
        <v>44941.5</v>
      </c>
      <c r="F80" s="269">
        <v>44953</v>
      </c>
      <c r="G80" s="269">
        <v>45044</v>
      </c>
      <c r="H80" s="12" t="s">
        <v>158</v>
      </c>
      <c r="I80" s="174">
        <v>2056.3799999999997</v>
      </c>
      <c r="J80" s="269">
        <v>45047</v>
      </c>
      <c r="K80" s="17">
        <f t="shared" si="9"/>
        <v>103</v>
      </c>
      <c r="L80" s="31">
        <f t="shared" si="7"/>
        <v>4.0042615462259013E-4</v>
      </c>
      <c r="M80" s="29">
        <f t="shared" si="8"/>
        <v>4.1243893926126783E-2</v>
      </c>
    </row>
    <row r="81" spans="1:13">
      <c r="A81" s="16">
        <f t="shared" si="5"/>
        <v>74</v>
      </c>
      <c r="B81" s="12" t="s">
        <v>174</v>
      </c>
      <c r="C81" s="269">
        <v>44935</v>
      </c>
      <c r="D81" s="269">
        <v>44948</v>
      </c>
      <c r="E81" s="196">
        <f t="shared" si="6"/>
        <v>44941.5</v>
      </c>
      <c r="F81" s="269">
        <v>44953</v>
      </c>
      <c r="G81" s="269">
        <v>44953</v>
      </c>
      <c r="H81" s="12" t="s">
        <v>159</v>
      </c>
      <c r="I81" s="174">
        <v>8327.8099999999977</v>
      </c>
      <c r="J81" s="269">
        <v>44956</v>
      </c>
      <c r="K81" s="17">
        <f t="shared" si="9"/>
        <v>12</v>
      </c>
      <c r="L81" s="31">
        <f t="shared" si="7"/>
        <v>1.6216229173244012E-3</v>
      </c>
      <c r="M81" s="29">
        <f t="shared" si="8"/>
        <v>1.9459475007892815E-2</v>
      </c>
    </row>
    <row r="82" spans="1:13">
      <c r="A82" s="16">
        <f t="shared" si="5"/>
        <v>75</v>
      </c>
      <c r="B82" s="12" t="s">
        <v>174</v>
      </c>
      <c r="C82" s="269">
        <v>44935</v>
      </c>
      <c r="D82" s="269">
        <v>44948</v>
      </c>
      <c r="E82" s="196">
        <f t="shared" si="6"/>
        <v>44941.5</v>
      </c>
      <c r="F82" s="269">
        <v>44953</v>
      </c>
      <c r="G82" s="269">
        <v>44953</v>
      </c>
      <c r="H82" s="12" t="s">
        <v>160</v>
      </c>
      <c r="I82" s="174">
        <v>8327.8499999999967</v>
      </c>
      <c r="J82" s="269">
        <v>44956</v>
      </c>
      <c r="K82" s="17">
        <f t="shared" si="9"/>
        <v>12</v>
      </c>
      <c r="L82" s="31">
        <f t="shared" si="7"/>
        <v>1.6216307062769219E-3</v>
      </c>
      <c r="M82" s="29">
        <f t="shared" si="8"/>
        <v>1.9459568475323062E-2</v>
      </c>
    </row>
    <row r="83" spans="1:13">
      <c r="A83" s="16">
        <f t="shared" si="5"/>
        <v>76</v>
      </c>
      <c r="B83" s="12" t="s">
        <v>174</v>
      </c>
      <c r="C83" s="269">
        <v>44935</v>
      </c>
      <c r="D83" s="269">
        <v>44948</v>
      </c>
      <c r="E83" s="196">
        <f t="shared" si="6"/>
        <v>44941.5</v>
      </c>
      <c r="F83" s="269">
        <v>44953</v>
      </c>
      <c r="G83" s="269">
        <v>44953</v>
      </c>
      <c r="H83" s="12" t="s">
        <v>161</v>
      </c>
      <c r="I83" s="174">
        <v>35608.639999999999</v>
      </c>
      <c r="J83" s="269">
        <v>44956</v>
      </c>
      <c r="K83" s="17">
        <f t="shared" si="9"/>
        <v>12</v>
      </c>
      <c r="L83" s="31">
        <f t="shared" si="7"/>
        <v>6.9338501573348067E-3</v>
      </c>
      <c r="M83" s="29">
        <f t="shared" si="8"/>
        <v>8.3206201888017681E-2</v>
      </c>
    </row>
    <row r="84" spans="1:13">
      <c r="A84" s="16">
        <f t="shared" si="5"/>
        <v>77</v>
      </c>
      <c r="B84" s="12" t="s">
        <v>174</v>
      </c>
      <c r="C84" s="269">
        <v>44935</v>
      </c>
      <c r="D84" s="269">
        <v>44948</v>
      </c>
      <c r="E84" s="196">
        <f t="shared" si="6"/>
        <v>44941.5</v>
      </c>
      <c r="F84" s="269">
        <v>44953</v>
      </c>
      <c r="G84" s="269">
        <v>44953</v>
      </c>
      <c r="H84" s="12" t="s">
        <v>162</v>
      </c>
      <c r="I84" s="174">
        <v>35608.81</v>
      </c>
      <c r="J84" s="269">
        <v>44956</v>
      </c>
      <c r="K84" s="17">
        <f t="shared" si="9"/>
        <v>12</v>
      </c>
      <c r="L84" s="31">
        <f t="shared" si="7"/>
        <v>6.9338832603830208E-3</v>
      </c>
      <c r="M84" s="29">
        <f t="shared" si="8"/>
        <v>8.3206599124596242E-2</v>
      </c>
    </row>
    <row r="85" spans="1:13">
      <c r="A85" s="16">
        <f t="shared" si="5"/>
        <v>78</v>
      </c>
      <c r="B85" s="12" t="s">
        <v>174</v>
      </c>
      <c r="C85" s="269">
        <v>44935</v>
      </c>
      <c r="D85" s="269">
        <v>44948</v>
      </c>
      <c r="E85" s="196">
        <f t="shared" si="6"/>
        <v>44941.5</v>
      </c>
      <c r="F85" s="269">
        <v>44953</v>
      </c>
      <c r="G85" s="269">
        <v>44953</v>
      </c>
      <c r="H85" s="12" t="s">
        <v>163</v>
      </c>
      <c r="I85" s="174">
        <v>60007.920000000035</v>
      </c>
      <c r="J85" s="269">
        <v>44956</v>
      </c>
      <c r="K85" s="17">
        <f t="shared" si="9"/>
        <v>12</v>
      </c>
      <c r="L85" s="31">
        <f t="shared" si="7"/>
        <v>1.16849709939311E-2</v>
      </c>
      <c r="M85" s="29">
        <f t="shared" si="8"/>
        <v>0.1402196519271732</v>
      </c>
    </row>
    <row r="86" spans="1:13">
      <c r="A86" s="16">
        <f t="shared" ref="A86:A149" si="10">A85+1</f>
        <v>79</v>
      </c>
      <c r="B86" s="12" t="s">
        <v>174</v>
      </c>
      <c r="C86" s="269">
        <v>44935</v>
      </c>
      <c r="D86" s="269">
        <v>44948</v>
      </c>
      <c r="E86" s="196">
        <f t="shared" si="6"/>
        <v>44941.5</v>
      </c>
      <c r="F86" s="269">
        <v>44953</v>
      </c>
      <c r="G86" s="269">
        <v>45044</v>
      </c>
      <c r="H86" s="12" t="s">
        <v>152</v>
      </c>
      <c r="I86" s="174">
        <v>85.56</v>
      </c>
      <c r="J86" s="269">
        <v>45047</v>
      </c>
      <c r="K86" s="17">
        <f t="shared" si="9"/>
        <v>103</v>
      </c>
      <c r="L86" s="31">
        <f t="shared" si="7"/>
        <v>1.6660569442179374E-5</v>
      </c>
      <c r="M86" s="29">
        <f t="shared" si="8"/>
        <v>1.7160386525444755E-3</v>
      </c>
    </row>
    <row r="87" spans="1:13">
      <c r="A87" s="16">
        <f t="shared" si="10"/>
        <v>80</v>
      </c>
      <c r="B87" s="12" t="s">
        <v>174</v>
      </c>
      <c r="C87" s="269">
        <v>44935</v>
      </c>
      <c r="D87" s="269">
        <v>44948</v>
      </c>
      <c r="E87" s="196">
        <f t="shared" si="6"/>
        <v>44941.5</v>
      </c>
      <c r="F87" s="269">
        <v>44953</v>
      </c>
      <c r="G87" s="269">
        <v>45044</v>
      </c>
      <c r="H87" s="12" t="s">
        <v>152</v>
      </c>
      <c r="I87" s="174">
        <v>1.56</v>
      </c>
      <c r="J87" s="269">
        <v>45047</v>
      </c>
      <c r="K87" s="17">
        <f t="shared" si="9"/>
        <v>103</v>
      </c>
      <c r="L87" s="31">
        <f t="shared" si="7"/>
        <v>3.0376914831463092E-7</v>
      </c>
      <c r="M87" s="29">
        <f t="shared" si="8"/>
        <v>3.1288222276406986E-5</v>
      </c>
    </row>
    <row r="88" spans="1:13">
      <c r="A88" s="16">
        <f t="shared" si="10"/>
        <v>81</v>
      </c>
      <c r="B88" s="12" t="s">
        <v>174</v>
      </c>
      <c r="C88" s="269">
        <v>44935</v>
      </c>
      <c r="D88" s="269">
        <v>44948</v>
      </c>
      <c r="E88" s="196">
        <f t="shared" si="6"/>
        <v>44941.5</v>
      </c>
      <c r="F88" s="269">
        <v>44953</v>
      </c>
      <c r="G88" s="269">
        <v>45044</v>
      </c>
      <c r="H88" s="12" t="s">
        <v>152</v>
      </c>
      <c r="I88" s="174">
        <v>10.290000000000001</v>
      </c>
      <c r="J88" s="269">
        <v>45047</v>
      </c>
      <c r="K88" s="17">
        <f t="shared" si="9"/>
        <v>103</v>
      </c>
      <c r="L88" s="31">
        <f t="shared" si="7"/>
        <v>2.0037080359984312E-6</v>
      </c>
      <c r="M88" s="29">
        <f t="shared" si="8"/>
        <v>2.0638192770783842E-4</v>
      </c>
    </row>
    <row r="89" spans="1:13">
      <c r="A89" s="16">
        <f t="shared" si="10"/>
        <v>82</v>
      </c>
      <c r="B89" s="12" t="s">
        <v>174</v>
      </c>
      <c r="C89" s="269">
        <v>44935</v>
      </c>
      <c r="D89" s="269">
        <v>44948</v>
      </c>
      <c r="E89" s="196">
        <f t="shared" si="6"/>
        <v>44941.5</v>
      </c>
      <c r="F89" s="269">
        <v>44953</v>
      </c>
      <c r="G89" s="269">
        <v>44974</v>
      </c>
      <c r="H89" s="12" t="s">
        <v>157</v>
      </c>
      <c r="I89" s="174">
        <v>121.71</v>
      </c>
      <c r="J89" s="269">
        <v>44978</v>
      </c>
      <c r="K89" s="17">
        <f t="shared" si="9"/>
        <v>33</v>
      </c>
      <c r="L89" s="31">
        <f t="shared" si="7"/>
        <v>2.3699835282931876E-5</v>
      </c>
      <c r="M89" s="29">
        <f t="shared" si="8"/>
        <v>7.8209456433675191E-4</v>
      </c>
    </row>
    <row r="90" spans="1:13">
      <c r="A90" s="16">
        <f t="shared" si="10"/>
        <v>83</v>
      </c>
      <c r="B90" s="12" t="s">
        <v>174</v>
      </c>
      <c r="C90" s="269">
        <v>44935</v>
      </c>
      <c r="D90" s="269">
        <v>44948</v>
      </c>
      <c r="E90" s="196">
        <f t="shared" si="6"/>
        <v>44941.5</v>
      </c>
      <c r="F90" s="269">
        <v>44953</v>
      </c>
      <c r="G90" s="269">
        <v>44971</v>
      </c>
      <c r="H90" s="12" t="s">
        <v>153</v>
      </c>
      <c r="I90" s="174">
        <v>66.91</v>
      </c>
      <c r="J90" s="269">
        <v>44972</v>
      </c>
      <c r="K90" s="17">
        <f t="shared" si="9"/>
        <v>30</v>
      </c>
      <c r="L90" s="31">
        <f t="shared" si="7"/>
        <v>1.3028970329315354E-5</v>
      </c>
      <c r="M90" s="29">
        <f t="shared" si="8"/>
        <v>3.9086910987946063E-4</v>
      </c>
    </row>
    <row r="91" spans="1:13">
      <c r="A91" s="16">
        <f t="shared" si="10"/>
        <v>84</v>
      </c>
      <c r="B91" s="12" t="s">
        <v>174</v>
      </c>
      <c r="C91" s="269">
        <v>44935</v>
      </c>
      <c r="D91" s="269">
        <v>44948</v>
      </c>
      <c r="E91" s="196">
        <f t="shared" si="6"/>
        <v>44941.5</v>
      </c>
      <c r="F91" s="269">
        <v>44953</v>
      </c>
      <c r="G91" s="269">
        <v>45044</v>
      </c>
      <c r="H91" s="12" t="s">
        <v>152</v>
      </c>
      <c r="I91" s="174">
        <v>3.15</v>
      </c>
      <c r="J91" s="269">
        <v>45047</v>
      </c>
      <c r="K91" s="17">
        <f t="shared" si="9"/>
        <v>103</v>
      </c>
      <c r="L91" s="31">
        <f t="shared" si="7"/>
        <v>6.1338001101992776E-7</v>
      </c>
      <c r="M91" s="29">
        <f t="shared" si="8"/>
        <v>6.3178141135052562E-5</v>
      </c>
    </row>
    <row r="92" spans="1:13">
      <c r="A92" s="16">
        <f t="shared" si="10"/>
        <v>85</v>
      </c>
      <c r="B92" s="12" t="s">
        <v>174</v>
      </c>
      <c r="C92" s="269">
        <v>44935</v>
      </c>
      <c r="D92" s="269">
        <v>44948</v>
      </c>
      <c r="E92" s="196">
        <f t="shared" si="6"/>
        <v>44941.5</v>
      </c>
      <c r="F92" s="269">
        <v>44953</v>
      </c>
      <c r="G92" s="269">
        <v>44974</v>
      </c>
      <c r="H92" s="12" t="s">
        <v>164</v>
      </c>
      <c r="I92" s="174">
        <v>1423.9699999999998</v>
      </c>
      <c r="J92" s="269">
        <v>44978</v>
      </c>
      <c r="K92" s="17">
        <f t="shared" si="9"/>
        <v>33</v>
      </c>
      <c r="L92" s="31">
        <f t="shared" si="7"/>
        <v>2.7728086802922112E-4</v>
      </c>
      <c r="M92" s="29">
        <f t="shared" si="8"/>
        <v>9.1502686449642968E-3</v>
      </c>
    </row>
    <row r="93" spans="1:13">
      <c r="A93" s="16">
        <f t="shared" si="10"/>
        <v>86</v>
      </c>
      <c r="B93" s="12" t="s">
        <v>174</v>
      </c>
      <c r="C93" s="269">
        <v>44935</v>
      </c>
      <c r="D93" s="269">
        <v>44948</v>
      </c>
      <c r="E93" s="196">
        <f t="shared" si="6"/>
        <v>44941.5</v>
      </c>
      <c r="F93" s="269">
        <v>44953</v>
      </c>
      <c r="G93" s="269">
        <v>44974</v>
      </c>
      <c r="H93" s="12" t="s">
        <v>157</v>
      </c>
      <c r="I93" s="174">
        <v>31.45</v>
      </c>
      <c r="J93" s="269">
        <v>44978</v>
      </c>
      <c r="K93" s="17">
        <f t="shared" si="9"/>
        <v>33</v>
      </c>
      <c r="L93" s="31">
        <f t="shared" si="7"/>
        <v>6.124063919548168E-6</v>
      </c>
      <c r="M93" s="29">
        <f t="shared" si="8"/>
        <v>2.0209410934508954E-4</v>
      </c>
    </row>
    <row r="94" spans="1:13">
      <c r="A94" s="16">
        <f t="shared" si="10"/>
        <v>87</v>
      </c>
      <c r="B94" s="12" t="s">
        <v>174</v>
      </c>
      <c r="C94" s="269">
        <v>44935</v>
      </c>
      <c r="D94" s="269">
        <v>44948</v>
      </c>
      <c r="E94" s="196">
        <f t="shared" si="6"/>
        <v>44941.5</v>
      </c>
      <c r="F94" s="269">
        <v>44953</v>
      </c>
      <c r="G94" s="269">
        <v>45044</v>
      </c>
      <c r="H94" s="12" t="s">
        <v>154</v>
      </c>
      <c r="I94" s="174">
        <v>301.53000000000009</v>
      </c>
      <c r="J94" s="269">
        <v>45047</v>
      </c>
      <c r="K94" s="17">
        <f t="shared" si="9"/>
        <v>103</v>
      </c>
      <c r="L94" s="31">
        <f t="shared" si="7"/>
        <v>5.8715071340583773E-5</v>
      </c>
      <c r="M94" s="29">
        <f t="shared" si="8"/>
        <v>6.0476523480801287E-3</v>
      </c>
    </row>
    <row r="95" spans="1:13">
      <c r="A95" s="16">
        <f t="shared" si="10"/>
        <v>88</v>
      </c>
      <c r="B95" s="12" t="s">
        <v>174</v>
      </c>
      <c r="C95" s="269">
        <v>44935</v>
      </c>
      <c r="D95" s="269">
        <v>44948</v>
      </c>
      <c r="E95" s="196">
        <f t="shared" si="6"/>
        <v>44941.5</v>
      </c>
      <c r="F95" s="269">
        <v>44953</v>
      </c>
      <c r="G95" s="269">
        <v>44966</v>
      </c>
      <c r="H95" s="12" t="s">
        <v>164</v>
      </c>
      <c r="I95" s="174">
        <v>1006.75</v>
      </c>
      <c r="J95" s="269">
        <v>44967</v>
      </c>
      <c r="K95" s="17">
        <f t="shared" si="9"/>
        <v>25</v>
      </c>
      <c r="L95" s="31">
        <f t="shared" si="7"/>
        <v>1.9603819876009914E-4</v>
      </c>
      <c r="M95" s="29">
        <f t="shared" si="8"/>
        <v>4.9009549690024789E-3</v>
      </c>
    </row>
    <row r="96" spans="1:13">
      <c r="A96" s="16">
        <f t="shared" si="10"/>
        <v>89</v>
      </c>
      <c r="B96" s="12" t="s">
        <v>174</v>
      </c>
      <c r="C96" s="269">
        <v>44935</v>
      </c>
      <c r="D96" s="269">
        <v>44948</v>
      </c>
      <c r="E96" s="196">
        <f t="shared" si="6"/>
        <v>44941.5</v>
      </c>
      <c r="F96" s="269">
        <v>44953</v>
      </c>
      <c r="G96" s="269">
        <v>45044</v>
      </c>
      <c r="H96" s="12" t="s">
        <v>165</v>
      </c>
      <c r="I96" s="174">
        <v>1481.2899999999995</v>
      </c>
      <c r="J96" s="269">
        <v>45047</v>
      </c>
      <c r="K96" s="17">
        <f t="shared" si="9"/>
        <v>103</v>
      </c>
      <c r="L96" s="31">
        <f t="shared" si="7"/>
        <v>2.884424369916535E-4</v>
      </c>
      <c r="M96" s="29">
        <f t="shared" si="8"/>
        <v>2.9709571010140309E-2</v>
      </c>
    </row>
    <row r="97" spans="1:13">
      <c r="A97" s="16">
        <f t="shared" si="10"/>
        <v>90</v>
      </c>
      <c r="B97" s="12" t="s">
        <v>174</v>
      </c>
      <c r="C97" s="269">
        <v>44935</v>
      </c>
      <c r="D97" s="269">
        <v>44948</v>
      </c>
      <c r="E97" s="196">
        <f t="shared" si="6"/>
        <v>44941.5</v>
      </c>
      <c r="F97" s="269">
        <v>44953</v>
      </c>
      <c r="G97" s="269">
        <v>44966</v>
      </c>
      <c r="H97" s="12" t="s">
        <v>166</v>
      </c>
      <c r="I97" s="174">
        <v>14598.669999999993</v>
      </c>
      <c r="J97" s="269">
        <v>44967</v>
      </c>
      <c r="K97" s="17">
        <f t="shared" si="9"/>
        <v>25</v>
      </c>
      <c r="L97" s="31">
        <f t="shared" si="7"/>
        <v>2.8427086874527889E-3</v>
      </c>
      <c r="M97" s="29">
        <f t="shared" si="8"/>
        <v>7.1067717186319726E-2</v>
      </c>
    </row>
    <row r="98" spans="1:13">
      <c r="A98" s="16">
        <f t="shared" si="10"/>
        <v>91</v>
      </c>
      <c r="B98" s="12" t="s">
        <v>174</v>
      </c>
      <c r="C98" s="269">
        <v>44935</v>
      </c>
      <c r="D98" s="269">
        <v>44948</v>
      </c>
      <c r="E98" s="196">
        <f t="shared" si="6"/>
        <v>44941.5</v>
      </c>
      <c r="F98" s="269">
        <v>44953</v>
      </c>
      <c r="G98" s="269">
        <v>45044</v>
      </c>
      <c r="H98" s="12" t="s">
        <v>152</v>
      </c>
      <c r="I98" s="174">
        <v>1.67</v>
      </c>
      <c r="J98" s="269">
        <v>45047</v>
      </c>
      <c r="K98" s="17">
        <f t="shared" si="9"/>
        <v>103</v>
      </c>
      <c r="L98" s="31">
        <f t="shared" si="7"/>
        <v>3.2518876774707283E-7</v>
      </c>
      <c r="M98" s="29">
        <f t="shared" si="8"/>
        <v>3.3494443077948498E-5</v>
      </c>
    </row>
    <row r="99" spans="1:13">
      <c r="A99" s="16">
        <f t="shared" si="10"/>
        <v>92</v>
      </c>
      <c r="B99" s="12" t="s">
        <v>174</v>
      </c>
      <c r="C99" s="269">
        <v>44935</v>
      </c>
      <c r="D99" s="269">
        <v>44948</v>
      </c>
      <c r="E99" s="196">
        <f t="shared" si="6"/>
        <v>44941.5</v>
      </c>
      <c r="F99" s="269">
        <v>44953</v>
      </c>
      <c r="G99" s="269">
        <v>45044</v>
      </c>
      <c r="H99" s="12" t="s">
        <v>152</v>
      </c>
      <c r="I99" s="174">
        <v>6</v>
      </c>
      <c r="J99" s="269">
        <v>45047</v>
      </c>
      <c r="K99" s="17">
        <f t="shared" si="9"/>
        <v>103</v>
      </c>
      <c r="L99" s="31">
        <f t="shared" si="7"/>
        <v>1.1683428781331957E-6</v>
      </c>
      <c r="M99" s="29">
        <f t="shared" si="8"/>
        <v>1.2033931644771916E-4</v>
      </c>
    </row>
    <row r="100" spans="1:13">
      <c r="A100" s="16">
        <f t="shared" si="10"/>
        <v>93</v>
      </c>
      <c r="B100" s="12" t="s">
        <v>174</v>
      </c>
      <c r="C100" s="269">
        <v>44935</v>
      </c>
      <c r="D100" s="269">
        <v>44948</v>
      </c>
      <c r="E100" s="196">
        <f t="shared" si="6"/>
        <v>44941.5</v>
      </c>
      <c r="F100" s="269">
        <v>44953</v>
      </c>
      <c r="G100" s="269">
        <v>45043</v>
      </c>
      <c r="H100" s="12" t="s">
        <v>152</v>
      </c>
      <c r="I100" s="174">
        <v>36.450000000000003</v>
      </c>
      <c r="J100" s="269">
        <v>45044</v>
      </c>
      <c r="K100" s="17">
        <f t="shared" si="9"/>
        <v>102</v>
      </c>
      <c r="L100" s="31">
        <f t="shared" si="7"/>
        <v>7.0976829846591652E-6</v>
      </c>
      <c r="M100" s="29">
        <f t="shared" si="8"/>
        <v>7.239636644352348E-4</v>
      </c>
    </row>
    <row r="101" spans="1:13">
      <c r="A101" s="16">
        <f t="shared" si="10"/>
        <v>94</v>
      </c>
      <c r="B101" s="12" t="s">
        <v>174</v>
      </c>
      <c r="C101" s="269">
        <v>44935</v>
      </c>
      <c r="D101" s="269">
        <v>44948</v>
      </c>
      <c r="E101" s="196">
        <f t="shared" si="6"/>
        <v>44941.5</v>
      </c>
      <c r="F101" s="269">
        <v>44953</v>
      </c>
      <c r="G101" s="269">
        <v>45044</v>
      </c>
      <c r="H101" s="12" t="s">
        <v>152</v>
      </c>
      <c r="I101" s="174">
        <v>25.84</v>
      </c>
      <c r="J101" s="269">
        <v>45047</v>
      </c>
      <c r="K101" s="17">
        <f t="shared" si="9"/>
        <v>103</v>
      </c>
      <c r="L101" s="31">
        <f t="shared" si="7"/>
        <v>5.03166332849363E-6</v>
      </c>
      <c r="M101" s="29">
        <f t="shared" si="8"/>
        <v>5.1826132283484393E-4</v>
      </c>
    </row>
    <row r="102" spans="1:13">
      <c r="A102" s="16">
        <f t="shared" si="10"/>
        <v>95</v>
      </c>
      <c r="B102" s="12" t="s">
        <v>174</v>
      </c>
      <c r="C102" s="269">
        <v>44935</v>
      </c>
      <c r="D102" s="269">
        <v>44948</v>
      </c>
      <c r="E102" s="196">
        <f t="shared" si="6"/>
        <v>44941.5</v>
      </c>
      <c r="F102" s="269">
        <v>44953</v>
      </c>
      <c r="G102" s="269">
        <v>45043</v>
      </c>
      <c r="H102" s="12" t="s">
        <v>152</v>
      </c>
      <c r="I102" s="174">
        <v>1.67</v>
      </c>
      <c r="J102" s="269">
        <v>45044</v>
      </c>
      <c r="K102" s="17">
        <f t="shared" si="9"/>
        <v>102</v>
      </c>
      <c r="L102" s="31">
        <f t="shared" si="7"/>
        <v>3.2518876774707283E-7</v>
      </c>
      <c r="M102" s="29">
        <f t="shared" si="8"/>
        <v>3.3169254310201431E-5</v>
      </c>
    </row>
    <row r="103" spans="1:13">
      <c r="A103" s="16">
        <f t="shared" si="10"/>
        <v>96</v>
      </c>
      <c r="B103" s="12" t="s">
        <v>174</v>
      </c>
      <c r="C103" s="269">
        <v>44935</v>
      </c>
      <c r="D103" s="269">
        <v>44948</v>
      </c>
      <c r="E103" s="196">
        <f t="shared" si="6"/>
        <v>44941.5</v>
      </c>
      <c r="F103" s="269">
        <v>44953</v>
      </c>
      <c r="G103" s="269">
        <v>45044</v>
      </c>
      <c r="H103" s="12" t="s">
        <v>165</v>
      </c>
      <c r="I103" s="174">
        <v>434.10999999999996</v>
      </c>
      <c r="J103" s="269">
        <v>45047</v>
      </c>
      <c r="K103" s="17">
        <f t="shared" si="9"/>
        <v>103</v>
      </c>
      <c r="L103" s="31">
        <f t="shared" si="7"/>
        <v>8.4531554471066928E-5</v>
      </c>
      <c r="M103" s="29">
        <f t="shared" si="8"/>
        <v>8.7067501105198928E-3</v>
      </c>
    </row>
    <row r="104" spans="1:13">
      <c r="A104" s="16">
        <f t="shared" si="10"/>
        <v>97</v>
      </c>
      <c r="B104" s="12" t="s">
        <v>174</v>
      </c>
      <c r="C104" s="269">
        <v>44935</v>
      </c>
      <c r="D104" s="269">
        <v>44948</v>
      </c>
      <c r="E104" s="196">
        <f t="shared" si="6"/>
        <v>44941.5</v>
      </c>
      <c r="F104" s="269">
        <v>44953</v>
      </c>
      <c r="G104" s="269">
        <v>44953</v>
      </c>
      <c r="H104" s="12" t="s">
        <v>166</v>
      </c>
      <c r="I104" s="174">
        <v>1407.4600000000003</v>
      </c>
      <c r="J104" s="269">
        <v>44956</v>
      </c>
      <c r="K104" s="17">
        <f t="shared" si="9"/>
        <v>12</v>
      </c>
      <c r="L104" s="31">
        <f t="shared" si="7"/>
        <v>2.740659778762247E-4</v>
      </c>
      <c r="M104" s="29">
        <f t="shared" si="8"/>
        <v>3.2887917345146966E-3</v>
      </c>
    </row>
    <row r="105" spans="1:13">
      <c r="A105" s="16">
        <f t="shared" si="10"/>
        <v>98</v>
      </c>
      <c r="B105" s="12" t="s">
        <v>174</v>
      </c>
      <c r="C105" s="269">
        <v>44935</v>
      </c>
      <c r="D105" s="269">
        <v>44948</v>
      </c>
      <c r="E105" s="196">
        <f t="shared" si="6"/>
        <v>44941.5</v>
      </c>
      <c r="F105" s="269">
        <v>44953</v>
      </c>
      <c r="G105" s="269">
        <v>44953</v>
      </c>
      <c r="H105" s="12" t="s">
        <v>164</v>
      </c>
      <c r="I105" s="174">
        <v>2437.67</v>
      </c>
      <c r="J105" s="269">
        <v>44956</v>
      </c>
      <c r="K105" s="17">
        <f t="shared" si="9"/>
        <v>12</v>
      </c>
      <c r="L105" s="31">
        <f t="shared" si="7"/>
        <v>4.7467239728982461E-4</v>
      </c>
      <c r="M105" s="29">
        <f t="shared" si="8"/>
        <v>5.6960687674778958E-3</v>
      </c>
    </row>
    <row r="106" spans="1:13">
      <c r="A106" s="16">
        <f t="shared" si="10"/>
        <v>99</v>
      </c>
      <c r="B106" s="12" t="s">
        <v>174</v>
      </c>
      <c r="C106" s="269">
        <v>44935</v>
      </c>
      <c r="D106" s="269">
        <v>44948</v>
      </c>
      <c r="E106" s="196">
        <f t="shared" si="6"/>
        <v>44941.5</v>
      </c>
      <c r="F106" s="269">
        <v>44953</v>
      </c>
      <c r="G106" s="269">
        <v>45044</v>
      </c>
      <c r="H106" s="12" t="s">
        <v>152</v>
      </c>
      <c r="I106" s="174">
        <v>3.44</v>
      </c>
      <c r="J106" s="269">
        <v>45047</v>
      </c>
      <c r="K106" s="17">
        <f t="shared" si="9"/>
        <v>103</v>
      </c>
      <c r="L106" s="31">
        <f t="shared" si="7"/>
        <v>6.698499167963656E-7</v>
      </c>
      <c r="M106" s="29">
        <f t="shared" si="8"/>
        <v>6.8994541430025661E-5</v>
      </c>
    </row>
    <row r="107" spans="1:13">
      <c r="A107" s="16">
        <f t="shared" si="10"/>
        <v>100</v>
      </c>
      <c r="B107" s="12" t="s">
        <v>174</v>
      </c>
      <c r="C107" s="269">
        <v>44935</v>
      </c>
      <c r="D107" s="269">
        <v>44948</v>
      </c>
      <c r="E107" s="196">
        <f t="shared" si="6"/>
        <v>44941.5</v>
      </c>
      <c r="F107" s="269">
        <v>44953</v>
      </c>
      <c r="G107" s="269">
        <v>45044</v>
      </c>
      <c r="H107" s="12" t="s">
        <v>154</v>
      </c>
      <c r="I107" s="174">
        <v>5.3100000000000005</v>
      </c>
      <c r="J107" s="269">
        <v>45047</v>
      </c>
      <c r="K107" s="17">
        <f t="shared" si="9"/>
        <v>103</v>
      </c>
      <c r="L107" s="31">
        <f t="shared" si="7"/>
        <v>1.0339834471478784E-6</v>
      </c>
      <c r="M107" s="29">
        <f t="shared" si="8"/>
        <v>1.0650029505623147E-4</v>
      </c>
    </row>
    <row r="108" spans="1:13">
      <c r="A108" s="16">
        <f t="shared" si="10"/>
        <v>101</v>
      </c>
      <c r="B108" s="12" t="s">
        <v>174</v>
      </c>
      <c r="C108" s="269">
        <v>44935</v>
      </c>
      <c r="D108" s="269">
        <v>44948</v>
      </c>
      <c r="E108" s="196">
        <f t="shared" si="6"/>
        <v>44941.5</v>
      </c>
      <c r="F108" s="269">
        <v>44953</v>
      </c>
      <c r="G108" s="269">
        <v>44974</v>
      </c>
      <c r="H108" s="12" t="s">
        <v>157</v>
      </c>
      <c r="I108" s="174">
        <v>43.1</v>
      </c>
      <c r="J108" s="269">
        <v>44978</v>
      </c>
      <c r="K108" s="17">
        <f t="shared" si="9"/>
        <v>33</v>
      </c>
      <c r="L108" s="31">
        <f t="shared" si="7"/>
        <v>8.39259634125679E-6</v>
      </c>
      <c r="M108" s="29">
        <f t="shared" si="8"/>
        <v>2.7695567926147406E-4</v>
      </c>
    </row>
    <row r="109" spans="1:13">
      <c r="A109" s="16">
        <f t="shared" si="10"/>
        <v>102</v>
      </c>
      <c r="B109" s="12" t="s">
        <v>174</v>
      </c>
      <c r="C109" s="269">
        <v>44935</v>
      </c>
      <c r="D109" s="269">
        <v>44948</v>
      </c>
      <c r="E109" s="196">
        <f t="shared" si="6"/>
        <v>44941.5</v>
      </c>
      <c r="F109" s="269">
        <v>44953</v>
      </c>
      <c r="G109" s="269">
        <v>44971</v>
      </c>
      <c r="H109" s="12" t="s">
        <v>153</v>
      </c>
      <c r="I109" s="174">
        <v>60.149999999999991</v>
      </c>
      <c r="J109" s="269">
        <v>44972</v>
      </c>
      <c r="K109" s="17">
        <f t="shared" si="9"/>
        <v>30</v>
      </c>
      <c r="L109" s="31">
        <f t="shared" si="7"/>
        <v>1.1712637353285287E-5</v>
      </c>
      <c r="M109" s="29">
        <f t="shared" si="8"/>
        <v>3.5137912059855862E-4</v>
      </c>
    </row>
    <row r="110" spans="1:13">
      <c r="A110" s="16">
        <f t="shared" si="10"/>
        <v>103</v>
      </c>
      <c r="B110" s="12" t="s">
        <v>174</v>
      </c>
      <c r="C110" s="269">
        <v>44935</v>
      </c>
      <c r="D110" s="269">
        <v>44948</v>
      </c>
      <c r="E110" s="196">
        <f t="shared" si="6"/>
        <v>44941.5</v>
      </c>
      <c r="F110" s="269">
        <v>44953</v>
      </c>
      <c r="G110" s="269">
        <v>45044</v>
      </c>
      <c r="H110" s="12" t="s">
        <v>152</v>
      </c>
      <c r="I110" s="174">
        <v>2.62</v>
      </c>
      <c r="J110" s="269">
        <v>45047</v>
      </c>
      <c r="K110" s="17">
        <f t="shared" si="9"/>
        <v>103</v>
      </c>
      <c r="L110" s="31">
        <f t="shared" si="7"/>
        <v>5.1017639011816217E-7</v>
      </c>
      <c r="M110" s="29">
        <f t="shared" si="8"/>
        <v>5.2548168182170704E-5</v>
      </c>
    </row>
    <row r="111" spans="1:13">
      <c r="A111" s="16">
        <f t="shared" si="10"/>
        <v>104</v>
      </c>
      <c r="B111" s="12" t="s">
        <v>174</v>
      </c>
      <c r="C111" s="269">
        <v>44935</v>
      </c>
      <c r="D111" s="269">
        <v>44948</v>
      </c>
      <c r="E111" s="196">
        <f t="shared" si="6"/>
        <v>44941.5</v>
      </c>
      <c r="F111" s="269">
        <v>44953</v>
      </c>
      <c r="G111" s="269">
        <v>44974</v>
      </c>
      <c r="H111" s="12" t="s">
        <v>157</v>
      </c>
      <c r="I111" s="174">
        <v>37.01</v>
      </c>
      <c r="J111" s="269">
        <v>44978</v>
      </c>
      <c r="K111" s="17">
        <f t="shared" si="9"/>
        <v>33</v>
      </c>
      <c r="L111" s="31">
        <f t="shared" si="7"/>
        <v>7.2067283199515957E-6</v>
      </c>
      <c r="M111" s="29">
        <f t="shared" si="8"/>
        <v>2.3782203455840266E-4</v>
      </c>
    </row>
    <row r="112" spans="1:13">
      <c r="A112" s="16">
        <f t="shared" si="10"/>
        <v>105</v>
      </c>
      <c r="B112" s="12" t="s">
        <v>174</v>
      </c>
      <c r="C112" s="269">
        <v>44935</v>
      </c>
      <c r="D112" s="269">
        <v>44948</v>
      </c>
      <c r="E112" s="196">
        <f t="shared" si="6"/>
        <v>44941.5</v>
      </c>
      <c r="F112" s="269">
        <v>44953</v>
      </c>
      <c r="G112" s="269">
        <v>45044</v>
      </c>
      <c r="H112" s="12" t="s">
        <v>152</v>
      </c>
      <c r="I112" s="174">
        <v>4.62</v>
      </c>
      <c r="J112" s="269">
        <v>45047</v>
      </c>
      <c r="K112" s="17">
        <f t="shared" si="9"/>
        <v>103</v>
      </c>
      <c r="L112" s="31">
        <f t="shared" si="7"/>
        <v>8.9962401616256078E-7</v>
      </c>
      <c r="M112" s="29">
        <f t="shared" si="8"/>
        <v>9.2661273664743765E-5</v>
      </c>
    </row>
    <row r="113" spans="1:13">
      <c r="A113" s="16">
        <f t="shared" si="10"/>
        <v>106</v>
      </c>
      <c r="B113" s="12" t="s">
        <v>174</v>
      </c>
      <c r="C113" s="269">
        <v>44935</v>
      </c>
      <c r="D113" s="269">
        <v>44948</v>
      </c>
      <c r="E113" s="196">
        <f t="shared" si="6"/>
        <v>44941.5</v>
      </c>
      <c r="F113" s="269">
        <v>44953</v>
      </c>
      <c r="G113" s="269">
        <v>45044</v>
      </c>
      <c r="H113" s="12" t="s">
        <v>152</v>
      </c>
      <c r="I113" s="174">
        <v>8.2100000000000009</v>
      </c>
      <c r="J113" s="269">
        <v>45047</v>
      </c>
      <c r="K113" s="17">
        <f t="shared" si="9"/>
        <v>103</v>
      </c>
      <c r="L113" s="31">
        <f t="shared" si="7"/>
        <v>1.5986825049122565E-6</v>
      </c>
      <c r="M113" s="29">
        <f t="shared" si="8"/>
        <v>1.6466429800596243E-4</v>
      </c>
    </row>
    <row r="114" spans="1:13">
      <c r="A114" s="16">
        <f t="shared" si="10"/>
        <v>107</v>
      </c>
      <c r="B114" s="12" t="s">
        <v>174</v>
      </c>
      <c r="C114" s="269">
        <v>44949</v>
      </c>
      <c r="D114" s="269">
        <v>44962</v>
      </c>
      <c r="E114" s="196">
        <f t="shared" si="6"/>
        <v>44955.5</v>
      </c>
      <c r="F114" s="269">
        <v>44967</v>
      </c>
      <c r="G114" s="269">
        <v>45044</v>
      </c>
      <c r="H114" s="12" t="s">
        <v>152</v>
      </c>
      <c r="I114" s="174">
        <v>5.63</v>
      </c>
      <c r="J114" s="269">
        <v>45047</v>
      </c>
      <c r="K114" s="17">
        <f t="shared" si="9"/>
        <v>89</v>
      </c>
      <c r="L114" s="31">
        <f t="shared" si="7"/>
        <v>1.0962950673149821E-6</v>
      </c>
      <c r="M114" s="29">
        <f t="shared" si="8"/>
        <v>9.7570260991033407E-5</v>
      </c>
    </row>
    <row r="115" spans="1:13">
      <c r="A115" s="16">
        <f t="shared" si="10"/>
        <v>108</v>
      </c>
      <c r="B115" s="12" t="s">
        <v>174</v>
      </c>
      <c r="C115" s="269">
        <v>44949</v>
      </c>
      <c r="D115" s="269">
        <v>44962</v>
      </c>
      <c r="E115" s="196">
        <f t="shared" si="6"/>
        <v>44955.5</v>
      </c>
      <c r="F115" s="269">
        <v>44967</v>
      </c>
      <c r="G115" s="269">
        <v>45044</v>
      </c>
      <c r="H115" s="12" t="s">
        <v>153</v>
      </c>
      <c r="I115" s="174">
        <v>421.87</v>
      </c>
      <c r="J115" s="269">
        <v>45047</v>
      </c>
      <c r="K115" s="17">
        <f t="shared" si="9"/>
        <v>89</v>
      </c>
      <c r="L115" s="31">
        <f t="shared" si="7"/>
        <v>8.2148134999675217E-5</v>
      </c>
      <c r="M115" s="29">
        <f t="shared" si="8"/>
        <v>7.3111840149710939E-3</v>
      </c>
    </row>
    <row r="116" spans="1:13">
      <c r="A116" s="16">
        <f t="shared" si="10"/>
        <v>109</v>
      </c>
      <c r="B116" s="12" t="s">
        <v>174</v>
      </c>
      <c r="C116" s="269">
        <v>44949</v>
      </c>
      <c r="D116" s="269">
        <v>44962</v>
      </c>
      <c r="E116" s="196">
        <f t="shared" si="6"/>
        <v>44955.5</v>
      </c>
      <c r="F116" s="269">
        <v>44967</v>
      </c>
      <c r="G116" s="269">
        <v>45044</v>
      </c>
      <c r="H116" s="12" t="s">
        <v>154</v>
      </c>
      <c r="I116" s="174">
        <v>2940.4299999999994</v>
      </c>
      <c r="J116" s="269">
        <v>45047</v>
      </c>
      <c r="K116" s="17">
        <f t="shared" si="9"/>
        <v>89</v>
      </c>
      <c r="L116" s="31">
        <f t="shared" si="7"/>
        <v>5.725717415248654E-4</v>
      </c>
      <c r="M116" s="29">
        <f t="shared" si="8"/>
        <v>5.0958884995713022E-2</v>
      </c>
    </row>
    <row r="117" spans="1:13">
      <c r="A117" s="16">
        <f t="shared" si="10"/>
        <v>110</v>
      </c>
      <c r="B117" s="12" t="s">
        <v>174</v>
      </c>
      <c r="C117" s="269">
        <v>44949</v>
      </c>
      <c r="D117" s="269">
        <v>44962</v>
      </c>
      <c r="E117" s="196">
        <f t="shared" si="6"/>
        <v>44955.5</v>
      </c>
      <c r="F117" s="269">
        <v>44967</v>
      </c>
      <c r="G117" s="269">
        <v>45044</v>
      </c>
      <c r="H117" s="12" t="s">
        <v>155</v>
      </c>
      <c r="I117" s="174">
        <v>538.17000000000007</v>
      </c>
      <c r="J117" s="269">
        <v>45047</v>
      </c>
      <c r="K117" s="17">
        <f t="shared" si="9"/>
        <v>89</v>
      </c>
      <c r="L117" s="31">
        <f t="shared" si="7"/>
        <v>1.0479451445415701E-4</v>
      </c>
      <c r="M117" s="29">
        <f t="shared" si="8"/>
        <v>9.326711786419974E-3</v>
      </c>
    </row>
    <row r="118" spans="1:13">
      <c r="A118" s="16">
        <f t="shared" si="10"/>
        <v>111</v>
      </c>
      <c r="B118" s="12" t="s">
        <v>174</v>
      </c>
      <c r="C118" s="269">
        <v>44949</v>
      </c>
      <c r="D118" s="269">
        <v>44962</v>
      </c>
      <c r="E118" s="196">
        <f t="shared" si="6"/>
        <v>44955.5</v>
      </c>
      <c r="F118" s="269">
        <v>44967</v>
      </c>
      <c r="G118" s="269">
        <v>45044</v>
      </c>
      <c r="H118" s="12" t="s">
        <v>152</v>
      </c>
      <c r="I118" s="174">
        <v>0.35</v>
      </c>
      <c r="J118" s="269">
        <v>45047</v>
      </c>
      <c r="K118" s="17">
        <f t="shared" si="9"/>
        <v>89</v>
      </c>
      <c r="L118" s="31">
        <f t="shared" si="7"/>
        <v>6.8153334557769749E-8</v>
      </c>
      <c r="M118" s="29">
        <f t="shared" si="8"/>
        <v>6.065646775641508E-6</v>
      </c>
    </row>
    <row r="119" spans="1:13">
      <c r="A119" s="16">
        <f t="shared" si="10"/>
        <v>112</v>
      </c>
      <c r="B119" s="12" t="s">
        <v>174</v>
      </c>
      <c r="C119" s="269">
        <v>44949</v>
      </c>
      <c r="D119" s="269">
        <v>44962</v>
      </c>
      <c r="E119" s="196">
        <f t="shared" si="6"/>
        <v>44955.5</v>
      </c>
      <c r="F119" s="269">
        <v>44967</v>
      </c>
      <c r="G119" s="269">
        <v>45044</v>
      </c>
      <c r="H119" s="12" t="s">
        <v>154</v>
      </c>
      <c r="I119" s="174">
        <v>168.65999999999997</v>
      </c>
      <c r="J119" s="269">
        <v>45047</v>
      </c>
      <c r="K119" s="17">
        <f t="shared" si="9"/>
        <v>89</v>
      </c>
      <c r="L119" s="31">
        <f t="shared" si="7"/>
        <v>3.284211830432413E-5</v>
      </c>
      <c r="M119" s="29">
        <f t="shared" si="8"/>
        <v>2.9229485290848474E-3</v>
      </c>
    </row>
    <row r="120" spans="1:13">
      <c r="A120" s="16">
        <f t="shared" si="10"/>
        <v>113</v>
      </c>
      <c r="B120" s="12" t="s">
        <v>174</v>
      </c>
      <c r="C120" s="269">
        <v>44949</v>
      </c>
      <c r="D120" s="269">
        <v>44962</v>
      </c>
      <c r="E120" s="196">
        <f t="shared" si="6"/>
        <v>44955.5</v>
      </c>
      <c r="F120" s="269">
        <v>44967</v>
      </c>
      <c r="G120" s="269">
        <v>44974</v>
      </c>
      <c r="H120" s="12" t="s">
        <v>156</v>
      </c>
      <c r="I120" s="174">
        <v>168.11</v>
      </c>
      <c r="J120" s="269">
        <v>44978</v>
      </c>
      <c r="K120" s="17">
        <f t="shared" si="9"/>
        <v>19</v>
      </c>
      <c r="L120" s="31">
        <f t="shared" si="7"/>
        <v>3.273502020716193E-5</v>
      </c>
      <c r="M120" s="29">
        <f t="shared" si="8"/>
        <v>6.2196538393607666E-4</v>
      </c>
    </row>
    <row r="121" spans="1:13">
      <c r="A121" s="16">
        <f t="shared" si="10"/>
        <v>114</v>
      </c>
      <c r="B121" s="12" t="s">
        <v>174</v>
      </c>
      <c r="C121" s="269">
        <v>44949</v>
      </c>
      <c r="D121" s="269">
        <v>44962</v>
      </c>
      <c r="E121" s="196">
        <f t="shared" si="6"/>
        <v>44955.5</v>
      </c>
      <c r="F121" s="269">
        <v>44967</v>
      </c>
      <c r="G121" s="269">
        <v>44974</v>
      </c>
      <c r="H121" s="12" t="s">
        <v>152</v>
      </c>
      <c r="I121" s="174">
        <v>186.33999999999997</v>
      </c>
      <c r="J121" s="269">
        <v>44978</v>
      </c>
      <c r="K121" s="17">
        <f t="shared" si="9"/>
        <v>19</v>
      </c>
      <c r="L121" s="31">
        <f t="shared" si="7"/>
        <v>3.6284835318556614E-5</v>
      </c>
      <c r="M121" s="29">
        <f t="shared" si="8"/>
        <v>6.8941187105257568E-4</v>
      </c>
    </row>
    <row r="122" spans="1:13">
      <c r="A122" s="16">
        <f t="shared" si="10"/>
        <v>115</v>
      </c>
      <c r="B122" s="12" t="s">
        <v>174</v>
      </c>
      <c r="C122" s="269">
        <v>44949</v>
      </c>
      <c r="D122" s="269">
        <v>44962</v>
      </c>
      <c r="E122" s="196">
        <f t="shared" si="6"/>
        <v>44955.5</v>
      </c>
      <c r="F122" s="269">
        <v>44967</v>
      </c>
      <c r="G122" s="269">
        <v>45002</v>
      </c>
      <c r="H122" s="12" t="s">
        <v>157</v>
      </c>
      <c r="I122" s="174">
        <v>120.10000000000001</v>
      </c>
      <c r="J122" s="269">
        <v>45005</v>
      </c>
      <c r="K122" s="17">
        <f t="shared" si="9"/>
        <v>47</v>
      </c>
      <c r="L122" s="31">
        <f t="shared" si="7"/>
        <v>2.3386329943966137E-5</v>
      </c>
      <c r="M122" s="29">
        <f t="shared" si="8"/>
        <v>1.0991575073664083E-3</v>
      </c>
    </row>
    <row r="123" spans="1:13">
      <c r="A123" s="16">
        <f t="shared" si="10"/>
        <v>116</v>
      </c>
      <c r="B123" s="12" t="s">
        <v>174</v>
      </c>
      <c r="C123" s="269">
        <v>44949</v>
      </c>
      <c r="D123" s="269">
        <v>44962</v>
      </c>
      <c r="E123" s="196">
        <f t="shared" si="6"/>
        <v>44955.5</v>
      </c>
      <c r="F123" s="269">
        <v>44967</v>
      </c>
      <c r="G123" s="269">
        <v>44999</v>
      </c>
      <c r="H123" s="12" t="s">
        <v>152</v>
      </c>
      <c r="I123" s="174">
        <v>223.06</v>
      </c>
      <c r="J123" s="269">
        <v>45000</v>
      </c>
      <c r="K123" s="17">
        <f t="shared" si="9"/>
        <v>44</v>
      </c>
      <c r="L123" s="31">
        <f t="shared" si="7"/>
        <v>4.3435093732731775E-5</v>
      </c>
      <c r="M123" s="29">
        <f t="shared" si="8"/>
        <v>1.911144124240198E-3</v>
      </c>
    </row>
    <row r="124" spans="1:13">
      <c r="A124" s="16">
        <f t="shared" si="10"/>
        <v>117</v>
      </c>
      <c r="B124" s="12" t="s">
        <v>174</v>
      </c>
      <c r="C124" s="269">
        <v>44949</v>
      </c>
      <c r="D124" s="269">
        <v>44962</v>
      </c>
      <c r="E124" s="196">
        <f t="shared" si="6"/>
        <v>44955.5</v>
      </c>
      <c r="F124" s="269">
        <v>44967</v>
      </c>
      <c r="G124" s="269">
        <v>45044</v>
      </c>
      <c r="H124" s="12" t="s">
        <v>152</v>
      </c>
      <c r="I124" s="174">
        <v>1.1599999999999999</v>
      </c>
      <c r="J124" s="269">
        <v>45047</v>
      </c>
      <c r="K124" s="17">
        <f t="shared" si="9"/>
        <v>89</v>
      </c>
      <c r="L124" s="31">
        <f t="shared" si="7"/>
        <v>2.2587962310575118E-7</v>
      </c>
      <c r="M124" s="29">
        <f t="shared" si="8"/>
        <v>2.0103286456411855E-5</v>
      </c>
    </row>
    <row r="125" spans="1:13">
      <c r="A125" s="16">
        <f t="shared" si="10"/>
        <v>118</v>
      </c>
      <c r="B125" s="12" t="s">
        <v>174</v>
      </c>
      <c r="C125" s="269">
        <v>44949</v>
      </c>
      <c r="D125" s="269">
        <v>44962</v>
      </c>
      <c r="E125" s="196">
        <f t="shared" si="6"/>
        <v>44955.5</v>
      </c>
      <c r="F125" s="269">
        <v>44967</v>
      </c>
      <c r="G125" s="269">
        <v>45044</v>
      </c>
      <c r="H125" s="12" t="s">
        <v>152</v>
      </c>
      <c r="I125" s="174">
        <v>0.8</v>
      </c>
      <c r="J125" s="269">
        <v>45047</v>
      </c>
      <c r="K125" s="17">
        <f t="shared" si="9"/>
        <v>89</v>
      </c>
      <c r="L125" s="31">
        <f t="shared" si="7"/>
        <v>1.5577905041775946E-7</v>
      </c>
      <c r="M125" s="29">
        <f t="shared" si="8"/>
        <v>1.3864335487180593E-5</v>
      </c>
    </row>
    <row r="126" spans="1:13">
      <c r="A126" s="16">
        <f t="shared" si="10"/>
        <v>119</v>
      </c>
      <c r="B126" s="12" t="s">
        <v>174</v>
      </c>
      <c r="C126" s="269">
        <v>44949</v>
      </c>
      <c r="D126" s="269">
        <v>44962</v>
      </c>
      <c r="E126" s="196">
        <f t="shared" si="6"/>
        <v>44955.5</v>
      </c>
      <c r="F126" s="269">
        <v>44967</v>
      </c>
      <c r="G126" s="269">
        <v>45044</v>
      </c>
      <c r="H126" s="12" t="s">
        <v>152</v>
      </c>
      <c r="I126" s="174">
        <v>4.34</v>
      </c>
      <c r="J126" s="269">
        <v>45047</v>
      </c>
      <c r="K126" s="17">
        <f t="shared" si="9"/>
        <v>89</v>
      </c>
      <c r="L126" s="31">
        <f t="shared" si="7"/>
        <v>8.4510134851634492E-7</v>
      </c>
      <c r="M126" s="29">
        <f t="shared" si="8"/>
        <v>7.5214020017954703E-5</v>
      </c>
    </row>
    <row r="127" spans="1:13">
      <c r="A127" s="16">
        <f t="shared" si="10"/>
        <v>120</v>
      </c>
      <c r="B127" s="12" t="s">
        <v>174</v>
      </c>
      <c r="C127" s="269">
        <v>44949</v>
      </c>
      <c r="D127" s="269">
        <v>44962</v>
      </c>
      <c r="E127" s="196">
        <f t="shared" si="6"/>
        <v>44955.5</v>
      </c>
      <c r="F127" s="269">
        <v>44967</v>
      </c>
      <c r="G127" s="269">
        <v>45002</v>
      </c>
      <c r="H127" s="12" t="s">
        <v>157</v>
      </c>
      <c r="I127" s="174">
        <v>254.27</v>
      </c>
      <c r="J127" s="269">
        <v>45005</v>
      </c>
      <c r="K127" s="17">
        <f t="shared" si="9"/>
        <v>47</v>
      </c>
      <c r="L127" s="31">
        <f t="shared" si="7"/>
        <v>4.9512423937154617E-5</v>
      </c>
      <c r="M127" s="29">
        <f t="shared" si="8"/>
        <v>2.3270839250462672E-3</v>
      </c>
    </row>
    <row r="128" spans="1:13">
      <c r="A128" s="16">
        <f t="shared" si="10"/>
        <v>121</v>
      </c>
      <c r="B128" s="12" t="s">
        <v>174</v>
      </c>
      <c r="C128" s="269">
        <v>44949</v>
      </c>
      <c r="D128" s="269">
        <v>44962</v>
      </c>
      <c r="E128" s="196">
        <f t="shared" si="6"/>
        <v>44955.5</v>
      </c>
      <c r="F128" s="269">
        <v>44967</v>
      </c>
      <c r="G128" s="269">
        <v>45044</v>
      </c>
      <c r="H128" s="12" t="s">
        <v>152</v>
      </c>
      <c r="I128" s="174">
        <v>4.4700000000000006</v>
      </c>
      <c r="J128" s="269">
        <v>45047</v>
      </c>
      <c r="K128" s="17">
        <f t="shared" si="9"/>
        <v>89</v>
      </c>
      <c r="L128" s="31">
        <f t="shared" si="7"/>
        <v>8.7041544420923098E-7</v>
      </c>
      <c r="M128" s="29">
        <f t="shared" si="8"/>
        <v>7.7466974534621559E-5</v>
      </c>
    </row>
    <row r="129" spans="1:13">
      <c r="A129" s="16">
        <f t="shared" si="10"/>
        <v>122</v>
      </c>
      <c r="B129" s="12" t="s">
        <v>174</v>
      </c>
      <c r="C129" s="269">
        <v>44949</v>
      </c>
      <c r="D129" s="269">
        <v>44962</v>
      </c>
      <c r="E129" s="196">
        <f t="shared" si="6"/>
        <v>44955.5</v>
      </c>
      <c r="F129" s="269">
        <v>44967</v>
      </c>
      <c r="G129" s="269">
        <v>45044</v>
      </c>
      <c r="H129" s="12" t="s">
        <v>152</v>
      </c>
      <c r="I129" s="174">
        <v>1.56</v>
      </c>
      <c r="J129" s="269">
        <v>45047</v>
      </c>
      <c r="K129" s="17">
        <f t="shared" si="9"/>
        <v>89</v>
      </c>
      <c r="L129" s="31">
        <f t="shared" si="7"/>
        <v>3.0376914831463092E-7</v>
      </c>
      <c r="M129" s="29">
        <f t="shared" si="8"/>
        <v>2.7035454200002151E-5</v>
      </c>
    </row>
    <row r="130" spans="1:13">
      <c r="A130" s="16">
        <f t="shared" si="10"/>
        <v>123</v>
      </c>
      <c r="B130" s="12" t="s">
        <v>174</v>
      </c>
      <c r="C130" s="269">
        <v>44949</v>
      </c>
      <c r="D130" s="269">
        <v>44962</v>
      </c>
      <c r="E130" s="196">
        <f t="shared" si="6"/>
        <v>44955.5</v>
      </c>
      <c r="F130" s="269">
        <v>44967</v>
      </c>
      <c r="G130" s="269">
        <v>45044</v>
      </c>
      <c r="H130" s="12" t="s">
        <v>152</v>
      </c>
      <c r="I130" s="174">
        <v>58.830000000000005</v>
      </c>
      <c r="J130" s="269">
        <v>45047</v>
      </c>
      <c r="K130" s="17">
        <f t="shared" si="9"/>
        <v>89</v>
      </c>
      <c r="L130" s="31">
        <f t="shared" si="7"/>
        <v>1.1455601920095987E-5</v>
      </c>
      <c r="M130" s="29">
        <f t="shared" si="8"/>
        <v>1.0195485708885429E-3</v>
      </c>
    </row>
    <row r="131" spans="1:13">
      <c r="A131" s="16">
        <f t="shared" si="10"/>
        <v>124</v>
      </c>
      <c r="B131" s="12" t="s">
        <v>174</v>
      </c>
      <c r="C131" s="269">
        <v>44949</v>
      </c>
      <c r="D131" s="269">
        <v>44962</v>
      </c>
      <c r="E131" s="196">
        <f t="shared" si="6"/>
        <v>44955.5</v>
      </c>
      <c r="F131" s="269">
        <v>44967</v>
      </c>
      <c r="G131" s="269">
        <v>45044</v>
      </c>
      <c r="H131" s="12" t="s">
        <v>158</v>
      </c>
      <c r="I131" s="174">
        <v>278.02999999999992</v>
      </c>
      <c r="J131" s="269">
        <v>45047</v>
      </c>
      <c r="K131" s="17">
        <f t="shared" si="9"/>
        <v>89</v>
      </c>
      <c r="L131" s="31">
        <f t="shared" si="7"/>
        <v>5.4139061734562054E-5</v>
      </c>
      <c r="M131" s="29">
        <f t="shared" si="8"/>
        <v>4.8183764943760228E-3</v>
      </c>
    </row>
    <row r="132" spans="1:13">
      <c r="A132" s="16">
        <f t="shared" si="10"/>
        <v>125</v>
      </c>
      <c r="B132" s="12" t="s">
        <v>174</v>
      </c>
      <c r="C132" s="269">
        <v>44949</v>
      </c>
      <c r="D132" s="269">
        <v>44962</v>
      </c>
      <c r="E132" s="196">
        <f t="shared" si="6"/>
        <v>44955.5</v>
      </c>
      <c r="F132" s="269">
        <v>44967</v>
      </c>
      <c r="G132" s="269">
        <v>44967</v>
      </c>
      <c r="H132" s="12" t="s">
        <v>159</v>
      </c>
      <c r="I132" s="174">
        <v>8324.06</v>
      </c>
      <c r="J132" s="269">
        <v>44970</v>
      </c>
      <c r="K132" s="17">
        <f t="shared" si="9"/>
        <v>12</v>
      </c>
      <c r="L132" s="31">
        <f t="shared" si="7"/>
        <v>1.6208927030255682E-3</v>
      </c>
      <c r="M132" s="29">
        <f t="shared" si="8"/>
        <v>1.9450712436306819E-2</v>
      </c>
    </row>
    <row r="133" spans="1:13">
      <c r="A133" s="16">
        <f t="shared" si="10"/>
        <v>126</v>
      </c>
      <c r="B133" s="12" t="s">
        <v>174</v>
      </c>
      <c r="C133" s="269">
        <v>44949</v>
      </c>
      <c r="D133" s="269">
        <v>44962</v>
      </c>
      <c r="E133" s="196">
        <f t="shared" si="6"/>
        <v>44955.5</v>
      </c>
      <c r="F133" s="269">
        <v>44967</v>
      </c>
      <c r="G133" s="269">
        <v>44967</v>
      </c>
      <c r="H133" s="12" t="s">
        <v>160</v>
      </c>
      <c r="I133" s="174">
        <v>8324.06</v>
      </c>
      <c r="J133" s="269">
        <v>44970</v>
      </c>
      <c r="K133" s="17">
        <f t="shared" si="9"/>
        <v>12</v>
      </c>
      <c r="L133" s="31">
        <f t="shared" si="7"/>
        <v>1.6208927030255682E-3</v>
      </c>
      <c r="M133" s="29">
        <f t="shared" si="8"/>
        <v>1.9450712436306819E-2</v>
      </c>
    </row>
    <row r="134" spans="1:13">
      <c r="A134" s="16">
        <f t="shared" si="10"/>
        <v>127</v>
      </c>
      <c r="B134" s="12" t="s">
        <v>174</v>
      </c>
      <c r="C134" s="269">
        <v>44949</v>
      </c>
      <c r="D134" s="269">
        <v>44962</v>
      </c>
      <c r="E134" s="196">
        <f t="shared" si="6"/>
        <v>44955.5</v>
      </c>
      <c r="F134" s="269">
        <v>44967</v>
      </c>
      <c r="G134" s="269">
        <v>44967</v>
      </c>
      <c r="H134" s="12" t="s">
        <v>161</v>
      </c>
      <c r="I134" s="174">
        <v>35592.290000000015</v>
      </c>
      <c r="J134" s="269">
        <v>44970</v>
      </c>
      <c r="K134" s="17">
        <f t="shared" si="9"/>
        <v>12</v>
      </c>
      <c r="L134" s="31">
        <f t="shared" si="7"/>
        <v>6.930666422991897E-3</v>
      </c>
      <c r="M134" s="29">
        <f t="shared" si="8"/>
        <v>8.3167997075902764E-2</v>
      </c>
    </row>
    <row r="135" spans="1:13">
      <c r="A135" s="16">
        <f t="shared" si="10"/>
        <v>128</v>
      </c>
      <c r="B135" s="12" t="s">
        <v>174</v>
      </c>
      <c r="C135" s="269">
        <v>44949</v>
      </c>
      <c r="D135" s="269">
        <v>44962</v>
      </c>
      <c r="E135" s="196">
        <f t="shared" si="6"/>
        <v>44955.5</v>
      </c>
      <c r="F135" s="269">
        <v>44967</v>
      </c>
      <c r="G135" s="269">
        <v>44967</v>
      </c>
      <c r="H135" s="12" t="s">
        <v>162</v>
      </c>
      <c r="I135" s="174">
        <v>35592.290000000015</v>
      </c>
      <c r="J135" s="269">
        <v>44970</v>
      </c>
      <c r="K135" s="17">
        <f t="shared" si="9"/>
        <v>12</v>
      </c>
      <c r="L135" s="31">
        <f t="shared" si="7"/>
        <v>6.930666422991897E-3</v>
      </c>
      <c r="M135" s="29">
        <f t="shared" si="8"/>
        <v>8.3167997075902764E-2</v>
      </c>
    </row>
    <row r="136" spans="1:13">
      <c r="A136" s="16">
        <f t="shared" si="10"/>
        <v>129</v>
      </c>
      <c r="B136" s="12" t="s">
        <v>174</v>
      </c>
      <c r="C136" s="269">
        <v>44949</v>
      </c>
      <c r="D136" s="269">
        <v>44962</v>
      </c>
      <c r="E136" s="196">
        <f t="shared" si="6"/>
        <v>44955.5</v>
      </c>
      <c r="F136" s="269">
        <v>44967</v>
      </c>
      <c r="G136" s="269">
        <v>44967</v>
      </c>
      <c r="H136" s="12" t="s">
        <v>163</v>
      </c>
      <c r="I136" s="174">
        <v>59113.130000000048</v>
      </c>
      <c r="J136" s="269">
        <v>44970</v>
      </c>
      <c r="K136" s="17">
        <f t="shared" si="9"/>
        <v>12</v>
      </c>
      <c r="L136" s="31">
        <f t="shared" si="7"/>
        <v>1.1510734073276969E-2</v>
      </c>
      <c r="M136" s="29">
        <f t="shared" si="8"/>
        <v>0.13812880887932363</v>
      </c>
    </row>
    <row r="137" spans="1:13">
      <c r="A137" s="16">
        <f t="shared" si="10"/>
        <v>130</v>
      </c>
      <c r="B137" s="12" t="s">
        <v>174</v>
      </c>
      <c r="C137" s="269">
        <v>44949</v>
      </c>
      <c r="D137" s="269">
        <v>44962</v>
      </c>
      <c r="E137" s="196">
        <f t="shared" ref="E137:E200" si="11">AVERAGE(C137:D137)</f>
        <v>44955.5</v>
      </c>
      <c r="F137" s="269">
        <v>44967</v>
      </c>
      <c r="G137" s="269">
        <v>45044</v>
      </c>
      <c r="H137" s="12" t="s">
        <v>152</v>
      </c>
      <c r="I137" s="174">
        <v>106.67999999999998</v>
      </c>
      <c r="J137" s="269">
        <v>45047</v>
      </c>
      <c r="K137" s="17">
        <f t="shared" si="9"/>
        <v>89</v>
      </c>
      <c r="L137" s="31">
        <f t="shared" si="7"/>
        <v>2.0773136373208217E-5</v>
      </c>
      <c r="M137" s="29">
        <f t="shared" si="8"/>
        <v>1.8488091372155313E-3</v>
      </c>
    </row>
    <row r="138" spans="1:13">
      <c r="A138" s="16">
        <f t="shared" si="10"/>
        <v>131</v>
      </c>
      <c r="B138" s="12" t="s">
        <v>174</v>
      </c>
      <c r="C138" s="269">
        <v>44949</v>
      </c>
      <c r="D138" s="269">
        <v>44962</v>
      </c>
      <c r="E138" s="196">
        <f t="shared" si="11"/>
        <v>44955.5</v>
      </c>
      <c r="F138" s="269">
        <v>44967</v>
      </c>
      <c r="G138" s="269">
        <v>45044</v>
      </c>
      <c r="H138" s="12" t="s">
        <v>152</v>
      </c>
      <c r="I138" s="174">
        <v>4.9000000000000004</v>
      </c>
      <c r="J138" s="269">
        <v>45047</v>
      </c>
      <c r="K138" s="17">
        <f t="shared" si="9"/>
        <v>89</v>
      </c>
      <c r="L138" s="31">
        <f t="shared" ref="L138:L201" si="12">I138/$I$1379</f>
        <v>9.5414668380877664E-7</v>
      </c>
      <c r="M138" s="29">
        <f t="shared" ref="M138:M201" si="13">L138*K138</f>
        <v>8.4919054858981118E-5</v>
      </c>
    </row>
    <row r="139" spans="1:13">
      <c r="A139" s="16">
        <f t="shared" si="10"/>
        <v>132</v>
      </c>
      <c r="B139" s="12" t="s">
        <v>174</v>
      </c>
      <c r="C139" s="269">
        <v>44949</v>
      </c>
      <c r="D139" s="269">
        <v>44962</v>
      </c>
      <c r="E139" s="196">
        <f t="shared" si="11"/>
        <v>44955.5</v>
      </c>
      <c r="F139" s="269">
        <v>44967</v>
      </c>
      <c r="G139" s="269">
        <v>45044</v>
      </c>
      <c r="H139" s="12" t="s">
        <v>152</v>
      </c>
      <c r="I139" s="174">
        <v>3.23</v>
      </c>
      <c r="J139" s="269">
        <v>45047</v>
      </c>
      <c r="K139" s="17">
        <f t="shared" ref="K139:K202" si="14">(G139-D139)+((D139-C139+1)/2)</f>
        <v>89</v>
      </c>
      <c r="L139" s="31">
        <f t="shared" si="12"/>
        <v>6.2895791606170376E-7</v>
      </c>
      <c r="M139" s="29">
        <f t="shared" si="13"/>
        <v>5.5977254529491636E-5</v>
      </c>
    </row>
    <row r="140" spans="1:13">
      <c r="A140" s="16">
        <f t="shared" si="10"/>
        <v>133</v>
      </c>
      <c r="B140" s="12" t="s">
        <v>174</v>
      </c>
      <c r="C140" s="269">
        <v>44949</v>
      </c>
      <c r="D140" s="269">
        <v>44962</v>
      </c>
      <c r="E140" s="196">
        <f t="shared" si="11"/>
        <v>44955.5</v>
      </c>
      <c r="F140" s="269">
        <v>44967</v>
      </c>
      <c r="G140" s="269">
        <v>45044</v>
      </c>
      <c r="H140" s="12" t="s">
        <v>152</v>
      </c>
      <c r="I140" s="174">
        <v>1.17</v>
      </c>
      <c r="J140" s="269">
        <v>45047</v>
      </c>
      <c r="K140" s="17">
        <f t="shared" si="14"/>
        <v>89</v>
      </c>
      <c r="L140" s="31">
        <f t="shared" si="12"/>
        <v>2.2782686123597318E-7</v>
      </c>
      <c r="M140" s="29">
        <f t="shared" si="13"/>
        <v>2.0276590650001612E-5</v>
      </c>
    </row>
    <row r="141" spans="1:13">
      <c r="A141" s="16">
        <f t="shared" si="10"/>
        <v>134</v>
      </c>
      <c r="B141" s="12" t="s">
        <v>174</v>
      </c>
      <c r="C141" s="269">
        <v>44949</v>
      </c>
      <c r="D141" s="269">
        <v>44962</v>
      </c>
      <c r="E141" s="196">
        <f t="shared" si="11"/>
        <v>44955.5</v>
      </c>
      <c r="F141" s="269">
        <v>44967</v>
      </c>
      <c r="G141" s="269">
        <v>45002</v>
      </c>
      <c r="H141" s="12" t="s">
        <v>157</v>
      </c>
      <c r="I141" s="174">
        <v>55.18</v>
      </c>
      <c r="J141" s="269">
        <v>45005</v>
      </c>
      <c r="K141" s="17">
        <f t="shared" si="14"/>
        <v>47</v>
      </c>
      <c r="L141" s="31">
        <f t="shared" si="12"/>
        <v>1.0744860002564958E-5</v>
      </c>
      <c r="M141" s="29">
        <f t="shared" si="13"/>
        <v>5.0500842012055308E-4</v>
      </c>
    </row>
    <row r="142" spans="1:13">
      <c r="A142" s="16">
        <f t="shared" si="10"/>
        <v>135</v>
      </c>
      <c r="B142" s="12" t="s">
        <v>174</v>
      </c>
      <c r="C142" s="269">
        <v>44949</v>
      </c>
      <c r="D142" s="269">
        <v>44962</v>
      </c>
      <c r="E142" s="196">
        <f t="shared" si="11"/>
        <v>44955.5</v>
      </c>
      <c r="F142" s="269">
        <v>44967</v>
      </c>
      <c r="G142" s="269">
        <v>45044</v>
      </c>
      <c r="H142" s="12" t="s">
        <v>152</v>
      </c>
      <c r="I142" s="174">
        <v>5.96</v>
      </c>
      <c r="J142" s="269">
        <v>45047</v>
      </c>
      <c r="K142" s="17">
        <f t="shared" si="14"/>
        <v>89</v>
      </c>
      <c r="L142" s="31">
        <f t="shared" si="12"/>
        <v>1.1605539256123078E-6</v>
      </c>
      <c r="M142" s="29">
        <f t="shared" si="13"/>
        <v>1.032892993794954E-4</v>
      </c>
    </row>
    <row r="143" spans="1:13">
      <c r="A143" s="16">
        <f t="shared" si="10"/>
        <v>136</v>
      </c>
      <c r="B143" s="12" t="s">
        <v>174</v>
      </c>
      <c r="C143" s="269">
        <v>44949</v>
      </c>
      <c r="D143" s="269">
        <v>44962</v>
      </c>
      <c r="E143" s="196">
        <f t="shared" si="11"/>
        <v>44955.5</v>
      </c>
      <c r="F143" s="269">
        <v>44967</v>
      </c>
      <c r="G143" s="269">
        <v>44999</v>
      </c>
      <c r="H143" s="12" t="s">
        <v>153</v>
      </c>
      <c r="I143" s="174">
        <v>111.97</v>
      </c>
      <c r="J143" s="269">
        <v>45000</v>
      </c>
      <c r="K143" s="17">
        <f t="shared" si="14"/>
        <v>44</v>
      </c>
      <c r="L143" s="31">
        <f t="shared" si="12"/>
        <v>2.1803225344095656E-5</v>
      </c>
      <c r="M143" s="29">
        <f t="shared" si="13"/>
        <v>9.5934191514020889E-4</v>
      </c>
    </row>
    <row r="144" spans="1:13">
      <c r="A144" s="16">
        <f t="shared" si="10"/>
        <v>137</v>
      </c>
      <c r="B144" s="12" t="s">
        <v>174</v>
      </c>
      <c r="C144" s="269">
        <v>44949</v>
      </c>
      <c r="D144" s="269">
        <v>44962</v>
      </c>
      <c r="E144" s="196">
        <f t="shared" si="11"/>
        <v>44955.5</v>
      </c>
      <c r="F144" s="269">
        <v>44967</v>
      </c>
      <c r="G144" s="269">
        <v>45044</v>
      </c>
      <c r="H144" s="12" t="s">
        <v>152</v>
      </c>
      <c r="I144" s="174">
        <v>22.189999999999998</v>
      </c>
      <c r="J144" s="269">
        <v>45047</v>
      </c>
      <c r="K144" s="17">
        <f t="shared" si="14"/>
        <v>89</v>
      </c>
      <c r="L144" s="31">
        <f t="shared" si="12"/>
        <v>4.3209214109626021E-6</v>
      </c>
      <c r="M144" s="29">
        <f t="shared" si="13"/>
        <v>3.8456200557567157E-4</v>
      </c>
    </row>
    <row r="145" spans="1:13">
      <c r="A145" s="16">
        <f t="shared" si="10"/>
        <v>138</v>
      </c>
      <c r="B145" s="12" t="s">
        <v>174</v>
      </c>
      <c r="C145" s="269">
        <v>44949</v>
      </c>
      <c r="D145" s="269">
        <v>44962</v>
      </c>
      <c r="E145" s="196">
        <f t="shared" si="11"/>
        <v>44955.5</v>
      </c>
      <c r="F145" s="269">
        <v>44967</v>
      </c>
      <c r="G145" s="269">
        <v>45002</v>
      </c>
      <c r="H145" s="12" t="s">
        <v>164</v>
      </c>
      <c r="I145" s="174">
        <v>1376.93</v>
      </c>
      <c r="J145" s="269">
        <v>45005</v>
      </c>
      <c r="K145" s="17">
        <f t="shared" si="14"/>
        <v>47</v>
      </c>
      <c r="L145" s="31">
        <f t="shared" si="12"/>
        <v>2.6812105986465692E-4</v>
      </c>
      <c r="M145" s="29">
        <f t="shared" si="13"/>
        <v>1.2601689813638876E-2</v>
      </c>
    </row>
    <row r="146" spans="1:13">
      <c r="A146" s="16">
        <f t="shared" si="10"/>
        <v>139</v>
      </c>
      <c r="B146" s="12" t="s">
        <v>174</v>
      </c>
      <c r="C146" s="269">
        <v>44949</v>
      </c>
      <c r="D146" s="269">
        <v>44962</v>
      </c>
      <c r="E146" s="196">
        <f t="shared" si="11"/>
        <v>44955.5</v>
      </c>
      <c r="F146" s="269">
        <v>44967</v>
      </c>
      <c r="G146" s="269">
        <v>45002</v>
      </c>
      <c r="H146" s="12" t="s">
        <v>157</v>
      </c>
      <c r="I146" s="174">
        <v>37.659999999999997</v>
      </c>
      <c r="J146" s="269">
        <v>45005</v>
      </c>
      <c r="K146" s="17">
        <f t="shared" si="14"/>
        <v>47</v>
      </c>
      <c r="L146" s="31">
        <f t="shared" si="12"/>
        <v>7.3332987984160251E-6</v>
      </c>
      <c r="M146" s="29">
        <f t="shared" si="13"/>
        <v>3.4466504352555319E-4</v>
      </c>
    </row>
    <row r="147" spans="1:13">
      <c r="A147" s="16">
        <f t="shared" si="10"/>
        <v>140</v>
      </c>
      <c r="B147" s="12" t="s">
        <v>174</v>
      </c>
      <c r="C147" s="269">
        <v>44949</v>
      </c>
      <c r="D147" s="269">
        <v>44962</v>
      </c>
      <c r="E147" s="196">
        <f t="shared" si="11"/>
        <v>44955.5</v>
      </c>
      <c r="F147" s="269">
        <v>44967</v>
      </c>
      <c r="G147" s="269">
        <v>45044</v>
      </c>
      <c r="H147" s="12" t="s">
        <v>154</v>
      </c>
      <c r="I147" s="174">
        <v>359.25</v>
      </c>
      <c r="J147" s="269">
        <v>45047</v>
      </c>
      <c r="K147" s="17">
        <f t="shared" si="14"/>
        <v>89</v>
      </c>
      <c r="L147" s="31">
        <f t="shared" si="12"/>
        <v>6.9954529828225104E-5</v>
      </c>
      <c r="M147" s="29">
        <f t="shared" si="13"/>
        <v>6.2259531547120342E-3</v>
      </c>
    </row>
    <row r="148" spans="1:13">
      <c r="A148" s="16">
        <f t="shared" si="10"/>
        <v>141</v>
      </c>
      <c r="B148" s="12" t="s">
        <v>174</v>
      </c>
      <c r="C148" s="269">
        <v>44949</v>
      </c>
      <c r="D148" s="269">
        <v>44962</v>
      </c>
      <c r="E148" s="196">
        <f t="shared" si="11"/>
        <v>44955.5</v>
      </c>
      <c r="F148" s="269">
        <v>44967</v>
      </c>
      <c r="G148" s="269">
        <v>45044</v>
      </c>
      <c r="H148" s="12" t="s">
        <v>165</v>
      </c>
      <c r="I148" s="174">
        <v>846.73000000000013</v>
      </c>
      <c r="J148" s="269">
        <v>45047</v>
      </c>
      <c r="K148" s="17">
        <f t="shared" si="14"/>
        <v>89</v>
      </c>
      <c r="L148" s="31">
        <f t="shared" si="12"/>
        <v>1.6487849420028684E-4</v>
      </c>
      <c r="M148" s="29">
        <f t="shared" si="13"/>
        <v>1.4674185983825529E-2</v>
      </c>
    </row>
    <row r="149" spans="1:13">
      <c r="A149" s="16">
        <f t="shared" si="10"/>
        <v>142</v>
      </c>
      <c r="B149" s="12" t="s">
        <v>174</v>
      </c>
      <c r="C149" s="269">
        <v>44949</v>
      </c>
      <c r="D149" s="269">
        <v>44962</v>
      </c>
      <c r="E149" s="196">
        <f t="shared" si="11"/>
        <v>44955.5</v>
      </c>
      <c r="F149" s="269">
        <v>44967</v>
      </c>
      <c r="G149" s="269">
        <v>44981</v>
      </c>
      <c r="H149" s="12" t="s">
        <v>164</v>
      </c>
      <c r="I149" s="174">
        <v>1019.3499999999999</v>
      </c>
      <c r="J149" s="269">
        <v>44984</v>
      </c>
      <c r="K149" s="17">
        <f t="shared" si="14"/>
        <v>26</v>
      </c>
      <c r="L149" s="31">
        <f t="shared" si="12"/>
        <v>1.9849171880417885E-4</v>
      </c>
      <c r="M149" s="29">
        <f t="shared" si="13"/>
        <v>5.1607846889086505E-3</v>
      </c>
    </row>
    <row r="150" spans="1:13">
      <c r="A150" s="16">
        <f t="shared" ref="A150:A213" si="15">A149+1</f>
        <v>143</v>
      </c>
      <c r="B150" s="12" t="s">
        <v>174</v>
      </c>
      <c r="C150" s="269">
        <v>44949</v>
      </c>
      <c r="D150" s="269">
        <v>44962</v>
      </c>
      <c r="E150" s="196">
        <f t="shared" si="11"/>
        <v>44955.5</v>
      </c>
      <c r="F150" s="269">
        <v>44967</v>
      </c>
      <c r="G150" s="269">
        <v>44981</v>
      </c>
      <c r="H150" s="12" t="s">
        <v>166</v>
      </c>
      <c r="I150" s="174">
        <v>14440.469999999996</v>
      </c>
      <c r="J150" s="269">
        <v>44984</v>
      </c>
      <c r="K150" s="17">
        <f t="shared" si="14"/>
        <v>26</v>
      </c>
      <c r="L150" s="31">
        <f t="shared" si="12"/>
        <v>2.8119033802326775E-3</v>
      </c>
      <c r="M150" s="29">
        <f t="shared" si="13"/>
        <v>7.3109487886049609E-2</v>
      </c>
    </row>
    <row r="151" spans="1:13">
      <c r="A151" s="16">
        <f t="shared" si="15"/>
        <v>144</v>
      </c>
      <c r="B151" s="12" t="s">
        <v>174</v>
      </c>
      <c r="C151" s="269">
        <v>44949</v>
      </c>
      <c r="D151" s="269">
        <v>44962</v>
      </c>
      <c r="E151" s="196">
        <f t="shared" si="11"/>
        <v>44955.5</v>
      </c>
      <c r="F151" s="269">
        <v>44967</v>
      </c>
      <c r="G151" s="269">
        <v>45044</v>
      </c>
      <c r="H151" s="12" t="s">
        <v>152</v>
      </c>
      <c r="I151" s="174">
        <v>1.35</v>
      </c>
      <c r="J151" s="269">
        <v>45047</v>
      </c>
      <c r="K151" s="17">
        <f t="shared" si="14"/>
        <v>89</v>
      </c>
      <c r="L151" s="31">
        <f t="shared" si="12"/>
        <v>2.6287714757996908E-7</v>
      </c>
      <c r="M151" s="29">
        <f t="shared" si="13"/>
        <v>2.3396066134617247E-5</v>
      </c>
    </row>
    <row r="152" spans="1:13">
      <c r="A152" s="16">
        <f t="shared" si="15"/>
        <v>145</v>
      </c>
      <c r="B152" s="12" t="s">
        <v>174</v>
      </c>
      <c r="C152" s="269">
        <v>44949</v>
      </c>
      <c r="D152" s="269">
        <v>44962</v>
      </c>
      <c r="E152" s="196">
        <f t="shared" si="11"/>
        <v>44955.5</v>
      </c>
      <c r="F152" s="269">
        <v>44967</v>
      </c>
      <c r="G152" s="269">
        <v>45044</v>
      </c>
      <c r="H152" s="12" t="s">
        <v>152</v>
      </c>
      <c r="I152" s="174">
        <v>2.04</v>
      </c>
      <c r="J152" s="269">
        <v>45047</v>
      </c>
      <c r="K152" s="17">
        <f t="shared" si="14"/>
        <v>89</v>
      </c>
      <c r="L152" s="31">
        <f t="shared" si="12"/>
        <v>3.972365785652866E-7</v>
      </c>
      <c r="M152" s="29">
        <f t="shared" si="13"/>
        <v>3.5354055492310509E-5</v>
      </c>
    </row>
    <row r="153" spans="1:13">
      <c r="A153" s="16">
        <f t="shared" si="15"/>
        <v>146</v>
      </c>
      <c r="B153" s="12" t="s">
        <v>174</v>
      </c>
      <c r="C153" s="269">
        <v>44949</v>
      </c>
      <c r="D153" s="269">
        <v>44962</v>
      </c>
      <c r="E153" s="196">
        <f t="shared" si="11"/>
        <v>44955.5</v>
      </c>
      <c r="F153" s="269">
        <v>44967</v>
      </c>
      <c r="G153" s="269">
        <v>44974</v>
      </c>
      <c r="H153" s="12" t="s">
        <v>152</v>
      </c>
      <c r="I153" s="174">
        <v>2.97</v>
      </c>
      <c r="J153" s="269">
        <v>44978</v>
      </c>
      <c r="K153" s="17">
        <f t="shared" si="14"/>
        <v>19</v>
      </c>
      <c r="L153" s="31">
        <f t="shared" si="12"/>
        <v>5.7832972467593194E-7</v>
      </c>
      <c r="M153" s="29">
        <f t="shared" si="13"/>
        <v>1.0988264768842707E-5</v>
      </c>
    </row>
    <row r="154" spans="1:13">
      <c r="A154" s="16">
        <f t="shared" si="15"/>
        <v>147</v>
      </c>
      <c r="B154" s="12" t="s">
        <v>174</v>
      </c>
      <c r="C154" s="269">
        <v>44949</v>
      </c>
      <c r="D154" s="269">
        <v>44962</v>
      </c>
      <c r="E154" s="196">
        <f t="shared" si="11"/>
        <v>44955.5</v>
      </c>
      <c r="F154" s="269">
        <v>44967</v>
      </c>
      <c r="G154" s="269">
        <v>45043</v>
      </c>
      <c r="H154" s="12" t="s">
        <v>152</v>
      </c>
      <c r="I154" s="174">
        <v>28.1</v>
      </c>
      <c r="J154" s="269">
        <v>45044</v>
      </c>
      <c r="K154" s="17">
        <f t="shared" si="14"/>
        <v>88</v>
      </c>
      <c r="L154" s="31">
        <f t="shared" si="12"/>
        <v>5.4717391459238009E-6</v>
      </c>
      <c r="M154" s="29">
        <f t="shared" si="13"/>
        <v>4.8151304484129445E-4</v>
      </c>
    </row>
    <row r="155" spans="1:13">
      <c r="A155" s="16">
        <f t="shared" si="15"/>
        <v>148</v>
      </c>
      <c r="B155" s="12" t="s">
        <v>174</v>
      </c>
      <c r="C155" s="269">
        <v>44949</v>
      </c>
      <c r="D155" s="269">
        <v>44962</v>
      </c>
      <c r="E155" s="196">
        <f t="shared" si="11"/>
        <v>44955.5</v>
      </c>
      <c r="F155" s="269">
        <v>44967</v>
      </c>
      <c r="G155" s="269">
        <v>45044</v>
      </c>
      <c r="H155" s="12" t="s">
        <v>152</v>
      </c>
      <c r="I155" s="174">
        <v>34.880000000000003</v>
      </c>
      <c r="J155" s="269">
        <v>45047</v>
      </c>
      <c r="K155" s="17">
        <f t="shared" si="14"/>
        <v>89</v>
      </c>
      <c r="L155" s="31">
        <f t="shared" si="12"/>
        <v>6.7919665982143126E-6</v>
      </c>
      <c r="M155" s="29">
        <f t="shared" si="13"/>
        <v>6.0448502724107385E-4</v>
      </c>
    </row>
    <row r="156" spans="1:13">
      <c r="A156" s="16">
        <f t="shared" si="15"/>
        <v>149</v>
      </c>
      <c r="B156" s="12" t="s">
        <v>174</v>
      </c>
      <c r="C156" s="269">
        <v>44949</v>
      </c>
      <c r="D156" s="269">
        <v>44962</v>
      </c>
      <c r="E156" s="196">
        <f t="shared" si="11"/>
        <v>44955.5</v>
      </c>
      <c r="F156" s="269">
        <v>44967</v>
      </c>
      <c r="G156" s="269">
        <v>45044</v>
      </c>
      <c r="H156" s="12" t="s">
        <v>165</v>
      </c>
      <c r="I156" s="174">
        <v>151.47</v>
      </c>
      <c r="J156" s="269">
        <v>45047</v>
      </c>
      <c r="K156" s="17">
        <f t="shared" si="14"/>
        <v>89</v>
      </c>
      <c r="L156" s="31">
        <f t="shared" si="12"/>
        <v>2.9494815958472527E-5</v>
      </c>
      <c r="M156" s="29">
        <f t="shared" si="13"/>
        <v>2.6250386203040548E-3</v>
      </c>
    </row>
    <row r="157" spans="1:13">
      <c r="A157" s="16">
        <f t="shared" si="15"/>
        <v>150</v>
      </c>
      <c r="B157" s="12" t="s">
        <v>174</v>
      </c>
      <c r="C157" s="269">
        <v>44949</v>
      </c>
      <c r="D157" s="269">
        <v>44962</v>
      </c>
      <c r="E157" s="196">
        <f t="shared" si="11"/>
        <v>44955.5</v>
      </c>
      <c r="F157" s="269">
        <v>44967</v>
      </c>
      <c r="G157" s="269">
        <v>44967</v>
      </c>
      <c r="H157" s="12" t="s">
        <v>166</v>
      </c>
      <c r="I157" s="174">
        <v>1719.2199999999998</v>
      </c>
      <c r="J157" s="269">
        <v>44970</v>
      </c>
      <c r="K157" s="17">
        <f t="shared" si="14"/>
        <v>12</v>
      </c>
      <c r="L157" s="31">
        <f t="shared" si="12"/>
        <v>3.3477307382402547E-4</v>
      </c>
      <c r="M157" s="29">
        <f t="shared" si="13"/>
        <v>4.0172768858883056E-3</v>
      </c>
    </row>
    <row r="158" spans="1:13">
      <c r="A158" s="16">
        <f t="shared" si="15"/>
        <v>151</v>
      </c>
      <c r="B158" s="12" t="s">
        <v>174</v>
      </c>
      <c r="C158" s="269">
        <v>44949</v>
      </c>
      <c r="D158" s="269">
        <v>44962</v>
      </c>
      <c r="E158" s="196">
        <f t="shared" si="11"/>
        <v>44955.5</v>
      </c>
      <c r="F158" s="269">
        <v>44967</v>
      </c>
      <c r="G158" s="269">
        <v>44967</v>
      </c>
      <c r="H158" s="12" t="s">
        <v>164</v>
      </c>
      <c r="I158" s="174">
        <v>2316.39</v>
      </c>
      <c r="J158" s="269">
        <v>44970</v>
      </c>
      <c r="K158" s="17">
        <f t="shared" si="14"/>
        <v>12</v>
      </c>
      <c r="L158" s="31">
        <f t="shared" si="12"/>
        <v>4.5105629324649222E-4</v>
      </c>
      <c r="M158" s="29">
        <f t="shared" si="13"/>
        <v>5.4126755189579066E-3</v>
      </c>
    </row>
    <row r="159" spans="1:13">
      <c r="A159" s="16">
        <f t="shared" si="15"/>
        <v>152</v>
      </c>
      <c r="B159" s="12" t="s">
        <v>174</v>
      </c>
      <c r="C159" s="269">
        <v>44949</v>
      </c>
      <c r="D159" s="269">
        <v>44962</v>
      </c>
      <c r="E159" s="196">
        <f t="shared" si="11"/>
        <v>44955.5</v>
      </c>
      <c r="F159" s="269">
        <v>44967</v>
      </c>
      <c r="G159" s="269">
        <v>45002</v>
      </c>
      <c r="H159" s="12" t="s">
        <v>157</v>
      </c>
      <c r="I159" s="174">
        <v>25.48</v>
      </c>
      <c r="J159" s="269">
        <v>45005</v>
      </c>
      <c r="K159" s="17">
        <f t="shared" si="14"/>
        <v>47</v>
      </c>
      <c r="L159" s="31">
        <f t="shared" si="12"/>
        <v>4.9615627558056382E-6</v>
      </c>
      <c r="M159" s="29">
        <f t="shared" si="13"/>
        <v>2.3319344952286501E-4</v>
      </c>
    </row>
    <row r="160" spans="1:13">
      <c r="A160" s="16">
        <f t="shared" si="15"/>
        <v>153</v>
      </c>
      <c r="B160" s="12" t="s">
        <v>174</v>
      </c>
      <c r="C160" s="269">
        <v>44949</v>
      </c>
      <c r="D160" s="269">
        <v>44962</v>
      </c>
      <c r="E160" s="196">
        <f t="shared" si="11"/>
        <v>44955.5</v>
      </c>
      <c r="F160" s="269">
        <v>44967</v>
      </c>
      <c r="G160" s="269">
        <v>45044</v>
      </c>
      <c r="H160" s="12" t="s">
        <v>154</v>
      </c>
      <c r="I160" s="174">
        <v>1.55</v>
      </c>
      <c r="J160" s="269">
        <v>45047</v>
      </c>
      <c r="K160" s="17">
        <f t="shared" si="14"/>
        <v>89</v>
      </c>
      <c r="L160" s="31">
        <f t="shared" si="12"/>
        <v>3.0182191018440895E-7</v>
      </c>
      <c r="M160" s="29">
        <f t="shared" si="13"/>
        <v>2.6862150006412397E-5</v>
      </c>
    </row>
    <row r="161" spans="1:13">
      <c r="A161" s="16">
        <f t="shared" si="15"/>
        <v>154</v>
      </c>
      <c r="B161" s="12" t="s">
        <v>174</v>
      </c>
      <c r="C161" s="269">
        <v>44949</v>
      </c>
      <c r="D161" s="269">
        <v>44962</v>
      </c>
      <c r="E161" s="196">
        <f t="shared" si="11"/>
        <v>44955.5</v>
      </c>
      <c r="F161" s="269">
        <v>44967</v>
      </c>
      <c r="G161" s="269">
        <v>45002</v>
      </c>
      <c r="H161" s="12" t="s">
        <v>157</v>
      </c>
      <c r="I161" s="174">
        <v>48.27</v>
      </c>
      <c r="J161" s="269">
        <v>45005</v>
      </c>
      <c r="K161" s="17">
        <f t="shared" si="14"/>
        <v>47</v>
      </c>
      <c r="L161" s="31">
        <f t="shared" si="12"/>
        <v>9.3993184545815603E-6</v>
      </c>
      <c r="M161" s="29">
        <f t="shared" si="13"/>
        <v>4.4176796736533332E-4</v>
      </c>
    </row>
    <row r="162" spans="1:13">
      <c r="A162" s="16">
        <f t="shared" si="15"/>
        <v>155</v>
      </c>
      <c r="B162" s="12" t="s">
        <v>174</v>
      </c>
      <c r="C162" s="269">
        <v>44949</v>
      </c>
      <c r="D162" s="269">
        <v>44962</v>
      </c>
      <c r="E162" s="196">
        <f t="shared" si="11"/>
        <v>44955.5</v>
      </c>
      <c r="F162" s="269">
        <v>44967</v>
      </c>
      <c r="G162" s="269">
        <v>44999</v>
      </c>
      <c r="H162" s="12" t="s">
        <v>153</v>
      </c>
      <c r="I162" s="174">
        <v>57.129999999999995</v>
      </c>
      <c r="J162" s="269">
        <v>45000</v>
      </c>
      <c r="K162" s="17">
        <f t="shared" si="14"/>
        <v>44</v>
      </c>
      <c r="L162" s="31">
        <f t="shared" si="12"/>
        <v>1.1124571437958246E-5</v>
      </c>
      <c r="M162" s="29">
        <f t="shared" si="13"/>
        <v>4.8948114327016282E-4</v>
      </c>
    </row>
    <row r="163" spans="1:13">
      <c r="A163" s="16">
        <f t="shared" si="15"/>
        <v>156</v>
      </c>
      <c r="B163" s="12" t="s">
        <v>174</v>
      </c>
      <c r="C163" s="269">
        <v>44949</v>
      </c>
      <c r="D163" s="269">
        <v>44962</v>
      </c>
      <c r="E163" s="196">
        <f t="shared" si="11"/>
        <v>44955.5</v>
      </c>
      <c r="F163" s="269">
        <v>44967</v>
      </c>
      <c r="G163" s="269">
        <v>45044</v>
      </c>
      <c r="H163" s="12" t="s">
        <v>152</v>
      </c>
      <c r="I163" s="174">
        <v>5.54</v>
      </c>
      <c r="J163" s="269">
        <v>45047</v>
      </c>
      <c r="K163" s="17">
        <f t="shared" si="14"/>
        <v>89</v>
      </c>
      <c r="L163" s="31">
        <f t="shared" si="12"/>
        <v>1.0787699241429841E-6</v>
      </c>
      <c r="M163" s="29">
        <f t="shared" si="13"/>
        <v>9.6010523248725595E-5</v>
      </c>
    </row>
    <row r="164" spans="1:13">
      <c r="A164" s="16">
        <f t="shared" si="15"/>
        <v>157</v>
      </c>
      <c r="B164" s="12" t="s">
        <v>174</v>
      </c>
      <c r="C164" s="269">
        <v>44949</v>
      </c>
      <c r="D164" s="269">
        <v>44962</v>
      </c>
      <c r="E164" s="196">
        <f t="shared" si="11"/>
        <v>44955.5</v>
      </c>
      <c r="F164" s="269">
        <v>44967</v>
      </c>
      <c r="G164" s="269">
        <v>45002</v>
      </c>
      <c r="H164" s="12" t="s">
        <v>157</v>
      </c>
      <c r="I164" s="174">
        <v>43.22</v>
      </c>
      <c r="J164" s="269">
        <v>45005</v>
      </c>
      <c r="K164" s="17">
        <f t="shared" si="14"/>
        <v>47</v>
      </c>
      <c r="L164" s="31">
        <f t="shared" si="12"/>
        <v>8.4159631988194536E-6</v>
      </c>
      <c r="M164" s="29">
        <f t="shared" si="13"/>
        <v>3.9555027034451435E-4</v>
      </c>
    </row>
    <row r="165" spans="1:13">
      <c r="A165" s="16">
        <f t="shared" si="15"/>
        <v>158</v>
      </c>
      <c r="B165" s="12" t="s">
        <v>174</v>
      </c>
      <c r="C165" s="269">
        <v>44949</v>
      </c>
      <c r="D165" s="269">
        <v>44962</v>
      </c>
      <c r="E165" s="196">
        <f t="shared" si="11"/>
        <v>44955.5</v>
      </c>
      <c r="F165" s="269">
        <v>44967</v>
      </c>
      <c r="G165" s="269">
        <v>45044</v>
      </c>
      <c r="H165" s="12" t="s">
        <v>152</v>
      </c>
      <c r="I165" s="174">
        <v>0.87</v>
      </c>
      <c r="J165" s="269">
        <v>45047</v>
      </c>
      <c r="K165" s="17">
        <f t="shared" si="14"/>
        <v>89</v>
      </c>
      <c r="L165" s="31">
        <f t="shared" si="12"/>
        <v>1.694097173293134E-7</v>
      </c>
      <c r="M165" s="29">
        <f t="shared" si="13"/>
        <v>1.5077464842308893E-5</v>
      </c>
    </row>
    <row r="166" spans="1:13">
      <c r="A166" s="16">
        <f t="shared" si="15"/>
        <v>159</v>
      </c>
      <c r="B166" s="12" t="s">
        <v>174</v>
      </c>
      <c r="C166" s="269">
        <v>44949</v>
      </c>
      <c r="D166" s="269">
        <v>44962</v>
      </c>
      <c r="E166" s="196">
        <f t="shared" si="11"/>
        <v>44955.5</v>
      </c>
      <c r="F166" s="269">
        <v>44967</v>
      </c>
      <c r="G166" s="269">
        <v>45044</v>
      </c>
      <c r="H166" s="12" t="s">
        <v>152</v>
      </c>
      <c r="I166" s="174">
        <v>10.029999999999999</v>
      </c>
      <c r="J166" s="269">
        <v>45047</v>
      </c>
      <c r="K166" s="17">
        <f t="shared" si="14"/>
        <v>89</v>
      </c>
      <c r="L166" s="31">
        <f t="shared" si="12"/>
        <v>1.9530798446126591E-6</v>
      </c>
      <c r="M166" s="29">
        <f t="shared" si="13"/>
        <v>1.7382410617052666E-4</v>
      </c>
    </row>
    <row r="167" spans="1:13">
      <c r="A167" s="16">
        <f t="shared" si="15"/>
        <v>160</v>
      </c>
      <c r="B167" s="12" t="s">
        <v>174</v>
      </c>
      <c r="C167" s="269">
        <v>44963</v>
      </c>
      <c r="D167" s="269">
        <v>44976</v>
      </c>
      <c r="E167" s="196">
        <f t="shared" si="11"/>
        <v>44969.5</v>
      </c>
      <c r="F167" s="269">
        <v>44981</v>
      </c>
      <c r="G167" s="269">
        <v>45044</v>
      </c>
      <c r="H167" s="12" t="s">
        <v>152</v>
      </c>
      <c r="I167" s="174">
        <v>15.36</v>
      </c>
      <c r="J167" s="269">
        <v>45047</v>
      </c>
      <c r="K167" s="17">
        <f t="shared" si="14"/>
        <v>75</v>
      </c>
      <c r="L167" s="31">
        <f t="shared" si="12"/>
        <v>2.9909577680209814E-6</v>
      </c>
      <c r="M167" s="29">
        <f t="shared" si="13"/>
        <v>2.2432183260157361E-4</v>
      </c>
    </row>
    <row r="168" spans="1:13">
      <c r="A168" s="16">
        <f t="shared" si="15"/>
        <v>161</v>
      </c>
      <c r="B168" s="12" t="s">
        <v>174</v>
      </c>
      <c r="C168" s="269">
        <v>44963</v>
      </c>
      <c r="D168" s="269">
        <v>44976</v>
      </c>
      <c r="E168" s="196">
        <f t="shared" si="11"/>
        <v>44969.5</v>
      </c>
      <c r="F168" s="269">
        <v>44981</v>
      </c>
      <c r="G168" s="269">
        <v>45044</v>
      </c>
      <c r="H168" s="12" t="s">
        <v>152</v>
      </c>
      <c r="I168" s="174">
        <v>11.84</v>
      </c>
      <c r="J168" s="269">
        <v>45047</v>
      </c>
      <c r="K168" s="17">
        <f t="shared" si="14"/>
        <v>75</v>
      </c>
      <c r="L168" s="31">
        <f t="shared" si="12"/>
        <v>2.3055299461828399E-6</v>
      </c>
      <c r="M168" s="29">
        <f t="shared" si="13"/>
        <v>1.7291474596371298E-4</v>
      </c>
    </row>
    <row r="169" spans="1:13">
      <c r="A169" s="16">
        <f t="shared" si="15"/>
        <v>162</v>
      </c>
      <c r="B169" s="12" t="s">
        <v>174</v>
      </c>
      <c r="C169" s="269">
        <v>44963</v>
      </c>
      <c r="D169" s="269">
        <v>44976</v>
      </c>
      <c r="E169" s="196">
        <f t="shared" si="11"/>
        <v>44969.5</v>
      </c>
      <c r="F169" s="269">
        <v>44981</v>
      </c>
      <c r="G169" s="269">
        <v>45044</v>
      </c>
      <c r="H169" s="12" t="s">
        <v>153</v>
      </c>
      <c r="I169" s="174">
        <v>444.15</v>
      </c>
      <c r="J169" s="269">
        <v>45047</v>
      </c>
      <c r="K169" s="17">
        <f t="shared" si="14"/>
        <v>75</v>
      </c>
      <c r="L169" s="31">
        <f t="shared" si="12"/>
        <v>8.6486581553809813E-5</v>
      </c>
      <c r="M169" s="29">
        <f t="shared" si="13"/>
        <v>6.486493616535736E-3</v>
      </c>
    </row>
    <row r="170" spans="1:13">
      <c r="A170" s="16">
        <f t="shared" si="15"/>
        <v>163</v>
      </c>
      <c r="B170" s="12" t="s">
        <v>174</v>
      </c>
      <c r="C170" s="269">
        <v>44963</v>
      </c>
      <c r="D170" s="269">
        <v>44976</v>
      </c>
      <c r="E170" s="196">
        <f t="shared" si="11"/>
        <v>44969.5</v>
      </c>
      <c r="F170" s="269">
        <v>44981</v>
      </c>
      <c r="G170" s="269">
        <v>45044</v>
      </c>
      <c r="H170" s="12" t="s">
        <v>154</v>
      </c>
      <c r="I170" s="174">
        <v>3113.7500000000005</v>
      </c>
      <c r="J170" s="269">
        <v>45047</v>
      </c>
      <c r="K170" s="17">
        <f t="shared" si="14"/>
        <v>75</v>
      </c>
      <c r="L170" s="31">
        <f t="shared" si="12"/>
        <v>6.0632127279787321E-4</v>
      </c>
      <c r="M170" s="29">
        <f t="shared" si="13"/>
        <v>4.5474095459840491E-2</v>
      </c>
    </row>
    <row r="171" spans="1:13">
      <c r="A171" s="16">
        <f t="shared" si="15"/>
        <v>164</v>
      </c>
      <c r="B171" s="12" t="s">
        <v>174</v>
      </c>
      <c r="C171" s="269">
        <v>44963</v>
      </c>
      <c r="D171" s="269">
        <v>44976</v>
      </c>
      <c r="E171" s="196">
        <f t="shared" si="11"/>
        <v>44969.5</v>
      </c>
      <c r="F171" s="269">
        <v>44981</v>
      </c>
      <c r="G171" s="269">
        <v>45044</v>
      </c>
      <c r="H171" s="12" t="s">
        <v>155</v>
      </c>
      <c r="I171" s="174">
        <v>424.45000000000016</v>
      </c>
      <c r="J171" s="269">
        <v>45047</v>
      </c>
      <c r="K171" s="17">
        <f t="shared" si="14"/>
        <v>75</v>
      </c>
      <c r="L171" s="31">
        <f t="shared" si="12"/>
        <v>8.2650522437272524E-5</v>
      </c>
      <c r="M171" s="29">
        <f t="shared" si="13"/>
        <v>6.1987891827954391E-3</v>
      </c>
    </row>
    <row r="172" spans="1:13">
      <c r="A172" s="16">
        <f t="shared" si="15"/>
        <v>165</v>
      </c>
      <c r="B172" s="12" t="s">
        <v>174</v>
      </c>
      <c r="C172" s="269">
        <v>44963</v>
      </c>
      <c r="D172" s="269">
        <v>44976</v>
      </c>
      <c r="E172" s="196">
        <f t="shared" si="11"/>
        <v>44969.5</v>
      </c>
      <c r="F172" s="269">
        <v>44981</v>
      </c>
      <c r="G172" s="269">
        <v>45044</v>
      </c>
      <c r="H172" s="12" t="s">
        <v>152</v>
      </c>
      <c r="I172" s="174">
        <v>0.64</v>
      </c>
      <c r="J172" s="269">
        <v>45047</v>
      </c>
      <c r="K172" s="17">
        <f t="shared" si="14"/>
        <v>75</v>
      </c>
      <c r="L172" s="31">
        <f t="shared" si="12"/>
        <v>1.2462324033420756E-7</v>
      </c>
      <c r="M172" s="29">
        <f t="shared" si="13"/>
        <v>9.3467430250655675E-6</v>
      </c>
    </row>
    <row r="173" spans="1:13">
      <c r="A173" s="16">
        <f t="shared" si="15"/>
        <v>166</v>
      </c>
      <c r="B173" s="12" t="s">
        <v>174</v>
      </c>
      <c r="C173" s="269">
        <v>44963</v>
      </c>
      <c r="D173" s="269">
        <v>44976</v>
      </c>
      <c r="E173" s="196">
        <f t="shared" si="11"/>
        <v>44969.5</v>
      </c>
      <c r="F173" s="269">
        <v>44981</v>
      </c>
      <c r="G173" s="269">
        <v>45044</v>
      </c>
      <c r="H173" s="12" t="s">
        <v>154</v>
      </c>
      <c r="I173" s="174">
        <v>116.78999999999999</v>
      </c>
      <c r="J173" s="269">
        <v>45047</v>
      </c>
      <c r="K173" s="17">
        <f t="shared" si="14"/>
        <v>75</v>
      </c>
      <c r="L173" s="31">
        <f t="shared" si="12"/>
        <v>2.2741794122862654E-5</v>
      </c>
      <c r="M173" s="29">
        <f t="shared" si="13"/>
        <v>1.705634559214699E-3</v>
      </c>
    </row>
    <row r="174" spans="1:13">
      <c r="A174" s="16">
        <f t="shared" si="15"/>
        <v>167</v>
      </c>
      <c r="B174" s="12" t="s">
        <v>174</v>
      </c>
      <c r="C174" s="269">
        <v>44963</v>
      </c>
      <c r="D174" s="269">
        <v>44976</v>
      </c>
      <c r="E174" s="196">
        <f t="shared" si="11"/>
        <v>44969.5</v>
      </c>
      <c r="F174" s="269">
        <v>44981</v>
      </c>
      <c r="G174" s="269">
        <v>44987</v>
      </c>
      <c r="H174" s="12" t="s">
        <v>156</v>
      </c>
      <c r="I174" s="174">
        <v>170.16000000000003</v>
      </c>
      <c r="J174" s="269">
        <v>44988</v>
      </c>
      <c r="K174" s="17">
        <f t="shared" si="14"/>
        <v>18</v>
      </c>
      <c r="L174" s="31">
        <f t="shared" si="12"/>
        <v>3.3134204023857438E-5</v>
      </c>
      <c r="M174" s="29">
        <f t="shared" si="13"/>
        <v>5.9641567242943385E-4</v>
      </c>
    </row>
    <row r="175" spans="1:13">
      <c r="A175" s="16">
        <f t="shared" si="15"/>
        <v>168</v>
      </c>
      <c r="B175" s="12" t="s">
        <v>174</v>
      </c>
      <c r="C175" s="269">
        <v>44963</v>
      </c>
      <c r="D175" s="269">
        <v>44976</v>
      </c>
      <c r="E175" s="196">
        <f t="shared" si="11"/>
        <v>44969.5</v>
      </c>
      <c r="F175" s="269">
        <v>44981</v>
      </c>
      <c r="G175" s="269">
        <v>44987</v>
      </c>
      <c r="H175" s="12" t="s">
        <v>152</v>
      </c>
      <c r="I175" s="174">
        <v>170.22999999999996</v>
      </c>
      <c r="J175" s="269">
        <v>44988</v>
      </c>
      <c r="K175" s="17">
        <f t="shared" si="14"/>
        <v>18</v>
      </c>
      <c r="L175" s="31">
        <f t="shared" si="12"/>
        <v>3.3147834690768983E-5</v>
      </c>
      <c r="M175" s="29">
        <f t="shared" si="13"/>
        <v>5.9666102443384174E-4</v>
      </c>
    </row>
    <row r="176" spans="1:13">
      <c r="A176" s="16">
        <f t="shared" si="15"/>
        <v>169</v>
      </c>
      <c r="B176" s="12" t="s">
        <v>174</v>
      </c>
      <c r="C176" s="269">
        <v>44963</v>
      </c>
      <c r="D176" s="269">
        <v>44976</v>
      </c>
      <c r="E176" s="196">
        <f t="shared" si="11"/>
        <v>44969.5</v>
      </c>
      <c r="F176" s="269">
        <v>44981</v>
      </c>
      <c r="G176" s="269">
        <v>45002</v>
      </c>
      <c r="H176" s="12" t="s">
        <v>157</v>
      </c>
      <c r="I176" s="174">
        <v>153.66</v>
      </c>
      <c r="J176" s="269">
        <v>45005</v>
      </c>
      <c r="K176" s="17">
        <f t="shared" si="14"/>
        <v>33</v>
      </c>
      <c r="L176" s="31">
        <f t="shared" si="12"/>
        <v>2.9921261108991146E-5</v>
      </c>
      <c r="M176" s="29">
        <f t="shared" si="13"/>
        <v>9.8740161659670788E-4</v>
      </c>
    </row>
    <row r="177" spans="1:13">
      <c r="A177" s="16">
        <f t="shared" si="15"/>
        <v>170</v>
      </c>
      <c r="B177" s="12" t="s">
        <v>174</v>
      </c>
      <c r="C177" s="269">
        <v>44963</v>
      </c>
      <c r="D177" s="269">
        <v>44976</v>
      </c>
      <c r="E177" s="196">
        <f t="shared" si="11"/>
        <v>44969.5</v>
      </c>
      <c r="F177" s="269">
        <v>44981</v>
      </c>
      <c r="G177" s="269">
        <v>45044</v>
      </c>
      <c r="H177" s="12" t="s">
        <v>152</v>
      </c>
      <c r="I177" s="174">
        <v>0.77</v>
      </c>
      <c r="J177" s="269">
        <v>45047</v>
      </c>
      <c r="K177" s="17">
        <f t="shared" si="14"/>
        <v>75</v>
      </c>
      <c r="L177" s="31">
        <f t="shared" si="12"/>
        <v>1.4993733602709346E-7</v>
      </c>
      <c r="M177" s="29">
        <f t="shared" si="13"/>
        <v>1.124530020203201E-5</v>
      </c>
    </row>
    <row r="178" spans="1:13">
      <c r="A178" s="16">
        <f t="shared" si="15"/>
        <v>171</v>
      </c>
      <c r="B178" s="12" t="s">
        <v>174</v>
      </c>
      <c r="C178" s="269">
        <v>44963</v>
      </c>
      <c r="D178" s="269">
        <v>44976</v>
      </c>
      <c r="E178" s="196">
        <f t="shared" si="11"/>
        <v>44969.5</v>
      </c>
      <c r="F178" s="269">
        <v>44981</v>
      </c>
      <c r="G178" s="269">
        <v>44999</v>
      </c>
      <c r="H178" s="12" t="s">
        <v>152</v>
      </c>
      <c r="I178" s="174">
        <v>299.15000000000003</v>
      </c>
      <c r="J178" s="269">
        <v>45000</v>
      </c>
      <c r="K178" s="17">
        <f t="shared" si="14"/>
        <v>30</v>
      </c>
      <c r="L178" s="31">
        <f t="shared" si="12"/>
        <v>5.8251628665590927E-5</v>
      </c>
      <c r="M178" s="29">
        <f t="shared" si="13"/>
        <v>1.7475488599677279E-3</v>
      </c>
    </row>
    <row r="179" spans="1:13">
      <c r="A179" s="16">
        <f t="shared" si="15"/>
        <v>172</v>
      </c>
      <c r="B179" s="12" t="s">
        <v>174</v>
      </c>
      <c r="C179" s="269">
        <v>44963</v>
      </c>
      <c r="D179" s="269">
        <v>44976</v>
      </c>
      <c r="E179" s="196">
        <f t="shared" si="11"/>
        <v>44969.5</v>
      </c>
      <c r="F179" s="269">
        <v>44981</v>
      </c>
      <c r="G179" s="269">
        <v>45044</v>
      </c>
      <c r="H179" s="12" t="s">
        <v>152</v>
      </c>
      <c r="I179" s="174">
        <v>0.43</v>
      </c>
      <c r="J179" s="269">
        <v>45047</v>
      </c>
      <c r="K179" s="17">
        <f t="shared" si="14"/>
        <v>75</v>
      </c>
      <c r="L179" s="31">
        <f t="shared" si="12"/>
        <v>8.37312395995457E-8</v>
      </c>
      <c r="M179" s="29">
        <f t="shared" si="13"/>
        <v>6.2798429699659275E-6</v>
      </c>
    </row>
    <row r="180" spans="1:13">
      <c r="A180" s="16">
        <f t="shared" si="15"/>
        <v>173</v>
      </c>
      <c r="B180" s="12" t="s">
        <v>174</v>
      </c>
      <c r="C180" s="269">
        <v>44963</v>
      </c>
      <c r="D180" s="269">
        <v>44976</v>
      </c>
      <c r="E180" s="196">
        <f t="shared" si="11"/>
        <v>44969.5</v>
      </c>
      <c r="F180" s="269">
        <v>44981</v>
      </c>
      <c r="G180" s="269">
        <v>45044</v>
      </c>
      <c r="H180" s="12" t="s">
        <v>152</v>
      </c>
      <c r="I180" s="174">
        <v>1.46</v>
      </c>
      <c r="J180" s="269">
        <v>45047</v>
      </c>
      <c r="K180" s="17">
        <f t="shared" si="14"/>
        <v>75</v>
      </c>
      <c r="L180" s="31">
        <f t="shared" si="12"/>
        <v>2.8429676701241099E-7</v>
      </c>
      <c r="M180" s="29">
        <f t="shared" si="13"/>
        <v>2.1322257525930824E-5</v>
      </c>
    </row>
    <row r="181" spans="1:13">
      <c r="A181" s="16">
        <f t="shared" si="15"/>
        <v>174</v>
      </c>
      <c r="B181" s="12" t="s">
        <v>174</v>
      </c>
      <c r="C181" s="269">
        <v>44963</v>
      </c>
      <c r="D181" s="269">
        <v>44976</v>
      </c>
      <c r="E181" s="196">
        <f t="shared" si="11"/>
        <v>44969.5</v>
      </c>
      <c r="F181" s="269">
        <v>44981</v>
      </c>
      <c r="G181" s="269">
        <v>45044</v>
      </c>
      <c r="H181" s="12" t="s">
        <v>152</v>
      </c>
      <c r="I181" s="174">
        <v>4.97</v>
      </c>
      <c r="J181" s="269">
        <v>45047</v>
      </c>
      <c r="K181" s="17">
        <f t="shared" si="14"/>
        <v>75</v>
      </c>
      <c r="L181" s="31">
        <f t="shared" si="12"/>
        <v>9.6777735072033045E-7</v>
      </c>
      <c r="M181" s="29">
        <f t="shared" si="13"/>
        <v>7.2583301304024786E-5</v>
      </c>
    </row>
    <row r="182" spans="1:13">
      <c r="A182" s="16">
        <f t="shared" si="15"/>
        <v>175</v>
      </c>
      <c r="B182" s="12" t="s">
        <v>174</v>
      </c>
      <c r="C182" s="269">
        <v>44963</v>
      </c>
      <c r="D182" s="269">
        <v>44976</v>
      </c>
      <c r="E182" s="196">
        <f t="shared" si="11"/>
        <v>44969.5</v>
      </c>
      <c r="F182" s="269">
        <v>44981</v>
      </c>
      <c r="G182" s="269">
        <v>45002</v>
      </c>
      <c r="H182" s="12" t="s">
        <v>157</v>
      </c>
      <c r="I182" s="174">
        <v>201.76</v>
      </c>
      <c r="J182" s="269">
        <v>45005</v>
      </c>
      <c r="K182" s="17">
        <f t="shared" si="14"/>
        <v>33</v>
      </c>
      <c r="L182" s="31">
        <f t="shared" si="12"/>
        <v>3.9287476515358928E-5</v>
      </c>
      <c r="M182" s="29">
        <f t="shared" si="13"/>
        <v>1.2964867250068446E-3</v>
      </c>
    </row>
    <row r="183" spans="1:13">
      <c r="A183" s="16">
        <f t="shared" si="15"/>
        <v>176</v>
      </c>
      <c r="B183" s="12" t="s">
        <v>174</v>
      </c>
      <c r="C183" s="269">
        <v>44963</v>
      </c>
      <c r="D183" s="269">
        <v>44976</v>
      </c>
      <c r="E183" s="196">
        <f t="shared" si="11"/>
        <v>44969.5</v>
      </c>
      <c r="F183" s="269">
        <v>44981</v>
      </c>
      <c r="G183" s="269">
        <v>45044</v>
      </c>
      <c r="H183" s="12" t="s">
        <v>152</v>
      </c>
      <c r="I183" s="174">
        <v>2.6900000000000004</v>
      </c>
      <c r="J183" s="269">
        <v>45047</v>
      </c>
      <c r="K183" s="17">
        <f t="shared" si="14"/>
        <v>75</v>
      </c>
      <c r="L183" s="31">
        <f t="shared" si="12"/>
        <v>5.2380705702971619E-7</v>
      </c>
      <c r="M183" s="29">
        <f t="shared" si="13"/>
        <v>3.9285529277228715E-5</v>
      </c>
    </row>
    <row r="184" spans="1:13">
      <c r="A184" s="16">
        <f t="shared" si="15"/>
        <v>177</v>
      </c>
      <c r="B184" s="12" t="s">
        <v>174</v>
      </c>
      <c r="C184" s="269">
        <v>44963</v>
      </c>
      <c r="D184" s="269">
        <v>44976</v>
      </c>
      <c r="E184" s="196">
        <f t="shared" si="11"/>
        <v>44969.5</v>
      </c>
      <c r="F184" s="269">
        <v>44981</v>
      </c>
      <c r="G184" s="269">
        <v>45044</v>
      </c>
      <c r="H184" s="12" t="s">
        <v>152</v>
      </c>
      <c r="I184" s="174">
        <v>6.5600000000000005</v>
      </c>
      <c r="J184" s="269">
        <v>45047</v>
      </c>
      <c r="K184" s="17">
        <f t="shared" si="14"/>
        <v>75</v>
      </c>
      <c r="L184" s="31">
        <f t="shared" si="12"/>
        <v>1.2773882134256274E-6</v>
      </c>
      <c r="M184" s="29">
        <f t="shared" si="13"/>
        <v>9.5804116006922065E-5</v>
      </c>
    </row>
    <row r="185" spans="1:13">
      <c r="A185" s="16">
        <f t="shared" si="15"/>
        <v>178</v>
      </c>
      <c r="B185" s="12" t="s">
        <v>174</v>
      </c>
      <c r="C185" s="269">
        <v>44963</v>
      </c>
      <c r="D185" s="269">
        <v>44976</v>
      </c>
      <c r="E185" s="196">
        <f t="shared" si="11"/>
        <v>44969.5</v>
      </c>
      <c r="F185" s="269">
        <v>44981</v>
      </c>
      <c r="G185" s="269">
        <v>45044</v>
      </c>
      <c r="H185" s="12" t="s">
        <v>152</v>
      </c>
      <c r="I185" s="174">
        <v>60.570000000000007</v>
      </c>
      <c r="J185" s="269">
        <v>45047</v>
      </c>
      <c r="K185" s="17">
        <f t="shared" si="14"/>
        <v>75</v>
      </c>
      <c r="L185" s="31">
        <f t="shared" si="12"/>
        <v>1.1794421354754613E-5</v>
      </c>
      <c r="M185" s="29">
        <f t="shared" si="13"/>
        <v>8.8458160160659598E-4</v>
      </c>
    </row>
    <row r="186" spans="1:13">
      <c r="A186" s="16">
        <f t="shared" si="15"/>
        <v>179</v>
      </c>
      <c r="B186" s="12" t="s">
        <v>174</v>
      </c>
      <c r="C186" s="269">
        <v>44963</v>
      </c>
      <c r="D186" s="269">
        <v>44976</v>
      </c>
      <c r="E186" s="196">
        <f t="shared" si="11"/>
        <v>44969.5</v>
      </c>
      <c r="F186" s="269">
        <v>44981</v>
      </c>
      <c r="G186" s="269">
        <v>45044</v>
      </c>
      <c r="H186" s="12" t="s">
        <v>158</v>
      </c>
      <c r="I186" s="174">
        <v>119.5</v>
      </c>
      <c r="J186" s="269">
        <v>45047</v>
      </c>
      <c r="K186" s="17">
        <f t="shared" si="14"/>
        <v>75</v>
      </c>
      <c r="L186" s="31">
        <f t="shared" si="12"/>
        <v>2.3269495656152817E-5</v>
      </c>
      <c r="M186" s="29">
        <f t="shared" si="13"/>
        <v>1.7452121742114613E-3</v>
      </c>
    </row>
    <row r="187" spans="1:13">
      <c r="A187" s="16">
        <f t="shared" si="15"/>
        <v>180</v>
      </c>
      <c r="B187" s="12" t="s">
        <v>174</v>
      </c>
      <c r="C187" s="269">
        <v>44963</v>
      </c>
      <c r="D187" s="269">
        <v>44976</v>
      </c>
      <c r="E187" s="196">
        <f t="shared" si="11"/>
        <v>44969.5</v>
      </c>
      <c r="F187" s="269">
        <v>44981</v>
      </c>
      <c r="G187" s="269">
        <v>44981</v>
      </c>
      <c r="H187" s="12" t="s">
        <v>159</v>
      </c>
      <c r="I187" s="174">
        <v>8231.4499999999971</v>
      </c>
      <c r="J187" s="269">
        <v>44984</v>
      </c>
      <c r="K187" s="17">
        <f t="shared" si="14"/>
        <v>12</v>
      </c>
      <c r="L187" s="31">
        <f t="shared" si="12"/>
        <v>1.6028593307015819E-3</v>
      </c>
      <c r="M187" s="29">
        <f t="shared" si="13"/>
        <v>1.9234311968418981E-2</v>
      </c>
    </row>
    <row r="188" spans="1:13">
      <c r="A188" s="16">
        <f t="shared" si="15"/>
        <v>181</v>
      </c>
      <c r="B188" s="12" t="s">
        <v>174</v>
      </c>
      <c r="C188" s="269">
        <v>44963</v>
      </c>
      <c r="D188" s="269">
        <v>44976</v>
      </c>
      <c r="E188" s="196">
        <f t="shared" si="11"/>
        <v>44969.5</v>
      </c>
      <c r="F188" s="269">
        <v>44981</v>
      </c>
      <c r="G188" s="269">
        <v>44981</v>
      </c>
      <c r="H188" s="12" t="s">
        <v>160</v>
      </c>
      <c r="I188" s="174">
        <v>8231.4499999999971</v>
      </c>
      <c r="J188" s="269">
        <v>44984</v>
      </c>
      <c r="K188" s="17">
        <f t="shared" si="14"/>
        <v>12</v>
      </c>
      <c r="L188" s="31">
        <f t="shared" si="12"/>
        <v>1.6028593307015819E-3</v>
      </c>
      <c r="M188" s="29">
        <f t="shared" si="13"/>
        <v>1.9234311968418981E-2</v>
      </c>
    </row>
    <row r="189" spans="1:13">
      <c r="A189" s="16">
        <f t="shared" si="15"/>
        <v>182</v>
      </c>
      <c r="B189" s="12" t="s">
        <v>174</v>
      </c>
      <c r="C189" s="269">
        <v>44963</v>
      </c>
      <c r="D189" s="269">
        <v>44976</v>
      </c>
      <c r="E189" s="196">
        <f t="shared" si="11"/>
        <v>44969.5</v>
      </c>
      <c r="F189" s="269">
        <v>44981</v>
      </c>
      <c r="G189" s="269">
        <v>44981</v>
      </c>
      <c r="H189" s="12" t="s">
        <v>161</v>
      </c>
      <c r="I189" s="174">
        <v>35196.509999999987</v>
      </c>
      <c r="J189" s="269">
        <v>44984</v>
      </c>
      <c r="K189" s="17">
        <f t="shared" si="14"/>
        <v>12</v>
      </c>
      <c r="L189" s="31">
        <f t="shared" si="12"/>
        <v>6.8535986322739656E-3</v>
      </c>
      <c r="M189" s="29">
        <f t="shared" si="13"/>
        <v>8.2243183587287591E-2</v>
      </c>
    </row>
    <row r="190" spans="1:13">
      <c r="A190" s="16">
        <f t="shared" si="15"/>
        <v>183</v>
      </c>
      <c r="B190" s="12" t="s">
        <v>174</v>
      </c>
      <c r="C190" s="269">
        <v>44963</v>
      </c>
      <c r="D190" s="269">
        <v>44976</v>
      </c>
      <c r="E190" s="196">
        <f t="shared" si="11"/>
        <v>44969.5</v>
      </c>
      <c r="F190" s="269">
        <v>44981</v>
      </c>
      <c r="G190" s="269">
        <v>44981</v>
      </c>
      <c r="H190" s="12" t="s">
        <v>162</v>
      </c>
      <c r="I190" s="174">
        <v>35196.509999999987</v>
      </c>
      <c r="J190" s="269">
        <v>44984</v>
      </c>
      <c r="K190" s="17">
        <f t="shared" si="14"/>
        <v>12</v>
      </c>
      <c r="L190" s="31">
        <f t="shared" si="12"/>
        <v>6.8535986322739656E-3</v>
      </c>
      <c r="M190" s="29">
        <f t="shared" si="13"/>
        <v>8.2243183587287591E-2</v>
      </c>
    </row>
    <row r="191" spans="1:13">
      <c r="A191" s="16">
        <f t="shared" si="15"/>
        <v>184</v>
      </c>
      <c r="B191" s="12" t="s">
        <v>174</v>
      </c>
      <c r="C191" s="269">
        <v>44963</v>
      </c>
      <c r="D191" s="269">
        <v>44976</v>
      </c>
      <c r="E191" s="196">
        <f t="shared" si="11"/>
        <v>44969.5</v>
      </c>
      <c r="F191" s="269">
        <v>44981</v>
      </c>
      <c r="G191" s="269">
        <v>44981</v>
      </c>
      <c r="H191" s="12" t="s">
        <v>163</v>
      </c>
      <c r="I191" s="174">
        <v>57410.940000000017</v>
      </c>
      <c r="J191" s="269">
        <v>44984</v>
      </c>
      <c r="K191" s="17">
        <f t="shared" si="14"/>
        <v>12</v>
      </c>
      <c r="L191" s="31">
        <f t="shared" si="12"/>
        <v>1.1179277145988707E-2</v>
      </c>
      <c r="M191" s="29">
        <f t="shared" si="13"/>
        <v>0.13415132575186448</v>
      </c>
    </row>
    <row r="192" spans="1:13">
      <c r="A192" s="16">
        <f t="shared" si="15"/>
        <v>185</v>
      </c>
      <c r="B192" s="12" t="s">
        <v>174</v>
      </c>
      <c r="C192" s="269">
        <v>44963</v>
      </c>
      <c r="D192" s="269">
        <v>44976</v>
      </c>
      <c r="E192" s="196">
        <f t="shared" si="11"/>
        <v>44969.5</v>
      </c>
      <c r="F192" s="269">
        <v>44981</v>
      </c>
      <c r="G192" s="269">
        <v>45044</v>
      </c>
      <c r="H192" s="12" t="s">
        <v>152</v>
      </c>
      <c r="I192" s="174">
        <v>121.30000000000001</v>
      </c>
      <c r="J192" s="269">
        <v>45047</v>
      </c>
      <c r="K192" s="17">
        <f t="shared" si="14"/>
        <v>75</v>
      </c>
      <c r="L192" s="31">
        <f t="shared" si="12"/>
        <v>2.3619998519592777E-5</v>
      </c>
      <c r="M192" s="29">
        <f t="shared" si="13"/>
        <v>1.7714998889694583E-3</v>
      </c>
    </row>
    <row r="193" spans="1:13">
      <c r="A193" s="16">
        <f t="shared" si="15"/>
        <v>186</v>
      </c>
      <c r="B193" s="12" t="s">
        <v>174</v>
      </c>
      <c r="C193" s="269">
        <v>44963</v>
      </c>
      <c r="D193" s="269">
        <v>44976</v>
      </c>
      <c r="E193" s="196">
        <f t="shared" si="11"/>
        <v>44969.5</v>
      </c>
      <c r="F193" s="269">
        <v>44981</v>
      </c>
      <c r="G193" s="269">
        <v>45044</v>
      </c>
      <c r="H193" s="12" t="s">
        <v>152</v>
      </c>
      <c r="I193" s="174">
        <v>8.370000000000001</v>
      </c>
      <c r="J193" s="269">
        <v>45047</v>
      </c>
      <c r="K193" s="17">
        <f t="shared" si="14"/>
        <v>75</v>
      </c>
      <c r="L193" s="31">
        <f t="shared" si="12"/>
        <v>1.6298383149958085E-6</v>
      </c>
      <c r="M193" s="29">
        <f t="shared" si="13"/>
        <v>1.2223787362468564E-4</v>
      </c>
    </row>
    <row r="194" spans="1:13">
      <c r="A194" s="16">
        <f t="shared" si="15"/>
        <v>187</v>
      </c>
      <c r="B194" s="12" t="s">
        <v>174</v>
      </c>
      <c r="C194" s="269">
        <v>44963</v>
      </c>
      <c r="D194" s="269">
        <v>44976</v>
      </c>
      <c r="E194" s="196">
        <f t="shared" si="11"/>
        <v>44969.5</v>
      </c>
      <c r="F194" s="269">
        <v>44981</v>
      </c>
      <c r="G194" s="269">
        <v>45044</v>
      </c>
      <c r="H194" s="12" t="s">
        <v>152</v>
      </c>
      <c r="I194" s="174">
        <v>3.8400000000000003</v>
      </c>
      <c r="J194" s="269">
        <v>45047</v>
      </c>
      <c r="K194" s="17">
        <f t="shared" si="14"/>
        <v>75</v>
      </c>
      <c r="L194" s="31">
        <f t="shared" si="12"/>
        <v>7.4773944200524534E-7</v>
      </c>
      <c r="M194" s="29">
        <f t="shared" si="13"/>
        <v>5.6080458150393401E-5</v>
      </c>
    </row>
    <row r="195" spans="1:13">
      <c r="A195" s="16">
        <f t="shared" si="15"/>
        <v>188</v>
      </c>
      <c r="B195" s="12" t="s">
        <v>174</v>
      </c>
      <c r="C195" s="269">
        <v>44963</v>
      </c>
      <c r="D195" s="269">
        <v>44976</v>
      </c>
      <c r="E195" s="196">
        <f t="shared" si="11"/>
        <v>44969.5</v>
      </c>
      <c r="F195" s="269">
        <v>44981</v>
      </c>
      <c r="G195" s="269">
        <v>45044</v>
      </c>
      <c r="H195" s="12" t="s">
        <v>152</v>
      </c>
      <c r="I195" s="174">
        <v>0.84</v>
      </c>
      <c r="J195" s="269">
        <v>45047</v>
      </c>
      <c r="K195" s="17">
        <f t="shared" si="14"/>
        <v>75</v>
      </c>
      <c r="L195" s="31">
        <f t="shared" si="12"/>
        <v>1.635680029386474E-7</v>
      </c>
      <c r="M195" s="29">
        <f t="shared" si="13"/>
        <v>1.2267600220398555E-5</v>
      </c>
    </row>
    <row r="196" spans="1:13">
      <c r="A196" s="16">
        <f t="shared" si="15"/>
        <v>189</v>
      </c>
      <c r="B196" s="12" t="s">
        <v>174</v>
      </c>
      <c r="C196" s="269">
        <v>44963</v>
      </c>
      <c r="D196" s="269">
        <v>44976</v>
      </c>
      <c r="E196" s="196">
        <f t="shared" si="11"/>
        <v>44969.5</v>
      </c>
      <c r="F196" s="269">
        <v>44981</v>
      </c>
      <c r="G196" s="269">
        <v>45002</v>
      </c>
      <c r="H196" s="12" t="s">
        <v>157</v>
      </c>
      <c r="I196" s="174">
        <v>60.87</v>
      </c>
      <c r="J196" s="269">
        <v>45005</v>
      </c>
      <c r="K196" s="17">
        <f t="shared" si="14"/>
        <v>33</v>
      </c>
      <c r="L196" s="31">
        <f t="shared" si="12"/>
        <v>1.1852838498661271E-5</v>
      </c>
      <c r="M196" s="29">
        <f t="shared" si="13"/>
        <v>3.9114367045582193E-4</v>
      </c>
    </row>
    <row r="197" spans="1:13">
      <c r="A197" s="16">
        <f t="shared" si="15"/>
        <v>190</v>
      </c>
      <c r="B197" s="12" t="s">
        <v>174</v>
      </c>
      <c r="C197" s="269">
        <v>44963</v>
      </c>
      <c r="D197" s="269">
        <v>44976</v>
      </c>
      <c r="E197" s="196">
        <f t="shared" si="11"/>
        <v>44969.5</v>
      </c>
      <c r="F197" s="269">
        <v>44981</v>
      </c>
      <c r="G197" s="269">
        <v>45044</v>
      </c>
      <c r="H197" s="12" t="s">
        <v>152</v>
      </c>
      <c r="I197" s="174">
        <v>3.58</v>
      </c>
      <c r="J197" s="269">
        <v>45047</v>
      </c>
      <c r="K197" s="17">
        <f t="shared" si="14"/>
        <v>75</v>
      </c>
      <c r="L197" s="31">
        <f t="shared" si="12"/>
        <v>6.9711125061947353E-7</v>
      </c>
      <c r="M197" s="29">
        <f t="shared" si="13"/>
        <v>5.2283343796460512E-5</v>
      </c>
    </row>
    <row r="198" spans="1:13">
      <c r="A198" s="16">
        <f t="shared" si="15"/>
        <v>191</v>
      </c>
      <c r="B198" s="12" t="s">
        <v>174</v>
      </c>
      <c r="C198" s="269">
        <v>44963</v>
      </c>
      <c r="D198" s="269">
        <v>44976</v>
      </c>
      <c r="E198" s="196">
        <f t="shared" si="11"/>
        <v>44969.5</v>
      </c>
      <c r="F198" s="269">
        <v>44981</v>
      </c>
      <c r="G198" s="269">
        <v>44999</v>
      </c>
      <c r="H198" s="12" t="s">
        <v>153</v>
      </c>
      <c r="I198" s="174">
        <v>36.71</v>
      </c>
      <c r="J198" s="269">
        <v>45000</v>
      </c>
      <c r="K198" s="17">
        <f t="shared" si="14"/>
        <v>30</v>
      </c>
      <c r="L198" s="31">
        <f t="shared" si="12"/>
        <v>7.1483111760449365E-6</v>
      </c>
      <c r="M198" s="29">
        <f t="shared" si="13"/>
        <v>2.1444933528134809E-4</v>
      </c>
    </row>
    <row r="199" spans="1:13">
      <c r="A199" s="16">
        <f t="shared" si="15"/>
        <v>192</v>
      </c>
      <c r="B199" s="12" t="s">
        <v>174</v>
      </c>
      <c r="C199" s="269">
        <v>44963</v>
      </c>
      <c r="D199" s="269">
        <v>44976</v>
      </c>
      <c r="E199" s="196">
        <f t="shared" si="11"/>
        <v>44969.5</v>
      </c>
      <c r="F199" s="269">
        <v>44981</v>
      </c>
      <c r="G199" s="269">
        <v>45044</v>
      </c>
      <c r="H199" s="12" t="s">
        <v>152</v>
      </c>
      <c r="I199" s="174">
        <v>9.91</v>
      </c>
      <c r="J199" s="269">
        <v>45047</v>
      </c>
      <c r="K199" s="17">
        <f t="shared" si="14"/>
        <v>75</v>
      </c>
      <c r="L199" s="31">
        <f t="shared" si="12"/>
        <v>1.929712987049995E-6</v>
      </c>
      <c r="M199" s="29">
        <f t="shared" si="13"/>
        <v>1.4472847402874963E-4</v>
      </c>
    </row>
    <row r="200" spans="1:13">
      <c r="A200" s="16">
        <f t="shared" si="15"/>
        <v>193</v>
      </c>
      <c r="B200" s="12" t="s">
        <v>174</v>
      </c>
      <c r="C200" s="269">
        <v>44963</v>
      </c>
      <c r="D200" s="269">
        <v>44976</v>
      </c>
      <c r="E200" s="196">
        <f t="shared" si="11"/>
        <v>44969.5</v>
      </c>
      <c r="F200" s="269">
        <v>44981</v>
      </c>
      <c r="G200" s="269">
        <v>45002</v>
      </c>
      <c r="H200" s="12" t="s">
        <v>164</v>
      </c>
      <c r="I200" s="174">
        <v>1251.8999999999999</v>
      </c>
      <c r="J200" s="269">
        <v>45005</v>
      </c>
      <c r="K200" s="17">
        <f t="shared" si="14"/>
        <v>33</v>
      </c>
      <c r="L200" s="31">
        <f t="shared" si="12"/>
        <v>2.4377474152249129E-4</v>
      </c>
      <c r="M200" s="29">
        <f t="shared" si="13"/>
        <v>8.0445664702422127E-3</v>
      </c>
    </row>
    <row r="201" spans="1:13">
      <c r="A201" s="16">
        <f t="shared" si="15"/>
        <v>194</v>
      </c>
      <c r="B201" s="12" t="s">
        <v>174</v>
      </c>
      <c r="C201" s="269">
        <v>44963</v>
      </c>
      <c r="D201" s="269">
        <v>44976</v>
      </c>
      <c r="E201" s="196">
        <f t="shared" ref="E201:E264" si="16">AVERAGE(C201:D201)</f>
        <v>44969.5</v>
      </c>
      <c r="F201" s="269">
        <v>44981</v>
      </c>
      <c r="G201" s="269">
        <v>45002</v>
      </c>
      <c r="H201" s="12" t="s">
        <v>157</v>
      </c>
      <c r="I201" s="174">
        <v>26.14</v>
      </c>
      <c r="J201" s="269">
        <v>45005</v>
      </c>
      <c r="K201" s="17">
        <f t="shared" si="14"/>
        <v>33</v>
      </c>
      <c r="L201" s="31">
        <f t="shared" si="12"/>
        <v>5.0900804724002901E-6</v>
      </c>
      <c r="M201" s="29">
        <f t="shared" si="13"/>
        <v>1.6797265558920958E-4</v>
      </c>
    </row>
    <row r="202" spans="1:13">
      <c r="A202" s="16">
        <f t="shared" si="15"/>
        <v>195</v>
      </c>
      <c r="B202" s="12" t="s">
        <v>174</v>
      </c>
      <c r="C202" s="269">
        <v>44963</v>
      </c>
      <c r="D202" s="269">
        <v>44976</v>
      </c>
      <c r="E202" s="196">
        <f t="shared" si="16"/>
        <v>44969.5</v>
      </c>
      <c r="F202" s="269">
        <v>44981</v>
      </c>
      <c r="G202" s="269">
        <v>45044</v>
      </c>
      <c r="H202" s="12" t="s">
        <v>154</v>
      </c>
      <c r="I202" s="174">
        <v>297.86999999999995</v>
      </c>
      <c r="J202" s="269">
        <v>45047</v>
      </c>
      <c r="K202" s="17">
        <f t="shared" si="14"/>
        <v>75</v>
      </c>
      <c r="L202" s="31">
        <f t="shared" ref="L202:L265" si="17">I202/$I$1379</f>
        <v>5.8002382184922495E-5</v>
      </c>
      <c r="M202" s="29">
        <f t="shared" ref="M202:M265" si="18">L202*K202</f>
        <v>4.3501786638691867E-3</v>
      </c>
    </row>
    <row r="203" spans="1:13">
      <c r="A203" s="16">
        <f t="shared" si="15"/>
        <v>196</v>
      </c>
      <c r="B203" s="12" t="s">
        <v>174</v>
      </c>
      <c r="C203" s="269">
        <v>44963</v>
      </c>
      <c r="D203" s="269">
        <v>44976</v>
      </c>
      <c r="E203" s="196">
        <f t="shared" si="16"/>
        <v>44969.5</v>
      </c>
      <c r="F203" s="269">
        <v>44981</v>
      </c>
      <c r="G203" s="269">
        <v>45044</v>
      </c>
      <c r="H203" s="12" t="s">
        <v>165</v>
      </c>
      <c r="I203" s="174">
        <v>164.74000000000007</v>
      </c>
      <c r="J203" s="269">
        <v>45047</v>
      </c>
      <c r="K203" s="17">
        <f t="shared" ref="K203:K266" si="19">(G203-D203)+((D203-C203+1)/2)</f>
        <v>75</v>
      </c>
      <c r="L203" s="31">
        <f t="shared" si="17"/>
        <v>3.2078800957277127E-5</v>
      </c>
      <c r="M203" s="29">
        <f t="shared" si="18"/>
        <v>2.4059100717957844E-3</v>
      </c>
    </row>
    <row r="204" spans="1:13">
      <c r="A204" s="16">
        <f t="shared" si="15"/>
        <v>197</v>
      </c>
      <c r="B204" s="12" t="s">
        <v>174</v>
      </c>
      <c r="C204" s="269">
        <v>44963</v>
      </c>
      <c r="D204" s="269">
        <v>44976</v>
      </c>
      <c r="E204" s="196">
        <f t="shared" si="16"/>
        <v>44969.5</v>
      </c>
      <c r="F204" s="269">
        <v>44981</v>
      </c>
      <c r="G204" s="269">
        <v>44994</v>
      </c>
      <c r="H204" s="12" t="s">
        <v>164</v>
      </c>
      <c r="I204" s="174">
        <v>1021.23</v>
      </c>
      <c r="J204" s="269">
        <v>44995</v>
      </c>
      <c r="K204" s="17">
        <f t="shared" si="19"/>
        <v>25</v>
      </c>
      <c r="L204" s="31">
        <f t="shared" si="17"/>
        <v>1.9885779957266059E-4</v>
      </c>
      <c r="M204" s="29">
        <f t="shared" si="18"/>
        <v>4.9714449893165143E-3</v>
      </c>
    </row>
    <row r="205" spans="1:13">
      <c r="A205" s="16">
        <f t="shared" si="15"/>
        <v>198</v>
      </c>
      <c r="B205" s="12" t="s">
        <v>174</v>
      </c>
      <c r="C205" s="269">
        <v>44963</v>
      </c>
      <c r="D205" s="269">
        <v>44976</v>
      </c>
      <c r="E205" s="196">
        <f t="shared" si="16"/>
        <v>44969.5</v>
      </c>
      <c r="F205" s="269">
        <v>44981</v>
      </c>
      <c r="G205" s="269">
        <v>44994</v>
      </c>
      <c r="H205" s="12" t="s">
        <v>166</v>
      </c>
      <c r="I205" s="174">
        <v>15243.269999999999</v>
      </c>
      <c r="J205" s="269">
        <v>44995</v>
      </c>
      <c r="K205" s="17">
        <f t="shared" si="19"/>
        <v>25</v>
      </c>
      <c r="L205" s="31">
        <f t="shared" si="17"/>
        <v>2.9682276573268999E-3</v>
      </c>
      <c r="M205" s="29">
        <f t="shared" si="18"/>
        <v>7.4205691433172502E-2</v>
      </c>
    </row>
    <row r="206" spans="1:13">
      <c r="A206" s="16">
        <f t="shared" si="15"/>
        <v>199</v>
      </c>
      <c r="B206" s="12" t="s">
        <v>174</v>
      </c>
      <c r="C206" s="269">
        <v>44963</v>
      </c>
      <c r="D206" s="269">
        <v>44976</v>
      </c>
      <c r="E206" s="196">
        <f t="shared" si="16"/>
        <v>44969.5</v>
      </c>
      <c r="F206" s="269">
        <v>44981</v>
      </c>
      <c r="G206" s="269">
        <v>45044</v>
      </c>
      <c r="H206" s="12" t="s">
        <v>152</v>
      </c>
      <c r="I206" s="174">
        <v>1.28</v>
      </c>
      <c r="J206" s="269">
        <v>45047</v>
      </c>
      <c r="K206" s="17">
        <f t="shared" si="19"/>
        <v>75</v>
      </c>
      <c r="L206" s="31">
        <f t="shared" si="17"/>
        <v>2.4924648066841511E-7</v>
      </c>
      <c r="M206" s="29">
        <f t="shared" si="18"/>
        <v>1.8693486050131135E-5</v>
      </c>
    </row>
    <row r="207" spans="1:13">
      <c r="A207" s="16">
        <f t="shared" si="15"/>
        <v>200</v>
      </c>
      <c r="B207" s="12" t="s">
        <v>174</v>
      </c>
      <c r="C207" s="269">
        <v>44963</v>
      </c>
      <c r="D207" s="269">
        <v>44976</v>
      </c>
      <c r="E207" s="196">
        <f t="shared" si="16"/>
        <v>44969.5</v>
      </c>
      <c r="F207" s="269">
        <v>44981</v>
      </c>
      <c r="G207" s="269">
        <v>44987</v>
      </c>
      <c r="H207" s="12" t="s">
        <v>152</v>
      </c>
      <c r="I207" s="174">
        <v>0.01</v>
      </c>
      <c r="J207" s="269">
        <v>44988</v>
      </c>
      <c r="K207" s="17">
        <f t="shared" si="19"/>
        <v>18</v>
      </c>
      <c r="L207" s="31">
        <f t="shared" si="17"/>
        <v>1.9472381302219931E-9</v>
      </c>
      <c r="M207" s="29">
        <f t="shared" si="18"/>
        <v>3.5050286343995874E-8</v>
      </c>
    </row>
    <row r="208" spans="1:13">
      <c r="A208" s="16">
        <f t="shared" si="15"/>
        <v>201</v>
      </c>
      <c r="B208" s="12" t="s">
        <v>174</v>
      </c>
      <c r="C208" s="269">
        <v>44963</v>
      </c>
      <c r="D208" s="269">
        <v>44976</v>
      </c>
      <c r="E208" s="196">
        <f t="shared" si="16"/>
        <v>44969.5</v>
      </c>
      <c r="F208" s="269">
        <v>44981</v>
      </c>
      <c r="G208" s="269">
        <v>45043</v>
      </c>
      <c r="H208" s="12" t="s">
        <v>152</v>
      </c>
      <c r="I208" s="174">
        <v>36.53</v>
      </c>
      <c r="J208" s="269">
        <v>45044</v>
      </c>
      <c r="K208" s="17">
        <f t="shared" si="19"/>
        <v>74</v>
      </c>
      <c r="L208" s="31">
        <f t="shared" si="17"/>
        <v>7.113260889700941E-6</v>
      </c>
      <c r="M208" s="29">
        <f t="shared" si="18"/>
        <v>5.263813058378696E-4</v>
      </c>
    </row>
    <row r="209" spans="1:13">
      <c r="A209" s="16">
        <f t="shared" si="15"/>
        <v>202</v>
      </c>
      <c r="B209" s="12" t="s">
        <v>174</v>
      </c>
      <c r="C209" s="269">
        <v>44963</v>
      </c>
      <c r="D209" s="269">
        <v>44976</v>
      </c>
      <c r="E209" s="196">
        <f t="shared" si="16"/>
        <v>44969.5</v>
      </c>
      <c r="F209" s="269">
        <v>44981</v>
      </c>
      <c r="G209" s="269">
        <v>45044</v>
      </c>
      <c r="H209" s="12" t="s">
        <v>152</v>
      </c>
      <c r="I209" s="174">
        <v>21.26</v>
      </c>
      <c r="J209" s="269">
        <v>45047</v>
      </c>
      <c r="K209" s="17">
        <f t="shared" si="19"/>
        <v>75</v>
      </c>
      <c r="L209" s="31">
        <f t="shared" si="17"/>
        <v>4.1398282648519574E-6</v>
      </c>
      <c r="M209" s="29">
        <f t="shared" si="18"/>
        <v>3.1048711986389683E-4</v>
      </c>
    </row>
    <row r="210" spans="1:13">
      <c r="A210" s="16">
        <f t="shared" si="15"/>
        <v>203</v>
      </c>
      <c r="B210" s="12" t="s">
        <v>174</v>
      </c>
      <c r="C210" s="269">
        <v>44963</v>
      </c>
      <c r="D210" s="269">
        <v>44976</v>
      </c>
      <c r="E210" s="196">
        <f t="shared" si="16"/>
        <v>44969.5</v>
      </c>
      <c r="F210" s="269">
        <v>44981</v>
      </c>
      <c r="G210" s="269">
        <v>45044</v>
      </c>
      <c r="H210" s="12" t="s">
        <v>165</v>
      </c>
      <c r="I210" s="174">
        <v>42.45</v>
      </c>
      <c r="J210" s="269">
        <v>45047</v>
      </c>
      <c r="K210" s="17">
        <f t="shared" si="19"/>
        <v>75</v>
      </c>
      <c r="L210" s="31">
        <f t="shared" si="17"/>
        <v>8.2660258627923614E-6</v>
      </c>
      <c r="M210" s="29">
        <f t="shared" si="18"/>
        <v>6.1995193970942712E-4</v>
      </c>
    </row>
    <row r="211" spans="1:13">
      <c r="A211" s="16">
        <f t="shared" si="15"/>
        <v>204</v>
      </c>
      <c r="B211" s="12" t="s">
        <v>174</v>
      </c>
      <c r="C211" s="269">
        <v>44963</v>
      </c>
      <c r="D211" s="269">
        <v>44976</v>
      </c>
      <c r="E211" s="196">
        <f t="shared" si="16"/>
        <v>44969.5</v>
      </c>
      <c r="F211" s="269">
        <v>44981</v>
      </c>
      <c r="G211" s="269">
        <v>44981</v>
      </c>
      <c r="H211" s="12" t="s">
        <v>166</v>
      </c>
      <c r="I211" s="174">
        <v>643.29999999999995</v>
      </c>
      <c r="J211" s="269">
        <v>44984</v>
      </c>
      <c r="K211" s="17">
        <f t="shared" si="19"/>
        <v>12</v>
      </c>
      <c r="L211" s="31">
        <f t="shared" si="17"/>
        <v>1.252658289171808E-4</v>
      </c>
      <c r="M211" s="29">
        <f t="shared" si="18"/>
        <v>1.5031899470061695E-3</v>
      </c>
    </row>
    <row r="212" spans="1:13">
      <c r="A212" s="16">
        <f t="shared" si="15"/>
        <v>205</v>
      </c>
      <c r="B212" s="12" t="s">
        <v>174</v>
      </c>
      <c r="C212" s="269">
        <v>44963</v>
      </c>
      <c r="D212" s="269">
        <v>44976</v>
      </c>
      <c r="E212" s="196">
        <f t="shared" si="16"/>
        <v>44969.5</v>
      </c>
      <c r="F212" s="269">
        <v>44981</v>
      </c>
      <c r="G212" s="269">
        <v>44981</v>
      </c>
      <c r="H212" s="12" t="s">
        <v>164</v>
      </c>
      <c r="I212" s="174">
        <v>2434.8000000000006</v>
      </c>
      <c r="J212" s="269">
        <v>44984</v>
      </c>
      <c r="K212" s="17">
        <f t="shared" si="19"/>
        <v>12</v>
      </c>
      <c r="L212" s="31">
        <f t="shared" si="17"/>
        <v>4.7411353994645101E-4</v>
      </c>
      <c r="M212" s="29">
        <f t="shared" si="18"/>
        <v>5.6893624793574122E-3</v>
      </c>
    </row>
    <row r="213" spans="1:13">
      <c r="A213" s="16">
        <f t="shared" si="15"/>
        <v>206</v>
      </c>
      <c r="B213" s="12" t="s">
        <v>174</v>
      </c>
      <c r="C213" s="269">
        <v>44963</v>
      </c>
      <c r="D213" s="269">
        <v>44976</v>
      </c>
      <c r="E213" s="196">
        <f t="shared" si="16"/>
        <v>44969.5</v>
      </c>
      <c r="F213" s="269">
        <v>44981</v>
      </c>
      <c r="G213" s="269">
        <v>45002</v>
      </c>
      <c r="H213" s="12" t="s">
        <v>157</v>
      </c>
      <c r="I213" s="174">
        <v>33.53</v>
      </c>
      <c r="J213" s="269">
        <v>45005</v>
      </c>
      <c r="K213" s="17">
        <f t="shared" si="19"/>
        <v>33</v>
      </c>
      <c r="L213" s="31">
        <f t="shared" si="17"/>
        <v>6.5290894506343425E-6</v>
      </c>
      <c r="M213" s="29">
        <f t="shared" si="18"/>
        <v>2.154599518709333E-4</v>
      </c>
    </row>
    <row r="214" spans="1:13">
      <c r="A214" s="16">
        <f t="shared" ref="A214:A277" si="20">A213+1</f>
        <v>207</v>
      </c>
      <c r="B214" s="12" t="s">
        <v>174</v>
      </c>
      <c r="C214" s="269">
        <v>44963</v>
      </c>
      <c r="D214" s="269">
        <v>44976</v>
      </c>
      <c r="E214" s="196">
        <f t="shared" si="16"/>
        <v>44969.5</v>
      </c>
      <c r="F214" s="269">
        <v>44981</v>
      </c>
      <c r="G214" s="269">
        <v>45044</v>
      </c>
      <c r="H214" s="12" t="s">
        <v>154</v>
      </c>
      <c r="I214" s="174">
        <v>0.89</v>
      </c>
      <c r="J214" s="269">
        <v>45047</v>
      </c>
      <c r="K214" s="17">
        <f t="shared" si="19"/>
        <v>75</v>
      </c>
      <c r="L214" s="31">
        <f t="shared" si="17"/>
        <v>1.733041935897574E-7</v>
      </c>
      <c r="M214" s="29">
        <f t="shared" si="18"/>
        <v>1.2997814519231804E-5</v>
      </c>
    </row>
    <row r="215" spans="1:13">
      <c r="A215" s="16">
        <f t="shared" si="20"/>
        <v>208</v>
      </c>
      <c r="B215" s="12" t="s">
        <v>174</v>
      </c>
      <c r="C215" s="269">
        <v>44963</v>
      </c>
      <c r="D215" s="269">
        <v>44976</v>
      </c>
      <c r="E215" s="196">
        <f t="shared" si="16"/>
        <v>44969.5</v>
      </c>
      <c r="F215" s="269">
        <v>44981</v>
      </c>
      <c r="G215" s="269">
        <v>44999</v>
      </c>
      <c r="H215" s="12" t="s">
        <v>153</v>
      </c>
      <c r="I215" s="174">
        <v>94.82</v>
      </c>
      <c r="J215" s="269">
        <v>45000</v>
      </c>
      <c r="K215" s="17">
        <f t="shared" si="19"/>
        <v>30</v>
      </c>
      <c r="L215" s="31">
        <f t="shared" si="17"/>
        <v>1.8463711950764936E-5</v>
      </c>
      <c r="M215" s="29">
        <f t="shared" si="18"/>
        <v>5.5391135852294812E-4</v>
      </c>
    </row>
    <row r="216" spans="1:13">
      <c r="A216" s="16">
        <f t="shared" si="20"/>
        <v>209</v>
      </c>
      <c r="B216" s="12" t="s">
        <v>174</v>
      </c>
      <c r="C216" s="269">
        <v>44963</v>
      </c>
      <c r="D216" s="269">
        <v>44976</v>
      </c>
      <c r="E216" s="196">
        <f t="shared" si="16"/>
        <v>44969.5</v>
      </c>
      <c r="F216" s="269">
        <v>44981</v>
      </c>
      <c r="G216" s="269">
        <v>45002</v>
      </c>
      <c r="H216" s="12" t="s">
        <v>157</v>
      </c>
      <c r="I216" s="174">
        <v>42.85</v>
      </c>
      <c r="J216" s="269">
        <v>45005</v>
      </c>
      <c r="K216" s="17">
        <f t="shared" si="19"/>
        <v>33</v>
      </c>
      <c r="L216" s="31">
        <f t="shared" si="17"/>
        <v>8.3439153880012402E-6</v>
      </c>
      <c r="M216" s="29">
        <f t="shared" si="18"/>
        <v>2.7534920780404094E-4</v>
      </c>
    </row>
    <row r="217" spans="1:13">
      <c r="A217" s="16">
        <f t="shared" si="20"/>
        <v>210</v>
      </c>
      <c r="B217" s="12" t="s">
        <v>174</v>
      </c>
      <c r="C217" s="269">
        <v>44963</v>
      </c>
      <c r="D217" s="269">
        <v>44976</v>
      </c>
      <c r="E217" s="196">
        <f t="shared" si="16"/>
        <v>44969.5</v>
      </c>
      <c r="F217" s="269">
        <v>44981</v>
      </c>
      <c r="G217" s="269">
        <v>44999</v>
      </c>
      <c r="H217" s="12" t="s">
        <v>153</v>
      </c>
      <c r="I217" s="174">
        <v>59.29</v>
      </c>
      <c r="J217" s="269">
        <v>45000</v>
      </c>
      <c r="K217" s="17">
        <f t="shared" si="19"/>
        <v>30</v>
      </c>
      <c r="L217" s="31">
        <f t="shared" si="17"/>
        <v>1.1545174874086197E-5</v>
      </c>
      <c r="M217" s="29">
        <f t="shared" si="18"/>
        <v>3.463552462225859E-4</v>
      </c>
    </row>
    <row r="218" spans="1:13">
      <c r="A218" s="16">
        <f t="shared" si="20"/>
        <v>211</v>
      </c>
      <c r="B218" s="12" t="s">
        <v>174</v>
      </c>
      <c r="C218" s="269">
        <v>44963</v>
      </c>
      <c r="D218" s="269">
        <v>44976</v>
      </c>
      <c r="E218" s="196">
        <f t="shared" si="16"/>
        <v>44969.5</v>
      </c>
      <c r="F218" s="269">
        <v>44981</v>
      </c>
      <c r="G218" s="269">
        <v>45002</v>
      </c>
      <c r="H218" s="12" t="s">
        <v>157</v>
      </c>
      <c r="I218" s="174">
        <v>36.79</v>
      </c>
      <c r="J218" s="269">
        <v>45005</v>
      </c>
      <c r="K218" s="17">
        <f t="shared" si="19"/>
        <v>33</v>
      </c>
      <c r="L218" s="31">
        <f t="shared" si="17"/>
        <v>7.1638890810867123E-6</v>
      </c>
      <c r="M218" s="29">
        <f t="shared" si="18"/>
        <v>2.3640833967586151E-4</v>
      </c>
    </row>
    <row r="219" spans="1:13">
      <c r="A219" s="16">
        <f t="shared" si="20"/>
        <v>212</v>
      </c>
      <c r="B219" s="12" t="s">
        <v>174</v>
      </c>
      <c r="C219" s="269">
        <v>44963</v>
      </c>
      <c r="D219" s="269">
        <v>44976</v>
      </c>
      <c r="E219" s="196">
        <f t="shared" si="16"/>
        <v>44969.5</v>
      </c>
      <c r="F219" s="269">
        <v>44981</v>
      </c>
      <c r="G219" s="269">
        <v>45044</v>
      </c>
      <c r="H219" s="12" t="s">
        <v>152</v>
      </c>
      <c r="I219" s="174">
        <v>16.78</v>
      </c>
      <c r="J219" s="269">
        <v>45047</v>
      </c>
      <c r="K219" s="17">
        <f t="shared" si="19"/>
        <v>75</v>
      </c>
      <c r="L219" s="31">
        <f t="shared" si="17"/>
        <v>3.2674655825125044E-6</v>
      </c>
      <c r="M219" s="29">
        <f t="shared" si="18"/>
        <v>2.4505991868843782E-4</v>
      </c>
    </row>
    <row r="220" spans="1:13">
      <c r="A220" s="16">
        <f t="shared" si="20"/>
        <v>213</v>
      </c>
      <c r="B220" s="12" t="s">
        <v>174</v>
      </c>
      <c r="C220" s="269">
        <v>44963</v>
      </c>
      <c r="D220" s="269">
        <v>44976</v>
      </c>
      <c r="E220" s="196">
        <f t="shared" si="16"/>
        <v>44969.5</v>
      </c>
      <c r="F220" s="269">
        <v>44981</v>
      </c>
      <c r="G220" s="269">
        <v>45044</v>
      </c>
      <c r="H220" s="12" t="s">
        <v>152</v>
      </c>
      <c r="I220" s="174">
        <v>6.66</v>
      </c>
      <c r="J220" s="269">
        <v>45047</v>
      </c>
      <c r="K220" s="17">
        <f t="shared" si="19"/>
        <v>75</v>
      </c>
      <c r="L220" s="31">
        <f t="shared" si="17"/>
        <v>1.2968605947278474E-6</v>
      </c>
      <c r="M220" s="29">
        <f t="shared" si="18"/>
        <v>9.7264544604588554E-5</v>
      </c>
    </row>
    <row r="221" spans="1:13">
      <c r="A221" s="16">
        <f t="shared" si="20"/>
        <v>214</v>
      </c>
      <c r="B221" s="12" t="s">
        <v>174</v>
      </c>
      <c r="C221" s="269">
        <v>44963</v>
      </c>
      <c r="D221" s="269">
        <v>44976</v>
      </c>
      <c r="E221" s="196">
        <f t="shared" si="16"/>
        <v>44969.5</v>
      </c>
      <c r="F221" s="269">
        <v>44981</v>
      </c>
      <c r="G221" s="269">
        <v>45044</v>
      </c>
      <c r="H221" s="12" t="s">
        <v>152</v>
      </c>
      <c r="I221" s="174">
        <v>1.4</v>
      </c>
      <c r="J221" s="269">
        <v>45047</v>
      </c>
      <c r="K221" s="17">
        <f t="shared" si="19"/>
        <v>75</v>
      </c>
      <c r="L221" s="31">
        <f t="shared" si="17"/>
        <v>2.7261333823107899E-7</v>
      </c>
      <c r="M221" s="29">
        <f t="shared" si="18"/>
        <v>2.0446000367330925E-5</v>
      </c>
    </row>
    <row r="222" spans="1:13">
      <c r="A222" s="16">
        <f t="shared" si="20"/>
        <v>215</v>
      </c>
      <c r="B222" s="12" t="s">
        <v>174</v>
      </c>
      <c r="C222" s="269">
        <v>44977</v>
      </c>
      <c r="D222" s="269">
        <v>44990</v>
      </c>
      <c r="E222" s="196">
        <f t="shared" si="16"/>
        <v>44983.5</v>
      </c>
      <c r="F222" s="269">
        <v>44995</v>
      </c>
      <c r="G222" s="269">
        <v>45044</v>
      </c>
      <c r="H222" s="12" t="s">
        <v>152</v>
      </c>
      <c r="I222" s="377">
        <v>10.209999999999999</v>
      </c>
      <c r="J222" s="269">
        <v>45047</v>
      </c>
      <c r="K222" s="17">
        <f t="shared" si="19"/>
        <v>61</v>
      </c>
      <c r="L222" s="31">
        <f t="shared" si="17"/>
        <v>1.9881301309566546E-6</v>
      </c>
      <c r="M222" s="29">
        <f t="shared" si="18"/>
        <v>1.2127593798835593E-4</v>
      </c>
    </row>
    <row r="223" spans="1:13">
      <c r="A223" s="16">
        <f t="shared" si="20"/>
        <v>216</v>
      </c>
      <c r="B223" s="12" t="s">
        <v>174</v>
      </c>
      <c r="C223" s="269">
        <v>44977</v>
      </c>
      <c r="D223" s="269">
        <v>44990</v>
      </c>
      <c r="E223" s="196">
        <f t="shared" si="16"/>
        <v>44983.5</v>
      </c>
      <c r="F223" s="269">
        <v>44995</v>
      </c>
      <c r="G223" s="269">
        <v>45044</v>
      </c>
      <c r="H223" s="12" t="s">
        <v>152</v>
      </c>
      <c r="I223" s="377">
        <v>4.29</v>
      </c>
      <c r="J223" s="269">
        <v>45047</v>
      </c>
      <c r="K223" s="17">
        <f t="shared" si="19"/>
        <v>61</v>
      </c>
      <c r="L223" s="31">
        <f t="shared" si="17"/>
        <v>8.3536515786523505E-7</v>
      </c>
      <c r="M223" s="29">
        <f t="shared" si="18"/>
        <v>5.095727462977934E-5</v>
      </c>
    </row>
    <row r="224" spans="1:13">
      <c r="A224" s="16">
        <f t="shared" si="20"/>
        <v>217</v>
      </c>
      <c r="B224" s="12" t="s">
        <v>174</v>
      </c>
      <c r="C224" s="269">
        <v>44977</v>
      </c>
      <c r="D224" s="269">
        <v>44990</v>
      </c>
      <c r="E224" s="196">
        <f t="shared" si="16"/>
        <v>44983.5</v>
      </c>
      <c r="F224" s="269">
        <v>44995</v>
      </c>
      <c r="G224" s="269">
        <v>45044</v>
      </c>
      <c r="H224" s="12" t="s">
        <v>153</v>
      </c>
      <c r="I224" s="377">
        <v>962.98000000000025</v>
      </c>
      <c r="J224" s="269">
        <v>45047</v>
      </c>
      <c r="K224" s="17">
        <f t="shared" si="19"/>
        <v>61</v>
      </c>
      <c r="L224" s="31">
        <f t="shared" si="17"/>
        <v>1.8751513746411753E-4</v>
      </c>
      <c r="M224" s="29">
        <f t="shared" si="18"/>
        <v>1.143842338531117E-2</v>
      </c>
    </row>
    <row r="225" spans="1:13">
      <c r="A225" s="16">
        <f t="shared" si="20"/>
        <v>218</v>
      </c>
      <c r="B225" s="12" t="s">
        <v>174</v>
      </c>
      <c r="C225" s="269">
        <v>44977</v>
      </c>
      <c r="D225" s="269">
        <v>44990</v>
      </c>
      <c r="E225" s="196">
        <f t="shared" si="16"/>
        <v>44983.5</v>
      </c>
      <c r="F225" s="269">
        <v>44995</v>
      </c>
      <c r="G225" s="269">
        <v>45044</v>
      </c>
      <c r="H225" s="12" t="s">
        <v>154</v>
      </c>
      <c r="I225" s="377">
        <v>6710.7400000000025</v>
      </c>
      <c r="J225" s="269">
        <v>45047</v>
      </c>
      <c r="K225" s="17">
        <f t="shared" si="19"/>
        <v>61</v>
      </c>
      <c r="L225" s="31">
        <f t="shared" si="17"/>
        <v>1.3067408810005943E-3</v>
      </c>
      <c r="M225" s="29">
        <f t="shared" si="18"/>
        <v>7.971119374103626E-2</v>
      </c>
    </row>
    <row r="226" spans="1:13">
      <c r="A226" s="16">
        <f t="shared" si="20"/>
        <v>219</v>
      </c>
      <c r="B226" s="12" t="s">
        <v>174</v>
      </c>
      <c r="C226" s="269">
        <v>44977</v>
      </c>
      <c r="D226" s="269">
        <v>44990</v>
      </c>
      <c r="E226" s="196">
        <f t="shared" si="16"/>
        <v>44983.5</v>
      </c>
      <c r="F226" s="269">
        <v>44995</v>
      </c>
      <c r="G226" s="269">
        <v>45044</v>
      </c>
      <c r="H226" s="12" t="s">
        <v>155</v>
      </c>
      <c r="I226" s="377">
        <v>337.37</v>
      </c>
      <c r="J226" s="269">
        <v>45047</v>
      </c>
      <c r="K226" s="17">
        <f t="shared" si="19"/>
        <v>61</v>
      </c>
      <c r="L226" s="31">
        <f t="shared" si="17"/>
        <v>6.5693972799299376E-5</v>
      </c>
      <c r="M226" s="29">
        <f t="shared" si="18"/>
        <v>4.0073323407572616E-3</v>
      </c>
    </row>
    <row r="227" spans="1:13">
      <c r="A227" s="16">
        <f t="shared" si="20"/>
        <v>220</v>
      </c>
      <c r="B227" s="12" t="s">
        <v>174</v>
      </c>
      <c r="C227" s="269">
        <v>44977</v>
      </c>
      <c r="D227" s="269">
        <v>44990</v>
      </c>
      <c r="E227" s="196">
        <f t="shared" si="16"/>
        <v>44983.5</v>
      </c>
      <c r="F227" s="269">
        <v>44995</v>
      </c>
      <c r="G227" s="269">
        <v>45044</v>
      </c>
      <c r="H227" s="12" t="s">
        <v>152</v>
      </c>
      <c r="I227" s="377">
        <v>0.5</v>
      </c>
      <c r="J227" s="269">
        <v>45047</v>
      </c>
      <c r="K227" s="17">
        <f t="shared" si="19"/>
        <v>61</v>
      </c>
      <c r="L227" s="31">
        <f t="shared" si="17"/>
        <v>9.7361906511099652E-8</v>
      </c>
      <c r="M227" s="29">
        <f t="shared" si="18"/>
        <v>5.9390762971770785E-6</v>
      </c>
    </row>
    <row r="228" spans="1:13">
      <c r="A228" s="16">
        <f t="shared" si="20"/>
        <v>221</v>
      </c>
      <c r="B228" s="12" t="s">
        <v>174</v>
      </c>
      <c r="C228" s="269">
        <v>44977</v>
      </c>
      <c r="D228" s="269">
        <v>44990</v>
      </c>
      <c r="E228" s="196">
        <f t="shared" si="16"/>
        <v>44983.5</v>
      </c>
      <c r="F228" s="269">
        <v>44995</v>
      </c>
      <c r="G228" s="269">
        <v>45044</v>
      </c>
      <c r="H228" s="12" t="s">
        <v>154</v>
      </c>
      <c r="I228" s="377">
        <v>286.45000000000005</v>
      </c>
      <c r="J228" s="269">
        <v>45047</v>
      </c>
      <c r="K228" s="17">
        <f t="shared" si="19"/>
        <v>61</v>
      </c>
      <c r="L228" s="31">
        <f t="shared" si="17"/>
        <v>5.5778636240209003E-5</v>
      </c>
      <c r="M228" s="29">
        <f t="shared" si="18"/>
        <v>3.402496810652749E-3</v>
      </c>
    </row>
    <row r="229" spans="1:13">
      <c r="A229" s="16">
        <f t="shared" si="20"/>
        <v>222</v>
      </c>
      <c r="B229" s="12" t="s">
        <v>174</v>
      </c>
      <c r="C229" s="269">
        <v>44977</v>
      </c>
      <c r="D229" s="269">
        <v>44990</v>
      </c>
      <c r="E229" s="196">
        <f t="shared" si="16"/>
        <v>44983.5</v>
      </c>
      <c r="F229" s="269">
        <v>44995</v>
      </c>
      <c r="G229" s="269">
        <v>45002</v>
      </c>
      <c r="H229" s="12" t="s">
        <v>156</v>
      </c>
      <c r="I229" s="377">
        <v>416.2</v>
      </c>
      <c r="J229" s="269">
        <v>45005</v>
      </c>
      <c r="K229" s="17">
        <f t="shared" si="19"/>
        <v>19</v>
      </c>
      <c r="L229" s="31">
        <f t="shared" si="17"/>
        <v>8.1044050979839347E-5</v>
      </c>
      <c r="M229" s="29">
        <f t="shared" si="18"/>
        <v>1.5398369686169477E-3</v>
      </c>
    </row>
    <row r="230" spans="1:13">
      <c r="A230" s="16">
        <f t="shared" si="20"/>
        <v>223</v>
      </c>
      <c r="B230" s="12" t="s">
        <v>174</v>
      </c>
      <c r="C230" s="269">
        <v>44977</v>
      </c>
      <c r="D230" s="269">
        <v>44990</v>
      </c>
      <c r="E230" s="196">
        <f t="shared" si="16"/>
        <v>44983.5</v>
      </c>
      <c r="F230" s="269">
        <v>44995</v>
      </c>
      <c r="G230" s="269">
        <v>45002</v>
      </c>
      <c r="H230" s="12" t="s">
        <v>152</v>
      </c>
      <c r="I230" s="377">
        <v>569.45000000000005</v>
      </c>
      <c r="J230" s="269">
        <v>45005</v>
      </c>
      <c r="K230" s="17">
        <f t="shared" si="19"/>
        <v>19</v>
      </c>
      <c r="L230" s="31">
        <f t="shared" si="17"/>
        <v>1.108854753254914E-4</v>
      </c>
      <c r="M230" s="29">
        <f t="shared" si="18"/>
        <v>2.1068240311843366E-3</v>
      </c>
    </row>
    <row r="231" spans="1:13">
      <c r="A231" s="16">
        <f t="shared" si="20"/>
        <v>224</v>
      </c>
      <c r="B231" s="12" t="s">
        <v>174</v>
      </c>
      <c r="C231" s="269">
        <v>44977</v>
      </c>
      <c r="D231" s="269">
        <v>44990</v>
      </c>
      <c r="E231" s="196">
        <f t="shared" si="16"/>
        <v>44983.5</v>
      </c>
      <c r="F231" s="269">
        <v>44995</v>
      </c>
      <c r="G231" s="269">
        <v>45035</v>
      </c>
      <c r="H231" s="12" t="s">
        <v>157</v>
      </c>
      <c r="I231" s="377">
        <v>318.02</v>
      </c>
      <c r="J231" s="269">
        <v>45036</v>
      </c>
      <c r="K231" s="17">
        <f t="shared" si="19"/>
        <v>52</v>
      </c>
      <c r="L231" s="31">
        <f t="shared" si="17"/>
        <v>6.1926067017319824E-5</v>
      </c>
      <c r="M231" s="29">
        <f t="shared" si="18"/>
        <v>3.2201554849006307E-3</v>
      </c>
    </row>
    <row r="232" spans="1:13">
      <c r="A232" s="16">
        <f t="shared" si="20"/>
        <v>225</v>
      </c>
      <c r="B232" s="12" t="s">
        <v>174</v>
      </c>
      <c r="C232" s="269">
        <v>44977</v>
      </c>
      <c r="D232" s="269">
        <v>44990</v>
      </c>
      <c r="E232" s="196">
        <f t="shared" si="16"/>
        <v>44983.5</v>
      </c>
      <c r="F232" s="269">
        <v>44995</v>
      </c>
      <c r="G232" s="269">
        <v>45044</v>
      </c>
      <c r="H232" s="12" t="s">
        <v>152</v>
      </c>
      <c r="I232" s="377">
        <v>1.78</v>
      </c>
      <c r="J232" s="269">
        <v>45047</v>
      </c>
      <c r="K232" s="17">
        <f t="shared" si="19"/>
        <v>61</v>
      </c>
      <c r="L232" s="31">
        <f t="shared" si="17"/>
        <v>3.4660838717951479E-7</v>
      </c>
      <c r="M232" s="29">
        <f t="shared" si="18"/>
        <v>2.1143111617950401E-5</v>
      </c>
    </row>
    <row r="233" spans="1:13">
      <c r="A233" s="16">
        <f t="shared" si="20"/>
        <v>226</v>
      </c>
      <c r="B233" s="12" t="s">
        <v>174</v>
      </c>
      <c r="C233" s="269">
        <v>44977</v>
      </c>
      <c r="D233" s="269">
        <v>44990</v>
      </c>
      <c r="E233" s="196">
        <f t="shared" si="16"/>
        <v>44983.5</v>
      </c>
      <c r="F233" s="269">
        <v>44995</v>
      </c>
      <c r="G233" s="269">
        <v>45030</v>
      </c>
      <c r="H233" s="12" t="s">
        <v>152</v>
      </c>
      <c r="I233" s="377">
        <v>588.91000000000008</v>
      </c>
      <c r="J233" s="269">
        <v>45033</v>
      </c>
      <c r="K233" s="17">
        <f t="shared" si="19"/>
        <v>47</v>
      </c>
      <c r="L233" s="31">
        <f t="shared" si="17"/>
        <v>1.1467480072690341E-4</v>
      </c>
      <c r="M233" s="29">
        <f t="shared" si="18"/>
        <v>5.3897156341644603E-3</v>
      </c>
    </row>
    <row r="234" spans="1:13">
      <c r="A234" s="16">
        <f t="shared" si="20"/>
        <v>227</v>
      </c>
      <c r="B234" s="12" t="s">
        <v>174</v>
      </c>
      <c r="C234" s="269">
        <v>44977</v>
      </c>
      <c r="D234" s="269">
        <v>44990</v>
      </c>
      <c r="E234" s="196">
        <f t="shared" si="16"/>
        <v>44983.5</v>
      </c>
      <c r="F234" s="269">
        <v>44995</v>
      </c>
      <c r="G234" s="269">
        <v>45044</v>
      </c>
      <c r="H234" s="12" t="s">
        <v>152</v>
      </c>
      <c r="I234" s="377">
        <v>1.1499999999999999</v>
      </c>
      <c r="J234" s="269">
        <v>45047</v>
      </c>
      <c r="K234" s="17">
        <f t="shared" si="19"/>
        <v>61</v>
      </c>
      <c r="L234" s="31">
        <f t="shared" si="17"/>
        <v>2.2393238497552918E-7</v>
      </c>
      <c r="M234" s="29">
        <f t="shared" si="18"/>
        <v>1.365987548350728E-5</v>
      </c>
    </row>
    <row r="235" spans="1:13">
      <c r="A235" s="16">
        <f t="shared" si="20"/>
        <v>228</v>
      </c>
      <c r="B235" s="12" t="s">
        <v>174</v>
      </c>
      <c r="C235" s="269">
        <v>44977</v>
      </c>
      <c r="D235" s="269">
        <v>44990</v>
      </c>
      <c r="E235" s="196">
        <f t="shared" si="16"/>
        <v>44983.5</v>
      </c>
      <c r="F235" s="269">
        <v>44995</v>
      </c>
      <c r="G235" s="269">
        <v>45044</v>
      </c>
      <c r="H235" s="12" t="s">
        <v>152</v>
      </c>
      <c r="I235" s="377">
        <v>1.0900000000000001</v>
      </c>
      <c r="J235" s="269">
        <v>45047</v>
      </c>
      <c r="K235" s="17">
        <f t="shared" si="19"/>
        <v>61</v>
      </c>
      <c r="L235" s="31">
        <f t="shared" si="17"/>
        <v>2.1224895619419727E-7</v>
      </c>
      <c r="M235" s="29">
        <f t="shared" si="18"/>
        <v>1.2947186327846034E-5</v>
      </c>
    </row>
    <row r="236" spans="1:13">
      <c r="A236" s="16">
        <f t="shared" si="20"/>
        <v>229</v>
      </c>
      <c r="B236" s="12" t="s">
        <v>174</v>
      </c>
      <c r="C236" s="269">
        <v>44977</v>
      </c>
      <c r="D236" s="269">
        <v>44990</v>
      </c>
      <c r="E236" s="196">
        <f t="shared" si="16"/>
        <v>44983.5</v>
      </c>
      <c r="F236" s="269">
        <v>44995</v>
      </c>
      <c r="G236" s="269">
        <v>45035</v>
      </c>
      <c r="H236" s="12" t="s">
        <v>157</v>
      </c>
      <c r="I236" s="377">
        <v>539.62</v>
      </c>
      <c r="J236" s="269">
        <v>45036</v>
      </c>
      <c r="K236" s="17">
        <f t="shared" si="19"/>
        <v>52</v>
      </c>
      <c r="L236" s="31">
        <f t="shared" si="17"/>
        <v>1.0507686398303919E-4</v>
      </c>
      <c r="M236" s="29">
        <f t="shared" si="18"/>
        <v>5.4639969271180373E-3</v>
      </c>
    </row>
    <row r="237" spans="1:13">
      <c r="A237" s="16">
        <f t="shared" si="20"/>
        <v>230</v>
      </c>
      <c r="B237" s="12" t="s">
        <v>174</v>
      </c>
      <c r="C237" s="269">
        <v>44977</v>
      </c>
      <c r="D237" s="269">
        <v>44990</v>
      </c>
      <c r="E237" s="196">
        <f t="shared" si="16"/>
        <v>44983.5</v>
      </c>
      <c r="F237" s="269">
        <v>44995</v>
      </c>
      <c r="G237" s="269">
        <v>45044</v>
      </c>
      <c r="H237" s="12" t="s">
        <v>152</v>
      </c>
      <c r="I237" s="377">
        <v>7.07</v>
      </c>
      <c r="J237" s="269">
        <v>45047</v>
      </c>
      <c r="K237" s="17">
        <f t="shared" si="19"/>
        <v>61</v>
      </c>
      <c r="L237" s="31">
        <f t="shared" si="17"/>
        <v>1.3766973580669491E-6</v>
      </c>
      <c r="M237" s="29">
        <f t="shared" si="18"/>
        <v>8.3978538842083896E-5</v>
      </c>
    </row>
    <row r="238" spans="1:13">
      <c r="A238" s="16">
        <f t="shared" si="20"/>
        <v>231</v>
      </c>
      <c r="B238" s="12" t="s">
        <v>174</v>
      </c>
      <c r="C238" s="269">
        <v>44977</v>
      </c>
      <c r="D238" s="269">
        <v>44990</v>
      </c>
      <c r="E238" s="196">
        <f t="shared" si="16"/>
        <v>44983.5</v>
      </c>
      <c r="F238" s="269">
        <v>44995</v>
      </c>
      <c r="G238" s="269">
        <v>45044</v>
      </c>
      <c r="H238" s="12" t="s">
        <v>152</v>
      </c>
      <c r="I238" s="377">
        <v>29.299999999999997</v>
      </c>
      <c r="J238" s="269">
        <v>45047</v>
      </c>
      <c r="K238" s="17">
        <f t="shared" si="19"/>
        <v>61</v>
      </c>
      <c r="L238" s="31">
        <f t="shared" si="17"/>
        <v>5.7054077215504393E-6</v>
      </c>
      <c r="M238" s="29">
        <f t="shared" si="18"/>
        <v>3.4802987101457679E-4</v>
      </c>
    </row>
    <row r="239" spans="1:13">
      <c r="A239" s="16">
        <f t="shared" si="20"/>
        <v>232</v>
      </c>
      <c r="B239" s="12" t="s">
        <v>174</v>
      </c>
      <c r="C239" s="269">
        <v>44977</v>
      </c>
      <c r="D239" s="269">
        <v>44990</v>
      </c>
      <c r="E239" s="196">
        <f t="shared" si="16"/>
        <v>44983.5</v>
      </c>
      <c r="F239" s="269">
        <v>44995</v>
      </c>
      <c r="G239" s="269">
        <v>45044</v>
      </c>
      <c r="H239" s="12" t="s">
        <v>152</v>
      </c>
      <c r="I239" s="377">
        <v>68.48</v>
      </c>
      <c r="J239" s="269">
        <v>45047</v>
      </c>
      <c r="K239" s="17">
        <f t="shared" si="19"/>
        <v>61</v>
      </c>
      <c r="L239" s="31">
        <f t="shared" si="17"/>
        <v>1.3334686715760209E-5</v>
      </c>
      <c r="M239" s="29">
        <f t="shared" si="18"/>
        <v>8.1341588966137273E-4</v>
      </c>
    </row>
    <row r="240" spans="1:13">
      <c r="A240" s="16">
        <f t="shared" si="20"/>
        <v>233</v>
      </c>
      <c r="B240" s="12" t="s">
        <v>174</v>
      </c>
      <c r="C240" s="269">
        <v>44977</v>
      </c>
      <c r="D240" s="269">
        <v>44990</v>
      </c>
      <c r="E240" s="196">
        <f t="shared" si="16"/>
        <v>44983.5</v>
      </c>
      <c r="F240" s="269">
        <v>44995</v>
      </c>
      <c r="G240" s="269">
        <v>45044</v>
      </c>
      <c r="H240" s="12" t="s">
        <v>158</v>
      </c>
      <c r="I240" s="377">
        <v>138.72999999999999</v>
      </c>
      <c r="J240" s="269">
        <v>45047</v>
      </c>
      <c r="K240" s="17">
        <f t="shared" si="19"/>
        <v>61</v>
      </c>
      <c r="L240" s="31">
        <f t="shared" si="17"/>
        <v>2.7014034580569706E-5</v>
      </c>
      <c r="M240" s="29">
        <f t="shared" si="18"/>
        <v>1.6478561094147521E-3</v>
      </c>
    </row>
    <row r="241" spans="1:13">
      <c r="A241" s="16">
        <f t="shared" si="20"/>
        <v>234</v>
      </c>
      <c r="B241" s="12" t="s">
        <v>174</v>
      </c>
      <c r="C241" s="269">
        <v>44977</v>
      </c>
      <c r="D241" s="269">
        <v>44990</v>
      </c>
      <c r="E241" s="196">
        <f t="shared" si="16"/>
        <v>44983.5</v>
      </c>
      <c r="F241" s="269">
        <v>44995</v>
      </c>
      <c r="G241" s="269">
        <v>44995</v>
      </c>
      <c r="H241" s="12" t="s">
        <v>159</v>
      </c>
      <c r="I241" s="377">
        <v>18794.529999999992</v>
      </c>
      <c r="J241" s="269">
        <v>44998</v>
      </c>
      <c r="K241" s="17">
        <f t="shared" si="19"/>
        <v>12</v>
      </c>
      <c r="L241" s="31">
        <f t="shared" si="17"/>
        <v>3.6597425455601137E-3</v>
      </c>
      <c r="M241" s="29">
        <f t="shared" si="18"/>
        <v>4.3916910546721366E-2</v>
      </c>
    </row>
    <row r="242" spans="1:13">
      <c r="A242" s="16">
        <f t="shared" si="20"/>
        <v>235</v>
      </c>
      <c r="B242" s="12" t="s">
        <v>174</v>
      </c>
      <c r="C242" s="269">
        <v>44977</v>
      </c>
      <c r="D242" s="269">
        <v>44990</v>
      </c>
      <c r="E242" s="196">
        <f t="shared" si="16"/>
        <v>44983.5</v>
      </c>
      <c r="F242" s="269">
        <v>44995</v>
      </c>
      <c r="G242" s="269">
        <v>44995</v>
      </c>
      <c r="H242" s="12" t="s">
        <v>160</v>
      </c>
      <c r="I242" s="377">
        <v>18794.529999999992</v>
      </c>
      <c r="J242" s="269">
        <v>44998</v>
      </c>
      <c r="K242" s="17">
        <f t="shared" si="19"/>
        <v>12</v>
      </c>
      <c r="L242" s="31">
        <f t="shared" si="17"/>
        <v>3.6597425455601137E-3</v>
      </c>
      <c r="M242" s="29">
        <f t="shared" si="18"/>
        <v>4.3916910546721366E-2</v>
      </c>
    </row>
    <row r="243" spans="1:13">
      <c r="A243" s="16">
        <f t="shared" si="20"/>
        <v>236</v>
      </c>
      <c r="B243" s="12" t="s">
        <v>174</v>
      </c>
      <c r="C243" s="269">
        <v>44977</v>
      </c>
      <c r="D243" s="269">
        <v>44990</v>
      </c>
      <c r="E243" s="196">
        <f t="shared" si="16"/>
        <v>44983.5</v>
      </c>
      <c r="F243" s="269">
        <v>44995</v>
      </c>
      <c r="G243" s="269">
        <v>44995</v>
      </c>
      <c r="H243" s="12" t="s">
        <v>161</v>
      </c>
      <c r="I243" s="377">
        <v>80362.679999999978</v>
      </c>
      <c r="J243" s="269">
        <v>44998</v>
      </c>
      <c r="K243" s="17">
        <f t="shared" si="19"/>
        <v>12</v>
      </c>
      <c r="L243" s="31">
        <f t="shared" si="17"/>
        <v>1.5648527474282831E-2</v>
      </c>
      <c r="M243" s="29">
        <f t="shared" si="18"/>
        <v>0.18778232969139397</v>
      </c>
    </row>
    <row r="244" spans="1:13">
      <c r="A244" s="16">
        <f t="shared" si="20"/>
        <v>237</v>
      </c>
      <c r="B244" s="12" t="s">
        <v>174</v>
      </c>
      <c r="C244" s="269">
        <v>44977</v>
      </c>
      <c r="D244" s="269">
        <v>44990</v>
      </c>
      <c r="E244" s="196">
        <f t="shared" si="16"/>
        <v>44983.5</v>
      </c>
      <c r="F244" s="269">
        <v>44995</v>
      </c>
      <c r="G244" s="269">
        <v>44995</v>
      </c>
      <c r="H244" s="12" t="s">
        <v>162</v>
      </c>
      <c r="I244" s="377">
        <v>80362.679999999978</v>
      </c>
      <c r="J244" s="269">
        <v>44998</v>
      </c>
      <c r="K244" s="17">
        <f t="shared" si="19"/>
        <v>12</v>
      </c>
      <c r="L244" s="31">
        <f t="shared" si="17"/>
        <v>1.5648527474282831E-2</v>
      </c>
      <c r="M244" s="29">
        <f t="shared" si="18"/>
        <v>0.18778232969139397</v>
      </c>
    </row>
    <row r="245" spans="1:13">
      <c r="A245" s="16">
        <f t="shared" si="20"/>
        <v>238</v>
      </c>
      <c r="B245" s="12" t="s">
        <v>174</v>
      </c>
      <c r="C245" s="269">
        <v>44977</v>
      </c>
      <c r="D245" s="269">
        <v>44990</v>
      </c>
      <c r="E245" s="196">
        <f t="shared" si="16"/>
        <v>44983.5</v>
      </c>
      <c r="F245" s="269">
        <v>44995</v>
      </c>
      <c r="G245" s="269">
        <v>44995</v>
      </c>
      <c r="H245" s="12" t="s">
        <v>163</v>
      </c>
      <c r="I245" s="377">
        <v>194595.87000000008</v>
      </c>
      <c r="J245" s="269">
        <v>44998</v>
      </c>
      <c r="K245" s="17">
        <f t="shared" si="19"/>
        <v>12</v>
      </c>
      <c r="L245" s="31">
        <f t="shared" si="17"/>
        <v>3.7892449804772216E-2</v>
      </c>
      <c r="M245" s="29">
        <f t="shared" si="18"/>
        <v>0.45470939765726659</v>
      </c>
    </row>
    <row r="246" spans="1:13">
      <c r="A246" s="16">
        <f t="shared" si="20"/>
        <v>239</v>
      </c>
      <c r="B246" s="12" t="s">
        <v>174</v>
      </c>
      <c r="C246" s="269">
        <v>44977</v>
      </c>
      <c r="D246" s="269">
        <v>44990</v>
      </c>
      <c r="E246" s="196">
        <f t="shared" si="16"/>
        <v>44983.5</v>
      </c>
      <c r="F246" s="269">
        <v>44995</v>
      </c>
      <c r="G246" s="269">
        <v>45044</v>
      </c>
      <c r="H246" s="12" t="s">
        <v>152</v>
      </c>
      <c r="I246" s="377">
        <v>220.76</v>
      </c>
      <c r="J246" s="269">
        <v>45047</v>
      </c>
      <c r="K246" s="17">
        <f t="shared" si="19"/>
        <v>61</v>
      </c>
      <c r="L246" s="31">
        <f t="shared" si="17"/>
        <v>4.2987228962780715E-5</v>
      </c>
      <c r="M246" s="29">
        <f t="shared" si="18"/>
        <v>2.6222209667296236E-3</v>
      </c>
    </row>
    <row r="247" spans="1:13">
      <c r="A247" s="16">
        <f t="shared" si="20"/>
        <v>240</v>
      </c>
      <c r="B247" s="12" t="s">
        <v>174</v>
      </c>
      <c r="C247" s="269">
        <v>44977</v>
      </c>
      <c r="D247" s="269">
        <v>44990</v>
      </c>
      <c r="E247" s="196">
        <f t="shared" si="16"/>
        <v>44983.5</v>
      </c>
      <c r="F247" s="269">
        <v>44995</v>
      </c>
      <c r="G247" s="269">
        <v>45044</v>
      </c>
      <c r="H247" s="12" t="s">
        <v>152</v>
      </c>
      <c r="I247" s="377">
        <v>7.37</v>
      </c>
      <c r="J247" s="269">
        <v>45047</v>
      </c>
      <c r="K247" s="17">
        <f t="shared" si="19"/>
        <v>61</v>
      </c>
      <c r="L247" s="31">
        <f t="shared" si="17"/>
        <v>1.4351145019736089E-6</v>
      </c>
      <c r="M247" s="29">
        <f t="shared" si="18"/>
        <v>8.7541984620390139E-5</v>
      </c>
    </row>
    <row r="248" spans="1:13">
      <c r="A248" s="16">
        <f t="shared" si="20"/>
        <v>241</v>
      </c>
      <c r="B248" s="12" t="s">
        <v>174</v>
      </c>
      <c r="C248" s="269">
        <v>44977</v>
      </c>
      <c r="D248" s="269">
        <v>44990</v>
      </c>
      <c r="E248" s="196">
        <f t="shared" si="16"/>
        <v>44983.5</v>
      </c>
      <c r="F248" s="269">
        <v>44995</v>
      </c>
      <c r="G248" s="269">
        <v>45044</v>
      </c>
      <c r="H248" s="12" t="s">
        <v>152</v>
      </c>
      <c r="I248" s="377">
        <v>15.3</v>
      </c>
      <c r="J248" s="269">
        <v>45047</v>
      </c>
      <c r="K248" s="17">
        <f t="shared" si="19"/>
        <v>61</v>
      </c>
      <c r="L248" s="31">
        <f t="shared" si="17"/>
        <v>2.9792743392396495E-6</v>
      </c>
      <c r="M248" s="29">
        <f t="shared" si="18"/>
        <v>1.8173573469361861E-4</v>
      </c>
    </row>
    <row r="249" spans="1:13">
      <c r="A249" s="16">
        <f t="shared" si="20"/>
        <v>242</v>
      </c>
      <c r="B249" s="12" t="s">
        <v>174</v>
      </c>
      <c r="C249" s="269">
        <v>44977</v>
      </c>
      <c r="D249" s="269">
        <v>44990</v>
      </c>
      <c r="E249" s="196">
        <f t="shared" si="16"/>
        <v>44983.5</v>
      </c>
      <c r="F249" s="269">
        <v>44995</v>
      </c>
      <c r="G249" s="269">
        <v>45044</v>
      </c>
      <c r="H249" s="12" t="s">
        <v>152</v>
      </c>
      <c r="I249" s="377">
        <v>1.59</v>
      </c>
      <c r="J249" s="269">
        <v>45047</v>
      </c>
      <c r="K249" s="17">
        <f t="shared" si="19"/>
        <v>61</v>
      </c>
      <c r="L249" s="31">
        <f t="shared" si="17"/>
        <v>3.0961086270529689E-7</v>
      </c>
      <c r="M249" s="29">
        <f t="shared" si="18"/>
        <v>1.888626262502311E-5</v>
      </c>
    </row>
    <row r="250" spans="1:13">
      <c r="A250" s="16">
        <f t="shared" si="20"/>
        <v>243</v>
      </c>
      <c r="B250" s="12" t="s">
        <v>174</v>
      </c>
      <c r="C250" s="269">
        <v>44977</v>
      </c>
      <c r="D250" s="269">
        <v>44990</v>
      </c>
      <c r="E250" s="196">
        <f t="shared" si="16"/>
        <v>44983.5</v>
      </c>
      <c r="F250" s="269">
        <v>44995</v>
      </c>
      <c r="G250" s="269">
        <v>45035</v>
      </c>
      <c r="H250" s="12" t="s">
        <v>157</v>
      </c>
      <c r="I250" s="377">
        <v>164.34</v>
      </c>
      <c r="J250" s="269">
        <v>45036</v>
      </c>
      <c r="K250" s="17">
        <f t="shared" si="19"/>
        <v>52</v>
      </c>
      <c r="L250" s="31">
        <f t="shared" si="17"/>
        <v>3.2000911432068237E-5</v>
      </c>
      <c r="M250" s="29">
        <f t="shared" si="18"/>
        <v>1.6640473944675483E-3</v>
      </c>
    </row>
    <row r="251" spans="1:13">
      <c r="A251" s="16">
        <f t="shared" si="20"/>
        <v>244</v>
      </c>
      <c r="B251" s="12" t="s">
        <v>174</v>
      </c>
      <c r="C251" s="269">
        <v>44977</v>
      </c>
      <c r="D251" s="269">
        <v>44990</v>
      </c>
      <c r="E251" s="196">
        <f t="shared" si="16"/>
        <v>44983.5</v>
      </c>
      <c r="F251" s="269">
        <v>44995</v>
      </c>
      <c r="G251" s="269">
        <v>45044</v>
      </c>
      <c r="H251" s="12" t="s">
        <v>152</v>
      </c>
      <c r="I251" s="377">
        <v>6.77</v>
      </c>
      <c r="J251" s="269">
        <v>45047</v>
      </c>
      <c r="K251" s="17">
        <f t="shared" si="19"/>
        <v>61</v>
      </c>
      <c r="L251" s="31">
        <f t="shared" si="17"/>
        <v>1.3182802141602893E-6</v>
      </c>
      <c r="M251" s="29">
        <f t="shared" si="18"/>
        <v>8.0415093063777654E-5</v>
      </c>
    </row>
    <row r="252" spans="1:13">
      <c r="A252" s="16">
        <f t="shared" si="20"/>
        <v>245</v>
      </c>
      <c r="B252" s="12" t="s">
        <v>174</v>
      </c>
      <c r="C252" s="269">
        <v>44977</v>
      </c>
      <c r="D252" s="269">
        <v>44990</v>
      </c>
      <c r="E252" s="196">
        <f t="shared" si="16"/>
        <v>44983.5</v>
      </c>
      <c r="F252" s="269">
        <v>44995</v>
      </c>
      <c r="G252" s="269">
        <v>45030</v>
      </c>
      <c r="H252" s="12" t="s">
        <v>153</v>
      </c>
      <c r="I252" s="377">
        <v>104.44</v>
      </c>
      <c r="J252" s="269">
        <v>45033</v>
      </c>
      <c r="K252" s="17">
        <f t="shared" si="19"/>
        <v>47</v>
      </c>
      <c r="L252" s="31">
        <f t="shared" si="17"/>
        <v>2.0336955032038495E-5</v>
      </c>
      <c r="M252" s="29">
        <f t="shared" si="18"/>
        <v>9.5583688650580925E-4</v>
      </c>
    </row>
    <row r="253" spans="1:13">
      <c r="A253" s="16">
        <f t="shared" si="20"/>
        <v>246</v>
      </c>
      <c r="B253" s="12" t="s">
        <v>174</v>
      </c>
      <c r="C253" s="269">
        <v>44977</v>
      </c>
      <c r="D253" s="269">
        <v>44990</v>
      </c>
      <c r="E253" s="196">
        <f t="shared" si="16"/>
        <v>44983.5</v>
      </c>
      <c r="F253" s="269">
        <v>44995</v>
      </c>
      <c r="G253" s="269">
        <v>45044</v>
      </c>
      <c r="H253" s="12" t="s">
        <v>152</v>
      </c>
      <c r="I253" s="377">
        <v>3.09</v>
      </c>
      <c r="J253" s="269">
        <v>45047</v>
      </c>
      <c r="K253" s="17">
        <f t="shared" si="19"/>
        <v>61</v>
      </c>
      <c r="L253" s="31">
        <f t="shared" si="17"/>
        <v>6.0169658223859582E-7</v>
      </c>
      <c r="M253" s="29">
        <f t="shared" si="18"/>
        <v>3.6703491516554343E-5</v>
      </c>
    </row>
    <row r="254" spans="1:13">
      <c r="A254" s="16">
        <f t="shared" si="20"/>
        <v>247</v>
      </c>
      <c r="B254" s="12" t="s">
        <v>174</v>
      </c>
      <c r="C254" s="269">
        <v>44977</v>
      </c>
      <c r="D254" s="269">
        <v>44990</v>
      </c>
      <c r="E254" s="196">
        <f t="shared" si="16"/>
        <v>44983.5</v>
      </c>
      <c r="F254" s="269">
        <v>44995</v>
      </c>
      <c r="G254" s="269">
        <v>45035</v>
      </c>
      <c r="H254" s="12" t="s">
        <v>164</v>
      </c>
      <c r="I254" s="377">
        <v>3139.1600000000003</v>
      </c>
      <c r="J254" s="269">
        <v>45036</v>
      </c>
      <c r="K254" s="17">
        <f t="shared" si="19"/>
        <v>52</v>
      </c>
      <c r="L254" s="31">
        <f t="shared" si="17"/>
        <v>6.1126920488676728E-4</v>
      </c>
      <c r="M254" s="29">
        <f t="shared" si="18"/>
        <v>3.1785998654111899E-2</v>
      </c>
    </row>
    <row r="255" spans="1:13">
      <c r="A255" s="16">
        <f t="shared" si="20"/>
        <v>248</v>
      </c>
      <c r="B255" s="12" t="s">
        <v>174</v>
      </c>
      <c r="C255" s="269">
        <v>44977</v>
      </c>
      <c r="D255" s="269">
        <v>44990</v>
      </c>
      <c r="E255" s="196">
        <f t="shared" si="16"/>
        <v>44983.5</v>
      </c>
      <c r="F255" s="269">
        <v>44995</v>
      </c>
      <c r="G255" s="269">
        <v>45035</v>
      </c>
      <c r="H255" s="12" t="s">
        <v>157</v>
      </c>
      <c r="I255" s="377">
        <v>78.37</v>
      </c>
      <c r="J255" s="269">
        <v>45036</v>
      </c>
      <c r="K255" s="17">
        <f t="shared" si="19"/>
        <v>52</v>
      </c>
      <c r="L255" s="31">
        <f t="shared" si="17"/>
        <v>1.5260505226549761E-5</v>
      </c>
      <c r="M255" s="29">
        <f t="shared" si="18"/>
        <v>7.9354627178058752E-4</v>
      </c>
    </row>
    <row r="256" spans="1:13">
      <c r="A256" s="16">
        <f t="shared" si="20"/>
        <v>249</v>
      </c>
      <c r="B256" s="12" t="s">
        <v>174</v>
      </c>
      <c r="C256" s="269">
        <v>44977</v>
      </c>
      <c r="D256" s="269">
        <v>44990</v>
      </c>
      <c r="E256" s="196">
        <f t="shared" si="16"/>
        <v>44983.5</v>
      </c>
      <c r="F256" s="269">
        <v>44995</v>
      </c>
      <c r="G256" s="269">
        <v>45044</v>
      </c>
      <c r="H256" s="12" t="s">
        <v>154</v>
      </c>
      <c r="I256" s="377">
        <v>544.1400000000001</v>
      </c>
      <c r="J256" s="269">
        <v>45047</v>
      </c>
      <c r="K256" s="17">
        <f t="shared" si="19"/>
        <v>61</v>
      </c>
      <c r="L256" s="31">
        <f t="shared" si="17"/>
        <v>1.0595701561789955E-4</v>
      </c>
      <c r="M256" s="29">
        <f t="shared" si="18"/>
        <v>6.4633779526918726E-3</v>
      </c>
    </row>
    <row r="257" spans="1:13">
      <c r="A257" s="16">
        <f t="shared" si="20"/>
        <v>250</v>
      </c>
      <c r="B257" s="12" t="s">
        <v>174</v>
      </c>
      <c r="C257" s="269">
        <v>44977</v>
      </c>
      <c r="D257" s="269">
        <v>44990</v>
      </c>
      <c r="E257" s="196">
        <f t="shared" si="16"/>
        <v>44983.5</v>
      </c>
      <c r="F257" s="269">
        <v>44995</v>
      </c>
      <c r="G257" s="269">
        <v>45044</v>
      </c>
      <c r="H257" s="12" t="s">
        <v>165</v>
      </c>
      <c r="I257" s="377">
        <v>-934.83000000000231</v>
      </c>
      <c r="J257" s="269">
        <v>45047</v>
      </c>
      <c r="K257" s="17">
        <f t="shared" si="19"/>
        <v>61</v>
      </c>
      <c r="L257" s="31">
        <f t="shared" si="17"/>
        <v>-1.8203366212754302E-4</v>
      </c>
      <c r="M257" s="29">
        <f t="shared" si="18"/>
        <v>-1.1104053389780124E-2</v>
      </c>
    </row>
    <row r="258" spans="1:13">
      <c r="A258" s="16">
        <f t="shared" si="20"/>
        <v>251</v>
      </c>
      <c r="B258" s="12" t="s">
        <v>174</v>
      </c>
      <c r="C258" s="269">
        <v>44977</v>
      </c>
      <c r="D258" s="269">
        <v>44990</v>
      </c>
      <c r="E258" s="196">
        <f t="shared" si="16"/>
        <v>44983.5</v>
      </c>
      <c r="F258" s="269">
        <v>44995</v>
      </c>
      <c r="G258" s="269">
        <v>45009</v>
      </c>
      <c r="H258" s="12" t="s">
        <v>164</v>
      </c>
      <c r="I258" s="377">
        <v>2379.29</v>
      </c>
      <c r="J258" s="269">
        <v>45012</v>
      </c>
      <c r="K258" s="17">
        <f t="shared" si="19"/>
        <v>26</v>
      </c>
      <c r="L258" s="31">
        <f t="shared" si="17"/>
        <v>4.6330442108558859E-4</v>
      </c>
      <c r="M258" s="29">
        <f t="shared" si="18"/>
        <v>1.2045914948225303E-2</v>
      </c>
    </row>
    <row r="259" spans="1:13">
      <c r="A259" s="16">
        <f t="shared" si="20"/>
        <v>252</v>
      </c>
      <c r="B259" s="12" t="s">
        <v>174</v>
      </c>
      <c r="C259" s="269">
        <v>44977</v>
      </c>
      <c r="D259" s="269">
        <v>44990</v>
      </c>
      <c r="E259" s="196">
        <f t="shared" si="16"/>
        <v>44983.5</v>
      </c>
      <c r="F259" s="269">
        <v>44995</v>
      </c>
      <c r="G259" s="269">
        <v>45009</v>
      </c>
      <c r="H259" s="12" t="s">
        <v>166</v>
      </c>
      <c r="I259" s="377">
        <v>33380.78</v>
      </c>
      <c r="J259" s="269">
        <v>45012</v>
      </c>
      <c r="K259" s="17">
        <f t="shared" si="19"/>
        <v>26</v>
      </c>
      <c r="L259" s="31">
        <f t="shared" si="17"/>
        <v>6.5000327632551702E-3</v>
      </c>
      <c r="M259" s="29">
        <f t="shared" si="18"/>
        <v>0.16900085184463443</v>
      </c>
    </row>
    <row r="260" spans="1:13">
      <c r="A260" s="16">
        <f t="shared" si="20"/>
        <v>253</v>
      </c>
      <c r="B260" s="12" t="s">
        <v>174</v>
      </c>
      <c r="C260" s="269">
        <v>44977</v>
      </c>
      <c r="D260" s="269">
        <v>44990</v>
      </c>
      <c r="E260" s="196">
        <f t="shared" si="16"/>
        <v>44983.5</v>
      </c>
      <c r="F260" s="269">
        <v>44995</v>
      </c>
      <c r="G260" s="269">
        <v>45044</v>
      </c>
      <c r="H260" s="12" t="s">
        <v>152</v>
      </c>
      <c r="I260" s="377">
        <v>1</v>
      </c>
      <c r="J260" s="269">
        <v>45047</v>
      </c>
      <c r="K260" s="17">
        <f t="shared" si="19"/>
        <v>61</v>
      </c>
      <c r="L260" s="31">
        <f t="shared" si="17"/>
        <v>1.947238130221993E-7</v>
      </c>
      <c r="M260" s="29">
        <f t="shared" si="18"/>
        <v>1.1878152594354157E-5</v>
      </c>
    </row>
    <row r="261" spans="1:13">
      <c r="A261" s="16">
        <f t="shared" si="20"/>
        <v>254</v>
      </c>
      <c r="B261" s="12" t="s">
        <v>174</v>
      </c>
      <c r="C261" s="269">
        <v>44977</v>
      </c>
      <c r="D261" s="269">
        <v>44990</v>
      </c>
      <c r="E261" s="196">
        <f t="shared" si="16"/>
        <v>44983.5</v>
      </c>
      <c r="F261" s="269">
        <v>44995</v>
      </c>
      <c r="G261" s="269">
        <v>45044</v>
      </c>
      <c r="H261" s="12" t="s">
        <v>152</v>
      </c>
      <c r="I261" s="377">
        <v>8.59</v>
      </c>
      <c r="J261" s="269">
        <v>45047</v>
      </c>
      <c r="K261" s="17">
        <f t="shared" si="19"/>
        <v>61</v>
      </c>
      <c r="L261" s="31">
        <f t="shared" si="17"/>
        <v>1.6726775538606921E-6</v>
      </c>
      <c r="M261" s="29">
        <f t="shared" si="18"/>
        <v>1.0203333078550221E-4</v>
      </c>
    </row>
    <row r="262" spans="1:13">
      <c r="A262" s="16">
        <f t="shared" si="20"/>
        <v>255</v>
      </c>
      <c r="B262" s="12" t="s">
        <v>174</v>
      </c>
      <c r="C262" s="269">
        <v>44977</v>
      </c>
      <c r="D262" s="269">
        <v>44990</v>
      </c>
      <c r="E262" s="196">
        <f t="shared" si="16"/>
        <v>44983.5</v>
      </c>
      <c r="F262" s="269">
        <v>44995</v>
      </c>
      <c r="G262" s="269">
        <v>45043</v>
      </c>
      <c r="H262" s="12" t="s">
        <v>152</v>
      </c>
      <c r="I262" s="377">
        <v>69.89</v>
      </c>
      <c r="J262" s="269">
        <v>45044</v>
      </c>
      <c r="K262" s="17">
        <f t="shared" si="19"/>
        <v>60</v>
      </c>
      <c r="L262" s="31">
        <f t="shared" si="17"/>
        <v>1.360924729212151E-5</v>
      </c>
      <c r="M262" s="29">
        <f t="shared" si="18"/>
        <v>8.1655483752729062E-4</v>
      </c>
    </row>
    <row r="263" spans="1:13">
      <c r="A263" s="16">
        <f t="shared" si="20"/>
        <v>256</v>
      </c>
      <c r="B263" s="12" t="s">
        <v>174</v>
      </c>
      <c r="C263" s="269">
        <v>44977</v>
      </c>
      <c r="D263" s="269">
        <v>44990</v>
      </c>
      <c r="E263" s="196">
        <f t="shared" si="16"/>
        <v>44983.5</v>
      </c>
      <c r="F263" s="269">
        <v>44995</v>
      </c>
      <c r="G263" s="269">
        <v>45044</v>
      </c>
      <c r="H263" s="12" t="s">
        <v>152</v>
      </c>
      <c r="I263" s="377">
        <v>51.33</v>
      </c>
      <c r="J263" s="269">
        <v>45047</v>
      </c>
      <c r="K263" s="17">
        <f t="shared" si="19"/>
        <v>61</v>
      </c>
      <c r="L263" s="31">
        <f t="shared" si="17"/>
        <v>9.9951733224294898E-6</v>
      </c>
      <c r="M263" s="29">
        <f t="shared" si="18"/>
        <v>6.0970557266819888E-4</v>
      </c>
    </row>
    <row r="264" spans="1:13">
      <c r="A264" s="16">
        <f t="shared" si="20"/>
        <v>257</v>
      </c>
      <c r="B264" s="12" t="s">
        <v>174</v>
      </c>
      <c r="C264" s="269">
        <v>44977</v>
      </c>
      <c r="D264" s="269">
        <v>44990</v>
      </c>
      <c r="E264" s="196">
        <f t="shared" si="16"/>
        <v>44983.5</v>
      </c>
      <c r="F264" s="269">
        <v>44995</v>
      </c>
      <c r="G264" s="269">
        <v>45043</v>
      </c>
      <c r="H264" s="12" t="s">
        <v>156</v>
      </c>
      <c r="I264" s="377">
        <v>11.23</v>
      </c>
      <c r="J264" s="269">
        <v>45044</v>
      </c>
      <c r="K264" s="17">
        <f t="shared" si="19"/>
        <v>60</v>
      </c>
      <c r="L264" s="31">
        <f t="shared" si="17"/>
        <v>2.1867484202392983E-6</v>
      </c>
      <c r="M264" s="29">
        <f t="shared" si="18"/>
        <v>1.312049052143579E-4</v>
      </c>
    </row>
    <row r="265" spans="1:13">
      <c r="A265" s="16">
        <f t="shared" si="20"/>
        <v>258</v>
      </c>
      <c r="B265" s="12" t="s">
        <v>174</v>
      </c>
      <c r="C265" s="269">
        <v>44977</v>
      </c>
      <c r="D265" s="269">
        <v>44990</v>
      </c>
      <c r="E265" s="196">
        <f t="shared" ref="E265:E328" si="21">AVERAGE(C265:D265)</f>
        <v>44983.5</v>
      </c>
      <c r="F265" s="269">
        <v>44995</v>
      </c>
      <c r="G265" s="269">
        <v>45044</v>
      </c>
      <c r="H265" s="12" t="s">
        <v>165</v>
      </c>
      <c r="I265" s="377">
        <v>39.15</v>
      </c>
      <c r="J265" s="269">
        <v>45047</v>
      </c>
      <c r="K265" s="17">
        <f t="shared" si="19"/>
        <v>61</v>
      </c>
      <c r="L265" s="31">
        <f t="shared" si="17"/>
        <v>7.6234372798191028E-6</v>
      </c>
      <c r="M265" s="29">
        <f t="shared" si="18"/>
        <v>4.650296740689653E-4</v>
      </c>
    </row>
    <row r="266" spans="1:13">
      <c r="A266" s="16">
        <f t="shared" si="20"/>
        <v>259</v>
      </c>
      <c r="B266" s="12" t="s">
        <v>174</v>
      </c>
      <c r="C266" s="269">
        <v>44977</v>
      </c>
      <c r="D266" s="269">
        <v>44990</v>
      </c>
      <c r="E266" s="196">
        <f t="shared" si="21"/>
        <v>44983.5</v>
      </c>
      <c r="F266" s="269">
        <v>44995</v>
      </c>
      <c r="G266" s="269">
        <v>44995</v>
      </c>
      <c r="H266" s="12" t="s">
        <v>166</v>
      </c>
      <c r="I266" s="377">
        <v>2219.35</v>
      </c>
      <c r="J266" s="269">
        <v>44998</v>
      </c>
      <c r="K266" s="17">
        <f t="shared" si="19"/>
        <v>12</v>
      </c>
      <c r="L266" s="31">
        <f t="shared" ref="L266:L329" si="22">I266/$I$1379</f>
        <v>4.3216029443081801E-4</v>
      </c>
      <c r="M266" s="29">
        <f t="shared" ref="M266:M329" si="23">L266*K266</f>
        <v>5.1859235331698159E-3</v>
      </c>
    </row>
    <row r="267" spans="1:13">
      <c r="A267" s="16">
        <f t="shared" si="20"/>
        <v>260</v>
      </c>
      <c r="B267" s="12" t="s">
        <v>174</v>
      </c>
      <c r="C267" s="269">
        <v>44977</v>
      </c>
      <c r="D267" s="269">
        <v>44990</v>
      </c>
      <c r="E267" s="196">
        <f t="shared" si="21"/>
        <v>44983.5</v>
      </c>
      <c r="F267" s="269">
        <v>44995</v>
      </c>
      <c r="G267" s="269">
        <v>44995</v>
      </c>
      <c r="H267" s="12" t="s">
        <v>164</v>
      </c>
      <c r="I267" s="377">
        <v>5887.3</v>
      </c>
      <c r="J267" s="269">
        <v>44998</v>
      </c>
      <c r="K267" s="17">
        <f t="shared" ref="K267:K330" si="24">(G267-D267)+((D267-C267+1)/2)</f>
        <v>12</v>
      </c>
      <c r="L267" s="31">
        <f t="shared" si="22"/>
        <v>1.1463975044055941E-3</v>
      </c>
      <c r="M267" s="29">
        <f t="shared" si="23"/>
        <v>1.3756770052867129E-2</v>
      </c>
    </row>
    <row r="268" spans="1:13">
      <c r="A268" s="16">
        <f t="shared" si="20"/>
        <v>261</v>
      </c>
      <c r="B268" s="12" t="s">
        <v>174</v>
      </c>
      <c r="C268" s="269">
        <v>44977</v>
      </c>
      <c r="D268" s="269">
        <v>44990</v>
      </c>
      <c r="E268" s="196">
        <f t="shared" si="21"/>
        <v>44983.5</v>
      </c>
      <c r="F268" s="269">
        <v>44995</v>
      </c>
      <c r="G268" s="269">
        <v>45035</v>
      </c>
      <c r="H268" s="12" t="s">
        <v>157</v>
      </c>
      <c r="I268" s="377">
        <v>52.15</v>
      </c>
      <c r="J268" s="269">
        <v>45036</v>
      </c>
      <c r="K268" s="17">
        <f t="shared" si="24"/>
        <v>52</v>
      </c>
      <c r="L268" s="31">
        <f t="shared" si="22"/>
        <v>1.0154846849107694E-5</v>
      </c>
      <c r="M268" s="29">
        <f t="shared" si="23"/>
        <v>5.2805203615360007E-4</v>
      </c>
    </row>
    <row r="269" spans="1:13">
      <c r="A269" s="16">
        <f t="shared" si="20"/>
        <v>262</v>
      </c>
      <c r="B269" s="12" t="s">
        <v>174</v>
      </c>
      <c r="C269" s="269">
        <v>44977</v>
      </c>
      <c r="D269" s="269">
        <v>44990</v>
      </c>
      <c r="E269" s="196">
        <f t="shared" si="21"/>
        <v>44983.5</v>
      </c>
      <c r="F269" s="269">
        <v>44995</v>
      </c>
      <c r="G269" s="269">
        <v>45044</v>
      </c>
      <c r="H269" s="12" t="s">
        <v>152</v>
      </c>
      <c r="I269" s="377">
        <v>3.71</v>
      </c>
      <c r="J269" s="269">
        <v>45047</v>
      </c>
      <c r="K269" s="17">
        <f t="shared" si="24"/>
        <v>61</v>
      </c>
      <c r="L269" s="31">
        <f t="shared" si="22"/>
        <v>7.2242534631235938E-7</v>
      </c>
      <c r="M269" s="29">
        <f t="shared" si="23"/>
        <v>4.4067946125053923E-5</v>
      </c>
    </row>
    <row r="270" spans="1:13">
      <c r="A270" s="16">
        <f t="shared" si="20"/>
        <v>263</v>
      </c>
      <c r="B270" s="12" t="s">
        <v>174</v>
      </c>
      <c r="C270" s="269">
        <v>44977</v>
      </c>
      <c r="D270" s="269">
        <v>44990</v>
      </c>
      <c r="E270" s="196">
        <f t="shared" si="21"/>
        <v>44983.5</v>
      </c>
      <c r="F270" s="269">
        <v>44995</v>
      </c>
      <c r="G270" s="269">
        <v>45044</v>
      </c>
      <c r="H270" s="12" t="s">
        <v>154</v>
      </c>
      <c r="I270" s="377">
        <v>3.76</v>
      </c>
      <c r="J270" s="269">
        <v>45047</v>
      </c>
      <c r="K270" s="17">
        <f t="shared" si="24"/>
        <v>61</v>
      </c>
      <c r="L270" s="31">
        <f t="shared" si="22"/>
        <v>7.3216153696346935E-7</v>
      </c>
      <c r="M270" s="29">
        <f t="shared" si="23"/>
        <v>4.466185375477163E-5</v>
      </c>
    </row>
    <row r="271" spans="1:13">
      <c r="A271" s="16">
        <f t="shared" si="20"/>
        <v>264</v>
      </c>
      <c r="B271" s="12" t="s">
        <v>174</v>
      </c>
      <c r="C271" s="269">
        <v>44977</v>
      </c>
      <c r="D271" s="269">
        <v>44990</v>
      </c>
      <c r="E271" s="196">
        <f t="shared" si="21"/>
        <v>44983.5</v>
      </c>
      <c r="F271" s="269">
        <v>44995</v>
      </c>
      <c r="G271" s="269">
        <v>45030</v>
      </c>
      <c r="H271" s="12" t="s">
        <v>153</v>
      </c>
      <c r="I271" s="377">
        <v>170.6</v>
      </c>
      <c r="J271" s="269">
        <v>45033</v>
      </c>
      <c r="K271" s="17">
        <f t="shared" si="24"/>
        <v>47</v>
      </c>
      <c r="L271" s="31">
        <f t="shared" si="22"/>
        <v>3.3219882501587203E-5</v>
      </c>
      <c r="M271" s="29">
        <f t="shared" si="23"/>
        <v>1.5613344775745985E-3</v>
      </c>
    </row>
    <row r="272" spans="1:13">
      <c r="A272" s="16">
        <f t="shared" si="20"/>
        <v>265</v>
      </c>
      <c r="B272" s="12" t="s">
        <v>174</v>
      </c>
      <c r="C272" s="269">
        <v>44977</v>
      </c>
      <c r="D272" s="269">
        <v>44990</v>
      </c>
      <c r="E272" s="196">
        <f t="shared" si="21"/>
        <v>44983.5</v>
      </c>
      <c r="F272" s="269">
        <v>44995</v>
      </c>
      <c r="G272" s="269">
        <v>45035</v>
      </c>
      <c r="H272" s="12" t="s">
        <v>157</v>
      </c>
      <c r="I272" s="377">
        <v>107.57</v>
      </c>
      <c r="J272" s="269">
        <v>45036</v>
      </c>
      <c r="K272" s="17">
        <f t="shared" si="24"/>
        <v>52</v>
      </c>
      <c r="L272" s="31">
        <f t="shared" si="22"/>
        <v>2.0946440566797978E-5</v>
      </c>
      <c r="M272" s="29">
        <f t="shared" si="23"/>
        <v>1.0892149094734948E-3</v>
      </c>
    </row>
    <row r="273" spans="1:13">
      <c r="A273" s="16">
        <f t="shared" si="20"/>
        <v>266</v>
      </c>
      <c r="B273" s="12" t="s">
        <v>174</v>
      </c>
      <c r="C273" s="269">
        <v>44977</v>
      </c>
      <c r="D273" s="269">
        <v>44990</v>
      </c>
      <c r="E273" s="196">
        <f t="shared" si="21"/>
        <v>44983.5</v>
      </c>
      <c r="F273" s="269">
        <v>44995</v>
      </c>
      <c r="G273" s="269">
        <v>45030</v>
      </c>
      <c r="H273" s="12" t="s">
        <v>153</v>
      </c>
      <c r="I273" s="377">
        <v>107.65</v>
      </c>
      <c r="J273" s="269">
        <v>45033</v>
      </c>
      <c r="K273" s="17">
        <f t="shared" si="24"/>
        <v>47</v>
      </c>
      <c r="L273" s="31">
        <f t="shared" si="22"/>
        <v>2.0962018471839757E-5</v>
      </c>
      <c r="M273" s="29">
        <f t="shared" si="23"/>
        <v>9.8521486817646853E-4</v>
      </c>
    </row>
    <row r="274" spans="1:13">
      <c r="A274" s="16">
        <f t="shared" si="20"/>
        <v>267</v>
      </c>
      <c r="B274" s="12" t="s">
        <v>174</v>
      </c>
      <c r="C274" s="269">
        <v>44977</v>
      </c>
      <c r="D274" s="269">
        <v>44990</v>
      </c>
      <c r="E274" s="196">
        <f t="shared" si="21"/>
        <v>44983.5</v>
      </c>
      <c r="F274" s="269">
        <v>44995</v>
      </c>
      <c r="G274" s="269">
        <v>45035</v>
      </c>
      <c r="H274" s="12" t="s">
        <v>157</v>
      </c>
      <c r="I274" s="377">
        <v>98.15</v>
      </c>
      <c r="J274" s="269">
        <v>45036</v>
      </c>
      <c r="K274" s="17">
        <f t="shared" si="24"/>
        <v>52</v>
      </c>
      <c r="L274" s="31">
        <f t="shared" si="22"/>
        <v>1.9112142248128864E-5</v>
      </c>
      <c r="M274" s="29">
        <f t="shared" si="23"/>
        <v>9.9383139690270095E-4</v>
      </c>
    </row>
    <row r="275" spans="1:13">
      <c r="A275" s="16">
        <f t="shared" si="20"/>
        <v>268</v>
      </c>
      <c r="B275" s="12" t="s">
        <v>174</v>
      </c>
      <c r="C275" s="269">
        <v>44977</v>
      </c>
      <c r="D275" s="269">
        <v>44990</v>
      </c>
      <c r="E275" s="196">
        <f t="shared" si="21"/>
        <v>44983.5</v>
      </c>
      <c r="F275" s="269">
        <v>44995</v>
      </c>
      <c r="G275" s="269">
        <v>45044</v>
      </c>
      <c r="H275" s="12" t="s">
        <v>152</v>
      </c>
      <c r="I275" s="377">
        <v>5.81</v>
      </c>
      <c r="J275" s="269">
        <v>45047</v>
      </c>
      <c r="K275" s="17">
        <f t="shared" si="24"/>
        <v>61</v>
      </c>
      <c r="L275" s="31">
        <f t="shared" si="22"/>
        <v>1.1313453536589778E-6</v>
      </c>
      <c r="M275" s="29">
        <f t="shared" si="23"/>
        <v>6.9012066573197648E-5</v>
      </c>
    </row>
    <row r="276" spans="1:13">
      <c r="A276" s="16">
        <f t="shared" si="20"/>
        <v>269</v>
      </c>
      <c r="B276" s="12" t="s">
        <v>174</v>
      </c>
      <c r="C276" s="269">
        <v>44977</v>
      </c>
      <c r="D276" s="269">
        <v>44990</v>
      </c>
      <c r="E276" s="196">
        <f t="shared" si="21"/>
        <v>44983.5</v>
      </c>
      <c r="F276" s="269">
        <v>44995</v>
      </c>
      <c r="G276" s="269">
        <v>45044</v>
      </c>
      <c r="H276" s="12" t="s">
        <v>152</v>
      </c>
      <c r="I276" s="377">
        <v>4.09</v>
      </c>
      <c r="J276" s="269">
        <v>45047</v>
      </c>
      <c r="K276" s="17">
        <f t="shared" si="24"/>
        <v>61</v>
      </c>
      <c r="L276" s="31">
        <f t="shared" si="22"/>
        <v>7.9642039526079508E-7</v>
      </c>
      <c r="M276" s="29">
        <f t="shared" si="23"/>
        <v>4.8581644110908498E-5</v>
      </c>
    </row>
    <row r="277" spans="1:13">
      <c r="A277" s="16">
        <f t="shared" si="20"/>
        <v>270</v>
      </c>
      <c r="B277" s="12" t="s">
        <v>174</v>
      </c>
      <c r="C277" s="269">
        <v>44977</v>
      </c>
      <c r="D277" s="269">
        <v>44990</v>
      </c>
      <c r="E277" s="196">
        <f t="shared" si="21"/>
        <v>44983.5</v>
      </c>
      <c r="F277" s="269">
        <v>44995</v>
      </c>
      <c r="G277" s="269">
        <v>45044</v>
      </c>
      <c r="H277" s="12" t="s">
        <v>152</v>
      </c>
      <c r="I277" s="377">
        <v>0.98</v>
      </c>
      <c r="J277" s="269">
        <v>45047</v>
      </c>
      <c r="K277" s="17">
        <f t="shared" si="24"/>
        <v>61</v>
      </c>
      <c r="L277" s="31">
        <f t="shared" si="22"/>
        <v>1.9082933676175531E-7</v>
      </c>
      <c r="M277" s="29">
        <f t="shared" si="23"/>
        <v>1.1640589542467074E-5</v>
      </c>
    </row>
    <row r="278" spans="1:13">
      <c r="A278" s="16">
        <f t="shared" ref="A278:A341" si="25">A277+1</f>
        <v>271</v>
      </c>
      <c r="B278" s="12" t="s">
        <v>174</v>
      </c>
      <c r="C278" s="269">
        <v>44991</v>
      </c>
      <c r="D278" s="269">
        <v>45004</v>
      </c>
      <c r="E278" s="196">
        <f t="shared" si="21"/>
        <v>44997.5</v>
      </c>
      <c r="F278" s="269">
        <v>45009</v>
      </c>
      <c r="G278" s="269">
        <v>45044</v>
      </c>
      <c r="H278" s="12" t="s">
        <v>152</v>
      </c>
      <c r="I278" s="174">
        <v>8.6</v>
      </c>
      <c r="J278" s="269">
        <v>45047</v>
      </c>
      <c r="K278" s="17">
        <f t="shared" si="24"/>
        <v>47</v>
      </c>
      <c r="L278" s="31">
        <f t="shared" si="22"/>
        <v>1.6746247919909141E-6</v>
      </c>
      <c r="M278" s="29">
        <f t="shared" si="23"/>
        <v>7.870736522357296E-5</v>
      </c>
    </row>
    <row r="279" spans="1:13">
      <c r="A279" s="16">
        <f t="shared" si="25"/>
        <v>272</v>
      </c>
      <c r="B279" s="12" t="s">
        <v>174</v>
      </c>
      <c r="C279" s="269">
        <v>44991</v>
      </c>
      <c r="D279" s="269">
        <v>45004</v>
      </c>
      <c r="E279" s="196">
        <f t="shared" si="21"/>
        <v>44997.5</v>
      </c>
      <c r="F279" s="269">
        <v>45009</v>
      </c>
      <c r="G279" s="269">
        <v>45044</v>
      </c>
      <c r="H279" s="12" t="s">
        <v>152</v>
      </c>
      <c r="I279" s="174">
        <v>20.84</v>
      </c>
      <c r="J279" s="269">
        <v>45047</v>
      </c>
      <c r="K279" s="17">
        <f t="shared" si="24"/>
        <v>47</v>
      </c>
      <c r="L279" s="31">
        <f t="shared" si="22"/>
        <v>4.0580442633826337E-6</v>
      </c>
      <c r="M279" s="29">
        <f t="shared" si="23"/>
        <v>1.9072808037898378E-4</v>
      </c>
    </row>
    <row r="280" spans="1:13">
      <c r="A280" s="16">
        <f t="shared" si="25"/>
        <v>273</v>
      </c>
      <c r="B280" s="12" t="s">
        <v>174</v>
      </c>
      <c r="C280" s="269">
        <v>44991</v>
      </c>
      <c r="D280" s="269">
        <v>45004</v>
      </c>
      <c r="E280" s="196">
        <f t="shared" si="21"/>
        <v>44997.5</v>
      </c>
      <c r="F280" s="269">
        <v>45009</v>
      </c>
      <c r="G280" s="269">
        <v>45044</v>
      </c>
      <c r="H280" s="12" t="s">
        <v>153</v>
      </c>
      <c r="I280" s="174">
        <v>390.33</v>
      </c>
      <c r="J280" s="269">
        <v>45047</v>
      </c>
      <c r="K280" s="17">
        <f t="shared" si="24"/>
        <v>47</v>
      </c>
      <c r="L280" s="31">
        <f t="shared" si="22"/>
        <v>7.6006545936955057E-5</v>
      </c>
      <c r="M280" s="29">
        <f t="shared" si="23"/>
        <v>3.5723076590368878E-3</v>
      </c>
    </row>
    <row r="281" spans="1:13">
      <c r="A281" s="16">
        <f t="shared" si="25"/>
        <v>274</v>
      </c>
      <c r="B281" s="12" t="s">
        <v>174</v>
      </c>
      <c r="C281" s="269">
        <v>44991</v>
      </c>
      <c r="D281" s="269">
        <v>45004</v>
      </c>
      <c r="E281" s="196">
        <f t="shared" si="21"/>
        <v>44997.5</v>
      </c>
      <c r="F281" s="269">
        <v>45009</v>
      </c>
      <c r="G281" s="269">
        <v>45044</v>
      </c>
      <c r="H281" s="12" t="s">
        <v>154</v>
      </c>
      <c r="I281" s="174">
        <v>2944.9999999999995</v>
      </c>
      <c r="J281" s="269">
        <v>45047</v>
      </c>
      <c r="K281" s="17">
        <f t="shared" si="24"/>
        <v>47</v>
      </c>
      <c r="L281" s="31">
        <f t="shared" si="22"/>
        <v>5.7346162935037687E-4</v>
      </c>
      <c r="M281" s="29">
        <f t="shared" si="23"/>
        <v>2.6952696579467712E-2</v>
      </c>
    </row>
    <row r="282" spans="1:13">
      <c r="A282" s="16">
        <f t="shared" si="25"/>
        <v>275</v>
      </c>
      <c r="B282" s="12" t="s">
        <v>174</v>
      </c>
      <c r="C282" s="269">
        <v>44991</v>
      </c>
      <c r="D282" s="269">
        <v>45004</v>
      </c>
      <c r="E282" s="196">
        <f t="shared" si="21"/>
        <v>44997.5</v>
      </c>
      <c r="F282" s="269">
        <v>45009</v>
      </c>
      <c r="G282" s="269">
        <v>45044</v>
      </c>
      <c r="H282" s="12" t="s">
        <v>155</v>
      </c>
      <c r="I282" s="174">
        <v>67.600000000000009</v>
      </c>
      <c r="J282" s="269">
        <v>45047</v>
      </c>
      <c r="K282" s="17">
        <f t="shared" si="24"/>
        <v>47</v>
      </c>
      <c r="L282" s="31">
        <f t="shared" si="22"/>
        <v>1.3163329760300674E-5</v>
      </c>
      <c r="M282" s="29">
        <f t="shared" si="23"/>
        <v>6.1867649873413165E-4</v>
      </c>
    </row>
    <row r="283" spans="1:13">
      <c r="A283" s="16">
        <f t="shared" si="25"/>
        <v>276</v>
      </c>
      <c r="B283" s="12" t="s">
        <v>174</v>
      </c>
      <c r="C283" s="269">
        <v>44991</v>
      </c>
      <c r="D283" s="269">
        <v>45004</v>
      </c>
      <c r="E283" s="196">
        <f t="shared" si="21"/>
        <v>44997.5</v>
      </c>
      <c r="F283" s="269">
        <v>45009</v>
      </c>
      <c r="G283" s="269">
        <v>45044</v>
      </c>
      <c r="H283" s="12" t="s">
        <v>154</v>
      </c>
      <c r="I283" s="174">
        <v>249.77999999999997</v>
      </c>
      <c r="J283" s="269">
        <v>45047</v>
      </c>
      <c r="K283" s="17">
        <f t="shared" si="24"/>
        <v>47</v>
      </c>
      <c r="L283" s="31">
        <f t="shared" si="22"/>
        <v>4.8638114016684939E-5</v>
      </c>
      <c r="M283" s="29">
        <f t="shared" si="23"/>
        <v>2.2859913587841923E-3</v>
      </c>
    </row>
    <row r="284" spans="1:13">
      <c r="A284" s="16">
        <f t="shared" si="25"/>
        <v>277</v>
      </c>
      <c r="B284" s="12" t="s">
        <v>174</v>
      </c>
      <c r="C284" s="269">
        <v>44991</v>
      </c>
      <c r="D284" s="269">
        <v>45004</v>
      </c>
      <c r="E284" s="196">
        <f t="shared" si="21"/>
        <v>44997.5</v>
      </c>
      <c r="F284" s="269">
        <v>45009</v>
      </c>
      <c r="G284" s="269">
        <v>45020</v>
      </c>
      <c r="H284" s="12" t="s">
        <v>156</v>
      </c>
      <c r="I284" s="174">
        <v>117.28</v>
      </c>
      <c r="J284" s="269">
        <v>45021</v>
      </c>
      <c r="K284" s="17">
        <f t="shared" si="24"/>
        <v>23</v>
      </c>
      <c r="L284" s="31">
        <f t="shared" si="22"/>
        <v>2.2837208791243536E-5</v>
      </c>
      <c r="M284" s="29">
        <f t="shared" si="23"/>
        <v>5.2525580219860135E-4</v>
      </c>
    </row>
    <row r="285" spans="1:13">
      <c r="A285" s="16">
        <f t="shared" si="25"/>
        <v>278</v>
      </c>
      <c r="B285" s="12" t="s">
        <v>174</v>
      </c>
      <c r="C285" s="269">
        <v>44991</v>
      </c>
      <c r="D285" s="269">
        <v>45004</v>
      </c>
      <c r="E285" s="196">
        <f t="shared" si="21"/>
        <v>44997.5</v>
      </c>
      <c r="F285" s="269">
        <v>45009</v>
      </c>
      <c r="G285" s="269">
        <v>45020</v>
      </c>
      <c r="H285" s="12" t="s">
        <v>152</v>
      </c>
      <c r="I285" s="174">
        <v>218.94</v>
      </c>
      <c r="J285" s="269">
        <v>45021</v>
      </c>
      <c r="K285" s="17">
        <f t="shared" si="24"/>
        <v>23</v>
      </c>
      <c r="L285" s="31">
        <f t="shared" si="22"/>
        <v>4.2632831623080317E-5</v>
      </c>
      <c r="M285" s="29">
        <f t="shared" si="23"/>
        <v>9.805551273308474E-4</v>
      </c>
    </row>
    <row r="286" spans="1:13">
      <c r="A286" s="16">
        <f t="shared" si="25"/>
        <v>279</v>
      </c>
      <c r="B286" s="12" t="s">
        <v>174</v>
      </c>
      <c r="C286" s="269">
        <v>44991</v>
      </c>
      <c r="D286" s="269">
        <v>45004</v>
      </c>
      <c r="E286" s="196">
        <f t="shared" si="21"/>
        <v>44997.5</v>
      </c>
      <c r="F286" s="269">
        <v>45009</v>
      </c>
      <c r="G286" s="269">
        <v>45035</v>
      </c>
      <c r="H286" s="12" t="s">
        <v>157</v>
      </c>
      <c r="I286" s="174">
        <v>119.17</v>
      </c>
      <c r="J286" s="269">
        <v>45036</v>
      </c>
      <c r="K286" s="17">
        <f t="shared" si="24"/>
        <v>38</v>
      </c>
      <c r="L286" s="31">
        <f t="shared" si="22"/>
        <v>2.3205236797855493E-5</v>
      </c>
      <c r="M286" s="29">
        <f t="shared" si="23"/>
        <v>8.8179899831850874E-4</v>
      </c>
    </row>
    <row r="287" spans="1:13">
      <c r="A287" s="16">
        <f t="shared" si="25"/>
        <v>280</v>
      </c>
      <c r="B287" s="12" t="s">
        <v>174</v>
      </c>
      <c r="C287" s="269">
        <v>44991</v>
      </c>
      <c r="D287" s="269">
        <v>45004</v>
      </c>
      <c r="E287" s="196">
        <f t="shared" si="21"/>
        <v>44997.5</v>
      </c>
      <c r="F287" s="269">
        <v>45009</v>
      </c>
      <c r="G287" s="269">
        <v>45044</v>
      </c>
      <c r="H287" s="12" t="s">
        <v>152</v>
      </c>
      <c r="I287" s="174">
        <v>1.22</v>
      </c>
      <c r="J287" s="269">
        <v>45047</v>
      </c>
      <c r="K287" s="17">
        <f t="shared" si="24"/>
        <v>47</v>
      </c>
      <c r="L287" s="31">
        <f t="shared" si="22"/>
        <v>2.3756305188708315E-7</v>
      </c>
      <c r="M287" s="29">
        <f t="shared" si="23"/>
        <v>1.1165463438692907E-5</v>
      </c>
    </row>
    <row r="288" spans="1:13">
      <c r="A288" s="16">
        <f t="shared" si="25"/>
        <v>281</v>
      </c>
      <c r="B288" s="12" t="s">
        <v>174</v>
      </c>
      <c r="C288" s="269">
        <v>44991</v>
      </c>
      <c r="D288" s="269">
        <v>45004</v>
      </c>
      <c r="E288" s="196">
        <f t="shared" si="21"/>
        <v>44997.5</v>
      </c>
      <c r="F288" s="269">
        <v>45009</v>
      </c>
      <c r="G288" s="269">
        <v>45030</v>
      </c>
      <c r="H288" s="12" t="s">
        <v>152</v>
      </c>
      <c r="I288" s="174">
        <v>220.11</v>
      </c>
      <c r="J288" s="269">
        <v>45033</v>
      </c>
      <c r="K288" s="17">
        <f t="shared" si="24"/>
        <v>33</v>
      </c>
      <c r="L288" s="31">
        <f t="shared" si="22"/>
        <v>4.2860658484316295E-5</v>
      </c>
      <c r="M288" s="29">
        <f t="shared" si="23"/>
        <v>1.4144017299824378E-3</v>
      </c>
    </row>
    <row r="289" spans="1:13">
      <c r="A289" s="16">
        <f t="shared" si="25"/>
        <v>282</v>
      </c>
      <c r="B289" s="12" t="s">
        <v>174</v>
      </c>
      <c r="C289" s="269">
        <v>44991</v>
      </c>
      <c r="D289" s="269">
        <v>45004</v>
      </c>
      <c r="E289" s="196">
        <f t="shared" si="21"/>
        <v>44997.5</v>
      </c>
      <c r="F289" s="269">
        <v>45009</v>
      </c>
      <c r="G289" s="269">
        <v>45044</v>
      </c>
      <c r="H289" s="12" t="s">
        <v>152</v>
      </c>
      <c r="I289" s="174">
        <v>2.5</v>
      </c>
      <c r="J289" s="269">
        <v>45047</v>
      </c>
      <c r="K289" s="17">
        <f t="shared" si="24"/>
        <v>47</v>
      </c>
      <c r="L289" s="31">
        <f t="shared" si="22"/>
        <v>4.8680953255549829E-7</v>
      </c>
      <c r="M289" s="29">
        <f t="shared" si="23"/>
        <v>2.2880048030108419E-5</v>
      </c>
    </row>
    <row r="290" spans="1:13">
      <c r="A290" s="16">
        <f t="shared" si="25"/>
        <v>283</v>
      </c>
      <c r="B290" s="12" t="s">
        <v>174</v>
      </c>
      <c r="C290" s="269">
        <v>44991</v>
      </c>
      <c r="D290" s="269">
        <v>45004</v>
      </c>
      <c r="E290" s="196">
        <f t="shared" si="21"/>
        <v>44997.5</v>
      </c>
      <c r="F290" s="269">
        <v>45009</v>
      </c>
      <c r="G290" s="269">
        <v>45044</v>
      </c>
      <c r="H290" s="12" t="s">
        <v>152</v>
      </c>
      <c r="I290" s="174">
        <v>29.139999999999997</v>
      </c>
      <c r="J290" s="269">
        <v>45047</v>
      </c>
      <c r="K290" s="17">
        <f t="shared" si="24"/>
        <v>47</v>
      </c>
      <c r="L290" s="31">
        <f t="shared" si="22"/>
        <v>5.6742519114668869E-6</v>
      </c>
      <c r="M290" s="29">
        <f t="shared" si="23"/>
        <v>2.6668983983894369E-4</v>
      </c>
    </row>
    <row r="291" spans="1:13">
      <c r="A291" s="16">
        <f t="shared" si="25"/>
        <v>284</v>
      </c>
      <c r="B291" s="12" t="s">
        <v>174</v>
      </c>
      <c r="C291" s="269">
        <v>44991</v>
      </c>
      <c r="D291" s="269">
        <v>45004</v>
      </c>
      <c r="E291" s="196">
        <f t="shared" si="21"/>
        <v>44997.5</v>
      </c>
      <c r="F291" s="269">
        <v>45009</v>
      </c>
      <c r="G291" s="269">
        <v>45035</v>
      </c>
      <c r="H291" s="12" t="s">
        <v>157</v>
      </c>
      <c r="I291" s="174">
        <v>317.08999999999997</v>
      </c>
      <c r="J291" s="269">
        <v>45036</v>
      </c>
      <c r="K291" s="17">
        <f t="shared" si="24"/>
        <v>38</v>
      </c>
      <c r="L291" s="31">
        <f t="shared" si="22"/>
        <v>6.1744973871209177E-5</v>
      </c>
      <c r="M291" s="29">
        <f t="shared" si="23"/>
        <v>2.3463090071059486E-3</v>
      </c>
    </row>
    <row r="292" spans="1:13">
      <c r="A292" s="16">
        <f t="shared" si="25"/>
        <v>285</v>
      </c>
      <c r="B292" s="12" t="s">
        <v>174</v>
      </c>
      <c r="C292" s="269">
        <v>44991</v>
      </c>
      <c r="D292" s="269">
        <v>45004</v>
      </c>
      <c r="E292" s="196">
        <f t="shared" si="21"/>
        <v>44997.5</v>
      </c>
      <c r="F292" s="269">
        <v>45009</v>
      </c>
      <c r="G292" s="269">
        <v>45044</v>
      </c>
      <c r="H292" s="12" t="s">
        <v>152</v>
      </c>
      <c r="I292" s="174">
        <v>3.4699999999999998</v>
      </c>
      <c r="J292" s="269">
        <v>45047</v>
      </c>
      <c r="K292" s="17">
        <f t="shared" si="24"/>
        <v>47</v>
      </c>
      <c r="L292" s="31">
        <f t="shared" si="22"/>
        <v>6.7569163118703152E-7</v>
      </c>
      <c r="M292" s="29">
        <f t="shared" si="23"/>
        <v>3.175750666579048E-5</v>
      </c>
    </row>
    <row r="293" spans="1:13">
      <c r="A293" s="16">
        <f t="shared" si="25"/>
        <v>286</v>
      </c>
      <c r="B293" s="12" t="s">
        <v>174</v>
      </c>
      <c r="C293" s="269">
        <v>44991</v>
      </c>
      <c r="D293" s="269">
        <v>45004</v>
      </c>
      <c r="E293" s="196">
        <f t="shared" si="21"/>
        <v>44997.5</v>
      </c>
      <c r="F293" s="269">
        <v>45009</v>
      </c>
      <c r="G293" s="269">
        <v>45044</v>
      </c>
      <c r="H293" s="12" t="s">
        <v>152</v>
      </c>
      <c r="I293" s="174">
        <v>2.68</v>
      </c>
      <c r="J293" s="269">
        <v>45047</v>
      </c>
      <c r="K293" s="17">
        <f t="shared" si="24"/>
        <v>47</v>
      </c>
      <c r="L293" s="31">
        <f t="shared" si="22"/>
        <v>5.2185981889949421E-7</v>
      </c>
      <c r="M293" s="29">
        <f t="shared" si="23"/>
        <v>2.4527411488276227E-5</v>
      </c>
    </row>
    <row r="294" spans="1:13">
      <c r="A294" s="16">
        <f t="shared" si="25"/>
        <v>287</v>
      </c>
      <c r="B294" s="12" t="s">
        <v>174</v>
      </c>
      <c r="C294" s="269">
        <v>44991</v>
      </c>
      <c r="D294" s="269">
        <v>45004</v>
      </c>
      <c r="E294" s="196">
        <f t="shared" si="21"/>
        <v>44997.5</v>
      </c>
      <c r="F294" s="269">
        <v>45009</v>
      </c>
      <c r="G294" s="269">
        <v>45044</v>
      </c>
      <c r="H294" s="12" t="s">
        <v>152</v>
      </c>
      <c r="I294" s="174">
        <v>12.490000000000002</v>
      </c>
      <c r="J294" s="269">
        <v>45047</v>
      </c>
      <c r="K294" s="17">
        <f t="shared" si="24"/>
        <v>47</v>
      </c>
      <c r="L294" s="31">
        <f t="shared" si="22"/>
        <v>2.4321004246472698E-6</v>
      </c>
      <c r="M294" s="29">
        <f t="shared" si="23"/>
        <v>1.1430871995842167E-4</v>
      </c>
    </row>
    <row r="295" spans="1:13">
      <c r="A295" s="16">
        <f t="shared" si="25"/>
        <v>288</v>
      </c>
      <c r="B295" s="12" t="s">
        <v>174</v>
      </c>
      <c r="C295" s="269">
        <v>44991</v>
      </c>
      <c r="D295" s="269">
        <v>45004</v>
      </c>
      <c r="E295" s="196">
        <f t="shared" si="21"/>
        <v>44997.5</v>
      </c>
      <c r="F295" s="269">
        <v>45009</v>
      </c>
      <c r="G295" s="269">
        <v>45009</v>
      </c>
      <c r="H295" s="12" t="s">
        <v>159</v>
      </c>
      <c r="I295" s="174">
        <v>8725.0999999999949</v>
      </c>
      <c r="J295" s="269">
        <v>45012</v>
      </c>
      <c r="K295" s="17">
        <f t="shared" si="24"/>
        <v>12</v>
      </c>
      <c r="L295" s="31">
        <f t="shared" si="22"/>
        <v>1.6989847409999901E-3</v>
      </c>
      <c r="M295" s="29">
        <f t="shared" si="23"/>
        <v>2.038781689199988E-2</v>
      </c>
    </row>
    <row r="296" spans="1:13">
      <c r="A296" s="16">
        <f t="shared" si="25"/>
        <v>289</v>
      </c>
      <c r="B296" s="12" t="s">
        <v>174</v>
      </c>
      <c r="C296" s="269">
        <v>44991</v>
      </c>
      <c r="D296" s="269">
        <v>45004</v>
      </c>
      <c r="E296" s="196">
        <f t="shared" si="21"/>
        <v>44997.5</v>
      </c>
      <c r="F296" s="269">
        <v>45009</v>
      </c>
      <c r="G296" s="269">
        <v>45009</v>
      </c>
      <c r="H296" s="12" t="s">
        <v>160</v>
      </c>
      <c r="I296" s="174">
        <v>8725.0999999999949</v>
      </c>
      <c r="J296" s="269">
        <v>45012</v>
      </c>
      <c r="K296" s="17">
        <f t="shared" si="24"/>
        <v>12</v>
      </c>
      <c r="L296" s="31">
        <f t="shared" si="22"/>
        <v>1.6989847409999901E-3</v>
      </c>
      <c r="M296" s="29">
        <f t="shared" si="23"/>
        <v>2.038781689199988E-2</v>
      </c>
    </row>
    <row r="297" spans="1:13">
      <c r="A297" s="16">
        <f t="shared" si="25"/>
        <v>290</v>
      </c>
      <c r="B297" s="12" t="s">
        <v>174</v>
      </c>
      <c r="C297" s="269">
        <v>44991</v>
      </c>
      <c r="D297" s="269">
        <v>45004</v>
      </c>
      <c r="E297" s="196">
        <f t="shared" si="21"/>
        <v>44997.5</v>
      </c>
      <c r="F297" s="269">
        <v>45009</v>
      </c>
      <c r="G297" s="269">
        <v>45009</v>
      </c>
      <c r="H297" s="12" t="s">
        <v>161</v>
      </c>
      <c r="I297" s="174">
        <v>37307.430000000037</v>
      </c>
      <c r="J297" s="269">
        <v>45012</v>
      </c>
      <c r="K297" s="17">
        <f t="shared" si="24"/>
        <v>12</v>
      </c>
      <c r="L297" s="31">
        <f t="shared" si="22"/>
        <v>7.2646450236587964E-3</v>
      </c>
      <c r="M297" s="29">
        <f t="shared" si="23"/>
        <v>8.7175740283905553E-2</v>
      </c>
    </row>
    <row r="298" spans="1:13">
      <c r="A298" s="16">
        <f t="shared" si="25"/>
        <v>291</v>
      </c>
      <c r="B298" s="12" t="s">
        <v>174</v>
      </c>
      <c r="C298" s="269">
        <v>44991</v>
      </c>
      <c r="D298" s="269">
        <v>45004</v>
      </c>
      <c r="E298" s="196">
        <f t="shared" si="21"/>
        <v>44997.5</v>
      </c>
      <c r="F298" s="269">
        <v>45009</v>
      </c>
      <c r="G298" s="269">
        <v>45009</v>
      </c>
      <c r="H298" s="12" t="s">
        <v>162</v>
      </c>
      <c r="I298" s="174">
        <v>37307.430000000037</v>
      </c>
      <c r="J298" s="269">
        <v>45012</v>
      </c>
      <c r="K298" s="17">
        <f t="shared" si="24"/>
        <v>12</v>
      </c>
      <c r="L298" s="31">
        <f t="shared" si="22"/>
        <v>7.2646450236587964E-3</v>
      </c>
      <c r="M298" s="29">
        <f t="shared" si="23"/>
        <v>8.7175740283905553E-2</v>
      </c>
    </row>
    <row r="299" spans="1:13">
      <c r="A299" s="16">
        <f t="shared" si="25"/>
        <v>292</v>
      </c>
      <c r="B299" s="12" t="s">
        <v>174</v>
      </c>
      <c r="C299" s="269">
        <v>44991</v>
      </c>
      <c r="D299" s="269">
        <v>45004</v>
      </c>
      <c r="E299" s="196">
        <f t="shared" si="21"/>
        <v>44997.5</v>
      </c>
      <c r="F299" s="269">
        <v>45009</v>
      </c>
      <c r="G299" s="269">
        <v>45009</v>
      </c>
      <c r="H299" s="12" t="s">
        <v>163</v>
      </c>
      <c r="I299" s="174">
        <v>66273.700000000026</v>
      </c>
      <c r="J299" s="269">
        <v>45012</v>
      </c>
      <c r="K299" s="17">
        <f t="shared" si="24"/>
        <v>12</v>
      </c>
      <c r="L299" s="31">
        <f t="shared" si="22"/>
        <v>1.2905067567089335E-2</v>
      </c>
      <c r="M299" s="29">
        <f t="shared" si="23"/>
        <v>0.15486081080507202</v>
      </c>
    </row>
    <row r="300" spans="1:13">
      <c r="A300" s="16">
        <f t="shared" si="25"/>
        <v>293</v>
      </c>
      <c r="B300" s="12" t="s">
        <v>174</v>
      </c>
      <c r="C300" s="269">
        <v>44991</v>
      </c>
      <c r="D300" s="269">
        <v>45004</v>
      </c>
      <c r="E300" s="196">
        <f t="shared" si="21"/>
        <v>44997.5</v>
      </c>
      <c r="F300" s="269">
        <v>45009</v>
      </c>
      <c r="G300" s="269">
        <v>45044</v>
      </c>
      <c r="H300" s="12" t="s">
        <v>152</v>
      </c>
      <c r="I300" s="174">
        <v>104.96999999999998</v>
      </c>
      <c r="J300" s="269">
        <v>45047</v>
      </c>
      <c r="K300" s="17">
        <f t="shared" si="24"/>
        <v>47</v>
      </c>
      <c r="L300" s="31">
        <f t="shared" si="22"/>
        <v>2.0440158652940256E-5</v>
      </c>
      <c r="M300" s="29">
        <f t="shared" si="23"/>
        <v>9.6068745668819204E-4</v>
      </c>
    </row>
    <row r="301" spans="1:13">
      <c r="A301" s="16">
        <f t="shared" si="25"/>
        <v>294</v>
      </c>
      <c r="B301" s="12" t="s">
        <v>174</v>
      </c>
      <c r="C301" s="269">
        <v>44991</v>
      </c>
      <c r="D301" s="269">
        <v>45004</v>
      </c>
      <c r="E301" s="196">
        <f t="shared" si="21"/>
        <v>44997.5</v>
      </c>
      <c r="F301" s="269">
        <v>45009</v>
      </c>
      <c r="G301" s="269">
        <v>45044</v>
      </c>
      <c r="H301" s="12" t="s">
        <v>152</v>
      </c>
      <c r="I301" s="174">
        <v>3.62</v>
      </c>
      <c r="J301" s="269">
        <v>45047</v>
      </c>
      <c r="K301" s="17">
        <f t="shared" si="24"/>
        <v>47</v>
      </c>
      <c r="L301" s="31">
        <f t="shared" si="22"/>
        <v>7.0490020314036153E-7</v>
      </c>
      <c r="M301" s="29">
        <f t="shared" si="23"/>
        <v>3.313030954759699E-5</v>
      </c>
    </row>
    <row r="302" spans="1:13">
      <c r="A302" s="16">
        <f t="shared" si="25"/>
        <v>295</v>
      </c>
      <c r="B302" s="12" t="s">
        <v>174</v>
      </c>
      <c r="C302" s="269">
        <v>44991</v>
      </c>
      <c r="D302" s="269">
        <v>45004</v>
      </c>
      <c r="E302" s="196">
        <f t="shared" si="21"/>
        <v>44997.5</v>
      </c>
      <c r="F302" s="269">
        <v>45009</v>
      </c>
      <c r="G302" s="269">
        <v>45044</v>
      </c>
      <c r="H302" s="12" t="s">
        <v>152</v>
      </c>
      <c r="I302" s="174">
        <v>1.6400000000000001</v>
      </c>
      <c r="J302" s="269">
        <v>45047</v>
      </c>
      <c r="K302" s="17">
        <f t="shared" si="24"/>
        <v>47</v>
      </c>
      <c r="L302" s="31">
        <f t="shared" si="22"/>
        <v>3.1934705335640686E-7</v>
      </c>
      <c r="M302" s="29">
        <f t="shared" si="23"/>
        <v>1.5009311507751122E-5</v>
      </c>
    </row>
    <row r="303" spans="1:13">
      <c r="A303" s="16">
        <f t="shared" si="25"/>
        <v>296</v>
      </c>
      <c r="B303" s="12" t="s">
        <v>174</v>
      </c>
      <c r="C303" s="269">
        <v>44991</v>
      </c>
      <c r="D303" s="269">
        <v>45004</v>
      </c>
      <c r="E303" s="196">
        <f t="shared" si="21"/>
        <v>44997.5</v>
      </c>
      <c r="F303" s="269">
        <v>45009</v>
      </c>
      <c r="G303" s="269">
        <v>45044</v>
      </c>
      <c r="H303" s="12" t="s">
        <v>152</v>
      </c>
      <c r="I303" s="174">
        <v>1.07</v>
      </c>
      <c r="J303" s="269">
        <v>45047</v>
      </c>
      <c r="K303" s="17">
        <f t="shared" si="24"/>
        <v>47</v>
      </c>
      <c r="L303" s="31">
        <f t="shared" si="22"/>
        <v>2.0835447993375327E-7</v>
      </c>
      <c r="M303" s="29">
        <f t="shared" si="23"/>
        <v>9.792660556886403E-6</v>
      </c>
    </row>
    <row r="304" spans="1:13">
      <c r="A304" s="16">
        <f t="shared" si="25"/>
        <v>297</v>
      </c>
      <c r="B304" s="12" t="s">
        <v>174</v>
      </c>
      <c r="C304" s="269">
        <v>44991</v>
      </c>
      <c r="D304" s="269">
        <v>45004</v>
      </c>
      <c r="E304" s="196">
        <f t="shared" si="21"/>
        <v>44997.5</v>
      </c>
      <c r="F304" s="269">
        <v>45009</v>
      </c>
      <c r="G304" s="269">
        <v>45035</v>
      </c>
      <c r="H304" s="12" t="s">
        <v>157</v>
      </c>
      <c r="I304" s="174">
        <v>126.01</v>
      </c>
      <c r="J304" s="269">
        <v>45036</v>
      </c>
      <c r="K304" s="17">
        <f t="shared" si="24"/>
        <v>38</v>
      </c>
      <c r="L304" s="31">
        <f t="shared" si="22"/>
        <v>2.4537147678927334E-5</v>
      </c>
      <c r="M304" s="29">
        <f t="shared" si="23"/>
        <v>9.3241161179923873E-4</v>
      </c>
    </row>
    <row r="305" spans="1:13">
      <c r="A305" s="16">
        <f t="shared" si="25"/>
        <v>298</v>
      </c>
      <c r="B305" s="12" t="s">
        <v>174</v>
      </c>
      <c r="C305" s="269">
        <v>44991</v>
      </c>
      <c r="D305" s="269">
        <v>45004</v>
      </c>
      <c r="E305" s="196">
        <f t="shared" si="21"/>
        <v>44997.5</v>
      </c>
      <c r="F305" s="269">
        <v>45009</v>
      </c>
      <c r="G305" s="269">
        <v>45044</v>
      </c>
      <c r="H305" s="12" t="s">
        <v>152</v>
      </c>
      <c r="I305" s="174">
        <v>1.86</v>
      </c>
      <c r="J305" s="269">
        <v>45047</v>
      </c>
      <c r="K305" s="17">
        <f t="shared" si="24"/>
        <v>47</v>
      </c>
      <c r="L305" s="31">
        <f t="shared" si="22"/>
        <v>3.6218629222129073E-7</v>
      </c>
      <c r="M305" s="29">
        <f t="shared" si="23"/>
        <v>1.7022755734400665E-5</v>
      </c>
    </row>
    <row r="306" spans="1:13">
      <c r="A306" s="16">
        <f t="shared" si="25"/>
        <v>299</v>
      </c>
      <c r="B306" s="12" t="s">
        <v>174</v>
      </c>
      <c r="C306" s="269">
        <v>44991</v>
      </c>
      <c r="D306" s="269">
        <v>45004</v>
      </c>
      <c r="E306" s="196">
        <f t="shared" si="21"/>
        <v>44997.5</v>
      </c>
      <c r="F306" s="269">
        <v>45009</v>
      </c>
      <c r="G306" s="269">
        <v>45030</v>
      </c>
      <c r="H306" s="12" t="s">
        <v>153</v>
      </c>
      <c r="I306" s="174">
        <v>70.05</v>
      </c>
      <c r="J306" s="269">
        <v>45033</v>
      </c>
      <c r="K306" s="17">
        <f t="shared" si="24"/>
        <v>33</v>
      </c>
      <c r="L306" s="31">
        <f t="shared" si="22"/>
        <v>1.3640403102205061E-5</v>
      </c>
      <c r="M306" s="29">
        <f t="shared" si="23"/>
        <v>4.5013330237276704E-4</v>
      </c>
    </row>
    <row r="307" spans="1:13">
      <c r="A307" s="16">
        <f t="shared" si="25"/>
        <v>300</v>
      </c>
      <c r="B307" s="12" t="s">
        <v>174</v>
      </c>
      <c r="C307" s="269">
        <v>44991</v>
      </c>
      <c r="D307" s="269">
        <v>45004</v>
      </c>
      <c r="E307" s="196">
        <f t="shared" si="21"/>
        <v>44997.5</v>
      </c>
      <c r="F307" s="269">
        <v>45009</v>
      </c>
      <c r="G307" s="269">
        <v>45044</v>
      </c>
      <c r="H307" s="12" t="s">
        <v>152</v>
      </c>
      <c r="I307" s="174">
        <v>19.130000000000003</v>
      </c>
      <c r="J307" s="269">
        <v>45047</v>
      </c>
      <c r="K307" s="17">
        <f t="shared" si="24"/>
        <v>47</v>
      </c>
      <c r="L307" s="31">
        <f t="shared" si="22"/>
        <v>3.725066543114673E-6</v>
      </c>
      <c r="M307" s="29">
        <f t="shared" si="23"/>
        <v>1.7507812752638963E-4</v>
      </c>
    </row>
    <row r="308" spans="1:13">
      <c r="A308" s="16">
        <f t="shared" si="25"/>
        <v>301</v>
      </c>
      <c r="B308" s="12" t="s">
        <v>174</v>
      </c>
      <c r="C308" s="269">
        <v>44991</v>
      </c>
      <c r="D308" s="269">
        <v>45004</v>
      </c>
      <c r="E308" s="196">
        <f t="shared" si="21"/>
        <v>44997.5</v>
      </c>
      <c r="F308" s="269">
        <v>45009</v>
      </c>
      <c r="G308" s="269">
        <v>45035</v>
      </c>
      <c r="H308" s="12" t="s">
        <v>164</v>
      </c>
      <c r="I308" s="174">
        <v>1670.1</v>
      </c>
      <c r="J308" s="269">
        <v>45036</v>
      </c>
      <c r="K308" s="17">
        <f t="shared" si="24"/>
        <v>38</v>
      </c>
      <c r="L308" s="31">
        <f t="shared" si="22"/>
        <v>3.2520824012837504E-4</v>
      </c>
      <c r="M308" s="29">
        <f t="shared" si="23"/>
        <v>1.2357913124878252E-2</v>
      </c>
    </row>
    <row r="309" spans="1:13">
      <c r="A309" s="16">
        <f t="shared" si="25"/>
        <v>302</v>
      </c>
      <c r="B309" s="12" t="s">
        <v>174</v>
      </c>
      <c r="C309" s="269">
        <v>44991</v>
      </c>
      <c r="D309" s="269">
        <v>45004</v>
      </c>
      <c r="E309" s="196">
        <f t="shared" si="21"/>
        <v>44997.5</v>
      </c>
      <c r="F309" s="269">
        <v>45009</v>
      </c>
      <c r="G309" s="269">
        <v>45035</v>
      </c>
      <c r="H309" s="12" t="s">
        <v>157</v>
      </c>
      <c r="I309" s="174">
        <v>30.52</v>
      </c>
      <c r="J309" s="269">
        <v>45036</v>
      </c>
      <c r="K309" s="17">
        <f t="shared" si="24"/>
        <v>38</v>
      </c>
      <c r="L309" s="31">
        <f t="shared" si="22"/>
        <v>5.9429707734375224E-6</v>
      </c>
      <c r="M309" s="29">
        <f t="shared" si="23"/>
        <v>2.2583288939062585E-4</v>
      </c>
    </row>
    <row r="310" spans="1:13">
      <c r="A310" s="16">
        <f t="shared" si="25"/>
        <v>303</v>
      </c>
      <c r="B310" s="12" t="s">
        <v>174</v>
      </c>
      <c r="C310" s="269">
        <v>44991</v>
      </c>
      <c r="D310" s="269">
        <v>45004</v>
      </c>
      <c r="E310" s="196">
        <f t="shared" si="21"/>
        <v>44997.5</v>
      </c>
      <c r="F310" s="269">
        <v>45009</v>
      </c>
      <c r="G310" s="269">
        <v>45044</v>
      </c>
      <c r="H310" s="12" t="s">
        <v>154</v>
      </c>
      <c r="I310" s="174">
        <v>248.43</v>
      </c>
      <c r="J310" s="269">
        <v>45047</v>
      </c>
      <c r="K310" s="17">
        <f t="shared" si="24"/>
        <v>47</v>
      </c>
      <c r="L310" s="31">
        <f t="shared" si="22"/>
        <v>4.8375236869104975E-5</v>
      </c>
      <c r="M310" s="29">
        <f t="shared" si="23"/>
        <v>2.2736361328479339E-3</v>
      </c>
    </row>
    <row r="311" spans="1:13">
      <c r="A311" s="16">
        <f t="shared" si="25"/>
        <v>304</v>
      </c>
      <c r="B311" s="12" t="s">
        <v>174</v>
      </c>
      <c r="C311" s="269">
        <v>44991</v>
      </c>
      <c r="D311" s="269">
        <v>45004</v>
      </c>
      <c r="E311" s="196">
        <f t="shared" si="21"/>
        <v>44997.5</v>
      </c>
      <c r="F311" s="269">
        <v>45009</v>
      </c>
      <c r="G311" s="269">
        <v>45044</v>
      </c>
      <c r="H311" s="12" t="s">
        <v>165</v>
      </c>
      <c r="I311" s="174">
        <v>10.71</v>
      </c>
      <c r="J311" s="269">
        <v>45047</v>
      </c>
      <c r="K311" s="17">
        <f t="shared" si="24"/>
        <v>47</v>
      </c>
      <c r="L311" s="31">
        <f t="shared" si="22"/>
        <v>2.0854920374677549E-6</v>
      </c>
      <c r="M311" s="29">
        <f t="shared" si="23"/>
        <v>9.8018125760984481E-5</v>
      </c>
    </row>
    <row r="312" spans="1:13">
      <c r="A312" s="16">
        <f t="shared" si="25"/>
        <v>305</v>
      </c>
      <c r="B312" s="12" t="s">
        <v>174</v>
      </c>
      <c r="C312" s="269">
        <v>44991</v>
      </c>
      <c r="D312" s="269">
        <v>45004</v>
      </c>
      <c r="E312" s="196">
        <f t="shared" si="21"/>
        <v>44997.5</v>
      </c>
      <c r="F312" s="269">
        <v>45009</v>
      </c>
      <c r="G312" s="269">
        <v>45023</v>
      </c>
      <c r="H312" s="12" t="s">
        <v>164</v>
      </c>
      <c r="I312" s="174">
        <v>1238.6599999999999</v>
      </c>
      <c r="J312" s="269">
        <v>45026</v>
      </c>
      <c r="K312" s="17">
        <f t="shared" si="24"/>
        <v>26</v>
      </c>
      <c r="L312" s="31">
        <f t="shared" si="22"/>
        <v>2.4119659823807738E-4</v>
      </c>
      <c r="M312" s="29">
        <f t="shared" si="23"/>
        <v>6.2711115541900118E-3</v>
      </c>
    </row>
    <row r="313" spans="1:13">
      <c r="A313" s="16">
        <f t="shared" si="25"/>
        <v>306</v>
      </c>
      <c r="B313" s="12" t="s">
        <v>174</v>
      </c>
      <c r="C313" s="269">
        <v>44991</v>
      </c>
      <c r="D313" s="269">
        <v>45004</v>
      </c>
      <c r="E313" s="196">
        <f t="shared" si="21"/>
        <v>44997.5</v>
      </c>
      <c r="F313" s="269">
        <v>45009</v>
      </c>
      <c r="G313" s="269">
        <v>45023</v>
      </c>
      <c r="H313" s="12" t="s">
        <v>166</v>
      </c>
      <c r="I313" s="174">
        <v>14840.070000000003</v>
      </c>
      <c r="J313" s="269">
        <v>45026</v>
      </c>
      <c r="K313" s="17">
        <f t="shared" si="24"/>
        <v>26</v>
      </c>
      <c r="L313" s="31">
        <f t="shared" si="22"/>
        <v>2.88971501591635E-3</v>
      </c>
      <c r="M313" s="29">
        <f t="shared" si="23"/>
        <v>7.5132590413825098E-2</v>
      </c>
    </row>
    <row r="314" spans="1:13">
      <c r="A314" s="16">
        <f t="shared" si="25"/>
        <v>307</v>
      </c>
      <c r="B314" s="12" t="s">
        <v>174</v>
      </c>
      <c r="C314" s="269">
        <v>44991</v>
      </c>
      <c r="D314" s="269">
        <v>45004</v>
      </c>
      <c r="E314" s="196">
        <f t="shared" si="21"/>
        <v>44997.5</v>
      </c>
      <c r="F314" s="269">
        <v>45009</v>
      </c>
      <c r="G314" s="269">
        <v>45044</v>
      </c>
      <c r="H314" s="12" t="s">
        <v>152</v>
      </c>
      <c r="I314" s="174">
        <v>1.25</v>
      </c>
      <c r="J314" s="269">
        <v>45047</v>
      </c>
      <c r="K314" s="17">
        <f t="shared" si="24"/>
        <v>47</v>
      </c>
      <c r="L314" s="31">
        <f t="shared" si="22"/>
        <v>2.4340476627774914E-7</v>
      </c>
      <c r="M314" s="29">
        <f t="shared" si="23"/>
        <v>1.1440024015054209E-5</v>
      </c>
    </row>
    <row r="315" spans="1:13">
      <c r="A315" s="16">
        <f t="shared" si="25"/>
        <v>308</v>
      </c>
      <c r="B315" s="12" t="s">
        <v>174</v>
      </c>
      <c r="C315" s="269">
        <v>44991</v>
      </c>
      <c r="D315" s="269">
        <v>45004</v>
      </c>
      <c r="E315" s="196">
        <f t="shared" si="21"/>
        <v>44997.5</v>
      </c>
      <c r="F315" s="269">
        <v>45009</v>
      </c>
      <c r="G315" s="269">
        <v>45044</v>
      </c>
      <c r="H315" s="12" t="s">
        <v>152</v>
      </c>
      <c r="I315" s="174">
        <v>0.42</v>
      </c>
      <c r="J315" s="269">
        <v>45047</v>
      </c>
      <c r="K315" s="17">
        <f t="shared" si="24"/>
        <v>47</v>
      </c>
      <c r="L315" s="31">
        <f t="shared" si="22"/>
        <v>8.1784001469323701E-8</v>
      </c>
      <c r="M315" s="29">
        <f t="shared" si="23"/>
        <v>3.8438480690582142E-6</v>
      </c>
    </row>
    <row r="316" spans="1:13">
      <c r="A316" s="16">
        <f t="shared" si="25"/>
        <v>309</v>
      </c>
      <c r="B316" s="12" t="s">
        <v>174</v>
      </c>
      <c r="C316" s="269">
        <v>44991</v>
      </c>
      <c r="D316" s="269">
        <v>45004</v>
      </c>
      <c r="E316" s="196">
        <f t="shared" si="21"/>
        <v>44997.5</v>
      </c>
      <c r="F316" s="269">
        <v>45009</v>
      </c>
      <c r="G316" s="269">
        <v>45020</v>
      </c>
      <c r="H316" s="12" t="s">
        <v>152</v>
      </c>
      <c r="I316" s="174">
        <v>1</v>
      </c>
      <c r="J316" s="269">
        <v>45021</v>
      </c>
      <c r="K316" s="17">
        <f t="shared" si="24"/>
        <v>23</v>
      </c>
      <c r="L316" s="31">
        <f t="shared" si="22"/>
        <v>1.947238130221993E-7</v>
      </c>
      <c r="M316" s="29">
        <f t="shared" si="23"/>
        <v>4.478647699510584E-6</v>
      </c>
    </row>
    <row r="317" spans="1:13">
      <c r="A317" s="16">
        <f t="shared" si="25"/>
        <v>310</v>
      </c>
      <c r="B317" s="12" t="s">
        <v>174</v>
      </c>
      <c r="C317" s="269">
        <v>44991</v>
      </c>
      <c r="D317" s="269">
        <v>45004</v>
      </c>
      <c r="E317" s="196">
        <f t="shared" si="21"/>
        <v>44997.5</v>
      </c>
      <c r="F317" s="269">
        <v>45009</v>
      </c>
      <c r="G317" s="269">
        <v>45043</v>
      </c>
      <c r="H317" s="12" t="s">
        <v>152</v>
      </c>
      <c r="I317" s="174">
        <v>24.3</v>
      </c>
      <c r="J317" s="269">
        <v>45044</v>
      </c>
      <c r="K317" s="17">
        <f t="shared" si="24"/>
        <v>46</v>
      </c>
      <c r="L317" s="31">
        <f t="shared" si="22"/>
        <v>4.7317886564394429E-6</v>
      </c>
      <c r="M317" s="29">
        <f t="shared" si="23"/>
        <v>2.1766227819621436E-4</v>
      </c>
    </row>
    <row r="318" spans="1:13">
      <c r="A318" s="16">
        <f t="shared" si="25"/>
        <v>311</v>
      </c>
      <c r="B318" s="12" t="s">
        <v>174</v>
      </c>
      <c r="C318" s="269">
        <v>44991</v>
      </c>
      <c r="D318" s="269">
        <v>45004</v>
      </c>
      <c r="E318" s="196">
        <f t="shared" si="21"/>
        <v>44997.5</v>
      </c>
      <c r="F318" s="269">
        <v>45009</v>
      </c>
      <c r="G318" s="269">
        <v>45044</v>
      </c>
      <c r="H318" s="12" t="s">
        <v>152</v>
      </c>
      <c r="I318" s="174">
        <v>58.75</v>
      </c>
      <c r="J318" s="269">
        <v>45047</v>
      </c>
      <c r="K318" s="17">
        <f t="shared" si="24"/>
        <v>47</v>
      </c>
      <c r="L318" s="31">
        <f t="shared" si="22"/>
        <v>1.1440024015054209E-5</v>
      </c>
      <c r="M318" s="29">
        <f t="shared" si="23"/>
        <v>5.376811287075478E-4</v>
      </c>
    </row>
    <row r="319" spans="1:13">
      <c r="A319" s="16">
        <f t="shared" si="25"/>
        <v>312</v>
      </c>
      <c r="B319" s="12" t="s">
        <v>174</v>
      </c>
      <c r="C319" s="269">
        <v>44991</v>
      </c>
      <c r="D319" s="269">
        <v>45004</v>
      </c>
      <c r="E319" s="196">
        <f t="shared" si="21"/>
        <v>44997.5</v>
      </c>
      <c r="F319" s="269">
        <v>45009</v>
      </c>
      <c r="G319" s="269">
        <v>45009</v>
      </c>
      <c r="H319" s="12" t="s">
        <v>166</v>
      </c>
      <c r="I319" s="174">
        <v>1467.2399999999998</v>
      </c>
      <c r="J319" s="269">
        <v>45012</v>
      </c>
      <c r="K319" s="17">
        <f t="shared" si="24"/>
        <v>12</v>
      </c>
      <c r="L319" s="31">
        <f t="shared" si="22"/>
        <v>2.8570656741869167E-4</v>
      </c>
      <c r="M319" s="29">
        <f t="shared" si="23"/>
        <v>3.4284788090243002E-3</v>
      </c>
    </row>
    <row r="320" spans="1:13">
      <c r="A320" s="16">
        <f t="shared" si="25"/>
        <v>313</v>
      </c>
      <c r="B320" s="12" t="s">
        <v>174</v>
      </c>
      <c r="C320" s="269">
        <v>44991</v>
      </c>
      <c r="D320" s="269">
        <v>45004</v>
      </c>
      <c r="E320" s="196">
        <f t="shared" si="21"/>
        <v>44997.5</v>
      </c>
      <c r="F320" s="269">
        <v>45009</v>
      </c>
      <c r="G320" s="269">
        <v>45009</v>
      </c>
      <c r="H320" s="12" t="s">
        <v>164</v>
      </c>
      <c r="I320" s="174">
        <v>2671.49</v>
      </c>
      <c r="J320" s="269">
        <v>45012</v>
      </c>
      <c r="K320" s="17">
        <f t="shared" si="24"/>
        <v>12</v>
      </c>
      <c r="L320" s="31">
        <f t="shared" si="22"/>
        <v>5.2020271925067518E-4</v>
      </c>
      <c r="M320" s="29">
        <f t="shared" si="23"/>
        <v>6.2424326310081026E-3</v>
      </c>
    </row>
    <row r="321" spans="1:13">
      <c r="A321" s="16">
        <f t="shared" si="25"/>
        <v>314</v>
      </c>
      <c r="B321" s="12" t="s">
        <v>174</v>
      </c>
      <c r="C321" s="269">
        <v>44991</v>
      </c>
      <c r="D321" s="269">
        <v>45004</v>
      </c>
      <c r="E321" s="196">
        <f t="shared" si="21"/>
        <v>44997.5</v>
      </c>
      <c r="F321" s="269">
        <v>45009</v>
      </c>
      <c r="G321" s="269">
        <v>45035</v>
      </c>
      <c r="H321" s="12" t="s">
        <v>157</v>
      </c>
      <c r="I321" s="174">
        <v>26.98</v>
      </c>
      <c r="J321" s="269">
        <v>45036</v>
      </c>
      <c r="K321" s="17">
        <f t="shared" si="24"/>
        <v>38</v>
      </c>
      <c r="L321" s="31">
        <f t="shared" si="22"/>
        <v>5.2536484753389374E-6</v>
      </c>
      <c r="M321" s="29">
        <f t="shared" si="23"/>
        <v>1.9963864206287962E-4</v>
      </c>
    </row>
    <row r="322" spans="1:13">
      <c r="A322" s="16">
        <f t="shared" si="25"/>
        <v>315</v>
      </c>
      <c r="B322" s="12" t="s">
        <v>174</v>
      </c>
      <c r="C322" s="269">
        <v>44991</v>
      </c>
      <c r="D322" s="269">
        <v>45004</v>
      </c>
      <c r="E322" s="196">
        <f t="shared" si="21"/>
        <v>44997.5</v>
      </c>
      <c r="F322" s="269">
        <v>45009</v>
      </c>
      <c r="G322" s="269">
        <v>45044</v>
      </c>
      <c r="H322" s="12" t="s">
        <v>154</v>
      </c>
      <c r="I322" s="174">
        <v>1.76</v>
      </c>
      <c r="J322" s="269">
        <v>45047</v>
      </c>
      <c r="K322" s="17">
        <f t="shared" si="24"/>
        <v>47</v>
      </c>
      <c r="L322" s="31">
        <f t="shared" si="22"/>
        <v>3.427139109190708E-7</v>
      </c>
      <c r="M322" s="29">
        <f t="shared" si="23"/>
        <v>1.6107553813196328E-5</v>
      </c>
    </row>
    <row r="323" spans="1:13">
      <c r="A323" s="16">
        <f t="shared" si="25"/>
        <v>316</v>
      </c>
      <c r="B323" s="12" t="s">
        <v>174</v>
      </c>
      <c r="C323" s="269">
        <v>44991</v>
      </c>
      <c r="D323" s="269">
        <v>45004</v>
      </c>
      <c r="E323" s="196">
        <f t="shared" si="21"/>
        <v>44997.5</v>
      </c>
      <c r="F323" s="269">
        <v>45009</v>
      </c>
      <c r="G323" s="269">
        <v>45030</v>
      </c>
      <c r="H323" s="12" t="s">
        <v>153</v>
      </c>
      <c r="I323" s="174">
        <v>84.14</v>
      </c>
      <c r="J323" s="269">
        <v>45033</v>
      </c>
      <c r="K323" s="17">
        <f t="shared" si="24"/>
        <v>33</v>
      </c>
      <c r="L323" s="31">
        <f t="shared" si="22"/>
        <v>1.6384061627687851E-5</v>
      </c>
      <c r="M323" s="29">
        <f t="shared" si="23"/>
        <v>5.4067403371369904E-4</v>
      </c>
    </row>
    <row r="324" spans="1:13">
      <c r="A324" s="16">
        <f t="shared" si="25"/>
        <v>317</v>
      </c>
      <c r="B324" s="12" t="s">
        <v>174</v>
      </c>
      <c r="C324" s="269">
        <v>44991</v>
      </c>
      <c r="D324" s="269">
        <v>45004</v>
      </c>
      <c r="E324" s="196">
        <f t="shared" si="21"/>
        <v>44997.5</v>
      </c>
      <c r="F324" s="269">
        <v>45009</v>
      </c>
      <c r="G324" s="269">
        <v>45035</v>
      </c>
      <c r="H324" s="12" t="s">
        <v>157</v>
      </c>
      <c r="I324" s="174">
        <v>56.62</v>
      </c>
      <c r="J324" s="269">
        <v>45036</v>
      </c>
      <c r="K324" s="17">
        <f t="shared" si="24"/>
        <v>38</v>
      </c>
      <c r="L324" s="31">
        <f t="shared" si="22"/>
        <v>1.1025262293316924E-5</v>
      </c>
      <c r="M324" s="29">
        <f t="shared" si="23"/>
        <v>4.189599671460431E-4</v>
      </c>
    </row>
    <row r="325" spans="1:13">
      <c r="A325" s="16">
        <f t="shared" si="25"/>
        <v>318</v>
      </c>
      <c r="B325" s="12" t="s">
        <v>174</v>
      </c>
      <c r="C325" s="269">
        <v>44991</v>
      </c>
      <c r="D325" s="269">
        <v>45004</v>
      </c>
      <c r="E325" s="196">
        <f t="shared" si="21"/>
        <v>44997.5</v>
      </c>
      <c r="F325" s="269">
        <v>45009</v>
      </c>
      <c r="G325" s="269">
        <v>45030</v>
      </c>
      <c r="H325" s="12" t="s">
        <v>153</v>
      </c>
      <c r="I325" s="174">
        <v>58.08</v>
      </c>
      <c r="J325" s="269">
        <v>45033</v>
      </c>
      <c r="K325" s="17">
        <f t="shared" si="24"/>
        <v>33</v>
      </c>
      <c r="L325" s="31">
        <f t="shared" si="22"/>
        <v>1.1309559060329336E-5</v>
      </c>
      <c r="M325" s="29">
        <f t="shared" si="23"/>
        <v>3.7321544899086807E-4</v>
      </c>
    </row>
    <row r="326" spans="1:13">
      <c r="A326" s="16">
        <f t="shared" si="25"/>
        <v>319</v>
      </c>
      <c r="B326" s="12" t="s">
        <v>174</v>
      </c>
      <c r="C326" s="269">
        <v>44991</v>
      </c>
      <c r="D326" s="269">
        <v>45004</v>
      </c>
      <c r="E326" s="196">
        <f t="shared" si="21"/>
        <v>44997.5</v>
      </c>
      <c r="F326" s="269">
        <v>45009</v>
      </c>
      <c r="G326" s="269">
        <v>45044</v>
      </c>
      <c r="H326" s="12" t="s">
        <v>152</v>
      </c>
      <c r="I326" s="174">
        <v>12.689999999999998</v>
      </c>
      <c r="J326" s="269">
        <v>45047</v>
      </c>
      <c r="K326" s="17">
        <f t="shared" si="24"/>
        <v>47</v>
      </c>
      <c r="L326" s="31">
        <f t="shared" si="22"/>
        <v>2.4710451872517088E-6</v>
      </c>
      <c r="M326" s="29">
        <f t="shared" si="23"/>
        <v>1.1613912380083031E-4</v>
      </c>
    </row>
    <row r="327" spans="1:13">
      <c r="A327" s="16">
        <f t="shared" si="25"/>
        <v>320</v>
      </c>
      <c r="B327" s="12" t="s">
        <v>174</v>
      </c>
      <c r="C327" s="269">
        <v>44991</v>
      </c>
      <c r="D327" s="269">
        <v>45004</v>
      </c>
      <c r="E327" s="196">
        <f t="shared" si="21"/>
        <v>44997.5</v>
      </c>
      <c r="F327" s="269">
        <v>45009</v>
      </c>
      <c r="G327" s="269">
        <v>45035</v>
      </c>
      <c r="H327" s="12" t="s">
        <v>157</v>
      </c>
      <c r="I327" s="174">
        <v>36.79</v>
      </c>
      <c r="J327" s="269">
        <v>45036</v>
      </c>
      <c r="K327" s="17">
        <f t="shared" si="24"/>
        <v>38</v>
      </c>
      <c r="L327" s="31">
        <f t="shared" si="22"/>
        <v>7.1638890810867123E-6</v>
      </c>
      <c r="M327" s="29">
        <f t="shared" si="23"/>
        <v>2.7222778508129505E-4</v>
      </c>
    </row>
    <row r="328" spans="1:13">
      <c r="A328" s="16">
        <f t="shared" si="25"/>
        <v>321</v>
      </c>
      <c r="B328" s="12" t="s">
        <v>174</v>
      </c>
      <c r="C328" s="269">
        <v>44991</v>
      </c>
      <c r="D328" s="269">
        <v>45004</v>
      </c>
      <c r="E328" s="196">
        <f t="shared" si="21"/>
        <v>44997.5</v>
      </c>
      <c r="F328" s="269">
        <v>45009</v>
      </c>
      <c r="G328" s="269">
        <v>45044</v>
      </c>
      <c r="H328" s="12" t="s">
        <v>152</v>
      </c>
      <c r="I328" s="174">
        <v>2.96</v>
      </c>
      <c r="J328" s="269">
        <v>45047</v>
      </c>
      <c r="K328" s="17">
        <f t="shared" si="24"/>
        <v>47</v>
      </c>
      <c r="L328" s="31">
        <f t="shared" si="22"/>
        <v>5.7638248654570997E-7</v>
      </c>
      <c r="M328" s="29">
        <f t="shared" si="23"/>
        <v>2.7089976867648368E-5</v>
      </c>
    </row>
    <row r="329" spans="1:13">
      <c r="A329" s="16">
        <f t="shared" si="25"/>
        <v>322</v>
      </c>
      <c r="B329" s="12" t="s">
        <v>174</v>
      </c>
      <c r="C329" s="269">
        <v>44991</v>
      </c>
      <c r="D329" s="269">
        <v>45004</v>
      </c>
      <c r="E329" s="196">
        <f t="shared" ref="E329:E392" si="26">AVERAGE(C329:D329)</f>
        <v>44997.5</v>
      </c>
      <c r="F329" s="269">
        <v>45009</v>
      </c>
      <c r="G329" s="269">
        <v>45044</v>
      </c>
      <c r="H329" s="12" t="s">
        <v>152</v>
      </c>
      <c r="I329" s="174">
        <v>0.63</v>
      </c>
      <c r="J329" s="269">
        <v>45047</v>
      </c>
      <c r="K329" s="17">
        <f t="shared" si="24"/>
        <v>47</v>
      </c>
      <c r="L329" s="31">
        <f t="shared" si="22"/>
        <v>1.2267600220398556E-7</v>
      </c>
      <c r="M329" s="29">
        <f t="shared" si="23"/>
        <v>5.7657721035873208E-6</v>
      </c>
    </row>
    <row r="330" spans="1:13">
      <c r="A330" s="16">
        <f t="shared" si="25"/>
        <v>323</v>
      </c>
      <c r="B330" s="12" t="s">
        <v>174</v>
      </c>
      <c r="C330" s="269">
        <v>45005</v>
      </c>
      <c r="D330" s="269">
        <v>45018</v>
      </c>
      <c r="E330" s="196">
        <f t="shared" si="26"/>
        <v>45011.5</v>
      </c>
      <c r="F330" s="269">
        <v>45023</v>
      </c>
      <c r="G330" s="269">
        <v>45135</v>
      </c>
      <c r="H330" s="12" t="s">
        <v>152</v>
      </c>
      <c r="I330" s="174">
        <v>5.2700000000000005</v>
      </c>
      <c r="J330" s="269">
        <v>45138</v>
      </c>
      <c r="K330" s="17">
        <f t="shared" si="24"/>
        <v>124</v>
      </c>
      <c r="L330" s="31">
        <f t="shared" ref="L330:L393" si="27">I330/$I$1379</f>
        <v>1.0261944946269905E-6</v>
      </c>
      <c r="M330" s="29">
        <f t="shared" ref="M330:M393" si="28">L330*K330</f>
        <v>1.2724811733374683E-4</v>
      </c>
    </row>
    <row r="331" spans="1:13">
      <c r="A331" s="16">
        <f t="shared" si="25"/>
        <v>324</v>
      </c>
      <c r="B331" s="12" t="s">
        <v>174</v>
      </c>
      <c r="C331" s="269">
        <v>45005</v>
      </c>
      <c r="D331" s="269">
        <v>45018</v>
      </c>
      <c r="E331" s="196">
        <f t="shared" si="26"/>
        <v>45011.5</v>
      </c>
      <c r="F331" s="269">
        <v>45023</v>
      </c>
      <c r="G331" s="269">
        <v>45135</v>
      </c>
      <c r="H331" s="12" t="s">
        <v>153</v>
      </c>
      <c r="I331" s="174">
        <v>431.38000000000005</v>
      </c>
      <c r="J331" s="269">
        <v>45138</v>
      </c>
      <c r="K331" s="17">
        <f t="shared" ref="K331:K394" si="29">(G331-D331)+((D331-C331+1)/2)</f>
        <v>124</v>
      </c>
      <c r="L331" s="31">
        <f t="shared" si="27"/>
        <v>8.3999958461516351E-5</v>
      </c>
      <c r="M331" s="29">
        <f t="shared" si="28"/>
        <v>1.0415994849228028E-2</v>
      </c>
    </row>
    <row r="332" spans="1:13">
      <c r="A332" s="16">
        <f t="shared" si="25"/>
        <v>325</v>
      </c>
      <c r="B332" s="12" t="s">
        <v>174</v>
      </c>
      <c r="C332" s="269">
        <v>45005</v>
      </c>
      <c r="D332" s="269">
        <v>45018</v>
      </c>
      <c r="E332" s="196">
        <f t="shared" si="26"/>
        <v>45011.5</v>
      </c>
      <c r="F332" s="269">
        <v>45023</v>
      </c>
      <c r="G332" s="269">
        <v>45135</v>
      </c>
      <c r="H332" s="12" t="s">
        <v>154</v>
      </c>
      <c r="I332" s="174">
        <v>3125.4100000000003</v>
      </c>
      <c r="J332" s="269">
        <v>45138</v>
      </c>
      <c r="K332" s="17">
        <f t="shared" si="29"/>
        <v>124</v>
      </c>
      <c r="L332" s="31">
        <f t="shared" si="27"/>
        <v>6.0859175245771204E-4</v>
      </c>
      <c r="M332" s="29">
        <f t="shared" si="28"/>
        <v>7.546537730475629E-2</v>
      </c>
    </row>
    <row r="333" spans="1:13">
      <c r="A333" s="16">
        <f t="shared" si="25"/>
        <v>326</v>
      </c>
      <c r="B333" s="12" t="s">
        <v>174</v>
      </c>
      <c r="C333" s="269">
        <v>45005</v>
      </c>
      <c r="D333" s="269">
        <v>45018</v>
      </c>
      <c r="E333" s="196">
        <f t="shared" si="26"/>
        <v>45011.5</v>
      </c>
      <c r="F333" s="269">
        <v>45023</v>
      </c>
      <c r="G333" s="269">
        <v>45135</v>
      </c>
      <c r="H333" s="12" t="s">
        <v>155</v>
      </c>
      <c r="I333" s="174">
        <v>99.609999999999985</v>
      </c>
      <c r="J333" s="269">
        <v>45138</v>
      </c>
      <c r="K333" s="17">
        <f t="shared" si="29"/>
        <v>124</v>
      </c>
      <c r="L333" s="31">
        <f t="shared" si="27"/>
        <v>1.9396439015141269E-5</v>
      </c>
      <c r="M333" s="29">
        <f t="shared" si="28"/>
        <v>2.4051584378775174E-3</v>
      </c>
    </row>
    <row r="334" spans="1:13">
      <c r="A334" s="16">
        <f t="shared" si="25"/>
        <v>327</v>
      </c>
      <c r="B334" s="12" t="s">
        <v>174</v>
      </c>
      <c r="C334" s="269">
        <v>45005</v>
      </c>
      <c r="D334" s="269">
        <v>45018</v>
      </c>
      <c r="E334" s="196">
        <f t="shared" si="26"/>
        <v>45011.5</v>
      </c>
      <c r="F334" s="269">
        <v>45023</v>
      </c>
      <c r="G334" s="269">
        <v>45135</v>
      </c>
      <c r="H334" s="12" t="s">
        <v>152</v>
      </c>
      <c r="I334" s="174">
        <v>0.84</v>
      </c>
      <c r="J334" s="269">
        <v>45138</v>
      </c>
      <c r="K334" s="17">
        <f t="shared" si="29"/>
        <v>124</v>
      </c>
      <c r="L334" s="31">
        <f t="shared" si="27"/>
        <v>1.635680029386474E-7</v>
      </c>
      <c r="M334" s="29">
        <f t="shared" si="28"/>
        <v>2.0282432364392278E-5</v>
      </c>
    </row>
    <row r="335" spans="1:13">
      <c r="A335" s="16">
        <f t="shared" si="25"/>
        <v>328</v>
      </c>
      <c r="B335" s="12" t="s">
        <v>174</v>
      </c>
      <c r="C335" s="269">
        <v>45005</v>
      </c>
      <c r="D335" s="269">
        <v>45018</v>
      </c>
      <c r="E335" s="196">
        <f t="shared" si="26"/>
        <v>45011.5</v>
      </c>
      <c r="F335" s="269">
        <v>45023</v>
      </c>
      <c r="G335" s="269">
        <v>45135</v>
      </c>
      <c r="H335" s="12" t="s">
        <v>154</v>
      </c>
      <c r="I335" s="174">
        <v>163.28</v>
      </c>
      <c r="J335" s="269">
        <v>45138</v>
      </c>
      <c r="K335" s="17">
        <f t="shared" si="29"/>
        <v>124</v>
      </c>
      <c r="L335" s="31">
        <f t="shared" si="27"/>
        <v>3.1794504190264701E-5</v>
      </c>
      <c r="M335" s="29">
        <f t="shared" si="28"/>
        <v>3.9425185195928227E-3</v>
      </c>
    </row>
    <row r="336" spans="1:13">
      <c r="A336" s="16">
        <f t="shared" si="25"/>
        <v>329</v>
      </c>
      <c r="B336" s="12" t="s">
        <v>174</v>
      </c>
      <c r="C336" s="269">
        <v>45005</v>
      </c>
      <c r="D336" s="269">
        <v>45018</v>
      </c>
      <c r="E336" s="196">
        <f t="shared" si="26"/>
        <v>45011.5</v>
      </c>
      <c r="F336" s="269">
        <v>45023</v>
      </c>
      <c r="G336" s="269">
        <v>45034</v>
      </c>
      <c r="H336" s="12" t="s">
        <v>152</v>
      </c>
      <c r="I336" s="174">
        <v>126.61</v>
      </c>
      <c r="J336" s="269">
        <v>45035</v>
      </c>
      <c r="K336" s="17">
        <f t="shared" si="29"/>
        <v>23</v>
      </c>
      <c r="L336" s="31">
        <f t="shared" si="27"/>
        <v>2.4653981966740654E-5</v>
      </c>
      <c r="M336" s="29">
        <f t="shared" si="28"/>
        <v>5.6704158523503503E-4</v>
      </c>
    </row>
    <row r="337" spans="1:13">
      <c r="A337" s="16">
        <f t="shared" si="25"/>
        <v>330</v>
      </c>
      <c r="B337" s="12" t="s">
        <v>174</v>
      </c>
      <c r="C337" s="269">
        <v>45005</v>
      </c>
      <c r="D337" s="269">
        <v>45018</v>
      </c>
      <c r="E337" s="196">
        <f t="shared" si="26"/>
        <v>45011.5</v>
      </c>
      <c r="F337" s="269">
        <v>45023</v>
      </c>
      <c r="G337" s="269">
        <v>45034</v>
      </c>
      <c r="H337" s="12" t="s">
        <v>156</v>
      </c>
      <c r="I337" s="174">
        <v>134.9</v>
      </c>
      <c r="J337" s="269">
        <v>45035</v>
      </c>
      <c r="K337" s="17">
        <f t="shared" si="29"/>
        <v>23</v>
      </c>
      <c r="L337" s="31">
        <f t="shared" si="27"/>
        <v>2.6268242376694686E-5</v>
      </c>
      <c r="M337" s="29">
        <f t="shared" si="28"/>
        <v>6.0416957466397775E-4</v>
      </c>
    </row>
    <row r="338" spans="1:13">
      <c r="A338" s="16">
        <f t="shared" si="25"/>
        <v>331</v>
      </c>
      <c r="B338" s="12" t="s">
        <v>174</v>
      </c>
      <c r="C338" s="269">
        <v>45005</v>
      </c>
      <c r="D338" s="269">
        <v>45018</v>
      </c>
      <c r="E338" s="196">
        <f t="shared" si="26"/>
        <v>45011.5</v>
      </c>
      <c r="F338" s="269">
        <v>45023</v>
      </c>
      <c r="G338" s="269">
        <v>45065</v>
      </c>
      <c r="H338" s="12" t="s">
        <v>157</v>
      </c>
      <c r="I338" s="174">
        <v>116.78</v>
      </c>
      <c r="J338" s="269">
        <v>45068</v>
      </c>
      <c r="K338" s="17">
        <f t="shared" si="29"/>
        <v>54</v>
      </c>
      <c r="L338" s="31">
        <f t="shared" si="27"/>
        <v>2.2739846884732433E-5</v>
      </c>
      <c r="M338" s="29">
        <f t="shared" si="28"/>
        <v>1.2279517317755513E-3</v>
      </c>
    </row>
    <row r="339" spans="1:13">
      <c r="A339" s="16">
        <f t="shared" si="25"/>
        <v>332</v>
      </c>
      <c r="B339" s="12" t="s">
        <v>174</v>
      </c>
      <c r="C339" s="269">
        <v>45005</v>
      </c>
      <c r="D339" s="269">
        <v>45018</v>
      </c>
      <c r="E339" s="196">
        <f t="shared" si="26"/>
        <v>45011.5</v>
      </c>
      <c r="F339" s="269">
        <v>45023</v>
      </c>
      <c r="G339" s="269">
        <v>45058</v>
      </c>
      <c r="H339" s="12" t="s">
        <v>152</v>
      </c>
      <c r="I339" s="174">
        <v>185.12999999999997</v>
      </c>
      <c r="J339" s="269">
        <v>45061</v>
      </c>
      <c r="K339" s="17">
        <f t="shared" si="29"/>
        <v>47</v>
      </c>
      <c r="L339" s="31">
        <f t="shared" si="27"/>
        <v>3.6049219504799753E-5</v>
      </c>
      <c r="M339" s="29">
        <f t="shared" si="28"/>
        <v>1.6943133167255885E-3</v>
      </c>
    </row>
    <row r="340" spans="1:13">
      <c r="A340" s="16">
        <f t="shared" si="25"/>
        <v>333</v>
      </c>
      <c r="B340" s="12" t="s">
        <v>174</v>
      </c>
      <c r="C340" s="269">
        <v>45005</v>
      </c>
      <c r="D340" s="269">
        <v>45018</v>
      </c>
      <c r="E340" s="196">
        <f t="shared" si="26"/>
        <v>45011.5</v>
      </c>
      <c r="F340" s="269">
        <v>45023</v>
      </c>
      <c r="G340" s="269">
        <v>45135</v>
      </c>
      <c r="H340" s="12" t="s">
        <v>152</v>
      </c>
      <c r="I340" s="174">
        <v>0.8</v>
      </c>
      <c r="J340" s="269">
        <v>45138</v>
      </c>
      <c r="K340" s="17">
        <f t="shared" si="29"/>
        <v>124</v>
      </c>
      <c r="L340" s="31">
        <f t="shared" si="27"/>
        <v>1.5577905041775946E-7</v>
      </c>
      <c r="M340" s="29">
        <f t="shared" si="28"/>
        <v>1.9316602251802173E-5</v>
      </c>
    </row>
    <row r="341" spans="1:13">
      <c r="A341" s="16">
        <f t="shared" si="25"/>
        <v>334</v>
      </c>
      <c r="B341" s="12" t="s">
        <v>174</v>
      </c>
      <c r="C341" s="269">
        <v>45005</v>
      </c>
      <c r="D341" s="269">
        <v>45018</v>
      </c>
      <c r="E341" s="196">
        <f t="shared" si="26"/>
        <v>45011.5</v>
      </c>
      <c r="F341" s="269">
        <v>45023</v>
      </c>
      <c r="G341" s="269">
        <v>45135</v>
      </c>
      <c r="H341" s="12" t="s">
        <v>152</v>
      </c>
      <c r="I341" s="174">
        <v>7.49</v>
      </c>
      <c r="J341" s="269">
        <v>45138</v>
      </c>
      <c r="K341" s="17">
        <f t="shared" si="29"/>
        <v>124</v>
      </c>
      <c r="L341" s="31">
        <f t="shared" si="27"/>
        <v>1.4584813595362728E-6</v>
      </c>
      <c r="M341" s="29">
        <f t="shared" si="28"/>
        <v>1.8085168858249782E-4</v>
      </c>
    </row>
    <row r="342" spans="1:13">
      <c r="A342" s="16">
        <f t="shared" ref="A342:A405" si="30">A341+1</f>
        <v>335</v>
      </c>
      <c r="B342" s="12" t="s">
        <v>174</v>
      </c>
      <c r="C342" s="269">
        <v>45005</v>
      </c>
      <c r="D342" s="269">
        <v>45018</v>
      </c>
      <c r="E342" s="196">
        <f t="shared" si="26"/>
        <v>45011.5</v>
      </c>
      <c r="F342" s="269">
        <v>45023</v>
      </c>
      <c r="G342" s="269">
        <v>45065</v>
      </c>
      <c r="H342" s="12" t="s">
        <v>157</v>
      </c>
      <c r="I342" s="174">
        <v>417.84999999999997</v>
      </c>
      <c r="J342" s="269">
        <v>45068</v>
      </c>
      <c r="K342" s="17">
        <f t="shared" si="29"/>
        <v>54</v>
      </c>
      <c r="L342" s="31">
        <f t="shared" si="27"/>
        <v>8.1365345271325979E-5</v>
      </c>
      <c r="M342" s="29">
        <f t="shared" si="28"/>
        <v>4.3937286446516025E-3</v>
      </c>
    </row>
    <row r="343" spans="1:13">
      <c r="A343" s="16">
        <f t="shared" si="30"/>
        <v>336</v>
      </c>
      <c r="B343" s="12" t="s">
        <v>174</v>
      </c>
      <c r="C343" s="269">
        <v>45005</v>
      </c>
      <c r="D343" s="269">
        <v>45018</v>
      </c>
      <c r="E343" s="196">
        <f t="shared" si="26"/>
        <v>45011.5</v>
      </c>
      <c r="F343" s="269">
        <v>45023</v>
      </c>
      <c r="G343" s="269">
        <v>45135</v>
      </c>
      <c r="H343" s="12" t="s">
        <v>152</v>
      </c>
      <c r="I343" s="174">
        <v>0.69</v>
      </c>
      <c r="J343" s="269">
        <v>45138</v>
      </c>
      <c r="K343" s="17">
        <f t="shared" si="29"/>
        <v>124</v>
      </c>
      <c r="L343" s="31">
        <f t="shared" si="27"/>
        <v>1.343594309853175E-7</v>
      </c>
      <c r="M343" s="29">
        <f t="shared" si="28"/>
        <v>1.666056944217937E-5</v>
      </c>
    </row>
    <row r="344" spans="1:13">
      <c r="A344" s="16">
        <f t="shared" si="30"/>
        <v>337</v>
      </c>
      <c r="B344" s="12" t="s">
        <v>174</v>
      </c>
      <c r="C344" s="269">
        <v>45005</v>
      </c>
      <c r="D344" s="269">
        <v>45018</v>
      </c>
      <c r="E344" s="196">
        <f t="shared" si="26"/>
        <v>45011.5</v>
      </c>
      <c r="F344" s="269">
        <v>45023</v>
      </c>
      <c r="G344" s="269">
        <v>45135</v>
      </c>
      <c r="H344" s="12" t="s">
        <v>152</v>
      </c>
      <c r="I344" s="174">
        <v>1.44</v>
      </c>
      <c r="J344" s="269">
        <v>45138</v>
      </c>
      <c r="K344" s="17">
        <f t="shared" si="29"/>
        <v>124</v>
      </c>
      <c r="L344" s="31">
        <f t="shared" si="27"/>
        <v>2.8040229075196699E-7</v>
      </c>
      <c r="M344" s="29">
        <f t="shared" si="28"/>
        <v>3.4769884053243905E-5</v>
      </c>
    </row>
    <row r="345" spans="1:13">
      <c r="A345" s="16">
        <f t="shared" si="30"/>
        <v>338</v>
      </c>
      <c r="B345" s="12" t="s">
        <v>174</v>
      </c>
      <c r="C345" s="269">
        <v>45005</v>
      </c>
      <c r="D345" s="269">
        <v>45018</v>
      </c>
      <c r="E345" s="196">
        <f t="shared" si="26"/>
        <v>45011.5</v>
      </c>
      <c r="F345" s="269">
        <v>45023</v>
      </c>
      <c r="G345" s="269">
        <v>45135</v>
      </c>
      <c r="H345" s="12" t="s">
        <v>152</v>
      </c>
      <c r="I345" s="174">
        <v>23.75</v>
      </c>
      <c r="J345" s="269">
        <v>45138</v>
      </c>
      <c r="K345" s="17">
        <f t="shared" si="29"/>
        <v>124</v>
      </c>
      <c r="L345" s="31">
        <f t="shared" si="27"/>
        <v>4.6246905592772332E-6</v>
      </c>
      <c r="M345" s="29">
        <f t="shared" si="28"/>
        <v>5.7346162935037687E-4</v>
      </c>
    </row>
    <row r="346" spans="1:13">
      <c r="A346" s="16">
        <f t="shared" si="30"/>
        <v>339</v>
      </c>
      <c r="B346" s="12" t="s">
        <v>174</v>
      </c>
      <c r="C346" s="269">
        <v>45005</v>
      </c>
      <c r="D346" s="269">
        <v>45018</v>
      </c>
      <c r="E346" s="196">
        <f t="shared" si="26"/>
        <v>45011.5</v>
      </c>
      <c r="F346" s="269">
        <v>45023</v>
      </c>
      <c r="G346" s="269">
        <v>45135</v>
      </c>
      <c r="H346" s="12" t="s">
        <v>158</v>
      </c>
      <c r="I346" s="174">
        <v>260.91999999999996</v>
      </c>
      <c r="J346" s="269">
        <v>45138</v>
      </c>
      <c r="K346" s="17">
        <f t="shared" si="29"/>
        <v>124</v>
      </c>
      <c r="L346" s="31">
        <f t="shared" si="27"/>
        <v>5.0807337293752237E-5</v>
      </c>
      <c r="M346" s="29">
        <f t="shared" si="28"/>
        <v>6.3001098244252771E-3</v>
      </c>
    </row>
    <row r="347" spans="1:13">
      <c r="A347" s="16">
        <f t="shared" si="30"/>
        <v>340</v>
      </c>
      <c r="B347" s="12" t="s">
        <v>174</v>
      </c>
      <c r="C347" s="269">
        <v>45005</v>
      </c>
      <c r="D347" s="269">
        <v>45018</v>
      </c>
      <c r="E347" s="196">
        <f t="shared" si="26"/>
        <v>45011.5</v>
      </c>
      <c r="F347" s="269">
        <v>45023</v>
      </c>
      <c r="G347" s="269">
        <v>45023</v>
      </c>
      <c r="H347" s="12" t="s">
        <v>159</v>
      </c>
      <c r="I347" s="174">
        <v>9284.3099999999977</v>
      </c>
      <c r="J347" s="269">
        <v>45026</v>
      </c>
      <c r="K347" s="17">
        <f t="shared" si="29"/>
        <v>12</v>
      </c>
      <c r="L347" s="31">
        <f t="shared" si="27"/>
        <v>1.8078762444801348E-3</v>
      </c>
      <c r="M347" s="29">
        <f t="shared" si="28"/>
        <v>2.1694514933761618E-2</v>
      </c>
    </row>
    <row r="348" spans="1:13">
      <c r="A348" s="16">
        <f t="shared" si="30"/>
        <v>341</v>
      </c>
      <c r="B348" s="12" t="s">
        <v>174</v>
      </c>
      <c r="C348" s="269">
        <v>45005</v>
      </c>
      <c r="D348" s="269">
        <v>45018</v>
      </c>
      <c r="E348" s="196">
        <f t="shared" si="26"/>
        <v>45011.5</v>
      </c>
      <c r="F348" s="269">
        <v>45023</v>
      </c>
      <c r="G348" s="269">
        <v>45023</v>
      </c>
      <c r="H348" s="12" t="s">
        <v>160</v>
      </c>
      <c r="I348" s="174">
        <v>9284.3099999999977</v>
      </c>
      <c r="J348" s="269">
        <v>45026</v>
      </c>
      <c r="K348" s="17">
        <f t="shared" si="29"/>
        <v>12</v>
      </c>
      <c r="L348" s="31">
        <f t="shared" si="27"/>
        <v>1.8078762444801348E-3</v>
      </c>
      <c r="M348" s="29">
        <f t="shared" si="28"/>
        <v>2.1694514933761618E-2</v>
      </c>
    </row>
    <row r="349" spans="1:13">
      <c r="A349" s="16">
        <f t="shared" si="30"/>
        <v>342</v>
      </c>
      <c r="B349" s="12" t="s">
        <v>174</v>
      </c>
      <c r="C349" s="269">
        <v>45005</v>
      </c>
      <c r="D349" s="269">
        <v>45018</v>
      </c>
      <c r="E349" s="196">
        <f t="shared" si="26"/>
        <v>45011.5</v>
      </c>
      <c r="F349" s="269">
        <v>45023</v>
      </c>
      <c r="G349" s="269">
        <v>45023</v>
      </c>
      <c r="H349" s="12" t="s">
        <v>161</v>
      </c>
      <c r="I349" s="174">
        <v>39698.669999999984</v>
      </c>
      <c r="J349" s="269">
        <v>45026</v>
      </c>
      <c r="K349" s="17">
        <f t="shared" si="29"/>
        <v>12</v>
      </c>
      <c r="L349" s="31">
        <f t="shared" si="27"/>
        <v>7.7302763943099895E-3</v>
      </c>
      <c r="M349" s="29">
        <f t="shared" si="28"/>
        <v>9.2763316731719878E-2</v>
      </c>
    </row>
    <row r="350" spans="1:13">
      <c r="A350" s="16">
        <f t="shared" si="30"/>
        <v>343</v>
      </c>
      <c r="B350" s="12" t="s">
        <v>174</v>
      </c>
      <c r="C350" s="269">
        <v>45005</v>
      </c>
      <c r="D350" s="269">
        <v>45018</v>
      </c>
      <c r="E350" s="196">
        <f t="shared" si="26"/>
        <v>45011.5</v>
      </c>
      <c r="F350" s="269">
        <v>45023</v>
      </c>
      <c r="G350" s="269">
        <v>45023</v>
      </c>
      <c r="H350" s="12" t="s">
        <v>162</v>
      </c>
      <c r="I350" s="174">
        <v>39698.669999999984</v>
      </c>
      <c r="J350" s="269">
        <v>45026</v>
      </c>
      <c r="K350" s="17">
        <f t="shared" si="29"/>
        <v>12</v>
      </c>
      <c r="L350" s="31">
        <f t="shared" si="27"/>
        <v>7.7302763943099895E-3</v>
      </c>
      <c r="M350" s="29">
        <f t="shared" si="28"/>
        <v>9.2763316731719878E-2</v>
      </c>
    </row>
    <row r="351" spans="1:13">
      <c r="A351" s="16">
        <f t="shared" si="30"/>
        <v>344</v>
      </c>
      <c r="B351" s="12" t="s">
        <v>174</v>
      </c>
      <c r="C351" s="269">
        <v>45005</v>
      </c>
      <c r="D351" s="269">
        <v>45018</v>
      </c>
      <c r="E351" s="196">
        <f t="shared" si="26"/>
        <v>45011.5</v>
      </c>
      <c r="F351" s="269">
        <v>45023</v>
      </c>
      <c r="G351" s="269">
        <v>45023</v>
      </c>
      <c r="H351" s="12" t="s">
        <v>163</v>
      </c>
      <c r="I351" s="174">
        <v>73403.47</v>
      </c>
      <c r="J351" s="269">
        <v>45026</v>
      </c>
      <c r="K351" s="17">
        <f t="shared" si="29"/>
        <v>12</v>
      </c>
      <c r="L351" s="31">
        <f t="shared" si="27"/>
        <v>1.4293403567460616E-2</v>
      </c>
      <c r="M351" s="29">
        <f t="shared" si="28"/>
        <v>0.1715208428095274</v>
      </c>
    </row>
    <row r="352" spans="1:13">
      <c r="A352" s="16">
        <f t="shared" si="30"/>
        <v>345</v>
      </c>
      <c r="B352" s="12" t="s">
        <v>174</v>
      </c>
      <c r="C352" s="269">
        <v>45005</v>
      </c>
      <c r="D352" s="269">
        <v>45018</v>
      </c>
      <c r="E352" s="196">
        <f t="shared" si="26"/>
        <v>45011.5</v>
      </c>
      <c r="F352" s="269">
        <v>45023</v>
      </c>
      <c r="G352" s="269">
        <v>45135</v>
      </c>
      <c r="H352" s="12" t="s">
        <v>152</v>
      </c>
      <c r="I352" s="174">
        <v>127.27999999999999</v>
      </c>
      <c r="J352" s="269">
        <v>45138</v>
      </c>
      <c r="K352" s="17">
        <f t="shared" si="29"/>
        <v>124</v>
      </c>
      <c r="L352" s="31">
        <f t="shared" si="27"/>
        <v>2.4784446921465526E-5</v>
      </c>
      <c r="M352" s="29">
        <f t="shared" si="28"/>
        <v>3.073271418261725E-3</v>
      </c>
    </row>
    <row r="353" spans="1:13">
      <c r="A353" s="16">
        <f t="shared" si="30"/>
        <v>346</v>
      </c>
      <c r="B353" s="12" t="s">
        <v>174</v>
      </c>
      <c r="C353" s="269">
        <v>45005</v>
      </c>
      <c r="D353" s="269">
        <v>45018</v>
      </c>
      <c r="E353" s="196">
        <f t="shared" si="26"/>
        <v>45011.5</v>
      </c>
      <c r="F353" s="269">
        <v>45023</v>
      </c>
      <c r="G353" s="269">
        <v>45135</v>
      </c>
      <c r="H353" s="12" t="s">
        <v>152</v>
      </c>
      <c r="I353" s="174">
        <v>7.07</v>
      </c>
      <c r="J353" s="269">
        <v>45138</v>
      </c>
      <c r="K353" s="17">
        <f t="shared" si="29"/>
        <v>124</v>
      </c>
      <c r="L353" s="31">
        <f t="shared" si="27"/>
        <v>1.3766973580669491E-6</v>
      </c>
      <c r="M353" s="29">
        <f t="shared" si="28"/>
        <v>1.7071047240030168E-4</v>
      </c>
    </row>
    <row r="354" spans="1:13">
      <c r="A354" s="16">
        <f t="shared" si="30"/>
        <v>347</v>
      </c>
      <c r="B354" s="12" t="s">
        <v>174</v>
      </c>
      <c r="C354" s="269">
        <v>45005</v>
      </c>
      <c r="D354" s="269">
        <v>45018</v>
      </c>
      <c r="E354" s="196">
        <f t="shared" si="26"/>
        <v>45011.5</v>
      </c>
      <c r="F354" s="269">
        <v>45023</v>
      </c>
      <c r="G354" s="269">
        <v>45135</v>
      </c>
      <c r="H354" s="12" t="s">
        <v>152</v>
      </c>
      <c r="I354" s="174">
        <v>13.57</v>
      </c>
      <c r="J354" s="269">
        <v>45138</v>
      </c>
      <c r="K354" s="17">
        <f t="shared" si="29"/>
        <v>124</v>
      </c>
      <c r="L354" s="31">
        <f t="shared" si="27"/>
        <v>2.6424021427112445E-6</v>
      </c>
      <c r="M354" s="29">
        <f t="shared" si="28"/>
        <v>3.2765786569619433E-4</v>
      </c>
    </row>
    <row r="355" spans="1:13">
      <c r="A355" s="16">
        <f t="shared" si="30"/>
        <v>348</v>
      </c>
      <c r="B355" s="12" t="s">
        <v>174</v>
      </c>
      <c r="C355" s="269">
        <v>45005</v>
      </c>
      <c r="D355" s="269">
        <v>45018</v>
      </c>
      <c r="E355" s="196">
        <f t="shared" si="26"/>
        <v>45011.5</v>
      </c>
      <c r="F355" s="269">
        <v>45023</v>
      </c>
      <c r="G355" s="269">
        <v>45135</v>
      </c>
      <c r="H355" s="12" t="s">
        <v>152</v>
      </c>
      <c r="I355" s="174">
        <v>3.8899999999999997</v>
      </c>
      <c r="J355" s="269">
        <v>45138</v>
      </c>
      <c r="K355" s="17">
        <f t="shared" si="29"/>
        <v>124</v>
      </c>
      <c r="L355" s="31">
        <f t="shared" si="27"/>
        <v>7.574756326563552E-7</v>
      </c>
      <c r="M355" s="29">
        <f t="shared" si="28"/>
        <v>9.3926978449388048E-5</v>
      </c>
    </row>
    <row r="356" spans="1:13">
      <c r="A356" s="16">
        <f t="shared" si="30"/>
        <v>349</v>
      </c>
      <c r="B356" s="12" t="s">
        <v>174</v>
      </c>
      <c r="C356" s="269">
        <v>45005</v>
      </c>
      <c r="D356" s="269">
        <v>45018</v>
      </c>
      <c r="E356" s="196">
        <f t="shared" si="26"/>
        <v>45011.5</v>
      </c>
      <c r="F356" s="269">
        <v>45023</v>
      </c>
      <c r="G356" s="269">
        <v>45065</v>
      </c>
      <c r="H356" s="12" t="s">
        <v>157</v>
      </c>
      <c r="I356" s="174">
        <v>160.17000000000002</v>
      </c>
      <c r="J356" s="269">
        <v>45068</v>
      </c>
      <c r="K356" s="17">
        <f t="shared" si="29"/>
        <v>54</v>
      </c>
      <c r="L356" s="31">
        <f t="shared" si="27"/>
        <v>3.1188913131765663E-5</v>
      </c>
      <c r="M356" s="29">
        <f t="shared" si="28"/>
        <v>1.6842013091153457E-3</v>
      </c>
    </row>
    <row r="357" spans="1:13">
      <c r="A357" s="16">
        <f t="shared" si="30"/>
        <v>350</v>
      </c>
      <c r="B357" s="12" t="s">
        <v>174</v>
      </c>
      <c r="C357" s="269">
        <v>45005</v>
      </c>
      <c r="D357" s="269">
        <v>45018</v>
      </c>
      <c r="E357" s="196">
        <f t="shared" si="26"/>
        <v>45011.5</v>
      </c>
      <c r="F357" s="269">
        <v>45023</v>
      </c>
      <c r="G357" s="269">
        <v>45135</v>
      </c>
      <c r="H357" s="12" t="s">
        <v>152</v>
      </c>
      <c r="I357" s="174">
        <v>1.79</v>
      </c>
      <c r="J357" s="269">
        <v>45138</v>
      </c>
      <c r="K357" s="17">
        <f t="shared" si="29"/>
        <v>124</v>
      </c>
      <c r="L357" s="31">
        <f t="shared" si="27"/>
        <v>3.4855562530973677E-7</v>
      </c>
      <c r="M357" s="29">
        <f t="shared" si="28"/>
        <v>4.3220897538407362E-5</v>
      </c>
    </row>
    <row r="358" spans="1:13">
      <c r="A358" s="16">
        <f t="shared" si="30"/>
        <v>351</v>
      </c>
      <c r="B358" s="12" t="s">
        <v>174</v>
      </c>
      <c r="C358" s="269">
        <v>45005</v>
      </c>
      <c r="D358" s="269">
        <v>45018</v>
      </c>
      <c r="E358" s="196">
        <f t="shared" si="26"/>
        <v>45011.5</v>
      </c>
      <c r="F358" s="269">
        <v>45023</v>
      </c>
      <c r="G358" s="269">
        <v>45058</v>
      </c>
      <c r="H358" s="12" t="s">
        <v>153</v>
      </c>
      <c r="I358" s="174">
        <v>68.37</v>
      </c>
      <c r="J358" s="269">
        <v>45061</v>
      </c>
      <c r="K358" s="17">
        <f t="shared" si="29"/>
        <v>47</v>
      </c>
      <c r="L358" s="31">
        <f t="shared" si="27"/>
        <v>1.3313267096327768E-5</v>
      </c>
      <c r="M358" s="29">
        <f t="shared" si="28"/>
        <v>6.2572355352740513E-4</v>
      </c>
    </row>
    <row r="359" spans="1:13">
      <c r="A359" s="16">
        <f t="shared" si="30"/>
        <v>352</v>
      </c>
      <c r="B359" s="12" t="s">
        <v>174</v>
      </c>
      <c r="C359" s="269">
        <v>45005</v>
      </c>
      <c r="D359" s="269">
        <v>45018</v>
      </c>
      <c r="E359" s="196">
        <f t="shared" si="26"/>
        <v>45011.5</v>
      </c>
      <c r="F359" s="269">
        <v>45023</v>
      </c>
      <c r="G359" s="269">
        <v>45135</v>
      </c>
      <c r="H359" s="12" t="s">
        <v>152</v>
      </c>
      <c r="I359" s="174">
        <v>1.9700000000000002</v>
      </c>
      <c r="J359" s="269">
        <v>45138</v>
      </c>
      <c r="K359" s="17">
        <f t="shared" si="29"/>
        <v>124</v>
      </c>
      <c r="L359" s="31">
        <f t="shared" si="27"/>
        <v>3.8360591165373269E-7</v>
      </c>
      <c r="M359" s="29">
        <f t="shared" si="28"/>
        <v>4.7567133045062855E-5</v>
      </c>
    </row>
    <row r="360" spans="1:13">
      <c r="A360" s="16">
        <f t="shared" si="30"/>
        <v>353</v>
      </c>
      <c r="B360" s="12" t="s">
        <v>174</v>
      </c>
      <c r="C360" s="269">
        <v>45005</v>
      </c>
      <c r="D360" s="269">
        <v>45018</v>
      </c>
      <c r="E360" s="196">
        <f t="shared" si="26"/>
        <v>45011.5</v>
      </c>
      <c r="F360" s="269">
        <v>45023</v>
      </c>
      <c r="G360" s="269">
        <v>45065</v>
      </c>
      <c r="H360" s="12" t="s">
        <v>164</v>
      </c>
      <c r="I360" s="174">
        <v>2036.1399999999999</v>
      </c>
      <c r="J360" s="269">
        <v>45068</v>
      </c>
      <c r="K360" s="17">
        <f t="shared" si="29"/>
        <v>54</v>
      </c>
      <c r="L360" s="31">
        <f t="shared" si="27"/>
        <v>3.9648494464702088E-4</v>
      </c>
      <c r="M360" s="29">
        <f t="shared" si="28"/>
        <v>2.1410187010939129E-2</v>
      </c>
    </row>
    <row r="361" spans="1:13">
      <c r="A361" s="16">
        <f t="shared" si="30"/>
        <v>354</v>
      </c>
      <c r="B361" s="12" t="s">
        <v>174</v>
      </c>
      <c r="C361" s="269">
        <v>45005</v>
      </c>
      <c r="D361" s="269">
        <v>45018</v>
      </c>
      <c r="E361" s="196">
        <f t="shared" si="26"/>
        <v>45011.5</v>
      </c>
      <c r="F361" s="269">
        <v>45023</v>
      </c>
      <c r="G361" s="269">
        <v>45065</v>
      </c>
      <c r="H361" s="12" t="s">
        <v>157</v>
      </c>
      <c r="I361" s="174">
        <v>39.92</v>
      </c>
      <c r="J361" s="269">
        <v>45068</v>
      </c>
      <c r="K361" s="17">
        <f t="shared" si="29"/>
        <v>54</v>
      </c>
      <c r="L361" s="31">
        <f t="shared" si="27"/>
        <v>7.7733746158461968E-6</v>
      </c>
      <c r="M361" s="29">
        <f t="shared" si="28"/>
        <v>4.1976222925569463E-4</v>
      </c>
    </row>
    <row r="362" spans="1:13">
      <c r="A362" s="16">
        <f t="shared" si="30"/>
        <v>355</v>
      </c>
      <c r="B362" s="12" t="s">
        <v>174</v>
      </c>
      <c r="C362" s="269">
        <v>45005</v>
      </c>
      <c r="D362" s="269">
        <v>45018</v>
      </c>
      <c r="E362" s="196">
        <f t="shared" si="26"/>
        <v>45011.5</v>
      </c>
      <c r="F362" s="269">
        <v>45023</v>
      </c>
      <c r="G362" s="269">
        <v>45135</v>
      </c>
      <c r="H362" s="12" t="s">
        <v>154</v>
      </c>
      <c r="I362" s="174">
        <v>214.98</v>
      </c>
      <c r="J362" s="269">
        <v>45138</v>
      </c>
      <c r="K362" s="17">
        <f t="shared" si="29"/>
        <v>124</v>
      </c>
      <c r="L362" s="31">
        <f t="shared" si="27"/>
        <v>4.1861725323512404E-5</v>
      </c>
      <c r="M362" s="29">
        <f t="shared" si="28"/>
        <v>5.190853940115538E-3</v>
      </c>
    </row>
    <row r="363" spans="1:13">
      <c r="A363" s="16">
        <f t="shared" si="30"/>
        <v>356</v>
      </c>
      <c r="B363" s="12" t="s">
        <v>174</v>
      </c>
      <c r="C363" s="269">
        <v>45005</v>
      </c>
      <c r="D363" s="269">
        <v>45018</v>
      </c>
      <c r="E363" s="196">
        <f t="shared" si="26"/>
        <v>45011.5</v>
      </c>
      <c r="F363" s="269">
        <v>45023</v>
      </c>
      <c r="G363" s="269">
        <v>45135</v>
      </c>
      <c r="H363" s="12" t="s">
        <v>165</v>
      </c>
      <c r="I363" s="174">
        <v>110.47000000000001</v>
      </c>
      <c r="J363" s="269">
        <v>45138</v>
      </c>
      <c r="K363" s="17">
        <f t="shared" si="29"/>
        <v>124</v>
      </c>
      <c r="L363" s="31">
        <f t="shared" si="27"/>
        <v>2.1511139624562361E-5</v>
      </c>
      <c r="M363" s="29">
        <f t="shared" si="28"/>
        <v>2.6673813134457328E-3</v>
      </c>
    </row>
    <row r="364" spans="1:13">
      <c r="A364" s="16">
        <f t="shared" si="30"/>
        <v>357</v>
      </c>
      <c r="B364" s="12" t="s">
        <v>174</v>
      </c>
      <c r="C364" s="269">
        <v>45005</v>
      </c>
      <c r="D364" s="269">
        <v>45018</v>
      </c>
      <c r="E364" s="196">
        <f t="shared" si="26"/>
        <v>45011.5</v>
      </c>
      <c r="F364" s="269">
        <v>45023</v>
      </c>
      <c r="G364" s="269">
        <v>45040</v>
      </c>
      <c r="H364" s="12" t="s">
        <v>164</v>
      </c>
      <c r="I364" s="174">
        <v>1002.6599999999999</v>
      </c>
      <c r="J364" s="269">
        <v>45041</v>
      </c>
      <c r="K364" s="17">
        <f t="shared" si="29"/>
        <v>29</v>
      </c>
      <c r="L364" s="31">
        <f t="shared" si="27"/>
        <v>1.9524177836483832E-4</v>
      </c>
      <c r="M364" s="29">
        <f t="shared" si="28"/>
        <v>5.6620115725803111E-3</v>
      </c>
    </row>
    <row r="365" spans="1:13">
      <c r="A365" s="16">
        <f t="shared" si="30"/>
        <v>358</v>
      </c>
      <c r="B365" s="12" t="s">
        <v>174</v>
      </c>
      <c r="C365" s="269">
        <v>45005</v>
      </c>
      <c r="D365" s="269">
        <v>45018</v>
      </c>
      <c r="E365" s="196">
        <f t="shared" si="26"/>
        <v>45011.5</v>
      </c>
      <c r="F365" s="269">
        <v>45023</v>
      </c>
      <c r="G365" s="269">
        <v>45040</v>
      </c>
      <c r="H365" s="12" t="s">
        <v>166</v>
      </c>
      <c r="I365" s="174">
        <v>17111.88</v>
      </c>
      <c r="J365" s="269">
        <v>45041</v>
      </c>
      <c r="K365" s="17">
        <f t="shared" si="29"/>
        <v>29</v>
      </c>
      <c r="L365" s="31">
        <f t="shared" si="27"/>
        <v>3.332090521578312E-3</v>
      </c>
      <c r="M365" s="29">
        <f t="shared" si="28"/>
        <v>9.6630625125771044E-2</v>
      </c>
    </row>
    <row r="366" spans="1:13">
      <c r="A366" s="16">
        <f t="shared" si="30"/>
        <v>359</v>
      </c>
      <c r="B366" s="12" t="s">
        <v>174</v>
      </c>
      <c r="C366" s="269">
        <v>45005</v>
      </c>
      <c r="D366" s="269">
        <v>45018</v>
      </c>
      <c r="E366" s="196">
        <f t="shared" si="26"/>
        <v>45011.5</v>
      </c>
      <c r="F366" s="269">
        <v>45023</v>
      </c>
      <c r="G366" s="269">
        <v>45135</v>
      </c>
      <c r="H366" s="12" t="s">
        <v>152</v>
      </c>
      <c r="I366" s="174">
        <v>0.79</v>
      </c>
      <c r="J366" s="269">
        <v>45138</v>
      </c>
      <c r="K366" s="17">
        <f t="shared" si="29"/>
        <v>124</v>
      </c>
      <c r="L366" s="31">
        <f t="shared" si="27"/>
        <v>1.5383181228753746E-7</v>
      </c>
      <c r="M366" s="29">
        <f t="shared" si="28"/>
        <v>1.9075144723654647E-5</v>
      </c>
    </row>
    <row r="367" spans="1:13">
      <c r="A367" s="16">
        <f t="shared" si="30"/>
        <v>360</v>
      </c>
      <c r="B367" s="12" t="s">
        <v>174</v>
      </c>
      <c r="C367" s="269">
        <v>45005</v>
      </c>
      <c r="D367" s="269">
        <v>45018</v>
      </c>
      <c r="E367" s="196">
        <f t="shared" si="26"/>
        <v>45011.5</v>
      </c>
      <c r="F367" s="269">
        <v>45023</v>
      </c>
      <c r="G367" s="269">
        <v>45135</v>
      </c>
      <c r="H367" s="12" t="s">
        <v>152</v>
      </c>
      <c r="I367" s="174">
        <v>3.44</v>
      </c>
      <c r="J367" s="269">
        <v>45138</v>
      </c>
      <c r="K367" s="17">
        <f t="shared" si="29"/>
        <v>124</v>
      </c>
      <c r="L367" s="31">
        <f t="shared" si="27"/>
        <v>6.698499167963656E-7</v>
      </c>
      <c r="M367" s="29">
        <f t="shared" si="28"/>
        <v>8.3061389682749336E-5</v>
      </c>
    </row>
    <row r="368" spans="1:13">
      <c r="A368" s="16">
        <f t="shared" si="30"/>
        <v>361</v>
      </c>
      <c r="B368" s="12" t="s">
        <v>174</v>
      </c>
      <c r="C368" s="269">
        <v>45005</v>
      </c>
      <c r="D368" s="269">
        <v>45018</v>
      </c>
      <c r="E368" s="196">
        <f t="shared" si="26"/>
        <v>45011.5</v>
      </c>
      <c r="F368" s="269">
        <v>45023</v>
      </c>
      <c r="G368" s="269">
        <v>45135</v>
      </c>
      <c r="H368" s="12" t="s">
        <v>152</v>
      </c>
      <c r="I368" s="174">
        <v>30.51</v>
      </c>
      <c r="J368" s="269">
        <v>45138</v>
      </c>
      <c r="K368" s="17">
        <f t="shared" si="29"/>
        <v>124</v>
      </c>
      <c r="L368" s="31">
        <f t="shared" si="27"/>
        <v>5.9410235353073009E-6</v>
      </c>
      <c r="M368" s="29">
        <f t="shared" si="28"/>
        <v>7.3668691837810529E-4</v>
      </c>
    </row>
    <row r="369" spans="1:13">
      <c r="A369" s="16">
        <f t="shared" si="30"/>
        <v>362</v>
      </c>
      <c r="B369" s="12" t="s">
        <v>174</v>
      </c>
      <c r="C369" s="269">
        <v>45005</v>
      </c>
      <c r="D369" s="269">
        <v>45018</v>
      </c>
      <c r="E369" s="196">
        <f t="shared" si="26"/>
        <v>45011.5</v>
      </c>
      <c r="F369" s="269">
        <v>45023</v>
      </c>
      <c r="G369" s="269">
        <v>45135</v>
      </c>
      <c r="H369" s="12" t="s">
        <v>152</v>
      </c>
      <c r="I369" s="174">
        <v>47.38</v>
      </c>
      <c r="J369" s="269">
        <v>45138</v>
      </c>
      <c r="K369" s="17">
        <f t="shared" si="29"/>
        <v>124</v>
      </c>
      <c r="L369" s="31">
        <f t="shared" si="27"/>
        <v>9.2260142609918043E-6</v>
      </c>
      <c r="M369" s="29">
        <f t="shared" si="28"/>
        <v>1.1440257683629838E-3</v>
      </c>
    </row>
    <row r="370" spans="1:13">
      <c r="A370" s="16">
        <f t="shared" si="30"/>
        <v>363</v>
      </c>
      <c r="B370" s="12" t="s">
        <v>174</v>
      </c>
      <c r="C370" s="269">
        <v>45005</v>
      </c>
      <c r="D370" s="269">
        <v>45018</v>
      </c>
      <c r="E370" s="196">
        <f t="shared" si="26"/>
        <v>45011.5</v>
      </c>
      <c r="F370" s="269">
        <v>45023</v>
      </c>
      <c r="G370" s="269">
        <v>45023</v>
      </c>
      <c r="H370" s="12" t="s">
        <v>166</v>
      </c>
      <c r="I370" s="174">
        <v>1211.7699999999998</v>
      </c>
      <c r="J370" s="269">
        <v>45026</v>
      </c>
      <c r="K370" s="17">
        <f t="shared" si="29"/>
        <v>12</v>
      </c>
      <c r="L370" s="31">
        <f t="shared" si="27"/>
        <v>2.359604749059104E-4</v>
      </c>
      <c r="M370" s="29">
        <f t="shared" si="28"/>
        <v>2.8315256988709248E-3</v>
      </c>
    </row>
    <row r="371" spans="1:13">
      <c r="A371" s="16">
        <f t="shared" si="30"/>
        <v>364</v>
      </c>
      <c r="B371" s="12" t="s">
        <v>174</v>
      </c>
      <c r="C371" s="269">
        <v>45005</v>
      </c>
      <c r="D371" s="269">
        <v>45018</v>
      </c>
      <c r="E371" s="196">
        <f t="shared" si="26"/>
        <v>45011.5</v>
      </c>
      <c r="F371" s="269">
        <v>45023</v>
      </c>
      <c r="G371" s="269">
        <v>45023</v>
      </c>
      <c r="H371" s="12" t="s">
        <v>164</v>
      </c>
      <c r="I371" s="174">
        <v>2043.31</v>
      </c>
      <c r="J371" s="269">
        <v>45026</v>
      </c>
      <c r="K371" s="17">
        <f t="shared" si="29"/>
        <v>12</v>
      </c>
      <c r="L371" s="31">
        <f t="shared" si="27"/>
        <v>3.9788111438639006E-4</v>
      </c>
      <c r="M371" s="29">
        <f t="shared" si="28"/>
        <v>4.7745733726366809E-3</v>
      </c>
    </row>
    <row r="372" spans="1:13">
      <c r="A372" s="16">
        <f t="shared" si="30"/>
        <v>365</v>
      </c>
      <c r="B372" s="12" t="s">
        <v>174</v>
      </c>
      <c r="C372" s="269">
        <v>45005</v>
      </c>
      <c r="D372" s="269">
        <v>45018</v>
      </c>
      <c r="E372" s="196">
        <f t="shared" si="26"/>
        <v>45011.5</v>
      </c>
      <c r="F372" s="269">
        <v>45023</v>
      </c>
      <c r="G372" s="269">
        <v>45065</v>
      </c>
      <c r="H372" s="12" t="s">
        <v>157</v>
      </c>
      <c r="I372" s="174">
        <v>34.85</v>
      </c>
      <c r="J372" s="269">
        <v>45068</v>
      </c>
      <c r="K372" s="17">
        <f t="shared" si="29"/>
        <v>54</v>
      </c>
      <c r="L372" s="31">
        <f t="shared" si="27"/>
        <v>6.7861248838236462E-6</v>
      </c>
      <c r="M372" s="29">
        <f t="shared" si="28"/>
        <v>3.6645074372647688E-4</v>
      </c>
    </row>
    <row r="373" spans="1:13">
      <c r="A373" s="16">
        <f t="shared" si="30"/>
        <v>366</v>
      </c>
      <c r="B373" s="12" t="s">
        <v>174</v>
      </c>
      <c r="C373" s="269">
        <v>45005</v>
      </c>
      <c r="D373" s="269">
        <v>45018</v>
      </c>
      <c r="E373" s="196">
        <f t="shared" si="26"/>
        <v>45011.5</v>
      </c>
      <c r="F373" s="269">
        <v>45023</v>
      </c>
      <c r="G373" s="269">
        <v>45135</v>
      </c>
      <c r="H373" s="12" t="s">
        <v>154</v>
      </c>
      <c r="I373" s="174">
        <v>1.92</v>
      </c>
      <c r="J373" s="269">
        <v>45138</v>
      </c>
      <c r="K373" s="17">
        <f t="shared" si="29"/>
        <v>124</v>
      </c>
      <c r="L373" s="31">
        <f t="shared" si="27"/>
        <v>3.7386972100262267E-7</v>
      </c>
      <c r="M373" s="29">
        <f t="shared" si="28"/>
        <v>4.6359845404325214E-5</v>
      </c>
    </row>
    <row r="374" spans="1:13">
      <c r="A374" s="16">
        <f t="shared" si="30"/>
        <v>367</v>
      </c>
      <c r="B374" s="12" t="s">
        <v>174</v>
      </c>
      <c r="C374" s="269">
        <v>45005</v>
      </c>
      <c r="D374" s="269">
        <v>45018</v>
      </c>
      <c r="E374" s="196">
        <f t="shared" si="26"/>
        <v>45011.5</v>
      </c>
      <c r="F374" s="269">
        <v>45023</v>
      </c>
      <c r="G374" s="269">
        <v>45058</v>
      </c>
      <c r="H374" s="12" t="s">
        <v>153</v>
      </c>
      <c r="I374" s="174">
        <v>58.9</v>
      </c>
      <c r="J374" s="269">
        <v>45061</v>
      </c>
      <c r="K374" s="17">
        <f t="shared" si="29"/>
        <v>47</v>
      </c>
      <c r="L374" s="31">
        <f t="shared" si="27"/>
        <v>1.1469232587007539E-5</v>
      </c>
      <c r="M374" s="29">
        <f t="shared" si="28"/>
        <v>5.3905393158935433E-4</v>
      </c>
    </row>
    <row r="375" spans="1:13">
      <c r="A375" s="16">
        <f t="shared" si="30"/>
        <v>368</v>
      </c>
      <c r="B375" s="12" t="s">
        <v>174</v>
      </c>
      <c r="C375" s="269">
        <v>45005</v>
      </c>
      <c r="D375" s="269">
        <v>45018</v>
      </c>
      <c r="E375" s="196">
        <f t="shared" si="26"/>
        <v>45011.5</v>
      </c>
      <c r="F375" s="269">
        <v>45023</v>
      </c>
      <c r="G375" s="269">
        <v>45065</v>
      </c>
      <c r="H375" s="12" t="s">
        <v>157</v>
      </c>
      <c r="I375" s="174">
        <v>42.85</v>
      </c>
      <c r="J375" s="269">
        <v>45068</v>
      </c>
      <c r="K375" s="17">
        <f t="shared" si="29"/>
        <v>54</v>
      </c>
      <c r="L375" s="31">
        <f t="shared" si="27"/>
        <v>8.3439153880012402E-6</v>
      </c>
      <c r="M375" s="29">
        <f t="shared" si="28"/>
        <v>4.5057143095206698E-4</v>
      </c>
    </row>
    <row r="376" spans="1:13">
      <c r="A376" s="16">
        <f t="shared" si="30"/>
        <v>369</v>
      </c>
      <c r="B376" s="12" t="s">
        <v>174</v>
      </c>
      <c r="C376" s="269">
        <v>45005</v>
      </c>
      <c r="D376" s="269">
        <v>45018</v>
      </c>
      <c r="E376" s="196">
        <f t="shared" si="26"/>
        <v>45011.5</v>
      </c>
      <c r="F376" s="269">
        <v>45023</v>
      </c>
      <c r="G376" s="269">
        <v>45058</v>
      </c>
      <c r="H376" s="12" t="s">
        <v>153</v>
      </c>
      <c r="I376" s="174">
        <v>70.13</v>
      </c>
      <c r="J376" s="269">
        <v>45061</v>
      </c>
      <c r="K376" s="17">
        <f t="shared" si="29"/>
        <v>47</v>
      </c>
      <c r="L376" s="31">
        <f t="shared" si="27"/>
        <v>1.3655981007246837E-5</v>
      </c>
      <c r="M376" s="29">
        <f t="shared" si="28"/>
        <v>6.4183110734060129E-4</v>
      </c>
    </row>
    <row r="377" spans="1:13">
      <c r="A377" s="16">
        <f t="shared" si="30"/>
        <v>370</v>
      </c>
      <c r="B377" s="12" t="s">
        <v>174</v>
      </c>
      <c r="C377" s="269">
        <v>45005</v>
      </c>
      <c r="D377" s="269">
        <v>45018</v>
      </c>
      <c r="E377" s="196">
        <f t="shared" si="26"/>
        <v>45011.5</v>
      </c>
      <c r="F377" s="269">
        <v>45023</v>
      </c>
      <c r="G377" s="269">
        <v>45135</v>
      </c>
      <c r="H377" s="12" t="s">
        <v>152</v>
      </c>
      <c r="I377" s="174">
        <v>2.65</v>
      </c>
      <c r="J377" s="269">
        <v>45138</v>
      </c>
      <c r="K377" s="17">
        <f t="shared" si="29"/>
        <v>124</v>
      </c>
      <c r="L377" s="31">
        <f t="shared" si="27"/>
        <v>5.1601810450882819E-7</v>
      </c>
      <c r="M377" s="29">
        <f t="shared" si="28"/>
        <v>6.3986244959094696E-5</v>
      </c>
    </row>
    <row r="378" spans="1:13">
      <c r="A378" s="16">
        <f t="shared" si="30"/>
        <v>371</v>
      </c>
      <c r="B378" s="12" t="s">
        <v>174</v>
      </c>
      <c r="C378" s="269">
        <v>45005</v>
      </c>
      <c r="D378" s="269">
        <v>45018</v>
      </c>
      <c r="E378" s="196">
        <f t="shared" si="26"/>
        <v>45011.5</v>
      </c>
      <c r="F378" s="269">
        <v>45023</v>
      </c>
      <c r="G378" s="269">
        <v>45065</v>
      </c>
      <c r="H378" s="12" t="s">
        <v>157</v>
      </c>
      <c r="I378" s="174">
        <v>42.97</v>
      </c>
      <c r="J378" s="269">
        <v>45068</v>
      </c>
      <c r="K378" s="17">
        <f t="shared" si="29"/>
        <v>54</v>
      </c>
      <c r="L378" s="31">
        <f t="shared" si="27"/>
        <v>8.3672822455639039E-6</v>
      </c>
      <c r="M378" s="29">
        <f t="shared" si="28"/>
        <v>4.5183324126045081E-4</v>
      </c>
    </row>
    <row r="379" spans="1:13">
      <c r="A379" s="16">
        <f t="shared" si="30"/>
        <v>372</v>
      </c>
      <c r="B379" s="12" t="s">
        <v>174</v>
      </c>
      <c r="C379" s="269">
        <v>45005</v>
      </c>
      <c r="D379" s="269">
        <v>45018</v>
      </c>
      <c r="E379" s="196">
        <f t="shared" si="26"/>
        <v>45011.5</v>
      </c>
      <c r="F379" s="269">
        <v>45023</v>
      </c>
      <c r="G379" s="269">
        <v>45135</v>
      </c>
      <c r="H379" s="12" t="s">
        <v>152</v>
      </c>
      <c r="I379" s="174">
        <v>8.4499999999999993</v>
      </c>
      <c r="J379" s="269">
        <v>45138</v>
      </c>
      <c r="K379" s="17">
        <f t="shared" si="29"/>
        <v>124</v>
      </c>
      <c r="L379" s="31">
        <f t="shared" si="27"/>
        <v>1.645416220037584E-6</v>
      </c>
      <c r="M379" s="29">
        <f t="shared" si="28"/>
        <v>2.0403161128466042E-4</v>
      </c>
    </row>
    <row r="380" spans="1:13">
      <c r="A380" s="16">
        <f t="shared" si="30"/>
        <v>373</v>
      </c>
      <c r="B380" s="12" t="s">
        <v>174</v>
      </c>
      <c r="C380" s="269">
        <v>45005</v>
      </c>
      <c r="D380" s="269">
        <v>45018</v>
      </c>
      <c r="E380" s="196">
        <f t="shared" si="26"/>
        <v>45011.5</v>
      </c>
      <c r="F380" s="269">
        <v>45023</v>
      </c>
      <c r="G380" s="269">
        <v>45135</v>
      </c>
      <c r="H380" s="12" t="s">
        <v>152</v>
      </c>
      <c r="I380" s="174">
        <v>0.94</v>
      </c>
      <c r="J380" s="269">
        <v>45138</v>
      </c>
      <c r="K380" s="17">
        <f t="shared" si="29"/>
        <v>124</v>
      </c>
      <c r="L380" s="31">
        <f t="shared" si="27"/>
        <v>1.8304038424086734E-7</v>
      </c>
      <c r="M380" s="29">
        <f t="shared" si="28"/>
        <v>2.2697007645867551E-5</v>
      </c>
    </row>
    <row r="381" spans="1:13">
      <c r="A381" s="16">
        <f t="shared" si="30"/>
        <v>374</v>
      </c>
      <c r="B381" s="12" t="s">
        <v>174</v>
      </c>
      <c r="C381" s="269">
        <v>45005</v>
      </c>
      <c r="D381" s="269">
        <v>45018</v>
      </c>
      <c r="E381" s="196">
        <f t="shared" si="26"/>
        <v>45011.5</v>
      </c>
      <c r="F381" s="269">
        <v>45023</v>
      </c>
      <c r="G381" s="269">
        <v>45135</v>
      </c>
      <c r="H381" s="12" t="s">
        <v>152</v>
      </c>
      <c r="I381" s="174">
        <v>1.81</v>
      </c>
      <c r="J381" s="269">
        <v>45138</v>
      </c>
      <c r="K381" s="17">
        <f t="shared" si="29"/>
        <v>124</v>
      </c>
      <c r="L381" s="31">
        <f t="shared" si="27"/>
        <v>3.5245010157018076E-7</v>
      </c>
      <c r="M381" s="29">
        <f t="shared" si="28"/>
        <v>4.3703812594702414E-5</v>
      </c>
    </row>
    <row r="382" spans="1:13">
      <c r="A382" s="16">
        <f t="shared" si="30"/>
        <v>375</v>
      </c>
      <c r="B382" s="12" t="s">
        <v>174</v>
      </c>
      <c r="C382" s="269">
        <v>45019</v>
      </c>
      <c r="D382" s="269">
        <v>45032</v>
      </c>
      <c r="E382" s="196">
        <f t="shared" si="26"/>
        <v>45025.5</v>
      </c>
      <c r="F382" s="269">
        <v>45037</v>
      </c>
      <c r="G382" s="269">
        <v>45135</v>
      </c>
      <c r="H382" s="12" t="s">
        <v>152</v>
      </c>
      <c r="I382" s="174">
        <v>0.95</v>
      </c>
      <c r="J382" s="269">
        <v>45138</v>
      </c>
      <c r="K382" s="17">
        <f t="shared" si="29"/>
        <v>110</v>
      </c>
      <c r="L382" s="31">
        <f t="shared" si="27"/>
        <v>1.8498762237108934E-7</v>
      </c>
      <c r="M382" s="29">
        <f t="shared" si="28"/>
        <v>2.0348638460819826E-5</v>
      </c>
    </row>
    <row r="383" spans="1:13">
      <c r="A383" s="16">
        <f t="shared" si="30"/>
        <v>376</v>
      </c>
      <c r="B383" s="12" t="s">
        <v>174</v>
      </c>
      <c r="C383" s="269">
        <v>45019</v>
      </c>
      <c r="D383" s="269">
        <v>45032</v>
      </c>
      <c r="E383" s="196">
        <f t="shared" si="26"/>
        <v>45025.5</v>
      </c>
      <c r="F383" s="269">
        <v>45037</v>
      </c>
      <c r="G383" s="269">
        <v>45135</v>
      </c>
      <c r="H383" s="12" t="s">
        <v>152</v>
      </c>
      <c r="I383" s="174">
        <v>5.2200000000000006</v>
      </c>
      <c r="J383" s="269">
        <v>45138</v>
      </c>
      <c r="K383" s="17">
        <f t="shared" si="29"/>
        <v>110</v>
      </c>
      <c r="L383" s="31">
        <f t="shared" si="27"/>
        <v>1.0164583039758804E-6</v>
      </c>
      <c r="M383" s="29">
        <f t="shared" si="28"/>
        <v>1.1181041343734685E-4</v>
      </c>
    </row>
    <row r="384" spans="1:13">
      <c r="A384" s="16">
        <f t="shared" si="30"/>
        <v>377</v>
      </c>
      <c r="B384" s="12" t="s">
        <v>174</v>
      </c>
      <c r="C384" s="269">
        <v>45019</v>
      </c>
      <c r="D384" s="269">
        <v>45032</v>
      </c>
      <c r="E384" s="196">
        <f t="shared" si="26"/>
        <v>45025.5</v>
      </c>
      <c r="F384" s="269">
        <v>45037</v>
      </c>
      <c r="G384" s="269">
        <v>45135</v>
      </c>
      <c r="H384" s="12" t="s">
        <v>153</v>
      </c>
      <c r="I384" s="174">
        <v>463.97</v>
      </c>
      <c r="J384" s="269">
        <v>45138</v>
      </c>
      <c r="K384" s="17">
        <f t="shared" si="29"/>
        <v>110</v>
      </c>
      <c r="L384" s="31">
        <f t="shared" si="27"/>
        <v>9.0346007527909819E-5</v>
      </c>
      <c r="M384" s="29">
        <f t="shared" si="28"/>
        <v>9.9380608280700798E-3</v>
      </c>
    </row>
    <row r="385" spans="1:13">
      <c r="A385" s="16">
        <f t="shared" si="30"/>
        <v>378</v>
      </c>
      <c r="B385" s="12" t="s">
        <v>174</v>
      </c>
      <c r="C385" s="269">
        <v>45019</v>
      </c>
      <c r="D385" s="269">
        <v>45032</v>
      </c>
      <c r="E385" s="196">
        <f t="shared" si="26"/>
        <v>45025.5</v>
      </c>
      <c r="F385" s="269">
        <v>45037</v>
      </c>
      <c r="G385" s="269">
        <v>45135</v>
      </c>
      <c r="H385" s="12" t="s">
        <v>154</v>
      </c>
      <c r="I385" s="174">
        <v>3117.3999999999983</v>
      </c>
      <c r="J385" s="269">
        <v>45138</v>
      </c>
      <c r="K385" s="17">
        <f t="shared" si="29"/>
        <v>110</v>
      </c>
      <c r="L385" s="31">
        <f t="shared" si="27"/>
        <v>6.0703201471540378E-4</v>
      </c>
      <c r="M385" s="29">
        <f t="shared" si="28"/>
        <v>6.6773521618694417E-2</v>
      </c>
    </row>
    <row r="386" spans="1:13">
      <c r="A386" s="16">
        <f t="shared" si="30"/>
        <v>379</v>
      </c>
      <c r="B386" s="12" t="s">
        <v>174</v>
      </c>
      <c r="C386" s="269">
        <v>45019</v>
      </c>
      <c r="D386" s="269">
        <v>45032</v>
      </c>
      <c r="E386" s="196">
        <f t="shared" si="26"/>
        <v>45025.5</v>
      </c>
      <c r="F386" s="269">
        <v>45037</v>
      </c>
      <c r="G386" s="269">
        <v>45135</v>
      </c>
      <c r="H386" s="12" t="s">
        <v>155</v>
      </c>
      <c r="I386" s="174">
        <v>90.85</v>
      </c>
      <c r="J386" s="269">
        <v>45138</v>
      </c>
      <c r="K386" s="17">
        <f t="shared" si="29"/>
        <v>110</v>
      </c>
      <c r="L386" s="31">
        <f t="shared" si="27"/>
        <v>1.7690658413066806E-5</v>
      </c>
      <c r="M386" s="29">
        <f t="shared" si="28"/>
        <v>1.9459724254373486E-3</v>
      </c>
    </row>
    <row r="387" spans="1:13">
      <c r="A387" s="16">
        <f t="shared" si="30"/>
        <v>380</v>
      </c>
      <c r="B387" s="12" t="s">
        <v>174</v>
      </c>
      <c r="C387" s="269">
        <v>45019</v>
      </c>
      <c r="D387" s="269">
        <v>45032</v>
      </c>
      <c r="E387" s="196">
        <f t="shared" si="26"/>
        <v>45025.5</v>
      </c>
      <c r="F387" s="269">
        <v>45037</v>
      </c>
      <c r="G387" s="269">
        <v>45135</v>
      </c>
      <c r="H387" s="12" t="s">
        <v>154</v>
      </c>
      <c r="I387" s="174">
        <v>117.55999999999999</v>
      </c>
      <c r="J387" s="269">
        <v>45138</v>
      </c>
      <c r="K387" s="17">
        <f t="shared" si="29"/>
        <v>110</v>
      </c>
      <c r="L387" s="31">
        <f t="shared" si="27"/>
        <v>2.2891731458889746E-5</v>
      </c>
      <c r="M387" s="29">
        <f t="shared" si="28"/>
        <v>2.5180904604778722E-3</v>
      </c>
    </row>
    <row r="388" spans="1:13">
      <c r="A388" s="16">
        <f t="shared" si="30"/>
        <v>381</v>
      </c>
      <c r="B388" s="12" t="s">
        <v>174</v>
      </c>
      <c r="C388" s="269">
        <v>45019</v>
      </c>
      <c r="D388" s="269">
        <v>45032</v>
      </c>
      <c r="E388" s="196">
        <f t="shared" si="26"/>
        <v>45025.5</v>
      </c>
      <c r="F388" s="269">
        <v>45037</v>
      </c>
      <c r="G388" s="269">
        <v>45048</v>
      </c>
      <c r="H388" s="12" t="s">
        <v>156</v>
      </c>
      <c r="I388" s="174">
        <v>120.55000000000001</v>
      </c>
      <c r="J388" s="269">
        <v>45049</v>
      </c>
      <c r="K388" s="17">
        <f t="shared" si="29"/>
        <v>23</v>
      </c>
      <c r="L388" s="31">
        <f t="shared" si="27"/>
        <v>2.3473955659826129E-5</v>
      </c>
      <c r="M388" s="29">
        <f t="shared" si="28"/>
        <v>5.3990098017600097E-4</v>
      </c>
    </row>
    <row r="389" spans="1:13">
      <c r="A389" s="16">
        <f t="shared" si="30"/>
        <v>382</v>
      </c>
      <c r="B389" s="12" t="s">
        <v>174</v>
      </c>
      <c r="C389" s="269">
        <v>45019</v>
      </c>
      <c r="D389" s="269">
        <v>45032</v>
      </c>
      <c r="E389" s="196">
        <f t="shared" si="26"/>
        <v>45025.5</v>
      </c>
      <c r="F389" s="269">
        <v>45037</v>
      </c>
      <c r="G389" s="269">
        <v>45048</v>
      </c>
      <c r="H389" s="12" t="s">
        <v>152</v>
      </c>
      <c r="I389" s="174">
        <v>179.46</v>
      </c>
      <c r="J389" s="269">
        <v>45049</v>
      </c>
      <c r="K389" s="17">
        <f t="shared" si="29"/>
        <v>23</v>
      </c>
      <c r="L389" s="31">
        <f t="shared" si="27"/>
        <v>3.494513548496389E-5</v>
      </c>
      <c r="M389" s="29">
        <f t="shared" si="28"/>
        <v>8.0373811615416942E-4</v>
      </c>
    </row>
    <row r="390" spans="1:13">
      <c r="A390" s="16">
        <f t="shared" si="30"/>
        <v>383</v>
      </c>
      <c r="B390" s="12" t="s">
        <v>174</v>
      </c>
      <c r="C390" s="269">
        <v>45019</v>
      </c>
      <c r="D390" s="269">
        <v>45032</v>
      </c>
      <c r="E390" s="196">
        <f t="shared" si="26"/>
        <v>45025.5</v>
      </c>
      <c r="F390" s="269">
        <v>45037</v>
      </c>
      <c r="G390" s="269">
        <v>45065</v>
      </c>
      <c r="H390" s="12" t="s">
        <v>157</v>
      </c>
      <c r="I390" s="174">
        <v>120.83000000000001</v>
      </c>
      <c r="J390" s="269">
        <v>45068</v>
      </c>
      <c r="K390" s="17">
        <f t="shared" si="29"/>
        <v>40</v>
      </c>
      <c r="L390" s="31">
        <f t="shared" si="27"/>
        <v>2.3528478327472343E-5</v>
      </c>
      <c r="M390" s="29">
        <f t="shared" si="28"/>
        <v>9.4113913309889369E-4</v>
      </c>
    </row>
    <row r="391" spans="1:13">
      <c r="A391" s="16">
        <f t="shared" si="30"/>
        <v>384</v>
      </c>
      <c r="B391" s="12" t="s">
        <v>174</v>
      </c>
      <c r="C391" s="269">
        <v>45019</v>
      </c>
      <c r="D391" s="269">
        <v>45032</v>
      </c>
      <c r="E391" s="196">
        <f t="shared" si="26"/>
        <v>45025.5</v>
      </c>
      <c r="F391" s="269">
        <v>45037</v>
      </c>
      <c r="G391" s="269">
        <v>45135</v>
      </c>
      <c r="H391" s="12" t="s">
        <v>152</v>
      </c>
      <c r="I391" s="174">
        <v>0.69</v>
      </c>
      <c r="J391" s="269">
        <v>45138</v>
      </c>
      <c r="K391" s="17">
        <f t="shared" si="29"/>
        <v>110</v>
      </c>
      <c r="L391" s="31">
        <f t="shared" si="27"/>
        <v>1.343594309853175E-7</v>
      </c>
      <c r="M391" s="29">
        <f t="shared" si="28"/>
        <v>1.4779537408384926E-5</v>
      </c>
    </row>
    <row r="392" spans="1:13">
      <c r="A392" s="16">
        <f t="shared" si="30"/>
        <v>385</v>
      </c>
      <c r="B392" s="12" t="s">
        <v>174</v>
      </c>
      <c r="C392" s="269">
        <v>45019</v>
      </c>
      <c r="D392" s="269">
        <v>45032</v>
      </c>
      <c r="E392" s="196">
        <f t="shared" si="26"/>
        <v>45025.5</v>
      </c>
      <c r="F392" s="269">
        <v>45037</v>
      </c>
      <c r="G392" s="269">
        <v>45058</v>
      </c>
      <c r="H392" s="12" t="s">
        <v>152</v>
      </c>
      <c r="I392" s="174">
        <v>138.25</v>
      </c>
      <c r="J392" s="269">
        <v>45061</v>
      </c>
      <c r="K392" s="17">
        <f t="shared" si="29"/>
        <v>33</v>
      </c>
      <c r="L392" s="31">
        <f t="shared" si="27"/>
        <v>2.6920567150319055E-5</v>
      </c>
      <c r="M392" s="29">
        <f t="shared" si="28"/>
        <v>8.8837871596052882E-4</v>
      </c>
    </row>
    <row r="393" spans="1:13">
      <c r="A393" s="16">
        <f t="shared" si="30"/>
        <v>386</v>
      </c>
      <c r="B393" s="12" t="s">
        <v>174</v>
      </c>
      <c r="C393" s="269">
        <v>45019</v>
      </c>
      <c r="D393" s="269">
        <v>45032</v>
      </c>
      <c r="E393" s="196">
        <f t="shared" ref="E393:E456" si="31">AVERAGE(C393:D393)</f>
        <v>45025.5</v>
      </c>
      <c r="F393" s="269">
        <v>45037</v>
      </c>
      <c r="G393" s="269">
        <v>45135</v>
      </c>
      <c r="H393" s="12" t="s">
        <v>152</v>
      </c>
      <c r="I393" s="174">
        <v>8.4400000000000013</v>
      </c>
      <c r="J393" s="269">
        <v>45138</v>
      </c>
      <c r="K393" s="17">
        <f t="shared" si="29"/>
        <v>110</v>
      </c>
      <c r="L393" s="31">
        <f t="shared" si="27"/>
        <v>1.6434689819073623E-6</v>
      </c>
      <c r="M393" s="29">
        <f t="shared" si="28"/>
        <v>1.8078158800980985E-4</v>
      </c>
    </row>
    <row r="394" spans="1:13">
      <c r="A394" s="16">
        <f t="shared" si="30"/>
        <v>387</v>
      </c>
      <c r="B394" s="12" t="s">
        <v>174</v>
      </c>
      <c r="C394" s="269">
        <v>45019</v>
      </c>
      <c r="D394" s="269">
        <v>45032</v>
      </c>
      <c r="E394" s="196">
        <f t="shared" si="31"/>
        <v>45025.5</v>
      </c>
      <c r="F394" s="269">
        <v>45037</v>
      </c>
      <c r="G394" s="269">
        <v>45065</v>
      </c>
      <c r="H394" s="12" t="s">
        <v>157</v>
      </c>
      <c r="I394" s="174">
        <v>460.34</v>
      </c>
      <c r="J394" s="269">
        <v>45068</v>
      </c>
      <c r="K394" s="17">
        <f t="shared" si="29"/>
        <v>40</v>
      </c>
      <c r="L394" s="31">
        <f t="shared" ref="L394:L457" si="32">I394/$I$1379</f>
        <v>8.9639160086639217E-5</v>
      </c>
      <c r="M394" s="29">
        <f t="shared" ref="M394:M457" si="33">L394*K394</f>
        <v>3.5855664034655688E-3</v>
      </c>
    </row>
    <row r="395" spans="1:13">
      <c r="A395" s="16">
        <f t="shared" si="30"/>
        <v>388</v>
      </c>
      <c r="B395" s="12" t="s">
        <v>174</v>
      </c>
      <c r="C395" s="269">
        <v>45019</v>
      </c>
      <c r="D395" s="269">
        <v>45032</v>
      </c>
      <c r="E395" s="196">
        <f t="shared" si="31"/>
        <v>45025.5</v>
      </c>
      <c r="F395" s="269">
        <v>45037</v>
      </c>
      <c r="G395" s="269">
        <v>45135</v>
      </c>
      <c r="H395" s="12" t="s">
        <v>152</v>
      </c>
      <c r="I395" s="174">
        <v>0.45</v>
      </c>
      <c r="J395" s="269">
        <v>45138</v>
      </c>
      <c r="K395" s="17">
        <f t="shared" ref="K395:K458" si="34">(G395-D395)+((D395-C395+1)/2)</f>
        <v>110</v>
      </c>
      <c r="L395" s="31">
        <f t="shared" si="32"/>
        <v>8.7625715859989684E-8</v>
      </c>
      <c r="M395" s="29">
        <f t="shared" si="33"/>
        <v>9.6388287445988659E-6</v>
      </c>
    </row>
    <row r="396" spans="1:13">
      <c r="A396" s="16">
        <f t="shared" si="30"/>
        <v>389</v>
      </c>
      <c r="B396" s="12" t="s">
        <v>174</v>
      </c>
      <c r="C396" s="269">
        <v>45019</v>
      </c>
      <c r="D396" s="269">
        <v>45032</v>
      </c>
      <c r="E396" s="196">
        <f t="shared" si="31"/>
        <v>45025.5</v>
      </c>
      <c r="F396" s="269">
        <v>45037</v>
      </c>
      <c r="G396" s="269">
        <v>45135</v>
      </c>
      <c r="H396" s="12" t="s">
        <v>152</v>
      </c>
      <c r="I396" s="174">
        <v>4.67</v>
      </c>
      <c r="J396" s="269">
        <v>45138</v>
      </c>
      <c r="K396" s="17">
        <f t="shared" si="34"/>
        <v>110</v>
      </c>
      <c r="L396" s="31">
        <f t="shared" si="32"/>
        <v>9.0936020681367075E-7</v>
      </c>
      <c r="M396" s="29">
        <f t="shared" si="33"/>
        <v>1.0002962274950378E-4</v>
      </c>
    </row>
    <row r="397" spans="1:13">
      <c r="A397" s="16">
        <f t="shared" si="30"/>
        <v>390</v>
      </c>
      <c r="B397" s="12" t="s">
        <v>174</v>
      </c>
      <c r="C397" s="269">
        <v>45019</v>
      </c>
      <c r="D397" s="269">
        <v>45032</v>
      </c>
      <c r="E397" s="196">
        <f t="shared" si="31"/>
        <v>45025.5</v>
      </c>
      <c r="F397" s="269">
        <v>45037</v>
      </c>
      <c r="G397" s="269">
        <v>45135</v>
      </c>
      <c r="H397" s="12" t="s">
        <v>152</v>
      </c>
      <c r="I397" s="174">
        <v>9.7700000000000014</v>
      </c>
      <c r="J397" s="269">
        <v>45138</v>
      </c>
      <c r="K397" s="17">
        <f t="shared" si="34"/>
        <v>110</v>
      </c>
      <c r="L397" s="31">
        <f t="shared" si="32"/>
        <v>1.9024516532268874E-6</v>
      </c>
      <c r="M397" s="29">
        <f t="shared" si="33"/>
        <v>2.0926968185495761E-4</v>
      </c>
    </row>
    <row r="398" spans="1:13">
      <c r="A398" s="16">
        <f t="shared" si="30"/>
        <v>391</v>
      </c>
      <c r="B398" s="12" t="s">
        <v>174</v>
      </c>
      <c r="C398" s="269">
        <v>45019</v>
      </c>
      <c r="D398" s="269">
        <v>45032</v>
      </c>
      <c r="E398" s="196">
        <f t="shared" si="31"/>
        <v>45025.5</v>
      </c>
      <c r="F398" s="269">
        <v>45037</v>
      </c>
      <c r="G398" s="269">
        <v>45135</v>
      </c>
      <c r="H398" s="12" t="s">
        <v>158</v>
      </c>
      <c r="I398" s="174">
        <v>69.48</v>
      </c>
      <c r="J398" s="269">
        <v>45138</v>
      </c>
      <c r="K398" s="17">
        <f t="shared" si="34"/>
        <v>110</v>
      </c>
      <c r="L398" s="31">
        <f t="shared" si="32"/>
        <v>1.3529410528782408E-5</v>
      </c>
      <c r="M398" s="29">
        <f t="shared" si="33"/>
        <v>1.488235158166065E-3</v>
      </c>
    </row>
    <row r="399" spans="1:13">
      <c r="A399" s="16">
        <f t="shared" si="30"/>
        <v>392</v>
      </c>
      <c r="B399" s="12" t="s">
        <v>174</v>
      </c>
      <c r="C399" s="269">
        <v>45019</v>
      </c>
      <c r="D399" s="269">
        <v>45032</v>
      </c>
      <c r="E399" s="196">
        <f t="shared" si="31"/>
        <v>45025.5</v>
      </c>
      <c r="F399" s="269">
        <v>45037</v>
      </c>
      <c r="G399" s="269">
        <v>45037</v>
      </c>
      <c r="H399" s="12" t="s">
        <v>159</v>
      </c>
      <c r="I399" s="174">
        <v>8659.89</v>
      </c>
      <c r="J399" s="269">
        <v>45040</v>
      </c>
      <c r="K399" s="17">
        <f t="shared" si="34"/>
        <v>12</v>
      </c>
      <c r="L399" s="31">
        <f t="shared" si="32"/>
        <v>1.6862868011528135E-3</v>
      </c>
      <c r="M399" s="29">
        <f t="shared" si="33"/>
        <v>2.0235441613833761E-2</v>
      </c>
    </row>
    <row r="400" spans="1:13">
      <c r="A400" s="16">
        <f t="shared" si="30"/>
        <v>393</v>
      </c>
      <c r="B400" s="12" t="s">
        <v>174</v>
      </c>
      <c r="C400" s="269">
        <v>45019</v>
      </c>
      <c r="D400" s="269">
        <v>45032</v>
      </c>
      <c r="E400" s="196">
        <f t="shared" si="31"/>
        <v>45025.5</v>
      </c>
      <c r="F400" s="269">
        <v>45037</v>
      </c>
      <c r="G400" s="269">
        <v>45037</v>
      </c>
      <c r="H400" s="12" t="s">
        <v>160</v>
      </c>
      <c r="I400" s="174">
        <v>8659.89</v>
      </c>
      <c r="J400" s="269">
        <v>45040</v>
      </c>
      <c r="K400" s="17">
        <f t="shared" si="34"/>
        <v>12</v>
      </c>
      <c r="L400" s="31">
        <f t="shared" si="32"/>
        <v>1.6862868011528135E-3</v>
      </c>
      <c r="M400" s="29">
        <f t="shared" si="33"/>
        <v>2.0235441613833761E-2</v>
      </c>
    </row>
    <row r="401" spans="1:13">
      <c r="A401" s="16">
        <f t="shared" si="30"/>
        <v>394</v>
      </c>
      <c r="B401" s="12" t="s">
        <v>174</v>
      </c>
      <c r="C401" s="269">
        <v>45019</v>
      </c>
      <c r="D401" s="269">
        <v>45032</v>
      </c>
      <c r="E401" s="196">
        <f t="shared" si="31"/>
        <v>45025.5</v>
      </c>
      <c r="F401" s="269">
        <v>45037</v>
      </c>
      <c r="G401" s="269">
        <v>45037</v>
      </c>
      <c r="H401" s="12" t="s">
        <v>161</v>
      </c>
      <c r="I401" s="174">
        <v>37028.36</v>
      </c>
      <c r="J401" s="269">
        <v>45040</v>
      </c>
      <c r="K401" s="17">
        <f t="shared" si="34"/>
        <v>12</v>
      </c>
      <c r="L401" s="31">
        <f t="shared" si="32"/>
        <v>7.2103034491586837E-3</v>
      </c>
      <c r="M401" s="29">
        <f t="shared" si="33"/>
        <v>8.6523641389904205E-2</v>
      </c>
    </row>
    <row r="402" spans="1:13">
      <c r="A402" s="16">
        <f t="shared" si="30"/>
        <v>395</v>
      </c>
      <c r="B402" s="12" t="s">
        <v>174</v>
      </c>
      <c r="C402" s="269">
        <v>45019</v>
      </c>
      <c r="D402" s="269">
        <v>45032</v>
      </c>
      <c r="E402" s="196">
        <f t="shared" si="31"/>
        <v>45025.5</v>
      </c>
      <c r="F402" s="269">
        <v>45037</v>
      </c>
      <c r="G402" s="269">
        <v>45037</v>
      </c>
      <c r="H402" s="12" t="s">
        <v>162</v>
      </c>
      <c r="I402" s="174">
        <v>37028.36</v>
      </c>
      <c r="J402" s="269">
        <v>45040</v>
      </c>
      <c r="K402" s="17">
        <f t="shared" si="34"/>
        <v>12</v>
      </c>
      <c r="L402" s="31">
        <f t="shared" si="32"/>
        <v>7.2103034491586837E-3</v>
      </c>
      <c r="M402" s="29">
        <f t="shared" si="33"/>
        <v>8.6523641389904205E-2</v>
      </c>
    </row>
    <row r="403" spans="1:13">
      <c r="A403" s="16">
        <f t="shared" si="30"/>
        <v>396</v>
      </c>
      <c r="B403" s="12" t="s">
        <v>174</v>
      </c>
      <c r="C403" s="269">
        <v>45019</v>
      </c>
      <c r="D403" s="269">
        <v>45032</v>
      </c>
      <c r="E403" s="196">
        <f t="shared" si="31"/>
        <v>45025.5</v>
      </c>
      <c r="F403" s="269">
        <v>45037</v>
      </c>
      <c r="G403" s="269">
        <v>45037</v>
      </c>
      <c r="H403" s="12" t="s">
        <v>163</v>
      </c>
      <c r="I403" s="174">
        <v>66523.329999999987</v>
      </c>
      <c r="J403" s="269">
        <v>45040</v>
      </c>
      <c r="K403" s="17">
        <f t="shared" si="34"/>
        <v>12</v>
      </c>
      <c r="L403" s="31">
        <f t="shared" si="32"/>
        <v>1.295367647253406E-2</v>
      </c>
      <c r="M403" s="29">
        <f t="shared" si="33"/>
        <v>0.15544411767040872</v>
      </c>
    </row>
    <row r="404" spans="1:13">
      <c r="A404" s="16">
        <f t="shared" si="30"/>
        <v>397</v>
      </c>
      <c r="B404" s="12" t="s">
        <v>174</v>
      </c>
      <c r="C404" s="269">
        <v>45019</v>
      </c>
      <c r="D404" s="269">
        <v>45032</v>
      </c>
      <c r="E404" s="196">
        <f t="shared" si="31"/>
        <v>45025.5</v>
      </c>
      <c r="F404" s="269">
        <v>45037</v>
      </c>
      <c r="G404" s="269">
        <v>45135</v>
      </c>
      <c r="H404" s="12" t="s">
        <v>152</v>
      </c>
      <c r="I404" s="174">
        <v>96.659999999999982</v>
      </c>
      <c r="J404" s="269">
        <v>45138</v>
      </c>
      <c r="K404" s="17">
        <f t="shared" si="34"/>
        <v>110</v>
      </c>
      <c r="L404" s="31">
        <f t="shared" si="32"/>
        <v>1.8822003766725783E-5</v>
      </c>
      <c r="M404" s="29">
        <f t="shared" si="33"/>
        <v>2.0704204143398362E-3</v>
      </c>
    </row>
    <row r="405" spans="1:13">
      <c r="A405" s="16">
        <f t="shared" si="30"/>
        <v>398</v>
      </c>
      <c r="B405" s="12" t="s">
        <v>174</v>
      </c>
      <c r="C405" s="269">
        <v>45019</v>
      </c>
      <c r="D405" s="269">
        <v>45032</v>
      </c>
      <c r="E405" s="196">
        <f t="shared" si="31"/>
        <v>45025.5</v>
      </c>
      <c r="F405" s="269">
        <v>45037</v>
      </c>
      <c r="G405" s="269">
        <v>45135</v>
      </c>
      <c r="H405" s="12" t="s">
        <v>152</v>
      </c>
      <c r="I405" s="174">
        <v>4.2</v>
      </c>
      <c r="J405" s="269">
        <v>45138</v>
      </c>
      <c r="K405" s="17">
        <f t="shared" si="34"/>
        <v>110</v>
      </c>
      <c r="L405" s="31">
        <f t="shared" si="32"/>
        <v>8.1784001469323709E-7</v>
      </c>
      <c r="M405" s="29">
        <f t="shared" si="33"/>
        <v>8.9962401616256084E-5</v>
      </c>
    </row>
    <row r="406" spans="1:13">
      <c r="A406" s="16">
        <f t="shared" ref="A406:A469" si="35">A405+1</f>
        <v>399</v>
      </c>
      <c r="B406" s="12" t="s">
        <v>174</v>
      </c>
      <c r="C406" s="269">
        <v>45019</v>
      </c>
      <c r="D406" s="269">
        <v>45032</v>
      </c>
      <c r="E406" s="196">
        <f t="shared" si="31"/>
        <v>45025.5</v>
      </c>
      <c r="F406" s="269">
        <v>45037</v>
      </c>
      <c r="G406" s="269">
        <v>45135</v>
      </c>
      <c r="H406" s="12" t="s">
        <v>152</v>
      </c>
      <c r="I406" s="174">
        <v>4.7699999999999996</v>
      </c>
      <c r="J406" s="269">
        <v>45138</v>
      </c>
      <c r="K406" s="17">
        <f t="shared" si="34"/>
        <v>110</v>
      </c>
      <c r="L406" s="31">
        <f t="shared" si="32"/>
        <v>9.2883258811589058E-7</v>
      </c>
      <c r="M406" s="29">
        <f t="shared" si="33"/>
        <v>1.0217158469274796E-4</v>
      </c>
    </row>
    <row r="407" spans="1:13">
      <c r="A407" s="16">
        <f t="shared" si="35"/>
        <v>400</v>
      </c>
      <c r="B407" s="12" t="s">
        <v>174</v>
      </c>
      <c r="C407" s="269">
        <v>45019</v>
      </c>
      <c r="D407" s="269">
        <v>45032</v>
      </c>
      <c r="E407" s="196">
        <f t="shared" si="31"/>
        <v>45025.5</v>
      </c>
      <c r="F407" s="269">
        <v>45037</v>
      </c>
      <c r="G407" s="269">
        <v>45135</v>
      </c>
      <c r="H407" s="12" t="s">
        <v>152</v>
      </c>
      <c r="I407" s="174">
        <v>1.43</v>
      </c>
      <c r="J407" s="269">
        <v>45138</v>
      </c>
      <c r="K407" s="17">
        <f t="shared" si="34"/>
        <v>110</v>
      </c>
      <c r="L407" s="31">
        <f t="shared" si="32"/>
        <v>2.7845505262174502E-7</v>
      </c>
      <c r="M407" s="29">
        <f t="shared" si="33"/>
        <v>3.0630055788391955E-5</v>
      </c>
    </row>
    <row r="408" spans="1:13">
      <c r="A408" s="16">
        <f t="shared" si="35"/>
        <v>401</v>
      </c>
      <c r="B408" s="12" t="s">
        <v>174</v>
      </c>
      <c r="C408" s="269">
        <v>45019</v>
      </c>
      <c r="D408" s="269">
        <v>45032</v>
      </c>
      <c r="E408" s="196">
        <f t="shared" si="31"/>
        <v>45025.5</v>
      </c>
      <c r="F408" s="269">
        <v>45037</v>
      </c>
      <c r="G408" s="269">
        <v>45065</v>
      </c>
      <c r="H408" s="12" t="s">
        <v>157</v>
      </c>
      <c r="I408" s="174">
        <v>136.97</v>
      </c>
      <c r="J408" s="269">
        <v>45068</v>
      </c>
      <c r="K408" s="17">
        <f t="shared" si="34"/>
        <v>40</v>
      </c>
      <c r="L408" s="31">
        <f t="shared" si="32"/>
        <v>2.6671320669650639E-5</v>
      </c>
      <c r="M408" s="29">
        <f t="shared" si="33"/>
        <v>1.0668528267860256E-3</v>
      </c>
    </row>
    <row r="409" spans="1:13">
      <c r="A409" s="16">
        <f t="shared" si="35"/>
        <v>402</v>
      </c>
      <c r="B409" s="12" t="s">
        <v>174</v>
      </c>
      <c r="C409" s="269">
        <v>45019</v>
      </c>
      <c r="D409" s="269">
        <v>45032</v>
      </c>
      <c r="E409" s="196">
        <f t="shared" si="31"/>
        <v>45025.5</v>
      </c>
      <c r="F409" s="269">
        <v>45037</v>
      </c>
      <c r="G409" s="269">
        <v>45135</v>
      </c>
      <c r="H409" s="12" t="s">
        <v>152</v>
      </c>
      <c r="I409" s="174">
        <v>4.33</v>
      </c>
      <c r="J409" s="269">
        <v>45138</v>
      </c>
      <c r="K409" s="17">
        <f t="shared" si="34"/>
        <v>110</v>
      </c>
      <c r="L409" s="31">
        <f t="shared" si="32"/>
        <v>8.4315411038612305E-7</v>
      </c>
      <c r="M409" s="29">
        <f t="shared" si="33"/>
        <v>9.274695214247353E-5</v>
      </c>
    </row>
    <row r="410" spans="1:13">
      <c r="A410" s="16">
        <f t="shared" si="35"/>
        <v>403</v>
      </c>
      <c r="B410" s="12" t="s">
        <v>174</v>
      </c>
      <c r="C410" s="269">
        <v>45019</v>
      </c>
      <c r="D410" s="269">
        <v>45032</v>
      </c>
      <c r="E410" s="196">
        <f t="shared" si="31"/>
        <v>45025.5</v>
      </c>
      <c r="F410" s="269">
        <v>45037</v>
      </c>
      <c r="G410" s="269">
        <v>45058</v>
      </c>
      <c r="H410" s="12" t="s">
        <v>153</v>
      </c>
      <c r="I410" s="174">
        <v>76.849999999999994</v>
      </c>
      <c r="J410" s="269">
        <v>45061</v>
      </c>
      <c r="K410" s="17">
        <f t="shared" si="34"/>
        <v>33</v>
      </c>
      <c r="L410" s="31">
        <f t="shared" si="32"/>
        <v>1.4964525030756016E-5</v>
      </c>
      <c r="M410" s="29">
        <f t="shared" si="33"/>
        <v>4.9382932601494854E-4</v>
      </c>
    </row>
    <row r="411" spans="1:13">
      <c r="A411" s="16">
        <f t="shared" si="35"/>
        <v>404</v>
      </c>
      <c r="B411" s="12" t="s">
        <v>174</v>
      </c>
      <c r="C411" s="269">
        <v>45019</v>
      </c>
      <c r="D411" s="269">
        <v>45032</v>
      </c>
      <c r="E411" s="196">
        <f t="shared" si="31"/>
        <v>45025.5</v>
      </c>
      <c r="F411" s="269">
        <v>45037</v>
      </c>
      <c r="G411" s="269">
        <v>45135</v>
      </c>
      <c r="H411" s="12" t="s">
        <v>152</v>
      </c>
      <c r="I411" s="174">
        <v>3.78</v>
      </c>
      <c r="J411" s="269">
        <v>45138</v>
      </c>
      <c r="K411" s="17">
        <f t="shared" si="34"/>
        <v>110</v>
      </c>
      <c r="L411" s="31">
        <f t="shared" si="32"/>
        <v>7.360560132239133E-7</v>
      </c>
      <c r="M411" s="29">
        <f t="shared" si="33"/>
        <v>8.0966161454630464E-5</v>
      </c>
    </row>
    <row r="412" spans="1:13">
      <c r="A412" s="16">
        <f t="shared" si="35"/>
        <v>405</v>
      </c>
      <c r="B412" s="12" t="s">
        <v>174</v>
      </c>
      <c r="C412" s="269">
        <v>45019</v>
      </c>
      <c r="D412" s="269">
        <v>45032</v>
      </c>
      <c r="E412" s="196">
        <f t="shared" si="31"/>
        <v>45025.5</v>
      </c>
      <c r="F412" s="269">
        <v>45037</v>
      </c>
      <c r="G412" s="269">
        <v>45065</v>
      </c>
      <c r="H412" s="12" t="s">
        <v>164</v>
      </c>
      <c r="I412" s="174">
        <v>2055.3099999999995</v>
      </c>
      <c r="J412" s="269">
        <v>45068</v>
      </c>
      <c r="K412" s="17">
        <f t="shared" si="34"/>
        <v>40</v>
      </c>
      <c r="L412" s="31">
        <f t="shared" si="32"/>
        <v>4.0021780014265636E-4</v>
      </c>
      <c r="M412" s="29">
        <f t="shared" si="33"/>
        <v>1.6008712005706256E-2</v>
      </c>
    </row>
    <row r="413" spans="1:13">
      <c r="A413" s="16">
        <f t="shared" si="35"/>
        <v>406</v>
      </c>
      <c r="B413" s="12" t="s">
        <v>174</v>
      </c>
      <c r="C413" s="269">
        <v>45019</v>
      </c>
      <c r="D413" s="269">
        <v>45032</v>
      </c>
      <c r="E413" s="196">
        <f t="shared" si="31"/>
        <v>45025.5</v>
      </c>
      <c r="F413" s="269">
        <v>45037</v>
      </c>
      <c r="G413" s="269">
        <v>45065</v>
      </c>
      <c r="H413" s="12" t="s">
        <v>157</v>
      </c>
      <c r="I413" s="174">
        <v>31.08</v>
      </c>
      <c r="J413" s="269">
        <v>45068</v>
      </c>
      <c r="K413" s="17">
        <f t="shared" si="34"/>
        <v>40</v>
      </c>
      <c r="L413" s="31">
        <f t="shared" si="32"/>
        <v>6.0520161087299537E-6</v>
      </c>
      <c r="M413" s="29">
        <f t="shared" si="33"/>
        <v>2.4208064434919814E-4</v>
      </c>
    </row>
    <row r="414" spans="1:13">
      <c r="A414" s="16">
        <f t="shared" si="35"/>
        <v>407</v>
      </c>
      <c r="B414" s="12" t="s">
        <v>174</v>
      </c>
      <c r="C414" s="269">
        <v>45019</v>
      </c>
      <c r="D414" s="269">
        <v>45032</v>
      </c>
      <c r="E414" s="196">
        <f t="shared" si="31"/>
        <v>45025.5</v>
      </c>
      <c r="F414" s="269">
        <v>45037</v>
      </c>
      <c r="G414" s="269">
        <v>45135</v>
      </c>
      <c r="H414" s="12" t="s">
        <v>154</v>
      </c>
      <c r="I414" s="174">
        <v>199.59</v>
      </c>
      <c r="J414" s="269">
        <v>45138</v>
      </c>
      <c r="K414" s="17">
        <f t="shared" si="34"/>
        <v>110</v>
      </c>
      <c r="L414" s="31">
        <f t="shared" si="32"/>
        <v>3.8864925841100758E-5</v>
      </c>
      <c r="M414" s="29">
        <f t="shared" si="33"/>
        <v>4.2751418425210838E-3</v>
      </c>
    </row>
    <row r="415" spans="1:13">
      <c r="A415" s="16">
        <f t="shared" si="35"/>
        <v>408</v>
      </c>
      <c r="B415" s="12" t="s">
        <v>174</v>
      </c>
      <c r="C415" s="269">
        <v>45019</v>
      </c>
      <c r="D415" s="269">
        <v>45032</v>
      </c>
      <c r="E415" s="196">
        <f t="shared" si="31"/>
        <v>45025.5</v>
      </c>
      <c r="F415" s="269">
        <v>45037</v>
      </c>
      <c r="G415" s="269">
        <v>45135</v>
      </c>
      <c r="H415" s="12" t="s">
        <v>165</v>
      </c>
      <c r="I415" s="174">
        <v>76.64</v>
      </c>
      <c r="J415" s="269">
        <v>45138</v>
      </c>
      <c r="K415" s="17">
        <f t="shared" si="34"/>
        <v>110</v>
      </c>
      <c r="L415" s="31">
        <f t="shared" si="32"/>
        <v>1.4923633030021354E-5</v>
      </c>
      <c r="M415" s="29">
        <f t="shared" si="33"/>
        <v>1.641599633302349E-3</v>
      </c>
    </row>
    <row r="416" spans="1:13">
      <c r="A416" s="16">
        <f t="shared" si="35"/>
        <v>409</v>
      </c>
      <c r="B416" s="12" t="s">
        <v>174</v>
      </c>
      <c r="C416" s="269">
        <v>45019</v>
      </c>
      <c r="D416" s="269">
        <v>45032</v>
      </c>
      <c r="E416" s="196">
        <f t="shared" si="31"/>
        <v>45025.5</v>
      </c>
      <c r="F416" s="269">
        <v>45037</v>
      </c>
      <c r="G416" s="269">
        <v>45055</v>
      </c>
      <c r="H416" s="12" t="s">
        <v>164</v>
      </c>
      <c r="I416" s="174">
        <v>1012.1500000000002</v>
      </c>
      <c r="J416" s="269">
        <v>45056</v>
      </c>
      <c r="K416" s="17">
        <f t="shared" si="34"/>
        <v>30</v>
      </c>
      <c r="L416" s="31">
        <f t="shared" si="32"/>
        <v>1.9708970735041908E-4</v>
      </c>
      <c r="M416" s="29">
        <f t="shared" si="33"/>
        <v>5.912691220512572E-3</v>
      </c>
    </row>
    <row r="417" spans="1:13">
      <c r="A417" s="16">
        <f t="shared" si="35"/>
        <v>410</v>
      </c>
      <c r="B417" s="12" t="s">
        <v>174</v>
      </c>
      <c r="C417" s="269">
        <v>45019</v>
      </c>
      <c r="D417" s="269">
        <v>45032</v>
      </c>
      <c r="E417" s="196">
        <f t="shared" si="31"/>
        <v>45025.5</v>
      </c>
      <c r="F417" s="269">
        <v>45037</v>
      </c>
      <c r="G417" s="269">
        <v>45055</v>
      </c>
      <c r="H417" s="12" t="s">
        <v>166</v>
      </c>
      <c r="I417" s="174">
        <v>14754.560000000003</v>
      </c>
      <c r="J417" s="269">
        <v>45056</v>
      </c>
      <c r="K417" s="17">
        <f t="shared" si="34"/>
        <v>30</v>
      </c>
      <c r="L417" s="31">
        <f t="shared" si="32"/>
        <v>2.8730641826648215E-3</v>
      </c>
      <c r="M417" s="29">
        <f t="shared" si="33"/>
        <v>8.6191925479944642E-2</v>
      </c>
    </row>
    <row r="418" spans="1:13">
      <c r="A418" s="16">
        <f t="shared" si="35"/>
        <v>411</v>
      </c>
      <c r="B418" s="12" t="s">
        <v>174</v>
      </c>
      <c r="C418" s="269">
        <v>45019</v>
      </c>
      <c r="D418" s="269">
        <v>45032</v>
      </c>
      <c r="E418" s="196">
        <f t="shared" si="31"/>
        <v>45025.5</v>
      </c>
      <c r="F418" s="269">
        <v>45037</v>
      </c>
      <c r="G418" s="269">
        <v>45135</v>
      </c>
      <c r="H418" s="12" t="s">
        <v>152</v>
      </c>
      <c r="I418" s="174">
        <v>1.06</v>
      </c>
      <c r="J418" s="269">
        <v>45138</v>
      </c>
      <c r="K418" s="17">
        <f t="shared" si="34"/>
        <v>110</v>
      </c>
      <c r="L418" s="31">
        <f t="shared" si="32"/>
        <v>2.0640724180353127E-7</v>
      </c>
      <c r="M418" s="29">
        <f t="shared" si="33"/>
        <v>2.270479659838844E-5</v>
      </c>
    </row>
    <row r="419" spans="1:13">
      <c r="A419" s="16">
        <f t="shared" si="35"/>
        <v>412</v>
      </c>
      <c r="B419" s="12" t="s">
        <v>174</v>
      </c>
      <c r="C419" s="269">
        <v>45019</v>
      </c>
      <c r="D419" s="269">
        <v>45032</v>
      </c>
      <c r="E419" s="196">
        <f t="shared" si="31"/>
        <v>45025.5</v>
      </c>
      <c r="F419" s="269">
        <v>45037</v>
      </c>
      <c r="G419" s="269">
        <v>45135</v>
      </c>
      <c r="H419" s="12" t="s">
        <v>152</v>
      </c>
      <c r="I419" s="174">
        <v>36.450000000000003</v>
      </c>
      <c r="J419" s="269">
        <v>45138</v>
      </c>
      <c r="K419" s="17">
        <f t="shared" si="34"/>
        <v>110</v>
      </c>
      <c r="L419" s="31">
        <f t="shared" si="32"/>
        <v>7.0976829846591652E-6</v>
      </c>
      <c r="M419" s="29">
        <f t="shared" si="33"/>
        <v>7.8074512831250819E-4</v>
      </c>
    </row>
    <row r="420" spans="1:13">
      <c r="A420" s="16">
        <f t="shared" si="35"/>
        <v>413</v>
      </c>
      <c r="B420" s="12" t="s">
        <v>174</v>
      </c>
      <c r="C420" s="269">
        <v>45019</v>
      </c>
      <c r="D420" s="269">
        <v>45032</v>
      </c>
      <c r="E420" s="196">
        <f t="shared" si="31"/>
        <v>45025.5</v>
      </c>
      <c r="F420" s="269">
        <v>45037</v>
      </c>
      <c r="G420" s="269">
        <v>45135</v>
      </c>
      <c r="H420" s="12" t="s">
        <v>152</v>
      </c>
      <c r="I420" s="174">
        <v>63.239999999999995</v>
      </c>
      <c r="J420" s="269">
        <v>45138</v>
      </c>
      <c r="K420" s="17">
        <f t="shared" si="34"/>
        <v>110</v>
      </c>
      <c r="L420" s="31">
        <f t="shared" si="32"/>
        <v>1.2314333935523882E-5</v>
      </c>
      <c r="M420" s="29">
        <f t="shared" si="33"/>
        <v>1.3545767329076271E-3</v>
      </c>
    </row>
    <row r="421" spans="1:13">
      <c r="A421" s="16">
        <f t="shared" si="35"/>
        <v>414</v>
      </c>
      <c r="B421" s="12" t="s">
        <v>174</v>
      </c>
      <c r="C421" s="269">
        <v>45019</v>
      </c>
      <c r="D421" s="269">
        <v>45032</v>
      </c>
      <c r="E421" s="196">
        <f t="shared" si="31"/>
        <v>45025.5</v>
      </c>
      <c r="F421" s="269">
        <v>45037</v>
      </c>
      <c r="G421" s="269">
        <v>45135</v>
      </c>
      <c r="H421" s="12" t="s">
        <v>152</v>
      </c>
      <c r="I421" s="174">
        <v>1.74</v>
      </c>
      <c r="J421" s="269">
        <v>45138</v>
      </c>
      <c r="K421" s="17">
        <f t="shared" si="34"/>
        <v>110</v>
      </c>
      <c r="L421" s="31">
        <f t="shared" si="32"/>
        <v>3.388194346586268E-7</v>
      </c>
      <c r="M421" s="29">
        <f t="shared" si="33"/>
        <v>3.7270137812448946E-5</v>
      </c>
    </row>
    <row r="422" spans="1:13">
      <c r="A422" s="16">
        <f t="shared" si="35"/>
        <v>415</v>
      </c>
      <c r="B422" s="12" t="s">
        <v>174</v>
      </c>
      <c r="C422" s="269">
        <v>45019</v>
      </c>
      <c r="D422" s="269">
        <v>45032</v>
      </c>
      <c r="E422" s="196">
        <f t="shared" si="31"/>
        <v>45025.5</v>
      </c>
      <c r="F422" s="269">
        <v>45037</v>
      </c>
      <c r="G422" s="269">
        <v>45037</v>
      </c>
      <c r="H422" s="12" t="s">
        <v>166</v>
      </c>
      <c r="I422" s="174">
        <v>1340.03</v>
      </c>
      <c r="J422" s="269">
        <v>45040</v>
      </c>
      <c r="K422" s="17">
        <f t="shared" si="34"/>
        <v>12</v>
      </c>
      <c r="L422" s="31">
        <f t="shared" si="32"/>
        <v>2.6093575116413774E-4</v>
      </c>
      <c r="M422" s="29">
        <f t="shared" si="33"/>
        <v>3.1312290139696528E-3</v>
      </c>
    </row>
    <row r="423" spans="1:13">
      <c r="A423" s="16">
        <f t="shared" si="35"/>
        <v>416</v>
      </c>
      <c r="B423" s="12" t="s">
        <v>174</v>
      </c>
      <c r="C423" s="269">
        <v>45019</v>
      </c>
      <c r="D423" s="269">
        <v>45032</v>
      </c>
      <c r="E423" s="196">
        <f t="shared" si="31"/>
        <v>45025.5</v>
      </c>
      <c r="F423" s="269">
        <v>45037</v>
      </c>
      <c r="G423" s="269">
        <v>45037</v>
      </c>
      <c r="H423" s="12" t="s">
        <v>164</v>
      </c>
      <c r="I423" s="174">
        <v>2392.5599999999995</v>
      </c>
      <c r="J423" s="269">
        <v>45040</v>
      </c>
      <c r="K423" s="17">
        <f t="shared" si="34"/>
        <v>12</v>
      </c>
      <c r="L423" s="31">
        <f t="shared" si="32"/>
        <v>4.6588840608439308E-4</v>
      </c>
      <c r="M423" s="29">
        <f t="shared" si="33"/>
        <v>5.5906608730127167E-3</v>
      </c>
    </row>
    <row r="424" spans="1:13">
      <c r="A424" s="16">
        <f t="shared" si="35"/>
        <v>417</v>
      </c>
      <c r="B424" s="12" t="s">
        <v>174</v>
      </c>
      <c r="C424" s="269">
        <v>45019</v>
      </c>
      <c r="D424" s="269">
        <v>45032</v>
      </c>
      <c r="E424" s="196">
        <f t="shared" si="31"/>
        <v>45025.5</v>
      </c>
      <c r="F424" s="269">
        <v>45037</v>
      </c>
      <c r="G424" s="269">
        <v>45065</v>
      </c>
      <c r="H424" s="12" t="s">
        <v>157</v>
      </c>
      <c r="I424" s="174">
        <v>27.96</v>
      </c>
      <c r="J424" s="269">
        <v>45068</v>
      </c>
      <c r="K424" s="17">
        <f t="shared" si="34"/>
        <v>40</v>
      </c>
      <c r="L424" s="31">
        <f t="shared" si="32"/>
        <v>5.4444778121006924E-6</v>
      </c>
      <c r="M424" s="29">
        <f t="shared" si="33"/>
        <v>2.1777911248402771E-4</v>
      </c>
    </row>
    <row r="425" spans="1:13">
      <c r="A425" s="16">
        <f t="shared" si="35"/>
        <v>418</v>
      </c>
      <c r="B425" s="12" t="s">
        <v>174</v>
      </c>
      <c r="C425" s="269">
        <v>45019</v>
      </c>
      <c r="D425" s="269">
        <v>45032</v>
      </c>
      <c r="E425" s="196">
        <f t="shared" si="31"/>
        <v>45025.5</v>
      </c>
      <c r="F425" s="269">
        <v>45037</v>
      </c>
      <c r="G425" s="269">
        <v>45135</v>
      </c>
      <c r="H425" s="12" t="s">
        <v>152</v>
      </c>
      <c r="I425" s="174">
        <v>2.8</v>
      </c>
      <c r="J425" s="269">
        <v>45138</v>
      </c>
      <c r="K425" s="17">
        <f t="shared" si="34"/>
        <v>110</v>
      </c>
      <c r="L425" s="31">
        <f t="shared" si="32"/>
        <v>5.4522667646215799E-7</v>
      </c>
      <c r="M425" s="29">
        <f t="shared" si="33"/>
        <v>5.997493441083738E-5</v>
      </c>
    </row>
    <row r="426" spans="1:13">
      <c r="A426" s="16">
        <f t="shared" si="35"/>
        <v>419</v>
      </c>
      <c r="B426" s="12" t="s">
        <v>174</v>
      </c>
      <c r="C426" s="269">
        <v>45019</v>
      </c>
      <c r="D426" s="269">
        <v>45032</v>
      </c>
      <c r="E426" s="196">
        <f t="shared" si="31"/>
        <v>45025.5</v>
      </c>
      <c r="F426" s="269">
        <v>45037</v>
      </c>
      <c r="G426" s="269">
        <v>45135</v>
      </c>
      <c r="H426" s="12" t="s">
        <v>154</v>
      </c>
      <c r="I426" s="174">
        <v>0.28000000000000003</v>
      </c>
      <c r="J426" s="269">
        <v>45138</v>
      </c>
      <c r="K426" s="17">
        <f t="shared" si="34"/>
        <v>110</v>
      </c>
      <c r="L426" s="31">
        <f t="shared" si="32"/>
        <v>5.452266764621581E-8</v>
      </c>
      <c r="M426" s="29">
        <f t="shared" si="33"/>
        <v>5.9974934410837394E-6</v>
      </c>
    </row>
    <row r="427" spans="1:13">
      <c r="A427" s="16">
        <f t="shared" si="35"/>
        <v>420</v>
      </c>
      <c r="B427" s="12" t="s">
        <v>174</v>
      </c>
      <c r="C427" s="269">
        <v>45019</v>
      </c>
      <c r="D427" s="269">
        <v>45032</v>
      </c>
      <c r="E427" s="196">
        <f t="shared" si="31"/>
        <v>45025.5</v>
      </c>
      <c r="F427" s="269">
        <v>45037</v>
      </c>
      <c r="G427" s="269">
        <v>45058</v>
      </c>
      <c r="H427" s="12" t="s">
        <v>153</v>
      </c>
      <c r="I427" s="174">
        <v>56.19</v>
      </c>
      <c r="J427" s="269">
        <v>45061</v>
      </c>
      <c r="K427" s="17">
        <f t="shared" si="34"/>
        <v>33</v>
      </c>
      <c r="L427" s="31">
        <f t="shared" si="32"/>
        <v>1.0941531053717378E-5</v>
      </c>
      <c r="M427" s="29">
        <f t="shared" si="33"/>
        <v>3.6107052477267346E-4</v>
      </c>
    </row>
    <row r="428" spans="1:13">
      <c r="A428" s="16">
        <f t="shared" si="35"/>
        <v>421</v>
      </c>
      <c r="B428" s="12" t="s">
        <v>174</v>
      </c>
      <c r="C428" s="269">
        <v>45019</v>
      </c>
      <c r="D428" s="269">
        <v>45032</v>
      </c>
      <c r="E428" s="196">
        <f t="shared" si="31"/>
        <v>45025.5</v>
      </c>
      <c r="F428" s="269">
        <v>45037</v>
      </c>
      <c r="G428" s="269">
        <v>45065</v>
      </c>
      <c r="H428" s="12" t="s">
        <v>157</v>
      </c>
      <c r="I428" s="174">
        <v>44.61</v>
      </c>
      <c r="J428" s="269">
        <v>45068</v>
      </c>
      <c r="K428" s="17">
        <f t="shared" si="34"/>
        <v>40</v>
      </c>
      <c r="L428" s="31">
        <f t="shared" si="32"/>
        <v>8.6866292989203108E-6</v>
      </c>
      <c r="M428" s="29">
        <f t="shared" si="33"/>
        <v>3.4746517195681243E-4</v>
      </c>
    </row>
    <row r="429" spans="1:13">
      <c r="A429" s="16">
        <f t="shared" si="35"/>
        <v>422</v>
      </c>
      <c r="B429" s="12" t="s">
        <v>174</v>
      </c>
      <c r="C429" s="269">
        <v>45019</v>
      </c>
      <c r="D429" s="269">
        <v>45032</v>
      </c>
      <c r="E429" s="196">
        <f t="shared" si="31"/>
        <v>45025.5</v>
      </c>
      <c r="F429" s="269">
        <v>45037</v>
      </c>
      <c r="G429" s="269">
        <v>45058</v>
      </c>
      <c r="H429" s="12" t="s">
        <v>153</v>
      </c>
      <c r="I429" s="174">
        <v>62.819999999999993</v>
      </c>
      <c r="J429" s="269">
        <v>45061</v>
      </c>
      <c r="K429" s="17">
        <f t="shared" si="34"/>
        <v>33</v>
      </c>
      <c r="L429" s="31">
        <f t="shared" si="32"/>
        <v>1.2232549934054559E-5</v>
      </c>
      <c r="M429" s="29">
        <f t="shared" si="33"/>
        <v>4.0367414782380043E-4</v>
      </c>
    </row>
    <row r="430" spans="1:13">
      <c r="A430" s="16">
        <f t="shared" si="35"/>
        <v>423</v>
      </c>
      <c r="B430" s="12" t="s">
        <v>174</v>
      </c>
      <c r="C430" s="269">
        <v>45019</v>
      </c>
      <c r="D430" s="269">
        <v>45032</v>
      </c>
      <c r="E430" s="196">
        <f t="shared" si="31"/>
        <v>45025.5</v>
      </c>
      <c r="F430" s="269">
        <v>45037</v>
      </c>
      <c r="G430" s="269">
        <v>45135</v>
      </c>
      <c r="H430" s="12" t="s">
        <v>152</v>
      </c>
      <c r="I430" s="174">
        <v>1.63</v>
      </c>
      <c r="J430" s="269">
        <v>45138</v>
      </c>
      <c r="K430" s="17">
        <f t="shared" si="34"/>
        <v>110</v>
      </c>
      <c r="L430" s="31">
        <f t="shared" si="32"/>
        <v>3.1739981522618484E-7</v>
      </c>
      <c r="M430" s="29">
        <f t="shared" si="33"/>
        <v>3.4913979674880332E-5</v>
      </c>
    </row>
    <row r="431" spans="1:13">
      <c r="A431" s="16">
        <f t="shared" si="35"/>
        <v>424</v>
      </c>
      <c r="B431" s="12" t="s">
        <v>174</v>
      </c>
      <c r="C431" s="269">
        <v>45019</v>
      </c>
      <c r="D431" s="269">
        <v>45032</v>
      </c>
      <c r="E431" s="196">
        <f t="shared" si="31"/>
        <v>45025.5</v>
      </c>
      <c r="F431" s="269">
        <v>45037</v>
      </c>
      <c r="G431" s="269">
        <v>45065</v>
      </c>
      <c r="H431" s="12" t="s">
        <v>157</v>
      </c>
      <c r="I431" s="174">
        <v>39.54</v>
      </c>
      <c r="J431" s="269">
        <v>45068</v>
      </c>
      <c r="K431" s="17">
        <f t="shared" si="34"/>
        <v>40</v>
      </c>
      <c r="L431" s="31">
        <f t="shared" si="32"/>
        <v>7.699379566897761E-6</v>
      </c>
      <c r="M431" s="29">
        <f t="shared" si="33"/>
        <v>3.0797518267591047E-4</v>
      </c>
    </row>
    <row r="432" spans="1:13">
      <c r="A432" s="16">
        <f t="shared" si="35"/>
        <v>425</v>
      </c>
      <c r="B432" s="12" t="s">
        <v>174</v>
      </c>
      <c r="C432" s="269">
        <v>45019</v>
      </c>
      <c r="D432" s="269">
        <v>45032</v>
      </c>
      <c r="E432" s="196">
        <f t="shared" si="31"/>
        <v>45025.5</v>
      </c>
      <c r="F432" s="269">
        <v>45037</v>
      </c>
      <c r="G432" s="269">
        <v>45135</v>
      </c>
      <c r="H432" s="12" t="s">
        <v>152</v>
      </c>
      <c r="I432" s="174">
        <v>1.31</v>
      </c>
      <c r="J432" s="269">
        <v>45138</v>
      </c>
      <c r="K432" s="17">
        <f t="shared" si="34"/>
        <v>110</v>
      </c>
      <c r="L432" s="31">
        <f t="shared" si="32"/>
        <v>2.5508819505908108E-7</v>
      </c>
      <c r="M432" s="29">
        <f t="shared" si="33"/>
        <v>2.8059701456498918E-5</v>
      </c>
    </row>
    <row r="433" spans="1:13">
      <c r="A433" s="16">
        <f t="shared" si="35"/>
        <v>426</v>
      </c>
      <c r="B433" s="12" t="s">
        <v>174</v>
      </c>
      <c r="C433" s="269">
        <v>45019</v>
      </c>
      <c r="D433" s="269">
        <v>45032</v>
      </c>
      <c r="E433" s="196">
        <f t="shared" si="31"/>
        <v>45025.5</v>
      </c>
      <c r="F433" s="269">
        <v>45037</v>
      </c>
      <c r="G433" s="269">
        <v>45135</v>
      </c>
      <c r="H433" s="12" t="s">
        <v>152</v>
      </c>
      <c r="I433" s="174">
        <v>4.7699999999999996</v>
      </c>
      <c r="J433" s="269">
        <v>45138</v>
      </c>
      <c r="K433" s="17">
        <f t="shared" si="34"/>
        <v>110</v>
      </c>
      <c r="L433" s="31">
        <f t="shared" si="32"/>
        <v>9.2883258811589058E-7</v>
      </c>
      <c r="M433" s="29">
        <f t="shared" si="33"/>
        <v>1.0217158469274796E-4</v>
      </c>
    </row>
    <row r="434" spans="1:13">
      <c r="A434" s="16">
        <f t="shared" si="35"/>
        <v>427</v>
      </c>
      <c r="B434" s="12" t="s">
        <v>174</v>
      </c>
      <c r="C434" s="269">
        <v>45033</v>
      </c>
      <c r="D434" s="269">
        <v>45046</v>
      </c>
      <c r="E434" s="196">
        <f t="shared" si="31"/>
        <v>45039.5</v>
      </c>
      <c r="F434" s="269">
        <v>45051</v>
      </c>
      <c r="G434" s="269">
        <v>45135</v>
      </c>
      <c r="H434" s="12" t="s">
        <v>152</v>
      </c>
      <c r="I434" s="174">
        <v>1.96</v>
      </c>
      <c r="J434" s="269">
        <v>45138</v>
      </c>
      <c r="K434" s="17">
        <f t="shared" si="34"/>
        <v>96</v>
      </c>
      <c r="L434" s="31">
        <f t="shared" si="32"/>
        <v>3.8165867352351061E-7</v>
      </c>
      <c r="M434" s="29">
        <f t="shared" si="33"/>
        <v>3.6639232658257019E-5</v>
      </c>
    </row>
    <row r="435" spans="1:13">
      <c r="A435" s="16">
        <f t="shared" si="35"/>
        <v>428</v>
      </c>
      <c r="B435" s="12" t="s">
        <v>174</v>
      </c>
      <c r="C435" s="269">
        <v>45033</v>
      </c>
      <c r="D435" s="269">
        <v>45046</v>
      </c>
      <c r="E435" s="196">
        <f t="shared" si="31"/>
        <v>45039.5</v>
      </c>
      <c r="F435" s="269">
        <v>45051</v>
      </c>
      <c r="G435" s="269">
        <v>45135</v>
      </c>
      <c r="H435" s="12" t="s">
        <v>152</v>
      </c>
      <c r="I435" s="174">
        <v>2.1800000000000002</v>
      </c>
      <c r="J435" s="269">
        <v>45138</v>
      </c>
      <c r="K435" s="17">
        <f t="shared" si="34"/>
        <v>96</v>
      </c>
      <c r="L435" s="31">
        <f t="shared" si="32"/>
        <v>4.2449791238839454E-7</v>
      </c>
      <c r="M435" s="29">
        <f t="shared" si="33"/>
        <v>4.0751799589285872E-5</v>
      </c>
    </row>
    <row r="436" spans="1:13">
      <c r="A436" s="16">
        <f t="shared" si="35"/>
        <v>429</v>
      </c>
      <c r="B436" s="12" t="s">
        <v>174</v>
      </c>
      <c r="C436" s="269">
        <v>45033</v>
      </c>
      <c r="D436" s="269">
        <v>45046</v>
      </c>
      <c r="E436" s="196">
        <f t="shared" si="31"/>
        <v>45039.5</v>
      </c>
      <c r="F436" s="269">
        <v>45051</v>
      </c>
      <c r="G436" s="269">
        <v>45135</v>
      </c>
      <c r="H436" s="12" t="s">
        <v>153</v>
      </c>
      <c r="I436" s="174">
        <v>458.82</v>
      </c>
      <c r="J436" s="269">
        <v>45138</v>
      </c>
      <c r="K436" s="17">
        <f t="shared" si="34"/>
        <v>96</v>
      </c>
      <c r="L436" s="31">
        <f t="shared" si="32"/>
        <v>8.934317989084548E-5</v>
      </c>
      <c r="M436" s="29">
        <f t="shared" si="33"/>
        <v>8.5769452695211666E-3</v>
      </c>
    </row>
    <row r="437" spans="1:13">
      <c r="A437" s="16">
        <f t="shared" si="35"/>
        <v>430</v>
      </c>
      <c r="B437" s="12" t="s">
        <v>174</v>
      </c>
      <c r="C437" s="269">
        <v>45033</v>
      </c>
      <c r="D437" s="269">
        <v>45046</v>
      </c>
      <c r="E437" s="196">
        <f t="shared" si="31"/>
        <v>45039.5</v>
      </c>
      <c r="F437" s="269">
        <v>45051</v>
      </c>
      <c r="G437" s="269">
        <v>45135</v>
      </c>
      <c r="H437" s="12" t="s">
        <v>154</v>
      </c>
      <c r="I437" s="174">
        <v>3352.54</v>
      </c>
      <c r="J437" s="269">
        <v>45138</v>
      </c>
      <c r="K437" s="17">
        <f t="shared" si="34"/>
        <v>96</v>
      </c>
      <c r="L437" s="31">
        <f t="shared" si="32"/>
        <v>6.5281937210944407E-4</v>
      </c>
      <c r="M437" s="29">
        <f t="shared" si="33"/>
        <v>6.2670659722506628E-2</v>
      </c>
    </row>
    <row r="438" spans="1:13">
      <c r="A438" s="16">
        <f t="shared" si="35"/>
        <v>431</v>
      </c>
      <c r="B438" s="12" t="s">
        <v>174</v>
      </c>
      <c r="C438" s="269">
        <v>45033</v>
      </c>
      <c r="D438" s="269">
        <v>45046</v>
      </c>
      <c r="E438" s="196">
        <f t="shared" si="31"/>
        <v>45039.5</v>
      </c>
      <c r="F438" s="269">
        <v>45051</v>
      </c>
      <c r="G438" s="269">
        <v>45135</v>
      </c>
      <c r="H438" s="12" t="s">
        <v>155</v>
      </c>
      <c r="I438" s="174">
        <v>76.490000000000009</v>
      </c>
      <c r="J438" s="269">
        <v>45138</v>
      </c>
      <c r="K438" s="17">
        <f t="shared" si="34"/>
        <v>96</v>
      </c>
      <c r="L438" s="31">
        <f t="shared" si="32"/>
        <v>1.4894424458068027E-5</v>
      </c>
      <c r="M438" s="29">
        <f t="shared" si="33"/>
        <v>1.4298647479745305E-3</v>
      </c>
    </row>
    <row r="439" spans="1:13">
      <c r="A439" s="16">
        <f t="shared" si="35"/>
        <v>432</v>
      </c>
      <c r="B439" s="12" t="s">
        <v>174</v>
      </c>
      <c r="C439" s="269">
        <v>45033</v>
      </c>
      <c r="D439" s="269">
        <v>45046</v>
      </c>
      <c r="E439" s="196">
        <f t="shared" si="31"/>
        <v>45039.5</v>
      </c>
      <c r="F439" s="269">
        <v>45051</v>
      </c>
      <c r="G439" s="269">
        <v>45135</v>
      </c>
      <c r="H439" s="12" t="s">
        <v>152</v>
      </c>
      <c r="I439" s="174">
        <v>0.35</v>
      </c>
      <c r="J439" s="269">
        <v>45138</v>
      </c>
      <c r="K439" s="17">
        <f t="shared" si="34"/>
        <v>96</v>
      </c>
      <c r="L439" s="31">
        <f t="shared" si="32"/>
        <v>6.8153334557769749E-8</v>
      </c>
      <c r="M439" s="29">
        <f t="shared" si="33"/>
        <v>6.5427201175458959E-6</v>
      </c>
    </row>
    <row r="440" spans="1:13">
      <c r="A440" s="16">
        <f t="shared" si="35"/>
        <v>433</v>
      </c>
      <c r="B440" s="12" t="s">
        <v>174</v>
      </c>
      <c r="C440" s="269">
        <v>45033</v>
      </c>
      <c r="D440" s="269">
        <v>45046</v>
      </c>
      <c r="E440" s="196">
        <f t="shared" si="31"/>
        <v>45039.5</v>
      </c>
      <c r="F440" s="269">
        <v>45051</v>
      </c>
      <c r="G440" s="269">
        <v>45135</v>
      </c>
      <c r="H440" s="12" t="s">
        <v>154</v>
      </c>
      <c r="I440" s="174">
        <v>81.78</v>
      </c>
      <c r="J440" s="269">
        <v>45138</v>
      </c>
      <c r="K440" s="17">
        <f t="shared" si="34"/>
        <v>96</v>
      </c>
      <c r="L440" s="31">
        <f t="shared" si="32"/>
        <v>1.5924513428955461E-5</v>
      </c>
      <c r="M440" s="29">
        <f t="shared" si="33"/>
        <v>1.5287532891797243E-3</v>
      </c>
    </row>
    <row r="441" spans="1:13">
      <c r="A441" s="16">
        <f t="shared" si="35"/>
        <v>434</v>
      </c>
      <c r="B441" s="12" t="s">
        <v>174</v>
      </c>
      <c r="C441" s="269">
        <v>45033</v>
      </c>
      <c r="D441" s="269">
        <v>45046</v>
      </c>
      <c r="E441" s="196">
        <f t="shared" si="31"/>
        <v>45039.5</v>
      </c>
      <c r="F441" s="269">
        <v>45051</v>
      </c>
      <c r="G441" s="269">
        <v>45063</v>
      </c>
      <c r="H441" s="12" t="s">
        <v>156</v>
      </c>
      <c r="I441" s="174">
        <v>147.21</v>
      </c>
      <c r="J441" s="269">
        <v>45064</v>
      </c>
      <c r="K441" s="17">
        <f t="shared" si="34"/>
        <v>24</v>
      </c>
      <c r="L441" s="31">
        <f t="shared" si="32"/>
        <v>2.8665292514997963E-5</v>
      </c>
      <c r="M441" s="29">
        <f t="shared" si="33"/>
        <v>6.8796702035995108E-4</v>
      </c>
    </row>
    <row r="442" spans="1:13">
      <c r="A442" s="16">
        <f t="shared" si="35"/>
        <v>435</v>
      </c>
      <c r="B442" s="12" t="s">
        <v>174</v>
      </c>
      <c r="C442" s="269">
        <v>45033</v>
      </c>
      <c r="D442" s="269">
        <v>45046</v>
      </c>
      <c r="E442" s="196">
        <f t="shared" si="31"/>
        <v>45039.5</v>
      </c>
      <c r="F442" s="269">
        <v>45051</v>
      </c>
      <c r="G442" s="269">
        <v>45063</v>
      </c>
      <c r="H442" s="12" t="s">
        <v>152</v>
      </c>
      <c r="I442" s="174">
        <v>245.65000000000003</v>
      </c>
      <c r="J442" s="269">
        <v>45064</v>
      </c>
      <c r="K442" s="17">
        <f t="shared" si="34"/>
        <v>24</v>
      </c>
      <c r="L442" s="31">
        <f t="shared" si="32"/>
        <v>4.7833904668903267E-5</v>
      </c>
      <c r="M442" s="29">
        <f t="shared" si="33"/>
        <v>1.1480137120536784E-3</v>
      </c>
    </row>
    <row r="443" spans="1:13">
      <c r="A443" s="16">
        <f t="shared" si="35"/>
        <v>436</v>
      </c>
      <c r="B443" s="12" t="s">
        <v>174</v>
      </c>
      <c r="C443" s="269">
        <v>45033</v>
      </c>
      <c r="D443" s="269">
        <v>45046</v>
      </c>
      <c r="E443" s="196">
        <f t="shared" si="31"/>
        <v>45039.5</v>
      </c>
      <c r="F443" s="269">
        <v>45051</v>
      </c>
      <c r="G443" s="269">
        <v>45093</v>
      </c>
      <c r="H443" s="12" t="s">
        <v>157</v>
      </c>
      <c r="I443" s="174">
        <v>119.53</v>
      </c>
      <c r="J443" s="269">
        <v>45097</v>
      </c>
      <c r="K443" s="17">
        <f t="shared" si="34"/>
        <v>54</v>
      </c>
      <c r="L443" s="31">
        <f t="shared" si="32"/>
        <v>2.3275337370543482E-5</v>
      </c>
      <c r="M443" s="29">
        <f t="shared" si="33"/>
        <v>1.2568682180093479E-3</v>
      </c>
    </row>
    <row r="444" spans="1:13">
      <c r="A444" s="16">
        <f t="shared" si="35"/>
        <v>437</v>
      </c>
      <c r="B444" s="12" t="s">
        <v>174</v>
      </c>
      <c r="C444" s="269">
        <v>45033</v>
      </c>
      <c r="D444" s="269">
        <v>45046</v>
      </c>
      <c r="E444" s="196">
        <f t="shared" si="31"/>
        <v>45039.5</v>
      </c>
      <c r="F444" s="269">
        <v>45051</v>
      </c>
      <c r="G444" s="269">
        <v>45091</v>
      </c>
      <c r="H444" s="12" t="s">
        <v>152</v>
      </c>
      <c r="I444" s="174">
        <v>185.83</v>
      </c>
      <c r="J444" s="269">
        <v>45092</v>
      </c>
      <c r="K444" s="17">
        <f t="shared" si="34"/>
        <v>52</v>
      </c>
      <c r="L444" s="31">
        <f t="shared" si="32"/>
        <v>3.6185526173915297E-5</v>
      </c>
      <c r="M444" s="29">
        <f t="shared" si="33"/>
        <v>1.8816473610435954E-3</v>
      </c>
    </row>
    <row r="445" spans="1:13">
      <c r="A445" s="16">
        <f t="shared" si="35"/>
        <v>438</v>
      </c>
      <c r="B445" s="12" t="s">
        <v>174</v>
      </c>
      <c r="C445" s="269">
        <v>45033</v>
      </c>
      <c r="D445" s="269">
        <v>45046</v>
      </c>
      <c r="E445" s="196">
        <f t="shared" si="31"/>
        <v>45039.5</v>
      </c>
      <c r="F445" s="269">
        <v>45051</v>
      </c>
      <c r="G445" s="269">
        <v>45135</v>
      </c>
      <c r="H445" s="12" t="s">
        <v>152</v>
      </c>
      <c r="I445" s="174">
        <v>1.55</v>
      </c>
      <c r="J445" s="269">
        <v>45138</v>
      </c>
      <c r="K445" s="17">
        <f t="shared" si="34"/>
        <v>96</v>
      </c>
      <c r="L445" s="31">
        <f t="shared" si="32"/>
        <v>3.0182191018440895E-7</v>
      </c>
      <c r="M445" s="29">
        <f t="shared" si="33"/>
        <v>2.8974903377703261E-5</v>
      </c>
    </row>
    <row r="446" spans="1:13">
      <c r="A446" s="16">
        <f t="shared" si="35"/>
        <v>439</v>
      </c>
      <c r="B446" s="12" t="s">
        <v>174</v>
      </c>
      <c r="C446" s="269">
        <v>45033</v>
      </c>
      <c r="D446" s="269">
        <v>45046</v>
      </c>
      <c r="E446" s="196">
        <f t="shared" si="31"/>
        <v>45039.5</v>
      </c>
      <c r="F446" s="269">
        <v>45051</v>
      </c>
      <c r="G446" s="269">
        <v>45093</v>
      </c>
      <c r="H446" s="12" t="s">
        <v>157</v>
      </c>
      <c r="I446" s="174">
        <v>434.21</v>
      </c>
      <c r="J446" s="269">
        <v>45097</v>
      </c>
      <c r="K446" s="17">
        <f t="shared" si="34"/>
        <v>54</v>
      </c>
      <c r="L446" s="31">
        <f t="shared" si="32"/>
        <v>8.4551026852369162E-5</v>
      </c>
      <c r="M446" s="29">
        <f t="shared" si="33"/>
        <v>4.5657554500279345E-3</v>
      </c>
    </row>
    <row r="447" spans="1:13">
      <c r="A447" s="16">
        <f t="shared" si="35"/>
        <v>440</v>
      </c>
      <c r="B447" s="12" t="s">
        <v>174</v>
      </c>
      <c r="C447" s="269">
        <v>45033</v>
      </c>
      <c r="D447" s="269">
        <v>45046</v>
      </c>
      <c r="E447" s="196">
        <f t="shared" si="31"/>
        <v>45039.5</v>
      </c>
      <c r="F447" s="269">
        <v>45051</v>
      </c>
      <c r="G447" s="269">
        <v>45135</v>
      </c>
      <c r="H447" s="12" t="s">
        <v>152</v>
      </c>
      <c r="I447" s="174">
        <v>3.47</v>
      </c>
      <c r="J447" s="269">
        <v>45138</v>
      </c>
      <c r="K447" s="17">
        <f t="shared" si="34"/>
        <v>96</v>
      </c>
      <c r="L447" s="31">
        <f t="shared" si="32"/>
        <v>6.7569163118703162E-7</v>
      </c>
      <c r="M447" s="29">
        <f t="shared" si="33"/>
        <v>6.4866396593955036E-5</v>
      </c>
    </row>
    <row r="448" spans="1:13">
      <c r="A448" s="16">
        <f t="shared" si="35"/>
        <v>441</v>
      </c>
      <c r="B448" s="12" t="s">
        <v>174</v>
      </c>
      <c r="C448" s="269">
        <v>45033</v>
      </c>
      <c r="D448" s="269">
        <v>45046</v>
      </c>
      <c r="E448" s="196">
        <f t="shared" si="31"/>
        <v>45039.5</v>
      </c>
      <c r="F448" s="269">
        <v>45051</v>
      </c>
      <c r="G448" s="269">
        <v>45135</v>
      </c>
      <c r="H448" s="12" t="s">
        <v>152</v>
      </c>
      <c r="I448" s="174">
        <v>2.33</v>
      </c>
      <c r="J448" s="269">
        <v>45138</v>
      </c>
      <c r="K448" s="17">
        <f t="shared" si="34"/>
        <v>96</v>
      </c>
      <c r="L448" s="31">
        <f t="shared" si="32"/>
        <v>4.5370648434172439E-7</v>
      </c>
      <c r="M448" s="29">
        <f t="shared" si="33"/>
        <v>4.3555822496805539E-5</v>
      </c>
    </row>
    <row r="449" spans="1:13">
      <c r="A449" s="16">
        <f t="shared" si="35"/>
        <v>442</v>
      </c>
      <c r="B449" s="12" t="s">
        <v>174</v>
      </c>
      <c r="C449" s="269">
        <v>45033</v>
      </c>
      <c r="D449" s="269">
        <v>45046</v>
      </c>
      <c r="E449" s="196">
        <f t="shared" si="31"/>
        <v>45039.5</v>
      </c>
      <c r="F449" s="269">
        <v>45051</v>
      </c>
      <c r="G449" s="269">
        <v>45135</v>
      </c>
      <c r="H449" s="12" t="s">
        <v>152</v>
      </c>
      <c r="I449" s="174">
        <v>28.6</v>
      </c>
      <c r="J449" s="269">
        <v>45138</v>
      </c>
      <c r="K449" s="17">
        <f t="shared" si="34"/>
        <v>96</v>
      </c>
      <c r="L449" s="31">
        <f t="shared" si="32"/>
        <v>5.5691010524349004E-6</v>
      </c>
      <c r="M449" s="29">
        <f t="shared" si="33"/>
        <v>5.3463370103375043E-4</v>
      </c>
    </row>
    <row r="450" spans="1:13">
      <c r="A450" s="16">
        <f t="shared" si="35"/>
        <v>443</v>
      </c>
      <c r="B450" s="12" t="s">
        <v>174</v>
      </c>
      <c r="C450" s="269">
        <v>45033</v>
      </c>
      <c r="D450" s="269">
        <v>45046</v>
      </c>
      <c r="E450" s="196">
        <f t="shared" si="31"/>
        <v>45039.5</v>
      </c>
      <c r="F450" s="269">
        <v>45051</v>
      </c>
      <c r="G450" s="269">
        <v>45135</v>
      </c>
      <c r="H450" s="12" t="s">
        <v>158</v>
      </c>
      <c r="I450" s="174">
        <v>5.6</v>
      </c>
      <c r="J450" s="269">
        <v>45138</v>
      </c>
      <c r="K450" s="17">
        <f t="shared" si="34"/>
        <v>96</v>
      </c>
      <c r="L450" s="31">
        <f t="shared" si="32"/>
        <v>1.090453352924316E-6</v>
      </c>
      <c r="M450" s="29">
        <f t="shared" si="33"/>
        <v>1.0468352188073433E-4</v>
      </c>
    </row>
    <row r="451" spans="1:13">
      <c r="A451" s="16">
        <f t="shared" si="35"/>
        <v>444</v>
      </c>
      <c r="B451" s="12" t="s">
        <v>174</v>
      </c>
      <c r="C451" s="269">
        <v>45033</v>
      </c>
      <c r="D451" s="269">
        <v>45046</v>
      </c>
      <c r="E451" s="196">
        <f t="shared" si="31"/>
        <v>45039.5</v>
      </c>
      <c r="F451" s="269">
        <v>45051</v>
      </c>
      <c r="G451" s="269">
        <v>45051</v>
      </c>
      <c r="H451" s="12" t="s">
        <v>159</v>
      </c>
      <c r="I451" s="174">
        <v>9148.1699999999964</v>
      </c>
      <c r="J451" s="269">
        <v>45054</v>
      </c>
      <c r="K451" s="17">
        <f t="shared" si="34"/>
        <v>12</v>
      </c>
      <c r="L451" s="31">
        <f t="shared" si="32"/>
        <v>1.7813665445752924E-3</v>
      </c>
      <c r="M451" s="29">
        <f t="shared" si="33"/>
        <v>2.1376398534903508E-2</v>
      </c>
    </row>
    <row r="452" spans="1:13">
      <c r="A452" s="16">
        <f t="shared" si="35"/>
        <v>445</v>
      </c>
      <c r="B452" s="12" t="s">
        <v>174</v>
      </c>
      <c r="C452" s="269">
        <v>45033</v>
      </c>
      <c r="D452" s="269">
        <v>45046</v>
      </c>
      <c r="E452" s="196">
        <f t="shared" si="31"/>
        <v>45039.5</v>
      </c>
      <c r="F452" s="269">
        <v>45051</v>
      </c>
      <c r="G452" s="269">
        <v>45051</v>
      </c>
      <c r="H452" s="12" t="s">
        <v>160</v>
      </c>
      <c r="I452" s="174">
        <v>9148.1699999999964</v>
      </c>
      <c r="J452" s="269">
        <v>45054</v>
      </c>
      <c r="K452" s="17">
        <f t="shared" si="34"/>
        <v>12</v>
      </c>
      <c r="L452" s="31">
        <f t="shared" si="32"/>
        <v>1.7813665445752924E-3</v>
      </c>
      <c r="M452" s="29">
        <f t="shared" si="33"/>
        <v>2.1376398534903508E-2</v>
      </c>
    </row>
    <row r="453" spans="1:13">
      <c r="A453" s="16">
        <f t="shared" si="35"/>
        <v>446</v>
      </c>
      <c r="B453" s="12" t="s">
        <v>174</v>
      </c>
      <c r="C453" s="269">
        <v>45033</v>
      </c>
      <c r="D453" s="269">
        <v>45046</v>
      </c>
      <c r="E453" s="196">
        <f t="shared" si="31"/>
        <v>45039.5</v>
      </c>
      <c r="F453" s="269">
        <v>45051</v>
      </c>
      <c r="G453" s="269">
        <v>45051</v>
      </c>
      <c r="H453" s="12" t="s">
        <v>161</v>
      </c>
      <c r="I453" s="174">
        <v>39116.370000000017</v>
      </c>
      <c r="J453" s="269">
        <v>45054</v>
      </c>
      <c r="K453" s="17">
        <f t="shared" si="34"/>
        <v>12</v>
      </c>
      <c r="L453" s="31">
        <f t="shared" si="32"/>
        <v>7.6168887179871693E-3</v>
      </c>
      <c r="M453" s="29">
        <f t="shared" si="33"/>
        <v>9.1402664615846035E-2</v>
      </c>
    </row>
    <row r="454" spans="1:13">
      <c r="A454" s="16">
        <f t="shared" si="35"/>
        <v>447</v>
      </c>
      <c r="B454" s="12" t="s">
        <v>174</v>
      </c>
      <c r="C454" s="269">
        <v>45033</v>
      </c>
      <c r="D454" s="269">
        <v>45046</v>
      </c>
      <c r="E454" s="196">
        <f t="shared" si="31"/>
        <v>45039.5</v>
      </c>
      <c r="F454" s="269">
        <v>45051</v>
      </c>
      <c r="G454" s="269">
        <v>45051</v>
      </c>
      <c r="H454" s="12" t="s">
        <v>162</v>
      </c>
      <c r="I454" s="174">
        <v>39116.370000000017</v>
      </c>
      <c r="J454" s="269">
        <v>45054</v>
      </c>
      <c r="K454" s="17">
        <f t="shared" si="34"/>
        <v>12</v>
      </c>
      <c r="L454" s="31">
        <f t="shared" si="32"/>
        <v>7.6168887179871693E-3</v>
      </c>
      <c r="M454" s="29">
        <f t="shared" si="33"/>
        <v>9.1402664615846035E-2</v>
      </c>
    </row>
    <row r="455" spans="1:13">
      <c r="A455" s="16">
        <f t="shared" si="35"/>
        <v>448</v>
      </c>
      <c r="B455" s="12" t="s">
        <v>174</v>
      </c>
      <c r="C455" s="269">
        <v>45033</v>
      </c>
      <c r="D455" s="269">
        <v>45046</v>
      </c>
      <c r="E455" s="196">
        <f t="shared" si="31"/>
        <v>45039.5</v>
      </c>
      <c r="F455" s="269">
        <v>45051</v>
      </c>
      <c r="G455" s="269">
        <v>45051</v>
      </c>
      <c r="H455" s="12" t="s">
        <v>163</v>
      </c>
      <c r="I455" s="174">
        <v>74446.000000000015</v>
      </c>
      <c r="J455" s="269">
        <v>45054</v>
      </c>
      <c r="K455" s="17">
        <f t="shared" si="34"/>
        <v>12</v>
      </c>
      <c r="L455" s="31">
        <f t="shared" si="32"/>
        <v>1.4496408984250652E-2</v>
      </c>
      <c r="M455" s="29">
        <f t="shared" si="33"/>
        <v>0.17395690781100781</v>
      </c>
    </row>
    <row r="456" spans="1:13">
      <c r="A456" s="16">
        <f t="shared" si="35"/>
        <v>449</v>
      </c>
      <c r="B456" s="12" t="s">
        <v>174</v>
      </c>
      <c r="C456" s="269">
        <v>45033</v>
      </c>
      <c r="D456" s="269">
        <v>45046</v>
      </c>
      <c r="E456" s="196">
        <f t="shared" si="31"/>
        <v>45039.5</v>
      </c>
      <c r="F456" s="269">
        <v>45051</v>
      </c>
      <c r="G456" s="269">
        <v>45135</v>
      </c>
      <c r="H456" s="12" t="s">
        <v>152</v>
      </c>
      <c r="I456" s="174">
        <v>97.31</v>
      </c>
      <c r="J456" s="269">
        <v>45138</v>
      </c>
      <c r="K456" s="17">
        <f t="shared" si="34"/>
        <v>96</v>
      </c>
      <c r="L456" s="31">
        <f t="shared" si="32"/>
        <v>1.8948574245190216E-5</v>
      </c>
      <c r="M456" s="29">
        <f t="shared" si="33"/>
        <v>1.8190631275382609E-3</v>
      </c>
    </row>
    <row r="457" spans="1:13">
      <c r="A457" s="16">
        <f t="shared" si="35"/>
        <v>450</v>
      </c>
      <c r="B457" s="12" t="s">
        <v>174</v>
      </c>
      <c r="C457" s="269">
        <v>45033</v>
      </c>
      <c r="D457" s="269">
        <v>45046</v>
      </c>
      <c r="E457" s="196">
        <f t="shared" ref="E457:E520" si="36">AVERAGE(C457:D457)</f>
        <v>45039.5</v>
      </c>
      <c r="F457" s="269">
        <v>45051</v>
      </c>
      <c r="G457" s="269">
        <v>45135</v>
      </c>
      <c r="H457" s="12" t="s">
        <v>152</v>
      </c>
      <c r="I457" s="174">
        <v>7.1000000000000014</v>
      </c>
      <c r="J457" s="269">
        <v>45138</v>
      </c>
      <c r="K457" s="17">
        <f t="shared" si="34"/>
        <v>96</v>
      </c>
      <c r="L457" s="31">
        <f t="shared" si="32"/>
        <v>1.3825390724576154E-6</v>
      </c>
      <c r="M457" s="29">
        <f t="shared" si="33"/>
        <v>1.3272375095593108E-4</v>
      </c>
    </row>
    <row r="458" spans="1:13">
      <c r="A458" s="16">
        <f t="shared" si="35"/>
        <v>451</v>
      </c>
      <c r="B458" s="12" t="s">
        <v>174</v>
      </c>
      <c r="C458" s="269">
        <v>45033</v>
      </c>
      <c r="D458" s="269">
        <v>45046</v>
      </c>
      <c r="E458" s="196">
        <f t="shared" si="36"/>
        <v>45039.5</v>
      </c>
      <c r="F458" s="269">
        <v>45051</v>
      </c>
      <c r="G458" s="269">
        <v>45135</v>
      </c>
      <c r="H458" s="12" t="s">
        <v>152</v>
      </c>
      <c r="I458" s="174">
        <v>3.54</v>
      </c>
      <c r="J458" s="269">
        <v>45138</v>
      </c>
      <c r="K458" s="17">
        <f t="shared" si="34"/>
        <v>96</v>
      </c>
      <c r="L458" s="31">
        <f t="shared" ref="L458:L521" si="37">I458/$I$1379</f>
        <v>6.8932229809858554E-7</v>
      </c>
      <c r="M458" s="29">
        <f t="shared" ref="M458:M521" si="38">L458*K458</f>
        <v>6.6174940617464215E-5</v>
      </c>
    </row>
    <row r="459" spans="1:13">
      <c r="A459" s="16">
        <f t="shared" si="35"/>
        <v>452</v>
      </c>
      <c r="B459" s="12" t="s">
        <v>174</v>
      </c>
      <c r="C459" s="269">
        <v>45033</v>
      </c>
      <c r="D459" s="269">
        <v>45046</v>
      </c>
      <c r="E459" s="196">
        <f t="shared" si="36"/>
        <v>45039.5</v>
      </c>
      <c r="F459" s="269">
        <v>45051</v>
      </c>
      <c r="G459" s="269">
        <v>45093</v>
      </c>
      <c r="H459" s="12" t="s">
        <v>157</v>
      </c>
      <c r="I459" s="174">
        <v>215.69</v>
      </c>
      <c r="J459" s="269">
        <v>45097</v>
      </c>
      <c r="K459" s="17">
        <f t="shared" ref="K459:K522" si="39">(G459-D459)+((D459-C459+1)/2)</f>
        <v>54</v>
      </c>
      <c r="L459" s="31">
        <f t="shared" si="37"/>
        <v>4.1999979230758169E-5</v>
      </c>
      <c r="M459" s="29">
        <f t="shared" si="38"/>
        <v>2.2679988784609409E-3</v>
      </c>
    </row>
    <row r="460" spans="1:13">
      <c r="A460" s="16">
        <f t="shared" si="35"/>
        <v>453</v>
      </c>
      <c r="B460" s="12" t="s">
        <v>174</v>
      </c>
      <c r="C460" s="269">
        <v>45033</v>
      </c>
      <c r="D460" s="269">
        <v>45046</v>
      </c>
      <c r="E460" s="196">
        <f t="shared" si="36"/>
        <v>45039.5</v>
      </c>
      <c r="F460" s="269">
        <v>45051</v>
      </c>
      <c r="G460" s="269">
        <v>45135</v>
      </c>
      <c r="H460" s="12" t="s">
        <v>152</v>
      </c>
      <c r="I460" s="174">
        <v>1.51</v>
      </c>
      <c r="J460" s="269">
        <v>45138</v>
      </c>
      <c r="K460" s="17">
        <f t="shared" si="39"/>
        <v>96</v>
      </c>
      <c r="L460" s="31">
        <f t="shared" si="37"/>
        <v>2.9403295766352096E-7</v>
      </c>
      <c r="M460" s="29">
        <f t="shared" si="38"/>
        <v>2.822716393569801E-5</v>
      </c>
    </row>
    <row r="461" spans="1:13">
      <c r="A461" s="16">
        <f t="shared" si="35"/>
        <v>454</v>
      </c>
      <c r="B461" s="12" t="s">
        <v>174</v>
      </c>
      <c r="C461" s="269">
        <v>45033</v>
      </c>
      <c r="D461" s="269">
        <v>45046</v>
      </c>
      <c r="E461" s="196">
        <f t="shared" si="36"/>
        <v>45039.5</v>
      </c>
      <c r="F461" s="269">
        <v>45051</v>
      </c>
      <c r="G461" s="269">
        <v>45091</v>
      </c>
      <c r="H461" s="12" t="s">
        <v>153</v>
      </c>
      <c r="I461" s="174">
        <v>86.21</v>
      </c>
      <c r="J461" s="269">
        <v>45092</v>
      </c>
      <c r="K461" s="17">
        <f t="shared" si="39"/>
        <v>52</v>
      </c>
      <c r="L461" s="31">
        <f t="shared" si="37"/>
        <v>1.6787139920643801E-5</v>
      </c>
      <c r="M461" s="29">
        <f t="shared" si="38"/>
        <v>8.7293127587347768E-4</v>
      </c>
    </row>
    <row r="462" spans="1:13">
      <c r="A462" s="16">
        <f t="shared" si="35"/>
        <v>455</v>
      </c>
      <c r="B462" s="12" t="s">
        <v>174</v>
      </c>
      <c r="C462" s="269">
        <v>45033</v>
      </c>
      <c r="D462" s="269">
        <v>45046</v>
      </c>
      <c r="E462" s="196">
        <f t="shared" si="36"/>
        <v>45039.5</v>
      </c>
      <c r="F462" s="269">
        <v>45051</v>
      </c>
      <c r="G462" s="269">
        <v>45135</v>
      </c>
      <c r="H462" s="12" t="s">
        <v>152</v>
      </c>
      <c r="I462" s="174">
        <v>4.03</v>
      </c>
      <c r="J462" s="269">
        <v>45138</v>
      </c>
      <c r="K462" s="17">
        <f t="shared" si="39"/>
        <v>96</v>
      </c>
      <c r="L462" s="31">
        <f t="shared" si="37"/>
        <v>7.8473696647946324E-7</v>
      </c>
      <c r="M462" s="29">
        <f t="shared" si="38"/>
        <v>7.5334748782028468E-5</v>
      </c>
    </row>
    <row r="463" spans="1:13">
      <c r="A463" s="16">
        <f t="shared" si="35"/>
        <v>456</v>
      </c>
      <c r="B463" s="12" t="s">
        <v>174</v>
      </c>
      <c r="C463" s="269">
        <v>45033</v>
      </c>
      <c r="D463" s="269">
        <v>45046</v>
      </c>
      <c r="E463" s="196">
        <f t="shared" si="36"/>
        <v>45039.5</v>
      </c>
      <c r="F463" s="269">
        <v>45051</v>
      </c>
      <c r="G463" s="269">
        <v>45093</v>
      </c>
      <c r="H463" s="12" t="s">
        <v>164</v>
      </c>
      <c r="I463" s="174">
        <v>2436.33</v>
      </c>
      <c r="J463" s="269">
        <v>45097</v>
      </c>
      <c r="K463" s="17">
        <f t="shared" si="39"/>
        <v>54</v>
      </c>
      <c r="L463" s="31">
        <f t="shared" si="37"/>
        <v>4.7441146738037479E-4</v>
      </c>
      <c r="M463" s="29">
        <f t="shared" si="38"/>
        <v>2.5618219238540237E-2</v>
      </c>
    </row>
    <row r="464" spans="1:13">
      <c r="A464" s="16">
        <f t="shared" si="35"/>
        <v>457</v>
      </c>
      <c r="B464" s="12" t="s">
        <v>174</v>
      </c>
      <c r="C464" s="269">
        <v>45033</v>
      </c>
      <c r="D464" s="269">
        <v>45046</v>
      </c>
      <c r="E464" s="196">
        <f t="shared" si="36"/>
        <v>45039.5</v>
      </c>
      <c r="F464" s="269">
        <v>45051</v>
      </c>
      <c r="G464" s="269">
        <v>45093</v>
      </c>
      <c r="H464" s="12" t="s">
        <v>157</v>
      </c>
      <c r="I464" s="174">
        <v>45.94</v>
      </c>
      <c r="J464" s="269">
        <v>45097</v>
      </c>
      <c r="K464" s="17">
        <f t="shared" si="39"/>
        <v>54</v>
      </c>
      <c r="L464" s="31">
        <f t="shared" si="37"/>
        <v>8.9456119702398352E-6</v>
      </c>
      <c r="M464" s="29">
        <f t="shared" si="38"/>
        <v>4.8306304639295111E-4</v>
      </c>
    </row>
    <row r="465" spans="1:13">
      <c r="A465" s="16">
        <f t="shared" si="35"/>
        <v>458</v>
      </c>
      <c r="B465" s="12" t="s">
        <v>174</v>
      </c>
      <c r="C465" s="269">
        <v>45033</v>
      </c>
      <c r="D465" s="269">
        <v>45046</v>
      </c>
      <c r="E465" s="196">
        <f t="shared" si="36"/>
        <v>45039.5</v>
      </c>
      <c r="F465" s="269">
        <v>45051</v>
      </c>
      <c r="G465" s="269">
        <v>45135</v>
      </c>
      <c r="H465" s="12" t="s">
        <v>154</v>
      </c>
      <c r="I465" s="174">
        <v>212.51999999999998</v>
      </c>
      <c r="J465" s="269">
        <v>45138</v>
      </c>
      <c r="K465" s="17">
        <f t="shared" si="39"/>
        <v>96</v>
      </c>
      <c r="L465" s="31">
        <f t="shared" si="37"/>
        <v>4.1382704743477793E-5</v>
      </c>
      <c r="M465" s="29">
        <f t="shared" si="38"/>
        <v>3.9727396553738683E-3</v>
      </c>
    </row>
    <row r="466" spans="1:13">
      <c r="A466" s="16">
        <f t="shared" si="35"/>
        <v>459</v>
      </c>
      <c r="B466" s="12" t="s">
        <v>174</v>
      </c>
      <c r="C466" s="269">
        <v>45033</v>
      </c>
      <c r="D466" s="269">
        <v>45046</v>
      </c>
      <c r="E466" s="196">
        <f t="shared" si="36"/>
        <v>45039.5</v>
      </c>
      <c r="F466" s="269">
        <v>45051</v>
      </c>
      <c r="G466" s="269">
        <v>45135</v>
      </c>
      <c r="H466" s="12" t="s">
        <v>165</v>
      </c>
      <c r="I466" s="174">
        <v>81.67</v>
      </c>
      <c r="J466" s="269">
        <v>45138</v>
      </c>
      <c r="K466" s="17">
        <f t="shared" si="39"/>
        <v>96</v>
      </c>
      <c r="L466" s="31">
        <f t="shared" si="37"/>
        <v>1.5903093809523016E-5</v>
      </c>
      <c r="M466" s="29">
        <f t="shared" si="38"/>
        <v>1.5266970057142095E-3</v>
      </c>
    </row>
    <row r="467" spans="1:13">
      <c r="A467" s="16">
        <f t="shared" si="35"/>
        <v>460</v>
      </c>
      <c r="B467" s="12" t="s">
        <v>174</v>
      </c>
      <c r="C467" s="269">
        <v>45033</v>
      </c>
      <c r="D467" s="269">
        <v>45046</v>
      </c>
      <c r="E467" s="196">
        <f t="shared" si="36"/>
        <v>45039.5</v>
      </c>
      <c r="F467" s="269">
        <v>45051</v>
      </c>
      <c r="G467" s="269">
        <v>45070</v>
      </c>
      <c r="H467" s="12" t="s">
        <v>164</v>
      </c>
      <c r="I467" s="174">
        <v>1117.3600000000001</v>
      </c>
      <c r="J467" s="269">
        <v>45071</v>
      </c>
      <c r="K467" s="17">
        <f t="shared" si="39"/>
        <v>31</v>
      </c>
      <c r="L467" s="31">
        <f t="shared" si="37"/>
        <v>2.1757659971848465E-4</v>
      </c>
      <c r="M467" s="29">
        <f t="shared" si="38"/>
        <v>6.7448745912730241E-3</v>
      </c>
    </row>
    <row r="468" spans="1:13">
      <c r="A468" s="16">
        <f t="shared" si="35"/>
        <v>461</v>
      </c>
      <c r="B468" s="12" t="s">
        <v>174</v>
      </c>
      <c r="C468" s="269">
        <v>45033</v>
      </c>
      <c r="D468" s="269">
        <v>45046</v>
      </c>
      <c r="E468" s="196">
        <f t="shared" si="36"/>
        <v>45039.5</v>
      </c>
      <c r="F468" s="269">
        <v>45051</v>
      </c>
      <c r="G468" s="269">
        <v>45070</v>
      </c>
      <c r="H468" s="12" t="s">
        <v>166</v>
      </c>
      <c r="I468" s="174">
        <v>15595.210000000001</v>
      </c>
      <c r="J468" s="269">
        <v>45071</v>
      </c>
      <c r="K468" s="17">
        <f t="shared" si="39"/>
        <v>31</v>
      </c>
      <c r="L468" s="31">
        <f t="shared" si="37"/>
        <v>3.0367587560819328E-3</v>
      </c>
      <c r="M468" s="29">
        <f t="shared" si="38"/>
        <v>9.4139521438539916E-2</v>
      </c>
    </row>
    <row r="469" spans="1:13">
      <c r="A469" s="16">
        <f t="shared" si="35"/>
        <v>462</v>
      </c>
      <c r="B469" s="12" t="s">
        <v>174</v>
      </c>
      <c r="C469" s="269">
        <v>45033</v>
      </c>
      <c r="D469" s="269">
        <v>45046</v>
      </c>
      <c r="E469" s="196">
        <f t="shared" si="36"/>
        <v>45039.5</v>
      </c>
      <c r="F469" s="269">
        <v>45051</v>
      </c>
      <c r="G469" s="269">
        <v>45135</v>
      </c>
      <c r="H469" s="12" t="s">
        <v>152</v>
      </c>
      <c r="I469" s="174">
        <v>1.5</v>
      </c>
      <c r="J469" s="269">
        <v>45138</v>
      </c>
      <c r="K469" s="17">
        <f t="shared" si="39"/>
        <v>96</v>
      </c>
      <c r="L469" s="31">
        <f t="shared" si="37"/>
        <v>2.9208571953329893E-7</v>
      </c>
      <c r="M469" s="29">
        <f t="shared" si="38"/>
        <v>2.8040229075196697E-5</v>
      </c>
    </row>
    <row r="470" spans="1:13">
      <c r="A470" s="16">
        <f t="shared" ref="A470:A533" si="40">A469+1</f>
        <v>463</v>
      </c>
      <c r="B470" s="12" t="s">
        <v>174</v>
      </c>
      <c r="C470" s="269">
        <v>45033</v>
      </c>
      <c r="D470" s="269">
        <v>45046</v>
      </c>
      <c r="E470" s="196">
        <f t="shared" si="36"/>
        <v>45039.5</v>
      </c>
      <c r="F470" s="269">
        <v>45051</v>
      </c>
      <c r="G470" s="269">
        <v>45135</v>
      </c>
      <c r="H470" s="12" t="s">
        <v>152</v>
      </c>
      <c r="I470" s="174">
        <v>2.4900000000000002</v>
      </c>
      <c r="J470" s="269">
        <v>45138</v>
      </c>
      <c r="K470" s="17">
        <f t="shared" si="39"/>
        <v>96</v>
      </c>
      <c r="L470" s="31">
        <f t="shared" si="37"/>
        <v>4.8486229442527632E-7</v>
      </c>
      <c r="M470" s="29">
        <f t="shared" si="38"/>
        <v>4.654678026482653E-5</v>
      </c>
    </row>
    <row r="471" spans="1:13">
      <c r="A471" s="16">
        <f t="shared" si="40"/>
        <v>464</v>
      </c>
      <c r="B471" s="12" t="s">
        <v>174</v>
      </c>
      <c r="C471" s="269">
        <v>45033</v>
      </c>
      <c r="D471" s="269">
        <v>45046</v>
      </c>
      <c r="E471" s="196">
        <f t="shared" si="36"/>
        <v>45039.5</v>
      </c>
      <c r="F471" s="269">
        <v>45051</v>
      </c>
      <c r="G471" s="269">
        <v>45135</v>
      </c>
      <c r="H471" s="12" t="s">
        <v>152</v>
      </c>
      <c r="I471" s="174">
        <v>36.450000000000003</v>
      </c>
      <c r="J471" s="269">
        <v>45138</v>
      </c>
      <c r="K471" s="17">
        <f t="shared" si="39"/>
        <v>96</v>
      </c>
      <c r="L471" s="31">
        <f t="shared" si="37"/>
        <v>7.0976829846591652E-6</v>
      </c>
      <c r="M471" s="29">
        <f t="shared" si="38"/>
        <v>6.8137756652727989E-4</v>
      </c>
    </row>
    <row r="472" spans="1:13">
      <c r="A472" s="16">
        <f t="shared" si="40"/>
        <v>465</v>
      </c>
      <c r="B472" s="12" t="s">
        <v>174</v>
      </c>
      <c r="C472" s="269">
        <v>45033</v>
      </c>
      <c r="D472" s="269">
        <v>45046</v>
      </c>
      <c r="E472" s="196">
        <f t="shared" si="36"/>
        <v>45039.5</v>
      </c>
      <c r="F472" s="269">
        <v>45051</v>
      </c>
      <c r="G472" s="269">
        <v>45135</v>
      </c>
      <c r="H472" s="12" t="s">
        <v>152</v>
      </c>
      <c r="I472" s="174">
        <v>9.9700000000000006</v>
      </c>
      <c r="J472" s="269">
        <v>45138</v>
      </c>
      <c r="K472" s="17">
        <f t="shared" si="39"/>
        <v>96</v>
      </c>
      <c r="L472" s="31">
        <f t="shared" si="37"/>
        <v>1.9413964158313272E-6</v>
      </c>
      <c r="M472" s="29">
        <f t="shared" si="38"/>
        <v>1.8637405591980741E-4</v>
      </c>
    </row>
    <row r="473" spans="1:13">
      <c r="A473" s="16">
        <f t="shared" si="40"/>
        <v>466</v>
      </c>
      <c r="B473" s="12" t="s">
        <v>174</v>
      </c>
      <c r="C473" s="269">
        <v>45033</v>
      </c>
      <c r="D473" s="269">
        <v>45046</v>
      </c>
      <c r="E473" s="196">
        <f t="shared" si="36"/>
        <v>45039.5</v>
      </c>
      <c r="F473" s="269">
        <v>45051</v>
      </c>
      <c r="G473" s="269">
        <v>45051</v>
      </c>
      <c r="H473" s="12" t="s">
        <v>166</v>
      </c>
      <c r="I473" s="174">
        <v>1417.9199999999998</v>
      </c>
      <c r="J473" s="269">
        <v>45054</v>
      </c>
      <c r="K473" s="17">
        <f t="shared" si="39"/>
        <v>12</v>
      </c>
      <c r="L473" s="31">
        <f t="shared" si="37"/>
        <v>2.7610278896043682E-4</v>
      </c>
      <c r="M473" s="29">
        <f t="shared" si="38"/>
        <v>3.3132334675252421E-3</v>
      </c>
    </row>
    <row r="474" spans="1:13">
      <c r="A474" s="16">
        <f t="shared" si="40"/>
        <v>467</v>
      </c>
      <c r="B474" s="12" t="s">
        <v>174</v>
      </c>
      <c r="C474" s="269">
        <v>45033</v>
      </c>
      <c r="D474" s="269">
        <v>45046</v>
      </c>
      <c r="E474" s="196">
        <f t="shared" si="36"/>
        <v>45039.5</v>
      </c>
      <c r="F474" s="269">
        <v>45051</v>
      </c>
      <c r="G474" s="269">
        <v>45051</v>
      </c>
      <c r="H474" s="12" t="s">
        <v>164</v>
      </c>
      <c r="I474" s="174">
        <v>2349.88</v>
      </c>
      <c r="J474" s="269">
        <v>45054</v>
      </c>
      <c r="K474" s="17">
        <f t="shared" si="39"/>
        <v>12</v>
      </c>
      <c r="L474" s="31">
        <f t="shared" si="37"/>
        <v>4.575775937446057E-4</v>
      </c>
      <c r="M474" s="29">
        <f t="shared" si="38"/>
        <v>5.490931124935268E-3</v>
      </c>
    </row>
    <row r="475" spans="1:13">
      <c r="A475" s="16">
        <f t="shared" si="40"/>
        <v>468</v>
      </c>
      <c r="B475" s="12" t="s">
        <v>174</v>
      </c>
      <c r="C475" s="269">
        <v>45033</v>
      </c>
      <c r="D475" s="269">
        <v>45046</v>
      </c>
      <c r="E475" s="196">
        <f t="shared" si="36"/>
        <v>45039.5</v>
      </c>
      <c r="F475" s="269">
        <v>45051</v>
      </c>
      <c r="G475" s="269">
        <v>45093</v>
      </c>
      <c r="H475" s="12" t="s">
        <v>157</v>
      </c>
      <c r="I475" s="174">
        <v>27.97</v>
      </c>
      <c r="J475" s="269">
        <v>45097</v>
      </c>
      <c r="K475" s="17">
        <f t="shared" si="39"/>
        <v>54</v>
      </c>
      <c r="L475" s="31">
        <f t="shared" si="37"/>
        <v>5.446425050230914E-6</v>
      </c>
      <c r="M475" s="29">
        <f t="shared" si="38"/>
        <v>2.9410695271246933E-4</v>
      </c>
    </row>
    <row r="476" spans="1:13">
      <c r="A476" s="16">
        <f t="shared" si="40"/>
        <v>469</v>
      </c>
      <c r="B476" s="12" t="s">
        <v>174</v>
      </c>
      <c r="C476" s="269">
        <v>45033</v>
      </c>
      <c r="D476" s="269">
        <v>45046</v>
      </c>
      <c r="E476" s="196">
        <f t="shared" si="36"/>
        <v>45039.5</v>
      </c>
      <c r="F476" s="269">
        <v>45051</v>
      </c>
      <c r="G476" s="269">
        <v>45135</v>
      </c>
      <c r="H476" s="12" t="s">
        <v>152</v>
      </c>
      <c r="I476" s="174">
        <v>1.04</v>
      </c>
      <c r="J476" s="269">
        <v>45138</v>
      </c>
      <c r="K476" s="17">
        <f t="shared" si="39"/>
        <v>96</v>
      </c>
      <c r="L476" s="31">
        <f t="shared" si="37"/>
        <v>2.0251276554308727E-7</v>
      </c>
      <c r="M476" s="29">
        <f t="shared" si="38"/>
        <v>1.9441225492136379E-5</v>
      </c>
    </row>
    <row r="477" spans="1:13">
      <c r="A477" s="16">
        <f t="shared" si="40"/>
        <v>470</v>
      </c>
      <c r="B477" s="12" t="s">
        <v>174</v>
      </c>
      <c r="C477" s="269">
        <v>45033</v>
      </c>
      <c r="D477" s="269">
        <v>45046</v>
      </c>
      <c r="E477" s="196">
        <f t="shared" si="36"/>
        <v>45039.5</v>
      </c>
      <c r="F477" s="269">
        <v>45051</v>
      </c>
      <c r="G477" s="269">
        <v>45135</v>
      </c>
      <c r="H477" s="12" t="s">
        <v>154</v>
      </c>
      <c r="I477" s="174">
        <v>6.86</v>
      </c>
      <c r="J477" s="269">
        <v>45138</v>
      </c>
      <c r="K477" s="17">
        <f t="shared" si="39"/>
        <v>96</v>
      </c>
      <c r="L477" s="31">
        <f t="shared" si="37"/>
        <v>1.3358053573322873E-6</v>
      </c>
      <c r="M477" s="29">
        <f t="shared" si="38"/>
        <v>1.2823731430389957E-4</v>
      </c>
    </row>
    <row r="478" spans="1:13">
      <c r="A478" s="16">
        <f t="shared" si="40"/>
        <v>471</v>
      </c>
      <c r="B478" s="12" t="s">
        <v>174</v>
      </c>
      <c r="C478" s="269">
        <v>45033</v>
      </c>
      <c r="D478" s="269">
        <v>45046</v>
      </c>
      <c r="E478" s="196">
        <f t="shared" si="36"/>
        <v>45039.5</v>
      </c>
      <c r="F478" s="269">
        <v>45051</v>
      </c>
      <c r="G478" s="269">
        <v>45091</v>
      </c>
      <c r="H478" s="12" t="s">
        <v>153</v>
      </c>
      <c r="I478" s="174">
        <v>63.6</v>
      </c>
      <c r="J478" s="269">
        <v>45092</v>
      </c>
      <c r="K478" s="17">
        <f t="shared" si="39"/>
        <v>52</v>
      </c>
      <c r="L478" s="31">
        <f t="shared" si="37"/>
        <v>1.2384434508211877E-5</v>
      </c>
      <c r="M478" s="29">
        <f t="shared" si="38"/>
        <v>6.4399059442701758E-4</v>
      </c>
    </row>
    <row r="479" spans="1:13">
      <c r="A479" s="16">
        <f t="shared" si="40"/>
        <v>472</v>
      </c>
      <c r="B479" s="12" t="s">
        <v>174</v>
      </c>
      <c r="C479" s="269">
        <v>45033</v>
      </c>
      <c r="D479" s="269">
        <v>45046</v>
      </c>
      <c r="E479" s="196">
        <f t="shared" si="36"/>
        <v>45039.5</v>
      </c>
      <c r="F479" s="269">
        <v>45051</v>
      </c>
      <c r="G479" s="269">
        <v>45093</v>
      </c>
      <c r="H479" s="12" t="s">
        <v>157</v>
      </c>
      <c r="I479" s="174">
        <v>80.819999999999993</v>
      </c>
      <c r="J479" s="269">
        <v>45097</v>
      </c>
      <c r="K479" s="17">
        <f t="shared" si="39"/>
        <v>54</v>
      </c>
      <c r="L479" s="31">
        <f t="shared" si="37"/>
        <v>1.5737578568454148E-5</v>
      </c>
      <c r="M479" s="29">
        <f t="shared" si="38"/>
        <v>8.4982924269652398E-4</v>
      </c>
    </row>
    <row r="480" spans="1:13">
      <c r="A480" s="16">
        <f t="shared" si="40"/>
        <v>473</v>
      </c>
      <c r="B480" s="12" t="s">
        <v>174</v>
      </c>
      <c r="C480" s="269">
        <v>45033</v>
      </c>
      <c r="D480" s="269">
        <v>45046</v>
      </c>
      <c r="E480" s="196">
        <f t="shared" si="36"/>
        <v>45039.5</v>
      </c>
      <c r="F480" s="269">
        <v>45051</v>
      </c>
      <c r="G480" s="269">
        <v>45091</v>
      </c>
      <c r="H480" s="12" t="s">
        <v>153</v>
      </c>
      <c r="I480" s="174">
        <v>63.510000000000005</v>
      </c>
      <c r="J480" s="269">
        <v>45092</v>
      </c>
      <c r="K480" s="17">
        <f t="shared" si="39"/>
        <v>52</v>
      </c>
      <c r="L480" s="31">
        <f t="shared" si="37"/>
        <v>1.2366909365039878E-5</v>
      </c>
      <c r="M480" s="29">
        <f t="shared" si="38"/>
        <v>6.430792869820737E-4</v>
      </c>
    </row>
    <row r="481" spans="1:13">
      <c r="A481" s="16">
        <f t="shared" si="40"/>
        <v>474</v>
      </c>
      <c r="B481" s="12" t="s">
        <v>174</v>
      </c>
      <c r="C481" s="269">
        <v>45033</v>
      </c>
      <c r="D481" s="269">
        <v>45046</v>
      </c>
      <c r="E481" s="196">
        <f t="shared" si="36"/>
        <v>45039.5</v>
      </c>
      <c r="F481" s="269">
        <v>45051</v>
      </c>
      <c r="G481" s="269">
        <v>45093</v>
      </c>
      <c r="H481" s="12" t="s">
        <v>157</v>
      </c>
      <c r="I481" s="174">
        <v>99.75</v>
      </c>
      <c r="J481" s="269">
        <v>45097</v>
      </c>
      <c r="K481" s="17">
        <f t="shared" si="39"/>
        <v>54</v>
      </c>
      <c r="L481" s="31">
        <f t="shared" si="37"/>
        <v>1.9423700348964379E-5</v>
      </c>
      <c r="M481" s="29">
        <f t="shared" si="38"/>
        <v>1.0488798188440765E-3</v>
      </c>
    </row>
    <row r="482" spans="1:13">
      <c r="A482" s="16">
        <f t="shared" si="40"/>
        <v>475</v>
      </c>
      <c r="B482" s="12" t="s">
        <v>174</v>
      </c>
      <c r="C482" s="269">
        <v>45033</v>
      </c>
      <c r="D482" s="269">
        <v>45046</v>
      </c>
      <c r="E482" s="196">
        <f t="shared" si="36"/>
        <v>45039.5</v>
      </c>
      <c r="F482" s="269">
        <v>45051</v>
      </c>
      <c r="G482" s="269">
        <v>45135</v>
      </c>
      <c r="H482" s="12" t="s">
        <v>152</v>
      </c>
      <c r="I482" s="174">
        <v>4.8599999999999994</v>
      </c>
      <c r="J482" s="269">
        <v>45138</v>
      </c>
      <c r="K482" s="17">
        <f t="shared" si="39"/>
        <v>96</v>
      </c>
      <c r="L482" s="31">
        <f t="shared" si="37"/>
        <v>9.4635773128788854E-7</v>
      </c>
      <c r="M482" s="29">
        <f t="shared" si="38"/>
        <v>9.0850342203637293E-5</v>
      </c>
    </row>
    <row r="483" spans="1:13">
      <c r="A483" s="16">
        <f t="shared" si="40"/>
        <v>476</v>
      </c>
      <c r="B483" s="12" t="s">
        <v>174</v>
      </c>
      <c r="C483" s="269">
        <v>45033</v>
      </c>
      <c r="D483" s="269">
        <v>45046</v>
      </c>
      <c r="E483" s="196">
        <f t="shared" si="36"/>
        <v>45039.5</v>
      </c>
      <c r="F483" s="269">
        <v>45051</v>
      </c>
      <c r="G483" s="269">
        <v>45135</v>
      </c>
      <c r="H483" s="12" t="s">
        <v>152</v>
      </c>
      <c r="I483" s="174">
        <v>5.35</v>
      </c>
      <c r="J483" s="269">
        <v>45138</v>
      </c>
      <c r="K483" s="17">
        <f t="shared" si="39"/>
        <v>96</v>
      </c>
      <c r="L483" s="31">
        <f t="shared" si="37"/>
        <v>1.0417723996687662E-6</v>
      </c>
      <c r="M483" s="29">
        <f t="shared" si="38"/>
        <v>1.0001015036820156E-4</v>
      </c>
    </row>
    <row r="484" spans="1:13">
      <c r="A484" s="16">
        <f t="shared" si="40"/>
        <v>477</v>
      </c>
      <c r="B484" s="12" t="s">
        <v>174</v>
      </c>
      <c r="C484" s="269">
        <v>45047</v>
      </c>
      <c r="D484" s="269">
        <v>45060</v>
      </c>
      <c r="E484" s="196">
        <f t="shared" si="36"/>
        <v>45053.5</v>
      </c>
      <c r="F484" s="269">
        <v>45065</v>
      </c>
      <c r="G484" s="269">
        <v>45135</v>
      </c>
      <c r="H484" s="12" t="s">
        <v>152</v>
      </c>
      <c r="I484" s="174">
        <v>12.09</v>
      </c>
      <c r="J484" s="269">
        <v>45138</v>
      </c>
      <c r="K484" s="17">
        <f t="shared" si="39"/>
        <v>82</v>
      </c>
      <c r="L484" s="31">
        <f t="shared" si="37"/>
        <v>2.3542108994383896E-6</v>
      </c>
      <c r="M484" s="29">
        <f t="shared" si="38"/>
        <v>1.9304529375394796E-4</v>
      </c>
    </row>
    <row r="485" spans="1:13">
      <c r="A485" s="16">
        <f t="shared" si="40"/>
        <v>478</v>
      </c>
      <c r="B485" s="12" t="s">
        <v>174</v>
      </c>
      <c r="C485" s="269">
        <v>45047</v>
      </c>
      <c r="D485" s="269">
        <v>45060</v>
      </c>
      <c r="E485" s="196">
        <f t="shared" si="36"/>
        <v>45053.5</v>
      </c>
      <c r="F485" s="269">
        <v>45065</v>
      </c>
      <c r="G485" s="269">
        <v>45135</v>
      </c>
      <c r="H485" s="12" t="s">
        <v>152</v>
      </c>
      <c r="I485" s="174">
        <v>3.7199999999999998</v>
      </c>
      <c r="J485" s="269">
        <v>45138</v>
      </c>
      <c r="K485" s="17">
        <f t="shared" si="39"/>
        <v>82</v>
      </c>
      <c r="L485" s="31">
        <f t="shared" si="37"/>
        <v>7.2437258444258136E-7</v>
      </c>
      <c r="M485" s="29">
        <f t="shared" si="38"/>
        <v>5.9398551924291673E-5</v>
      </c>
    </row>
    <row r="486" spans="1:13">
      <c r="A486" s="16">
        <f t="shared" si="40"/>
        <v>479</v>
      </c>
      <c r="B486" s="12" t="s">
        <v>174</v>
      </c>
      <c r="C486" s="269">
        <v>45047</v>
      </c>
      <c r="D486" s="269">
        <v>45060</v>
      </c>
      <c r="E486" s="196">
        <f t="shared" si="36"/>
        <v>45053.5</v>
      </c>
      <c r="F486" s="269">
        <v>45065</v>
      </c>
      <c r="G486" s="269">
        <v>45135</v>
      </c>
      <c r="H486" s="12" t="s">
        <v>153</v>
      </c>
      <c r="I486" s="174">
        <v>403.15999999999997</v>
      </c>
      <c r="J486" s="269">
        <v>45138</v>
      </c>
      <c r="K486" s="17">
        <f t="shared" si="39"/>
        <v>82</v>
      </c>
      <c r="L486" s="31">
        <f t="shared" si="37"/>
        <v>7.8504852458029871E-5</v>
      </c>
      <c r="M486" s="29">
        <f t="shared" si="38"/>
        <v>6.4373979015584495E-3</v>
      </c>
    </row>
    <row r="487" spans="1:13">
      <c r="A487" s="16">
        <f t="shared" si="40"/>
        <v>480</v>
      </c>
      <c r="B487" s="12" t="s">
        <v>174</v>
      </c>
      <c r="C487" s="269">
        <v>45047</v>
      </c>
      <c r="D487" s="269">
        <v>45060</v>
      </c>
      <c r="E487" s="196">
        <f t="shared" si="36"/>
        <v>45053.5</v>
      </c>
      <c r="F487" s="269">
        <v>45065</v>
      </c>
      <c r="G487" s="269">
        <v>45135</v>
      </c>
      <c r="H487" s="12" t="s">
        <v>154</v>
      </c>
      <c r="I487" s="174">
        <v>3222.4099999999994</v>
      </c>
      <c r="J487" s="269">
        <v>45138</v>
      </c>
      <c r="K487" s="17">
        <f t="shared" si="39"/>
        <v>82</v>
      </c>
      <c r="L487" s="31">
        <f t="shared" si="37"/>
        <v>6.2747996232086515E-4</v>
      </c>
      <c r="M487" s="29">
        <f t="shared" si="38"/>
        <v>5.1453356910310943E-2</v>
      </c>
    </row>
    <row r="488" spans="1:13">
      <c r="A488" s="16">
        <f t="shared" si="40"/>
        <v>481</v>
      </c>
      <c r="B488" s="12" t="s">
        <v>174</v>
      </c>
      <c r="C488" s="269">
        <v>45047</v>
      </c>
      <c r="D488" s="269">
        <v>45060</v>
      </c>
      <c r="E488" s="196">
        <f t="shared" si="36"/>
        <v>45053.5</v>
      </c>
      <c r="F488" s="269">
        <v>45065</v>
      </c>
      <c r="G488" s="269">
        <v>45135</v>
      </c>
      <c r="H488" s="12" t="s">
        <v>155</v>
      </c>
      <c r="I488" s="174">
        <v>75.11</v>
      </c>
      <c r="J488" s="269">
        <v>45138</v>
      </c>
      <c r="K488" s="17">
        <f t="shared" si="39"/>
        <v>82</v>
      </c>
      <c r="L488" s="31">
        <f t="shared" si="37"/>
        <v>1.462570559609739E-5</v>
      </c>
      <c r="M488" s="29">
        <f t="shared" si="38"/>
        <v>1.1993078588799859E-3</v>
      </c>
    </row>
    <row r="489" spans="1:13">
      <c r="A489" s="16">
        <f t="shared" si="40"/>
        <v>482</v>
      </c>
      <c r="B489" s="12" t="s">
        <v>174</v>
      </c>
      <c r="C489" s="269">
        <v>45047</v>
      </c>
      <c r="D489" s="269">
        <v>45060</v>
      </c>
      <c r="E489" s="196">
        <f t="shared" si="36"/>
        <v>45053.5</v>
      </c>
      <c r="F489" s="269">
        <v>45065</v>
      </c>
      <c r="G489" s="269">
        <v>45135</v>
      </c>
      <c r="H489" s="12" t="s">
        <v>152</v>
      </c>
      <c r="I489" s="174">
        <v>1.1000000000000001</v>
      </c>
      <c r="J489" s="269">
        <v>45138</v>
      </c>
      <c r="K489" s="17">
        <f t="shared" si="39"/>
        <v>82</v>
      </c>
      <c r="L489" s="31">
        <f t="shared" si="37"/>
        <v>2.1419619432441924E-7</v>
      </c>
      <c r="M489" s="29">
        <f t="shared" si="38"/>
        <v>1.7564087934602379E-5</v>
      </c>
    </row>
    <row r="490" spans="1:13">
      <c r="A490" s="16">
        <f t="shared" si="40"/>
        <v>483</v>
      </c>
      <c r="B490" s="12" t="s">
        <v>174</v>
      </c>
      <c r="C490" s="269">
        <v>45047</v>
      </c>
      <c r="D490" s="269">
        <v>45060</v>
      </c>
      <c r="E490" s="196">
        <f t="shared" si="36"/>
        <v>45053.5</v>
      </c>
      <c r="F490" s="269">
        <v>45065</v>
      </c>
      <c r="G490" s="269">
        <v>45135</v>
      </c>
      <c r="H490" s="12" t="s">
        <v>154</v>
      </c>
      <c r="I490" s="174">
        <v>117.52</v>
      </c>
      <c r="J490" s="269">
        <v>45138</v>
      </c>
      <c r="K490" s="17">
        <f t="shared" si="39"/>
        <v>82</v>
      </c>
      <c r="L490" s="31">
        <f t="shared" si="37"/>
        <v>2.288394250636886E-5</v>
      </c>
      <c r="M490" s="29">
        <f t="shared" si="38"/>
        <v>1.8764832855222464E-3</v>
      </c>
    </row>
    <row r="491" spans="1:13">
      <c r="A491" s="16">
        <f t="shared" si="40"/>
        <v>484</v>
      </c>
      <c r="B491" s="12" t="s">
        <v>174</v>
      </c>
      <c r="C491" s="269">
        <v>45047</v>
      </c>
      <c r="D491" s="269">
        <v>45060</v>
      </c>
      <c r="E491" s="196">
        <f t="shared" si="36"/>
        <v>45053.5</v>
      </c>
      <c r="F491" s="269">
        <v>45065</v>
      </c>
      <c r="G491" s="269">
        <v>45079</v>
      </c>
      <c r="H491" s="12" t="s">
        <v>156</v>
      </c>
      <c r="I491" s="174">
        <v>120.55000000000001</v>
      </c>
      <c r="J491" s="269">
        <v>45082</v>
      </c>
      <c r="K491" s="17">
        <f t="shared" si="39"/>
        <v>26</v>
      </c>
      <c r="L491" s="31">
        <f t="shared" si="37"/>
        <v>2.3473955659826129E-5</v>
      </c>
      <c r="M491" s="29">
        <f t="shared" si="38"/>
        <v>6.1032284715547939E-4</v>
      </c>
    </row>
    <row r="492" spans="1:13">
      <c r="A492" s="16">
        <f t="shared" si="40"/>
        <v>485</v>
      </c>
      <c r="B492" s="12" t="s">
        <v>174</v>
      </c>
      <c r="C492" s="269">
        <v>45047</v>
      </c>
      <c r="D492" s="269">
        <v>45060</v>
      </c>
      <c r="E492" s="196">
        <f t="shared" si="36"/>
        <v>45053.5</v>
      </c>
      <c r="F492" s="269">
        <v>45065</v>
      </c>
      <c r="G492" s="269">
        <v>45079</v>
      </c>
      <c r="H492" s="12" t="s">
        <v>152</v>
      </c>
      <c r="I492" s="174">
        <v>254.85000000000002</v>
      </c>
      <c r="J492" s="269">
        <v>45082</v>
      </c>
      <c r="K492" s="17">
        <f t="shared" si="39"/>
        <v>26</v>
      </c>
      <c r="L492" s="31">
        <f t="shared" si="37"/>
        <v>4.9625363748707499E-5</v>
      </c>
      <c r="M492" s="29">
        <f t="shared" si="38"/>
        <v>1.290259457466395E-3</v>
      </c>
    </row>
    <row r="493" spans="1:13">
      <c r="A493" s="16">
        <f t="shared" si="40"/>
        <v>486</v>
      </c>
      <c r="B493" s="12" t="s">
        <v>174</v>
      </c>
      <c r="C493" s="269">
        <v>45047</v>
      </c>
      <c r="D493" s="269">
        <v>45060</v>
      </c>
      <c r="E493" s="196">
        <f t="shared" si="36"/>
        <v>45053.5</v>
      </c>
      <c r="F493" s="269">
        <v>45065</v>
      </c>
      <c r="G493" s="269">
        <v>45093</v>
      </c>
      <c r="H493" s="12" t="s">
        <v>157</v>
      </c>
      <c r="I493" s="174">
        <v>118.28</v>
      </c>
      <c r="J493" s="269">
        <v>45097</v>
      </c>
      <c r="K493" s="17">
        <f t="shared" si="39"/>
        <v>40</v>
      </c>
      <c r="L493" s="31">
        <f t="shared" si="37"/>
        <v>2.3031932604265735E-5</v>
      </c>
      <c r="M493" s="29">
        <f t="shared" si="38"/>
        <v>9.2127730417062941E-4</v>
      </c>
    </row>
    <row r="494" spans="1:13">
      <c r="A494" s="16">
        <f t="shared" si="40"/>
        <v>487</v>
      </c>
      <c r="B494" s="12" t="s">
        <v>174</v>
      </c>
      <c r="C494" s="269">
        <v>45047</v>
      </c>
      <c r="D494" s="269">
        <v>45060</v>
      </c>
      <c r="E494" s="196">
        <f t="shared" si="36"/>
        <v>45053.5</v>
      </c>
      <c r="F494" s="269">
        <v>45065</v>
      </c>
      <c r="G494" s="269">
        <v>45135</v>
      </c>
      <c r="H494" s="12" t="s">
        <v>152</v>
      </c>
      <c r="I494" s="174">
        <v>0.35</v>
      </c>
      <c r="J494" s="269">
        <v>45138</v>
      </c>
      <c r="K494" s="17">
        <f t="shared" si="39"/>
        <v>82</v>
      </c>
      <c r="L494" s="31">
        <f t="shared" si="37"/>
        <v>6.8153334557769749E-8</v>
      </c>
      <c r="M494" s="29">
        <f t="shared" si="38"/>
        <v>5.5885734337371192E-6</v>
      </c>
    </row>
    <row r="495" spans="1:13">
      <c r="A495" s="16">
        <f t="shared" si="40"/>
        <v>488</v>
      </c>
      <c r="B495" s="12" t="s">
        <v>174</v>
      </c>
      <c r="C495" s="269">
        <v>45047</v>
      </c>
      <c r="D495" s="269">
        <v>45060</v>
      </c>
      <c r="E495" s="196">
        <f t="shared" si="36"/>
        <v>45053.5</v>
      </c>
      <c r="F495" s="269">
        <v>45065</v>
      </c>
      <c r="G495" s="269">
        <v>45091</v>
      </c>
      <c r="H495" s="12" t="s">
        <v>152</v>
      </c>
      <c r="I495" s="174">
        <v>163.80999999999997</v>
      </c>
      <c r="J495" s="269">
        <v>45092</v>
      </c>
      <c r="K495" s="17">
        <f t="shared" si="39"/>
        <v>38</v>
      </c>
      <c r="L495" s="31">
        <f t="shared" si="37"/>
        <v>3.1897707811166466E-5</v>
      </c>
      <c r="M495" s="29">
        <f t="shared" si="38"/>
        <v>1.2121128968243257E-3</v>
      </c>
    </row>
    <row r="496" spans="1:13">
      <c r="A496" s="16">
        <f t="shared" si="40"/>
        <v>489</v>
      </c>
      <c r="B496" s="12" t="s">
        <v>174</v>
      </c>
      <c r="C496" s="269">
        <v>45047</v>
      </c>
      <c r="D496" s="269">
        <v>45060</v>
      </c>
      <c r="E496" s="196">
        <f t="shared" si="36"/>
        <v>45053.5</v>
      </c>
      <c r="F496" s="269">
        <v>45065</v>
      </c>
      <c r="G496" s="269">
        <v>45135</v>
      </c>
      <c r="H496" s="12" t="s">
        <v>152</v>
      </c>
      <c r="I496" s="174">
        <v>0.46</v>
      </c>
      <c r="J496" s="269">
        <v>45138</v>
      </c>
      <c r="K496" s="17">
        <f t="shared" si="39"/>
        <v>82</v>
      </c>
      <c r="L496" s="31">
        <f t="shared" si="37"/>
        <v>8.9572953990211683E-8</v>
      </c>
      <c r="M496" s="29">
        <f t="shared" si="38"/>
        <v>7.3449822271973578E-6</v>
      </c>
    </row>
    <row r="497" spans="1:13">
      <c r="A497" s="16">
        <f t="shared" si="40"/>
        <v>490</v>
      </c>
      <c r="B497" s="12" t="s">
        <v>174</v>
      </c>
      <c r="C497" s="269">
        <v>45047</v>
      </c>
      <c r="D497" s="269">
        <v>45060</v>
      </c>
      <c r="E497" s="196">
        <f t="shared" si="36"/>
        <v>45053.5</v>
      </c>
      <c r="F497" s="269">
        <v>45065</v>
      </c>
      <c r="G497" s="269">
        <v>45135</v>
      </c>
      <c r="H497" s="12" t="s">
        <v>152</v>
      </c>
      <c r="I497" s="174">
        <v>11.48</v>
      </c>
      <c r="J497" s="269">
        <v>45138</v>
      </c>
      <c r="K497" s="17">
        <f t="shared" si="39"/>
        <v>82</v>
      </c>
      <c r="L497" s="31">
        <f t="shared" si="37"/>
        <v>2.235429373494848E-6</v>
      </c>
      <c r="M497" s="29">
        <f t="shared" si="38"/>
        <v>1.8330520862657753E-4</v>
      </c>
    </row>
    <row r="498" spans="1:13">
      <c r="A498" s="16">
        <f t="shared" si="40"/>
        <v>491</v>
      </c>
      <c r="B498" s="12" t="s">
        <v>174</v>
      </c>
      <c r="C498" s="269">
        <v>45047</v>
      </c>
      <c r="D498" s="269">
        <v>45060</v>
      </c>
      <c r="E498" s="196">
        <f t="shared" si="36"/>
        <v>45053.5</v>
      </c>
      <c r="F498" s="269">
        <v>45065</v>
      </c>
      <c r="G498" s="269">
        <v>45093</v>
      </c>
      <c r="H498" s="12" t="s">
        <v>157</v>
      </c>
      <c r="I498" s="174">
        <v>386.48</v>
      </c>
      <c r="J498" s="269">
        <v>45097</v>
      </c>
      <c r="K498" s="17">
        <f t="shared" si="39"/>
        <v>40</v>
      </c>
      <c r="L498" s="31">
        <f t="shared" si="37"/>
        <v>7.5256859256819586E-5</v>
      </c>
      <c r="M498" s="29">
        <f t="shared" si="38"/>
        <v>3.0102743702727832E-3</v>
      </c>
    </row>
    <row r="499" spans="1:13">
      <c r="A499" s="16">
        <f t="shared" si="40"/>
        <v>492</v>
      </c>
      <c r="B499" s="12" t="s">
        <v>174</v>
      </c>
      <c r="C499" s="269">
        <v>45047</v>
      </c>
      <c r="D499" s="269">
        <v>45060</v>
      </c>
      <c r="E499" s="196">
        <f t="shared" si="36"/>
        <v>45053.5</v>
      </c>
      <c r="F499" s="269">
        <v>45065</v>
      </c>
      <c r="G499" s="269">
        <v>45135</v>
      </c>
      <c r="H499" s="12" t="s">
        <v>152</v>
      </c>
      <c r="I499" s="174">
        <v>21.86</v>
      </c>
      <c r="J499" s="269">
        <v>45138</v>
      </c>
      <c r="K499" s="17">
        <f t="shared" si="39"/>
        <v>82</v>
      </c>
      <c r="L499" s="31">
        <f t="shared" si="37"/>
        <v>4.2566625526652766E-6</v>
      </c>
      <c r="M499" s="29">
        <f t="shared" si="38"/>
        <v>3.4904632931855267E-4</v>
      </c>
    </row>
    <row r="500" spans="1:13">
      <c r="A500" s="16">
        <f t="shared" si="40"/>
        <v>493</v>
      </c>
      <c r="B500" s="12" t="s">
        <v>174</v>
      </c>
      <c r="C500" s="269">
        <v>45047</v>
      </c>
      <c r="D500" s="269">
        <v>45060</v>
      </c>
      <c r="E500" s="196">
        <f t="shared" si="36"/>
        <v>45053.5</v>
      </c>
      <c r="F500" s="269">
        <v>45065</v>
      </c>
      <c r="G500" s="269">
        <v>45135</v>
      </c>
      <c r="H500" s="12" t="s">
        <v>158</v>
      </c>
      <c r="I500" s="174">
        <v>62.72</v>
      </c>
      <c r="J500" s="269">
        <v>45138</v>
      </c>
      <c r="K500" s="17">
        <f t="shared" si="39"/>
        <v>82</v>
      </c>
      <c r="L500" s="31">
        <f t="shared" si="37"/>
        <v>1.221307755275234E-5</v>
      </c>
      <c r="M500" s="29">
        <f t="shared" si="38"/>
        <v>1.0014723593256918E-3</v>
      </c>
    </row>
    <row r="501" spans="1:13">
      <c r="A501" s="16">
        <f t="shared" si="40"/>
        <v>494</v>
      </c>
      <c r="B501" s="12" t="s">
        <v>174</v>
      </c>
      <c r="C501" s="269">
        <v>45047</v>
      </c>
      <c r="D501" s="269">
        <v>45060</v>
      </c>
      <c r="E501" s="196">
        <f t="shared" si="36"/>
        <v>45053.5</v>
      </c>
      <c r="F501" s="269">
        <v>45065</v>
      </c>
      <c r="G501" s="269">
        <v>45065</v>
      </c>
      <c r="H501" s="12" t="s">
        <v>159</v>
      </c>
      <c r="I501" s="174">
        <v>8848.5899999999965</v>
      </c>
      <c r="J501" s="269">
        <v>45068</v>
      </c>
      <c r="K501" s="17">
        <f t="shared" si="39"/>
        <v>12</v>
      </c>
      <c r="L501" s="31">
        <f t="shared" si="37"/>
        <v>1.7230311846701018E-3</v>
      </c>
      <c r="M501" s="29">
        <f t="shared" si="38"/>
        <v>2.067637421604122E-2</v>
      </c>
    </row>
    <row r="502" spans="1:13">
      <c r="A502" s="16">
        <f t="shared" si="40"/>
        <v>495</v>
      </c>
      <c r="B502" s="12" t="s">
        <v>174</v>
      </c>
      <c r="C502" s="269">
        <v>45047</v>
      </c>
      <c r="D502" s="269">
        <v>45060</v>
      </c>
      <c r="E502" s="196">
        <f t="shared" si="36"/>
        <v>45053.5</v>
      </c>
      <c r="F502" s="269">
        <v>45065</v>
      </c>
      <c r="G502" s="269">
        <v>45065</v>
      </c>
      <c r="H502" s="12" t="s">
        <v>160</v>
      </c>
      <c r="I502" s="174">
        <v>8848.5899999999965</v>
      </c>
      <c r="J502" s="269">
        <v>45068</v>
      </c>
      <c r="K502" s="17">
        <f t="shared" si="39"/>
        <v>12</v>
      </c>
      <c r="L502" s="31">
        <f t="shared" si="37"/>
        <v>1.7230311846701018E-3</v>
      </c>
      <c r="M502" s="29">
        <f t="shared" si="38"/>
        <v>2.067637421604122E-2</v>
      </c>
    </row>
    <row r="503" spans="1:13">
      <c r="A503" s="16">
        <f t="shared" si="40"/>
        <v>496</v>
      </c>
      <c r="B503" s="12" t="s">
        <v>174</v>
      </c>
      <c r="C503" s="269">
        <v>45047</v>
      </c>
      <c r="D503" s="269">
        <v>45060</v>
      </c>
      <c r="E503" s="196">
        <f t="shared" si="36"/>
        <v>45053.5</v>
      </c>
      <c r="F503" s="269">
        <v>45065</v>
      </c>
      <c r="G503" s="269">
        <v>45065</v>
      </c>
      <c r="H503" s="12" t="s">
        <v>161</v>
      </c>
      <c r="I503" s="174">
        <v>37835.15</v>
      </c>
      <c r="J503" s="269">
        <v>45068</v>
      </c>
      <c r="K503" s="17">
        <f t="shared" si="39"/>
        <v>12</v>
      </c>
      <c r="L503" s="31">
        <f t="shared" si="37"/>
        <v>7.3674046742668647E-3</v>
      </c>
      <c r="M503" s="29">
        <f t="shared" si="38"/>
        <v>8.8408856091202373E-2</v>
      </c>
    </row>
    <row r="504" spans="1:13">
      <c r="A504" s="16">
        <f t="shared" si="40"/>
        <v>497</v>
      </c>
      <c r="B504" s="12" t="s">
        <v>174</v>
      </c>
      <c r="C504" s="269">
        <v>45047</v>
      </c>
      <c r="D504" s="269">
        <v>45060</v>
      </c>
      <c r="E504" s="196">
        <f t="shared" si="36"/>
        <v>45053.5</v>
      </c>
      <c r="F504" s="269">
        <v>45065</v>
      </c>
      <c r="G504" s="269">
        <v>45065</v>
      </c>
      <c r="H504" s="12" t="s">
        <v>162</v>
      </c>
      <c r="I504" s="174">
        <v>37835.15</v>
      </c>
      <c r="J504" s="269">
        <v>45068</v>
      </c>
      <c r="K504" s="17">
        <f t="shared" si="39"/>
        <v>12</v>
      </c>
      <c r="L504" s="31">
        <f t="shared" si="37"/>
        <v>7.3674046742668647E-3</v>
      </c>
      <c r="M504" s="29">
        <f t="shared" si="38"/>
        <v>8.8408856091202373E-2</v>
      </c>
    </row>
    <row r="505" spans="1:13">
      <c r="A505" s="16">
        <f t="shared" si="40"/>
        <v>498</v>
      </c>
      <c r="B505" s="12" t="s">
        <v>174</v>
      </c>
      <c r="C505" s="269">
        <v>45047</v>
      </c>
      <c r="D505" s="269">
        <v>45060</v>
      </c>
      <c r="E505" s="196">
        <f t="shared" si="36"/>
        <v>45053.5</v>
      </c>
      <c r="F505" s="269">
        <v>45065</v>
      </c>
      <c r="G505" s="269">
        <v>45065</v>
      </c>
      <c r="H505" s="12" t="s">
        <v>163</v>
      </c>
      <c r="I505" s="174">
        <v>68877.619999999981</v>
      </c>
      <c r="J505" s="269">
        <v>45068</v>
      </c>
      <c r="K505" s="17">
        <f t="shared" si="39"/>
        <v>12</v>
      </c>
      <c r="L505" s="31">
        <f t="shared" si="37"/>
        <v>1.3412112798294091E-2</v>
      </c>
      <c r="M505" s="29">
        <f t="shared" si="38"/>
        <v>0.1609453535795291</v>
      </c>
    </row>
    <row r="506" spans="1:13">
      <c r="A506" s="16">
        <f t="shared" si="40"/>
        <v>499</v>
      </c>
      <c r="B506" s="12" t="s">
        <v>174</v>
      </c>
      <c r="C506" s="269">
        <v>45047</v>
      </c>
      <c r="D506" s="269">
        <v>45060</v>
      </c>
      <c r="E506" s="196">
        <f t="shared" si="36"/>
        <v>45053.5</v>
      </c>
      <c r="F506" s="269">
        <v>45065</v>
      </c>
      <c r="G506" s="269">
        <v>45135</v>
      </c>
      <c r="H506" s="12" t="s">
        <v>152</v>
      </c>
      <c r="I506" s="174">
        <v>90.77</v>
      </c>
      <c r="J506" s="269">
        <v>45138</v>
      </c>
      <c r="K506" s="17">
        <f t="shared" si="39"/>
        <v>82</v>
      </c>
      <c r="L506" s="31">
        <f t="shared" si="37"/>
        <v>1.767508050802503E-5</v>
      </c>
      <c r="M506" s="29">
        <f t="shared" si="38"/>
        <v>1.4493566016580525E-3</v>
      </c>
    </row>
    <row r="507" spans="1:13">
      <c r="A507" s="16">
        <f t="shared" si="40"/>
        <v>500</v>
      </c>
      <c r="B507" s="12" t="s">
        <v>174</v>
      </c>
      <c r="C507" s="269">
        <v>45047</v>
      </c>
      <c r="D507" s="269">
        <v>45060</v>
      </c>
      <c r="E507" s="196">
        <f t="shared" si="36"/>
        <v>45053.5</v>
      </c>
      <c r="F507" s="269">
        <v>45065</v>
      </c>
      <c r="G507" s="269">
        <v>45135</v>
      </c>
      <c r="H507" s="12" t="s">
        <v>152</v>
      </c>
      <c r="I507" s="174">
        <v>4.47</v>
      </c>
      <c r="J507" s="269">
        <v>45138</v>
      </c>
      <c r="K507" s="17">
        <f t="shared" si="39"/>
        <v>82</v>
      </c>
      <c r="L507" s="31">
        <f t="shared" si="37"/>
        <v>8.7041544420923087E-7</v>
      </c>
      <c r="M507" s="29">
        <f t="shared" si="38"/>
        <v>7.1374066425156931E-5</v>
      </c>
    </row>
    <row r="508" spans="1:13">
      <c r="A508" s="16">
        <f t="shared" si="40"/>
        <v>501</v>
      </c>
      <c r="B508" s="12" t="s">
        <v>174</v>
      </c>
      <c r="C508" s="269">
        <v>45047</v>
      </c>
      <c r="D508" s="269">
        <v>45060</v>
      </c>
      <c r="E508" s="196">
        <f t="shared" si="36"/>
        <v>45053.5</v>
      </c>
      <c r="F508" s="269">
        <v>45065</v>
      </c>
      <c r="G508" s="269">
        <v>45135</v>
      </c>
      <c r="H508" s="12" t="s">
        <v>152</v>
      </c>
      <c r="I508" s="174">
        <v>13.57</v>
      </c>
      <c r="J508" s="269">
        <v>45138</v>
      </c>
      <c r="K508" s="17">
        <f t="shared" si="39"/>
        <v>82</v>
      </c>
      <c r="L508" s="31">
        <f t="shared" si="37"/>
        <v>2.6424021427112445E-6</v>
      </c>
      <c r="M508" s="29">
        <f t="shared" si="38"/>
        <v>2.1667697570232206E-4</v>
      </c>
    </row>
    <row r="509" spans="1:13">
      <c r="A509" s="16">
        <f t="shared" si="40"/>
        <v>502</v>
      </c>
      <c r="B509" s="12" t="s">
        <v>174</v>
      </c>
      <c r="C509" s="269">
        <v>45047</v>
      </c>
      <c r="D509" s="269">
        <v>45060</v>
      </c>
      <c r="E509" s="196">
        <f t="shared" si="36"/>
        <v>45053.5</v>
      </c>
      <c r="F509" s="269">
        <v>45065</v>
      </c>
      <c r="G509" s="269">
        <v>45135</v>
      </c>
      <c r="H509" s="12" t="s">
        <v>152</v>
      </c>
      <c r="I509" s="174">
        <v>1.82</v>
      </c>
      <c r="J509" s="269">
        <v>45138</v>
      </c>
      <c r="K509" s="17">
        <f t="shared" si="39"/>
        <v>82</v>
      </c>
      <c r="L509" s="31">
        <f t="shared" si="37"/>
        <v>3.5439733970040274E-7</v>
      </c>
      <c r="M509" s="29">
        <f t="shared" si="38"/>
        <v>2.9060581855433023E-5</v>
      </c>
    </row>
    <row r="510" spans="1:13">
      <c r="A510" s="16">
        <f t="shared" si="40"/>
        <v>503</v>
      </c>
      <c r="B510" s="12" t="s">
        <v>174</v>
      </c>
      <c r="C510" s="269">
        <v>45047</v>
      </c>
      <c r="D510" s="269">
        <v>45060</v>
      </c>
      <c r="E510" s="196">
        <f t="shared" si="36"/>
        <v>45053.5</v>
      </c>
      <c r="F510" s="269">
        <v>45065</v>
      </c>
      <c r="G510" s="269">
        <v>45093</v>
      </c>
      <c r="H510" s="12" t="s">
        <v>157</v>
      </c>
      <c r="I510" s="174">
        <v>132.33000000000001</v>
      </c>
      <c r="J510" s="269">
        <v>45097</v>
      </c>
      <c r="K510" s="17">
        <f t="shared" si="39"/>
        <v>40</v>
      </c>
      <c r="L510" s="31">
        <f t="shared" si="37"/>
        <v>2.5767802177227637E-5</v>
      </c>
      <c r="M510" s="29">
        <f t="shared" si="38"/>
        <v>1.0307120870891055E-3</v>
      </c>
    </row>
    <row r="511" spans="1:13">
      <c r="A511" s="16">
        <f t="shared" si="40"/>
        <v>504</v>
      </c>
      <c r="B511" s="12" t="s">
        <v>174</v>
      </c>
      <c r="C511" s="269">
        <v>45047</v>
      </c>
      <c r="D511" s="269">
        <v>45060</v>
      </c>
      <c r="E511" s="196">
        <f t="shared" si="36"/>
        <v>45053.5</v>
      </c>
      <c r="F511" s="269">
        <v>45065</v>
      </c>
      <c r="G511" s="269">
        <v>45135</v>
      </c>
      <c r="H511" s="12" t="s">
        <v>152</v>
      </c>
      <c r="I511" s="174">
        <v>2.7199999999999998</v>
      </c>
      <c r="J511" s="269">
        <v>45138</v>
      </c>
      <c r="K511" s="17">
        <f t="shared" si="39"/>
        <v>82</v>
      </c>
      <c r="L511" s="31">
        <f t="shared" si="37"/>
        <v>5.296487714203821E-7</v>
      </c>
      <c r="M511" s="29">
        <f t="shared" si="38"/>
        <v>4.3431199256471333E-5</v>
      </c>
    </row>
    <row r="512" spans="1:13">
      <c r="A512" s="16">
        <f t="shared" si="40"/>
        <v>505</v>
      </c>
      <c r="B512" s="12" t="s">
        <v>174</v>
      </c>
      <c r="C512" s="269">
        <v>45047</v>
      </c>
      <c r="D512" s="269">
        <v>45060</v>
      </c>
      <c r="E512" s="196">
        <f t="shared" si="36"/>
        <v>45053.5</v>
      </c>
      <c r="F512" s="269">
        <v>45065</v>
      </c>
      <c r="G512" s="269">
        <v>45091</v>
      </c>
      <c r="H512" s="12" t="s">
        <v>153</v>
      </c>
      <c r="I512" s="174">
        <v>81.39</v>
      </c>
      <c r="J512" s="269">
        <v>45092</v>
      </c>
      <c r="K512" s="17">
        <f t="shared" si="39"/>
        <v>38</v>
      </c>
      <c r="L512" s="31">
        <f t="shared" si="37"/>
        <v>1.5848571141876802E-5</v>
      </c>
      <c r="M512" s="29">
        <f t="shared" si="38"/>
        <v>6.0224570339131845E-4</v>
      </c>
    </row>
    <row r="513" spans="1:13">
      <c r="A513" s="16">
        <f t="shared" si="40"/>
        <v>506</v>
      </c>
      <c r="B513" s="12" t="s">
        <v>174</v>
      </c>
      <c r="C513" s="269">
        <v>45047</v>
      </c>
      <c r="D513" s="269">
        <v>45060</v>
      </c>
      <c r="E513" s="196">
        <f t="shared" si="36"/>
        <v>45053.5</v>
      </c>
      <c r="F513" s="269">
        <v>45065</v>
      </c>
      <c r="G513" s="269">
        <v>45135</v>
      </c>
      <c r="H513" s="12" t="s">
        <v>152</v>
      </c>
      <c r="I513" s="174">
        <v>6.0000000000000009</v>
      </c>
      <c r="J513" s="269">
        <v>45138</v>
      </c>
      <c r="K513" s="17">
        <f t="shared" si="39"/>
        <v>82</v>
      </c>
      <c r="L513" s="31">
        <f t="shared" si="37"/>
        <v>1.1683428781331959E-6</v>
      </c>
      <c r="M513" s="29">
        <f t="shared" si="38"/>
        <v>9.5804116006922065E-5</v>
      </c>
    </row>
    <row r="514" spans="1:13">
      <c r="A514" s="16">
        <f t="shared" si="40"/>
        <v>507</v>
      </c>
      <c r="B514" s="12" t="s">
        <v>174</v>
      </c>
      <c r="C514" s="269">
        <v>45047</v>
      </c>
      <c r="D514" s="269">
        <v>45060</v>
      </c>
      <c r="E514" s="196">
        <f t="shared" si="36"/>
        <v>45053.5</v>
      </c>
      <c r="F514" s="269">
        <v>45065</v>
      </c>
      <c r="G514" s="269">
        <v>45093</v>
      </c>
      <c r="H514" s="12" t="s">
        <v>164</v>
      </c>
      <c r="I514" s="174">
        <v>1841.2999999999997</v>
      </c>
      <c r="J514" s="269">
        <v>45097</v>
      </c>
      <c r="K514" s="17">
        <f t="shared" si="39"/>
        <v>40</v>
      </c>
      <c r="L514" s="31">
        <f t="shared" si="37"/>
        <v>3.5854495691777552E-4</v>
      </c>
      <c r="M514" s="29">
        <f t="shared" si="38"/>
        <v>1.4341798276711022E-2</v>
      </c>
    </row>
    <row r="515" spans="1:13">
      <c r="A515" s="16">
        <f t="shared" si="40"/>
        <v>508</v>
      </c>
      <c r="B515" s="12" t="s">
        <v>174</v>
      </c>
      <c r="C515" s="269">
        <v>45047</v>
      </c>
      <c r="D515" s="269">
        <v>45060</v>
      </c>
      <c r="E515" s="196">
        <f t="shared" si="36"/>
        <v>45053.5</v>
      </c>
      <c r="F515" s="269">
        <v>45065</v>
      </c>
      <c r="G515" s="269">
        <v>45093</v>
      </c>
      <c r="H515" s="12" t="s">
        <v>157</v>
      </c>
      <c r="I515" s="174">
        <v>31.08</v>
      </c>
      <c r="J515" s="269">
        <v>45097</v>
      </c>
      <c r="K515" s="17">
        <f t="shared" si="39"/>
        <v>40</v>
      </c>
      <c r="L515" s="31">
        <f t="shared" si="37"/>
        <v>6.0520161087299537E-6</v>
      </c>
      <c r="M515" s="29">
        <f t="shared" si="38"/>
        <v>2.4208064434919814E-4</v>
      </c>
    </row>
    <row r="516" spans="1:13">
      <c r="A516" s="16">
        <f t="shared" si="40"/>
        <v>509</v>
      </c>
      <c r="B516" s="12" t="s">
        <v>174</v>
      </c>
      <c r="C516" s="269">
        <v>45047</v>
      </c>
      <c r="D516" s="269">
        <v>45060</v>
      </c>
      <c r="E516" s="196">
        <f t="shared" si="36"/>
        <v>45053.5</v>
      </c>
      <c r="F516" s="269">
        <v>45065</v>
      </c>
      <c r="G516" s="269">
        <v>45135</v>
      </c>
      <c r="H516" s="12" t="s">
        <v>154</v>
      </c>
      <c r="I516" s="174">
        <v>192.52</v>
      </c>
      <c r="J516" s="269">
        <v>45138</v>
      </c>
      <c r="K516" s="17">
        <f t="shared" si="39"/>
        <v>82</v>
      </c>
      <c r="L516" s="31">
        <f t="shared" si="37"/>
        <v>3.7488228483033814E-5</v>
      </c>
      <c r="M516" s="29">
        <f t="shared" si="38"/>
        <v>3.0740347356087729E-3</v>
      </c>
    </row>
    <row r="517" spans="1:13">
      <c r="A517" s="16">
        <f t="shared" si="40"/>
        <v>510</v>
      </c>
      <c r="B517" s="12" t="s">
        <v>174</v>
      </c>
      <c r="C517" s="269">
        <v>45047</v>
      </c>
      <c r="D517" s="269">
        <v>45060</v>
      </c>
      <c r="E517" s="196">
        <f t="shared" si="36"/>
        <v>45053.5</v>
      </c>
      <c r="F517" s="269">
        <v>45065</v>
      </c>
      <c r="G517" s="269">
        <v>45135</v>
      </c>
      <c r="H517" s="12" t="s">
        <v>165</v>
      </c>
      <c r="I517" s="174">
        <v>24.52</v>
      </c>
      <c r="J517" s="269">
        <v>45138</v>
      </c>
      <c r="K517" s="17">
        <f t="shared" si="39"/>
        <v>82</v>
      </c>
      <c r="L517" s="31">
        <f t="shared" si="37"/>
        <v>4.7746278953043271E-6</v>
      </c>
      <c r="M517" s="29">
        <f t="shared" si="38"/>
        <v>3.9151948741495481E-4</v>
      </c>
    </row>
    <row r="518" spans="1:13">
      <c r="A518" s="16">
        <f t="shared" si="40"/>
        <v>511</v>
      </c>
      <c r="B518" s="12" t="s">
        <v>174</v>
      </c>
      <c r="C518" s="269">
        <v>45047</v>
      </c>
      <c r="D518" s="269">
        <v>45060</v>
      </c>
      <c r="E518" s="196">
        <f t="shared" si="36"/>
        <v>45053.5</v>
      </c>
      <c r="F518" s="269">
        <v>45065</v>
      </c>
      <c r="G518" s="269">
        <v>45086</v>
      </c>
      <c r="H518" s="12" t="s">
        <v>164</v>
      </c>
      <c r="I518" s="174">
        <v>1233.3</v>
      </c>
      <c r="J518" s="269">
        <v>45089</v>
      </c>
      <c r="K518" s="17">
        <f t="shared" si="39"/>
        <v>33</v>
      </c>
      <c r="L518" s="31">
        <f t="shared" si="37"/>
        <v>2.401528786002784E-4</v>
      </c>
      <c r="M518" s="29">
        <f t="shared" si="38"/>
        <v>7.9250449938091869E-3</v>
      </c>
    </row>
    <row r="519" spans="1:13">
      <c r="A519" s="16">
        <f t="shared" si="40"/>
        <v>512</v>
      </c>
      <c r="B519" s="12" t="s">
        <v>174</v>
      </c>
      <c r="C519" s="269">
        <v>45047</v>
      </c>
      <c r="D519" s="269">
        <v>45060</v>
      </c>
      <c r="E519" s="196">
        <f t="shared" si="36"/>
        <v>45053.5</v>
      </c>
      <c r="F519" s="269">
        <v>45065</v>
      </c>
      <c r="G519" s="269">
        <v>45086</v>
      </c>
      <c r="H519" s="12" t="s">
        <v>166</v>
      </c>
      <c r="I519" s="174">
        <v>15049.550000000005</v>
      </c>
      <c r="J519" s="269">
        <v>45089</v>
      </c>
      <c r="K519" s="17">
        <f t="shared" si="39"/>
        <v>33</v>
      </c>
      <c r="L519" s="31">
        <f t="shared" si="37"/>
        <v>2.9305057602682406E-3</v>
      </c>
      <c r="M519" s="29">
        <f t="shared" si="38"/>
        <v>9.6706690088851938E-2</v>
      </c>
    </row>
    <row r="520" spans="1:13">
      <c r="A520" s="16">
        <f t="shared" si="40"/>
        <v>513</v>
      </c>
      <c r="B520" s="12" t="s">
        <v>174</v>
      </c>
      <c r="C520" s="269">
        <v>45047</v>
      </c>
      <c r="D520" s="269">
        <v>45060</v>
      </c>
      <c r="E520" s="196">
        <f t="shared" si="36"/>
        <v>45053.5</v>
      </c>
      <c r="F520" s="269">
        <v>45065</v>
      </c>
      <c r="G520" s="269">
        <v>45135</v>
      </c>
      <c r="H520" s="12" t="s">
        <v>152</v>
      </c>
      <c r="I520" s="174">
        <v>2</v>
      </c>
      <c r="J520" s="269">
        <v>45138</v>
      </c>
      <c r="K520" s="17">
        <f t="shared" si="39"/>
        <v>82</v>
      </c>
      <c r="L520" s="31">
        <f t="shared" si="37"/>
        <v>3.8944762604439861E-7</v>
      </c>
      <c r="M520" s="29">
        <f t="shared" si="38"/>
        <v>3.1934705335640686E-5</v>
      </c>
    </row>
    <row r="521" spans="1:13">
      <c r="A521" s="16">
        <f t="shared" si="40"/>
        <v>514</v>
      </c>
      <c r="B521" s="12" t="s">
        <v>174</v>
      </c>
      <c r="C521" s="269">
        <v>45047</v>
      </c>
      <c r="D521" s="269">
        <v>45060</v>
      </c>
      <c r="E521" s="196">
        <f t="shared" ref="E521:E584" si="41">AVERAGE(C521:D521)</f>
        <v>45053.5</v>
      </c>
      <c r="F521" s="269">
        <v>45065</v>
      </c>
      <c r="G521" s="269">
        <v>45135</v>
      </c>
      <c r="H521" s="12" t="s">
        <v>152</v>
      </c>
      <c r="I521" s="174">
        <v>0.98</v>
      </c>
      <c r="J521" s="269">
        <v>45138</v>
      </c>
      <c r="K521" s="17">
        <f t="shared" si="39"/>
        <v>82</v>
      </c>
      <c r="L521" s="31">
        <f t="shared" si="37"/>
        <v>1.9082933676175531E-7</v>
      </c>
      <c r="M521" s="29">
        <f t="shared" si="38"/>
        <v>1.5648005614463935E-5</v>
      </c>
    </row>
    <row r="522" spans="1:13">
      <c r="A522" s="16">
        <f t="shared" si="40"/>
        <v>515</v>
      </c>
      <c r="B522" s="12" t="s">
        <v>174</v>
      </c>
      <c r="C522" s="269">
        <v>45047</v>
      </c>
      <c r="D522" s="269">
        <v>45060</v>
      </c>
      <c r="E522" s="196">
        <f t="shared" si="41"/>
        <v>45053.5</v>
      </c>
      <c r="F522" s="269">
        <v>45065</v>
      </c>
      <c r="G522" s="269">
        <v>45135</v>
      </c>
      <c r="H522" s="12" t="s">
        <v>152</v>
      </c>
      <c r="I522" s="174">
        <v>30.58</v>
      </c>
      <c r="J522" s="269">
        <v>45138</v>
      </c>
      <c r="K522" s="17">
        <f t="shared" si="39"/>
        <v>82</v>
      </c>
      <c r="L522" s="31">
        <f t="shared" ref="L522:L585" si="42">I522/$I$1379</f>
        <v>5.9546542022188543E-6</v>
      </c>
      <c r="M522" s="29">
        <f t="shared" ref="M522:M585" si="43">L522*K522</f>
        <v>4.88281644581946E-4</v>
      </c>
    </row>
    <row r="523" spans="1:13">
      <c r="A523" s="16">
        <f t="shared" si="40"/>
        <v>516</v>
      </c>
      <c r="B523" s="12" t="s">
        <v>174</v>
      </c>
      <c r="C523" s="269">
        <v>45047</v>
      </c>
      <c r="D523" s="269">
        <v>45060</v>
      </c>
      <c r="E523" s="196">
        <f t="shared" si="41"/>
        <v>45053.5</v>
      </c>
      <c r="F523" s="269">
        <v>45065</v>
      </c>
      <c r="G523" s="269">
        <v>45135</v>
      </c>
      <c r="H523" s="12" t="s">
        <v>152</v>
      </c>
      <c r="I523" s="174">
        <v>28.89</v>
      </c>
      <c r="J523" s="269">
        <v>45138</v>
      </c>
      <c r="K523" s="17">
        <f t="shared" ref="K523:K586" si="44">(G523-D523)+((D523-C523+1)/2)</f>
        <v>82</v>
      </c>
      <c r="L523" s="31">
        <f t="shared" si="42"/>
        <v>5.625570958211338E-6</v>
      </c>
      <c r="M523" s="29">
        <f t="shared" si="43"/>
        <v>4.6129681857332971E-4</v>
      </c>
    </row>
    <row r="524" spans="1:13">
      <c r="A524" s="16">
        <f t="shared" si="40"/>
        <v>517</v>
      </c>
      <c r="B524" s="12" t="s">
        <v>174</v>
      </c>
      <c r="C524" s="269">
        <v>45047</v>
      </c>
      <c r="D524" s="269">
        <v>45060</v>
      </c>
      <c r="E524" s="196">
        <f t="shared" si="41"/>
        <v>45053.5</v>
      </c>
      <c r="F524" s="269">
        <v>45065</v>
      </c>
      <c r="G524" s="269">
        <v>45135</v>
      </c>
      <c r="H524" s="12" t="s">
        <v>165</v>
      </c>
      <c r="I524" s="174">
        <v>30.08</v>
      </c>
      <c r="J524" s="269">
        <v>45138</v>
      </c>
      <c r="K524" s="17">
        <f t="shared" si="44"/>
        <v>82</v>
      </c>
      <c r="L524" s="31">
        <f t="shared" si="42"/>
        <v>5.8572922957077548E-6</v>
      </c>
      <c r="M524" s="29">
        <f t="shared" si="43"/>
        <v>4.8029796824803592E-4</v>
      </c>
    </row>
    <row r="525" spans="1:13">
      <c r="A525" s="16">
        <f t="shared" si="40"/>
        <v>518</v>
      </c>
      <c r="B525" s="12" t="s">
        <v>174</v>
      </c>
      <c r="C525" s="269">
        <v>45047</v>
      </c>
      <c r="D525" s="269">
        <v>45060</v>
      </c>
      <c r="E525" s="196">
        <f t="shared" si="41"/>
        <v>45053.5</v>
      </c>
      <c r="F525" s="269">
        <v>45065</v>
      </c>
      <c r="G525" s="269">
        <v>45065</v>
      </c>
      <c r="H525" s="12" t="s">
        <v>166</v>
      </c>
      <c r="I525" s="174">
        <v>1634.5499999999997</v>
      </c>
      <c r="J525" s="269">
        <v>45068</v>
      </c>
      <c r="K525" s="17">
        <f t="shared" si="44"/>
        <v>12</v>
      </c>
      <c r="L525" s="31">
        <f t="shared" si="42"/>
        <v>3.1828580857543579E-4</v>
      </c>
      <c r="M525" s="29">
        <f t="shared" si="43"/>
        <v>3.8194297029052297E-3</v>
      </c>
    </row>
    <row r="526" spans="1:13">
      <c r="A526" s="16">
        <f t="shared" si="40"/>
        <v>519</v>
      </c>
      <c r="B526" s="12" t="s">
        <v>174</v>
      </c>
      <c r="C526" s="269">
        <v>45047</v>
      </c>
      <c r="D526" s="269">
        <v>45060</v>
      </c>
      <c r="E526" s="196">
        <f t="shared" si="41"/>
        <v>45053.5</v>
      </c>
      <c r="F526" s="269">
        <v>45065</v>
      </c>
      <c r="G526" s="269">
        <v>45065</v>
      </c>
      <c r="H526" s="12" t="s">
        <v>164</v>
      </c>
      <c r="I526" s="174">
        <v>2445.4999999999991</v>
      </c>
      <c r="J526" s="269">
        <v>45068</v>
      </c>
      <c r="K526" s="17">
        <f t="shared" si="44"/>
        <v>12</v>
      </c>
      <c r="L526" s="31">
        <f t="shared" si="42"/>
        <v>4.7619708474578822E-4</v>
      </c>
      <c r="M526" s="29">
        <f t="shared" si="43"/>
        <v>5.7143650169494582E-3</v>
      </c>
    </row>
    <row r="527" spans="1:13">
      <c r="A527" s="16">
        <f t="shared" si="40"/>
        <v>520</v>
      </c>
      <c r="B527" s="12" t="s">
        <v>174</v>
      </c>
      <c r="C527" s="269">
        <v>45047</v>
      </c>
      <c r="D527" s="269">
        <v>45060</v>
      </c>
      <c r="E527" s="196">
        <f t="shared" si="41"/>
        <v>45053.5</v>
      </c>
      <c r="F527" s="269">
        <v>45065</v>
      </c>
      <c r="G527" s="269">
        <v>45093</v>
      </c>
      <c r="H527" s="12" t="s">
        <v>157</v>
      </c>
      <c r="I527" s="174">
        <v>31.24</v>
      </c>
      <c r="J527" s="269">
        <v>45097</v>
      </c>
      <c r="K527" s="17">
        <f t="shared" si="44"/>
        <v>40</v>
      </c>
      <c r="L527" s="31">
        <f t="shared" si="42"/>
        <v>6.0831719188135062E-6</v>
      </c>
      <c r="M527" s="29">
        <f t="shared" si="43"/>
        <v>2.4332687675254023E-4</v>
      </c>
    </row>
    <row r="528" spans="1:13">
      <c r="A528" s="16">
        <f t="shared" si="40"/>
        <v>521</v>
      </c>
      <c r="B528" s="12" t="s">
        <v>174</v>
      </c>
      <c r="C528" s="269">
        <v>45047</v>
      </c>
      <c r="D528" s="269">
        <v>45060</v>
      </c>
      <c r="E528" s="196">
        <f t="shared" si="41"/>
        <v>45053.5</v>
      </c>
      <c r="F528" s="269">
        <v>45065</v>
      </c>
      <c r="G528" s="269">
        <v>45135</v>
      </c>
      <c r="H528" s="12" t="s">
        <v>152</v>
      </c>
      <c r="I528" s="174">
        <v>0.68</v>
      </c>
      <c r="J528" s="269">
        <v>45138</v>
      </c>
      <c r="K528" s="17">
        <f t="shared" si="44"/>
        <v>82</v>
      </c>
      <c r="L528" s="31">
        <f t="shared" si="42"/>
        <v>1.3241219285509553E-7</v>
      </c>
      <c r="M528" s="29">
        <f t="shared" si="43"/>
        <v>1.0857799814117833E-5</v>
      </c>
    </row>
    <row r="529" spans="1:13">
      <c r="A529" s="16">
        <f t="shared" si="40"/>
        <v>522</v>
      </c>
      <c r="B529" s="12" t="s">
        <v>174</v>
      </c>
      <c r="C529" s="269">
        <v>45047</v>
      </c>
      <c r="D529" s="269">
        <v>45060</v>
      </c>
      <c r="E529" s="196">
        <f t="shared" si="41"/>
        <v>45053.5</v>
      </c>
      <c r="F529" s="269">
        <v>45065</v>
      </c>
      <c r="G529" s="269">
        <v>45135</v>
      </c>
      <c r="H529" s="12" t="s">
        <v>154</v>
      </c>
      <c r="I529" s="174">
        <v>0.52</v>
      </c>
      <c r="J529" s="269">
        <v>45138</v>
      </c>
      <c r="K529" s="17">
        <f t="shared" si="44"/>
        <v>82</v>
      </c>
      <c r="L529" s="31">
        <f t="shared" si="42"/>
        <v>1.0125638277154364E-7</v>
      </c>
      <c r="M529" s="29">
        <f t="shared" si="43"/>
        <v>8.3030233872665784E-6</v>
      </c>
    </row>
    <row r="530" spans="1:13">
      <c r="A530" s="16">
        <f t="shared" si="40"/>
        <v>523</v>
      </c>
      <c r="B530" s="12" t="s">
        <v>174</v>
      </c>
      <c r="C530" s="269">
        <v>45047</v>
      </c>
      <c r="D530" s="269">
        <v>45060</v>
      </c>
      <c r="E530" s="196">
        <f t="shared" si="41"/>
        <v>45053.5</v>
      </c>
      <c r="F530" s="269">
        <v>45065</v>
      </c>
      <c r="G530" s="269">
        <v>45091</v>
      </c>
      <c r="H530" s="12" t="s">
        <v>153</v>
      </c>
      <c r="I530" s="174">
        <v>83.82</v>
      </c>
      <c r="J530" s="269">
        <v>45092</v>
      </c>
      <c r="K530" s="17">
        <f t="shared" si="44"/>
        <v>38</v>
      </c>
      <c r="L530" s="31">
        <f t="shared" si="42"/>
        <v>1.6321750007520745E-5</v>
      </c>
      <c r="M530" s="29">
        <f t="shared" si="43"/>
        <v>6.2022650028578825E-4</v>
      </c>
    </row>
    <row r="531" spans="1:13">
      <c r="A531" s="16">
        <f t="shared" si="40"/>
        <v>524</v>
      </c>
      <c r="B531" s="12" t="s">
        <v>174</v>
      </c>
      <c r="C531" s="269">
        <v>45047</v>
      </c>
      <c r="D531" s="269">
        <v>45060</v>
      </c>
      <c r="E531" s="196">
        <f t="shared" si="41"/>
        <v>45053.5</v>
      </c>
      <c r="F531" s="269">
        <v>45065</v>
      </c>
      <c r="G531" s="269">
        <v>45093</v>
      </c>
      <c r="H531" s="12" t="s">
        <v>157</v>
      </c>
      <c r="I531" s="174">
        <v>44.61</v>
      </c>
      <c r="J531" s="269">
        <v>45097</v>
      </c>
      <c r="K531" s="17">
        <f t="shared" si="44"/>
        <v>40</v>
      </c>
      <c r="L531" s="31">
        <f t="shared" si="42"/>
        <v>8.6866292989203108E-6</v>
      </c>
      <c r="M531" s="29">
        <f t="shared" si="43"/>
        <v>3.4746517195681243E-4</v>
      </c>
    </row>
    <row r="532" spans="1:13">
      <c r="A532" s="16">
        <f t="shared" si="40"/>
        <v>525</v>
      </c>
      <c r="B532" s="12" t="s">
        <v>174</v>
      </c>
      <c r="C532" s="269">
        <v>45047</v>
      </c>
      <c r="D532" s="269">
        <v>45060</v>
      </c>
      <c r="E532" s="196">
        <f t="shared" si="41"/>
        <v>45053.5</v>
      </c>
      <c r="F532" s="269">
        <v>45065</v>
      </c>
      <c r="G532" s="269">
        <v>45091</v>
      </c>
      <c r="H532" s="12" t="s">
        <v>153</v>
      </c>
      <c r="I532" s="174">
        <v>62.129999999999995</v>
      </c>
      <c r="J532" s="269">
        <v>45092</v>
      </c>
      <c r="K532" s="17">
        <f t="shared" si="44"/>
        <v>38</v>
      </c>
      <c r="L532" s="31">
        <f t="shared" si="42"/>
        <v>1.2098190503069242E-5</v>
      </c>
      <c r="M532" s="29">
        <f t="shared" si="43"/>
        <v>4.5973123911663118E-4</v>
      </c>
    </row>
    <row r="533" spans="1:13">
      <c r="A533" s="16">
        <f t="shared" si="40"/>
        <v>526</v>
      </c>
      <c r="B533" s="12" t="s">
        <v>174</v>
      </c>
      <c r="C533" s="269">
        <v>45047</v>
      </c>
      <c r="D533" s="269">
        <v>45060</v>
      </c>
      <c r="E533" s="196">
        <f t="shared" si="41"/>
        <v>45053.5</v>
      </c>
      <c r="F533" s="269">
        <v>45065</v>
      </c>
      <c r="G533" s="269">
        <v>45093</v>
      </c>
      <c r="H533" s="12" t="s">
        <v>157</v>
      </c>
      <c r="I533" s="174">
        <v>34.29</v>
      </c>
      <c r="J533" s="269">
        <v>45097</v>
      </c>
      <c r="K533" s="17">
        <f t="shared" si="44"/>
        <v>40</v>
      </c>
      <c r="L533" s="31">
        <f t="shared" si="42"/>
        <v>6.6770795485312141E-6</v>
      </c>
      <c r="M533" s="29">
        <f t="shared" si="43"/>
        <v>2.6708318194124857E-4</v>
      </c>
    </row>
    <row r="534" spans="1:13">
      <c r="A534" s="16">
        <f t="shared" ref="A534:A597" si="45">A533+1</f>
        <v>527</v>
      </c>
      <c r="B534" s="12" t="s">
        <v>174</v>
      </c>
      <c r="C534" s="269">
        <v>45047</v>
      </c>
      <c r="D534" s="269">
        <v>45060</v>
      </c>
      <c r="E534" s="196">
        <f t="shared" si="41"/>
        <v>45053.5</v>
      </c>
      <c r="F534" s="269">
        <v>45065</v>
      </c>
      <c r="G534" s="269">
        <v>45135</v>
      </c>
      <c r="H534" s="12" t="s">
        <v>152</v>
      </c>
      <c r="I534" s="174">
        <v>5.72</v>
      </c>
      <c r="J534" s="269">
        <v>45138</v>
      </c>
      <c r="K534" s="17">
        <f t="shared" si="44"/>
        <v>82</v>
      </c>
      <c r="L534" s="31">
        <f t="shared" si="42"/>
        <v>1.1138202104869801E-6</v>
      </c>
      <c r="M534" s="29">
        <f t="shared" si="43"/>
        <v>9.1333257259932366E-5</v>
      </c>
    </row>
    <row r="535" spans="1:13">
      <c r="A535" s="16">
        <f t="shared" si="45"/>
        <v>528</v>
      </c>
      <c r="B535" s="12" t="s">
        <v>174</v>
      </c>
      <c r="C535" s="269">
        <v>45047</v>
      </c>
      <c r="D535" s="269">
        <v>45060</v>
      </c>
      <c r="E535" s="196">
        <f t="shared" si="41"/>
        <v>45053.5</v>
      </c>
      <c r="F535" s="269">
        <v>45065</v>
      </c>
      <c r="G535" s="269">
        <v>45135</v>
      </c>
      <c r="H535" s="12" t="s">
        <v>152</v>
      </c>
      <c r="I535" s="174">
        <v>2.66</v>
      </c>
      <c r="J535" s="269">
        <v>45138</v>
      </c>
      <c r="K535" s="17">
        <f t="shared" si="44"/>
        <v>82</v>
      </c>
      <c r="L535" s="31">
        <f t="shared" si="42"/>
        <v>5.1796534263905016E-7</v>
      </c>
      <c r="M535" s="29">
        <f t="shared" si="43"/>
        <v>4.2473158096402111E-5</v>
      </c>
    </row>
    <row r="536" spans="1:13">
      <c r="A536" s="16">
        <f t="shared" si="45"/>
        <v>529</v>
      </c>
      <c r="B536" s="12" t="s">
        <v>174</v>
      </c>
      <c r="C536" s="269">
        <v>45047</v>
      </c>
      <c r="D536" s="269">
        <v>45060</v>
      </c>
      <c r="E536" s="196">
        <f t="shared" si="41"/>
        <v>45053.5</v>
      </c>
      <c r="F536" s="269">
        <v>45065</v>
      </c>
      <c r="G536" s="269">
        <v>45135</v>
      </c>
      <c r="H536" s="12" t="s">
        <v>152</v>
      </c>
      <c r="I536" s="174">
        <v>0.51</v>
      </c>
      <c r="J536" s="269">
        <v>45138</v>
      </c>
      <c r="K536" s="17">
        <f t="shared" si="44"/>
        <v>82</v>
      </c>
      <c r="L536" s="31">
        <f t="shared" si="42"/>
        <v>9.9309144641321651E-8</v>
      </c>
      <c r="M536" s="29">
        <f t="shared" si="43"/>
        <v>8.1433498605883758E-6</v>
      </c>
    </row>
    <row r="537" spans="1:13">
      <c r="A537" s="16">
        <f t="shared" si="45"/>
        <v>530</v>
      </c>
      <c r="B537" s="12" t="s">
        <v>174</v>
      </c>
      <c r="C537" s="269">
        <v>45061</v>
      </c>
      <c r="D537" s="269">
        <v>45074</v>
      </c>
      <c r="E537" s="196">
        <f t="shared" si="41"/>
        <v>45067.5</v>
      </c>
      <c r="F537" s="269">
        <v>45079</v>
      </c>
      <c r="G537" s="269">
        <v>45135</v>
      </c>
      <c r="H537" s="12" t="s">
        <v>152</v>
      </c>
      <c r="I537" s="174">
        <v>5.99</v>
      </c>
      <c r="J537" s="269">
        <v>45138</v>
      </c>
      <c r="K537" s="17">
        <f t="shared" si="44"/>
        <v>68</v>
      </c>
      <c r="L537" s="31">
        <f t="shared" si="42"/>
        <v>1.166395640002974E-6</v>
      </c>
      <c r="M537" s="29">
        <f t="shared" si="43"/>
        <v>7.9314903520202225E-5</v>
      </c>
    </row>
    <row r="538" spans="1:13">
      <c r="A538" s="16">
        <f t="shared" si="45"/>
        <v>531</v>
      </c>
      <c r="B538" s="12" t="s">
        <v>174</v>
      </c>
      <c r="C538" s="269">
        <v>45061</v>
      </c>
      <c r="D538" s="269">
        <v>45074</v>
      </c>
      <c r="E538" s="196">
        <f t="shared" si="41"/>
        <v>45067.5</v>
      </c>
      <c r="F538" s="269">
        <v>45079</v>
      </c>
      <c r="G538" s="269">
        <v>45135</v>
      </c>
      <c r="H538" s="12" t="s">
        <v>152</v>
      </c>
      <c r="I538" s="174">
        <v>11.440000000000001</v>
      </c>
      <c r="J538" s="269">
        <v>45138</v>
      </c>
      <c r="K538" s="17">
        <f t="shared" si="44"/>
        <v>68</v>
      </c>
      <c r="L538" s="31">
        <f t="shared" si="42"/>
        <v>2.2276404209739601E-6</v>
      </c>
      <c r="M538" s="29">
        <f t="shared" si="43"/>
        <v>1.5147954862622929E-4</v>
      </c>
    </row>
    <row r="539" spans="1:13">
      <c r="A539" s="16">
        <f t="shared" si="45"/>
        <v>532</v>
      </c>
      <c r="B539" s="12" t="s">
        <v>174</v>
      </c>
      <c r="C539" s="269">
        <v>45061</v>
      </c>
      <c r="D539" s="269">
        <v>45074</v>
      </c>
      <c r="E539" s="196">
        <f t="shared" si="41"/>
        <v>45067.5</v>
      </c>
      <c r="F539" s="269">
        <v>45079</v>
      </c>
      <c r="G539" s="269">
        <v>45135</v>
      </c>
      <c r="H539" s="12" t="s">
        <v>153</v>
      </c>
      <c r="I539" s="174">
        <v>427.02</v>
      </c>
      <c r="J539" s="269">
        <v>45138</v>
      </c>
      <c r="K539" s="17">
        <f t="shared" si="44"/>
        <v>68</v>
      </c>
      <c r="L539" s="31">
        <f t="shared" si="42"/>
        <v>8.3150962636739542E-5</v>
      </c>
      <c r="M539" s="29">
        <f t="shared" si="43"/>
        <v>5.654265459298289E-3</v>
      </c>
    </row>
    <row r="540" spans="1:13">
      <c r="A540" s="16">
        <f t="shared" si="45"/>
        <v>533</v>
      </c>
      <c r="B540" s="12" t="s">
        <v>174</v>
      </c>
      <c r="C540" s="269">
        <v>45061</v>
      </c>
      <c r="D540" s="269">
        <v>45074</v>
      </c>
      <c r="E540" s="196">
        <f t="shared" si="41"/>
        <v>45067.5</v>
      </c>
      <c r="F540" s="269">
        <v>45079</v>
      </c>
      <c r="G540" s="269">
        <v>45135</v>
      </c>
      <c r="H540" s="12" t="s">
        <v>154</v>
      </c>
      <c r="I540" s="174">
        <v>3281.9499999999989</v>
      </c>
      <c r="J540" s="269">
        <v>45138</v>
      </c>
      <c r="K540" s="17">
        <f t="shared" si="44"/>
        <v>68</v>
      </c>
      <c r="L540" s="31">
        <f t="shared" si="42"/>
        <v>6.3907381814820683E-4</v>
      </c>
      <c r="M540" s="29">
        <f t="shared" si="43"/>
        <v>4.3457019634078067E-2</v>
      </c>
    </row>
    <row r="541" spans="1:13">
      <c r="A541" s="16">
        <f t="shared" si="45"/>
        <v>534</v>
      </c>
      <c r="B541" s="12" t="s">
        <v>174</v>
      </c>
      <c r="C541" s="269">
        <v>45061</v>
      </c>
      <c r="D541" s="269">
        <v>45074</v>
      </c>
      <c r="E541" s="196">
        <f t="shared" si="41"/>
        <v>45067.5</v>
      </c>
      <c r="F541" s="269">
        <v>45079</v>
      </c>
      <c r="G541" s="269">
        <v>45135</v>
      </c>
      <c r="H541" s="12" t="s">
        <v>155</v>
      </c>
      <c r="I541" s="174">
        <v>90.590000000000032</v>
      </c>
      <c r="J541" s="269">
        <v>45138</v>
      </c>
      <c r="K541" s="17">
        <f t="shared" si="44"/>
        <v>68</v>
      </c>
      <c r="L541" s="31">
        <f t="shared" si="42"/>
        <v>1.7640030221681041E-5</v>
      </c>
      <c r="M541" s="29">
        <f t="shared" si="43"/>
        <v>1.1995220550743107E-3</v>
      </c>
    </row>
    <row r="542" spans="1:13">
      <c r="A542" s="16">
        <f t="shared" si="45"/>
        <v>535</v>
      </c>
      <c r="B542" s="12" t="s">
        <v>174</v>
      </c>
      <c r="C542" s="269">
        <v>45061</v>
      </c>
      <c r="D542" s="269">
        <v>45074</v>
      </c>
      <c r="E542" s="196">
        <f t="shared" si="41"/>
        <v>45067.5</v>
      </c>
      <c r="F542" s="269">
        <v>45079</v>
      </c>
      <c r="G542" s="269">
        <v>45135</v>
      </c>
      <c r="H542" s="12" t="s">
        <v>154</v>
      </c>
      <c r="I542" s="174">
        <v>72.099999999999994</v>
      </c>
      <c r="J542" s="269">
        <v>45138</v>
      </c>
      <c r="K542" s="17">
        <f t="shared" si="44"/>
        <v>68</v>
      </c>
      <c r="L542" s="31">
        <f t="shared" si="42"/>
        <v>1.4039586918900569E-5</v>
      </c>
      <c r="M542" s="29">
        <f t="shared" si="43"/>
        <v>9.5469191048523866E-4</v>
      </c>
    </row>
    <row r="543" spans="1:13">
      <c r="A543" s="16">
        <f t="shared" si="45"/>
        <v>536</v>
      </c>
      <c r="B543" s="12" t="s">
        <v>174</v>
      </c>
      <c r="C543" s="269">
        <v>45061</v>
      </c>
      <c r="D543" s="269">
        <v>45074</v>
      </c>
      <c r="E543" s="196">
        <f t="shared" si="41"/>
        <v>45067.5</v>
      </c>
      <c r="F543" s="269">
        <v>45079</v>
      </c>
      <c r="G543" s="269">
        <v>45097</v>
      </c>
      <c r="H543" s="12" t="s">
        <v>156</v>
      </c>
      <c r="I543" s="174">
        <v>125.41</v>
      </c>
      <c r="J543" s="269">
        <v>45098</v>
      </c>
      <c r="K543" s="17">
        <f t="shared" si="44"/>
        <v>30</v>
      </c>
      <c r="L543" s="31">
        <f t="shared" si="42"/>
        <v>2.4420313391114014E-5</v>
      </c>
      <c r="M543" s="29">
        <f t="shared" si="43"/>
        <v>7.3260940173342046E-4</v>
      </c>
    </row>
    <row r="544" spans="1:13">
      <c r="A544" s="16">
        <f t="shared" si="45"/>
        <v>537</v>
      </c>
      <c r="B544" s="12" t="s">
        <v>174</v>
      </c>
      <c r="C544" s="269">
        <v>45061</v>
      </c>
      <c r="D544" s="269">
        <v>45074</v>
      </c>
      <c r="E544" s="196">
        <f t="shared" si="41"/>
        <v>45067.5</v>
      </c>
      <c r="F544" s="269">
        <v>45079</v>
      </c>
      <c r="G544" s="269">
        <v>45097</v>
      </c>
      <c r="H544" s="12" t="s">
        <v>152</v>
      </c>
      <c r="I544" s="174">
        <v>247.56</v>
      </c>
      <c r="J544" s="269">
        <v>45098</v>
      </c>
      <c r="K544" s="17">
        <f t="shared" si="44"/>
        <v>30</v>
      </c>
      <c r="L544" s="31">
        <f t="shared" si="42"/>
        <v>4.8205827151775659E-5</v>
      </c>
      <c r="M544" s="29">
        <f t="shared" si="43"/>
        <v>1.4461748145532698E-3</v>
      </c>
    </row>
    <row r="545" spans="1:13">
      <c r="A545" s="16">
        <f t="shared" si="45"/>
        <v>538</v>
      </c>
      <c r="B545" s="12" t="s">
        <v>174</v>
      </c>
      <c r="C545" s="269">
        <v>45061</v>
      </c>
      <c r="D545" s="269">
        <v>45074</v>
      </c>
      <c r="E545" s="196">
        <f t="shared" si="41"/>
        <v>45067.5</v>
      </c>
      <c r="F545" s="269">
        <v>45079</v>
      </c>
      <c r="G545" s="269">
        <v>45126</v>
      </c>
      <c r="H545" s="12" t="s">
        <v>157</v>
      </c>
      <c r="I545" s="174">
        <v>119.53</v>
      </c>
      <c r="J545" s="269">
        <v>45127</v>
      </c>
      <c r="K545" s="17">
        <f t="shared" si="44"/>
        <v>59</v>
      </c>
      <c r="L545" s="31">
        <f t="shared" si="42"/>
        <v>2.3275337370543482E-5</v>
      </c>
      <c r="M545" s="29">
        <f t="shared" si="43"/>
        <v>1.3732449048620655E-3</v>
      </c>
    </row>
    <row r="546" spans="1:13">
      <c r="A546" s="16">
        <f t="shared" si="45"/>
        <v>539</v>
      </c>
      <c r="B546" s="12" t="s">
        <v>174</v>
      </c>
      <c r="C546" s="269">
        <v>45061</v>
      </c>
      <c r="D546" s="269">
        <v>45074</v>
      </c>
      <c r="E546" s="196">
        <f t="shared" si="41"/>
        <v>45067.5</v>
      </c>
      <c r="F546" s="269">
        <v>45079</v>
      </c>
      <c r="G546" s="269">
        <v>45121</v>
      </c>
      <c r="H546" s="12" t="s">
        <v>152</v>
      </c>
      <c r="I546" s="174">
        <v>182.94</v>
      </c>
      <c r="J546" s="269">
        <v>45124</v>
      </c>
      <c r="K546" s="17">
        <f t="shared" si="44"/>
        <v>54</v>
      </c>
      <c r="L546" s="31">
        <f t="shared" si="42"/>
        <v>3.5622774354281142E-5</v>
      </c>
      <c r="M546" s="29">
        <f t="shared" si="43"/>
        <v>1.9236298151311816E-3</v>
      </c>
    </row>
    <row r="547" spans="1:13">
      <c r="A547" s="16">
        <f t="shared" si="45"/>
        <v>540</v>
      </c>
      <c r="B547" s="12" t="s">
        <v>174</v>
      </c>
      <c r="C547" s="269">
        <v>45061</v>
      </c>
      <c r="D547" s="269">
        <v>45074</v>
      </c>
      <c r="E547" s="196">
        <f t="shared" si="41"/>
        <v>45067.5</v>
      </c>
      <c r="F547" s="269">
        <v>45079</v>
      </c>
      <c r="G547" s="269">
        <v>45135</v>
      </c>
      <c r="H547" s="12" t="s">
        <v>152</v>
      </c>
      <c r="I547" s="174">
        <v>0.8</v>
      </c>
      <c r="J547" s="269">
        <v>45138</v>
      </c>
      <c r="K547" s="17">
        <f t="shared" si="44"/>
        <v>68</v>
      </c>
      <c r="L547" s="31">
        <f t="shared" si="42"/>
        <v>1.5577905041775946E-7</v>
      </c>
      <c r="M547" s="29">
        <f t="shared" si="43"/>
        <v>1.0592975428407643E-5</v>
      </c>
    </row>
    <row r="548" spans="1:13">
      <c r="A548" s="16">
        <f t="shared" si="45"/>
        <v>541</v>
      </c>
      <c r="B548" s="12" t="s">
        <v>174</v>
      </c>
      <c r="C548" s="269">
        <v>45061</v>
      </c>
      <c r="D548" s="269">
        <v>45074</v>
      </c>
      <c r="E548" s="196">
        <f t="shared" si="41"/>
        <v>45067.5</v>
      </c>
      <c r="F548" s="269">
        <v>45079</v>
      </c>
      <c r="G548" s="269">
        <v>45135</v>
      </c>
      <c r="H548" s="12" t="s">
        <v>152</v>
      </c>
      <c r="I548" s="174">
        <v>6.96</v>
      </c>
      <c r="J548" s="269">
        <v>45138</v>
      </c>
      <c r="K548" s="17">
        <f t="shared" si="44"/>
        <v>68</v>
      </c>
      <c r="L548" s="31">
        <f t="shared" si="42"/>
        <v>1.3552777386345072E-6</v>
      </c>
      <c r="M548" s="29">
        <f t="shared" si="43"/>
        <v>9.2158886227146486E-5</v>
      </c>
    </row>
    <row r="549" spans="1:13">
      <c r="A549" s="16">
        <f t="shared" si="45"/>
        <v>542</v>
      </c>
      <c r="B549" s="12" t="s">
        <v>174</v>
      </c>
      <c r="C549" s="269">
        <v>45061</v>
      </c>
      <c r="D549" s="269">
        <v>45074</v>
      </c>
      <c r="E549" s="196">
        <f t="shared" si="41"/>
        <v>45067.5</v>
      </c>
      <c r="F549" s="269">
        <v>45079</v>
      </c>
      <c r="G549" s="269">
        <v>45126</v>
      </c>
      <c r="H549" s="12" t="s">
        <v>157</v>
      </c>
      <c r="I549" s="174">
        <v>370.43999999999994</v>
      </c>
      <c r="J549" s="269">
        <v>45127</v>
      </c>
      <c r="K549" s="17">
        <f t="shared" si="44"/>
        <v>59</v>
      </c>
      <c r="L549" s="31">
        <f t="shared" si="42"/>
        <v>7.2133489295943493E-5</v>
      </c>
      <c r="M549" s="29">
        <f t="shared" si="43"/>
        <v>4.2558758684606663E-3</v>
      </c>
    </row>
    <row r="550" spans="1:13">
      <c r="A550" s="16">
        <f t="shared" si="45"/>
        <v>543</v>
      </c>
      <c r="B550" s="12" t="s">
        <v>174</v>
      </c>
      <c r="C550" s="269">
        <v>45061</v>
      </c>
      <c r="D550" s="269">
        <v>45074</v>
      </c>
      <c r="E550" s="196">
        <f t="shared" si="41"/>
        <v>45067.5</v>
      </c>
      <c r="F550" s="269">
        <v>45079</v>
      </c>
      <c r="G550" s="269">
        <v>45135</v>
      </c>
      <c r="H550" s="12" t="s">
        <v>152</v>
      </c>
      <c r="I550" s="174">
        <v>1.28</v>
      </c>
      <c r="J550" s="269">
        <v>45138</v>
      </c>
      <c r="K550" s="17">
        <f t="shared" si="44"/>
        <v>68</v>
      </c>
      <c r="L550" s="31">
        <f t="shared" si="42"/>
        <v>2.4924648066841511E-7</v>
      </c>
      <c r="M550" s="29">
        <f t="shared" si="43"/>
        <v>1.6948760685452227E-5</v>
      </c>
    </row>
    <row r="551" spans="1:13">
      <c r="A551" s="16">
        <f t="shared" si="45"/>
        <v>544</v>
      </c>
      <c r="B551" s="12" t="s">
        <v>174</v>
      </c>
      <c r="C551" s="269">
        <v>45061</v>
      </c>
      <c r="D551" s="269">
        <v>45074</v>
      </c>
      <c r="E551" s="196">
        <f t="shared" si="41"/>
        <v>45067.5</v>
      </c>
      <c r="F551" s="269">
        <v>45079</v>
      </c>
      <c r="G551" s="269">
        <v>45135</v>
      </c>
      <c r="H551" s="12" t="s">
        <v>152</v>
      </c>
      <c r="I551" s="174">
        <v>4.5999999999999996</v>
      </c>
      <c r="J551" s="269">
        <v>45138</v>
      </c>
      <c r="K551" s="17">
        <f t="shared" si="44"/>
        <v>68</v>
      </c>
      <c r="L551" s="31">
        <f t="shared" si="42"/>
        <v>8.9572953990211673E-7</v>
      </c>
      <c r="M551" s="29">
        <f t="shared" si="43"/>
        <v>6.090960871334394E-5</v>
      </c>
    </row>
    <row r="552" spans="1:13">
      <c r="A552" s="16">
        <f t="shared" si="45"/>
        <v>545</v>
      </c>
      <c r="B552" s="12" t="s">
        <v>174</v>
      </c>
      <c r="C552" s="269">
        <v>45061</v>
      </c>
      <c r="D552" s="269">
        <v>45074</v>
      </c>
      <c r="E552" s="196">
        <f t="shared" si="41"/>
        <v>45067.5</v>
      </c>
      <c r="F552" s="269">
        <v>45079</v>
      </c>
      <c r="G552" s="269">
        <v>45135</v>
      </c>
      <c r="H552" s="12" t="s">
        <v>152</v>
      </c>
      <c r="I552" s="174">
        <v>25.35</v>
      </c>
      <c r="J552" s="269">
        <v>45138</v>
      </c>
      <c r="K552" s="17">
        <f t="shared" si="44"/>
        <v>68</v>
      </c>
      <c r="L552" s="31">
        <f t="shared" si="42"/>
        <v>4.936248660112753E-6</v>
      </c>
      <c r="M552" s="29">
        <f t="shared" si="43"/>
        <v>3.3566490888766723E-4</v>
      </c>
    </row>
    <row r="553" spans="1:13">
      <c r="A553" s="16">
        <f t="shared" si="45"/>
        <v>546</v>
      </c>
      <c r="B553" s="12" t="s">
        <v>174</v>
      </c>
      <c r="C553" s="269">
        <v>45061</v>
      </c>
      <c r="D553" s="269">
        <v>45074</v>
      </c>
      <c r="E553" s="196">
        <f t="shared" si="41"/>
        <v>45067.5</v>
      </c>
      <c r="F553" s="269">
        <v>45079</v>
      </c>
      <c r="G553" s="269">
        <v>45135</v>
      </c>
      <c r="H553" s="12" t="s">
        <v>158</v>
      </c>
      <c r="I553" s="174">
        <v>56.21</v>
      </c>
      <c r="J553" s="269">
        <v>45138</v>
      </c>
      <c r="K553" s="17">
        <f t="shared" si="44"/>
        <v>68</v>
      </c>
      <c r="L553" s="31">
        <f t="shared" si="42"/>
        <v>1.0945425529977822E-5</v>
      </c>
      <c r="M553" s="29">
        <f t="shared" si="43"/>
        <v>7.442889360384919E-4</v>
      </c>
    </row>
    <row r="554" spans="1:13">
      <c r="A554" s="16">
        <f t="shared" si="45"/>
        <v>547</v>
      </c>
      <c r="B554" s="12" t="s">
        <v>174</v>
      </c>
      <c r="C554" s="269">
        <v>45061</v>
      </c>
      <c r="D554" s="269">
        <v>45074</v>
      </c>
      <c r="E554" s="196">
        <f t="shared" si="41"/>
        <v>45067.5</v>
      </c>
      <c r="F554" s="269">
        <v>45079</v>
      </c>
      <c r="G554" s="269">
        <v>45079</v>
      </c>
      <c r="H554" s="12" t="s">
        <v>159</v>
      </c>
      <c r="I554" s="174">
        <v>8766.1199999999972</v>
      </c>
      <c r="J554" s="269">
        <v>45082</v>
      </c>
      <c r="K554" s="17">
        <f t="shared" si="44"/>
        <v>12</v>
      </c>
      <c r="L554" s="31">
        <f t="shared" si="42"/>
        <v>1.7069723118101612E-3</v>
      </c>
      <c r="M554" s="29">
        <f t="shared" si="43"/>
        <v>2.0483667741721934E-2</v>
      </c>
    </row>
    <row r="555" spans="1:13">
      <c r="A555" s="16">
        <f t="shared" si="45"/>
        <v>548</v>
      </c>
      <c r="B555" s="12" t="s">
        <v>174</v>
      </c>
      <c r="C555" s="269">
        <v>45061</v>
      </c>
      <c r="D555" s="269">
        <v>45074</v>
      </c>
      <c r="E555" s="196">
        <f t="shared" si="41"/>
        <v>45067.5</v>
      </c>
      <c r="F555" s="269">
        <v>45079</v>
      </c>
      <c r="G555" s="269">
        <v>45079</v>
      </c>
      <c r="H555" s="12" t="s">
        <v>160</v>
      </c>
      <c r="I555" s="174">
        <v>8766.1199999999972</v>
      </c>
      <c r="J555" s="269">
        <v>45082</v>
      </c>
      <c r="K555" s="17">
        <f t="shared" si="44"/>
        <v>12</v>
      </c>
      <c r="L555" s="31">
        <f t="shared" si="42"/>
        <v>1.7069723118101612E-3</v>
      </c>
      <c r="M555" s="29">
        <f t="shared" si="43"/>
        <v>2.0483667741721934E-2</v>
      </c>
    </row>
    <row r="556" spans="1:13">
      <c r="A556" s="16">
        <f t="shared" si="45"/>
        <v>549</v>
      </c>
      <c r="B556" s="12" t="s">
        <v>174</v>
      </c>
      <c r="C556" s="269">
        <v>45061</v>
      </c>
      <c r="D556" s="269">
        <v>45074</v>
      </c>
      <c r="E556" s="196">
        <f t="shared" si="41"/>
        <v>45067.5</v>
      </c>
      <c r="F556" s="269">
        <v>45079</v>
      </c>
      <c r="G556" s="269">
        <v>45079</v>
      </c>
      <c r="H556" s="12" t="s">
        <v>161</v>
      </c>
      <c r="I556" s="174">
        <v>37482.520000000011</v>
      </c>
      <c r="J556" s="269">
        <v>45082</v>
      </c>
      <c r="K556" s="17">
        <f t="shared" si="44"/>
        <v>12</v>
      </c>
      <c r="L556" s="31">
        <f t="shared" si="42"/>
        <v>7.2987392160808479E-3</v>
      </c>
      <c r="M556" s="29">
        <f t="shared" si="43"/>
        <v>8.7584870592970182E-2</v>
      </c>
    </row>
    <row r="557" spans="1:13">
      <c r="A557" s="16">
        <f t="shared" si="45"/>
        <v>550</v>
      </c>
      <c r="B557" s="12" t="s">
        <v>174</v>
      </c>
      <c r="C557" s="269">
        <v>45061</v>
      </c>
      <c r="D557" s="269">
        <v>45074</v>
      </c>
      <c r="E557" s="196">
        <f t="shared" si="41"/>
        <v>45067.5</v>
      </c>
      <c r="F557" s="269">
        <v>45079</v>
      </c>
      <c r="G557" s="269">
        <v>45079</v>
      </c>
      <c r="H557" s="12" t="s">
        <v>162</v>
      </c>
      <c r="I557" s="174">
        <v>37482.520000000011</v>
      </c>
      <c r="J557" s="269">
        <v>45082</v>
      </c>
      <c r="K557" s="17">
        <f t="shared" si="44"/>
        <v>12</v>
      </c>
      <c r="L557" s="31">
        <f t="shared" si="42"/>
        <v>7.2987392160808479E-3</v>
      </c>
      <c r="M557" s="29">
        <f t="shared" si="43"/>
        <v>8.7584870592970182E-2</v>
      </c>
    </row>
    <row r="558" spans="1:13">
      <c r="A558" s="16">
        <f t="shared" si="45"/>
        <v>551</v>
      </c>
      <c r="B558" s="12" t="s">
        <v>174</v>
      </c>
      <c r="C558" s="269">
        <v>45061</v>
      </c>
      <c r="D558" s="269">
        <v>45074</v>
      </c>
      <c r="E558" s="196">
        <f t="shared" si="41"/>
        <v>45067.5</v>
      </c>
      <c r="F558" s="269">
        <v>45079</v>
      </c>
      <c r="G558" s="269">
        <v>45079</v>
      </c>
      <c r="H558" s="12" t="s">
        <v>163</v>
      </c>
      <c r="I558" s="174">
        <v>67490.150000000023</v>
      </c>
      <c r="J558" s="269">
        <v>45082</v>
      </c>
      <c r="K558" s="17">
        <f t="shared" si="44"/>
        <v>12</v>
      </c>
      <c r="L558" s="31">
        <f t="shared" si="42"/>
        <v>1.3141939349440189E-2</v>
      </c>
      <c r="M558" s="29">
        <f t="shared" si="43"/>
        <v>0.15770327219328226</v>
      </c>
    </row>
    <row r="559" spans="1:13">
      <c r="A559" s="16">
        <f t="shared" si="45"/>
        <v>552</v>
      </c>
      <c r="B559" s="12" t="s">
        <v>174</v>
      </c>
      <c r="C559" s="269">
        <v>45061</v>
      </c>
      <c r="D559" s="269">
        <v>45074</v>
      </c>
      <c r="E559" s="196">
        <f t="shared" si="41"/>
        <v>45067.5</v>
      </c>
      <c r="F559" s="269">
        <v>45079</v>
      </c>
      <c r="G559" s="269">
        <v>45135</v>
      </c>
      <c r="H559" s="12" t="s">
        <v>152</v>
      </c>
      <c r="I559" s="174">
        <v>143.65</v>
      </c>
      <c r="J559" s="269">
        <v>45138</v>
      </c>
      <c r="K559" s="17">
        <f t="shared" si="44"/>
        <v>68</v>
      </c>
      <c r="L559" s="31">
        <f t="shared" si="42"/>
        <v>2.7972075740638932E-5</v>
      </c>
      <c r="M559" s="29">
        <f t="shared" si="43"/>
        <v>1.9021011503634474E-3</v>
      </c>
    </row>
    <row r="560" spans="1:13">
      <c r="A560" s="16">
        <f t="shared" si="45"/>
        <v>553</v>
      </c>
      <c r="B560" s="12" t="s">
        <v>174</v>
      </c>
      <c r="C560" s="269">
        <v>45061</v>
      </c>
      <c r="D560" s="269">
        <v>45074</v>
      </c>
      <c r="E560" s="196">
        <f t="shared" si="41"/>
        <v>45067.5</v>
      </c>
      <c r="F560" s="269">
        <v>45079</v>
      </c>
      <c r="G560" s="269">
        <v>45135</v>
      </c>
      <c r="H560" s="12" t="s">
        <v>152</v>
      </c>
      <c r="I560" s="174">
        <v>6.47</v>
      </c>
      <c r="J560" s="269">
        <v>45138</v>
      </c>
      <c r="K560" s="17">
        <f t="shared" si="44"/>
        <v>68</v>
      </c>
      <c r="L560" s="31">
        <f t="shared" si="42"/>
        <v>1.2598630702536295E-6</v>
      </c>
      <c r="M560" s="29">
        <f t="shared" si="43"/>
        <v>8.5670688777246811E-5</v>
      </c>
    </row>
    <row r="561" spans="1:13">
      <c r="A561" s="16">
        <f t="shared" si="45"/>
        <v>554</v>
      </c>
      <c r="B561" s="12" t="s">
        <v>174</v>
      </c>
      <c r="C561" s="269">
        <v>45061</v>
      </c>
      <c r="D561" s="269">
        <v>45074</v>
      </c>
      <c r="E561" s="196">
        <f t="shared" si="41"/>
        <v>45067.5</v>
      </c>
      <c r="F561" s="269">
        <v>45079</v>
      </c>
      <c r="G561" s="269">
        <v>45135</v>
      </c>
      <c r="H561" s="12" t="s">
        <v>152</v>
      </c>
      <c r="I561" s="174">
        <v>2.7</v>
      </c>
      <c r="J561" s="269">
        <v>45138</v>
      </c>
      <c r="K561" s="17">
        <f t="shared" si="44"/>
        <v>68</v>
      </c>
      <c r="L561" s="31">
        <f t="shared" si="42"/>
        <v>5.2575429515993816E-7</v>
      </c>
      <c r="M561" s="29">
        <f t="shared" si="43"/>
        <v>3.5751292070875796E-5</v>
      </c>
    </row>
    <row r="562" spans="1:13">
      <c r="A562" s="16">
        <f t="shared" si="45"/>
        <v>555</v>
      </c>
      <c r="B562" s="12" t="s">
        <v>174</v>
      </c>
      <c r="C562" s="269">
        <v>45061</v>
      </c>
      <c r="D562" s="269">
        <v>45074</v>
      </c>
      <c r="E562" s="196">
        <f t="shared" si="41"/>
        <v>45067.5</v>
      </c>
      <c r="F562" s="269">
        <v>45079</v>
      </c>
      <c r="G562" s="269">
        <v>45135</v>
      </c>
      <c r="H562" s="12" t="s">
        <v>152</v>
      </c>
      <c r="I562" s="174">
        <v>5.39</v>
      </c>
      <c r="J562" s="269">
        <v>45138</v>
      </c>
      <c r="K562" s="17">
        <f t="shared" si="44"/>
        <v>68</v>
      </c>
      <c r="L562" s="31">
        <f t="shared" si="42"/>
        <v>1.0495613521896541E-6</v>
      </c>
      <c r="M562" s="29">
        <f t="shared" si="43"/>
        <v>7.1370171948896476E-5</v>
      </c>
    </row>
    <row r="563" spans="1:13">
      <c r="A563" s="16">
        <f t="shared" si="45"/>
        <v>556</v>
      </c>
      <c r="B563" s="12" t="s">
        <v>174</v>
      </c>
      <c r="C563" s="269">
        <v>45061</v>
      </c>
      <c r="D563" s="269">
        <v>45074</v>
      </c>
      <c r="E563" s="196">
        <f t="shared" si="41"/>
        <v>45067.5</v>
      </c>
      <c r="F563" s="269">
        <v>45079</v>
      </c>
      <c r="G563" s="269">
        <v>45126</v>
      </c>
      <c r="H563" s="12" t="s">
        <v>157</v>
      </c>
      <c r="I563" s="174">
        <v>154.76</v>
      </c>
      <c r="J563" s="269">
        <v>45127</v>
      </c>
      <c r="K563" s="17">
        <f t="shared" si="44"/>
        <v>59</v>
      </c>
      <c r="L563" s="31">
        <f t="shared" si="42"/>
        <v>3.0135457303315562E-5</v>
      </c>
      <c r="M563" s="29">
        <f t="shared" si="43"/>
        <v>1.7779919808956182E-3</v>
      </c>
    </row>
    <row r="564" spans="1:13">
      <c r="A564" s="16">
        <f t="shared" si="45"/>
        <v>557</v>
      </c>
      <c r="B564" s="12" t="s">
        <v>174</v>
      </c>
      <c r="C564" s="269">
        <v>45061</v>
      </c>
      <c r="D564" s="269">
        <v>45074</v>
      </c>
      <c r="E564" s="196">
        <f t="shared" si="41"/>
        <v>45067.5</v>
      </c>
      <c r="F564" s="269">
        <v>45079</v>
      </c>
      <c r="G564" s="269">
        <v>45135</v>
      </c>
      <c r="H564" s="12" t="s">
        <v>152</v>
      </c>
      <c r="I564" s="174">
        <v>0.52</v>
      </c>
      <c r="J564" s="269">
        <v>45138</v>
      </c>
      <c r="K564" s="17">
        <f t="shared" si="44"/>
        <v>68</v>
      </c>
      <c r="L564" s="31">
        <f t="shared" si="42"/>
        <v>1.0125638277154364E-7</v>
      </c>
      <c r="M564" s="29">
        <f t="shared" si="43"/>
        <v>6.8854340284649673E-6</v>
      </c>
    </row>
    <row r="565" spans="1:13">
      <c r="A565" s="16">
        <f t="shared" si="45"/>
        <v>558</v>
      </c>
      <c r="B565" s="12" t="s">
        <v>174</v>
      </c>
      <c r="C565" s="269">
        <v>45061</v>
      </c>
      <c r="D565" s="269">
        <v>45074</v>
      </c>
      <c r="E565" s="196">
        <f t="shared" si="41"/>
        <v>45067.5</v>
      </c>
      <c r="F565" s="269">
        <v>45079</v>
      </c>
      <c r="G565" s="269">
        <v>45121</v>
      </c>
      <c r="H565" s="12" t="s">
        <v>153</v>
      </c>
      <c r="I565" s="174">
        <v>78.25</v>
      </c>
      <c r="J565" s="269">
        <v>45124</v>
      </c>
      <c r="K565" s="17">
        <f t="shared" si="44"/>
        <v>54</v>
      </c>
      <c r="L565" s="31">
        <f t="shared" si="42"/>
        <v>1.5237138368987095E-5</v>
      </c>
      <c r="M565" s="29">
        <f t="shared" si="43"/>
        <v>8.2280547192530311E-4</v>
      </c>
    </row>
    <row r="566" spans="1:13">
      <c r="A566" s="16">
        <f t="shared" si="45"/>
        <v>559</v>
      </c>
      <c r="B566" s="12" t="s">
        <v>174</v>
      </c>
      <c r="C566" s="269">
        <v>45061</v>
      </c>
      <c r="D566" s="269">
        <v>45074</v>
      </c>
      <c r="E566" s="196">
        <f t="shared" si="41"/>
        <v>45067.5</v>
      </c>
      <c r="F566" s="269">
        <v>45079</v>
      </c>
      <c r="G566" s="269">
        <v>45135</v>
      </c>
      <c r="H566" s="12" t="s">
        <v>152</v>
      </c>
      <c r="I566" s="174">
        <v>3.09</v>
      </c>
      <c r="J566" s="269">
        <v>45138</v>
      </c>
      <c r="K566" s="17">
        <f t="shared" si="44"/>
        <v>68</v>
      </c>
      <c r="L566" s="31">
        <f t="shared" si="42"/>
        <v>6.0169658223859582E-7</v>
      </c>
      <c r="M566" s="29">
        <f t="shared" si="43"/>
        <v>4.0915367592224519E-5</v>
      </c>
    </row>
    <row r="567" spans="1:13">
      <c r="A567" s="16">
        <f t="shared" si="45"/>
        <v>560</v>
      </c>
      <c r="B567" s="12" t="s">
        <v>174</v>
      </c>
      <c r="C567" s="269">
        <v>45061</v>
      </c>
      <c r="D567" s="269">
        <v>45074</v>
      </c>
      <c r="E567" s="196">
        <f t="shared" si="41"/>
        <v>45067.5</v>
      </c>
      <c r="F567" s="269">
        <v>45079</v>
      </c>
      <c r="G567" s="269">
        <v>45126</v>
      </c>
      <c r="H567" s="12" t="s">
        <v>164</v>
      </c>
      <c r="I567" s="174">
        <v>1900.6899999999998</v>
      </c>
      <c r="J567" s="269">
        <v>45127</v>
      </c>
      <c r="K567" s="17">
        <f t="shared" si="44"/>
        <v>59</v>
      </c>
      <c r="L567" s="31">
        <f t="shared" si="42"/>
        <v>3.7010960417316395E-4</v>
      </c>
      <c r="M567" s="29">
        <f t="shared" si="43"/>
        <v>2.1836466646216673E-2</v>
      </c>
    </row>
    <row r="568" spans="1:13">
      <c r="A568" s="16">
        <f t="shared" si="45"/>
        <v>561</v>
      </c>
      <c r="B568" s="12" t="s">
        <v>174</v>
      </c>
      <c r="C568" s="269">
        <v>45061</v>
      </c>
      <c r="D568" s="269">
        <v>45074</v>
      </c>
      <c r="E568" s="196">
        <f t="shared" si="41"/>
        <v>45067.5</v>
      </c>
      <c r="F568" s="269">
        <v>45079</v>
      </c>
      <c r="G568" s="269">
        <v>45126</v>
      </c>
      <c r="H568" s="12" t="s">
        <v>157</v>
      </c>
      <c r="I568" s="174">
        <v>41.04</v>
      </c>
      <c r="J568" s="269">
        <v>45127</v>
      </c>
      <c r="K568" s="17">
        <f t="shared" si="44"/>
        <v>59</v>
      </c>
      <c r="L568" s="31">
        <f t="shared" si="42"/>
        <v>7.9914652864310594E-6</v>
      </c>
      <c r="M568" s="29">
        <f t="shared" si="43"/>
        <v>4.7149645189943249E-4</v>
      </c>
    </row>
    <row r="569" spans="1:13">
      <c r="A569" s="16">
        <f t="shared" si="45"/>
        <v>562</v>
      </c>
      <c r="B569" s="12" t="s">
        <v>174</v>
      </c>
      <c r="C569" s="269">
        <v>45061</v>
      </c>
      <c r="D569" s="269">
        <v>45074</v>
      </c>
      <c r="E569" s="196">
        <f t="shared" si="41"/>
        <v>45067.5</v>
      </c>
      <c r="F569" s="269">
        <v>45079</v>
      </c>
      <c r="G569" s="269">
        <v>45135</v>
      </c>
      <c r="H569" s="12" t="s">
        <v>154</v>
      </c>
      <c r="I569" s="174">
        <v>195.27</v>
      </c>
      <c r="J569" s="269">
        <v>45138</v>
      </c>
      <c r="K569" s="17">
        <f t="shared" si="44"/>
        <v>68</v>
      </c>
      <c r="L569" s="31">
        <f t="shared" si="42"/>
        <v>3.802371896884486E-5</v>
      </c>
      <c r="M569" s="29">
        <f t="shared" si="43"/>
        <v>2.5856128898814504E-3</v>
      </c>
    </row>
    <row r="570" spans="1:13">
      <c r="A570" s="16">
        <f t="shared" si="45"/>
        <v>563</v>
      </c>
      <c r="B570" s="12" t="s">
        <v>174</v>
      </c>
      <c r="C570" s="269">
        <v>45061</v>
      </c>
      <c r="D570" s="269">
        <v>45074</v>
      </c>
      <c r="E570" s="196">
        <f t="shared" si="41"/>
        <v>45067.5</v>
      </c>
      <c r="F570" s="269">
        <v>45079</v>
      </c>
      <c r="G570" s="269">
        <v>45135</v>
      </c>
      <c r="H570" s="12" t="s">
        <v>165</v>
      </c>
      <c r="I570" s="174">
        <v>17.619999999999997</v>
      </c>
      <c r="J570" s="269">
        <v>45138</v>
      </c>
      <c r="K570" s="17">
        <f t="shared" si="44"/>
        <v>68</v>
      </c>
      <c r="L570" s="31">
        <f t="shared" si="42"/>
        <v>3.4310335854511514E-6</v>
      </c>
      <c r="M570" s="29">
        <f t="shared" si="43"/>
        <v>2.333102838106783E-4</v>
      </c>
    </row>
    <row r="571" spans="1:13">
      <c r="A571" s="16">
        <f t="shared" si="45"/>
        <v>564</v>
      </c>
      <c r="B571" s="12" t="s">
        <v>174</v>
      </c>
      <c r="C571" s="269">
        <v>45061</v>
      </c>
      <c r="D571" s="269">
        <v>45074</v>
      </c>
      <c r="E571" s="196">
        <f t="shared" si="41"/>
        <v>45067.5</v>
      </c>
      <c r="F571" s="269">
        <v>45079</v>
      </c>
      <c r="G571" s="269">
        <v>45100</v>
      </c>
      <c r="H571" s="12" t="s">
        <v>164</v>
      </c>
      <c r="I571" s="174">
        <v>861.37000000000023</v>
      </c>
      <c r="J571" s="269">
        <v>45103</v>
      </c>
      <c r="K571" s="17">
        <f t="shared" si="44"/>
        <v>33</v>
      </c>
      <c r="L571" s="31">
        <f t="shared" si="42"/>
        <v>1.6772925082293185E-4</v>
      </c>
      <c r="M571" s="29">
        <f t="shared" si="43"/>
        <v>5.5350652771567511E-3</v>
      </c>
    </row>
    <row r="572" spans="1:13">
      <c r="A572" s="16">
        <f t="shared" si="45"/>
        <v>565</v>
      </c>
      <c r="B572" s="12" t="s">
        <v>174</v>
      </c>
      <c r="C572" s="269">
        <v>45061</v>
      </c>
      <c r="D572" s="269">
        <v>45074</v>
      </c>
      <c r="E572" s="196">
        <f t="shared" si="41"/>
        <v>45067.5</v>
      </c>
      <c r="F572" s="269">
        <v>45079</v>
      </c>
      <c r="G572" s="269">
        <v>45100</v>
      </c>
      <c r="H572" s="12" t="s">
        <v>166</v>
      </c>
      <c r="I572" s="174">
        <v>15436.429999999997</v>
      </c>
      <c r="J572" s="269">
        <v>45103</v>
      </c>
      <c r="K572" s="17">
        <f t="shared" si="44"/>
        <v>33</v>
      </c>
      <c r="L572" s="31">
        <f t="shared" si="42"/>
        <v>3.0058405090502673E-3</v>
      </c>
      <c r="M572" s="29">
        <f t="shared" si="43"/>
        <v>9.9192736798658823E-2</v>
      </c>
    </row>
    <row r="573" spans="1:13">
      <c r="A573" s="16">
        <f t="shared" si="45"/>
        <v>566</v>
      </c>
      <c r="B573" s="12" t="s">
        <v>174</v>
      </c>
      <c r="C573" s="269">
        <v>45061</v>
      </c>
      <c r="D573" s="269">
        <v>45074</v>
      </c>
      <c r="E573" s="196">
        <f t="shared" si="41"/>
        <v>45067.5</v>
      </c>
      <c r="F573" s="269">
        <v>45079</v>
      </c>
      <c r="G573" s="269">
        <v>45135</v>
      </c>
      <c r="H573" s="12" t="s">
        <v>152</v>
      </c>
      <c r="I573" s="174">
        <v>0.35</v>
      </c>
      <c r="J573" s="269">
        <v>45138</v>
      </c>
      <c r="K573" s="17">
        <f t="shared" si="44"/>
        <v>68</v>
      </c>
      <c r="L573" s="31">
        <f t="shared" si="42"/>
        <v>6.8153334557769749E-8</v>
      </c>
      <c r="M573" s="29">
        <f t="shared" si="43"/>
        <v>4.6344267499283426E-6</v>
      </c>
    </row>
    <row r="574" spans="1:13">
      <c r="A574" s="16">
        <f t="shared" si="45"/>
        <v>567</v>
      </c>
      <c r="B574" s="12" t="s">
        <v>174</v>
      </c>
      <c r="C574" s="269">
        <v>45061</v>
      </c>
      <c r="D574" s="269">
        <v>45074</v>
      </c>
      <c r="E574" s="196">
        <f t="shared" si="41"/>
        <v>45067.5</v>
      </c>
      <c r="F574" s="269">
        <v>45079</v>
      </c>
      <c r="G574" s="269">
        <v>45135</v>
      </c>
      <c r="H574" s="12" t="s">
        <v>152</v>
      </c>
      <c r="I574" s="174">
        <v>1.32</v>
      </c>
      <c r="J574" s="269">
        <v>45138</v>
      </c>
      <c r="K574" s="17">
        <f t="shared" si="44"/>
        <v>68</v>
      </c>
      <c r="L574" s="31">
        <f t="shared" si="42"/>
        <v>2.5703543318930311E-7</v>
      </c>
      <c r="M574" s="29">
        <f t="shared" si="43"/>
        <v>1.7478409456872611E-5</v>
      </c>
    </row>
    <row r="575" spans="1:13">
      <c r="A575" s="16">
        <f t="shared" si="45"/>
        <v>568</v>
      </c>
      <c r="B575" s="12" t="s">
        <v>174</v>
      </c>
      <c r="C575" s="269">
        <v>45061</v>
      </c>
      <c r="D575" s="269">
        <v>45074</v>
      </c>
      <c r="E575" s="196">
        <f t="shared" si="41"/>
        <v>45067.5</v>
      </c>
      <c r="F575" s="269">
        <v>45079</v>
      </c>
      <c r="G575" s="269">
        <v>45135</v>
      </c>
      <c r="H575" s="12" t="s">
        <v>152</v>
      </c>
      <c r="I575" s="174">
        <v>24.46</v>
      </c>
      <c r="J575" s="269">
        <v>45138</v>
      </c>
      <c r="K575" s="17">
        <f t="shared" si="44"/>
        <v>68</v>
      </c>
      <c r="L575" s="31">
        <f t="shared" si="42"/>
        <v>4.7629444665229953E-6</v>
      </c>
      <c r="M575" s="29">
        <f t="shared" si="43"/>
        <v>3.2388022372356368E-4</v>
      </c>
    </row>
    <row r="576" spans="1:13">
      <c r="A576" s="16">
        <f t="shared" si="45"/>
        <v>569</v>
      </c>
      <c r="B576" s="12" t="s">
        <v>174</v>
      </c>
      <c r="C576" s="269">
        <v>45061</v>
      </c>
      <c r="D576" s="269">
        <v>45074</v>
      </c>
      <c r="E576" s="196">
        <f t="shared" si="41"/>
        <v>45067.5</v>
      </c>
      <c r="F576" s="269">
        <v>45079</v>
      </c>
      <c r="G576" s="269">
        <v>45135</v>
      </c>
      <c r="H576" s="12" t="s">
        <v>152</v>
      </c>
      <c r="I576" s="174">
        <v>43.889999999999993</v>
      </c>
      <c r="J576" s="269">
        <v>45138</v>
      </c>
      <c r="K576" s="17">
        <f t="shared" si="44"/>
        <v>68</v>
      </c>
      <c r="L576" s="31">
        <f t="shared" si="42"/>
        <v>8.5464281535443254E-6</v>
      </c>
      <c r="M576" s="29">
        <f t="shared" si="43"/>
        <v>5.8115711444101407E-4</v>
      </c>
    </row>
    <row r="577" spans="1:13">
      <c r="A577" s="16">
        <f t="shared" si="45"/>
        <v>570</v>
      </c>
      <c r="B577" s="12" t="s">
        <v>174</v>
      </c>
      <c r="C577" s="269">
        <v>45061</v>
      </c>
      <c r="D577" s="269">
        <v>45074</v>
      </c>
      <c r="E577" s="196">
        <f t="shared" si="41"/>
        <v>45067.5</v>
      </c>
      <c r="F577" s="269">
        <v>45079</v>
      </c>
      <c r="G577" s="269">
        <v>45135</v>
      </c>
      <c r="H577" s="12" t="s">
        <v>165</v>
      </c>
      <c r="I577" s="174">
        <v>31.130000000000003</v>
      </c>
      <c r="J577" s="269">
        <v>45138</v>
      </c>
      <c r="K577" s="17">
        <f t="shared" si="44"/>
        <v>68</v>
      </c>
      <c r="L577" s="31">
        <f t="shared" si="42"/>
        <v>6.0617522993810649E-6</v>
      </c>
      <c r="M577" s="29">
        <f t="shared" si="43"/>
        <v>4.1219915635791243E-4</v>
      </c>
    </row>
    <row r="578" spans="1:13">
      <c r="A578" s="16">
        <f t="shared" si="45"/>
        <v>571</v>
      </c>
      <c r="B578" s="12" t="s">
        <v>174</v>
      </c>
      <c r="C578" s="269">
        <v>45061</v>
      </c>
      <c r="D578" s="269">
        <v>45074</v>
      </c>
      <c r="E578" s="196">
        <f t="shared" si="41"/>
        <v>45067.5</v>
      </c>
      <c r="F578" s="269">
        <v>45079</v>
      </c>
      <c r="G578" s="269">
        <v>45079</v>
      </c>
      <c r="H578" s="12" t="s">
        <v>166</v>
      </c>
      <c r="I578" s="174">
        <v>1292.6399999999999</v>
      </c>
      <c r="J578" s="269">
        <v>45082</v>
      </c>
      <c r="K578" s="17">
        <f t="shared" si="44"/>
        <v>12</v>
      </c>
      <c r="L578" s="31">
        <f t="shared" si="42"/>
        <v>2.5170778966501566E-4</v>
      </c>
      <c r="M578" s="29">
        <f t="shared" si="43"/>
        <v>3.020493475980188E-3</v>
      </c>
    </row>
    <row r="579" spans="1:13">
      <c r="A579" s="16">
        <f t="shared" si="45"/>
        <v>572</v>
      </c>
      <c r="B579" s="12" t="s">
        <v>174</v>
      </c>
      <c r="C579" s="269">
        <v>45061</v>
      </c>
      <c r="D579" s="269">
        <v>45074</v>
      </c>
      <c r="E579" s="196">
        <f t="shared" si="41"/>
        <v>45067.5</v>
      </c>
      <c r="F579" s="269">
        <v>45079</v>
      </c>
      <c r="G579" s="269">
        <v>45079</v>
      </c>
      <c r="H579" s="12" t="s">
        <v>164</v>
      </c>
      <c r="I579" s="174">
        <v>2464.3199999999997</v>
      </c>
      <c r="J579" s="269">
        <v>45082</v>
      </c>
      <c r="K579" s="17">
        <f t="shared" si="44"/>
        <v>12</v>
      </c>
      <c r="L579" s="31">
        <f t="shared" si="42"/>
        <v>4.7986178690686616E-4</v>
      </c>
      <c r="M579" s="29">
        <f t="shared" si="43"/>
        <v>5.7583414428823941E-3</v>
      </c>
    </row>
    <row r="580" spans="1:13">
      <c r="A580" s="16">
        <f t="shared" si="45"/>
        <v>573</v>
      </c>
      <c r="B580" s="12" t="s">
        <v>174</v>
      </c>
      <c r="C580" s="269">
        <v>45061</v>
      </c>
      <c r="D580" s="269">
        <v>45074</v>
      </c>
      <c r="E580" s="196">
        <f t="shared" si="41"/>
        <v>45067.5</v>
      </c>
      <c r="F580" s="269">
        <v>45079</v>
      </c>
      <c r="G580" s="269">
        <v>45126</v>
      </c>
      <c r="H580" s="12" t="s">
        <v>157</v>
      </c>
      <c r="I580" s="174">
        <v>28.72</v>
      </c>
      <c r="J580" s="269">
        <v>45127</v>
      </c>
      <c r="K580" s="17">
        <f t="shared" si="44"/>
        <v>59</v>
      </c>
      <c r="L580" s="31">
        <f t="shared" si="42"/>
        <v>5.592467909997564E-6</v>
      </c>
      <c r="M580" s="29">
        <f t="shared" si="43"/>
        <v>3.2995560668985628E-4</v>
      </c>
    </row>
    <row r="581" spans="1:13">
      <c r="A581" s="16">
        <f t="shared" si="45"/>
        <v>574</v>
      </c>
      <c r="B581" s="12" t="s">
        <v>174</v>
      </c>
      <c r="C581" s="269">
        <v>45061</v>
      </c>
      <c r="D581" s="269">
        <v>45074</v>
      </c>
      <c r="E581" s="196">
        <f t="shared" si="41"/>
        <v>45067.5</v>
      </c>
      <c r="F581" s="269">
        <v>45079</v>
      </c>
      <c r="G581" s="269">
        <v>45135</v>
      </c>
      <c r="H581" s="12" t="s">
        <v>152</v>
      </c>
      <c r="I581" s="174">
        <v>2.85</v>
      </c>
      <c r="J581" s="269">
        <v>45138</v>
      </c>
      <c r="K581" s="17">
        <f t="shared" si="44"/>
        <v>68</v>
      </c>
      <c r="L581" s="31">
        <f t="shared" si="42"/>
        <v>5.5496286711326806E-7</v>
      </c>
      <c r="M581" s="29">
        <f t="shared" si="43"/>
        <v>3.7737474963702227E-5</v>
      </c>
    </row>
    <row r="582" spans="1:13">
      <c r="A582" s="16">
        <f t="shared" si="45"/>
        <v>575</v>
      </c>
      <c r="B582" s="12" t="s">
        <v>174</v>
      </c>
      <c r="C582" s="269">
        <v>45061</v>
      </c>
      <c r="D582" s="269">
        <v>45074</v>
      </c>
      <c r="E582" s="196">
        <f t="shared" si="41"/>
        <v>45067.5</v>
      </c>
      <c r="F582" s="269">
        <v>45079</v>
      </c>
      <c r="G582" s="269">
        <v>45135</v>
      </c>
      <c r="H582" s="12" t="s">
        <v>154</v>
      </c>
      <c r="I582" s="174">
        <v>1.4</v>
      </c>
      <c r="J582" s="269">
        <v>45138</v>
      </c>
      <c r="K582" s="17">
        <f t="shared" si="44"/>
        <v>68</v>
      </c>
      <c r="L582" s="31">
        <f t="shared" si="42"/>
        <v>2.7261333823107899E-7</v>
      </c>
      <c r="M582" s="29">
        <f t="shared" si="43"/>
        <v>1.853770699971337E-5</v>
      </c>
    </row>
    <row r="583" spans="1:13">
      <c r="A583" s="16">
        <f t="shared" si="45"/>
        <v>576</v>
      </c>
      <c r="B583" s="12" t="s">
        <v>174</v>
      </c>
      <c r="C583" s="269">
        <v>45061</v>
      </c>
      <c r="D583" s="269">
        <v>45074</v>
      </c>
      <c r="E583" s="196">
        <f t="shared" si="41"/>
        <v>45067.5</v>
      </c>
      <c r="F583" s="269">
        <v>45079</v>
      </c>
      <c r="G583" s="269">
        <v>45121</v>
      </c>
      <c r="H583" s="12" t="s">
        <v>153</v>
      </c>
      <c r="I583" s="174">
        <v>57.79</v>
      </c>
      <c r="J583" s="269">
        <v>45124</v>
      </c>
      <c r="K583" s="17">
        <f t="shared" si="44"/>
        <v>54</v>
      </c>
      <c r="L583" s="31">
        <f t="shared" si="42"/>
        <v>1.1253089154552898E-5</v>
      </c>
      <c r="M583" s="29">
        <f t="shared" si="43"/>
        <v>6.0766681434585646E-4</v>
      </c>
    </row>
    <row r="584" spans="1:13">
      <c r="A584" s="16">
        <f t="shared" si="45"/>
        <v>577</v>
      </c>
      <c r="B584" s="12" t="s">
        <v>174</v>
      </c>
      <c r="C584" s="269">
        <v>45061</v>
      </c>
      <c r="D584" s="269">
        <v>45074</v>
      </c>
      <c r="E584" s="196">
        <f t="shared" si="41"/>
        <v>45067.5</v>
      </c>
      <c r="F584" s="269">
        <v>45079</v>
      </c>
      <c r="G584" s="269">
        <v>45126</v>
      </c>
      <c r="H584" s="12" t="s">
        <v>157</v>
      </c>
      <c r="I584" s="174">
        <v>50.11</v>
      </c>
      <c r="J584" s="269">
        <v>45127</v>
      </c>
      <c r="K584" s="17">
        <f t="shared" si="44"/>
        <v>59</v>
      </c>
      <c r="L584" s="31">
        <f t="shared" si="42"/>
        <v>9.7576102705424066E-6</v>
      </c>
      <c r="M584" s="29">
        <f t="shared" si="43"/>
        <v>5.7569900596200199E-4</v>
      </c>
    </row>
    <row r="585" spans="1:13">
      <c r="A585" s="16">
        <f t="shared" si="45"/>
        <v>578</v>
      </c>
      <c r="B585" s="12" t="s">
        <v>174</v>
      </c>
      <c r="C585" s="269">
        <v>45061</v>
      </c>
      <c r="D585" s="269">
        <v>45074</v>
      </c>
      <c r="E585" s="196">
        <f t="shared" ref="E585:E648" si="46">AVERAGE(C585:D585)</f>
        <v>45067.5</v>
      </c>
      <c r="F585" s="269">
        <v>45079</v>
      </c>
      <c r="G585" s="269">
        <v>45121</v>
      </c>
      <c r="H585" s="12" t="s">
        <v>153</v>
      </c>
      <c r="I585" s="174">
        <v>60.849999999999994</v>
      </c>
      <c r="J585" s="269">
        <v>45124</v>
      </c>
      <c r="K585" s="17">
        <f t="shared" si="44"/>
        <v>54</v>
      </c>
      <c r="L585" s="31">
        <f t="shared" si="42"/>
        <v>1.1848944022400826E-5</v>
      </c>
      <c r="M585" s="29">
        <f t="shared" si="43"/>
        <v>6.3984297720964464E-4</v>
      </c>
    </row>
    <row r="586" spans="1:13">
      <c r="A586" s="16">
        <f t="shared" si="45"/>
        <v>579</v>
      </c>
      <c r="B586" s="12" t="s">
        <v>174</v>
      </c>
      <c r="C586" s="269">
        <v>45061</v>
      </c>
      <c r="D586" s="269">
        <v>45074</v>
      </c>
      <c r="E586" s="196">
        <f t="shared" si="46"/>
        <v>45067.5</v>
      </c>
      <c r="F586" s="269">
        <v>45079</v>
      </c>
      <c r="G586" s="269">
        <v>45135</v>
      </c>
      <c r="H586" s="12" t="s">
        <v>152</v>
      </c>
      <c r="I586" s="174">
        <v>6.65</v>
      </c>
      <c r="J586" s="269">
        <v>45138</v>
      </c>
      <c r="K586" s="17">
        <f t="shared" si="44"/>
        <v>68</v>
      </c>
      <c r="L586" s="31">
        <f t="shared" ref="L586:L649" si="47">I586/$I$1379</f>
        <v>1.2949133565976254E-6</v>
      </c>
      <c r="M586" s="29">
        <f t="shared" ref="M586:M649" si="48">L586*K586</f>
        <v>8.8054108248638522E-5</v>
      </c>
    </row>
    <row r="587" spans="1:13">
      <c r="A587" s="16">
        <f t="shared" si="45"/>
        <v>580</v>
      </c>
      <c r="B587" s="12" t="s">
        <v>174</v>
      </c>
      <c r="C587" s="269">
        <v>45061</v>
      </c>
      <c r="D587" s="269">
        <v>45074</v>
      </c>
      <c r="E587" s="196">
        <f t="shared" si="46"/>
        <v>45067.5</v>
      </c>
      <c r="F587" s="269">
        <v>45079</v>
      </c>
      <c r="G587" s="269">
        <v>45126</v>
      </c>
      <c r="H587" s="12" t="s">
        <v>157</v>
      </c>
      <c r="I587" s="174">
        <v>38.369999999999997</v>
      </c>
      <c r="J587" s="269">
        <v>45127</v>
      </c>
      <c r="K587" s="17">
        <f t="shared" ref="K587:K650" si="49">(G587-D587)+((D587-C587+1)/2)</f>
        <v>59</v>
      </c>
      <c r="L587" s="31">
        <f t="shared" si="47"/>
        <v>7.4715527056617864E-6</v>
      </c>
      <c r="M587" s="29">
        <f t="shared" si="48"/>
        <v>4.4082160963404538E-4</v>
      </c>
    </row>
    <row r="588" spans="1:13">
      <c r="A588" s="16">
        <f t="shared" si="45"/>
        <v>581</v>
      </c>
      <c r="B588" s="12" t="s">
        <v>174</v>
      </c>
      <c r="C588" s="269">
        <v>45061</v>
      </c>
      <c r="D588" s="269">
        <v>45074</v>
      </c>
      <c r="E588" s="196">
        <f t="shared" si="46"/>
        <v>45067.5</v>
      </c>
      <c r="F588" s="269">
        <v>45079</v>
      </c>
      <c r="G588" s="269">
        <v>45135</v>
      </c>
      <c r="H588" s="12" t="s">
        <v>152</v>
      </c>
      <c r="I588" s="174">
        <v>1.33</v>
      </c>
      <c r="J588" s="269">
        <v>45138</v>
      </c>
      <c r="K588" s="17">
        <f t="shared" si="49"/>
        <v>68</v>
      </c>
      <c r="L588" s="31">
        <f t="shared" si="47"/>
        <v>2.5898267131952508E-7</v>
      </c>
      <c r="M588" s="29">
        <f t="shared" si="48"/>
        <v>1.7610821649727706E-5</v>
      </c>
    </row>
    <row r="589" spans="1:13">
      <c r="A589" s="16">
        <f t="shared" si="45"/>
        <v>582</v>
      </c>
      <c r="B589" s="12" t="s">
        <v>174</v>
      </c>
      <c r="C589" s="269">
        <v>45075</v>
      </c>
      <c r="D589" s="269">
        <v>45088</v>
      </c>
      <c r="E589" s="196">
        <f t="shared" si="46"/>
        <v>45081.5</v>
      </c>
      <c r="F589" s="269">
        <v>45093</v>
      </c>
      <c r="G589" s="269">
        <v>45135</v>
      </c>
      <c r="H589" s="12" t="s">
        <v>152</v>
      </c>
      <c r="I589" s="174">
        <v>26.88</v>
      </c>
      <c r="J589" s="269">
        <v>45138</v>
      </c>
      <c r="K589" s="17">
        <f t="shared" si="49"/>
        <v>54</v>
      </c>
      <c r="L589" s="31">
        <f t="shared" si="47"/>
        <v>5.2341760940367169E-6</v>
      </c>
      <c r="M589" s="29">
        <f t="shared" si="48"/>
        <v>2.8264550907798272E-4</v>
      </c>
    </row>
    <row r="590" spans="1:13">
      <c r="A590" s="16">
        <f t="shared" si="45"/>
        <v>583</v>
      </c>
      <c r="B590" s="12" t="s">
        <v>174</v>
      </c>
      <c r="C590" s="269">
        <v>45075</v>
      </c>
      <c r="D590" s="269">
        <v>45088</v>
      </c>
      <c r="E590" s="196">
        <f t="shared" si="46"/>
        <v>45081.5</v>
      </c>
      <c r="F590" s="269">
        <v>45093</v>
      </c>
      <c r="G590" s="269">
        <v>45135</v>
      </c>
      <c r="H590" s="12" t="s">
        <v>153</v>
      </c>
      <c r="I590" s="174">
        <v>413.0200000000001</v>
      </c>
      <c r="J590" s="269">
        <v>45138</v>
      </c>
      <c r="K590" s="17">
        <f t="shared" si="49"/>
        <v>54</v>
      </c>
      <c r="L590" s="31">
        <f t="shared" si="47"/>
        <v>8.0424829254428771E-5</v>
      </c>
      <c r="M590" s="29">
        <f t="shared" si="48"/>
        <v>4.3429407797391534E-3</v>
      </c>
    </row>
    <row r="591" spans="1:13">
      <c r="A591" s="16">
        <f t="shared" si="45"/>
        <v>584</v>
      </c>
      <c r="B591" s="12" t="s">
        <v>174</v>
      </c>
      <c r="C591" s="269">
        <v>45075</v>
      </c>
      <c r="D591" s="269">
        <v>45088</v>
      </c>
      <c r="E591" s="196">
        <f t="shared" si="46"/>
        <v>45081.5</v>
      </c>
      <c r="F591" s="269">
        <v>45093</v>
      </c>
      <c r="G591" s="269">
        <v>45135</v>
      </c>
      <c r="H591" s="12" t="s">
        <v>154</v>
      </c>
      <c r="I591" s="174">
        <v>3081.31</v>
      </c>
      <c r="J591" s="269">
        <v>45138</v>
      </c>
      <c r="K591" s="17">
        <f t="shared" si="49"/>
        <v>54</v>
      </c>
      <c r="L591" s="31">
        <f t="shared" si="47"/>
        <v>6.0000443230343297E-4</v>
      </c>
      <c r="M591" s="29">
        <f t="shared" si="48"/>
        <v>3.2400239344385379E-2</v>
      </c>
    </row>
    <row r="592" spans="1:13">
      <c r="A592" s="16">
        <f t="shared" si="45"/>
        <v>585</v>
      </c>
      <c r="B592" s="12" t="s">
        <v>174</v>
      </c>
      <c r="C592" s="269">
        <v>45075</v>
      </c>
      <c r="D592" s="269">
        <v>45088</v>
      </c>
      <c r="E592" s="196">
        <f t="shared" si="46"/>
        <v>45081.5</v>
      </c>
      <c r="F592" s="269">
        <v>45093</v>
      </c>
      <c r="G592" s="269">
        <v>45135</v>
      </c>
      <c r="H592" s="12" t="s">
        <v>155</v>
      </c>
      <c r="I592" s="174">
        <v>53.730000000000011</v>
      </c>
      <c r="J592" s="269">
        <v>45138</v>
      </c>
      <c r="K592" s="17">
        <f t="shared" si="49"/>
        <v>54</v>
      </c>
      <c r="L592" s="31">
        <f t="shared" si="47"/>
        <v>1.046251047368277E-5</v>
      </c>
      <c r="M592" s="29">
        <f t="shared" si="48"/>
        <v>5.6497556557886955E-4</v>
      </c>
    </row>
    <row r="593" spans="1:13">
      <c r="A593" s="16">
        <f t="shared" si="45"/>
        <v>586</v>
      </c>
      <c r="B593" s="12" t="s">
        <v>174</v>
      </c>
      <c r="C593" s="269">
        <v>45075</v>
      </c>
      <c r="D593" s="269">
        <v>45088</v>
      </c>
      <c r="E593" s="196">
        <f t="shared" si="46"/>
        <v>45081.5</v>
      </c>
      <c r="F593" s="269">
        <v>45093</v>
      </c>
      <c r="G593" s="269">
        <v>45135</v>
      </c>
      <c r="H593" s="12" t="s">
        <v>152</v>
      </c>
      <c r="I593" s="174">
        <v>0.48</v>
      </c>
      <c r="J593" s="269">
        <v>45138</v>
      </c>
      <c r="K593" s="17">
        <f t="shared" si="49"/>
        <v>54</v>
      </c>
      <c r="L593" s="31">
        <f t="shared" si="47"/>
        <v>9.3467430250655668E-8</v>
      </c>
      <c r="M593" s="29">
        <f t="shared" si="48"/>
        <v>5.0472412335354058E-6</v>
      </c>
    </row>
    <row r="594" spans="1:13">
      <c r="A594" s="16">
        <f t="shared" si="45"/>
        <v>587</v>
      </c>
      <c r="B594" s="12" t="s">
        <v>174</v>
      </c>
      <c r="C594" s="269">
        <v>45075</v>
      </c>
      <c r="D594" s="269">
        <v>45088</v>
      </c>
      <c r="E594" s="196">
        <f t="shared" si="46"/>
        <v>45081.5</v>
      </c>
      <c r="F594" s="269">
        <v>45093</v>
      </c>
      <c r="G594" s="269">
        <v>45135</v>
      </c>
      <c r="H594" s="12" t="s">
        <v>154</v>
      </c>
      <c r="I594" s="174">
        <v>119.93</v>
      </c>
      <c r="J594" s="269">
        <v>45138</v>
      </c>
      <c r="K594" s="17">
        <f t="shared" si="49"/>
        <v>54</v>
      </c>
      <c r="L594" s="31">
        <f t="shared" si="47"/>
        <v>2.3353226895752364E-5</v>
      </c>
      <c r="M594" s="29">
        <f t="shared" si="48"/>
        <v>1.2610742523706277E-3</v>
      </c>
    </row>
    <row r="595" spans="1:13">
      <c r="A595" s="16">
        <f t="shared" si="45"/>
        <v>588</v>
      </c>
      <c r="B595" s="12" t="s">
        <v>174</v>
      </c>
      <c r="C595" s="269">
        <v>45075</v>
      </c>
      <c r="D595" s="269">
        <v>45088</v>
      </c>
      <c r="E595" s="196">
        <f t="shared" si="46"/>
        <v>45081.5</v>
      </c>
      <c r="F595" s="269">
        <v>45093</v>
      </c>
      <c r="G595" s="269">
        <v>45112</v>
      </c>
      <c r="H595" s="12" t="s">
        <v>156</v>
      </c>
      <c r="I595" s="174">
        <v>129.43</v>
      </c>
      <c r="J595" s="269">
        <v>45113</v>
      </c>
      <c r="K595" s="17">
        <f t="shared" si="49"/>
        <v>31</v>
      </c>
      <c r="L595" s="31">
        <f t="shared" si="47"/>
        <v>2.5203103119463258E-5</v>
      </c>
      <c r="M595" s="29">
        <f t="shared" si="48"/>
        <v>7.8129619670336097E-4</v>
      </c>
    </row>
    <row r="596" spans="1:13">
      <c r="A596" s="16">
        <f t="shared" si="45"/>
        <v>589</v>
      </c>
      <c r="B596" s="12" t="s">
        <v>174</v>
      </c>
      <c r="C596" s="269">
        <v>45075</v>
      </c>
      <c r="D596" s="269">
        <v>45088</v>
      </c>
      <c r="E596" s="196">
        <f t="shared" si="46"/>
        <v>45081.5</v>
      </c>
      <c r="F596" s="269">
        <v>45093</v>
      </c>
      <c r="G596" s="269">
        <v>45112</v>
      </c>
      <c r="H596" s="12" t="s">
        <v>152</v>
      </c>
      <c r="I596" s="174">
        <v>273.72999999999996</v>
      </c>
      <c r="J596" s="269">
        <v>45113</v>
      </c>
      <c r="K596" s="17">
        <f t="shared" si="49"/>
        <v>31</v>
      </c>
      <c r="L596" s="31">
        <f t="shared" si="47"/>
        <v>5.330174933856661E-5</v>
      </c>
      <c r="M596" s="29">
        <f t="shared" si="48"/>
        <v>1.6523542294955649E-3</v>
      </c>
    </row>
    <row r="597" spans="1:13">
      <c r="A597" s="16">
        <f t="shared" si="45"/>
        <v>590</v>
      </c>
      <c r="B597" s="12" t="s">
        <v>174</v>
      </c>
      <c r="C597" s="269">
        <v>45075</v>
      </c>
      <c r="D597" s="269">
        <v>45088</v>
      </c>
      <c r="E597" s="196">
        <f t="shared" si="46"/>
        <v>45081.5</v>
      </c>
      <c r="F597" s="269">
        <v>45093</v>
      </c>
      <c r="G597" s="269">
        <v>45126</v>
      </c>
      <c r="H597" s="12" t="s">
        <v>157</v>
      </c>
      <c r="I597" s="174">
        <v>114.59</v>
      </c>
      <c r="J597" s="269">
        <v>45127</v>
      </c>
      <c r="K597" s="17">
        <f t="shared" si="49"/>
        <v>45</v>
      </c>
      <c r="L597" s="31">
        <f t="shared" si="47"/>
        <v>2.2313401734213818E-5</v>
      </c>
      <c r="M597" s="29">
        <f t="shared" si="48"/>
        <v>1.0041030780396218E-3</v>
      </c>
    </row>
    <row r="598" spans="1:13">
      <c r="A598" s="16">
        <f t="shared" ref="A598:A661" si="50">A597+1</f>
        <v>591</v>
      </c>
      <c r="B598" s="12" t="s">
        <v>174</v>
      </c>
      <c r="C598" s="269">
        <v>45075</v>
      </c>
      <c r="D598" s="269">
        <v>45088</v>
      </c>
      <c r="E598" s="196">
        <f t="shared" si="46"/>
        <v>45081.5</v>
      </c>
      <c r="F598" s="269">
        <v>45093</v>
      </c>
      <c r="G598" s="269">
        <v>45135</v>
      </c>
      <c r="H598" s="12" t="s">
        <v>152</v>
      </c>
      <c r="I598" s="174">
        <v>1.23</v>
      </c>
      <c r="J598" s="269">
        <v>45138</v>
      </c>
      <c r="K598" s="17">
        <f t="shared" si="49"/>
        <v>54</v>
      </c>
      <c r="L598" s="31">
        <f t="shared" si="47"/>
        <v>2.3951029001730515E-7</v>
      </c>
      <c r="M598" s="29">
        <f t="shared" si="48"/>
        <v>1.2933555660934477E-5</v>
      </c>
    </row>
    <row r="599" spans="1:13">
      <c r="A599" s="16">
        <f t="shared" si="50"/>
        <v>592</v>
      </c>
      <c r="B599" s="12" t="s">
        <v>174</v>
      </c>
      <c r="C599" s="269">
        <v>45075</v>
      </c>
      <c r="D599" s="269">
        <v>45088</v>
      </c>
      <c r="E599" s="196">
        <f t="shared" si="46"/>
        <v>45081.5</v>
      </c>
      <c r="F599" s="269">
        <v>45093</v>
      </c>
      <c r="G599" s="269">
        <v>45121</v>
      </c>
      <c r="H599" s="12" t="s">
        <v>152</v>
      </c>
      <c r="I599" s="174">
        <v>276.98</v>
      </c>
      <c r="J599" s="269">
        <v>45124</v>
      </c>
      <c r="K599" s="17">
        <f t="shared" si="49"/>
        <v>40</v>
      </c>
      <c r="L599" s="31">
        <f t="shared" si="47"/>
        <v>5.3934601730888765E-5</v>
      </c>
      <c r="M599" s="29">
        <f t="shared" si="48"/>
        <v>2.1573840692355505E-3</v>
      </c>
    </row>
    <row r="600" spans="1:13">
      <c r="A600" s="16">
        <f t="shared" si="50"/>
        <v>593</v>
      </c>
      <c r="B600" s="12" t="s">
        <v>174</v>
      </c>
      <c r="C600" s="269">
        <v>45075</v>
      </c>
      <c r="D600" s="269">
        <v>45088</v>
      </c>
      <c r="E600" s="196">
        <f t="shared" si="46"/>
        <v>45081.5</v>
      </c>
      <c r="F600" s="269">
        <v>45093</v>
      </c>
      <c r="G600" s="269">
        <v>45135</v>
      </c>
      <c r="H600" s="12" t="s">
        <v>152</v>
      </c>
      <c r="I600" s="174">
        <v>1.1200000000000001</v>
      </c>
      <c r="J600" s="269">
        <v>45138</v>
      </c>
      <c r="K600" s="17">
        <f t="shared" si="49"/>
        <v>54</v>
      </c>
      <c r="L600" s="31">
        <f t="shared" si="47"/>
        <v>2.1809067058486324E-7</v>
      </c>
      <c r="M600" s="29">
        <f t="shared" si="48"/>
        <v>1.1776896211582614E-5</v>
      </c>
    </row>
    <row r="601" spans="1:13">
      <c r="A601" s="16">
        <f t="shared" si="50"/>
        <v>594</v>
      </c>
      <c r="B601" s="12" t="s">
        <v>174</v>
      </c>
      <c r="C601" s="269">
        <v>45075</v>
      </c>
      <c r="D601" s="269">
        <v>45088</v>
      </c>
      <c r="E601" s="196">
        <f t="shared" si="46"/>
        <v>45081.5</v>
      </c>
      <c r="F601" s="269">
        <v>45093</v>
      </c>
      <c r="G601" s="269">
        <v>45126</v>
      </c>
      <c r="H601" s="12" t="s">
        <v>157</v>
      </c>
      <c r="I601" s="174">
        <v>311.29000000000002</v>
      </c>
      <c r="J601" s="269">
        <v>45127</v>
      </c>
      <c r="K601" s="17">
        <f t="shared" si="49"/>
        <v>45</v>
      </c>
      <c r="L601" s="31">
        <f t="shared" si="47"/>
        <v>6.0615575755680425E-5</v>
      </c>
      <c r="M601" s="29">
        <f t="shared" si="48"/>
        <v>2.727700909005619E-3</v>
      </c>
    </row>
    <row r="602" spans="1:13">
      <c r="A602" s="16">
        <f t="shared" si="50"/>
        <v>595</v>
      </c>
      <c r="B602" s="12" t="s">
        <v>174</v>
      </c>
      <c r="C602" s="269">
        <v>45075</v>
      </c>
      <c r="D602" s="269">
        <v>45088</v>
      </c>
      <c r="E602" s="196">
        <f t="shared" si="46"/>
        <v>45081.5</v>
      </c>
      <c r="F602" s="269">
        <v>45093</v>
      </c>
      <c r="G602" s="269">
        <v>45135</v>
      </c>
      <c r="H602" s="12" t="s">
        <v>152</v>
      </c>
      <c r="I602" s="174">
        <v>0.86</v>
      </c>
      <c r="J602" s="269">
        <v>45138</v>
      </c>
      <c r="K602" s="17">
        <f t="shared" si="49"/>
        <v>54</v>
      </c>
      <c r="L602" s="31">
        <f t="shared" si="47"/>
        <v>1.674624791990914E-7</v>
      </c>
      <c r="M602" s="29">
        <f t="shared" si="48"/>
        <v>9.0429738767509364E-6</v>
      </c>
    </row>
    <row r="603" spans="1:13">
      <c r="A603" s="16">
        <f t="shared" si="50"/>
        <v>596</v>
      </c>
      <c r="B603" s="12" t="s">
        <v>174</v>
      </c>
      <c r="C603" s="269">
        <v>45075</v>
      </c>
      <c r="D603" s="269">
        <v>45088</v>
      </c>
      <c r="E603" s="196">
        <f t="shared" si="46"/>
        <v>45081.5</v>
      </c>
      <c r="F603" s="269">
        <v>45093</v>
      </c>
      <c r="G603" s="269">
        <v>45135</v>
      </c>
      <c r="H603" s="12" t="s">
        <v>152</v>
      </c>
      <c r="I603" s="174">
        <v>1.43</v>
      </c>
      <c r="J603" s="269">
        <v>45138</v>
      </c>
      <c r="K603" s="17">
        <f t="shared" si="49"/>
        <v>54</v>
      </c>
      <c r="L603" s="31">
        <f t="shared" si="47"/>
        <v>2.7845505262174502E-7</v>
      </c>
      <c r="M603" s="29">
        <f t="shared" si="48"/>
        <v>1.5036572841574231E-5</v>
      </c>
    </row>
    <row r="604" spans="1:13">
      <c r="A604" s="16">
        <f t="shared" si="50"/>
        <v>597</v>
      </c>
      <c r="B604" s="12" t="s">
        <v>174</v>
      </c>
      <c r="C604" s="269">
        <v>45075</v>
      </c>
      <c r="D604" s="269">
        <v>45088</v>
      </c>
      <c r="E604" s="196">
        <f t="shared" si="46"/>
        <v>45081.5</v>
      </c>
      <c r="F604" s="269">
        <v>45093</v>
      </c>
      <c r="G604" s="269">
        <v>45135</v>
      </c>
      <c r="H604" s="12" t="s">
        <v>152</v>
      </c>
      <c r="I604" s="174">
        <v>0.56000000000000005</v>
      </c>
      <c r="J604" s="269">
        <v>45138</v>
      </c>
      <c r="K604" s="17">
        <f t="shared" si="49"/>
        <v>54</v>
      </c>
      <c r="L604" s="31">
        <f t="shared" si="47"/>
        <v>1.0904533529243162E-7</v>
      </c>
      <c r="M604" s="29">
        <f t="shared" si="48"/>
        <v>5.8884481057913072E-6</v>
      </c>
    </row>
    <row r="605" spans="1:13">
      <c r="A605" s="16">
        <f t="shared" si="50"/>
        <v>598</v>
      </c>
      <c r="B605" s="12" t="s">
        <v>174</v>
      </c>
      <c r="C605" s="269">
        <v>45075</v>
      </c>
      <c r="D605" s="269">
        <v>45088</v>
      </c>
      <c r="E605" s="196">
        <f t="shared" si="46"/>
        <v>45081.5</v>
      </c>
      <c r="F605" s="269">
        <v>45093</v>
      </c>
      <c r="G605" s="269">
        <v>45135</v>
      </c>
      <c r="H605" s="12" t="s">
        <v>152</v>
      </c>
      <c r="I605" s="174">
        <v>34.169999999999995</v>
      </c>
      <c r="J605" s="269">
        <v>45138</v>
      </c>
      <c r="K605" s="17">
        <f t="shared" si="49"/>
        <v>54</v>
      </c>
      <c r="L605" s="31">
        <f t="shared" si="47"/>
        <v>6.6537126909685496E-6</v>
      </c>
      <c r="M605" s="29">
        <f t="shared" si="48"/>
        <v>3.5930048531230169E-4</v>
      </c>
    </row>
    <row r="606" spans="1:13">
      <c r="A606" s="16">
        <f t="shared" si="50"/>
        <v>599</v>
      </c>
      <c r="B606" s="12" t="s">
        <v>174</v>
      </c>
      <c r="C606" s="269">
        <v>45075</v>
      </c>
      <c r="D606" s="269">
        <v>45088</v>
      </c>
      <c r="E606" s="196">
        <f t="shared" si="46"/>
        <v>45081.5</v>
      </c>
      <c r="F606" s="269">
        <v>45093</v>
      </c>
      <c r="G606" s="269">
        <v>45135</v>
      </c>
      <c r="H606" s="12" t="s">
        <v>158</v>
      </c>
      <c r="I606" s="174">
        <v>59.760000000000005</v>
      </c>
      <c r="J606" s="269">
        <v>45138</v>
      </c>
      <c r="K606" s="17">
        <f t="shared" si="49"/>
        <v>54</v>
      </c>
      <c r="L606" s="31">
        <f t="shared" si="47"/>
        <v>1.1636695066206631E-5</v>
      </c>
      <c r="M606" s="29">
        <f t="shared" si="48"/>
        <v>6.2838153357515803E-4</v>
      </c>
    </row>
    <row r="607" spans="1:13">
      <c r="A607" s="16">
        <f t="shared" si="50"/>
        <v>600</v>
      </c>
      <c r="B607" s="12" t="s">
        <v>174</v>
      </c>
      <c r="C607" s="269">
        <v>45075</v>
      </c>
      <c r="D607" s="269">
        <v>45088</v>
      </c>
      <c r="E607" s="196">
        <f t="shared" si="46"/>
        <v>45081.5</v>
      </c>
      <c r="F607" s="269">
        <v>45093</v>
      </c>
      <c r="G607" s="269">
        <v>45093</v>
      </c>
      <c r="H607" s="12" t="s">
        <v>159</v>
      </c>
      <c r="I607" s="174">
        <v>8796.3600000000042</v>
      </c>
      <c r="J607" s="269">
        <v>45097</v>
      </c>
      <c r="K607" s="17">
        <f t="shared" si="49"/>
        <v>12</v>
      </c>
      <c r="L607" s="31">
        <f t="shared" si="47"/>
        <v>1.7128607599159538E-3</v>
      </c>
      <c r="M607" s="29">
        <f t="shared" si="48"/>
        <v>2.0554329118991445E-2</v>
      </c>
    </row>
    <row r="608" spans="1:13">
      <c r="A608" s="16">
        <f t="shared" si="50"/>
        <v>601</v>
      </c>
      <c r="B608" s="12" t="s">
        <v>174</v>
      </c>
      <c r="C608" s="269">
        <v>45075</v>
      </c>
      <c r="D608" s="269">
        <v>45088</v>
      </c>
      <c r="E608" s="196">
        <f t="shared" si="46"/>
        <v>45081.5</v>
      </c>
      <c r="F608" s="269">
        <v>45093</v>
      </c>
      <c r="G608" s="269">
        <v>45093</v>
      </c>
      <c r="H608" s="12" t="s">
        <v>160</v>
      </c>
      <c r="I608" s="174">
        <v>8796.3600000000042</v>
      </c>
      <c r="J608" s="269">
        <v>45097</v>
      </c>
      <c r="K608" s="17">
        <f t="shared" si="49"/>
        <v>12</v>
      </c>
      <c r="L608" s="31">
        <f t="shared" si="47"/>
        <v>1.7128607599159538E-3</v>
      </c>
      <c r="M608" s="29">
        <f t="shared" si="48"/>
        <v>2.0554329118991445E-2</v>
      </c>
    </row>
    <row r="609" spans="1:13">
      <c r="A609" s="16">
        <f t="shared" si="50"/>
        <v>602</v>
      </c>
      <c r="B609" s="12" t="s">
        <v>174</v>
      </c>
      <c r="C609" s="269">
        <v>45075</v>
      </c>
      <c r="D609" s="269">
        <v>45088</v>
      </c>
      <c r="E609" s="196">
        <f t="shared" si="46"/>
        <v>45081.5</v>
      </c>
      <c r="F609" s="269">
        <v>45093</v>
      </c>
      <c r="G609" s="269">
        <v>45093</v>
      </c>
      <c r="H609" s="12" t="s">
        <v>161</v>
      </c>
      <c r="I609" s="174">
        <v>37612.249999999985</v>
      </c>
      <c r="J609" s="269">
        <v>45097</v>
      </c>
      <c r="K609" s="17">
        <f t="shared" si="49"/>
        <v>12</v>
      </c>
      <c r="L609" s="31">
        <f t="shared" si="47"/>
        <v>7.3240007363442128E-3</v>
      </c>
      <c r="M609" s="29">
        <f t="shared" si="48"/>
        <v>8.7888008836130557E-2</v>
      </c>
    </row>
    <row r="610" spans="1:13">
      <c r="A610" s="16">
        <f t="shared" si="50"/>
        <v>603</v>
      </c>
      <c r="B610" s="12" t="s">
        <v>174</v>
      </c>
      <c r="C610" s="269">
        <v>45075</v>
      </c>
      <c r="D610" s="269">
        <v>45088</v>
      </c>
      <c r="E610" s="196">
        <f t="shared" si="46"/>
        <v>45081.5</v>
      </c>
      <c r="F610" s="269">
        <v>45093</v>
      </c>
      <c r="G610" s="269">
        <v>45093</v>
      </c>
      <c r="H610" s="12" t="s">
        <v>162</v>
      </c>
      <c r="I610" s="174">
        <v>37612.249999999985</v>
      </c>
      <c r="J610" s="269">
        <v>45097</v>
      </c>
      <c r="K610" s="17">
        <f t="shared" si="49"/>
        <v>12</v>
      </c>
      <c r="L610" s="31">
        <f t="shared" si="47"/>
        <v>7.3240007363442128E-3</v>
      </c>
      <c r="M610" s="29">
        <f t="shared" si="48"/>
        <v>8.7888008836130557E-2</v>
      </c>
    </row>
    <row r="611" spans="1:13">
      <c r="A611" s="16">
        <f t="shared" si="50"/>
        <v>604</v>
      </c>
      <c r="B611" s="12" t="s">
        <v>174</v>
      </c>
      <c r="C611" s="269">
        <v>45075</v>
      </c>
      <c r="D611" s="269">
        <v>45088</v>
      </c>
      <c r="E611" s="196">
        <f t="shared" si="46"/>
        <v>45081.5</v>
      </c>
      <c r="F611" s="269">
        <v>45093</v>
      </c>
      <c r="G611" s="269">
        <v>45093</v>
      </c>
      <c r="H611" s="12" t="s">
        <v>163</v>
      </c>
      <c r="I611" s="174">
        <v>66913.630000000019</v>
      </c>
      <c r="J611" s="269">
        <v>45097</v>
      </c>
      <c r="K611" s="17">
        <f t="shared" si="49"/>
        <v>12</v>
      </c>
      <c r="L611" s="31">
        <f t="shared" si="47"/>
        <v>1.302967717675663E-2</v>
      </c>
      <c r="M611" s="29">
        <f t="shared" si="48"/>
        <v>0.15635612612107957</v>
      </c>
    </row>
    <row r="612" spans="1:13">
      <c r="A612" s="16">
        <f t="shared" si="50"/>
        <v>605</v>
      </c>
      <c r="B612" s="12" t="s">
        <v>174</v>
      </c>
      <c r="C612" s="269">
        <v>45075</v>
      </c>
      <c r="D612" s="269">
        <v>45088</v>
      </c>
      <c r="E612" s="196">
        <f t="shared" si="46"/>
        <v>45081.5</v>
      </c>
      <c r="F612" s="269">
        <v>45093</v>
      </c>
      <c r="G612" s="269">
        <v>45135</v>
      </c>
      <c r="H612" s="12" t="s">
        <v>152</v>
      </c>
      <c r="I612" s="174">
        <v>81.89</v>
      </c>
      <c r="J612" s="269">
        <v>45138</v>
      </c>
      <c r="K612" s="17">
        <f t="shared" si="49"/>
        <v>54</v>
      </c>
      <c r="L612" s="31">
        <f t="shared" si="47"/>
        <v>1.5945933048387902E-5</v>
      </c>
      <c r="M612" s="29">
        <f t="shared" si="48"/>
        <v>8.610803846129467E-4</v>
      </c>
    </row>
    <row r="613" spans="1:13">
      <c r="A613" s="16">
        <f t="shared" si="50"/>
        <v>606</v>
      </c>
      <c r="B613" s="12" t="s">
        <v>174</v>
      </c>
      <c r="C613" s="269">
        <v>45075</v>
      </c>
      <c r="D613" s="269">
        <v>45088</v>
      </c>
      <c r="E613" s="196">
        <f t="shared" si="46"/>
        <v>45081.5</v>
      </c>
      <c r="F613" s="269">
        <v>45093</v>
      </c>
      <c r="G613" s="269">
        <v>45135</v>
      </c>
      <c r="H613" s="12" t="s">
        <v>156</v>
      </c>
      <c r="I613" s="174">
        <v>64.040000000000006</v>
      </c>
      <c r="J613" s="269">
        <v>45138</v>
      </c>
      <c r="K613" s="17">
        <f t="shared" si="49"/>
        <v>54</v>
      </c>
      <c r="L613" s="31">
        <f t="shared" si="47"/>
        <v>1.2470112985941645E-5</v>
      </c>
      <c r="M613" s="29">
        <f t="shared" si="48"/>
        <v>6.7338610124084881E-4</v>
      </c>
    </row>
    <row r="614" spans="1:13">
      <c r="A614" s="16">
        <f t="shared" si="50"/>
        <v>607</v>
      </c>
      <c r="B614" s="12" t="s">
        <v>174</v>
      </c>
      <c r="C614" s="269">
        <v>45075</v>
      </c>
      <c r="D614" s="269">
        <v>45088</v>
      </c>
      <c r="E614" s="196">
        <f t="shared" si="46"/>
        <v>45081.5</v>
      </c>
      <c r="F614" s="269">
        <v>45093</v>
      </c>
      <c r="G614" s="269">
        <v>45135</v>
      </c>
      <c r="H614" s="12" t="s">
        <v>152</v>
      </c>
      <c r="I614" s="174">
        <v>11.879999999999999</v>
      </c>
      <c r="J614" s="269">
        <v>45138</v>
      </c>
      <c r="K614" s="17">
        <f t="shared" si="49"/>
        <v>54</v>
      </c>
      <c r="L614" s="31">
        <f t="shared" si="47"/>
        <v>2.3133188987037274E-6</v>
      </c>
      <c r="M614" s="29">
        <f t="shared" si="48"/>
        <v>1.2491922053000127E-4</v>
      </c>
    </row>
    <row r="615" spans="1:13">
      <c r="A615" s="16">
        <f t="shared" si="50"/>
        <v>608</v>
      </c>
      <c r="B615" s="12" t="s">
        <v>174</v>
      </c>
      <c r="C615" s="269">
        <v>45075</v>
      </c>
      <c r="D615" s="269">
        <v>45088</v>
      </c>
      <c r="E615" s="196">
        <f t="shared" si="46"/>
        <v>45081.5</v>
      </c>
      <c r="F615" s="269">
        <v>45093</v>
      </c>
      <c r="G615" s="269">
        <v>45135</v>
      </c>
      <c r="H615" s="12" t="s">
        <v>152</v>
      </c>
      <c r="I615" s="174">
        <v>1.69</v>
      </c>
      <c r="J615" s="269">
        <v>45138</v>
      </c>
      <c r="K615" s="17">
        <f t="shared" si="49"/>
        <v>54</v>
      </c>
      <c r="L615" s="31">
        <f t="shared" si="47"/>
        <v>3.2908324400751683E-7</v>
      </c>
      <c r="M615" s="29">
        <f t="shared" si="48"/>
        <v>1.7770495176405909E-5</v>
      </c>
    </row>
    <row r="616" spans="1:13">
      <c r="A616" s="16">
        <f t="shared" si="50"/>
        <v>609</v>
      </c>
      <c r="B616" s="12" t="s">
        <v>174</v>
      </c>
      <c r="C616" s="269">
        <v>45075</v>
      </c>
      <c r="D616" s="269">
        <v>45088</v>
      </c>
      <c r="E616" s="196">
        <f t="shared" si="46"/>
        <v>45081.5</v>
      </c>
      <c r="F616" s="269">
        <v>45093</v>
      </c>
      <c r="G616" s="269">
        <v>45126</v>
      </c>
      <c r="H616" s="12" t="s">
        <v>157</v>
      </c>
      <c r="I616" s="174">
        <v>132.28</v>
      </c>
      <c r="J616" s="269">
        <v>45127</v>
      </c>
      <c r="K616" s="17">
        <f t="shared" si="49"/>
        <v>45</v>
      </c>
      <c r="L616" s="31">
        <f t="shared" si="47"/>
        <v>2.5758065986576524E-5</v>
      </c>
      <c r="M616" s="29">
        <f t="shared" si="48"/>
        <v>1.1591129693959436E-3</v>
      </c>
    </row>
    <row r="617" spans="1:13">
      <c r="A617" s="16">
        <f t="shared" si="50"/>
        <v>610</v>
      </c>
      <c r="B617" s="12" t="s">
        <v>174</v>
      </c>
      <c r="C617" s="269">
        <v>45075</v>
      </c>
      <c r="D617" s="269">
        <v>45088</v>
      </c>
      <c r="E617" s="196">
        <f t="shared" si="46"/>
        <v>45081.5</v>
      </c>
      <c r="F617" s="269">
        <v>45093</v>
      </c>
      <c r="G617" s="269">
        <v>45135</v>
      </c>
      <c r="H617" s="12" t="s">
        <v>154</v>
      </c>
      <c r="I617" s="174">
        <v>1.04</v>
      </c>
      <c r="J617" s="269">
        <v>45138</v>
      </c>
      <c r="K617" s="17">
        <f t="shared" si="49"/>
        <v>54</v>
      </c>
      <c r="L617" s="31">
        <f t="shared" si="47"/>
        <v>2.0251276554308727E-7</v>
      </c>
      <c r="M617" s="29">
        <f t="shared" si="48"/>
        <v>1.0935689339326712E-5</v>
      </c>
    </row>
    <row r="618" spans="1:13">
      <c r="A618" s="16">
        <f t="shared" si="50"/>
        <v>611</v>
      </c>
      <c r="B618" s="12" t="s">
        <v>174</v>
      </c>
      <c r="C618" s="269">
        <v>45075</v>
      </c>
      <c r="D618" s="269">
        <v>45088</v>
      </c>
      <c r="E618" s="196">
        <f t="shared" si="46"/>
        <v>45081.5</v>
      </c>
      <c r="F618" s="269">
        <v>45093</v>
      </c>
      <c r="G618" s="269">
        <v>45135</v>
      </c>
      <c r="H618" s="12" t="s">
        <v>152</v>
      </c>
      <c r="I618" s="174">
        <v>1.86</v>
      </c>
      <c r="J618" s="269">
        <v>45138</v>
      </c>
      <c r="K618" s="17">
        <f t="shared" si="49"/>
        <v>54</v>
      </c>
      <c r="L618" s="31">
        <f t="shared" si="47"/>
        <v>3.6218629222129073E-7</v>
      </c>
      <c r="M618" s="29">
        <f t="shared" si="48"/>
        <v>1.9558059779949699E-5</v>
      </c>
    </row>
    <row r="619" spans="1:13">
      <c r="A619" s="16">
        <f t="shared" si="50"/>
        <v>612</v>
      </c>
      <c r="B619" s="12" t="s">
        <v>174</v>
      </c>
      <c r="C619" s="269">
        <v>45075</v>
      </c>
      <c r="D619" s="269">
        <v>45088</v>
      </c>
      <c r="E619" s="196">
        <f t="shared" si="46"/>
        <v>45081.5</v>
      </c>
      <c r="F619" s="269">
        <v>45093</v>
      </c>
      <c r="G619" s="269">
        <v>45121</v>
      </c>
      <c r="H619" s="12" t="s">
        <v>153</v>
      </c>
      <c r="I619" s="174">
        <v>45.08</v>
      </c>
      <c r="J619" s="269">
        <v>45124</v>
      </c>
      <c r="K619" s="17">
        <f t="shared" si="49"/>
        <v>40</v>
      </c>
      <c r="L619" s="31">
        <f t="shared" si="47"/>
        <v>8.7781494910407448E-6</v>
      </c>
      <c r="M619" s="29">
        <f t="shared" si="48"/>
        <v>3.5112597964162979E-4</v>
      </c>
    </row>
    <row r="620" spans="1:13">
      <c r="A620" s="16">
        <f t="shared" si="50"/>
        <v>613</v>
      </c>
      <c r="B620" s="12" t="s">
        <v>174</v>
      </c>
      <c r="C620" s="269">
        <v>45075</v>
      </c>
      <c r="D620" s="269">
        <v>45088</v>
      </c>
      <c r="E620" s="196">
        <f t="shared" si="46"/>
        <v>45081.5</v>
      </c>
      <c r="F620" s="269">
        <v>45093</v>
      </c>
      <c r="G620" s="269">
        <v>45135</v>
      </c>
      <c r="H620" s="12" t="s">
        <v>152</v>
      </c>
      <c r="I620" s="174">
        <v>9.27</v>
      </c>
      <c r="J620" s="269">
        <v>45138</v>
      </c>
      <c r="K620" s="17">
        <f t="shared" si="49"/>
        <v>54</v>
      </c>
      <c r="L620" s="31">
        <f t="shared" si="47"/>
        <v>1.8050897467157875E-6</v>
      </c>
      <c r="M620" s="29">
        <f t="shared" si="48"/>
        <v>9.7474846322652525E-5</v>
      </c>
    </row>
    <row r="621" spans="1:13">
      <c r="A621" s="16">
        <f t="shared" si="50"/>
        <v>614</v>
      </c>
      <c r="B621" s="12" t="s">
        <v>174</v>
      </c>
      <c r="C621" s="269">
        <v>45075</v>
      </c>
      <c r="D621" s="269">
        <v>45088</v>
      </c>
      <c r="E621" s="196">
        <f t="shared" si="46"/>
        <v>45081.5</v>
      </c>
      <c r="F621" s="269">
        <v>45093</v>
      </c>
      <c r="G621" s="269">
        <v>45126</v>
      </c>
      <c r="H621" s="12" t="s">
        <v>164</v>
      </c>
      <c r="I621" s="174">
        <v>1738.39</v>
      </c>
      <c r="J621" s="269">
        <v>45127</v>
      </c>
      <c r="K621" s="17">
        <f t="shared" si="49"/>
        <v>45</v>
      </c>
      <c r="L621" s="31">
        <f t="shared" si="47"/>
        <v>3.3850592931966106E-4</v>
      </c>
      <c r="M621" s="29">
        <f t="shared" si="48"/>
        <v>1.5232766819384748E-2</v>
      </c>
    </row>
    <row r="622" spans="1:13">
      <c r="A622" s="16">
        <f t="shared" si="50"/>
        <v>615</v>
      </c>
      <c r="B622" s="12" t="s">
        <v>174</v>
      </c>
      <c r="C622" s="269">
        <v>45075</v>
      </c>
      <c r="D622" s="269">
        <v>45088</v>
      </c>
      <c r="E622" s="196">
        <f t="shared" si="46"/>
        <v>45081.5</v>
      </c>
      <c r="F622" s="269">
        <v>45093</v>
      </c>
      <c r="G622" s="269">
        <v>45126</v>
      </c>
      <c r="H622" s="12" t="s">
        <v>157</v>
      </c>
      <c r="I622" s="174">
        <v>42.81</v>
      </c>
      <c r="J622" s="269">
        <v>45127</v>
      </c>
      <c r="K622" s="17">
        <f t="shared" si="49"/>
        <v>45</v>
      </c>
      <c r="L622" s="31">
        <f t="shared" si="47"/>
        <v>8.3361264354803524E-6</v>
      </c>
      <c r="M622" s="29">
        <f t="shared" si="48"/>
        <v>3.7512568959661584E-4</v>
      </c>
    </row>
    <row r="623" spans="1:13">
      <c r="A623" s="16">
        <f t="shared" si="50"/>
        <v>616</v>
      </c>
      <c r="B623" s="12" t="s">
        <v>174</v>
      </c>
      <c r="C623" s="269">
        <v>45075</v>
      </c>
      <c r="D623" s="269">
        <v>45088</v>
      </c>
      <c r="E623" s="196">
        <f t="shared" si="46"/>
        <v>45081.5</v>
      </c>
      <c r="F623" s="269">
        <v>45093</v>
      </c>
      <c r="G623" s="269">
        <v>45135</v>
      </c>
      <c r="H623" s="12" t="s">
        <v>154</v>
      </c>
      <c r="I623" s="174">
        <v>266.25</v>
      </c>
      <c r="J623" s="269">
        <v>45138</v>
      </c>
      <c r="K623" s="17">
        <f t="shared" si="49"/>
        <v>54</v>
      </c>
      <c r="L623" s="31">
        <f t="shared" si="47"/>
        <v>5.1845215217160563E-5</v>
      </c>
      <c r="M623" s="29">
        <f t="shared" si="48"/>
        <v>2.7996416217266704E-3</v>
      </c>
    </row>
    <row r="624" spans="1:13">
      <c r="A624" s="16">
        <f t="shared" si="50"/>
        <v>617</v>
      </c>
      <c r="B624" s="12" t="s">
        <v>174</v>
      </c>
      <c r="C624" s="269">
        <v>45075</v>
      </c>
      <c r="D624" s="269">
        <v>45088</v>
      </c>
      <c r="E624" s="196">
        <f t="shared" si="46"/>
        <v>45081.5</v>
      </c>
      <c r="F624" s="269">
        <v>45093</v>
      </c>
      <c r="G624" s="269">
        <v>45135</v>
      </c>
      <c r="H624" s="12" t="s">
        <v>165</v>
      </c>
      <c r="I624" s="174">
        <v>24.68</v>
      </c>
      <c r="J624" s="269">
        <v>45138</v>
      </c>
      <c r="K624" s="17">
        <f t="shared" si="49"/>
        <v>54</v>
      </c>
      <c r="L624" s="31">
        <f t="shared" si="47"/>
        <v>4.8057837053878787E-6</v>
      </c>
      <c r="M624" s="29">
        <f t="shared" si="48"/>
        <v>2.5951232009094544E-4</v>
      </c>
    </row>
    <row r="625" spans="1:13">
      <c r="A625" s="16">
        <f t="shared" si="50"/>
        <v>618</v>
      </c>
      <c r="B625" s="12" t="s">
        <v>174</v>
      </c>
      <c r="C625" s="269">
        <v>45075</v>
      </c>
      <c r="D625" s="269">
        <v>45088</v>
      </c>
      <c r="E625" s="196">
        <f t="shared" si="46"/>
        <v>45081.5</v>
      </c>
      <c r="F625" s="269">
        <v>45093</v>
      </c>
      <c r="G625" s="269">
        <v>45114</v>
      </c>
      <c r="H625" s="12" t="s">
        <v>164</v>
      </c>
      <c r="I625" s="174">
        <v>830.49</v>
      </c>
      <c r="J625" s="269">
        <v>45117</v>
      </c>
      <c r="K625" s="17">
        <f t="shared" si="49"/>
        <v>33</v>
      </c>
      <c r="L625" s="31">
        <f t="shared" si="47"/>
        <v>1.6171617947680631E-4</v>
      </c>
      <c r="M625" s="29">
        <f t="shared" si="48"/>
        <v>5.3366339227346078E-3</v>
      </c>
    </row>
    <row r="626" spans="1:13">
      <c r="A626" s="16">
        <f t="shared" si="50"/>
        <v>619</v>
      </c>
      <c r="B626" s="12" t="s">
        <v>174</v>
      </c>
      <c r="C626" s="269">
        <v>45075</v>
      </c>
      <c r="D626" s="269">
        <v>45088</v>
      </c>
      <c r="E626" s="196">
        <f t="shared" si="46"/>
        <v>45081.5</v>
      </c>
      <c r="F626" s="269">
        <v>45093</v>
      </c>
      <c r="G626" s="269">
        <v>45114</v>
      </c>
      <c r="H626" s="12" t="s">
        <v>166</v>
      </c>
      <c r="I626" s="174">
        <v>15353.130000000005</v>
      </c>
      <c r="J626" s="269">
        <v>45117</v>
      </c>
      <c r="K626" s="17">
        <f t="shared" si="49"/>
        <v>33</v>
      </c>
      <c r="L626" s="31">
        <f t="shared" si="47"/>
        <v>2.9896200154255199E-3</v>
      </c>
      <c r="M626" s="29">
        <f t="shared" si="48"/>
        <v>9.8657460509042158E-2</v>
      </c>
    </row>
    <row r="627" spans="1:13">
      <c r="A627" s="16">
        <f t="shared" si="50"/>
        <v>620</v>
      </c>
      <c r="B627" s="12" t="s">
        <v>174</v>
      </c>
      <c r="C627" s="269">
        <v>45075</v>
      </c>
      <c r="D627" s="269">
        <v>45088</v>
      </c>
      <c r="E627" s="196">
        <f t="shared" si="46"/>
        <v>45081.5</v>
      </c>
      <c r="F627" s="269">
        <v>45093</v>
      </c>
      <c r="G627" s="269">
        <v>45135</v>
      </c>
      <c r="H627" s="12" t="s">
        <v>152</v>
      </c>
      <c r="I627" s="174">
        <v>6.81</v>
      </c>
      <c r="J627" s="269">
        <v>45138</v>
      </c>
      <c r="K627" s="17">
        <f t="shared" si="49"/>
        <v>54</v>
      </c>
      <c r="L627" s="31">
        <f t="shared" si="47"/>
        <v>1.3260691666811772E-6</v>
      </c>
      <c r="M627" s="29">
        <f t="shared" si="48"/>
        <v>7.1607735000783564E-5</v>
      </c>
    </row>
    <row r="628" spans="1:13">
      <c r="A628" s="16">
        <f t="shared" si="50"/>
        <v>621</v>
      </c>
      <c r="B628" s="12" t="s">
        <v>174</v>
      </c>
      <c r="C628" s="269">
        <v>45075</v>
      </c>
      <c r="D628" s="269">
        <v>45088</v>
      </c>
      <c r="E628" s="196">
        <f t="shared" si="46"/>
        <v>45081.5</v>
      </c>
      <c r="F628" s="269">
        <v>45093</v>
      </c>
      <c r="G628" s="269">
        <v>45135</v>
      </c>
      <c r="H628" s="12" t="s">
        <v>152</v>
      </c>
      <c r="I628" s="174">
        <v>7.38</v>
      </c>
      <c r="J628" s="269">
        <v>45138</v>
      </c>
      <c r="K628" s="17">
        <f t="shared" si="49"/>
        <v>54</v>
      </c>
      <c r="L628" s="31">
        <f t="shared" si="47"/>
        <v>1.4370617401038309E-6</v>
      </c>
      <c r="M628" s="29">
        <f t="shared" si="48"/>
        <v>7.7601333965606869E-5</v>
      </c>
    </row>
    <row r="629" spans="1:13">
      <c r="A629" s="16">
        <f t="shared" si="50"/>
        <v>622</v>
      </c>
      <c r="B629" s="12" t="s">
        <v>174</v>
      </c>
      <c r="C629" s="269">
        <v>45075</v>
      </c>
      <c r="D629" s="269">
        <v>45088</v>
      </c>
      <c r="E629" s="196">
        <f t="shared" si="46"/>
        <v>45081.5</v>
      </c>
      <c r="F629" s="269">
        <v>45093</v>
      </c>
      <c r="G629" s="269">
        <v>45135</v>
      </c>
      <c r="H629" s="12" t="s">
        <v>152</v>
      </c>
      <c r="I629" s="174">
        <v>42.69</v>
      </c>
      <c r="J629" s="269">
        <v>45138</v>
      </c>
      <c r="K629" s="17">
        <f t="shared" si="49"/>
        <v>54</v>
      </c>
      <c r="L629" s="31">
        <f t="shared" si="47"/>
        <v>8.3127595779176887E-6</v>
      </c>
      <c r="M629" s="29">
        <f t="shared" si="48"/>
        <v>4.4888901720755521E-4</v>
      </c>
    </row>
    <row r="630" spans="1:13">
      <c r="A630" s="16">
        <f t="shared" si="50"/>
        <v>623</v>
      </c>
      <c r="B630" s="12" t="s">
        <v>174</v>
      </c>
      <c r="C630" s="269">
        <v>45075</v>
      </c>
      <c r="D630" s="269">
        <v>45088</v>
      </c>
      <c r="E630" s="196">
        <f t="shared" si="46"/>
        <v>45081.5</v>
      </c>
      <c r="F630" s="269">
        <v>45093</v>
      </c>
      <c r="G630" s="269">
        <v>45135</v>
      </c>
      <c r="H630" s="12" t="s">
        <v>165</v>
      </c>
      <c r="I630" s="174">
        <v>65.05</v>
      </c>
      <c r="J630" s="269">
        <v>45138</v>
      </c>
      <c r="K630" s="17">
        <f t="shared" si="49"/>
        <v>54</v>
      </c>
      <c r="L630" s="31">
        <f t="shared" si="47"/>
        <v>1.2666784037094065E-5</v>
      </c>
      <c r="M630" s="29">
        <f t="shared" si="48"/>
        <v>6.8400633800307954E-4</v>
      </c>
    </row>
    <row r="631" spans="1:13">
      <c r="A631" s="16">
        <f t="shared" si="50"/>
        <v>624</v>
      </c>
      <c r="B631" s="12" t="s">
        <v>174</v>
      </c>
      <c r="C631" s="269">
        <v>45075</v>
      </c>
      <c r="D631" s="269">
        <v>45088</v>
      </c>
      <c r="E631" s="196">
        <f t="shared" si="46"/>
        <v>45081.5</v>
      </c>
      <c r="F631" s="269">
        <v>45093</v>
      </c>
      <c r="G631" s="269">
        <v>45093</v>
      </c>
      <c r="H631" s="12" t="s">
        <v>166</v>
      </c>
      <c r="I631" s="174">
        <v>1445.56</v>
      </c>
      <c r="J631" s="269">
        <v>45097</v>
      </c>
      <c r="K631" s="17">
        <f t="shared" si="49"/>
        <v>12</v>
      </c>
      <c r="L631" s="31">
        <f t="shared" si="47"/>
        <v>2.8148495515237042E-4</v>
      </c>
      <c r="M631" s="29">
        <f t="shared" si="48"/>
        <v>3.3778194618284451E-3</v>
      </c>
    </row>
    <row r="632" spans="1:13">
      <c r="A632" s="16">
        <f t="shared" si="50"/>
        <v>625</v>
      </c>
      <c r="B632" s="12" t="s">
        <v>174</v>
      </c>
      <c r="C632" s="269">
        <v>45075</v>
      </c>
      <c r="D632" s="269">
        <v>45088</v>
      </c>
      <c r="E632" s="196">
        <f t="shared" si="46"/>
        <v>45081.5</v>
      </c>
      <c r="F632" s="269">
        <v>45093</v>
      </c>
      <c r="G632" s="269">
        <v>45093</v>
      </c>
      <c r="H632" s="12" t="s">
        <v>164</v>
      </c>
      <c r="I632" s="174">
        <v>2709.5599999999995</v>
      </c>
      <c r="J632" s="269">
        <v>45097</v>
      </c>
      <c r="K632" s="17">
        <f t="shared" si="49"/>
        <v>12</v>
      </c>
      <c r="L632" s="31">
        <f t="shared" si="47"/>
        <v>5.276158548124302E-4</v>
      </c>
      <c r="M632" s="29">
        <f t="shared" si="48"/>
        <v>6.3313902577491624E-3</v>
      </c>
    </row>
    <row r="633" spans="1:13">
      <c r="A633" s="16">
        <f t="shared" si="50"/>
        <v>626</v>
      </c>
      <c r="B633" s="12" t="s">
        <v>174</v>
      </c>
      <c r="C633" s="269">
        <v>45075</v>
      </c>
      <c r="D633" s="269">
        <v>45088</v>
      </c>
      <c r="E633" s="196">
        <f t="shared" si="46"/>
        <v>45081.5</v>
      </c>
      <c r="F633" s="269">
        <v>45093</v>
      </c>
      <c r="G633" s="269">
        <v>45126</v>
      </c>
      <c r="H633" s="12" t="s">
        <v>157</v>
      </c>
      <c r="I633" s="174">
        <v>30.23</v>
      </c>
      <c r="J633" s="269">
        <v>45127</v>
      </c>
      <c r="K633" s="17">
        <f t="shared" si="49"/>
        <v>45</v>
      </c>
      <c r="L633" s="31">
        <f t="shared" si="47"/>
        <v>5.8865008676610848E-6</v>
      </c>
      <c r="M633" s="29">
        <f t="shared" si="48"/>
        <v>2.648925390447488E-4</v>
      </c>
    </row>
    <row r="634" spans="1:13">
      <c r="A634" s="16">
        <f t="shared" si="50"/>
        <v>627</v>
      </c>
      <c r="B634" s="12" t="s">
        <v>174</v>
      </c>
      <c r="C634" s="269">
        <v>45075</v>
      </c>
      <c r="D634" s="269">
        <v>45088</v>
      </c>
      <c r="E634" s="196">
        <f t="shared" si="46"/>
        <v>45081.5</v>
      </c>
      <c r="F634" s="269">
        <v>45093</v>
      </c>
      <c r="G634" s="269">
        <v>45135</v>
      </c>
      <c r="H634" s="12" t="s">
        <v>152</v>
      </c>
      <c r="I634" s="174">
        <v>1.34</v>
      </c>
      <c r="J634" s="269">
        <v>45138</v>
      </c>
      <c r="K634" s="17">
        <f t="shared" si="49"/>
        <v>54</v>
      </c>
      <c r="L634" s="31">
        <f t="shared" si="47"/>
        <v>2.6092990944974711E-7</v>
      </c>
      <c r="M634" s="29">
        <f t="shared" si="48"/>
        <v>1.4090215110286343E-5</v>
      </c>
    </row>
    <row r="635" spans="1:13">
      <c r="A635" s="16">
        <f t="shared" si="50"/>
        <v>628</v>
      </c>
      <c r="B635" s="12" t="s">
        <v>174</v>
      </c>
      <c r="C635" s="269">
        <v>45075</v>
      </c>
      <c r="D635" s="269">
        <v>45088</v>
      </c>
      <c r="E635" s="196">
        <f t="shared" si="46"/>
        <v>45081.5</v>
      </c>
      <c r="F635" s="269">
        <v>45093</v>
      </c>
      <c r="G635" s="269">
        <v>45135</v>
      </c>
      <c r="H635" s="12" t="s">
        <v>154</v>
      </c>
      <c r="I635" s="174">
        <v>0.28000000000000003</v>
      </c>
      <c r="J635" s="269">
        <v>45138</v>
      </c>
      <c r="K635" s="17">
        <f t="shared" si="49"/>
        <v>54</v>
      </c>
      <c r="L635" s="31">
        <f t="shared" si="47"/>
        <v>5.452266764621581E-8</v>
      </c>
      <c r="M635" s="29">
        <f t="shared" si="48"/>
        <v>2.9442240528956536E-6</v>
      </c>
    </row>
    <row r="636" spans="1:13">
      <c r="A636" s="16">
        <f t="shared" si="50"/>
        <v>629</v>
      </c>
      <c r="B636" s="12" t="s">
        <v>174</v>
      </c>
      <c r="C636" s="269">
        <v>45075</v>
      </c>
      <c r="D636" s="269">
        <v>45088</v>
      </c>
      <c r="E636" s="196">
        <f t="shared" si="46"/>
        <v>45081.5</v>
      </c>
      <c r="F636" s="269">
        <v>45093</v>
      </c>
      <c r="G636" s="269">
        <v>45121</v>
      </c>
      <c r="H636" s="12" t="s">
        <v>153</v>
      </c>
      <c r="I636" s="174">
        <v>81.41</v>
      </c>
      <c r="J636" s="269">
        <v>45124</v>
      </c>
      <c r="K636" s="17">
        <f t="shared" si="49"/>
        <v>40</v>
      </c>
      <c r="L636" s="31">
        <f t="shared" si="47"/>
        <v>1.5852465618137244E-5</v>
      </c>
      <c r="M636" s="29">
        <f t="shared" si="48"/>
        <v>6.340986247254897E-4</v>
      </c>
    </row>
    <row r="637" spans="1:13">
      <c r="A637" s="16">
        <f t="shared" si="50"/>
        <v>630</v>
      </c>
      <c r="B637" s="12" t="s">
        <v>174</v>
      </c>
      <c r="C637" s="269">
        <v>45075</v>
      </c>
      <c r="D637" s="269">
        <v>45088</v>
      </c>
      <c r="E637" s="196">
        <f t="shared" si="46"/>
        <v>45081.5</v>
      </c>
      <c r="F637" s="269">
        <v>45093</v>
      </c>
      <c r="G637" s="269">
        <v>45126</v>
      </c>
      <c r="H637" s="12" t="s">
        <v>157</v>
      </c>
      <c r="I637" s="174">
        <v>45.04</v>
      </c>
      <c r="J637" s="269">
        <v>45127</v>
      </c>
      <c r="K637" s="17">
        <f t="shared" si="49"/>
        <v>45</v>
      </c>
      <c r="L637" s="31">
        <f t="shared" si="47"/>
        <v>8.7703605385198569E-6</v>
      </c>
      <c r="M637" s="29">
        <f t="shared" si="48"/>
        <v>3.9466622423339358E-4</v>
      </c>
    </row>
    <row r="638" spans="1:13">
      <c r="A638" s="16">
        <f t="shared" si="50"/>
        <v>631</v>
      </c>
      <c r="B638" s="12" t="s">
        <v>174</v>
      </c>
      <c r="C638" s="269">
        <v>45075</v>
      </c>
      <c r="D638" s="269">
        <v>45088</v>
      </c>
      <c r="E638" s="196">
        <f t="shared" si="46"/>
        <v>45081.5</v>
      </c>
      <c r="F638" s="269">
        <v>45093</v>
      </c>
      <c r="G638" s="269">
        <v>45121</v>
      </c>
      <c r="H638" s="12" t="s">
        <v>153</v>
      </c>
      <c r="I638" s="174">
        <v>65.2</v>
      </c>
      <c r="J638" s="269">
        <v>45124</v>
      </c>
      <c r="K638" s="17">
        <f t="shared" si="49"/>
        <v>40</v>
      </c>
      <c r="L638" s="31">
        <f t="shared" si="47"/>
        <v>1.2695992609047396E-5</v>
      </c>
      <c r="M638" s="29">
        <f t="shared" si="48"/>
        <v>5.078397043618958E-4</v>
      </c>
    </row>
    <row r="639" spans="1:13">
      <c r="A639" s="16">
        <f t="shared" si="50"/>
        <v>632</v>
      </c>
      <c r="B639" s="12" t="s">
        <v>174</v>
      </c>
      <c r="C639" s="269">
        <v>45075</v>
      </c>
      <c r="D639" s="269">
        <v>45088</v>
      </c>
      <c r="E639" s="196">
        <f t="shared" si="46"/>
        <v>45081.5</v>
      </c>
      <c r="F639" s="269">
        <v>45093</v>
      </c>
      <c r="G639" s="269">
        <v>45135</v>
      </c>
      <c r="H639" s="12" t="s">
        <v>152</v>
      </c>
      <c r="I639" s="174">
        <v>1.59</v>
      </c>
      <c r="J639" s="269">
        <v>45138</v>
      </c>
      <c r="K639" s="17">
        <f t="shared" si="49"/>
        <v>54</v>
      </c>
      <c r="L639" s="31">
        <f t="shared" si="47"/>
        <v>3.0961086270529689E-7</v>
      </c>
      <c r="M639" s="29">
        <f t="shared" si="48"/>
        <v>1.6718986586086032E-5</v>
      </c>
    </row>
    <row r="640" spans="1:13">
      <c r="A640" s="16">
        <f t="shared" si="50"/>
        <v>633</v>
      </c>
      <c r="B640" s="12" t="s">
        <v>174</v>
      </c>
      <c r="C640" s="269">
        <v>45075</v>
      </c>
      <c r="D640" s="269">
        <v>45088</v>
      </c>
      <c r="E640" s="196">
        <f t="shared" si="46"/>
        <v>45081.5</v>
      </c>
      <c r="F640" s="269">
        <v>45093</v>
      </c>
      <c r="G640" s="269">
        <v>45135</v>
      </c>
      <c r="H640" s="12" t="s">
        <v>152</v>
      </c>
      <c r="I640" s="174">
        <v>2.9899999999999998</v>
      </c>
      <c r="J640" s="269">
        <v>45138</v>
      </c>
      <c r="K640" s="17">
        <f t="shared" si="49"/>
        <v>54</v>
      </c>
      <c r="L640" s="31">
        <f t="shared" si="47"/>
        <v>5.8222420093637589E-7</v>
      </c>
      <c r="M640" s="29">
        <f t="shared" si="48"/>
        <v>3.1440106850564296E-5</v>
      </c>
    </row>
    <row r="641" spans="1:13">
      <c r="A641" s="16">
        <f t="shared" si="50"/>
        <v>634</v>
      </c>
      <c r="B641" s="12" t="s">
        <v>174</v>
      </c>
      <c r="C641" s="269">
        <v>45075</v>
      </c>
      <c r="D641" s="269">
        <v>45088</v>
      </c>
      <c r="E641" s="196">
        <f t="shared" si="46"/>
        <v>45081.5</v>
      </c>
      <c r="F641" s="269">
        <v>45093</v>
      </c>
      <c r="G641" s="269">
        <v>45126</v>
      </c>
      <c r="H641" s="12" t="s">
        <v>157</v>
      </c>
      <c r="I641" s="174">
        <v>58.26</v>
      </c>
      <c r="J641" s="269">
        <v>45127</v>
      </c>
      <c r="K641" s="17">
        <f t="shared" si="49"/>
        <v>45</v>
      </c>
      <c r="L641" s="31">
        <f t="shared" si="47"/>
        <v>1.1344609346673331E-5</v>
      </c>
      <c r="M641" s="29">
        <f t="shared" si="48"/>
        <v>5.1050742060029992E-4</v>
      </c>
    </row>
    <row r="642" spans="1:13">
      <c r="A642" s="16">
        <f t="shared" si="50"/>
        <v>635</v>
      </c>
      <c r="B642" s="12" t="s">
        <v>174</v>
      </c>
      <c r="C642" s="269">
        <v>45075</v>
      </c>
      <c r="D642" s="269">
        <v>45088</v>
      </c>
      <c r="E642" s="196">
        <f t="shared" si="46"/>
        <v>45081.5</v>
      </c>
      <c r="F642" s="269">
        <v>45093</v>
      </c>
      <c r="G642" s="269">
        <v>45135</v>
      </c>
      <c r="H642" s="12" t="s">
        <v>152</v>
      </c>
      <c r="I642" s="174">
        <v>17.3</v>
      </c>
      <c r="J642" s="269">
        <v>45138</v>
      </c>
      <c r="K642" s="17">
        <f t="shared" si="49"/>
        <v>54</v>
      </c>
      <c r="L642" s="31">
        <f t="shared" si="47"/>
        <v>3.3687219652840483E-6</v>
      </c>
      <c r="M642" s="29">
        <f t="shared" si="48"/>
        <v>1.8191098612533861E-4</v>
      </c>
    </row>
    <row r="643" spans="1:13">
      <c r="A643" s="16">
        <f t="shared" si="50"/>
        <v>636</v>
      </c>
      <c r="B643" s="12" t="s">
        <v>174</v>
      </c>
      <c r="C643" s="269">
        <v>45075</v>
      </c>
      <c r="D643" s="269">
        <v>45088</v>
      </c>
      <c r="E643" s="196">
        <f t="shared" si="46"/>
        <v>45081.5</v>
      </c>
      <c r="F643" s="269">
        <v>45093</v>
      </c>
      <c r="G643" s="269">
        <v>45135</v>
      </c>
      <c r="H643" s="12" t="s">
        <v>152</v>
      </c>
      <c r="I643" s="174">
        <v>6.9399999999999995</v>
      </c>
      <c r="J643" s="269">
        <v>45138</v>
      </c>
      <c r="K643" s="17">
        <f t="shared" si="49"/>
        <v>54</v>
      </c>
      <c r="L643" s="31">
        <f t="shared" si="47"/>
        <v>1.351383262374063E-6</v>
      </c>
      <c r="M643" s="29">
        <f t="shared" si="48"/>
        <v>7.2974696168199405E-5</v>
      </c>
    </row>
    <row r="644" spans="1:13">
      <c r="A644" s="16">
        <f t="shared" si="50"/>
        <v>637</v>
      </c>
      <c r="B644" s="12" t="s">
        <v>174</v>
      </c>
      <c r="C644" s="269">
        <v>45075</v>
      </c>
      <c r="D644" s="269">
        <v>45088</v>
      </c>
      <c r="E644" s="196">
        <f t="shared" si="46"/>
        <v>45081.5</v>
      </c>
      <c r="F644" s="269">
        <v>45093</v>
      </c>
      <c r="G644" s="269">
        <v>45135</v>
      </c>
      <c r="H644" s="12" t="s">
        <v>152</v>
      </c>
      <c r="I644" s="174">
        <v>2.42</v>
      </c>
      <c r="J644" s="269">
        <v>45138</v>
      </c>
      <c r="K644" s="17">
        <f t="shared" si="49"/>
        <v>54</v>
      </c>
      <c r="L644" s="31">
        <f t="shared" si="47"/>
        <v>4.712316275137223E-7</v>
      </c>
      <c r="M644" s="29">
        <f t="shared" si="48"/>
        <v>2.5446507885741005E-5</v>
      </c>
    </row>
    <row r="645" spans="1:13">
      <c r="A645" s="16">
        <f t="shared" si="50"/>
        <v>638</v>
      </c>
      <c r="B645" s="12" t="s">
        <v>174</v>
      </c>
      <c r="C645" s="269">
        <v>45089</v>
      </c>
      <c r="D645" s="269">
        <v>45102</v>
      </c>
      <c r="E645" s="196">
        <f t="shared" si="46"/>
        <v>45095.5</v>
      </c>
      <c r="F645" s="269">
        <v>45107</v>
      </c>
      <c r="G645" s="269">
        <v>45135</v>
      </c>
      <c r="H645" s="12" t="s">
        <v>152</v>
      </c>
      <c r="I645" s="174">
        <v>0.08</v>
      </c>
      <c r="J645" s="269">
        <v>45138</v>
      </c>
      <c r="K645" s="17">
        <f t="shared" si="49"/>
        <v>40</v>
      </c>
      <c r="L645" s="31">
        <f t="shared" si="47"/>
        <v>1.5577905041775945E-8</v>
      </c>
      <c r="M645" s="29">
        <f t="shared" si="48"/>
        <v>6.2311620167103773E-7</v>
      </c>
    </row>
    <row r="646" spans="1:13">
      <c r="A646" s="16">
        <f t="shared" si="50"/>
        <v>639</v>
      </c>
      <c r="B646" s="12" t="s">
        <v>174</v>
      </c>
      <c r="C646" s="269">
        <v>45089</v>
      </c>
      <c r="D646" s="269">
        <v>45102</v>
      </c>
      <c r="E646" s="196">
        <f t="shared" si="46"/>
        <v>45095.5</v>
      </c>
      <c r="F646" s="269">
        <v>45107</v>
      </c>
      <c r="G646" s="269">
        <v>45135</v>
      </c>
      <c r="H646" s="12" t="s">
        <v>152</v>
      </c>
      <c r="I646" s="174">
        <v>18.450000000000003</v>
      </c>
      <c r="J646" s="269">
        <v>45138</v>
      </c>
      <c r="K646" s="17">
        <f t="shared" si="49"/>
        <v>40</v>
      </c>
      <c r="L646" s="31">
        <f t="shared" si="47"/>
        <v>3.5926543502595776E-6</v>
      </c>
      <c r="M646" s="29">
        <f t="shared" si="48"/>
        <v>1.437061740103831E-4</v>
      </c>
    </row>
    <row r="647" spans="1:13">
      <c r="A647" s="16">
        <f t="shared" si="50"/>
        <v>640</v>
      </c>
      <c r="B647" s="12" t="s">
        <v>174</v>
      </c>
      <c r="C647" s="269">
        <v>45089</v>
      </c>
      <c r="D647" s="269">
        <v>45102</v>
      </c>
      <c r="E647" s="196">
        <f t="shared" si="46"/>
        <v>45095.5</v>
      </c>
      <c r="F647" s="269">
        <v>45107</v>
      </c>
      <c r="G647" s="269">
        <v>45135</v>
      </c>
      <c r="H647" s="12" t="s">
        <v>153</v>
      </c>
      <c r="I647" s="174">
        <v>416.26</v>
      </c>
      <c r="J647" s="269">
        <v>45138</v>
      </c>
      <c r="K647" s="17">
        <f t="shared" si="49"/>
        <v>40</v>
      </c>
      <c r="L647" s="31">
        <f t="shared" si="47"/>
        <v>8.1055734408620685E-5</v>
      </c>
      <c r="M647" s="29">
        <f t="shared" si="48"/>
        <v>3.2422293763448274E-3</v>
      </c>
    </row>
    <row r="648" spans="1:13">
      <c r="A648" s="16">
        <f t="shared" si="50"/>
        <v>641</v>
      </c>
      <c r="B648" s="12" t="s">
        <v>174</v>
      </c>
      <c r="C648" s="269">
        <v>45089</v>
      </c>
      <c r="D648" s="269">
        <v>45102</v>
      </c>
      <c r="E648" s="196">
        <f t="shared" si="46"/>
        <v>45095.5</v>
      </c>
      <c r="F648" s="269">
        <v>45107</v>
      </c>
      <c r="G648" s="269">
        <v>45135</v>
      </c>
      <c r="H648" s="12" t="s">
        <v>154</v>
      </c>
      <c r="I648" s="174">
        <v>2626.1000000000004</v>
      </c>
      <c r="J648" s="269">
        <v>45138</v>
      </c>
      <c r="K648" s="17">
        <f t="shared" si="49"/>
        <v>40</v>
      </c>
      <c r="L648" s="31">
        <f t="shared" si="47"/>
        <v>5.1136420537759768E-4</v>
      </c>
      <c r="M648" s="29">
        <f t="shared" si="48"/>
        <v>2.0454568215103906E-2</v>
      </c>
    </row>
    <row r="649" spans="1:13">
      <c r="A649" s="16">
        <f t="shared" si="50"/>
        <v>642</v>
      </c>
      <c r="B649" s="12" t="s">
        <v>174</v>
      </c>
      <c r="C649" s="269">
        <v>45089</v>
      </c>
      <c r="D649" s="269">
        <v>45102</v>
      </c>
      <c r="E649" s="196">
        <f t="shared" ref="E649:E712" si="51">AVERAGE(C649:D649)</f>
        <v>45095.5</v>
      </c>
      <c r="F649" s="269">
        <v>45107</v>
      </c>
      <c r="G649" s="269">
        <v>45135</v>
      </c>
      <c r="H649" s="12" t="s">
        <v>155</v>
      </c>
      <c r="I649" s="174">
        <v>34.269999999999996</v>
      </c>
      <c r="J649" s="269">
        <v>45138</v>
      </c>
      <c r="K649" s="17">
        <f t="shared" si="49"/>
        <v>40</v>
      </c>
      <c r="L649" s="31">
        <f t="shared" si="47"/>
        <v>6.6731850722707693E-6</v>
      </c>
      <c r="M649" s="29">
        <f t="shared" si="48"/>
        <v>2.6692740289083075E-4</v>
      </c>
    </row>
    <row r="650" spans="1:13">
      <c r="A650" s="16">
        <f t="shared" si="50"/>
        <v>643</v>
      </c>
      <c r="B650" s="12" t="s">
        <v>174</v>
      </c>
      <c r="C650" s="269">
        <v>45089</v>
      </c>
      <c r="D650" s="269">
        <v>45102</v>
      </c>
      <c r="E650" s="196">
        <f t="shared" si="51"/>
        <v>45095.5</v>
      </c>
      <c r="F650" s="269">
        <v>45107</v>
      </c>
      <c r="G650" s="269">
        <v>45135</v>
      </c>
      <c r="H650" s="12" t="s">
        <v>152</v>
      </c>
      <c r="I650" s="174">
        <v>0.03</v>
      </c>
      <c r="J650" s="269">
        <v>45138</v>
      </c>
      <c r="K650" s="17">
        <f t="shared" si="49"/>
        <v>40</v>
      </c>
      <c r="L650" s="31">
        <f t="shared" ref="L650:L713" si="52">I650/$I$1379</f>
        <v>5.8417143906659792E-9</v>
      </c>
      <c r="M650" s="29">
        <f t="shared" ref="M650:M713" si="53">L650*K650</f>
        <v>2.3366857562663918E-7</v>
      </c>
    </row>
    <row r="651" spans="1:13">
      <c r="A651" s="16">
        <f t="shared" si="50"/>
        <v>644</v>
      </c>
      <c r="B651" s="12" t="s">
        <v>174</v>
      </c>
      <c r="C651" s="269">
        <v>45089</v>
      </c>
      <c r="D651" s="269">
        <v>45102</v>
      </c>
      <c r="E651" s="196">
        <f t="shared" si="51"/>
        <v>45095.5</v>
      </c>
      <c r="F651" s="269">
        <v>45107</v>
      </c>
      <c r="G651" s="269">
        <v>45135</v>
      </c>
      <c r="H651" s="12" t="s">
        <v>154</v>
      </c>
      <c r="I651" s="174">
        <v>71.960000000000008</v>
      </c>
      <c r="J651" s="269">
        <v>45138</v>
      </c>
      <c r="K651" s="17">
        <f t="shared" ref="K651:K714" si="54">(G651-D651)+((D651-C651+1)/2)</f>
        <v>40</v>
      </c>
      <c r="L651" s="31">
        <f t="shared" si="52"/>
        <v>1.4012325585077464E-5</v>
      </c>
      <c r="M651" s="29">
        <f t="shared" si="53"/>
        <v>5.6049302340309859E-4</v>
      </c>
    </row>
    <row r="652" spans="1:13">
      <c r="A652" s="16">
        <f t="shared" si="50"/>
        <v>645</v>
      </c>
      <c r="B652" s="12" t="s">
        <v>174</v>
      </c>
      <c r="C652" s="269">
        <v>45089</v>
      </c>
      <c r="D652" s="269">
        <v>45102</v>
      </c>
      <c r="E652" s="196">
        <f t="shared" si="51"/>
        <v>45095.5</v>
      </c>
      <c r="F652" s="269">
        <v>45107</v>
      </c>
      <c r="G652" s="269">
        <v>45112</v>
      </c>
      <c r="H652" s="12" t="s">
        <v>156</v>
      </c>
      <c r="I652" s="174">
        <v>79.67</v>
      </c>
      <c r="J652" s="269">
        <v>45113</v>
      </c>
      <c r="K652" s="17">
        <f t="shared" si="54"/>
        <v>17</v>
      </c>
      <c r="L652" s="31">
        <f t="shared" si="52"/>
        <v>1.5513646183478618E-5</v>
      </c>
      <c r="M652" s="29">
        <f t="shared" si="53"/>
        <v>2.6373198511913651E-4</v>
      </c>
    </row>
    <row r="653" spans="1:13">
      <c r="A653" s="16">
        <f t="shared" si="50"/>
        <v>646</v>
      </c>
      <c r="B653" s="12" t="s">
        <v>174</v>
      </c>
      <c r="C653" s="269">
        <v>45089</v>
      </c>
      <c r="D653" s="269">
        <v>45102</v>
      </c>
      <c r="E653" s="196">
        <f t="shared" si="51"/>
        <v>45095.5</v>
      </c>
      <c r="F653" s="269">
        <v>45107</v>
      </c>
      <c r="G653" s="269">
        <v>45112</v>
      </c>
      <c r="H653" s="12" t="s">
        <v>152</v>
      </c>
      <c r="I653" s="174">
        <v>341.51</v>
      </c>
      <c r="J653" s="269">
        <v>45113</v>
      </c>
      <c r="K653" s="17">
        <f t="shared" si="54"/>
        <v>17</v>
      </c>
      <c r="L653" s="31">
        <f t="shared" si="52"/>
        <v>6.6500129385211289E-5</v>
      </c>
      <c r="M653" s="29">
        <f t="shared" si="53"/>
        <v>1.1305021995485919E-3</v>
      </c>
    </row>
    <row r="654" spans="1:13">
      <c r="A654" s="16">
        <f t="shared" si="50"/>
        <v>647</v>
      </c>
      <c r="B654" s="12" t="s">
        <v>174</v>
      </c>
      <c r="C654" s="269">
        <v>45089</v>
      </c>
      <c r="D654" s="269">
        <v>45102</v>
      </c>
      <c r="E654" s="196">
        <f t="shared" si="51"/>
        <v>45095.5</v>
      </c>
      <c r="F654" s="269">
        <v>45107</v>
      </c>
      <c r="G654" s="269">
        <v>45126</v>
      </c>
      <c r="H654" s="12" t="s">
        <v>157</v>
      </c>
      <c r="I654" s="174">
        <v>119.1</v>
      </c>
      <c r="J654" s="269">
        <v>45127</v>
      </c>
      <c r="K654" s="17">
        <f t="shared" si="54"/>
        <v>31</v>
      </c>
      <c r="L654" s="31">
        <f t="shared" si="52"/>
        <v>2.3191606130943934E-5</v>
      </c>
      <c r="M654" s="29">
        <f t="shared" si="53"/>
        <v>7.1893979005926197E-4</v>
      </c>
    </row>
    <row r="655" spans="1:13">
      <c r="A655" s="16">
        <f t="shared" si="50"/>
        <v>648</v>
      </c>
      <c r="B655" s="12" t="s">
        <v>174</v>
      </c>
      <c r="C655" s="269">
        <v>45089</v>
      </c>
      <c r="D655" s="269">
        <v>45102</v>
      </c>
      <c r="E655" s="196">
        <f t="shared" si="51"/>
        <v>45095.5</v>
      </c>
      <c r="F655" s="269">
        <v>45107</v>
      </c>
      <c r="G655" s="269">
        <v>45135</v>
      </c>
      <c r="H655" s="12" t="s">
        <v>152</v>
      </c>
      <c r="I655" s="174">
        <v>0.05</v>
      </c>
      <c r="J655" s="269">
        <v>45138</v>
      </c>
      <c r="K655" s="17">
        <f t="shared" si="54"/>
        <v>40</v>
      </c>
      <c r="L655" s="31">
        <f t="shared" si="52"/>
        <v>9.7361906511099662E-9</v>
      </c>
      <c r="M655" s="29">
        <f t="shared" si="53"/>
        <v>3.8944762604439866E-7</v>
      </c>
    </row>
    <row r="656" spans="1:13">
      <c r="A656" s="16">
        <f t="shared" si="50"/>
        <v>649</v>
      </c>
      <c r="B656" s="12" t="s">
        <v>174</v>
      </c>
      <c r="C656" s="269">
        <v>45089</v>
      </c>
      <c r="D656" s="269">
        <v>45102</v>
      </c>
      <c r="E656" s="196">
        <f t="shared" si="51"/>
        <v>45095.5</v>
      </c>
      <c r="F656" s="269">
        <v>45107</v>
      </c>
      <c r="G656" s="269">
        <v>45121</v>
      </c>
      <c r="H656" s="12" t="s">
        <v>152</v>
      </c>
      <c r="I656" s="174">
        <v>303.48999999999995</v>
      </c>
      <c r="J656" s="269">
        <v>45124</v>
      </c>
      <c r="K656" s="17">
        <f t="shared" si="54"/>
        <v>26</v>
      </c>
      <c r="L656" s="31">
        <f t="shared" si="52"/>
        <v>5.9096730014107261E-5</v>
      </c>
      <c r="M656" s="29">
        <f t="shared" si="53"/>
        <v>1.5365149803667887E-3</v>
      </c>
    </row>
    <row r="657" spans="1:13">
      <c r="A657" s="16">
        <f t="shared" si="50"/>
        <v>650</v>
      </c>
      <c r="B657" s="12" t="s">
        <v>174</v>
      </c>
      <c r="C657" s="269">
        <v>45089</v>
      </c>
      <c r="D657" s="269">
        <v>45102</v>
      </c>
      <c r="E657" s="196">
        <f t="shared" si="51"/>
        <v>45095.5</v>
      </c>
      <c r="F657" s="269">
        <v>45107</v>
      </c>
      <c r="G657" s="269">
        <v>45135</v>
      </c>
      <c r="H657" s="12" t="s">
        <v>152</v>
      </c>
      <c r="I657" s="174">
        <v>2.0699999999999998</v>
      </c>
      <c r="J657" s="269">
        <v>45138</v>
      </c>
      <c r="K657" s="17">
        <f t="shared" si="54"/>
        <v>40</v>
      </c>
      <c r="L657" s="31">
        <f t="shared" si="52"/>
        <v>4.0307829295595252E-7</v>
      </c>
      <c r="M657" s="29">
        <f t="shared" si="53"/>
        <v>1.6123131718238101E-5</v>
      </c>
    </row>
    <row r="658" spans="1:13">
      <c r="A658" s="16">
        <f t="shared" si="50"/>
        <v>651</v>
      </c>
      <c r="B658" s="12" t="s">
        <v>174</v>
      </c>
      <c r="C658" s="269">
        <v>45089</v>
      </c>
      <c r="D658" s="269">
        <v>45102</v>
      </c>
      <c r="E658" s="196">
        <f t="shared" si="51"/>
        <v>45095.5</v>
      </c>
      <c r="F658" s="269">
        <v>45107</v>
      </c>
      <c r="G658" s="269">
        <v>45135</v>
      </c>
      <c r="H658" s="12" t="s">
        <v>152</v>
      </c>
      <c r="I658" s="174">
        <v>7.0000000000000007E-2</v>
      </c>
      <c r="J658" s="269">
        <v>45138</v>
      </c>
      <c r="K658" s="17">
        <f t="shared" si="54"/>
        <v>40</v>
      </c>
      <c r="L658" s="31">
        <f t="shared" si="52"/>
        <v>1.3630666911553952E-8</v>
      </c>
      <c r="M658" s="29">
        <f t="shared" si="53"/>
        <v>5.452266764621581E-7</v>
      </c>
    </row>
    <row r="659" spans="1:13">
      <c r="A659" s="16">
        <f t="shared" si="50"/>
        <v>652</v>
      </c>
      <c r="B659" s="12" t="s">
        <v>174</v>
      </c>
      <c r="C659" s="269">
        <v>45089</v>
      </c>
      <c r="D659" s="269">
        <v>45102</v>
      </c>
      <c r="E659" s="196">
        <f t="shared" si="51"/>
        <v>45095.5</v>
      </c>
      <c r="F659" s="269">
        <v>45107</v>
      </c>
      <c r="G659" s="269">
        <v>45135</v>
      </c>
      <c r="H659" s="12" t="s">
        <v>152</v>
      </c>
      <c r="I659" s="174">
        <v>5.72</v>
      </c>
      <c r="J659" s="269">
        <v>45138</v>
      </c>
      <c r="K659" s="17">
        <f t="shared" si="54"/>
        <v>40</v>
      </c>
      <c r="L659" s="31">
        <f t="shared" si="52"/>
        <v>1.1138202104869801E-6</v>
      </c>
      <c r="M659" s="29">
        <f t="shared" si="53"/>
        <v>4.4552808419479203E-5</v>
      </c>
    </row>
    <row r="660" spans="1:13">
      <c r="A660" s="16">
        <f t="shared" si="50"/>
        <v>653</v>
      </c>
      <c r="B660" s="12" t="s">
        <v>174</v>
      </c>
      <c r="C660" s="269">
        <v>45089</v>
      </c>
      <c r="D660" s="269">
        <v>45102</v>
      </c>
      <c r="E660" s="196">
        <f t="shared" si="51"/>
        <v>45095.5</v>
      </c>
      <c r="F660" s="269">
        <v>45107</v>
      </c>
      <c r="G660" s="269">
        <v>45126</v>
      </c>
      <c r="H660" s="12" t="s">
        <v>157</v>
      </c>
      <c r="I660" s="174">
        <v>332.37</v>
      </c>
      <c r="J660" s="269">
        <v>45127</v>
      </c>
      <c r="K660" s="17">
        <f t="shared" si="54"/>
        <v>31</v>
      </c>
      <c r="L660" s="31">
        <f t="shared" si="52"/>
        <v>6.4720353734188388E-5</v>
      </c>
      <c r="M660" s="29">
        <f t="shared" si="53"/>
        <v>2.0063309657598399E-3</v>
      </c>
    </row>
    <row r="661" spans="1:13">
      <c r="A661" s="16">
        <f t="shared" si="50"/>
        <v>654</v>
      </c>
      <c r="B661" s="12" t="s">
        <v>174</v>
      </c>
      <c r="C661" s="269">
        <v>45089</v>
      </c>
      <c r="D661" s="269">
        <v>45102</v>
      </c>
      <c r="E661" s="196">
        <f t="shared" si="51"/>
        <v>45095.5</v>
      </c>
      <c r="F661" s="269">
        <v>45107</v>
      </c>
      <c r="G661" s="269">
        <v>45135</v>
      </c>
      <c r="H661" s="12" t="s">
        <v>152</v>
      </c>
      <c r="I661" s="174">
        <v>0.03</v>
      </c>
      <c r="J661" s="269">
        <v>45138</v>
      </c>
      <c r="K661" s="17">
        <f t="shared" si="54"/>
        <v>40</v>
      </c>
      <c r="L661" s="31">
        <f t="shared" si="52"/>
        <v>5.8417143906659792E-9</v>
      </c>
      <c r="M661" s="29">
        <f t="shared" si="53"/>
        <v>2.3366857562663918E-7</v>
      </c>
    </row>
    <row r="662" spans="1:13">
      <c r="A662" s="16">
        <f t="shared" ref="A662:A725" si="55">A661+1</f>
        <v>655</v>
      </c>
      <c r="B662" s="12" t="s">
        <v>174</v>
      </c>
      <c r="C662" s="269">
        <v>45089</v>
      </c>
      <c r="D662" s="269">
        <v>45102</v>
      </c>
      <c r="E662" s="196">
        <f t="shared" si="51"/>
        <v>45095.5</v>
      </c>
      <c r="F662" s="269">
        <v>45107</v>
      </c>
      <c r="G662" s="269">
        <v>45135</v>
      </c>
      <c r="H662" s="12" t="s">
        <v>152</v>
      </c>
      <c r="I662" s="174">
        <v>0.02</v>
      </c>
      <c r="J662" s="269">
        <v>45138</v>
      </c>
      <c r="K662" s="17">
        <f t="shared" si="54"/>
        <v>40</v>
      </c>
      <c r="L662" s="31">
        <f t="shared" si="52"/>
        <v>3.8944762604439862E-9</v>
      </c>
      <c r="M662" s="29">
        <f t="shared" si="53"/>
        <v>1.5577905041775943E-7</v>
      </c>
    </row>
    <row r="663" spans="1:13">
      <c r="A663" s="16">
        <f t="shared" si="55"/>
        <v>656</v>
      </c>
      <c r="B663" s="12" t="s">
        <v>174</v>
      </c>
      <c r="C663" s="269">
        <v>45089</v>
      </c>
      <c r="D663" s="269">
        <v>45102</v>
      </c>
      <c r="E663" s="196">
        <f t="shared" si="51"/>
        <v>45095.5</v>
      </c>
      <c r="F663" s="269">
        <v>45107</v>
      </c>
      <c r="G663" s="269">
        <v>45135</v>
      </c>
      <c r="H663" s="12" t="s">
        <v>152</v>
      </c>
      <c r="I663" s="174">
        <v>1.99</v>
      </c>
      <c r="J663" s="269">
        <v>45138</v>
      </c>
      <c r="K663" s="17">
        <f t="shared" si="54"/>
        <v>40</v>
      </c>
      <c r="L663" s="31">
        <f t="shared" si="52"/>
        <v>3.8750038791417664E-7</v>
      </c>
      <c r="M663" s="29">
        <f t="shared" si="53"/>
        <v>1.5500015516567066E-5</v>
      </c>
    </row>
    <row r="664" spans="1:13">
      <c r="A664" s="16">
        <f t="shared" si="55"/>
        <v>657</v>
      </c>
      <c r="B664" s="12" t="s">
        <v>174</v>
      </c>
      <c r="C664" s="269">
        <v>45089</v>
      </c>
      <c r="D664" s="269">
        <v>45102</v>
      </c>
      <c r="E664" s="196">
        <f t="shared" si="51"/>
        <v>45095.5</v>
      </c>
      <c r="F664" s="269">
        <v>45107</v>
      </c>
      <c r="G664" s="269">
        <v>45135</v>
      </c>
      <c r="H664" s="12" t="s">
        <v>152</v>
      </c>
      <c r="I664" s="174">
        <v>11.820000000000002</v>
      </c>
      <c r="J664" s="269">
        <v>45138</v>
      </c>
      <c r="K664" s="17">
        <f t="shared" si="54"/>
        <v>40</v>
      </c>
      <c r="L664" s="31">
        <f t="shared" si="52"/>
        <v>2.3016354699223964E-6</v>
      </c>
      <c r="M664" s="29">
        <f t="shared" si="53"/>
        <v>9.2065418796895851E-5</v>
      </c>
    </row>
    <row r="665" spans="1:13">
      <c r="A665" s="16">
        <f t="shared" si="55"/>
        <v>658</v>
      </c>
      <c r="B665" s="12" t="s">
        <v>174</v>
      </c>
      <c r="C665" s="269">
        <v>45089</v>
      </c>
      <c r="D665" s="269">
        <v>45102</v>
      </c>
      <c r="E665" s="196">
        <f t="shared" si="51"/>
        <v>45095.5</v>
      </c>
      <c r="F665" s="269">
        <v>45107</v>
      </c>
      <c r="G665" s="269">
        <v>45135</v>
      </c>
      <c r="H665" s="12" t="s">
        <v>158</v>
      </c>
      <c r="I665" s="174">
        <v>31.31</v>
      </c>
      <c r="J665" s="269">
        <v>45138</v>
      </c>
      <c r="K665" s="17">
        <f t="shared" si="54"/>
        <v>40</v>
      </c>
      <c r="L665" s="31">
        <f t="shared" si="52"/>
        <v>6.0968025857250604E-6</v>
      </c>
      <c r="M665" s="29">
        <f t="shared" si="53"/>
        <v>2.4387210342900241E-4</v>
      </c>
    </row>
    <row r="666" spans="1:13">
      <c r="A666" s="16">
        <f t="shared" si="55"/>
        <v>659</v>
      </c>
      <c r="B666" s="12" t="s">
        <v>174</v>
      </c>
      <c r="C666" s="269">
        <v>45089</v>
      </c>
      <c r="D666" s="269">
        <v>45102</v>
      </c>
      <c r="E666" s="196">
        <f t="shared" si="51"/>
        <v>45095.5</v>
      </c>
      <c r="F666" s="269">
        <v>45107</v>
      </c>
      <c r="G666" s="269">
        <v>45107</v>
      </c>
      <c r="H666" s="12" t="s">
        <v>159</v>
      </c>
      <c r="I666" s="174">
        <v>8412.9799999999977</v>
      </c>
      <c r="J666" s="269">
        <v>45110</v>
      </c>
      <c r="K666" s="17">
        <f t="shared" si="54"/>
        <v>12</v>
      </c>
      <c r="L666" s="31">
        <f t="shared" si="52"/>
        <v>1.6382075444795019E-3</v>
      </c>
      <c r="M666" s="29">
        <f t="shared" si="53"/>
        <v>1.9658490533754021E-2</v>
      </c>
    </row>
    <row r="667" spans="1:13">
      <c r="A667" s="16">
        <f t="shared" si="55"/>
        <v>660</v>
      </c>
      <c r="B667" s="12" t="s">
        <v>174</v>
      </c>
      <c r="C667" s="269">
        <v>45089</v>
      </c>
      <c r="D667" s="269">
        <v>45102</v>
      </c>
      <c r="E667" s="196">
        <f t="shared" si="51"/>
        <v>45095.5</v>
      </c>
      <c r="F667" s="269">
        <v>45107</v>
      </c>
      <c r="G667" s="269">
        <v>45107</v>
      </c>
      <c r="H667" s="12" t="s">
        <v>160</v>
      </c>
      <c r="I667" s="174">
        <v>8412.9799999999977</v>
      </c>
      <c r="J667" s="269">
        <v>45110</v>
      </c>
      <c r="K667" s="17">
        <f t="shared" si="54"/>
        <v>12</v>
      </c>
      <c r="L667" s="31">
        <f t="shared" si="52"/>
        <v>1.6382075444795019E-3</v>
      </c>
      <c r="M667" s="29">
        <f t="shared" si="53"/>
        <v>1.9658490533754021E-2</v>
      </c>
    </row>
    <row r="668" spans="1:13">
      <c r="A668" s="16">
        <f t="shared" si="55"/>
        <v>661</v>
      </c>
      <c r="B668" s="12" t="s">
        <v>174</v>
      </c>
      <c r="C668" s="269">
        <v>45089</v>
      </c>
      <c r="D668" s="269">
        <v>45102</v>
      </c>
      <c r="E668" s="196">
        <f t="shared" si="51"/>
        <v>45095.5</v>
      </c>
      <c r="F668" s="269">
        <v>45107</v>
      </c>
      <c r="G668" s="269">
        <v>45107</v>
      </c>
      <c r="H668" s="12" t="s">
        <v>161</v>
      </c>
      <c r="I668" s="174">
        <v>35973.139999999992</v>
      </c>
      <c r="J668" s="269">
        <v>45110</v>
      </c>
      <c r="K668" s="17">
        <f t="shared" si="54"/>
        <v>12</v>
      </c>
      <c r="L668" s="31">
        <f t="shared" si="52"/>
        <v>7.004826987181397E-3</v>
      </c>
      <c r="M668" s="29">
        <f t="shared" si="53"/>
        <v>8.405792384617676E-2</v>
      </c>
    </row>
    <row r="669" spans="1:13">
      <c r="A669" s="16">
        <f t="shared" si="55"/>
        <v>662</v>
      </c>
      <c r="B669" s="12" t="s">
        <v>174</v>
      </c>
      <c r="C669" s="269">
        <v>45089</v>
      </c>
      <c r="D669" s="269">
        <v>45102</v>
      </c>
      <c r="E669" s="196">
        <f t="shared" si="51"/>
        <v>45095.5</v>
      </c>
      <c r="F669" s="269">
        <v>45107</v>
      </c>
      <c r="G669" s="269">
        <v>45107</v>
      </c>
      <c r="H669" s="12" t="s">
        <v>162</v>
      </c>
      <c r="I669" s="174">
        <v>35973.139999999992</v>
      </c>
      <c r="J669" s="269">
        <v>45110</v>
      </c>
      <c r="K669" s="17">
        <f t="shared" si="54"/>
        <v>12</v>
      </c>
      <c r="L669" s="31">
        <f t="shared" si="52"/>
        <v>7.004826987181397E-3</v>
      </c>
      <c r="M669" s="29">
        <f t="shared" si="53"/>
        <v>8.405792384617676E-2</v>
      </c>
    </row>
    <row r="670" spans="1:13">
      <c r="A670" s="16">
        <f t="shared" si="55"/>
        <v>663</v>
      </c>
      <c r="B670" s="12" t="s">
        <v>174</v>
      </c>
      <c r="C670" s="269">
        <v>45089</v>
      </c>
      <c r="D670" s="269">
        <v>45102</v>
      </c>
      <c r="E670" s="196">
        <f t="shared" si="51"/>
        <v>45095.5</v>
      </c>
      <c r="F670" s="269">
        <v>45107</v>
      </c>
      <c r="G670" s="269">
        <v>45107</v>
      </c>
      <c r="H670" s="12" t="s">
        <v>163</v>
      </c>
      <c r="I670" s="174">
        <v>63571.65</v>
      </c>
      <c r="J670" s="269">
        <v>45110</v>
      </c>
      <c r="K670" s="17">
        <f t="shared" si="54"/>
        <v>12</v>
      </c>
      <c r="L670" s="31">
        <f t="shared" si="52"/>
        <v>1.2378914088112697E-2</v>
      </c>
      <c r="M670" s="29">
        <f t="shared" si="53"/>
        <v>0.14854696905735237</v>
      </c>
    </row>
    <row r="671" spans="1:13">
      <c r="A671" s="16">
        <f t="shared" si="55"/>
        <v>664</v>
      </c>
      <c r="B671" s="12" t="s">
        <v>174</v>
      </c>
      <c r="C671" s="269">
        <v>45089</v>
      </c>
      <c r="D671" s="269">
        <v>45102</v>
      </c>
      <c r="E671" s="196">
        <f t="shared" si="51"/>
        <v>45095.5</v>
      </c>
      <c r="F671" s="269">
        <v>45107</v>
      </c>
      <c r="G671" s="269">
        <v>45135</v>
      </c>
      <c r="H671" s="12" t="s">
        <v>152</v>
      </c>
      <c r="I671" s="174">
        <v>61.739999999999995</v>
      </c>
      <c r="J671" s="269">
        <v>45138</v>
      </c>
      <c r="K671" s="17">
        <f t="shared" si="54"/>
        <v>40</v>
      </c>
      <c r="L671" s="31">
        <f t="shared" si="52"/>
        <v>1.2022248215990584E-5</v>
      </c>
      <c r="M671" s="29">
        <f t="shared" si="53"/>
        <v>4.8088992863962334E-4</v>
      </c>
    </row>
    <row r="672" spans="1:13">
      <c r="A672" s="16">
        <f t="shared" si="55"/>
        <v>665</v>
      </c>
      <c r="B672" s="12" t="s">
        <v>174</v>
      </c>
      <c r="C672" s="269">
        <v>45089</v>
      </c>
      <c r="D672" s="269">
        <v>45102</v>
      </c>
      <c r="E672" s="196">
        <f t="shared" si="51"/>
        <v>45095.5</v>
      </c>
      <c r="F672" s="269">
        <v>45107</v>
      </c>
      <c r="G672" s="269">
        <v>45135</v>
      </c>
      <c r="H672" s="12" t="s">
        <v>156</v>
      </c>
      <c r="I672" s="174">
        <v>63.86</v>
      </c>
      <c r="J672" s="269">
        <v>45138</v>
      </c>
      <c r="K672" s="17">
        <f t="shared" si="54"/>
        <v>40</v>
      </c>
      <c r="L672" s="31">
        <f t="shared" si="52"/>
        <v>1.2435062699597647E-5</v>
      </c>
      <c r="M672" s="29">
        <f t="shared" si="53"/>
        <v>4.9740250798390589E-4</v>
      </c>
    </row>
    <row r="673" spans="1:13">
      <c r="A673" s="16">
        <f t="shared" si="55"/>
        <v>666</v>
      </c>
      <c r="B673" s="12" t="s">
        <v>174</v>
      </c>
      <c r="C673" s="269">
        <v>45089</v>
      </c>
      <c r="D673" s="269">
        <v>45102</v>
      </c>
      <c r="E673" s="196">
        <f t="shared" si="51"/>
        <v>45095.5</v>
      </c>
      <c r="F673" s="269">
        <v>45107</v>
      </c>
      <c r="G673" s="269">
        <v>45135</v>
      </c>
      <c r="H673" s="12" t="s">
        <v>152</v>
      </c>
      <c r="I673" s="174">
        <v>39.129999999999995</v>
      </c>
      <c r="J673" s="269">
        <v>45138</v>
      </c>
      <c r="K673" s="17">
        <f t="shared" si="54"/>
        <v>40</v>
      </c>
      <c r="L673" s="31">
        <f t="shared" si="52"/>
        <v>7.619542803558658E-6</v>
      </c>
      <c r="M673" s="29">
        <f t="shared" si="53"/>
        <v>3.0478171214234635E-4</v>
      </c>
    </row>
    <row r="674" spans="1:13">
      <c r="A674" s="16">
        <f t="shared" si="55"/>
        <v>667</v>
      </c>
      <c r="B674" s="12" t="s">
        <v>174</v>
      </c>
      <c r="C674" s="269">
        <v>45089</v>
      </c>
      <c r="D674" s="269">
        <v>45102</v>
      </c>
      <c r="E674" s="196">
        <f t="shared" si="51"/>
        <v>45095.5</v>
      </c>
      <c r="F674" s="269">
        <v>45107</v>
      </c>
      <c r="G674" s="269">
        <v>45135</v>
      </c>
      <c r="H674" s="12" t="s">
        <v>152</v>
      </c>
      <c r="I674" s="174">
        <v>3.38</v>
      </c>
      <c r="J674" s="269">
        <v>45138</v>
      </c>
      <c r="K674" s="17">
        <f t="shared" si="54"/>
        <v>40</v>
      </c>
      <c r="L674" s="31">
        <f t="shared" si="52"/>
        <v>6.5816648801503366E-7</v>
      </c>
      <c r="M674" s="29">
        <f t="shared" si="53"/>
        <v>2.6326659520601345E-5</v>
      </c>
    </row>
    <row r="675" spans="1:13">
      <c r="A675" s="16">
        <f t="shared" si="55"/>
        <v>668</v>
      </c>
      <c r="B675" s="12" t="s">
        <v>174</v>
      </c>
      <c r="C675" s="269">
        <v>45089</v>
      </c>
      <c r="D675" s="269">
        <v>45102</v>
      </c>
      <c r="E675" s="196">
        <f t="shared" si="51"/>
        <v>45095.5</v>
      </c>
      <c r="F675" s="269">
        <v>45107</v>
      </c>
      <c r="G675" s="269">
        <v>45135</v>
      </c>
      <c r="H675" s="12" t="s">
        <v>152</v>
      </c>
      <c r="I675" s="174">
        <v>5.51</v>
      </c>
      <c r="J675" s="269">
        <v>45138</v>
      </c>
      <c r="K675" s="17">
        <f t="shared" si="54"/>
        <v>40</v>
      </c>
      <c r="L675" s="31">
        <f t="shared" si="52"/>
        <v>1.0729282097523182E-6</v>
      </c>
      <c r="M675" s="29">
        <f t="shared" si="53"/>
        <v>4.2917128390092729E-5</v>
      </c>
    </row>
    <row r="676" spans="1:13">
      <c r="A676" s="16">
        <f t="shared" si="55"/>
        <v>669</v>
      </c>
      <c r="B676" s="12" t="s">
        <v>174</v>
      </c>
      <c r="C676" s="269">
        <v>45089</v>
      </c>
      <c r="D676" s="269">
        <v>45102</v>
      </c>
      <c r="E676" s="196">
        <f t="shared" si="51"/>
        <v>45095.5</v>
      </c>
      <c r="F676" s="269">
        <v>45107</v>
      </c>
      <c r="G676" s="269">
        <v>45126</v>
      </c>
      <c r="H676" s="12" t="s">
        <v>157</v>
      </c>
      <c r="I676" s="174">
        <v>80.48</v>
      </c>
      <c r="J676" s="269">
        <v>45127</v>
      </c>
      <c r="K676" s="17">
        <f t="shared" si="54"/>
        <v>31</v>
      </c>
      <c r="L676" s="31">
        <f t="shared" si="52"/>
        <v>1.56713724720266E-5</v>
      </c>
      <c r="M676" s="29">
        <f t="shared" si="53"/>
        <v>4.8581254663282458E-4</v>
      </c>
    </row>
    <row r="677" spans="1:13">
      <c r="A677" s="16">
        <f t="shared" si="55"/>
        <v>670</v>
      </c>
      <c r="B677" s="12" t="s">
        <v>174</v>
      </c>
      <c r="C677" s="269">
        <v>45089</v>
      </c>
      <c r="D677" s="269">
        <v>45102</v>
      </c>
      <c r="E677" s="196">
        <f t="shared" si="51"/>
        <v>45095.5</v>
      </c>
      <c r="F677" s="269">
        <v>45107</v>
      </c>
      <c r="G677" s="269">
        <v>45135</v>
      </c>
      <c r="H677" s="12" t="s">
        <v>154</v>
      </c>
      <c r="I677" s="174">
        <v>0.03</v>
      </c>
      <c r="J677" s="269">
        <v>45138</v>
      </c>
      <c r="K677" s="17">
        <f t="shared" si="54"/>
        <v>40</v>
      </c>
      <c r="L677" s="31">
        <f t="shared" si="52"/>
        <v>5.8417143906659792E-9</v>
      </c>
      <c r="M677" s="29">
        <f t="shared" si="53"/>
        <v>2.3366857562663918E-7</v>
      </c>
    </row>
    <row r="678" spans="1:13">
      <c r="A678" s="16">
        <f t="shared" si="55"/>
        <v>671</v>
      </c>
      <c r="B678" s="12" t="s">
        <v>174</v>
      </c>
      <c r="C678" s="269">
        <v>45089</v>
      </c>
      <c r="D678" s="269">
        <v>45102</v>
      </c>
      <c r="E678" s="196">
        <f t="shared" si="51"/>
        <v>45095.5</v>
      </c>
      <c r="F678" s="269">
        <v>45107</v>
      </c>
      <c r="G678" s="269">
        <v>45135</v>
      </c>
      <c r="H678" s="12" t="s">
        <v>152</v>
      </c>
      <c r="I678" s="174">
        <v>0.28999999999999998</v>
      </c>
      <c r="J678" s="269">
        <v>45138</v>
      </c>
      <c r="K678" s="17">
        <f t="shared" si="54"/>
        <v>40</v>
      </c>
      <c r="L678" s="31">
        <f t="shared" si="52"/>
        <v>5.6469905776437795E-8</v>
      </c>
      <c r="M678" s="29">
        <f t="shared" si="53"/>
        <v>2.2587962310575117E-6</v>
      </c>
    </row>
    <row r="679" spans="1:13">
      <c r="A679" s="16">
        <f t="shared" si="55"/>
        <v>672</v>
      </c>
      <c r="B679" s="12" t="s">
        <v>174</v>
      </c>
      <c r="C679" s="269">
        <v>45089</v>
      </c>
      <c r="D679" s="269">
        <v>45102</v>
      </c>
      <c r="E679" s="196">
        <f t="shared" si="51"/>
        <v>45095.5</v>
      </c>
      <c r="F679" s="269">
        <v>45107</v>
      </c>
      <c r="G679" s="269">
        <v>45121</v>
      </c>
      <c r="H679" s="12" t="s">
        <v>153</v>
      </c>
      <c r="I679" s="174">
        <v>44.64</v>
      </c>
      <c r="J679" s="269">
        <v>45124</v>
      </c>
      <c r="K679" s="17">
        <f t="shared" si="54"/>
        <v>26</v>
      </c>
      <c r="L679" s="31">
        <f t="shared" si="52"/>
        <v>8.6924710133109763E-6</v>
      </c>
      <c r="M679" s="29">
        <f t="shared" si="53"/>
        <v>2.2600424634608538E-4</v>
      </c>
    </row>
    <row r="680" spans="1:13">
      <c r="A680" s="16">
        <f t="shared" si="55"/>
        <v>673</v>
      </c>
      <c r="B680" s="12" t="s">
        <v>174</v>
      </c>
      <c r="C680" s="269">
        <v>45089</v>
      </c>
      <c r="D680" s="269">
        <v>45102</v>
      </c>
      <c r="E680" s="196">
        <f t="shared" si="51"/>
        <v>45095.5</v>
      </c>
      <c r="F680" s="269">
        <v>45107</v>
      </c>
      <c r="G680" s="269">
        <v>45135</v>
      </c>
      <c r="H680" s="12" t="s">
        <v>152</v>
      </c>
      <c r="I680" s="174">
        <v>5.25</v>
      </c>
      <c r="J680" s="269">
        <v>45138</v>
      </c>
      <c r="K680" s="17">
        <f t="shared" si="54"/>
        <v>40</v>
      </c>
      <c r="L680" s="31">
        <f t="shared" si="52"/>
        <v>1.0223000183665463E-6</v>
      </c>
      <c r="M680" s="29">
        <f t="shared" si="53"/>
        <v>4.0892000734661851E-5</v>
      </c>
    </row>
    <row r="681" spans="1:13">
      <c r="A681" s="16">
        <f t="shared" si="55"/>
        <v>674</v>
      </c>
      <c r="B681" s="12" t="s">
        <v>174</v>
      </c>
      <c r="C681" s="269">
        <v>45089</v>
      </c>
      <c r="D681" s="269">
        <v>45102</v>
      </c>
      <c r="E681" s="196">
        <f t="shared" si="51"/>
        <v>45095.5</v>
      </c>
      <c r="F681" s="269">
        <v>45107</v>
      </c>
      <c r="G681" s="269">
        <v>45126</v>
      </c>
      <c r="H681" s="12" t="s">
        <v>164</v>
      </c>
      <c r="I681" s="174">
        <v>1630.3799999999997</v>
      </c>
      <c r="J681" s="269">
        <v>45127</v>
      </c>
      <c r="K681" s="17">
        <f t="shared" si="54"/>
        <v>31</v>
      </c>
      <c r="L681" s="31">
        <f t="shared" si="52"/>
        <v>3.1747381027513326E-4</v>
      </c>
      <c r="M681" s="29">
        <f t="shared" si="53"/>
        <v>9.8416881185291304E-3</v>
      </c>
    </row>
    <row r="682" spans="1:13">
      <c r="A682" s="16">
        <f t="shared" si="55"/>
        <v>675</v>
      </c>
      <c r="B682" s="12" t="s">
        <v>174</v>
      </c>
      <c r="C682" s="269">
        <v>45089</v>
      </c>
      <c r="D682" s="269">
        <v>45102</v>
      </c>
      <c r="E682" s="196">
        <f t="shared" si="51"/>
        <v>45095.5</v>
      </c>
      <c r="F682" s="269">
        <v>45107</v>
      </c>
      <c r="G682" s="269">
        <v>45126</v>
      </c>
      <c r="H682" s="12" t="s">
        <v>157</v>
      </c>
      <c r="I682" s="174">
        <v>38.840000000000003</v>
      </c>
      <c r="J682" s="269">
        <v>45127</v>
      </c>
      <c r="K682" s="17">
        <f t="shared" si="54"/>
        <v>31</v>
      </c>
      <c r="L682" s="31">
        <f t="shared" si="52"/>
        <v>7.5630728977822213E-6</v>
      </c>
      <c r="M682" s="29">
        <f t="shared" si="53"/>
        <v>2.3445525983124886E-4</v>
      </c>
    </row>
    <row r="683" spans="1:13">
      <c r="A683" s="16">
        <f t="shared" si="55"/>
        <v>676</v>
      </c>
      <c r="B683" s="12" t="s">
        <v>174</v>
      </c>
      <c r="C683" s="269">
        <v>45089</v>
      </c>
      <c r="D683" s="269">
        <v>45102</v>
      </c>
      <c r="E683" s="196">
        <f t="shared" si="51"/>
        <v>45095.5</v>
      </c>
      <c r="F683" s="269">
        <v>45107</v>
      </c>
      <c r="G683" s="269">
        <v>45135</v>
      </c>
      <c r="H683" s="12" t="s">
        <v>154</v>
      </c>
      <c r="I683" s="174">
        <v>262.02999999999997</v>
      </c>
      <c r="J683" s="269">
        <v>45138</v>
      </c>
      <c r="K683" s="17">
        <f t="shared" si="54"/>
        <v>40</v>
      </c>
      <c r="L683" s="31">
        <f t="shared" si="52"/>
        <v>5.1023480726206878E-5</v>
      </c>
      <c r="M683" s="29">
        <f t="shared" si="53"/>
        <v>2.040939229048275E-3</v>
      </c>
    </row>
    <row r="684" spans="1:13">
      <c r="A684" s="16">
        <f t="shared" si="55"/>
        <v>677</v>
      </c>
      <c r="B684" s="12" t="s">
        <v>174</v>
      </c>
      <c r="C684" s="269">
        <v>45089</v>
      </c>
      <c r="D684" s="269">
        <v>45102</v>
      </c>
      <c r="E684" s="196">
        <f t="shared" si="51"/>
        <v>45095.5</v>
      </c>
      <c r="F684" s="269">
        <v>45107</v>
      </c>
      <c r="G684" s="269">
        <v>45135</v>
      </c>
      <c r="H684" s="12" t="s">
        <v>165</v>
      </c>
      <c r="I684" s="174">
        <v>9.33</v>
      </c>
      <c r="J684" s="269">
        <v>45138</v>
      </c>
      <c r="K684" s="17">
        <f t="shared" si="54"/>
        <v>40</v>
      </c>
      <c r="L684" s="31">
        <f t="shared" si="52"/>
        <v>1.8167731754971195E-6</v>
      </c>
      <c r="M684" s="29">
        <f t="shared" si="53"/>
        <v>7.2670927019884786E-5</v>
      </c>
    </row>
    <row r="685" spans="1:13">
      <c r="A685" s="16">
        <f t="shared" si="55"/>
        <v>678</v>
      </c>
      <c r="B685" s="12" t="s">
        <v>174</v>
      </c>
      <c r="C685" s="269">
        <v>45089</v>
      </c>
      <c r="D685" s="269">
        <v>45102</v>
      </c>
      <c r="E685" s="196">
        <f t="shared" si="51"/>
        <v>45095.5</v>
      </c>
      <c r="F685" s="269">
        <v>45107</v>
      </c>
      <c r="G685" s="269">
        <v>45114</v>
      </c>
      <c r="H685" s="12" t="s">
        <v>164</v>
      </c>
      <c r="I685" s="174">
        <v>918.07000000000016</v>
      </c>
      <c r="J685" s="269">
        <v>45117</v>
      </c>
      <c r="K685" s="17">
        <f t="shared" si="54"/>
        <v>19</v>
      </c>
      <c r="L685" s="31">
        <f t="shared" si="52"/>
        <v>1.7877009102129055E-4</v>
      </c>
      <c r="M685" s="29">
        <f t="shared" si="53"/>
        <v>3.3966317294045205E-3</v>
      </c>
    </row>
    <row r="686" spans="1:13">
      <c r="A686" s="16">
        <f t="shared" si="55"/>
        <v>679</v>
      </c>
      <c r="B686" s="12" t="s">
        <v>174</v>
      </c>
      <c r="C686" s="269">
        <v>45089</v>
      </c>
      <c r="D686" s="269">
        <v>45102</v>
      </c>
      <c r="E686" s="196">
        <f t="shared" si="51"/>
        <v>45095.5</v>
      </c>
      <c r="F686" s="269">
        <v>45107</v>
      </c>
      <c r="G686" s="269">
        <v>45114</v>
      </c>
      <c r="H686" s="12" t="s">
        <v>166</v>
      </c>
      <c r="I686" s="174">
        <v>14796.680000000006</v>
      </c>
      <c r="J686" s="269">
        <v>45117</v>
      </c>
      <c r="K686" s="17">
        <f t="shared" si="54"/>
        <v>19</v>
      </c>
      <c r="L686" s="31">
        <f t="shared" si="52"/>
        <v>2.8812659496693172E-3</v>
      </c>
      <c r="M686" s="29">
        <f t="shared" si="53"/>
        <v>5.4744053043717024E-2</v>
      </c>
    </row>
    <row r="687" spans="1:13">
      <c r="A687" s="16">
        <f t="shared" si="55"/>
        <v>680</v>
      </c>
      <c r="B687" s="12" t="s">
        <v>174</v>
      </c>
      <c r="C687" s="269">
        <v>45089</v>
      </c>
      <c r="D687" s="269">
        <v>45102</v>
      </c>
      <c r="E687" s="196">
        <f t="shared" si="51"/>
        <v>45095.5</v>
      </c>
      <c r="F687" s="269">
        <v>45107</v>
      </c>
      <c r="G687" s="269">
        <v>45135</v>
      </c>
      <c r="H687" s="12" t="s">
        <v>152</v>
      </c>
      <c r="I687" s="174">
        <v>0.05</v>
      </c>
      <c r="J687" s="269">
        <v>45138</v>
      </c>
      <c r="K687" s="17">
        <f t="shared" si="54"/>
        <v>40</v>
      </c>
      <c r="L687" s="31">
        <f t="shared" si="52"/>
        <v>9.7361906511099662E-9</v>
      </c>
      <c r="M687" s="29">
        <f t="shared" si="53"/>
        <v>3.8944762604439866E-7</v>
      </c>
    </row>
    <row r="688" spans="1:13">
      <c r="A688" s="16">
        <f t="shared" si="55"/>
        <v>681</v>
      </c>
      <c r="B688" s="12" t="s">
        <v>174</v>
      </c>
      <c r="C688" s="269">
        <v>45089</v>
      </c>
      <c r="D688" s="269">
        <v>45102</v>
      </c>
      <c r="E688" s="196">
        <f t="shared" si="51"/>
        <v>45095.5</v>
      </c>
      <c r="F688" s="269">
        <v>45107</v>
      </c>
      <c r="G688" s="269">
        <v>45135</v>
      </c>
      <c r="H688" s="12" t="s">
        <v>152</v>
      </c>
      <c r="I688" s="174">
        <v>3.92</v>
      </c>
      <c r="J688" s="269">
        <v>45138</v>
      </c>
      <c r="K688" s="17">
        <f t="shared" si="54"/>
        <v>40</v>
      </c>
      <c r="L688" s="31">
        <f t="shared" si="52"/>
        <v>7.6331734704702123E-7</v>
      </c>
      <c r="M688" s="29">
        <f t="shared" si="53"/>
        <v>3.0532693881880852E-5</v>
      </c>
    </row>
    <row r="689" spans="1:13">
      <c r="A689" s="16">
        <f t="shared" si="55"/>
        <v>682</v>
      </c>
      <c r="B689" s="12" t="s">
        <v>174</v>
      </c>
      <c r="C689" s="269">
        <v>45089</v>
      </c>
      <c r="D689" s="269">
        <v>45102</v>
      </c>
      <c r="E689" s="196">
        <f t="shared" si="51"/>
        <v>45095.5</v>
      </c>
      <c r="F689" s="269">
        <v>45107</v>
      </c>
      <c r="G689" s="269">
        <v>45135</v>
      </c>
      <c r="H689" s="12" t="s">
        <v>152</v>
      </c>
      <c r="I689" s="174">
        <v>16.509999999999998</v>
      </c>
      <c r="J689" s="269">
        <v>45138</v>
      </c>
      <c r="K689" s="17">
        <f t="shared" si="54"/>
        <v>40</v>
      </c>
      <c r="L689" s="31">
        <f t="shared" si="52"/>
        <v>3.2148901529965103E-6</v>
      </c>
      <c r="M689" s="29">
        <f t="shared" si="53"/>
        <v>1.2859560611986042E-4</v>
      </c>
    </row>
    <row r="690" spans="1:13">
      <c r="A690" s="16">
        <f t="shared" si="55"/>
        <v>683</v>
      </c>
      <c r="B690" s="12" t="s">
        <v>174</v>
      </c>
      <c r="C690" s="269">
        <v>45089</v>
      </c>
      <c r="D690" s="269">
        <v>45102</v>
      </c>
      <c r="E690" s="196">
        <f t="shared" si="51"/>
        <v>45095.5</v>
      </c>
      <c r="F690" s="269">
        <v>45107</v>
      </c>
      <c r="G690" s="269">
        <v>45135</v>
      </c>
      <c r="H690" s="12" t="s">
        <v>165</v>
      </c>
      <c r="I690" s="174">
        <v>63.849999999999994</v>
      </c>
      <c r="J690" s="269">
        <v>45138</v>
      </c>
      <c r="K690" s="17">
        <f t="shared" si="54"/>
        <v>40</v>
      </c>
      <c r="L690" s="31">
        <f t="shared" si="52"/>
        <v>1.2433115461467425E-5</v>
      </c>
      <c r="M690" s="29">
        <f t="shared" si="53"/>
        <v>4.9732461845869696E-4</v>
      </c>
    </row>
    <row r="691" spans="1:13">
      <c r="A691" s="16">
        <f t="shared" si="55"/>
        <v>684</v>
      </c>
      <c r="B691" s="12" t="s">
        <v>174</v>
      </c>
      <c r="C691" s="269">
        <v>45089</v>
      </c>
      <c r="D691" s="269">
        <v>45102</v>
      </c>
      <c r="E691" s="196">
        <f t="shared" si="51"/>
        <v>45095.5</v>
      </c>
      <c r="F691" s="269">
        <v>45107</v>
      </c>
      <c r="G691" s="269">
        <v>45107</v>
      </c>
      <c r="H691" s="12" t="s">
        <v>166</v>
      </c>
      <c r="I691" s="174">
        <v>1324.8999999999999</v>
      </c>
      <c r="J691" s="269">
        <v>45110</v>
      </c>
      <c r="K691" s="17">
        <f t="shared" si="54"/>
        <v>12</v>
      </c>
      <c r="L691" s="31">
        <f t="shared" si="52"/>
        <v>2.5798957987311185E-4</v>
      </c>
      <c r="M691" s="29">
        <f t="shared" si="53"/>
        <v>3.095874958477342E-3</v>
      </c>
    </row>
    <row r="692" spans="1:13">
      <c r="A692" s="16">
        <f t="shared" si="55"/>
        <v>685</v>
      </c>
      <c r="B692" s="12" t="s">
        <v>174</v>
      </c>
      <c r="C692" s="269">
        <v>45089</v>
      </c>
      <c r="D692" s="269">
        <v>45102</v>
      </c>
      <c r="E692" s="196">
        <f t="shared" si="51"/>
        <v>45095.5</v>
      </c>
      <c r="F692" s="269">
        <v>45107</v>
      </c>
      <c r="G692" s="269">
        <v>45107</v>
      </c>
      <c r="H692" s="12" t="s">
        <v>164</v>
      </c>
      <c r="I692" s="174">
        <v>2299.06</v>
      </c>
      <c r="J692" s="269">
        <v>45110</v>
      </c>
      <c r="K692" s="17">
        <f t="shared" si="54"/>
        <v>12</v>
      </c>
      <c r="L692" s="31">
        <f t="shared" si="52"/>
        <v>4.4768172956681751E-4</v>
      </c>
      <c r="M692" s="29">
        <f t="shared" si="53"/>
        <v>5.3721807548018103E-3</v>
      </c>
    </row>
    <row r="693" spans="1:13">
      <c r="A693" s="16">
        <f t="shared" si="55"/>
        <v>686</v>
      </c>
      <c r="B693" s="12" t="s">
        <v>174</v>
      </c>
      <c r="C693" s="269">
        <v>45089</v>
      </c>
      <c r="D693" s="269">
        <v>45102</v>
      </c>
      <c r="E693" s="196">
        <f t="shared" si="51"/>
        <v>45095.5</v>
      </c>
      <c r="F693" s="269">
        <v>45107</v>
      </c>
      <c r="G693" s="269">
        <v>45126</v>
      </c>
      <c r="H693" s="12" t="s">
        <v>157</v>
      </c>
      <c r="I693" s="174">
        <v>27.96</v>
      </c>
      <c r="J693" s="269">
        <v>45127</v>
      </c>
      <c r="K693" s="17">
        <f t="shared" si="54"/>
        <v>31</v>
      </c>
      <c r="L693" s="31">
        <f t="shared" si="52"/>
        <v>5.4444778121006924E-6</v>
      </c>
      <c r="M693" s="29">
        <f t="shared" si="53"/>
        <v>1.6877881217512147E-4</v>
      </c>
    </row>
    <row r="694" spans="1:13">
      <c r="A694" s="16">
        <f t="shared" si="55"/>
        <v>687</v>
      </c>
      <c r="B694" s="12" t="s">
        <v>174</v>
      </c>
      <c r="C694" s="269">
        <v>45089</v>
      </c>
      <c r="D694" s="269">
        <v>45102</v>
      </c>
      <c r="E694" s="196">
        <f t="shared" si="51"/>
        <v>45095.5</v>
      </c>
      <c r="F694" s="269">
        <v>45107</v>
      </c>
      <c r="G694" s="269">
        <v>45135</v>
      </c>
      <c r="H694" s="12" t="s">
        <v>152</v>
      </c>
      <c r="I694" s="174">
        <v>1.4500000000000002</v>
      </c>
      <c r="J694" s="269">
        <v>45138</v>
      </c>
      <c r="K694" s="17">
        <f t="shared" si="54"/>
        <v>40</v>
      </c>
      <c r="L694" s="31">
        <f t="shared" si="52"/>
        <v>2.8234952888218902E-7</v>
      </c>
      <c r="M694" s="29">
        <f t="shared" si="53"/>
        <v>1.129398115528756E-5</v>
      </c>
    </row>
    <row r="695" spans="1:13">
      <c r="A695" s="16">
        <f t="shared" si="55"/>
        <v>688</v>
      </c>
      <c r="B695" s="12" t="s">
        <v>174</v>
      </c>
      <c r="C695" s="269">
        <v>45089</v>
      </c>
      <c r="D695" s="269">
        <v>45102</v>
      </c>
      <c r="E695" s="196">
        <f t="shared" si="51"/>
        <v>45095.5</v>
      </c>
      <c r="F695" s="269">
        <v>45107</v>
      </c>
      <c r="G695" s="269">
        <v>45135</v>
      </c>
      <c r="H695" s="12" t="s">
        <v>154</v>
      </c>
      <c r="I695" s="174">
        <v>0.09</v>
      </c>
      <c r="J695" s="269">
        <v>45138</v>
      </c>
      <c r="K695" s="17">
        <f t="shared" si="54"/>
        <v>40</v>
      </c>
      <c r="L695" s="31">
        <f t="shared" si="52"/>
        <v>1.7525143171997937E-8</v>
      </c>
      <c r="M695" s="29">
        <f t="shared" si="53"/>
        <v>7.0100572687991748E-7</v>
      </c>
    </row>
    <row r="696" spans="1:13">
      <c r="A696" s="16">
        <f t="shared" si="55"/>
        <v>689</v>
      </c>
      <c r="B696" s="12" t="s">
        <v>174</v>
      </c>
      <c r="C696" s="269">
        <v>45089</v>
      </c>
      <c r="D696" s="269">
        <v>45102</v>
      </c>
      <c r="E696" s="196">
        <f t="shared" si="51"/>
        <v>45095.5</v>
      </c>
      <c r="F696" s="269">
        <v>45107</v>
      </c>
      <c r="G696" s="269">
        <v>45121</v>
      </c>
      <c r="H696" s="12" t="s">
        <v>153</v>
      </c>
      <c r="I696" s="174">
        <v>60.4</v>
      </c>
      <c r="J696" s="269">
        <v>45124</v>
      </c>
      <c r="K696" s="17">
        <f t="shared" si="54"/>
        <v>26</v>
      </c>
      <c r="L696" s="31">
        <f t="shared" si="52"/>
        <v>1.1761318306540837E-5</v>
      </c>
      <c r="M696" s="29">
        <f t="shared" si="53"/>
        <v>3.0579427597006176E-4</v>
      </c>
    </row>
    <row r="697" spans="1:13">
      <c r="A697" s="16">
        <f t="shared" si="55"/>
        <v>690</v>
      </c>
      <c r="B697" s="12" t="s">
        <v>174</v>
      </c>
      <c r="C697" s="269">
        <v>45089</v>
      </c>
      <c r="D697" s="269">
        <v>45102</v>
      </c>
      <c r="E697" s="196">
        <f t="shared" si="51"/>
        <v>45095.5</v>
      </c>
      <c r="F697" s="269">
        <v>45107</v>
      </c>
      <c r="G697" s="269">
        <v>45126</v>
      </c>
      <c r="H697" s="12" t="s">
        <v>157</v>
      </c>
      <c r="I697" s="174">
        <v>47.36</v>
      </c>
      <c r="J697" s="269">
        <v>45127</v>
      </c>
      <c r="K697" s="17">
        <f t="shared" si="54"/>
        <v>31</v>
      </c>
      <c r="L697" s="31">
        <f t="shared" si="52"/>
        <v>9.2221197847313595E-6</v>
      </c>
      <c r="M697" s="29">
        <f t="shared" si="53"/>
        <v>2.8588571332667214E-4</v>
      </c>
    </row>
    <row r="698" spans="1:13">
      <c r="A698" s="16">
        <f t="shared" si="55"/>
        <v>691</v>
      </c>
      <c r="B698" s="12" t="s">
        <v>174</v>
      </c>
      <c r="C698" s="269">
        <v>45089</v>
      </c>
      <c r="D698" s="269">
        <v>45102</v>
      </c>
      <c r="E698" s="196">
        <f t="shared" si="51"/>
        <v>45095.5</v>
      </c>
      <c r="F698" s="269">
        <v>45107</v>
      </c>
      <c r="G698" s="269">
        <v>45121</v>
      </c>
      <c r="H698" s="12" t="s">
        <v>153</v>
      </c>
      <c r="I698" s="174">
        <v>74.81</v>
      </c>
      <c r="J698" s="269">
        <v>45124</v>
      </c>
      <c r="K698" s="17">
        <f t="shared" si="54"/>
        <v>26</v>
      </c>
      <c r="L698" s="31">
        <f t="shared" si="52"/>
        <v>1.456728845219073E-5</v>
      </c>
      <c r="M698" s="29">
        <f t="shared" si="53"/>
        <v>3.7874949975695896E-4</v>
      </c>
    </row>
    <row r="699" spans="1:13">
      <c r="A699" s="16">
        <f t="shared" si="55"/>
        <v>692</v>
      </c>
      <c r="B699" s="12" t="s">
        <v>174</v>
      </c>
      <c r="C699" s="269">
        <v>45089</v>
      </c>
      <c r="D699" s="269">
        <v>45102</v>
      </c>
      <c r="E699" s="196">
        <f t="shared" si="51"/>
        <v>45095.5</v>
      </c>
      <c r="F699" s="269">
        <v>45107</v>
      </c>
      <c r="G699" s="269">
        <v>45135</v>
      </c>
      <c r="H699" s="12" t="s">
        <v>152</v>
      </c>
      <c r="I699" s="174">
        <v>2.2599999999999998</v>
      </c>
      <c r="J699" s="269">
        <v>45138</v>
      </c>
      <c r="K699" s="17">
        <f t="shared" si="54"/>
        <v>40</v>
      </c>
      <c r="L699" s="31">
        <f t="shared" si="52"/>
        <v>4.4007581743017037E-7</v>
      </c>
      <c r="M699" s="29">
        <f t="shared" si="53"/>
        <v>1.7603032697206813E-5</v>
      </c>
    </row>
    <row r="700" spans="1:13">
      <c r="A700" s="16">
        <f t="shared" si="55"/>
        <v>693</v>
      </c>
      <c r="B700" s="12" t="s">
        <v>174</v>
      </c>
      <c r="C700" s="269">
        <v>45089</v>
      </c>
      <c r="D700" s="269">
        <v>45102</v>
      </c>
      <c r="E700" s="196">
        <f t="shared" si="51"/>
        <v>45095.5</v>
      </c>
      <c r="F700" s="269">
        <v>45107</v>
      </c>
      <c r="G700" s="269">
        <v>45126</v>
      </c>
      <c r="H700" s="12" t="s">
        <v>157</v>
      </c>
      <c r="I700" s="174">
        <v>39.14</v>
      </c>
      <c r="J700" s="269">
        <v>45127</v>
      </c>
      <c r="K700" s="17">
        <f t="shared" si="54"/>
        <v>31</v>
      </c>
      <c r="L700" s="31">
        <f t="shared" si="52"/>
        <v>7.6214900416888813E-6</v>
      </c>
      <c r="M700" s="29">
        <f t="shared" si="53"/>
        <v>2.3626619129235533E-4</v>
      </c>
    </row>
    <row r="701" spans="1:13">
      <c r="A701" s="16">
        <f t="shared" si="55"/>
        <v>694</v>
      </c>
      <c r="B701" s="12" t="s">
        <v>174</v>
      </c>
      <c r="C701" s="269">
        <v>45089</v>
      </c>
      <c r="D701" s="269">
        <v>45102</v>
      </c>
      <c r="E701" s="196">
        <f t="shared" si="51"/>
        <v>45095.5</v>
      </c>
      <c r="F701" s="269">
        <v>45107</v>
      </c>
      <c r="G701" s="269">
        <v>45135</v>
      </c>
      <c r="H701" s="12" t="s">
        <v>152</v>
      </c>
      <c r="I701" s="174">
        <v>5.55</v>
      </c>
      <c r="J701" s="269">
        <v>45138</v>
      </c>
      <c r="K701" s="17">
        <f t="shared" si="54"/>
        <v>40</v>
      </c>
      <c r="L701" s="31">
        <f t="shared" si="52"/>
        <v>1.0807171622732061E-6</v>
      </c>
      <c r="M701" s="29">
        <f t="shared" si="53"/>
        <v>4.3228686490928245E-5</v>
      </c>
    </row>
    <row r="702" spans="1:13">
      <c r="A702" s="16">
        <f t="shared" si="55"/>
        <v>695</v>
      </c>
      <c r="B702" s="12" t="s">
        <v>174</v>
      </c>
      <c r="C702" s="269">
        <v>45089</v>
      </c>
      <c r="D702" s="269">
        <v>45102</v>
      </c>
      <c r="E702" s="196">
        <f t="shared" si="51"/>
        <v>45095.5</v>
      </c>
      <c r="F702" s="269">
        <v>45107</v>
      </c>
      <c r="G702" s="269">
        <v>45135</v>
      </c>
      <c r="H702" s="12" t="s">
        <v>152</v>
      </c>
      <c r="I702" s="174">
        <v>1.57</v>
      </c>
      <c r="J702" s="269">
        <v>45138</v>
      </c>
      <c r="K702" s="17">
        <f t="shared" si="54"/>
        <v>40</v>
      </c>
      <c r="L702" s="31">
        <f t="shared" si="52"/>
        <v>3.057163864448529E-7</v>
      </c>
      <c r="M702" s="29">
        <f t="shared" si="53"/>
        <v>1.2228655457794115E-5</v>
      </c>
    </row>
    <row r="703" spans="1:13">
      <c r="A703" s="16">
        <f t="shared" si="55"/>
        <v>696</v>
      </c>
      <c r="B703" s="12" t="s">
        <v>174</v>
      </c>
      <c r="C703" s="269">
        <v>45089</v>
      </c>
      <c r="D703" s="269">
        <v>45102</v>
      </c>
      <c r="E703" s="196">
        <f t="shared" si="51"/>
        <v>45095.5</v>
      </c>
      <c r="F703" s="269">
        <v>45107</v>
      </c>
      <c r="G703" s="269">
        <v>45135</v>
      </c>
      <c r="H703" s="12" t="s">
        <v>152</v>
      </c>
      <c r="I703" s="174">
        <v>7.0000000000000007E-2</v>
      </c>
      <c r="J703" s="269">
        <v>45138</v>
      </c>
      <c r="K703" s="17">
        <f t="shared" si="54"/>
        <v>40</v>
      </c>
      <c r="L703" s="31">
        <f t="shared" si="52"/>
        <v>1.3630666911553952E-8</v>
      </c>
      <c r="M703" s="29">
        <f t="shared" si="53"/>
        <v>5.452266764621581E-7</v>
      </c>
    </row>
    <row r="704" spans="1:13">
      <c r="A704" s="16">
        <f t="shared" si="55"/>
        <v>697</v>
      </c>
      <c r="B704" s="12" t="s">
        <v>174</v>
      </c>
      <c r="C704" s="269">
        <v>45103</v>
      </c>
      <c r="D704" s="269">
        <v>45116</v>
      </c>
      <c r="E704" s="196">
        <f t="shared" si="51"/>
        <v>45109.5</v>
      </c>
      <c r="F704" s="269">
        <v>45121</v>
      </c>
      <c r="G704" s="269">
        <v>45229</v>
      </c>
      <c r="H704" s="12" t="s">
        <v>152</v>
      </c>
      <c r="I704" s="174">
        <v>0.64</v>
      </c>
      <c r="J704" s="269">
        <v>45230</v>
      </c>
      <c r="K704" s="17">
        <f t="shared" si="54"/>
        <v>120</v>
      </c>
      <c r="L704" s="31">
        <f t="shared" si="52"/>
        <v>1.2462324033420756E-7</v>
      </c>
      <c r="M704" s="29">
        <f t="shared" si="53"/>
        <v>1.4954788840104907E-5</v>
      </c>
    </row>
    <row r="705" spans="1:13">
      <c r="A705" s="16">
        <f t="shared" si="55"/>
        <v>698</v>
      </c>
      <c r="B705" s="12" t="s">
        <v>174</v>
      </c>
      <c r="C705" s="269">
        <v>45103</v>
      </c>
      <c r="D705" s="269">
        <v>45116</v>
      </c>
      <c r="E705" s="196">
        <f t="shared" si="51"/>
        <v>45109.5</v>
      </c>
      <c r="F705" s="269">
        <v>45121</v>
      </c>
      <c r="G705" s="269">
        <v>45229</v>
      </c>
      <c r="H705" s="12" t="s">
        <v>152</v>
      </c>
      <c r="I705" s="174">
        <v>8.74</v>
      </c>
      <c r="J705" s="269">
        <v>45230</v>
      </c>
      <c r="K705" s="17">
        <f t="shared" si="54"/>
        <v>120</v>
      </c>
      <c r="L705" s="31">
        <f t="shared" si="52"/>
        <v>1.7018861258140219E-6</v>
      </c>
      <c r="M705" s="29">
        <f t="shared" si="53"/>
        <v>2.0422633509768263E-4</v>
      </c>
    </row>
    <row r="706" spans="1:13">
      <c r="A706" s="16">
        <f t="shared" si="55"/>
        <v>699</v>
      </c>
      <c r="B706" s="12" t="s">
        <v>174</v>
      </c>
      <c r="C706" s="269">
        <v>45103</v>
      </c>
      <c r="D706" s="269">
        <v>45116</v>
      </c>
      <c r="E706" s="196">
        <f t="shared" si="51"/>
        <v>45109.5</v>
      </c>
      <c r="F706" s="269">
        <v>45121</v>
      </c>
      <c r="G706" s="269">
        <v>45229</v>
      </c>
      <c r="H706" s="12" t="s">
        <v>153</v>
      </c>
      <c r="I706" s="174">
        <v>425.75</v>
      </c>
      <c r="J706" s="269">
        <v>45230</v>
      </c>
      <c r="K706" s="17">
        <f t="shared" si="54"/>
        <v>120</v>
      </c>
      <c r="L706" s="31">
        <f t="shared" si="52"/>
        <v>8.290366339420135E-5</v>
      </c>
      <c r="M706" s="29">
        <f t="shared" si="53"/>
        <v>9.9484396073041617E-3</v>
      </c>
    </row>
    <row r="707" spans="1:13">
      <c r="A707" s="16">
        <f t="shared" si="55"/>
        <v>700</v>
      </c>
      <c r="B707" s="12" t="s">
        <v>174</v>
      </c>
      <c r="C707" s="269">
        <v>45103</v>
      </c>
      <c r="D707" s="269">
        <v>45116</v>
      </c>
      <c r="E707" s="196">
        <f t="shared" si="51"/>
        <v>45109.5</v>
      </c>
      <c r="F707" s="269">
        <v>45121</v>
      </c>
      <c r="G707" s="269">
        <v>45229</v>
      </c>
      <c r="H707" s="12" t="s">
        <v>154</v>
      </c>
      <c r="I707" s="174">
        <v>2527.9700000000003</v>
      </c>
      <c r="J707" s="269">
        <v>45230</v>
      </c>
      <c r="K707" s="17">
        <f t="shared" si="54"/>
        <v>120</v>
      </c>
      <c r="L707" s="31">
        <f t="shared" si="52"/>
        <v>4.9225595760572923E-4</v>
      </c>
      <c r="M707" s="29">
        <f t="shared" si="53"/>
        <v>5.9070714912687505E-2</v>
      </c>
    </row>
    <row r="708" spans="1:13">
      <c r="A708" s="16">
        <f t="shared" si="55"/>
        <v>701</v>
      </c>
      <c r="B708" s="12" t="s">
        <v>174</v>
      </c>
      <c r="C708" s="269">
        <v>45103</v>
      </c>
      <c r="D708" s="269">
        <v>45116</v>
      </c>
      <c r="E708" s="196">
        <f t="shared" si="51"/>
        <v>45109.5</v>
      </c>
      <c r="F708" s="269">
        <v>45121</v>
      </c>
      <c r="G708" s="269">
        <v>45229</v>
      </c>
      <c r="H708" s="12" t="s">
        <v>155</v>
      </c>
      <c r="I708" s="174">
        <v>48.57</v>
      </c>
      <c r="J708" s="269">
        <v>45230</v>
      </c>
      <c r="K708" s="17">
        <f t="shared" si="54"/>
        <v>120</v>
      </c>
      <c r="L708" s="31">
        <f t="shared" si="52"/>
        <v>9.4577355984882203E-6</v>
      </c>
      <c r="M708" s="29">
        <f t="shared" si="53"/>
        <v>1.1349282718185864E-3</v>
      </c>
    </row>
    <row r="709" spans="1:13">
      <c r="A709" s="16">
        <f t="shared" si="55"/>
        <v>702</v>
      </c>
      <c r="B709" s="12" t="s">
        <v>174</v>
      </c>
      <c r="C709" s="269">
        <v>45103</v>
      </c>
      <c r="D709" s="269">
        <v>45116</v>
      </c>
      <c r="E709" s="196">
        <f t="shared" si="51"/>
        <v>45109.5</v>
      </c>
      <c r="F709" s="269">
        <v>45121</v>
      </c>
      <c r="G709" s="269">
        <v>45229</v>
      </c>
      <c r="H709" s="12" t="s">
        <v>152</v>
      </c>
      <c r="I709" s="174">
        <v>0.79</v>
      </c>
      <c r="J709" s="269">
        <v>45230</v>
      </c>
      <c r="K709" s="17">
        <f t="shared" si="54"/>
        <v>120</v>
      </c>
      <c r="L709" s="31">
        <f t="shared" si="52"/>
        <v>1.5383181228753746E-7</v>
      </c>
      <c r="M709" s="29">
        <f t="shared" si="53"/>
        <v>1.8459817474504495E-5</v>
      </c>
    </row>
    <row r="710" spans="1:13">
      <c r="A710" s="16">
        <f t="shared" si="55"/>
        <v>703</v>
      </c>
      <c r="B710" s="12" t="s">
        <v>174</v>
      </c>
      <c r="C710" s="269">
        <v>45103</v>
      </c>
      <c r="D710" s="269">
        <v>45116</v>
      </c>
      <c r="E710" s="196">
        <f t="shared" si="51"/>
        <v>45109.5</v>
      </c>
      <c r="F710" s="269">
        <v>45121</v>
      </c>
      <c r="G710" s="269">
        <v>45229</v>
      </c>
      <c r="H710" s="12" t="s">
        <v>154</v>
      </c>
      <c r="I710" s="174">
        <v>87.079999999999984</v>
      </c>
      <c r="J710" s="269">
        <v>45230</v>
      </c>
      <c r="K710" s="17">
        <f t="shared" si="54"/>
        <v>120</v>
      </c>
      <c r="L710" s="31">
        <f t="shared" si="52"/>
        <v>1.6956549637973114E-5</v>
      </c>
      <c r="M710" s="29">
        <f t="shared" si="53"/>
        <v>2.0347859565567738E-3</v>
      </c>
    </row>
    <row r="711" spans="1:13">
      <c r="A711" s="16">
        <f t="shared" si="55"/>
        <v>704</v>
      </c>
      <c r="B711" s="12" t="s">
        <v>174</v>
      </c>
      <c r="C711" s="269">
        <v>45103</v>
      </c>
      <c r="D711" s="269">
        <v>45116</v>
      </c>
      <c r="E711" s="196">
        <f t="shared" si="51"/>
        <v>45109.5</v>
      </c>
      <c r="F711" s="269">
        <v>45121</v>
      </c>
      <c r="G711" s="269">
        <v>45125</v>
      </c>
      <c r="H711" s="12" t="s">
        <v>156</v>
      </c>
      <c r="I711" s="174">
        <v>90.86</v>
      </c>
      <c r="J711" s="269">
        <v>45126</v>
      </c>
      <c r="K711" s="17">
        <f t="shared" si="54"/>
        <v>16</v>
      </c>
      <c r="L711" s="31">
        <f t="shared" si="52"/>
        <v>1.769260565119703E-5</v>
      </c>
      <c r="M711" s="29">
        <f t="shared" si="53"/>
        <v>2.8308169041915248E-4</v>
      </c>
    </row>
    <row r="712" spans="1:13">
      <c r="A712" s="16">
        <f t="shared" si="55"/>
        <v>705</v>
      </c>
      <c r="B712" s="12" t="s">
        <v>174</v>
      </c>
      <c r="C712" s="269">
        <v>45103</v>
      </c>
      <c r="D712" s="269">
        <v>45116</v>
      </c>
      <c r="E712" s="196">
        <f t="shared" si="51"/>
        <v>45109.5</v>
      </c>
      <c r="F712" s="269">
        <v>45121</v>
      </c>
      <c r="G712" s="269">
        <v>45125</v>
      </c>
      <c r="H712" s="12" t="s">
        <v>152</v>
      </c>
      <c r="I712" s="174">
        <v>285.52999999999997</v>
      </c>
      <c r="J712" s="269">
        <v>45126</v>
      </c>
      <c r="K712" s="17">
        <f t="shared" si="54"/>
        <v>16</v>
      </c>
      <c r="L712" s="31">
        <f t="shared" si="52"/>
        <v>5.5599490332228563E-5</v>
      </c>
      <c r="M712" s="29">
        <f t="shared" si="53"/>
        <v>8.89591845315657E-4</v>
      </c>
    </row>
    <row r="713" spans="1:13">
      <c r="A713" s="16">
        <f t="shared" si="55"/>
        <v>706</v>
      </c>
      <c r="B713" s="12" t="s">
        <v>174</v>
      </c>
      <c r="C713" s="269">
        <v>45103</v>
      </c>
      <c r="D713" s="269">
        <v>45116</v>
      </c>
      <c r="E713" s="196">
        <f t="shared" ref="E713:E776" si="56">AVERAGE(C713:D713)</f>
        <v>45109.5</v>
      </c>
      <c r="F713" s="269">
        <v>45121</v>
      </c>
      <c r="G713" s="269">
        <v>45156</v>
      </c>
      <c r="H713" s="12" t="s">
        <v>157</v>
      </c>
      <c r="I713" s="174">
        <v>115.41</v>
      </c>
      <c r="J713" s="269">
        <v>45159</v>
      </c>
      <c r="K713" s="17">
        <f t="shared" si="54"/>
        <v>47</v>
      </c>
      <c r="L713" s="31">
        <f t="shared" si="52"/>
        <v>2.2473075260892021E-5</v>
      </c>
      <c r="M713" s="29">
        <f t="shared" si="53"/>
        <v>1.0562345372619249E-3</v>
      </c>
    </row>
    <row r="714" spans="1:13">
      <c r="A714" s="16">
        <f t="shared" si="55"/>
        <v>707</v>
      </c>
      <c r="B714" s="12" t="s">
        <v>174</v>
      </c>
      <c r="C714" s="269">
        <v>45103</v>
      </c>
      <c r="D714" s="269">
        <v>45116</v>
      </c>
      <c r="E714" s="196">
        <f t="shared" si="56"/>
        <v>45109.5</v>
      </c>
      <c r="F714" s="269">
        <v>45121</v>
      </c>
      <c r="G714" s="269">
        <v>45152</v>
      </c>
      <c r="H714" s="12" t="s">
        <v>152</v>
      </c>
      <c r="I714" s="174">
        <v>318.93</v>
      </c>
      <c r="J714" s="269">
        <v>45153</v>
      </c>
      <c r="K714" s="17">
        <f t="shared" si="54"/>
        <v>43</v>
      </c>
      <c r="L714" s="31">
        <f t="shared" ref="L714:L777" si="57">I714/$I$1379</f>
        <v>6.210326568717003E-5</v>
      </c>
      <c r="M714" s="29">
        <f t="shared" ref="M714:M777" si="58">L714*K714</f>
        <v>2.6704404245483115E-3</v>
      </c>
    </row>
    <row r="715" spans="1:13">
      <c r="A715" s="16">
        <f t="shared" si="55"/>
        <v>708</v>
      </c>
      <c r="B715" s="12" t="s">
        <v>174</v>
      </c>
      <c r="C715" s="269">
        <v>45103</v>
      </c>
      <c r="D715" s="269">
        <v>45116</v>
      </c>
      <c r="E715" s="196">
        <f t="shared" si="56"/>
        <v>45109.5</v>
      </c>
      <c r="F715" s="269">
        <v>45121</v>
      </c>
      <c r="G715" s="269">
        <v>45226</v>
      </c>
      <c r="H715" s="12" t="s">
        <v>152</v>
      </c>
      <c r="I715" s="174">
        <v>0.53</v>
      </c>
      <c r="J715" s="269">
        <v>45229</v>
      </c>
      <c r="K715" s="17">
        <f t="shared" ref="K715:K778" si="59">(G715-D715)+((D715-C715+1)/2)</f>
        <v>117</v>
      </c>
      <c r="L715" s="31">
        <f t="shared" si="57"/>
        <v>1.0320362090176564E-7</v>
      </c>
      <c r="M715" s="29">
        <f t="shared" si="58"/>
        <v>1.207482364550658E-5</v>
      </c>
    </row>
    <row r="716" spans="1:13">
      <c r="A716" s="16">
        <f t="shared" si="55"/>
        <v>709</v>
      </c>
      <c r="B716" s="12" t="s">
        <v>174</v>
      </c>
      <c r="C716" s="269">
        <v>45103</v>
      </c>
      <c r="D716" s="269">
        <v>45116</v>
      </c>
      <c r="E716" s="196">
        <f t="shared" si="56"/>
        <v>45109.5</v>
      </c>
      <c r="F716" s="269">
        <v>45121</v>
      </c>
      <c r="G716" s="269">
        <v>45156</v>
      </c>
      <c r="H716" s="12" t="s">
        <v>157</v>
      </c>
      <c r="I716" s="174">
        <v>418.24</v>
      </c>
      <c r="J716" s="269">
        <v>45159</v>
      </c>
      <c r="K716" s="17">
        <f t="shared" si="59"/>
        <v>47</v>
      </c>
      <c r="L716" s="31">
        <f t="shared" si="57"/>
        <v>8.1441287558404641E-5</v>
      </c>
      <c r="M716" s="29">
        <f t="shared" si="58"/>
        <v>3.8277405152450181E-3</v>
      </c>
    </row>
    <row r="717" spans="1:13">
      <c r="A717" s="16">
        <f t="shared" si="55"/>
        <v>710</v>
      </c>
      <c r="B717" s="12" t="s">
        <v>174</v>
      </c>
      <c r="C717" s="269">
        <v>45103</v>
      </c>
      <c r="D717" s="269">
        <v>45116</v>
      </c>
      <c r="E717" s="196">
        <f t="shared" si="56"/>
        <v>45109.5</v>
      </c>
      <c r="F717" s="269">
        <v>45121</v>
      </c>
      <c r="G717" s="269">
        <v>45229</v>
      </c>
      <c r="H717" s="12" t="s">
        <v>152</v>
      </c>
      <c r="I717" s="174">
        <v>0.46</v>
      </c>
      <c r="J717" s="269">
        <v>45230</v>
      </c>
      <c r="K717" s="17">
        <f t="shared" si="59"/>
        <v>120</v>
      </c>
      <c r="L717" s="31">
        <f t="shared" si="57"/>
        <v>8.9572953990211683E-8</v>
      </c>
      <c r="M717" s="29">
        <f t="shared" si="58"/>
        <v>1.0748754478825403E-5</v>
      </c>
    </row>
    <row r="718" spans="1:13">
      <c r="A718" s="16">
        <f t="shared" si="55"/>
        <v>711</v>
      </c>
      <c r="B718" s="12" t="s">
        <v>174</v>
      </c>
      <c r="C718" s="269">
        <v>45103</v>
      </c>
      <c r="D718" s="269">
        <v>45116</v>
      </c>
      <c r="E718" s="196">
        <f t="shared" si="56"/>
        <v>45109.5</v>
      </c>
      <c r="F718" s="269">
        <v>45121</v>
      </c>
      <c r="G718" s="269">
        <v>45229</v>
      </c>
      <c r="H718" s="12" t="s">
        <v>152</v>
      </c>
      <c r="I718" s="174">
        <v>0.36</v>
      </c>
      <c r="J718" s="269">
        <v>45230</v>
      </c>
      <c r="K718" s="17">
        <f t="shared" si="59"/>
        <v>120</v>
      </c>
      <c r="L718" s="31">
        <f t="shared" si="57"/>
        <v>7.0100572687991748E-8</v>
      </c>
      <c r="M718" s="29">
        <f t="shared" si="58"/>
        <v>8.4120687225590089E-6</v>
      </c>
    </row>
    <row r="719" spans="1:13">
      <c r="A719" s="16">
        <f t="shared" si="55"/>
        <v>712</v>
      </c>
      <c r="B719" s="12" t="s">
        <v>174</v>
      </c>
      <c r="C719" s="269">
        <v>45103</v>
      </c>
      <c r="D719" s="269">
        <v>45116</v>
      </c>
      <c r="E719" s="196">
        <f t="shared" si="56"/>
        <v>45109.5</v>
      </c>
      <c r="F719" s="269">
        <v>45121</v>
      </c>
      <c r="G719" s="269">
        <v>45229</v>
      </c>
      <c r="H719" s="12" t="s">
        <v>152</v>
      </c>
      <c r="I719" s="174">
        <v>25.83</v>
      </c>
      <c r="J719" s="269">
        <v>45230</v>
      </c>
      <c r="K719" s="17">
        <f t="shared" si="59"/>
        <v>120</v>
      </c>
      <c r="L719" s="31">
        <f t="shared" si="57"/>
        <v>5.0297160903634076E-6</v>
      </c>
      <c r="M719" s="29">
        <f t="shared" si="58"/>
        <v>6.0356593084360892E-4</v>
      </c>
    </row>
    <row r="720" spans="1:13">
      <c r="A720" s="16">
        <f t="shared" si="55"/>
        <v>713</v>
      </c>
      <c r="B720" s="12" t="s">
        <v>174</v>
      </c>
      <c r="C720" s="269">
        <v>45103</v>
      </c>
      <c r="D720" s="269">
        <v>45116</v>
      </c>
      <c r="E720" s="196">
        <f t="shared" si="56"/>
        <v>45109.5</v>
      </c>
      <c r="F720" s="269">
        <v>45121</v>
      </c>
      <c r="G720" s="269">
        <v>45229</v>
      </c>
      <c r="H720" s="12" t="s">
        <v>158</v>
      </c>
      <c r="I720" s="174">
        <v>22.08</v>
      </c>
      <c r="J720" s="269">
        <v>45230</v>
      </c>
      <c r="K720" s="17">
        <f t="shared" si="59"/>
        <v>120</v>
      </c>
      <c r="L720" s="31">
        <f t="shared" si="57"/>
        <v>4.29950179153016E-6</v>
      </c>
      <c r="M720" s="29">
        <f t="shared" si="58"/>
        <v>5.1594021498361923E-4</v>
      </c>
    </row>
    <row r="721" spans="1:13">
      <c r="A721" s="16">
        <f t="shared" si="55"/>
        <v>714</v>
      </c>
      <c r="B721" s="12" t="s">
        <v>174</v>
      </c>
      <c r="C721" s="269">
        <v>45103</v>
      </c>
      <c r="D721" s="269">
        <v>45116</v>
      </c>
      <c r="E721" s="196">
        <f t="shared" si="56"/>
        <v>45109.5</v>
      </c>
      <c r="F721" s="269">
        <v>45121</v>
      </c>
      <c r="G721" s="269">
        <v>45121</v>
      </c>
      <c r="H721" s="12" t="s">
        <v>159</v>
      </c>
      <c r="I721" s="174">
        <v>9202.6600000000035</v>
      </c>
      <c r="J721" s="269">
        <v>45124</v>
      </c>
      <c r="K721" s="17">
        <f t="shared" si="59"/>
        <v>12</v>
      </c>
      <c r="L721" s="31">
        <f t="shared" si="57"/>
        <v>1.7919770451468734E-3</v>
      </c>
      <c r="M721" s="29">
        <f t="shared" si="58"/>
        <v>2.150372454176248E-2</v>
      </c>
    </row>
    <row r="722" spans="1:13">
      <c r="A722" s="16">
        <f t="shared" si="55"/>
        <v>715</v>
      </c>
      <c r="B722" s="12" t="s">
        <v>174</v>
      </c>
      <c r="C722" s="269">
        <v>45103</v>
      </c>
      <c r="D722" s="269">
        <v>45116</v>
      </c>
      <c r="E722" s="196">
        <f t="shared" si="56"/>
        <v>45109.5</v>
      </c>
      <c r="F722" s="269">
        <v>45121</v>
      </c>
      <c r="G722" s="269">
        <v>45121</v>
      </c>
      <c r="H722" s="12" t="s">
        <v>160</v>
      </c>
      <c r="I722" s="174">
        <v>9202.6600000000035</v>
      </c>
      <c r="J722" s="269">
        <v>45124</v>
      </c>
      <c r="K722" s="17">
        <f t="shared" si="59"/>
        <v>12</v>
      </c>
      <c r="L722" s="31">
        <f t="shared" si="57"/>
        <v>1.7919770451468734E-3</v>
      </c>
      <c r="M722" s="29">
        <f t="shared" si="58"/>
        <v>2.150372454176248E-2</v>
      </c>
    </row>
    <row r="723" spans="1:13">
      <c r="A723" s="16">
        <f t="shared" si="55"/>
        <v>716</v>
      </c>
      <c r="B723" s="12" t="s">
        <v>174</v>
      </c>
      <c r="C723" s="269">
        <v>45103</v>
      </c>
      <c r="D723" s="269">
        <v>45116</v>
      </c>
      <c r="E723" s="196">
        <f t="shared" si="56"/>
        <v>45109.5</v>
      </c>
      <c r="F723" s="269">
        <v>45121</v>
      </c>
      <c r="G723" s="269">
        <v>45121</v>
      </c>
      <c r="H723" s="12" t="s">
        <v>161</v>
      </c>
      <c r="I723" s="174">
        <v>39349.189999999995</v>
      </c>
      <c r="J723" s="269">
        <v>45124</v>
      </c>
      <c r="K723" s="17">
        <f t="shared" si="59"/>
        <v>12</v>
      </c>
      <c r="L723" s="31">
        <f t="shared" si="57"/>
        <v>7.6622243161349936E-3</v>
      </c>
      <c r="M723" s="29">
        <f t="shared" si="58"/>
        <v>9.1946691793619917E-2</v>
      </c>
    </row>
    <row r="724" spans="1:13">
      <c r="A724" s="16">
        <f t="shared" si="55"/>
        <v>717</v>
      </c>
      <c r="B724" s="12" t="s">
        <v>174</v>
      </c>
      <c r="C724" s="269">
        <v>45103</v>
      </c>
      <c r="D724" s="269">
        <v>45116</v>
      </c>
      <c r="E724" s="196">
        <f t="shared" si="56"/>
        <v>45109.5</v>
      </c>
      <c r="F724" s="269">
        <v>45121</v>
      </c>
      <c r="G724" s="269">
        <v>45121</v>
      </c>
      <c r="H724" s="12" t="s">
        <v>162</v>
      </c>
      <c r="I724" s="174">
        <v>39349.189999999995</v>
      </c>
      <c r="J724" s="269">
        <v>45124</v>
      </c>
      <c r="K724" s="17">
        <f t="shared" si="59"/>
        <v>12</v>
      </c>
      <c r="L724" s="31">
        <f t="shared" si="57"/>
        <v>7.6622243161349936E-3</v>
      </c>
      <c r="M724" s="29">
        <f t="shared" si="58"/>
        <v>9.1946691793619917E-2</v>
      </c>
    </row>
    <row r="725" spans="1:13">
      <c r="A725" s="16">
        <f t="shared" si="55"/>
        <v>718</v>
      </c>
      <c r="B725" s="12" t="s">
        <v>174</v>
      </c>
      <c r="C725" s="269">
        <v>45103</v>
      </c>
      <c r="D725" s="269">
        <v>45116</v>
      </c>
      <c r="E725" s="196">
        <f t="shared" si="56"/>
        <v>45109.5</v>
      </c>
      <c r="F725" s="269">
        <v>45121</v>
      </c>
      <c r="G725" s="269">
        <v>45121</v>
      </c>
      <c r="H725" s="12" t="s">
        <v>163</v>
      </c>
      <c r="I725" s="174">
        <v>73876.770000000019</v>
      </c>
      <c r="J725" s="269">
        <v>45124</v>
      </c>
      <c r="K725" s="17">
        <f t="shared" si="59"/>
        <v>12</v>
      </c>
      <c r="L725" s="31">
        <f t="shared" si="57"/>
        <v>1.4385566348164026E-2</v>
      </c>
      <c r="M725" s="29">
        <f t="shared" si="58"/>
        <v>0.17262679617796831</v>
      </c>
    </row>
    <row r="726" spans="1:13">
      <c r="A726" s="16">
        <f t="shared" ref="A726:A789" si="60">A725+1</f>
        <v>719</v>
      </c>
      <c r="B726" s="12" t="s">
        <v>174</v>
      </c>
      <c r="C726" s="269">
        <v>45103</v>
      </c>
      <c r="D726" s="269">
        <v>45116</v>
      </c>
      <c r="E726" s="196">
        <f t="shared" si="56"/>
        <v>45109.5</v>
      </c>
      <c r="F726" s="269">
        <v>45121</v>
      </c>
      <c r="G726" s="269">
        <v>45229</v>
      </c>
      <c r="H726" s="12" t="s">
        <v>152</v>
      </c>
      <c r="I726" s="174">
        <v>27.46</v>
      </c>
      <c r="J726" s="269">
        <v>45230</v>
      </c>
      <c r="K726" s="17">
        <f t="shared" si="59"/>
        <v>120</v>
      </c>
      <c r="L726" s="31">
        <f t="shared" si="57"/>
        <v>5.347115905589593E-6</v>
      </c>
      <c r="M726" s="29">
        <f t="shared" si="58"/>
        <v>6.4165390867075111E-4</v>
      </c>
    </row>
    <row r="727" spans="1:13">
      <c r="A727" s="16">
        <f t="shared" si="60"/>
        <v>720</v>
      </c>
      <c r="B727" s="12" t="s">
        <v>174</v>
      </c>
      <c r="C727" s="269">
        <v>45103</v>
      </c>
      <c r="D727" s="269">
        <v>45116</v>
      </c>
      <c r="E727" s="196">
        <f t="shared" si="56"/>
        <v>45109.5</v>
      </c>
      <c r="F727" s="269">
        <v>45121</v>
      </c>
      <c r="G727" s="269">
        <v>45229</v>
      </c>
      <c r="H727" s="12" t="s">
        <v>156</v>
      </c>
      <c r="I727" s="174">
        <v>63.35</v>
      </c>
      <c r="J727" s="269">
        <v>45230</v>
      </c>
      <c r="K727" s="17">
        <f t="shared" si="59"/>
        <v>120</v>
      </c>
      <c r="L727" s="31">
        <f t="shared" si="57"/>
        <v>1.2335753554956327E-5</v>
      </c>
      <c r="M727" s="29">
        <f t="shared" si="58"/>
        <v>1.4802904265947593E-3</v>
      </c>
    </row>
    <row r="728" spans="1:13">
      <c r="A728" s="16">
        <f t="shared" si="60"/>
        <v>721</v>
      </c>
      <c r="B728" s="12" t="s">
        <v>174</v>
      </c>
      <c r="C728" s="269">
        <v>45103</v>
      </c>
      <c r="D728" s="269">
        <v>45116</v>
      </c>
      <c r="E728" s="196">
        <f t="shared" si="56"/>
        <v>45109.5</v>
      </c>
      <c r="F728" s="269">
        <v>45121</v>
      </c>
      <c r="G728" s="269">
        <v>45229</v>
      </c>
      <c r="H728" s="12" t="s">
        <v>152</v>
      </c>
      <c r="I728" s="174">
        <v>14.800000000000002</v>
      </c>
      <c r="J728" s="269">
        <v>45230</v>
      </c>
      <c r="K728" s="17">
        <f t="shared" si="59"/>
        <v>120</v>
      </c>
      <c r="L728" s="31">
        <f t="shared" si="57"/>
        <v>2.8819124327285501E-6</v>
      </c>
      <c r="M728" s="29">
        <f t="shared" si="58"/>
        <v>3.4582949192742601E-4</v>
      </c>
    </row>
    <row r="729" spans="1:13">
      <c r="A729" s="16">
        <f t="shared" si="60"/>
        <v>722</v>
      </c>
      <c r="B729" s="12" t="s">
        <v>174</v>
      </c>
      <c r="C729" s="269">
        <v>45103</v>
      </c>
      <c r="D729" s="269">
        <v>45116</v>
      </c>
      <c r="E729" s="196">
        <f t="shared" si="56"/>
        <v>45109.5</v>
      </c>
      <c r="F729" s="269">
        <v>45121</v>
      </c>
      <c r="G729" s="269">
        <v>45229</v>
      </c>
      <c r="H729" s="12" t="s">
        <v>152</v>
      </c>
      <c r="I729" s="174">
        <v>19.549999999999997</v>
      </c>
      <c r="J729" s="269">
        <v>45230</v>
      </c>
      <c r="K729" s="17">
        <f t="shared" si="59"/>
        <v>120</v>
      </c>
      <c r="L729" s="31">
        <f t="shared" si="57"/>
        <v>3.8068505445839959E-6</v>
      </c>
      <c r="M729" s="29">
        <f t="shared" si="58"/>
        <v>4.5682206535007953E-4</v>
      </c>
    </row>
    <row r="730" spans="1:13">
      <c r="A730" s="16">
        <f t="shared" si="60"/>
        <v>723</v>
      </c>
      <c r="B730" s="12" t="s">
        <v>174</v>
      </c>
      <c r="C730" s="269">
        <v>45103</v>
      </c>
      <c r="D730" s="269">
        <v>45116</v>
      </c>
      <c r="E730" s="196">
        <f t="shared" si="56"/>
        <v>45109.5</v>
      </c>
      <c r="F730" s="269">
        <v>45121</v>
      </c>
      <c r="G730" s="269">
        <v>45229</v>
      </c>
      <c r="H730" s="12" t="s">
        <v>152</v>
      </c>
      <c r="I730" s="174">
        <v>1.76</v>
      </c>
      <c r="J730" s="269">
        <v>45230</v>
      </c>
      <c r="K730" s="17">
        <f t="shared" si="59"/>
        <v>120</v>
      </c>
      <c r="L730" s="31">
        <f t="shared" si="57"/>
        <v>3.427139109190708E-7</v>
      </c>
      <c r="M730" s="29">
        <f t="shared" si="58"/>
        <v>4.1125669310288498E-5</v>
      </c>
    </row>
    <row r="731" spans="1:13">
      <c r="A731" s="16">
        <f t="shared" si="60"/>
        <v>724</v>
      </c>
      <c r="B731" s="12" t="s">
        <v>174</v>
      </c>
      <c r="C731" s="269">
        <v>45103</v>
      </c>
      <c r="D731" s="269">
        <v>45116</v>
      </c>
      <c r="E731" s="196">
        <f t="shared" si="56"/>
        <v>45109.5</v>
      </c>
      <c r="F731" s="269">
        <v>45121</v>
      </c>
      <c r="G731" s="269">
        <v>45156</v>
      </c>
      <c r="H731" s="12" t="s">
        <v>157</v>
      </c>
      <c r="I731" s="174">
        <v>115.61</v>
      </c>
      <c r="J731" s="269">
        <v>45159</v>
      </c>
      <c r="K731" s="17">
        <f t="shared" si="59"/>
        <v>47</v>
      </c>
      <c r="L731" s="31">
        <f t="shared" si="57"/>
        <v>2.2512020023496462E-5</v>
      </c>
      <c r="M731" s="29">
        <f t="shared" si="58"/>
        <v>1.0580649411043336E-3</v>
      </c>
    </row>
    <row r="732" spans="1:13">
      <c r="A732" s="16">
        <f t="shared" si="60"/>
        <v>725</v>
      </c>
      <c r="B732" s="12" t="s">
        <v>174</v>
      </c>
      <c r="C732" s="269">
        <v>45103</v>
      </c>
      <c r="D732" s="269">
        <v>45116</v>
      </c>
      <c r="E732" s="196">
        <f t="shared" si="56"/>
        <v>45109.5</v>
      </c>
      <c r="F732" s="269">
        <v>45121</v>
      </c>
      <c r="G732" s="269">
        <v>45229</v>
      </c>
      <c r="H732" s="12" t="s">
        <v>154</v>
      </c>
      <c r="I732" s="174">
        <v>0.56000000000000005</v>
      </c>
      <c r="J732" s="269">
        <v>45230</v>
      </c>
      <c r="K732" s="17">
        <f t="shared" si="59"/>
        <v>120</v>
      </c>
      <c r="L732" s="31">
        <f t="shared" si="57"/>
        <v>1.0904533529243162E-7</v>
      </c>
      <c r="M732" s="29">
        <f t="shared" si="58"/>
        <v>1.3085440235091793E-5</v>
      </c>
    </row>
    <row r="733" spans="1:13">
      <c r="A733" s="16">
        <f t="shared" si="60"/>
        <v>726</v>
      </c>
      <c r="B733" s="12" t="s">
        <v>174</v>
      </c>
      <c r="C733" s="269">
        <v>45103</v>
      </c>
      <c r="D733" s="269">
        <v>45116</v>
      </c>
      <c r="E733" s="196">
        <f t="shared" si="56"/>
        <v>45109.5</v>
      </c>
      <c r="F733" s="269">
        <v>45121</v>
      </c>
      <c r="G733" s="269">
        <v>45229</v>
      </c>
      <c r="H733" s="12" t="s">
        <v>152</v>
      </c>
      <c r="I733" s="174">
        <v>3.6</v>
      </c>
      <c r="J733" s="269">
        <v>45230</v>
      </c>
      <c r="K733" s="17">
        <f t="shared" si="59"/>
        <v>120</v>
      </c>
      <c r="L733" s="31">
        <f t="shared" si="57"/>
        <v>7.0100572687991748E-7</v>
      </c>
      <c r="M733" s="29">
        <f t="shared" si="58"/>
        <v>8.4120687225590102E-5</v>
      </c>
    </row>
    <row r="734" spans="1:13">
      <c r="A734" s="16">
        <f t="shared" si="60"/>
        <v>727</v>
      </c>
      <c r="B734" s="12" t="s">
        <v>174</v>
      </c>
      <c r="C734" s="269">
        <v>45103</v>
      </c>
      <c r="D734" s="269">
        <v>45116</v>
      </c>
      <c r="E734" s="196">
        <f t="shared" si="56"/>
        <v>45109.5</v>
      </c>
      <c r="F734" s="269">
        <v>45121</v>
      </c>
      <c r="G734" s="269">
        <v>45152</v>
      </c>
      <c r="H734" s="12" t="s">
        <v>153</v>
      </c>
      <c r="I734" s="174">
        <v>64.349999999999994</v>
      </c>
      <c r="J734" s="269">
        <v>45153</v>
      </c>
      <c r="K734" s="17">
        <f t="shared" si="59"/>
        <v>43</v>
      </c>
      <c r="L734" s="31">
        <f t="shared" si="57"/>
        <v>1.2530477367978524E-5</v>
      </c>
      <c r="M734" s="29">
        <f t="shared" si="58"/>
        <v>5.3881052682307651E-4</v>
      </c>
    </row>
    <row r="735" spans="1:13">
      <c r="A735" s="16">
        <f t="shared" si="60"/>
        <v>728</v>
      </c>
      <c r="B735" s="12" t="s">
        <v>174</v>
      </c>
      <c r="C735" s="269">
        <v>45103</v>
      </c>
      <c r="D735" s="269">
        <v>45116</v>
      </c>
      <c r="E735" s="196">
        <f t="shared" si="56"/>
        <v>45109.5</v>
      </c>
      <c r="F735" s="269">
        <v>45121</v>
      </c>
      <c r="G735" s="269">
        <v>45229</v>
      </c>
      <c r="H735" s="12" t="s">
        <v>152</v>
      </c>
      <c r="I735" s="174">
        <v>1.06</v>
      </c>
      <c r="J735" s="269">
        <v>45230</v>
      </c>
      <c r="K735" s="17">
        <f t="shared" si="59"/>
        <v>120</v>
      </c>
      <c r="L735" s="31">
        <f t="shared" si="57"/>
        <v>2.0640724180353127E-7</v>
      </c>
      <c r="M735" s="29">
        <f t="shared" si="58"/>
        <v>2.4768869016423753E-5</v>
      </c>
    </row>
    <row r="736" spans="1:13">
      <c r="A736" s="16">
        <f t="shared" si="60"/>
        <v>729</v>
      </c>
      <c r="B736" s="12" t="s">
        <v>174</v>
      </c>
      <c r="C736" s="269">
        <v>45103</v>
      </c>
      <c r="D736" s="269">
        <v>45116</v>
      </c>
      <c r="E736" s="196">
        <f t="shared" si="56"/>
        <v>45109.5</v>
      </c>
      <c r="F736" s="269">
        <v>45121</v>
      </c>
      <c r="G736" s="269">
        <v>45156</v>
      </c>
      <c r="H736" s="12" t="s">
        <v>164</v>
      </c>
      <c r="I736" s="174">
        <v>1941.84</v>
      </c>
      <c r="J736" s="269">
        <v>45159</v>
      </c>
      <c r="K736" s="17">
        <f t="shared" si="59"/>
        <v>47</v>
      </c>
      <c r="L736" s="31">
        <f t="shared" si="57"/>
        <v>3.7812248907902749E-4</v>
      </c>
      <c r="M736" s="29">
        <f t="shared" si="58"/>
        <v>1.7771756986714293E-2</v>
      </c>
    </row>
    <row r="737" spans="1:13">
      <c r="A737" s="16">
        <f t="shared" si="60"/>
        <v>730</v>
      </c>
      <c r="B737" s="12" t="s">
        <v>174</v>
      </c>
      <c r="C737" s="269">
        <v>45103</v>
      </c>
      <c r="D737" s="269">
        <v>45116</v>
      </c>
      <c r="E737" s="196">
        <f t="shared" si="56"/>
        <v>45109.5</v>
      </c>
      <c r="F737" s="269">
        <v>45121</v>
      </c>
      <c r="G737" s="269">
        <v>45156</v>
      </c>
      <c r="H737" s="12" t="s">
        <v>157</v>
      </c>
      <c r="I737" s="174">
        <v>45.14</v>
      </c>
      <c r="J737" s="269">
        <v>45159</v>
      </c>
      <c r="K737" s="17">
        <f t="shared" si="59"/>
        <v>47</v>
      </c>
      <c r="L737" s="31">
        <f t="shared" si="57"/>
        <v>8.7898329198220774E-6</v>
      </c>
      <c r="M737" s="29">
        <f t="shared" si="58"/>
        <v>4.1312214723163761E-4</v>
      </c>
    </row>
    <row r="738" spans="1:13">
      <c r="A738" s="16">
        <f t="shared" si="60"/>
        <v>731</v>
      </c>
      <c r="B738" s="12" t="s">
        <v>174</v>
      </c>
      <c r="C738" s="269">
        <v>45103</v>
      </c>
      <c r="D738" s="269">
        <v>45116</v>
      </c>
      <c r="E738" s="196">
        <f t="shared" si="56"/>
        <v>45109.5</v>
      </c>
      <c r="F738" s="269">
        <v>45121</v>
      </c>
      <c r="G738" s="269">
        <v>45229</v>
      </c>
      <c r="H738" s="12" t="s">
        <v>154</v>
      </c>
      <c r="I738" s="174">
        <v>217.79999999999998</v>
      </c>
      <c r="J738" s="269">
        <v>45230</v>
      </c>
      <c r="K738" s="17">
        <f t="shared" si="59"/>
        <v>120</v>
      </c>
      <c r="L738" s="31">
        <f t="shared" si="57"/>
        <v>4.2410846476235008E-5</v>
      </c>
      <c r="M738" s="29">
        <f t="shared" si="58"/>
        <v>5.0893015771482008E-3</v>
      </c>
    </row>
    <row r="739" spans="1:13">
      <c r="A739" s="16">
        <f t="shared" si="60"/>
        <v>732</v>
      </c>
      <c r="B739" s="12" t="s">
        <v>174</v>
      </c>
      <c r="C739" s="269">
        <v>45103</v>
      </c>
      <c r="D739" s="269">
        <v>45116</v>
      </c>
      <c r="E739" s="196">
        <f t="shared" si="56"/>
        <v>45109.5</v>
      </c>
      <c r="F739" s="269">
        <v>45121</v>
      </c>
      <c r="G739" s="269">
        <v>45229</v>
      </c>
      <c r="H739" s="12" t="s">
        <v>165</v>
      </c>
      <c r="I739" s="174">
        <v>11.23</v>
      </c>
      <c r="J739" s="269">
        <v>45230</v>
      </c>
      <c r="K739" s="17">
        <f t="shared" si="59"/>
        <v>120</v>
      </c>
      <c r="L739" s="31">
        <f t="shared" si="57"/>
        <v>2.1867484202392983E-6</v>
      </c>
      <c r="M739" s="29">
        <f t="shared" si="58"/>
        <v>2.624098104287158E-4</v>
      </c>
    </row>
    <row r="740" spans="1:13">
      <c r="A740" s="16">
        <f t="shared" si="60"/>
        <v>733</v>
      </c>
      <c r="B740" s="12" t="s">
        <v>174</v>
      </c>
      <c r="C740" s="269">
        <v>45103</v>
      </c>
      <c r="D740" s="269">
        <v>45116</v>
      </c>
      <c r="E740" s="196">
        <f t="shared" si="56"/>
        <v>45109.5</v>
      </c>
      <c r="F740" s="269">
        <v>45121</v>
      </c>
      <c r="G740" s="269">
        <v>45131</v>
      </c>
      <c r="H740" s="12" t="s">
        <v>164</v>
      </c>
      <c r="I740" s="174">
        <v>731.12999999999988</v>
      </c>
      <c r="J740" s="269">
        <v>45132</v>
      </c>
      <c r="K740" s="17">
        <f t="shared" si="59"/>
        <v>22</v>
      </c>
      <c r="L740" s="31">
        <f t="shared" si="57"/>
        <v>1.4236842141492057E-4</v>
      </c>
      <c r="M740" s="29">
        <f t="shared" si="58"/>
        <v>3.1321052711282523E-3</v>
      </c>
    </row>
    <row r="741" spans="1:13">
      <c r="A741" s="16">
        <f t="shared" si="60"/>
        <v>734</v>
      </c>
      <c r="B741" s="12" t="s">
        <v>174</v>
      </c>
      <c r="C741" s="269">
        <v>45103</v>
      </c>
      <c r="D741" s="269">
        <v>45116</v>
      </c>
      <c r="E741" s="196">
        <f t="shared" si="56"/>
        <v>45109.5</v>
      </c>
      <c r="F741" s="269">
        <v>45121</v>
      </c>
      <c r="G741" s="269">
        <v>45131</v>
      </c>
      <c r="H741" s="12" t="s">
        <v>166</v>
      </c>
      <c r="I741" s="174">
        <v>16409.48</v>
      </c>
      <c r="J741" s="269">
        <v>45132</v>
      </c>
      <c r="K741" s="17">
        <f t="shared" si="59"/>
        <v>22</v>
      </c>
      <c r="L741" s="31">
        <f t="shared" si="57"/>
        <v>3.1953165153115188E-3</v>
      </c>
      <c r="M741" s="29">
        <f t="shared" si="58"/>
        <v>7.029696333685341E-2</v>
      </c>
    </row>
    <row r="742" spans="1:13">
      <c r="A742" s="16">
        <f t="shared" si="60"/>
        <v>735</v>
      </c>
      <c r="B742" s="12" t="s">
        <v>174</v>
      </c>
      <c r="C742" s="269">
        <v>45103</v>
      </c>
      <c r="D742" s="269">
        <v>45116</v>
      </c>
      <c r="E742" s="196">
        <f t="shared" si="56"/>
        <v>45109.5</v>
      </c>
      <c r="F742" s="269">
        <v>45121</v>
      </c>
      <c r="G742" s="269">
        <v>45229</v>
      </c>
      <c r="H742" s="12" t="s">
        <v>152</v>
      </c>
      <c r="I742" s="174">
        <v>0.37</v>
      </c>
      <c r="J742" s="269">
        <v>45230</v>
      </c>
      <c r="K742" s="17">
        <f t="shared" si="59"/>
        <v>120</v>
      </c>
      <c r="L742" s="31">
        <f t="shared" si="57"/>
        <v>7.2047810818213746E-8</v>
      </c>
      <c r="M742" s="29">
        <f t="shared" si="58"/>
        <v>8.6457372981856489E-6</v>
      </c>
    </row>
    <row r="743" spans="1:13">
      <c r="A743" s="16">
        <f t="shared" si="60"/>
        <v>736</v>
      </c>
      <c r="B743" s="12" t="s">
        <v>174</v>
      </c>
      <c r="C743" s="269">
        <v>45103</v>
      </c>
      <c r="D743" s="269">
        <v>45116</v>
      </c>
      <c r="E743" s="196">
        <f t="shared" si="56"/>
        <v>45109.5</v>
      </c>
      <c r="F743" s="269">
        <v>45121</v>
      </c>
      <c r="G743" s="269">
        <v>45229</v>
      </c>
      <c r="H743" s="12" t="s">
        <v>152</v>
      </c>
      <c r="I743" s="174">
        <v>1.62</v>
      </c>
      <c r="J743" s="269">
        <v>45230</v>
      </c>
      <c r="K743" s="17">
        <f t="shared" si="59"/>
        <v>120</v>
      </c>
      <c r="L743" s="31">
        <f t="shared" si="57"/>
        <v>3.1545257709596292E-7</v>
      </c>
      <c r="M743" s="29">
        <f t="shared" si="58"/>
        <v>3.785430925151555E-5</v>
      </c>
    </row>
    <row r="744" spans="1:13">
      <c r="A744" s="16">
        <f t="shared" si="60"/>
        <v>737</v>
      </c>
      <c r="B744" s="12" t="s">
        <v>174</v>
      </c>
      <c r="C744" s="269">
        <v>45103</v>
      </c>
      <c r="D744" s="269">
        <v>45116</v>
      </c>
      <c r="E744" s="196">
        <f t="shared" si="56"/>
        <v>45109.5</v>
      </c>
      <c r="F744" s="269">
        <v>45121</v>
      </c>
      <c r="G744" s="269">
        <v>45229</v>
      </c>
      <c r="H744" s="12" t="s">
        <v>152</v>
      </c>
      <c r="I744" s="174">
        <v>26.85</v>
      </c>
      <c r="J744" s="269">
        <v>45230</v>
      </c>
      <c r="K744" s="17">
        <f t="shared" si="59"/>
        <v>120</v>
      </c>
      <c r="L744" s="31">
        <f t="shared" si="57"/>
        <v>5.2283343796460514E-6</v>
      </c>
      <c r="M744" s="29">
        <f t="shared" si="58"/>
        <v>6.2740012555752614E-4</v>
      </c>
    </row>
    <row r="745" spans="1:13">
      <c r="A745" s="16">
        <f t="shared" si="60"/>
        <v>738</v>
      </c>
      <c r="B745" s="12" t="s">
        <v>174</v>
      </c>
      <c r="C745" s="269">
        <v>45103</v>
      </c>
      <c r="D745" s="269">
        <v>45116</v>
      </c>
      <c r="E745" s="196">
        <f t="shared" si="56"/>
        <v>45109.5</v>
      </c>
      <c r="F745" s="269">
        <v>45121</v>
      </c>
      <c r="G745" s="269">
        <v>45229</v>
      </c>
      <c r="H745" s="12" t="s">
        <v>165</v>
      </c>
      <c r="I745" s="174">
        <v>25.889999999999997</v>
      </c>
      <c r="J745" s="269">
        <v>45230</v>
      </c>
      <c r="K745" s="17">
        <f t="shared" si="59"/>
        <v>120</v>
      </c>
      <c r="L745" s="31">
        <f t="shared" si="57"/>
        <v>5.0413995191447395E-6</v>
      </c>
      <c r="M745" s="29">
        <f t="shared" si="58"/>
        <v>6.049679422973687E-4</v>
      </c>
    </row>
    <row r="746" spans="1:13">
      <c r="A746" s="16">
        <f t="shared" si="60"/>
        <v>739</v>
      </c>
      <c r="B746" s="12" t="s">
        <v>174</v>
      </c>
      <c r="C746" s="269">
        <v>45103</v>
      </c>
      <c r="D746" s="269">
        <v>45116</v>
      </c>
      <c r="E746" s="196">
        <f t="shared" si="56"/>
        <v>45109.5</v>
      </c>
      <c r="F746" s="269">
        <v>45121</v>
      </c>
      <c r="G746" s="269">
        <v>45121</v>
      </c>
      <c r="H746" s="12" t="s">
        <v>166</v>
      </c>
      <c r="I746" s="174">
        <v>1413.6699999999998</v>
      </c>
      <c r="J746" s="269">
        <v>45124</v>
      </c>
      <c r="K746" s="17">
        <f t="shared" si="59"/>
        <v>12</v>
      </c>
      <c r="L746" s="31">
        <f t="shared" si="57"/>
        <v>2.7527521275509247E-4</v>
      </c>
      <c r="M746" s="29">
        <f t="shared" si="58"/>
        <v>3.3033025530611096E-3</v>
      </c>
    </row>
    <row r="747" spans="1:13">
      <c r="A747" s="16">
        <f t="shared" si="60"/>
        <v>740</v>
      </c>
      <c r="B747" s="12" t="s">
        <v>174</v>
      </c>
      <c r="C747" s="269">
        <v>45103</v>
      </c>
      <c r="D747" s="269">
        <v>45116</v>
      </c>
      <c r="E747" s="196">
        <f t="shared" si="56"/>
        <v>45109.5</v>
      </c>
      <c r="F747" s="269">
        <v>45121</v>
      </c>
      <c r="G747" s="269">
        <v>45121</v>
      </c>
      <c r="H747" s="12" t="s">
        <v>164</v>
      </c>
      <c r="I747" s="174">
        <v>2489.38</v>
      </c>
      <c r="J747" s="269">
        <v>45124</v>
      </c>
      <c r="K747" s="17">
        <f t="shared" si="59"/>
        <v>12</v>
      </c>
      <c r="L747" s="31">
        <f t="shared" si="57"/>
        <v>4.8474156566120252E-4</v>
      </c>
      <c r="M747" s="29">
        <f t="shared" si="58"/>
        <v>5.8168987879344304E-3</v>
      </c>
    </row>
    <row r="748" spans="1:13">
      <c r="A748" s="16">
        <f t="shared" si="60"/>
        <v>741</v>
      </c>
      <c r="B748" s="12" t="s">
        <v>174</v>
      </c>
      <c r="C748" s="269">
        <v>45103</v>
      </c>
      <c r="D748" s="269">
        <v>45116</v>
      </c>
      <c r="E748" s="196">
        <f t="shared" si="56"/>
        <v>45109.5</v>
      </c>
      <c r="F748" s="269">
        <v>45121</v>
      </c>
      <c r="G748" s="269">
        <v>45156</v>
      </c>
      <c r="H748" s="12" t="s">
        <v>157</v>
      </c>
      <c r="I748" s="174">
        <v>26.96</v>
      </c>
      <c r="J748" s="269">
        <v>45159</v>
      </c>
      <c r="K748" s="17">
        <f t="shared" si="59"/>
        <v>47</v>
      </c>
      <c r="L748" s="31">
        <f t="shared" si="57"/>
        <v>5.2497539990784935E-6</v>
      </c>
      <c r="M748" s="29">
        <f t="shared" si="58"/>
        <v>2.4673843795668918E-4</v>
      </c>
    </row>
    <row r="749" spans="1:13">
      <c r="A749" s="16">
        <f t="shared" si="60"/>
        <v>742</v>
      </c>
      <c r="B749" s="12" t="s">
        <v>174</v>
      </c>
      <c r="C749" s="269">
        <v>45103</v>
      </c>
      <c r="D749" s="269">
        <v>45116</v>
      </c>
      <c r="E749" s="196">
        <f t="shared" si="56"/>
        <v>45109.5</v>
      </c>
      <c r="F749" s="269">
        <v>45121</v>
      </c>
      <c r="G749" s="269">
        <v>45152</v>
      </c>
      <c r="H749" s="12" t="s">
        <v>153</v>
      </c>
      <c r="I749" s="174">
        <v>101.03</v>
      </c>
      <c r="J749" s="269">
        <v>45153</v>
      </c>
      <c r="K749" s="17">
        <f t="shared" si="59"/>
        <v>43</v>
      </c>
      <c r="L749" s="31">
        <f t="shared" si="57"/>
        <v>1.9672946829632795E-5</v>
      </c>
      <c r="M749" s="29">
        <f t="shared" si="58"/>
        <v>8.4593671367421016E-4</v>
      </c>
    </row>
    <row r="750" spans="1:13">
      <c r="A750" s="16">
        <f t="shared" si="60"/>
        <v>743</v>
      </c>
      <c r="B750" s="12" t="s">
        <v>174</v>
      </c>
      <c r="C750" s="269">
        <v>45103</v>
      </c>
      <c r="D750" s="269">
        <v>45116</v>
      </c>
      <c r="E750" s="196">
        <f t="shared" si="56"/>
        <v>45109.5</v>
      </c>
      <c r="F750" s="269">
        <v>45121</v>
      </c>
      <c r="G750" s="269">
        <v>45156</v>
      </c>
      <c r="H750" s="12" t="s">
        <v>157</v>
      </c>
      <c r="I750" s="174">
        <v>47.36</v>
      </c>
      <c r="J750" s="269">
        <v>45159</v>
      </c>
      <c r="K750" s="17">
        <f t="shared" si="59"/>
        <v>47</v>
      </c>
      <c r="L750" s="31">
        <f t="shared" si="57"/>
        <v>9.2221197847313595E-6</v>
      </c>
      <c r="M750" s="29">
        <f t="shared" si="58"/>
        <v>4.3343962988237389E-4</v>
      </c>
    </row>
    <row r="751" spans="1:13">
      <c r="A751" s="16">
        <f t="shared" si="60"/>
        <v>744</v>
      </c>
      <c r="B751" s="12" t="s">
        <v>174</v>
      </c>
      <c r="C751" s="269">
        <v>45103</v>
      </c>
      <c r="D751" s="269">
        <v>45116</v>
      </c>
      <c r="E751" s="196">
        <f t="shared" si="56"/>
        <v>45109.5</v>
      </c>
      <c r="F751" s="269">
        <v>45121</v>
      </c>
      <c r="G751" s="269">
        <v>45152</v>
      </c>
      <c r="H751" s="12" t="s">
        <v>153</v>
      </c>
      <c r="I751" s="174">
        <v>83.79</v>
      </c>
      <c r="J751" s="269">
        <v>45153</v>
      </c>
      <c r="K751" s="17">
        <f t="shared" si="59"/>
        <v>43</v>
      </c>
      <c r="L751" s="31">
        <f t="shared" si="57"/>
        <v>1.6315908293130082E-5</v>
      </c>
      <c r="M751" s="29">
        <f t="shared" si="58"/>
        <v>7.0158405660459351E-4</v>
      </c>
    </row>
    <row r="752" spans="1:13">
      <c r="A752" s="16">
        <f t="shared" si="60"/>
        <v>745</v>
      </c>
      <c r="B752" s="12" t="s">
        <v>174</v>
      </c>
      <c r="C752" s="269">
        <v>45103</v>
      </c>
      <c r="D752" s="269">
        <v>45116</v>
      </c>
      <c r="E752" s="196">
        <f t="shared" si="56"/>
        <v>45109.5</v>
      </c>
      <c r="F752" s="269">
        <v>45121</v>
      </c>
      <c r="G752" s="269">
        <v>45229</v>
      </c>
      <c r="H752" s="12" t="s">
        <v>152</v>
      </c>
      <c r="I752" s="174">
        <v>11.589999999999998</v>
      </c>
      <c r="J752" s="269">
        <v>45230</v>
      </c>
      <c r="K752" s="17">
        <f t="shared" si="59"/>
        <v>120</v>
      </c>
      <c r="L752" s="31">
        <f t="shared" si="57"/>
        <v>2.2568489929272897E-6</v>
      </c>
      <c r="M752" s="29">
        <f t="shared" si="58"/>
        <v>2.7082187915127476E-4</v>
      </c>
    </row>
    <row r="753" spans="1:13">
      <c r="A753" s="16">
        <f t="shared" si="60"/>
        <v>746</v>
      </c>
      <c r="B753" s="12" t="s">
        <v>174</v>
      </c>
      <c r="C753" s="269">
        <v>45103</v>
      </c>
      <c r="D753" s="269">
        <v>45116</v>
      </c>
      <c r="E753" s="196">
        <f t="shared" si="56"/>
        <v>45109.5</v>
      </c>
      <c r="F753" s="269">
        <v>45121</v>
      </c>
      <c r="G753" s="269">
        <v>45156</v>
      </c>
      <c r="H753" s="12" t="s">
        <v>157</v>
      </c>
      <c r="I753" s="174">
        <v>38.369999999999997</v>
      </c>
      <c r="J753" s="269">
        <v>45159</v>
      </c>
      <c r="K753" s="17">
        <f t="shared" si="59"/>
        <v>47</v>
      </c>
      <c r="L753" s="31">
        <f t="shared" si="57"/>
        <v>7.4715527056617864E-6</v>
      </c>
      <c r="M753" s="29">
        <f t="shared" si="58"/>
        <v>3.5116297716610397E-4</v>
      </c>
    </row>
    <row r="754" spans="1:13">
      <c r="A754" s="16">
        <f t="shared" si="60"/>
        <v>747</v>
      </c>
      <c r="B754" s="12" t="s">
        <v>174</v>
      </c>
      <c r="C754" s="269">
        <v>45103</v>
      </c>
      <c r="D754" s="269">
        <v>45116</v>
      </c>
      <c r="E754" s="196">
        <f t="shared" si="56"/>
        <v>45109.5</v>
      </c>
      <c r="F754" s="269">
        <v>45121</v>
      </c>
      <c r="G754" s="269">
        <v>45229</v>
      </c>
      <c r="H754" s="12" t="s">
        <v>152</v>
      </c>
      <c r="I754" s="174">
        <v>2.2200000000000002</v>
      </c>
      <c r="J754" s="269">
        <v>45230</v>
      </c>
      <c r="K754" s="17">
        <f t="shared" si="59"/>
        <v>120</v>
      </c>
      <c r="L754" s="31">
        <f t="shared" si="57"/>
        <v>4.3228686490928248E-7</v>
      </c>
      <c r="M754" s="29">
        <f t="shared" si="58"/>
        <v>5.18744237891139E-5</v>
      </c>
    </row>
    <row r="755" spans="1:13">
      <c r="A755" s="16">
        <f t="shared" si="60"/>
        <v>748</v>
      </c>
      <c r="B755" s="12" t="s">
        <v>174</v>
      </c>
      <c r="C755" s="269">
        <v>45103</v>
      </c>
      <c r="D755" s="269">
        <v>45116</v>
      </c>
      <c r="E755" s="196">
        <f t="shared" si="56"/>
        <v>45109.5</v>
      </c>
      <c r="F755" s="269">
        <v>45121</v>
      </c>
      <c r="G755" s="269">
        <v>45229</v>
      </c>
      <c r="H755" s="12" t="s">
        <v>152</v>
      </c>
      <c r="I755" s="174">
        <v>1.17</v>
      </c>
      <c r="J755" s="269">
        <v>45230</v>
      </c>
      <c r="K755" s="17">
        <f t="shared" si="59"/>
        <v>120</v>
      </c>
      <c r="L755" s="31">
        <f t="shared" si="57"/>
        <v>2.2782686123597318E-7</v>
      </c>
      <c r="M755" s="29">
        <f t="shared" si="58"/>
        <v>2.733922334831678E-5</v>
      </c>
    </row>
    <row r="756" spans="1:13">
      <c r="A756" s="16">
        <f t="shared" si="60"/>
        <v>749</v>
      </c>
      <c r="B756" s="12" t="s">
        <v>174</v>
      </c>
      <c r="C756" s="269">
        <v>45117</v>
      </c>
      <c r="D756" s="269">
        <v>45130</v>
      </c>
      <c r="E756" s="196">
        <f t="shared" si="56"/>
        <v>45123.5</v>
      </c>
      <c r="F756" s="269">
        <v>45135</v>
      </c>
      <c r="G756" s="269">
        <v>45229</v>
      </c>
      <c r="H756" s="12" t="s">
        <v>152</v>
      </c>
      <c r="I756" s="174">
        <v>12.379999999999999</v>
      </c>
      <c r="J756" s="269">
        <v>45230</v>
      </c>
      <c r="K756" s="17">
        <f t="shared" si="59"/>
        <v>106</v>
      </c>
      <c r="L756" s="31">
        <f t="shared" si="57"/>
        <v>2.4106808052148272E-6</v>
      </c>
      <c r="M756" s="29">
        <f t="shared" si="58"/>
        <v>2.5553216535277167E-4</v>
      </c>
    </row>
    <row r="757" spans="1:13">
      <c r="A757" s="16">
        <f t="shared" si="60"/>
        <v>750</v>
      </c>
      <c r="B757" s="12" t="s">
        <v>174</v>
      </c>
      <c r="C757" s="269">
        <v>45117</v>
      </c>
      <c r="D757" s="269">
        <v>45130</v>
      </c>
      <c r="E757" s="196">
        <f t="shared" si="56"/>
        <v>45123.5</v>
      </c>
      <c r="F757" s="269">
        <v>45135</v>
      </c>
      <c r="G757" s="269">
        <v>45229</v>
      </c>
      <c r="H757" s="12" t="s">
        <v>152</v>
      </c>
      <c r="I757" s="174">
        <v>12.64</v>
      </c>
      <c r="J757" s="269">
        <v>45230</v>
      </c>
      <c r="K757" s="17">
        <f t="shared" si="59"/>
        <v>106</v>
      </c>
      <c r="L757" s="31">
        <f t="shared" si="57"/>
        <v>2.4613089966005994E-6</v>
      </c>
      <c r="M757" s="29">
        <f t="shared" si="58"/>
        <v>2.6089875363966356E-4</v>
      </c>
    </row>
    <row r="758" spans="1:13">
      <c r="A758" s="16">
        <f t="shared" si="60"/>
        <v>751</v>
      </c>
      <c r="B758" s="12" t="s">
        <v>174</v>
      </c>
      <c r="C758" s="269">
        <v>45117</v>
      </c>
      <c r="D758" s="269">
        <v>45130</v>
      </c>
      <c r="E758" s="196">
        <f t="shared" si="56"/>
        <v>45123.5</v>
      </c>
      <c r="F758" s="269">
        <v>45135</v>
      </c>
      <c r="G758" s="269">
        <v>45229</v>
      </c>
      <c r="H758" s="12" t="s">
        <v>153</v>
      </c>
      <c r="I758" s="174">
        <v>360.16999999999996</v>
      </c>
      <c r="J758" s="269">
        <v>45230</v>
      </c>
      <c r="K758" s="17">
        <f t="shared" si="59"/>
        <v>106</v>
      </c>
      <c r="L758" s="31">
        <f t="shared" si="57"/>
        <v>7.0133675736205517E-5</v>
      </c>
      <c r="M758" s="29">
        <f t="shared" si="58"/>
        <v>7.434169628037785E-3</v>
      </c>
    </row>
    <row r="759" spans="1:13">
      <c r="A759" s="16">
        <f t="shared" si="60"/>
        <v>752</v>
      </c>
      <c r="B759" s="12" t="s">
        <v>174</v>
      </c>
      <c r="C759" s="269">
        <v>45117</v>
      </c>
      <c r="D759" s="269">
        <v>45130</v>
      </c>
      <c r="E759" s="196">
        <f t="shared" si="56"/>
        <v>45123.5</v>
      </c>
      <c r="F759" s="269">
        <v>45135</v>
      </c>
      <c r="G759" s="269">
        <v>45229</v>
      </c>
      <c r="H759" s="12" t="s">
        <v>154</v>
      </c>
      <c r="I759" s="174">
        <v>1990.2300000000005</v>
      </c>
      <c r="J759" s="269">
        <v>45230</v>
      </c>
      <c r="K759" s="17">
        <f t="shared" si="59"/>
        <v>106</v>
      </c>
      <c r="L759" s="31">
        <f t="shared" si="57"/>
        <v>3.875451743911718E-4</v>
      </c>
      <c r="M759" s="29">
        <f t="shared" si="58"/>
        <v>4.107978848546421E-2</v>
      </c>
    </row>
    <row r="760" spans="1:13">
      <c r="A760" s="16">
        <f t="shared" si="60"/>
        <v>753</v>
      </c>
      <c r="B760" s="12" t="s">
        <v>174</v>
      </c>
      <c r="C760" s="269">
        <v>45117</v>
      </c>
      <c r="D760" s="269">
        <v>45130</v>
      </c>
      <c r="E760" s="196">
        <f t="shared" si="56"/>
        <v>45123.5</v>
      </c>
      <c r="F760" s="269">
        <v>45135</v>
      </c>
      <c r="G760" s="269">
        <v>45229</v>
      </c>
      <c r="H760" s="12" t="s">
        <v>155</v>
      </c>
      <c r="I760" s="174">
        <v>30.949999999999996</v>
      </c>
      <c r="J760" s="269">
        <v>45230</v>
      </c>
      <c r="K760" s="17">
        <f t="shared" si="59"/>
        <v>106</v>
      </c>
      <c r="L760" s="31">
        <f t="shared" si="57"/>
        <v>6.0267020130370677E-6</v>
      </c>
      <c r="M760" s="29">
        <f t="shared" si="58"/>
        <v>6.3883041338192923E-4</v>
      </c>
    </row>
    <row r="761" spans="1:13">
      <c r="A761" s="16">
        <f t="shared" si="60"/>
        <v>754</v>
      </c>
      <c r="B761" s="12" t="s">
        <v>174</v>
      </c>
      <c r="C761" s="269">
        <v>45117</v>
      </c>
      <c r="D761" s="269">
        <v>45130</v>
      </c>
      <c r="E761" s="196">
        <f t="shared" si="56"/>
        <v>45123.5</v>
      </c>
      <c r="F761" s="269">
        <v>45135</v>
      </c>
      <c r="G761" s="269">
        <v>45229</v>
      </c>
      <c r="H761" s="12" t="s">
        <v>154</v>
      </c>
      <c r="I761" s="174">
        <v>63.670000000000009</v>
      </c>
      <c r="J761" s="269">
        <v>45230</v>
      </c>
      <c r="K761" s="17">
        <f t="shared" si="59"/>
        <v>106</v>
      </c>
      <c r="L761" s="31">
        <f t="shared" si="57"/>
        <v>1.2398065175123432E-5</v>
      </c>
      <c r="M761" s="29">
        <f t="shared" si="58"/>
        <v>1.3141949085630838E-3</v>
      </c>
    </row>
    <row r="762" spans="1:13">
      <c r="A762" s="16">
        <f t="shared" si="60"/>
        <v>755</v>
      </c>
      <c r="B762" s="12" t="s">
        <v>174</v>
      </c>
      <c r="C762" s="269">
        <v>45117</v>
      </c>
      <c r="D762" s="269">
        <v>45130</v>
      </c>
      <c r="E762" s="196">
        <f t="shared" si="56"/>
        <v>45123.5</v>
      </c>
      <c r="F762" s="269">
        <v>45135</v>
      </c>
      <c r="G762" s="269">
        <v>45140</v>
      </c>
      <c r="H762" s="12" t="s">
        <v>156</v>
      </c>
      <c r="I762" s="174">
        <v>79.67</v>
      </c>
      <c r="J762" s="269">
        <v>45141</v>
      </c>
      <c r="K762" s="17">
        <f t="shared" si="59"/>
        <v>17</v>
      </c>
      <c r="L762" s="31">
        <f t="shared" si="57"/>
        <v>1.5513646183478618E-5</v>
      </c>
      <c r="M762" s="29">
        <f t="shared" si="58"/>
        <v>2.6373198511913651E-4</v>
      </c>
    </row>
    <row r="763" spans="1:13">
      <c r="A763" s="16">
        <f t="shared" si="60"/>
        <v>756</v>
      </c>
      <c r="B763" s="12" t="s">
        <v>174</v>
      </c>
      <c r="C763" s="269">
        <v>45117</v>
      </c>
      <c r="D763" s="269">
        <v>45130</v>
      </c>
      <c r="E763" s="196">
        <f t="shared" si="56"/>
        <v>45123.5</v>
      </c>
      <c r="F763" s="269">
        <v>45135</v>
      </c>
      <c r="G763" s="269">
        <v>45140</v>
      </c>
      <c r="H763" s="12" t="s">
        <v>152</v>
      </c>
      <c r="I763" s="174">
        <v>325.35999999999996</v>
      </c>
      <c r="J763" s="269">
        <v>45141</v>
      </c>
      <c r="K763" s="17">
        <f t="shared" si="59"/>
        <v>17</v>
      </c>
      <c r="L763" s="31">
        <f t="shared" si="57"/>
        <v>6.3355339804902755E-5</v>
      </c>
      <c r="M763" s="29">
        <f t="shared" si="58"/>
        <v>1.0770407766833468E-3</v>
      </c>
    </row>
    <row r="764" spans="1:13">
      <c r="A764" s="16">
        <f t="shared" si="60"/>
        <v>757</v>
      </c>
      <c r="B764" s="12" t="s">
        <v>174</v>
      </c>
      <c r="C764" s="269">
        <v>45117</v>
      </c>
      <c r="D764" s="269">
        <v>45130</v>
      </c>
      <c r="E764" s="196">
        <f t="shared" si="56"/>
        <v>45123.5</v>
      </c>
      <c r="F764" s="269">
        <v>45135</v>
      </c>
      <c r="G764" s="269">
        <v>45156</v>
      </c>
      <c r="H764" s="12" t="s">
        <v>157</v>
      </c>
      <c r="I764" s="174">
        <v>139.35</v>
      </c>
      <c r="J764" s="269">
        <v>45159</v>
      </c>
      <c r="K764" s="17">
        <f t="shared" si="59"/>
        <v>33</v>
      </c>
      <c r="L764" s="31">
        <f t="shared" si="57"/>
        <v>2.7134763344643471E-5</v>
      </c>
      <c r="M764" s="29">
        <f t="shared" si="58"/>
        <v>8.954471903732346E-4</v>
      </c>
    </row>
    <row r="765" spans="1:13">
      <c r="A765" s="16">
        <f t="shared" si="60"/>
        <v>758</v>
      </c>
      <c r="B765" s="12" t="s">
        <v>174</v>
      </c>
      <c r="C765" s="269">
        <v>45117</v>
      </c>
      <c r="D765" s="269">
        <v>45130</v>
      </c>
      <c r="E765" s="196">
        <f t="shared" si="56"/>
        <v>45123.5</v>
      </c>
      <c r="F765" s="269">
        <v>45135</v>
      </c>
      <c r="G765" s="269">
        <v>45229</v>
      </c>
      <c r="H765" s="12" t="s">
        <v>152</v>
      </c>
      <c r="I765" s="174">
        <v>0.63</v>
      </c>
      <c r="J765" s="269">
        <v>45230</v>
      </c>
      <c r="K765" s="17">
        <f t="shared" si="59"/>
        <v>106</v>
      </c>
      <c r="L765" s="31">
        <f t="shared" si="57"/>
        <v>1.2267600220398556E-7</v>
      </c>
      <c r="M765" s="29">
        <f t="shared" si="58"/>
        <v>1.300365623362247E-5</v>
      </c>
    </row>
    <row r="766" spans="1:13">
      <c r="A766" s="16">
        <f t="shared" si="60"/>
        <v>759</v>
      </c>
      <c r="B766" s="12" t="s">
        <v>174</v>
      </c>
      <c r="C766" s="269">
        <v>45117</v>
      </c>
      <c r="D766" s="269">
        <v>45130</v>
      </c>
      <c r="E766" s="196">
        <f t="shared" si="56"/>
        <v>45123.5</v>
      </c>
      <c r="F766" s="269">
        <v>45135</v>
      </c>
      <c r="G766" s="269">
        <v>45152</v>
      </c>
      <c r="H766" s="12" t="s">
        <v>152</v>
      </c>
      <c r="I766" s="174">
        <v>294.74999999999994</v>
      </c>
      <c r="J766" s="269">
        <v>45153</v>
      </c>
      <c r="K766" s="17">
        <f t="shared" si="59"/>
        <v>29</v>
      </c>
      <c r="L766" s="31">
        <f t="shared" si="57"/>
        <v>5.7394843888293236E-5</v>
      </c>
      <c r="M766" s="29">
        <f t="shared" si="58"/>
        <v>1.6644504727605037E-3</v>
      </c>
    </row>
    <row r="767" spans="1:13">
      <c r="A767" s="16">
        <f t="shared" si="60"/>
        <v>760</v>
      </c>
      <c r="B767" s="12" t="s">
        <v>174</v>
      </c>
      <c r="C767" s="269">
        <v>45117</v>
      </c>
      <c r="D767" s="269">
        <v>45130</v>
      </c>
      <c r="E767" s="196">
        <f t="shared" si="56"/>
        <v>45123.5</v>
      </c>
      <c r="F767" s="269">
        <v>45135</v>
      </c>
      <c r="G767" s="269">
        <v>45226</v>
      </c>
      <c r="H767" s="12" t="s">
        <v>152</v>
      </c>
      <c r="I767" s="174">
        <v>7.77</v>
      </c>
      <c r="J767" s="269">
        <v>45229</v>
      </c>
      <c r="K767" s="17">
        <f t="shared" si="59"/>
        <v>103</v>
      </c>
      <c r="L767" s="31">
        <f t="shared" si="57"/>
        <v>1.5130040271824884E-6</v>
      </c>
      <c r="M767" s="29">
        <f t="shared" si="58"/>
        <v>1.558394147997963E-4</v>
      </c>
    </row>
    <row r="768" spans="1:13">
      <c r="A768" s="16">
        <f t="shared" si="60"/>
        <v>761</v>
      </c>
      <c r="B768" s="12" t="s">
        <v>174</v>
      </c>
      <c r="C768" s="269">
        <v>45117</v>
      </c>
      <c r="D768" s="269">
        <v>45130</v>
      </c>
      <c r="E768" s="196">
        <f t="shared" si="56"/>
        <v>45123.5</v>
      </c>
      <c r="F768" s="269">
        <v>45135</v>
      </c>
      <c r="G768" s="269">
        <v>45156</v>
      </c>
      <c r="H768" s="12" t="s">
        <v>157</v>
      </c>
      <c r="I768" s="174">
        <v>360.41</v>
      </c>
      <c r="J768" s="269">
        <v>45159</v>
      </c>
      <c r="K768" s="17">
        <f t="shared" si="59"/>
        <v>33</v>
      </c>
      <c r="L768" s="31">
        <f t="shared" si="57"/>
        <v>7.0180409451330855E-5</v>
      </c>
      <c r="M768" s="29">
        <f t="shared" si="58"/>
        <v>2.3159535118939182E-3</v>
      </c>
    </row>
    <row r="769" spans="1:13">
      <c r="A769" s="16">
        <f t="shared" si="60"/>
        <v>762</v>
      </c>
      <c r="B769" s="12" t="s">
        <v>174</v>
      </c>
      <c r="C769" s="269">
        <v>45117</v>
      </c>
      <c r="D769" s="269">
        <v>45130</v>
      </c>
      <c r="E769" s="196">
        <f t="shared" si="56"/>
        <v>45123.5</v>
      </c>
      <c r="F769" s="269">
        <v>45135</v>
      </c>
      <c r="G769" s="269">
        <v>45229</v>
      </c>
      <c r="H769" s="12" t="s">
        <v>152</v>
      </c>
      <c r="I769" s="174">
        <v>1.06</v>
      </c>
      <c r="J769" s="269">
        <v>45230</v>
      </c>
      <c r="K769" s="17">
        <f t="shared" si="59"/>
        <v>106</v>
      </c>
      <c r="L769" s="31">
        <f t="shared" si="57"/>
        <v>2.0640724180353127E-7</v>
      </c>
      <c r="M769" s="29">
        <f t="shared" si="58"/>
        <v>2.1879167631174314E-5</v>
      </c>
    </row>
    <row r="770" spans="1:13">
      <c r="A770" s="16">
        <f t="shared" si="60"/>
        <v>763</v>
      </c>
      <c r="B770" s="12" t="s">
        <v>174</v>
      </c>
      <c r="C770" s="269">
        <v>45117</v>
      </c>
      <c r="D770" s="269">
        <v>45130</v>
      </c>
      <c r="E770" s="196">
        <f t="shared" si="56"/>
        <v>45123.5</v>
      </c>
      <c r="F770" s="269">
        <v>45135</v>
      </c>
      <c r="G770" s="269">
        <v>45229</v>
      </c>
      <c r="H770" s="12" t="s">
        <v>152</v>
      </c>
      <c r="I770" s="174">
        <v>23.61</v>
      </c>
      <c r="J770" s="269">
        <v>45230</v>
      </c>
      <c r="K770" s="17">
        <f t="shared" si="59"/>
        <v>106</v>
      </c>
      <c r="L770" s="31">
        <f t="shared" si="57"/>
        <v>4.5974292254541255E-6</v>
      </c>
      <c r="M770" s="29">
        <f t="shared" si="58"/>
        <v>4.8732749789813729E-4</v>
      </c>
    </row>
    <row r="771" spans="1:13">
      <c r="A771" s="16">
        <f t="shared" si="60"/>
        <v>764</v>
      </c>
      <c r="B771" s="12" t="s">
        <v>174</v>
      </c>
      <c r="C771" s="269">
        <v>45117</v>
      </c>
      <c r="D771" s="269">
        <v>45130</v>
      </c>
      <c r="E771" s="196">
        <f t="shared" si="56"/>
        <v>45123.5</v>
      </c>
      <c r="F771" s="269">
        <v>45135</v>
      </c>
      <c r="G771" s="269">
        <v>45229</v>
      </c>
      <c r="H771" s="12" t="s">
        <v>158</v>
      </c>
      <c r="I771" s="174">
        <v>25.9</v>
      </c>
      <c r="J771" s="269">
        <v>45230</v>
      </c>
      <c r="K771" s="17">
        <f t="shared" si="59"/>
        <v>106</v>
      </c>
      <c r="L771" s="31">
        <f t="shared" si="57"/>
        <v>5.0433467572749619E-6</v>
      </c>
      <c r="M771" s="29">
        <f t="shared" si="58"/>
        <v>5.3459475627114597E-4</v>
      </c>
    </row>
    <row r="772" spans="1:13">
      <c r="A772" s="16">
        <f t="shared" si="60"/>
        <v>765</v>
      </c>
      <c r="B772" s="12" t="s">
        <v>174</v>
      </c>
      <c r="C772" s="269">
        <v>45117</v>
      </c>
      <c r="D772" s="269">
        <v>45130</v>
      </c>
      <c r="E772" s="196">
        <f t="shared" si="56"/>
        <v>45123.5</v>
      </c>
      <c r="F772" s="269">
        <v>45135</v>
      </c>
      <c r="G772" s="269">
        <v>45135</v>
      </c>
      <c r="H772" s="12" t="s">
        <v>159</v>
      </c>
      <c r="I772" s="174">
        <v>8313.9999999999982</v>
      </c>
      <c r="J772" s="269">
        <v>45138</v>
      </c>
      <c r="K772" s="17">
        <f t="shared" si="59"/>
        <v>12</v>
      </c>
      <c r="L772" s="31">
        <f t="shared" si="57"/>
        <v>1.6189337814665648E-3</v>
      </c>
      <c r="M772" s="29">
        <f t="shared" si="58"/>
        <v>1.9427205377598778E-2</v>
      </c>
    </row>
    <row r="773" spans="1:13">
      <c r="A773" s="16">
        <f t="shared" si="60"/>
        <v>766</v>
      </c>
      <c r="B773" s="12" t="s">
        <v>174</v>
      </c>
      <c r="C773" s="269">
        <v>45117</v>
      </c>
      <c r="D773" s="269">
        <v>45130</v>
      </c>
      <c r="E773" s="196">
        <f t="shared" si="56"/>
        <v>45123.5</v>
      </c>
      <c r="F773" s="269">
        <v>45135</v>
      </c>
      <c r="G773" s="269">
        <v>45135</v>
      </c>
      <c r="H773" s="12" t="s">
        <v>160</v>
      </c>
      <c r="I773" s="174">
        <v>8313.9999999999982</v>
      </c>
      <c r="J773" s="269">
        <v>45138</v>
      </c>
      <c r="K773" s="17">
        <f t="shared" si="59"/>
        <v>12</v>
      </c>
      <c r="L773" s="31">
        <f t="shared" si="57"/>
        <v>1.6189337814665648E-3</v>
      </c>
      <c r="M773" s="29">
        <f t="shared" si="58"/>
        <v>1.9427205377598778E-2</v>
      </c>
    </row>
    <row r="774" spans="1:13">
      <c r="A774" s="16">
        <f t="shared" si="60"/>
        <v>767</v>
      </c>
      <c r="B774" s="12" t="s">
        <v>174</v>
      </c>
      <c r="C774" s="269">
        <v>45117</v>
      </c>
      <c r="D774" s="269">
        <v>45130</v>
      </c>
      <c r="E774" s="196">
        <f t="shared" si="56"/>
        <v>45123.5</v>
      </c>
      <c r="F774" s="269">
        <v>45135</v>
      </c>
      <c r="G774" s="269">
        <v>45135</v>
      </c>
      <c r="H774" s="12" t="s">
        <v>161</v>
      </c>
      <c r="I774" s="174">
        <v>35549.57</v>
      </c>
      <c r="J774" s="269">
        <v>45138</v>
      </c>
      <c r="K774" s="17">
        <f t="shared" si="59"/>
        <v>12</v>
      </c>
      <c r="L774" s="31">
        <f t="shared" si="57"/>
        <v>6.9223478216995857E-3</v>
      </c>
      <c r="M774" s="29">
        <f t="shared" si="58"/>
        <v>8.3068173860395028E-2</v>
      </c>
    </row>
    <row r="775" spans="1:13">
      <c r="A775" s="16">
        <f t="shared" si="60"/>
        <v>768</v>
      </c>
      <c r="B775" s="12" t="s">
        <v>174</v>
      </c>
      <c r="C775" s="269">
        <v>45117</v>
      </c>
      <c r="D775" s="269">
        <v>45130</v>
      </c>
      <c r="E775" s="196">
        <f t="shared" si="56"/>
        <v>45123.5</v>
      </c>
      <c r="F775" s="269">
        <v>45135</v>
      </c>
      <c r="G775" s="269">
        <v>45135</v>
      </c>
      <c r="H775" s="12" t="s">
        <v>162</v>
      </c>
      <c r="I775" s="174">
        <v>35549.57</v>
      </c>
      <c r="J775" s="269">
        <v>45138</v>
      </c>
      <c r="K775" s="17">
        <f t="shared" si="59"/>
        <v>12</v>
      </c>
      <c r="L775" s="31">
        <f t="shared" si="57"/>
        <v>6.9223478216995857E-3</v>
      </c>
      <c r="M775" s="29">
        <f t="shared" si="58"/>
        <v>8.3068173860395028E-2</v>
      </c>
    </row>
    <row r="776" spans="1:13">
      <c r="A776" s="16">
        <f t="shared" si="60"/>
        <v>769</v>
      </c>
      <c r="B776" s="12" t="s">
        <v>174</v>
      </c>
      <c r="C776" s="269">
        <v>45117</v>
      </c>
      <c r="D776" s="269">
        <v>45130</v>
      </c>
      <c r="E776" s="196">
        <f t="shared" si="56"/>
        <v>45123.5</v>
      </c>
      <c r="F776" s="269">
        <v>45135</v>
      </c>
      <c r="G776" s="269">
        <v>45135</v>
      </c>
      <c r="H776" s="12" t="s">
        <v>163</v>
      </c>
      <c r="I776" s="174">
        <v>63038.47000000003</v>
      </c>
      <c r="J776" s="269">
        <v>45138</v>
      </c>
      <c r="K776" s="17">
        <f t="shared" si="59"/>
        <v>12</v>
      </c>
      <c r="L776" s="31">
        <f t="shared" si="57"/>
        <v>1.2275091245485526E-2</v>
      </c>
      <c r="M776" s="29">
        <f t="shared" si="58"/>
        <v>0.14730109494582633</v>
      </c>
    </row>
    <row r="777" spans="1:13">
      <c r="A777" s="16">
        <f t="shared" si="60"/>
        <v>770</v>
      </c>
      <c r="B777" s="12" t="s">
        <v>174</v>
      </c>
      <c r="C777" s="269">
        <v>45117</v>
      </c>
      <c r="D777" s="269">
        <v>45130</v>
      </c>
      <c r="E777" s="196">
        <f t="shared" ref="E777:E840" si="61">AVERAGE(C777:D777)</f>
        <v>45123.5</v>
      </c>
      <c r="F777" s="269">
        <v>45135</v>
      </c>
      <c r="G777" s="269">
        <v>45229</v>
      </c>
      <c r="H777" s="12" t="s">
        <v>152</v>
      </c>
      <c r="I777" s="174">
        <v>63.459999999999994</v>
      </c>
      <c r="J777" s="269">
        <v>45230</v>
      </c>
      <c r="K777" s="17">
        <f t="shared" si="59"/>
        <v>106</v>
      </c>
      <c r="L777" s="31">
        <f t="shared" si="57"/>
        <v>1.2357173174388766E-5</v>
      </c>
      <c r="M777" s="29">
        <f t="shared" si="58"/>
        <v>1.3098603564852093E-3</v>
      </c>
    </row>
    <row r="778" spans="1:13">
      <c r="A778" s="16">
        <f t="shared" si="60"/>
        <v>771</v>
      </c>
      <c r="B778" s="12" t="s">
        <v>174</v>
      </c>
      <c r="C778" s="269">
        <v>45117</v>
      </c>
      <c r="D778" s="269">
        <v>45130</v>
      </c>
      <c r="E778" s="196">
        <f t="shared" si="61"/>
        <v>45123.5</v>
      </c>
      <c r="F778" s="269">
        <v>45135</v>
      </c>
      <c r="G778" s="269">
        <v>45229</v>
      </c>
      <c r="H778" s="12" t="s">
        <v>156</v>
      </c>
      <c r="I778" s="174">
        <v>63.86</v>
      </c>
      <c r="J778" s="269">
        <v>45230</v>
      </c>
      <c r="K778" s="17">
        <f t="shared" si="59"/>
        <v>106</v>
      </c>
      <c r="L778" s="31">
        <f t="shared" ref="L778:L841" si="62">I778/$I$1379</f>
        <v>1.2435062699597647E-5</v>
      </c>
      <c r="M778" s="29">
        <f t="shared" ref="M778:M841" si="63">L778*K778</f>
        <v>1.3181166461573505E-3</v>
      </c>
    </row>
    <row r="779" spans="1:13">
      <c r="A779" s="16">
        <f t="shared" si="60"/>
        <v>772</v>
      </c>
      <c r="B779" s="12" t="s">
        <v>174</v>
      </c>
      <c r="C779" s="269">
        <v>45117</v>
      </c>
      <c r="D779" s="269">
        <v>45130</v>
      </c>
      <c r="E779" s="196">
        <f t="shared" si="61"/>
        <v>45123.5</v>
      </c>
      <c r="F779" s="269">
        <v>45135</v>
      </c>
      <c r="G779" s="269">
        <v>45229</v>
      </c>
      <c r="H779" s="12" t="s">
        <v>152</v>
      </c>
      <c r="I779" s="174">
        <v>4.03</v>
      </c>
      <c r="J779" s="269">
        <v>45230</v>
      </c>
      <c r="K779" s="17">
        <f t="shared" ref="K779:K842" si="64">(G779-D779)+((D779-C779+1)/2)</f>
        <v>106</v>
      </c>
      <c r="L779" s="31">
        <f t="shared" si="62"/>
        <v>7.8473696647946324E-7</v>
      </c>
      <c r="M779" s="29">
        <f t="shared" si="63"/>
        <v>8.31821184468231E-5</v>
      </c>
    </row>
    <row r="780" spans="1:13">
      <c r="A780" s="16">
        <f t="shared" si="60"/>
        <v>773</v>
      </c>
      <c r="B780" s="12" t="s">
        <v>174</v>
      </c>
      <c r="C780" s="269">
        <v>45117</v>
      </c>
      <c r="D780" s="269">
        <v>45130</v>
      </c>
      <c r="E780" s="196">
        <f t="shared" si="61"/>
        <v>45123.5</v>
      </c>
      <c r="F780" s="269">
        <v>45135</v>
      </c>
      <c r="G780" s="269">
        <v>45229</v>
      </c>
      <c r="H780" s="12" t="s">
        <v>152</v>
      </c>
      <c r="I780" s="174">
        <v>44.85</v>
      </c>
      <c r="J780" s="269">
        <v>45230</v>
      </c>
      <c r="K780" s="17">
        <f t="shared" si="64"/>
        <v>106</v>
      </c>
      <c r="L780" s="31">
        <f t="shared" si="62"/>
        <v>8.7333630140456398E-6</v>
      </c>
      <c r="M780" s="29">
        <f t="shared" si="63"/>
        <v>9.2573647948883777E-4</v>
      </c>
    </row>
    <row r="781" spans="1:13">
      <c r="A781" s="16">
        <f t="shared" si="60"/>
        <v>774</v>
      </c>
      <c r="B781" s="12" t="s">
        <v>174</v>
      </c>
      <c r="C781" s="269">
        <v>45117</v>
      </c>
      <c r="D781" s="269">
        <v>45130</v>
      </c>
      <c r="E781" s="196">
        <f t="shared" si="61"/>
        <v>45123.5</v>
      </c>
      <c r="F781" s="269">
        <v>45135</v>
      </c>
      <c r="G781" s="269">
        <v>45229</v>
      </c>
      <c r="H781" s="12" t="s">
        <v>152</v>
      </c>
      <c r="I781" s="174">
        <v>1.68</v>
      </c>
      <c r="J781" s="269">
        <v>45230</v>
      </c>
      <c r="K781" s="17">
        <f t="shared" si="64"/>
        <v>106</v>
      </c>
      <c r="L781" s="31">
        <f t="shared" si="62"/>
        <v>3.271360058772948E-7</v>
      </c>
      <c r="M781" s="29">
        <f t="shared" si="63"/>
        <v>3.467641662299325E-5</v>
      </c>
    </row>
    <row r="782" spans="1:13">
      <c r="A782" s="16">
        <f t="shared" si="60"/>
        <v>775</v>
      </c>
      <c r="B782" s="12" t="s">
        <v>174</v>
      </c>
      <c r="C782" s="269">
        <v>45117</v>
      </c>
      <c r="D782" s="269">
        <v>45130</v>
      </c>
      <c r="E782" s="196">
        <f t="shared" si="61"/>
        <v>45123.5</v>
      </c>
      <c r="F782" s="269">
        <v>45135</v>
      </c>
      <c r="G782" s="269">
        <v>45156</v>
      </c>
      <c r="H782" s="12" t="s">
        <v>157</v>
      </c>
      <c r="I782" s="174">
        <v>122.8</v>
      </c>
      <c r="J782" s="269">
        <v>45159</v>
      </c>
      <c r="K782" s="17">
        <f t="shared" si="64"/>
        <v>33</v>
      </c>
      <c r="L782" s="31">
        <f t="shared" si="62"/>
        <v>2.3912084239126075E-5</v>
      </c>
      <c r="M782" s="29">
        <f t="shared" si="63"/>
        <v>7.8909877989116045E-4</v>
      </c>
    </row>
    <row r="783" spans="1:13">
      <c r="A783" s="16">
        <f t="shared" si="60"/>
        <v>776</v>
      </c>
      <c r="B783" s="12" t="s">
        <v>174</v>
      </c>
      <c r="C783" s="269">
        <v>45117</v>
      </c>
      <c r="D783" s="269">
        <v>45130</v>
      </c>
      <c r="E783" s="196">
        <f t="shared" si="61"/>
        <v>45123.5</v>
      </c>
      <c r="F783" s="269">
        <v>45135</v>
      </c>
      <c r="G783" s="269">
        <v>45229</v>
      </c>
      <c r="H783" s="12" t="s">
        <v>152</v>
      </c>
      <c r="I783" s="174">
        <v>3.71</v>
      </c>
      <c r="J783" s="269">
        <v>45230</v>
      </c>
      <c r="K783" s="17">
        <f t="shared" si="64"/>
        <v>106</v>
      </c>
      <c r="L783" s="31">
        <f t="shared" si="62"/>
        <v>7.2242534631235938E-7</v>
      </c>
      <c r="M783" s="29">
        <f t="shared" si="63"/>
        <v>7.6577086709110089E-5</v>
      </c>
    </row>
    <row r="784" spans="1:13">
      <c r="A784" s="16">
        <f t="shared" si="60"/>
        <v>777</v>
      </c>
      <c r="B784" s="12" t="s">
        <v>174</v>
      </c>
      <c r="C784" s="269">
        <v>45117</v>
      </c>
      <c r="D784" s="269">
        <v>45130</v>
      </c>
      <c r="E784" s="196">
        <f t="shared" si="61"/>
        <v>45123.5</v>
      </c>
      <c r="F784" s="269">
        <v>45135</v>
      </c>
      <c r="G784" s="269">
        <v>45152</v>
      </c>
      <c r="H784" s="12" t="s">
        <v>153</v>
      </c>
      <c r="I784" s="174">
        <v>77.069999999999993</v>
      </c>
      <c r="J784" s="269">
        <v>45153</v>
      </c>
      <c r="K784" s="17">
        <f t="shared" si="64"/>
        <v>29</v>
      </c>
      <c r="L784" s="31">
        <f t="shared" si="62"/>
        <v>1.5007364269620898E-5</v>
      </c>
      <c r="M784" s="29">
        <f t="shared" si="63"/>
        <v>4.3521356381900607E-4</v>
      </c>
    </row>
    <row r="785" spans="1:13">
      <c r="A785" s="16">
        <f t="shared" si="60"/>
        <v>778</v>
      </c>
      <c r="B785" s="12" t="s">
        <v>174</v>
      </c>
      <c r="C785" s="269">
        <v>45117</v>
      </c>
      <c r="D785" s="269">
        <v>45130</v>
      </c>
      <c r="E785" s="196">
        <f t="shared" si="61"/>
        <v>45123.5</v>
      </c>
      <c r="F785" s="269">
        <v>45135</v>
      </c>
      <c r="G785" s="269">
        <v>45229</v>
      </c>
      <c r="H785" s="12" t="s">
        <v>152</v>
      </c>
      <c r="I785" s="174">
        <v>4.8999999999999995</v>
      </c>
      <c r="J785" s="269">
        <v>45230</v>
      </c>
      <c r="K785" s="17">
        <f t="shared" si="64"/>
        <v>106</v>
      </c>
      <c r="L785" s="31">
        <f t="shared" si="62"/>
        <v>9.5414668380877643E-7</v>
      </c>
      <c r="M785" s="29">
        <f t="shared" si="63"/>
        <v>1.011395484837303E-4</v>
      </c>
    </row>
    <row r="786" spans="1:13">
      <c r="A786" s="16">
        <f t="shared" si="60"/>
        <v>779</v>
      </c>
      <c r="B786" s="12" t="s">
        <v>174</v>
      </c>
      <c r="C786" s="269">
        <v>45117</v>
      </c>
      <c r="D786" s="269">
        <v>45130</v>
      </c>
      <c r="E786" s="196">
        <f t="shared" si="61"/>
        <v>45123.5</v>
      </c>
      <c r="F786" s="269">
        <v>45135</v>
      </c>
      <c r="G786" s="269">
        <v>45156</v>
      </c>
      <c r="H786" s="12" t="s">
        <v>164</v>
      </c>
      <c r="I786" s="174">
        <v>1835.5599999999997</v>
      </c>
      <c r="J786" s="269">
        <v>45159</v>
      </c>
      <c r="K786" s="17">
        <f t="shared" si="64"/>
        <v>33</v>
      </c>
      <c r="L786" s="31">
        <f t="shared" si="62"/>
        <v>3.574272422310281E-4</v>
      </c>
      <c r="M786" s="29">
        <f t="shared" si="63"/>
        <v>1.1795098993623927E-2</v>
      </c>
    </row>
    <row r="787" spans="1:13">
      <c r="A787" s="16">
        <f t="shared" si="60"/>
        <v>780</v>
      </c>
      <c r="B787" s="12" t="s">
        <v>174</v>
      </c>
      <c r="C787" s="269">
        <v>45117</v>
      </c>
      <c r="D787" s="269">
        <v>45130</v>
      </c>
      <c r="E787" s="196">
        <f t="shared" si="61"/>
        <v>45123.5</v>
      </c>
      <c r="F787" s="269">
        <v>45135</v>
      </c>
      <c r="G787" s="269">
        <v>45156</v>
      </c>
      <c r="H787" s="12" t="s">
        <v>157</v>
      </c>
      <c r="I787" s="174">
        <v>31.31</v>
      </c>
      <c r="J787" s="269">
        <v>45159</v>
      </c>
      <c r="K787" s="17">
        <f t="shared" si="64"/>
        <v>33</v>
      </c>
      <c r="L787" s="31">
        <f t="shared" si="62"/>
        <v>6.0968025857250604E-6</v>
      </c>
      <c r="M787" s="29">
        <f t="shared" si="63"/>
        <v>2.01194485328927E-4</v>
      </c>
    </row>
    <row r="788" spans="1:13">
      <c r="A788" s="16">
        <f t="shared" si="60"/>
        <v>781</v>
      </c>
      <c r="B788" s="12" t="s">
        <v>174</v>
      </c>
      <c r="C788" s="269">
        <v>45117</v>
      </c>
      <c r="D788" s="269">
        <v>45130</v>
      </c>
      <c r="E788" s="196">
        <f t="shared" si="61"/>
        <v>45123.5</v>
      </c>
      <c r="F788" s="269">
        <v>45135</v>
      </c>
      <c r="G788" s="269">
        <v>45229</v>
      </c>
      <c r="H788" s="12" t="s">
        <v>154</v>
      </c>
      <c r="I788" s="174">
        <v>264.83000000000004</v>
      </c>
      <c r="J788" s="269">
        <v>45230</v>
      </c>
      <c r="K788" s="17">
        <f t="shared" si="64"/>
        <v>106</v>
      </c>
      <c r="L788" s="31">
        <f t="shared" si="62"/>
        <v>5.1568707402669047E-5</v>
      </c>
      <c r="M788" s="29">
        <f t="shared" si="63"/>
        <v>5.4662829846829188E-3</v>
      </c>
    </row>
    <row r="789" spans="1:13">
      <c r="A789" s="16">
        <f t="shared" si="60"/>
        <v>782</v>
      </c>
      <c r="B789" s="12" t="s">
        <v>174</v>
      </c>
      <c r="C789" s="269">
        <v>45117</v>
      </c>
      <c r="D789" s="269">
        <v>45130</v>
      </c>
      <c r="E789" s="196">
        <f t="shared" si="61"/>
        <v>45123.5</v>
      </c>
      <c r="F789" s="269">
        <v>45135</v>
      </c>
      <c r="G789" s="269">
        <v>45229</v>
      </c>
      <c r="H789" s="12" t="s">
        <v>165</v>
      </c>
      <c r="I789" s="174">
        <v>13.15</v>
      </c>
      <c r="J789" s="269">
        <v>45230</v>
      </c>
      <c r="K789" s="17">
        <f t="shared" si="64"/>
        <v>106</v>
      </c>
      <c r="L789" s="31">
        <f t="shared" si="62"/>
        <v>2.5606181412419208E-6</v>
      </c>
      <c r="M789" s="29">
        <f t="shared" si="63"/>
        <v>2.7142552297164358E-4</v>
      </c>
    </row>
    <row r="790" spans="1:13">
      <c r="A790" s="16">
        <f t="shared" ref="A790:A853" si="65">A789+1</f>
        <v>783</v>
      </c>
      <c r="B790" s="12" t="s">
        <v>174</v>
      </c>
      <c r="C790" s="269">
        <v>45117</v>
      </c>
      <c r="D790" s="269">
        <v>45130</v>
      </c>
      <c r="E790" s="196">
        <f t="shared" si="61"/>
        <v>45123.5</v>
      </c>
      <c r="F790" s="269">
        <v>45135</v>
      </c>
      <c r="G790" s="269">
        <v>45147</v>
      </c>
      <c r="H790" s="12" t="s">
        <v>164</v>
      </c>
      <c r="I790" s="174">
        <v>716.2</v>
      </c>
      <c r="J790" s="269">
        <v>45148</v>
      </c>
      <c r="K790" s="17">
        <f t="shared" si="64"/>
        <v>24</v>
      </c>
      <c r="L790" s="31">
        <f t="shared" si="62"/>
        <v>1.3946119488649915E-4</v>
      </c>
      <c r="M790" s="29">
        <f t="shared" si="63"/>
        <v>3.3470686772759796E-3</v>
      </c>
    </row>
    <row r="791" spans="1:13">
      <c r="A791" s="16">
        <f t="shared" si="65"/>
        <v>784</v>
      </c>
      <c r="B791" s="12" t="s">
        <v>174</v>
      </c>
      <c r="C791" s="269">
        <v>45117</v>
      </c>
      <c r="D791" s="269">
        <v>45130</v>
      </c>
      <c r="E791" s="196">
        <f t="shared" si="61"/>
        <v>45123.5</v>
      </c>
      <c r="F791" s="269">
        <v>45135</v>
      </c>
      <c r="G791" s="269">
        <v>45147</v>
      </c>
      <c r="H791" s="12" t="s">
        <v>166</v>
      </c>
      <c r="I791" s="174">
        <v>14059.990000000002</v>
      </c>
      <c r="J791" s="269">
        <v>45148</v>
      </c>
      <c r="K791" s="17">
        <f t="shared" si="64"/>
        <v>24</v>
      </c>
      <c r="L791" s="31">
        <f t="shared" si="62"/>
        <v>2.7378148638539921E-3</v>
      </c>
      <c r="M791" s="29">
        <f t="shared" si="63"/>
        <v>6.5707556732495814E-2</v>
      </c>
    </row>
    <row r="792" spans="1:13">
      <c r="A792" s="16">
        <f t="shared" si="65"/>
        <v>785</v>
      </c>
      <c r="B792" s="12" t="s">
        <v>174</v>
      </c>
      <c r="C792" s="269">
        <v>45117</v>
      </c>
      <c r="D792" s="269">
        <v>45130</v>
      </c>
      <c r="E792" s="196">
        <f t="shared" si="61"/>
        <v>45123.5</v>
      </c>
      <c r="F792" s="269">
        <v>45135</v>
      </c>
      <c r="G792" s="269">
        <v>45229</v>
      </c>
      <c r="H792" s="12" t="s">
        <v>152</v>
      </c>
      <c r="I792" s="174">
        <v>0.89</v>
      </c>
      <c r="J792" s="269">
        <v>45230</v>
      </c>
      <c r="K792" s="17">
        <f t="shared" si="64"/>
        <v>106</v>
      </c>
      <c r="L792" s="31">
        <f t="shared" si="62"/>
        <v>1.733041935897574E-7</v>
      </c>
      <c r="M792" s="29">
        <f t="shared" si="63"/>
        <v>1.8370244520514285E-5</v>
      </c>
    </row>
    <row r="793" spans="1:13">
      <c r="A793" s="16">
        <f t="shared" si="65"/>
        <v>786</v>
      </c>
      <c r="B793" s="12" t="s">
        <v>174</v>
      </c>
      <c r="C793" s="269">
        <v>45117</v>
      </c>
      <c r="D793" s="269">
        <v>45130</v>
      </c>
      <c r="E793" s="196">
        <f t="shared" si="61"/>
        <v>45123.5</v>
      </c>
      <c r="F793" s="269">
        <v>45135</v>
      </c>
      <c r="G793" s="269">
        <v>45229</v>
      </c>
      <c r="H793" s="12" t="s">
        <v>152</v>
      </c>
      <c r="I793" s="174">
        <v>17.77</v>
      </c>
      <c r="J793" s="269">
        <v>45230</v>
      </c>
      <c r="K793" s="17">
        <f t="shared" si="64"/>
        <v>106</v>
      </c>
      <c r="L793" s="31">
        <f t="shared" si="62"/>
        <v>3.4602421574044814E-6</v>
      </c>
      <c r="M793" s="29">
        <f t="shared" si="63"/>
        <v>3.66785668684875E-4</v>
      </c>
    </row>
    <row r="794" spans="1:13">
      <c r="A794" s="16">
        <f t="shared" si="65"/>
        <v>787</v>
      </c>
      <c r="B794" s="12" t="s">
        <v>174</v>
      </c>
      <c r="C794" s="269">
        <v>45117</v>
      </c>
      <c r="D794" s="269">
        <v>45130</v>
      </c>
      <c r="E794" s="196">
        <f t="shared" si="61"/>
        <v>45123.5</v>
      </c>
      <c r="F794" s="269">
        <v>45135</v>
      </c>
      <c r="G794" s="269">
        <v>45135</v>
      </c>
      <c r="H794" s="12" t="s">
        <v>166</v>
      </c>
      <c r="I794" s="174">
        <v>1811.33</v>
      </c>
      <c r="J794" s="269">
        <v>45138</v>
      </c>
      <c r="K794" s="17">
        <f t="shared" si="64"/>
        <v>12</v>
      </c>
      <c r="L794" s="31">
        <f t="shared" si="62"/>
        <v>3.5270908424150026E-4</v>
      </c>
      <c r="M794" s="29">
        <f t="shared" si="63"/>
        <v>4.2325090108980036E-3</v>
      </c>
    </row>
    <row r="795" spans="1:13">
      <c r="A795" s="16">
        <f t="shared" si="65"/>
        <v>788</v>
      </c>
      <c r="B795" s="12" t="s">
        <v>174</v>
      </c>
      <c r="C795" s="269">
        <v>45117</v>
      </c>
      <c r="D795" s="269">
        <v>45130</v>
      </c>
      <c r="E795" s="196">
        <f t="shared" si="61"/>
        <v>45123.5</v>
      </c>
      <c r="F795" s="269">
        <v>45135</v>
      </c>
      <c r="G795" s="269">
        <v>45135</v>
      </c>
      <c r="H795" s="12" t="s">
        <v>164</v>
      </c>
      <c r="I795" s="174">
        <v>2211.9299999999998</v>
      </c>
      <c r="J795" s="269">
        <v>45138</v>
      </c>
      <c r="K795" s="17">
        <f t="shared" si="64"/>
        <v>12</v>
      </c>
      <c r="L795" s="31">
        <f t="shared" si="62"/>
        <v>4.307154437381933E-4</v>
      </c>
      <c r="M795" s="29">
        <f t="shared" si="63"/>
        <v>5.1685853248583198E-3</v>
      </c>
    </row>
    <row r="796" spans="1:13">
      <c r="A796" s="16">
        <f t="shared" si="65"/>
        <v>789</v>
      </c>
      <c r="B796" s="12" t="s">
        <v>174</v>
      </c>
      <c r="C796" s="269">
        <v>45117</v>
      </c>
      <c r="D796" s="269">
        <v>45130</v>
      </c>
      <c r="E796" s="196">
        <f t="shared" si="61"/>
        <v>45123.5</v>
      </c>
      <c r="F796" s="269">
        <v>45135</v>
      </c>
      <c r="G796" s="269">
        <v>45156</v>
      </c>
      <c r="H796" s="12" t="s">
        <v>157</v>
      </c>
      <c r="I796" s="174">
        <v>49.54</v>
      </c>
      <c r="J796" s="269">
        <v>45159</v>
      </c>
      <c r="K796" s="17">
        <f t="shared" si="64"/>
        <v>33</v>
      </c>
      <c r="L796" s="31">
        <f t="shared" si="62"/>
        <v>9.6466176971197538E-6</v>
      </c>
      <c r="M796" s="29">
        <f t="shared" si="63"/>
        <v>3.183383840049519E-4</v>
      </c>
    </row>
    <row r="797" spans="1:13">
      <c r="A797" s="16">
        <f t="shared" si="65"/>
        <v>790</v>
      </c>
      <c r="B797" s="12" t="s">
        <v>174</v>
      </c>
      <c r="C797" s="269">
        <v>45117</v>
      </c>
      <c r="D797" s="269">
        <v>45130</v>
      </c>
      <c r="E797" s="196">
        <f t="shared" si="61"/>
        <v>45123.5</v>
      </c>
      <c r="F797" s="269">
        <v>45135</v>
      </c>
      <c r="G797" s="269">
        <v>45152</v>
      </c>
      <c r="H797" s="12" t="s">
        <v>153</v>
      </c>
      <c r="I797" s="174">
        <v>63.99</v>
      </c>
      <c r="J797" s="269">
        <v>45153</v>
      </c>
      <c r="K797" s="17">
        <f t="shared" si="64"/>
        <v>29</v>
      </c>
      <c r="L797" s="31">
        <f t="shared" si="62"/>
        <v>1.2460376795290533E-5</v>
      </c>
      <c r="M797" s="29">
        <f t="shared" si="63"/>
        <v>3.6135092706342546E-4</v>
      </c>
    </row>
    <row r="798" spans="1:13">
      <c r="A798" s="16">
        <f t="shared" si="65"/>
        <v>791</v>
      </c>
      <c r="B798" s="12" t="s">
        <v>174</v>
      </c>
      <c r="C798" s="269">
        <v>45117</v>
      </c>
      <c r="D798" s="269">
        <v>45130</v>
      </c>
      <c r="E798" s="196">
        <f t="shared" si="61"/>
        <v>45123.5</v>
      </c>
      <c r="F798" s="269">
        <v>45135</v>
      </c>
      <c r="G798" s="269">
        <v>45156</v>
      </c>
      <c r="H798" s="12" t="s">
        <v>157</v>
      </c>
      <c r="I798" s="174">
        <v>44.61</v>
      </c>
      <c r="J798" s="269">
        <v>45159</v>
      </c>
      <c r="K798" s="17">
        <f t="shared" si="64"/>
        <v>33</v>
      </c>
      <c r="L798" s="31">
        <f t="shared" si="62"/>
        <v>8.6866292989203108E-6</v>
      </c>
      <c r="M798" s="29">
        <f t="shared" si="63"/>
        <v>2.8665876686437026E-4</v>
      </c>
    </row>
    <row r="799" spans="1:13">
      <c r="A799" s="16">
        <f t="shared" si="65"/>
        <v>792</v>
      </c>
      <c r="B799" s="12" t="s">
        <v>174</v>
      </c>
      <c r="C799" s="269">
        <v>45117</v>
      </c>
      <c r="D799" s="269">
        <v>45130</v>
      </c>
      <c r="E799" s="196">
        <f t="shared" si="61"/>
        <v>45123.5</v>
      </c>
      <c r="F799" s="269">
        <v>45135</v>
      </c>
      <c r="G799" s="269">
        <v>45152</v>
      </c>
      <c r="H799" s="12" t="s">
        <v>153</v>
      </c>
      <c r="I799" s="174">
        <v>74.17</v>
      </c>
      <c r="J799" s="269">
        <v>45153</v>
      </c>
      <c r="K799" s="17">
        <f t="shared" si="64"/>
        <v>29</v>
      </c>
      <c r="L799" s="31">
        <f t="shared" si="62"/>
        <v>1.4442665211856522E-5</v>
      </c>
      <c r="M799" s="29">
        <f t="shared" si="63"/>
        <v>4.1883729114383916E-4</v>
      </c>
    </row>
    <row r="800" spans="1:13">
      <c r="A800" s="16">
        <f t="shared" si="65"/>
        <v>793</v>
      </c>
      <c r="B800" s="12" t="s">
        <v>174</v>
      </c>
      <c r="C800" s="269">
        <v>45117</v>
      </c>
      <c r="D800" s="269">
        <v>45130</v>
      </c>
      <c r="E800" s="196">
        <f t="shared" si="61"/>
        <v>45123.5</v>
      </c>
      <c r="F800" s="269">
        <v>45135</v>
      </c>
      <c r="G800" s="269">
        <v>45156</v>
      </c>
      <c r="H800" s="12" t="s">
        <v>157</v>
      </c>
      <c r="I800" s="174">
        <v>38.369999999999997</v>
      </c>
      <c r="J800" s="269">
        <v>45159</v>
      </c>
      <c r="K800" s="17">
        <f t="shared" si="64"/>
        <v>33</v>
      </c>
      <c r="L800" s="31">
        <f t="shared" si="62"/>
        <v>7.4715527056617864E-6</v>
      </c>
      <c r="M800" s="29">
        <f t="shared" si="63"/>
        <v>2.4656123928683895E-4</v>
      </c>
    </row>
    <row r="801" spans="1:13">
      <c r="A801" s="16">
        <f t="shared" si="65"/>
        <v>794</v>
      </c>
      <c r="B801" s="12" t="s">
        <v>174</v>
      </c>
      <c r="C801" s="269">
        <v>45117</v>
      </c>
      <c r="D801" s="269">
        <v>45130</v>
      </c>
      <c r="E801" s="196">
        <f t="shared" si="61"/>
        <v>45123.5</v>
      </c>
      <c r="F801" s="269">
        <v>45135</v>
      </c>
      <c r="G801" s="269">
        <v>45229</v>
      </c>
      <c r="H801" s="12" t="s">
        <v>152</v>
      </c>
      <c r="I801" s="174">
        <v>5.16</v>
      </c>
      <c r="J801" s="269">
        <v>45230</v>
      </c>
      <c r="K801" s="17">
        <f t="shared" si="64"/>
        <v>106</v>
      </c>
      <c r="L801" s="31">
        <f t="shared" si="62"/>
        <v>1.0047748751945483E-6</v>
      </c>
      <c r="M801" s="29">
        <f t="shared" si="63"/>
        <v>1.0650613677062213E-4</v>
      </c>
    </row>
    <row r="802" spans="1:13">
      <c r="A802" s="16">
        <f t="shared" si="65"/>
        <v>795</v>
      </c>
      <c r="B802" s="12" t="s">
        <v>174</v>
      </c>
      <c r="C802" s="269">
        <v>45117</v>
      </c>
      <c r="D802" s="269">
        <v>45130</v>
      </c>
      <c r="E802" s="196">
        <f t="shared" si="61"/>
        <v>45123.5</v>
      </c>
      <c r="F802" s="269">
        <v>45135</v>
      </c>
      <c r="G802" s="269">
        <v>45229</v>
      </c>
      <c r="H802" s="12" t="s">
        <v>152</v>
      </c>
      <c r="I802" s="174">
        <v>1.82</v>
      </c>
      <c r="J802" s="269">
        <v>45230</v>
      </c>
      <c r="K802" s="17">
        <f t="shared" si="64"/>
        <v>106</v>
      </c>
      <c r="L802" s="31">
        <f t="shared" si="62"/>
        <v>3.5439733970040274E-7</v>
      </c>
      <c r="M802" s="29">
        <f t="shared" si="63"/>
        <v>3.756611800824269E-5</v>
      </c>
    </row>
    <row r="803" spans="1:13">
      <c r="A803" s="16">
        <f t="shared" si="65"/>
        <v>796</v>
      </c>
      <c r="B803" s="12" t="s">
        <v>174</v>
      </c>
      <c r="C803" s="269">
        <v>45117</v>
      </c>
      <c r="D803" s="269">
        <v>45130</v>
      </c>
      <c r="E803" s="196">
        <f t="shared" si="61"/>
        <v>45123.5</v>
      </c>
      <c r="F803" s="269">
        <v>45135</v>
      </c>
      <c r="G803" s="269">
        <v>45229</v>
      </c>
      <c r="H803" s="12" t="s">
        <v>152</v>
      </c>
      <c r="I803" s="174">
        <v>1.5</v>
      </c>
      <c r="J803" s="269">
        <v>45230</v>
      </c>
      <c r="K803" s="17">
        <f t="shared" si="64"/>
        <v>106</v>
      </c>
      <c r="L803" s="31">
        <f t="shared" si="62"/>
        <v>2.9208571953329893E-7</v>
      </c>
      <c r="M803" s="29">
        <f t="shared" si="63"/>
        <v>3.0961086270529685E-5</v>
      </c>
    </row>
    <row r="804" spans="1:13">
      <c r="A804" s="16">
        <f t="shared" si="65"/>
        <v>797</v>
      </c>
      <c r="B804" s="12" t="s">
        <v>174</v>
      </c>
      <c r="C804" s="269">
        <v>45131</v>
      </c>
      <c r="D804" s="269">
        <v>45144</v>
      </c>
      <c r="E804" s="196">
        <f t="shared" si="61"/>
        <v>45137.5</v>
      </c>
      <c r="F804" s="269">
        <v>45149</v>
      </c>
      <c r="G804" s="269">
        <v>45229</v>
      </c>
      <c r="H804" s="12" t="s">
        <v>152</v>
      </c>
      <c r="I804" s="174">
        <v>6.9500000000000011</v>
      </c>
      <c r="J804" s="269">
        <v>45230</v>
      </c>
      <c r="K804" s="17">
        <f t="shared" si="64"/>
        <v>92</v>
      </c>
      <c r="L804" s="31">
        <f t="shared" si="62"/>
        <v>1.3533305005042854E-6</v>
      </c>
      <c r="M804" s="29">
        <f t="shared" si="63"/>
        <v>1.2450640604639427E-4</v>
      </c>
    </row>
    <row r="805" spans="1:13">
      <c r="A805" s="16">
        <f t="shared" si="65"/>
        <v>798</v>
      </c>
      <c r="B805" s="12" t="s">
        <v>174</v>
      </c>
      <c r="C805" s="269">
        <v>45131</v>
      </c>
      <c r="D805" s="269">
        <v>45144</v>
      </c>
      <c r="E805" s="196">
        <f t="shared" si="61"/>
        <v>45137.5</v>
      </c>
      <c r="F805" s="269">
        <v>45149</v>
      </c>
      <c r="G805" s="269">
        <v>45229</v>
      </c>
      <c r="H805" s="12" t="s">
        <v>152</v>
      </c>
      <c r="I805" s="174">
        <v>2.14</v>
      </c>
      <c r="J805" s="269">
        <v>45230</v>
      </c>
      <c r="K805" s="17">
        <f t="shared" si="64"/>
        <v>92</v>
      </c>
      <c r="L805" s="31">
        <f t="shared" si="62"/>
        <v>4.1670895986750654E-7</v>
      </c>
      <c r="M805" s="29">
        <f t="shared" si="63"/>
        <v>3.8337224307810603E-5</v>
      </c>
    </row>
    <row r="806" spans="1:13">
      <c r="A806" s="16">
        <f t="shared" si="65"/>
        <v>799</v>
      </c>
      <c r="B806" s="12" t="s">
        <v>174</v>
      </c>
      <c r="C806" s="269">
        <v>45131</v>
      </c>
      <c r="D806" s="269">
        <v>45144</v>
      </c>
      <c r="E806" s="196">
        <f t="shared" si="61"/>
        <v>45137.5</v>
      </c>
      <c r="F806" s="269">
        <v>45149</v>
      </c>
      <c r="G806" s="269">
        <v>45229</v>
      </c>
      <c r="H806" s="12" t="s">
        <v>153</v>
      </c>
      <c r="I806" s="174">
        <v>361.78</v>
      </c>
      <c r="J806" s="269">
        <v>45230</v>
      </c>
      <c r="K806" s="17">
        <f t="shared" si="64"/>
        <v>92</v>
      </c>
      <c r="L806" s="31">
        <f t="shared" si="62"/>
        <v>7.0447181075171254E-5</v>
      </c>
      <c r="M806" s="29">
        <f t="shared" si="63"/>
        <v>6.4811406589157551E-3</v>
      </c>
    </row>
    <row r="807" spans="1:13">
      <c r="A807" s="16">
        <f t="shared" si="65"/>
        <v>800</v>
      </c>
      <c r="B807" s="12" t="s">
        <v>174</v>
      </c>
      <c r="C807" s="269">
        <v>45131</v>
      </c>
      <c r="D807" s="269">
        <v>45144</v>
      </c>
      <c r="E807" s="196">
        <f t="shared" si="61"/>
        <v>45137.5</v>
      </c>
      <c r="F807" s="269">
        <v>45149</v>
      </c>
      <c r="G807" s="269">
        <v>45229</v>
      </c>
      <c r="H807" s="12" t="s">
        <v>154</v>
      </c>
      <c r="I807" s="174">
        <v>1626.9600000000009</v>
      </c>
      <c r="J807" s="269">
        <v>45230</v>
      </c>
      <c r="K807" s="17">
        <f t="shared" si="64"/>
        <v>92</v>
      </c>
      <c r="L807" s="31">
        <f t="shared" si="62"/>
        <v>3.1680785483459759E-4</v>
      </c>
      <c r="M807" s="29">
        <f t="shared" si="63"/>
        <v>2.9146322644782979E-2</v>
      </c>
    </row>
    <row r="808" spans="1:13">
      <c r="A808" s="16">
        <f t="shared" si="65"/>
        <v>801</v>
      </c>
      <c r="B808" s="12" t="s">
        <v>174</v>
      </c>
      <c r="C808" s="269">
        <v>45131</v>
      </c>
      <c r="D808" s="269">
        <v>45144</v>
      </c>
      <c r="E808" s="196">
        <f t="shared" si="61"/>
        <v>45137.5</v>
      </c>
      <c r="F808" s="269">
        <v>45149</v>
      </c>
      <c r="G808" s="269">
        <v>45229</v>
      </c>
      <c r="H808" s="12" t="s">
        <v>155</v>
      </c>
      <c r="I808" s="174">
        <v>28.41</v>
      </c>
      <c r="J808" s="269">
        <v>45230</v>
      </c>
      <c r="K808" s="17">
        <f t="shared" si="64"/>
        <v>92</v>
      </c>
      <c r="L808" s="31">
        <f t="shared" si="62"/>
        <v>5.5321035279606825E-6</v>
      </c>
      <c r="M808" s="29">
        <f t="shared" si="63"/>
        <v>5.0895352457238274E-4</v>
      </c>
    </row>
    <row r="809" spans="1:13">
      <c r="A809" s="16">
        <f t="shared" si="65"/>
        <v>802</v>
      </c>
      <c r="B809" s="12" t="s">
        <v>174</v>
      </c>
      <c r="C809" s="269">
        <v>45131</v>
      </c>
      <c r="D809" s="269">
        <v>45144</v>
      </c>
      <c r="E809" s="196">
        <f t="shared" si="61"/>
        <v>45137.5</v>
      </c>
      <c r="F809" s="269">
        <v>45149</v>
      </c>
      <c r="G809" s="269">
        <v>45229</v>
      </c>
      <c r="H809" s="12" t="s">
        <v>154</v>
      </c>
      <c r="I809" s="174">
        <v>55.18</v>
      </c>
      <c r="J809" s="269">
        <v>45230</v>
      </c>
      <c r="K809" s="17">
        <f t="shared" si="64"/>
        <v>92</v>
      </c>
      <c r="L809" s="31">
        <f t="shared" si="62"/>
        <v>1.0744860002564958E-5</v>
      </c>
      <c r="M809" s="29">
        <f t="shared" si="63"/>
        <v>9.8852712023597624E-4</v>
      </c>
    </row>
    <row r="810" spans="1:13">
      <c r="A810" s="16">
        <f t="shared" si="65"/>
        <v>803</v>
      </c>
      <c r="B810" s="12" t="s">
        <v>174</v>
      </c>
      <c r="C810" s="269">
        <v>45131</v>
      </c>
      <c r="D810" s="269">
        <v>45144</v>
      </c>
      <c r="E810" s="196">
        <f t="shared" si="61"/>
        <v>45137.5</v>
      </c>
      <c r="F810" s="269">
        <v>45149</v>
      </c>
      <c r="G810" s="269">
        <v>45155</v>
      </c>
      <c r="H810" s="12" t="s">
        <v>156</v>
      </c>
      <c r="I810" s="174">
        <v>78.38</v>
      </c>
      <c r="J810" s="269">
        <v>45156</v>
      </c>
      <c r="K810" s="17">
        <f t="shared" si="64"/>
        <v>18</v>
      </c>
      <c r="L810" s="31">
        <f t="shared" si="62"/>
        <v>1.5262452464679981E-5</v>
      </c>
      <c r="M810" s="29">
        <f t="shared" si="63"/>
        <v>2.7472414436423965E-4</v>
      </c>
    </row>
    <row r="811" spans="1:13">
      <c r="A811" s="16">
        <f t="shared" si="65"/>
        <v>804</v>
      </c>
      <c r="B811" s="12" t="s">
        <v>174</v>
      </c>
      <c r="C811" s="269">
        <v>45131</v>
      </c>
      <c r="D811" s="269">
        <v>45144</v>
      </c>
      <c r="E811" s="196">
        <f t="shared" si="61"/>
        <v>45137.5</v>
      </c>
      <c r="F811" s="269">
        <v>45149</v>
      </c>
      <c r="G811" s="269">
        <v>45155</v>
      </c>
      <c r="H811" s="12" t="s">
        <v>152</v>
      </c>
      <c r="I811" s="174">
        <v>402.24000000000007</v>
      </c>
      <c r="J811" s="269">
        <v>45156</v>
      </c>
      <c r="K811" s="17">
        <f t="shared" si="64"/>
        <v>18</v>
      </c>
      <c r="L811" s="31">
        <f t="shared" si="62"/>
        <v>7.8325706550049458E-5</v>
      </c>
      <c r="M811" s="29">
        <f t="shared" si="63"/>
        <v>1.4098627179008902E-3</v>
      </c>
    </row>
    <row r="812" spans="1:13">
      <c r="A812" s="16">
        <f t="shared" si="65"/>
        <v>805</v>
      </c>
      <c r="B812" s="12" t="s">
        <v>174</v>
      </c>
      <c r="C812" s="269">
        <v>45131</v>
      </c>
      <c r="D812" s="269">
        <v>45144</v>
      </c>
      <c r="E812" s="196">
        <f t="shared" si="61"/>
        <v>45137.5</v>
      </c>
      <c r="F812" s="269">
        <v>45149</v>
      </c>
      <c r="G812" s="269">
        <v>45188</v>
      </c>
      <c r="H812" s="12" t="s">
        <v>157</v>
      </c>
      <c r="I812" s="174">
        <v>130.22</v>
      </c>
      <c r="J812" s="269">
        <v>45189</v>
      </c>
      <c r="K812" s="17">
        <f t="shared" si="64"/>
        <v>51</v>
      </c>
      <c r="L812" s="31">
        <f t="shared" si="62"/>
        <v>2.5356934931750795E-5</v>
      </c>
      <c r="M812" s="29">
        <f t="shared" si="63"/>
        <v>1.2932036815192906E-3</v>
      </c>
    </row>
    <row r="813" spans="1:13">
      <c r="A813" s="16">
        <f t="shared" si="65"/>
        <v>806</v>
      </c>
      <c r="B813" s="12" t="s">
        <v>174</v>
      </c>
      <c r="C813" s="269">
        <v>45131</v>
      </c>
      <c r="D813" s="269">
        <v>45144</v>
      </c>
      <c r="E813" s="196">
        <f t="shared" si="61"/>
        <v>45137.5</v>
      </c>
      <c r="F813" s="269">
        <v>45149</v>
      </c>
      <c r="G813" s="269">
        <v>45183</v>
      </c>
      <c r="H813" s="12" t="s">
        <v>152</v>
      </c>
      <c r="I813" s="174">
        <v>318.1699999999999</v>
      </c>
      <c r="J813" s="269">
        <v>45184</v>
      </c>
      <c r="K813" s="17">
        <f t="shared" si="64"/>
        <v>46</v>
      </c>
      <c r="L813" s="31">
        <f t="shared" si="62"/>
        <v>6.1955275589273135E-5</v>
      </c>
      <c r="M813" s="29">
        <f t="shared" si="63"/>
        <v>2.8499426771065642E-3</v>
      </c>
    </row>
    <row r="814" spans="1:13">
      <c r="A814" s="16">
        <f t="shared" si="65"/>
        <v>807</v>
      </c>
      <c r="B814" s="12" t="s">
        <v>174</v>
      </c>
      <c r="C814" s="269">
        <v>45131</v>
      </c>
      <c r="D814" s="269">
        <v>45144</v>
      </c>
      <c r="E814" s="196">
        <f t="shared" si="61"/>
        <v>45137.5</v>
      </c>
      <c r="F814" s="269">
        <v>45149</v>
      </c>
      <c r="G814" s="269">
        <v>45229</v>
      </c>
      <c r="H814" s="12" t="s">
        <v>152</v>
      </c>
      <c r="I814" s="174">
        <v>0.44</v>
      </c>
      <c r="J814" s="269">
        <v>45230</v>
      </c>
      <c r="K814" s="17">
        <f t="shared" si="64"/>
        <v>92</v>
      </c>
      <c r="L814" s="31">
        <f t="shared" si="62"/>
        <v>8.5678477729767699E-8</v>
      </c>
      <c r="M814" s="29">
        <f t="shared" si="63"/>
        <v>7.882419951138629E-6</v>
      </c>
    </row>
    <row r="815" spans="1:13">
      <c r="A815" s="16">
        <f t="shared" si="65"/>
        <v>808</v>
      </c>
      <c r="B815" s="12" t="s">
        <v>174</v>
      </c>
      <c r="C815" s="269">
        <v>45131</v>
      </c>
      <c r="D815" s="269">
        <v>45144</v>
      </c>
      <c r="E815" s="196">
        <f t="shared" si="61"/>
        <v>45137.5</v>
      </c>
      <c r="F815" s="269">
        <v>45149</v>
      </c>
      <c r="G815" s="269">
        <v>45229</v>
      </c>
      <c r="H815" s="12" t="s">
        <v>152</v>
      </c>
      <c r="I815" s="174">
        <v>3.58</v>
      </c>
      <c r="J815" s="269">
        <v>45230</v>
      </c>
      <c r="K815" s="17">
        <f t="shared" si="64"/>
        <v>92</v>
      </c>
      <c r="L815" s="31">
        <f t="shared" si="62"/>
        <v>6.9711125061947353E-7</v>
      </c>
      <c r="M815" s="29">
        <f t="shared" si="63"/>
        <v>6.4134235056991564E-5</v>
      </c>
    </row>
    <row r="816" spans="1:13">
      <c r="A816" s="16">
        <f t="shared" si="65"/>
        <v>809</v>
      </c>
      <c r="B816" s="12" t="s">
        <v>174</v>
      </c>
      <c r="C816" s="269">
        <v>45131</v>
      </c>
      <c r="D816" s="269">
        <v>45144</v>
      </c>
      <c r="E816" s="196">
        <f t="shared" si="61"/>
        <v>45137.5</v>
      </c>
      <c r="F816" s="269">
        <v>45149</v>
      </c>
      <c r="G816" s="269">
        <v>45226</v>
      </c>
      <c r="H816" s="12" t="s">
        <v>152</v>
      </c>
      <c r="I816" s="174">
        <v>1.85</v>
      </c>
      <c r="J816" s="269">
        <v>45229</v>
      </c>
      <c r="K816" s="17">
        <f t="shared" si="64"/>
        <v>89</v>
      </c>
      <c r="L816" s="31">
        <f t="shared" si="62"/>
        <v>3.6023905409106871E-7</v>
      </c>
      <c r="M816" s="29">
        <f t="shared" si="63"/>
        <v>3.2061275814105113E-5</v>
      </c>
    </row>
    <row r="817" spans="1:13">
      <c r="A817" s="16">
        <f t="shared" si="65"/>
        <v>810</v>
      </c>
      <c r="B817" s="12" t="s">
        <v>174</v>
      </c>
      <c r="C817" s="269">
        <v>45131</v>
      </c>
      <c r="D817" s="269">
        <v>45144</v>
      </c>
      <c r="E817" s="196">
        <f t="shared" si="61"/>
        <v>45137.5</v>
      </c>
      <c r="F817" s="269">
        <v>45149</v>
      </c>
      <c r="G817" s="269">
        <v>45188</v>
      </c>
      <c r="H817" s="12" t="s">
        <v>157</v>
      </c>
      <c r="I817" s="174">
        <v>357.5</v>
      </c>
      <c r="J817" s="269">
        <v>45189</v>
      </c>
      <c r="K817" s="17">
        <f t="shared" si="64"/>
        <v>51</v>
      </c>
      <c r="L817" s="31">
        <f t="shared" si="62"/>
        <v>6.9613763155436251E-5</v>
      </c>
      <c r="M817" s="29">
        <f t="shared" si="63"/>
        <v>3.550301920927249E-3</v>
      </c>
    </row>
    <row r="818" spans="1:13">
      <c r="A818" s="16">
        <f t="shared" si="65"/>
        <v>811</v>
      </c>
      <c r="B818" s="12" t="s">
        <v>174</v>
      </c>
      <c r="C818" s="269">
        <v>45131</v>
      </c>
      <c r="D818" s="269">
        <v>45144</v>
      </c>
      <c r="E818" s="196">
        <f t="shared" si="61"/>
        <v>45137.5</v>
      </c>
      <c r="F818" s="269">
        <v>45149</v>
      </c>
      <c r="G818" s="269">
        <v>45229</v>
      </c>
      <c r="H818" s="12" t="s">
        <v>152</v>
      </c>
      <c r="I818" s="174">
        <v>1.1100000000000001</v>
      </c>
      <c r="J818" s="269">
        <v>45230</v>
      </c>
      <c r="K818" s="17">
        <f t="shared" si="64"/>
        <v>92</v>
      </c>
      <c r="L818" s="31">
        <f t="shared" si="62"/>
        <v>2.1614343245464124E-7</v>
      </c>
      <c r="M818" s="29">
        <f t="shared" si="63"/>
        <v>1.9885195785826994E-5</v>
      </c>
    </row>
    <row r="819" spans="1:13">
      <c r="A819" s="16">
        <f t="shared" si="65"/>
        <v>812</v>
      </c>
      <c r="B819" s="12" t="s">
        <v>174</v>
      </c>
      <c r="C819" s="269">
        <v>45131</v>
      </c>
      <c r="D819" s="269">
        <v>45144</v>
      </c>
      <c r="E819" s="196">
        <f t="shared" si="61"/>
        <v>45137.5</v>
      </c>
      <c r="F819" s="269">
        <v>45149</v>
      </c>
      <c r="G819" s="269">
        <v>45229</v>
      </c>
      <c r="H819" s="12" t="s">
        <v>152</v>
      </c>
      <c r="I819" s="174">
        <v>1.4100000000000001</v>
      </c>
      <c r="J819" s="269">
        <v>45230</v>
      </c>
      <c r="K819" s="17">
        <f t="shared" si="64"/>
        <v>92</v>
      </c>
      <c r="L819" s="31">
        <f t="shared" si="62"/>
        <v>2.7456057636130107E-7</v>
      </c>
      <c r="M819" s="29">
        <f t="shared" si="63"/>
        <v>2.5259573025239699E-5</v>
      </c>
    </row>
    <row r="820" spans="1:13">
      <c r="A820" s="16">
        <f t="shared" si="65"/>
        <v>813</v>
      </c>
      <c r="B820" s="12" t="s">
        <v>174</v>
      </c>
      <c r="C820" s="269">
        <v>45131</v>
      </c>
      <c r="D820" s="269">
        <v>45144</v>
      </c>
      <c r="E820" s="196">
        <f t="shared" si="61"/>
        <v>45137.5</v>
      </c>
      <c r="F820" s="269">
        <v>45149</v>
      </c>
      <c r="G820" s="269">
        <v>45229</v>
      </c>
      <c r="H820" s="12" t="s">
        <v>152</v>
      </c>
      <c r="I820" s="174">
        <v>42.4</v>
      </c>
      <c r="J820" s="269">
        <v>45230</v>
      </c>
      <c r="K820" s="17">
        <f t="shared" si="64"/>
        <v>92</v>
      </c>
      <c r="L820" s="31">
        <f t="shared" si="62"/>
        <v>8.2562896721412511E-6</v>
      </c>
      <c r="M820" s="29">
        <f t="shared" si="63"/>
        <v>7.595786498369951E-4</v>
      </c>
    </row>
    <row r="821" spans="1:13">
      <c r="A821" s="16">
        <f t="shared" si="65"/>
        <v>814</v>
      </c>
      <c r="B821" s="12" t="s">
        <v>174</v>
      </c>
      <c r="C821" s="269">
        <v>45131</v>
      </c>
      <c r="D821" s="269">
        <v>45144</v>
      </c>
      <c r="E821" s="196">
        <f t="shared" si="61"/>
        <v>45137.5</v>
      </c>
      <c r="F821" s="269">
        <v>45149</v>
      </c>
      <c r="G821" s="269">
        <v>45229</v>
      </c>
      <c r="H821" s="12" t="s">
        <v>158</v>
      </c>
      <c r="I821" s="174">
        <v>45.34</v>
      </c>
      <c r="J821" s="269">
        <v>45230</v>
      </c>
      <c r="K821" s="17">
        <f t="shared" si="64"/>
        <v>92</v>
      </c>
      <c r="L821" s="31">
        <f t="shared" si="62"/>
        <v>8.8287776824265169E-6</v>
      </c>
      <c r="M821" s="29">
        <f t="shared" si="63"/>
        <v>8.1224754678323955E-4</v>
      </c>
    </row>
    <row r="822" spans="1:13">
      <c r="A822" s="16">
        <f t="shared" si="65"/>
        <v>815</v>
      </c>
      <c r="B822" s="12" t="s">
        <v>174</v>
      </c>
      <c r="C822" s="269">
        <v>45131</v>
      </c>
      <c r="D822" s="269">
        <v>45144</v>
      </c>
      <c r="E822" s="196">
        <f t="shared" si="61"/>
        <v>45137.5</v>
      </c>
      <c r="F822" s="269">
        <v>45149</v>
      </c>
      <c r="G822" s="269">
        <v>45149</v>
      </c>
      <c r="H822" s="12" t="s">
        <v>159</v>
      </c>
      <c r="I822" s="174">
        <v>8512.7899999999954</v>
      </c>
      <c r="J822" s="269">
        <v>45152</v>
      </c>
      <c r="K822" s="17">
        <f t="shared" si="64"/>
        <v>12</v>
      </c>
      <c r="L822" s="31">
        <f t="shared" si="62"/>
        <v>1.6576429282572471E-3</v>
      </c>
      <c r="M822" s="29">
        <f t="shared" si="63"/>
        <v>1.9891715139086965E-2</v>
      </c>
    </row>
    <row r="823" spans="1:13">
      <c r="A823" s="16">
        <f t="shared" si="65"/>
        <v>816</v>
      </c>
      <c r="B823" s="12" t="s">
        <v>174</v>
      </c>
      <c r="C823" s="269">
        <v>45131</v>
      </c>
      <c r="D823" s="269">
        <v>45144</v>
      </c>
      <c r="E823" s="196">
        <f t="shared" si="61"/>
        <v>45137.5</v>
      </c>
      <c r="F823" s="269">
        <v>45149</v>
      </c>
      <c r="G823" s="269">
        <v>45149</v>
      </c>
      <c r="H823" s="12" t="s">
        <v>160</v>
      </c>
      <c r="I823" s="174">
        <v>8512.7899999999954</v>
      </c>
      <c r="J823" s="269">
        <v>45152</v>
      </c>
      <c r="K823" s="17">
        <f t="shared" si="64"/>
        <v>12</v>
      </c>
      <c r="L823" s="31">
        <f t="shared" si="62"/>
        <v>1.6576429282572471E-3</v>
      </c>
      <c r="M823" s="29">
        <f t="shared" si="63"/>
        <v>1.9891715139086965E-2</v>
      </c>
    </row>
    <row r="824" spans="1:13">
      <c r="A824" s="16">
        <f t="shared" si="65"/>
        <v>817</v>
      </c>
      <c r="B824" s="12" t="s">
        <v>174</v>
      </c>
      <c r="C824" s="269">
        <v>45131</v>
      </c>
      <c r="D824" s="269">
        <v>45144</v>
      </c>
      <c r="E824" s="196">
        <f t="shared" si="61"/>
        <v>45137.5</v>
      </c>
      <c r="F824" s="269">
        <v>45149</v>
      </c>
      <c r="G824" s="269">
        <v>45149</v>
      </c>
      <c r="H824" s="12" t="s">
        <v>161</v>
      </c>
      <c r="I824" s="174">
        <v>36399.140000000007</v>
      </c>
      <c r="J824" s="269">
        <v>45152</v>
      </c>
      <c r="K824" s="17">
        <f t="shared" si="64"/>
        <v>12</v>
      </c>
      <c r="L824" s="31">
        <f t="shared" si="62"/>
        <v>7.0877793315288571E-3</v>
      </c>
      <c r="M824" s="29">
        <f t="shared" si="63"/>
        <v>8.5053351978346292E-2</v>
      </c>
    </row>
    <row r="825" spans="1:13">
      <c r="A825" s="16">
        <f t="shared" si="65"/>
        <v>818</v>
      </c>
      <c r="B825" s="12" t="s">
        <v>174</v>
      </c>
      <c r="C825" s="269">
        <v>45131</v>
      </c>
      <c r="D825" s="269">
        <v>45144</v>
      </c>
      <c r="E825" s="196">
        <f t="shared" si="61"/>
        <v>45137.5</v>
      </c>
      <c r="F825" s="269">
        <v>45149</v>
      </c>
      <c r="G825" s="269">
        <v>45149</v>
      </c>
      <c r="H825" s="12" t="s">
        <v>162</v>
      </c>
      <c r="I825" s="174">
        <v>36399.140000000007</v>
      </c>
      <c r="J825" s="269">
        <v>45152</v>
      </c>
      <c r="K825" s="17">
        <f t="shared" si="64"/>
        <v>12</v>
      </c>
      <c r="L825" s="31">
        <f t="shared" si="62"/>
        <v>7.0877793315288571E-3</v>
      </c>
      <c r="M825" s="29">
        <f t="shared" si="63"/>
        <v>8.5053351978346292E-2</v>
      </c>
    </row>
    <row r="826" spans="1:13">
      <c r="A826" s="16">
        <f t="shared" si="65"/>
        <v>819</v>
      </c>
      <c r="B826" s="12" t="s">
        <v>174</v>
      </c>
      <c r="C826" s="269">
        <v>45131</v>
      </c>
      <c r="D826" s="269">
        <v>45144</v>
      </c>
      <c r="E826" s="196">
        <f t="shared" si="61"/>
        <v>45137.5</v>
      </c>
      <c r="F826" s="269">
        <v>45149</v>
      </c>
      <c r="G826" s="269">
        <v>45149</v>
      </c>
      <c r="H826" s="12" t="s">
        <v>163</v>
      </c>
      <c r="I826" s="174">
        <v>66233.449999999968</v>
      </c>
      <c r="J826" s="269">
        <v>45152</v>
      </c>
      <c r="K826" s="17">
        <f t="shared" si="64"/>
        <v>12</v>
      </c>
      <c r="L826" s="31">
        <f t="shared" si="62"/>
        <v>1.289722993361518E-2</v>
      </c>
      <c r="M826" s="29">
        <f t="shared" si="63"/>
        <v>0.15476675920338215</v>
      </c>
    </row>
    <row r="827" spans="1:13">
      <c r="A827" s="16">
        <f t="shared" si="65"/>
        <v>820</v>
      </c>
      <c r="B827" s="12" t="s">
        <v>174</v>
      </c>
      <c r="C827" s="269">
        <v>45131</v>
      </c>
      <c r="D827" s="269">
        <v>45144</v>
      </c>
      <c r="E827" s="196">
        <f t="shared" si="61"/>
        <v>45137.5</v>
      </c>
      <c r="F827" s="269">
        <v>45149</v>
      </c>
      <c r="G827" s="269">
        <v>45229</v>
      </c>
      <c r="H827" s="12" t="s">
        <v>152</v>
      </c>
      <c r="I827" s="174">
        <v>52.81</v>
      </c>
      <c r="J827" s="269">
        <v>45230</v>
      </c>
      <c r="K827" s="17">
        <f t="shared" si="64"/>
        <v>92</v>
      </c>
      <c r="L827" s="31">
        <f t="shared" si="62"/>
        <v>1.0283364565702345E-5</v>
      </c>
      <c r="M827" s="29">
        <f t="shared" si="63"/>
        <v>9.460695400446157E-4</v>
      </c>
    </row>
    <row r="828" spans="1:13">
      <c r="A828" s="16">
        <f t="shared" si="65"/>
        <v>821</v>
      </c>
      <c r="B828" s="12" t="s">
        <v>174</v>
      </c>
      <c r="C828" s="269">
        <v>45131</v>
      </c>
      <c r="D828" s="269">
        <v>45144</v>
      </c>
      <c r="E828" s="196">
        <f t="shared" si="61"/>
        <v>45137.5</v>
      </c>
      <c r="F828" s="269">
        <v>45149</v>
      </c>
      <c r="G828" s="269">
        <v>45229</v>
      </c>
      <c r="H828" s="12" t="s">
        <v>156</v>
      </c>
      <c r="I828" s="174">
        <v>63.52</v>
      </c>
      <c r="J828" s="269">
        <v>45230</v>
      </c>
      <c r="K828" s="17">
        <f t="shared" si="64"/>
        <v>92</v>
      </c>
      <c r="L828" s="31">
        <f t="shared" si="62"/>
        <v>1.2368856603170101E-5</v>
      </c>
      <c r="M828" s="29">
        <f t="shared" si="63"/>
        <v>1.1379348074916492E-3</v>
      </c>
    </row>
    <row r="829" spans="1:13">
      <c r="A829" s="16">
        <f t="shared" si="65"/>
        <v>822</v>
      </c>
      <c r="B829" s="12" t="s">
        <v>174</v>
      </c>
      <c r="C829" s="269">
        <v>45131</v>
      </c>
      <c r="D829" s="269">
        <v>45144</v>
      </c>
      <c r="E829" s="196">
        <f t="shared" si="61"/>
        <v>45137.5</v>
      </c>
      <c r="F829" s="269">
        <v>45149</v>
      </c>
      <c r="G829" s="269">
        <v>45229</v>
      </c>
      <c r="H829" s="12" t="s">
        <v>152</v>
      </c>
      <c r="I829" s="174">
        <v>0.46</v>
      </c>
      <c r="J829" s="269">
        <v>45230</v>
      </c>
      <c r="K829" s="17">
        <f t="shared" si="64"/>
        <v>92</v>
      </c>
      <c r="L829" s="31">
        <f t="shared" si="62"/>
        <v>8.9572953990211683E-8</v>
      </c>
      <c r="M829" s="29">
        <f t="shared" si="63"/>
        <v>8.2407117670994753E-6</v>
      </c>
    </row>
    <row r="830" spans="1:13">
      <c r="A830" s="16">
        <f t="shared" si="65"/>
        <v>823</v>
      </c>
      <c r="B830" s="12" t="s">
        <v>174</v>
      </c>
      <c r="C830" s="269">
        <v>45131</v>
      </c>
      <c r="D830" s="269">
        <v>45144</v>
      </c>
      <c r="E830" s="196">
        <f t="shared" si="61"/>
        <v>45137.5</v>
      </c>
      <c r="F830" s="269">
        <v>45149</v>
      </c>
      <c r="G830" s="269">
        <v>45229</v>
      </c>
      <c r="H830" s="12" t="s">
        <v>152</v>
      </c>
      <c r="I830" s="174">
        <v>23.339999999999996</v>
      </c>
      <c r="J830" s="269">
        <v>45230</v>
      </c>
      <c r="K830" s="17">
        <f t="shared" si="64"/>
        <v>92</v>
      </c>
      <c r="L830" s="31">
        <f t="shared" si="62"/>
        <v>4.544853795938131E-6</v>
      </c>
      <c r="M830" s="29">
        <f t="shared" si="63"/>
        <v>4.1812654922630804E-4</v>
      </c>
    </row>
    <row r="831" spans="1:13">
      <c r="A831" s="16">
        <f t="shared" si="65"/>
        <v>824</v>
      </c>
      <c r="B831" s="12" t="s">
        <v>174</v>
      </c>
      <c r="C831" s="269">
        <v>45131</v>
      </c>
      <c r="D831" s="269">
        <v>45144</v>
      </c>
      <c r="E831" s="196">
        <f t="shared" si="61"/>
        <v>45137.5</v>
      </c>
      <c r="F831" s="269">
        <v>45149</v>
      </c>
      <c r="G831" s="269">
        <v>45229</v>
      </c>
      <c r="H831" s="12" t="s">
        <v>152</v>
      </c>
      <c r="I831" s="174">
        <v>8.5300000000000011</v>
      </c>
      <c r="J831" s="269">
        <v>45230</v>
      </c>
      <c r="K831" s="17">
        <f t="shared" si="64"/>
        <v>92</v>
      </c>
      <c r="L831" s="31">
        <f t="shared" si="62"/>
        <v>1.6609941250793602E-6</v>
      </c>
      <c r="M831" s="29">
        <f t="shared" si="63"/>
        <v>1.5281145950730114E-4</v>
      </c>
    </row>
    <row r="832" spans="1:13">
      <c r="A832" s="16">
        <f t="shared" si="65"/>
        <v>825</v>
      </c>
      <c r="B832" s="12" t="s">
        <v>174</v>
      </c>
      <c r="C832" s="269">
        <v>45131</v>
      </c>
      <c r="D832" s="269">
        <v>45144</v>
      </c>
      <c r="E832" s="196">
        <f t="shared" si="61"/>
        <v>45137.5</v>
      </c>
      <c r="F832" s="269">
        <v>45149</v>
      </c>
      <c r="G832" s="269">
        <v>45188</v>
      </c>
      <c r="H832" s="12" t="s">
        <v>157</v>
      </c>
      <c r="I832" s="174">
        <v>175.98</v>
      </c>
      <c r="J832" s="269">
        <v>45189</v>
      </c>
      <c r="K832" s="17">
        <f t="shared" si="64"/>
        <v>51</v>
      </c>
      <c r="L832" s="31">
        <f t="shared" si="62"/>
        <v>3.4267496615646632E-5</v>
      </c>
      <c r="M832" s="29">
        <f t="shared" si="63"/>
        <v>1.7476423273979783E-3</v>
      </c>
    </row>
    <row r="833" spans="1:13">
      <c r="A833" s="16">
        <f t="shared" si="65"/>
        <v>826</v>
      </c>
      <c r="B833" s="12" t="s">
        <v>174</v>
      </c>
      <c r="C833" s="269">
        <v>45131</v>
      </c>
      <c r="D833" s="269">
        <v>45144</v>
      </c>
      <c r="E833" s="196">
        <f t="shared" si="61"/>
        <v>45137.5</v>
      </c>
      <c r="F833" s="269">
        <v>45149</v>
      </c>
      <c r="G833" s="269">
        <v>45229</v>
      </c>
      <c r="H833" s="12" t="s">
        <v>154</v>
      </c>
      <c r="I833" s="174">
        <v>1.33</v>
      </c>
      <c r="J833" s="269">
        <v>45230</v>
      </c>
      <c r="K833" s="17">
        <f t="shared" si="64"/>
        <v>92</v>
      </c>
      <c r="L833" s="31">
        <f t="shared" si="62"/>
        <v>2.5898267131952508E-7</v>
      </c>
      <c r="M833" s="29">
        <f t="shared" si="63"/>
        <v>2.3826405761396307E-5</v>
      </c>
    </row>
    <row r="834" spans="1:13">
      <c r="A834" s="16">
        <f t="shared" si="65"/>
        <v>827</v>
      </c>
      <c r="B834" s="12" t="s">
        <v>174</v>
      </c>
      <c r="C834" s="269">
        <v>45131</v>
      </c>
      <c r="D834" s="269">
        <v>45144</v>
      </c>
      <c r="E834" s="196">
        <f t="shared" si="61"/>
        <v>45137.5</v>
      </c>
      <c r="F834" s="269">
        <v>45149</v>
      </c>
      <c r="G834" s="269">
        <v>45229</v>
      </c>
      <c r="H834" s="12" t="s">
        <v>152</v>
      </c>
      <c r="I834" s="174">
        <v>3.7600000000000002</v>
      </c>
      <c r="J834" s="269">
        <v>45230</v>
      </c>
      <c r="K834" s="17">
        <f t="shared" si="64"/>
        <v>92</v>
      </c>
      <c r="L834" s="31">
        <f t="shared" si="62"/>
        <v>7.3216153696346946E-7</v>
      </c>
      <c r="M834" s="29">
        <f t="shared" si="63"/>
        <v>6.7358861400639188E-5</v>
      </c>
    </row>
    <row r="835" spans="1:13">
      <c r="A835" s="16">
        <f t="shared" si="65"/>
        <v>828</v>
      </c>
      <c r="B835" s="12" t="s">
        <v>174</v>
      </c>
      <c r="C835" s="269">
        <v>45131</v>
      </c>
      <c r="D835" s="269">
        <v>45144</v>
      </c>
      <c r="E835" s="196">
        <f t="shared" si="61"/>
        <v>45137.5</v>
      </c>
      <c r="F835" s="269">
        <v>45149</v>
      </c>
      <c r="G835" s="269">
        <v>45183</v>
      </c>
      <c r="H835" s="12" t="s">
        <v>153</v>
      </c>
      <c r="I835" s="174">
        <v>71.540000000000006</v>
      </c>
      <c r="J835" s="269">
        <v>45184</v>
      </c>
      <c r="K835" s="17">
        <f t="shared" si="64"/>
        <v>46</v>
      </c>
      <c r="L835" s="31">
        <f t="shared" si="62"/>
        <v>1.3930541583608139E-5</v>
      </c>
      <c r="M835" s="29">
        <f t="shared" si="63"/>
        <v>6.408049128459744E-4</v>
      </c>
    </row>
    <row r="836" spans="1:13">
      <c r="A836" s="16">
        <f t="shared" si="65"/>
        <v>829</v>
      </c>
      <c r="B836" s="12" t="s">
        <v>174</v>
      </c>
      <c r="C836" s="269">
        <v>45131</v>
      </c>
      <c r="D836" s="269">
        <v>45144</v>
      </c>
      <c r="E836" s="196">
        <f t="shared" si="61"/>
        <v>45137.5</v>
      </c>
      <c r="F836" s="269">
        <v>45149</v>
      </c>
      <c r="G836" s="269">
        <v>45229</v>
      </c>
      <c r="H836" s="12" t="s">
        <v>152</v>
      </c>
      <c r="I836" s="174">
        <v>4.09</v>
      </c>
      <c r="J836" s="269">
        <v>45230</v>
      </c>
      <c r="K836" s="17">
        <f t="shared" si="64"/>
        <v>92</v>
      </c>
      <c r="L836" s="31">
        <f t="shared" si="62"/>
        <v>7.9642039526079508E-7</v>
      </c>
      <c r="M836" s="29">
        <f t="shared" si="63"/>
        <v>7.3270676363993141E-5</v>
      </c>
    </row>
    <row r="837" spans="1:13">
      <c r="A837" s="16">
        <f t="shared" si="65"/>
        <v>830</v>
      </c>
      <c r="B837" s="12" t="s">
        <v>174</v>
      </c>
      <c r="C837" s="269">
        <v>45131</v>
      </c>
      <c r="D837" s="269">
        <v>45144</v>
      </c>
      <c r="E837" s="196">
        <f t="shared" si="61"/>
        <v>45137.5</v>
      </c>
      <c r="F837" s="269">
        <v>45149</v>
      </c>
      <c r="G837" s="269">
        <v>45188</v>
      </c>
      <c r="H837" s="12" t="s">
        <v>164</v>
      </c>
      <c r="I837" s="174">
        <v>1930.4099999999999</v>
      </c>
      <c r="J837" s="269">
        <v>45189</v>
      </c>
      <c r="K837" s="17">
        <f t="shared" si="64"/>
        <v>51</v>
      </c>
      <c r="L837" s="31">
        <f t="shared" si="62"/>
        <v>3.7589679589618372E-4</v>
      </c>
      <c r="M837" s="29">
        <f t="shared" si="63"/>
        <v>1.9170736590705371E-2</v>
      </c>
    </row>
    <row r="838" spans="1:13">
      <c r="A838" s="16">
        <f t="shared" si="65"/>
        <v>831</v>
      </c>
      <c r="B838" s="12" t="s">
        <v>174</v>
      </c>
      <c r="C838" s="269">
        <v>45131</v>
      </c>
      <c r="D838" s="269">
        <v>45144</v>
      </c>
      <c r="E838" s="196">
        <f t="shared" si="61"/>
        <v>45137.5</v>
      </c>
      <c r="F838" s="269">
        <v>45149</v>
      </c>
      <c r="G838" s="269">
        <v>45188</v>
      </c>
      <c r="H838" s="12" t="s">
        <v>157</v>
      </c>
      <c r="I838" s="174">
        <v>22.56</v>
      </c>
      <c r="J838" s="269">
        <v>45189</v>
      </c>
      <c r="K838" s="17">
        <f t="shared" si="64"/>
        <v>51</v>
      </c>
      <c r="L838" s="31">
        <f t="shared" si="62"/>
        <v>4.3929692217808163E-6</v>
      </c>
      <c r="M838" s="29">
        <f t="shared" si="63"/>
        <v>2.2404143031082163E-4</v>
      </c>
    </row>
    <row r="839" spans="1:13">
      <c r="A839" s="16">
        <f t="shared" si="65"/>
        <v>832</v>
      </c>
      <c r="B839" s="12" t="s">
        <v>174</v>
      </c>
      <c r="C839" s="269">
        <v>45131</v>
      </c>
      <c r="D839" s="269">
        <v>45144</v>
      </c>
      <c r="E839" s="196">
        <f t="shared" si="61"/>
        <v>45137.5</v>
      </c>
      <c r="F839" s="269">
        <v>45149</v>
      </c>
      <c r="G839" s="269">
        <v>45229</v>
      </c>
      <c r="H839" s="12" t="s">
        <v>154</v>
      </c>
      <c r="I839" s="174">
        <v>255.95999999999998</v>
      </c>
      <c r="J839" s="269">
        <v>45230</v>
      </c>
      <c r="K839" s="17">
        <f t="shared" si="64"/>
        <v>92</v>
      </c>
      <c r="L839" s="31">
        <f t="shared" si="62"/>
        <v>4.9841507181162132E-5</v>
      </c>
      <c r="M839" s="29">
        <f t="shared" si="63"/>
        <v>4.5854186606669161E-3</v>
      </c>
    </row>
    <row r="840" spans="1:13">
      <c r="A840" s="16">
        <f t="shared" si="65"/>
        <v>833</v>
      </c>
      <c r="B840" s="12" t="s">
        <v>174</v>
      </c>
      <c r="C840" s="269">
        <v>45131</v>
      </c>
      <c r="D840" s="269">
        <v>45144</v>
      </c>
      <c r="E840" s="196">
        <f t="shared" si="61"/>
        <v>45137.5</v>
      </c>
      <c r="F840" s="269">
        <v>45149</v>
      </c>
      <c r="G840" s="269">
        <v>45229</v>
      </c>
      <c r="H840" s="12" t="s">
        <v>165</v>
      </c>
      <c r="I840" s="174">
        <v>22.990000000000002</v>
      </c>
      <c r="J840" s="269">
        <v>45230</v>
      </c>
      <c r="K840" s="17">
        <f t="shared" si="64"/>
        <v>92</v>
      </c>
      <c r="L840" s="31">
        <f t="shared" si="62"/>
        <v>4.4767004613803624E-6</v>
      </c>
      <c r="M840" s="29">
        <f t="shared" si="63"/>
        <v>4.1185644244699332E-4</v>
      </c>
    </row>
    <row r="841" spans="1:13">
      <c r="A841" s="16">
        <f t="shared" si="65"/>
        <v>834</v>
      </c>
      <c r="B841" s="12" t="s">
        <v>174</v>
      </c>
      <c r="C841" s="269">
        <v>45131</v>
      </c>
      <c r="D841" s="269">
        <v>45144</v>
      </c>
      <c r="E841" s="196">
        <f t="shared" ref="E841:E904" si="66">AVERAGE(C841:D841)</f>
        <v>45137.5</v>
      </c>
      <c r="F841" s="269">
        <v>45149</v>
      </c>
      <c r="G841" s="269">
        <v>45162</v>
      </c>
      <c r="H841" s="12" t="s">
        <v>164</v>
      </c>
      <c r="I841" s="174">
        <v>1053.3599999999999</v>
      </c>
      <c r="J841" s="269">
        <v>45163</v>
      </c>
      <c r="K841" s="17">
        <f t="shared" si="64"/>
        <v>25</v>
      </c>
      <c r="L841" s="31">
        <f t="shared" si="62"/>
        <v>2.0511427568506384E-4</v>
      </c>
      <c r="M841" s="29">
        <f t="shared" si="63"/>
        <v>5.1278568921265958E-3</v>
      </c>
    </row>
    <row r="842" spans="1:13">
      <c r="A842" s="16">
        <f t="shared" si="65"/>
        <v>835</v>
      </c>
      <c r="B842" s="12" t="s">
        <v>174</v>
      </c>
      <c r="C842" s="269">
        <v>45131</v>
      </c>
      <c r="D842" s="269">
        <v>45144</v>
      </c>
      <c r="E842" s="196">
        <f t="shared" si="66"/>
        <v>45137.5</v>
      </c>
      <c r="F842" s="269">
        <v>45149</v>
      </c>
      <c r="G842" s="269">
        <v>45162</v>
      </c>
      <c r="H842" s="12" t="s">
        <v>166</v>
      </c>
      <c r="I842" s="174">
        <v>14511.37</v>
      </c>
      <c r="J842" s="269">
        <v>45163</v>
      </c>
      <c r="K842" s="17">
        <f t="shared" si="64"/>
        <v>25</v>
      </c>
      <c r="L842" s="31">
        <f t="shared" ref="L842:L905" si="67">I842/$I$1379</f>
        <v>2.8257092985759526E-3</v>
      </c>
      <c r="M842" s="29">
        <f t="shared" ref="M842:M905" si="68">L842*K842</f>
        <v>7.0642732464398811E-2</v>
      </c>
    </row>
    <row r="843" spans="1:13">
      <c r="A843" s="16">
        <f t="shared" si="65"/>
        <v>836</v>
      </c>
      <c r="B843" s="12" t="s">
        <v>174</v>
      </c>
      <c r="C843" s="269">
        <v>45131</v>
      </c>
      <c r="D843" s="269">
        <v>45144</v>
      </c>
      <c r="E843" s="196">
        <f t="shared" si="66"/>
        <v>45137.5</v>
      </c>
      <c r="F843" s="269">
        <v>45149</v>
      </c>
      <c r="G843" s="269">
        <v>45229</v>
      </c>
      <c r="H843" s="12" t="s">
        <v>152</v>
      </c>
      <c r="I843" s="174">
        <v>0.37</v>
      </c>
      <c r="J843" s="269">
        <v>45230</v>
      </c>
      <c r="K843" s="17">
        <f t="shared" ref="K843:K906" si="69">(G843-D843)+((D843-C843+1)/2)</f>
        <v>92</v>
      </c>
      <c r="L843" s="31">
        <f t="shared" si="67"/>
        <v>7.2047810818213746E-8</v>
      </c>
      <c r="M843" s="29">
        <f t="shared" si="68"/>
        <v>6.6283985952756644E-6</v>
      </c>
    </row>
    <row r="844" spans="1:13">
      <c r="A844" s="16">
        <f t="shared" si="65"/>
        <v>837</v>
      </c>
      <c r="B844" s="12" t="s">
        <v>174</v>
      </c>
      <c r="C844" s="269">
        <v>45131</v>
      </c>
      <c r="D844" s="269">
        <v>45144</v>
      </c>
      <c r="E844" s="196">
        <f t="shared" si="66"/>
        <v>45137.5</v>
      </c>
      <c r="F844" s="269">
        <v>45149</v>
      </c>
      <c r="G844" s="269">
        <v>45229</v>
      </c>
      <c r="H844" s="12" t="s">
        <v>152</v>
      </c>
      <c r="I844" s="174">
        <v>1.82</v>
      </c>
      <c r="J844" s="269">
        <v>45230</v>
      </c>
      <c r="K844" s="17">
        <f t="shared" si="69"/>
        <v>92</v>
      </c>
      <c r="L844" s="31">
        <f t="shared" si="67"/>
        <v>3.5439733970040274E-7</v>
      </c>
      <c r="M844" s="29">
        <f t="shared" si="68"/>
        <v>3.2604555252437055E-5</v>
      </c>
    </row>
    <row r="845" spans="1:13">
      <c r="A845" s="16">
        <f t="shared" si="65"/>
        <v>838</v>
      </c>
      <c r="B845" s="12" t="s">
        <v>174</v>
      </c>
      <c r="C845" s="269">
        <v>45131</v>
      </c>
      <c r="D845" s="269">
        <v>45144</v>
      </c>
      <c r="E845" s="196">
        <f t="shared" si="66"/>
        <v>45137.5</v>
      </c>
      <c r="F845" s="269">
        <v>45149</v>
      </c>
      <c r="G845" s="269">
        <v>45229</v>
      </c>
      <c r="H845" s="12" t="s">
        <v>152</v>
      </c>
      <c r="I845" s="174">
        <v>6.43</v>
      </c>
      <c r="J845" s="269">
        <v>45230</v>
      </c>
      <c r="K845" s="17">
        <f t="shared" si="69"/>
        <v>92</v>
      </c>
      <c r="L845" s="31">
        <f t="shared" si="67"/>
        <v>1.2520741177327414E-6</v>
      </c>
      <c r="M845" s="29">
        <f t="shared" si="68"/>
        <v>1.1519081883141221E-4</v>
      </c>
    </row>
    <row r="846" spans="1:13">
      <c r="A846" s="16">
        <f t="shared" si="65"/>
        <v>839</v>
      </c>
      <c r="B846" s="12" t="s">
        <v>174</v>
      </c>
      <c r="C846" s="269">
        <v>45131</v>
      </c>
      <c r="D846" s="269">
        <v>45144</v>
      </c>
      <c r="E846" s="196">
        <f t="shared" si="66"/>
        <v>45137.5</v>
      </c>
      <c r="F846" s="269">
        <v>45149</v>
      </c>
      <c r="G846" s="269">
        <v>45149</v>
      </c>
      <c r="H846" s="12" t="s">
        <v>166</v>
      </c>
      <c r="I846" s="174">
        <v>1481.2</v>
      </c>
      <c r="J846" s="269">
        <v>45152</v>
      </c>
      <c r="K846" s="17">
        <f t="shared" si="69"/>
        <v>12</v>
      </c>
      <c r="L846" s="31">
        <f t="shared" si="67"/>
        <v>2.8842491184848161E-4</v>
      </c>
      <c r="M846" s="29">
        <f t="shared" si="68"/>
        <v>3.4610989421817793E-3</v>
      </c>
    </row>
    <row r="847" spans="1:13">
      <c r="A847" s="16">
        <f t="shared" si="65"/>
        <v>840</v>
      </c>
      <c r="B847" s="12" t="s">
        <v>174</v>
      </c>
      <c r="C847" s="269">
        <v>45131</v>
      </c>
      <c r="D847" s="269">
        <v>45144</v>
      </c>
      <c r="E847" s="196">
        <f t="shared" si="66"/>
        <v>45137.5</v>
      </c>
      <c r="F847" s="269">
        <v>45149</v>
      </c>
      <c r="G847" s="269">
        <v>45149</v>
      </c>
      <c r="H847" s="12" t="s">
        <v>164</v>
      </c>
      <c r="I847" s="174">
        <v>2205.2000000000003</v>
      </c>
      <c r="J847" s="269">
        <v>45152</v>
      </c>
      <c r="K847" s="17">
        <f t="shared" si="69"/>
        <v>12</v>
      </c>
      <c r="L847" s="31">
        <f t="shared" si="67"/>
        <v>4.2940495247655394E-4</v>
      </c>
      <c r="M847" s="29">
        <f t="shared" si="68"/>
        <v>5.152859429718647E-3</v>
      </c>
    </row>
    <row r="848" spans="1:13">
      <c r="A848" s="16">
        <f t="shared" si="65"/>
        <v>841</v>
      </c>
      <c r="B848" s="12" t="s">
        <v>174</v>
      </c>
      <c r="C848" s="269">
        <v>45131</v>
      </c>
      <c r="D848" s="269">
        <v>45144</v>
      </c>
      <c r="E848" s="196">
        <f t="shared" si="66"/>
        <v>45137.5</v>
      </c>
      <c r="F848" s="269">
        <v>45149</v>
      </c>
      <c r="G848" s="269">
        <v>45188</v>
      </c>
      <c r="H848" s="12" t="s">
        <v>157</v>
      </c>
      <c r="I848" s="174">
        <v>59.81</v>
      </c>
      <c r="J848" s="269">
        <v>45189</v>
      </c>
      <c r="K848" s="17">
        <f t="shared" si="69"/>
        <v>51</v>
      </c>
      <c r="L848" s="31">
        <f t="shared" si="67"/>
        <v>1.1646431256857741E-5</v>
      </c>
      <c r="M848" s="29">
        <f t="shared" si="68"/>
        <v>5.9396799409974484E-4</v>
      </c>
    </row>
    <row r="849" spans="1:13">
      <c r="A849" s="16">
        <f t="shared" si="65"/>
        <v>842</v>
      </c>
      <c r="B849" s="12" t="s">
        <v>174</v>
      </c>
      <c r="C849" s="269">
        <v>45131</v>
      </c>
      <c r="D849" s="269">
        <v>45144</v>
      </c>
      <c r="E849" s="196">
        <f t="shared" si="66"/>
        <v>45137.5</v>
      </c>
      <c r="F849" s="269">
        <v>45149</v>
      </c>
      <c r="G849" s="269">
        <v>45229</v>
      </c>
      <c r="H849" s="12" t="s">
        <v>152</v>
      </c>
      <c r="I849" s="174">
        <v>3.6799999999999997</v>
      </c>
      <c r="J849" s="269">
        <v>45230</v>
      </c>
      <c r="K849" s="17">
        <f t="shared" si="69"/>
        <v>92</v>
      </c>
      <c r="L849" s="31">
        <f t="shared" si="67"/>
        <v>7.1658363192169336E-7</v>
      </c>
      <c r="M849" s="29">
        <f t="shared" si="68"/>
        <v>6.5925694136795789E-5</v>
      </c>
    </row>
    <row r="850" spans="1:13">
      <c r="A850" s="16">
        <f t="shared" si="65"/>
        <v>843</v>
      </c>
      <c r="B850" s="12" t="s">
        <v>174</v>
      </c>
      <c r="C850" s="269">
        <v>45131</v>
      </c>
      <c r="D850" s="269">
        <v>45144</v>
      </c>
      <c r="E850" s="196">
        <f t="shared" si="66"/>
        <v>45137.5</v>
      </c>
      <c r="F850" s="269">
        <v>45149</v>
      </c>
      <c r="G850" s="269">
        <v>45229</v>
      </c>
      <c r="H850" s="12" t="s">
        <v>154</v>
      </c>
      <c r="I850" s="174">
        <v>0.43</v>
      </c>
      <c r="J850" s="269">
        <v>45230</v>
      </c>
      <c r="K850" s="17">
        <f t="shared" si="69"/>
        <v>92</v>
      </c>
      <c r="L850" s="31">
        <f t="shared" si="67"/>
        <v>8.37312395995457E-8</v>
      </c>
      <c r="M850" s="29">
        <f t="shared" si="68"/>
        <v>7.7032740431582041E-6</v>
      </c>
    </row>
    <row r="851" spans="1:13">
      <c r="A851" s="16">
        <f t="shared" si="65"/>
        <v>844</v>
      </c>
      <c r="B851" s="12" t="s">
        <v>174</v>
      </c>
      <c r="C851" s="269">
        <v>45131</v>
      </c>
      <c r="D851" s="269">
        <v>45144</v>
      </c>
      <c r="E851" s="196">
        <f t="shared" si="66"/>
        <v>45137.5</v>
      </c>
      <c r="F851" s="269">
        <v>45149</v>
      </c>
      <c r="G851" s="269">
        <v>45183</v>
      </c>
      <c r="H851" s="12" t="s">
        <v>153</v>
      </c>
      <c r="I851" s="174">
        <v>72.150000000000006</v>
      </c>
      <c r="J851" s="269">
        <v>45184</v>
      </c>
      <c r="K851" s="17">
        <f t="shared" si="69"/>
        <v>46</v>
      </c>
      <c r="L851" s="31">
        <f t="shared" si="67"/>
        <v>1.4049323109551681E-5</v>
      </c>
      <c r="M851" s="29">
        <f t="shared" si="68"/>
        <v>6.4626886303937735E-4</v>
      </c>
    </row>
    <row r="852" spans="1:13">
      <c r="A852" s="16">
        <f t="shared" si="65"/>
        <v>845</v>
      </c>
      <c r="B852" s="12" t="s">
        <v>174</v>
      </c>
      <c r="C852" s="269">
        <v>45131</v>
      </c>
      <c r="D852" s="269">
        <v>45144</v>
      </c>
      <c r="E852" s="196">
        <f t="shared" si="66"/>
        <v>45137.5</v>
      </c>
      <c r="F852" s="269">
        <v>45149</v>
      </c>
      <c r="G852" s="269">
        <v>45188</v>
      </c>
      <c r="H852" s="12" t="s">
        <v>157</v>
      </c>
      <c r="I852" s="174">
        <v>45.47</v>
      </c>
      <c r="J852" s="269">
        <v>45189</v>
      </c>
      <c r="K852" s="17">
        <f t="shared" si="69"/>
        <v>51</v>
      </c>
      <c r="L852" s="31">
        <f t="shared" si="67"/>
        <v>8.8540917781194029E-6</v>
      </c>
      <c r="M852" s="29">
        <f t="shared" si="68"/>
        <v>4.5155868068408957E-4</v>
      </c>
    </row>
    <row r="853" spans="1:13">
      <c r="A853" s="16">
        <f t="shared" si="65"/>
        <v>846</v>
      </c>
      <c r="B853" s="12" t="s">
        <v>174</v>
      </c>
      <c r="C853" s="269">
        <v>45131</v>
      </c>
      <c r="D853" s="269">
        <v>45144</v>
      </c>
      <c r="E853" s="196">
        <f t="shared" si="66"/>
        <v>45137.5</v>
      </c>
      <c r="F853" s="269">
        <v>45149</v>
      </c>
      <c r="G853" s="269">
        <v>45183</v>
      </c>
      <c r="H853" s="12" t="s">
        <v>153</v>
      </c>
      <c r="I853" s="174">
        <v>64.47</v>
      </c>
      <c r="J853" s="269">
        <v>45184</v>
      </c>
      <c r="K853" s="17">
        <f t="shared" si="69"/>
        <v>46</v>
      </c>
      <c r="L853" s="31">
        <f t="shared" si="67"/>
        <v>1.2553844225541189E-5</v>
      </c>
      <c r="M853" s="29">
        <f t="shared" si="68"/>
        <v>5.7747683437489475E-4</v>
      </c>
    </row>
    <row r="854" spans="1:13">
      <c r="A854" s="16">
        <f t="shared" ref="A854:A917" si="70">A853+1</f>
        <v>847</v>
      </c>
      <c r="B854" s="12" t="s">
        <v>174</v>
      </c>
      <c r="C854" s="269">
        <v>45131</v>
      </c>
      <c r="D854" s="269">
        <v>45144</v>
      </c>
      <c r="E854" s="196">
        <f t="shared" si="66"/>
        <v>45137.5</v>
      </c>
      <c r="F854" s="269">
        <v>45149</v>
      </c>
      <c r="G854" s="269">
        <v>45188</v>
      </c>
      <c r="H854" s="12" t="s">
        <v>157</v>
      </c>
      <c r="I854" s="174">
        <v>43.25</v>
      </c>
      <c r="J854" s="269">
        <v>45189</v>
      </c>
      <c r="K854" s="17">
        <f t="shared" si="69"/>
        <v>51</v>
      </c>
      <c r="L854" s="31">
        <f t="shared" si="67"/>
        <v>8.4218049132101191E-6</v>
      </c>
      <c r="M854" s="29">
        <f t="shared" si="68"/>
        <v>4.2951205057371606E-4</v>
      </c>
    </row>
    <row r="855" spans="1:13">
      <c r="A855" s="16">
        <f t="shared" si="70"/>
        <v>848</v>
      </c>
      <c r="B855" s="12" t="s">
        <v>174</v>
      </c>
      <c r="C855" s="269">
        <v>45131</v>
      </c>
      <c r="D855" s="269">
        <v>45144</v>
      </c>
      <c r="E855" s="196">
        <f t="shared" si="66"/>
        <v>45137.5</v>
      </c>
      <c r="F855" s="269">
        <v>45149</v>
      </c>
      <c r="G855" s="269">
        <v>45229</v>
      </c>
      <c r="H855" s="12" t="s">
        <v>152</v>
      </c>
      <c r="I855" s="174">
        <v>8.879999999999999</v>
      </c>
      <c r="J855" s="269">
        <v>45230</v>
      </c>
      <c r="K855" s="17">
        <f t="shared" si="69"/>
        <v>92</v>
      </c>
      <c r="L855" s="31">
        <f t="shared" si="67"/>
        <v>1.7291474596371297E-6</v>
      </c>
      <c r="M855" s="29">
        <f t="shared" si="68"/>
        <v>1.5908156628661592E-4</v>
      </c>
    </row>
    <row r="856" spans="1:13">
      <c r="A856" s="16">
        <f t="shared" si="70"/>
        <v>849</v>
      </c>
      <c r="B856" s="12" t="s">
        <v>174</v>
      </c>
      <c r="C856" s="269">
        <v>45131</v>
      </c>
      <c r="D856" s="269">
        <v>45144</v>
      </c>
      <c r="E856" s="196">
        <f t="shared" si="66"/>
        <v>45137.5</v>
      </c>
      <c r="F856" s="269">
        <v>45149</v>
      </c>
      <c r="G856" s="269">
        <v>45229</v>
      </c>
      <c r="H856" s="12" t="s">
        <v>152</v>
      </c>
      <c r="I856" s="174">
        <v>4.16</v>
      </c>
      <c r="J856" s="269">
        <v>45230</v>
      </c>
      <c r="K856" s="17">
        <f t="shared" si="69"/>
        <v>92</v>
      </c>
      <c r="L856" s="31">
        <f t="shared" si="67"/>
        <v>8.1005106217234909E-7</v>
      </c>
      <c r="M856" s="29">
        <f t="shared" si="68"/>
        <v>7.4524697719856114E-5</v>
      </c>
    </row>
    <row r="857" spans="1:13">
      <c r="A857" s="16">
        <f t="shared" si="70"/>
        <v>850</v>
      </c>
      <c r="B857" s="12" t="s">
        <v>174</v>
      </c>
      <c r="C857" s="269">
        <v>45145</v>
      </c>
      <c r="D857" s="269">
        <v>45158</v>
      </c>
      <c r="E857" s="196">
        <f t="shared" si="66"/>
        <v>45151.5</v>
      </c>
      <c r="F857" s="269">
        <v>45163</v>
      </c>
      <c r="G857" s="269">
        <v>45229</v>
      </c>
      <c r="H857" s="12" t="s">
        <v>152</v>
      </c>
      <c r="I857" s="174">
        <v>4.9399999999999995</v>
      </c>
      <c r="J857" s="269">
        <v>45230</v>
      </c>
      <c r="K857" s="17">
        <f t="shared" si="69"/>
        <v>78</v>
      </c>
      <c r="L857" s="31">
        <f t="shared" si="67"/>
        <v>9.6193563632966453E-7</v>
      </c>
      <c r="M857" s="29">
        <f t="shared" si="68"/>
        <v>7.5030979633713835E-5</v>
      </c>
    </row>
    <row r="858" spans="1:13">
      <c r="A858" s="16">
        <f t="shared" si="70"/>
        <v>851</v>
      </c>
      <c r="B858" s="12" t="s">
        <v>174</v>
      </c>
      <c r="C858" s="269">
        <v>45145</v>
      </c>
      <c r="D858" s="269">
        <v>45158</v>
      </c>
      <c r="E858" s="196">
        <f t="shared" si="66"/>
        <v>45151.5</v>
      </c>
      <c r="F858" s="269">
        <v>45163</v>
      </c>
      <c r="G858" s="269">
        <v>45229</v>
      </c>
      <c r="H858" s="12" t="s">
        <v>152</v>
      </c>
      <c r="I858" s="174">
        <v>3.7800000000000002</v>
      </c>
      <c r="J858" s="269">
        <v>45230</v>
      </c>
      <c r="K858" s="17">
        <f t="shared" si="69"/>
        <v>78</v>
      </c>
      <c r="L858" s="31">
        <f t="shared" si="67"/>
        <v>7.360560132239134E-7</v>
      </c>
      <c r="M858" s="29">
        <f t="shared" si="68"/>
        <v>5.7412369031465242E-5</v>
      </c>
    </row>
    <row r="859" spans="1:13">
      <c r="A859" s="16">
        <f t="shared" si="70"/>
        <v>852</v>
      </c>
      <c r="B859" s="12" t="s">
        <v>174</v>
      </c>
      <c r="C859" s="269">
        <v>45145</v>
      </c>
      <c r="D859" s="269">
        <v>45158</v>
      </c>
      <c r="E859" s="196">
        <f t="shared" si="66"/>
        <v>45151.5</v>
      </c>
      <c r="F859" s="269">
        <v>45163</v>
      </c>
      <c r="G859" s="269">
        <v>45229</v>
      </c>
      <c r="H859" s="12" t="s">
        <v>153</v>
      </c>
      <c r="I859" s="174">
        <v>400.86000000000007</v>
      </c>
      <c r="J859" s="269">
        <v>45230</v>
      </c>
      <c r="K859" s="17">
        <f t="shared" si="69"/>
        <v>78</v>
      </c>
      <c r="L859" s="31">
        <f t="shared" si="67"/>
        <v>7.8056987688078825E-5</v>
      </c>
      <c r="M859" s="29">
        <f t="shared" si="68"/>
        <v>6.0884450396701487E-3</v>
      </c>
    </row>
    <row r="860" spans="1:13">
      <c r="A860" s="16">
        <f t="shared" si="70"/>
        <v>853</v>
      </c>
      <c r="B860" s="12" t="s">
        <v>174</v>
      </c>
      <c r="C860" s="269">
        <v>45145</v>
      </c>
      <c r="D860" s="269">
        <v>45158</v>
      </c>
      <c r="E860" s="196">
        <f t="shared" si="66"/>
        <v>45151.5</v>
      </c>
      <c r="F860" s="269">
        <v>45163</v>
      </c>
      <c r="G860" s="269">
        <v>45229</v>
      </c>
      <c r="H860" s="12" t="s">
        <v>154</v>
      </c>
      <c r="I860" s="174">
        <v>1311.4700000000003</v>
      </c>
      <c r="J860" s="269">
        <v>45230</v>
      </c>
      <c r="K860" s="17">
        <f t="shared" si="69"/>
        <v>78</v>
      </c>
      <c r="L860" s="31">
        <f t="shared" si="67"/>
        <v>2.5537443906422378E-4</v>
      </c>
      <c r="M860" s="29">
        <f t="shared" si="68"/>
        <v>1.9919206247009456E-2</v>
      </c>
    </row>
    <row r="861" spans="1:13">
      <c r="A861" s="16">
        <f t="shared" si="70"/>
        <v>854</v>
      </c>
      <c r="B861" s="12" t="s">
        <v>174</v>
      </c>
      <c r="C861" s="269">
        <v>45145</v>
      </c>
      <c r="D861" s="269">
        <v>45158</v>
      </c>
      <c r="E861" s="196">
        <f t="shared" si="66"/>
        <v>45151.5</v>
      </c>
      <c r="F861" s="269">
        <v>45163</v>
      </c>
      <c r="G861" s="269">
        <v>45229</v>
      </c>
      <c r="H861" s="12" t="s">
        <v>155</v>
      </c>
      <c r="I861" s="174">
        <v>16.28</v>
      </c>
      <c r="J861" s="269">
        <v>45230</v>
      </c>
      <c r="K861" s="17">
        <f t="shared" si="69"/>
        <v>78</v>
      </c>
      <c r="L861" s="31">
        <f t="shared" si="67"/>
        <v>3.1701036760014049E-6</v>
      </c>
      <c r="M861" s="29">
        <f t="shared" si="68"/>
        <v>2.4726808672810959E-4</v>
      </c>
    </row>
    <row r="862" spans="1:13">
      <c r="A862" s="16">
        <f t="shared" si="70"/>
        <v>855</v>
      </c>
      <c r="B862" s="12" t="s">
        <v>174</v>
      </c>
      <c r="C862" s="269">
        <v>45145</v>
      </c>
      <c r="D862" s="269">
        <v>45158</v>
      </c>
      <c r="E862" s="196">
        <f t="shared" si="66"/>
        <v>45151.5</v>
      </c>
      <c r="F862" s="269">
        <v>45163</v>
      </c>
      <c r="G862" s="269">
        <v>45229</v>
      </c>
      <c r="H862" s="12" t="s">
        <v>154</v>
      </c>
      <c r="I862" s="174">
        <v>64</v>
      </c>
      <c r="J862" s="269">
        <v>45230</v>
      </c>
      <c r="K862" s="17">
        <f t="shared" si="69"/>
        <v>78</v>
      </c>
      <c r="L862" s="31">
        <f t="shared" si="67"/>
        <v>1.2462324033420755E-5</v>
      </c>
      <c r="M862" s="29">
        <f t="shared" si="68"/>
        <v>9.7206127460681892E-4</v>
      </c>
    </row>
    <row r="863" spans="1:13">
      <c r="A863" s="16">
        <f t="shared" si="70"/>
        <v>856</v>
      </c>
      <c r="B863" s="12" t="s">
        <v>174</v>
      </c>
      <c r="C863" s="269">
        <v>45145</v>
      </c>
      <c r="D863" s="269">
        <v>45158</v>
      </c>
      <c r="E863" s="196">
        <f t="shared" si="66"/>
        <v>45151.5</v>
      </c>
      <c r="F863" s="269">
        <v>45163</v>
      </c>
      <c r="G863" s="269">
        <v>45174</v>
      </c>
      <c r="H863" s="12" t="s">
        <v>156</v>
      </c>
      <c r="I863" s="174">
        <v>79.67</v>
      </c>
      <c r="J863" s="269">
        <v>45175</v>
      </c>
      <c r="K863" s="17">
        <f t="shared" si="69"/>
        <v>23</v>
      </c>
      <c r="L863" s="31">
        <f t="shared" si="67"/>
        <v>1.5513646183478618E-5</v>
      </c>
      <c r="M863" s="29">
        <f t="shared" si="68"/>
        <v>3.5681386222000821E-4</v>
      </c>
    </row>
    <row r="864" spans="1:13">
      <c r="A864" s="16">
        <f t="shared" si="70"/>
        <v>857</v>
      </c>
      <c r="B864" s="12" t="s">
        <v>174</v>
      </c>
      <c r="C864" s="269">
        <v>45145</v>
      </c>
      <c r="D864" s="269">
        <v>45158</v>
      </c>
      <c r="E864" s="196">
        <f t="shared" si="66"/>
        <v>45151.5</v>
      </c>
      <c r="F864" s="269">
        <v>45163</v>
      </c>
      <c r="G864" s="269">
        <v>45174</v>
      </c>
      <c r="H864" s="12" t="s">
        <v>152</v>
      </c>
      <c r="I864" s="174">
        <v>331.98</v>
      </c>
      <c r="J864" s="269">
        <v>45175</v>
      </c>
      <c r="K864" s="17">
        <f t="shared" si="69"/>
        <v>23</v>
      </c>
      <c r="L864" s="31">
        <f t="shared" si="67"/>
        <v>6.4644411447109727E-5</v>
      </c>
      <c r="M864" s="29">
        <f t="shared" si="68"/>
        <v>1.4868214632835237E-3</v>
      </c>
    </row>
    <row r="865" spans="1:13">
      <c r="A865" s="16">
        <f t="shared" si="70"/>
        <v>858</v>
      </c>
      <c r="B865" s="12" t="s">
        <v>174</v>
      </c>
      <c r="C865" s="269">
        <v>45145</v>
      </c>
      <c r="D865" s="269">
        <v>45158</v>
      </c>
      <c r="E865" s="196">
        <f t="shared" si="66"/>
        <v>45151.5</v>
      </c>
      <c r="F865" s="269">
        <v>45163</v>
      </c>
      <c r="G865" s="269">
        <v>45188</v>
      </c>
      <c r="H865" s="12" t="s">
        <v>157</v>
      </c>
      <c r="I865" s="174">
        <v>119.4</v>
      </c>
      <c r="J865" s="269">
        <v>45189</v>
      </c>
      <c r="K865" s="17">
        <f t="shared" si="69"/>
        <v>37</v>
      </c>
      <c r="L865" s="31">
        <f t="shared" si="67"/>
        <v>2.3250023274850599E-5</v>
      </c>
      <c r="M865" s="29">
        <f t="shared" si="68"/>
        <v>8.6025086116947222E-4</v>
      </c>
    </row>
    <row r="866" spans="1:13">
      <c r="A866" s="16">
        <f t="shared" si="70"/>
        <v>859</v>
      </c>
      <c r="B866" s="12" t="s">
        <v>174</v>
      </c>
      <c r="C866" s="269">
        <v>45145</v>
      </c>
      <c r="D866" s="269">
        <v>45158</v>
      </c>
      <c r="E866" s="196">
        <f t="shared" si="66"/>
        <v>45151.5</v>
      </c>
      <c r="F866" s="269">
        <v>45163</v>
      </c>
      <c r="G866" s="269">
        <v>45183</v>
      </c>
      <c r="H866" s="12" t="s">
        <v>152</v>
      </c>
      <c r="I866" s="174">
        <v>143.26000000000002</v>
      </c>
      <c r="J866" s="269">
        <v>45184</v>
      </c>
      <c r="K866" s="17">
        <f t="shared" si="69"/>
        <v>32</v>
      </c>
      <c r="L866" s="31">
        <f t="shared" si="67"/>
        <v>2.7896133453560277E-5</v>
      </c>
      <c r="M866" s="29">
        <f t="shared" si="68"/>
        <v>8.9267627051392887E-4</v>
      </c>
    </row>
    <row r="867" spans="1:13">
      <c r="A867" s="16">
        <f t="shared" si="70"/>
        <v>860</v>
      </c>
      <c r="B867" s="12" t="s">
        <v>174</v>
      </c>
      <c r="C867" s="269">
        <v>45145</v>
      </c>
      <c r="D867" s="269">
        <v>45158</v>
      </c>
      <c r="E867" s="196">
        <f t="shared" si="66"/>
        <v>45151.5</v>
      </c>
      <c r="F867" s="269">
        <v>45163</v>
      </c>
      <c r="G867" s="269">
        <v>45229</v>
      </c>
      <c r="H867" s="12" t="s">
        <v>152</v>
      </c>
      <c r="I867" s="174">
        <v>3.23</v>
      </c>
      <c r="J867" s="269">
        <v>45230</v>
      </c>
      <c r="K867" s="17">
        <f t="shared" si="69"/>
        <v>78</v>
      </c>
      <c r="L867" s="31">
        <f t="shared" si="67"/>
        <v>6.2895791606170376E-7</v>
      </c>
      <c r="M867" s="29">
        <f t="shared" si="68"/>
        <v>4.9058717452812895E-5</v>
      </c>
    </row>
    <row r="868" spans="1:13">
      <c r="A868" s="16">
        <f t="shared" si="70"/>
        <v>861</v>
      </c>
      <c r="B868" s="12" t="s">
        <v>174</v>
      </c>
      <c r="C868" s="269">
        <v>45145</v>
      </c>
      <c r="D868" s="269">
        <v>45158</v>
      </c>
      <c r="E868" s="196">
        <f t="shared" si="66"/>
        <v>45151.5</v>
      </c>
      <c r="F868" s="269">
        <v>45163</v>
      </c>
      <c r="G868" s="269">
        <v>45229</v>
      </c>
      <c r="H868" s="12" t="s">
        <v>152</v>
      </c>
      <c r="I868" s="174">
        <v>0.98</v>
      </c>
      <c r="J868" s="269">
        <v>45230</v>
      </c>
      <c r="K868" s="17">
        <f t="shared" si="69"/>
        <v>78</v>
      </c>
      <c r="L868" s="31">
        <f t="shared" si="67"/>
        <v>1.9082933676175531E-7</v>
      </c>
      <c r="M868" s="29">
        <f t="shared" si="68"/>
        <v>1.4884688267416915E-5</v>
      </c>
    </row>
    <row r="869" spans="1:13">
      <c r="A869" s="16">
        <f t="shared" si="70"/>
        <v>862</v>
      </c>
      <c r="B869" s="12" t="s">
        <v>174</v>
      </c>
      <c r="C869" s="269">
        <v>45145</v>
      </c>
      <c r="D869" s="269">
        <v>45158</v>
      </c>
      <c r="E869" s="196">
        <f t="shared" si="66"/>
        <v>45151.5</v>
      </c>
      <c r="F869" s="269">
        <v>45163</v>
      </c>
      <c r="G869" s="269">
        <v>45226</v>
      </c>
      <c r="H869" s="12" t="s">
        <v>152</v>
      </c>
      <c r="I869" s="174">
        <v>28.35</v>
      </c>
      <c r="J869" s="269">
        <v>45229</v>
      </c>
      <c r="K869" s="17">
        <f t="shared" si="69"/>
        <v>75</v>
      </c>
      <c r="L869" s="31">
        <f t="shared" si="67"/>
        <v>5.5204200991793506E-6</v>
      </c>
      <c r="M869" s="29">
        <f t="shared" si="68"/>
        <v>4.1403150743845132E-4</v>
      </c>
    </row>
    <row r="870" spans="1:13">
      <c r="A870" s="16">
        <f t="shared" si="70"/>
        <v>863</v>
      </c>
      <c r="B870" s="12" t="s">
        <v>174</v>
      </c>
      <c r="C870" s="269">
        <v>45145</v>
      </c>
      <c r="D870" s="269">
        <v>45158</v>
      </c>
      <c r="E870" s="196">
        <f t="shared" si="66"/>
        <v>45151.5</v>
      </c>
      <c r="F870" s="269">
        <v>45163</v>
      </c>
      <c r="G870" s="269">
        <v>45188</v>
      </c>
      <c r="H870" s="12" t="s">
        <v>157</v>
      </c>
      <c r="I870" s="174">
        <v>296.13</v>
      </c>
      <c r="J870" s="269">
        <v>45189</v>
      </c>
      <c r="K870" s="17">
        <f t="shared" si="69"/>
        <v>37</v>
      </c>
      <c r="L870" s="31">
        <f t="shared" si="67"/>
        <v>5.7663562750263882E-5</v>
      </c>
      <c r="M870" s="29">
        <f t="shared" si="68"/>
        <v>2.1335518217597636E-3</v>
      </c>
    </row>
    <row r="871" spans="1:13">
      <c r="A871" s="16">
        <f t="shared" si="70"/>
        <v>864</v>
      </c>
      <c r="B871" s="12" t="s">
        <v>174</v>
      </c>
      <c r="C871" s="269">
        <v>45145</v>
      </c>
      <c r="D871" s="269">
        <v>45158</v>
      </c>
      <c r="E871" s="196">
        <f t="shared" si="66"/>
        <v>45151.5</v>
      </c>
      <c r="F871" s="269">
        <v>45163</v>
      </c>
      <c r="G871" s="269">
        <v>45229</v>
      </c>
      <c r="H871" s="12" t="s">
        <v>152</v>
      </c>
      <c r="I871" s="174">
        <v>0.43</v>
      </c>
      <c r="J871" s="269">
        <v>45230</v>
      </c>
      <c r="K871" s="17">
        <f t="shared" si="69"/>
        <v>78</v>
      </c>
      <c r="L871" s="31">
        <f t="shared" si="67"/>
        <v>8.37312395995457E-8</v>
      </c>
      <c r="M871" s="29">
        <f t="shared" si="68"/>
        <v>6.5310366887645649E-6</v>
      </c>
    </row>
    <row r="872" spans="1:13">
      <c r="A872" s="16">
        <f t="shared" si="70"/>
        <v>865</v>
      </c>
      <c r="B872" s="12" t="s">
        <v>174</v>
      </c>
      <c r="C872" s="269">
        <v>45145</v>
      </c>
      <c r="D872" s="269">
        <v>45158</v>
      </c>
      <c r="E872" s="196">
        <f t="shared" si="66"/>
        <v>45151.5</v>
      </c>
      <c r="F872" s="269">
        <v>45163</v>
      </c>
      <c r="G872" s="269">
        <v>45229</v>
      </c>
      <c r="H872" s="12" t="s">
        <v>152</v>
      </c>
      <c r="I872" s="174">
        <v>1.07</v>
      </c>
      <c r="J872" s="269">
        <v>45230</v>
      </c>
      <c r="K872" s="17">
        <f t="shared" si="69"/>
        <v>78</v>
      </c>
      <c r="L872" s="31">
        <f t="shared" si="67"/>
        <v>2.0835447993375327E-7</v>
      </c>
      <c r="M872" s="29">
        <f t="shared" si="68"/>
        <v>1.6251649434832755E-5</v>
      </c>
    </row>
    <row r="873" spans="1:13">
      <c r="A873" s="16">
        <f t="shared" si="70"/>
        <v>866</v>
      </c>
      <c r="B873" s="12" t="s">
        <v>174</v>
      </c>
      <c r="C873" s="269">
        <v>45145</v>
      </c>
      <c r="D873" s="269">
        <v>45158</v>
      </c>
      <c r="E873" s="196">
        <f t="shared" si="66"/>
        <v>45151.5</v>
      </c>
      <c r="F873" s="269">
        <v>45163</v>
      </c>
      <c r="G873" s="269">
        <v>45229</v>
      </c>
      <c r="H873" s="12" t="s">
        <v>152</v>
      </c>
      <c r="I873" s="174">
        <v>51.339999999999996</v>
      </c>
      <c r="J873" s="269">
        <v>45230</v>
      </c>
      <c r="K873" s="17">
        <f t="shared" si="69"/>
        <v>78</v>
      </c>
      <c r="L873" s="31">
        <f t="shared" si="67"/>
        <v>9.9971205605597122E-6</v>
      </c>
      <c r="M873" s="29">
        <f t="shared" si="68"/>
        <v>7.797754037236575E-4</v>
      </c>
    </row>
    <row r="874" spans="1:13">
      <c r="A874" s="16">
        <f t="shared" si="70"/>
        <v>867</v>
      </c>
      <c r="B874" s="12" t="s">
        <v>174</v>
      </c>
      <c r="C874" s="269">
        <v>45145</v>
      </c>
      <c r="D874" s="269">
        <v>45158</v>
      </c>
      <c r="E874" s="196">
        <f t="shared" si="66"/>
        <v>45151.5</v>
      </c>
      <c r="F874" s="269">
        <v>45163</v>
      </c>
      <c r="G874" s="269">
        <v>45229</v>
      </c>
      <c r="H874" s="12" t="s">
        <v>158</v>
      </c>
      <c r="I874" s="174">
        <v>27.25</v>
      </c>
      <c r="J874" s="269">
        <v>45230</v>
      </c>
      <c r="K874" s="17">
        <f t="shared" si="69"/>
        <v>78</v>
      </c>
      <c r="L874" s="31">
        <f t="shared" si="67"/>
        <v>5.3062239048549311E-6</v>
      </c>
      <c r="M874" s="29">
        <f t="shared" si="68"/>
        <v>4.1388546457868462E-4</v>
      </c>
    </row>
    <row r="875" spans="1:13">
      <c r="A875" s="16">
        <f t="shared" si="70"/>
        <v>868</v>
      </c>
      <c r="B875" s="12" t="s">
        <v>174</v>
      </c>
      <c r="C875" s="269">
        <v>45145</v>
      </c>
      <c r="D875" s="269">
        <v>45158</v>
      </c>
      <c r="E875" s="196">
        <f t="shared" si="66"/>
        <v>45151.5</v>
      </c>
      <c r="F875" s="269">
        <v>45163</v>
      </c>
      <c r="G875" s="269">
        <v>45163</v>
      </c>
      <c r="H875" s="12" t="s">
        <v>159</v>
      </c>
      <c r="I875" s="174">
        <v>8476.2099999999991</v>
      </c>
      <c r="J875" s="269">
        <v>45166</v>
      </c>
      <c r="K875" s="17">
        <f t="shared" si="69"/>
        <v>12</v>
      </c>
      <c r="L875" s="31">
        <f t="shared" si="67"/>
        <v>1.6505199311768958E-3</v>
      </c>
      <c r="M875" s="29">
        <f t="shared" si="68"/>
        <v>1.9806239174122751E-2</v>
      </c>
    </row>
    <row r="876" spans="1:13">
      <c r="A876" s="16">
        <f t="shared" si="70"/>
        <v>869</v>
      </c>
      <c r="B876" s="12" t="s">
        <v>174</v>
      </c>
      <c r="C876" s="269">
        <v>45145</v>
      </c>
      <c r="D876" s="269">
        <v>45158</v>
      </c>
      <c r="E876" s="196">
        <f t="shared" si="66"/>
        <v>45151.5</v>
      </c>
      <c r="F876" s="269">
        <v>45163</v>
      </c>
      <c r="G876" s="269">
        <v>45163</v>
      </c>
      <c r="H876" s="12" t="s">
        <v>160</v>
      </c>
      <c r="I876" s="174">
        <v>8476.2099999999991</v>
      </c>
      <c r="J876" s="269">
        <v>45166</v>
      </c>
      <c r="K876" s="17">
        <f t="shared" si="69"/>
        <v>12</v>
      </c>
      <c r="L876" s="31">
        <f t="shared" si="67"/>
        <v>1.6505199311768958E-3</v>
      </c>
      <c r="M876" s="29">
        <f t="shared" si="68"/>
        <v>1.9806239174122751E-2</v>
      </c>
    </row>
    <row r="877" spans="1:13">
      <c r="A877" s="16">
        <f t="shared" si="70"/>
        <v>870</v>
      </c>
      <c r="B877" s="12" t="s">
        <v>174</v>
      </c>
      <c r="C877" s="269">
        <v>45145</v>
      </c>
      <c r="D877" s="269">
        <v>45158</v>
      </c>
      <c r="E877" s="196">
        <f t="shared" si="66"/>
        <v>45151.5</v>
      </c>
      <c r="F877" s="269">
        <v>45163</v>
      </c>
      <c r="G877" s="269">
        <v>45163</v>
      </c>
      <c r="H877" s="12" t="s">
        <v>161</v>
      </c>
      <c r="I877" s="174">
        <v>36242.94</v>
      </c>
      <c r="J877" s="269">
        <v>45166</v>
      </c>
      <c r="K877" s="17">
        <f t="shared" si="69"/>
        <v>12</v>
      </c>
      <c r="L877" s="31">
        <f t="shared" si="67"/>
        <v>7.0573634719347886E-3</v>
      </c>
      <c r="M877" s="29">
        <f t="shared" si="68"/>
        <v>8.4688361663217471E-2</v>
      </c>
    </row>
    <row r="878" spans="1:13">
      <c r="A878" s="16">
        <f t="shared" si="70"/>
        <v>871</v>
      </c>
      <c r="B878" s="12" t="s">
        <v>174</v>
      </c>
      <c r="C878" s="269">
        <v>45145</v>
      </c>
      <c r="D878" s="269">
        <v>45158</v>
      </c>
      <c r="E878" s="196">
        <f t="shared" si="66"/>
        <v>45151.5</v>
      </c>
      <c r="F878" s="269">
        <v>45163</v>
      </c>
      <c r="G878" s="269">
        <v>45163</v>
      </c>
      <c r="H878" s="12" t="s">
        <v>162</v>
      </c>
      <c r="I878" s="174">
        <v>36242.94</v>
      </c>
      <c r="J878" s="269">
        <v>45166</v>
      </c>
      <c r="K878" s="17">
        <f t="shared" si="69"/>
        <v>12</v>
      </c>
      <c r="L878" s="31">
        <f t="shared" si="67"/>
        <v>7.0573634719347886E-3</v>
      </c>
      <c r="M878" s="29">
        <f t="shared" si="68"/>
        <v>8.4688361663217471E-2</v>
      </c>
    </row>
    <row r="879" spans="1:13">
      <c r="A879" s="16">
        <f t="shared" si="70"/>
        <v>872</v>
      </c>
      <c r="B879" s="12" t="s">
        <v>174</v>
      </c>
      <c r="C879" s="269">
        <v>45145</v>
      </c>
      <c r="D879" s="269">
        <v>45158</v>
      </c>
      <c r="E879" s="196">
        <f t="shared" si="66"/>
        <v>45151.5</v>
      </c>
      <c r="F879" s="269">
        <v>45163</v>
      </c>
      <c r="G879" s="269">
        <v>45163</v>
      </c>
      <c r="H879" s="12" t="s">
        <v>163</v>
      </c>
      <c r="I879" s="174">
        <v>66175.89999999998</v>
      </c>
      <c r="J879" s="269">
        <v>45166</v>
      </c>
      <c r="K879" s="17">
        <f t="shared" si="69"/>
        <v>12</v>
      </c>
      <c r="L879" s="31">
        <f t="shared" si="67"/>
        <v>1.2886023578175755E-2</v>
      </c>
      <c r="M879" s="29">
        <f t="shared" si="68"/>
        <v>0.15463228293810907</v>
      </c>
    </row>
    <row r="880" spans="1:13">
      <c r="A880" s="16">
        <f t="shared" si="70"/>
        <v>873</v>
      </c>
      <c r="B880" s="12" t="s">
        <v>174</v>
      </c>
      <c r="C880" s="269">
        <v>45145</v>
      </c>
      <c r="D880" s="269">
        <v>45158</v>
      </c>
      <c r="E880" s="196">
        <f t="shared" si="66"/>
        <v>45151.5</v>
      </c>
      <c r="F880" s="269">
        <v>45163</v>
      </c>
      <c r="G880" s="269">
        <v>45229</v>
      </c>
      <c r="H880" s="12" t="s">
        <v>152</v>
      </c>
      <c r="I880" s="174">
        <v>54.349999999999994</v>
      </c>
      <c r="J880" s="269">
        <v>45230</v>
      </c>
      <c r="K880" s="17">
        <f t="shared" si="69"/>
        <v>78</v>
      </c>
      <c r="L880" s="31">
        <f t="shared" si="67"/>
        <v>1.0583239237756531E-5</v>
      </c>
      <c r="M880" s="29">
        <f t="shared" si="68"/>
        <v>8.2549266054500947E-4</v>
      </c>
    </row>
    <row r="881" spans="1:13">
      <c r="A881" s="16">
        <f t="shared" si="70"/>
        <v>874</v>
      </c>
      <c r="B881" s="12" t="s">
        <v>174</v>
      </c>
      <c r="C881" s="269">
        <v>45145</v>
      </c>
      <c r="D881" s="269">
        <v>45158</v>
      </c>
      <c r="E881" s="196">
        <f t="shared" si="66"/>
        <v>45151.5</v>
      </c>
      <c r="F881" s="269">
        <v>45163</v>
      </c>
      <c r="G881" s="269">
        <v>45229</v>
      </c>
      <c r="H881" s="12" t="s">
        <v>156</v>
      </c>
      <c r="I881" s="174">
        <v>47.64</v>
      </c>
      <c r="J881" s="269">
        <v>45230</v>
      </c>
      <c r="K881" s="17">
        <f t="shared" si="69"/>
        <v>78</v>
      </c>
      <c r="L881" s="31">
        <f t="shared" si="67"/>
        <v>9.2766424523775748E-6</v>
      </c>
      <c r="M881" s="29">
        <f t="shared" si="68"/>
        <v>7.235781112854508E-4</v>
      </c>
    </row>
    <row r="882" spans="1:13">
      <c r="A882" s="16">
        <f t="shared" si="70"/>
        <v>875</v>
      </c>
      <c r="B882" s="12" t="s">
        <v>174</v>
      </c>
      <c r="C882" s="269">
        <v>45145</v>
      </c>
      <c r="D882" s="269">
        <v>45158</v>
      </c>
      <c r="E882" s="196">
        <f t="shared" si="66"/>
        <v>45151.5</v>
      </c>
      <c r="F882" s="269">
        <v>45163</v>
      </c>
      <c r="G882" s="269">
        <v>45229</v>
      </c>
      <c r="H882" s="12" t="s">
        <v>152</v>
      </c>
      <c r="I882" s="174">
        <v>6.92</v>
      </c>
      <c r="J882" s="269">
        <v>45230</v>
      </c>
      <c r="K882" s="17">
        <f t="shared" si="69"/>
        <v>78</v>
      </c>
      <c r="L882" s="31">
        <f t="shared" si="67"/>
        <v>1.3474887861136191E-6</v>
      </c>
      <c r="M882" s="29">
        <f t="shared" si="68"/>
        <v>1.0510412531686229E-4</v>
      </c>
    </row>
    <row r="883" spans="1:13">
      <c r="A883" s="16">
        <f t="shared" si="70"/>
        <v>876</v>
      </c>
      <c r="B883" s="12" t="s">
        <v>174</v>
      </c>
      <c r="C883" s="269">
        <v>45145</v>
      </c>
      <c r="D883" s="269">
        <v>45158</v>
      </c>
      <c r="E883" s="196">
        <f t="shared" si="66"/>
        <v>45151.5</v>
      </c>
      <c r="F883" s="269">
        <v>45163</v>
      </c>
      <c r="G883" s="269">
        <v>45229</v>
      </c>
      <c r="H883" s="12" t="s">
        <v>152</v>
      </c>
      <c r="I883" s="174">
        <v>14.720000000000002</v>
      </c>
      <c r="J883" s="269">
        <v>45230</v>
      </c>
      <c r="K883" s="17">
        <f t="shared" si="69"/>
        <v>78</v>
      </c>
      <c r="L883" s="31">
        <f t="shared" si="67"/>
        <v>2.8663345276867743E-6</v>
      </c>
      <c r="M883" s="29">
        <f t="shared" si="68"/>
        <v>2.235740931595684E-4</v>
      </c>
    </row>
    <row r="884" spans="1:13">
      <c r="A884" s="16">
        <f t="shared" si="70"/>
        <v>877</v>
      </c>
      <c r="B884" s="12" t="s">
        <v>174</v>
      </c>
      <c r="C884" s="269">
        <v>45145</v>
      </c>
      <c r="D884" s="269">
        <v>45158</v>
      </c>
      <c r="E884" s="196">
        <f t="shared" si="66"/>
        <v>45151.5</v>
      </c>
      <c r="F884" s="269">
        <v>45163</v>
      </c>
      <c r="G884" s="269">
        <v>45229</v>
      </c>
      <c r="H884" s="12" t="s">
        <v>152</v>
      </c>
      <c r="I884" s="174">
        <v>3.29</v>
      </c>
      <c r="J884" s="269">
        <v>45230</v>
      </c>
      <c r="K884" s="17">
        <f t="shared" si="69"/>
        <v>78</v>
      </c>
      <c r="L884" s="31">
        <f t="shared" si="67"/>
        <v>6.406413448430357E-7</v>
      </c>
      <c r="M884" s="29">
        <f t="shared" si="68"/>
        <v>4.9970024897756787E-5</v>
      </c>
    </row>
    <row r="885" spans="1:13">
      <c r="A885" s="16">
        <f t="shared" si="70"/>
        <v>878</v>
      </c>
      <c r="B885" s="12" t="s">
        <v>174</v>
      </c>
      <c r="C885" s="269">
        <v>45145</v>
      </c>
      <c r="D885" s="269">
        <v>45158</v>
      </c>
      <c r="E885" s="196">
        <f t="shared" si="66"/>
        <v>45151.5</v>
      </c>
      <c r="F885" s="269">
        <v>45163</v>
      </c>
      <c r="G885" s="269">
        <v>45188</v>
      </c>
      <c r="H885" s="12" t="s">
        <v>157</v>
      </c>
      <c r="I885" s="174">
        <v>166.6</v>
      </c>
      <c r="J885" s="269">
        <v>45189</v>
      </c>
      <c r="K885" s="17">
        <f t="shared" si="69"/>
        <v>37</v>
      </c>
      <c r="L885" s="31">
        <f t="shared" si="67"/>
        <v>3.2440987249498401E-5</v>
      </c>
      <c r="M885" s="29">
        <f t="shared" si="68"/>
        <v>1.2003165282314409E-3</v>
      </c>
    </row>
    <row r="886" spans="1:13">
      <c r="A886" s="16">
        <f t="shared" si="70"/>
        <v>879</v>
      </c>
      <c r="B886" s="12" t="s">
        <v>174</v>
      </c>
      <c r="C886" s="269">
        <v>45145</v>
      </c>
      <c r="D886" s="269">
        <v>45158</v>
      </c>
      <c r="E886" s="196">
        <f t="shared" si="66"/>
        <v>45151.5</v>
      </c>
      <c r="F886" s="269">
        <v>45163</v>
      </c>
      <c r="G886" s="269">
        <v>45229</v>
      </c>
      <c r="H886" s="12" t="s">
        <v>152</v>
      </c>
      <c r="I886" s="174">
        <v>1.99</v>
      </c>
      <c r="J886" s="269">
        <v>45230</v>
      </c>
      <c r="K886" s="17">
        <f t="shared" si="69"/>
        <v>78</v>
      </c>
      <c r="L886" s="31">
        <f t="shared" si="67"/>
        <v>3.8750038791417664E-7</v>
      </c>
      <c r="M886" s="29">
        <f t="shared" si="68"/>
        <v>3.0225030257305778E-5</v>
      </c>
    </row>
    <row r="887" spans="1:13">
      <c r="A887" s="16">
        <f t="shared" si="70"/>
        <v>880</v>
      </c>
      <c r="B887" s="12" t="s">
        <v>174</v>
      </c>
      <c r="C887" s="269">
        <v>45145</v>
      </c>
      <c r="D887" s="269">
        <v>45158</v>
      </c>
      <c r="E887" s="196">
        <f t="shared" si="66"/>
        <v>45151.5</v>
      </c>
      <c r="F887" s="269">
        <v>45163</v>
      </c>
      <c r="G887" s="269">
        <v>45183</v>
      </c>
      <c r="H887" s="12" t="s">
        <v>153</v>
      </c>
      <c r="I887" s="174">
        <v>72.150000000000006</v>
      </c>
      <c r="J887" s="269">
        <v>45184</v>
      </c>
      <c r="K887" s="17">
        <f t="shared" si="69"/>
        <v>32</v>
      </c>
      <c r="L887" s="31">
        <f t="shared" si="67"/>
        <v>1.4049323109551681E-5</v>
      </c>
      <c r="M887" s="29">
        <f t="shared" si="68"/>
        <v>4.495783395056538E-4</v>
      </c>
    </row>
    <row r="888" spans="1:13">
      <c r="A888" s="16">
        <f t="shared" si="70"/>
        <v>881</v>
      </c>
      <c r="B888" s="12" t="s">
        <v>174</v>
      </c>
      <c r="C888" s="269">
        <v>45145</v>
      </c>
      <c r="D888" s="269">
        <v>45158</v>
      </c>
      <c r="E888" s="196">
        <f t="shared" si="66"/>
        <v>45151.5</v>
      </c>
      <c r="F888" s="269">
        <v>45163</v>
      </c>
      <c r="G888" s="269">
        <v>45229</v>
      </c>
      <c r="H888" s="12" t="s">
        <v>152</v>
      </c>
      <c r="I888" s="174">
        <v>9.4700000000000006</v>
      </c>
      <c r="J888" s="269">
        <v>45230</v>
      </c>
      <c r="K888" s="17">
        <f t="shared" si="69"/>
        <v>78</v>
      </c>
      <c r="L888" s="31">
        <f t="shared" si="67"/>
        <v>1.8440345093202276E-6</v>
      </c>
      <c r="M888" s="29">
        <f t="shared" si="68"/>
        <v>1.4383469172697775E-4</v>
      </c>
    </row>
    <row r="889" spans="1:13">
      <c r="A889" s="16">
        <f t="shared" si="70"/>
        <v>882</v>
      </c>
      <c r="B889" s="12" t="s">
        <v>174</v>
      </c>
      <c r="C889" s="269">
        <v>45145</v>
      </c>
      <c r="D889" s="269">
        <v>45158</v>
      </c>
      <c r="E889" s="196">
        <f t="shared" si="66"/>
        <v>45151.5</v>
      </c>
      <c r="F889" s="269">
        <v>45163</v>
      </c>
      <c r="G889" s="269">
        <v>45188</v>
      </c>
      <c r="H889" s="12" t="s">
        <v>164</v>
      </c>
      <c r="I889" s="174">
        <v>1655.7399999999998</v>
      </c>
      <c r="J889" s="269">
        <v>45189</v>
      </c>
      <c r="K889" s="17">
        <f t="shared" si="69"/>
        <v>37</v>
      </c>
      <c r="L889" s="31">
        <f t="shared" si="67"/>
        <v>3.2241200617337621E-4</v>
      </c>
      <c r="M889" s="29">
        <f t="shared" si="68"/>
        <v>1.1929244228414919E-2</v>
      </c>
    </row>
    <row r="890" spans="1:13">
      <c r="A890" s="16">
        <f t="shared" si="70"/>
        <v>883</v>
      </c>
      <c r="B890" s="12" t="s">
        <v>174</v>
      </c>
      <c r="C890" s="269">
        <v>45145</v>
      </c>
      <c r="D890" s="269">
        <v>45158</v>
      </c>
      <c r="E890" s="196">
        <f t="shared" si="66"/>
        <v>45151.5</v>
      </c>
      <c r="F890" s="269">
        <v>45163</v>
      </c>
      <c r="G890" s="269">
        <v>45229</v>
      </c>
      <c r="H890" s="12" t="s">
        <v>154</v>
      </c>
      <c r="I890" s="174">
        <v>194.54000000000002</v>
      </c>
      <c r="J890" s="269">
        <v>45230</v>
      </c>
      <c r="K890" s="17">
        <f t="shared" si="69"/>
        <v>78</v>
      </c>
      <c r="L890" s="31">
        <f t="shared" si="67"/>
        <v>3.7881570585338653E-5</v>
      </c>
      <c r="M890" s="29">
        <f t="shared" si="68"/>
        <v>2.9547625056564148E-3</v>
      </c>
    </row>
    <row r="891" spans="1:13">
      <c r="A891" s="16">
        <f t="shared" si="70"/>
        <v>884</v>
      </c>
      <c r="B891" s="12" t="s">
        <v>174</v>
      </c>
      <c r="C891" s="269">
        <v>45145</v>
      </c>
      <c r="D891" s="269">
        <v>45158</v>
      </c>
      <c r="E891" s="196">
        <f t="shared" si="66"/>
        <v>45151.5</v>
      </c>
      <c r="F891" s="269">
        <v>45163</v>
      </c>
      <c r="G891" s="269">
        <v>45229</v>
      </c>
      <c r="H891" s="12" t="s">
        <v>165</v>
      </c>
      <c r="I891" s="174">
        <v>26.64</v>
      </c>
      <c r="J891" s="269">
        <v>45230</v>
      </c>
      <c r="K891" s="17">
        <f t="shared" si="69"/>
        <v>78</v>
      </c>
      <c r="L891" s="31">
        <f t="shared" si="67"/>
        <v>5.1874423789113895E-6</v>
      </c>
      <c r="M891" s="29">
        <f t="shared" si="68"/>
        <v>4.0462050555508836E-4</v>
      </c>
    </row>
    <row r="892" spans="1:13">
      <c r="A892" s="16">
        <f t="shared" si="70"/>
        <v>885</v>
      </c>
      <c r="B892" s="12" t="s">
        <v>174</v>
      </c>
      <c r="C892" s="269">
        <v>45145</v>
      </c>
      <c r="D892" s="269">
        <v>45158</v>
      </c>
      <c r="E892" s="196">
        <f t="shared" si="66"/>
        <v>45151.5</v>
      </c>
      <c r="F892" s="269">
        <v>45163</v>
      </c>
      <c r="G892" s="269">
        <v>45177</v>
      </c>
      <c r="H892" s="12" t="s">
        <v>164</v>
      </c>
      <c r="I892" s="174">
        <v>839.22</v>
      </c>
      <c r="J892" s="269">
        <v>45180</v>
      </c>
      <c r="K892" s="17">
        <f t="shared" si="69"/>
        <v>26</v>
      </c>
      <c r="L892" s="31">
        <f t="shared" si="67"/>
        <v>1.6341611836449011E-4</v>
      </c>
      <c r="M892" s="29">
        <f t="shared" si="68"/>
        <v>4.2488190774767429E-3</v>
      </c>
    </row>
    <row r="893" spans="1:13">
      <c r="A893" s="16">
        <f t="shared" si="70"/>
        <v>886</v>
      </c>
      <c r="B893" s="12" t="s">
        <v>174</v>
      </c>
      <c r="C893" s="269">
        <v>45145</v>
      </c>
      <c r="D893" s="269">
        <v>45158</v>
      </c>
      <c r="E893" s="196">
        <f t="shared" si="66"/>
        <v>45151.5</v>
      </c>
      <c r="F893" s="269">
        <v>45163</v>
      </c>
      <c r="G893" s="269">
        <v>45177</v>
      </c>
      <c r="H893" s="12" t="s">
        <v>166</v>
      </c>
      <c r="I893" s="174">
        <v>14671.63</v>
      </c>
      <c r="J893" s="269">
        <v>45180</v>
      </c>
      <c r="K893" s="17">
        <f t="shared" si="69"/>
        <v>26</v>
      </c>
      <c r="L893" s="31">
        <f t="shared" si="67"/>
        <v>2.85691573685089E-3</v>
      </c>
      <c r="M893" s="29">
        <f t="shared" si="68"/>
        <v>7.4279809158123142E-2</v>
      </c>
    </row>
    <row r="894" spans="1:13">
      <c r="A894" s="16">
        <f t="shared" si="70"/>
        <v>887</v>
      </c>
      <c r="B894" s="12" t="s">
        <v>174</v>
      </c>
      <c r="C894" s="269">
        <v>45145</v>
      </c>
      <c r="D894" s="269">
        <v>45158</v>
      </c>
      <c r="E894" s="196">
        <f t="shared" si="66"/>
        <v>45151.5</v>
      </c>
      <c r="F894" s="269">
        <v>45163</v>
      </c>
      <c r="G894" s="269">
        <v>45229</v>
      </c>
      <c r="H894" s="12" t="s">
        <v>152</v>
      </c>
      <c r="I894" s="174">
        <v>0.89</v>
      </c>
      <c r="J894" s="269">
        <v>45230</v>
      </c>
      <c r="K894" s="17">
        <f t="shared" si="69"/>
        <v>78</v>
      </c>
      <c r="L894" s="31">
        <f t="shared" si="67"/>
        <v>1.733041935897574E-7</v>
      </c>
      <c r="M894" s="29">
        <f t="shared" si="68"/>
        <v>1.3517727100001077E-5</v>
      </c>
    </row>
    <row r="895" spans="1:13">
      <c r="A895" s="16">
        <f t="shared" si="70"/>
        <v>888</v>
      </c>
      <c r="B895" s="12" t="s">
        <v>174</v>
      </c>
      <c r="C895" s="269">
        <v>45145</v>
      </c>
      <c r="D895" s="269">
        <v>45158</v>
      </c>
      <c r="E895" s="196">
        <f t="shared" si="66"/>
        <v>45151.5</v>
      </c>
      <c r="F895" s="269">
        <v>45163</v>
      </c>
      <c r="G895" s="269">
        <v>45229</v>
      </c>
      <c r="H895" s="12" t="s">
        <v>152</v>
      </c>
      <c r="I895" s="174">
        <v>1.77</v>
      </c>
      <c r="J895" s="269">
        <v>45230</v>
      </c>
      <c r="K895" s="17">
        <f t="shared" si="69"/>
        <v>78</v>
      </c>
      <c r="L895" s="31">
        <f t="shared" si="67"/>
        <v>3.4466114904929277E-7</v>
      </c>
      <c r="M895" s="29">
        <f t="shared" si="68"/>
        <v>2.6883569625844835E-5</v>
      </c>
    </row>
    <row r="896" spans="1:13">
      <c r="A896" s="16">
        <f t="shared" si="70"/>
        <v>889</v>
      </c>
      <c r="B896" s="12" t="s">
        <v>174</v>
      </c>
      <c r="C896" s="269">
        <v>45145</v>
      </c>
      <c r="D896" s="269">
        <v>45158</v>
      </c>
      <c r="E896" s="196">
        <f t="shared" si="66"/>
        <v>45151.5</v>
      </c>
      <c r="F896" s="269">
        <v>45163</v>
      </c>
      <c r="G896" s="269">
        <v>45229</v>
      </c>
      <c r="H896" s="12" t="s">
        <v>152</v>
      </c>
      <c r="I896" s="174">
        <v>17.330000000000002</v>
      </c>
      <c r="J896" s="269">
        <v>45230</v>
      </c>
      <c r="K896" s="17">
        <f t="shared" si="69"/>
        <v>78</v>
      </c>
      <c r="L896" s="31">
        <f t="shared" si="67"/>
        <v>3.3745636796747142E-6</v>
      </c>
      <c r="M896" s="29">
        <f t="shared" si="68"/>
        <v>2.6321596701462768E-4</v>
      </c>
    </row>
    <row r="897" spans="1:13">
      <c r="A897" s="16">
        <f t="shared" si="70"/>
        <v>890</v>
      </c>
      <c r="B897" s="12" t="s">
        <v>174</v>
      </c>
      <c r="C897" s="269">
        <v>45145</v>
      </c>
      <c r="D897" s="269">
        <v>45158</v>
      </c>
      <c r="E897" s="196">
        <f t="shared" si="66"/>
        <v>45151.5</v>
      </c>
      <c r="F897" s="269">
        <v>45163</v>
      </c>
      <c r="G897" s="269">
        <v>45163</v>
      </c>
      <c r="H897" s="12" t="s">
        <v>166</v>
      </c>
      <c r="I897" s="174">
        <v>1659.42</v>
      </c>
      <c r="J897" s="269">
        <v>45166</v>
      </c>
      <c r="K897" s="17">
        <f t="shared" si="69"/>
        <v>12</v>
      </c>
      <c r="L897" s="31">
        <f t="shared" si="67"/>
        <v>3.2312858980529797E-4</v>
      </c>
      <c r="M897" s="29">
        <f t="shared" si="68"/>
        <v>3.8775430776635759E-3</v>
      </c>
    </row>
    <row r="898" spans="1:13">
      <c r="A898" s="16">
        <f t="shared" si="70"/>
        <v>891</v>
      </c>
      <c r="B898" s="12" t="s">
        <v>174</v>
      </c>
      <c r="C898" s="269">
        <v>45145</v>
      </c>
      <c r="D898" s="269">
        <v>45158</v>
      </c>
      <c r="E898" s="196">
        <f t="shared" si="66"/>
        <v>45151.5</v>
      </c>
      <c r="F898" s="269">
        <v>45163</v>
      </c>
      <c r="G898" s="269">
        <v>45163</v>
      </c>
      <c r="H898" s="12" t="s">
        <v>164</v>
      </c>
      <c r="I898" s="174">
        <v>2510.3000000000002</v>
      </c>
      <c r="J898" s="269">
        <v>45166</v>
      </c>
      <c r="K898" s="17">
        <f t="shared" si="69"/>
        <v>12</v>
      </c>
      <c r="L898" s="31">
        <f t="shared" si="67"/>
        <v>4.8881518782962693E-4</v>
      </c>
      <c r="M898" s="29">
        <f t="shared" si="68"/>
        <v>5.8657822539555232E-3</v>
      </c>
    </row>
    <row r="899" spans="1:13">
      <c r="A899" s="16">
        <f t="shared" si="70"/>
        <v>892</v>
      </c>
      <c r="B899" s="12" t="s">
        <v>174</v>
      </c>
      <c r="C899" s="269">
        <v>45145</v>
      </c>
      <c r="D899" s="269">
        <v>45158</v>
      </c>
      <c r="E899" s="196">
        <f t="shared" si="66"/>
        <v>45151.5</v>
      </c>
      <c r="F899" s="269">
        <v>45163</v>
      </c>
      <c r="G899" s="269">
        <v>45188</v>
      </c>
      <c r="H899" s="12" t="s">
        <v>157</v>
      </c>
      <c r="I899" s="174">
        <v>58.62</v>
      </c>
      <c r="J899" s="269">
        <v>45189</v>
      </c>
      <c r="K899" s="17">
        <f t="shared" si="69"/>
        <v>37</v>
      </c>
      <c r="L899" s="31">
        <f t="shared" si="67"/>
        <v>1.1414709919361323E-5</v>
      </c>
      <c r="M899" s="29">
        <f t="shared" si="68"/>
        <v>4.2234426701636898E-4</v>
      </c>
    </row>
    <row r="900" spans="1:13">
      <c r="A900" s="16">
        <f t="shared" si="70"/>
        <v>893</v>
      </c>
      <c r="B900" s="12" t="s">
        <v>174</v>
      </c>
      <c r="C900" s="269">
        <v>45145</v>
      </c>
      <c r="D900" s="269">
        <v>45158</v>
      </c>
      <c r="E900" s="196">
        <f t="shared" si="66"/>
        <v>45151.5</v>
      </c>
      <c r="F900" s="269">
        <v>45163</v>
      </c>
      <c r="G900" s="269">
        <v>45229</v>
      </c>
      <c r="H900" s="12" t="s">
        <v>152</v>
      </c>
      <c r="I900" s="174">
        <v>0.5</v>
      </c>
      <c r="J900" s="269">
        <v>45230</v>
      </c>
      <c r="K900" s="17">
        <f t="shared" si="69"/>
        <v>78</v>
      </c>
      <c r="L900" s="31">
        <f t="shared" si="67"/>
        <v>9.7361906511099652E-8</v>
      </c>
      <c r="M900" s="29">
        <f t="shared" si="68"/>
        <v>7.5942287078657728E-6</v>
      </c>
    </row>
    <row r="901" spans="1:13">
      <c r="A901" s="16">
        <f t="shared" si="70"/>
        <v>894</v>
      </c>
      <c r="B901" s="12" t="s">
        <v>174</v>
      </c>
      <c r="C901" s="269">
        <v>45145</v>
      </c>
      <c r="D901" s="269">
        <v>45158</v>
      </c>
      <c r="E901" s="196">
        <f t="shared" si="66"/>
        <v>45151.5</v>
      </c>
      <c r="F901" s="269">
        <v>45163</v>
      </c>
      <c r="G901" s="269">
        <v>45229</v>
      </c>
      <c r="H901" s="12" t="s">
        <v>154</v>
      </c>
      <c r="I901" s="174">
        <v>0.55000000000000004</v>
      </c>
      <c r="J901" s="269">
        <v>45230</v>
      </c>
      <c r="K901" s="17">
        <f t="shared" si="69"/>
        <v>78</v>
      </c>
      <c r="L901" s="31">
        <f t="shared" si="67"/>
        <v>1.0709809716220962E-7</v>
      </c>
      <c r="M901" s="29">
        <f t="shared" si="68"/>
        <v>8.3536515786523505E-6</v>
      </c>
    </row>
    <row r="902" spans="1:13">
      <c r="A902" s="16">
        <f t="shared" si="70"/>
        <v>895</v>
      </c>
      <c r="B902" s="12" t="s">
        <v>174</v>
      </c>
      <c r="C902" s="269">
        <v>45145</v>
      </c>
      <c r="D902" s="269">
        <v>45158</v>
      </c>
      <c r="E902" s="196">
        <f t="shared" si="66"/>
        <v>45151.5</v>
      </c>
      <c r="F902" s="269">
        <v>45163</v>
      </c>
      <c r="G902" s="269">
        <v>45183</v>
      </c>
      <c r="H902" s="12" t="s">
        <v>153</v>
      </c>
      <c r="I902" s="174">
        <v>71.400000000000006</v>
      </c>
      <c r="J902" s="269">
        <v>45184</v>
      </c>
      <c r="K902" s="17">
        <f t="shared" si="69"/>
        <v>32</v>
      </c>
      <c r="L902" s="31">
        <f t="shared" si="67"/>
        <v>1.3903280249785032E-5</v>
      </c>
      <c r="M902" s="29">
        <f t="shared" si="68"/>
        <v>4.4490496799312102E-4</v>
      </c>
    </row>
    <row r="903" spans="1:13">
      <c r="A903" s="16">
        <f t="shared" si="70"/>
        <v>896</v>
      </c>
      <c r="B903" s="12" t="s">
        <v>174</v>
      </c>
      <c r="C903" s="269">
        <v>45145</v>
      </c>
      <c r="D903" s="269">
        <v>45158</v>
      </c>
      <c r="E903" s="196">
        <f t="shared" si="66"/>
        <v>45151.5</v>
      </c>
      <c r="F903" s="269">
        <v>45163</v>
      </c>
      <c r="G903" s="269">
        <v>45188</v>
      </c>
      <c r="H903" s="12" t="s">
        <v>157</v>
      </c>
      <c r="I903" s="174">
        <v>52.86</v>
      </c>
      <c r="J903" s="269">
        <v>45189</v>
      </c>
      <c r="K903" s="17">
        <f t="shared" si="69"/>
        <v>37</v>
      </c>
      <c r="L903" s="31">
        <f t="shared" si="67"/>
        <v>1.0293100756353455E-5</v>
      </c>
      <c r="M903" s="29">
        <f t="shared" si="68"/>
        <v>3.8084472798507785E-4</v>
      </c>
    </row>
    <row r="904" spans="1:13">
      <c r="A904" s="16">
        <f t="shared" si="70"/>
        <v>897</v>
      </c>
      <c r="B904" s="12" t="s">
        <v>174</v>
      </c>
      <c r="C904" s="269">
        <v>45145</v>
      </c>
      <c r="D904" s="269">
        <v>45158</v>
      </c>
      <c r="E904" s="196">
        <f t="shared" si="66"/>
        <v>45151.5</v>
      </c>
      <c r="F904" s="269">
        <v>45163</v>
      </c>
      <c r="G904" s="269">
        <v>45183</v>
      </c>
      <c r="H904" s="12" t="s">
        <v>153</v>
      </c>
      <c r="I904" s="174">
        <v>66.300000000000011</v>
      </c>
      <c r="J904" s="269">
        <v>45184</v>
      </c>
      <c r="K904" s="17">
        <f t="shared" si="69"/>
        <v>32</v>
      </c>
      <c r="L904" s="31">
        <f t="shared" si="67"/>
        <v>1.2910188803371817E-5</v>
      </c>
      <c r="M904" s="29">
        <f t="shared" si="68"/>
        <v>4.1312604170789814E-4</v>
      </c>
    </row>
    <row r="905" spans="1:13">
      <c r="A905" s="16">
        <f t="shared" si="70"/>
        <v>898</v>
      </c>
      <c r="B905" s="12" t="s">
        <v>174</v>
      </c>
      <c r="C905" s="269">
        <v>45145</v>
      </c>
      <c r="D905" s="269">
        <v>45158</v>
      </c>
      <c r="E905" s="196">
        <f t="shared" ref="E905:E968" si="71">AVERAGE(C905:D905)</f>
        <v>45151.5</v>
      </c>
      <c r="F905" s="269">
        <v>45163</v>
      </c>
      <c r="G905" s="269">
        <v>45188</v>
      </c>
      <c r="H905" s="12" t="s">
        <v>157</v>
      </c>
      <c r="I905" s="174">
        <v>38.369999999999997</v>
      </c>
      <c r="J905" s="269">
        <v>45189</v>
      </c>
      <c r="K905" s="17">
        <f t="shared" si="69"/>
        <v>37</v>
      </c>
      <c r="L905" s="31">
        <f t="shared" si="67"/>
        <v>7.4715527056617864E-6</v>
      </c>
      <c r="M905" s="29">
        <f t="shared" si="68"/>
        <v>2.7644745010948612E-4</v>
      </c>
    </row>
    <row r="906" spans="1:13">
      <c r="A906" s="16">
        <f t="shared" si="70"/>
        <v>899</v>
      </c>
      <c r="B906" s="12" t="s">
        <v>174</v>
      </c>
      <c r="C906" s="269">
        <v>45145</v>
      </c>
      <c r="D906" s="269">
        <v>45158</v>
      </c>
      <c r="E906" s="196">
        <f t="shared" si="71"/>
        <v>45151.5</v>
      </c>
      <c r="F906" s="269">
        <v>45163</v>
      </c>
      <c r="G906" s="269">
        <v>45229</v>
      </c>
      <c r="H906" s="12" t="s">
        <v>152</v>
      </c>
      <c r="I906" s="174">
        <v>7.6899999999999995</v>
      </c>
      <c r="J906" s="269">
        <v>45230</v>
      </c>
      <c r="K906" s="17">
        <f t="shared" si="69"/>
        <v>78</v>
      </c>
      <c r="L906" s="31">
        <f t="shared" ref="L906:L969" si="72">I906/$I$1379</f>
        <v>1.4974261221407127E-6</v>
      </c>
      <c r="M906" s="29">
        <f t="shared" ref="M906:M969" si="73">L906*K906</f>
        <v>1.1679923752697559E-4</v>
      </c>
    </row>
    <row r="907" spans="1:13">
      <c r="A907" s="16">
        <f t="shared" si="70"/>
        <v>900</v>
      </c>
      <c r="B907" s="12" t="s">
        <v>174</v>
      </c>
      <c r="C907" s="269">
        <v>45145</v>
      </c>
      <c r="D907" s="269">
        <v>45158</v>
      </c>
      <c r="E907" s="196">
        <f t="shared" si="71"/>
        <v>45151.5</v>
      </c>
      <c r="F907" s="269">
        <v>45163</v>
      </c>
      <c r="G907" s="269">
        <v>45229</v>
      </c>
      <c r="H907" s="12" t="s">
        <v>152</v>
      </c>
      <c r="I907" s="174">
        <v>2.2000000000000002</v>
      </c>
      <c r="J907" s="269">
        <v>45230</v>
      </c>
      <c r="K907" s="17">
        <f t="shared" ref="K907:K970" si="74">(G907-D907)+((D907-C907+1)/2)</f>
        <v>78</v>
      </c>
      <c r="L907" s="31">
        <f t="shared" si="72"/>
        <v>4.2839238864883848E-7</v>
      </c>
      <c r="M907" s="29">
        <f t="shared" si="73"/>
        <v>3.3414606314609402E-5</v>
      </c>
    </row>
    <row r="908" spans="1:13">
      <c r="A908" s="16">
        <f t="shared" si="70"/>
        <v>901</v>
      </c>
      <c r="B908" s="12" t="s">
        <v>174</v>
      </c>
      <c r="C908" s="269">
        <v>45145</v>
      </c>
      <c r="D908" s="269">
        <v>45158</v>
      </c>
      <c r="E908" s="196">
        <f t="shared" si="71"/>
        <v>45151.5</v>
      </c>
      <c r="F908" s="269">
        <v>45163</v>
      </c>
      <c r="G908" s="269">
        <v>45229</v>
      </c>
      <c r="H908" s="12" t="s">
        <v>152</v>
      </c>
      <c r="I908" s="174">
        <v>0.48</v>
      </c>
      <c r="J908" s="269">
        <v>45230</v>
      </c>
      <c r="K908" s="17">
        <f t="shared" si="74"/>
        <v>78</v>
      </c>
      <c r="L908" s="31">
        <f t="shared" si="72"/>
        <v>9.3467430250655668E-8</v>
      </c>
      <c r="M908" s="29">
        <f t="shared" si="73"/>
        <v>7.2904595595511417E-6</v>
      </c>
    </row>
    <row r="909" spans="1:13">
      <c r="A909" s="16">
        <f t="shared" si="70"/>
        <v>902</v>
      </c>
      <c r="B909" s="12" t="s">
        <v>174</v>
      </c>
      <c r="C909" s="269">
        <v>45159</v>
      </c>
      <c r="D909" s="269">
        <v>45172</v>
      </c>
      <c r="E909" s="196">
        <f t="shared" si="71"/>
        <v>45165.5</v>
      </c>
      <c r="F909" s="269">
        <v>45177</v>
      </c>
      <c r="G909" s="269">
        <v>45229</v>
      </c>
      <c r="H909" s="12" t="s">
        <v>152</v>
      </c>
      <c r="I909" s="174">
        <v>3.61</v>
      </c>
      <c r="J909" s="269">
        <v>45230</v>
      </c>
      <c r="K909" s="17">
        <f t="shared" si="74"/>
        <v>64</v>
      </c>
      <c r="L909" s="31">
        <f t="shared" si="72"/>
        <v>7.0295296501013945E-7</v>
      </c>
      <c r="M909" s="29">
        <f t="shared" si="73"/>
        <v>4.4988989760648925E-5</v>
      </c>
    </row>
    <row r="910" spans="1:13">
      <c r="A910" s="16">
        <f t="shared" si="70"/>
        <v>903</v>
      </c>
      <c r="B910" s="12" t="s">
        <v>174</v>
      </c>
      <c r="C910" s="269">
        <v>45159</v>
      </c>
      <c r="D910" s="269">
        <v>45172</v>
      </c>
      <c r="E910" s="196">
        <f t="shared" si="71"/>
        <v>45165.5</v>
      </c>
      <c r="F910" s="269">
        <v>45177</v>
      </c>
      <c r="G910" s="269">
        <v>45229</v>
      </c>
      <c r="H910" s="12" t="s">
        <v>152</v>
      </c>
      <c r="I910" s="174">
        <v>20.490000000000002</v>
      </c>
      <c r="J910" s="269">
        <v>45230</v>
      </c>
      <c r="K910" s="17">
        <f t="shared" si="74"/>
        <v>64</v>
      </c>
      <c r="L910" s="31">
        <f t="shared" si="72"/>
        <v>3.9898909288248642E-6</v>
      </c>
      <c r="M910" s="29">
        <f t="shared" si="73"/>
        <v>2.5535301944479131E-4</v>
      </c>
    </row>
    <row r="911" spans="1:13">
      <c r="A911" s="16">
        <f t="shared" si="70"/>
        <v>904</v>
      </c>
      <c r="B911" s="12" t="s">
        <v>174</v>
      </c>
      <c r="C911" s="269">
        <v>45159</v>
      </c>
      <c r="D911" s="269">
        <v>45172</v>
      </c>
      <c r="E911" s="196">
        <f t="shared" si="71"/>
        <v>45165.5</v>
      </c>
      <c r="F911" s="269">
        <v>45177</v>
      </c>
      <c r="G911" s="269">
        <v>45229</v>
      </c>
      <c r="H911" s="12" t="s">
        <v>152</v>
      </c>
      <c r="I911" s="174">
        <v>2.83</v>
      </c>
      <c r="J911" s="269">
        <v>45230</v>
      </c>
      <c r="K911" s="17">
        <f t="shared" si="74"/>
        <v>64</v>
      </c>
      <c r="L911" s="31">
        <f t="shared" si="72"/>
        <v>5.5106839085282401E-7</v>
      </c>
      <c r="M911" s="29">
        <f t="shared" si="73"/>
        <v>3.5268377014580737E-5</v>
      </c>
    </row>
    <row r="912" spans="1:13">
      <c r="A912" s="16">
        <f t="shared" si="70"/>
        <v>905</v>
      </c>
      <c r="B912" s="12" t="s">
        <v>174</v>
      </c>
      <c r="C912" s="269">
        <v>45159</v>
      </c>
      <c r="D912" s="269">
        <v>45172</v>
      </c>
      <c r="E912" s="196">
        <f t="shared" si="71"/>
        <v>45165.5</v>
      </c>
      <c r="F912" s="269">
        <v>45177</v>
      </c>
      <c r="G912" s="269">
        <v>45229</v>
      </c>
      <c r="H912" s="12" t="s">
        <v>153</v>
      </c>
      <c r="I912" s="174">
        <v>380.87999999999994</v>
      </c>
      <c r="J912" s="269">
        <v>45230</v>
      </c>
      <c r="K912" s="17">
        <f t="shared" si="74"/>
        <v>64</v>
      </c>
      <c r="L912" s="31">
        <f t="shared" si="72"/>
        <v>7.4166405903895261E-5</v>
      </c>
      <c r="M912" s="29">
        <f t="shared" si="73"/>
        <v>4.7466499778492967E-3</v>
      </c>
    </row>
    <row r="913" spans="1:13">
      <c r="A913" s="16">
        <f t="shared" si="70"/>
        <v>906</v>
      </c>
      <c r="B913" s="12" t="s">
        <v>174</v>
      </c>
      <c r="C913" s="269">
        <v>45159</v>
      </c>
      <c r="D913" s="269">
        <v>45172</v>
      </c>
      <c r="E913" s="196">
        <f t="shared" si="71"/>
        <v>45165.5</v>
      </c>
      <c r="F913" s="269">
        <v>45177</v>
      </c>
      <c r="G913" s="269">
        <v>45229</v>
      </c>
      <c r="H913" s="12" t="s">
        <v>154</v>
      </c>
      <c r="I913" s="174">
        <v>1369.1999999999998</v>
      </c>
      <c r="J913" s="269">
        <v>45230</v>
      </c>
      <c r="K913" s="17">
        <f t="shared" si="74"/>
        <v>64</v>
      </c>
      <c r="L913" s="31">
        <f t="shared" si="72"/>
        <v>2.6661584478999528E-4</v>
      </c>
      <c r="M913" s="29">
        <f t="shared" si="73"/>
        <v>1.7063414066559698E-2</v>
      </c>
    </row>
    <row r="914" spans="1:13">
      <c r="A914" s="16">
        <f t="shared" si="70"/>
        <v>907</v>
      </c>
      <c r="B914" s="12" t="s">
        <v>174</v>
      </c>
      <c r="C914" s="269">
        <v>45159</v>
      </c>
      <c r="D914" s="269">
        <v>45172</v>
      </c>
      <c r="E914" s="196">
        <f t="shared" si="71"/>
        <v>45165.5</v>
      </c>
      <c r="F914" s="269">
        <v>45177</v>
      </c>
      <c r="G914" s="269">
        <v>45229</v>
      </c>
      <c r="H914" s="12" t="s">
        <v>155</v>
      </c>
      <c r="I914" s="174">
        <v>20.190000000000001</v>
      </c>
      <c r="J914" s="269">
        <v>45230</v>
      </c>
      <c r="K914" s="17">
        <f t="shared" si="74"/>
        <v>64</v>
      </c>
      <c r="L914" s="31">
        <f t="shared" si="72"/>
        <v>3.9314737849182042E-6</v>
      </c>
      <c r="M914" s="29">
        <f t="shared" si="73"/>
        <v>2.5161432223476507E-4</v>
      </c>
    </row>
    <row r="915" spans="1:13">
      <c r="A915" s="16">
        <f t="shared" si="70"/>
        <v>908</v>
      </c>
      <c r="B915" s="12" t="s">
        <v>174</v>
      </c>
      <c r="C915" s="269">
        <v>45159</v>
      </c>
      <c r="D915" s="269">
        <v>45172</v>
      </c>
      <c r="E915" s="196">
        <f t="shared" si="71"/>
        <v>45165.5</v>
      </c>
      <c r="F915" s="269">
        <v>45177</v>
      </c>
      <c r="G915" s="269">
        <v>45229</v>
      </c>
      <c r="H915" s="12" t="s">
        <v>152</v>
      </c>
      <c r="I915" s="174">
        <v>0.63</v>
      </c>
      <c r="J915" s="269">
        <v>45230</v>
      </c>
      <c r="K915" s="17">
        <f t="shared" si="74"/>
        <v>64</v>
      </c>
      <c r="L915" s="31">
        <f t="shared" si="72"/>
        <v>1.2267600220398556E-7</v>
      </c>
      <c r="M915" s="29">
        <f t="shared" si="73"/>
        <v>7.8512641410550757E-6</v>
      </c>
    </row>
    <row r="916" spans="1:13">
      <c r="A916" s="16">
        <f t="shared" si="70"/>
        <v>909</v>
      </c>
      <c r="B916" s="12" t="s">
        <v>174</v>
      </c>
      <c r="C916" s="269">
        <v>45159</v>
      </c>
      <c r="D916" s="269">
        <v>45172</v>
      </c>
      <c r="E916" s="196">
        <f t="shared" si="71"/>
        <v>45165.5</v>
      </c>
      <c r="F916" s="269">
        <v>45177</v>
      </c>
      <c r="G916" s="269">
        <v>45229</v>
      </c>
      <c r="H916" s="12" t="s">
        <v>154</v>
      </c>
      <c r="I916" s="174">
        <v>33.849999999999994</v>
      </c>
      <c r="J916" s="269">
        <v>45230</v>
      </c>
      <c r="K916" s="17">
        <f t="shared" si="74"/>
        <v>64</v>
      </c>
      <c r="L916" s="31">
        <f t="shared" si="72"/>
        <v>6.5914010708014456E-6</v>
      </c>
      <c r="M916" s="29">
        <f t="shared" si="73"/>
        <v>4.2184966853129252E-4</v>
      </c>
    </row>
    <row r="917" spans="1:13">
      <c r="A917" s="16">
        <f t="shared" si="70"/>
        <v>910</v>
      </c>
      <c r="B917" s="12" t="s">
        <v>174</v>
      </c>
      <c r="C917" s="269">
        <v>45159</v>
      </c>
      <c r="D917" s="269">
        <v>45172</v>
      </c>
      <c r="E917" s="196">
        <f t="shared" si="71"/>
        <v>45165.5</v>
      </c>
      <c r="F917" s="269">
        <v>45177</v>
      </c>
      <c r="G917" s="269">
        <v>45188</v>
      </c>
      <c r="H917" s="12" t="s">
        <v>156</v>
      </c>
      <c r="I917" s="174">
        <v>74.81</v>
      </c>
      <c r="J917" s="269">
        <v>45189</v>
      </c>
      <c r="K917" s="17">
        <f t="shared" si="74"/>
        <v>23</v>
      </c>
      <c r="L917" s="31">
        <f t="shared" si="72"/>
        <v>1.456728845219073E-5</v>
      </c>
      <c r="M917" s="29">
        <f t="shared" si="73"/>
        <v>3.3504763440038682E-4</v>
      </c>
    </row>
    <row r="918" spans="1:13">
      <c r="A918" s="16">
        <f t="shared" ref="A918:A981" si="75">A917+1</f>
        <v>911</v>
      </c>
      <c r="B918" s="12" t="s">
        <v>174</v>
      </c>
      <c r="C918" s="269">
        <v>45159</v>
      </c>
      <c r="D918" s="269">
        <v>45172</v>
      </c>
      <c r="E918" s="196">
        <f t="shared" si="71"/>
        <v>45165.5</v>
      </c>
      <c r="F918" s="269">
        <v>45177</v>
      </c>
      <c r="G918" s="269">
        <v>45188</v>
      </c>
      <c r="H918" s="12" t="s">
        <v>152</v>
      </c>
      <c r="I918" s="174">
        <v>456.87000000000006</v>
      </c>
      <c r="J918" s="269">
        <v>45189</v>
      </c>
      <c r="K918" s="17">
        <f t="shared" si="74"/>
        <v>23</v>
      </c>
      <c r="L918" s="31">
        <f t="shared" si="72"/>
        <v>8.8963468455452213E-5</v>
      </c>
      <c r="M918" s="29">
        <f t="shared" si="73"/>
        <v>2.046159774475401E-3</v>
      </c>
    </row>
    <row r="919" spans="1:13">
      <c r="A919" s="16">
        <f t="shared" si="75"/>
        <v>912</v>
      </c>
      <c r="B919" s="12" t="s">
        <v>174</v>
      </c>
      <c r="C919" s="269">
        <v>45159</v>
      </c>
      <c r="D919" s="269">
        <v>45172</v>
      </c>
      <c r="E919" s="196">
        <f t="shared" si="71"/>
        <v>45165.5</v>
      </c>
      <c r="F919" s="269">
        <v>45177</v>
      </c>
      <c r="G919" s="269">
        <v>45218</v>
      </c>
      <c r="H919" s="12" t="s">
        <v>157</v>
      </c>
      <c r="I919" s="174">
        <v>90.85</v>
      </c>
      <c r="J919" s="269">
        <v>45219</v>
      </c>
      <c r="K919" s="17">
        <f t="shared" si="74"/>
        <v>53</v>
      </c>
      <c r="L919" s="31">
        <f t="shared" si="72"/>
        <v>1.7690658413066806E-5</v>
      </c>
      <c r="M919" s="29">
        <f t="shared" si="73"/>
        <v>9.3760489589254069E-4</v>
      </c>
    </row>
    <row r="920" spans="1:13">
      <c r="A920" s="16">
        <f t="shared" si="75"/>
        <v>913</v>
      </c>
      <c r="B920" s="12" t="s">
        <v>174</v>
      </c>
      <c r="C920" s="269">
        <v>45159</v>
      </c>
      <c r="D920" s="269">
        <v>45172</v>
      </c>
      <c r="E920" s="196">
        <f t="shared" si="71"/>
        <v>45165.5</v>
      </c>
      <c r="F920" s="269">
        <v>45177</v>
      </c>
      <c r="G920" s="269">
        <v>45229</v>
      </c>
      <c r="H920" s="12" t="s">
        <v>152</v>
      </c>
      <c r="I920" s="174">
        <v>2.98</v>
      </c>
      <c r="J920" s="269">
        <v>45230</v>
      </c>
      <c r="K920" s="17">
        <f t="shared" si="74"/>
        <v>64</v>
      </c>
      <c r="L920" s="31">
        <f t="shared" si="72"/>
        <v>5.8027696280615392E-7</v>
      </c>
      <c r="M920" s="29">
        <f t="shared" si="73"/>
        <v>3.7137725619593851E-5</v>
      </c>
    </row>
    <row r="921" spans="1:13">
      <c r="A921" s="16">
        <f t="shared" si="75"/>
        <v>914</v>
      </c>
      <c r="B921" s="12" t="s">
        <v>174</v>
      </c>
      <c r="C921" s="269">
        <v>45159</v>
      </c>
      <c r="D921" s="269">
        <v>45172</v>
      </c>
      <c r="E921" s="196">
        <f t="shared" si="71"/>
        <v>45165.5</v>
      </c>
      <c r="F921" s="269">
        <v>45177</v>
      </c>
      <c r="G921" s="269">
        <v>45212</v>
      </c>
      <c r="H921" s="12" t="s">
        <v>152</v>
      </c>
      <c r="I921" s="174">
        <v>212.6</v>
      </c>
      <c r="J921" s="269">
        <v>45215</v>
      </c>
      <c r="K921" s="17">
        <f t="shared" si="74"/>
        <v>47</v>
      </c>
      <c r="L921" s="31">
        <f t="shared" si="72"/>
        <v>4.1398282648519572E-5</v>
      </c>
      <c r="M921" s="29">
        <f t="shared" si="73"/>
        <v>1.94571928448042E-3</v>
      </c>
    </row>
    <row r="922" spans="1:13">
      <c r="A922" s="16">
        <f t="shared" si="75"/>
        <v>915</v>
      </c>
      <c r="B922" s="12" t="s">
        <v>174</v>
      </c>
      <c r="C922" s="269">
        <v>45159</v>
      </c>
      <c r="D922" s="269">
        <v>45172</v>
      </c>
      <c r="E922" s="196">
        <f t="shared" si="71"/>
        <v>45165.5</v>
      </c>
      <c r="F922" s="269">
        <v>45177</v>
      </c>
      <c r="G922" s="269">
        <v>45229</v>
      </c>
      <c r="H922" s="12" t="s">
        <v>152</v>
      </c>
      <c r="I922" s="174">
        <v>0.85</v>
      </c>
      <c r="J922" s="269">
        <v>45230</v>
      </c>
      <c r="K922" s="17">
        <f t="shared" si="74"/>
        <v>64</v>
      </c>
      <c r="L922" s="31">
        <f t="shared" si="72"/>
        <v>1.655152410688694E-7</v>
      </c>
      <c r="M922" s="29">
        <f t="shared" si="73"/>
        <v>1.0592975428407642E-5</v>
      </c>
    </row>
    <row r="923" spans="1:13">
      <c r="A923" s="16">
        <f t="shared" si="75"/>
        <v>916</v>
      </c>
      <c r="B923" s="12" t="s">
        <v>174</v>
      </c>
      <c r="C923" s="269">
        <v>45159</v>
      </c>
      <c r="D923" s="269">
        <v>45172</v>
      </c>
      <c r="E923" s="196">
        <f t="shared" si="71"/>
        <v>45165.5</v>
      </c>
      <c r="F923" s="269">
        <v>45177</v>
      </c>
      <c r="G923" s="269">
        <v>45226</v>
      </c>
      <c r="H923" s="12" t="s">
        <v>152</v>
      </c>
      <c r="I923" s="174">
        <v>13.87</v>
      </c>
      <c r="J923" s="269">
        <v>45229</v>
      </c>
      <c r="K923" s="17">
        <f t="shared" si="74"/>
        <v>61</v>
      </c>
      <c r="L923" s="31">
        <f t="shared" si="72"/>
        <v>2.7008192866179041E-6</v>
      </c>
      <c r="M923" s="29">
        <f t="shared" si="73"/>
        <v>1.6474997648369214E-4</v>
      </c>
    </row>
    <row r="924" spans="1:13">
      <c r="A924" s="16">
        <f t="shared" si="75"/>
        <v>917</v>
      </c>
      <c r="B924" s="12" t="s">
        <v>174</v>
      </c>
      <c r="C924" s="269">
        <v>45159</v>
      </c>
      <c r="D924" s="269">
        <v>45172</v>
      </c>
      <c r="E924" s="196">
        <f t="shared" si="71"/>
        <v>45165.5</v>
      </c>
      <c r="F924" s="269">
        <v>45177</v>
      </c>
      <c r="G924" s="269">
        <v>45218</v>
      </c>
      <c r="H924" s="12" t="s">
        <v>157</v>
      </c>
      <c r="I924" s="174">
        <v>430.36</v>
      </c>
      <c r="J924" s="269">
        <v>45219</v>
      </c>
      <c r="K924" s="17">
        <f t="shared" si="74"/>
        <v>53</v>
      </c>
      <c r="L924" s="31">
        <f t="shared" si="72"/>
        <v>8.380134017223369E-5</v>
      </c>
      <c r="M924" s="29">
        <f t="shared" si="73"/>
        <v>4.4414710291283853E-3</v>
      </c>
    </row>
    <row r="925" spans="1:13">
      <c r="A925" s="16">
        <f t="shared" si="75"/>
        <v>918</v>
      </c>
      <c r="B925" s="12" t="s">
        <v>174</v>
      </c>
      <c r="C925" s="269">
        <v>45159</v>
      </c>
      <c r="D925" s="269">
        <v>45172</v>
      </c>
      <c r="E925" s="196">
        <f t="shared" si="71"/>
        <v>45165.5</v>
      </c>
      <c r="F925" s="269">
        <v>45177</v>
      </c>
      <c r="G925" s="269">
        <v>45229</v>
      </c>
      <c r="H925" s="12" t="s">
        <v>152</v>
      </c>
      <c r="I925" s="174">
        <v>0.87000000000000011</v>
      </c>
      <c r="J925" s="269">
        <v>45230</v>
      </c>
      <c r="K925" s="17">
        <f t="shared" si="74"/>
        <v>64</v>
      </c>
      <c r="L925" s="31">
        <f t="shared" si="72"/>
        <v>1.6940971732931343E-7</v>
      </c>
      <c r="M925" s="29">
        <f t="shared" si="73"/>
        <v>1.0842221909076059E-5</v>
      </c>
    </row>
    <row r="926" spans="1:13">
      <c r="A926" s="16">
        <f t="shared" si="75"/>
        <v>919</v>
      </c>
      <c r="B926" s="12" t="s">
        <v>174</v>
      </c>
      <c r="C926" s="269">
        <v>45159</v>
      </c>
      <c r="D926" s="269">
        <v>45172</v>
      </c>
      <c r="E926" s="196">
        <f t="shared" si="71"/>
        <v>45165.5</v>
      </c>
      <c r="F926" s="269">
        <v>45177</v>
      </c>
      <c r="G926" s="269">
        <v>45229</v>
      </c>
      <c r="H926" s="12" t="s">
        <v>152</v>
      </c>
      <c r="I926" s="174">
        <v>1.96</v>
      </c>
      <c r="J926" s="269">
        <v>45230</v>
      </c>
      <c r="K926" s="17">
        <f t="shared" si="74"/>
        <v>64</v>
      </c>
      <c r="L926" s="31">
        <f t="shared" si="72"/>
        <v>3.8165867352351061E-7</v>
      </c>
      <c r="M926" s="29">
        <f t="shared" si="73"/>
        <v>2.4426155105504679E-5</v>
      </c>
    </row>
    <row r="927" spans="1:13">
      <c r="A927" s="16">
        <f t="shared" si="75"/>
        <v>920</v>
      </c>
      <c r="B927" s="12" t="s">
        <v>174</v>
      </c>
      <c r="C927" s="269">
        <v>45159</v>
      </c>
      <c r="D927" s="269">
        <v>45172</v>
      </c>
      <c r="E927" s="196">
        <f t="shared" si="71"/>
        <v>45165.5</v>
      </c>
      <c r="F927" s="269">
        <v>45177</v>
      </c>
      <c r="G927" s="269">
        <v>45229</v>
      </c>
      <c r="H927" s="12" t="s">
        <v>152</v>
      </c>
      <c r="I927" s="174">
        <v>0.55000000000000004</v>
      </c>
      <c r="J927" s="269">
        <v>45230</v>
      </c>
      <c r="K927" s="17">
        <f t="shared" si="74"/>
        <v>64</v>
      </c>
      <c r="L927" s="31">
        <f t="shared" si="72"/>
        <v>1.0709809716220962E-7</v>
      </c>
      <c r="M927" s="29">
        <f t="shared" si="73"/>
        <v>6.8542782183814157E-6</v>
      </c>
    </row>
    <row r="928" spans="1:13">
      <c r="A928" s="16">
        <f t="shared" si="75"/>
        <v>921</v>
      </c>
      <c r="B928" s="12" t="s">
        <v>174</v>
      </c>
      <c r="C928" s="269">
        <v>45159</v>
      </c>
      <c r="D928" s="269">
        <v>45172</v>
      </c>
      <c r="E928" s="196">
        <f t="shared" si="71"/>
        <v>45165.5</v>
      </c>
      <c r="F928" s="269">
        <v>45177</v>
      </c>
      <c r="G928" s="269">
        <v>45229</v>
      </c>
      <c r="H928" s="12" t="s">
        <v>152</v>
      </c>
      <c r="I928" s="174">
        <v>49.68</v>
      </c>
      <c r="J928" s="269">
        <v>45230</v>
      </c>
      <c r="K928" s="17">
        <f t="shared" si="74"/>
        <v>64</v>
      </c>
      <c r="L928" s="31">
        <f t="shared" si="72"/>
        <v>9.6738790309428622E-6</v>
      </c>
      <c r="M928" s="29">
        <f t="shared" si="73"/>
        <v>6.1912825798034318E-4</v>
      </c>
    </row>
    <row r="929" spans="1:13">
      <c r="A929" s="16">
        <f t="shared" si="75"/>
        <v>922</v>
      </c>
      <c r="B929" s="12" t="s">
        <v>174</v>
      </c>
      <c r="C929" s="269">
        <v>45159</v>
      </c>
      <c r="D929" s="269">
        <v>45172</v>
      </c>
      <c r="E929" s="196">
        <f t="shared" si="71"/>
        <v>45165.5</v>
      </c>
      <c r="F929" s="269">
        <v>45177</v>
      </c>
      <c r="G929" s="269">
        <v>45229</v>
      </c>
      <c r="H929" s="12" t="s">
        <v>158</v>
      </c>
      <c r="I929" s="174">
        <v>54.86999999999999</v>
      </c>
      <c r="J929" s="269">
        <v>45230</v>
      </c>
      <c r="K929" s="17">
        <f t="shared" si="74"/>
        <v>64</v>
      </c>
      <c r="L929" s="31">
        <f t="shared" si="72"/>
        <v>1.0684495620528074E-5</v>
      </c>
      <c r="M929" s="29">
        <f t="shared" si="73"/>
        <v>6.8380771971379673E-4</v>
      </c>
    </row>
    <row r="930" spans="1:13">
      <c r="A930" s="16">
        <f t="shared" si="75"/>
        <v>923</v>
      </c>
      <c r="B930" s="12" t="s">
        <v>174</v>
      </c>
      <c r="C930" s="269">
        <v>45159</v>
      </c>
      <c r="D930" s="269">
        <v>45172</v>
      </c>
      <c r="E930" s="196">
        <f t="shared" si="71"/>
        <v>45165.5</v>
      </c>
      <c r="F930" s="269">
        <v>45177</v>
      </c>
      <c r="G930" s="269">
        <v>45177</v>
      </c>
      <c r="H930" s="12" t="s">
        <v>159</v>
      </c>
      <c r="I930" s="174">
        <v>8931.2999999999993</v>
      </c>
      <c r="J930" s="269">
        <v>45180</v>
      </c>
      <c r="K930" s="17">
        <f t="shared" si="74"/>
        <v>12</v>
      </c>
      <c r="L930" s="31">
        <f t="shared" si="72"/>
        <v>1.7391367912451684E-3</v>
      </c>
      <c r="M930" s="29">
        <f t="shared" si="73"/>
        <v>2.0869641494942019E-2</v>
      </c>
    </row>
    <row r="931" spans="1:13">
      <c r="A931" s="16">
        <f t="shared" si="75"/>
        <v>924</v>
      </c>
      <c r="B931" s="12" t="s">
        <v>174</v>
      </c>
      <c r="C931" s="269">
        <v>45159</v>
      </c>
      <c r="D931" s="269">
        <v>45172</v>
      </c>
      <c r="E931" s="196">
        <f t="shared" si="71"/>
        <v>45165.5</v>
      </c>
      <c r="F931" s="269">
        <v>45177</v>
      </c>
      <c r="G931" s="269">
        <v>45177</v>
      </c>
      <c r="H931" s="12" t="s">
        <v>160</v>
      </c>
      <c r="I931" s="174">
        <v>8931.2999999999993</v>
      </c>
      <c r="J931" s="269">
        <v>45180</v>
      </c>
      <c r="K931" s="17">
        <f t="shared" si="74"/>
        <v>12</v>
      </c>
      <c r="L931" s="31">
        <f t="shared" si="72"/>
        <v>1.7391367912451684E-3</v>
      </c>
      <c r="M931" s="29">
        <f t="shared" si="73"/>
        <v>2.0869641494942019E-2</v>
      </c>
    </row>
    <row r="932" spans="1:13">
      <c r="A932" s="16">
        <f t="shared" si="75"/>
        <v>925</v>
      </c>
      <c r="B932" s="12" t="s">
        <v>174</v>
      </c>
      <c r="C932" s="269">
        <v>45159</v>
      </c>
      <c r="D932" s="269">
        <v>45172</v>
      </c>
      <c r="E932" s="196">
        <f t="shared" si="71"/>
        <v>45165.5</v>
      </c>
      <c r="F932" s="269">
        <v>45177</v>
      </c>
      <c r="G932" s="269">
        <v>45177</v>
      </c>
      <c r="H932" s="12" t="s">
        <v>161</v>
      </c>
      <c r="I932" s="174">
        <v>38189.650000000016</v>
      </c>
      <c r="J932" s="269">
        <v>45180</v>
      </c>
      <c r="K932" s="17">
        <f t="shared" si="74"/>
        <v>12</v>
      </c>
      <c r="L932" s="31">
        <f t="shared" si="72"/>
        <v>7.4364342659832368E-3</v>
      </c>
      <c r="M932" s="29">
        <f t="shared" si="73"/>
        <v>8.9237211191798838E-2</v>
      </c>
    </row>
    <row r="933" spans="1:13">
      <c r="A933" s="16">
        <f t="shared" si="75"/>
        <v>926</v>
      </c>
      <c r="B933" s="12" t="s">
        <v>174</v>
      </c>
      <c r="C933" s="269">
        <v>45159</v>
      </c>
      <c r="D933" s="269">
        <v>45172</v>
      </c>
      <c r="E933" s="196">
        <f t="shared" si="71"/>
        <v>45165.5</v>
      </c>
      <c r="F933" s="269">
        <v>45177</v>
      </c>
      <c r="G933" s="269">
        <v>45177</v>
      </c>
      <c r="H933" s="12" t="s">
        <v>162</v>
      </c>
      <c r="I933" s="174">
        <v>38189.650000000016</v>
      </c>
      <c r="J933" s="269">
        <v>45180</v>
      </c>
      <c r="K933" s="17">
        <f t="shared" si="74"/>
        <v>12</v>
      </c>
      <c r="L933" s="31">
        <f t="shared" si="72"/>
        <v>7.4364342659832368E-3</v>
      </c>
      <c r="M933" s="29">
        <f t="shared" si="73"/>
        <v>8.9237211191798838E-2</v>
      </c>
    </row>
    <row r="934" spans="1:13">
      <c r="A934" s="16">
        <f t="shared" si="75"/>
        <v>927</v>
      </c>
      <c r="B934" s="12" t="s">
        <v>174</v>
      </c>
      <c r="C934" s="269">
        <v>45159</v>
      </c>
      <c r="D934" s="269">
        <v>45172</v>
      </c>
      <c r="E934" s="196">
        <f t="shared" si="71"/>
        <v>45165.5</v>
      </c>
      <c r="F934" s="269">
        <v>45177</v>
      </c>
      <c r="G934" s="269">
        <v>45177</v>
      </c>
      <c r="H934" s="12" t="s">
        <v>163</v>
      </c>
      <c r="I934" s="174">
        <v>72502.300000000032</v>
      </c>
      <c r="J934" s="269">
        <v>45180</v>
      </c>
      <c r="K934" s="17">
        <f t="shared" si="74"/>
        <v>12</v>
      </c>
      <c r="L934" s="31">
        <f t="shared" si="72"/>
        <v>1.4117924308879407E-2</v>
      </c>
      <c r="M934" s="29">
        <f t="shared" si="73"/>
        <v>0.16941509170655289</v>
      </c>
    </row>
    <row r="935" spans="1:13">
      <c r="A935" s="16">
        <f t="shared" si="75"/>
        <v>928</v>
      </c>
      <c r="B935" s="12" t="s">
        <v>174</v>
      </c>
      <c r="C935" s="269">
        <v>45159</v>
      </c>
      <c r="D935" s="269">
        <v>45172</v>
      </c>
      <c r="E935" s="196">
        <f t="shared" si="71"/>
        <v>45165.5</v>
      </c>
      <c r="F935" s="269">
        <v>45177</v>
      </c>
      <c r="G935" s="269">
        <v>45229</v>
      </c>
      <c r="H935" s="12" t="s">
        <v>152</v>
      </c>
      <c r="I935" s="174">
        <v>42.83</v>
      </c>
      <c r="J935" s="269">
        <v>45230</v>
      </c>
      <c r="K935" s="17">
        <f t="shared" si="74"/>
        <v>64</v>
      </c>
      <c r="L935" s="31">
        <f t="shared" si="72"/>
        <v>8.3400209117407955E-6</v>
      </c>
      <c r="M935" s="29">
        <f t="shared" si="73"/>
        <v>5.3376133835141091E-4</v>
      </c>
    </row>
    <row r="936" spans="1:13">
      <c r="A936" s="16">
        <f t="shared" si="75"/>
        <v>929</v>
      </c>
      <c r="B936" s="12" t="s">
        <v>174</v>
      </c>
      <c r="C936" s="269">
        <v>45159</v>
      </c>
      <c r="D936" s="269">
        <v>45172</v>
      </c>
      <c r="E936" s="196">
        <f t="shared" si="71"/>
        <v>45165.5</v>
      </c>
      <c r="F936" s="269">
        <v>45177</v>
      </c>
      <c r="G936" s="269">
        <v>45229</v>
      </c>
      <c r="H936" s="12" t="s">
        <v>156</v>
      </c>
      <c r="I936" s="174">
        <v>48.11</v>
      </c>
      <c r="J936" s="269">
        <v>45230</v>
      </c>
      <c r="K936" s="17">
        <f t="shared" si="74"/>
        <v>64</v>
      </c>
      <c r="L936" s="31">
        <f t="shared" si="72"/>
        <v>9.3681626444980087E-6</v>
      </c>
      <c r="M936" s="29">
        <f t="shared" si="73"/>
        <v>5.9956240924787256E-4</v>
      </c>
    </row>
    <row r="937" spans="1:13">
      <c r="A937" s="16">
        <f t="shared" si="75"/>
        <v>930</v>
      </c>
      <c r="B937" s="12" t="s">
        <v>174</v>
      </c>
      <c r="C937" s="269">
        <v>45159</v>
      </c>
      <c r="D937" s="269">
        <v>45172</v>
      </c>
      <c r="E937" s="196">
        <f t="shared" si="71"/>
        <v>45165.5</v>
      </c>
      <c r="F937" s="269">
        <v>45177</v>
      </c>
      <c r="G937" s="269">
        <v>45229</v>
      </c>
      <c r="H937" s="12" t="s">
        <v>152</v>
      </c>
      <c r="I937" s="174">
        <v>7.41</v>
      </c>
      <c r="J937" s="269">
        <v>45230</v>
      </c>
      <c r="K937" s="17">
        <f t="shared" si="74"/>
        <v>64</v>
      </c>
      <c r="L937" s="31">
        <f t="shared" si="72"/>
        <v>1.4429034544944968E-6</v>
      </c>
      <c r="M937" s="29">
        <f t="shared" si="73"/>
        <v>9.2345821087647795E-5</v>
      </c>
    </row>
    <row r="938" spans="1:13">
      <c r="A938" s="16">
        <f t="shared" si="75"/>
        <v>931</v>
      </c>
      <c r="B938" s="12" t="s">
        <v>174</v>
      </c>
      <c r="C938" s="269">
        <v>45159</v>
      </c>
      <c r="D938" s="269">
        <v>45172</v>
      </c>
      <c r="E938" s="196">
        <f t="shared" si="71"/>
        <v>45165.5</v>
      </c>
      <c r="F938" s="269">
        <v>45177</v>
      </c>
      <c r="G938" s="269">
        <v>45229</v>
      </c>
      <c r="H938" s="12" t="s">
        <v>152</v>
      </c>
      <c r="I938" s="174">
        <v>2.79</v>
      </c>
      <c r="J938" s="269">
        <v>45230</v>
      </c>
      <c r="K938" s="17">
        <f t="shared" si="74"/>
        <v>64</v>
      </c>
      <c r="L938" s="31">
        <f t="shared" si="72"/>
        <v>5.4327943833193602E-7</v>
      </c>
      <c r="M938" s="29">
        <f t="shared" si="73"/>
        <v>3.4769884053243905E-5</v>
      </c>
    </row>
    <row r="939" spans="1:13">
      <c r="A939" s="16">
        <f t="shared" si="75"/>
        <v>932</v>
      </c>
      <c r="B939" s="12" t="s">
        <v>174</v>
      </c>
      <c r="C939" s="269">
        <v>45159</v>
      </c>
      <c r="D939" s="269">
        <v>45172</v>
      </c>
      <c r="E939" s="196">
        <f t="shared" si="71"/>
        <v>45165.5</v>
      </c>
      <c r="F939" s="269">
        <v>45177</v>
      </c>
      <c r="G939" s="269">
        <v>45229</v>
      </c>
      <c r="H939" s="12" t="s">
        <v>152</v>
      </c>
      <c r="I939" s="174">
        <v>0.99</v>
      </c>
      <c r="J939" s="269">
        <v>45230</v>
      </c>
      <c r="K939" s="17">
        <f t="shared" si="74"/>
        <v>64</v>
      </c>
      <c r="L939" s="31">
        <f t="shared" si="72"/>
        <v>1.9277657489197731E-7</v>
      </c>
      <c r="M939" s="29">
        <f t="shared" si="73"/>
        <v>1.2337700793086548E-5</v>
      </c>
    </row>
    <row r="940" spans="1:13">
      <c r="A940" s="16">
        <f t="shared" si="75"/>
        <v>933</v>
      </c>
      <c r="B940" s="12" t="s">
        <v>174</v>
      </c>
      <c r="C940" s="269">
        <v>45159</v>
      </c>
      <c r="D940" s="269">
        <v>45172</v>
      </c>
      <c r="E940" s="196">
        <f t="shared" si="71"/>
        <v>45165.5</v>
      </c>
      <c r="F940" s="269">
        <v>45177</v>
      </c>
      <c r="G940" s="269">
        <v>45218</v>
      </c>
      <c r="H940" s="12" t="s">
        <v>157</v>
      </c>
      <c r="I940" s="174">
        <v>153.15</v>
      </c>
      <c r="J940" s="269">
        <v>45219</v>
      </c>
      <c r="K940" s="17">
        <f t="shared" si="74"/>
        <v>53</v>
      </c>
      <c r="L940" s="31">
        <f t="shared" si="72"/>
        <v>2.9821951964349825E-5</v>
      </c>
      <c r="M940" s="29">
        <f t="shared" si="73"/>
        <v>1.5805634541105407E-3</v>
      </c>
    </row>
    <row r="941" spans="1:13">
      <c r="A941" s="16">
        <f t="shared" si="75"/>
        <v>934</v>
      </c>
      <c r="B941" s="12" t="s">
        <v>174</v>
      </c>
      <c r="C941" s="269">
        <v>45159</v>
      </c>
      <c r="D941" s="269">
        <v>45172</v>
      </c>
      <c r="E941" s="196">
        <f t="shared" si="71"/>
        <v>45165.5</v>
      </c>
      <c r="F941" s="269">
        <v>45177</v>
      </c>
      <c r="G941" s="269">
        <v>45229</v>
      </c>
      <c r="H941" s="12" t="s">
        <v>154</v>
      </c>
      <c r="I941" s="174">
        <v>1.06</v>
      </c>
      <c r="J941" s="269">
        <v>45230</v>
      </c>
      <c r="K941" s="17">
        <f t="shared" si="74"/>
        <v>64</v>
      </c>
      <c r="L941" s="31">
        <f t="shared" si="72"/>
        <v>2.0640724180353127E-7</v>
      </c>
      <c r="M941" s="29">
        <f t="shared" si="73"/>
        <v>1.3210063475426001E-5</v>
      </c>
    </row>
    <row r="942" spans="1:13">
      <c r="A942" s="16">
        <f t="shared" si="75"/>
        <v>935</v>
      </c>
      <c r="B942" s="12" t="s">
        <v>174</v>
      </c>
      <c r="C942" s="269">
        <v>45159</v>
      </c>
      <c r="D942" s="269">
        <v>45172</v>
      </c>
      <c r="E942" s="196">
        <f t="shared" si="71"/>
        <v>45165.5</v>
      </c>
      <c r="F942" s="269">
        <v>45177</v>
      </c>
      <c r="G942" s="269">
        <v>45229</v>
      </c>
      <c r="H942" s="12" t="s">
        <v>152</v>
      </c>
      <c r="I942" s="174">
        <v>1.78</v>
      </c>
      <c r="J942" s="269">
        <v>45230</v>
      </c>
      <c r="K942" s="17">
        <f t="shared" si="74"/>
        <v>64</v>
      </c>
      <c r="L942" s="31">
        <f t="shared" si="72"/>
        <v>3.4660838717951479E-7</v>
      </c>
      <c r="M942" s="29">
        <f t="shared" si="73"/>
        <v>2.2182936779488947E-5</v>
      </c>
    </row>
    <row r="943" spans="1:13">
      <c r="A943" s="16">
        <f t="shared" si="75"/>
        <v>936</v>
      </c>
      <c r="B943" s="12" t="s">
        <v>174</v>
      </c>
      <c r="C943" s="269">
        <v>45159</v>
      </c>
      <c r="D943" s="269">
        <v>45172</v>
      </c>
      <c r="E943" s="196">
        <f t="shared" si="71"/>
        <v>45165.5</v>
      </c>
      <c r="F943" s="269">
        <v>45177</v>
      </c>
      <c r="G943" s="269">
        <v>45212</v>
      </c>
      <c r="H943" s="12" t="s">
        <v>153</v>
      </c>
      <c r="I943" s="174">
        <v>59.73</v>
      </c>
      <c r="J943" s="269">
        <v>45215</v>
      </c>
      <c r="K943" s="17">
        <f t="shared" si="74"/>
        <v>47</v>
      </c>
      <c r="L943" s="31">
        <f t="shared" si="72"/>
        <v>1.1630853351815964E-5</v>
      </c>
      <c r="M943" s="29">
        <f t="shared" si="73"/>
        <v>5.4665010753535029E-4</v>
      </c>
    </row>
    <row r="944" spans="1:13">
      <c r="A944" s="16">
        <f t="shared" si="75"/>
        <v>937</v>
      </c>
      <c r="B944" s="12" t="s">
        <v>174</v>
      </c>
      <c r="C944" s="269">
        <v>45159</v>
      </c>
      <c r="D944" s="269">
        <v>45172</v>
      </c>
      <c r="E944" s="196">
        <f t="shared" si="71"/>
        <v>45165.5</v>
      </c>
      <c r="F944" s="269">
        <v>45177</v>
      </c>
      <c r="G944" s="269">
        <v>45229</v>
      </c>
      <c r="H944" s="12" t="s">
        <v>152</v>
      </c>
      <c r="I944" s="174">
        <v>3.3600000000000003</v>
      </c>
      <c r="J944" s="269">
        <v>45230</v>
      </c>
      <c r="K944" s="17">
        <f t="shared" si="74"/>
        <v>64</v>
      </c>
      <c r="L944" s="31">
        <f t="shared" si="72"/>
        <v>6.5427201175458971E-7</v>
      </c>
      <c r="M944" s="29">
        <f t="shared" si="73"/>
        <v>4.1873408752293742E-5</v>
      </c>
    </row>
    <row r="945" spans="1:13">
      <c r="A945" s="16">
        <f t="shared" si="75"/>
        <v>938</v>
      </c>
      <c r="B945" s="12" t="s">
        <v>174</v>
      </c>
      <c r="C945" s="269">
        <v>45159</v>
      </c>
      <c r="D945" s="269">
        <v>45172</v>
      </c>
      <c r="E945" s="196">
        <f t="shared" si="71"/>
        <v>45165.5</v>
      </c>
      <c r="F945" s="269">
        <v>45177</v>
      </c>
      <c r="G945" s="269">
        <v>45218</v>
      </c>
      <c r="H945" s="12" t="s">
        <v>164</v>
      </c>
      <c r="I945" s="174">
        <v>2114.04</v>
      </c>
      <c r="J945" s="269">
        <v>45219</v>
      </c>
      <c r="K945" s="17">
        <f t="shared" si="74"/>
        <v>53</v>
      </c>
      <c r="L945" s="31">
        <f t="shared" si="72"/>
        <v>4.116539296814502E-4</v>
      </c>
      <c r="M945" s="29">
        <f t="shared" si="73"/>
        <v>2.1817658273116859E-2</v>
      </c>
    </row>
    <row r="946" spans="1:13">
      <c r="A946" s="16">
        <f t="shared" si="75"/>
        <v>939</v>
      </c>
      <c r="B946" s="12" t="s">
        <v>174</v>
      </c>
      <c r="C946" s="269">
        <v>45159</v>
      </c>
      <c r="D946" s="269">
        <v>45172</v>
      </c>
      <c r="E946" s="196">
        <f t="shared" si="71"/>
        <v>45165.5</v>
      </c>
      <c r="F946" s="269">
        <v>45177</v>
      </c>
      <c r="G946" s="269">
        <v>45218</v>
      </c>
      <c r="H946" s="12" t="s">
        <v>157</v>
      </c>
      <c r="I946" s="174">
        <v>42.55</v>
      </c>
      <c r="J946" s="269">
        <v>45219</v>
      </c>
      <c r="K946" s="17">
        <f t="shared" si="74"/>
        <v>53</v>
      </c>
      <c r="L946" s="31">
        <f t="shared" si="72"/>
        <v>8.2854982440945802E-6</v>
      </c>
      <c r="M946" s="29">
        <f t="shared" si="73"/>
        <v>4.3913140693701273E-4</v>
      </c>
    </row>
    <row r="947" spans="1:13">
      <c r="A947" s="16">
        <f t="shared" si="75"/>
        <v>940</v>
      </c>
      <c r="B947" s="12" t="s">
        <v>174</v>
      </c>
      <c r="C947" s="269">
        <v>45159</v>
      </c>
      <c r="D947" s="269">
        <v>45172</v>
      </c>
      <c r="E947" s="196">
        <f t="shared" si="71"/>
        <v>45165.5</v>
      </c>
      <c r="F947" s="269">
        <v>45177</v>
      </c>
      <c r="G947" s="269">
        <v>45229</v>
      </c>
      <c r="H947" s="12" t="s">
        <v>154</v>
      </c>
      <c r="I947" s="174">
        <v>210.14</v>
      </c>
      <c r="J947" s="269">
        <v>45230</v>
      </c>
      <c r="K947" s="17">
        <f t="shared" si="74"/>
        <v>64</v>
      </c>
      <c r="L947" s="31">
        <f t="shared" si="72"/>
        <v>4.0919262068484961E-5</v>
      </c>
      <c r="M947" s="29">
        <f t="shared" si="73"/>
        <v>2.6188327723830375E-3</v>
      </c>
    </row>
    <row r="948" spans="1:13">
      <c r="A948" s="16">
        <f t="shared" si="75"/>
        <v>941</v>
      </c>
      <c r="B948" s="12" t="s">
        <v>174</v>
      </c>
      <c r="C948" s="269">
        <v>45159</v>
      </c>
      <c r="D948" s="269">
        <v>45172</v>
      </c>
      <c r="E948" s="196">
        <f t="shared" si="71"/>
        <v>45165.5</v>
      </c>
      <c r="F948" s="269">
        <v>45177</v>
      </c>
      <c r="G948" s="269">
        <v>45229</v>
      </c>
      <c r="H948" s="12" t="s">
        <v>165</v>
      </c>
      <c r="I948" s="174">
        <v>41.989999999999995</v>
      </c>
      <c r="J948" s="269">
        <v>45230</v>
      </c>
      <c r="K948" s="17">
        <f t="shared" si="74"/>
        <v>64</v>
      </c>
      <c r="L948" s="31">
        <f t="shared" si="72"/>
        <v>8.1764529088021481E-6</v>
      </c>
      <c r="M948" s="29">
        <f t="shared" si="73"/>
        <v>5.2329298616333748E-4</v>
      </c>
    </row>
    <row r="949" spans="1:13">
      <c r="A949" s="16">
        <f t="shared" si="75"/>
        <v>942</v>
      </c>
      <c r="B949" s="12" t="s">
        <v>174</v>
      </c>
      <c r="C949" s="269">
        <v>45159</v>
      </c>
      <c r="D949" s="269">
        <v>45172</v>
      </c>
      <c r="E949" s="196">
        <f t="shared" si="71"/>
        <v>45165.5</v>
      </c>
      <c r="F949" s="269">
        <v>45177</v>
      </c>
      <c r="G949" s="269">
        <v>45191</v>
      </c>
      <c r="H949" s="12" t="s">
        <v>164</v>
      </c>
      <c r="I949" s="174">
        <v>1316.86</v>
      </c>
      <c r="J949" s="269">
        <v>45194</v>
      </c>
      <c r="K949" s="17">
        <f t="shared" si="74"/>
        <v>26</v>
      </c>
      <c r="L949" s="31">
        <f t="shared" si="72"/>
        <v>2.5642400041641337E-4</v>
      </c>
      <c r="M949" s="29">
        <f t="shared" si="73"/>
        <v>6.667024010826748E-3</v>
      </c>
    </row>
    <row r="950" spans="1:13">
      <c r="A950" s="16">
        <f t="shared" si="75"/>
        <v>943</v>
      </c>
      <c r="B950" s="12" t="s">
        <v>174</v>
      </c>
      <c r="C950" s="269">
        <v>45159</v>
      </c>
      <c r="D950" s="269">
        <v>45172</v>
      </c>
      <c r="E950" s="196">
        <f t="shared" si="71"/>
        <v>45165.5</v>
      </c>
      <c r="F950" s="269">
        <v>45177</v>
      </c>
      <c r="G950" s="269">
        <v>45191</v>
      </c>
      <c r="H950" s="12" t="s">
        <v>166</v>
      </c>
      <c r="I950" s="174">
        <v>14859.07</v>
      </c>
      <c r="J950" s="269">
        <v>45194</v>
      </c>
      <c r="K950" s="17">
        <f t="shared" si="74"/>
        <v>26</v>
      </c>
      <c r="L950" s="31">
        <f t="shared" si="72"/>
        <v>2.893414768363771E-3</v>
      </c>
      <c r="M950" s="29">
        <f t="shared" si="73"/>
        <v>7.5228783977458052E-2</v>
      </c>
    </row>
    <row r="951" spans="1:13">
      <c r="A951" s="16">
        <f t="shared" si="75"/>
        <v>944</v>
      </c>
      <c r="B951" s="12" t="s">
        <v>174</v>
      </c>
      <c r="C951" s="269">
        <v>45159</v>
      </c>
      <c r="D951" s="269">
        <v>45172</v>
      </c>
      <c r="E951" s="196">
        <f t="shared" si="71"/>
        <v>45165.5</v>
      </c>
      <c r="F951" s="269">
        <v>45177</v>
      </c>
      <c r="G951" s="269">
        <v>45229</v>
      </c>
      <c r="H951" s="12" t="s">
        <v>152</v>
      </c>
      <c r="I951" s="174">
        <v>1.04</v>
      </c>
      <c r="J951" s="269">
        <v>45230</v>
      </c>
      <c r="K951" s="17">
        <f t="shared" si="74"/>
        <v>64</v>
      </c>
      <c r="L951" s="31">
        <f t="shared" si="72"/>
        <v>2.0251276554308727E-7</v>
      </c>
      <c r="M951" s="29">
        <f t="shared" si="73"/>
        <v>1.2960816994757586E-5</v>
      </c>
    </row>
    <row r="952" spans="1:13">
      <c r="A952" s="16">
        <f t="shared" si="75"/>
        <v>945</v>
      </c>
      <c r="B952" s="12" t="s">
        <v>174</v>
      </c>
      <c r="C952" s="269">
        <v>45159</v>
      </c>
      <c r="D952" s="269">
        <v>45172</v>
      </c>
      <c r="E952" s="196">
        <f t="shared" si="71"/>
        <v>45165.5</v>
      </c>
      <c r="F952" s="269">
        <v>45177</v>
      </c>
      <c r="G952" s="269">
        <v>45229</v>
      </c>
      <c r="H952" s="12" t="s">
        <v>152</v>
      </c>
      <c r="I952" s="174">
        <v>7.4399999999999995</v>
      </c>
      <c r="J952" s="269">
        <v>45230</v>
      </c>
      <c r="K952" s="17">
        <f t="shared" si="74"/>
        <v>64</v>
      </c>
      <c r="L952" s="31">
        <f t="shared" si="72"/>
        <v>1.4487451688851627E-6</v>
      </c>
      <c r="M952" s="29">
        <f t="shared" si="73"/>
        <v>9.2719690808650414E-5</v>
      </c>
    </row>
    <row r="953" spans="1:13">
      <c r="A953" s="16">
        <f t="shared" si="75"/>
        <v>946</v>
      </c>
      <c r="B953" s="12" t="s">
        <v>174</v>
      </c>
      <c r="C953" s="269">
        <v>45159</v>
      </c>
      <c r="D953" s="269">
        <v>45172</v>
      </c>
      <c r="E953" s="196">
        <f t="shared" si="71"/>
        <v>45165.5</v>
      </c>
      <c r="F953" s="269">
        <v>45177</v>
      </c>
      <c r="G953" s="269">
        <v>45229</v>
      </c>
      <c r="H953" s="12" t="s">
        <v>152</v>
      </c>
      <c r="I953" s="174">
        <v>11.409999999999998</v>
      </c>
      <c r="J953" s="269">
        <v>45230</v>
      </c>
      <c r="K953" s="17">
        <f t="shared" si="74"/>
        <v>64</v>
      </c>
      <c r="L953" s="31">
        <f t="shared" si="72"/>
        <v>2.2217987065832938E-6</v>
      </c>
      <c r="M953" s="29">
        <f t="shared" si="73"/>
        <v>1.421951172213308E-4</v>
      </c>
    </row>
    <row r="954" spans="1:13">
      <c r="A954" s="16">
        <f t="shared" si="75"/>
        <v>947</v>
      </c>
      <c r="B954" s="12" t="s">
        <v>174</v>
      </c>
      <c r="C954" s="269">
        <v>45159</v>
      </c>
      <c r="D954" s="269">
        <v>45172</v>
      </c>
      <c r="E954" s="196">
        <f t="shared" si="71"/>
        <v>45165.5</v>
      </c>
      <c r="F954" s="269">
        <v>45177</v>
      </c>
      <c r="G954" s="269">
        <v>45177</v>
      </c>
      <c r="H954" s="12" t="s">
        <v>166</v>
      </c>
      <c r="I954" s="174">
        <v>1213.25</v>
      </c>
      <c r="J954" s="269">
        <v>45180</v>
      </c>
      <c r="K954" s="17">
        <f t="shared" si="74"/>
        <v>12</v>
      </c>
      <c r="L954" s="31">
        <f t="shared" si="72"/>
        <v>2.3624866614918331E-4</v>
      </c>
      <c r="M954" s="29">
        <f t="shared" si="73"/>
        <v>2.8349839937901996E-3</v>
      </c>
    </row>
    <row r="955" spans="1:13">
      <c r="A955" s="16">
        <f t="shared" si="75"/>
        <v>948</v>
      </c>
      <c r="B955" s="12" t="s">
        <v>174</v>
      </c>
      <c r="C955" s="269">
        <v>45159</v>
      </c>
      <c r="D955" s="269">
        <v>45172</v>
      </c>
      <c r="E955" s="196">
        <f t="shared" si="71"/>
        <v>45165.5</v>
      </c>
      <c r="F955" s="269">
        <v>45177</v>
      </c>
      <c r="G955" s="269">
        <v>45177</v>
      </c>
      <c r="H955" s="12" t="s">
        <v>164</v>
      </c>
      <c r="I955" s="174">
        <v>2903.5599999999995</v>
      </c>
      <c r="J955" s="269">
        <v>45180</v>
      </c>
      <c r="K955" s="17">
        <f t="shared" si="74"/>
        <v>12</v>
      </c>
      <c r="L955" s="31">
        <f t="shared" si="72"/>
        <v>5.6539227453873686E-4</v>
      </c>
      <c r="M955" s="29">
        <f t="shared" si="73"/>
        <v>6.7847072944648423E-3</v>
      </c>
    </row>
    <row r="956" spans="1:13">
      <c r="A956" s="16">
        <f t="shared" si="75"/>
        <v>949</v>
      </c>
      <c r="B956" s="12" t="s">
        <v>174</v>
      </c>
      <c r="C956" s="269">
        <v>45159</v>
      </c>
      <c r="D956" s="269">
        <v>45172</v>
      </c>
      <c r="E956" s="196">
        <f t="shared" si="71"/>
        <v>45165.5</v>
      </c>
      <c r="F956" s="269">
        <v>45177</v>
      </c>
      <c r="G956" s="269">
        <v>45218</v>
      </c>
      <c r="H956" s="12" t="s">
        <v>157</v>
      </c>
      <c r="I956" s="174">
        <v>46.66</v>
      </c>
      <c r="J956" s="269">
        <v>45219</v>
      </c>
      <c r="K956" s="17">
        <f t="shared" si="74"/>
        <v>53</v>
      </c>
      <c r="L956" s="31">
        <f t="shared" si="72"/>
        <v>9.0858131156158189E-6</v>
      </c>
      <c r="M956" s="29">
        <f t="shared" si="73"/>
        <v>4.815480951276384E-4</v>
      </c>
    </row>
    <row r="957" spans="1:13">
      <c r="A957" s="16">
        <f t="shared" si="75"/>
        <v>950</v>
      </c>
      <c r="B957" s="12" t="s">
        <v>174</v>
      </c>
      <c r="C957" s="269">
        <v>45159</v>
      </c>
      <c r="D957" s="269">
        <v>45172</v>
      </c>
      <c r="E957" s="196">
        <f t="shared" si="71"/>
        <v>45165.5</v>
      </c>
      <c r="F957" s="269">
        <v>45177</v>
      </c>
      <c r="G957" s="269">
        <v>45229</v>
      </c>
      <c r="H957" s="12" t="s">
        <v>152</v>
      </c>
      <c r="I957" s="174">
        <v>0.67</v>
      </c>
      <c r="J957" s="269">
        <v>45230</v>
      </c>
      <c r="K957" s="17">
        <f t="shared" si="74"/>
        <v>64</v>
      </c>
      <c r="L957" s="31">
        <f t="shared" si="72"/>
        <v>1.3046495472487355E-7</v>
      </c>
      <c r="M957" s="29">
        <f t="shared" si="73"/>
        <v>8.3497571023919074E-6</v>
      </c>
    </row>
    <row r="958" spans="1:13">
      <c r="A958" s="16">
        <f t="shared" si="75"/>
        <v>951</v>
      </c>
      <c r="B958" s="12" t="s">
        <v>174</v>
      </c>
      <c r="C958" s="269">
        <v>45159</v>
      </c>
      <c r="D958" s="269">
        <v>45172</v>
      </c>
      <c r="E958" s="196">
        <f t="shared" si="71"/>
        <v>45165.5</v>
      </c>
      <c r="F958" s="269">
        <v>45177</v>
      </c>
      <c r="G958" s="269">
        <v>45229</v>
      </c>
      <c r="H958" s="12" t="s">
        <v>154</v>
      </c>
      <c r="I958" s="174">
        <v>1.04</v>
      </c>
      <c r="J958" s="269">
        <v>45230</v>
      </c>
      <c r="K958" s="17">
        <f t="shared" si="74"/>
        <v>64</v>
      </c>
      <c r="L958" s="31">
        <f t="shared" si="72"/>
        <v>2.0251276554308727E-7</v>
      </c>
      <c r="M958" s="29">
        <f t="shared" si="73"/>
        <v>1.2960816994757586E-5</v>
      </c>
    </row>
    <row r="959" spans="1:13">
      <c r="A959" s="16">
        <f t="shared" si="75"/>
        <v>952</v>
      </c>
      <c r="B959" s="12" t="s">
        <v>174</v>
      </c>
      <c r="C959" s="269">
        <v>45159</v>
      </c>
      <c r="D959" s="269">
        <v>45172</v>
      </c>
      <c r="E959" s="196">
        <f t="shared" si="71"/>
        <v>45165.5</v>
      </c>
      <c r="F959" s="269">
        <v>45177</v>
      </c>
      <c r="G959" s="269">
        <v>45212</v>
      </c>
      <c r="H959" s="12" t="s">
        <v>153</v>
      </c>
      <c r="I959" s="174">
        <v>92.77</v>
      </c>
      <c r="J959" s="269">
        <v>45215</v>
      </c>
      <c r="K959" s="17">
        <f t="shared" si="74"/>
        <v>47</v>
      </c>
      <c r="L959" s="31">
        <f t="shared" si="72"/>
        <v>1.8064528134069428E-5</v>
      </c>
      <c r="M959" s="29">
        <f t="shared" si="73"/>
        <v>8.490328223012631E-4</v>
      </c>
    </row>
    <row r="960" spans="1:13">
      <c r="A960" s="16">
        <f t="shared" si="75"/>
        <v>953</v>
      </c>
      <c r="B960" s="12" t="s">
        <v>174</v>
      </c>
      <c r="C960" s="269">
        <v>45159</v>
      </c>
      <c r="D960" s="269">
        <v>45172</v>
      </c>
      <c r="E960" s="196">
        <f t="shared" si="71"/>
        <v>45165.5</v>
      </c>
      <c r="F960" s="269">
        <v>45177</v>
      </c>
      <c r="G960" s="269">
        <v>45218</v>
      </c>
      <c r="H960" s="12" t="s">
        <v>157</v>
      </c>
      <c r="I960" s="174">
        <v>45.9</v>
      </c>
      <c r="J960" s="269">
        <v>45219</v>
      </c>
      <c r="K960" s="17">
        <f t="shared" si="74"/>
        <v>53</v>
      </c>
      <c r="L960" s="31">
        <f t="shared" si="72"/>
        <v>8.9378230177189473E-6</v>
      </c>
      <c r="M960" s="29">
        <f t="shared" si="73"/>
        <v>4.7370461993910421E-4</v>
      </c>
    </row>
    <row r="961" spans="1:13">
      <c r="A961" s="16">
        <f t="shared" si="75"/>
        <v>954</v>
      </c>
      <c r="B961" s="12" t="s">
        <v>174</v>
      </c>
      <c r="C961" s="269">
        <v>45159</v>
      </c>
      <c r="D961" s="269">
        <v>45172</v>
      </c>
      <c r="E961" s="196">
        <f t="shared" si="71"/>
        <v>45165.5</v>
      </c>
      <c r="F961" s="269">
        <v>45177</v>
      </c>
      <c r="G961" s="269">
        <v>45212</v>
      </c>
      <c r="H961" s="12" t="s">
        <v>153</v>
      </c>
      <c r="I961" s="174">
        <v>72.87</v>
      </c>
      <c r="J961" s="269">
        <v>45215</v>
      </c>
      <c r="K961" s="17">
        <f t="shared" si="74"/>
        <v>47</v>
      </c>
      <c r="L961" s="31">
        <f t="shared" si="72"/>
        <v>1.4189524254927665E-5</v>
      </c>
      <c r="M961" s="29">
        <f t="shared" si="73"/>
        <v>6.6690763998160027E-4</v>
      </c>
    </row>
    <row r="962" spans="1:13">
      <c r="A962" s="16">
        <f t="shared" si="75"/>
        <v>955</v>
      </c>
      <c r="B962" s="12" t="s">
        <v>174</v>
      </c>
      <c r="C962" s="269">
        <v>45159</v>
      </c>
      <c r="D962" s="269">
        <v>45172</v>
      </c>
      <c r="E962" s="196">
        <f t="shared" si="71"/>
        <v>45165.5</v>
      </c>
      <c r="F962" s="269">
        <v>45177</v>
      </c>
      <c r="G962" s="269">
        <v>45188</v>
      </c>
      <c r="H962" s="12" t="s">
        <v>152</v>
      </c>
      <c r="I962" s="174">
        <v>3.4</v>
      </c>
      <c r="J962" s="269">
        <v>45189</v>
      </c>
      <c r="K962" s="17">
        <f t="shared" si="74"/>
        <v>23</v>
      </c>
      <c r="L962" s="31">
        <f t="shared" si="72"/>
        <v>6.620609642754776E-7</v>
      </c>
      <c r="M962" s="29">
        <f t="shared" si="73"/>
        <v>1.5227402178335985E-5</v>
      </c>
    </row>
    <row r="963" spans="1:13">
      <c r="A963" s="16">
        <f t="shared" si="75"/>
        <v>956</v>
      </c>
      <c r="B963" s="12" t="s">
        <v>174</v>
      </c>
      <c r="C963" s="269">
        <v>45159</v>
      </c>
      <c r="D963" s="269">
        <v>45172</v>
      </c>
      <c r="E963" s="196">
        <f t="shared" si="71"/>
        <v>45165.5</v>
      </c>
      <c r="F963" s="269">
        <v>45177</v>
      </c>
      <c r="G963" s="269">
        <v>45218</v>
      </c>
      <c r="H963" s="12" t="s">
        <v>157</v>
      </c>
      <c r="I963" s="174">
        <v>66.650000000000006</v>
      </c>
      <c r="J963" s="269">
        <v>45219</v>
      </c>
      <c r="K963" s="17">
        <f t="shared" si="74"/>
        <v>53</v>
      </c>
      <c r="L963" s="31">
        <f t="shared" si="72"/>
        <v>1.2978342137929585E-5</v>
      </c>
      <c r="M963" s="29">
        <f t="shared" si="73"/>
        <v>6.8785213331026807E-4</v>
      </c>
    </row>
    <row r="964" spans="1:13">
      <c r="A964" s="16">
        <f t="shared" si="75"/>
        <v>957</v>
      </c>
      <c r="B964" s="12" t="s">
        <v>174</v>
      </c>
      <c r="C964" s="269">
        <v>45159</v>
      </c>
      <c r="D964" s="269">
        <v>45172</v>
      </c>
      <c r="E964" s="196">
        <f t="shared" si="71"/>
        <v>45165.5</v>
      </c>
      <c r="F964" s="269">
        <v>45177</v>
      </c>
      <c r="G964" s="269">
        <v>45229</v>
      </c>
      <c r="H964" s="12" t="s">
        <v>152</v>
      </c>
      <c r="I964" s="174">
        <v>3.94</v>
      </c>
      <c r="J964" s="269">
        <v>45230</v>
      </c>
      <c r="K964" s="17">
        <f t="shared" si="74"/>
        <v>64</v>
      </c>
      <c r="L964" s="31">
        <f t="shared" si="72"/>
        <v>7.6721182330746528E-7</v>
      </c>
      <c r="M964" s="29">
        <f t="shared" si="73"/>
        <v>4.9101556691677778E-5</v>
      </c>
    </row>
    <row r="965" spans="1:13">
      <c r="A965" s="16">
        <f t="shared" si="75"/>
        <v>958</v>
      </c>
      <c r="B965" s="12" t="s">
        <v>174</v>
      </c>
      <c r="C965" s="269">
        <v>45159</v>
      </c>
      <c r="D965" s="269">
        <v>45172</v>
      </c>
      <c r="E965" s="196">
        <f t="shared" si="71"/>
        <v>45165.5</v>
      </c>
      <c r="F965" s="269">
        <v>45177</v>
      </c>
      <c r="G965" s="269">
        <v>45229</v>
      </c>
      <c r="H965" s="12" t="s">
        <v>152</v>
      </c>
      <c r="I965" s="174">
        <v>0.57999999999999996</v>
      </c>
      <c r="J965" s="269">
        <v>45230</v>
      </c>
      <c r="K965" s="17">
        <f t="shared" si="74"/>
        <v>64</v>
      </c>
      <c r="L965" s="31">
        <f t="shared" si="72"/>
        <v>1.1293981155287559E-7</v>
      </c>
      <c r="M965" s="29">
        <f t="shared" si="73"/>
        <v>7.2281479393840378E-6</v>
      </c>
    </row>
    <row r="966" spans="1:13">
      <c r="A966" s="16">
        <f t="shared" si="75"/>
        <v>959</v>
      </c>
      <c r="B966" s="12" t="s">
        <v>174</v>
      </c>
      <c r="C966" s="269">
        <v>45173</v>
      </c>
      <c r="D966" s="269">
        <v>45186</v>
      </c>
      <c r="E966" s="196">
        <f t="shared" si="71"/>
        <v>45179.5</v>
      </c>
      <c r="F966" s="269">
        <v>45191</v>
      </c>
      <c r="G966" s="269">
        <v>45229</v>
      </c>
      <c r="H966" s="12" t="s">
        <v>152</v>
      </c>
      <c r="I966" s="174">
        <v>1.34</v>
      </c>
      <c r="J966" s="269">
        <v>45230</v>
      </c>
      <c r="K966" s="17">
        <f t="shared" si="74"/>
        <v>50</v>
      </c>
      <c r="L966" s="31">
        <f t="shared" si="72"/>
        <v>2.6092990944974711E-7</v>
      </c>
      <c r="M966" s="29">
        <f t="shared" si="73"/>
        <v>1.3046495472487356E-5</v>
      </c>
    </row>
    <row r="967" spans="1:13">
      <c r="A967" s="16">
        <f t="shared" si="75"/>
        <v>960</v>
      </c>
      <c r="B967" s="12" t="s">
        <v>174</v>
      </c>
      <c r="C967" s="269">
        <v>45173</v>
      </c>
      <c r="D967" s="269">
        <v>45186</v>
      </c>
      <c r="E967" s="196">
        <f t="shared" si="71"/>
        <v>45179.5</v>
      </c>
      <c r="F967" s="269">
        <v>45191</v>
      </c>
      <c r="G967" s="269">
        <v>45229</v>
      </c>
      <c r="H967" s="12" t="s">
        <v>152</v>
      </c>
      <c r="I967" s="174">
        <v>42.860000000000007</v>
      </c>
      <c r="J967" s="269">
        <v>45230</v>
      </c>
      <c r="K967" s="17">
        <f t="shared" si="74"/>
        <v>50</v>
      </c>
      <c r="L967" s="31">
        <f t="shared" si="72"/>
        <v>8.3458626261314626E-6</v>
      </c>
      <c r="M967" s="29">
        <f t="shared" si="73"/>
        <v>4.1729313130657315E-4</v>
      </c>
    </row>
    <row r="968" spans="1:13">
      <c r="A968" s="16">
        <f t="shared" si="75"/>
        <v>961</v>
      </c>
      <c r="B968" s="12" t="s">
        <v>174</v>
      </c>
      <c r="C968" s="269">
        <v>45173</v>
      </c>
      <c r="D968" s="269">
        <v>45186</v>
      </c>
      <c r="E968" s="196">
        <f t="shared" si="71"/>
        <v>45179.5</v>
      </c>
      <c r="F968" s="269">
        <v>45191</v>
      </c>
      <c r="G968" s="269">
        <v>45229</v>
      </c>
      <c r="H968" s="12" t="s">
        <v>153</v>
      </c>
      <c r="I968" s="174">
        <v>421.75000000000006</v>
      </c>
      <c r="J968" s="269">
        <v>45230</v>
      </c>
      <c r="K968" s="17">
        <f t="shared" si="74"/>
        <v>50</v>
      </c>
      <c r="L968" s="31">
        <f t="shared" si="72"/>
        <v>8.2124768142112568E-5</v>
      </c>
      <c r="M968" s="29">
        <f t="shared" si="73"/>
        <v>4.1062384071056286E-3</v>
      </c>
    </row>
    <row r="969" spans="1:13">
      <c r="A969" s="16">
        <f t="shared" si="75"/>
        <v>962</v>
      </c>
      <c r="B969" s="12" t="s">
        <v>174</v>
      </c>
      <c r="C969" s="269">
        <v>45173</v>
      </c>
      <c r="D969" s="269">
        <v>45186</v>
      </c>
      <c r="E969" s="196">
        <f t="shared" ref="E969:E1032" si="76">AVERAGE(C969:D969)</f>
        <v>45179.5</v>
      </c>
      <c r="F969" s="269">
        <v>45191</v>
      </c>
      <c r="G969" s="269">
        <v>45229</v>
      </c>
      <c r="H969" s="12" t="s">
        <v>154</v>
      </c>
      <c r="I969" s="174">
        <v>1254.7399999999998</v>
      </c>
      <c r="J969" s="269">
        <v>45230</v>
      </c>
      <c r="K969" s="17">
        <f t="shared" si="74"/>
        <v>50</v>
      </c>
      <c r="L969" s="31">
        <f t="shared" si="72"/>
        <v>2.443277571514743E-4</v>
      </c>
      <c r="M969" s="29">
        <f t="shared" si="73"/>
        <v>1.2216387857573716E-2</v>
      </c>
    </row>
    <row r="970" spans="1:13">
      <c r="A970" s="16">
        <f t="shared" si="75"/>
        <v>963</v>
      </c>
      <c r="B970" s="12" t="s">
        <v>174</v>
      </c>
      <c r="C970" s="269">
        <v>45173</v>
      </c>
      <c r="D970" s="269">
        <v>45186</v>
      </c>
      <c r="E970" s="196">
        <f t="shared" si="76"/>
        <v>45179.5</v>
      </c>
      <c r="F970" s="269">
        <v>45191</v>
      </c>
      <c r="G970" s="269">
        <v>45229</v>
      </c>
      <c r="H970" s="12" t="s">
        <v>155</v>
      </c>
      <c r="I970" s="174">
        <v>25.780000000000005</v>
      </c>
      <c r="J970" s="269">
        <v>45230</v>
      </c>
      <c r="K970" s="17">
        <f t="shared" si="74"/>
        <v>50</v>
      </c>
      <c r="L970" s="31">
        <f t="shared" ref="L970:L1033" si="77">I970/$I$1379</f>
        <v>5.0199798997122991E-6</v>
      </c>
      <c r="M970" s="29">
        <f t="shared" ref="M970:M1033" si="78">L970*K970</f>
        <v>2.5099899498561495E-4</v>
      </c>
    </row>
    <row r="971" spans="1:13">
      <c r="A971" s="16">
        <f t="shared" si="75"/>
        <v>964</v>
      </c>
      <c r="B971" s="12" t="s">
        <v>174</v>
      </c>
      <c r="C971" s="269">
        <v>45173</v>
      </c>
      <c r="D971" s="269">
        <v>45186</v>
      </c>
      <c r="E971" s="196">
        <f t="shared" si="76"/>
        <v>45179.5</v>
      </c>
      <c r="F971" s="269">
        <v>45191</v>
      </c>
      <c r="G971" s="269">
        <v>45229</v>
      </c>
      <c r="H971" s="12" t="s">
        <v>154</v>
      </c>
      <c r="I971" s="174">
        <v>55.21</v>
      </c>
      <c r="J971" s="269">
        <v>45230</v>
      </c>
      <c r="K971" s="17">
        <f t="shared" ref="K971:K1034" si="79">(G971-D971)+((D971-C971+1)/2)</f>
        <v>50</v>
      </c>
      <c r="L971" s="31">
        <f t="shared" si="77"/>
        <v>1.0750701716955624E-5</v>
      </c>
      <c r="M971" s="29">
        <f t="shared" si="78"/>
        <v>5.3753508584778115E-4</v>
      </c>
    </row>
    <row r="972" spans="1:13">
      <c r="A972" s="16">
        <f t="shared" si="75"/>
        <v>965</v>
      </c>
      <c r="B972" s="12" t="s">
        <v>174</v>
      </c>
      <c r="C972" s="269">
        <v>45173</v>
      </c>
      <c r="D972" s="269">
        <v>45186</v>
      </c>
      <c r="E972" s="196">
        <f t="shared" si="76"/>
        <v>45179.5</v>
      </c>
      <c r="F972" s="269">
        <v>45191</v>
      </c>
      <c r="G972" s="269">
        <v>45202</v>
      </c>
      <c r="H972" s="12" t="s">
        <v>156</v>
      </c>
      <c r="I972" s="174">
        <v>103.45</v>
      </c>
      <c r="J972" s="269">
        <v>45203</v>
      </c>
      <c r="K972" s="17">
        <f t="shared" si="79"/>
        <v>23</v>
      </c>
      <c r="L972" s="31">
        <f t="shared" si="77"/>
        <v>2.014417845714652E-5</v>
      </c>
      <c r="M972" s="29">
        <f t="shared" si="78"/>
        <v>4.6331610451436994E-4</v>
      </c>
    </row>
    <row r="973" spans="1:13">
      <c r="A973" s="16">
        <f t="shared" si="75"/>
        <v>966</v>
      </c>
      <c r="B973" s="12" t="s">
        <v>174</v>
      </c>
      <c r="C973" s="269">
        <v>45173</v>
      </c>
      <c r="D973" s="269">
        <v>45186</v>
      </c>
      <c r="E973" s="196">
        <f t="shared" si="76"/>
        <v>45179.5</v>
      </c>
      <c r="F973" s="269">
        <v>45191</v>
      </c>
      <c r="G973" s="269">
        <v>45202</v>
      </c>
      <c r="H973" s="12" t="s">
        <v>152</v>
      </c>
      <c r="I973" s="174">
        <v>466.00000000000011</v>
      </c>
      <c r="J973" s="269">
        <v>45203</v>
      </c>
      <c r="K973" s="17">
        <f t="shared" si="79"/>
        <v>23</v>
      </c>
      <c r="L973" s="31">
        <f t="shared" si="77"/>
        <v>9.0741296868344893E-5</v>
      </c>
      <c r="M973" s="29">
        <f t="shared" si="78"/>
        <v>2.0870498279719324E-3</v>
      </c>
    </row>
    <row r="974" spans="1:13">
      <c r="A974" s="16">
        <f t="shared" si="75"/>
        <v>967</v>
      </c>
      <c r="B974" s="12" t="s">
        <v>174</v>
      </c>
      <c r="C974" s="269">
        <v>45173</v>
      </c>
      <c r="D974" s="269">
        <v>45186</v>
      </c>
      <c r="E974" s="196">
        <f t="shared" si="76"/>
        <v>45179.5</v>
      </c>
      <c r="F974" s="269">
        <v>45191</v>
      </c>
      <c r="G974" s="269">
        <v>45218</v>
      </c>
      <c r="H974" s="12" t="s">
        <v>157</v>
      </c>
      <c r="I974" s="174">
        <v>148.01</v>
      </c>
      <c r="J974" s="269">
        <v>45219</v>
      </c>
      <c r="K974" s="17">
        <f t="shared" si="79"/>
        <v>39</v>
      </c>
      <c r="L974" s="31">
        <f t="shared" si="77"/>
        <v>2.8821071565415717E-5</v>
      </c>
      <c r="M974" s="29">
        <f t="shared" si="78"/>
        <v>1.124021791051213E-3</v>
      </c>
    </row>
    <row r="975" spans="1:13">
      <c r="A975" s="16">
        <f t="shared" si="75"/>
        <v>968</v>
      </c>
      <c r="B975" s="12" t="s">
        <v>174</v>
      </c>
      <c r="C975" s="269">
        <v>45173</v>
      </c>
      <c r="D975" s="269">
        <v>45186</v>
      </c>
      <c r="E975" s="196">
        <f t="shared" si="76"/>
        <v>45179.5</v>
      </c>
      <c r="F975" s="269">
        <v>45191</v>
      </c>
      <c r="G975" s="269">
        <v>45212</v>
      </c>
      <c r="H975" s="12" t="s">
        <v>152</v>
      </c>
      <c r="I975" s="174">
        <v>219.14000000000001</v>
      </c>
      <c r="J975" s="269">
        <v>45215</v>
      </c>
      <c r="K975" s="17">
        <f t="shared" si="79"/>
        <v>33</v>
      </c>
      <c r="L975" s="31">
        <f t="shared" si="77"/>
        <v>4.2671776385684758E-5</v>
      </c>
      <c r="M975" s="29">
        <f t="shared" si="78"/>
        <v>1.4081686207275969E-3</v>
      </c>
    </row>
    <row r="976" spans="1:13">
      <c r="A976" s="16">
        <f t="shared" si="75"/>
        <v>969</v>
      </c>
      <c r="B976" s="12" t="s">
        <v>174</v>
      </c>
      <c r="C976" s="269">
        <v>45173</v>
      </c>
      <c r="D976" s="269">
        <v>45186</v>
      </c>
      <c r="E976" s="196">
        <f t="shared" si="76"/>
        <v>45179.5</v>
      </c>
      <c r="F976" s="269">
        <v>45191</v>
      </c>
      <c r="G976" s="269">
        <v>45229</v>
      </c>
      <c r="H976" s="12" t="s">
        <v>152</v>
      </c>
      <c r="I976" s="174">
        <v>0.9</v>
      </c>
      <c r="J976" s="269">
        <v>45230</v>
      </c>
      <c r="K976" s="17">
        <f t="shared" si="79"/>
        <v>50</v>
      </c>
      <c r="L976" s="31">
        <f t="shared" si="77"/>
        <v>1.7525143171997937E-7</v>
      </c>
      <c r="M976" s="29">
        <f t="shared" si="78"/>
        <v>8.762571585998969E-6</v>
      </c>
    </row>
    <row r="977" spans="1:13">
      <c r="A977" s="16">
        <f t="shared" si="75"/>
        <v>970</v>
      </c>
      <c r="B977" s="12" t="s">
        <v>174</v>
      </c>
      <c r="C977" s="269">
        <v>45173</v>
      </c>
      <c r="D977" s="269">
        <v>45186</v>
      </c>
      <c r="E977" s="196">
        <f t="shared" si="76"/>
        <v>45179.5</v>
      </c>
      <c r="F977" s="269">
        <v>45191</v>
      </c>
      <c r="G977" s="269">
        <v>45226</v>
      </c>
      <c r="H977" s="12" t="s">
        <v>152</v>
      </c>
      <c r="I977" s="174">
        <v>9.56</v>
      </c>
      <c r="J977" s="269">
        <v>45229</v>
      </c>
      <c r="K977" s="17">
        <f t="shared" si="79"/>
        <v>47</v>
      </c>
      <c r="L977" s="31">
        <f t="shared" si="77"/>
        <v>1.8615596524922255E-6</v>
      </c>
      <c r="M977" s="29">
        <f t="shared" si="78"/>
        <v>8.7493303667134594E-5</v>
      </c>
    </row>
    <row r="978" spans="1:13">
      <c r="A978" s="16">
        <f t="shared" si="75"/>
        <v>971</v>
      </c>
      <c r="B978" s="12" t="s">
        <v>174</v>
      </c>
      <c r="C978" s="269">
        <v>45173</v>
      </c>
      <c r="D978" s="269">
        <v>45186</v>
      </c>
      <c r="E978" s="196">
        <f t="shared" si="76"/>
        <v>45179.5</v>
      </c>
      <c r="F978" s="269">
        <v>45191</v>
      </c>
      <c r="G978" s="269">
        <v>45218</v>
      </c>
      <c r="H978" s="12" t="s">
        <v>157</v>
      </c>
      <c r="I978" s="174">
        <v>376.08000000000004</v>
      </c>
      <c r="J978" s="269">
        <v>45219</v>
      </c>
      <c r="K978" s="17">
        <f t="shared" si="79"/>
        <v>39</v>
      </c>
      <c r="L978" s="31">
        <f t="shared" si="77"/>
        <v>7.3231731601388727E-5</v>
      </c>
      <c r="M978" s="29">
        <f t="shared" si="78"/>
        <v>2.8560375324541603E-3</v>
      </c>
    </row>
    <row r="979" spans="1:13">
      <c r="A979" s="16">
        <f t="shared" si="75"/>
        <v>972</v>
      </c>
      <c r="B979" s="12" t="s">
        <v>174</v>
      </c>
      <c r="C979" s="269">
        <v>45173</v>
      </c>
      <c r="D979" s="269">
        <v>45186</v>
      </c>
      <c r="E979" s="196">
        <f t="shared" si="76"/>
        <v>45179.5</v>
      </c>
      <c r="F979" s="269">
        <v>45191</v>
      </c>
      <c r="G979" s="269">
        <v>45229</v>
      </c>
      <c r="H979" s="12" t="s">
        <v>152</v>
      </c>
      <c r="I979" s="174">
        <v>0.94</v>
      </c>
      <c r="J979" s="269">
        <v>45230</v>
      </c>
      <c r="K979" s="17">
        <f t="shared" si="79"/>
        <v>50</v>
      </c>
      <c r="L979" s="31">
        <f t="shared" si="77"/>
        <v>1.8304038424086734E-7</v>
      </c>
      <c r="M979" s="29">
        <f t="shared" si="78"/>
        <v>9.1520192120433668E-6</v>
      </c>
    </row>
    <row r="980" spans="1:13">
      <c r="A980" s="16">
        <f t="shared" si="75"/>
        <v>973</v>
      </c>
      <c r="B980" s="12" t="s">
        <v>174</v>
      </c>
      <c r="C980" s="269">
        <v>45173</v>
      </c>
      <c r="D980" s="269">
        <v>45186</v>
      </c>
      <c r="E980" s="196">
        <f t="shared" si="76"/>
        <v>45179.5</v>
      </c>
      <c r="F980" s="269">
        <v>45191</v>
      </c>
      <c r="G980" s="269">
        <v>45229</v>
      </c>
      <c r="H980" s="12" t="s">
        <v>152</v>
      </c>
      <c r="I980" s="174">
        <v>66.62</v>
      </c>
      <c r="J980" s="269">
        <v>45230</v>
      </c>
      <c r="K980" s="17">
        <f t="shared" si="79"/>
        <v>50</v>
      </c>
      <c r="L980" s="31">
        <f t="shared" si="77"/>
        <v>1.2972500423538918E-5</v>
      </c>
      <c r="M980" s="29">
        <f t="shared" si="78"/>
        <v>6.4862502117694594E-4</v>
      </c>
    </row>
    <row r="981" spans="1:13">
      <c r="A981" s="16">
        <f t="shared" si="75"/>
        <v>974</v>
      </c>
      <c r="B981" s="12" t="s">
        <v>174</v>
      </c>
      <c r="C981" s="269">
        <v>45173</v>
      </c>
      <c r="D981" s="269">
        <v>45186</v>
      </c>
      <c r="E981" s="196">
        <f t="shared" si="76"/>
        <v>45179.5</v>
      </c>
      <c r="F981" s="269">
        <v>45191</v>
      </c>
      <c r="G981" s="269">
        <v>45229</v>
      </c>
      <c r="H981" s="12" t="s">
        <v>152</v>
      </c>
      <c r="I981" s="174">
        <v>3.67</v>
      </c>
      <c r="J981" s="269">
        <v>45230</v>
      </c>
      <c r="K981" s="17">
        <f t="shared" si="79"/>
        <v>50</v>
      </c>
      <c r="L981" s="31">
        <f t="shared" si="77"/>
        <v>7.1463639379147139E-7</v>
      </c>
      <c r="M981" s="29">
        <f t="shared" si="78"/>
        <v>3.5731819689573569E-5</v>
      </c>
    </row>
    <row r="982" spans="1:13">
      <c r="A982" s="16">
        <f t="shared" ref="A982:A1045" si="80">A981+1</f>
        <v>975</v>
      </c>
      <c r="B982" s="12" t="s">
        <v>174</v>
      </c>
      <c r="C982" s="269">
        <v>45173</v>
      </c>
      <c r="D982" s="269">
        <v>45186</v>
      </c>
      <c r="E982" s="196">
        <f t="shared" si="76"/>
        <v>45179.5</v>
      </c>
      <c r="F982" s="269">
        <v>45191</v>
      </c>
      <c r="G982" s="269">
        <v>45229</v>
      </c>
      <c r="H982" s="12" t="s">
        <v>158</v>
      </c>
      <c r="I982" s="174">
        <v>59.51</v>
      </c>
      <c r="J982" s="269">
        <v>45230</v>
      </c>
      <c r="K982" s="17">
        <f t="shared" si="79"/>
        <v>50</v>
      </c>
      <c r="L982" s="31">
        <f t="shared" si="77"/>
        <v>1.1588014112951081E-5</v>
      </c>
      <c r="M982" s="29">
        <f t="shared" si="78"/>
        <v>5.7940070564755405E-4</v>
      </c>
    </row>
    <row r="983" spans="1:13">
      <c r="A983" s="16">
        <f t="shared" si="80"/>
        <v>976</v>
      </c>
      <c r="B983" s="12" t="s">
        <v>174</v>
      </c>
      <c r="C983" s="269">
        <v>45173</v>
      </c>
      <c r="D983" s="269">
        <v>45186</v>
      </c>
      <c r="E983" s="196">
        <f t="shared" si="76"/>
        <v>45179.5</v>
      </c>
      <c r="F983" s="269">
        <v>45191</v>
      </c>
      <c r="G983" s="269">
        <v>45191</v>
      </c>
      <c r="H983" s="12" t="s">
        <v>159</v>
      </c>
      <c r="I983" s="174">
        <v>9218.2999999999993</v>
      </c>
      <c r="J983" s="269">
        <v>45194</v>
      </c>
      <c r="K983" s="17">
        <f t="shared" si="79"/>
        <v>12</v>
      </c>
      <c r="L983" s="31">
        <f t="shared" si="77"/>
        <v>1.7950225255825398E-3</v>
      </c>
      <c r="M983" s="29">
        <f t="shared" si="78"/>
        <v>2.1540270306990478E-2</v>
      </c>
    </row>
    <row r="984" spans="1:13">
      <c r="A984" s="16">
        <f t="shared" si="80"/>
        <v>977</v>
      </c>
      <c r="B984" s="12" t="s">
        <v>174</v>
      </c>
      <c r="C984" s="269">
        <v>45173</v>
      </c>
      <c r="D984" s="269">
        <v>45186</v>
      </c>
      <c r="E984" s="196">
        <f t="shared" si="76"/>
        <v>45179.5</v>
      </c>
      <c r="F984" s="269">
        <v>45191</v>
      </c>
      <c r="G984" s="269">
        <v>45191</v>
      </c>
      <c r="H984" s="12" t="s">
        <v>160</v>
      </c>
      <c r="I984" s="174">
        <v>9218.2999999999993</v>
      </c>
      <c r="J984" s="269">
        <v>45194</v>
      </c>
      <c r="K984" s="17">
        <f t="shared" si="79"/>
        <v>12</v>
      </c>
      <c r="L984" s="31">
        <f t="shared" si="77"/>
        <v>1.7950225255825398E-3</v>
      </c>
      <c r="M984" s="29">
        <f t="shared" si="78"/>
        <v>2.1540270306990478E-2</v>
      </c>
    </row>
    <row r="985" spans="1:13">
      <c r="A985" s="16">
        <f t="shared" si="80"/>
        <v>978</v>
      </c>
      <c r="B985" s="12" t="s">
        <v>174</v>
      </c>
      <c r="C985" s="269">
        <v>45173</v>
      </c>
      <c r="D985" s="269">
        <v>45186</v>
      </c>
      <c r="E985" s="196">
        <f t="shared" si="76"/>
        <v>45179.5</v>
      </c>
      <c r="F985" s="269">
        <v>45191</v>
      </c>
      <c r="G985" s="269">
        <v>45191</v>
      </c>
      <c r="H985" s="12" t="s">
        <v>161</v>
      </c>
      <c r="I985" s="174">
        <v>39415.9</v>
      </c>
      <c r="J985" s="269">
        <v>45194</v>
      </c>
      <c r="K985" s="17">
        <f t="shared" si="79"/>
        <v>12</v>
      </c>
      <c r="L985" s="31">
        <f t="shared" si="77"/>
        <v>7.6752143417017056E-3</v>
      </c>
      <c r="M985" s="29">
        <f t="shared" si="78"/>
        <v>9.2102572100420471E-2</v>
      </c>
    </row>
    <row r="986" spans="1:13">
      <c r="A986" s="16">
        <f t="shared" si="80"/>
        <v>979</v>
      </c>
      <c r="B986" s="12" t="s">
        <v>174</v>
      </c>
      <c r="C986" s="269">
        <v>45173</v>
      </c>
      <c r="D986" s="269">
        <v>45186</v>
      </c>
      <c r="E986" s="196">
        <f t="shared" si="76"/>
        <v>45179.5</v>
      </c>
      <c r="F986" s="269">
        <v>45191</v>
      </c>
      <c r="G986" s="269">
        <v>45191</v>
      </c>
      <c r="H986" s="12" t="s">
        <v>162</v>
      </c>
      <c r="I986" s="174">
        <v>39415.9</v>
      </c>
      <c r="J986" s="269">
        <v>45194</v>
      </c>
      <c r="K986" s="17">
        <f t="shared" si="79"/>
        <v>12</v>
      </c>
      <c r="L986" s="31">
        <f t="shared" si="77"/>
        <v>7.6752143417017056E-3</v>
      </c>
      <c r="M986" s="29">
        <f t="shared" si="78"/>
        <v>9.2102572100420471E-2</v>
      </c>
    </row>
    <row r="987" spans="1:13">
      <c r="A987" s="16">
        <f t="shared" si="80"/>
        <v>980</v>
      </c>
      <c r="B987" s="12" t="s">
        <v>174</v>
      </c>
      <c r="C987" s="269">
        <v>45173</v>
      </c>
      <c r="D987" s="269">
        <v>45186</v>
      </c>
      <c r="E987" s="196">
        <f t="shared" si="76"/>
        <v>45179.5</v>
      </c>
      <c r="F987" s="269">
        <v>45191</v>
      </c>
      <c r="G987" s="269">
        <v>45191</v>
      </c>
      <c r="H987" s="12" t="s">
        <v>163</v>
      </c>
      <c r="I987" s="174">
        <v>74436.98</v>
      </c>
      <c r="J987" s="269">
        <v>45194</v>
      </c>
      <c r="K987" s="17">
        <f t="shared" si="79"/>
        <v>12</v>
      </c>
      <c r="L987" s="31">
        <f t="shared" si="77"/>
        <v>1.4494652575457189E-2</v>
      </c>
      <c r="M987" s="29">
        <f t="shared" si="78"/>
        <v>0.17393583090548626</v>
      </c>
    </row>
    <row r="988" spans="1:13">
      <c r="A988" s="16">
        <f t="shared" si="80"/>
        <v>981</v>
      </c>
      <c r="B988" s="12" t="s">
        <v>174</v>
      </c>
      <c r="C988" s="269">
        <v>45173</v>
      </c>
      <c r="D988" s="269">
        <v>45186</v>
      </c>
      <c r="E988" s="196">
        <f t="shared" si="76"/>
        <v>45179.5</v>
      </c>
      <c r="F988" s="269">
        <v>45191</v>
      </c>
      <c r="G988" s="269">
        <v>45229</v>
      </c>
      <c r="H988" s="12" t="s">
        <v>152</v>
      </c>
      <c r="I988" s="174">
        <v>28.709999999999997</v>
      </c>
      <c r="J988" s="269">
        <v>45230</v>
      </c>
      <c r="K988" s="17">
        <f t="shared" si="79"/>
        <v>50</v>
      </c>
      <c r="L988" s="31">
        <f t="shared" si="77"/>
        <v>5.5905206718673416E-6</v>
      </c>
      <c r="M988" s="29">
        <f t="shared" si="78"/>
        <v>2.7952603359336707E-4</v>
      </c>
    </row>
    <row r="989" spans="1:13">
      <c r="A989" s="16">
        <f t="shared" si="80"/>
        <v>982</v>
      </c>
      <c r="B989" s="12" t="s">
        <v>174</v>
      </c>
      <c r="C989" s="269">
        <v>45173</v>
      </c>
      <c r="D989" s="269">
        <v>45186</v>
      </c>
      <c r="E989" s="196">
        <f t="shared" si="76"/>
        <v>45179.5</v>
      </c>
      <c r="F989" s="269">
        <v>45191</v>
      </c>
      <c r="G989" s="269">
        <v>45229</v>
      </c>
      <c r="H989" s="12" t="s">
        <v>156</v>
      </c>
      <c r="I989" s="174">
        <v>47.64</v>
      </c>
      <c r="J989" s="269">
        <v>45230</v>
      </c>
      <c r="K989" s="17">
        <f t="shared" si="79"/>
        <v>50</v>
      </c>
      <c r="L989" s="31">
        <f t="shared" si="77"/>
        <v>9.2766424523775748E-6</v>
      </c>
      <c r="M989" s="29">
        <f t="shared" si="78"/>
        <v>4.6383212261887871E-4</v>
      </c>
    </row>
    <row r="990" spans="1:13">
      <c r="A990" s="16">
        <f t="shared" si="80"/>
        <v>983</v>
      </c>
      <c r="B990" s="12" t="s">
        <v>174</v>
      </c>
      <c r="C990" s="269">
        <v>45173</v>
      </c>
      <c r="D990" s="269">
        <v>45186</v>
      </c>
      <c r="E990" s="196">
        <f t="shared" si="76"/>
        <v>45179.5</v>
      </c>
      <c r="F990" s="269">
        <v>45191</v>
      </c>
      <c r="G990" s="269">
        <v>45229</v>
      </c>
      <c r="H990" s="12" t="s">
        <v>152</v>
      </c>
      <c r="I990" s="174">
        <v>5.19</v>
      </c>
      <c r="J990" s="269">
        <v>45230</v>
      </c>
      <c r="K990" s="17">
        <f t="shared" si="79"/>
        <v>50</v>
      </c>
      <c r="L990" s="31">
        <f t="shared" si="77"/>
        <v>1.0106165895852145E-6</v>
      </c>
      <c r="M990" s="29">
        <f t="shared" si="78"/>
        <v>5.0530829479260722E-5</v>
      </c>
    </row>
    <row r="991" spans="1:13">
      <c r="A991" s="16">
        <f t="shared" si="80"/>
        <v>984</v>
      </c>
      <c r="B991" s="12" t="s">
        <v>174</v>
      </c>
      <c r="C991" s="269">
        <v>45173</v>
      </c>
      <c r="D991" s="269">
        <v>45186</v>
      </c>
      <c r="E991" s="196">
        <f t="shared" si="76"/>
        <v>45179.5</v>
      </c>
      <c r="F991" s="269">
        <v>45191</v>
      </c>
      <c r="G991" s="269">
        <v>45218</v>
      </c>
      <c r="H991" s="12" t="s">
        <v>157</v>
      </c>
      <c r="I991" s="174">
        <v>189.54</v>
      </c>
      <c r="J991" s="269">
        <v>45219</v>
      </c>
      <c r="K991" s="17">
        <f t="shared" si="79"/>
        <v>39</v>
      </c>
      <c r="L991" s="31">
        <f t="shared" si="77"/>
        <v>3.6907951520227652E-5</v>
      </c>
      <c r="M991" s="29">
        <f t="shared" si="78"/>
        <v>1.4394101092888784E-3</v>
      </c>
    </row>
    <row r="992" spans="1:13">
      <c r="A992" s="16">
        <f t="shared" si="80"/>
        <v>985</v>
      </c>
      <c r="B992" s="12" t="s">
        <v>174</v>
      </c>
      <c r="C992" s="269">
        <v>45173</v>
      </c>
      <c r="D992" s="269">
        <v>45186</v>
      </c>
      <c r="E992" s="196">
        <f t="shared" si="76"/>
        <v>45179.5</v>
      </c>
      <c r="F992" s="269">
        <v>45191</v>
      </c>
      <c r="G992" s="269">
        <v>45229</v>
      </c>
      <c r="H992" s="12" t="s">
        <v>152</v>
      </c>
      <c r="I992" s="174">
        <v>3.5900000000000003</v>
      </c>
      <c r="J992" s="269">
        <v>45230</v>
      </c>
      <c r="K992" s="17">
        <f t="shared" si="79"/>
        <v>50</v>
      </c>
      <c r="L992" s="31">
        <f t="shared" si="77"/>
        <v>6.9905848874969561E-7</v>
      </c>
      <c r="M992" s="29">
        <f t="shared" si="78"/>
        <v>3.495292443748478E-5</v>
      </c>
    </row>
    <row r="993" spans="1:13">
      <c r="A993" s="16">
        <f t="shared" si="80"/>
        <v>986</v>
      </c>
      <c r="B993" s="12" t="s">
        <v>174</v>
      </c>
      <c r="C993" s="269">
        <v>45173</v>
      </c>
      <c r="D993" s="269">
        <v>45186</v>
      </c>
      <c r="E993" s="196">
        <f t="shared" si="76"/>
        <v>45179.5</v>
      </c>
      <c r="F993" s="269">
        <v>45191</v>
      </c>
      <c r="G993" s="269">
        <v>45212</v>
      </c>
      <c r="H993" s="12" t="s">
        <v>153</v>
      </c>
      <c r="I993" s="174">
        <v>49.34</v>
      </c>
      <c r="J993" s="269">
        <v>45215</v>
      </c>
      <c r="K993" s="17">
        <f t="shared" si="79"/>
        <v>33</v>
      </c>
      <c r="L993" s="31">
        <f t="shared" si="77"/>
        <v>9.6076729345153143E-6</v>
      </c>
      <c r="M993" s="29">
        <f t="shared" si="78"/>
        <v>3.1705320683900537E-4</v>
      </c>
    </row>
    <row r="994" spans="1:13">
      <c r="A994" s="16">
        <f t="shared" si="80"/>
        <v>987</v>
      </c>
      <c r="B994" s="12" t="s">
        <v>174</v>
      </c>
      <c r="C994" s="269">
        <v>45173</v>
      </c>
      <c r="D994" s="269">
        <v>45186</v>
      </c>
      <c r="E994" s="196">
        <f t="shared" si="76"/>
        <v>45179.5</v>
      </c>
      <c r="F994" s="269">
        <v>45191</v>
      </c>
      <c r="G994" s="269">
        <v>45229</v>
      </c>
      <c r="H994" s="12" t="s">
        <v>152</v>
      </c>
      <c r="I994" s="174">
        <v>8.1900000000000013</v>
      </c>
      <c r="J994" s="269">
        <v>45230</v>
      </c>
      <c r="K994" s="17">
        <f t="shared" si="79"/>
        <v>50</v>
      </c>
      <c r="L994" s="31">
        <f t="shared" si="77"/>
        <v>1.5947880286518125E-6</v>
      </c>
      <c r="M994" s="29">
        <f t="shared" si="78"/>
        <v>7.9739401432590623E-5</v>
      </c>
    </row>
    <row r="995" spans="1:13">
      <c r="A995" s="16">
        <f t="shared" si="80"/>
        <v>988</v>
      </c>
      <c r="B995" s="12" t="s">
        <v>174</v>
      </c>
      <c r="C995" s="269">
        <v>45173</v>
      </c>
      <c r="D995" s="269">
        <v>45186</v>
      </c>
      <c r="E995" s="196">
        <f t="shared" si="76"/>
        <v>45179.5</v>
      </c>
      <c r="F995" s="269">
        <v>45191</v>
      </c>
      <c r="G995" s="269">
        <v>45218</v>
      </c>
      <c r="H995" s="12" t="s">
        <v>164</v>
      </c>
      <c r="I995" s="174">
        <v>2015.38</v>
      </c>
      <c r="J995" s="269">
        <v>45219</v>
      </c>
      <c r="K995" s="17">
        <f t="shared" si="79"/>
        <v>39</v>
      </c>
      <c r="L995" s="31">
        <f t="shared" si="77"/>
        <v>3.9244247828868005E-4</v>
      </c>
      <c r="M995" s="29">
        <f t="shared" si="78"/>
        <v>1.5305256653258522E-2</v>
      </c>
    </row>
    <row r="996" spans="1:13">
      <c r="A996" s="16">
        <f t="shared" si="80"/>
        <v>989</v>
      </c>
      <c r="B996" s="12" t="s">
        <v>174</v>
      </c>
      <c r="C996" s="269">
        <v>45173</v>
      </c>
      <c r="D996" s="269">
        <v>45186</v>
      </c>
      <c r="E996" s="196">
        <f t="shared" si="76"/>
        <v>45179.5</v>
      </c>
      <c r="F996" s="269">
        <v>45191</v>
      </c>
      <c r="G996" s="269">
        <v>45218</v>
      </c>
      <c r="H996" s="12" t="s">
        <v>157</v>
      </c>
      <c r="I996" s="174">
        <v>0.35</v>
      </c>
      <c r="J996" s="269">
        <v>45219</v>
      </c>
      <c r="K996" s="17">
        <f t="shared" si="79"/>
        <v>39</v>
      </c>
      <c r="L996" s="31">
        <f t="shared" si="77"/>
        <v>6.8153334557769749E-8</v>
      </c>
      <c r="M996" s="29">
        <f t="shared" si="78"/>
        <v>2.6579800477530203E-6</v>
      </c>
    </row>
    <row r="997" spans="1:13">
      <c r="A997" s="16">
        <f t="shared" si="80"/>
        <v>990</v>
      </c>
      <c r="B997" s="12" t="s">
        <v>174</v>
      </c>
      <c r="C997" s="269">
        <v>45173</v>
      </c>
      <c r="D997" s="269">
        <v>45186</v>
      </c>
      <c r="E997" s="196">
        <f t="shared" si="76"/>
        <v>45179.5</v>
      </c>
      <c r="F997" s="269">
        <v>45191</v>
      </c>
      <c r="G997" s="269">
        <v>45229</v>
      </c>
      <c r="H997" s="12" t="s">
        <v>154</v>
      </c>
      <c r="I997" s="174">
        <v>242.46</v>
      </c>
      <c r="J997" s="269">
        <v>45230</v>
      </c>
      <c r="K997" s="17">
        <f t="shared" si="79"/>
        <v>50</v>
      </c>
      <c r="L997" s="31">
        <f t="shared" si="77"/>
        <v>4.7212735705362443E-5</v>
      </c>
      <c r="M997" s="29">
        <f t="shared" si="78"/>
        <v>2.3606367852681224E-3</v>
      </c>
    </row>
    <row r="998" spans="1:13">
      <c r="A998" s="16">
        <f t="shared" si="80"/>
        <v>991</v>
      </c>
      <c r="B998" s="12" t="s">
        <v>174</v>
      </c>
      <c r="C998" s="269">
        <v>45173</v>
      </c>
      <c r="D998" s="269">
        <v>45186</v>
      </c>
      <c r="E998" s="196">
        <f t="shared" si="76"/>
        <v>45179.5</v>
      </c>
      <c r="F998" s="269">
        <v>45191</v>
      </c>
      <c r="G998" s="269">
        <v>45229</v>
      </c>
      <c r="H998" s="12" t="s">
        <v>165</v>
      </c>
      <c r="I998" s="174">
        <v>43.44</v>
      </c>
      <c r="J998" s="269">
        <v>45230</v>
      </c>
      <c r="K998" s="17">
        <f t="shared" si="79"/>
        <v>50</v>
      </c>
      <c r="L998" s="31">
        <f t="shared" si="77"/>
        <v>8.4588024376843379E-6</v>
      </c>
      <c r="M998" s="29">
        <f t="shared" si="78"/>
        <v>4.2294012188421687E-4</v>
      </c>
    </row>
    <row r="999" spans="1:13">
      <c r="A999" s="16">
        <f t="shared" si="80"/>
        <v>992</v>
      </c>
      <c r="B999" s="12" t="s">
        <v>174</v>
      </c>
      <c r="C999" s="269">
        <v>45173</v>
      </c>
      <c r="D999" s="269">
        <v>45186</v>
      </c>
      <c r="E999" s="196">
        <f t="shared" si="76"/>
        <v>45179.5</v>
      </c>
      <c r="F999" s="269">
        <v>45191</v>
      </c>
      <c r="G999" s="269">
        <v>45205</v>
      </c>
      <c r="H999" s="12" t="s">
        <v>164</v>
      </c>
      <c r="I999" s="174">
        <v>1240.8</v>
      </c>
      <c r="J999" s="269">
        <v>45209</v>
      </c>
      <c r="K999" s="17">
        <f t="shared" si="79"/>
        <v>26</v>
      </c>
      <c r="L999" s="31">
        <f t="shared" si="77"/>
        <v>2.4161330719794488E-4</v>
      </c>
      <c r="M999" s="29">
        <f t="shared" si="78"/>
        <v>6.2819459871465665E-3</v>
      </c>
    </row>
    <row r="1000" spans="1:13">
      <c r="A1000" s="16">
        <f t="shared" si="80"/>
        <v>993</v>
      </c>
      <c r="B1000" s="12" t="s">
        <v>174</v>
      </c>
      <c r="C1000" s="269">
        <v>45173</v>
      </c>
      <c r="D1000" s="269">
        <v>45186</v>
      </c>
      <c r="E1000" s="196">
        <f t="shared" si="76"/>
        <v>45179.5</v>
      </c>
      <c r="F1000" s="269">
        <v>45191</v>
      </c>
      <c r="G1000" s="269">
        <v>45205</v>
      </c>
      <c r="H1000" s="12" t="s">
        <v>166</v>
      </c>
      <c r="I1000" s="174">
        <v>16048.319999999998</v>
      </c>
      <c r="J1000" s="269">
        <v>45209</v>
      </c>
      <c r="K1000" s="17">
        <f t="shared" si="79"/>
        <v>26</v>
      </c>
      <c r="L1000" s="31">
        <f t="shared" si="77"/>
        <v>3.1249900630004211E-3</v>
      </c>
      <c r="M1000" s="29">
        <f t="shared" si="78"/>
        <v>8.124974163801095E-2</v>
      </c>
    </row>
    <row r="1001" spans="1:13">
      <c r="A1001" s="16">
        <f t="shared" si="80"/>
        <v>994</v>
      </c>
      <c r="B1001" s="12" t="s">
        <v>174</v>
      </c>
      <c r="C1001" s="269">
        <v>45173</v>
      </c>
      <c r="D1001" s="269">
        <v>45186</v>
      </c>
      <c r="E1001" s="196">
        <f t="shared" si="76"/>
        <v>45179.5</v>
      </c>
      <c r="F1001" s="269">
        <v>45191</v>
      </c>
      <c r="G1001" s="269">
        <v>45229</v>
      </c>
      <c r="H1001" s="12" t="s">
        <v>152</v>
      </c>
      <c r="I1001" s="174">
        <v>1.33</v>
      </c>
      <c r="J1001" s="269">
        <v>45230</v>
      </c>
      <c r="K1001" s="17">
        <f t="shared" si="79"/>
        <v>50</v>
      </c>
      <c r="L1001" s="31">
        <f t="shared" si="77"/>
        <v>2.5898267131952508E-7</v>
      </c>
      <c r="M1001" s="29">
        <f t="shared" si="78"/>
        <v>1.2949133565976255E-5</v>
      </c>
    </row>
    <row r="1002" spans="1:13">
      <c r="A1002" s="16">
        <f t="shared" si="80"/>
        <v>995</v>
      </c>
      <c r="B1002" s="12" t="s">
        <v>174</v>
      </c>
      <c r="C1002" s="269">
        <v>45173</v>
      </c>
      <c r="D1002" s="269">
        <v>45186</v>
      </c>
      <c r="E1002" s="196">
        <f t="shared" si="76"/>
        <v>45179.5</v>
      </c>
      <c r="F1002" s="269">
        <v>45191</v>
      </c>
      <c r="G1002" s="269">
        <v>45229</v>
      </c>
      <c r="H1002" s="12" t="s">
        <v>152</v>
      </c>
      <c r="I1002" s="174">
        <v>18.860000000000003</v>
      </c>
      <c r="J1002" s="269">
        <v>45230</v>
      </c>
      <c r="K1002" s="17">
        <f t="shared" si="79"/>
        <v>50</v>
      </c>
      <c r="L1002" s="31">
        <f t="shared" si="77"/>
        <v>3.6724911135986793E-6</v>
      </c>
      <c r="M1002" s="29">
        <f t="shared" si="78"/>
        <v>1.8362455567993397E-4</v>
      </c>
    </row>
    <row r="1003" spans="1:13">
      <c r="A1003" s="16">
        <f t="shared" si="80"/>
        <v>996</v>
      </c>
      <c r="B1003" s="12" t="s">
        <v>174</v>
      </c>
      <c r="C1003" s="269">
        <v>45173</v>
      </c>
      <c r="D1003" s="269">
        <v>45186</v>
      </c>
      <c r="E1003" s="196">
        <f t="shared" si="76"/>
        <v>45179.5</v>
      </c>
      <c r="F1003" s="269">
        <v>45191</v>
      </c>
      <c r="G1003" s="269">
        <v>45191</v>
      </c>
      <c r="H1003" s="12" t="s">
        <v>166</v>
      </c>
      <c r="I1003" s="174">
        <v>1088.03</v>
      </c>
      <c r="J1003" s="269">
        <v>45194</v>
      </c>
      <c r="K1003" s="17">
        <f t="shared" si="79"/>
        <v>12</v>
      </c>
      <c r="L1003" s="31">
        <f t="shared" si="77"/>
        <v>2.118653502825435E-4</v>
      </c>
      <c r="M1003" s="29">
        <f t="shared" si="78"/>
        <v>2.5423842033905218E-3</v>
      </c>
    </row>
    <row r="1004" spans="1:13">
      <c r="A1004" s="16">
        <f t="shared" si="80"/>
        <v>997</v>
      </c>
      <c r="B1004" s="12" t="s">
        <v>174</v>
      </c>
      <c r="C1004" s="269">
        <v>45173</v>
      </c>
      <c r="D1004" s="269">
        <v>45186</v>
      </c>
      <c r="E1004" s="196">
        <f t="shared" si="76"/>
        <v>45179.5</v>
      </c>
      <c r="F1004" s="269">
        <v>45191</v>
      </c>
      <c r="G1004" s="269">
        <v>45191</v>
      </c>
      <c r="H1004" s="12" t="s">
        <v>164</v>
      </c>
      <c r="I1004" s="174">
        <v>2793.53</v>
      </c>
      <c r="J1004" s="269">
        <v>45194</v>
      </c>
      <c r="K1004" s="17">
        <f t="shared" si="79"/>
        <v>12</v>
      </c>
      <c r="L1004" s="31">
        <f t="shared" si="77"/>
        <v>5.4396681339190451E-4</v>
      </c>
      <c r="M1004" s="29">
        <f t="shared" si="78"/>
        <v>6.5276017607028541E-3</v>
      </c>
    </row>
    <row r="1005" spans="1:13">
      <c r="A1005" s="16">
        <f t="shared" si="80"/>
        <v>998</v>
      </c>
      <c r="B1005" s="12" t="s">
        <v>174</v>
      </c>
      <c r="C1005" s="269">
        <v>45173</v>
      </c>
      <c r="D1005" s="269">
        <v>45186</v>
      </c>
      <c r="E1005" s="196">
        <f t="shared" si="76"/>
        <v>45179.5</v>
      </c>
      <c r="F1005" s="269">
        <v>45191</v>
      </c>
      <c r="G1005" s="269">
        <v>45218</v>
      </c>
      <c r="H1005" s="12" t="s">
        <v>157</v>
      </c>
      <c r="I1005" s="174">
        <v>50.38</v>
      </c>
      <c r="J1005" s="269">
        <v>45219</v>
      </c>
      <c r="K1005" s="17">
        <f t="shared" si="79"/>
        <v>39</v>
      </c>
      <c r="L1005" s="31">
        <f t="shared" si="77"/>
        <v>9.8101857000584011E-6</v>
      </c>
      <c r="M1005" s="29">
        <f t="shared" si="78"/>
        <v>3.8259724230227767E-4</v>
      </c>
    </row>
    <row r="1006" spans="1:13">
      <c r="A1006" s="16">
        <f t="shared" si="80"/>
        <v>999</v>
      </c>
      <c r="B1006" s="12" t="s">
        <v>174</v>
      </c>
      <c r="C1006" s="269">
        <v>45173</v>
      </c>
      <c r="D1006" s="269">
        <v>45186</v>
      </c>
      <c r="E1006" s="196">
        <f t="shared" si="76"/>
        <v>45179.5</v>
      </c>
      <c r="F1006" s="269">
        <v>45191</v>
      </c>
      <c r="G1006" s="269">
        <v>45229</v>
      </c>
      <c r="H1006" s="12" t="s">
        <v>152</v>
      </c>
      <c r="I1006" s="174">
        <v>0.67</v>
      </c>
      <c r="J1006" s="269">
        <v>45230</v>
      </c>
      <c r="K1006" s="17">
        <f t="shared" si="79"/>
        <v>50</v>
      </c>
      <c r="L1006" s="31">
        <f t="shared" si="77"/>
        <v>1.3046495472487355E-7</v>
      </c>
      <c r="M1006" s="29">
        <f t="shared" si="78"/>
        <v>6.5232477362436778E-6</v>
      </c>
    </row>
    <row r="1007" spans="1:13">
      <c r="A1007" s="16">
        <f t="shared" si="80"/>
        <v>1000</v>
      </c>
      <c r="B1007" s="12" t="s">
        <v>174</v>
      </c>
      <c r="C1007" s="269">
        <v>45173</v>
      </c>
      <c r="D1007" s="269">
        <v>45186</v>
      </c>
      <c r="E1007" s="196">
        <f t="shared" si="76"/>
        <v>45179.5</v>
      </c>
      <c r="F1007" s="269">
        <v>45191</v>
      </c>
      <c r="G1007" s="269">
        <v>45229</v>
      </c>
      <c r="H1007" s="12" t="s">
        <v>154</v>
      </c>
      <c r="I1007" s="174">
        <v>0.77</v>
      </c>
      <c r="J1007" s="269">
        <v>45230</v>
      </c>
      <c r="K1007" s="17">
        <f t="shared" si="79"/>
        <v>50</v>
      </c>
      <c r="L1007" s="31">
        <f t="shared" si="77"/>
        <v>1.4993733602709346E-7</v>
      </c>
      <c r="M1007" s="29">
        <f t="shared" si="78"/>
        <v>7.4968668013546734E-6</v>
      </c>
    </row>
    <row r="1008" spans="1:13">
      <c r="A1008" s="16">
        <f t="shared" si="80"/>
        <v>1001</v>
      </c>
      <c r="B1008" s="12" t="s">
        <v>174</v>
      </c>
      <c r="C1008" s="269">
        <v>45173</v>
      </c>
      <c r="D1008" s="269">
        <v>45186</v>
      </c>
      <c r="E1008" s="196">
        <f t="shared" si="76"/>
        <v>45179.5</v>
      </c>
      <c r="F1008" s="269">
        <v>45191</v>
      </c>
      <c r="G1008" s="269">
        <v>45212</v>
      </c>
      <c r="H1008" s="12" t="s">
        <v>153</v>
      </c>
      <c r="I1008" s="174">
        <v>55.79</v>
      </c>
      <c r="J1008" s="269">
        <v>45215</v>
      </c>
      <c r="K1008" s="17">
        <f t="shared" si="79"/>
        <v>33</v>
      </c>
      <c r="L1008" s="31">
        <f t="shared" si="77"/>
        <v>1.0863641528508499E-5</v>
      </c>
      <c r="M1008" s="29">
        <f t="shared" si="78"/>
        <v>3.5850017044078045E-4</v>
      </c>
    </row>
    <row r="1009" spans="1:13">
      <c r="A1009" s="16">
        <f t="shared" si="80"/>
        <v>1002</v>
      </c>
      <c r="B1009" s="12" t="s">
        <v>174</v>
      </c>
      <c r="C1009" s="269">
        <v>45173</v>
      </c>
      <c r="D1009" s="269">
        <v>45186</v>
      </c>
      <c r="E1009" s="196">
        <f t="shared" si="76"/>
        <v>45179.5</v>
      </c>
      <c r="F1009" s="269">
        <v>45191</v>
      </c>
      <c r="G1009" s="269">
        <v>45218</v>
      </c>
      <c r="H1009" s="12" t="s">
        <v>157</v>
      </c>
      <c r="I1009" s="174">
        <v>51.95</v>
      </c>
      <c r="J1009" s="269">
        <v>45219</v>
      </c>
      <c r="K1009" s="17">
        <f t="shared" si="79"/>
        <v>39</v>
      </c>
      <c r="L1009" s="31">
        <f t="shared" si="77"/>
        <v>1.0115902086503255E-5</v>
      </c>
      <c r="M1009" s="29">
        <f t="shared" si="78"/>
        <v>3.9452018137362693E-4</v>
      </c>
    </row>
    <row r="1010" spans="1:13">
      <c r="A1010" s="16">
        <f t="shared" si="80"/>
        <v>1003</v>
      </c>
      <c r="B1010" s="12" t="s">
        <v>174</v>
      </c>
      <c r="C1010" s="269">
        <v>45173</v>
      </c>
      <c r="D1010" s="269">
        <v>45186</v>
      </c>
      <c r="E1010" s="196">
        <f t="shared" si="76"/>
        <v>45179.5</v>
      </c>
      <c r="F1010" s="269">
        <v>45191</v>
      </c>
      <c r="G1010" s="269">
        <v>45212</v>
      </c>
      <c r="H1010" s="12" t="s">
        <v>153</v>
      </c>
      <c r="I1010" s="174">
        <v>69.3</v>
      </c>
      <c r="J1010" s="269">
        <v>45215</v>
      </c>
      <c r="K1010" s="17">
        <f t="shared" si="79"/>
        <v>33</v>
      </c>
      <c r="L1010" s="31">
        <f t="shared" si="77"/>
        <v>1.3494360242438412E-5</v>
      </c>
      <c r="M1010" s="29">
        <f t="shared" si="78"/>
        <v>4.4531388800046762E-4</v>
      </c>
    </row>
    <row r="1011" spans="1:13">
      <c r="A1011" s="16">
        <f t="shared" si="80"/>
        <v>1004</v>
      </c>
      <c r="B1011" s="12" t="s">
        <v>174</v>
      </c>
      <c r="C1011" s="269">
        <v>45173</v>
      </c>
      <c r="D1011" s="269">
        <v>45186</v>
      </c>
      <c r="E1011" s="196">
        <f t="shared" si="76"/>
        <v>45179.5</v>
      </c>
      <c r="F1011" s="269">
        <v>45191</v>
      </c>
      <c r="G1011" s="269">
        <v>45229</v>
      </c>
      <c r="H1011" s="12" t="s">
        <v>152</v>
      </c>
      <c r="I1011" s="174">
        <v>0.64</v>
      </c>
      <c r="J1011" s="269">
        <v>45230</v>
      </c>
      <c r="K1011" s="17">
        <f t="shared" si="79"/>
        <v>50</v>
      </c>
      <c r="L1011" s="31">
        <f t="shared" si="77"/>
        <v>1.2462324033420756E-7</v>
      </c>
      <c r="M1011" s="29">
        <f t="shared" si="78"/>
        <v>6.2311620167103777E-6</v>
      </c>
    </row>
    <row r="1012" spans="1:13">
      <c r="A1012" s="16">
        <f t="shared" si="80"/>
        <v>1005</v>
      </c>
      <c r="B1012" s="12" t="s">
        <v>174</v>
      </c>
      <c r="C1012" s="269">
        <v>45173</v>
      </c>
      <c r="D1012" s="269">
        <v>45186</v>
      </c>
      <c r="E1012" s="196">
        <f t="shared" si="76"/>
        <v>45179.5</v>
      </c>
      <c r="F1012" s="269">
        <v>45191</v>
      </c>
      <c r="G1012" s="269">
        <v>45218</v>
      </c>
      <c r="H1012" s="12" t="s">
        <v>157</v>
      </c>
      <c r="I1012" s="174">
        <v>68.02</v>
      </c>
      <c r="J1012" s="269">
        <v>45219</v>
      </c>
      <c r="K1012" s="17">
        <f t="shared" si="79"/>
        <v>39</v>
      </c>
      <c r="L1012" s="31">
        <f t="shared" si="77"/>
        <v>1.3245113761769996E-5</v>
      </c>
      <c r="M1012" s="29">
        <f t="shared" si="78"/>
        <v>5.1655943670902982E-4</v>
      </c>
    </row>
    <row r="1013" spans="1:13">
      <c r="A1013" s="16">
        <f t="shared" si="80"/>
        <v>1006</v>
      </c>
      <c r="B1013" s="12" t="s">
        <v>174</v>
      </c>
      <c r="C1013" s="269">
        <v>45173</v>
      </c>
      <c r="D1013" s="269">
        <v>45186</v>
      </c>
      <c r="E1013" s="196">
        <f t="shared" si="76"/>
        <v>45179.5</v>
      </c>
      <c r="F1013" s="269">
        <v>45191</v>
      </c>
      <c r="G1013" s="269">
        <v>45229</v>
      </c>
      <c r="H1013" s="12" t="s">
        <v>152</v>
      </c>
      <c r="I1013" s="174">
        <v>1.77</v>
      </c>
      <c r="J1013" s="269">
        <v>45230</v>
      </c>
      <c r="K1013" s="17">
        <f t="shared" si="79"/>
        <v>50</v>
      </c>
      <c r="L1013" s="31">
        <f t="shared" si="77"/>
        <v>3.4466114904929277E-7</v>
      </c>
      <c r="M1013" s="29">
        <f t="shared" si="78"/>
        <v>1.723305745246464E-5</v>
      </c>
    </row>
    <row r="1014" spans="1:13">
      <c r="A1014" s="16">
        <f t="shared" si="80"/>
        <v>1007</v>
      </c>
      <c r="B1014" s="12" t="s">
        <v>174</v>
      </c>
      <c r="C1014" s="269">
        <v>45187</v>
      </c>
      <c r="D1014" s="269">
        <v>45200</v>
      </c>
      <c r="E1014" s="196">
        <f t="shared" si="76"/>
        <v>45193.5</v>
      </c>
      <c r="F1014" s="269">
        <v>45205</v>
      </c>
      <c r="G1014" s="269">
        <v>45321</v>
      </c>
      <c r="H1014" s="12" t="s">
        <v>152</v>
      </c>
      <c r="I1014" s="174">
        <v>4.2</v>
      </c>
      <c r="J1014" s="269">
        <v>45322</v>
      </c>
      <c r="K1014" s="17">
        <f t="shared" si="79"/>
        <v>128</v>
      </c>
      <c r="L1014" s="31">
        <f t="shared" si="77"/>
        <v>8.1784001469323709E-7</v>
      </c>
      <c r="M1014" s="29">
        <f t="shared" si="78"/>
        <v>1.0468352188073435E-4</v>
      </c>
    </row>
    <row r="1015" spans="1:13">
      <c r="A1015" s="16">
        <f t="shared" si="80"/>
        <v>1008</v>
      </c>
      <c r="B1015" s="12" t="s">
        <v>174</v>
      </c>
      <c r="C1015" s="269">
        <v>45187</v>
      </c>
      <c r="D1015" s="269">
        <v>45200</v>
      </c>
      <c r="E1015" s="196">
        <f t="shared" si="76"/>
        <v>45193.5</v>
      </c>
      <c r="F1015" s="269">
        <v>45205</v>
      </c>
      <c r="G1015" s="269">
        <v>45321</v>
      </c>
      <c r="H1015" s="12" t="s">
        <v>152</v>
      </c>
      <c r="I1015" s="174">
        <v>39.51</v>
      </c>
      <c r="J1015" s="269">
        <v>45322</v>
      </c>
      <c r="K1015" s="17">
        <f t="shared" si="79"/>
        <v>128</v>
      </c>
      <c r="L1015" s="31">
        <f t="shared" si="77"/>
        <v>7.6935378525070938E-6</v>
      </c>
      <c r="M1015" s="29">
        <f t="shared" si="78"/>
        <v>9.8477284512090801E-4</v>
      </c>
    </row>
    <row r="1016" spans="1:13">
      <c r="A1016" s="16">
        <f t="shared" si="80"/>
        <v>1009</v>
      </c>
      <c r="B1016" s="12" t="s">
        <v>174</v>
      </c>
      <c r="C1016" s="269">
        <v>45187</v>
      </c>
      <c r="D1016" s="269">
        <v>45200</v>
      </c>
      <c r="E1016" s="196">
        <f t="shared" si="76"/>
        <v>45193.5</v>
      </c>
      <c r="F1016" s="269">
        <v>45205</v>
      </c>
      <c r="G1016" s="269">
        <v>45321</v>
      </c>
      <c r="H1016" s="12" t="s">
        <v>153</v>
      </c>
      <c r="I1016" s="174">
        <v>358.51</v>
      </c>
      <c r="J1016" s="269">
        <v>45322</v>
      </c>
      <c r="K1016" s="17">
        <f t="shared" si="79"/>
        <v>128</v>
      </c>
      <c r="L1016" s="31">
        <f t="shared" si="77"/>
        <v>6.9810434206588677E-5</v>
      </c>
      <c r="M1016" s="29">
        <f t="shared" si="78"/>
        <v>8.9357355784433507E-3</v>
      </c>
    </row>
    <row r="1017" spans="1:13">
      <c r="A1017" s="16">
        <f t="shared" si="80"/>
        <v>1010</v>
      </c>
      <c r="B1017" s="12" t="s">
        <v>174</v>
      </c>
      <c r="C1017" s="269">
        <v>45187</v>
      </c>
      <c r="D1017" s="269">
        <v>45200</v>
      </c>
      <c r="E1017" s="196">
        <f t="shared" si="76"/>
        <v>45193.5</v>
      </c>
      <c r="F1017" s="269">
        <v>45205</v>
      </c>
      <c r="G1017" s="269">
        <v>45321</v>
      </c>
      <c r="H1017" s="12" t="s">
        <v>154</v>
      </c>
      <c r="I1017" s="174">
        <v>1010.1799999999997</v>
      </c>
      <c r="J1017" s="269">
        <v>45322</v>
      </c>
      <c r="K1017" s="17">
        <f t="shared" si="79"/>
        <v>128</v>
      </c>
      <c r="L1017" s="31">
        <f t="shared" si="77"/>
        <v>1.9670610143876523E-4</v>
      </c>
      <c r="M1017" s="29">
        <f t="shared" si="78"/>
        <v>2.517838098416195E-2</v>
      </c>
    </row>
    <row r="1018" spans="1:13">
      <c r="A1018" s="16">
        <f t="shared" si="80"/>
        <v>1011</v>
      </c>
      <c r="B1018" s="12" t="s">
        <v>174</v>
      </c>
      <c r="C1018" s="269">
        <v>45187</v>
      </c>
      <c r="D1018" s="269">
        <v>45200</v>
      </c>
      <c r="E1018" s="196">
        <f t="shared" si="76"/>
        <v>45193.5</v>
      </c>
      <c r="F1018" s="269">
        <v>45205</v>
      </c>
      <c r="G1018" s="269">
        <v>45321</v>
      </c>
      <c r="H1018" s="12" t="s">
        <v>155</v>
      </c>
      <c r="I1018" s="174">
        <v>21.82</v>
      </c>
      <c r="J1018" s="269">
        <v>45322</v>
      </c>
      <c r="K1018" s="17">
        <f t="shared" si="79"/>
        <v>128</v>
      </c>
      <c r="L1018" s="31">
        <f t="shared" si="77"/>
        <v>4.2488736001443887E-6</v>
      </c>
      <c r="M1018" s="29">
        <f t="shared" si="78"/>
        <v>5.4385582081848175E-4</v>
      </c>
    </row>
    <row r="1019" spans="1:13">
      <c r="A1019" s="16">
        <f t="shared" si="80"/>
        <v>1012</v>
      </c>
      <c r="B1019" s="12" t="s">
        <v>174</v>
      </c>
      <c r="C1019" s="269">
        <v>45187</v>
      </c>
      <c r="D1019" s="269">
        <v>45200</v>
      </c>
      <c r="E1019" s="196">
        <f t="shared" si="76"/>
        <v>45193.5</v>
      </c>
      <c r="F1019" s="269">
        <v>45205</v>
      </c>
      <c r="G1019" s="269">
        <v>45321</v>
      </c>
      <c r="H1019" s="12" t="s">
        <v>152</v>
      </c>
      <c r="I1019" s="174">
        <v>0.26</v>
      </c>
      <c r="J1019" s="269">
        <v>45322</v>
      </c>
      <c r="K1019" s="17">
        <f t="shared" si="79"/>
        <v>128</v>
      </c>
      <c r="L1019" s="31">
        <f t="shared" si="77"/>
        <v>5.0628191385771818E-8</v>
      </c>
      <c r="M1019" s="29">
        <f t="shared" si="78"/>
        <v>6.4804084973787928E-6</v>
      </c>
    </row>
    <row r="1020" spans="1:13">
      <c r="A1020" s="16">
        <f t="shared" si="80"/>
        <v>1013</v>
      </c>
      <c r="B1020" s="12" t="s">
        <v>174</v>
      </c>
      <c r="C1020" s="269">
        <v>45187</v>
      </c>
      <c r="D1020" s="269">
        <v>45200</v>
      </c>
      <c r="E1020" s="196">
        <f t="shared" si="76"/>
        <v>45193.5</v>
      </c>
      <c r="F1020" s="269">
        <v>45205</v>
      </c>
      <c r="G1020" s="269">
        <v>45321</v>
      </c>
      <c r="H1020" s="12" t="s">
        <v>154</v>
      </c>
      <c r="I1020" s="174">
        <v>28.419999999999998</v>
      </c>
      <c r="J1020" s="269">
        <v>45322</v>
      </c>
      <c r="K1020" s="17">
        <f t="shared" si="79"/>
        <v>128</v>
      </c>
      <c r="L1020" s="31">
        <f t="shared" si="77"/>
        <v>5.534050766090904E-6</v>
      </c>
      <c r="M1020" s="29">
        <f t="shared" si="78"/>
        <v>7.0835849805963571E-4</v>
      </c>
    </row>
    <row r="1021" spans="1:13">
      <c r="A1021" s="16">
        <f t="shared" si="80"/>
        <v>1014</v>
      </c>
      <c r="B1021" s="12" t="s">
        <v>174</v>
      </c>
      <c r="C1021" s="269">
        <v>45187</v>
      </c>
      <c r="D1021" s="269">
        <v>45200</v>
      </c>
      <c r="E1021" s="196">
        <f t="shared" si="76"/>
        <v>45193.5</v>
      </c>
      <c r="F1021" s="269">
        <v>45205</v>
      </c>
      <c r="G1021" s="269">
        <v>45216</v>
      </c>
      <c r="H1021" s="12" t="s">
        <v>156</v>
      </c>
      <c r="I1021" s="174">
        <v>91.46</v>
      </c>
      <c r="J1021" s="269">
        <v>45217</v>
      </c>
      <c r="K1021" s="17">
        <f t="shared" si="79"/>
        <v>23</v>
      </c>
      <c r="L1021" s="31">
        <f t="shared" si="77"/>
        <v>1.7809439939010347E-5</v>
      </c>
      <c r="M1021" s="29">
        <f t="shared" si="78"/>
        <v>4.0961711859723797E-4</v>
      </c>
    </row>
    <row r="1022" spans="1:13">
      <c r="A1022" s="16">
        <f t="shared" si="80"/>
        <v>1015</v>
      </c>
      <c r="B1022" s="12" t="s">
        <v>174</v>
      </c>
      <c r="C1022" s="269">
        <v>45187</v>
      </c>
      <c r="D1022" s="269">
        <v>45200</v>
      </c>
      <c r="E1022" s="196">
        <f t="shared" si="76"/>
        <v>45193.5</v>
      </c>
      <c r="F1022" s="269">
        <v>45205</v>
      </c>
      <c r="G1022" s="269">
        <v>45216</v>
      </c>
      <c r="H1022" s="12" t="s">
        <v>152</v>
      </c>
      <c r="I1022" s="174">
        <v>405.5200000000001</v>
      </c>
      <c r="J1022" s="269">
        <v>45217</v>
      </c>
      <c r="K1022" s="17">
        <f t="shared" si="79"/>
        <v>23</v>
      </c>
      <c r="L1022" s="31">
        <f t="shared" si="77"/>
        <v>7.8964400656762282E-5</v>
      </c>
      <c r="M1022" s="29">
        <f t="shared" si="78"/>
        <v>1.8161812151055324E-3</v>
      </c>
    </row>
    <row r="1023" spans="1:13">
      <c r="A1023" s="16">
        <f t="shared" si="80"/>
        <v>1016</v>
      </c>
      <c r="B1023" s="12" t="s">
        <v>174</v>
      </c>
      <c r="C1023" s="269">
        <v>45187</v>
      </c>
      <c r="D1023" s="269">
        <v>45200</v>
      </c>
      <c r="E1023" s="196">
        <f t="shared" si="76"/>
        <v>45193.5</v>
      </c>
      <c r="F1023" s="269">
        <v>45205</v>
      </c>
      <c r="G1023" s="269">
        <v>45247</v>
      </c>
      <c r="H1023" s="12" t="s">
        <v>157</v>
      </c>
      <c r="I1023" s="174">
        <v>140.38</v>
      </c>
      <c r="J1023" s="269">
        <v>45250</v>
      </c>
      <c r="K1023" s="17">
        <f t="shared" si="79"/>
        <v>54</v>
      </c>
      <c r="L1023" s="31">
        <f t="shared" si="77"/>
        <v>2.7335328872056339E-5</v>
      </c>
      <c r="M1023" s="29">
        <f t="shared" si="78"/>
        <v>1.4761077590910424E-3</v>
      </c>
    </row>
    <row r="1024" spans="1:13">
      <c r="A1024" s="16">
        <f t="shared" si="80"/>
        <v>1017</v>
      </c>
      <c r="B1024" s="12" t="s">
        <v>174</v>
      </c>
      <c r="C1024" s="269">
        <v>45187</v>
      </c>
      <c r="D1024" s="269">
        <v>45200</v>
      </c>
      <c r="E1024" s="196">
        <f t="shared" si="76"/>
        <v>45193.5</v>
      </c>
      <c r="F1024" s="269">
        <v>45205</v>
      </c>
      <c r="G1024" s="269">
        <v>45244</v>
      </c>
      <c r="H1024" s="12" t="s">
        <v>152</v>
      </c>
      <c r="I1024" s="174">
        <v>222.02</v>
      </c>
      <c r="J1024" s="269">
        <v>45245</v>
      </c>
      <c r="K1024" s="17">
        <f t="shared" si="79"/>
        <v>51</v>
      </c>
      <c r="L1024" s="31">
        <f t="shared" si="77"/>
        <v>4.3232580967188693E-5</v>
      </c>
      <c r="M1024" s="29">
        <f t="shared" si="78"/>
        <v>2.2048616293266232E-3</v>
      </c>
    </row>
    <row r="1025" spans="1:13">
      <c r="A1025" s="16">
        <f t="shared" si="80"/>
        <v>1018</v>
      </c>
      <c r="B1025" s="12" t="s">
        <v>174</v>
      </c>
      <c r="C1025" s="269">
        <v>45187</v>
      </c>
      <c r="D1025" s="269">
        <v>45200</v>
      </c>
      <c r="E1025" s="196">
        <f t="shared" si="76"/>
        <v>45193.5</v>
      </c>
      <c r="F1025" s="269">
        <v>45205</v>
      </c>
      <c r="G1025" s="269">
        <v>45321</v>
      </c>
      <c r="H1025" s="12" t="s">
        <v>152</v>
      </c>
      <c r="I1025" s="174">
        <v>2.48</v>
      </c>
      <c r="J1025" s="269">
        <v>45322</v>
      </c>
      <c r="K1025" s="17">
        <f t="shared" si="79"/>
        <v>128</v>
      </c>
      <c r="L1025" s="31">
        <f t="shared" si="77"/>
        <v>4.8291505629505424E-7</v>
      </c>
      <c r="M1025" s="29">
        <f t="shared" si="78"/>
        <v>6.1813127205766942E-5</v>
      </c>
    </row>
    <row r="1026" spans="1:13">
      <c r="A1026" s="16">
        <f t="shared" si="80"/>
        <v>1019</v>
      </c>
      <c r="B1026" s="12" t="s">
        <v>174</v>
      </c>
      <c r="C1026" s="269">
        <v>45187</v>
      </c>
      <c r="D1026" s="269">
        <v>45200</v>
      </c>
      <c r="E1026" s="196">
        <f t="shared" si="76"/>
        <v>45193.5</v>
      </c>
      <c r="F1026" s="269">
        <v>45205</v>
      </c>
      <c r="G1026" s="269">
        <v>45320</v>
      </c>
      <c r="H1026" s="12" t="s">
        <v>152</v>
      </c>
      <c r="I1026" s="174">
        <v>4.28</v>
      </c>
      <c r="J1026" s="269">
        <v>45321</v>
      </c>
      <c r="K1026" s="17">
        <f t="shared" si="79"/>
        <v>127</v>
      </c>
      <c r="L1026" s="31">
        <f t="shared" si="77"/>
        <v>8.3341791973501308E-7</v>
      </c>
      <c r="M1026" s="29">
        <f t="shared" si="78"/>
        <v>1.0584407580634666E-4</v>
      </c>
    </row>
    <row r="1027" spans="1:13">
      <c r="A1027" s="16">
        <f t="shared" si="80"/>
        <v>1020</v>
      </c>
      <c r="B1027" s="12" t="s">
        <v>174</v>
      </c>
      <c r="C1027" s="269">
        <v>45187</v>
      </c>
      <c r="D1027" s="269">
        <v>45200</v>
      </c>
      <c r="E1027" s="196">
        <f t="shared" si="76"/>
        <v>45193.5</v>
      </c>
      <c r="F1027" s="269">
        <v>45205</v>
      </c>
      <c r="G1027" s="269">
        <v>45247</v>
      </c>
      <c r="H1027" s="12" t="s">
        <v>157</v>
      </c>
      <c r="I1027" s="174">
        <v>300.72999999999996</v>
      </c>
      <c r="J1027" s="269">
        <v>45250</v>
      </c>
      <c r="K1027" s="17">
        <f t="shared" si="79"/>
        <v>54</v>
      </c>
      <c r="L1027" s="31">
        <f t="shared" si="77"/>
        <v>5.8559292290165988E-5</v>
      </c>
      <c r="M1027" s="29">
        <f t="shared" si="78"/>
        <v>3.1622017836689634E-3</v>
      </c>
    </row>
    <row r="1028" spans="1:13">
      <c r="A1028" s="16">
        <f t="shared" si="80"/>
        <v>1021</v>
      </c>
      <c r="B1028" s="12" t="s">
        <v>174</v>
      </c>
      <c r="C1028" s="269">
        <v>45187</v>
      </c>
      <c r="D1028" s="269">
        <v>45200</v>
      </c>
      <c r="E1028" s="196">
        <f t="shared" si="76"/>
        <v>45193.5</v>
      </c>
      <c r="F1028" s="269">
        <v>45205</v>
      </c>
      <c r="G1028" s="269">
        <v>45321</v>
      </c>
      <c r="H1028" s="12" t="s">
        <v>152</v>
      </c>
      <c r="I1028" s="174">
        <v>0.93</v>
      </c>
      <c r="J1028" s="269">
        <v>45322</v>
      </c>
      <c r="K1028" s="17">
        <f t="shared" si="79"/>
        <v>128</v>
      </c>
      <c r="L1028" s="31">
        <f t="shared" si="77"/>
        <v>1.8109314611064537E-7</v>
      </c>
      <c r="M1028" s="29">
        <f t="shared" si="78"/>
        <v>2.3179922702162607E-5</v>
      </c>
    </row>
    <row r="1029" spans="1:13">
      <c r="A1029" s="16">
        <f t="shared" si="80"/>
        <v>1022</v>
      </c>
      <c r="B1029" s="12" t="s">
        <v>174</v>
      </c>
      <c r="C1029" s="269">
        <v>45187</v>
      </c>
      <c r="D1029" s="269">
        <v>45200</v>
      </c>
      <c r="E1029" s="196">
        <f t="shared" si="76"/>
        <v>45193.5</v>
      </c>
      <c r="F1029" s="269">
        <v>45205</v>
      </c>
      <c r="G1029" s="269">
        <v>45321</v>
      </c>
      <c r="H1029" s="12" t="s">
        <v>152</v>
      </c>
      <c r="I1029" s="174">
        <v>0.96</v>
      </c>
      <c r="J1029" s="269">
        <v>45322</v>
      </c>
      <c r="K1029" s="17">
        <f t="shared" si="79"/>
        <v>128</v>
      </c>
      <c r="L1029" s="31">
        <f t="shared" si="77"/>
        <v>1.8693486050131134E-7</v>
      </c>
      <c r="M1029" s="29">
        <f t="shared" si="78"/>
        <v>2.3927662144167851E-5</v>
      </c>
    </row>
    <row r="1030" spans="1:13">
      <c r="A1030" s="16">
        <f t="shared" si="80"/>
        <v>1023</v>
      </c>
      <c r="B1030" s="12" t="s">
        <v>174</v>
      </c>
      <c r="C1030" s="269">
        <v>45187</v>
      </c>
      <c r="D1030" s="269">
        <v>45200</v>
      </c>
      <c r="E1030" s="196">
        <f t="shared" si="76"/>
        <v>45193.5</v>
      </c>
      <c r="F1030" s="269">
        <v>45205</v>
      </c>
      <c r="G1030" s="269">
        <v>45321</v>
      </c>
      <c r="H1030" s="12" t="s">
        <v>152</v>
      </c>
      <c r="I1030" s="174">
        <v>18.36</v>
      </c>
      <c r="J1030" s="269">
        <v>45322</v>
      </c>
      <c r="K1030" s="17">
        <f t="shared" si="79"/>
        <v>128</v>
      </c>
      <c r="L1030" s="31">
        <f t="shared" si="77"/>
        <v>3.575129207087579E-6</v>
      </c>
      <c r="M1030" s="29">
        <f t="shared" si="78"/>
        <v>4.5761653850721011E-4</v>
      </c>
    </row>
    <row r="1031" spans="1:13">
      <c r="A1031" s="16">
        <f t="shared" si="80"/>
        <v>1024</v>
      </c>
      <c r="B1031" s="12" t="s">
        <v>174</v>
      </c>
      <c r="C1031" s="269">
        <v>45187</v>
      </c>
      <c r="D1031" s="269">
        <v>45200</v>
      </c>
      <c r="E1031" s="196">
        <f t="shared" si="76"/>
        <v>45193.5</v>
      </c>
      <c r="F1031" s="269">
        <v>45205</v>
      </c>
      <c r="G1031" s="269">
        <v>45321</v>
      </c>
      <c r="H1031" s="12" t="s">
        <v>158</v>
      </c>
      <c r="I1031" s="174">
        <v>17.05</v>
      </c>
      <c r="J1031" s="269">
        <v>45322</v>
      </c>
      <c r="K1031" s="17">
        <f t="shared" si="79"/>
        <v>128</v>
      </c>
      <c r="L1031" s="31">
        <f t="shared" si="77"/>
        <v>3.3200410120284981E-6</v>
      </c>
      <c r="M1031" s="29">
        <f t="shared" si="78"/>
        <v>4.2496524953964776E-4</v>
      </c>
    </row>
    <row r="1032" spans="1:13">
      <c r="A1032" s="16">
        <f t="shared" si="80"/>
        <v>1025</v>
      </c>
      <c r="B1032" s="12" t="s">
        <v>174</v>
      </c>
      <c r="C1032" s="269">
        <v>45187</v>
      </c>
      <c r="D1032" s="269">
        <v>45200</v>
      </c>
      <c r="E1032" s="196">
        <f t="shared" si="76"/>
        <v>45193.5</v>
      </c>
      <c r="F1032" s="269">
        <v>45205</v>
      </c>
      <c r="G1032" s="269">
        <v>45205</v>
      </c>
      <c r="H1032" s="12" t="s">
        <v>159</v>
      </c>
      <c r="I1032" s="174">
        <v>8643.010000000002</v>
      </c>
      <c r="J1032" s="269">
        <v>45209</v>
      </c>
      <c r="K1032" s="17">
        <f t="shared" si="79"/>
        <v>12</v>
      </c>
      <c r="L1032" s="31">
        <f t="shared" si="77"/>
        <v>1.6829998631889991E-3</v>
      </c>
      <c r="M1032" s="29">
        <f t="shared" si="78"/>
        <v>2.0195998358267991E-2</v>
      </c>
    </row>
    <row r="1033" spans="1:13">
      <c r="A1033" s="16">
        <f t="shared" si="80"/>
        <v>1026</v>
      </c>
      <c r="B1033" s="12" t="s">
        <v>174</v>
      </c>
      <c r="C1033" s="269">
        <v>45187</v>
      </c>
      <c r="D1033" s="269">
        <v>45200</v>
      </c>
      <c r="E1033" s="196">
        <f t="shared" ref="E1033:E1096" si="81">AVERAGE(C1033:D1033)</f>
        <v>45193.5</v>
      </c>
      <c r="F1033" s="269">
        <v>45205</v>
      </c>
      <c r="G1033" s="269">
        <v>45205</v>
      </c>
      <c r="H1033" s="12" t="s">
        <v>160</v>
      </c>
      <c r="I1033" s="174">
        <v>8643.010000000002</v>
      </c>
      <c r="J1033" s="269">
        <v>45209</v>
      </c>
      <c r="K1033" s="17">
        <f t="shared" si="79"/>
        <v>12</v>
      </c>
      <c r="L1033" s="31">
        <f t="shared" si="77"/>
        <v>1.6829998631889991E-3</v>
      </c>
      <c r="M1033" s="29">
        <f t="shared" si="78"/>
        <v>2.0195998358267991E-2</v>
      </c>
    </row>
    <row r="1034" spans="1:13">
      <c r="A1034" s="16">
        <f t="shared" si="80"/>
        <v>1027</v>
      </c>
      <c r="B1034" s="12" t="s">
        <v>174</v>
      </c>
      <c r="C1034" s="269">
        <v>45187</v>
      </c>
      <c r="D1034" s="269">
        <v>45200</v>
      </c>
      <c r="E1034" s="196">
        <f t="shared" si="81"/>
        <v>45193.5</v>
      </c>
      <c r="F1034" s="269">
        <v>45205</v>
      </c>
      <c r="G1034" s="269">
        <v>45205</v>
      </c>
      <c r="H1034" s="12" t="s">
        <v>161</v>
      </c>
      <c r="I1034" s="174">
        <v>36956.600000000006</v>
      </c>
      <c r="J1034" s="269">
        <v>45209</v>
      </c>
      <c r="K1034" s="17">
        <f t="shared" si="79"/>
        <v>12</v>
      </c>
      <c r="L1034" s="31">
        <f t="shared" ref="L1034:L1097" si="82">I1034/$I$1379</f>
        <v>7.1963300683362116E-3</v>
      </c>
      <c r="M1034" s="29">
        <f t="shared" ref="M1034:M1097" si="83">L1034*K1034</f>
        <v>8.6355960820034536E-2</v>
      </c>
    </row>
    <row r="1035" spans="1:13">
      <c r="A1035" s="16">
        <f t="shared" si="80"/>
        <v>1028</v>
      </c>
      <c r="B1035" s="12" t="s">
        <v>174</v>
      </c>
      <c r="C1035" s="269">
        <v>45187</v>
      </c>
      <c r="D1035" s="269">
        <v>45200</v>
      </c>
      <c r="E1035" s="196">
        <f t="shared" si="81"/>
        <v>45193.5</v>
      </c>
      <c r="F1035" s="269">
        <v>45205</v>
      </c>
      <c r="G1035" s="269">
        <v>45205</v>
      </c>
      <c r="H1035" s="12" t="s">
        <v>162</v>
      </c>
      <c r="I1035" s="174">
        <v>36956.600000000006</v>
      </c>
      <c r="J1035" s="269">
        <v>45209</v>
      </c>
      <c r="K1035" s="17">
        <f t="shared" ref="K1035:K1098" si="84">(G1035-D1035)+((D1035-C1035+1)/2)</f>
        <v>12</v>
      </c>
      <c r="L1035" s="31">
        <f t="shared" si="82"/>
        <v>7.1963300683362116E-3</v>
      </c>
      <c r="M1035" s="29">
        <f t="shared" si="83"/>
        <v>8.6355960820034536E-2</v>
      </c>
    </row>
    <row r="1036" spans="1:13">
      <c r="A1036" s="16">
        <f t="shared" si="80"/>
        <v>1029</v>
      </c>
      <c r="B1036" s="12" t="s">
        <v>174</v>
      </c>
      <c r="C1036" s="269">
        <v>45187</v>
      </c>
      <c r="D1036" s="269">
        <v>45200</v>
      </c>
      <c r="E1036" s="196">
        <f t="shared" si="81"/>
        <v>45193.5</v>
      </c>
      <c r="F1036" s="269">
        <v>45205</v>
      </c>
      <c r="G1036" s="269">
        <v>45205</v>
      </c>
      <c r="H1036" s="12" t="s">
        <v>163</v>
      </c>
      <c r="I1036" s="174">
        <v>67484.969999999987</v>
      </c>
      <c r="J1036" s="269">
        <v>45209</v>
      </c>
      <c r="K1036" s="17">
        <f t="shared" si="84"/>
        <v>12</v>
      </c>
      <c r="L1036" s="31">
        <f t="shared" si="82"/>
        <v>1.3140930680088727E-2</v>
      </c>
      <c r="M1036" s="29">
        <f t="shared" si="83"/>
        <v>0.15769116816106471</v>
      </c>
    </row>
    <row r="1037" spans="1:13">
      <c r="A1037" s="16">
        <f t="shared" si="80"/>
        <v>1030</v>
      </c>
      <c r="B1037" s="12" t="s">
        <v>174</v>
      </c>
      <c r="C1037" s="269">
        <v>45187</v>
      </c>
      <c r="D1037" s="269">
        <v>45200</v>
      </c>
      <c r="E1037" s="196">
        <f t="shared" si="81"/>
        <v>45193.5</v>
      </c>
      <c r="F1037" s="269">
        <v>45205</v>
      </c>
      <c r="G1037" s="269">
        <v>45321</v>
      </c>
      <c r="H1037" s="12" t="s">
        <v>152</v>
      </c>
      <c r="I1037" s="174">
        <v>69.95</v>
      </c>
      <c r="J1037" s="269">
        <v>45322</v>
      </c>
      <c r="K1037" s="17">
        <f t="shared" si="84"/>
        <v>128</v>
      </c>
      <c r="L1037" s="31">
        <f t="shared" si="82"/>
        <v>1.3620930720902842E-5</v>
      </c>
      <c r="M1037" s="29">
        <f t="shared" si="83"/>
        <v>1.7434791322755638E-3</v>
      </c>
    </row>
    <row r="1038" spans="1:13">
      <c r="A1038" s="16">
        <f t="shared" si="80"/>
        <v>1031</v>
      </c>
      <c r="B1038" s="12" t="s">
        <v>174</v>
      </c>
      <c r="C1038" s="269">
        <v>45187</v>
      </c>
      <c r="D1038" s="269">
        <v>45200</v>
      </c>
      <c r="E1038" s="196">
        <f t="shared" si="81"/>
        <v>45193.5</v>
      </c>
      <c r="F1038" s="269">
        <v>45205</v>
      </c>
      <c r="G1038" s="269">
        <v>45321</v>
      </c>
      <c r="H1038" s="12" t="s">
        <v>156</v>
      </c>
      <c r="I1038" s="174">
        <v>55.15</v>
      </c>
      <c r="J1038" s="269">
        <v>45322</v>
      </c>
      <c r="K1038" s="17">
        <f t="shared" si="84"/>
        <v>128</v>
      </c>
      <c r="L1038" s="31">
        <f t="shared" si="82"/>
        <v>1.0739018288174291E-5</v>
      </c>
      <c r="M1038" s="29">
        <f t="shared" si="83"/>
        <v>1.3745943408863092E-3</v>
      </c>
    </row>
    <row r="1039" spans="1:13">
      <c r="A1039" s="16">
        <f t="shared" si="80"/>
        <v>1032</v>
      </c>
      <c r="B1039" s="12" t="s">
        <v>174</v>
      </c>
      <c r="C1039" s="269">
        <v>45187</v>
      </c>
      <c r="D1039" s="269">
        <v>45200</v>
      </c>
      <c r="E1039" s="196">
        <f t="shared" si="81"/>
        <v>45193.5</v>
      </c>
      <c r="F1039" s="269">
        <v>45205</v>
      </c>
      <c r="G1039" s="269">
        <v>45321</v>
      </c>
      <c r="H1039" s="12" t="s">
        <v>152</v>
      </c>
      <c r="I1039" s="174">
        <v>1.31</v>
      </c>
      <c r="J1039" s="269">
        <v>45322</v>
      </c>
      <c r="K1039" s="17">
        <f t="shared" si="84"/>
        <v>128</v>
      </c>
      <c r="L1039" s="31">
        <f t="shared" si="82"/>
        <v>2.5508819505908108E-7</v>
      </c>
      <c r="M1039" s="29">
        <f t="shared" si="83"/>
        <v>3.2651288967562379E-5</v>
      </c>
    </row>
    <row r="1040" spans="1:13">
      <c r="A1040" s="16">
        <f t="shared" si="80"/>
        <v>1033</v>
      </c>
      <c r="B1040" s="12" t="s">
        <v>174</v>
      </c>
      <c r="C1040" s="269">
        <v>45187</v>
      </c>
      <c r="D1040" s="269">
        <v>45200</v>
      </c>
      <c r="E1040" s="196">
        <f t="shared" si="81"/>
        <v>45193.5</v>
      </c>
      <c r="F1040" s="269">
        <v>45205</v>
      </c>
      <c r="G1040" s="269">
        <v>45321</v>
      </c>
      <c r="H1040" s="12" t="s">
        <v>152</v>
      </c>
      <c r="I1040" s="174">
        <v>5.49</v>
      </c>
      <c r="J1040" s="269">
        <v>45322</v>
      </c>
      <c r="K1040" s="17">
        <f t="shared" si="84"/>
        <v>128</v>
      </c>
      <c r="L1040" s="31">
        <f t="shared" si="82"/>
        <v>1.0690337334918743E-6</v>
      </c>
      <c r="M1040" s="29">
        <f t="shared" si="83"/>
        <v>1.3683631788695991E-4</v>
      </c>
    </row>
    <row r="1041" spans="1:13">
      <c r="A1041" s="16">
        <f t="shared" si="80"/>
        <v>1034</v>
      </c>
      <c r="B1041" s="12" t="s">
        <v>174</v>
      </c>
      <c r="C1041" s="269">
        <v>45187</v>
      </c>
      <c r="D1041" s="269">
        <v>45200</v>
      </c>
      <c r="E1041" s="196">
        <f t="shared" si="81"/>
        <v>45193.5</v>
      </c>
      <c r="F1041" s="269">
        <v>45205</v>
      </c>
      <c r="G1041" s="269">
        <v>45321</v>
      </c>
      <c r="H1041" s="12" t="s">
        <v>152</v>
      </c>
      <c r="I1041" s="174">
        <v>0.44</v>
      </c>
      <c r="J1041" s="269">
        <v>45322</v>
      </c>
      <c r="K1041" s="17">
        <f t="shared" si="84"/>
        <v>128</v>
      </c>
      <c r="L1041" s="31">
        <f t="shared" si="82"/>
        <v>8.5678477729767699E-8</v>
      </c>
      <c r="M1041" s="29">
        <f t="shared" si="83"/>
        <v>1.0966845149410265E-5</v>
      </c>
    </row>
    <row r="1042" spans="1:13">
      <c r="A1042" s="16">
        <f t="shared" si="80"/>
        <v>1035</v>
      </c>
      <c r="B1042" s="12" t="s">
        <v>174</v>
      </c>
      <c r="C1042" s="269">
        <v>45187</v>
      </c>
      <c r="D1042" s="269">
        <v>45200</v>
      </c>
      <c r="E1042" s="196">
        <f t="shared" si="81"/>
        <v>45193.5</v>
      </c>
      <c r="F1042" s="269">
        <v>45205</v>
      </c>
      <c r="G1042" s="269">
        <v>45247</v>
      </c>
      <c r="H1042" s="12" t="s">
        <v>157</v>
      </c>
      <c r="I1042" s="174">
        <v>221.12999999999997</v>
      </c>
      <c r="J1042" s="269">
        <v>45250</v>
      </c>
      <c r="K1042" s="17">
        <f t="shared" si="84"/>
        <v>54</v>
      </c>
      <c r="L1042" s="31">
        <f t="shared" si="82"/>
        <v>4.3059276773598928E-5</v>
      </c>
      <c r="M1042" s="29">
        <f t="shared" si="83"/>
        <v>2.325200945774342E-3</v>
      </c>
    </row>
    <row r="1043" spans="1:13">
      <c r="A1043" s="16">
        <f t="shared" si="80"/>
        <v>1036</v>
      </c>
      <c r="B1043" s="12" t="s">
        <v>174</v>
      </c>
      <c r="C1043" s="269">
        <v>45187</v>
      </c>
      <c r="D1043" s="269">
        <v>45200</v>
      </c>
      <c r="E1043" s="196">
        <f t="shared" si="81"/>
        <v>45193.5</v>
      </c>
      <c r="F1043" s="269">
        <v>45205</v>
      </c>
      <c r="G1043" s="269">
        <v>45321</v>
      </c>
      <c r="H1043" s="12" t="s">
        <v>154</v>
      </c>
      <c r="I1043" s="174">
        <v>1.1100000000000001</v>
      </c>
      <c r="J1043" s="269">
        <v>45322</v>
      </c>
      <c r="K1043" s="17">
        <f t="shared" si="84"/>
        <v>128</v>
      </c>
      <c r="L1043" s="31">
        <f t="shared" si="82"/>
        <v>2.1614343245464124E-7</v>
      </c>
      <c r="M1043" s="29">
        <f t="shared" si="83"/>
        <v>2.7666359354194079E-5</v>
      </c>
    </row>
    <row r="1044" spans="1:13">
      <c r="A1044" s="16">
        <f t="shared" si="80"/>
        <v>1037</v>
      </c>
      <c r="B1044" s="12" t="s">
        <v>174</v>
      </c>
      <c r="C1044" s="269">
        <v>45187</v>
      </c>
      <c r="D1044" s="269">
        <v>45200</v>
      </c>
      <c r="E1044" s="196">
        <f t="shared" si="81"/>
        <v>45193.5</v>
      </c>
      <c r="F1044" s="269">
        <v>45205</v>
      </c>
      <c r="G1044" s="269">
        <v>45244</v>
      </c>
      <c r="H1044" s="12" t="s">
        <v>153</v>
      </c>
      <c r="I1044" s="174">
        <v>81.95</v>
      </c>
      <c r="J1044" s="269">
        <v>45245</v>
      </c>
      <c r="K1044" s="17">
        <f t="shared" si="84"/>
        <v>51</v>
      </c>
      <c r="L1044" s="31">
        <f t="shared" si="82"/>
        <v>1.5957616477169233E-5</v>
      </c>
      <c r="M1044" s="29">
        <f t="shared" si="83"/>
        <v>8.1383844033563091E-4</v>
      </c>
    </row>
    <row r="1045" spans="1:13">
      <c r="A1045" s="16">
        <f t="shared" si="80"/>
        <v>1038</v>
      </c>
      <c r="B1045" s="12" t="s">
        <v>174</v>
      </c>
      <c r="C1045" s="269">
        <v>45187</v>
      </c>
      <c r="D1045" s="269">
        <v>45200</v>
      </c>
      <c r="E1045" s="196">
        <f t="shared" si="81"/>
        <v>45193.5</v>
      </c>
      <c r="F1045" s="269">
        <v>45205</v>
      </c>
      <c r="G1045" s="269">
        <v>45321</v>
      </c>
      <c r="H1045" s="12" t="s">
        <v>152</v>
      </c>
      <c r="I1045" s="174">
        <v>1.9300000000000002</v>
      </c>
      <c r="J1045" s="269">
        <v>45322</v>
      </c>
      <c r="K1045" s="17">
        <f t="shared" si="84"/>
        <v>128</v>
      </c>
      <c r="L1045" s="31">
        <f t="shared" si="82"/>
        <v>3.758169591328447E-7</v>
      </c>
      <c r="M1045" s="29">
        <f t="shared" si="83"/>
        <v>4.8104570769004121E-5</v>
      </c>
    </row>
    <row r="1046" spans="1:13">
      <c r="A1046" s="16">
        <f t="shared" ref="A1046:A1109" si="85">A1045+1</f>
        <v>1039</v>
      </c>
      <c r="B1046" s="12" t="s">
        <v>174</v>
      </c>
      <c r="C1046" s="269">
        <v>45187</v>
      </c>
      <c r="D1046" s="269">
        <v>45200</v>
      </c>
      <c r="E1046" s="196">
        <f t="shared" si="81"/>
        <v>45193.5</v>
      </c>
      <c r="F1046" s="269">
        <v>45205</v>
      </c>
      <c r="G1046" s="269">
        <v>45247</v>
      </c>
      <c r="H1046" s="12" t="s">
        <v>164</v>
      </c>
      <c r="I1046" s="174">
        <v>2031.2799999999997</v>
      </c>
      <c r="J1046" s="269">
        <v>45250</v>
      </c>
      <c r="K1046" s="17">
        <f t="shared" si="84"/>
        <v>54</v>
      </c>
      <c r="L1046" s="31">
        <f t="shared" si="82"/>
        <v>3.9553858691573294E-4</v>
      </c>
      <c r="M1046" s="29">
        <f t="shared" si="83"/>
        <v>2.135908369344958E-2</v>
      </c>
    </row>
    <row r="1047" spans="1:13">
      <c r="A1047" s="16">
        <f t="shared" si="85"/>
        <v>1040</v>
      </c>
      <c r="B1047" s="12" t="s">
        <v>174</v>
      </c>
      <c r="C1047" s="269">
        <v>45187</v>
      </c>
      <c r="D1047" s="269">
        <v>45200</v>
      </c>
      <c r="E1047" s="196">
        <f t="shared" si="81"/>
        <v>45193.5</v>
      </c>
      <c r="F1047" s="269">
        <v>45205</v>
      </c>
      <c r="G1047" s="269">
        <v>45247</v>
      </c>
      <c r="H1047" s="12" t="s">
        <v>157</v>
      </c>
      <c r="I1047" s="174">
        <v>37.76</v>
      </c>
      <c r="J1047" s="269">
        <v>45250</v>
      </c>
      <c r="K1047" s="17">
        <f t="shared" si="84"/>
        <v>54</v>
      </c>
      <c r="L1047" s="31">
        <f t="shared" si="82"/>
        <v>7.3527711797182457E-6</v>
      </c>
      <c r="M1047" s="29">
        <f t="shared" si="83"/>
        <v>3.9704964370478529E-4</v>
      </c>
    </row>
    <row r="1048" spans="1:13">
      <c r="A1048" s="16">
        <f t="shared" si="85"/>
        <v>1041</v>
      </c>
      <c r="B1048" s="12" t="s">
        <v>174</v>
      </c>
      <c r="C1048" s="269">
        <v>45187</v>
      </c>
      <c r="D1048" s="269">
        <v>45200</v>
      </c>
      <c r="E1048" s="196">
        <f t="shared" si="81"/>
        <v>45193.5</v>
      </c>
      <c r="F1048" s="269">
        <v>45205</v>
      </c>
      <c r="G1048" s="269">
        <v>45321</v>
      </c>
      <c r="H1048" s="12" t="s">
        <v>154</v>
      </c>
      <c r="I1048" s="174">
        <v>246.96000000000006</v>
      </c>
      <c r="J1048" s="269">
        <v>45322</v>
      </c>
      <c r="K1048" s="17">
        <f t="shared" si="84"/>
        <v>128</v>
      </c>
      <c r="L1048" s="31">
        <f t="shared" si="82"/>
        <v>4.8088992863962356E-5</v>
      </c>
      <c r="M1048" s="29">
        <f t="shared" si="83"/>
        <v>6.1553910865871815E-3</v>
      </c>
    </row>
    <row r="1049" spans="1:13">
      <c r="A1049" s="16">
        <f t="shared" si="85"/>
        <v>1042</v>
      </c>
      <c r="B1049" s="12" t="s">
        <v>174</v>
      </c>
      <c r="C1049" s="269">
        <v>45187</v>
      </c>
      <c r="D1049" s="269">
        <v>45200</v>
      </c>
      <c r="E1049" s="196">
        <f t="shared" si="81"/>
        <v>45193.5</v>
      </c>
      <c r="F1049" s="269">
        <v>45205</v>
      </c>
      <c r="G1049" s="269">
        <v>45321</v>
      </c>
      <c r="H1049" s="12" t="s">
        <v>165</v>
      </c>
      <c r="I1049" s="174">
        <v>33.36</v>
      </c>
      <c r="J1049" s="269">
        <v>45322</v>
      </c>
      <c r="K1049" s="17">
        <f t="shared" si="84"/>
        <v>128</v>
      </c>
      <c r="L1049" s="31">
        <f t="shared" si="82"/>
        <v>6.4959864024205685E-6</v>
      </c>
      <c r="M1049" s="29">
        <f t="shared" si="83"/>
        <v>8.3148625950983277E-4</v>
      </c>
    </row>
    <row r="1050" spans="1:13">
      <c r="A1050" s="16">
        <f t="shared" si="85"/>
        <v>1043</v>
      </c>
      <c r="B1050" s="12" t="s">
        <v>174</v>
      </c>
      <c r="C1050" s="269">
        <v>45187</v>
      </c>
      <c r="D1050" s="269">
        <v>45200</v>
      </c>
      <c r="E1050" s="196">
        <f t="shared" si="81"/>
        <v>45193.5</v>
      </c>
      <c r="F1050" s="269">
        <v>45205</v>
      </c>
      <c r="G1050" s="269">
        <v>45223</v>
      </c>
      <c r="H1050" s="12" t="s">
        <v>164</v>
      </c>
      <c r="I1050" s="174">
        <v>1047.1299999999997</v>
      </c>
      <c r="J1050" s="269">
        <v>45224</v>
      </c>
      <c r="K1050" s="17">
        <f t="shared" si="84"/>
        <v>30</v>
      </c>
      <c r="L1050" s="31">
        <f t="shared" si="82"/>
        <v>2.0390114632993549E-4</v>
      </c>
      <c r="M1050" s="29">
        <f t="shared" si="83"/>
        <v>6.1170343898980647E-3</v>
      </c>
    </row>
    <row r="1051" spans="1:13">
      <c r="A1051" s="16">
        <f t="shared" si="85"/>
        <v>1044</v>
      </c>
      <c r="B1051" s="12" t="s">
        <v>174</v>
      </c>
      <c r="C1051" s="269">
        <v>45187</v>
      </c>
      <c r="D1051" s="269">
        <v>45200</v>
      </c>
      <c r="E1051" s="196">
        <f t="shared" si="81"/>
        <v>45193.5</v>
      </c>
      <c r="F1051" s="269">
        <v>45205</v>
      </c>
      <c r="G1051" s="269">
        <v>45223</v>
      </c>
      <c r="H1051" s="12" t="s">
        <v>166</v>
      </c>
      <c r="I1051" s="174">
        <v>14552.210000000006</v>
      </c>
      <c r="J1051" s="269">
        <v>45224</v>
      </c>
      <c r="K1051" s="17">
        <f t="shared" si="84"/>
        <v>30</v>
      </c>
      <c r="L1051" s="31">
        <f t="shared" si="82"/>
        <v>2.8336618190997801E-3</v>
      </c>
      <c r="M1051" s="29">
        <f t="shared" si="83"/>
        <v>8.5009854572993399E-2</v>
      </c>
    </row>
    <row r="1052" spans="1:13">
      <c r="A1052" s="16">
        <f t="shared" si="85"/>
        <v>1045</v>
      </c>
      <c r="B1052" s="12" t="s">
        <v>174</v>
      </c>
      <c r="C1052" s="269">
        <v>45187</v>
      </c>
      <c r="D1052" s="269">
        <v>45200</v>
      </c>
      <c r="E1052" s="196">
        <f t="shared" si="81"/>
        <v>45193.5</v>
      </c>
      <c r="F1052" s="269">
        <v>45205</v>
      </c>
      <c r="G1052" s="269">
        <v>45321</v>
      </c>
      <c r="H1052" s="12" t="s">
        <v>152</v>
      </c>
      <c r="I1052" s="174">
        <v>0.63</v>
      </c>
      <c r="J1052" s="269">
        <v>45322</v>
      </c>
      <c r="K1052" s="17">
        <f t="shared" si="84"/>
        <v>128</v>
      </c>
      <c r="L1052" s="31">
        <f t="shared" si="82"/>
        <v>1.2267600220398556E-7</v>
      </c>
      <c r="M1052" s="29">
        <f t="shared" si="83"/>
        <v>1.5702528282110151E-5</v>
      </c>
    </row>
    <row r="1053" spans="1:13">
      <c r="A1053" s="16">
        <f t="shared" si="85"/>
        <v>1046</v>
      </c>
      <c r="B1053" s="12" t="s">
        <v>174</v>
      </c>
      <c r="C1053" s="269">
        <v>45187</v>
      </c>
      <c r="D1053" s="269">
        <v>45200</v>
      </c>
      <c r="E1053" s="196">
        <f t="shared" si="81"/>
        <v>45193.5</v>
      </c>
      <c r="F1053" s="269">
        <v>45205</v>
      </c>
      <c r="G1053" s="269">
        <v>45321</v>
      </c>
      <c r="H1053" s="12" t="s">
        <v>152</v>
      </c>
      <c r="I1053" s="174">
        <v>0.97</v>
      </c>
      <c r="J1053" s="269">
        <v>45322</v>
      </c>
      <c r="K1053" s="17">
        <f t="shared" si="84"/>
        <v>128</v>
      </c>
      <c r="L1053" s="31">
        <f t="shared" si="82"/>
        <v>1.8888209863153331E-7</v>
      </c>
      <c r="M1053" s="29">
        <f t="shared" si="83"/>
        <v>2.4176908624836263E-5</v>
      </c>
    </row>
    <row r="1054" spans="1:13">
      <c r="A1054" s="16">
        <f t="shared" si="85"/>
        <v>1047</v>
      </c>
      <c r="B1054" s="12" t="s">
        <v>174</v>
      </c>
      <c r="C1054" s="269">
        <v>45187</v>
      </c>
      <c r="D1054" s="269">
        <v>45200</v>
      </c>
      <c r="E1054" s="196">
        <f t="shared" si="81"/>
        <v>45193.5</v>
      </c>
      <c r="F1054" s="269">
        <v>45205</v>
      </c>
      <c r="G1054" s="269">
        <v>45321</v>
      </c>
      <c r="H1054" s="12" t="s">
        <v>152</v>
      </c>
      <c r="I1054" s="174">
        <v>38.74</v>
      </c>
      <c r="J1054" s="269">
        <v>45322</v>
      </c>
      <c r="K1054" s="17">
        <f t="shared" si="84"/>
        <v>128</v>
      </c>
      <c r="L1054" s="31">
        <f t="shared" si="82"/>
        <v>7.5436005164800015E-6</v>
      </c>
      <c r="M1054" s="29">
        <f t="shared" si="83"/>
        <v>9.655808661094402E-4</v>
      </c>
    </row>
    <row r="1055" spans="1:13">
      <c r="A1055" s="16">
        <f t="shared" si="85"/>
        <v>1048</v>
      </c>
      <c r="B1055" s="12" t="s">
        <v>174</v>
      </c>
      <c r="C1055" s="269">
        <v>45187</v>
      </c>
      <c r="D1055" s="269">
        <v>45200</v>
      </c>
      <c r="E1055" s="196">
        <f t="shared" si="81"/>
        <v>45193.5</v>
      </c>
      <c r="F1055" s="269">
        <v>45205</v>
      </c>
      <c r="G1055" s="269">
        <v>45205</v>
      </c>
      <c r="H1055" s="12" t="s">
        <v>166</v>
      </c>
      <c r="I1055" s="174">
        <v>1783.0000000000002</v>
      </c>
      <c r="J1055" s="269">
        <v>45209</v>
      </c>
      <c r="K1055" s="17">
        <f t="shared" si="84"/>
        <v>12</v>
      </c>
      <c r="L1055" s="31">
        <f t="shared" si="82"/>
        <v>3.4719255861858142E-4</v>
      </c>
      <c r="M1055" s="29">
        <f t="shared" si="83"/>
        <v>4.1663107034229773E-3</v>
      </c>
    </row>
    <row r="1056" spans="1:13">
      <c r="A1056" s="16">
        <f t="shared" si="85"/>
        <v>1049</v>
      </c>
      <c r="B1056" s="12" t="s">
        <v>174</v>
      </c>
      <c r="C1056" s="269">
        <v>45187</v>
      </c>
      <c r="D1056" s="269">
        <v>45200</v>
      </c>
      <c r="E1056" s="196">
        <f t="shared" si="81"/>
        <v>45193.5</v>
      </c>
      <c r="F1056" s="269">
        <v>45205</v>
      </c>
      <c r="G1056" s="269">
        <v>45205</v>
      </c>
      <c r="H1056" s="12" t="s">
        <v>164</v>
      </c>
      <c r="I1056" s="174">
        <v>2207.9</v>
      </c>
      <c r="J1056" s="269">
        <v>45209</v>
      </c>
      <c r="K1056" s="17">
        <f t="shared" si="84"/>
        <v>12</v>
      </c>
      <c r="L1056" s="31">
        <f t="shared" si="82"/>
        <v>4.2993070677171388E-4</v>
      </c>
      <c r="M1056" s="29">
        <f t="shared" si="83"/>
        <v>5.1591684812605666E-3</v>
      </c>
    </row>
    <row r="1057" spans="1:13">
      <c r="A1057" s="16">
        <f t="shared" si="85"/>
        <v>1050</v>
      </c>
      <c r="B1057" s="12" t="s">
        <v>174</v>
      </c>
      <c r="C1057" s="269">
        <v>45187</v>
      </c>
      <c r="D1057" s="269">
        <v>45200</v>
      </c>
      <c r="E1057" s="196">
        <f t="shared" si="81"/>
        <v>45193.5</v>
      </c>
      <c r="F1057" s="269">
        <v>45205</v>
      </c>
      <c r="G1057" s="269">
        <v>45247</v>
      </c>
      <c r="H1057" s="12" t="s">
        <v>157</v>
      </c>
      <c r="I1057" s="174">
        <v>55.4</v>
      </c>
      <c r="J1057" s="269">
        <v>45250</v>
      </c>
      <c r="K1057" s="17">
        <f t="shared" si="84"/>
        <v>54</v>
      </c>
      <c r="L1057" s="31">
        <f t="shared" si="82"/>
        <v>1.0787699241429841E-5</v>
      </c>
      <c r="M1057" s="29">
        <f t="shared" si="83"/>
        <v>5.8253575903721136E-4</v>
      </c>
    </row>
    <row r="1058" spans="1:13">
      <c r="A1058" s="16">
        <f t="shared" si="85"/>
        <v>1051</v>
      </c>
      <c r="B1058" s="12" t="s">
        <v>174</v>
      </c>
      <c r="C1058" s="269">
        <v>45187</v>
      </c>
      <c r="D1058" s="269">
        <v>45200</v>
      </c>
      <c r="E1058" s="196">
        <f t="shared" si="81"/>
        <v>45193.5</v>
      </c>
      <c r="F1058" s="269">
        <v>45205</v>
      </c>
      <c r="G1058" s="269">
        <v>45321</v>
      </c>
      <c r="H1058" s="12" t="s">
        <v>154</v>
      </c>
      <c r="I1058" s="174">
        <v>0.92</v>
      </c>
      <c r="J1058" s="269">
        <v>45322</v>
      </c>
      <c r="K1058" s="17">
        <f t="shared" si="84"/>
        <v>128</v>
      </c>
      <c r="L1058" s="31">
        <f t="shared" si="82"/>
        <v>1.7914590798042337E-7</v>
      </c>
      <c r="M1058" s="29">
        <f t="shared" si="83"/>
        <v>2.2930676221494191E-5</v>
      </c>
    </row>
    <row r="1059" spans="1:13">
      <c r="A1059" s="16">
        <f t="shared" si="85"/>
        <v>1052</v>
      </c>
      <c r="B1059" s="12" t="s">
        <v>174</v>
      </c>
      <c r="C1059" s="269">
        <v>45187</v>
      </c>
      <c r="D1059" s="269">
        <v>45200</v>
      </c>
      <c r="E1059" s="196">
        <f t="shared" si="81"/>
        <v>45193.5</v>
      </c>
      <c r="F1059" s="269">
        <v>45205</v>
      </c>
      <c r="G1059" s="269">
        <v>45244</v>
      </c>
      <c r="H1059" s="12" t="s">
        <v>153</v>
      </c>
      <c r="I1059" s="174">
        <v>64.599999999999994</v>
      </c>
      <c r="J1059" s="269">
        <v>45245</v>
      </c>
      <c r="K1059" s="17">
        <f t="shared" si="84"/>
        <v>51</v>
      </c>
      <c r="L1059" s="31">
        <f t="shared" si="82"/>
        <v>1.2579158321234074E-5</v>
      </c>
      <c r="M1059" s="29">
        <f t="shared" si="83"/>
        <v>6.4153707438293782E-4</v>
      </c>
    </row>
    <row r="1060" spans="1:13">
      <c r="A1060" s="16">
        <f t="shared" si="85"/>
        <v>1053</v>
      </c>
      <c r="B1060" s="12" t="s">
        <v>174</v>
      </c>
      <c r="C1060" s="269">
        <v>45187</v>
      </c>
      <c r="D1060" s="269">
        <v>45200</v>
      </c>
      <c r="E1060" s="196">
        <f t="shared" si="81"/>
        <v>45193.5</v>
      </c>
      <c r="F1060" s="269">
        <v>45205</v>
      </c>
      <c r="G1060" s="269">
        <v>45247</v>
      </c>
      <c r="H1060" s="12" t="s">
        <v>157</v>
      </c>
      <c r="I1060" s="174">
        <v>77.14</v>
      </c>
      <c r="J1060" s="269">
        <v>45250</v>
      </c>
      <c r="K1060" s="17">
        <f t="shared" si="84"/>
        <v>54</v>
      </c>
      <c r="L1060" s="31">
        <f t="shared" si="82"/>
        <v>1.5020994936532455E-5</v>
      </c>
      <c r="M1060" s="29">
        <f t="shared" si="83"/>
        <v>8.1113372657275261E-4</v>
      </c>
    </row>
    <row r="1061" spans="1:13">
      <c r="A1061" s="16">
        <f t="shared" si="85"/>
        <v>1054</v>
      </c>
      <c r="B1061" s="12" t="s">
        <v>174</v>
      </c>
      <c r="C1061" s="269">
        <v>45187</v>
      </c>
      <c r="D1061" s="269">
        <v>45200</v>
      </c>
      <c r="E1061" s="196">
        <f t="shared" si="81"/>
        <v>45193.5</v>
      </c>
      <c r="F1061" s="269">
        <v>45205</v>
      </c>
      <c r="G1061" s="269">
        <v>45244</v>
      </c>
      <c r="H1061" s="12" t="s">
        <v>153</v>
      </c>
      <c r="I1061" s="174">
        <v>81.94</v>
      </c>
      <c r="J1061" s="269">
        <v>45245</v>
      </c>
      <c r="K1061" s="17">
        <f t="shared" si="84"/>
        <v>51</v>
      </c>
      <c r="L1061" s="31">
        <f t="shared" si="82"/>
        <v>1.5955669239039012E-5</v>
      </c>
      <c r="M1061" s="29">
        <f t="shared" si="83"/>
        <v>8.1373913119098967E-4</v>
      </c>
    </row>
    <row r="1062" spans="1:13">
      <c r="A1062" s="16">
        <f t="shared" si="85"/>
        <v>1055</v>
      </c>
      <c r="B1062" s="12" t="s">
        <v>174</v>
      </c>
      <c r="C1062" s="269">
        <v>45187</v>
      </c>
      <c r="D1062" s="269">
        <v>45200</v>
      </c>
      <c r="E1062" s="196">
        <f t="shared" si="81"/>
        <v>45193.5</v>
      </c>
      <c r="F1062" s="269">
        <v>45205</v>
      </c>
      <c r="G1062" s="269">
        <v>45321</v>
      </c>
      <c r="H1062" s="12" t="s">
        <v>152</v>
      </c>
      <c r="I1062" s="174">
        <v>2.7700000000000005</v>
      </c>
      <c r="J1062" s="269">
        <v>45322</v>
      </c>
      <c r="K1062" s="17">
        <f t="shared" si="84"/>
        <v>128</v>
      </c>
      <c r="L1062" s="31">
        <f t="shared" si="82"/>
        <v>5.3938496207149218E-7</v>
      </c>
      <c r="M1062" s="29">
        <f t="shared" si="83"/>
        <v>6.9041275145150999E-5</v>
      </c>
    </row>
    <row r="1063" spans="1:13">
      <c r="A1063" s="16">
        <f t="shared" si="85"/>
        <v>1056</v>
      </c>
      <c r="B1063" s="12" t="s">
        <v>174</v>
      </c>
      <c r="C1063" s="269">
        <v>45187</v>
      </c>
      <c r="D1063" s="269">
        <v>45200</v>
      </c>
      <c r="E1063" s="196">
        <f t="shared" si="81"/>
        <v>45193.5</v>
      </c>
      <c r="F1063" s="269">
        <v>45205</v>
      </c>
      <c r="G1063" s="269">
        <v>45247</v>
      </c>
      <c r="H1063" s="12" t="s">
        <v>157</v>
      </c>
      <c r="I1063" s="174">
        <v>97.04</v>
      </c>
      <c r="J1063" s="269">
        <v>45250</v>
      </c>
      <c r="K1063" s="17">
        <f t="shared" si="84"/>
        <v>54</v>
      </c>
      <c r="L1063" s="31">
        <f t="shared" si="82"/>
        <v>1.889599881567422E-5</v>
      </c>
      <c r="M1063" s="29">
        <f t="shared" si="83"/>
        <v>1.0203839360464078E-3</v>
      </c>
    </row>
    <row r="1064" spans="1:13">
      <c r="A1064" s="16">
        <f t="shared" si="85"/>
        <v>1057</v>
      </c>
      <c r="B1064" s="12" t="s">
        <v>174</v>
      </c>
      <c r="C1064" s="269">
        <v>45187</v>
      </c>
      <c r="D1064" s="269">
        <v>45200</v>
      </c>
      <c r="E1064" s="196">
        <f t="shared" si="81"/>
        <v>45193.5</v>
      </c>
      <c r="F1064" s="269">
        <v>45205</v>
      </c>
      <c r="G1064" s="269">
        <v>45321</v>
      </c>
      <c r="H1064" s="12" t="s">
        <v>152</v>
      </c>
      <c r="I1064" s="174">
        <v>7.9499999999999993</v>
      </c>
      <c r="J1064" s="269">
        <v>45322</v>
      </c>
      <c r="K1064" s="17">
        <f t="shared" si="84"/>
        <v>128</v>
      </c>
      <c r="L1064" s="31">
        <f t="shared" si="82"/>
        <v>1.5480543135264844E-6</v>
      </c>
      <c r="M1064" s="29">
        <f t="shared" si="83"/>
        <v>1.9815095213139E-4</v>
      </c>
    </row>
    <row r="1065" spans="1:13">
      <c r="A1065" s="16">
        <f t="shared" si="85"/>
        <v>1058</v>
      </c>
      <c r="B1065" s="12" t="s">
        <v>174</v>
      </c>
      <c r="C1065" s="269">
        <v>45187</v>
      </c>
      <c r="D1065" s="269">
        <v>45200</v>
      </c>
      <c r="E1065" s="196">
        <f t="shared" si="81"/>
        <v>45193.5</v>
      </c>
      <c r="F1065" s="269">
        <v>45205</v>
      </c>
      <c r="G1065" s="269">
        <v>45321</v>
      </c>
      <c r="H1065" s="12" t="s">
        <v>152</v>
      </c>
      <c r="I1065" s="174">
        <v>0.39</v>
      </c>
      <c r="J1065" s="269">
        <v>45322</v>
      </c>
      <c r="K1065" s="17">
        <f t="shared" si="84"/>
        <v>128</v>
      </c>
      <c r="L1065" s="31">
        <f t="shared" si="82"/>
        <v>7.5942287078657731E-8</v>
      </c>
      <c r="M1065" s="29">
        <f t="shared" si="83"/>
        <v>9.7206127460681896E-6</v>
      </c>
    </row>
    <row r="1066" spans="1:13">
      <c r="A1066" s="16">
        <f t="shared" si="85"/>
        <v>1059</v>
      </c>
      <c r="B1066" s="12" t="s">
        <v>174</v>
      </c>
      <c r="C1066" s="269">
        <v>45187</v>
      </c>
      <c r="D1066" s="269">
        <v>45200</v>
      </c>
      <c r="E1066" s="196">
        <f t="shared" si="81"/>
        <v>45193.5</v>
      </c>
      <c r="F1066" s="269">
        <v>45205</v>
      </c>
      <c r="G1066" s="269">
        <v>45321</v>
      </c>
      <c r="H1066" s="12" t="s">
        <v>152</v>
      </c>
      <c r="I1066" s="174">
        <v>1.67</v>
      </c>
      <c r="J1066" s="269">
        <v>45322</v>
      </c>
      <c r="K1066" s="17">
        <f t="shared" si="84"/>
        <v>128</v>
      </c>
      <c r="L1066" s="31">
        <f t="shared" si="82"/>
        <v>3.2518876774707283E-7</v>
      </c>
      <c r="M1066" s="29">
        <f t="shared" si="83"/>
        <v>4.1624162271625322E-5</v>
      </c>
    </row>
    <row r="1067" spans="1:13">
      <c r="A1067" s="16">
        <f t="shared" si="85"/>
        <v>1060</v>
      </c>
      <c r="B1067" s="12" t="s">
        <v>174</v>
      </c>
      <c r="C1067" s="269">
        <v>45201</v>
      </c>
      <c r="D1067" s="269">
        <v>45214</v>
      </c>
      <c r="E1067" s="196">
        <f t="shared" si="81"/>
        <v>45207.5</v>
      </c>
      <c r="F1067" s="269">
        <v>45219</v>
      </c>
      <c r="G1067" s="269">
        <v>45321</v>
      </c>
      <c r="H1067" s="12" t="s">
        <v>152</v>
      </c>
      <c r="I1067" s="174">
        <v>4.07</v>
      </c>
      <c r="J1067" s="269">
        <v>45322</v>
      </c>
      <c r="K1067" s="17">
        <f t="shared" si="84"/>
        <v>114</v>
      </c>
      <c r="L1067" s="31">
        <f t="shared" si="82"/>
        <v>7.9252591900035124E-7</v>
      </c>
      <c r="M1067" s="29">
        <f t="shared" si="83"/>
        <v>9.034795476604004E-5</v>
      </c>
    </row>
    <row r="1068" spans="1:13">
      <c r="A1068" s="16">
        <f t="shared" si="85"/>
        <v>1061</v>
      </c>
      <c r="B1068" s="12" t="s">
        <v>174</v>
      </c>
      <c r="C1068" s="269">
        <v>45201</v>
      </c>
      <c r="D1068" s="269">
        <v>45214</v>
      </c>
      <c r="E1068" s="196">
        <f t="shared" si="81"/>
        <v>45207.5</v>
      </c>
      <c r="F1068" s="269">
        <v>45219</v>
      </c>
      <c r="G1068" s="269">
        <v>45321</v>
      </c>
      <c r="H1068" s="12" t="s">
        <v>152</v>
      </c>
      <c r="I1068" s="174">
        <v>13.49</v>
      </c>
      <c r="J1068" s="269">
        <v>45322</v>
      </c>
      <c r="K1068" s="17">
        <f t="shared" si="84"/>
        <v>114</v>
      </c>
      <c r="L1068" s="31">
        <f t="shared" si="82"/>
        <v>2.6268242376694687E-6</v>
      </c>
      <c r="M1068" s="29">
        <f t="shared" si="83"/>
        <v>2.9945796309431945E-4</v>
      </c>
    </row>
    <row r="1069" spans="1:13">
      <c r="A1069" s="16">
        <f t="shared" si="85"/>
        <v>1062</v>
      </c>
      <c r="B1069" s="12" t="s">
        <v>174</v>
      </c>
      <c r="C1069" s="269">
        <v>45201</v>
      </c>
      <c r="D1069" s="269">
        <v>45214</v>
      </c>
      <c r="E1069" s="196">
        <f t="shared" si="81"/>
        <v>45207.5</v>
      </c>
      <c r="F1069" s="269">
        <v>45219</v>
      </c>
      <c r="G1069" s="269">
        <v>45321</v>
      </c>
      <c r="H1069" s="12" t="s">
        <v>153</v>
      </c>
      <c r="I1069" s="174">
        <v>360.93</v>
      </c>
      <c r="J1069" s="269">
        <v>45322</v>
      </c>
      <c r="K1069" s="17">
        <f t="shared" si="84"/>
        <v>114</v>
      </c>
      <c r="L1069" s="31">
        <f t="shared" si="82"/>
        <v>7.0281665834102399E-5</v>
      </c>
      <c r="M1069" s="29">
        <f t="shared" si="83"/>
        <v>8.0121099050876731E-3</v>
      </c>
    </row>
    <row r="1070" spans="1:13">
      <c r="A1070" s="16">
        <f t="shared" si="85"/>
        <v>1063</v>
      </c>
      <c r="B1070" s="12" t="s">
        <v>174</v>
      </c>
      <c r="C1070" s="269">
        <v>45201</v>
      </c>
      <c r="D1070" s="269">
        <v>45214</v>
      </c>
      <c r="E1070" s="196">
        <f t="shared" si="81"/>
        <v>45207.5</v>
      </c>
      <c r="F1070" s="269">
        <v>45219</v>
      </c>
      <c r="G1070" s="269">
        <v>45321</v>
      </c>
      <c r="H1070" s="12" t="s">
        <v>154</v>
      </c>
      <c r="I1070" s="174">
        <v>935.65999999999974</v>
      </c>
      <c r="J1070" s="269">
        <v>45322</v>
      </c>
      <c r="K1070" s="17">
        <f t="shared" si="84"/>
        <v>114</v>
      </c>
      <c r="L1070" s="31">
        <f t="shared" si="82"/>
        <v>1.8219528289235094E-4</v>
      </c>
      <c r="M1070" s="29">
        <f t="shared" si="83"/>
        <v>2.0770262249728007E-2</v>
      </c>
    </row>
    <row r="1071" spans="1:13">
      <c r="A1071" s="16">
        <f t="shared" si="85"/>
        <v>1064</v>
      </c>
      <c r="B1071" s="12" t="s">
        <v>174</v>
      </c>
      <c r="C1071" s="269">
        <v>45201</v>
      </c>
      <c r="D1071" s="269">
        <v>45214</v>
      </c>
      <c r="E1071" s="196">
        <f t="shared" si="81"/>
        <v>45207.5</v>
      </c>
      <c r="F1071" s="269">
        <v>45219</v>
      </c>
      <c r="G1071" s="269">
        <v>45321</v>
      </c>
      <c r="H1071" s="12" t="s">
        <v>155</v>
      </c>
      <c r="I1071" s="174">
        <v>19.159999999999997</v>
      </c>
      <c r="J1071" s="269">
        <v>45322</v>
      </c>
      <c r="K1071" s="17">
        <f t="shared" si="84"/>
        <v>114</v>
      </c>
      <c r="L1071" s="31">
        <f t="shared" si="82"/>
        <v>3.7309082575053381E-6</v>
      </c>
      <c r="M1071" s="29">
        <f t="shared" si="83"/>
        <v>4.2532354135560853E-4</v>
      </c>
    </row>
    <row r="1072" spans="1:13">
      <c r="A1072" s="16">
        <f t="shared" si="85"/>
        <v>1065</v>
      </c>
      <c r="B1072" s="12" t="s">
        <v>174</v>
      </c>
      <c r="C1072" s="269">
        <v>45201</v>
      </c>
      <c r="D1072" s="269">
        <v>45214</v>
      </c>
      <c r="E1072" s="196">
        <f t="shared" si="81"/>
        <v>45207.5</v>
      </c>
      <c r="F1072" s="269">
        <v>45219</v>
      </c>
      <c r="G1072" s="269">
        <v>45321</v>
      </c>
      <c r="H1072" s="12" t="s">
        <v>154</v>
      </c>
      <c r="I1072" s="174">
        <v>69.510000000000005</v>
      </c>
      <c r="J1072" s="269">
        <v>45322</v>
      </c>
      <c r="K1072" s="17">
        <f t="shared" si="84"/>
        <v>114</v>
      </c>
      <c r="L1072" s="31">
        <f t="shared" si="82"/>
        <v>1.3535252243173075E-5</v>
      </c>
      <c r="M1072" s="29">
        <f t="shared" si="83"/>
        <v>1.5430187557217306E-3</v>
      </c>
    </row>
    <row r="1073" spans="1:13">
      <c r="A1073" s="16">
        <f t="shared" si="85"/>
        <v>1066</v>
      </c>
      <c r="B1073" s="12" t="s">
        <v>174</v>
      </c>
      <c r="C1073" s="269">
        <v>45201</v>
      </c>
      <c r="D1073" s="269">
        <v>45214</v>
      </c>
      <c r="E1073" s="196">
        <f t="shared" si="81"/>
        <v>45207.5</v>
      </c>
      <c r="F1073" s="269">
        <v>45219</v>
      </c>
      <c r="G1073" s="269">
        <v>45232</v>
      </c>
      <c r="H1073" s="12" t="s">
        <v>156</v>
      </c>
      <c r="I1073" s="174">
        <v>86.8</v>
      </c>
      <c r="J1073" s="269">
        <v>45233</v>
      </c>
      <c r="K1073" s="17">
        <f t="shared" si="84"/>
        <v>25</v>
      </c>
      <c r="L1073" s="31">
        <f t="shared" si="82"/>
        <v>1.69020269703269E-5</v>
      </c>
      <c r="M1073" s="29">
        <f t="shared" si="83"/>
        <v>4.2255067425817251E-4</v>
      </c>
    </row>
    <row r="1074" spans="1:13">
      <c r="A1074" s="16">
        <f t="shared" si="85"/>
        <v>1067</v>
      </c>
      <c r="B1074" s="12" t="s">
        <v>174</v>
      </c>
      <c r="C1074" s="269">
        <v>45201</v>
      </c>
      <c r="D1074" s="269">
        <v>45214</v>
      </c>
      <c r="E1074" s="196">
        <f t="shared" si="81"/>
        <v>45207.5</v>
      </c>
      <c r="F1074" s="269">
        <v>45219</v>
      </c>
      <c r="G1074" s="269">
        <v>45232</v>
      </c>
      <c r="H1074" s="12" t="s">
        <v>152</v>
      </c>
      <c r="I1074" s="174">
        <v>377.08</v>
      </c>
      <c r="J1074" s="269">
        <v>45233</v>
      </c>
      <c r="K1074" s="17">
        <f t="shared" si="84"/>
        <v>25</v>
      </c>
      <c r="L1074" s="31">
        <f t="shared" si="82"/>
        <v>7.3426455414410906E-5</v>
      </c>
      <c r="M1074" s="29">
        <f t="shared" si="83"/>
        <v>1.8356613853602727E-3</v>
      </c>
    </row>
    <row r="1075" spans="1:13">
      <c r="A1075" s="16">
        <f t="shared" si="85"/>
        <v>1068</v>
      </c>
      <c r="B1075" s="12" t="s">
        <v>174</v>
      </c>
      <c r="C1075" s="269">
        <v>45201</v>
      </c>
      <c r="D1075" s="269">
        <v>45214</v>
      </c>
      <c r="E1075" s="196">
        <f t="shared" si="81"/>
        <v>45207.5</v>
      </c>
      <c r="F1075" s="269">
        <v>45219</v>
      </c>
      <c r="G1075" s="269">
        <v>45247</v>
      </c>
      <c r="H1075" s="12" t="s">
        <v>157</v>
      </c>
      <c r="I1075" s="174">
        <v>122.92</v>
      </c>
      <c r="J1075" s="269">
        <v>45250</v>
      </c>
      <c r="K1075" s="17">
        <f t="shared" si="84"/>
        <v>40</v>
      </c>
      <c r="L1075" s="31">
        <f t="shared" si="82"/>
        <v>2.3935451096688737E-5</v>
      </c>
      <c r="M1075" s="29">
        <f t="shared" si="83"/>
        <v>9.5741804386754949E-4</v>
      </c>
    </row>
    <row r="1076" spans="1:13">
      <c r="A1076" s="16">
        <f t="shared" si="85"/>
        <v>1069</v>
      </c>
      <c r="B1076" s="12" t="s">
        <v>174</v>
      </c>
      <c r="C1076" s="269">
        <v>45201</v>
      </c>
      <c r="D1076" s="269">
        <v>45214</v>
      </c>
      <c r="E1076" s="196">
        <f t="shared" si="81"/>
        <v>45207.5</v>
      </c>
      <c r="F1076" s="269">
        <v>45219</v>
      </c>
      <c r="G1076" s="269">
        <v>45244</v>
      </c>
      <c r="H1076" s="12" t="s">
        <v>152</v>
      </c>
      <c r="I1076" s="174">
        <v>185.91</v>
      </c>
      <c r="J1076" s="269">
        <v>45245</v>
      </c>
      <c r="K1076" s="17">
        <f t="shared" si="84"/>
        <v>37</v>
      </c>
      <c r="L1076" s="31">
        <f t="shared" si="82"/>
        <v>3.620110407895707E-5</v>
      </c>
      <c r="M1076" s="29">
        <f t="shared" si="83"/>
        <v>1.3394408509214116E-3</v>
      </c>
    </row>
    <row r="1077" spans="1:13">
      <c r="A1077" s="16">
        <f t="shared" si="85"/>
        <v>1070</v>
      </c>
      <c r="B1077" s="12" t="s">
        <v>174</v>
      </c>
      <c r="C1077" s="269">
        <v>45201</v>
      </c>
      <c r="D1077" s="269">
        <v>45214</v>
      </c>
      <c r="E1077" s="196">
        <f t="shared" si="81"/>
        <v>45207.5</v>
      </c>
      <c r="F1077" s="269">
        <v>45219</v>
      </c>
      <c r="G1077" s="269">
        <v>45321</v>
      </c>
      <c r="H1077" s="12" t="s">
        <v>152</v>
      </c>
      <c r="I1077" s="174">
        <v>0.39</v>
      </c>
      <c r="J1077" s="269">
        <v>45322</v>
      </c>
      <c r="K1077" s="17">
        <f t="shared" si="84"/>
        <v>114</v>
      </c>
      <c r="L1077" s="31">
        <f t="shared" si="82"/>
        <v>7.5942287078657731E-8</v>
      </c>
      <c r="M1077" s="29">
        <f t="shared" si="83"/>
        <v>8.6574207269669816E-6</v>
      </c>
    </row>
    <row r="1078" spans="1:13">
      <c r="A1078" s="16">
        <f t="shared" si="85"/>
        <v>1071</v>
      </c>
      <c r="B1078" s="12" t="s">
        <v>174</v>
      </c>
      <c r="C1078" s="269">
        <v>45201</v>
      </c>
      <c r="D1078" s="269">
        <v>45214</v>
      </c>
      <c r="E1078" s="196">
        <f t="shared" si="81"/>
        <v>45207.5</v>
      </c>
      <c r="F1078" s="269">
        <v>45219</v>
      </c>
      <c r="G1078" s="269">
        <v>45320</v>
      </c>
      <c r="H1078" s="12" t="s">
        <v>152</v>
      </c>
      <c r="I1078" s="174">
        <v>5.75</v>
      </c>
      <c r="J1078" s="269">
        <v>45321</v>
      </c>
      <c r="K1078" s="17">
        <f t="shared" si="84"/>
        <v>113</v>
      </c>
      <c r="L1078" s="31">
        <f t="shared" si="82"/>
        <v>1.119661924877646E-6</v>
      </c>
      <c r="M1078" s="29">
        <f t="shared" si="83"/>
        <v>1.2652179751117401E-4</v>
      </c>
    </row>
    <row r="1079" spans="1:13">
      <c r="A1079" s="16">
        <f t="shared" si="85"/>
        <v>1072</v>
      </c>
      <c r="B1079" s="12" t="s">
        <v>174</v>
      </c>
      <c r="C1079" s="269">
        <v>45201</v>
      </c>
      <c r="D1079" s="269">
        <v>45214</v>
      </c>
      <c r="E1079" s="196">
        <f t="shared" si="81"/>
        <v>45207.5</v>
      </c>
      <c r="F1079" s="269">
        <v>45219</v>
      </c>
      <c r="G1079" s="269">
        <v>45247</v>
      </c>
      <c r="H1079" s="12" t="s">
        <v>157</v>
      </c>
      <c r="I1079" s="174">
        <v>438.68</v>
      </c>
      <c r="J1079" s="269">
        <v>45250</v>
      </c>
      <c r="K1079" s="17">
        <f t="shared" si="84"/>
        <v>40</v>
      </c>
      <c r="L1079" s="31">
        <f t="shared" si="82"/>
        <v>8.5421442296578398E-5</v>
      </c>
      <c r="M1079" s="29">
        <f t="shared" si="83"/>
        <v>3.4168576918631359E-3</v>
      </c>
    </row>
    <row r="1080" spans="1:13">
      <c r="A1080" s="16">
        <f t="shared" si="85"/>
        <v>1073</v>
      </c>
      <c r="B1080" s="12" t="s">
        <v>174</v>
      </c>
      <c r="C1080" s="269">
        <v>45201</v>
      </c>
      <c r="D1080" s="269">
        <v>45214</v>
      </c>
      <c r="E1080" s="196">
        <f t="shared" si="81"/>
        <v>45207.5</v>
      </c>
      <c r="F1080" s="269">
        <v>45219</v>
      </c>
      <c r="G1080" s="269">
        <v>45321</v>
      </c>
      <c r="H1080" s="12" t="s">
        <v>152</v>
      </c>
      <c r="I1080" s="174">
        <v>6.0000000000000009</v>
      </c>
      <c r="J1080" s="269">
        <v>45322</v>
      </c>
      <c r="K1080" s="17">
        <f t="shared" si="84"/>
        <v>114</v>
      </c>
      <c r="L1080" s="31">
        <f t="shared" si="82"/>
        <v>1.1683428781331959E-6</v>
      </c>
      <c r="M1080" s="29">
        <f t="shared" si="83"/>
        <v>1.3319108810718434E-4</v>
      </c>
    </row>
    <row r="1081" spans="1:13">
      <c r="A1081" s="16">
        <f t="shared" si="85"/>
        <v>1074</v>
      </c>
      <c r="B1081" s="12" t="s">
        <v>174</v>
      </c>
      <c r="C1081" s="269">
        <v>45201</v>
      </c>
      <c r="D1081" s="269">
        <v>45214</v>
      </c>
      <c r="E1081" s="196">
        <f t="shared" si="81"/>
        <v>45207.5</v>
      </c>
      <c r="F1081" s="269">
        <v>45219</v>
      </c>
      <c r="G1081" s="269">
        <v>45321</v>
      </c>
      <c r="H1081" s="12" t="s">
        <v>152</v>
      </c>
      <c r="I1081" s="174">
        <v>0.42</v>
      </c>
      <c r="J1081" s="269">
        <v>45322</v>
      </c>
      <c r="K1081" s="17">
        <f t="shared" si="84"/>
        <v>114</v>
      </c>
      <c r="L1081" s="31">
        <f t="shared" si="82"/>
        <v>8.1784001469323701E-8</v>
      </c>
      <c r="M1081" s="29">
        <f t="shared" si="83"/>
        <v>9.3233761675029021E-6</v>
      </c>
    </row>
    <row r="1082" spans="1:13">
      <c r="A1082" s="16">
        <f t="shared" si="85"/>
        <v>1075</v>
      </c>
      <c r="B1082" s="12" t="s">
        <v>174</v>
      </c>
      <c r="C1082" s="269">
        <v>45201</v>
      </c>
      <c r="D1082" s="269">
        <v>45214</v>
      </c>
      <c r="E1082" s="196">
        <f t="shared" si="81"/>
        <v>45207.5</v>
      </c>
      <c r="F1082" s="269">
        <v>45219</v>
      </c>
      <c r="G1082" s="269">
        <v>45321</v>
      </c>
      <c r="H1082" s="12" t="s">
        <v>152</v>
      </c>
      <c r="I1082" s="174">
        <v>32.21</v>
      </c>
      <c r="J1082" s="269">
        <v>45322</v>
      </c>
      <c r="K1082" s="17">
        <f t="shared" si="84"/>
        <v>114</v>
      </c>
      <c r="L1082" s="31">
        <f t="shared" si="82"/>
        <v>6.2720540174450396E-6</v>
      </c>
      <c r="M1082" s="29">
        <f t="shared" si="83"/>
        <v>7.1501415798873454E-4</v>
      </c>
    </row>
    <row r="1083" spans="1:13">
      <c r="A1083" s="16">
        <f t="shared" si="85"/>
        <v>1076</v>
      </c>
      <c r="B1083" s="12" t="s">
        <v>174</v>
      </c>
      <c r="C1083" s="269">
        <v>45201</v>
      </c>
      <c r="D1083" s="269">
        <v>45214</v>
      </c>
      <c r="E1083" s="196">
        <f t="shared" si="81"/>
        <v>45207.5</v>
      </c>
      <c r="F1083" s="269">
        <v>45219</v>
      </c>
      <c r="G1083" s="269">
        <v>45219</v>
      </c>
      <c r="H1083" s="12" t="s">
        <v>159</v>
      </c>
      <c r="I1083" s="174">
        <v>9015.9599999999991</v>
      </c>
      <c r="J1083" s="269">
        <v>45222</v>
      </c>
      <c r="K1083" s="17">
        <f t="shared" si="84"/>
        <v>12</v>
      </c>
      <c r="L1083" s="31">
        <f t="shared" si="82"/>
        <v>1.7556221092556279E-3</v>
      </c>
      <c r="M1083" s="29">
        <f t="shared" si="83"/>
        <v>2.1067465311067533E-2</v>
      </c>
    </row>
    <row r="1084" spans="1:13">
      <c r="A1084" s="16">
        <f t="shared" si="85"/>
        <v>1077</v>
      </c>
      <c r="B1084" s="12" t="s">
        <v>174</v>
      </c>
      <c r="C1084" s="269">
        <v>45201</v>
      </c>
      <c r="D1084" s="269">
        <v>45214</v>
      </c>
      <c r="E1084" s="196">
        <f t="shared" si="81"/>
        <v>45207.5</v>
      </c>
      <c r="F1084" s="269">
        <v>45219</v>
      </c>
      <c r="G1084" s="269">
        <v>45219</v>
      </c>
      <c r="H1084" s="12" t="s">
        <v>160</v>
      </c>
      <c r="I1084" s="174">
        <v>9015.9599999999991</v>
      </c>
      <c r="J1084" s="269">
        <v>45222</v>
      </c>
      <c r="K1084" s="17">
        <f t="shared" si="84"/>
        <v>12</v>
      </c>
      <c r="L1084" s="31">
        <f t="shared" si="82"/>
        <v>1.7556221092556279E-3</v>
      </c>
      <c r="M1084" s="29">
        <f t="shared" si="83"/>
        <v>2.1067465311067533E-2</v>
      </c>
    </row>
    <row r="1085" spans="1:13">
      <c r="A1085" s="16">
        <f t="shared" si="85"/>
        <v>1078</v>
      </c>
      <c r="B1085" s="12" t="s">
        <v>174</v>
      </c>
      <c r="C1085" s="269">
        <v>45201</v>
      </c>
      <c r="D1085" s="269">
        <v>45214</v>
      </c>
      <c r="E1085" s="196">
        <f t="shared" si="81"/>
        <v>45207.5</v>
      </c>
      <c r="F1085" s="269">
        <v>45219</v>
      </c>
      <c r="G1085" s="269">
        <v>45219</v>
      </c>
      <c r="H1085" s="12" t="s">
        <v>161</v>
      </c>
      <c r="I1085" s="174">
        <v>38132.83</v>
      </c>
      <c r="J1085" s="269">
        <v>45222</v>
      </c>
      <c r="K1085" s="17">
        <f t="shared" si="84"/>
        <v>12</v>
      </c>
      <c r="L1085" s="31">
        <f t="shared" si="82"/>
        <v>7.4253700589273124E-3</v>
      </c>
      <c r="M1085" s="29">
        <f t="shared" si="83"/>
        <v>8.9104440707127752E-2</v>
      </c>
    </row>
    <row r="1086" spans="1:13">
      <c r="A1086" s="16">
        <f t="shared" si="85"/>
        <v>1079</v>
      </c>
      <c r="B1086" s="12" t="s">
        <v>174</v>
      </c>
      <c r="C1086" s="269">
        <v>45201</v>
      </c>
      <c r="D1086" s="269">
        <v>45214</v>
      </c>
      <c r="E1086" s="196">
        <f t="shared" si="81"/>
        <v>45207.5</v>
      </c>
      <c r="F1086" s="269">
        <v>45219</v>
      </c>
      <c r="G1086" s="269">
        <v>45219</v>
      </c>
      <c r="H1086" s="12" t="s">
        <v>162</v>
      </c>
      <c r="I1086" s="174">
        <v>38132.83</v>
      </c>
      <c r="J1086" s="269">
        <v>45222</v>
      </c>
      <c r="K1086" s="17">
        <f t="shared" si="84"/>
        <v>12</v>
      </c>
      <c r="L1086" s="31">
        <f t="shared" si="82"/>
        <v>7.4253700589273124E-3</v>
      </c>
      <c r="M1086" s="29">
        <f t="shared" si="83"/>
        <v>8.9104440707127752E-2</v>
      </c>
    </row>
    <row r="1087" spans="1:13">
      <c r="A1087" s="16">
        <f t="shared" si="85"/>
        <v>1080</v>
      </c>
      <c r="B1087" s="12" t="s">
        <v>174</v>
      </c>
      <c r="C1087" s="269">
        <v>45201</v>
      </c>
      <c r="D1087" s="269">
        <v>45214</v>
      </c>
      <c r="E1087" s="196">
        <f t="shared" si="81"/>
        <v>45207.5</v>
      </c>
      <c r="F1087" s="269">
        <v>45219</v>
      </c>
      <c r="G1087" s="269">
        <v>45219</v>
      </c>
      <c r="H1087" s="12" t="s">
        <v>163</v>
      </c>
      <c r="I1087" s="174">
        <v>74147.739999999991</v>
      </c>
      <c r="J1087" s="269">
        <v>45222</v>
      </c>
      <c r="K1087" s="17">
        <f t="shared" si="84"/>
        <v>12</v>
      </c>
      <c r="L1087" s="31">
        <f t="shared" si="82"/>
        <v>1.4438330659778646E-2</v>
      </c>
      <c r="M1087" s="29">
        <f t="shared" si="83"/>
        <v>0.17325996791734374</v>
      </c>
    </row>
    <row r="1088" spans="1:13">
      <c r="A1088" s="16">
        <f t="shared" si="85"/>
        <v>1081</v>
      </c>
      <c r="B1088" s="12" t="s">
        <v>174</v>
      </c>
      <c r="C1088" s="269">
        <v>45201</v>
      </c>
      <c r="D1088" s="269">
        <v>45214</v>
      </c>
      <c r="E1088" s="196">
        <f t="shared" si="81"/>
        <v>45207.5</v>
      </c>
      <c r="F1088" s="269">
        <v>45219</v>
      </c>
      <c r="G1088" s="269">
        <v>45321</v>
      </c>
      <c r="H1088" s="12" t="s">
        <v>152</v>
      </c>
      <c r="I1088" s="174">
        <v>53.710000000000008</v>
      </c>
      <c r="J1088" s="269">
        <v>45322</v>
      </c>
      <c r="K1088" s="17">
        <f t="shared" si="84"/>
        <v>114</v>
      </c>
      <c r="L1088" s="31">
        <f t="shared" si="82"/>
        <v>1.0458615997422327E-5</v>
      </c>
      <c r="M1088" s="29">
        <f t="shared" si="83"/>
        <v>1.1922822237061452E-3</v>
      </c>
    </row>
    <row r="1089" spans="1:13">
      <c r="A1089" s="16">
        <f t="shared" si="85"/>
        <v>1082</v>
      </c>
      <c r="B1089" s="12" t="s">
        <v>174</v>
      </c>
      <c r="C1089" s="269">
        <v>45201</v>
      </c>
      <c r="D1089" s="269">
        <v>45214</v>
      </c>
      <c r="E1089" s="196">
        <f t="shared" si="81"/>
        <v>45207.5</v>
      </c>
      <c r="F1089" s="269">
        <v>45219</v>
      </c>
      <c r="G1089" s="269">
        <v>45321</v>
      </c>
      <c r="H1089" s="12" t="s">
        <v>156</v>
      </c>
      <c r="I1089" s="174">
        <v>62.65</v>
      </c>
      <c r="J1089" s="269">
        <v>45322</v>
      </c>
      <c r="K1089" s="17">
        <f t="shared" si="84"/>
        <v>114</v>
      </c>
      <c r="L1089" s="31">
        <f t="shared" si="82"/>
        <v>1.2199446885840786E-5</v>
      </c>
      <c r="M1089" s="29">
        <f t="shared" si="83"/>
        <v>1.3907369449858496E-3</v>
      </c>
    </row>
    <row r="1090" spans="1:13">
      <c r="A1090" s="16">
        <f t="shared" si="85"/>
        <v>1083</v>
      </c>
      <c r="B1090" s="12" t="s">
        <v>174</v>
      </c>
      <c r="C1090" s="269">
        <v>45201</v>
      </c>
      <c r="D1090" s="269">
        <v>45214</v>
      </c>
      <c r="E1090" s="196">
        <f t="shared" si="81"/>
        <v>45207.5</v>
      </c>
      <c r="F1090" s="269">
        <v>45219</v>
      </c>
      <c r="G1090" s="269">
        <v>45321</v>
      </c>
      <c r="H1090" s="12" t="s">
        <v>152</v>
      </c>
      <c r="I1090" s="174">
        <v>13.5</v>
      </c>
      <c r="J1090" s="269">
        <v>45322</v>
      </c>
      <c r="K1090" s="17">
        <f t="shared" si="84"/>
        <v>114</v>
      </c>
      <c r="L1090" s="31">
        <f t="shared" si="82"/>
        <v>2.6287714757996907E-6</v>
      </c>
      <c r="M1090" s="29">
        <f t="shared" si="83"/>
        <v>2.9967994824116475E-4</v>
      </c>
    </row>
    <row r="1091" spans="1:13">
      <c r="A1091" s="16">
        <f t="shared" si="85"/>
        <v>1084</v>
      </c>
      <c r="B1091" s="12" t="s">
        <v>174</v>
      </c>
      <c r="C1091" s="269">
        <v>45201</v>
      </c>
      <c r="D1091" s="269">
        <v>45214</v>
      </c>
      <c r="E1091" s="196">
        <f t="shared" si="81"/>
        <v>45207.5</v>
      </c>
      <c r="F1091" s="269">
        <v>45219</v>
      </c>
      <c r="G1091" s="269">
        <v>45321</v>
      </c>
      <c r="H1091" s="12" t="s">
        <v>152</v>
      </c>
      <c r="I1091" s="174">
        <v>3.7300000000000004</v>
      </c>
      <c r="J1091" s="269">
        <v>45322</v>
      </c>
      <c r="K1091" s="17">
        <f t="shared" si="84"/>
        <v>114</v>
      </c>
      <c r="L1091" s="31">
        <f t="shared" si="82"/>
        <v>7.2631982257280354E-7</v>
      </c>
      <c r="M1091" s="29">
        <f t="shared" si="83"/>
        <v>8.2800459773299599E-5</v>
      </c>
    </row>
    <row r="1092" spans="1:13">
      <c r="A1092" s="16">
        <f t="shared" si="85"/>
        <v>1085</v>
      </c>
      <c r="B1092" s="12" t="s">
        <v>174</v>
      </c>
      <c r="C1092" s="269">
        <v>45201</v>
      </c>
      <c r="D1092" s="269">
        <v>45214</v>
      </c>
      <c r="E1092" s="196">
        <f t="shared" si="81"/>
        <v>45207.5</v>
      </c>
      <c r="F1092" s="269">
        <v>45219</v>
      </c>
      <c r="G1092" s="269">
        <v>45321</v>
      </c>
      <c r="H1092" s="12" t="s">
        <v>152</v>
      </c>
      <c r="I1092" s="174">
        <v>1.33</v>
      </c>
      <c r="J1092" s="269">
        <v>45322</v>
      </c>
      <c r="K1092" s="17">
        <f t="shared" si="84"/>
        <v>114</v>
      </c>
      <c r="L1092" s="31">
        <f t="shared" si="82"/>
        <v>2.5898267131952508E-7</v>
      </c>
      <c r="M1092" s="29">
        <f t="shared" si="83"/>
        <v>2.9524024530425858E-5</v>
      </c>
    </row>
    <row r="1093" spans="1:13">
      <c r="A1093" s="16">
        <f t="shared" si="85"/>
        <v>1086</v>
      </c>
      <c r="B1093" s="12" t="s">
        <v>174</v>
      </c>
      <c r="C1093" s="269">
        <v>45201</v>
      </c>
      <c r="D1093" s="269">
        <v>45214</v>
      </c>
      <c r="E1093" s="196">
        <f t="shared" si="81"/>
        <v>45207.5</v>
      </c>
      <c r="F1093" s="269">
        <v>45219</v>
      </c>
      <c r="G1093" s="269">
        <v>45247</v>
      </c>
      <c r="H1093" s="12" t="s">
        <v>157</v>
      </c>
      <c r="I1093" s="174">
        <v>249.59</v>
      </c>
      <c r="J1093" s="269">
        <v>45250</v>
      </c>
      <c r="K1093" s="17">
        <f t="shared" si="84"/>
        <v>40</v>
      </c>
      <c r="L1093" s="31">
        <f t="shared" si="82"/>
        <v>4.8601116492210725E-5</v>
      </c>
      <c r="M1093" s="29">
        <f t="shared" si="83"/>
        <v>1.9440446596884291E-3</v>
      </c>
    </row>
    <row r="1094" spans="1:13">
      <c r="A1094" s="16">
        <f t="shared" si="85"/>
        <v>1087</v>
      </c>
      <c r="B1094" s="12" t="s">
        <v>174</v>
      </c>
      <c r="C1094" s="269">
        <v>45201</v>
      </c>
      <c r="D1094" s="269">
        <v>45214</v>
      </c>
      <c r="E1094" s="196">
        <f t="shared" si="81"/>
        <v>45207.5</v>
      </c>
      <c r="F1094" s="269">
        <v>45219</v>
      </c>
      <c r="G1094" s="269">
        <v>45321</v>
      </c>
      <c r="H1094" s="12" t="s">
        <v>152</v>
      </c>
      <c r="I1094" s="174">
        <v>2.35</v>
      </c>
      <c r="J1094" s="269">
        <v>45322</v>
      </c>
      <c r="K1094" s="17">
        <f t="shared" si="84"/>
        <v>114</v>
      </c>
      <c r="L1094" s="31">
        <f t="shared" si="82"/>
        <v>4.5760096060216838E-7</v>
      </c>
      <c r="M1094" s="29">
        <f t="shared" si="83"/>
        <v>5.2166509508647195E-5</v>
      </c>
    </row>
    <row r="1095" spans="1:13">
      <c r="A1095" s="16">
        <f t="shared" si="85"/>
        <v>1088</v>
      </c>
      <c r="B1095" s="12" t="s">
        <v>174</v>
      </c>
      <c r="C1095" s="269">
        <v>45201</v>
      </c>
      <c r="D1095" s="269">
        <v>45214</v>
      </c>
      <c r="E1095" s="196">
        <f t="shared" si="81"/>
        <v>45207.5</v>
      </c>
      <c r="F1095" s="269">
        <v>45219</v>
      </c>
      <c r="G1095" s="269">
        <v>45244</v>
      </c>
      <c r="H1095" s="12" t="s">
        <v>153</v>
      </c>
      <c r="I1095" s="174">
        <v>73.290000000000006</v>
      </c>
      <c r="J1095" s="269">
        <v>45245</v>
      </c>
      <c r="K1095" s="17">
        <f t="shared" si="84"/>
        <v>37</v>
      </c>
      <c r="L1095" s="31">
        <f t="shared" si="82"/>
        <v>1.4271308256396989E-5</v>
      </c>
      <c r="M1095" s="29">
        <f t="shared" si="83"/>
        <v>5.2803840548668859E-4</v>
      </c>
    </row>
    <row r="1096" spans="1:13">
      <c r="A1096" s="16">
        <f t="shared" si="85"/>
        <v>1089</v>
      </c>
      <c r="B1096" s="12" t="s">
        <v>174</v>
      </c>
      <c r="C1096" s="269">
        <v>45201</v>
      </c>
      <c r="D1096" s="269">
        <v>45214</v>
      </c>
      <c r="E1096" s="196">
        <f t="shared" si="81"/>
        <v>45207.5</v>
      </c>
      <c r="F1096" s="269">
        <v>45219</v>
      </c>
      <c r="G1096" s="269">
        <v>45321</v>
      </c>
      <c r="H1096" s="12" t="s">
        <v>152</v>
      </c>
      <c r="I1096" s="174">
        <v>5.1899999999999995</v>
      </c>
      <c r="J1096" s="269">
        <v>45322</v>
      </c>
      <c r="K1096" s="17">
        <f t="shared" si="84"/>
        <v>114</v>
      </c>
      <c r="L1096" s="31">
        <f t="shared" si="82"/>
        <v>1.0106165895852143E-6</v>
      </c>
      <c r="M1096" s="29">
        <f t="shared" si="83"/>
        <v>1.1521029121271443E-4</v>
      </c>
    </row>
    <row r="1097" spans="1:13">
      <c r="A1097" s="16">
        <f t="shared" si="85"/>
        <v>1090</v>
      </c>
      <c r="B1097" s="12" t="s">
        <v>174</v>
      </c>
      <c r="C1097" s="269">
        <v>45201</v>
      </c>
      <c r="D1097" s="269">
        <v>45214</v>
      </c>
      <c r="E1097" s="196">
        <f t="shared" ref="E1097:E1160" si="86">AVERAGE(C1097:D1097)</f>
        <v>45207.5</v>
      </c>
      <c r="F1097" s="269">
        <v>45219</v>
      </c>
      <c r="G1097" s="269">
        <v>45247</v>
      </c>
      <c r="H1097" s="12" t="s">
        <v>164</v>
      </c>
      <c r="I1097" s="174">
        <v>2344.8200000000002</v>
      </c>
      <c r="J1097" s="269">
        <v>45250</v>
      </c>
      <c r="K1097" s="17">
        <f t="shared" si="84"/>
        <v>40</v>
      </c>
      <c r="L1097" s="31">
        <f t="shared" si="82"/>
        <v>4.565922912507134E-4</v>
      </c>
      <c r="M1097" s="29">
        <f t="shared" si="83"/>
        <v>1.8263691650028537E-2</v>
      </c>
    </row>
    <row r="1098" spans="1:13">
      <c r="A1098" s="16">
        <f t="shared" si="85"/>
        <v>1091</v>
      </c>
      <c r="B1098" s="12" t="s">
        <v>174</v>
      </c>
      <c r="C1098" s="269">
        <v>45201</v>
      </c>
      <c r="D1098" s="269">
        <v>45214</v>
      </c>
      <c r="E1098" s="196">
        <f t="shared" si="86"/>
        <v>45207.5</v>
      </c>
      <c r="F1098" s="269">
        <v>45219</v>
      </c>
      <c r="G1098" s="269">
        <v>45247</v>
      </c>
      <c r="H1098" s="12" t="s">
        <v>157</v>
      </c>
      <c r="I1098" s="174">
        <v>31.87</v>
      </c>
      <c r="J1098" s="269">
        <v>45250</v>
      </c>
      <c r="K1098" s="17">
        <f t="shared" si="84"/>
        <v>40</v>
      </c>
      <c r="L1098" s="31">
        <f t="shared" ref="L1098:L1161" si="87">I1098/$I$1379</f>
        <v>6.2058479210174917E-6</v>
      </c>
      <c r="M1098" s="29">
        <f t="shared" ref="M1098:M1161" si="88">L1098*K1098</f>
        <v>2.4823391684069965E-4</v>
      </c>
    </row>
    <row r="1099" spans="1:13">
      <c r="A1099" s="16">
        <f t="shared" si="85"/>
        <v>1092</v>
      </c>
      <c r="B1099" s="12" t="s">
        <v>174</v>
      </c>
      <c r="C1099" s="269">
        <v>45201</v>
      </c>
      <c r="D1099" s="269">
        <v>45214</v>
      </c>
      <c r="E1099" s="196">
        <f t="shared" si="86"/>
        <v>45207.5</v>
      </c>
      <c r="F1099" s="269">
        <v>45219</v>
      </c>
      <c r="G1099" s="269">
        <v>45321</v>
      </c>
      <c r="H1099" s="12" t="s">
        <v>154</v>
      </c>
      <c r="I1099" s="174">
        <v>209.81</v>
      </c>
      <c r="J1099" s="269">
        <v>45322</v>
      </c>
      <c r="K1099" s="17">
        <f t="shared" ref="K1099:K1162" si="89">(G1099-D1099)+((D1099-C1099+1)/2)</f>
        <v>114</v>
      </c>
      <c r="L1099" s="31">
        <f t="shared" si="87"/>
        <v>4.0855003210187637E-5</v>
      </c>
      <c r="M1099" s="29">
        <f t="shared" si="88"/>
        <v>4.6574703659613909E-3</v>
      </c>
    </row>
    <row r="1100" spans="1:13">
      <c r="A1100" s="16">
        <f t="shared" si="85"/>
        <v>1093</v>
      </c>
      <c r="B1100" s="12" t="s">
        <v>174</v>
      </c>
      <c r="C1100" s="269">
        <v>45201</v>
      </c>
      <c r="D1100" s="269">
        <v>45214</v>
      </c>
      <c r="E1100" s="196">
        <f t="shared" si="86"/>
        <v>45207.5</v>
      </c>
      <c r="F1100" s="269">
        <v>45219</v>
      </c>
      <c r="G1100" s="269">
        <v>45321</v>
      </c>
      <c r="H1100" s="12" t="s">
        <v>165</v>
      </c>
      <c r="I1100" s="174">
        <v>7</v>
      </c>
      <c r="J1100" s="269">
        <v>45322</v>
      </c>
      <c r="K1100" s="17">
        <f t="shared" si="89"/>
        <v>114</v>
      </c>
      <c r="L1100" s="31">
        <f t="shared" si="87"/>
        <v>1.3630666911553951E-6</v>
      </c>
      <c r="M1100" s="29">
        <f t="shared" si="88"/>
        <v>1.5538960279171503E-4</v>
      </c>
    </row>
    <row r="1101" spans="1:13">
      <c r="A1101" s="16">
        <f t="shared" si="85"/>
        <v>1094</v>
      </c>
      <c r="B1101" s="12" t="s">
        <v>174</v>
      </c>
      <c r="C1101" s="269">
        <v>45201</v>
      </c>
      <c r="D1101" s="269">
        <v>45214</v>
      </c>
      <c r="E1101" s="196">
        <f t="shared" si="86"/>
        <v>45207.5</v>
      </c>
      <c r="F1101" s="269">
        <v>45219</v>
      </c>
      <c r="G1101" s="269">
        <v>45239</v>
      </c>
      <c r="H1101" s="12" t="s">
        <v>164</v>
      </c>
      <c r="I1101" s="174">
        <v>1023.7600000000001</v>
      </c>
      <c r="J1101" s="269">
        <v>45240</v>
      </c>
      <c r="K1101" s="17">
        <f t="shared" si="89"/>
        <v>32</v>
      </c>
      <c r="L1101" s="31">
        <f t="shared" si="87"/>
        <v>1.9935045081960679E-4</v>
      </c>
      <c r="M1101" s="29">
        <f t="shared" si="88"/>
        <v>6.3792144262274173E-3</v>
      </c>
    </row>
    <row r="1102" spans="1:13">
      <c r="A1102" s="16">
        <f t="shared" si="85"/>
        <v>1095</v>
      </c>
      <c r="B1102" s="12" t="s">
        <v>174</v>
      </c>
      <c r="C1102" s="269">
        <v>45201</v>
      </c>
      <c r="D1102" s="269">
        <v>45214</v>
      </c>
      <c r="E1102" s="196">
        <f t="shared" si="86"/>
        <v>45207.5</v>
      </c>
      <c r="F1102" s="269">
        <v>45219</v>
      </c>
      <c r="G1102" s="269">
        <v>45239</v>
      </c>
      <c r="H1102" s="12" t="s">
        <v>166</v>
      </c>
      <c r="I1102" s="174">
        <v>15103.43</v>
      </c>
      <c r="J1102" s="269">
        <v>45240</v>
      </c>
      <c r="K1102" s="17">
        <f t="shared" si="89"/>
        <v>32</v>
      </c>
      <c r="L1102" s="31">
        <f t="shared" si="87"/>
        <v>2.9409974793138758E-3</v>
      </c>
      <c r="M1102" s="29">
        <f t="shared" si="88"/>
        <v>9.4111919338044026E-2</v>
      </c>
    </row>
    <row r="1103" spans="1:13">
      <c r="A1103" s="16">
        <f t="shared" si="85"/>
        <v>1096</v>
      </c>
      <c r="B1103" s="12" t="s">
        <v>174</v>
      </c>
      <c r="C1103" s="269">
        <v>45201</v>
      </c>
      <c r="D1103" s="269">
        <v>45214</v>
      </c>
      <c r="E1103" s="196">
        <f t="shared" si="86"/>
        <v>45207.5</v>
      </c>
      <c r="F1103" s="269">
        <v>45219</v>
      </c>
      <c r="G1103" s="269">
        <v>45321</v>
      </c>
      <c r="H1103" s="12" t="s">
        <v>152</v>
      </c>
      <c r="I1103" s="174">
        <v>80.139999999999986</v>
      </c>
      <c r="J1103" s="269">
        <v>45322</v>
      </c>
      <c r="K1103" s="17">
        <f t="shared" si="89"/>
        <v>114</v>
      </c>
      <c r="L1103" s="31">
        <f t="shared" si="87"/>
        <v>1.5605166375599049E-5</v>
      </c>
      <c r="M1103" s="29">
        <f t="shared" si="88"/>
        <v>1.7789889668182915E-3</v>
      </c>
    </row>
    <row r="1104" spans="1:13">
      <c r="A1104" s="16">
        <f t="shared" si="85"/>
        <v>1097</v>
      </c>
      <c r="B1104" s="12" t="s">
        <v>174</v>
      </c>
      <c r="C1104" s="269">
        <v>45201</v>
      </c>
      <c r="D1104" s="269">
        <v>45214</v>
      </c>
      <c r="E1104" s="196">
        <f t="shared" si="86"/>
        <v>45207.5</v>
      </c>
      <c r="F1104" s="269">
        <v>45219</v>
      </c>
      <c r="G1104" s="269">
        <v>45219</v>
      </c>
      <c r="H1104" s="12" t="s">
        <v>164</v>
      </c>
      <c r="I1104" s="174">
        <v>2058.6800000000003</v>
      </c>
      <c r="J1104" s="269">
        <v>45222</v>
      </c>
      <c r="K1104" s="17">
        <f t="shared" si="89"/>
        <v>12</v>
      </c>
      <c r="L1104" s="31">
        <f t="shared" si="87"/>
        <v>4.0087401939254129E-4</v>
      </c>
      <c r="M1104" s="29">
        <f t="shared" si="88"/>
        <v>4.8104882327104958E-3</v>
      </c>
    </row>
    <row r="1105" spans="1:13">
      <c r="A1105" s="16">
        <f t="shared" si="85"/>
        <v>1098</v>
      </c>
      <c r="B1105" s="12" t="s">
        <v>174</v>
      </c>
      <c r="C1105" s="269">
        <v>45201</v>
      </c>
      <c r="D1105" s="269">
        <v>45214</v>
      </c>
      <c r="E1105" s="196">
        <f t="shared" si="86"/>
        <v>45207.5</v>
      </c>
      <c r="F1105" s="269">
        <v>45219</v>
      </c>
      <c r="G1105" s="269">
        <v>45219</v>
      </c>
      <c r="H1105" s="12" t="s">
        <v>166</v>
      </c>
      <c r="I1105" s="174">
        <v>2063.71</v>
      </c>
      <c r="J1105" s="269">
        <v>45222</v>
      </c>
      <c r="K1105" s="17">
        <f t="shared" si="89"/>
        <v>12</v>
      </c>
      <c r="L1105" s="31">
        <f t="shared" si="87"/>
        <v>4.0185348017204294E-4</v>
      </c>
      <c r="M1105" s="29">
        <f t="shared" si="88"/>
        <v>4.8222417620645153E-3</v>
      </c>
    </row>
    <row r="1106" spans="1:13">
      <c r="A1106" s="16">
        <f t="shared" si="85"/>
        <v>1099</v>
      </c>
      <c r="B1106" s="12" t="s">
        <v>174</v>
      </c>
      <c r="C1106" s="269">
        <v>45201</v>
      </c>
      <c r="D1106" s="269">
        <v>45214</v>
      </c>
      <c r="E1106" s="196">
        <f t="shared" si="86"/>
        <v>45207.5</v>
      </c>
      <c r="F1106" s="269">
        <v>45219</v>
      </c>
      <c r="G1106" s="269">
        <v>45247</v>
      </c>
      <c r="H1106" s="12" t="s">
        <v>157</v>
      </c>
      <c r="I1106" s="174">
        <v>54.91</v>
      </c>
      <c r="J1106" s="269">
        <v>45250</v>
      </c>
      <c r="K1106" s="17">
        <f t="shared" si="89"/>
        <v>40</v>
      </c>
      <c r="L1106" s="31">
        <f t="shared" si="87"/>
        <v>1.0692284573048964E-5</v>
      </c>
      <c r="M1106" s="29">
        <f t="shared" si="88"/>
        <v>4.2769138292195853E-4</v>
      </c>
    </row>
    <row r="1107" spans="1:13">
      <c r="A1107" s="16">
        <f t="shared" si="85"/>
        <v>1100</v>
      </c>
      <c r="B1107" s="12" t="s">
        <v>174</v>
      </c>
      <c r="C1107" s="269">
        <v>45201</v>
      </c>
      <c r="D1107" s="269">
        <v>45214</v>
      </c>
      <c r="E1107" s="196">
        <f t="shared" si="86"/>
        <v>45207.5</v>
      </c>
      <c r="F1107" s="269">
        <v>45219</v>
      </c>
      <c r="G1107" s="269">
        <v>45321</v>
      </c>
      <c r="H1107" s="12" t="s">
        <v>154</v>
      </c>
      <c r="I1107" s="174">
        <v>0.26</v>
      </c>
      <c r="J1107" s="269">
        <v>45322</v>
      </c>
      <c r="K1107" s="17">
        <f t="shared" si="89"/>
        <v>114</v>
      </c>
      <c r="L1107" s="31">
        <f t="shared" si="87"/>
        <v>5.0628191385771818E-8</v>
      </c>
      <c r="M1107" s="29">
        <f t="shared" si="88"/>
        <v>5.7716138179779872E-6</v>
      </c>
    </row>
    <row r="1108" spans="1:13">
      <c r="A1108" s="16">
        <f t="shared" si="85"/>
        <v>1101</v>
      </c>
      <c r="B1108" s="12" t="s">
        <v>174</v>
      </c>
      <c r="C1108" s="269">
        <v>45201</v>
      </c>
      <c r="D1108" s="269">
        <v>45214</v>
      </c>
      <c r="E1108" s="196">
        <f t="shared" si="86"/>
        <v>45207.5</v>
      </c>
      <c r="F1108" s="269">
        <v>45219</v>
      </c>
      <c r="G1108" s="269">
        <v>45244</v>
      </c>
      <c r="H1108" s="12" t="s">
        <v>153</v>
      </c>
      <c r="I1108" s="174">
        <v>51.38</v>
      </c>
      <c r="J1108" s="269">
        <v>45245</v>
      </c>
      <c r="K1108" s="17">
        <f t="shared" si="89"/>
        <v>37</v>
      </c>
      <c r="L1108" s="31">
        <f t="shared" si="87"/>
        <v>1.00049095130806E-5</v>
      </c>
      <c r="M1108" s="29">
        <f t="shared" si="88"/>
        <v>3.7018165198398218E-4</v>
      </c>
    </row>
    <row r="1109" spans="1:13">
      <c r="A1109" s="16">
        <f t="shared" si="85"/>
        <v>1102</v>
      </c>
      <c r="B1109" s="12" t="s">
        <v>174</v>
      </c>
      <c r="C1109" s="269">
        <v>45201</v>
      </c>
      <c r="D1109" s="269">
        <v>45214</v>
      </c>
      <c r="E1109" s="196">
        <f t="shared" si="86"/>
        <v>45207.5</v>
      </c>
      <c r="F1109" s="269">
        <v>45219</v>
      </c>
      <c r="G1109" s="269">
        <v>45247</v>
      </c>
      <c r="H1109" s="12" t="s">
        <v>157</v>
      </c>
      <c r="I1109" s="174">
        <v>86.23</v>
      </c>
      <c r="J1109" s="269">
        <v>45250</v>
      </c>
      <c r="K1109" s="17">
        <f t="shared" si="89"/>
        <v>40</v>
      </c>
      <c r="L1109" s="31">
        <f t="shared" si="87"/>
        <v>1.6791034396904245E-5</v>
      </c>
      <c r="M1109" s="29">
        <f t="shared" si="88"/>
        <v>6.7164137587616976E-4</v>
      </c>
    </row>
    <row r="1110" spans="1:13">
      <c r="A1110" s="16">
        <f t="shared" ref="A1110:A1173" si="90">A1109+1</f>
        <v>1103</v>
      </c>
      <c r="B1110" s="12" t="s">
        <v>174</v>
      </c>
      <c r="C1110" s="269">
        <v>45201</v>
      </c>
      <c r="D1110" s="269">
        <v>45214</v>
      </c>
      <c r="E1110" s="196">
        <f t="shared" si="86"/>
        <v>45207.5</v>
      </c>
      <c r="F1110" s="269">
        <v>45219</v>
      </c>
      <c r="G1110" s="269">
        <v>45244</v>
      </c>
      <c r="H1110" s="12" t="s">
        <v>153</v>
      </c>
      <c r="I1110" s="174">
        <v>72.009999999999991</v>
      </c>
      <c r="J1110" s="269">
        <v>45245</v>
      </c>
      <c r="K1110" s="17">
        <f t="shared" si="89"/>
        <v>37</v>
      </c>
      <c r="L1110" s="31">
        <f t="shared" si="87"/>
        <v>1.4022061775728569E-5</v>
      </c>
      <c r="M1110" s="29">
        <f t="shared" si="88"/>
        <v>5.1881628570195706E-4</v>
      </c>
    </row>
    <row r="1111" spans="1:13">
      <c r="A1111" s="16">
        <f t="shared" si="90"/>
        <v>1104</v>
      </c>
      <c r="B1111" s="12" t="s">
        <v>174</v>
      </c>
      <c r="C1111" s="269">
        <v>45201</v>
      </c>
      <c r="D1111" s="269">
        <v>45214</v>
      </c>
      <c r="E1111" s="196">
        <f t="shared" si="86"/>
        <v>45207.5</v>
      </c>
      <c r="F1111" s="269">
        <v>45219</v>
      </c>
      <c r="G1111" s="269">
        <v>45321</v>
      </c>
      <c r="H1111" s="12" t="s">
        <v>152</v>
      </c>
      <c r="I1111" s="174">
        <v>0.64</v>
      </c>
      <c r="J1111" s="269">
        <v>45322</v>
      </c>
      <c r="K1111" s="17">
        <f t="shared" si="89"/>
        <v>114</v>
      </c>
      <c r="L1111" s="31">
        <f t="shared" si="87"/>
        <v>1.2462324033420756E-7</v>
      </c>
      <c r="M1111" s="29">
        <f t="shared" si="88"/>
        <v>1.4207049398099661E-5</v>
      </c>
    </row>
    <row r="1112" spans="1:13">
      <c r="A1112" s="16">
        <f t="shared" si="90"/>
        <v>1105</v>
      </c>
      <c r="B1112" s="12" t="s">
        <v>174</v>
      </c>
      <c r="C1112" s="269">
        <v>45201</v>
      </c>
      <c r="D1112" s="269">
        <v>45214</v>
      </c>
      <c r="E1112" s="196">
        <f t="shared" si="86"/>
        <v>45207.5</v>
      </c>
      <c r="F1112" s="269">
        <v>45219</v>
      </c>
      <c r="G1112" s="269">
        <v>45247</v>
      </c>
      <c r="H1112" s="12" t="s">
        <v>157</v>
      </c>
      <c r="I1112" s="174">
        <v>85.86</v>
      </c>
      <c r="J1112" s="269">
        <v>45250</v>
      </c>
      <c r="K1112" s="17">
        <f t="shared" si="89"/>
        <v>40</v>
      </c>
      <c r="L1112" s="31">
        <f t="shared" si="87"/>
        <v>1.6718986586086032E-5</v>
      </c>
      <c r="M1112" s="29">
        <f t="shared" si="88"/>
        <v>6.6875946344344128E-4</v>
      </c>
    </row>
    <row r="1113" spans="1:13">
      <c r="A1113" s="16">
        <f t="shared" si="90"/>
        <v>1106</v>
      </c>
      <c r="B1113" s="12" t="s">
        <v>174</v>
      </c>
      <c r="C1113" s="269">
        <v>45215</v>
      </c>
      <c r="D1113" s="269">
        <v>45228</v>
      </c>
      <c r="E1113" s="196">
        <f t="shared" si="86"/>
        <v>45221.5</v>
      </c>
      <c r="F1113" s="269">
        <v>45233</v>
      </c>
      <c r="G1113" s="269">
        <v>45321</v>
      </c>
      <c r="H1113" s="12" t="s">
        <v>152</v>
      </c>
      <c r="I1113" s="174">
        <v>2.37</v>
      </c>
      <c r="J1113" s="269">
        <v>45322</v>
      </c>
      <c r="K1113" s="17">
        <f t="shared" si="89"/>
        <v>100</v>
      </c>
      <c r="L1113" s="31">
        <f t="shared" si="87"/>
        <v>4.6149543686261238E-7</v>
      </c>
      <c r="M1113" s="29">
        <f t="shared" si="88"/>
        <v>4.6149543686261235E-5</v>
      </c>
    </row>
    <row r="1114" spans="1:13">
      <c r="A1114" s="16">
        <f t="shared" si="90"/>
        <v>1107</v>
      </c>
      <c r="B1114" s="12" t="s">
        <v>174</v>
      </c>
      <c r="C1114" s="269">
        <v>45215</v>
      </c>
      <c r="D1114" s="269">
        <v>45228</v>
      </c>
      <c r="E1114" s="196">
        <f t="shared" si="86"/>
        <v>45221.5</v>
      </c>
      <c r="F1114" s="269">
        <v>45233</v>
      </c>
      <c r="G1114" s="269">
        <v>45321</v>
      </c>
      <c r="H1114" s="12" t="s">
        <v>152</v>
      </c>
      <c r="I1114" s="174">
        <v>11.69</v>
      </c>
      <c r="J1114" s="269">
        <v>45322</v>
      </c>
      <c r="K1114" s="17">
        <f t="shared" si="89"/>
        <v>100</v>
      </c>
      <c r="L1114" s="31">
        <f t="shared" si="87"/>
        <v>2.2763213742295099E-6</v>
      </c>
      <c r="M1114" s="29">
        <f t="shared" si="88"/>
        <v>2.2763213742295099E-4</v>
      </c>
    </row>
    <row r="1115" spans="1:13">
      <c r="A1115" s="16">
        <f t="shared" si="90"/>
        <v>1108</v>
      </c>
      <c r="B1115" s="12" t="s">
        <v>174</v>
      </c>
      <c r="C1115" s="269">
        <v>45215</v>
      </c>
      <c r="D1115" s="269">
        <v>45228</v>
      </c>
      <c r="E1115" s="196">
        <f t="shared" si="86"/>
        <v>45221.5</v>
      </c>
      <c r="F1115" s="269">
        <v>45233</v>
      </c>
      <c r="G1115" s="269">
        <v>45321</v>
      </c>
      <c r="H1115" s="12" t="s">
        <v>153</v>
      </c>
      <c r="I1115" s="174">
        <v>358.34</v>
      </c>
      <c r="J1115" s="269">
        <v>45322</v>
      </c>
      <c r="K1115" s="17">
        <f t="shared" si="89"/>
        <v>100</v>
      </c>
      <c r="L1115" s="31">
        <f t="shared" si="87"/>
        <v>6.9777331158374898E-5</v>
      </c>
      <c r="M1115" s="29">
        <f t="shared" si="88"/>
        <v>6.9777331158374896E-3</v>
      </c>
    </row>
    <row r="1116" spans="1:13">
      <c r="A1116" s="16">
        <f t="shared" si="90"/>
        <v>1109</v>
      </c>
      <c r="B1116" s="12" t="s">
        <v>174</v>
      </c>
      <c r="C1116" s="269">
        <v>45215</v>
      </c>
      <c r="D1116" s="269">
        <v>45228</v>
      </c>
      <c r="E1116" s="196">
        <f t="shared" si="86"/>
        <v>45221.5</v>
      </c>
      <c r="F1116" s="269">
        <v>45233</v>
      </c>
      <c r="G1116" s="269">
        <v>45321</v>
      </c>
      <c r="H1116" s="12" t="s">
        <v>154</v>
      </c>
      <c r="I1116" s="174">
        <v>908.14999999999975</v>
      </c>
      <c r="J1116" s="269">
        <v>45322</v>
      </c>
      <c r="K1116" s="17">
        <f t="shared" si="89"/>
        <v>100</v>
      </c>
      <c r="L1116" s="31">
        <f t="shared" si="87"/>
        <v>1.7683843079611025E-4</v>
      </c>
      <c r="M1116" s="29">
        <f t="shared" si="88"/>
        <v>1.7683843079611024E-2</v>
      </c>
    </row>
    <row r="1117" spans="1:13">
      <c r="A1117" s="16">
        <f t="shared" si="90"/>
        <v>1110</v>
      </c>
      <c r="B1117" s="12" t="s">
        <v>174</v>
      </c>
      <c r="C1117" s="269">
        <v>45215</v>
      </c>
      <c r="D1117" s="269">
        <v>45228</v>
      </c>
      <c r="E1117" s="196">
        <f t="shared" si="86"/>
        <v>45221.5</v>
      </c>
      <c r="F1117" s="269">
        <v>45233</v>
      </c>
      <c r="G1117" s="269">
        <v>45321</v>
      </c>
      <c r="H1117" s="12" t="s">
        <v>155</v>
      </c>
      <c r="I1117" s="174">
        <v>17.73</v>
      </c>
      <c r="J1117" s="269">
        <v>45322</v>
      </c>
      <c r="K1117" s="17">
        <f t="shared" si="89"/>
        <v>100</v>
      </c>
      <c r="L1117" s="31">
        <f t="shared" si="87"/>
        <v>3.4524532048835939E-6</v>
      </c>
      <c r="M1117" s="29">
        <f t="shared" si="88"/>
        <v>3.4524532048835937E-4</v>
      </c>
    </row>
    <row r="1118" spans="1:13">
      <c r="A1118" s="16">
        <f t="shared" si="90"/>
        <v>1111</v>
      </c>
      <c r="B1118" s="12" t="s">
        <v>174</v>
      </c>
      <c r="C1118" s="269">
        <v>45215</v>
      </c>
      <c r="D1118" s="269">
        <v>45228</v>
      </c>
      <c r="E1118" s="196">
        <f t="shared" si="86"/>
        <v>45221.5</v>
      </c>
      <c r="F1118" s="269">
        <v>45233</v>
      </c>
      <c r="G1118" s="269">
        <v>45321</v>
      </c>
      <c r="H1118" s="12" t="s">
        <v>154</v>
      </c>
      <c r="I1118" s="174">
        <v>44.199999999999996</v>
      </c>
      <c r="J1118" s="269">
        <v>45322</v>
      </c>
      <c r="K1118" s="17">
        <f t="shared" si="89"/>
        <v>100</v>
      </c>
      <c r="L1118" s="31">
        <f t="shared" si="87"/>
        <v>8.6067925355812078E-6</v>
      </c>
      <c r="M1118" s="29">
        <f t="shared" si="88"/>
        <v>8.6067925355812072E-4</v>
      </c>
    </row>
    <row r="1119" spans="1:13">
      <c r="A1119" s="16">
        <f t="shared" si="90"/>
        <v>1112</v>
      </c>
      <c r="B1119" s="12" t="s">
        <v>174</v>
      </c>
      <c r="C1119" s="269">
        <v>45215</v>
      </c>
      <c r="D1119" s="269">
        <v>45228</v>
      </c>
      <c r="E1119" s="196">
        <f t="shared" si="86"/>
        <v>45221.5</v>
      </c>
      <c r="F1119" s="269">
        <v>45233</v>
      </c>
      <c r="G1119" s="269">
        <v>45247</v>
      </c>
      <c r="H1119" s="12" t="s">
        <v>156</v>
      </c>
      <c r="I1119" s="174">
        <v>78.38</v>
      </c>
      <c r="J1119" s="269">
        <v>45250</v>
      </c>
      <c r="K1119" s="17">
        <f t="shared" si="89"/>
        <v>26</v>
      </c>
      <c r="L1119" s="31">
        <f t="shared" si="87"/>
        <v>1.5262452464679981E-5</v>
      </c>
      <c r="M1119" s="29">
        <f t="shared" si="88"/>
        <v>3.9682376408167952E-4</v>
      </c>
    </row>
    <row r="1120" spans="1:13">
      <c r="A1120" s="16">
        <f t="shared" si="90"/>
        <v>1113</v>
      </c>
      <c r="B1120" s="12" t="s">
        <v>174</v>
      </c>
      <c r="C1120" s="269">
        <v>45215</v>
      </c>
      <c r="D1120" s="269">
        <v>45228</v>
      </c>
      <c r="E1120" s="196">
        <f t="shared" si="86"/>
        <v>45221.5</v>
      </c>
      <c r="F1120" s="269">
        <v>45233</v>
      </c>
      <c r="G1120" s="269">
        <v>45247</v>
      </c>
      <c r="H1120" s="12" t="s">
        <v>152</v>
      </c>
      <c r="I1120" s="174">
        <v>477.48</v>
      </c>
      <c r="J1120" s="269">
        <v>45250</v>
      </c>
      <c r="K1120" s="17">
        <f t="shared" si="89"/>
        <v>26</v>
      </c>
      <c r="L1120" s="31">
        <f t="shared" si="87"/>
        <v>9.2976726241839722E-5</v>
      </c>
      <c r="M1120" s="29">
        <f t="shared" si="88"/>
        <v>2.4173948822878329E-3</v>
      </c>
    </row>
    <row r="1121" spans="1:13">
      <c r="A1121" s="16">
        <f t="shared" si="90"/>
        <v>1114</v>
      </c>
      <c r="B1121" s="12" t="s">
        <v>174</v>
      </c>
      <c r="C1121" s="269">
        <v>45215</v>
      </c>
      <c r="D1121" s="269">
        <v>45228</v>
      </c>
      <c r="E1121" s="196">
        <f t="shared" si="86"/>
        <v>45221.5</v>
      </c>
      <c r="F1121" s="269">
        <v>45233</v>
      </c>
      <c r="G1121" s="269">
        <v>45279</v>
      </c>
      <c r="H1121" s="12" t="s">
        <v>157</v>
      </c>
      <c r="I1121" s="174">
        <v>124.83000000000001</v>
      </c>
      <c r="J1121" s="269">
        <v>45280</v>
      </c>
      <c r="K1121" s="17">
        <f t="shared" si="89"/>
        <v>58</v>
      </c>
      <c r="L1121" s="31">
        <f t="shared" si="87"/>
        <v>2.4307373579561142E-5</v>
      </c>
      <c r="M1121" s="29">
        <f t="shared" si="88"/>
        <v>1.4098276676145463E-3</v>
      </c>
    </row>
    <row r="1122" spans="1:13">
      <c r="A1122" s="16">
        <f t="shared" si="90"/>
        <v>1115</v>
      </c>
      <c r="B1122" s="12" t="s">
        <v>174</v>
      </c>
      <c r="C1122" s="269">
        <v>45215</v>
      </c>
      <c r="D1122" s="269">
        <v>45228</v>
      </c>
      <c r="E1122" s="196">
        <f t="shared" si="86"/>
        <v>45221.5</v>
      </c>
      <c r="F1122" s="269">
        <v>45233</v>
      </c>
      <c r="G1122" s="269">
        <v>45321</v>
      </c>
      <c r="H1122" s="12" t="s">
        <v>152</v>
      </c>
      <c r="I1122" s="174">
        <v>0.21</v>
      </c>
      <c r="J1122" s="269">
        <v>45322</v>
      </c>
      <c r="K1122" s="17">
        <f t="shared" si="89"/>
        <v>100</v>
      </c>
      <c r="L1122" s="31">
        <f t="shared" si="87"/>
        <v>4.0892000734661851E-8</v>
      </c>
      <c r="M1122" s="29">
        <f t="shared" si="88"/>
        <v>4.0892000734661852E-6</v>
      </c>
    </row>
    <row r="1123" spans="1:13">
      <c r="A1123" s="16">
        <f t="shared" si="90"/>
        <v>1116</v>
      </c>
      <c r="B1123" s="12" t="s">
        <v>174</v>
      </c>
      <c r="C1123" s="269">
        <v>45215</v>
      </c>
      <c r="D1123" s="269">
        <v>45228</v>
      </c>
      <c r="E1123" s="196">
        <f t="shared" si="86"/>
        <v>45221.5</v>
      </c>
      <c r="F1123" s="269">
        <v>45233</v>
      </c>
      <c r="G1123" s="269">
        <v>45274</v>
      </c>
      <c r="H1123" s="12" t="s">
        <v>152</v>
      </c>
      <c r="I1123" s="174">
        <v>172.09000000000003</v>
      </c>
      <c r="J1123" s="269">
        <v>45275</v>
      </c>
      <c r="K1123" s="17">
        <f t="shared" si="89"/>
        <v>53</v>
      </c>
      <c r="L1123" s="31">
        <f t="shared" si="87"/>
        <v>3.3510020982990284E-5</v>
      </c>
      <c r="M1123" s="29">
        <f t="shared" si="88"/>
        <v>1.776031112098485E-3</v>
      </c>
    </row>
    <row r="1124" spans="1:13">
      <c r="A1124" s="16">
        <f t="shared" si="90"/>
        <v>1117</v>
      </c>
      <c r="B1124" s="12" t="s">
        <v>174</v>
      </c>
      <c r="C1124" s="269">
        <v>45215</v>
      </c>
      <c r="D1124" s="269">
        <v>45228</v>
      </c>
      <c r="E1124" s="196">
        <f t="shared" si="86"/>
        <v>45221.5</v>
      </c>
      <c r="F1124" s="269">
        <v>45233</v>
      </c>
      <c r="G1124" s="269">
        <v>45321</v>
      </c>
      <c r="H1124" s="12" t="s">
        <v>152</v>
      </c>
      <c r="I1124" s="174">
        <v>0.56000000000000005</v>
      </c>
      <c r="J1124" s="269">
        <v>45322</v>
      </c>
      <c r="K1124" s="17">
        <f t="shared" si="89"/>
        <v>100</v>
      </c>
      <c r="L1124" s="31">
        <f t="shared" si="87"/>
        <v>1.0904533529243162E-7</v>
      </c>
      <c r="M1124" s="29">
        <f t="shared" si="88"/>
        <v>1.0904533529243162E-5</v>
      </c>
    </row>
    <row r="1125" spans="1:13">
      <c r="A1125" s="16">
        <f t="shared" si="90"/>
        <v>1118</v>
      </c>
      <c r="B1125" s="12" t="s">
        <v>174</v>
      </c>
      <c r="C1125" s="269">
        <v>45215</v>
      </c>
      <c r="D1125" s="269">
        <v>45228</v>
      </c>
      <c r="E1125" s="196">
        <f t="shared" si="86"/>
        <v>45221.5</v>
      </c>
      <c r="F1125" s="269">
        <v>45233</v>
      </c>
      <c r="G1125" s="269">
        <v>45320</v>
      </c>
      <c r="H1125" s="12" t="s">
        <v>152</v>
      </c>
      <c r="I1125" s="174">
        <v>16.600000000000001</v>
      </c>
      <c r="J1125" s="269">
        <v>45321</v>
      </c>
      <c r="K1125" s="17">
        <f t="shared" si="89"/>
        <v>99</v>
      </c>
      <c r="L1125" s="31">
        <f t="shared" si="87"/>
        <v>3.2324152961685089E-6</v>
      </c>
      <c r="M1125" s="29">
        <f t="shared" si="88"/>
        <v>3.2000911432068237E-4</v>
      </c>
    </row>
    <row r="1126" spans="1:13">
      <c r="A1126" s="16">
        <f t="shared" si="90"/>
        <v>1119</v>
      </c>
      <c r="B1126" s="12" t="s">
        <v>174</v>
      </c>
      <c r="C1126" s="269">
        <v>45215</v>
      </c>
      <c r="D1126" s="269">
        <v>45228</v>
      </c>
      <c r="E1126" s="196">
        <f t="shared" si="86"/>
        <v>45221.5</v>
      </c>
      <c r="F1126" s="269">
        <v>45233</v>
      </c>
      <c r="G1126" s="269">
        <v>45279</v>
      </c>
      <c r="H1126" s="12" t="s">
        <v>157</v>
      </c>
      <c r="I1126" s="174">
        <v>449.74</v>
      </c>
      <c r="J1126" s="269">
        <v>45280</v>
      </c>
      <c r="K1126" s="17">
        <f t="shared" si="89"/>
        <v>58</v>
      </c>
      <c r="L1126" s="31">
        <f t="shared" si="87"/>
        <v>8.7575087668603918E-5</v>
      </c>
      <c r="M1126" s="29">
        <f t="shared" si="88"/>
        <v>5.0793550847790274E-3</v>
      </c>
    </row>
    <row r="1127" spans="1:13">
      <c r="A1127" s="16">
        <f t="shared" si="90"/>
        <v>1120</v>
      </c>
      <c r="B1127" s="12" t="s">
        <v>174</v>
      </c>
      <c r="C1127" s="269">
        <v>45215</v>
      </c>
      <c r="D1127" s="269">
        <v>45228</v>
      </c>
      <c r="E1127" s="196">
        <f t="shared" si="86"/>
        <v>45221.5</v>
      </c>
      <c r="F1127" s="269">
        <v>45233</v>
      </c>
      <c r="G1127" s="269">
        <v>45321</v>
      </c>
      <c r="H1127" s="12" t="s">
        <v>152</v>
      </c>
      <c r="I1127" s="174">
        <v>0.99</v>
      </c>
      <c r="J1127" s="269">
        <v>45322</v>
      </c>
      <c r="K1127" s="17">
        <f t="shared" si="89"/>
        <v>100</v>
      </c>
      <c r="L1127" s="31">
        <f t="shared" si="87"/>
        <v>1.9277657489197731E-7</v>
      </c>
      <c r="M1127" s="29">
        <f t="shared" si="88"/>
        <v>1.9277657489197732E-5</v>
      </c>
    </row>
    <row r="1128" spans="1:13">
      <c r="A1128" s="16">
        <f t="shared" si="90"/>
        <v>1121</v>
      </c>
      <c r="B1128" s="12" t="s">
        <v>174</v>
      </c>
      <c r="C1128" s="269">
        <v>45215</v>
      </c>
      <c r="D1128" s="269">
        <v>45228</v>
      </c>
      <c r="E1128" s="196">
        <f t="shared" si="86"/>
        <v>45221.5</v>
      </c>
      <c r="F1128" s="269">
        <v>45233</v>
      </c>
      <c r="G1128" s="269">
        <v>45321</v>
      </c>
      <c r="H1128" s="12" t="s">
        <v>152</v>
      </c>
      <c r="I1128" s="174">
        <v>2.4</v>
      </c>
      <c r="J1128" s="269">
        <v>45322</v>
      </c>
      <c r="K1128" s="17">
        <f t="shared" si="89"/>
        <v>100</v>
      </c>
      <c r="L1128" s="31">
        <f t="shared" si="87"/>
        <v>4.673371512532783E-7</v>
      </c>
      <c r="M1128" s="29">
        <f t="shared" si="88"/>
        <v>4.6733715125327832E-5</v>
      </c>
    </row>
    <row r="1129" spans="1:13">
      <c r="A1129" s="16">
        <f t="shared" si="90"/>
        <v>1122</v>
      </c>
      <c r="B1129" s="12" t="s">
        <v>174</v>
      </c>
      <c r="C1129" s="269">
        <v>45215</v>
      </c>
      <c r="D1129" s="269">
        <v>45228</v>
      </c>
      <c r="E1129" s="196">
        <f t="shared" si="86"/>
        <v>45221.5</v>
      </c>
      <c r="F1129" s="269">
        <v>45233</v>
      </c>
      <c r="G1129" s="269">
        <v>45321</v>
      </c>
      <c r="H1129" s="12" t="s">
        <v>152</v>
      </c>
      <c r="I1129" s="174">
        <v>16.41</v>
      </c>
      <c r="J1129" s="269">
        <v>45322</v>
      </c>
      <c r="K1129" s="17">
        <f t="shared" si="89"/>
        <v>100</v>
      </c>
      <c r="L1129" s="31">
        <f t="shared" si="87"/>
        <v>3.1954177716942906E-6</v>
      </c>
      <c r="M1129" s="29">
        <f t="shared" si="88"/>
        <v>3.1954177716942908E-4</v>
      </c>
    </row>
    <row r="1130" spans="1:13">
      <c r="A1130" s="16">
        <f t="shared" si="90"/>
        <v>1123</v>
      </c>
      <c r="B1130" s="12" t="s">
        <v>174</v>
      </c>
      <c r="C1130" s="269">
        <v>45215</v>
      </c>
      <c r="D1130" s="269">
        <v>45228</v>
      </c>
      <c r="E1130" s="196">
        <f t="shared" si="86"/>
        <v>45221.5</v>
      </c>
      <c r="F1130" s="269">
        <v>45233</v>
      </c>
      <c r="G1130" s="269">
        <v>45233</v>
      </c>
      <c r="H1130" s="12" t="s">
        <v>159</v>
      </c>
      <c r="I1130" s="174">
        <v>9221.1999999999953</v>
      </c>
      <c r="J1130" s="269">
        <v>45236</v>
      </c>
      <c r="K1130" s="17">
        <f t="shared" si="89"/>
        <v>12</v>
      </c>
      <c r="L1130" s="31">
        <f t="shared" si="87"/>
        <v>1.7955872246403033E-3</v>
      </c>
      <c r="M1130" s="29">
        <f t="shared" si="88"/>
        <v>2.1547046695683639E-2</v>
      </c>
    </row>
    <row r="1131" spans="1:13">
      <c r="A1131" s="16">
        <f t="shared" si="90"/>
        <v>1124</v>
      </c>
      <c r="B1131" s="12" t="s">
        <v>174</v>
      </c>
      <c r="C1131" s="269">
        <v>45215</v>
      </c>
      <c r="D1131" s="269">
        <v>45228</v>
      </c>
      <c r="E1131" s="196">
        <f t="shared" si="86"/>
        <v>45221.5</v>
      </c>
      <c r="F1131" s="269">
        <v>45233</v>
      </c>
      <c r="G1131" s="269">
        <v>45233</v>
      </c>
      <c r="H1131" s="12" t="s">
        <v>160</v>
      </c>
      <c r="I1131" s="174">
        <v>9221.1999999999953</v>
      </c>
      <c r="J1131" s="269">
        <v>45236</v>
      </c>
      <c r="K1131" s="17">
        <f t="shared" si="89"/>
        <v>12</v>
      </c>
      <c r="L1131" s="31">
        <f t="shared" si="87"/>
        <v>1.7955872246403033E-3</v>
      </c>
      <c r="M1131" s="29">
        <f t="shared" si="88"/>
        <v>2.1547046695683639E-2</v>
      </c>
    </row>
    <row r="1132" spans="1:13">
      <c r="A1132" s="16">
        <f t="shared" si="90"/>
        <v>1125</v>
      </c>
      <c r="B1132" s="12" t="s">
        <v>174</v>
      </c>
      <c r="C1132" s="269">
        <v>45215</v>
      </c>
      <c r="D1132" s="269">
        <v>45228</v>
      </c>
      <c r="E1132" s="196">
        <f t="shared" si="86"/>
        <v>45221.5</v>
      </c>
      <c r="F1132" s="269">
        <v>45233</v>
      </c>
      <c r="G1132" s="269">
        <v>45233</v>
      </c>
      <c r="H1132" s="12" t="s">
        <v>161</v>
      </c>
      <c r="I1132" s="174">
        <v>38710.000000000015</v>
      </c>
      <c r="J1132" s="269">
        <v>45236</v>
      </c>
      <c r="K1132" s="17">
        <f t="shared" si="89"/>
        <v>12</v>
      </c>
      <c r="L1132" s="31">
        <f t="shared" si="87"/>
        <v>7.537758802089338E-3</v>
      </c>
      <c r="M1132" s="29">
        <f t="shared" si="88"/>
        <v>9.0453105625072056E-2</v>
      </c>
    </row>
    <row r="1133" spans="1:13">
      <c r="A1133" s="16">
        <f t="shared" si="90"/>
        <v>1126</v>
      </c>
      <c r="B1133" s="12" t="s">
        <v>174</v>
      </c>
      <c r="C1133" s="269">
        <v>45215</v>
      </c>
      <c r="D1133" s="269">
        <v>45228</v>
      </c>
      <c r="E1133" s="196">
        <f t="shared" si="86"/>
        <v>45221.5</v>
      </c>
      <c r="F1133" s="269">
        <v>45233</v>
      </c>
      <c r="G1133" s="269">
        <v>45233</v>
      </c>
      <c r="H1133" s="12" t="s">
        <v>162</v>
      </c>
      <c r="I1133" s="174">
        <v>38710.000000000015</v>
      </c>
      <c r="J1133" s="269">
        <v>45236</v>
      </c>
      <c r="K1133" s="17">
        <f t="shared" si="89"/>
        <v>12</v>
      </c>
      <c r="L1133" s="31">
        <f t="shared" si="87"/>
        <v>7.537758802089338E-3</v>
      </c>
      <c r="M1133" s="29">
        <f t="shared" si="88"/>
        <v>9.0453105625072056E-2</v>
      </c>
    </row>
    <row r="1134" spans="1:13">
      <c r="A1134" s="16">
        <f t="shared" si="90"/>
        <v>1127</v>
      </c>
      <c r="B1134" s="12" t="s">
        <v>174</v>
      </c>
      <c r="C1134" s="269">
        <v>45215</v>
      </c>
      <c r="D1134" s="269">
        <v>45228</v>
      </c>
      <c r="E1134" s="196">
        <f t="shared" si="86"/>
        <v>45221.5</v>
      </c>
      <c r="F1134" s="269">
        <v>45233</v>
      </c>
      <c r="G1134" s="269">
        <v>45233</v>
      </c>
      <c r="H1134" s="12" t="s">
        <v>163</v>
      </c>
      <c r="I1134" s="174">
        <v>76272.949999999939</v>
      </c>
      <c r="J1134" s="269">
        <v>45236</v>
      </c>
      <c r="K1134" s="17">
        <f t="shared" si="89"/>
        <v>12</v>
      </c>
      <c r="L1134" s="31">
        <f t="shared" si="87"/>
        <v>1.4852159654451545E-2</v>
      </c>
      <c r="M1134" s="29">
        <f t="shared" si="88"/>
        <v>0.17822591585341854</v>
      </c>
    </row>
    <row r="1135" spans="1:13">
      <c r="A1135" s="16">
        <f t="shared" si="90"/>
        <v>1128</v>
      </c>
      <c r="B1135" s="12" t="s">
        <v>174</v>
      </c>
      <c r="C1135" s="269">
        <v>45215</v>
      </c>
      <c r="D1135" s="269">
        <v>45228</v>
      </c>
      <c r="E1135" s="196">
        <f t="shared" si="86"/>
        <v>45221.5</v>
      </c>
      <c r="F1135" s="269">
        <v>45233</v>
      </c>
      <c r="G1135" s="269">
        <v>45321</v>
      </c>
      <c r="H1135" s="12" t="s">
        <v>152</v>
      </c>
      <c r="I1135" s="174">
        <v>63.669999999999995</v>
      </c>
      <c r="J1135" s="269">
        <v>45322</v>
      </c>
      <c r="K1135" s="17">
        <f t="shared" si="89"/>
        <v>100</v>
      </c>
      <c r="L1135" s="31">
        <f t="shared" si="87"/>
        <v>1.2398065175123428E-5</v>
      </c>
      <c r="M1135" s="29">
        <f t="shared" si="88"/>
        <v>1.2398065175123429E-3</v>
      </c>
    </row>
    <row r="1136" spans="1:13">
      <c r="A1136" s="16">
        <f t="shared" si="90"/>
        <v>1129</v>
      </c>
      <c r="B1136" s="12" t="s">
        <v>174</v>
      </c>
      <c r="C1136" s="269">
        <v>45215</v>
      </c>
      <c r="D1136" s="269">
        <v>45228</v>
      </c>
      <c r="E1136" s="196">
        <f t="shared" si="86"/>
        <v>45221.5</v>
      </c>
      <c r="F1136" s="269">
        <v>45233</v>
      </c>
      <c r="G1136" s="269">
        <v>45321</v>
      </c>
      <c r="H1136" s="12" t="s">
        <v>156</v>
      </c>
      <c r="I1136" s="174">
        <v>47.76</v>
      </c>
      <c r="J1136" s="269">
        <v>45322</v>
      </c>
      <c r="K1136" s="17">
        <f t="shared" si="89"/>
        <v>100</v>
      </c>
      <c r="L1136" s="31">
        <f t="shared" si="87"/>
        <v>9.3000093099402384E-6</v>
      </c>
      <c r="M1136" s="29">
        <f t="shared" si="88"/>
        <v>9.300009309940239E-4</v>
      </c>
    </row>
    <row r="1137" spans="1:13">
      <c r="A1137" s="16">
        <f t="shared" si="90"/>
        <v>1130</v>
      </c>
      <c r="B1137" s="12" t="s">
        <v>174</v>
      </c>
      <c r="C1137" s="269">
        <v>45215</v>
      </c>
      <c r="D1137" s="269">
        <v>45228</v>
      </c>
      <c r="E1137" s="196">
        <f t="shared" si="86"/>
        <v>45221.5</v>
      </c>
      <c r="F1137" s="269">
        <v>45233</v>
      </c>
      <c r="G1137" s="269">
        <v>45321</v>
      </c>
      <c r="H1137" s="12" t="s">
        <v>152</v>
      </c>
      <c r="I1137" s="174">
        <v>7.3100000000000005</v>
      </c>
      <c r="J1137" s="269">
        <v>45322</v>
      </c>
      <c r="K1137" s="17">
        <f t="shared" si="89"/>
        <v>100</v>
      </c>
      <c r="L1137" s="31">
        <f t="shared" si="87"/>
        <v>1.4234310731922771E-6</v>
      </c>
      <c r="M1137" s="29">
        <f t="shared" si="88"/>
        <v>1.4234310731922771E-4</v>
      </c>
    </row>
    <row r="1138" spans="1:13">
      <c r="A1138" s="16">
        <f t="shared" si="90"/>
        <v>1131</v>
      </c>
      <c r="B1138" s="12" t="s">
        <v>174</v>
      </c>
      <c r="C1138" s="269">
        <v>45215</v>
      </c>
      <c r="D1138" s="269">
        <v>45228</v>
      </c>
      <c r="E1138" s="196">
        <f t="shared" si="86"/>
        <v>45221.5</v>
      </c>
      <c r="F1138" s="269">
        <v>45233</v>
      </c>
      <c r="G1138" s="269">
        <v>45321</v>
      </c>
      <c r="H1138" s="12" t="s">
        <v>152</v>
      </c>
      <c r="I1138" s="174">
        <v>2.2200000000000002</v>
      </c>
      <c r="J1138" s="269">
        <v>45322</v>
      </c>
      <c r="K1138" s="17">
        <f t="shared" si="89"/>
        <v>100</v>
      </c>
      <c r="L1138" s="31">
        <f t="shared" si="87"/>
        <v>4.3228686490928248E-7</v>
      </c>
      <c r="M1138" s="29">
        <f t="shared" si="88"/>
        <v>4.3228686490928245E-5</v>
      </c>
    </row>
    <row r="1139" spans="1:13">
      <c r="A1139" s="16">
        <f t="shared" si="90"/>
        <v>1132</v>
      </c>
      <c r="B1139" s="12" t="s">
        <v>174</v>
      </c>
      <c r="C1139" s="269">
        <v>45215</v>
      </c>
      <c r="D1139" s="269">
        <v>45228</v>
      </c>
      <c r="E1139" s="196">
        <f t="shared" si="86"/>
        <v>45221.5</v>
      </c>
      <c r="F1139" s="269">
        <v>45233</v>
      </c>
      <c r="G1139" s="269">
        <v>45321</v>
      </c>
      <c r="H1139" s="12" t="s">
        <v>152</v>
      </c>
      <c r="I1139" s="174">
        <v>0.44</v>
      </c>
      <c r="J1139" s="269">
        <v>45322</v>
      </c>
      <c r="K1139" s="17">
        <f t="shared" si="89"/>
        <v>100</v>
      </c>
      <c r="L1139" s="31">
        <f t="shared" si="87"/>
        <v>8.5678477729767699E-8</v>
      </c>
      <c r="M1139" s="29">
        <f t="shared" si="88"/>
        <v>8.56784777297677E-6</v>
      </c>
    </row>
    <row r="1140" spans="1:13">
      <c r="A1140" s="16">
        <f t="shared" si="90"/>
        <v>1133</v>
      </c>
      <c r="B1140" s="12" t="s">
        <v>174</v>
      </c>
      <c r="C1140" s="269">
        <v>45215</v>
      </c>
      <c r="D1140" s="269">
        <v>45228</v>
      </c>
      <c r="E1140" s="196">
        <f t="shared" si="86"/>
        <v>45221.5</v>
      </c>
      <c r="F1140" s="269">
        <v>45233</v>
      </c>
      <c r="G1140" s="269">
        <v>45279</v>
      </c>
      <c r="H1140" s="12" t="s">
        <v>157</v>
      </c>
      <c r="I1140" s="174">
        <v>236.29</v>
      </c>
      <c r="J1140" s="269">
        <v>45280</v>
      </c>
      <c r="K1140" s="17">
        <f t="shared" si="89"/>
        <v>58</v>
      </c>
      <c r="L1140" s="31">
        <f t="shared" si="87"/>
        <v>4.6011289779015471E-5</v>
      </c>
      <c r="M1140" s="29">
        <f t="shared" si="88"/>
        <v>2.6686548071828972E-3</v>
      </c>
    </row>
    <row r="1141" spans="1:13">
      <c r="A1141" s="16">
        <f t="shared" si="90"/>
        <v>1134</v>
      </c>
      <c r="B1141" s="12" t="s">
        <v>174</v>
      </c>
      <c r="C1141" s="269">
        <v>45215</v>
      </c>
      <c r="D1141" s="269">
        <v>45228</v>
      </c>
      <c r="E1141" s="196">
        <f t="shared" si="86"/>
        <v>45221.5</v>
      </c>
      <c r="F1141" s="269">
        <v>45233</v>
      </c>
      <c r="G1141" s="269">
        <v>45321</v>
      </c>
      <c r="H1141" s="12" t="s">
        <v>152</v>
      </c>
      <c r="I1141" s="174">
        <v>1.8699999999999999</v>
      </c>
      <c r="J1141" s="269">
        <v>45322</v>
      </c>
      <c r="K1141" s="17">
        <f t="shared" si="89"/>
        <v>100</v>
      </c>
      <c r="L1141" s="31">
        <f t="shared" si="87"/>
        <v>3.6413353035151265E-7</v>
      </c>
      <c r="M1141" s="29">
        <f t="shared" si="88"/>
        <v>3.6413353035151262E-5</v>
      </c>
    </row>
    <row r="1142" spans="1:13">
      <c r="A1142" s="16">
        <f t="shared" si="90"/>
        <v>1135</v>
      </c>
      <c r="B1142" s="12" t="s">
        <v>174</v>
      </c>
      <c r="C1142" s="269">
        <v>45215</v>
      </c>
      <c r="D1142" s="269">
        <v>45228</v>
      </c>
      <c r="E1142" s="196">
        <f t="shared" si="86"/>
        <v>45221.5</v>
      </c>
      <c r="F1142" s="269">
        <v>45233</v>
      </c>
      <c r="G1142" s="269">
        <v>45274</v>
      </c>
      <c r="H1142" s="12" t="s">
        <v>153</v>
      </c>
      <c r="I1142" s="174">
        <v>103.35</v>
      </c>
      <c r="J1142" s="269">
        <v>45275</v>
      </c>
      <c r="K1142" s="17">
        <f t="shared" si="89"/>
        <v>53</v>
      </c>
      <c r="L1142" s="31">
        <f t="shared" si="87"/>
        <v>2.0124706075844296E-5</v>
      </c>
      <c r="M1142" s="29">
        <f t="shared" si="88"/>
        <v>1.0666094220197478E-3</v>
      </c>
    </row>
    <row r="1143" spans="1:13">
      <c r="A1143" s="16">
        <f t="shared" si="90"/>
        <v>1136</v>
      </c>
      <c r="B1143" s="12" t="s">
        <v>174</v>
      </c>
      <c r="C1143" s="269">
        <v>45215</v>
      </c>
      <c r="D1143" s="269">
        <v>45228</v>
      </c>
      <c r="E1143" s="196">
        <f t="shared" si="86"/>
        <v>45221.5</v>
      </c>
      <c r="F1143" s="269">
        <v>45233</v>
      </c>
      <c r="G1143" s="269">
        <v>45321</v>
      </c>
      <c r="H1143" s="12" t="s">
        <v>152</v>
      </c>
      <c r="I1143" s="174">
        <v>2.37</v>
      </c>
      <c r="J1143" s="269">
        <v>45322</v>
      </c>
      <c r="K1143" s="17">
        <f t="shared" si="89"/>
        <v>100</v>
      </c>
      <c r="L1143" s="31">
        <f t="shared" si="87"/>
        <v>4.6149543686261238E-7</v>
      </c>
      <c r="M1143" s="29">
        <f t="shared" si="88"/>
        <v>4.6149543686261235E-5</v>
      </c>
    </row>
    <row r="1144" spans="1:13">
      <c r="A1144" s="16">
        <f t="shared" si="90"/>
        <v>1137</v>
      </c>
      <c r="B1144" s="12" t="s">
        <v>174</v>
      </c>
      <c r="C1144" s="269">
        <v>45215</v>
      </c>
      <c r="D1144" s="269">
        <v>45228</v>
      </c>
      <c r="E1144" s="196">
        <f t="shared" si="86"/>
        <v>45221.5</v>
      </c>
      <c r="F1144" s="269">
        <v>45233</v>
      </c>
      <c r="G1144" s="269">
        <v>45279</v>
      </c>
      <c r="H1144" s="12" t="s">
        <v>164</v>
      </c>
      <c r="I1144" s="174">
        <v>2359.37</v>
      </c>
      <c r="J1144" s="269">
        <v>45280</v>
      </c>
      <c r="K1144" s="17">
        <f t="shared" si="89"/>
        <v>58</v>
      </c>
      <c r="L1144" s="31">
        <f t="shared" si="87"/>
        <v>4.5942552273018635E-4</v>
      </c>
      <c r="M1144" s="29">
        <f t="shared" si="88"/>
        <v>2.664668031835081E-2</v>
      </c>
    </row>
    <row r="1145" spans="1:13">
      <c r="A1145" s="16">
        <f t="shared" si="90"/>
        <v>1138</v>
      </c>
      <c r="B1145" s="12" t="s">
        <v>174</v>
      </c>
      <c r="C1145" s="269">
        <v>45215</v>
      </c>
      <c r="D1145" s="269">
        <v>45228</v>
      </c>
      <c r="E1145" s="196">
        <f t="shared" si="86"/>
        <v>45221.5</v>
      </c>
      <c r="F1145" s="269">
        <v>45233</v>
      </c>
      <c r="G1145" s="269">
        <v>45279</v>
      </c>
      <c r="H1145" s="12" t="s">
        <v>157</v>
      </c>
      <c r="I1145" s="174">
        <v>32.479999999999997</v>
      </c>
      <c r="J1145" s="269">
        <v>45280</v>
      </c>
      <c r="K1145" s="17">
        <f t="shared" si="89"/>
        <v>58</v>
      </c>
      <c r="L1145" s="31">
        <f t="shared" si="87"/>
        <v>6.3246294469610324E-6</v>
      </c>
      <c r="M1145" s="29">
        <f t="shared" si="88"/>
        <v>3.6682850792373988E-4</v>
      </c>
    </row>
    <row r="1146" spans="1:13">
      <c r="A1146" s="16">
        <f t="shared" si="90"/>
        <v>1139</v>
      </c>
      <c r="B1146" s="12" t="s">
        <v>174</v>
      </c>
      <c r="C1146" s="269">
        <v>45215</v>
      </c>
      <c r="D1146" s="269">
        <v>45228</v>
      </c>
      <c r="E1146" s="196">
        <f t="shared" si="86"/>
        <v>45221.5</v>
      </c>
      <c r="F1146" s="269">
        <v>45233</v>
      </c>
      <c r="G1146" s="269">
        <v>45321</v>
      </c>
      <c r="H1146" s="12" t="s">
        <v>154</v>
      </c>
      <c r="I1146" s="174">
        <v>142.96</v>
      </c>
      <c r="J1146" s="269">
        <v>45322</v>
      </c>
      <c r="K1146" s="17">
        <f t="shared" si="89"/>
        <v>100</v>
      </c>
      <c r="L1146" s="31">
        <f t="shared" si="87"/>
        <v>2.7837716309653616E-5</v>
      </c>
      <c r="M1146" s="29">
        <f t="shared" si="88"/>
        <v>2.7837716309653615E-3</v>
      </c>
    </row>
    <row r="1147" spans="1:13">
      <c r="A1147" s="16">
        <f t="shared" si="90"/>
        <v>1140</v>
      </c>
      <c r="B1147" s="12" t="s">
        <v>174</v>
      </c>
      <c r="C1147" s="269">
        <v>45215</v>
      </c>
      <c r="D1147" s="269">
        <v>45228</v>
      </c>
      <c r="E1147" s="196">
        <f t="shared" si="86"/>
        <v>45221.5</v>
      </c>
      <c r="F1147" s="269">
        <v>45233</v>
      </c>
      <c r="G1147" s="269">
        <v>45252</v>
      </c>
      <c r="H1147" s="12" t="s">
        <v>164</v>
      </c>
      <c r="I1147" s="174">
        <v>1092.7499999999998</v>
      </c>
      <c r="J1147" s="269">
        <v>45257</v>
      </c>
      <c r="K1147" s="17">
        <f t="shared" si="89"/>
        <v>31</v>
      </c>
      <c r="L1147" s="31">
        <f t="shared" si="87"/>
        <v>2.1278444668000824E-4</v>
      </c>
      <c r="M1147" s="29">
        <f t="shared" si="88"/>
        <v>6.5963178470802557E-3</v>
      </c>
    </row>
    <row r="1148" spans="1:13">
      <c r="A1148" s="16">
        <f t="shared" si="90"/>
        <v>1141</v>
      </c>
      <c r="B1148" s="12" t="s">
        <v>174</v>
      </c>
      <c r="C1148" s="269">
        <v>45215</v>
      </c>
      <c r="D1148" s="269">
        <v>45228</v>
      </c>
      <c r="E1148" s="196">
        <f t="shared" si="86"/>
        <v>45221.5</v>
      </c>
      <c r="F1148" s="269">
        <v>45233</v>
      </c>
      <c r="G1148" s="269">
        <v>45252</v>
      </c>
      <c r="H1148" s="12" t="s">
        <v>166</v>
      </c>
      <c r="I1148" s="174">
        <v>14875.61</v>
      </c>
      <c r="J1148" s="269">
        <v>45257</v>
      </c>
      <c r="K1148" s="17">
        <f t="shared" si="89"/>
        <v>31</v>
      </c>
      <c r="L1148" s="31">
        <f t="shared" si="87"/>
        <v>2.8966355002311584E-3</v>
      </c>
      <c r="M1148" s="29">
        <f t="shared" si="88"/>
        <v>8.9795700507165913E-2</v>
      </c>
    </row>
    <row r="1149" spans="1:13">
      <c r="A1149" s="16">
        <f t="shared" si="90"/>
        <v>1142</v>
      </c>
      <c r="B1149" s="12" t="s">
        <v>174</v>
      </c>
      <c r="C1149" s="269">
        <v>45215</v>
      </c>
      <c r="D1149" s="269">
        <v>45228</v>
      </c>
      <c r="E1149" s="196">
        <f t="shared" si="86"/>
        <v>45221.5</v>
      </c>
      <c r="F1149" s="269">
        <v>45233</v>
      </c>
      <c r="G1149" s="269">
        <v>45321</v>
      </c>
      <c r="H1149" s="12" t="s">
        <v>152</v>
      </c>
      <c r="I1149" s="174">
        <v>0.26</v>
      </c>
      <c r="J1149" s="269">
        <v>45322</v>
      </c>
      <c r="K1149" s="17">
        <f t="shared" si="89"/>
        <v>100</v>
      </c>
      <c r="L1149" s="31">
        <f t="shared" si="87"/>
        <v>5.0628191385771818E-8</v>
      </c>
      <c r="M1149" s="29">
        <f t="shared" si="88"/>
        <v>5.0628191385771816E-6</v>
      </c>
    </row>
    <row r="1150" spans="1:13">
      <c r="A1150" s="16">
        <f t="shared" si="90"/>
        <v>1143</v>
      </c>
      <c r="B1150" s="12" t="s">
        <v>174</v>
      </c>
      <c r="C1150" s="269">
        <v>45215</v>
      </c>
      <c r="D1150" s="269">
        <v>45228</v>
      </c>
      <c r="E1150" s="196">
        <f t="shared" si="86"/>
        <v>45221.5</v>
      </c>
      <c r="F1150" s="269">
        <v>45233</v>
      </c>
      <c r="G1150" s="269">
        <v>45321</v>
      </c>
      <c r="H1150" s="12" t="s">
        <v>152</v>
      </c>
      <c r="I1150" s="174">
        <v>56.779999999999994</v>
      </c>
      <c r="J1150" s="269">
        <v>45322</v>
      </c>
      <c r="K1150" s="17">
        <f t="shared" si="89"/>
        <v>100</v>
      </c>
      <c r="L1150" s="31">
        <f t="shared" si="87"/>
        <v>1.1056418103400475E-5</v>
      </c>
      <c r="M1150" s="29">
        <f t="shared" si="88"/>
        <v>1.1056418103400475E-3</v>
      </c>
    </row>
    <row r="1151" spans="1:13">
      <c r="A1151" s="16">
        <f t="shared" si="90"/>
        <v>1144</v>
      </c>
      <c r="B1151" s="12" t="s">
        <v>174</v>
      </c>
      <c r="C1151" s="269">
        <v>45215</v>
      </c>
      <c r="D1151" s="269">
        <v>45228</v>
      </c>
      <c r="E1151" s="196">
        <f t="shared" si="86"/>
        <v>45221.5</v>
      </c>
      <c r="F1151" s="269">
        <v>45233</v>
      </c>
      <c r="G1151" s="269">
        <v>45233</v>
      </c>
      <c r="H1151" s="12" t="s">
        <v>166</v>
      </c>
      <c r="I1151" s="174">
        <v>1770.99</v>
      </c>
      <c r="J1151" s="269">
        <v>45236</v>
      </c>
      <c r="K1151" s="17">
        <f t="shared" si="89"/>
        <v>12</v>
      </c>
      <c r="L1151" s="31">
        <f t="shared" si="87"/>
        <v>3.4485392562418472E-4</v>
      </c>
      <c r="M1151" s="29">
        <f t="shared" si="88"/>
        <v>4.1382471074902167E-3</v>
      </c>
    </row>
    <row r="1152" spans="1:13">
      <c r="A1152" s="16">
        <f t="shared" si="90"/>
        <v>1145</v>
      </c>
      <c r="B1152" s="12" t="s">
        <v>174</v>
      </c>
      <c r="C1152" s="269">
        <v>45215</v>
      </c>
      <c r="D1152" s="269">
        <v>45228</v>
      </c>
      <c r="E1152" s="196">
        <f t="shared" si="86"/>
        <v>45221.5</v>
      </c>
      <c r="F1152" s="269">
        <v>45233</v>
      </c>
      <c r="G1152" s="269">
        <v>45233</v>
      </c>
      <c r="H1152" s="12" t="s">
        <v>164</v>
      </c>
      <c r="I1152" s="174">
        <v>2476.7799999999997</v>
      </c>
      <c r="J1152" s="269">
        <v>45236</v>
      </c>
      <c r="K1152" s="17">
        <f t="shared" si="89"/>
        <v>12</v>
      </c>
      <c r="L1152" s="31">
        <f t="shared" si="87"/>
        <v>4.8228804561712275E-4</v>
      </c>
      <c r="M1152" s="29">
        <f t="shared" si="88"/>
        <v>5.7874565474054732E-3</v>
      </c>
    </row>
    <row r="1153" spans="1:13">
      <c r="A1153" s="16">
        <f t="shared" si="90"/>
        <v>1146</v>
      </c>
      <c r="B1153" s="12" t="s">
        <v>174</v>
      </c>
      <c r="C1153" s="269">
        <v>45215</v>
      </c>
      <c r="D1153" s="269">
        <v>45228</v>
      </c>
      <c r="E1153" s="196">
        <f t="shared" si="86"/>
        <v>45221.5</v>
      </c>
      <c r="F1153" s="269">
        <v>45233</v>
      </c>
      <c r="G1153" s="269">
        <v>45279</v>
      </c>
      <c r="H1153" s="12" t="s">
        <v>157</v>
      </c>
      <c r="I1153" s="174">
        <v>50.41</v>
      </c>
      <c r="J1153" s="269">
        <v>45280</v>
      </c>
      <c r="K1153" s="17">
        <f t="shared" si="89"/>
        <v>58</v>
      </c>
      <c r="L1153" s="31">
        <f t="shared" si="87"/>
        <v>9.8160274144490666E-6</v>
      </c>
      <c r="M1153" s="29">
        <f t="shared" si="88"/>
        <v>5.6932959003804591E-4</v>
      </c>
    </row>
    <row r="1154" spans="1:13">
      <c r="A1154" s="16">
        <f t="shared" si="90"/>
        <v>1147</v>
      </c>
      <c r="B1154" s="12" t="s">
        <v>174</v>
      </c>
      <c r="C1154" s="269">
        <v>45215</v>
      </c>
      <c r="D1154" s="269">
        <v>45228</v>
      </c>
      <c r="E1154" s="196">
        <f t="shared" si="86"/>
        <v>45221.5</v>
      </c>
      <c r="F1154" s="269">
        <v>45233</v>
      </c>
      <c r="G1154" s="269">
        <v>45321</v>
      </c>
      <c r="H1154" s="12" t="s">
        <v>152</v>
      </c>
      <c r="I1154" s="174">
        <v>2.85</v>
      </c>
      <c r="J1154" s="269">
        <v>45322</v>
      </c>
      <c r="K1154" s="17">
        <f t="shared" si="89"/>
        <v>100</v>
      </c>
      <c r="L1154" s="31">
        <f t="shared" si="87"/>
        <v>5.5496286711326806E-7</v>
      </c>
      <c r="M1154" s="29">
        <f t="shared" si="88"/>
        <v>5.5496286711326805E-5</v>
      </c>
    </row>
    <row r="1155" spans="1:13">
      <c r="A1155" s="16">
        <f t="shared" si="90"/>
        <v>1148</v>
      </c>
      <c r="B1155" s="12" t="s">
        <v>174</v>
      </c>
      <c r="C1155" s="269">
        <v>45215</v>
      </c>
      <c r="D1155" s="269">
        <v>45228</v>
      </c>
      <c r="E1155" s="196">
        <f t="shared" si="86"/>
        <v>45221.5</v>
      </c>
      <c r="F1155" s="269">
        <v>45233</v>
      </c>
      <c r="G1155" s="269">
        <v>45321</v>
      </c>
      <c r="H1155" s="12" t="s">
        <v>154</v>
      </c>
      <c r="I1155" s="174">
        <v>0.26</v>
      </c>
      <c r="J1155" s="269">
        <v>45322</v>
      </c>
      <c r="K1155" s="17">
        <f t="shared" si="89"/>
        <v>100</v>
      </c>
      <c r="L1155" s="31">
        <f t="shared" si="87"/>
        <v>5.0628191385771818E-8</v>
      </c>
      <c r="M1155" s="29">
        <f t="shared" si="88"/>
        <v>5.0628191385771816E-6</v>
      </c>
    </row>
    <row r="1156" spans="1:13">
      <c r="A1156" s="16">
        <f t="shared" si="90"/>
        <v>1149</v>
      </c>
      <c r="B1156" s="12" t="s">
        <v>174</v>
      </c>
      <c r="C1156" s="269">
        <v>45215</v>
      </c>
      <c r="D1156" s="269">
        <v>45228</v>
      </c>
      <c r="E1156" s="196">
        <f t="shared" si="86"/>
        <v>45221.5</v>
      </c>
      <c r="F1156" s="269">
        <v>45233</v>
      </c>
      <c r="G1156" s="269">
        <v>45274</v>
      </c>
      <c r="H1156" s="12" t="s">
        <v>153</v>
      </c>
      <c r="I1156" s="174">
        <v>51.38</v>
      </c>
      <c r="J1156" s="269">
        <v>45275</v>
      </c>
      <c r="K1156" s="17">
        <f t="shared" si="89"/>
        <v>53</v>
      </c>
      <c r="L1156" s="31">
        <f t="shared" si="87"/>
        <v>1.00049095130806E-5</v>
      </c>
      <c r="M1156" s="29">
        <f t="shared" si="88"/>
        <v>5.3026020419327184E-4</v>
      </c>
    </row>
    <row r="1157" spans="1:13">
      <c r="A1157" s="16">
        <f t="shared" si="90"/>
        <v>1150</v>
      </c>
      <c r="B1157" s="12" t="s">
        <v>174</v>
      </c>
      <c r="C1157" s="269">
        <v>45215</v>
      </c>
      <c r="D1157" s="269">
        <v>45228</v>
      </c>
      <c r="E1157" s="196">
        <f t="shared" si="86"/>
        <v>45221.5</v>
      </c>
      <c r="F1157" s="269">
        <v>45233</v>
      </c>
      <c r="G1157" s="269">
        <v>45279</v>
      </c>
      <c r="H1157" s="12" t="s">
        <v>157</v>
      </c>
      <c r="I1157" s="174">
        <v>83.79</v>
      </c>
      <c r="J1157" s="269">
        <v>45280</v>
      </c>
      <c r="K1157" s="17">
        <f t="shared" si="89"/>
        <v>58</v>
      </c>
      <c r="L1157" s="31">
        <f t="shared" si="87"/>
        <v>1.6315908293130082E-5</v>
      </c>
      <c r="M1157" s="29">
        <f t="shared" si="88"/>
        <v>9.4632268100154474E-4</v>
      </c>
    </row>
    <row r="1158" spans="1:13">
      <c r="A1158" s="16">
        <f t="shared" si="90"/>
        <v>1151</v>
      </c>
      <c r="B1158" s="12" t="s">
        <v>174</v>
      </c>
      <c r="C1158" s="269">
        <v>45215</v>
      </c>
      <c r="D1158" s="269">
        <v>45228</v>
      </c>
      <c r="E1158" s="196">
        <f t="shared" si="86"/>
        <v>45221.5</v>
      </c>
      <c r="F1158" s="269">
        <v>45233</v>
      </c>
      <c r="G1158" s="269">
        <v>45274</v>
      </c>
      <c r="H1158" s="12" t="s">
        <v>153</v>
      </c>
      <c r="I1158" s="174">
        <v>73.02000000000001</v>
      </c>
      <c r="J1158" s="269">
        <v>45275</v>
      </c>
      <c r="K1158" s="17">
        <f t="shared" si="89"/>
        <v>53</v>
      </c>
      <c r="L1158" s="31">
        <f t="shared" si="87"/>
        <v>1.4218732826880996E-5</v>
      </c>
      <c r="M1158" s="29">
        <f t="shared" si="88"/>
        <v>7.5359283982469273E-4</v>
      </c>
    </row>
    <row r="1159" spans="1:13">
      <c r="A1159" s="16">
        <f t="shared" si="90"/>
        <v>1152</v>
      </c>
      <c r="B1159" s="12" t="s">
        <v>174</v>
      </c>
      <c r="C1159" s="269">
        <v>45215</v>
      </c>
      <c r="D1159" s="269">
        <v>45228</v>
      </c>
      <c r="E1159" s="196">
        <f t="shared" si="86"/>
        <v>45221.5</v>
      </c>
      <c r="F1159" s="269">
        <v>45233</v>
      </c>
      <c r="G1159" s="269">
        <v>45321</v>
      </c>
      <c r="H1159" s="12" t="s">
        <v>152</v>
      </c>
      <c r="I1159" s="174">
        <v>2.1900000000000004</v>
      </c>
      <c r="J1159" s="269">
        <v>45322</v>
      </c>
      <c r="K1159" s="17">
        <f t="shared" si="89"/>
        <v>100</v>
      </c>
      <c r="L1159" s="31">
        <f t="shared" si="87"/>
        <v>4.2644515051861656E-7</v>
      </c>
      <c r="M1159" s="29">
        <f t="shared" si="88"/>
        <v>4.2644515051861655E-5</v>
      </c>
    </row>
    <row r="1160" spans="1:13">
      <c r="A1160" s="16">
        <f t="shared" si="90"/>
        <v>1153</v>
      </c>
      <c r="B1160" s="12" t="s">
        <v>174</v>
      </c>
      <c r="C1160" s="269">
        <v>45215</v>
      </c>
      <c r="D1160" s="269">
        <v>45228</v>
      </c>
      <c r="E1160" s="196">
        <f t="shared" si="86"/>
        <v>45221.5</v>
      </c>
      <c r="F1160" s="269">
        <v>45233</v>
      </c>
      <c r="G1160" s="269">
        <v>45279</v>
      </c>
      <c r="H1160" s="12" t="s">
        <v>157</v>
      </c>
      <c r="I1160" s="174">
        <v>96.75</v>
      </c>
      <c r="J1160" s="269">
        <v>45280</v>
      </c>
      <c r="K1160" s="17">
        <f t="shared" si="89"/>
        <v>58</v>
      </c>
      <c r="L1160" s="31">
        <f t="shared" si="87"/>
        <v>1.8839528909897782E-5</v>
      </c>
      <c r="M1160" s="29">
        <f t="shared" si="88"/>
        <v>1.0926926767740714E-3</v>
      </c>
    </row>
    <row r="1161" spans="1:13">
      <c r="A1161" s="16">
        <f t="shared" si="90"/>
        <v>1154</v>
      </c>
      <c r="B1161" s="12" t="s">
        <v>174</v>
      </c>
      <c r="C1161" s="269">
        <v>45215</v>
      </c>
      <c r="D1161" s="269">
        <v>45228</v>
      </c>
      <c r="E1161" s="196">
        <f t="shared" ref="E1161:E1224" si="91">AVERAGE(C1161:D1161)</f>
        <v>45221.5</v>
      </c>
      <c r="F1161" s="269">
        <v>45233</v>
      </c>
      <c r="G1161" s="269">
        <v>45321</v>
      </c>
      <c r="H1161" s="12" t="s">
        <v>152</v>
      </c>
      <c r="I1161" s="174">
        <v>1</v>
      </c>
      <c r="J1161" s="269">
        <v>45322</v>
      </c>
      <c r="K1161" s="17">
        <f t="shared" si="89"/>
        <v>100</v>
      </c>
      <c r="L1161" s="31">
        <f t="shared" si="87"/>
        <v>1.947238130221993E-7</v>
      </c>
      <c r="M1161" s="29">
        <f t="shared" si="88"/>
        <v>1.9472381302219931E-5</v>
      </c>
    </row>
    <row r="1162" spans="1:13">
      <c r="A1162" s="16">
        <f t="shared" si="90"/>
        <v>1155</v>
      </c>
      <c r="B1162" s="12" t="s">
        <v>174</v>
      </c>
      <c r="C1162" s="269">
        <v>45229</v>
      </c>
      <c r="D1162" s="269">
        <v>45242</v>
      </c>
      <c r="E1162" s="196">
        <f t="shared" si="91"/>
        <v>45235.5</v>
      </c>
      <c r="F1162" s="269">
        <v>45247</v>
      </c>
      <c r="G1162" s="269">
        <v>45321</v>
      </c>
      <c r="H1162" s="12" t="s">
        <v>152</v>
      </c>
      <c r="I1162" s="174">
        <v>0.96</v>
      </c>
      <c r="J1162" s="269">
        <v>45322</v>
      </c>
      <c r="K1162" s="17">
        <f t="shared" si="89"/>
        <v>86</v>
      </c>
      <c r="L1162" s="31">
        <f t="shared" ref="L1162:L1225" si="92">I1162/$I$1379</f>
        <v>1.8693486050131134E-7</v>
      </c>
      <c r="M1162" s="29">
        <f t="shared" ref="M1162:M1225" si="93">L1162*K1162</f>
        <v>1.6076398003112774E-5</v>
      </c>
    </row>
    <row r="1163" spans="1:13">
      <c r="A1163" s="16">
        <f t="shared" si="90"/>
        <v>1156</v>
      </c>
      <c r="B1163" s="12" t="s">
        <v>174</v>
      </c>
      <c r="C1163" s="269">
        <v>45229</v>
      </c>
      <c r="D1163" s="269">
        <v>45242</v>
      </c>
      <c r="E1163" s="196">
        <f t="shared" si="91"/>
        <v>45235.5</v>
      </c>
      <c r="F1163" s="269">
        <v>45247</v>
      </c>
      <c r="G1163" s="269">
        <v>45321</v>
      </c>
      <c r="H1163" s="12" t="s">
        <v>152</v>
      </c>
      <c r="I1163" s="174">
        <v>11.829999999999998</v>
      </c>
      <c r="J1163" s="269">
        <v>45322</v>
      </c>
      <c r="K1163" s="17">
        <f t="shared" ref="K1163:K1226" si="94">(G1163-D1163)+((D1163-C1163+1)/2)</f>
        <v>86</v>
      </c>
      <c r="L1163" s="31">
        <f t="shared" si="92"/>
        <v>2.3035827080526175E-6</v>
      </c>
      <c r="M1163" s="29">
        <f t="shared" si="93"/>
        <v>1.9810811289252512E-4</v>
      </c>
    </row>
    <row r="1164" spans="1:13">
      <c r="A1164" s="16">
        <f t="shared" si="90"/>
        <v>1157</v>
      </c>
      <c r="B1164" s="12" t="s">
        <v>174</v>
      </c>
      <c r="C1164" s="269">
        <v>45229</v>
      </c>
      <c r="D1164" s="269">
        <v>45242</v>
      </c>
      <c r="E1164" s="196">
        <f t="shared" si="91"/>
        <v>45235.5</v>
      </c>
      <c r="F1164" s="269">
        <v>45247</v>
      </c>
      <c r="G1164" s="269">
        <v>45321</v>
      </c>
      <c r="H1164" s="12" t="s">
        <v>153</v>
      </c>
      <c r="I1164" s="174">
        <v>393.56</v>
      </c>
      <c r="J1164" s="269">
        <v>45322</v>
      </c>
      <c r="K1164" s="17">
        <f t="shared" si="94"/>
        <v>86</v>
      </c>
      <c r="L1164" s="31">
        <f t="shared" si="92"/>
        <v>7.6635503853016764E-5</v>
      </c>
      <c r="M1164" s="29">
        <f t="shared" si="93"/>
        <v>6.5906533313594418E-3</v>
      </c>
    </row>
    <row r="1165" spans="1:13">
      <c r="A1165" s="16">
        <f t="shared" si="90"/>
        <v>1158</v>
      </c>
      <c r="B1165" s="12" t="s">
        <v>174</v>
      </c>
      <c r="C1165" s="269">
        <v>45229</v>
      </c>
      <c r="D1165" s="269">
        <v>45242</v>
      </c>
      <c r="E1165" s="196">
        <f t="shared" si="91"/>
        <v>45235.5</v>
      </c>
      <c r="F1165" s="269">
        <v>45247</v>
      </c>
      <c r="G1165" s="269">
        <v>45321</v>
      </c>
      <c r="H1165" s="12" t="s">
        <v>154</v>
      </c>
      <c r="I1165" s="174">
        <v>837.33000000000027</v>
      </c>
      <c r="J1165" s="269">
        <v>45322</v>
      </c>
      <c r="K1165" s="17">
        <f t="shared" si="94"/>
        <v>86</v>
      </c>
      <c r="L1165" s="31">
        <f t="shared" si="92"/>
        <v>1.6304809035787819E-4</v>
      </c>
      <c r="M1165" s="29">
        <f t="shared" si="93"/>
        <v>1.4022135770777525E-2</v>
      </c>
    </row>
    <row r="1166" spans="1:13">
      <c r="A1166" s="16">
        <f t="shared" si="90"/>
        <v>1159</v>
      </c>
      <c r="B1166" s="12" t="s">
        <v>174</v>
      </c>
      <c r="C1166" s="269">
        <v>45229</v>
      </c>
      <c r="D1166" s="269">
        <v>45242</v>
      </c>
      <c r="E1166" s="196">
        <f t="shared" si="91"/>
        <v>45235.5</v>
      </c>
      <c r="F1166" s="269">
        <v>45247</v>
      </c>
      <c r="G1166" s="269">
        <v>45321</v>
      </c>
      <c r="H1166" s="12" t="s">
        <v>155</v>
      </c>
      <c r="I1166" s="174">
        <v>24.7</v>
      </c>
      <c r="J1166" s="269">
        <v>45322</v>
      </c>
      <c r="K1166" s="17">
        <f t="shared" si="94"/>
        <v>86</v>
      </c>
      <c r="L1166" s="31">
        <f t="shared" si="92"/>
        <v>4.8096781816483226E-6</v>
      </c>
      <c r="M1166" s="29">
        <f t="shared" si="93"/>
        <v>4.1363232362175574E-4</v>
      </c>
    </row>
    <row r="1167" spans="1:13">
      <c r="A1167" s="16">
        <f t="shared" si="90"/>
        <v>1160</v>
      </c>
      <c r="B1167" s="12" t="s">
        <v>174</v>
      </c>
      <c r="C1167" s="269">
        <v>45229</v>
      </c>
      <c r="D1167" s="269">
        <v>45242</v>
      </c>
      <c r="E1167" s="196">
        <f t="shared" si="91"/>
        <v>45235.5</v>
      </c>
      <c r="F1167" s="269">
        <v>45247</v>
      </c>
      <c r="G1167" s="269">
        <v>45321</v>
      </c>
      <c r="H1167" s="12" t="s">
        <v>152</v>
      </c>
      <c r="I1167" s="174">
        <v>0.48</v>
      </c>
      <c r="J1167" s="269">
        <v>45322</v>
      </c>
      <c r="K1167" s="17">
        <f t="shared" si="94"/>
        <v>86</v>
      </c>
      <c r="L1167" s="31">
        <f t="shared" si="92"/>
        <v>9.3467430250655668E-8</v>
      </c>
      <c r="M1167" s="29">
        <f t="shared" si="93"/>
        <v>8.0381990015563868E-6</v>
      </c>
    </row>
    <row r="1168" spans="1:13">
      <c r="A1168" s="16">
        <f t="shared" si="90"/>
        <v>1161</v>
      </c>
      <c r="B1168" s="12" t="s">
        <v>174</v>
      </c>
      <c r="C1168" s="269">
        <v>45229</v>
      </c>
      <c r="D1168" s="269">
        <v>45242</v>
      </c>
      <c r="E1168" s="196">
        <f t="shared" si="91"/>
        <v>45235.5</v>
      </c>
      <c r="F1168" s="269">
        <v>45247</v>
      </c>
      <c r="G1168" s="269">
        <v>45321</v>
      </c>
      <c r="H1168" s="12" t="s">
        <v>154</v>
      </c>
      <c r="I1168" s="174">
        <v>88.519999999999982</v>
      </c>
      <c r="J1168" s="269">
        <v>45322</v>
      </c>
      <c r="K1168" s="17">
        <f t="shared" si="94"/>
        <v>86</v>
      </c>
      <c r="L1168" s="31">
        <f t="shared" si="92"/>
        <v>1.7236951928725078E-5</v>
      </c>
      <c r="M1168" s="29">
        <f t="shared" si="93"/>
        <v>1.4823778658703568E-3</v>
      </c>
    </row>
    <row r="1169" spans="1:13">
      <c r="A1169" s="16">
        <f t="shared" si="90"/>
        <v>1162</v>
      </c>
      <c r="B1169" s="12" t="s">
        <v>174</v>
      </c>
      <c r="C1169" s="269">
        <v>45229</v>
      </c>
      <c r="D1169" s="269">
        <v>45242</v>
      </c>
      <c r="E1169" s="196">
        <f t="shared" si="91"/>
        <v>45235.5</v>
      </c>
      <c r="F1169" s="269">
        <v>45247</v>
      </c>
      <c r="G1169" s="269">
        <v>45264</v>
      </c>
      <c r="H1169" s="12" t="s">
        <v>156</v>
      </c>
      <c r="I1169" s="174">
        <v>81.260000000000005</v>
      </c>
      <c r="J1169" s="269">
        <v>45265</v>
      </c>
      <c r="K1169" s="17">
        <f t="shared" si="94"/>
        <v>29</v>
      </c>
      <c r="L1169" s="31">
        <f t="shared" si="92"/>
        <v>1.5823257046183916E-5</v>
      </c>
      <c r="M1169" s="29">
        <f t="shared" si="93"/>
        <v>4.5887445433933358E-4</v>
      </c>
    </row>
    <row r="1170" spans="1:13">
      <c r="A1170" s="16">
        <f t="shared" si="90"/>
        <v>1163</v>
      </c>
      <c r="B1170" s="12" t="s">
        <v>174</v>
      </c>
      <c r="C1170" s="269">
        <v>45229</v>
      </c>
      <c r="D1170" s="269">
        <v>45242</v>
      </c>
      <c r="E1170" s="196">
        <f t="shared" si="91"/>
        <v>45235.5</v>
      </c>
      <c r="F1170" s="269">
        <v>45247</v>
      </c>
      <c r="G1170" s="269">
        <v>45264</v>
      </c>
      <c r="H1170" s="12" t="s">
        <v>152</v>
      </c>
      <c r="I1170" s="174">
        <v>711.53000000000009</v>
      </c>
      <c r="J1170" s="269">
        <v>45265</v>
      </c>
      <c r="K1170" s="17">
        <f t="shared" si="94"/>
        <v>29</v>
      </c>
      <c r="L1170" s="31">
        <f t="shared" si="92"/>
        <v>1.385518346796855E-4</v>
      </c>
      <c r="M1170" s="29">
        <f t="shared" si="93"/>
        <v>4.0180032057108798E-3</v>
      </c>
    </row>
    <row r="1171" spans="1:13">
      <c r="A1171" s="16">
        <f t="shared" si="90"/>
        <v>1164</v>
      </c>
      <c r="B1171" s="12" t="s">
        <v>174</v>
      </c>
      <c r="C1171" s="269">
        <v>45229</v>
      </c>
      <c r="D1171" s="269">
        <v>45242</v>
      </c>
      <c r="E1171" s="196">
        <f t="shared" si="91"/>
        <v>45235.5</v>
      </c>
      <c r="F1171" s="269">
        <v>45247</v>
      </c>
      <c r="G1171" s="269">
        <v>45279</v>
      </c>
      <c r="H1171" s="12" t="s">
        <v>157</v>
      </c>
      <c r="I1171" s="174">
        <v>135.65</v>
      </c>
      <c r="J1171" s="269">
        <v>45280</v>
      </c>
      <c r="K1171" s="17">
        <f t="shared" si="94"/>
        <v>44</v>
      </c>
      <c r="L1171" s="31">
        <f t="shared" si="92"/>
        <v>2.6414285236461337E-5</v>
      </c>
      <c r="M1171" s="29">
        <f t="shared" si="93"/>
        <v>1.1622285504042989E-3</v>
      </c>
    </row>
    <row r="1172" spans="1:13">
      <c r="A1172" s="16">
        <f t="shared" si="90"/>
        <v>1165</v>
      </c>
      <c r="B1172" s="12" t="s">
        <v>174</v>
      </c>
      <c r="C1172" s="269">
        <v>45229</v>
      </c>
      <c r="D1172" s="269">
        <v>45242</v>
      </c>
      <c r="E1172" s="196">
        <f t="shared" si="91"/>
        <v>45235.5</v>
      </c>
      <c r="F1172" s="269">
        <v>45247</v>
      </c>
      <c r="G1172" s="269">
        <v>45321</v>
      </c>
      <c r="H1172" s="12" t="s">
        <v>152</v>
      </c>
      <c r="I1172" s="174">
        <v>1.1200000000000001</v>
      </c>
      <c r="J1172" s="269">
        <v>45322</v>
      </c>
      <c r="K1172" s="17">
        <f t="shared" si="94"/>
        <v>86</v>
      </c>
      <c r="L1172" s="31">
        <f t="shared" si="92"/>
        <v>2.1809067058486324E-7</v>
      </c>
      <c r="M1172" s="29">
        <f t="shared" si="93"/>
        <v>1.8755797670298238E-5</v>
      </c>
    </row>
    <row r="1173" spans="1:13">
      <c r="A1173" s="16">
        <f t="shared" si="90"/>
        <v>1166</v>
      </c>
      <c r="B1173" s="12" t="s">
        <v>174</v>
      </c>
      <c r="C1173" s="269">
        <v>45229</v>
      </c>
      <c r="D1173" s="269">
        <v>45242</v>
      </c>
      <c r="E1173" s="196">
        <f t="shared" si="91"/>
        <v>45235.5</v>
      </c>
      <c r="F1173" s="269">
        <v>45247</v>
      </c>
      <c r="G1173" s="269">
        <v>45274</v>
      </c>
      <c r="H1173" s="12" t="s">
        <v>152</v>
      </c>
      <c r="I1173" s="174">
        <v>110.83999999999999</v>
      </c>
      <c r="J1173" s="269">
        <v>45275</v>
      </c>
      <c r="K1173" s="17">
        <f t="shared" si="94"/>
        <v>39</v>
      </c>
      <c r="L1173" s="31">
        <f t="shared" si="92"/>
        <v>2.1583187435380567E-5</v>
      </c>
      <c r="M1173" s="29">
        <f t="shared" si="93"/>
        <v>8.417443099798421E-4</v>
      </c>
    </row>
    <row r="1174" spans="1:13">
      <c r="A1174" s="16">
        <f t="shared" ref="A1174:A1237" si="95">A1173+1</f>
        <v>1167</v>
      </c>
      <c r="B1174" s="12" t="s">
        <v>174</v>
      </c>
      <c r="C1174" s="269">
        <v>45229</v>
      </c>
      <c r="D1174" s="269">
        <v>45242</v>
      </c>
      <c r="E1174" s="196">
        <f t="shared" si="91"/>
        <v>45235.5</v>
      </c>
      <c r="F1174" s="269">
        <v>45247</v>
      </c>
      <c r="G1174" s="269">
        <v>45320</v>
      </c>
      <c r="H1174" s="12" t="s">
        <v>152</v>
      </c>
      <c r="I1174" s="174">
        <v>11.350000000000001</v>
      </c>
      <c r="J1174" s="269">
        <v>45321</v>
      </c>
      <c r="K1174" s="17">
        <f t="shared" si="94"/>
        <v>85</v>
      </c>
      <c r="L1174" s="31">
        <f t="shared" si="92"/>
        <v>2.2101152778019624E-6</v>
      </c>
      <c r="M1174" s="29">
        <f t="shared" si="93"/>
        <v>1.878597986131668E-4</v>
      </c>
    </row>
    <row r="1175" spans="1:13">
      <c r="A1175" s="16">
        <f t="shared" si="95"/>
        <v>1168</v>
      </c>
      <c r="B1175" s="12" t="s">
        <v>174</v>
      </c>
      <c r="C1175" s="269">
        <v>45229</v>
      </c>
      <c r="D1175" s="269">
        <v>45242</v>
      </c>
      <c r="E1175" s="196">
        <f t="shared" si="91"/>
        <v>45235.5</v>
      </c>
      <c r="F1175" s="269">
        <v>45247</v>
      </c>
      <c r="G1175" s="269">
        <v>45279</v>
      </c>
      <c r="H1175" s="12" t="s">
        <v>157</v>
      </c>
      <c r="I1175" s="174">
        <v>450.09999999999991</v>
      </c>
      <c r="J1175" s="269">
        <v>45280</v>
      </c>
      <c r="K1175" s="17">
        <f t="shared" si="94"/>
        <v>44</v>
      </c>
      <c r="L1175" s="31">
        <f t="shared" si="92"/>
        <v>8.764518824129189E-5</v>
      </c>
      <c r="M1175" s="29">
        <f t="shared" si="93"/>
        <v>3.8563882826168432E-3</v>
      </c>
    </row>
    <row r="1176" spans="1:13">
      <c r="A1176" s="16">
        <f t="shared" si="95"/>
        <v>1169</v>
      </c>
      <c r="B1176" s="12" t="s">
        <v>174</v>
      </c>
      <c r="C1176" s="269">
        <v>45229</v>
      </c>
      <c r="D1176" s="269">
        <v>45242</v>
      </c>
      <c r="E1176" s="196">
        <f t="shared" si="91"/>
        <v>45235.5</v>
      </c>
      <c r="F1176" s="269">
        <v>45247</v>
      </c>
      <c r="G1176" s="269">
        <v>45321</v>
      </c>
      <c r="H1176" s="12" t="s">
        <v>152</v>
      </c>
      <c r="I1176" s="174">
        <v>15.059999999999999</v>
      </c>
      <c r="J1176" s="269">
        <v>45322</v>
      </c>
      <c r="K1176" s="17">
        <f t="shared" si="94"/>
        <v>86</v>
      </c>
      <c r="L1176" s="31">
        <f t="shared" si="92"/>
        <v>2.9325406241143214E-6</v>
      </c>
      <c r="M1176" s="29">
        <f t="shared" si="93"/>
        <v>2.5219849367383166E-4</v>
      </c>
    </row>
    <row r="1177" spans="1:13">
      <c r="A1177" s="16">
        <f t="shared" si="95"/>
        <v>1170</v>
      </c>
      <c r="B1177" s="12" t="s">
        <v>174</v>
      </c>
      <c r="C1177" s="269">
        <v>45229</v>
      </c>
      <c r="D1177" s="269">
        <v>45242</v>
      </c>
      <c r="E1177" s="196">
        <f t="shared" si="91"/>
        <v>45235.5</v>
      </c>
      <c r="F1177" s="269">
        <v>45247</v>
      </c>
      <c r="G1177" s="269">
        <v>45321</v>
      </c>
      <c r="H1177" s="12" t="s">
        <v>158</v>
      </c>
      <c r="I1177" s="174">
        <v>42.98</v>
      </c>
      <c r="J1177" s="269">
        <v>45322</v>
      </c>
      <c r="K1177" s="17">
        <f t="shared" si="94"/>
        <v>86</v>
      </c>
      <c r="L1177" s="31">
        <f t="shared" si="92"/>
        <v>8.3692294836941263E-6</v>
      </c>
      <c r="M1177" s="29">
        <f t="shared" si="93"/>
        <v>7.197537355976949E-4</v>
      </c>
    </row>
    <row r="1178" spans="1:13">
      <c r="A1178" s="16">
        <f t="shared" si="95"/>
        <v>1171</v>
      </c>
      <c r="B1178" s="12" t="s">
        <v>174</v>
      </c>
      <c r="C1178" s="269">
        <v>45229</v>
      </c>
      <c r="D1178" s="269">
        <v>45242</v>
      </c>
      <c r="E1178" s="196">
        <f t="shared" si="91"/>
        <v>45235.5</v>
      </c>
      <c r="F1178" s="269">
        <v>45247</v>
      </c>
      <c r="G1178" s="269">
        <v>45247</v>
      </c>
      <c r="H1178" s="12" t="s">
        <v>159</v>
      </c>
      <c r="I1178" s="174">
        <v>9503.9299999999948</v>
      </c>
      <c r="J1178" s="269">
        <v>45250</v>
      </c>
      <c r="K1178" s="17">
        <f t="shared" si="94"/>
        <v>12</v>
      </c>
      <c r="L1178" s="31">
        <f t="shared" si="92"/>
        <v>1.8506414882960697E-3</v>
      </c>
      <c r="M1178" s="29">
        <f t="shared" si="93"/>
        <v>2.2207697859552837E-2</v>
      </c>
    </row>
    <row r="1179" spans="1:13">
      <c r="A1179" s="16">
        <f t="shared" si="95"/>
        <v>1172</v>
      </c>
      <c r="B1179" s="12" t="s">
        <v>174</v>
      </c>
      <c r="C1179" s="269">
        <v>45229</v>
      </c>
      <c r="D1179" s="269">
        <v>45242</v>
      </c>
      <c r="E1179" s="196">
        <f t="shared" si="91"/>
        <v>45235.5</v>
      </c>
      <c r="F1179" s="269">
        <v>45247</v>
      </c>
      <c r="G1179" s="269">
        <v>45247</v>
      </c>
      <c r="H1179" s="12" t="s">
        <v>160</v>
      </c>
      <c r="I1179" s="174">
        <v>9503.9299999999948</v>
      </c>
      <c r="J1179" s="269">
        <v>45250</v>
      </c>
      <c r="K1179" s="17">
        <f t="shared" si="94"/>
        <v>12</v>
      </c>
      <c r="L1179" s="31">
        <f t="shared" si="92"/>
        <v>1.8506414882960697E-3</v>
      </c>
      <c r="M1179" s="29">
        <f t="shared" si="93"/>
        <v>2.2207697859552837E-2</v>
      </c>
    </row>
    <row r="1180" spans="1:13">
      <c r="A1180" s="16">
        <f t="shared" si="95"/>
        <v>1173</v>
      </c>
      <c r="B1180" s="12" t="s">
        <v>174</v>
      </c>
      <c r="C1180" s="269">
        <v>45229</v>
      </c>
      <c r="D1180" s="269">
        <v>45242</v>
      </c>
      <c r="E1180" s="196">
        <f t="shared" si="91"/>
        <v>45235.5</v>
      </c>
      <c r="F1180" s="269">
        <v>45247</v>
      </c>
      <c r="G1180" s="269">
        <v>45247</v>
      </c>
      <c r="H1180" s="12" t="s">
        <v>161</v>
      </c>
      <c r="I1180" s="174">
        <v>39003.19999999999</v>
      </c>
      <c r="J1180" s="269">
        <v>45250</v>
      </c>
      <c r="K1180" s="17">
        <f t="shared" si="94"/>
        <v>12</v>
      </c>
      <c r="L1180" s="31">
        <f t="shared" si="92"/>
        <v>7.5948518240674416E-3</v>
      </c>
      <c r="M1180" s="29">
        <f t="shared" si="93"/>
        <v>9.1138221888809295E-2</v>
      </c>
    </row>
    <row r="1181" spans="1:13">
      <c r="A1181" s="16">
        <f t="shared" si="95"/>
        <v>1174</v>
      </c>
      <c r="B1181" s="12" t="s">
        <v>174</v>
      </c>
      <c r="C1181" s="269">
        <v>45229</v>
      </c>
      <c r="D1181" s="269">
        <v>45242</v>
      </c>
      <c r="E1181" s="196">
        <f t="shared" si="91"/>
        <v>45235.5</v>
      </c>
      <c r="F1181" s="269">
        <v>45247</v>
      </c>
      <c r="G1181" s="269">
        <v>45247</v>
      </c>
      <c r="H1181" s="12" t="s">
        <v>162</v>
      </c>
      <c r="I1181" s="174">
        <v>39003.19999999999</v>
      </c>
      <c r="J1181" s="269">
        <v>45250</v>
      </c>
      <c r="K1181" s="17">
        <f t="shared" si="94"/>
        <v>12</v>
      </c>
      <c r="L1181" s="31">
        <f t="shared" si="92"/>
        <v>7.5948518240674416E-3</v>
      </c>
      <c r="M1181" s="29">
        <f t="shared" si="93"/>
        <v>9.1138221888809295E-2</v>
      </c>
    </row>
    <row r="1182" spans="1:13">
      <c r="A1182" s="16">
        <f t="shared" si="95"/>
        <v>1175</v>
      </c>
      <c r="B1182" s="12" t="s">
        <v>174</v>
      </c>
      <c r="C1182" s="269">
        <v>45229</v>
      </c>
      <c r="D1182" s="269">
        <v>45242</v>
      </c>
      <c r="E1182" s="196">
        <f t="shared" si="91"/>
        <v>45235.5</v>
      </c>
      <c r="F1182" s="269">
        <v>45247</v>
      </c>
      <c r="G1182" s="269">
        <v>45247</v>
      </c>
      <c r="H1182" s="12" t="s">
        <v>163</v>
      </c>
      <c r="I1182" s="174">
        <v>80478.250000000029</v>
      </c>
      <c r="J1182" s="269">
        <v>45250</v>
      </c>
      <c r="K1182" s="17">
        <f t="shared" si="94"/>
        <v>12</v>
      </c>
      <c r="L1182" s="31">
        <f t="shared" si="92"/>
        <v>1.5671031705353815E-2</v>
      </c>
      <c r="M1182" s="29">
        <f t="shared" si="93"/>
        <v>0.18805238046424577</v>
      </c>
    </row>
    <row r="1183" spans="1:13">
      <c r="A1183" s="16">
        <f t="shared" si="95"/>
        <v>1176</v>
      </c>
      <c r="B1183" s="12" t="s">
        <v>174</v>
      </c>
      <c r="C1183" s="269">
        <v>45229</v>
      </c>
      <c r="D1183" s="269">
        <v>45242</v>
      </c>
      <c r="E1183" s="196">
        <f t="shared" si="91"/>
        <v>45235.5</v>
      </c>
      <c r="F1183" s="269">
        <v>45247</v>
      </c>
      <c r="G1183" s="269">
        <v>45321</v>
      </c>
      <c r="H1183" s="12" t="s">
        <v>152</v>
      </c>
      <c r="I1183" s="174">
        <v>66.53</v>
      </c>
      <c r="J1183" s="269">
        <v>45322</v>
      </c>
      <c r="K1183" s="17">
        <f t="shared" si="94"/>
        <v>86</v>
      </c>
      <c r="L1183" s="31">
        <f t="shared" si="92"/>
        <v>1.295497528036692E-5</v>
      </c>
      <c r="M1183" s="29">
        <f t="shared" si="93"/>
        <v>1.1141278741115552E-3</v>
      </c>
    </row>
    <row r="1184" spans="1:13">
      <c r="A1184" s="16">
        <f t="shared" si="95"/>
        <v>1177</v>
      </c>
      <c r="B1184" s="12" t="s">
        <v>174</v>
      </c>
      <c r="C1184" s="269">
        <v>45229</v>
      </c>
      <c r="D1184" s="269">
        <v>45242</v>
      </c>
      <c r="E1184" s="196">
        <f t="shared" si="91"/>
        <v>45235.5</v>
      </c>
      <c r="F1184" s="269">
        <v>45247</v>
      </c>
      <c r="G1184" s="269">
        <v>45321</v>
      </c>
      <c r="H1184" s="12" t="s">
        <v>156</v>
      </c>
      <c r="I1184" s="174">
        <v>22.68</v>
      </c>
      <c r="J1184" s="269">
        <v>45322</v>
      </c>
      <c r="K1184" s="17">
        <f t="shared" si="94"/>
        <v>86</v>
      </c>
      <c r="L1184" s="31">
        <f t="shared" si="92"/>
        <v>4.41633607934348E-6</v>
      </c>
      <c r="M1184" s="29">
        <f t="shared" si="93"/>
        <v>3.7980490282353926E-4</v>
      </c>
    </row>
    <row r="1185" spans="1:13">
      <c r="A1185" s="16">
        <f t="shared" si="95"/>
        <v>1178</v>
      </c>
      <c r="B1185" s="12" t="s">
        <v>174</v>
      </c>
      <c r="C1185" s="269">
        <v>45229</v>
      </c>
      <c r="D1185" s="269">
        <v>45242</v>
      </c>
      <c r="E1185" s="196">
        <f t="shared" si="91"/>
        <v>45235.5</v>
      </c>
      <c r="F1185" s="269">
        <v>45247</v>
      </c>
      <c r="G1185" s="269">
        <v>45321</v>
      </c>
      <c r="H1185" s="12" t="s">
        <v>152</v>
      </c>
      <c r="I1185" s="174">
        <v>1.4300000000000002</v>
      </c>
      <c r="J1185" s="269">
        <v>45322</v>
      </c>
      <c r="K1185" s="17">
        <f t="shared" si="94"/>
        <v>86</v>
      </c>
      <c r="L1185" s="31">
        <f t="shared" si="92"/>
        <v>2.7845505262174502E-7</v>
      </c>
      <c r="M1185" s="29">
        <f t="shared" si="93"/>
        <v>2.3947134525470072E-5</v>
      </c>
    </row>
    <row r="1186" spans="1:13">
      <c r="A1186" s="16">
        <f t="shared" si="95"/>
        <v>1179</v>
      </c>
      <c r="B1186" s="12" t="s">
        <v>174</v>
      </c>
      <c r="C1186" s="269">
        <v>45229</v>
      </c>
      <c r="D1186" s="269">
        <v>45242</v>
      </c>
      <c r="E1186" s="196">
        <f t="shared" si="91"/>
        <v>45235.5</v>
      </c>
      <c r="F1186" s="269">
        <v>45247</v>
      </c>
      <c r="G1186" s="269">
        <v>45321</v>
      </c>
      <c r="H1186" s="12" t="s">
        <v>152</v>
      </c>
      <c r="I1186" s="174">
        <v>6.59</v>
      </c>
      <c r="J1186" s="269">
        <v>45322</v>
      </c>
      <c r="K1186" s="17">
        <f t="shared" si="94"/>
        <v>86</v>
      </c>
      <c r="L1186" s="31">
        <f t="shared" si="92"/>
        <v>1.2832299278162934E-6</v>
      </c>
      <c r="M1186" s="29">
        <f t="shared" si="93"/>
        <v>1.1035777379220123E-4</v>
      </c>
    </row>
    <row r="1187" spans="1:13">
      <c r="A1187" s="16">
        <f t="shared" si="95"/>
        <v>1180</v>
      </c>
      <c r="B1187" s="12" t="s">
        <v>174</v>
      </c>
      <c r="C1187" s="269">
        <v>45229</v>
      </c>
      <c r="D1187" s="269">
        <v>45242</v>
      </c>
      <c r="E1187" s="196">
        <f t="shared" si="91"/>
        <v>45235.5</v>
      </c>
      <c r="F1187" s="269">
        <v>45247</v>
      </c>
      <c r="G1187" s="269">
        <v>45321</v>
      </c>
      <c r="H1187" s="12" t="s">
        <v>152</v>
      </c>
      <c r="I1187" s="174">
        <v>0.44</v>
      </c>
      <c r="J1187" s="269">
        <v>45322</v>
      </c>
      <c r="K1187" s="17">
        <f t="shared" si="94"/>
        <v>86</v>
      </c>
      <c r="L1187" s="31">
        <f t="shared" si="92"/>
        <v>8.5678477729767699E-8</v>
      </c>
      <c r="M1187" s="29">
        <f t="shared" si="93"/>
        <v>7.3683490847600223E-6</v>
      </c>
    </row>
    <row r="1188" spans="1:13">
      <c r="A1188" s="16">
        <f t="shared" si="95"/>
        <v>1181</v>
      </c>
      <c r="B1188" s="12" t="s">
        <v>174</v>
      </c>
      <c r="C1188" s="269">
        <v>45229</v>
      </c>
      <c r="D1188" s="269">
        <v>45242</v>
      </c>
      <c r="E1188" s="196">
        <f t="shared" si="91"/>
        <v>45235.5</v>
      </c>
      <c r="F1188" s="269">
        <v>45247</v>
      </c>
      <c r="G1188" s="269">
        <v>45279</v>
      </c>
      <c r="H1188" s="12" t="s">
        <v>157</v>
      </c>
      <c r="I1188" s="174">
        <v>239.07999999999998</v>
      </c>
      <c r="J1188" s="269">
        <v>45280</v>
      </c>
      <c r="K1188" s="17">
        <f t="shared" si="94"/>
        <v>44</v>
      </c>
      <c r="L1188" s="31">
        <f t="shared" si="92"/>
        <v>4.6554569217347406E-5</v>
      </c>
      <c r="M1188" s="29">
        <f t="shared" si="93"/>
        <v>2.0484010455632858E-3</v>
      </c>
    </row>
    <row r="1189" spans="1:13">
      <c r="A1189" s="16">
        <f t="shared" si="95"/>
        <v>1182</v>
      </c>
      <c r="B1189" s="12" t="s">
        <v>174</v>
      </c>
      <c r="C1189" s="269">
        <v>45229</v>
      </c>
      <c r="D1189" s="269">
        <v>45242</v>
      </c>
      <c r="E1189" s="196">
        <f t="shared" si="91"/>
        <v>45235.5</v>
      </c>
      <c r="F1189" s="269">
        <v>45247</v>
      </c>
      <c r="G1189" s="269">
        <v>45321</v>
      </c>
      <c r="H1189" s="12" t="s">
        <v>152</v>
      </c>
      <c r="I1189" s="174">
        <v>2.87</v>
      </c>
      <c r="J1189" s="269">
        <v>45322</v>
      </c>
      <c r="K1189" s="17">
        <f t="shared" si="94"/>
        <v>86</v>
      </c>
      <c r="L1189" s="31">
        <f t="shared" si="92"/>
        <v>5.5885734337371201E-7</v>
      </c>
      <c r="M1189" s="29">
        <f t="shared" si="93"/>
        <v>4.8061731530139232E-5</v>
      </c>
    </row>
    <row r="1190" spans="1:13">
      <c r="A1190" s="16">
        <f t="shared" si="95"/>
        <v>1183</v>
      </c>
      <c r="B1190" s="12" t="s">
        <v>174</v>
      </c>
      <c r="C1190" s="269">
        <v>45229</v>
      </c>
      <c r="D1190" s="269">
        <v>45242</v>
      </c>
      <c r="E1190" s="196">
        <f t="shared" si="91"/>
        <v>45235.5</v>
      </c>
      <c r="F1190" s="269">
        <v>45247</v>
      </c>
      <c r="G1190" s="269">
        <v>45274</v>
      </c>
      <c r="H1190" s="12" t="s">
        <v>153</v>
      </c>
      <c r="I1190" s="174">
        <v>79.8</v>
      </c>
      <c r="J1190" s="269">
        <v>45275</v>
      </c>
      <c r="K1190" s="17">
        <f t="shared" si="94"/>
        <v>39</v>
      </c>
      <c r="L1190" s="31">
        <f t="shared" si="92"/>
        <v>1.5538960279171504E-5</v>
      </c>
      <c r="M1190" s="29">
        <f t="shared" si="93"/>
        <v>6.0601945088768869E-4</v>
      </c>
    </row>
    <row r="1191" spans="1:13">
      <c r="A1191" s="16">
        <f t="shared" si="95"/>
        <v>1184</v>
      </c>
      <c r="B1191" s="12" t="s">
        <v>174</v>
      </c>
      <c r="C1191" s="269">
        <v>45229</v>
      </c>
      <c r="D1191" s="269">
        <v>45242</v>
      </c>
      <c r="E1191" s="196">
        <f t="shared" si="91"/>
        <v>45235.5</v>
      </c>
      <c r="F1191" s="269">
        <v>45247</v>
      </c>
      <c r="G1191" s="269">
        <v>45321</v>
      </c>
      <c r="H1191" s="12" t="s">
        <v>152</v>
      </c>
      <c r="I1191" s="174">
        <v>2.93</v>
      </c>
      <c r="J1191" s="269">
        <v>45322</v>
      </c>
      <c r="K1191" s="17">
        <f t="shared" si="94"/>
        <v>86</v>
      </c>
      <c r="L1191" s="31">
        <f t="shared" si="92"/>
        <v>5.7054077215504395E-7</v>
      </c>
      <c r="M1191" s="29">
        <f t="shared" si="93"/>
        <v>4.9066506405333778E-5</v>
      </c>
    </row>
    <row r="1192" spans="1:13">
      <c r="A1192" s="16">
        <f t="shared" si="95"/>
        <v>1185</v>
      </c>
      <c r="B1192" s="12" t="s">
        <v>174</v>
      </c>
      <c r="C1192" s="269">
        <v>45229</v>
      </c>
      <c r="D1192" s="269">
        <v>45242</v>
      </c>
      <c r="E1192" s="196">
        <f t="shared" si="91"/>
        <v>45235.5</v>
      </c>
      <c r="F1192" s="269">
        <v>45247</v>
      </c>
      <c r="G1192" s="269">
        <v>45279</v>
      </c>
      <c r="H1192" s="12" t="s">
        <v>164</v>
      </c>
      <c r="I1192" s="174">
        <v>2430.0899999999997</v>
      </c>
      <c r="J1192" s="269">
        <v>45280</v>
      </c>
      <c r="K1192" s="17">
        <f t="shared" si="94"/>
        <v>44</v>
      </c>
      <c r="L1192" s="31">
        <f t="shared" si="92"/>
        <v>4.7319639078711626E-4</v>
      </c>
      <c r="M1192" s="29">
        <f t="shared" si="93"/>
        <v>2.0820641194633116E-2</v>
      </c>
    </row>
    <row r="1193" spans="1:13">
      <c r="A1193" s="16">
        <f t="shared" si="95"/>
        <v>1186</v>
      </c>
      <c r="B1193" s="12" t="s">
        <v>174</v>
      </c>
      <c r="C1193" s="269">
        <v>45229</v>
      </c>
      <c r="D1193" s="269">
        <v>45242</v>
      </c>
      <c r="E1193" s="196">
        <f t="shared" si="91"/>
        <v>45235.5</v>
      </c>
      <c r="F1193" s="269">
        <v>45247</v>
      </c>
      <c r="G1193" s="269">
        <v>45279</v>
      </c>
      <c r="H1193" s="12" t="s">
        <v>157</v>
      </c>
      <c r="I1193" s="174">
        <v>50.6</v>
      </c>
      <c r="J1193" s="269">
        <v>45280</v>
      </c>
      <c r="K1193" s="17">
        <f t="shared" si="94"/>
        <v>44</v>
      </c>
      <c r="L1193" s="31">
        <f t="shared" si="92"/>
        <v>9.8530249389232854E-6</v>
      </c>
      <c r="M1193" s="29">
        <f t="shared" si="93"/>
        <v>4.3353309731262454E-4</v>
      </c>
    </row>
    <row r="1194" spans="1:13">
      <c r="A1194" s="16">
        <f t="shared" si="95"/>
        <v>1187</v>
      </c>
      <c r="B1194" s="12" t="s">
        <v>174</v>
      </c>
      <c r="C1194" s="269">
        <v>45229</v>
      </c>
      <c r="D1194" s="269">
        <v>45242</v>
      </c>
      <c r="E1194" s="196">
        <f t="shared" si="91"/>
        <v>45235.5</v>
      </c>
      <c r="F1194" s="269">
        <v>45247</v>
      </c>
      <c r="G1194" s="269">
        <v>45321</v>
      </c>
      <c r="H1194" s="12" t="s">
        <v>154</v>
      </c>
      <c r="I1194" s="174">
        <v>136.95000000000002</v>
      </c>
      <c r="J1194" s="269">
        <v>45322</v>
      </c>
      <c r="K1194" s="17">
        <f t="shared" si="94"/>
        <v>86</v>
      </c>
      <c r="L1194" s="31">
        <f t="shared" si="92"/>
        <v>2.6667426193390198E-5</v>
      </c>
      <c r="M1194" s="29">
        <f t="shared" si="93"/>
        <v>2.2933986526315572E-3</v>
      </c>
    </row>
    <row r="1195" spans="1:13">
      <c r="A1195" s="16">
        <f t="shared" si="95"/>
        <v>1188</v>
      </c>
      <c r="B1195" s="12" t="s">
        <v>174</v>
      </c>
      <c r="C1195" s="269">
        <v>45229</v>
      </c>
      <c r="D1195" s="269">
        <v>45242</v>
      </c>
      <c r="E1195" s="196">
        <f t="shared" si="91"/>
        <v>45235.5</v>
      </c>
      <c r="F1195" s="269">
        <v>45247</v>
      </c>
      <c r="G1195" s="269">
        <v>45321</v>
      </c>
      <c r="H1195" s="12" t="s">
        <v>165</v>
      </c>
      <c r="I1195" s="174">
        <v>28.32</v>
      </c>
      <c r="J1195" s="269">
        <v>45322</v>
      </c>
      <c r="K1195" s="17">
        <f t="shared" si="94"/>
        <v>86</v>
      </c>
      <c r="L1195" s="31">
        <f t="shared" si="92"/>
        <v>5.5145783847886843E-6</v>
      </c>
      <c r="M1195" s="29">
        <f t="shared" si="93"/>
        <v>4.7425374109182685E-4</v>
      </c>
    </row>
    <row r="1196" spans="1:13">
      <c r="A1196" s="16">
        <f t="shared" si="95"/>
        <v>1189</v>
      </c>
      <c r="B1196" s="12" t="s">
        <v>174</v>
      </c>
      <c r="C1196" s="269">
        <v>45229</v>
      </c>
      <c r="D1196" s="269">
        <v>45242</v>
      </c>
      <c r="E1196" s="196">
        <f t="shared" si="91"/>
        <v>45235.5</v>
      </c>
      <c r="F1196" s="269">
        <v>45247</v>
      </c>
      <c r="G1196" s="269">
        <v>45268</v>
      </c>
      <c r="H1196" s="12" t="s">
        <v>164</v>
      </c>
      <c r="I1196" s="174">
        <v>1497.61</v>
      </c>
      <c r="J1196" s="269">
        <v>45271</v>
      </c>
      <c r="K1196" s="17">
        <f t="shared" si="94"/>
        <v>33</v>
      </c>
      <c r="L1196" s="31">
        <f t="shared" si="92"/>
        <v>2.9162032962017586E-4</v>
      </c>
      <c r="M1196" s="29">
        <f t="shared" si="93"/>
        <v>9.6234708774658034E-3</v>
      </c>
    </row>
    <row r="1197" spans="1:13">
      <c r="A1197" s="16">
        <f t="shared" si="95"/>
        <v>1190</v>
      </c>
      <c r="B1197" s="12" t="s">
        <v>174</v>
      </c>
      <c r="C1197" s="269">
        <v>45229</v>
      </c>
      <c r="D1197" s="269">
        <v>45242</v>
      </c>
      <c r="E1197" s="196">
        <f t="shared" si="91"/>
        <v>45235.5</v>
      </c>
      <c r="F1197" s="269">
        <v>45247</v>
      </c>
      <c r="G1197" s="269">
        <v>45268</v>
      </c>
      <c r="H1197" s="12" t="s">
        <v>166</v>
      </c>
      <c r="I1197" s="174">
        <v>15050.149999999996</v>
      </c>
      <c r="J1197" s="269">
        <v>45271</v>
      </c>
      <c r="K1197" s="17">
        <f t="shared" si="94"/>
        <v>33</v>
      </c>
      <c r="L1197" s="31">
        <f t="shared" si="92"/>
        <v>2.9306225945560519E-3</v>
      </c>
      <c r="M1197" s="29">
        <f t="shared" si="93"/>
        <v>9.6710545620349711E-2</v>
      </c>
    </row>
    <row r="1198" spans="1:13">
      <c r="A1198" s="16">
        <f t="shared" si="95"/>
        <v>1191</v>
      </c>
      <c r="B1198" s="12" t="s">
        <v>174</v>
      </c>
      <c r="C1198" s="269">
        <v>45229</v>
      </c>
      <c r="D1198" s="269">
        <v>45242</v>
      </c>
      <c r="E1198" s="196">
        <f t="shared" si="91"/>
        <v>45235.5</v>
      </c>
      <c r="F1198" s="269">
        <v>45247</v>
      </c>
      <c r="G1198" s="269">
        <v>45321</v>
      </c>
      <c r="H1198" s="12" t="s">
        <v>152</v>
      </c>
      <c r="I1198" s="174">
        <v>6.2200000000000006</v>
      </c>
      <c r="J1198" s="269">
        <v>45322</v>
      </c>
      <c r="K1198" s="17">
        <f t="shared" si="94"/>
        <v>86</v>
      </c>
      <c r="L1198" s="31">
        <f t="shared" si="92"/>
        <v>1.2111821169980797E-6</v>
      </c>
      <c r="M1198" s="29">
        <f t="shared" si="93"/>
        <v>1.0416166206183486E-4</v>
      </c>
    </row>
    <row r="1199" spans="1:13">
      <c r="A1199" s="16">
        <f t="shared" si="95"/>
        <v>1192</v>
      </c>
      <c r="B1199" s="12" t="s">
        <v>174</v>
      </c>
      <c r="C1199" s="269">
        <v>45229</v>
      </c>
      <c r="D1199" s="269">
        <v>45242</v>
      </c>
      <c r="E1199" s="196">
        <f t="shared" si="91"/>
        <v>45235.5</v>
      </c>
      <c r="F1199" s="269">
        <v>45247</v>
      </c>
      <c r="G1199" s="269">
        <v>45321</v>
      </c>
      <c r="H1199" s="12" t="s">
        <v>152</v>
      </c>
      <c r="I1199" s="174">
        <v>71.38</v>
      </c>
      <c r="J1199" s="269">
        <v>45322</v>
      </c>
      <c r="K1199" s="17">
        <f t="shared" si="94"/>
        <v>86</v>
      </c>
      <c r="L1199" s="31">
        <f t="shared" si="92"/>
        <v>1.3899385773524586E-5</v>
      </c>
      <c r="M1199" s="29">
        <f t="shared" si="93"/>
        <v>1.1953471765231143E-3</v>
      </c>
    </row>
    <row r="1200" spans="1:13">
      <c r="A1200" s="16">
        <f t="shared" si="95"/>
        <v>1193</v>
      </c>
      <c r="B1200" s="12" t="s">
        <v>174</v>
      </c>
      <c r="C1200" s="269">
        <v>45229</v>
      </c>
      <c r="D1200" s="269">
        <v>45242</v>
      </c>
      <c r="E1200" s="196">
        <f t="shared" si="91"/>
        <v>45235.5</v>
      </c>
      <c r="F1200" s="269">
        <v>45247</v>
      </c>
      <c r="G1200" s="269">
        <v>45247</v>
      </c>
      <c r="H1200" s="12" t="s">
        <v>166</v>
      </c>
      <c r="I1200" s="174">
        <v>1824.02</v>
      </c>
      <c r="J1200" s="269">
        <v>45250</v>
      </c>
      <c r="K1200" s="17">
        <f t="shared" si="94"/>
        <v>12</v>
      </c>
      <c r="L1200" s="31">
        <f t="shared" si="92"/>
        <v>3.5518012942875197E-4</v>
      </c>
      <c r="M1200" s="29">
        <f t="shared" si="93"/>
        <v>4.2621615531450233E-3</v>
      </c>
    </row>
    <row r="1201" spans="1:13">
      <c r="A1201" s="16">
        <f t="shared" si="95"/>
        <v>1194</v>
      </c>
      <c r="B1201" s="12" t="s">
        <v>174</v>
      </c>
      <c r="C1201" s="269">
        <v>45229</v>
      </c>
      <c r="D1201" s="269">
        <v>45242</v>
      </c>
      <c r="E1201" s="196">
        <f t="shared" si="91"/>
        <v>45235.5</v>
      </c>
      <c r="F1201" s="269">
        <v>45247</v>
      </c>
      <c r="G1201" s="269">
        <v>45247</v>
      </c>
      <c r="H1201" s="12" t="s">
        <v>164</v>
      </c>
      <c r="I1201" s="174">
        <v>2671.8799999999997</v>
      </c>
      <c r="J1201" s="269">
        <v>45250</v>
      </c>
      <c r="K1201" s="17">
        <f t="shared" si="94"/>
        <v>12</v>
      </c>
      <c r="L1201" s="31">
        <f t="shared" si="92"/>
        <v>5.2027866153775382E-4</v>
      </c>
      <c r="M1201" s="29">
        <f t="shared" si="93"/>
        <v>6.2433439384530463E-3</v>
      </c>
    </row>
    <row r="1202" spans="1:13">
      <c r="A1202" s="16">
        <f t="shared" si="95"/>
        <v>1195</v>
      </c>
      <c r="B1202" s="12" t="s">
        <v>174</v>
      </c>
      <c r="C1202" s="269">
        <v>45229</v>
      </c>
      <c r="D1202" s="269">
        <v>45242</v>
      </c>
      <c r="E1202" s="196">
        <f t="shared" si="91"/>
        <v>45235.5</v>
      </c>
      <c r="F1202" s="269">
        <v>45247</v>
      </c>
      <c r="G1202" s="269">
        <v>45279</v>
      </c>
      <c r="H1202" s="12" t="s">
        <v>157</v>
      </c>
      <c r="I1202" s="174">
        <v>48.91</v>
      </c>
      <c r="J1202" s="269">
        <v>45280</v>
      </c>
      <c r="K1202" s="17">
        <f t="shared" si="94"/>
        <v>44</v>
      </c>
      <c r="L1202" s="31">
        <f t="shared" si="92"/>
        <v>9.5239416949157665E-6</v>
      </c>
      <c r="M1202" s="29">
        <f t="shared" si="93"/>
        <v>4.1905343457629375E-4</v>
      </c>
    </row>
    <row r="1203" spans="1:13">
      <c r="A1203" s="16">
        <f t="shared" si="95"/>
        <v>1196</v>
      </c>
      <c r="B1203" s="12" t="s">
        <v>174</v>
      </c>
      <c r="C1203" s="269">
        <v>45229</v>
      </c>
      <c r="D1203" s="269">
        <v>45242</v>
      </c>
      <c r="E1203" s="196">
        <f t="shared" si="91"/>
        <v>45235.5</v>
      </c>
      <c r="F1203" s="269">
        <v>45247</v>
      </c>
      <c r="G1203" s="269">
        <v>45321</v>
      </c>
      <c r="H1203" s="12" t="s">
        <v>154</v>
      </c>
      <c r="I1203" s="174">
        <v>3.4899999999999998</v>
      </c>
      <c r="J1203" s="269">
        <v>45322</v>
      </c>
      <c r="K1203" s="17">
        <f t="shared" si="94"/>
        <v>86</v>
      </c>
      <c r="L1203" s="31">
        <f t="shared" si="92"/>
        <v>6.7958610744747557E-7</v>
      </c>
      <c r="M1203" s="29">
        <f t="shared" si="93"/>
        <v>5.8444405240482899E-5</v>
      </c>
    </row>
    <row r="1204" spans="1:13">
      <c r="A1204" s="16">
        <f t="shared" si="95"/>
        <v>1197</v>
      </c>
      <c r="B1204" s="12" t="s">
        <v>174</v>
      </c>
      <c r="C1204" s="269">
        <v>45229</v>
      </c>
      <c r="D1204" s="269">
        <v>45242</v>
      </c>
      <c r="E1204" s="196">
        <f t="shared" si="91"/>
        <v>45235.5</v>
      </c>
      <c r="F1204" s="269">
        <v>45247</v>
      </c>
      <c r="G1204" s="269">
        <v>45274</v>
      </c>
      <c r="H1204" s="12" t="s">
        <v>153</v>
      </c>
      <c r="I1204" s="174">
        <v>56.19</v>
      </c>
      <c r="J1204" s="269">
        <v>45275</v>
      </c>
      <c r="K1204" s="17">
        <f t="shared" si="94"/>
        <v>39</v>
      </c>
      <c r="L1204" s="31">
        <f t="shared" si="92"/>
        <v>1.0941531053717378E-5</v>
      </c>
      <c r="M1204" s="29">
        <f t="shared" si="93"/>
        <v>4.2671971109497771E-4</v>
      </c>
    </row>
    <row r="1205" spans="1:13">
      <c r="A1205" s="16">
        <f t="shared" si="95"/>
        <v>1198</v>
      </c>
      <c r="B1205" s="12" t="s">
        <v>174</v>
      </c>
      <c r="C1205" s="269">
        <v>45229</v>
      </c>
      <c r="D1205" s="269">
        <v>45242</v>
      </c>
      <c r="E1205" s="196">
        <f t="shared" si="91"/>
        <v>45235.5</v>
      </c>
      <c r="F1205" s="269">
        <v>45247</v>
      </c>
      <c r="G1205" s="269">
        <v>45279</v>
      </c>
      <c r="H1205" s="12" t="s">
        <v>157</v>
      </c>
      <c r="I1205" s="174">
        <v>89.41</v>
      </c>
      <c r="J1205" s="269">
        <v>45280</v>
      </c>
      <c r="K1205" s="17">
        <f t="shared" si="94"/>
        <v>44</v>
      </c>
      <c r="L1205" s="31">
        <f t="shared" si="92"/>
        <v>1.7410256122314839E-5</v>
      </c>
      <c r="M1205" s="29">
        <f t="shared" si="93"/>
        <v>7.6605126938185289E-4</v>
      </c>
    </row>
    <row r="1206" spans="1:13">
      <c r="A1206" s="16">
        <f t="shared" si="95"/>
        <v>1199</v>
      </c>
      <c r="B1206" s="12" t="s">
        <v>174</v>
      </c>
      <c r="C1206" s="269">
        <v>45229</v>
      </c>
      <c r="D1206" s="269">
        <v>45242</v>
      </c>
      <c r="E1206" s="196">
        <f t="shared" si="91"/>
        <v>45235.5</v>
      </c>
      <c r="F1206" s="269">
        <v>45247</v>
      </c>
      <c r="G1206" s="269">
        <v>45274</v>
      </c>
      <c r="H1206" s="12" t="s">
        <v>153</v>
      </c>
      <c r="I1206" s="174">
        <v>85.18</v>
      </c>
      <c r="J1206" s="269">
        <v>45275</v>
      </c>
      <c r="K1206" s="17">
        <f t="shared" si="94"/>
        <v>39</v>
      </c>
      <c r="L1206" s="31">
        <f t="shared" si="92"/>
        <v>1.658657439323094E-5</v>
      </c>
      <c r="M1206" s="29">
        <f t="shared" si="93"/>
        <v>6.4687640133600664E-4</v>
      </c>
    </row>
    <row r="1207" spans="1:13">
      <c r="A1207" s="16">
        <f t="shared" si="95"/>
        <v>1200</v>
      </c>
      <c r="B1207" s="12" t="s">
        <v>174</v>
      </c>
      <c r="C1207" s="269">
        <v>45229</v>
      </c>
      <c r="D1207" s="269">
        <v>45242</v>
      </c>
      <c r="E1207" s="196">
        <f t="shared" si="91"/>
        <v>45235.5</v>
      </c>
      <c r="F1207" s="269">
        <v>45247</v>
      </c>
      <c r="G1207" s="269">
        <v>45321</v>
      </c>
      <c r="H1207" s="12" t="s">
        <v>152</v>
      </c>
      <c r="I1207" s="174">
        <v>5.08</v>
      </c>
      <c r="J1207" s="269">
        <v>45322</v>
      </c>
      <c r="K1207" s="17">
        <f t="shared" si="94"/>
        <v>86</v>
      </c>
      <c r="L1207" s="31">
        <f t="shared" si="92"/>
        <v>9.8919697015277257E-7</v>
      </c>
      <c r="M1207" s="29">
        <f t="shared" si="93"/>
        <v>8.5070939433138442E-5</v>
      </c>
    </row>
    <row r="1208" spans="1:13">
      <c r="A1208" s="16">
        <f t="shared" si="95"/>
        <v>1201</v>
      </c>
      <c r="B1208" s="12" t="s">
        <v>174</v>
      </c>
      <c r="C1208" s="269">
        <v>45229</v>
      </c>
      <c r="D1208" s="269">
        <v>45242</v>
      </c>
      <c r="E1208" s="196">
        <f t="shared" si="91"/>
        <v>45235.5</v>
      </c>
      <c r="F1208" s="269">
        <v>45247</v>
      </c>
      <c r="G1208" s="269">
        <v>45279</v>
      </c>
      <c r="H1208" s="12" t="s">
        <v>157</v>
      </c>
      <c r="I1208" s="174">
        <v>86.39</v>
      </c>
      <c r="J1208" s="269">
        <v>45280</v>
      </c>
      <c r="K1208" s="17">
        <f t="shared" si="94"/>
        <v>44</v>
      </c>
      <c r="L1208" s="31">
        <f t="shared" si="92"/>
        <v>1.6822190206987797E-5</v>
      </c>
      <c r="M1208" s="29">
        <f t="shared" si="93"/>
        <v>7.4017636910746307E-4</v>
      </c>
    </row>
    <row r="1209" spans="1:13">
      <c r="A1209" s="16">
        <f t="shared" si="95"/>
        <v>1202</v>
      </c>
      <c r="B1209" s="12" t="s">
        <v>174</v>
      </c>
      <c r="C1209" s="269">
        <v>45229</v>
      </c>
      <c r="D1209" s="269">
        <v>45242</v>
      </c>
      <c r="E1209" s="196">
        <f t="shared" si="91"/>
        <v>45235.5</v>
      </c>
      <c r="F1209" s="269">
        <v>45247</v>
      </c>
      <c r="G1209" s="269">
        <v>45321</v>
      </c>
      <c r="H1209" s="12" t="s">
        <v>152</v>
      </c>
      <c r="I1209" s="174">
        <v>0.89</v>
      </c>
      <c r="J1209" s="269">
        <v>45322</v>
      </c>
      <c r="K1209" s="17">
        <f t="shared" si="94"/>
        <v>86</v>
      </c>
      <c r="L1209" s="31">
        <f t="shared" si="92"/>
        <v>1.733041935897574E-7</v>
      </c>
      <c r="M1209" s="29">
        <f t="shared" si="93"/>
        <v>1.4904160648719137E-5</v>
      </c>
    </row>
    <row r="1210" spans="1:13">
      <c r="A1210" s="16">
        <f t="shared" si="95"/>
        <v>1203</v>
      </c>
      <c r="B1210" s="12" t="s">
        <v>174</v>
      </c>
      <c r="C1210" s="269">
        <v>45229</v>
      </c>
      <c r="D1210" s="269">
        <v>45242</v>
      </c>
      <c r="E1210" s="196">
        <f t="shared" si="91"/>
        <v>45235.5</v>
      </c>
      <c r="F1210" s="269">
        <v>45247</v>
      </c>
      <c r="G1210" s="269">
        <v>45321</v>
      </c>
      <c r="H1210" s="12" t="s">
        <v>152</v>
      </c>
      <c r="I1210" s="174">
        <v>4.07</v>
      </c>
      <c r="J1210" s="269">
        <v>45322</v>
      </c>
      <c r="K1210" s="17">
        <f t="shared" si="94"/>
        <v>86</v>
      </c>
      <c r="L1210" s="31">
        <f t="shared" si="92"/>
        <v>7.9252591900035124E-7</v>
      </c>
      <c r="M1210" s="29">
        <f t="shared" si="93"/>
        <v>6.8157229034030204E-5</v>
      </c>
    </row>
    <row r="1211" spans="1:13">
      <c r="A1211" s="16">
        <f t="shared" si="95"/>
        <v>1204</v>
      </c>
      <c r="B1211" s="12" t="s">
        <v>174</v>
      </c>
      <c r="C1211" s="269">
        <v>45229</v>
      </c>
      <c r="D1211" s="269">
        <v>45242</v>
      </c>
      <c r="E1211" s="196">
        <f t="shared" si="91"/>
        <v>45235.5</v>
      </c>
      <c r="F1211" s="269">
        <v>45247</v>
      </c>
      <c r="G1211" s="269">
        <v>45321</v>
      </c>
      <c r="H1211" s="12" t="s">
        <v>152</v>
      </c>
      <c r="I1211" s="174">
        <v>0.96</v>
      </c>
      <c r="J1211" s="269">
        <v>45322</v>
      </c>
      <c r="K1211" s="17">
        <f t="shared" si="94"/>
        <v>86</v>
      </c>
      <c r="L1211" s="31">
        <f t="shared" si="92"/>
        <v>1.8693486050131134E-7</v>
      </c>
      <c r="M1211" s="29">
        <f t="shared" si="93"/>
        <v>1.6076398003112774E-5</v>
      </c>
    </row>
    <row r="1212" spans="1:13">
      <c r="A1212" s="16">
        <f t="shared" si="95"/>
        <v>1205</v>
      </c>
      <c r="B1212" s="12" t="s">
        <v>174</v>
      </c>
      <c r="C1212" s="269">
        <v>45243</v>
      </c>
      <c r="D1212" s="269">
        <v>45256</v>
      </c>
      <c r="E1212" s="196">
        <f t="shared" si="91"/>
        <v>45249.5</v>
      </c>
      <c r="F1212" s="269">
        <v>45261</v>
      </c>
      <c r="G1212" s="269">
        <v>45321</v>
      </c>
      <c r="H1212" s="12" t="s">
        <v>152</v>
      </c>
      <c r="I1212" s="174">
        <v>9.5500000000000007</v>
      </c>
      <c r="J1212" s="269">
        <v>45322</v>
      </c>
      <c r="K1212" s="17">
        <f t="shared" si="94"/>
        <v>72</v>
      </c>
      <c r="L1212" s="31">
        <f t="shared" si="92"/>
        <v>1.8596124143620035E-6</v>
      </c>
      <c r="M1212" s="29">
        <f t="shared" si="93"/>
        <v>1.3389209383406426E-4</v>
      </c>
    </row>
    <row r="1213" spans="1:13">
      <c r="A1213" s="16">
        <f t="shared" si="95"/>
        <v>1206</v>
      </c>
      <c r="B1213" s="12" t="s">
        <v>174</v>
      </c>
      <c r="C1213" s="269">
        <v>45243</v>
      </c>
      <c r="D1213" s="269">
        <v>45256</v>
      </c>
      <c r="E1213" s="196">
        <f t="shared" si="91"/>
        <v>45249.5</v>
      </c>
      <c r="F1213" s="269">
        <v>45261</v>
      </c>
      <c r="G1213" s="269">
        <v>45321</v>
      </c>
      <c r="H1213" s="12" t="s">
        <v>152</v>
      </c>
      <c r="I1213" s="174">
        <v>10.93</v>
      </c>
      <c r="J1213" s="269">
        <v>45322</v>
      </c>
      <c r="K1213" s="17">
        <f t="shared" si="94"/>
        <v>72</v>
      </c>
      <c r="L1213" s="31">
        <f t="shared" si="92"/>
        <v>2.1283312763326383E-6</v>
      </c>
      <c r="M1213" s="29">
        <f t="shared" si="93"/>
        <v>1.5323985189594994E-4</v>
      </c>
    </row>
    <row r="1214" spans="1:13">
      <c r="A1214" s="16">
        <f t="shared" si="95"/>
        <v>1207</v>
      </c>
      <c r="B1214" s="12" t="s">
        <v>174</v>
      </c>
      <c r="C1214" s="269">
        <v>45243</v>
      </c>
      <c r="D1214" s="269">
        <v>45256</v>
      </c>
      <c r="E1214" s="196">
        <f t="shared" si="91"/>
        <v>45249.5</v>
      </c>
      <c r="F1214" s="269">
        <v>45261</v>
      </c>
      <c r="G1214" s="269">
        <v>45321</v>
      </c>
      <c r="H1214" s="12" t="s">
        <v>152</v>
      </c>
      <c r="I1214" s="174">
        <v>15.69</v>
      </c>
      <c r="J1214" s="269">
        <v>45322</v>
      </c>
      <c r="K1214" s="17">
        <f t="shared" si="94"/>
        <v>72</v>
      </c>
      <c r="L1214" s="31">
        <f t="shared" si="92"/>
        <v>3.0552166263183069E-6</v>
      </c>
      <c r="M1214" s="29">
        <f t="shared" si="93"/>
        <v>2.199755970949181E-4</v>
      </c>
    </row>
    <row r="1215" spans="1:13">
      <c r="A1215" s="16">
        <f t="shared" si="95"/>
        <v>1208</v>
      </c>
      <c r="B1215" s="12" t="s">
        <v>174</v>
      </c>
      <c r="C1215" s="269">
        <v>45243</v>
      </c>
      <c r="D1215" s="269">
        <v>45256</v>
      </c>
      <c r="E1215" s="196">
        <f t="shared" si="91"/>
        <v>45249.5</v>
      </c>
      <c r="F1215" s="269">
        <v>45261</v>
      </c>
      <c r="G1215" s="269">
        <v>45321</v>
      </c>
      <c r="H1215" s="12" t="s">
        <v>153</v>
      </c>
      <c r="I1215" s="174">
        <v>368.17999999999995</v>
      </c>
      <c r="J1215" s="269">
        <v>45322</v>
      </c>
      <c r="K1215" s="17">
        <f t="shared" si="94"/>
        <v>72</v>
      </c>
      <c r="L1215" s="31">
        <f t="shared" si="92"/>
        <v>7.1693413478513329E-5</v>
      </c>
      <c r="M1215" s="29">
        <f t="shared" si="93"/>
        <v>5.1619257704529596E-3</v>
      </c>
    </row>
    <row r="1216" spans="1:13">
      <c r="A1216" s="16">
        <f t="shared" si="95"/>
        <v>1209</v>
      </c>
      <c r="B1216" s="12" t="s">
        <v>174</v>
      </c>
      <c r="C1216" s="269">
        <v>45243</v>
      </c>
      <c r="D1216" s="269">
        <v>45256</v>
      </c>
      <c r="E1216" s="196">
        <f t="shared" si="91"/>
        <v>45249.5</v>
      </c>
      <c r="F1216" s="269">
        <v>45261</v>
      </c>
      <c r="G1216" s="269">
        <v>45321</v>
      </c>
      <c r="H1216" s="12" t="s">
        <v>154</v>
      </c>
      <c r="I1216" s="174">
        <v>864.61000000000013</v>
      </c>
      <c r="J1216" s="269">
        <v>45322</v>
      </c>
      <c r="K1216" s="17">
        <f t="shared" si="94"/>
        <v>72</v>
      </c>
      <c r="L1216" s="31">
        <f t="shared" si="92"/>
        <v>1.6836015597712376E-4</v>
      </c>
      <c r="M1216" s="29">
        <f t="shared" si="93"/>
        <v>1.2121931230352911E-2</v>
      </c>
    </row>
    <row r="1217" spans="1:13">
      <c r="A1217" s="16">
        <f t="shared" si="95"/>
        <v>1210</v>
      </c>
      <c r="B1217" s="12" t="s">
        <v>174</v>
      </c>
      <c r="C1217" s="269">
        <v>45243</v>
      </c>
      <c r="D1217" s="269">
        <v>45256</v>
      </c>
      <c r="E1217" s="196">
        <f t="shared" si="91"/>
        <v>45249.5</v>
      </c>
      <c r="F1217" s="269">
        <v>45261</v>
      </c>
      <c r="G1217" s="269">
        <v>45321</v>
      </c>
      <c r="H1217" s="12" t="s">
        <v>155</v>
      </c>
      <c r="I1217" s="174">
        <v>25.68</v>
      </c>
      <c r="J1217" s="269">
        <v>45322</v>
      </c>
      <c r="K1217" s="17">
        <f t="shared" si="94"/>
        <v>72</v>
      </c>
      <c r="L1217" s="31">
        <f t="shared" si="92"/>
        <v>5.0005075184100785E-6</v>
      </c>
      <c r="M1217" s="29">
        <f t="shared" si="93"/>
        <v>3.6003654132552563E-4</v>
      </c>
    </row>
    <row r="1218" spans="1:13">
      <c r="A1218" s="16">
        <f t="shared" si="95"/>
        <v>1211</v>
      </c>
      <c r="B1218" s="12" t="s">
        <v>174</v>
      </c>
      <c r="C1218" s="269">
        <v>45243</v>
      </c>
      <c r="D1218" s="269">
        <v>45256</v>
      </c>
      <c r="E1218" s="196">
        <f t="shared" si="91"/>
        <v>45249.5</v>
      </c>
      <c r="F1218" s="269">
        <v>45261</v>
      </c>
      <c r="G1218" s="269">
        <v>45321</v>
      </c>
      <c r="H1218" s="12" t="s">
        <v>154</v>
      </c>
      <c r="I1218" s="174">
        <v>77.819999999999993</v>
      </c>
      <c r="J1218" s="269">
        <v>45322</v>
      </c>
      <c r="K1218" s="17">
        <f t="shared" si="94"/>
        <v>72</v>
      </c>
      <c r="L1218" s="31">
        <f t="shared" si="92"/>
        <v>1.5153407129387549E-5</v>
      </c>
      <c r="M1218" s="29">
        <f t="shared" si="93"/>
        <v>1.0910453133159035E-3</v>
      </c>
    </row>
    <row r="1219" spans="1:13">
      <c r="A1219" s="16">
        <f t="shared" si="95"/>
        <v>1212</v>
      </c>
      <c r="B1219" s="12" t="s">
        <v>174</v>
      </c>
      <c r="C1219" s="269">
        <v>45243</v>
      </c>
      <c r="D1219" s="269">
        <v>45256</v>
      </c>
      <c r="E1219" s="196">
        <f t="shared" si="91"/>
        <v>45249.5</v>
      </c>
      <c r="F1219" s="269">
        <v>45261</v>
      </c>
      <c r="G1219" s="269">
        <v>45279</v>
      </c>
      <c r="H1219" s="12" t="s">
        <v>156</v>
      </c>
      <c r="I1219" s="174">
        <v>168.35</v>
      </c>
      <c r="J1219" s="269">
        <v>45280</v>
      </c>
      <c r="K1219" s="17">
        <f t="shared" si="94"/>
        <v>30</v>
      </c>
      <c r="L1219" s="31">
        <f t="shared" si="92"/>
        <v>3.2781753922287254E-5</v>
      </c>
      <c r="M1219" s="29">
        <f t="shared" si="93"/>
        <v>9.8345261766861754E-4</v>
      </c>
    </row>
    <row r="1220" spans="1:13">
      <c r="A1220" s="16">
        <f t="shared" si="95"/>
        <v>1213</v>
      </c>
      <c r="B1220" s="12" t="s">
        <v>174</v>
      </c>
      <c r="C1220" s="269">
        <v>45243</v>
      </c>
      <c r="D1220" s="269">
        <v>45256</v>
      </c>
      <c r="E1220" s="196">
        <f t="shared" si="91"/>
        <v>45249.5</v>
      </c>
      <c r="F1220" s="269">
        <v>45261</v>
      </c>
      <c r="G1220" s="269">
        <v>45279</v>
      </c>
      <c r="H1220" s="12" t="s">
        <v>152</v>
      </c>
      <c r="I1220" s="174">
        <v>374.06</v>
      </c>
      <c r="J1220" s="269">
        <v>45280</v>
      </c>
      <c r="K1220" s="17">
        <f t="shared" si="94"/>
        <v>30</v>
      </c>
      <c r="L1220" s="31">
        <f t="shared" si="92"/>
        <v>7.2838389499083875E-5</v>
      </c>
      <c r="M1220" s="29">
        <f t="shared" si="93"/>
        <v>2.1851516849725164E-3</v>
      </c>
    </row>
    <row r="1221" spans="1:13">
      <c r="A1221" s="16">
        <f t="shared" si="95"/>
        <v>1214</v>
      </c>
      <c r="B1221" s="12" t="s">
        <v>174</v>
      </c>
      <c r="C1221" s="269">
        <v>45243</v>
      </c>
      <c r="D1221" s="269">
        <v>45256</v>
      </c>
      <c r="E1221" s="196">
        <f t="shared" si="91"/>
        <v>45249.5</v>
      </c>
      <c r="F1221" s="269">
        <v>45261</v>
      </c>
      <c r="G1221" s="269">
        <v>45310</v>
      </c>
      <c r="H1221" s="12" t="s">
        <v>157</v>
      </c>
      <c r="I1221" s="174">
        <v>139.38</v>
      </c>
      <c r="J1221" s="269">
        <v>45313</v>
      </c>
      <c r="K1221" s="17">
        <f t="shared" si="94"/>
        <v>61</v>
      </c>
      <c r="L1221" s="31">
        <f t="shared" si="92"/>
        <v>2.7140605059034137E-5</v>
      </c>
      <c r="M1221" s="29">
        <f t="shared" si="93"/>
        <v>1.6555769086010824E-3</v>
      </c>
    </row>
    <row r="1222" spans="1:13">
      <c r="A1222" s="16">
        <f t="shared" si="95"/>
        <v>1215</v>
      </c>
      <c r="B1222" s="12" t="s">
        <v>174</v>
      </c>
      <c r="C1222" s="269">
        <v>45243</v>
      </c>
      <c r="D1222" s="269">
        <v>45256</v>
      </c>
      <c r="E1222" s="196">
        <f t="shared" si="91"/>
        <v>45249.5</v>
      </c>
      <c r="F1222" s="269">
        <v>45261</v>
      </c>
      <c r="G1222" s="269">
        <v>45303</v>
      </c>
      <c r="H1222" s="12" t="s">
        <v>152</v>
      </c>
      <c r="I1222" s="174">
        <v>126.61999999999998</v>
      </c>
      <c r="J1222" s="269">
        <v>45307</v>
      </c>
      <c r="K1222" s="17">
        <f t="shared" si="94"/>
        <v>54</v>
      </c>
      <c r="L1222" s="31">
        <f t="shared" si="92"/>
        <v>2.4655929204870871E-5</v>
      </c>
      <c r="M1222" s="29">
        <f t="shared" si="93"/>
        <v>1.331420177063027E-3</v>
      </c>
    </row>
    <row r="1223" spans="1:13">
      <c r="A1223" s="16">
        <f t="shared" si="95"/>
        <v>1216</v>
      </c>
      <c r="B1223" s="12" t="s">
        <v>174</v>
      </c>
      <c r="C1223" s="269">
        <v>45243</v>
      </c>
      <c r="D1223" s="269">
        <v>45256</v>
      </c>
      <c r="E1223" s="196">
        <f t="shared" si="91"/>
        <v>45249.5</v>
      </c>
      <c r="F1223" s="269">
        <v>45261</v>
      </c>
      <c r="G1223" s="269">
        <v>45321</v>
      </c>
      <c r="H1223" s="12" t="s">
        <v>152</v>
      </c>
      <c r="I1223" s="174">
        <v>2.81</v>
      </c>
      <c r="J1223" s="269">
        <v>45322</v>
      </c>
      <c r="K1223" s="17">
        <f t="shared" si="94"/>
        <v>72</v>
      </c>
      <c r="L1223" s="31">
        <f t="shared" si="92"/>
        <v>5.4717391459238007E-7</v>
      </c>
      <c r="M1223" s="29">
        <f t="shared" si="93"/>
        <v>3.9396521850651362E-5</v>
      </c>
    </row>
    <row r="1224" spans="1:13">
      <c r="A1224" s="16">
        <f t="shared" si="95"/>
        <v>1217</v>
      </c>
      <c r="B1224" s="12" t="s">
        <v>174</v>
      </c>
      <c r="C1224" s="269">
        <v>45243</v>
      </c>
      <c r="D1224" s="269">
        <v>45256</v>
      </c>
      <c r="E1224" s="196">
        <f t="shared" si="91"/>
        <v>45249.5</v>
      </c>
      <c r="F1224" s="269">
        <v>45261</v>
      </c>
      <c r="G1224" s="269">
        <v>45320</v>
      </c>
      <c r="H1224" s="12" t="s">
        <v>152</v>
      </c>
      <c r="I1224" s="174">
        <v>8.0300000000000011</v>
      </c>
      <c r="J1224" s="269">
        <v>45321</v>
      </c>
      <c r="K1224" s="17">
        <f t="shared" si="94"/>
        <v>71</v>
      </c>
      <c r="L1224" s="31">
        <f t="shared" si="92"/>
        <v>1.5636322185682606E-6</v>
      </c>
      <c r="M1224" s="29">
        <f t="shared" si="93"/>
        <v>1.1101788751834651E-4</v>
      </c>
    </row>
    <row r="1225" spans="1:13">
      <c r="A1225" s="16">
        <f t="shared" si="95"/>
        <v>1218</v>
      </c>
      <c r="B1225" s="12" t="s">
        <v>174</v>
      </c>
      <c r="C1225" s="269">
        <v>45243</v>
      </c>
      <c r="D1225" s="269">
        <v>45256</v>
      </c>
      <c r="E1225" s="196">
        <f t="shared" ref="E1225:E1288" si="96">AVERAGE(C1225:D1225)</f>
        <v>45249.5</v>
      </c>
      <c r="F1225" s="269">
        <v>45261</v>
      </c>
      <c r="G1225" s="269">
        <v>45310</v>
      </c>
      <c r="H1225" s="12" t="s">
        <v>157</v>
      </c>
      <c r="I1225" s="174">
        <v>386.08000000000004</v>
      </c>
      <c r="J1225" s="269">
        <v>45313</v>
      </c>
      <c r="K1225" s="17">
        <f t="shared" si="94"/>
        <v>61</v>
      </c>
      <c r="L1225" s="31">
        <f t="shared" si="92"/>
        <v>7.5178969731610717E-5</v>
      </c>
      <c r="M1225" s="29">
        <f t="shared" si="93"/>
        <v>4.5859171536282535E-3</v>
      </c>
    </row>
    <row r="1226" spans="1:13">
      <c r="A1226" s="16">
        <f t="shared" si="95"/>
        <v>1219</v>
      </c>
      <c r="B1226" s="12" t="s">
        <v>174</v>
      </c>
      <c r="C1226" s="269">
        <v>45243</v>
      </c>
      <c r="D1226" s="269">
        <v>45256</v>
      </c>
      <c r="E1226" s="196">
        <f t="shared" si="96"/>
        <v>45249.5</v>
      </c>
      <c r="F1226" s="269">
        <v>45261</v>
      </c>
      <c r="G1226" s="269">
        <v>45321</v>
      </c>
      <c r="H1226" s="12" t="s">
        <v>152</v>
      </c>
      <c r="I1226" s="174">
        <v>7.88</v>
      </c>
      <c r="J1226" s="269">
        <v>45322</v>
      </c>
      <c r="K1226" s="17">
        <f t="shared" si="94"/>
        <v>72</v>
      </c>
      <c r="L1226" s="31">
        <f t="shared" ref="L1226:L1289" si="97">I1226/$I$1379</f>
        <v>1.5344236466149306E-6</v>
      </c>
      <c r="M1226" s="29">
        <f t="shared" ref="M1226:M1289" si="98">L1226*K1226</f>
        <v>1.1047850255627501E-4</v>
      </c>
    </row>
    <row r="1227" spans="1:13">
      <c r="A1227" s="16">
        <f t="shared" si="95"/>
        <v>1220</v>
      </c>
      <c r="B1227" s="12" t="s">
        <v>174</v>
      </c>
      <c r="C1227" s="269">
        <v>45243</v>
      </c>
      <c r="D1227" s="269">
        <v>45256</v>
      </c>
      <c r="E1227" s="196">
        <f t="shared" si="96"/>
        <v>45249.5</v>
      </c>
      <c r="F1227" s="269">
        <v>45261</v>
      </c>
      <c r="G1227" s="269">
        <v>45321</v>
      </c>
      <c r="H1227" s="12" t="s">
        <v>152</v>
      </c>
      <c r="I1227" s="174">
        <v>0.39</v>
      </c>
      <c r="J1227" s="269">
        <v>45322</v>
      </c>
      <c r="K1227" s="17">
        <f t="shared" ref="K1227:K1290" si="99">(G1227-D1227)+((D1227-C1227+1)/2)</f>
        <v>72</v>
      </c>
      <c r="L1227" s="31">
        <f t="shared" si="97"/>
        <v>7.5942287078657731E-8</v>
      </c>
      <c r="M1227" s="29">
        <f t="shared" si="98"/>
        <v>5.4678446696633569E-6</v>
      </c>
    </row>
    <row r="1228" spans="1:13">
      <c r="A1228" s="16">
        <f t="shared" si="95"/>
        <v>1221</v>
      </c>
      <c r="B1228" s="12" t="s">
        <v>174</v>
      </c>
      <c r="C1228" s="269">
        <v>45243</v>
      </c>
      <c r="D1228" s="269">
        <v>45256</v>
      </c>
      <c r="E1228" s="196">
        <f t="shared" si="96"/>
        <v>45249.5</v>
      </c>
      <c r="F1228" s="269">
        <v>45261</v>
      </c>
      <c r="G1228" s="269">
        <v>45321</v>
      </c>
      <c r="H1228" s="12" t="s">
        <v>152</v>
      </c>
      <c r="I1228" s="174">
        <v>23.03</v>
      </c>
      <c r="J1228" s="269">
        <v>45322</v>
      </c>
      <c r="K1228" s="17">
        <f t="shared" si="99"/>
        <v>72</v>
      </c>
      <c r="L1228" s="31">
        <f t="shared" si="97"/>
        <v>4.4844894139012503E-6</v>
      </c>
      <c r="M1228" s="29">
        <f t="shared" si="98"/>
        <v>3.2288323780089003E-4</v>
      </c>
    </row>
    <row r="1229" spans="1:13">
      <c r="A1229" s="16">
        <f t="shared" si="95"/>
        <v>1222</v>
      </c>
      <c r="B1229" s="12" t="s">
        <v>174</v>
      </c>
      <c r="C1229" s="269">
        <v>45243</v>
      </c>
      <c r="D1229" s="269">
        <v>45256</v>
      </c>
      <c r="E1229" s="196">
        <f t="shared" si="96"/>
        <v>45249.5</v>
      </c>
      <c r="F1229" s="269">
        <v>45261</v>
      </c>
      <c r="G1229" s="269">
        <v>45321</v>
      </c>
      <c r="H1229" s="12" t="s">
        <v>158</v>
      </c>
      <c r="I1229" s="174">
        <v>27.66</v>
      </c>
      <c r="J1229" s="269">
        <v>45322</v>
      </c>
      <c r="K1229" s="17">
        <f t="shared" si="99"/>
        <v>72</v>
      </c>
      <c r="L1229" s="31">
        <f t="shared" si="97"/>
        <v>5.3860606681940324E-6</v>
      </c>
      <c r="M1229" s="29">
        <f t="shared" si="98"/>
        <v>3.8779636810997033E-4</v>
      </c>
    </row>
    <row r="1230" spans="1:13">
      <c r="A1230" s="16">
        <f t="shared" si="95"/>
        <v>1223</v>
      </c>
      <c r="B1230" s="12" t="s">
        <v>174</v>
      </c>
      <c r="C1230" s="269">
        <v>45243</v>
      </c>
      <c r="D1230" s="269">
        <v>45256</v>
      </c>
      <c r="E1230" s="196">
        <f t="shared" si="96"/>
        <v>45249.5</v>
      </c>
      <c r="F1230" s="269">
        <v>45261</v>
      </c>
      <c r="G1230" s="269">
        <v>45261</v>
      </c>
      <c r="H1230" s="12" t="s">
        <v>159</v>
      </c>
      <c r="I1230" s="174">
        <v>8361.8900000000012</v>
      </c>
      <c r="J1230" s="269">
        <v>45264</v>
      </c>
      <c r="K1230" s="17">
        <f t="shared" si="99"/>
        <v>12</v>
      </c>
      <c r="L1230" s="31">
        <f t="shared" si="97"/>
        <v>1.6282591048721983E-3</v>
      </c>
      <c r="M1230" s="29">
        <f t="shared" si="98"/>
        <v>1.9539109258466379E-2</v>
      </c>
    </row>
    <row r="1231" spans="1:13">
      <c r="A1231" s="16">
        <f t="shared" si="95"/>
        <v>1224</v>
      </c>
      <c r="B1231" s="12" t="s">
        <v>174</v>
      </c>
      <c r="C1231" s="269">
        <v>45243</v>
      </c>
      <c r="D1231" s="269">
        <v>45256</v>
      </c>
      <c r="E1231" s="196">
        <f t="shared" si="96"/>
        <v>45249.5</v>
      </c>
      <c r="F1231" s="269">
        <v>45261</v>
      </c>
      <c r="G1231" s="269">
        <v>45261</v>
      </c>
      <c r="H1231" s="12" t="s">
        <v>160</v>
      </c>
      <c r="I1231" s="174">
        <v>8361.8900000000012</v>
      </c>
      <c r="J1231" s="269">
        <v>45264</v>
      </c>
      <c r="K1231" s="17">
        <f t="shared" si="99"/>
        <v>12</v>
      </c>
      <c r="L1231" s="31">
        <f t="shared" si="97"/>
        <v>1.6282591048721983E-3</v>
      </c>
      <c r="M1231" s="29">
        <f t="shared" si="98"/>
        <v>1.9539109258466379E-2</v>
      </c>
    </row>
    <row r="1232" spans="1:13">
      <c r="A1232" s="16">
        <f t="shared" si="95"/>
        <v>1225</v>
      </c>
      <c r="B1232" s="12" t="s">
        <v>174</v>
      </c>
      <c r="C1232" s="269">
        <v>45243</v>
      </c>
      <c r="D1232" s="269">
        <v>45256</v>
      </c>
      <c r="E1232" s="196">
        <f t="shared" si="96"/>
        <v>45249.5</v>
      </c>
      <c r="F1232" s="269">
        <v>45261</v>
      </c>
      <c r="G1232" s="269">
        <v>45261</v>
      </c>
      <c r="H1232" s="12" t="s">
        <v>161</v>
      </c>
      <c r="I1232" s="174">
        <v>33681.800000000025</v>
      </c>
      <c r="J1232" s="269">
        <v>45264</v>
      </c>
      <c r="K1232" s="17">
        <f t="shared" si="99"/>
        <v>12</v>
      </c>
      <c r="L1232" s="31">
        <f t="shared" si="97"/>
        <v>6.5586485254511178E-3</v>
      </c>
      <c r="M1232" s="29">
        <f t="shared" si="98"/>
        <v>7.8703782305413417E-2</v>
      </c>
    </row>
    <row r="1233" spans="1:13">
      <c r="A1233" s="16">
        <f t="shared" si="95"/>
        <v>1226</v>
      </c>
      <c r="B1233" s="12" t="s">
        <v>174</v>
      </c>
      <c r="C1233" s="269">
        <v>45243</v>
      </c>
      <c r="D1233" s="269">
        <v>45256</v>
      </c>
      <c r="E1233" s="196">
        <f t="shared" si="96"/>
        <v>45249.5</v>
      </c>
      <c r="F1233" s="269">
        <v>45261</v>
      </c>
      <c r="G1233" s="269">
        <v>45261</v>
      </c>
      <c r="H1233" s="12" t="s">
        <v>162</v>
      </c>
      <c r="I1233" s="174">
        <v>33681.800000000025</v>
      </c>
      <c r="J1233" s="269">
        <v>45264</v>
      </c>
      <c r="K1233" s="17">
        <f t="shared" si="99"/>
        <v>12</v>
      </c>
      <c r="L1233" s="31">
        <f t="shared" si="97"/>
        <v>6.5586485254511178E-3</v>
      </c>
      <c r="M1233" s="29">
        <f t="shared" si="98"/>
        <v>7.8703782305413417E-2</v>
      </c>
    </row>
    <row r="1234" spans="1:13">
      <c r="A1234" s="16">
        <f t="shared" si="95"/>
        <v>1227</v>
      </c>
      <c r="B1234" s="12" t="s">
        <v>174</v>
      </c>
      <c r="C1234" s="269">
        <v>45243</v>
      </c>
      <c r="D1234" s="269">
        <v>45256</v>
      </c>
      <c r="E1234" s="196">
        <f t="shared" si="96"/>
        <v>45249.5</v>
      </c>
      <c r="F1234" s="269">
        <v>45261</v>
      </c>
      <c r="G1234" s="269">
        <v>45261</v>
      </c>
      <c r="H1234" s="12" t="s">
        <v>163</v>
      </c>
      <c r="I1234" s="174">
        <v>65105.690000000024</v>
      </c>
      <c r="J1234" s="269">
        <v>45264</v>
      </c>
      <c r="K1234" s="17">
        <f t="shared" si="99"/>
        <v>12</v>
      </c>
      <c r="L1234" s="31">
        <f t="shared" si="97"/>
        <v>1.2677628206241276E-2</v>
      </c>
      <c r="M1234" s="29">
        <f t="shared" si="98"/>
        <v>0.1521315384748953</v>
      </c>
    </row>
    <row r="1235" spans="1:13">
      <c r="A1235" s="16">
        <f t="shared" si="95"/>
        <v>1228</v>
      </c>
      <c r="B1235" s="12" t="s">
        <v>174</v>
      </c>
      <c r="C1235" s="269">
        <v>45243</v>
      </c>
      <c r="D1235" s="269">
        <v>45256</v>
      </c>
      <c r="E1235" s="196">
        <f t="shared" si="96"/>
        <v>45249.5</v>
      </c>
      <c r="F1235" s="269">
        <v>45261</v>
      </c>
      <c r="G1235" s="269">
        <v>45321</v>
      </c>
      <c r="H1235" s="12" t="s">
        <v>152</v>
      </c>
      <c r="I1235" s="174">
        <v>44.220000000000006</v>
      </c>
      <c r="J1235" s="269">
        <v>45322</v>
      </c>
      <c r="K1235" s="17">
        <f t="shared" si="99"/>
        <v>72</v>
      </c>
      <c r="L1235" s="31">
        <f t="shared" si="97"/>
        <v>8.6106870118416543E-6</v>
      </c>
      <c r="M1235" s="29">
        <f t="shared" si="98"/>
        <v>6.1996946485259907E-4</v>
      </c>
    </row>
    <row r="1236" spans="1:13">
      <c r="A1236" s="16">
        <f t="shared" si="95"/>
        <v>1229</v>
      </c>
      <c r="B1236" s="12" t="s">
        <v>174</v>
      </c>
      <c r="C1236" s="269">
        <v>45243</v>
      </c>
      <c r="D1236" s="269">
        <v>45256</v>
      </c>
      <c r="E1236" s="196">
        <f t="shared" si="96"/>
        <v>45249.5</v>
      </c>
      <c r="F1236" s="269">
        <v>45261</v>
      </c>
      <c r="G1236" s="269">
        <v>45321</v>
      </c>
      <c r="H1236" s="12" t="s">
        <v>156</v>
      </c>
      <c r="I1236" s="174">
        <v>49.26</v>
      </c>
      <c r="J1236" s="269">
        <v>45322</v>
      </c>
      <c r="K1236" s="17">
        <f t="shared" si="99"/>
        <v>72</v>
      </c>
      <c r="L1236" s="31">
        <f t="shared" si="97"/>
        <v>9.5920950294735368E-6</v>
      </c>
      <c r="M1236" s="29">
        <f t="shared" si="98"/>
        <v>6.9063084212209463E-4</v>
      </c>
    </row>
    <row r="1237" spans="1:13">
      <c r="A1237" s="16">
        <f t="shared" si="95"/>
        <v>1230</v>
      </c>
      <c r="B1237" s="12" t="s">
        <v>174</v>
      </c>
      <c r="C1237" s="269">
        <v>45243</v>
      </c>
      <c r="D1237" s="269">
        <v>45256</v>
      </c>
      <c r="E1237" s="196">
        <f t="shared" si="96"/>
        <v>45249.5</v>
      </c>
      <c r="F1237" s="269">
        <v>45261</v>
      </c>
      <c r="G1237" s="269">
        <v>45321</v>
      </c>
      <c r="H1237" s="12" t="s">
        <v>152</v>
      </c>
      <c r="I1237" s="174">
        <v>1.3</v>
      </c>
      <c r="J1237" s="269">
        <v>45322</v>
      </c>
      <c r="K1237" s="17">
        <f t="shared" si="99"/>
        <v>72</v>
      </c>
      <c r="L1237" s="31">
        <f t="shared" si="97"/>
        <v>2.5314095692885911E-7</v>
      </c>
      <c r="M1237" s="29">
        <f t="shared" si="98"/>
        <v>1.8226148898877855E-5</v>
      </c>
    </row>
    <row r="1238" spans="1:13">
      <c r="A1238" s="16">
        <f t="shared" ref="A1238:A1301" si="100">A1237+1</f>
        <v>1231</v>
      </c>
      <c r="B1238" s="12" t="s">
        <v>174</v>
      </c>
      <c r="C1238" s="269">
        <v>45243</v>
      </c>
      <c r="D1238" s="269">
        <v>45256</v>
      </c>
      <c r="E1238" s="196">
        <f t="shared" si="96"/>
        <v>45249.5</v>
      </c>
      <c r="F1238" s="269">
        <v>45261</v>
      </c>
      <c r="G1238" s="269">
        <v>45321</v>
      </c>
      <c r="H1238" s="12" t="s">
        <v>152</v>
      </c>
      <c r="I1238" s="174">
        <v>3.59</v>
      </c>
      <c r="J1238" s="269">
        <v>45322</v>
      </c>
      <c r="K1238" s="17">
        <f t="shared" si="99"/>
        <v>72</v>
      </c>
      <c r="L1238" s="31">
        <f t="shared" si="97"/>
        <v>6.990584887496955E-7</v>
      </c>
      <c r="M1238" s="29">
        <f t="shared" si="98"/>
        <v>5.0332211189978075E-5</v>
      </c>
    </row>
    <row r="1239" spans="1:13">
      <c r="A1239" s="16">
        <f t="shared" si="100"/>
        <v>1232</v>
      </c>
      <c r="B1239" s="12" t="s">
        <v>174</v>
      </c>
      <c r="C1239" s="269">
        <v>45243</v>
      </c>
      <c r="D1239" s="269">
        <v>45256</v>
      </c>
      <c r="E1239" s="196">
        <f t="shared" si="96"/>
        <v>45249.5</v>
      </c>
      <c r="F1239" s="269">
        <v>45261</v>
      </c>
      <c r="G1239" s="269">
        <v>45321</v>
      </c>
      <c r="H1239" s="12" t="s">
        <v>152</v>
      </c>
      <c r="I1239" s="174">
        <v>1.3</v>
      </c>
      <c r="J1239" s="269">
        <v>45322</v>
      </c>
      <c r="K1239" s="17">
        <f t="shared" si="99"/>
        <v>72</v>
      </c>
      <c r="L1239" s="31">
        <f t="shared" si="97"/>
        <v>2.5314095692885911E-7</v>
      </c>
      <c r="M1239" s="29">
        <f t="shared" si="98"/>
        <v>1.8226148898877855E-5</v>
      </c>
    </row>
    <row r="1240" spans="1:13">
      <c r="A1240" s="16">
        <f t="shared" si="100"/>
        <v>1233</v>
      </c>
      <c r="B1240" s="12" t="s">
        <v>174</v>
      </c>
      <c r="C1240" s="269">
        <v>45243</v>
      </c>
      <c r="D1240" s="269">
        <v>45256</v>
      </c>
      <c r="E1240" s="196">
        <f t="shared" si="96"/>
        <v>45249.5</v>
      </c>
      <c r="F1240" s="269">
        <v>45261</v>
      </c>
      <c r="G1240" s="269">
        <v>45310</v>
      </c>
      <c r="H1240" s="12" t="s">
        <v>157</v>
      </c>
      <c r="I1240" s="174">
        <v>184.98</v>
      </c>
      <c r="J1240" s="269">
        <v>45313</v>
      </c>
      <c r="K1240" s="17">
        <f t="shared" si="99"/>
        <v>61</v>
      </c>
      <c r="L1240" s="31">
        <f t="shared" si="97"/>
        <v>3.6020010932846422E-5</v>
      </c>
      <c r="M1240" s="29">
        <f t="shared" si="98"/>
        <v>2.1972206669036319E-3</v>
      </c>
    </row>
    <row r="1241" spans="1:13">
      <c r="A1241" s="16">
        <f t="shared" si="100"/>
        <v>1234</v>
      </c>
      <c r="B1241" s="12" t="s">
        <v>174</v>
      </c>
      <c r="C1241" s="269">
        <v>45243</v>
      </c>
      <c r="D1241" s="269">
        <v>45256</v>
      </c>
      <c r="E1241" s="196">
        <f t="shared" si="96"/>
        <v>45249.5</v>
      </c>
      <c r="F1241" s="269">
        <v>45261</v>
      </c>
      <c r="G1241" s="269">
        <v>45321</v>
      </c>
      <c r="H1241" s="12" t="s">
        <v>152</v>
      </c>
      <c r="I1241" s="174">
        <v>2.37</v>
      </c>
      <c r="J1241" s="269">
        <v>45322</v>
      </c>
      <c r="K1241" s="17">
        <f t="shared" si="99"/>
        <v>72</v>
      </c>
      <c r="L1241" s="31">
        <f t="shared" si="97"/>
        <v>4.6149543686261238E-7</v>
      </c>
      <c r="M1241" s="29">
        <f t="shared" si="98"/>
        <v>3.3227671454108093E-5</v>
      </c>
    </row>
    <row r="1242" spans="1:13">
      <c r="A1242" s="16">
        <f t="shared" si="100"/>
        <v>1235</v>
      </c>
      <c r="B1242" s="12" t="s">
        <v>174</v>
      </c>
      <c r="C1242" s="269">
        <v>45243</v>
      </c>
      <c r="D1242" s="269">
        <v>45256</v>
      </c>
      <c r="E1242" s="196">
        <f t="shared" si="96"/>
        <v>45249.5</v>
      </c>
      <c r="F1242" s="269">
        <v>45261</v>
      </c>
      <c r="G1242" s="269">
        <v>45303</v>
      </c>
      <c r="H1242" s="12" t="s">
        <v>153</v>
      </c>
      <c r="I1242" s="174">
        <v>65.37</v>
      </c>
      <c r="J1242" s="269">
        <v>45307</v>
      </c>
      <c r="K1242" s="17">
        <f t="shared" si="99"/>
        <v>54</v>
      </c>
      <c r="L1242" s="31">
        <f t="shared" si="97"/>
        <v>1.272909565726117E-5</v>
      </c>
      <c r="M1242" s="29">
        <f t="shared" si="98"/>
        <v>6.8737116549210319E-4</v>
      </c>
    </row>
    <row r="1243" spans="1:13">
      <c r="A1243" s="16">
        <f t="shared" si="100"/>
        <v>1236</v>
      </c>
      <c r="B1243" s="12" t="s">
        <v>174</v>
      </c>
      <c r="C1243" s="269">
        <v>45243</v>
      </c>
      <c r="D1243" s="269">
        <v>45256</v>
      </c>
      <c r="E1243" s="196">
        <f t="shared" si="96"/>
        <v>45249.5</v>
      </c>
      <c r="F1243" s="269">
        <v>45261</v>
      </c>
      <c r="G1243" s="269">
        <v>45321</v>
      </c>
      <c r="H1243" s="12" t="s">
        <v>152</v>
      </c>
      <c r="I1243" s="174">
        <v>5.32</v>
      </c>
      <c r="J1243" s="269">
        <v>45322</v>
      </c>
      <c r="K1243" s="17">
        <f t="shared" si="99"/>
        <v>72</v>
      </c>
      <c r="L1243" s="31">
        <f t="shared" si="97"/>
        <v>1.0359306852781003E-6</v>
      </c>
      <c r="M1243" s="29">
        <f t="shared" si="98"/>
        <v>7.458700934002323E-5</v>
      </c>
    </row>
    <row r="1244" spans="1:13">
      <c r="A1244" s="16">
        <f t="shared" si="100"/>
        <v>1237</v>
      </c>
      <c r="B1244" s="12" t="s">
        <v>174</v>
      </c>
      <c r="C1244" s="269">
        <v>45243</v>
      </c>
      <c r="D1244" s="269">
        <v>45256</v>
      </c>
      <c r="E1244" s="196">
        <f t="shared" si="96"/>
        <v>45249.5</v>
      </c>
      <c r="F1244" s="269">
        <v>45261</v>
      </c>
      <c r="G1244" s="269">
        <v>45310</v>
      </c>
      <c r="H1244" s="12" t="s">
        <v>164</v>
      </c>
      <c r="I1244" s="174">
        <v>1918.0300000000002</v>
      </c>
      <c r="J1244" s="269">
        <v>45313</v>
      </c>
      <c r="K1244" s="17">
        <f t="shared" si="99"/>
        <v>61</v>
      </c>
      <c r="L1244" s="31">
        <f t="shared" si="97"/>
        <v>3.7348611509096895E-4</v>
      </c>
      <c r="M1244" s="29">
        <f t="shared" si="98"/>
        <v>2.2782653020549107E-2</v>
      </c>
    </row>
    <row r="1245" spans="1:13">
      <c r="A1245" s="16">
        <f t="shared" si="100"/>
        <v>1238</v>
      </c>
      <c r="B1245" s="12" t="s">
        <v>174</v>
      </c>
      <c r="C1245" s="269">
        <v>45243</v>
      </c>
      <c r="D1245" s="269">
        <v>45256</v>
      </c>
      <c r="E1245" s="196">
        <f t="shared" si="96"/>
        <v>45249.5</v>
      </c>
      <c r="F1245" s="269">
        <v>45261</v>
      </c>
      <c r="G1245" s="269">
        <v>45310</v>
      </c>
      <c r="H1245" s="12" t="s">
        <v>157</v>
      </c>
      <c r="I1245" s="174">
        <v>41.38</v>
      </c>
      <c r="J1245" s="269">
        <v>45313</v>
      </c>
      <c r="K1245" s="17">
        <f t="shared" si="99"/>
        <v>61</v>
      </c>
      <c r="L1245" s="31">
        <f t="shared" si="97"/>
        <v>8.0576713828586073E-6</v>
      </c>
      <c r="M1245" s="29">
        <f t="shared" si="98"/>
        <v>4.9151795435437506E-4</v>
      </c>
    </row>
    <row r="1246" spans="1:13">
      <c r="A1246" s="16">
        <f t="shared" si="100"/>
        <v>1239</v>
      </c>
      <c r="B1246" s="12" t="s">
        <v>174</v>
      </c>
      <c r="C1246" s="269">
        <v>45243</v>
      </c>
      <c r="D1246" s="269">
        <v>45256</v>
      </c>
      <c r="E1246" s="196">
        <f t="shared" si="96"/>
        <v>45249.5</v>
      </c>
      <c r="F1246" s="269">
        <v>45261</v>
      </c>
      <c r="G1246" s="269">
        <v>45321</v>
      </c>
      <c r="H1246" s="12" t="s">
        <v>154</v>
      </c>
      <c r="I1246" s="174">
        <v>120.46</v>
      </c>
      <c r="J1246" s="269">
        <v>45322</v>
      </c>
      <c r="K1246" s="17">
        <f t="shared" si="99"/>
        <v>72</v>
      </c>
      <c r="L1246" s="31">
        <f t="shared" si="97"/>
        <v>2.3456430516654126E-5</v>
      </c>
      <c r="M1246" s="29">
        <f t="shared" si="98"/>
        <v>1.6888629971990971E-3</v>
      </c>
    </row>
    <row r="1247" spans="1:13">
      <c r="A1247" s="16">
        <f t="shared" si="100"/>
        <v>1240</v>
      </c>
      <c r="B1247" s="12" t="s">
        <v>174</v>
      </c>
      <c r="C1247" s="269">
        <v>45243</v>
      </c>
      <c r="D1247" s="269">
        <v>45256</v>
      </c>
      <c r="E1247" s="196">
        <f t="shared" si="96"/>
        <v>45249.5</v>
      </c>
      <c r="F1247" s="269">
        <v>45261</v>
      </c>
      <c r="G1247" s="269">
        <v>45321</v>
      </c>
      <c r="H1247" s="12" t="s">
        <v>165</v>
      </c>
      <c r="I1247" s="174">
        <v>17.920000000000002</v>
      </c>
      <c r="J1247" s="269">
        <v>45322</v>
      </c>
      <c r="K1247" s="17">
        <f t="shared" si="99"/>
        <v>72</v>
      </c>
      <c r="L1247" s="31">
        <f t="shared" si="97"/>
        <v>3.4894507293578118E-6</v>
      </c>
      <c r="M1247" s="29">
        <f t="shared" si="98"/>
        <v>2.5124045251376248E-4</v>
      </c>
    </row>
    <row r="1248" spans="1:13">
      <c r="A1248" s="16">
        <f t="shared" si="100"/>
        <v>1241</v>
      </c>
      <c r="B1248" s="12" t="s">
        <v>174</v>
      </c>
      <c r="C1248" s="269">
        <v>45243</v>
      </c>
      <c r="D1248" s="269">
        <v>45256</v>
      </c>
      <c r="E1248" s="196">
        <f t="shared" si="96"/>
        <v>45249.5</v>
      </c>
      <c r="F1248" s="269">
        <v>45261</v>
      </c>
      <c r="G1248" s="269">
        <v>45282</v>
      </c>
      <c r="H1248" s="12" t="s">
        <v>164</v>
      </c>
      <c r="I1248" s="174">
        <v>1019.1400000000001</v>
      </c>
      <c r="J1248" s="269">
        <v>45286</v>
      </c>
      <c r="K1248" s="17">
        <f t="shared" si="99"/>
        <v>33</v>
      </c>
      <c r="L1248" s="31">
        <f t="shared" si="97"/>
        <v>1.9845082680344423E-4</v>
      </c>
      <c r="M1248" s="29">
        <f t="shared" si="98"/>
        <v>6.5488772845136599E-3</v>
      </c>
    </row>
    <row r="1249" spans="1:13">
      <c r="A1249" s="16">
        <f t="shared" si="100"/>
        <v>1242</v>
      </c>
      <c r="B1249" s="12" t="s">
        <v>174</v>
      </c>
      <c r="C1249" s="269">
        <v>45243</v>
      </c>
      <c r="D1249" s="269">
        <v>45256</v>
      </c>
      <c r="E1249" s="196">
        <f t="shared" si="96"/>
        <v>45249.5</v>
      </c>
      <c r="F1249" s="269">
        <v>45261</v>
      </c>
      <c r="G1249" s="269">
        <v>45282</v>
      </c>
      <c r="H1249" s="12" t="s">
        <v>166</v>
      </c>
      <c r="I1249" s="174">
        <v>13997.650000000001</v>
      </c>
      <c r="J1249" s="269">
        <v>45286</v>
      </c>
      <c r="K1249" s="17">
        <f t="shared" si="99"/>
        <v>33</v>
      </c>
      <c r="L1249" s="31">
        <f t="shared" si="97"/>
        <v>2.7256757813501884E-3</v>
      </c>
      <c r="M1249" s="29">
        <f t="shared" si="98"/>
        <v>8.9947300784556219E-2</v>
      </c>
    </row>
    <row r="1250" spans="1:13">
      <c r="A1250" s="16">
        <f t="shared" si="100"/>
        <v>1243</v>
      </c>
      <c r="B1250" s="12" t="s">
        <v>174</v>
      </c>
      <c r="C1250" s="269">
        <v>45243</v>
      </c>
      <c r="D1250" s="269">
        <v>45256</v>
      </c>
      <c r="E1250" s="196">
        <f t="shared" si="96"/>
        <v>45249.5</v>
      </c>
      <c r="F1250" s="269">
        <v>45261</v>
      </c>
      <c r="G1250" s="269">
        <v>45321</v>
      </c>
      <c r="H1250" s="12" t="s">
        <v>152</v>
      </c>
      <c r="I1250" s="174">
        <v>47.22</v>
      </c>
      <c r="J1250" s="269">
        <v>45322</v>
      </c>
      <c r="K1250" s="17">
        <f t="shared" si="99"/>
        <v>72</v>
      </c>
      <c r="L1250" s="31">
        <f t="shared" si="97"/>
        <v>9.1948584509082511E-6</v>
      </c>
      <c r="M1250" s="29">
        <f t="shared" si="98"/>
        <v>6.6202980846539409E-4</v>
      </c>
    </row>
    <row r="1251" spans="1:13">
      <c r="A1251" s="16">
        <f t="shared" si="100"/>
        <v>1244</v>
      </c>
      <c r="B1251" s="12" t="s">
        <v>174</v>
      </c>
      <c r="C1251" s="269">
        <v>45243</v>
      </c>
      <c r="D1251" s="269">
        <v>45256</v>
      </c>
      <c r="E1251" s="196">
        <f t="shared" si="96"/>
        <v>45249.5</v>
      </c>
      <c r="F1251" s="269">
        <v>45261</v>
      </c>
      <c r="G1251" s="269">
        <v>45261</v>
      </c>
      <c r="H1251" s="12" t="s">
        <v>166</v>
      </c>
      <c r="I1251" s="174">
        <v>1120.5</v>
      </c>
      <c r="J1251" s="269">
        <v>45264</v>
      </c>
      <c r="K1251" s="17">
        <f t="shared" si="99"/>
        <v>12</v>
      </c>
      <c r="L1251" s="31">
        <f t="shared" si="97"/>
        <v>2.1818803249137433E-4</v>
      </c>
      <c r="M1251" s="29">
        <f t="shared" si="98"/>
        <v>2.6182563898964921E-3</v>
      </c>
    </row>
    <row r="1252" spans="1:13">
      <c r="A1252" s="16">
        <f t="shared" si="100"/>
        <v>1245</v>
      </c>
      <c r="B1252" s="12" t="s">
        <v>174</v>
      </c>
      <c r="C1252" s="269">
        <v>45243</v>
      </c>
      <c r="D1252" s="269">
        <v>45256</v>
      </c>
      <c r="E1252" s="196">
        <f t="shared" si="96"/>
        <v>45249.5</v>
      </c>
      <c r="F1252" s="269">
        <v>45261</v>
      </c>
      <c r="G1252" s="269">
        <v>45261</v>
      </c>
      <c r="H1252" s="12" t="s">
        <v>164</v>
      </c>
      <c r="I1252" s="174">
        <v>2380.7899999999995</v>
      </c>
      <c r="J1252" s="269">
        <v>45264</v>
      </c>
      <c r="K1252" s="17">
        <f t="shared" si="99"/>
        <v>12</v>
      </c>
      <c r="L1252" s="31">
        <f t="shared" si="97"/>
        <v>4.6359650680512178E-4</v>
      </c>
      <c r="M1252" s="29">
        <f t="shared" si="98"/>
        <v>5.5631580816614609E-3</v>
      </c>
    </row>
    <row r="1253" spans="1:13">
      <c r="A1253" s="16">
        <f t="shared" si="100"/>
        <v>1246</v>
      </c>
      <c r="B1253" s="12" t="s">
        <v>174</v>
      </c>
      <c r="C1253" s="269">
        <v>45243</v>
      </c>
      <c r="D1253" s="269">
        <v>45256</v>
      </c>
      <c r="E1253" s="196">
        <f t="shared" si="96"/>
        <v>45249.5</v>
      </c>
      <c r="F1253" s="269">
        <v>45261</v>
      </c>
      <c r="G1253" s="269">
        <v>45310</v>
      </c>
      <c r="H1253" s="12" t="s">
        <v>157</v>
      </c>
      <c r="I1253" s="174">
        <v>41.79</v>
      </c>
      <c r="J1253" s="269">
        <v>45313</v>
      </c>
      <c r="K1253" s="17">
        <f t="shared" si="99"/>
        <v>61</v>
      </c>
      <c r="L1253" s="31">
        <f t="shared" si="97"/>
        <v>8.1375081461977086E-6</v>
      </c>
      <c r="M1253" s="29">
        <f t="shared" si="98"/>
        <v>4.9638799691806019E-4</v>
      </c>
    </row>
    <row r="1254" spans="1:13">
      <c r="A1254" s="16">
        <f t="shared" si="100"/>
        <v>1247</v>
      </c>
      <c r="B1254" s="12" t="s">
        <v>174</v>
      </c>
      <c r="C1254" s="269">
        <v>45243</v>
      </c>
      <c r="D1254" s="269">
        <v>45256</v>
      </c>
      <c r="E1254" s="196">
        <f t="shared" si="96"/>
        <v>45249.5</v>
      </c>
      <c r="F1254" s="269">
        <v>45261</v>
      </c>
      <c r="G1254" s="269">
        <v>45321</v>
      </c>
      <c r="H1254" s="12" t="s">
        <v>154</v>
      </c>
      <c r="I1254" s="174">
        <v>3.3600000000000003</v>
      </c>
      <c r="J1254" s="269">
        <v>45322</v>
      </c>
      <c r="K1254" s="17">
        <f t="shared" si="99"/>
        <v>72</v>
      </c>
      <c r="L1254" s="31">
        <f t="shared" si="97"/>
        <v>6.5427201175458971E-7</v>
      </c>
      <c r="M1254" s="29">
        <f t="shared" si="98"/>
        <v>4.7107584846330458E-5</v>
      </c>
    </row>
    <row r="1255" spans="1:13">
      <c r="A1255" s="16">
        <f t="shared" si="100"/>
        <v>1248</v>
      </c>
      <c r="B1255" s="12" t="s">
        <v>174</v>
      </c>
      <c r="C1255" s="269">
        <v>45243</v>
      </c>
      <c r="D1255" s="269">
        <v>45256</v>
      </c>
      <c r="E1255" s="196">
        <f t="shared" si="96"/>
        <v>45249.5</v>
      </c>
      <c r="F1255" s="269">
        <v>45261</v>
      </c>
      <c r="G1255" s="269">
        <v>45303</v>
      </c>
      <c r="H1255" s="12" t="s">
        <v>153</v>
      </c>
      <c r="I1255" s="174">
        <v>73.8</v>
      </c>
      <c r="J1255" s="269">
        <v>45307</v>
      </c>
      <c r="K1255" s="17">
        <f t="shared" si="99"/>
        <v>54</v>
      </c>
      <c r="L1255" s="31">
        <f t="shared" si="97"/>
        <v>1.4370617401038309E-5</v>
      </c>
      <c r="M1255" s="29">
        <f t="shared" si="98"/>
        <v>7.7601333965606866E-4</v>
      </c>
    </row>
    <row r="1256" spans="1:13">
      <c r="A1256" s="16">
        <f t="shared" si="100"/>
        <v>1249</v>
      </c>
      <c r="B1256" s="12" t="s">
        <v>174</v>
      </c>
      <c r="C1256" s="269">
        <v>45243</v>
      </c>
      <c r="D1256" s="269">
        <v>45256</v>
      </c>
      <c r="E1256" s="196">
        <f t="shared" si="96"/>
        <v>45249.5</v>
      </c>
      <c r="F1256" s="269">
        <v>45261</v>
      </c>
      <c r="G1256" s="269">
        <v>45310</v>
      </c>
      <c r="H1256" s="12" t="s">
        <v>157</v>
      </c>
      <c r="I1256" s="174">
        <v>45.47</v>
      </c>
      <c r="J1256" s="269">
        <v>45313</v>
      </c>
      <c r="K1256" s="17">
        <f t="shared" si="99"/>
        <v>61</v>
      </c>
      <c r="L1256" s="31">
        <f t="shared" si="97"/>
        <v>8.8540917781194029E-6</v>
      </c>
      <c r="M1256" s="29">
        <f t="shared" si="98"/>
        <v>5.4009959846528356E-4</v>
      </c>
    </row>
    <row r="1257" spans="1:13">
      <c r="A1257" s="16">
        <f t="shared" si="100"/>
        <v>1250</v>
      </c>
      <c r="B1257" s="12" t="s">
        <v>174</v>
      </c>
      <c r="C1257" s="269">
        <v>45243</v>
      </c>
      <c r="D1257" s="269">
        <v>45256</v>
      </c>
      <c r="E1257" s="196">
        <f t="shared" si="96"/>
        <v>45249.5</v>
      </c>
      <c r="F1257" s="269">
        <v>45261</v>
      </c>
      <c r="G1257" s="269">
        <v>45303</v>
      </c>
      <c r="H1257" s="12" t="s">
        <v>153</v>
      </c>
      <c r="I1257" s="174">
        <v>73.12</v>
      </c>
      <c r="J1257" s="269">
        <v>45307</v>
      </c>
      <c r="K1257" s="17">
        <f t="shared" si="99"/>
        <v>54</v>
      </c>
      <c r="L1257" s="31">
        <f t="shared" si="97"/>
        <v>1.4238205208183215E-5</v>
      </c>
      <c r="M1257" s="29">
        <f t="shared" si="98"/>
        <v>7.6886308124189358E-4</v>
      </c>
    </row>
    <row r="1258" spans="1:13">
      <c r="A1258" s="16">
        <f t="shared" si="100"/>
        <v>1251</v>
      </c>
      <c r="B1258" s="12" t="s">
        <v>174</v>
      </c>
      <c r="C1258" s="269">
        <v>45243</v>
      </c>
      <c r="D1258" s="269">
        <v>45256</v>
      </c>
      <c r="E1258" s="196">
        <f t="shared" si="96"/>
        <v>45249.5</v>
      </c>
      <c r="F1258" s="269">
        <v>45261</v>
      </c>
      <c r="G1258" s="269">
        <v>45321</v>
      </c>
      <c r="H1258" s="12" t="s">
        <v>152</v>
      </c>
      <c r="I1258" s="174">
        <v>0.67</v>
      </c>
      <c r="J1258" s="269">
        <v>45322</v>
      </c>
      <c r="K1258" s="17">
        <f t="shared" si="99"/>
        <v>72</v>
      </c>
      <c r="L1258" s="31">
        <f t="shared" si="97"/>
        <v>1.3046495472487355E-7</v>
      </c>
      <c r="M1258" s="29">
        <f t="shared" si="98"/>
        <v>9.3934767401908965E-6</v>
      </c>
    </row>
    <row r="1259" spans="1:13">
      <c r="A1259" s="16">
        <f t="shared" si="100"/>
        <v>1252</v>
      </c>
      <c r="B1259" s="12" t="s">
        <v>174</v>
      </c>
      <c r="C1259" s="269">
        <v>45243</v>
      </c>
      <c r="D1259" s="269">
        <v>45256</v>
      </c>
      <c r="E1259" s="196">
        <f t="shared" si="96"/>
        <v>45249.5</v>
      </c>
      <c r="F1259" s="269">
        <v>45261</v>
      </c>
      <c r="G1259" s="269">
        <v>45321</v>
      </c>
      <c r="H1259" s="12" t="s">
        <v>152</v>
      </c>
      <c r="I1259" s="174">
        <v>22.200000000000003</v>
      </c>
      <c r="J1259" s="269">
        <v>45322</v>
      </c>
      <c r="K1259" s="17">
        <f t="shared" si="99"/>
        <v>72</v>
      </c>
      <c r="L1259" s="31">
        <f t="shared" si="97"/>
        <v>4.3228686490928253E-6</v>
      </c>
      <c r="M1259" s="29">
        <f t="shared" si="98"/>
        <v>3.1124654273468342E-4</v>
      </c>
    </row>
    <row r="1260" spans="1:13">
      <c r="A1260" s="16">
        <f t="shared" si="100"/>
        <v>1253</v>
      </c>
      <c r="B1260" s="12" t="s">
        <v>174</v>
      </c>
      <c r="C1260" s="269">
        <v>45243</v>
      </c>
      <c r="D1260" s="269">
        <v>45256</v>
      </c>
      <c r="E1260" s="196">
        <f t="shared" si="96"/>
        <v>45249.5</v>
      </c>
      <c r="F1260" s="269">
        <v>45261</v>
      </c>
      <c r="G1260" s="269">
        <v>45310</v>
      </c>
      <c r="H1260" s="12" t="s">
        <v>157</v>
      </c>
      <c r="I1260" s="174">
        <v>41.66</v>
      </c>
      <c r="J1260" s="269">
        <v>45313</v>
      </c>
      <c r="K1260" s="17">
        <f t="shared" si="99"/>
        <v>61</v>
      </c>
      <c r="L1260" s="31">
        <f t="shared" si="97"/>
        <v>8.1121940505048226E-6</v>
      </c>
      <c r="M1260" s="29">
        <f t="shared" si="98"/>
        <v>4.9484383708079413E-4</v>
      </c>
    </row>
    <row r="1261" spans="1:13">
      <c r="A1261" s="16">
        <f t="shared" si="100"/>
        <v>1254</v>
      </c>
      <c r="B1261" s="12" t="s">
        <v>174</v>
      </c>
      <c r="C1261" s="269">
        <v>45243</v>
      </c>
      <c r="D1261" s="269">
        <v>45256</v>
      </c>
      <c r="E1261" s="196">
        <f t="shared" si="96"/>
        <v>45249.5</v>
      </c>
      <c r="F1261" s="269">
        <v>45261</v>
      </c>
      <c r="G1261" s="269">
        <v>45321</v>
      </c>
      <c r="H1261" s="12" t="s">
        <v>152</v>
      </c>
      <c r="I1261" s="174">
        <v>1.71</v>
      </c>
      <c r="J1261" s="269">
        <v>45322</v>
      </c>
      <c r="K1261" s="17">
        <f t="shared" si="99"/>
        <v>72</v>
      </c>
      <c r="L1261" s="31">
        <f t="shared" si="97"/>
        <v>3.3297772026796083E-7</v>
      </c>
      <c r="M1261" s="29">
        <f t="shared" si="98"/>
        <v>2.3974395859293178E-5</v>
      </c>
    </row>
    <row r="1262" spans="1:13">
      <c r="A1262" s="16">
        <f t="shared" si="100"/>
        <v>1255</v>
      </c>
      <c r="B1262" s="12" t="s">
        <v>174</v>
      </c>
      <c r="C1262" s="269">
        <v>45257</v>
      </c>
      <c r="D1262" s="269">
        <v>45270</v>
      </c>
      <c r="E1262" s="196">
        <f t="shared" si="96"/>
        <v>45263.5</v>
      </c>
      <c r="F1262" s="269">
        <v>45275</v>
      </c>
      <c r="G1262" s="269">
        <v>45321</v>
      </c>
      <c r="H1262" s="12" t="s">
        <v>152</v>
      </c>
      <c r="I1262" s="174">
        <v>16.100000000000001</v>
      </c>
      <c r="J1262" s="269">
        <v>45322</v>
      </c>
      <c r="K1262" s="17">
        <f t="shared" si="99"/>
        <v>58</v>
      </c>
      <c r="L1262" s="31">
        <f t="shared" si="97"/>
        <v>3.135053389657409E-6</v>
      </c>
      <c r="M1262" s="29">
        <f t="shared" si="98"/>
        <v>1.8183309660012973E-4</v>
      </c>
    </row>
    <row r="1263" spans="1:13">
      <c r="A1263" s="16">
        <f t="shared" si="100"/>
        <v>1256</v>
      </c>
      <c r="B1263" s="12" t="s">
        <v>174</v>
      </c>
      <c r="C1263" s="269">
        <v>45257</v>
      </c>
      <c r="D1263" s="269">
        <v>45270</v>
      </c>
      <c r="E1263" s="196">
        <f t="shared" si="96"/>
        <v>45263.5</v>
      </c>
      <c r="F1263" s="269">
        <v>45275</v>
      </c>
      <c r="G1263" s="269">
        <v>45279</v>
      </c>
      <c r="H1263" s="12" t="s">
        <v>152</v>
      </c>
      <c r="I1263" s="174">
        <v>0.85</v>
      </c>
      <c r="J1263" s="269">
        <v>45280</v>
      </c>
      <c r="K1263" s="17">
        <f t="shared" si="99"/>
        <v>16</v>
      </c>
      <c r="L1263" s="31">
        <f t="shared" si="97"/>
        <v>1.655152410688694E-7</v>
      </c>
      <c r="M1263" s="29">
        <f t="shared" si="98"/>
        <v>2.6482438571019104E-6</v>
      </c>
    </row>
    <row r="1264" spans="1:13">
      <c r="A1264" s="16">
        <f t="shared" si="100"/>
        <v>1257</v>
      </c>
      <c r="B1264" s="12" t="s">
        <v>174</v>
      </c>
      <c r="C1264" s="269">
        <v>45257</v>
      </c>
      <c r="D1264" s="269">
        <v>45270</v>
      </c>
      <c r="E1264" s="196">
        <f t="shared" si="96"/>
        <v>45263.5</v>
      </c>
      <c r="F1264" s="269">
        <v>45275</v>
      </c>
      <c r="G1264" s="269">
        <v>45321</v>
      </c>
      <c r="H1264" s="12" t="s">
        <v>152</v>
      </c>
      <c r="I1264" s="174">
        <v>4.46</v>
      </c>
      <c r="J1264" s="269">
        <v>45322</v>
      </c>
      <c r="K1264" s="17">
        <f t="shared" si="99"/>
        <v>58</v>
      </c>
      <c r="L1264" s="31">
        <f t="shared" si="97"/>
        <v>8.684682060790089E-7</v>
      </c>
      <c r="M1264" s="29">
        <f t="shared" si="98"/>
        <v>5.0371155952582516E-5</v>
      </c>
    </row>
    <row r="1265" spans="1:13">
      <c r="A1265" s="16">
        <f t="shared" si="100"/>
        <v>1258</v>
      </c>
      <c r="B1265" s="12" t="s">
        <v>174</v>
      </c>
      <c r="C1265" s="269">
        <v>45257</v>
      </c>
      <c r="D1265" s="269">
        <v>45270</v>
      </c>
      <c r="E1265" s="196">
        <f t="shared" si="96"/>
        <v>45263.5</v>
      </c>
      <c r="F1265" s="269">
        <v>45275</v>
      </c>
      <c r="G1265" s="269">
        <v>45321</v>
      </c>
      <c r="H1265" s="12" t="s">
        <v>152</v>
      </c>
      <c r="I1265" s="174">
        <v>42.26</v>
      </c>
      <c r="J1265" s="269">
        <v>45322</v>
      </c>
      <c r="K1265" s="17">
        <f t="shared" si="99"/>
        <v>58</v>
      </c>
      <c r="L1265" s="31">
        <f t="shared" si="97"/>
        <v>8.2290283383181426E-6</v>
      </c>
      <c r="M1265" s="29">
        <f t="shared" si="98"/>
        <v>4.7728364362245227E-4</v>
      </c>
    </row>
    <row r="1266" spans="1:13">
      <c r="A1266" s="16">
        <f t="shared" si="100"/>
        <v>1259</v>
      </c>
      <c r="B1266" s="12" t="s">
        <v>174</v>
      </c>
      <c r="C1266" s="269">
        <v>45257</v>
      </c>
      <c r="D1266" s="269">
        <v>45270</v>
      </c>
      <c r="E1266" s="196">
        <f t="shared" si="96"/>
        <v>45263.5</v>
      </c>
      <c r="F1266" s="269">
        <v>45275</v>
      </c>
      <c r="G1266" s="269">
        <v>45321</v>
      </c>
      <c r="H1266" s="12" t="s">
        <v>153</v>
      </c>
      <c r="I1266" s="174">
        <v>371.27999999999992</v>
      </c>
      <c r="J1266" s="269">
        <v>45322</v>
      </c>
      <c r="K1266" s="17">
        <f t="shared" si="99"/>
        <v>58</v>
      </c>
      <c r="L1266" s="31">
        <f t="shared" si="97"/>
        <v>7.229705729888214E-5</v>
      </c>
      <c r="M1266" s="29">
        <f t="shared" si="98"/>
        <v>4.1932293233351639E-3</v>
      </c>
    </row>
    <row r="1267" spans="1:13">
      <c r="A1267" s="16">
        <f t="shared" si="100"/>
        <v>1260</v>
      </c>
      <c r="B1267" s="12" t="s">
        <v>174</v>
      </c>
      <c r="C1267" s="269">
        <v>45257</v>
      </c>
      <c r="D1267" s="269">
        <v>45270</v>
      </c>
      <c r="E1267" s="196">
        <f t="shared" si="96"/>
        <v>45263.5</v>
      </c>
      <c r="F1267" s="269">
        <v>45275</v>
      </c>
      <c r="G1267" s="269">
        <v>45321</v>
      </c>
      <c r="H1267" s="12" t="s">
        <v>154</v>
      </c>
      <c r="I1267" s="174">
        <v>653.79</v>
      </c>
      <c r="J1267" s="269">
        <v>45322</v>
      </c>
      <c r="K1267" s="17">
        <f t="shared" si="99"/>
        <v>58</v>
      </c>
      <c r="L1267" s="31">
        <f t="shared" si="97"/>
        <v>1.2730848171578368E-4</v>
      </c>
      <c r="M1267" s="29">
        <f t="shared" si="98"/>
        <v>7.3838919395154533E-3</v>
      </c>
    </row>
    <row r="1268" spans="1:13">
      <c r="A1268" s="16">
        <f t="shared" si="100"/>
        <v>1261</v>
      </c>
      <c r="B1268" s="12" t="s">
        <v>174</v>
      </c>
      <c r="C1268" s="269">
        <v>45257</v>
      </c>
      <c r="D1268" s="269">
        <v>45270</v>
      </c>
      <c r="E1268" s="196">
        <f t="shared" si="96"/>
        <v>45263.5</v>
      </c>
      <c r="F1268" s="269">
        <v>45275</v>
      </c>
      <c r="G1268" s="269">
        <v>45321</v>
      </c>
      <c r="H1268" s="12" t="s">
        <v>155</v>
      </c>
      <c r="I1268" s="174">
        <v>6.8900000000000006</v>
      </c>
      <c r="J1268" s="269">
        <v>45322</v>
      </c>
      <c r="K1268" s="17">
        <f t="shared" si="99"/>
        <v>58</v>
      </c>
      <c r="L1268" s="31">
        <f t="shared" si="97"/>
        <v>1.3416470717229534E-6</v>
      </c>
      <c r="M1268" s="29">
        <f t="shared" si="98"/>
        <v>7.7815530159931295E-5</v>
      </c>
    </row>
    <row r="1269" spans="1:13">
      <c r="A1269" s="16">
        <f t="shared" si="100"/>
        <v>1262</v>
      </c>
      <c r="B1269" s="12" t="s">
        <v>174</v>
      </c>
      <c r="C1269" s="269">
        <v>45257</v>
      </c>
      <c r="D1269" s="269">
        <v>45270</v>
      </c>
      <c r="E1269" s="196">
        <f t="shared" si="96"/>
        <v>45263.5</v>
      </c>
      <c r="F1269" s="269">
        <v>45275</v>
      </c>
      <c r="G1269" s="269">
        <v>45321</v>
      </c>
      <c r="H1269" s="12" t="s">
        <v>152</v>
      </c>
      <c r="I1269" s="174">
        <v>0.64</v>
      </c>
      <c r="J1269" s="269">
        <v>45322</v>
      </c>
      <c r="K1269" s="17">
        <f t="shared" si="99"/>
        <v>58</v>
      </c>
      <c r="L1269" s="31">
        <f t="shared" si="97"/>
        <v>1.2462324033420756E-7</v>
      </c>
      <c r="M1269" s="29">
        <f t="shared" si="98"/>
        <v>7.2281479393840386E-6</v>
      </c>
    </row>
    <row r="1270" spans="1:13">
      <c r="A1270" s="16">
        <f t="shared" si="100"/>
        <v>1263</v>
      </c>
      <c r="B1270" s="12" t="s">
        <v>174</v>
      </c>
      <c r="C1270" s="269">
        <v>45257</v>
      </c>
      <c r="D1270" s="269">
        <v>45270</v>
      </c>
      <c r="E1270" s="196">
        <f t="shared" si="96"/>
        <v>45263.5</v>
      </c>
      <c r="F1270" s="269">
        <v>45275</v>
      </c>
      <c r="G1270" s="269">
        <v>45321</v>
      </c>
      <c r="H1270" s="12" t="s">
        <v>154</v>
      </c>
      <c r="I1270" s="174">
        <v>41.33</v>
      </c>
      <c r="J1270" s="269">
        <v>45322</v>
      </c>
      <c r="K1270" s="17">
        <f t="shared" si="99"/>
        <v>58</v>
      </c>
      <c r="L1270" s="31">
        <f t="shared" si="97"/>
        <v>8.0479351922074971E-6</v>
      </c>
      <c r="M1270" s="29">
        <f t="shared" si="98"/>
        <v>4.6678024114803484E-4</v>
      </c>
    </row>
    <row r="1271" spans="1:13">
      <c r="A1271" s="16">
        <f t="shared" si="100"/>
        <v>1264</v>
      </c>
      <c r="B1271" s="12" t="s">
        <v>174</v>
      </c>
      <c r="C1271" s="269">
        <v>45257</v>
      </c>
      <c r="D1271" s="269">
        <v>45270</v>
      </c>
      <c r="E1271" s="196">
        <f t="shared" si="96"/>
        <v>45263.5</v>
      </c>
      <c r="F1271" s="269">
        <v>45275</v>
      </c>
      <c r="G1271" s="269">
        <v>45321</v>
      </c>
      <c r="H1271" s="12" t="s">
        <v>152</v>
      </c>
      <c r="I1271" s="174">
        <v>0.24</v>
      </c>
      <c r="J1271" s="269">
        <v>45322</v>
      </c>
      <c r="K1271" s="17">
        <f t="shared" si="99"/>
        <v>58</v>
      </c>
      <c r="L1271" s="31">
        <f t="shared" si="97"/>
        <v>4.6733715125327834E-8</v>
      </c>
      <c r="M1271" s="29">
        <f t="shared" si="98"/>
        <v>2.7105554772690144E-6</v>
      </c>
    </row>
    <row r="1272" spans="1:13">
      <c r="A1272" s="16">
        <f t="shared" si="100"/>
        <v>1265</v>
      </c>
      <c r="B1272" s="12" t="s">
        <v>174</v>
      </c>
      <c r="C1272" s="269">
        <v>45257</v>
      </c>
      <c r="D1272" s="269">
        <v>45270</v>
      </c>
      <c r="E1272" s="196">
        <f t="shared" si="96"/>
        <v>45263.5</v>
      </c>
      <c r="F1272" s="269">
        <v>45275</v>
      </c>
      <c r="G1272" s="269">
        <v>45279</v>
      </c>
      <c r="H1272" s="12" t="s">
        <v>156</v>
      </c>
      <c r="I1272" s="174">
        <v>79.27</v>
      </c>
      <c r="J1272" s="269">
        <v>45280</v>
      </c>
      <c r="K1272" s="17">
        <f t="shared" si="99"/>
        <v>16</v>
      </c>
      <c r="L1272" s="31">
        <f t="shared" si="97"/>
        <v>1.5435756658269739E-5</v>
      </c>
      <c r="M1272" s="29">
        <f t="shared" si="98"/>
        <v>2.4697210653231583E-4</v>
      </c>
    </row>
    <row r="1273" spans="1:13">
      <c r="A1273" s="16">
        <f t="shared" si="100"/>
        <v>1266</v>
      </c>
      <c r="B1273" s="12" t="s">
        <v>174</v>
      </c>
      <c r="C1273" s="269">
        <v>45257</v>
      </c>
      <c r="D1273" s="269">
        <v>45270</v>
      </c>
      <c r="E1273" s="196">
        <f t="shared" si="96"/>
        <v>45263.5</v>
      </c>
      <c r="F1273" s="269">
        <v>45275</v>
      </c>
      <c r="G1273" s="269">
        <v>45279</v>
      </c>
      <c r="H1273" s="12" t="s">
        <v>152</v>
      </c>
      <c r="I1273" s="174">
        <v>332.39000000000004</v>
      </c>
      <c r="J1273" s="269">
        <v>45280</v>
      </c>
      <c r="K1273" s="17">
        <f t="shared" si="99"/>
        <v>16</v>
      </c>
      <c r="L1273" s="31">
        <f t="shared" si="97"/>
        <v>6.472424821044883E-5</v>
      </c>
      <c r="M1273" s="29">
        <f t="shared" si="98"/>
        <v>1.0355879713671813E-3</v>
      </c>
    </row>
    <row r="1274" spans="1:13">
      <c r="A1274" s="16">
        <f t="shared" si="100"/>
        <v>1267</v>
      </c>
      <c r="B1274" s="12" t="s">
        <v>174</v>
      </c>
      <c r="C1274" s="269">
        <v>45257</v>
      </c>
      <c r="D1274" s="269">
        <v>45270</v>
      </c>
      <c r="E1274" s="196">
        <f t="shared" si="96"/>
        <v>45263.5</v>
      </c>
      <c r="F1274" s="269">
        <v>45275</v>
      </c>
      <c r="G1274" s="269">
        <v>45310</v>
      </c>
      <c r="H1274" s="12" t="s">
        <v>157</v>
      </c>
      <c r="I1274" s="174">
        <v>124.01</v>
      </c>
      <c r="J1274" s="269">
        <v>45313</v>
      </c>
      <c r="K1274" s="17">
        <f t="shared" si="99"/>
        <v>47</v>
      </c>
      <c r="L1274" s="31">
        <f t="shared" si="97"/>
        <v>2.4147700052882936E-5</v>
      </c>
      <c r="M1274" s="29">
        <f t="shared" si="98"/>
        <v>1.134941902485498E-3</v>
      </c>
    </row>
    <row r="1275" spans="1:13">
      <c r="A1275" s="16">
        <f t="shared" si="100"/>
        <v>1268</v>
      </c>
      <c r="B1275" s="12" t="s">
        <v>174</v>
      </c>
      <c r="C1275" s="269">
        <v>45257</v>
      </c>
      <c r="D1275" s="269">
        <v>45270</v>
      </c>
      <c r="E1275" s="196">
        <f t="shared" si="96"/>
        <v>45263.5</v>
      </c>
      <c r="F1275" s="269">
        <v>45275</v>
      </c>
      <c r="G1275" s="269">
        <v>45321</v>
      </c>
      <c r="H1275" s="12" t="s">
        <v>152</v>
      </c>
      <c r="I1275" s="174">
        <v>1.5999999999999999</v>
      </c>
      <c r="J1275" s="269">
        <v>45322</v>
      </c>
      <c r="K1275" s="17">
        <f t="shared" si="99"/>
        <v>58</v>
      </c>
      <c r="L1275" s="31">
        <f t="shared" si="97"/>
        <v>3.1155810083551887E-7</v>
      </c>
      <c r="M1275" s="29">
        <f t="shared" si="98"/>
        <v>1.8070369848460094E-5</v>
      </c>
    </row>
    <row r="1276" spans="1:13">
      <c r="A1276" s="16">
        <f t="shared" si="100"/>
        <v>1269</v>
      </c>
      <c r="B1276" s="12" t="s">
        <v>174</v>
      </c>
      <c r="C1276" s="269">
        <v>45257</v>
      </c>
      <c r="D1276" s="269">
        <v>45270</v>
      </c>
      <c r="E1276" s="196">
        <f t="shared" si="96"/>
        <v>45263.5</v>
      </c>
      <c r="F1276" s="269">
        <v>45275</v>
      </c>
      <c r="G1276" s="269">
        <v>45303</v>
      </c>
      <c r="H1276" s="12" t="s">
        <v>152</v>
      </c>
      <c r="I1276" s="174">
        <v>97.109999999999985</v>
      </c>
      <c r="J1276" s="269">
        <v>45307</v>
      </c>
      <c r="K1276" s="17">
        <f t="shared" si="99"/>
        <v>40</v>
      </c>
      <c r="L1276" s="31">
        <f t="shared" si="97"/>
        <v>1.8909629482585772E-5</v>
      </c>
      <c r="M1276" s="29">
        <f t="shared" si="98"/>
        <v>7.5638517930343087E-4</v>
      </c>
    </row>
    <row r="1277" spans="1:13">
      <c r="A1277" s="16">
        <f t="shared" si="100"/>
        <v>1270</v>
      </c>
      <c r="B1277" s="12" t="s">
        <v>174</v>
      </c>
      <c r="C1277" s="269">
        <v>45257</v>
      </c>
      <c r="D1277" s="269">
        <v>45270</v>
      </c>
      <c r="E1277" s="196">
        <f t="shared" si="96"/>
        <v>45263.5</v>
      </c>
      <c r="F1277" s="269">
        <v>45275</v>
      </c>
      <c r="G1277" s="269">
        <v>45320</v>
      </c>
      <c r="H1277" s="12" t="s">
        <v>152</v>
      </c>
      <c r="I1277" s="174">
        <v>6.21</v>
      </c>
      <c r="J1277" s="269">
        <v>45321</v>
      </c>
      <c r="K1277" s="17">
        <f t="shared" si="99"/>
        <v>57</v>
      </c>
      <c r="L1277" s="31">
        <f t="shared" si="97"/>
        <v>1.2092348788678578E-6</v>
      </c>
      <c r="M1277" s="29">
        <f t="shared" si="98"/>
        <v>6.8926388095467896E-5</v>
      </c>
    </row>
    <row r="1278" spans="1:13">
      <c r="A1278" s="16">
        <f t="shared" si="100"/>
        <v>1271</v>
      </c>
      <c r="B1278" s="12" t="s">
        <v>174</v>
      </c>
      <c r="C1278" s="269">
        <v>45257</v>
      </c>
      <c r="D1278" s="269">
        <v>45270</v>
      </c>
      <c r="E1278" s="196">
        <f t="shared" si="96"/>
        <v>45263.5</v>
      </c>
      <c r="F1278" s="269">
        <v>45275</v>
      </c>
      <c r="G1278" s="269">
        <v>45310</v>
      </c>
      <c r="H1278" s="12" t="s">
        <v>157</v>
      </c>
      <c r="I1278" s="174">
        <v>400.6</v>
      </c>
      <c r="J1278" s="269">
        <v>45313</v>
      </c>
      <c r="K1278" s="17">
        <f t="shared" si="99"/>
        <v>47</v>
      </c>
      <c r="L1278" s="31">
        <f t="shared" si="97"/>
        <v>7.8006359496693046E-5</v>
      </c>
      <c r="M1278" s="29">
        <f t="shared" si="98"/>
        <v>3.6662988963445733E-3</v>
      </c>
    </row>
    <row r="1279" spans="1:13">
      <c r="A1279" s="16">
        <f t="shared" si="100"/>
        <v>1272</v>
      </c>
      <c r="B1279" s="12" t="s">
        <v>174</v>
      </c>
      <c r="C1279" s="269">
        <v>45257</v>
      </c>
      <c r="D1279" s="269">
        <v>45270</v>
      </c>
      <c r="E1279" s="196">
        <f t="shared" si="96"/>
        <v>45263.5</v>
      </c>
      <c r="F1279" s="269">
        <v>45275</v>
      </c>
      <c r="G1279" s="269">
        <v>45321</v>
      </c>
      <c r="H1279" s="12" t="s">
        <v>152</v>
      </c>
      <c r="I1279" s="174">
        <v>4.2300000000000004</v>
      </c>
      <c r="J1279" s="269">
        <v>45322</v>
      </c>
      <c r="K1279" s="17">
        <f t="shared" si="99"/>
        <v>58</v>
      </c>
      <c r="L1279" s="31">
        <f t="shared" si="97"/>
        <v>8.2368172908390311E-7</v>
      </c>
      <c r="M1279" s="29">
        <f t="shared" si="98"/>
        <v>4.7773540286866378E-5</v>
      </c>
    </row>
    <row r="1280" spans="1:13">
      <c r="A1280" s="16">
        <f t="shared" si="100"/>
        <v>1273</v>
      </c>
      <c r="B1280" s="12" t="s">
        <v>174</v>
      </c>
      <c r="C1280" s="269">
        <v>45257</v>
      </c>
      <c r="D1280" s="269">
        <v>45270</v>
      </c>
      <c r="E1280" s="196">
        <f t="shared" si="96"/>
        <v>45263.5</v>
      </c>
      <c r="F1280" s="269">
        <v>45275</v>
      </c>
      <c r="G1280" s="269">
        <v>45321</v>
      </c>
      <c r="H1280" s="12" t="s">
        <v>158</v>
      </c>
      <c r="I1280" s="174">
        <v>32.79</v>
      </c>
      <c r="J1280" s="269">
        <v>45322</v>
      </c>
      <c r="K1280" s="17">
        <f t="shared" si="99"/>
        <v>58</v>
      </c>
      <c r="L1280" s="31">
        <f t="shared" si="97"/>
        <v>6.3849938289979148E-6</v>
      </c>
      <c r="M1280" s="29">
        <f t="shared" si="98"/>
        <v>3.7032964208187906E-4</v>
      </c>
    </row>
    <row r="1281" spans="1:13">
      <c r="A1281" s="16">
        <f t="shared" si="100"/>
        <v>1274</v>
      </c>
      <c r="B1281" s="12" t="s">
        <v>174</v>
      </c>
      <c r="C1281" s="269">
        <v>45257</v>
      </c>
      <c r="D1281" s="269">
        <v>45270</v>
      </c>
      <c r="E1281" s="196">
        <f t="shared" si="96"/>
        <v>45263.5</v>
      </c>
      <c r="F1281" s="269">
        <v>45275</v>
      </c>
      <c r="G1281" s="269">
        <v>45275</v>
      </c>
      <c r="H1281" s="12" t="s">
        <v>167</v>
      </c>
      <c r="I1281" s="174">
        <v>56.12</v>
      </c>
      <c r="J1281" s="269">
        <v>45278</v>
      </c>
      <c r="K1281" s="17">
        <f t="shared" si="99"/>
        <v>12</v>
      </c>
      <c r="L1281" s="31">
        <f t="shared" si="97"/>
        <v>1.0927900386805824E-5</v>
      </c>
      <c r="M1281" s="29">
        <f t="shared" si="98"/>
        <v>1.311348046416699E-4</v>
      </c>
    </row>
    <row r="1282" spans="1:13">
      <c r="A1282" s="16">
        <f t="shared" si="100"/>
        <v>1275</v>
      </c>
      <c r="B1282" s="12" t="s">
        <v>174</v>
      </c>
      <c r="C1282" s="269">
        <v>45257</v>
      </c>
      <c r="D1282" s="269">
        <v>45270</v>
      </c>
      <c r="E1282" s="196">
        <f t="shared" si="96"/>
        <v>45263.5</v>
      </c>
      <c r="F1282" s="269">
        <v>45275</v>
      </c>
      <c r="G1282" s="269">
        <v>45275</v>
      </c>
      <c r="H1282" s="12" t="s">
        <v>159</v>
      </c>
      <c r="I1282" s="174">
        <v>8263.5299999999952</v>
      </c>
      <c r="J1282" s="269">
        <v>45278</v>
      </c>
      <c r="K1282" s="17">
        <f t="shared" si="99"/>
        <v>12</v>
      </c>
      <c r="L1282" s="31">
        <f t="shared" si="97"/>
        <v>1.6091060706233337E-3</v>
      </c>
      <c r="M1282" s="29">
        <f t="shared" si="98"/>
        <v>1.9309272847480005E-2</v>
      </c>
    </row>
    <row r="1283" spans="1:13">
      <c r="A1283" s="16">
        <f t="shared" si="100"/>
        <v>1276</v>
      </c>
      <c r="B1283" s="12" t="s">
        <v>174</v>
      </c>
      <c r="C1283" s="269">
        <v>45257</v>
      </c>
      <c r="D1283" s="269">
        <v>45270</v>
      </c>
      <c r="E1283" s="196">
        <f t="shared" si="96"/>
        <v>45263.5</v>
      </c>
      <c r="F1283" s="269">
        <v>45275</v>
      </c>
      <c r="G1283" s="269">
        <v>45275</v>
      </c>
      <c r="H1283" s="12" t="s">
        <v>160</v>
      </c>
      <c r="I1283" s="174">
        <v>8263.5299999999952</v>
      </c>
      <c r="J1283" s="269">
        <v>45278</v>
      </c>
      <c r="K1283" s="17">
        <f t="shared" si="99"/>
        <v>12</v>
      </c>
      <c r="L1283" s="31">
        <f t="shared" si="97"/>
        <v>1.6091060706233337E-3</v>
      </c>
      <c r="M1283" s="29">
        <f t="shared" si="98"/>
        <v>1.9309272847480005E-2</v>
      </c>
    </row>
    <row r="1284" spans="1:13">
      <c r="A1284" s="16">
        <f t="shared" si="100"/>
        <v>1277</v>
      </c>
      <c r="B1284" s="12" t="s">
        <v>174</v>
      </c>
      <c r="C1284" s="269">
        <v>45257</v>
      </c>
      <c r="D1284" s="269">
        <v>45270</v>
      </c>
      <c r="E1284" s="196">
        <f t="shared" si="96"/>
        <v>45263.5</v>
      </c>
      <c r="F1284" s="269">
        <v>45275</v>
      </c>
      <c r="G1284" s="269">
        <v>45275</v>
      </c>
      <c r="H1284" s="12" t="s">
        <v>161</v>
      </c>
      <c r="I1284" s="174">
        <v>32017.060000000005</v>
      </c>
      <c r="J1284" s="269">
        <v>45278</v>
      </c>
      <c r="K1284" s="17">
        <f t="shared" si="99"/>
        <v>12</v>
      </c>
      <c r="L1284" s="31">
        <f t="shared" si="97"/>
        <v>6.2344840049605374E-3</v>
      </c>
      <c r="M1284" s="29">
        <f t="shared" si="98"/>
        <v>7.4813808059526449E-2</v>
      </c>
    </row>
    <row r="1285" spans="1:13">
      <c r="A1285" s="16">
        <f t="shared" si="100"/>
        <v>1278</v>
      </c>
      <c r="B1285" s="12" t="s">
        <v>174</v>
      </c>
      <c r="C1285" s="269">
        <v>45257</v>
      </c>
      <c r="D1285" s="269">
        <v>45270</v>
      </c>
      <c r="E1285" s="196">
        <f t="shared" si="96"/>
        <v>45263.5</v>
      </c>
      <c r="F1285" s="269">
        <v>45275</v>
      </c>
      <c r="G1285" s="269">
        <v>45275</v>
      </c>
      <c r="H1285" s="12" t="s">
        <v>162</v>
      </c>
      <c r="I1285" s="174">
        <v>32017.060000000005</v>
      </c>
      <c r="J1285" s="269">
        <v>45278</v>
      </c>
      <c r="K1285" s="17">
        <f t="shared" si="99"/>
        <v>12</v>
      </c>
      <c r="L1285" s="31">
        <f t="shared" si="97"/>
        <v>6.2344840049605374E-3</v>
      </c>
      <c r="M1285" s="29">
        <f t="shared" si="98"/>
        <v>7.4813808059526449E-2</v>
      </c>
    </row>
    <row r="1286" spans="1:13">
      <c r="A1286" s="16">
        <f t="shared" si="100"/>
        <v>1279</v>
      </c>
      <c r="B1286" s="12" t="s">
        <v>174</v>
      </c>
      <c r="C1286" s="269">
        <v>45257</v>
      </c>
      <c r="D1286" s="269">
        <v>45270</v>
      </c>
      <c r="E1286" s="196">
        <f t="shared" si="96"/>
        <v>45263.5</v>
      </c>
      <c r="F1286" s="269">
        <v>45275</v>
      </c>
      <c r="G1286" s="269">
        <v>45275</v>
      </c>
      <c r="H1286" s="12" t="s">
        <v>163</v>
      </c>
      <c r="I1286" s="174">
        <v>65277.299999999996</v>
      </c>
      <c r="J1286" s="269">
        <v>45278</v>
      </c>
      <c r="K1286" s="17">
        <f t="shared" si="99"/>
        <v>12</v>
      </c>
      <c r="L1286" s="31">
        <f t="shared" si="97"/>
        <v>1.271104475979401E-2</v>
      </c>
      <c r="M1286" s="29">
        <f t="shared" si="98"/>
        <v>0.15253253711752812</v>
      </c>
    </row>
    <row r="1287" spans="1:13">
      <c r="A1287" s="16">
        <f t="shared" si="100"/>
        <v>1280</v>
      </c>
      <c r="B1287" s="12" t="s">
        <v>174</v>
      </c>
      <c r="C1287" s="269">
        <v>45257</v>
      </c>
      <c r="D1287" s="269">
        <v>45270</v>
      </c>
      <c r="E1287" s="196">
        <f t="shared" si="96"/>
        <v>45263.5</v>
      </c>
      <c r="F1287" s="269">
        <v>45275</v>
      </c>
      <c r="G1287" s="269">
        <v>45321</v>
      </c>
      <c r="H1287" s="12" t="s">
        <v>152</v>
      </c>
      <c r="I1287" s="174">
        <v>35.72</v>
      </c>
      <c r="J1287" s="269">
        <v>45322</v>
      </c>
      <c r="K1287" s="17">
        <f t="shared" si="99"/>
        <v>58</v>
      </c>
      <c r="L1287" s="31">
        <f t="shared" si="97"/>
        <v>6.9555346011529591E-6</v>
      </c>
      <c r="M1287" s="29">
        <f t="shared" si="98"/>
        <v>4.0342100686687165E-4</v>
      </c>
    </row>
    <row r="1288" spans="1:13">
      <c r="A1288" s="16">
        <f t="shared" si="100"/>
        <v>1281</v>
      </c>
      <c r="B1288" s="12" t="s">
        <v>174</v>
      </c>
      <c r="C1288" s="269">
        <v>45257</v>
      </c>
      <c r="D1288" s="269">
        <v>45270</v>
      </c>
      <c r="E1288" s="196">
        <f t="shared" si="96"/>
        <v>45263.5</v>
      </c>
      <c r="F1288" s="269">
        <v>45275</v>
      </c>
      <c r="G1288" s="269">
        <v>45321</v>
      </c>
      <c r="H1288" s="12" t="s">
        <v>156</v>
      </c>
      <c r="I1288" s="174">
        <v>47.76</v>
      </c>
      <c r="J1288" s="269">
        <v>45322</v>
      </c>
      <c r="K1288" s="17">
        <f t="shared" si="99"/>
        <v>58</v>
      </c>
      <c r="L1288" s="31">
        <f t="shared" si="97"/>
        <v>9.3000093099402384E-6</v>
      </c>
      <c r="M1288" s="29">
        <f t="shared" si="98"/>
        <v>5.3940053997653386E-4</v>
      </c>
    </row>
    <row r="1289" spans="1:13">
      <c r="A1289" s="16">
        <f t="shared" si="100"/>
        <v>1282</v>
      </c>
      <c r="B1289" s="12" t="s">
        <v>174</v>
      </c>
      <c r="C1289" s="269">
        <v>45257</v>
      </c>
      <c r="D1289" s="269">
        <v>45270</v>
      </c>
      <c r="E1289" s="196">
        <f t="shared" ref="E1289:E1352" si="101">AVERAGE(C1289:D1289)</f>
        <v>45263.5</v>
      </c>
      <c r="F1289" s="269">
        <v>45275</v>
      </c>
      <c r="G1289" s="269">
        <v>45321</v>
      </c>
      <c r="H1289" s="12" t="s">
        <v>152</v>
      </c>
      <c r="I1289" s="174">
        <v>3.3200000000000003</v>
      </c>
      <c r="J1289" s="269">
        <v>45322</v>
      </c>
      <c r="K1289" s="17">
        <f t="shared" si="99"/>
        <v>58</v>
      </c>
      <c r="L1289" s="31">
        <f t="shared" si="97"/>
        <v>6.4648305923370172E-7</v>
      </c>
      <c r="M1289" s="29">
        <f t="shared" si="98"/>
        <v>3.7496017435554697E-5</v>
      </c>
    </row>
    <row r="1290" spans="1:13">
      <c r="A1290" s="16">
        <f t="shared" si="100"/>
        <v>1283</v>
      </c>
      <c r="B1290" s="12" t="s">
        <v>174</v>
      </c>
      <c r="C1290" s="269">
        <v>45257</v>
      </c>
      <c r="D1290" s="269">
        <v>45270</v>
      </c>
      <c r="E1290" s="196">
        <f t="shared" si="101"/>
        <v>45263.5</v>
      </c>
      <c r="F1290" s="269">
        <v>45275</v>
      </c>
      <c r="G1290" s="269">
        <v>45321</v>
      </c>
      <c r="H1290" s="12" t="s">
        <v>152</v>
      </c>
      <c r="I1290" s="174">
        <v>1.1200000000000001</v>
      </c>
      <c r="J1290" s="269">
        <v>45322</v>
      </c>
      <c r="K1290" s="17">
        <f t="shared" si="99"/>
        <v>58</v>
      </c>
      <c r="L1290" s="31">
        <f t="shared" ref="L1290:L1353" si="102">I1290/$I$1379</f>
        <v>2.1809067058486324E-7</v>
      </c>
      <c r="M1290" s="29">
        <f t="shared" ref="M1290:M1353" si="103">L1290*K1290</f>
        <v>1.2649258893922068E-5</v>
      </c>
    </row>
    <row r="1291" spans="1:13">
      <c r="A1291" s="16">
        <f t="shared" si="100"/>
        <v>1284</v>
      </c>
      <c r="B1291" s="12" t="s">
        <v>174</v>
      </c>
      <c r="C1291" s="269">
        <v>45257</v>
      </c>
      <c r="D1291" s="269">
        <v>45270</v>
      </c>
      <c r="E1291" s="196">
        <f t="shared" si="101"/>
        <v>45263.5</v>
      </c>
      <c r="F1291" s="269">
        <v>45275</v>
      </c>
      <c r="G1291" s="269">
        <v>45321</v>
      </c>
      <c r="H1291" s="12" t="s">
        <v>152</v>
      </c>
      <c r="I1291" s="174">
        <v>0.44</v>
      </c>
      <c r="J1291" s="269">
        <v>45322</v>
      </c>
      <c r="K1291" s="17">
        <f t="shared" ref="K1291:K1354" si="104">(G1291-D1291)+((D1291-C1291+1)/2)</f>
        <v>58</v>
      </c>
      <c r="L1291" s="31">
        <f t="shared" si="102"/>
        <v>8.5678477729767699E-8</v>
      </c>
      <c r="M1291" s="29">
        <f t="shared" si="103"/>
        <v>4.9693517083265269E-6</v>
      </c>
    </row>
    <row r="1292" spans="1:13">
      <c r="A1292" s="16">
        <f t="shared" si="100"/>
        <v>1285</v>
      </c>
      <c r="B1292" s="12" t="s">
        <v>174</v>
      </c>
      <c r="C1292" s="269">
        <v>45257</v>
      </c>
      <c r="D1292" s="269">
        <v>45270</v>
      </c>
      <c r="E1292" s="196">
        <f t="shared" si="101"/>
        <v>45263.5</v>
      </c>
      <c r="F1292" s="269">
        <v>45275</v>
      </c>
      <c r="G1292" s="269">
        <v>45310</v>
      </c>
      <c r="H1292" s="12" t="s">
        <v>157</v>
      </c>
      <c r="I1292" s="174">
        <v>190.9</v>
      </c>
      <c r="J1292" s="269">
        <v>45313</v>
      </c>
      <c r="K1292" s="17">
        <f t="shared" si="104"/>
        <v>47</v>
      </c>
      <c r="L1292" s="31">
        <f t="shared" si="102"/>
        <v>3.717277590593785E-5</v>
      </c>
      <c r="M1292" s="29">
        <f t="shared" si="103"/>
        <v>1.747120467579079E-3</v>
      </c>
    </row>
    <row r="1293" spans="1:13">
      <c r="A1293" s="16">
        <f t="shared" si="100"/>
        <v>1286</v>
      </c>
      <c r="B1293" s="12" t="s">
        <v>174</v>
      </c>
      <c r="C1293" s="269">
        <v>45257</v>
      </c>
      <c r="D1293" s="269">
        <v>45270</v>
      </c>
      <c r="E1293" s="196">
        <f t="shared" si="101"/>
        <v>45263.5</v>
      </c>
      <c r="F1293" s="269">
        <v>45275</v>
      </c>
      <c r="G1293" s="269">
        <v>45321</v>
      </c>
      <c r="H1293" s="12" t="s">
        <v>152</v>
      </c>
      <c r="I1293" s="174">
        <v>1.1100000000000001</v>
      </c>
      <c r="J1293" s="269">
        <v>45322</v>
      </c>
      <c r="K1293" s="17">
        <f t="shared" si="104"/>
        <v>58</v>
      </c>
      <c r="L1293" s="31">
        <f t="shared" si="102"/>
        <v>2.1614343245464124E-7</v>
      </c>
      <c r="M1293" s="29">
        <f t="shared" si="103"/>
        <v>1.2536319082369191E-5</v>
      </c>
    </row>
    <row r="1294" spans="1:13">
      <c r="A1294" s="16">
        <f t="shared" si="100"/>
        <v>1287</v>
      </c>
      <c r="B1294" s="12" t="s">
        <v>174</v>
      </c>
      <c r="C1294" s="269">
        <v>45257</v>
      </c>
      <c r="D1294" s="269">
        <v>45270</v>
      </c>
      <c r="E1294" s="196">
        <f t="shared" si="101"/>
        <v>45263.5</v>
      </c>
      <c r="F1294" s="269">
        <v>45275</v>
      </c>
      <c r="G1294" s="269">
        <v>45303</v>
      </c>
      <c r="H1294" s="12" t="s">
        <v>153</v>
      </c>
      <c r="I1294" s="174">
        <v>94.9</v>
      </c>
      <c r="J1294" s="269">
        <v>45307</v>
      </c>
      <c r="K1294" s="17">
        <f t="shared" si="104"/>
        <v>40</v>
      </c>
      <c r="L1294" s="31">
        <f t="shared" si="102"/>
        <v>1.8479289855806715E-5</v>
      </c>
      <c r="M1294" s="29">
        <f t="shared" si="103"/>
        <v>7.3917159423226859E-4</v>
      </c>
    </row>
    <row r="1295" spans="1:13">
      <c r="A1295" s="16">
        <f t="shared" si="100"/>
        <v>1288</v>
      </c>
      <c r="B1295" s="12" t="s">
        <v>174</v>
      </c>
      <c r="C1295" s="269">
        <v>45257</v>
      </c>
      <c r="D1295" s="269">
        <v>45270</v>
      </c>
      <c r="E1295" s="196">
        <f t="shared" si="101"/>
        <v>45263.5</v>
      </c>
      <c r="F1295" s="269">
        <v>45275</v>
      </c>
      <c r="G1295" s="269">
        <v>45321</v>
      </c>
      <c r="H1295" s="12" t="s">
        <v>152</v>
      </c>
      <c r="I1295" s="174">
        <v>2.16</v>
      </c>
      <c r="J1295" s="269">
        <v>45322</v>
      </c>
      <c r="K1295" s="17">
        <f t="shared" si="104"/>
        <v>58</v>
      </c>
      <c r="L1295" s="31">
        <f t="shared" si="102"/>
        <v>4.2060343612795054E-7</v>
      </c>
      <c r="M1295" s="29">
        <f t="shared" si="103"/>
        <v>2.4394999295421131E-5</v>
      </c>
    </row>
    <row r="1296" spans="1:13">
      <c r="A1296" s="16">
        <f t="shared" si="100"/>
        <v>1289</v>
      </c>
      <c r="B1296" s="12" t="s">
        <v>174</v>
      </c>
      <c r="C1296" s="269">
        <v>45257</v>
      </c>
      <c r="D1296" s="269">
        <v>45270</v>
      </c>
      <c r="E1296" s="196">
        <f t="shared" si="101"/>
        <v>45263.5</v>
      </c>
      <c r="F1296" s="269">
        <v>45275</v>
      </c>
      <c r="G1296" s="269">
        <v>45310</v>
      </c>
      <c r="H1296" s="12" t="s">
        <v>164</v>
      </c>
      <c r="I1296" s="174">
        <v>1953.3400000000001</v>
      </c>
      <c r="J1296" s="269">
        <v>45313</v>
      </c>
      <c r="K1296" s="17">
        <f t="shared" si="104"/>
        <v>47</v>
      </c>
      <c r="L1296" s="31">
        <f t="shared" si="102"/>
        <v>3.8036181292878284E-4</v>
      </c>
      <c r="M1296" s="29">
        <f t="shared" si="103"/>
        <v>1.7877005207652792E-2</v>
      </c>
    </row>
    <row r="1297" spans="1:13">
      <c r="A1297" s="16">
        <f t="shared" si="100"/>
        <v>1290</v>
      </c>
      <c r="B1297" s="12" t="s">
        <v>174</v>
      </c>
      <c r="C1297" s="269">
        <v>45257</v>
      </c>
      <c r="D1297" s="269">
        <v>45270</v>
      </c>
      <c r="E1297" s="196">
        <f t="shared" si="101"/>
        <v>45263.5</v>
      </c>
      <c r="F1297" s="269">
        <v>45275</v>
      </c>
      <c r="G1297" s="269">
        <v>45310</v>
      </c>
      <c r="H1297" s="12" t="s">
        <v>157</v>
      </c>
      <c r="I1297" s="174">
        <v>33.590000000000003</v>
      </c>
      <c r="J1297" s="269">
        <v>45313</v>
      </c>
      <c r="K1297" s="17">
        <f t="shared" si="104"/>
        <v>47</v>
      </c>
      <c r="L1297" s="31">
        <f t="shared" si="102"/>
        <v>6.5407728794156752E-6</v>
      </c>
      <c r="M1297" s="29">
        <f t="shared" si="103"/>
        <v>3.0741632533253671E-4</v>
      </c>
    </row>
    <row r="1298" spans="1:13">
      <c r="A1298" s="16">
        <f t="shared" si="100"/>
        <v>1291</v>
      </c>
      <c r="B1298" s="12" t="s">
        <v>174</v>
      </c>
      <c r="C1298" s="269">
        <v>45257</v>
      </c>
      <c r="D1298" s="269">
        <v>45270</v>
      </c>
      <c r="E1298" s="196">
        <f t="shared" si="101"/>
        <v>45263.5</v>
      </c>
      <c r="F1298" s="269">
        <v>45275</v>
      </c>
      <c r="G1298" s="269">
        <v>45321</v>
      </c>
      <c r="H1298" s="12" t="s">
        <v>154</v>
      </c>
      <c r="I1298" s="174">
        <v>104.59999999999998</v>
      </c>
      <c r="J1298" s="269">
        <v>45322</v>
      </c>
      <c r="K1298" s="17">
        <f t="shared" si="104"/>
        <v>58</v>
      </c>
      <c r="L1298" s="31">
        <f t="shared" si="102"/>
        <v>2.0368110842122043E-5</v>
      </c>
      <c r="M1298" s="29">
        <f t="shared" si="103"/>
        <v>1.1813504288430785E-3</v>
      </c>
    </row>
    <row r="1299" spans="1:13">
      <c r="A1299" s="16">
        <f t="shared" si="100"/>
        <v>1292</v>
      </c>
      <c r="B1299" s="12" t="s">
        <v>174</v>
      </c>
      <c r="C1299" s="269">
        <v>45257</v>
      </c>
      <c r="D1299" s="269">
        <v>45270</v>
      </c>
      <c r="E1299" s="196">
        <f t="shared" si="101"/>
        <v>45263.5</v>
      </c>
      <c r="F1299" s="269">
        <v>45275</v>
      </c>
      <c r="G1299" s="269">
        <v>45321</v>
      </c>
      <c r="H1299" s="12" t="s">
        <v>165</v>
      </c>
      <c r="I1299" s="174">
        <v>24.69</v>
      </c>
      <c r="J1299" s="269">
        <v>45322</v>
      </c>
      <c r="K1299" s="17">
        <f t="shared" si="104"/>
        <v>58</v>
      </c>
      <c r="L1299" s="31">
        <f t="shared" si="102"/>
        <v>4.8077309435181011E-6</v>
      </c>
      <c r="M1299" s="29">
        <f t="shared" si="103"/>
        <v>2.7884839472404988E-4</v>
      </c>
    </row>
    <row r="1300" spans="1:13">
      <c r="A1300" s="16">
        <f t="shared" si="100"/>
        <v>1293</v>
      </c>
      <c r="B1300" s="12" t="s">
        <v>174</v>
      </c>
      <c r="C1300" s="269">
        <v>45257</v>
      </c>
      <c r="D1300" s="269">
        <v>45270</v>
      </c>
      <c r="E1300" s="196">
        <f t="shared" si="101"/>
        <v>45263.5</v>
      </c>
      <c r="F1300" s="269">
        <v>45275</v>
      </c>
      <c r="G1300" s="269">
        <v>45282</v>
      </c>
      <c r="H1300" s="12" t="s">
        <v>164</v>
      </c>
      <c r="I1300" s="174">
        <v>1191.2099999999998</v>
      </c>
      <c r="J1300" s="269">
        <v>45286</v>
      </c>
      <c r="K1300" s="17">
        <f t="shared" si="104"/>
        <v>19</v>
      </c>
      <c r="L1300" s="31">
        <f t="shared" si="102"/>
        <v>2.3195695331017401E-4</v>
      </c>
      <c r="M1300" s="29">
        <f t="shared" si="103"/>
        <v>4.4071821128933058E-3</v>
      </c>
    </row>
    <row r="1301" spans="1:13">
      <c r="A1301" s="16">
        <f t="shared" si="100"/>
        <v>1294</v>
      </c>
      <c r="B1301" s="12" t="s">
        <v>174</v>
      </c>
      <c r="C1301" s="269">
        <v>45257</v>
      </c>
      <c r="D1301" s="269">
        <v>45270</v>
      </c>
      <c r="E1301" s="196">
        <f t="shared" si="101"/>
        <v>45263.5</v>
      </c>
      <c r="F1301" s="269">
        <v>45275</v>
      </c>
      <c r="G1301" s="269">
        <v>45282</v>
      </c>
      <c r="H1301" s="12" t="s">
        <v>166</v>
      </c>
      <c r="I1301" s="174">
        <v>13528.269999999997</v>
      </c>
      <c r="J1301" s="269">
        <v>45286</v>
      </c>
      <c r="K1301" s="17">
        <f t="shared" si="104"/>
        <v>19</v>
      </c>
      <c r="L1301" s="31">
        <f t="shared" si="102"/>
        <v>2.6342763179938275E-3</v>
      </c>
      <c r="M1301" s="29">
        <f t="shared" si="103"/>
        <v>5.0051250041882725E-2</v>
      </c>
    </row>
    <row r="1302" spans="1:13">
      <c r="A1302" s="16">
        <f t="shared" ref="A1302:A1365" si="105">A1301+1</f>
        <v>1295</v>
      </c>
      <c r="B1302" s="12" t="s">
        <v>174</v>
      </c>
      <c r="C1302" s="269">
        <v>45257</v>
      </c>
      <c r="D1302" s="269">
        <v>45270</v>
      </c>
      <c r="E1302" s="196">
        <f t="shared" si="101"/>
        <v>45263.5</v>
      </c>
      <c r="F1302" s="269">
        <v>45275</v>
      </c>
      <c r="G1302" s="269">
        <v>45279</v>
      </c>
      <c r="H1302" s="12" t="s">
        <v>152</v>
      </c>
      <c r="I1302" s="174">
        <v>0.74</v>
      </c>
      <c r="J1302" s="269">
        <v>45280</v>
      </c>
      <c r="K1302" s="17">
        <f t="shared" si="104"/>
        <v>16</v>
      </c>
      <c r="L1302" s="31">
        <f t="shared" si="102"/>
        <v>1.4409562163642749E-7</v>
      </c>
      <c r="M1302" s="29">
        <f t="shared" si="103"/>
        <v>2.3055299461828399E-6</v>
      </c>
    </row>
    <row r="1303" spans="1:13">
      <c r="A1303" s="16">
        <f t="shared" si="105"/>
        <v>1296</v>
      </c>
      <c r="B1303" s="12" t="s">
        <v>174</v>
      </c>
      <c r="C1303" s="269">
        <v>45257</v>
      </c>
      <c r="D1303" s="269">
        <v>45270</v>
      </c>
      <c r="E1303" s="196">
        <f t="shared" si="101"/>
        <v>45263.5</v>
      </c>
      <c r="F1303" s="269">
        <v>45275</v>
      </c>
      <c r="G1303" s="269">
        <v>45321</v>
      </c>
      <c r="H1303" s="12" t="s">
        <v>152</v>
      </c>
      <c r="I1303" s="174">
        <v>5.1499999999999995</v>
      </c>
      <c r="J1303" s="269">
        <v>45322</v>
      </c>
      <c r="K1303" s="17">
        <f t="shared" si="104"/>
        <v>58</v>
      </c>
      <c r="L1303" s="31">
        <f t="shared" si="102"/>
        <v>1.0028276370643264E-6</v>
      </c>
      <c r="M1303" s="29">
        <f t="shared" si="103"/>
        <v>5.8164002949730928E-5</v>
      </c>
    </row>
    <row r="1304" spans="1:13">
      <c r="A1304" s="16">
        <f t="shared" si="105"/>
        <v>1297</v>
      </c>
      <c r="B1304" s="12" t="s">
        <v>174</v>
      </c>
      <c r="C1304" s="269">
        <v>45257</v>
      </c>
      <c r="D1304" s="269">
        <v>45270</v>
      </c>
      <c r="E1304" s="196">
        <f t="shared" si="101"/>
        <v>45263.5</v>
      </c>
      <c r="F1304" s="269">
        <v>45275</v>
      </c>
      <c r="G1304" s="269">
        <v>45279</v>
      </c>
      <c r="H1304" s="12" t="s">
        <v>152</v>
      </c>
      <c r="I1304" s="174">
        <v>0.42</v>
      </c>
      <c r="J1304" s="269">
        <v>45280</v>
      </c>
      <c r="K1304" s="17">
        <f t="shared" si="104"/>
        <v>16</v>
      </c>
      <c r="L1304" s="31">
        <f t="shared" si="102"/>
        <v>8.1784001469323701E-8</v>
      </c>
      <c r="M1304" s="29">
        <f t="shared" si="103"/>
        <v>1.3085440235091792E-6</v>
      </c>
    </row>
    <row r="1305" spans="1:13">
      <c r="A1305" s="16">
        <f t="shared" si="105"/>
        <v>1298</v>
      </c>
      <c r="B1305" s="12" t="s">
        <v>174</v>
      </c>
      <c r="C1305" s="269">
        <v>45257</v>
      </c>
      <c r="D1305" s="269">
        <v>45270</v>
      </c>
      <c r="E1305" s="196">
        <f t="shared" si="101"/>
        <v>45263.5</v>
      </c>
      <c r="F1305" s="269">
        <v>45275</v>
      </c>
      <c r="G1305" s="269">
        <v>45279</v>
      </c>
      <c r="H1305" s="12" t="s">
        <v>152</v>
      </c>
      <c r="I1305" s="174">
        <v>2.1</v>
      </c>
      <c r="J1305" s="269">
        <v>45280</v>
      </c>
      <c r="K1305" s="17">
        <f t="shared" si="104"/>
        <v>16</v>
      </c>
      <c r="L1305" s="31">
        <f t="shared" si="102"/>
        <v>4.0892000734661854E-7</v>
      </c>
      <c r="M1305" s="29">
        <f t="shared" si="103"/>
        <v>6.5427201175458967E-6</v>
      </c>
    </row>
    <row r="1306" spans="1:13">
      <c r="A1306" s="16">
        <f t="shared" si="105"/>
        <v>1299</v>
      </c>
      <c r="B1306" s="12" t="s">
        <v>174</v>
      </c>
      <c r="C1306" s="269">
        <v>45257</v>
      </c>
      <c r="D1306" s="269">
        <v>45270</v>
      </c>
      <c r="E1306" s="196">
        <f t="shared" si="101"/>
        <v>45263.5</v>
      </c>
      <c r="F1306" s="269">
        <v>45275</v>
      </c>
      <c r="G1306" s="269">
        <v>45321</v>
      </c>
      <c r="H1306" s="12" t="s">
        <v>152</v>
      </c>
      <c r="I1306" s="174">
        <v>1.1499999999999999</v>
      </c>
      <c r="J1306" s="269">
        <v>45322</v>
      </c>
      <c r="K1306" s="17">
        <f t="shared" si="104"/>
        <v>58</v>
      </c>
      <c r="L1306" s="31">
        <f t="shared" si="102"/>
        <v>2.2393238497552918E-7</v>
      </c>
      <c r="M1306" s="29">
        <f t="shared" si="103"/>
        <v>1.2988078328580692E-5</v>
      </c>
    </row>
    <row r="1307" spans="1:13">
      <c r="A1307" s="16">
        <f t="shared" si="105"/>
        <v>1300</v>
      </c>
      <c r="B1307" s="12" t="s">
        <v>174</v>
      </c>
      <c r="C1307" s="269">
        <v>45257</v>
      </c>
      <c r="D1307" s="269">
        <v>45270</v>
      </c>
      <c r="E1307" s="196">
        <f t="shared" si="101"/>
        <v>45263.5</v>
      </c>
      <c r="F1307" s="269">
        <v>45275</v>
      </c>
      <c r="G1307" s="269">
        <v>45279</v>
      </c>
      <c r="H1307" s="12" t="s">
        <v>152</v>
      </c>
      <c r="I1307" s="174">
        <v>5.3</v>
      </c>
      <c r="J1307" s="269">
        <v>45280</v>
      </c>
      <c r="K1307" s="17">
        <f t="shared" si="104"/>
        <v>16</v>
      </c>
      <c r="L1307" s="31">
        <f t="shared" si="102"/>
        <v>1.0320362090176564E-6</v>
      </c>
      <c r="M1307" s="29">
        <f t="shared" si="103"/>
        <v>1.6512579344282502E-5</v>
      </c>
    </row>
    <row r="1308" spans="1:13">
      <c r="A1308" s="16">
        <f t="shared" si="105"/>
        <v>1301</v>
      </c>
      <c r="B1308" s="12" t="s">
        <v>174</v>
      </c>
      <c r="C1308" s="269">
        <v>45257</v>
      </c>
      <c r="D1308" s="269">
        <v>45270</v>
      </c>
      <c r="E1308" s="196">
        <f t="shared" si="101"/>
        <v>45263.5</v>
      </c>
      <c r="F1308" s="269">
        <v>45275</v>
      </c>
      <c r="G1308" s="269">
        <v>45321</v>
      </c>
      <c r="H1308" s="12" t="s">
        <v>152</v>
      </c>
      <c r="I1308" s="174">
        <v>56.300000000000004</v>
      </c>
      <c r="J1308" s="269">
        <v>45322</v>
      </c>
      <c r="K1308" s="17">
        <f t="shared" si="104"/>
        <v>58</v>
      </c>
      <c r="L1308" s="31">
        <f t="shared" si="102"/>
        <v>1.0962950673149822E-5</v>
      </c>
      <c r="M1308" s="29">
        <f t="shared" si="103"/>
        <v>6.3585113904268968E-4</v>
      </c>
    </row>
    <row r="1309" spans="1:13">
      <c r="A1309" s="16">
        <f t="shared" si="105"/>
        <v>1302</v>
      </c>
      <c r="B1309" s="12" t="s">
        <v>174</v>
      </c>
      <c r="C1309" s="269">
        <v>45257</v>
      </c>
      <c r="D1309" s="269">
        <v>45270</v>
      </c>
      <c r="E1309" s="196">
        <f t="shared" si="101"/>
        <v>45263.5</v>
      </c>
      <c r="F1309" s="269">
        <v>45275</v>
      </c>
      <c r="G1309" s="269">
        <v>45321</v>
      </c>
      <c r="H1309" s="12" t="s">
        <v>152</v>
      </c>
      <c r="I1309" s="174">
        <v>10.01</v>
      </c>
      <c r="J1309" s="269">
        <v>45322</v>
      </c>
      <c r="K1309" s="17">
        <f t="shared" si="104"/>
        <v>58</v>
      </c>
      <c r="L1309" s="31">
        <f t="shared" si="102"/>
        <v>1.9491853683522151E-6</v>
      </c>
      <c r="M1309" s="29">
        <f t="shared" si="103"/>
        <v>1.1305275136442848E-4</v>
      </c>
    </row>
    <row r="1310" spans="1:13">
      <c r="A1310" s="16">
        <f t="shared" si="105"/>
        <v>1303</v>
      </c>
      <c r="B1310" s="12" t="s">
        <v>174</v>
      </c>
      <c r="C1310" s="269">
        <v>45257</v>
      </c>
      <c r="D1310" s="269">
        <v>45270</v>
      </c>
      <c r="E1310" s="196">
        <f t="shared" si="101"/>
        <v>45263.5</v>
      </c>
      <c r="F1310" s="269">
        <v>45275</v>
      </c>
      <c r="G1310" s="269">
        <v>45275</v>
      </c>
      <c r="H1310" s="12" t="s">
        <v>166</v>
      </c>
      <c r="I1310" s="174">
        <v>1654.62</v>
      </c>
      <c r="J1310" s="269">
        <v>45278</v>
      </c>
      <c r="K1310" s="17">
        <f t="shared" si="104"/>
        <v>12</v>
      </c>
      <c r="L1310" s="31">
        <f t="shared" si="102"/>
        <v>3.2219391550279138E-4</v>
      </c>
      <c r="M1310" s="29">
        <f t="shared" si="103"/>
        <v>3.8663269860334968E-3</v>
      </c>
    </row>
    <row r="1311" spans="1:13">
      <c r="A1311" s="16">
        <f t="shared" si="105"/>
        <v>1304</v>
      </c>
      <c r="B1311" s="12" t="s">
        <v>174</v>
      </c>
      <c r="C1311" s="269">
        <v>45257</v>
      </c>
      <c r="D1311" s="269">
        <v>45270</v>
      </c>
      <c r="E1311" s="196">
        <f t="shared" si="101"/>
        <v>45263.5</v>
      </c>
      <c r="F1311" s="269">
        <v>45275</v>
      </c>
      <c r="G1311" s="269">
        <v>45275</v>
      </c>
      <c r="H1311" s="12" t="s">
        <v>164</v>
      </c>
      <c r="I1311" s="174">
        <v>1924.4999999999998</v>
      </c>
      <c r="J1311" s="269">
        <v>45278</v>
      </c>
      <c r="K1311" s="17">
        <f t="shared" si="104"/>
        <v>12</v>
      </c>
      <c r="L1311" s="31">
        <f t="shared" si="102"/>
        <v>3.7474597816122254E-4</v>
      </c>
      <c r="M1311" s="29">
        <f t="shared" si="103"/>
        <v>4.4969517379346707E-3</v>
      </c>
    </row>
    <row r="1312" spans="1:13">
      <c r="A1312" s="16">
        <f t="shared" si="105"/>
        <v>1305</v>
      </c>
      <c r="B1312" s="12" t="s">
        <v>174</v>
      </c>
      <c r="C1312" s="269">
        <v>45257</v>
      </c>
      <c r="D1312" s="269">
        <v>45270</v>
      </c>
      <c r="E1312" s="196">
        <f t="shared" si="101"/>
        <v>45263.5</v>
      </c>
      <c r="F1312" s="269">
        <v>45275</v>
      </c>
      <c r="G1312" s="269">
        <v>45310</v>
      </c>
      <c r="H1312" s="12" t="s">
        <v>157</v>
      </c>
      <c r="I1312" s="174">
        <v>51.13</v>
      </c>
      <c r="J1312" s="269">
        <v>45313</v>
      </c>
      <c r="K1312" s="17">
        <f t="shared" si="104"/>
        <v>47</v>
      </c>
      <c r="L1312" s="31">
        <f t="shared" si="102"/>
        <v>9.9562285598250503E-6</v>
      </c>
      <c r="M1312" s="29">
        <f t="shared" si="103"/>
        <v>4.6794274231177737E-4</v>
      </c>
    </row>
    <row r="1313" spans="1:13">
      <c r="A1313" s="16">
        <f t="shared" si="105"/>
        <v>1306</v>
      </c>
      <c r="B1313" s="12" t="s">
        <v>174</v>
      </c>
      <c r="C1313" s="269">
        <v>45257</v>
      </c>
      <c r="D1313" s="269">
        <v>45270</v>
      </c>
      <c r="E1313" s="196">
        <f t="shared" si="101"/>
        <v>45263.5</v>
      </c>
      <c r="F1313" s="269">
        <v>45275</v>
      </c>
      <c r="G1313" s="269">
        <v>45321</v>
      </c>
      <c r="H1313" s="12" t="s">
        <v>152</v>
      </c>
      <c r="I1313" s="174">
        <v>0.67</v>
      </c>
      <c r="J1313" s="269">
        <v>45322</v>
      </c>
      <c r="K1313" s="17">
        <f t="shared" si="104"/>
        <v>58</v>
      </c>
      <c r="L1313" s="31">
        <f t="shared" si="102"/>
        <v>1.3046495472487355E-7</v>
      </c>
      <c r="M1313" s="29">
        <f t="shared" si="103"/>
        <v>7.5669673740426661E-6</v>
      </c>
    </row>
    <row r="1314" spans="1:13">
      <c r="A1314" s="16">
        <f t="shared" si="105"/>
        <v>1307</v>
      </c>
      <c r="B1314" s="12" t="s">
        <v>174</v>
      </c>
      <c r="C1314" s="269">
        <v>45257</v>
      </c>
      <c r="D1314" s="269">
        <v>45270</v>
      </c>
      <c r="E1314" s="196">
        <f t="shared" si="101"/>
        <v>45263.5</v>
      </c>
      <c r="F1314" s="269">
        <v>45275</v>
      </c>
      <c r="G1314" s="269">
        <v>45321</v>
      </c>
      <c r="H1314" s="12" t="s">
        <v>154</v>
      </c>
      <c r="I1314" s="174">
        <v>3.13</v>
      </c>
      <c r="J1314" s="269">
        <v>45322</v>
      </c>
      <c r="K1314" s="17">
        <f t="shared" si="104"/>
        <v>58</v>
      </c>
      <c r="L1314" s="31">
        <f t="shared" si="102"/>
        <v>6.0948553475948382E-7</v>
      </c>
      <c r="M1314" s="29">
        <f t="shared" si="103"/>
        <v>3.535016101605006E-5</v>
      </c>
    </row>
    <row r="1315" spans="1:13">
      <c r="A1315" s="16">
        <f t="shared" si="105"/>
        <v>1308</v>
      </c>
      <c r="B1315" s="12" t="s">
        <v>174</v>
      </c>
      <c r="C1315" s="269">
        <v>45257</v>
      </c>
      <c r="D1315" s="269">
        <v>45270</v>
      </c>
      <c r="E1315" s="196">
        <f t="shared" si="101"/>
        <v>45263.5</v>
      </c>
      <c r="F1315" s="269">
        <v>45275</v>
      </c>
      <c r="G1315" s="269">
        <v>45303</v>
      </c>
      <c r="H1315" s="12" t="s">
        <v>153</v>
      </c>
      <c r="I1315" s="174">
        <v>55.79</v>
      </c>
      <c r="J1315" s="269">
        <v>45307</v>
      </c>
      <c r="K1315" s="17">
        <f t="shared" si="104"/>
        <v>40</v>
      </c>
      <c r="L1315" s="31">
        <f t="shared" si="102"/>
        <v>1.0863641528508499E-5</v>
      </c>
      <c r="M1315" s="29">
        <f t="shared" si="103"/>
        <v>4.3454566114033995E-4</v>
      </c>
    </row>
    <row r="1316" spans="1:13">
      <c r="A1316" s="16">
        <f t="shared" si="105"/>
        <v>1309</v>
      </c>
      <c r="B1316" s="12" t="s">
        <v>174</v>
      </c>
      <c r="C1316" s="269">
        <v>45257</v>
      </c>
      <c r="D1316" s="269">
        <v>45270</v>
      </c>
      <c r="E1316" s="196">
        <f t="shared" si="101"/>
        <v>45263.5</v>
      </c>
      <c r="F1316" s="269">
        <v>45275</v>
      </c>
      <c r="G1316" s="269">
        <v>45310</v>
      </c>
      <c r="H1316" s="12" t="s">
        <v>157</v>
      </c>
      <c r="I1316" s="174">
        <v>55.14</v>
      </c>
      <c r="J1316" s="269">
        <v>45313</v>
      </c>
      <c r="K1316" s="17">
        <f t="shared" si="104"/>
        <v>47</v>
      </c>
      <c r="L1316" s="31">
        <f t="shared" si="102"/>
        <v>1.073707105004407E-5</v>
      </c>
      <c r="M1316" s="29">
        <f t="shared" si="103"/>
        <v>5.0464233935207132E-4</v>
      </c>
    </row>
    <row r="1317" spans="1:13">
      <c r="A1317" s="16">
        <f t="shared" si="105"/>
        <v>1310</v>
      </c>
      <c r="B1317" s="12" t="s">
        <v>174</v>
      </c>
      <c r="C1317" s="269">
        <v>45257</v>
      </c>
      <c r="D1317" s="269">
        <v>45270</v>
      </c>
      <c r="E1317" s="196">
        <f t="shared" si="101"/>
        <v>45263.5</v>
      </c>
      <c r="F1317" s="269">
        <v>45275</v>
      </c>
      <c r="G1317" s="269">
        <v>45279</v>
      </c>
      <c r="H1317" s="12" t="s">
        <v>152</v>
      </c>
      <c r="I1317" s="174">
        <v>1.37</v>
      </c>
      <c r="J1317" s="269">
        <v>45280</v>
      </c>
      <c r="K1317" s="17">
        <f t="shared" si="104"/>
        <v>16</v>
      </c>
      <c r="L1317" s="31">
        <f t="shared" si="102"/>
        <v>2.6677162384041308E-7</v>
      </c>
      <c r="M1317" s="29">
        <f t="shared" si="103"/>
        <v>4.2683459814466092E-6</v>
      </c>
    </row>
    <row r="1318" spans="1:13">
      <c r="A1318" s="16">
        <f t="shared" si="105"/>
        <v>1311</v>
      </c>
      <c r="B1318" s="12" t="s">
        <v>174</v>
      </c>
      <c r="C1318" s="269">
        <v>45257</v>
      </c>
      <c r="D1318" s="269">
        <v>45270</v>
      </c>
      <c r="E1318" s="196">
        <f t="shared" si="101"/>
        <v>45263.5</v>
      </c>
      <c r="F1318" s="269">
        <v>45275</v>
      </c>
      <c r="G1318" s="269">
        <v>45303</v>
      </c>
      <c r="H1318" s="12" t="s">
        <v>153</v>
      </c>
      <c r="I1318" s="174">
        <v>65.289999999999992</v>
      </c>
      <c r="J1318" s="269">
        <v>45307</v>
      </c>
      <c r="K1318" s="17">
        <f t="shared" si="104"/>
        <v>40</v>
      </c>
      <c r="L1318" s="31">
        <f t="shared" si="102"/>
        <v>1.271351775221939E-5</v>
      </c>
      <c r="M1318" s="29">
        <f t="shared" si="103"/>
        <v>5.0854071008877557E-4</v>
      </c>
    </row>
    <row r="1319" spans="1:13">
      <c r="A1319" s="16">
        <f t="shared" si="105"/>
        <v>1312</v>
      </c>
      <c r="B1319" s="12" t="s">
        <v>174</v>
      </c>
      <c r="C1319" s="269">
        <v>45257</v>
      </c>
      <c r="D1319" s="269">
        <v>45270</v>
      </c>
      <c r="E1319" s="196">
        <f t="shared" si="101"/>
        <v>45263.5</v>
      </c>
      <c r="F1319" s="269">
        <v>45275</v>
      </c>
      <c r="G1319" s="269">
        <v>45321</v>
      </c>
      <c r="H1319" s="12" t="s">
        <v>152</v>
      </c>
      <c r="I1319" s="174">
        <v>9.41</v>
      </c>
      <c r="J1319" s="269">
        <v>45322</v>
      </c>
      <c r="K1319" s="17">
        <f t="shared" si="104"/>
        <v>58</v>
      </c>
      <c r="L1319" s="31">
        <f t="shared" si="102"/>
        <v>1.8323510805388955E-6</v>
      </c>
      <c r="M1319" s="29">
        <f t="shared" si="103"/>
        <v>1.0627636267125594E-4</v>
      </c>
    </row>
    <row r="1320" spans="1:13">
      <c r="A1320" s="16">
        <f t="shared" si="105"/>
        <v>1313</v>
      </c>
      <c r="B1320" s="12" t="s">
        <v>174</v>
      </c>
      <c r="C1320" s="269">
        <v>45257</v>
      </c>
      <c r="D1320" s="269">
        <v>45270</v>
      </c>
      <c r="E1320" s="196">
        <f t="shared" si="101"/>
        <v>45263.5</v>
      </c>
      <c r="F1320" s="269">
        <v>45275</v>
      </c>
      <c r="G1320" s="269">
        <v>45310</v>
      </c>
      <c r="H1320" s="12" t="s">
        <v>157</v>
      </c>
      <c r="I1320" s="174">
        <v>41.66</v>
      </c>
      <c r="J1320" s="269">
        <v>45313</v>
      </c>
      <c r="K1320" s="17">
        <f t="shared" si="104"/>
        <v>47</v>
      </c>
      <c r="L1320" s="31">
        <f t="shared" si="102"/>
        <v>8.1121940505048226E-6</v>
      </c>
      <c r="M1320" s="29">
        <f t="shared" si="103"/>
        <v>3.8127312037372667E-4</v>
      </c>
    </row>
    <row r="1321" spans="1:13">
      <c r="A1321" s="16">
        <f t="shared" si="105"/>
        <v>1314</v>
      </c>
      <c r="B1321" s="12" t="s">
        <v>174</v>
      </c>
      <c r="C1321" s="269">
        <v>45257</v>
      </c>
      <c r="D1321" s="269">
        <v>45270</v>
      </c>
      <c r="E1321" s="196">
        <f t="shared" si="101"/>
        <v>45263.5</v>
      </c>
      <c r="F1321" s="269">
        <v>45275</v>
      </c>
      <c r="G1321" s="269">
        <v>45321</v>
      </c>
      <c r="H1321" s="12" t="s">
        <v>152</v>
      </c>
      <c r="I1321" s="174">
        <v>0.89</v>
      </c>
      <c r="J1321" s="269">
        <v>45322</v>
      </c>
      <c r="K1321" s="17">
        <f t="shared" si="104"/>
        <v>58</v>
      </c>
      <c r="L1321" s="31">
        <f t="shared" si="102"/>
        <v>1.733041935897574E-7</v>
      </c>
      <c r="M1321" s="29">
        <f t="shared" si="103"/>
        <v>1.0051643228205929E-5</v>
      </c>
    </row>
    <row r="1322" spans="1:13">
      <c r="A1322" s="16">
        <f t="shared" si="105"/>
        <v>1315</v>
      </c>
      <c r="B1322" s="12" t="s">
        <v>174</v>
      </c>
      <c r="C1322" s="269">
        <v>45271</v>
      </c>
      <c r="D1322" s="269">
        <v>45284</v>
      </c>
      <c r="E1322" s="196">
        <f t="shared" si="101"/>
        <v>45277.5</v>
      </c>
      <c r="F1322" s="269">
        <v>45289</v>
      </c>
      <c r="G1322" s="269">
        <v>45321</v>
      </c>
      <c r="H1322" s="12" t="s">
        <v>152</v>
      </c>
      <c r="I1322" s="174">
        <v>5.12</v>
      </c>
      <c r="J1322" s="269">
        <v>45322</v>
      </c>
      <c r="K1322" s="17">
        <f t="shared" si="104"/>
        <v>44</v>
      </c>
      <c r="L1322" s="31">
        <f t="shared" si="102"/>
        <v>9.9698592267366046E-7</v>
      </c>
      <c r="M1322" s="29">
        <f t="shared" si="103"/>
        <v>4.3867380597641062E-5</v>
      </c>
    </row>
    <row r="1323" spans="1:13">
      <c r="A1323" s="16">
        <f t="shared" si="105"/>
        <v>1316</v>
      </c>
      <c r="B1323" s="12" t="s">
        <v>174</v>
      </c>
      <c r="C1323" s="269">
        <v>45271</v>
      </c>
      <c r="D1323" s="269">
        <v>45284</v>
      </c>
      <c r="E1323" s="196">
        <f t="shared" si="101"/>
        <v>45277.5</v>
      </c>
      <c r="F1323" s="269">
        <v>45289</v>
      </c>
      <c r="G1323" s="269">
        <v>45321</v>
      </c>
      <c r="H1323" s="12" t="s">
        <v>152</v>
      </c>
      <c r="I1323" s="174">
        <v>5.63</v>
      </c>
      <c r="J1323" s="269">
        <v>45322</v>
      </c>
      <c r="K1323" s="17">
        <f t="shared" si="104"/>
        <v>44</v>
      </c>
      <c r="L1323" s="31">
        <f t="shared" si="102"/>
        <v>1.0962950673149821E-6</v>
      </c>
      <c r="M1323" s="29">
        <f t="shared" si="103"/>
        <v>4.823698296185921E-5</v>
      </c>
    </row>
    <row r="1324" spans="1:13">
      <c r="A1324" s="16">
        <f t="shared" si="105"/>
        <v>1317</v>
      </c>
      <c r="B1324" s="12" t="s">
        <v>174</v>
      </c>
      <c r="C1324" s="269">
        <v>45271</v>
      </c>
      <c r="D1324" s="269">
        <v>45284</v>
      </c>
      <c r="E1324" s="196">
        <f t="shared" si="101"/>
        <v>45277.5</v>
      </c>
      <c r="F1324" s="269">
        <v>45289</v>
      </c>
      <c r="G1324" s="269">
        <v>45321</v>
      </c>
      <c r="H1324" s="12" t="s">
        <v>152</v>
      </c>
      <c r="I1324" s="174">
        <v>22.99</v>
      </c>
      <c r="J1324" s="269">
        <v>45322</v>
      </c>
      <c r="K1324" s="17">
        <f t="shared" si="104"/>
        <v>44</v>
      </c>
      <c r="L1324" s="31">
        <f t="shared" si="102"/>
        <v>4.4767004613803616E-6</v>
      </c>
      <c r="M1324" s="29">
        <f t="shared" si="103"/>
        <v>1.9697482030073591E-4</v>
      </c>
    </row>
    <row r="1325" spans="1:13">
      <c r="A1325" s="16">
        <f t="shared" si="105"/>
        <v>1318</v>
      </c>
      <c r="B1325" s="12" t="s">
        <v>174</v>
      </c>
      <c r="C1325" s="269">
        <v>45271</v>
      </c>
      <c r="D1325" s="269">
        <v>45284</v>
      </c>
      <c r="E1325" s="196">
        <f t="shared" si="101"/>
        <v>45277.5</v>
      </c>
      <c r="F1325" s="269">
        <v>45289</v>
      </c>
      <c r="G1325" s="269">
        <v>45321</v>
      </c>
      <c r="H1325" s="12" t="s">
        <v>153</v>
      </c>
      <c r="I1325" s="174">
        <v>343.99999999999994</v>
      </c>
      <c r="J1325" s="269">
        <v>45322</v>
      </c>
      <c r="K1325" s="17">
        <f t="shared" si="104"/>
        <v>44</v>
      </c>
      <c r="L1325" s="31">
        <f t="shared" si="102"/>
        <v>6.6984991679636555E-5</v>
      </c>
      <c r="M1325" s="29">
        <f t="shared" si="103"/>
        <v>2.9473396339040085E-3</v>
      </c>
    </row>
    <row r="1326" spans="1:13">
      <c r="A1326" s="16">
        <f t="shared" si="105"/>
        <v>1319</v>
      </c>
      <c r="B1326" s="12" t="s">
        <v>174</v>
      </c>
      <c r="C1326" s="269">
        <v>45271</v>
      </c>
      <c r="D1326" s="269">
        <v>45284</v>
      </c>
      <c r="E1326" s="196">
        <f t="shared" si="101"/>
        <v>45277.5</v>
      </c>
      <c r="F1326" s="269">
        <v>45289</v>
      </c>
      <c r="G1326" s="269">
        <v>45321</v>
      </c>
      <c r="H1326" s="12" t="s">
        <v>154</v>
      </c>
      <c r="I1326" s="174">
        <v>652.72000000000014</v>
      </c>
      <c r="J1326" s="269">
        <v>45322</v>
      </c>
      <c r="K1326" s="17">
        <f t="shared" si="104"/>
        <v>44</v>
      </c>
      <c r="L1326" s="31">
        <f t="shared" si="102"/>
        <v>1.2710012723584995E-4</v>
      </c>
      <c r="M1326" s="29">
        <f t="shared" si="103"/>
        <v>5.5924055983773979E-3</v>
      </c>
    </row>
    <row r="1327" spans="1:13">
      <c r="A1327" s="16">
        <f t="shared" si="105"/>
        <v>1320</v>
      </c>
      <c r="B1327" s="12" t="s">
        <v>174</v>
      </c>
      <c r="C1327" s="269">
        <v>45271</v>
      </c>
      <c r="D1327" s="269">
        <v>45284</v>
      </c>
      <c r="E1327" s="196">
        <f t="shared" si="101"/>
        <v>45277.5</v>
      </c>
      <c r="F1327" s="269">
        <v>45289</v>
      </c>
      <c r="G1327" s="269">
        <v>45321</v>
      </c>
      <c r="H1327" s="12" t="s">
        <v>155</v>
      </c>
      <c r="I1327" s="174">
        <v>13.889999999999997</v>
      </c>
      <c r="J1327" s="269">
        <v>45322</v>
      </c>
      <c r="K1327" s="17">
        <f t="shared" si="104"/>
        <v>44</v>
      </c>
      <c r="L1327" s="31">
        <f t="shared" si="102"/>
        <v>2.7047137628783476E-6</v>
      </c>
      <c r="M1327" s="29">
        <f t="shared" si="103"/>
        <v>1.1900740556664729E-4</v>
      </c>
    </row>
    <row r="1328" spans="1:13">
      <c r="A1328" s="16">
        <f t="shared" si="105"/>
        <v>1321</v>
      </c>
      <c r="B1328" s="12" t="s">
        <v>174</v>
      </c>
      <c r="C1328" s="269">
        <v>45271</v>
      </c>
      <c r="D1328" s="269">
        <v>45284</v>
      </c>
      <c r="E1328" s="196">
        <f t="shared" si="101"/>
        <v>45277.5</v>
      </c>
      <c r="F1328" s="269">
        <v>45289</v>
      </c>
      <c r="G1328" s="269">
        <v>45321</v>
      </c>
      <c r="H1328" s="12" t="s">
        <v>154</v>
      </c>
      <c r="I1328" s="174">
        <v>53.95</v>
      </c>
      <c r="J1328" s="269">
        <v>45322</v>
      </c>
      <c r="K1328" s="17">
        <f t="shared" si="104"/>
        <v>44</v>
      </c>
      <c r="L1328" s="31">
        <f t="shared" si="102"/>
        <v>1.0505349712547652E-5</v>
      </c>
      <c r="M1328" s="29">
        <f t="shared" si="103"/>
        <v>4.6223538735209671E-4</v>
      </c>
    </row>
    <row r="1329" spans="1:13">
      <c r="A1329" s="16">
        <f t="shared" si="105"/>
        <v>1322</v>
      </c>
      <c r="B1329" s="12" t="s">
        <v>174</v>
      </c>
      <c r="C1329" s="269">
        <v>45271</v>
      </c>
      <c r="D1329" s="269">
        <v>45284</v>
      </c>
      <c r="E1329" s="196">
        <f t="shared" si="101"/>
        <v>45277.5</v>
      </c>
      <c r="F1329" s="269">
        <v>45289</v>
      </c>
      <c r="G1329" s="269">
        <v>45321</v>
      </c>
      <c r="H1329" s="12" t="s">
        <v>152</v>
      </c>
      <c r="I1329" s="174">
        <v>1.63</v>
      </c>
      <c r="J1329" s="269">
        <v>45322</v>
      </c>
      <c r="K1329" s="17">
        <f t="shared" si="104"/>
        <v>44</v>
      </c>
      <c r="L1329" s="31">
        <f t="shared" si="102"/>
        <v>3.1739981522618484E-7</v>
      </c>
      <c r="M1329" s="29">
        <f t="shared" si="103"/>
        <v>1.3965591869952133E-5</v>
      </c>
    </row>
    <row r="1330" spans="1:13">
      <c r="A1330" s="16">
        <f t="shared" si="105"/>
        <v>1323</v>
      </c>
      <c r="B1330" s="12" t="s">
        <v>174</v>
      </c>
      <c r="C1330" s="269">
        <v>45271</v>
      </c>
      <c r="D1330" s="269">
        <v>45284</v>
      </c>
      <c r="E1330" s="196">
        <f t="shared" si="101"/>
        <v>45277.5</v>
      </c>
      <c r="F1330" s="269">
        <v>45289</v>
      </c>
      <c r="G1330" s="269">
        <v>45294</v>
      </c>
      <c r="H1330" s="12" t="s">
        <v>156</v>
      </c>
      <c r="I1330" s="174">
        <v>101.57</v>
      </c>
      <c r="J1330" s="269">
        <v>45295</v>
      </c>
      <c r="K1330" s="17">
        <f t="shared" si="104"/>
        <v>17</v>
      </c>
      <c r="L1330" s="31">
        <f t="shared" si="102"/>
        <v>1.9778097688664781E-5</v>
      </c>
      <c r="M1330" s="29">
        <f t="shared" si="103"/>
        <v>3.3622766070730129E-4</v>
      </c>
    </row>
    <row r="1331" spans="1:13">
      <c r="A1331" s="16">
        <f t="shared" si="105"/>
        <v>1324</v>
      </c>
      <c r="B1331" s="12" t="s">
        <v>174</v>
      </c>
      <c r="C1331" s="269">
        <v>45271</v>
      </c>
      <c r="D1331" s="269">
        <v>45284</v>
      </c>
      <c r="E1331" s="196">
        <f t="shared" si="101"/>
        <v>45277.5</v>
      </c>
      <c r="F1331" s="269">
        <v>45289</v>
      </c>
      <c r="G1331" s="269">
        <v>45294</v>
      </c>
      <c r="H1331" s="12" t="s">
        <v>152</v>
      </c>
      <c r="I1331" s="174">
        <v>285.89999999999998</v>
      </c>
      <c r="J1331" s="269">
        <v>45295</v>
      </c>
      <c r="K1331" s="17">
        <f t="shared" si="104"/>
        <v>17</v>
      </c>
      <c r="L1331" s="31">
        <f t="shared" si="102"/>
        <v>5.5671538143046776E-5</v>
      </c>
      <c r="M1331" s="29">
        <f t="shared" si="103"/>
        <v>9.4641614843179523E-4</v>
      </c>
    </row>
    <row r="1332" spans="1:13">
      <c r="A1332" s="16">
        <f t="shared" si="105"/>
        <v>1325</v>
      </c>
      <c r="B1332" s="12" t="s">
        <v>174</v>
      </c>
      <c r="C1332" s="269">
        <v>45271</v>
      </c>
      <c r="D1332" s="269">
        <v>45284</v>
      </c>
      <c r="E1332" s="196">
        <f t="shared" si="101"/>
        <v>45277.5</v>
      </c>
      <c r="F1332" s="269">
        <v>45289</v>
      </c>
      <c r="G1332" s="269">
        <v>45310</v>
      </c>
      <c r="H1332" s="12" t="s">
        <v>157</v>
      </c>
      <c r="I1332" s="174">
        <v>112.35</v>
      </c>
      <c r="J1332" s="269">
        <v>45313</v>
      </c>
      <c r="K1332" s="17">
        <f t="shared" si="104"/>
        <v>33</v>
      </c>
      <c r="L1332" s="31">
        <f t="shared" si="102"/>
        <v>2.187722039304409E-5</v>
      </c>
      <c r="M1332" s="29">
        <f t="shared" si="103"/>
        <v>7.2194827297045498E-4</v>
      </c>
    </row>
    <row r="1333" spans="1:13">
      <c r="A1333" s="16">
        <f t="shared" si="105"/>
        <v>1326</v>
      </c>
      <c r="B1333" s="12" t="s">
        <v>174</v>
      </c>
      <c r="C1333" s="269">
        <v>45271</v>
      </c>
      <c r="D1333" s="269">
        <v>45284</v>
      </c>
      <c r="E1333" s="196">
        <f t="shared" si="101"/>
        <v>45277.5</v>
      </c>
      <c r="F1333" s="269">
        <v>45289</v>
      </c>
      <c r="G1333" s="269">
        <v>45321</v>
      </c>
      <c r="H1333" s="12" t="s">
        <v>152</v>
      </c>
      <c r="I1333" s="174">
        <v>0.85</v>
      </c>
      <c r="J1333" s="269">
        <v>45322</v>
      </c>
      <c r="K1333" s="17">
        <f t="shared" si="104"/>
        <v>44</v>
      </c>
      <c r="L1333" s="31">
        <f t="shared" si="102"/>
        <v>1.655152410688694E-7</v>
      </c>
      <c r="M1333" s="29">
        <f t="shared" si="103"/>
        <v>7.2826706070302539E-6</v>
      </c>
    </row>
    <row r="1334" spans="1:13">
      <c r="A1334" s="16">
        <f t="shared" si="105"/>
        <v>1327</v>
      </c>
      <c r="B1334" s="12" t="s">
        <v>174</v>
      </c>
      <c r="C1334" s="269">
        <v>45271</v>
      </c>
      <c r="D1334" s="269">
        <v>45284</v>
      </c>
      <c r="E1334" s="196">
        <f t="shared" si="101"/>
        <v>45277.5</v>
      </c>
      <c r="F1334" s="269">
        <v>45289</v>
      </c>
      <c r="G1334" s="269">
        <v>45303</v>
      </c>
      <c r="H1334" s="12" t="s">
        <v>152</v>
      </c>
      <c r="I1334" s="174">
        <v>61.750000000000007</v>
      </c>
      <c r="J1334" s="269">
        <v>45307</v>
      </c>
      <c r="K1334" s="17">
        <f t="shared" si="104"/>
        <v>26</v>
      </c>
      <c r="L1334" s="31">
        <f t="shared" si="102"/>
        <v>1.2024195454120808E-5</v>
      </c>
      <c r="M1334" s="29">
        <f t="shared" si="103"/>
        <v>3.1262908180714101E-4</v>
      </c>
    </row>
    <row r="1335" spans="1:13">
      <c r="A1335" s="16">
        <f t="shared" si="105"/>
        <v>1328</v>
      </c>
      <c r="B1335" s="12" t="s">
        <v>174</v>
      </c>
      <c r="C1335" s="269">
        <v>45271</v>
      </c>
      <c r="D1335" s="269">
        <v>45284</v>
      </c>
      <c r="E1335" s="196">
        <f t="shared" si="101"/>
        <v>45277.5</v>
      </c>
      <c r="F1335" s="269">
        <v>45289</v>
      </c>
      <c r="G1335" s="269">
        <v>45321</v>
      </c>
      <c r="H1335" s="12" t="s">
        <v>152</v>
      </c>
      <c r="I1335" s="174">
        <v>0.44</v>
      </c>
      <c r="J1335" s="269">
        <v>45322</v>
      </c>
      <c r="K1335" s="17">
        <f t="shared" si="104"/>
        <v>44</v>
      </c>
      <c r="L1335" s="31">
        <f t="shared" si="102"/>
        <v>8.5678477729767699E-8</v>
      </c>
      <c r="M1335" s="29">
        <f t="shared" si="103"/>
        <v>3.7698530201097788E-6</v>
      </c>
    </row>
    <row r="1336" spans="1:13">
      <c r="A1336" s="16">
        <f t="shared" si="105"/>
        <v>1329</v>
      </c>
      <c r="B1336" s="12" t="s">
        <v>174</v>
      </c>
      <c r="C1336" s="269">
        <v>45271</v>
      </c>
      <c r="D1336" s="269">
        <v>45284</v>
      </c>
      <c r="E1336" s="196">
        <f t="shared" si="101"/>
        <v>45277.5</v>
      </c>
      <c r="F1336" s="269">
        <v>45289</v>
      </c>
      <c r="G1336" s="269">
        <v>45321</v>
      </c>
      <c r="H1336" s="12" t="s">
        <v>152</v>
      </c>
      <c r="I1336" s="174">
        <v>1.61</v>
      </c>
      <c r="J1336" s="269">
        <v>45322</v>
      </c>
      <c r="K1336" s="17">
        <f t="shared" si="104"/>
        <v>44</v>
      </c>
      <c r="L1336" s="31">
        <f t="shared" si="102"/>
        <v>3.1350533896574089E-7</v>
      </c>
      <c r="M1336" s="29">
        <f t="shared" si="103"/>
        <v>1.37942349144926E-5</v>
      </c>
    </row>
    <row r="1337" spans="1:13">
      <c r="A1337" s="16">
        <f t="shared" si="105"/>
        <v>1330</v>
      </c>
      <c r="B1337" s="12" t="s">
        <v>174</v>
      </c>
      <c r="C1337" s="269">
        <v>45271</v>
      </c>
      <c r="D1337" s="269">
        <v>45284</v>
      </c>
      <c r="E1337" s="196">
        <f t="shared" si="101"/>
        <v>45277.5</v>
      </c>
      <c r="F1337" s="269">
        <v>45289</v>
      </c>
      <c r="G1337" s="269">
        <v>45320</v>
      </c>
      <c r="H1337" s="12" t="s">
        <v>152</v>
      </c>
      <c r="I1337" s="174">
        <v>2.77</v>
      </c>
      <c r="J1337" s="269">
        <v>45321</v>
      </c>
      <c r="K1337" s="17">
        <f t="shared" si="104"/>
        <v>43</v>
      </c>
      <c r="L1337" s="31">
        <f t="shared" si="102"/>
        <v>5.3938496207149207E-7</v>
      </c>
      <c r="M1337" s="29">
        <f t="shared" si="103"/>
        <v>2.3193553369074158E-5</v>
      </c>
    </row>
    <row r="1338" spans="1:13">
      <c r="A1338" s="16">
        <f t="shared" si="105"/>
        <v>1331</v>
      </c>
      <c r="B1338" s="12" t="s">
        <v>174</v>
      </c>
      <c r="C1338" s="269">
        <v>45271</v>
      </c>
      <c r="D1338" s="269">
        <v>45284</v>
      </c>
      <c r="E1338" s="196">
        <f t="shared" si="101"/>
        <v>45277.5</v>
      </c>
      <c r="F1338" s="269">
        <v>45289</v>
      </c>
      <c r="G1338" s="269">
        <v>45310</v>
      </c>
      <c r="H1338" s="12" t="s">
        <v>157</v>
      </c>
      <c r="I1338" s="174">
        <v>380.39</v>
      </c>
      <c r="J1338" s="269">
        <v>45313</v>
      </c>
      <c r="K1338" s="17">
        <f t="shared" si="104"/>
        <v>33</v>
      </c>
      <c r="L1338" s="31">
        <f t="shared" si="102"/>
        <v>7.4070991235514392E-5</v>
      </c>
      <c r="M1338" s="29">
        <f t="shared" si="103"/>
        <v>2.4443427107719751E-3</v>
      </c>
    </row>
    <row r="1339" spans="1:13">
      <c r="A1339" s="16">
        <f t="shared" si="105"/>
        <v>1332</v>
      </c>
      <c r="B1339" s="12" t="s">
        <v>174</v>
      </c>
      <c r="C1339" s="269">
        <v>45271</v>
      </c>
      <c r="D1339" s="269">
        <v>45284</v>
      </c>
      <c r="E1339" s="196">
        <f t="shared" si="101"/>
        <v>45277.5</v>
      </c>
      <c r="F1339" s="269">
        <v>45289</v>
      </c>
      <c r="G1339" s="269">
        <v>45321</v>
      </c>
      <c r="H1339" s="12" t="s">
        <v>152</v>
      </c>
      <c r="I1339" s="174">
        <v>1.54</v>
      </c>
      <c r="J1339" s="269">
        <v>45322</v>
      </c>
      <c r="K1339" s="17">
        <f t="shared" si="104"/>
        <v>44</v>
      </c>
      <c r="L1339" s="31">
        <f t="shared" si="102"/>
        <v>2.9987467205418693E-7</v>
      </c>
      <c r="M1339" s="29">
        <f t="shared" si="103"/>
        <v>1.3194485570384224E-5</v>
      </c>
    </row>
    <row r="1340" spans="1:13">
      <c r="A1340" s="16">
        <f t="shared" si="105"/>
        <v>1333</v>
      </c>
      <c r="B1340" s="12" t="s">
        <v>174</v>
      </c>
      <c r="C1340" s="269">
        <v>45271</v>
      </c>
      <c r="D1340" s="269">
        <v>45284</v>
      </c>
      <c r="E1340" s="196">
        <f t="shared" si="101"/>
        <v>45277.5</v>
      </c>
      <c r="F1340" s="269">
        <v>45289</v>
      </c>
      <c r="G1340" s="269">
        <v>45321</v>
      </c>
      <c r="H1340" s="12" t="s">
        <v>152</v>
      </c>
      <c r="I1340" s="174">
        <v>6.78</v>
      </c>
      <c r="J1340" s="269">
        <v>45322</v>
      </c>
      <c r="K1340" s="17">
        <f t="shared" si="104"/>
        <v>44</v>
      </c>
      <c r="L1340" s="31">
        <f t="shared" si="102"/>
        <v>1.3202274522905113E-6</v>
      </c>
      <c r="M1340" s="29">
        <f t="shared" si="103"/>
        <v>5.8090007900782494E-5</v>
      </c>
    </row>
    <row r="1341" spans="1:13">
      <c r="A1341" s="16">
        <f t="shared" si="105"/>
        <v>1334</v>
      </c>
      <c r="B1341" s="12" t="s">
        <v>174</v>
      </c>
      <c r="C1341" s="269">
        <v>45271</v>
      </c>
      <c r="D1341" s="269">
        <v>45284</v>
      </c>
      <c r="E1341" s="196">
        <f t="shared" si="101"/>
        <v>45277.5</v>
      </c>
      <c r="F1341" s="269">
        <v>45289</v>
      </c>
      <c r="G1341" s="269">
        <v>45321</v>
      </c>
      <c r="H1341" s="12" t="s">
        <v>152</v>
      </c>
      <c r="I1341" s="174">
        <v>19.54</v>
      </c>
      <c r="J1341" s="269">
        <v>45322</v>
      </c>
      <c r="K1341" s="17">
        <f t="shared" si="104"/>
        <v>44</v>
      </c>
      <c r="L1341" s="31">
        <f t="shared" si="102"/>
        <v>3.8049033064537743E-6</v>
      </c>
      <c r="M1341" s="29">
        <f t="shared" si="103"/>
        <v>1.6741574548396606E-4</v>
      </c>
    </row>
    <row r="1342" spans="1:13">
      <c r="A1342" s="16">
        <f t="shared" si="105"/>
        <v>1335</v>
      </c>
      <c r="B1342" s="12" t="s">
        <v>174</v>
      </c>
      <c r="C1342" s="269">
        <v>45271</v>
      </c>
      <c r="D1342" s="269">
        <v>45284</v>
      </c>
      <c r="E1342" s="196">
        <f t="shared" si="101"/>
        <v>45277.5</v>
      </c>
      <c r="F1342" s="269">
        <v>45289</v>
      </c>
      <c r="G1342" s="269">
        <v>45321</v>
      </c>
      <c r="H1342" s="12" t="s">
        <v>158</v>
      </c>
      <c r="I1342" s="174">
        <v>38.620000000000005</v>
      </c>
      <c r="J1342" s="269">
        <v>45322</v>
      </c>
      <c r="K1342" s="17">
        <f t="shared" si="104"/>
        <v>44</v>
      </c>
      <c r="L1342" s="31">
        <f t="shared" si="102"/>
        <v>7.5202336589173379E-6</v>
      </c>
      <c r="M1342" s="29">
        <f t="shared" si="103"/>
        <v>3.3089028099236287E-4</v>
      </c>
    </row>
    <row r="1343" spans="1:13">
      <c r="A1343" s="16">
        <f t="shared" si="105"/>
        <v>1336</v>
      </c>
      <c r="B1343" s="12" t="s">
        <v>174</v>
      </c>
      <c r="C1343" s="269">
        <v>45271</v>
      </c>
      <c r="D1343" s="269">
        <v>45284</v>
      </c>
      <c r="E1343" s="196">
        <f t="shared" si="101"/>
        <v>45277.5</v>
      </c>
      <c r="F1343" s="269">
        <v>45289</v>
      </c>
      <c r="G1343" s="269">
        <v>45289</v>
      </c>
      <c r="H1343" s="12" t="s">
        <v>167</v>
      </c>
      <c r="I1343" s="174">
        <v>78.680000000000007</v>
      </c>
      <c r="J1343" s="269">
        <v>45293</v>
      </c>
      <c r="K1343" s="17">
        <f t="shared" si="104"/>
        <v>12</v>
      </c>
      <c r="L1343" s="31">
        <f t="shared" si="102"/>
        <v>1.5320869608586643E-5</v>
      </c>
      <c r="M1343" s="29">
        <f t="shared" si="103"/>
        <v>1.838504353030397E-4</v>
      </c>
    </row>
    <row r="1344" spans="1:13">
      <c r="A1344" s="16">
        <f t="shared" si="105"/>
        <v>1337</v>
      </c>
      <c r="B1344" s="12" t="s">
        <v>174</v>
      </c>
      <c r="C1344" s="269">
        <v>45271</v>
      </c>
      <c r="D1344" s="269">
        <v>45284</v>
      </c>
      <c r="E1344" s="196">
        <f t="shared" si="101"/>
        <v>45277.5</v>
      </c>
      <c r="F1344" s="269">
        <v>45289</v>
      </c>
      <c r="G1344" s="269">
        <v>45289</v>
      </c>
      <c r="H1344" s="12" t="s">
        <v>159</v>
      </c>
      <c r="I1344" s="174">
        <v>8530.0200000000041</v>
      </c>
      <c r="J1344" s="269">
        <v>45293</v>
      </c>
      <c r="K1344" s="17">
        <f t="shared" si="104"/>
        <v>12</v>
      </c>
      <c r="L1344" s="31">
        <f t="shared" si="102"/>
        <v>1.6609980195556213E-3</v>
      </c>
      <c r="M1344" s="29">
        <f t="shared" si="103"/>
        <v>1.9931976234667456E-2</v>
      </c>
    </row>
    <row r="1345" spans="1:13">
      <c r="A1345" s="16">
        <f t="shared" si="105"/>
        <v>1338</v>
      </c>
      <c r="B1345" s="12" t="s">
        <v>174</v>
      </c>
      <c r="C1345" s="269">
        <v>45271</v>
      </c>
      <c r="D1345" s="269">
        <v>45284</v>
      </c>
      <c r="E1345" s="196">
        <f t="shared" si="101"/>
        <v>45277.5</v>
      </c>
      <c r="F1345" s="269">
        <v>45289</v>
      </c>
      <c r="G1345" s="269">
        <v>45289</v>
      </c>
      <c r="H1345" s="12" t="s">
        <v>160</v>
      </c>
      <c r="I1345" s="174">
        <v>8530.0200000000041</v>
      </c>
      <c r="J1345" s="269">
        <v>45293</v>
      </c>
      <c r="K1345" s="17">
        <f t="shared" si="104"/>
        <v>12</v>
      </c>
      <c r="L1345" s="31">
        <f t="shared" si="102"/>
        <v>1.6609980195556213E-3</v>
      </c>
      <c r="M1345" s="29">
        <f t="shared" si="103"/>
        <v>1.9931976234667456E-2</v>
      </c>
    </row>
    <row r="1346" spans="1:13">
      <c r="A1346" s="16">
        <f t="shared" si="105"/>
        <v>1339</v>
      </c>
      <c r="B1346" s="12" t="s">
        <v>174</v>
      </c>
      <c r="C1346" s="269">
        <v>45271</v>
      </c>
      <c r="D1346" s="269">
        <v>45284</v>
      </c>
      <c r="E1346" s="196">
        <f t="shared" si="101"/>
        <v>45277.5</v>
      </c>
      <c r="F1346" s="269">
        <v>45289</v>
      </c>
      <c r="G1346" s="269">
        <v>45289</v>
      </c>
      <c r="H1346" s="12" t="s">
        <v>161</v>
      </c>
      <c r="I1346" s="174">
        <v>32850.23000000001</v>
      </c>
      <c r="J1346" s="269">
        <v>45293</v>
      </c>
      <c r="K1346" s="17">
        <f t="shared" si="104"/>
        <v>12</v>
      </c>
      <c r="L1346" s="31">
        <f t="shared" si="102"/>
        <v>6.3967220442562442E-3</v>
      </c>
      <c r="M1346" s="29">
        <f t="shared" si="103"/>
        <v>7.6760664531074926E-2</v>
      </c>
    </row>
    <row r="1347" spans="1:13">
      <c r="A1347" s="16">
        <f t="shared" si="105"/>
        <v>1340</v>
      </c>
      <c r="B1347" s="12" t="s">
        <v>174</v>
      </c>
      <c r="C1347" s="269">
        <v>45271</v>
      </c>
      <c r="D1347" s="269">
        <v>45284</v>
      </c>
      <c r="E1347" s="196">
        <f t="shared" si="101"/>
        <v>45277.5</v>
      </c>
      <c r="F1347" s="269">
        <v>45289</v>
      </c>
      <c r="G1347" s="269">
        <v>45289</v>
      </c>
      <c r="H1347" s="12" t="s">
        <v>162</v>
      </c>
      <c r="I1347" s="174">
        <v>32850.23000000001</v>
      </c>
      <c r="J1347" s="269">
        <v>45293</v>
      </c>
      <c r="K1347" s="17">
        <f t="shared" si="104"/>
        <v>12</v>
      </c>
      <c r="L1347" s="31">
        <f t="shared" si="102"/>
        <v>6.3967220442562442E-3</v>
      </c>
      <c r="M1347" s="29">
        <f t="shared" si="103"/>
        <v>7.6760664531074926E-2</v>
      </c>
    </row>
    <row r="1348" spans="1:13">
      <c r="A1348" s="16">
        <f t="shared" si="105"/>
        <v>1341</v>
      </c>
      <c r="B1348" s="12" t="s">
        <v>174</v>
      </c>
      <c r="C1348" s="269">
        <v>45271</v>
      </c>
      <c r="D1348" s="269">
        <v>45284</v>
      </c>
      <c r="E1348" s="196">
        <f t="shared" si="101"/>
        <v>45277.5</v>
      </c>
      <c r="F1348" s="269">
        <v>45289</v>
      </c>
      <c r="G1348" s="269">
        <v>45289</v>
      </c>
      <c r="H1348" s="12" t="s">
        <v>163</v>
      </c>
      <c r="I1348" s="174">
        <v>68128.719999999987</v>
      </c>
      <c r="J1348" s="269">
        <v>45293</v>
      </c>
      <c r="K1348" s="17">
        <f t="shared" si="104"/>
        <v>12</v>
      </c>
      <c r="L1348" s="31">
        <f t="shared" si="102"/>
        <v>1.3266284134721768E-2</v>
      </c>
      <c r="M1348" s="29">
        <f t="shared" si="103"/>
        <v>0.15919540961666123</v>
      </c>
    </row>
    <row r="1349" spans="1:13">
      <c r="A1349" s="16">
        <f t="shared" si="105"/>
        <v>1342</v>
      </c>
      <c r="B1349" s="12" t="s">
        <v>174</v>
      </c>
      <c r="C1349" s="269">
        <v>45271</v>
      </c>
      <c r="D1349" s="269">
        <v>45284</v>
      </c>
      <c r="E1349" s="196">
        <f t="shared" si="101"/>
        <v>45277.5</v>
      </c>
      <c r="F1349" s="269">
        <v>45289</v>
      </c>
      <c r="G1349" s="269">
        <v>45321</v>
      </c>
      <c r="H1349" s="12" t="s">
        <v>152</v>
      </c>
      <c r="I1349" s="174">
        <v>35.43</v>
      </c>
      <c r="J1349" s="269">
        <v>45322</v>
      </c>
      <c r="K1349" s="17">
        <f t="shared" si="104"/>
        <v>44</v>
      </c>
      <c r="L1349" s="31">
        <f t="shared" si="102"/>
        <v>6.8990646953765215E-6</v>
      </c>
      <c r="M1349" s="29">
        <f t="shared" si="103"/>
        <v>3.0355884659656693E-4</v>
      </c>
    </row>
    <row r="1350" spans="1:13">
      <c r="A1350" s="16">
        <f t="shared" si="105"/>
        <v>1343</v>
      </c>
      <c r="B1350" s="12" t="s">
        <v>174</v>
      </c>
      <c r="C1350" s="269">
        <v>45271</v>
      </c>
      <c r="D1350" s="269">
        <v>45284</v>
      </c>
      <c r="E1350" s="196">
        <f t="shared" si="101"/>
        <v>45277.5</v>
      </c>
      <c r="F1350" s="269">
        <v>45289</v>
      </c>
      <c r="G1350" s="269">
        <v>45321</v>
      </c>
      <c r="H1350" s="12" t="s">
        <v>152</v>
      </c>
      <c r="I1350" s="174">
        <v>1.1599999999999999</v>
      </c>
      <c r="J1350" s="269">
        <v>45322</v>
      </c>
      <c r="K1350" s="17">
        <f t="shared" si="104"/>
        <v>44</v>
      </c>
      <c r="L1350" s="31">
        <f t="shared" si="102"/>
        <v>2.2587962310575118E-7</v>
      </c>
      <c r="M1350" s="29">
        <f t="shared" si="103"/>
        <v>9.9387034166530522E-6</v>
      </c>
    </row>
    <row r="1351" spans="1:13">
      <c r="A1351" s="16">
        <f t="shared" si="105"/>
        <v>1344</v>
      </c>
      <c r="B1351" s="12" t="s">
        <v>174</v>
      </c>
      <c r="C1351" s="269">
        <v>45271</v>
      </c>
      <c r="D1351" s="269">
        <v>45284</v>
      </c>
      <c r="E1351" s="196">
        <f t="shared" si="101"/>
        <v>45277.5</v>
      </c>
      <c r="F1351" s="269">
        <v>45289</v>
      </c>
      <c r="G1351" s="269">
        <v>45321</v>
      </c>
      <c r="H1351" s="12" t="s">
        <v>156</v>
      </c>
      <c r="I1351" s="174">
        <v>47.76</v>
      </c>
      <c r="J1351" s="269">
        <v>45322</v>
      </c>
      <c r="K1351" s="17">
        <f t="shared" si="104"/>
        <v>44</v>
      </c>
      <c r="L1351" s="31">
        <f t="shared" si="102"/>
        <v>9.3000093099402384E-6</v>
      </c>
      <c r="M1351" s="29">
        <f t="shared" si="103"/>
        <v>4.0920040963737049E-4</v>
      </c>
    </row>
    <row r="1352" spans="1:13">
      <c r="A1352" s="16">
        <f t="shared" si="105"/>
        <v>1345</v>
      </c>
      <c r="B1352" s="12" t="s">
        <v>174</v>
      </c>
      <c r="C1352" s="269">
        <v>45271</v>
      </c>
      <c r="D1352" s="269">
        <v>45284</v>
      </c>
      <c r="E1352" s="196">
        <f t="shared" si="101"/>
        <v>45277.5</v>
      </c>
      <c r="F1352" s="269">
        <v>45289</v>
      </c>
      <c r="G1352" s="269">
        <v>45321</v>
      </c>
      <c r="H1352" s="12" t="s">
        <v>152</v>
      </c>
      <c r="I1352" s="174">
        <v>2.0300000000000002</v>
      </c>
      <c r="J1352" s="269">
        <v>45322</v>
      </c>
      <c r="K1352" s="17">
        <f t="shared" si="104"/>
        <v>44</v>
      </c>
      <c r="L1352" s="31">
        <f t="shared" si="102"/>
        <v>3.9528934043506463E-7</v>
      </c>
      <c r="M1352" s="29">
        <f t="shared" si="103"/>
        <v>1.7392730979142842E-5</v>
      </c>
    </row>
    <row r="1353" spans="1:13">
      <c r="A1353" s="16">
        <f t="shared" si="105"/>
        <v>1346</v>
      </c>
      <c r="B1353" s="12" t="s">
        <v>174</v>
      </c>
      <c r="C1353" s="269">
        <v>45271</v>
      </c>
      <c r="D1353" s="269">
        <v>45284</v>
      </c>
      <c r="E1353" s="196">
        <f t="shared" ref="E1353:E1378" si="106">AVERAGE(C1353:D1353)</f>
        <v>45277.5</v>
      </c>
      <c r="F1353" s="269">
        <v>45289</v>
      </c>
      <c r="G1353" s="269">
        <v>45321</v>
      </c>
      <c r="H1353" s="12" t="s">
        <v>152</v>
      </c>
      <c r="I1353" s="174">
        <v>7.4399999999999995</v>
      </c>
      <c r="J1353" s="269">
        <v>45322</v>
      </c>
      <c r="K1353" s="17">
        <f t="shared" si="104"/>
        <v>44</v>
      </c>
      <c r="L1353" s="31">
        <f t="shared" si="102"/>
        <v>1.4487451688851627E-6</v>
      </c>
      <c r="M1353" s="29">
        <f t="shared" si="103"/>
        <v>6.3744787430947153E-5</v>
      </c>
    </row>
    <row r="1354" spans="1:13">
      <c r="A1354" s="16">
        <f t="shared" si="105"/>
        <v>1347</v>
      </c>
      <c r="B1354" s="12" t="s">
        <v>174</v>
      </c>
      <c r="C1354" s="269">
        <v>45271</v>
      </c>
      <c r="D1354" s="269">
        <v>45284</v>
      </c>
      <c r="E1354" s="196">
        <f t="shared" si="106"/>
        <v>45277.5</v>
      </c>
      <c r="F1354" s="269">
        <v>45289</v>
      </c>
      <c r="G1354" s="269">
        <v>45310</v>
      </c>
      <c r="H1354" s="12" t="s">
        <v>157</v>
      </c>
      <c r="I1354" s="174">
        <v>186.86</v>
      </c>
      <c r="J1354" s="269">
        <v>45313</v>
      </c>
      <c r="K1354" s="17">
        <f t="shared" si="104"/>
        <v>33</v>
      </c>
      <c r="L1354" s="31">
        <f t="shared" ref="L1354:L1378" si="107">I1354/$I$1379</f>
        <v>3.6386091701328165E-5</v>
      </c>
      <c r="M1354" s="29">
        <f t="shared" ref="M1354:M1378" si="108">L1354*K1354</f>
        <v>1.2007410261438295E-3</v>
      </c>
    </row>
    <row r="1355" spans="1:13">
      <c r="A1355" s="16">
        <f t="shared" si="105"/>
        <v>1348</v>
      </c>
      <c r="B1355" s="12" t="s">
        <v>174</v>
      </c>
      <c r="C1355" s="269">
        <v>45271</v>
      </c>
      <c r="D1355" s="269">
        <v>45284</v>
      </c>
      <c r="E1355" s="196">
        <f t="shared" si="106"/>
        <v>45277.5</v>
      </c>
      <c r="F1355" s="269">
        <v>45289</v>
      </c>
      <c r="G1355" s="269">
        <v>45321</v>
      </c>
      <c r="H1355" s="12" t="s">
        <v>152</v>
      </c>
      <c r="I1355" s="174">
        <v>0.43</v>
      </c>
      <c r="J1355" s="269">
        <v>45322</v>
      </c>
      <c r="K1355" s="17">
        <f t="shared" ref="K1355:K1378" si="109">(G1355-D1355)+((D1355-C1355+1)/2)</f>
        <v>44</v>
      </c>
      <c r="L1355" s="31">
        <f t="shared" si="107"/>
        <v>8.37312395995457E-8</v>
      </c>
      <c r="M1355" s="29">
        <f t="shared" si="108"/>
        <v>3.6841745423800107E-6</v>
      </c>
    </row>
    <row r="1356" spans="1:13">
      <c r="A1356" s="16">
        <f t="shared" si="105"/>
        <v>1349</v>
      </c>
      <c r="B1356" s="12" t="s">
        <v>174</v>
      </c>
      <c r="C1356" s="269">
        <v>45271</v>
      </c>
      <c r="D1356" s="269">
        <v>45284</v>
      </c>
      <c r="E1356" s="196">
        <f t="shared" si="106"/>
        <v>45277.5</v>
      </c>
      <c r="F1356" s="269">
        <v>45289</v>
      </c>
      <c r="G1356" s="269">
        <v>45303</v>
      </c>
      <c r="H1356" s="12" t="s">
        <v>153</v>
      </c>
      <c r="I1356" s="174">
        <v>73.14</v>
      </c>
      <c r="J1356" s="269">
        <v>45307</v>
      </c>
      <c r="K1356" s="17">
        <f t="shared" si="109"/>
        <v>26</v>
      </c>
      <c r="L1356" s="31">
        <f t="shared" si="107"/>
        <v>1.4242099684443658E-5</v>
      </c>
      <c r="M1356" s="29">
        <f t="shared" si="108"/>
        <v>3.7029459179553512E-4</v>
      </c>
    </row>
    <row r="1357" spans="1:13">
      <c r="A1357" s="16">
        <f t="shared" si="105"/>
        <v>1350</v>
      </c>
      <c r="B1357" s="12" t="s">
        <v>174</v>
      </c>
      <c r="C1357" s="269">
        <v>45271</v>
      </c>
      <c r="D1357" s="269">
        <v>45284</v>
      </c>
      <c r="E1357" s="196">
        <f t="shared" si="106"/>
        <v>45277.5</v>
      </c>
      <c r="F1357" s="269">
        <v>45289</v>
      </c>
      <c r="G1357" s="269">
        <v>45321</v>
      </c>
      <c r="H1357" s="12" t="s">
        <v>152</v>
      </c>
      <c r="I1357" s="174">
        <v>5.6400000000000006</v>
      </c>
      <c r="J1357" s="269">
        <v>45322</v>
      </c>
      <c r="K1357" s="17">
        <f t="shared" si="109"/>
        <v>44</v>
      </c>
      <c r="L1357" s="31">
        <f t="shared" si="107"/>
        <v>1.0982423054452043E-6</v>
      </c>
      <c r="M1357" s="29">
        <f t="shared" si="108"/>
        <v>4.8322661439588989E-5</v>
      </c>
    </row>
    <row r="1358" spans="1:13">
      <c r="A1358" s="16">
        <f t="shared" si="105"/>
        <v>1351</v>
      </c>
      <c r="B1358" s="12" t="s">
        <v>174</v>
      </c>
      <c r="C1358" s="269">
        <v>45271</v>
      </c>
      <c r="D1358" s="269">
        <v>45284</v>
      </c>
      <c r="E1358" s="196">
        <f t="shared" si="106"/>
        <v>45277.5</v>
      </c>
      <c r="F1358" s="269">
        <v>45289</v>
      </c>
      <c r="G1358" s="269">
        <v>45310</v>
      </c>
      <c r="H1358" s="12" t="s">
        <v>164</v>
      </c>
      <c r="I1358" s="174">
        <v>1846.08</v>
      </c>
      <c r="J1358" s="269">
        <v>45313</v>
      </c>
      <c r="K1358" s="17">
        <f t="shared" si="109"/>
        <v>33</v>
      </c>
      <c r="L1358" s="31">
        <f t="shared" si="107"/>
        <v>3.5947573674402169E-4</v>
      </c>
      <c r="M1358" s="29">
        <f t="shared" si="108"/>
        <v>1.1862699312552715E-2</v>
      </c>
    </row>
    <row r="1359" spans="1:13">
      <c r="A1359" s="16">
        <f t="shared" si="105"/>
        <v>1352</v>
      </c>
      <c r="B1359" s="12" t="s">
        <v>174</v>
      </c>
      <c r="C1359" s="269">
        <v>45271</v>
      </c>
      <c r="D1359" s="269">
        <v>45284</v>
      </c>
      <c r="E1359" s="196">
        <f t="shared" si="106"/>
        <v>45277.5</v>
      </c>
      <c r="F1359" s="269">
        <v>45289</v>
      </c>
      <c r="G1359" s="269">
        <v>45310</v>
      </c>
      <c r="H1359" s="12" t="s">
        <v>157</v>
      </c>
      <c r="I1359" s="174">
        <v>35.85</v>
      </c>
      <c r="J1359" s="269">
        <v>45313</v>
      </c>
      <c r="K1359" s="17">
        <f t="shared" si="109"/>
        <v>33</v>
      </c>
      <c r="L1359" s="31">
        <f t="shared" si="107"/>
        <v>6.9808486968458452E-6</v>
      </c>
      <c r="M1359" s="29">
        <f t="shared" si="108"/>
        <v>2.3036800699591288E-4</v>
      </c>
    </row>
    <row r="1360" spans="1:13">
      <c r="A1360" s="16">
        <f t="shared" si="105"/>
        <v>1353</v>
      </c>
      <c r="B1360" s="12" t="s">
        <v>174</v>
      </c>
      <c r="C1360" s="269">
        <v>45271</v>
      </c>
      <c r="D1360" s="269">
        <v>45284</v>
      </c>
      <c r="E1360" s="196">
        <f t="shared" si="106"/>
        <v>45277.5</v>
      </c>
      <c r="F1360" s="269">
        <v>45289</v>
      </c>
      <c r="G1360" s="269">
        <v>45321</v>
      </c>
      <c r="H1360" s="12" t="s">
        <v>154</v>
      </c>
      <c r="I1360" s="174">
        <v>188.77</v>
      </c>
      <c r="J1360" s="269">
        <v>45322</v>
      </c>
      <c r="K1360" s="17">
        <f t="shared" si="109"/>
        <v>44</v>
      </c>
      <c r="L1360" s="31">
        <f t="shared" si="107"/>
        <v>3.6758014184200563E-5</v>
      </c>
      <c r="M1360" s="29">
        <f t="shared" si="108"/>
        <v>1.6173526241048247E-3</v>
      </c>
    </row>
    <row r="1361" spans="1:13">
      <c r="A1361" s="16">
        <f t="shared" si="105"/>
        <v>1354</v>
      </c>
      <c r="B1361" s="12" t="s">
        <v>174</v>
      </c>
      <c r="C1361" s="269">
        <v>45271</v>
      </c>
      <c r="D1361" s="269">
        <v>45284</v>
      </c>
      <c r="E1361" s="196">
        <f t="shared" si="106"/>
        <v>45277.5</v>
      </c>
      <c r="F1361" s="269">
        <v>45289</v>
      </c>
      <c r="G1361" s="269">
        <v>45321</v>
      </c>
      <c r="H1361" s="12" t="s">
        <v>165</v>
      </c>
      <c r="I1361" s="174">
        <v>26.68</v>
      </c>
      <c r="J1361" s="269">
        <v>45322</v>
      </c>
      <c r="K1361" s="17">
        <f t="shared" si="109"/>
        <v>44</v>
      </c>
      <c r="L1361" s="31">
        <f t="shared" si="107"/>
        <v>5.1952313314322774E-6</v>
      </c>
      <c r="M1361" s="29">
        <f t="shared" si="108"/>
        <v>2.285901785830202E-4</v>
      </c>
    </row>
    <row r="1362" spans="1:13">
      <c r="A1362" s="16">
        <f t="shared" si="105"/>
        <v>1355</v>
      </c>
      <c r="B1362" s="12" t="s">
        <v>174</v>
      </c>
      <c r="C1362" s="269">
        <v>45271</v>
      </c>
      <c r="D1362" s="269">
        <v>45284</v>
      </c>
      <c r="E1362" s="196">
        <f t="shared" si="106"/>
        <v>45277.5</v>
      </c>
      <c r="F1362" s="269">
        <v>45289</v>
      </c>
      <c r="G1362" s="269">
        <v>45321</v>
      </c>
      <c r="H1362" s="12" t="s">
        <v>164</v>
      </c>
      <c r="I1362" s="174">
        <v>1006.4300000000001</v>
      </c>
      <c r="J1362" s="269">
        <v>45322</v>
      </c>
      <c r="K1362" s="17">
        <f t="shared" si="109"/>
        <v>44</v>
      </c>
      <c r="L1362" s="31">
        <f t="shared" si="107"/>
        <v>1.9597588713993205E-4</v>
      </c>
      <c r="M1362" s="29">
        <f t="shared" si="108"/>
        <v>8.6229390341570102E-3</v>
      </c>
    </row>
    <row r="1363" spans="1:13">
      <c r="A1363" s="16">
        <f t="shared" si="105"/>
        <v>1356</v>
      </c>
      <c r="B1363" s="12" t="s">
        <v>174</v>
      </c>
      <c r="C1363" s="269">
        <v>45271</v>
      </c>
      <c r="D1363" s="269">
        <v>45284</v>
      </c>
      <c r="E1363" s="196">
        <f t="shared" si="106"/>
        <v>45277.5</v>
      </c>
      <c r="F1363" s="269">
        <v>45289</v>
      </c>
      <c r="G1363" s="269">
        <v>45321</v>
      </c>
      <c r="H1363" s="12" t="s">
        <v>166</v>
      </c>
      <c r="I1363" s="174">
        <v>14388.430000000002</v>
      </c>
      <c r="J1363" s="269">
        <v>45322</v>
      </c>
      <c r="K1363" s="17">
        <f t="shared" si="109"/>
        <v>44</v>
      </c>
      <c r="L1363" s="31">
        <f t="shared" si="107"/>
        <v>2.8017699530030037E-3</v>
      </c>
      <c r="M1363" s="29">
        <f t="shared" si="108"/>
        <v>0.12327787793213216</v>
      </c>
    </row>
    <row r="1364" spans="1:13">
      <c r="A1364" s="16">
        <f t="shared" si="105"/>
        <v>1357</v>
      </c>
      <c r="B1364" s="12" t="s">
        <v>174</v>
      </c>
      <c r="C1364" s="269">
        <v>45271</v>
      </c>
      <c r="D1364" s="269">
        <v>45284</v>
      </c>
      <c r="E1364" s="196">
        <f t="shared" si="106"/>
        <v>45277.5</v>
      </c>
      <c r="F1364" s="269">
        <v>45289</v>
      </c>
      <c r="G1364" s="269">
        <v>45321</v>
      </c>
      <c r="H1364" s="12" t="s">
        <v>152</v>
      </c>
      <c r="I1364" s="174">
        <v>1.28</v>
      </c>
      <c r="J1364" s="269">
        <v>45322</v>
      </c>
      <c r="K1364" s="17">
        <f t="shared" si="109"/>
        <v>44</v>
      </c>
      <c r="L1364" s="31">
        <f t="shared" si="107"/>
        <v>2.4924648066841511E-7</v>
      </c>
      <c r="M1364" s="29">
        <f t="shared" si="108"/>
        <v>1.0966845149410265E-5</v>
      </c>
    </row>
    <row r="1365" spans="1:13">
      <c r="A1365" s="16">
        <f t="shared" si="105"/>
        <v>1358</v>
      </c>
      <c r="B1365" s="12" t="s">
        <v>174</v>
      </c>
      <c r="C1365" s="269">
        <v>45271</v>
      </c>
      <c r="D1365" s="269">
        <v>45284</v>
      </c>
      <c r="E1365" s="196">
        <f t="shared" si="106"/>
        <v>45277.5</v>
      </c>
      <c r="F1365" s="269">
        <v>45289</v>
      </c>
      <c r="G1365" s="269">
        <v>45321</v>
      </c>
      <c r="H1365" s="12" t="s">
        <v>152</v>
      </c>
      <c r="I1365" s="174">
        <v>1.54</v>
      </c>
      <c r="J1365" s="269">
        <v>45322</v>
      </c>
      <c r="K1365" s="17">
        <f t="shared" si="109"/>
        <v>44</v>
      </c>
      <c r="L1365" s="31">
        <f t="shared" si="107"/>
        <v>2.9987467205418693E-7</v>
      </c>
      <c r="M1365" s="29">
        <f t="shared" si="108"/>
        <v>1.3194485570384224E-5</v>
      </c>
    </row>
    <row r="1366" spans="1:13">
      <c r="A1366" s="16">
        <f t="shared" ref="A1366:A1429" si="110">A1365+1</f>
        <v>1359</v>
      </c>
      <c r="B1366" s="12" t="s">
        <v>174</v>
      </c>
      <c r="C1366" s="269">
        <v>45271</v>
      </c>
      <c r="D1366" s="269">
        <v>45284</v>
      </c>
      <c r="E1366" s="196">
        <f t="shared" si="106"/>
        <v>45277.5</v>
      </c>
      <c r="F1366" s="269">
        <v>45289</v>
      </c>
      <c r="G1366" s="269">
        <v>45321</v>
      </c>
      <c r="H1366" s="12" t="s">
        <v>152</v>
      </c>
      <c r="I1366" s="174">
        <v>24.91</v>
      </c>
      <c r="J1366" s="269">
        <v>45322</v>
      </c>
      <c r="K1366" s="17">
        <f t="shared" si="109"/>
        <v>44</v>
      </c>
      <c r="L1366" s="31">
        <f t="shared" si="107"/>
        <v>4.8505701823829845E-6</v>
      </c>
      <c r="M1366" s="29">
        <f t="shared" si="108"/>
        <v>2.1342508802485132E-4</v>
      </c>
    </row>
    <row r="1367" spans="1:13">
      <c r="A1367" s="16">
        <f t="shared" si="110"/>
        <v>1360</v>
      </c>
      <c r="B1367" s="12" t="s">
        <v>174</v>
      </c>
      <c r="C1367" s="269">
        <v>45271</v>
      </c>
      <c r="D1367" s="269">
        <v>45284</v>
      </c>
      <c r="E1367" s="196">
        <f t="shared" si="106"/>
        <v>45277.5</v>
      </c>
      <c r="F1367" s="269">
        <v>45289</v>
      </c>
      <c r="G1367" s="269">
        <v>45321</v>
      </c>
      <c r="H1367" s="12" t="s">
        <v>152</v>
      </c>
      <c r="I1367" s="174">
        <v>4.93</v>
      </c>
      <c r="J1367" s="269">
        <v>45322</v>
      </c>
      <c r="K1367" s="17">
        <f t="shared" si="109"/>
        <v>44</v>
      </c>
      <c r="L1367" s="31">
        <f t="shared" si="107"/>
        <v>9.5998839819944256E-7</v>
      </c>
      <c r="M1367" s="29">
        <f t="shared" si="108"/>
        <v>4.2239489520775471E-5</v>
      </c>
    </row>
    <row r="1368" spans="1:13">
      <c r="A1368" s="16">
        <f t="shared" si="110"/>
        <v>1361</v>
      </c>
      <c r="B1368" s="12" t="s">
        <v>174</v>
      </c>
      <c r="C1368" s="269">
        <v>45271</v>
      </c>
      <c r="D1368" s="269">
        <v>45284</v>
      </c>
      <c r="E1368" s="196">
        <f t="shared" si="106"/>
        <v>45277.5</v>
      </c>
      <c r="F1368" s="269">
        <v>45289</v>
      </c>
      <c r="G1368" s="269">
        <v>45289</v>
      </c>
      <c r="H1368" s="12" t="s">
        <v>166</v>
      </c>
      <c r="I1368" s="174">
        <v>1599.29</v>
      </c>
      <c r="J1368" s="269">
        <v>45293</v>
      </c>
      <c r="K1368" s="17">
        <f t="shared" si="109"/>
        <v>12</v>
      </c>
      <c r="L1368" s="31">
        <f t="shared" si="107"/>
        <v>3.1141984692827313E-4</v>
      </c>
      <c r="M1368" s="29">
        <f t="shared" si="108"/>
        <v>3.7370381631392775E-3</v>
      </c>
    </row>
    <row r="1369" spans="1:13">
      <c r="A1369" s="16">
        <f t="shared" si="110"/>
        <v>1362</v>
      </c>
      <c r="B1369" s="12" t="s">
        <v>174</v>
      </c>
      <c r="C1369" s="269">
        <v>45271</v>
      </c>
      <c r="D1369" s="269">
        <v>45284</v>
      </c>
      <c r="E1369" s="196">
        <f t="shared" si="106"/>
        <v>45277.5</v>
      </c>
      <c r="F1369" s="269">
        <v>45289</v>
      </c>
      <c r="G1369" s="269">
        <v>45289</v>
      </c>
      <c r="H1369" s="12" t="s">
        <v>164</v>
      </c>
      <c r="I1369" s="174">
        <v>2285.5600000000004</v>
      </c>
      <c r="J1369" s="269">
        <v>45293</v>
      </c>
      <c r="K1369" s="17">
        <f t="shared" si="109"/>
        <v>12</v>
      </c>
      <c r="L1369" s="31">
        <f t="shared" si="107"/>
        <v>4.4505295809101791E-4</v>
      </c>
      <c r="M1369" s="29">
        <f t="shared" si="108"/>
        <v>5.3406354970922144E-3</v>
      </c>
    </row>
    <row r="1370" spans="1:13">
      <c r="A1370" s="16">
        <f t="shared" si="110"/>
        <v>1363</v>
      </c>
      <c r="B1370" s="12" t="s">
        <v>174</v>
      </c>
      <c r="C1370" s="269">
        <v>45271</v>
      </c>
      <c r="D1370" s="269">
        <v>45284</v>
      </c>
      <c r="E1370" s="196">
        <f t="shared" si="106"/>
        <v>45277.5</v>
      </c>
      <c r="F1370" s="269">
        <v>45289</v>
      </c>
      <c r="G1370" s="269">
        <v>45310</v>
      </c>
      <c r="H1370" s="12" t="s">
        <v>157</v>
      </c>
      <c r="I1370" s="174">
        <v>42.17</v>
      </c>
      <c r="J1370" s="269">
        <v>45313</v>
      </c>
      <c r="K1370" s="17">
        <f t="shared" si="109"/>
        <v>33</v>
      </c>
      <c r="L1370" s="31">
        <f t="shared" si="107"/>
        <v>8.2115031951461444E-6</v>
      </c>
      <c r="M1370" s="29">
        <f t="shared" si="108"/>
        <v>2.7097960543982276E-4</v>
      </c>
    </row>
    <row r="1371" spans="1:13">
      <c r="A1371" s="16">
        <f t="shared" si="110"/>
        <v>1364</v>
      </c>
      <c r="B1371" s="12" t="s">
        <v>174</v>
      </c>
      <c r="C1371" s="269">
        <v>45271</v>
      </c>
      <c r="D1371" s="269">
        <v>45284</v>
      </c>
      <c r="E1371" s="196">
        <f t="shared" si="106"/>
        <v>45277.5</v>
      </c>
      <c r="F1371" s="269">
        <v>45289</v>
      </c>
      <c r="G1371" s="269">
        <v>45321</v>
      </c>
      <c r="H1371" s="12" t="s">
        <v>154</v>
      </c>
      <c r="I1371" s="174">
        <v>3.4699999999999998</v>
      </c>
      <c r="J1371" s="269">
        <v>45322</v>
      </c>
      <c r="K1371" s="17">
        <f t="shared" si="109"/>
        <v>44</v>
      </c>
      <c r="L1371" s="31">
        <f t="shared" si="107"/>
        <v>6.7569163118703152E-7</v>
      </c>
      <c r="M1371" s="29">
        <f t="shared" si="108"/>
        <v>2.9730431772229388E-5</v>
      </c>
    </row>
    <row r="1372" spans="1:13">
      <c r="A1372" s="16">
        <f t="shared" si="110"/>
        <v>1365</v>
      </c>
      <c r="B1372" s="12" t="s">
        <v>174</v>
      </c>
      <c r="C1372" s="269">
        <v>45271</v>
      </c>
      <c r="D1372" s="269">
        <v>45284</v>
      </c>
      <c r="E1372" s="196">
        <f t="shared" si="106"/>
        <v>45277.5</v>
      </c>
      <c r="F1372" s="269">
        <v>45289</v>
      </c>
      <c r="G1372" s="269">
        <v>45303</v>
      </c>
      <c r="H1372" s="12" t="s">
        <v>153</v>
      </c>
      <c r="I1372" s="174">
        <v>99.99</v>
      </c>
      <c r="J1372" s="269">
        <v>45307</v>
      </c>
      <c r="K1372" s="17">
        <f t="shared" si="109"/>
        <v>26</v>
      </c>
      <c r="L1372" s="31">
        <f t="shared" si="107"/>
        <v>1.9470434064089707E-5</v>
      </c>
      <c r="M1372" s="29">
        <f t="shared" si="108"/>
        <v>5.0623128566633238E-4</v>
      </c>
    </row>
    <row r="1373" spans="1:13">
      <c r="A1373" s="16">
        <f t="shared" si="110"/>
        <v>1366</v>
      </c>
      <c r="B1373" s="12" t="s">
        <v>174</v>
      </c>
      <c r="C1373" s="269">
        <v>45271</v>
      </c>
      <c r="D1373" s="269">
        <v>45284</v>
      </c>
      <c r="E1373" s="196">
        <f t="shared" si="106"/>
        <v>45277.5</v>
      </c>
      <c r="F1373" s="269">
        <v>45289</v>
      </c>
      <c r="G1373" s="269">
        <v>45310</v>
      </c>
      <c r="H1373" s="12" t="s">
        <v>157</v>
      </c>
      <c r="I1373" s="174">
        <v>44.61</v>
      </c>
      <c r="J1373" s="269">
        <v>45313</v>
      </c>
      <c r="K1373" s="17">
        <f t="shared" si="109"/>
        <v>33</v>
      </c>
      <c r="L1373" s="31">
        <f t="shared" si="107"/>
        <v>8.6866292989203108E-6</v>
      </c>
      <c r="M1373" s="29">
        <f t="shared" si="108"/>
        <v>2.8665876686437026E-4</v>
      </c>
    </row>
    <row r="1374" spans="1:13">
      <c r="A1374" s="16">
        <f t="shared" si="110"/>
        <v>1367</v>
      </c>
      <c r="B1374" s="12" t="s">
        <v>174</v>
      </c>
      <c r="C1374" s="269">
        <v>45271</v>
      </c>
      <c r="D1374" s="269">
        <v>45284</v>
      </c>
      <c r="E1374" s="196">
        <f t="shared" si="106"/>
        <v>45277.5</v>
      </c>
      <c r="F1374" s="269">
        <v>45289</v>
      </c>
      <c r="G1374" s="269">
        <v>45303</v>
      </c>
      <c r="H1374" s="12" t="s">
        <v>153</v>
      </c>
      <c r="I1374" s="174">
        <v>77.11</v>
      </c>
      <c r="J1374" s="269">
        <v>45307</v>
      </c>
      <c r="K1374" s="17">
        <f t="shared" si="109"/>
        <v>26</v>
      </c>
      <c r="L1374" s="31">
        <f t="shared" si="107"/>
        <v>1.5015153222141788E-5</v>
      </c>
      <c r="M1374" s="29">
        <f t="shared" si="108"/>
        <v>3.9039398377568651E-4</v>
      </c>
    </row>
    <row r="1375" spans="1:13">
      <c r="A1375" s="16">
        <f t="shared" si="110"/>
        <v>1368</v>
      </c>
      <c r="B1375" s="12" t="s">
        <v>174</v>
      </c>
      <c r="C1375" s="269">
        <v>45271</v>
      </c>
      <c r="D1375" s="269">
        <v>45284</v>
      </c>
      <c r="E1375" s="196">
        <f t="shared" si="106"/>
        <v>45277.5</v>
      </c>
      <c r="F1375" s="269">
        <v>45289</v>
      </c>
      <c r="G1375" s="269">
        <v>45321</v>
      </c>
      <c r="H1375" s="12" t="s">
        <v>152</v>
      </c>
      <c r="I1375" s="174">
        <v>2.68</v>
      </c>
      <c r="J1375" s="269">
        <v>45322</v>
      </c>
      <c r="K1375" s="17">
        <f t="shared" si="109"/>
        <v>44</v>
      </c>
      <c r="L1375" s="31">
        <f t="shared" si="107"/>
        <v>5.2185981889949421E-7</v>
      </c>
      <c r="M1375" s="29">
        <f t="shared" si="108"/>
        <v>2.2961832031577746E-5</v>
      </c>
    </row>
    <row r="1376" spans="1:13">
      <c r="A1376" s="16">
        <f t="shared" si="110"/>
        <v>1369</v>
      </c>
      <c r="B1376" s="12" t="s">
        <v>174</v>
      </c>
      <c r="C1376" s="269">
        <v>45271</v>
      </c>
      <c r="D1376" s="269">
        <v>45284</v>
      </c>
      <c r="E1376" s="196">
        <f t="shared" si="106"/>
        <v>45277.5</v>
      </c>
      <c r="F1376" s="269">
        <v>45289</v>
      </c>
      <c r="G1376" s="269">
        <v>45321</v>
      </c>
      <c r="H1376" s="12" t="s">
        <v>152</v>
      </c>
      <c r="I1376" s="174">
        <v>3.3</v>
      </c>
      <c r="J1376" s="269">
        <v>45322</v>
      </c>
      <c r="K1376" s="17">
        <f t="shared" si="109"/>
        <v>44</v>
      </c>
      <c r="L1376" s="31">
        <f t="shared" si="107"/>
        <v>6.4258858297325767E-7</v>
      </c>
      <c r="M1376" s="29">
        <f t="shared" si="108"/>
        <v>2.8273897650823337E-5</v>
      </c>
    </row>
    <row r="1377" spans="1:13">
      <c r="A1377" s="16">
        <f t="shared" si="110"/>
        <v>1370</v>
      </c>
      <c r="B1377" s="12" t="s">
        <v>174</v>
      </c>
      <c r="C1377" s="269">
        <v>45271</v>
      </c>
      <c r="D1377" s="269">
        <v>45284</v>
      </c>
      <c r="E1377" s="196">
        <f t="shared" si="106"/>
        <v>45277.5</v>
      </c>
      <c r="F1377" s="269">
        <v>45289</v>
      </c>
      <c r="G1377" s="269">
        <v>45310</v>
      </c>
      <c r="H1377" s="12" t="s">
        <v>157</v>
      </c>
      <c r="I1377" s="174">
        <v>41.66</v>
      </c>
      <c r="J1377" s="269">
        <v>45313</v>
      </c>
      <c r="K1377" s="17">
        <f t="shared" si="109"/>
        <v>33</v>
      </c>
      <c r="L1377" s="31">
        <f t="shared" si="107"/>
        <v>8.1121940505048226E-6</v>
      </c>
      <c r="M1377" s="29">
        <f t="shared" si="108"/>
        <v>2.6770240366665916E-4</v>
      </c>
    </row>
    <row r="1378" spans="1:13">
      <c r="A1378" s="16">
        <f t="shared" si="110"/>
        <v>1371</v>
      </c>
      <c r="B1378" s="12" t="s">
        <v>174</v>
      </c>
      <c r="C1378" s="269">
        <v>45271</v>
      </c>
      <c r="D1378" s="269">
        <v>45284</v>
      </c>
      <c r="E1378" s="196">
        <f t="shared" si="106"/>
        <v>45277.5</v>
      </c>
      <c r="F1378" s="269">
        <v>45289</v>
      </c>
      <c r="G1378" s="269">
        <v>45321</v>
      </c>
      <c r="H1378" s="12" t="s">
        <v>152</v>
      </c>
      <c r="I1378" s="173">
        <v>0.96</v>
      </c>
      <c r="J1378" s="269">
        <v>45322</v>
      </c>
      <c r="K1378" s="17">
        <f t="shared" si="109"/>
        <v>44</v>
      </c>
      <c r="L1378" s="31">
        <f t="shared" si="107"/>
        <v>1.8693486050131134E-7</v>
      </c>
      <c r="M1378" s="29">
        <f t="shared" si="108"/>
        <v>8.2251338620576995E-6</v>
      </c>
    </row>
    <row r="1379" spans="1:13">
      <c r="A1379" s="16">
        <f t="shared" si="110"/>
        <v>1372</v>
      </c>
      <c r="I1379" s="75">
        <f>SUM(I9:I1378)</f>
        <v>5135478.7299999921</v>
      </c>
      <c r="J1379" s="6"/>
      <c r="K1379" s="6"/>
      <c r="L1379" s="175">
        <f>SUM(L9:L1378)</f>
        <v>1.0000000000000011</v>
      </c>
      <c r="M1379" s="176">
        <f>SUM(M9:M1378)</f>
        <v>15.493331177714815</v>
      </c>
    </row>
    <row r="1380" spans="1:13">
      <c r="A1380" s="16">
        <f t="shared" si="110"/>
        <v>1373</v>
      </c>
    </row>
    <row r="1381" spans="1:13">
      <c r="A1381" s="16">
        <f t="shared" si="110"/>
        <v>1374</v>
      </c>
      <c r="B1381" s="12" t="s">
        <v>175</v>
      </c>
      <c r="C1381" s="158">
        <v>44927</v>
      </c>
      <c r="D1381" s="158">
        <v>44941</v>
      </c>
      <c r="E1381" s="20">
        <f t="shared" ref="E1381:E1444" si="111">AVERAGE(C1381:D1381)</f>
        <v>44934</v>
      </c>
      <c r="F1381" s="158">
        <v>44939</v>
      </c>
      <c r="G1381" s="158">
        <v>45044</v>
      </c>
      <c r="H1381" s="12" t="s">
        <v>154</v>
      </c>
      <c r="I1381" s="173">
        <v>152.10000000000002</v>
      </c>
      <c r="J1381" s="158">
        <v>45047</v>
      </c>
      <c r="K1381" s="17">
        <f t="shared" ref="K1381:K1444" si="112">(G1381-D1381)+((D1381-C1381+1)/2)</f>
        <v>110.5</v>
      </c>
      <c r="L1381" s="31">
        <f>I1381/$I$1752</f>
        <v>6.380850969750913E-4</v>
      </c>
      <c r="M1381" s="29">
        <f>L1381*K1381</f>
        <v>7.0508403215747584E-2</v>
      </c>
    </row>
    <row r="1382" spans="1:13">
      <c r="A1382" s="16">
        <f t="shared" si="110"/>
        <v>1375</v>
      </c>
      <c r="B1382" s="12" t="s">
        <v>175</v>
      </c>
      <c r="C1382" s="158">
        <v>44927</v>
      </c>
      <c r="D1382" s="158">
        <v>44941</v>
      </c>
      <c r="E1382" s="20">
        <f t="shared" si="111"/>
        <v>44934</v>
      </c>
      <c r="F1382" s="158">
        <v>44939</v>
      </c>
      <c r="G1382" s="158">
        <v>45044</v>
      </c>
      <c r="H1382" s="12" t="s">
        <v>155</v>
      </c>
      <c r="I1382" s="173">
        <v>28.509999999999998</v>
      </c>
      <c r="J1382" s="158">
        <v>45047</v>
      </c>
      <c r="K1382" s="17">
        <f t="shared" si="112"/>
        <v>110.5</v>
      </c>
      <c r="L1382" s="31">
        <f t="shared" ref="L1382:L1445" si="113">I1382/$I$1752</f>
        <v>1.1960424796028829E-4</v>
      </c>
      <c r="M1382" s="29">
        <f t="shared" ref="M1382:M1445" si="114">L1382*K1382</f>
        <v>1.3216269399611857E-2</v>
      </c>
    </row>
    <row r="1383" spans="1:13">
      <c r="A1383" s="16">
        <f t="shared" si="110"/>
        <v>1376</v>
      </c>
      <c r="B1383" s="12" t="s">
        <v>175</v>
      </c>
      <c r="C1383" s="158">
        <v>44927</v>
      </c>
      <c r="D1383" s="158">
        <v>44941</v>
      </c>
      <c r="E1383" s="20">
        <f t="shared" si="111"/>
        <v>44934</v>
      </c>
      <c r="F1383" s="158">
        <v>44939</v>
      </c>
      <c r="G1383" s="158">
        <v>44944</v>
      </c>
      <c r="H1383" s="12" t="s">
        <v>152</v>
      </c>
      <c r="I1383" s="173">
        <v>53.56</v>
      </c>
      <c r="J1383" s="158">
        <v>44945</v>
      </c>
      <c r="K1383" s="17">
        <f t="shared" si="112"/>
        <v>10.5</v>
      </c>
      <c r="L1383" s="31">
        <f t="shared" si="113"/>
        <v>2.2469321363567313E-4</v>
      </c>
      <c r="M1383" s="29">
        <f t="shared" si="114"/>
        <v>2.3592787431745677E-3</v>
      </c>
    </row>
    <row r="1384" spans="1:13">
      <c r="A1384" s="16">
        <f t="shared" si="110"/>
        <v>1377</v>
      </c>
      <c r="B1384" s="12" t="s">
        <v>175</v>
      </c>
      <c r="C1384" s="158">
        <v>44927</v>
      </c>
      <c r="D1384" s="158">
        <v>44941</v>
      </c>
      <c r="E1384" s="20">
        <f t="shared" si="111"/>
        <v>44934</v>
      </c>
      <c r="F1384" s="158">
        <v>44939</v>
      </c>
      <c r="G1384" s="158">
        <v>44944</v>
      </c>
      <c r="H1384" s="12" t="s">
        <v>156</v>
      </c>
      <c r="I1384" s="173">
        <v>84.26</v>
      </c>
      <c r="J1384" s="158">
        <v>44945</v>
      </c>
      <c r="K1384" s="17">
        <f t="shared" si="112"/>
        <v>10.5</v>
      </c>
      <c r="L1384" s="31">
        <f t="shared" si="113"/>
        <v>3.5348488015201306E-4</v>
      </c>
      <c r="M1384" s="29">
        <f t="shared" si="114"/>
        <v>3.711591241596137E-3</v>
      </c>
    </row>
    <row r="1385" spans="1:13">
      <c r="A1385" s="16">
        <f t="shared" si="110"/>
        <v>1378</v>
      </c>
      <c r="B1385" s="12" t="s">
        <v>175</v>
      </c>
      <c r="C1385" s="158">
        <v>44927</v>
      </c>
      <c r="D1385" s="158">
        <v>44941</v>
      </c>
      <c r="E1385" s="20">
        <f t="shared" si="111"/>
        <v>44934</v>
      </c>
      <c r="F1385" s="158">
        <v>44939</v>
      </c>
      <c r="G1385" s="158">
        <v>44974</v>
      </c>
      <c r="H1385" s="12" t="s">
        <v>157</v>
      </c>
      <c r="I1385" s="173">
        <v>62.51</v>
      </c>
      <c r="J1385" s="158">
        <v>44978</v>
      </c>
      <c r="K1385" s="17">
        <f t="shared" si="112"/>
        <v>40.5</v>
      </c>
      <c r="L1385" s="31">
        <f t="shared" si="113"/>
        <v>2.6223996983506213E-4</v>
      </c>
      <c r="M1385" s="29">
        <f t="shared" si="114"/>
        <v>1.0620718778320017E-2</v>
      </c>
    </row>
    <row r="1386" spans="1:13">
      <c r="A1386" s="16">
        <f t="shared" si="110"/>
        <v>1379</v>
      </c>
      <c r="B1386" s="12" t="s">
        <v>175</v>
      </c>
      <c r="C1386" s="158">
        <v>44927</v>
      </c>
      <c r="D1386" s="158">
        <v>44941</v>
      </c>
      <c r="E1386" s="20">
        <f t="shared" si="111"/>
        <v>44934</v>
      </c>
      <c r="F1386" s="158">
        <v>44939</v>
      </c>
      <c r="G1386" s="158">
        <v>45044</v>
      </c>
      <c r="H1386" s="12" t="s">
        <v>158</v>
      </c>
      <c r="I1386" s="173">
        <v>153.12</v>
      </c>
      <c r="J1386" s="158">
        <v>45047</v>
      </c>
      <c r="K1386" s="17">
        <f t="shared" si="112"/>
        <v>110.5</v>
      </c>
      <c r="L1386" s="31">
        <f t="shared" si="113"/>
        <v>6.4236416863133446E-4</v>
      </c>
      <c r="M1386" s="29">
        <f t="shared" si="114"/>
        <v>7.098124063376246E-2</v>
      </c>
    </row>
    <row r="1387" spans="1:13">
      <c r="A1387" s="16">
        <f t="shared" si="110"/>
        <v>1380</v>
      </c>
      <c r="B1387" s="12" t="s">
        <v>175</v>
      </c>
      <c r="C1387" s="158">
        <v>44927</v>
      </c>
      <c r="D1387" s="158">
        <v>44941</v>
      </c>
      <c r="E1387" s="20">
        <f t="shared" si="111"/>
        <v>44934</v>
      </c>
      <c r="F1387" s="158">
        <v>44939</v>
      </c>
      <c r="G1387" s="158">
        <v>44939</v>
      </c>
      <c r="H1387" s="12" t="s">
        <v>159</v>
      </c>
      <c r="I1387" s="173">
        <v>370.77</v>
      </c>
      <c r="J1387" s="158">
        <v>44943</v>
      </c>
      <c r="K1387" s="17">
        <f t="shared" si="112"/>
        <v>5.5</v>
      </c>
      <c r="L1387" s="31">
        <f t="shared" si="113"/>
        <v>1.5554425470444087E-3</v>
      </c>
      <c r="M1387" s="29">
        <f t="shared" si="114"/>
        <v>8.5549340087442485E-3</v>
      </c>
    </row>
    <row r="1388" spans="1:13">
      <c r="A1388" s="16">
        <f t="shared" si="110"/>
        <v>1381</v>
      </c>
      <c r="B1388" s="12" t="s">
        <v>175</v>
      </c>
      <c r="C1388" s="158">
        <v>44927</v>
      </c>
      <c r="D1388" s="158">
        <v>44941</v>
      </c>
      <c r="E1388" s="20">
        <f t="shared" si="111"/>
        <v>44934</v>
      </c>
      <c r="F1388" s="158">
        <v>44939</v>
      </c>
      <c r="G1388" s="158">
        <v>44939</v>
      </c>
      <c r="H1388" s="12" t="s">
        <v>160</v>
      </c>
      <c r="I1388" s="173">
        <v>370.77</v>
      </c>
      <c r="J1388" s="158">
        <v>44943</v>
      </c>
      <c r="K1388" s="17">
        <f t="shared" si="112"/>
        <v>5.5</v>
      </c>
      <c r="L1388" s="31">
        <f t="shared" si="113"/>
        <v>1.5554425470444087E-3</v>
      </c>
      <c r="M1388" s="29">
        <f t="shared" si="114"/>
        <v>8.5549340087442485E-3</v>
      </c>
    </row>
    <row r="1389" spans="1:13">
      <c r="A1389" s="16">
        <f t="shared" si="110"/>
        <v>1382</v>
      </c>
      <c r="B1389" s="12" t="s">
        <v>175</v>
      </c>
      <c r="C1389" s="158">
        <v>44927</v>
      </c>
      <c r="D1389" s="158">
        <v>44941</v>
      </c>
      <c r="E1389" s="20">
        <f t="shared" si="111"/>
        <v>44934</v>
      </c>
      <c r="F1389" s="158">
        <v>44939</v>
      </c>
      <c r="G1389" s="158">
        <v>44939</v>
      </c>
      <c r="H1389" s="12" t="s">
        <v>161</v>
      </c>
      <c r="I1389" s="173">
        <v>1585.39</v>
      </c>
      <c r="J1389" s="158">
        <v>44943</v>
      </c>
      <c r="K1389" s="17">
        <f t="shared" si="112"/>
        <v>5.5</v>
      </c>
      <c r="L1389" s="31">
        <f t="shared" si="113"/>
        <v>6.650977855971991E-3</v>
      </c>
      <c r="M1389" s="29">
        <f t="shared" si="114"/>
        <v>3.6580378207845952E-2</v>
      </c>
    </row>
    <row r="1390" spans="1:13">
      <c r="A1390" s="16">
        <f t="shared" si="110"/>
        <v>1383</v>
      </c>
      <c r="B1390" s="12" t="s">
        <v>175</v>
      </c>
      <c r="C1390" s="158">
        <v>44927</v>
      </c>
      <c r="D1390" s="158">
        <v>44941</v>
      </c>
      <c r="E1390" s="20">
        <f t="shared" si="111"/>
        <v>44934</v>
      </c>
      <c r="F1390" s="158">
        <v>44939</v>
      </c>
      <c r="G1390" s="158">
        <v>44939</v>
      </c>
      <c r="H1390" s="12" t="s">
        <v>162</v>
      </c>
      <c r="I1390" s="173">
        <v>1585.39</v>
      </c>
      <c r="J1390" s="158">
        <v>44943</v>
      </c>
      <c r="K1390" s="17">
        <f t="shared" si="112"/>
        <v>5.5</v>
      </c>
      <c r="L1390" s="31">
        <f t="shared" si="113"/>
        <v>6.650977855971991E-3</v>
      </c>
      <c r="M1390" s="29">
        <f t="shared" si="114"/>
        <v>3.6580378207845952E-2</v>
      </c>
    </row>
    <row r="1391" spans="1:13">
      <c r="A1391" s="16">
        <f t="shared" si="110"/>
        <v>1384</v>
      </c>
      <c r="B1391" s="12" t="s">
        <v>175</v>
      </c>
      <c r="C1391" s="158">
        <v>44927</v>
      </c>
      <c r="D1391" s="158">
        <v>44941</v>
      </c>
      <c r="E1391" s="20">
        <f t="shared" si="111"/>
        <v>44934</v>
      </c>
      <c r="F1391" s="158">
        <v>44939</v>
      </c>
      <c r="G1391" s="158">
        <v>44939</v>
      </c>
      <c r="H1391" s="12" t="s">
        <v>163</v>
      </c>
      <c r="I1391" s="173">
        <v>2593.4700000000003</v>
      </c>
      <c r="J1391" s="158">
        <v>44943</v>
      </c>
      <c r="K1391" s="17">
        <f t="shared" si="112"/>
        <v>5.5</v>
      </c>
      <c r="L1391" s="31">
        <f t="shared" si="113"/>
        <v>1.0880043106193227E-2</v>
      </c>
      <c r="M1391" s="29">
        <f t="shared" si="114"/>
        <v>5.9840237084062747E-2</v>
      </c>
    </row>
    <row r="1392" spans="1:13">
      <c r="A1392" s="16">
        <f t="shared" si="110"/>
        <v>1385</v>
      </c>
      <c r="B1392" s="12" t="s">
        <v>175</v>
      </c>
      <c r="C1392" s="158">
        <v>44927</v>
      </c>
      <c r="D1392" s="158">
        <v>44941</v>
      </c>
      <c r="E1392" s="20">
        <f t="shared" si="111"/>
        <v>44934</v>
      </c>
      <c r="F1392" s="158">
        <v>44939</v>
      </c>
      <c r="G1392" s="158">
        <v>44974</v>
      </c>
      <c r="H1392" s="12" t="s">
        <v>164</v>
      </c>
      <c r="I1392" s="173">
        <v>164.08</v>
      </c>
      <c r="J1392" s="158">
        <v>44978</v>
      </c>
      <c r="K1392" s="17">
        <f t="shared" si="112"/>
        <v>40.5</v>
      </c>
      <c r="L1392" s="31">
        <f t="shared" si="113"/>
        <v>6.8834321309449681E-4</v>
      </c>
      <c r="M1392" s="29">
        <f t="shared" si="114"/>
        <v>2.7877900130327121E-2</v>
      </c>
    </row>
    <row r="1393" spans="1:13">
      <c r="A1393" s="16">
        <f t="shared" si="110"/>
        <v>1386</v>
      </c>
      <c r="B1393" s="12" t="s">
        <v>175</v>
      </c>
      <c r="C1393" s="158">
        <v>44927</v>
      </c>
      <c r="D1393" s="158">
        <v>44941</v>
      </c>
      <c r="E1393" s="20">
        <f t="shared" si="111"/>
        <v>44934</v>
      </c>
      <c r="F1393" s="158">
        <v>44939</v>
      </c>
      <c r="G1393" s="158">
        <v>45044</v>
      </c>
      <c r="H1393" s="12" t="s">
        <v>154</v>
      </c>
      <c r="I1393" s="173">
        <v>1.3</v>
      </c>
      <c r="J1393" s="158">
        <v>45047</v>
      </c>
      <c r="K1393" s="17">
        <f t="shared" si="112"/>
        <v>110.5</v>
      </c>
      <c r="L1393" s="31">
        <f t="shared" si="113"/>
        <v>5.4537187775648818E-6</v>
      </c>
      <c r="M1393" s="29">
        <f t="shared" si="114"/>
        <v>6.026359249209195E-4</v>
      </c>
    </row>
    <row r="1394" spans="1:13">
      <c r="A1394" s="16">
        <f t="shared" si="110"/>
        <v>1387</v>
      </c>
      <c r="B1394" s="12" t="s">
        <v>175</v>
      </c>
      <c r="C1394" s="158">
        <v>44927</v>
      </c>
      <c r="D1394" s="158">
        <v>44941</v>
      </c>
      <c r="E1394" s="20">
        <f t="shared" si="111"/>
        <v>44934</v>
      </c>
      <c r="F1394" s="158">
        <v>44939</v>
      </c>
      <c r="G1394" s="158">
        <v>45044</v>
      </c>
      <c r="H1394" s="12" t="s">
        <v>165</v>
      </c>
      <c r="I1394" s="173">
        <v>70.039999999999992</v>
      </c>
      <c r="J1394" s="158">
        <v>45047</v>
      </c>
      <c r="K1394" s="17">
        <f t="shared" si="112"/>
        <v>110.5</v>
      </c>
      <c r="L1394" s="31">
        <f t="shared" si="113"/>
        <v>2.9382958706203409E-4</v>
      </c>
      <c r="M1394" s="29">
        <f t="shared" si="114"/>
        <v>3.2468169370354766E-2</v>
      </c>
    </row>
    <row r="1395" spans="1:13">
      <c r="A1395" s="16">
        <f t="shared" si="110"/>
        <v>1388</v>
      </c>
      <c r="B1395" s="12" t="s">
        <v>175</v>
      </c>
      <c r="C1395" s="158">
        <v>44927</v>
      </c>
      <c r="D1395" s="158">
        <v>44941</v>
      </c>
      <c r="E1395" s="20">
        <f t="shared" si="111"/>
        <v>44934</v>
      </c>
      <c r="F1395" s="158">
        <v>44939</v>
      </c>
      <c r="G1395" s="158">
        <v>44966</v>
      </c>
      <c r="H1395" s="12" t="s">
        <v>164</v>
      </c>
      <c r="I1395" s="173">
        <v>119.47</v>
      </c>
      <c r="J1395" s="158">
        <v>44967</v>
      </c>
      <c r="K1395" s="17">
        <f t="shared" si="112"/>
        <v>32.5</v>
      </c>
      <c r="L1395" s="31">
        <f t="shared" si="113"/>
        <v>5.0119675565821263E-4</v>
      </c>
      <c r="M1395" s="29">
        <f t="shared" si="114"/>
        <v>1.628889455889191E-2</v>
      </c>
    </row>
    <row r="1396" spans="1:13">
      <c r="A1396" s="16">
        <f t="shared" si="110"/>
        <v>1389</v>
      </c>
      <c r="B1396" s="12" t="s">
        <v>175</v>
      </c>
      <c r="C1396" s="158">
        <v>44927</v>
      </c>
      <c r="D1396" s="158">
        <v>44941</v>
      </c>
      <c r="E1396" s="20">
        <f t="shared" si="111"/>
        <v>44934</v>
      </c>
      <c r="F1396" s="158">
        <v>44939</v>
      </c>
      <c r="G1396" s="158">
        <v>44966</v>
      </c>
      <c r="H1396" s="12" t="s">
        <v>166</v>
      </c>
      <c r="I1396" s="173">
        <v>475.92000000000007</v>
      </c>
      <c r="J1396" s="158">
        <v>44967</v>
      </c>
      <c r="K1396" s="17">
        <f t="shared" si="112"/>
        <v>32.5</v>
      </c>
      <c r="L1396" s="31">
        <f t="shared" si="113"/>
        <v>1.9965644927835992E-3</v>
      </c>
      <c r="M1396" s="29">
        <f t="shared" si="114"/>
        <v>6.4888346015466974E-2</v>
      </c>
    </row>
    <row r="1397" spans="1:13">
      <c r="A1397" s="16">
        <f t="shared" si="110"/>
        <v>1390</v>
      </c>
      <c r="B1397" s="12" t="s">
        <v>175</v>
      </c>
      <c r="C1397" s="158">
        <v>44927</v>
      </c>
      <c r="D1397" s="158">
        <v>44941</v>
      </c>
      <c r="E1397" s="20">
        <f t="shared" si="111"/>
        <v>44934</v>
      </c>
      <c r="F1397" s="158">
        <v>44939</v>
      </c>
      <c r="G1397" s="158">
        <v>45044</v>
      </c>
      <c r="H1397" s="12" t="s">
        <v>165</v>
      </c>
      <c r="I1397" s="173">
        <v>23.78</v>
      </c>
      <c r="J1397" s="158">
        <v>45047</v>
      </c>
      <c r="K1397" s="17">
        <f t="shared" si="112"/>
        <v>110.5</v>
      </c>
      <c r="L1397" s="31">
        <f t="shared" si="113"/>
        <v>9.9761101946532998E-5</v>
      </c>
      <c r="M1397" s="29">
        <f t="shared" si="114"/>
        <v>1.1023601765091897E-2</v>
      </c>
    </row>
    <row r="1398" spans="1:13">
      <c r="A1398" s="16">
        <f t="shared" si="110"/>
        <v>1391</v>
      </c>
      <c r="B1398" s="12" t="s">
        <v>175</v>
      </c>
      <c r="C1398" s="158">
        <v>44927</v>
      </c>
      <c r="D1398" s="158">
        <v>44941</v>
      </c>
      <c r="E1398" s="20">
        <f t="shared" si="111"/>
        <v>44934</v>
      </c>
      <c r="F1398" s="158">
        <v>44939</v>
      </c>
      <c r="G1398" s="158">
        <v>44939</v>
      </c>
      <c r="H1398" s="12" t="s">
        <v>164</v>
      </c>
      <c r="I1398" s="173">
        <v>148.82</v>
      </c>
      <c r="J1398" s="158">
        <v>44943</v>
      </c>
      <c r="K1398" s="17">
        <f t="shared" si="112"/>
        <v>5.5</v>
      </c>
      <c r="L1398" s="31">
        <f t="shared" si="113"/>
        <v>6.2432494498246586E-4</v>
      </c>
      <c r="M1398" s="29">
        <f t="shared" si="114"/>
        <v>3.433787197403562E-3</v>
      </c>
    </row>
    <row r="1399" spans="1:13">
      <c r="A1399" s="16">
        <f t="shared" si="110"/>
        <v>1392</v>
      </c>
      <c r="B1399" s="12" t="s">
        <v>175</v>
      </c>
      <c r="C1399" s="158">
        <v>44942</v>
      </c>
      <c r="D1399" s="158">
        <v>44957</v>
      </c>
      <c r="E1399" s="20">
        <f t="shared" si="111"/>
        <v>44949.5</v>
      </c>
      <c r="F1399" s="158">
        <v>44957</v>
      </c>
      <c r="G1399" s="158">
        <v>45044</v>
      </c>
      <c r="H1399" s="12" t="s">
        <v>154</v>
      </c>
      <c r="I1399" s="173">
        <v>123.97000000000001</v>
      </c>
      <c r="J1399" s="158">
        <v>45047</v>
      </c>
      <c r="K1399" s="17">
        <f t="shared" si="112"/>
        <v>95</v>
      </c>
      <c r="L1399" s="31">
        <f t="shared" si="113"/>
        <v>5.2007501296516805E-4</v>
      </c>
      <c r="M1399" s="29">
        <f t="shared" si="114"/>
        <v>4.9407126231690968E-2</v>
      </c>
    </row>
    <row r="1400" spans="1:13">
      <c r="A1400" s="16">
        <f t="shared" si="110"/>
        <v>1393</v>
      </c>
      <c r="B1400" s="12" t="s">
        <v>175</v>
      </c>
      <c r="C1400" s="158">
        <v>44942</v>
      </c>
      <c r="D1400" s="158">
        <v>44957</v>
      </c>
      <c r="E1400" s="20">
        <f t="shared" si="111"/>
        <v>44949.5</v>
      </c>
      <c r="F1400" s="158">
        <v>44957</v>
      </c>
      <c r="G1400" s="158">
        <v>45044</v>
      </c>
      <c r="H1400" s="12" t="s">
        <v>155</v>
      </c>
      <c r="I1400" s="173">
        <v>23.25</v>
      </c>
      <c r="J1400" s="158">
        <v>45047</v>
      </c>
      <c r="K1400" s="17">
        <f t="shared" si="112"/>
        <v>95</v>
      </c>
      <c r="L1400" s="31">
        <f t="shared" si="113"/>
        <v>9.7537662752602688E-5</v>
      </c>
      <c r="M1400" s="29">
        <f t="shared" si="114"/>
        <v>9.2660779614972561E-3</v>
      </c>
    </row>
    <row r="1401" spans="1:13">
      <c r="A1401" s="16">
        <f t="shared" si="110"/>
        <v>1394</v>
      </c>
      <c r="B1401" s="12" t="s">
        <v>175</v>
      </c>
      <c r="C1401" s="158">
        <v>44942</v>
      </c>
      <c r="D1401" s="158">
        <v>44957</v>
      </c>
      <c r="E1401" s="20">
        <f t="shared" si="111"/>
        <v>44949.5</v>
      </c>
      <c r="F1401" s="158">
        <v>44957</v>
      </c>
      <c r="G1401" s="158">
        <v>45044</v>
      </c>
      <c r="H1401" s="12" t="s">
        <v>154</v>
      </c>
      <c r="I1401" s="173">
        <v>2</v>
      </c>
      <c r="J1401" s="158">
        <v>45047</v>
      </c>
      <c r="K1401" s="17">
        <f t="shared" si="112"/>
        <v>95</v>
      </c>
      <c r="L1401" s="31">
        <f t="shared" si="113"/>
        <v>8.3903365808690491E-6</v>
      </c>
      <c r="M1401" s="29">
        <f t="shared" si="114"/>
        <v>7.9708197518255964E-4</v>
      </c>
    </row>
    <row r="1402" spans="1:13">
      <c r="A1402" s="16">
        <f t="shared" si="110"/>
        <v>1395</v>
      </c>
      <c r="B1402" s="12" t="s">
        <v>175</v>
      </c>
      <c r="C1402" s="158">
        <v>44942</v>
      </c>
      <c r="D1402" s="158">
        <v>44957</v>
      </c>
      <c r="E1402" s="20">
        <f t="shared" si="111"/>
        <v>44949.5</v>
      </c>
      <c r="F1402" s="158">
        <v>44957</v>
      </c>
      <c r="G1402" s="158">
        <v>44959</v>
      </c>
      <c r="H1402" s="12" t="s">
        <v>152</v>
      </c>
      <c r="I1402" s="173">
        <v>53.56</v>
      </c>
      <c r="J1402" s="158">
        <v>44960</v>
      </c>
      <c r="K1402" s="17">
        <f t="shared" si="112"/>
        <v>10</v>
      </c>
      <c r="L1402" s="31">
        <f t="shared" si="113"/>
        <v>2.2469321363567313E-4</v>
      </c>
      <c r="M1402" s="29">
        <f t="shared" si="114"/>
        <v>2.2469321363567311E-3</v>
      </c>
    </row>
    <row r="1403" spans="1:13">
      <c r="A1403" s="16">
        <f t="shared" si="110"/>
        <v>1396</v>
      </c>
      <c r="B1403" s="12" t="s">
        <v>175</v>
      </c>
      <c r="C1403" s="158">
        <v>44942</v>
      </c>
      <c r="D1403" s="158">
        <v>44957</v>
      </c>
      <c r="E1403" s="20">
        <f t="shared" si="111"/>
        <v>44949.5</v>
      </c>
      <c r="F1403" s="158">
        <v>44957</v>
      </c>
      <c r="G1403" s="158">
        <v>44959</v>
      </c>
      <c r="H1403" s="12" t="s">
        <v>156</v>
      </c>
      <c r="I1403" s="173">
        <v>80.459999999999994</v>
      </c>
      <c r="J1403" s="158">
        <v>44960</v>
      </c>
      <c r="K1403" s="17">
        <f t="shared" si="112"/>
        <v>10</v>
      </c>
      <c r="L1403" s="31">
        <f t="shared" si="113"/>
        <v>3.375432406483618E-4</v>
      </c>
      <c r="M1403" s="29">
        <f t="shared" si="114"/>
        <v>3.3754324064836179E-3</v>
      </c>
    </row>
    <row r="1404" spans="1:13">
      <c r="A1404" s="16">
        <f t="shared" si="110"/>
        <v>1397</v>
      </c>
      <c r="B1404" s="12" t="s">
        <v>175</v>
      </c>
      <c r="C1404" s="158">
        <v>44942</v>
      </c>
      <c r="D1404" s="158">
        <v>44957</v>
      </c>
      <c r="E1404" s="20">
        <f t="shared" si="111"/>
        <v>44949.5</v>
      </c>
      <c r="F1404" s="158">
        <v>44957</v>
      </c>
      <c r="G1404" s="158">
        <v>44974</v>
      </c>
      <c r="H1404" s="12" t="s">
        <v>157</v>
      </c>
      <c r="I1404" s="173">
        <v>53.97</v>
      </c>
      <c r="J1404" s="158">
        <v>44978</v>
      </c>
      <c r="K1404" s="17">
        <f t="shared" si="112"/>
        <v>25</v>
      </c>
      <c r="L1404" s="31">
        <f t="shared" si="113"/>
        <v>2.264132326347513E-4</v>
      </c>
      <c r="M1404" s="29">
        <f t="shared" si="114"/>
        <v>5.6603308158687821E-3</v>
      </c>
    </row>
    <row r="1405" spans="1:13">
      <c r="A1405" s="16">
        <f t="shared" si="110"/>
        <v>1398</v>
      </c>
      <c r="B1405" s="12" t="s">
        <v>175</v>
      </c>
      <c r="C1405" s="158">
        <v>44942</v>
      </c>
      <c r="D1405" s="158">
        <v>44957</v>
      </c>
      <c r="E1405" s="20">
        <f t="shared" si="111"/>
        <v>44949.5</v>
      </c>
      <c r="F1405" s="158">
        <v>44957</v>
      </c>
      <c r="G1405" s="158">
        <v>45044</v>
      </c>
      <c r="H1405" s="12" t="s">
        <v>158</v>
      </c>
      <c r="I1405" s="173">
        <v>92.550000000000011</v>
      </c>
      <c r="J1405" s="158">
        <v>45047</v>
      </c>
      <c r="K1405" s="17">
        <f t="shared" si="112"/>
        <v>95</v>
      </c>
      <c r="L1405" s="31">
        <f t="shared" si="113"/>
        <v>3.8826282527971528E-4</v>
      </c>
      <c r="M1405" s="29">
        <f t="shared" si="114"/>
        <v>3.6884968401572953E-2</v>
      </c>
    </row>
    <row r="1406" spans="1:13">
      <c r="A1406" s="16">
        <f t="shared" si="110"/>
        <v>1399</v>
      </c>
      <c r="B1406" s="12" t="s">
        <v>175</v>
      </c>
      <c r="C1406" s="158">
        <v>44942</v>
      </c>
      <c r="D1406" s="158">
        <v>44957</v>
      </c>
      <c r="E1406" s="20">
        <f t="shared" si="111"/>
        <v>44949.5</v>
      </c>
      <c r="F1406" s="158">
        <v>44957</v>
      </c>
      <c r="G1406" s="158">
        <v>44959</v>
      </c>
      <c r="H1406" s="12" t="s">
        <v>159</v>
      </c>
      <c r="I1406" s="173">
        <v>362.39</v>
      </c>
      <c r="J1406" s="158">
        <v>44960</v>
      </c>
      <c r="K1406" s="17">
        <f t="shared" si="112"/>
        <v>10</v>
      </c>
      <c r="L1406" s="31">
        <f t="shared" si="113"/>
        <v>1.5202870367705672E-3</v>
      </c>
      <c r="M1406" s="29">
        <f t="shared" si="114"/>
        <v>1.5202870367705672E-2</v>
      </c>
    </row>
    <row r="1407" spans="1:13">
      <c r="A1407" s="16">
        <f t="shared" si="110"/>
        <v>1400</v>
      </c>
      <c r="B1407" s="12" t="s">
        <v>175</v>
      </c>
      <c r="C1407" s="158">
        <v>44942</v>
      </c>
      <c r="D1407" s="158">
        <v>44957</v>
      </c>
      <c r="E1407" s="20">
        <f t="shared" si="111"/>
        <v>44949.5</v>
      </c>
      <c r="F1407" s="158">
        <v>44957</v>
      </c>
      <c r="G1407" s="158">
        <v>44959</v>
      </c>
      <c r="H1407" s="12" t="s">
        <v>160</v>
      </c>
      <c r="I1407" s="173">
        <v>362.39</v>
      </c>
      <c r="J1407" s="158">
        <v>44960</v>
      </c>
      <c r="K1407" s="17">
        <f t="shared" si="112"/>
        <v>10</v>
      </c>
      <c r="L1407" s="31">
        <f t="shared" si="113"/>
        <v>1.5202870367705672E-3</v>
      </c>
      <c r="M1407" s="29">
        <f t="shared" si="114"/>
        <v>1.5202870367705672E-2</v>
      </c>
    </row>
    <row r="1408" spans="1:13">
      <c r="A1408" s="16">
        <f t="shared" si="110"/>
        <v>1401</v>
      </c>
      <c r="B1408" s="12" t="s">
        <v>175</v>
      </c>
      <c r="C1408" s="158">
        <v>44942</v>
      </c>
      <c r="D1408" s="158">
        <v>44957</v>
      </c>
      <c r="E1408" s="20">
        <f t="shared" si="111"/>
        <v>44949.5</v>
      </c>
      <c r="F1408" s="158">
        <v>44957</v>
      </c>
      <c r="G1408" s="158">
        <v>44959</v>
      </c>
      <c r="H1408" s="12" t="s">
        <v>161</v>
      </c>
      <c r="I1408" s="173">
        <v>1549.4499999999998</v>
      </c>
      <c r="J1408" s="158">
        <v>44960</v>
      </c>
      <c r="K1408" s="17">
        <f t="shared" si="112"/>
        <v>10</v>
      </c>
      <c r="L1408" s="31">
        <f t="shared" si="113"/>
        <v>6.5002035076137735E-3</v>
      </c>
      <c r="M1408" s="29">
        <f t="shared" si="114"/>
        <v>6.5002035076137735E-2</v>
      </c>
    </row>
    <row r="1409" spans="1:13">
      <c r="A1409" s="16">
        <f t="shared" si="110"/>
        <v>1402</v>
      </c>
      <c r="B1409" s="12" t="s">
        <v>175</v>
      </c>
      <c r="C1409" s="158">
        <v>44942</v>
      </c>
      <c r="D1409" s="158">
        <v>44957</v>
      </c>
      <c r="E1409" s="20">
        <f t="shared" si="111"/>
        <v>44949.5</v>
      </c>
      <c r="F1409" s="158">
        <v>44957</v>
      </c>
      <c r="G1409" s="158">
        <v>44959</v>
      </c>
      <c r="H1409" s="12" t="s">
        <v>162</v>
      </c>
      <c r="I1409" s="173">
        <v>1549.4499999999998</v>
      </c>
      <c r="J1409" s="158">
        <v>44960</v>
      </c>
      <c r="K1409" s="17">
        <f t="shared" si="112"/>
        <v>10</v>
      </c>
      <c r="L1409" s="31">
        <f t="shared" si="113"/>
        <v>6.5002035076137735E-3</v>
      </c>
      <c r="M1409" s="29">
        <f t="shared" si="114"/>
        <v>6.5002035076137735E-2</v>
      </c>
    </row>
    <row r="1410" spans="1:13">
      <c r="A1410" s="16">
        <f t="shared" si="110"/>
        <v>1403</v>
      </c>
      <c r="B1410" s="12" t="s">
        <v>175</v>
      </c>
      <c r="C1410" s="158">
        <v>44942</v>
      </c>
      <c r="D1410" s="158">
        <v>44957</v>
      </c>
      <c r="E1410" s="20">
        <f t="shared" si="111"/>
        <v>44949.5</v>
      </c>
      <c r="F1410" s="158">
        <v>44957</v>
      </c>
      <c r="G1410" s="158">
        <v>44959</v>
      </c>
      <c r="H1410" s="12" t="s">
        <v>163</v>
      </c>
      <c r="I1410" s="173">
        <v>2463.63</v>
      </c>
      <c r="J1410" s="158">
        <v>44960</v>
      </c>
      <c r="K1410" s="17">
        <f t="shared" si="112"/>
        <v>10</v>
      </c>
      <c r="L1410" s="31">
        <f t="shared" si="113"/>
        <v>1.0335342455363208E-2</v>
      </c>
      <c r="M1410" s="29">
        <f t="shared" si="114"/>
        <v>0.10335342455363208</v>
      </c>
    </row>
    <row r="1411" spans="1:13">
      <c r="A1411" s="16">
        <f t="shared" si="110"/>
        <v>1404</v>
      </c>
      <c r="B1411" s="12" t="s">
        <v>175</v>
      </c>
      <c r="C1411" s="158">
        <v>44942</v>
      </c>
      <c r="D1411" s="158">
        <v>44957</v>
      </c>
      <c r="E1411" s="20">
        <f t="shared" si="111"/>
        <v>44949.5</v>
      </c>
      <c r="F1411" s="158">
        <v>44957</v>
      </c>
      <c r="G1411" s="158">
        <v>44974</v>
      </c>
      <c r="H1411" s="12" t="s">
        <v>164</v>
      </c>
      <c r="I1411" s="173">
        <v>141.66</v>
      </c>
      <c r="J1411" s="158">
        <v>44978</v>
      </c>
      <c r="K1411" s="17">
        <f t="shared" si="112"/>
        <v>25</v>
      </c>
      <c r="L1411" s="31">
        <f t="shared" si="113"/>
        <v>5.9428754002295472E-4</v>
      </c>
      <c r="M1411" s="29">
        <f t="shared" si="114"/>
        <v>1.4857188500573867E-2</v>
      </c>
    </row>
    <row r="1412" spans="1:13">
      <c r="A1412" s="16">
        <f t="shared" si="110"/>
        <v>1405</v>
      </c>
      <c r="B1412" s="12" t="s">
        <v>175</v>
      </c>
      <c r="C1412" s="158">
        <v>44942</v>
      </c>
      <c r="D1412" s="158">
        <v>44957</v>
      </c>
      <c r="E1412" s="20">
        <f t="shared" si="111"/>
        <v>44949.5</v>
      </c>
      <c r="F1412" s="158">
        <v>44957</v>
      </c>
      <c r="G1412" s="158">
        <v>45044</v>
      </c>
      <c r="H1412" s="12" t="s">
        <v>154</v>
      </c>
      <c r="I1412" s="173">
        <v>24.23</v>
      </c>
      <c r="J1412" s="158">
        <v>45047</v>
      </c>
      <c r="K1412" s="17">
        <f t="shared" si="112"/>
        <v>95</v>
      </c>
      <c r="L1412" s="31">
        <f t="shared" si="113"/>
        <v>1.0164892767722853E-4</v>
      </c>
      <c r="M1412" s="29">
        <f t="shared" si="114"/>
        <v>9.6566481293367101E-3</v>
      </c>
    </row>
    <row r="1413" spans="1:13">
      <c r="A1413" s="16">
        <f t="shared" si="110"/>
        <v>1406</v>
      </c>
      <c r="B1413" s="12" t="s">
        <v>175</v>
      </c>
      <c r="C1413" s="158">
        <v>44942</v>
      </c>
      <c r="D1413" s="158">
        <v>44957</v>
      </c>
      <c r="E1413" s="20">
        <f t="shared" si="111"/>
        <v>44949.5</v>
      </c>
      <c r="F1413" s="158">
        <v>44957</v>
      </c>
      <c r="G1413" s="158">
        <v>45044</v>
      </c>
      <c r="H1413" s="12" t="s">
        <v>165</v>
      </c>
      <c r="I1413" s="173">
        <v>68.3</v>
      </c>
      <c r="J1413" s="158">
        <v>45047</v>
      </c>
      <c r="K1413" s="17">
        <f t="shared" si="112"/>
        <v>95</v>
      </c>
      <c r="L1413" s="31">
        <f t="shared" si="113"/>
        <v>2.8652999423667801E-4</v>
      </c>
      <c r="M1413" s="29">
        <f t="shared" si="114"/>
        <v>2.7220349452484409E-2</v>
      </c>
    </row>
    <row r="1414" spans="1:13">
      <c r="A1414" s="16">
        <f t="shared" si="110"/>
        <v>1407</v>
      </c>
      <c r="B1414" s="12" t="s">
        <v>175</v>
      </c>
      <c r="C1414" s="158">
        <v>44942</v>
      </c>
      <c r="D1414" s="158">
        <v>44957</v>
      </c>
      <c r="E1414" s="20">
        <f t="shared" si="111"/>
        <v>44949.5</v>
      </c>
      <c r="F1414" s="158">
        <v>44957</v>
      </c>
      <c r="G1414" s="158">
        <v>44966</v>
      </c>
      <c r="H1414" s="12" t="s">
        <v>164</v>
      </c>
      <c r="I1414" s="173">
        <v>119.47</v>
      </c>
      <c r="J1414" s="158">
        <v>44967</v>
      </c>
      <c r="K1414" s="17">
        <f t="shared" si="112"/>
        <v>17</v>
      </c>
      <c r="L1414" s="31">
        <f t="shared" si="113"/>
        <v>5.0119675565821263E-4</v>
      </c>
      <c r="M1414" s="29">
        <f t="shared" si="114"/>
        <v>8.520344846189614E-3</v>
      </c>
    </row>
    <row r="1415" spans="1:13">
      <c r="A1415" s="16">
        <f t="shared" si="110"/>
        <v>1408</v>
      </c>
      <c r="B1415" s="12" t="s">
        <v>175</v>
      </c>
      <c r="C1415" s="158">
        <v>44942</v>
      </c>
      <c r="D1415" s="158">
        <v>44957</v>
      </c>
      <c r="E1415" s="20">
        <f t="shared" si="111"/>
        <v>44949.5</v>
      </c>
      <c r="F1415" s="158">
        <v>44957</v>
      </c>
      <c r="G1415" s="158">
        <v>44966</v>
      </c>
      <c r="H1415" s="12" t="s">
        <v>166</v>
      </c>
      <c r="I1415" s="173">
        <v>490.40999999999997</v>
      </c>
      <c r="J1415" s="158">
        <v>44967</v>
      </c>
      <c r="K1415" s="17">
        <f t="shared" si="112"/>
        <v>17</v>
      </c>
      <c r="L1415" s="31">
        <f t="shared" si="113"/>
        <v>2.0573524813119952E-3</v>
      </c>
      <c r="M1415" s="29">
        <f t="shared" si="114"/>
        <v>3.4974992182303918E-2</v>
      </c>
    </row>
    <row r="1416" spans="1:13">
      <c r="A1416" s="16">
        <f t="shared" si="110"/>
        <v>1409</v>
      </c>
      <c r="B1416" s="12" t="s">
        <v>175</v>
      </c>
      <c r="C1416" s="158">
        <v>44942</v>
      </c>
      <c r="D1416" s="158">
        <v>44957</v>
      </c>
      <c r="E1416" s="20">
        <f t="shared" si="111"/>
        <v>44949.5</v>
      </c>
      <c r="F1416" s="158">
        <v>44957</v>
      </c>
      <c r="G1416" s="158">
        <v>45044</v>
      </c>
      <c r="H1416" s="12" t="s">
        <v>165</v>
      </c>
      <c r="I1416" s="173">
        <v>23.77</v>
      </c>
      <c r="J1416" s="158">
        <v>45047</v>
      </c>
      <c r="K1416" s="17">
        <f t="shared" si="112"/>
        <v>95</v>
      </c>
      <c r="L1416" s="31">
        <f t="shared" si="113"/>
        <v>9.9719150263628646E-5</v>
      </c>
      <c r="M1416" s="29">
        <f t="shared" si="114"/>
        <v>9.4733192750447205E-3</v>
      </c>
    </row>
    <row r="1417" spans="1:13">
      <c r="A1417" s="16">
        <f t="shared" si="110"/>
        <v>1410</v>
      </c>
      <c r="B1417" s="12" t="s">
        <v>175</v>
      </c>
      <c r="C1417" s="158">
        <v>44942</v>
      </c>
      <c r="D1417" s="158">
        <v>44957</v>
      </c>
      <c r="E1417" s="20">
        <f t="shared" si="111"/>
        <v>44949.5</v>
      </c>
      <c r="F1417" s="158">
        <v>44957</v>
      </c>
      <c r="G1417" s="158">
        <v>44957</v>
      </c>
      <c r="H1417" s="12" t="s">
        <v>164</v>
      </c>
      <c r="I1417" s="173">
        <v>141.33000000000001</v>
      </c>
      <c r="J1417" s="158">
        <v>44958</v>
      </c>
      <c r="K1417" s="17">
        <f t="shared" si="112"/>
        <v>8</v>
      </c>
      <c r="L1417" s="31">
        <f t="shared" si="113"/>
        <v>5.9290313448711143E-4</v>
      </c>
      <c r="M1417" s="29">
        <f t="shared" si="114"/>
        <v>4.7432250758968914E-3</v>
      </c>
    </row>
    <row r="1418" spans="1:13">
      <c r="A1418" s="16">
        <f t="shared" si="110"/>
        <v>1411</v>
      </c>
      <c r="B1418" s="12" t="s">
        <v>175</v>
      </c>
      <c r="C1418" s="158">
        <v>44958</v>
      </c>
      <c r="D1418" s="158">
        <v>44972</v>
      </c>
      <c r="E1418" s="20">
        <f t="shared" si="111"/>
        <v>44965</v>
      </c>
      <c r="F1418" s="158">
        <v>44972</v>
      </c>
      <c r="G1418" s="158">
        <v>45044</v>
      </c>
      <c r="H1418" s="12" t="s">
        <v>154</v>
      </c>
      <c r="I1418" s="173">
        <v>117.66000000000001</v>
      </c>
      <c r="J1418" s="158">
        <v>45047</v>
      </c>
      <c r="K1418" s="17">
        <f t="shared" si="112"/>
        <v>79.5</v>
      </c>
      <c r="L1418" s="31">
        <f t="shared" si="113"/>
        <v>4.9360350105252619E-4</v>
      </c>
      <c r="M1418" s="29">
        <f t="shared" si="114"/>
        <v>3.9241478333675833E-2</v>
      </c>
    </row>
    <row r="1419" spans="1:13">
      <c r="A1419" s="16">
        <f t="shared" si="110"/>
        <v>1412</v>
      </c>
      <c r="B1419" s="12" t="s">
        <v>175</v>
      </c>
      <c r="C1419" s="158">
        <v>44958</v>
      </c>
      <c r="D1419" s="158">
        <v>44972</v>
      </c>
      <c r="E1419" s="20">
        <f t="shared" si="111"/>
        <v>44965</v>
      </c>
      <c r="F1419" s="158">
        <v>44972</v>
      </c>
      <c r="G1419" s="158">
        <v>45044</v>
      </c>
      <c r="H1419" s="12" t="s">
        <v>155</v>
      </c>
      <c r="I1419" s="173">
        <v>22.060000000000002</v>
      </c>
      <c r="J1419" s="158">
        <v>45047</v>
      </c>
      <c r="K1419" s="17">
        <f t="shared" si="112"/>
        <v>79.5</v>
      </c>
      <c r="L1419" s="31">
        <f t="shared" si="113"/>
        <v>9.2545412486985624E-5</v>
      </c>
      <c r="M1419" s="29">
        <f t="shared" si="114"/>
        <v>7.3573602927153574E-3</v>
      </c>
    </row>
    <row r="1420" spans="1:13">
      <c r="A1420" s="16">
        <f t="shared" si="110"/>
        <v>1413</v>
      </c>
      <c r="B1420" s="12" t="s">
        <v>175</v>
      </c>
      <c r="C1420" s="158">
        <v>44958</v>
      </c>
      <c r="D1420" s="158">
        <v>44972</v>
      </c>
      <c r="E1420" s="20">
        <f t="shared" si="111"/>
        <v>44965</v>
      </c>
      <c r="F1420" s="158">
        <v>44972</v>
      </c>
      <c r="G1420" s="158">
        <v>44974</v>
      </c>
      <c r="H1420" s="12" t="s">
        <v>152</v>
      </c>
      <c r="I1420" s="173">
        <v>68.98</v>
      </c>
      <c r="J1420" s="158">
        <v>44978</v>
      </c>
      <c r="K1420" s="17">
        <f t="shared" si="112"/>
        <v>9.5</v>
      </c>
      <c r="L1420" s="31">
        <f t="shared" si="113"/>
        <v>2.8938270867417352E-4</v>
      </c>
      <c r="M1420" s="29">
        <f t="shared" si="114"/>
        <v>2.7491357324046484E-3</v>
      </c>
    </row>
    <row r="1421" spans="1:13">
      <c r="A1421" s="16">
        <f t="shared" si="110"/>
        <v>1414</v>
      </c>
      <c r="B1421" s="12" t="s">
        <v>175</v>
      </c>
      <c r="C1421" s="158">
        <v>44958</v>
      </c>
      <c r="D1421" s="158">
        <v>44972</v>
      </c>
      <c r="E1421" s="20">
        <f t="shared" si="111"/>
        <v>44965</v>
      </c>
      <c r="F1421" s="158">
        <v>44972</v>
      </c>
      <c r="G1421" s="158">
        <v>44974</v>
      </c>
      <c r="H1421" s="12" t="s">
        <v>156</v>
      </c>
      <c r="I1421" s="173">
        <v>80.459999999999994</v>
      </c>
      <c r="J1421" s="158">
        <v>44978</v>
      </c>
      <c r="K1421" s="17">
        <f t="shared" si="112"/>
        <v>9.5</v>
      </c>
      <c r="L1421" s="31">
        <f t="shared" si="113"/>
        <v>3.375432406483618E-4</v>
      </c>
      <c r="M1421" s="29">
        <f t="shared" si="114"/>
        <v>3.2066607861594371E-3</v>
      </c>
    </row>
    <row r="1422" spans="1:13">
      <c r="A1422" s="16">
        <f t="shared" si="110"/>
        <v>1415</v>
      </c>
      <c r="B1422" s="12" t="s">
        <v>175</v>
      </c>
      <c r="C1422" s="158">
        <v>44958</v>
      </c>
      <c r="D1422" s="158">
        <v>44972</v>
      </c>
      <c r="E1422" s="20">
        <f t="shared" si="111"/>
        <v>44965</v>
      </c>
      <c r="F1422" s="158">
        <v>44972</v>
      </c>
      <c r="G1422" s="158">
        <v>45002</v>
      </c>
      <c r="H1422" s="12" t="s">
        <v>157</v>
      </c>
      <c r="I1422" s="173">
        <v>57.7</v>
      </c>
      <c r="J1422" s="158">
        <v>45005</v>
      </c>
      <c r="K1422" s="17">
        <f t="shared" si="112"/>
        <v>37.5</v>
      </c>
      <c r="L1422" s="31">
        <f t="shared" si="113"/>
        <v>2.4206121035807207E-4</v>
      </c>
      <c r="M1422" s="29">
        <f t="shared" si="114"/>
        <v>9.0772953884277023E-3</v>
      </c>
    </row>
    <row r="1423" spans="1:13">
      <c r="A1423" s="16">
        <f t="shared" si="110"/>
        <v>1416</v>
      </c>
      <c r="B1423" s="12" t="s">
        <v>175</v>
      </c>
      <c r="C1423" s="158">
        <v>44958</v>
      </c>
      <c r="D1423" s="158">
        <v>44972</v>
      </c>
      <c r="E1423" s="20">
        <f t="shared" si="111"/>
        <v>44965</v>
      </c>
      <c r="F1423" s="158">
        <v>44972</v>
      </c>
      <c r="G1423" s="158">
        <v>45044</v>
      </c>
      <c r="H1423" s="12" t="s">
        <v>158</v>
      </c>
      <c r="I1423" s="173">
        <v>6.33</v>
      </c>
      <c r="J1423" s="158">
        <v>45047</v>
      </c>
      <c r="K1423" s="17">
        <f t="shared" si="112"/>
        <v>79.5</v>
      </c>
      <c r="L1423" s="31">
        <f t="shared" si="113"/>
        <v>2.6555415278450539E-5</v>
      </c>
      <c r="M1423" s="29">
        <f t="shared" si="114"/>
        <v>2.1111555146368179E-3</v>
      </c>
    </row>
    <row r="1424" spans="1:13">
      <c r="A1424" s="16">
        <f t="shared" si="110"/>
        <v>1417</v>
      </c>
      <c r="B1424" s="12" t="s">
        <v>175</v>
      </c>
      <c r="C1424" s="158">
        <v>44958</v>
      </c>
      <c r="D1424" s="158">
        <v>44972</v>
      </c>
      <c r="E1424" s="20">
        <f t="shared" si="111"/>
        <v>44965</v>
      </c>
      <c r="F1424" s="158">
        <v>44972</v>
      </c>
      <c r="G1424" s="158">
        <v>44979</v>
      </c>
      <c r="H1424" s="12" t="s">
        <v>159</v>
      </c>
      <c r="I1424" s="173">
        <v>361.53</v>
      </c>
      <c r="J1424" s="158">
        <v>44980</v>
      </c>
      <c r="K1424" s="17">
        <f t="shared" si="112"/>
        <v>14.5</v>
      </c>
      <c r="L1424" s="31">
        <f t="shared" si="113"/>
        <v>1.5166791920407936E-3</v>
      </c>
      <c r="M1424" s="29">
        <f t="shared" si="114"/>
        <v>2.1991848284591508E-2</v>
      </c>
    </row>
    <row r="1425" spans="1:13">
      <c r="A1425" s="16">
        <f t="shared" si="110"/>
        <v>1418</v>
      </c>
      <c r="B1425" s="12" t="s">
        <v>175</v>
      </c>
      <c r="C1425" s="158">
        <v>44958</v>
      </c>
      <c r="D1425" s="158">
        <v>44972</v>
      </c>
      <c r="E1425" s="20">
        <f t="shared" si="111"/>
        <v>44965</v>
      </c>
      <c r="F1425" s="158">
        <v>44972</v>
      </c>
      <c r="G1425" s="158">
        <v>44979</v>
      </c>
      <c r="H1425" s="12" t="s">
        <v>160</v>
      </c>
      <c r="I1425" s="173">
        <v>361.53</v>
      </c>
      <c r="J1425" s="158">
        <v>44980</v>
      </c>
      <c r="K1425" s="17">
        <f t="shared" si="112"/>
        <v>14.5</v>
      </c>
      <c r="L1425" s="31">
        <f t="shared" si="113"/>
        <v>1.5166791920407936E-3</v>
      </c>
      <c r="M1425" s="29">
        <f t="shared" si="114"/>
        <v>2.1991848284591508E-2</v>
      </c>
    </row>
    <row r="1426" spans="1:13">
      <c r="A1426" s="16">
        <f t="shared" si="110"/>
        <v>1419</v>
      </c>
      <c r="B1426" s="12" t="s">
        <v>175</v>
      </c>
      <c r="C1426" s="158">
        <v>44958</v>
      </c>
      <c r="D1426" s="158">
        <v>44972</v>
      </c>
      <c r="E1426" s="20">
        <f t="shared" si="111"/>
        <v>44965</v>
      </c>
      <c r="F1426" s="158">
        <v>44972</v>
      </c>
      <c r="G1426" s="158">
        <v>44979</v>
      </c>
      <c r="H1426" s="12" t="s">
        <v>161</v>
      </c>
      <c r="I1426" s="173">
        <v>1545.9</v>
      </c>
      <c r="J1426" s="158">
        <v>44980</v>
      </c>
      <c r="K1426" s="17">
        <f t="shared" si="112"/>
        <v>14.5</v>
      </c>
      <c r="L1426" s="31">
        <f t="shared" si="113"/>
        <v>6.4853106601827316E-3</v>
      </c>
      <c r="M1426" s="29">
        <f t="shared" si="114"/>
        <v>9.4037004572649602E-2</v>
      </c>
    </row>
    <row r="1427" spans="1:13">
      <c r="A1427" s="16">
        <f t="shared" si="110"/>
        <v>1420</v>
      </c>
      <c r="B1427" s="12" t="s">
        <v>175</v>
      </c>
      <c r="C1427" s="158">
        <v>44958</v>
      </c>
      <c r="D1427" s="158">
        <v>44972</v>
      </c>
      <c r="E1427" s="20">
        <f t="shared" si="111"/>
        <v>44965</v>
      </c>
      <c r="F1427" s="158">
        <v>44972</v>
      </c>
      <c r="G1427" s="158">
        <v>44979</v>
      </c>
      <c r="H1427" s="12" t="s">
        <v>162</v>
      </c>
      <c r="I1427" s="173">
        <v>1545.9</v>
      </c>
      <c r="J1427" s="158">
        <v>44980</v>
      </c>
      <c r="K1427" s="17">
        <f t="shared" si="112"/>
        <v>14.5</v>
      </c>
      <c r="L1427" s="31">
        <f t="shared" si="113"/>
        <v>6.4853106601827316E-3</v>
      </c>
      <c r="M1427" s="29">
        <f t="shared" si="114"/>
        <v>9.4037004572649602E-2</v>
      </c>
    </row>
    <row r="1428" spans="1:13">
      <c r="A1428" s="16">
        <f t="shared" si="110"/>
        <v>1421</v>
      </c>
      <c r="B1428" s="12" t="s">
        <v>175</v>
      </c>
      <c r="C1428" s="158">
        <v>44958</v>
      </c>
      <c r="D1428" s="158">
        <v>44972</v>
      </c>
      <c r="E1428" s="20">
        <f t="shared" si="111"/>
        <v>44965</v>
      </c>
      <c r="F1428" s="158">
        <v>44972</v>
      </c>
      <c r="G1428" s="158">
        <v>44979</v>
      </c>
      <c r="H1428" s="12" t="s">
        <v>163</v>
      </c>
      <c r="I1428" s="173">
        <v>2457.11</v>
      </c>
      <c r="J1428" s="158">
        <v>44980</v>
      </c>
      <c r="K1428" s="17">
        <f t="shared" si="112"/>
        <v>14.5</v>
      </c>
      <c r="L1428" s="31">
        <f t="shared" si="113"/>
        <v>1.0307989958109574E-2</v>
      </c>
      <c r="M1428" s="29">
        <f t="shared" si="114"/>
        <v>0.14946585439258883</v>
      </c>
    </row>
    <row r="1429" spans="1:13">
      <c r="A1429" s="16">
        <f t="shared" si="110"/>
        <v>1422</v>
      </c>
      <c r="B1429" s="12" t="s">
        <v>175</v>
      </c>
      <c r="C1429" s="158">
        <v>44958</v>
      </c>
      <c r="D1429" s="158">
        <v>44972</v>
      </c>
      <c r="E1429" s="20">
        <f t="shared" si="111"/>
        <v>44965</v>
      </c>
      <c r="F1429" s="158">
        <v>44972</v>
      </c>
      <c r="G1429" s="158">
        <v>45002</v>
      </c>
      <c r="H1429" s="12" t="s">
        <v>164</v>
      </c>
      <c r="I1429" s="173">
        <v>151.47</v>
      </c>
      <c r="J1429" s="158">
        <v>45005</v>
      </c>
      <c r="K1429" s="17">
        <f t="shared" si="112"/>
        <v>37.5</v>
      </c>
      <c r="L1429" s="31">
        <f t="shared" si="113"/>
        <v>6.3544214095211744E-4</v>
      </c>
      <c r="M1429" s="29">
        <f t="shared" si="114"/>
        <v>2.3829080285704404E-2</v>
      </c>
    </row>
    <row r="1430" spans="1:13">
      <c r="A1430" s="16">
        <f t="shared" ref="A1430:A1493" si="115">A1429+1</f>
        <v>1423</v>
      </c>
      <c r="B1430" s="12" t="s">
        <v>175</v>
      </c>
      <c r="C1430" s="158">
        <v>44958</v>
      </c>
      <c r="D1430" s="158">
        <v>44972</v>
      </c>
      <c r="E1430" s="20">
        <f t="shared" si="111"/>
        <v>44965</v>
      </c>
      <c r="F1430" s="158">
        <v>44972</v>
      </c>
      <c r="G1430" s="158">
        <v>45044</v>
      </c>
      <c r="H1430" s="12" t="s">
        <v>154</v>
      </c>
      <c r="I1430" s="173">
        <v>20.77</v>
      </c>
      <c r="J1430" s="158">
        <v>45047</v>
      </c>
      <c r="K1430" s="17">
        <f t="shared" si="112"/>
        <v>79.5</v>
      </c>
      <c r="L1430" s="31">
        <f t="shared" si="113"/>
        <v>8.7133645392325067E-5</v>
      </c>
      <c r="M1430" s="29">
        <f t="shared" si="114"/>
        <v>6.9271248086898432E-3</v>
      </c>
    </row>
    <row r="1431" spans="1:13">
      <c r="A1431" s="16">
        <f t="shared" si="115"/>
        <v>1424</v>
      </c>
      <c r="B1431" s="12" t="s">
        <v>175</v>
      </c>
      <c r="C1431" s="158">
        <v>44958</v>
      </c>
      <c r="D1431" s="158">
        <v>44972</v>
      </c>
      <c r="E1431" s="20">
        <f t="shared" si="111"/>
        <v>44965</v>
      </c>
      <c r="F1431" s="158">
        <v>44972</v>
      </c>
      <c r="G1431" s="158">
        <v>45044</v>
      </c>
      <c r="H1431" s="12" t="s">
        <v>165</v>
      </c>
      <c r="I1431" s="173">
        <v>28.160000000000004</v>
      </c>
      <c r="J1431" s="158">
        <v>45047</v>
      </c>
      <c r="K1431" s="17">
        <f t="shared" si="112"/>
        <v>79.5</v>
      </c>
      <c r="L1431" s="31">
        <f t="shared" si="113"/>
        <v>1.1813593905863622E-4</v>
      </c>
      <c r="M1431" s="29">
        <f t="shared" si="114"/>
        <v>9.39180715516158E-3</v>
      </c>
    </row>
    <row r="1432" spans="1:13">
      <c r="A1432" s="16">
        <f t="shared" si="115"/>
        <v>1425</v>
      </c>
      <c r="B1432" s="12" t="s">
        <v>175</v>
      </c>
      <c r="C1432" s="158">
        <v>44958</v>
      </c>
      <c r="D1432" s="158">
        <v>44972</v>
      </c>
      <c r="E1432" s="20">
        <f t="shared" si="111"/>
        <v>44965</v>
      </c>
      <c r="F1432" s="158">
        <v>44972</v>
      </c>
      <c r="G1432" s="158">
        <v>44981</v>
      </c>
      <c r="H1432" s="12" t="s">
        <v>164</v>
      </c>
      <c r="I1432" s="173">
        <v>153.16</v>
      </c>
      <c r="J1432" s="158">
        <v>44984</v>
      </c>
      <c r="K1432" s="17">
        <f t="shared" si="112"/>
        <v>16.5</v>
      </c>
      <c r="L1432" s="31">
        <f t="shared" si="113"/>
        <v>6.4253197536295176E-4</v>
      </c>
      <c r="M1432" s="29">
        <f t="shared" si="114"/>
        <v>1.0601777593488704E-2</v>
      </c>
    </row>
    <row r="1433" spans="1:13">
      <c r="A1433" s="16">
        <f t="shared" si="115"/>
        <v>1426</v>
      </c>
      <c r="B1433" s="12" t="s">
        <v>175</v>
      </c>
      <c r="C1433" s="158">
        <v>44958</v>
      </c>
      <c r="D1433" s="158">
        <v>44972</v>
      </c>
      <c r="E1433" s="20">
        <f t="shared" si="111"/>
        <v>44965</v>
      </c>
      <c r="F1433" s="158">
        <v>44972</v>
      </c>
      <c r="G1433" s="158">
        <v>44981</v>
      </c>
      <c r="H1433" s="12" t="s">
        <v>166</v>
      </c>
      <c r="I1433" s="173">
        <v>441.35</v>
      </c>
      <c r="J1433" s="158">
        <v>44984</v>
      </c>
      <c r="K1433" s="17">
        <f t="shared" si="112"/>
        <v>16.5</v>
      </c>
      <c r="L1433" s="31">
        <f t="shared" si="113"/>
        <v>1.8515375249832774E-3</v>
      </c>
      <c r="M1433" s="29">
        <f t="shared" si="114"/>
        <v>3.0550369162224079E-2</v>
      </c>
    </row>
    <row r="1434" spans="1:13">
      <c r="A1434" s="16">
        <f t="shared" si="115"/>
        <v>1427</v>
      </c>
      <c r="B1434" s="12" t="s">
        <v>175</v>
      </c>
      <c r="C1434" s="158">
        <v>44958</v>
      </c>
      <c r="D1434" s="158">
        <v>44972</v>
      </c>
      <c r="E1434" s="20">
        <f t="shared" si="111"/>
        <v>44965</v>
      </c>
      <c r="F1434" s="158">
        <v>44972</v>
      </c>
      <c r="G1434" s="158">
        <v>45044</v>
      </c>
      <c r="H1434" s="12" t="s">
        <v>165</v>
      </c>
      <c r="I1434" s="173">
        <v>23.78</v>
      </c>
      <c r="J1434" s="158">
        <v>45047</v>
      </c>
      <c r="K1434" s="17">
        <f t="shared" si="112"/>
        <v>79.5</v>
      </c>
      <c r="L1434" s="31">
        <f t="shared" si="113"/>
        <v>9.9761101946532998E-5</v>
      </c>
      <c r="M1434" s="29">
        <f t="shared" si="114"/>
        <v>7.9310076047493742E-3</v>
      </c>
    </row>
    <row r="1435" spans="1:13">
      <c r="A1435" s="16">
        <f t="shared" si="115"/>
        <v>1428</v>
      </c>
      <c r="B1435" s="12" t="s">
        <v>175</v>
      </c>
      <c r="C1435" s="158">
        <v>44958</v>
      </c>
      <c r="D1435" s="158">
        <v>44972</v>
      </c>
      <c r="E1435" s="20">
        <f t="shared" si="111"/>
        <v>44965</v>
      </c>
      <c r="F1435" s="158">
        <v>44972</v>
      </c>
      <c r="G1435" s="158">
        <v>44972</v>
      </c>
      <c r="H1435" s="12" t="s">
        <v>164</v>
      </c>
      <c r="I1435" s="173">
        <v>141.33000000000001</v>
      </c>
      <c r="J1435" s="158">
        <v>44973</v>
      </c>
      <c r="K1435" s="17">
        <f t="shared" si="112"/>
        <v>7.5</v>
      </c>
      <c r="L1435" s="31">
        <f t="shared" si="113"/>
        <v>5.9290313448711143E-4</v>
      </c>
      <c r="M1435" s="29">
        <f t="shared" si="114"/>
        <v>4.4467735086533358E-3</v>
      </c>
    </row>
    <row r="1436" spans="1:13">
      <c r="A1436" s="16">
        <f t="shared" si="115"/>
        <v>1429</v>
      </c>
      <c r="B1436" s="12" t="s">
        <v>175</v>
      </c>
      <c r="C1436" s="158">
        <v>44973</v>
      </c>
      <c r="D1436" s="158">
        <v>44985</v>
      </c>
      <c r="E1436" s="20">
        <f t="shared" si="111"/>
        <v>44979</v>
      </c>
      <c r="F1436" s="158">
        <v>44985</v>
      </c>
      <c r="G1436" s="158">
        <v>45044</v>
      </c>
      <c r="H1436" s="12" t="s">
        <v>154</v>
      </c>
      <c r="I1436" s="173">
        <v>122</v>
      </c>
      <c r="J1436" s="158">
        <v>45047</v>
      </c>
      <c r="K1436" s="17">
        <f t="shared" si="112"/>
        <v>65.5</v>
      </c>
      <c r="L1436" s="31">
        <f t="shared" si="113"/>
        <v>5.1181053143301198E-4</v>
      </c>
      <c r="M1436" s="29">
        <f t="shared" si="114"/>
        <v>3.3523589808862282E-2</v>
      </c>
    </row>
    <row r="1437" spans="1:13">
      <c r="A1437" s="16">
        <f t="shared" si="115"/>
        <v>1430</v>
      </c>
      <c r="B1437" s="12" t="s">
        <v>175</v>
      </c>
      <c r="C1437" s="158">
        <v>44973</v>
      </c>
      <c r="D1437" s="158">
        <v>44985</v>
      </c>
      <c r="E1437" s="20">
        <f t="shared" si="111"/>
        <v>44979</v>
      </c>
      <c r="F1437" s="158">
        <v>44985</v>
      </c>
      <c r="G1437" s="158">
        <v>45044</v>
      </c>
      <c r="H1437" s="12" t="s">
        <v>155</v>
      </c>
      <c r="I1437" s="173">
        <v>18.740000000000002</v>
      </c>
      <c r="J1437" s="158">
        <v>45047</v>
      </c>
      <c r="K1437" s="17">
        <f t="shared" si="112"/>
        <v>65.5</v>
      </c>
      <c r="L1437" s="31">
        <f t="shared" si="113"/>
        <v>7.8617453762742993E-5</v>
      </c>
      <c r="M1437" s="29">
        <f t="shared" si="114"/>
        <v>5.1494432214596658E-3</v>
      </c>
    </row>
    <row r="1438" spans="1:13">
      <c r="A1438" s="16">
        <f t="shared" si="115"/>
        <v>1431</v>
      </c>
      <c r="B1438" s="12" t="s">
        <v>175</v>
      </c>
      <c r="C1438" s="158">
        <v>44973</v>
      </c>
      <c r="D1438" s="158">
        <v>44985</v>
      </c>
      <c r="E1438" s="20">
        <f t="shared" si="111"/>
        <v>44979</v>
      </c>
      <c r="F1438" s="158">
        <v>44985</v>
      </c>
      <c r="G1438" s="158">
        <v>44987</v>
      </c>
      <c r="H1438" s="12" t="s">
        <v>152</v>
      </c>
      <c r="I1438" s="173">
        <v>57.300000000000004</v>
      </c>
      <c r="J1438" s="158">
        <v>44988</v>
      </c>
      <c r="K1438" s="17">
        <f t="shared" si="112"/>
        <v>8.5</v>
      </c>
      <c r="L1438" s="31">
        <f t="shared" si="113"/>
        <v>2.4038314304189828E-4</v>
      </c>
      <c r="M1438" s="29">
        <f t="shared" si="114"/>
        <v>2.0432567158561355E-3</v>
      </c>
    </row>
    <row r="1439" spans="1:13">
      <c r="A1439" s="16">
        <f t="shared" si="115"/>
        <v>1432</v>
      </c>
      <c r="B1439" s="12" t="s">
        <v>175</v>
      </c>
      <c r="C1439" s="158">
        <v>44973</v>
      </c>
      <c r="D1439" s="158">
        <v>44985</v>
      </c>
      <c r="E1439" s="20">
        <f t="shared" si="111"/>
        <v>44979</v>
      </c>
      <c r="F1439" s="158">
        <v>44985</v>
      </c>
      <c r="G1439" s="158">
        <v>44987</v>
      </c>
      <c r="H1439" s="12" t="s">
        <v>156</v>
      </c>
      <c r="I1439" s="173">
        <v>83.31</v>
      </c>
      <c r="J1439" s="158">
        <v>44988</v>
      </c>
      <c r="K1439" s="17">
        <f t="shared" si="112"/>
        <v>8.5</v>
      </c>
      <c r="L1439" s="31">
        <f t="shared" si="113"/>
        <v>3.4949947027610026E-4</v>
      </c>
      <c r="M1439" s="29">
        <f t="shared" si="114"/>
        <v>2.9707454973468524E-3</v>
      </c>
    </row>
    <row r="1440" spans="1:13">
      <c r="A1440" s="16">
        <f t="shared" si="115"/>
        <v>1433</v>
      </c>
      <c r="B1440" s="12" t="s">
        <v>175</v>
      </c>
      <c r="C1440" s="158">
        <v>44973</v>
      </c>
      <c r="D1440" s="158">
        <v>44985</v>
      </c>
      <c r="E1440" s="20">
        <f t="shared" si="111"/>
        <v>44979</v>
      </c>
      <c r="F1440" s="158">
        <v>44985</v>
      </c>
      <c r="G1440" s="158">
        <v>45002</v>
      </c>
      <c r="H1440" s="12" t="s">
        <v>157</v>
      </c>
      <c r="I1440" s="173">
        <v>60.37</v>
      </c>
      <c r="J1440" s="158">
        <v>45005</v>
      </c>
      <c r="K1440" s="17">
        <f t="shared" si="112"/>
        <v>23.5</v>
      </c>
      <c r="L1440" s="31">
        <f t="shared" si="113"/>
        <v>2.5326230969353224E-4</v>
      </c>
      <c r="M1440" s="29">
        <f t="shared" si="114"/>
        <v>5.9516642777980074E-3</v>
      </c>
    </row>
    <row r="1441" spans="1:13">
      <c r="A1441" s="16">
        <f t="shared" si="115"/>
        <v>1434</v>
      </c>
      <c r="B1441" s="12" t="s">
        <v>175</v>
      </c>
      <c r="C1441" s="158">
        <v>44973</v>
      </c>
      <c r="D1441" s="158">
        <v>44985</v>
      </c>
      <c r="E1441" s="20">
        <f t="shared" si="111"/>
        <v>44979</v>
      </c>
      <c r="F1441" s="158">
        <v>44985</v>
      </c>
      <c r="G1441" s="158">
        <v>44987</v>
      </c>
      <c r="H1441" s="12" t="s">
        <v>159</v>
      </c>
      <c r="I1441" s="173">
        <v>373.8</v>
      </c>
      <c r="J1441" s="158">
        <v>44988</v>
      </c>
      <c r="K1441" s="17">
        <f t="shared" si="112"/>
        <v>8.5</v>
      </c>
      <c r="L1441" s="31">
        <f t="shared" si="113"/>
        <v>1.5681539069644253E-3</v>
      </c>
      <c r="M1441" s="29">
        <f t="shared" si="114"/>
        <v>1.3329308209197616E-2</v>
      </c>
    </row>
    <row r="1442" spans="1:13">
      <c r="A1442" s="16">
        <f t="shared" si="115"/>
        <v>1435</v>
      </c>
      <c r="B1442" s="12" t="s">
        <v>175</v>
      </c>
      <c r="C1442" s="158">
        <v>44973</v>
      </c>
      <c r="D1442" s="158">
        <v>44985</v>
      </c>
      <c r="E1442" s="20">
        <f t="shared" si="111"/>
        <v>44979</v>
      </c>
      <c r="F1442" s="158">
        <v>44985</v>
      </c>
      <c r="G1442" s="158">
        <v>44987</v>
      </c>
      <c r="H1442" s="12" t="s">
        <v>160</v>
      </c>
      <c r="I1442" s="173">
        <v>373.8</v>
      </c>
      <c r="J1442" s="158">
        <v>44988</v>
      </c>
      <c r="K1442" s="17">
        <f t="shared" si="112"/>
        <v>8.5</v>
      </c>
      <c r="L1442" s="31">
        <f t="shared" si="113"/>
        <v>1.5681539069644253E-3</v>
      </c>
      <c r="M1442" s="29">
        <f t="shared" si="114"/>
        <v>1.3329308209197616E-2</v>
      </c>
    </row>
    <row r="1443" spans="1:13">
      <c r="A1443" s="16">
        <f t="shared" si="115"/>
        <v>1436</v>
      </c>
      <c r="B1443" s="12" t="s">
        <v>175</v>
      </c>
      <c r="C1443" s="158">
        <v>44973</v>
      </c>
      <c r="D1443" s="158">
        <v>44985</v>
      </c>
      <c r="E1443" s="20">
        <f t="shared" si="111"/>
        <v>44979</v>
      </c>
      <c r="F1443" s="158">
        <v>44985</v>
      </c>
      <c r="G1443" s="158">
        <v>44987</v>
      </c>
      <c r="H1443" s="12" t="s">
        <v>161</v>
      </c>
      <c r="I1443" s="173">
        <v>1598.3500000000001</v>
      </c>
      <c r="J1443" s="158">
        <v>44988</v>
      </c>
      <c r="K1443" s="17">
        <f t="shared" si="112"/>
        <v>8.5</v>
      </c>
      <c r="L1443" s="31">
        <f t="shared" si="113"/>
        <v>6.7053472370160227E-3</v>
      </c>
      <c r="M1443" s="29">
        <f t="shared" si="114"/>
        <v>5.699545151463619E-2</v>
      </c>
    </row>
    <row r="1444" spans="1:13">
      <c r="A1444" s="16">
        <f t="shared" si="115"/>
        <v>1437</v>
      </c>
      <c r="B1444" s="12" t="s">
        <v>175</v>
      </c>
      <c r="C1444" s="158">
        <v>44973</v>
      </c>
      <c r="D1444" s="158">
        <v>44985</v>
      </c>
      <c r="E1444" s="20">
        <f t="shared" si="111"/>
        <v>44979</v>
      </c>
      <c r="F1444" s="158">
        <v>44985</v>
      </c>
      <c r="G1444" s="158">
        <v>44987</v>
      </c>
      <c r="H1444" s="12" t="s">
        <v>162</v>
      </c>
      <c r="I1444" s="173">
        <v>1598.3500000000001</v>
      </c>
      <c r="J1444" s="158">
        <v>44988</v>
      </c>
      <c r="K1444" s="17">
        <f t="shared" si="112"/>
        <v>8.5</v>
      </c>
      <c r="L1444" s="31">
        <f t="shared" si="113"/>
        <v>6.7053472370160227E-3</v>
      </c>
      <c r="M1444" s="29">
        <f t="shared" si="114"/>
        <v>5.699545151463619E-2</v>
      </c>
    </row>
    <row r="1445" spans="1:13">
      <c r="A1445" s="16">
        <f t="shared" si="115"/>
        <v>1438</v>
      </c>
      <c r="B1445" s="12" t="s">
        <v>175</v>
      </c>
      <c r="C1445" s="158">
        <v>44973</v>
      </c>
      <c r="D1445" s="158">
        <v>44985</v>
      </c>
      <c r="E1445" s="20">
        <f t="shared" ref="E1445:E1508" si="116">AVERAGE(C1445:D1445)</f>
        <v>44979</v>
      </c>
      <c r="F1445" s="158">
        <v>44985</v>
      </c>
      <c r="G1445" s="158">
        <v>44987</v>
      </c>
      <c r="H1445" s="12" t="s">
        <v>163</v>
      </c>
      <c r="I1445" s="173">
        <v>2627.7</v>
      </c>
      <c r="J1445" s="158">
        <v>44988</v>
      </c>
      <c r="K1445" s="17">
        <f t="shared" ref="K1445:K1508" si="117">(G1445-D1445)+((D1445-C1445+1)/2)</f>
        <v>8.5</v>
      </c>
      <c r="L1445" s="31">
        <f t="shared" si="113"/>
        <v>1.1023643716774799E-2</v>
      </c>
      <c r="M1445" s="29">
        <f t="shared" si="114"/>
        <v>9.3700971592585794E-2</v>
      </c>
    </row>
    <row r="1446" spans="1:13">
      <c r="A1446" s="16">
        <f t="shared" si="115"/>
        <v>1439</v>
      </c>
      <c r="B1446" s="12" t="s">
        <v>175</v>
      </c>
      <c r="C1446" s="158">
        <v>44973</v>
      </c>
      <c r="D1446" s="158">
        <v>44985</v>
      </c>
      <c r="E1446" s="20">
        <f t="shared" si="116"/>
        <v>44979</v>
      </c>
      <c r="F1446" s="158">
        <v>44985</v>
      </c>
      <c r="G1446" s="158">
        <v>45002</v>
      </c>
      <c r="H1446" s="12" t="s">
        <v>164</v>
      </c>
      <c r="I1446" s="173">
        <v>158.47999999999999</v>
      </c>
      <c r="J1446" s="158">
        <v>45005</v>
      </c>
      <c r="K1446" s="17">
        <f t="shared" si="117"/>
        <v>23.5</v>
      </c>
      <c r="L1446" s="31">
        <f t="shared" ref="L1446:L1509" si="118">I1446/$I$1752</f>
        <v>6.6485027066806341E-4</v>
      </c>
      <c r="M1446" s="29">
        <f t="shared" ref="M1446:M1509" si="119">L1446*K1446</f>
        <v>1.562398136069949E-2</v>
      </c>
    </row>
    <row r="1447" spans="1:13">
      <c r="A1447" s="16">
        <f t="shared" si="115"/>
        <v>1440</v>
      </c>
      <c r="B1447" s="12" t="s">
        <v>175</v>
      </c>
      <c r="C1447" s="158">
        <v>44973</v>
      </c>
      <c r="D1447" s="158">
        <v>44985</v>
      </c>
      <c r="E1447" s="20">
        <f t="shared" si="116"/>
        <v>44979</v>
      </c>
      <c r="F1447" s="158">
        <v>44985</v>
      </c>
      <c r="G1447" s="158">
        <v>45044</v>
      </c>
      <c r="H1447" s="12" t="s">
        <v>154</v>
      </c>
      <c r="I1447" s="173">
        <v>24.6</v>
      </c>
      <c r="J1447" s="158">
        <v>45047</v>
      </c>
      <c r="K1447" s="17">
        <f t="shared" si="117"/>
        <v>65.5</v>
      </c>
      <c r="L1447" s="31">
        <f t="shared" si="118"/>
        <v>1.032011399446893E-4</v>
      </c>
      <c r="M1447" s="29">
        <f t="shared" si="119"/>
        <v>6.759674666377149E-3</v>
      </c>
    </row>
    <row r="1448" spans="1:13">
      <c r="A1448" s="16">
        <f t="shared" si="115"/>
        <v>1441</v>
      </c>
      <c r="B1448" s="12" t="s">
        <v>175</v>
      </c>
      <c r="C1448" s="158">
        <v>44973</v>
      </c>
      <c r="D1448" s="158">
        <v>44985</v>
      </c>
      <c r="E1448" s="20">
        <f t="shared" si="116"/>
        <v>44979</v>
      </c>
      <c r="F1448" s="158">
        <v>44985</v>
      </c>
      <c r="G1448" s="158">
        <v>44994</v>
      </c>
      <c r="H1448" s="12" t="s">
        <v>164</v>
      </c>
      <c r="I1448" s="173">
        <v>128</v>
      </c>
      <c r="J1448" s="158">
        <v>44995</v>
      </c>
      <c r="K1448" s="17">
        <f t="shared" si="117"/>
        <v>15.5</v>
      </c>
      <c r="L1448" s="31">
        <f t="shared" si="118"/>
        <v>5.3698154117561914E-4</v>
      </c>
      <c r="M1448" s="29">
        <f t="shared" si="119"/>
        <v>8.323213888222096E-3</v>
      </c>
    </row>
    <row r="1449" spans="1:13">
      <c r="A1449" s="16">
        <f t="shared" si="115"/>
        <v>1442</v>
      </c>
      <c r="B1449" s="12" t="s">
        <v>175</v>
      </c>
      <c r="C1449" s="158">
        <v>44973</v>
      </c>
      <c r="D1449" s="158">
        <v>44985</v>
      </c>
      <c r="E1449" s="20">
        <f t="shared" si="116"/>
        <v>44979</v>
      </c>
      <c r="F1449" s="158">
        <v>44985</v>
      </c>
      <c r="G1449" s="158">
        <v>44994</v>
      </c>
      <c r="H1449" s="12" t="s">
        <v>166</v>
      </c>
      <c r="I1449" s="173">
        <v>484.40000000000009</v>
      </c>
      <c r="J1449" s="158">
        <v>44995</v>
      </c>
      <c r="K1449" s="17">
        <f t="shared" si="117"/>
        <v>15.5</v>
      </c>
      <c r="L1449" s="31">
        <f t="shared" si="118"/>
        <v>2.0321395198864842E-3</v>
      </c>
      <c r="M1449" s="29">
        <f t="shared" si="119"/>
        <v>3.1498162558240506E-2</v>
      </c>
    </row>
    <row r="1450" spans="1:13">
      <c r="A1450" s="16">
        <f t="shared" si="115"/>
        <v>1443</v>
      </c>
      <c r="B1450" s="12" t="s">
        <v>175</v>
      </c>
      <c r="C1450" s="158">
        <v>44973</v>
      </c>
      <c r="D1450" s="158">
        <v>44985</v>
      </c>
      <c r="E1450" s="20">
        <f t="shared" si="116"/>
        <v>44979</v>
      </c>
      <c r="F1450" s="158">
        <v>44985</v>
      </c>
      <c r="G1450" s="158">
        <v>45044</v>
      </c>
      <c r="H1450" s="12" t="s">
        <v>165</v>
      </c>
      <c r="I1450" s="173">
        <v>0.67</v>
      </c>
      <c r="J1450" s="158">
        <v>45047</v>
      </c>
      <c r="K1450" s="17">
        <f t="shared" si="117"/>
        <v>65.5</v>
      </c>
      <c r="L1450" s="31">
        <f t="shared" si="118"/>
        <v>2.8107627545911316E-6</v>
      </c>
      <c r="M1450" s="29">
        <f t="shared" si="119"/>
        <v>1.8410496042571911E-4</v>
      </c>
    </row>
    <row r="1451" spans="1:13">
      <c r="A1451" s="16">
        <f t="shared" si="115"/>
        <v>1444</v>
      </c>
      <c r="B1451" s="12" t="s">
        <v>175</v>
      </c>
      <c r="C1451" s="158">
        <v>44973</v>
      </c>
      <c r="D1451" s="158">
        <v>44985</v>
      </c>
      <c r="E1451" s="20">
        <f t="shared" si="116"/>
        <v>44979</v>
      </c>
      <c r="F1451" s="158">
        <v>44985</v>
      </c>
      <c r="G1451" s="158">
        <v>44985</v>
      </c>
      <c r="H1451" s="12" t="s">
        <v>164</v>
      </c>
      <c r="I1451" s="173">
        <v>146.94999999999999</v>
      </c>
      <c r="J1451" s="158">
        <v>44986</v>
      </c>
      <c r="K1451" s="17">
        <f t="shared" si="117"/>
        <v>6.5</v>
      </c>
      <c r="L1451" s="31">
        <f t="shared" si="118"/>
        <v>6.1647998027935331E-4</v>
      </c>
      <c r="M1451" s="29">
        <f t="shared" si="119"/>
        <v>4.0071198718157966E-3</v>
      </c>
    </row>
    <row r="1452" spans="1:13">
      <c r="A1452" s="16">
        <f t="shared" si="115"/>
        <v>1445</v>
      </c>
      <c r="B1452" s="12" t="s">
        <v>175</v>
      </c>
      <c r="C1452" s="158">
        <v>44986</v>
      </c>
      <c r="D1452" s="158">
        <v>45000</v>
      </c>
      <c r="E1452" s="20">
        <f t="shared" si="116"/>
        <v>44993</v>
      </c>
      <c r="F1452" s="158">
        <v>45000</v>
      </c>
      <c r="G1452" s="158">
        <v>45044</v>
      </c>
      <c r="H1452" s="12" t="s">
        <v>154</v>
      </c>
      <c r="I1452" s="173">
        <v>488.53</v>
      </c>
      <c r="J1452" s="158">
        <v>45047</v>
      </c>
      <c r="K1452" s="17">
        <f t="shared" si="117"/>
        <v>51.5</v>
      </c>
      <c r="L1452" s="31">
        <f t="shared" si="118"/>
        <v>2.0494655649259783E-3</v>
      </c>
      <c r="M1452" s="29">
        <f t="shared" si="119"/>
        <v>0.10554747659368788</v>
      </c>
    </row>
    <row r="1453" spans="1:13">
      <c r="A1453" s="16">
        <f t="shared" si="115"/>
        <v>1446</v>
      </c>
      <c r="B1453" s="12" t="s">
        <v>175</v>
      </c>
      <c r="C1453" s="158">
        <v>44986</v>
      </c>
      <c r="D1453" s="158">
        <v>45000</v>
      </c>
      <c r="E1453" s="20">
        <f t="shared" si="116"/>
        <v>44993</v>
      </c>
      <c r="F1453" s="158">
        <v>45000</v>
      </c>
      <c r="G1453" s="158">
        <v>45044</v>
      </c>
      <c r="H1453" s="12" t="s">
        <v>155</v>
      </c>
      <c r="I1453" s="173">
        <v>10.850000000000001</v>
      </c>
      <c r="J1453" s="158">
        <v>45047</v>
      </c>
      <c r="K1453" s="17">
        <f t="shared" si="117"/>
        <v>51.5</v>
      </c>
      <c r="L1453" s="31">
        <f t="shared" si="118"/>
        <v>4.5517575951214596E-5</v>
      </c>
      <c r="M1453" s="29">
        <f t="shared" si="119"/>
        <v>2.3441551614875517E-3</v>
      </c>
    </row>
    <row r="1454" spans="1:13">
      <c r="A1454" s="16">
        <f t="shared" si="115"/>
        <v>1447</v>
      </c>
      <c r="B1454" s="12" t="s">
        <v>175</v>
      </c>
      <c r="C1454" s="158">
        <v>44986</v>
      </c>
      <c r="D1454" s="158">
        <v>45000</v>
      </c>
      <c r="E1454" s="20">
        <f t="shared" si="116"/>
        <v>44993</v>
      </c>
      <c r="F1454" s="158">
        <v>45000</v>
      </c>
      <c r="G1454" s="158">
        <v>45002</v>
      </c>
      <c r="H1454" s="12" t="s">
        <v>152</v>
      </c>
      <c r="I1454" s="173">
        <v>364.97</v>
      </c>
      <c r="J1454" s="158">
        <v>45005</v>
      </c>
      <c r="K1454" s="17">
        <f t="shared" si="117"/>
        <v>9.5</v>
      </c>
      <c r="L1454" s="31">
        <f t="shared" si="118"/>
        <v>1.5311105709598885E-3</v>
      </c>
      <c r="M1454" s="29">
        <f t="shared" si="119"/>
        <v>1.454555042411894E-2</v>
      </c>
    </row>
    <row r="1455" spans="1:13">
      <c r="A1455" s="16">
        <f t="shared" si="115"/>
        <v>1448</v>
      </c>
      <c r="B1455" s="12" t="s">
        <v>175</v>
      </c>
      <c r="C1455" s="158">
        <v>44986</v>
      </c>
      <c r="D1455" s="158">
        <v>45000</v>
      </c>
      <c r="E1455" s="20">
        <f t="shared" si="116"/>
        <v>44993</v>
      </c>
      <c r="F1455" s="158">
        <v>45000</v>
      </c>
      <c r="G1455" s="158">
        <v>45002</v>
      </c>
      <c r="H1455" s="12" t="s">
        <v>156</v>
      </c>
      <c r="I1455" s="173">
        <v>366.11</v>
      </c>
      <c r="J1455" s="158">
        <v>45005</v>
      </c>
      <c r="K1455" s="17">
        <f t="shared" si="117"/>
        <v>9.5</v>
      </c>
      <c r="L1455" s="31">
        <f t="shared" si="118"/>
        <v>1.5358930628109838E-3</v>
      </c>
      <c r="M1455" s="29">
        <f t="shared" si="119"/>
        <v>1.4590984096704347E-2</v>
      </c>
    </row>
    <row r="1456" spans="1:13">
      <c r="A1456" s="16">
        <f t="shared" si="115"/>
        <v>1449</v>
      </c>
      <c r="B1456" s="12" t="s">
        <v>175</v>
      </c>
      <c r="C1456" s="158">
        <v>44986</v>
      </c>
      <c r="D1456" s="158">
        <v>45000</v>
      </c>
      <c r="E1456" s="20">
        <f t="shared" si="116"/>
        <v>44993</v>
      </c>
      <c r="F1456" s="158">
        <v>45000</v>
      </c>
      <c r="G1456" s="158">
        <v>45035</v>
      </c>
      <c r="H1456" s="12" t="s">
        <v>157</v>
      </c>
      <c r="I1456" s="173">
        <v>169.27</v>
      </c>
      <c r="J1456" s="158">
        <v>45036</v>
      </c>
      <c r="K1456" s="17">
        <f t="shared" si="117"/>
        <v>42.5</v>
      </c>
      <c r="L1456" s="31">
        <f t="shared" si="118"/>
        <v>7.1011613652185199E-4</v>
      </c>
      <c r="M1456" s="29">
        <f t="shared" si="119"/>
        <v>3.017993580217871E-2</v>
      </c>
    </row>
    <row r="1457" spans="1:13">
      <c r="A1457" s="16">
        <f t="shared" si="115"/>
        <v>1450</v>
      </c>
      <c r="B1457" s="12" t="s">
        <v>175</v>
      </c>
      <c r="C1457" s="158">
        <v>44986</v>
      </c>
      <c r="D1457" s="158">
        <v>45000</v>
      </c>
      <c r="E1457" s="20">
        <f t="shared" si="116"/>
        <v>44993</v>
      </c>
      <c r="F1457" s="158">
        <v>45000</v>
      </c>
      <c r="G1457" s="158">
        <v>45006</v>
      </c>
      <c r="H1457" s="12" t="s">
        <v>159</v>
      </c>
      <c r="I1457" s="173">
        <v>1422.26</v>
      </c>
      <c r="J1457" s="158">
        <v>45007</v>
      </c>
      <c r="K1457" s="17">
        <f t="shared" si="117"/>
        <v>13.5</v>
      </c>
      <c r="L1457" s="31">
        <f t="shared" si="118"/>
        <v>5.9666200527534064E-3</v>
      </c>
      <c r="M1457" s="29">
        <f t="shared" si="119"/>
        <v>8.0549370712170984E-2</v>
      </c>
    </row>
    <row r="1458" spans="1:13">
      <c r="A1458" s="16">
        <f t="shared" si="115"/>
        <v>1451</v>
      </c>
      <c r="B1458" s="12" t="s">
        <v>175</v>
      </c>
      <c r="C1458" s="158">
        <v>44986</v>
      </c>
      <c r="D1458" s="158">
        <v>45000</v>
      </c>
      <c r="E1458" s="20">
        <f t="shared" si="116"/>
        <v>44993</v>
      </c>
      <c r="F1458" s="158">
        <v>45000</v>
      </c>
      <c r="G1458" s="158">
        <v>45006</v>
      </c>
      <c r="H1458" s="12" t="s">
        <v>160</v>
      </c>
      <c r="I1458" s="173">
        <v>1422.26</v>
      </c>
      <c r="J1458" s="158">
        <v>45007</v>
      </c>
      <c r="K1458" s="17">
        <f t="shared" si="117"/>
        <v>13.5</v>
      </c>
      <c r="L1458" s="31">
        <f t="shared" si="118"/>
        <v>5.9666200527534064E-3</v>
      </c>
      <c r="M1458" s="29">
        <f t="shared" si="119"/>
        <v>8.0549370712170984E-2</v>
      </c>
    </row>
    <row r="1459" spans="1:13">
      <c r="A1459" s="16">
        <f t="shared" si="115"/>
        <v>1452</v>
      </c>
      <c r="B1459" s="12" t="s">
        <v>175</v>
      </c>
      <c r="C1459" s="158">
        <v>44986</v>
      </c>
      <c r="D1459" s="158">
        <v>45000</v>
      </c>
      <c r="E1459" s="20">
        <f t="shared" si="116"/>
        <v>44993</v>
      </c>
      <c r="F1459" s="158">
        <v>45000</v>
      </c>
      <c r="G1459" s="158">
        <v>45006</v>
      </c>
      <c r="H1459" s="12" t="s">
        <v>161</v>
      </c>
      <c r="I1459" s="173">
        <v>6081.3499999999995</v>
      </c>
      <c r="J1459" s="158">
        <v>45007</v>
      </c>
      <c r="K1459" s="17">
        <f t="shared" si="117"/>
        <v>13.5</v>
      </c>
      <c r="L1459" s="31">
        <f t="shared" si="118"/>
        <v>2.5512286683033993E-2</v>
      </c>
      <c r="M1459" s="29">
        <f t="shared" si="119"/>
        <v>0.34441587022095888</v>
      </c>
    </row>
    <row r="1460" spans="1:13">
      <c r="A1460" s="16">
        <f t="shared" si="115"/>
        <v>1453</v>
      </c>
      <c r="B1460" s="12" t="s">
        <v>175</v>
      </c>
      <c r="C1460" s="158">
        <v>44986</v>
      </c>
      <c r="D1460" s="158">
        <v>45000</v>
      </c>
      <c r="E1460" s="20">
        <f t="shared" si="116"/>
        <v>44993</v>
      </c>
      <c r="F1460" s="158">
        <v>45000</v>
      </c>
      <c r="G1460" s="158">
        <v>45006</v>
      </c>
      <c r="H1460" s="12" t="s">
        <v>162</v>
      </c>
      <c r="I1460" s="173">
        <v>6081.3499999999995</v>
      </c>
      <c r="J1460" s="158">
        <v>45007</v>
      </c>
      <c r="K1460" s="17">
        <f t="shared" si="117"/>
        <v>13.5</v>
      </c>
      <c r="L1460" s="31">
        <f t="shared" si="118"/>
        <v>2.5512286683033993E-2</v>
      </c>
      <c r="M1460" s="29">
        <f t="shared" si="119"/>
        <v>0.34441587022095888</v>
      </c>
    </row>
    <row r="1461" spans="1:13">
      <c r="A1461" s="16">
        <f t="shared" si="115"/>
        <v>1454</v>
      </c>
      <c r="B1461" s="12" t="s">
        <v>175</v>
      </c>
      <c r="C1461" s="158">
        <v>44986</v>
      </c>
      <c r="D1461" s="158">
        <v>45000</v>
      </c>
      <c r="E1461" s="20">
        <f t="shared" si="116"/>
        <v>44993</v>
      </c>
      <c r="F1461" s="158">
        <v>45000</v>
      </c>
      <c r="G1461" s="158">
        <v>45006</v>
      </c>
      <c r="H1461" s="12" t="s">
        <v>163</v>
      </c>
      <c r="I1461" s="173">
        <v>17232.939999999999</v>
      </c>
      <c r="J1461" s="158">
        <v>45007</v>
      </c>
      <c r="K1461" s="17">
        <f t="shared" si="117"/>
        <v>13.5</v>
      </c>
      <c r="L1461" s="31">
        <f t="shared" si="118"/>
        <v>7.2295083438960725E-2</v>
      </c>
      <c r="M1461" s="29">
        <f t="shared" si="119"/>
        <v>0.97598362642596981</v>
      </c>
    </row>
    <row r="1462" spans="1:13">
      <c r="A1462" s="16">
        <f t="shared" si="115"/>
        <v>1455</v>
      </c>
      <c r="B1462" s="12" t="s">
        <v>175</v>
      </c>
      <c r="C1462" s="158">
        <v>44986</v>
      </c>
      <c r="D1462" s="158">
        <v>45000</v>
      </c>
      <c r="E1462" s="20">
        <f t="shared" si="116"/>
        <v>44993</v>
      </c>
      <c r="F1462" s="158">
        <v>45000</v>
      </c>
      <c r="G1462" s="158">
        <v>45035</v>
      </c>
      <c r="H1462" s="12" t="s">
        <v>164</v>
      </c>
      <c r="I1462" s="173">
        <v>444.34</v>
      </c>
      <c r="J1462" s="158">
        <v>45036</v>
      </c>
      <c r="K1462" s="17">
        <f t="shared" si="117"/>
        <v>42.5</v>
      </c>
      <c r="L1462" s="31">
        <f t="shared" si="118"/>
        <v>1.8640810781716765E-3</v>
      </c>
      <c r="M1462" s="29">
        <f t="shared" si="119"/>
        <v>7.9223445822296248E-2</v>
      </c>
    </row>
    <row r="1463" spans="1:13">
      <c r="A1463" s="16">
        <f t="shared" si="115"/>
        <v>1456</v>
      </c>
      <c r="B1463" s="12" t="s">
        <v>175</v>
      </c>
      <c r="C1463" s="158">
        <v>44986</v>
      </c>
      <c r="D1463" s="158">
        <v>45000</v>
      </c>
      <c r="E1463" s="20">
        <f t="shared" si="116"/>
        <v>44993</v>
      </c>
      <c r="F1463" s="158">
        <v>45000</v>
      </c>
      <c r="G1463" s="158">
        <v>45044</v>
      </c>
      <c r="H1463" s="12" t="s">
        <v>154</v>
      </c>
      <c r="I1463" s="173">
        <v>20.97</v>
      </c>
      <c r="J1463" s="158">
        <v>45047</v>
      </c>
      <c r="K1463" s="17">
        <f t="shared" si="117"/>
        <v>51.5</v>
      </c>
      <c r="L1463" s="31">
        <f t="shared" si="118"/>
        <v>8.7972679050411974E-5</v>
      </c>
      <c r="M1463" s="29">
        <f t="shared" si="119"/>
        <v>4.5305929710962164E-3</v>
      </c>
    </row>
    <row r="1464" spans="1:13">
      <c r="A1464" s="16">
        <f t="shared" si="115"/>
        <v>1457</v>
      </c>
      <c r="B1464" s="12" t="s">
        <v>175</v>
      </c>
      <c r="C1464" s="158">
        <v>44986</v>
      </c>
      <c r="D1464" s="158">
        <v>45000</v>
      </c>
      <c r="E1464" s="20">
        <f t="shared" si="116"/>
        <v>44993</v>
      </c>
      <c r="F1464" s="158">
        <v>45000</v>
      </c>
      <c r="G1464" s="158">
        <v>45044</v>
      </c>
      <c r="H1464" s="12" t="s">
        <v>165</v>
      </c>
      <c r="I1464" s="173">
        <v>-41.6</v>
      </c>
      <c r="J1464" s="158">
        <v>45047</v>
      </c>
      <c r="K1464" s="17">
        <f t="shared" si="117"/>
        <v>51.5</v>
      </c>
      <c r="L1464" s="31">
        <f t="shared" si="118"/>
        <v>-1.7451900088207622E-4</v>
      </c>
      <c r="M1464" s="29">
        <f t="shared" si="119"/>
        <v>-8.9877285454269245E-3</v>
      </c>
    </row>
    <row r="1465" spans="1:13">
      <c r="A1465" s="16">
        <f t="shared" si="115"/>
        <v>1458</v>
      </c>
      <c r="B1465" s="12" t="s">
        <v>175</v>
      </c>
      <c r="C1465" s="158">
        <v>44986</v>
      </c>
      <c r="D1465" s="158">
        <v>45000</v>
      </c>
      <c r="E1465" s="20">
        <f t="shared" si="116"/>
        <v>44993</v>
      </c>
      <c r="F1465" s="158">
        <v>45000</v>
      </c>
      <c r="G1465" s="158">
        <v>45009</v>
      </c>
      <c r="H1465" s="12" t="s">
        <v>164</v>
      </c>
      <c r="I1465" s="173">
        <v>827.69</v>
      </c>
      <c r="J1465" s="158">
        <v>45012</v>
      </c>
      <c r="K1465" s="17">
        <f t="shared" si="117"/>
        <v>16.5</v>
      </c>
      <c r="L1465" s="31">
        <f t="shared" si="118"/>
        <v>3.4722988423097519E-3</v>
      </c>
      <c r="M1465" s="29">
        <f t="shared" si="119"/>
        <v>5.7292930898110904E-2</v>
      </c>
    </row>
    <row r="1466" spans="1:13">
      <c r="A1466" s="16">
        <f t="shared" si="115"/>
        <v>1459</v>
      </c>
      <c r="B1466" s="12" t="s">
        <v>175</v>
      </c>
      <c r="C1466" s="158">
        <v>44986</v>
      </c>
      <c r="D1466" s="158">
        <v>45000</v>
      </c>
      <c r="E1466" s="20">
        <f t="shared" si="116"/>
        <v>44993</v>
      </c>
      <c r="F1466" s="158">
        <v>45000</v>
      </c>
      <c r="G1466" s="158">
        <v>45009</v>
      </c>
      <c r="H1466" s="12" t="s">
        <v>166</v>
      </c>
      <c r="I1466" s="173">
        <v>1673.4099999999999</v>
      </c>
      <c r="J1466" s="158">
        <v>45012</v>
      </c>
      <c r="K1466" s="17">
        <f t="shared" si="117"/>
        <v>16.5</v>
      </c>
      <c r="L1466" s="31">
        <f t="shared" si="118"/>
        <v>7.0202365688960371E-3</v>
      </c>
      <c r="M1466" s="29">
        <f t="shared" si="119"/>
        <v>0.11583390338678461</v>
      </c>
    </row>
    <row r="1467" spans="1:13">
      <c r="A1467" s="16">
        <f t="shared" si="115"/>
        <v>1460</v>
      </c>
      <c r="B1467" s="12" t="s">
        <v>175</v>
      </c>
      <c r="C1467" s="158">
        <v>44986</v>
      </c>
      <c r="D1467" s="158">
        <v>45000</v>
      </c>
      <c r="E1467" s="20">
        <f t="shared" si="116"/>
        <v>44993</v>
      </c>
      <c r="F1467" s="158">
        <v>45000</v>
      </c>
      <c r="G1467" s="158">
        <v>45000</v>
      </c>
      <c r="H1467" s="12" t="s">
        <v>164</v>
      </c>
      <c r="I1467" s="173">
        <v>700.62</v>
      </c>
      <c r="J1467" s="158">
        <v>45001</v>
      </c>
      <c r="K1467" s="17">
        <f t="shared" si="117"/>
        <v>7.5</v>
      </c>
      <c r="L1467" s="31">
        <f t="shared" si="118"/>
        <v>2.9392188076442366E-3</v>
      </c>
      <c r="M1467" s="29">
        <f t="shared" si="119"/>
        <v>2.2044141057331774E-2</v>
      </c>
    </row>
    <row r="1468" spans="1:13">
      <c r="A1468" s="16">
        <f t="shared" si="115"/>
        <v>1461</v>
      </c>
      <c r="B1468" s="12" t="s">
        <v>175</v>
      </c>
      <c r="C1468" s="158">
        <v>45001</v>
      </c>
      <c r="D1468" s="158">
        <v>45016</v>
      </c>
      <c r="E1468" s="20">
        <f t="shared" si="116"/>
        <v>45008.5</v>
      </c>
      <c r="F1468" s="158">
        <v>45016</v>
      </c>
      <c r="G1468" s="158">
        <v>45044</v>
      </c>
      <c r="H1468" s="12" t="s">
        <v>154</v>
      </c>
      <c r="I1468" s="173">
        <v>125.46</v>
      </c>
      <c r="J1468" s="158">
        <v>45047</v>
      </c>
      <c r="K1468" s="17">
        <f t="shared" si="117"/>
        <v>36</v>
      </c>
      <c r="L1468" s="31">
        <f t="shared" si="118"/>
        <v>5.2632581371791544E-4</v>
      </c>
      <c r="M1468" s="29">
        <f t="shared" si="119"/>
        <v>1.8947729293844955E-2</v>
      </c>
    </row>
    <row r="1469" spans="1:13">
      <c r="A1469" s="16">
        <f t="shared" si="115"/>
        <v>1462</v>
      </c>
      <c r="B1469" s="12" t="s">
        <v>175</v>
      </c>
      <c r="C1469" s="158">
        <v>45001</v>
      </c>
      <c r="D1469" s="158">
        <v>45016</v>
      </c>
      <c r="E1469" s="20">
        <f t="shared" si="116"/>
        <v>45008.5</v>
      </c>
      <c r="F1469" s="158">
        <v>45016</v>
      </c>
      <c r="G1469" s="158">
        <v>45020</v>
      </c>
      <c r="H1469" s="12" t="s">
        <v>152</v>
      </c>
      <c r="I1469" s="173">
        <v>59.42</v>
      </c>
      <c r="J1469" s="158">
        <v>45021</v>
      </c>
      <c r="K1469" s="17">
        <f t="shared" si="117"/>
        <v>12</v>
      </c>
      <c r="L1469" s="31">
        <f t="shared" si="118"/>
        <v>2.4927689981761944E-4</v>
      </c>
      <c r="M1469" s="29">
        <f t="shared" si="119"/>
        <v>2.9913227978114335E-3</v>
      </c>
    </row>
    <row r="1470" spans="1:13">
      <c r="A1470" s="16">
        <f t="shared" si="115"/>
        <v>1463</v>
      </c>
      <c r="B1470" s="12" t="s">
        <v>175</v>
      </c>
      <c r="C1470" s="158">
        <v>45001</v>
      </c>
      <c r="D1470" s="158">
        <v>45016</v>
      </c>
      <c r="E1470" s="20">
        <f t="shared" si="116"/>
        <v>45008.5</v>
      </c>
      <c r="F1470" s="158">
        <v>45016</v>
      </c>
      <c r="G1470" s="158">
        <v>45020</v>
      </c>
      <c r="H1470" s="12" t="s">
        <v>156</v>
      </c>
      <c r="I1470" s="173">
        <v>82.95</v>
      </c>
      <c r="J1470" s="158">
        <v>45021</v>
      </c>
      <c r="K1470" s="17">
        <f t="shared" si="117"/>
        <v>12</v>
      </c>
      <c r="L1470" s="31">
        <f t="shared" si="118"/>
        <v>3.479892096915438E-4</v>
      </c>
      <c r="M1470" s="29">
        <f t="shared" si="119"/>
        <v>4.1758705162985256E-3</v>
      </c>
    </row>
    <row r="1471" spans="1:13">
      <c r="A1471" s="16">
        <f t="shared" si="115"/>
        <v>1464</v>
      </c>
      <c r="B1471" s="12" t="s">
        <v>175</v>
      </c>
      <c r="C1471" s="158">
        <v>45001</v>
      </c>
      <c r="D1471" s="158">
        <v>45016</v>
      </c>
      <c r="E1471" s="20">
        <f t="shared" si="116"/>
        <v>45008.5</v>
      </c>
      <c r="F1471" s="158">
        <v>45016</v>
      </c>
      <c r="G1471" s="158">
        <v>45035</v>
      </c>
      <c r="H1471" s="12" t="s">
        <v>157</v>
      </c>
      <c r="I1471" s="173">
        <v>73.77</v>
      </c>
      <c r="J1471" s="158">
        <v>45036</v>
      </c>
      <c r="K1471" s="17">
        <f t="shared" si="117"/>
        <v>27</v>
      </c>
      <c r="L1471" s="31">
        <f t="shared" si="118"/>
        <v>3.0947756478535483E-4</v>
      </c>
      <c r="M1471" s="29">
        <f t="shared" si="119"/>
        <v>8.3558942492045797E-3</v>
      </c>
    </row>
    <row r="1472" spans="1:13">
      <c r="A1472" s="16">
        <f t="shared" si="115"/>
        <v>1465</v>
      </c>
      <c r="B1472" s="12" t="s">
        <v>175</v>
      </c>
      <c r="C1472" s="158">
        <v>45001</v>
      </c>
      <c r="D1472" s="158">
        <v>45016</v>
      </c>
      <c r="E1472" s="20">
        <f t="shared" si="116"/>
        <v>45008.5</v>
      </c>
      <c r="F1472" s="158">
        <v>45016</v>
      </c>
      <c r="G1472" s="158">
        <v>45020</v>
      </c>
      <c r="H1472" s="12" t="s">
        <v>159</v>
      </c>
      <c r="I1472" s="173">
        <v>395.20000000000005</v>
      </c>
      <c r="J1472" s="158">
        <v>45021</v>
      </c>
      <c r="K1472" s="17">
        <f t="shared" si="117"/>
        <v>12</v>
      </c>
      <c r="L1472" s="31">
        <f t="shared" si="118"/>
        <v>1.6579305083797243E-3</v>
      </c>
      <c r="M1472" s="29">
        <f t="shared" si="119"/>
        <v>1.9895166100556694E-2</v>
      </c>
    </row>
    <row r="1473" spans="1:13">
      <c r="A1473" s="16">
        <f t="shared" si="115"/>
        <v>1466</v>
      </c>
      <c r="B1473" s="12" t="s">
        <v>175</v>
      </c>
      <c r="C1473" s="158">
        <v>45001</v>
      </c>
      <c r="D1473" s="158">
        <v>45016</v>
      </c>
      <c r="E1473" s="20">
        <f t="shared" si="116"/>
        <v>45008.5</v>
      </c>
      <c r="F1473" s="158">
        <v>45016</v>
      </c>
      <c r="G1473" s="158">
        <v>45020</v>
      </c>
      <c r="H1473" s="12" t="s">
        <v>160</v>
      </c>
      <c r="I1473" s="173">
        <v>395.20000000000005</v>
      </c>
      <c r="J1473" s="158">
        <v>45021</v>
      </c>
      <c r="K1473" s="17">
        <f t="shared" si="117"/>
        <v>12</v>
      </c>
      <c r="L1473" s="31">
        <f t="shared" si="118"/>
        <v>1.6579305083797243E-3</v>
      </c>
      <c r="M1473" s="29">
        <f t="shared" si="119"/>
        <v>1.9895166100556694E-2</v>
      </c>
    </row>
    <row r="1474" spans="1:13">
      <c r="A1474" s="16">
        <f t="shared" si="115"/>
        <v>1467</v>
      </c>
      <c r="B1474" s="12" t="s">
        <v>175</v>
      </c>
      <c r="C1474" s="158">
        <v>45001</v>
      </c>
      <c r="D1474" s="158">
        <v>45016</v>
      </c>
      <c r="E1474" s="20">
        <f t="shared" si="116"/>
        <v>45008.5</v>
      </c>
      <c r="F1474" s="158">
        <v>45016</v>
      </c>
      <c r="G1474" s="158">
        <v>45020</v>
      </c>
      <c r="H1474" s="12" t="s">
        <v>161</v>
      </c>
      <c r="I1474" s="173">
        <v>1689.87</v>
      </c>
      <c r="J1474" s="158">
        <v>45021</v>
      </c>
      <c r="K1474" s="17">
        <f t="shared" si="117"/>
        <v>12</v>
      </c>
      <c r="L1474" s="31">
        <f t="shared" si="118"/>
        <v>7.0892890389565892E-3</v>
      </c>
      <c r="M1474" s="29">
        <f t="shared" si="119"/>
        <v>8.5071468467479067E-2</v>
      </c>
    </row>
    <row r="1475" spans="1:13">
      <c r="A1475" s="16">
        <f t="shared" si="115"/>
        <v>1468</v>
      </c>
      <c r="B1475" s="12" t="s">
        <v>175</v>
      </c>
      <c r="C1475" s="158">
        <v>45001</v>
      </c>
      <c r="D1475" s="158">
        <v>45016</v>
      </c>
      <c r="E1475" s="20">
        <f t="shared" si="116"/>
        <v>45008.5</v>
      </c>
      <c r="F1475" s="158">
        <v>45016</v>
      </c>
      <c r="G1475" s="158">
        <v>45020</v>
      </c>
      <c r="H1475" s="12" t="s">
        <v>162</v>
      </c>
      <c r="I1475" s="173">
        <v>1689.87</v>
      </c>
      <c r="J1475" s="158">
        <v>45021</v>
      </c>
      <c r="K1475" s="17">
        <f t="shared" si="117"/>
        <v>12</v>
      </c>
      <c r="L1475" s="31">
        <f t="shared" si="118"/>
        <v>7.0892890389565892E-3</v>
      </c>
      <c r="M1475" s="29">
        <f t="shared" si="119"/>
        <v>8.5071468467479067E-2</v>
      </c>
    </row>
    <row r="1476" spans="1:13">
      <c r="A1476" s="16">
        <f t="shared" si="115"/>
        <v>1469</v>
      </c>
      <c r="B1476" s="12" t="s">
        <v>175</v>
      </c>
      <c r="C1476" s="158">
        <v>45001</v>
      </c>
      <c r="D1476" s="158">
        <v>45016</v>
      </c>
      <c r="E1476" s="20">
        <f t="shared" si="116"/>
        <v>45008.5</v>
      </c>
      <c r="F1476" s="158">
        <v>45016</v>
      </c>
      <c r="G1476" s="158">
        <v>45020</v>
      </c>
      <c r="H1476" s="12" t="s">
        <v>163</v>
      </c>
      <c r="I1476" s="173">
        <v>2893.08</v>
      </c>
      <c r="J1476" s="158">
        <v>45021</v>
      </c>
      <c r="K1476" s="17">
        <f t="shared" si="117"/>
        <v>12</v>
      </c>
      <c r="L1476" s="31">
        <f t="shared" si="118"/>
        <v>1.2136957477690313E-2</v>
      </c>
      <c r="M1476" s="29">
        <f t="shared" si="119"/>
        <v>0.14564348973228375</v>
      </c>
    </row>
    <row r="1477" spans="1:13">
      <c r="A1477" s="16">
        <f t="shared" si="115"/>
        <v>1470</v>
      </c>
      <c r="B1477" s="12" t="s">
        <v>175</v>
      </c>
      <c r="C1477" s="158">
        <v>45001</v>
      </c>
      <c r="D1477" s="158">
        <v>45016</v>
      </c>
      <c r="E1477" s="20">
        <f t="shared" si="116"/>
        <v>45008.5</v>
      </c>
      <c r="F1477" s="158">
        <v>45016</v>
      </c>
      <c r="G1477" s="158">
        <v>45035</v>
      </c>
      <c r="H1477" s="12" t="s">
        <v>164</v>
      </c>
      <c r="I1477" s="173">
        <v>193.65</v>
      </c>
      <c r="J1477" s="158">
        <v>45036</v>
      </c>
      <c r="K1477" s="17">
        <f t="shared" si="117"/>
        <v>27</v>
      </c>
      <c r="L1477" s="31">
        <f t="shared" si="118"/>
        <v>8.1239433944264568E-4</v>
      </c>
      <c r="M1477" s="29">
        <f t="shared" si="119"/>
        <v>2.1934647164951433E-2</v>
      </c>
    </row>
    <row r="1478" spans="1:13">
      <c r="A1478" s="16">
        <f t="shared" si="115"/>
        <v>1471</v>
      </c>
      <c r="B1478" s="12" t="s">
        <v>175</v>
      </c>
      <c r="C1478" s="158">
        <v>45001</v>
      </c>
      <c r="D1478" s="158">
        <v>45016</v>
      </c>
      <c r="E1478" s="20">
        <f t="shared" si="116"/>
        <v>45008.5</v>
      </c>
      <c r="F1478" s="158">
        <v>45016</v>
      </c>
      <c r="G1478" s="158">
        <v>45044</v>
      </c>
      <c r="H1478" s="12" t="s">
        <v>154</v>
      </c>
      <c r="I1478" s="173">
        <v>20.95</v>
      </c>
      <c r="J1478" s="158">
        <v>45047</v>
      </c>
      <c r="K1478" s="17">
        <f t="shared" si="117"/>
        <v>36</v>
      </c>
      <c r="L1478" s="31">
        <f t="shared" si="118"/>
        <v>8.7888775684603283E-5</v>
      </c>
      <c r="M1478" s="29">
        <f t="shared" si="119"/>
        <v>3.1639959246457182E-3</v>
      </c>
    </row>
    <row r="1479" spans="1:13">
      <c r="A1479" s="16">
        <f t="shared" si="115"/>
        <v>1472</v>
      </c>
      <c r="B1479" s="12" t="s">
        <v>175</v>
      </c>
      <c r="C1479" s="158">
        <v>45001</v>
      </c>
      <c r="D1479" s="158">
        <v>45016</v>
      </c>
      <c r="E1479" s="20">
        <f t="shared" si="116"/>
        <v>45008.5</v>
      </c>
      <c r="F1479" s="158">
        <v>45016</v>
      </c>
      <c r="G1479" s="158">
        <v>45023</v>
      </c>
      <c r="H1479" s="12" t="s">
        <v>164</v>
      </c>
      <c r="I1479" s="173">
        <v>132.69</v>
      </c>
      <c r="J1479" s="158">
        <v>45026</v>
      </c>
      <c r="K1479" s="17">
        <f t="shared" si="117"/>
        <v>15</v>
      </c>
      <c r="L1479" s="31">
        <f t="shared" si="118"/>
        <v>5.5665688045775704E-4</v>
      </c>
      <c r="M1479" s="29">
        <f t="shared" si="119"/>
        <v>8.3498532068663547E-3</v>
      </c>
    </row>
    <row r="1480" spans="1:13">
      <c r="A1480" s="16">
        <f t="shared" si="115"/>
        <v>1473</v>
      </c>
      <c r="B1480" s="12" t="s">
        <v>175</v>
      </c>
      <c r="C1480" s="158">
        <v>45001</v>
      </c>
      <c r="D1480" s="158">
        <v>45016</v>
      </c>
      <c r="E1480" s="20">
        <f t="shared" si="116"/>
        <v>45008.5</v>
      </c>
      <c r="F1480" s="158">
        <v>45016</v>
      </c>
      <c r="G1480" s="158">
        <v>45023</v>
      </c>
      <c r="H1480" s="12" t="s">
        <v>166</v>
      </c>
      <c r="I1480" s="173">
        <v>492.34</v>
      </c>
      <c r="J1480" s="158">
        <v>45026</v>
      </c>
      <c r="K1480" s="17">
        <f t="shared" si="117"/>
        <v>15</v>
      </c>
      <c r="L1480" s="31">
        <f t="shared" si="118"/>
        <v>2.0654491561125335E-3</v>
      </c>
      <c r="M1480" s="29">
        <f t="shared" si="119"/>
        <v>3.0981737341688003E-2</v>
      </c>
    </row>
    <row r="1481" spans="1:13">
      <c r="A1481" s="16">
        <f t="shared" si="115"/>
        <v>1474</v>
      </c>
      <c r="B1481" s="12" t="s">
        <v>175</v>
      </c>
      <c r="C1481" s="158">
        <v>45001</v>
      </c>
      <c r="D1481" s="158">
        <v>45016</v>
      </c>
      <c r="E1481" s="20">
        <f t="shared" si="116"/>
        <v>45008.5</v>
      </c>
      <c r="F1481" s="158">
        <v>45016</v>
      </c>
      <c r="G1481" s="158">
        <v>45016</v>
      </c>
      <c r="H1481" s="12" t="s">
        <v>164</v>
      </c>
      <c r="I1481" s="173">
        <v>148.26</v>
      </c>
      <c r="J1481" s="158">
        <v>45019</v>
      </c>
      <c r="K1481" s="17">
        <f t="shared" si="117"/>
        <v>8</v>
      </c>
      <c r="L1481" s="31">
        <f t="shared" si="118"/>
        <v>6.2197565073982258E-4</v>
      </c>
      <c r="M1481" s="29">
        <f t="shared" si="119"/>
        <v>4.9758052059185806E-3</v>
      </c>
    </row>
    <row r="1482" spans="1:13">
      <c r="A1482" s="16">
        <f t="shared" si="115"/>
        <v>1475</v>
      </c>
      <c r="B1482" s="12" t="s">
        <v>175</v>
      </c>
      <c r="C1482" s="158">
        <v>45017</v>
      </c>
      <c r="D1482" s="158">
        <v>45031</v>
      </c>
      <c r="E1482" s="20">
        <f t="shared" si="116"/>
        <v>45024</v>
      </c>
      <c r="F1482" s="158">
        <v>45030</v>
      </c>
      <c r="G1482" s="158">
        <v>45135</v>
      </c>
      <c r="H1482" s="12" t="s">
        <v>154</v>
      </c>
      <c r="I1482" s="173">
        <v>126.52</v>
      </c>
      <c r="J1482" s="158">
        <v>45138</v>
      </c>
      <c r="K1482" s="17">
        <f t="shared" si="117"/>
        <v>111.5</v>
      </c>
      <c r="L1482" s="31">
        <f t="shared" si="118"/>
        <v>5.30772692105776E-4</v>
      </c>
      <c r="M1482" s="29">
        <f t="shared" si="119"/>
        <v>5.9181155169794025E-2</v>
      </c>
    </row>
    <row r="1483" spans="1:13">
      <c r="A1483" s="16">
        <f t="shared" si="115"/>
        <v>1476</v>
      </c>
      <c r="B1483" s="12" t="s">
        <v>175</v>
      </c>
      <c r="C1483" s="158">
        <v>45017</v>
      </c>
      <c r="D1483" s="158">
        <v>45031</v>
      </c>
      <c r="E1483" s="20">
        <f t="shared" si="116"/>
        <v>45024</v>
      </c>
      <c r="F1483" s="158">
        <v>45030</v>
      </c>
      <c r="G1483" s="158">
        <v>45034</v>
      </c>
      <c r="H1483" s="12" t="s">
        <v>152</v>
      </c>
      <c r="I1483" s="173">
        <v>63.730000000000004</v>
      </c>
      <c r="J1483" s="158">
        <v>45035</v>
      </c>
      <c r="K1483" s="17">
        <f t="shared" si="117"/>
        <v>10.5</v>
      </c>
      <c r="L1483" s="31">
        <f t="shared" si="118"/>
        <v>2.6735807514939228E-4</v>
      </c>
      <c r="M1483" s="29">
        <f t="shared" si="119"/>
        <v>2.8072597890686189E-3</v>
      </c>
    </row>
    <row r="1484" spans="1:13">
      <c r="A1484" s="16">
        <f t="shared" si="115"/>
        <v>1477</v>
      </c>
      <c r="B1484" s="12" t="s">
        <v>175</v>
      </c>
      <c r="C1484" s="158">
        <v>45017</v>
      </c>
      <c r="D1484" s="158">
        <v>45031</v>
      </c>
      <c r="E1484" s="20">
        <f t="shared" si="116"/>
        <v>45024</v>
      </c>
      <c r="F1484" s="158">
        <v>45030</v>
      </c>
      <c r="G1484" s="158">
        <v>45034</v>
      </c>
      <c r="H1484" s="12" t="s">
        <v>156</v>
      </c>
      <c r="I1484" s="173">
        <v>82.95</v>
      </c>
      <c r="J1484" s="158">
        <v>45035</v>
      </c>
      <c r="K1484" s="17">
        <f t="shared" si="117"/>
        <v>10.5</v>
      </c>
      <c r="L1484" s="31">
        <f t="shared" si="118"/>
        <v>3.479892096915438E-4</v>
      </c>
      <c r="M1484" s="29">
        <f t="shared" si="119"/>
        <v>3.6538867017612098E-3</v>
      </c>
    </row>
    <row r="1485" spans="1:13">
      <c r="A1485" s="16">
        <f t="shared" si="115"/>
        <v>1478</v>
      </c>
      <c r="B1485" s="12" t="s">
        <v>175</v>
      </c>
      <c r="C1485" s="158">
        <v>45017</v>
      </c>
      <c r="D1485" s="158">
        <v>45031</v>
      </c>
      <c r="E1485" s="20">
        <f t="shared" si="116"/>
        <v>45024</v>
      </c>
      <c r="F1485" s="158">
        <v>45030</v>
      </c>
      <c r="G1485" s="158">
        <v>45065</v>
      </c>
      <c r="H1485" s="12" t="s">
        <v>157</v>
      </c>
      <c r="I1485" s="173">
        <v>64.7</v>
      </c>
      <c r="J1485" s="158">
        <v>45068</v>
      </c>
      <c r="K1485" s="17">
        <f t="shared" si="117"/>
        <v>41.5</v>
      </c>
      <c r="L1485" s="31">
        <f t="shared" si="118"/>
        <v>2.7142738839111373E-4</v>
      </c>
      <c r="M1485" s="29">
        <f t="shared" si="119"/>
        <v>1.126423661823122E-2</v>
      </c>
    </row>
    <row r="1486" spans="1:13">
      <c r="A1486" s="16">
        <f t="shared" si="115"/>
        <v>1479</v>
      </c>
      <c r="B1486" s="12" t="s">
        <v>175</v>
      </c>
      <c r="C1486" s="158">
        <v>45017</v>
      </c>
      <c r="D1486" s="158">
        <v>45031</v>
      </c>
      <c r="E1486" s="20">
        <f t="shared" si="116"/>
        <v>45024</v>
      </c>
      <c r="F1486" s="158">
        <v>45030</v>
      </c>
      <c r="G1486" s="158">
        <v>45034</v>
      </c>
      <c r="H1486" s="12" t="s">
        <v>159</v>
      </c>
      <c r="I1486" s="173">
        <v>388.18999999999994</v>
      </c>
      <c r="J1486" s="158">
        <v>45035</v>
      </c>
      <c r="K1486" s="17">
        <f t="shared" si="117"/>
        <v>10.5</v>
      </c>
      <c r="L1486" s="31">
        <f t="shared" si="118"/>
        <v>1.6285223786637777E-3</v>
      </c>
      <c r="M1486" s="29">
        <f t="shared" si="119"/>
        <v>1.7099484975969664E-2</v>
      </c>
    </row>
    <row r="1487" spans="1:13">
      <c r="A1487" s="16">
        <f t="shared" si="115"/>
        <v>1480</v>
      </c>
      <c r="B1487" s="12" t="s">
        <v>175</v>
      </c>
      <c r="C1487" s="158">
        <v>45017</v>
      </c>
      <c r="D1487" s="158">
        <v>45031</v>
      </c>
      <c r="E1487" s="20">
        <f t="shared" si="116"/>
        <v>45024</v>
      </c>
      <c r="F1487" s="158">
        <v>45030</v>
      </c>
      <c r="G1487" s="158">
        <v>45034</v>
      </c>
      <c r="H1487" s="12" t="s">
        <v>160</v>
      </c>
      <c r="I1487" s="173">
        <v>388.18999999999994</v>
      </c>
      <c r="J1487" s="158">
        <v>45035</v>
      </c>
      <c r="K1487" s="17">
        <f t="shared" si="117"/>
        <v>10.5</v>
      </c>
      <c r="L1487" s="31">
        <f t="shared" si="118"/>
        <v>1.6285223786637777E-3</v>
      </c>
      <c r="M1487" s="29">
        <f t="shared" si="119"/>
        <v>1.7099484975969664E-2</v>
      </c>
    </row>
    <row r="1488" spans="1:13">
      <c r="A1488" s="16">
        <f t="shared" si="115"/>
        <v>1481</v>
      </c>
      <c r="B1488" s="12" t="s">
        <v>175</v>
      </c>
      <c r="C1488" s="158">
        <v>45017</v>
      </c>
      <c r="D1488" s="158">
        <v>45031</v>
      </c>
      <c r="E1488" s="20">
        <f t="shared" si="116"/>
        <v>45024</v>
      </c>
      <c r="F1488" s="158">
        <v>45030</v>
      </c>
      <c r="G1488" s="158">
        <v>45034</v>
      </c>
      <c r="H1488" s="12" t="s">
        <v>161</v>
      </c>
      <c r="I1488" s="173">
        <v>1659.8200000000002</v>
      </c>
      <c r="J1488" s="158">
        <v>45035</v>
      </c>
      <c r="K1488" s="17">
        <f t="shared" si="117"/>
        <v>10.5</v>
      </c>
      <c r="L1488" s="31">
        <f t="shared" si="118"/>
        <v>6.963224231829033E-3</v>
      </c>
      <c r="M1488" s="29">
        <f t="shared" si="119"/>
        <v>7.3113854434204845E-2</v>
      </c>
    </row>
    <row r="1489" spans="1:13">
      <c r="A1489" s="16">
        <f t="shared" si="115"/>
        <v>1482</v>
      </c>
      <c r="B1489" s="12" t="s">
        <v>175</v>
      </c>
      <c r="C1489" s="158">
        <v>45017</v>
      </c>
      <c r="D1489" s="158">
        <v>45031</v>
      </c>
      <c r="E1489" s="20">
        <f t="shared" si="116"/>
        <v>45024</v>
      </c>
      <c r="F1489" s="158">
        <v>45030</v>
      </c>
      <c r="G1489" s="158">
        <v>45034</v>
      </c>
      <c r="H1489" s="12" t="s">
        <v>162</v>
      </c>
      <c r="I1489" s="173">
        <v>1659.8200000000002</v>
      </c>
      <c r="J1489" s="158">
        <v>45035</v>
      </c>
      <c r="K1489" s="17">
        <f t="shared" si="117"/>
        <v>10.5</v>
      </c>
      <c r="L1489" s="31">
        <f t="shared" si="118"/>
        <v>6.963224231829033E-3</v>
      </c>
      <c r="M1489" s="29">
        <f t="shared" si="119"/>
        <v>7.3113854434204845E-2</v>
      </c>
    </row>
    <row r="1490" spans="1:13">
      <c r="A1490" s="16">
        <f t="shared" si="115"/>
        <v>1483</v>
      </c>
      <c r="B1490" s="12" t="s">
        <v>175</v>
      </c>
      <c r="C1490" s="158">
        <v>45017</v>
      </c>
      <c r="D1490" s="158">
        <v>45031</v>
      </c>
      <c r="E1490" s="20">
        <f t="shared" si="116"/>
        <v>45024</v>
      </c>
      <c r="F1490" s="158">
        <v>45030</v>
      </c>
      <c r="G1490" s="158">
        <v>45034</v>
      </c>
      <c r="H1490" s="12" t="s">
        <v>163</v>
      </c>
      <c r="I1490" s="173">
        <v>2599.7199999999998</v>
      </c>
      <c r="J1490" s="158">
        <v>45035</v>
      </c>
      <c r="K1490" s="17">
        <f t="shared" si="117"/>
        <v>10.5</v>
      </c>
      <c r="L1490" s="31">
        <f t="shared" si="118"/>
        <v>1.0906262908008441E-2</v>
      </c>
      <c r="M1490" s="29">
        <f t="shared" si="119"/>
        <v>0.11451576053408863</v>
      </c>
    </row>
    <row r="1491" spans="1:13">
      <c r="A1491" s="16">
        <f t="shared" si="115"/>
        <v>1484</v>
      </c>
      <c r="B1491" s="12" t="s">
        <v>175</v>
      </c>
      <c r="C1491" s="158">
        <v>45017</v>
      </c>
      <c r="D1491" s="158">
        <v>45031</v>
      </c>
      <c r="E1491" s="20">
        <f t="shared" si="116"/>
        <v>45024</v>
      </c>
      <c r="F1491" s="158">
        <v>45030</v>
      </c>
      <c r="G1491" s="158">
        <v>45065</v>
      </c>
      <c r="H1491" s="12" t="s">
        <v>164</v>
      </c>
      <c r="I1491" s="173">
        <v>169.84</v>
      </c>
      <c r="J1491" s="158">
        <v>45068</v>
      </c>
      <c r="K1491" s="17">
        <f t="shared" si="117"/>
        <v>41.5</v>
      </c>
      <c r="L1491" s="31">
        <f t="shared" si="118"/>
        <v>7.1250738244739962E-4</v>
      </c>
      <c r="M1491" s="29">
        <f t="shared" si="119"/>
        <v>2.9569056371567086E-2</v>
      </c>
    </row>
    <row r="1492" spans="1:13">
      <c r="A1492" s="16">
        <f t="shared" si="115"/>
        <v>1485</v>
      </c>
      <c r="B1492" s="12" t="s">
        <v>175</v>
      </c>
      <c r="C1492" s="158">
        <v>45017</v>
      </c>
      <c r="D1492" s="158">
        <v>45031</v>
      </c>
      <c r="E1492" s="20">
        <f t="shared" si="116"/>
        <v>45024</v>
      </c>
      <c r="F1492" s="158">
        <v>45030</v>
      </c>
      <c r="G1492" s="158">
        <v>45135</v>
      </c>
      <c r="H1492" s="12" t="s">
        <v>154</v>
      </c>
      <c r="I1492" s="173">
        <v>21.23</v>
      </c>
      <c r="J1492" s="158">
        <v>45138</v>
      </c>
      <c r="K1492" s="17">
        <f t="shared" si="117"/>
        <v>111.5</v>
      </c>
      <c r="L1492" s="31">
        <f t="shared" si="118"/>
        <v>8.9063422805924953E-5</v>
      </c>
      <c r="M1492" s="29">
        <f t="shared" si="119"/>
        <v>9.9305716428606319E-3</v>
      </c>
    </row>
    <row r="1493" spans="1:13">
      <c r="A1493" s="16">
        <f t="shared" si="115"/>
        <v>1486</v>
      </c>
      <c r="B1493" s="12" t="s">
        <v>175</v>
      </c>
      <c r="C1493" s="158">
        <v>45017</v>
      </c>
      <c r="D1493" s="158">
        <v>45031</v>
      </c>
      <c r="E1493" s="20">
        <f t="shared" si="116"/>
        <v>45024</v>
      </c>
      <c r="F1493" s="158">
        <v>45030</v>
      </c>
      <c r="G1493" s="158">
        <v>45040</v>
      </c>
      <c r="H1493" s="12" t="s">
        <v>164</v>
      </c>
      <c r="I1493" s="173">
        <v>138.59</v>
      </c>
      <c r="J1493" s="158">
        <v>45041</v>
      </c>
      <c r="K1493" s="17">
        <f t="shared" si="117"/>
        <v>16.5</v>
      </c>
      <c r="L1493" s="31">
        <f t="shared" si="118"/>
        <v>5.8140837337132079E-4</v>
      </c>
      <c r="M1493" s="29">
        <f t="shared" si="119"/>
        <v>9.5932381606267936E-3</v>
      </c>
    </row>
    <row r="1494" spans="1:13">
      <c r="A1494" s="16">
        <f t="shared" ref="A1494:A1557" si="120">A1493+1</f>
        <v>1487</v>
      </c>
      <c r="B1494" s="12" t="s">
        <v>175</v>
      </c>
      <c r="C1494" s="158">
        <v>45017</v>
      </c>
      <c r="D1494" s="158">
        <v>45031</v>
      </c>
      <c r="E1494" s="20">
        <f t="shared" si="116"/>
        <v>45024</v>
      </c>
      <c r="F1494" s="158">
        <v>45030</v>
      </c>
      <c r="G1494" s="158">
        <v>45040</v>
      </c>
      <c r="H1494" s="12" t="s">
        <v>166</v>
      </c>
      <c r="I1494" s="173">
        <v>460.5</v>
      </c>
      <c r="J1494" s="158">
        <v>45041</v>
      </c>
      <c r="K1494" s="17">
        <f t="shared" si="117"/>
        <v>16.5</v>
      </c>
      <c r="L1494" s="31">
        <f t="shared" si="118"/>
        <v>1.9318749977450984E-3</v>
      </c>
      <c r="M1494" s="29">
        <f t="shared" si="119"/>
        <v>3.1875937462794122E-2</v>
      </c>
    </row>
    <row r="1495" spans="1:13">
      <c r="A1495" s="16">
        <f t="shared" si="120"/>
        <v>1488</v>
      </c>
      <c r="B1495" s="12" t="s">
        <v>175</v>
      </c>
      <c r="C1495" s="158">
        <v>45017</v>
      </c>
      <c r="D1495" s="158">
        <v>45031</v>
      </c>
      <c r="E1495" s="20">
        <f t="shared" si="116"/>
        <v>45024</v>
      </c>
      <c r="F1495" s="158">
        <v>45030</v>
      </c>
      <c r="G1495" s="158">
        <v>45030</v>
      </c>
      <c r="H1495" s="12" t="s">
        <v>164</v>
      </c>
      <c r="I1495" s="173">
        <v>148.26</v>
      </c>
      <c r="J1495" s="158">
        <v>45033</v>
      </c>
      <c r="K1495" s="17">
        <f t="shared" si="117"/>
        <v>6.5</v>
      </c>
      <c r="L1495" s="31">
        <f t="shared" si="118"/>
        <v>6.2197565073982258E-4</v>
      </c>
      <c r="M1495" s="29">
        <f t="shared" si="119"/>
        <v>4.0428417298088472E-3</v>
      </c>
    </row>
    <row r="1496" spans="1:13">
      <c r="A1496" s="16">
        <f t="shared" si="120"/>
        <v>1489</v>
      </c>
      <c r="B1496" s="12" t="s">
        <v>175</v>
      </c>
      <c r="C1496" s="158">
        <v>45032</v>
      </c>
      <c r="D1496" s="158">
        <v>45046</v>
      </c>
      <c r="E1496" s="20">
        <f t="shared" si="116"/>
        <v>45039</v>
      </c>
      <c r="F1496" s="158">
        <v>45044</v>
      </c>
      <c r="G1496" s="158">
        <v>45135</v>
      </c>
      <c r="H1496" s="12" t="s">
        <v>154</v>
      </c>
      <c r="I1496" s="173">
        <v>140.14999999999998</v>
      </c>
      <c r="J1496" s="158">
        <v>45138</v>
      </c>
      <c r="K1496" s="17">
        <f t="shared" si="117"/>
        <v>96.5</v>
      </c>
      <c r="L1496" s="31">
        <f t="shared" si="118"/>
        <v>5.8795283590439853E-4</v>
      </c>
      <c r="M1496" s="29">
        <f t="shared" si="119"/>
        <v>5.6737448664774461E-2</v>
      </c>
    </row>
    <row r="1497" spans="1:13">
      <c r="A1497" s="16">
        <f t="shared" si="120"/>
        <v>1490</v>
      </c>
      <c r="B1497" s="12" t="s">
        <v>175</v>
      </c>
      <c r="C1497" s="158">
        <v>45032</v>
      </c>
      <c r="D1497" s="158">
        <v>45046</v>
      </c>
      <c r="E1497" s="20">
        <f t="shared" si="116"/>
        <v>45039</v>
      </c>
      <c r="F1497" s="158">
        <v>45044</v>
      </c>
      <c r="G1497" s="158">
        <v>45135</v>
      </c>
      <c r="H1497" s="12" t="s">
        <v>155</v>
      </c>
      <c r="I1497" s="173">
        <v>0.45</v>
      </c>
      <c r="J1497" s="158">
        <v>45138</v>
      </c>
      <c r="K1497" s="17">
        <f t="shared" si="117"/>
        <v>96.5</v>
      </c>
      <c r="L1497" s="31">
        <f t="shared" si="118"/>
        <v>1.8878257306955361E-6</v>
      </c>
      <c r="M1497" s="29">
        <f t="shared" si="119"/>
        <v>1.8217518301211924E-4</v>
      </c>
    </row>
    <row r="1498" spans="1:13">
      <c r="A1498" s="16">
        <f t="shared" si="120"/>
        <v>1491</v>
      </c>
      <c r="B1498" s="12" t="s">
        <v>175</v>
      </c>
      <c r="C1498" s="158">
        <v>45032</v>
      </c>
      <c r="D1498" s="158">
        <v>45046</v>
      </c>
      <c r="E1498" s="20">
        <f t="shared" si="116"/>
        <v>45039</v>
      </c>
      <c r="F1498" s="158">
        <v>45044</v>
      </c>
      <c r="G1498" s="158">
        <v>45048</v>
      </c>
      <c r="H1498" s="12" t="s">
        <v>152</v>
      </c>
      <c r="I1498" s="173">
        <v>56.85</v>
      </c>
      <c r="J1498" s="158">
        <v>45049</v>
      </c>
      <c r="K1498" s="17">
        <f t="shared" si="117"/>
        <v>9.5</v>
      </c>
      <c r="L1498" s="31">
        <f t="shared" si="118"/>
        <v>2.3849531731120273E-4</v>
      </c>
      <c r="M1498" s="29">
        <f t="shared" si="119"/>
        <v>2.265705514456426E-3</v>
      </c>
    </row>
    <row r="1499" spans="1:13">
      <c r="A1499" s="16">
        <f t="shared" si="120"/>
        <v>1492</v>
      </c>
      <c r="B1499" s="12" t="s">
        <v>175</v>
      </c>
      <c r="C1499" s="158">
        <v>45032</v>
      </c>
      <c r="D1499" s="158">
        <v>45046</v>
      </c>
      <c r="E1499" s="20">
        <f t="shared" si="116"/>
        <v>45039</v>
      </c>
      <c r="F1499" s="158">
        <v>45044</v>
      </c>
      <c r="G1499" s="158">
        <v>45048</v>
      </c>
      <c r="H1499" s="12" t="s">
        <v>156</v>
      </c>
      <c r="I1499" s="173">
        <v>82.95</v>
      </c>
      <c r="J1499" s="158">
        <v>45049</v>
      </c>
      <c r="K1499" s="17">
        <f t="shared" si="117"/>
        <v>9.5</v>
      </c>
      <c r="L1499" s="31">
        <f t="shared" si="118"/>
        <v>3.479892096915438E-4</v>
      </c>
      <c r="M1499" s="29">
        <f t="shared" si="119"/>
        <v>3.3058974920696662E-3</v>
      </c>
    </row>
    <row r="1500" spans="1:13">
      <c r="A1500" s="16">
        <f t="shared" si="120"/>
        <v>1493</v>
      </c>
      <c r="B1500" s="12" t="s">
        <v>175</v>
      </c>
      <c r="C1500" s="158">
        <v>45032</v>
      </c>
      <c r="D1500" s="158">
        <v>45046</v>
      </c>
      <c r="E1500" s="20">
        <f t="shared" si="116"/>
        <v>45039</v>
      </c>
      <c r="F1500" s="158">
        <v>45044</v>
      </c>
      <c r="G1500" s="158">
        <v>45065</v>
      </c>
      <c r="H1500" s="12" t="s">
        <v>157</v>
      </c>
      <c r="I1500" s="173">
        <v>76.47</v>
      </c>
      <c r="J1500" s="158">
        <v>45068</v>
      </c>
      <c r="K1500" s="17">
        <f t="shared" si="117"/>
        <v>26.5</v>
      </c>
      <c r="L1500" s="31">
        <f t="shared" si="118"/>
        <v>3.2080451916952806E-4</v>
      </c>
      <c r="M1500" s="29">
        <f t="shared" si="119"/>
        <v>8.5013197579924937E-3</v>
      </c>
    </row>
    <row r="1501" spans="1:13">
      <c r="A1501" s="16">
        <f t="shared" si="120"/>
        <v>1494</v>
      </c>
      <c r="B1501" s="12" t="s">
        <v>175</v>
      </c>
      <c r="C1501" s="158">
        <v>45032</v>
      </c>
      <c r="D1501" s="158">
        <v>45046</v>
      </c>
      <c r="E1501" s="20">
        <f t="shared" si="116"/>
        <v>45039</v>
      </c>
      <c r="F1501" s="158">
        <v>45044</v>
      </c>
      <c r="G1501" s="158">
        <v>45048</v>
      </c>
      <c r="H1501" s="12" t="s">
        <v>159</v>
      </c>
      <c r="I1501" s="173">
        <v>402.71000000000004</v>
      </c>
      <c r="J1501" s="158">
        <v>45049</v>
      </c>
      <c r="K1501" s="17">
        <f t="shared" si="117"/>
        <v>9.5</v>
      </c>
      <c r="L1501" s="31">
        <f t="shared" si="118"/>
        <v>1.6894362222408875E-3</v>
      </c>
      <c r="M1501" s="29">
        <f t="shared" si="119"/>
        <v>1.6049644111288432E-2</v>
      </c>
    </row>
    <row r="1502" spans="1:13">
      <c r="A1502" s="16">
        <f t="shared" si="120"/>
        <v>1495</v>
      </c>
      <c r="B1502" s="12" t="s">
        <v>175</v>
      </c>
      <c r="C1502" s="158">
        <v>45032</v>
      </c>
      <c r="D1502" s="158">
        <v>45046</v>
      </c>
      <c r="E1502" s="20">
        <f t="shared" si="116"/>
        <v>45039</v>
      </c>
      <c r="F1502" s="158">
        <v>45044</v>
      </c>
      <c r="G1502" s="158">
        <v>45048</v>
      </c>
      <c r="H1502" s="12" t="s">
        <v>160</v>
      </c>
      <c r="I1502" s="173">
        <v>402.71000000000004</v>
      </c>
      <c r="J1502" s="158">
        <v>45049</v>
      </c>
      <c r="K1502" s="17">
        <f t="shared" si="117"/>
        <v>9.5</v>
      </c>
      <c r="L1502" s="31">
        <f t="shared" si="118"/>
        <v>1.6894362222408875E-3</v>
      </c>
      <c r="M1502" s="29">
        <f t="shared" si="119"/>
        <v>1.6049644111288432E-2</v>
      </c>
    </row>
    <row r="1503" spans="1:13">
      <c r="A1503" s="16">
        <f t="shared" si="120"/>
        <v>1496</v>
      </c>
      <c r="B1503" s="12" t="s">
        <v>175</v>
      </c>
      <c r="C1503" s="158">
        <v>45032</v>
      </c>
      <c r="D1503" s="158">
        <v>45046</v>
      </c>
      <c r="E1503" s="20">
        <f t="shared" si="116"/>
        <v>45039</v>
      </c>
      <c r="F1503" s="158">
        <v>45044</v>
      </c>
      <c r="G1503" s="158">
        <v>45048</v>
      </c>
      <c r="H1503" s="12" t="s">
        <v>161</v>
      </c>
      <c r="I1503" s="173">
        <v>1721.9</v>
      </c>
      <c r="J1503" s="158">
        <v>45049</v>
      </c>
      <c r="K1503" s="17">
        <f t="shared" si="117"/>
        <v>9.5</v>
      </c>
      <c r="L1503" s="31">
        <f t="shared" si="118"/>
        <v>7.2236602792992077E-3</v>
      </c>
      <c r="M1503" s="29">
        <f t="shared" si="119"/>
        <v>6.8624772653342478E-2</v>
      </c>
    </row>
    <row r="1504" spans="1:13">
      <c r="A1504" s="16">
        <f t="shared" si="120"/>
        <v>1497</v>
      </c>
      <c r="B1504" s="12" t="s">
        <v>175</v>
      </c>
      <c r="C1504" s="158">
        <v>45032</v>
      </c>
      <c r="D1504" s="158">
        <v>45046</v>
      </c>
      <c r="E1504" s="20">
        <f t="shared" si="116"/>
        <v>45039</v>
      </c>
      <c r="F1504" s="158">
        <v>45044</v>
      </c>
      <c r="G1504" s="158">
        <v>45048</v>
      </c>
      <c r="H1504" s="12" t="s">
        <v>162</v>
      </c>
      <c r="I1504" s="173">
        <v>1721.9</v>
      </c>
      <c r="J1504" s="158">
        <v>45049</v>
      </c>
      <c r="K1504" s="17">
        <f t="shared" si="117"/>
        <v>9.5</v>
      </c>
      <c r="L1504" s="31">
        <f t="shared" si="118"/>
        <v>7.2236602792992077E-3</v>
      </c>
      <c r="M1504" s="29">
        <f t="shared" si="119"/>
        <v>6.8624772653342478E-2</v>
      </c>
    </row>
    <row r="1505" spans="1:13">
      <c r="A1505" s="16">
        <f t="shared" si="120"/>
        <v>1498</v>
      </c>
      <c r="B1505" s="12" t="s">
        <v>175</v>
      </c>
      <c r="C1505" s="158">
        <v>45032</v>
      </c>
      <c r="D1505" s="158">
        <v>45046</v>
      </c>
      <c r="E1505" s="20">
        <f t="shared" si="116"/>
        <v>45039</v>
      </c>
      <c r="F1505" s="158">
        <v>45044</v>
      </c>
      <c r="G1505" s="158">
        <v>45048</v>
      </c>
      <c r="H1505" s="12" t="s">
        <v>163</v>
      </c>
      <c r="I1505" s="173">
        <v>2796.08</v>
      </c>
      <c r="J1505" s="158">
        <v>45049</v>
      </c>
      <c r="K1505" s="17">
        <f t="shared" si="117"/>
        <v>9.5</v>
      </c>
      <c r="L1505" s="31">
        <f t="shared" si="118"/>
        <v>1.1730026153518164E-2</v>
      </c>
      <c r="M1505" s="29">
        <f t="shared" si="119"/>
        <v>0.11143524845842256</v>
      </c>
    </row>
    <row r="1506" spans="1:13">
      <c r="A1506" s="16">
        <f t="shared" si="120"/>
        <v>1499</v>
      </c>
      <c r="B1506" s="12" t="s">
        <v>175</v>
      </c>
      <c r="C1506" s="158">
        <v>45032</v>
      </c>
      <c r="D1506" s="158">
        <v>45046</v>
      </c>
      <c r="E1506" s="20">
        <f t="shared" si="116"/>
        <v>45039</v>
      </c>
      <c r="F1506" s="158">
        <v>45044</v>
      </c>
      <c r="G1506" s="158">
        <v>45065</v>
      </c>
      <c r="H1506" s="12" t="s">
        <v>164</v>
      </c>
      <c r="I1506" s="173">
        <v>200.74</v>
      </c>
      <c r="J1506" s="158">
        <v>45068</v>
      </c>
      <c r="K1506" s="17">
        <f t="shared" si="117"/>
        <v>26.5</v>
      </c>
      <c r="L1506" s="31">
        <f t="shared" si="118"/>
        <v>8.4213808262182646E-4</v>
      </c>
      <c r="M1506" s="29">
        <f t="shared" si="119"/>
        <v>2.2316659189478401E-2</v>
      </c>
    </row>
    <row r="1507" spans="1:13">
      <c r="A1507" s="16">
        <f t="shared" si="120"/>
        <v>1500</v>
      </c>
      <c r="B1507" s="12" t="s">
        <v>175</v>
      </c>
      <c r="C1507" s="158">
        <v>45032</v>
      </c>
      <c r="D1507" s="158">
        <v>45046</v>
      </c>
      <c r="E1507" s="20">
        <f t="shared" si="116"/>
        <v>45039</v>
      </c>
      <c r="F1507" s="158">
        <v>45044</v>
      </c>
      <c r="G1507" s="158">
        <v>45135</v>
      </c>
      <c r="H1507" s="12" t="s">
        <v>154</v>
      </c>
      <c r="I1507" s="173">
        <v>11.81</v>
      </c>
      <c r="J1507" s="158">
        <v>45138</v>
      </c>
      <c r="K1507" s="17">
        <f t="shared" si="117"/>
        <v>96.5</v>
      </c>
      <c r="L1507" s="31">
        <f t="shared" si="118"/>
        <v>4.9544937510031736E-5</v>
      </c>
      <c r="M1507" s="29">
        <f t="shared" si="119"/>
        <v>4.7810864697180626E-3</v>
      </c>
    </row>
    <row r="1508" spans="1:13">
      <c r="A1508" s="16">
        <f t="shared" si="120"/>
        <v>1501</v>
      </c>
      <c r="B1508" s="12" t="s">
        <v>175</v>
      </c>
      <c r="C1508" s="158">
        <v>45032</v>
      </c>
      <c r="D1508" s="158">
        <v>45046</v>
      </c>
      <c r="E1508" s="20">
        <f t="shared" si="116"/>
        <v>45039</v>
      </c>
      <c r="F1508" s="158">
        <v>45044</v>
      </c>
      <c r="G1508" s="158">
        <v>45055</v>
      </c>
      <c r="H1508" s="12" t="s">
        <v>164</v>
      </c>
      <c r="I1508" s="173">
        <v>127.31</v>
      </c>
      <c r="J1508" s="158">
        <v>45056</v>
      </c>
      <c r="K1508" s="17">
        <f t="shared" si="117"/>
        <v>16.5</v>
      </c>
      <c r="L1508" s="31">
        <f t="shared" si="118"/>
        <v>5.3408687505521928E-4</v>
      </c>
      <c r="M1508" s="29">
        <f t="shared" si="119"/>
        <v>8.8124334384111179E-3</v>
      </c>
    </row>
    <row r="1509" spans="1:13">
      <c r="A1509" s="16">
        <f t="shared" si="120"/>
        <v>1502</v>
      </c>
      <c r="B1509" s="12" t="s">
        <v>175</v>
      </c>
      <c r="C1509" s="158">
        <v>45032</v>
      </c>
      <c r="D1509" s="158">
        <v>45046</v>
      </c>
      <c r="E1509" s="20">
        <f t="shared" ref="E1509:E1572" si="121">AVERAGE(C1509:D1509)</f>
        <v>45039</v>
      </c>
      <c r="F1509" s="158">
        <v>45044</v>
      </c>
      <c r="G1509" s="158">
        <v>45055</v>
      </c>
      <c r="H1509" s="12" t="s">
        <v>166</v>
      </c>
      <c r="I1509" s="173">
        <v>467.75000000000006</v>
      </c>
      <c r="J1509" s="158">
        <v>45056</v>
      </c>
      <c r="K1509" s="17">
        <f t="shared" ref="K1509:K1572" si="122">(G1509-D1509)+((D1509-C1509+1)/2)</f>
        <v>16.5</v>
      </c>
      <c r="L1509" s="31">
        <f t="shared" si="118"/>
        <v>1.9622899678507491E-3</v>
      </c>
      <c r="M1509" s="29">
        <f t="shared" si="119"/>
        <v>3.237778446953736E-2</v>
      </c>
    </row>
    <row r="1510" spans="1:13">
      <c r="A1510" s="16">
        <f t="shared" si="120"/>
        <v>1503</v>
      </c>
      <c r="B1510" s="12" t="s">
        <v>175</v>
      </c>
      <c r="C1510" s="158">
        <v>45032</v>
      </c>
      <c r="D1510" s="158">
        <v>45046</v>
      </c>
      <c r="E1510" s="20">
        <f t="shared" si="121"/>
        <v>45039</v>
      </c>
      <c r="F1510" s="158">
        <v>45044</v>
      </c>
      <c r="G1510" s="158">
        <v>45044</v>
      </c>
      <c r="H1510" s="12" t="s">
        <v>164</v>
      </c>
      <c r="I1510" s="173">
        <v>148.26</v>
      </c>
      <c r="J1510" s="158">
        <v>45047</v>
      </c>
      <c r="K1510" s="17">
        <f t="shared" si="122"/>
        <v>5.5</v>
      </c>
      <c r="L1510" s="31">
        <f t="shared" ref="L1510:L1573" si="123">I1510/$I$1752</f>
        <v>6.2197565073982258E-4</v>
      </c>
      <c r="M1510" s="29">
        <f t="shared" ref="M1510:M1573" si="124">L1510*K1510</f>
        <v>3.4208660790690242E-3</v>
      </c>
    </row>
    <row r="1511" spans="1:13">
      <c r="A1511" s="16">
        <f t="shared" si="120"/>
        <v>1504</v>
      </c>
      <c r="B1511" s="12" t="s">
        <v>175</v>
      </c>
      <c r="C1511" s="158">
        <v>45047</v>
      </c>
      <c r="D1511" s="158">
        <v>45061</v>
      </c>
      <c r="E1511" s="20">
        <f t="shared" si="121"/>
        <v>45054</v>
      </c>
      <c r="F1511" s="158">
        <v>45061</v>
      </c>
      <c r="G1511" s="158">
        <v>45135</v>
      </c>
      <c r="H1511" s="12" t="s">
        <v>154</v>
      </c>
      <c r="I1511" s="173">
        <v>131.65</v>
      </c>
      <c r="J1511" s="158">
        <v>45138</v>
      </c>
      <c r="K1511" s="17">
        <f t="shared" si="122"/>
        <v>81.5</v>
      </c>
      <c r="L1511" s="31">
        <f t="shared" si="123"/>
        <v>5.5229390543570518E-4</v>
      </c>
      <c r="M1511" s="29">
        <f t="shared" si="124"/>
        <v>4.5011953293009971E-2</v>
      </c>
    </row>
    <row r="1512" spans="1:13">
      <c r="A1512" s="16">
        <f t="shared" si="120"/>
        <v>1505</v>
      </c>
      <c r="B1512" s="12" t="s">
        <v>175</v>
      </c>
      <c r="C1512" s="158">
        <v>45047</v>
      </c>
      <c r="D1512" s="158">
        <v>45061</v>
      </c>
      <c r="E1512" s="20">
        <f t="shared" si="121"/>
        <v>45054</v>
      </c>
      <c r="F1512" s="158">
        <v>45061</v>
      </c>
      <c r="G1512" s="158">
        <v>45135</v>
      </c>
      <c r="H1512" s="12" t="s">
        <v>155</v>
      </c>
      <c r="I1512" s="173">
        <v>0.63</v>
      </c>
      <c r="J1512" s="158">
        <v>45138</v>
      </c>
      <c r="K1512" s="17">
        <f t="shared" si="122"/>
        <v>81.5</v>
      </c>
      <c r="L1512" s="31">
        <f t="shared" si="123"/>
        <v>2.6429560229737506E-6</v>
      </c>
      <c r="M1512" s="29">
        <f t="shared" si="124"/>
        <v>2.1540091587236068E-4</v>
      </c>
    </row>
    <row r="1513" spans="1:13">
      <c r="A1513" s="16">
        <f t="shared" si="120"/>
        <v>1506</v>
      </c>
      <c r="B1513" s="12" t="s">
        <v>175</v>
      </c>
      <c r="C1513" s="158">
        <v>45047</v>
      </c>
      <c r="D1513" s="158">
        <v>45061</v>
      </c>
      <c r="E1513" s="20">
        <f t="shared" si="121"/>
        <v>45054</v>
      </c>
      <c r="F1513" s="158">
        <v>45061</v>
      </c>
      <c r="G1513" s="158">
        <v>45063</v>
      </c>
      <c r="H1513" s="12" t="s">
        <v>152</v>
      </c>
      <c r="I1513" s="173">
        <v>56.07</v>
      </c>
      <c r="J1513" s="158">
        <v>45064</v>
      </c>
      <c r="K1513" s="17">
        <f t="shared" si="122"/>
        <v>9.5</v>
      </c>
      <c r="L1513" s="31">
        <f t="shared" si="123"/>
        <v>2.3522308604466378E-4</v>
      </c>
      <c r="M1513" s="29">
        <f t="shared" si="124"/>
        <v>2.2346193174243058E-3</v>
      </c>
    </row>
    <row r="1514" spans="1:13">
      <c r="A1514" s="16">
        <f t="shared" si="120"/>
        <v>1507</v>
      </c>
      <c r="B1514" s="12" t="s">
        <v>175</v>
      </c>
      <c r="C1514" s="158">
        <v>45047</v>
      </c>
      <c r="D1514" s="158">
        <v>45061</v>
      </c>
      <c r="E1514" s="20">
        <f t="shared" si="121"/>
        <v>45054</v>
      </c>
      <c r="F1514" s="158">
        <v>45061</v>
      </c>
      <c r="G1514" s="158">
        <v>45063</v>
      </c>
      <c r="H1514" s="12" t="s">
        <v>156</v>
      </c>
      <c r="I1514" s="173">
        <v>82.95</v>
      </c>
      <c r="J1514" s="158">
        <v>45064</v>
      </c>
      <c r="K1514" s="17">
        <f t="shared" si="122"/>
        <v>9.5</v>
      </c>
      <c r="L1514" s="31">
        <f t="shared" si="123"/>
        <v>3.479892096915438E-4</v>
      </c>
      <c r="M1514" s="29">
        <f t="shared" si="124"/>
        <v>3.3058974920696662E-3</v>
      </c>
    </row>
    <row r="1515" spans="1:13">
      <c r="A1515" s="16">
        <f t="shared" si="120"/>
        <v>1508</v>
      </c>
      <c r="B1515" s="12" t="s">
        <v>175</v>
      </c>
      <c r="C1515" s="158">
        <v>45047</v>
      </c>
      <c r="D1515" s="158">
        <v>45061</v>
      </c>
      <c r="E1515" s="20">
        <f t="shared" si="121"/>
        <v>45054</v>
      </c>
      <c r="F1515" s="158">
        <v>45061</v>
      </c>
      <c r="G1515" s="158">
        <v>45093</v>
      </c>
      <c r="H1515" s="12" t="s">
        <v>157</v>
      </c>
      <c r="I1515" s="173">
        <v>59.2</v>
      </c>
      <c r="J1515" s="158">
        <v>45097</v>
      </c>
      <c r="K1515" s="17">
        <f t="shared" si="122"/>
        <v>39.5</v>
      </c>
      <c r="L1515" s="31">
        <f t="shared" si="123"/>
        <v>2.4835396279372386E-4</v>
      </c>
      <c r="M1515" s="29">
        <f t="shared" si="124"/>
        <v>9.8099815303520927E-3</v>
      </c>
    </row>
    <row r="1516" spans="1:13">
      <c r="A1516" s="16">
        <f t="shared" si="120"/>
        <v>1509</v>
      </c>
      <c r="B1516" s="12" t="s">
        <v>175</v>
      </c>
      <c r="C1516" s="158">
        <v>45047</v>
      </c>
      <c r="D1516" s="158">
        <v>45061</v>
      </c>
      <c r="E1516" s="20">
        <f t="shared" si="121"/>
        <v>45054</v>
      </c>
      <c r="F1516" s="158">
        <v>45061</v>
      </c>
      <c r="G1516" s="158">
        <v>45064</v>
      </c>
      <c r="H1516" s="12" t="s">
        <v>159</v>
      </c>
      <c r="I1516" s="173">
        <v>380.85</v>
      </c>
      <c r="J1516" s="158">
        <v>45065</v>
      </c>
      <c r="K1516" s="17">
        <f t="shared" si="122"/>
        <v>10.5</v>
      </c>
      <c r="L1516" s="31">
        <f t="shared" si="123"/>
        <v>1.5977298434119887E-3</v>
      </c>
      <c r="M1516" s="29">
        <f t="shared" si="124"/>
        <v>1.6776163355825879E-2</v>
      </c>
    </row>
    <row r="1517" spans="1:13">
      <c r="A1517" s="16">
        <f t="shared" si="120"/>
        <v>1510</v>
      </c>
      <c r="B1517" s="12" t="s">
        <v>175</v>
      </c>
      <c r="C1517" s="158">
        <v>45047</v>
      </c>
      <c r="D1517" s="158">
        <v>45061</v>
      </c>
      <c r="E1517" s="20">
        <f t="shared" si="121"/>
        <v>45054</v>
      </c>
      <c r="F1517" s="158">
        <v>45061</v>
      </c>
      <c r="G1517" s="158">
        <v>45064</v>
      </c>
      <c r="H1517" s="12" t="s">
        <v>160</v>
      </c>
      <c r="I1517" s="173">
        <v>380.85</v>
      </c>
      <c r="J1517" s="158">
        <v>45065</v>
      </c>
      <c r="K1517" s="17">
        <f t="shared" si="122"/>
        <v>10.5</v>
      </c>
      <c r="L1517" s="31">
        <f t="shared" si="123"/>
        <v>1.5977298434119887E-3</v>
      </c>
      <c r="M1517" s="29">
        <f t="shared" si="124"/>
        <v>1.6776163355825879E-2</v>
      </c>
    </row>
    <row r="1518" spans="1:13">
      <c r="A1518" s="16">
        <f t="shared" si="120"/>
        <v>1511</v>
      </c>
      <c r="B1518" s="12" t="s">
        <v>175</v>
      </c>
      <c r="C1518" s="158">
        <v>45047</v>
      </c>
      <c r="D1518" s="158">
        <v>45061</v>
      </c>
      <c r="E1518" s="20">
        <f t="shared" si="121"/>
        <v>45054</v>
      </c>
      <c r="F1518" s="158">
        <v>45061</v>
      </c>
      <c r="G1518" s="158">
        <v>45064</v>
      </c>
      <c r="H1518" s="12" t="s">
        <v>161</v>
      </c>
      <c r="I1518" s="173">
        <v>1628.48</v>
      </c>
      <c r="J1518" s="158">
        <v>45065</v>
      </c>
      <c r="K1518" s="17">
        <f t="shared" si="122"/>
        <v>10.5</v>
      </c>
      <c r="L1518" s="31">
        <f t="shared" si="123"/>
        <v>6.8317476576068145E-3</v>
      </c>
      <c r="M1518" s="29">
        <f t="shared" si="124"/>
        <v>7.1733350404871554E-2</v>
      </c>
    </row>
    <row r="1519" spans="1:13">
      <c r="A1519" s="16">
        <f t="shared" si="120"/>
        <v>1512</v>
      </c>
      <c r="B1519" s="12" t="s">
        <v>175</v>
      </c>
      <c r="C1519" s="158">
        <v>45047</v>
      </c>
      <c r="D1519" s="158">
        <v>45061</v>
      </c>
      <c r="E1519" s="20">
        <f t="shared" si="121"/>
        <v>45054</v>
      </c>
      <c r="F1519" s="158">
        <v>45061</v>
      </c>
      <c r="G1519" s="158">
        <v>45064</v>
      </c>
      <c r="H1519" s="12" t="s">
        <v>162</v>
      </c>
      <c r="I1519" s="173">
        <v>1628.48</v>
      </c>
      <c r="J1519" s="158">
        <v>45065</v>
      </c>
      <c r="K1519" s="17">
        <f t="shared" si="122"/>
        <v>10.5</v>
      </c>
      <c r="L1519" s="31">
        <f t="shared" si="123"/>
        <v>6.8317476576068145E-3</v>
      </c>
      <c r="M1519" s="29">
        <f t="shared" si="124"/>
        <v>7.1733350404871554E-2</v>
      </c>
    </row>
    <row r="1520" spans="1:13">
      <c r="A1520" s="16">
        <f t="shared" si="120"/>
        <v>1513</v>
      </c>
      <c r="B1520" s="12" t="s">
        <v>175</v>
      </c>
      <c r="C1520" s="158">
        <v>45047</v>
      </c>
      <c r="D1520" s="158">
        <v>45061</v>
      </c>
      <c r="E1520" s="20">
        <f t="shared" si="121"/>
        <v>45054</v>
      </c>
      <c r="F1520" s="158">
        <v>45061</v>
      </c>
      <c r="G1520" s="158">
        <v>45064</v>
      </c>
      <c r="H1520" s="12" t="s">
        <v>163</v>
      </c>
      <c r="I1520" s="173">
        <v>2501.5499999999997</v>
      </c>
      <c r="J1520" s="158">
        <v>45065</v>
      </c>
      <c r="K1520" s="17">
        <f t="shared" si="122"/>
        <v>10.5</v>
      </c>
      <c r="L1520" s="31">
        <f t="shared" si="123"/>
        <v>1.0494423236936484E-2</v>
      </c>
      <c r="M1520" s="29">
        <f t="shared" si="124"/>
        <v>0.11019144398783308</v>
      </c>
    </row>
    <row r="1521" spans="1:13">
      <c r="A1521" s="16">
        <f t="shared" si="120"/>
        <v>1514</v>
      </c>
      <c r="B1521" s="12" t="s">
        <v>175</v>
      </c>
      <c r="C1521" s="158">
        <v>45047</v>
      </c>
      <c r="D1521" s="158">
        <v>45061</v>
      </c>
      <c r="E1521" s="20">
        <f t="shared" si="121"/>
        <v>45054</v>
      </c>
      <c r="F1521" s="158">
        <v>45061</v>
      </c>
      <c r="G1521" s="158">
        <v>45093</v>
      </c>
      <c r="H1521" s="12" t="s">
        <v>164</v>
      </c>
      <c r="I1521" s="173">
        <v>155.41</v>
      </c>
      <c r="J1521" s="158">
        <v>45097</v>
      </c>
      <c r="K1521" s="17">
        <f t="shared" si="122"/>
        <v>39.5</v>
      </c>
      <c r="L1521" s="31">
        <f t="shared" si="123"/>
        <v>6.5197110401642947E-4</v>
      </c>
      <c r="M1521" s="29">
        <f t="shared" si="124"/>
        <v>2.5752858608648965E-2</v>
      </c>
    </row>
    <row r="1522" spans="1:13">
      <c r="A1522" s="16">
        <f t="shared" si="120"/>
        <v>1515</v>
      </c>
      <c r="B1522" s="12" t="s">
        <v>175</v>
      </c>
      <c r="C1522" s="158">
        <v>45047</v>
      </c>
      <c r="D1522" s="158">
        <v>45061</v>
      </c>
      <c r="E1522" s="20">
        <f t="shared" si="121"/>
        <v>45054</v>
      </c>
      <c r="F1522" s="158">
        <v>45061</v>
      </c>
      <c r="G1522" s="158">
        <v>45135</v>
      </c>
      <c r="H1522" s="12" t="s">
        <v>154</v>
      </c>
      <c r="I1522" s="173">
        <v>23.17</v>
      </c>
      <c r="J1522" s="158">
        <v>45138</v>
      </c>
      <c r="K1522" s="17">
        <f t="shared" si="122"/>
        <v>81.5</v>
      </c>
      <c r="L1522" s="31">
        <f t="shared" si="123"/>
        <v>9.7202049289367938E-5</v>
      </c>
      <c r="M1522" s="29">
        <f t="shared" si="124"/>
        <v>7.9219670170834876E-3</v>
      </c>
    </row>
    <row r="1523" spans="1:13">
      <c r="A1523" s="16">
        <f t="shared" si="120"/>
        <v>1516</v>
      </c>
      <c r="B1523" s="12" t="s">
        <v>175</v>
      </c>
      <c r="C1523" s="158">
        <v>45047</v>
      </c>
      <c r="D1523" s="158">
        <v>45061</v>
      </c>
      <c r="E1523" s="20">
        <f t="shared" si="121"/>
        <v>45054</v>
      </c>
      <c r="F1523" s="158">
        <v>45061</v>
      </c>
      <c r="G1523" s="158">
        <v>45070</v>
      </c>
      <c r="H1523" s="12" t="s">
        <v>164</v>
      </c>
      <c r="I1523" s="173">
        <v>125.37</v>
      </c>
      <c r="J1523" s="158">
        <v>45071</v>
      </c>
      <c r="K1523" s="17">
        <f t="shared" si="122"/>
        <v>16.5</v>
      </c>
      <c r="L1523" s="31">
        <f t="shared" si="123"/>
        <v>5.2594824857177638E-4</v>
      </c>
      <c r="M1523" s="29">
        <f t="shared" si="124"/>
        <v>8.67814610143431E-3</v>
      </c>
    </row>
    <row r="1524" spans="1:13">
      <c r="A1524" s="16">
        <f t="shared" si="120"/>
        <v>1517</v>
      </c>
      <c r="B1524" s="12" t="s">
        <v>175</v>
      </c>
      <c r="C1524" s="158">
        <v>45047</v>
      </c>
      <c r="D1524" s="158">
        <v>45061</v>
      </c>
      <c r="E1524" s="20">
        <f t="shared" si="121"/>
        <v>45054</v>
      </c>
      <c r="F1524" s="158">
        <v>45061</v>
      </c>
      <c r="G1524" s="158">
        <v>45070</v>
      </c>
      <c r="H1524" s="12" t="s">
        <v>166</v>
      </c>
      <c r="I1524" s="173">
        <v>474.28000000000009</v>
      </c>
      <c r="J1524" s="158">
        <v>45071</v>
      </c>
      <c r="K1524" s="17">
        <f t="shared" si="122"/>
        <v>16.5</v>
      </c>
      <c r="L1524" s="31">
        <f t="shared" si="123"/>
        <v>1.9896844167872868E-3</v>
      </c>
      <c r="M1524" s="29">
        <f t="shared" si="124"/>
        <v>3.2829792876990234E-2</v>
      </c>
    </row>
    <row r="1525" spans="1:13">
      <c r="A1525" s="16">
        <f t="shared" si="120"/>
        <v>1518</v>
      </c>
      <c r="B1525" s="12" t="s">
        <v>175</v>
      </c>
      <c r="C1525" s="158">
        <v>45047</v>
      </c>
      <c r="D1525" s="158">
        <v>45061</v>
      </c>
      <c r="E1525" s="20">
        <f t="shared" si="121"/>
        <v>45054</v>
      </c>
      <c r="F1525" s="158">
        <v>45061</v>
      </c>
      <c r="G1525" s="158">
        <v>45061</v>
      </c>
      <c r="H1525" s="12" t="s">
        <v>164</v>
      </c>
      <c r="I1525" s="173">
        <v>148.26</v>
      </c>
      <c r="J1525" s="158">
        <v>45062</v>
      </c>
      <c r="K1525" s="17">
        <f t="shared" si="122"/>
        <v>7.5</v>
      </c>
      <c r="L1525" s="31">
        <f t="shared" si="123"/>
        <v>6.2197565073982258E-4</v>
      </c>
      <c r="M1525" s="29">
        <f t="shared" si="124"/>
        <v>4.6648173805486689E-3</v>
      </c>
    </row>
    <row r="1526" spans="1:13">
      <c r="A1526" s="16">
        <f t="shared" si="120"/>
        <v>1519</v>
      </c>
      <c r="B1526" s="12" t="s">
        <v>175</v>
      </c>
      <c r="C1526" s="158">
        <v>45062</v>
      </c>
      <c r="D1526" s="158">
        <v>45077</v>
      </c>
      <c r="E1526" s="20">
        <f t="shared" si="121"/>
        <v>45069.5</v>
      </c>
      <c r="F1526" s="158">
        <v>45077</v>
      </c>
      <c r="G1526" s="158">
        <v>45135</v>
      </c>
      <c r="H1526" s="12" t="s">
        <v>154</v>
      </c>
      <c r="I1526" s="173">
        <v>131.88</v>
      </c>
      <c r="J1526" s="158">
        <v>45138</v>
      </c>
      <c r="K1526" s="17">
        <f t="shared" si="122"/>
        <v>66</v>
      </c>
      <c r="L1526" s="31">
        <f t="shared" si="123"/>
        <v>5.5325879414250506E-4</v>
      </c>
      <c r="M1526" s="29">
        <f t="shared" si="124"/>
        <v>3.6515080413405336E-2</v>
      </c>
    </row>
    <row r="1527" spans="1:13">
      <c r="A1527" s="16">
        <f t="shared" si="120"/>
        <v>1520</v>
      </c>
      <c r="B1527" s="12" t="s">
        <v>175</v>
      </c>
      <c r="C1527" s="158">
        <v>45062</v>
      </c>
      <c r="D1527" s="158">
        <v>45077</v>
      </c>
      <c r="E1527" s="20">
        <f t="shared" si="121"/>
        <v>45069.5</v>
      </c>
      <c r="F1527" s="158">
        <v>45077</v>
      </c>
      <c r="G1527" s="158">
        <v>45135</v>
      </c>
      <c r="H1527" s="12" t="s">
        <v>155</v>
      </c>
      <c r="I1527" s="173">
        <v>0.62</v>
      </c>
      <c r="J1527" s="158">
        <v>45138</v>
      </c>
      <c r="K1527" s="17">
        <f t="shared" si="122"/>
        <v>66</v>
      </c>
      <c r="L1527" s="31">
        <f t="shared" si="123"/>
        <v>2.6010043400694053E-6</v>
      </c>
      <c r="M1527" s="29">
        <f t="shared" si="124"/>
        <v>1.7166628644458073E-4</v>
      </c>
    </row>
    <row r="1528" spans="1:13">
      <c r="A1528" s="16">
        <f t="shared" si="120"/>
        <v>1521</v>
      </c>
      <c r="B1528" s="12" t="s">
        <v>175</v>
      </c>
      <c r="C1528" s="158">
        <v>45062</v>
      </c>
      <c r="D1528" s="158">
        <v>45077</v>
      </c>
      <c r="E1528" s="20">
        <f t="shared" si="121"/>
        <v>45069.5</v>
      </c>
      <c r="F1528" s="158">
        <v>45077</v>
      </c>
      <c r="G1528" s="158">
        <v>45079</v>
      </c>
      <c r="H1528" s="12" t="s">
        <v>152</v>
      </c>
      <c r="I1528" s="173">
        <v>56.07</v>
      </c>
      <c r="J1528" s="158">
        <v>45082</v>
      </c>
      <c r="K1528" s="17">
        <f t="shared" si="122"/>
        <v>10</v>
      </c>
      <c r="L1528" s="31">
        <f t="shared" si="123"/>
        <v>2.3522308604466378E-4</v>
      </c>
      <c r="M1528" s="29">
        <f t="shared" si="124"/>
        <v>2.3522308604466378E-3</v>
      </c>
    </row>
    <row r="1529" spans="1:13">
      <c r="A1529" s="16">
        <f t="shared" si="120"/>
        <v>1522</v>
      </c>
      <c r="B1529" s="12" t="s">
        <v>175</v>
      </c>
      <c r="C1529" s="158">
        <v>45062</v>
      </c>
      <c r="D1529" s="158">
        <v>45077</v>
      </c>
      <c r="E1529" s="20">
        <f t="shared" si="121"/>
        <v>45069.5</v>
      </c>
      <c r="F1529" s="158">
        <v>45077</v>
      </c>
      <c r="G1529" s="158">
        <v>45079</v>
      </c>
      <c r="H1529" s="12" t="s">
        <v>156</v>
      </c>
      <c r="I1529" s="173">
        <v>82.95</v>
      </c>
      <c r="J1529" s="158">
        <v>45082</v>
      </c>
      <c r="K1529" s="17">
        <f t="shared" si="122"/>
        <v>10</v>
      </c>
      <c r="L1529" s="31">
        <f t="shared" si="123"/>
        <v>3.479892096915438E-4</v>
      </c>
      <c r="M1529" s="29">
        <f t="shared" si="124"/>
        <v>3.479892096915438E-3</v>
      </c>
    </row>
    <row r="1530" spans="1:13">
      <c r="A1530" s="16">
        <f t="shared" si="120"/>
        <v>1523</v>
      </c>
      <c r="B1530" s="12" t="s">
        <v>175</v>
      </c>
      <c r="C1530" s="158">
        <v>45062</v>
      </c>
      <c r="D1530" s="158">
        <v>45077</v>
      </c>
      <c r="E1530" s="20">
        <f t="shared" si="121"/>
        <v>45069.5</v>
      </c>
      <c r="F1530" s="158">
        <v>45077</v>
      </c>
      <c r="G1530" s="158">
        <v>45093</v>
      </c>
      <c r="H1530" s="12" t="s">
        <v>157</v>
      </c>
      <c r="I1530" s="173">
        <v>57.01</v>
      </c>
      <c r="J1530" s="158">
        <v>45097</v>
      </c>
      <c r="K1530" s="17">
        <f t="shared" si="122"/>
        <v>24</v>
      </c>
      <c r="L1530" s="31">
        <f t="shared" si="123"/>
        <v>2.3916654423767223E-4</v>
      </c>
      <c r="M1530" s="29">
        <f t="shared" si="124"/>
        <v>5.7399970617041333E-3</v>
      </c>
    </row>
    <row r="1531" spans="1:13">
      <c r="A1531" s="16">
        <f t="shared" si="120"/>
        <v>1524</v>
      </c>
      <c r="B1531" s="12" t="s">
        <v>175</v>
      </c>
      <c r="C1531" s="158">
        <v>45062</v>
      </c>
      <c r="D1531" s="158">
        <v>45077</v>
      </c>
      <c r="E1531" s="20">
        <f t="shared" si="121"/>
        <v>45069.5</v>
      </c>
      <c r="F1531" s="158">
        <v>45077</v>
      </c>
      <c r="G1531" s="158">
        <v>45079</v>
      </c>
      <c r="H1531" s="12" t="s">
        <v>159</v>
      </c>
      <c r="I1531" s="173">
        <v>370.73</v>
      </c>
      <c r="J1531" s="158">
        <v>45082</v>
      </c>
      <c r="K1531" s="17">
        <f t="shared" si="122"/>
        <v>10</v>
      </c>
      <c r="L1531" s="31">
        <f t="shared" si="123"/>
        <v>1.5552747403127913E-3</v>
      </c>
      <c r="M1531" s="29">
        <f t="shared" si="124"/>
        <v>1.5552747403127912E-2</v>
      </c>
    </row>
    <row r="1532" spans="1:13">
      <c r="A1532" s="16">
        <f t="shared" si="120"/>
        <v>1525</v>
      </c>
      <c r="B1532" s="12" t="s">
        <v>175</v>
      </c>
      <c r="C1532" s="158">
        <v>45062</v>
      </c>
      <c r="D1532" s="158">
        <v>45077</v>
      </c>
      <c r="E1532" s="20">
        <f t="shared" si="121"/>
        <v>45069.5</v>
      </c>
      <c r="F1532" s="158">
        <v>45077</v>
      </c>
      <c r="G1532" s="158">
        <v>45079</v>
      </c>
      <c r="H1532" s="12" t="s">
        <v>160</v>
      </c>
      <c r="I1532" s="173">
        <v>370.73</v>
      </c>
      <c r="J1532" s="158">
        <v>45082</v>
      </c>
      <c r="K1532" s="17">
        <f t="shared" si="122"/>
        <v>10</v>
      </c>
      <c r="L1532" s="31">
        <f t="shared" si="123"/>
        <v>1.5552747403127913E-3</v>
      </c>
      <c r="M1532" s="29">
        <f t="shared" si="124"/>
        <v>1.5552747403127912E-2</v>
      </c>
    </row>
    <row r="1533" spans="1:13">
      <c r="A1533" s="16">
        <f t="shared" si="120"/>
        <v>1526</v>
      </c>
      <c r="B1533" s="12" t="s">
        <v>175</v>
      </c>
      <c r="C1533" s="158">
        <v>45062</v>
      </c>
      <c r="D1533" s="158">
        <v>45077</v>
      </c>
      <c r="E1533" s="20">
        <f t="shared" si="121"/>
        <v>45069.5</v>
      </c>
      <c r="F1533" s="158">
        <v>45077</v>
      </c>
      <c r="G1533" s="158">
        <v>45079</v>
      </c>
      <c r="H1533" s="12" t="s">
        <v>161</v>
      </c>
      <c r="I1533" s="173">
        <v>1585.2399999999998</v>
      </c>
      <c r="J1533" s="158">
        <v>45082</v>
      </c>
      <c r="K1533" s="17">
        <f t="shared" si="122"/>
        <v>10</v>
      </c>
      <c r="L1533" s="31">
        <f t="shared" si="123"/>
        <v>6.6503485807284249E-3</v>
      </c>
      <c r="M1533" s="29">
        <f t="shared" si="124"/>
        <v>6.6503485807284254E-2</v>
      </c>
    </row>
    <row r="1534" spans="1:13">
      <c r="A1534" s="16">
        <f t="shared" si="120"/>
        <v>1527</v>
      </c>
      <c r="B1534" s="12" t="s">
        <v>175</v>
      </c>
      <c r="C1534" s="158">
        <v>45062</v>
      </c>
      <c r="D1534" s="158">
        <v>45077</v>
      </c>
      <c r="E1534" s="20">
        <f t="shared" si="121"/>
        <v>45069.5</v>
      </c>
      <c r="F1534" s="158">
        <v>45077</v>
      </c>
      <c r="G1534" s="158">
        <v>45079</v>
      </c>
      <c r="H1534" s="12" t="s">
        <v>162</v>
      </c>
      <c r="I1534" s="173">
        <v>1585.2399999999998</v>
      </c>
      <c r="J1534" s="158">
        <v>45082</v>
      </c>
      <c r="K1534" s="17">
        <f t="shared" si="122"/>
        <v>10</v>
      </c>
      <c r="L1534" s="31">
        <f t="shared" si="123"/>
        <v>6.6503485807284249E-3</v>
      </c>
      <c r="M1534" s="29">
        <f t="shared" si="124"/>
        <v>6.6503485807284254E-2</v>
      </c>
    </row>
    <row r="1535" spans="1:13">
      <c r="A1535" s="16">
        <f t="shared" si="120"/>
        <v>1528</v>
      </c>
      <c r="B1535" s="12" t="s">
        <v>175</v>
      </c>
      <c r="C1535" s="158">
        <v>45062</v>
      </c>
      <c r="D1535" s="158">
        <v>45077</v>
      </c>
      <c r="E1535" s="20">
        <f t="shared" si="121"/>
        <v>45069.5</v>
      </c>
      <c r="F1535" s="158">
        <v>45077</v>
      </c>
      <c r="G1535" s="158">
        <v>45079</v>
      </c>
      <c r="H1535" s="12" t="s">
        <v>163</v>
      </c>
      <c r="I1535" s="173">
        <v>2363.9499999999998</v>
      </c>
      <c r="J1535" s="158">
        <v>45082</v>
      </c>
      <c r="K1535" s="17">
        <f t="shared" si="122"/>
        <v>10</v>
      </c>
      <c r="L1535" s="31">
        <f t="shared" si="123"/>
        <v>9.9171680801726936E-3</v>
      </c>
      <c r="M1535" s="29">
        <f t="shared" si="124"/>
        <v>9.9171680801726933E-2</v>
      </c>
    </row>
    <row r="1536" spans="1:13">
      <c r="A1536" s="16">
        <f t="shared" si="120"/>
        <v>1529</v>
      </c>
      <c r="B1536" s="12" t="s">
        <v>175</v>
      </c>
      <c r="C1536" s="158">
        <v>45062</v>
      </c>
      <c r="D1536" s="158">
        <v>45077</v>
      </c>
      <c r="E1536" s="20">
        <f t="shared" si="121"/>
        <v>45069.5</v>
      </c>
      <c r="F1536" s="158">
        <v>45077</v>
      </c>
      <c r="G1536" s="158">
        <v>45093</v>
      </c>
      <c r="H1536" s="12" t="s">
        <v>164</v>
      </c>
      <c r="I1536" s="173">
        <v>149.63999999999999</v>
      </c>
      <c r="J1536" s="158">
        <v>45097</v>
      </c>
      <c r="K1536" s="17">
        <f t="shared" si="122"/>
        <v>24</v>
      </c>
      <c r="L1536" s="31">
        <f t="shared" si="123"/>
        <v>6.2776498298062219E-4</v>
      </c>
      <c r="M1536" s="29">
        <f t="shared" si="124"/>
        <v>1.5066359591534934E-2</v>
      </c>
    </row>
    <row r="1537" spans="1:13">
      <c r="A1537" s="16">
        <f t="shared" si="120"/>
        <v>1530</v>
      </c>
      <c r="B1537" s="12" t="s">
        <v>175</v>
      </c>
      <c r="C1537" s="158">
        <v>45062</v>
      </c>
      <c r="D1537" s="158">
        <v>45077</v>
      </c>
      <c r="E1537" s="20">
        <f t="shared" si="121"/>
        <v>45069.5</v>
      </c>
      <c r="F1537" s="158">
        <v>45077</v>
      </c>
      <c r="G1537" s="158">
        <v>45135</v>
      </c>
      <c r="H1537" s="12" t="s">
        <v>154</v>
      </c>
      <c r="I1537" s="173">
        <v>14.26</v>
      </c>
      <c r="J1537" s="158">
        <v>45138</v>
      </c>
      <c r="K1537" s="17">
        <f t="shared" si="122"/>
        <v>66</v>
      </c>
      <c r="L1537" s="31">
        <f t="shared" si="123"/>
        <v>5.9823099821596321E-5</v>
      </c>
      <c r="M1537" s="29">
        <f t="shared" si="124"/>
        <v>3.9483245882253569E-3</v>
      </c>
    </row>
    <row r="1538" spans="1:13">
      <c r="A1538" s="16">
        <f t="shared" si="120"/>
        <v>1531</v>
      </c>
      <c r="B1538" s="12" t="s">
        <v>175</v>
      </c>
      <c r="C1538" s="158">
        <v>45062</v>
      </c>
      <c r="D1538" s="158">
        <v>45077</v>
      </c>
      <c r="E1538" s="20">
        <f t="shared" si="121"/>
        <v>45069.5</v>
      </c>
      <c r="F1538" s="158">
        <v>45077</v>
      </c>
      <c r="G1538" s="158">
        <v>45086</v>
      </c>
      <c r="H1538" s="12" t="s">
        <v>164</v>
      </c>
      <c r="I1538" s="173">
        <v>125.37</v>
      </c>
      <c r="J1538" s="158">
        <v>45089</v>
      </c>
      <c r="K1538" s="17">
        <f t="shared" si="122"/>
        <v>17</v>
      </c>
      <c r="L1538" s="31">
        <f t="shared" si="123"/>
        <v>5.2594824857177638E-4</v>
      </c>
      <c r="M1538" s="29">
        <f t="shared" si="124"/>
        <v>8.9411202257201981E-3</v>
      </c>
    </row>
    <row r="1539" spans="1:13">
      <c r="A1539" s="16">
        <f t="shared" si="120"/>
        <v>1532</v>
      </c>
      <c r="B1539" s="12" t="s">
        <v>175</v>
      </c>
      <c r="C1539" s="158">
        <v>45062</v>
      </c>
      <c r="D1539" s="158">
        <v>45077</v>
      </c>
      <c r="E1539" s="20">
        <f t="shared" si="121"/>
        <v>45069.5</v>
      </c>
      <c r="F1539" s="158">
        <v>45077</v>
      </c>
      <c r="G1539" s="158">
        <v>45086</v>
      </c>
      <c r="H1539" s="12" t="s">
        <v>166</v>
      </c>
      <c r="I1539" s="173">
        <v>454.40000000000009</v>
      </c>
      <c r="J1539" s="158">
        <v>45089</v>
      </c>
      <c r="K1539" s="17">
        <f t="shared" si="122"/>
        <v>17</v>
      </c>
      <c r="L1539" s="31">
        <f t="shared" si="123"/>
        <v>1.9062844711734484E-3</v>
      </c>
      <c r="M1539" s="29">
        <f t="shared" si="124"/>
        <v>3.240683600994862E-2</v>
      </c>
    </row>
    <row r="1540" spans="1:13">
      <c r="A1540" s="16">
        <f t="shared" si="120"/>
        <v>1533</v>
      </c>
      <c r="B1540" s="12" t="s">
        <v>175</v>
      </c>
      <c r="C1540" s="158">
        <v>45062</v>
      </c>
      <c r="D1540" s="158">
        <v>45077</v>
      </c>
      <c r="E1540" s="20">
        <f t="shared" si="121"/>
        <v>45069.5</v>
      </c>
      <c r="F1540" s="158">
        <v>45077</v>
      </c>
      <c r="G1540" s="158">
        <v>45077</v>
      </c>
      <c r="H1540" s="12" t="s">
        <v>164</v>
      </c>
      <c r="I1540" s="173">
        <v>148.26</v>
      </c>
      <c r="J1540" s="158">
        <v>45078</v>
      </c>
      <c r="K1540" s="17">
        <f t="shared" si="122"/>
        <v>8</v>
      </c>
      <c r="L1540" s="31">
        <f t="shared" si="123"/>
        <v>6.2197565073982258E-4</v>
      </c>
      <c r="M1540" s="29">
        <f t="shared" si="124"/>
        <v>4.9758052059185806E-3</v>
      </c>
    </row>
    <row r="1541" spans="1:13">
      <c r="A1541" s="16">
        <f t="shared" si="120"/>
        <v>1534</v>
      </c>
      <c r="B1541" s="12" t="s">
        <v>175</v>
      </c>
      <c r="C1541" s="158">
        <v>45078</v>
      </c>
      <c r="D1541" s="158">
        <v>45092</v>
      </c>
      <c r="E1541" s="20">
        <f t="shared" si="121"/>
        <v>45085</v>
      </c>
      <c r="F1541" s="158">
        <v>45092</v>
      </c>
      <c r="G1541" s="158">
        <v>45135</v>
      </c>
      <c r="H1541" s="12" t="s">
        <v>154</v>
      </c>
      <c r="I1541" s="173">
        <v>134.93</v>
      </c>
      <c r="J1541" s="158">
        <v>45138</v>
      </c>
      <c r="K1541" s="17">
        <f t="shared" si="122"/>
        <v>50.5</v>
      </c>
      <c r="L1541" s="31">
        <f t="shared" si="123"/>
        <v>5.660540574283304E-4</v>
      </c>
      <c r="M1541" s="29">
        <f t="shared" si="124"/>
        <v>2.8585729900130686E-2</v>
      </c>
    </row>
    <row r="1542" spans="1:13">
      <c r="A1542" s="16">
        <f t="shared" si="120"/>
        <v>1535</v>
      </c>
      <c r="B1542" s="12" t="s">
        <v>175</v>
      </c>
      <c r="C1542" s="158">
        <v>45078</v>
      </c>
      <c r="D1542" s="158">
        <v>45092</v>
      </c>
      <c r="E1542" s="20">
        <f t="shared" si="121"/>
        <v>45085</v>
      </c>
      <c r="F1542" s="158">
        <v>45092</v>
      </c>
      <c r="G1542" s="158">
        <v>45135</v>
      </c>
      <c r="H1542" s="12" t="s">
        <v>155</v>
      </c>
      <c r="I1542" s="173">
        <v>0.53</v>
      </c>
      <c r="J1542" s="158">
        <v>45138</v>
      </c>
      <c r="K1542" s="17">
        <f t="shared" si="122"/>
        <v>50.5</v>
      </c>
      <c r="L1542" s="31">
        <f t="shared" si="123"/>
        <v>2.2234391939302979E-6</v>
      </c>
      <c r="M1542" s="29">
        <f t="shared" si="124"/>
        <v>1.1228367929348005E-4</v>
      </c>
    </row>
    <row r="1543" spans="1:13">
      <c r="A1543" s="16">
        <f t="shared" si="120"/>
        <v>1536</v>
      </c>
      <c r="B1543" s="12" t="s">
        <v>175</v>
      </c>
      <c r="C1543" s="158">
        <v>45078</v>
      </c>
      <c r="D1543" s="158">
        <v>45092</v>
      </c>
      <c r="E1543" s="20">
        <f t="shared" si="121"/>
        <v>45085</v>
      </c>
      <c r="F1543" s="158">
        <v>45092</v>
      </c>
      <c r="G1543" s="158">
        <v>45097</v>
      </c>
      <c r="H1543" s="12" t="s">
        <v>152</v>
      </c>
      <c r="I1543" s="173">
        <v>56.07</v>
      </c>
      <c r="J1543" s="158">
        <v>45098</v>
      </c>
      <c r="K1543" s="17">
        <f t="shared" si="122"/>
        <v>12.5</v>
      </c>
      <c r="L1543" s="31">
        <f t="shared" si="123"/>
        <v>2.3522308604466378E-4</v>
      </c>
      <c r="M1543" s="29">
        <f t="shared" si="124"/>
        <v>2.9402885755582973E-3</v>
      </c>
    </row>
    <row r="1544" spans="1:13">
      <c r="A1544" s="16">
        <f t="shared" si="120"/>
        <v>1537</v>
      </c>
      <c r="B1544" s="12" t="s">
        <v>175</v>
      </c>
      <c r="C1544" s="158">
        <v>45078</v>
      </c>
      <c r="D1544" s="158">
        <v>45092</v>
      </c>
      <c r="E1544" s="20">
        <f t="shared" si="121"/>
        <v>45085</v>
      </c>
      <c r="F1544" s="158">
        <v>45092</v>
      </c>
      <c r="G1544" s="158">
        <v>45097</v>
      </c>
      <c r="H1544" s="12" t="s">
        <v>156</v>
      </c>
      <c r="I1544" s="173">
        <v>82.95</v>
      </c>
      <c r="J1544" s="158">
        <v>45098</v>
      </c>
      <c r="K1544" s="17">
        <f t="shared" si="122"/>
        <v>12.5</v>
      </c>
      <c r="L1544" s="31">
        <f t="shared" si="123"/>
        <v>3.479892096915438E-4</v>
      </c>
      <c r="M1544" s="29">
        <f t="shared" si="124"/>
        <v>4.3498651211442974E-3</v>
      </c>
    </row>
    <row r="1545" spans="1:13">
      <c r="A1545" s="16">
        <f t="shared" si="120"/>
        <v>1538</v>
      </c>
      <c r="B1545" s="12" t="s">
        <v>175</v>
      </c>
      <c r="C1545" s="158">
        <v>45078</v>
      </c>
      <c r="D1545" s="158">
        <v>45092</v>
      </c>
      <c r="E1545" s="20">
        <f t="shared" si="121"/>
        <v>45085</v>
      </c>
      <c r="F1545" s="158">
        <v>45092</v>
      </c>
      <c r="G1545" s="158">
        <v>45126</v>
      </c>
      <c r="H1545" s="12" t="s">
        <v>157</v>
      </c>
      <c r="I1545" s="173">
        <v>55.36</v>
      </c>
      <c r="J1545" s="158">
        <v>45127</v>
      </c>
      <c r="K1545" s="17">
        <f t="shared" si="122"/>
        <v>41.5</v>
      </c>
      <c r="L1545" s="31">
        <f t="shared" si="123"/>
        <v>2.3224451655845527E-4</v>
      </c>
      <c r="M1545" s="29">
        <f t="shared" si="124"/>
        <v>9.6381474371758941E-3</v>
      </c>
    </row>
    <row r="1546" spans="1:13">
      <c r="A1546" s="16">
        <f t="shared" si="120"/>
        <v>1539</v>
      </c>
      <c r="B1546" s="12" t="s">
        <v>175</v>
      </c>
      <c r="C1546" s="158">
        <v>45078</v>
      </c>
      <c r="D1546" s="158">
        <v>45092</v>
      </c>
      <c r="E1546" s="20">
        <f t="shared" si="121"/>
        <v>45085</v>
      </c>
      <c r="F1546" s="158">
        <v>45092</v>
      </c>
      <c r="G1546" s="158">
        <v>45093</v>
      </c>
      <c r="H1546" s="12" t="s">
        <v>159</v>
      </c>
      <c r="I1546" s="173">
        <v>370.1</v>
      </c>
      <c r="J1546" s="158">
        <v>45097</v>
      </c>
      <c r="K1546" s="17">
        <f t="shared" si="122"/>
        <v>8.5</v>
      </c>
      <c r="L1546" s="31">
        <f t="shared" si="123"/>
        <v>1.5526317842898176E-3</v>
      </c>
      <c r="M1546" s="29">
        <f t="shared" si="124"/>
        <v>1.3197370166463451E-2</v>
      </c>
    </row>
    <row r="1547" spans="1:13">
      <c r="A1547" s="16">
        <f t="shared" si="120"/>
        <v>1540</v>
      </c>
      <c r="B1547" s="12" t="s">
        <v>175</v>
      </c>
      <c r="C1547" s="158">
        <v>45078</v>
      </c>
      <c r="D1547" s="158">
        <v>45092</v>
      </c>
      <c r="E1547" s="20">
        <f t="shared" si="121"/>
        <v>45085</v>
      </c>
      <c r="F1547" s="158">
        <v>45092</v>
      </c>
      <c r="G1547" s="158">
        <v>45093</v>
      </c>
      <c r="H1547" s="12" t="s">
        <v>160</v>
      </c>
      <c r="I1547" s="173">
        <v>370.1</v>
      </c>
      <c r="J1547" s="158">
        <v>45097</v>
      </c>
      <c r="K1547" s="17">
        <f t="shared" si="122"/>
        <v>8.5</v>
      </c>
      <c r="L1547" s="31">
        <f t="shared" si="123"/>
        <v>1.5526317842898176E-3</v>
      </c>
      <c r="M1547" s="29">
        <f t="shared" si="124"/>
        <v>1.3197370166463451E-2</v>
      </c>
    </row>
    <row r="1548" spans="1:13">
      <c r="A1548" s="16">
        <f t="shared" si="120"/>
        <v>1541</v>
      </c>
      <c r="B1548" s="12" t="s">
        <v>175</v>
      </c>
      <c r="C1548" s="158">
        <v>45078</v>
      </c>
      <c r="D1548" s="158">
        <v>45092</v>
      </c>
      <c r="E1548" s="20">
        <f t="shared" si="121"/>
        <v>45085</v>
      </c>
      <c r="F1548" s="158">
        <v>45092</v>
      </c>
      <c r="G1548" s="158">
        <v>45093</v>
      </c>
      <c r="H1548" s="12" t="s">
        <v>161</v>
      </c>
      <c r="I1548" s="173">
        <v>1582.4299999999998</v>
      </c>
      <c r="J1548" s="158">
        <v>45097</v>
      </c>
      <c r="K1548" s="17">
        <f t="shared" si="122"/>
        <v>8.5</v>
      </c>
      <c r="L1548" s="31">
        <f t="shared" si="123"/>
        <v>6.6385601578323036E-3</v>
      </c>
      <c r="M1548" s="29">
        <f t="shared" si="124"/>
        <v>5.6427761341574581E-2</v>
      </c>
    </row>
    <row r="1549" spans="1:13">
      <c r="A1549" s="16">
        <f t="shared" si="120"/>
        <v>1542</v>
      </c>
      <c r="B1549" s="12" t="s">
        <v>175</v>
      </c>
      <c r="C1549" s="158">
        <v>45078</v>
      </c>
      <c r="D1549" s="158">
        <v>45092</v>
      </c>
      <c r="E1549" s="20">
        <f t="shared" si="121"/>
        <v>45085</v>
      </c>
      <c r="F1549" s="158">
        <v>45092</v>
      </c>
      <c r="G1549" s="158">
        <v>45093</v>
      </c>
      <c r="H1549" s="12" t="s">
        <v>162</v>
      </c>
      <c r="I1549" s="173">
        <v>1582.4299999999998</v>
      </c>
      <c r="J1549" s="158">
        <v>45097</v>
      </c>
      <c r="K1549" s="17">
        <f t="shared" si="122"/>
        <v>8.5</v>
      </c>
      <c r="L1549" s="31">
        <f t="shared" si="123"/>
        <v>6.6385601578323036E-3</v>
      </c>
      <c r="M1549" s="29">
        <f t="shared" si="124"/>
        <v>5.6427761341574581E-2</v>
      </c>
    </row>
    <row r="1550" spans="1:13">
      <c r="A1550" s="16">
        <f t="shared" si="120"/>
        <v>1543</v>
      </c>
      <c r="B1550" s="12" t="s">
        <v>175</v>
      </c>
      <c r="C1550" s="158">
        <v>45078</v>
      </c>
      <c r="D1550" s="158">
        <v>45092</v>
      </c>
      <c r="E1550" s="20">
        <f t="shared" si="121"/>
        <v>45085</v>
      </c>
      <c r="F1550" s="158">
        <v>45092</v>
      </c>
      <c r="G1550" s="158">
        <v>45093</v>
      </c>
      <c r="H1550" s="12" t="s">
        <v>163</v>
      </c>
      <c r="I1550" s="173">
        <v>2353.08</v>
      </c>
      <c r="J1550" s="158">
        <v>45097</v>
      </c>
      <c r="K1550" s="17">
        <f t="shared" si="122"/>
        <v>8.5</v>
      </c>
      <c r="L1550" s="31">
        <f t="shared" si="123"/>
        <v>9.8715666008556708E-3</v>
      </c>
      <c r="M1550" s="29">
        <f t="shared" si="124"/>
        <v>8.3908316107273201E-2</v>
      </c>
    </row>
    <row r="1551" spans="1:13">
      <c r="A1551" s="16">
        <f t="shared" si="120"/>
        <v>1544</v>
      </c>
      <c r="B1551" s="12" t="s">
        <v>175</v>
      </c>
      <c r="C1551" s="158">
        <v>45078</v>
      </c>
      <c r="D1551" s="158">
        <v>45092</v>
      </c>
      <c r="E1551" s="20">
        <f t="shared" si="121"/>
        <v>45085</v>
      </c>
      <c r="F1551" s="158">
        <v>45092</v>
      </c>
      <c r="G1551" s="158">
        <v>45126</v>
      </c>
      <c r="H1551" s="12" t="s">
        <v>164</v>
      </c>
      <c r="I1551" s="173">
        <v>145.31</v>
      </c>
      <c r="J1551" s="158">
        <v>45127</v>
      </c>
      <c r="K1551" s="17">
        <f t="shared" si="122"/>
        <v>41.5</v>
      </c>
      <c r="L1551" s="31">
        <f t="shared" si="123"/>
        <v>6.0959990428304076E-4</v>
      </c>
      <c r="M1551" s="29">
        <f t="shared" si="124"/>
        <v>2.5298396027746192E-2</v>
      </c>
    </row>
    <row r="1552" spans="1:13">
      <c r="A1552" s="16">
        <f t="shared" si="120"/>
        <v>1545</v>
      </c>
      <c r="B1552" s="12" t="s">
        <v>175</v>
      </c>
      <c r="C1552" s="158">
        <v>45078</v>
      </c>
      <c r="D1552" s="158">
        <v>45092</v>
      </c>
      <c r="E1552" s="20">
        <f t="shared" si="121"/>
        <v>45085</v>
      </c>
      <c r="F1552" s="158">
        <v>45092</v>
      </c>
      <c r="G1552" s="158">
        <v>45135</v>
      </c>
      <c r="H1552" s="12" t="s">
        <v>154</v>
      </c>
      <c r="I1552" s="173">
        <v>12.04</v>
      </c>
      <c r="J1552" s="158">
        <v>45138</v>
      </c>
      <c r="K1552" s="17">
        <f t="shared" si="122"/>
        <v>50.5</v>
      </c>
      <c r="L1552" s="31">
        <f t="shared" si="123"/>
        <v>5.0509826216831673E-5</v>
      </c>
      <c r="M1552" s="29">
        <f t="shared" si="124"/>
        <v>2.5507462239499996E-3</v>
      </c>
    </row>
    <row r="1553" spans="1:13">
      <c r="A1553" s="16">
        <f t="shared" si="120"/>
        <v>1546</v>
      </c>
      <c r="B1553" s="12" t="s">
        <v>175</v>
      </c>
      <c r="C1553" s="158">
        <v>45078</v>
      </c>
      <c r="D1553" s="158">
        <v>45092</v>
      </c>
      <c r="E1553" s="20">
        <f t="shared" si="121"/>
        <v>45085</v>
      </c>
      <c r="F1553" s="158">
        <v>45092</v>
      </c>
      <c r="G1553" s="158">
        <v>45100</v>
      </c>
      <c r="H1553" s="12" t="s">
        <v>164</v>
      </c>
      <c r="I1553" s="173">
        <v>125.37</v>
      </c>
      <c r="J1553" s="158">
        <v>45103</v>
      </c>
      <c r="K1553" s="17">
        <f t="shared" si="122"/>
        <v>15.5</v>
      </c>
      <c r="L1553" s="31">
        <f t="shared" si="123"/>
        <v>5.2594824857177638E-4</v>
      </c>
      <c r="M1553" s="29">
        <f t="shared" si="124"/>
        <v>8.152197852862534E-3</v>
      </c>
    </row>
    <row r="1554" spans="1:13">
      <c r="A1554" s="16">
        <f t="shared" si="120"/>
        <v>1547</v>
      </c>
      <c r="B1554" s="12" t="s">
        <v>175</v>
      </c>
      <c r="C1554" s="158">
        <v>45078</v>
      </c>
      <c r="D1554" s="158">
        <v>45092</v>
      </c>
      <c r="E1554" s="20">
        <f t="shared" si="121"/>
        <v>45085</v>
      </c>
      <c r="F1554" s="158">
        <v>45092</v>
      </c>
      <c r="G1554" s="158">
        <v>45100</v>
      </c>
      <c r="H1554" s="12" t="s">
        <v>166</v>
      </c>
      <c r="I1554" s="173">
        <v>458.37</v>
      </c>
      <c r="J1554" s="158">
        <v>45103</v>
      </c>
      <c r="K1554" s="17">
        <f t="shared" si="122"/>
        <v>15.5</v>
      </c>
      <c r="L1554" s="31">
        <f t="shared" si="123"/>
        <v>1.9229392892864731E-3</v>
      </c>
      <c r="M1554" s="29">
        <f t="shared" si="124"/>
        <v>2.9805558983940331E-2</v>
      </c>
    </row>
    <row r="1555" spans="1:13">
      <c r="A1555" s="16">
        <f t="shared" si="120"/>
        <v>1548</v>
      </c>
      <c r="B1555" s="12" t="s">
        <v>175</v>
      </c>
      <c r="C1555" s="158">
        <v>45078</v>
      </c>
      <c r="D1555" s="158">
        <v>45092</v>
      </c>
      <c r="E1555" s="20">
        <f t="shared" si="121"/>
        <v>45085</v>
      </c>
      <c r="F1555" s="158">
        <v>45092</v>
      </c>
      <c r="G1555" s="158">
        <v>45092</v>
      </c>
      <c r="H1555" s="12" t="s">
        <v>164</v>
      </c>
      <c r="I1555" s="173">
        <v>148.26</v>
      </c>
      <c r="J1555" s="158">
        <v>45093</v>
      </c>
      <c r="K1555" s="17">
        <f t="shared" si="122"/>
        <v>7.5</v>
      </c>
      <c r="L1555" s="31">
        <f t="shared" si="123"/>
        <v>6.2197565073982258E-4</v>
      </c>
      <c r="M1555" s="29">
        <f t="shared" si="124"/>
        <v>4.6648173805486689E-3</v>
      </c>
    </row>
    <row r="1556" spans="1:13">
      <c r="A1556" s="16">
        <f t="shared" si="120"/>
        <v>1549</v>
      </c>
      <c r="B1556" s="12" t="s">
        <v>175</v>
      </c>
      <c r="C1556" s="158">
        <v>45093</v>
      </c>
      <c r="D1556" s="158">
        <v>45107</v>
      </c>
      <c r="E1556" s="20">
        <f t="shared" si="121"/>
        <v>45100</v>
      </c>
      <c r="F1556" s="158">
        <v>45107</v>
      </c>
      <c r="G1556" s="158">
        <v>45135</v>
      </c>
      <c r="H1556" s="12" t="s">
        <v>154</v>
      </c>
      <c r="I1556" s="173">
        <v>125.11000000000001</v>
      </c>
      <c r="J1556" s="158">
        <v>45138</v>
      </c>
      <c r="K1556" s="17">
        <f t="shared" si="122"/>
        <v>35.5</v>
      </c>
      <c r="L1556" s="31">
        <f t="shared" si="123"/>
        <v>5.2485750481626344E-4</v>
      </c>
      <c r="M1556" s="29">
        <f t="shared" si="124"/>
        <v>1.8632441420977353E-2</v>
      </c>
    </row>
    <row r="1557" spans="1:13">
      <c r="A1557" s="16">
        <f t="shared" si="120"/>
        <v>1550</v>
      </c>
      <c r="B1557" s="12" t="s">
        <v>175</v>
      </c>
      <c r="C1557" s="158">
        <v>45093</v>
      </c>
      <c r="D1557" s="158">
        <v>45107</v>
      </c>
      <c r="E1557" s="20">
        <f t="shared" si="121"/>
        <v>45100</v>
      </c>
      <c r="F1557" s="158">
        <v>45107</v>
      </c>
      <c r="G1557" s="158">
        <v>45112</v>
      </c>
      <c r="H1557" s="12" t="s">
        <v>152</v>
      </c>
      <c r="I1557" s="173">
        <v>56.07</v>
      </c>
      <c r="J1557" s="158">
        <v>45113</v>
      </c>
      <c r="K1557" s="17">
        <f t="shared" si="122"/>
        <v>12.5</v>
      </c>
      <c r="L1557" s="31">
        <f t="shared" si="123"/>
        <v>2.3522308604466378E-4</v>
      </c>
      <c r="M1557" s="29">
        <f t="shared" si="124"/>
        <v>2.9402885755582973E-3</v>
      </c>
    </row>
    <row r="1558" spans="1:13">
      <c r="A1558" s="16">
        <f t="shared" ref="A1558:A1621" si="125">A1557+1</f>
        <v>1551</v>
      </c>
      <c r="B1558" s="12" t="s">
        <v>175</v>
      </c>
      <c r="C1558" s="158">
        <v>45093</v>
      </c>
      <c r="D1558" s="158">
        <v>45107</v>
      </c>
      <c r="E1558" s="20">
        <f t="shared" si="121"/>
        <v>45100</v>
      </c>
      <c r="F1558" s="158">
        <v>45107</v>
      </c>
      <c r="G1558" s="158">
        <v>45112</v>
      </c>
      <c r="H1558" s="12" t="s">
        <v>156</v>
      </c>
      <c r="I1558" s="173">
        <v>82.95</v>
      </c>
      <c r="J1558" s="158">
        <v>45113</v>
      </c>
      <c r="K1558" s="17">
        <f t="shared" si="122"/>
        <v>12.5</v>
      </c>
      <c r="L1558" s="31">
        <f t="shared" si="123"/>
        <v>3.479892096915438E-4</v>
      </c>
      <c r="M1558" s="29">
        <f t="shared" si="124"/>
        <v>4.3498651211442974E-3</v>
      </c>
    </row>
    <row r="1559" spans="1:13">
      <c r="A1559" s="16">
        <f t="shared" si="125"/>
        <v>1552</v>
      </c>
      <c r="B1559" s="12" t="s">
        <v>175</v>
      </c>
      <c r="C1559" s="158">
        <v>45093</v>
      </c>
      <c r="D1559" s="158">
        <v>45107</v>
      </c>
      <c r="E1559" s="20">
        <f t="shared" si="121"/>
        <v>45100</v>
      </c>
      <c r="F1559" s="158">
        <v>45107</v>
      </c>
      <c r="G1559" s="158">
        <v>45126</v>
      </c>
      <c r="H1559" s="12" t="s">
        <v>157</v>
      </c>
      <c r="I1559" s="173">
        <v>55.36</v>
      </c>
      <c r="J1559" s="158">
        <v>45127</v>
      </c>
      <c r="K1559" s="17">
        <f t="shared" si="122"/>
        <v>26.5</v>
      </c>
      <c r="L1559" s="31">
        <f t="shared" si="123"/>
        <v>2.3224451655845527E-4</v>
      </c>
      <c r="M1559" s="29">
        <f t="shared" si="124"/>
        <v>6.1544796887990647E-3</v>
      </c>
    </row>
    <row r="1560" spans="1:13">
      <c r="A1560" s="16">
        <f t="shared" si="125"/>
        <v>1553</v>
      </c>
      <c r="B1560" s="12" t="s">
        <v>175</v>
      </c>
      <c r="C1560" s="158">
        <v>45093</v>
      </c>
      <c r="D1560" s="158">
        <v>45107</v>
      </c>
      <c r="E1560" s="20">
        <f t="shared" si="121"/>
        <v>45100</v>
      </c>
      <c r="F1560" s="158">
        <v>45107</v>
      </c>
      <c r="G1560" s="158">
        <v>45107</v>
      </c>
      <c r="H1560" s="12" t="s">
        <v>159</v>
      </c>
      <c r="I1560" s="173">
        <v>374.46000000000004</v>
      </c>
      <c r="J1560" s="158">
        <v>45110</v>
      </c>
      <c r="K1560" s="17">
        <f t="shared" si="122"/>
        <v>7.5</v>
      </c>
      <c r="L1560" s="31">
        <f t="shared" si="123"/>
        <v>1.5709227180361121E-3</v>
      </c>
      <c r="M1560" s="29">
        <f t="shared" si="124"/>
        <v>1.1781920385270841E-2</v>
      </c>
    </row>
    <row r="1561" spans="1:13">
      <c r="A1561" s="16">
        <f t="shared" si="125"/>
        <v>1554</v>
      </c>
      <c r="B1561" s="12" t="s">
        <v>175</v>
      </c>
      <c r="C1561" s="158">
        <v>45093</v>
      </c>
      <c r="D1561" s="158">
        <v>45107</v>
      </c>
      <c r="E1561" s="20">
        <f t="shared" si="121"/>
        <v>45100</v>
      </c>
      <c r="F1561" s="158">
        <v>45107</v>
      </c>
      <c r="G1561" s="158">
        <v>45107</v>
      </c>
      <c r="H1561" s="12" t="s">
        <v>160</v>
      </c>
      <c r="I1561" s="173">
        <v>374.46000000000004</v>
      </c>
      <c r="J1561" s="158">
        <v>45110</v>
      </c>
      <c r="K1561" s="17">
        <f t="shared" si="122"/>
        <v>7.5</v>
      </c>
      <c r="L1561" s="31">
        <f t="shared" si="123"/>
        <v>1.5709227180361121E-3</v>
      </c>
      <c r="M1561" s="29">
        <f t="shared" si="124"/>
        <v>1.1781920385270841E-2</v>
      </c>
    </row>
    <row r="1562" spans="1:13">
      <c r="A1562" s="16">
        <f t="shared" si="125"/>
        <v>1555</v>
      </c>
      <c r="B1562" s="12" t="s">
        <v>175</v>
      </c>
      <c r="C1562" s="158">
        <v>45093</v>
      </c>
      <c r="D1562" s="158">
        <v>45107</v>
      </c>
      <c r="E1562" s="20">
        <f t="shared" si="121"/>
        <v>45100</v>
      </c>
      <c r="F1562" s="158">
        <v>45107</v>
      </c>
      <c r="G1562" s="158">
        <v>45107</v>
      </c>
      <c r="H1562" s="12" t="s">
        <v>161</v>
      </c>
      <c r="I1562" s="173">
        <v>1601.12</v>
      </c>
      <c r="J1562" s="158">
        <v>45110</v>
      </c>
      <c r="K1562" s="17">
        <f t="shared" si="122"/>
        <v>7.5</v>
      </c>
      <c r="L1562" s="31">
        <f t="shared" si="123"/>
        <v>6.7169678531805253E-3</v>
      </c>
      <c r="M1562" s="29">
        <f t="shared" si="124"/>
        <v>5.0377258898853937E-2</v>
      </c>
    </row>
    <row r="1563" spans="1:13">
      <c r="A1563" s="16">
        <f t="shared" si="125"/>
        <v>1556</v>
      </c>
      <c r="B1563" s="12" t="s">
        <v>175</v>
      </c>
      <c r="C1563" s="158">
        <v>45093</v>
      </c>
      <c r="D1563" s="158">
        <v>45107</v>
      </c>
      <c r="E1563" s="20">
        <f t="shared" si="121"/>
        <v>45100</v>
      </c>
      <c r="F1563" s="158">
        <v>45107</v>
      </c>
      <c r="G1563" s="158">
        <v>45107</v>
      </c>
      <c r="H1563" s="12" t="s">
        <v>162</v>
      </c>
      <c r="I1563" s="173">
        <v>1601.12</v>
      </c>
      <c r="J1563" s="158">
        <v>45110</v>
      </c>
      <c r="K1563" s="17">
        <f t="shared" si="122"/>
        <v>7.5</v>
      </c>
      <c r="L1563" s="31">
        <f t="shared" si="123"/>
        <v>6.7169678531805253E-3</v>
      </c>
      <c r="M1563" s="29">
        <f t="shared" si="124"/>
        <v>5.0377258898853937E-2</v>
      </c>
    </row>
    <row r="1564" spans="1:13">
      <c r="A1564" s="16">
        <f t="shared" si="125"/>
        <v>1557</v>
      </c>
      <c r="B1564" s="12" t="s">
        <v>175</v>
      </c>
      <c r="C1564" s="158">
        <v>45093</v>
      </c>
      <c r="D1564" s="158">
        <v>45107</v>
      </c>
      <c r="E1564" s="20">
        <f t="shared" si="121"/>
        <v>45100</v>
      </c>
      <c r="F1564" s="158">
        <v>45107</v>
      </c>
      <c r="G1564" s="158">
        <v>45107</v>
      </c>
      <c r="H1564" s="12" t="s">
        <v>163</v>
      </c>
      <c r="I1564" s="173">
        <v>2411.41</v>
      </c>
      <c r="J1564" s="158">
        <v>45110</v>
      </c>
      <c r="K1564" s="17">
        <f t="shared" si="122"/>
        <v>7.5</v>
      </c>
      <c r="L1564" s="31">
        <f t="shared" si="123"/>
        <v>1.0116270767236715E-2</v>
      </c>
      <c r="M1564" s="29">
        <f t="shared" si="124"/>
        <v>7.5872030754275371E-2</v>
      </c>
    </row>
    <row r="1565" spans="1:13">
      <c r="A1565" s="16">
        <f t="shared" si="125"/>
        <v>1558</v>
      </c>
      <c r="B1565" s="12" t="s">
        <v>175</v>
      </c>
      <c r="C1565" s="158">
        <v>45093</v>
      </c>
      <c r="D1565" s="158">
        <v>45107</v>
      </c>
      <c r="E1565" s="20">
        <f t="shared" si="121"/>
        <v>45100</v>
      </c>
      <c r="F1565" s="158">
        <v>45107</v>
      </c>
      <c r="G1565" s="158">
        <v>45126</v>
      </c>
      <c r="H1565" s="12" t="s">
        <v>164</v>
      </c>
      <c r="I1565" s="173">
        <v>145.31</v>
      </c>
      <c r="J1565" s="158">
        <v>45127</v>
      </c>
      <c r="K1565" s="17">
        <f t="shared" si="122"/>
        <v>26.5</v>
      </c>
      <c r="L1565" s="31">
        <f t="shared" si="123"/>
        <v>6.0959990428304076E-4</v>
      </c>
      <c r="M1565" s="29">
        <f t="shared" si="124"/>
        <v>1.6154397463500579E-2</v>
      </c>
    </row>
    <row r="1566" spans="1:13">
      <c r="A1566" s="16">
        <f t="shared" si="125"/>
        <v>1559</v>
      </c>
      <c r="B1566" s="12" t="s">
        <v>175</v>
      </c>
      <c r="C1566" s="158">
        <v>45093</v>
      </c>
      <c r="D1566" s="158">
        <v>45107</v>
      </c>
      <c r="E1566" s="20">
        <f t="shared" si="121"/>
        <v>45100</v>
      </c>
      <c r="F1566" s="158">
        <v>45107</v>
      </c>
      <c r="G1566" s="158">
        <v>45135</v>
      </c>
      <c r="H1566" s="12" t="s">
        <v>154</v>
      </c>
      <c r="I1566" s="173">
        <v>20.059999999999999</v>
      </c>
      <c r="J1566" s="158">
        <v>45138</v>
      </c>
      <c r="K1566" s="17">
        <f t="shared" si="122"/>
        <v>35.5</v>
      </c>
      <c r="L1566" s="31">
        <f t="shared" si="123"/>
        <v>8.4155075906116553E-5</v>
      </c>
      <c r="M1566" s="29">
        <f t="shared" si="124"/>
        <v>2.9875051946671376E-3</v>
      </c>
    </row>
    <row r="1567" spans="1:13">
      <c r="A1567" s="16">
        <f t="shared" si="125"/>
        <v>1560</v>
      </c>
      <c r="B1567" s="12" t="s">
        <v>175</v>
      </c>
      <c r="C1567" s="158">
        <v>45093</v>
      </c>
      <c r="D1567" s="158">
        <v>45107</v>
      </c>
      <c r="E1567" s="20">
        <f t="shared" si="121"/>
        <v>45100</v>
      </c>
      <c r="F1567" s="158">
        <v>45107</v>
      </c>
      <c r="G1567" s="158">
        <v>45114</v>
      </c>
      <c r="H1567" s="12" t="s">
        <v>164</v>
      </c>
      <c r="I1567" s="173">
        <v>125.37</v>
      </c>
      <c r="J1567" s="158">
        <v>45117</v>
      </c>
      <c r="K1567" s="17">
        <f t="shared" si="122"/>
        <v>14.5</v>
      </c>
      <c r="L1567" s="31">
        <f t="shared" si="123"/>
        <v>5.2594824857177638E-4</v>
      </c>
      <c r="M1567" s="29">
        <f t="shared" si="124"/>
        <v>7.6262496042907571E-3</v>
      </c>
    </row>
    <row r="1568" spans="1:13">
      <c r="A1568" s="16">
        <f t="shared" si="125"/>
        <v>1561</v>
      </c>
      <c r="B1568" s="12" t="s">
        <v>175</v>
      </c>
      <c r="C1568" s="158">
        <v>45093</v>
      </c>
      <c r="D1568" s="158">
        <v>45107</v>
      </c>
      <c r="E1568" s="20">
        <f t="shared" si="121"/>
        <v>45100</v>
      </c>
      <c r="F1568" s="158">
        <v>45107</v>
      </c>
      <c r="G1568" s="158">
        <v>45114</v>
      </c>
      <c r="H1568" s="12" t="s">
        <v>166</v>
      </c>
      <c r="I1568" s="173">
        <v>470.31000000000006</v>
      </c>
      <c r="J1568" s="158">
        <v>45117</v>
      </c>
      <c r="K1568" s="17">
        <f t="shared" si="122"/>
        <v>14.5</v>
      </c>
      <c r="L1568" s="31">
        <f t="shared" si="123"/>
        <v>1.9730295986742615E-3</v>
      </c>
      <c r="M1568" s="29">
        <f t="shared" si="124"/>
        <v>2.8608929180776791E-2</v>
      </c>
    </row>
    <row r="1569" spans="1:13">
      <c r="A1569" s="16">
        <f t="shared" si="125"/>
        <v>1562</v>
      </c>
      <c r="B1569" s="12" t="s">
        <v>175</v>
      </c>
      <c r="C1569" s="158">
        <v>45093</v>
      </c>
      <c r="D1569" s="158">
        <v>45107</v>
      </c>
      <c r="E1569" s="20">
        <f t="shared" si="121"/>
        <v>45100</v>
      </c>
      <c r="F1569" s="158">
        <v>45107</v>
      </c>
      <c r="G1569" s="158">
        <v>45107</v>
      </c>
      <c r="H1569" s="12" t="s">
        <v>164</v>
      </c>
      <c r="I1569" s="173">
        <v>148.26</v>
      </c>
      <c r="J1569" s="158">
        <v>45110</v>
      </c>
      <c r="K1569" s="17">
        <f t="shared" si="122"/>
        <v>7.5</v>
      </c>
      <c r="L1569" s="31">
        <f t="shared" si="123"/>
        <v>6.2197565073982258E-4</v>
      </c>
      <c r="M1569" s="29">
        <f t="shared" si="124"/>
        <v>4.6648173805486689E-3</v>
      </c>
    </row>
    <row r="1570" spans="1:13">
      <c r="A1570" s="16">
        <f t="shared" si="125"/>
        <v>1563</v>
      </c>
      <c r="B1570" s="12" t="s">
        <v>175</v>
      </c>
      <c r="C1570" s="158">
        <v>45108</v>
      </c>
      <c r="D1570" s="158">
        <v>45122</v>
      </c>
      <c r="E1570" s="20">
        <f t="shared" si="121"/>
        <v>45115</v>
      </c>
      <c r="F1570" s="158">
        <v>45121</v>
      </c>
      <c r="G1570" s="158">
        <v>45229</v>
      </c>
      <c r="H1570" s="12" t="s">
        <v>154</v>
      </c>
      <c r="I1570" s="173">
        <v>91.85</v>
      </c>
      <c r="J1570" s="158">
        <v>45230</v>
      </c>
      <c r="K1570" s="17">
        <f t="shared" si="122"/>
        <v>114.5</v>
      </c>
      <c r="L1570" s="31">
        <f t="shared" si="123"/>
        <v>3.8532620747641107E-4</v>
      </c>
      <c r="M1570" s="29">
        <f t="shared" si="124"/>
        <v>4.4119850756049066E-2</v>
      </c>
    </row>
    <row r="1571" spans="1:13">
      <c r="A1571" s="16">
        <f t="shared" si="125"/>
        <v>1564</v>
      </c>
      <c r="B1571" s="12" t="s">
        <v>175</v>
      </c>
      <c r="C1571" s="158">
        <v>45108</v>
      </c>
      <c r="D1571" s="158">
        <v>45122</v>
      </c>
      <c r="E1571" s="20">
        <f t="shared" si="121"/>
        <v>45115</v>
      </c>
      <c r="F1571" s="158">
        <v>45121</v>
      </c>
      <c r="G1571" s="158">
        <v>45229</v>
      </c>
      <c r="H1571" s="12" t="s">
        <v>155</v>
      </c>
      <c r="I1571" s="173">
        <v>0.6</v>
      </c>
      <c r="J1571" s="158">
        <v>45230</v>
      </c>
      <c r="K1571" s="17">
        <f t="shared" si="122"/>
        <v>114.5</v>
      </c>
      <c r="L1571" s="31">
        <f t="shared" si="123"/>
        <v>2.5171009742607146E-6</v>
      </c>
      <c r="M1571" s="29">
        <f t="shared" si="124"/>
        <v>2.8820806155285182E-4</v>
      </c>
    </row>
    <row r="1572" spans="1:13">
      <c r="A1572" s="16">
        <f t="shared" si="125"/>
        <v>1565</v>
      </c>
      <c r="B1572" s="12" t="s">
        <v>175</v>
      </c>
      <c r="C1572" s="158">
        <v>45108</v>
      </c>
      <c r="D1572" s="158">
        <v>45122</v>
      </c>
      <c r="E1572" s="20">
        <f t="shared" si="121"/>
        <v>45115</v>
      </c>
      <c r="F1572" s="158">
        <v>45121</v>
      </c>
      <c r="G1572" s="158">
        <v>45125</v>
      </c>
      <c r="H1572" s="12" t="s">
        <v>152</v>
      </c>
      <c r="I1572" s="173">
        <v>56.07</v>
      </c>
      <c r="J1572" s="158">
        <v>45126</v>
      </c>
      <c r="K1572" s="17">
        <f t="shared" si="122"/>
        <v>10.5</v>
      </c>
      <c r="L1572" s="31">
        <f t="shared" si="123"/>
        <v>2.3522308604466378E-4</v>
      </c>
      <c r="M1572" s="29">
        <f t="shared" si="124"/>
        <v>2.4698424034689695E-3</v>
      </c>
    </row>
    <row r="1573" spans="1:13">
      <c r="A1573" s="16">
        <f t="shared" si="125"/>
        <v>1566</v>
      </c>
      <c r="B1573" s="12" t="s">
        <v>175</v>
      </c>
      <c r="C1573" s="158">
        <v>45108</v>
      </c>
      <c r="D1573" s="158">
        <v>45122</v>
      </c>
      <c r="E1573" s="20">
        <f t="shared" ref="E1573:E1636" si="126">AVERAGE(C1573:D1573)</f>
        <v>45115</v>
      </c>
      <c r="F1573" s="158">
        <v>45121</v>
      </c>
      <c r="G1573" s="158">
        <v>45125</v>
      </c>
      <c r="H1573" s="12" t="s">
        <v>156</v>
      </c>
      <c r="I1573" s="173">
        <v>82.95</v>
      </c>
      <c r="J1573" s="158">
        <v>45126</v>
      </c>
      <c r="K1573" s="17">
        <f t="shared" ref="K1573:K1636" si="127">(G1573-D1573)+((D1573-C1573+1)/2)</f>
        <v>10.5</v>
      </c>
      <c r="L1573" s="31">
        <f t="shared" si="123"/>
        <v>3.479892096915438E-4</v>
      </c>
      <c r="M1573" s="29">
        <f t="shared" si="124"/>
        <v>3.6538867017612098E-3</v>
      </c>
    </row>
    <row r="1574" spans="1:13">
      <c r="A1574" s="16">
        <f t="shared" si="125"/>
        <v>1567</v>
      </c>
      <c r="B1574" s="12" t="s">
        <v>175</v>
      </c>
      <c r="C1574" s="158">
        <v>45108</v>
      </c>
      <c r="D1574" s="158">
        <v>45122</v>
      </c>
      <c r="E1574" s="20">
        <f t="shared" si="126"/>
        <v>45115</v>
      </c>
      <c r="F1574" s="158">
        <v>45121</v>
      </c>
      <c r="G1574" s="158">
        <v>45156</v>
      </c>
      <c r="H1574" s="12" t="s">
        <v>157</v>
      </c>
      <c r="I1574" s="173">
        <v>55.36</v>
      </c>
      <c r="J1574" s="158">
        <v>45159</v>
      </c>
      <c r="K1574" s="17">
        <f t="shared" si="127"/>
        <v>41.5</v>
      </c>
      <c r="L1574" s="31">
        <f t="shared" ref="L1574:L1637" si="128">I1574/$I$1752</f>
        <v>2.3224451655845527E-4</v>
      </c>
      <c r="M1574" s="29">
        <f t="shared" ref="M1574:M1637" si="129">L1574*K1574</f>
        <v>9.6381474371758941E-3</v>
      </c>
    </row>
    <row r="1575" spans="1:13">
      <c r="A1575" s="16">
        <f t="shared" si="125"/>
        <v>1568</v>
      </c>
      <c r="B1575" s="12" t="s">
        <v>175</v>
      </c>
      <c r="C1575" s="158">
        <v>45108</v>
      </c>
      <c r="D1575" s="158">
        <v>45122</v>
      </c>
      <c r="E1575" s="20">
        <f t="shared" si="126"/>
        <v>45115</v>
      </c>
      <c r="F1575" s="158">
        <v>45121</v>
      </c>
      <c r="G1575" s="158">
        <v>45121</v>
      </c>
      <c r="H1575" s="12" t="s">
        <v>159</v>
      </c>
      <c r="I1575" s="173">
        <v>368.6</v>
      </c>
      <c r="J1575" s="158">
        <v>45124</v>
      </c>
      <c r="K1575" s="17">
        <f t="shared" si="127"/>
        <v>6.5</v>
      </c>
      <c r="L1575" s="31">
        <f t="shared" si="128"/>
        <v>1.5463390318541659E-3</v>
      </c>
      <c r="M1575" s="29">
        <f t="shared" si="129"/>
        <v>1.0051203707052078E-2</v>
      </c>
    </row>
    <row r="1576" spans="1:13">
      <c r="A1576" s="16">
        <f t="shared" si="125"/>
        <v>1569</v>
      </c>
      <c r="B1576" s="12" t="s">
        <v>175</v>
      </c>
      <c r="C1576" s="158">
        <v>45108</v>
      </c>
      <c r="D1576" s="158">
        <v>45122</v>
      </c>
      <c r="E1576" s="20">
        <f t="shared" si="126"/>
        <v>45115</v>
      </c>
      <c r="F1576" s="158">
        <v>45121</v>
      </c>
      <c r="G1576" s="158">
        <v>45121</v>
      </c>
      <c r="H1576" s="12" t="s">
        <v>160</v>
      </c>
      <c r="I1576" s="173">
        <v>368.6</v>
      </c>
      <c r="J1576" s="158">
        <v>45124</v>
      </c>
      <c r="K1576" s="17">
        <f t="shared" si="127"/>
        <v>6.5</v>
      </c>
      <c r="L1576" s="31">
        <f t="shared" si="128"/>
        <v>1.5463390318541659E-3</v>
      </c>
      <c r="M1576" s="29">
        <f t="shared" si="129"/>
        <v>1.0051203707052078E-2</v>
      </c>
    </row>
    <row r="1577" spans="1:13">
      <c r="A1577" s="16">
        <f t="shared" si="125"/>
        <v>1570</v>
      </c>
      <c r="B1577" s="12" t="s">
        <v>175</v>
      </c>
      <c r="C1577" s="158">
        <v>45108</v>
      </c>
      <c r="D1577" s="158">
        <v>45122</v>
      </c>
      <c r="E1577" s="20">
        <f t="shared" si="126"/>
        <v>45115</v>
      </c>
      <c r="F1577" s="158">
        <v>45121</v>
      </c>
      <c r="G1577" s="158">
        <v>45121</v>
      </c>
      <c r="H1577" s="12" t="s">
        <v>161</v>
      </c>
      <c r="I1577" s="173">
        <v>1576.19</v>
      </c>
      <c r="J1577" s="158">
        <v>45124</v>
      </c>
      <c r="K1577" s="17">
        <f t="shared" si="127"/>
        <v>6.5</v>
      </c>
      <c r="L1577" s="31">
        <f t="shared" si="128"/>
        <v>6.6123823076999931E-3</v>
      </c>
      <c r="M1577" s="29">
        <f t="shared" si="129"/>
        <v>4.2980485000049952E-2</v>
      </c>
    </row>
    <row r="1578" spans="1:13">
      <c r="A1578" s="16">
        <f t="shared" si="125"/>
        <v>1571</v>
      </c>
      <c r="B1578" s="12" t="s">
        <v>175</v>
      </c>
      <c r="C1578" s="158">
        <v>45108</v>
      </c>
      <c r="D1578" s="158">
        <v>45122</v>
      </c>
      <c r="E1578" s="20">
        <f t="shared" si="126"/>
        <v>45115</v>
      </c>
      <c r="F1578" s="158">
        <v>45121</v>
      </c>
      <c r="G1578" s="158">
        <v>45121</v>
      </c>
      <c r="H1578" s="12" t="s">
        <v>162</v>
      </c>
      <c r="I1578" s="173">
        <v>1576.19</v>
      </c>
      <c r="J1578" s="158">
        <v>45124</v>
      </c>
      <c r="K1578" s="17">
        <f t="shared" si="127"/>
        <v>6.5</v>
      </c>
      <c r="L1578" s="31">
        <f t="shared" si="128"/>
        <v>6.6123823076999931E-3</v>
      </c>
      <c r="M1578" s="29">
        <f t="shared" si="129"/>
        <v>4.2980485000049952E-2</v>
      </c>
    </row>
    <row r="1579" spans="1:13">
      <c r="A1579" s="16">
        <f t="shared" si="125"/>
        <v>1572</v>
      </c>
      <c r="B1579" s="12" t="s">
        <v>175</v>
      </c>
      <c r="C1579" s="158">
        <v>45108</v>
      </c>
      <c r="D1579" s="158">
        <v>45122</v>
      </c>
      <c r="E1579" s="20">
        <f t="shared" si="126"/>
        <v>45115</v>
      </c>
      <c r="F1579" s="158">
        <v>45121</v>
      </c>
      <c r="G1579" s="158">
        <v>45121</v>
      </c>
      <c r="H1579" s="12" t="s">
        <v>163</v>
      </c>
      <c r="I1579" s="173">
        <v>2333.64</v>
      </c>
      <c r="J1579" s="158">
        <v>45124</v>
      </c>
      <c r="K1579" s="17">
        <f t="shared" si="127"/>
        <v>6.5</v>
      </c>
      <c r="L1579" s="31">
        <f t="shared" si="128"/>
        <v>9.7900125292896233E-3</v>
      </c>
      <c r="M1579" s="29">
        <f t="shared" si="129"/>
        <v>6.3635081440382546E-2</v>
      </c>
    </row>
    <row r="1580" spans="1:13">
      <c r="A1580" s="16">
        <f t="shared" si="125"/>
        <v>1573</v>
      </c>
      <c r="B1580" s="12" t="s">
        <v>175</v>
      </c>
      <c r="C1580" s="158">
        <v>45108</v>
      </c>
      <c r="D1580" s="158">
        <v>45122</v>
      </c>
      <c r="E1580" s="20">
        <f t="shared" si="126"/>
        <v>45115</v>
      </c>
      <c r="F1580" s="158">
        <v>45121</v>
      </c>
      <c r="G1580" s="158">
        <v>45156</v>
      </c>
      <c r="H1580" s="12" t="s">
        <v>164</v>
      </c>
      <c r="I1580" s="173">
        <v>145.31</v>
      </c>
      <c r="J1580" s="158">
        <v>45159</v>
      </c>
      <c r="K1580" s="17">
        <f t="shared" si="127"/>
        <v>41.5</v>
      </c>
      <c r="L1580" s="31">
        <f t="shared" si="128"/>
        <v>6.0959990428304076E-4</v>
      </c>
      <c r="M1580" s="29">
        <f t="shared" si="129"/>
        <v>2.5298396027746192E-2</v>
      </c>
    </row>
    <row r="1581" spans="1:13">
      <c r="A1581" s="16">
        <f t="shared" si="125"/>
        <v>1574</v>
      </c>
      <c r="B1581" s="12" t="s">
        <v>175</v>
      </c>
      <c r="C1581" s="158">
        <v>45108</v>
      </c>
      <c r="D1581" s="158">
        <v>45122</v>
      </c>
      <c r="E1581" s="20">
        <f t="shared" si="126"/>
        <v>45115</v>
      </c>
      <c r="F1581" s="158">
        <v>45121</v>
      </c>
      <c r="G1581" s="158">
        <v>45229</v>
      </c>
      <c r="H1581" s="12" t="s">
        <v>154</v>
      </c>
      <c r="I1581" s="173">
        <v>16.93</v>
      </c>
      <c r="J1581" s="158">
        <v>45230</v>
      </c>
      <c r="K1581" s="17">
        <f t="shared" si="127"/>
        <v>114.5</v>
      </c>
      <c r="L1581" s="31">
        <f t="shared" si="128"/>
        <v>7.1024199157056504E-5</v>
      </c>
      <c r="M1581" s="29">
        <f t="shared" si="129"/>
        <v>8.1322708034829699E-3</v>
      </c>
    </row>
    <row r="1582" spans="1:13">
      <c r="A1582" s="16">
        <f t="shared" si="125"/>
        <v>1575</v>
      </c>
      <c r="B1582" s="12" t="s">
        <v>175</v>
      </c>
      <c r="C1582" s="158">
        <v>45108</v>
      </c>
      <c r="D1582" s="158">
        <v>45122</v>
      </c>
      <c r="E1582" s="20">
        <f t="shared" si="126"/>
        <v>45115</v>
      </c>
      <c r="F1582" s="158">
        <v>45121</v>
      </c>
      <c r="G1582" s="158">
        <v>45131</v>
      </c>
      <c r="H1582" s="12" t="s">
        <v>164</v>
      </c>
      <c r="I1582" s="173">
        <v>125.37</v>
      </c>
      <c r="J1582" s="158">
        <v>45132</v>
      </c>
      <c r="K1582" s="17">
        <f t="shared" si="127"/>
        <v>16.5</v>
      </c>
      <c r="L1582" s="31">
        <f t="shared" si="128"/>
        <v>5.2594824857177638E-4</v>
      </c>
      <c r="M1582" s="29">
        <f t="shared" si="129"/>
        <v>8.67814610143431E-3</v>
      </c>
    </row>
    <row r="1583" spans="1:13">
      <c r="A1583" s="16">
        <f t="shared" si="125"/>
        <v>1576</v>
      </c>
      <c r="B1583" s="12" t="s">
        <v>175</v>
      </c>
      <c r="C1583" s="158">
        <v>45108</v>
      </c>
      <c r="D1583" s="158">
        <v>45122</v>
      </c>
      <c r="E1583" s="20">
        <f t="shared" si="126"/>
        <v>45115</v>
      </c>
      <c r="F1583" s="158">
        <v>45121</v>
      </c>
      <c r="G1583" s="158">
        <v>45131</v>
      </c>
      <c r="H1583" s="12" t="s">
        <v>166</v>
      </c>
      <c r="I1583" s="173">
        <v>454.40000000000009</v>
      </c>
      <c r="J1583" s="158">
        <v>45132</v>
      </c>
      <c r="K1583" s="17">
        <f t="shared" si="127"/>
        <v>16.5</v>
      </c>
      <c r="L1583" s="31">
        <f t="shared" si="128"/>
        <v>1.9062844711734484E-3</v>
      </c>
      <c r="M1583" s="29">
        <f t="shared" si="129"/>
        <v>3.1453693774361899E-2</v>
      </c>
    </row>
    <row r="1584" spans="1:13">
      <c r="A1584" s="16">
        <f t="shared" si="125"/>
        <v>1577</v>
      </c>
      <c r="B1584" s="12" t="s">
        <v>175</v>
      </c>
      <c r="C1584" s="158">
        <v>45108</v>
      </c>
      <c r="D1584" s="158">
        <v>45122</v>
      </c>
      <c r="E1584" s="20">
        <f t="shared" si="126"/>
        <v>45115</v>
      </c>
      <c r="F1584" s="158">
        <v>45121</v>
      </c>
      <c r="G1584" s="158">
        <v>45121</v>
      </c>
      <c r="H1584" s="12" t="s">
        <v>164</v>
      </c>
      <c r="I1584" s="173">
        <v>148.26</v>
      </c>
      <c r="J1584" s="158">
        <v>45124</v>
      </c>
      <c r="K1584" s="17">
        <f t="shared" si="127"/>
        <v>6.5</v>
      </c>
      <c r="L1584" s="31">
        <f t="shared" si="128"/>
        <v>6.2197565073982258E-4</v>
      </c>
      <c r="M1584" s="29">
        <f t="shared" si="129"/>
        <v>4.0428417298088472E-3</v>
      </c>
    </row>
    <row r="1585" spans="1:13">
      <c r="A1585" s="16">
        <f t="shared" si="125"/>
        <v>1578</v>
      </c>
      <c r="B1585" s="12" t="s">
        <v>175</v>
      </c>
      <c r="C1585" s="158">
        <v>45123</v>
      </c>
      <c r="D1585" s="158">
        <v>45138</v>
      </c>
      <c r="E1585" s="20">
        <f t="shared" si="126"/>
        <v>45130.5</v>
      </c>
      <c r="F1585" s="158">
        <v>45138</v>
      </c>
      <c r="G1585" s="158">
        <v>45229</v>
      </c>
      <c r="H1585" s="12" t="s">
        <v>154</v>
      </c>
      <c r="I1585" s="173">
        <v>60.539999999999992</v>
      </c>
      <c r="J1585" s="158">
        <v>45230</v>
      </c>
      <c r="K1585" s="17">
        <f t="shared" si="127"/>
        <v>99</v>
      </c>
      <c r="L1585" s="31">
        <f t="shared" si="128"/>
        <v>2.5397548830290606E-4</v>
      </c>
      <c r="M1585" s="29">
        <f t="shared" si="129"/>
        <v>2.5143573341987701E-2</v>
      </c>
    </row>
    <row r="1586" spans="1:13">
      <c r="A1586" s="16">
        <f t="shared" si="125"/>
        <v>1579</v>
      </c>
      <c r="B1586" s="12" t="s">
        <v>175</v>
      </c>
      <c r="C1586" s="158">
        <v>45123</v>
      </c>
      <c r="D1586" s="158">
        <v>45138</v>
      </c>
      <c r="E1586" s="20">
        <f t="shared" si="126"/>
        <v>45130.5</v>
      </c>
      <c r="F1586" s="158">
        <v>45138</v>
      </c>
      <c r="G1586" s="158">
        <v>45229</v>
      </c>
      <c r="H1586" s="12" t="s">
        <v>155</v>
      </c>
      <c r="I1586" s="173">
        <v>0.81</v>
      </c>
      <c r="J1586" s="158">
        <v>45230</v>
      </c>
      <c r="K1586" s="17">
        <f t="shared" si="127"/>
        <v>99</v>
      </c>
      <c r="L1586" s="31">
        <f t="shared" si="128"/>
        <v>3.3980863152519649E-6</v>
      </c>
      <c r="M1586" s="29">
        <f t="shared" si="129"/>
        <v>3.3641054520994451E-4</v>
      </c>
    </row>
    <row r="1587" spans="1:13">
      <c r="A1587" s="16">
        <f t="shared" si="125"/>
        <v>1580</v>
      </c>
      <c r="B1587" s="12" t="s">
        <v>175</v>
      </c>
      <c r="C1587" s="158">
        <v>45123</v>
      </c>
      <c r="D1587" s="158">
        <v>45138</v>
      </c>
      <c r="E1587" s="20">
        <f t="shared" si="126"/>
        <v>45130.5</v>
      </c>
      <c r="F1587" s="158">
        <v>45138</v>
      </c>
      <c r="G1587" s="158">
        <v>45140</v>
      </c>
      <c r="H1587" s="12" t="s">
        <v>152</v>
      </c>
      <c r="I1587" s="173">
        <v>60.26</v>
      </c>
      <c r="J1587" s="158">
        <v>45141</v>
      </c>
      <c r="K1587" s="17">
        <f t="shared" si="127"/>
        <v>10</v>
      </c>
      <c r="L1587" s="31">
        <f t="shared" si="128"/>
        <v>2.5280084118158442E-4</v>
      </c>
      <c r="M1587" s="29">
        <f t="shared" si="129"/>
        <v>2.5280084118158444E-3</v>
      </c>
    </row>
    <row r="1588" spans="1:13">
      <c r="A1588" s="16">
        <f t="shared" si="125"/>
        <v>1581</v>
      </c>
      <c r="B1588" s="12" t="s">
        <v>175</v>
      </c>
      <c r="C1588" s="158">
        <v>45123</v>
      </c>
      <c r="D1588" s="158">
        <v>45138</v>
      </c>
      <c r="E1588" s="20">
        <f t="shared" si="126"/>
        <v>45130.5</v>
      </c>
      <c r="F1588" s="158">
        <v>45138</v>
      </c>
      <c r="G1588" s="158">
        <v>45140</v>
      </c>
      <c r="H1588" s="12" t="s">
        <v>156</v>
      </c>
      <c r="I1588" s="173">
        <v>82.95</v>
      </c>
      <c r="J1588" s="158">
        <v>45141</v>
      </c>
      <c r="K1588" s="17">
        <f t="shared" si="127"/>
        <v>10</v>
      </c>
      <c r="L1588" s="31">
        <f t="shared" si="128"/>
        <v>3.479892096915438E-4</v>
      </c>
      <c r="M1588" s="29">
        <f t="shared" si="129"/>
        <v>3.479892096915438E-3</v>
      </c>
    </row>
    <row r="1589" spans="1:13">
      <c r="A1589" s="16">
        <f t="shared" si="125"/>
        <v>1582</v>
      </c>
      <c r="B1589" s="12" t="s">
        <v>175</v>
      </c>
      <c r="C1589" s="158">
        <v>45123</v>
      </c>
      <c r="D1589" s="158">
        <v>45138</v>
      </c>
      <c r="E1589" s="20">
        <f t="shared" si="126"/>
        <v>45130.5</v>
      </c>
      <c r="F1589" s="158">
        <v>45138</v>
      </c>
      <c r="G1589" s="158">
        <v>45156</v>
      </c>
      <c r="H1589" s="12" t="s">
        <v>157</v>
      </c>
      <c r="I1589" s="173">
        <v>96.31</v>
      </c>
      <c r="J1589" s="158">
        <v>45159</v>
      </c>
      <c r="K1589" s="17">
        <f t="shared" si="127"/>
        <v>26</v>
      </c>
      <c r="L1589" s="31">
        <f t="shared" si="128"/>
        <v>4.0403665805174908E-4</v>
      </c>
      <c r="M1589" s="29">
        <f t="shared" si="129"/>
        <v>1.0504953109345476E-2</v>
      </c>
    </row>
    <row r="1590" spans="1:13">
      <c r="A1590" s="16">
        <f t="shared" si="125"/>
        <v>1583</v>
      </c>
      <c r="B1590" s="12" t="s">
        <v>175</v>
      </c>
      <c r="C1590" s="158">
        <v>45123</v>
      </c>
      <c r="D1590" s="158">
        <v>45138</v>
      </c>
      <c r="E1590" s="20">
        <f t="shared" si="126"/>
        <v>45130.5</v>
      </c>
      <c r="F1590" s="158">
        <v>45138</v>
      </c>
      <c r="G1590" s="158">
        <v>45141</v>
      </c>
      <c r="H1590" s="12" t="s">
        <v>159</v>
      </c>
      <c r="I1590" s="173">
        <v>421.29</v>
      </c>
      <c r="J1590" s="158">
        <v>45142</v>
      </c>
      <c r="K1590" s="17">
        <f t="shared" si="127"/>
        <v>11</v>
      </c>
      <c r="L1590" s="31">
        <f t="shared" si="128"/>
        <v>1.7673824490771609E-3</v>
      </c>
      <c r="M1590" s="29">
        <f t="shared" si="129"/>
        <v>1.9441206939848771E-2</v>
      </c>
    </row>
    <row r="1591" spans="1:13">
      <c r="A1591" s="16">
        <f t="shared" si="125"/>
        <v>1584</v>
      </c>
      <c r="B1591" s="12" t="s">
        <v>175</v>
      </c>
      <c r="C1591" s="158">
        <v>45123</v>
      </c>
      <c r="D1591" s="158">
        <v>45138</v>
      </c>
      <c r="E1591" s="20">
        <f t="shared" si="126"/>
        <v>45130.5</v>
      </c>
      <c r="F1591" s="158">
        <v>45138</v>
      </c>
      <c r="G1591" s="158">
        <v>45141</v>
      </c>
      <c r="H1591" s="12" t="s">
        <v>160</v>
      </c>
      <c r="I1591" s="173">
        <v>421.29</v>
      </c>
      <c r="J1591" s="158">
        <v>45142</v>
      </c>
      <c r="K1591" s="17">
        <f t="shared" si="127"/>
        <v>11</v>
      </c>
      <c r="L1591" s="31">
        <f t="shared" si="128"/>
        <v>1.7673824490771609E-3</v>
      </c>
      <c r="M1591" s="29">
        <f t="shared" si="129"/>
        <v>1.9441206939848771E-2</v>
      </c>
    </row>
    <row r="1592" spans="1:13">
      <c r="A1592" s="16">
        <f t="shared" si="125"/>
        <v>1585</v>
      </c>
      <c r="B1592" s="12" t="s">
        <v>175</v>
      </c>
      <c r="C1592" s="158">
        <v>45123</v>
      </c>
      <c r="D1592" s="158">
        <v>45138</v>
      </c>
      <c r="E1592" s="20">
        <f t="shared" si="126"/>
        <v>45130.5</v>
      </c>
      <c r="F1592" s="158">
        <v>45138</v>
      </c>
      <c r="G1592" s="158">
        <v>45141</v>
      </c>
      <c r="H1592" s="12" t="s">
        <v>161</v>
      </c>
      <c r="I1592" s="173">
        <v>1801.2799999999997</v>
      </c>
      <c r="J1592" s="158">
        <v>45142</v>
      </c>
      <c r="K1592" s="17">
        <f t="shared" si="127"/>
        <v>11</v>
      </c>
      <c r="L1592" s="31">
        <f t="shared" si="128"/>
        <v>7.5566727381938996E-3</v>
      </c>
      <c r="M1592" s="29">
        <f t="shared" si="129"/>
        <v>8.312340012013289E-2</v>
      </c>
    </row>
    <row r="1593" spans="1:13">
      <c r="A1593" s="16">
        <f t="shared" si="125"/>
        <v>1586</v>
      </c>
      <c r="B1593" s="12" t="s">
        <v>175</v>
      </c>
      <c r="C1593" s="158">
        <v>45123</v>
      </c>
      <c r="D1593" s="158">
        <v>45138</v>
      </c>
      <c r="E1593" s="20">
        <f t="shared" si="126"/>
        <v>45130.5</v>
      </c>
      <c r="F1593" s="158">
        <v>45138</v>
      </c>
      <c r="G1593" s="158">
        <v>45141</v>
      </c>
      <c r="H1593" s="12" t="s">
        <v>162</v>
      </c>
      <c r="I1593" s="173">
        <v>1801.2799999999997</v>
      </c>
      <c r="J1593" s="158">
        <v>45142</v>
      </c>
      <c r="K1593" s="17">
        <f t="shared" si="127"/>
        <v>11</v>
      </c>
      <c r="L1593" s="31">
        <f t="shared" si="128"/>
        <v>7.5566727381938996E-3</v>
      </c>
      <c r="M1593" s="29">
        <f t="shared" si="129"/>
        <v>8.312340012013289E-2</v>
      </c>
    </row>
    <row r="1594" spans="1:13">
      <c r="A1594" s="16">
        <f t="shared" si="125"/>
        <v>1587</v>
      </c>
      <c r="B1594" s="12" t="s">
        <v>175</v>
      </c>
      <c r="C1594" s="158">
        <v>45123</v>
      </c>
      <c r="D1594" s="158">
        <v>45138</v>
      </c>
      <c r="E1594" s="20">
        <f t="shared" si="126"/>
        <v>45130.5</v>
      </c>
      <c r="F1594" s="158">
        <v>45138</v>
      </c>
      <c r="G1594" s="158">
        <v>45141</v>
      </c>
      <c r="H1594" s="12" t="s">
        <v>163</v>
      </c>
      <c r="I1594" s="173">
        <v>3063.8999999999996</v>
      </c>
      <c r="J1594" s="158">
        <v>45142</v>
      </c>
      <c r="K1594" s="17">
        <f t="shared" si="127"/>
        <v>11</v>
      </c>
      <c r="L1594" s="31">
        <f t="shared" si="128"/>
        <v>1.2853576125062337E-2</v>
      </c>
      <c r="M1594" s="29">
        <f t="shared" si="129"/>
        <v>0.14138933737568571</v>
      </c>
    </row>
    <row r="1595" spans="1:13">
      <c r="A1595" s="16">
        <f t="shared" si="125"/>
        <v>1588</v>
      </c>
      <c r="B1595" s="12" t="s">
        <v>175</v>
      </c>
      <c r="C1595" s="158">
        <v>45123</v>
      </c>
      <c r="D1595" s="158">
        <v>45138</v>
      </c>
      <c r="E1595" s="20">
        <f t="shared" si="126"/>
        <v>45130.5</v>
      </c>
      <c r="F1595" s="158">
        <v>45138</v>
      </c>
      <c r="G1595" s="158">
        <v>45156</v>
      </c>
      <c r="H1595" s="12" t="s">
        <v>164</v>
      </c>
      <c r="I1595" s="173">
        <v>252.81</v>
      </c>
      <c r="J1595" s="158">
        <v>45159</v>
      </c>
      <c r="K1595" s="17">
        <f t="shared" si="127"/>
        <v>26</v>
      </c>
      <c r="L1595" s="31">
        <f t="shared" si="128"/>
        <v>1.0605804955047522E-3</v>
      </c>
      <c r="M1595" s="29">
        <f t="shared" si="129"/>
        <v>2.7575092883123559E-2</v>
      </c>
    </row>
    <row r="1596" spans="1:13">
      <c r="A1596" s="16">
        <f t="shared" si="125"/>
        <v>1589</v>
      </c>
      <c r="B1596" s="12" t="s">
        <v>175</v>
      </c>
      <c r="C1596" s="158">
        <v>45123</v>
      </c>
      <c r="D1596" s="158">
        <v>45138</v>
      </c>
      <c r="E1596" s="20">
        <f t="shared" si="126"/>
        <v>45130.5</v>
      </c>
      <c r="F1596" s="158">
        <v>45138</v>
      </c>
      <c r="G1596" s="158">
        <v>45229</v>
      </c>
      <c r="H1596" s="12" t="s">
        <v>154</v>
      </c>
      <c r="I1596" s="173">
        <v>16.05</v>
      </c>
      <c r="J1596" s="158">
        <v>45230</v>
      </c>
      <c r="K1596" s="17">
        <f t="shared" si="127"/>
        <v>99</v>
      </c>
      <c r="L1596" s="31">
        <f t="shared" si="128"/>
        <v>6.7332451061474126E-5</v>
      </c>
      <c r="M1596" s="29">
        <f t="shared" si="129"/>
        <v>6.6659126550859382E-3</v>
      </c>
    </row>
    <row r="1597" spans="1:13">
      <c r="A1597" s="16">
        <f t="shared" si="125"/>
        <v>1590</v>
      </c>
      <c r="B1597" s="12" t="s">
        <v>175</v>
      </c>
      <c r="C1597" s="158">
        <v>45123</v>
      </c>
      <c r="D1597" s="158">
        <v>45138</v>
      </c>
      <c r="E1597" s="20">
        <f t="shared" si="126"/>
        <v>45130.5</v>
      </c>
      <c r="F1597" s="158">
        <v>45138</v>
      </c>
      <c r="G1597" s="158">
        <v>45147</v>
      </c>
      <c r="H1597" s="12" t="s">
        <v>164</v>
      </c>
      <c r="I1597" s="173">
        <v>132.43</v>
      </c>
      <c r="J1597" s="158">
        <v>45148</v>
      </c>
      <c r="K1597" s="17">
        <f t="shared" si="127"/>
        <v>17</v>
      </c>
      <c r="L1597" s="31">
        <f t="shared" si="128"/>
        <v>5.555661367022441E-4</v>
      </c>
      <c r="M1597" s="29">
        <f t="shared" si="129"/>
        <v>9.4446243239381493E-3</v>
      </c>
    </row>
    <row r="1598" spans="1:13">
      <c r="A1598" s="16">
        <f t="shared" si="125"/>
        <v>1591</v>
      </c>
      <c r="B1598" s="12" t="s">
        <v>175</v>
      </c>
      <c r="C1598" s="158">
        <v>45123</v>
      </c>
      <c r="D1598" s="158">
        <v>45138</v>
      </c>
      <c r="E1598" s="20">
        <f t="shared" si="126"/>
        <v>45130.5</v>
      </c>
      <c r="F1598" s="158">
        <v>45138</v>
      </c>
      <c r="G1598" s="158">
        <v>45147</v>
      </c>
      <c r="H1598" s="12" t="s">
        <v>166</v>
      </c>
      <c r="I1598" s="173">
        <v>442.95000000000005</v>
      </c>
      <c r="J1598" s="158">
        <v>45148</v>
      </c>
      <c r="K1598" s="17">
        <f t="shared" si="127"/>
        <v>17</v>
      </c>
      <c r="L1598" s="31">
        <f t="shared" si="128"/>
        <v>1.8582497942479729E-3</v>
      </c>
      <c r="M1598" s="29">
        <f t="shared" si="129"/>
        <v>3.1590246502215542E-2</v>
      </c>
    </row>
    <row r="1599" spans="1:13">
      <c r="A1599" s="16">
        <f t="shared" si="125"/>
        <v>1592</v>
      </c>
      <c r="B1599" s="12" t="s">
        <v>175</v>
      </c>
      <c r="C1599" s="158">
        <v>45123</v>
      </c>
      <c r="D1599" s="158">
        <v>45138</v>
      </c>
      <c r="E1599" s="20">
        <f t="shared" si="126"/>
        <v>45130.5</v>
      </c>
      <c r="F1599" s="158">
        <v>45138</v>
      </c>
      <c r="G1599" s="158">
        <v>45138</v>
      </c>
      <c r="H1599" s="12" t="s">
        <v>164</v>
      </c>
      <c r="I1599" s="173">
        <v>148.26</v>
      </c>
      <c r="J1599" s="158">
        <v>45139</v>
      </c>
      <c r="K1599" s="17">
        <f t="shared" si="127"/>
        <v>8</v>
      </c>
      <c r="L1599" s="31">
        <f t="shared" si="128"/>
        <v>6.2197565073982258E-4</v>
      </c>
      <c r="M1599" s="29">
        <f t="shared" si="129"/>
        <v>4.9758052059185806E-3</v>
      </c>
    </row>
    <row r="1600" spans="1:13">
      <c r="A1600" s="16">
        <f t="shared" si="125"/>
        <v>1593</v>
      </c>
      <c r="B1600" s="12" t="s">
        <v>175</v>
      </c>
      <c r="C1600" s="158">
        <v>45139</v>
      </c>
      <c r="D1600" s="158">
        <v>45153</v>
      </c>
      <c r="E1600" s="20">
        <f t="shared" si="126"/>
        <v>45146</v>
      </c>
      <c r="F1600" s="158">
        <v>45153</v>
      </c>
      <c r="G1600" s="158">
        <v>45229</v>
      </c>
      <c r="H1600" s="12" t="s">
        <v>153</v>
      </c>
      <c r="I1600" s="173">
        <v>30.03</v>
      </c>
      <c r="J1600" s="158">
        <v>45230</v>
      </c>
      <c r="K1600" s="17">
        <f t="shared" si="127"/>
        <v>83.5</v>
      </c>
      <c r="L1600" s="31">
        <f t="shared" si="128"/>
        <v>1.2598090376174877E-4</v>
      </c>
      <c r="M1600" s="29">
        <f t="shared" si="129"/>
        <v>1.0519405464106022E-2</v>
      </c>
    </row>
    <row r="1601" spans="1:13">
      <c r="A1601" s="16">
        <f t="shared" si="125"/>
        <v>1594</v>
      </c>
      <c r="B1601" s="12" t="s">
        <v>175</v>
      </c>
      <c r="C1601" s="158">
        <v>45139</v>
      </c>
      <c r="D1601" s="158">
        <v>45153</v>
      </c>
      <c r="E1601" s="20">
        <f t="shared" si="126"/>
        <v>45146</v>
      </c>
      <c r="F1601" s="158">
        <v>45153</v>
      </c>
      <c r="G1601" s="158">
        <v>45229</v>
      </c>
      <c r="H1601" s="12" t="s">
        <v>154</v>
      </c>
      <c r="I1601" s="173">
        <v>105.22</v>
      </c>
      <c r="J1601" s="158">
        <v>45230</v>
      </c>
      <c r="K1601" s="17">
        <f t="shared" si="127"/>
        <v>83.5</v>
      </c>
      <c r="L1601" s="31">
        <f t="shared" si="128"/>
        <v>4.4141560751952065E-4</v>
      </c>
      <c r="M1601" s="29">
        <f t="shared" si="129"/>
        <v>3.6858203227879978E-2</v>
      </c>
    </row>
    <row r="1602" spans="1:13">
      <c r="A1602" s="16">
        <f t="shared" si="125"/>
        <v>1595</v>
      </c>
      <c r="B1602" s="12" t="s">
        <v>175</v>
      </c>
      <c r="C1602" s="158">
        <v>45139</v>
      </c>
      <c r="D1602" s="158">
        <v>45153</v>
      </c>
      <c r="E1602" s="20">
        <f t="shared" si="126"/>
        <v>45146</v>
      </c>
      <c r="F1602" s="158">
        <v>45153</v>
      </c>
      <c r="G1602" s="158">
        <v>45229</v>
      </c>
      <c r="H1602" s="12" t="s">
        <v>155</v>
      </c>
      <c r="I1602" s="173">
        <v>9.01</v>
      </c>
      <c r="J1602" s="158">
        <v>45230</v>
      </c>
      <c r="K1602" s="17">
        <f t="shared" si="127"/>
        <v>83.5</v>
      </c>
      <c r="L1602" s="31">
        <f t="shared" si="128"/>
        <v>3.7798466296815064E-5</v>
      </c>
      <c r="M1602" s="29">
        <f t="shared" si="129"/>
        <v>3.156171935784058E-3</v>
      </c>
    </row>
    <row r="1603" spans="1:13">
      <c r="A1603" s="16">
        <f t="shared" si="125"/>
        <v>1596</v>
      </c>
      <c r="B1603" s="12" t="s">
        <v>175</v>
      </c>
      <c r="C1603" s="158">
        <v>45139</v>
      </c>
      <c r="D1603" s="158">
        <v>45153</v>
      </c>
      <c r="E1603" s="20">
        <f t="shared" si="126"/>
        <v>45146</v>
      </c>
      <c r="F1603" s="158">
        <v>45153</v>
      </c>
      <c r="G1603" s="158">
        <v>45155</v>
      </c>
      <c r="H1603" s="12" t="s">
        <v>152</v>
      </c>
      <c r="I1603" s="173">
        <v>56.6</v>
      </c>
      <c r="J1603" s="158">
        <v>45156</v>
      </c>
      <c r="K1603" s="17">
        <f t="shared" si="127"/>
        <v>9.5</v>
      </c>
      <c r="L1603" s="31">
        <f t="shared" si="128"/>
        <v>2.3744652523859409E-4</v>
      </c>
      <c r="M1603" s="29">
        <f t="shared" si="129"/>
        <v>2.255741989766644E-3</v>
      </c>
    </row>
    <row r="1604" spans="1:13">
      <c r="A1604" s="16">
        <f t="shared" si="125"/>
        <v>1597</v>
      </c>
      <c r="B1604" s="12" t="s">
        <v>175</v>
      </c>
      <c r="C1604" s="158">
        <v>45139</v>
      </c>
      <c r="D1604" s="158">
        <v>45153</v>
      </c>
      <c r="E1604" s="20">
        <f t="shared" si="126"/>
        <v>45146</v>
      </c>
      <c r="F1604" s="158">
        <v>45153</v>
      </c>
      <c r="G1604" s="158">
        <v>45155</v>
      </c>
      <c r="H1604" s="12" t="s">
        <v>156</v>
      </c>
      <c r="I1604" s="173">
        <v>82.95</v>
      </c>
      <c r="J1604" s="158">
        <v>45156</v>
      </c>
      <c r="K1604" s="17">
        <f t="shared" si="127"/>
        <v>9.5</v>
      </c>
      <c r="L1604" s="31">
        <f t="shared" si="128"/>
        <v>3.479892096915438E-4</v>
      </c>
      <c r="M1604" s="29">
        <f t="shared" si="129"/>
        <v>3.3058974920696662E-3</v>
      </c>
    </row>
    <row r="1605" spans="1:13">
      <c r="A1605" s="16">
        <f t="shared" si="125"/>
        <v>1598</v>
      </c>
      <c r="B1605" s="12" t="s">
        <v>175</v>
      </c>
      <c r="C1605" s="158">
        <v>45139</v>
      </c>
      <c r="D1605" s="158">
        <v>45153</v>
      </c>
      <c r="E1605" s="20">
        <f t="shared" si="126"/>
        <v>45146</v>
      </c>
      <c r="F1605" s="158">
        <v>45153</v>
      </c>
      <c r="G1605" s="158">
        <v>45188</v>
      </c>
      <c r="H1605" s="12" t="s">
        <v>157</v>
      </c>
      <c r="I1605" s="173">
        <v>55.36</v>
      </c>
      <c r="J1605" s="158">
        <v>45189</v>
      </c>
      <c r="K1605" s="17">
        <f t="shared" si="127"/>
        <v>42.5</v>
      </c>
      <c r="L1605" s="31">
        <f t="shared" si="128"/>
        <v>2.3224451655845527E-4</v>
      </c>
      <c r="M1605" s="29">
        <f t="shared" si="129"/>
        <v>9.8703919537343494E-3</v>
      </c>
    </row>
    <row r="1606" spans="1:13">
      <c r="A1606" s="16">
        <f t="shared" si="125"/>
        <v>1599</v>
      </c>
      <c r="B1606" s="12" t="s">
        <v>175</v>
      </c>
      <c r="C1606" s="158">
        <v>45139</v>
      </c>
      <c r="D1606" s="158">
        <v>45153</v>
      </c>
      <c r="E1606" s="20">
        <f t="shared" si="126"/>
        <v>45146</v>
      </c>
      <c r="F1606" s="158">
        <v>45153</v>
      </c>
      <c r="G1606" s="158">
        <v>45229</v>
      </c>
      <c r="H1606" s="12" t="s">
        <v>158</v>
      </c>
      <c r="I1606" s="173">
        <v>33.71</v>
      </c>
      <c r="J1606" s="158">
        <v>45230</v>
      </c>
      <c r="K1606" s="17">
        <f t="shared" si="127"/>
        <v>83.5</v>
      </c>
      <c r="L1606" s="31">
        <f t="shared" si="128"/>
        <v>1.4141912307054783E-4</v>
      </c>
      <c r="M1606" s="29">
        <f t="shared" si="129"/>
        <v>1.1808496776390745E-2</v>
      </c>
    </row>
    <row r="1607" spans="1:13">
      <c r="A1607" s="16">
        <f t="shared" si="125"/>
        <v>1600</v>
      </c>
      <c r="B1607" s="12" t="s">
        <v>175</v>
      </c>
      <c r="C1607" s="158">
        <v>45139</v>
      </c>
      <c r="D1607" s="158">
        <v>45153</v>
      </c>
      <c r="E1607" s="20">
        <f t="shared" si="126"/>
        <v>45146</v>
      </c>
      <c r="F1607" s="158">
        <v>45153</v>
      </c>
      <c r="G1607" s="158">
        <v>45155</v>
      </c>
      <c r="H1607" s="12" t="s">
        <v>159</v>
      </c>
      <c r="I1607" s="173">
        <v>450.62</v>
      </c>
      <c r="J1607" s="158">
        <v>45156</v>
      </c>
      <c r="K1607" s="17">
        <f t="shared" si="127"/>
        <v>9.5</v>
      </c>
      <c r="L1607" s="31">
        <f t="shared" si="128"/>
        <v>1.8904267350356055E-3</v>
      </c>
      <c r="M1607" s="29">
        <f t="shared" si="129"/>
        <v>1.7959053982838251E-2</v>
      </c>
    </row>
    <row r="1608" spans="1:13">
      <c r="A1608" s="16">
        <f t="shared" si="125"/>
        <v>1601</v>
      </c>
      <c r="B1608" s="12" t="s">
        <v>175</v>
      </c>
      <c r="C1608" s="158">
        <v>45139</v>
      </c>
      <c r="D1608" s="158">
        <v>45153</v>
      </c>
      <c r="E1608" s="20">
        <f t="shared" si="126"/>
        <v>45146</v>
      </c>
      <c r="F1608" s="158">
        <v>45153</v>
      </c>
      <c r="G1608" s="158">
        <v>45155</v>
      </c>
      <c r="H1608" s="12" t="s">
        <v>160</v>
      </c>
      <c r="I1608" s="173">
        <v>450.62</v>
      </c>
      <c r="J1608" s="158">
        <v>45156</v>
      </c>
      <c r="K1608" s="17">
        <f t="shared" si="127"/>
        <v>9.5</v>
      </c>
      <c r="L1608" s="31">
        <f t="shared" si="128"/>
        <v>1.8904267350356055E-3</v>
      </c>
      <c r="M1608" s="29">
        <f t="shared" si="129"/>
        <v>1.7959053982838251E-2</v>
      </c>
    </row>
    <row r="1609" spans="1:13">
      <c r="A1609" s="16">
        <f t="shared" si="125"/>
        <v>1602</v>
      </c>
      <c r="B1609" s="12" t="s">
        <v>175</v>
      </c>
      <c r="C1609" s="158">
        <v>45139</v>
      </c>
      <c r="D1609" s="158">
        <v>45153</v>
      </c>
      <c r="E1609" s="20">
        <f t="shared" si="126"/>
        <v>45146</v>
      </c>
      <c r="F1609" s="158">
        <v>45153</v>
      </c>
      <c r="G1609" s="158">
        <v>45155</v>
      </c>
      <c r="H1609" s="12" t="s">
        <v>161</v>
      </c>
      <c r="I1609" s="173">
        <v>1926.78</v>
      </c>
      <c r="J1609" s="158">
        <v>45156</v>
      </c>
      <c r="K1609" s="17">
        <f t="shared" si="127"/>
        <v>9.5</v>
      </c>
      <c r="L1609" s="31">
        <f t="shared" si="128"/>
        <v>8.0831663586434337E-3</v>
      </c>
      <c r="M1609" s="29">
        <f t="shared" si="129"/>
        <v>7.6790080407112618E-2</v>
      </c>
    </row>
    <row r="1610" spans="1:13">
      <c r="A1610" s="16">
        <f t="shared" si="125"/>
        <v>1603</v>
      </c>
      <c r="B1610" s="12" t="s">
        <v>175</v>
      </c>
      <c r="C1610" s="158">
        <v>45139</v>
      </c>
      <c r="D1610" s="158">
        <v>45153</v>
      </c>
      <c r="E1610" s="20">
        <f t="shared" si="126"/>
        <v>45146</v>
      </c>
      <c r="F1610" s="158">
        <v>45153</v>
      </c>
      <c r="G1610" s="158">
        <v>45155</v>
      </c>
      <c r="H1610" s="12" t="s">
        <v>162</v>
      </c>
      <c r="I1610" s="173">
        <v>1926.78</v>
      </c>
      <c r="J1610" s="158">
        <v>45156</v>
      </c>
      <c r="K1610" s="17">
        <f t="shared" si="127"/>
        <v>9.5</v>
      </c>
      <c r="L1610" s="31">
        <f t="shared" si="128"/>
        <v>8.0831663586434337E-3</v>
      </c>
      <c r="M1610" s="29">
        <f t="shared" si="129"/>
        <v>7.6790080407112618E-2</v>
      </c>
    </row>
    <row r="1611" spans="1:13">
      <c r="A1611" s="16">
        <f t="shared" si="125"/>
        <v>1604</v>
      </c>
      <c r="B1611" s="12" t="s">
        <v>175</v>
      </c>
      <c r="C1611" s="158">
        <v>45139</v>
      </c>
      <c r="D1611" s="158">
        <v>45153</v>
      </c>
      <c r="E1611" s="20">
        <f t="shared" si="126"/>
        <v>45146</v>
      </c>
      <c r="F1611" s="158">
        <v>45153</v>
      </c>
      <c r="G1611" s="158">
        <v>45155</v>
      </c>
      <c r="H1611" s="12" t="s">
        <v>163</v>
      </c>
      <c r="I1611" s="173">
        <v>3029.0499999999997</v>
      </c>
      <c r="J1611" s="158">
        <v>45156</v>
      </c>
      <c r="K1611" s="17">
        <f t="shared" si="127"/>
        <v>9.5</v>
      </c>
      <c r="L1611" s="31">
        <f t="shared" si="128"/>
        <v>1.2707374510140696E-2</v>
      </c>
      <c r="M1611" s="29">
        <f t="shared" si="129"/>
        <v>0.1207200578463366</v>
      </c>
    </row>
    <row r="1612" spans="1:13">
      <c r="A1612" s="16">
        <f t="shared" si="125"/>
        <v>1605</v>
      </c>
      <c r="B1612" s="12" t="s">
        <v>175</v>
      </c>
      <c r="C1612" s="158">
        <v>45139</v>
      </c>
      <c r="D1612" s="158">
        <v>45153</v>
      </c>
      <c r="E1612" s="20">
        <f t="shared" si="126"/>
        <v>45146</v>
      </c>
      <c r="F1612" s="158">
        <v>45153</v>
      </c>
      <c r="G1612" s="158">
        <v>45188</v>
      </c>
      <c r="H1612" s="12" t="s">
        <v>164</v>
      </c>
      <c r="I1612" s="173">
        <v>145.31</v>
      </c>
      <c r="J1612" s="158">
        <v>45189</v>
      </c>
      <c r="K1612" s="17">
        <f t="shared" si="127"/>
        <v>42.5</v>
      </c>
      <c r="L1612" s="31">
        <f t="shared" si="128"/>
        <v>6.0959990428304076E-4</v>
      </c>
      <c r="M1612" s="29">
        <f t="shared" si="129"/>
        <v>2.5907995932029231E-2</v>
      </c>
    </row>
    <row r="1613" spans="1:13">
      <c r="A1613" s="16">
        <f t="shared" si="125"/>
        <v>1606</v>
      </c>
      <c r="B1613" s="12" t="s">
        <v>175</v>
      </c>
      <c r="C1613" s="158">
        <v>45139</v>
      </c>
      <c r="D1613" s="158">
        <v>45153</v>
      </c>
      <c r="E1613" s="20">
        <f t="shared" si="126"/>
        <v>45146</v>
      </c>
      <c r="F1613" s="158">
        <v>45153</v>
      </c>
      <c r="G1613" s="158">
        <v>45229</v>
      </c>
      <c r="H1613" s="12" t="s">
        <v>154</v>
      </c>
      <c r="I1613" s="173">
        <v>16.489999999999998</v>
      </c>
      <c r="J1613" s="158">
        <v>45230</v>
      </c>
      <c r="K1613" s="17">
        <f t="shared" si="127"/>
        <v>83.5</v>
      </c>
      <c r="L1613" s="31">
        <f t="shared" si="128"/>
        <v>6.9178325109265309E-5</v>
      </c>
      <c r="M1613" s="29">
        <f t="shared" si="129"/>
        <v>5.7763901466236535E-3</v>
      </c>
    </row>
    <row r="1614" spans="1:13">
      <c r="A1614" s="16">
        <f t="shared" si="125"/>
        <v>1607</v>
      </c>
      <c r="B1614" s="12" t="s">
        <v>175</v>
      </c>
      <c r="C1614" s="158">
        <v>45139</v>
      </c>
      <c r="D1614" s="158">
        <v>45153</v>
      </c>
      <c r="E1614" s="20">
        <f t="shared" si="126"/>
        <v>45146</v>
      </c>
      <c r="F1614" s="158">
        <v>45153</v>
      </c>
      <c r="G1614" s="158">
        <v>45162</v>
      </c>
      <c r="H1614" s="12" t="s">
        <v>164</v>
      </c>
      <c r="I1614" s="173">
        <v>126.7</v>
      </c>
      <c r="J1614" s="158">
        <v>45163</v>
      </c>
      <c r="K1614" s="17">
        <f t="shared" si="127"/>
        <v>16.5</v>
      </c>
      <c r="L1614" s="31">
        <f t="shared" si="128"/>
        <v>5.3152782239805423E-4</v>
      </c>
      <c r="M1614" s="29">
        <f t="shared" si="129"/>
        <v>8.7702090695678941E-3</v>
      </c>
    </row>
    <row r="1615" spans="1:13">
      <c r="A1615" s="16">
        <f t="shared" si="125"/>
        <v>1608</v>
      </c>
      <c r="B1615" s="12" t="s">
        <v>175</v>
      </c>
      <c r="C1615" s="158">
        <v>45139</v>
      </c>
      <c r="D1615" s="158">
        <v>45153</v>
      </c>
      <c r="E1615" s="20">
        <f t="shared" si="126"/>
        <v>45146</v>
      </c>
      <c r="F1615" s="158">
        <v>45153</v>
      </c>
      <c r="G1615" s="158">
        <v>45162</v>
      </c>
      <c r="H1615" s="12" t="s">
        <v>166</v>
      </c>
      <c r="I1615" s="173">
        <v>697.57999999999993</v>
      </c>
      <c r="J1615" s="158">
        <v>45163</v>
      </c>
      <c r="K1615" s="17">
        <f t="shared" si="127"/>
        <v>16.5</v>
      </c>
      <c r="L1615" s="31">
        <f t="shared" si="128"/>
        <v>2.9264654960413153E-3</v>
      </c>
      <c r="M1615" s="29">
        <f t="shared" si="129"/>
        <v>4.8286680684681699E-2</v>
      </c>
    </row>
    <row r="1616" spans="1:13">
      <c r="A1616" s="16">
        <f t="shared" si="125"/>
        <v>1609</v>
      </c>
      <c r="B1616" s="12" t="s">
        <v>175</v>
      </c>
      <c r="C1616" s="158">
        <v>45139</v>
      </c>
      <c r="D1616" s="158">
        <v>45153</v>
      </c>
      <c r="E1616" s="20">
        <f t="shared" si="126"/>
        <v>45146</v>
      </c>
      <c r="F1616" s="158">
        <v>45153</v>
      </c>
      <c r="G1616" s="158">
        <v>45229</v>
      </c>
      <c r="H1616" s="12" t="s">
        <v>165</v>
      </c>
      <c r="I1616" s="173">
        <v>44.95</v>
      </c>
      <c r="J1616" s="158">
        <v>45230</v>
      </c>
      <c r="K1616" s="17">
        <f t="shared" si="127"/>
        <v>83.5</v>
      </c>
      <c r="L1616" s="31">
        <f t="shared" si="128"/>
        <v>1.8857281465503188E-4</v>
      </c>
      <c r="M1616" s="29">
        <f t="shared" si="129"/>
        <v>1.5745830023695163E-2</v>
      </c>
    </row>
    <row r="1617" spans="1:13">
      <c r="A1617" s="16">
        <f t="shared" si="125"/>
        <v>1610</v>
      </c>
      <c r="B1617" s="12" t="s">
        <v>175</v>
      </c>
      <c r="C1617" s="158">
        <v>45139</v>
      </c>
      <c r="D1617" s="158">
        <v>45153</v>
      </c>
      <c r="E1617" s="20">
        <f t="shared" si="126"/>
        <v>45146</v>
      </c>
      <c r="F1617" s="158">
        <v>45153</v>
      </c>
      <c r="G1617" s="158">
        <v>45153</v>
      </c>
      <c r="H1617" s="12" t="s">
        <v>164</v>
      </c>
      <c r="I1617" s="173">
        <v>148.26</v>
      </c>
      <c r="J1617" s="158">
        <v>45154</v>
      </c>
      <c r="K1617" s="17">
        <f t="shared" si="127"/>
        <v>7.5</v>
      </c>
      <c r="L1617" s="31">
        <f t="shared" si="128"/>
        <v>6.2197565073982258E-4</v>
      </c>
      <c r="M1617" s="29">
        <f t="shared" si="129"/>
        <v>4.6648173805486689E-3</v>
      </c>
    </row>
    <row r="1618" spans="1:13">
      <c r="A1618" s="16">
        <f t="shared" si="125"/>
        <v>1611</v>
      </c>
      <c r="B1618" s="12" t="s">
        <v>175</v>
      </c>
      <c r="C1618" s="158">
        <v>45154</v>
      </c>
      <c r="D1618" s="158">
        <v>45169</v>
      </c>
      <c r="E1618" s="20">
        <f t="shared" si="126"/>
        <v>45161.5</v>
      </c>
      <c r="F1618" s="158">
        <v>45169</v>
      </c>
      <c r="G1618" s="158">
        <v>45229</v>
      </c>
      <c r="H1618" s="12" t="s">
        <v>154</v>
      </c>
      <c r="I1618" s="173">
        <v>48.31</v>
      </c>
      <c r="J1618" s="158">
        <v>45230</v>
      </c>
      <c r="K1618" s="17">
        <f t="shared" si="127"/>
        <v>68</v>
      </c>
      <c r="L1618" s="31">
        <f t="shared" si="128"/>
        <v>2.0266858011089189E-4</v>
      </c>
      <c r="M1618" s="29">
        <f t="shared" si="129"/>
        <v>1.3781463447540649E-2</v>
      </c>
    </row>
    <row r="1619" spans="1:13">
      <c r="A1619" s="16">
        <f t="shared" si="125"/>
        <v>1612</v>
      </c>
      <c r="B1619" s="12" t="s">
        <v>175</v>
      </c>
      <c r="C1619" s="158">
        <v>45154</v>
      </c>
      <c r="D1619" s="158">
        <v>45169</v>
      </c>
      <c r="E1619" s="20">
        <f t="shared" si="126"/>
        <v>45161.5</v>
      </c>
      <c r="F1619" s="158">
        <v>45169</v>
      </c>
      <c r="G1619" s="158">
        <v>45174</v>
      </c>
      <c r="H1619" s="12" t="s">
        <v>152</v>
      </c>
      <c r="I1619" s="173">
        <v>59.68</v>
      </c>
      <c r="J1619" s="158">
        <v>45175</v>
      </c>
      <c r="K1619" s="17">
        <f t="shared" si="127"/>
        <v>13</v>
      </c>
      <c r="L1619" s="31">
        <f t="shared" si="128"/>
        <v>2.5036764357313243E-4</v>
      </c>
      <c r="M1619" s="29">
        <f t="shared" si="129"/>
        <v>3.2547793664507215E-3</v>
      </c>
    </row>
    <row r="1620" spans="1:13">
      <c r="A1620" s="16">
        <f t="shared" si="125"/>
        <v>1613</v>
      </c>
      <c r="B1620" s="12" t="s">
        <v>175</v>
      </c>
      <c r="C1620" s="158">
        <v>45154</v>
      </c>
      <c r="D1620" s="158">
        <v>45169</v>
      </c>
      <c r="E1620" s="20">
        <f t="shared" si="126"/>
        <v>45161.5</v>
      </c>
      <c r="F1620" s="158">
        <v>45169</v>
      </c>
      <c r="G1620" s="158">
        <v>45174</v>
      </c>
      <c r="H1620" s="12" t="s">
        <v>156</v>
      </c>
      <c r="I1620" s="173">
        <v>86.87</v>
      </c>
      <c r="J1620" s="158">
        <v>45175</v>
      </c>
      <c r="K1620" s="17">
        <f t="shared" si="127"/>
        <v>13</v>
      </c>
      <c r="L1620" s="31">
        <f t="shared" si="128"/>
        <v>3.6443426939004718E-4</v>
      </c>
      <c r="M1620" s="29">
        <f t="shared" si="129"/>
        <v>4.7376455020706129E-3</v>
      </c>
    </row>
    <row r="1621" spans="1:13">
      <c r="A1621" s="16">
        <f t="shared" si="125"/>
        <v>1614</v>
      </c>
      <c r="B1621" s="12" t="s">
        <v>175</v>
      </c>
      <c r="C1621" s="158">
        <v>45154</v>
      </c>
      <c r="D1621" s="158">
        <v>45169</v>
      </c>
      <c r="E1621" s="20">
        <f t="shared" si="126"/>
        <v>45161.5</v>
      </c>
      <c r="F1621" s="158">
        <v>45169</v>
      </c>
      <c r="G1621" s="158">
        <v>45188</v>
      </c>
      <c r="H1621" s="12" t="s">
        <v>157</v>
      </c>
      <c r="I1621" s="173">
        <v>55.36</v>
      </c>
      <c r="J1621" s="158">
        <v>45189</v>
      </c>
      <c r="K1621" s="17">
        <f t="shared" si="127"/>
        <v>27</v>
      </c>
      <c r="L1621" s="31">
        <f t="shared" si="128"/>
        <v>2.3224451655845527E-4</v>
      </c>
      <c r="M1621" s="29">
        <f t="shared" si="129"/>
        <v>6.2706019470782923E-3</v>
      </c>
    </row>
    <row r="1622" spans="1:13">
      <c r="A1622" s="16">
        <f t="shared" ref="A1622:A1685" si="130">A1621+1</f>
        <v>1615</v>
      </c>
      <c r="B1622" s="12" t="s">
        <v>175</v>
      </c>
      <c r="C1622" s="158">
        <v>45154</v>
      </c>
      <c r="D1622" s="158">
        <v>45169</v>
      </c>
      <c r="E1622" s="20">
        <f t="shared" si="126"/>
        <v>45161.5</v>
      </c>
      <c r="F1622" s="158">
        <v>45169</v>
      </c>
      <c r="G1622" s="158">
        <v>45229</v>
      </c>
      <c r="H1622" s="12" t="s">
        <v>158</v>
      </c>
      <c r="I1622" s="173">
        <v>8.2899999999999991</v>
      </c>
      <c r="J1622" s="158">
        <v>45230</v>
      </c>
      <c r="K1622" s="17">
        <f t="shared" si="127"/>
        <v>68</v>
      </c>
      <c r="L1622" s="31">
        <f t="shared" si="128"/>
        <v>3.4777945127702205E-5</v>
      </c>
      <c r="M1622" s="29">
        <f t="shared" si="129"/>
        <v>2.3649002686837498E-3</v>
      </c>
    </row>
    <row r="1623" spans="1:13">
      <c r="A1623" s="16">
        <f t="shared" si="130"/>
        <v>1616</v>
      </c>
      <c r="B1623" s="12" t="s">
        <v>175</v>
      </c>
      <c r="C1623" s="158">
        <v>45154</v>
      </c>
      <c r="D1623" s="158">
        <v>45169</v>
      </c>
      <c r="E1623" s="20">
        <f t="shared" si="126"/>
        <v>45161.5</v>
      </c>
      <c r="F1623" s="158">
        <v>45169</v>
      </c>
      <c r="G1623" s="158">
        <v>45175</v>
      </c>
      <c r="H1623" s="12" t="s">
        <v>159</v>
      </c>
      <c r="I1623" s="173">
        <v>464.98</v>
      </c>
      <c r="J1623" s="158">
        <v>45176</v>
      </c>
      <c r="K1623" s="17">
        <f t="shared" si="127"/>
        <v>14</v>
      </c>
      <c r="L1623" s="31">
        <f t="shared" si="128"/>
        <v>1.9506693516862454E-3</v>
      </c>
      <c r="M1623" s="29">
        <f t="shared" si="129"/>
        <v>2.7309370923607437E-2</v>
      </c>
    </row>
    <row r="1624" spans="1:13">
      <c r="A1624" s="16">
        <f t="shared" si="130"/>
        <v>1617</v>
      </c>
      <c r="B1624" s="12" t="s">
        <v>175</v>
      </c>
      <c r="C1624" s="158">
        <v>45154</v>
      </c>
      <c r="D1624" s="158">
        <v>45169</v>
      </c>
      <c r="E1624" s="20">
        <f t="shared" si="126"/>
        <v>45161.5</v>
      </c>
      <c r="F1624" s="158">
        <v>45169</v>
      </c>
      <c r="G1624" s="158">
        <v>45175</v>
      </c>
      <c r="H1624" s="12" t="s">
        <v>160</v>
      </c>
      <c r="I1624" s="173">
        <v>464.98</v>
      </c>
      <c r="J1624" s="158">
        <v>45176</v>
      </c>
      <c r="K1624" s="17">
        <f t="shared" si="127"/>
        <v>14</v>
      </c>
      <c r="L1624" s="31">
        <f t="shared" si="128"/>
        <v>1.9506693516862454E-3</v>
      </c>
      <c r="M1624" s="29">
        <f t="shared" si="129"/>
        <v>2.7309370923607437E-2</v>
      </c>
    </row>
    <row r="1625" spans="1:13">
      <c r="A1625" s="16">
        <f t="shared" si="130"/>
        <v>1618</v>
      </c>
      <c r="B1625" s="12" t="s">
        <v>175</v>
      </c>
      <c r="C1625" s="158">
        <v>45154</v>
      </c>
      <c r="D1625" s="158">
        <v>45169</v>
      </c>
      <c r="E1625" s="20">
        <f t="shared" si="126"/>
        <v>45161.5</v>
      </c>
      <c r="F1625" s="158">
        <v>45169</v>
      </c>
      <c r="G1625" s="158">
        <v>45175</v>
      </c>
      <c r="H1625" s="12" t="s">
        <v>161</v>
      </c>
      <c r="I1625" s="173">
        <v>1988.26</v>
      </c>
      <c r="J1625" s="158">
        <v>45176</v>
      </c>
      <c r="K1625" s="17">
        <f t="shared" si="127"/>
        <v>14</v>
      </c>
      <c r="L1625" s="31">
        <f t="shared" si="128"/>
        <v>8.3410853051393476E-3</v>
      </c>
      <c r="M1625" s="29">
        <f t="shared" si="129"/>
        <v>0.11677519427195086</v>
      </c>
    </row>
    <row r="1626" spans="1:13">
      <c r="A1626" s="16">
        <f t="shared" si="130"/>
        <v>1619</v>
      </c>
      <c r="B1626" s="12" t="s">
        <v>175</v>
      </c>
      <c r="C1626" s="158">
        <v>45154</v>
      </c>
      <c r="D1626" s="158">
        <v>45169</v>
      </c>
      <c r="E1626" s="20">
        <f t="shared" si="126"/>
        <v>45161.5</v>
      </c>
      <c r="F1626" s="158">
        <v>45169</v>
      </c>
      <c r="G1626" s="158">
        <v>45175</v>
      </c>
      <c r="H1626" s="12" t="s">
        <v>162</v>
      </c>
      <c r="I1626" s="173">
        <v>1988.26</v>
      </c>
      <c r="J1626" s="158">
        <v>45176</v>
      </c>
      <c r="K1626" s="17">
        <f t="shared" si="127"/>
        <v>14</v>
      </c>
      <c r="L1626" s="31">
        <f t="shared" si="128"/>
        <v>8.3410853051393476E-3</v>
      </c>
      <c r="M1626" s="29">
        <f t="shared" si="129"/>
        <v>0.11677519427195086</v>
      </c>
    </row>
    <row r="1627" spans="1:13">
      <c r="A1627" s="16">
        <f t="shared" si="130"/>
        <v>1620</v>
      </c>
      <c r="B1627" s="12" t="s">
        <v>175</v>
      </c>
      <c r="C1627" s="158">
        <v>45154</v>
      </c>
      <c r="D1627" s="158">
        <v>45169</v>
      </c>
      <c r="E1627" s="20">
        <f t="shared" si="126"/>
        <v>45161.5</v>
      </c>
      <c r="F1627" s="158">
        <v>45169</v>
      </c>
      <c r="G1627" s="158">
        <v>45175</v>
      </c>
      <c r="H1627" s="12" t="s">
        <v>163</v>
      </c>
      <c r="I1627" s="173">
        <v>3208.99</v>
      </c>
      <c r="J1627" s="158">
        <v>45176</v>
      </c>
      <c r="K1627" s="17">
        <f t="shared" si="127"/>
        <v>14</v>
      </c>
      <c r="L1627" s="31">
        <f t="shared" si="128"/>
        <v>1.3462253092321484E-2</v>
      </c>
      <c r="M1627" s="29">
        <f t="shared" si="129"/>
        <v>0.18847154329250076</v>
      </c>
    </row>
    <row r="1628" spans="1:13">
      <c r="A1628" s="16">
        <f t="shared" si="130"/>
        <v>1621</v>
      </c>
      <c r="B1628" s="12" t="s">
        <v>175</v>
      </c>
      <c r="C1628" s="158">
        <v>45154</v>
      </c>
      <c r="D1628" s="158">
        <v>45169</v>
      </c>
      <c r="E1628" s="20">
        <f t="shared" si="126"/>
        <v>45161.5</v>
      </c>
      <c r="F1628" s="158">
        <v>45169</v>
      </c>
      <c r="G1628" s="158">
        <v>45188</v>
      </c>
      <c r="H1628" s="12" t="s">
        <v>164</v>
      </c>
      <c r="I1628" s="173">
        <v>145.31</v>
      </c>
      <c r="J1628" s="158">
        <v>45189</v>
      </c>
      <c r="K1628" s="17">
        <f t="shared" si="127"/>
        <v>27</v>
      </c>
      <c r="L1628" s="31">
        <f t="shared" si="128"/>
        <v>6.0959990428304076E-4</v>
      </c>
      <c r="M1628" s="29">
        <f t="shared" si="129"/>
        <v>1.6459197415642099E-2</v>
      </c>
    </row>
    <row r="1629" spans="1:13">
      <c r="A1629" s="16">
        <f t="shared" si="130"/>
        <v>1622</v>
      </c>
      <c r="B1629" s="12" t="s">
        <v>175</v>
      </c>
      <c r="C1629" s="158">
        <v>45154</v>
      </c>
      <c r="D1629" s="158">
        <v>45169</v>
      </c>
      <c r="E1629" s="20">
        <f t="shared" si="126"/>
        <v>45161.5</v>
      </c>
      <c r="F1629" s="158">
        <v>45169</v>
      </c>
      <c r="G1629" s="158">
        <v>45229</v>
      </c>
      <c r="H1629" s="12" t="s">
        <v>154</v>
      </c>
      <c r="I1629" s="173">
        <v>20.5</v>
      </c>
      <c r="J1629" s="158">
        <v>45230</v>
      </c>
      <c r="K1629" s="17">
        <f t="shared" si="127"/>
        <v>68</v>
      </c>
      <c r="L1629" s="31">
        <f t="shared" si="128"/>
        <v>8.6000949953907749E-5</v>
      </c>
      <c r="M1629" s="29">
        <f t="shared" si="129"/>
        <v>5.848064596865727E-3</v>
      </c>
    </row>
    <row r="1630" spans="1:13">
      <c r="A1630" s="16">
        <f t="shared" si="130"/>
        <v>1623</v>
      </c>
      <c r="B1630" s="12" t="s">
        <v>175</v>
      </c>
      <c r="C1630" s="158">
        <v>45154</v>
      </c>
      <c r="D1630" s="158">
        <v>45169</v>
      </c>
      <c r="E1630" s="20">
        <f t="shared" si="126"/>
        <v>45161.5</v>
      </c>
      <c r="F1630" s="158">
        <v>45169</v>
      </c>
      <c r="G1630" s="158">
        <v>45177</v>
      </c>
      <c r="H1630" s="12" t="s">
        <v>164</v>
      </c>
      <c r="I1630" s="173">
        <v>381.49</v>
      </c>
      <c r="J1630" s="158">
        <v>45180</v>
      </c>
      <c r="K1630" s="17">
        <f t="shared" si="127"/>
        <v>16</v>
      </c>
      <c r="L1630" s="31">
        <f t="shared" si="128"/>
        <v>1.6004147511178668E-3</v>
      </c>
      <c r="M1630" s="29">
        <f t="shared" si="129"/>
        <v>2.5606636017885868E-2</v>
      </c>
    </row>
    <row r="1631" spans="1:13">
      <c r="A1631" s="16">
        <f t="shared" si="130"/>
        <v>1624</v>
      </c>
      <c r="B1631" s="12" t="s">
        <v>175</v>
      </c>
      <c r="C1631" s="158">
        <v>45154</v>
      </c>
      <c r="D1631" s="158">
        <v>45169</v>
      </c>
      <c r="E1631" s="20">
        <f t="shared" si="126"/>
        <v>45161.5</v>
      </c>
      <c r="F1631" s="158">
        <v>45169</v>
      </c>
      <c r="G1631" s="158">
        <v>45177</v>
      </c>
      <c r="H1631" s="12" t="s">
        <v>166</v>
      </c>
      <c r="I1631" s="173">
        <v>473.88</v>
      </c>
      <c r="J1631" s="158">
        <v>45180</v>
      </c>
      <c r="K1631" s="17">
        <f t="shared" si="127"/>
        <v>16</v>
      </c>
      <c r="L1631" s="31">
        <f t="shared" si="128"/>
        <v>1.9880063494711123E-3</v>
      </c>
      <c r="M1631" s="29">
        <f t="shared" si="129"/>
        <v>3.1808101591537796E-2</v>
      </c>
    </row>
    <row r="1632" spans="1:13">
      <c r="A1632" s="16">
        <f t="shared" si="130"/>
        <v>1625</v>
      </c>
      <c r="B1632" s="12" t="s">
        <v>175</v>
      </c>
      <c r="C1632" s="158">
        <v>45154</v>
      </c>
      <c r="D1632" s="158">
        <v>45169</v>
      </c>
      <c r="E1632" s="20">
        <f t="shared" si="126"/>
        <v>45161.5</v>
      </c>
      <c r="F1632" s="158">
        <v>45169</v>
      </c>
      <c r="G1632" s="158">
        <v>45229</v>
      </c>
      <c r="H1632" s="12" t="s">
        <v>165</v>
      </c>
      <c r="I1632" s="173">
        <v>27.05</v>
      </c>
      <c r="J1632" s="158">
        <v>45230</v>
      </c>
      <c r="K1632" s="17">
        <f t="shared" si="127"/>
        <v>68</v>
      </c>
      <c r="L1632" s="31">
        <f t="shared" si="128"/>
        <v>1.134793022562539E-4</v>
      </c>
      <c r="M1632" s="29">
        <f t="shared" si="129"/>
        <v>7.7165925534252652E-3</v>
      </c>
    </row>
    <row r="1633" spans="1:13">
      <c r="A1633" s="16">
        <f t="shared" si="130"/>
        <v>1626</v>
      </c>
      <c r="B1633" s="12" t="s">
        <v>175</v>
      </c>
      <c r="C1633" s="158">
        <v>45154</v>
      </c>
      <c r="D1633" s="158">
        <v>45169</v>
      </c>
      <c r="E1633" s="20">
        <f t="shared" si="126"/>
        <v>45161.5</v>
      </c>
      <c r="F1633" s="158">
        <v>45169</v>
      </c>
      <c r="G1633" s="158">
        <v>45169</v>
      </c>
      <c r="H1633" s="12" t="s">
        <v>164</v>
      </c>
      <c r="I1633" s="173">
        <v>155.97999999999999</v>
      </c>
      <c r="J1633" s="158">
        <v>45170</v>
      </c>
      <c r="K1633" s="17">
        <f t="shared" si="127"/>
        <v>8</v>
      </c>
      <c r="L1633" s="31">
        <f t="shared" si="128"/>
        <v>6.5436234994197711E-4</v>
      </c>
      <c r="M1633" s="29">
        <f t="shared" si="129"/>
        <v>5.2348987995358169E-3</v>
      </c>
    </row>
    <row r="1634" spans="1:13">
      <c r="A1634" s="16">
        <f t="shared" si="130"/>
        <v>1627</v>
      </c>
      <c r="B1634" s="12" t="s">
        <v>175</v>
      </c>
      <c r="C1634" s="158">
        <v>45170</v>
      </c>
      <c r="D1634" s="158">
        <v>45184</v>
      </c>
      <c r="E1634" s="20">
        <f t="shared" si="126"/>
        <v>45177</v>
      </c>
      <c r="F1634" s="158">
        <v>45184</v>
      </c>
      <c r="G1634" s="158">
        <v>45229</v>
      </c>
      <c r="H1634" s="12" t="s">
        <v>154</v>
      </c>
      <c r="I1634" s="173">
        <v>26.65</v>
      </c>
      <c r="J1634" s="158">
        <v>45230</v>
      </c>
      <c r="K1634" s="17">
        <f t="shared" si="127"/>
        <v>52.5</v>
      </c>
      <c r="L1634" s="31">
        <f t="shared" si="128"/>
        <v>1.1180123494008007E-4</v>
      </c>
      <c r="M1634" s="29">
        <f t="shared" si="129"/>
        <v>5.8695648343542036E-3</v>
      </c>
    </row>
    <row r="1635" spans="1:13">
      <c r="A1635" s="16">
        <f t="shared" si="130"/>
        <v>1628</v>
      </c>
      <c r="B1635" s="12" t="s">
        <v>175</v>
      </c>
      <c r="C1635" s="158">
        <v>45170</v>
      </c>
      <c r="D1635" s="158">
        <v>45184</v>
      </c>
      <c r="E1635" s="20">
        <f t="shared" si="126"/>
        <v>45177</v>
      </c>
      <c r="F1635" s="158">
        <v>45184</v>
      </c>
      <c r="G1635" s="158">
        <v>45188</v>
      </c>
      <c r="H1635" s="12" t="s">
        <v>152</v>
      </c>
      <c r="I1635" s="173">
        <v>59.68</v>
      </c>
      <c r="J1635" s="158">
        <v>45189</v>
      </c>
      <c r="K1635" s="17">
        <f t="shared" si="127"/>
        <v>11.5</v>
      </c>
      <c r="L1635" s="31">
        <f t="shared" si="128"/>
        <v>2.5036764357313243E-4</v>
      </c>
      <c r="M1635" s="29">
        <f t="shared" si="129"/>
        <v>2.8792279010910228E-3</v>
      </c>
    </row>
    <row r="1636" spans="1:13">
      <c r="A1636" s="16">
        <f t="shared" si="130"/>
        <v>1629</v>
      </c>
      <c r="B1636" s="12" t="s">
        <v>175</v>
      </c>
      <c r="C1636" s="158">
        <v>45170</v>
      </c>
      <c r="D1636" s="158">
        <v>45184</v>
      </c>
      <c r="E1636" s="20">
        <f t="shared" si="126"/>
        <v>45177</v>
      </c>
      <c r="F1636" s="158">
        <v>45184</v>
      </c>
      <c r="G1636" s="158">
        <v>45188</v>
      </c>
      <c r="H1636" s="12" t="s">
        <v>156</v>
      </c>
      <c r="I1636" s="173">
        <v>82.95</v>
      </c>
      <c r="J1636" s="158">
        <v>45189</v>
      </c>
      <c r="K1636" s="17">
        <f t="shared" si="127"/>
        <v>11.5</v>
      </c>
      <c r="L1636" s="31">
        <f t="shared" si="128"/>
        <v>3.479892096915438E-4</v>
      </c>
      <c r="M1636" s="29">
        <f t="shared" si="129"/>
        <v>4.0018759114527538E-3</v>
      </c>
    </row>
    <row r="1637" spans="1:13">
      <c r="A1637" s="16">
        <f t="shared" si="130"/>
        <v>1630</v>
      </c>
      <c r="B1637" s="12" t="s">
        <v>175</v>
      </c>
      <c r="C1637" s="158">
        <v>45170</v>
      </c>
      <c r="D1637" s="158">
        <v>45184</v>
      </c>
      <c r="E1637" s="20">
        <f t="shared" ref="E1637:E1700" si="131">AVERAGE(C1637:D1637)</f>
        <v>45177</v>
      </c>
      <c r="F1637" s="158">
        <v>45184</v>
      </c>
      <c r="G1637" s="158">
        <v>45218</v>
      </c>
      <c r="H1637" s="12" t="s">
        <v>157</v>
      </c>
      <c r="I1637" s="173">
        <v>55.36</v>
      </c>
      <c r="J1637" s="158">
        <v>45219</v>
      </c>
      <c r="K1637" s="17">
        <f t="shared" ref="K1637:K1700" si="132">(G1637-D1637)+((D1637-C1637+1)/2)</f>
        <v>41.5</v>
      </c>
      <c r="L1637" s="31">
        <f t="shared" si="128"/>
        <v>2.3224451655845527E-4</v>
      </c>
      <c r="M1637" s="29">
        <f t="shared" si="129"/>
        <v>9.6381474371758941E-3</v>
      </c>
    </row>
    <row r="1638" spans="1:13">
      <c r="A1638" s="16">
        <f t="shared" si="130"/>
        <v>1631</v>
      </c>
      <c r="B1638" s="12" t="s">
        <v>175</v>
      </c>
      <c r="C1638" s="158">
        <v>45170</v>
      </c>
      <c r="D1638" s="158">
        <v>45184</v>
      </c>
      <c r="E1638" s="20">
        <f t="shared" si="131"/>
        <v>45177</v>
      </c>
      <c r="F1638" s="158">
        <v>45184</v>
      </c>
      <c r="G1638" s="158">
        <v>45188</v>
      </c>
      <c r="H1638" s="12" t="s">
        <v>159</v>
      </c>
      <c r="I1638" s="173">
        <v>453.11</v>
      </c>
      <c r="J1638" s="158">
        <v>45189</v>
      </c>
      <c r="K1638" s="17">
        <f t="shared" si="132"/>
        <v>11.5</v>
      </c>
      <c r="L1638" s="31">
        <f t="shared" ref="L1638:L1701" si="133">I1638/$I$1752</f>
        <v>1.9008727040787875E-3</v>
      </c>
      <c r="M1638" s="29">
        <f t="shared" ref="M1638:M1701" si="134">L1638*K1638</f>
        <v>2.1860036096906055E-2</v>
      </c>
    </row>
    <row r="1639" spans="1:13">
      <c r="A1639" s="16">
        <f t="shared" si="130"/>
        <v>1632</v>
      </c>
      <c r="B1639" s="12" t="s">
        <v>175</v>
      </c>
      <c r="C1639" s="158">
        <v>45170</v>
      </c>
      <c r="D1639" s="158">
        <v>45184</v>
      </c>
      <c r="E1639" s="20">
        <f t="shared" si="131"/>
        <v>45177</v>
      </c>
      <c r="F1639" s="158">
        <v>45184</v>
      </c>
      <c r="G1639" s="158">
        <v>45188</v>
      </c>
      <c r="H1639" s="12" t="s">
        <v>160</v>
      </c>
      <c r="I1639" s="173">
        <v>453.11</v>
      </c>
      <c r="J1639" s="158">
        <v>45189</v>
      </c>
      <c r="K1639" s="17">
        <f t="shared" si="132"/>
        <v>11.5</v>
      </c>
      <c r="L1639" s="31">
        <f t="shared" si="133"/>
        <v>1.9008727040787875E-3</v>
      </c>
      <c r="M1639" s="29">
        <f t="shared" si="134"/>
        <v>2.1860036096906055E-2</v>
      </c>
    </row>
    <row r="1640" spans="1:13">
      <c r="A1640" s="16">
        <f t="shared" si="130"/>
        <v>1633</v>
      </c>
      <c r="B1640" s="12" t="s">
        <v>175</v>
      </c>
      <c r="C1640" s="158">
        <v>45170</v>
      </c>
      <c r="D1640" s="158">
        <v>45184</v>
      </c>
      <c r="E1640" s="20">
        <f t="shared" si="131"/>
        <v>45177</v>
      </c>
      <c r="F1640" s="158">
        <v>45184</v>
      </c>
      <c r="G1640" s="158">
        <v>45188</v>
      </c>
      <c r="H1640" s="12" t="s">
        <v>161</v>
      </c>
      <c r="I1640" s="173">
        <v>1937.41</v>
      </c>
      <c r="J1640" s="158">
        <v>45189</v>
      </c>
      <c r="K1640" s="17">
        <f t="shared" si="132"/>
        <v>11.5</v>
      </c>
      <c r="L1640" s="31">
        <f t="shared" si="133"/>
        <v>8.1277609975707529E-3</v>
      </c>
      <c r="M1640" s="29">
        <f t="shared" si="134"/>
        <v>9.3469251472063655E-2</v>
      </c>
    </row>
    <row r="1641" spans="1:13">
      <c r="A1641" s="16">
        <f t="shared" si="130"/>
        <v>1634</v>
      </c>
      <c r="B1641" s="12" t="s">
        <v>175</v>
      </c>
      <c r="C1641" s="158">
        <v>45170</v>
      </c>
      <c r="D1641" s="158">
        <v>45184</v>
      </c>
      <c r="E1641" s="20">
        <f t="shared" si="131"/>
        <v>45177</v>
      </c>
      <c r="F1641" s="158">
        <v>45184</v>
      </c>
      <c r="G1641" s="158">
        <v>45188</v>
      </c>
      <c r="H1641" s="12" t="s">
        <v>162</v>
      </c>
      <c r="I1641" s="173">
        <v>1937.41</v>
      </c>
      <c r="J1641" s="158">
        <v>45189</v>
      </c>
      <c r="K1641" s="17">
        <f t="shared" si="132"/>
        <v>11.5</v>
      </c>
      <c r="L1641" s="31">
        <f t="shared" si="133"/>
        <v>8.1277609975707529E-3</v>
      </c>
      <c r="M1641" s="29">
        <f t="shared" si="134"/>
        <v>9.3469251472063655E-2</v>
      </c>
    </row>
    <row r="1642" spans="1:13">
      <c r="A1642" s="16">
        <f t="shared" si="130"/>
        <v>1635</v>
      </c>
      <c r="B1642" s="12" t="s">
        <v>175</v>
      </c>
      <c r="C1642" s="158">
        <v>45170</v>
      </c>
      <c r="D1642" s="158">
        <v>45184</v>
      </c>
      <c r="E1642" s="20">
        <f t="shared" si="131"/>
        <v>45177</v>
      </c>
      <c r="F1642" s="158">
        <v>45184</v>
      </c>
      <c r="G1642" s="158">
        <v>45188</v>
      </c>
      <c r="H1642" s="12" t="s">
        <v>163</v>
      </c>
      <c r="I1642" s="173">
        <v>3045.14</v>
      </c>
      <c r="J1642" s="158">
        <v>45189</v>
      </c>
      <c r="K1642" s="17">
        <f t="shared" si="132"/>
        <v>11.5</v>
      </c>
      <c r="L1642" s="31">
        <f t="shared" si="133"/>
        <v>1.2774874767933788E-2</v>
      </c>
      <c r="M1642" s="29">
        <f t="shared" si="134"/>
        <v>0.14691105983123856</v>
      </c>
    </row>
    <row r="1643" spans="1:13">
      <c r="A1643" s="16">
        <f t="shared" si="130"/>
        <v>1636</v>
      </c>
      <c r="B1643" s="12" t="s">
        <v>175</v>
      </c>
      <c r="C1643" s="158">
        <v>45170</v>
      </c>
      <c r="D1643" s="158">
        <v>45184</v>
      </c>
      <c r="E1643" s="20">
        <f t="shared" si="131"/>
        <v>45177</v>
      </c>
      <c r="F1643" s="158">
        <v>45184</v>
      </c>
      <c r="G1643" s="158">
        <v>45218</v>
      </c>
      <c r="H1643" s="12" t="s">
        <v>164</v>
      </c>
      <c r="I1643" s="173">
        <v>145.31</v>
      </c>
      <c r="J1643" s="158">
        <v>45219</v>
      </c>
      <c r="K1643" s="17">
        <f t="shared" si="132"/>
        <v>41.5</v>
      </c>
      <c r="L1643" s="31">
        <f t="shared" si="133"/>
        <v>6.0959990428304076E-4</v>
      </c>
      <c r="M1643" s="29">
        <f t="shared" si="134"/>
        <v>2.5298396027746192E-2</v>
      </c>
    </row>
    <row r="1644" spans="1:13">
      <c r="A1644" s="16">
        <f t="shared" si="130"/>
        <v>1637</v>
      </c>
      <c r="B1644" s="12" t="s">
        <v>175</v>
      </c>
      <c r="C1644" s="158">
        <v>45170</v>
      </c>
      <c r="D1644" s="158">
        <v>45184</v>
      </c>
      <c r="E1644" s="20">
        <f t="shared" si="131"/>
        <v>45177</v>
      </c>
      <c r="F1644" s="158">
        <v>45184</v>
      </c>
      <c r="G1644" s="158">
        <v>45229</v>
      </c>
      <c r="H1644" s="12" t="s">
        <v>154</v>
      </c>
      <c r="I1644" s="173">
        <v>14.27</v>
      </c>
      <c r="J1644" s="158">
        <v>45230</v>
      </c>
      <c r="K1644" s="17">
        <f t="shared" si="132"/>
        <v>52.5</v>
      </c>
      <c r="L1644" s="31">
        <f t="shared" si="133"/>
        <v>5.986505150450066E-5</v>
      </c>
      <c r="M1644" s="29">
        <f t="shared" si="134"/>
        <v>3.1429152039862845E-3</v>
      </c>
    </row>
    <row r="1645" spans="1:13">
      <c r="A1645" s="16">
        <f t="shared" si="130"/>
        <v>1638</v>
      </c>
      <c r="B1645" s="12" t="s">
        <v>175</v>
      </c>
      <c r="C1645" s="158">
        <v>45170</v>
      </c>
      <c r="D1645" s="158">
        <v>45184</v>
      </c>
      <c r="E1645" s="20">
        <f t="shared" si="131"/>
        <v>45177</v>
      </c>
      <c r="F1645" s="158">
        <v>45184</v>
      </c>
      <c r="G1645" s="158">
        <v>45191</v>
      </c>
      <c r="H1645" s="12" t="s">
        <v>164</v>
      </c>
      <c r="I1645" s="173">
        <v>381.49</v>
      </c>
      <c r="J1645" s="158">
        <v>45194</v>
      </c>
      <c r="K1645" s="17">
        <f t="shared" si="132"/>
        <v>14.5</v>
      </c>
      <c r="L1645" s="31">
        <f t="shared" si="133"/>
        <v>1.6004147511178668E-3</v>
      </c>
      <c r="M1645" s="29">
        <f t="shared" si="134"/>
        <v>2.3206013891209069E-2</v>
      </c>
    </row>
    <row r="1646" spans="1:13">
      <c r="A1646" s="16">
        <f t="shared" si="130"/>
        <v>1639</v>
      </c>
      <c r="B1646" s="12" t="s">
        <v>175</v>
      </c>
      <c r="C1646" s="158">
        <v>45170</v>
      </c>
      <c r="D1646" s="158">
        <v>45184</v>
      </c>
      <c r="E1646" s="20">
        <f t="shared" si="131"/>
        <v>45177</v>
      </c>
      <c r="F1646" s="158">
        <v>45184</v>
      </c>
      <c r="G1646" s="158">
        <v>45191</v>
      </c>
      <c r="H1646" s="12" t="s">
        <v>166</v>
      </c>
      <c r="I1646" s="173">
        <v>450.01000000000005</v>
      </c>
      <c r="J1646" s="158">
        <v>45194</v>
      </c>
      <c r="K1646" s="17">
        <f t="shared" si="132"/>
        <v>14.5</v>
      </c>
      <c r="L1646" s="31">
        <f t="shared" si="133"/>
        <v>1.8878676823784405E-3</v>
      </c>
      <c r="M1646" s="29">
        <f t="shared" si="134"/>
        <v>2.7374081394487389E-2</v>
      </c>
    </row>
    <row r="1647" spans="1:13">
      <c r="A1647" s="16">
        <f t="shared" si="130"/>
        <v>1640</v>
      </c>
      <c r="B1647" s="12" t="s">
        <v>175</v>
      </c>
      <c r="C1647" s="158">
        <v>45170</v>
      </c>
      <c r="D1647" s="158">
        <v>45184</v>
      </c>
      <c r="E1647" s="20">
        <f t="shared" si="131"/>
        <v>45177</v>
      </c>
      <c r="F1647" s="158">
        <v>45184</v>
      </c>
      <c r="G1647" s="158">
        <v>45184</v>
      </c>
      <c r="H1647" s="12" t="s">
        <v>164</v>
      </c>
      <c r="I1647" s="173">
        <v>148.26</v>
      </c>
      <c r="J1647" s="158">
        <v>45187</v>
      </c>
      <c r="K1647" s="17">
        <f t="shared" si="132"/>
        <v>7.5</v>
      </c>
      <c r="L1647" s="31">
        <f t="shared" si="133"/>
        <v>6.2197565073982258E-4</v>
      </c>
      <c r="M1647" s="29">
        <f t="shared" si="134"/>
        <v>4.6648173805486689E-3</v>
      </c>
    </row>
    <row r="1648" spans="1:13">
      <c r="A1648" s="16">
        <f t="shared" si="130"/>
        <v>1641</v>
      </c>
      <c r="B1648" s="12" t="s">
        <v>175</v>
      </c>
      <c r="C1648" s="158">
        <v>45185</v>
      </c>
      <c r="D1648" s="158">
        <v>45199</v>
      </c>
      <c r="E1648" s="20">
        <f t="shared" si="131"/>
        <v>45192</v>
      </c>
      <c r="F1648" s="158">
        <v>45198</v>
      </c>
      <c r="G1648" s="158">
        <v>45229</v>
      </c>
      <c r="H1648" s="12" t="s">
        <v>154</v>
      </c>
      <c r="I1648" s="173">
        <v>32.239999999999995</v>
      </c>
      <c r="J1648" s="158">
        <v>45230</v>
      </c>
      <c r="K1648" s="17">
        <f t="shared" si="132"/>
        <v>37.5</v>
      </c>
      <c r="L1648" s="31">
        <f t="shared" si="133"/>
        <v>1.3525222568360905E-4</v>
      </c>
      <c r="M1648" s="29">
        <f t="shared" si="134"/>
        <v>5.0719584631353396E-3</v>
      </c>
    </row>
    <row r="1649" spans="1:13">
      <c r="A1649" s="16">
        <f t="shared" si="130"/>
        <v>1642</v>
      </c>
      <c r="B1649" s="12" t="s">
        <v>175</v>
      </c>
      <c r="C1649" s="158">
        <v>45185</v>
      </c>
      <c r="D1649" s="158">
        <v>45199</v>
      </c>
      <c r="E1649" s="20">
        <f t="shared" si="131"/>
        <v>45192</v>
      </c>
      <c r="F1649" s="158">
        <v>45198</v>
      </c>
      <c r="G1649" s="158">
        <v>45229</v>
      </c>
      <c r="H1649" s="12" t="s">
        <v>155</v>
      </c>
      <c r="I1649" s="173">
        <v>0.75</v>
      </c>
      <c r="J1649" s="158">
        <v>45230</v>
      </c>
      <c r="K1649" s="17">
        <f t="shared" si="132"/>
        <v>37.5</v>
      </c>
      <c r="L1649" s="31">
        <f t="shared" si="133"/>
        <v>3.1463762178258932E-6</v>
      </c>
      <c r="M1649" s="29">
        <f t="shared" si="134"/>
        <v>1.1798910816847099E-4</v>
      </c>
    </row>
    <row r="1650" spans="1:13">
      <c r="A1650" s="16">
        <f t="shared" si="130"/>
        <v>1643</v>
      </c>
      <c r="B1650" s="12" t="s">
        <v>175</v>
      </c>
      <c r="C1650" s="158">
        <v>45185</v>
      </c>
      <c r="D1650" s="158">
        <v>45199</v>
      </c>
      <c r="E1650" s="20">
        <f t="shared" si="131"/>
        <v>45192</v>
      </c>
      <c r="F1650" s="158">
        <v>45198</v>
      </c>
      <c r="G1650" s="158">
        <v>45202</v>
      </c>
      <c r="H1650" s="12" t="s">
        <v>152</v>
      </c>
      <c r="I1650" s="173">
        <v>59.68</v>
      </c>
      <c r="J1650" s="158">
        <v>45203</v>
      </c>
      <c r="K1650" s="17">
        <f t="shared" si="132"/>
        <v>10.5</v>
      </c>
      <c r="L1650" s="31">
        <f t="shared" si="133"/>
        <v>2.5036764357313243E-4</v>
      </c>
      <c r="M1650" s="29">
        <f t="shared" si="134"/>
        <v>2.6288602575178905E-3</v>
      </c>
    </row>
    <row r="1651" spans="1:13">
      <c r="A1651" s="16">
        <f t="shared" si="130"/>
        <v>1644</v>
      </c>
      <c r="B1651" s="12" t="s">
        <v>175</v>
      </c>
      <c r="C1651" s="158">
        <v>45185</v>
      </c>
      <c r="D1651" s="158">
        <v>45199</v>
      </c>
      <c r="E1651" s="20">
        <f t="shared" si="131"/>
        <v>45192</v>
      </c>
      <c r="F1651" s="158">
        <v>45198</v>
      </c>
      <c r="G1651" s="158">
        <v>45202</v>
      </c>
      <c r="H1651" s="12" t="s">
        <v>156</v>
      </c>
      <c r="I1651" s="173">
        <v>82.95</v>
      </c>
      <c r="J1651" s="158">
        <v>45203</v>
      </c>
      <c r="K1651" s="17">
        <f t="shared" si="132"/>
        <v>10.5</v>
      </c>
      <c r="L1651" s="31">
        <f t="shared" si="133"/>
        <v>3.479892096915438E-4</v>
      </c>
      <c r="M1651" s="29">
        <f t="shared" si="134"/>
        <v>3.6538867017612098E-3</v>
      </c>
    </row>
    <row r="1652" spans="1:13">
      <c r="A1652" s="16">
        <f t="shared" si="130"/>
        <v>1645</v>
      </c>
      <c r="B1652" s="12" t="s">
        <v>175</v>
      </c>
      <c r="C1652" s="158">
        <v>45185</v>
      </c>
      <c r="D1652" s="158">
        <v>45199</v>
      </c>
      <c r="E1652" s="20">
        <f t="shared" si="131"/>
        <v>45192</v>
      </c>
      <c r="F1652" s="158">
        <v>45198</v>
      </c>
      <c r="G1652" s="158">
        <v>45218</v>
      </c>
      <c r="H1652" s="12" t="s">
        <v>157</v>
      </c>
      <c r="I1652" s="173">
        <v>103.73</v>
      </c>
      <c r="J1652" s="158">
        <v>45219</v>
      </c>
      <c r="K1652" s="17">
        <f t="shared" si="132"/>
        <v>26.5</v>
      </c>
      <c r="L1652" s="31">
        <f t="shared" si="133"/>
        <v>4.3516480676677322E-4</v>
      </c>
      <c r="M1652" s="29">
        <f t="shared" si="134"/>
        <v>1.153186737931949E-2</v>
      </c>
    </row>
    <row r="1653" spans="1:13">
      <c r="A1653" s="16">
        <f t="shared" si="130"/>
        <v>1646</v>
      </c>
      <c r="B1653" s="12" t="s">
        <v>175</v>
      </c>
      <c r="C1653" s="158">
        <v>45185</v>
      </c>
      <c r="D1653" s="158">
        <v>45199</v>
      </c>
      <c r="E1653" s="20">
        <f t="shared" si="131"/>
        <v>45192</v>
      </c>
      <c r="F1653" s="158">
        <v>45198</v>
      </c>
      <c r="G1653" s="158">
        <v>45202</v>
      </c>
      <c r="H1653" s="12" t="s">
        <v>159</v>
      </c>
      <c r="I1653" s="173">
        <v>590.99</v>
      </c>
      <c r="J1653" s="158">
        <v>45203</v>
      </c>
      <c r="K1653" s="17">
        <f t="shared" si="132"/>
        <v>10.5</v>
      </c>
      <c r="L1653" s="31">
        <f t="shared" si="133"/>
        <v>2.4793025079638997E-3</v>
      </c>
      <c r="M1653" s="29">
        <f t="shared" si="134"/>
        <v>2.6032676333620948E-2</v>
      </c>
    </row>
    <row r="1654" spans="1:13">
      <c r="A1654" s="16">
        <f t="shared" si="130"/>
        <v>1647</v>
      </c>
      <c r="B1654" s="12" t="s">
        <v>175</v>
      </c>
      <c r="C1654" s="158">
        <v>45185</v>
      </c>
      <c r="D1654" s="158">
        <v>45199</v>
      </c>
      <c r="E1654" s="20">
        <f t="shared" si="131"/>
        <v>45192</v>
      </c>
      <c r="F1654" s="158">
        <v>45198</v>
      </c>
      <c r="G1654" s="158">
        <v>45202</v>
      </c>
      <c r="H1654" s="12" t="s">
        <v>160</v>
      </c>
      <c r="I1654" s="173">
        <v>590.99</v>
      </c>
      <c r="J1654" s="158">
        <v>45203</v>
      </c>
      <c r="K1654" s="17">
        <f t="shared" si="132"/>
        <v>10.5</v>
      </c>
      <c r="L1654" s="31">
        <f t="shared" si="133"/>
        <v>2.4793025079638997E-3</v>
      </c>
      <c r="M1654" s="29">
        <f t="shared" si="134"/>
        <v>2.6032676333620948E-2</v>
      </c>
    </row>
    <row r="1655" spans="1:13">
      <c r="A1655" s="16">
        <f t="shared" si="130"/>
        <v>1648</v>
      </c>
      <c r="B1655" s="12" t="s">
        <v>175</v>
      </c>
      <c r="C1655" s="158">
        <v>45185</v>
      </c>
      <c r="D1655" s="158">
        <v>45199</v>
      </c>
      <c r="E1655" s="20">
        <f t="shared" si="131"/>
        <v>45192</v>
      </c>
      <c r="F1655" s="158">
        <v>45198</v>
      </c>
      <c r="G1655" s="158">
        <v>45202</v>
      </c>
      <c r="H1655" s="12" t="s">
        <v>161</v>
      </c>
      <c r="I1655" s="173">
        <v>2526.9700000000003</v>
      </c>
      <c r="J1655" s="158">
        <v>45203</v>
      </c>
      <c r="K1655" s="17">
        <f t="shared" si="132"/>
        <v>10.5</v>
      </c>
      <c r="L1655" s="31">
        <f t="shared" si="133"/>
        <v>1.0601064414879331E-2</v>
      </c>
      <c r="M1655" s="29">
        <f t="shared" si="134"/>
        <v>0.11131117635623297</v>
      </c>
    </row>
    <row r="1656" spans="1:13">
      <c r="A1656" s="16">
        <f t="shared" si="130"/>
        <v>1649</v>
      </c>
      <c r="B1656" s="12" t="s">
        <v>175</v>
      </c>
      <c r="C1656" s="158">
        <v>45185</v>
      </c>
      <c r="D1656" s="158">
        <v>45199</v>
      </c>
      <c r="E1656" s="20">
        <f t="shared" si="131"/>
        <v>45192</v>
      </c>
      <c r="F1656" s="158">
        <v>45198</v>
      </c>
      <c r="G1656" s="158">
        <v>45202</v>
      </c>
      <c r="H1656" s="12" t="s">
        <v>162</v>
      </c>
      <c r="I1656" s="173">
        <v>2526.9700000000003</v>
      </c>
      <c r="J1656" s="158">
        <v>45203</v>
      </c>
      <c r="K1656" s="17">
        <f t="shared" si="132"/>
        <v>10.5</v>
      </c>
      <c r="L1656" s="31">
        <f t="shared" si="133"/>
        <v>1.0601064414879331E-2</v>
      </c>
      <c r="M1656" s="29">
        <f t="shared" si="134"/>
        <v>0.11131117635623297</v>
      </c>
    </row>
    <row r="1657" spans="1:13">
      <c r="A1657" s="16">
        <f t="shared" si="130"/>
        <v>1650</v>
      </c>
      <c r="B1657" s="12" t="s">
        <v>175</v>
      </c>
      <c r="C1657" s="158">
        <v>45185</v>
      </c>
      <c r="D1657" s="158">
        <v>45199</v>
      </c>
      <c r="E1657" s="20">
        <f t="shared" si="131"/>
        <v>45192</v>
      </c>
      <c r="F1657" s="158">
        <v>45198</v>
      </c>
      <c r="G1657" s="158">
        <v>45202</v>
      </c>
      <c r="H1657" s="12" t="s">
        <v>163</v>
      </c>
      <c r="I1657" s="173">
        <v>4958.07</v>
      </c>
      <c r="J1657" s="158">
        <v>45203</v>
      </c>
      <c r="K1657" s="17">
        <f t="shared" si="132"/>
        <v>10.5</v>
      </c>
      <c r="L1657" s="31">
        <f t="shared" si="133"/>
        <v>2.0799938045754703E-2</v>
      </c>
      <c r="M1657" s="29">
        <f t="shared" si="134"/>
        <v>0.21839934948042439</v>
      </c>
    </row>
    <row r="1658" spans="1:13">
      <c r="A1658" s="16">
        <f t="shared" si="130"/>
        <v>1651</v>
      </c>
      <c r="B1658" s="12" t="s">
        <v>175</v>
      </c>
      <c r="C1658" s="158">
        <v>45185</v>
      </c>
      <c r="D1658" s="158">
        <v>45199</v>
      </c>
      <c r="E1658" s="20">
        <f t="shared" si="131"/>
        <v>45192</v>
      </c>
      <c r="F1658" s="158">
        <v>45198</v>
      </c>
      <c r="G1658" s="158">
        <v>45218</v>
      </c>
      <c r="H1658" s="12" t="s">
        <v>164</v>
      </c>
      <c r="I1658" s="173">
        <v>272.29000000000002</v>
      </c>
      <c r="J1658" s="158">
        <v>45219</v>
      </c>
      <c r="K1658" s="17">
        <f t="shared" si="132"/>
        <v>26.5</v>
      </c>
      <c r="L1658" s="31">
        <f t="shared" si="133"/>
        <v>1.1423023738024167E-3</v>
      </c>
      <c r="M1658" s="29">
        <f t="shared" si="134"/>
        <v>3.0271012905764044E-2</v>
      </c>
    </row>
    <row r="1659" spans="1:13">
      <c r="A1659" s="16">
        <f t="shared" si="130"/>
        <v>1652</v>
      </c>
      <c r="B1659" s="12" t="s">
        <v>175</v>
      </c>
      <c r="C1659" s="158">
        <v>45185</v>
      </c>
      <c r="D1659" s="158">
        <v>45199</v>
      </c>
      <c r="E1659" s="20">
        <f t="shared" si="131"/>
        <v>45192</v>
      </c>
      <c r="F1659" s="158">
        <v>45198</v>
      </c>
      <c r="G1659" s="158">
        <v>45229</v>
      </c>
      <c r="H1659" s="12" t="s">
        <v>154</v>
      </c>
      <c r="I1659" s="173">
        <v>12.48</v>
      </c>
      <c r="J1659" s="158">
        <v>45230</v>
      </c>
      <c r="K1659" s="17">
        <f t="shared" si="132"/>
        <v>37.5</v>
      </c>
      <c r="L1659" s="31">
        <f t="shared" si="133"/>
        <v>5.2355700264622868E-5</v>
      </c>
      <c r="M1659" s="29">
        <f t="shared" si="134"/>
        <v>1.9633387599233575E-3</v>
      </c>
    </row>
    <row r="1660" spans="1:13">
      <c r="A1660" s="16">
        <f t="shared" si="130"/>
        <v>1653</v>
      </c>
      <c r="B1660" s="12" t="s">
        <v>175</v>
      </c>
      <c r="C1660" s="158">
        <v>45185</v>
      </c>
      <c r="D1660" s="158">
        <v>45199</v>
      </c>
      <c r="E1660" s="20">
        <f t="shared" si="131"/>
        <v>45192</v>
      </c>
      <c r="F1660" s="158">
        <v>45198</v>
      </c>
      <c r="G1660" s="158">
        <v>45205</v>
      </c>
      <c r="H1660" s="12" t="s">
        <v>164</v>
      </c>
      <c r="I1660" s="173">
        <v>390.83</v>
      </c>
      <c r="J1660" s="158">
        <v>45209</v>
      </c>
      <c r="K1660" s="17">
        <f t="shared" si="132"/>
        <v>13.5</v>
      </c>
      <c r="L1660" s="31">
        <f t="shared" si="133"/>
        <v>1.6395976229505252E-3</v>
      </c>
      <c r="M1660" s="29">
        <f t="shared" si="134"/>
        <v>2.2134567909832089E-2</v>
      </c>
    </row>
    <row r="1661" spans="1:13">
      <c r="A1661" s="16">
        <f t="shared" si="130"/>
        <v>1654</v>
      </c>
      <c r="B1661" s="12" t="s">
        <v>175</v>
      </c>
      <c r="C1661" s="158">
        <v>45185</v>
      </c>
      <c r="D1661" s="158">
        <v>45199</v>
      </c>
      <c r="E1661" s="20">
        <f t="shared" si="131"/>
        <v>45192</v>
      </c>
      <c r="F1661" s="158">
        <v>45198</v>
      </c>
      <c r="G1661" s="158">
        <v>45205</v>
      </c>
      <c r="H1661" s="12" t="s">
        <v>166</v>
      </c>
      <c r="I1661" s="173">
        <v>651.67000000000007</v>
      </c>
      <c r="J1661" s="158">
        <v>45209</v>
      </c>
      <c r="K1661" s="17">
        <f t="shared" si="132"/>
        <v>13.5</v>
      </c>
      <c r="L1661" s="31">
        <f t="shared" si="133"/>
        <v>2.7338653198274668E-3</v>
      </c>
      <c r="M1661" s="29">
        <f t="shared" si="134"/>
        <v>3.6907181817670803E-2</v>
      </c>
    </row>
    <row r="1662" spans="1:13">
      <c r="A1662" s="16">
        <f t="shared" si="130"/>
        <v>1655</v>
      </c>
      <c r="B1662" s="12" t="s">
        <v>175</v>
      </c>
      <c r="C1662" s="158">
        <v>45185</v>
      </c>
      <c r="D1662" s="158">
        <v>45199</v>
      </c>
      <c r="E1662" s="20">
        <f t="shared" si="131"/>
        <v>45192</v>
      </c>
      <c r="F1662" s="158">
        <v>45198</v>
      </c>
      <c r="G1662" s="158">
        <v>45198</v>
      </c>
      <c r="H1662" s="12" t="s">
        <v>164</v>
      </c>
      <c r="I1662" s="173">
        <v>148.26</v>
      </c>
      <c r="J1662" s="158">
        <v>45201</v>
      </c>
      <c r="K1662" s="17">
        <f t="shared" si="132"/>
        <v>6.5</v>
      </c>
      <c r="L1662" s="31">
        <f t="shared" si="133"/>
        <v>6.2197565073982258E-4</v>
      </c>
      <c r="M1662" s="29">
        <f t="shared" si="134"/>
        <v>4.0428417298088472E-3</v>
      </c>
    </row>
    <row r="1663" spans="1:13">
      <c r="A1663" s="16">
        <f t="shared" si="130"/>
        <v>1656</v>
      </c>
      <c r="B1663" s="12" t="s">
        <v>175</v>
      </c>
      <c r="C1663" s="158">
        <v>45200</v>
      </c>
      <c r="D1663" s="158">
        <v>45214</v>
      </c>
      <c r="E1663" s="20">
        <f t="shared" si="131"/>
        <v>45207</v>
      </c>
      <c r="F1663" s="158">
        <v>45212</v>
      </c>
      <c r="G1663" s="158">
        <v>45321</v>
      </c>
      <c r="H1663" s="12" t="s">
        <v>154</v>
      </c>
      <c r="I1663" s="173">
        <v>32.33</v>
      </c>
      <c r="J1663" s="158">
        <v>45322</v>
      </c>
      <c r="K1663" s="17">
        <f t="shared" si="132"/>
        <v>114.5</v>
      </c>
      <c r="L1663" s="31">
        <f t="shared" si="133"/>
        <v>1.3562979082974816E-4</v>
      </c>
      <c r="M1663" s="29">
        <f t="shared" si="134"/>
        <v>1.5529611050006165E-2</v>
      </c>
    </row>
    <row r="1664" spans="1:13">
      <c r="A1664" s="16">
        <f t="shared" si="130"/>
        <v>1657</v>
      </c>
      <c r="B1664" s="12" t="s">
        <v>175</v>
      </c>
      <c r="C1664" s="158">
        <v>45200</v>
      </c>
      <c r="D1664" s="158">
        <v>45214</v>
      </c>
      <c r="E1664" s="20">
        <f t="shared" si="131"/>
        <v>45207</v>
      </c>
      <c r="F1664" s="158">
        <v>45212</v>
      </c>
      <c r="G1664" s="158">
        <v>45321</v>
      </c>
      <c r="H1664" s="12" t="s">
        <v>155</v>
      </c>
      <c r="I1664" s="173">
        <v>1.36</v>
      </c>
      <c r="J1664" s="158">
        <v>45322</v>
      </c>
      <c r="K1664" s="17">
        <f t="shared" si="132"/>
        <v>114.5</v>
      </c>
      <c r="L1664" s="31">
        <f t="shared" si="133"/>
        <v>5.705428874990954E-6</v>
      </c>
      <c r="M1664" s="29">
        <f t="shared" si="134"/>
        <v>6.5327160618646428E-4</v>
      </c>
    </row>
    <row r="1665" spans="1:13">
      <c r="A1665" s="16">
        <f t="shared" si="130"/>
        <v>1658</v>
      </c>
      <c r="B1665" s="12" t="s">
        <v>175</v>
      </c>
      <c r="C1665" s="158">
        <v>45200</v>
      </c>
      <c r="D1665" s="158">
        <v>45214</v>
      </c>
      <c r="E1665" s="20">
        <f t="shared" si="131"/>
        <v>45207</v>
      </c>
      <c r="F1665" s="158">
        <v>45212</v>
      </c>
      <c r="G1665" s="158">
        <v>45216</v>
      </c>
      <c r="H1665" s="12" t="s">
        <v>152</v>
      </c>
      <c r="I1665" s="173">
        <v>59.68</v>
      </c>
      <c r="J1665" s="158">
        <v>45217</v>
      </c>
      <c r="K1665" s="17">
        <f t="shared" si="132"/>
        <v>9.5</v>
      </c>
      <c r="L1665" s="31">
        <f t="shared" si="133"/>
        <v>2.5036764357313243E-4</v>
      </c>
      <c r="M1665" s="29">
        <f t="shared" si="134"/>
        <v>2.3784926139447582E-3</v>
      </c>
    </row>
    <row r="1666" spans="1:13">
      <c r="A1666" s="16">
        <f t="shared" si="130"/>
        <v>1659</v>
      </c>
      <c r="B1666" s="12" t="s">
        <v>175</v>
      </c>
      <c r="C1666" s="158">
        <v>45200</v>
      </c>
      <c r="D1666" s="158">
        <v>45214</v>
      </c>
      <c r="E1666" s="20">
        <f t="shared" si="131"/>
        <v>45207</v>
      </c>
      <c r="F1666" s="158">
        <v>45212</v>
      </c>
      <c r="G1666" s="158">
        <v>45216</v>
      </c>
      <c r="H1666" s="12" t="s">
        <v>156</v>
      </c>
      <c r="I1666" s="173">
        <v>82.95</v>
      </c>
      <c r="J1666" s="158">
        <v>45217</v>
      </c>
      <c r="K1666" s="17">
        <f t="shared" si="132"/>
        <v>9.5</v>
      </c>
      <c r="L1666" s="31">
        <f t="shared" si="133"/>
        <v>3.479892096915438E-4</v>
      </c>
      <c r="M1666" s="29">
        <f t="shared" si="134"/>
        <v>3.3058974920696662E-3</v>
      </c>
    </row>
    <row r="1667" spans="1:13">
      <c r="A1667" s="16">
        <f t="shared" si="130"/>
        <v>1660</v>
      </c>
      <c r="B1667" s="12" t="s">
        <v>175</v>
      </c>
      <c r="C1667" s="158">
        <v>45200</v>
      </c>
      <c r="D1667" s="158">
        <v>45214</v>
      </c>
      <c r="E1667" s="20">
        <f t="shared" si="131"/>
        <v>45207</v>
      </c>
      <c r="F1667" s="158">
        <v>45212</v>
      </c>
      <c r="G1667" s="158">
        <v>45247</v>
      </c>
      <c r="H1667" s="12" t="s">
        <v>157</v>
      </c>
      <c r="I1667" s="173">
        <v>64.58</v>
      </c>
      <c r="J1667" s="158">
        <v>45250</v>
      </c>
      <c r="K1667" s="17">
        <f t="shared" si="132"/>
        <v>40.5</v>
      </c>
      <c r="L1667" s="31">
        <f t="shared" si="133"/>
        <v>2.7092396819626156E-4</v>
      </c>
      <c r="M1667" s="29">
        <f t="shared" si="134"/>
        <v>1.0972420711948594E-2</v>
      </c>
    </row>
    <row r="1668" spans="1:13">
      <c r="A1668" s="16">
        <f t="shared" si="130"/>
        <v>1661</v>
      </c>
      <c r="B1668" s="12" t="s">
        <v>175</v>
      </c>
      <c r="C1668" s="158">
        <v>45200</v>
      </c>
      <c r="D1668" s="158">
        <v>45214</v>
      </c>
      <c r="E1668" s="20">
        <f t="shared" si="131"/>
        <v>45207</v>
      </c>
      <c r="F1668" s="158">
        <v>45212</v>
      </c>
      <c r="G1668" s="158">
        <v>45216</v>
      </c>
      <c r="H1668" s="12" t="s">
        <v>159</v>
      </c>
      <c r="I1668" s="173">
        <v>460.11</v>
      </c>
      <c r="J1668" s="158">
        <v>45217</v>
      </c>
      <c r="K1668" s="17">
        <f t="shared" si="132"/>
        <v>9.5</v>
      </c>
      <c r="L1668" s="31">
        <f t="shared" si="133"/>
        <v>1.930238882111829E-3</v>
      </c>
      <c r="M1668" s="29">
        <f t="shared" si="134"/>
        <v>1.8337269380062377E-2</v>
      </c>
    </row>
    <row r="1669" spans="1:13">
      <c r="A1669" s="16">
        <f t="shared" si="130"/>
        <v>1662</v>
      </c>
      <c r="B1669" s="12" t="s">
        <v>175</v>
      </c>
      <c r="C1669" s="158">
        <v>45200</v>
      </c>
      <c r="D1669" s="158">
        <v>45214</v>
      </c>
      <c r="E1669" s="20">
        <f t="shared" si="131"/>
        <v>45207</v>
      </c>
      <c r="F1669" s="158">
        <v>45212</v>
      </c>
      <c r="G1669" s="158">
        <v>45216</v>
      </c>
      <c r="H1669" s="12" t="s">
        <v>160</v>
      </c>
      <c r="I1669" s="173">
        <v>460.11</v>
      </c>
      <c r="J1669" s="158">
        <v>45217</v>
      </c>
      <c r="K1669" s="17">
        <f t="shared" si="132"/>
        <v>9.5</v>
      </c>
      <c r="L1669" s="31">
        <f t="shared" si="133"/>
        <v>1.930238882111829E-3</v>
      </c>
      <c r="M1669" s="29">
        <f t="shared" si="134"/>
        <v>1.8337269380062377E-2</v>
      </c>
    </row>
    <row r="1670" spans="1:13">
      <c r="A1670" s="16">
        <f t="shared" si="130"/>
        <v>1663</v>
      </c>
      <c r="B1670" s="12" t="s">
        <v>175</v>
      </c>
      <c r="C1670" s="158">
        <v>45200</v>
      </c>
      <c r="D1670" s="158">
        <v>45214</v>
      </c>
      <c r="E1670" s="20">
        <f t="shared" si="131"/>
        <v>45207</v>
      </c>
      <c r="F1670" s="158">
        <v>45212</v>
      </c>
      <c r="G1670" s="158">
        <v>45216</v>
      </c>
      <c r="H1670" s="12" t="s">
        <v>161</v>
      </c>
      <c r="I1670" s="173">
        <v>1967.45</v>
      </c>
      <c r="J1670" s="158">
        <v>45217</v>
      </c>
      <c r="K1670" s="17">
        <f t="shared" si="132"/>
        <v>9.5</v>
      </c>
      <c r="L1670" s="31">
        <f t="shared" si="133"/>
        <v>8.2537838530154055E-3</v>
      </c>
      <c r="M1670" s="29">
        <f t="shared" si="134"/>
        <v>7.841094660364635E-2</v>
      </c>
    </row>
    <row r="1671" spans="1:13">
      <c r="A1671" s="16">
        <f t="shared" si="130"/>
        <v>1664</v>
      </c>
      <c r="B1671" s="12" t="s">
        <v>175</v>
      </c>
      <c r="C1671" s="158">
        <v>45200</v>
      </c>
      <c r="D1671" s="158">
        <v>45214</v>
      </c>
      <c r="E1671" s="20">
        <f t="shared" si="131"/>
        <v>45207</v>
      </c>
      <c r="F1671" s="158">
        <v>45212</v>
      </c>
      <c r="G1671" s="158">
        <v>45216</v>
      </c>
      <c r="H1671" s="12" t="s">
        <v>162</v>
      </c>
      <c r="I1671" s="173">
        <v>1967.45</v>
      </c>
      <c r="J1671" s="158">
        <v>45217</v>
      </c>
      <c r="K1671" s="17">
        <f t="shared" si="132"/>
        <v>9.5</v>
      </c>
      <c r="L1671" s="31">
        <f t="shared" si="133"/>
        <v>8.2537838530154055E-3</v>
      </c>
      <c r="M1671" s="29">
        <f t="shared" si="134"/>
        <v>7.841094660364635E-2</v>
      </c>
    </row>
    <row r="1672" spans="1:13">
      <c r="A1672" s="16">
        <f t="shared" si="130"/>
        <v>1665</v>
      </c>
      <c r="B1672" s="12" t="s">
        <v>175</v>
      </c>
      <c r="C1672" s="158">
        <v>45200</v>
      </c>
      <c r="D1672" s="158">
        <v>45214</v>
      </c>
      <c r="E1672" s="20">
        <f t="shared" si="131"/>
        <v>45207</v>
      </c>
      <c r="F1672" s="158">
        <v>45212</v>
      </c>
      <c r="G1672" s="158">
        <v>45216</v>
      </c>
      <c r="H1672" s="12" t="s">
        <v>163</v>
      </c>
      <c r="I1672" s="173">
        <v>3151.75</v>
      </c>
      <c r="J1672" s="158">
        <v>45217</v>
      </c>
      <c r="K1672" s="17">
        <f t="shared" si="132"/>
        <v>9.5</v>
      </c>
      <c r="L1672" s="31">
        <f t="shared" si="133"/>
        <v>1.3222121659377013E-2</v>
      </c>
      <c r="M1672" s="29">
        <f t="shared" si="134"/>
        <v>0.12561015576408163</v>
      </c>
    </row>
    <row r="1673" spans="1:13">
      <c r="A1673" s="16">
        <f t="shared" si="130"/>
        <v>1666</v>
      </c>
      <c r="B1673" s="12" t="s">
        <v>175</v>
      </c>
      <c r="C1673" s="158">
        <v>45200</v>
      </c>
      <c r="D1673" s="158">
        <v>45214</v>
      </c>
      <c r="E1673" s="20">
        <f t="shared" si="131"/>
        <v>45207</v>
      </c>
      <c r="F1673" s="158">
        <v>45212</v>
      </c>
      <c r="G1673" s="158">
        <v>45247</v>
      </c>
      <c r="H1673" s="12" t="s">
        <v>164</v>
      </c>
      <c r="I1673" s="173">
        <v>145.31</v>
      </c>
      <c r="J1673" s="158">
        <v>45250</v>
      </c>
      <c r="K1673" s="17">
        <f t="shared" si="132"/>
        <v>40.5</v>
      </c>
      <c r="L1673" s="31">
        <f t="shared" si="133"/>
        <v>6.0959990428304076E-4</v>
      </c>
      <c r="M1673" s="29">
        <f t="shared" si="134"/>
        <v>2.4688796123463152E-2</v>
      </c>
    </row>
    <row r="1674" spans="1:13">
      <c r="A1674" s="16">
        <f t="shared" si="130"/>
        <v>1667</v>
      </c>
      <c r="B1674" s="12" t="s">
        <v>175</v>
      </c>
      <c r="C1674" s="158">
        <v>45200</v>
      </c>
      <c r="D1674" s="158">
        <v>45214</v>
      </c>
      <c r="E1674" s="20">
        <f t="shared" si="131"/>
        <v>45207</v>
      </c>
      <c r="F1674" s="158">
        <v>45212</v>
      </c>
      <c r="G1674" s="158">
        <v>45321</v>
      </c>
      <c r="H1674" s="12" t="s">
        <v>154</v>
      </c>
      <c r="I1674" s="173">
        <v>16.04</v>
      </c>
      <c r="J1674" s="158">
        <v>45322</v>
      </c>
      <c r="K1674" s="17">
        <f t="shared" si="132"/>
        <v>114.5</v>
      </c>
      <c r="L1674" s="31">
        <f t="shared" si="133"/>
        <v>6.7290499378569774E-5</v>
      </c>
      <c r="M1674" s="29">
        <f t="shared" si="134"/>
        <v>7.7047621788462394E-3</v>
      </c>
    </row>
    <row r="1675" spans="1:13">
      <c r="A1675" s="16">
        <f t="shared" si="130"/>
        <v>1668</v>
      </c>
      <c r="B1675" s="12" t="s">
        <v>175</v>
      </c>
      <c r="C1675" s="158">
        <v>45200</v>
      </c>
      <c r="D1675" s="158">
        <v>45214</v>
      </c>
      <c r="E1675" s="20">
        <f t="shared" si="131"/>
        <v>45207</v>
      </c>
      <c r="F1675" s="158">
        <v>45212</v>
      </c>
      <c r="G1675" s="158">
        <v>45223</v>
      </c>
      <c r="H1675" s="12" t="s">
        <v>164</v>
      </c>
      <c r="I1675" s="173">
        <v>403.29</v>
      </c>
      <c r="J1675" s="158">
        <v>45224</v>
      </c>
      <c r="K1675" s="17">
        <f t="shared" si="132"/>
        <v>16.5</v>
      </c>
      <c r="L1675" s="31">
        <f t="shared" si="133"/>
        <v>1.6918694198493395E-3</v>
      </c>
      <c r="M1675" s="29">
        <f t="shared" si="134"/>
        <v>2.7915845427514102E-2</v>
      </c>
    </row>
    <row r="1676" spans="1:13">
      <c r="A1676" s="16">
        <f t="shared" si="130"/>
        <v>1669</v>
      </c>
      <c r="B1676" s="12" t="s">
        <v>175</v>
      </c>
      <c r="C1676" s="158">
        <v>45200</v>
      </c>
      <c r="D1676" s="158">
        <v>45214</v>
      </c>
      <c r="E1676" s="20">
        <f t="shared" si="131"/>
        <v>45207</v>
      </c>
      <c r="F1676" s="158">
        <v>45212</v>
      </c>
      <c r="G1676" s="158">
        <v>45223</v>
      </c>
      <c r="H1676" s="12" t="s">
        <v>166</v>
      </c>
      <c r="I1676" s="173">
        <v>450.02000000000004</v>
      </c>
      <c r="J1676" s="158">
        <v>45224</v>
      </c>
      <c r="K1676" s="17">
        <f t="shared" si="132"/>
        <v>16.5</v>
      </c>
      <c r="L1676" s="31">
        <f t="shared" si="133"/>
        <v>1.8879096340613448E-3</v>
      </c>
      <c r="M1676" s="29">
        <f t="shared" si="134"/>
        <v>3.1150508962012189E-2</v>
      </c>
    </row>
    <row r="1677" spans="1:13">
      <c r="A1677" s="16">
        <f t="shared" si="130"/>
        <v>1670</v>
      </c>
      <c r="B1677" s="12" t="s">
        <v>175</v>
      </c>
      <c r="C1677" s="158">
        <v>45200</v>
      </c>
      <c r="D1677" s="158">
        <v>45214</v>
      </c>
      <c r="E1677" s="20">
        <f t="shared" si="131"/>
        <v>45207</v>
      </c>
      <c r="F1677" s="158">
        <v>45212</v>
      </c>
      <c r="G1677" s="158">
        <v>45212</v>
      </c>
      <c r="H1677" s="12" t="s">
        <v>164</v>
      </c>
      <c r="I1677" s="173">
        <v>148.26</v>
      </c>
      <c r="J1677" s="158">
        <v>45215</v>
      </c>
      <c r="K1677" s="17">
        <f t="shared" si="132"/>
        <v>5.5</v>
      </c>
      <c r="L1677" s="31">
        <f t="shared" si="133"/>
        <v>6.2197565073982258E-4</v>
      </c>
      <c r="M1677" s="29">
        <f t="shared" si="134"/>
        <v>3.4208660790690242E-3</v>
      </c>
    </row>
    <row r="1678" spans="1:13">
      <c r="A1678" s="16">
        <f t="shared" si="130"/>
        <v>1671</v>
      </c>
      <c r="B1678" s="12" t="s">
        <v>175</v>
      </c>
      <c r="C1678" s="158">
        <v>45215</v>
      </c>
      <c r="D1678" s="158">
        <v>45230</v>
      </c>
      <c r="E1678" s="20">
        <f t="shared" si="131"/>
        <v>45222.5</v>
      </c>
      <c r="F1678" s="158">
        <v>45230</v>
      </c>
      <c r="G1678" s="158">
        <v>45321</v>
      </c>
      <c r="H1678" s="12" t="s">
        <v>154</v>
      </c>
      <c r="I1678" s="173">
        <v>25.09</v>
      </c>
      <c r="J1678" s="158">
        <v>45322</v>
      </c>
      <c r="K1678" s="17">
        <f t="shared" si="132"/>
        <v>99</v>
      </c>
      <c r="L1678" s="31">
        <f t="shared" si="133"/>
        <v>1.0525677240700222E-4</v>
      </c>
      <c r="M1678" s="29">
        <f t="shared" si="134"/>
        <v>1.042042046829322E-2</v>
      </c>
    </row>
    <row r="1679" spans="1:13">
      <c r="A1679" s="16">
        <f t="shared" si="130"/>
        <v>1672</v>
      </c>
      <c r="B1679" s="12" t="s">
        <v>175</v>
      </c>
      <c r="C1679" s="158">
        <v>45215</v>
      </c>
      <c r="D1679" s="158">
        <v>45230</v>
      </c>
      <c r="E1679" s="20">
        <f t="shared" si="131"/>
        <v>45222.5</v>
      </c>
      <c r="F1679" s="158">
        <v>45230</v>
      </c>
      <c r="G1679" s="158">
        <v>45232</v>
      </c>
      <c r="H1679" s="12" t="s">
        <v>152</v>
      </c>
      <c r="I1679" s="173">
        <v>67.22</v>
      </c>
      <c r="J1679" s="158">
        <v>45233</v>
      </c>
      <c r="K1679" s="17">
        <f t="shared" si="132"/>
        <v>10</v>
      </c>
      <c r="L1679" s="31">
        <f t="shared" si="133"/>
        <v>2.8199921248300874E-4</v>
      </c>
      <c r="M1679" s="29">
        <f t="shared" si="134"/>
        <v>2.8199921248300876E-3</v>
      </c>
    </row>
    <row r="1680" spans="1:13">
      <c r="A1680" s="16">
        <f t="shared" si="130"/>
        <v>1673</v>
      </c>
      <c r="B1680" s="12" t="s">
        <v>175</v>
      </c>
      <c r="C1680" s="158">
        <v>45215</v>
      </c>
      <c r="D1680" s="158">
        <v>45230</v>
      </c>
      <c r="E1680" s="20">
        <f t="shared" si="131"/>
        <v>45222.5</v>
      </c>
      <c r="F1680" s="158">
        <v>45230</v>
      </c>
      <c r="G1680" s="158">
        <v>45232</v>
      </c>
      <c r="H1680" s="12" t="s">
        <v>156</v>
      </c>
      <c r="I1680" s="173">
        <v>82.95</v>
      </c>
      <c r="J1680" s="158">
        <v>45233</v>
      </c>
      <c r="K1680" s="17">
        <f t="shared" si="132"/>
        <v>10</v>
      </c>
      <c r="L1680" s="31">
        <f t="shared" si="133"/>
        <v>3.479892096915438E-4</v>
      </c>
      <c r="M1680" s="29">
        <f t="shared" si="134"/>
        <v>3.479892096915438E-3</v>
      </c>
    </row>
    <row r="1681" spans="1:13">
      <c r="A1681" s="16">
        <f t="shared" si="130"/>
        <v>1674</v>
      </c>
      <c r="B1681" s="12" t="s">
        <v>175</v>
      </c>
      <c r="C1681" s="158">
        <v>45215</v>
      </c>
      <c r="D1681" s="158">
        <v>45230</v>
      </c>
      <c r="E1681" s="20">
        <f t="shared" si="131"/>
        <v>45222.5</v>
      </c>
      <c r="F1681" s="158">
        <v>45230</v>
      </c>
      <c r="G1681" s="158">
        <v>45247</v>
      </c>
      <c r="H1681" s="12" t="s">
        <v>157</v>
      </c>
      <c r="I1681" s="173">
        <v>64.58</v>
      </c>
      <c r="J1681" s="158">
        <v>45250</v>
      </c>
      <c r="K1681" s="17">
        <f t="shared" si="132"/>
        <v>25</v>
      </c>
      <c r="L1681" s="31">
        <f t="shared" si="133"/>
        <v>2.7092396819626156E-4</v>
      </c>
      <c r="M1681" s="29">
        <f t="shared" si="134"/>
        <v>6.7730992049065391E-3</v>
      </c>
    </row>
    <row r="1682" spans="1:13">
      <c r="A1682" s="16">
        <f t="shared" si="130"/>
        <v>1675</v>
      </c>
      <c r="B1682" s="12" t="s">
        <v>175</v>
      </c>
      <c r="C1682" s="158">
        <v>45215</v>
      </c>
      <c r="D1682" s="158">
        <v>45230</v>
      </c>
      <c r="E1682" s="20">
        <f t="shared" si="131"/>
        <v>45222.5</v>
      </c>
      <c r="F1682" s="158">
        <v>45230</v>
      </c>
      <c r="G1682" s="158">
        <v>45232</v>
      </c>
      <c r="H1682" s="12" t="s">
        <v>159</v>
      </c>
      <c r="I1682" s="173">
        <v>454.59</v>
      </c>
      <c r="J1682" s="158">
        <v>45233</v>
      </c>
      <c r="K1682" s="17">
        <f t="shared" si="132"/>
        <v>10</v>
      </c>
      <c r="L1682" s="31">
        <f t="shared" si="133"/>
        <v>1.9070815531486303E-3</v>
      </c>
      <c r="M1682" s="29">
        <f t="shared" si="134"/>
        <v>1.9070815531486304E-2</v>
      </c>
    </row>
    <row r="1683" spans="1:13">
      <c r="A1683" s="16">
        <f t="shared" si="130"/>
        <v>1676</v>
      </c>
      <c r="B1683" s="12" t="s">
        <v>175</v>
      </c>
      <c r="C1683" s="158">
        <v>45215</v>
      </c>
      <c r="D1683" s="158">
        <v>45230</v>
      </c>
      <c r="E1683" s="20">
        <f t="shared" si="131"/>
        <v>45222.5</v>
      </c>
      <c r="F1683" s="158">
        <v>45230</v>
      </c>
      <c r="G1683" s="158">
        <v>45232</v>
      </c>
      <c r="H1683" s="12" t="s">
        <v>160</v>
      </c>
      <c r="I1683" s="173">
        <v>454.59</v>
      </c>
      <c r="J1683" s="158">
        <v>45233</v>
      </c>
      <c r="K1683" s="17">
        <f t="shared" si="132"/>
        <v>10</v>
      </c>
      <c r="L1683" s="31">
        <f t="shared" si="133"/>
        <v>1.9070815531486303E-3</v>
      </c>
      <c r="M1683" s="29">
        <f t="shared" si="134"/>
        <v>1.9070815531486304E-2</v>
      </c>
    </row>
    <row r="1684" spans="1:13">
      <c r="A1684" s="16">
        <f t="shared" si="130"/>
        <v>1677</v>
      </c>
      <c r="B1684" s="12" t="s">
        <v>175</v>
      </c>
      <c r="C1684" s="158">
        <v>45215</v>
      </c>
      <c r="D1684" s="158">
        <v>45230</v>
      </c>
      <c r="E1684" s="20">
        <f t="shared" si="131"/>
        <v>45222.5</v>
      </c>
      <c r="F1684" s="158">
        <v>45230</v>
      </c>
      <c r="G1684" s="158">
        <v>45232</v>
      </c>
      <c r="H1684" s="12" t="s">
        <v>161</v>
      </c>
      <c r="I1684" s="173">
        <v>1943.6299999999999</v>
      </c>
      <c r="J1684" s="158">
        <v>45233</v>
      </c>
      <c r="K1684" s="17">
        <f t="shared" si="132"/>
        <v>10</v>
      </c>
      <c r="L1684" s="31">
        <f t="shared" si="133"/>
        <v>8.1538549443372545E-3</v>
      </c>
      <c r="M1684" s="29">
        <f t="shared" si="134"/>
        <v>8.1538549443372549E-2</v>
      </c>
    </row>
    <row r="1685" spans="1:13">
      <c r="A1685" s="16">
        <f t="shared" si="130"/>
        <v>1678</v>
      </c>
      <c r="B1685" s="12" t="s">
        <v>175</v>
      </c>
      <c r="C1685" s="158">
        <v>45215</v>
      </c>
      <c r="D1685" s="158">
        <v>45230</v>
      </c>
      <c r="E1685" s="20">
        <f t="shared" si="131"/>
        <v>45222.5</v>
      </c>
      <c r="F1685" s="158">
        <v>45230</v>
      </c>
      <c r="G1685" s="158">
        <v>45232</v>
      </c>
      <c r="H1685" s="12" t="s">
        <v>162</v>
      </c>
      <c r="I1685" s="173">
        <v>1943.6299999999999</v>
      </c>
      <c r="J1685" s="158">
        <v>45233</v>
      </c>
      <c r="K1685" s="17">
        <f t="shared" si="132"/>
        <v>10</v>
      </c>
      <c r="L1685" s="31">
        <f t="shared" si="133"/>
        <v>8.1538549443372545E-3</v>
      </c>
      <c r="M1685" s="29">
        <f t="shared" si="134"/>
        <v>8.1538549443372549E-2</v>
      </c>
    </row>
    <row r="1686" spans="1:13">
      <c r="A1686" s="16">
        <f t="shared" ref="A1686:A1749" si="135">A1685+1</f>
        <v>1679</v>
      </c>
      <c r="B1686" s="12" t="s">
        <v>175</v>
      </c>
      <c r="C1686" s="158">
        <v>45215</v>
      </c>
      <c r="D1686" s="158">
        <v>45230</v>
      </c>
      <c r="E1686" s="20">
        <f t="shared" si="131"/>
        <v>45222.5</v>
      </c>
      <c r="F1686" s="158">
        <v>45230</v>
      </c>
      <c r="G1686" s="158">
        <v>45232</v>
      </c>
      <c r="H1686" s="12" t="s">
        <v>163</v>
      </c>
      <c r="I1686" s="173">
        <v>3064.5800000000004</v>
      </c>
      <c r="J1686" s="158">
        <v>45233</v>
      </c>
      <c r="K1686" s="17">
        <f t="shared" si="132"/>
        <v>10</v>
      </c>
      <c r="L1686" s="31">
        <f t="shared" si="133"/>
        <v>1.2856428839499837E-2</v>
      </c>
      <c r="M1686" s="29">
        <f t="shared" si="134"/>
        <v>0.12856428839499837</v>
      </c>
    </row>
    <row r="1687" spans="1:13">
      <c r="A1687" s="16">
        <f t="shared" si="135"/>
        <v>1680</v>
      </c>
      <c r="B1687" s="12" t="s">
        <v>175</v>
      </c>
      <c r="C1687" s="158">
        <v>45215</v>
      </c>
      <c r="D1687" s="158">
        <v>45230</v>
      </c>
      <c r="E1687" s="20">
        <f t="shared" si="131"/>
        <v>45222.5</v>
      </c>
      <c r="F1687" s="158">
        <v>45230</v>
      </c>
      <c r="G1687" s="158">
        <v>45247</v>
      </c>
      <c r="H1687" s="12" t="s">
        <v>164</v>
      </c>
      <c r="I1687" s="173">
        <v>145.31</v>
      </c>
      <c r="J1687" s="158">
        <v>45250</v>
      </c>
      <c r="K1687" s="17">
        <f t="shared" si="132"/>
        <v>25</v>
      </c>
      <c r="L1687" s="31">
        <f t="shared" si="133"/>
        <v>6.0959990428304076E-4</v>
      </c>
      <c r="M1687" s="29">
        <f t="shared" si="134"/>
        <v>1.523999760707602E-2</v>
      </c>
    </row>
    <row r="1688" spans="1:13">
      <c r="A1688" s="16">
        <f t="shared" si="135"/>
        <v>1681</v>
      </c>
      <c r="B1688" s="12" t="s">
        <v>175</v>
      </c>
      <c r="C1688" s="158">
        <v>45215</v>
      </c>
      <c r="D1688" s="158">
        <v>45230</v>
      </c>
      <c r="E1688" s="20">
        <f t="shared" si="131"/>
        <v>45222.5</v>
      </c>
      <c r="F1688" s="158">
        <v>45230</v>
      </c>
      <c r="G1688" s="158">
        <v>45321</v>
      </c>
      <c r="H1688" s="12" t="s">
        <v>154</v>
      </c>
      <c r="I1688" s="173">
        <v>12.03</v>
      </c>
      <c r="J1688" s="158">
        <v>45322</v>
      </c>
      <c r="K1688" s="17">
        <f t="shared" si="132"/>
        <v>99</v>
      </c>
      <c r="L1688" s="31">
        <f t="shared" si="133"/>
        <v>5.0467874533927327E-5</v>
      </c>
      <c r="M1688" s="29">
        <f t="shared" si="134"/>
        <v>4.9963195788588054E-3</v>
      </c>
    </row>
    <row r="1689" spans="1:13">
      <c r="A1689" s="16">
        <f t="shared" si="135"/>
        <v>1682</v>
      </c>
      <c r="B1689" s="12" t="s">
        <v>175</v>
      </c>
      <c r="C1689" s="158">
        <v>45215</v>
      </c>
      <c r="D1689" s="158">
        <v>45230</v>
      </c>
      <c r="E1689" s="20">
        <f t="shared" si="131"/>
        <v>45222.5</v>
      </c>
      <c r="F1689" s="158">
        <v>45230</v>
      </c>
      <c r="G1689" s="158">
        <v>45239</v>
      </c>
      <c r="H1689" s="12" t="s">
        <v>164</v>
      </c>
      <c r="I1689" s="173">
        <v>394.2</v>
      </c>
      <c r="J1689" s="158">
        <v>45240</v>
      </c>
      <c r="K1689" s="17">
        <f t="shared" si="132"/>
        <v>17</v>
      </c>
      <c r="L1689" s="31">
        <f t="shared" si="133"/>
        <v>1.6537353400892896E-3</v>
      </c>
      <c r="M1689" s="29">
        <f t="shared" si="134"/>
        <v>2.8113500781517923E-2</v>
      </c>
    </row>
    <row r="1690" spans="1:13">
      <c r="A1690" s="16">
        <f t="shared" si="135"/>
        <v>1683</v>
      </c>
      <c r="B1690" s="12" t="s">
        <v>175</v>
      </c>
      <c r="C1690" s="158">
        <v>45215</v>
      </c>
      <c r="D1690" s="158">
        <v>45230</v>
      </c>
      <c r="E1690" s="20">
        <f t="shared" si="131"/>
        <v>45222.5</v>
      </c>
      <c r="F1690" s="158">
        <v>45230</v>
      </c>
      <c r="G1690" s="158">
        <v>45239</v>
      </c>
      <c r="H1690" s="12" t="s">
        <v>166</v>
      </c>
      <c r="I1690" s="173">
        <v>441.27000000000004</v>
      </c>
      <c r="J1690" s="158">
        <v>45240</v>
      </c>
      <c r="K1690" s="17">
        <f t="shared" si="132"/>
        <v>17</v>
      </c>
      <c r="L1690" s="31">
        <f t="shared" si="133"/>
        <v>1.8512019115200428E-3</v>
      </c>
      <c r="M1690" s="29">
        <f t="shared" si="134"/>
        <v>3.1470432495840729E-2</v>
      </c>
    </row>
    <row r="1691" spans="1:13">
      <c r="A1691" s="16">
        <f t="shared" si="135"/>
        <v>1684</v>
      </c>
      <c r="B1691" s="12" t="s">
        <v>175</v>
      </c>
      <c r="C1691" s="158">
        <v>45215</v>
      </c>
      <c r="D1691" s="158">
        <v>45230</v>
      </c>
      <c r="E1691" s="20">
        <f t="shared" si="131"/>
        <v>45222.5</v>
      </c>
      <c r="F1691" s="158">
        <v>45230</v>
      </c>
      <c r="G1691" s="158">
        <v>45230</v>
      </c>
      <c r="H1691" s="12" t="s">
        <v>164</v>
      </c>
      <c r="I1691" s="173">
        <v>148.26</v>
      </c>
      <c r="J1691" s="158">
        <v>45231</v>
      </c>
      <c r="K1691" s="17">
        <f t="shared" si="132"/>
        <v>8</v>
      </c>
      <c r="L1691" s="31">
        <f t="shared" si="133"/>
        <v>6.2197565073982258E-4</v>
      </c>
      <c r="M1691" s="29">
        <f t="shared" si="134"/>
        <v>4.9758052059185806E-3</v>
      </c>
    </row>
    <row r="1692" spans="1:13">
      <c r="A1692" s="16">
        <f t="shared" si="135"/>
        <v>1685</v>
      </c>
      <c r="B1692" s="12" t="s">
        <v>175</v>
      </c>
      <c r="C1692" s="158">
        <v>45231</v>
      </c>
      <c r="D1692" s="158">
        <v>45245</v>
      </c>
      <c r="E1692" s="20">
        <f t="shared" si="131"/>
        <v>45238</v>
      </c>
      <c r="F1692" s="158">
        <v>45245</v>
      </c>
      <c r="G1692" s="158">
        <v>45321</v>
      </c>
      <c r="H1692" s="12" t="s">
        <v>154</v>
      </c>
      <c r="I1692" s="173">
        <v>31.98</v>
      </c>
      <c r="J1692" s="158">
        <v>45322</v>
      </c>
      <c r="K1692" s="17">
        <f t="shared" si="132"/>
        <v>83.5</v>
      </c>
      <c r="L1692" s="31">
        <f t="shared" si="133"/>
        <v>1.3416148192809608E-4</v>
      </c>
      <c r="M1692" s="29">
        <f t="shared" si="134"/>
        <v>1.1202483740996022E-2</v>
      </c>
    </row>
    <row r="1693" spans="1:13">
      <c r="A1693" s="16">
        <f t="shared" si="135"/>
        <v>1686</v>
      </c>
      <c r="B1693" s="12" t="s">
        <v>175</v>
      </c>
      <c r="C1693" s="158">
        <v>45231</v>
      </c>
      <c r="D1693" s="158">
        <v>45245</v>
      </c>
      <c r="E1693" s="20">
        <f t="shared" si="131"/>
        <v>45238</v>
      </c>
      <c r="F1693" s="158">
        <v>45245</v>
      </c>
      <c r="G1693" s="158">
        <v>45321</v>
      </c>
      <c r="H1693" s="12" t="s">
        <v>155</v>
      </c>
      <c r="I1693" s="173">
        <v>1.73</v>
      </c>
      <c r="J1693" s="158">
        <v>45322</v>
      </c>
      <c r="K1693" s="17">
        <f t="shared" si="132"/>
        <v>83.5</v>
      </c>
      <c r="L1693" s="31">
        <f t="shared" si="133"/>
        <v>7.257641142451727E-6</v>
      </c>
      <c r="M1693" s="29">
        <f t="shared" si="134"/>
        <v>6.0601303539471925E-4</v>
      </c>
    </row>
    <row r="1694" spans="1:13">
      <c r="A1694" s="16">
        <f t="shared" si="135"/>
        <v>1687</v>
      </c>
      <c r="B1694" s="12" t="s">
        <v>175</v>
      </c>
      <c r="C1694" s="158">
        <v>45231</v>
      </c>
      <c r="D1694" s="158">
        <v>45245</v>
      </c>
      <c r="E1694" s="20">
        <f t="shared" si="131"/>
        <v>45238</v>
      </c>
      <c r="F1694" s="158">
        <v>45245</v>
      </c>
      <c r="G1694" s="158">
        <v>45247</v>
      </c>
      <c r="H1694" s="12" t="s">
        <v>152</v>
      </c>
      <c r="I1694" s="173">
        <v>59.68</v>
      </c>
      <c r="J1694" s="158">
        <v>45250</v>
      </c>
      <c r="K1694" s="17">
        <f t="shared" si="132"/>
        <v>9.5</v>
      </c>
      <c r="L1694" s="31">
        <f t="shared" si="133"/>
        <v>2.5036764357313243E-4</v>
      </c>
      <c r="M1694" s="29">
        <f t="shared" si="134"/>
        <v>2.3784926139447582E-3</v>
      </c>
    </row>
    <row r="1695" spans="1:13">
      <c r="A1695" s="16">
        <f t="shared" si="135"/>
        <v>1688</v>
      </c>
      <c r="B1695" s="12" t="s">
        <v>175</v>
      </c>
      <c r="C1695" s="158">
        <v>45231</v>
      </c>
      <c r="D1695" s="158">
        <v>45245</v>
      </c>
      <c r="E1695" s="20">
        <f t="shared" si="131"/>
        <v>45238</v>
      </c>
      <c r="F1695" s="158">
        <v>45245</v>
      </c>
      <c r="G1695" s="158">
        <v>45247</v>
      </c>
      <c r="H1695" s="12" t="s">
        <v>156</v>
      </c>
      <c r="I1695" s="173">
        <v>93.72</v>
      </c>
      <c r="J1695" s="158">
        <v>45250</v>
      </c>
      <c r="K1695" s="17">
        <f t="shared" si="132"/>
        <v>9.5</v>
      </c>
      <c r="L1695" s="31">
        <f t="shared" si="133"/>
        <v>3.9317117217952362E-4</v>
      </c>
      <c r="M1695" s="29">
        <f t="shared" si="134"/>
        <v>3.7351261357054743E-3</v>
      </c>
    </row>
    <row r="1696" spans="1:13">
      <c r="A1696" s="16">
        <f t="shared" si="135"/>
        <v>1689</v>
      </c>
      <c r="B1696" s="12" t="s">
        <v>175</v>
      </c>
      <c r="C1696" s="158">
        <v>45231</v>
      </c>
      <c r="D1696" s="158">
        <v>45245</v>
      </c>
      <c r="E1696" s="20">
        <f t="shared" si="131"/>
        <v>45238</v>
      </c>
      <c r="F1696" s="158">
        <v>45245</v>
      </c>
      <c r="G1696" s="158">
        <v>45279</v>
      </c>
      <c r="H1696" s="12" t="s">
        <v>157</v>
      </c>
      <c r="I1696" s="173">
        <v>64.58</v>
      </c>
      <c r="J1696" s="158">
        <v>45280</v>
      </c>
      <c r="K1696" s="17">
        <f t="shared" si="132"/>
        <v>41.5</v>
      </c>
      <c r="L1696" s="31">
        <f t="shared" si="133"/>
        <v>2.7092396819626156E-4</v>
      </c>
      <c r="M1696" s="29">
        <f t="shared" si="134"/>
        <v>1.1243344680144854E-2</v>
      </c>
    </row>
    <row r="1697" spans="1:13">
      <c r="A1697" s="16">
        <f t="shared" si="135"/>
        <v>1690</v>
      </c>
      <c r="B1697" s="12" t="s">
        <v>175</v>
      </c>
      <c r="C1697" s="158">
        <v>45231</v>
      </c>
      <c r="D1697" s="158">
        <v>45245</v>
      </c>
      <c r="E1697" s="20">
        <f t="shared" si="131"/>
        <v>45238</v>
      </c>
      <c r="F1697" s="158">
        <v>45245</v>
      </c>
      <c r="G1697" s="158">
        <v>45247</v>
      </c>
      <c r="H1697" s="12" t="s">
        <v>159</v>
      </c>
      <c r="I1697" s="173">
        <v>461.76</v>
      </c>
      <c r="J1697" s="158">
        <v>45250</v>
      </c>
      <c r="K1697" s="17">
        <f t="shared" si="132"/>
        <v>9.5</v>
      </c>
      <c r="L1697" s="31">
        <f t="shared" si="133"/>
        <v>1.9371609097910459E-3</v>
      </c>
      <c r="M1697" s="29">
        <f t="shared" si="134"/>
        <v>1.8403028643014935E-2</v>
      </c>
    </row>
    <row r="1698" spans="1:13">
      <c r="A1698" s="16">
        <f t="shared" si="135"/>
        <v>1691</v>
      </c>
      <c r="B1698" s="12" t="s">
        <v>175</v>
      </c>
      <c r="C1698" s="158">
        <v>45231</v>
      </c>
      <c r="D1698" s="158">
        <v>45245</v>
      </c>
      <c r="E1698" s="20">
        <f t="shared" si="131"/>
        <v>45238</v>
      </c>
      <c r="F1698" s="158">
        <v>45245</v>
      </c>
      <c r="G1698" s="158">
        <v>45247</v>
      </c>
      <c r="H1698" s="12" t="s">
        <v>160</v>
      </c>
      <c r="I1698" s="173">
        <v>461.76</v>
      </c>
      <c r="J1698" s="158">
        <v>45250</v>
      </c>
      <c r="K1698" s="17">
        <f t="shared" si="132"/>
        <v>9.5</v>
      </c>
      <c r="L1698" s="31">
        <f t="shared" si="133"/>
        <v>1.9371609097910459E-3</v>
      </c>
      <c r="M1698" s="29">
        <f t="shared" si="134"/>
        <v>1.8403028643014935E-2</v>
      </c>
    </row>
    <row r="1699" spans="1:13">
      <c r="A1699" s="16">
        <f t="shared" si="135"/>
        <v>1692</v>
      </c>
      <c r="B1699" s="12" t="s">
        <v>175</v>
      </c>
      <c r="C1699" s="158">
        <v>45231</v>
      </c>
      <c r="D1699" s="158">
        <v>45245</v>
      </c>
      <c r="E1699" s="20">
        <f t="shared" si="131"/>
        <v>45238</v>
      </c>
      <c r="F1699" s="158">
        <v>45245</v>
      </c>
      <c r="G1699" s="158">
        <v>45247</v>
      </c>
      <c r="H1699" s="12" t="s">
        <v>161</v>
      </c>
      <c r="I1699" s="173">
        <v>1974.47</v>
      </c>
      <c r="J1699" s="158">
        <v>45250</v>
      </c>
      <c r="K1699" s="17">
        <f t="shared" si="132"/>
        <v>9.5</v>
      </c>
      <c r="L1699" s="31">
        <f t="shared" si="133"/>
        <v>8.2832339344142553E-3</v>
      </c>
      <c r="M1699" s="29">
        <f t="shared" si="134"/>
        <v>7.8690722376935418E-2</v>
      </c>
    </row>
    <row r="1700" spans="1:13">
      <c r="A1700" s="16">
        <f t="shared" si="135"/>
        <v>1693</v>
      </c>
      <c r="B1700" s="12" t="s">
        <v>175</v>
      </c>
      <c r="C1700" s="158">
        <v>45231</v>
      </c>
      <c r="D1700" s="158">
        <v>45245</v>
      </c>
      <c r="E1700" s="20">
        <f t="shared" si="131"/>
        <v>45238</v>
      </c>
      <c r="F1700" s="158">
        <v>45245</v>
      </c>
      <c r="G1700" s="158">
        <v>45247</v>
      </c>
      <c r="H1700" s="12" t="s">
        <v>162</v>
      </c>
      <c r="I1700" s="173">
        <v>1974.47</v>
      </c>
      <c r="J1700" s="158">
        <v>45250</v>
      </c>
      <c r="K1700" s="17">
        <f t="shared" si="132"/>
        <v>9.5</v>
      </c>
      <c r="L1700" s="31">
        <f t="shared" si="133"/>
        <v>8.2832339344142553E-3</v>
      </c>
      <c r="M1700" s="29">
        <f t="shared" si="134"/>
        <v>7.8690722376935418E-2</v>
      </c>
    </row>
    <row r="1701" spans="1:13">
      <c r="A1701" s="16">
        <f t="shared" si="135"/>
        <v>1694</v>
      </c>
      <c r="B1701" s="12" t="s">
        <v>175</v>
      </c>
      <c r="C1701" s="158">
        <v>45231</v>
      </c>
      <c r="D1701" s="158">
        <v>45245</v>
      </c>
      <c r="E1701" s="20">
        <f t="shared" ref="E1701:E1751" si="136">AVERAGE(C1701:D1701)</f>
        <v>45238</v>
      </c>
      <c r="F1701" s="158">
        <v>45245</v>
      </c>
      <c r="G1701" s="158">
        <v>45247</v>
      </c>
      <c r="H1701" s="12" t="s">
        <v>163</v>
      </c>
      <c r="I1701" s="173">
        <v>3175.01</v>
      </c>
      <c r="J1701" s="158">
        <v>45250</v>
      </c>
      <c r="K1701" s="17">
        <f t="shared" ref="K1701:K1751" si="137">(G1701-D1701)+((D1701-C1701+1)/2)</f>
        <v>9.5</v>
      </c>
      <c r="L1701" s="31">
        <f t="shared" si="133"/>
        <v>1.3319701273812521E-2</v>
      </c>
      <c r="M1701" s="29">
        <f t="shared" si="134"/>
        <v>0.12653716210121896</v>
      </c>
    </row>
    <row r="1702" spans="1:13">
      <c r="A1702" s="16">
        <f t="shared" si="135"/>
        <v>1695</v>
      </c>
      <c r="B1702" s="12" t="s">
        <v>175</v>
      </c>
      <c r="C1702" s="158">
        <v>45231</v>
      </c>
      <c r="D1702" s="158">
        <v>45245</v>
      </c>
      <c r="E1702" s="20">
        <f t="shared" si="136"/>
        <v>45238</v>
      </c>
      <c r="F1702" s="158">
        <v>45245</v>
      </c>
      <c r="G1702" s="158">
        <v>45279</v>
      </c>
      <c r="H1702" s="12" t="s">
        <v>164</v>
      </c>
      <c r="I1702" s="173">
        <v>145.31</v>
      </c>
      <c r="J1702" s="158">
        <v>45280</v>
      </c>
      <c r="K1702" s="17">
        <f t="shared" si="137"/>
        <v>41.5</v>
      </c>
      <c r="L1702" s="31">
        <f t="shared" ref="L1702:L1751" si="138">I1702/$I$1752</f>
        <v>6.0959990428304076E-4</v>
      </c>
      <c r="M1702" s="29">
        <f t="shared" ref="M1702:M1751" si="139">L1702*K1702</f>
        <v>2.5298396027746192E-2</v>
      </c>
    </row>
    <row r="1703" spans="1:13">
      <c r="A1703" s="16">
        <f t="shared" si="135"/>
        <v>1696</v>
      </c>
      <c r="B1703" s="12" t="s">
        <v>175</v>
      </c>
      <c r="C1703" s="158">
        <v>45231</v>
      </c>
      <c r="D1703" s="158">
        <v>45245</v>
      </c>
      <c r="E1703" s="20">
        <f t="shared" si="136"/>
        <v>45238</v>
      </c>
      <c r="F1703" s="158">
        <v>45245</v>
      </c>
      <c r="G1703" s="158">
        <v>45321</v>
      </c>
      <c r="H1703" s="12" t="s">
        <v>154</v>
      </c>
      <c r="I1703" s="173">
        <v>18.28</v>
      </c>
      <c r="J1703" s="158">
        <v>45322</v>
      </c>
      <c r="K1703" s="17">
        <f t="shared" si="137"/>
        <v>83.5</v>
      </c>
      <c r="L1703" s="31">
        <f t="shared" si="138"/>
        <v>7.6687676349143107E-5</v>
      </c>
      <c r="M1703" s="29">
        <f t="shared" si="139"/>
        <v>6.4034209751534493E-3</v>
      </c>
    </row>
    <row r="1704" spans="1:13">
      <c r="A1704" s="16">
        <f t="shared" si="135"/>
        <v>1697</v>
      </c>
      <c r="B1704" s="12" t="s">
        <v>175</v>
      </c>
      <c r="C1704" s="158">
        <v>45231</v>
      </c>
      <c r="D1704" s="158">
        <v>45245</v>
      </c>
      <c r="E1704" s="20">
        <f t="shared" si="136"/>
        <v>45238</v>
      </c>
      <c r="F1704" s="158">
        <v>45245</v>
      </c>
      <c r="G1704" s="158">
        <v>45252</v>
      </c>
      <c r="H1704" s="12" t="s">
        <v>164</v>
      </c>
      <c r="I1704" s="173">
        <v>381.49</v>
      </c>
      <c r="J1704" s="158">
        <v>45257</v>
      </c>
      <c r="K1704" s="17">
        <f t="shared" si="137"/>
        <v>14.5</v>
      </c>
      <c r="L1704" s="31">
        <f t="shared" si="138"/>
        <v>1.6004147511178668E-3</v>
      </c>
      <c r="M1704" s="29">
        <f t="shared" si="139"/>
        <v>2.3206013891209069E-2</v>
      </c>
    </row>
    <row r="1705" spans="1:13">
      <c r="A1705" s="16">
        <f t="shared" si="135"/>
        <v>1698</v>
      </c>
      <c r="B1705" s="12" t="s">
        <v>175</v>
      </c>
      <c r="C1705" s="158">
        <v>45231</v>
      </c>
      <c r="D1705" s="158">
        <v>45245</v>
      </c>
      <c r="E1705" s="20">
        <f t="shared" si="136"/>
        <v>45238</v>
      </c>
      <c r="F1705" s="158">
        <v>45245</v>
      </c>
      <c r="G1705" s="158">
        <v>45252</v>
      </c>
      <c r="H1705" s="12" t="s">
        <v>166</v>
      </c>
      <c r="I1705" s="173">
        <v>450.02000000000004</v>
      </c>
      <c r="J1705" s="158">
        <v>45257</v>
      </c>
      <c r="K1705" s="17">
        <f t="shared" si="137"/>
        <v>14.5</v>
      </c>
      <c r="L1705" s="31">
        <f t="shared" si="138"/>
        <v>1.8879096340613448E-3</v>
      </c>
      <c r="M1705" s="29">
        <f t="shared" si="139"/>
        <v>2.7374689693889499E-2</v>
      </c>
    </row>
    <row r="1706" spans="1:13">
      <c r="A1706" s="16">
        <f t="shared" si="135"/>
        <v>1699</v>
      </c>
      <c r="B1706" s="12" t="s">
        <v>175</v>
      </c>
      <c r="C1706" s="158">
        <v>45231</v>
      </c>
      <c r="D1706" s="158">
        <v>45245</v>
      </c>
      <c r="E1706" s="20">
        <f t="shared" si="136"/>
        <v>45238</v>
      </c>
      <c r="F1706" s="158">
        <v>45245</v>
      </c>
      <c r="G1706" s="158">
        <v>45245</v>
      </c>
      <c r="H1706" s="12" t="s">
        <v>164</v>
      </c>
      <c r="I1706" s="173">
        <v>150.11000000000001</v>
      </c>
      <c r="J1706" s="158">
        <v>45246</v>
      </c>
      <c r="K1706" s="17">
        <f t="shared" si="137"/>
        <v>7.5</v>
      </c>
      <c r="L1706" s="31">
        <f t="shared" si="138"/>
        <v>6.2973671207712653E-4</v>
      </c>
      <c r="M1706" s="29">
        <f t="shared" si="139"/>
        <v>4.7230253405784487E-3</v>
      </c>
    </row>
    <row r="1707" spans="1:13">
      <c r="A1707" s="16">
        <f t="shared" si="135"/>
        <v>1700</v>
      </c>
      <c r="B1707" s="12" t="s">
        <v>175</v>
      </c>
      <c r="C1707" s="158">
        <v>45246</v>
      </c>
      <c r="D1707" s="158">
        <v>45260</v>
      </c>
      <c r="E1707" s="20">
        <f t="shared" si="136"/>
        <v>45253</v>
      </c>
      <c r="F1707" s="158">
        <v>45260</v>
      </c>
      <c r="G1707" s="158">
        <v>45321</v>
      </c>
      <c r="H1707" s="12" t="s">
        <v>154</v>
      </c>
      <c r="I1707" s="173">
        <v>21.95</v>
      </c>
      <c r="J1707" s="158">
        <v>45322</v>
      </c>
      <c r="K1707" s="17">
        <f t="shared" si="137"/>
        <v>68.5</v>
      </c>
      <c r="L1707" s="31">
        <f t="shared" si="138"/>
        <v>9.2083943975037805E-5</v>
      </c>
      <c r="M1707" s="29">
        <f t="shared" si="139"/>
        <v>6.3077501622900893E-3</v>
      </c>
    </row>
    <row r="1708" spans="1:13">
      <c r="A1708" s="16">
        <f t="shared" si="135"/>
        <v>1701</v>
      </c>
      <c r="B1708" s="12" t="s">
        <v>175</v>
      </c>
      <c r="C1708" s="158">
        <v>45246</v>
      </c>
      <c r="D1708" s="158">
        <v>45260</v>
      </c>
      <c r="E1708" s="20">
        <f t="shared" si="136"/>
        <v>45253</v>
      </c>
      <c r="F1708" s="158">
        <v>45260</v>
      </c>
      <c r="G1708" s="158">
        <v>45264</v>
      </c>
      <c r="H1708" s="12" t="s">
        <v>152</v>
      </c>
      <c r="I1708" s="173">
        <v>77.680000000000007</v>
      </c>
      <c r="J1708" s="158">
        <v>45265</v>
      </c>
      <c r="K1708" s="17">
        <f t="shared" si="137"/>
        <v>11.5</v>
      </c>
      <c r="L1708" s="31">
        <f t="shared" si="138"/>
        <v>3.2588067280095391E-4</v>
      </c>
      <c r="M1708" s="29">
        <f t="shared" si="139"/>
        <v>3.7476277372109701E-3</v>
      </c>
    </row>
    <row r="1709" spans="1:13">
      <c r="A1709" s="16">
        <f t="shared" si="135"/>
        <v>1702</v>
      </c>
      <c r="B1709" s="12" t="s">
        <v>175</v>
      </c>
      <c r="C1709" s="158">
        <v>45246</v>
      </c>
      <c r="D1709" s="158">
        <v>45260</v>
      </c>
      <c r="E1709" s="20">
        <f t="shared" si="136"/>
        <v>45253</v>
      </c>
      <c r="F1709" s="158">
        <v>45260</v>
      </c>
      <c r="G1709" s="158">
        <v>45264</v>
      </c>
      <c r="H1709" s="12" t="s">
        <v>156</v>
      </c>
      <c r="I1709" s="173">
        <v>82.95</v>
      </c>
      <c r="J1709" s="158">
        <v>45265</v>
      </c>
      <c r="K1709" s="17">
        <f t="shared" si="137"/>
        <v>11.5</v>
      </c>
      <c r="L1709" s="31">
        <f t="shared" si="138"/>
        <v>3.479892096915438E-4</v>
      </c>
      <c r="M1709" s="29">
        <f t="shared" si="139"/>
        <v>4.0018759114527538E-3</v>
      </c>
    </row>
    <row r="1710" spans="1:13">
      <c r="A1710" s="16">
        <f t="shared" si="135"/>
        <v>1703</v>
      </c>
      <c r="B1710" s="12" t="s">
        <v>175</v>
      </c>
      <c r="C1710" s="158">
        <v>45246</v>
      </c>
      <c r="D1710" s="158">
        <v>45260</v>
      </c>
      <c r="E1710" s="20">
        <f t="shared" si="136"/>
        <v>45253</v>
      </c>
      <c r="F1710" s="158">
        <v>45260</v>
      </c>
      <c r="G1710" s="158">
        <v>45279</v>
      </c>
      <c r="H1710" s="12" t="s">
        <v>157</v>
      </c>
      <c r="I1710" s="173">
        <v>64.58</v>
      </c>
      <c r="J1710" s="158">
        <v>45280</v>
      </c>
      <c r="K1710" s="17">
        <f t="shared" si="137"/>
        <v>26.5</v>
      </c>
      <c r="L1710" s="31">
        <f t="shared" si="138"/>
        <v>2.7092396819626156E-4</v>
      </c>
      <c r="M1710" s="29">
        <f t="shared" si="139"/>
        <v>7.1794851572009313E-3</v>
      </c>
    </row>
    <row r="1711" spans="1:13">
      <c r="A1711" s="16">
        <f t="shared" si="135"/>
        <v>1704</v>
      </c>
      <c r="B1711" s="12" t="s">
        <v>175</v>
      </c>
      <c r="C1711" s="158">
        <v>45246</v>
      </c>
      <c r="D1711" s="158">
        <v>45260</v>
      </c>
      <c r="E1711" s="20">
        <f t="shared" si="136"/>
        <v>45253</v>
      </c>
      <c r="F1711" s="158">
        <v>45260</v>
      </c>
      <c r="G1711" s="158">
        <v>45261</v>
      </c>
      <c r="H1711" s="12" t="s">
        <v>159</v>
      </c>
      <c r="I1711" s="173">
        <v>467.58000000000004</v>
      </c>
      <c r="J1711" s="158">
        <v>45264</v>
      </c>
      <c r="K1711" s="17">
        <f t="shared" si="137"/>
        <v>8.5</v>
      </c>
      <c r="L1711" s="31">
        <f t="shared" si="138"/>
        <v>1.961576789241375E-3</v>
      </c>
      <c r="M1711" s="29">
        <f t="shared" si="139"/>
        <v>1.6673402708551686E-2</v>
      </c>
    </row>
    <row r="1712" spans="1:13">
      <c r="A1712" s="16">
        <f t="shared" si="135"/>
        <v>1705</v>
      </c>
      <c r="B1712" s="12" t="s">
        <v>175</v>
      </c>
      <c r="C1712" s="158">
        <v>45246</v>
      </c>
      <c r="D1712" s="158">
        <v>45260</v>
      </c>
      <c r="E1712" s="20">
        <f t="shared" si="136"/>
        <v>45253</v>
      </c>
      <c r="F1712" s="158">
        <v>45260</v>
      </c>
      <c r="G1712" s="158">
        <v>45261</v>
      </c>
      <c r="H1712" s="12" t="s">
        <v>160</v>
      </c>
      <c r="I1712" s="173">
        <v>467.58000000000004</v>
      </c>
      <c r="J1712" s="158">
        <v>45264</v>
      </c>
      <c r="K1712" s="17">
        <f t="shared" si="137"/>
        <v>8.5</v>
      </c>
      <c r="L1712" s="31">
        <f t="shared" si="138"/>
        <v>1.961576789241375E-3</v>
      </c>
      <c r="M1712" s="29">
        <f t="shared" si="139"/>
        <v>1.6673402708551686E-2</v>
      </c>
    </row>
    <row r="1713" spans="1:13">
      <c r="A1713" s="16">
        <f t="shared" si="135"/>
        <v>1706</v>
      </c>
      <c r="B1713" s="12" t="s">
        <v>175</v>
      </c>
      <c r="C1713" s="158">
        <v>45246</v>
      </c>
      <c r="D1713" s="158">
        <v>45260</v>
      </c>
      <c r="E1713" s="20">
        <f t="shared" si="136"/>
        <v>45253</v>
      </c>
      <c r="F1713" s="158">
        <v>45260</v>
      </c>
      <c r="G1713" s="158">
        <v>45261</v>
      </c>
      <c r="H1713" s="12" t="s">
        <v>161</v>
      </c>
      <c r="I1713" s="173">
        <v>1999.3899999999999</v>
      </c>
      <c r="J1713" s="158">
        <v>45264</v>
      </c>
      <c r="K1713" s="17">
        <f t="shared" si="137"/>
        <v>8.5</v>
      </c>
      <c r="L1713" s="31">
        <f t="shared" si="138"/>
        <v>8.387777528211883E-3</v>
      </c>
      <c r="M1713" s="29">
        <f t="shared" si="139"/>
        <v>7.1296108989801002E-2</v>
      </c>
    </row>
    <row r="1714" spans="1:13">
      <c r="A1714" s="16">
        <f t="shared" si="135"/>
        <v>1707</v>
      </c>
      <c r="B1714" s="12" t="s">
        <v>175</v>
      </c>
      <c r="C1714" s="158">
        <v>45246</v>
      </c>
      <c r="D1714" s="158">
        <v>45260</v>
      </c>
      <c r="E1714" s="20">
        <f t="shared" si="136"/>
        <v>45253</v>
      </c>
      <c r="F1714" s="158">
        <v>45260</v>
      </c>
      <c r="G1714" s="158">
        <v>45261</v>
      </c>
      <c r="H1714" s="12" t="s">
        <v>162</v>
      </c>
      <c r="I1714" s="173">
        <v>1999.3899999999999</v>
      </c>
      <c r="J1714" s="158">
        <v>45264</v>
      </c>
      <c r="K1714" s="17">
        <f t="shared" si="137"/>
        <v>8.5</v>
      </c>
      <c r="L1714" s="31">
        <f t="shared" si="138"/>
        <v>8.387777528211883E-3</v>
      </c>
      <c r="M1714" s="29">
        <f t="shared" si="139"/>
        <v>7.1296108989801002E-2</v>
      </c>
    </row>
    <row r="1715" spans="1:13">
      <c r="A1715" s="16">
        <f t="shared" si="135"/>
        <v>1708</v>
      </c>
      <c r="B1715" s="12" t="s">
        <v>175</v>
      </c>
      <c r="C1715" s="158">
        <v>45246</v>
      </c>
      <c r="D1715" s="158">
        <v>45260</v>
      </c>
      <c r="E1715" s="20">
        <f t="shared" si="136"/>
        <v>45253</v>
      </c>
      <c r="F1715" s="158">
        <v>45260</v>
      </c>
      <c r="G1715" s="158">
        <v>45261</v>
      </c>
      <c r="H1715" s="12" t="s">
        <v>163</v>
      </c>
      <c r="I1715" s="173">
        <v>3244.2499999999995</v>
      </c>
      <c r="J1715" s="158">
        <v>45264</v>
      </c>
      <c r="K1715" s="17">
        <f t="shared" si="137"/>
        <v>8.5</v>
      </c>
      <c r="L1715" s="31">
        <f t="shared" si="138"/>
        <v>1.3610174726242204E-2</v>
      </c>
      <c r="M1715" s="29">
        <f t="shared" si="139"/>
        <v>0.11568648517305874</v>
      </c>
    </row>
    <row r="1716" spans="1:13">
      <c r="A1716" s="16">
        <f t="shared" si="135"/>
        <v>1709</v>
      </c>
      <c r="B1716" s="12" t="s">
        <v>175</v>
      </c>
      <c r="C1716" s="158">
        <v>45246</v>
      </c>
      <c r="D1716" s="158">
        <v>45260</v>
      </c>
      <c r="E1716" s="20">
        <f t="shared" si="136"/>
        <v>45253</v>
      </c>
      <c r="F1716" s="158">
        <v>45260</v>
      </c>
      <c r="G1716" s="158">
        <v>45279</v>
      </c>
      <c r="H1716" s="12" t="s">
        <v>164</v>
      </c>
      <c r="I1716" s="173">
        <v>145.31</v>
      </c>
      <c r="J1716" s="158">
        <v>45280</v>
      </c>
      <c r="K1716" s="17">
        <f t="shared" si="137"/>
        <v>26.5</v>
      </c>
      <c r="L1716" s="31">
        <f t="shared" si="138"/>
        <v>6.0959990428304076E-4</v>
      </c>
      <c r="M1716" s="29">
        <f t="shared" si="139"/>
        <v>1.6154397463500579E-2</v>
      </c>
    </row>
    <row r="1717" spans="1:13">
      <c r="A1717" s="16">
        <f t="shared" si="135"/>
        <v>1710</v>
      </c>
      <c r="B1717" s="12" t="s">
        <v>175</v>
      </c>
      <c r="C1717" s="158">
        <v>45246</v>
      </c>
      <c r="D1717" s="158">
        <v>45260</v>
      </c>
      <c r="E1717" s="20">
        <f t="shared" si="136"/>
        <v>45253</v>
      </c>
      <c r="F1717" s="158">
        <v>45260</v>
      </c>
      <c r="G1717" s="158">
        <v>45321</v>
      </c>
      <c r="H1717" s="12" t="s">
        <v>154</v>
      </c>
      <c r="I1717" s="173">
        <v>8.91</v>
      </c>
      <c r="J1717" s="158">
        <v>45322</v>
      </c>
      <c r="K1717" s="17">
        <f t="shared" si="137"/>
        <v>68.5</v>
      </c>
      <c r="L1717" s="31">
        <f t="shared" si="138"/>
        <v>3.7378949467771617E-5</v>
      </c>
      <c r="M1717" s="29">
        <f t="shared" si="139"/>
        <v>2.5604580385423558E-3</v>
      </c>
    </row>
    <row r="1718" spans="1:13">
      <c r="A1718" s="16">
        <f t="shared" si="135"/>
        <v>1711</v>
      </c>
      <c r="B1718" s="12" t="s">
        <v>175</v>
      </c>
      <c r="C1718" s="158">
        <v>45246</v>
      </c>
      <c r="D1718" s="158">
        <v>45260</v>
      </c>
      <c r="E1718" s="20">
        <f t="shared" si="136"/>
        <v>45253</v>
      </c>
      <c r="F1718" s="158">
        <v>45260</v>
      </c>
      <c r="G1718" s="158">
        <v>45268</v>
      </c>
      <c r="H1718" s="12" t="s">
        <v>164</v>
      </c>
      <c r="I1718" s="173">
        <v>423.78999999999996</v>
      </c>
      <c r="J1718" s="158">
        <v>45271</v>
      </c>
      <c r="K1718" s="17">
        <f t="shared" si="137"/>
        <v>15.5</v>
      </c>
      <c r="L1718" s="31">
        <f t="shared" si="138"/>
        <v>1.777870369803247E-3</v>
      </c>
      <c r="M1718" s="29">
        <f t="shared" si="139"/>
        <v>2.755699073195033E-2</v>
      </c>
    </row>
    <row r="1719" spans="1:13">
      <c r="A1719" s="16">
        <f t="shared" si="135"/>
        <v>1712</v>
      </c>
      <c r="B1719" s="12" t="s">
        <v>175</v>
      </c>
      <c r="C1719" s="158">
        <v>45246</v>
      </c>
      <c r="D1719" s="158">
        <v>45260</v>
      </c>
      <c r="E1719" s="20">
        <f t="shared" si="136"/>
        <v>45253</v>
      </c>
      <c r="F1719" s="158">
        <v>45260</v>
      </c>
      <c r="G1719" s="158">
        <v>45268</v>
      </c>
      <c r="H1719" s="12" t="s">
        <v>166</v>
      </c>
      <c r="I1719" s="173">
        <v>450.01000000000005</v>
      </c>
      <c r="J1719" s="158">
        <v>45271</v>
      </c>
      <c r="K1719" s="17">
        <f t="shared" si="137"/>
        <v>15.5</v>
      </c>
      <c r="L1719" s="31">
        <f t="shared" si="138"/>
        <v>1.8878676823784405E-3</v>
      </c>
      <c r="M1719" s="29">
        <f t="shared" si="139"/>
        <v>2.9261949076865829E-2</v>
      </c>
    </row>
    <row r="1720" spans="1:13">
      <c r="A1720" s="16">
        <f t="shared" si="135"/>
        <v>1713</v>
      </c>
      <c r="B1720" s="12" t="s">
        <v>175</v>
      </c>
      <c r="C1720" s="158">
        <v>45246</v>
      </c>
      <c r="D1720" s="158">
        <v>45260</v>
      </c>
      <c r="E1720" s="20">
        <f t="shared" si="136"/>
        <v>45253</v>
      </c>
      <c r="F1720" s="158">
        <v>45260</v>
      </c>
      <c r="G1720" s="158">
        <v>45260</v>
      </c>
      <c r="H1720" s="12" t="s">
        <v>164</v>
      </c>
      <c r="I1720" s="173">
        <v>129.02000000000001</v>
      </c>
      <c r="J1720" s="158">
        <v>45261</v>
      </c>
      <c r="K1720" s="17">
        <f t="shared" si="137"/>
        <v>7.5</v>
      </c>
      <c r="L1720" s="31">
        <f t="shared" si="138"/>
        <v>5.4126061283186241E-4</v>
      </c>
      <c r="M1720" s="29">
        <f t="shared" si="139"/>
        <v>4.0594545962389685E-3</v>
      </c>
    </row>
    <row r="1721" spans="1:13">
      <c r="A1721" s="16">
        <f t="shared" si="135"/>
        <v>1714</v>
      </c>
      <c r="B1721" s="12" t="s">
        <v>175</v>
      </c>
      <c r="C1721" s="158">
        <v>45261</v>
      </c>
      <c r="D1721" s="158">
        <v>45275</v>
      </c>
      <c r="E1721" s="20">
        <f t="shared" si="136"/>
        <v>45268</v>
      </c>
      <c r="F1721" s="158">
        <v>45275</v>
      </c>
      <c r="G1721" s="158">
        <v>45321</v>
      </c>
      <c r="H1721" s="12" t="s">
        <v>154</v>
      </c>
      <c r="I1721" s="173">
        <v>38.200000000000003</v>
      </c>
      <c r="J1721" s="158">
        <v>45322</v>
      </c>
      <c r="K1721" s="17">
        <f t="shared" si="137"/>
        <v>53.5</v>
      </c>
      <c r="L1721" s="31">
        <f t="shared" si="138"/>
        <v>1.6025542869459885E-4</v>
      </c>
      <c r="M1721" s="29">
        <f t="shared" si="139"/>
        <v>8.5736654351610386E-3</v>
      </c>
    </row>
    <row r="1722" spans="1:13">
      <c r="A1722" s="16">
        <f t="shared" si="135"/>
        <v>1715</v>
      </c>
      <c r="B1722" s="12" t="s">
        <v>175</v>
      </c>
      <c r="C1722" s="158">
        <v>45261</v>
      </c>
      <c r="D1722" s="158">
        <v>45275</v>
      </c>
      <c r="E1722" s="20">
        <f t="shared" si="136"/>
        <v>45268</v>
      </c>
      <c r="F1722" s="158">
        <v>45275</v>
      </c>
      <c r="G1722" s="158">
        <v>45321</v>
      </c>
      <c r="H1722" s="12" t="s">
        <v>155</v>
      </c>
      <c r="I1722" s="173">
        <v>1.28</v>
      </c>
      <c r="J1722" s="158">
        <v>45322</v>
      </c>
      <c r="K1722" s="17">
        <f t="shared" si="137"/>
        <v>53.5</v>
      </c>
      <c r="L1722" s="31">
        <f t="shared" si="138"/>
        <v>5.3698154117561911E-6</v>
      </c>
      <c r="M1722" s="29">
        <f t="shared" si="139"/>
        <v>2.8728512452895624E-4</v>
      </c>
    </row>
    <row r="1723" spans="1:13">
      <c r="A1723" s="16">
        <f t="shared" si="135"/>
        <v>1716</v>
      </c>
      <c r="B1723" s="12" t="s">
        <v>175</v>
      </c>
      <c r="C1723" s="158">
        <v>45261</v>
      </c>
      <c r="D1723" s="158">
        <v>45275</v>
      </c>
      <c r="E1723" s="20">
        <f t="shared" si="136"/>
        <v>45268</v>
      </c>
      <c r="F1723" s="158">
        <v>45275</v>
      </c>
      <c r="G1723" s="158">
        <v>45279</v>
      </c>
      <c r="H1723" s="12" t="s">
        <v>152</v>
      </c>
      <c r="I1723" s="173">
        <v>64.8</v>
      </c>
      <c r="J1723" s="158">
        <v>45280</v>
      </c>
      <c r="K1723" s="17">
        <f t="shared" si="137"/>
        <v>11.5</v>
      </c>
      <c r="L1723" s="31">
        <f t="shared" si="138"/>
        <v>2.718469052201572E-4</v>
      </c>
      <c r="M1723" s="29">
        <f t="shared" si="139"/>
        <v>3.1262394100318078E-3</v>
      </c>
    </row>
    <row r="1724" spans="1:13">
      <c r="A1724" s="16">
        <f t="shared" si="135"/>
        <v>1717</v>
      </c>
      <c r="B1724" s="12" t="s">
        <v>175</v>
      </c>
      <c r="C1724" s="158">
        <v>45261</v>
      </c>
      <c r="D1724" s="158">
        <v>45275</v>
      </c>
      <c r="E1724" s="20">
        <f t="shared" si="136"/>
        <v>45268</v>
      </c>
      <c r="F1724" s="158">
        <v>45275</v>
      </c>
      <c r="G1724" s="158">
        <v>45279</v>
      </c>
      <c r="H1724" s="12" t="s">
        <v>156</v>
      </c>
      <c r="I1724" s="173">
        <v>95.29</v>
      </c>
      <c r="J1724" s="158">
        <v>45280</v>
      </c>
      <c r="K1724" s="17">
        <f t="shared" si="137"/>
        <v>11.5</v>
      </c>
      <c r="L1724" s="31">
        <f t="shared" si="138"/>
        <v>3.9975758639550587E-4</v>
      </c>
      <c r="M1724" s="29">
        <f t="shared" si="139"/>
        <v>4.5972122435483176E-3</v>
      </c>
    </row>
    <row r="1725" spans="1:13">
      <c r="A1725" s="16">
        <f t="shared" si="135"/>
        <v>1718</v>
      </c>
      <c r="B1725" s="12" t="s">
        <v>175</v>
      </c>
      <c r="C1725" s="158">
        <v>45261</v>
      </c>
      <c r="D1725" s="158">
        <v>45275</v>
      </c>
      <c r="E1725" s="20">
        <f t="shared" si="136"/>
        <v>45268</v>
      </c>
      <c r="F1725" s="158">
        <v>45275</v>
      </c>
      <c r="G1725" s="158">
        <v>45310</v>
      </c>
      <c r="H1725" s="12" t="s">
        <v>157</v>
      </c>
      <c r="I1725" s="173">
        <v>64.58</v>
      </c>
      <c r="J1725" s="158">
        <v>45313</v>
      </c>
      <c r="K1725" s="17">
        <f t="shared" si="137"/>
        <v>42.5</v>
      </c>
      <c r="L1725" s="31">
        <f t="shared" si="138"/>
        <v>2.7092396819626156E-4</v>
      </c>
      <c r="M1725" s="29">
        <f t="shared" si="139"/>
        <v>1.1514268648341116E-2</v>
      </c>
    </row>
    <row r="1726" spans="1:13">
      <c r="A1726" s="16">
        <f t="shared" si="135"/>
        <v>1719</v>
      </c>
      <c r="B1726" s="12" t="s">
        <v>175</v>
      </c>
      <c r="C1726" s="158">
        <v>45261</v>
      </c>
      <c r="D1726" s="158">
        <v>45275</v>
      </c>
      <c r="E1726" s="20">
        <f t="shared" si="136"/>
        <v>45268</v>
      </c>
      <c r="F1726" s="158">
        <v>45275</v>
      </c>
      <c r="G1726" s="158">
        <v>45275</v>
      </c>
      <c r="H1726" s="12" t="s">
        <v>159</v>
      </c>
      <c r="I1726" s="173">
        <v>473.02</v>
      </c>
      <c r="J1726" s="158">
        <v>45278</v>
      </c>
      <c r="K1726" s="17">
        <f t="shared" si="137"/>
        <v>7.5</v>
      </c>
      <c r="L1726" s="31">
        <f t="shared" si="138"/>
        <v>1.9843985047413386E-3</v>
      </c>
      <c r="M1726" s="29">
        <f t="shared" si="139"/>
        <v>1.488298878556004E-2</v>
      </c>
    </row>
    <row r="1727" spans="1:13">
      <c r="A1727" s="16">
        <f t="shared" si="135"/>
        <v>1720</v>
      </c>
      <c r="B1727" s="12" t="s">
        <v>175</v>
      </c>
      <c r="C1727" s="158">
        <v>45261</v>
      </c>
      <c r="D1727" s="158">
        <v>45275</v>
      </c>
      <c r="E1727" s="20">
        <f t="shared" si="136"/>
        <v>45268</v>
      </c>
      <c r="F1727" s="158">
        <v>45275</v>
      </c>
      <c r="G1727" s="158">
        <v>45275</v>
      </c>
      <c r="H1727" s="12" t="s">
        <v>160</v>
      </c>
      <c r="I1727" s="173">
        <v>473.02</v>
      </c>
      <c r="J1727" s="158">
        <v>45278</v>
      </c>
      <c r="K1727" s="17">
        <f t="shared" si="137"/>
        <v>7.5</v>
      </c>
      <c r="L1727" s="31">
        <f t="shared" si="138"/>
        <v>1.9843985047413386E-3</v>
      </c>
      <c r="M1727" s="29">
        <f t="shared" si="139"/>
        <v>1.488298878556004E-2</v>
      </c>
    </row>
    <row r="1728" spans="1:13">
      <c r="A1728" s="16">
        <f t="shared" si="135"/>
        <v>1721</v>
      </c>
      <c r="B1728" s="12" t="s">
        <v>175</v>
      </c>
      <c r="C1728" s="158">
        <v>45261</v>
      </c>
      <c r="D1728" s="158">
        <v>45275</v>
      </c>
      <c r="E1728" s="20">
        <f t="shared" si="136"/>
        <v>45268</v>
      </c>
      <c r="F1728" s="158">
        <v>45275</v>
      </c>
      <c r="G1728" s="158">
        <v>45275</v>
      </c>
      <c r="H1728" s="12" t="s">
        <v>161</v>
      </c>
      <c r="I1728" s="173">
        <v>2022.4500000000003</v>
      </c>
      <c r="J1728" s="158">
        <v>45278</v>
      </c>
      <c r="K1728" s="17">
        <f t="shared" si="137"/>
        <v>7.5</v>
      </c>
      <c r="L1728" s="31">
        <f t="shared" si="138"/>
        <v>8.4845181089893053E-3</v>
      </c>
      <c r="M1728" s="29">
        <f t="shared" si="139"/>
        <v>6.3633885817419786E-2</v>
      </c>
    </row>
    <row r="1729" spans="1:13">
      <c r="A1729" s="16">
        <f t="shared" si="135"/>
        <v>1722</v>
      </c>
      <c r="B1729" s="12" t="s">
        <v>175</v>
      </c>
      <c r="C1729" s="158">
        <v>45261</v>
      </c>
      <c r="D1729" s="158">
        <v>45275</v>
      </c>
      <c r="E1729" s="20">
        <f t="shared" si="136"/>
        <v>45268</v>
      </c>
      <c r="F1729" s="158">
        <v>45275</v>
      </c>
      <c r="G1729" s="158">
        <v>45275</v>
      </c>
      <c r="H1729" s="12" t="s">
        <v>162</v>
      </c>
      <c r="I1729" s="173">
        <v>2022.4500000000003</v>
      </c>
      <c r="J1729" s="158">
        <v>45278</v>
      </c>
      <c r="K1729" s="17">
        <f t="shared" si="137"/>
        <v>7.5</v>
      </c>
      <c r="L1729" s="31">
        <f t="shared" si="138"/>
        <v>8.4845181089893053E-3</v>
      </c>
      <c r="M1729" s="29">
        <f t="shared" si="139"/>
        <v>6.3633885817419786E-2</v>
      </c>
    </row>
    <row r="1730" spans="1:13">
      <c r="A1730" s="16">
        <f t="shared" si="135"/>
        <v>1723</v>
      </c>
      <c r="B1730" s="12" t="s">
        <v>175</v>
      </c>
      <c r="C1730" s="158">
        <v>45261</v>
      </c>
      <c r="D1730" s="158">
        <v>45275</v>
      </c>
      <c r="E1730" s="20">
        <f t="shared" si="136"/>
        <v>45268</v>
      </c>
      <c r="F1730" s="158">
        <v>45275</v>
      </c>
      <c r="G1730" s="158">
        <v>45275</v>
      </c>
      <c r="H1730" s="12" t="s">
        <v>163</v>
      </c>
      <c r="I1730" s="173">
        <v>3423.4700000000003</v>
      </c>
      <c r="J1730" s="158">
        <v>45278</v>
      </c>
      <c r="K1730" s="17">
        <f t="shared" si="137"/>
        <v>7.5</v>
      </c>
      <c r="L1730" s="31">
        <f t="shared" si="138"/>
        <v>1.4362032787253882E-2</v>
      </c>
      <c r="M1730" s="29">
        <f t="shared" si="139"/>
        <v>0.10771524590440412</v>
      </c>
    </row>
    <row r="1731" spans="1:13">
      <c r="A1731" s="16">
        <f t="shared" si="135"/>
        <v>1724</v>
      </c>
      <c r="B1731" s="12" t="s">
        <v>175</v>
      </c>
      <c r="C1731" s="158">
        <v>45261</v>
      </c>
      <c r="D1731" s="158">
        <v>45275</v>
      </c>
      <c r="E1731" s="20">
        <f t="shared" si="136"/>
        <v>45268</v>
      </c>
      <c r="F1731" s="158">
        <v>45275</v>
      </c>
      <c r="G1731" s="158">
        <v>45310</v>
      </c>
      <c r="H1731" s="12" t="s">
        <v>164</v>
      </c>
      <c r="I1731" s="173">
        <v>145.31</v>
      </c>
      <c r="J1731" s="158">
        <v>45313</v>
      </c>
      <c r="K1731" s="17">
        <f t="shared" si="137"/>
        <v>42.5</v>
      </c>
      <c r="L1731" s="31">
        <f t="shared" si="138"/>
        <v>6.0959990428304076E-4</v>
      </c>
      <c r="M1731" s="29">
        <f t="shared" si="139"/>
        <v>2.5907995932029231E-2</v>
      </c>
    </row>
    <row r="1732" spans="1:13">
      <c r="A1732" s="16">
        <f t="shared" si="135"/>
        <v>1725</v>
      </c>
      <c r="B1732" s="12" t="s">
        <v>175</v>
      </c>
      <c r="C1732" s="158">
        <v>45261</v>
      </c>
      <c r="D1732" s="158">
        <v>45275</v>
      </c>
      <c r="E1732" s="20">
        <f t="shared" si="136"/>
        <v>45268</v>
      </c>
      <c r="F1732" s="158">
        <v>45275</v>
      </c>
      <c r="G1732" s="158">
        <v>45321</v>
      </c>
      <c r="H1732" s="12" t="s">
        <v>154</v>
      </c>
      <c r="I1732" s="173">
        <v>4.91</v>
      </c>
      <c r="J1732" s="158">
        <v>45322</v>
      </c>
      <c r="K1732" s="17">
        <f t="shared" si="137"/>
        <v>53.5</v>
      </c>
      <c r="L1732" s="31">
        <f t="shared" si="138"/>
        <v>2.0598276306033515E-5</v>
      </c>
      <c r="M1732" s="29">
        <f t="shared" si="139"/>
        <v>1.102007782372793E-3</v>
      </c>
    </row>
    <row r="1733" spans="1:13">
      <c r="A1733" s="16">
        <f t="shared" si="135"/>
        <v>1726</v>
      </c>
      <c r="B1733" s="12" t="s">
        <v>175</v>
      </c>
      <c r="C1733" s="158">
        <v>45261</v>
      </c>
      <c r="D1733" s="158">
        <v>45275</v>
      </c>
      <c r="E1733" s="20">
        <f t="shared" si="136"/>
        <v>45268</v>
      </c>
      <c r="F1733" s="158">
        <v>45275</v>
      </c>
      <c r="G1733" s="158">
        <v>45282</v>
      </c>
      <c r="H1733" s="12" t="s">
        <v>164</v>
      </c>
      <c r="I1733" s="173">
        <v>385.99</v>
      </c>
      <c r="J1733" s="158">
        <v>45286</v>
      </c>
      <c r="K1733" s="17">
        <f t="shared" si="137"/>
        <v>14.5</v>
      </c>
      <c r="L1733" s="31">
        <f t="shared" si="138"/>
        <v>1.6192930084248222E-3</v>
      </c>
      <c r="M1733" s="29">
        <f t="shared" si="139"/>
        <v>2.3479748622159922E-2</v>
      </c>
    </row>
    <row r="1734" spans="1:13">
      <c r="A1734" s="16">
        <f t="shared" si="135"/>
        <v>1727</v>
      </c>
      <c r="B1734" s="12" t="s">
        <v>175</v>
      </c>
      <c r="C1734" s="158">
        <v>45261</v>
      </c>
      <c r="D1734" s="158">
        <v>45275</v>
      </c>
      <c r="E1734" s="20">
        <f t="shared" si="136"/>
        <v>45268</v>
      </c>
      <c r="F1734" s="158">
        <v>45275</v>
      </c>
      <c r="G1734" s="158">
        <v>45282</v>
      </c>
      <c r="H1734" s="12" t="s">
        <v>166</v>
      </c>
      <c r="I1734" s="173">
        <v>484.58000000000004</v>
      </c>
      <c r="J1734" s="158">
        <v>45286</v>
      </c>
      <c r="K1734" s="17">
        <f t="shared" si="137"/>
        <v>14.5</v>
      </c>
      <c r="L1734" s="31">
        <f t="shared" si="138"/>
        <v>2.0328946501787619E-3</v>
      </c>
      <c r="M1734" s="29">
        <f t="shared" si="139"/>
        <v>2.9476972427592049E-2</v>
      </c>
    </row>
    <row r="1735" spans="1:13">
      <c r="A1735" s="16">
        <f t="shared" si="135"/>
        <v>1728</v>
      </c>
      <c r="B1735" s="12" t="s">
        <v>175</v>
      </c>
      <c r="C1735" s="158">
        <v>45261</v>
      </c>
      <c r="D1735" s="158">
        <v>45275</v>
      </c>
      <c r="E1735" s="20">
        <f t="shared" si="136"/>
        <v>45268</v>
      </c>
      <c r="F1735" s="158">
        <v>45275</v>
      </c>
      <c r="G1735" s="158">
        <v>45275</v>
      </c>
      <c r="H1735" s="12" t="s">
        <v>166</v>
      </c>
      <c r="I1735" s="173">
        <v>0.69</v>
      </c>
      <c r="J1735" s="158">
        <v>45278</v>
      </c>
      <c r="K1735" s="17">
        <f t="shared" si="137"/>
        <v>7.5</v>
      </c>
      <c r="L1735" s="31">
        <f t="shared" si="138"/>
        <v>2.8946661203998215E-6</v>
      </c>
      <c r="M1735" s="29">
        <f t="shared" si="139"/>
        <v>2.1709995902998661E-5</v>
      </c>
    </row>
    <row r="1736" spans="1:13">
      <c r="A1736" s="16">
        <f t="shared" si="135"/>
        <v>1729</v>
      </c>
      <c r="B1736" s="12" t="s">
        <v>175</v>
      </c>
      <c r="C1736" s="158">
        <v>45261</v>
      </c>
      <c r="D1736" s="158">
        <v>45275</v>
      </c>
      <c r="E1736" s="20">
        <f t="shared" si="136"/>
        <v>45268</v>
      </c>
      <c r="F1736" s="158">
        <v>45275</v>
      </c>
      <c r="G1736" s="158">
        <v>45275</v>
      </c>
      <c r="H1736" s="12" t="s">
        <v>164</v>
      </c>
      <c r="I1736" s="173">
        <v>159</v>
      </c>
      <c r="J1736" s="158">
        <v>45278</v>
      </c>
      <c r="K1736" s="17">
        <f t="shared" si="137"/>
        <v>7.5</v>
      </c>
      <c r="L1736" s="31">
        <f t="shared" si="138"/>
        <v>6.6703175817908939E-4</v>
      </c>
      <c r="M1736" s="29">
        <f t="shared" si="139"/>
        <v>5.0027381863431706E-3</v>
      </c>
    </row>
    <row r="1737" spans="1:13">
      <c r="A1737" s="16">
        <f t="shared" si="135"/>
        <v>1730</v>
      </c>
      <c r="B1737" s="12" t="s">
        <v>175</v>
      </c>
      <c r="C1737" s="158">
        <v>45276</v>
      </c>
      <c r="D1737" s="158">
        <v>45291</v>
      </c>
      <c r="E1737" s="20">
        <f t="shared" si="136"/>
        <v>45283.5</v>
      </c>
      <c r="F1737" s="158">
        <v>45289</v>
      </c>
      <c r="G1737" s="158">
        <v>45321</v>
      </c>
      <c r="H1737" s="12" t="s">
        <v>154</v>
      </c>
      <c r="I1737" s="173">
        <v>11.76</v>
      </c>
      <c r="J1737" s="158">
        <v>45322</v>
      </c>
      <c r="K1737" s="17">
        <f t="shared" si="137"/>
        <v>38</v>
      </c>
      <c r="L1737" s="31">
        <f t="shared" si="138"/>
        <v>4.933517909551001E-5</v>
      </c>
      <c r="M1737" s="29">
        <f t="shared" si="139"/>
        <v>1.8747368056293804E-3</v>
      </c>
    </row>
    <row r="1738" spans="1:13">
      <c r="A1738" s="16">
        <f t="shared" si="135"/>
        <v>1731</v>
      </c>
      <c r="B1738" s="12" t="s">
        <v>175</v>
      </c>
      <c r="C1738" s="158">
        <v>45276</v>
      </c>
      <c r="D1738" s="158">
        <v>45291</v>
      </c>
      <c r="E1738" s="20">
        <f t="shared" si="136"/>
        <v>45283.5</v>
      </c>
      <c r="F1738" s="158">
        <v>45289</v>
      </c>
      <c r="G1738" s="158">
        <v>45294</v>
      </c>
      <c r="H1738" s="12" t="s">
        <v>152</v>
      </c>
      <c r="I1738" s="173">
        <v>59.91</v>
      </c>
      <c r="J1738" s="158">
        <v>45295</v>
      </c>
      <c r="K1738" s="17">
        <f t="shared" si="137"/>
        <v>11</v>
      </c>
      <c r="L1738" s="31">
        <f t="shared" si="138"/>
        <v>2.5133253227993237E-4</v>
      </c>
      <c r="M1738" s="29">
        <f t="shared" si="139"/>
        <v>2.7646578550792559E-3</v>
      </c>
    </row>
    <row r="1739" spans="1:13">
      <c r="A1739" s="16">
        <f t="shared" si="135"/>
        <v>1732</v>
      </c>
      <c r="B1739" s="12" t="s">
        <v>175</v>
      </c>
      <c r="C1739" s="158">
        <v>45276</v>
      </c>
      <c r="D1739" s="158">
        <v>45291</v>
      </c>
      <c r="E1739" s="20">
        <f t="shared" si="136"/>
        <v>45283.5</v>
      </c>
      <c r="F1739" s="158">
        <v>45289</v>
      </c>
      <c r="G1739" s="158">
        <v>45294</v>
      </c>
      <c r="H1739" s="12" t="s">
        <v>156</v>
      </c>
      <c r="I1739" s="173">
        <v>88.59</v>
      </c>
      <c r="J1739" s="158">
        <v>45295</v>
      </c>
      <c r="K1739" s="17">
        <f t="shared" si="137"/>
        <v>11</v>
      </c>
      <c r="L1739" s="31">
        <f t="shared" si="138"/>
        <v>3.7164995884959455E-4</v>
      </c>
      <c r="M1739" s="29">
        <f t="shared" si="139"/>
        <v>4.0881495473455397E-3</v>
      </c>
    </row>
    <row r="1740" spans="1:13">
      <c r="A1740" s="16">
        <f t="shared" si="135"/>
        <v>1733</v>
      </c>
      <c r="B1740" s="12" t="s">
        <v>175</v>
      </c>
      <c r="C1740" s="158">
        <v>45276</v>
      </c>
      <c r="D1740" s="158">
        <v>45291</v>
      </c>
      <c r="E1740" s="20">
        <f t="shared" si="136"/>
        <v>45283.5</v>
      </c>
      <c r="F1740" s="158">
        <v>45289</v>
      </c>
      <c r="G1740" s="158">
        <v>45310</v>
      </c>
      <c r="H1740" s="12" t="s">
        <v>157</v>
      </c>
      <c r="I1740" s="173">
        <v>74.5</v>
      </c>
      <c r="J1740" s="158">
        <v>45313</v>
      </c>
      <c r="K1740" s="17">
        <f t="shared" si="137"/>
        <v>27</v>
      </c>
      <c r="L1740" s="31">
        <f t="shared" si="138"/>
        <v>3.125400376373721E-4</v>
      </c>
      <c r="M1740" s="29">
        <f t="shared" si="139"/>
        <v>8.4385810162090468E-3</v>
      </c>
    </row>
    <row r="1741" spans="1:13">
      <c r="A1741" s="16">
        <f t="shared" si="135"/>
        <v>1734</v>
      </c>
      <c r="B1741" s="12" t="s">
        <v>175</v>
      </c>
      <c r="C1741" s="158">
        <v>45276</v>
      </c>
      <c r="D1741" s="158">
        <v>45291</v>
      </c>
      <c r="E1741" s="20">
        <f t="shared" si="136"/>
        <v>45283.5</v>
      </c>
      <c r="F1741" s="158">
        <v>45289</v>
      </c>
      <c r="G1741" s="158">
        <v>45289</v>
      </c>
      <c r="H1741" s="12" t="s">
        <v>159</v>
      </c>
      <c r="I1741" s="173">
        <v>469.37999999999994</v>
      </c>
      <c r="J1741" s="158">
        <v>45293</v>
      </c>
      <c r="K1741" s="17">
        <f t="shared" si="137"/>
        <v>6</v>
      </c>
      <c r="L1741" s="31">
        <f t="shared" si="138"/>
        <v>1.9691280921641571E-3</v>
      </c>
      <c r="M1741" s="29">
        <f t="shared" si="139"/>
        <v>1.1814768552984942E-2</v>
      </c>
    </row>
    <row r="1742" spans="1:13">
      <c r="A1742" s="16">
        <f t="shared" si="135"/>
        <v>1735</v>
      </c>
      <c r="B1742" s="12" t="s">
        <v>175</v>
      </c>
      <c r="C1742" s="158">
        <v>45276</v>
      </c>
      <c r="D1742" s="158">
        <v>45291</v>
      </c>
      <c r="E1742" s="20">
        <f t="shared" si="136"/>
        <v>45283.5</v>
      </c>
      <c r="F1742" s="158">
        <v>45289</v>
      </c>
      <c r="G1742" s="158">
        <v>45289</v>
      </c>
      <c r="H1742" s="12" t="s">
        <v>160</v>
      </c>
      <c r="I1742" s="173">
        <v>469.37999999999994</v>
      </c>
      <c r="J1742" s="158">
        <v>45293</v>
      </c>
      <c r="K1742" s="17">
        <f t="shared" si="137"/>
        <v>6</v>
      </c>
      <c r="L1742" s="31">
        <f t="shared" si="138"/>
        <v>1.9691280921641571E-3</v>
      </c>
      <c r="M1742" s="29">
        <f t="shared" si="139"/>
        <v>1.1814768552984942E-2</v>
      </c>
    </row>
    <row r="1743" spans="1:13">
      <c r="A1743" s="16">
        <f t="shared" si="135"/>
        <v>1736</v>
      </c>
      <c r="B1743" s="12" t="s">
        <v>175</v>
      </c>
      <c r="C1743" s="158">
        <v>45276</v>
      </c>
      <c r="D1743" s="158">
        <v>45291</v>
      </c>
      <c r="E1743" s="20">
        <f t="shared" si="136"/>
        <v>45283.5</v>
      </c>
      <c r="F1743" s="158">
        <v>45289</v>
      </c>
      <c r="G1743" s="158">
        <v>45289</v>
      </c>
      <c r="H1743" s="12" t="s">
        <v>161</v>
      </c>
      <c r="I1743" s="173">
        <v>2007.0500000000002</v>
      </c>
      <c r="J1743" s="158">
        <v>45293</v>
      </c>
      <c r="K1743" s="17">
        <f t="shared" si="137"/>
        <v>6</v>
      </c>
      <c r="L1743" s="31">
        <f t="shared" si="138"/>
        <v>8.419912517316613E-3</v>
      </c>
      <c r="M1743" s="29">
        <f t="shared" si="139"/>
        <v>5.0519475103899675E-2</v>
      </c>
    </row>
    <row r="1744" spans="1:13">
      <c r="A1744" s="16">
        <f t="shared" si="135"/>
        <v>1737</v>
      </c>
      <c r="B1744" s="12" t="s">
        <v>175</v>
      </c>
      <c r="C1744" s="158">
        <v>45276</v>
      </c>
      <c r="D1744" s="158">
        <v>45291</v>
      </c>
      <c r="E1744" s="20">
        <f t="shared" si="136"/>
        <v>45283.5</v>
      </c>
      <c r="F1744" s="158">
        <v>45289</v>
      </c>
      <c r="G1744" s="158">
        <v>45289</v>
      </c>
      <c r="H1744" s="12" t="s">
        <v>162</v>
      </c>
      <c r="I1744" s="173">
        <v>2007.0500000000002</v>
      </c>
      <c r="J1744" s="158">
        <v>45293</v>
      </c>
      <c r="K1744" s="17">
        <f t="shared" si="137"/>
        <v>6</v>
      </c>
      <c r="L1744" s="31">
        <f t="shared" si="138"/>
        <v>8.419912517316613E-3</v>
      </c>
      <c r="M1744" s="29">
        <f t="shared" si="139"/>
        <v>5.0519475103899675E-2</v>
      </c>
    </row>
    <row r="1745" spans="1:13">
      <c r="A1745" s="16">
        <f t="shared" si="135"/>
        <v>1738</v>
      </c>
      <c r="B1745" s="12" t="s">
        <v>175</v>
      </c>
      <c r="C1745" s="158">
        <v>45276</v>
      </c>
      <c r="D1745" s="158">
        <v>45291</v>
      </c>
      <c r="E1745" s="20">
        <f t="shared" si="136"/>
        <v>45283.5</v>
      </c>
      <c r="F1745" s="158">
        <v>45289</v>
      </c>
      <c r="G1745" s="158">
        <v>45289</v>
      </c>
      <c r="H1745" s="12" t="s">
        <v>163</v>
      </c>
      <c r="I1745" s="173">
        <v>3632.9800000000005</v>
      </c>
      <c r="J1745" s="158">
        <v>45293</v>
      </c>
      <c r="K1745" s="17">
        <f t="shared" si="137"/>
        <v>6</v>
      </c>
      <c r="L1745" s="31">
        <f t="shared" si="138"/>
        <v>1.5240962495782821E-2</v>
      </c>
      <c r="M1745" s="29">
        <f t="shared" si="139"/>
        <v>9.1445774974696928E-2</v>
      </c>
    </row>
    <row r="1746" spans="1:13">
      <c r="A1746" s="16">
        <f t="shared" si="135"/>
        <v>1739</v>
      </c>
      <c r="B1746" s="12" t="s">
        <v>175</v>
      </c>
      <c r="C1746" s="158">
        <v>45276</v>
      </c>
      <c r="D1746" s="158">
        <v>45291</v>
      </c>
      <c r="E1746" s="20">
        <f t="shared" si="136"/>
        <v>45283.5</v>
      </c>
      <c r="F1746" s="158">
        <v>45289</v>
      </c>
      <c r="G1746" s="158">
        <v>45310</v>
      </c>
      <c r="H1746" s="12" t="s">
        <v>164</v>
      </c>
      <c r="I1746" s="173">
        <v>167.62</v>
      </c>
      <c r="J1746" s="158">
        <v>45313</v>
      </c>
      <c r="K1746" s="17">
        <f t="shared" si="137"/>
        <v>27</v>
      </c>
      <c r="L1746" s="31">
        <f t="shared" si="138"/>
        <v>7.0319410884263497E-4</v>
      </c>
      <c r="M1746" s="29">
        <f t="shared" si="139"/>
        <v>1.8986240938751144E-2</v>
      </c>
    </row>
    <row r="1747" spans="1:13">
      <c r="A1747" s="16">
        <f t="shared" si="135"/>
        <v>1740</v>
      </c>
      <c r="B1747" s="12" t="s">
        <v>175</v>
      </c>
      <c r="C1747" s="158">
        <v>45276</v>
      </c>
      <c r="D1747" s="158">
        <v>45291</v>
      </c>
      <c r="E1747" s="20">
        <f t="shared" si="136"/>
        <v>45283.5</v>
      </c>
      <c r="F1747" s="158">
        <v>45289</v>
      </c>
      <c r="G1747" s="158">
        <v>45321</v>
      </c>
      <c r="H1747" s="12" t="s">
        <v>154</v>
      </c>
      <c r="I1747" s="173">
        <v>0.89</v>
      </c>
      <c r="J1747" s="158">
        <v>45322</v>
      </c>
      <c r="K1747" s="17">
        <f t="shared" si="137"/>
        <v>38</v>
      </c>
      <c r="L1747" s="31">
        <f t="shared" si="138"/>
        <v>3.7336997784867269E-6</v>
      </c>
      <c r="M1747" s="29">
        <f t="shared" si="139"/>
        <v>1.4188059158249563E-4</v>
      </c>
    </row>
    <row r="1748" spans="1:13">
      <c r="A1748" s="16">
        <f t="shared" si="135"/>
        <v>1741</v>
      </c>
      <c r="B1748" s="12" t="s">
        <v>175</v>
      </c>
      <c r="C1748" s="158">
        <v>45276</v>
      </c>
      <c r="D1748" s="158">
        <v>45291</v>
      </c>
      <c r="E1748" s="20">
        <f t="shared" si="136"/>
        <v>45283.5</v>
      </c>
      <c r="F1748" s="158">
        <v>45289</v>
      </c>
      <c r="G1748" s="158">
        <v>45321</v>
      </c>
      <c r="H1748" s="12" t="s">
        <v>164</v>
      </c>
      <c r="I1748" s="173">
        <v>381.49</v>
      </c>
      <c r="J1748" s="158">
        <v>45322</v>
      </c>
      <c r="K1748" s="17">
        <f t="shared" si="137"/>
        <v>38</v>
      </c>
      <c r="L1748" s="31">
        <f t="shared" si="138"/>
        <v>1.6004147511178668E-3</v>
      </c>
      <c r="M1748" s="29">
        <f t="shared" si="139"/>
        <v>6.081576054247894E-2</v>
      </c>
    </row>
    <row r="1749" spans="1:13">
      <c r="A1749" s="16">
        <f t="shared" si="135"/>
        <v>1742</v>
      </c>
      <c r="B1749" s="12" t="s">
        <v>175</v>
      </c>
      <c r="C1749" s="158">
        <v>45276</v>
      </c>
      <c r="D1749" s="158">
        <v>45291</v>
      </c>
      <c r="E1749" s="20">
        <f t="shared" si="136"/>
        <v>45283.5</v>
      </c>
      <c r="F1749" s="158">
        <v>45289</v>
      </c>
      <c r="G1749" s="158">
        <v>45321</v>
      </c>
      <c r="H1749" s="12" t="s">
        <v>166</v>
      </c>
      <c r="I1749" s="173">
        <v>522.04999999999995</v>
      </c>
      <c r="J1749" s="158">
        <v>45322</v>
      </c>
      <c r="K1749" s="17">
        <f t="shared" si="137"/>
        <v>38</v>
      </c>
      <c r="L1749" s="31">
        <f t="shared" si="138"/>
        <v>2.1900876060213432E-3</v>
      </c>
      <c r="M1749" s="29">
        <f t="shared" si="139"/>
        <v>8.3223329028811036E-2</v>
      </c>
    </row>
    <row r="1750" spans="1:13">
      <c r="A1750" s="16">
        <f t="shared" ref="A1750:A1751" si="140">A1749+1</f>
        <v>1743</v>
      </c>
      <c r="B1750" s="12" t="s">
        <v>175</v>
      </c>
      <c r="C1750" s="158">
        <v>45276</v>
      </c>
      <c r="D1750" s="158">
        <v>45291</v>
      </c>
      <c r="E1750" s="20">
        <f t="shared" si="136"/>
        <v>45283.5</v>
      </c>
      <c r="F1750" s="158">
        <v>45289</v>
      </c>
      <c r="G1750" s="158">
        <v>45289</v>
      </c>
      <c r="H1750" s="12" t="s">
        <v>166</v>
      </c>
      <c r="I1750" s="173">
        <v>0.46</v>
      </c>
      <c r="J1750" s="158">
        <v>45293</v>
      </c>
      <c r="K1750" s="17">
        <f t="shared" si="137"/>
        <v>6</v>
      </c>
      <c r="L1750" s="31">
        <f t="shared" si="138"/>
        <v>1.9297774135998813E-6</v>
      </c>
      <c r="M1750" s="29">
        <f t="shared" si="139"/>
        <v>1.1578664481599288E-5</v>
      </c>
    </row>
    <row r="1751" spans="1:13">
      <c r="A1751" s="16">
        <f t="shared" si="140"/>
        <v>1744</v>
      </c>
      <c r="B1751" s="12" t="s">
        <v>175</v>
      </c>
      <c r="C1751" s="158">
        <v>45276</v>
      </c>
      <c r="D1751" s="158">
        <v>45291</v>
      </c>
      <c r="E1751" s="20">
        <f t="shared" si="136"/>
        <v>45283.5</v>
      </c>
      <c r="F1751" s="158">
        <v>45289</v>
      </c>
      <c r="G1751" s="158">
        <v>45289</v>
      </c>
      <c r="H1751" s="12" t="s">
        <v>164</v>
      </c>
      <c r="I1751" s="173">
        <v>140.08000000000001</v>
      </c>
      <c r="J1751" s="158">
        <v>45293</v>
      </c>
      <c r="K1751" s="17">
        <f t="shared" si="137"/>
        <v>6</v>
      </c>
      <c r="L1751" s="31">
        <f t="shared" si="138"/>
        <v>5.8765917412406828E-4</v>
      </c>
      <c r="M1751" s="29">
        <f t="shared" si="139"/>
        <v>3.5259550447444095E-3</v>
      </c>
    </row>
    <row r="1752" spans="1:13">
      <c r="I1752" s="177">
        <f>SUM(I1381:I1751)</f>
        <v>238369.45999999982</v>
      </c>
      <c r="J1752" s="6"/>
      <c r="K1752" s="6"/>
      <c r="L1752" s="175">
        <f>SUM(L1381:L1751)</f>
        <v>1.0000000000000016</v>
      </c>
      <c r="M1752" s="176">
        <f>SUM(M1381:M1751)</f>
        <v>12.347446354914769</v>
      </c>
    </row>
    <row r="1754" spans="1:13">
      <c r="I1754" s="270"/>
      <c r="J1754" s="270"/>
      <c r="K1754" s="270"/>
      <c r="L1754" s="270"/>
      <c r="M1754" s="270"/>
    </row>
    <row r="1755" spans="1:13">
      <c r="I1755" s="270"/>
      <c r="J1755" s="270"/>
      <c r="K1755" s="270"/>
      <c r="L1755" s="270"/>
      <c r="M1755" s="270"/>
    </row>
    <row r="1756" spans="1:13">
      <c r="I1756" s="270"/>
      <c r="J1756" s="270"/>
      <c r="K1756" s="270"/>
      <c r="L1756" s="270"/>
      <c r="M1756" s="270"/>
    </row>
    <row r="1757" spans="1:13">
      <c r="I1757" s="270"/>
      <c r="J1757" s="270"/>
      <c r="K1757" s="270"/>
      <c r="L1757" s="270"/>
      <c r="M1757" s="271"/>
    </row>
  </sheetData>
  <mergeCells count="4">
    <mergeCell ref="A1:M1"/>
    <mergeCell ref="A2:M2"/>
    <mergeCell ref="A3:M3"/>
    <mergeCell ref="A4:M4"/>
  </mergeCells>
  <pageMargins left="0.45" right="0.45" top="1" bottom="1" header="0.5" footer="0.5"/>
  <pageSetup scale="10"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6D8B1-5277-4DE6-ACE7-66F8333520FA}">
  <sheetPr transitionEvaluation="1" transitionEntry="1">
    <tabColor rgb="FF92D050"/>
    <pageSetUpPr fitToPage="1"/>
  </sheetPr>
  <dimension ref="A1:M4859"/>
  <sheetViews>
    <sheetView view="pageBreakPreview" zoomScale="80" zoomScaleNormal="80" zoomScaleSheetLayoutView="80" workbookViewId="0">
      <pane xSplit="1" ySplit="7" topLeftCell="B2986" activePane="bottomRight" state="frozen"/>
      <selection activeCell="D41" sqref="D41"/>
      <selection pane="topRight" activeCell="D41" sqref="D41"/>
      <selection pane="bottomLeft" activeCell="D41" sqref="D41"/>
      <selection pane="bottomRight" activeCell="D41" sqref="D41"/>
    </sheetView>
  </sheetViews>
  <sheetFormatPr defaultColWidth="9.625" defaultRowHeight="12.75"/>
  <cols>
    <col min="1" max="1" width="5.875" style="12" customWidth="1"/>
    <col min="2" max="2" width="31.25" style="12" bestFit="1" customWidth="1"/>
    <col min="3" max="3" width="10.125" style="12" customWidth="1"/>
    <col min="4" max="5" width="12.625" style="12" customWidth="1"/>
    <col min="6" max="6" width="10.75" style="12" customWidth="1"/>
    <col min="7" max="7" width="9.5" style="12" customWidth="1"/>
    <col min="8" max="8" width="45.875" style="12" bestFit="1" customWidth="1"/>
    <col min="9" max="9" width="14.125" style="12" customWidth="1"/>
    <col min="10" max="10" width="11.5" style="12" customWidth="1"/>
    <col min="11" max="11" width="10.125" style="12" bestFit="1" customWidth="1"/>
    <col min="12" max="12" width="10.125" style="12" customWidth="1"/>
    <col min="13" max="13" width="12.75" style="12" customWidth="1"/>
    <col min="14" max="14" width="4.75" style="12" customWidth="1"/>
    <col min="15" max="15" width="9" style="12" customWidth="1"/>
    <col min="16" max="16384" width="9.625" style="12"/>
  </cols>
  <sheetData>
    <row r="1" spans="1:13" ht="13.35" customHeight="1">
      <c r="A1" s="394" t="str">
        <f>Cover!A8</f>
        <v>DUKE ENERGY KENTUCKY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</row>
    <row r="2" spans="1:13">
      <c r="A2" s="394" t="s">
        <v>44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</row>
    <row r="3" spans="1:13">
      <c r="A3" s="394" t="str">
        <f>Cover!A11</f>
        <v>TEST YEAR ENDING DECEMBER 31, 2023</v>
      </c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</row>
    <row r="4" spans="1:13">
      <c r="A4" s="394" t="s">
        <v>409</v>
      </c>
      <c r="B4" s="394"/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</row>
    <row r="5" spans="1:13">
      <c r="A5" s="6"/>
      <c r="B5" s="6"/>
      <c r="C5" s="14"/>
      <c r="D5" s="14"/>
      <c r="E5" s="14"/>
      <c r="F5" s="6"/>
      <c r="G5" s="6"/>
      <c r="H5" s="14"/>
      <c r="I5" s="6"/>
      <c r="J5" s="10"/>
      <c r="K5" s="6"/>
      <c r="L5" s="6"/>
      <c r="M5" s="6"/>
    </row>
    <row r="6" spans="1:13" ht="25.5">
      <c r="A6" s="46" t="s">
        <v>1</v>
      </c>
      <c r="B6" s="46" t="s">
        <v>176</v>
      </c>
      <c r="C6" s="46" t="s">
        <v>57</v>
      </c>
      <c r="D6" s="46" t="s">
        <v>58</v>
      </c>
      <c r="E6" s="46" t="s">
        <v>61</v>
      </c>
      <c r="F6" s="46" t="s">
        <v>173</v>
      </c>
      <c r="G6" s="46" t="s">
        <v>169</v>
      </c>
      <c r="H6" s="46" t="s">
        <v>60</v>
      </c>
      <c r="I6" s="46" t="s">
        <v>3</v>
      </c>
      <c r="J6" s="46" t="s">
        <v>172</v>
      </c>
      <c r="K6" s="46" t="s">
        <v>168</v>
      </c>
      <c r="L6" s="46" t="s">
        <v>85</v>
      </c>
      <c r="M6" s="46" t="s">
        <v>63</v>
      </c>
    </row>
    <row r="7" spans="1:13">
      <c r="A7" s="47"/>
      <c r="B7" s="170" t="s">
        <v>37</v>
      </c>
      <c r="C7" s="171" t="s">
        <v>36</v>
      </c>
      <c r="D7" s="172" t="s">
        <v>45</v>
      </c>
      <c r="E7" s="172" t="s">
        <v>38</v>
      </c>
      <c r="F7" s="170" t="s">
        <v>39</v>
      </c>
      <c r="G7" s="170" t="s">
        <v>40</v>
      </c>
      <c r="H7" s="170" t="s">
        <v>41</v>
      </c>
      <c r="I7" s="170" t="s">
        <v>42</v>
      </c>
      <c r="J7" s="77" t="s">
        <v>46</v>
      </c>
      <c r="K7" s="16" t="s">
        <v>147</v>
      </c>
      <c r="L7" s="16" t="s">
        <v>170</v>
      </c>
      <c r="M7" s="16" t="s">
        <v>171</v>
      </c>
    </row>
    <row r="8" spans="1:13">
      <c r="A8" s="16">
        <v>1</v>
      </c>
      <c r="C8" s="158"/>
      <c r="D8" s="158"/>
      <c r="E8" s="20"/>
      <c r="F8" s="158"/>
      <c r="G8" s="158"/>
      <c r="H8" s="158"/>
      <c r="I8" s="378"/>
      <c r="J8" s="378"/>
      <c r="K8" s="17"/>
      <c r="L8" s="283"/>
      <c r="M8" s="17"/>
    </row>
    <row r="9" spans="1:13">
      <c r="A9" s="16">
        <f t="shared" ref="A9:A72" si="0">A8+1</f>
        <v>2</v>
      </c>
      <c r="B9" s="12" t="s">
        <v>403</v>
      </c>
      <c r="C9" s="272">
        <v>44921</v>
      </c>
      <c r="D9" s="272">
        <v>44934</v>
      </c>
      <c r="E9" s="196">
        <f t="shared" ref="E9:E72" si="1">AVERAGE(C9:D9)</f>
        <v>44927.5</v>
      </c>
      <c r="F9" s="272">
        <v>44939</v>
      </c>
      <c r="G9" s="272">
        <v>45043</v>
      </c>
      <c r="H9" s="12" t="s">
        <v>152</v>
      </c>
      <c r="I9" s="348">
        <v>1.55</v>
      </c>
      <c r="J9" s="272">
        <v>45044</v>
      </c>
      <c r="K9" s="17">
        <f>(G9-D9)+((D9-C9+1)/2)</f>
        <v>116</v>
      </c>
      <c r="L9" s="283">
        <f>I9/$I$4859</f>
        <v>3.7360123132563993E-8</v>
      </c>
      <c r="M9" s="22">
        <f>L9*K9</f>
        <v>4.3337742833774234E-6</v>
      </c>
    </row>
    <row r="10" spans="1:13">
      <c r="A10" s="16">
        <f t="shared" si="0"/>
        <v>3</v>
      </c>
      <c r="B10" s="12" t="s">
        <v>403</v>
      </c>
      <c r="C10" s="272">
        <v>44921</v>
      </c>
      <c r="D10" s="272">
        <v>44934</v>
      </c>
      <c r="E10" s="196">
        <f t="shared" si="1"/>
        <v>44927.5</v>
      </c>
      <c r="F10" s="272">
        <v>44939</v>
      </c>
      <c r="G10" s="272">
        <v>44974</v>
      </c>
      <c r="H10" s="12" t="s">
        <v>157</v>
      </c>
      <c r="I10" s="234">
        <v>24.26</v>
      </c>
      <c r="J10" s="272">
        <v>44978</v>
      </c>
      <c r="K10" s="17">
        <f t="shared" ref="K10:K73" si="2">(G10-D10)+((D10-C10+1)/2)</f>
        <v>47</v>
      </c>
      <c r="L10" s="283">
        <f t="shared" ref="L10:L73" si="3">I10/$I$4859</f>
        <v>5.8474618528774357E-7</v>
      </c>
      <c r="M10" s="22">
        <f t="shared" ref="M10:M73" si="4">L10*K10</f>
        <v>2.7483070708523947E-5</v>
      </c>
    </row>
    <row r="11" spans="1:13">
      <c r="A11" s="16">
        <f t="shared" si="0"/>
        <v>4</v>
      </c>
      <c r="B11" s="12" t="s">
        <v>404</v>
      </c>
      <c r="C11" s="272">
        <v>44920</v>
      </c>
      <c r="D11" s="272">
        <v>44933</v>
      </c>
      <c r="E11" s="196">
        <f t="shared" si="1"/>
        <v>44926.5</v>
      </c>
      <c r="F11" s="272">
        <v>44939</v>
      </c>
      <c r="G11" s="272">
        <v>44974</v>
      </c>
      <c r="H11" s="12" t="s">
        <v>157</v>
      </c>
      <c r="I11" s="234">
        <v>236.03</v>
      </c>
      <c r="J11" s="272">
        <v>44978</v>
      </c>
      <c r="K11" s="17">
        <f t="shared" si="2"/>
        <v>48</v>
      </c>
      <c r="L11" s="283">
        <f t="shared" si="3"/>
        <v>5.6891031374058577E-6</v>
      </c>
      <c r="M11" s="22">
        <f t="shared" si="4"/>
        <v>2.7307695059548115E-4</v>
      </c>
    </row>
    <row r="12" spans="1:13">
      <c r="A12" s="16">
        <f t="shared" si="0"/>
        <v>5</v>
      </c>
      <c r="B12" s="12" t="s">
        <v>403</v>
      </c>
      <c r="C12" s="272">
        <v>44921</v>
      </c>
      <c r="D12" s="272">
        <v>44934</v>
      </c>
      <c r="E12" s="196">
        <f t="shared" si="1"/>
        <v>44927.5</v>
      </c>
      <c r="F12" s="272">
        <v>44939</v>
      </c>
      <c r="G12" s="272">
        <v>44944</v>
      </c>
      <c r="H12" s="12" t="s">
        <v>152</v>
      </c>
      <c r="I12" s="234">
        <v>1.51</v>
      </c>
      <c r="J12" s="272">
        <v>44945</v>
      </c>
      <c r="K12" s="17">
        <f t="shared" si="2"/>
        <v>17</v>
      </c>
      <c r="L12" s="283">
        <f t="shared" si="3"/>
        <v>3.6395990922691373E-8</v>
      </c>
      <c r="M12" s="22">
        <f t="shared" si="4"/>
        <v>6.1873184568575333E-7</v>
      </c>
    </row>
    <row r="13" spans="1:13">
      <c r="A13" s="16">
        <f t="shared" si="0"/>
        <v>6</v>
      </c>
      <c r="B13" s="12" t="s">
        <v>403</v>
      </c>
      <c r="C13" s="272">
        <v>44921</v>
      </c>
      <c r="D13" s="272">
        <v>44934</v>
      </c>
      <c r="E13" s="196">
        <f t="shared" si="1"/>
        <v>44927.5</v>
      </c>
      <c r="F13" s="272">
        <v>44939</v>
      </c>
      <c r="G13" s="272">
        <v>45044</v>
      </c>
      <c r="H13" s="12" t="s">
        <v>152</v>
      </c>
      <c r="I13" s="234">
        <v>76.63</v>
      </c>
      <c r="J13" s="272">
        <v>45047</v>
      </c>
      <c r="K13" s="17">
        <f t="shared" si="2"/>
        <v>117</v>
      </c>
      <c r="L13" s="283">
        <f t="shared" si="3"/>
        <v>1.8470362810634701E-6</v>
      </c>
      <c r="M13" s="22">
        <f t="shared" si="4"/>
        <v>2.1610324488442601E-4</v>
      </c>
    </row>
    <row r="14" spans="1:13">
      <c r="A14" s="16">
        <f t="shared" si="0"/>
        <v>7</v>
      </c>
      <c r="B14" s="12" t="s">
        <v>403</v>
      </c>
      <c r="C14" s="272">
        <v>44921</v>
      </c>
      <c r="D14" s="272">
        <v>44934</v>
      </c>
      <c r="E14" s="196">
        <f t="shared" si="1"/>
        <v>44927.5</v>
      </c>
      <c r="F14" s="272">
        <v>44939</v>
      </c>
      <c r="G14" s="272">
        <v>45043</v>
      </c>
      <c r="H14" s="12" t="s">
        <v>152</v>
      </c>
      <c r="I14" s="234">
        <v>6.23</v>
      </c>
      <c r="J14" s="272">
        <v>45044</v>
      </c>
      <c r="K14" s="17">
        <f t="shared" si="2"/>
        <v>116</v>
      </c>
      <c r="L14" s="283">
        <f t="shared" si="3"/>
        <v>1.5016359168766043E-7</v>
      </c>
      <c r="M14" s="22">
        <f t="shared" si="4"/>
        <v>1.741897663576861E-5</v>
      </c>
    </row>
    <row r="15" spans="1:13">
      <c r="A15" s="16">
        <f t="shared" si="0"/>
        <v>8</v>
      </c>
      <c r="B15" s="12" t="s">
        <v>403</v>
      </c>
      <c r="C15" s="272">
        <v>44921</v>
      </c>
      <c r="D15" s="272">
        <v>44934</v>
      </c>
      <c r="E15" s="196">
        <f t="shared" si="1"/>
        <v>44927.5</v>
      </c>
      <c r="F15" s="272">
        <v>44939</v>
      </c>
      <c r="G15" s="272">
        <v>45043</v>
      </c>
      <c r="H15" s="12" t="s">
        <v>156</v>
      </c>
      <c r="I15" s="234">
        <v>39.9</v>
      </c>
      <c r="J15" s="272">
        <v>45044</v>
      </c>
      <c r="K15" s="17">
        <f t="shared" si="2"/>
        <v>116</v>
      </c>
      <c r="L15" s="283">
        <f t="shared" si="3"/>
        <v>9.6172187934793752E-7</v>
      </c>
      <c r="M15" s="22">
        <f t="shared" si="4"/>
        <v>1.1155973800436076E-4</v>
      </c>
    </row>
    <row r="16" spans="1:13">
      <c r="A16" s="16">
        <f t="shared" si="0"/>
        <v>9</v>
      </c>
      <c r="B16" s="12" t="s">
        <v>403</v>
      </c>
      <c r="C16" s="272">
        <v>44921</v>
      </c>
      <c r="D16" s="272">
        <v>44934</v>
      </c>
      <c r="E16" s="196">
        <f t="shared" si="1"/>
        <v>44927.5</v>
      </c>
      <c r="F16" s="272">
        <v>44939</v>
      </c>
      <c r="G16" s="272">
        <v>44974</v>
      </c>
      <c r="H16" s="12" t="s">
        <v>157</v>
      </c>
      <c r="I16" s="234">
        <v>22.07</v>
      </c>
      <c r="J16" s="272">
        <v>44978</v>
      </c>
      <c r="K16" s="17">
        <f t="shared" si="2"/>
        <v>47</v>
      </c>
      <c r="L16" s="283">
        <f t="shared" si="3"/>
        <v>5.3195994679721759E-7</v>
      </c>
      <c r="M16" s="22">
        <f t="shared" si="4"/>
        <v>2.5002117499469226E-5</v>
      </c>
    </row>
    <row r="17" spans="1:13">
      <c r="A17" s="16">
        <f t="shared" si="0"/>
        <v>10</v>
      </c>
      <c r="B17" s="12" t="s">
        <v>404</v>
      </c>
      <c r="C17" s="272">
        <v>44920</v>
      </c>
      <c r="D17" s="272">
        <v>44933</v>
      </c>
      <c r="E17" s="196">
        <f t="shared" si="1"/>
        <v>44926.5</v>
      </c>
      <c r="F17" s="272">
        <v>44939</v>
      </c>
      <c r="G17" s="272">
        <v>44974</v>
      </c>
      <c r="H17" s="12" t="s">
        <v>157</v>
      </c>
      <c r="I17" s="234">
        <v>301.88</v>
      </c>
      <c r="J17" s="272">
        <v>44978</v>
      </c>
      <c r="K17" s="17">
        <f t="shared" si="2"/>
        <v>48</v>
      </c>
      <c r="L17" s="283">
        <f t="shared" si="3"/>
        <v>7.2763057879086572E-6</v>
      </c>
      <c r="M17" s="22">
        <f t="shared" si="4"/>
        <v>3.4926267781961557E-4</v>
      </c>
    </row>
    <row r="18" spans="1:13">
      <c r="A18" s="16">
        <f t="shared" si="0"/>
        <v>11</v>
      </c>
      <c r="B18" s="12" t="s">
        <v>403</v>
      </c>
      <c r="C18" s="272">
        <v>44921</v>
      </c>
      <c r="D18" s="272">
        <v>44934</v>
      </c>
      <c r="E18" s="196">
        <f t="shared" si="1"/>
        <v>44927.5</v>
      </c>
      <c r="F18" s="272">
        <v>44939</v>
      </c>
      <c r="G18" s="272">
        <v>45044</v>
      </c>
      <c r="H18" s="12" t="s">
        <v>153</v>
      </c>
      <c r="I18" s="234">
        <v>127.21000000000001</v>
      </c>
      <c r="J18" s="272">
        <v>45047</v>
      </c>
      <c r="K18" s="17">
        <f t="shared" si="2"/>
        <v>117</v>
      </c>
      <c r="L18" s="283">
        <f t="shared" si="3"/>
        <v>3.0661814604473973E-6</v>
      </c>
      <c r="M18" s="22">
        <f t="shared" si="4"/>
        <v>3.5874323087234551E-4</v>
      </c>
    </row>
    <row r="19" spans="1:13">
      <c r="A19" s="16">
        <f t="shared" si="0"/>
        <v>12</v>
      </c>
      <c r="B19" s="12" t="s">
        <v>403</v>
      </c>
      <c r="C19" s="272">
        <v>44921</v>
      </c>
      <c r="D19" s="272">
        <v>44934</v>
      </c>
      <c r="E19" s="196">
        <f t="shared" si="1"/>
        <v>44927.5</v>
      </c>
      <c r="F19" s="272">
        <v>44939</v>
      </c>
      <c r="G19" s="272">
        <v>45044</v>
      </c>
      <c r="H19" s="12" t="s">
        <v>154</v>
      </c>
      <c r="I19" s="234">
        <v>957.08000000000027</v>
      </c>
      <c r="J19" s="272">
        <v>45047</v>
      </c>
      <c r="K19" s="17">
        <f t="shared" si="2"/>
        <v>117</v>
      </c>
      <c r="L19" s="283">
        <f t="shared" si="3"/>
        <v>2.3068791385622165E-5</v>
      </c>
      <c r="M19" s="22">
        <f t="shared" si="4"/>
        <v>2.6990485921177935E-3</v>
      </c>
    </row>
    <row r="20" spans="1:13">
      <c r="A20" s="16">
        <f t="shared" si="0"/>
        <v>13</v>
      </c>
      <c r="B20" s="12" t="s">
        <v>403</v>
      </c>
      <c r="C20" s="272">
        <v>44921</v>
      </c>
      <c r="D20" s="272">
        <v>44934</v>
      </c>
      <c r="E20" s="196">
        <f t="shared" si="1"/>
        <v>44927.5</v>
      </c>
      <c r="F20" s="272">
        <v>44939</v>
      </c>
      <c r="G20" s="272">
        <v>45044</v>
      </c>
      <c r="H20" s="12" t="s">
        <v>155</v>
      </c>
      <c r="I20" s="234">
        <v>179.48</v>
      </c>
      <c r="J20" s="272">
        <v>45047</v>
      </c>
      <c r="K20" s="17">
        <f t="shared" si="2"/>
        <v>117</v>
      </c>
      <c r="L20" s="283">
        <f t="shared" si="3"/>
        <v>4.3260612256984416E-6</v>
      </c>
      <c r="M20" s="22">
        <f t="shared" si="4"/>
        <v>5.0614916340671764E-4</v>
      </c>
    </row>
    <row r="21" spans="1:13">
      <c r="A21" s="16">
        <f t="shared" si="0"/>
        <v>14</v>
      </c>
      <c r="B21" s="12" t="s">
        <v>403</v>
      </c>
      <c r="C21" s="272">
        <v>44921</v>
      </c>
      <c r="D21" s="272">
        <v>44934</v>
      </c>
      <c r="E21" s="196">
        <f t="shared" si="1"/>
        <v>44927.5</v>
      </c>
      <c r="F21" s="272">
        <v>44939</v>
      </c>
      <c r="G21" s="272">
        <v>45044</v>
      </c>
      <c r="H21" s="12" t="s">
        <v>405</v>
      </c>
      <c r="I21" s="234">
        <v>7.56</v>
      </c>
      <c r="J21" s="272">
        <v>45047</v>
      </c>
      <c r="K21" s="17">
        <f t="shared" si="2"/>
        <v>117</v>
      </c>
      <c r="L21" s="283">
        <f t="shared" si="3"/>
        <v>1.82220987665925E-7</v>
      </c>
      <c r="M21" s="22">
        <f t="shared" si="4"/>
        <v>2.1319855556913225E-5</v>
      </c>
    </row>
    <row r="22" spans="1:13">
      <c r="A22" s="16">
        <f t="shared" si="0"/>
        <v>15</v>
      </c>
      <c r="B22" s="12" t="s">
        <v>403</v>
      </c>
      <c r="C22" s="272">
        <v>44921</v>
      </c>
      <c r="D22" s="272">
        <v>44934</v>
      </c>
      <c r="E22" s="196">
        <f t="shared" si="1"/>
        <v>44927.5</v>
      </c>
      <c r="F22" s="272">
        <v>44939</v>
      </c>
      <c r="G22" s="272">
        <v>45044</v>
      </c>
      <c r="H22" s="12" t="s">
        <v>165</v>
      </c>
      <c r="I22" s="234">
        <v>125.59</v>
      </c>
      <c r="J22" s="272">
        <v>45047</v>
      </c>
      <c r="K22" s="17">
        <f t="shared" si="2"/>
        <v>117</v>
      </c>
      <c r="L22" s="283">
        <f t="shared" si="3"/>
        <v>3.027134105947556E-6</v>
      </c>
      <c r="M22" s="22">
        <f t="shared" si="4"/>
        <v>3.5417469039586403E-4</v>
      </c>
    </row>
    <row r="23" spans="1:13">
      <c r="A23" s="16">
        <f t="shared" si="0"/>
        <v>16</v>
      </c>
      <c r="B23" s="12" t="s">
        <v>403</v>
      </c>
      <c r="C23" s="272">
        <v>44921</v>
      </c>
      <c r="D23" s="272">
        <v>44934</v>
      </c>
      <c r="E23" s="196">
        <f t="shared" si="1"/>
        <v>44927.5</v>
      </c>
      <c r="F23" s="272">
        <v>44939</v>
      </c>
      <c r="G23" s="272">
        <v>44939</v>
      </c>
      <c r="H23" s="12" t="s">
        <v>166</v>
      </c>
      <c r="I23" s="234">
        <v>184.26</v>
      </c>
      <c r="J23" s="272">
        <v>44943</v>
      </c>
      <c r="K23" s="17">
        <f t="shared" si="2"/>
        <v>12</v>
      </c>
      <c r="L23" s="283">
        <f t="shared" si="3"/>
        <v>4.4412750247782202E-6</v>
      </c>
      <c r="M23" s="22">
        <f t="shared" si="4"/>
        <v>5.3295300297338642E-5</v>
      </c>
    </row>
    <row r="24" spans="1:13">
      <c r="A24" s="16">
        <f t="shared" si="0"/>
        <v>17</v>
      </c>
      <c r="B24" s="12" t="s">
        <v>403</v>
      </c>
      <c r="C24" s="272">
        <v>44921</v>
      </c>
      <c r="D24" s="272">
        <v>44934</v>
      </c>
      <c r="E24" s="196">
        <f t="shared" si="1"/>
        <v>44927.5</v>
      </c>
      <c r="F24" s="272">
        <v>44939</v>
      </c>
      <c r="G24" s="272">
        <v>44939</v>
      </c>
      <c r="H24" s="12" t="s">
        <v>406</v>
      </c>
      <c r="I24" s="234">
        <v>30.55</v>
      </c>
      <c r="J24" s="272">
        <v>44943</v>
      </c>
      <c r="K24" s="17">
        <f t="shared" si="2"/>
        <v>12</v>
      </c>
      <c r="L24" s="283">
        <f t="shared" si="3"/>
        <v>7.3635597529021288E-7</v>
      </c>
      <c r="M24" s="22">
        <f t="shared" si="4"/>
        <v>8.8362717034825546E-6</v>
      </c>
    </row>
    <row r="25" spans="1:13">
      <c r="A25" s="16">
        <f t="shared" si="0"/>
        <v>18</v>
      </c>
      <c r="B25" s="12" t="s">
        <v>403</v>
      </c>
      <c r="C25" s="272">
        <v>44921</v>
      </c>
      <c r="D25" s="272">
        <v>44934</v>
      </c>
      <c r="E25" s="196">
        <f t="shared" si="1"/>
        <v>44927.5</v>
      </c>
      <c r="F25" s="272">
        <v>44939</v>
      </c>
      <c r="G25" s="272">
        <v>45044</v>
      </c>
      <c r="H25" s="12" t="s">
        <v>154</v>
      </c>
      <c r="I25" s="234">
        <v>133.31000000000003</v>
      </c>
      <c r="J25" s="272">
        <v>45047</v>
      </c>
      <c r="K25" s="17">
        <f t="shared" si="2"/>
        <v>117</v>
      </c>
      <c r="L25" s="283">
        <f t="shared" si="3"/>
        <v>3.2132116224529725E-6</v>
      </c>
      <c r="M25" s="22">
        <f t="shared" si="4"/>
        <v>3.7594575982699779E-4</v>
      </c>
    </row>
    <row r="26" spans="1:13">
      <c r="A26" s="16">
        <f t="shared" si="0"/>
        <v>19</v>
      </c>
      <c r="B26" s="12" t="s">
        <v>403</v>
      </c>
      <c r="C26" s="272">
        <v>44921</v>
      </c>
      <c r="D26" s="272">
        <v>44934</v>
      </c>
      <c r="E26" s="196">
        <f t="shared" si="1"/>
        <v>44927.5</v>
      </c>
      <c r="F26" s="272">
        <v>44939</v>
      </c>
      <c r="G26" s="272">
        <v>45043</v>
      </c>
      <c r="H26" s="12" t="s">
        <v>156</v>
      </c>
      <c r="I26" s="234">
        <v>17.100000000000001</v>
      </c>
      <c r="J26" s="272">
        <v>45044</v>
      </c>
      <c r="K26" s="17">
        <f t="shared" si="2"/>
        <v>116</v>
      </c>
      <c r="L26" s="283">
        <f t="shared" si="3"/>
        <v>4.1216651972054471E-7</v>
      </c>
      <c r="M26" s="22">
        <f t="shared" si="4"/>
        <v>4.7811316287583188E-5</v>
      </c>
    </row>
    <row r="27" spans="1:13">
      <c r="A27" s="16">
        <f t="shared" si="0"/>
        <v>20</v>
      </c>
      <c r="B27" s="12" t="s">
        <v>403</v>
      </c>
      <c r="C27" s="272">
        <v>44921</v>
      </c>
      <c r="D27" s="272">
        <v>44934</v>
      </c>
      <c r="E27" s="196">
        <f t="shared" si="1"/>
        <v>44927.5</v>
      </c>
      <c r="F27" s="272">
        <v>44939</v>
      </c>
      <c r="G27" s="272">
        <v>44971</v>
      </c>
      <c r="H27" s="12" t="s">
        <v>153</v>
      </c>
      <c r="I27" s="234">
        <v>58.56</v>
      </c>
      <c r="J27" s="272">
        <v>44972</v>
      </c>
      <c r="K27" s="17">
        <f t="shared" si="2"/>
        <v>44</v>
      </c>
      <c r="L27" s="283">
        <f t="shared" si="3"/>
        <v>1.4114895552535145E-6</v>
      </c>
      <c r="M27" s="22">
        <f t="shared" si="4"/>
        <v>6.2105540431154637E-5</v>
      </c>
    </row>
    <row r="28" spans="1:13">
      <c r="A28" s="16">
        <f t="shared" si="0"/>
        <v>21</v>
      </c>
      <c r="B28" s="12" t="s">
        <v>403</v>
      </c>
      <c r="C28" s="272">
        <v>44921</v>
      </c>
      <c r="D28" s="272">
        <v>44934</v>
      </c>
      <c r="E28" s="196">
        <f t="shared" si="1"/>
        <v>44927.5</v>
      </c>
      <c r="F28" s="272">
        <v>44939</v>
      </c>
      <c r="G28" s="272">
        <v>45043</v>
      </c>
      <c r="H28" s="12" t="s">
        <v>152</v>
      </c>
      <c r="I28" s="234">
        <v>12.79</v>
      </c>
      <c r="J28" s="272">
        <v>45044</v>
      </c>
      <c r="K28" s="17">
        <f t="shared" si="2"/>
        <v>116</v>
      </c>
      <c r="L28" s="283">
        <f t="shared" si="3"/>
        <v>3.0828127410676995E-7</v>
      </c>
      <c r="M28" s="22">
        <f t="shared" si="4"/>
        <v>3.5760627796385315E-5</v>
      </c>
    </row>
    <row r="29" spans="1:13">
      <c r="A29" s="16">
        <f t="shared" si="0"/>
        <v>22</v>
      </c>
      <c r="B29" s="12" t="s">
        <v>403</v>
      </c>
      <c r="C29" s="272">
        <v>44921</v>
      </c>
      <c r="D29" s="272">
        <v>44934</v>
      </c>
      <c r="E29" s="196">
        <f t="shared" si="1"/>
        <v>44927.5</v>
      </c>
      <c r="F29" s="272">
        <v>44939</v>
      </c>
      <c r="G29" s="272">
        <v>45043</v>
      </c>
      <c r="H29" s="12" t="s">
        <v>156</v>
      </c>
      <c r="I29" s="234">
        <v>130.41999999999999</v>
      </c>
      <c r="J29" s="272">
        <v>45044</v>
      </c>
      <c r="K29" s="17">
        <f t="shared" si="2"/>
        <v>116</v>
      </c>
      <c r="L29" s="283">
        <f t="shared" si="3"/>
        <v>3.1435530702896743E-6</v>
      </c>
      <c r="M29" s="22">
        <f t="shared" si="4"/>
        <v>3.6465215615360223E-4</v>
      </c>
    </row>
    <row r="30" spans="1:13">
      <c r="A30" s="16">
        <f t="shared" si="0"/>
        <v>23</v>
      </c>
      <c r="B30" s="12" t="s">
        <v>403</v>
      </c>
      <c r="C30" s="272">
        <v>44921</v>
      </c>
      <c r="D30" s="272">
        <v>44934</v>
      </c>
      <c r="E30" s="196">
        <f t="shared" si="1"/>
        <v>44927.5</v>
      </c>
      <c r="F30" s="272">
        <v>44939</v>
      </c>
      <c r="G30" s="272">
        <v>44944</v>
      </c>
      <c r="H30" s="12" t="s">
        <v>156</v>
      </c>
      <c r="I30" s="234">
        <v>1005.6000000000001</v>
      </c>
      <c r="J30" s="272">
        <v>44945</v>
      </c>
      <c r="K30" s="17">
        <f t="shared" si="2"/>
        <v>17</v>
      </c>
      <c r="L30" s="283">
        <f t="shared" si="3"/>
        <v>2.4238283756197651E-5</v>
      </c>
      <c r="M30" s="22">
        <f t="shared" si="4"/>
        <v>4.1205082385536009E-4</v>
      </c>
    </row>
    <row r="31" spans="1:13">
      <c r="A31" s="16">
        <f t="shared" si="0"/>
        <v>24</v>
      </c>
      <c r="B31" s="12" t="s">
        <v>403</v>
      </c>
      <c r="C31" s="272">
        <v>44921</v>
      </c>
      <c r="D31" s="272">
        <v>44934</v>
      </c>
      <c r="E31" s="196">
        <f t="shared" si="1"/>
        <v>44927.5</v>
      </c>
      <c r="F31" s="272">
        <v>44939</v>
      </c>
      <c r="G31" s="272">
        <v>44944</v>
      </c>
      <c r="H31" s="12" t="s">
        <v>152</v>
      </c>
      <c r="I31" s="234">
        <v>13780.340000000002</v>
      </c>
      <c r="J31" s="272">
        <v>44945</v>
      </c>
      <c r="K31" s="17">
        <f t="shared" si="2"/>
        <v>17</v>
      </c>
      <c r="L31" s="283">
        <f t="shared" si="3"/>
        <v>3.3215174142490128E-4</v>
      </c>
      <c r="M31" s="22">
        <f t="shared" si="4"/>
        <v>5.6465796042233221E-3</v>
      </c>
    </row>
    <row r="32" spans="1:13">
      <c r="A32" s="16">
        <f t="shared" si="0"/>
        <v>25</v>
      </c>
      <c r="B32" s="12" t="s">
        <v>404</v>
      </c>
      <c r="C32" s="272">
        <v>44920</v>
      </c>
      <c r="D32" s="272">
        <v>44933</v>
      </c>
      <c r="E32" s="196">
        <f t="shared" si="1"/>
        <v>44926.5</v>
      </c>
      <c r="F32" s="272">
        <v>44939</v>
      </c>
      <c r="G32" s="272">
        <v>44974</v>
      </c>
      <c r="H32" s="12" t="s">
        <v>157</v>
      </c>
      <c r="I32" s="234">
        <v>195.55</v>
      </c>
      <c r="J32" s="272">
        <v>44978</v>
      </c>
      <c r="K32" s="17">
        <f t="shared" si="2"/>
        <v>48</v>
      </c>
      <c r="L32" s="283">
        <f t="shared" si="3"/>
        <v>4.7134013410147673E-6</v>
      </c>
      <c r="M32" s="22">
        <f t="shared" si="4"/>
        <v>2.2624326436870883E-4</v>
      </c>
    </row>
    <row r="33" spans="1:13">
      <c r="A33" s="16">
        <f t="shared" si="0"/>
        <v>26</v>
      </c>
      <c r="B33" s="12" t="s">
        <v>403</v>
      </c>
      <c r="C33" s="272">
        <v>44921</v>
      </c>
      <c r="D33" s="272">
        <v>44934</v>
      </c>
      <c r="E33" s="196">
        <f t="shared" si="1"/>
        <v>44927.5</v>
      </c>
      <c r="F33" s="272">
        <v>44939</v>
      </c>
      <c r="G33" s="272">
        <v>44974</v>
      </c>
      <c r="H33" s="12" t="s">
        <v>157</v>
      </c>
      <c r="I33" s="234">
        <v>28.37</v>
      </c>
      <c r="J33" s="272">
        <v>44978</v>
      </c>
      <c r="K33" s="17">
        <f t="shared" si="2"/>
        <v>47</v>
      </c>
      <c r="L33" s="283">
        <f t="shared" si="3"/>
        <v>6.8381076985215518E-7</v>
      </c>
      <c r="M33" s="22">
        <f t="shared" si="4"/>
        <v>3.2139106183051296E-5</v>
      </c>
    </row>
    <row r="34" spans="1:13">
      <c r="A34" s="16">
        <f t="shared" si="0"/>
        <v>27</v>
      </c>
      <c r="B34" s="12" t="s">
        <v>404</v>
      </c>
      <c r="C34" s="272">
        <v>44920</v>
      </c>
      <c r="D34" s="272">
        <v>44933</v>
      </c>
      <c r="E34" s="196">
        <f t="shared" si="1"/>
        <v>44926.5</v>
      </c>
      <c r="F34" s="272">
        <v>44939</v>
      </c>
      <c r="G34" s="272">
        <v>44974</v>
      </c>
      <c r="H34" s="12" t="s">
        <v>157</v>
      </c>
      <c r="I34" s="234">
        <v>737.03</v>
      </c>
      <c r="J34" s="272">
        <v>44978</v>
      </c>
      <c r="K34" s="17">
        <f t="shared" si="2"/>
        <v>48</v>
      </c>
      <c r="L34" s="283">
        <f t="shared" si="3"/>
        <v>1.7764859066060412E-5</v>
      </c>
      <c r="M34" s="22">
        <f t="shared" si="4"/>
        <v>8.5271323517089985E-4</v>
      </c>
    </row>
    <row r="35" spans="1:13">
      <c r="A35" s="16">
        <f t="shared" si="0"/>
        <v>28</v>
      </c>
      <c r="B35" s="12" t="s">
        <v>403</v>
      </c>
      <c r="C35" s="272">
        <v>44921</v>
      </c>
      <c r="D35" s="272">
        <v>44934</v>
      </c>
      <c r="E35" s="196">
        <f t="shared" si="1"/>
        <v>44927.5</v>
      </c>
      <c r="F35" s="272">
        <v>44939</v>
      </c>
      <c r="G35" s="272">
        <v>44971</v>
      </c>
      <c r="H35" s="12" t="s">
        <v>153</v>
      </c>
      <c r="I35" s="234">
        <v>176.56</v>
      </c>
      <c r="J35" s="272">
        <v>44972</v>
      </c>
      <c r="K35" s="17">
        <f t="shared" si="2"/>
        <v>44</v>
      </c>
      <c r="L35" s="283">
        <f t="shared" si="3"/>
        <v>4.2556795743777407E-6</v>
      </c>
      <c r="M35" s="22">
        <f t="shared" si="4"/>
        <v>1.8724990127262059E-4</v>
      </c>
    </row>
    <row r="36" spans="1:13">
      <c r="A36" s="16">
        <f t="shared" si="0"/>
        <v>29</v>
      </c>
      <c r="B36" s="12" t="s">
        <v>404</v>
      </c>
      <c r="C36" s="272">
        <v>44920</v>
      </c>
      <c r="D36" s="272">
        <v>44933</v>
      </c>
      <c r="E36" s="196">
        <f t="shared" si="1"/>
        <v>44926.5</v>
      </c>
      <c r="F36" s="272">
        <v>44939</v>
      </c>
      <c r="G36" s="272">
        <v>44974</v>
      </c>
      <c r="H36" s="12" t="s">
        <v>157</v>
      </c>
      <c r="I36" s="234">
        <v>87.7</v>
      </c>
      <c r="J36" s="272">
        <v>44978</v>
      </c>
      <c r="K36" s="17">
        <f t="shared" si="2"/>
        <v>48</v>
      </c>
      <c r="L36" s="283">
        <f t="shared" si="3"/>
        <v>2.1138598701457177E-6</v>
      </c>
      <c r="M36" s="22">
        <f t="shared" si="4"/>
        <v>1.0146527376699444E-4</v>
      </c>
    </row>
    <row r="37" spans="1:13">
      <c r="A37" s="16">
        <f t="shared" si="0"/>
        <v>30</v>
      </c>
      <c r="B37" s="12" t="s">
        <v>403</v>
      </c>
      <c r="C37" s="272">
        <v>44921</v>
      </c>
      <c r="D37" s="272">
        <v>44934</v>
      </c>
      <c r="E37" s="196">
        <f t="shared" si="1"/>
        <v>44927.5</v>
      </c>
      <c r="F37" s="272">
        <v>44939</v>
      </c>
      <c r="G37" s="272">
        <v>44971</v>
      </c>
      <c r="H37" s="12" t="s">
        <v>153</v>
      </c>
      <c r="I37" s="234">
        <v>89.97</v>
      </c>
      <c r="J37" s="272">
        <v>44972</v>
      </c>
      <c r="K37" s="17">
        <f t="shared" si="2"/>
        <v>44</v>
      </c>
      <c r="L37" s="283">
        <f t="shared" si="3"/>
        <v>2.1685743730559884E-6</v>
      </c>
      <c r="M37" s="22">
        <f t="shared" si="4"/>
        <v>9.5417272414463489E-5</v>
      </c>
    </row>
    <row r="38" spans="1:13">
      <c r="A38" s="16">
        <f t="shared" si="0"/>
        <v>31</v>
      </c>
      <c r="B38" s="12" t="s">
        <v>403</v>
      </c>
      <c r="C38" s="272">
        <v>44921</v>
      </c>
      <c r="D38" s="272">
        <v>44934</v>
      </c>
      <c r="E38" s="196">
        <f t="shared" si="1"/>
        <v>44927.5</v>
      </c>
      <c r="F38" s="272">
        <v>44939</v>
      </c>
      <c r="G38" s="272">
        <v>45044</v>
      </c>
      <c r="H38" s="12" t="s">
        <v>152</v>
      </c>
      <c r="I38" s="234">
        <v>28.23</v>
      </c>
      <c r="J38" s="272">
        <v>45047</v>
      </c>
      <c r="K38" s="17">
        <f t="shared" si="2"/>
        <v>117</v>
      </c>
      <c r="L38" s="283">
        <f t="shared" si="3"/>
        <v>6.8043630711760096E-7</v>
      </c>
      <c r="M38" s="22">
        <f t="shared" si="4"/>
        <v>7.9611047932759318E-5</v>
      </c>
    </row>
    <row r="39" spans="1:13">
      <c r="A39" s="16">
        <f t="shared" si="0"/>
        <v>32</v>
      </c>
      <c r="B39" s="12" t="s">
        <v>403</v>
      </c>
      <c r="C39" s="272">
        <v>44921</v>
      </c>
      <c r="D39" s="272">
        <v>44934</v>
      </c>
      <c r="E39" s="196">
        <f t="shared" si="1"/>
        <v>44927.5</v>
      </c>
      <c r="F39" s="272">
        <v>44939</v>
      </c>
      <c r="G39" s="272">
        <v>44944</v>
      </c>
      <c r="H39" s="12" t="s">
        <v>152</v>
      </c>
      <c r="I39" s="234">
        <v>109.03</v>
      </c>
      <c r="J39" s="272">
        <v>44945</v>
      </c>
      <c r="K39" s="17">
        <f t="shared" si="2"/>
        <v>17</v>
      </c>
      <c r="L39" s="283">
        <f t="shared" si="3"/>
        <v>2.6279833710602918E-6</v>
      </c>
      <c r="M39" s="22">
        <f t="shared" si="4"/>
        <v>4.4675717308024964E-5</v>
      </c>
    </row>
    <row r="40" spans="1:13">
      <c r="A40" s="16">
        <f t="shared" si="0"/>
        <v>33</v>
      </c>
      <c r="B40" s="12" t="s">
        <v>403</v>
      </c>
      <c r="C40" s="272">
        <v>44921</v>
      </c>
      <c r="D40" s="272">
        <v>44934</v>
      </c>
      <c r="E40" s="196">
        <f t="shared" si="1"/>
        <v>44927.5</v>
      </c>
      <c r="F40" s="272">
        <v>44939</v>
      </c>
      <c r="G40" s="272">
        <v>44971</v>
      </c>
      <c r="H40" s="12" t="s">
        <v>152</v>
      </c>
      <c r="I40" s="234">
        <v>465.48999999999995</v>
      </c>
      <c r="J40" s="272">
        <v>44972</v>
      </c>
      <c r="K40" s="17">
        <f t="shared" si="2"/>
        <v>44</v>
      </c>
      <c r="L40" s="283">
        <f t="shared" si="3"/>
        <v>1.1219847559340137E-5</v>
      </c>
      <c r="M40" s="22">
        <f t="shared" si="4"/>
        <v>4.9367329261096608E-4</v>
      </c>
    </row>
    <row r="41" spans="1:13">
      <c r="A41" s="16">
        <f t="shared" si="0"/>
        <v>34</v>
      </c>
      <c r="B41" s="12" t="s">
        <v>403</v>
      </c>
      <c r="C41" s="272">
        <v>44921</v>
      </c>
      <c r="D41" s="272">
        <v>44934</v>
      </c>
      <c r="E41" s="196">
        <f t="shared" si="1"/>
        <v>44927.5</v>
      </c>
      <c r="F41" s="272">
        <v>44939</v>
      </c>
      <c r="G41" s="272">
        <v>45044</v>
      </c>
      <c r="H41" s="12" t="s">
        <v>152</v>
      </c>
      <c r="I41" s="234">
        <v>10.940000000000001</v>
      </c>
      <c r="J41" s="272">
        <v>45047</v>
      </c>
      <c r="K41" s="17">
        <f t="shared" si="2"/>
        <v>117</v>
      </c>
      <c r="L41" s="283">
        <f t="shared" si="3"/>
        <v>2.6369015940016139E-7</v>
      </c>
      <c r="M41" s="22">
        <f t="shared" si="4"/>
        <v>3.0851748649818882E-5</v>
      </c>
    </row>
    <row r="42" spans="1:13">
      <c r="A42" s="16">
        <f t="shared" si="0"/>
        <v>35</v>
      </c>
      <c r="B42" s="12" t="s">
        <v>403</v>
      </c>
      <c r="C42" s="272">
        <v>44921</v>
      </c>
      <c r="D42" s="272">
        <v>44934</v>
      </c>
      <c r="E42" s="196">
        <f t="shared" si="1"/>
        <v>44927.5</v>
      </c>
      <c r="F42" s="272">
        <v>44939</v>
      </c>
      <c r="G42" s="272">
        <v>44974</v>
      </c>
      <c r="H42" s="12" t="s">
        <v>157</v>
      </c>
      <c r="I42" s="234">
        <v>1050.8300000000004</v>
      </c>
      <c r="J42" s="272">
        <v>44978</v>
      </c>
      <c r="K42" s="17">
        <f t="shared" si="2"/>
        <v>47</v>
      </c>
      <c r="L42" s="283">
        <f t="shared" si="3"/>
        <v>2.5328476252511121E-5</v>
      </c>
      <c r="M42" s="22">
        <f t="shared" si="4"/>
        <v>1.1904383838680227E-3</v>
      </c>
    </row>
    <row r="43" spans="1:13">
      <c r="A43" s="16">
        <f t="shared" si="0"/>
        <v>36</v>
      </c>
      <c r="B43" s="12" t="s">
        <v>403</v>
      </c>
      <c r="C43" s="272">
        <v>44921</v>
      </c>
      <c r="D43" s="272">
        <v>44934</v>
      </c>
      <c r="E43" s="196">
        <f t="shared" si="1"/>
        <v>44927.5</v>
      </c>
      <c r="F43" s="272">
        <v>44939</v>
      </c>
      <c r="G43" s="272">
        <v>45043</v>
      </c>
      <c r="H43" s="12" t="s">
        <v>152</v>
      </c>
      <c r="I43" s="234">
        <v>1.1599999999999999</v>
      </c>
      <c r="J43" s="272">
        <v>45044</v>
      </c>
      <c r="K43" s="17">
        <f t="shared" si="2"/>
        <v>116</v>
      </c>
      <c r="L43" s="283">
        <f t="shared" si="3"/>
        <v>2.7959834086305954E-8</v>
      </c>
      <c r="M43" s="22">
        <f t="shared" si="4"/>
        <v>3.2433407540114906E-6</v>
      </c>
    </row>
    <row r="44" spans="1:13">
      <c r="A44" s="16">
        <f t="shared" si="0"/>
        <v>37</v>
      </c>
      <c r="B44" s="12" t="s">
        <v>403</v>
      </c>
      <c r="C44" s="272">
        <v>44921</v>
      </c>
      <c r="D44" s="272">
        <v>44934</v>
      </c>
      <c r="E44" s="196">
        <f t="shared" si="1"/>
        <v>44927.5</v>
      </c>
      <c r="F44" s="272">
        <v>44939</v>
      </c>
      <c r="G44" s="272">
        <v>45043</v>
      </c>
      <c r="H44" s="12" t="s">
        <v>165</v>
      </c>
      <c r="I44" s="234">
        <v>149.69</v>
      </c>
      <c r="J44" s="272">
        <v>45044</v>
      </c>
      <c r="K44" s="17">
        <f t="shared" si="2"/>
        <v>116</v>
      </c>
      <c r="L44" s="283">
        <f t="shared" si="3"/>
        <v>3.6080237623958092E-6</v>
      </c>
      <c r="M44" s="22">
        <f t="shared" si="4"/>
        <v>4.1853075643791385E-4</v>
      </c>
    </row>
    <row r="45" spans="1:13">
      <c r="A45" s="16">
        <f t="shared" si="0"/>
        <v>38</v>
      </c>
      <c r="B45" s="12" t="s">
        <v>403</v>
      </c>
      <c r="C45" s="272">
        <v>44921</v>
      </c>
      <c r="D45" s="272">
        <v>44934</v>
      </c>
      <c r="E45" s="196">
        <f t="shared" si="1"/>
        <v>44927.5</v>
      </c>
      <c r="F45" s="272">
        <v>44939</v>
      </c>
      <c r="G45" s="272">
        <v>45043</v>
      </c>
      <c r="H45" s="12" t="s">
        <v>407</v>
      </c>
      <c r="I45" s="234">
        <v>18.53</v>
      </c>
      <c r="J45" s="272">
        <v>45044</v>
      </c>
      <c r="K45" s="17">
        <f t="shared" si="2"/>
        <v>116</v>
      </c>
      <c r="L45" s="283">
        <f t="shared" si="3"/>
        <v>4.4663424622349088E-7</v>
      </c>
      <c r="M45" s="22">
        <f t="shared" si="4"/>
        <v>5.180957256192494E-5</v>
      </c>
    </row>
    <row r="46" spans="1:13">
      <c r="A46" s="16">
        <f t="shared" si="0"/>
        <v>39</v>
      </c>
      <c r="B46" s="12" t="s">
        <v>403</v>
      </c>
      <c r="C46" s="272">
        <v>44921</v>
      </c>
      <c r="D46" s="272">
        <v>44934</v>
      </c>
      <c r="E46" s="196">
        <f t="shared" si="1"/>
        <v>44927.5</v>
      </c>
      <c r="F46" s="272">
        <v>44939</v>
      </c>
      <c r="G46" s="272">
        <v>45044</v>
      </c>
      <c r="H46" s="12" t="s">
        <v>152</v>
      </c>
      <c r="I46" s="234">
        <v>9.65</v>
      </c>
      <c r="J46" s="272">
        <v>45047</v>
      </c>
      <c r="K46" s="17">
        <f t="shared" si="2"/>
        <v>117</v>
      </c>
      <c r="L46" s="283">
        <f t="shared" si="3"/>
        <v>2.3259689563176939E-7</v>
      </c>
      <c r="M46" s="22">
        <f t="shared" si="4"/>
        <v>2.7213836788917019E-5</v>
      </c>
    </row>
    <row r="47" spans="1:13">
      <c r="A47" s="16">
        <f t="shared" si="0"/>
        <v>40</v>
      </c>
      <c r="B47" s="12" t="s">
        <v>403</v>
      </c>
      <c r="C47" s="272">
        <v>44921</v>
      </c>
      <c r="D47" s="272">
        <v>44934</v>
      </c>
      <c r="E47" s="196">
        <f t="shared" si="1"/>
        <v>44927.5</v>
      </c>
      <c r="F47" s="272">
        <v>44939</v>
      </c>
      <c r="G47" s="272">
        <v>44944</v>
      </c>
      <c r="H47" s="12" t="s">
        <v>152</v>
      </c>
      <c r="I47" s="234">
        <v>1.73</v>
      </c>
      <c r="J47" s="272">
        <v>44945</v>
      </c>
      <c r="K47" s="17">
        <f t="shared" si="2"/>
        <v>17</v>
      </c>
      <c r="L47" s="283">
        <f t="shared" si="3"/>
        <v>4.169871807699078E-8</v>
      </c>
      <c r="M47" s="22">
        <f t="shared" si="4"/>
        <v>7.0887820730884329E-7</v>
      </c>
    </row>
    <row r="48" spans="1:13">
      <c r="A48" s="16">
        <f t="shared" si="0"/>
        <v>41</v>
      </c>
      <c r="B48" s="12" t="s">
        <v>403</v>
      </c>
      <c r="C48" s="272">
        <v>44921</v>
      </c>
      <c r="D48" s="272">
        <v>44934</v>
      </c>
      <c r="E48" s="196">
        <f t="shared" si="1"/>
        <v>44927.5</v>
      </c>
      <c r="F48" s="272">
        <v>44939</v>
      </c>
      <c r="G48" s="272">
        <v>45044</v>
      </c>
      <c r="H48" s="12" t="s">
        <v>152</v>
      </c>
      <c r="I48" s="234">
        <v>25.96</v>
      </c>
      <c r="J48" s="272">
        <v>45047</v>
      </c>
      <c r="K48" s="17">
        <f t="shared" si="2"/>
        <v>117</v>
      </c>
      <c r="L48" s="283">
        <f t="shared" si="3"/>
        <v>6.2572180420732984E-7</v>
      </c>
      <c r="M48" s="22">
        <f t="shared" si="4"/>
        <v>7.3209451092257592E-5</v>
      </c>
    </row>
    <row r="49" spans="1:13">
      <c r="A49" s="16">
        <f t="shared" si="0"/>
        <v>42</v>
      </c>
      <c r="B49" s="12" t="s">
        <v>403</v>
      </c>
      <c r="C49" s="272">
        <v>44921</v>
      </c>
      <c r="D49" s="272">
        <v>44934</v>
      </c>
      <c r="E49" s="196">
        <f t="shared" si="1"/>
        <v>44927.5</v>
      </c>
      <c r="F49" s="272">
        <v>44939</v>
      </c>
      <c r="G49" s="272">
        <v>45044</v>
      </c>
      <c r="H49" s="12" t="s">
        <v>152</v>
      </c>
      <c r="I49" s="234">
        <v>63.779999999999987</v>
      </c>
      <c r="J49" s="272">
        <v>45047</v>
      </c>
      <c r="K49" s="17">
        <f t="shared" si="2"/>
        <v>117</v>
      </c>
      <c r="L49" s="283">
        <f t="shared" si="3"/>
        <v>1.5373088086418909E-6</v>
      </c>
      <c r="M49" s="22">
        <f t="shared" si="4"/>
        <v>1.7986513061110125E-4</v>
      </c>
    </row>
    <row r="50" spans="1:13">
      <c r="A50" s="16">
        <f t="shared" si="0"/>
        <v>43</v>
      </c>
      <c r="B50" s="12" t="s">
        <v>403</v>
      </c>
      <c r="C50" s="272">
        <v>44921</v>
      </c>
      <c r="D50" s="272">
        <v>44934</v>
      </c>
      <c r="E50" s="196">
        <f t="shared" si="1"/>
        <v>44927.5</v>
      </c>
      <c r="F50" s="272">
        <v>44939</v>
      </c>
      <c r="G50" s="272">
        <v>44944</v>
      </c>
      <c r="H50" s="12" t="s">
        <v>152</v>
      </c>
      <c r="I50" s="234">
        <v>16.009999999999998</v>
      </c>
      <c r="J50" s="272">
        <v>44945</v>
      </c>
      <c r="K50" s="17">
        <f t="shared" si="2"/>
        <v>17</v>
      </c>
      <c r="L50" s="283">
        <f t="shared" si="3"/>
        <v>3.8589391700151576E-7</v>
      </c>
      <c r="M50" s="22">
        <f t="shared" si="4"/>
        <v>6.5601965890257681E-6</v>
      </c>
    </row>
    <row r="51" spans="1:13">
      <c r="A51" s="16">
        <f t="shared" si="0"/>
        <v>44</v>
      </c>
      <c r="B51" s="12" t="s">
        <v>403</v>
      </c>
      <c r="C51" s="272">
        <v>44921</v>
      </c>
      <c r="D51" s="272">
        <v>44934</v>
      </c>
      <c r="E51" s="196">
        <f t="shared" si="1"/>
        <v>44927.5</v>
      </c>
      <c r="F51" s="272">
        <v>44939</v>
      </c>
      <c r="G51" s="272">
        <v>44944</v>
      </c>
      <c r="H51" s="12" t="s">
        <v>156</v>
      </c>
      <c r="I51" s="234">
        <v>23.04</v>
      </c>
      <c r="J51" s="272">
        <v>44945</v>
      </c>
      <c r="K51" s="17">
        <f t="shared" si="2"/>
        <v>17</v>
      </c>
      <c r="L51" s="283">
        <f t="shared" si="3"/>
        <v>5.5534015288662863E-7</v>
      </c>
      <c r="M51" s="22">
        <f t="shared" si="4"/>
        <v>9.4407825990726868E-6</v>
      </c>
    </row>
    <row r="52" spans="1:13">
      <c r="A52" s="16">
        <f t="shared" si="0"/>
        <v>45</v>
      </c>
      <c r="B52" s="12" t="s">
        <v>403</v>
      </c>
      <c r="C52" s="272">
        <v>44921</v>
      </c>
      <c r="D52" s="272">
        <v>44934</v>
      </c>
      <c r="E52" s="196">
        <f t="shared" si="1"/>
        <v>44927.5</v>
      </c>
      <c r="F52" s="272">
        <v>44939</v>
      </c>
      <c r="G52" s="272">
        <v>44944</v>
      </c>
      <c r="H52" s="12" t="s">
        <v>156</v>
      </c>
      <c r="I52" s="234">
        <v>97.05</v>
      </c>
      <c r="J52" s="272">
        <v>44945</v>
      </c>
      <c r="K52" s="17">
        <f t="shared" si="2"/>
        <v>17</v>
      </c>
      <c r="L52" s="283">
        <f t="shared" si="3"/>
        <v>2.3392257742034422E-6</v>
      </c>
      <c r="M52" s="22">
        <f t="shared" si="4"/>
        <v>3.9766838161458518E-5</v>
      </c>
    </row>
    <row r="53" spans="1:13">
      <c r="A53" s="16">
        <f t="shared" si="0"/>
        <v>46</v>
      </c>
      <c r="B53" s="12" t="s">
        <v>403</v>
      </c>
      <c r="C53" s="272">
        <v>44921</v>
      </c>
      <c r="D53" s="272">
        <v>44934</v>
      </c>
      <c r="E53" s="196">
        <f t="shared" si="1"/>
        <v>44927.5</v>
      </c>
      <c r="F53" s="272">
        <v>44939</v>
      </c>
      <c r="G53" s="272">
        <v>44944</v>
      </c>
      <c r="H53" s="12" t="s">
        <v>152</v>
      </c>
      <c r="I53" s="234">
        <v>208.30000000000004</v>
      </c>
      <c r="J53" s="272">
        <v>44945</v>
      </c>
      <c r="K53" s="17">
        <f t="shared" si="2"/>
        <v>17</v>
      </c>
      <c r="L53" s="283">
        <f t="shared" si="3"/>
        <v>5.0207184829116649E-6</v>
      </c>
      <c r="M53" s="22">
        <f t="shared" si="4"/>
        <v>8.5352214209498303E-5</v>
      </c>
    </row>
    <row r="54" spans="1:13">
      <c r="A54" s="16">
        <f t="shared" si="0"/>
        <v>47</v>
      </c>
      <c r="B54" s="12" t="s">
        <v>403</v>
      </c>
      <c r="C54" s="272">
        <v>44921</v>
      </c>
      <c r="D54" s="272">
        <v>44934</v>
      </c>
      <c r="E54" s="196">
        <f t="shared" si="1"/>
        <v>44927.5</v>
      </c>
      <c r="F54" s="272">
        <v>44939</v>
      </c>
      <c r="G54" s="272">
        <v>44974</v>
      </c>
      <c r="H54" s="12" t="s">
        <v>157</v>
      </c>
      <c r="I54" s="234">
        <v>33.94</v>
      </c>
      <c r="J54" s="272">
        <v>44978</v>
      </c>
      <c r="K54" s="17">
        <f t="shared" si="2"/>
        <v>47</v>
      </c>
      <c r="L54" s="283">
        <f t="shared" si="3"/>
        <v>8.1806618007691735E-7</v>
      </c>
      <c r="M54" s="22">
        <f t="shared" si="4"/>
        <v>3.8449110463615113E-5</v>
      </c>
    </row>
    <row r="55" spans="1:13">
      <c r="A55" s="16">
        <f t="shared" si="0"/>
        <v>48</v>
      </c>
      <c r="B55" s="12" t="s">
        <v>404</v>
      </c>
      <c r="C55" s="272">
        <v>44920</v>
      </c>
      <c r="D55" s="272">
        <v>44933</v>
      </c>
      <c r="E55" s="196">
        <f t="shared" si="1"/>
        <v>44926.5</v>
      </c>
      <c r="F55" s="272">
        <v>44939</v>
      </c>
      <c r="G55" s="272">
        <v>44974</v>
      </c>
      <c r="H55" s="12" t="s">
        <v>157</v>
      </c>
      <c r="I55" s="234">
        <v>128.24</v>
      </c>
      <c r="J55" s="272">
        <v>44978</v>
      </c>
      <c r="K55" s="17">
        <f t="shared" si="2"/>
        <v>48</v>
      </c>
      <c r="L55" s="283">
        <f t="shared" si="3"/>
        <v>3.0910078648516174E-6</v>
      </c>
      <c r="M55" s="22">
        <f t="shared" si="4"/>
        <v>1.4836837751287763E-4</v>
      </c>
    </row>
    <row r="56" spans="1:13">
      <c r="A56" s="16">
        <f t="shared" si="0"/>
        <v>49</v>
      </c>
      <c r="B56" s="12" t="s">
        <v>403</v>
      </c>
      <c r="C56" s="272">
        <v>44921</v>
      </c>
      <c r="D56" s="272">
        <v>44934</v>
      </c>
      <c r="E56" s="196">
        <f t="shared" si="1"/>
        <v>44927.5</v>
      </c>
      <c r="F56" s="272">
        <v>44939</v>
      </c>
      <c r="G56" s="272">
        <v>45044</v>
      </c>
      <c r="H56" s="12" t="s">
        <v>158</v>
      </c>
      <c r="I56" s="234">
        <v>28143.600000000017</v>
      </c>
      <c r="J56" s="272">
        <v>45047</v>
      </c>
      <c r="K56" s="17">
        <f t="shared" si="2"/>
        <v>117</v>
      </c>
      <c r="L56" s="283">
        <f t="shared" si="3"/>
        <v>6.7835378154427648E-4</v>
      </c>
      <c r="M56" s="22">
        <f t="shared" si="4"/>
        <v>7.9367392440680348E-2</v>
      </c>
    </row>
    <row r="57" spans="1:13">
      <c r="A57" s="16">
        <f t="shared" si="0"/>
        <v>50</v>
      </c>
      <c r="B57" s="12" t="s">
        <v>403</v>
      </c>
      <c r="C57" s="272">
        <v>44921</v>
      </c>
      <c r="D57" s="272">
        <v>44934</v>
      </c>
      <c r="E57" s="196">
        <f t="shared" si="1"/>
        <v>44927.5</v>
      </c>
      <c r="F57" s="272">
        <v>44939</v>
      </c>
      <c r="G57" s="272">
        <v>44939</v>
      </c>
      <c r="H57" s="12" t="s">
        <v>159</v>
      </c>
      <c r="I57" s="234">
        <v>68236.459999999934</v>
      </c>
      <c r="J57" s="272">
        <v>44943</v>
      </c>
      <c r="K57" s="17">
        <f t="shared" si="2"/>
        <v>12</v>
      </c>
      <c r="L57" s="283">
        <f t="shared" si="3"/>
        <v>1.644724224342113E-3</v>
      </c>
      <c r="M57" s="22">
        <f t="shared" si="4"/>
        <v>1.9736690692105357E-2</v>
      </c>
    </row>
    <row r="58" spans="1:13">
      <c r="A58" s="16">
        <f t="shared" si="0"/>
        <v>51</v>
      </c>
      <c r="B58" s="12" t="s">
        <v>403</v>
      </c>
      <c r="C58" s="272">
        <v>44921</v>
      </c>
      <c r="D58" s="272">
        <v>44934</v>
      </c>
      <c r="E58" s="196">
        <f t="shared" si="1"/>
        <v>44927.5</v>
      </c>
      <c r="F58" s="272">
        <v>44939</v>
      </c>
      <c r="G58" s="272">
        <v>44939</v>
      </c>
      <c r="H58" s="12" t="s">
        <v>160</v>
      </c>
      <c r="I58" s="234">
        <v>68236.459999999934</v>
      </c>
      <c r="J58" s="272">
        <v>44943</v>
      </c>
      <c r="K58" s="17">
        <f t="shared" si="2"/>
        <v>12</v>
      </c>
      <c r="L58" s="283">
        <f t="shared" si="3"/>
        <v>1.644724224342113E-3</v>
      </c>
      <c r="M58" s="22">
        <f t="shared" si="4"/>
        <v>1.9736690692105357E-2</v>
      </c>
    </row>
    <row r="59" spans="1:13">
      <c r="A59" s="16">
        <f t="shared" si="0"/>
        <v>52</v>
      </c>
      <c r="B59" s="12" t="s">
        <v>403</v>
      </c>
      <c r="C59" s="272">
        <v>44921</v>
      </c>
      <c r="D59" s="272">
        <v>44934</v>
      </c>
      <c r="E59" s="196">
        <f t="shared" si="1"/>
        <v>44927.5</v>
      </c>
      <c r="F59" s="272">
        <v>44939</v>
      </c>
      <c r="G59" s="272">
        <v>44939</v>
      </c>
      <c r="H59" s="12" t="s">
        <v>161</v>
      </c>
      <c r="I59" s="234">
        <v>291769.58999999997</v>
      </c>
      <c r="J59" s="272">
        <v>44943</v>
      </c>
      <c r="K59" s="17">
        <f t="shared" si="2"/>
        <v>12</v>
      </c>
      <c r="L59" s="283">
        <f t="shared" si="3"/>
        <v>7.0326114895082007E-3</v>
      </c>
      <c r="M59" s="22">
        <f t="shared" si="4"/>
        <v>8.4391337874098415E-2</v>
      </c>
    </row>
    <row r="60" spans="1:13">
      <c r="A60" s="16">
        <f t="shared" si="0"/>
        <v>53</v>
      </c>
      <c r="B60" s="12" t="s">
        <v>403</v>
      </c>
      <c r="C60" s="272">
        <v>44921</v>
      </c>
      <c r="D60" s="272">
        <v>44934</v>
      </c>
      <c r="E60" s="196">
        <f t="shared" si="1"/>
        <v>44927.5</v>
      </c>
      <c r="F60" s="272">
        <v>44939</v>
      </c>
      <c r="G60" s="272">
        <v>44939</v>
      </c>
      <c r="H60" s="12" t="s">
        <v>162</v>
      </c>
      <c r="I60" s="234">
        <v>291769.58999999997</v>
      </c>
      <c r="J60" s="272">
        <v>44943</v>
      </c>
      <c r="K60" s="17">
        <f t="shared" si="2"/>
        <v>12</v>
      </c>
      <c r="L60" s="283">
        <f t="shared" si="3"/>
        <v>7.0326114895082007E-3</v>
      </c>
      <c r="M60" s="22">
        <f t="shared" si="4"/>
        <v>8.4391337874098415E-2</v>
      </c>
    </row>
    <row r="61" spans="1:13">
      <c r="A61" s="16">
        <f t="shared" si="0"/>
        <v>54</v>
      </c>
      <c r="B61" s="12" t="s">
        <v>403</v>
      </c>
      <c r="C61" s="272">
        <v>44921</v>
      </c>
      <c r="D61" s="272">
        <v>44934</v>
      </c>
      <c r="E61" s="196">
        <f t="shared" si="1"/>
        <v>44927.5</v>
      </c>
      <c r="F61" s="272">
        <v>44939</v>
      </c>
      <c r="G61" s="272">
        <v>44939</v>
      </c>
      <c r="H61" s="12" t="s">
        <v>163</v>
      </c>
      <c r="I61" s="234">
        <v>425933.53999999969</v>
      </c>
      <c r="J61" s="272">
        <v>44943</v>
      </c>
      <c r="K61" s="17">
        <f t="shared" si="2"/>
        <v>12</v>
      </c>
      <c r="L61" s="283">
        <f t="shared" si="3"/>
        <v>1.0266406129476683E-2</v>
      </c>
      <c r="M61" s="22">
        <f t="shared" si="4"/>
        <v>0.12319687355372019</v>
      </c>
    </row>
    <row r="62" spans="1:13">
      <c r="A62" s="16">
        <f t="shared" si="0"/>
        <v>55</v>
      </c>
      <c r="B62" s="12" t="s">
        <v>404</v>
      </c>
      <c r="C62" s="272">
        <v>44920</v>
      </c>
      <c r="D62" s="272">
        <v>44933</v>
      </c>
      <c r="E62" s="196">
        <f t="shared" si="1"/>
        <v>44926.5</v>
      </c>
      <c r="F62" s="272">
        <v>44939</v>
      </c>
      <c r="G62" s="272">
        <v>45044</v>
      </c>
      <c r="H62" s="12" t="s">
        <v>158</v>
      </c>
      <c r="I62" s="234">
        <v>3530.7399999999993</v>
      </c>
      <c r="J62" s="272">
        <v>45047</v>
      </c>
      <c r="K62" s="17">
        <f t="shared" si="2"/>
        <v>118</v>
      </c>
      <c r="L62" s="283">
        <f t="shared" si="3"/>
        <v>8.5102503967141266E-5</v>
      </c>
      <c r="M62" s="22">
        <f t="shared" si="4"/>
        <v>1.004209546812267E-2</v>
      </c>
    </row>
    <row r="63" spans="1:13">
      <c r="A63" s="16">
        <f t="shared" si="0"/>
        <v>56</v>
      </c>
      <c r="B63" s="12" t="s">
        <v>404</v>
      </c>
      <c r="C63" s="272">
        <v>44920</v>
      </c>
      <c r="D63" s="272">
        <v>44933</v>
      </c>
      <c r="E63" s="196">
        <f t="shared" si="1"/>
        <v>44926.5</v>
      </c>
      <c r="F63" s="272">
        <v>44939</v>
      </c>
      <c r="G63" s="272">
        <v>44939</v>
      </c>
      <c r="H63" s="12" t="s">
        <v>159</v>
      </c>
      <c r="I63" s="234">
        <v>8613.83</v>
      </c>
      <c r="J63" s="272">
        <v>44943</v>
      </c>
      <c r="K63" s="17">
        <f t="shared" si="2"/>
        <v>13</v>
      </c>
      <c r="L63" s="283">
        <f t="shared" si="3"/>
        <v>2.0762177383417657E-4</v>
      </c>
      <c r="M63" s="22">
        <f t="shared" si="4"/>
        <v>2.6990830598442954E-3</v>
      </c>
    </row>
    <row r="64" spans="1:13">
      <c r="A64" s="16">
        <f t="shared" si="0"/>
        <v>57</v>
      </c>
      <c r="B64" s="12" t="s">
        <v>404</v>
      </c>
      <c r="C64" s="272">
        <v>44920</v>
      </c>
      <c r="D64" s="272">
        <v>44933</v>
      </c>
      <c r="E64" s="196">
        <f t="shared" si="1"/>
        <v>44926.5</v>
      </c>
      <c r="F64" s="272">
        <v>44939</v>
      </c>
      <c r="G64" s="272">
        <v>44939</v>
      </c>
      <c r="H64" s="12" t="s">
        <v>160</v>
      </c>
      <c r="I64" s="234">
        <v>8613.83</v>
      </c>
      <c r="J64" s="272">
        <v>44943</v>
      </c>
      <c r="K64" s="17">
        <f t="shared" si="2"/>
        <v>13</v>
      </c>
      <c r="L64" s="283">
        <f t="shared" si="3"/>
        <v>2.0762177383417657E-4</v>
      </c>
      <c r="M64" s="22">
        <f t="shared" si="4"/>
        <v>2.6990830598442954E-3</v>
      </c>
    </row>
    <row r="65" spans="1:13">
      <c r="A65" s="16">
        <f t="shared" si="0"/>
        <v>58</v>
      </c>
      <c r="B65" s="12" t="s">
        <v>404</v>
      </c>
      <c r="C65" s="272">
        <v>44920</v>
      </c>
      <c r="D65" s="272">
        <v>44933</v>
      </c>
      <c r="E65" s="196">
        <f t="shared" si="1"/>
        <v>44926.5</v>
      </c>
      <c r="F65" s="272">
        <v>44939</v>
      </c>
      <c r="G65" s="272">
        <v>44939</v>
      </c>
      <c r="H65" s="12" t="s">
        <v>161</v>
      </c>
      <c r="I65" s="234">
        <v>36831.700000000004</v>
      </c>
      <c r="J65" s="272">
        <v>44943</v>
      </c>
      <c r="K65" s="17">
        <f t="shared" si="2"/>
        <v>13</v>
      </c>
      <c r="L65" s="283">
        <f t="shared" si="3"/>
        <v>8.8776570785913383E-4</v>
      </c>
      <c r="M65" s="22">
        <f t="shared" si="4"/>
        <v>1.1540954202168739E-2</v>
      </c>
    </row>
    <row r="66" spans="1:13">
      <c r="A66" s="16">
        <f t="shared" si="0"/>
        <v>59</v>
      </c>
      <c r="B66" s="12" t="s">
        <v>404</v>
      </c>
      <c r="C66" s="272">
        <v>44920</v>
      </c>
      <c r="D66" s="272">
        <v>44933</v>
      </c>
      <c r="E66" s="196">
        <f t="shared" si="1"/>
        <v>44926.5</v>
      </c>
      <c r="F66" s="272">
        <v>44939</v>
      </c>
      <c r="G66" s="272">
        <v>44939</v>
      </c>
      <c r="H66" s="12" t="s">
        <v>162</v>
      </c>
      <c r="I66" s="234">
        <v>36831.700000000004</v>
      </c>
      <c r="J66" s="272">
        <v>44943</v>
      </c>
      <c r="K66" s="17">
        <f t="shared" si="2"/>
        <v>13</v>
      </c>
      <c r="L66" s="283">
        <f t="shared" si="3"/>
        <v>8.8776570785913383E-4</v>
      </c>
      <c r="M66" s="22">
        <f t="shared" si="4"/>
        <v>1.1540954202168739E-2</v>
      </c>
    </row>
    <row r="67" spans="1:13">
      <c r="A67" s="16">
        <f t="shared" si="0"/>
        <v>60</v>
      </c>
      <c r="B67" s="12" t="s">
        <v>404</v>
      </c>
      <c r="C67" s="272">
        <v>44920</v>
      </c>
      <c r="D67" s="272">
        <v>44933</v>
      </c>
      <c r="E67" s="196">
        <f t="shared" si="1"/>
        <v>44926.5</v>
      </c>
      <c r="F67" s="272">
        <v>44939</v>
      </c>
      <c r="G67" s="272">
        <v>44939</v>
      </c>
      <c r="H67" s="12" t="s">
        <v>163</v>
      </c>
      <c r="I67" s="234">
        <v>73575.710000000021</v>
      </c>
      <c r="J67" s="272">
        <v>44943</v>
      </c>
      <c r="K67" s="17">
        <f t="shared" si="2"/>
        <v>13</v>
      </c>
      <c r="L67" s="283">
        <f t="shared" si="3"/>
        <v>1.7734177968811746E-3</v>
      </c>
      <c r="M67" s="22">
        <f t="shared" si="4"/>
        <v>2.3054431359455268E-2</v>
      </c>
    </row>
    <row r="68" spans="1:13">
      <c r="A68" s="16">
        <f t="shared" si="0"/>
        <v>61</v>
      </c>
      <c r="B68" s="12" t="s">
        <v>403</v>
      </c>
      <c r="C68" s="272">
        <v>44921</v>
      </c>
      <c r="D68" s="272">
        <v>44934</v>
      </c>
      <c r="E68" s="196">
        <f t="shared" si="1"/>
        <v>44927.5</v>
      </c>
      <c r="F68" s="272">
        <v>44939</v>
      </c>
      <c r="G68" s="272">
        <v>45044</v>
      </c>
      <c r="H68" s="12" t="s">
        <v>152</v>
      </c>
      <c r="I68" s="234">
        <v>32.72</v>
      </c>
      <c r="J68" s="272">
        <v>45047</v>
      </c>
      <c r="K68" s="17">
        <f t="shared" si="2"/>
        <v>117</v>
      </c>
      <c r="L68" s="283">
        <f t="shared" si="3"/>
        <v>7.886601476758024E-7</v>
      </c>
      <c r="M68" s="22">
        <f t="shared" si="4"/>
        <v>9.2273237278068886E-5</v>
      </c>
    </row>
    <row r="69" spans="1:13">
      <c r="A69" s="16">
        <f t="shared" si="0"/>
        <v>62</v>
      </c>
      <c r="B69" s="12" t="s">
        <v>403</v>
      </c>
      <c r="C69" s="272">
        <v>44921</v>
      </c>
      <c r="D69" s="272">
        <v>44934</v>
      </c>
      <c r="E69" s="196">
        <f t="shared" si="1"/>
        <v>44927.5</v>
      </c>
      <c r="F69" s="272">
        <v>44939</v>
      </c>
      <c r="G69" s="272">
        <v>45044</v>
      </c>
      <c r="H69" s="12" t="s">
        <v>165</v>
      </c>
      <c r="I69" s="234">
        <v>602.49000000000024</v>
      </c>
      <c r="J69" s="272">
        <v>45047</v>
      </c>
      <c r="K69" s="17">
        <f t="shared" si="2"/>
        <v>117</v>
      </c>
      <c r="L69" s="283">
        <f t="shared" si="3"/>
        <v>1.4522000378153864E-5</v>
      </c>
      <c r="M69" s="22">
        <f t="shared" si="4"/>
        <v>1.699074044244002E-3</v>
      </c>
    </row>
    <row r="70" spans="1:13">
      <c r="A70" s="16">
        <f t="shared" si="0"/>
        <v>63</v>
      </c>
      <c r="B70" s="12" t="s">
        <v>404</v>
      </c>
      <c r="C70" s="272">
        <v>44920</v>
      </c>
      <c r="D70" s="272">
        <v>44933</v>
      </c>
      <c r="E70" s="196">
        <f t="shared" si="1"/>
        <v>44926.5</v>
      </c>
      <c r="F70" s="272">
        <v>44939</v>
      </c>
      <c r="G70" s="272">
        <v>44974</v>
      </c>
      <c r="H70" s="12" t="s">
        <v>157</v>
      </c>
      <c r="I70" s="234">
        <v>165.54</v>
      </c>
      <c r="J70" s="272">
        <v>44978</v>
      </c>
      <c r="K70" s="17">
        <f t="shared" si="2"/>
        <v>48</v>
      </c>
      <c r="L70" s="283">
        <f t="shared" si="3"/>
        <v>3.9900611505578339E-6</v>
      </c>
      <c r="M70" s="22">
        <f t="shared" si="4"/>
        <v>1.9152293522677603E-4</v>
      </c>
    </row>
    <row r="71" spans="1:13">
      <c r="A71" s="16">
        <f t="shared" si="0"/>
        <v>64</v>
      </c>
      <c r="B71" s="12" t="s">
        <v>403</v>
      </c>
      <c r="C71" s="272">
        <v>44921</v>
      </c>
      <c r="D71" s="272">
        <v>44934</v>
      </c>
      <c r="E71" s="196">
        <f t="shared" si="1"/>
        <v>44927.5</v>
      </c>
      <c r="F71" s="272">
        <v>44939</v>
      </c>
      <c r="G71" s="272">
        <v>44944</v>
      </c>
      <c r="H71" s="12" t="s">
        <v>152</v>
      </c>
      <c r="I71" s="234">
        <v>22.9</v>
      </c>
      <c r="J71" s="272">
        <v>44945</v>
      </c>
      <c r="K71" s="17">
        <f t="shared" si="2"/>
        <v>17</v>
      </c>
      <c r="L71" s="283">
        <f t="shared" si="3"/>
        <v>5.5196569015207441E-7</v>
      </c>
      <c r="M71" s="22">
        <f t="shared" si="4"/>
        <v>9.383416732585265E-6</v>
      </c>
    </row>
    <row r="72" spans="1:13">
      <c r="A72" s="16">
        <f t="shared" si="0"/>
        <v>65</v>
      </c>
      <c r="B72" s="12" t="s">
        <v>403</v>
      </c>
      <c r="C72" s="272">
        <v>44921</v>
      </c>
      <c r="D72" s="272">
        <v>44934</v>
      </c>
      <c r="E72" s="196">
        <f t="shared" si="1"/>
        <v>44927.5</v>
      </c>
      <c r="F72" s="272">
        <v>44939</v>
      </c>
      <c r="G72" s="272">
        <v>44944</v>
      </c>
      <c r="H72" s="12" t="s">
        <v>156</v>
      </c>
      <c r="I72" s="234">
        <v>59.349999999999994</v>
      </c>
      <c r="J72" s="272">
        <v>44945</v>
      </c>
      <c r="K72" s="17">
        <f t="shared" si="2"/>
        <v>17</v>
      </c>
      <c r="L72" s="283">
        <f t="shared" si="3"/>
        <v>1.4305311663984986E-6</v>
      </c>
      <c r="M72" s="22">
        <f t="shared" si="4"/>
        <v>2.4319029828774476E-5</v>
      </c>
    </row>
    <row r="73" spans="1:13">
      <c r="A73" s="16">
        <f t="shared" ref="A73:A136" si="5">A72+1</f>
        <v>66</v>
      </c>
      <c r="B73" s="12" t="s">
        <v>403</v>
      </c>
      <c r="C73" s="272">
        <v>44921</v>
      </c>
      <c r="D73" s="272">
        <v>44934</v>
      </c>
      <c r="E73" s="196">
        <f t="shared" ref="E73:E136" si="6">AVERAGE(C73:D73)</f>
        <v>44927.5</v>
      </c>
      <c r="F73" s="272">
        <v>44939</v>
      </c>
      <c r="G73" s="272">
        <v>45044</v>
      </c>
      <c r="H73" s="12" t="s">
        <v>152</v>
      </c>
      <c r="I73" s="234">
        <v>9.5500000000000007</v>
      </c>
      <c r="J73" s="272">
        <v>45047</v>
      </c>
      <c r="K73" s="17">
        <f t="shared" si="2"/>
        <v>117</v>
      </c>
      <c r="L73" s="283">
        <f t="shared" si="3"/>
        <v>2.3018656510708784E-7</v>
      </c>
      <c r="M73" s="22">
        <f t="shared" si="4"/>
        <v>2.6931828117529276E-5</v>
      </c>
    </row>
    <row r="74" spans="1:13">
      <c r="A74" s="16">
        <f t="shared" si="5"/>
        <v>67</v>
      </c>
      <c r="B74" s="12" t="s">
        <v>403</v>
      </c>
      <c r="C74" s="272">
        <v>44921</v>
      </c>
      <c r="D74" s="272">
        <v>44934</v>
      </c>
      <c r="E74" s="196">
        <f t="shared" si="6"/>
        <v>44927.5</v>
      </c>
      <c r="F74" s="272">
        <v>44939</v>
      </c>
      <c r="G74" s="272">
        <v>45044</v>
      </c>
      <c r="H74" s="12" t="s">
        <v>152</v>
      </c>
      <c r="I74" s="234">
        <v>9.4200000000000017</v>
      </c>
      <c r="J74" s="272">
        <v>45047</v>
      </c>
      <c r="K74" s="17">
        <f t="shared" ref="K74:K137" si="7">(G74-D74)+((D74-C74+1)/2)</f>
        <v>117</v>
      </c>
      <c r="L74" s="283">
        <f t="shared" ref="L74:L137" si="8">I74/$I$4859</f>
        <v>2.2705313542500185E-7</v>
      </c>
      <c r="M74" s="22">
        <f t="shared" ref="M74:M137" si="9">L74*K74</f>
        <v>2.6565216844725218E-5</v>
      </c>
    </row>
    <row r="75" spans="1:13">
      <c r="A75" s="16">
        <f t="shared" si="5"/>
        <v>68</v>
      </c>
      <c r="B75" s="12" t="s">
        <v>403</v>
      </c>
      <c r="C75" s="272">
        <v>44921</v>
      </c>
      <c r="D75" s="272">
        <v>44934</v>
      </c>
      <c r="E75" s="196">
        <f t="shared" si="6"/>
        <v>44927.5</v>
      </c>
      <c r="F75" s="272">
        <v>44939</v>
      </c>
      <c r="G75" s="272">
        <v>45044</v>
      </c>
      <c r="H75" s="12" t="s">
        <v>152</v>
      </c>
      <c r="I75" s="234">
        <v>2.9300000000000006</v>
      </c>
      <c r="J75" s="272">
        <v>45047</v>
      </c>
      <c r="K75" s="17">
        <f t="shared" si="7"/>
        <v>117</v>
      </c>
      <c r="L75" s="283">
        <f t="shared" si="8"/>
        <v>7.0622684373169366E-8</v>
      </c>
      <c r="M75" s="22">
        <f t="shared" si="9"/>
        <v>8.2628540716608162E-6</v>
      </c>
    </row>
    <row r="76" spans="1:13">
      <c r="A76" s="16">
        <f t="shared" si="5"/>
        <v>69</v>
      </c>
      <c r="B76" s="12" t="s">
        <v>403</v>
      </c>
      <c r="C76" s="272">
        <v>44921</v>
      </c>
      <c r="D76" s="272">
        <v>44934</v>
      </c>
      <c r="E76" s="196">
        <f t="shared" si="6"/>
        <v>44927.5</v>
      </c>
      <c r="F76" s="272">
        <v>44939</v>
      </c>
      <c r="G76" s="272">
        <v>44974</v>
      </c>
      <c r="H76" s="12" t="s">
        <v>157</v>
      </c>
      <c r="I76" s="234">
        <v>184.63</v>
      </c>
      <c r="J76" s="272">
        <v>44978</v>
      </c>
      <c r="K76" s="17">
        <f t="shared" si="7"/>
        <v>47</v>
      </c>
      <c r="L76" s="283">
        <f t="shared" si="8"/>
        <v>4.4501932477195417E-6</v>
      </c>
      <c r="M76" s="22">
        <f t="shared" si="9"/>
        <v>2.0915908264281847E-4</v>
      </c>
    </row>
    <row r="77" spans="1:13">
      <c r="A77" s="16">
        <f t="shared" si="5"/>
        <v>70</v>
      </c>
      <c r="B77" s="12" t="s">
        <v>403</v>
      </c>
      <c r="C77" s="272">
        <v>44921</v>
      </c>
      <c r="D77" s="272">
        <v>44934</v>
      </c>
      <c r="E77" s="196">
        <f t="shared" si="6"/>
        <v>44927.5</v>
      </c>
      <c r="F77" s="272">
        <v>44939</v>
      </c>
      <c r="G77" s="272">
        <v>45043</v>
      </c>
      <c r="H77" s="12" t="s">
        <v>152</v>
      </c>
      <c r="I77" s="234">
        <v>65.27</v>
      </c>
      <c r="J77" s="272">
        <v>45044</v>
      </c>
      <c r="K77" s="17">
        <f t="shared" si="7"/>
        <v>116</v>
      </c>
      <c r="L77" s="283">
        <f t="shared" si="8"/>
        <v>1.5732227334596463E-6</v>
      </c>
      <c r="M77" s="22">
        <f t="shared" si="9"/>
        <v>1.8249383708131896E-4</v>
      </c>
    </row>
    <row r="78" spans="1:13">
      <c r="A78" s="16">
        <f t="shared" si="5"/>
        <v>71</v>
      </c>
      <c r="B78" s="12" t="s">
        <v>403</v>
      </c>
      <c r="C78" s="272">
        <v>44921</v>
      </c>
      <c r="D78" s="272">
        <v>44934</v>
      </c>
      <c r="E78" s="196">
        <f t="shared" si="6"/>
        <v>44927.5</v>
      </c>
      <c r="F78" s="272">
        <v>44939</v>
      </c>
      <c r="G78" s="272">
        <v>44974</v>
      </c>
      <c r="H78" s="12" t="s">
        <v>154</v>
      </c>
      <c r="I78" s="234">
        <v>20.89</v>
      </c>
      <c r="J78" s="272">
        <v>44978</v>
      </c>
      <c r="K78" s="17">
        <f t="shared" si="7"/>
        <v>47</v>
      </c>
      <c r="L78" s="283">
        <f t="shared" si="8"/>
        <v>5.0351804660597537E-7</v>
      </c>
      <c r="M78" s="22">
        <f t="shared" si="9"/>
        <v>2.3665348190480844E-5</v>
      </c>
    </row>
    <row r="79" spans="1:13">
      <c r="A79" s="16">
        <f t="shared" si="5"/>
        <v>72</v>
      </c>
      <c r="B79" s="12" t="s">
        <v>404</v>
      </c>
      <c r="C79" s="272">
        <v>44920</v>
      </c>
      <c r="D79" s="272">
        <v>44933</v>
      </c>
      <c r="E79" s="196">
        <f t="shared" si="6"/>
        <v>44926.5</v>
      </c>
      <c r="F79" s="272">
        <v>44939</v>
      </c>
      <c r="G79" s="272">
        <v>44974</v>
      </c>
      <c r="H79" s="12" t="s">
        <v>157</v>
      </c>
      <c r="I79" s="234">
        <v>42.620000000000005</v>
      </c>
      <c r="J79" s="272">
        <v>44978</v>
      </c>
      <c r="K79" s="17">
        <f t="shared" si="7"/>
        <v>48</v>
      </c>
      <c r="L79" s="283">
        <f t="shared" si="8"/>
        <v>1.0272828696192758E-6</v>
      </c>
      <c r="M79" s="22">
        <f t="shared" si="9"/>
        <v>4.9309577741725241E-5</v>
      </c>
    </row>
    <row r="80" spans="1:13">
      <c r="A80" s="16">
        <f t="shared" si="5"/>
        <v>73</v>
      </c>
      <c r="B80" s="12" t="s">
        <v>404</v>
      </c>
      <c r="C80" s="272">
        <v>44920</v>
      </c>
      <c r="D80" s="272">
        <v>44933</v>
      </c>
      <c r="E80" s="196">
        <f t="shared" si="6"/>
        <v>44926.5</v>
      </c>
      <c r="F80" s="272">
        <v>44939</v>
      </c>
      <c r="G80" s="272">
        <v>44974</v>
      </c>
      <c r="H80" s="12" t="s">
        <v>154</v>
      </c>
      <c r="I80" s="234">
        <v>149.13999999999999</v>
      </c>
      <c r="J80" s="272">
        <v>44978</v>
      </c>
      <c r="K80" s="17">
        <f t="shared" si="7"/>
        <v>48</v>
      </c>
      <c r="L80" s="283">
        <f t="shared" si="8"/>
        <v>3.5947669445100602E-6</v>
      </c>
      <c r="M80" s="22">
        <f t="shared" si="9"/>
        <v>1.725488133364829E-4</v>
      </c>
    </row>
    <row r="81" spans="1:13">
      <c r="A81" s="16">
        <f t="shared" si="5"/>
        <v>74</v>
      </c>
      <c r="B81" s="12" t="s">
        <v>403</v>
      </c>
      <c r="C81" s="272">
        <v>44921</v>
      </c>
      <c r="D81" s="272">
        <v>44934</v>
      </c>
      <c r="E81" s="196">
        <f t="shared" si="6"/>
        <v>44927.5</v>
      </c>
      <c r="F81" s="272">
        <v>44939</v>
      </c>
      <c r="G81" s="272">
        <v>44971</v>
      </c>
      <c r="H81" s="12" t="s">
        <v>153</v>
      </c>
      <c r="I81" s="234">
        <v>52.349999999999994</v>
      </c>
      <c r="J81" s="272">
        <v>44972</v>
      </c>
      <c r="K81" s="17">
        <f t="shared" si="7"/>
        <v>44</v>
      </c>
      <c r="L81" s="283">
        <f t="shared" si="8"/>
        <v>1.2618080296707901E-6</v>
      </c>
      <c r="M81" s="22">
        <f t="shared" si="9"/>
        <v>5.5519553305514763E-5</v>
      </c>
    </row>
    <row r="82" spans="1:13">
      <c r="A82" s="16">
        <f t="shared" si="5"/>
        <v>75</v>
      </c>
      <c r="B82" s="12" t="s">
        <v>404</v>
      </c>
      <c r="C82" s="272">
        <v>44920</v>
      </c>
      <c r="D82" s="272">
        <v>44933</v>
      </c>
      <c r="E82" s="196">
        <f t="shared" si="6"/>
        <v>44926.5</v>
      </c>
      <c r="F82" s="272">
        <v>44939</v>
      </c>
      <c r="G82" s="272">
        <v>44974</v>
      </c>
      <c r="H82" s="12" t="s">
        <v>157</v>
      </c>
      <c r="I82" s="234">
        <v>139.24</v>
      </c>
      <c r="J82" s="272">
        <v>44978</v>
      </c>
      <c r="K82" s="17">
        <f t="shared" si="7"/>
        <v>48</v>
      </c>
      <c r="L82" s="283">
        <f t="shared" si="8"/>
        <v>3.3561442225665876E-6</v>
      </c>
      <c r="M82" s="22">
        <f t="shared" si="9"/>
        <v>1.610949226831962E-4</v>
      </c>
    </row>
    <row r="83" spans="1:13">
      <c r="A83" s="16">
        <f t="shared" si="5"/>
        <v>76</v>
      </c>
      <c r="B83" s="12" t="s">
        <v>404</v>
      </c>
      <c r="C83" s="272">
        <v>44920</v>
      </c>
      <c r="D83" s="272">
        <v>44933</v>
      </c>
      <c r="E83" s="196">
        <f t="shared" si="6"/>
        <v>44926.5</v>
      </c>
      <c r="F83" s="272">
        <v>44939</v>
      </c>
      <c r="G83" s="272">
        <v>44974</v>
      </c>
      <c r="H83" s="12" t="s">
        <v>157</v>
      </c>
      <c r="I83" s="234">
        <v>332.40999999999997</v>
      </c>
      <c r="J83" s="272">
        <v>44978</v>
      </c>
      <c r="K83" s="17">
        <f t="shared" si="7"/>
        <v>48</v>
      </c>
      <c r="L83" s="283">
        <f t="shared" si="8"/>
        <v>8.0121796970939331E-6</v>
      </c>
      <c r="M83" s="22">
        <f t="shared" si="9"/>
        <v>3.8458462546050879E-4</v>
      </c>
    </row>
    <row r="84" spans="1:13">
      <c r="A84" s="16">
        <f t="shared" si="5"/>
        <v>77</v>
      </c>
      <c r="B84" s="12" t="s">
        <v>403</v>
      </c>
      <c r="C84" s="272">
        <v>44921</v>
      </c>
      <c r="D84" s="272">
        <v>44934</v>
      </c>
      <c r="E84" s="196">
        <f t="shared" si="6"/>
        <v>44927.5</v>
      </c>
      <c r="F84" s="272">
        <v>44939</v>
      </c>
      <c r="G84" s="272">
        <v>44944</v>
      </c>
      <c r="H84" s="12" t="s">
        <v>152</v>
      </c>
      <c r="I84" s="234">
        <v>1.82</v>
      </c>
      <c r="J84" s="272">
        <v>44945</v>
      </c>
      <c r="K84" s="17">
        <f t="shared" si="7"/>
        <v>17</v>
      </c>
      <c r="L84" s="283">
        <f t="shared" si="8"/>
        <v>4.3868015549204173E-8</v>
      </c>
      <c r="M84" s="22">
        <f t="shared" si="9"/>
        <v>7.457562643364709E-7</v>
      </c>
    </row>
    <row r="85" spans="1:13">
      <c r="A85" s="16">
        <f t="shared" si="5"/>
        <v>78</v>
      </c>
      <c r="B85" s="12" t="s">
        <v>403</v>
      </c>
      <c r="C85" s="272">
        <v>44921</v>
      </c>
      <c r="D85" s="272">
        <v>44934</v>
      </c>
      <c r="E85" s="196">
        <f t="shared" si="6"/>
        <v>44927.5</v>
      </c>
      <c r="F85" s="272">
        <v>44939</v>
      </c>
      <c r="G85" s="272">
        <v>44974</v>
      </c>
      <c r="H85" s="12" t="s">
        <v>157</v>
      </c>
      <c r="I85" s="234">
        <v>86.32</v>
      </c>
      <c r="J85" s="272">
        <v>44978</v>
      </c>
      <c r="K85" s="17">
        <f t="shared" si="7"/>
        <v>47</v>
      </c>
      <c r="L85" s="283">
        <f t="shared" si="8"/>
        <v>2.0805973089051119E-6</v>
      </c>
      <c r="M85" s="22">
        <f t="shared" si="9"/>
        <v>9.7788073518540261E-5</v>
      </c>
    </row>
    <row r="86" spans="1:13">
      <c r="A86" s="16">
        <f t="shared" si="5"/>
        <v>79</v>
      </c>
      <c r="B86" s="12" t="s">
        <v>404</v>
      </c>
      <c r="C86" s="272">
        <v>44920</v>
      </c>
      <c r="D86" s="272">
        <v>44933</v>
      </c>
      <c r="E86" s="196">
        <f t="shared" si="6"/>
        <v>44926.5</v>
      </c>
      <c r="F86" s="272">
        <v>44939</v>
      </c>
      <c r="G86" s="272">
        <v>44974</v>
      </c>
      <c r="H86" s="12" t="s">
        <v>157</v>
      </c>
      <c r="I86" s="234">
        <v>276.71000000000004</v>
      </c>
      <c r="J86" s="272">
        <v>44978</v>
      </c>
      <c r="K86" s="17">
        <f t="shared" si="7"/>
        <v>48</v>
      </c>
      <c r="L86" s="283">
        <f t="shared" si="8"/>
        <v>6.6696255948463121E-6</v>
      </c>
      <c r="M86" s="22">
        <f t="shared" si="9"/>
        <v>3.2014202855262298E-4</v>
      </c>
    </row>
    <row r="87" spans="1:13">
      <c r="A87" s="16">
        <f t="shared" si="5"/>
        <v>80</v>
      </c>
      <c r="B87" s="12" t="s">
        <v>403</v>
      </c>
      <c r="C87" s="272">
        <v>44921</v>
      </c>
      <c r="D87" s="272">
        <v>44934</v>
      </c>
      <c r="E87" s="196">
        <f t="shared" si="6"/>
        <v>44927.5</v>
      </c>
      <c r="F87" s="272">
        <v>44939</v>
      </c>
      <c r="G87" s="272">
        <v>44944</v>
      </c>
      <c r="H87" s="12" t="s">
        <v>152</v>
      </c>
      <c r="I87" s="234">
        <v>32.450000000000003</v>
      </c>
      <c r="J87" s="272">
        <v>44945</v>
      </c>
      <c r="K87" s="17">
        <f t="shared" si="7"/>
        <v>17</v>
      </c>
      <c r="L87" s="283">
        <f t="shared" si="8"/>
        <v>7.8215225525916236E-7</v>
      </c>
      <c r="M87" s="22">
        <f t="shared" si="9"/>
        <v>1.3296588339405759E-5</v>
      </c>
    </row>
    <row r="88" spans="1:13">
      <c r="A88" s="16">
        <f t="shared" si="5"/>
        <v>81</v>
      </c>
      <c r="B88" s="12" t="s">
        <v>403</v>
      </c>
      <c r="C88" s="272">
        <v>44921</v>
      </c>
      <c r="D88" s="272">
        <v>44934</v>
      </c>
      <c r="E88" s="196">
        <f t="shared" si="6"/>
        <v>44927.5</v>
      </c>
      <c r="F88" s="272">
        <v>44939</v>
      </c>
      <c r="G88" s="272">
        <v>44944</v>
      </c>
      <c r="H88" s="12" t="s">
        <v>156</v>
      </c>
      <c r="I88" s="234">
        <v>81.949999999999989</v>
      </c>
      <c r="J88" s="272">
        <v>44945</v>
      </c>
      <c r="K88" s="17">
        <f t="shared" si="7"/>
        <v>17</v>
      </c>
      <c r="L88" s="283">
        <f t="shared" si="8"/>
        <v>1.9752658649765284E-6</v>
      </c>
      <c r="M88" s="22">
        <f t="shared" si="9"/>
        <v>3.357951970460098E-5</v>
      </c>
    </row>
    <row r="89" spans="1:13">
      <c r="A89" s="16">
        <f t="shared" si="5"/>
        <v>82</v>
      </c>
      <c r="B89" s="12" t="s">
        <v>403</v>
      </c>
      <c r="C89" s="272">
        <v>44921</v>
      </c>
      <c r="D89" s="272">
        <v>44934</v>
      </c>
      <c r="E89" s="196">
        <f t="shared" si="6"/>
        <v>44927.5</v>
      </c>
      <c r="F89" s="272">
        <v>44939</v>
      </c>
      <c r="G89" s="272">
        <v>44974</v>
      </c>
      <c r="H89" s="12" t="s">
        <v>157</v>
      </c>
      <c r="I89" s="234">
        <v>84.55</v>
      </c>
      <c r="J89" s="272">
        <v>44978</v>
      </c>
      <c r="K89" s="17">
        <f t="shared" si="7"/>
        <v>47</v>
      </c>
      <c r="L89" s="283">
        <f t="shared" si="8"/>
        <v>2.0379344586182488E-6</v>
      </c>
      <c r="M89" s="22">
        <f t="shared" si="9"/>
        <v>9.5782919555057695E-5</v>
      </c>
    </row>
    <row r="90" spans="1:13">
      <c r="A90" s="16">
        <f t="shared" si="5"/>
        <v>83</v>
      </c>
      <c r="B90" s="12" t="s">
        <v>404</v>
      </c>
      <c r="C90" s="272">
        <v>44920</v>
      </c>
      <c r="D90" s="272">
        <v>44933</v>
      </c>
      <c r="E90" s="196">
        <f t="shared" si="6"/>
        <v>44926.5</v>
      </c>
      <c r="F90" s="272">
        <v>44939</v>
      </c>
      <c r="G90" s="272">
        <v>44974</v>
      </c>
      <c r="H90" s="12" t="s">
        <v>157</v>
      </c>
      <c r="I90" s="234">
        <v>74.84</v>
      </c>
      <c r="J90" s="272">
        <v>44978</v>
      </c>
      <c r="K90" s="17">
        <f t="shared" si="7"/>
        <v>48</v>
      </c>
      <c r="L90" s="283">
        <f t="shared" si="8"/>
        <v>1.8038913646716705E-6</v>
      </c>
      <c r="M90" s="22">
        <f t="shared" si="9"/>
        <v>8.6586785504240185E-5</v>
      </c>
    </row>
    <row r="91" spans="1:13">
      <c r="A91" s="16">
        <f t="shared" si="5"/>
        <v>84</v>
      </c>
      <c r="B91" s="12" t="s">
        <v>403</v>
      </c>
      <c r="C91" s="272">
        <v>44921</v>
      </c>
      <c r="D91" s="272">
        <v>44934</v>
      </c>
      <c r="E91" s="196">
        <f t="shared" si="6"/>
        <v>44927.5</v>
      </c>
      <c r="F91" s="272">
        <v>44939</v>
      </c>
      <c r="G91" s="272">
        <v>44944</v>
      </c>
      <c r="H91" s="12" t="s">
        <v>152</v>
      </c>
      <c r="I91" s="234">
        <v>15.4</v>
      </c>
      <c r="J91" s="272">
        <v>44945</v>
      </c>
      <c r="K91" s="17">
        <f t="shared" si="7"/>
        <v>17</v>
      </c>
      <c r="L91" s="283">
        <f t="shared" si="8"/>
        <v>3.7119090080095839E-7</v>
      </c>
      <c r="M91" s="22">
        <f t="shared" si="9"/>
        <v>6.3102453136162924E-6</v>
      </c>
    </row>
    <row r="92" spans="1:13">
      <c r="A92" s="16">
        <f t="shared" si="5"/>
        <v>85</v>
      </c>
      <c r="B92" s="12" t="s">
        <v>403</v>
      </c>
      <c r="C92" s="272">
        <v>44921</v>
      </c>
      <c r="D92" s="272">
        <v>44934</v>
      </c>
      <c r="E92" s="196">
        <f t="shared" si="6"/>
        <v>44927.5</v>
      </c>
      <c r="F92" s="272">
        <v>44939</v>
      </c>
      <c r="G92" s="272">
        <v>44944</v>
      </c>
      <c r="H92" s="12" t="s">
        <v>156</v>
      </c>
      <c r="I92" s="234">
        <v>93.669999999999987</v>
      </c>
      <c r="J92" s="272">
        <v>44945</v>
      </c>
      <c r="K92" s="17">
        <f t="shared" si="7"/>
        <v>17</v>
      </c>
      <c r="L92" s="283">
        <f t="shared" si="8"/>
        <v>2.2577566024692056E-6</v>
      </c>
      <c r="M92" s="22">
        <f t="shared" si="9"/>
        <v>3.8381862241976492E-5</v>
      </c>
    </row>
    <row r="93" spans="1:13">
      <c r="A93" s="16">
        <f t="shared" si="5"/>
        <v>86</v>
      </c>
      <c r="B93" s="12" t="s">
        <v>403</v>
      </c>
      <c r="C93" s="272">
        <v>44921</v>
      </c>
      <c r="D93" s="272">
        <v>44934</v>
      </c>
      <c r="E93" s="196">
        <f t="shared" si="6"/>
        <v>44927.5</v>
      </c>
      <c r="F93" s="272">
        <v>44939</v>
      </c>
      <c r="G93" s="272">
        <v>44974</v>
      </c>
      <c r="H93" s="12" t="s">
        <v>154</v>
      </c>
      <c r="I93" s="234">
        <v>75.67</v>
      </c>
      <c r="J93" s="272">
        <v>44978</v>
      </c>
      <c r="K93" s="17">
        <f t="shared" si="7"/>
        <v>47</v>
      </c>
      <c r="L93" s="283">
        <f t="shared" si="8"/>
        <v>1.8238971080265273E-6</v>
      </c>
      <c r="M93" s="22">
        <f t="shared" si="9"/>
        <v>8.5723164077246777E-5</v>
      </c>
    </row>
    <row r="94" spans="1:13">
      <c r="A94" s="16">
        <f t="shared" si="5"/>
        <v>87</v>
      </c>
      <c r="B94" s="12" t="s">
        <v>403</v>
      </c>
      <c r="C94" s="272">
        <v>44921</v>
      </c>
      <c r="D94" s="272">
        <v>44934</v>
      </c>
      <c r="E94" s="196">
        <f t="shared" si="6"/>
        <v>44927.5</v>
      </c>
      <c r="F94" s="272">
        <v>44939</v>
      </c>
      <c r="G94" s="272">
        <v>44974</v>
      </c>
      <c r="H94" s="12" t="s">
        <v>157</v>
      </c>
      <c r="I94" s="234">
        <v>1835.1899999999991</v>
      </c>
      <c r="J94" s="272">
        <v>44978</v>
      </c>
      <c r="K94" s="17">
        <f t="shared" si="7"/>
        <v>47</v>
      </c>
      <c r="L94" s="283">
        <f t="shared" si="8"/>
        <v>4.4234144755903279E-5</v>
      </c>
      <c r="M94" s="22">
        <f t="shared" si="9"/>
        <v>2.079004803527454E-3</v>
      </c>
    </row>
    <row r="95" spans="1:13">
      <c r="A95" s="16">
        <f t="shared" si="5"/>
        <v>88</v>
      </c>
      <c r="B95" s="12" t="s">
        <v>404</v>
      </c>
      <c r="C95" s="272">
        <v>44920</v>
      </c>
      <c r="D95" s="272">
        <v>44933</v>
      </c>
      <c r="E95" s="196">
        <f t="shared" si="6"/>
        <v>44926.5</v>
      </c>
      <c r="F95" s="272">
        <v>44939</v>
      </c>
      <c r="G95" s="272">
        <v>44974</v>
      </c>
      <c r="H95" s="12" t="s">
        <v>157</v>
      </c>
      <c r="I95" s="234">
        <v>1860.6100000000001</v>
      </c>
      <c r="J95" s="272">
        <v>44978</v>
      </c>
      <c r="K95" s="17">
        <f t="shared" si="7"/>
        <v>48</v>
      </c>
      <c r="L95" s="283">
        <f t="shared" si="8"/>
        <v>4.4846850775277353E-5</v>
      </c>
      <c r="M95" s="22">
        <f t="shared" si="9"/>
        <v>2.1526488372133131E-3</v>
      </c>
    </row>
    <row r="96" spans="1:13">
      <c r="A96" s="16">
        <f t="shared" si="5"/>
        <v>89</v>
      </c>
      <c r="B96" s="12" t="s">
        <v>403</v>
      </c>
      <c r="C96" s="272">
        <v>44921</v>
      </c>
      <c r="D96" s="272">
        <v>44934</v>
      </c>
      <c r="E96" s="196">
        <f t="shared" si="6"/>
        <v>44927.5</v>
      </c>
      <c r="F96" s="272">
        <v>44939</v>
      </c>
      <c r="G96" s="272">
        <v>45044</v>
      </c>
      <c r="H96" s="12" t="s">
        <v>152</v>
      </c>
      <c r="I96" s="234">
        <v>3.54</v>
      </c>
      <c r="J96" s="272">
        <v>45047</v>
      </c>
      <c r="K96" s="17">
        <f t="shared" si="7"/>
        <v>117</v>
      </c>
      <c r="L96" s="283">
        <f t="shared" si="8"/>
        <v>8.5325700573726798E-8</v>
      </c>
      <c r="M96" s="22">
        <f t="shared" si="9"/>
        <v>9.9831069671260348E-6</v>
      </c>
    </row>
    <row r="97" spans="1:13">
      <c r="A97" s="16">
        <f t="shared" si="5"/>
        <v>90</v>
      </c>
      <c r="B97" s="12" t="s">
        <v>403</v>
      </c>
      <c r="C97" s="272">
        <v>44921</v>
      </c>
      <c r="D97" s="272">
        <v>44934</v>
      </c>
      <c r="E97" s="196">
        <f t="shared" si="6"/>
        <v>44927.5</v>
      </c>
      <c r="F97" s="272">
        <v>44939</v>
      </c>
      <c r="G97" s="272">
        <v>44971</v>
      </c>
      <c r="H97" s="12" t="s">
        <v>153</v>
      </c>
      <c r="I97" s="234">
        <v>32.06</v>
      </c>
      <c r="J97" s="272">
        <v>44972</v>
      </c>
      <c r="K97" s="17">
        <f t="shared" si="7"/>
        <v>44</v>
      </c>
      <c r="L97" s="283">
        <f t="shared" si="8"/>
        <v>7.7275196621290434E-7</v>
      </c>
      <c r="M97" s="22">
        <f t="shared" si="9"/>
        <v>3.4001086513367788E-5</v>
      </c>
    </row>
    <row r="98" spans="1:13">
      <c r="A98" s="16">
        <f t="shared" si="5"/>
        <v>91</v>
      </c>
      <c r="B98" s="12" t="s">
        <v>403</v>
      </c>
      <c r="C98" s="272">
        <v>44921</v>
      </c>
      <c r="D98" s="272">
        <v>44934</v>
      </c>
      <c r="E98" s="196">
        <f t="shared" si="6"/>
        <v>44927.5</v>
      </c>
      <c r="F98" s="272">
        <v>44939</v>
      </c>
      <c r="G98" s="272">
        <v>44974</v>
      </c>
      <c r="H98" s="12" t="s">
        <v>157</v>
      </c>
      <c r="I98" s="234">
        <v>59.16</v>
      </c>
      <c r="J98" s="272">
        <v>44978</v>
      </c>
      <c r="K98" s="17">
        <f t="shared" si="7"/>
        <v>47</v>
      </c>
      <c r="L98" s="283">
        <f t="shared" si="8"/>
        <v>1.4259515384016037E-6</v>
      </c>
      <c r="M98" s="22">
        <f t="shared" si="9"/>
        <v>6.7019722304875379E-5</v>
      </c>
    </row>
    <row r="99" spans="1:13">
      <c r="A99" s="16">
        <f t="shared" si="5"/>
        <v>92</v>
      </c>
      <c r="B99" s="12" t="s">
        <v>404</v>
      </c>
      <c r="C99" s="272">
        <v>44920</v>
      </c>
      <c r="D99" s="272">
        <v>44933</v>
      </c>
      <c r="E99" s="196">
        <f t="shared" si="6"/>
        <v>44926.5</v>
      </c>
      <c r="F99" s="272">
        <v>44939</v>
      </c>
      <c r="G99" s="272">
        <v>44974</v>
      </c>
      <c r="H99" s="12" t="s">
        <v>157</v>
      </c>
      <c r="I99" s="234">
        <v>168.38</v>
      </c>
      <c r="J99" s="272">
        <v>44978</v>
      </c>
      <c r="K99" s="17">
        <f t="shared" si="7"/>
        <v>48</v>
      </c>
      <c r="L99" s="283">
        <f t="shared" si="8"/>
        <v>4.0585145374587902E-6</v>
      </c>
      <c r="M99" s="22">
        <f t="shared" si="9"/>
        <v>1.9480869779802193E-4</v>
      </c>
    </row>
    <row r="100" spans="1:13">
      <c r="A100" s="16">
        <f t="shared" si="5"/>
        <v>93</v>
      </c>
      <c r="B100" s="12" t="s">
        <v>403</v>
      </c>
      <c r="C100" s="272">
        <v>44921</v>
      </c>
      <c r="D100" s="272">
        <v>44934</v>
      </c>
      <c r="E100" s="196">
        <f t="shared" si="6"/>
        <v>44927.5</v>
      </c>
      <c r="F100" s="272">
        <v>44939</v>
      </c>
      <c r="G100" s="272">
        <v>44974</v>
      </c>
      <c r="H100" s="12" t="s">
        <v>157</v>
      </c>
      <c r="I100" s="234">
        <v>31.27</v>
      </c>
      <c r="J100" s="272">
        <v>44978</v>
      </c>
      <c r="K100" s="17">
        <f t="shared" si="7"/>
        <v>47</v>
      </c>
      <c r="L100" s="283">
        <f t="shared" si="8"/>
        <v>7.5371035506792003E-7</v>
      </c>
      <c r="M100" s="22">
        <f t="shared" si="9"/>
        <v>3.5424386688192241E-5</v>
      </c>
    </row>
    <row r="101" spans="1:13">
      <c r="A101" s="16">
        <f t="shared" si="5"/>
        <v>94</v>
      </c>
      <c r="B101" s="12" t="s">
        <v>403</v>
      </c>
      <c r="C101" s="272">
        <v>44921</v>
      </c>
      <c r="D101" s="272">
        <v>44934</v>
      </c>
      <c r="E101" s="196">
        <f t="shared" si="6"/>
        <v>44927.5</v>
      </c>
      <c r="F101" s="272">
        <v>44939</v>
      </c>
      <c r="G101" s="272">
        <v>45044</v>
      </c>
      <c r="H101" s="12" t="s">
        <v>152</v>
      </c>
      <c r="I101" s="234">
        <v>202.33999999999997</v>
      </c>
      <c r="J101" s="272">
        <v>45047</v>
      </c>
      <c r="K101" s="17">
        <f t="shared" si="7"/>
        <v>117</v>
      </c>
      <c r="L101" s="283">
        <f t="shared" si="8"/>
        <v>4.8770627836406437E-6</v>
      </c>
      <c r="M101" s="22">
        <f t="shared" si="9"/>
        <v>5.7061634568595537E-4</v>
      </c>
    </row>
    <row r="102" spans="1:13">
      <c r="A102" s="16">
        <f t="shared" si="5"/>
        <v>95</v>
      </c>
      <c r="B102" s="12" t="s">
        <v>403</v>
      </c>
      <c r="C102" s="272">
        <v>44921</v>
      </c>
      <c r="D102" s="272">
        <v>44934</v>
      </c>
      <c r="E102" s="196">
        <f t="shared" si="6"/>
        <v>44927.5</v>
      </c>
      <c r="F102" s="272">
        <v>44939</v>
      </c>
      <c r="G102" s="272">
        <v>45043</v>
      </c>
      <c r="H102" s="12" t="s">
        <v>165</v>
      </c>
      <c r="I102" s="234">
        <v>1605.1599999999999</v>
      </c>
      <c r="J102" s="272">
        <v>45044</v>
      </c>
      <c r="K102" s="17">
        <f t="shared" si="7"/>
        <v>116</v>
      </c>
      <c r="L102" s="283">
        <f t="shared" si="8"/>
        <v>3.8689661449978328E-5</v>
      </c>
      <c r="M102" s="22">
        <f t="shared" si="9"/>
        <v>4.4880007281974865E-3</v>
      </c>
    </row>
    <row r="103" spans="1:13">
      <c r="A103" s="16">
        <f t="shared" si="5"/>
        <v>96</v>
      </c>
      <c r="B103" s="12" t="s">
        <v>403</v>
      </c>
      <c r="C103" s="272">
        <v>44921</v>
      </c>
      <c r="D103" s="272">
        <v>44934</v>
      </c>
      <c r="E103" s="196">
        <f t="shared" si="6"/>
        <v>44927.5</v>
      </c>
      <c r="F103" s="272">
        <v>44939</v>
      </c>
      <c r="G103" s="272">
        <v>44974</v>
      </c>
      <c r="H103" s="12" t="s">
        <v>164</v>
      </c>
      <c r="I103" s="234">
        <v>3473.67</v>
      </c>
      <c r="J103" s="272">
        <v>44978</v>
      </c>
      <c r="K103" s="17">
        <f t="shared" si="7"/>
        <v>47</v>
      </c>
      <c r="L103" s="283">
        <f t="shared" si="8"/>
        <v>8.3726928336705527E-5</v>
      </c>
      <c r="M103" s="22">
        <f t="shared" si="9"/>
        <v>3.9351656318251599E-3</v>
      </c>
    </row>
    <row r="104" spans="1:13">
      <c r="A104" s="16">
        <f t="shared" si="5"/>
        <v>97</v>
      </c>
      <c r="B104" s="12" t="s">
        <v>403</v>
      </c>
      <c r="C104" s="272">
        <v>44921</v>
      </c>
      <c r="D104" s="272">
        <v>44934</v>
      </c>
      <c r="E104" s="196">
        <f t="shared" si="6"/>
        <v>44927.5</v>
      </c>
      <c r="F104" s="272">
        <v>44939</v>
      </c>
      <c r="G104" s="272">
        <v>44974</v>
      </c>
      <c r="H104" s="12" t="s">
        <v>166</v>
      </c>
      <c r="I104" s="234">
        <v>9703.1399999999976</v>
      </c>
      <c r="J104" s="272">
        <v>44978</v>
      </c>
      <c r="K104" s="17">
        <f t="shared" si="7"/>
        <v>47</v>
      </c>
      <c r="L104" s="283">
        <f t="shared" si="8"/>
        <v>2.3387774527258508E-4</v>
      </c>
      <c r="M104" s="22">
        <f t="shared" si="9"/>
        <v>1.09922540278115E-2</v>
      </c>
    </row>
    <row r="105" spans="1:13">
      <c r="A105" s="16">
        <f t="shared" si="5"/>
        <v>98</v>
      </c>
      <c r="B105" s="12" t="s">
        <v>404</v>
      </c>
      <c r="C105" s="272">
        <v>44920</v>
      </c>
      <c r="D105" s="272">
        <v>44933</v>
      </c>
      <c r="E105" s="196">
        <f t="shared" si="6"/>
        <v>44926.5</v>
      </c>
      <c r="F105" s="272">
        <v>44939</v>
      </c>
      <c r="G105" s="272">
        <v>45043</v>
      </c>
      <c r="H105" s="12" t="s">
        <v>165</v>
      </c>
      <c r="I105" s="234">
        <v>2967.17</v>
      </c>
      <c r="J105" s="272">
        <v>45044</v>
      </c>
      <c r="K105" s="17">
        <f t="shared" si="7"/>
        <v>117</v>
      </c>
      <c r="L105" s="283">
        <f t="shared" si="8"/>
        <v>7.1518604229193483E-5</v>
      </c>
      <c r="M105" s="22">
        <f t="shared" si="9"/>
        <v>8.3676766948156383E-3</v>
      </c>
    </row>
    <row r="106" spans="1:13">
      <c r="A106" s="16">
        <f t="shared" si="5"/>
        <v>99</v>
      </c>
      <c r="B106" s="12" t="s">
        <v>404</v>
      </c>
      <c r="C106" s="272">
        <v>44920</v>
      </c>
      <c r="D106" s="272">
        <v>44933</v>
      </c>
      <c r="E106" s="196">
        <f t="shared" si="6"/>
        <v>44926.5</v>
      </c>
      <c r="F106" s="272">
        <v>44939</v>
      </c>
      <c r="G106" s="272">
        <v>44974</v>
      </c>
      <c r="H106" s="12" t="s">
        <v>166</v>
      </c>
      <c r="I106" s="234">
        <v>17318.47</v>
      </c>
      <c r="J106" s="272">
        <v>44978</v>
      </c>
      <c r="K106" s="17">
        <f t="shared" si="7"/>
        <v>48</v>
      </c>
      <c r="L106" s="283">
        <f t="shared" si="8"/>
        <v>4.1743236881781648E-4</v>
      </c>
      <c r="M106" s="22">
        <f t="shared" si="9"/>
        <v>2.0036753703255191E-2</v>
      </c>
    </row>
    <row r="107" spans="1:13">
      <c r="A107" s="16">
        <f t="shared" si="5"/>
        <v>100</v>
      </c>
      <c r="B107" s="12" t="s">
        <v>404</v>
      </c>
      <c r="C107" s="272">
        <v>44920</v>
      </c>
      <c r="D107" s="272">
        <v>44933</v>
      </c>
      <c r="E107" s="196">
        <f t="shared" si="6"/>
        <v>44926.5</v>
      </c>
      <c r="F107" s="272">
        <v>44939</v>
      </c>
      <c r="G107" s="272">
        <v>44974</v>
      </c>
      <c r="H107" s="12" t="s">
        <v>157</v>
      </c>
      <c r="I107" s="234">
        <v>149.47</v>
      </c>
      <c r="J107" s="272">
        <v>44978</v>
      </c>
      <c r="K107" s="17">
        <f t="shared" si="7"/>
        <v>48</v>
      </c>
      <c r="L107" s="283">
        <f t="shared" si="8"/>
        <v>3.6027210352415099E-6</v>
      </c>
      <c r="M107" s="22">
        <f t="shared" si="9"/>
        <v>1.7293060969159247E-4</v>
      </c>
    </row>
    <row r="108" spans="1:13">
      <c r="A108" s="16">
        <f t="shared" si="5"/>
        <v>101</v>
      </c>
      <c r="B108" s="12" t="s">
        <v>403</v>
      </c>
      <c r="C108" s="272">
        <v>44921</v>
      </c>
      <c r="D108" s="272">
        <v>44934</v>
      </c>
      <c r="E108" s="196">
        <f t="shared" si="6"/>
        <v>44927.5</v>
      </c>
      <c r="F108" s="272">
        <v>44939</v>
      </c>
      <c r="G108" s="272">
        <v>44974</v>
      </c>
      <c r="H108" s="12" t="s">
        <v>157</v>
      </c>
      <c r="I108" s="234">
        <v>150.52000000000001</v>
      </c>
      <c r="J108" s="272">
        <v>44978</v>
      </c>
      <c r="K108" s="17">
        <f t="shared" si="7"/>
        <v>47</v>
      </c>
      <c r="L108" s="283">
        <f t="shared" si="8"/>
        <v>3.628029505750666E-6</v>
      </c>
      <c r="M108" s="22">
        <f t="shared" si="9"/>
        <v>1.705173867702813E-4</v>
      </c>
    </row>
    <row r="109" spans="1:13">
      <c r="A109" s="16">
        <f t="shared" si="5"/>
        <v>102</v>
      </c>
      <c r="B109" s="12" t="s">
        <v>404</v>
      </c>
      <c r="C109" s="272">
        <v>44920</v>
      </c>
      <c r="D109" s="272">
        <v>44933</v>
      </c>
      <c r="E109" s="196">
        <f t="shared" si="6"/>
        <v>44926.5</v>
      </c>
      <c r="F109" s="272">
        <v>44939</v>
      </c>
      <c r="G109" s="272">
        <v>44974</v>
      </c>
      <c r="H109" s="12" t="s">
        <v>157</v>
      </c>
      <c r="I109" s="234">
        <v>297.53999999999996</v>
      </c>
      <c r="J109" s="272">
        <v>44978</v>
      </c>
      <c r="K109" s="17">
        <f t="shared" si="7"/>
        <v>48</v>
      </c>
      <c r="L109" s="283">
        <f t="shared" si="8"/>
        <v>7.1716974431374764E-6</v>
      </c>
      <c r="M109" s="22">
        <f t="shared" si="9"/>
        <v>3.4424147727059887E-4</v>
      </c>
    </row>
    <row r="110" spans="1:13">
      <c r="A110" s="16">
        <f t="shared" si="5"/>
        <v>103</v>
      </c>
      <c r="B110" s="12" t="s">
        <v>403</v>
      </c>
      <c r="C110" s="272">
        <v>44921</v>
      </c>
      <c r="D110" s="272">
        <v>44934</v>
      </c>
      <c r="E110" s="196">
        <f t="shared" si="6"/>
        <v>44927.5</v>
      </c>
      <c r="F110" s="272">
        <v>44939</v>
      </c>
      <c r="G110" s="272">
        <v>45044</v>
      </c>
      <c r="H110" s="12" t="s">
        <v>154</v>
      </c>
      <c r="I110" s="234">
        <v>518.99</v>
      </c>
      <c r="J110" s="272">
        <v>45047</v>
      </c>
      <c r="K110" s="17">
        <f t="shared" si="7"/>
        <v>117</v>
      </c>
      <c r="L110" s="283">
        <f t="shared" si="8"/>
        <v>1.2509374390044765E-5</v>
      </c>
      <c r="M110" s="22">
        <f t="shared" si="9"/>
        <v>1.4635968036352375E-3</v>
      </c>
    </row>
    <row r="111" spans="1:13">
      <c r="A111" s="16">
        <f t="shared" si="5"/>
        <v>104</v>
      </c>
      <c r="B111" s="12" t="s">
        <v>403</v>
      </c>
      <c r="C111" s="272">
        <v>44921</v>
      </c>
      <c r="D111" s="272">
        <v>44934</v>
      </c>
      <c r="E111" s="196">
        <f t="shared" si="6"/>
        <v>44927.5</v>
      </c>
      <c r="F111" s="272">
        <v>44939</v>
      </c>
      <c r="G111" s="272">
        <v>45044</v>
      </c>
      <c r="H111" s="12" t="s">
        <v>165</v>
      </c>
      <c r="I111" s="234">
        <v>600.21</v>
      </c>
      <c r="J111" s="272">
        <v>45047</v>
      </c>
      <c r="K111" s="17">
        <f t="shared" si="7"/>
        <v>117</v>
      </c>
      <c r="L111" s="283">
        <f t="shared" si="8"/>
        <v>1.446704484219112E-5</v>
      </c>
      <c r="M111" s="22">
        <f t="shared" si="9"/>
        <v>1.6926442465363611E-3</v>
      </c>
    </row>
    <row r="112" spans="1:13">
      <c r="A112" s="16">
        <f t="shared" si="5"/>
        <v>105</v>
      </c>
      <c r="B112" s="12" t="s">
        <v>403</v>
      </c>
      <c r="C112" s="272">
        <v>44921</v>
      </c>
      <c r="D112" s="272">
        <v>44934</v>
      </c>
      <c r="E112" s="196">
        <f t="shared" si="6"/>
        <v>44927.5</v>
      </c>
      <c r="F112" s="272">
        <v>44939</v>
      </c>
      <c r="G112" s="272">
        <v>44957</v>
      </c>
      <c r="H112" s="12" t="s">
        <v>166</v>
      </c>
      <c r="I112" s="234">
        <v>6023.0999999999985</v>
      </c>
      <c r="J112" s="272">
        <v>44958</v>
      </c>
      <c r="K112" s="17">
        <f t="shared" si="7"/>
        <v>30</v>
      </c>
      <c r="L112" s="283">
        <f t="shared" si="8"/>
        <v>1.4517661783209428E-4</v>
      </c>
      <c r="M112" s="22">
        <f t="shared" si="9"/>
        <v>4.355298534962828E-3</v>
      </c>
    </row>
    <row r="113" spans="1:13">
      <c r="A113" s="16">
        <f t="shared" si="5"/>
        <v>106</v>
      </c>
      <c r="B113" s="12" t="s">
        <v>403</v>
      </c>
      <c r="C113" s="272">
        <v>44921</v>
      </c>
      <c r="D113" s="272">
        <v>44934</v>
      </c>
      <c r="E113" s="196">
        <f t="shared" si="6"/>
        <v>44927.5</v>
      </c>
      <c r="F113" s="272">
        <v>44939</v>
      </c>
      <c r="G113" s="272">
        <v>44957</v>
      </c>
      <c r="H113" s="12" t="s">
        <v>164</v>
      </c>
      <c r="I113" s="234">
        <v>21606.449999999986</v>
      </c>
      <c r="J113" s="272">
        <v>44958</v>
      </c>
      <c r="K113" s="17">
        <f t="shared" si="7"/>
        <v>30</v>
      </c>
      <c r="L113" s="283">
        <f t="shared" si="8"/>
        <v>5.2078685965005597E-4</v>
      </c>
      <c r="M113" s="22">
        <f t="shared" si="9"/>
        <v>1.562360578950168E-2</v>
      </c>
    </row>
    <row r="114" spans="1:13">
      <c r="A114" s="16">
        <f t="shared" si="5"/>
        <v>107</v>
      </c>
      <c r="B114" s="12" t="s">
        <v>404</v>
      </c>
      <c r="C114" s="272">
        <v>44920</v>
      </c>
      <c r="D114" s="272">
        <v>44933</v>
      </c>
      <c r="E114" s="196">
        <f t="shared" si="6"/>
        <v>44926.5</v>
      </c>
      <c r="F114" s="272">
        <v>44939</v>
      </c>
      <c r="G114" s="272">
        <v>44974</v>
      </c>
      <c r="H114" s="12" t="s">
        <v>154</v>
      </c>
      <c r="I114" s="234">
        <v>102.24</v>
      </c>
      <c r="J114" s="272">
        <v>44978</v>
      </c>
      <c r="K114" s="17">
        <f t="shared" si="7"/>
        <v>48</v>
      </c>
      <c r="L114" s="283">
        <f t="shared" si="8"/>
        <v>2.4643219284344146E-6</v>
      </c>
      <c r="M114" s="22">
        <f t="shared" si="9"/>
        <v>1.182874525648519E-4</v>
      </c>
    </row>
    <row r="115" spans="1:13">
      <c r="A115" s="16">
        <f t="shared" si="5"/>
        <v>108</v>
      </c>
      <c r="B115" s="12" t="s">
        <v>404</v>
      </c>
      <c r="C115" s="272">
        <v>44920</v>
      </c>
      <c r="D115" s="272">
        <v>44933</v>
      </c>
      <c r="E115" s="196">
        <f t="shared" si="6"/>
        <v>44926.5</v>
      </c>
      <c r="F115" s="272">
        <v>44939</v>
      </c>
      <c r="G115" s="272">
        <v>44974</v>
      </c>
      <c r="H115" s="12" t="s">
        <v>157</v>
      </c>
      <c r="I115" s="234">
        <v>460.71999999999997</v>
      </c>
      <c r="J115" s="272">
        <v>44978</v>
      </c>
      <c r="K115" s="17">
        <f t="shared" si="7"/>
        <v>48</v>
      </c>
      <c r="L115" s="283">
        <f t="shared" si="8"/>
        <v>1.1104874793312827E-5</v>
      </c>
      <c r="M115" s="22">
        <f t="shared" si="9"/>
        <v>5.3303399007901566E-4</v>
      </c>
    </row>
    <row r="116" spans="1:13">
      <c r="A116" s="16">
        <f t="shared" si="5"/>
        <v>109</v>
      </c>
      <c r="B116" s="12" t="s">
        <v>404</v>
      </c>
      <c r="C116" s="272">
        <v>44920</v>
      </c>
      <c r="D116" s="272">
        <v>44933</v>
      </c>
      <c r="E116" s="196">
        <f t="shared" si="6"/>
        <v>44926.5</v>
      </c>
      <c r="F116" s="272">
        <v>44939</v>
      </c>
      <c r="G116" s="272">
        <v>44974</v>
      </c>
      <c r="H116" s="12" t="s">
        <v>157</v>
      </c>
      <c r="I116" s="234">
        <v>92.23</v>
      </c>
      <c r="J116" s="272">
        <v>44978</v>
      </c>
      <c r="K116" s="17">
        <f t="shared" si="7"/>
        <v>48</v>
      </c>
      <c r="L116" s="283">
        <f t="shared" si="8"/>
        <v>2.2230478429137917E-6</v>
      </c>
      <c r="M116" s="22">
        <f t="shared" si="9"/>
        <v>1.0670629645986201E-4</v>
      </c>
    </row>
    <row r="117" spans="1:13">
      <c r="A117" s="16">
        <f t="shared" si="5"/>
        <v>110</v>
      </c>
      <c r="B117" s="12" t="s">
        <v>403</v>
      </c>
      <c r="C117" s="272">
        <v>44921</v>
      </c>
      <c r="D117" s="272">
        <v>44934</v>
      </c>
      <c r="E117" s="196">
        <f t="shared" si="6"/>
        <v>44927.5</v>
      </c>
      <c r="F117" s="272">
        <v>44939</v>
      </c>
      <c r="G117" s="272">
        <v>45043</v>
      </c>
      <c r="H117" s="12" t="s">
        <v>152</v>
      </c>
      <c r="I117" s="234">
        <v>1.18</v>
      </c>
      <c r="J117" s="272">
        <v>45044</v>
      </c>
      <c r="K117" s="17">
        <f t="shared" si="7"/>
        <v>116</v>
      </c>
      <c r="L117" s="283">
        <f t="shared" si="8"/>
        <v>2.8441900191242264E-8</v>
      </c>
      <c r="M117" s="22">
        <f t="shared" si="9"/>
        <v>3.2992604221841027E-6</v>
      </c>
    </row>
    <row r="118" spans="1:13">
      <c r="A118" s="16">
        <f t="shared" si="5"/>
        <v>111</v>
      </c>
      <c r="B118" s="12" t="s">
        <v>403</v>
      </c>
      <c r="C118" s="272">
        <v>44921</v>
      </c>
      <c r="D118" s="272">
        <v>44934</v>
      </c>
      <c r="E118" s="196">
        <f t="shared" si="6"/>
        <v>44927.5</v>
      </c>
      <c r="F118" s="272">
        <v>44939</v>
      </c>
      <c r="G118" s="272">
        <v>44944</v>
      </c>
      <c r="H118" s="12" t="s">
        <v>152</v>
      </c>
      <c r="I118" s="234">
        <v>1.22</v>
      </c>
      <c r="J118" s="272">
        <v>44945</v>
      </c>
      <c r="K118" s="17">
        <f t="shared" si="7"/>
        <v>17</v>
      </c>
      <c r="L118" s="283">
        <f t="shared" si="8"/>
        <v>2.9406032401114883E-8</v>
      </c>
      <c r="M118" s="22">
        <f t="shared" si="9"/>
        <v>4.9990255081895297E-7</v>
      </c>
    </row>
    <row r="119" spans="1:13">
      <c r="A119" s="16">
        <f t="shared" si="5"/>
        <v>112</v>
      </c>
      <c r="B119" s="12" t="s">
        <v>403</v>
      </c>
      <c r="C119" s="272">
        <v>44921</v>
      </c>
      <c r="D119" s="272">
        <v>44934</v>
      </c>
      <c r="E119" s="196">
        <f t="shared" si="6"/>
        <v>44927.5</v>
      </c>
      <c r="F119" s="272">
        <v>44939</v>
      </c>
      <c r="G119" s="272">
        <v>44944</v>
      </c>
      <c r="H119" s="12" t="s">
        <v>152</v>
      </c>
      <c r="I119" s="234">
        <v>1.28</v>
      </c>
      <c r="J119" s="272">
        <v>44945</v>
      </c>
      <c r="K119" s="17">
        <f t="shared" si="7"/>
        <v>17</v>
      </c>
      <c r="L119" s="283">
        <f t="shared" si="8"/>
        <v>3.0852230715923812E-8</v>
      </c>
      <c r="M119" s="22">
        <f t="shared" si="9"/>
        <v>5.2448792217070481E-7</v>
      </c>
    </row>
    <row r="120" spans="1:13">
      <c r="A120" s="16">
        <f t="shared" si="5"/>
        <v>113</v>
      </c>
      <c r="B120" s="12" t="s">
        <v>403</v>
      </c>
      <c r="C120" s="272">
        <v>44921</v>
      </c>
      <c r="D120" s="272">
        <v>44934</v>
      </c>
      <c r="E120" s="196">
        <f t="shared" si="6"/>
        <v>44927.5</v>
      </c>
      <c r="F120" s="272">
        <v>44939</v>
      </c>
      <c r="G120" s="272">
        <v>44944</v>
      </c>
      <c r="H120" s="12" t="s">
        <v>152</v>
      </c>
      <c r="I120" s="234">
        <v>5.49</v>
      </c>
      <c r="J120" s="272">
        <v>44945</v>
      </c>
      <c r="K120" s="17">
        <f t="shared" si="7"/>
        <v>17</v>
      </c>
      <c r="L120" s="283">
        <f t="shared" si="8"/>
        <v>1.3232714580501698E-7</v>
      </c>
      <c r="M120" s="22">
        <f t="shared" si="9"/>
        <v>2.2495614786852885E-6</v>
      </c>
    </row>
    <row r="121" spans="1:13">
      <c r="A121" s="16">
        <f t="shared" si="5"/>
        <v>114</v>
      </c>
      <c r="B121" s="12" t="s">
        <v>403</v>
      </c>
      <c r="C121" s="272">
        <v>44921</v>
      </c>
      <c r="D121" s="272">
        <v>44934</v>
      </c>
      <c r="E121" s="196">
        <f t="shared" si="6"/>
        <v>44927.5</v>
      </c>
      <c r="F121" s="272">
        <v>44939</v>
      </c>
      <c r="G121" s="272">
        <v>45044</v>
      </c>
      <c r="H121" s="12" t="s">
        <v>152</v>
      </c>
      <c r="I121" s="234">
        <v>51.65</v>
      </c>
      <c r="J121" s="272">
        <v>45047</v>
      </c>
      <c r="K121" s="17">
        <f t="shared" si="7"/>
        <v>117</v>
      </c>
      <c r="L121" s="283">
        <f t="shared" si="8"/>
        <v>1.2449357159980195E-6</v>
      </c>
      <c r="M121" s="22">
        <f t="shared" si="9"/>
        <v>1.4565747877176829E-4</v>
      </c>
    </row>
    <row r="122" spans="1:13">
      <c r="A122" s="16">
        <f t="shared" si="5"/>
        <v>115</v>
      </c>
      <c r="B122" s="12" t="s">
        <v>403</v>
      </c>
      <c r="C122" s="272">
        <v>44921</v>
      </c>
      <c r="D122" s="272">
        <v>44934</v>
      </c>
      <c r="E122" s="196">
        <f t="shared" si="6"/>
        <v>44927.5</v>
      </c>
      <c r="F122" s="272">
        <v>44939</v>
      </c>
      <c r="G122" s="272">
        <v>44944</v>
      </c>
      <c r="H122" s="12" t="s">
        <v>152</v>
      </c>
      <c r="I122" s="234">
        <v>0.17</v>
      </c>
      <c r="J122" s="272">
        <v>44945</v>
      </c>
      <c r="K122" s="17">
        <f t="shared" si="7"/>
        <v>17</v>
      </c>
      <c r="L122" s="283">
        <f t="shared" si="8"/>
        <v>4.0975618919586322E-9</v>
      </c>
      <c r="M122" s="22">
        <f t="shared" si="9"/>
        <v>6.9658552163296747E-8</v>
      </c>
    </row>
    <row r="123" spans="1:13">
      <c r="A123" s="16">
        <f t="shared" si="5"/>
        <v>116</v>
      </c>
      <c r="B123" s="12" t="s">
        <v>403</v>
      </c>
      <c r="C123" s="272">
        <v>44921</v>
      </c>
      <c r="D123" s="272">
        <v>44934</v>
      </c>
      <c r="E123" s="196">
        <f t="shared" si="6"/>
        <v>44927.5</v>
      </c>
      <c r="F123" s="272">
        <v>44939</v>
      </c>
      <c r="G123" s="272">
        <v>44974</v>
      </c>
      <c r="H123" s="12" t="s">
        <v>157</v>
      </c>
      <c r="I123" s="234">
        <v>76.02</v>
      </c>
      <c r="J123" s="272">
        <v>44978</v>
      </c>
      <c r="K123" s="17">
        <f t="shared" si="7"/>
        <v>47</v>
      </c>
      <c r="L123" s="283">
        <f t="shared" si="8"/>
        <v>1.8323332648629127E-6</v>
      </c>
      <c r="M123" s="22">
        <f t="shared" si="9"/>
        <v>8.6119663448556896E-5</v>
      </c>
    </row>
    <row r="124" spans="1:13">
      <c r="A124" s="16">
        <f t="shared" si="5"/>
        <v>117</v>
      </c>
      <c r="B124" s="12" t="s">
        <v>404</v>
      </c>
      <c r="C124" s="272">
        <v>44920</v>
      </c>
      <c r="D124" s="272">
        <v>44933</v>
      </c>
      <c r="E124" s="196">
        <f t="shared" si="6"/>
        <v>44926.5</v>
      </c>
      <c r="F124" s="272">
        <v>44939</v>
      </c>
      <c r="G124" s="272">
        <v>44974</v>
      </c>
      <c r="H124" s="12" t="s">
        <v>157</v>
      </c>
      <c r="I124" s="234">
        <v>86.26</v>
      </c>
      <c r="J124" s="272">
        <v>44978</v>
      </c>
      <c r="K124" s="17">
        <f t="shared" si="7"/>
        <v>48</v>
      </c>
      <c r="L124" s="283">
        <f t="shared" si="8"/>
        <v>2.0791511105903034E-6</v>
      </c>
      <c r="M124" s="22">
        <f t="shared" si="9"/>
        <v>9.9799253308334565E-5</v>
      </c>
    </row>
    <row r="125" spans="1:13">
      <c r="A125" s="16">
        <f t="shared" si="5"/>
        <v>118</v>
      </c>
      <c r="B125" s="12" t="s">
        <v>403</v>
      </c>
      <c r="C125" s="272">
        <v>44921</v>
      </c>
      <c r="D125" s="272">
        <v>44934</v>
      </c>
      <c r="E125" s="196">
        <f t="shared" si="6"/>
        <v>44927.5</v>
      </c>
      <c r="F125" s="272">
        <v>44939</v>
      </c>
      <c r="G125" s="272">
        <v>44971</v>
      </c>
      <c r="H125" s="12" t="s">
        <v>153</v>
      </c>
      <c r="I125" s="234">
        <v>41.68</v>
      </c>
      <c r="J125" s="272">
        <v>44972</v>
      </c>
      <c r="K125" s="17">
        <f t="shared" si="7"/>
        <v>44</v>
      </c>
      <c r="L125" s="283">
        <f t="shared" si="8"/>
        <v>1.0046257626872691E-6</v>
      </c>
      <c r="M125" s="22">
        <f t="shared" si="9"/>
        <v>4.4203533558239844E-5</v>
      </c>
    </row>
    <row r="126" spans="1:13">
      <c r="A126" s="16">
        <f t="shared" si="5"/>
        <v>119</v>
      </c>
      <c r="B126" s="12" t="s">
        <v>403</v>
      </c>
      <c r="C126" s="272">
        <v>44921</v>
      </c>
      <c r="D126" s="272">
        <v>44934</v>
      </c>
      <c r="E126" s="196">
        <f t="shared" si="6"/>
        <v>44927.5</v>
      </c>
      <c r="F126" s="272">
        <v>44939</v>
      </c>
      <c r="G126" s="272">
        <v>45043</v>
      </c>
      <c r="H126" s="12" t="s">
        <v>152</v>
      </c>
      <c r="I126" s="234">
        <v>2.6</v>
      </c>
      <c r="J126" s="272">
        <v>45044</v>
      </c>
      <c r="K126" s="17">
        <f t="shared" si="7"/>
        <v>116</v>
      </c>
      <c r="L126" s="283">
        <f t="shared" si="8"/>
        <v>6.2668593641720244E-8</v>
      </c>
      <c r="M126" s="22">
        <f t="shared" si="9"/>
        <v>7.2695568624395485E-6</v>
      </c>
    </row>
    <row r="127" spans="1:13">
      <c r="A127" s="16">
        <f t="shared" si="5"/>
        <v>120</v>
      </c>
      <c r="B127" s="12" t="s">
        <v>403</v>
      </c>
      <c r="C127" s="272">
        <v>44921</v>
      </c>
      <c r="D127" s="272">
        <v>44934</v>
      </c>
      <c r="E127" s="196">
        <f t="shared" si="6"/>
        <v>44927.5</v>
      </c>
      <c r="F127" s="272">
        <v>44939</v>
      </c>
      <c r="G127" s="272">
        <v>44974</v>
      </c>
      <c r="H127" s="12" t="s">
        <v>157</v>
      </c>
      <c r="I127" s="234">
        <v>1686.0500000000002</v>
      </c>
      <c r="J127" s="272">
        <v>44978</v>
      </c>
      <c r="K127" s="17">
        <f t="shared" si="7"/>
        <v>47</v>
      </c>
      <c r="L127" s="283">
        <f t="shared" si="8"/>
        <v>4.0639377811393243E-5</v>
      </c>
      <c r="M127" s="22">
        <f t="shared" si="9"/>
        <v>1.9100507571354825E-3</v>
      </c>
    </row>
    <row r="128" spans="1:13">
      <c r="A128" s="16">
        <f t="shared" si="5"/>
        <v>121</v>
      </c>
      <c r="B128" s="12" t="s">
        <v>404</v>
      </c>
      <c r="C128" s="272">
        <v>44920</v>
      </c>
      <c r="D128" s="272">
        <v>44933</v>
      </c>
      <c r="E128" s="196">
        <f t="shared" si="6"/>
        <v>44926.5</v>
      </c>
      <c r="F128" s="272">
        <v>44939</v>
      </c>
      <c r="G128" s="272">
        <v>44974</v>
      </c>
      <c r="H128" s="12" t="s">
        <v>157</v>
      </c>
      <c r="I128" s="234">
        <v>1179.2800000000002</v>
      </c>
      <c r="J128" s="272">
        <v>44978</v>
      </c>
      <c r="K128" s="17">
        <f t="shared" si="7"/>
        <v>48</v>
      </c>
      <c r="L128" s="283">
        <f t="shared" si="8"/>
        <v>2.8424545811464562E-5</v>
      </c>
      <c r="M128" s="22">
        <f t="shared" si="9"/>
        <v>1.364378198950299E-3</v>
      </c>
    </row>
    <row r="129" spans="1:13">
      <c r="A129" s="16">
        <f t="shared" si="5"/>
        <v>122</v>
      </c>
      <c r="B129" s="12" t="s">
        <v>403</v>
      </c>
      <c r="C129" s="272">
        <v>44921</v>
      </c>
      <c r="D129" s="272">
        <v>44934</v>
      </c>
      <c r="E129" s="196">
        <f t="shared" si="6"/>
        <v>44927.5</v>
      </c>
      <c r="F129" s="272">
        <v>44939</v>
      </c>
      <c r="G129" s="272">
        <v>45043</v>
      </c>
      <c r="H129" s="12" t="s">
        <v>152</v>
      </c>
      <c r="I129" s="234">
        <v>7.25</v>
      </c>
      <c r="J129" s="272">
        <v>45044</v>
      </c>
      <c r="K129" s="17">
        <f t="shared" si="7"/>
        <v>116</v>
      </c>
      <c r="L129" s="283">
        <f t="shared" si="8"/>
        <v>1.7474896303941223E-7</v>
      </c>
      <c r="M129" s="22">
        <f t="shared" si="9"/>
        <v>2.0270879712571819E-5</v>
      </c>
    </row>
    <row r="130" spans="1:13">
      <c r="A130" s="16">
        <f t="shared" si="5"/>
        <v>123</v>
      </c>
      <c r="B130" s="12" t="s">
        <v>403</v>
      </c>
      <c r="C130" s="272">
        <v>44921</v>
      </c>
      <c r="D130" s="272">
        <v>44934</v>
      </c>
      <c r="E130" s="196">
        <f t="shared" si="6"/>
        <v>44927.5</v>
      </c>
      <c r="F130" s="272">
        <v>44939</v>
      </c>
      <c r="G130" s="272">
        <v>44944</v>
      </c>
      <c r="H130" s="12" t="s">
        <v>156</v>
      </c>
      <c r="I130" s="234">
        <v>18.47</v>
      </c>
      <c r="J130" s="272">
        <v>44945</v>
      </c>
      <c r="K130" s="17">
        <f t="shared" si="7"/>
        <v>17</v>
      </c>
      <c r="L130" s="283">
        <f t="shared" si="8"/>
        <v>4.451880479086819E-7</v>
      </c>
      <c r="M130" s="22">
        <f t="shared" si="9"/>
        <v>7.568196814447592E-6</v>
      </c>
    </row>
    <row r="131" spans="1:13">
      <c r="A131" s="16">
        <f t="shared" si="5"/>
        <v>124</v>
      </c>
      <c r="B131" s="12" t="s">
        <v>403</v>
      </c>
      <c r="C131" s="272">
        <v>44921</v>
      </c>
      <c r="D131" s="272">
        <v>44934</v>
      </c>
      <c r="E131" s="196">
        <f t="shared" si="6"/>
        <v>44927.5</v>
      </c>
      <c r="F131" s="272">
        <v>44939</v>
      </c>
      <c r="G131" s="272">
        <v>44944</v>
      </c>
      <c r="H131" s="12" t="s">
        <v>152</v>
      </c>
      <c r="I131" s="234">
        <v>64.819999999999993</v>
      </c>
      <c r="J131" s="272">
        <v>44945</v>
      </c>
      <c r="K131" s="17">
        <f t="shared" si="7"/>
        <v>17</v>
      </c>
      <c r="L131" s="283">
        <f t="shared" si="8"/>
        <v>1.5623762460985793E-6</v>
      </c>
      <c r="M131" s="22">
        <f t="shared" si="9"/>
        <v>2.6560396183675849E-5</v>
      </c>
    </row>
    <row r="132" spans="1:13">
      <c r="A132" s="16">
        <f t="shared" si="5"/>
        <v>125</v>
      </c>
      <c r="B132" s="12" t="s">
        <v>403</v>
      </c>
      <c r="C132" s="272">
        <v>44921</v>
      </c>
      <c r="D132" s="272">
        <v>44934</v>
      </c>
      <c r="E132" s="196">
        <f t="shared" si="6"/>
        <v>44927.5</v>
      </c>
      <c r="F132" s="272">
        <v>44939</v>
      </c>
      <c r="G132" s="272">
        <v>44944</v>
      </c>
      <c r="H132" s="12" t="s">
        <v>152</v>
      </c>
      <c r="I132" s="234">
        <v>6.46</v>
      </c>
      <c r="J132" s="272">
        <v>44945</v>
      </c>
      <c r="K132" s="17">
        <f t="shared" si="7"/>
        <v>17</v>
      </c>
      <c r="L132" s="283">
        <f t="shared" si="8"/>
        <v>1.55707351894428E-7</v>
      </c>
      <c r="M132" s="22">
        <f t="shared" si="9"/>
        <v>2.6470249822052759E-6</v>
      </c>
    </row>
    <row r="133" spans="1:13">
      <c r="A133" s="16">
        <f t="shared" si="5"/>
        <v>126</v>
      </c>
      <c r="B133" s="12" t="s">
        <v>403</v>
      </c>
      <c r="C133" s="272">
        <v>44921</v>
      </c>
      <c r="D133" s="272">
        <v>44934</v>
      </c>
      <c r="E133" s="196">
        <f t="shared" si="6"/>
        <v>44927.5</v>
      </c>
      <c r="F133" s="272">
        <v>44939</v>
      </c>
      <c r="G133" s="272">
        <v>44944</v>
      </c>
      <c r="H133" s="12" t="s">
        <v>156</v>
      </c>
      <c r="I133" s="234">
        <v>26</v>
      </c>
      <c r="J133" s="272">
        <v>44945</v>
      </c>
      <c r="K133" s="17">
        <f t="shared" si="7"/>
        <v>17</v>
      </c>
      <c r="L133" s="283">
        <f t="shared" si="8"/>
        <v>6.2668593641720246E-7</v>
      </c>
      <c r="M133" s="22">
        <f t="shared" si="9"/>
        <v>1.0653660919092442E-5</v>
      </c>
    </row>
    <row r="134" spans="1:13">
      <c r="A134" s="16">
        <f t="shared" si="5"/>
        <v>127</v>
      </c>
      <c r="B134" s="12" t="s">
        <v>403</v>
      </c>
      <c r="C134" s="272">
        <v>44921</v>
      </c>
      <c r="D134" s="272">
        <v>44934</v>
      </c>
      <c r="E134" s="196">
        <f t="shared" si="6"/>
        <v>44927.5</v>
      </c>
      <c r="F134" s="272">
        <v>44939</v>
      </c>
      <c r="G134" s="272">
        <v>44974</v>
      </c>
      <c r="H134" s="12" t="s">
        <v>157</v>
      </c>
      <c r="I134" s="234">
        <v>91.86</v>
      </c>
      <c r="J134" s="272">
        <v>44978</v>
      </c>
      <c r="K134" s="17">
        <f t="shared" si="7"/>
        <v>47</v>
      </c>
      <c r="L134" s="283">
        <f t="shared" si="8"/>
        <v>2.2141296199724697E-6</v>
      </c>
      <c r="M134" s="22">
        <f t="shared" si="9"/>
        <v>1.0406409213870607E-4</v>
      </c>
    </row>
    <row r="135" spans="1:13">
      <c r="A135" s="16">
        <f t="shared" si="5"/>
        <v>128</v>
      </c>
      <c r="B135" s="12" t="s">
        <v>404</v>
      </c>
      <c r="C135" s="272">
        <v>44920</v>
      </c>
      <c r="D135" s="272">
        <v>44933</v>
      </c>
      <c r="E135" s="196">
        <f t="shared" si="6"/>
        <v>44926.5</v>
      </c>
      <c r="F135" s="272">
        <v>44939</v>
      </c>
      <c r="G135" s="272">
        <v>44974</v>
      </c>
      <c r="H135" s="12" t="s">
        <v>157</v>
      </c>
      <c r="I135" s="234">
        <v>88.82</v>
      </c>
      <c r="J135" s="272">
        <v>44978</v>
      </c>
      <c r="K135" s="17">
        <f t="shared" si="7"/>
        <v>48</v>
      </c>
      <c r="L135" s="283">
        <f t="shared" si="8"/>
        <v>2.1408555720221507E-6</v>
      </c>
      <c r="M135" s="22">
        <f t="shared" si="9"/>
        <v>1.0276106745706322E-4</v>
      </c>
    </row>
    <row r="136" spans="1:13">
      <c r="A136" s="16">
        <f t="shared" si="5"/>
        <v>129</v>
      </c>
      <c r="B136" s="12" t="s">
        <v>403</v>
      </c>
      <c r="C136" s="272">
        <v>44921</v>
      </c>
      <c r="D136" s="272">
        <v>44934</v>
      </c>
      <c r="E136" s="196">
        <f t="shared" si="6"/>
        <v>44927.5</v>
      </c>
      <c r="F136" s="272">
        <v>44939</v>
      </c>
      <c r="G136" s="272">
        <v>44944</v>
      </c>
      <c r="H136" s="12" t="s">
        <v>156</v>
      </c>
      <c r="I136" s="234">
        <v>14.13</v>
      </c>
      <c r="J136" s="272">
        <v>44945</v>
      </c>
      <c r="K136" s="17">
        <f t="shared" si="7"/>
        <v>17</v>
      </c>
      <c r="L136" s="283">
        <f t="shared" si="8"/>
        <v>3.4057970313750275E-7</v>
      </c>
      <c r="M136" s="22">
        <f t="shared" si="9"/>
        <v>5.7898549533375467E-6</v>
      </c>
    </row>
    <row r="137" spans="1:13">
      <c r="A137" s="16">
        <f t="shared" ref="A137:A200" si="10">A136+1</f>
        <v>130</v>
      </c>
      <c r="B137" s="12" t="s">
        <v>403</v>
      </c>
      <c r="C137" s="272">
        <v>44921</v>
      </c>
      <c r="D137" s="272">
        <v>44934</v>
      </c>
      <c r="E137" s="196">
        <f t="shared" ref="E137:E200" si="11">AVERAGE(C137:D137)</f>
        <v>44927.5</v>
      </c>
      <c r="F137" s="272">
        <v>44939</v>
      </c>
      <c r="G137" s="272">
        <v>44944</v>
      </c>
      <c r="H137" s="12" t="s">
        <v>152</v>
      </c>
      <c r="I137" s="234">
        <v>901.71999999999991</v>
      </c>
      <c r="J137" s="272">
        <v>44945</v>
      </c>
      <c r="K137" s="17">
        <f t="shared" si="7"/>
        <v>17</v>
      </c>
      <c r="L137" s="283">
        <f t="shared" si="8"/>
        <v>2.1734432407158452E-5</v>
      </c>
      <c r="M137" s="22">
        <f t="shared" si="9"/>
        <v>3.6948535092169369E-4</v>
      </c>
    </row>
    <row r="138" spans="1:13">
      <c r="A138" s="16">
        <f t="shared" si="10"/>
        <v>131</v>
      </c>
      <c r="B138" s="12" t="s">
        <v>403</v>
      </c>
      <c r="C138" s="272">
        <v>44921</v>
      </c>
      <c r="D138" s="272">
        <v>44934</v>
      </c>
      <c r="E138" s="196">
        <f t="shared" si="11"/>
        <v>44927.5</v>
      </c>
      <c r="F138" s="272">
        <v>44939</v>
      </c>
      <c r="G138" s="272">
        <v>45043</v>
      </c>
      <c r="H138" s="12" t="s">
        <v>152</v>
      </c>
      <c r="I138" s="234">
        <v>7.13</v>
      </c>
      <c r="J138" s="272">
        <v>45044</v>
      </c>
      <c r="K138" s="17">
        <f t="shared" ref="K138:K201" si="12">(G138-D138)+((D138-C138+1)/2)</f>
        <v>116</v>
      </c>
      <c r="L138" s="283">
        <f t="shared" ref="L138:L201" si="13">I138/$I$4859</f>
        <v>1.7185656640979437E-7</v>
      </c>
      <c r="M138" s="22">
        <f t="shared" ref="M138:M201" si="14">L138*K138</f>
        <v>1.9935361703536146E-5</v>
      </c>
    </row>
    <row r="139" spans="1:13">
      <c r="A139" s="16">
        <f t="shared" si="10"/>
        <v>132</v>
      </c>
      <c r="B139" s="12" t="s">
        <v>403</v>
      </c>
      <c r="C139" s="272">
        <v>44921</v>
      </c>
      <c r="D139" s="272">
        <v>44934</v>
      </c>
      <c r="E139" s="196">
        <f t="shared" si="11"/>
        <v>44927.5</v>
      </c>
      <c r="F139" s="272">
        <v>44939</v>
      </c>
      <c r="G139" s="272">
        <v>45043</v>
      </c>
      <c r="H139" s="12" t="s">
        <v>156</v>
      </c>
      <c r="I139" s="234">
        <v>67.5</v>
      </c>
      <c r="J139" s="272">
        <v>45044</v>
      </c>
      <c r="K139" s="17">
        <f t="shared" si="12"/>
        <v>116</v>
      </c>
      <c r="L139" s="283">
        <f t="shared" si="13"/>
        <v>1.6269731041600449E-6</v>
      </c>
      <c r="M139" s="22">
        <f t="shared" si="14"/>
        <v>1.8872888008256521E-4</v>
      </c>
    </row>
    <row r="140" spans="1:13">
      <c r="A140" s="16">
        <f t="shared" si="10"/>
        <v>133</v>
      </c>
      <c r="B140" s="12" t="s">
        <v>403</v>
      </c>
      <c r="C140" s="272">
        <v>44921</v>
      </c>
      <c r="D140" s="272">
        <v>44934</v>
      </c>
      <c r="E140" s="196">
        <f t="shared" si="11"/>
        <v>44927.5</v>
      </c>
      <c r="F140" s="272">
        <v>44939</v>
      </c>
      <c r="G140" s="272">
        <v>44974</v>
      </c>
      <c r="H140" s="12" t="s">
        <v>157</v>
      </c>
      <c r="I140" s="234">
        <v>685.69999999999982</v>
      </c>
      <c r="J140" s="272">
        <v>44978</v>
      </c>
      <c r="K140" s="17">
        <f t="shared" si="12"/>
        <v>47</v>
      </c>
      <c r="L140" s="283">
        <f t="shared" si="13"/>
        <v>1.6527636407741369E-5</v>
      </c>
      <c r="M140" s="22">
        <f t="shared" si="14"/>
        <v>7.7679891116384434E-4</v>
      </c>
    </row>
    <row r="141" spans="1:13">
      <c r="A141" s="16">
        <f t="shared" si="10"/>
        <v>134</v>
      </c>
      <c r="B141" s="12" t="s">
        <v>404</v>
      </c>
      <c r="C141" s="272">
        <v>44920</v>
      </c>
      <c r="D141" s="272">
        <v>44933</v>
      </c>
      <c r="E141" s="196">
        <f t="shared" si="11"/>
        <v>44926.5</v>
      </c>
      <c r="F141" s="272">
        <v>44939</v>
      </c>
      <c r="G141" s="272">
        <v>44974</v>
      </c>
      <c r="H141" s="12" t="s">
        <v>157</v>
      </c>
      <c r="I141" s="234">
        <v>1156.72</v>
      </c>
      <c r="J141" s="272">
        <v>44978</v>
      </c>
      <c r="K141" s="17">
        <f t="shared" si="12"/>
        <v>48</v>
      </c>
      <c r="L141" s="283">
        <f t="shared" si="13"/>
        <v>2.7880775245096401E-5</v>
      </c>
      <c r="M141" s="22">
        <f t="shared" si="14"/>
        <v>1.3382772117646272E-3</v>
      </c>
    </row>
    <row r="142" spans="1:13">
      <c r="A142" s="16">
        <f t="shared" si="10"/>
        <v>135</v>
      </c>
      <c r="B142" s="12" t="s">
        <v>403</v>
      </c>
      <c r="C142" s="272">
        <v>44921</v>
      </c>
      <c r="D142" s="272">
        <v>44934</v>
      </c>
      <c r="E142" s="196">
        <f t="shared" si="11"/>
        <v>44927.5</v>
      </c>
      <c r="F142" s="272">
        <v>44939</v>
      </c>
      <c r="G142" s="272">
        <v>44944</v>
      </c>
      <c r="H142" s="12" t="s">
        <v>152</v>
      </c>
      <c r="I142" s="234">
        <v>3.54</v>
      </c>
      <c r="J142" s="272">
        <v>44945</v>
      </c>
      <c r="K142" s="17">
        <f t="shared" si="12"/>
        <v>17</v>
      </c>
      <c r="L142" s="283">
        <f t="shared" si="13"/>
        <v>8.5325700573726798E-8</v>
      </c>
      <c r="M142" s="22">
        <f t="shared" si="14"/>
        <v>1.4505369097533556E-6</v>
      </c>
    </row>
    <row r="143" spans="1:13">
      <c r="A143" s="16">
        <f t="shared" si="10"/>
        <v>136</v>
      </c>
      <c r="B143" s="12" t="s">
        <v>403</v>
      </c>
      <c r="C143" s="272">
        <v>44921</v>
      </c>
      <c r="D143" s="272">
        <v>44934</v>
      </c>
      <c r="E143" s="196">
        <f t="shared" si="11"/>
        <v>44927.5</v>
      </c>
      <c r="F143" s="272">
        <v>44939</v>
      </c>
      <c r="G143" s="272">
        <v>44944</v>
      </c>
      <c r="H143" s="12" t="s">
        <v>156</v>
      </c>
      <c r="I143" s="234">
        <v>45.43</v>
      </c>
      <c r="J143" s="272">
        <v>44945</v>
      </c>
      <c r="K143" s="17">
        <f t="shared" si="12"/>
        <v>17</v>
      </c>
      <c r="L143" s="283">
        <f t="shared" si="13"/>
        <v>1.0950131573628273E-6</v>
      </c>
      <c r="M143" s="22">
        <f t="shared" si="14"/>
        <v>1.8615223675168065E-5</v>
      </c>
    </row>
    <row r="144" spans="1:13">
      <c r="A144" s="16">
        <f t="shared" si="10"/>
        <v>137</v>
      </c>
      <c r="B144" s="12" t="s">
        <v>403</v>
      </c>
      <c r="C144" s="272">
        <v>44921</v>
      </c>
      <c r="D144" s="272">
        <v>44934</v>
      </c>
      <c r="E144" s="196">
        <f t="shared" si="11"/>
        <v>44927.5</v>
      </c>
      <c r="F144" s="272">
        <v>44939</v>
      </c>
      <c r="G144" s="272">
        <v>45043</v>
      </c>
      <c r="H144" s="12" t="s">
        <v>152</v>
      </c>
      <c r="I144" s="234">
        <v>1.07</v>
      </c>
      <c r="J144" s="272">
        <v>45044</v>
      </c>
      <c r="K144" s="17">
        <f t="shared" si="12"/>
        <v>116</v>
      </c>
      <c r="L144" s="283">
        <f t="shared" si="13"/>
        <v>2.5790536614092564E-8</v>
      </c>
      <c r="M144" s="22">
        <f t="shared" si="14"/>
        <v>2.9917022472347373E-6</v>
      </c>
    </row>
    <row r="145" spans="1:13">
      <c r="A145" s="16">
        <f t="shared" si="10"/>
        <v>138</v>
      </c>
      <c r="B145" s="12" t="s">
        <v>403</v>
      </c>
      <c r="C145" s="272">
        <v>44921</v>
      </c>
      <c r="D145" s="272">
        <v>44934</v>
      </c>
      <c r="E145" s="196">
        <f t="shared" si="11"/>
        <v>44927.5</v>
      </c>
      <c r="F145" s="272">
        <v>44939</v>
      </c>
      <c r="G145" s="272">
        <v>45044</v>
      </c>
      <c r="H145" s="12" t="s">
        <v>152</v>
      </c>
      <c r="I145" s="234">
        <v>39.18</v>
      </c>
      <c r="J145" s="272">
        <v>45047</v>
      </c>
      <c r="K145" s="17">
        <f t="shared" si="12"/>
        <v>117</v>
      </c>
      <c r="L145" s="283">
        <f t="shared" si="13"/>
        <v>9.4436749957023048E-7</v>
      </c>
      <c r="M145" s="22">
        <f t="shared" si="14"/>
        <v>1.1049099744971697E-4</v>
      </c>
    </row>
    <row r="146" spans="1:13">
      <c r="A146" s="16">
        <f t="shared" si="10"/>
        <v>139</v>
      </c>
      <c r="B146" s="12" t="s">
        <v>403</v>
      </c>
      <c r="C146" s="272">
        <v>44921</v>
      </c>
      <c r="D146" s="272">
        <v>44934</v>
      </c>
      <c r="E146" s="196">
        <f t="shared" si="11"/>
        <v>44927.5</v>
      </c>
      <c r="F146" s="272">
        <v>44939</v>
      </c>
      <c r="G146" s="272">
        <v>44944</v>
      </c>
      <c r="H146" s="12" t="s">
        <v>156</v>
      </c>
      <c r="I146" s="234">
        <v>57.43</v>
      </c>
      <c r="J146" s="272">
        <v>44945</v>
      </c>
      <c r="K146" s="17">
        <f t="shared" si="12"/>
        <v>17</v>
      </c>
      <c r="L146" s="283">
        <f t="shared" si="13"/>
        <v>1.3842528203246129E-6</v>
      </c>
      <c r="M146" s="22">
        <f t="shared" si="14"/>
        <v>2.353229794551842E-5</v>
      </c>
    </row>
    <row r="147" spans="1:13">
      <c r="A147" s="16">
        <f t="shared" si="10"/>
        <v>140</v>
      </c>
      <c r="B147" s="12" t="s">
        <v>403</v>
      </c>
      <c r="C147" s="272">
        <v>44921</v>
      </c>
      <c r="D147" s="272">
        <v>44934</v>
      </c>
      <c r="E147" s="196">
        <f t="shared" si="11"/>
        <v>44927.5</v>
      </c>
      <c r="F147" s="272">
        <v>44939</v>
      </c>
      <c r="G147" s="272">
        <v>44943</v>
      </c>
      <c r="H147" s="12" t="s">
        <v>164</v>
      </c>
      <c r="I147" s="234">
        <v>71</v>
      </c>
      <c r="J147" s="272">
        <v>44944</v>
      </c>
      <c r="K147" s="17">
        <f t="shared" si="12"/>
        <v>16</v>
      </c>
      <c r="L147" s="283">
        <f t="shared" si="13"/>
        <v>1.711334672523899E-6</v>
      </c>
      <c r="M147" s="22">
        <f t="shared" si="14"/>
        <v>2.7381354760382384E-5</v>
      </c>
    </row>
    <row r="148" spans="1:13">
      <c r="A148" s="16">
        <f t="shared" si="10"/>
        <v>141</v>
      </c>
      <c r="B148" s="12" t="s">
        <v>403</v>
      </c>
      <c r="C148" s="272">
        <v>44921</v>
      </c>
      <c r="D148" s="272">
        <v>44934</v>
      </c>
      <c r="E148" s="196">
        <f t="shared" si="11"/>
        <v>44927.5</v>
      </c>
      <c r="F148" s="272">
        <v>44939</v>
      </c>
      <c r="G148" s="272">
        <v>45043</v>
      </c>
      <c r="H148" s="12" t="s">
        <v>165</v>
      </c>
      <c r="I148" s="234">
        <v>2236.5499999999988</v>
      </c>
      <c r="J148" s="272">
        <v>45044</v>
      </c>
      <c r="K148" s="17">
        <f t="shared" si="12"/>
        <v>116</v>
      </c>
      <c r="L148" s="283">
        <f t="shared" si="13"/>
        <v>5.3908247349765134E-5</v>
      </c>
      <c r="M148" s="22">
        <f t="shared" si="14"/>
        <v>6.2533566925727559E-3</v>
      </c>
    </row>
    <row r="149" spans="1:13">
      <c r="A149" s="16">
        <f t="shared" si="10"/>
        <v>142</v>
      </c>
      <c r="B149" s="12" t="s">
        <v>403</v>
      </c>
      <c r="C149" s="272">
        <v>44921</v>
      </c>
      <c r="D149" s="272">
        <v>44934</v>
      </c>
      <c r="E149" s="196">
        <f t="shared" si="11"/>
        <v>44927.5</v>
      </c>
      <c r="F149" s="272">
        <v>44939</v>
      </c>
      <c r="G149" s="272">
        <v>44943</v>
      </c>
      <c r="H149" s="12" t="s">
        <v>166</v>
      </c>
      <c r="I149" s="234">
        <v>60543</v>
      </c>
      <c r="J149" s="272">
        <v>44944</v>
      </c>
      <c r="K149" s="17">
        <f t="shared" si="12"/>
        <v>16</v>
      </c>
      <c r="L149" s="283">
        <f t="shared" si="13"/>
        <v>1.4592864095579496E-3</v>
      </c>
      <c r="M149" s="22">
        <f t="shared" si="14"/>
        <v>2.3348582552927193E-2</v>
      </c>
    </row>
    <row r="150" spans="1:13">
      <c r="A150" s="16">
        <f t="shared" si="10"/>
        <v>143</v>
      </c>
      <c r="B150" s="12" t="s">
        <v>403</v>
      </c>
      <c r="C150" s="272">
        <v>44921</v>
      </c>
      <c r="D150" s="272">
        <v>44934</v>
      </c>
      <c r="E150" s="196">
        <f t="shared" si="11"/>
        <v>44927.5</v>
      </c>
      <c r="F150" s="272">
        <v>44939</v>
      </c>
      <c r="G150" s="272">
        <v>44944</v>
      </c>
      <c r="H150" s="12" t="s">
        <v>152</v>
      </c>
      <c r="I150" s="234">
        <v>2.25</v>
      </c>
      <c r="J150" s="272">
        <v>44945</v>
      </c>
      <c r="K150" s="17">
        <f t="shared" si="12"/>
        <v>17</v>
      </c>
      <c r="L150" s="283">
        <f t="shared" si="13"/>
        <v>5.4232436805334831E-8</v>
      </c>
      <c r="M150" s="22">
        <f t="shared" si="14"/>
        <v>9.2195142569069216E-7</v>
      </c>
    </row>
    <row r="151" spans="1:13">
      <c r="A151" s="16">
        <f t="shared" si="10"/>
        <v>144</v>
      </c>
      <c r="B151" s="12" t="s">
        <v>403</v>
      </c>
      <c r="C151" s="272">
        <v>44921</v>
      </c>
      <c r="D151" s="272">
        <v>44934</v>
      </c>
      <c r="E151" s="196">
        <f t="shared" si="11"/>
        <v>44927.5</v>
      </c>
      <c r="F151" s="272">
        <v>44939</v>
      </c>
      <c r="G151" s="272">
        <v>44944</v>
      </c>
      <c r="H151" s="12" t="s">
        <v>156</v>
      </c>
      <c r="I151" s="234">
        <v>141.08999999999997</v>
      </c>
      <c r="J151" s="272">
        <v>44945</v>
      </c>
      <c r="K151" s="17">
        <f t="shared" si="12"/>
        <v>17</v>
      </c>
      <c r="L151" s="283">
        <f t="shared" si="13"/>
        <v>3.4007353372731953E-6</v>
      </c>
      <c r="M151" s="22">
        <f t="shared" si="14"/>
        <v>5.7812500733644322E-5</v>
      </c>
    </row>
    <row r="152" spans="1:13">
      <c r="A152" s="16">
        <f t="shared" si="10"/>
        <v>145</v>
      </c>
      <c r="B152" s="12" t="s">
        <v>403</v>
      </c>
      <c r="C152" s="272">
        <v>44921</v>
      </c>
      <c r="D152" s="272">
        <v>44934</v>
      </c>
      <c r="E152" s="196">
        <f t="shared" si="11"/>
        <v>44927.5</v>
      </c>
      <c r="F152" s="272">
        <v>44939</v>
      </c>
      <c r="G152" s="272">
        <v>45043</v>
      </c>
      <c r="H152" s="12" t="s">
        <v>152</v>
      </c>
      <c r="I152" s="234">
        <v>0.44</v>
      </c>
      <c r="J152" s="272">
        <v>45044</v>
      </c>
      <c r="K152" s="17">
        <f t="shared" si="12"/>
        <v>116</v>
      </c>
      <c r="L152" s="283">
        <f t="shared" si="13"/>
        <v>1.0605454308598811E-8</v>
      </c>
      <c r="M152" s="22">
        <f t="shared" si="14"/>
        <v>1.2302326997974621E-6</v>
      </c>
    </row>
    <row r="153" spans="1:13">
      <c r="A153" s="16">
        <f t="shared" si="10"/>
        <v>146</v>
      </c>
      <c r="B153" s="12" t="s">
        <v>403</v>
      </c>
      <c r="C153" s="272">
        <v>44921</v>
      </c>
      <c r="D153" s="272">
        <v>44934</v>
      </c>
      <c r="E153" s="196">
        <f t="shared" si="11"/>
        <v>44927.5</v>
      </c>
      <c r="F153" s="272">
        <v>44939</v>
      </c>
      <c r="G153" s="272">
        <v>44939</v>
      </c>
      <c r="H153" s="12" t="s">
        <v>164</v>
      </c>
      <c r="I153" s="234">
        <v>1417.47</v>
      </c>
      <c r="J153" s="272">
        <v>44943</v>
      </c>
      <c r="K153" s="17">
        <f t="shared" si="12"/>
        <v>12</v>
      </c>
      <c r="L153" s="283">
        <f t="shared" si="13"/>
        <v>3.4165712088203536E-5</v>
      </c>
      <c r="M153" s="22">
        <f t="shared" si="14"/>
        <v>4.0998854505844241E-4</v>
      </c>
    </row>
    <row r="154" spans="1:13">
      <c r="A154" s="16">
        <f t="shared" si="10"/>
        <v>147</v>
      </c>
      <c r="B154" s="12" t="s">
        <v>403</v>
      </c>
      <c r="C154" s="272">
        <v>44921</v>
      </c>
      <c r="D154" s="272">
        <v>44934</v>
      </c>
      <c r="E154" s="196">
        <f t="shared" si="11"/>
        <v>44927.5</v>
      </c>
      <c r="F154" s="272">
        <v>44939</v>
      </c>
      <c r="G154" s="272">
        <v>45044</v>
      </c>
      <c r="H154" s="12" t="s">
        <v>165</v>
      </c>
      <c r="I154" s="234">
        <v>13604.090000000017</v>
      </c>
      <c r="J154" s="272">
        <v>45047</v>
      </c>
      <c r="K154" s="17">
        <f t="shared" si="12"/>
        <v>117</v>
      </c>
      <c r="L154" s="283">
        <f t="shared" si="13"/>
        <v>3.2790353387515041E-4</v>
      </c>
      <c r="M154" s="22">
        <f t="shared" si="14"/>
        <v>3.8364713463392597E-2</v>
      </c>
    </row>
    <row r="155" spans="1:13">
      <c r="A155" s="16">
        <f t="shared" si="10"/>
        <v>148</v>
      </c>
      <c r="B155" s="12" t="s">
        <v>403</v>
      </c>
      <c r="C155" s="272">
        <v>44921</v>
      </c>
      <c r="D155" s="272">
        <v>44934</v>
      </c>
      <c r="E155" s="196">
        <f t="shared" si="11"/>
        <v>44927.5</v>
      </c>
      <c r="F155" s="272">
        <v>44939</v>
      </c>
      <c r="G155" s="272">
        <v>44939</v>
      </c>
      <c r="H155" s="12" t="s">
        <v>166</v>
      </c>
      <c r="I155" s="234">
        <v>27649.670000000006</v>
      </c>
      <c r="J155" s="272">
        <v>44943</v>
      </c>
      <c r="K155" s="17">
        <f t="shared" si="12"/>
        <v>12</v>
      </c>
      <c r="L155" s="283">
        <f t="shared" si="13"/>
        <v>6.6644843598371673E-4</v>
      </c>
      <c r="M155" s="22">
        <f t="shared" si="14"/>
        <v>7.9973812318046011E-3</v>
      </c>
    </row>
    <row r="156" spans="1:13">
      <c r="A156" s="16">
        <f t="shared" si="10"/>
        <v>149</v>
      </c>
      <c r="B156" s="12" t="s">
        <v>403</v>
      </c>
      <c r="C156" s="272">
        <v>44921</v>
      </c>
      <c r="D156" s="272">
        <v>44934</v>
      </c>
      <c r="E156" s="196">
        <f t="shared" si="11"/>
        <v>44927.5</v>
      </c>
      <c r="F156" s="272">
        <v>44939</v>
      </c>
      <c r="G156" s="272">
        <v>44974</v>
      </c>
      <c r="H156" s="12" t="s">
        <v>157</v>
      </c>
      <c r="I156" s="234">
        <v>33.33</v>
      </c>
      <c r="J156" s="272">
        <v>44978</v>
      </c>
      <c r="K156" s="17">
        <f t="shared" si="12"/>
        <v>47</v>
      </c>
      <c r="L156" s="283">
        <f t="shared" si="13"/>
        <v>8.0336316387635988E-7</v>
      </c>
      <c r="M156" s="22">
        <f t="shared" si="14"/>
        <v>3.7758068702188917E-5</v>
      </c>
    </row>
    <row r="157" spans="1:13">
      <c r="A157" s="16">
        <f t="shared" si="10"/>
        <v>150</v>
      </c>
      <c r="B157" s="12" t="s">
        <v>404</v>
      </c>
      <c r="C157" s="272">
        <v>44920</v>
      </c>
      <c r="D157" s="272">
        <v>44933</v>
      </c>
      <c r="E157" s="196">
        <f t="shared" si="11"/>
        <v>44926.5</v>
      </c>
      <c r="F157" s="272">
        <v>44939</v>
      </c>
      <c r="G157" s="272">
        <v>44974</v>
      </c>
      <c r="H157" s="12" t="s">
        <v>157</v>
      </c>
      <c r="I157" s="234">
        <v>91.59</v>
      </c>
      <c r="J157" s="272">
        <v>44978</v>
      </c>
      <c r="K157" s="17">
        <f t="shared" si="12"/>
        <v>48</v>
      </c>
      <c r="L157" s="283">
        <f t="shared" si="13"/>
        <v>2.2076217275558298E-6</v>
      </c>
      <c r="M157" s="22">
        <f t="shared" si="14"/>
        <v>1.0596584292267984E-4</v>
      </c>
    </row>
    <row r="158" spans="1:13">
      <c r="A158" s="16">
        <f t="shared" si="10"/>
        <v>151</v>
      </c>
      <c r="B158" s="12" t="s">
        <v>403</v>
      </c>
      <c r="C158" s="272">
        <v>44921</v>
      </c>
      <c r="D158" s="272">
        <v>44934</v>
      </c>
      <c r="E158" s="196">
        <f t="shared" si="11"/>
        <v>44927.5</v>
      </c>
      <c r="F158" s="272">
        <v>44939</v>
      </c>
      <c r="G158" s="272">
        <v>44974</v>
      </c>
      <c r="H158" s="12" t="s">
        <v>157</v>
      </c>
      <c r="I158" s="234">
        <v>46.39</v>
      </c>
      <c r="J158" s="272">
        <v>44978</v>
      </c>
      <c r="K158" s="17">
        <f t="shared" si="12"/>
        <v>47</v>
      </c>
      <c r="L158" s="283">
        <f t="shared" si="13"/>
        <v>1.1181523303997701E-6</v>
      </c>
      <c r="M158" s="22">
        <f t="shared" si="14"/>
        <v>5.2553159528789196E-5</v>
      </c>
    </row>
    <row r="159" spans="1:13">
      <c r="A159" s="16">
        <f t="shared" si="10"/>
        <v>152</v>
      </c>
      <c r="B159" s="12" t="s">
        <v>404</v>
      </c>
      <c r="C159" s="272">
        <v>44920</v>
      </c>
      <c r="D159" s="272">
        <v>44933</v>
      </c>
      <c r="E159" s="196">
        <f t="shared" si="11"/>
        <v>44926.5</v>
      </c>
      <c r="F159" s="272">
        <v>44939</v>
      </c>
      <c r="G159" s="272">
        <v>44974</v>
      </c>
      <c r="H159" s="12" t="s">
        <v>157</v>
      </c>
      <c r="I159" s="234">
        <v>56.98</v>
      </c>
      <c r="J159" s="272">
        <v>44978</v>
      </c>
      <c r="K159" s="17">
        <f t="shared" si="12"/>
        <v>48</v>
      </c>
      <c r="L159" s="283">
        <f t="shared" si="13"/>
        <v>1.3734063329635459E-6</v>
      </c>
      <c r="M159" s="22">
        <f t="shared" si="14"/>
        <v>6.5923503982250205E-5</v>
      </c>
    </row>
    <row r="160" spans="1:13">
      <c r="A160" s="16">
        <f t="shared" si="10"/>
        <v>153</v>
      </c>
      <c r="B160" s="12" t="s">
        <v>403</v>
      </c>
      <c r="C160" s="272">
        <v>44921</v>
      </c>
      <c r="D160" s="272">
        <v>44934</v>
      </c>
      <c r="E160" s="196">
        <f t="shared" si="11"/>
        <v>44927.5</v>
      </c>
      <c r="F160" s="272">
        <v>44939</v>
      </c>
      <c r="G160" s="272">
        <v>44971</v>
      </c>
      <c r="H160" s="12" t="s">
        <v>153</v>
      </c>
      <c r="I160" s="234">
        <v>106.57</v>
      </c>
      <c r="J160" s="272">
        <v>44972</v>
      </c>
      <c r="K160" s="17">
        <f t="shared" si="12"/>
        <v>44</v>
      </c>
      <c r="L160" s="283">
        <f t="shared" si="13"/>
        <v>2.5686892401531253E-6</v>
      </c>
      <c r="M160" s="22">
        <f t="shared" si="14"/>
        <v>1.1302232656673752E-4</v>
      </c>
    </row>
    <row r="161" spans="1:13">
      <c r="A161" s="16">
        <f t="shared" si="10"/>
        <v>154</v>
      </c>
      <c r="B161" s="12" t="s">
        <v>403</v>
      </c>
      <c r="C161" s="272">
        <v>44921</v>
      </c>
      <c r="D161" s="272">
        <v>44934</v>
      </c>
      <c r="E161" s="196">
        <f t="shared" si="11"/>
        <v>44927.5</v>
      </c>
      <c r="F161" s="272">
        <v>44939</v>
      </c>
      <c r="G161" s="272">
        <v>44974</v>
      </c>
      <c r="H161" s="12" t="s">
        <v>157</v>
      </c>
      <c r="I161" s="234">
        <v>361.27999999999992</v>
      </c>
      <c r="J161" s="272">
        <v>44978</v>
      </c>
      <c r="K161" s="17">
        <f t="shared" si="12"/>
        <v>47</v>
      </c>
      <c r="L161" s="283">
        <f t="shared" si="13"/>
        <v>8.7080421195694936E-6</v>
      </c>
      <c r="M161" s="22">
        <f t="shared" si="14"/>
        <v>4.0927797961976621E-4</v>
      </c>
    </row>
    <row r="162" spans="1:13">
      <c r="A162" s="16">
        <f t="shared" si="10"/>
        <v>155</v>
      </c>
      <c r="B162" s="12" t="s">
        <v>404</v>
      </c>
      <c r="C162" s="272">
        <v>44920</v>
      </c>
      <c r="D162" s="272">
        <v>44933</v>
      </c>
      <c r="E162" s="196">
        <f t="shared" si="11"/>
        <v>44926.5</v>
      </c>
      <c r="F162" s="272">
        <v>44939</v>
      </c>
      <c r="G162" s="272">
        <v>44974</v>
      </c>
      <c r="H162" s="12" t="s">
        <v>157</v>
      </c>
      <c r="I162" s="234">
        <v>568.08000000000015</v>
      </c>
      <c r="J162" s="272">
        <v>44978</v>
      </c>
      <c r="K162" s="17">
        <f t="shared" si="12"/>
        <v>48</v>
      </c>
      <c r="L162" s="283">
        <f t="shared" si="13"/>
        <v>1.3692605644610942E-5</v>
      </c>
      <c r="M162" s="22">
        <f t="shared" si="14"/>
        <v>6.5724507094132517E-4</v>
      </c>
    </row>
    <row r="163" spans="1:13">
      <c r="A163" s="16">
        <f t="shared" si="10"/>
        <v>156</v>
      </c>
      <c r="B163" s="12" t="s">
        <v>403</v>
      </c>
      <c r="C163" s="272">
        <v>44921</v>
      </c>
      <c r="D163" s="272">
        <v>44934</v>
      </c>
      <c r="E163" s="196">
        <f t="shared" si="11"/>
        <v>44927.5</v>
      </c>
      <c r="F163" s="272">
        <v>44939</v>
      </c>
      <c r="G163" s="272">
        <v>45043</v>
      </c>
      <c r="H163" s="12" t="s">
        <v>152</v>
      </c>
      <c r="I163" s="234">
        <v>9.0399999999999991</v>
      </c>
      <c r="J163" s="272">
        <v>45044</v>
      </c>
      <c r="K163" s="17">
        <f t="shared" si="12"/>
        <v>116</v>
      </c>
      <c r="L163" s="283">
        <f t="shared" si="13"/>
        <v>2.1789387943121192E-7</v>
      </c>
      <c r="M163" s="22">
        <f t="shared" si="14"/>
        <v>2.5275690014020583E-5</v>
      </c>
    </row>
    <row r="164" spans="1:13">
      <c r="A164" s="16">
        <f t="shared" si="10"/>
        <v>157</v>
      </c>
      <c r="B164" s="12" t="s">
        <v>403</v>
      </c>
      <c r="C164" s="272">
        <v>44921</v>
      </c>
      <c r="D164" s="272">
        <v>44934</v>
      </c>
      <c r="E164" s="196">
        <f t="shared" si="11"/>
        <v>44927.5</v>
      </c>
      <c r="F164" s="272">
        <v>44939</v>
      </c>
      <c r="G164" s="272">
        <v>44974</v>
      </c>
      <c r="H164" s="12" t="s">
        <v>157</v>
      </c>
      <c r="I164" s="234">
        <v>253.48000000000002</v>
      </c>
      <c r="J164" s="272">
        <v>44978</v>
      </c>
      <c r="K164" s="17">
        <f t="shared" si="12"/>
        <v>47</v>
      </c>
      <c r="L164" s="283">
        <f t="shared" si="13"/>
        <v>6.1097058139627884E-6</v>
      </c>
      <c r="M164" s="22">
        <f t="shared" si="14"/>
        <v>2.8715617325625103E-4</v>
      </c>
    </row>
    <row r="165" spans="1:13">
      <c r="A165" s="16">
        <f t="shared" si="10"/>
        <v>158</v>
      </c>
      <c r="B165" s="12" t="s">
        <v>404</v>
      </c>
      <c r="C165" s="272">
        <v>44920</v>
      </c>
      <c r="D165" s="272">
        <v>44933</v>
      </c>
      <c r="E165" s="196">
        <f t="shared" si="11"/>
        <v>44926.5</v>
      </c>
      <c r="F165" s="272">
        <v>44939</v>
      </c>
      <c r="G165" s="272">
        <v>44974</v>
      </c>
      <c r="H165" s="12" t="s">
        <v>157</v>
      </c>
      <c r="I165" s="234">
        <v>72.760000000000005</v>
      </c>
      <c r="J165" s="272">
        <v>44978</v>
      </c>
      <c r="K165" s="17">
        <f t="shared" si="12"/>
        <v>48</v>
      </c>
      <c r="L165" s="283">
        <f t="shared" si="13"/>
        <v>1.7537564897582945E-6</v>
      </c>
      <c r="M165" s="22">
        <f t="shared" si="14"/>
        <v>8.4180311508398134E-5</v>
      </c>
    </row>
    <row r="166" spans="1:13">
      <c r="A166" s="16">
        <f t="shared" si="10"/>
        <v>159</v>
      </c>
      <c r="B166" s="12" t="s">
        <v>403</v>
      </c>
      <c r="C166" s="272">
        <v>44921</v>
      </c>
      <c r="D166" s="272">
        <v>44934</v>
      </c>
      <c r="E166" s="196">
        <f t="shared" si="11"/>
        <v>44927.5</v>
      </c>
      <c r="F166" s="272">
        <v>44939</v>
      </c>
      <c r="G166" s="272">
        <v>44971</v>
      </c>
      <c r="H166" s="12" t="s">
        <v>153</v>
      </c>
      <c r="I166" s="234">
        <v>278.28999999999996</v>
      </c>
      <c r="J166" s="272">
        <v>44972</v>
      </c>
      <c r="K166" s="17">
        <f t="shared" si="12"/>
        <v>44</v>
      </c>
      <c r="L166" s="283">
        <f t="shared" si="13"/>
        <v>6.7077088171362786E-6</v>
      </c>
      <c r="M166" s="22">
        <f t="shared" si="14"/>
        <v>2.9513918795399626E-4</v>
      </c>
    </row>
    <row r="167" spans="1:13">
      <c r="A167" s="16">
        <f t="shared" si="10"/>
        <v>160</v>
      </c>
      <c r="B167" s="12" t="s">
        <v>403</v>
      </c>
      <c r="C167" s="272">
        <v>44921</v>
      </c>
      <c r="D167" s="272">
        <v>44934</v>
      </c>
      <c r="E167" s="196">
        <f t="shared" si="11"/>
        <v>44927.5</v>
      </c>
      <c r="F167" s="272">
        <v>44939</v>
      </c>
      <c r="G167" s="272">
        <v>44944</v>
      </c>
      <c r="H167" s="12" t="s">
        <v>156</v>
      </c>
      <c r="I167" s="234">
        <v>8.94</v>
      </c>
      <c r="J167" s="272">
        <v>44945</v>
      </c>
      <c r="K167" s="17">
        <f t="shared" si="12"/>
        <v>17</v>
      </c>
      <c r="L167" s="283">
        <f t="shared" si="13"/>
        <v>2.1548354890653037E-7</v>
      </c>
      <c r="M167" s="22">
        <f t="shared" si="14"/>
        <v>3.6632203314110161E-6</v>
      </c>
    </row>
    <row r="168" spans="1:13">
      <c r="A168" s="16">
        <f t="shared" si="10"/>
        <v>161</v>
      </c>
      <c r="B168" s="12" t="s">
        <v>403</v>
      </c>
      <c r="C168" s="272">
        <v>44921</v>
      </c>
      <c r="D168" s="272">
        <v>44934</v>
      </c>
      <c r="E168" s="196">
        <f t="shared" si="11"/>
        <v>44927.5</v>
      </c>
      <c r="F168" s="272">
        <v>44939</v>
      </c>
      <c r="G168" s="272">
        <v>44944</v>
      </c>
      <c r="H168" s="12" t="s">
        <v>152</v>
      </c>
      <c r="I168" s="234">
        <v>20.65</v>
      </c>
      <c r="J168" s="272">
        <v>44945</v>
      </c>
      <c r="K168" s="17">
        <f t="shared" si="12"/>
        <v>17</v>
      </c>
      <c r="L168" s="283">
        <f t="shared" si="13"/>
        <v>4.9773325334673965E-7</v>
      </c>
      <c r="M168" s="22">
        <f t="shared" si="14"/>
        <v>8.4614653068945747E-6</v>
      </c>
    </row>
    <row r="169" spans="1:13">
      <c r="A169" s="16">
        <f t="shared" si="10"/>
        <v>162</v>
      </c>
      <c r="B169" s="12" t="s">
        <v>403</v>
      </c>
      <c r="C169" s="272">
        <v>44921</v>
      </c>
      <c r="D169" s="272">
        <v>44934</v>
      </c>
      <c r="E169" s="196">
        <f t="shared" si="11"/>
        <v>44927.5</v>
      </c>
      <c r="F169" s="272">
        <v>44939</v>
      </c>
      <c r="G169" s="272">
        <v>45044</v>
      </c>
      <c r="H169" s="12" t="s">
        <v>152</v>
      </c>
      <c r="I169" s="234">
        <v>16.229999999999997</v>
      </c>
      <c r="J169" s="272">
        <v>45047</v>
      </c>
      <c r="K169" s="17">
        <f t="shared" si="12"/>
        <v>117</v>
      </c>
      <c r="L169" s="283">
        <f t="shared" si="13"/>
        <v>3.9119664415581516E-7</v>
      </c>
      <c r="M169" s="22">
        <f t="shared" si="14"/>
        <v>4.5770007366230371E-5</v>
      </c>
    </row>
    <row r="170" spans="1:13">
      <c r="A170" s="16">
        <f t="shared" si="10"/>
        <v>163</v>
      </c>
      <c r="B170" s="12" t="s">
        <v>403</v>
      </c>
      <c r="C170" s="272">
        <v>44921</v>
      </c>
      <c r="D170" s="272">
        <v>44934</v>
      </c>
      <c r="E170" s="196">
        <f t="shared" si="11"/>
        <v>44927.5</v>
      </c>
      <c r="F170" s="272">
        <v>44939</v>
      </c>
      <c r="G170" s="272">
        <v>44944</v>
      </c>
      <c r="H170" s="12" t="s">
        <v>152</v>
      </c>
      <c r="I170" s="234">
        <v>27.669999999999998</v>
      </c>
      <c r="J170" s="272">
        <v>44945</v>
      </c>
      <c r="K170" s="17">
        <f t="shared" si="12"/>
        <v>17</v>
      </c>
      <c r="L170" s="283">
        <f t="shared" si="13"/>
        <v>6.6693845617938429E-7</v>
      </c>
      <c r="M170" s="22">
        <f t="shared" si="14"/>
        <v>1.1337953755049533E-5</v>
      </c>
    </row>
    <row r="171" spans="1:13">
      <c r="A171" s="16">
        <f t="shared" si="10"/>
        <v>164</v>
      </c>
      <c r="B171" s="12" t="s">
        <v>403</v>
      </c>
      <c r="C171" s="272">
        <v>44921</v>
      </c>
      <c r="D171" s="272">
        <v>44934</v>
      </c>
      <c r="E171" s="196">
        <f t="shared" si="11"/>
        <v>44927.5</v>
      </c>
      <c r="F171" s="272">
        <v>44939</v>
      </c>
      <c r="G171" s="272">
        <v>44944</v>
      </c>
      <c r="H171" s="12" t="s">
        <v>156</v>
      </c>
      <c r="I171" s="234">
        <v>49.28</v>
      </c>
      <c r="J171" s="272">
        <v>44945</v>
      </c>
      <c r="K171" s="17">
        <f t="shared" si="12"/>
        <v>17</v>
      </c>
      <c r="L171" s="283">
        <f t="shared" si="13"/>
        <v>1.1878108825630668E-6</v>
      </c>
      <c r="M171" s="22">
        <f t="shared" si="14"/>
        <v>2.0192785003572134E-5</v>
      </c>
    </row>
    <row r="172" spans="1:13">
      <c r="A172" s="16">
        <f t="shared" si="10"/>
        <v>165</v>
      </c>
      <c r="B172" s="12" t="s">
        <v>403</v>
      </c>
      <c r="C172" s="272">
        <v>44921</v>
      </c>
      <c r="D172" s="272">
        <v>44934</v>
      </c>
      <c r="E172" s="196">
        <f t="shared" si="11"/>
        <v>44927.5</v>
      </c>
      <c r="F172" s="272">
        <v>44939</v>
      </c>
      <c r="G172" s="272">
        <v>45043</v>
      </c>
      <c r="H172" s="12" t="s">
        <v>165</v>
      </c>
      <c r="I172" s="234">
        <v>1043.9300000000003</v>
      </c>
      <c r="J172" s="272">
        <v>45044</v>
      </c>
      <c r="K172" s="17">
        <f t="shared" si="12"/>
        <v>116</v>
      </c>
      <c r="L172" s="283">
        <f t="shared" si="13"/>
        <v>2.516216344630809E-5</v>
      </c>
      <c r="M172" s="22">
        <f t="shared" si="14"/>
        <v>2.9188109597717386E-3</v>
      </c>
    </row>
    <row r="173" spans="1:13">
      <c r="A173" s="16">
        <f t="shared" si="10"/>
        <v>166</v>
      </c>
      <c r="B173" s="12" t="s">
        <v>403</v>
      </c>
      <c r="C173" s="272">
        <v>44921</v>
      </c>
      <c r="D173" s="272">
        <v>44934</v>
      </c>
      <c r="E173" s="196">
        <f t="shared" si="11"/>
        <v>44927.5</v>
      </c>
      <c r="F173" s="272">
        <v>44939</v>
      </c>
      <c r="G173" s="272">
        <v>44939</v>
      </c>
      <c r="H173" s="12" t="s">
        <v>166</v>
      </c>
      <c r="I173" s="234">
        <v>19188.709999999988</v>
      </c>
      <c r="J173" s="272">
        <v>44943</v>
      </c>
      <c r="K173" s="17">
        <f t="shared" si="12"/>
        <v>12</v>
      </c>
      <c r="L173" s="283">
        <f t="shared" si="13"/>
        <v>4.6251133442262038E-4</v>
      </c>
      <c r="M173" s="22">
        <f t="shared" si="14"/>
        <v>5.5501360130714448E-3</v>
      </c>
    </row>
    <row r="174" spans="1:13">
      <c r="A174" s="16">
        <f t="shared" si="10"/>
        <v>167</v>
      </c>
      <c r="B174" s="12" t="s">
        <v>403</v>
      </c>
      <c r="C174" s="272">
        <v>44921</v>
      </c>
      <c r="D174" s="272">
        <v>44934</v>
      </c>
      <c r="E174" s="196">
        <f t="shared" si="11"/>
        <v>44927.5</v>
      </c>
      <c r="F174" s="272">
        <v>44939</v>
      </c>
      <c r="G174" s="272">
        <v>45043</v>
      </c>
      <c r="H174" s="12" t="s">
        <v>152</v>
      </c>
      <c r="I174" s="234">
        <v>0.82</v>
      </c>
      <c r="J174" s="272">
        <v>45044</v>
      </c>
      <c r="K174" s="17">
        <f t="shared" si="12"/>
        <v>116</v>
      </c>
      <c r="L174" s="283">
        <f t="shared" si="13"/>
        <v>1.9764710302388693E-8</v>
      </c>
      <c r="M174" s="22">
        <f t="shared" si="14"/>
        <v>2.2927063950770886E-6</v>
      </c>
    </row>
    <row r="175" spans="1:13">
      <c r="A175" s="16">
        <f t="shared" si="10"/>
        <v>168</v>
      </c>
      <c r="B175" s="12" t="s">
        <v>403</v>
      </c>
      <c r="C175" s="272">
        <v>44921</v>
      </c>
      <c r="D175" s="272">
        <v>44934</v>
      </c>
      <c r="E175" s="196">
        <f t="shared" si="11"/>
        <v>44927.5</v>
      </c>
      <c r="F175" s="272">
        <v>44939</v>
      </c>
      <c r="G175" s="272">
        <v>45044</v>
      </c>
      <c r="H175" s="12" t="s">
        <v>152</v>
      </c>
      <c r="I175" s="234">
        <v>4.8900000000000006</v>
      </c>
      <c r="J175" s="272">
        <v>45047</v>
      </c>
      <c r="K175" s="17">
        <f t="shared" si="12"/>
        <v>117</v>
      </c>
      <c r="L175" s="283">
        <f t="shared" si="13"/>
        <v>1.1786516265692771E-7</v>
      </c>
      <c r="M175" s="22">
        <f t="shared" si="14"/>
        <v>1.3790224030860542E-5</v>
      </c>
    </row>
    <row r="176" spans="1:13">
      <c r="A176" s="16">
        <f t="shared" si="10"/>
        <v>169</v>
      </c>
      <c r="B176" s="12" t="s">
        <v>403</v>
      </c>
      <c r="C176" s="272">
        <v>44921</v>
      </c>
      <c r="D176" s="272">
        <v>44934</v>
      </c>
      <c r="E176" s="196">
        <f t="shared" si="11"/>
        <v>44927.5</v>
      </c>
      <c r="F176" s="272">
        <v>44939</v>
      </c>
      <c r="G176" s="272">
        <v>44971</v>
      </c>
      <c r="H176" s="12" t="s">
        <v>153</v>
      </c>
      <c r="I176" s="234">
        <v>193.88000000000002</v>
      </c>
      <c r="J176" s="272">
        <v>44972</v>
      </c>
      <c r="K176" s="17">
        <f t="shared" si="12"/>
        <v>44</v>
      </c>
      <c r="L176" s="283">
        <f t="shared" si="13"/>
        <v>4.6731488212525854E-6</v>
      </c>
      <c r="M176" s="22">
        <f t="shared" si="14"/>
        <v>2.0561854813511376E-4</v>
      </c>
    </row>
    <row r="177" spans="1:13">
      <c r="A177" s="16">
        <f t="shared" si="10"/>
        <v>170</v>
      </c>
      <c r="B177" s="12" t="s">
        <v>403</v>
      </c>
      <c r="C177" s="272">
        <v>44921</v>
      </c>
      <c r="D177" s="272">
        <v>44934</v>
      </c>
      <c r="E177" s="196">
        <f t="shared" si="11"/>
        <v>44927.5</v>
      </c>
      <c r="F177" s="272">
        <v>44939</v>
      </c>
      <c r="G177" s="272">
        <v>44944</v>
      </c>
      <c r="H177" s="12" t="s">
        <v>152</v>
      </c>
      <c r="I177" s="234">
        <v>5.0699999999999994</v>
      </c>
      <c r="J177" s="272">
        <v>44945</v>
      </c>
      <c r="K177" s="17">
        <f t="shared" si="12"/>
        <v>17</v>
      </c>
      <c r="L177" s="283">
        <f t="shared" si="13"/>
        <v>1.2220375760135447E-7</v>
      </c>
      <c r="M177" s="22">
        <f t="shared" si="14"/>
        <v>2.0774638792230263E-6</v>
      </c>
    </row>
    <row r="178" spans="1:13">
      <c r="A178" s="16">
        <f t="shared" si="10"/>
        <v>171</v>
      </c>
      <c r="B178" s="12" t="s">
        <v>403</v>
      </c>
      <c r="C178" s="272">
        <v>44921</v>
      </c>
      <c r="D178" s="272">
        <v>44934</v>
      </c>
      <c r="E178" s="196">
        <f t="shared" si="11"/>
        <v>44927.5</v>
      </c>
      <c r="F178" s="272">
        <v>44939</v>
      </c>
      <c r="G178" s="272">
        <v>44944</v>
      </c>
      <c r="H178" s="12" t="s">
        <v>156</v>
      </c>
      <c r="I178" s="234">
        <v>193.42000000000002</v>
      </c>
      <c r="J178" s="272">
        <v>44945</v>
      </c>
      <c r="K178" s="17">
        <f t="shared" si="12"/>
        <v>17</v>
      </c>
      <c r="L178" s="283">
        <f t="shared" si="13"/>
        <v>4.6620613008390501E-6</v>
      </c>
      <c r="M178" s="22">
        <f t="shared" si="14"/>
        <v>7.9255042114263858E-5</v>
      </c>
    </row>
    <row r="179" spans="1:13">
      <c r="A179" s="16">
        <f t="shared" si="10"/>
        <v>172</v>
      </c>
      <c r="B179" s="12" t="s">
        <v>403</v>
      </c>
      <c r="C179" s="272">
        <v>44921</v>
      </c>
      <c r="D179" s="272">
        <v>44934</v>
      </c>
      <c r="E179" s="196">
        <f t="shared" si="11"/>
        <v>44927.5</v>
      </c>
      <c r="F179" s="272">
        <v>44939</v>
      </c>
      <c r="G179" s="272">
        <v>44944</v>
      </c>
      <c r="H179" s="12" t="s">
        <v>152</v>
      </c>
      <c r="I179" s="234">
        <v>282.76000000000005</v>
      </c>
      <c r="J179" s="272">
        <v>44945</v>
      </c>
      <c r="K179" s="17">
        <f t="shared" si="12"/>
        <v>17</v>
      </c>
      <c r="L179" s="283">
        <f t="shared" si="13"/>
        <v>6.8154505915895462E-6</v>
      </c>
      <c r="M179" s="22">
        <f t="shared" si="14"/>
        <v>1.1586266005702229E-4</v>
      </c>
    </row>
    <row r="180" spans="1:13">
      <c r="A180" s="16">
        <f t="shared" si="10"/>
        <v>173</v>
      </c>
      <c r="B180" s="12" t="s">
        <v>404</v>
      </c>
      <c r="C180" s="272">
        <v>44920</v>
      </c>
      <c r="D180" s="272">
        <v>44933</v>
      </c>
      <c r="E180" s="196">
        <f t="shared" si="11"/>
        <v>44926.5</v>
      </c>
      <c r="F180" s="272">
        <v>44939</v>
      </c>
      <c r="G180" s="272">
        <v>44974</v>
      </c>
      <c r="H180" s="12" t="s">
        <v>157</v>
      </c>
      <c r="I180" s="234">
        <v>89.12</v>
      </c>
      <c r="J180" s="272">
        <v>44978</v>
      </c>
      <c r="K180" s="17">
        <f t="shared" si="12"/>
        <v>48</v>
      </c>
      <c r="L180" s="283">
        <f t="shared" si="13"/>
        <v>2.1480865635961955E-6</v>
      </c>
      <c r="M180" s="22">
        <f t="shared" si="14"/>
        <v>1.0310815505261738E-4</v>
      </c>
    </row>
    <row r="181" spans="1:13">
      <c r="A181" s="16">
        <f t="shared" si="10"/>
        <v>174</v>
      </c>
      <c r="B181" s="12" t="s">
        <v>403</v>
      </c>
      <c r="C181" s="272">
        <v>44921</v>
      </c>
      <c r="D181" s="272">
        <v>44934</v>
      </c>
      <c r="E181" s="196">
        <f t="shared" si="11"/>
        <v>44927.5</v>
      </c>
      <c r="F181" s="272">
        <v>44939</v>
      </c>
      <c r="G181" s="272">
        <v>44971</v>
      </c>
      <c r="H181" s="12" t="s">
        <v>153</v>
      </c>
      <c r="I181" s="234">
        <v>106.66</v>
      </c>
      <c r="J181" s="272">
        <v>44972</v>
      </c>
      <c r="K181" s="17">
        <f t="shared" si="12"/>
        <v>44</v>
      </c>
      <c r="L181" s="283">
        <f t="shared" si="13"/>
        <v>2.5708585376253391E-6</v>
      </c>
      <c r="M181" s="22">
        <f t="shared" si="14"/>
        <v>1.1311777565551492E-4</v>
      </c>
    </row>
    <row r="182" spans="1:13">
      <c r="A182" s="16">
        <f t="shared" si="10"/>
        <v>175</v>
      </c>
      <c r="B182" s="12" t="s">
        <v>403</v>
      </c>
      <c r="C182" s="272">
        <v>44921</v>
      </c>
      <c r="D182" s="272">
        <v>44934</v>
      </c>
      <c r="E182" s="196">
        <f t="shared" si="11"/>
        <v>44927.5</v>
      </c>
      <c r="F182" s="272">
        <v>44939</v>
      </c>
      <c r="G182" s="272">
        <v>45044</v>
      </c>
      <c r="H182" s="12" t="s">
        <v>152</v>
      </c>
      <c r="I182" s="234">
        <v>47.59</v>
      </c>
      <c r="J182" s="272">
        <v>45047</v>
      </c>
      <c r="K182" s="17">
        <f t="shared" si="12"/>
        <v>117</v>
      </c>
      <c r="L182" s="283">
        <f t="shared" si="13"/>
        <v>1.1470762966959487E-6</v>
      </c>
      <c r="M182" s="22">
        <f t="shared" si="14"/>
        <v>1.3420792671342601E-4</v>
      </c>
    </row>
    <row r="183" spans="1:13">
      <c r="A183" s="16">
        <f t="shared" si="10"/>
        <v>176</v>
      </c>
      <c r="B183" s="12" t="s">
        <v>403</v>
      </c>
      <c r="C183" s="272">
        <v>44921</v>
      </c>
      <c r="D183" s="272">
        <v>44934</v>
      </c>
      <c r="E183" s="196">
        <f t="shared" si="11"/>
        <v>44927.5</v>
      </c>
      <c r="F183" s="272">
        <v>44939</v>
      </c>
      <c r="G183" s="272">
        <v>45044</v>
      </c>
      <c r="H183" s="12" t="s">
        <v>165</v>
      </c>
      <c r="I183" s="234">
        <v>30.88</v>
      </c>
      <c r="J183" s="272">
        <v>45047</v>
      </c>
      <c r="K183" s="17">
        <f t="shared" si="12"/>
        <v>117</v>
      </c>
      <c r="L183" s="283">
        <f t="shared" si="13"/>
        <v>7.4431006602166202E-7</v>
      </c>
      <c r="M183" s="22">
        <f t="shared" si="14"/>
        <v>8.7084277724534459E-5</v>
      </c>
    </row>
    <row r="184" spans="1:13">
      <c r="A184" s="16">
        <f t="shared" si="10"/>
        <v>177</v>
      </c>
      <c r="B184" s="12" t="s">
        <v>404</v>
      </c>
      <c r="C184" s="272">
        <v>44920</v>
      </c>
      <c r="D184" s="272">
        <v>44933</v>
      </c>
      <c r="E184" s="196">
        <f t="shared" si="11"/>
        <v>44926.5</v>
      </c>
      <c r="F184" s="272">
        <v>44939</v>
      </c>
      <c r="G184" s="272">
        <v>44974</v>
      </c>
      <c r="H184" s="12" t="s">
        <v>157</v>
      </c>
      <c r="I184" s="234">
        <v>48.24</v>
      </c>
      <c r="J184" s="272">
        <v>44978</v>
      </c>
      <c r="K184" s="17">
        <f t="shared" si="12"/>
        <v>48</v>
      </c>
      <c r="L184" s="283">
        <f t="shared" si="13"/>
        <v>1.1627434451063787E-6</v>
      </c>
      <c r="M184" s="22">
        <f t="shared" si="14"/>
        <v>5.5811685365106178E-5</v>
      </c>
    </row>
    <row r="185" spans="1:13">
      <c r="A185" s="16">
        <f t="shared" si="10"/>
        <v>178</v>
      </c>
      <c r="B185" s="12" t="s">
        <v>403</v>
      </c>
      <c r="C185" s="272">
        <v>44921</v>
      </c>
      <c r="D185" s="272">
        <v>44934</v>
      </c>
      <c r="E185" s="196">
        <f t="shared" si="11"/>
        <v>44927.5</v>
      </c>
      <c r="F185" s="272">
        <v>44939</v>
      </c>
      <c r="G185" s="272">
        <v>45043</v>
      </c>
      <c r="H185" s="12" t="s">
        <v>152</v>
      </c>
      <c r="I185" s="234">
        <v>9.66</v>
      </c>
      <c r="J185" s="272">
        <v>45044</v>
      </c>
      <c r="K185" s="17">
        <f t="shared" si="12"/>
        <v>116</v>
      </c>
      <c r="L185" s="283">
        <f t="shared" si="13"/>
        <v>2.3283792868423754E-7</v>
      </c>
      <c r="M185" s="22">
        <f t="shared" si="14"/>
        <v>2.7009199727371555E-5</v>
      </c>
    </row>
    <row r="186" spans="1:13">
      <c r="A186" s="16">
        <f t="shared" si="10"/>
        <v>179</v>
      </c>
      <c r="B186" s="12" t="s">
        <v>403</v>
      </c>
      <c r="C186" s="272">
        <v>44921</v>
      </c>
      <c r="D186" s="272">
        <v>44934</v>
      </c>
      <c r="E186" s="196">
        <f t="shared" si="11"/>
        <v>44927.5</v>
      </c>
      <c r="F186" s="272">
        <v>44939</v>
      </c>
      <c r="G186" s="272">
        <v>44971</v>
      </c>
      <c r="H186" s="12" t="s">
        <v>153</v>
      </c>
      <c r="I186" s="234">
        <v>25.61</v>
      </c>
      <c r="J186" s="272">
        <v>44972</v>
      </c>
      <c r="K186" s="17">
        <f t="shared" si="12"/>
        <v>44</v>
      </c>
      <c r="L186" s="283">
        <f t="shared" si="13"/>
        <v>6.1728564737094445E-7</v>
      </c>
      <c r="M186" s="22">
        <f t="shared" si="14"/>
        <v>2.7160568484321555E-5</v>
      </c>
    </row>
    <row r="187" spans="1:13">
      <c r="A187" s="16">
        <f t="shared" si="10"/>
        <v>180</v>
      </c>
      <c r="B187" s="12" t="s">
        <v>404</v>
      </c>
      <c r="C187" s="272">
        <v>44920</v>
      </c>
      <c r="D187" s="272">
        <v>44933</v>
      </c>
      <c r="E187" s="196">
        <f t="shared" si="11"/>
        <v>44926.5</v>
      </c>
      <c r="F187" s="272">
        <v>44939</v>
      </c>
      <c r="G187" s="272">
        <v>44974</v>
      </c>
      <c r="H187" s="12" t="s">
        <v>157</v>
      </c>
      <c r="I187" s="234">
        <v>53.74</v>
      </c>
      <c r="J187" s="272">
        <v>44978</v>
      </c>
      <c r="K187" s="17">
        <f t="shared" si="12"/>
        <v>48</v>
      </c>
      <c r="L187" s="283">
        <f t="shared" si="13"/>
        <v>1.2953116239638638E-6</v>
      </c>
      <c r="M187" s="22">
        <f t="shared" si="14"/>
        <v>6.2174957950265463E-5</v>
      </c>
    </row>
    <row r="188" spans="1:13">
      <c r="A188" s="16">
        <f t="shared" si="10"/>
        <v>181</v>
      </c>
      <c r="B188" s="12" t="s">
        <v>403</v>
      </c>
      <c r="C188" s="272">
        <v>44921</v>
      </c>
      <c r="D188" s="272">
        <v>44934</v>
      </c>
      <c r="E188" s="196">
        <f t="shared" si="11"/>
        <v>44927.5</v>
      </c>
      <c r="F188" s="272">
        <v>44939</v>
      </c>
      <c r="G188" s="272">
        <v>44974</v>
      </c>
      <c r="H188" s="12" t="s">
        <v>157</v>
      </c>
      <c r="I188" s="234">
        <v>30.23</v>
      </c>
      <c r="J188" s="272">
        <v>44978</v>
      </c>
      <c r="K188" s="17">
        <f t="shared" si="12"/>
        <v>47</v>
      </c>
      <c r="L188" s="283">
        <f t="shared" si="13"/>
        <v>7.2864291761123193E-7</v>
      </c>
      <c r="M188" s="22">
        <f t="shared" si="14"/>
        <v>3.4246217127727904E-5</v>
      </c>
    </row>
    <row r="189" spans="1:13">
      <c r="A189" s="16">
        <f t="shared" si="10"/>
        <v>182</v>
      </c>
      <c r="B189" s="12" t="s">
        <v>404</v>
      </c>
      <c r="C189" s="272">
        <v>44920</v>
      </c>
      <c r="D189" s="272">
        <v>44933</v>
      </c>
      <c r="E189" s="196">
        <f t="shared" si="11"/>
        <v>44926.5</v>
      </c>
      <c r="F189" s="272">
        <v>44939</v>
      </c>
      <c r="G189" s="272">
        <v>44974</v>
      </c>
      <c r="H189" s="12" t="s">
        <v>157</v>
      </c>
      <c r="I189" s="234">
        <v>79.27</v>
      </c>
      <c r="J189" s="272">
        <v>44978</v>
      </c>
      <c r="K189" s="17">
        <f t="shared" si="12"/>
        <v>48</v>
      </c>
      <c r="L189" s="283">
        <f t="shared" si="13"/>
        <v>1.910669006915063E-6</v>
      </c>
      <c r="M189" s="22">
        <f t="shared" si="14"/>
        <v>9.1712112331923025E-5</v>
      </c>
    </row>
    <row r="190" spans="1:13">
      <c r="A190" s="16">
        <f t="shared" si="10"/>
        <v>183</v>
      </c>
      <c r="B190" s="12" t="s">
        <v>403</v>
      </c>
      <c r="C190" s="272">
        <v>44921</v>
      </c>
      <c r="D190" s="272">
        <v>44934</v>
      </c>
      <c r="E190" s="196">
        <f t="shared" si="11"/>
        <v>44927.5</v>
      </c>
      <c r="F190" s="272">
        <v>44939</v>
      </c>
      <c r="G190" s="272">
        <v>44974</v>
      </c>
      <c r="H190" s="12" t="s">
        <v>157</v>
      </c>
      <c r="I190" s="234">
        <v>72.84</v>
      </c>
      <c r="J190" s="272">
        <v>44978</v>
      </c>
      <c r="K190" s="17">
        <f t="shared" si="12"/>
        <v>47</v>
      </c>
      <c r="L190" s="283">
        <f t="shared" si="13"/>
        <v>1.7556847541780395E-6</v>
      </c>
      <c r="M190" s="22">
        <f t="shared" si="14"/>
        <v>8.2517183446367861E-5</v>
      </c>
    </row>
    <row r="191" spans="1:13">
      <c r="A191" s="16">
        <f t="shared" si="10"/>
        <v>184</v>
      </c>
      <c r="B191" s="12" t="s">
        <v>404</v>
      </c>
      <c r="C191" s="272">
        <v>44920</v>
      </c>
      <c r="D191" s="272">
        <v>44933</v>
      </c>
      <c r="E191" s="196">
        <f t="shared" si="11"/>
        <v>44926.5</v>
      </c>
      <c r="F191" s="272">
        <v>44939</v>
      </c>
      <c r="G191" s="272">
        <v>44974</v>
      </c>
      <c r="H191" s="12" t="s">
        <v>157</v>
      </c>
      <c r="I191" s="234">
        <v>405.42999999999995</v>
      </c>
      <c r="J191" s="272">
        <v>44978</v>
      </c>
      <c r="K191" s="17">
        <f t="shared" si="12"/>
        <v>48</v>
      </c>
      <c r="L191" s="283">
        <f t="shared" si="13"/>
        <v>9.7722030462163988E-6</v>
      </c>
      <c r="M191" s="22">
        <f t="shared" si="14"/>
        <v>4.6906574621838717E-4</v>
      </c>
    </row>
    <row r="192" spans="1:13">
      <c r="A192" s="16">
        <f t="shared" si="10"/>
        <v>185</v>
      </c>
      <c r="B192" s="12" t="s">
        <v>403</v>
      </c>
      <c r="C192" s="272">
        <v>44921</v>
      </c>
      <c r="D192" s="272">
        <v>44934</v>
      </c>
      <c r="E192" s="196">
        <f t="shared" si="11"/>
        <v>44927.5</v>
      </c>
      <c r="F192" s="272">
        <v>44939</v>
      </c>
      <c r="G192" s="272">
        <v>44944</v>
      </c>
      <c r="H192" s="12" t="s">
        <v>164</v>
      </c>
      <c r="I192" s="234">
        <v>233.75</v>
      </c>
      <c r="J192" s="272">
        <v>44945</v>
      </c>
      <c r="K192" s="17">
        <f t="shared" si="12"/>
        <v>17</v>
      </c>
      <c r="L192" s="283">
        <f t="shared" si="13"/>
        <v>5.6341476014431187E-6</v>
      </c>
      <c r="M192" s="22">
        <f t="shared" si="14"/>
        <v>9.5780509224533018E-5</v>
      </c>
    </row>
    <row r="193" spans="1:13">
      <c r="A193" s="16">
        <f t="shared" si="10"/>
        <v>186</v>
      </c>
      <c r="B193" s="12" t="s">
        <v>404</v>
      </c>
      <c r="C193" s="272">
        <v>44920</v>
      </c>
      <c r="D193" s="272">
        <v>44933</v>
      </c>
      <c r="E193" s="196">
        <f t="shared" si="11"/>
        <v>44926.5</v>
      </c>
      <c r="F193" s="272">
        <v>44939</v>
      </c>
      <c r="G193" s="272">
        <v>44974</v>
      </c>
      <c r="H193" s="12" t="s">
        <v>157</v>
      </c>
      <c r="I193" s="234">
        <v>118.86</v>
      </c>
      <c r="J193" s="272">
        <v>44978</v>
      </c>
      <c r="K193" s="17">
        <f t="shared" si="12"/>
        <v>48</v>
      </c>
      <c r="L193" s="283">
        <f t="shared" si="13"/>
        <v>2.8649188616364877E-6</v>
      </c>
      <c r="M193" s="22">
        <f t="shared" si="14"/>
        <v>1.3751610535855141E-4</v>
      </c>
    </row>
    <row r="194" spans="1:13">
      <c r="A194" s="16">
        <f t="shared" si="10"/>
        <v>187</v>
      </c>
      <c r="B194" s="12" t="s">
        <v>404</v>
      </c>
      <c r="C194" s="272">
        <v>44920</v>
      </c>
      <c r="D194" s="272">
        <v>44933</v>
      </c>
      <c r="E194" s="196">
        <f t="shared" si="11"/>
        <v>44926.5</v>
      </c>
      <c r="F194" s="272">
        <v>44939</v>
      </c>
      <c r="G194" s="272">
        <v>44974</v>
      </c>
      <c r="H194" s="12" t="s">
        <v>157</v>
      </c>
      <c r="I194" s="234">
        <v>23.6</v>
      </c>
      <c r="J194" s="272">
        <v>44978</v>
      </c>
      <c r="K194" s="17">
        <f t="shared" si="12"/>
        <v>48</v>
      </c>
      <c r="L194" s="283">
        <f t="shared" si="13"/>
        <v>5.688380038248453E-7</v>
      </c>
      <c r="M194" s="22">
        <f t="shared" si="14"/>
        <v>2.7304224183592576E-5</v>
      </c>
    </row>
    <row r="195" spans="1:13">
      <c r="A195" s="16">
        <f t="shared" si="10"/>
        <v>188</v>
      </c>
      <c r="B195" s="12" t="s">
        <v>403</v>
      </c>
      <c r="C195" s="272">
        <v>44921</v>
      </c>
      <c r="D195" s="272">
        <v>44934</v>
      </c>
      <c r="E195" s="196">
        <f t="shared" si="11"/>
        <v>44927.5</v>
      </c>
      <c r="F195" s="272">
        <v>44939</v>
      </c>
      <c r="G195" s="272">
        <v>44944</v>
      </c>
      <c r="H195" s="12" t="s">
        <v>156</v>
      </c>
      <c r="I195" s="234">
        <v>22.14</v>
      </c>
      <c r="J195" s="272">
        <v>44945</v>
      </c>
      <c r="K195" s="17">
        <f t="shared" si="12"/>
        <v>17</v>
      </c>
      <c r="L195" s="283">
        <f t="shared" si="13"/>
        <v>5.3364717816449475E-7</v>
      </c>
      <c r="M195" s="22">
        <f t="shared" si="14"/>
        <v>9.0720020287964107E-6</v>
      </c>
    </row>
    <row r="196" spans="1:13">
      <c r="A196" s="16">
        <f t="shared" si="10"/>
        <v>189</v>
      </c>
      <c r="B196" s="12" t="s">
        <v>403</v>
      </c>
      <c r="C196" s="272">
        <v>44921</v>
      </c>
      <c r="D196" s="272">
        <v>44934</v>
      </c>
      <c r="E196" s="196">
        <f t="shared" si="11"/>
        <v>44927.5</v>
      </c>
      <c r="F196" s="272">
        <v>44939</v>
      </c>
      <c r="G196" s="272">
        <v>45044</v>
      </c>
      <c r="H196" s="12" t="s">
        <v>152</v>
      </c>
      <c r="I196" s="234">
        <v>15.36</v>
      </c>
      <c r="J196" s="272">
        <v>45047</v>
      </c>
      <c r="K196" s="17">
        <f t="shared" si="12"/>
        <v>117</v>
      </c>
      <c r="L196" s="283">
        <f t="shared" si="13"/>
        <v>3.7022676859108577E-7</v>
      </c>
      <c r="M196" s="22">
        <f t="shared" si="14"/>
        <v>4.3316531925157035E-5</v>
      </c>
    </row>
    <row r="197" spans="1:13">
      <c r="A197" s="16">
        <f t="shared" si="10"/>
        <v>190</v>
      </c>
      <c r="B197" s="12" t="s">
        <v>403</v>
      </c>
      <c r="C197" s="272">
        <v>44921</v>
      </c>
      <c r="D197" s="272">
        <v>44934</v>
      </c>
      <c r="E197" s="196">
        <f t="shared" si="11"/>
        <v>44927.5</v>
      </c>
      <c r="F197" s="272">
        <v>44939</v>
      </c>
      <c r="G197" s="272">
        <v>44944</v>
      </c>
      <c r="H197" s="12" t="s">
        <v>152</v>
      </c>
      <c r="I197" s="234">
        <v>0.96</v>
      </c>
      <c r="J197" s="272">
        <v>44945</v>
      </c>
      <c r="K197" s="17">
        <f t="shared" si="12"/>
        <v>17</v>
      </c>
      <c r="L197" s="283">
        <f t="shared" si="13"/>
        <v>2.3139173036942861E-8</v>
      </c>
      <c r="M197" s="22">
        <f t="shared" si="14"/>
        <v>3.9336594162802864E-7</v>
      </c>
    </row>
    <row r="198" spans="1:13">
      <c r="A198" s="16">
        <f t="shared" si="10"/>
        <v>191</v>
      </c>
      <c r="B198" s="12" t="s">
        <v>403</v>
      </c>
      <c r="C198" s="272">
        <v>44921</v>
      </c>
      <c r="D198" s="272">
        <v>44934</v>
      </c>
      <c r="E198" s="196">
        <f t="shared" si="11"/>
        <v>44927.5</v>
      </c>
      <c r="F198" s="272">
        <v>44939</v>
      </c>
      <c r="G198" s="272">
        <v>44944</v>
      </c>
      <c r="H198" s="12" t="s">
        <v>152</v>
      </c>
      <c r="I198" s="234">
        <v>4.3499999999999996</v>
      </c>
      <c r="J198" s="272">
        <v>44945</v>
      </c>
      <c r="K198" s="17">
        <f t="shared" si="12"/>
        <v>17</v>
      </c>
      <c r="L198" s="283">
        <f t="shared" si="13"/>
        <v>1.0484937782364733E-7</v>
      </c>
      <c r="M198" s="22">
        <f t="shared" si="14"/>
        <v>1.7824394230020045E-6</v>
      </c>
    </row>
    <row r="199" spans="1:13">
      <c r="A199" s="16">
        <f t="shared" si="10"/>
        <v>192</v>
      </c>
      <c r="B199" s="12" t="s">
        <v>403</v>
      </c>
      <c r="C199" s="272">
        <v>44921</v>
      </c>
      <c r="D199" s="272">
        <v>44934</v>
      </c>
      <c r="E199" s="196">
        <f t="shared" si="11"/>
        <v>44927.5</v>
      </c>
      <c r="F199" s="272">
        <v>44939</v>
      </c>
      <c r="G199" s="272">
        <v>44971</v>
      </c>
      <c r="H199" s="12" t="s">
        <v>153</v>
      </c>
      <c r="I199" s="234">
        <v>23.58</v>
      </c>
      <c r="J199" s="272">
        <v>44972</v>
      </c>
      <c r="K199" s="17">
        <f t="shared" si="12"/>
        <v>44</v>
      </c>
      <c r="L199" s="283">
        <f t="shared" si="13"/>
        <v>5.6835593771990894E-7</v>
      </c>
      <c r="M199" s="22">
        <f t="shared" si="14"/>
        <v>2.5007661259675993E-5</v>
      </c>
    </row>
    <row r="200" spans="1:13">
      <c r="A200" s="16">
        <f t="shared" si="10"/>
        <v>193</v>
      </c>
      <c r="B200" s="12" t="s">
        <v>403</v>
      </c>
      <c r="C200" s="272">
        <v>44935</v>
      </c>
      <c r="D200" s="272">
        <v>44948</v>
      </c>
      <c r="E200" s="196">
        <f t="shared" si="11"/>
        <v>44941.5</v>
      </c>
      <c r="F200" s="272">
        <v>44953</v>
      </c>
      <c r="G200" s="272">
        <v>45044</v>
      </c>
      <c r="H200" s="12" t="s">
        <v>152</v>
      </c>
      <c r="I200" s="234">
        <v>13.409999999999997</v>
      </c>
      <c r="J200" s="272">
        <v>45047</v>
      </c>
      <c r="K200" s="17">
        <f t="shared" si="12"/>
        <v>103</v>
      </c>
      <c r="L200" s="283">
        <f t="shared" si="13"/>
        <v>3.232253233597955E-7</v>
      </c>
      <c r="M200" s="22">
        <f t="shared" si="14"/>
        <v>3.3292208306058938E-5</v>
      </c>
    </row>
    <row r="201" spans="1:13">
      <c r="A201" s="16">
        <f t="shared" ref="A201:A264" si="15">A200+1</f>
        <v>194</v>
      </c>
      <c r="B201" s="12" t="s">
        <v>403</v>
      </c>
      <c r="C201" s="272">
        <v>44935</v>
      </c>
      <c r="D201" s="272">
        <v>44948</v>
      </c>
      <c r="E201" s="196">
        <f t="shared" ref="E201:E264" si="16">AVERAGE(C201:D201)</f>
        <v>44941.5</v>
      </c>
      <c r="F201" s="272">
        <v>44953</v>
      </c>
      <c r="G201" s="272">
        <v>44974</v>
      </c>
      <c r="H201" s="12" t="s">
        <v>157</v>
      </c>
      <c r="I201" s="234">
        <v>22.68</v>
      </c>
      <c r="J201" s="272">
        <v>44978</v>
      </c>
      <c r="K201" s="17">
        <f t="shared" si="12"/>
        <v>33</v>
      </c>
      <c r="L201" s="283">
        <f t="shared" si="13"/>
        <v>5.4666296299777506E-7</v>
      </c>
      <c r="M201" s="22">
        <f t="shared" si="14"/>
        <v>1.8039877778926576E-5</v>
      </c>
    </row>
    <row r="202" spans="1:13">
      <c r="A202" s="16">
        <f t="shared" si="15"/>
        <v>195</v>
      </c>
      <c r="B202" s="12" t="s">
        <v>404</v>
      </c>
      <c r="C202" s="272">
        <v>44934</v>
      </c>
      <c r="D202" s="272">
        <v>44947</v>
      </c>
      <c r="E202" s="196">
        <f t="shared" si="16"/>
        <v>44940.5</v>
      </c>
      <c r="F202" s="272">
        <v>44953</v>
      </c>
      <c r="G202" s="272">
        <v>44974</v>
      </c>
      <c r="H202" s="12" t="s">
        <v>157</v>
      </c>
      <c r="I202" s="234">
        <v>146.38</v>
      </c>
      <c r="J202" s="272">
        <v>44978</v>
      </c>
      <c r="K202" s="17">
        <f t="shared" ref="K202:K265" si="17">(G202-D202)+((D202-C202+1)/2)</f>
        <v>34</v>
      </c>
      <c r="L202" s="283">
        <f t="shared" ref="L202:L265" si="18">I202/$I$4859</f>
        <v>3.5282418220288498E-6</v>
      </c>
      <c r="M202" s="22">
        <f t="shared" ref="M202:M265" si="19">L202*K202</f>
        <v>1.1996022194898089E-4</v>
      </c>
    </row>
    <row r="203" spans="1:13">
      <c r="A203" s="16">
        <f t="shared" si="15"/>
        <v>196</v>
      </c>
      <c r="B203" s="12" t="s">
        <v>403</v>
      </c>
      <c r="C203" s="272">
        <v>44935</v>
      </c>
      <c r="D203" s="272">
        <v>44948</v>
      </c>
      <c r="E203" s="196">
        <f t="shared" si="16"/>
        <v>44941.5</v>
      </c>
      <c r="F203" s="272">
        <v>44953</v>
      </c>
      <c r="G203" s="272">
        <v>44959</v>
      </c>
      <c r="H203" s="12" t="s">
        <v>152</v>
      </c>
      <c r="I203" s="234">
        <v>3.1</v>
      </c>
      <c r="J203" s="272">
        <v>44960</v>
      </c>
      <c r="K203" s="17">
        <f t="shared" si="17"/>
        <v>18</v>
      </c>
      <c r="L203" s="283">
        <f t="shared" si="18"/>
        <v>7.4720246265127985E-8</v>
      </c>
      <c r="M203" s="22">
        <f t="shared" si="19"/>
        <v>1.3449644327723037E-6</v>
      </c>
    </row>
    <row r="204" spans="1:13">
      <c r="A204" s="16">
        <f t="shared" si="15"/>
        <v>197</v>
      </c>
      <c r="B204" s="12" t="s">
        <v>403</v>
      </c>
      <c r="C204" s="272">
        <v>44935</v>
      </c>
      <c r="D204" s="272">
        <v>44948</v>
      </c>
      <c r="E204" s="196">
        <f t="shared" si="16"/>
        <v>44941.5</v>
      </c>
      <c r="F204" s="272">
        <v>44953</v>
      </c>
      <c r="G204" s="272">
        <v>45044</v>
      </c>
      <c r="H204" s="12" t="s">
        <v>152</v>
      </c>
      <c r="I204" s="234">
        <v>87.100000000000009</v>
      </c>
      <c r="J204" s="272">
        <v>45047</v>
      </c>
      <c r="K204" s="17">
        <f t="shared" si="17"/>
        <v>103</v>
      </c>
      <c r="L204" s="283">
        <f t="shared" si="18"/>
        <v>2.0993978869976285E-6</v>
      </c>
      <c r="M204" s="22">
        <f t="shared" si="19"/>
        <v>2.1623798236075574E-4</v>
      </c>
    </row>
    <row r="205" spans="1:13">
      <c r="A205" s="16">
        <f t="shared" si="15"/>
        <v>198</v>
      </c>
      <c r="B205" s="12" t="s">
        <v>403</v>
      </c>
      <c r="C205" s="272">
        <v>44935</v>
      </c>
      <c r="D205" s="272">
        <v>44948</v>
      </c>
      <c r="E205" s="196">
        <f t="shared" si="16"/>
        <v>44941.5</v>
      </c>
      <c r="F205" s="272">
        <v>44953</v>
      </c>
      <c r="G205" s="272">
        <v>45043</v>
      </c>
      <c r="H205" s="12" t="s">
        <v>152</v>
      </c>
      <c r="I205" s="234">
        <v>24.59</v>
      </c>
      <c r="J205" s="272">
        <v>45044</v>
      </c>
      <c r="K205" s="17">
        <f t="shared" si="17"/>
        <v>102</v>
      </c>
      <c r="L205" s="283">
        <f t="shared" si="18"/>
        <v>5.927002760191926E-7</v>
      </c>
      <c r="M205" s="22">
        <f t="shared" si="19"/>
        <v>6.0455428153957644E-5</v>
      </c>
    </row>
    <row r="206" spans="1:13">
      <c r="A206" s="16">
        <f t="shared" si="15"/>
        <v>199</v>
      </c>
      <c r="B206" s="12" t="s">
        <v>403</v>
      </c>
      <c r="C206" s="272">
        <v>44935</v>
      </c>
      <c r="D206" s="272">
        <v>44948</v>
      </c>
      <c r="E206" s="196">
        <f t="shared" si="16"/>
        <v>44941.5</v>
      </c>
      <c r="F206" s="272">
        <v>44953</v>
      </c>
      <c r="G206" s="272">
        <v>45043</v>
      </c>
      <c r="H206" s="12" t="s">
        <v>156</v>
      </c>
      <c r="I206" s="234">
        <v>46.12</v>
      </c>
      <c r="J206" s="272">
        <v>45044</v>
      </c>
      <c r="K206" s="17">
        <f t="shared" si="17"/>
        <v>102</v>
      </c>
      <c r="L206" s="283">
        <f t="shared" si="18"/>
        <v>1.1116444379831298E-6</v>
      </c>
      <c r="M206" s="22">
        <f t="shared" si="19"/>
        <v>1.1338773267427924E-4</v>
      </c>
    </row>
    <row r="207" spans="1:13">
      <c r="A207" s="16">
        <f t="shared" si="15"/>
        <v>200</v>
      </c>
      <c r="B207" s="12" t="s">
        <v>403</v>
      </c>
      <c r="C207" s="272">
        <v>44935</v>
      </c>
      <c r="D207" s="272">
        <v>44948</v>
      </c>
      <c r="E207" s="196">
        <f t="shared" si="16"/>
        <v>44941.5</v>
      </c>
      <c r="F207" s="272">
        <v>44953</v>
      </c>
      <c r="G207" s="272">
        <v>44974</v>
      </c>
      <c r="H207" s="12" t="s">
        <v>157</v>
      </c>
      <c r="I207" s="234">
        <v>20.93</v>
      </c>
      <c r="J207" s="272">
        <v>44978</v>
      </c>
      <c r="K207" s="17">
        <f t="shared" si="17"/>
        <v>33</v>
      </c>
      <c r="L207" s="283">
        <f t="shared" si="18"/>
        <v>5.0448217881584799E-7</v>
      </c>
      <c r="M207" s="22">
        <f t="shared" si="19"/>
        <v>1.6647911900922983E-5</v>
      </c>
    </row>
    <row r="208" spans="1:13">
      <c r="A208" s="16">
        <f t="shared" si="15"/>
        <v>201</v>
      </c>
      <c r="B208" s="12" t="s">
        <v>404</v>
      </c>
      <c r="C208" s="272">
        <v>44934</v>
      </c>
      <c r="D208" s="272">
        <v>44947</v>
      </c>
      <c r="E208" s="196">
        <f t="shared" si="16"/>
        <v>44940.5</v>
      </c>
      <c r="F208" s="272">
        <v>44953</v>
      </c>
      <c r="G208" s="272">
        <v>44974</v>
      </c>
      <c r="H208" s="12" t="s">
        <v>157</v>
      </c>
      <c r="I208" s="234">
        <v>226.76</v>
      </c>
      <c r="J208" s="272">
        <v>44978</v>
      </c>
      <c r="K208" s="17">
        <f t="shared" si="17"/>
        <v>34</v>
      </c>
      <c r="L208" s="283">
        <f t="shared" si="18"/>
        <v>5.4656654977678783E-6</v>
      </c>
      <c r="M208" s="22">
        <f t="shared" si="19"/>
        <v>1.8583262692410787E-4</v>
      </c>
    </row>
    <row r="209" spans="1:13">
      <c r="A209" s="16">
        <f t="shared" si="15"/>
        <v>202</v>
      </c>
      <c r="B209" s="12" t="s">
        <v>403</v>
      </c>
      <c r="C209" s="272">
        <v>44935</v>
      </c>
      <c r="D209" s="272">
        <v>44948</v>
      </c>
      <c r="E209" s="196">
        <f t="shared" si="16"/>
        <v>44941.5</v>
      </c>
      <c r="F209" s="272">
        <v>44953</v>
      </c>
      <c r="G209" s="272">
        <v>45044</v>
      </c>
      <c r="H209" s="12" t="s">
        <v>153</v>
      </c>
      <c r="I209" s="234">
        <v>87.9</v>
      </c>
      <c r="J209" s="272">
        <v>45047</v>
      </c>
      <c r="K209" s="17">
        <f t="shared" si="17"/>
        <v>103</v>
      </c>
      <c r="L209" s="283">
        <f t="shared" si="18"/>
        <v>2.1186805311950809E-6</v>
      </c>
      <c r="M209" s="22">
        <f t="shared" si="19"/>
        <v>2.1822409471309334E-4</v>
      </c>
    </row>
    <row r="210" spans="1:13">
      <c r="A210" s="16">
        <f t="shared" si="15"/>
        <v>203</v>
      </c>
      <c r="B210" s="12" t="s">
        <v>403</v>
      </c>
      <c r="C210" s="272">
        <v>44935</v>
      </c>
      <c r="D210" s="272">
        <v>44948</v>
      </c>
      <c r="E210" s="196">
        <f t="shared" si="16"/>
        <v>44941.5</v>
      </c>
      <c r="F210" s="272">
        <v>44953</v>
      </c>
      <c r="G210" s="272">
        <v>45044</v>
      </c>
      <c r="H210" s="12" t="s">
        <v>154</v>
      </c>
      <c r="I210" s="234">
        <v>660.44000000000028</v>
      </c>
      <c r="J210" s="272">
        <v>45047</v>
      </c>
      <c r="K210" s="17">
        <f t="shared" si="17"/>
        <v>103</v>
      </c>
      <c r="L210" s="283">
        <f t="shared" si="18"/>
        <v>1.5918786917206821E-5</v>
      </c>
      <c r="M210" s="22">
        <f t="shared" si="19"/>
        <v>1.6396350524723025E-3</v>
      </c>
    </row>
    <row r="211" spans="1:13">
      <c r="A211" s="16">
        <f t="shared" si="15"/>
        <v>204</v>
      </c>
      <c r="B211" s="12" t="s">
        <v>403</v>
      </c>
      <c r="C211" s="272">
        <v>44935</v>
      </c>
      <c r="D211" s="272">
        <v>44948</v>
      </c>
      <c r="E211" s="196">
        <f t="shared" si="16"/>
        <v>44941.5</v>
      </c>
      <c r="F211" s="272">
        <v>44953</v>
      </c>
      <c r="G211" s="272">
        <v>45044</v>
      </c>
      <c r="H211" s="12" t="s">
        <v>155</v>
      </c>
      <c r="I211" s="234">
        <v>123.86000000000001</v>
      </c>
      <c r="J211" s="272">
        <v>45047</v>
      </c>
      <c r="K211" s="17">
        <f t="shared" si="17"/>
        <v>103</v>
      </c>
      <c r="L211" s="283">
        <f t="shared" si="18"/>
        <v>2.9854353878705656E-6</v>
      </c>
      <c r="M211" s="22">
        <f t="shared" si="19"/>
        <v>3.0749984495066828E-4</v>
      </c>
    </row>
    <row r="212" spans="1:13">
      <c r="A212" s="16">
        <f t="shared" si="15"/>
        <v>205</v>
      </c>
      <c r="B212" s="12" t="s">
        <v>403</v>
      </c>
      <c r="C212" s="272">
        <v>44935</v>
      </c>
      <c r="D212" s="272">
        <v>44948</v>
      </c>
      <c r="E212" s="196">
        <f t="shared" si="16"/>
        <v>44941.5</v>
      </c>
      <c r="F212" s="272">
        <v>44953</v>
      </c>
      <c r="G212" s="272">
        <v>45044</v>
      </c>
      <c r="H212" s="12" t="s">
        <v>405</v>
      </c>
      <c r="I212" s="234">
        <v>7.56</v>
      </c>
      <c r="J212" s="272">
        <v>45047</v>
      </c>
      <c r="K212" s="17">
        <f t="shared" si="17"/>
        <v>103</v>
      </c>
      <c r="L212" s="283">
        <f t="shared" si="18"/>
        <v>1.82220987665925E-7</v>
      </c>
      <c r="M212" s="22">
        <f t="shared" si="19"/>
        <v>1.8768761729590276E-5</v>
      </c>
    </row>
    <row r="213" spans="1:13">
      <c r="A213" s="16">
        <f t="shared" si="15"/>
        <v>206</v>
      </c>
      <c r="B213" s="12" t="s">
        <v>403</v>
      </c>
      <c r="C213" s="272">
        <v>44935</v>
      </c>
      <c r="D213" s="272">
        <v>44948</v>
      </c>
      <c r="E213" s="196">
        <f t="shared" si="16"/>
        <v>44941.5</v>
      </c>
      <c r="F213" s="272">
        <v>44953</v>
      </c>
      <c r="G213" s="272">
        <v>45044</v>
      </c>
      <c r="H213" s="12" t="s">
        <v>165</v>
      </c>
      <c r="I213" s="234">
        <v>94.14</v>
      </c>
      <c r="J213" s="272">
        <v>45047</v>
      </c>
      <c r="K213" s="17">
        <f t="shared" si="17"/>
        <v>103</v>
      </c>
      <c r="L213" s="283">
        <f t="shared" si="18"/>
        <v>2.2690851559352091E-6</v>
      </c>
      <c r="M213" s="22">
        <f t="shared" si="19"/>
        <v>2.3371577106132653E-4</v>
      </c>
    </row>
    <row r="214" spans="1:13">
      <c r="A214" s="16">
        <f t="shared" si="15"/>
        <v>207</v>
      </c>
      <c r="B214" s="12" t="s">
        <v>403</v>
      </c>
      <c r="C214" s="272">
        <v>44935</v>
      </c>
      <c r="D214" s="272">
        <v>44948</v>
      </c>
      <c r="E214" s="196">
        <f t="shared" si="16"/>
        <v>44941.5</v>
      </c>
      <c r="F214" s="272">
        <v>44953</v>
      </c>
      <c r="G214" s="272">
        <v>44957</v>
      </c>
      <c r="H214" s="12" t="s">
        <v>166</v>
      </c>
      <c r="I214" s="234">
        <v>100.96</v>
      </c>
      <c r="J214" s="272">
        <v>44958</v>
      </c>
      <c r="K214" s="17">
        <f t="shared" si="17"/>
        <v>16</v>
      </c>
      <c r="L214" s="283">
        <f t="shared" si="18"/>
        <v>2.4334696977184908E-6</v>
      </c>
      <c r="M214" s="22">
        <f t="shared" si="19"/>
        <v>3.8935515163495852E-5</v>
      </c>
    </row>
    <row r="215" spans="1:13">
      <c r="A215" s="16">
        <f t="shared" si="15"/>
        <v>208</v>
      </c>
      <c r="B215" s="12" t="s">
        <v>403</v>
      </c>
      <c r="C215" s="272">
        <v>44935</v>
      </c>
      <c r="D215" s="272">
        <v>44948</v>
      </c>
      <c r="E215" s="196">
        <f t="shared" si="16"/>
        <v>44941.5</v>
      </c>
      <c r="F215" s="272">
        <v>44953</v>
      </c>
      <c r="G215" s="272">
        <v>44957</v>
      </c>
      <c r="H215" s="12" t="s">
        <v>406</v>
      </c>
      <c r="I215" s="234">
        <v>22.9</v>
      </c>
      <c r="J215" s="272">
        <v>44958</v>
      </c>
      <c r="K215" s="17">
        <f t="shared" si="17"/>
        <v>16</v>
      </c>
      <c r="L215" s="283">
        <f t="shared" si="18"/>
        <v>5.5196569015207441E-7</v>
      </c>
      <c r="M215" s="22">
        <f t="shared" si="19"/>
        <v>8.8314510424331906E-6</v>
      </c>
    </row>
    <row r="216" spans="1:13">
      <c r="A216" s="16">
        <f t="shared" si="15"/>
        <v>209</v>
      </c>
      <c r="B216" s="12" t="s">
        <v>403</v>
      </c>
      <c r="C216" s="272">
        <v>44935</v>
      </c>
      <c r="D216" s="272">
        <v>44948</v>
      </c>
      <c r="E216" s="196">
        <f t="shared" si="16"/>
        <v>44941.5</v>
      </c>
      <c r="F216" s="272">
        <v>44953</v>
      </c>
      <c r="G216" s="272">
        <v>45044</v>
      </c>
      <c r="H216" s="12" t="s">
        <v>154</v>
      </c>
      <c r="I216" s="234">
        <v>244.78000000000006</v>
      </c>
      <c r="J216" s="272">
        <v>45047</v>
      </c>
      <c r="K216" s="17">
        <f t="shared" si="17"/>
        <v>103</v>
      </c>
      <c r="L216" s="283">
        <f t="shared" si="18"/>
        <v>5.9000070583154946E-6</v>
      </c>
      <c r="M216" s="22">
        <f t="shared" si="19"/>
        <v>6.0770072700649599E-4</v>
      </c>
    </row>
    <row r="217" spans="1:13">
      <c r="A217" s="16">
        <f t="shared" si="15"/>
        <v>210</v>
      </c>
      <c r="B217" s="12" t="s">
        <v>403</v>
      </c>
      <c r="C217" s="272">
        <v>44935</v>
      </c>
      <c r="D217" s="272">
        <v>44948</v>
      </c>
      <c r="E217" s="196">
        <f t="shared" si="16"/>
        <v>44941.5</v>
      </c>
      <c r="F217" s="272">
        <v>44953</v>
      </c>
      <c r="G217" s="272">
        <v>45043</v>
      </c>
      <c r="H217" s="12" t="s">
        <v>152</v>
      </c>
      <c r="I217" s="234">
        <v>0.99</v>
      </c>
      <c r="J217" s="272">
        <v>45044</v>
      </c>
      <c r="K217" s="17">
        <f t="shared" si="17"/>
        <v>102</v>
      </c>
      <c r="L217" s="283">
        <f t="shared" si="18"/>
        <v>2.3862272194347325E-8</v>
      </c>
      <c r="M217" s="22">
        <f t="shared" si="19"/>
        <v>2.4339517638234274E-6</v>
      </c>
    </row>
    <row r="218" spans="1:13">
      <c r="A218" s="16">
        <f t="shared" si="15"/>
        <v>211</v>
      </c>
      <c r="B218" s="12" t="s">
        <v>403</v>
      </c>
      <c r="C218" s="272">
        <v>44935</v>
      </c>
      <c r="D218" s="272">
        <v>44948</v>
      </c>
      <c r="E218" s="196">
        <f t="shared" si="16"/>
        <v>44941.5</v>
      </c>
      <c r="F218" s="272">
        <v>44953</v>
      </c>
      <c r="G218" s="272">
        <v>45043</v>
      </c>
      <c r="H218" s="12" t="s">
        <v>156</v>
      </c>
      <c r="I218" s="234">
        <v>47.7</v>
      </c>
      <c r="J218" s="272">
        <v>45044</v>
      </c>
      <c r="K218" s="17">
        <f t="shared" si="17"/>
        <v>102</v>
      </c>
      <c r="L218" s="283">
        <f t="shared" si="18"/>
        <v>1.1497276602730984E-6</v>
      </c>
      <c r="M218" s="22">
        <f t="shared" si="19"/>
        <v>1.1727222134785603E-4</v>
      </c>
    </row>
    <row r="219" spans="1:13">
      <c r="A219" s="16">
        <f t="shared" si="15"/>
        <v>212</v>
      </c>
      <c r="B219" s="12" t="s">
        <v>403</v>
      </c>
      <c r="C219" s="272">
        <v>44935</v>
      </c>
      <c r="D219" s="272">
        <v>44948</v>
      </c>
      <c r="E219" s="196">
        <f t="shared" si="16"/>
        <v>44941.5</v>
      </c>
      <c r="F219" s="272">
        <v>44953</v>
      </c>
      <c r="G219" s="272">
        <v>44971</v>
      </c>
      <c r="H219" s="12" t="s">
        <v>153</v>
      </c>
      <c r="I219" s="234">
        <v>69.11</v>
      </c>
      <c r="J219" s="272">
        <v>44972</v>
      </c>
      <c r="K219" s="17">
        <f t="shared" si="17"/>
        <v>30</v>
      </c>
      <c r="L219" s="283">
        <f t="shared" si="18"/>
        <v>1.6657794256074177E-6</v>
      </c>
      <c r="M219" s="22">
        <f t="shared" si="19"/>
        <v>4.9973382768222531E-5</v>
      </c>
    </row>
    <row r="220" spans="1:13">
      <c r="A220" s="16">
        <f t="shared" si="15"/>
        <v>213</v>
      </c>
      <c r="B220" s="12" t="s">
        <v>403</v>
      </c>
      <c r="C220" s="272">
        <v>44935</v>
      </c>
      <c r="D220" s="272">
        <v>44948</v>
      </c>
      <c r="E220" s="196">
        <f t="shared" si="16"/>
        <v>44941.5</v>
      </c>
      <c r="F220" s="272">
        <v>44953</v>
      </c>
      <c r="G220" s="272">
        <v>45043</v>
      </c>
      <c r="H220" s="12" t="s">
        <v>152</v>
      </c>
      <c r="I220" s="234">
        <v>38.720000000000006</v>
      </c>
      <c r="J220" s="272">
        <v>45044</v>
      </c>
      <c r="K220" s="17">
        <f t="shared" si="17"/>
        <v>102</v>
      </c>
      <c r="L220" s="283">
        <f t="shared" si="18"/>
        <v>9.3327997915669552E-7</v>
      </c>
      <c r="M220" s="22">
        <f t="shared" si="19"/>
        <v>9.5194557873982941E-5</v>
      </c>
    </row>
    <row r="221" spans="1:13">
      <c r="A221" s="16">
        <f t="shared" si="15"/>
        <v>214</v>
      </c>
      <c r="B221" s="12" t="s">
        <v>403</v>
      </c>
      <c r="C221" s="272">
        <v>44935</v>
      </c>
      <c r="D221" s="272">
        <v>44948</v>
      </c>
      <c r="E221" s="196">
        <f t="shared" si="16"/>
        <v>44941.5</v>
      </c>
      <c r="F221" s="272">
        <v>44953</v>
      </c>
      <c r="G221" s="272">
        <v>45043</v>
      </c>
      <c r="H221" s="12" t="s">
        <v>156</v>
      </c>
      <c r="I221" s="234">
        <v>58.31</v>
      </c>
      <c r="J221" s="272">
        <v>45044</v>
      </c>
      <c r="K221" s="17">
        <f t="shared" si="17"/>
        <v>102</v>
      </c>
      <c r="L221" s="283">
        <f t="shared" si="18"/>
        <v>1.4054637289418107E-6</v>
      </c>
      <c r="M221" s="22">
        <f t="shared" si="19"/>
        <v>1.4335730035206469E-4</v>
      </c>
    </row>
    <row r="222" spans="1:13">
      <c r="A222" s="16">
        <f t="shared" si="15"/>
        <v>215</v>
      </c>
      <c r="B222" s="12" t="s">
        <v>403</v>
      </c>
      <c r="C222" s="272">
        <v>44935</v>
      </c>
      <c r="D222" s="272">
        <v>44948</v>
      </c>
      <c r="E222" s="196">
        <f t="shared" si="16"/>
        <v>44941.5</v>
      </c>
      <c r="F222" s="272">
        <v>44953</v>
      </c>
      <c r="G222" s="272">
        <v>44959</v>
      </c>
      <c r="H222" s="12" t="s">
        <v>156</v>
      </c>
      <c r="I222" s="234">
        <v>1136.8</v>
      </c>
      <c r="J222" s="272">
        <v>44960</v>
      </c>
      <c r="K222" s="17">
        <f t="shared" si="17"/>
        <v>18</v>
      </c>
      <c r="L222" s="283">
        <f t="shared" si="18"/>
        <v>2.7400637404579837E-5</v>
      </c>
      <c r="M222" s="22">
        <f t="shared" si="19"/>
        <v>4.9321147328243702E-4</v>
      </c>
    </row>
    <row r="223" spans="1:13">
      <c r="A223" s="16">
        <f t="shared" si="15"/>
        <v>216</v>
      </c>
      <c r="B223" s="12" t="s">
        <v>403</v>
      </c>
      <c r="C223" s="272">
        <v>44935</v>
      </c>
      <c r="D223" s="272">
        <v>44948</v>
      </c>
      <c r="E223" s="196">
        <f t="shared" si="16"/>
        <v>44941.5</v>
      </c>
      <c r="F223" s="272">
        <v>44953</v>
      </c>
      <c r="G223" s="272">
        <v>44959</v>
      </c>
      <c r="H223" s="12" t="s">
        <v>152</v>
      </c>
      <c r="I223" s="234">
        <v>13150.919999999991</v>
      </c>
      <c r="J223" s="272">
        <v>44960</v>
      </c>
      <c r="K223" s="17">
        <f t="shared" si="17"/>
        <v>18</v>
      </c>
      <c r="L223" s="283">
        <f t="shared" si="18"/>
        <v>3.169806390364504E-4</v>
      </c>
      <c r="M223" s="22">
        <f t="shared" si="19"/>
        <v>5.7056515026561068E-3</v>
      </c>
    </row>
    <row r="224" spans="1:13">
      <c r="A224" s="16">
        <f t="shared" si="15"/>
        <v>217</v>
      </c>
      <c r="B224" s="12" t="s">
        <v>404</v>
      </c>
      <c r="C224" s="272">
        <v>44934</v>
      </c>
      <c r="D224" s="272">
        <v>44947</v>
      </c>
      <c r="E224" s="196">
        <f t="shared" si="16"/>
        <v>44940.5</v>
      </c>
      <c r="F224" s="272">
        <v>44953</v>
      </c>
      <c r="G224" s="272">
        <v>44974</v>
      </c>
      <c r="H224" s="12" t="s">
        <v>157</v>
      </c>
      <c r="I224" s="234">
        <v>115.75</v>
      </c>
      <c r="J224" s="272">
        <v>44978</v>
      </c>
      <c r="K224" s="17">
        <f t="shared" si="17"/>
        <v>34</v>
      </c>
      <c r="L224" s="283">
        <f t="shared" si="18"/>
        <v>2.7899575823188919E-6</v>
      </c>
      <c r="M224" s="22">
        <f t="shared" si="19"/>
        <v>9.4858557798842318E-5</v>
      </c>
    </row>
    <row r="225" spans="1:13">
      <c r="A225" s="16">
        <f t="shared" si="15"/>
        <v>218</v>
      </c>
      <c r="B225" s="12" t="s">
        <v>403</v>
      </c>
      <c r="C225" s="272">
        <v>44935</v>
      </c>
      <c r="D225" s="272">
        <v>44948</v>
      </c>
      <c r="E225" s="196">
        <f t="shared" si="16"/>
        <v>44941.5</v>
      </c>
      <c r="F225" s="272">
        <v>44953</v>
      </c>
      <c r="G225" s="272">
        <v>44974</v>
      </c>
      <c r="H225" s="12" t="s">
        <v>157</v>
      </c>
      <c r="I225" s="234">
        <v>29.42</v>
      </c>
      <c r="J225" s="272">
        <v>44978</v>
      </c>
      <c r="K225" s="17">
        <f t="shared" si="17"/>
        <v>33</v>
      </c>
      <c r="L225" s="283">
        <f t="shared" si="18"/>
        <v>7.0911924036131147E-7</v>
      </c>
      <c r="M225" s="22">
        <f t="shared" si="19"/>
        <v>2.3400934931923278E-5</v>
      </c>
    </row>
    <row r="226" spans="1:13">
      <c r="A226" s="16">
        <f t="shared" si="15"/>
        <v>219</v>
      </c>
      <c r="B226" s="12" t="s">
        <v>404</v>
      </c>
      <c r="C226" s="272">
        <v>44934</v>
      </c>
      <c r="D226" s="272">
        <v>44947</v>
      </c>
      <c r="E226" s="196">
        <f t="shared" si="16"/>
        <v>44940.5</v>
      </c>
      <c r="F226" s="272">
        <v>44953</v>
      </c>
      <c r="G226" s="272">
        <v>44974</v>
      </c>
      <c r="H226" s="12" t="s">
        <v>157</v>
      </c>
      <c r="I226" s="234">
        <v>557.76</v>
      </c>
      <c r="J226" s="272">
        <v>44978</v>
      </c>
      <c r="K226" s="17">
        <f t="shared" si="17"/>
        <v>34</v>
      </c>
      <c r="L226" s="283">
        <f t="shared" si="18"/>
        <v>1.3443859534463801E-5</v>
      </c>
      <c r="M226" s="22">
        <f t="shared" si="19"/>
        <v>4.5709122417176927E-4</v>
      </c>
    </row>
    <row r="227" spans="1:13">
      <c r="A227" s="16">
        <f t="shared" si="15"/>
        <v>220</v>
      </c>
      <c r="B227" s="12" t="s">
        <v>403</v>
      </c>
      <c r="C227" s="272">
        <v>44935</v>
      </c>
      <c r="D227" s="272">
        <v>44948</v>
      </c>
      <c r="E227" s="196">
        <f t="shared" si="16"/>
        <v>44941.5</v>
      </c>
      <c r="F227" s="272">
        <v>44953</v>
      </c>
      <c r="G227" s="272">
        <v>44971</v>
      </c>
      <c r="H227" s="12" t="s">
        <v>153</v>
      </c>
      <c r="I227" s="234">
        <v>190.69</v>
      </c>
      <c r="J227" s="272">
        <v>44972</v>
      </c>
      <c r="K227" s="17">
        <f t="shared" si="17"/>
        <v>30</v>
      </c>
      <c r="L227" s="283">
        <f t="shared" si="18"/>
        <v>4.5962592775152433E-6</v>
      </c>
      <c r="M227" s="22">
        <f t="shared" si="19"/>
        <v>1.3788777832545731E-4</v>
      </c>
    </row>
    <row r="228" spans="1:13">
      <c r="A228" s="16">
        <f t="shared" si="15"/>
        <v>221</v>
      </c>
      <c r="B228" s="12" t="s">
        <v>404</v>
      </c>
      <c r="C228" s="272">
        <v>44934</v>
      </c>
      <c r="D228" s="272">
        <v>44947</v>
      </c>
      <c r="E228" s="196">
        <f t="shared" si="16"/>
        <v>44940.5</v>
      </c>
      <c r="F228" s="272">
        <v>44953</v>
      </c>
      <c r="G228" s="272">
        <v>44974</v>
      </c>
      <c r="H228" s="12" t="s">
        <v>157</v>
      </c>
      <c r="I228" s="234">
        <v>76.959999999999994</v>
      </c>
      <c r="J228" s="272">
        <v>44978</v>
      </c>
      <c r="K228" s="17">
        <f t="shared" si="17"/>
        <v>34</v>
      </c>
      <c r="L228" s="283">
        <f t="shared" si="18"/>
        <v>1.8549903717949192E-6</v>
      </c>
      <c r="M228" s="22">
        <f t="shared" si="19"/>
        <v>6.3069672641027257E-5</v>
      </c>
    </row>
    <row r="229" spans="1:13">
      <c r="A229" s="16">
        <f t="shared" si="15"/>
        <v>222</v>
      </c>
      <c r="B229" s="12" t="s">
        <v>403</v>
      </c>
      <c r="C229" s="272">
        <v>44935</v>
      </c>
      <c r="D229" s="272">
        <v>44948</v>
      </c>
      <c r="E229" s="196">
        <f t="shared" si="16"/>
        <v>44941.5</v>
      </c>
      <c r="F229" s="272">
        <v>44953</v>
      </c>
      <c r="G229" s="272">
        <v>44971</v>
      </c>
      <c r="H229" s="12" t="s">
        <v>153</v>
      </c>
      <c r="I229" s="234">
        <v>103.97999999999999</v>
      </c>
      <c r="J229" s="272">
        <v>44972</v>
      </c>
      <c r="K229" s="17">
        <f t="shared" si="17"/>
        <v>30</v>
      </c>
      <c r="L229" s="283">
        <f t="shared" si="18"/>
        <v>2.5062616795638733E-6</v>
      </c>
      <c r="M229" s="22">
        <f t="shared" si="19"/>
        <v>7.5187850386916196E-5</v>
      </c>
    </row>
    <row r="230" spans="1:13">
      <c r="A230" s="16">
        <f t="shared" si="15"/>
        <v>223</v>
      </c>
      <c r="B230" s="12" t="s">
        <v>403</v>
      </c>
      <c r="C230" s="272">
        <v>44935</v>
      </c>
      <c r="D230" s="272">
        <v>44948</v>
      </c>
      <c r="E230" s="196">
        <f t="shared" si="16"/>
        <v>44941.5</v>
      </c>
      <c r="F230" s="272">
        <v>44953</v>
      </c>
      <c r="G230" s="272">
        <v>45044</v>
      </c>
      <c r="H230" s="12" t="s">
        <v>152</v>
      </c>
      <c r="I230" s="234">
        <v>27.36</v>
      </c>
      <c r="J230" s="272">
        <v>45047</v>
      </c>
      <c r="K230" s="17">
        <f t="shared" si="17"/>
        <v>103</v>
      </c>
      <c r="L230" s="283">
        <f t="shared" si="18"/>
        <v>6.5946643155287152E-7</v>
      </c>
      <c r="M230" s="22">
        <f t="shared" si="19"/>
        <v>6.7925042449945764E-5</v>
      </c>
    </row>
    <row r="231" spans="1:13">
      <c r="A231" s="16">
        <f t="shared" si="15"/>
        <v>224</v>
      </c>
      <c r="B231" s="12" t="s">
        <v>403</v>
      </c>
      <c r="C231" s="272">
        <v>44935</v>
      </c>
      <c r="D231" s="272">
        <v>44948</v>
      </c>
      <c r="E231" s="196">
        <f t="shared" si="16"/>
        <v>44941.5</v>
      </c>
      <c r="F231" s="272">
        <v>44953</v>
      </c>
      <c r="G231" s="272">
        <v>44959</v>
      </c>
      <c r="H231" s="12" t="s">
        <v>152</v>
      </c>
      <c r="I231" s="234">
        <v>116.47</v>
      </c>
      <c r="J231" s="272">
        <v>44960</v>
      </c>
      <c r="K231" s="17">
        <f t="shared" si="17"/>
        <v>18</v>
      </c>
      <c r="L231" s="283">
        <f t="shared" si="18"/>
        <v>2.8073119620965988E-6</v>
      </c>
      <c r="M231" s="22">
        <f t="shared" si="19"/>
        <v>5.0531615317738779E-5</v>
      </c>
    </row>
    <row r="232" spans="1:13">
      <c r="A232" s="16">
        <f t="shared" si="15"/>
        <v>225</v>
      </c>
      <c r="B232" s="12" t="s">
        <v>403</v>
      </c>
      <c r="C232" s="272">
        <v>44935</v>
      </c>
      <c r="D232" s="272">
        <v>44948</v>
      </c>
      <c r="E232" s="196">
        <f t="shared" si="16"/>
        <v>44941.5</v>
      </c>
      <c r="F232" s="272">
        <v>44953</v>
      </c>
      <c r="G232" s="272">
        <v>44971</v>
      </c>
      <c r="H232" s="12" t="s">
        <v>152</v>
      </c>
      <c r="I232" s="234">
        <v>413.76000000000005</v>
      </c>
      <c r="J232" s="272">
        <v>44972</v>
      </c>
      <c r="K232" s="17">
        <f t="shared" si="17"/>
        <v>30</v>
      </c>
      <c r="L232" s="283">
        <f t="shared" si="18"/>
        <v>9.9729835789223736E-6</v>
      </c>
      <c r="M232" s="22">
        <f t="shared" si="19"/>
        <v>2.991895073676712E-4</v>
      </c>
    </row>
    <row r="233" spans="1:13">
      <c r="A233" s="16">
        <f t="shared" si="15"/>
        <v>226</v>
      </c>
      <c r="B233" s="12" t="s">
        <v>403</v>
      </c>
      <c r="C233" s="272">
        <v>44935</v>
      </c>
      <c r="D233" s="272">
        <v>44948</v>
      </c>
      <c r="E233" s="196">
        <f t="shared" si="16"/>
        <v>44941.5</v>
      </c>
      <c r="F233" s="272">
        <v>44953</v>
      </c>
      <c r="G233" s="272">
        <v>45044</v>
      </c>
      <c r="H233" s="12" t="s">
        <v>152</v>
      </c>
      <c r="I233" s="234">
        <v>1.3800000000000001</v>
      </c>
      <c r="J233" s="272">
        <v>45047</v>
      </c>
      <c r="K233" s="17">
        <f t="shared" si="17"/>
        <v>103</v>
      </c>
      <c r="L233" s="283">
        <f t="shared" si="18"/>
        <v>3.3262561240605367E-8</v>
      </c>
      <c r="M233" s="22">
        <f t="shared" si="19"/>
        <v>3.4260438077823528E-6</v>
      </c>
    </row>
    <row r="234" spans="1:13">
      <c r="A234" s="16">
        <f t="shared" si="15"/>
        <v>227</v>
      </c>
      <c r="B234" s="12" t="s">
        <v>403</v>
      </c>
      <c r="C234" s="272">
        <v>44935</v>
      </c>
      <c r="D234" s="272">
        <v>44948</v>
      </c>
      <c r="E234" s="196">
        <f t="shared" si="16"/>
        <v>44941.5</v>
      </c>
      <c r="F234" s="272">
        <v>44953</v>
      </c>
      <c r="G234" s="272">
        <v>45044</v>
      </c>
      <c r="H234" s="12" t="s">
        <v>152</v>
      </c>
      <c r="I234" s="234">
        <v>6.96</v>
      </c>
      <c r="J234" s="272">
        <v>45047</v>
      </c>
      <c r="K234" s="17">
        <f t="shared" si="17"/>
        <v>103</v>
      </c>
      <c r="L234" s="283">
        <f t="shared" si="18"/>
        <v>1.6775900451783574E-7</v>
      </c>
      <c r="M234" s="22">
        <f t="shared" si="19"/>
        <v>1.7279177465337081E-5</v>
      </c>
    </row>
    <row r="235" spans="1:13">
      <c r="A235" s="16">
        <f t="shared" si="15"/>
        <v>228</v>
      </c>
      <c r="B235" s="12" t="s">
        <v>403</v>
      </c>
      <c r="C235" s="272">
        <v>44935</v>
      </c>
      <c r="D235" s="272">
        <v>44948</v>
      </c>
      <c r="E235" s="196">
        <f t="shared" si="16"/>
        <v>44941.5</v>
      </c>
      <c r="F235" s="272">
        <v>44953</v>
      </c>
      <c r="G235" s="272">
        <v>44974</v>
      </c>
      <c r="H235" s="12" t="s">
        <v>157</v>
      </c>
      <c r="I235" s="234">
        <v>1027.05</v>
      </c>
      <c r="J235" s="272">
        <v>44978</v>
      </c>
      <c r="K235" s="17">
        <f t="shared" si="17"/>
        <v>33</v>
      </c>
      <c r="L235" s="283">
        <f t="shared" si="18"/>
        <v>2.4755299653741839E-5</v>
      </c>
      <c r="M235" s="22">
        <f t="shared" si="19"/>
        <v>8.1692488857348065E-4</v>
      </c>
    </row>
    <row r="236" spans="1:13">
      <c r="A236" s="16">
        <f t="shared" si="15"/>
        <v>229</v>
      </c>
      <c r="B236" s="12" t="s">
        <v>403</v>
      </c>
      <c r="C236" s="272">
        <v>44935</v>
      </c>
      <c r="D236" s="272">
        <v>44948</v>
      </c>
      <c r="E236" s="196">
        <f t="shared" si="16"/>
        <v>44941.5</v>
      </c>
      <c r="F236" s="272">
        <v>44953</v>
      </c>
      <c r="G236" s="272">
        <v>45043</v>
      </c>
      <c r="H236" s="12" t="s">
        <v>152</v>
      </c>
      <c r="I236" s="234">
        <v>0.84</v>
      </c>
      <c r="J236" s="272">
        <v>45044</v>
      </c>
      <c r="K236" s="17">
        <f t="shared" si="17"/>
        <v>102</v>
      </c>
      <c r="L236" s="283">
        <f t="shared" si="18"/>
        <v>2.0246776407325003E-8</v>
      </c>
      <c r="M236" s="22">
        <f t="shared" si="19"/>
        <v>2.0651711935471504E-6</v>
      </c>
    </row>
    <row r="237" spans="1:13">
      <c r="A237" s="16">
        <f t="shared" si="15"/>
        <v>230</v>
      </c>
      <c r="B237" s="12" t="s">
        <v>403</v>
      </c>
      <c r="C237" s="272">
        <v>44935</v>
      </c>
      <c r="D237" s="272">
        <v>44948</v>
      </c>
      <c r="E237" s="196">
        <f t="shared" si="16"/>
        <v>44941.5</v>
      </c>
      <c r="F237" s="272">
        <v>44953</v>
      </c>
      <c r="G237" s="272">
        <v>45043</v>
      </c>
      <c r="H237" s="12" t="s">
        <v>165</v>
      </c>
      <c r="I237" s="234">
        <v>149.68</v>
      </c>
      <c r="J237" s="272">
        <v>45044</v>
      </c>
      <c r="K237" s="17">
        <f t="shared" si="17"/>
        <v>102</v>
      </c>
      <c r="L237" s="283">
        <f t="shared" si="18"/>
        <v>3.6077827293433409E-6</v>
      </c>
      <c r="M237" s="22">
        <f t="shared" si="19"/>
        <v>3.6799383839302075E-4</v>
      </c>
    </row>
    <row r="238" spans="1:13">
      <c r="A238" s="16">
        <f t="shared" si="15"/>
        <v>231</v>
      </c>
      <c r="B238" s="12" t="s">
        <v>403</v>
      </c>
      <c r="C238" s="272">
        <v>44935</v>
      </c>
      <c r="D238" s="272">
        <v>44948</v>
      </c>
      <c r="E238" s="196">
        <f t="shared" si="16"/>
        <v>44941.5</v>
      </c>
      <c r="F238" s="272">
        <v>44953</v>
      </c>
      <c r="G238" s="272">
        <v>45043</v>
      </c>
      <c r="H238" s="12" t="s">
        <v>407</v>
      </c>
      <c r="I238" s="234">
        <v>18.53</v>
      </c>
      <c r="J238" s="272">
        <v>45044</v>
      </c>
      <c r="K238" s="17">
        <f t="shared" si="17"/>
        <v>102</v>
      </c>
      <c r="L238" s="283">
        <f t="shared" si="18"/>
        <v>4.4663424622349088E-7</v>
      </c>
      <c r="M238" s="22">
        <f t="shared" si="19"/>
        <v>4.5556693114796069E-5</v>
      </c>
    </row>
    <row r="239" spans="1:13">
      <c r="A239" s="16">
        <f t="shared" si="15"/>
        <v>232</v>
      </c>
      <c r="B239" s="12" t="s">
        <v>403</v>
      </c>
      <c r="C239" s="272">
        <v>44935</v>
      </c>
      <c r="D239" s="272">
        <v>44948</v>
      </c>
      <c r="E239" s="196">
        <f t="shared" si="16"/>
        <v>44941.5</v>
      </c>
      <c r="F239" s="272">
        <v>44953</v>
      </c>
      <c r="G239" s="272">
        <v>45044</v>
      </c>
      <c r="H239" s="12" t="s">
        <v>152</v>
      </c>
      <c r="I239" s="234">
        <v>4.83</v>
      </c>
      <c r="J239" s="272">
        <v>45047</v>
      </c>
      <c r="K239" s="17">
        <f t="shared" si="17"/>
        <v>103</v>
      </c>
      <c r="L239" s="283">
        <f t="shared" si="18"/>
        <v>1.1641896434211877E-7</v>
      </c>
      <c r="M239" s="22">
        <f t="shared" si="19"/>
        <v>1.1991153327238234E-5</v>
      </c>
    </row>
    <row r="240" spans="1:13">
      <c r="A240" s="16">
        <f t="shared" si="15"/>
        <v>233</v>
      </c>
      <c r="B240" s="12" t="s">
        <v>403</v>
      </c>
      <c r="C240" s="272">
        <v>44935</v>
      </c>
      <c r="D240" s="272">
        <v>44948</v>
      </c>
      <c r="E240" s="196">
        <f t="shared" si="16"/>
        <v>44941.5</v>
      </c>
      <c r="F240" s="272">
        <v>44953</v>
      </c>
      <c r="G240" s="272">
        <v>44971</v>
      </c>
      <c r="H240" s="12" t="s">
        <v>153</v>
      </c>
      <c r="I240" s="234">
        <v>14.4</v>
      </c>
      <c r="J240" s="272">
        <v>44972</v>
      </c>
      <c r="K240" s="17">
        <f t="shared" si="17"/>
        <v>30</v>
      </c>
      <c r="L240" s="283">
        <f t="shared" si="18"/>
        <v>3.4708759555414291E-7</v>
      </c>
      <c r="M240" s="22">
        <f t="shared" si="19"/>
        <v>1.0412627866624287E-5</v>
      </c>
    </row>
    <row r="241" spans="1:13">
      <c r="A241" s="16">
        <f t="shared" si="15"/>
        <v>234</v>
      </c>
      <c r="B241" s="12" t="s">
        <v>403</v>
      </c>
      <c r="C241" s="272">
        <v>44935</v>
      </c>
      <c r="D241" s="272">
        <v>44948</v>
      </c>
      <c r="E241" s="196">
        <f t="shared" si="16"/>
        <v>44941.5</v>
      </c>
      <c r="F241" s="272">
        <v>44953</v>
      </c>
      <c r="G241" s="272">
        <v>45044</v>
      </c>
      <c r="H241" s="12" t="s">
        <v>152</v>
      </c>
      <c r="I241" s="234">
        <v>23.26</v>
      </c>
      <c r="J241" s="272">
        <v>45047</v>
      </c>
      <c r="K241" s="17">
        <f t="shared" si="17"/>
        <v>103</v>
      </c>
      <c r="L241" s="283">
        <f t="shared" si="18"/>
        <v>5.6064288004092809E-7</v>
      </c>
      <c r="M241" s="22">
        <f t="shared" si="19"/>
        <v>5.7746216644215594E-5</v>
      </c>
    </row>
    <row r="242" spans="1:13">
      <c r="A242" s="16">
        <f t="shared" si="15"/>
        <v>235</v>
      </c>
      <c r="B242" s="12" t="s">
        <v>403</v>
      </c>
      <c r="C242" s="272">
        <v>44935</v>
      </c>
      <c r="D242" s="272">
        <v>44948</v>
      </c>
      <c r="E242" s="196">
        <f t="shared" si="16"/>
        <v>44941.5</v>
      </c>
      <c r="F242" s="272">
        <v>44953</v>
      </c>
      <c r="G242" s="272">
        <v>45044</v>
      </c>
      <c r="H242" s="12" t="s">
        <v>152</v>
      </c>
      <c r="I242" s="234">
        <v>68.990000000000009</v>
      </c>
      <c r="J242" s="272">
        <v>45047</v>
      </c>
      <c r="K242" s="17">
        <f t="shared" si="17"/>
        <v>103</v>
      </c>
      <c r="L242" s="283">
        <f t="shared" si="18"/>
        <v>1.6628870289778002E-6</v>
      </c>
      <c r="M242" s="22">
        <f t="shared" si="19"/>
        <v>1.7127736398471342E-4</v>
      </c>
    </row>
    <row r="243" spans="1:13">
      <c r="A243" s="16">
        <f t="shared" si="15"/>
        <v>236</v>
      </c>
      <c r="B243" s="12" t="s">
        <v>403</v>
      </c>
      <c r="C243" s="272">
        <v>44935</v>
      </c>
      <c r="D243" s="272">
        <v>44948</v>
      </c>
      <c r="E243" s="196">
        <f t="shared" si="16"/>
        <v>44941.5</v>
      </c>
      <c r="F243" s="272">
        <v>44953</v>
      </c>
      <c r="G243" s="272">
        <v>44959</v>
      </c>
      <c r="H243" s="12" t="s">
        <v>152</v>
      </c>
      <c r="I243" s="234">
        <v>126.55</v>
      </c>
      <c r="J243" s="272">
        <v>44960</v>
      </c>
      <c r="K243" s="17">
        <f t="shared" si="17"/>
        <v>18</v>
      </c>
      <c r="L243" s="283">
        <f t="shared" si="18"/>
        <v>3.0502732789844989E-6</v>
      </c>
      <c r="M243" s="22">
        <f t="shared" si="19"/>
        <v>5.4904919021720976E-5</v>
      </c>
    </row>
    <row r="244" spans="1:13">
      <c r="A244" s="16">
        <f t="shared" si="15"/>
        <v>237</v>
      </c>
      <c r="B244" s="12" t="s">
        <v>403</v>
      </c>
      <c r="C244" s="272">
        <v>44935</v>
      </c>
      <c r="D244" s="272">
        <v>44948</v>
      </c>
      <c r="E244" s="196">
        <f t="shared" si="16"/>
        <v>44941.5</v>
      </c>
      <c r="F244" s="272">
        <v>44953</v>
      </c>
      <c r="G244" s="272">
        <v>45043</v>
      </c>
      <c r="H244" s="12" t="s">
        <v>152</v>
      </c>
      <c r="I244" s="234">
        <v>0.65</v>
      </c>
      <c r="J244" s="272">
        <v>45044</v>
      </c>
      <c r="K244" s="17">
        <f t="shared" si="17"/>
        <v>102</v>
      </c>
      <c r="L244" s="283">
        <f t="shared" si="18"/>
        <v>1.5667148410430061E-8</v>
      </c>
      <c r="M244" s="22">
        <f t="shared" si="19"/>
        <v>1.5980491378638663E-6</v>
      </c>
    </row>
    <row r="245" spans="1:13">
      <c r="A245" s="16">
        <f t="shared" si="15"/>
        <v>238</v>
      </c>
      <c r="B245" s="12" t="s">
        <v>403</v>
      </c>
      <c r="C245" s="272">
        <v>44935</v>
      </c>
      <c r="D245" s="272">
        <v>44948</v>
      </c>
      <c r="E245" s="196">
        <f t="shared" si="16"/>
        <v>44941.5</v>
      </c>
      <c r="F245" s="272">
        <v>44953</v>
      </c>
      <c r="G245" s="272">
        <v>44959</v>
      </c>
      <c r="H245" s="12" t="s">
        <v>156</v>
      </c>
      <c r="I245" s="234">
        <v>5.12</v>
      </c>
      <c r="J245" s="272">
        <v>44960</v>
      </c>
      <c r="K245" s="17">
        <f t="shared" si="17"/>
        <v>18</v>
      </c>
      <c r="L245" s="283">
        <f t="shared" si="18"/>
        <v>1.2340892286369525E-7</v>
      </c>
      <c r="M245" s="22">
        <f t="shared" si="19"/>
        <v>2.2213606115465145E-6</v>
      </c>
    </row>
    <row r="246" spans="1:13">
      <c r="A246" s="16">
        <f t="shared" si="15"/>
        <v>239</v>
      </c>
      <c r="B246" s="12" t="s">
        <v>403</v>
      </c>
      <c r="C246" s="272">
        <v>44935</v>
      </c>
      <c r="D246" s="272">
        <v>44948</v>
      </c>
      <c r="E246" s="196">
        <f t="shared" si="16"/>
        <v>44941.5</v>
      </c>
      <c r="F246" s="272">
        <v>44953</v>
      </c>
      <c r="G246" s="272">
        <v>44959</v>
      </c>
      <c r="H246" s="12" t="s">
        <v>152</v>
      </c>
      <c r="I246" s="234">
        <v>198.50000000000003</v>
      </c>
      <c r="J246" s="272">
        <v>44960</v>
      </c>
      <c r="K246" s="17">
        <f t="shared" si="17"/>
        <v>18</v>
      </c>
      <c r="L246" s="283">
        <f t="shared" si="18"/>
        <v>4.7845060914928731E-6</v>
      </c>
      <c r="M246" s="22">
        <f t="shared" si="19"/>
        <v>8.6121109646871712E-5</v>
      </c>
    </row>
    <row r="247" spans="1:13">
      <c r="A247" s="16">
        <f t="shared" si="15"/>
        <v>240</v>
      </c>
      <c r="B247" s="12" t="s">
        <v>403</v>
      </c>
      <c r="C247" s="272">
        <v>44935</v>
      </c>
      <c r="D247" s="272">
        <v>44948</v>
      </c>
      <c r="E247" s="196">
        <f t="shared" si="16"/>
        <v>44941.5</v>
      </c>
      <c r="F247" s="272">
        <v>44953</v>
      </c>
      <c r="G247" s="272">
        <v>44974</v>
      </c>
      <c r="H247" s="12" t="s">
        <v>157</v>
      </c>
      <c r="I247" s="234">
        <v>34.24</v>
      </c>
      <c r="J247" s="272">
        <v>44978</v>
      </c>
      <c r="K247" s="17">
        <f t="shared" si="17"/>
        <v>33</v>
      </c>
      <c r="L247" s="283">
        <f t="shared" si="18"/>
        <v>8.2529717165096205E-7</v>
      </c>
      <c r="M247" s="22">
        <f t="shared" si="19"/>
        <v>2.7234806664481747E-5</v>
      </c>
    </row>
    <row r="248" spans="1:13">
      <c r="A248" s="16">
        <f t="shared" si="15"/>
        <v>241</v>
      </c>
      <c r="B248" s="12" t="s">
        <v>404</v>
      </c>
      <c r="C248" s="272">
        <v>44934</v>
      </c>
      <c r="D248" s="272">
        <v>44947</v>
      </c>
      <c r="E248" s="196">
        <f t="shared" si="16"/>
        <v>44940.5</v>
      </c>
      <c r="F248" s="272">
        <v>44953</v>
      </c>
      <c r="G248" s="272">
        <v>44974</v>
      </c>
      <c r="H248" s="12" t="s">
        <v>157</v>
      </c>
      <c r="I248" s="234">
        <v>70.709999999999994</v>
      </c>
      <c r="J248" s="272">
        <v>44978</v>
      </c>
      <c r="K248" s="17">
        <f t="shared" si="17"/>
        <v>34</v>
      </c>
      <c r="L248" s="283">
        <f t="shared" si="18"/>
        <v>1.7043447140023225E-6</v>
      </c>
      <c r="M248" s="22">
        <f t="shared" si="19"/>
        <v>5.7947720276078967E-5</v>
      </c>
    </row>
    <row r="249" spans="1:13">
      <c r="A249" s="16">
        <f t="shared" si="15"/>
        <v>242</v>
      </c>
      <c r="B249" s="12" t="s">
        <v>403</v>
      </c>
      <c r="C249" s="272">
        <v>44935</v>
      </c>
      <c r="D249" s="272">
        <v>44948</v>
      </c>
      <c r="E249" s="196">
        <f t="shared" si="16"/>
        <v>44941.5</v>
      </c>
      <c r="F249" s="272">
        <v>44953</v>
      </c>
      <c r="G249" s="272">
        <v>45044</v>
      </c>
      <c r="H249" s="12" t="s">
        <v>158</v>
      </c>
      <c r="I249" s="234">
        <v>24507.099999999984</v>
      </c>
      <c r="J249" s="272">
        <v>45047</v>
      </c>
      <c r="K249" s="17">
        <f t="shared" si="17"/>
        <v>103</v>
      </c>
      <c r="L249" s="283">
        <f t="shared" si="18"/>
        <v>5.9070211201423125E-4</v>
      </c>
      <c r="M249" s="22">
        <f t="shared" si="19"/>
        <v>6.0842317537465822E-2</v>
      </c>
    </row>
    <row r="250" spans="1:13">
      <c r="A250" s="16">
        <f t="shared" si="15"/>
        <v>243</v>
      </c>
      <c r="B250" s="12" t="s">
        <v>403</v>
      </c>
      <c r="C250" s="272">
        <v>44935</v>
      </c>
      <c r="D250" s="272">
        <v>44948</v>
      </c>
      <c r="E250" s="196">
        <f t="shared" si="16"/>
        <v>44941.5</v>
      </c>
      <c r="F250" s="272">
        <v>44953</v>
      </c>
      <c r="G250" s="272">
        <v>44953</v>
      </c>
      <c r="H250" s="12" t="s">
        <v>159</v>
      </c>
      <c r="I250" s="234">
        <v>69660.639999999912</v>
      </c>
      <c r="J250" s="272">
        <v>44956</v>
      </c>
      <c r="K250" s="17">
        <f t="shared" si="17"/>
        <v>12</v>
      </c>
      <c r="L250" s="283">
        <f t="shared" si="18"/>
        <v>1.679051669608522E-3</v>
      </c>
      <c r="M250" s="22">
        <f t="shared" si="19"/>
        <v>2.0148620035302264E-2</v>
      </c>
    </row>
    <row r="251" spans="1:13">
      <c r="A251" s="16">
        <f t="shared" si="15"/>
        <v>244</v>
      </c>
      <c r="B251" s="12" t="s">
        <v>403</v>
      </c>
      <c r="C251" s="272">
        <v>44935</v>
      </c>
      <c r="D251" s="272">
        <v>44948</v>
      </c>
      <c r="E251" s="196">
        <f t="shared" si="16"/>
        <v>44941.5</v>
      </c>
      <c r="F251" s="272">
        <v>44953</v>
      </c>
      <c r="G251" s="272">
        <v>44953</v>
      </c>
      <c r="H251" s="12" t="s">
        <v>160</v>
      </c>
      <c r="I251" s="234">
        <v>69660.659999999916</v>
      </c>
      <c r="J251" s="272">
        <v>44956</v>
      </c>
      <c r="K251" s="17">
        <f t="shared" si="17"/>
        <v>12</v>
      </c>
      <c r="L251" s="283">
        <f t="shared" si="18"/>
        <v>1.6790521516746272E-3</v>
      </c>
      <c r="M251" s="22">
        <f t="shared" si="19"/>
        <v>2.0148625820095526E-2</v>
      </c>
    </row>
    <row r="252" spans="1:13">
      <c r="A252" s="16">
        <f t="shared" si="15"/>
        <v>245</v>
      </c>
      <c r="B252" s="12" t="s">
        <v>403</v>
      </c>
      <c r="C252" s="272">
        <v>44935</v>
      </c>
      <c r="D252" s="272">
        <v>44948</v>
      </c>
      <c r="E252" s="196">
        <f t="shared" si="16"/>
        <v>44941.5</v>
      </c>
      <c r="F252" s="272">
        <v>44953</v>
      </c>
      <c r="G252" s="272">
        <v>44953</v>
      </c>
      <c r="H252" s="12" t="s">
        <v>161</v>
      </c>
      <c r="I252" s="234">
        <v>297860.51000000018</v>
      </c>
      <c r="J252" s="272">
        <v>44956</v>
      </c>
      <c r="K252" s="17">
        <f t="shared" si="17"/>
        <v>12</v>
      </c>
      <c r="L252" s="283">
        <f t="shared" si="18"/>
        <v>7.1794227935021385E-3</v>
      </c>
      <c r="M252" s="22">
        <f t="shared" si="19"/>
        <v>8.6153073522025669E-2</v>
      </c>
    </row>
    <row r="253" spans="1:13">
      <c r="A253" s="16">
        <f t="shared" si="15"/>
        <v>246</v>
      </c>
      <c r="B253" s="12" t="s">
        <v>403</v>
      </c>
      <c r="C253" s="272">
        <v>44935</v>
      </c>
      <c r="D253" s="272">
        <v>44948</v>
      </c>
      <c r="E253" s="196">
        <f t="shared" si="16"/>
        <v>44941.5</v>
      </c>
      <c r="F253" s="272">
        <v>44953</v>
      </c>
      <c r="G253" s="272">
        <v>44953</v>
      </c>
      <c r="H253" s="12" t="s">
        <v>162</v>
      </c>
      <c r="I253" s="234">
        <v>297860.58000000019</v>
      </c>
      <c r="J253" s="272">
        <v>44956</v>
      </c>
      <c r="K253" s="17">
        <f t="shared" si="17"/>
        <v>12</v>
      </c>
      <c r="L253" s="283">
        <f t="shared" si="18"/>
        <v>7.1794244807335062E-3</v>
      </c>
      <c r="M253" s="22">
        <f t="shared" si="19"/>
        <v>8.6153093768802078E-2</v>
      </c>
    </row>
    <row r="254" spans="1:13">
      <c r="A254" s="16">
        <f t="shared" si="15"/>
        <v>247</v>
      </c>
      <c r="B254" s="12" t="s">
        <v>403</v>
      </c>
      <c r="C254" s="272">
        <v>44935</v>
      </c>
      <c r="D254" s="272">
        <v>44948</v>
      </c>
      <c r="E254" s="196">
        <f t="shared" si="16"/>
        <v>44941.5</v>
      </c>
      <c r="F254" s="272">
        <v>44953</v>
      </c>
      <c r="G254" s="272">
        <v>44953</v>
      </c>
      <c r="H254" s="12" t="s">
        <v>163</v>
      </c>
      <c r="I254" s="234">
        <v>434251.92999999982</v>
      </c>
      <c r="J254" s="272">
        <v>44956</v>
      </c>
      <c r="K254" s="17">
        <f t="shared" si="17"/>
        <v>12</v>
      </c>
      <c r="L254" s="283">
        <f t="shared" si="18"/>
        <v>1.0466906822808745E-2</v>
      </c>
      <c r="M254" s="22">
        <f t="shared" si="19"/>
        <v>0.12560288187370494</v>
      </c>
    </row>
    <row r="255" spans="1:13">
      <c r="A255" s="16">
        <f t="shared" si="15"/>
        <v>248</v>
      </c>
      <c r="B255" s="12" t="s">
        <v>404</v>
      </c>
      <c r="C255" s="272">
        <v>44934</v>
      </c>
      <c r="D255" s="272">
        <v>44947</v>
      </c>
      <c r="E255" s="196">
        <f t="shared" si="16"/>
        <v>44940.5</v>
      </c>
      <c r="F255" s="272">
        <v>44953</v>
      </c>
      <c r="G255" s="272">
        <v>45044</v>
      </c>
      <c r="H255" s="12" t="s">
        <v>158</v>
      </c>
      <c r="I255" s="234">
        <v>1165.1400000000001</v>
      </c>
      <c r="J255" s="272">
        <v>45047</v>
      </c>
      <c r="K255" s="17">
        <f t="shared" si="17"/>
        <v>104</v>
      </c>
      <c r="L255" s="283">
        <f t="shared" si="18"/>
        <v>2.808372507527459E-5</v>
      </c>
      <c r="M255" s="22">
        <f t="shared" si="19"/>
        <v>2.9207074078285572E-3</v>
      </c>
    </row>
    <row r="256" spans="1:13">
      <c r="A256" s="16">
        <f t="shared" si="15"/>
        <v>249</v>
      </c>
      <c r="B256" s="12" t="s">
        <v>404</v>
      </c>
      <c r="C256" s="272">
        <v>44934</v>
      </c>
      <c r="D256" s="272">
        <v>44947</v>
      </c>
      <c r="E256" s="196">
        <f t="shared" si="16"/>
        <v>44940.5</v>
      </c>
      <c r="F256" s="272">
        <v>44953</v>
      </c>
      <c r="G256" s="272">
        <v>44953</v>
      </c>
      <c r="H256" s="12" t="s">
        <v>159</v>
      </c>
      <c r="I256" s="234">
        <v>6011.0400000000009</v>
      </c>
      <c r="J256" s="272">
        <v>44956</v>
      </c>
      <c r="K256" s="17">
        <f t="shared" si="17"/>
        <v>13</v>
      </c>
      <c r="L256" s="283">
        <f t="shared" si="18"/>
        <v>1.4488593197081775E-4</v>
      </c>
      <c r="M256" s="22">
        <f t="shared" si="19"/>
        <v>1.8835171156206306E-3</v>
      </c>
    </row>
    <row r="257" spans="1:13">
      <c r="A257" s="16">
        <f t="shared" si="15"/>
        <v>250</v>
      </c>
      <c r="B257" s="12" t="s">
        <v>404</v>
      </c>
      <c r="C257" s="272">
        <v>44934</v>
      </c>
      <c r="D257" s="272">
        <v>44947</v>
      </c>
      <c r="E257" s="196">
        <f t="shared" si="16"/>
        <v>44940.5</v>
      </c>
      <c r="F257" s="272">
        <v>44953</v>
      </c>
      <c r="G257" s="272">
        <v>44953</v>
      </c>
      <c r="H257" s="12" t="s">
        <v>160</v>
      </c>
      <c r="I257" s="234">
        <v>6011.0400000000009</v>
      </c>
      <c r="J257" s="272">
        <v>44956</v>
      </c>
      <c r="K257" s="17">
        <f t="shared" si="17"/>
        <v>13</v>
      </c>
      <c r="L257" s="283">
        <f t="shared" si="18"/>
        <v>1.4488593197081775E-4</v>
      </c>
      <c r="M257" s="22">
        <f t="shared" si="19"/>
        <v>1.8835171156206306E-3</v>
      </c>
    </row>
    <row r="258" spans="1:13">
      <c r="A258" s="16">
        <f t="shared" si="15"/>
        <v>251</v>
      </c>
      <c r="B258" s="12" t="s">
        <v>404</v>
      </c>
      <c r="C258" s="272">
        <v>44934</v>
      </c>
      <c r="D258" s="272">
        <v>44947</v>
      </c>
      <c r="E258" s="196">
        <f t="shared" si="16"/>
        <v>44940.5</v>
      </c>
      <c r="F258" s="272">
        <v>44953</v>
      </c>
      <c r="G258" s="272">
        <v>44953</v>
      </c>
      <c r="H258" s="12" t="s">
        <v>161</v>
      </c>
      <c r="I258" s="234">
        <v>25702.42</v>
      </c>
      <c r="J258" s="272">
        <v>44956</v>
      </c>
      <c r="K258" s="17">
        <f t="shared" si="17"/>
        <v>13</v>
      </c>
      <c r="L258" s="283">
        <f t="shared" si="18"/>
        <v>6.1951327484185503E-4</v>
      </c>
      <c r="M258" s="22">
        <f t="shared" si="19"/>
        <v>8.0536725729441153E-3</v>
      </c>
    </row>
    <row r="259" spans="1:13">
      <c r="A259" s="16">
        <f t="shared" si="15"/>
        <v>252</v>
      </c>
      <c r="B259" s="12" t="s">
        <v>404</v>
      </c>
      <c r="C259" s="272">
        <v>44934</v>
      </c>
      <c r="D259" s="272">
        <v>44947</v>
      </c>
      <c r="E259" s="196">
        <f t="shared" si="16"/>
        <v>44940.5</v>
      </c>
      <c r="F259" s="272">
        <v>44953</v>
      </c>
      <c r="G259" s="272">
        <v>44953</v>
      </c>
      <c r="H259" s="12" t="s">
        <v>162</v>
      </c>
      <c r="I259" s="234">
        <v>25702.42</v>
      </c>
      <c r="J259" s="272">
        <v>44956</v>
      </c>
      <c r="K259" s="17">
        <f t="shared" si="17"/>
        <v>13</v>
      </c>
      <c r="L259" s="283">
        <f t="shared" si="18"/>
        <v>6.1951327484185503E-4</v>
      </c>
      <c r="M259" s="22">
        <f t="shared" si="19"/>
        <v>8.0536725729441153E-3</v>
      </c>
    </row>
    <row r="260" spans="1:13">
      <c r="A260" s="16">
        <f t="shared" si="15"/>
        <v>253</v>
      </c>
      <c r="B260" s="12" t="s">
        <v>404</v>
      </c>
      <c r="C260" s="272">
        <v>44934</v>
      </c>
      <c r="D260" s="272">
        <v>44947</v>
      </c>
      <c r="E260" s="196">
        <f t="shared" si="16"/>
        <v>44940.5</v>
      </c>
      <c r="F260" s="272">
        <v>44953</v>
      </c>
      <c r="G260" s="272">
        <v>44953</v>
      </c>
      <c r="H260" s="12" t="s">
        <v>163</v>
      </c>
      <c r="I260" s="234">
        <v>39476.060000000012</v>
      </c>
      <c r="J260" s="272">
        <v>44956</v>
      </c>
      <c r="K260" s="17">
        <f t="shared" si="17"/>
        <v>13</v>
      </c>
      <c r="L260" s="283">
        <f t="shared" si="18"/>
        <v>9.5150352412160292E-4</v>
      </c>
      <c r="M260" s="22">
        <f t="shared" si="19"/>
        <v>1.2369545813580837E-2</v>
      </c>
    </row>
    <row r="261" spans="1:13">
      <c r="A261" s="16">
        <f t="shared" si="15"/>
        <v>254</v>
      </c>
      <c r="B261" s="12" t="s">
        <v>403</v>
      </c>
      <c r="C261" s="272">
        <v>44935</v>
      </c>
      <c r="D261" s="272">
        <v>44948</v>
      </c>
      <c r="E261" s="196">
        <f t="shared" si="16"/>
        <v>44941.5</v>
      </c>
      <c r="F261" s="272">
        <v>44953</v>
      </c>
      <c r="G261" s="272">
        <v>45044</v>
      </c>
      <c r="H261" s="12" t="s">
        <v>152</v>
      </c>
      <c r="I261" s="234">
        <v>4.3499999999999996</v>
      </c>
      <c r="J261" s="272">
        <v>45047</v>
      </c>
      <c r="K261" s="17">
        <f t="shared" si="17"/>
        <v>103</v>
      </c>
      <c r="L261" s="283">
        <f t="shared" si="18"/>
        <v>1.0484937782364733E-7</v>
      </c>
      <c r="M261" s="22">
        <f t="shared" si="19"/>
        <v>1.0799485915835675E-5</v>
      </c>
    </row>
    <row r="262" spans="1:13">
      <c r="A262" s="16">
        <f t="shared" si="15"/>
        <v>255</v>
      </c>
      <c r="B262" s="12" t="s">
        <v>403</v>
      </c>
      <c r="C262" s="272">
        <v>44935</v>
      </c>
      <c r="D262" s="272">
        <v>44948</v>
      </c>
      <c r="E262" s="196">
        <f t="shared" si="16"/>
        <v>44941.5</v>
      </c>
      <c r="F262" s="272">
        <v>44953</v>
      </c>
      <c r="G262" s="272">
        <v>45044</v>
      </c>
      <c r="H262" s="12" t="s">
        <v>165</v>
      </c>
      <c r="I262" s="234">
        <v>157.06999999999996</v>
      </c>
      <c r="J262" s="272">
        <v>45047</v>
      </c>
      <c r="K262" s="17">
        <f t="shared" si="17"/>
        <v>103</v>
      </c>
      <c r="L262" s="283">
        <f t="shared" si="18"/>
        <v>3.7859061551173065E-6</v>
      </c>
      <c r="M262" s="22">
        <f t="shared" si="19"/>
        <v>3.8994833397708258E-4</v>
      </c>
    </row>
    <row r="263" spans="1:13">
      <c r="A263" s="16">
        <f t="shared" si="15"/>
        <v>256</v>
      </c>
      <c r="B263" s="12" t="s">
        <v>404</v>
      </c>
      <c r="C263" s="272">
        <v>44934</v>
      </c>
      <c r="D263" s="272">
        <v>44947</v>
      </c>
      <c r="E263" s="196">
        <f t="shared" si="16"/>
        <v>44940.5</v>
      </c>
      <c r="F263" s="272">
        <v>44953</v>
      </c>
      <c r="G263" s="272">
        <v>44974</v>
      </c>
      <c r="H263" s="12" t="s">
        <v>157</v>
      </c>
      <c r="I263" s="234">
        <v>84.86</v>
      </c>
      <c r="J263" s="272">
        <v>44978</v>
      </c>
      <c r="K263" s="17">
        <f t="shared" si="17"/>
        <v>34</v>
      </c>
      <c r="L263" s="283">
        <f t="shared" si="18"/>
        <v>2.0454064832447614E-6</v>
      </c>
      <c r="M263" s="22">
        <f t="shared" si="19"/>
        <v>6.9543820430321887E-5</v>
      </c>
    </row>
    <row r="264" spans="1:13">
      <c r="A264" s="16">
        <f t="shared" si="15"/>
        <v>257</v>
      </c>
      <c r="B264" s="12" t="s">
        <v>403</v>
      </c>
      <c r="C264" s="272">
        <v>44935</v>
      </c>
      <c r="D264" s="272">
        <v>44948</v>
      </c>
      <c r="E264" s="196">
        <f t="shared" si="16"/>
        <v>44941.5</v>
      </c>
      <c r="F264" s="272">
        <v>44953</v>
      </c>
      <c r="G264" s="272">
        <v>44959</v>
      </c>
      <c r="H264" s="12" t="s">
        <v>152</v>
      </c>
      <c r="I264" s="234">
        <v>23</v>
      </c>
      <c r="J264" s="272">
        <v>44960</v>
      </c>
      <c r="K264" s="17">
        <f t="shared" si="17"/>
        <v>18</v>
      </c>
      <c r="L264" s="283">
        <f t="shared" si="18"/>
        <v>5.5437602067675601E-7</v>
      </c>
      <c r="M264" s="22">
        <f t="shared" si="19"/>
        <v>9.9787683721816074E-6</v>
      </c>
    </row>
    <row r="265" spans="1:13">
      <c r="A265" s="16">
        <f t="shared" ref="A265:A328" si="20">A264+1</f>
        <v>258</v>
      </c>
      <c r="B265" s="12" t="s">
        <v>403</v>
      </c>
      <c r="C265" s="272">
        <v>44935</v>
      </c>
      <c r="D265" s="272">
        <v>44948</v>
      </c>
      <c r="E265" s="196">
        <f t="shared" ref="E265:E328" si="21">AVERAGE(C265:D265)</f>
        <v>44941.5</v>
      </c>
      <c r="F265" s="272">
        <v>44953</v>
      </c>
      <c r="G265" s="272">
        <v>44959</v>
      </c>
      <c r="H265" s="12" t="s">
        <v>156</v>
      </c>
      <c r="I265" s="234">
        <v>62.349999999999994</v>
      </c>
      <c r="J265" s="272">
        <v>44960</v>
      </c>
      <c r="K265" s="17">
        <f t="shared" si="17"/>
        <v>18</v>
      </c>
      <c r="L265" s="283">
        <f t="shared" si="18"/>
        <v>1.5028410821389449E-6</v>
      </c>
      <c r="M265" s="22">
        <f t="shared" si="19"/>
        <v>2.705113947850101E-5</v>
      </c>
    </row>
    <row r="266" spans="1:13">
      <c r="A266" s="16">
        <f t="shared" si="20"/>
        <v>259</v>
      </c>
      <c r="B266" s="12" t="s">
        <v>403</v>
      </c>
      <c r="C266" s="272">
        <v>44935</v>
      </c>
      <c r="D266" s="272">
        <v>44948</v>
      </c>
      <c r="E266" s="196">
        <f t="shared" si="21"/>
        <v>44941.5</v>
      </c>
      <c r="F266" s="272">
        <v>44953</v>
      </c>
      <c r="G266" s="272">
        <v>45044</v>
      </c>
      <c r="H266" s="12" t="s">
        <v>152</v>
      </c>
      <c r="I266" s="234">
        <v>4.2699999999999996</v>
      </c>
      <c r="J266" s="272">
        <v>45047</v>
      </c>
      <c r="K266" s="17">
        <f t="shared" ref="K266:K329" si="22">(G266-D266)+((D266-C266+1)/2)</f>
        <v>103</v>
      </c>
      <c r="L266" s="283">
        <f t="shared" ref="L266:L329" si="23">I266/$I$4859</f>
        <v>1.0292111340390209E-7</v>
      </c>
      <c r="M266" s="22">
        <f t="shared" ref="M266:M329" si="24">L266*K266</f>
        <v>1.0600874680601914E-5</v>
      </c>
    </row>
    <row r="267" spans="1:13">
      <c r="A267" s="16">
        <f t="shared" si="20"/>
        <v>260</v>
      </c>
      <c r="B267" s="12" t="s">
        <v>403</v>
      </c>
      <c r="C267" s="272">
        <v>44935</v>
      </c>
      <c r="D267" s="272">
        <v>44948</v>
      </c>
      <c r="E267" s="196">
        <f t="shared" si="21"/>
        <v>44941.5</v>
      </c>
      <c r="F267" s="272">
        <v>44953</v>
      </c>
      <c r="G267" s="272">
        <v>45044</v>
      </c>
      <c r="H267" s="12" t="s">
        <v>152</v>
      </c>
      <c r="I267" s="234">
        <v>21.83</v>
      </c>
      <c r="J267" s="272">
        <v>45047</v>
      </c>
      <c r="K267" s="17">
        <f t="shared" si="22"/>
        <v>103</v>
      </c>
      <c r="L267" s="283">
        <f t="shared" si="23"/>
        <v>5.2617515353798187E-7</v>
      </c>
      <c r="M267" s="22">
        <f t="shared" si="24"/>
        <v>5.4196040814412133E-5</v>
      </c>
    </row>
    <row r="268" spans="1:13">
      <c r="A268" s="16">
        <f t="shared" si="20"/>
        <v>261</v>
      </c>
      <c r="B268" s="12" t="s">
        <v>403</v>
      </c>
      <c r="C268" s="272">
        <v>44935</v>
      </c>
      <c r="D268" s="272">
        <v>44948</v>
      </c>
      <c r="E268" s="196">
        <f t="shared" si="21"/>
        <v>44941.5</v>
      </c>
      <c r="F268" s="272">
        <v>44953</v>
      </c>
      <c r="G268" s="272">
        <v>45044</v>
      </c>
      <c r="H268" s="12" t="s">
        <v>152</v>
      </c>
      <c r="I268" s="234">
        <v>5.5</v>
      </c>
      <c r="J268" s="272">
        <v>45047</v>
      </c>
      <c r="K268" s="17">
        <f t="shared" si="22"/>
        <v>103</v>
      </c>
      <c r="L268" s="283">
        <f t="shared" si="23"/>
        <v>1.3256817885748513E-7</v>
      </c>
      <c r="M268" s="22">
        <f t="shared" si="24"/>
        <v>1.3654522422320969E-5</v>
      </c>
    </row>
    <row r="269" spans="1:13">
      <c r="A269" s="16">
        <f t="shared" si="20"/>
        <v>262</v>
      </c>
      <c r="B269" s="12" t="s">
        <v>403</v>
      </c>
      <c r="C269" s="272">
        <v>44935</v>
      </c>
      <c r="D269" s="272">
        <v>44948</v>
      </c>
      <c r="E269" s="196">
        <f t="shared" si="21"/>
        <v>44941.5</v>
      </c>
      <c r="F269" s="272">
        <v>44953</v>
      </c>
      <c r="G269" s="272">
        <v>44974</v>
      </c>
      <c r="H269" s="12" t="s">
        <v>157</v>
      </c>
      <c r="I269" s="234">
        <v>194.51</v>
      </c>
      <c r="J269" s="272">
        <v>44978</v>
      </c>
      <c r="K269" s="17">
        <f t="shared" si="22"/>
        <v>33</v>
      </c>
      <c r="L269" s="283">
        <f t="shared" si="23"/>
        <v>4.688333903558079E-6</v>
      </c>
      <c r="M269" s="22">
        <f t="shared" si="24"/>
        <v>1.547150188174166E-4</v>
      </c>
    </row>
    <row r="270" spans="1:13">
      <c r="A270" s="16">
        <f t="shared" si="20"/>
        <v>263</v>
      </c>
      <c r="B270" s="12" t="s">
        <v>403</v>
      </c>
      <c r="C270" s="272">
        <v>44935</v>
      </c>
      <c r="D270" s="272">
        <v>44948</v>
      </c>
      <c r="E270" s="196">
        <f t="shared" si="21"/>
        <v>44941.5</v>
      </c>
      <c r="F270" s="272">
        <v>44953</v>
      </c>
      <c r="G270" s="272">
        <v>45043</v>
      </c>
      <c r="H270" s="12" t="s">
        <v>152</v>
      </c>
      <c r="I270" s="234">
        <v>117.47999999999999</v>
      </c>
      <c r="J270" s="272">
        <v>45044</v>
      </c>
      <c r="K270" s="17">
        <f t="shared" si="22"/>
        <v>102</v>
      </c>
      <c r="L270" s="283">
        <f t="shared" si="23"/>
        <v>2.8316563003958822E-6</v>
      </c>
      <c r="M270" s="22">
        <f t="shared" si="24"/>
        <v>2.8882894264038001E-4</v>
      </c>
    </row>
    <row r="271" spans="1:13">
      <c r="A271" s="16">
        <f t="shared" si="20"/>
        <v>264</v>
      </c>
      <c r="B271" s="12" t="s">
        <v>403</v>
      </c>
      <c r="C271" s="272">
        <v>44935</v>
      </c>
      <c r="D271" s="272">
        <v>44948</v>
      </c>
      <c r="E271" s="196">
        <f t="shared" si="21"/>
        <v>44941.5</v>
      </c>
      <c r="F271" s="272">
        <v>44953</v>
      </c>
      <c r="G271" s="272">
        <v>45043</v>
      </c>
      <c r="H271" s="12" t="s">
        <v>152</v>
      </c>
      <c r="I271" s="234">
        <v>1.02</v>
      </c>
      <c r="J271" s="272">
        <v>45044</v>
      </c>
      <c r="K271" s="17">
        <f t="shared" si="22"/>
        <v>102</v>
      </c>
      <c r="L271" s="283">
        <f t="shared" si="23"/>
        <v>2.458537135175179E-8</v>
      </c>
      <c r="M271" s="22">
        <f t="shared" si="24"/>
        <v>2.5077078778786826E-6</v>
      </c>
    </row>
    <row r="272" spans="1:13">
      <c r="A272" s="16">
        <f t="shared" si="20"/>
        <v>265</v>
      </c>
      <c r="B272" s="12" t="s">
        <v>403</v>
      </c>
      <c r="C272" s="272">
        <v>44935</v>
      </c>
      <c r="D272" s="272">
        <v>44948</v>
      </c>
      <c r="E272" s="196">
        <f t="shared" si="21"/>
        <v>44941.5</v>
      </c>
      <c r="F272" s="272">
        <v>44953</v>
      </c>
      <c r="G272" s="272">
        <v>44974</v>
      </c>
      <c r="H272" s="12" t="s">
        <v>154</v>
      </c>
      <c r="I272" s="234">
        <v>26.02</v>
      </c>
      <c r="J272" s="272">
        <v>44978</v>
      </c>
      <c r="K272" s="17">
        <f t="shared" si="22"/>
        <v>33</v>
      </c>
      <c r="L272" s="283">
        <f t="shared" si="23"/>
        <v>6.2716800252213872E-7</v>
      </c>
      <c r="M272" s="22">
        <f t="shared" si="24"/>
        <v>2.0696544083230577E-5</v>
      </c>
    </row>
    <row r="273" spans="1:13">
      <c r="A273" s="16">
        <f t="shared" si="20"/>
        <v>266</v>
      </c>
      <c r="B273" s="12" t="s">
        <v>404</v>
      </c>
      <c r="C273" s="272">
        <v>44934</v>
      </c>
      <c r="D273" s="272">
        <v>44947</v>
      </c>
      <c r="E273" s="196">
        <f t="shared" si="21"/>
        <v>44940.5</v>
      </c>
      <c r="F273" s="272">
        <v>44953</v>
      </c>
      <c r="G273" s="272">
        <v>44974</v>
      </c>
      <c r="H273" s="12" t="s">
        <v>157</v>
      </c>
      <c r="I273" s="234">
        <v>26.68</v>
      </c>
      <c r="J273" s="272">
        <v>44978</v>
      </c>
      <c r="K273" s="17">
        <f t="shared" si="22"/>
        <v>34</v>
      </c>
      <c r="L273" s="283">
        <f t="shared" si="23"/>
        <v>6.4307618398503699E-7</v>
      </c>
      <c r="M273" s="22">
        <f t="shared" si="24"/>
        <v>2.1864590255491259E-5</v>
      </c>
    </row>
    <row r="274" spans="1:13">
      <c r="A274" s="16">
        <f t="shared" si="20"/>
        <v>267</v>
      </c>
      <c r="B274" s="12" t="s">
        <v>404</v>
      </c>
      <c r="C274" s="272">
        <v>44934</v>
      </c>
      <c r="D274" s="272">
        <v>44947</v>
      </c>
      <c r="E274" s="196">
        <f t="shared" si="21"/>
        <v>44940.5</v>
      </c>
      <c r="F274" s="272">
        <v>44953</v>
      </c>
      <c r="G274" s="272">
        <v>44974</v>
      </c>
      <c r="H274" s="12" t="s">
        <v>154</v>
      </c>
      <c r="I274" s="234">
        <v>59.96</v>
      </c>
      <c r="J274" s="272">
        <v>44978</v>
      </c>
      <c r="K274" s="17">
        <f t="shared" si="22"/>
        <v>34</v>
      </c>
      <c r="L274" s="283">
        <f t="shared" si="23"/>
        <v>1.4452341825990561E-6</v>
      </c>
      <c r="M274" s="22">
        <f t="shared" si="24"/>
        <v>4.9137962208367908E-5</v>
      </c>
    </row>
    <row r="275" spans="1:13">
      <c r="A275" s="16">
        <f t="shared" si="20"/>
        <v>268</v>
      </c>
      <c r="B275" s="12" t="s">
        <v>403</v>
      </c>
      <c r="C275" s="272">
        <v>44935</v>
      </c>
      <c r="D275" s="272">
        <v>44948</v>
      </c>
      <c r="E275" s="196">
        <f t="shared" si="21"/>
        <v>44941.5</v>
      </c>
      <c r="F275" s="272">
        <v>44953</v>
      </c>
      <c r="G275" s="272">
        <v>44971</v>
      </c>
      <c r="H275" s="12" t="s">
        <v>153</v>
      </c>
      <c r="I275" s="234">
        <v>53.07</v>
      </c>
      <c r="J275" s="272">
        <v>44972</v>
      </c>
      <c r="K275" s="17">
        <f t="shared" si="22"/>
        <v>30</v>
      </c>
      <c r="L275" s="283">
        <f t="shared" si="23"/>
        <v>1.2791624094484975E-6</v>
      </c>
      <c r="M275" s="22">
        <f t="shared" si="24"/>
        <v>3.8374872283454921E-5</v>
      </c>
    </row>
    <row r="276" spans="1:13">
      <c r="A276" s="16">
        <f t="shared" si="20"/>
        <v>269</v>
      </c>
      <c r="B276" s="12" t="s">
        <v>404</v>
      </c>
      <c r="C276" s="272">
        <v>44934</v>
      </c>
      <c r="D276" s="272">
        <v>44947</v>
      </c>
      <c r="E276" s="196">
        <f t="shared" si="21"/>
        <v>44940.5</v>
      </c>
      <c r="F276" s="272">
        <v>44953</v>
      </c>
      <c r="G276" s="272">
        <v>44974</v>
      </c>
      <c r="H276" s="12" t="s">
        <v>157</v>
      </c>
      <c r="I276" s="234">
        <v>89.95</v>
      </c>
      <c r="J276" s="272">
        <v>44978</v>
      </c>
      <c r="K276" s="17">
        <f t="shared" si="22"/>
        <v>34</v>
      </c>
      <c r="L276" s="283">
        <f t="shared" si="23"/>
        <v>2.1680923069510523E-6</v>
      </c>
      <c r="M276" s="22">
        <f t="shared" si="24"/>
        <v>7.3715138436335781E-5</v>
      </c>
    </row>
    <row r="277" spans="1:13">
      <c r="A277" s="16">
        <f t="shared" si="20"/>
        <v>270</v>
      </c>
      <c r="B277" s="12" t="s">
        <v>404</v>
      </c>
      <c r="C277" s="272">
        <v>44934</v>
      </c>
      <c r="D277" s="272">
        <v>44947</v>
      </c>
      <c r="E277" s="196">
        <f t="shared" si="21"/>
        <v>44940.5</v>
      </c>
      <c r="F277" s="272">
        <v>44953</v>
      </c>
      <c r="G277" s="272">
        <v>44974</v>
      </c>
      <c r="H277" s="12" t="s">
        <v>157</v>
      </c>
      <c r="I277" s="234">
        <v>197.61</v>
      </c>
      <c r="J277" s="272">
        <v>44978</v>
      </c>
      <c r="K277" s="17">
        <f t="shared" si="22"/>
        <v>34</v>
      </c>
      <c r="L277" s="283">
        <f t="shared" si="23"/>
        <v>4.7630541498232074E-6</v>
      </c>
      <c r="M277" s="22">
        <f t="shared" si="24"/>
        <v>1.6194384109398906E-4</v>
      </c>
    </row>
    <row r="278" spans="1:13">
      <c r="A278" s="16">
        <f t="shared" si="20"/>
        <v>271</v>
      </c>
      <c r="B278" s="12" t="s">
        <v>403</v>
      </c>
      <c r="C278" s="272">
        <v>44935</v>
      </c>
      <c r="D278" s="272">
        <v>44948</v>
      </c>
      <c r="E278" s="196">
        <f t="shared" si="21"/>
        <v>44941.5</v>
      </c>
      <c r="F278" s="272">
        <v>44953</v>
      </c>
      <c r="G278" s="272">
        <v>44959</v>
      </c>
      <c r="H278" s="12" t="s">
        <v>152</v>
      </c>
      <c r="I278" s="234">
        <v>2.8499999999999996</v>
      </c>
      <c r="J278" s="272">
        <v>44960</v>
      </c>
      <c r="K278" s="17">
        <f t="shared" si="22"/>
        <v>18</v>
      </c>
      <c r="L278" s="283">
        <f t="shared" si="23"/>
        <v>6.8694419953424101E-8</v>
      </c>
      <c r="M278" s="22">
        <f t="shared" si="24"/>
        <v>1.2364995591616339E-6</v>
      </c>
    </row>
    <row r="279" spans="1:13">
      <c r="A279" s="16">
        <f t="shared" si="20"/>
        <v>272</v>
      </c>
      <c r="B279" s="12" t="s">
        <v>403</v>
      </c>
      <c r="C279" s="272">
        <v>44935</v>
      </c>
      <c r="D279" s="272">
        <v>44948</v>
      </c>
      <c r="E279" s="196">
        <f t="shared" si="21"/>
        <v>44941.5</v>
      </c>
      <c r="F279" s="272">
        <v>44953</v>
      </c>
      <c r="G279" s="272">
        <v>44974</v>
      </c>
      <c r="H279" s="12" t="s">
        <v>157</v>
      </c>
      <c r="I279" s="234">
        <v>82.88</v>
      </c>
      <c r="J279" s="272">
        <v>44978</v>
      </c>
      <c r="K279" s="17">
        <f t="shared" si="22"/>
        <v>33</v>
      </c>
      <c r="L279" s="283">
        <f t="shared" si="23"/>
        <v>1.9976819388560668E-6</v>
      </c>
      <c r="M279" s="22">
        <f t="shared" si="24"/>
        <v>6.5923503982250205E-5</v>
      </c>
    </row>
    <row r="280" spans="1:13">
      <c r="A280" s="16">
        <f t="shared" si="20"/>
        <v>273</v>
      </c>
      <c r="B280" s="12" t="s">
        <v>404</v>
      </c>
      <c r="C280" s="272">
        <v>44934</v>
      </c>
      <c r="D280" s="272">
        <v>44947</v>
      </c>
      <c r="E280" s="196">
        <f t="shared" si="21"/>
        <v>44940.5</v>
      </c>
      <c r="F280" s="272">
        <v>44953</v>
      </c>
      <c r="G280" s="272">
        <v>44974</v>
      </c>
      <c r="H280" s="12" t="s">
        <v>157</v>
      </c>
      <c r="I280" s="234">
        <v>186.40999999999997</v>
      </c>
      <c r="J280" s="272">
        <v>44978</v>
      </c>
      <c r="K280" s="17">
        <f t="shared" si="22"/>
        <v>34</v>
      </c>
      <c r="L280" s="283">
        <f t="shared" si="23"/>
        <v>4.4930971310588731E-6</v>
      </c>
      <c r="M280" s="22">
        <f t="shared" si="24"/>
        <v>1.527653024560017E-4</v>
      </c>
    </row>
    <row r="281" spans="1:13">
      <c r="A281" s="16">
        <f t="shared" si="20"/>
        <v>274</v>
      </c>
      <c r="B281" s="12" t="s">
        <v>403</v>
      </c>
      <c r="C281" s="272">
        <v>44935</v>
      </c>
      <c r="D281" s="272">
        <v>44948</v>
      </c>
      <c r="E281" s="196">
        <f t="shared" si="21"/>
        <v>44941.5</v>
      </c>
      <c r="F281" s="272">
        <v>44953</v>
      </c>
      <c r="G281" s="272">
        <v>44959</v>
      </c>
      <c r="H281" s="12" t="s">
        <v>152</v>
      </c>
      <c r="I281" s="234">
        <v>72.37</v>
      </c>
      <c r="J281" s="272">
        <v>44960</v>
      </c>
      <c r="K281" s="17">
        <f t="shared" si="22"/>
        <v>18</v>
      </c>
      <c r="L281" s="283">
        <f t="shared" si="23"/>
        <v>1.7443562007120363E-6</v>
      </c>
      <c r="M281" s="22">
        <f t="shared" si="24"/>
        <v>3.1398411612816653E-5</v>
      </c>
    </row>
    <row r="282" spans="1:13">
      <c r="A282" s="16">
        <f t="shared" si="20"/>
        <v>275</v>
      </c>
      <c r="B282" s="12" t="s">
        <v>403</v>
      </c>
      <c r="C282" s="272">
        <v>44935</v>
      </c>
      <c r="D282" s="272">
        <v>44948</v>
      </c>
      <c r="E282" s="196">
        <f t="shared" si="21"/>
        <v>44941.5</v>
      </c>
      <c r="F282" s="272">
        <v>44953</v>
      </c>
      <c r="G282" s="272">
        <v>44959</v>
      </c>
      <c r="H282" s="12" t="s">
        <v>156</v>
      </c>
      <c r="I282" s="234">
        <v>73.52</v>
      </c>
      <c r="J282" s="272">
        <v>44960</v>
      </c>
      <c r="K282" s="17">
        <f t="shared" si="22"/>
        <v>18</v>
      </c>
      <c r="L282" s="283">
        <f t="shared" si="23"/>
        <v>1.7720750017458739E-6</v>
      </c>
      <c r="M282" s="22">
        <f t="shared" si="24"/>
        <v>3.1897350031425729E-5</v>
      </c>
    </row>
    <row r="283" spans="1:13">
      <c r="A283" s="16">
        <f t="shared" si="20"/>
        <v>276</v>
      </c>
      <c r="B283" s="12" t="s">
        <v>403</v>
      </c>
      <c r="C283" s="272">
        <v>44935</v>
      </c>
      <c r="D283" s="272">
        <v>44948</v>
      </c>
      <c r="E283" s="196">
        <f t="shared" si="21"/>
        <v>44941.5</v>
      </c>
      <c r="F283" s="272">
        <v>44953</v>
      </c>
      <c r="G283" s="272">
        <v>44974</v>
      </c>
      <c r="H283" s="12" t="s">
        <v>157</v>
      </c>
      <c r="I283" s="234">
        <v>88.41</v>
      </c>
      <c r="J283" s="272">
        <v>44978</v>
      </c>
      <c r="K283" s="17">
        <f t="shared" si="22"/>
        <v>33</v>
      </c>
      <c r="L283" s="283">
        <f t="shared" si="23"/>
        <v>2.1309732168709564E-6</v>
      </c>
      <c r="M283" s="22">
        <f t="shared" si="24"/>
        <v>7.0322116156741556E-5</v>
      </c>
    </row>
    <row r="284" spans="1:13">
      <c r="A284" s="16">
        <f t="shared" si="20"/>
        <v>277</v>
      </c>
      <c r="B284" s="12" t="s">
        <v>404</v>
      </c>
      <c r="C284" s="272">
        <v>44934</v>
      </c>
      <c r="D284" s="272">
        <v>44947</v>
      </c>
      <c r="E284" s="196">
        <f t="shared" si="21"/>
        <v>44940.5</v>
      </c>
      <c r="F284" s="272">
        <v>44953</v>
      </c>
      <c r="G284" s="272">
        <v>44974</v>
      </c>
      <c r="H284" s="12" t="s">
        <v>157</v>
      </c>
      <c r="I284" s="234">
        <v>42.15</v>
      </c>
      <c r="J284" s="272">
        <v>44978</v>
      </c>
      <c r="K284" s="17">
        <f t="shared" si="22"/>
        <v>34</v>
      </c>
      <c r="L284" s="283">
        <f t="shared" si="23"/>
        <v>1.0159543161532725E-6</v>
      </c>
      <c r="M284" s="22">
        <f t="shared" si="24"/>
        <v>3.4542446749211263E-5</v>
      </c>
    </row>
    <row r="285" spans="1:13">
      <c r="A285" s="16">
        <f t="shared" si="20"/>
        <v>278</v>
      </c>
      <c r="B285" s="12" t="s">
        <v>403</v>
      </c>
      <c r="C285" s="272">
        <v>44935</v>
      </c>
      <c r="D285" s="272">
        <v>44948</v>
      </c>
      <c r="E285" s="196">
        <f t="shared" si="21"/>
        <v>44941.5</v>
      </c>
      <c r="F285" s="272">
        <v>44953</v>
      </c>
      <c r="G285" s="272">
        <v>44959</v>
      </c>
      <c r="H285" s="12" t="s">
        <v>152</v>
      </c>
      <c r="I285" s="234">
        <v>22.11</v>
      </c>
      <c r="J285" s="272">
        <v>44960</v>
      </c>
      <c r="K285" s="17">
        <f t="shared" si="22"/>
        <v>18</v>
      </c>
      <c r="L285" s="283">
        <f t="shared" si="23"/>
        <v>5.3292407900709021E-7</v>
      </c>
      <c r="M285" s="22">
        <f t="shared" si="24"/>
        <v>9.5926334221276231E-6</v>
      </c>
    </row>
    <row r="286" spans="1:13">
      <c r="A286" s="16">
        <f t="shared" si="20"/>
        <v>279</v>
      </c>
      <c r="B286" s="12" t="s">
        <v>403</v>
      </c>
      <c r="C286" s="272">
        <v>44935</v>
      </c>
      <c r="D286" s="272">
        <v>44948</v>
      </c>
      <c r="E286" s="196">
        <f t="shared" si="21"/>
        <v>44941.5</v>
      </c>
      <c r="F286" s="272">
        <v>44953</v>
      </c>
      <c r="G286" s="272">
        <v>44959</v>
      </c>
      <c r="H286" s="12" t="s">
        <v>156</v>
      </c>
      <c r="I286" s="234">
        <v>65.429999999999993</v>
      </c>
      <c r="J286" s="272">
        <v>44960</v>
      </c>
      <c r="K286" s="17">
        <f t="shared" si="22"/>
        <v>18</v>
      </c>
      <c r="L286" s="283">
        <f t="shared" si="23"/>
        <v>1.5770792622991367E-6</v>
      </c>
      <c r="M286" s="22">
        <f t="shared" si="24"/>
        <v>2.8387426721384462E-5</v>
      </c>
    </row>
    <row r="287" spans="1:13">
      <c r="A287" s="16">
        <f t="shared" si="20"/>
        <v>280</v>
      </c>
      <c r="B287" s="12" t="s">
        <v>403</v>
      </c>
      <c r="C287" s="272">
        <v>44935</v>
      </c>
      <c r="D287" s="272">
        <v>44948</v>
      </c>
      <c r="E287" s="196">
        <f t="shared" si="21"/>
        <v>44941.5</v>
      </c>
      <c r="F287" s="272">
        <v>44953</v>
      </c>
      <c r="G287" s="272">
        <v>44974</v>
      </c>
      <c r="H287" s="12" t="s">
        <v>154</v>
      </c>
      <c r="I287" s="234">
        <v>198.46</v>
      </c>
      <c r="J287" s="272">
        <v>44978</v>
      </c>
      <c r="K287" s="17">
        <f t="shared" si="22"/>
        <v>33</v>
      </c>
      <c r="L287" s="283">
        <f t="shared" si="23"/>
        <v>4.7835419592829999E-6</v>
      </c>
      <c r="M287" s="22">
        <f t="shared" si="24"/>
        <v>1.5785688465633899E-4</v>
      </c>
    </row>
    <row r="288" spans="1:13">
      <c r="A288" s="16">
        <f t="shared" si="20"/>
        <v>281</v>
      </c>
      <c r="B288" s="12" t="s">
        <v>403</v>
      </c>
      <c r="C288" s="272">
        <v>44935</v>
      </c>
      <c r="D288" s="272">
        <v>44948</v>
      </c>
      <c r="E288" s="196">
        <f t="shared" si="21"/>
        <v>44941.5</v>
      </c>
      <c r="F288" s="272">
        <v>44953</v>
      </c>
      <c r="G288" s="272">
        <v>44974</v>
      </c>
      <c r="H288" s="12" t="s">
        <v>157</v>
      </c>
      <c r="I288" s="234">
        <v>1871.3599999999997</v>
      </c>
      <c r="J288" s="272">
        <v>44978</v>
      </c>
      <c r="K288" s="17">
        <f t="shared" si="22"/>
        <v>33</v>
      </c>
      <c r="L288" s="283">
        <f t="shared" si="23"/>
        <v>4.5105961306680609E-5</v>
      </c>
      <c r="M288" s="22">
        <f t="shared" si="24"/>
        <v>1.4884967231204602E-3</v>
      </c>
    </row>
    <row r="289" spans="1:13">
      <c r="A289" s="16">
        <f t="shared" si="20"/>
        <v>282</v>
      </c>
      <c r="B289" s="12" t="s">
        <v>404</v>
      </c>
      <c r="C289" s="272">
        <v>44934</v>
      </c>
      <c r="D289" s="272">
        <v>44947</v>
      </c>
      <c r="E289" s="196">
        <f t="shared" si="21"/>
        <v>44940.5</v>
      </c>
      <c r="F289" s="272">
        <v>44953</v>
      </c>
      <c r="G289" s="272">
        <v>44974</v>
      </c>
      <c r="H289" s="12" t="s">
        <v>157</v>
      </c>
      <c r="I289" s="234">
        <v>1357.63</v>
      </c>
      <c r="J289" s="272">
        <v>44978</v>
      </c>
      <c r="K289" s="17">
        <f t="shared" si="22"/>
        <v>34</v>
      </c>
      <c r="L289" s="283">
        <f t="shared" si="23"/>
        <v>3.2723370302234099E-5</v>
      </c>
      <c r="M289" s="22">
        <f t="shared" si="24"/>
        <v>1.1125945902759594E-3</v>
      </c>
    </row>
    <row r="290" spans="1:13">
      <c r="A290" s="16">
        <f t="shared" si="20"/>
        <v>283</v>
      </c>
      <c r="B290" s="12" t="s">
        <v>403</v>
      </c>
      <c r="C290" s="272">
        <v>44935</v>
      </c>
      <c r="D290" s="272">
        <v>44948</v>
      </c>
      <c r="E290" s="196">
        <f t="shared" si="21"/>
        <v>44941.5</v>
      </c>
      <c r="F290" s="272">
        <v>44953</v>
      </c>
      <c r="G290" s="272">
        <v>45044</v>
      </c>
      <c r="H290" s="12" t="s">
        <v>152</v>
      </c>
      <c r="I290" s="234">
        <v>2.6</v>
      </c>
      <c r="J290" s="272">
        <v>45047</v>
      </c>
      <c r="K290" s="17">
        <f t="shared" si="22"/>
        <v>103</v>
      </c>
      <c r="L290" s="283">
        <f t="shared" si="23"/>
        <v>6.2668593641720244E-8</v>
      </c>
      <c r="M290" s="22">
        <f t="shared" si="24"/>
        <v>6.4548651450971851E-6</v>
      </c>
    </row>
    <row r="291" spans="1:13">
      <c r="A291" s="16">
        <f t="shared" si="20"/>
        <v>284</v>
      </c>
      <c r="B291" s="12" t="s">
        <v>403</v>
      </c>
      <c r="C291" s="272">
        <v>44935</v>
      </c>
      <c r="D291" s="272">
        <v>44948</v>
      </c>
      <c r="E291" s="196">
        <f t="shared" si="21"/>
        <v>44941.5</v>
      </c>
      <c r="F291" s="272">
        <v>44953</v>
      </c>
      <c r="G291" s="272">
        <v>44971</v>
      </c>
      <c r="H291" s="12" t="s">
        <v>153</v>
      </c>
      <c r="I291" s="234">
        <v>32.380000000000003</v>
      </c>
      <c r="J291" s="272">
        <v>44972</v>
      </c>
      <c r="K291" s="17">
        <f t="shared" si="22"/>
        <v>30</v>
      </c>
      <c r="L291" s="283">
        <f t="shared" si="23"/>
        <v>7.804650238918853E-7</v>
      </c>
      <c r="M291" s="22">
        <f t="shared" si="24"/>
        <v>2.3413950716756559E-5</v>
      </c>
    </row>
    <row r="292" spans="1:13">
      <c r="A292" s="16">
        <f t="shared" si="20"/>
        <v>285</v>
      </c>
      <c r="B292" s="12" t="s">
        <v>403</v>
      </c>
      <c r="C292" s="272">
        <v>44935</v>
      </c>
      <c r="D292" s="272">
        <v>44948</v>
      </c>
      <c r="E292" s="196">
        <f t="shared" si="21"/>
        <v>44941.5</v>
      </c>
      <c r="F292" s="272">
        <v>44953</v>
      </c>
      <c r="G292" s="272">
        <v>44974</v>
      </c>
      <c r="H292" s="12" t="s">
        <v>157</v>
      </c>
      <c r="I292" s="234">
        <v>59.16</v>
      </c>
      <c r="J292" s="272">
        <v>44978</v>
      </c>
      <c r="K292" s="17">
        <f t="shared" si="22"/>
        <v>33</v>
      </c>
      <c r="L292" s="283">
        <f t="shared" si="23"/>
        <v>1.4259515384016037E-6</v>
      </c>
      <c r="M292" s="22">
        <f t="shared" si="24"/>
        <v>4.7056400767252919E-5</v>
      </c>
    </row>
    <row r="293" spans="1:13">
      <c r="A293" s="16">
        <f t="shared" si="20"/>
        <v>286</v>
      </c>
      <c r="B293" s="12" t="s">
        <v>404</v>
      </c>
      <c r="C293" s="272">
        <v>44934</v>
      </c>
      <c r="D293" s="272">
        <v>44947</v>
      </c>
      <c r="E293" s="196">
        <f t="shared" si="21"/>
        <v>44940.5</v>
      </c>
      <c r="F293" s="272">
        <v>44953</v>
      </c>
      <c r="G293" s="272">
        <v>44974</v>
      </c>
      <c r="H293" s="12" t="s">
        <v>157</v>
      </c>
      <c r="I293" s="234">
        <v>97.19</v>
      </c>
      <c r="J293" s="272">
        <v>44978</v>
      </c>
      <c r="K293" s="17">
        <f t="shared" si="22"/>
        <v>34</v>
      </c>
      <c r="L293" s="283">
        <f t="shared" si="23"/>
        <v>2.3426002369379965E-6</v>
      </c>
      <c r="M293" s="22">
        <f t="shared" si="24"/>
        <v>7.9648408055891886E-5</v>
      </c>
    </row>
    <row r="294" spans="1:13">
      <c r="A294" s="16">
        <f t="shared" si="20"/>
        <v>287</v>
      </c>
      <c r="B294" s="12" t="s">
        <v>403</v>
      </c>
      <c r="C294" s="272">
        <v>44935</v>
      </c>
      <c r="D294" s="272">
        <v>44948</v>
      </c>
      <c r="E294" s="196">
        <f t="shared" si="21"/>
        <v>44941.5</v>
      </c>
      <c r="F294" s="272">
        <v>44953</v>
      </c>
      <c r="G294" s="272">
        <v>45044</v>
      </c>
      <c r="H294" s="12" t="s">
        <v>152</v>
      </c>
      <c r="I294" s="234">
        <v>181.20999999999998</v>
      </c>
      <c r="J294" s="272">
        <v>45047</v>
      </c>
      <c r="K294" s="17">
        <f t="shared" si="22"/>
        <v>103</v>
      </c>
      <c r="L294" s="283">
        <f t="shared" si="23"/>
        <v>4.3677599437754324E-6</v>
      </c>
      <c r="M294" s="22">
        <f t="shared" si="24"/>
        <v>4.4987927420886951E-4</v>
      </c>
    </row>
    <row r="295" spans="1:13">
      <c r="A295" s="16">
        <f t="shared" si="20"/>
        <v>288</v>
      </c>
      <c r="B295" s="12" t="s">
        <v>403</v>
      </c>
      <c r="C295" s="272">
        <v>44935</v>
      </c>
      <c r="D295" s="272">
        <v>44948</v>
      </c>
      <c r="E295" s="196">
        <f t="shared" si="21"/>
        <v>44941.5</v>
      </c>
      <c r="F295" s="272">
        <v>44953</v>
      </c>
      <c r="G295" s="272">
        <v>45043</v>
      </c>
      <c r="H295" s="12" t="s">
        <v>165</v>
      </c>
      <c r="I295" s="234">
        <v>1649.8799999999999</v>
      </c>
      <c r="J295" s="272">
        <v>45044</v>
      </c>
      <c r="K295" s="17">
        <f t="shared" si="22"/>
        <v>102</v>
      </c>
      <c r="L295" s="283">
        <f t="shared" si="23"/>
        <v>3.9767561260615919E-5</v>
      </c>
      <c r="M295" s="22">
        <f t="shared" si="24"/>
        <v>4.0562912485828237E-3</v>
      </c>
    </row>
    <row r="296" spans="1:13">
      <c r="A296" s="16">
        <f t="shared" si="20"/>
        <v>289</v>
      </c>
      <c r="B296" s="12" t="s">
        <v>403</v>
      </c>
      <c r="C296" s="272">
        <v>44935</v>
      </c>
      <c r="D296" s="272">
        <v>44948</v>
      </c>
      <c r="E296" s="196">
        <f t="shared" si="21"/>
        <v>44941.5</v>
      </c>
      <c r="F296" s="272">
        <v>44953</v>
      </c>
      <c r="G296" s="272">
        <v>44974</v>
      </c>
      <c r="H296" s="12" t="s">
        <v>164</v>
      </c>
      <c r="I296" s="234">
        <v>3315.8100000000013</v>
      </c>
      <c r="J296" s="272">
        <v>44978</v>
      </c>
      <c r="K296" s="17">
        <f t="shared" si="22"/>
        <v>33</v>
      </c>
      <c r="L296" s="283">
        <f t="shared" si="23"/>
        <v>7.9921980570443266E-5</v>
      </c>
      <c r="M296" s="22">
        <f t="shared" si="24"/>
        <v>2.6374253588246277E-3</v>
      </c>
    </row>
    <row r="297" spans="1:13">
      <c r="A297" s="16">
        <f t="shared" si="20"/>
        <v>290</v>
      </c>
      <c r="B297" s="12" t="s">
        <v>403</v>
      </c>
      <c r="C297" s="272">
        <v>44935</v>
      </c>
      <c r="D297" s="272">
        <v>44948</v>
      </c>
      <c r="E297" s="196">
        <f t="shared" si="21"/>
        <v>44941.5</v>
      </c>
      <c r="F297" s="272">
        <v>44953</v>
      </c>
      <c r="G297" s="272">
        <v>44974</v>
      </c>
      <c r="H297" s="12" t="s">
        <v>166</v>
      </c>
      <c r="I297" s="234">
        <v>10052.309999999996</v>
      </c>
      <c r="J297" s="272">
        <v>44978</v>
      </c>
      <c r="K297" s="17">
        <f t="shared" si="22"/>
        <v>33</v>
      </c>
      <c r="L297" s="283">
        <f t="shared" si="23"/>
        <v>2.4229389636561561E-4</v>
      </c>
      <c r="M297" s="22">
        <f t="shared" si="24"/>
        <v>7.9956985800653142E-3</v>
      </c>
    </row>
    <row r="298" spans="1:13">
      <c r="A298" s="16">
        <f t="shared" si="20"/>
        <v>291</v>
      </c>
      <c r="B298" s="12" t="s">
        <v>404</v>
      </c>
      <c r="C298" s="272">
        <v>44934</v>
      </c>
      <c r="D298" s="272">
        <v>44947</v>
      </c>
      <c r="E298" s="196">
        <f t="shared" si="21"/>
        <v>44940.5</v>
      </c>
      <c r="F298" s="272">
        <v>44953</v>
      </c>
      <c r="G298" s="272">
        <v>45043</v>
      </c>
      <c r="H298" s="12" t="s">
        <v>165</v>
      </c>
      <c r="I298" s="234">
        <v>1807.5400000000009</v>
      </c>
      <c r="J298" s="272">
        <v>45044</v>
      </c>
      <c r="K298" s="17">
        <f t="shared" si="22"/>
        <v>103</v>
      </c>
      <c r="L298" s="283">
        <f t="shared" si="23"/>
        <v>4.3567688365828875E-5</v>
      </c>
      <c r="M298" s="22">
        <f t="shared" si="24"/>
        <v>4.4874719016803743E-3</v>
      </c>
    </row>
    <row r="299" spans="1:13">
      <c r="A299" s="16">
        <f t="shared" si="20"/>
        <v>292</v>
      </c>
      <c r="B299" s="12" t="s">
        <v>404</v>
      </c>
      <c r="C299" s="272">
        <v>44934</v>
      </c>
      <c r="D299" s="272">
        <v>44947</v>
      </c>
      <c r="E299" s="196">
        <f t="shared" si="21"/>
        <v>44940.5</v>
      </c>
      <c r="F299" s="272">
        <v>44953</v>
      </c>
      <c r="G299" s="272">
        <v>44974</v>
      </c>
      <c r="H299" s="12" t="s">
        <v>166</v>
      </c>
      <c r="I299" s="234">
        <v>12149.2</v>
      </c>
      <c r="J299" s="272">
        <v>44978</v>
      </c>
      <c r="K299" s="17">
        <f t="shared" si="22"/>
        <v>34</v>
      </c>
      <c r="L299" s="283">
        <f t="shared" si="23"/>
        <v>2.9283587610461065E-4</v>
      </c>
      <c r="M299" s="22">
        <f t="shared" si="24"/>
        <v>9.9564197875567622E-3</v>
      </c>
    </row>
    <row r="300" spans="1:13">
      <c r="A300" s="16">
        <f t="shared" si="20"/>
        <v>293</v>
      </c>
      <c r="B300" s="12" t="s">
        <v>404</v>
      </c>
      <c r="C300" s="272">
        <v>44934</v>
      </c>
      <c r="D300" s="272">
        <v>44947</v>
      </c>
      <c r="E300" s="196">
        <f t="shared" si="21"/>
        <v>44940.5</v>
      </c>
      <c r="F300" s="272">
        <v>44953</v>
      </c>
      <c r="G300" s="272">
        <v>44974</v>
      </c>
      <c r="H300" s="12" t="s">
        <v>157</v>
      </c>
      <c r="I300" s="234">
        <v>225.17000000000002</v>
      </c>
      <c r="J300" s="272">
        <v>44978</v>
      </c>
      <c r="K300" s="17">
        <f t="shared" si="22"/>
        <v>34</v>
      </c>
      <c r="L300" s="283">
        <f t="shared" si="23"/>
        <v>5.4273412424254418E-6</v>
      </c>
      <c r="M300" s="22">
        <f t="shared" si="24"/>
        <v>1.8452960224246503E-4</v>
      </c>
    </row>
    <row r="301" spans="1:13">
      <c r="A301" s="16">
        <f t="shared" si="20"/>
        <v>294</v>
      </c>
      <c r="B301" s="12" t="s">
        <v>403</v>
      </c>
      <c r="C301" s="272">
        <v>44935</v>
      </c>
      <c r="D301" s="272">
        <v>44948</v>
      </c>
      <c r="E301" s="196">
        <f t="shared" si="21"/>
        <v>44941.5</v>
      </c>
      <c r="F301" s="272">
        <v>44953</v>
      </c>
      <c r="G301" s="272">
        <v>44974</v>
      </c>
      <c r="H301" s="12" t="s">
        <v>157</v>
      </c>
      <c r="I301" s="234">
        <v>143.71</v>
      </c>
      <c r="J301" s="272">
        <v>44978</v>
      </c>
      <c r="K301" s="17">
        <f t="shared" si="22"/>
        <v>33</v>
      </c>
      <c r="L301" s="283">
        <f t="shared" si="23"/>
        <v>3.4638859970198527E-6</v>
      </c>
      <c r="M301" s="22">
        <f t="shared" si="24"/>
        <v>1.1430823790165514E-4</v>
      </c>
    </row>
    <row r="302" spans="1:13">
      <c r="A302" s="16">
        <f t="shared" si="20"/>
        <v>295</v>
      </c>
      <c r="B302" s="12" t="s">
        <v>404</v>
      </c>
      <c r="C302" s="272">
        <v>44934</v>
      </c>
      <c r="D302" s="272">
        <v>44947</v>
      </c>
      <c r="E302" s="196">
        <f t="shared" si="21"/>
        <v>44940.5</v>
      </c>
      <c r="F302" s="272">
        <v>44953</v>
      </c>
      <c r="G302" s="272">
        <v>44974</v>
      </c>
      <c r="H302" s="12" t="s">
        <v>157</v>
      </c>
      <c r="I302" s="234">
        <v>224.04999999999998</v>
      </c>
      <c r="J302" s="272">
        <v>44978</v>
      </c>
      <c r="K302" s="17">
        <f t="shared" si="22"/>
        <v>34</v>
      </c>
      <c r="L302" s="283">
        <f t="shared" si="23"/>
        <v>5.400345540549008E-6</v>
      </c>
      <c r="M302" s="22">
        <f t="shared" si="24"/>
        <v>1.8361174837866628E-4</v>
      </c>
    </row>
    <row r="303" spans="1:13">
      <c r="A303" s="16">
        <f t="shared" si="20"/>
        <v>296</v>
      </c>
      <c r="B303" s="12" t="s">
        <v>403</v>
      </c>
      <c r="C303" s="272">
        <v>44935</v>
      </c>
      <c r="D303" s="272">
        <v>44948</v>
      </c>
      <c r="E303" s="196">
        <f t="shared" si="21"/>
        <v>44941.5</v>
      </c>
      <c r="F303" s="272">
        <v>44953</v>
      </c>
      <c r="G303" s="272">
        <v>45044</v>
      </c>
      <c r="H303" s="12" t="s">
        <v>154</v>
      </c>
      <c r="I303" s="234">
        <v>513.56999999999994</v>
      </c>
      <c r="J303" s="272">
        <v>45047</v>
      </c>
      <c r="K303" s="17">
        <f t="shared" si="22"/>
        <v>103</v>
      </c>
      <c r="L303" s="283">
        <f t="shared" si="23"/>
        <v>1.2378734475607025E-5</v>
      </c>
      <c r="M303" s="22">
        <f t="shared" si="24"/>
        <v>1.2750096509875236E-3</v>
      </c>
    </row>
    <row r="304" spans="1:13">
      <c r="A304" s="16">
        <f t="shared" si="20"/>
        <v>297</v>
      </c>
      <c r="B304" s="12" t="s">
        <v>403</v>
      </c>
      <c r="C304" s="272">
        <v>44935</v>
      </c>
      <c r="D304" s="272">
        <v>44948</v>
      </c>
      <c r="E304" s="196">
        <f t="shared" si="21"/>
        <v>44941.5</v>
      </c>
      <c r="F304" s="272">
        <v>44953</v>
      </c>
      <c r="G304" s="272">
        <v>45044</v>
      </c>
      <c r="H304" s="12" t="s">
        <v>165</v>
      </c>
      <c r="I304" s="234">
        <v>507.20999999999987</v>
      </c>
      <c r="J304" s="272">
        <v>45047</v>
      </c>
      <c r="K304" s="17">
        <f t="shared" si="22"/>
        <v>103</v>
      </c>
      <c r="L304" s="283">
        <f t="shared" si="23"/>
        <v>1.2225437454237276E-5</v>
      </c>
      <c r="M304" s="22">
        <f t="shared" si="24"/>
        <v>1.2592200577864394E-3</v>
      </c>
    </row>
    <row r="305" spans="1:13">
      <c r="A305" s="16">
        <f t="shared" si="20"/>
        <v>298</v>
      </c>
      <c r="B305" s="12" t="s">
        <v>403</v>
      </c>
      <c r="C305" s="272">
        <v>44935</v>
      </c>
      <c r="D305" s="272">
        <v>44948</v>
      </c>
      <c r="E305" s="196">
        <f t="shared" si="21"/>
        <v>44941.5</v>
      </c>
      <c r="F305" s="272">
        <v>44953</v>
      </c>
      <c r="G305" s="272">
        <v>44957</v>
      </c>
      <c r="H305" s="12" t="s">
        <v>166</v>
      </c>
      <c r="I305" s="234">
        <v>5549.0899999999992</v>
      </c>
      <c r="J305" s="272">
        <v>44958</v>
      </c>
      <c r="K305" s="17">
        <f t="shared" si="22"/>
        <v>16</v>
      </c>
      <c r="L305" s="283">
        <f t="shared" si="23"/>
        <v>1.3375141011205129E-4</v>
      </c>
      <c r="M305" s="22">
        <f t="shared" si="24"/>
        <v>2.1400225617928207E-3</v>
      </c>
    </row>
    <row r="306" spans="1:13">
      <c r="A306" s="16">
        <f t="shared" si="20"/>
        <v>299</v>
      </c>
      <c r="B306" s="12" t="s">
        <v>403</v>
      </c>
      <c r="C306" s="272">
        <v>44935</v>
      </c>
      <c r="D306" s="272">
        <v>44948</v>
      </c>
      <c r="E306" s="196">
        <f t="shared" si="21"/>
        <v>44941.5</v>
      </c>
      <c r="F306" s="272">
        <v>44953</v>
      </c>
      <c r="G306" s="272">
        <v>44957</v>
      </c>
      <c r="H306" s="12" t="s">
        <v>164</v>
      </c>
      <c r="I306" s="234">
        <v>22387.559999999994</v>
      </c>
      <c r="J306" s="272">
        <v>44958</v>
      </c>
      <c r="K306" s="17">
        <f t="shared" si="22"/>
        <v>16</v>
      </c>
      <c r="L306" s="283">
        <f t="shared" si="23"/>
        <v>5.3961419241139617E-4</v>
      </c>
      <c r="M306" s="22">
        <f t="shared" si="24"/>
        <v>8.6338270785823387E-3</v>
      </c>
    </row>
    <row r="307" spans="1:13">
      <c r="A307" s="16">
        <f t="shared" si="20"/>
        <v>300</v>
      </c>
      <c r="B307" s="12" t="s">
        <v>404</v>
      </c>
      <c r="C307" s="272">
        <v>44934</v>
      </c>
      <c r="D307" s="272">
        <v>44947</v>
      </c>
      <c r="E307" s="196">
        <f t="shared" si="21"/>
        <v>44940.5</v>
      </c>
      <c r="F307" s="272">
        <v>44953</v>
      </c>
      <c r="G307" s="272">
        <v>44974</v>
      </c>
      <c r="H307" s="12" t="s">
        <v>154</v>
      </c>
      <c r="I307" s="234">
        <v>46.53</v>
      </c>
      <c r="J307" s="272">
        <v>44978</v>
      </c>
      <c r="K307" s="17">
        <f t="shared" si="22"/>
        <v>34</v>
      </c>
      <c r="L307" s="283">
        <f t="shared" si="23"/>
        <v>1.1215267931343243E-6</v>
      </c>
      <c r="M307" s="22">
        <f t="shared" si="24"/>
        <v>3.8131910966567023E-5</v>
      </c>
    </row>
    <row r="308" spans="1:13">
      <c r="A308" s="16">
        <f t="shared" si="20"/>
        <v>301</v>
      </c>
      <c r="B308" s="12" t="s">
        <v>404</v>
      </c>
      <c r="C308" s="272">
        <v>44934</v>
      </c>
      <c r="D308" s="272">
        <v>44947</v>
      </c>
      <c r="E308" s="196">
        <f t="shared" si="21"/>
        <v>44940.5</v>
      </c>
      <c r="F308" s="272">
        <v>44953</v>
      </c>
      <c r="G308" s="272">
        <v>44974</v>
      </c>
      <c r="H308" s="12" t="s">
        <v>157</v>
      </c>
      <c r="I308" s="234">
        <v>281.34000000000003</v>
      </c>
      <c r="J308" s="272">
        <v>44978</v>
      </c>
      <c r="K308" s="17">
        <f t="shared" si="22"/>
        <v>34</v>
      </c>
      <c r="L308" s="283">
        <f t="shared" si="23"/>
        <v>6.781223898139068E-6</v>
      </c>
      <c r="M308" s="22">
        <f t="shared" si="24"/>
        <v>2.3056161253672832E-4</v>
      </c>
    </row>
    <row r="309" spans="1:13">
      <c r="A309" s="16">
        <f t="shared" si="20"/>
        <v>302</v>
      </c>
      <c r="B309" s="12" t="s">
        <v>404</v>
      </c>
      <c r="C309" s="272">
        <v>44934</v>
      </c>
      <c r="D309" s="272">
        <v>44947</v>
      </c>
      <c r="E309" s="196">
        <f t="shared" si="21"/>
        <v>44940.5</v>
      </c>
      <c r="F309" s="272">
        <v>44953</v>
      </c>
      <c r="G309" s="272">
        <v>44974</v>
      </c>
      <c r="H309" s="12" t="s">
        <v>157</v>
      </c>
      <c r="I309" s="234">
        <v>55.59</v>
      </c>
      <c r="J309" s="272">
        <v>44978</v>
      </c>
      <c r="K309" s="17">
        <f t="shared" si="22"/>
        <v>34</v>
      </c>
      <c r="L309" s="283">
        <f t="shared" si="23"/>
        <v>1.3399027386704726E-6</v>
      </c>
      <c r="M309" s="22">
        <f t="shared" si="24"/>
        <v>4.5556693114796069E-5</v>
      </c>
    </row>
    <row r="310" spans="1:13">
      <c r="A310" s="16">
        <f t="shared" si="20"/>
        <v>303</v>
      </c>
      <c r="B310" s="12" t="s">
        <v>403</v>
      </c>
      <c r="C310" s="272">
        <v>44935</v>
      </c>
      <c r="D310" s="272">
        <v>44948</v>
      </c>
      <c r="E310" s="196">
        <f t="shared" si="21"/>
        <v>44941.5</v>
      </c>
      <c r="F310" s="272">
        <v>44953</v>
      </c>
      <c r="G310" s="272">
        <v>45043</v>
      </c>
      <c r="H310" s="12" t="s">
        <v>152</v>
      </c>
      <c r="I310" s="234">
        <v>1.52</v>
      </c>
      <c r="J310" s="272">
        <v>45044</v>
      </c>
      <c r="K310" s="17">
        <f t="shared" si="22"/>
        <v>102</v>
      </c>
      <c r="L310" s="283">
        <f t="shared" si="23"/>
        <v>3.6637023975159528E-8</v>
      </c>
      <c r="M310" s="22">
        <f t="shared" si="24"/>
        <v>3.7369764454662717E-6</v>
      </c>
    </row>
    <row r="311" spans="1:13">
      <c r="A311" s="16">
        <f t="shared" si="20"/>
        <v>304</v>
      </c>
      <c r="B311" s="12" t="s">
        <v>403</v>
      </c>
      <c r="C311" s="272">
        <v>44935</v>
      </c>
      <c r="D311" s="272">
        <v>44948</v>
      </c>
      <c r="E311" s="196">
        <f t="shared" si="21"/>
        <v>44941.5</v>
      </c>
      <c r="F311" s="272">
        <v>44953</v>
      </c>
      <c r="G311" s="272">
        <v>44959</v>
      </c>
      <c r="H311" s="12" t="s">
        <v>152</v>
      </c>
      <c r="I311" s="234">
        <v>1.41</v>
      </c>
      <c r="J311" s="272">
        <v>44960</v>
      </c>
      <c r="K311" s="17">
        <f t="shared" si="22"/>
        <v>18</v>
      </c>
      <c r="L311" s="283">
        <f t="shared" si="23"/>
        <v>3.3985660398009825E-8</v>
      </c>
      <c r="M311" s="22">
        <f t="shared" si="24"/>
        <v>6.1174188716417681E-7</v>
      </c>
    </row>
    <row r="312" spans="1:13">
      <c r="A312" s="16">
        <f t="shared" si="20"/>
        <v>305</v>
      </c>
      <c r="B312" s="12" t="s">
        <v>403</v>
      </c>
      <c r="C312" s="272">
        <v>44935</v>
      </c>
      <c r="D312" s="272">
        <v>44948</v>
      </c>
      <c r="E312" s="196">
        <f t="shared" si="21"/>
        <v>44941.5</v>
      </c>
      <c r="F312" s="272">
        <v>44953</v>
      </c>
      <c r="G312" s="272">
        <v>44959</v>
      </c>
      <c r="H312" s="12" t="s">
        <v>152</v>
      </c>
      <c r="I312" s="234">
        <v>6.59</v>
      </c>
      <c r="J312" s="272">
        <v>44960</v>
      </c>
      <c r="K312" s="17">
        <f t="shared" si="22"/>
        <v>18</v>
      </c>
      <c r="L312" s="283">
        <f t="shared" si="23"/>
        <v>1.5884078157651401E-7</v>
      </c>
      <c r="M312" s="22">
        <f t="shared" si="24"/>
        <v>2.8591340683772522E-6</v>
      </c>
    </row>
    <row r="313" spans="1:13">
      <c r="A313" s="16">
        <f t="shared" si="20"/>
        <v>306</v>
      </c>
      <c r="B313" s="12" t="s">
        <v>403</v>
      </c>
      <c r="C313" s="272">
        <v>44935</v>
      </c>
      <c r="D313" s="272">
        <v>44948</v>
      </c>
      <c r="E313" s="196">
        <f t="shared" si="21"/>
        <v>44941.5</v>
      </c>
      <c r="F313" s="272">
        <v>44953</v>
      </c>
      <c r="G313" s="272">
        <v>45044</v>
      </c>
      <c r="H313" s="12" t="s">
        <v>152</v>
      </c>
      <c r="I313" s="234">
        <v>51.25</v>
      </c>
      <c r="J313" s="272">
        <v>45047</v>
      </c>
      <c r="K313" s="17">
        <f t="shared" si="22"/>
        <v>103</v>
      </c>
      <c r="L313" s="283">
        <f t="shared" si="23"/>
        <v>1.2352943938992933E-6</v>
      </c>
      <c r="M313" s="22">
        <f t="shared" si="24"/>
        <v>1.2723532257162722E-4</v>
      </c>
    </row>
    <row r="314" spans="1:13">
      <c r="A314" s="16">
        <f t="shared" si="20"/>
        <v>307</v>
      </c>
      <c r="B314" s="12" t="s">
        <v>403</v>
      </c>
      <c r="C314" s="272">
        <v>44935</v>
      </c>
      <c r="D314" s="272">
        <v>44948</v>
      </c>
      <c r="E314" s="196">
        <f t="shared" si="21"/>
        <v>44941.5</v>
      </c>
      <c r="F314" s="272">
        <v>44953</v>
      </c>
      <c r="G314" s="272">
        <v>44959</v>
      </c>
      <c r="H314" s="12" t="s">
        <v>152</v>
      </c>
      <c r="I314" s="234">
        <v>0.67</v>
      </c>
      <c r="J314" s="272">
        <v>44960</v>
      </c>
      <c r="K314" s="17">
        <f t="shared" si="22"/>
        <v>18</v>
      </c>
      <c r="L314" s="283">
        <f t="shared" si="23"/>
        <v>1.6149214515366371E-8</v>
      </c>
      <c r="M314" s="22">
        <f t="shared" si="24"/>
        <v>2.9068586127659468E-7</v>
      </c>
    </row>
    <row r="315" spans="1:13">
      <c r="A315" s="16">
        <f t="shared" si="20"/>
        <v>308</v>
      </c>
      <c r="B315" s="12" t="s">
        <v>403</v>
      </c>
      <c r="C315" s="272">
        <v>44935</v>
      </c>
      <c r="D315" s="272">
        <v>44948</v>
      </c>
      <c r="E315" s="196">
        <f t="shared" si="21"/>
        <v>44941.5</v>
      </c>
      <c r="F315" s="272">
        <v>44953</v>
      </c>
      <c r="G315" s="272">
        <v>44974</v>
      </c>
      <c r="H315" s="12" t="s">
        <v>157</v>
      </c>
      <c r="I315" s="234">
        <v>67.28</v>
      </c>
      <c r="J315" s="272">
        <v>44978</v>
      </c>
      <c r="K315" s="17">
        <f t="shared" si="22"/>
        <v>33</v>
      </c>
      <c r="L315" s="283">
        <f t="shared" si="23"/>
        <v>1.6216703770057455E-6</v>
      </c>
      <c r="M315" s="22">
        <f t="shared" si="24"/>
        <v>5.3515122441189605E-5</v>
      </c>
    </row>
    <row r="316" spans="1:13">
      <c r="A316" s="16">
        <f t="shared" si="20"/>
        <v>309</v>
      </c>
      <c r="B316" s="12" t="s">
        <v>404</v>
      </c>
      <c r="C316" s="272">
        <v>44934</v>
      </c>
      <c r="D316" s="272">
        <v>44947</v>
      </c>
      <c r="E316" s="196">
        <f t="shared" si="21"/>
        <v>44940.5</v>
      </c>
      <c r="F316" s="272">
        <v>44953</v>
      </c>
      <c r="G316" s="272">
        <v>44974</v>
      </c>
      <c r="H316" s="12" t="s">
        <v>157</v>
      </c>
      <c r="I316" s="234">
        <v>54.78</v>
      </c>
      <c r="J316" s="272">
        <v>44978</v>
      </c>
      <c r="K316" s="17">
        <f t="shared" si="22"/>
        <v>34</v>
      </c>
      <c r="L316" s="283">
        <f t="shared" si="23"/>
        <v>1.3203790614205519E-6</v>
      </c>
      <c r="M316" s="22">
        <f t="shared" si="24"/>
        <v>4.4892888088298766E-5</v>
      </c>
    </row>
    <row r="317" spans="1:13">
      <c r="A317" s="16">
        <f t="shared" si="20"/>
        <v>310</v>
      </c>
      <c r="B317" s="12" t="s">
        <v>403</v>
      </c>
      <c r="C317" s="272">
        <v>44935</v>
      </c>
      <c r="D317" s="272">
        <v>44948</v>
      </c>
      <c r="E317" s="196">
        <f t="shared" si="21"/>
        <v>44941.5</v>
      </c>
      <c r="F317" s="272">
        <v>44953</v>
      </c>
      <c r="G317" s="272">
        <v>44971</v>
      </c>
      <c r="H317" s="12" t="s">
        <v>153</v>
      </c>
      <c r="I317" s="234">
        <v>32.47</v>
      </c>
      <c r="J317" s="272">
        <v>44972</v>
      </c>
      <c r="K317" s="17">
        <f t="shared" si="22"/>
        <v>30</v>
      </c>
      <c r="L317" s="283">
        <f t="shared" si="23"/>
        <v>7.8263432136409861E-7</v>
      </c>
      <c r="M317" s="22">
        <f t="shared" si="24"/>
        <v>2.3479029640922959E-5</v>
      </c>
    </row>
    <row r="318" spans="1:13">
      <c r="A318" s="16">
        <f t="shared" si="20"/>
        <v>311</v>
      </c>
      <c r="B318" s="12" t="s">
        <v>403</v>
      </c>
      <c r="C318" s="272">
        <v>44935</v>
      </c>
      <c r="D318" s="272">
        <v>44948</v>
      </c>
      <c r="E318" s="196">
        <f t="shared" si="21"/>
        <v>44941.5</v>
      </c>
      <c r="F318" s="272">
        <v>44953</v>
      </c>
      <c r="G318" s="272">
        <v>44974</v>
      </c>
      <c r="H318" s="12" t="s">
        <v>157</v>
      </c>
      <c r="I318" s="234">
        <v>1697.39</v>
      </c>
      <c r="J318" s="272">
        <v>44978</v>
      </c>
      <c r="K318" s="17">
        <f t="shared" si="22"/>
        <v>33</v>
      </c>
      <c r="L318" s="283">
        <f t="shared" si="23"/>
        <v>4.0912709292892131E-5</v>
      </c>
      <c r="M318" s="22">
        <f t="shared" si="24"/>
        <v>1.3501194066654404E-3</v>
      </c>
    </row>
    <row r="319" spans="1:13">
      <c r="A319" s="16">
        <f t="shared" si="20"/>
        <v>312</v>
      </c>
      <c r="B319" s="12" t="s">
        <v>404</v>
      </c>
      <c r="C319" s="272">
        <v>44934</v>
      </c>
      <c r="D319" s="272">
        <v>44947</v>
      </c>
      <c r="E319" s="196">
        <f t="shared" si="21"/>
        <v>44940.5</v>
      </c>
      <c r="F319" s="272">
        <v>44953</v>
      </c>
      <c r="G319" s="272">
        <v>44974</v>
      </c>
      <c r="H319" s="12" t="s">
        <v>157</v>
      </c>
      <c r="I319" s="234">
        <v>816.1099999999999</v>
      </c>
      <c r="J319" s="272">
        <v>44978</v>
      </c>
      <c r="K319" s="17">
        <f t="shared" si="22"/>
        <v>34</v>
      </c>
      <c r="L319" s="283">
        <f t="shared" si="23"/>
        <v>1.9670948444978577E-5</v>
      </c>
      <c r="M319" s="22">
        <f t="shared" si="24"/>
        <v>6.6881224712927166E-4</v>
      </c>
    </row>
    <row r="320" spans="1:13">
      <c r="A320" s="16">
        <f t="shared" si="20"/>
        <v>313</v>
      </c>
      <c r="B320" s="12" t="s">
        <v>403</v>
      </c>
      <c r="C320" s="272">
        <v>44935</v>
      </c>
      <c r="D320" s="272">
        <v>44948</v>
      </c>
      <c r="E320" s="196">
        <f t="shared" si="21"/>
        <v>44941.5</v>
      </c>
      <c r="F320" s="272">
        <v>44953</v>
      </c>
      <c r="G320" s="272">
        <v>45043</v>
      </c>
      <c r="H320" s="12" t="s">
        <v>152</v>
      </c>
      <c r="I320" s="234">
        <v>12.229999999999999</v>
      </c>
      <c r="J320" s="272">
        <v>45044</v>
      </c>
      <c r="K320" s="17">
        <f t="shared" si="22"/>
        <v>102</v>
      </c>
      <c r="L320" s="283">
        <f t="shared" si="23"/>
        <v>2.9478342316855328E-7</v>
      </c>
      <c r="M320" s="22">
        <f t="shared" si="24"/>
        <v>3.0067909163192436E-5</v>
      </c>
    </row>
    <row r="321" spans="1:13">
      <c r="A321" s="16">
        <f t="shared" si="20"/>
        <v>314</v>
      </c>
      <c r="B321" s="12" t="s">
        <v>403</v>
      </c>
      <c r="C321" s="272">
        <v>44935</v>
      </c>
      <c r="D321" s="272">
        <v>44948</v>
      </c>
      <c r="E321" s="196">
        <f t="shared" si="21"/>
        <v>44941.5</v>
      </c>
      <c r="F321" s="272">
        <v>44953</v>
      </c>
      <c r="G321" s="272">
        <v>44959</v>
      </c>
      <c r="H321" s="12" t="s">
        <v>156</v>
      </c>
      <c r="I321" s="234">
        <v>21.22</v>
      </c>
      <c r="J321" s="272">
        <v>44960</v>
      </c>
      <c r="K321" s="17">
        <f t="shared" si="22"/>
        <v>18</v>
      </c>
      <c r="L321" s="283">
        <f t="shared" si="23"/>
        <v>5.114721373374244E-7</v>
      </c>
      <c r="M321" s="22">
        <f t="shared" si="24"/>
        <v>9.2064984720736388E-6</v>
      </c>
    </row>
    <row r="322" spans="1:13">
      <c r="A322" s="16">
        <f t="shared" si="20"/>
        <v>315</v>
      </c>
      <c r="B322" s="12" t="s">
        <v>403</v>
      </c>
      <c r="C322" s="272">
        <v>44935</v>
      </c>
      <c r="D322" s="272">
        <v>44948</v>
      </c>
      <c r="E322" s="196">
        <f t="shared" si="21"/>
        <v>44941.5</v>
      </c>
      <c r="F322" s="272">
        <v>44953</v>
      </c>
      <c r="G322" s="272">
        <v>44959</v>
      </c>
      <c r="H322" s="12" t="s">
        <v>152</v>
      </c>
      <c r="I322" s="234">
        <v>52.34</v>
      </c>
      <c r="J322" s="272">
        <v>44960</v>
      </c>
      <c r="K322" s="17">
        <f t="shared" si="22"/>
        <v>18</v>
      </c>
      <c r="L322" s="283">
        <f t="shared" si="23"/>
        <v>1.2615669966183222E-6</v>
      </c>
      <c r="M322" s="22">
        <f t="shared" si="24"/>
        <v>2.27082059391298E-5</v>
      </c>
    </row>
    <row r="323" spans="1:13">
      <c r="A323" s="16">
        <f t="shared" si="20"/>
        <v>316</v>
      </c>
      <c r="B323" s="12" t="s">
        <v>403</v>
      </c>
      <c r="C323" s="272">
        <v>44935</v>
      </c>
      <c r="D323" s="272">
        <v>44948</v>
      </c>
      <c r="E323" s="196">
        <f t="shared" si="21"/>
        <v>44941.5</v>
      </c>
      <c r="F323" s="272">
        <v>44953</v>
      </c>
      <c r="G323" s="272">
        <v>44959</v>
      </c>
      <c r="H323" s="12" t="s">
        <v>152</v>
      </c>
      <c r="I323" s="234">
        <v>12.99</v>
      </c>
      <c r="J323" s="272">
        <v>44960</v>
      </c>
      <c r="K323" s="17">
        <f t="shared" si="22"/>
        <v>18</v>
      </c>
      <c r="L323" s="283">
        <f t="shared" si="23"/>
        <v>3.131019351561331E-7</v>
      </c>
      <c r="M323" s="22">
        <f t="shared" si="24"/>
        <v>5.6358348328103958E-6</v>
      </c>
    </row>
    <row r="324" spans="1:13">
      <c r="A324" s="16">
        <f t="shared" si="20"/>
        <v>317</v>
      </c>
      <c r="B324" s="12" t="s">
        <v>403</v>
      </c>
      <c r="C324" s="272">
        <v>44935</v>
      </c>
      <c r="D324" s="272">
        <v>44948</v>
      </c>
      <c r="E324" s="196">
        <f t="shared" si="21"/>
        <v>44941.5</v>
      </c>
      <c r="F324" s="272">
        <v>44953</v>
      </c>
      <c r="G324" s="272">
        <v>44959</v>
      </c>
      <c r="H324" s="12" t="s">
        <v>156</v>
      </c>
      <c r="I324" s="234">
        <v>27.86</v>
      </c>
      <c r="J324" s="272">
        <v>44960</v>
      </c>
      <c r="K324" s="17">
        <f t="shared" si="22"/>
        <v>18</v>
      </c>
      <c r="L324" s="283">
        <f t="shared" si="23"/>
        <v>6.7151808417627921E-7</v>
      </c>
      <c r="M324" s="22">
        <f t="shared" si="24"/>
        <v>1.2087325515173025E-5</v>
      </c>
    </row>
    <row r="325" spans="1:13">
      <c r="A325" s="16">
        <f t="shared" si="20"/>
        <v>318</v>
      </c>
      <c r="B325" s="12" t="s">
        <v>403</v>
      </c>
      <c r="C325" s="272">
        <v>44935</v>
      </c>
      <c r="D325" s="272">
        <v>44948</v>
      </c>
      <c r="E325" s="196">
        <f t="shared" si="21"/>
        <v>44941.5</v>
      </c>
      <c r="F325" s="272">
        <v>44953</v>
      </c>
      <c r="G325" s="272">
        <v>44974</v>
      </c>
      <c r="H325" s="12" t="s">
        <v>157</v>
      </c>
      <c r="I325" s="234">
        <v>91.86</v>
      </c>
      <c r="J325" s="272">
        <v>44978</v>
      </c>
      <c r="K325" s="17">
        <f t="shared" si="22"/>
        <v>33</v>
      </c>
      <c r="L325" s="283">
        <f t="shared" si="23"/>
        <v>2.2141296199724697E-6</v>
      </c>
      <c r="M325" s="22">
        <f t="shared" si="24"/>
        <v>7.3066277459091504E-5</v>
      </c>
    </row>
    <row r="326" spans="1:13">
      <c r="A326" s="16">
        <f t="shared" si="20"/>
        <v>319</v>
      </c>
      <c r="B326" s="12" t="s">
        <v>404</v>
      </c>
      <c r="C326" s="272">
        <v>44934</v>
      </c>
      <c r="D326" s="272">
        <v>44947</v>
      </c>
      <c r="E326" s="196">
        <f t="shared" si="21"/>
        <v>44940.5</v>
      </c>
      <c r="F326" s="272">
        <v>44953</v>
      </c>
      <c r="G326" s="272">
        <v>44974</v>
      </c>
      <c r="H326" s="12" t="s">
        <v>157</v>
      </c>
      <c r="I326" s="234">
        <v>56.33</v>
      </c>
      <c r="J326" s="272">
        <v>44978</v>
      </c>
      <c r="K326" s="17">
        <f t="shared" si="22"/>
        <v>34</v>
      </c>
      <c r="L326" s="283">
        <f t="shared" si="23"/>
        <v>1.3577391845531159E-6</v>
      </c>
      <c r="M326" s="22">
        <f t="shared" si="24"/>
        <v>4.6163132274805941E-5</v>
      </c>
    </row>
    <row r="327" spans="1:13">
      <c r="A327" s="16">
        <f t="shared" si="20"/>
        <v>320</v>
      </c>
      <c r="B327" s="12" t="s">
        <v>403</v>
      </c>
      <c r="C327" s="272">
        <v>44935</v>
      </c>
      <c r="D327" s="272">
        <v>44948</v>
      </c>
      <c r="E327" s="196">
        <f t="shared" si="21"/>
        <v>44941.5</v>
      </c>
      <c r="F327" s="272">
        <v>44953</v>
      </c>
      <c r="G327" s="272">
        <v>44959</v>
      </c>
      <c r="H327" s="12" t="s">
        <v>152</v>
      </c>
      <c r="I327" s="234">
        <v>515.8900000000001</v>
      </c>
      <c r="J327" s="272">
        <v>44960</v>
      </c>
      <c r="K327" s="17">
        <f t="shared" si="22"/>
        <v>18</v>
      </c>
      <c r="L327" s="283">
        <f t="shared" si="23"/>
        <v>1.243465414377964E-5</v>
      </c>
      <c r="M327" s="22">
        <f t="shared" si="24"/>
        <v>2.2382377458803353E-4</v>
      </c>
    </row>
    <row r="328" spans="1:13">
      <c r="A328" s="16">
        <f t="shared" si="20"/>
        <v>321</v>
      </c>
      <c r="B328" s="12" t="s">
        <v>403</v>
      </c>
      <c r="C328" s="272">
        <v>44935</v>
      </c>
      <c r="D328" s="272">
        <v>44948</v>
      </c>
      <c r="E328" s="196">
        <f t="shared" si="21"/>
        <v>44941.5</v>
      </c>
      <c r="F328" s="272">
        <v>44953</v>
      </c>
      <c r="G328" s="272">
        <v>45043</v>
      </c>
      <c r="H328" s="12" t="s">
        <v>152</v>
      </c>
      <c r="I328" s="234">
        <v>0.41</v>
      </c>
      <c r="J328" s="272">
        <v>45044</v>
      </c>
      <c r="K328" s="17">
        <f t="shared" si="22"/>
        <v>102</v>
      </c>
      <c r="L328" s="283">
        <f t="shared" si="23"/>
        <v>9.8823551511943465E-9</v>
      </c>
      <c r="M328" s="22">
        <f t="shared" si="24"/>
        <v>1.0080002254218233E-6</v>
      </c>
    </row>
    <row r="329" spans="1:13">
      <c r="A329" s="16">
        <f t="shared" ref="A329:A392" si="25">A328+1</f>
        <v>322</v>
      </c>
      <c r="B329" s="12" t="s">
        <v>403</v>
      </c>
      <c r="C329" s="272">
        <v>44935</v>
      </c>
      <c r="D329" s="272">
        <v>44948</v>
      </c>
      <c r="E329" s="196">
        <f t="shared" ref="E329:E392" si="26">AVERAGE(C329:D329)</f>
        <v>44941.5</v>
      </c>
      <c r="F329" s="272">
        <v>44953</v>
      </c>
      <c r="G329" s="272">
        <v>45043</v>
      </c>
      <c r="H329" s="12" t="s">
        <v>156</v>
      </c>
      <c r="I329" s="234">
        <v>64.86</v>
      </c>
      <c r="J329" s="272">
        <v>45044</v>
      </c>
      <c r="K329" s="17">
        <f t="shared" si="22"/>
        <v>102</v>
      </c>
      <c r="L329" s="283">
        <f t="shared" si="23"/>
        <v>1.563340378308452E-6</v>
      </c>
      <c r="M329" s="22">
        <f t="shared" si="24"/>
        <v>1.594607185874621E-4</v>
      </c>
    </row>
    <row r="330" spans="1:13">
      <c r="A330" s="16">
        <f t="shared" si="25"/>
        <v>323</v>
      </c>
      <c r="B330" s="12" t="s">
        <v>403</v>
      </c>
      <c r="C330" s="272">
        <v>44935</v>
      </c>
      <c r="D330" s="272">
        <v>44948</v>
      </c>
      <c r="E330" s="196">
        <f t="shared" si="26"/>
        <v>44941.5</v>
      </c>
      <c r="F330" s="272">
        <v>44953</v>
      </c>
      <c r="G330" s="272">
        <v>44974</v>
      </c>
      <c r="H330" s="12" t="s">
        <v>157</v>
      </c>
      <c r="I330" s="234">
        <v>701.05</v>
      </c>
      <c r="J330" s="272">
        <v>44978</v>
      </c>
      <c r="K330" s="17">
        <f t="shared" ref="K330:K393" si="27">(G330-D330)+((D330-C330+1)/2)</f>
        <v>33</v>
      </c>
      <c r="L330" s="283">
        <f t="shared" ref="L330:L393" si="28">I330/$I$4859</f>
        <v>1.6897622143279989E-5</v>
      </c>
      <c r="M330" s="22">
        <f t="shared" ref="M330:M393" si="29">L330*K330</f>
        <v>5.5762153072823968E-4</v>
      </c>
    </row>
    <row r="331" spans="1:13">
      <c r="A331" s="16">
        <f t="shared" si="25"/>
        <v>324</v>
      </c>
      <c r="B331" s="12" t="s">
        <v>404</v>
      </c>
      <c r="C331" s="272">
        <v>44934</v>
      </c>
      <c r="D331" s="272">
        <v>44947</v>
      </c>
      <c r="E331" s="196">
        <f t="shared" si="26"/>
        <v>44940.5</v>
      </c>
      <c r="F331" s="272">
        <v>44953</v>
      </c>
      <c r="G331" s="272">
        <v>44974</v>
      </c>
      <c r="H331" s="12" t="s">
        <v>157</v>
      </c>
      <c r="I331" s="234">
        <v>848.47</v>
      </c>
      <c r="J331" s="272">
        <v>44978</v>
      </c>
      <c r="K331" s="17">
        <f t="shared" si="27"/>
        <v>34</v>
      </c>
      <c r="L331" s="283">
        <f t="shared" si="28"/>
        <v>2.0450931402765531E-5</v>
      </c>
      <c r="M331" s="22">
        <f t="shared" si="29"/>
        <v>6.9533166769402809E-4</v>
      </c>
    </row>
    <row r="332" spans="1:13">
      <c r="A332" s="16">
        <f t="shared" si="25"/>
        <v>325</v>
      </c>
      <c r="B332" s="12" t="s">
        <v>403</v>
      </c>
      <c r="C332" s="272">
        <v>44935</v>
      </c>
      <c r="D332" s="272">
        <v>44948</v>
      </c>
      <c r="E332" s="196">
        <f t="shared" si="26"/>
        <v>44941.5</v>
      </c>
      <c r="F332" s="272">
        <v>44953</v>
      </c>
      <c r="G332" s="272">
        <v>44959</v>
      </c>
      <c r="H332" s="12" t="s">
        <v>152</v>
      </c>
      <c r="I332" s="234">
        <v>25.419999999999998</v>
      </c>
      <c r="J332" s="272">
        <v>44960</v>
      </c>
      <c r="K332" s="17">
        <f t="shared" si="27"/>
        <v>18</v>
      </c>
      <c r="L332" s="283">
        <f t="shared" si="28"/>
        <v>6.1270601937404943E-7</v>
      </c>
      <c r="M332" s="22">
        <f t="shared" si="29"/>
        <v>1.102870834873289E-5</v>
      </c>
    </row>
    <row r="333" spans="1:13">
      <c r="A333" s="16">
        <f t="shared" si="25"/>
        <v>326</v>
      </c>
      <c r="B333" s="12" t="s">
        <v>403</v>
      </c>
      <c r="C333" s="272">
        <v>44935</v>
      </c>
      <c r="D333" s="272">
        <v>44948</v>
      </c>
      <c r="E333" s="196">
        <f t="shared" si="26"/>
        <v>44941.5</v>
      </c>
      <c r="F333" s="272">
        <v>44953</v>
      </c>
      <c r="G333" s="272">
        <v>44959</v>
      </c>
      <c r="H333" s="12" t="s">
        <v>156</v>
      </c>
      <c r="I333" s="234">
        <v>45.43</v>
      </c>
      <c r="J333" s="272">
        <v>44960</v>
      </c>
      <c r="K333" s="17">
        <f t="shared" si="27"/>
        <v>18</v>
      </c>
      <c r="L333" s="283">
        <f t="shared" si="28"/>
        <v>1.0950131573628273E-6</v>
      </c>
      <c r="M333" s="22">
        <f t="shared" si="29"/>
        <v>1.9710236832530891E-5</v>
      </c>
    </row>
    <row r="334" spans="1:13">
      <c r="A334" s="16">
        <f t="shared" si="25"/>
        <v>327</v>
      </c>
      <c r="B334" s="12" t="s">
        <v>403</v>
      </c>
      <c r="C334" s="272">
        <v>44935</v>
      </c>
      <c r="D334" s="272">
        <v>44948</v>
      </c>
      <c r="E334" s="196">
        <f t="shared" si="26"/>
        <v>44941.5</v>
      </c>
      <c r="F334" s="272">
        <v>44953</v>
      </c>
      <c r="G334" s="272">
        <v>45044</v>
      </c>
      <c r="H334" s="12" t="s">
        <v>152</v>
      </c>
      <c r="I334" s="234">
        <v>83.72999999999999</v>
      </c>
      <c r="J334" s="272">
        <v>45047</v>
      </c>
      <c r="K334" s="17">
        <f t="shared" si="27"/>
        <v>103</v>
      </c>
      <c r="L334" s="283">
        <f t="shared" si="28"/>
        <v>2.0181697483158598E-6</v>
      </c>
      <c r="M334" s="22">
        <f t="shared" si="29"/>
        <v>2.0787148407653357E-4</v>
      </c>
    </row>
    <row r="335" spans="1:13">
      <c r="A335" s="16">
        <f t="shared" si="25"/>
        <v>328</v>
      </c>
      <c r="B335" s="12" t="s">
        <v>403</v>
      </c>
      <c r="C335" s="272">
        <v>44935</v>
      </c>
      <c r="D335" s="272">
        <v>44948</v>
      </c>
      <c r="E335" s="196">
        <f t="shared" si="26"/>
        <v>44941.5</v>
      </c>
      <c r="F335" s="272">
        <v>44953</v>
      </c>
      <c r="G335" s="272">
        <v>44959</v>
      </c>
      <c r="H335" s="12" t="s">
        <v>156</v>
      </c>
      <c r="I335" s="234">
        <v>49.96</v>
      </c>
      <c r="J335" s="272">
        <v>44960</v>
      </c>
      <c r="K335" s="17">
        <f t="shared" si="27"/>
        <v>18</v>
      </c>
      <c r="L335" s="283">
        <f t="shared" si="28"/>
        <v>1.2042011301309014E-6</v>
      </c>
      <c r="M335" s="22">
        <f t="shared" si="29"/>
        <v>2.1675620342356227E-5</v>
      </c>
    </row>
    <row r="336" spans="1:13">
      <c r="A336" s="16">
        <f t="shared" si="25"/>
        <v>329</v>
      </c>
      <c r="B336" s="12" t="s">
        <v>403</v>
      </c>
      <c r="C336" s="272">
        <v>44935</v>
      </c>
      <c r="D336" s="272">
        <v>44948</v>
      </c>
      <c r="E336" s="196">
        <f t="shared" si="26"/>
        <v>44941.5</v>
      </c>
      <c r="F336" s="272">
        <v>44953</v>
      </c>
      <c r="G336" s="272">
        <v>44957</v>
      </c>
      <c r="H336" s="12" t="s">
        <v>164</v>
      </c>
      <c r="I336" s="234">
        <v>111</v>
      </c>
      <c r="J336" s="272">
        <v>44958</v>
      </c>
      <c r="K336" s="17">
        <f t="shared" si="27"/>
        <v>16</v>
      </c>
      <c r="L336" s="283">
        <f t="shared" si="28"/>
        <v>2.6754668823965181E-6</v>
      </c>
      <c r="M336" s="22">
        <f t="shared" si="29"/>
        <v>4.280747011834429E-5</v>
      </c>
    </row>
    <row r="337" spans="1:13">
      <c r="A337" s="16">
        <f t="shared" si="25"/>
        <v>330</v>
      </c>
      <c r="B337" s="12" t="s">
        <v>403</v>
      </c>
      <c r="C337" s="272">
        <v>44935</v>
      </c>
      <c r="D337" s="272">
        <v>44948</v>
      </c>
      <c r="E337" s="196">
        <f t="shared" si="26"/>
        <v>44941.5</v>
      </c>
      <c r="F337" s="272">
        <v>44953</v>
      </c>
      <c r="G337" s="272">
        <v>45043</v>
      </c>
      <c r="H337" s="12" t="s">
        <v>165</v>
      </c>
      <c r="I337" s="234">
        <v>2287.2400000000025</v>
      </c>
      <c r="J337" s="272">
        <v>45044</v>
      </c>
      <c r="K337" s="17">
        <f t="shared" si="27"/>
        <v>102</v>
      </c>
      <c r="L337" s="283">
        <f t="shared" si="28"/>
        <v>5.5130043892726295E-5</v>
      </c>
      <c r="M337" s="22">
        <f t="shared" si="29"/>
        <v>5.6232644770580825E-3</v>
      </c>
    </row>
    <row r="338" spans="1:13">
      <c r="A338" s="16">
        <f t="shared" si="25"/>
        <v>331</v>
      </c>
      <c r="B338" s="12" t="s">
        <v>403</v>
      </c>
      <c r="C338" s="272">
        <v>44935</v>
      </c>
      <c r="D338" s="272">
        <v>44948</v>
      </c>
      <c r="E338" s="196">
        <f t="shared" si="26"/>
        <v>44941.5</v>
      </c>
      <c r="F338" s="272">
        <v>44953</v>
      </c>
      <c r="G338" s="272">
        <v>44957</v>
      </c>
      <c r="H338" s="12" t="s">
        <v>166</v>
      </c>
      <c r="I338" s="234">
        <v>62878</v>
      </c>
      <c r="J338" s="272">
        <v>44958</v>
      </c>
      <c r="K338" s="17">
        <f t="shared" si="27"/>
        <v>16</v>
      </c>
      <c r="L338" s="283">
        <f t="shared" si="28"/>
        <v>1.5155676273092638E-3</v>
      </c>
      <c r="M338" s="22">
        <f t="shared" si="29"/>
        <v>2.424908203694822E-2</v>
      </c>
    </row>
    <row r="339" spans="1:13">
      <c r="A339" s="16">
        <f t="shared" si="25"/>
        <v>332</v>
      </c>
      <c r="B339" s="12" t="s">
        <v>403</v>
      </c>
      <c r="C339" s="272">
        <v>44935</v>
      </c>
      <c r="D339" s="272">
        <v>44948</v>
      </c>
      <c r="E339" s="196">
        <f t="shared" si="26"/>
        <v>44941.5</v>
      </c>
      <c r="F339" s="272">
        <v>44953</v>
      </c>
      <c r="G339" s="272">
        <v>44959</v>
      </c>
      <c r="H339" s="12" t="s">
        <v>152</v>
      </c>
      <c r="I339" s="234">
        <v>11.110000000000001</v>
      </c>
      <c r="J339" s="272">
        <v>44960</v>
      </c>
      <c r="K339" s="17">
        <f t="shared" si="27"/>
        <v>18</v>
      </c>
      <c r="L339" s="283">
        <f t="shared" si="28"/>
        <v>2.6778772129211999E-7</v>
      </c>
      <c r="M339" s="22">
        <f t="shared" si="29"/>
        <v>4.8201789832581601E-6</v>
      </c>
    </row>
    <row r="340" spans="1:13">
      <c r="A340" s="16">
        <f t="shared" si="25"/>
        <v>333</v>
      </c>
      <c r="B340" s="12" t="s">
        <v>403</v>
      </c>
      <c r="C340" s="272">
        <v>44935</v>
      </c>
      <c r="D340" s="272">
        <v>44948</v>
      </c>
      <c r="E340" s="196">
        <f t="shared" si="26"/>
        <v>44941.5</v>
      </c>
      <c r="F340" s="272">
        <v>44953</v>
      </c>
      <c r="G340" s="272">
        <v>44959</v>
      </c>
      <c r="H340" s="12" t="s">
        <v>156</v>
      </c>
      <c r="I340" s="234">
        <v>140.13999999999999</v>
      </c>
      <c r="J340" s="272">
        <v>44960</v>
      </c>
      <c r="K340" s="17">
        <f t="shared" si="27"/>
        <v>18</v>
      </c>
      <c r="L340" s="283">
        <f t="shared" si="28"/>
        <v>3.3778371972887207E-6</v>
      </c>
      <c r="M340" s="22">
        <f t="shared" si="29"/>
        <v>6.0801069551196971E-5</v>
      </c>
    </row>
    <row r="341" spans="1:13">
      <c r="A341" s="16">
        <f t="shared" si="25"/>
        <v>334</v>
      </c>
      <c r="B341" s="12" t="s">
        <v>403</v>
      </c>
      <c r="C341" s="272">
        <v>44935</v>
      </c>
      <c r="D341" s="272">
        <v>44948</v>
      </c>
      <c r="E341" s="196">
        <f t="shared" si="26"/>
        <v>44941.5</v>
      </c>
      <c r="F341" s="272">
        <v>44953</v>
      </c>
      <c r="G341" s="272">
        <v>45043</v>
      </c>
      <c r="H341" s="12" t="s">
        <v>152</v>
      </c>
      <c r="I341" s="234">
        <v>52.32</v>
      </c>
      <c r="J341" s="272">
        <v>45044</v>
      </c>
      <c r="K341" s="17">
        <f t="shared" si="27"/>
        <v>102</v>
      </c>
      <c r="L341" s="283">
        <f t="shared" si="28"/>
        <v>1.2610849305133859E-6</v>
      </c>
      <c r="M341" s="22">
        <f t="shared" si="29"/>
        <v>1.2863066291236535E-4</v>
      </c>
    </row>
    <row r="342" spans="1:13">
      <c r="A342" s="16">
        <f t="shared" si="25"/>
        <v>335</v>
      </c>
      <c r="B342" s="12" t="s">
        <v>403</v>
      </c>
      <c r="C342" s="272">
        <v>44935</v>
      </c>
      <c r="D342" s="272">
        <v>44948</v>
      </c>
      <c r="E342" s="196">
        <f t="shared" si="26"/>
        <v>44941.5</v>
      </c>
      <c r="F342" s="272">
        <v>44953</v>
      </c>
      <c r="G342" s="272">
        <v>44953</v>
      </c>
      <c r="H342" s="12" t="s">
        <v>164</v>
      </c>
      <c r="I342" s="234">
        <v>1557.1499999999999</v>
      </c>
      <c r="J342" s="272">
        <v>44956</v>
      </c>
      <c r="K342" s="17">
        <f t="shared" si="27"/>
        <v>12</v>
      </c>
      <c r="L342" s="283">
        <f t="shared" si="28"/>
        <v>3.7532461765078722E-5</v>
      </c>
      <c r="M342" s="22">
        <f t="shared" si="29"/>
        <v>4.5038954118094466E-4</v>
      </c>
    </row>
    <row r="343" spans="1:13">
      <c r="A343" s="16">
        <f t="shared" si="25"/>
        <v>336</v>
      </c>
      <c r="B343" s="12" t="s">
        <v>403</v>
      </c>
      <c r="C343" s="272">
        <v>44935</v>
      </c>
      <c r="D343" s="272">
        <v>44948</v>
      </c>
      <c r="E343" s="196">
        <f t="shared" si="26"/>
        <v>44941.5</v>
      </c>
      <c r="F343" s="272">
        <v>44953</v>
      </c>
      <c r="G343" s="272">
        <v>45044</v>
      </c>
      <c r="H343" s="12" t="s">
        <v>165</v>
      </c>
      <c r="I343" s="234">
        <v>13073.230000000003</v>
      </c>
      <c r="J343" s="272">
        <v>45047</v>
      </c>
      <c r="K343" s="17">
        <f t="shared" si="27"/>
        <v>103</v>
      </c>
      <c r="L343" s="283">
        <f t="shared" si="28"/>
        <v>3.1510805325182562E-4</v>
      </c>
      <c r="M343" s="22">
        <f t="shared" si="29"/>
        <v>3.2456129484938041E-2</v>
      </c>
    </row>
    <row r="344" spans="1:13">
      <c r="A344" s="16">
        <f t="shared" si="25"/>
        <v>337</v>
      </c>
      <c r="B344" s="12" t="s">
        <v>403</v>
      </c>
      <c r="C344" s="272">
        <v>44935</v>
      </c>
      <c r="D344" s="272">
        <v>44948</v>
      </c>
      <c r="E344" s="196">
        <f t="shared" si="26"/>
        <v>44941.5</v>
      </c>
      <c r="F344" s="272">
        <v>44953</v>
      </c>
      <c r="G344" s="272">
        <v>44953</v>
      </c>
      <c r="H344" s="12" t="s">
        <v>166</v>
      </c>
      <c r="I344" s="234">
        <v>28536.609999999986</v>
      </c>
      <c r="J344" s="272">
        <v>44956</v>
      </c>
      <c r="K344" s="17">
        <f t="shared" si="27"/>
        <v>12</v>
      </c>
      <c r="L344" s="283">
        <f t="shared" si="28"/>
        <v>6.8782662153932673E-4</v>
      </c>
      <c r="M344" s="22">
        <f t="shared" si="29"/>
        <v>8.2539194584719203E-3</v>
      </c>
    </row>
    <row r="345" spans="1:13">
      <c r="A345" s="16">
        <f t="shared" si="25"/>
        <v>338</v>
      </c>
      <c r="B345" s="12" t="s">
        <v>403</v>
      </c>
      <c r="C345" s="272">
        <v>44935</v>
      </c>
      <c r="D345" s="272">
        <v>44948</v>
      </c>
      <c r="E345" s="196">
        <f t="shared" si="26"/>
        <v>44941.5</v>
      </c>
      <c r="F345" s="272">
        <v>44953</v>
      </c>
      <c r="G345" s="272">
        <v>44974</v>
      </c>
      <c r="H345" s="12" t="s">
        <v>157</v>
      </c>
      <c r="I345" s="234">
        <v>25.7</v>
      </c>
      <c r="J345" s="272">
        <v>44978</v>
      </c>
      <c r="K345" s="17">
        <f t="shared" si="27"/>
        <v>33</v>
      </c>
      <c r="L345" s="283">
        <f t="shared" si="28"/>
        <v>6.1945494484315776E-7</v>
      </c>
      <c r="M345" s="22">
        <f t="shared" si="29"/>
        <v>2.0442013179824208E-5</v>
      </c>
    </row>
    <row r="346" spans="1:13">
      <c r="A346" s="16">
        <f t="shared" si="25"/>
        <v>339</v>
      </c>
      <c r="B346" s="12" t="s">
        <v>403</v>
      </c>
      <c r="C346" s="272">
        <v>44935</v>
      </c>
      <c r="D346" s="272">
        <v>44948</v>
      </c>
      <c r="E346" s="196">
        <f t="shared" si="26"/>
        <v>44941.5</v>
      </c>
      <c r="F346" s="272">
        <v>44953</v>
      </c>
      <c r="G346" s="272">
        <v>44974</v>
      </c>
      <c r="H346" s="12" t="s">
        <v>157</v>
      </c>
      <c r="I346" s="234">
        <v>32.14</v>
      </c>
      <c r="J346" s="272">
        <v>44978</v>
      </c>
      <c r="K346" s="17">
        <f t="shared" si="27"/>
        <v>33</v>
      </c>
      <c r="L346" s="283">
        <f t="shared" si="28"/>
        <v>7.7468023063264948E-7</v>
      </c>
      <c r="M346" s="22">
        <f t="shared" si="29"/>
        <v>2.5564447610877431E-5</v>
      </c>
    </row>
    <row r="347" spans="1:13">
      <c r="A347" s="16">
        <f t="shared" si="25"/>
        <v>340</v>
      </c>
      <c r="B347" s="12" t="s">
        <v>404</v>
      </c>
      <c r="C347" s="272">
        <v>44934</v>
      </c>
      <c r="D347" s="272">
        <v>44947</v>
      </c>
      <c r="E347" s="196">
        <f t="shared" si="26"/>
        <v>44940.5</v>
      </c>
      <c r="F347" s="272">
        <v>44953</v>
      </c>
      <c r="G347" s="272">
        <v>44974</v>
      </c>
      <c r="H347" s="12" t="s">
        <v>157</v>
      </c>
      <c r="I347" s="234">
        <v>57.61</v>
      </c>
      <c r="J347" s="272">
        <v>44978</v>
      </c>
      <c r="K347" s="17">
        <f t="shared" si="27"/>
        <v>34</v>
      </c>
      <c r="L347" s="283">
        <f t="shared" si="28"/>
        <v>1.3885914152690397E-6</v>
      </c>
      <c r="M347" s="22">
        <f t="shared" si="29"/>
        <v>4.7212108119147351E-5</v>
      </c>
    </row>
    <row r="348" spans="1:13">
      <c r="A348" s="16">
        <f t="shared" si="25"/>
        <v>341</v>
      </c>
      <c r="B348" s="12" t="s">
        <v>403</v>
      </c>
      <c r="C348" s="272">
        <v>44935</v>
      </c>
      <c r="D348" s="272">
        <v>44948</v>
      </c>
      <c r="E348" s="196">
        <f t="shared" si="26"/>
        <v>44941.5</v>
      </c>
      <c r="F348" s="272">
        <v>44953</v>
      </c>
      <c r="G348" s="272">
        <v>44974</v>
      </c>
      <c r="H348" s="12" t="s">
        <v>157</v>
      </c>
      <c r="I348" s="234">
        <v>46.39</v>
      </c>
      <c r="J348" s="272">
        <v>44978</v>
      </c>
      <c r="K348" s="17">
        <f t="shared" si="27"/>
        <v>33</v>
      </c>
      <c r="L348" s="283">
        <f t="shared" si="28"/>
        <v>1.1181523303997701E-6</v>
      </c>
      <c r="M348" s="22">
        <f t="shared" si="29"/>
        <v>3.6899026903192416E-5</v>
      </c>
    </row>
    <row r="349" spans="1:13">
      <c r="A349" s="16">
        <f t="shared" si="25"/>
        <v>342</v>
      </c>
      <c r="B349" s="12" t="s">
        <v>404</v>
      </c>
      <c r="C349" s="272">
        <v>44934</v>
      </c>
      <c r="D349" s="272">
        <v>44947</v>
      </c>
      <c r="E349" s="196">
        <f t="shared" si="26"/>
        <v>44940.5</v>
      </c>
      <c r="F349" s="272">
        <v>44953</v>
      </c>
      <c r="G349" s="272">
        <v>44974</v>
      </c>
      <c r="H349" s="12" t="s">
        <v>157</v>
      </c>
      <c r="I349" s="234">
        <v>56.98</v>
      </c>
      <c r="J349" s="272">
        <v>44978</v>
      </c>
      <c r="K349" s="17">
        <f t="shared" si="27"/>
        <v>34</v>
      </c>
      <c r="L349" s="283">
        <f t="shared" si="28"/>
        <v>1.3734063329635459E-6</v>
      </c>
      <c r="M349" s="22">
        <f t="shared" si="29"/>
        <v>4.6695815320760558E-5</v>
      </c>
    </row>
    <row r="350" spans="1:13">
      <c r="A350" s="16">
        <f t="shared" si="25"/>
        <v>343</v>
      </c>
      <c r="B350" s="12" t="s">
        <v>403</v>
      </c>
      <c r="C350" s="272">
        <v>44935</v>
      </c>
      <c r="D350" s="272">
        <v>44948</v>
      </c>
      <c r="E350" s="196">
        <f t="shared" si="26"/>
        <v>44941.5</v>
      </c>
      <c r="F350" s="272">
        <v>44953</v>
      </c>
      <c r="G350" s="272">
        <v>44971</v>
      </c>
      <c r="H350" s="12" t="s">
        <v>153</v>
      </c>
      <c r="I350" s="234">
        <v>97.79</v>
      </c>
      <c r="J350" s="272">
        <v>44972</v>
      </c>
      <c r="K350" s="17">
        <f t="shared" si="27"/>
        <v>30</v>
      </c>
      <c r="L350" s="283">
        <f t="shared" si="28"/>
        <v>2.3570622200860857E-6</v>
      </c>
      <c r="M350" s="22">
        <f t="shared" si="29"/>
        <v>7.0711866602582576E-5</v>
      </c>
    </row>
    <row r="351" spans="1:13">
      <c r="A351" s="16">
        <f t="shared" si="25"/>
        <v>344</v>
      </c>
      <c r="B351" s="12" t="s">
        <v>403</v>
      </c>
      <c r="C351" s="272">
        <v>44935</v>
      </c>
      <c r="D351" s="272">
        <v>44948</v>
      </c>
      <c r="E351" s="196">
        <f t="shared" si="26"/>
        <v>44941.5</v>
      </c>
      <c r="F351" s="272">
        <v>44953</v>
      </c>
      <c r="G351" s="272">
        <v>44974</v>
      </c>
      <c r="H351" s="12" t="s">
        <v>157</v>
      </c>
      <c r="I351" s="234">
        <v>360.89</v>
      </c>
      <c r="J351" s="272">
        <v>44978</v>
      </c>
      <c r="K351" s="17">
        <f t="shared" si="27"/>
        <v>33</v>
      </c>
      <c r="L351" s="283">
        <f t="shared" si="28"/>
        <v>8.6986418305232372E-6</v>
      </c>
      <c r="M351" s="22">
        <f t="shared" si="29"/>
        <v>2.8705518040726685E-4</v>
      </c>
    </row>
    <row r="352" spans="1:13">
      <c r="A352" s="16">
        <f t="shared" si="25"/>
        <v>345</v>
      </c>
      <c r="B352" s="12" t="s">
        <v>404</v>
      </c>
      <c r="C352" s="272">
        <v>44934</v>
      </c>
      <c r="D352" s="272">
        <v>44947</v>
      </c>
      <c r="E352" s="196">
        <f t="shared" si="26"/>
        <v>44940.5</v>
      </c>
      <c r="F352" s="272">
        <v>44953</v>
      </c>
      <c r="G352" s="272">
        <v>44974</v>
      </c>
      <c r="H352" s="12" t="s">
        <v>157</v>
      </c>
      <c r="I352" s="234">
        <v>415.73</v>
      </c>
      <c r="J352" s="272">
        <v>44978</v>
      </c>
      <c r="K352" s="17">
        <f t="shared" si="27"/>
        <v>34</v>
      </c>
      <c r="L352" s="283">
        <f t="shared" si="28"/>
        <v>1.0020467090258599E-5</v>
      </c>
      <c r="M352" s="22">
        <f t="shared" si="29"/>
        <v>3.4069588106879238E-4</v>
      </c>
    </row>
    <row r="353" spans="1:13">
      <c r="A353" s="16">
        <f t="shared" si="25"/>
        <v>346</v>
      </c>
      <c r="B353" s="12" t="s">
        <v>403</v>
      </c>
      <c r="C353" s="272">
        <v>44935</v>
      </c>
      <c r="D353" s="272">
        <v>44948</v>
      </c>
      <c r="E353" s="196">
        <f t="shared" si="26"/>
        <v>44941.5</v>
      </c>
      <c r="F353" s="272">
        <v>44953</v>
      </c>
      <c r="G353" s="272">
        <v>45043</v>
      </c>
      <c r="H353" s="12" t="s">
        <v>152</v>
      </c>
      <c r="I353" s="234">
        <v>38.51</v>
      </c>
      <c r="J353" s="272">
        <v>45044</v>
      </c>
      <c r="K353" s="17">
        <f t="shared" si="27"/>
        <v>102</v>
      </c>
      <c r="L353" s="283">
        <f t="shared" si="28"/>
        <v>9.2821828505486403E-7</v>
      </c>
      <c r="M353" s="22">
        <f t="shared" si="29"/>
        <v>9.4678265075596134E-5</v>
      </c>
    </row>
    <row r="354" spans="1:13">
      <c r="A354" s="16">
        <f t="shared" si="25"/>
        <v>347</v>
      </c>
      <c r="B354" s="12" t="s">
        <v>403</v>
      </c>
      <c r="C354" s="272">
        <v>44935</v>
      </c>
      <c r="D354" s="272">
        <v>44948</v>
      </c>
      <c r="E354" s="196">
        <f t="shared" si="26"/>
        <v>44941.5</v>
      </c>
      <c r="F354" s="272">
        <v>44953</v>
      </c>
      <c r="G354" s="272">
        <v>44974</v>
      </c>
      <c r="H354" s="12" t="s">
        <v>157</v>
      </c>
      <c r="I354" s="234">
        <v>211.24</v>
      </c>
      <c r="J354" s="272">
        <v>44978</v>
      </c>
      <c r="K354" s="17">
        <f t="shared" si="27"/>
        <v>33</v>
      </c>
      <c r="L354" s="283">
        <f t="shared" si="28"/>
        <v>5.0915822003373024E-6</v>
      </c>
      <c r="M354" s="22">
        <f t="shared" si="29"/>
        <v>1.6802221261113097E-4</v>
      </c>
    </row>
    <row r="355" spans="1:13">
      <c r="A355" s="16">
        <f t="shared" si="25"/>
        <v>348</v>
      </c>
      <c r="B355" s="12" t="s">
        <v>404</v>
      </c>
      <c r="C355" s="272">
        <v>44934</v>
      </c>
      <c r="D355" s="272">
        <v>44947</v>
      </c>
      <c r="E355" s="196">
        <f t="shared" si="26"/>
        <v>44940.5</v>
      </c>
      <c r="F355" s="272">
        <v>44953</v>
      </c>
      <c r="G355" s="272">
        <v>44974</v>
      </c>
      <c r="H355" s="12" t="s">
        <v>157</v>
      </c>
      <c r="I355" s="234">
        <v>51.72</v>
      </c>
      <c r="J355" s="272">
        <v>44978</v>
      </c>
      <c r="K355" s="17">
        <f t="shared" si="27"/>
        <v>34</v>
      </c>
      <c r="L355" s="283">
        <f t="shared" si="28"/>
        <v>1.2466229473652965E-6</v>
      </c>
      <c r="M355" s="22">
        <f t="shared" si="29"/>
        <v>4.2385180210420081E-5</v>
      </c>
    </row>
    <row r="356" spans="1:13">
      <c r="A356" s="16">
        <f t="shared" si="25"/>
        <v>349</v>
      </c>
      <c r="B356" s="12" t="s">
        <v>403</v>
      </c>
      <c r="C356" s="272">
        <v>44935</v>
      </c>
      <c r="D356" s="272">
        <v>44948</v>
      </c>
      <c r="E356" s="196">
        <f t="shared" si="26"/>
        <v>44941.5</v>
      </c>
      <c r="F356" s="272">
        <v>44953</v>
      </c>
      <c r="G356" s="272">
        <v>44959</v>
      </c>
      <c r="H356" s="12" t="s">
        <v>152</v>
      </c>
      <c r="I356" s="234">
        <v>1.1299999999999999</v>
      </c>
      <c r="J356" s="272">
        <v>44960</v>
      </c>
      <c r="K356" s="17">
        <f t="shared" si="27"/>
        <v>18</v>
      </c>
      <c r="L356" s="283">
        <f t="shared" si="28"/>
        <v>2.723673492890149E-8</v>
      </c>
      <c r="M356" s="22">
        <f t="shared" si="29"/>
        <v>4.9026122872022677E-7</v>
      </c>
    </row>
    <row r="357" spans="1:13">
      <c r="A357" s="16">
        <f t="shared" si="25"/>
        <v>350</v>
      </c>
      <c r="B357" s="12" t="s">
        <v>403</v>
      </c>
      <c r="C357" s="272">
        <v>44935</v>
      </c>
      <c r="D357" s="272">
        <v>44948</v>
      </c>
      <c r="E357" s="196">
        <f t="shared" si="26"/>
        <v>44941.5</v>
      </c>
      <c r="F357" s="272">
        <v>44953</v>
      </c>
      <c r="G357" s="272">
        <v>44971</v>
      </c>
      <c r="H357" s="12" t="s">
        <v>153</v>
      </c>
      <c r="I357" s="234">
        <v>260.48</v>
      </c>
      <c r="J357" s="272">
        <v>44972</v>
      </c>
      <c r="K357" s="17">
        <f t="shared" si="27"/>
        <v>30</v>
      </c>
      <c r="L357" s="283">
        <f t="shared" si="28"/>
        <v>6.2784289506904963E-6</v>
      </c>
      <c r="M357" s="22">
        <f t="shared" si="29"/>
        <v>1.8835286852071488E-4</v>
      </c>
    </row>
    <row r="358" spans="1:13">
      <c r="A358" s="16">
        <f t="shared" si="25"/>
        <v>351</v>
      </c>
      <c r="B358" s="12" t="s">
        <v>403</v>
      </c>
      <c r="C358" s="272">
        <v>44935</v>
      </c>
      <c r="D358" s="272">
        <v>44948</v>
      </c>
      <c r="E358" s="196">
        <f t="shared" si="26"/>
        <v>44941.5</v>
      </c>
      <c r="F358" s="272">
        <v>44953</v>
      </c>
      <c r="G358" s="272">
        <v>44959</v>
      </c>
      <c r="H358" s="12" t="s">
        <v>156</v>
      </c>
      <c r="I358" s="234">
        <v>8.94</v>
      </c>
      <c r="J358" s="272">
        <v>44960</v>
      </c>
      <c r="K358" s="17">
        <f t="shared" si="27"/>
        <v>18</v>
      </c>
      <c r="L358" s="283">
        <f t="shared" si="28"/>
        <v>2.1548354890653037E-7</v>
      </c>
      <c r="M358" s="22">
        <f t="shared" si="29"/>
        <v>3.8787038803175462E-6</v>
      </c>
    </row>
    <row r="359" spans="1:13">
      <c r="A359" s="16">
        <f t="shared" si="25"/>
        <v>352</v>
      </c>
      <c r="B359" s="12" t="s">
        <v>403</v>
      </c>
      <c r="C359" s="272">
        <v>44935</v>
      </c>
      <c r="D359" s="272">
        <v>44948</v>
      </c>
      <c r="E359" s="196">
        <f t="shared" si="26"/>
        <v>44941.5</v>
      </c>
      <c r="F359" s="272">
        <v>44953</v>
      </c>
      <c r="G359" s="272">
        <v>44959</v>
      </c>
      <c r="H359" s="12" t="s">
        <v>152</v>
      </c>
      <c r="I359" s="234">
        <v>29.25</v>
      </c>
      <c r="J359" s="272">
        <v>44960</v>
      </c>
      <c r="K359" s="17">
        <f t="shared" si="27"/>
        <v>18</v>
      </c>
      <c r="L359" s="283">
        <f t="shared" si="28"/>
        <v>7.0502167846935281E-7</v>
      </c>
      <c r="M359" s="22">
        <f t="shared" si="29"/>
        <v>1.2690390212448351E-5</v>
      </c>
    </row>
    <row r="360" spans="1:13">
      <c r="A360" s="16">
        <f t="shared" si="25"/>
        <v>353</v>
      </c>
      <c r="B360" s="12" t="s">
        <v>403</v>
      </c>
      <c r="C360" s="272">
        <v>44935</v>
      </c>
      <c r="D360" s="272">
        <v>44948</v>
      </c>
      <c r="E360" s="196">
        <f t="shared" si="26"/>
        <v>44941.5</v>
      </c>
      <c r="F360" s="272">
        <v>44953</v>
      </c>
      <c r="G360" s="272">
        <v>45044</v>
      </c>
      <c r="H360" s="12" t="s">
        <v>152</v>
      </c>
      <c r="I360" s="234">
        <v>7.91</v>
      </c>
      <c r="J360" s="272">
        <v>45047</v>
      </c>
      <c r="K360" s="17">
        <f t="shared" si="27"/>
        <v>103</v>
      </c>
      <c r="L360" s="283">
        <f t="shared" si="28"/>
        <v>1.9065714450231045E-7</v>
      </c>
      <c r="M360" s="22">
        <f t="shared" si="29"/>
        <v>1.9637685883737977E-5</v>
      </c>
    </row>
    <row r="361" spans="1:13">
      <c r="A361" s="16">
        <f t="shared" si="25"/>
        <v>354</v>
      </c>
      <c r="B361" s="12" t="s">
        <v>403</v>
      </c>
      <c r="C361" s="272">
        <v>44935</v>
      </c>
      <c r="D361" s="272">
        <v>44948</v>
      </c>
      <c r="E361" s="196">
        <f t="shared" si="26"/>
        <v>44941.5</v>
      </c>
      <c r="F361" s="272">
        <v>44953</v>
      </c>
      <c r="G361" s="272">
        <v>44959</v>
      </c>
      <c r="H361" s="12" t="s">
        <v>156</v>
      </c>
      <c r="I361" s="234">
        <v>40.15</v>
      </c>
      <c r="J361" s="272">
        <v>44960</v>
      </c>
      <c r="K361" s="17">
        <f t="shared" si="27"/>
        <v>18</v>
      </c>
      <c r="L361" s="283">
        <f t="shared" si="28"/>
        <v>9.6774770565964153E-7</v>
      </c>
      <c r="M361" s="22">
        <f t="shared" si="29"/>
        <v>1.7419458701873547E-5</v>
      </c>
    </row>
    <row r="362" spans="1:13">
      <c r="A362" s="16">
        <f t="shared" si="25"/>
        <v>355</v>
      </c>
      <c r="B362" s="12" t="s">
        <v>403</v>
      </c>
      <c r="C362" s="272">
        <v>44935</v>
      </c>
      <c r="D362" s="272">
        <v>44948</v>
      </c>
      <c r="E362" s="196">
        <f t="shared" si="26"/>
        <v>44941.5</v>
      </c>
      <c r="F362" s="272">
        <v>44953</v>
      </c>
      <c r="G362" s="272">
        <v>44959</v>
      </c>
      <c r="H362" s="12" t="s">
        <v>152</v>
      </c>
      <c r="I362" s="234">
        <v>40.28</v>
      </c>
      <c r="J362" s="272">
        <v>44960</v>
      </c>
      <c r="K362" s="17">
        <f t="shared" si="27"/>
        <v>18</v>
      </c>
      <c r="L362" s="283">
        <f t="shared" si="28"/>
        <v>9.7088113534172756E-7</v>
      </c>
      <c r="M362" s="22">
        <f t="shared" si="29"/>
        <v>1.7475860436151095E-5</v>
      </c>
    </row>
    <row r="363" spans="1:13">
      <c r="A363" s="16">
        <f t="shared" si="25"/>
        <v>356</v>
      </c>
      <c r="B363" s="12" t="s">
        <v>403</v>
      </c>
      <c r="C363" s="272">
        <v>44935</v>
      </c>
      <c r="D363" s="272">
        <v>44948</v>
      </c>
      <c r="E363" s="196">
        <f t="shared" si="26"/>
        <v>44941.5</v>
      </c>
      <c r="F363" s="272">
        <v>44953</v>
      </c>
      <c r="G363" s="272">
        <v>44953</v>
      </c>
      <c r="H363" s="12" t="s">
        <v>164</v>
      </c>
      <c r="I363" s="234">
        <v>2.74</v>
      </c>
      <c r="J363" s="272">
        <v>44956</v>
      </c>
      <c r="K363" s="17">
        <f t="shared" si="27"/>
        <v>12</v>
      </c>
      <c r="L363" s="283">
        <f t="shared" si="28"/>
        <v>6.6043056376274424E-8</v>
      </c>
      <c r="M363" s="22">
        <f t="shared" si="29"/>
        <v>7.9251667651529309E-7</v>
      </c>
    </row>
    <row r="364" spans="1:13">
      <c r="A364" s="16">
        <f t="shared" si="25"/>
        <v>357</v>
      </c>
      <c r="B364" s="12" t="s">
        <v>403</v>
      </c>
      <c r="C364" s="272">
        <v>44935</v>
      </c>
      <c r="D364" s="272">
        <v>44948</v>
      </c>
      <c r="E364" s="196">
        <f t="shared" si="26"/>
        <v>44941.5</v>
      </c>
      <c r="F364" s="272">
        <v>44953</v>
      </c>
      <c r="G364" s="272">
        <v>45043</v>
      </c>
      <c r="H364" s="12" t="s">
        <v>165</v>
      </c>
      <c r="I364" s="234">
        <v>1032.0399999999997</v>
      </c>
      <c r="J364" s="272">
        <v>45044</v>
      </c>
      <c r="K364" s="17">
        <f t="shared" si="27"/>
        <v>102</v>
      </c>
      <c r="L364" s="283">
        <f t="shared" si="28"/>
        <v>2.4875575146923439E-5</v>
      </c>
      <c r="M364" s="22">
        <f t="shared" si="29"/>
        <v>2.537308664986191E-3</v>
      </c>
    </row>
    <row r="365" spans="1:13">
      <c r="A365" s="16">
        <f t="shared" si="25"/>
        <v>358</v>
      </c>
      <c r="B365" s="12" t="s">
        <v>403</v>
      </c>
      <c r="C365" s="272">
        <v>44935</v>
      </c>
      <c r="D365" s="272">
        <v>44948</v>
      </c>
      <c r="E365" s="196">
        <f t="shared" si="26"/>
        <v>44941.5</v>
      </c>
      <c r="F365" s="272">
        <v>44953</v>
      </c>
      <c r="G365" s="272">
        <v>44953</v>
      </c>
      <c r="H365" s="12" t="s">
        <v>166</v>
      </c>
      <c r="I365" s="234">
        <v>18976.549999999996</v>
      </c>
      <c r="J365" s="272">
        <v>44956</v>
      </c>
      <c r="K365" s="17">
        <f t="shared" si="27"/>
        <v>12</v>
      </c>
      <c r="L365" s="283">
        <f t="shared" si="28"/>
        <v>4.5739757718145618E-4</v>
      </c>
      <c r="M365" s="22">
        <f t="shared" si="29"/>
        <v>5.4887709261774737E-3</v>
      </c>
    </row>
    <row r="366" spans="1:13">
      <c r="A366" s="16">
        <f t="shared" si="25"/>
        <v>359</v>
      </c>
      <c r="B366" s="12" t="s">
        <v>403</v>
      </c>
      <c r="C366" s="272">
        <v>44935</v>
      </c>
      <c r="D366" s="272">
        <v>44948</v>
      </c>
      <c r="E366" s="196">
        <f t="shared" si="26"/>
        <v>44941.5</v>
      </c>
      <c r="F366" s="272">
        <v>44953</v>
      </c>
      <c r="G366" s="272">
        <v>45043</v>
      </c>
      <c r="H366" s="12" t="s">
        <v>152</v>
      </c>
      <c r="I366" s="234">
        <v>0.84</v>
      </c>
      <c r="J366" s="272">
        <v>45044</v>
      </c>
      <c r="K366" s="17">
        <f t="shared" si="27"/>
        <v>102</v>
      </c>
      <c r="L366" s="283">
        <f t="shared" si="28"/>
        <v>2.0246776407325003E-8</v>
      </c>
      <c r="M366" s="22">
        <f t="shared" si="29"/>
        <v>2.0651711935471504E-6</v>
      </c>
    </row>
    <row r="367" spans="1:13">
      <c r="A367" s="16">
        <f t="shared" si="25"/>
        <v>360</v>
      </c>
      <c r="B367" s="12" t="s">
        <v>403</v>
      </c>
      <c r="C367" s="272">
        <v>44935</v>
      </c>
      <c r="D367" s="272">
        <v>44948</v>
      </c>
      <c r="E367" s="196">
        <f t="shared" si="26"/>
        <v>44941.5</v>
      </c>
      <c r="F367" s="272">
        <v>44953</v>
      </c>
      <c r="G367" s="272">
        <v>44971</v>
      </c>
      <c r="H367" s="12" t="s">
        <v>153</v>
      </c>
      <c r="I367" s="234">
        <v>168.03</v>
      </c>
      <c r="J367" s="272">
        <v>44972</v>
      </c>
      <c r="K367" s="17">
        <f t="shared" si="27"/>
        <v>30</v>
      </c>
      <c r="L367" s="283">
        <f t="shared" si="28"/>
        <v>4.0500783806224052E-6</v>
      </c>
      <c r="M367" s="22">
        <f t="shared" si="29"/>
        <v>1.2150235141867216E-4</v>
      </c>
    </row>
    <row r="368" spans="1:13">
      <c r="A368" s="16">
        <f t="shared" si="25"/>
        <v>361</v>
      </c>
      <c r="B368" s="12" t="s">
        <v>403</v>
      </c>
      <c r="C368" s="272">
        <v>44935</v>
      </c>
      <c r="D368" s="272">
        <v>44948</v>
      </c>
      <c r="E368" s="196">
        <f t="shared" si="26"/>
        <v>44941.5</v>
      </c>
      <c r="F368" s="272">
        <v>44953</v>
      </c>
      <c r="G368" s="272">
        <v>45043</v>
      </c>
      <c r="H368" s="12" t="s">
        <v>152</v>
      </c>
      <c r="I368" s="234">
        <v>0.62</v>
      </c>
      <c r="J368" s="272">
        <v>45044</v>
      </c>
      <c r="K368" s="17">
        <f t="shared" si="27"/>
        <v>102</v>
      </c>
      <c r="L368" s="283">
        <f t="shared" si="28"/>
        <v>1.4944049253025596E-8</v>
      </c>
      <c r="M368" s="22">
        <f t="shared" si="29"/>
        <v>1.5242930238086109E-6</v>
      </c>
    </row>
    <row r="369" spans="1:13">
      <c r="A369" s="16">
        <f t="shared" si="25"/>
        <v>362</v>
      </c>
      <c r="B369" s="12" t="s">
        <v>403</v>
      </c>
      <c r="C369" s="272">
        <v>44935</v>
      </c>
      <c r="D369" s="272">
        <v>44948</v>
      </c>
      <c r="E369" s="196">
        <f t="shared" si="26"/>
        <v>44941.5</v>
      </c>
      <c r="F369" s="272">
        <v>44953</v>
      </c>
      <c r="G369" s="272">
        <v>44959</v>
      </c>
      <c r="H369" s="12" t="s">
        <v>152</v>
      </c>
      <c r="I369" s="234">
        <v>1.61</v>
      </c>
      <c r="J369" s="272">
        <v>44960</v>
      </c>
      <c r="K369" s="17">
        <f t="shared" si="27"/>
        <v>18</v>
      </c>
      <c r="L369" s="283">
        <f t="shared" si="28"/>
        <v>3.8806321447372922E-8</v>
      </c>
      <c r="M369" s="22">
        <f t="shared" si="29"/>
        <v>6.9851378605271255E-7</v>
      </c>
    </row>
    <row r="370" spans="1:13">
      <c r="A370" s="16">
        <f t="shared" si="25"/>
        <v>363</v>
      </c>
      <c r="B370" s="12" t="s">
        <v>403</v>
      </c>
      <c r="C370" s="272">
        <v>44935</v>
      </c>
      <c r="D370" s="272">
        <v>44948</v>
      </c>
      <c r="E370" s="196">
        <f t="shared" si="26"/>
        <v>44941.5</v>
      </c>
      <c r="F370" s="272">
        <v>44953</v>
      </c>
      <c r="G370" s="272">
        <v>44959</v>
      </c>
      <c r="H370" s="12" t="s">
        <v>156</v>
      </c>
      <c r="I370" s="234">
        <v>145.58000000000001</v>
      </c>
      <c r="J370" s="272">
        <v>44960</v>
      </c>
      <c r="K370" s="17">
        <f t="shared" si="27"/>
        <v>18</v>
      </c>
      <c r="L370" s="283">
        <f t="shared" si="28"/>
        <v>3.5089591778313978E-6</v>
      </c>
      <c r="M370" s="22">
        <f t="shared" si="29"/>
        <v>6.3161265200965166E-5</v>
      </c>
    </row>
    <row r="371" spans="1:13">
      <c r="A371" s="16">
        <f t="shared" si="25"/>
        <v>364</v>
      </c>
      <c r="B371" s="12" t="s">
        <v>403</v>
      </c>
      <c r="C371" s="272">
        <v>44935</v>
      </c>
      <c r="D371" s="272">
        <v>44948</v>
      </c>
      <c r="E371" s="196">
        <f t="shared" si="26"/>
        <v>44941.5</v>
      </c>
      <c r="F371" s="272">
        <v>44953</v>
      </c>
      <c r="G371" s="272">
        <v>44959</v>
      </c>
      <c r="H371" s="12" t="s">
        <v>152</v>
      </c>
      <c r="I371" s="234">
        <v>213.51999999999998</v>
      </c>
      <c r="J371" s="272">
        <v>44960</v>
      </c>
      <c r="K371" s="17">
        <f t="shared" si="27"/>
        <v>18</v>
      </c>
      <c r="L371" s="283">
        <f t="shared" si="28"/>
        <v>5.1465377363000405E-6</v>
      </c>
      <c r="M371" s="22">
        <f t="shared" si="29"/>
        <v>9.2637679253400733E-5</v>
      </c>
    </row>
    <row r="372" spans="1:13">
      <c r="A372" s="16">
        <f t="shared" si="25"/>
        <v>365</v>
      </c>
      <c r="B372" s="12" t="s">
        <v>404</v>
      </c>
      <c r="C372" s="272">
        <v>44934</v>
      </c>
      <c r="D372" s="272">
        <v>44947</v>
      </c>
      <c r="E372" s="196">
        <f t="shared" si="26"/>
        <v>44940.5</v>
      </c>
      <c r="F372" s="272">
        <v>44953</v>
      </c>
      <c r="G372" s="272">
        <v>44974</v>
      </c>
      <c r="H372" s="12" t="s">
        <v>157</v>
      </c>
      <c r="I372" s="234">
        <v>56.62</v>
      </c>
      <c r="J372" s="272">
        <v>44978</v>
      </c>
      <c r="K372" s="17">
        <f t="shared" si="27"/>
        <v>34</v>
      </c>
      <c r="L372" s="283">
        <f t="shared" si="28"/>
        <v>1.3647291430746924E-6</v>
      </c>
      <c r="M372" s="22">
        <f t="shared" si="29"/>
        <v>4.6400790864539543E-5</v>
      </c>
    </row>
    <row r="373" spans="1:13">
      <c r="A373" s="16">
        <f t="shared" si="25"/>
        <v>366</v>
      </c>
      <c r="B373" s="12" t="s">
        <v>403</v>
      </c>
      <c r="C373" s="272">
        <v>44935</v>
      </c>
      <c r="D373" s="272">
        <v>44948</v>
      </c>
      <c r="E373" s="196">
        <f t="shared" si="26"/>
        <v>44941.5</v>
      </c>
      <c r="F373" s="272">
        <v>44953</v>
      </c>
      <c r="G373" s="272">
        <v>44971</v>
      </c>
      <c r="H373" s="12" t="s">
        <v>153</v>
      </c>
      <c r="I373" s="234">
        <v>135.77999999999997</v>
      </c>
      <c r="J373" s="272">
        <v>44972</v>
      </c>
      <c r="K373" s="17">
        <f t="shared" si="27"/>
        <v>30</v>
      </c>
      <c r="L373" s="283">
        <f t="shared" si="28"/>
        <v>3.2727467864126051E-6</v>
      </c>
      <c r="M373" s="22">
        <f t="shared" si="29"/>
        <v>9.8182403592378148E-5</v>
      </c>
    </row>
    <row r="374" spans="1:13">
      <c r="A374" s="16">
        <f t="shared" si="25"/>
        <v>367</v>
      </c>
      <c r="B374" s="12" t="s">
        <v>403</v>
      </c>
      <c r="C374" s="272">
        <v>44935</v>
      </c>
      <c r="D374" s="272">
        <v>44948</v>
      </c>
      <c r="E374" s="196">
        <f t="shared" si="26"/>
        <v>44941.5</v>
      </c>
      <c r="F374" s="272">
        <v>44953</v>
      </c>
      <c r="G374" s="272">
        <v>45044</v>
      </c>
      <c r="H374" s="12" t="s">
        <v>152</v>
      </c>
      <c r="I374" s="234">
        <v>57.21</v>
      </c>
      <c r="J374" s="272">
        <v>45047</v>
      </c>
      <c r="K374" s="17">
        <f t="shared" si="27"/>
        <v>103</v>
      </c>
      <c r="L374" s="283">
        <f t="shared" si="28"/>
        <v>1.3789500931703135E-6</v>
      </c>
      <c r="M374" s="22">
        <f t="shared" si="29"/>
        <v>1.4203185959654228E-4</v>
      </c>
    </row>
    <row r="375" spans="1:13">
      <c r="A375" s="16">
        <f t="shared" si="25"/>
        <v>368</v>
      </c>
      <c r="B375" s="12" t="s">
        <v>403</v>
      </c>
      <c r="C375" s="272">
        <v>44935</v>
      </c>
      <c r="D375" s="272">
        <v>44948</v>
      </c>
      <c r="E375" s="196">
        <f t="shared" si="26"/>
        <v>44941.5</v>
      </c>
      <c r="F375" s="272">
        <v>44953</v>
      </c>
      <c r="G375" s="272">
        <v>45044</v>
      </c>
      <c r="H375" s="12" t="s">
        <v>165</v>
      </c>
      <c r="I375" s="234">
        <v>35.409999999999997</v>
      </c>
      <c r="J375" s="272">
        <v>45047</v>
      </c>
      <c r="K375" s="17">
        <f t="shared" si="27"/>
        <v>103</v>
      </c>
      <c r="L375" s="283">
        <f t="shared" si="28"/>
        <v>8.5349803878973608E-7</v>
      </c>
      <c r="M375" s="22">
        <f t="shared" si="29"/>
        <v>8.7910297995342815E-5</v>
      </c>
    </row>
    <row r="376" spans="1:13">
      <c r="A376" s="16">
        <f t="shared" si="25"/>
        <v>369</v>
      </c>
      <c r="B376" s="12" t="s">
        <v>404</v>
      </c>
      <c r="C376" s="272">
        <v>44934</v>
      </c>
      <c r="D376" s="272">
        <v>44947</v>
      </c>
      <c r="E376" s="196">
        <f t="shared" si="26"/>
        <v>44940.5</v>
      </c>
      <c r="F376" s="272">
        <v>44953</v>
      </c>
      <c r="G376" s="272">
        <v>44974</v>
      </c>
      <c r="H376" s="12" t="s">
        <v>157</v>
      </c>
      <c r="I376" s="234">
        <v>31.66</v>
      </c>
      <c r="J376" s="272">
        <v>44978</v>
      </c>
      <c r="K376" s="17">
        <f t="shared" si="27"/>
        <v>34</v>
      </c>
      <c r="L376" s="283">
        <f t="shared" si="28"/>
        <v>7.6311064411417805E-7</v>
      </c>
      <c r="M376" s="22">
        <f t="shared" si="29"/>
        <v>2.5945761899882055E-5</v>
      </c>
    </row>
    <row r="377" spans="1:13">
      <c r="A377" s="16">
        <f t="shared" si="25"/>
        <v>370</v>
      </c>
      <c r="B377" s="12" t="s">
        <v>403</v>
      </c>
      <c r="C377" s="272">
        <v>44935</v>
      </c>
      <c r="D377" s="272">
        <v>44948</v>
      </c>
      <c r="E377" s="196">
        <f t="shared" si="26"/>
        <v>44941.5</v>
      </c>
      <c r="F377" s="272">
        <v>44953</v>
      </c>
      <c r="G377" s="272">
        <v>44971</v>
      </c>
      <c r="H377" s="12" t="s">
        <v>153</v>
      </c>
      <c r="I377" s="234">
        <v>25.07</v>
      </c>
      <c r="J377" s="272">
        <v>44972</v>
      </c>
      <c r="K377" s="17">
        <f t="shared" si="27"/>
        <v>30</v>
      </c>
      <c r="L377" s="283">
        <f t="shared" si="28"/>
        <v>6.0426986253766404E-7</v>
      </c>
      <c r="M377" s="22">
        <f t="shared" si="29"/>
        <v>1.8128095876129921E-5</v>
      </c>
    </row>
    <row r="378" spans="1:13">
      <c r="A378" s="16">
        <f t="shared" si="25"/>
        <v>371</v>
      </c>
      <c r="B378" s="12" t="s">
        <v>404</v>
      </c>
      <c r="C378" s="272">
        <v>44934</v>
      </c>
      <c r="D378" s="272">
        <v>44947</v>
      </c>
      <c r="E378" s="196">
        <f t="shared" si="26"/>
        <v>44940.5</v>
      </c>
      <c r="F378" s="272">
        <v>44953</v>
      </c>
      <c r="G378" s="272">
        <v>44974</v>
      </c>
      <c r="H378" s="12" t="s">
        <v>157</v>
      </c>
      <c r="I378" s="234">
        <v>37.770000000000003</v>
      </c>
      <c r="J378" s="272">
        <v>44978</v>
      </c>
      <c r="K378" s="17">
        <f t="shared" si="27"/>
        <v>34</v>
      </c>
      <c r="L378" s="283">
        <f t="shared" si="28"/>
        <v>9.1038183917222073E-7</v>
      </c>
      <c r="M378" s="22">
        <f t="shared" si="29"/>
        <v>3.0952982531855502E-5</v>
      </c>
    </row>
    <row r="379" spans="1:13">
      <c r="A379" s="16">
        <f t="shared" si="25"/>
        <v>372</v>
      </c>
      <c r="B379" s="12" t="s">
        <v>403</v>
      </c>
      <c r="C379" s="272">
        <v>44935</v>
      </c>
      <c r="D379" s="272">
        <v>44948</v>
      </c>
      <c r="E379" s="196">
        <f t="shared" si="26"/>
        <v>44941.5</v>
      </c>
      <c r="F379" s="272">
        <v>44953</v>
      </c>
      <c r="G379" s="272">
        <v>44974</v>
      </c>
      <c r="H379" s="12" t="s">
        <v>157</v>
      </c>
      <c r="I379" s="234">
        <v>27.78</v>
      </c>
      <c r="J379" s="272">
        <v>44978</v>
      </c>
      <c r="K379" s="17">
        <f t="shared" si="27"/>
        <v>33</v>
      </c>
      <c r="L379" s="283">
        <f t="shared" si="28"/>
        <v>6.6958981975653408E-7</v>
      </c>
      <c r="M379" s="22">
        <f t="shared" si="29"/>
        <v>2.2096464051965623E-5</v>
      </c>
    </row>
    <row r="380" spans="1:13">
      <c r="A380" s="16">
        <f t="shared" si="25"/>
        <v>373</v>
      </c>
      <c r="B380" s="12" t="s">
        <v>404</v>
      </c>
      <c r="C380" s="272">
        <v>44934</v>
      </c>
      <c r="D380" s="272">
        <v>44947</v>
      </c>
      <c r="E380" s="196">
        <f t="shared" si="26"/>
        <v>44940.5</v>
      </c>
      <c r="F380" s="272">
        <v>44953</v>
      </c>
      <c r="G380" s="272">
        <v>44974</v>
      </c>
      <c r="H380" s="12" t="s">
        <v>157</v>
      </c>
      <c r="I380" s="234">
        <v>43.55</v>
      </c>
      <c r="J380" s="272">
        <v>44978</v>
      </c>
      <c r="K380" s="17">
        <f t="shared" si="27"/>
        <v>34</v>
      </c>
      <c r="L380" s="283">
        <f t="shared" si="28"/>
        <v>1.0496989434988141E-6</v>
      </c>
      <c r="M380" s="22">
        <f t="shared" si="29"/>
        <v>3.5689764078959679E-5</v>
      </c>
    </row>
    <row r="381" spans="1:13">
      <c r="A381" s="16">
        <f t="shared" si="25"/>
        <v>374</v>
      </c>
      <c r="B381" s="12" t="s">
        <v>403</v>
      </c>
      <c r="C381" s="272">
        <v>44935</v>
      </c>
      <c r="D381" s="272">
        <v>44948</v>
      </c>
      <c r="E381" s="196">
        <f t="shared" si="26"/>
        <v>44941.5</v>
      </c>
      <c r="F381" s="272">
        <v>44953</v>
      </c>
      <c r="G381" s="272">
        <v>44974</v>
      </c>
      <c r="H381" s="12" t="s">
        <v>157</v>
      </c>
      <c r="I381" s="234">
        <v>110.27</v>
      </c>
      <c r="J381" s="272">
        <v>44978</v>
      </c>
      <c r="K381" s="17">
        <f t="shared" si="27"/>
        <v>33</v>
      </c>
      <c r="L381" s="283">
        <f t="shared" si="28"/>
        <v>2.6578714695663429E-6</v>
      </c>
      <c r="M381" s="22">
        <f t="shared" si="29"/>
        <v>8.7709758495689322E-5</v>
      </c>
    </row>
    <row r="382" spans="1:13">
      <c r="A382" s="16">
        <f t="shared" si="25"/>
        <v>375</v>
      </c>
      <c r="B382" s="12" t="s">
        <v>404</v>
      </c>
      <c r="C382" s="272">
        <v>44934</v>
      </c>
      <c r="D382" s="272">
        <v>44947</v>
      </c>
      <c r="E382" s="196">
        <f t="shared" si="26"/>
        <v>44940.5</v>
      </c>
      <c r="F382" s="272">
        <v>44953</v>
      </c>
      <c r="G382" s="272">
        <v>44974</v>
      </c>
      <c r="H382" s="12" t="s">
        <v>157</v>
      </c>
      <c r="I382" s="234">
        <v>308.86</v>
      </c>
      <c r="J382" s="272">
        <v>44978</v>
      </c>
      <c r="K382" s="17">
        <f t="shared" si="27"/>
        <v>34</v>
      </c>
      <c r="L382" s="283">
        <f t="shared" si="28"/>
        <v>7.4445468585314293E-6</v>
      </c>
      <c r="M382" s="22">
        <f t="shared" si="29"/>
        <v>2.531145931900686E-4</v>
      </c>
    </row>
    <row r="383" spans="1:13">
      <c r="A383" s="16">
        <f t="shared" si="25"/>
        <v>376</v>
      </c>
      <c r="B383" s="12" t="s">
        <v>403</v>
      </c>
      <c r="C383" s="272">
        <v>44935</v>
      </c>
      <c r="D383" s="272">
        <v>44948</v>
      </c>
      <c r="E383" s="196">
        <f t="shared" si="26"/>
        <v>44941.5</v>
      </c>
      <c r="F383" s="272">
        <v>44953</v>
      </c>
      <c r="G383" s="272">
        <v>44957</v>
      </c>
      <c r="H383" s="12" t="s">
        <v>164</v>
      </c>
      <c r="I383" s="234">
        <v>221.45999999999998</v>
      </c>
      <c r="J383" s="272">
        <v>44958</v>
      </c>
      <c r="K383" s="17">
        <f t="shared" si="27"/>
        <v>16</v>
      </c>
      <c r="L383" s="283">
        <f t="shared" si="28"/>
        <v>5.3379179799597555E-6</v>
      </c>
      <c r="M383" s="22">
        <f t="shared" si="29"/>
        <v>8.5406687679356088E-5</v>
      </c>
    </row>
    <row r="384" spans="1:13">
      <c r="A384" s="16">
        <f t="shared" si="25"/>
        <v>377</v>
      </c>
      <c r="B384" s="12" t="s">
        <v>404</v>
      </c>
      <c r="C384" s="272">
        <v>44934</v>
      </c>
      <c r="D384" s="272">
        <v>44947</v>
      </c>
      <c r="E384" s="196">
        <f t="shared" si="26"/>
        <v>44940.5</v>
      </c>
      <c r="F384" s="272">
        <v>44953</v>
      </c>
      <c r="G384" s="272">
        <v>44974</v>
      </c>
      <c r="H384" s="12" t="s">
        <v>157</v>
      </c>
      <c r="I384" s="234">
        <v>77.73</v>
      </c>
      <c r="J384" s="272">
        <v>44978</v>
      </c>
      <c r="K384" s="17">
        <f t="shared" si="27"/>
        <v>34</v>
      </c>
      <c r="L384" s="283">
        <f t="shared" si="28"/>
        <v>1.8735499168349673E-6</v>
      </c>
      <c r="M384" s="22">
        <f t="shared" si="29"/>
        <v>6.3700697172388887E-5</v>
      </c>
    </row>
    <row r="385" spans="1:13">
      <c r="A385" s="16">
        <f t="shared" si="25"/>
        <v>378</v>
      </c>
      <c r="B385" s="12" t="s">
        <v>404</v>
      </c>
      <c r="C385" s="272">
        <v>44934</v>
      </c>
      <c r="D385" s="272">
        <v>44947</v>
      </c>
      <c r="E385" s="196">
        <f t="shared" si="26"/>
        <v>44940.5</v>
      </c>
      <c r="F385" s="272">
        <v>44953</v>
      </c>
      <c r="G385" s="272">
        <v>44974</v>
      </c>
      <c r="H385" s="12" t="s">
        <v>157</v>
      </c>
      <c r="I385" s="234">
        <v>21.85</v>
      </c>
      <c r="J385" s="272">
        <v>44978</v>
      </c>
      <c r="K385" s="17">
        <f t="shared" si="27"/>
        <v>34</v>
      </c>
      <c r="L385" s="283">
        <f t="shared" si="28"/>
        <v>5.2665721964291823E-7</v>
      </c>
      <c r="M385" s="22">
        <f t="shared" si="29"/>
        <v>1.7906345467859219E-5</v>
      </c>
    </row>
    <row r="386" spans="1:13">
      <c r="A386" s="16">
        <f t="shared" si="25"/>
        <v>379</v>
      </c>
      <c r="B386" s="12" t="s">
        <v>403</v>
      </c>
      <c r="C386" s="272">
        <v>44935</v>
      </c>
      <c r="D386" s="272">
        <v>44948</v>
      </c>
      <c r="E386" s="196">
        <f t="shared" si="26"/>
        <v>44941.5</v>
      </c>
      <c r="F386" s="272">
        <v>44953</v>
      </c>
      <c r="G386" s="272">
        <v>44959</v>
      </c>
      <c r="H386" s="12" t="s">
        <v>156</v>
      </c>
      <c r="I386" s="234">
        <v>30.68</v>
      </c>
      <c r="J386" s="272">
        <v>44960</v>
      </c>
      <c r="K386" s="17">
        <f t="shared" si="27"/>
        <v>18</v>
      </c>
      <c r="L386" s="283">
        <f t="shared" si="28"/>
        <v>7.3948940497229892E-7</v>
      </c>
      <c r="M386" s="22">
        <f t="shared" si="29"/>
        <v>1.331080928950138E-5</v>
      </c>
    </row>
    <row r="387" spans="1:13">
      <c r="A387" s="16">
        <f t="shared" si="25"/>
        <v>380</v>
      </c>
      <c r="B387" s="12" t="s">
        <v>403</v>
      </c>
      <c r="C387" s="272">
        <v>44935</v>
      </c>
      <c r="D387" s="272">
        <v>44948</v>
      </c>
      <c r="E387" s="196">
        <f t="shared" si="26"/>
        <v>44941.5</v>
      </c>
      <c r="F387" s="272">
        <v>44953</v>
      </c>
      <c r="G387" s="272">
        <v>45044</v>
      </c>
      <c r="H387" s="12" t="s">
        <v>152</v>
      </c>
      <c r="I387" s="234">
        <v>9.08</v>
      </c>
      <c r="J387" s="272">
        <v>45047</v>
      </c>
      <c r="K387" s="17">
        <f t="shared" si="27"/>
        <v>103</v>
      </c>
      <c r="L387" s="283">
        <f t="shared" si="28"/>
        <v>2.1885801164108456E-7</v>
      </c>
      <c r="M387" s="22">
        <f t="shared" si="29"/>
        <v>2.254237519903171E-5</v>
      </c>
    </row>
    <row r="388" spans="1:13">
      <c r="A388" s="16">
        <f t="shared" si="25"/>
        <v>381</v>
      </c>
      <c r="B388" s="12" t="s">
        <v>403</v>
      </c>
      <c r="C388" s="272">
        <v>44935</v>
      </c>
      <c r="D388" s="272">
        <v>44948</v>
      </c>
      <c r="E388" s="196">
        <f t="shared" si="26"/>
        <v>44941.5</v>
      </c>
      <c r="F388" s="272">
        <v>44953</v>
      </c>
      <c r="G388" s="272">
        <v>44959</v>
      </c>
      <c r="H388" s="12" t="s">
        <v>152</v>
      </c>
      <c r="I388" s="234">
        <v>14.96</v>
      </c>
      <c r="J388" s="272">
        <v>44960</v>
      </c>
      <c r="K388" s="17">
        <f t="shared" si="27"/>
        <v>18</v>
      </c>
      <c r="L388" s="283">
        <f t="shared" si="28"/>
        <v>3.6058544649235958E-7</v>
      </c>
      <c r="M388" s="22">
        <f t="shared" si="29"/>
        <v>6.4905380368624721E-6</v>
      </c>
    </row>
    <row r="389" spans="1:13">
      <c r="A389" s="16">
        <f t="shared" si="25"/>
        <v>382</v>
      </c>
      <c r="B389" s="12" t="s">
        <v>403</v>
      </c>
      <c r="C389" s="272">
        <v>44935</v>
      </c>
      <c r="D389" s="272">
        <v>44948</v>
      </c>
      <c r="E389" s="196">
        <f t="shared" si="26"/>
        <v>44941.5</v>
      </c>
      <c r="F389" s="272">
        <v>44953</v>
      </c>
      <c r="G389" s="272">
        <v>44959</v>
      </c>
      <c r="H389" s="12" t="s">
        <v>152</v>
      </c>
      <c r="I389" s="234">
        <v>1.1800000000000002</v>
      </c>
      <c r="J389" s="272">
        <v>44960</v>
      </c>
      <c r="K389" s="17">
        <f t="shared" si="27"/>
        <v>18</v>
      </c>
      <c r="L389" s="283">
        <f t="shared" si="28"/>
        <v>2.844190019124227E-8</v>
      </c>
      <c r="M389" s="22">
        <f t="shared" si="29"/>
        <v>5.1195420344236087E-7</v>
      </c>
    </row>
    <row r="390" spans="1:13">
      <c r="A390" s="16">
        <f t="shared" si="25"/>
        <v>383</v>
      </c>
      <c r="B390" s="12" t="s">
        <v>403</v>
      </c>
      <c r="C390" s="272">
        <v>44935</v>
      </c>
      <c r="D390" s="272">
        <v>44948</v>
      </c>
      <c r="E390" s="196">
        <f t="shared" si="26"/>
        <v>44941.5</v>
      </c>
      <c r="F390" s="272">
        <v>44953</v>
      </c>
      <c r="G390" s="272">
        <v>44971</v>
      </c>
      <c r="H390" s="12" t="s">
        <v>153</v>
      </c>
      <c r="I390" s="234">
        <v>23.58</v>
      </c>
      <c r="J390" s="272">
        <v>44972</v>
      </c>
      <c r="K390" s="17">
        <f t="shared" si="27"/>
        <v>30</v>
      </c>
      <c r="L390" s="283">
        <f t="shared" si="28"/>
        <v>5.6835593771990894E-7</v>
      </c>
      <c r="M390" s="22">
        <f t="shared" si="29"/>
        <v>1.7050678131597267E-5</v>
      </c>
    </row>
    <row r="391" spans="1:13">
      <c r="A391" s="16">
        <f t="shared" si="25"/>
        <v>384</v>
      </c>
      <c r="B391" s="12" t="s">
        <v>403</v>
      </c>
      <c r="C391" s="272">
        <v>44949</v>
      </c>
      <c r="D391" s="272">
        <v>44962</v>
      </c>
      <c r="E391" s="196">
        <f t="shared" si="26"/>
        <v>44955.5</v>
      </c>
      <c r="F391" s="272">
        <v>44967</v>
      </c>
      <c r="G391" s="272">
        <v>45044</v>
      </c>
      <c r="H391" s="12" t="s">
        <v>152</v>
      </c>
      <c r="I391" s="234">
        <v>15.59</v>
      </c>
      <c r="J391" s="272">
        <v>45047</v>
      </c>
      <c r="K391" s="17">
        <f t="shared" si="27"/>
        <v>89</v>
      </c>
      <c r="L391" s="283">
        <f t="shared" si="28"/>
        <v>3.7577052879785331E-7</v>
      </c>
      <c r="M391" s="22">
        <f t="shared" si="29"/>
        <v>3.3443577063008941E-5</v>
      </c>
    </row>
    <row r="392" spans="1:13">
      <c r="A392" s="16">
        <f t="shared" si="25"/>
        <v>385</v>
      </c>
      <c r="B392" s="12" t="s">
        <v>403</v>
      </c>
      <c r="C392" s="272">
        <v>44949</v>
      </c>
      <c r="D392" s="272">
        <v>44962</v>
      </c>
      <c r="E392" s="196">
        <f t="shared" si="26"/>
        <v>44955.5</v>
      </c>
      <c r="F392" s="272">
        <v>44967</v>
      </c>
      <c r="G392" s="272">
        <v>45043</v>
      </c>
      <c r="H392" s="12" t="s">
        <v>152</v>
      </c>
      <c r="I392" s="234">
        <v>45.519999999999996</v>
      </c>
      <c r="J392" s="272">
        <v>45044</v>
      </c>
      <c r="K392" s="17">
        <f t="shared" si="27"/>
        <v>88</v>
      </c>
      <c r="L392" s="283">
        <f t="shared" si="28"/>
        <v>1.0971824548350406E-6</v>
      </c>
      <c r="M392" s="22">
        <f t="shared" si="29"/>
        <v>9.6552056025483575E-5</v>
      </c>
    </row>
    <row r="393" spans="1:13">
      <c r="A393" s="16">
        <f t="shared" ref="A393:A456" si="30">A392+1</f>
        <v>386</v>
      </c>
      <c r="B393" s="12" t="s">
        <v>403</v>
      </c>
      <c r="C393" s="272">
        <v>44949</v>
      </c>
      <c r="D393" s="272">
        <v>44962</v>
      </c>
      <c r="E393" s="196">
        <f t="shared" ref="E393:E456" si="31">AVERAGE(C393:D393)</f>
        <v>44955.5</v>
      </c>
      <c r="F393" s="272">
        <v>44967</v>
      </c>
      <c r="G393" s="272">
        <v>44974</v>
      </c>
      <c r="H393" s="12" t="s">
        <v>152</v>
      </c>
      <c r="I393" s="234">
        <v>2</v>
      </c>
      <c r="J393" s="272">
        <v>44978</v>
      </c>
      <c r="K393" s="17">
        <f t="shared" si="27"/>
        <v>19</v>
      </c>
      <c r="L393" s="283">
        <f t="shared" si="28"/>
        <v>4.820661049363096E-8</v>
      </c>
      <c r="M393" s="22">
        <f t="shared" si="29"/>
        <v>9.1592559937898826E-7</v>
      </c>
    </row>
    <row r="394" spans="1:13">
      <c r="A394" s="16">
        <f t="shared" si="30"/>
        <v>387</v>
      </c>
      <c r="B394" s="12" t="s">
        <v>403</v>
      </c>
      <c r="C394" s="272">
        <v>44949</v>
      </c>
      <c r="D394" s="272">
        <v>44962</v>
      </c>
      <c r="E394" s="196">
        <f t="shared" si="31"/>
        <v>44955.5</v>
      </c>
      <c r="F394" s="272">
        <v>44967</v>
      </c>
      <c r="G394" s="272">
        <v>45002</v>
      </c>
      <c r="H394" s="12" t="s">
        <v>157</v>
      </c>
      <c r="I394" s="234">
        <v>34.08</v>
      </c>
      <c r="J394" s="272">
        <v>45005</v>
      </c>
      <c r="K394" s="17">
        <f t="shared" ref="K394:K457" si="32">(G394-D394)+((D394-C394+1)/2)</f>
        <v>47</v>
      </c>
      <c r="L394" s="283">
        <f t="shared" ref="L394:L457" si="33">I394/$I$4859</f>
        <v>8.2144064281147146E-7</v>
      </c>
      <c r="M394" s="22">
        <f t="shared" ref="M394:M457" si="34">L394*K394</f>
        <v>3.8607710212139158E-5</v>
      </c>
    </row>
    <row r="395" spans="1:13">
      <c r="A395" s="16">
        <f t="shared" si="30"/>
        <v>388</v>
      </c>
      <c r="B395" s="12" t="s">
        <v>404</v>
      </c>
      <c r="C395" s="272">
        <v>44948</v>
      </c>
      <c r="D395" s="272">
        <v>44961</v>
      </c>
      <c r="E395" s="196">
        <f t="shared" si="31"/>
        <v>44954.5</v>
      </c>
      <c r="F395" s="272">
        <v>44967</v>
      </c>
      <c r="G395" s="272">
        <v>45002</v>
      </c>
      <c r="H395" s="12" t="s">
        <v>157</v>
      </c>
      <c r="I395" s="234">
        <v>142.78</v>
      </c>
      <c r="J395" s="272">
        <v>45005</v>
      </c>
      <c r="K395" s="17">
        <f t="shared" si="32"/>
        <v>48</v>
      </c>
      <c r="L395" s="283">
        <f t="shared" si="33"/>
        <v>3.4414699231403142E-6</v>
      </c>
      <c r="M395" s="22">
        <f t="shared" si="34"/>
        <v>1.6519055631073509E-4</v>
      </c>
    </row>
    <row r="396" spans="1:13">
      <c r="A396" s="16">
        <f t="shared" si="30"/>
        <v>389</v>
      </c>
      <c r="B396" s="12" t="s">
        <v>403</v>
      </c>
      <c r="C396" s="272">
        <v>44949</v>
      </c>
      <c r="D396" s="272">
        <v>44962</v>
      </c>
      <c r="E396" s="196">
        <f t="shared" si="31"/>
        <v>44955.5</v>
      </c>
      <c r="F396" s="272">
        <v>44967</v>
      </c>
      <c r="G396" s="272">
        <v>45044</v>
      </c>
      <c r="H396" s="12" t="s">
        <v>152</v>
      </c>
      <c r="I396" s="234">
        <v>86.740000000000009</v>
      </c>
      <c r="J396" s="272">
        <v>45047</v>
      </c>
      <c r="K396" s="17">
        <f t="shared" si="32"/>
        <v>89</v>
      </c>
      <c r="L396" s="283">
        <f t="shared" si="33"/>
        <v>2.0907206971087749E-6</v>
      </c>
      <c r="M396" s="22">
        <f t="shared" si="34"/>
        <v>1.8607414204268097E-4</v>
      </c>
    </row>
    <row r="397" spans="1:13">
      <c r="A397" s="16">
        <f t="shared" si="30"/>
        <v>390</v>
      </c>
      <c r="B397" s="12" t="s">
        <v>403</v>
      </c>
      <c r="C397" s="272">
        <v>44949</v>
      </c>
      <c r="D397" s="272">
        <v>44962</v>
      </c>
      <c r="E397" s="196">
        <f t="shared" si="31"/>
        <v>44955.5</v>
      </c>
      <c r="F397" s="272">
        <v>44967</v>
      </c>
      <c r="G397" s="272">
        <v>45043</v>
      </c>
      <c r="H397" s="12" t="s">
        <v>152</v>
      </c>
      <c r="I397" s="234">
        <v>38.449999999999996</v>
      </c>
      <c r="J397" s="272">
        <v>45044</v>
      </c>
      <c r="K397" s="17">
        <f t="shared" si="32"/>
        <v>88</v>
      </c>
      <c r="L397" s="283">
        <f t="shared" si="33"/>
        <v>9.2677208674005504E-7</v>
      </c>
      <c r="M397" s="22">
        <f t="shared" si="34"/>
        <v>8.1555943633124846E-5</v>
      </c>
    </row>
    <row r="398" spans="1:13">
      <c r="A398" s="16">
        <f t="shared" si="30"/>
        <v>391</v>
      </c>
      <c r="B398" s="12" t="s">
        <v>403</v>
      </c>
      <c r="C398" s="272">
        <v>44949</v>
      </c>
      <c r="D398" s="272">
        <v>44962</v>
      </c>
      <c r="E398" s="196">
        <f t="shared" si="31"/>
        <v>44955.5</v>
      </c>
      <c r="F398" s="272">
        <v>44967</v>
      </c>
      <c r="G398" s="272">
        <v>45043</v>
      </c>
      <c r="H398" s="12" t="s">
        <v>156</v>
      </c>
      <c r="I398" s="234">
        <v>39.07</v>
      </c>
      <c r="J398" s="272">
        <v>45044</v>
      </c>
      <c r="K398" s="17">
        <f t="shared" si="32"/>
        <v>88</v>
      </c>
      <c r="L398" s="283">
        <f t="shared" si="33"/>
        <v>9.417161359930808E-7</v>
      </c>
      <c r="M398" s="22">
        <f t="shared" si="34"/>
        <v>8.2871019967391117E-5</v>
      </c>
    </row>
    <row r="399" spans="1:13">
      <c r="A399" s="16">
        <f t="shared" si="30"/>
        <v>392</v>
      </c>
      <c r="B399" s="12" t="s">
        <v>403</v>
      </c>
      <c r="C399" s="272">
        <v>44949</v>
      </c>
      <c r="D399" s="272">
        <v>44962</v>
      </c>
      <c r="E399" s="196">
        <f t="shared" si="31"/>
        <v>44955.5</v>
      </c>
      <c r="F399" s="272">
        <v>44967</v>
      </c>
      <c r="G399" s="272">
        <v>45002</v>
      </c>
      <c r="H399" s="12" t="s">
        <v>157</v>
      </c>
      <c r="I399" s="234">
        <v>26.64</v>
      </c>
      <c r="J399" s="272">
        <v>45005</v>
      </c>
      <c r="K399" s="17">
        <f t="shared" si="32"/>
        <v>47</v>
      </c>
      <c r="L399" s="283">
        <f t="shared" si="33"/>
        <v>6.4211205177516437E-7</v>
      </c>
      <c r="M399" s="22">
        <f t="shared" si="34"/>
        <v>3.0179266433432727E-5</v>
      </c>
    </row>
    <row r="400" spans="1:13">
      <c r="A400" s="16">
        <f t="shared" si="30"/>
        <v>393</v>
      </c>
      <c r="B400" s="12" t="s">
        <v>404</v>
      </c>
      <c r="C400" s="272">
        <v>44948</v>
      </c>
      <c r="D400" s="272">
        <v>44961</v>
      </c>
      <c r="E400" s="196">
        <f t="shared" si="31"/>
        <v>44954.5</v>
      </c>
      <c r="F400" s="272">
        <v>44967</v>
      </c>
      <c r="G400" s="272">
        <v>45002</v>
      </c>
      <c r="H400" s="12" t="s">
        <v>157</v>
      </c>
      <c r="I400" s="234">
        <v>241.32999999999998</v>
      </c>
      <c r="J400" s="272">
        <v>45005</v>
      </c>
      <c r="K400" s="17">
        <f t="shared" si="32"/>
        <v>48</v>
      </c>
      <c r="L400" s="283">
        <f t="shared" si="33"/>
        <v>5.8168506552139796E-6</v>
      </c>
      <c r="M400" s="22">
        <f t="shared" si="34"/>
        <v>2.7920883145027102E-4</v>
      </c>
    </row>
    <row r="401" spans="1:13">
      <c r="A401" s="16">
        <f t="shared" si="30"/>
        <v>394</v>
      </c>
      <c r="B401" s="12" t="s">
        <v>403</v>
      </c>
      <c r="C401" s="272">
        <v>44949</v>
      </c>
      <c r="D401" s="272">
        <v>44962</v>
      </c>
      <c r="E401" s="196">
        <f t="shared" si="31"/>
        <v>44955.5</v>
      </c>
      <c r="F401" s="272">
        <v>44967</v>
      </c>
      <c r="G401" s="272">
        <v>45044</v>
      </c>
      <c r="H401" s="12" t="s">
        <v>153</v>
      </c>
      <c r="I401" s="234">
        <v>88.64</v>
      </c>
      <c r="J401" s="272">
        <v>45047</v>
      </c>
      <c r="K401" s="17">
        <f t="shared" si="32"/>
        <v>89</v>
      </c>
      <c r="L401" s="283">
        <f t="shared" si="33"/>
        <v>2.136516977077724E-6</v>
      </c>
      <c r="M401" s="22">
        <f t="shared" si="34"/>
        <v>1.9015001095991745E-4</v>
      </c>
    </row>
    <row r="402" spans="1:13">
      <c r="A402" s="16">
        <f t="shared" si="30"/>
        <v>395</v>
      </c>
      <c r="B402" s="12" t="s">
        <v>403</v>
      </c>
      <c r="C402" s="272">
        <v>44949</v>
      </c>
      <c r="D402" s="272">
        <v>44962</v>
      </c>
      <c r="E402" s="196">
        <f t="shared" si="31"/>
        <v>44955.5</v>
      </c>
      <c r="F402" s="272">
        <v>44967</v>
      </c>
      <c r="G402" s="272">
        <v>45044</v>
      </c>
      <c r="H402" s="12" t="s">
        <v>154</v>
      </c>
      <c r="I402" s="234">
        <v>706.28000000000009</v>
      </c>
      <c r="J402" s="272">
        <v>45047</v>
      </c>
      <c r="K402" s="17">
        <f t="shared" si="32"/>
        <v>89</v>
      </c>
      <c r="L402" s="283">
        <f t="shared" si="33"/>
        <v>1.7023682429720839E-5</v>
      </c>
      <c r="M402" s="22">
        <f t="shared" si="34"/>
        <v>1.5151077362451546E-3</v>
      </c>
    </row>
    <row r="403" spans="1:13">
      <c r="A403" s="16">
        <f t="shared" si="30"/>
        <v>396</v>
      </c>
      <c r="B403" s="12" t="s">
        <v>403</v>
      </c>
      <c r="C403" s="272">
        <v>44949</v>
      </c>
      <c r="D403" s="272">
        <v>44962</v>
      </c>
      <c r="E403" s="196">
        <f t="shared" si="31"/>
        <v>44955.5</v>
      </c>
      <c r="F403" s="272">
        <v>44967</v>
      </c>
      <c r="G403" s="272">
        <v>45044</v>
      </c>
      <c r="H403" s="12" t="s">
        <v>155</v>
      </c>
      <c r="I403" s="234">
        <v>132.43</v>
      </c>
      <c r="J403" s="272">
        <v>45047</v>
      </c>
      <c r="K403" s="17">
        <f t="shared" si="32"/>
        <v>89</v>
      </c>
      <c r="L403" s="283">
        <f t="shared" si="33"/>
        <v>3.1920007138357742E-6</v>
      </c>
      <c r="M403" s="22">
        <f t="shared" si="34"/>
        <v>2.8408806353138392E-4</v>
      </c>
    </row>
    <row r="404" spans="1:13">
      <c r="A404" s="16">
        <f t="shared" si="30"/>
        <v>397</v>
      </c>
      <c r="B404" s="12" t="s">
        <v>403</v>
      </c>
      <c r="C404" s="272">
        <v>44949</v>
      </c>
      <c r="D404" s="272">
        <v>44962</v>
      </c>
      <c r="E404" s="196">
        <f t="shared" si="31"/>
        <v>44955.5</v>
      </c>
      <c r="F404" s="272">
        <v>44967</v>
      </c>
      <c r="G404" s="272">
        <v>45044</v>
      </c>
      <c r="H404" s="12" t="s">
        <v>405</v>
      </c>
      <c r="I404" s="234">
        <v>3.62</v>
      </c>
      <c r="J404" s="272">
        <v>45047</v>
      </c>
      <c r="K404" s="17">
        <f t="shared" si="32"/>
        <v>89</v>
      </c>
      <c r="L404" s="283">
        <f t="shared" si="33"/>
        <v>8.7253964993472037E-8</v>
      </c>
      <c r="M404" s="22">
        <f t="shared" si="34"/>
        <v>7.7656028844190108E-6</v>
      </c>
    </row>
    <row r="405" spans="1:13">
      <c r="A405" s="16">
        <f t="shared" si="30"/>
        <v>398</v>
      </c>
      <c r="B405" s="12" t="s">
        <v>403</v>
      </c>
      <c r="C405" s="272">
        <v>44949</v>
      </c>
      <c r="D405" s="272">
        <v>44962</v>
      </c>
      <c r="E405" s="196">
        <f t="shared" si="31"/>
        <v>44955.5</v>
      </c>
      <c r="F405" s="272">
        <v>44967</v>
      </c>
      <c r="G405" s="272">
        <v>45044</v>
      </c>
      <c r="H405" s="12" t="s">
        <v>165</v>
      </c>
      <c r="I405" s="234">
        <v>11.45</v>
      </c>
      <c r="J405" s="272">
        <v>45047</v>
      </c>
      <c r="K405" s="17">
        <f t="shared" si="32"/>
        <v>89</v>
      </c>
      <c r="L405" s="283">
        <f t="shared" si="33"/>
        <v>2.7598284507603721E-7</v>
      </c>
      <c r="M405" s="22">
        <f t="shared" si="34"/>
        <v>2.456247321176731E-5</v>
      </c>
    </row>
    <row r="406" spans="1:13">
      <c r="A406" s="16">
        <f t="shared" si="30"/>
        <v>399</v>
      </c>
      <c r="B406" s="12" t="s">
        <v>403</v>
      </c>
      <c r="C406" s="272">
        <v>44949</v>
      </c>
      <c r="D406" s="272">
        <v>44962</v>
      </c>
      <c r="E406" s="196">
        <f t="shared" si="31"/>
        <v>44955.5</v>
      </c>
      <c r="F406" s="272">
        <v>44967</v>
      </c>
      <c r="G406" s="272">
        <v>44972</v>
      </c>
      <c r="H406" s="12" t="s">
        <v>166</v>
      </c>
      <c r="I406" s="234">
        <v>100.96</v>
      </c>
      <c r="J406" s="272">
        <v>44973</v>
      </c>
      <c r="K406" s="17">
        <f t="shared" si="32"/>
        <v>17</v>
      </c>
      <c r="L406" s="283">
        <f t="shared" si="33"/>
        <v>2.4334696977184908E-6</v>
      </c>
      <c r="M406" s="22">
        <f t="shared" si="34"/>
        <v>4.1368984861214345E-5</v>
      </c>
    </row>
    <row r="407" spans="1:13">
      <c r="A407" s="16">
        <f t="shared" si="30"/>
        <v>400</v>
      </c>
      <c r="B407" s="12" t="s">
        <v>403</v>
      </c>
      <c r="C407" s="272">
        <v>44949</v>
      </c>
      <c r="D407" s="272">
        <v>44962</v>
      </c>
      <c r="E407" s="196">
        <f t="shared" si="31"/>
        <v>44955.5</v>
      </c>
      <c r="F407" s="272">
        <v>44967</v>
      </c>
      <c r="G407" s="272">
        <v>44972</v>
      </c>
      <c r="H407" s="12" t="s">
        <v>406</v>
      </c>
      <c r="I407" s="234">
        <v>22.89</v>
      </c>
      <c r="J407" s="272">
        <v>44973</v>
      </c>
      <c r="K407" s="17">
        <f t="shared" si="32"/>
        <v>17</v>
      </c>
      <c r="L407" s="283">
        <f t="shared" si="33"/>
        <v>5.5172465709960634E-7</v>
      </c>
      <c r="M407" s="22">
        <f t="shared" si="34"/>
        <v>9.3793191706933075E-6</v>
      </c>
    </row>
    <row r="408" spans="1:13">
      <c r="A408" s="16">
        <f t="shared" si="30"/>
        <v>401</v>
      </c>
      <c r="B408" s="12" t="s">
        <v>403</v>
      </c>
      <c r="C408" s="272">
        <v>44949</v>
      </c>
      <c r="D408" s="272">
        <v>44962</v>
      </c>
      <c r="E408" s="196">
        <f t="shared" si="31"/>
        <v>44955.5</v>
      </c>
      <c r="F408" s="272">
        <v>44967</v>
      </c>
      <c r="G408" s="272">
        <v>45044</v>
      </c>
      <c r="H408" s="12" t="s">
        <v>154</v>
      </c>
      <c r="I408" s="234">
        <v>173.76999999999998</v>
      </c>
      <c r="J408" s="272">
        <v>45047</v>
      </c>
      <c r="K408" s="17">
        <f t="shared" si="32"/>
        <v>89</v>
      </c>
      <c r="L408" s="283">
        <f t="shared" si="33"/>
        <v>4.188431352739125E-6</v>
      </c>
      <c r="M408" s="22">
        <f t="shared" si="34"/>
        <v>3.727703903937821E-4</v>
      </c>
    </row>
    <row r="409" spans="1:13">
      <c r="A409" s="16">
        <f t="shared" si="30"/>
        <v>402</v>
      </c>
      <c r="B409" s="12" t="s">
        <v>403</v>
      </c>
      <c r="C409" s="272">
        <v>44949</v>
      </c>
      <c r="D409" s="272">
        <v>44962</v>
      </c>
      <c r="E409" s="196">
        <f t="shared" si="31"/>
        <v>44955.5</v>
      </c>
      <c r="F409" s="272">
        <v>44967</v>
      </c>
      <c r="G409" s="272">
        <v>44999</v>
      </c>
      <c r="H409" s="12" t="s">
        <v>153</v>
      </c>
      <c r="I409" s="234">
        <v>32.93</v>
      </c>
      <c r="J409" s="272">
        <v>45000</v>
      </c>
      <c r="K409" s="17">
        <f t="shared" si="32"/>
        <v>44</v>
      </c>
      <c r="L409" s="283">
        <f t="shared" si="33"/>
        <v>7.9372184177763368E-7</v>
      </c>
      <c r="M409" s="22">
        <f t="shared" si="34"/>
        <v>3.4923761038215883E-5</v>
      </c>
    </row>
    <row r="410" spans="1:13">
      <c r="A410" s="16">
        <f t="shared" si="30"/>
        <v>403</v>
      </c>
      <c r="B410" s="12" t="s">
        <v>403</v>
      </c>
      <c r="C410" s="272">
        <v>44949</v>
      </c>
      <c r="D410" s="272">
        <v>44962</v>
      </c>
      <c r="E410" s="196">
        <f t="shared" si="31"/>
        <v>44955.5</v>
      </c>
      <c r="F410" s="272">
        <v>44967</v>
      </c>
      <c r="G410" s="272">
        <v>45043</v>
      </c>
      <c r="H410" s="12" t="s">
        <v>152</v>
      </c>
      <c r="I410" s="234">
        <v>5.2</v>
      </c>
      <c r="J410" s="272">
        <v>45044</v>
      </c>
      <c r="K410" s="17">
        <f t="shared" si="32"/>
        <v>88</v>
      </c>
      <c r="L410" s="283">
        <f t="shared" si="33"/>
        <v>1.2533718728344049E-7</v>
      </c>
      <c r="M410" s="22">
        <f t="shared" si="34"/>
        <v>1.1029672480942764E-5</v>
      </c>
    </row>
    <row r="411" spans="1:13">
      <c r="A411" s="16">
        <f t="shared" si="30"/>
        <v>404</v>
      </c>
      <c r="B411" s="12" t="s">
        <v>403</v>
      </c>
      <c r="C411" s="272">
        <v>44949</v>
      </c>
      <c r="D411" s="272">
        <v>44962</v>
      </c>
      <c r="E411" s="196">
        <f t="shared" si="31"/>
        <v>44955.5</v>
      </c>
      <c r="F411" s="272">
        <v>44967</v>
      </c>
      <c r="G411" s="272">
        <v>45043</v>
      </c>
      <c r="H411" s="12" t="s">
        <v>156</v>
      </c>
      <c r="I411" s="234">
        <v>107.5</v>
      </c>
      <c r="J411" s="272">
        <v>45044</v>
      </c>
      <c r="K411" s="17">
        <f t="shared" si="32"/>
        <v>88</v>
      </c>
      <c r="L411" s="283">
        <f t="shared" si="33"/>
        <v>2.5911053140326642E-6</v>
      </c>
      <c r="M411" s="22">
        <f t="shared" si="34"/>
        <v>2.2801726763487445E-4</v>
      </c>
    </row>
    <row r="412" spans="1:13">
      <c r="A412" s="16">
        <f t="shared" si="30"/>
        <v>405</v>
      </c>
      <c r="B412" s="12" t="s">
        <v>403</v>
      </c>
      <c r="C412" s="272">
        <v>44949</v>
      </c>
      <c r="D412" s="272">
        <v>44962</v>
      </c>
      <c r="E412" s="196">
        <f t="shared" si="31"/>
        <v>44955.5</v>
      </c>
      <c r="F412" s="272">
        <v>44967</v>
      </c>
      <c r="G412" s="272">
        <v>44974</v>
      </c>
      <c r="H412" s="12" t="s">
        <v>156</v>
      </c>
      <c r="I412" s="234">
        <v>1085.2700000000002</v>
      </c>
      <c r="J412" s="272">
        <v>44978</v>
      </c>
      <c r="K412" s="17">
        <f t="shared" si="32"/>
        <v>19</v>
      </c>
      <c r="L412" s="283">
        <f t="shared" si="33"/>
        <v>2.6158594085211441E-5</v>
      </c>
      <c r="M412" s="22">
        <f t="shared" si="34"/>
        <v>4.970132876190174E-4</v>
      </c>
    </row>
    <row r="413" spans="1:13">
      <c r="A413" s="16">
        <f t="shared" si="30"/>
        <v>406</v>
      </c>
      <c r="B413" s="12" t="s">
        <v>403</v>
      </c>
      <c r="C413" s="272">
        <v>44949</v>
      </c>
      <c r="D413" s="272">
        <v>44962</v>
      </c>
      <c r="E413" s="196">
        <f t="shared" si="31"/>
        <v>44955.5</v>
      </c>
      <c r="F413" s="272">
        <v>44967</v>
      </c>
      <c r="G413" s="272">
        <v>44974</v>
      </c>
      <c r="H413" s="12" t="s">
        <v>152</v>
      </c>
      <c r="I413" s="234">
        <v>12034.300000000005</v>
      </c>
      <c r="J413" s="272">
        <v>44978</v>
      </c>
      <c r="K413" s="17">
        <f t="shared" si="32"/>
        <v>19</v>
      </c>
      <c r="L413" s="283">
        <f t="shared" si="33"/>
        <v>2.9006640633175162E-4</v>
      </c>
      <c r="M413" s="22">
        <f t="shared" si="34"/>
        <v>5.5112617203032805E-3</v>
      </c>
    </row>
    <row r="414" spans="1:13">
      <c r="A414" s="16">
        <f t="shared" si="30"/>
        <v>407</v>
      </c>
      <c r="B414" s="12" t="s">
        <v>404</v>
      </c>
      <c r="C414" s="272">
        <v>44948</v>
      </c>
      <c r="D414" s="272">
        <v>44961</v>
      </c>
      <c r="E414" s="196">
        <f t="shared" si="31"/>
        <v>44954.5</v>
      </c>
      <c r="F414" s="272">
        <v>44967</v>
      </c>
      <c r="G414" s="272">
        <v>45002</v>
      </c>
      <c r="H414" s="12" t="s">
        <v>157</v>
      </c>
      <c r="I414" s="234">
        <v>108.30000000000001</v>
      </c>
      <c r="J414" s="272">
        <v>45005</v>
      </c>
      <c r="K414" s="17">
        <f t="shared" si="32"/>
        <v>48</v>
      </c>
      <c r="L414" s="283">
        <f t="shared" si="33"/>
        <v>2.6103879582301166E-6</v>
      </c>
      <c r="M414" s="22">
        <f t="shared" si="34"/>
        <v>1.2529862199504559E-4</v>
      </c>
    </row>
    <row r="415" spans="1:13">
      <c r="A415" s="16">
        <f t="shared" si="30"/>
        <v>408</v>
      </c>
      <c r="B415" s="12" t="s">
        <v>403</v>
      </c>
      <c r="C415" s="272">
        <v>44949</v>
      </c>
      <c r="D415" s="272">
        <v>44962</v>
      </c>
      <c r="E415" s="196">
        <f t="shared" si="31"/>
        <v>44955.5</v>
      </c>
      <c r="F415" s="272">
        <v>44967</v>
      </c>
      <c r="G415" s="272">
        <v>45002</v>
      </c>
      <c r="H415" s="12" t="s">
        <v>157</v>
      </c>
      <c r="I415" s="234">
        <v>39.659999999999997</v>
      </c>
      <c r="J415" s="272">
        <v>45005</v>
      </c>
      <c r="K415" s="17">
        <f t="shared" si="32"/>
        <v>47</v>
      </c>
      <c r="L415" s="283">
        <f t="shared" si="33"/>
        <v>9.5593708608870181E-7</v>
      </c>
      <c r="M415" s="22">
        <f t="shared" si="34"/>
        <v>4.4929043046168982E-5</v>
      </c>
    </row>
    <row r="416" spans="1:13">
      <c r="A416" s="16">
        <f t="shared" si="30"/>
        <v>409</v>
      </c>
      <c r="B416" s="12" t="s">
        <v>404</v>
      </c>
      <c r="C416" s="272">
        <v>44948</v>
      </c>
      <c r="D416" s="272">
        <v>44961</v>
      </c>
      <c r="E416" s="196">
        <f t="shared" si="31"/>
        <v>44954.5</v>
      </c>
      <c r="F416" s="272">
        <v>44967</v>
      </c>
      <c r="G416" s="272">
        <v>45002</v>
      </c>
      <c r="H416" s="12" t="s">
        <v>157</v>
      </c>
      <c r="I416" s="234">
        <v>559.33999999999992</v>
      </c>
      <c r="J416" s="272">
        <v>45005</v>
      </c>
      <c r="K416" s="17">
        <f t="shared" si="32"/>
        <v>48</v>
      </c>
      <c r="L416" s="283">
        <f t="shared" si="33"/>
        <v>1.3481942756753769E-5</v>
      </c>
      <c r="M416" s="22">
        <f t="shared" si="34"/>
        <v>6.471332523241809E-4</v>
      </c>
    </row>
    <row r="417" spans="1:13">
      <c r="A417" s="16">
        <f t="shared" si="30"/>
        <v>410</v>
      </c>
      <c r="B417" s="12" t="s">
        <v>403</v>
      </c>
      <c r="C417" s="272">
        <v>44949</v>
      </c>
      <c r="D417" s="272">
        <v>44962</v>
      </c>
      <c r="E417" s="196">
        <f t="shared" si="31"/>
        <v>44955.5</v>
      </c>
      <c r="F417" s="272">
        <v>44967</v>
      </c>
      <c r="G417" s="272">
        <v>44999</v>
      </c>
      <c r="H417" s="12" t="s">
        <v>153</v>
      </c>
      <c r="I417" s="234">
        <v>193.32999999999998</v>
      </c>
      <c r="J417" s="272">
        <v>45000</v>
      </c>
      <c r="K417" s="17">
        <f t="shared" si="32"/>
        <v>44</v>
      </c>
      <c r="L417" s="283">
        <f t="shared" si="33"/>
        <v>4.6598920033668364E-6</v>
      </c>
      <c r="M417" s="22">
        <f t="shared" si="34"/>
        <v>2.0503524814814079E-4</v>
      </c>
    </row>
    <row r="418" spans="1:13">
      <c r="A418" s="16">
        <f t="shared" si="30"/>
        <v>411</v>
      </c>
      <c r="B418" s="12" t="s">
        <v>404</v>
      </c>
      <c r="C418" s="272">
        <v>44948</v>
      </c>
      <c r="D418" s="272">
        <v>44961</v>
      </c>
      <c r="E418" s="196">
        <f t="shared" si="31"/>
        <v>44954.5</v>
      </c>
      <c r="F418" s="272">
        <v>44967</v>
      </c>
      <c r="G418" s="272">
        <v>45002</v>
      </c>
      <c r="H418" s="12" t="s">
        <v>157</v>
      </c>
      <c r="I418" s="234">
        <v>97.78</v>
      </c>
      <c r="J418" s="272">
        <v>45005</v>
      </c>
      <c r="K418" s="17">
        <f t="shared" si="32"/>
        <v>48</v>
      </c>
      <c r="L418" s="283">
        <f t="shared" si="33"/>
        <v>2.3568211870336174E-6</v>
      </c>
      <c r="M418" s="22">
        <f t="shared" si="34"/>
        <v>1.1312741697761363E-4</v>
      </c>
    </row>
    <row r="419" spans="1:13">
      <c r="A419" s="16">
        <f t="shared" si="30"/>
        <v>412</v>
      </c>
      <c r="B419" s="12" t="s">
        <v>403</v>
      </c>
      <c r="C419" s="272">
        <v>44949</v>
      </c>
      <c r="D419" s="272">
        <v>44962</v>
      </c>
      <c r="E419" s="196">
        <f t="shared" si="31"/>
        <v>44955.5</v>
      </c>
      <c r="F419" s="272">
        <v>44967</v>
      </c>
      <c r="G419" s="272">
        <v>44999</v>
      </c>
      <c r="H419" s="12" t="s">
        <v>153</v>
      </c>
      <c r="I419" s="234">
        <v>113.49000000000001</v>
      </c>
      <c r="J419" s="272">
        <v>45000</v>
      </c>
      <c r="K419" s="17">
        <f t="shared" si="32"/>
        <v>44</v>
      </c>
      <c r="L419" s="283">
        <f t="shared" si="33"/>
        <v>2.735484112461089E-6</v>
      </c>
      <c r="M419" s="22">
        <f t="shared" si="34"/>
        <v>1.2036130094828792E-4</v>
      </c>
    </row>
    <row r="420" spans="1:13">
      <c r="A420" s="16">
        <f t="shared" si="30"/>
        <v>413</v>
      </c>
      <c r="B420" s="12" t="s">
        <v>403</v>
      </c>
      <c r="C420" s="272">
        <v>44949</v>
      </c>
      <c r="D420" s="272">
        <v>44962</v>
      </c>
      <c r="E420" s="196">
        <f t="shared" si="31"/>
        <v>44955.5</v>
      </c>
      <c r="F420" s="272">
        <v>44967</v>
      </c>
      <c r="G420" s="272">
        <v>45044</v>
      </c>
      <c r="H420" s="12" t="s">
        <v>152</v>
      </c>
      <c r="I420" s="234">
        <v>18.41</v>
      </c>
      <c r="J420" s="272">
        <v>45047</v>
      </c>
      <c r="K420" s="17">
        <f t="shared" si="32"/>
        <v>89</v>
      </c>
      <c r="L420" s="283">
        <f t="shared" si="33"/>
        <v>4.4374184959387297E-7</v>
      </c>
      <c r="M420" s="22">
        <f t="shared" si="34"/>
        <v>3.9493024613854692E-5</v>
      </c>
    </row>
    <row r="421" spans="1:13">
      <c r="A421" s="16">
        <f t="shared" si="30"/>
        <v>414</v>
      </c>
      <c r="B421" s="12" t="s">
        <v>403</v>
      </c>
      <c r="C421" s="272">
        <v>44949</v>
      </c>
      <c r="D421" s="272">
        <v>44962</v>
      </c>
      <c r="E421" s="196">
        <f t="shared" si="31"/>
        <v>44955.5</v>
      </c>
      <c r="F421" s="272">
        <v>44967</v>
      </c>
      <c r="G421" s="272">
        <v>44974</v>
      </c>
      <c r="H421" s="12" t="s">
        <v>152</v>
      </c>
      <c r="I421" s="234">
        <v>99.93</v>
      </c>
      <c r="J421" s="272">
        <v>44978</v>
      </c>
      <c r="K421" s="17">
        <f t="shared" si="32"/>
        <v>19</v>
      </c>
      <c r="L421" s="283">
        <f t="shared" si="33"/>
        <v>2.4086432933142712E-6</v>
      </c>
      <c r="M421" s="22">
        <f t="shared" si="34"/>
        <v>4.5764222572971153E-5</v>
      </c>
    </row>
    <row r="422" spans="1:13">
      <c r="A422" s="16">
        <f t="shared" si="30"/>
        <v>415</v>
      </c>
      <c r="B422" s="12" t="s">
        <v>403</v>
      </c>
      <c r="C422" s="272">
        <v>44949</v>
      </c>
      <c r="D422" s="272">
        <v>44962</v>
      </c>
      <c r="E422" s="196">
        <f t="shared" si="31"/>
        <v>44955.5</v>
      </c>
      <c r="F422" s="272">
        <v>44967</v>
      </c>
      <c r="G422" s="272">
        <v>44999</v>
      </c>
      <c r="H422" s="12" t="s">
        <v>152</v>
      </c>
      <c r="I422" s="234">
        <v>343.50999999999993</v>
      </c>
      <c r="J422" s="272">
        <v>45000</v>
      </c>
      <c r="K422" s="17">
        <f t="shared" si="32"/>
        <v>44</v>
      </c>
      <c r="L422" s="283">
        <f t="shared" si="33"/>
        <v>8.2797263853335844E-6</v>
      </c>
      <c r="M422" s="22">
        <f t="shared" si="34"/>
        <v>3.6430796095467772E-4</v>
      </c>
    </row>
    <row r="423" spans="1:13">
      <c r="A423" s="16">
        <f t="shared" si="30"/>
        <v>416</v>
      </c>
      <c r="B423" s="12" t="s">
        <v>403</v>
      </c>
      <c r="C423" s="272">
        <v>44949</v>
      </c>
      <c r="D423" s="272">
        <v>44962</v>
      </c>
      <c r="E423" s="196">
        <f t="shared" si="31"/>
        <v>44955.5</v>
      </c>
      <c r="F423" s="272">
        <v>44967</v>
      </c>
      <c r="G423" s="272">
        <v>45044</v>
      </c>
      <c r="H423" s="12" t="s">
        <v>152</v>
      </c>
      <c r="I423" s="234">
        <v>3.95</v>
      </c>
      <c r="J423" s="272">
        <v>45047</v>
      </c>
      <c r="K423" s="17">
        <f t="shared" si="32"/>
        <v>89</v>
      </c>
      <c r="L423" s="283">
        <f t="shared" si="33"/>
        <v>9.5208055724921146E-8</v>
      </c>
      <c r="M423" s="22">
        <f t="shared" si="34"/>
        <v>8.4735169595179823E-6</v>
      </c>
    </row>
    <row r="424" spans="1:13">
      <c r="A424" s="16">
        <f t="shared" si="30"/>
        <v>417</v>
      </c>
      <c r="B424" s="12" t="s">
        <v>403</v>
      </c>
      <c r="C424" s="272">
        <v>44949</v>
      </c>
      <c r="D424" s="272">
        <v>44962</v>
      </c>
      <c r="E424" s="196">
        <f t="shared" si="31"/>
        <v>44955.5</v>
      </c>
      <c r="F424" s="272">
        <v>44967</v>
      </c>
      <c r="G424" s="272">
        <v>45002</v>
      </c>
      <c r="H424" s="12" t="s">
        <v>157</v>
      </c>
      <c r="I424" s="234">
        <v>991.0100000000001</v>
      </c>
      <c r="J424" s="272">
        <v>45005</v>
      </c>
      <c r="K424" s="17">
        <f t="shared" si="32"/>
        <v>47</v>
      </c>
      <c r="L424" s="283">
        <f t="shared" si="33"/>
        <v>2.3886616532646609E-5</v>
      </c>
      <c r="M424" s="22">
        <f t="shared" si="34"/>
        <v>1.1226709770343905E-3</v>
      </c>
    </row>
    <row r="425" spans="1:13">
      <c r="A425" s="16">
        <f t="shared" si="30"/>
        <v>418</v>
      </c>
      <c r="B425" s="12" t="s">
        <v>403</v>
      </c>
      <c r="C425" s="272">
        <v>44949</v>
      </c>
      <c r="D425" s="272">
        <v>44962</v>
      </c>
      <c r="E425" s="196">
        <f t="shared" si="31"/>
        <v>44955.5</v>
      </c>
      <c r="F425" s="272">
        <v>44967</v>
      </c>
      <c r="G425" s="272">
        <v>45043</v>
      </c>
      <c r="H425" s="12" t="s">
        <v>152</v>
      </c>
      <c r="I425" s="234">
        <v>0.98</v>
      </c>
      <c r="J425" s="272">
        <v>45044</v>
      </c>
      <c r="K425" s="17">
        <f t="shared" si="32"/>
        <v>88</v>
      </c>
      <c r="L425" s="283">
        <f t="shared" si="33"/>
        <v>2.362123914187917E-8</v>
      </c>
      <c r="M425" s="22">
        <f t="shared" si="34"/>
        <v>2.0786690444853669E-6</v>
      </c>
    </row>
    <row r="426" spans="1:13">
      <c r="A426" s="16">
        <f t="shared" si="30"/>
        <v>419</v>
      </c>
      <c r="B426" s="12" t="s">
        <v>403</v>
      </c>
      <c r="C426" s="272">
        <v>44949</v>
      </c>
      <c r="D426" s="272">
        <v>44962</v>
      </c>
      <c r="E426" s="196">
        <f t="shared" si="31"/>
        <v>44955.5</v>
      </c>
      <c r="F426" s="272">
        <v>44967</v>
      </c>
      <c r="G426" s="272">
        <v>45043</v>
      </c>
      <c r="H426" s="12" t="s">
        <v>165</v>
      </c>
      <c r="I426" s="234">
        <v>78.63</v>
      </c>
      <c r="J426" s="272">
        <v>45044</v>
      </c>
      <c r="K426" s="17">
        <f t="shared" si="32"/>
        <v>88</v>
      </c>
      <c r="L426" s="283">
        <f t="shared" si="33"/>
        <v>1.8952428915571011E-6</v>
      </c>
      <c r="M426" s="22">
        <f t="shared" si="34"/>
        <v>1.6678137445702489E-4</v>
      </c>
    </row>
    <row r="427" spans="1:13">
      <c r="A427" s="16">
        <f t="shared" si="30"/>
        <v>420</v>
      </c>
      <c r="B427" s="12" t="s">
        <v>403</v>
      </c>
      <c r="C427" s="272">
        <v>44949</v>
      </c>
      <c r="D427" s="272">
        <v>44962</v>
      </c>
      <c r="E427" s="196">
        <f t="shared" si="31"/>
        <v>44955.5</v>
      </c>
      <c r="F427" s="272">
        <v>44967</v>
      </c>
      <c r="G427" s="272">
        <v>45043</v>
      </c>
      <c r="H427" s="12" t="s">
        <v>407</v>
      </c>
      <c r="I427" s="234">
        <v>18.54</v>
      </c>
      <c r="J427" s="272">
        <v>45044</v>
      </c>
      <c r="K427" s="17">
        <f t="shared" si="32"/>
        <v>88</v>
      </c>
      <c r="L427" s="283">
        <f t="shared" si="33"/>
        <v>4.4687527927595896E-7</v>
      </c>
      <c r="M427" s="22">
        <f t="shared" si="34"/>
        <v>3.9325024576284388E-5</v>
      </c>
    </row>
    <row r="428" spans="1:13">
      <c r="A428" s="16">
        <f t="shared" si="30"/>
        <v>421</v>
      </c>
      <c r="B428" s="12" t="s">
        <v>403</v>
      </c>
      <c r="C428" s="272">
        <v>44949</v>
      </c>
      <c r="D428" s="272">
        <v>44962</v>
      </c>
      <c r="E428" s="196">
        <f t="shared" si="31"/>
        <v>44955.5</v>
      </c>
      <c r="F428" s="272">
        <v>44967</v>
      </c>
      <c r="G428" s="272">
        <v>44999</v>
      </c>
      <c r="H428" s="12" t="s">
        <v>153</v>
      </c>
      <c r="I428" s="234">
        <v>14.4</v>
      </c>
      <c r="J428" s="272">
        <v>45000</v>
      </c>
      <c r="K428" s="17">
        <f t="shared" si="32"/>
        <v>44</v>
      </c>
      <c r="L428" s="283">
        <f t="shared" si="33"/>
        <v>3.4708759555414291E-7</v>
      </c>
      <c r="M428" s="22">
        <f t="shared" si="34"/>
        <v>1.5271854204382287E-5</v>
      </c>
    </row>
    <row r="429" spans="1:13">
      <c r="A429" s="16">
        <f t="shared" si="30"/>
        <v>422</v>
      </c>
      <c r="B429" s="12" t="s">
        <v>403</v>
      </c>
      <c r="C429" s="272">
        <v>44949</v>
      </c>
      <c r="D429" s="272">
        <v>44962</v>
      </c>
      <c r="E429" s="196">
        <f t="shared" si="31"/>
        <v>44955.5</v>
      </c>
      <c r="F429" s="272">
        <v>44967</v>
      </c>
      <c r="G429" s="272">
        <v>44974</v>
      </c>
      <c r="H429" s="12" t="s">
        <v>152</v>
      </c>
      <c r="I429" s="234">
        <v>2.36</v>
      </c>
      <c r="J429" s="272">
        <v>44978</v>
      </c>
      <c r="K429" s="17">
        <f t="shared" si="32"/>
        <v>19</v>
      </c>
      <c r="L429" s="283">
        <f t="shared" si="33"/>
        <v>5.6883800382484528E-8</v>
      </c>
      <c r="M429" s="22">
        <f t="shared" si="34"/>
        <v>1.080792207267206E-6</v>
      </c>
    </row>
    <row r="430" spans="1:13">
      <c r="A430" s="16">
        <f t="shared" si="30"/>
        <v>423</v>
      </c>
      <c r="B430" s="12" t="s">
        <v>403</v>
      </c>
      <c r="C430" s="272">
        <v>44949</v>
      </c>
      <c r="D430" s="272">
        <v>44962</v>
      </c>
      <c r="E430" s="196">
        <f t="shared" si="31"/>
        <v>44955.5</v>
      </c>
      <c r="F430" s="272">
        <v>44967</v>
      </c>
      <c r="G430" s="272">
        <v>45044</v>
      </c>
      <c r="H430" s="12" t="s">
        <v>152</v>
      </c>
      <c r="I430" s="234">
        <v>31.67</v>
      </c>
      <c r="J430" s="272">
        <v>45047</v>
      </c>
      <c r="K430" s="17">
        <f t="shared" si="32"/>
        <v>89</v>
      </c>
      <c r="L430" s="283">
        <f t="shared" si="33"/>
        <v>7.6335167716664623E-7</v>
      </c>
      <c r="M430" s="22">
        <f t="shared" si="34"/>
        <v>6.7938299267831517E-5</v>
      </c>
    </row>
    <row r="431" spans="1:13">
      <c r="A431" s="16">
        <f t="shared" si="30"/>
        <v>424</v>
      </c>
      <c r="B431" s="12" t="s">
        <v>403</v>
      </c>
      <c r="C431" s="272">
        <v>44949</v>
      </c>
      <c r="D431" s="272">
        <v>44962</v>
      </c>
      <c r="E431" s="196">
        <f t="shared" si="31"/>
        <v>44955.5</v>
      </c>
      <c r="F431" s="272">
        <v>44967</v>
      </c>
      <c r="G431" s="272">
        <v>45044</v>
      </c>
      <c r="H431" s="12" t="s">
        <v>152</v>
      </c>
      <c r="I431" s="234">
        <v>60.569999999999993</v>
      </c>
      <c r="J431" s="272">
        <v>45047</v>
      </c>
      <c r="K431" s="17">
        <f t="shared" si="32"/>
        <v>89</v>
      </c>
      <c r="L431" s="283">
        <f t="shared" si="33"/>
        <v>1.4599371987996133E-6</v>
      </c>
      <c r="M431" s="22">
        <f t="shared" si="34"/>
        <v>1.299344106931656E-4</v>
      </c>
    </row>
    <row r="432" spans="1:13">
      <c r="A432" s="16">
        <f t="shared" si="30"/>
        <v>425</v>
      </c>
      <c r="B432" s="12" t="s">
        <v>403</v>
      </c>
      <c r="C432" s="272">
        <v>44949</v>
      </c>
      <c r="D432" s="272">
        <v>44962</v>
      </c>
      <c r="E432" s="196">
        <f t="shared" si="31"/>
        <v>44955.5</v>
      </c>
      <c r="F432" s="272">
        <v>44967</v>
      </c>
      <c r="G432" s="272">
        <v>44974</v>
      </c>
      <c r="H432" s="12" t="s">
        <v>152</v>
      </c>
      <c r="I432" s="234">
        <v>1.9100000000000001</v>
      </c>
      <c r="J432" s="272">
        <v>44978</v>
      </c>
      <c r="K432" s="17">
        <f t="shared" si="32"/>
        <v>19</v>
      </c>
      <c r="L432" s="283">
        <f t="shared" si="33"/>
        <v>4.6037313021417567E-8</v>
      </c>
      <c r="M432" s="22">
        <f t="shared" si="34"/>
        <v>8.7470894740693381E-7</v>
      </c>
    </row>
    <row r="433" spans="1:13">
      <c r="A433" s="16">
        <f t="shared" si="30"/>
        <v>426</v>
      </c>
      <c r="B433" s="12" t="s">
        <v>403</v>
      </c>
      <c r="C433" s="272">
        <v>44949</v>
      </c>
      <c r="D433" s="272">
        <v>44962</v>
      </c>
      <c r="E433" s="196">
        <f t="shared" si="31"/>
        <v>44955.5</v>
      </c>
      <c r="F433" s="272">
        <v>44967</v>
      </c>
      <c r="G433" s="272">
        <v>44974</v>
      </c>
      <c r="H433" s="12" t="s">
        <v>156</v>
      </c>
      <c r="I433" s="234">
        <v>43.629999999999995</v>
      </c>
      <c r="J433" s="272">
        <v>44978</v>
      </c>
      <c r="K433" s="17">
        <f t="shared" si="32"/>
        <v>19</v>
      </c>
      <c r="L433" s="283">
        <f t="shared" si="33"/>
        <v>1.0516272079185593E-6</v>
      </c>
      <c r="M433" s="22">
        <f t="shared" si="34"/>
        <v>1.9980916950452628E-5</v>
      </c>
    </row>
    <row r="434" spans="1:13">
      <c r="A434" s="16">
        <f t="shared" si="30"/>
        <v>427</v>
      </c>
      <c r="B434" s="12" t="s">
        <v>403</v>
      </c>
      <c r="C434" s="272">
        <v>44949</v>
      </c>
      <c r="D434" s="272">
        <v>44962</v>
      </c>
      <c r="E434" s="196">
        <f t="shared" si="31"/>
        <v>44955.5</v>
      </c>
      <c r="F434" s="272">
        <v>44967</v>
      </c>
      <c r="G434" s="272">
        <v>44974</v>
      </c>
      <c r="H434" s="12" t="s">
        <v>152</v>
      </c>
      <c r="I434" s="234">
        <v>199.07</v>
      </c>
      <c r="J434" s="272">
        <v>44978</v>
      </c>
      <c r="K434" s="17">
        <f t="shared" si="32"/>
        <v>19</v>
      </c>
      <c r="L434" s="283">
        <f t="shared" si="33"/>
        <v>4.798244975483557E-6</v>
      </c>
      <c r="M434" s="22">
        <f t="shared" si="34"/>
        <v>9.1166654534187579E-5</v>
      </c>
    </row>
    <row r="435" spans="1:13">
      <c r="A435" s="16">
        <f t="shared" si="30"/>
        <v>428</v>
      </c>
      <c r="B435" s="12" t="s">
        <v>403</v>
      </c>
      <c r="C435" s="272">
        <v>44949</v>
      </c>
      <c r="D435" s="272">
        <v>44962</v>
      </c>
      <c r="E435" s="196">
        <f t="shared" si="31"/>
        <v>44955.5</v>
      </c>
      <c r="F435" s="272">
        <v>44967</v>
      </c>
      <c r="G435" s="272">
        <v>45002</v>
      </c>
      <c r="H435" s="12" t="s">
        <v>157</v>
      </c>
      <c r="I435" s="234">
        <v>49.04</v>
      </c>
      <c r="J435" s="272">
        <v>45005</v>
      </c>
      <c r="K435" s="17">
        <f t="shared" si="32"/>
        <v>47</v>
      </c>
      <c r="L435" s="283">
        <f t="shared" si="33"/>
        <v>1.1820260893038311E-6</v>
      </c>
      <c r="M435" s="22">
        <f t="shared" si="34"/>
        <v>5.5555226197280063E-5</v>
      </c>
    </row>
    <row r="436" spans="1:13">
      <c r="A436" s="16">
        <f t="shared" si="30"/>
        <v>429</v>
      </c>
      <c r="B436" s="12" t="s">
        <v>404</v>
      </c>
      <c r="C436" s="272">
        <v>44948</v>
      </c>
      <c r="D436" s="272">
        <v>44961</v>
      </c>
      <c r="E436" s="196">
        <f t="shared" si="31"/>
        <v>44954.5</v>
      </c>
      <c r="F436" s="272">
        <v>44967</v>
      </c>
      <c r="G436" s="272">
        <v>45002</v>
      </c>
      <c r="H436" s="12" t="s">
        <v>157</v>
      </c>
      <c r="I436" s="234">
        <v>74.930000000000007</v>
      </c>
      <c r="J436" s="272">
        <v>45005</v>
      </c>
      <c r="K436" s="17">
        <f t="shared" si="32"/>
        <v>48</v>
      </c>
      <c r="L436" s="283">
        <f t="shared" si="33"/>
        <v>1.806060662143884E-6</v>
      </c>
      <c r="M436" s="22">
        <f t="shared" si="34"/>
        <v>8.6690911782906431E-5</v>
      </c>
    </row>
    <row r="437" spans="1:13">
      <c r="A437" s="16">
        <f t="shared" si="30"/>
        <v>430</v>
      </c>
      <c r="B437" s="12" t="s">
        <v>403</v>
      </c>
      <c r="C437" s="272">
        <v>44949</v>
      </c>
      <c r="D437" s="272">
        <v>44962</v>
      </c>
      <c r="E437" s="196">
        <f t="shared" si="31"/>
        <v>44955.5</v>
      </c>
      <c r="F437" s="272">
        <v>44967</v>
      </c>
      <c r="G437" s="272">
        <v>45044</v>
      </c>
      <c r="H437" s="12" t="s">
        <v>158</v>
      </c>
      <c r="I437" s="234">
        <v>10769.229999999996</v>
      </c>
      <c r="J437" s="272">
        <v>45047</v>
      </c>
      <c r="K437" s="17">
        <f t="shared" si="32"/>
        <v>89</v>
      </c>
      <c r="L437" s="283">
        <f t="shared" si="33"/>
        <v>2.5957403796316255E-4</v>
      </c>
      <c r="M437" s="22">
        <f t="shared" si="34"/>
        <v>2.3102089378721467E-2</v>
      </c>
    </row>
    <row r="438" spans="1:13">
      <c r="A438" s="16">
        <f t="shared" si="30"/>
        <v>431</v>
      </c>
      <c r="B438" s="12" t="s">
        <v>403</v>
      </c>
      <c r="C438" s="272">
        <v>44949</v>
      </c>
      <c r="D438" s="272">
        <v>44962</v>
      </c>
      <c r="E438" s="196">
        <f t="shared" si="31"/>
        <v>44955.5</v>
      </c>
      <c r="F438" s="272">
        <v>44967</v>
      </c>
      <c r="G438" s="272">
        <v>44967</v>
      </c>
      <c r="H438" s="12" t="s">
        <v>159</v>
      </c>
      <c r="I438" s="234">
        <v>69705.269999999902</v>
      </c>
      <c r="J438" s="272">
        <v>44970</v>
      </c>
      <c r="K438" s="17">
        <f t="shared" si="32"/>
        <v>12</v>
      </c>
      <c r="L438" s="283">
        <f t="shared" si="33"/>
        <v>1.6801274001216873E-3</v>
      </c>
      <c r="M438" s="22">
        <f t="shared" si="34"/>
        <v>2.0161528801460247E-2</v>
      </c>
    </row>
    <row r="439" spans="1:13">
      <c r="A439" s="16">
        <f t="shared" si="30"/>
        <v>432</v>
      </c>
      <c r="B439" s="12" t="s">
        <v>403</v>
      </c>
      <c r="C439" s="272">
        <v>44949</v>
      </c>
      <c r="D439" s="272">
        <v>44962</v>
      </c>
      <c r="E439" s="196">
        <f t="shared" si="31"/>
        <v>44955.5</v>
      </c>
      <c r="F439" s="272">
        <v>44967</v>
      </c>
      <c r="G439" s="272">
        <v>44967</v>
      </c>
      <c r="H439" s="12" t="s">
        <v>160</v>
      </c>
      <c r="I439" s="234">
        <v>69705.519999999902</v>
      </c>
      <c r="J439" s="272">
        <v>44970</v>
      </c>
      <c r="K439" s="17">
        <f t="shared" si="32"/>
        <v>12</v>
      </c>
      <c r="L439" s="283">
        <f t="shared" si="33"/>
        <v>1.680133425947999E-3</v>
      </c>
      <c r="M439" s="22">
        <f t="shared" si="34"/>
        <v>2.0161601111375986E-2</v>
      </c>
    </row>
    <row r="440" spans="1:13">
      <c r="A440" s="16">
        <f t="shared" si="30"/>
        <v>433</v>
      </c>
      <c r="B440" s="12" t="s">
        <v>403</v>
      </c>
      <c r="C440" s="272">
        <v>44949</v>
      </c>
      <c r="D440" s="272">
        <v>44962</v>
      </c>
      <c r="E440" s="196">
        <f t="shared" si="31"/>
        <v>44955.5</v>
      </c>
      <c r="F440" s="272">
        <v>44967</v>
      </c>
      <c r="G440" s="272">
        <v>44967</v>
      </c>
      <c r="H440" s="12" t="s">
        <v>161</v>
      </c>
      <c r="I440" s="234">
        <v>298049.60000000015</v>
      </c>
      <c r="J440" s="272">
        <v>44970</v>
      </c>
      <c r="K440" s="17">
        <f t="shared" si="32"/>
        <v>12</v>
      </c>
      <c r="L440" s="283">
        <f t="shared" si="33"/>
        <v>7.1839804874912587E-3</v>
      </c>
      <c r="M440" s="22">
        <f t="shared" si="34"/>
        <v>8.6207765849895104E-2</v>
      </c>
    </row>
    <row r="441" spans="1:13">
      <c r="A441" s="16">
        <f t="shared" si="30"/>
        <v>434</v>
      </c>
      <c r="B441" s="12" t="s">
        <v>403</v>
      </c>
      <c r="C441" s="272">
        <v>44949</v>
      </c>
      <c r="D441" s="272">
        <v>44962</v>
      </c>
      <c r="E441" s="196">
        <f t="shared" si="31"/>
        <v>44955.5</v>
      </c>
      <c r="F441" s="272">
        <v>44967</v>
      </c>
      <c r="G441" s="272">
        <v>44967</v>
      </c>
      <c r="H441" s="12" t="s">
        <v>162</v>
      </c>
      <c r="I441" s="234">
        <v>298050.66000000015</v>
      </c>
      <c r="J441" s="272">
        <v>44970</v>
      </c>
      <c r="K441" s="17">
        <f t="shared" si="32"/>
        <v>12</v>
      </c>
      <c r="L441" s="283">
        <f t="shared" si="33"/>
        <v>7.1840060369948201E-3</v>
      </c>
      <c r="M441" s="22">
        <f t="shared" si="34"/>
        <v>8.6208072443937842E-2</v>
      </c>
    </row>
    <row r="442" spans="1:13">
      <c r="A442" s="16">
        <f t="shared" si="30"/>
        <v>435</v>
      </c>
      <c r="B442" s="12" t="s">
        <v>403</v>
      </c>
      <c r="C442" s="272">
        <v>44949</v>
      </c>
      <c r="D442" s="272">
        <v>44962</v>
      </c>
      <c r="E442" s="196">
        <f t="shared" si="31"/>
        <v>44955.5</v>
      </c>
      <c r="F442" s="272">
        <v>44967</v>
      </c>
      <c r="G442" s="272">
        <v>44967</v>
      </c>
      <c r="H442" s="12" t="s">
        <v>163</v>
      </c>
      <c r="I442" s="234">
        <v>439235.13999999949</v>
      </c>
      <c r="J442" s="272">
        <v>44970</v>
      </c>
      <c r="K442" s="17">
        <f t="shared" si="32"/>
        <v>12</v>
      </c>
      <c r="L442" s="283">
        <f t="shared" si="33"/>
        <v>1.058701865454772E-2</v>
      </c>
      <c r="M442" s="22">
        <f t="shared" si="34"/>
        <v>0.12704422385457265</v>
      </c>
    </row>
    <row r="443" spans="1:13">
      <c r="A443" s="16">
        <f t="shared" si="30"/>
        <v>436</v>
      </c>
      <c r="B443" s="12" t="s">
        <v>404</v>
      </c>
      <c r="C443" s="272">
        <v>44948</v>
      </c>
      <c r="D443" s="272">
        <v>44961</v>
      </c>
      <c r="E443" s="196">
        <f t="shared" si="31"/>
        <v>44954.5</v>
      </c>
      <c r="F443" s="272">
        <v>44967</v>
      </c>
      <c r="G443" s="272">
        <v>45044</v>
      </c>
      <c r="H443" s="12" t="s">
        <v>158</v>
      </c>
      <c r="I443" s="234">
        <v>219.73000000000002</v>
      </c>
      <c r="J443" s="272">
        <v>45047</v>
      </c>
      <c r="K443" s="17">
        <f t="shared" si="32"/>
        <v>90</v>
      </c>
      <c r="L443" s="283">
        <f t="shared" si="33"/>
        <v>5.2962192618827656E-6</v>
      </c>
      <c r="M443" s="22">
        <f t="shared" si="34"/>
        <v>4.7665973356944888E-4</v>
      </c>
    </row>
    <row r="444" spans="1:13">
      <c r="A444" s="16">
        <f t="shared" si="30"/>
        <v>437</v>
      </c>
      <c r="B444" s="12" t="s">
        <v>404</v>
      </c>
      <c r="C444" s="272">
        <v>44948</v>
      </c>
      <c r="D444" s="272">
        <v>44961</v>
      </c>
      <c r="E444" s="196">
        <f t="shared" si="31"/>
        <v>44954.5</v>
      </c>
      <c r="F444" s="272">
        <v>44967</v>
      </c>
      <c r="G444" s="272">
        <v>44967</v>
      </c>
      <c r="H444" s="12" t="s">
        <v>159</v>
      </c>
      <c r="I444" s="234">
        <v>5982.51</v>
      </c>
      <c r="J444" s="272">
        <v>44970</v>
      </c>
      <c r="K444" s="17">
        <f t="shared" si="32"/>
        <v>13</v>
      </c>
      <c r="L444" s="283">
        <f t="shared" si="33"/>
        <v>1.4419826467212607E-4</v>
      </c>
      <c r="M444" s="22">
        <f t="shared" si="34"/>
        <v>1.874577440737639E-3</v>
      </c>
    </row>
    <row r="445" spans="1:13">
      <c r="A445" s="16">
        <f t="shared" si="30"/>
        <v>438</v>
      </c>
      <c r="B445" s="12" t="s">
        <v>404</v>
      </c>
      <c r="C445" s="272">
        <v>44948</v>
      </c>
      <c r="D445" s="272">
        <v>44961</v>
      </c>
      <c r="E445" s="196">
        <f t="shared" si="31"/>
        <v>44954.5</v>
      </c>
      <c r="F445" s="272">
        <v>44967</v>
      </c>
      <c r="G445" s="272">
        <v>44967</v>
      </c>
      <c r="H445" s="12" t="s">
        <v>160</v>
      </c>
      <c r="I445" s="234">
        <v>5982.51</v>
      </c>
      <c r="J445" s="272">
        <v>44970</v>
      </c>
      <c r="K445" s="17">
        <f t="shared" si="32"/>
        <v>13</v>
      </c>
      <c r="L445" s="283">
        <f t="shared" si="33"/>
        <v>1.4419826467212607E-4</v>
      </c>
      <c r="M445" s="22">
        <f t="shared" si="34"/>
        <v>1.874577440737639E-3</v>
      </c>
    </row>
    <row r="446" spans="1:13">
      <c r="A446" s="16">
        <f t="shared" si="30"/>
        <v>439</v>
      </c>
      <c r="B446" s="12" t="s">
        <v>404</v>
      </c>
      <c r="C446" s="272">
        <v>44948</v>
      </c>
      <c r="D446" s="272">
        <v>44961</v>
      </c>
      <c r="E446" s="196">
        <f t="shared" si="31"/>
        <v>44954.5</v>
      </c>
      <c r="F446" s="272">
        <v>44967</v>
      </c>
      <c r="G446" s="272">
        <v>44967</v>
      </c>
      <c r="H446" s="12" t="s">
        <v>161</v>
      </c>
      <c r="I446" s="234">
        <v>25580.110000000004</v>
      </c>
      <c r="J446" s="272">
        <v>44970</v>
      </c>
      <c r="K446" s="17">
        <f t="shared" si="32"/>
        <v>13</v>
      </c>
      <c r="L446" s="283">
        <f t="shared" si="33"/>
        <v>6.1656519957711722E-4</v>
      </c>
      <c r="M446" s="22">
        <f t="shared" si="34"/>
        <v>8.0153475945025244E-3</v>
      </c>
    </row>
    <row r="447" spans="1:13">
      <c r="A447" s="16">
        <f t="shared" si="30"/>
        <v>440</v>
      </c>
      <c r="B447" s="12" t="s">
        <v>404</v>
      </c>
      <c r="C447" s="272">
        <v>44948</v>
      </c>
      <c r="D447" s="272">
        <v>44961</v>
      </c>
      <c r="E447" s="196">
        <f t="shared" si="31"/>
        <v>44954.5</v>
      </c>
      <c r="F447" s="272">
        <v>44967</v>
      </c>
      <c r="G447" s="272">
        <v>44967</v>
      </c>
      <c r="H447" s="12" t="s">
        <v>162</v>
      </c>
      <c r="I447" s="234">
        <v>25580.110000000004</v>
      </c>
      <c r="J447" s="272">
        <v>44970</v>
      </c>
      <c r="K447" s="17">
        <f t="shared" si="32"/>
        <v>13</v>
      </c>
      <c r="L447" s="283">
        <f t="shared" si="33"/>
        <v>6.1656519957711722E-4</v>
      </c>
      <c r="M447" s="22">
        <f t="shared" si="34"/>
        <v>8.0153475945025244E-3</v>
      </c>
    </row>
    <row r="448" spans="1:13">
      <c r="A448" s="16">
        <f t="shared" si="30"/>
        <v>441</v>
      </c>
      <c r="B448" s="12" t="s">
        <v>404</v>
      </c>
      <c r="C448" s="272">
        <v>44948</v>
      </c>
      <c r="D448" s="272">
        <v>44961</v>
      </c>
      <c r="E448" s="196">
        <f t="shared" si="31"/>
        <v>44954.5</v>
      </c>
      <c r="F448" s="272">
        <v>44967</v>
      </c>
      <c r="G448" s="272">
        <v>44967</v>
      </c>
      <c r="H448" s="12" t="s">
        <v>163</v>
      </c>
      <c r="I448" s="234">
        <v>40725.4</v>
      </c>
      <c r="J448" s="272">
        <v>44970</v>
      </c>
      <c r="K448" s="17">
        <f t="shared" si="32"/>
        <v>13</v>
      </c>
      <c r="L448" s="283">
        <f t="shared" si="33"/>
        <v>9.8161674749865915E-4</v>
      </c>
      <c r="M448" s="22">
        <f t="shared" si="34"/>
        <v>1.2761017717482569E-2</v>
      </c>
    </row>
    <row r="449" spans="1:13">
      <c r="A449" s="16">
        <f t="shared" si="30"/>
        <v>442</v>
      </c>
      <c r="B449" s="12" t="s">
        <v>403</v>
      </c>
      <c r="C449" s="272">
        <v>44949</v>
      </c>
      <c r="D449" s="272">
        <v>44962</v>
      </c>
      <c r="E449" s="196">
        <f t="shared" si="31"/>
        <v>44955.5</v>
      </c>
      <c r="F449" s="272">
        <v>44967</v>
      </c>
      <c r="G449" s="272">
        <v>45044</v>
      </c>
      <c r="H449" s="12" t="s">
        <v>152</v>
      </c>
      <c r="I449" s="234">
        <v>26.57</v>
      </c>
      <c r="J449" s="272">
        <v>45047</v>
      </c>
      <c r="K449" s="17">
        <f t="shared" si="32"/>
        <v>89</v>
      </c>
      <c r="L449" s="283">
        <f t="shared" si="33"/>
        <v>6.4042482040788731E-7</v>
      </c>
      <c r="M449" s="22">
        <f t="shared" si="34"/>
        <v>5.6997809016301972E-5</v>
      </c>
    </row>
    <row r="450" spans="1:13">
      <c r="A450" s="16">
        <f t="shared" si="30"/>
        <v>443</v>
      </c>
      <c r="B450" s="12" t="s">
        <v>403</v>
      </c>
      <c r="C450" s="272">
        <v>44949</v>
      </c>
      <c r="D450" s="272">
        <v>44962</v>
      </c>
      <c r="E450" s="196">
        <f t="shared" si="31"/>
        <v>44955.5</v>
      </c>
      <c r="F450" s="272">
        <v>44967</v>
      </c>
      <c r="G450" s="272">
        <v>45044</v>
      </c>
      <c r="H450" s="12" t="s">
        <v>165</v>
      </c>
      <c r="I450" s="234">
        <v>151.84999999999997</v>
      </c>
      <c r="J450" s="272">
        <v>45047</v>
      </c>
      <c r="K450" s="17">
        <f t="shared" si="32"/>
        <v>89</v>
      </c>
      <c r="L450" s="283">
        <f t="shared" si="33"/>
        <v>3.6600869017289296E-6</v>
      </c>
      <c r="M450" s="22">
        <f t="shared" si="34"/>
        <v>3.2574773425387475E-4</v>
      </c>
    </row>
    <row r="451" spans="1:13">
      <c r="A451" s="16">
        <f t="shared" si="30"/>
        <v>444</v>
      </c>
      <c r="B451" s="12" t="s">
        <v>404</v>
      </c>
      <c r="C451" s="272">
        <v>44948</v>
      </c>
      <c r="D451" s="272">
        <v>44961</v>
      </c>
      <c r="E451" s="196">
        <f t="shared" si="31"/>
        <v>44954.5</v>
      </c>
      <c r="F451" s="272">
        <v>44967</v>
      </c>
      <c r="G451" s="272">
        <v>45002</v>
      </c>
      <c r="H451" s="12" t="s">
        <v>157</v>
      </c>
      <c r="I451" s="234">
        <v>106.80000000000001</v>
      </c>
      <c r="J451" s="272">
        <v>45005</v>
      </c>
      <c r="K451" s="17">
        <f t="shared" si="32"/>
        <v>48</v>
      </c>
      <c r="L451" s="283">
        <f t="shared" si="33"/>
        <v>2.5742330003598934E-6</v>
      </c>
      <c r="M451" s="22">
        <f t="shared" si="34"/>
        <v>1.2356318401727487E-4</v>
      </c>
    </row>
    <row r="452" spans="1:13">
      <c r="A452" s="16">
        <f t="shared" si="30"/>
        <v>445</v>
      </c>
      <c r="B452" s="12" t="s">
        <v>403</v>
      </c>
      <c r="C452" s="272">
        <v>44949</v>
      </c>
      <c r="D452" s="272">
        <v>44962</v>
      </c>
      <c r="E452" s="196">
        <f t="shared" si="31"/>
        <v>44955.5</v>
      </c>
      <c r="F452" s="272">
        <v>44967</v>
      </c>
      <c r="G452" s="272">
        <v>44974</v>
      </c>
      <c r="H452" s="12" t="s">
        <v>152</v>
      </c>
      <c r="I452" s="234">
        <v>22.810000000000002</v>
      </c>
      <c r="J452" s="272">
        <v>44978</v>
      </c>
      <c r="K452" s="17">
        <f t="shared" si="32"/>
        <v>19</v>
      </c>
      <c r="L452" s="283">
        <f t="shared" si="33"/>
        <v>5.497963926798611E-7</v>
      </c>
      <c r="M452" s="22">
        <f t="shared" si="34"/>
        <v>1.044613146091736E-5</v>
      </c>
    </row>
    <row r="453" spans="1:13">
      <c r="A453" s="16">
        <f t="shared" si="30"/>
        <v>446</v>
      </c>
      <c r="B453" s="12" t="s">
        <v>403</v>
      </c>
      <c r="C453" s="272">
        <v>44949</v>
      </c>
      <c r="D453" s="272">
        <v>44962</v>
      </c>
      <c r="E453" s="196">
        <f t="shared" si="31"/>
        <v>44955.5</v>
      </c>
      <c r="F453" s="272">
        <v>44967</v>
      </c>
      <c r="G453" s="272">
        <v>44974</v>
      </c>
      <c r="H453" s="12" t="s">
        <v>156</v>
      </c>
      <c r="I453" s="234">
        <v>66.77</v>
      </c>
      <c r="J453" s="272">
        <v>44978</v>
      </c>
      <c r="K453" s="17">
        <f t="shared" si="32"/>
        <v>19</v>
      </c>
      <c r="L453" s="283">
        <f t="shared" si="33"/>
        <v>1.6093776913298694E-6</v>
      </c>
      <c r="M453" s="22">
        <f t="shared" si="34"/>
        <v>3.0578176135267522E-5</v>
      </c>
    </row>
    <row r="454" spans="1:13">
      <c r="A454" s="16">
        <f t="shared" si="30"/>
        <v>447</v>
      </c>
      <c r="B454" s="12" t="s">
        <v>403</v>
      </c>
      <c r="C454" s="272">
        <v>44949</v>
      </c>
      <c r="D454" s="272">
        <v>44962</v>
      </c>
      <c r="E454" s="196">
        <f t="shared" si="31"/>
        <v>44955.5</v>
      </c>
      <c r="F454" s="272">
        <v>44967</v>
      </c>
      <c r="G454" s="272">
        <v>45044</v>
      </c>
      <c r="H454" s="12" t="s">
        <v>152</v>
      </c>
      <c r="I454" s="234">
        <v>11.03</v>
      </c>
      <c r="J454" s="272">
        <v>45047</v>
      </c>
      <c r="K454" s="17">
        <f t="shared" si="32"/>
        <v>89</v>
      </c>
      <c r="L454" s="283">
        <f t="shared" si="33"/>
        <v>2.658594568723747E-7</v>
      </c>
      <c r="M454" s="22">
        <f t="shared" si="34"/>
        <v>2.3661491661641348E-5</v>
      </c>
    </row>
    <row r="455" spans="1:13">
      <c r="A455" s="16">
        <f t="shared" si="30"/>
        <v>448</v>
      </c>
      <c r="B455" s="12" t="s">
        <v>403</v>
      </c>
      <c r="C455" s="272">
        <v>44949</v>
      </c>
      <c r="D455" s="272">
        <v>44962</v>
      </c>
      <c r="E455" s="196">
        <f t="shared" si="31"/>
        <v>44955.5</v>
      </c>
      <c r="F455" s="272">
        <v>44967</v>
      </c>
      <c r="G455" s="272">
        <v>45044</v>
      </c>
      <c r="H455" s="12" t="s">
        <v>152</v>
      </c>
      <c r="I455" s="234">
        <v>28.42</v>
      </c>
      <c r="J455" s="272">
        <v>45047</v>
      </c>
      <c r="K455" s="17">
        <f t="shared" si="32"/>
        <v>89</v>
      </c>
      <c r="L455" s="283">
        <f t="shared" si="33"/>
        <v>6.8501593511449598E-7</v>
      </c>
      <c r="M455" s="22">
        <f t="shared" si="34"/>
        <v>6.0966418225190142E-5</v>
      </c>
    </row>
    <row r="456" spans="1:13">
      <c r="A456" s="16">
        <f t="shared" si="30"/>
        <v>449</v>
      </c>
      <c r="B456" s="12" t="s">
        <v>403</v>
      </c>
      <c r="C456" s="272">
        <v>44949</v>
      </c>
      <c r="D456" s="272">
        <v>44962</v>
      </c>
      <c r="E456" s="196">
        <f t="shared" si="31"/>
        <v>44955.5</v>
      </c>
      <c r="F456" s="272">
        <v>44967</v>
      </c>
      <c r="G456" s="272">
        <v>45044</v>
      </c>
      <c r="H456" s="12" t="s">
        <v>152</v>
      </c>
      <c r="I456" s="234">
        <v>20.83</v>
      </c>
      <c r="J456" s="272">
        <v>45047</v>
      </c>
      <c r="K456" s="17">
        <f t="shared" si="32"/>
        <v>89</v>
      </c>
      <c r="L456" s="283">
        <f t="shared" si="33"/>
        <v>5.0207184829116639E-7</v>
      </c>
      <c r="M456" s="22">
        <f t="shared" si="34"/>
        <v>4.4684394497913809E-5</v>
      </c>
    </row>
    <row r="457" spans="1:13">
      <c r="A457" s="16">
        <f t="shared" ref="A457:A520" si="35">A456+1</f>
        <v>450</v>
      </c>
      <c r="B457" s="12" t="s">
        <v>403</v>
      </c>
      <c r="C457" s="272">
        <v>44949</v>
      </c>
      <c r="D457" s="272">
        <v>44962</v>
      </c>
      <c r="E457" s="196">
        <f t="shared" ref="E457:E520" si="36">AVERAGE(C457:D457)</f>
        <v>44955.5</v>
      </c>
      <c r="F457" s="272">
        <v>44967</v>
      </c>
      <c r="G457" s="272">
        <v>45002</v>
      </c>
      <c r="H457" s="12" t="s">
        <v>157</v>
      </c>
      <c r="I457" s="234">
        <v>194.34999999999997</v>
      </c>
      <c r="J457" s="272">
        <v>45005</v>
      </c>
      <c r="K457" s="17">
        <f t="shared" si="32"/>
        <v>47</v>
      </c>
      <c r="L457" s="283">
        <f t="shared" si="33"/>
        <v>4.6844773747185873E-6</v>
      </c>
      <c r="M457" s="22">
        <f t="shared" si="34"/>
        <v>2.2017043661177359E-4</v>
      </c>
    </row>
    <row r="458" spans="1:13">
      <c r="A458" s="16">
        <f t="shared" si="35"/>
        <v>451</v>
      </c>
      <c r="B458" s="12" t="s">
        <v>403</v>
      </c>
      <c r="C458" s="272">
        <v>44949</v>
      </c>
      <c r="D458" s="272">
        <v>44962</v>
      </c>
      <c r="E458" s="196">
        <f t="shared" si="36"/>
        <v>44955.5</v>
      </c>
      <c r="F458" s="272">
        <v>44967</v>
      </c>
      <c r="G458" s="272">
        <v>45043</v>
      </c>
      <c r="H458" s="12" t="s">
        <v>152</v>
      </c>
      <c r="I458" s="234">
        <v>104.44</v>
      </c>
      <c r="J458" s="272">
        <v>45044</v>
      </c>
      <c r="K458" s="17">
        <f t="shared" ref="K458:K521" si="37">(G458-D458)+((D458-C458+1)/2)</f>
        <v>88</v>
      </c>
      <c r="L458" s="283">
        <f t="shared" ref="L458:L521" si="38">I458/$I$4859</f>
        <v>2.5173491999774086E-6</v>
      </c>
      <c r="M458" s="22">
        <f t="shared" ref="M458:M521" si="39">L458*K458</f>
        <v>2.2152672959801196E-4</v>
      </c>
    </row>
    <row r="459" spans="1:13">
      <c r="A459" s="16">
        <f t="shared" si="35"/>
        <v>452</v>
      </c>
      <c r="B459" s="12" t="s">
        <v>403</v>
      </c>
      <c r="C459" s="272">
        <v>44949</v>
      </c>
      <c r="D459" s="272">
        <v>44962</v>
      </c>
      <c r="E459" s="196">
        <f t="shared" si="36"/>
        <v>44955.5</v>
      </c>
      <c r="F459" s="272">
        <v>44967</v>
      </c>
      <c r="G459" s="272">
        <v>45043</v>
      </c>
      <c r="H459" s="12" t="s">
        <v>152</v>
      </c>
      <c r="I459" s="234">
        <v>1.02</v>
      </c>
      <c r="J459" s="272">
        <v>45044</v>
      </c>
      <c r="K459" s="17">
        <f t="shared" si="37"/>
        <v>88</v>
      </c>
      <c r="L459" s="283">
        <f t="shared" si="38"/>
        <v>2.458537135175179E-8</v>
      </c>
      <c r="M459" s="22">
        <f t="shared" si="39"/>
        <v>2.1635126789541574E-6</v>
      </c>
    </row>
    <row r="460" spans="1:13">
      <c r="A460" s="16">
        <f t="shared" si="35"/>
        <v>453</v>
      </c>
      <c r="B460" s="12" t="s">
        <v>403</v>
      </c>
      <c r="C460" s="272">
        <v>44949</v>
      </c>
      <c r="D460" s="272">
        <v>44962</v>
      </c>
      <c r="E460" s="196">
        <f t="shared" si="36"/>
        <v>44955.5</v>
      </c>
      <c r="F460" s="272">
        <v>44967</v>
      </c>
      <c r="G460" s="272">
        <v>45002</v>
      </c>
      <c r="H460" s="12" t="s">
        <v>154</v>
      </c>
      <c r="I460" s="234">
        <v>20.89</v>
      </c>
      <c r="J460" s="272">
        <v>45005</v>
      </c>
      <c r="K460" s="17">
        <f t="shared" si="37"/>
        <v>47</v>
      </c>
      <c r="L460" s="283">
        <f t="shared" si="38"/>
        <v>5.0351804660597537E-7</v>
      </c>
      <c r="M460" s="22">
        <f t="shared" si="39"/>
        <v>2.3665348190480844E-5</v>
      </c>
    </row>
    <row r="461" spans="1:13">
      <c r="A461" s="16">
        <f t="shared" si="35"/>
        <v>454</v>
      </c>
      <c r="B461" s="12" t="s">
        <v>404</v>
      </c>
      <c r="C461" s="272">
        <v>44948</v>
      </c>
      <c r="D461" s="272">
        <v>44961</v>
      </c>
      <c r="E461" s="196">
        <f t="shared" si="36"/>
        <v>44954.5</v>
      </c>
      <c r="F461" s="272">
        <v>44967</v>
      </c>
      <c r="G461" s="272">
        <v>45002</v>
      </c>
      <c r="H461" s="12" t="s">
        <v>157</v>
      </c>
      <c r="I461" s="234">
        <v>19.04</v>
      </c>
      <c r="J461" s="272">
        <v>45005</v>
      </c>
      <c r="K461" s="17">
        <f t="shared" si="37"/>
        <v>48</v>
      </c>
      <c r="L461" s="283">
        <f t="shared" si="38"/>
        <v>4.589269318993667E-7</v>
      </c>
      <c r="M461" s="22">
        <f t="shared" si="39"/>
        <v>2.20284927311696E-5</v>
      </c>
    </row>
    <row r="462" spans="1:13">
      <c r="A462" s="16">
        <f t="shared" si="35"/>
        <v>455</v>
      </c>
      <c r="B462" s="12" t="s">
        <v>404</v>
      </c>
      <c r="C462" s="272">
        <v>44948</v>
      </c>
      <c r="D462" s="272">
        <v>44961</v>
      </c>
      <c r="E462" s="196">
        <f t="shared" si="36"/>
        <v>44954.5</v>
      </c>
      <c r="F462" s="272">
        <v>44967</v>
      </c>
      <c r="G462" s="272">
        <v>45002</v>
      </c>
      <c r="H462" s="12" t="s">
        <v>154</v>
      </c>
      <c r="I462" s="234">
        <v>61.91</v>
      </c>
      <c r="J462" s="272">
        <v>45005</v>
      </c>
      <c r="K462" s="17">
        <f t="shared" si="37"/>
        <v>48</v>
      </c>
      <c r="L462" s="283">
        <f t="shared" si="38"/>
        <v>1.4922356278303462E-6</v>
      </c>
      <c r="M462" s="22">
        <f t="shared" si="39"/>
        <v>7.1627310135856623E-5</v>
      </c>
    </row>
    <row r="463" spans="1:13">
      <c r="A463" s="16">
        <f t="shared" si="35"/>
        <v>456</v>
      </c>
      <c r="B463" s="12" t="s">
        <v>403</v>
      </c>
      <c r="C463" s="272">
        <v>44949</v>
      </c>
      <c r="D463" s="272">
        <v>44962</v>
      </c>
      <c r="E463" s="196">
        <f t="shared" si="36"/>
        <v>44955.5</v>
      </c>
      <c r="F463" s="272">
        <v>44967</v>
      </c>
      <c r="G463" s="272">
        <v>44999</v>
      </c>
      <c r="H463" s="12" t="s">
        <v>153</v>
      </c>
      <c r="I463" s="234">
        <v>53.21</v>
      </c>
      <c r="J463" s="272">
        <v>45000</v>
      </c>
      <c r="K463" s="17">
        <f t="shared" si="37"/>
        <v>44</v>
      </c>
      <c r="L463" s="283">
        <f t="shared" si="38"/>
        <v>1.2825368721830516E-6</v>
      </c>
      <c r="M463" s="22">
        <f t="shared" si="39"/>
        <v>5.6431622376054267E-5</v>
      </c>
    </row>
    <row r="464" spans="1:13">
      <c r="A464" s="16">
        <f t="shared" si="35"/>
        <v>457</v>
      </c>
      <c r="B464" s="12" t="s">
        <v>404</v>
      </c>
      <c r="C464" s="272">
        <v>44948</v>
      </c>
      <c r="D464" s="272">
        <v>44961</v>
      </c>
      <c r="E464" s="196">
        <f t="shared" si="36"/>
        <v>44954.5</v>
      </c>
      <c r="F464" s="272">
        <v>44967</v>
      </c>
      <c r="G464" s="272">
        <v>45002</v>
      </c>
      <c r="H464" s="12" t="s">
        <v>157</v>
      </c>
      <c r="I464" s="234">
        <v>92.64</v>
      </c>
      <c r="J464" s="272">
        <v>45005</v>
      </c>
      <c r="K464" s="17">
        <f t="shared" si="37"/>
        <v>48</v>
      </c>
      <c r="L464" s="283">
        <f t="shared" si="38"/>
        <v>2.232930198064986E-6</v>
      </c>
      <c r="M464" s="22">
        <f t="shared" si="39"/>
        <v>1.0718064950711933E-4</v>
      </c>
    </row>
    <row r="465" spans="1:13">
      <c r="A465" s="16">
        <f t="shared" si="35"/>
        <v>458</v>
      </c>
      <c r="B465" s="12" t="s">
        <v>404</v>
      </c>
      <c r="C465" s="272">
        <v>44948</v>
      </c>
      <c r="D465" s="272">
        <v>44961</v>
      </c>
      <c r="E465" s="196">
        <f t="shared" si="36"/>
        <v>44954.5</v>
      </c>
      <c r="F465" s="272">
        <v>44967</v>
      </c>
      <c r="G465" s="272">
        <v>45002</v>
      </c>
      <c r="H465" s="12" t="s">
        <v>157</v>
      </c>
      <c r="I465" s="234">
        <v>206.11</v>
      </c>
      <c r="J465" s="272">
        <v>45005</v>
      </c>
      <c r="K465" s="17">
        <f t="shared" si="37"/>
        <v>48</v>
      </c>
      <c r="L465" s="283">
        <f t="shared" si="38"/>
        <v>4.9679322444211388E-6</v>
      </c>
      <c r="M465" s="22">
        <f t="shared" si="39"/>
        <v>2.3846074773221465E-4</v>
      </c>
    </row>
    <row r="466" spans="1:13">
      <c r="A466" s="16">
        <f t="shared" si="35"/>
        <v>459</v>
      </c>
      <c r="B466" s="12" t="s">
        <v>403</v>
      </c>
      <c r="C466" s="272">
        <v>44949</v>
      </c>
      <c r="D466" s="272">
        <v>44962</v>
      </c>
      <c r="E466" s="196">
        <f t="shared" si="36"/>
        <v>44955.5</v>
      </c>
      <c r="F466" s="272">
        <v>44967</v>
      </c>
      <c r="G466" s="272">
        <v>44974</v>
      </c>
      <c r="H466" s="12" t="s">
        <v>152</v>
      </c>
      <c r="I466" s="234">
        <v>3.83</v>
      </c>
      <c r="J466" s="272">
        <v>44978</v>
      </c>
      <c r="K466" s="17">
        <f t="shared" si="37"/>
        <v>19</v>
      </c>
      <c r="L466" s="283">
        <f t="shared" si="38"/>
        <v>9.2315659095303288E-8</v>
      </c>
      <c r="M466" s="22">
        <f t="shared" si="39"/>
        <v>1.7539975228107625E-6</v>
      </c>
    </row>
    <row r="467" spans="1:13">
      <c r="A467" s="16">
        <f t="shared" si="35"/>
        <v>460</v>
      </c>
      <c r="B467" s="12" t="s">
        <v>403</v>
      </c>
      <c r="C467" s="272">
        <v>44949</v>
      </c>
      <c r="D467" s="272">
        <v>44962</v>
      </c>
      <c r="E467" s="196">
        <f t="shared" si="36"/>
        <v>44955.5</v>
      </c>
      <c r="F467" s="272">
        <v>44967</v>
      </c>
      <c r="G467" s="272">
        <v>45002</v>
      </c>
      <c r="H467" s="12" t="s">
        <v>157</v>
      </c>
      <c r="I467" s="234">
        <v>86.2</v>
      </c>
      <c r="J467" s="272">
        <v>45005</v>
      </c>
      <c r="K467" s="17">
        <f t="shared" si="37"/>
        <v>47</v>
      </c>
      <c r="L467" s="283">
        <f t="shared" si="38"/>
        <v>2.0777049122754946E-6</v>
      </c>
      <c r="M467" s="22">
        <f t="shared" si="39"/>
        <v>9.7652130876948242E-5</v>
      </c>
    </row>
    <row r="468" spans="1:13">
      <c r="A468" s="16">
        <f t="shared" si="35"/>
        <v>461</v>
      </c>
      <c r="B468" s="12" t="s">
        <v>404</v>
      </c>
      <c r="C468" s="272">
        <v>44948</v>
      </c>
      <c r="D468" s="272">
        <v>44961</v>
      </c>
      <c r="E468" s="196">
        <f t="shared" si="36"/>
        <v>44954.5</v>
      </c>
      <c r="F468" s="272">
        <v>44967</v>
      </c>
      <c r="G468" s="272">
        <v>45002</v>
      </c>
      <c r="H468" s="12" t="s">
        <v>157</v>
      </c>
      <c r="I468" s="234">
        <v>178.79</v>
      </c>
      <c r="J468" s="272">
        <v>45005</v>
      </c>
      <c r="K468" s="17">
        <f t="shared" si="37"/>
        <v>48</v>
      </c>
      <c r="L468" s="283">
        <f t="shared" si="38"/>
        <v>4.3094299450781391E-6</v>
      </c>
      <c r="M468" s="22">
        <f t="shared" si="39"/>
        <v>2.0685263736375069E-4</v>
      </c>
    </row>
    <row r="469" spans="1:13">
      <c r="A469" s="16">
        <f t="shared" si="35"/>
        <v>462</v>
      </c>
      <c r="B469" s="12" t="s">
        <v>403</v>
      </c>
      <c r="C469" s="272">
        <v>44949</v>
      </c>
      <c r="D469" s="272">
        <v>44962</v>
      </c>
      <c r="E469" s="196">
        <f t="shared" si="36"/>
        <v>44955.5</v>
      </c>
      <c r="F469" s="272">
        <v>44967</v>
      </c>
      <c r="G469" s="272">
        <v>44974</v>
      </c>
      <c r="H469" s="12" t="s">
        <v>152</v>
      </c>
      <c r="I469" s="234">
        <v>6.35</v>
      </c>
      <c r="J469" s="272">
        <v>44978</v>
      </c>
      <c r="K469" s="17">
        <f t="shared" si="37"/>
        <v>19</v>
      </c>
      <c r="L469" s="283">
        <f t="shared" si="38"/>
        <v>1.5305598831727829E-7</v>
      </c>
      <c r="M469" s="22">
        <f t="shared" si="39"/>
        <v>2.9080637780282874E-6</v>
      </c>
    </row>
    <row r="470" spans="1:13">
      <c r="A470" s="16">
        <f t="shared" si="35"/>
        <v>463</v>
      </c>
      <c r="B470" s="12" t="s">
        <v>403</v>
      </c>
      <c r="C470" s="272">
        <v>44949</v>
      </c>
      <c r="D470" s="272">
        <v>44962</v>
      </c>
      <c r="E470" s="196">
        <f t="shared" si="36"/>
        <v>44955.5</v>
      </c>
      <c r="F470" s="272">
        <v>44967</v>
      </c>
      <c r="G470" s="272">
        <v>44974</v>
      </c>
      <c r="H470" s="12" t="s">
        <v>156</v>
      </c>
      <c r="I470" s="234">
        <v>68.88</v>
      </c>
      <c r="J470" s="272">
        <v>44978</v>
      </c>
      <c r="K470" s="17">
        <f t="shared" si="37"/>
        <v>19</v>
      </c>
      <c r="L470" s="283">
        <f t="shared" si="38"/>
        <v>1.6602356654006501E-6</v>
      </c>
      <c r="M470" s="22">
        <f t="shared" si="39"/>
        <v>3.1544477642612353E-5</v>
      </c>
    </row>
    <row r="471" spans="1:13">
      <c r="A471" s="16">
        <f t="shared" si="35"/>
        <v>464</v>
      </c>
      <c r="B471" s="12" t="s">
        <v>403</v>
      </c>
      <c r="C471" s="272">
        <v>44949</v>
      </c>
      <c r="D471" s="272">
        <v>44962</v>
      </c>
      <c r="E471" s="196">
        <f t="shared" si="36"/>
        <v>44955.5</v>
      </c>
      <c r="F471" s="272">
        <v>44967</v>
      </c>
      <c r="G471" s="272">
        <v>45002</v>
      </c>
      <c r="H471" s="12" t="s">
        <v>157</v>
      </c>
      <c r="I471" s="234">
        <v>99.759999999999991</v>
      </c>
      <c r="J471" s="272">
        <v>45005</v>
      </c>
      <c r="K471" s="17">
        <f t="shared" si="37"/>
        <v>47</v>
      </c>
      <c r="L471" s="283">
        <f t="shared" si="38"/>
        <v>2.404545731422312E-6</v>
      </c>
      <c r="M471" s="22">
        <f t="shared" si="39"/>
        <v>1.1301364937684866E-4</v>
      </c>
    </row>
    <row r="472" spans="1:13">
      <c r="A472" s="16">
        <f t="shared" si="35"/>
        <v>465</v>
      </c>
      <c r="B472" s="12" t="s">
        <v>404</v>
      </c>
      <c r="C472" s="272">
        <v>44948</v>
      </c>
      <c r="D472" s="272">
        <v>44961</v>
      </c>
      <c r="E472" s="196">
        <f t="shared" si="36"/>
        <v>44954.5</v>
      </c>
      <c r="F472" s="272">
        <v>44967</v>
      </c>
      <c r="G472" s="272">
        <v>45002</v>
      </c>
      <c r="H472" s="12" t="s">
        <v>157</v>
      </c>
      <c r="I472" s="234">
        <v>55.6</v>
      </c>
      <c r="J472" s="272">
        <v>45005</v>
      </c>
      <c r="K472" s="17">
        <f t="shared" si="37"/>
        <v>48</v>
      </c>
      <c r="L472" s="283">
        <f t="shared" si="38"/>
        <v>1.3401437717229407E-6</v>
      </c>
      <c r="M472" s="22">
        <f t="shared" si="39"/>
        <v>6.4326901042701152E-5</v>
      </c>
    </row>
    <row r="473" spans="1:13">
      <c r="A473" s="16">
        <f t="shared" si="35"/>
        <v>466</v>
      </c>
      <c r="B473" s="12" t="s">
        <v>403</v>
      </c>
      <c r="C473" s="272">
        <v>44949</v>
      </c>
      <c r="D473" s="272">
        <v>44962</v>
      </c>
      <c r="E473" s="196">
        <f t="shared" si="36"/>
        <v>44955.5</v>
      </c>
      <c r="F473" s="272">
        <v>44967</v>
      </c>
      <c r="G473" s="272">
        <v>44974</v>
      </c>
      <c r="H473" s="12" t="s">
        <v>152</v>
      </c>
      <c r="I473" s="234">
        <v>21.94</v>
      </c>
      <c r="J473" s="272">
        <v>44978</v>
      </c>
      <c r="K473" s="17">
        <f t="shared" si="37"/>
        <v>19</v>
      </c>
      <c r="L473" s="283">
        <f t="shared" si="38"/>
        <v>5.2882651711513165E-7</v>
      </c>
      <c r="M473" s="22">
        <f t="shared" si="39"/>
        <v>1.0047703825187502E-5</v>
      </c>
    </row>
    <row r="474" spans="1:13">
      <c r="A474" s="16">
        <f t="shared" si="35"/>
        <v>467</v>
      </c>
      <c r="B474" s="12" t="s">
        <v>403</v>
      </c>
      <c r="C474" s="272">
        <v>44949</v>
      </c>
      <c r="D474" s="272">
        <v>44962</v>
      </c>
      <c r="E474" s="196">
        <f t="shared" si="36"/>
        <v>44955.5</v>
      </c>
      <c r="F474" s="272">
        <v>44967</v>
      </c>
      <c r="G474" s="272">
        <v>44974</v>
      </c>
      <c r="H474" s="12" t="s">
        <v>156</v>
      </c>
      <c r="I474" s="234">
        <v>63.92</v>
      </c>
      <c r="J474" s="272">
        <v>44978</v>
      </c>
      <c r="K474" s="17">
        <f t="shared" si="37"/>
        <v>19</v>
      </c>
      <c r="L474" s="283">
        <f t="shared" si="38"/>
        <v>1.5406832713764455E-6</v>
      </c>
      <c r="M474" s="22">
        <f t="shared" si="39"/>
        <v>2.9272982156152465E-5</v>
      </c>
    </row>
    <row r="475" spans="1:13">
      <c r="A475" s="16">
        <f t="shared" si="35"/>
        <v>468</v>
      </c>
      <c r="B475" s="12" t="s">
        <v>403</v>
      </c>
      <c r="C475" s="272">
        <v>44949</v>
      </c>
      <c r="D475" s="272">
        <v>44962</v>
      </c>
      <c r="E475" s="196">
        <f t="shared" si="36"/>
        <v>44955.5</v>
      </c>
      <c r="F475" s="272">
        <v>44967</v>
      </c>
      <c r="G475" s="272">
        <v>45002</v>
      </c>
      <c r="H475" s="12" t="s">
        <v>154</v>
      </c>
      <c r="I475" s="234">
        <v>110.33</v>
      </c>
      <c r="J475" s="272">
        <v>45005</v>
      </c>
      <c r="K475" s="17">
        <f t="shared" si="37"/>
        <v>47</v>
      </c>
      <c r="L475" s="283">
        <f t="shared" si="38"/>
        <v>2.6593176678811518E-6</v>
      </c>
      <c r="M475" s="22">
        <f t="shared" si="39"/>
        <v>1.2498793039041414E-4</v>
      </c>
    </row>
    <row r="476" spans="1:13">
      <c r="A476" s="16">
        <f t="shared" si="35"/>
        <v>469</v>
      </c>
      <c r="B476" s="12" t="s">
        <v>403</v>
      </c>
      <c r="C476" s="272">
        <v>44949</v>
      </c>
      <c r="D476" s="272">
        <v>44962</v>
      </c>
      <c r="E476" s="196">
        <f t="shared" si="36"/>
        <v>44955.5</v>
      </c>
      <c r="F476" s="272">
        <v>44967</v>
      </c>
      <c r="G476" s="272">
        <v>45002</v>
      </c>
      <c r="H476" s="12" t="s">
        <v>157</v>
      </c>
      <c r="I476" s="234">
        <v>2070.6</v>
      </c>
      <c r="J476" s="272">
        <v>45005</v>
      </c>
      <c r="K476" s="17">
        <f t="shared" si="37"/>
        <v>47</v>
      </c>
      <c r="L476" s="283">
        <f t="shared" si="38"/>
        <v>4.9908303844056127E-5</v>
      </c>
      <c r="M476" s="22">
        <f t="shared" si="39"/>
        <v>2.3456902806706379E-3</v>
      </c>
    </row>
    <row r="477" spans="1:13">
      <c r="A477" s="16">
        <f t="shared" si="35"/>
        <v>470</v>
      </c>
      <c r="B477" s="12" t="s">
        <v>404</v>
      </c>
      <c r="C477" s="272">
        <v>44948</v>
      </c>
      <c r="D477" s="272">
        <v>44961</v>
      </c>
      <c r="E477" s="196">
        <f t="shared" si="36"/>
        <v>44954.5</v>
      </c>
      <c r="F477" s="272">
        <v>44967</v>
      </c>
      <c r="G477" s="272">
        <v>45002</v>
      </c>
      <c r="H477" s="12" t="s">
        <v>157</v>
      </c>
      <c r="I477" s="234">
        <v>1340.2100000000005</v>
      </c>
      <c r="J477" s="272">
        <v>45005</v>
      </c>
      <c r="K477" s="17">
        <f t="shared" si="37"/>
        <v>48</v>
      </c>
      <c r="L477" s="283">
        <f t="shared" si="38"/>
        <v>3.2303490724834586E-5</v>
      </c>
      <c r="M477" s="22">
        <f t="shared" si="39"/>
        <v>1.55056755479206E-3</v>
      </c>
    </row>
    <row r="478" spans="1:13">
      <c r="A478" s="16">
        <f t="shared" si="35"/>
        <v>471</v>
      </c>
      <c r="B478" s="12" t="s">
        <v>403</v>
      </c>
      <c r="C478" s="272">
        <v>44949</v>
      </c>
      <c r="D478" s="272">
        <v>44962</v>
      </c>
      <c r="E478" s="196">
        <f t="shared" si="36"/>
        <v>44955.5</v>
      </c>
      <c r="F478" s="272">
        <v>44967</v>
      </c>
      <c r="G478" s="272">
        <v>45044</v>
      </c>
      <c r="H478" s="12" t="s">
        <v>152</v>
      </c>
      <c r="I478" s="234">
        <v>2.5499999999999998</v>
      </c>
      <c r="J478" s="272">
        <v>45047</v>
      </c>
      <c r="K478" s="17">
        <f t="shared" si="37"/>
        <v>89</v>
      </c>
      <c r="L478" s="283">
        <f t="shared" si="38"/>
        <v>6.1463428379379469E-8</v>
      </c>
      <c r="M478" s="22">
        <f t="shared" si="39"/>
        <v>5.4702451257647732E-6</v>
      </c>
    </row>
    <row r="479" spans="1:13">
      <c r="A479" s="16">
        <f t="shared" si="35"/>
        <v>472</v>
      </c>
      <c r="B479" s="12" t="s">
        <v>403</v>
      </c>
      <c r="C479" s="272">
        <v>44949</v>
      </c>
      <c r="D479" s="272">
        <v>44962</v>
      </c>
      <c r="E479" s="196">
        <f t="shared" si="36"/>
        <v>44955.5</v>
      </c>
      <c r="F479" s="272">
        <v>44967</v>
      </c>
      <c r="G479" s="272">
        <v>44999</v>
      </c>
      <c r="H479" s="12" t="s">
        <v>153</v>
      </c>
      <c r="I479" s="234">
        <v>32.700000000000003</v>
      </c>
      <c r="J479" s="272">
        <v>45000</v>
      </c>
      <c r="K479" s="17">
        <f t="shared" si="37"/>
        <v>44</v>
      </c>
      <c r="L479" s="283">
        <f t="shared" si="38"/>
        <v>7.8817808157086625E-7</v>
      </c>
      <c r="M479" s="22">
        <f t="shared" si="39"/>
        <v>3.4679835589118119E-5</v>
      </c>
    </row>
    <row r="480" spans="1:13">
      <c r="A480" s="16">
        <f t="shared" si="35"/>
        <v>473</v>
      </c>
      <c r="B480" s="12" t="s">
        <v>403</v>
      </c>
      <c r="C480" s="272">
        <v>44949</v>
      </c>
      <c r="D480" s="272">
        <v>44962</v>
      </c>
      <c r="E480" s="196">
        <f t="shared" si="36"/>
        <v>44955.5</v>
      </c>
      <c r="F480" s="272">
        <v>44967</v>
      </c>
      <c r="G480" s="272">
        <v>45002</v>
      </c>
      <c r="H480" s="12" t="s">
        <v>157</v>
      </c>
      <c r="I480" s="234">
        <v>59.15</v>
      </c>
      <c r="J480" s="272">
        <v>45005</v>
      </c>
      <c r="K480" s="17">
        <f t="shared" si="37"/>
        <v>47</v>
      </c>
      <c r="L480" s="283">
        <f t="shared" si="38"/>
        <v>1.4257105053491356E-6</v>
      </c>
      <c r="M480" s="22">
        <f t="shared" si="39"/>
        <v>6.7008393751409373E-5</v>
      </c>
    </row>
    <row r="481" spans="1:13">
      <c r="A481" s="16">
        <f t="shared" si="35"/>
        <v>474</v>
      </c>
      <c r="B481" s="12" t="s">
        <v>404</v>
      </c>
      <c r="C481" s="272">
        <v>44948</v>
      </c>
      <c r="D481" s="272">
        <v>44961</v>
      </c>
      <c r="E481" s="196">
        <f t="shared" si="36"/>
        <v>44954.5</v>
      </c>
      <c r="F481" s="272">
        <v>44967</v>
      </c>
      <c r="G481" s="272">
        <v>45002</v>
      </c>
      <c r="H481" s="12" t="s">
        <v>157</v>
      </c>
      <c r="I481" s="234">
        <v>115.00999999999999</v>
      </c>
      <c r="J481" s="272">
        <v>45005</v>
      </c>
      <c r="K481" s="17">
        <f t="shared" si="37"/>
        <v>48</v>
      </c>
      <c r="L481" s="283">
        <f t="shared" si="38"/>
        <v>2.7721211364362479E-6</v>
      </c>
      <c r="M481" s="22">
        <f t="shared" si="39"/>
        <v>1.330618145489399E-4</v>
      </c>
    </row>
    <row r="482" spans="1:13">
      <c r="A482" s="16">
        <f t="shared" si="35"/>
        <v>475</v>
      </c>
      <c r="B482" s="12" t="s">
        <v>403</v>
      </c>
      <c r="C482" s="272">
        <v>44949</v>
      </c>
      <c r="D482" s="272">
        <v>44962</v>
      </c>
      <c r="E482" s="196">
        <f t="shared" si="36"/>
        <v>44955.5</v>
      </c>
      <c r="F482" s="272">
        <v>44967</v>
      </c>
      <c r="G482" s="272">
        <v>45044</v>
      </c>
      <c r="H482" s="12" t="s">
        <v>152</v>
      </c>
      <c r="I482" s="234">
        <v>182.17</v>
      </c>
      <c r="J482" s="272">
        <v>45047</v>
      </c>
      <c r="K482" s="17">
        <f t="shared" si="37"/>
        <v>89</v>
      </c>
      <c r="L482" s="283">
        <f t="shared" si="38"/>
        <v>4.3908991168123753E-6</v>
      </c>
      <c r="M482" s="22">
        <f t="shared" si="39"/>
        <v>3.9079002139630141E-4</v>
      </c>
    </row>
    <row r="483" spans="1:13">
      <c r="A483" s="16">
        <f t="shared" si="35"/>
        <v>476</v>
      </c>
      <c r="B483" s="12" t="s">
        <v>403</v>
      </c>
      <c r="C483" s="272">
        <v>44949</v>
      </c>
      <c r="D483" s="272">
        <v>44962</v>
      </c>
      <c r="E483" s="196">
        <f t="shared" si="36"/>
        <v>44955.5</v>
      </c>
      <c r="F483" s="272">
        <v>44967</v>
      </c>
      <c r="G483" s="272">
        <v>45043</v>
      </c>
      <c r="H483" s="12" t="s">
        <v>165</v>
      </c>
      <c r="I483" s="234">
        <v>1758.610000000001</v>
      </c>
      <c r="J483" s="272">
        <v>45044</v>
      </c>
      <c r="K483" s="17">
        <f t="shared" si="37"/>
        <v>88</v>
      </c>
      <c r="L483" s="283">
        <f t="shared" si="38"/>
        <v>4.2388313640102193E-5</v>
      </c>
      <c r="M483" s="22">
        <f t="shared" si="39"/>
        <v>3.7301716003289931E-3</v>
      </c>
    </row>
    <row r="484" spans="1:13">
      <c r="A484" s="16">
        <f t="shared" si="35"/>
        <v>477</v>
      </c>
      <c r="B484" s="12" t="s">
        <v>403</v>
      </c>
      <c r="C484" s="272">
        <v>44949</v>
      </c>
      <c r="D484" s="272">
        <v>44962</v>
      </c>
      <c r="E484" s="196">
        <f t="shared" si="36"/>
        <v>44955.5</v>
      </c>
      <c r="F484" s="272">
        <v>44967</v>
      </c>
      <c r="G484" s="272">
        <v>45002</v>
      </c>
      <c r="H484" s="12" t="s">
        <v>164</v>
      </c>
      <c r="I484" s="234">
        <v>3271.6400000000008</v>
      </c>
      <c r="J484" s="272">
        <v>45005</v>
      </c>
      <c r="K484" s="17">
        <f t="shared" si="37"/>
        <v>47</v>
      </c>
      <c r="L484" s="283">
        <f t="shared" si="38"/>
        <v>7.8857337577691408E-5</v>
      </c>
      <c r="M484" s="22">
        <f t="shared" si="39"/>
        <v>3.7062948661514962E-3</v>
      </c>
    </row>
    <row r="485" spans="1:13">
      <c r="A485" s="16">
        <f t="shared" si="35"/>
        <v>478</v>
      </c>
      <c r="B485" s="12" t="s">
        <v>403</v>
      </c>
      <c r="C485" s="272">
        <v>44949</v>
      </c>
      <c r="D485" s="272">
        <v>44962</v>
      </c>
      <c r="E485" s="196">
        <f t="shared" si="36"/>
        <v>44955.5</v>
      </c>
      <c r="F485" s="272">
        <v>44967</v>
      </c>
      <c r="G485" s="272">
        <v>45002</v>
      </c>
      <c r="H485" s="12" t="s">
        <v>166</v>
      </c>
      <c r="I485" s="234">
        <v>10815.899999999996</v>
      </c>
      <c r="J485" s="272">
        <v>45005</v>
      </c>
      <c r="K485" s="17">
        <f t="shared" si="37"/>
        <v>47</v>
      </c>
      <c r="L485" s="283">
        <f t="shared" si="38"/>
        <v>2.6069893921903145E-4</v>
      </c>
      <c r="M485" s="22">
        <f t="shared" si="39"/>
        <v>1.2252850143294478E-2</v>
      </c>
    </row>
    <row r="486" spans="1:13">
      <c r="A486" s="16">
        <f t="shared" si="35"/>
        <v>479</v>
      </c>
      <c r="B486" s="12" t="s">
        <v>404</v>
      </c>
      <c r="C486" s="272">
        <v>44948</v>
      </c>
      <c r="D486" s="272">
        <v>44961</v>
      </c>
      <c r="E486" s="196">
        <f t="shared" si="36"/>
        <v>44954.5</v>
      </c>
      <c r="F486" s="272">
        <v>44967</v>
      </c>
      <c r="G486" s="272">
        <v>45043</v>
      </c>
      <c r="H486" s="12" t="s">
        <v>165</v>
      </c>
      <c r="I486" s="234">
        <v>614.67999999999972</v>
      </c>
      <c r="J486" s="272">
        <v>45044</v>
      </c>
      <c r="K486" s="17">
        <f t="shared" si="37"/>
        <v>89</v>
      </c>
      <c r="L486" s="283">
        <f t="shared" si="38"/>
        <v>1.4815819669112531E-5</v>
      </c>
      <c r="M486" s="22">
        <f t="shared" si="39"/>
        <v>1.3186079505510154E-3</v>
      </c>
    </row>
    <row r="487" spans="1:13">
      <c r="A487" s="16">
        <f t="shared" si="35"/>
        <v>480</v>
      </c>
      <c r="B487" s="12" t="s">
        <v>404</v>
      </c>
      <c r="C487" s="272">
        <v>44948</v>
      </c>
      <c r="D487" s="272">
        <v>44961</v>
      </c>
      <c r="E487" s="196">
        <f t="shared" si="36"/>
        <v>44954.5</v>
      </c>
      <c r="F487" s="272">
        <v>44967</v>
      </c>
      <c r="G487" s="272">
        <v>45002</v>
      </c>
      <c r="H487" s="12" t="s">
        <v>166</v>
      </c>
      <c r="I487" s="234">
        <v>12110.160000000003</v>
      </c>
      <c r="J487" s="272">
        <v>45005</v>
      </c>
      <c r="K487" s="17">
        <f t="shared" si="37"/>
        <v>48</v>
      </c>
      <c r="L487" s="283">
        <f t="shared" si="38"/>
        <v>2.9189488306777505E-4</v>
      </c>
      <c r="M487" s="22">
        <f t="shared" si="39"/>
        <v>1.4010954387253203E-2</v>
      </c>
    </row>
    <row r="488" spans="1:13">
      <c r="A488" s="16">
        <f t="shared" si="35"/>
        <v>481</v>
      </c>
      <c r="B488" s="12" t="s">
        <v>404</v>
      </c>
      <c r="C488" s="272">
        <v>44948</v>
      </c>
      <c r="D488" s="272">
        <v>44961</v>
      </c>
      <c r="E488" s="196">
        <f t="shared" si="36"/>
        <v>44954.5</v>
      </c>
      <c r="F488" s="272">
        <v>44967</v>
      </c>
      <c r="G488" s="272">
        <v>45002</v>
      </c>
      <c r="H488" s="12" t="s">
        <v>157</v>
      </c>
      <c r="I488" s="234">
        <v>223.82</v>
      </c>
      <c r="J488" s="272">
        <v>45005</v>
      </c>
      <c r="K488" s="17">
        <f t="shared" si="37"/>
        <v>48</v>
      </c>
      <c r="L488" s="283">
        <f t="shared" si="38"/>
        <v>5.3948017803422408E-6</v>
      </c>
      <c r="M488" s="22">
        <f t="shared" si="39"/>
        <v>2.5895048545642753E-4</v>
      </c>
    </row>
    <row r="489" spans="1:13">
      <c r="A489" s="16">
        <f t="shared" si="35"/>
        <v>482</v>
      </c>
      <c r="B489" s="12" t="s">
        <v>403</v>
      </c>
      <c r="C489" s="272">
        <v>44949</v>
      </c>
      <c r="D489" s="272">
        <v>44962</v>
      </c>
      <c r="E489" s="196">
        <f t="shared" si="36"/>
        <v>44955.5</v>
      </c>
      <c r="F489" s="272">
        <v>44967</v>
      </c>
      <c r="G489" s="272">
        <v>45002</v>
      </c>
      <c r="H489" s="12" t="s">
        <v>157</v>
      </c>
      <c r="I489" s="234">
        <v>143.56</v>
      </c>
      <c r="J489" s="272">
        <v>45005</v>
      </c>
      <c r="K489" s="17">
        <f t="shared" si="37"/>
        <v>47</v>
      </c>
      <c r="L489" s="283">
        <f t="shared" si="38"/>
        <v>3.4602705012328301E-6</v>
      </c>
      <c r="M489" s="22">
        <f t="shared" si="39"/>
        <v>1.6263271355794302E-4</v>
      </c>
    </row>
    <row r="490" spans="1:13">
      <c r="A490" s="16">
        <f t="shared" si="35"/>
        <v>483</v>
      </c>
      <c r="B490" s="12" t="s">
        <v>404</v>
      </c>
      <c r="C490" s="272">
        <v>44948</v>
      </c>
      <c r="D490" s="272">
        <v>44961</v>
      </c>
      <c r="E490" s="196">
        <f t="shared" si="36"/>
        <v>44954.5</v>
      </c>
      <c r="F490" s="272">
        <v>44967</v>
      </c>
      <c r="G490" s="272">
        <v>45002</v>
      </c>
      <c r="H490" s="12" t="s">
        <v>157</v>
      </c>
      <c r="I490" s="234">
        <v>191.01</v>
      </c>
      <c r="J490" s="272">
        <v>45005</v>
      </c>
      <c r="K490" s="17">
        <f t="shared" si="37"/>
        <v>48</v>
      </c>
      <c r="L490" s="283">
        <f t="shared" si="38"/>
        <v>4.6039723351942242E-6</v>
      </c>
      <c r="M490" s="22">
        <f t="shared" si="39"/>
        <v>2.2099067208932276E-4</v>
      </c>
    </row>
    <row r="491" spans="1:13">
      <c r="A491" s="16">
        <f t="shared" si="35"/>
        <v>484</v>
      </c>
      <c r="B491" s="12" t="s">
        <v>403</v>
      </c>
      <c r="C491" s="272">
        <v>44949</v>
      </c>
      <c r="D491" s="272">
        <v>44962</v>
      </c>
      <c r="E491" s="196">
        <f t="shared" si="36"/>
        <v>44955.5</v>
      </c>
      <c r="F491" s="272">
        <v>44967</v>
      </c>
      <c r="G491" s="272">
        <v>45044</v>
      </c>
      <c r="H491" s="12" t="s">
        <v>154</v>
      </c>
      <c r="I491" s="234">
        <v>511.54000000000008</v>
      </c>
      <c r="J491" s="272">
        <v>45047</v>
      </c>
      <c r="K491" s="17">
        <f t="shared" si="37"/>
        <v>89</v>
      </c>
      <c r="L491" s="283">
        <f t="shared" si="38"/>
        <v>1.2329804765955991E-5</v>
      </c>
      <c r="M491" s="22">
        <f t="shared" si="39"/>
        <v>1.0973526241700832E-3</v>
      </c>
    </row>
    <row r="492" spans="1:13">
      <c r="A492" s="16">
        <f t="shared" si="35"/>
        <v>485</v>
      </c>
      <c r="B492" s="12" t="s">
        <v>403</v>
      </c>
      <c r="C492" s="272">
        <v>44949</v>
      </c>
      <c r="D492" s="272">
        <v>44962</v>
      </c>
      <c r="E492" s="196">
        <f t="shared" si="36"/>
        <v>44955.5</v>
      </c>
      <c r="F492" s="272">
        <v>44967</v>
      </c>
      <c r="G492" s="272">
        <v>45044</v>
      </c>
      <c r="H492" s="12" t="s">
        <v>165</v>
      </c>
      <c r="I492" s="234">
        <v>331.67999999999995</v>
      </c>
      <c r="J492" s="272">
        <v>45047</v>
      </c>
      <c r="K492" s="17">
        <f t="shared" si="37"/>
        <v>89</v>
      </c>
      <c r="L492" s="283">
        <f t="shared" si="38"/>
        <v>7.9945842842637566E-6</v>
      </c>
      <c r="M492" s="22">
        <f t="shared" si="39"/>
        <v>7.1151800129947438E-4</v>
      </c>
    </row>
    <row r="493" spans="1:13">
      <c r="A493" s="16">
        <f t="shared" si="35"/>
        <v>486</v>
      </c>
      <c r="B493" s="12" t="s">
        <v>403</v>
      </c>
      <c r="C493" s="272">
        <v>44949</v>
      </c>
      <c r="D493" s="272">
        <v>44962</v>
      </c>
      <c r="E493" s="196">
        <f t="shared" si="36"/>
        <v>44955.5</v>
      </c>
      <c r="F493" s="272">
        <v>44967</v>
      </c>
      <c r="G493" s="272">
        <v>44981</v>
      </c>
      <c r="H493" s="12" t="s">
        <v>166</v>
      </c>
      <c r="I493" s="234">
        <v>5720.2999999999975</v>
      </c>
      <c r="J493" s="272">
        <v>44984</v>
      </c>
      <c r="K493" s="17">
        <f t="shared" si="37"/>
        <v>26</v>
      </c>
      <c r="L493" s="283">
        <f t="shared" si="38"/>
        <v>1.3787813700335852E-4</v>
      </c>
      <c r="M493" s="22">
        <f t="shared" si="39"/>
        <v>3.5848315620873217E-3</v>
      </c>
    </row>
    <row r="494" spans="1:13">
      <c r="A494" s="16">
        <f t="shared" si="35"/>
        <v>487</v>
      </c>
      <c r="B494" s="12" t="s">
        <v>403</v>
      </c>
      <c r="C494" s="272">
        <v>44949</v>
      </c>
      <c r="D494" s="272">
        <v>44962</v>
      </c>
      <c r="E494" s="196">
        <f t="shared" si="36"/>
        <v>44955.5</v>
      </c>
      <c r="F494" s="272">
        <v>44967</v>
      </c>
      <c r="G494" s="272">
        <v>44981</v>
      </c>
      <c r="H494" s="12" t="s">
        <v>164</v>
      </c>
      <c r="I494" s="234">
        <v>20718.380000000005</v>
      </c>
      <c r="J494" s="272">
        <v>44984</v>
      </c>
      <c r="K494" s="17">
        <f t="shared" si="37"/>
        <v>26</v>
      </c>
      <c r="L494" s="283">
        <f t="shared" si="38"/>
        <v>4.9938143735951701E-4</v>
      </c>
      <c r="M494" s="22">
        <f t="shared" si="39"/>
        <v>1.2983917371347442E-2</v>
      </c>
    </row>
    <row r="495" spans="1:13">
      <c r="A495" s="16">
        <f t="shared" si="35"/>
        <v>488</v>
      </c>
      <c r="B495" s="12" t="s">
        <v>404</v>
      </c>
      <c r="C495" s="272">
        <v>44948</v>
      </c>
      <c r="D495" s="272">
        <v>44961</v>
      </c>
      <c r="E495" s="196">
        <f t="shared" si="36"/>
        <v>44954.5</v>
      </c>
      <c r="F495" s="272">
        <v>44967</v>
      </c>
      <c r="G495" s="272">
        <v>45002</v>
      </c>
      <c r="H495" s="12" t="s">
        <v>154</v>
      </c>
      <c r="I495" s="234">
        <v>45.21</v>
      </c>
      <c r="J495" s="272">
        <v>45005</v>
      </c>
      <c r="K495" s="17">
        <f t="shared" si="37"/>
        <v>48</v>
      </c>
      <c r="L495" s="283">
        <f t="shared" si="38"/>
        <v>1.0897104302085279E-6</v>
      </c>
      <c r="M495" s="22">
        <f t="shared" si="39"/>
        <v>5.230610065000934E-5</v>
      </c>
    </row>
    <row r="496" spans="1:13">
      <c r="A496" s="16">
        <f t="shared" si="35"/>
        <v>489</v>
      </c>
      <c r="B496" s="12" t="s">
        <v>404</v>
      </c>
      <c r="C496" s="272">
        <v>44948</v>
      </c>
      <c r="D496" s="272">
        <v>44961</v>
      </c>
      <c r="E496" s="196">
        <f t="shared" si="36"/>
        <v>44954.5</v>
      </c>
      <c r="F496" s="272">
        <v>44967</v>
      </c>
      <c r="G496" s="272">
        <v>45002</v>
      </c>
      <c r="H496" s="12" t="s">
        <v>157</v>
      </c>
      <c r="I496" s="234">
        <v>260.92</v>
      </c>
      <c r="J496" s="272">
        <v>45005</v>
      </c>
      <c r="K496" s="17">
        <f t="shared" si="37"/>
        <v>48</v>
      </c>
      <c r="L496" s="283">
        <f t="shared" si="38"/>
        <v>6.289034404999095E-6</v>
      </c>
      <c r="M496" s="22">
        <f t="shared" si="39"/>
        <v>3.0187365143995659E-4</v>
      </c>
    </row>
    <row r="497" spans="1:13">
      <c r="A497" s="16">
        <f t="shared" si="35"/>
        <v>490</v>
      </c>
      <c r="B497" s="12" t="s">
        <v>404</v>
      </c>
      <c r="C497" s="272">
        <v>44948</v>
      </c>
      <c r="D497" s="272">
        <v>44961</v>
      </c>
      <c r="E497" s="196">
        <f t="shared" si="36"/>
        <v>44954.5</v>
      </c>
      <c r="F497" s="272">
        <v>44967</v>
      </c>
      <c r="G497" s="272">
        <v>45002</v>
      </c>
      <c r="H497" s="12" t="s">
        <v>157</v>
      </c>
      <c r="I497" s="234">
        <v>55.59</v>
      </c>
      <c r="J497" s="272">
        <v>45005</v>
      </c>
      <c r="K497" s="17">
        <f t="shared" si="37"/>
        <v>48</v>
      </c>
      <c r="L497" s="283">
        <f t="shared" si="38"/>
        <v>1.3399027386704726E-6</v>
      </c>
      <c r="M497" s="22">
        <f t="shared" si="39"/>
        <v>6.4315331456182688E-5</v>
      </c>
    </row>
    <row r="498" spans="1:13">
      <c r="A498" s="16">
        <f t="shared" si="35"/>
        <v>491</v>
      </c>
      <c r="B498" s="12" t="s">
        <v>403</v>
      </c>
      <c r="C498" s="272">
        <v>44949</v>
      </c>
      <c r="D498" s="272">
        <v>44962</v>
      </c>
      <c r="E498" s="196">
        <f t="shared" si="36"/>
        <v>44955.5</v>
      </c>
      <c r="F498" s="272">
        <v>44967</v>
      </c>
      <c r="G498" s="272">
        <v>45043</v>
      </c>
      <c r="H498" s="12" t="s">
        <v>152</v>
      </c>
      <c r="I498" s="234">
        <v>1.43</v>
      </c>
      <c r="J498" s="272">
        <v>45044</v>
      </c>
      <c r="K498" s="17">
        <f t="shared" si="37"/>
        <v>88</v>
      </c>
      <c r="L498" s="283">
        <f t="shared" si="38"/>
        <v>3.4467726502946135E-8</v>
      </c>
      <c r="M498" s="22">
        <f t="shared" si="39"/>
        <v>3.0331599322592598E-6</v>
      </c>
    </row>
    <row r="499" spans="1:13">
      <c r="A499" s="16">
        <f t="shared" si="35"/>
        <v>492</v>
      </c>
      <c r="B499" s="12" t="s">
        <v>403</v>
      </c>
      <c r="C499" s="272">
        <v>44949</v>
      </c>
      <c r="D499" s="272">
        <v>44962</v>
      </c>
      <c r="E499" s="196">
        <f t="shared" si="36"/>
        <v>44955.5</v>
      </c>
      <c r="F499" s="272">
        <v>44967</v>
      </c>
      <c r="G499" s="272">
        <v>44974</v>
      </c>
      <c r="H499" s="12" t="s">
        <v>156</v>
      </c>
      <c r="I499" s="234">
        <v>7.85</v>
      </c>
      <c r="J499" s="272">
        <v>44978</v>
      </c>
      <c r="K499" s="17">
        <f t="shared" si="37"/>
        <v>19</v>
      </c>
      <c r="L499" s="283">
        <f t="shared" si="38"/>
        <v>1.8921094618750149E-7</v>
      </c>
      <c r="M499" s="22">
        <f t="shared" si="39"/>
        <v>3.5950079775625285E-6</v>
      </c>
    </row>
    <row r="500" spans="1:13">
      <c r="A500" s="16">
        <f t="shared" si="35"/>
        <v>493</v>
      </c>
      <c r="B500" s="12" t="s">
        <v>403</v>
      </c>
      <c r="C500" s="272">
        <v>44949</v>
      </c>
      <c r="D500" s="272">
        <v>44962</v>
      </c>
      <c r="E500" s="196">
        <f t="shared" si="36"/>
        <v>44955.5</v>
      </c>
      <c r="F500" s="272">
        <v>44967</v>
      </c>
      <c r="G500" s="272">
        <v>44974</v>
      </c>
      <c r="H500" s="12" t="s">
        <v>152</v>
      </c>
      <c r="I500" s="234">
        <v>21.8</v>
      </c>
      <c r="J500" s="272">
        <v>44978</v>
      </c>
      <c r="K500" s="17">
        <f t="shared" si="37"/>
        <v>19</v>
      </c>
      <c r="L500" s="283">
        <f t="shared" si="38"/>
        <v>5.2545205438057743E-7</v>
      </c>
      <c r="M500" s="22">
        <f t="shared" si="39"/>
        <v>9.9835890332309714E-6</v>
      </c>
    </row>
    <row r="501" spans="1:13">
      <c r="A501" s="16">
        <f t="shared" si="35"/>
        <v>494</v>
      </c>
      <c r="B501" s="12" t="s">
        <v>403</v>
      </c>
      <c r="C501" s="272">
        <v>44949</v>
      </c>
      <c r="D501" s="272">
        <v>44962</v>
      </c>
      <c r="E501" s="196">
        <f t="shared" si="36"/>
        <v>44955.5</v>
      </c>
      <c r="F501" s="272">
        <v>44967</v>
      </c>
      <c r="G501" s="272">
        <v>44974</v>
      </c>
      <c r="H501" s="12" t="s">
        <v>152</v>
      </c>
      <c r="I501" s="234">
        <v>2.13</v>
      </c>
      <c r="J501" s="272">
        <v>44978</v>
      </c>
      <c r="K501" s="17">
        <f t="shared" si="37"/>
        <v>19</v>
      </c>
      <c r="L501" s="283">
        <f t="shared" si="38"/>
        <v>5.1340040175716966E-8</v>
      </c>
      <c r="M501" s="22">
        <f t="shared" si="39"/>
        <v>9.7546076333862227E-7</v>
      </c>
    </row>
    <row r="502" spans="1:13">
      <c r="A502" s="16">
        <f t="shared" si="35"/>
        <v>495</v>
      </c>
      <c r="B502" s="12" t="s">
        <v>403</v>
      </c>
      <c r="C502" s="272">
        <v>44949</v>
      </c>
      <c r="D502" s="272">
        <v>44962</v>
      </c>
      <c r="E502" s="196">
        <f t="shared" si="36"/>
        <v>44955.5</v>
      </c>
      <c r="F502" s="272">
        <v>44967</v>
      </c>
      <c r="G502" s="272">
        <v>45044</v>
      </c>
      <c r="H502" s="12" t="s">
        <v>152</v>
      </c>
      <c r="I502" s="234">
        <v>62</v>
      </c>
      <c r="J502" s="272">
        <v>45047</v>
      </c>
      <c r="K502" s="17">
        <f t="shared" si="37"/>
        <v>89</v>
      </c>
      <c r="L502" s="283">
        <f t="shared" si="38"/>
        <v>1.4944049253025598E-6</v>
      </c>
      <c r="M502" s="22">
        <f t="shared" si="39"/>
        <v>1.3300203835192782E-4</v>
      </c>
    </row>
    <row r="503" spans="1:13">
      <c r="A503" s="16">
        <f t="shared" si="35"/>
        <v>496</v>
      </c>
      <c r="B503" s="12" t="s">
        <v>403</v>
      </c>
      <c r="C503" s="272">
        <v>44949</v>
      </c>
      <c r="D503" s="272">
        <v>44962</v>
      </c>
      <c r="E503" s="196">
        <f t="shared" si="36"/>
        <v>44955.5</v>
      </c>
      <c r="F503" s="272">
        <v>44967</v>
      </c>
      <c r="G503" s="272">
        <v>44974</v>
      </c>
      <c r="H503" s="12" t="s">
        <v>152</v>
      </c>
      <c r="I503" s="234">
        <v>2.14</v>
      </c>
      <c r="J503" s="272">
        <v>44978</v>
      </c>
      <c r="K503" s="17">
        <f t="shared" si="37"/>
        <v>19</v>
      </c>
      <c r="L503" s="283">
        <f t="shared" si="38"/>
        <v>5.1581073228185128E-8</v>
      </c>
      <c r="M503" s="22">
        <f t="shared" si="39"/>
        <v>9.800403913355174E-7</v>
      </c>
    </row>
    <row r="504" spans="1:13">
      <c r="A504" s="16">
        <f t="shared" si="35"/>
        <v>497</v>
      </c>
      <c r="B504" s="12" t="s">
        <v>403</v>
      </c>
      <c r="C504" s="272">
        <v>44949</v>
      </c>
      <c r="D504" s="272">
        <v>44962</v>
      </c>
      <c r="E504" s="196">
        <f t="shared" si="36"/>
        <v>44955.5</v>
      </c>
      <c r="F504" s="272">
        <v>44967</v>
      </c>
      <c r="G504" s="272">
        <v>45002</v>
      </c>
      <c r="H504" s="12" t="s">
        <v>157</v>
      </c>
      <c r="I504" s="234">
        <v>65.150000000000006</v>
      </c>
      <c r="J504" s="272">
        <v>45005</v>
      </c>
      <c r="K504" s="17">
        <f t="shared" si="37"/>
        <v>47</v>
      </c>
      <c r="L504" s="283">
        <f t="shared" si="38"/>
        <v>1.5703303368300287E-6</v>
      </c>
      <c r="M504" s="22">
        <f t="shared" si="39"/>
        <v>7.3805525831011345E-5</v>
      </c>
    </row>
    <row r="505" spans="1:13">
      <c r="A505" s="16">
        <f t="shared" si="35"/>
        <v>498</v>
      </c>
      <c r="B505" s="12" t="s">
        <v>404</v>
      </c>
      <c r="C505" s="272">
        <v>44948</v>
      </c>
      <c r="D505" s="272">
        <v>44961</v>
      </c>
      <c r="E505" s="196">
        <f t="shared" si="36"/>
        <v>44954.5</v>
      </c>
      <c r="F505" s="272">
        <v>44967</v>
      </c>
      <c r="G505" s="272">
        <v>45002</v>
      </c>
      <c r="H505" s="12" t="s">
        <v>157</v>
      </c>
      <c r="I505" s="234">
        <v>54.78</v>
      </c>
      <c r="J505" s="272">
        <v>45005</v>
      </c>
      <c r="K505" s="17">
        <f t="shared" si="37"/>
        <v>48</v>
      </c>
      <c r="L505" s="283">
        <f t="shared" si="38"/>
        <v>1.3203790614205519E-6</v>
      </c>
      <c r="M505" s="22">
        <f t="shared" si="39"/>
        <v>6.3378194948186489E-5</v>
      </c>
    </row>
    <row r="506" spans="1:13">
      <c r="A506" s="16">
        <f t="shared" si="35"/>
        <v>499</v>
      </c>
      <c r="B506" s="12" t="s">
        <v>403</v>
      </c>
      <c r="C506" s="272">
        <v>44949</v>
      </c>
      <c r="D506" s="272">
        <v>44962</v>
      </c>
      <c r="E506" s="196">
        <f t="shared" si="36"/>
        <v>44955.5</v>
      </c>
      <c r="F506" s="272">
        <v>44967</v>
      </c>
      <c r="G506" s="272">
        <v>44999</v>
      </c>
      <c r="H506" s="12" t="s">
        <v>153</v>
      </c>
      <c r="I506" s="234">
        <v>38.409999999999997</v>
      </c>
      <c r="J506" s="272">
        <v>45000</v>
      </c>
      <c r="K506" s="17">
        <f t="shared" si="37"/>
        <v>44</v>
      </c>
      <c r="L506" s="283">
        <f t="shared" si="38"/>
        <v>9.2580795453018243E-7</v>
      </c>
      <c r="M506" s="22">
        <f t="shared" si="39"/>
        <v>4.0735549999328025E-5</v>
      </c>
    </row>
    <row r="507" spans="1:13">
      <c r="A507" s="16">
        <f t="shared" si="35"/>
        <v>500</v>
      </c>
      <c r="B507" s="12" t="s">
        <v>403</v>
      </c>
      <c r="C507" s="272">
        <v>44949</v>
      </c>
      <c r="D507" s="272">
        <v>44962</v>
      </c>
      <c r="E507" s="196">
        <f t="shared" si="36"/>
        <v>44955.5</v>
      </c>
      <c r="F507" s="272">
        <v>44967</v>
      </c>
      <c r="G507" s="272">
        <v>45002</v>
      </c>
      <c r="H507" s="12" t="s">
        <v>157</v>
      </c>
      <c r="I507" s="234">
        <v>1850.18</v>
      </c>
      <c r="J507" s="272">
        <v>45005</v>
      </c>
      <c r="K507" s="17">
        <f t="shared" si="37"/>
        <v>47</v>
      </c>
      <c r="L507" s="283">
        <f t="shared" si="38"/>
        <v>4.4595453301553062E-5</v>
      </c>
      <c r="M507" s="22">
        <f t="shared" si="39"/>
        <v>2.0959863051729938E-3</v>
      </c>
    </row>
    <row r="508" spans="1:13">
      <c r="A508" s="16">
        <f t="shared" si="35"/>
        <v>501</v>
      </c>
      <c r="B508" s="12" t="s">
        <v>404</v>
      </c>
      <c r="C508" s="272">
        <v>44948</v>
      </c>
      <c r="D508" s="272">
        <v>44961</v>
      </c>
      <c r="E508" s="196">
        <f t="shared" si="36"/>
        <v>44954.5</v>
      </c>
      <c r="F508" s="272">
        <v>44967</v>
      </c>
      <c r="G508" s="272">
        <v>45002</v>
      </c>
      <c r="H508" s="12" t="s">
        <v>157</v>
      </c>
      <c r="I508" s="234">
        <v>829.68000000000006</v>
      </c>
      <c r="J508" s="272">
        <v>45005</v>
      </c>
      <c r="K508" s="17">
        <f t="shared" si="37"/>
        <v>48</v>
      </c>
      <c r="L508" s="283">
        <f t="shared" si="38"/>
        <v>1.999803029717787E-5</v>
      </c>
      <c r="M508" s="22">
        <f t="shared" si="39"/>
        <v>9.5990545426453771E-4</v>
      </c>
    </row>
    <row r="509" spans="1:13">
      <c r="A509" s="16">
        <f t="shared" si="35"/>
        <v>502</v>
      </c>
      <c r="B509" s="12" t="s">
        <v>403</v>
      </c>
      <c r="C509" s="272">
        <v>44949</v>
      </c>
      <c r="D509" s="272">
        <v>44962</v>
      </c>
      <c r="E509" s="196">
        <f t="shared" si="36"/>
        <v>44955.5</v>
      </c>
      <c r="F509" s="272">
        <v>44967</v>
      </c>
      <c r="G509" s="272">
        <v>45043</v>
      </c>
      <c r="H509" s="12" t="s">
        <v>152</v>
      </c>
      <c r="I509" s="234">
        <v>11.76</v>
      </c>
      <c r="J509" s="272">
        <v>45044</v>
      </c>
      <c r="K509" s="17">
        <f t="shared" si="37"/>
        <v>88</v>
      </c>
      <c r="L509" s="283">
        <f t="shared" si="38"/>
        <v>2.8345486970255003E-7</v>
      </c>
      <c r="M509" s="22">
        <f t="shared" si="39"/>
        <v>2.4944028533824402E-5</v>
      </c>
    </row>
    <row r="510" spans="1:13">
      <c r="A510" s="16">
        <f t="shared" si="35"/>
        <v>503</v>
      </c>
      <c r="B510" s="12" t="s">
        <v>403</v>
      </c>
      <c r="C510" s="272">
        <v>44949</v>
      </c>
      <c r="D510" s="272">
        <v>44962</v>
      </c>
      <c r="E510" s="196">
        <f t="shared" si="36"/>
        <v>44955.5</v>
      </c>
      <c r="F510" s="272">
        <v>44967</v>
      </c>
      <c r="G510" s="272">
        <v>44974</v>
      </c>
      <c r="H510" s="12" t="s">
        <v>156</v>
      </c>
      <c r="I510" s="234">
        <v>21.93</v>
      </c>
      <c r="J510" s="272">
        <v>44978</v>
      </c>
      <c r="K510" s="17">
        <f t="shared" si="37"/>
        <v>19</v>
      </c>
      <c r="L510" s="283">
        <f t="shared" si="38"/>
        <v>5.2858548406266347E-7</v>
      </c>
      <c r="M510" s="22">
        <f t="shared" si="39"/>
        <v>1.0043124197190606E-5</v>
      </c>
    </row>
    <row r="511" spans="1:13">
      <c r="A511" s="16">
        <f t="shared" si="35"/>
        <v>504</v>
      </c>
      <c r="B511" s="12" t="s">
        <v>403</v>
      </c>
      <c r="C511" s="272">
        <v>44949</v>
      </c>
      <c r="D511" s="272">
        <v>44962</v>
      </c>
      <c r="E511" s="196">
        <f t="shared" si="36"/>
        <v>44955.5</v>
      </c>
      <c r="F511" s="272">
        <v>44967</v>
      </c>
      <c r="G511" s="272">
        <v>44974</v>
      </c>
      <c r="H511" s="12" t="s">
        <v>152</v>
      </c>
      <c r="I511" s="234">
        <v>71.2</v>
      </c>
      <c r="J511" s="272">
        <v>44978</v>
      </c>
      <c r="K511" s="17">
        <f t="shared" si="37"/>
        <v>19</v>
      </c>
      <c r="L511" s="283">
        <f t="shared" si="38"/>
        <v>1.7161553335732622E-6</v>
      </c>
      <c r="M511" s="22">
        <f t="shared" si="39"/>
        <v>3.260695133789198E-5</v>
      </c>
    </row>
    <row r="512" spans="1:13">
      <c r="A512" s="16">
        <f t="shared" si="35"/>
        <v>505</v>
      </c>
      <c r="B512" s="12" t="s">
        <v>403</v>
      </c>
      <c r="C512" s="272">
        <v>44949</v>
      </c>
      <c r="D512" s="272">
        <v>44962</v>
      </c>
      <c r="E512" s="196">
        <f t="shared" si="36"/>
        <v>44955.5</v>
      </c>
      <c r="F512" s="272">
        <v>44967</v>
      </c>
      <c r="G512" s="272">
        <v>44974</v>
      </c>
      <c r="H512" s="12" t="s">
        <v>152</v>
      </c>
      <c r="I512" s="234">
        <v>7.24</v>
      </c>
      <c r="J512" s="272">
        <v>44978</v>
      </c>
      <c r="K512" s="17">
        <f t="shared" si="37"/>
        <v>19</v>
      </c>
      <c r="L512" s="283">
        <f t="shared" si="38"/>
        <v>1.7450792998694407E-7</v>
      </c>
      <c r="M512" s="22">
        <f t="shared" si="39"/>
        <v>3.3156506697519374E-6</v>
      </c>
    </row>
    <row r="513" spans="1:13">
      <c r="A513" s="16">
        <f t="shared" si="35"/>
        <v>506</v>
      </c>
      <c r="B513" s="12" t="s">
        <v>403</v>
      </c>
      <c r="C513" s="272">
        <v>44949</v>
      </c>
      <c r="D513" s="272">
        <v>44962</v>
      </c>
      <c r="E513" s="196">
        <f t="shared" si="36"/>
        <v>44955.5</v>
      </c>
      <c r="F513" s="272">
        <v>44967</v>
      </c>
      <c r="G513" s="272">
        <v>44974</v>
      </c>
      <c r="H513" s="12" t="s">
        <v>156</v>
      </c>
      <c r="I513" s="234">
        <v>24.76</v>
      </c>
      <c r="J513" s="272">
        <v>44978</v>
      </c>
      <c r="K513" s="17">
        <f t="shared" si="37"/>
        <v>19</v>
      </c>
      <c r="L513" s="283">
        <f t="shared" si="38"/>
        <v>5.9679783791115126E-7</v>
      </c>
      <c r="M513" s="22">
        <f t="shared" si="39"/>
        <v>1.1339158920311875E-5</v>
      </c>
    </row>
    <row r="514" spans="1:13">
      <c r="A514" s="16">
        <f t="shared" si="35"/>
        <v>507</v>
      </c>
      <c r="B514" s="12" t="s">
        <v>403</v>
      </c>
      <c r="C514" s="272">
        <v>44949</v>
      </c>
      <c r="D514" s="272">
        <v>44962</v>
      </c>
      <c r="E514" s="196">
        <f t="shared" si="36"/>
        <v>44955.5</v>
      </c>
      <c r="F514" s="272">
        <v>44967</v>
      </c>
      <c r="G514" s="272">
        <v>45002</v>
      </c>
      <c r="H514" s="12" t="s">
        <v>157</v>
      </c>
      <c r="I514" s="234">
        <v>91.86</v>
      </c>
      <c r="J514" s="272">
        <v>45005</v>
      </c>
      <c r="K514" s="17">
        <f t="shared" si="37"/>
        <v>47</v>
      </c>
      <c r="L514" s="283">
        <f t="shared" si="38"/>
        <v>2.2141296199724697E-6</v>
      </c>
      <c r="M514" s="22">
        <f t="shared" si="39"/>
        <v>1.0406409213870607E-4</v>
      </c>
    </row>
    <row r="515" spans="1:13">
      <c r="A515" s="16">
        <f t="shared" si="35"/>
        <v>508</v>
      </c>
      <c r="B515" s="12" t="s">
        <v>404</v>
      </c>
      <c r="C515" s="272">
        <v>44948</v>
      </c>
      <c r="D515" s="272">
        <v>44961</v>
      </c>
      <c r="E515" s="196">
        <f t="shared" si="36"/>
        <v>44954.5</v>
      </c>
      <c r="F515" s="272">
        <v>44967</v>
      </c>
      <c r="G515" s="272">
        <v>45002</v>
      </c>
      <c r="H515" s="12" t="s">
        <v>157</v>
      </c>
      <c r="I515" s="234">
        <v>56.33</v>
      </c>
      <c r="J515" s="272">
        <v>45005</v>
      </c>
      <c r="K515" s="17">
        <f t="shared" si="37"/>
        <v>48</v>
      </c>
      <c r="L515" s="283">
        <f t="shared" si="38"/>
        <v>1.3577391845531159E-6</v>
      </c>
      <c r="M515" s="22">
        <f t="shared" si="39"/>
        <v>6.5171480858549556E-5</v>
      </c>
    </row>
    <row r="516" spans="1:13">
      <c r="A516" s="16">
        <f t="shared" si="35"/>
        <v>509</v>
      </c>
      <c r="B516" s="12" t="s">
        <v>403</v>
      </c>
      <c r="C516" s="272">
        <v>44949</v>
      </c>
      <c r="D516" s="272">
        <v>44962</v>
      </c>
      <c r="E516" s="196">
        <f t="shared" si="36"/>
        <v>44955.5</v>
      </c>
      <c r="F516" s="272">
        <v>44967</v>
      </c>
      <c r="G516" s="272">
        <v>44974</v>
      </c>
      <c r="H516" s="12" t="s">
        <v>156</v>
      </c>
      <c r="I516" s="234">
        <v>1.32</v>
      </c>
      <c r="J516" s="272">
        <v>44978</v>
      </c>
      <c r="K516" s="17">
        <f t="shared" si="37"/>
        <v>19</v>
      </c>
      <c r="L516" s="283">
        <f t="shared" si="38"/>
        <v>3.1816362925796431E-8</v>
      </c>
      <c r="M516" s="22">
        <f t="shared" si="39"/>
        <v>6.0451089559013222E-7</v>
      </c>
    </row>
    <row r="517" spans="1:13">
      <c r="A517" s="16">
        <f t="shared" si="35"/>
        <v>510</v>
      </c>
      <c r="B517" s="12" t="s">
        <v>403</v>
      </c>
      <c r="C517" s="272">
        <v>44949</v>
      </c>
      <c r="D517" s="272">
        <v>44962</v>
      </c>
      <c r="E517" s="196">
        <f t="shared" si="36"/>
        <v>44955.5</v>
      </c>
      <c r="F517" s="272">
        <v>44967</v>
      </c>
      <c r="G517" s="272">
        <v>44974</v>
      </c>
      <c r="H517" s="12" t="s">
        <v>152</v>
      </c>
      <c r="I517" s="234">
        <v>687.68000000000006</v>
      </c>
      <c r="J517" s="272">
        <v>44978</v>
      </c>
      <c r="K517" s="17">
        <f t="shared" si="37"/>
        <v>19</v>
      </c>
      <c r="L517" s="283">
        <f t="shared" si="38"/>
        <v>1.6575360952130069E-5</v>
      </c>
      <c r="M517" s="22">
        <f t="shared" si="39"/>
        <v>3.149318580904713E-4</v>
      </c>
    </row>
    <row r="518" spans="1:13">
      <c r="A518" s="16">
        <f t="shared" si="35"/>
        <v>511</v>
      </c>
      <c r="B518" s="12" t="s">
        <v>403</v>
      </c>
      <c r="C518" s="272">
        <v>44949</v>
      </c>
      <c r="D518" s="272">
        <v>44962</v>
      </c>
      <c r="E518" s="196">
        <f t="shared" si="36"/>
        <v>44955.5</v>
      </c>
      <c r="F518" s="272">
        <v>44967</v>
      </c>
      <c r="G518" s="272">
        <v>45043</v>
      </c>
      <c r="H518" s="12" t="s">
        <v>152</v>
      </c>
      <c r="I518" s="234">
        <v>9.9699999999999989</v>
      </c>
      <c r="J518" s="272">
        <v>45044</v>
      </c>
      <c r="K518" s="17">
        <f t="shared" si="37"/>
        <v>88</v>
      </c>
      <c r="L518" s="283">
        <f t="shared" si="38"/>
        <v>2.4030995331075029E-7</v>
      </c>
      <c r="M518" s="22">
        <f t="shared" si="39"/>
        <v>2.1147275891346026E-5</v>
      </c>
    </row>
    <row r="519" spans="1:13">
      <c r="A519" s="16">
        <f t="shared" si="35"/>
        <v>512</v>
      </c>
      <c r="B519" s="12" t="s">
        <v>403</v>
      </c>
      <c r="C519" s="272">
        <v>44949</v>
      </c>
      <c r="D519" s="272">
        <v>44962</v>
      </c>
      <c r="E519" s="196">
        <f t="shared" si="36"/>
        <v>44955.5</v>
      </c>
      <c r="F519" s="272">
        <v>44967</v>
      </c>
      <c r="G519" s="272">
        <v>45043</v>
      </c>
      <c r="H519" s="12" t="s">
        <v>156</v>
      </c>
      <c r="I519" s="234">
        <v>104.37</v>
      </c>
      <c r="J519" s="272">
        <v>45044</v>
      </c>
      <c r="K519" s="17">
        <f t="shared" si="37"/>
        <v>88</v>
      </c>
      <c r="L519" s="283">
        <f t="shared" si="38"/>
        <v>2.5156619686101318E-6</v>
      </c>
      <c r="M519" s="22">
        <f t="shared" si="39"/>
        <v>2.2137825323769161E-4</v>
      </c>
    </row>
    <row r="520" spans="1:13">
      <c r="A520" s="16">
        <f t="shared" si="35"/>
        <v>513</v>
      </c>
      <c r="B520" s="12" t="s">
        <v>403</v>
      </c>
      <c r="C520" s="272">
        <v>44949</v>
      </c>
      <c r="D520" s="272">
        <v>44962</v>
      </c>
      <c r="E520" s="196">
        <f t="shared" si="36"/>
        <v>44955.5</v>
      </c>
      <c r="F520" s="272">
        <v>44967</v>
      </c>
      <c r="G520" s="272">
        <v>45002</v>
      </c>
      <c r="H520" s="12" t="s">
        <v>157</v>
      </c>
      <c r="I520" s="234">
        <v>844.17</v>
      </c>
      <c r="J520" s="272">
        <v>45005</v>
      </c>
      <c r="K520" s="17">
        <f t="shared" si="37"/>
        <v>47</v>
      </c>
      <c r="L520" s="283">
        <f t="shared" si="38"/>
        <v>2.0347287190204222E-5</v>
      </c>
      <c r="M520" s="22">
        <f t="shared" si="39"/>
        <v>9.5632249793959842E-4</v>
      </c>
    </row>
    <row r="521" spans="1:13">
      <c r="A521" s="16">
        <f t="shared" ref="A521:A584" si="40">A520+1</f>
        <v>514</v>
      </c>
      <c r="B521" s="12" t="s">
        <v>404</v>
      </c>
      <c r="C521" s="272">
        <v>44948</v>
      </c>
      <c r="D521" s="272">
        <v>44961</v>
      </c>
      <c r="E521" s="196">
        <f t="shared" ref="E521:E584" si="41">AVERAGE(C521:D521)</f>
        <v>44954.5</v>
      </c>
      <c r="F521" s="272">
        <v>44967</v>
      </c>
      <c r="G521" s="272">
        <v>45002</v>
      </c>
      <c r="H521" s="12" t="s">
        <v>157</v>
      </c>
      <c r="I521" s="234">
        <v>835.09999999999991</v>
      </c>
      <c r="J521" s="272">
        <v>45005</v>
      </c>
      <c r="K521" s="17">
        <f t="shared" si="37"/>
        <v>48</v>
      </c>
      <c r="L521" s="283">
        <f t="shared" si="38"/>
        <v>2.0128670211615604E-5</v>
      </c>
      <c r="M521" s="22">
        <f t="shared" si="39"/>
        <v>9.6617617015754898E-4</v>
      </c>
    </row>
    <row r="522" spans="1:13">
      <c r="A522" s="16">
        <f t="shared" si="40"/>
        <v>515</v>
      </c>
      <c r="B522" s="12" t="s">
        <v>403</v>
      </c>
      <c r="C522" s="272">
        <v>44949</v>
      </c>
      <c r="D522" s="272">
        <v>44962</v>
      </c>
      <c r="E522" s="196">
        <f t="shared" si="41"/>
        <v>44955.5</v>
      </c>
      <c r="F522" s="272">
        <v>44967</v>
      </c>
      <c r="G522" s="272">
        <v>45043</v>
      </c>
      <c r="H522" s="12" t="s">
        <v>152</v>
      </c>
      <c r="I522" s="234">
        <v>1.77</v>
      </c>
      <c r="J522" s="272">
        <v>45044</v>
      </c>
      <c r="K522" s="17">
        <f t="shared" ref="K522:K585" si="42">(G522-D522)+((D522-C522+1)/2)</f>
        <v>88</v>
      </c>
      <c r="L522" s="283">
        <f t="shared" ref="L522:L585" si="43">I522/$I$4859</f>
        <v>4.2662850286863399E-8</v>
      </c>
      <c r="M522" s="22">
        <f t="shared" ref="M522:M585" si="44">L522*K522</f>
        <v>3.7543308252439791E-6</v>
      </c>
    </row>
    <row r="523" spans="1:13">
      <c r="A523" s="16">
        <f t="shared" si="40"/>
        <v>516</v>
      </c>
      <c r="B523" s="12" t="s">
        <v>403</v>
      </c>
      <c r="C523" s="272">
        <v>44949</v>
      </c>
      <c r="D523" s="272">
        <v>44962</v>
      </c>
      <c r="E523" s="196">
        <f t="shared" si="41"/>
        <v>44955.5</v>
      </c>
      <c r="F523" s="272">
        <v>44967</v>
      </c>
      <c r="G523" s="272">
        <v>44974</v>
      </c>
      <c r="H523" s="12" t="s">
        <v>152</v>
      </c>
      <c r="I523" s="234">
        <v>28.76</v>
      </c>
      <c r="J523" s="272">
        <v>44978</v>
      </c>
      <c r="K523" s="17">
        <f t="shared" si="42"/>
        <v>19</v>
      </c>
      <c r="L523" s="283">
        <f t="shared" si="43"/>
        <v>6.932110588984132E-7</v>
      </c>
      <c r="M523" s="22">
        <f t="shared" si="44"/>
        <v>1.3171010119069851E-5</v>
      </c>
    </row>
    <row r="524" spans="1:13">
      <c r="A524" s="16">
        <f t="shared" si="40"/>
        <v>517</v>
      </c>
      <c r="B524" s="12" t="s">
        <v>403</v>
      </c>
      <c r="C524" s="272">
        <v>44949</v>
      </c>
      <c r="D524" s="272">
        <v>44962</v>
      </c>
      <c r="E524" s="196">
        <f t="shared" si="41"/>
        <v>44955.5</v>
      </c>
      <c r="F524" s="272">
        <v>44967</v>
      </c>
      <c r="G524" s="272">
        <v>44974</v>
      </c>
      <c r="H524" s="12" t="s">
        <v>156</v>
      </c>
      <c r="I524" s="234">
        <v>45.43</v>
      </c>
      <c r="J524" s="272">
        <v>44978</v>
      </c>
      <c r="K524" s="17">
        <f t="shared" si="42"/>
        <v>19</v>
      </c>
      <c r="L524" s="283">
        <f t="shared" si="43"/>
        <v>1.0950131573628273E-6</v>
      </c>
      <c r="M524" s="22">
        <f t="shared" si="44"/>
        <v>2.0805249989893717E-5</v>
      </c>
    </row>
    <row r="525" spans="1:13">
      <c r="A525" s="16">
        <f t="shared" si="40"/>
        <v>518</v>
      </c>
      <c r="B525" s="12" t="s">
        <v>403</v>
      </c>
      <c r="C525" s="272">
        <v>44949</v>
      </c>
      <c r="D525" s="272">
        <v>44962</v>
      </c>
      <c r="E525" s="196">
        <f t="shared" si="41"/>
        <v>44955.5</v>
      </c>
      <c r="F525" s="272">
        <v>44967</v>
      </c>
      <c r="G525" s="272">
        <v>45044</v>
      </c>
      <c r="H525" s="12" t="s">
        <v>152</v>
      </c>
      <c r="I525" s="234">
        <v>43.25</v>
      </c>
      <c r="J525" s="272">
        <v>45047</v>
      </c>
      <c r="K525" s="17">
        <f t="shared" si="42"/>
        <v>89</v>
      </c>
      <c r="L525" s="283">
        <f t="shared" si="43"/>
        <v>1.0424679519247695E-6</v>
      </c>
      <c r="M525" s="22">
        <f t="shared" si="44"/>
        <v>9.277964772130449E-5</v>
      </c>
    </row>
    <row r="526" spans="1:13">
      <c r="A526" s="16">
        <f t="shared" si="40"/>
        <v>519</v>
      </c>
      <c r="B526" s="12" t="s">
        <v>403</v>
      </c>
      <c r="C526" s="272">
        <v>44949</v>
      </c>
      <c r="D526" s="272">
        <v>44962</v>
      </c>
      <c r="E526" s="196">
        <f t="shared" si="41"/>
        <v>44955.5</v>
      </c>
      <c r="F526" s="272">
        <v>44967</v>
      </c>
      <c r="G526" s="272">
        <v>44974</v>
      </c>
      <c r="H526" s="12" t="s">
        <v>152</v>
      </c>
      <c r="I526" s="234">
        <v>1.63</v>
      </c>
      <c r="J526" s="272">
        <v>44978</v>
      </c>
      <c r="K526" s="17">
        <f t="shared" si="42"/>
        <v>19</v>
      </c>
      <c r="L526" s="283">
        <f t="shared" si="43"/>
        <v>3.9288387552309231E-8</v>
      </c>
      <c r="M526" s="22">
        <f t="shared" si="44"/>
        <v>7.4647936349387544E-7</v>
      </c>
    </row>
    <row r="527" spans="1:13">
      <c r="A527" s="16">
        <f t="shared" si="40"/>
        <v>520</v>
      </c>
      <c r="B527" s="12" t="s">
        <v>403</v>
      </c>
      <c r="C527" s="272">
        <v>44949</v>
      </c>
      <c r="D527" s="272">
        <v>44962</v>
      </c>
      <c r="E527" s="196">
        <f t="shared" si="41"/>
        <v>44955.5</v>
      </c>
      <c r="F527" s="272">
        <v>44967</v>
      </c>
      <c r="G527" s="272">
        <v>44974</v>
      </c>
      <c r="H527" s="12" t="s">
        <v>156</v>
      </c>
      <c r="I527" s="234">
        <v>51.69</v>
      </c>
      <c r="J527" s="272">
        <v>44978</v>
      </c>
      <c r="K527" s="17">
        <f t="shared" si="42"/>
        <v>19</v>
      </c>
      <c r="L527" s="283">
        <f t="shared" si="43"/>
        <v>1.245899848207892E-6</v>
      </c>
      <c r="M527" s="22">
        <f t="shared" si="44"/>
        <v>2.3672097115949949E-5</v>
      </c>
    </row>
    <row r="528" spans="1:13">
      <c r="A528" s="16">
        <f t="shared" si="40"/>
        <v>521</v>
      </c>
      <c r="B528" s="12" t="s">
        <v>403</v>
      </c>
      <c r="C528" s="272">
        <v>44949</v>
      </c>
      <c r="D528" s="272">
        <v>44962</v>
      </c>
      <c r="E528" s="196">
        <f t="shared" si="41"/>
        <v>44955.5</v>
      </c>
      <c r="F528" s="272">
        <v>44967</v>
      </c>
      <c r="G528" s="272">
        <v>44971</v>
      </c>
      <c r="H528" s="12" t="s">
        <v>164</v>
      </c>
      <c r="I528" s="234">
        <v>94</v>
      </c>
      <c r="J528" s="272">
        <v>44972</v>
      </c>
      <c r="K528" s="17">
        <f t="shared" si="42"/>
        <v>16</v>
      </c>
      <c r="L528" s="283">
        <f t="shared" si="43"/>
        <v>2.2657106932006552E-6</v>
      </c>
      <c r="M528" s="22">
        <f t="shared" si="44"/>
        <v>3.6251371091210484E-5</v>
      </c>
    </row>
    <row r="529" spans="1:13">
      <c r="A529" s="16">
        <f t="shared" si="40"/>
        <v>522</v>
      </c>
      <c r="B529" s="12" t="s">
        <v>403</v>
      </c>
      <c r="C529" s="272">
        <v>44949</v>
      </c>
      <c r="D529" s="272">
        <v>44962</v>
      </c>
      <c r="E529" s="196">
        <f t="shared" si="41"/>
        <v>44955.5</v>
      </c>
      <c r="F529" s="272">
        <v>44967</v>
      </c>
      <c r="G529" s="272">
        <v>45043</v>
      </c>
      <c r="H529" s="12" t="s">
        <v>165</v>
      </c>
      <c r="I529" s="234">
        <v>2313.2700000000023</v>
      </c>
      <c r="J529" s="272">
        <v>45044</v>
      </c>
      <c r="K529" s="17">
        <f t="shared" si="42"/>
        <v>88</v>
      </c>
      <c r="L529" s="283">
        <f t="shared" si="43"/>
        <v>5.5757452928300898E-5</v>
      </c>
      <c r="M529" s="22">
        <f t="shared" si="44"/>
        <v>4.9066558576904788E-3</v>
      </c>
    </row>
    <row r="530" spans="1:13">
      <c r="A530" s="16">
        <f t="shared" si="40"/>
        <v>523</v>
      </c>
      <c r="B530" s="12" t="s">
        <v>403</v>
      </c>
      <c r="C530" s="272">
        <v>44949</v>
      </c>
      <c r="D530" s="272">
        <v>44962</v>
      </c>
      <c r="E530" s="196">
        <f t="shared" si="41"/>
        <v>44955.5</v>
      </c>
      <c r="F530" s="272">
        <v>44967</v>
      </c>
      <c r="G530" s="272">
        <v>44971</v>
      </c>
      <c r="H530" s="12" t="s">
        <v>166</v>
      </c>
      <c r="I530" s="234">
        <v>63507</v>
      </c>
      <c r="J530" s="272">
        <v>44972</v>
      </c>
      <c r="K530" s="17">
        <f t="shared" si="42"/>
        <v>16</v>
      </c>
      <c r="L530" s="283">
        <f t="shared" si="43"/>
        <v>1.5307286063095107E-3</v>
      </c>
      <c r="M530" s="22">
        <f t="shared" si="44"/>
        <v>2.4491657700952171E-2</v>
      </c>
    </row>
    <row r="531" spans="1:13">
      <c r="A531" s="16">
        <f t="shared" si="40"/>
        <v>524</v>
      </c>
      <c r="B531" s="12" t="s">
        <v>403</v>
      </c>
      <c r="C531" s="272">
        <v>44949</v>
      </c>
      <c r="D531" s="272">
        <v>44962</v>
      </c>
      <c r="E531" s="196">
        <f t="shared" si="41"/>
        <v>44955.5</v>
      </c>
      <c r="F531" s="272">
        <v>44967</v>
      </c>
      <c r="G531" s="272">
        <v>44974</v>
      </c>
      <c r="H531" s="12" t="s">
        <v>152</v>
      </c>
      <c r="I531" s="234">
        <v>5.08</v>
      </c>
      <c r="J531" s="272">
        <v>44978</v>
      </c>
      <c r="K531" s="17">
        <f t="shared" si="42"/>
        <v>19</v>
      </c>
      <c r="L531" s="283">
        <f t="shared" si="43"/>
        <v>1.2244479065382263E-7</v>
      </c>
      <c r="M531" s="22">
        <f t="shared" si="44"/>
        <v>2.3264510224226301E-6</v>
      </c>
    </row>
    <row r="532" spans="1:13">
      <c r="A532" s="16">
        <f t="shared" si="40"/>
        <v>525</v>
      </c>
      <c r="B532" s="12" t="s">
        <v>403</v>
      </c>
      <c r="C532" s="272">
        <v>44949</v>
      </c>
      <c r="D532" s="272">
        <v>44962</v>
      </c>
      <c r="E532" s="196">
        <f t="shared" si="41"/>
        <v>44955.5</v>
      </c>
      <c r="F532" s="272">
        <v>44967</v>
      </c>
      <c r="G532" s="272">
        <v>44974</v>
      </c>
      <c r="H532" s="12" t="s">
        <v>156</v>
      </c>
      <c r="I532" s="234">
        <v>143.83999999999997</v>
      </c>
      <c r="J532" s="272">
        <v>44978</v>
      </c>
      <c r="K532" s="17">
        <f t="shared" si="42"/>
        <v>19</v>
      </c>
      <c r="L532" s="283">
        <f t="shared" si="43"/>
        <v>3.4670194267019379E-6</v>
      </c>
      <c r="M532" s="22">
        <f t="shared" si="44"/>
        <v>6.5873369107336815E-5</v>
      </c>
    </row>
    <row r="533" spans="1:13">
      <c r="A533" s="16">
        <f t="shared" si="40"/>
        <v>526</v>
      </c>
      <c r="B533" s="12" t="s">
        <v>403</v>
      </c>
      <c r="C533" s="272">
        <v>44949</v>
      </c>
      <c r="D533" s="272">
        <v>44962</v>
      </c>
      <c r="E533" s="196">
        <f t="shared" si="41"/>
        <v>44955.5</v>
      </c>
      <c r="F533" s="272">
        <v>44967</v>
      </c>
      <c r="G533" s="272">
        <v>45043</v>
      </c>
      <c r="H533" s="12" t="s">
        <v>152</v>
      </c>
      <c r="I533" s="234">
        <v>33.42</v>
      </c>
      <c r="J533" s="272">
        <v>45044</v>
      </c>
      <c r="K533" s="17">
        <f t="shared" si="42"/>
        <v>88</v>
      </c>
      <c r="L533" s="283">
        <f t="shared" si="43"/>
        <v>8.055324613485734E-7</v>
      </c>
      <c r="M533" s="22">
        <f t="shared" si="44"/>
        <v>7.0886856598674464E-5</v>
      </c>
    </row>
    <row r="534" spans="1:13">
      <c r="A534" s="16">
        <f t="shared" si="40"/>
        <v>527</v>
      </c>
      <c r="B534" s="12" t="s">
        <v>403</v>
      </c>
      <c r="C534" s="272">
        <v>44949</v>
      </c>
      <c r="D534" s="272">
        <v>44962</v>
      </c>
      <c r="E534" s="196">
        <f t="shared" si="41"/>
        <v>44955.5</v>
      </c>
      <c r="F534" s="272">
        <v>44967</v>
      </c>
      <c r="G534" s="272">
        <v>44967</v>
      </c>
      <c r="H534" s="12" t="s">
        <v>164</v>
      </c>
      <c r="I534" s="234">
        <v>1435.6000000000001</v>
      </c>
      <c r="J534" s="272">
        <v>44970</v>
      </c>
      <c r="K534" s="17">
        <f t="shared" si="42"/>
        <v>12</v>
      </c>
      <c r="L534" s="283">
        <f t="shared" si="43"/>
        <v>3.4602705012328307E-5</v>
      </c>
      <c r="M534" s="22">
        <f t="shared" si="44"/>
        <v>4.1523246014793969E-4</v>
      </c>
    </row>
    <row r="535" spans="1:13">
      <c r="A535" s="16">
        <f t="shared" si="40"/>
        <v>528</v>
      </c>
      <c r="B535" s="12" t="s">
        <v>403</v>
      </c>
      <c r="C535" s="272">
        <v>44949</v>
      </c>
      <c r="D535" s="272">
        <v>44962</v>
      </c>
      <c r="E535" s="196">
        <f t="shared" si="41"/>
        <v>44955.5</v>
      </c>
      <c r="F535" s="272">
        <v>44967</v>
      </c>
      <c r="G535" s="272">
        <v>45044</v>
      </c>
      <c r="H535" s="12" t="s">
        <v>165</v>
      </c>
      <c r="I535" s="234">
        <v>7281.37</v>
      </c>
      <c r="J535" s="272">
        <v>45047</v>
      </c>
      <c r="K535" s="17">
        <f t="shared" si="42"/>
        <v>89</v>
      </c>
      <c r="L535" s="283">
        <f t="shared" si="43"/>
        <v>1.7550508372500483E-4</v>
      </c>
      <c r="M535" s="22">
        <f t="shared" si="44"/>
        <v>1.5619952451525429E-2</v>
      </c>
    </row>
    <row r="536" spans="1:13">
      <c r="A536" s="16">
        <f t="shared" si="40"/>
        <v>529</v>
      </c>
      <c r="B536" s="12" t="s">
        <v>403</v>
      </c>
      <c r="C536" s="272">
        <v>44949</v>
      </c>
      <c r="D536" s="272">
        <v>44962</v>
      </c>
      <c r="E536" s="196">
        <f t="shared" si="41"/>
        <v>44955.5</v>
      </c>
      <c r="F536" s="272">
        <v>44967</v>
      </c>
      <c r="G536" s="272">
        <v>44967</v>
      </c>
      <c r="H536" s="12" t="s">
        <v>166</v>
      </c>
      <c r="I536" s="234">
        <v>28444.989999999987</v>
      </c>
      <c r="J536" s="272">
        <v>44970</v>
      </c>
      <c r="K536" s="17">
        <f t="shared" si="42"/>
        <v>12</v>
      </c>
      <c r="L536" s="283">
        <f t="shared" si="43"/>
        <v>6.8561827671261358E-4</v>
      </c>
      <c r="M536" s="22">
        <f t="shared" si="44"/>
        <v>8.2274193205513629E-3</v>
      </c>
    </row>
    <row r="537" spans="1:13">
      <c r="A537" s="16">
        <f t="shared" si="40"/>
        <v>530</v>
      </c>
      <c r="B537" s="12" t="s">
        <v>403</v>
      </c>
      <c r="C537" s="272">
        <v>44949</v>
      </c>
      <c r="D537" s="272">
        <v>44962</v>
      </c>
      <c r="E537" s="196">
        <f t="shared" si="41"/>
        <v>44955.5</v>
      </c>
      <c r="F537" s="272">
        <v>44967</v>
      </c>
      <c r="G537" s="272">
        <v>45002</v>
      </c>
      <c r="H537" s="12" t="s">
        <v>157</v>
      </c>
      <c r="I537" s="234">
        <v>43.06</v>
      </c>
      <c r="J537" s="272">
        <v>45005</v>
      </c>
      <c r="K537" s="17">
        <f t="shared" si="42"/>
        <v>47</v>
      </c>
      <c r="L537" s="283">
        <f t="shared" si="43"/>
        <v>1.0378883239278746E-6</v>
      </c>
      <c r="M537" s="22">
        <f t="shared" si="44"/>
        <v>4.8780751224610103E-5</v>
      </c>
    </row>
    <row r="538" spans="1:13">
      <c r="A538" s="16">
        <f t="shared" si="40"/>
        <v>531</v>
      </c>
      <c r="B538" s="12" t="s">
        <v>404</v>
      </c>
      <c r="C538" s="272">
        <v>44948</v>
      </c>
      <c r="D538" s="272">
        <v>44961</v>
      </c>
      <c r="E538" s="196">
        <f t="shared" si="41"/>
        <v>44954.5</v>
      </c>
      <c r="F538" s="272">
        <v>44967</v>
      </c>
      <c r="G538" s="272">
        <v>45002</v>
      </c>
      <c r="H538" s="12" t="s">
        <v>157</v>
      </c>
      <c r="I538" s="234">
        <v>65.040000000000006</v>
      </c>
      <c r="J538" s="272">
        <v>45005</v>
      </c>
      <c r="K538" s="17">
        <f t="shared" si="42"/>
        <v>48</v>
      </c>
      <c r="L538" s="283">
        <f t="shared" si="43"/>
        <v>1.5676789732528788E-6</v>
      </c>
      <c r="M538" s="22">
        <f t="shared" si="44"/>
        <v>7.5248590716138177E-5</v>
      </c>
    </row>
    <row r="539" spans="1:13">
      <c r="A539" s="16">
        <f t="shared" si="40"/>
        <v>532</v>
      </c>
      <c r="B539" s="12" t="s">
        <v>403</v>
      </c>
      <c r="C539" s="272">
        <v>44949</v>
      </c>
      <c r="D539" s="272">
        <v>44962</v>
      </c>
      <c r="E539" s="196">
        <f t="shared" si="41"/>
        <v>44955.5</v>
      </c>
      <c r="F539" s="272">
        <v>44967</v>
      </c>
      <c r="G539" s="272">
        <v>45002</v>
      </c>
      <c r="H539" s="12" t="s">
        <v>157</v>
      </c>
      <c r="I539" s="234">
        <v>46.39</v>
      </c>
      <c r="J539" s="272">
        <v>45005</v>
      </c>
      <c r="K539" s="17">
        <f t="shared" si="42"/>
        <v>47</v>
      </c>
      <c r="L539" s="283">
        <f t="shared" si="43"/>
        <v>1.1181523303997701E-6</v>
      </c>
      <c r="M539" s="22">
        <f t="shared" si="44"/>
        <v>5.2553159528789196E-5</v>
      </c>
    </row>
    <row r="540" spans="1:13">
      <c r="A540" s="16">
        <f t="shared" si="40"/>
        <v>533</v>
      </c>
      <c r="B540" s="12" t="s">
        <v>404</v>
      </c>
      <c r="C540" s="272">
        <v>44948</v>
      </c>
      <c r="D540" s="272">
        <v>44961</v>
      </c>
      <c r="E540" s="196">
        <f t="shared" si="41"/>
        <v>44954.5</v>
      </c>
      <c r="F540" s="272">
        <v>44967</v>
      </c>
      <c r="G540" s="272">
        <v>45002</v>
      </c>
      <c r="H540" s="12" t="s">
        <v>157</v>
      </c>
      <c r="I540" s="234">
        <v>56.98</v>
      </c>
      <c r="J540" s="272">
        <v>45005</v>
      </c>
      <c r="K540" s="17">
        <f t="shared" si="42"/>
        <v>48</v>
      </c>
      <c r="L540" s="283">
        <f t="shared" si="43"/>
        <v>1.3734063329635459E-6</v>
      </c>
      <c r="M540" s="22">
        <f t="shared" si="44"/>
        <v>6.5923503982250205E-5</v>
      </c>
    </row>
    <row r="541" spans="1:13">
      <c r="A541" s="16">
        <f t="shared" si="40"/>
        <v>534</v>
      </c>
      <c r="B541" s="12" t="s">
        <v>403</v>
      </c>
      <c r="C541" s="272">
        <v>44949</v>
      </c>
      <c r="D541" s="272">
        <v>44962</v>
      </c>
      <c r="E541" s="196">
        <f t="shared" si="41"/>
        <v>44955.5</v>
      </c>
      <c r="F541" s="272">
        <v>44967</v>
      </c>
      <c r="G541" s="272">
        <v>44999</v>
      </c>
      <c r="H541" s="12" t="s">
        <v>153</v>
      </c>
      <c r="I541" s="234">
        <v>81.73</v>
      </c>
      <c r="J541" s="272">
        <v>45000</v>
      </c>
      <c r="K541" s="17">
        <f t="shared" si="42"/>
        <v>44</v>
      </c>
      <c r="L541" s="283">
        <f t="shared" si="43"/>
        <v>1.9699631378222291E-6</v>
      </c>
      <c r="M541" s="22">
        <f t="shared" si="44"/>
        <v>8.667837806417808E-5</v>
      </c>
    </row>
    <row r="542" spans="1:13">
      <c r="A542" s="16">
        <f t="shared" si="40"/>
        <v>535</v>
      </c>
      <c r="B542" s="12" t="s">
        <v>403</v>
      </c>
      <c r="C542" s="272">
        <v>44949</v>
      </c>
      <c r="D542" s="272">
        <v>44962</v>
      </c>
      <c r="E542" s="196">
        <f t="shared" si="41"/>
        <v>44955.5</v>
      </c>
      <c r="F542" s="272">
        <v>44967</v>
      </c>
      <c r="G542" s="272">
        <v>45002</v>
      </c>
      <c r="H542" s="12" t="s">
        <v>157</v>
      </c>
      <c r="I542" s="234">
        <v>384.07</v>
      </c>
      <c r="J542" s="272">
        <v>45005</v>
      </c>
      <c r="K542" s="17">
        <f t="shared" si="42"/>
        <v>47</v>
      </c>
      <c r="L542" s="283">
        <f t="shared" si="43"/>
        <v>9.2573564461444202E-6</v>
      </c>
      <c r="M542" s="22">
        <f t="shared" si="44"/>
        <v>4.3509575296878772E-4</v>
      </c>
    </row>
    <row r="543" spans="1:13">
      <c r="A543" s="16">
        <f t="shared" si="40"/>
        <v>536</v>
      </c>
      <c r="B543" s="12" t="s">
        <v>404</v>
      </c>
      <c r="C543" s="272">
        <v>44948</v>
      </c>
      <c r="D543" s="272">
        <v>44961</v>
      </c>
      <c r="E543" s="196">
        <f t="shared" si="41"/>
        <v>44954.5</v>
      </c>
      <c r="F543" s="272">
        <v>44967</v>
      </c>
      <c r="G543" s="272">
        <v>45002</v>
      </c>
      <c r="H543" s="12" t="s">
        <v>157</v>
      </c>
      <c r="I543" s="234">
        <v>385.89</v>
      </c>
      <c r="J543" s="272">
        <v>45005</v>
      </c>
      <c r="K543" s="17">
        <f t="shared" si="42"/>
        <v>48</v>
      </c>
      <c r="L543" s="283">
        <f t="shared" si="43"/>
        <v>9.3012244616936248E-6</v>
      </c>
      <c r="M543" s="22">
        <f t="shared" si="44"/>
        <v>4.4645877416129399E-4</v>
      </c>
    </row>
    <row r="544" spans="1:13">
      <c r="A544" s="16">
        <f t="shared" si="40"/>
        <v>537</v>
      </c>
      <c r="B544" s="12" t="s">
        <v>403</v>
      </c>
      <c r="C544" s="272">
        <v>44949</v>
      </c>
      <c r="D544" s="272">
        <v>44962</v>
      </c>
      <c r="E544" s="196">
        <f t="shared" si="41"/>
        <v>44955.5</v>
      </c>
      <c r="F544" s="272">
        <v>44967</v>
      </c>
      <c r="G544" s="272">
        <v>45043</v>
      </c>
      <c r="H544" s="12" t="s">
        <v>152</v>
      </c>
      <c r="I544" s="234">
        <v>13.99</v>
      </c>
      <c r="J544" s="272">
        <v>45044</v>
      </c>
      <c r="K544" s="17">
        <f t="shared" si="42"/>
        <v>88</v>
      </c>
      <c r="L544" s="283">
        <f t="shared" si="43"/>
        <v>3.3720524040294859E-7</v>
      </c>
      <c r="M544" s="22">
        <f t="shared" si="44"/>
        <v>2.9674061155459475E-5</v>
      </c>
    </row>
    <row r="545" spans="1:13">
      <c r="A545" s="16">
        <f t="shared" si="40"/>
        <v>538</v>
      </c>
      <c r="B545" s="12" t="s">
        <v>403</v>
      </c>
      <c r="C545" s="272">
        <v>44949</v>
      </c>
      <c r="D545" s="272">
        <v>44962</v>
      </c>
      <c r="E545" s="196">
        <f t="shared" si="41"/>
        <v>44955.5</v>
      </c>
      <c r="F545" s="272">
        <v>44967</v>
      </c>
      <c r="G545" s="272">
        <v>45002</v>
      </c>
      <c r="H545" s="12" t="s">
        <v>157</v>
      </c>
      <c r="I545" s="234">
        <v>248.99</v>
      </c>
      <c r="J545" s="272">
        <v>45005</v>
      </c>
      <c r="K545" s="17">
        <f t="shared" si="42"/>
        <v>47</v>
      </c>
      <c r="L545" s="283">
        <f t="shared" si="43"/>
        <v>6.0014819734045868E-6</v>
      </c>
      <c r="M545" s="22">
        <f t="shared" si="44"/>
        <v>2.8206965275001558E-4</v>
      </c>
    </row>
    <row r="546" spans="1:13">
      <c r="A546" s="16">
        <f t="shared" si="40"/>
        <v>539</v>
      </c>
      <c r="B546" s="12" t="s">
        <v>404</v>
      </c>
      <c r="C546" s="272">
        <v>44948</v>
      </c>
      <c r="D546" s="272">
        <v>44961</v>
      </c>
      <c r="E546" s="196">
        <f t="shared" si="41"/>
        <v>44954.5</v>
      </c>
      <c r="F546" s="272">
        <v>44967</v>
      </c>
      <c r="G546" s="272">
        <v>45002</v>
      </c>
      <c r="H546" s="12" t="s">
        <v>157</v>
      </c>
      <c r="I546" s="234">
        <v>64.64</v>
      </c>
      <c r="J546" s="272">
        <v>45005</v>
      </c>
      <c r="K546" s="17">
        <f t="shared" si="42"/>
        <v>48</v>
      </c>
      <c r="L546" s="283">
        <f t="shared" si="43"/>
        <v>1.5580376511541526E-6</v>
      </c>
      <c r="M546" s="22">
        <f t="shared" si="44"/>
        <v>7.4785807255399323E-5</v>
      </c>
    </row>
    <row r="547" spans="1:13">
      <c r="A547" s="16">
        <f t="shared" si="40"/>
        <v>540</v>
      </c>
      <c r="B547" s="12" t="s">
        <v>403</v>
      </c>
      <c r="C547" s="272">
        <v>44949</v>
      </c>
      <c r="D547" s="272">
        <v>44962</v>
      </c>
      <c r="E547" s="196">
        <f t="shared" si="41"/>
        <v>44955.5</v>
      </c>
      <c r="F547" s="272">
        <v>44967</v>
      </c>
      <c r="G547" s="272">
        <v>44974</v>
      </c>
      <c r="H547" s="12" t="s">
        <v>152</v>
      </c>
      <c r="I547" s="234">
        <v>1.07</v>
      </c>
      <c r="J547" s="272">
        <v>44978</v>
      </c>
      <c r="K547" s="17">
        <f t="shared" si="42"/>
        <v>19</v>
      </c>
      <c r="L547" s="283">
        <f t="shared" si="43"/>
        <v>2.5790536614092564E-8</v>
      </c>
      <c r="M547" s="22">
        <f t="shared" si="44"/>
        <v>4.900201956677587E-7</v>
      </c>
    </row>
    <row r="548" spans="1:13">
      <c r="A548" s="16">
        <f t="shared" si="40"/>
        <v>541</v>
      </c>
      <c r="B548" s="12" t="s">
        <v>403</v>
      </c>
      <c r="C548" s="272">
        <v>44949</v>
      </c>
      <c r="D548" s="272">
        <v>44962</v>
      </c>
      <c r="E548" s="196">
        <f t="shared" si="41"/>
        <v>44955.5</v>
      </c>
      <c r="F548" s="272">
        <v>44967</v>
      </c>
      <c r="G548" s="272">
        <v>44999</v>
      </c>
      <c r="H548" s="12" t="s">
        <v>153</v>
      </c>
      <c r="I548" s="234">
        <v>276.54000000000002</v>
      </c>
      <c r="J548" s="272">
        <v>45000</v>
      </c>
      <c r="K548" s="17">
        <f t="shared" si="42"/>
        <v>44</v>
      </c>
      <c r="L548" s="283">
        <f t="shared" si="43"/>
        <v>6.6655280329543529E-6</v>
      </c>
      <c r="M548" s="22">
        <f t="shared" si="44"/>
        <v>2.9328323344999152E-4</v>
      </c>
    </row>
    <row r="549" spans="1:13">
      <c r="A549" s="16">
        <f t="shared" si="40"/>
        <v>542</v>
      </c>
      <c r="B549" s="12" t="s">
        <v>403</v>
      </c>
      <c r="C549" s="272">
        <v>44949</v>
      </c>
      <c r="D549" s="272">
        <v>44962</v>
      </c>
      <c r="E549" s="196">
        <f t="shared" si="41"/>
        <v>44955.5</v>
      </c>
      <c r="F549" s="272">
        <v>44967</v>
      </c>
      <c r="G549" s="272">
        <v>44974</v>
      </c>
      <c r="H549" s="12" t="s">
        <v>156</v>
      </c>
      <c r="I549" s="234">
        <v>8.94</v>
      </c>
      <c r="J549" s="272">
        <v>44978</v>
      </c>
      <c r="K549" s="17">
        <f t="shared" si="42"/>
        <v>19</v>
      </c>
      <c r="L549" s="283">
        <f t="shared" si="43"/>
        <v>2.1548354890653037E-7</v>
      </c>
      <c r="M549" s="22">
        <f t="shared" si="44"/>
        <v>4.0941874292240772E-6</v>
      </c>
    </row>
    <row r="550" spans="1:13">
      <c r="A550" s="16">
        <f t="shared" si="40"/>
        <v>543</v>
      </c>
      <c r="B550" s="12" t="s">
        <v>403</v>
      </c>
      <c r="C550" s="272">
        <v>44949</v>
      </c>
      <c r="D550" s="272">
        <v>44962</v>
      </c>
      <c r="E550" s="196">
        <f t="shared" si="41"/>
        <v>44955.5</v>
      </c>
      <c r="F550" s="272">
        <v>44967</v>
      </c>
      <c r="G550" s="272">
        <v>44974</v>
      </c>
      <c r="H550" s="12" t="s">
        <v>152</v>
      </c>
      <c r="I550" s="234">
        <v>42.730000000000004</v>
      </c>
      <c r="J550" s="272">
        <v>44978</v>
      </c>
      <c r="K550" s="17">
        <f t="shared" si="42"/>
        <v>19</v>
      </c>
      <c r="L550" s="283">
        <f t="shared" si="43"/>
        <v>1.0299342331964255E-6</v>
      </c>
      <c r="M550" s="22">
        <f t="shared" si="44"/>
        <v>1.9568750430732084E-5</v>
      </c>
    </row>
    <row r="551" spans="1:13">
      <c r="A551" s="16">
        <f t="shared" si="40"/>
        <v>544</v>
      </c>
      <c r="B551" s="12" t="s">
        <v>403</v>
      </c>
      <c r="C551" s="272">
        <v>44949</v>
      </c>
      <c r="D551" s="272">
        <v>44962</v>
      </c>
      <c r="E551" s="196">
        <f t="shared" si="41"/>
        <v>44955.5</v>
      </c>
      <c r="F551" s="272">
        <v>44967</v>
      </c>
      <c r="G551" s="272">
        <v>45044</v>
      </c>
      <c r="H551" s="12" t="s">
        <v>152</v>
      </c>
      <c r="I551" s="234">
        <v>7.78</v>
      </c>
      <c r="J551" s="272">
        <v>45047</v>
      </c>
      <c r="K551" s="17">
        <f t="shared" si="42"/>
        <v>89</v>
      </c>
      <c r="L551" s="283">
        <f t="shared" si="43"/>
        <v>1.8752371482022443E-7</v>
      </c>
      <c r="M551" s="22">
        <f t="shared" si="44"/>
        <v>1.6689610618999976E-5</v>
      </c>
    </row>
    <row r="552" spans="1:13">
      <c r="A552" s="16">
        <f t="shared" si="40"/>
        <v>545</v>
      </c>
      <c r="B552" s="12" t="s">
        <v>403</v>
      </c>
      <c r="C552" s="272">
        <v>44949</v>
      </c>
      <c r="D552" s="272">
        <v>44962</v>
      </c>
      <c r="E552" s="196">
        <f t="shared" si="41"/>
        <v>44955.5</v>
      </c>
      <c r="F552" s="272">
        <v>44967</v>
      </c>
      <c r="G552" s="272">
        <v>44974</v>
      </c>
      <c r="H552" s="12" t="s">
        <v>152</v>
      </c>
      <c r="I552" s="234">
        <v>32.590000000000003</v>
      </c>
      <c r="J552" s="272">
        <v>44978</v>
      </c>
      <c r="K552" s="17">
        <f t="shared" si="42"/>
        <v>19</v>
      </c>
      <c r="L552" s="283">
        <f t="shared" si="43"/>
        <v>7.8552671799371658E-7</v>
      </c>
      <c r="M552" s="22">
        <f t="shared" si="44"/>
        <v>1.4925007641880615E-5</v>
      </c>
    </row>
    <row r="553" spans="1:13">
      <c r="A553" s="16">
        <f t="shared" si="40"/>
        <v>546</v>
      </c>
      <c r="B553" s="12" t="s">
        <v>403</v>
      </c>
      <c r="C553" s="272">
        <v>44949</v>
      </c>
      <c r="D553" s="272">
        <v>44962</v>
      </c>
      <c r="E553" s="196">
        <f t="shared" si="41"/>
        <v>44955.5</v>
      </c>
      <c r="F553" s="272">
        <v>44967</v>
      </c>
      <c r="G553" s="272">
        <v>44974</v>
      </c>
      <c r="H553" s="12" t="s">
        <v>156</v>
      </c>
      <c r="I553" s="234">
        <v>43.96</v>
      </c>
      <c r="J553" s="272">
        <v>44978</v>
      </c>
      <c r="K553" s="17">
        <f t="shared" si="42"/>
        <v>19</v>
      </c>
      <c r="L553" s="283">
        <f t="shared" si="43"/>
        <v>1.0595812986500085E-6</v>
      </c>
      <c r="M553" s="22">
        <f t="shared" si="44"/>
        <v>2.0132044674350163E-5</v>
      </c>
    </row>
    <row r="554" spans="1:13">
      <c r="A554" s="16">
        <f t="shared" si="40"/>
        <v>547</v>
      </c>
      <c r="B554" s="12" t="s">
        <v>403</v>
      </c>
      <c r="C554" s="272">
        <v>44949</v>
      </c>
      <c r="D554" s="272">
        <v>44962</v>
      </c>
      <c r="E554" s="196">
        <f t="shared" si="41"/>
        <v>44955.5</v>
      </c>
      <c r="F554" s="272">
        <v>44967</v>
      </c>
      <c r="G554" s="272">
        <v>45043</v>
      </c>
      <c r="H554" s="12" t="s">
        <v>165</v>
      </c>
      <c r="I554" s="234">
        <v>1029.23</v>
      </c>
      <c r="J554" s="272">
        <v>45044</v>
      </c>
      <c r="K554" s="17">
        <f t="shared" si="42"/>
        <v>88</v>
      </c>
      <c r="L554" s="283">
        <f t="shared" si="43"/>
        <v>2.4807844859179895E-5</v>
      </c>
      <c r="M554" s="22">
        <f t="shared" si="44"/>
        <v>2.1830903476078309E-3</v>
      </c>
    </row>
    <row r="555" spans="1:13">
      <c r="A555" s="16">
        <f t="shared" si="40"/>
        <v>548</v>
      </c>
      <c r="B555" s="12" t="s">
        <v>403</v>
      </c>
      <c r="C555" s="272">
        <v>44949</v>
      </c>
      <c r="D555" s="272">
        <v>44962</v>
      </c>
      <c r="E555" s="196">
        <f t="shared" si="41"/>
        <v>44955.5</v>
      </c>
      <c r="F555" s="272">
        <v>44967</v>
      </c>
      <c r="G555" s="272">
        <v>44967</v>
      </c>
      <c r="H555" s="12" t="s">
        <v>166</v>
      </c>
      <c r="I555" s="234">
        <v>19534.22</v>
      </c>
      <c r="J555" s="272">
        <v>44970</v>
      </c>
      <c r="K555" s="17">
        <f t="shared" si="42"/>
        <v>12</v>
      </c>
      <c r="L555" s="283">
        <f t="shared" si="43"/>
        <v>4.7083926741844792E-4</v>
      </c>
      <c r="M555" s="22">
        <f t="shared" si="44"/>
        <v>5.6500712090213753E-3</v>
      </c>
    </row>
    <row r="556" spans="1:13">
      <c r="A556" s="16">
        <f t="shared" si="40"/>
        <v>549</v>
      </c>
      <c r="B556" s="12" t="s">
        <v>403</v>
      </c>
      <c r="C556" s="272">
        <v>44949</v>
      </c>
      <c r="D556" s="272">
        <v>44962</v>
      </c>
      <c r="E556" s="196">
        <f t="shared" si="41"/>
        <v>44955.5</v>
      </c>
      <c r="F556" s="272">
        <v>44967</v>
      </c>
      <c r="G556" s="272">
        <v>45043</v>
      </c>
      <c r="H556" s="12" t="s">
        <v>152</v>
      </c>
      <c r="I556" s="234">
        <v>0.81</v>
      </c>
      <c r="J556" s="272">
        <v>45044</v>
      </c>
      <c r="K556" s="17">
        <f t="shared" si="42"/>
        <v>88</v>
      </c>
      <c r="L556" s="283">
        <f t="shared" si="43"/>
        <v>1.9523677249920538E-8</v>
      </c>
      <c r="M556" s="22">
        <f t="shared" si="44"/>
        <v>1.7180835979930074E-6</v>
      </c>
    </row>
    <row r="557" spans="1:13">
      <c r="A557" s="16">
        <f t="shared" si="40"/>
        <v>550</v>
      </c>
      <c r="B557" s="12" t="s">
        <v>403</v>
      </c>
      <c r="C557" s="272">
        <v>44949</v>
      </c>
      <c r="D557" s="272">
        <v>44962</v>
      </c>
      <c r="E557" s="196">
        <f t="shared" si="41"/>
        <v>44955.5</v>
      </c>
      <c r="F557" s="272">
        <v>44967</v>
      </c>
      <c r="G557" s="272">
        <v>44999</v>
      </c>
      <c r="H557" s="12" t="s">
        <v>153</v>
      </c>
      <c r="I557" s="234">
        <v>166.45000000000002</v>
      </c>
      <c r="J557" s="272">
        <v>45000</v>
      </c>
      <c r="K557" s="17">
        <f t="shared" si="42"/>
        <v>44</v>
      </c>
      <c r="L557" s="283">
        <f t="shared" si="43"/>
        <v>4.011995158332437E-6</v>
      </c>
      <c r="M557" s="22">
        <f t="shared" si="44"/>
        <v>1.7652778696662723E-4</v>
      </c>
    </row>
    <row r="558" spans="1:13">
      <c r="A558" s="16">
        <f t="shared" si="40"/>
        <v>551</v>
      </c>
      <c r="B558" s="12" t="s">
        <v>403</v>
      </c>
      <c r="C558" s="272">
        <v>44949</v>
      </c>
      <c r="D558" s="272">
        <v>44962</v>
      </c>
      <c r="E558" s="196">
        <f t="shared" si="41"/>
        <v>44955.5</v>
      </c>
      <c r="F558" s="272">
        <v>44967</v>
      </c>
      <c r="G558" s="272">
        <v>44974</v>
      </c>
      <c r="H558" s="12" t="s">
        <v>152</v>
      </c>
      <c r="I558" s="234">
        <v>9.8699999999999992</v>
      </c>
      <c r="J558" s="272">
        <v>44978</v>
      </c>
      <c r="K558" s="17">
        <f t="shared" si="42"/>
        <v>19</v>
      </c>
      <c r="L558" s="283">
        <f t="shared" si="43"/>
        <v>2.3789962278606877E-7</v>
      </c>
      <c r="M558" s="22">
        <f t="shared" si="44"/>
        <v>4.5200928329353069E-6</v>
      </c>
    </row>
    <row r="559" spans="1:13">
      <c r="A559" s="16">
        <f t="shared" si="40"/>
        <v>552</v>
      </c>
      <c r="B559" s="12" t="s">
        <v>403</v>
      </c>
      <c r="C559" s="272">
        <v>44949</v>
      </c>
      <c r="D559" s="272">
        <v>44962</v>
      </c>
      <c r="E559" s="196">
        <f t="shared" si="41"/>
        <v>44955.5</v>
      </c>
      <c r="F559" s="272">
        <v>44967</v>
      </c>
      <c r="G559" s="272">
        <v>44974</v>
      </c>
      <c r="H559" s="12" t="s">
        <v>156</v>
      </c>
      <c r="I559" s="234">
        <v>160.30000000000001</v>
      </c>
      <c r="J559" s="272">
        <v>44978</v>
      </c>
      <c r="K559" s="17">
        <f t="shared" si="42"/>
        <v>19</v>
      </c>
      <c r="L559" s="283">
        <f t="shared" si="43"/>
        <v>3.8637598310645217E-6</v>
      </c>
      <c r="M559" s="22">
        <f t="shared" si="44"/>
        <v>7.3411436790225915E-5</v>
      </c>
    </row>
    <row r="560" spans="1:13">
      <c r="A560" s="16">
        <f t="shared" si="40"/>
        <v>553</v>
      </c>
      <c r="B560" s="12" t="s">
        <v>403</v>
      </c>
      <c r="C560" s="272">
        <v>44949</v>
      </c>
      <c r="D560" s="272">
        <v>44962</v>
      </c>
      <c r="E560" s="196">
        <f t="shared" si="41"/>
        <v>44955.5</v>
      </c>
      <c r="F560" s="272">
        <v>44967</v>
      </c>
      <c r="G560" s="272">
        <v>44974</v>
      </c>
      <c r="H560" s="12" t="s">
        <v>152</v>
      </c>
      <c r="I560" s="234">
        <v>383.24</v>
      </c>
      <c r="J560" s="272">
        <v>44978</v>
      </c>
      <c r="K560" s="17">
        <f t="shared" si="42"/>
        <v>19</v>
      </c>
      <c r="L560" s="283">
        <f t="shared" si="43"/>
        <v>9.2373507027895643E-6</v>
      </c>
      <c r="M560" s="22">
        <f t="shared" si="44"/>
        <v>1.7550966335300172E-4</v>
      </c>
    </row>
    <row r="561" spans="1:13">
      <c r="A561" s="16">
        <f t="shared" si="40"/>
        <v>554</v>
      </c>
      <c r="B561" s="12" t="s">
        <v>404</v>
      </c>
      <c r="C561" s="272">
        <v>44948</v>
      </c>
      <c r="D561" s="272">
        <v>44961</v>
      </c>
      <c r="E561" s="196">
        <f t="shared" si="41"/>
        <v>44954.5</v>
      </c>
      <c r="F561" s="272">
        <v>44967</v>
      </c>
      <c r="G561" s="272">
        <v>45002</v>
      </c>
      <c r="H561" s="12" t="s">
        <v>157</v>
      </c>
      <c r="I561" s="234">
        <v>49.78</v>
      </c>
      <c r="J561" s="272">
        <v>45005</v>
      </c>
      <c r="K561" s="17">
        <f t="shared" si="42"/>
        <v>48</v>
      </c>
      <c r="L561" s="283">
        <f t="shared" si="43"/>
        <v>1.1998625351864746E-6</v>
      </c>
      <c r="M561" s="22">
        <f t="shared" si="44"/>
        <v>5.7593401688950781E-5</v>
      </c>
    </row>
    <row r="562" spans="1:13">
      <c r="A562" s="16">
        <f t="shared" si="40"/>
        <v>555</v>
      </c>
      <c r="B562" s="12" t="s">
        <v>403</v>
      </c>
      <c r="C562" s="272">
        <v>44949</v>
      </c>
      <c r="D562" s="272">
        <v>44962</v>
      </c>
      <c r="E562" s="196">
        <f t="shared" si="41"/>
        <v>44955.5</v>
      </c>
      <c r="F562" s="272">
        <v>44967</v>
      </c>
      <c r="G562" s="272">
        <v>44999</v>
      </c>
      <c r="H562" s="12" t="s">
        <v>153</v>
      </c>
      <c r="I562" s="234">
        <v>154.72999999999999</v>
      </c>
      <c r="J562" s="272">
        <v>45000</v>
      </c>
      <c r="K562" s="17">
        <f t="shared" si="42"/>
        <v>44</v>
      </c>
      <c r="L562" s="283">
        <f t="shared" si="43"/>
        <v>3.729504420839759E-6</v>
      </c>
      <c r="M562" s="22">
        <f t="shared" si="44"/>
        <v>1.640981945169494E-4</v>
      </c>
    </row>
    <row r="563" spans="1:13">
      <c r="A563" s="16">
        <f t="shared" si="40"/>
        <v>556</v>
      </c>
      <c r="B563" s="12" t="s">
        <v>403</v>
      </c>
      <c r="C563" s="272">
        <v>44949</v>
      </c>
      <c r="D563" s="272">
        <v>44962</v>
      </c>
      <c r="E563" s="196">
        <f t="shared" si="41"/>
        <v>44955.5</v>
      </c>
      <c r="F563" s="272">
        <v>44967</v>
      </c>
      <c r="G563" s="272">
        <v>45044</v>
      </c>
      <c r="H563" s="12" t="s">
        <v>152</v>
      </c>
      <c r="I563" s="234">
        <v>55.21</v>
      </c>
      <c r="J563" s="272">
        <v>45047</v>
      </c>
      <c r="K563" s="17">
        <f t="shared" si="42"/>
        <v>89</v>
      </c>
      <c r="L563" s="283">
        <f t="shared" si="43"/>
        <v>1.3307434826766825E-6</v>
      </c>
      <c r="M563" s="22">
        <f t="shared" si="44"/>
        <v>1.1843616995822474E-4</v>
      </c>
    </row>
    <row r="564" spans="1:13">
      <c r="A564" s="16">
        <f t="shared" si="40"/>
        <v>557</v>
      </c>
      <c r="B564" s="12" t="s">
        <v>403</v>
      </c>
      <c r="C564" s="272">
        <v>44949</v>
      </c>
      <c r="D564" s="272">
        <v>44962</v>
      </c>
      <c r="E564" s="196">
        <f t="shared" si="41"/>
        <v>44955.5</v>
      </c>
      <c r="F564" s="272">
        <v>44967</v>
      </c>
      <c r="G564" s="272">
        <v>45044</v>
      </c>
      <c r="H564" s="12" t="s">
        <v>165</v>
      </c>
      <c r="I564" s="234">
        <v>24.71</v>
      </c>
      <c r="J564" s="272">
        <v>45047</v>
      </c>
      <c r="K564" s="17">
        <f t="shared" si="42"/>
        <v>89</v>
      </c>
      <c r="L564" s="283">
        <f t="shared" si="43"/>
        <v>5.9559267264881046E-7</v>
      </c>
      <c r="M564" s="22">
        <f t="shared" si="44"/>
        <v>5.3007747865744128E-5</v>
      </c>
    </row>
    <row r="565" spans="1:13">
      <c r="A565" s="16">
        <f t="shared" si="40"/>
        <v>558</v>
      </c>
      <c r="B565" s="12" t="s">
        <v>404</v>
      </c>
      <c r="C565" s="272">
        <v>44948</v>
      </c>
      <c r="D565" s="272">
        <v>44961</v>
      </c>
      <c r="E565" s="196">
        <f t="shared" si="41"/>
        <v>44954.5</v>
      </c>
      <c r="F565" s="272">
        <v>44967</v>
      </c>
      <c r="G565" s="272">
        <v>45002</v>
      </c>
      <c r="H565" s="12" t="s">
        <v>157</v>
      </c>
      <c r="I565" s="234">
        <v>31.66</v>
      </c>
      <c r="J565" s="272">
        <v>45005</v>
      </c>
      <c r="K565" s="17">
        <f t="shared" si="42"/>
        <v>48</v>
      </c>
      <c r="L565" s="283">
        <f t="shared" si="43"/>
        <v>7.6311064411417805E-7</v>
      </c>
      <c r="M565" s="22">
        <f t="shared" si="44"/>
        <v>3.6629310917480548E-5</v>
      </c>
    </row>
    <row r="566" spans="1:13">
      <c r="A566" s="16">
        <f t="shared" si="40"/>
        <v>559</v>
      </c>
      <c r="B566" s="12" t="s">
        <v>403</v>
      </c>
      <c r="C566" s="272">
        <v>44949</v>
      </c>
      <c r="D566" s="272">
        <v>44962</v>
      </c>
      <c r="E566" s="196">
        <f t="shared" si="41"/>
        <v>44955.5</v>
      </c>
      <c r="F566" s="272">
        <v>44967</v>
      </c>
      <c r="G566" s="272">
        <v>45043</v>
      </c>
      <c r="H566" s="12" t="s">
        <v>152</v>
      </c>
      <c r="I566" s="234">
        <v>86.22999999999999</v>
      </c>
      <c r="J566" s="272">
        <v>45044</v>
      </c>
      <c r="K566" s="17">
        <f t="shared" si="42"/>
        <v>88</v>
      </c>
      <c r="L566" s="283">
        <f t="shared" si="43"/>
        <v>2.0784280114328986E-6</v>
      </c>
      <c r="M566" s="22">
        <f t="shared" si="44"/>
        <v>1.8290166500609507E-4</v>
      </c>
    </row>
    <row r="567" spans="1:13">
      <c r="A567" s="16">
        <f t="shared" si="40"/>
        <v>560</v>
      </c>
      <c r="B567" s="12" t="s">
        <v>403</v>
      </c>
      <c r="C567" s="272">
        <v>44949</v>
      </c>
      <c r="D567" s="272">
        <v>44962</v>
      </c>
      <c r="E567" s="196">
        <f t="shared" si="41"/>
        <v>44955.5</v>
      </c>
      <c r="F567" s="272">
        <v>44967</v>
      </c>
      <c r="G567" s="272">
        <v>44999</v>
      </c>
      <c r="H567" s="12" t="s">
        <v>153</v>
      </c>
      <c r="I567" s="234">
        <v>39.44</v>
      </c>
      <c r="J567" s="272">
        <v>45000</v>
      </c>
      <c r="K567" s="17">
        <f t="shared" si="42"/>
        <v>44</v>
      </c>
      <c r="L567" s="283">
        <f t="shared" si="43"/>
        <v>9.5063435893440245E-7</v>
      </c>
      <c r="M567" s="22">
        <f t="shared" si="44"/>
        <v>4.1827911793113706E-5</v>
      </c>
    </row>
    <row r="568" spans="1:13">
      <c r="A568" s="16">
        <f t="shared" si="40"/>
        <v>561</v>
      </c>
      <c r="B568" s="12" t="s">
        <v>404</v>
      </c>
      <c r="C568" s="272">
        <v>44948</v>
      </c>
      <c r="D568" s="272">
        <v>44961</v>
      </c>
      <c r="E568" s="196">
        <f t="shared" si="41"/>
        <v>44954.5</v>
      </c>
      <c r="F568" s="272">
        <v>44967</v>
      </c>
      <c r="G568" s="272">
        <v>45002</v>
      </c>
      <c r="H568" s="12" t="s">
        <v>157</v>
      </c>
      <c r="I568" s="234">
        <v>34.81</v>
      </c>
      <c r="J568" s="272">
        <v>45005</v>
      </c>
      <c r="K568" s="17">
        <f t="shared" si="42"/>
        <v>48</v>
      </c>
      <c r="L568" s="283">
        <f t="shared" si="43"/>
        <v>8.390360556416469E-7</v>
      </c>
      <c r="M568" s="22">
        <f t="shared" si="44"/>
        <v>4.0273730670799051E-5</v>
      </c>
    </row>
    <row r="569" spans="1:13">
      <c r="A569" s="16">
        <f t="shared" si="40"/>
        <v>562</v>
      </c>
      <c r="B569" s="12" t="s">
        <v>403</v>
      </c>
      <c r="C569" s="272">
        <v>44949</v>
      </c>
      <c r="D569" s="272">
        <v>44962</v>
      </c>
      <c r="E569" s="196">
        <f t="shared" si="41"/>
        <v>44955.5</v>
      </c>
      <c r="F569" s="272">
        <v>44967</v>
      </c>
      <c r="G569" s="272">
        <v>45002</v>
      </c>
      <c r="H569" s="12" t="s">
        <v>157</v>
      </c>
      <c r="I569" s="234">
        <v>39.17</v>
      </c>
      <c r="J569" s="272">
        <v>45005</v>
      </c>
      <c r="K569" s="17">
        <f t="shared" si="42"/>
        <v>47</v>
      </c>
      <c r="L569" s="283">
        <f t="shared" si="43"/>
        <v>9.441264665177624E-7</v>
      </c>
      <c r="M569" s="22">
        <f t="shared" si="44"/>
        <v>4.4373943926334831E-5</v>
      </c>
    </row>
    <row r="570" spans="1:13">
      <c r="A570" s="16">
        <f t="shared" si="40"/>
        <v>563</v>
      </c>
      <c r="B570" s="12" t="s">
        <v>404</v>
      </c>
      <c r="C570" s="272">
        <v>44948</v>
      </c>
      <c r="D570" s="272">
        <v>44961</v>
      </c>
      <c r="E570" s="196">
        <f t="shared" si="41"/>
        <v>44954.5</v>
      </c>
      <c r="F570" s="272">
        <v>44967</v>
      </c>
      <c r="G570" s="272">
        <v>45002</v>
      </c>
      <c r="H570" s="12" t="s">
        <v>157</v>
      </c>
      <c r="I570" s="234">
        <v>43.55</v>
      </c>
      <c r="J570" s="272">
        <v>45005</v>
      </c>
      <c r="K570" s="17">
        <f t="shared" si="42"/>
        <v>48</v>
      </c>
      <c r="L570" s="283">
        <f t="shared" si="43"/>
        <v>1.0496989434988141E-6</v>
      </c>
      <c r="M570" s="22">
        <f t="shared" si="44"/>
        <v>5.0385549287943078E-5</v>
      </c>
    </row>
    <row r="571" spans="1:13">
      <c r="A571" s="16">
        <f t="shared" si="40"/>
        <v>564</v>
      </c>
      <c r="B571" s="12" t="s">
        <v>403</v>
      </c>
      <c r="C571" s="272">
        <v>44949</v>
      </c>
      <c r="D571" s="272">
        <v>44962</v>
      </c>
      <c r="E571" s="196">
        <f t="shared" si="41"/>
        <v>44955.5</v>
      </c>
      <c r="F571" s="272">
        <v>44967</v>
      </c>
      <c r="G571" s="272">
        <v>45002</v>
      </c>
      <c r="H571" s="12" t="s">
        <v>157</v>
      </c>
      <c r="I571" s="234">
        <v>112.08</v>
      </c>
      <c r="J571" s="272">
        <v>45005</v>
      </c>
      <c r="K571" s="17">
        <f t="shared" si="42"/>
        <v>47</v>
      </c>
      <c r="L571" s="283">
        <f t="shared" si="43"/>
        <v>2.7014984520630787E-6</v>
      </c>
      <c r="M571" s="22">
        <f t="shared" si="44"/>
        <v>1.2697042724696471E-4</v>
      </c>
    </row>
    <row r="572" spans="1:13">
      <c r="A572" s="16">
        <f t="shared" si="40"/>
        <v>565</v>
      </c>
      <c r="B572" s="12" t="s">
        <v>404</v>
      </c>
      <c r="C572" s="272">
        <v>44948</v>
      </c>
      <c r="D572" s="272">
        <v>44961</v>
      </c>
      <c r="E572" s="196">
        <f t="shared" si="41"/>
        <v>44954.5</v>
      </c>
      <c r="F572" s="272">
        <v>44967</v>
      </c>
      <c r="G572" s="272">
        <v>45002</v>
      </c>
      <c r="H572" s="12" t="s">
        <v>157</v>
      </c>
      <c r="I572" s="234">
        <v>296.20000000000005</v>
      </c>
      <c r="J572" s="272">
        <v>45005</v>
      </c>
      <c r="K572" s="17">
        <f t="shared" si="42"/>
        <v>48</v>
      </c>
      <c r="L572" s="283">
        <f t="shared" si="43"/>
        <v>7.1393990141067463E-6</v>
      </c>
      <c r="M572" s="22">
        <f t="shared" si="44"/>
        <v>3.4269115267712382E-4</v>
      </c>
    </row>
    <row r="573" spans="1:13">
      <c r="A573" s="16">
        <f t="shared" si="40"/>
        <v>566</v>
      </c>
      <c r="B573" s="12" t="s">
        <v>403</v>
      </c>
      <c r="C573" s="272">
        <v>44949</v>
      </c>
      <c r="D573" s="272">
        <v>44962</v>
      </c>
      <c r="E573" s="196">
        <f t="shared" si="41"/>
        <v>44955.5</v>
      </c>
      <c r="F573" s="272">
        <v>44967</v>
      </c>
      <c r="G573" s="272">
        <v>44971</v>
      </c>
      <c r="H573" s="12" t="s">
        <v>164</v>
      </c>
      <c r="I573" s="234">
        <v>246.81</v>
      </c>
      <c r="J573" s="272">
        <v>44972</v>
      </c>
      <c r="K573" s="17">
        <f t="shared" si="42"/>
        <v>16</v>
      </c>
      <c r="L573" s="283">
        <f t="shared" si="43"/>
        <v>5.9489367679665281E-6</v>
      </c>
      <c r="M573" s="22">
        <f t="shared" si="44"/>
        <v>9.518298828746445E-5</v>
      </c>
    </row>
    <row r="574" spans="1:13">
      <c r="A574" s="16">
        <f t="shared" si="40"/>
        <v>567</v>
      </c>
      <c r="B574" s="12" t="s">
        <v>404</v>
      </c>
      <c r="C574" s="272">
        <v>44948</v>
      </c>
      <c r="D574" s="272">
        <v>44961</v>
      </c>
      <c r="E574" s="196">
        <f t="shared" si="41"/>
        <v>44954.5</v>
      </c>
      <c r="F574" s="272">
        <v>44967</v>
      </c>
      <c r="G574" s="272">
        <v>45002</v>
      </c>
      <c r="H574" s="12" t="s">
        <v>157</v>
      </c>
      <c r="I574" s="234">
        <v>77.73</v>
      </c>
      <c r="J574" s="272">
        <v>45005</v>
      </c>
      <c r="K574" s="17">
        <f t="shared" si="42"/>
        <v>48</v>
      </c>
      <c r="L574" s="283">
        <f t="shared" si="43"/>
        <v>1.8735499168349673E-6</v>
      </c>
      <c r="M574" s="22">
        <f t="shared" si="44"/>
        <v>8.9930396008078436E-5</v>
      </c>
    </row>
    <row r="575" spans="1:13">
      <c r="A575" s="16">
        <f t="shared" si="40"/>
        <v>568</v>
      </c>
      <c r="B575" s="12" t="s">
        <v>404</v>
      </c>
      <c r="C575" s="272">
        <v>44948</v>
      </c>
      <c r="D575" s="272">
        <v>44961</v>
      </c>
      <c r="E575" s="196">
        <f t="shared" si="41"/>
        <v>44954.5</v>
      </c>
      <c r="F575" s="272">
        <v>44967</v>
      </c>
      <c r="G575" s="272">
        <v>45002</v>
      </c>
      <c r="H575" s="12" t="s">
        <v>157</v>
      </c>
      <c r="I575" s="234">
        <v>22.38</v>
      </c>
      <c r="J575" s="272">
        <v>45005</v>
      </c>
      <c r="K575" s="17">
        <f t="shared" si="42"/>
        <v>48</v>
      </c>
      <c r="L575" s="283">
        <f t="shared" si="43"/>
        <v>5.3943197142373036E-7</v>
      </c>
      <c r="M575" s="22">
        <f t="shared" si="44"/>
        <v>2.5892734628339059E-5</v>
      </c>
    </row>
    <row r="576" spans="1:13">
      <c r="A576" s="16">
        <f t="shared" si="40"/>
        <v>569</v>
      </c>
      <c r="B576" s="12" t="s">
        <v>403</v>
      </c>
      <c r="C576" s="272">
        <v>44949</v>
      </c>
      <c r="D576" s="272">
        <v>44962</v>
      </c>
      <c r="E576" s="196">
        <f t="shared" si="41"/>
        <v>44955.5</v>
      </c>
      <c r="F576" s="272">
        <v>44967</v>
      </c>
      <c r="G576" s="272">
        <v>44974</v>
      </c>
      <c r="H576" s="12" t="s">
        <v>156</v>
      </c>
      <c r="I576" s="234">
        <v>30.68</v>
      </c>
      <c r="J576" s="272">
        <v>44978</v>
      </c>
      <c r="K576" s="17">
        <f t="shared" si="42"/>
        <v>19</v>
      </c>
      <c r="L576" s="283">
        <f t="shared" si="43"/>
        <v>7.3948940497229892E-7</v>
      </c>
      <c r="M576" s="22">
        <f t="shared" si="44"/>
        <v>1.405029869447368E-5</v>
      </c>
    </row>
    <row r="577" spans="1:13">
      <c r="A577" s="16">
        <f t="shared" si="40"/>
        <v>570</v>
      </c>
      <c r="B577" s="12" t="s">
        <v>403</v>
      </c>
      <c r="C577" s="272">
        <v>44949</v>
      </c>
      <c r="D577" s="272">
        <v>44962</v>
      </c>
      <c r="E577" s="196">
        <f t="shared" si="41"/>
        <v>44955.5</v>
      </c>
      <c r="F577" s="272">
        <v>44967</v>
      </c>
      <c r="G577" s="272">
        <v>45044</v>
      </c>
      <c r="H577" s="12" t="s">
        <v>152</v>
      </c>
      <c r="I577" s="234">
        <v>20.32</v>
      </c>
      <c r="J577" s="272">
        <v>45047</v>
      </c>
      <c r="K577" s="17">
        <f t="shared" si="42"/>
        <v>89</v>
      </c>
      <c r="L577" s="283">
        <f t="shared" si="43"/>
        <v>4.8977916261529052E-7</v>
      </c>
      <c r="M577" s="22">
        <f t="shared" si="44"/>
        <v>4.3590345472760853E-5</v>
      </c>
    </row>
    <row r="578" spans="1:13">
      <c r="A578" s="16">
        <f t="shared" si="40"/>
        <v>571</v>
      </c>
      <c r="B578" s="12" t="s">
        <v>403</v>
      </c>
      <c r="C578" s="272">
        <v>44949</v>
      </c>
      <c r="D578" s="272">
        <v>44962</v>
      </c>
      <c r="E578" s="196">
        <f t="shared" si="41"/>
        <v>44955.5</v>
      </c>
      <c r="F578" s="272">
        <v>44967</v>
      </c>
      <c r="G578" s="272">
        <v>44974</v>
      </c>
      <c r="H578" s="12" t="s">
        <v>152</v>
      </c>
      <c r="I578" s="234">
        <v>0.92</v>
      </c>
      <c r="J578" s="272">
        <v>44978</v>
      </c>
      <c r="K578" s="17">
        <f t="shared" si="42"/>
        <v>19</v>
      </c>
      <c r="L578" s="283">
        <f t="shared" si="43"/>
        <v>2.2175040827070241E-8</v>
      </c>
      <c r="M578" s="22">
        <f t="shared" si="44"/>
        <v>4.213257757143346E-7</v>
      </c>
    </row>
    <row r="579" spans="1:13">
      <c r="A579" s="16">
        <f t="shared" si="40"/>
        <v>572</v>
      </c>
      <c r="B579" s="12" t="s">
        <v>403</v>
      </c>
      <c r="C579" s="272">
        <v>44949</v>
      </c>
      <c r="D579" s="272">
        <v>44962</v>
      </c>
      <c r="E579" s="196">
        <f t="shared" si="41"/>
        <v>44955.5</v>
      </c>
      <c r="F579" s="272">
        <v>44967</v>
      </c>
      <c r="G579" s="272">
        <v>44974</v>
      </c>
      <c r="H579" s="12" t="s">
        <v>152</v>
      </c>
      <c r="I579" s="234">
        <v>7.1799999999999988</v>
      </c>
      <c r="J579" s="272">
        <v>44978</v>
      </c>
      <c r="K579" s="17">
        <f t="shared" si="42"/>
        <v>19</v>
      </c>
      <c r="L579" s="283">
        <f t="shared" si="43"/>
        <v>1.7306173167213512E-7</v>
      </c>
      <c r="M579" s="22">
        <f t="shared" si="44"/>
        <v>3.288172901770567E-6</v>
      </c>
    </row>
    <row r="580" spans="1:13">
      <c r="A580" s="16">
        <f t="shared" si="40"/>
        <v>573</v>
      </c>
      <c r="B580" s="12" t="s">
        <v>403</v>
      </c>
      <c r="C580" s="272">
        <v>44949</v>
      </c>
      <c r="D580" s="272">
        <v>44962</v>
      </c>
      <c r="E580" s="196">
        <f t="shared" si="41"/>
        <v>44955.5</v>
      </c>
      <c r="F580" s="272">
        <v>44967</v>
      </c>
      <c r="G580" s="272">
        <v>44999</v>
      </c>
      <c r="H580" s="12" t="s">
        <v>153</v>
      </c>
      <c r="I580" s="234">
        <v>23.58</v>
      </c>
      <c r="J580" s="272">
        <v>45000</v>
      </c>
      <c r="K580" s="17">
        <f t="shared" si="42"/>
        <v>44</v>
      </c>
      <c r="L580" s="283">
        <f t="shared" si="43"/>
        <v>5.6835593771990894E-7</v>
      </c>
      <c r="M580" s="22">
        <f t="shared" si="44"/>
        <v>2.5007661259675993E-5</v>
      </c>
    </row>
    <row r="581" spans="1:13">
      <c r="A581" s="16">
        <f t="shared" si="40"/>
        <v>574</v>
      </c>
      <c r="B581" s="12" t="s">
        <v>403</v>
      </c>
      <c r="C581" s="272">
        <v>44963</v>
      </c>
      <c r="D581" s="272">
        <v>44976</v>
      </c>
      <c r="E581" s="196">
        <f t="shared" si="41"/>
        <v>44969.5</v>
      </c>
      <c r="F581" s="272">
        <v>44981</v>
      </c>
      <c r="G581" s="272">
        <v>44987</v>
      </c>
      <c r="H581" s="12" t="s">
        <v>152</v>
      </c>
      <c r="I581" s="234">
        <v>0.57999999999999996</v>
      </c>
      <c r="J581" s="272">
        <v>44988</v>
      </c>
      <c r="K581" s="17">
        <f t="shared" si="42"/>
        <v>18</v>
      </c>
      <c r="L581" s="283">
        <f t="shared" si="43"/>
        <v>1.3979917043152977E-8</v>
      </c>
      <c r="M581" s="22">
        <f t="shared" si="44"/>
        <v>2.5163850677675359E-7</v>
      </c>
    </row>
    <row r="582" spans="1:13">
      <c r="A582" s="16">
        <f t="shared" si="40"/>
        <v>575</v>
      </c>
      <c r="B582" s="12" t="s">
        <v>403</v>
      </c>
      <c r="C582" s="272">
        <v>44963</v>
      </c>
      <c r="D582" s="272">
        <v>44976</v>
      </c>
      <c r="E582" s="196">
        <f t="shared" si="41"/>
        <v>44969.5</v>
      </c>
      <c r="F582" s="272">
        <v>44981</v>
      </c>
      <c r="G582" s="272">
        <v>45044</v>
      </c>
      <c r="H582" s="12" t="s">
        <v>152</v>
      </c>
      <c r="I582" s="234">
        <v>8.2899999999999991</v>
      </c>
      <c r="J582" s="272">
        <v>45047</v>
      </c>
      <c r="K582" s="17">
        <f t="shared" si="42"/>
        <v>75</v>
      </c>
      <c r="L582" s="283">
        <f t="shared" si="43"/>
        <v>1.998164004961003E-7</v>
      </c>
      <c r="M582" s="22">
        <f t="shared" si="44"/>
        <v>1.4986230037207522E-5</v>
      </c>
    </row>
    <row r="583" spans="1:13">
      <c r="A583" s="16">
        <f t="shared" si="40"/>
        <v>576</v>
      </c>
      <c r="B583" s="12" t="s">
        <v>403</v>
      </c>
      <c r="C583" s="272">
        <v>44963</v>
      </c>
      <c r="D583" s="272">
        <v>44976</v>
      </c>
      <c r="E583" s="196">
        <f t="shared" si="41"/>
        <v>44969.5</v>
      </c>
      <c r="F583" s="272">
        <v>44981</v>
      </c>
      <c r="G583" s="272">
        <v>45043</v>
      </c>
      <c r="H583" s="12" t="s">
        <v>152</v>
      </c>
      <c r="I583" s="234">
        <v>0.78</v>
      </c>
      <c r="J583" s="272">
        <v>45044</v>
      </c>
      <c r="K583" s="17">
        <f t="shared" si="42"/>
        <v>74</v>
      </c>
      <c r="L583" s="283">
        <f t="shared" si="43"/>
        <v>1.8800578092516074E-8</v>
      </c>
      <c r="M583" s="22">
        <f t="shared" si="44"/>
        <v>1.3912427788461894E-6</v>
      </c>
    </row>
    <row r="584" spans="1:13">
      <c r="A584" s="16">
        <f t="shared" si="40"/>
        <v>577</v>
      </c>
      <c r="B584" s="12" t="s">
        <v>403</v>
      </c>
      <c r="C584" s="272">
        <v>44963</v>
      </c>
      <c r="D584" s="272">
        <v>44976</v>
      </c>
      <c r="E584" s="196">
        <f t="shared" si="41"/>
        <v>44969.5</v>
      </c>
      <c r="F584" s="272">
        <v>44981</v>
      </c>
      <c r="G584" s="272">
        <v>45002</v>
      </c>
      <c r="H584" s="12" t="s">
        <v>157</v>
      </c>
      <c r="I584" s="234">
        <v>24.31</v>
      </c>
      <c r="J584" s="272">
        <v>45005</v>
      </c>
      <c r="K584" s="17">
        <f t="shared" si="42"/>
        <v>33</v>
      </c>
      <c r="L584" s="283">
        <f t="shared" si="43"/>
        <v>5.8595135055008427E-7</v>
      </c>
      <c r="M584" s="22">
        <f t="shared" si="44"/>
        <v>1.9336394568152781E-5</v>
      </c>
    </row>
    <row r="585" spans="1:13">
      <c r="A585" s="16">
        <f t="shared" ref="A585:A648" si="45">A584+1</f>
        <v>578</v>
      </c>
      <c r="B585" s="12" t="s">
        <v>404</v>
      </c>
      <c r="C585" s="272">
        <v>44962</v>
      </c>
      <c r="D585" s="272">
        <v>44975</v>
      </c>
      <c r="E585" s="196">
        <f t="shared" ref="E585:E648" si="46">AVERAGE(C585:D585)</f>
        <v>44968.5</v>
      </c>
      <c r="F585" s="272">
        <v>44981</v>
      </c>
      <c r="G585" s="272">
        <v>45002</v>
      </c>
      <c r="H585" s="12" t="s">
        <v>157</v>
      </c>
      <c r="I585" s="234">
        <v>141.96</v>
      </c>
      <c r="J585" s="272">
        <v>45005</v>
      </c>
      <c r="K585" s="17">
        <f t="shared" si="42"/>
        <v>34</v>
      </c>
      <c r="L585" s="283">
        <f t="shared" si="43"/>
        <v>3.4217052128379257E-6</v>
      </c>
      <c r="M585" s="22">
        <f t="shared" si="44"/>
        <v>1.1633797723648948E-4</v>
      </c>
    </row>
    <row r="586" spans="1:13">
      <c r="A586" s="16">
        <f t="shared" si="45"/>
        <v>579</v>
      </c>
      <c r="B586" s="12" t="s">
        <v>403</v>
      </c>
      <c r="C586" s="272">
        <v>44963</v>
      </c>
      <c r="D586" s="272">
        <v>44976</v>
      </c>
      <c r="E586" s="196">
        <f t="shared" si="46"/>
        <v>44969.5</v>
      </c>
      <c r="F586" s="272">
        <v>44981</v>
      </c>
      <c r="G586" s="272">
        <v>44987</v>
      </c>
      <c r="H586" s="12" t="s">
        <v>152</v>
      </c>
      <c r="I586" s="234">
        <v>2.96</v>
      </c>
      <c r="J586" s="272">
        <v>44988</v>
      </c>
      <c r="K586" s="17">
        <f t="shared" ref="K586:K649" si="47">(G586-D586)+((D586-C586+1)/2)</f>
        <v>18</v>
      </c>
      <c r="L586" s="283">
        <f t="shared" ref="L586:L649" si="48">I586/$I$4859</f>
        <v>7.1345783530573818E-8</v>
      </c>
      <c r="M586" s="22">
        <f t="shared" ref="M586:M649" si="49">L586*K586</f>
        <v>1.2842241035503287E-6</v>
      </c>
    </row>
    <row r="587" spans="1:13">
      <c r="A587" s="16">
        <f t="shared" si="45"/>
        <v>580</v>
      </c>
      <c r="B587" s="12" t="s">
        <v>403</v>
      </c>
      <c r="C587" s="272">
        <v>44963</v>
      </c>
      <c r="D587" s="272">
        <v>44976</v>
      </c>
      <c r="E587" s="196">
        <f t="shared" si="46"/>
        <v>44969.5</v>
      </c>
      <c r="F587" s="272">
        <v>44981</v>
      </c>
      <c r="G587" s="272">
        <v>45044</v>
      </c>
      <c r="H587" s="12" t="s">
        <v>152</v>
      </c>
      <c r="I587" s="234">
        <v>72.800000000000011</v>
      </c>
      <c r="J587" s="272">
        <v>45047</v>
      </c>
      <c r="K587" s="17">
        <f t="shared" si="47"/>
        <v>75</v>
      </c>
      <c r="L587" s="283">
        <f t="shared" si="48"/>
        <v>1.7547206219681672E-6</v>
      </c>
      <c r="M587" s="22">
        <f t="shared" si="49"/>
        <v>1.3160404664761254E-4</v>
      </c>
    </row>
    <row r="588" spans="1:13">
      <c r="A588" s="16">
        <f t="shared" si="45"/>
        <v>581</v>
      </c>
      <c r="B588" s="12" t="s">
        <v>403</v>
      </c>
      <c r="C588" s="272">
        <v>44963</v>
      </c>
      <c r="D588" s="272">
        <v>44976</v>
      </c>
      <c r="E588" s="196">
        <f t="shared" si="46"/>
        <v>44969.5</v>
      </c>
      <c r="F588" s="272">
        <v>44981</v>
      </c>
      <c r="G588" s="272">
        <v>45043</v>
      </c>
      <c r="H588" s="12" t="s">
        <v>152</v>
      </c>
      <c r="I588" s="234">
        <v>7.2399999999999993</v>
      </c>
      <c r="J588" s="272">
        <v>45044</v>
      </c>
      <c r="K588" s="17">
        <f t="shared" si="47"/>
        <v>74</v>
      </c>
      <c r="L588" s="283">
        <f t="shared" si="48"/>
        <v>1.7450792998694405E-7</v>
      </c>
      <c r="M588" s="22">
        <f t="shared" si="49"/>
        <v>1.2913586819033859E-5</v>
      </c>
    </row>
    <row r="589" spans="1:13">
      <c r="A589" s="16">
        <f t="shared" si="45"/>
        <v>582</v>
      </c>
      <c r="B589" s="12" t="s">
        <v>403</v>
      </c>
      <c r="C589" s="272">
        <v>44963</v>
      </c>
      <c r="D589" s="272">
        <v>44976</v>
      </c>
      <c r="E589" s="196">
        <f t="shared" si="46"/>
        <v>44969.5</v>
      </c>
      <c r="F589" s="272">
        <v>44981</v>
      </c>
      <c r="G589" s="272">
        <v>45043</v>
      </c>
      <c r="H589" s="12" t="s">
        <v>156</v>
      </c>
      <c r="I589" s="234">
        <v>39.479999999999997</v>
      </c>
      <c r="J589" s="272">
        <v>45044</v>
      </c>
      <c r="K589" s="17">
        <f t="shared" si="47"/>
        <v>74</v>
      </c>
      <c r="L589" s="283">
        <f t="shared" si="48"/>
        <v>9.5159849114427507E-7</v>
      </c>
      <c r="M589" s="22">
        <f t="shared" si="49"/>
        <v>7.0418288344676358E-5</v>
      </c>
    </row>
    <row r="590" spans="1:13">
      <c r="A590" s="16">
        <f t="shared" si="45"/>
        <v>583</v>
      </c>
      <c r="B590" s="12" t="s">
        <v>403</v>
      </c>
      <c r="C590" s="272">
        <v>44963</v>
      </c>
      <c r="D590" s="272">
        <v>44976</v>
      </c>
      <c r="E590" s="196">
        <f t="shared" si="46"/>
        <v>44969.5</v>
      </c>
      <c r="F590" s="272">
        <v>44981</v>
      </c>
      <c r="G590" s="272">
        <v>45002</v>
      </c>
      <c r="H590" s="12" t="s">
        <v>157</v>
      </c>
      <c r="I590" s="234">
        <v>22.72</v>
      </c>
      <c r="J590" s="272">
        <v>45005</v>
      </c>
      <c r="K590" s="17">
        <f t="shared" si="47"/>
        <v>33</v>
      </c>
      <c r="L590" s="283">
        <f t="shared" si="48"/>
        <v>5.4762709520764768E-7</v>
      </c>
      <c r="M590" s="22">
        <f t="shared" si="49"/>
        <v>1.8071694141852373E-5</v>
      </c>
    </row>
    <row r="591" spans="1:13">
      <c r="A591" s="16">
        <f t="shared" si="45"/>
        <v>584</v>
      </c>
      <c r="B591" s="12" t="s">
        <v>404</v>
      </c>
      <c r="C591" s="272">
        <v>44962</v>
      </c>
      <c r="D591" s="272">
        <v>44975</v>
      </c>
      <c r="E591" s="196">
        <f t="shared" si="46"/>
        <v>44968.5</v>
      </c>
      <c r="F591" s="272">
        <v>44981</v>
      </c>
      <c r="G591" s="272">
        <v>45002</v>
      </c>
      <c r="H591" s="12" t="s">
        <v>157</v>
      </c>
      <c r="I591" s="234">
        <v>245.66000000000003</v>
      </c>
      <c r="J591" s="272">
        <v>45005</v>
      </c>
      <c r="K591" s="17">
        <f t="shared" si="47"/>
        <v>34</v>
      </c>
      <c r="L591" s="283">
        <f t="shared" si="48"/>
        <v>5.9212179669326912E-6</v>
      </c>
      <c r="M591" s="22">
        <f t="shared" si="49"/>
        <v>2.0132141087571151E-4</v>
      </c>
    </row>
    <row r="592" spans="1:13">
      <c r="A592" s="16">
        <f t="shared" si="45"/>
        <v>585</v>
      </c>
      <c r="B592" s="12" t="s">
        <v>403</v>
      </c>
      <c r="C592" s="272">
        <v>44963</v>
      </c>
      <c r="D592" s="272">
        <v>44976</v>
      </c>
      <c r="E592" s="196">
        <f t="shared" si="46"/>
        <v>44969.5</v>
      </c>
      <c r="F592" s="272">
        <v>44981</v>
      </c>
      <c r="G592" s="272">
        <v>45044</v>
      </c>
      <c r="H592" s="12" t="s">
        <v>153</v>
      </c>
      <c r="I592" s="234">
        <v>84.3</v>
      </c>
      <c r="J592" s="272">
        <v>45047</v>
      </c>
      <c r="K592" s="17">
        <f t="shared" si="47"/>
        <v>75</v>
      </c>
      <c r="L592" s="283">
        <f t="shared" si="48"/>
        <v>2.031908632306545E-6</v>
      </c>
      <c r="M592" s="22">
        <f t="shared" si="49"/>
        <v>1.5239314742299088E-4</v>
      </c>
    </row>
    <row r="593" spans="1:13">
      <c r="A593" s="16">
        <f t="shared" si="45"/>
        <v>586</v>
      </c>
      <c r="B593" s="12" t="s">
        <v>403</v>
      </c>
      <c r="C593" s="272">
        <v>44963</v>
      </c>
      <c r="D593" s="272">
        <v>44976</v>
      </c>
      <c r="E593" s="196">
        <f t="shared" si="46"/>
        <v>44969.5</v>
      </c>
      <c r="F593" s="272">
        <v>44981</v>
      </c>
      <c r="G593" s="272">
        <v>45044</v>
      </c>
      <c r="H593" s="12" t="s">
        <v>154</v>
      </c>
      <c r="I593" s="234">
        <v>603.23</v>
      </c>
      <c r="J593" s="272">
        <v>45047</v>
      </c>
      <c r="K593" s="17">
        <f t="shared" si="47"/>
        <v>75</v>
      </c>
      <c r="L593" s="283">
        <f t="shared" si="48"/>
        <v>1.4539836824036502E-5</v>
      </c>
      <c r="M593" s="22">
        <f t="shared" si="49"/>
        <v>1.0904877618027377E-3</v>
      </c>
    </row>
    <row r="594" spans="1:13">
      <c r="A594" s="16">
        <f t="shared" si="45"/>
        <v>587</v>
      </c>
      <c r="B594" s="12" t="s">
        <v>403</v>
      </c>
      <c r="C594" s="272">
        <v>44963</v>
      </c>
      <c r="D594" s="272">
        <v>44976</v>
      </c>
      <c r="E594" s="196">
        <f t="shared" si="46"/>
        <v>44969.5</v>
      </c>
      <c r="F594" s="272">
        <v>44981</v>
      </c>
      <c r="G594" s="272">
        <v>45044</v>
      </c>
      <c r="H594" s="12" t="s">
        <v>155</v>
      </c>
      <c r="I594" s="234">
        <v>108.54</v>
      </c>
      <c r="J594" s="272">
        <v>45047</v>
      </c>
      <c r="K594" s="17">
        <f t="shared" si="47"/>
        <v>75</v>
      </c>
      <c r="L594" s="283">
        <f t="shared" si="48"/>
        <v>2.6161727514893521E-6</v>
      </c>
      <c r="M594" s="22">
        <f t="shared" si="49"/>
        <v>1.9621295636170142E-4</v>
      </c>
    </row>
    <row r="595" spans="1:13">
      <c r="A595" s="16">
        <f t="shared" si="45"/>
        <v>588</v>
      </c>
      <c r="B595" s="12" t="s">
        <v>403</v>
      </c>
      <c r="C595" s="272">
        <v>44963</v>
      </c>
      <c r="D595" s="272">
        <v>44976</v>
      </c>
      <c r="E595" s="196">
        <f t="shared" si="46"/>
        <v>44969.5</v>
      </c>
      <c r="F595" s="272">
        <v>44981</v>
      </c>
      <c r="G595" s="272">
        <v>45044</v>
      </c>
      <c r="H595" s="12" t="s">
        <v>154</v>
      </c>
      <c r="I595" s="234">
        <v>3.84</v>
      </c>
      <c r="J595" s="272">
        <v>45047</v>
      </c>
      <c r="K595" s="17">
        <f t="shared" si="47"/>
        <v>75</v>
      </c>
      <c r="L595" s="283">
        <f t="shared" si="48"/>
        <v>9.2556692147771443E-8</v>
      </c>
      <c r="M595" s="22">
        <f t="shared" si="49"/>
        <v>6.9417519110828584E-6</v>
      </c>
    </row>
    <row r="596" spans="1:13">
      <c r="A596" s="16">
        <f t="shared" si="45"/>
        <v>589</v>
      </c>
      <c r="B596" s="12" t="s">
        <v>403</v>
      </c>
      <c r="C596" s="272">
        <v>44963</v>
      </c>
      <c r="D596" s="272">
        <v>44976</v>
      </c>
      <c r="E596" s="196">
        <f t="shared" si="46"/>
        <v>44969.5</v>
      </c>
      <c r="F596" s="272">
        <v>44981</v>
      </c>
      <c r="G596" s="272">
        <v>44985</v>
      </c>
      <c r="H596" s="12" t="s">
        <v>166</v>
      </c>
      <c r="I596" s="234">
        <v>100.96</v>
      </c>
      <c r="J596" s="272">
        <v>44986</v>
      </c>
      <c r="K596" s="17">
        <f t="shared" si="47"/>
        <v>16</v>
      </c>
      <c r="L596" s="283">
        <f t="shared" si="48"/>
        <v>2.4334696977184908E-6</v>
      </c>
      <c r="M596" s="22">
        <f t="shared" si="49"/>
        <v>3.8935515163495852E-5</v>
      </c>
    </row>
    <row r="597" spans="1:13">
      <c r="A597" s="16">
        <f t="shared" si="45"/>
        <v>590</v>
      </c>
      <c r="B597" s="12" t="s">
        <v>403</v>
      </c>
      <c r="C597" s="272">
        <v>44963</v>
      </c>
      <c r="D597" s="272">
        <v>44976</v>
      </c>
      <c r="E597" s="196">
        <f t="shared" si="46"/>
        <v>44969.5</v>
      </c>
      <c r="F597" s="272">
        <v>44981</v>
      </c>
      <c r="G597" s="272">
        <v>44985</v>
      </c>
      <c r="H597" s="12" t="s">
        <v>406</v>
      </c>
      <c r="I597" s="234">
        <v>22.9</v>
      </c>
      <c r="J597" s="272">
        <v>44986</v>
      </c>
      <c r="K597" s="17">
        <f t="shared" si="47"/>
        <v>16</v>
      </c>
      <c r="L597" s="283">
        <f t="shared" si="48"/>
        <v>5.5196569015207441E-7</v>
      </c>
      <c r="M597" s="22">
        <f t="shared" si="49"/>
        <v>8.8314510424331906E-6</v>
      </c>
    </row>
    <row r="598" spans="1:13">
      <c r="A598" s="16">
        <f t="shared" si="45"/>
        <v>591</v>
      </c>
      <c r="B598" s="12" t="s">
        <v>403</v>
      </c>
      <c r="C598" s="272">
        <v>44963</v>
      </c>
      <c r="D598" s="272">
        <v>44976</v>
      </c>
      <c r="E598" s="196">
        <f t="shared" si="46"/>
        <v>44969.5</v>
      </c>
      <c r="F598" s="272">
        <v>44981</v>
      </c>
      <c r="G598" s="272">
        <v>45044</v>
      </c>
      <c r="H598" s="12" t="s">
        <v>154</v>
      </c>
      <c r="I598" s="234">
        <v>217.85999999999999</v>
      </c>
      <c r="J598" s="272">
        <v>45047</v>
      </c>
      <c r="K598" s="17">
        <f t="shared" si="47"/>
        <v>75</v>
      </c>
      <c r="L598" s="283">
        <f t="shared" si="48"/>
        <v>5.2511460810712196E-6</v>
      </c>
      <c r="M598" s="22">
        <f t="shared" si="49"/>
        <v>3.9383595608034146E-4</v>
      </c>
    </row>
    <row r="599" spans="1:13">
      <c r="A599" s="16">
        <f t="shared" si="45"/>
        <v>592</v>
      </c>
      <c r="B599" s="12" t="s">
        <v>403</v>
      </c>
      <c r="C599" s="272">
        <v>44963</v>
      </c>
      <c r="D599" s="272">
        <v>44976</v>
      </c>
      <c r="E599" s="196">
        <f t="shared" si="46"/>
        <v>44969.5</v>
      </c>
      <c r="F599" s="272">
        <v>44981</v>
      </c>
      <c r="G599" s="272">
        <v>45043</v>
      </c>
      <c r="H599" s="12" t="s">
        <v>152</v>
      </c>
      <c r="I599" s="234">
        <v>2.14</v>
      </c>
      <c r="J599" s="272">
        <v>45044</v>
      </c>
      <c r="K599" s="17">
        <f t="shared" si="47"/>
        <v>74</v>
      </c>
      <c r="L599" s="283">
        <f t="shared" si="48"/>
        <v>5.1581073228185128E-8</v>
      </c>
      <c r="M599" s="22">
        <f t="shared" si="49"/>
        <v>3.8169994188856994E-6</v>
      </c>
    </row>
    <row r="600" spans="1:13">
      <c r="A600" s="16">
        <f t="shared" si="45"/>
        <v>593</v>
      </c>
      <c r="B600" s="12" t="s">
        <v>403</v>
      </c>
      <c r="C600" s="272">
        <v>44963</v>
      </c>
      <c r="D600" s="272">
        <v>44976</v>
      </c>
      <c r="E600" s="196">
        <f t="shared" si="46"/>
        <v>44969.5</v>
      </c>
      <c r="F600" s="272">
        <v>44981</v>
      </c>
      <c r="G600" s="272">
        <v>45043</v>
      </c>
      <c r="H600" s="12" t="s">
        <v>156</v>
      </c>
      <c r="I600" s="234">
        <v>25.92</v>
      </c>
      <c r="J600" s="272">
        <v>45044</v>
      </c>
      <c r="K600" s="17">
        <f t="shared" si="47"/>
        <v>74</v>
      </c>
      <c r="L600" s="283">
        <f t="shared" si="48"/>
        <v>6.2475767199745722E-7</v>
      </c>
      <c r="M600" s="22">
        <f t="shared" si="49"/>
        <v>4.6232067727811837E-5</v>
      </c>
    </row>
    <row r="601" spans="1:13">
      <c r="A601" s="16">
        <f t="shared" si="45"/>
        <v>594</v>
      </c>
      <c r="B601" s="12" t="s">
        <v>403</v>
      </c>
      <c r="C601" s="272">
        <v>44963</v>
      </c>
      <c r="D601" s="272">
        <v>44976</v>
      </c>
      <c r="E601" s="196">
        <f t="shared" si="46"/>
        <v>44969.5</v>
      </c>
      <c r="F601" s="272">
        <v>44981</v>
      </c>
      <c r="G601" s="272">
        <v>44999</v>
      </c>
      <c r="H601" s="12" t="s">
        <v>153</v>
      </c>
      <c r="I601" s="234">
        <v>54.18</v>
      </c>
      <c r="J601" s="272">
        <v>45000</v>
      </c>
      <c r="K601" s="17">
        <f t="shared" si="47"/>
        <v>30</v>
      </c>
      <c r="L601" s="283">
        <f t="shared" si="48"/>
        <v>1.3059170782724627E-6</v>
      </c>
      <c r="M601" s="22">
        <f t="shared" si="49"/>
        <v>3.9177512348173884E-5</v>
      </c>
    </row>
    <row r="602" spans="1:13">
      <c r="A602" s="16">
        <f t="shared" si="45"/>
        <v>595</v>
      </c>
      <c r="B602" s="12" t="s">
        <v>403</v>
      </c>
      <c r="C602" s="272">
        <v>44963</v>
      </c>
      <c r="D602" s="272">
        <v>44976</v>
      </c>
      <c r="E602" s="196">
        <f t="shared" si="46"/>
        <v>44969.5</v>
      </c>
      <c r="F602" s="272">
        <v>44981</v>
      </c>
      <c r="G602" s="272">
        <v>45015</v>
      </c>
      <c r="H602" s="12" t="s">
        <v>152</v>
      </c>
      <c r="I602" s="234">
        <v>5.75</v>
      </c>
      <c r="J602" s="272">
        <v>45016</v>
      </c>
      <c r="K602" s="17">
        <f t="shared" si="47"/>
        <v>46</v>
      </c>
      <c r="L602" s="283">
        <f t="shared" si="48"/>
        <v>1.38594005169189E-7</v>
      </c>
      <c r="M602" s="22">
        <f t="shared" si="49"/>
        <v>6.3753242377826943E-6</v>
      </c>
    </row>
    <row r="603" spans="1:13">
      <c r="A603" s="16">
        <f t="shared" si="45"/>
        <v>596</v>
      </c>
      <c r="B603" s="12" t="s">
        <v>403</v>
      </c>
      <c r="C603" s="272">
        <v>44963</v>
      </c>
      <c r="D603" s="272">
        <v>44976</v>
      </c>
      <c r="E603" s="196">
        <f t="shared" si="46"/>
        <v>44969.5</v>
      </c>
      <c r="F603" s="272">
        <v>44981</v>
      </c>
      <c r="G603" s="272">
        <v>45043</v>
      </c>
      <c r="H603" s="12" t="s">
        <v>152</v>
      </c>
      <c r="I603" s="234">
        <v>8.7899999999999991</v>
      </c>
      <c r="J603" s="272">
        <v>45044</v>
      </c>
      <c r="K603" s="17">
        <f t="shared" si="47"/>
        <v>74</v>
      </c>
      <c r="L603" s="283">
        <f t="shared" si="48"/>
        <v>2.1186805311950805E-7</v>
      </c>
      <c r="M603" s="22">
        <f t="shared" si="49"/>
        <v>1.5678235930843595E-5</v>
      </c>
    </row>
    <row r="604" spans="1:13">
      <c r="A604" s="16">
        <f t="shared" si="45"/>
        <v>597</v>
      </c>
      <c r="B604" s="12" t="s">
        <v>403</v>
      </c>
      <c r="C604" s="272">
        <v>44963</v>
      </c>
      <c r="D604" s="272">
        <v>44976</v>
      </c>
      <c r="E604" s="196">
        <f t="shared" si="46"/>
        <v>44969.5</v>
      </c>
      <c r="F604" s="272">
        <v>44981</v>
      </c>
      <c r="G604" s="272">
        <v>45043</v>
      </c>
      <c r="H604" s="12" t="s">
        <v>156</v>
      </c>
      <c r="I604" s="234">
        <v>101.39</v>
      </c>
      <c r="J604" s="272">
        <v>45044</v>
      </c>
      <c r="K604" s="17">
        <f t="shared" si="47"/>
        <v>74</v>
      </c>
      <c r="L604" s="283">
        <f t="shared" si="48"/>
        <v>2.4438341189746216E-6</v>
      </c>
      <c r="M604" s="22">
        <f t="shared" si="49"/>
        <v>1.80843724804122E-4</v>
      </c>
    </row>
    <row r="605" spans="1:13">
      <c r="A605" s="16">
        <f t="shared" si="45"/>
        <v>598</v>
      </c>
      <c r="B605" s="12" t="s">
        <v>403</v>
      </c>
      <c r="C605" s="272">
        <v>44963</v>
      </c>
      <c r="D605" s="272">
        <v>44976</v>
      </c>
      <c r="E605" s="196">
        <f t="shared" si="46"/>
        <v>44969.5</v>
      </c>
      <c r="F605" s="272">
        <v>44981</v>
      </c>
      <c r="G605" s="272">
        <v>44987</v>
      </c>
      <c r="H605" s="12" t="s">
        <v>156</v>
      </c>
      <c r="I605" s="234">
        <v>10243.030000000001</v>
      </c>
      <c r="J605" s="272">
        <v>44988</v>
      </c>
      <c r="K605" s="17">
        <f t="shared" si="47"/>
        <v>18</v>
      </c>
      <c r="L605" s="283">
        <f t="shared" si="48"/>
        <v>2.468908787422884E-4</v>
      </c>
      <c r="M605" s="22">
        <f t="shared" si="49"/>
        <v>4.4440358173611916E-3</v>
      </c>
    </row>
    <row r="606" spans="1:13">
      <c r="A606" s="16">
        <f t="shared" si="45"/>
        <v>599</v>
      </c>
      <c r="B606" s="12" t="s">
        <v>403</v>
      </c>
      <c r="C606" s="272">
        <v>44963</v>
      </c>
      <c r="D606" s="272">
        <v>44976</v>
      </c>
      <c r="E606" s="196">
        <f t="shared" si="46"/>
        <v>44969.5</v>
      </c>
      <c r="F606" s="272">
        <v>44981</v>
      </c>
      <c r="G606" s="272">
        <v>44987</v>
      </c>
      <c r="H606" s="12" t="s">
        <v>152</v>
      </c>
      <c r="I606" s="234">
        <v>12317.849999999999</v>
      </c>
      <c r="J606" s="272">
        <v>44988</v>
      </c>
      <c r="K606" s="17">
        <f t="shared" si="47"/>
        <v>18</v>
      </c>
      <c r="L606" s="283">
        <f t="shared" si="48"/>
        <v>2.9690089853448603E-4</v>
      </c>
      <c r="M606" s="22">
        <f t="shared" si="49"/>
        <v>5.3442161736207486E-3</v>
      </c>
    </row>
    <row r="607" spans="1:13">
      <c r="A607" s="16">
        <f t="shared" si="45"/>
        <v>600</v>
      </c>
      <c r="B607" s="12" t="s">
        <v>404</v>
      </c>
      <c r="C607" s="272">
        <v>44962</v>
      </c>
      <c r="D607" s="272">
        <v>44975</v>
      </c>
      <c r="E607" s="196">
        <f t="shared" si="46"/>
        <v>44968.5</v>
      </c>
      <c r="F607" s="272">
        <v>44981</v>
      </c>
      <c r="G607" s="272">
        <v>45002</v>
      </c>
      <c r="H607" s="12" t="s">
        <v>157</v>
      </c>
      <c r="I607" s="234">
        <v>109.4</v>
      </c>
      <c r="J607" s="272">
        <v>45005</v>
      </c>
      <c r="K607" s="17">
        <f t="shared" si="47"/>
        <v>34</v>
      </c>
      <c r="L607" s="283">
        <f t="shared" si="48"/>
        <v>2.6369015940016138E-6</v>
      </c>
      <c r="M607" s="22">
        <f t="shared" si="49"/>
        <v>8.9654654196054864E-5</v>
      </c>
    </row>
    <row r="608" spans="1:13">
      <c r="A608" s="16">
        <f t="shared" si="45"/>
        <v>601</v>
      </c>
      <c r="B608" s="12" t="s">
        <v>403</v>
      </c>
      <c r="C608" s="272">
        <v>44963</v>
      </c>
      <c r="D608" s="272">
        <v>44976</v>
      </c>
      <c r="E608" s="196">
        <f t="shared" si="46"/>
        <v>44969.5</v>
      </c>
      <c r="F608" s="272">
        <v>44981</v>
      </c>
      <c r="G608" s="272">
        <v>45002</v>
      </c>
      <c r="H608" s="12" t="s">
        <v>157</v>
      </c>
      <c r="I608" s="234">
        <v>28.84</v>
      </c>
      <c r="J608" s="272">
        <v>45005</v>
      </c>
      <c r="K608" s="17">
        <f t="shared" si="47"/>
        <v>33</v>
      </c>
      <c r="L608" s="283">
        <f t="shared" si="48"/>
        <v>6.9513932331815843E-7</v>
      </c>
      <c r="M608" s="22">
        <f t="shared" si="49"/>
        <v>2.2939597669499227E-5</v>
      </c>
    </row>
    <row r="609" spans="1:13">
      <c r="A609" s="16">
        <f t="shared" si="45"/>
        <v>602</v>
      </c>
      <c r="B609" s="12" t="s">
        <v>404</v>
      </c>
      <c r="C609" s="272">
        <v>44962</v>
      </c>
      <c r="D609" s="272">
        <v>44975</v>
      </c>
      <c r="E609" s="196">
        <f t="shared" si="46"/>
        <v>44968.5</v>
      </c>
      <c r="F609" s="272">
        <v>44981</v>
      </c>
      <c r="G609" s="272">
        <v>45002</v>
      </c>
      <c r="H609" s="12" t="s">
        <v>157</v>
      </c>
      <c r="I609" s="234">
        <v>453.28999999999996</v>
      </c>
      <c r="J609" s="272">
        <v>45005</v>
      </c>
      <c r="K609" s="17">
        <f t="shared" si="47"/>
        <v>34</v>
      </c>
      <c r="L609" s="283">
        <f t="shared" si="48"/>
        <v>1.0925787235328988E-5</v>
      </c>
      <c r="M609" s="22">
        <f t="shared" si="49"/>
        <v>3.7147676600118558E-4</v>
      </c>
    </row>
    <row r="610" spans="1:13">
      <c r="A610" s="16">
        <f t="shared" si="45"/>
        <v>603</v>
      </c>
      <c r="B610" s="12" t="s">
        <v>403</v>
      </c>
      <c r="C610" s="272">
        <v>44963</v>
      </c>
      <c r="D610" s="272">
        <v>44976</v>
      </c>
      <c r="E610" s="196">
        <f t="shared" si="46"/>
        <v>44969.5</v>
      </c>
      <c r="F610" s="272">
        <v>44981</v>
      </c>
      <c r="G610" s="272">
        <v>44999</v>
      </c>
      <c r="H610" s="12" t="s">
        <v>153</v>
      </c>
      <c r="I610" s="234">
        <v>186.06</v>
      </c>
      <c r="J610" s="272">
        <v>45000</v>
      </c>
      <c r="K610" s="17">
        <f t="shared" si="47"/>
        <v>30</v>
      </c>
      <c r="L610" s="283">
        <f t="shared" si="48"/>
        <v>4.4846609742224881E-6</v>
      </c>
      <c r="M610" s="22">
        <f t="shared" si="49"/>
        <v>1.3453982922667464E-4</v>
      </c>
    </row>
    <row r="611" spans="1:13">
      <c r="A611" s="16">
        <f t="shared" si="45"/>
        <v>604</v>
      </c>
      <c r="B611" s="12" t="s">
        <v>404</v>
      </c>
      <c r="C611" s="272">
        <v>44962</v>
      </c>
      <c r="D611" s="272">
        <v>44975</v>
      </c>
      <c r="E611" s="196">
        <f t="shared" si="46"/>
        <v>44968.5</v>
      </c>
      <c r="F611" s="272">
        <v>44981</v>
      </c>
      <c r="G611" s="272">
        <v>45002</v>
      </c>
      <c r="H611" s="12" t="s">
        <v>157</v>
      </c>
      <c r="I611" s="234">
        <v>81.81</v>
      </c>
      <c r="J611" s="272">
        <v>45005</v>
      </c>
      <c r="K611" s="17">
        <f t="shared" si="47"/>
        <v>34</v>
      </c>
      <c r="L611" s="283">
        <f t="shared" si="48"/>
        <v>1.9718914022419745E-6</v>
      </c>
      <c r="M611" s="22">
        <f t="shared" si="49"/>
        <v>6.7044307676227138E-5</v>
      </c>
    </row>
    <row r="612" spans="1:13">
      <c r="A612" s="16">
        <f t="shared" si="45"/>
        <v>605</v>
      </c>
      <c r="B612" s="12" t="s">
        <v>403</v>
      </c>
      <c r="C612" s="272">
        <v>44963</v>
      </c>
      <c r="D612" s="272">
        <v>44976</v>
      </c>
      <c r="E612" s="196">
        <f t="shared" si="46"/>
        <v>44969.5</v>
      </c>
      <c r="F612" s="272">
        <v>44981</v>
      </c>
      <c r="G612" s="272">
        <v>44999</v>
      </c>
      <c r="H612" s="12" t="s">
        <v>153</v>
      </c>
      <c r="I612" s="234">
        <v>128.65</v>
      </c>
      <c r="J612" s="272">
        <v>45000</v>
      </c>
      <c r="K612" s="17">
        <f t="shared" si="47"/>
        <v>30</v>
      </c>
      <c r="L612" s="283">
        <f t="shared" si="48"/>
        <v>3.1008902200028116E-6</v>
      </c>
      <c r="M612" s="22">
        <f t="shared" si="49"/>
        <v>9.3026706600084352E-5</v>
      </c>
    </row>
    <row r="613" spans="1:13">
      <c r="A613" s="16">
        <f t="shared" si="45"/>
        <v>606</v>
      </c>
      <c r="B613" s="12" t="s">
        <v>403</v>
      </c>
      <c r="C613" s="272">
        <v>44963</v>
      </c>
      <c r="D613" s="272">
        <v>44976</v>
      </c>
      <c r="E613" s="196">
        <f t="shared" si="46"/>
        <v>44969.5</v>
      </c>
      <c r="F613" s="272">
        <v>44981</v>
      </c>
      <c r="G613" s="272">
        <v>45044</v>
      </c>
      <c r="H613" s="12" t="s">
        <v>152</v>
      </c>
      <c r="I613" s="234">
        <v>37.17</v>
      </c>
      <c r="J613" s="272">
        <v>45047</v>
      </c>
      <c r="K613" s="17">
        <f t="shared" si="47"/>
        <v>75</v>
      </c>
      <c r="L613" s="283">
        <f t="shared" si="48"/>
        <v>8.9591985602413144E-7</v>
      </c>
      <c r="M613" s="22">
        <f t="shared" si="49"/>
        <v>6.7193989201809852E-5</v>
      </c>
    </row>
    <row r="614" spans="1:13">
      <c r="A614" s="16">
        <f t="shared" si="45"/>
        <v>607</v>
      </c>
      <c r="B614" s="12" t="s">
        <v>403</v>
      </c>
      <c r="C614" s="272">
        <v>44963</v>
      </c>
      <c r="D614" s="272">
        <v>44976</v>
      </c>
      <c r="E614" s="196">
        <f t="shared" si="46"/>
        <v>44969.5</v>
      </c>
      <c r="F614" s="272">
        <v>44981</v>
      </c>
      <c r="G614" s="272">
        <v>44987</v>
      </c>
      <c r="H614" s="12" t="s">
        <v>152</v>
      </c>
      <c r="I614" s="234">
        <v>104.07</v>
      </c>
      <c r="J614" s="272">
        <v>44988</v>
      </c>
      <c r="K614" s="17">
        <f t="shared" si="47"/>
        <v>18</v>
      </c>
      <c r="L614" s="283">
        <f t="shared" si="48"/>
        <v>2.5084309770360866E-6</v>
      </c>
      <c r="M614" s="22">
        <f t="shared" si="49"/>
        <v>4.5151757586649557E-5</v>
      </c>
    </row>
    <row r="615" spans="1:13">
      <c r="A615" s="16">
        <f t="shared" si="45"/>
        <v>608</v>
      </c>
      <c r="B615" s="12" t="s">
        <v>403</v>
      </c>
      <c r="C615" s="272">
        <v>44963</v>
      </c>
      <c r="D615" s="272">
        <v>44976</v>
      </c>
      <c r="E615" s="196">
        <f t="shared" si="46"/>
        <v>44969.5</v>
      </c>
      <c r="F615" s="272">
        <v>44981</v>
      </c>
      <c r="G615" s="272">
        <v>44999</v>
      </c>
      <c r="H615" s="12" t="s">
        <v>152</v>
      </c>
      <c r="I615" s="234">
        <v>223.25000000000003</v>
      </c>
      <c r="J615" s="272">
        <v>45000</v>
      </c>
      <c r="K615" s="17">
        <f t="shared" si="47"/>
        <v>30</v>
      </c>
      <c r="L615" s="283">
        <f t="shared" si="48"/>
        <v>5.3810628963515561E-6</v>
      </c>
      <c r="M615" s="22">
        <f t="shared" si="49"/>
        <v>1.6143188689054667E-4</v>
      </c>
    </row>
    <row r="616" spans="1:13">
      <c r="A616" s="16">
        <f t="shared" si="45"/>
        <v>609</v>
      </c>
      <c r="B616" s="12" t="s">
        <v>403</v>
      </c>
      <c r="C616" s="272">
        <v>44963</v>
      </c>
      <c r="D616" s="272">
        <v>44976</v>
      </c>
      <c r="E616" s="196">
        <f t="shared" si="46"/>
        <v>44969.5</v>
      </c>
      <c r="F616" s="272">
        <v>44981</v>
      </c>
      <c r="G616" s="272">
        <v>45044</v>
      </c>
      <c r="H616" s="12" t="s">
        <v>152</v>
      </c>
      <c r="I616" s="234">
        <v>1.5699999999999998</v>
      </c>
      <c r="J616" s="272">
        <v>45047</v>
      </c>
      <c r="K616" s="17">
        <f t="shared" si="47"/>
        <v>75</v>
      </c>
      <c r="L616" s="283">
        <f t="shared" si="48"/>
        <v>3.7842189237500296E-8</v>
      </c>
      <c r="M616" s="22">
        <f t="shared" si="49"/>
        <v>2.8381641928125222E-6</v>
      </c>
    </row>
    <row r="617" spans="1:13">
      <c r="A617" s="16">
        <f t="shared" si="45"/>
        <v>610</v>
      </c>
      <c r="B617" s="12" t="s">
        <v>403</v>
      </c>
      <c r="C617" s="272">
        <v>44963</v>
      </c>
      <c r="D617" s="272">
        <v>44976</v>
      </c>
      <c r="E617" s="196">
        <f t="shared" si="46"/>
        <v>44969.5</v>
      </c>
      <c r="F617" s="272">
        <v>44981</v>
      </c>
      <c r="G617" s="272">
        <v>45044</v>
      </c>
      <c r="H617" s="12" t="s">
        <v>152</v>
      </c>
      <c r="I617" s="234">
        <v>11.030000000000001</v>
      </c>
      <c r="J617" s="272">
        <v>45047</v>
      </c>
      <c r="K617" s="17">
        <f t="shared" si="47"/>
        <v>75</v>
      </c>
      <c r="L617" s="283">
        <f t="shared" si="48"/>
        <v>2.6585945687237476E-7</v>
      </c>
      <c r="M617" s="22">
        <f t="shared" si="49"/>
        <v>1.9939459265428107E-5</v>
      </c>
    </row>
    <row r="618" spans="1:13">
      <c r="A618" s="16">
        <f t="shared" si="45"/>
        <v>611</v>
      </c>
      <c r="B618" s="12" t="s">
        <v>403</v>
      </c>
      <c r="C618" s="272">
        <v>44963</v>
      </c>
      <c r="D618" s="272">
        <v>44976</v>
      </c>
      <c r="E618" s="196">
        <f t="shared" si="46"/>
        <v>44969.5</v>
      </c>
      <c r="F618" s="272">
        <v>44981</v>
      </c>
      <c r="G618" s="272">
        <v>45044</v>
      </c>
      <c r="H618" s="12" t="s">
        <v>152</v>
      </c>
      <c r="I618" s="234">
        <v>8.3800000000000008</v>
      </c>
      <c r="J618" s="272">
        <v>45047</v>
      </c>
      <c r="K618" s="17">
        <f t="shared" si="47"/>
        <v>75</v>
      </c>
      <c r="L618" s="283">
        <f t="shared" si="48"/>
        <v>2.0198569796831372E-7</v>
      </c>
      <c r="M618" s="22">
        <f t="shared" si="49"/>
        <v>1.514892734762353E-5</v>
      </c>
    </row>
    <row r="619" spans="1:13">
      <c r="A619" s="16">
        <f t="shared" si="45"/>
        <v>612</v>
      </c>
      <c r="B619" s="12" t="s">
        <v>403</v>
      </c>
      <c r="C619" s="272">
        <v>44963</v>
      </c>
      <c r="D619" s="272">
        <v>44976</v>
      </c>
      <c r="E619" s="196">
        <f t="shared" si="46"/>
        <v>44969.5</v>
      </c>
      <c r="F619" s="272">
        <v>44981</v>
      </c>
      <c r="G619" s="272">
        <v>45002</v>
      </c>
      <c r="H619" s="12" t="s">
        <v>157</v>
      </c>
      <c r="I619" s="234">
        <v>1000.7399999999998</v>
      </c>
      <c r="J619" s="272">
        <v>45005</v>
      </c>
      <c r="K619" s="17">
        <f t="shared" si="47"/>
        <v>33</v>
      </c>
      <c r="L619" s="283">
        <f t="shared" si="48"/>
        <v>2.4121141692698117E-5</v>
      </c>
      <c r="M619" s="22">
        <f t="shared" si="49"/>
        <v>7.959976758590379E-4</v>
      </c>
    </row>
    <row r="620" spans="1:13">
      <c r="A620" s="16">
        <f t="shared" si="45"/>
        <v>613</v>
      </c>
      <c r="B620" s="12" t="s">
        <v>403</v>
      </c>
      <c r="C620" s="272">
        <v>44963</v>
      </c>
      <c r="D620" s="272">
        <v>44976</v>
      </c>
      <c r="E620" s="196">
        <f t="shared" si="46"/>
        <v>44969.5</v>
      </c>
      <c r="F620" s="272">
        <v>44981</v>
      </c>
      <c r="G620" s="272">
        <v>45043</v>
      </c>
      <c r="H620" s="12" t="s">
        <v>152</v>
      </c>
      <c r="I620" s="234">
        <v>4.96</v>
      </c>
      <c r="J620" s="272">
        <v>45044</v>
      </c>
      <c r="K620" s="17">
        <f t="shared" si="47"/>
        <v>74</v>
      </c>
      <c r="L620" s="283">
        <f t="shared" si="48"/>
        <v>1.1955239402420477E-7</v>
      </c>
      <c r="M620" s="22">
        <f t="shared" si="49"/>
        <v>8.8468771577911525E-6</v>
      </c>
    </row>
    <row r="621" spans="1:13">
      <c r="A621" s="16">
        <f t="shared" si="45"/>
        <v>614</v>
      </c>
      <c r="B621" s="12" t="s">
        <v>403</v>
      </c>
      <c r="C621" s="272">
        <v>44963</v>
      </c>
      <c r="D621" s="272">
        <v>44976</v>
      </c>
      <c r="E621" s="196">
        <f t="shared" si="46"/>
        <v>44969.5</v>
      </c>
      <c r="F621" s="272">
        <v>44981</v>
      </c>
      <c r="G621" s="272">
        <v>45002</v>
      </c>
      <c r="H621" s="12" t="s">
        <v>166</v>
      </c>
      <c r="I621" s="234">
        <v>199.33</v>
      </c>
      <c r="J621" s="272">
        <v>45005</v>
      </c>
      <c r="K621" s="17">
        <f t="shared" si="47"/>
        <v>33</v>
      </c>
      <c r="L621" s="283">
        <f t="shared" si="48"/>
        <v>4.8045118348477299E-6</v>
      </c>
      <c r="M621" s="22">
        <f t="shared" si="49"/>
        <v>1.585488905499751E-4</v>
      </c>
    </row>
    <row r="622" spans="1:13">
      <c r="A622" s="16">
        <f t="shared" si="45"/>
        <v>615</v>
      </c>
      <c r="B622" s="12" t="s">
        <v>403</v>
      </c>
      <c r="C622" s="272">
        <v>44963</v>
      </c>
      <c r="D622" s="272">
        <v>44976</v>
      </c>
      <c r="E622" s="196">
        <f t="shared" si="46"/>
        <v>44969.5</v>
      </c>
      <c r="F622" s="272">
        <v>44981</v>
      </c>
      <c r="G622" s="272">
        <v>45043</v>
      </c>
      <c r="H622" s="12" t="s">
        <v>407</v>
      </c>
      <c r="I622" s="234">
        <v>18.53</v>
      </c>
      <c r="J622" s="272">
        <v>45044</v>
      </c>
      <c r="K622" s="17">
        <f t="shared" si="47"/>
        <v>74</v>
      </c>
      <c r="L622" s="283">
        <f t="shared" si="48"/>
        <v>4.4663424622349088E-7</v>
      </c>
      <c r="M622" s="22">
        <f t="shared" si="49"/>
        <v>3.3050934220538328E-5</v>
      </c>
    </row>
    <row r="623" spans="1:13">
      <c r="A623" s="16">
        <f t="shared" si="45"/>
        <v>616</v>
      </c>
      <c r="B623" s="12" t="s">
        <v>403</v>
      </c>
      <c r="C623" s="272">
        <v>44963</v>
      </c>
      <c r="D623" s="272">
        <v>44976</v>
      </c>
      <c r="E623" s="196">
        <f t="shared" si="46"/>
        <v>44969.5</v>
      </c>
      <c r="F623" s="272">
        <v>44981</v>
      </c>
      <c r="G623" s="272">
        <v>44999</v>
      </c>
      <c r="H623" s="12" t="s">
        <v>153</v>
      </c>
      <c r="I623" s="234">
        <v>14.4</v>
      </c>
      <c r="J623" s="272">
        <v>45000</v>
      </c>
      <c r="K623" s="17">
        <f t="shared" si="47"/>
        <v>30</v>
      </c>
      <c r="L623" s="283">
        <f t="shared" si="48"/>
        <v>3.4708759555414291E-7</v>
      </c>
      <c r="M623" s="22">
        <f t="shared" si="49"/>
        <v>1.0412627866624287E-5</v>
      </c>
    </row>
    <row r="624" spans="1:13">
      <c r="A624" s="16">
        <f t="shared" si="45"/>
        <v>617</v>
      </c>
      <c r="B624" s="12" t="s">
        <v>403</v>
      </c>
      <c r="C624" s="272">
        <v>44963</v>
      </c>
      <c r="D624" s="272">
        <v>44976</v>
      </c>
      <c r="E624" s="196">
        <f t="shared" si="46"/>
        <v>44969.5</v>
      </c>
      <c r="F624" s="272">
        <v>44981</v>
      </c>
      <c r="G624" s="272">
        <v>44987</v>
      </c>
      <c r="H624" s="12" t="s">
        <v>152</v>
      </c>
      <c r="I624" s="234">
        <v>3.18</v>
      </c>
      <c r="J624" s="272">
        <v>44988</v>
      </c>
      <c r="K624" s="17">
        <f t="shared" si="47"/>
        <v>18</v>
      </c>
      <c r="L624" s="283">
        <f t="shared" si="48"/>
        <v>7.6648510684873224E-8</v>
      </c>
      <c r="M624" s="22">
        <f t="shared" si="49"/>
        <v>1.379673192327718E-6</v>
      </c>
    </row>
    <row r="625" spans="1:13">
      <c r="A625" s="16">
        <f t="shared" si="45"/>
        <v>618</v>
      </c>
      <c r="B625" s="12" t="s">
        <v>403</v>
      </c>
      <c r="C625" s="272">
        <v>44963</v>
      </c>
      <c r="D625" s="272">
        <v>44976</v>
      </c>
      <c r="E625" s="196">
        <f t="shared" si="46"/>
        <v>44969.5</v>
      </c>
      <c r="F625" s="272">
        <v>44981</v>
      </c>
      <c r="G625" s="272">
        <v>45044</v>
      </c>
      <c r="H625" s="12" t="s">
        <v>152</v>
      </c>
      <c r="I625" s="234">
        <v>40.24</v>
      </c>
      <c r="J625" s="272">
        <v>45047</v>
      </c>
      <c r="K625" s="17">
        <f t="shared" si="47"/>
        <v>75</v>
      </c>
      <c r="L625" s="283">
        <f t="shared" si="48"/>
        <v>9.6991700313185484E-7</v>
      </c>
      <c r="M625" s="22">
        <f t="shared" si="49"/>
        <v>7.2743775234889119E-5</v>
      </c>
    </row>
    <row r="626" spans="1:13">
      <c r="A626" s="16">
        <f t="shared" si="45"/>
        <v>619</v>
      </c>
      <c r="B626" s="12" t="s">
        <v>403</v>
      </c>
      <c r="C626" s="272">
        <v>44963</v>
      </c>
      <c r="D626" s="272">
        <v>44976</v>
      </c>
      <c r="E626" s="196">
        <f t="shared" si="46"/>
        <v>44969.5</v>
      </c>
      <c r="F626" s="272">
        <v>44981</v>
      </c>
      <c r="G626" s="272">
        <v>45044</v>
      </c>
      <c r="H626" s="12" t="s">
        <v>152</v>
      </c>
      <c r="I626" s="234">
        <v>44.92</v>
      </c>
      <c r="J626" s="272">
        <v>45047</v>
      </c>
      <c r="K626" s="17">
        <f t="shared" si="47"/>
        <v>75</v>
      </c>
      <c r="L626" s="283">
        <f t="shared" si="48"/>
        <v>1.0827204716869514E-6</v>
      </c>
      <c r="M626" s="22">
        <f t="shared" si="49"/>
        <v>8.120403537652135E-5</v>
      </c>
    </row>
    <row r="627" spans="1:13">
      <c r="A627" s="16">
        <f t="shared" si="45"/>
        <v>620</v>
      </c>
      <c r="B627" s="12" t="s">
        <v>403</v>
      </c>
      <c r="C627" s="272">
        <v>44963</v>
      </c>
      <c r="D627" s="272">
        <v>44976</v>
      </c>
      <c r="E627" s="196">
        <f t="shared" si="46"/>
        <v>44969.5</v>
      </c>
      <c r="F627" s="272">
        <v>44981</v>
      </c>
      <c r="G627" s="272">
        <v>44987</v>
      </c>
      <c r="H627" s="12" t="s">
        <v>156</v>
      </c>
      <c r="I627" s="234">
        <v>2.31</v>
      </c>
      <c r="J627" s="272">
        <v>44988</v>
      </c>
      <c r="K627" s="17">
        <f t="shared" si="47"/>
        <v>18</v>
      </c>
      <c r="L627" s="283">
        <f t="shared" si="48"/>
        <v>5.567863512014376E-8</v>
      </c>
      <c r="M627" s="22">
        <f t="shared" si="49"/>
        <v>1.0022154321625877E-6</v>
      </c>
    </row>
    <row r="628" spans="1:13">
      <c r="A628" s="16">
        <f t="shared" si="45"/>
        <v>621</v>
      </c>
      <c r="B628" s="12" t="s">
        <v>403</v>
      </c>
      <c r="C628" s="272">
        <v>44963</v>
      </c>
      <c r="D628" s="272">
        <v>44976</v>
      </c>
      <c r="E628" s="196">
        <f t="shared" si="46"/>
        <v>44969.5</v>
      </c>
      <c r="F628" s="272">
        <v>44981</v>
      </c>
      <c r="G628" s="272">
        <v>44987</v>
      </c>
      <c r="H628" s="12" t="s">
        <v>152</v>
      </c>
      <c r="I628" s="234">
        <v>223.71999999999997</v>
      </c>
      <c r="J628" s="272">
        <v>44988</v>
      </c>
      <c r="K628" s="17">
        <f t="shared" si="47"/>
        <v>18</v>
      </c>
      <c r="L628" s="283">
        <f t="shared" si="48"/>
        <v>5.3923914498175579E-6</v>
      </c>
      <c r="M628" s="22">
        <f t="shared" si="49"/>
        <v>9.7063046096716046E-5</v>
      </c>
    </row>
    <row r="629" spans="1:13">
      <c r="A629" s="16">
        <f t="shared" si="45"/>
        <v>622</v>
      </c>
      <c r="B629" s="12" t="s">
        <v>403</v>
      </c>
      <c r="C629" s="272">
        <v>44963</v>
      </c>
      <c r="D629" s="272">
        <v>44976</v>
      </c>
      <c r="E629" s="196">
        <f t="shared" si="46"/>
        <v>44969.5</v>
      </c>
      <c r="F629" s="272">
        <v>44981</v>
      </c>
      <c r="G629" s="272">
        <v>45002</v>
      </c>
      <c r="H629" s="12" t="s">
        <v>157</v>
      </c>
      <c r="I629" s="234">
        <v>40.450000000000003</v>
      </c>
      <c r="J629" s="272">
        <v>45005</v>
      </c>
      <c r="K629" s="17">
        <f t="shared" si="47"/>
        <v>33</v>
      </c>
      <c r="L629" s="283">
        <f t="shared" si="48"/>
        <v>9.7497869723368612E-7</v>
      </c>
      <c r="M629" s="22">
        <f t="shared" si="49"/>
        <v>3.2174297008711639E-5</v>
      </c>
    </row>
    <row r="630" spans="1:13">
      <c r="A630" s="16">
        <f t="shared" si="45"/>
        <v>623</v>
      </c>
      <c r="B630" s="12" t="s">
        <v>404</v>
      </c>
      <c r="C630" s="272">
        <v>44962</v>
      </c>
      <c r="D630" s="272">
        <v>44975</v>
      </c>
      <c r="E630" s="196">
        <f t="shared" si="46"/>
        <v>44968.5</v>
      </c>
      <c r="F630" s="272">
        <v>44981</v>
      </c>
      <c r="G630" s="272">
        <v>45002</v>
      </c>
      <c r="H630" s="12" t="s">
        <v>157</v>
      </c>
      <c r="I630" s="234">
        <v>70.709999999999994</v>
      </c>
      <c r="J630" s="272">
        <v>45005</v>
      </c>
      <c r="K630" s="17">
        <f t="shared" si="47"/>
        <v>34</v>
      </c>
      <c r="L630" s="283">
        <f t="shared" si="48"/>
        <v>1.7043447140023225E-6</v>
      </c>
      <c r="M630" s="22">
        <f t="shared" si="49"/>
        <v>5.7947720276078967E-5</v>
      </c>
    </row>
    <row r="631" spans="1:13">
      <c r="A631" s="16">
        <f t="shared" si="45"/>
        <v>624</v>
      </c>
      <c r="B631" s="12" t="s">
        <v>403</v>
      </c>
      <c r="C631" s="272">
        <v>44963</v>
      </c>
      <c r="D631" s="272">
        <v>44976</v>
      </c>
      <c r="E631" s="196">
        <f t="shared" si="46"/>
        <v>44969.5</v>
      </c>
      <c r="F631" s="272">
        <v>44981</v>
      </c>
      <c r="G631" s="272">
        <v>45044</v>
      </c>
      <c r="H631" s="12" t="s">
        <v>167</v>
      </c>
      <c r="I631" s="234">
        <v>2868.39</v>
      </c>
      <c r="J631" s="272">
        <v>45047</v>
      </c>
      <c r="K631" s="17">
        <f t="shared" si="47"/>
        <v>75</v>
      </c>
      <c r="L631" s="283">
        <f t="shared" si="48"/>
        <v>6.913767973691305E-5</v>
      </c>
      <c r="M631" s="22">
        <f t="shared" si="49"/>
        <v>5.1853259802684785E-3</v>
      </c>
    </row>
    <row r="632" spans="1:13">
      <c r="A632" s="16">
        <f t="shared" si="45"/>
        <v>625</v>
      </c>
      <c r="B632" s="12" t="s">
        <v>403</v>
      </c>
      <c r="C632" s="272">
        <v>44963</v>
      </c>
      <c r="D632" s="272">
        <v>44976</v>
      </c>
      <c r="E632" s="196">
        <f t="shared" si="46"/>
        <v>44969.5</v>
      </c>
      <c r="F632" s="272">
        <v>44981</v>
      </c>
      <c r="G632" s="272">
        <v>44981</v>
      </c>
      <c r="H632" s="12" t="s">
        <v>158</v>
      </c>
      <c r="I632" s="234">
        <v>3925.2100000000009</v>
      </c>
      <c r="J632" s="272">
        <v>44984</v>
      </c>
      <c r="K632" s="17">
        <f t="shared" si="47"/>
        <v>12</v>
      </c>
      <c r="L632" s="283">
        <f t="shared" si="48"/>
        <v>9.461053478785261E-5</v>
      </c>
      <c r="M632" s="22">
        <f t="shared" si="49"/>
        <v>1.1353264174542312E-3</v>
      </c>
    </row>
    <row r="633" spans="1:13">
      <c r="A633" s="16">
        <f t="shared" si="45"/>
        <v>626</v>
      </c>
      <c r="B633" s="12" t="s">
        <v>403</v>
      </c>
      <c r="C633" s="272">
        <v>44963</v>
      </c>
      <c r="D633" s="272">
        <v>44976</v>
      </c>
      <c r="E633" s="196">
        <f t="shared" si="46"/>
        <v>44969.5</v>
      </c>
      <c r="F633" s="272">
        <v>44981</v>
      </c>
      <c r="G633" s="272">
        <v>44981</v>
      </c>
      <c r="H633" s="12" t="s">
        <v>160</v>
      </c>
      <c r="I633" s="234">
        <v>78021.769999999888</v>
      </c>
      <c r="J633" s="272">
        <v>44984</v>
      </c>
      <c r="K633" s="17">
        <f t="shared" si="47"/>
        <v>12</v>
      </c>
      <c r="L633" s="283">
        <f t="shared" si="48"/>
        <v>1.8805825382068278E-3</v>
      </c>
      <c r="M633" s="22">
        <f t="shared" si="49"/>
        <v>2.2566990458481935E-2</v>
      </c>
    </row>
    <row r="634" spans="1:13">
      <c r="A634" s="16">
        <f t="shared" si="45"/>
        <v>627</v>
      </c>
      <c r="B634" s="12" t="s">
        <v>403</v>
      </c>
      <c r="C634" s="272">
        <v>44963</v>
      </c>
      <c r="D634" s="272">
        <v>44976</v>
      </c>
      <c r="E634" s="196">
        <f t="shared" si="46"/>
        <v>44969.5</v>
      </c>
      <c r="F634" s="272">
        <v>44981</v>
      </c>
      <c r="G634" s="272">
        <v>44981</v>
      </c>
      <c r="H634" s="12" t="s">
        <v>159</v>
      </c>
      <c r="I634" s="234">
        <v>78022.019999999888</v>
      </c>
      <c r="J634" s="272">
        <v>44984</v>
      </c>
      <c r="K634" s="17">
        <f t="shared" si="47"/>
        <v>12</v>
      </c>
      <c r="L634" s="283">
        <f t="shared" si="48"/>
        <v>1.8805885640331395E-3</v>
      </c>
      <c r="M634" s="22">
        <f t="shared" si="49"/>
        <v>2.2567062768397674E-2</v>
      </c>
    </row>
    <row r="635" spans="1:13">
      <c r="A635" s="16">
        <f t="shared" si="45"/>
        <v>628</v>
      </c>
      <c r="B635" s="12" t="s">
        <v>403</v>
      </c>
      <c r="C635" s="272">
        <v>44963</v>
      </c>
      <c r="D635" s="272">
        <v>44976</v>
      </c>
      <c r="E635" s="196">
        <f t="shared" si="46"/>
        <v>44969.5</v>
      </c>
      <c r="F635" s="272">
        <v>44981</v>
      </c>
      <c r="G635" s="272">
        <v>44981</v>
      </c>
      <c r="H635" s="12" t="s">
        <v>162</v>
      </c>
      <c r="I635" s="234">
        <v>311382.44000000006</v>
      </c>
      <c r="J635" s="272">
        <v>44984</v>
      </c>
      <c r="K635" s="17">
        <f t="shared" si="47"/>
        <v>12</v>
      </c>
      <c r="L635" s="283">
        <f t="shared" si="48"/>
        <v>7.5053459998182075E-3</v>
      </c>
      <c r="M635" s="22">
        <f t="shared" si="49"/>
        <v>9.006415199781849E-2</v>
      </c>
    </row>
    <row r="636" spans="1:13">
      <c r="A636" s="16">
        <f t="shared" si="45"/>
        <v>629</v>
      </c>
      <c r="B636" s="12" t="s">
        <v>403</v>
      </c>
      <c r="C636" s="272">
        <v>44963</v>
      </c>
      <c r="D636" s="272">
        <v>44976</v>
      </c>
      <c r="E636" s="196">
        <f t="shared" si="46"/>
        <v>44969.5</v>
      </c>
      <c r="F636" s="272">
        <v>44981</v>
      </c>
      <c r="G636" s="272">
        <v>44981</v>
      </c>
      <c r="H636" s="12" t="s">
        <v>161</v>
      </c>
      <c r="I636" s="234">
        <v>311383.50000000006</v>
      </c>
      <c r="J636" s="272">
        <v>44984</v>
      </c>
      <c r="K636" s="17">
        <f t="shared" si="47"/>
        <v>12</v>
      </c>
      <c r="L636" s="283">
        <f t="shared" si="48"/>
        <v>7.5053715493217689E-3</v>
      </c>
      <c r="M636" s="22">
        <f t="shared" si="49"/>
        <v>9.0064458591861227E-2</v>
      </c>
    </row>
    <row r="637" spans="1:13">
      <c r="A637" s="16">
        <f t="shared" si="45"/>
        <v>630</v>
      </c>
      <c r="B637" s="12" t="s">
        <v>403</v>
      </c>
      <c r="C637" s="272">
        <v>44963</v>
      </c>
      <c r="D637" s="272">
        <v>44976</v>
      </c>
      <c r="E637" s="196">
        <f t="shared" si="46"/>
        <v>44969.5</v>
      </c>
      <c r="F637" s="272">
        <v>44981</v>
      </c>
      <c r="G637" s="272">
        <v>44981</v>
      </c>
      <c r="H637" s="12" t="s">
        <v>163</v>
      </c>
      <c r="I637" s="234">
        <v>627488.10000000044</v>
      </c>
      <c r="J637" s="272">
        <v>44984</v>
      </c>
      <c r="K637" s="17">
        <f t="shared" si="47"/>
        <v>12</v>
      </c>
      <c r="L637" s="283">
        <f t="shared" si="48"/>
        <v>1.5124537213044287E-2</v>
      </c>
      <c r="M637" s="22">
        <f t="shared" si="49"/>
        <v>0.18149444655653146</v>
      </c>
    </row>
    <row r="638" spans="1:13">
      <c r="A638" s="16">
        <f t="shared" si="45"/>
        <v>631</v>
      </c>
      <c r="B638" s="12" t="s">
        <v>404</v>
      </c>
      <c r="C638" s="272">
        <v>44962</v>
      </c>
      <c r="D638" s="272">
        <v>44975</v>
      </c>
      <c r="E638" s="196">
        <f t="shared" si="46"/>
        <v>44968.5</v>
      </c>
      <c r="F638" s="272">
        <v>44981</v>
      </c>
      <c r="G638" s="272">
        <v>45044</v>
      </c>
      <c r="H638" s="12" t="s">
        <v>158</v>
      </c>
      <c r="I638" s="234">
        <v>45.78</v>
      </c>
      <c r="J638" s="272">
        <v>45047</v>
      </c>
      <c r="K638" s="17">
        <f t="shared" si="47"/>
        <v>76</v>
      </c>
      <c r="L638" s="283">
        <f t="shared" si="48"/>
        <v>1.1034493141992127E-6</v>
      </c>
      <c r="M638" s="22">
        <f t="shared" si="49"/>
        <v>8.3862147879140158E-5</v>
      </c>
    </row>
    <row r="639" spans="1:13">
      <c r="A639" s="16">
        <f t="shared" si="45"/>
        <v>632</v>
      </c>
      <c r="B639" s="12" t="s">
        <v>404</v>
      </c>
      <c r="C639" s="272">
        <v>44962</v>
      </c>
      <c r="D639" s="272">
        <v>44975</v>
      </c>
      <c r="E639" s="196">
        <f t="shared" si="46"/>
        <v>44968.5</v>
      </c>
      <c r="F639" s="272">
        <v>44981</v>
      </c>
      <c r="G639" s="272">
        <v>44981</v>
      </c>
      <c r="H639" s="12" t="s">
        <v>159</v>
      </c>
      <c r="I639" s="234">
        <v>5886.5</v>
      </c>
      <c r="J639" s="272">
        <v>44984</v>
      </c>
      <c r="K639" s="17">
        <f t="shared" si="47"/>
        <v>13</v>
      </c>
      <c r="L639" s="283">
        <f t="shared" si="48"/>
        <v>1.4188410633537933E-4</v>
      </c>
      <c r="M639" s="22">
        <f t="shared" si="49"/>
        <v>1.8444933823599313E-3</v>
      </c>
    </row>
    <row r="640" spans="1:13">
      <c r="A640" s="16">
        <f t="shared" si="45"/>
        <v>633</v>
      </c>
      <c r="B640" s="12" t="s">
        <v>404</v>
      </c>
      <c r="C640" s="272">
        <v>44962</v>
      </c>
      <c r="D640" s="272">
        <v>44975</v>
      </c>
      <c r="E640" s="196">
        <f t="shared" si="46"/>
        <v>44968.5</v>
      </c>
      <c r="F640" s="272">
        <v>44981</v>
      </c>
      <c r="G640" s="272">
        <v>44981</v>
      </c>
      <c r="H640" s="12" t="s">
        <v>160</v>
      </c>
      <c r="I640" s="234">
        <v>5886.5</v>
      </c>
      <c r="J640" s="272">
        <v>44984</v>
      </c>
      <c r="K640" s="17">
        <f t="shared" si="47"/>
        <v>13</v>
      </c>
      <c r="L640" s="283">
        <f t="shared" si="48"/>
        <v>1.4188410633537933E-4</v>
      </c>
      <c r="M640" s="22">
        <f t="shared" si="49"/>
        <v>1.8444933823599313E-3</v>
      </c>
    </row>
    <row r="641" spans="1:13">
      <c r="A641" s="16">
        <f t="shared" si="45"/>
        <v>634</v>
      </c>
      <c r="B641" s="12" t="s">
        <v>404</v>
      </c>
      <c r="C641" s="272">
        <v>44962</v>
      </c>
      <c r="D641" s="272">
        <v>44975</v>
      </c>
      <c r="E641" s="196">
        <f t="shared" si="46"/>
        <v>44968.5</v>
      </c>
      <c r="F641" s="272">
        <v>44981</v>
      </c>
      <c r="G641" s="272">
        <v>44981</v>
      </c>
      <c r="H641" s="12" t="s">
        <v>161</v>
      </c>
      <c r="I641" s="234">
        <v>25169.700000000012</v>
      </c>
      <c r="J641" s="272">
        <v>44984</v>
      </c>
      <c r="K641" s="17">
        <f t="shared" si="47"/>
        <v>13</v>
      </c>
      <c r="L641" s="283">
        <f t="shared" si="48"/>
        <v>6.0667296207077184E-4</v>
      </c>
      <c r="M641" s="22">
        <f t="shared" si="49"/>
        <v>7.8867485069200344E-3</v>
      </c>
    </row>
    <row r="642" spans="1:13">
      <c r="A642" s="16">
        <f t="shared" si="45"/>
        <v>635</v>
      </c>
      <c r="B642" s="12" t="s">
        <v>404</v>
      </c>
      <c r="C642" s="272">
        <v>44962</v>
      </c>
      <c r="D642" s="272">
        <v>44975</v>
      </c>
      <c r="E642" s="196">
        <f t="shared" si="46"/>
        <v>44968.5</v>
      </c>
      <c r="F642" s="272">
        <v>44981</v>
      </c>
      <c r="G642" s="272">
        <v>44981</v>
      </c>
      <c r="H642" s="12" t="s">
        <v>162</v>
      </c>
      <c r="I642" s="234">
        <v>25169.700000000012</v>
      </c>
      <c r="J642" s="272">
        <v>44984</v>
      </c>
      <c r="K642" s="17">
        <f t="shared" si="47"/>
        <v>13</v>
      </c>
      <c r="L642" s="283">
        <f t="shared" si="48"/>
        <v>6.0667296207077184E-4</v>
      </c>
      <c r="M642" s="22">
        <f t="shared" si="49"/>
        <v>7.8867485069200344E-3</v>
      </c>
    </row>
    <row r="643" spans="1:13">
      <c r="A643" s="16">
        <f t="shared" si="45"/>
        <v>636</v>
      </c>
      <c r="B643" s="12" t="s">
        <v>404</v>
      </c>
      <c r="C643" s="272">
        <v>44962</v>
      </c>
      <c r="D643" s="272">
        <v>44975</v>
      </c>
      <c r="E643" s="196">
        <f t="shared" si="46"/>
        <v>44968.5</v>
      </c>
      <c r="F643" s="272">
        <v>44981</v>
      </c>
      <c r="G643" s="272">
        <v>44981</v>
      </c>
      <c r="H643" s="12" t="s">
        <v>163</v>
      </c>
      <c r="I643" s="234">
        <v>39370.969999999994</v>
      </c>
      <c r="J643" s="272">
        <v>44984</v>
      </c>
      <c r="K643" s="17">
        <f t="shared" si="47"/>
        <v>13</v>
      </c>
      <c r="L643" s="283">
        <f t="shared" si="48"/>
        <v>9.4897050777321469E-4</v>
      </c>
      <c r="M643" s="22">
        <f t="shared" si="49"/>
        <v>1.2336616601051792E-2</v>
      </c>
    </row>
    <row r="644" spans="1:13">
      <c r="A644" s="16">
        <f t="shared" si="45"/>
        <v>637</v>
      </c>
      <c r="B644" s="12" t="s">
        <v>403</v>
      </c>
      <c r="C644" s="272">
        <v>44963</v>
      </c>
      <c r="D644" s="272">
        <v>44976</v>
      </c>
      <c r="E644" s="196">
        <f t="shared" si="46"/>
        <v>44969.5</v>
      </c>
      <c r="F644" s="272">
        <v>44981</v>
      </c>
      <c r="G644" s="272">
        <v>45044</v>
      </c>
      <c r="H644" s="12" t="s">
        <v>152</v>
      </c>
      <c r="I644" s="234">
        <v>17.149999999999999</v>
      </c>
      <c r="J644" s="272">
        <v>45047</v>
      </c>
      <c r="K644" s="17">
        <f t="shared" si="47"/>
        <v>75</v>
      </c>
      <c r="L644" s="283">
        <f t="shared" si="48"/>
        <v>4.1337168498288546E-7</v>
      </c>
      <c r="M644" s="22">
        <f t="shared" si="49"/>
        <v>3.1002876373716407E-5</v>
      </c>
    </row>
    <row r="645" spans="1:13">
      <c r="A645" s="16">
        <f t="shared" si="45"/>
        <v>638</v>
      </c>
      <c r="B645" s="12" t="s">
        <v>403</v>
      </c>
      <c r="C645" s="272">
        <v>44963</v>
      </c>
      <c r="D645" s="272">
        <v>44976</v>
      </c>
      <c r="E645" s="196">
        <f t="shared" si="46"/>
        <v>44969.5</v>
      </c>
      <c r="F645" s="272">
        <v>44981</v>
      </c>
      <c r="G645" s="272">
        <v>45044</v>
      </c>
      <c r="H645" s="12" t="s">
        <v>165</v>
      </c>
      <c r="I645" s="234">
        <v>71.509999999999977</v>
      </c>
      <c r="J645" s="272">
        <v>45047</v>
      </c>
      <c r="K645" s="17">
        <f t="shared" si="47"/>
        <v>75</v>
      </c>
      <c r="L645" s="283">
        <f t="shared" si="48"/>
        <v>1.7236273581997744E-6</v>
      </c>
      <c r="M645" s="22">
        <f t="shared" si="49"/>
        <v>1.2927205186498308E-4</v>
      </c>
    </row>
    <row r="646" spans="1:13">
      <c r="A646" s="16">
        <f t="shared" si="45"/>
        <v>639</v>
      </c>
      <c r="B646" s="12" t="s">
        <v>404</v>
      </c>
      <c r="C646" s="272">
        <v>44962</v>
      </c>
      <c r="D646" s="272">
        <v>44975</v>
      </c>
      <c r="E646" s="196">
        <f t="shared" si="46"/>
        <v>44968.5</v>
      </c>
      <c r="F646" s="272">
        <v>44981</v>
      </c>
      <c r="G646" s="272">
        <v>45002</v>
      </c>
      <c r="H646" s="12" t="s">
        <v>157</v>
      </c>
      <c r="I646" s="234">
        <v>104.6</v>
      </c>
      <c r="J646" s="272">
        <v>45005</v>
      </c>
      <c r="K646" s="17">
        <f t="shared" si="47"/>
        <v>34</v>
      </c>
      <c r="L646" s="283">
        <f t="shared" si="48"/>
        <v>2.521205728816899E-6</v>
      </c>
      <c r="M646" s="22">
        <f t="shared" si="49"/>
        <v>8.5720994779774572E-5</v>
      </c>
    </row>
    <row r="647" spans="1:13">
      <c r="A647" s="16">
        <f t="shared" si="45"/>
        <v>640</v>
      </c>
      <c r="B647" s="12" t="s">
        <v>403</v>
      </c>
      <c r="C647" s="272">
        <v>44963</v>
      </c>
      <c r="D647" s="272">
        <v>44976</v>
      </c>
      <c r="E647" s="196">
        <f t="shared" si="46"/>
        <v>44969.5</v>
      </c>
      <c r="F647" s="272">
        <v>44981</v>
      </c>
      <c r="G647" s="272">
        <v>44987</v>
      </c>
      <c r="H647" s="12" t="s">
        <v>152</v>
      </c>
      <c r="I647" s="234">
        <v>37.04</v>
      </c>
      <c r="J647" s="272">
        <v>44988</v>
      </c>
      <c r="K647" s="17">
        <f t="shared" si="47"/>
        <v>18</v>
      </c>
      <c r="L647" s="283">
        <f t="shared" si="48"/>
        <v>8.9278642634204529E-7</v>
      </c>
      <c r="M647" s="22">
        <f t="shared" si="49"/>
        <v>1.6070155674156814E-5</v>
      </c>
    </row>
    <row r="648" spans="1:13">
      <c r="A648" s="16">
        <f t="shared" si="45"/>
        <v>641</v>
      </c>
      <c r="B648" s="12" t="s">
        <v>403</v>
      </c>
      <c r="C648" s="272">
        <v>44963</v>
      </c>
      <c r="D648" s="272">
        <v>44976</v>
      </c>
      <c r="E648" s="196">
        <f t="shared" si="46"/>
        <v>44969.5</v>
      </c>
      <c r="F648" s="272">
        <v>44981</v>
      </c>
      <c r="G648" s="272">
        <v>44987</v>
      </c>
      <c r="H648" s="12" t="s">
        <v>156</v>
      </c>
      <c r="I648" s="234">
        <v>59.06</v>
      </c>
      <c r="J648" s="272">
        <v>44988</v>
      </c>
      <c r="K648" s="17">
        <f t="shared" si="47"/>
        <v>18</v>
      </c>
      <c r="L648" s="283">
        <f t="shared" si="48"/>
        <v>1.4235412078769223E-6</v>
      </c>
      <c r="M648" s="22">
        <f t="shared" si="49"/>
        <v>2.56237417417846E-5</v>
      </c>
    </row>
    <row r="649" spans="1:13">
      <c r="A649" s="16">
        <f t="shared" ref="A649:A712" si="50">A648+1</f>
        <v>642</v>
      </c>
      <c r="B649" s="12" t="s">
        <v>403</v>
      </c>
      <c r="C649" s="272">
        <v>44963</v>
      </c>
      <c r="D649" s="272">
        <v>44976</v>
      </c>
      <c r="E649" s="196">
        <f t="shared" ref="E649:E712" si="51">AVERAGE(C649:D649)</f>
        <v>44969.5</v>
      </c>
      <c r="F649" s="272">
        <v>44981</v>
      </c>
      <c r="G649" s="272">
        <v>45044</v>
      </c>
      <c r="H649" s="12" t="s">
        <v>152</v>
      </c>
      <c r="I649" s="234">
        <v>0.14000000000000001</v>
      </c>
      <c r="J649" s="272">
        <v>45047</v>
      </c>
      <c r="K649" s="17">
        <f t="shared" si="47"/>
        <v>75</v>
      </c>
      <c r="L649" s="283">
        <f t="shared" si="48"/>
        <v>3.3744627345541673E-9</v>
      </c>
      <c r="M649" s="22">
        <f t="shared" si="49"/>
        <v>2.5308470509156252E-7</v>
      </c>
    </row>
    <row r="650" spans="1:13">
      <c r="A650" s="16">
        <f t="shared" si="50"/>
        <v>643</v>
      </c>
      <c r="B650" s="12" t="s">
        <v>403</v>
      </c>
      <c r="C650" s="272">
        <v>44963</v>
      </c>
      <c r="D650" s="272">
        <v>44976</v>
      </c>
      <c r="E650" s="196">
        <f t="shared" si="51"/>
        <v>44969.5</v>
      </c>
      <c r="F650" s="272">
        <v>44981</v>
      </c>
      <c r="G650" s="272">
        <v>45044</v>
      </c>
      <c r="H650" s="12" t="s">
        <v>152</v>
      </c>
      <c r="I650" s="234">
        <v>15.529999999999998</v>
      </c>
      <c r="J650" s="272">
        <v>45047</v>
      </c>
      <c r="K650" s="17">
        <f t="shared" ref="K650:K713" si="52">(G650-D650)+((D650-C650+1)/2)</f>
        <v>75</v>
      </c>
      <c r="L650" s="283">
        <f t="shared" ref="L650:L713" si="53">I650/$I$4859</f>
        <v>3.7432433048304432E-7</v>
      </c>
      <c r="M650" s="22">
        <f t="shared" ref="M650:M713" si="54">L650*K650</f>
        <v>2.8074324786228323E-5</v>
      </c>
    </row>
    <row r="651" spans="1:13">
      <c r="A651" s="16">
        <f t="shared" si="50"/>
        <v>644</v>
      </c>
      <c r="B651" s="12" t="s">
        <v>403</v>
      </c>
      <c r="C651" s="272">
        <v>44963</v>
      </c>
      <c r="D651" s="272">
        <v>44976</v>
      </c>
      <c r="E651" s="196">
        <f t="shared" si="51"/>
        <v>44969.5</v>
      </c>
      <c r="F651" s="272">
        <v>44981</v>
      </c>
      <c r="G651" s="272">
        <v>45044</v>
      </c>
      <c r="H651" s="12" t="s">
        <v>152</v>
      </c>
      <c r="I651" s="234">
        <v>0.33</v>
      </c>
      <c r="J651" s="272">
        <v>45047</v>
      </c>
      <c r="K651" s="17">
        <f t="shared" si="52"/>
        <v>75</v>
      </c>
      <c r="L651" s="283">
        <f t="shared" si="53"/>
        <v>7.9540907314491079E-9</v>
      </c>
      <c r="M651" s="22">
        <f t="shared" si="54"/>
        <v>5.9655680485868308E-7</v>
      </c>
    </row>
    <row r="652" spans="1:13">
      <c r="A652" s="16">
        <f t="shared" si="50"/>
        <v>645</v>
      </c>
      <c r="B652" s="12" t="s">
        <v>403</v>
      </c>
      <c r="C652" s="272">
        <v>44963</v>
      </c>
      <c r="D652" s="272">
        <v>44976</v>
      </c>
      <c r="E652" s="196">
        <f t="shared" si="51"/>
        <v>44969.5</v>
      </c>
      <c r="F652" s="272">
        <v>44981</v>
      </c>
      <c r="G652" s="272">
        <v>45002</v>
      </c>
      <c r="H652" s="12" t="s">
        <v>157</v>
      </c>
      <c r="I652" s="234">
        <v>204.7</v>
      </c>
      <c r="J652" s="272">
        <v>45005</v>
      </c>
      <c r="K652" s="17">
        <f t="shared" si="52"/>
        <v>33</v>
      </c>
      <c r="L652" s="283">
        <f t="shared" si="53"/>
        <v>4.9339465840231281E-6</v>
      </c>
      <c r="M652" s="22">
        <f t="shared" si="54"/>
        <v>1.6282023727276322E-4</v>
      </c>
    </row>
    <row r="653" spans="1:13">
      <c r="A653" s="16">
        <f t="shared" si="50"/>
        <v>646</v>
      </c>
      <c r="B653" s="12" t="s">
        <v>403</v>
      </c>
      <c r="C653" s="272">
        <v>44963</v>
      </c>
      <c r="D653" s="272">
        <v>44976</v>
      </c>
      <c r="E653" s="196">
        <f t="shared" si="51"/>
        <v>44969.5</v>
      </c>
      <c r="F653" s="272">
        <v>44981</v>
      </c>
      <c r="G653" s="272">
        <v>45043</v>
      </c>
      <c r="H653" s="12" t="s">
        <v>152</v>
      </c>
      <c r="I653" s="234">
        <v>117.9</v>
      </c>
      <c r="J653" s="272">
        <v>45044</v>
      </c>
      <c r="K653" s="17">
        <f t="shared" si="52"/>
        <v>74</v>
      </c>
      <c r="L653" s="283">
        <f t="shared" si="53"/>
        <v>2.8417796885995452E-6</v>
      </c>
      <c r="M653" s="22">
        <f t="shared" si="54"/>
        <v>2.1029169695636635E-4</v>
      </c>
    </row>
    <row r="654" spans="1:13">
      <c r="A654" s="16">
        <f t="shared" si="50"/>
        <v>647</v>
      </c>
      <c r="B654" s="12" t="s">
        <v>403</v>
      </c>
      <c r="C654" s="272">
        <v>44963</v>
      </c>
      <c r="D654" s="272">
        <v>44976</v>
      </c>
      <c r="E654" s="196">
        <f t="shared" si="51"/>
        <v>44969.5</v>
      </c>
      <c r="F654" s="272">
        <v>44981</v>
      </c>
      <c r="G654" s="272">
        <v>45043</v>
      </c>
      <c r="H654" s="12" t="s">
        <v>152</v>
      </c>
      <c r="I654" s="234">
        <v>1.89</v>
      </c>
      <c r="J654" s="272">
        <v>45044</v>
      </c>
      <c r="K654" s="17">
        <f t="shared" si="52"/>
        <v>74</v>
      </c>
      <c r="L654" s="283">
        <f t="shared" si="53"/>
        <v>4.555524691648125E-8</v>
      </c>
      <c r="M654" s="22">
        <f t="shared" si="54"/>
        <v>3.3710882718196125E-6</v>
      </c>
    </row>
    <row r="655" spans="1:13">
      <c r="A655" s="16">
        <f t="shared" si="50"/>
        <v>648</v>
      </c>
      <c r="B655" s="12" t="s">
        <v>403</v>
      </c>
      <c r="C655" s="272">
        <v>44963</v>
      </c>
      <c r="D655" s="272">
        <v>44976</v>
      </c>
      <c r="E655" s="196">
        <f t="shared" si="51"/>
        <v>44969.5</v>
      </c>
      <c r="F655" s="272">
        <v>44981</v>
      </c>
      <c r="G655" s="272">
        <v>45002</v>
      </c>
      <c r="H655" s="12" t="s">
        <v>154</v>
      </c>
      <c r="I655" s="234">
        <v>20.89</v>
      </c>
      <c r="J655" s="272">
        <v>45005</v>
      </c>
      <c r="K655" s="17">
        <f t="shared" si="52"/>
        <v>33</v>
      </c>
      <c r="L655" s="283">
        <f t="shared" si="53"/>
        <v>5.0351804660597537E-7</v>
      </c>
      <c r="M655" s="22">
        <f t="shared" si="54"/>
        <v>1.6616095537997186E-5</v>
      </c>
    </row>
    <row r="656" spans="1:13">
      <c r="A656" s="16">
        <f t="shared" si="50"/>
        <v>649</v>
      </c>
      <c r="B656" s="12" t="s">
        <v>404</v>
      </c>
      <c r="C656" s="272">
        <v>44962</v>
      </c>
      <c r="D656" s="272">
        <v>44975</v>
      </c>
      <c r="E656" s="196">
        <f t="shared" si="51"/>
        <v>44968.5</v>
      </c>
      <c r="F656" s="272">
        <v>44981</v>
      </c>
      <c r="G656" s="272">
        <v>45002</v>
      </c>
      <c r="H656" s="12" t="s">
        <v>157</v>
      </c>
      <c r="I656" s="234">
        <v>37.86</v>
      </c>
      <c r="J656" s="272">
        <v>45005</v>
      </c>
      <c r="K656" s="17">
        <f t="shared" si="52"/>
        <v>34</v>
      </c>
      <c r="L656" s="283">
        <f t="shared" si="53"/>
        <v>9.1255113664443404E-7</v>
      </c>
      <c r="M656" s="22">
        <f t="shared" si="54"/>
        <v>3.1026738645910757E-5</v>
      </c>
    </row>
    <row r="657" spans="1:13">
      <c r="A657" s="16">
        <f t="shared" si="50"/>
        <v>650</v>
      </c>
      <c r="B657" s="12" t="s">
        <v>404</v>
      </c>
      <c r="C657" s="272">
        <v>44962</v>
      </c>
      <c r="D657" s="272">
        <v>44975</v>
      </c>
      <c r="E657" s="196">
        <f t="shared" si="51"/>
        <v>44968.5</v>
      </c>
      <c r="F657" s="272">
        <v>44981</v>
      </c>
      <c r="G657" s="272">
        <v>45002</v>
      </c>
      <c r="H657" s="12" t="s">
        <v>154</v>
      </c>
      <c r="I657" s="234">
        <v>64.83</v>
      </c>
      <c r="J657" s="272">
        <v>45005</v>
      </c>
      <c r="K657" s="17">
        <f t="shared" si="52"/>
        <v>34</v>
      </c>
      <c r="L657" s="283">
        <f t="shared" si="53"/>
        <v>1.5626172791510475E-6</v>
      </c>
      <c r="M657" s="22">
        <f t="shared" si="54"/>
        <v>5.3128987491135619E-5</v>
      </c>
    </row>
    <row r="658" spans="1:13">
      <c r="A658" s="16">
        <f t="shared" si="50"/>
        <v>651</v>
      </c>
      <c r="B658" s="12" t="s">
        <v>403</v>
      </c>
      <c r="C658" s="272">
        <v>44963</v>
      </c>
      <c r="D658" s="272">
        <v>44976</v>
      </c>
      <c r="E658" s="196">
        <f t="shared" si="51"/>
        <v>44969.5</v>
      </c>
      <c r="F658" s="272">
        <v>44981</v>
      </c>
      <c r="G658" s="272">
        <v>44987</v>
      </c>
      <c r="H658" s="12" t="s">
        <v>152</v>
      </c>
      <c r="I658" s="234">
        <v>7.0699999999999994</v>
      </c>
      <c r="J658" s="272">
        <v>44988</v>
      </c>
      <c r="K658" s="17">
        <f t="shared" si="52"/>
        <v>18</v>
      </c>
      <c r="L658" s="283">
        <f t="shared" si="53"/>
        <v>1.7041036809498541E-7</v>
      </c>
      <c r="M658" s="22">
        <f t="shared" si="54"/>
        <v>3.0673866257097375E-6</v>
      </c>
    </row>
    <row r="659" spans="1:13">
      <c r="A659" s="16">
        <f t="shared" si="50"/>
        <v>652</v>
      </c>
      <c r="B659" s="12" t="s">
        <v>403</v>
      </c>
      <c r="C659" s="272">
        <v>44963</v>
      </c>
      <c r="D659" s="272">
        <v>44976</v>
      </c>
      <c r="E659" s="196">
        <f t="shared" si="51"/>
        <v>44969.5</v>
      </c>
      <c r="F659" s="272">
        <v>44981</v>
      </c>
      <c r="G659" s="272">
        <v>44999</v>
      </c>
      <c r="H659" s="12" t="s">
        <v>153</v>
      </c>
      <c r="I659" s="234">
        <v>58.11</v>
      </c>
      <c r="J659" s="272">
        <v>45000</v>
      </c>
      <c r="K659" s="17">
        <f t="shared" si="52"/>
        <v>30</v>
      </c>
      <c r="L659" s="283">
        <f t="shared" si="53"/>
        <v>1.4006430678924475E-6</v>
      </c>
      <c r="M659" s="22">
        <f t="shared" si="54"/>
        <v>4.2019292036773425E-5</v>
      </c>
    </row>
    <row r="660" spans="1:13">
      <c r="A660" s="16">
        <f t="shared" si="50"/>
        <v>653</v>
      </c>
      <c r="B660" s="12" t="s">
        <v>404</v>
      </c>
      <c r="C660" s="272">
        <v>44962</v>
      </c>
      <c r="D660" s="272">
        <v>44975</v>
      </c>
      <c r="E660" s="196">
        <f t="shared" si="51"/>
        <v>44968.5</v>
      </c>
      <c r="F660" s="272">
        <v>44981</v>
      </c>
      <c r="G660" s="272">
        <v>45002</v>
      </c>
      <c r="H660" s="12" t="s">
        <v>157</v>
      </c>
      <c r="I660" s="234">
        <v>76.39</v>
      </c>
      <c r="J660" s="272">
        <v>45005</v>
      </c>
      <c r="K660" s="17">
        <f t="shared" si="52"/>
        <v>34</v>
      </c>
      <c r="L660" s="283">
        <f t="shared" si="53"/>
        <v>1.8412514878042344E-6</v>
      </c>
      <c r="M660" s="22">
        <f t="shared" si="54"/>
        <v>6.2602550585343967E-5</v>
      </c>
    </row>
    <row r="661" spans="1:13">
      <c r="A661" s="16">
        <f t="shared" si="50"/>
        <v>654</v>
      </c>
      <c r="B661" s="12" t="s">
        <v>404</v>
      </c>
      <c r="C661" s="272">
        <v>44962</v>
      </c>
      <c r="D661" s="272">
        <v>44975</v>
      </c>
      <c r="E661" s="196">
        <f t="shared" si="51"/>
        <v>44968.5</v>
      </c>
      <c r="F661" s="272">
        <v>44981</v>
      </c>
      <c r="G661" s="272">
        <v>45002</v>
      </c>
      <c r="H661" s="12" t="s">
        <v>157</v>
      </c>
      <c r="I661" s="234">
        <v>199.48</v>
      </c>
      <c r="J661" s="272">
        <v>45005</v>
      </c>
      <c r="K661" s="17">
        <f t="shared" si="52"/>
        <v>34</v>
      </c>
      <c r="L661" s="283">
        <f t="shared" si="53"/>
        <v>4.8081273306347517E-6</v>
      </c>
      <c r="M661" s="22">
        <f t="shared" si="54"/>
        <v>1.6347632924158155E-4</v>
      </c>
    </row>
    <row r="662" spans="1:13">
      <c r="A662" s="16">
        <f t="shared" si="50"/>
        <v>655</v>
      </c>
      <c r="B662" s="12" t="s">
        <v>403</v>
      </c>
      <c r="C662" s="272">
        <v>44963</v>
      </c>
      <c r="D662" s="272">
        <v>44976</v>
      </c>
      <c r="E662" s="196">
        <f t="shared" si="51"/>
        <v>44969.5</v>
      </c>
      <c r="F662" s="272">
        <v>44981</v>
      </c>
      <c r="G662" s="272">
        <v>44987</v>
      </c>
      <c r="H662" s="12" t="s">
        <v>152</v>
      </c>
      <c r="I662" s="234">
        <v>1.48</v>
      </c>
      <c r="J662" s="272">
        <v>44988</v>
      </c>
      <c r="K662" s="17">
        <f t="shared" si="52"/>
        <v>18</v>
      </c>
      <c r="L662" s="283">
        <f t="shared" si="53"/>
        <v>3.5672891765286909E-8</v>
      </c>
      <c r="M662" s="22">
        <f t="shared" si="54"/>
        <v>6.4211205177516437E-7</v>
      </c>
    </row>
    <row r="663" spans="1:13">
      <c r="A663" s="16">
        <f t="shared" si="50"/>
        <v>656</v>
      </c>
      <c r="B663" s="12" t="s">
        <v>403</v>
      </c>
      <c r="C663" s="272">
        <v>44963</v>
      </c>
      <c r="D663" s="272">
        <v>44976</v>
      </c>
      <c r="E663" s="196">
        <f t="shared" si="51"/>
        <v>44969.5</v>
      </c>
      <c r="F663" s="272">
        <v>44981</v>
      </c>
      <c r="G663" s="272">
        <v>45002</v>
      </c>
      <c r="H663" s="12" t="s">
        <v>157</v>
      </c>
      <c r="I663" s="234">
        <v>85.67</v>
      </c>
      <c r="J663" s="272">
        <v>45005</v>
      </c>
      <c r="K663" s="17">
        <f t="shared" si="52"/>
        <v>33</v>
      </c>
      <c r="L663" s="283">
        <f t="shared" si="53"/>
        <v>2.0649301604946821E-6</v>
      </c>
      <c r="M663" s="22">
        <f t="shared" si="54"/>
        <v>6.8142695296324516E-5</v>
      </c>
    </row>
    <row r="664" spans="1:13">
      <c r="A664" s="16">
        <f t="shared" si="50"/>
        <v>657</v>
      </c>
      <c r="B664" s="12" t="s">
        <v>404</v>
      </c>
      <c r="C664" s="272">
        <v>44962</v>
      </c>
      <c r="D664" s="272">
        <v>44975</v>
      </c>
      <c r="E664" s="196">
        <f t="shared" si="51"/>
        <v>44968.5</v>
      </c>
      <c r="F664" s="272">
        <v>44981</v>
      </c>
      <c r="G664" s="272">
        <v>45002</v>
      </c>
      <c r="H664" s="12" t="s">
        <v>157</v>
      </c>
      <c r="I664" s="234">
        <v>176.13</v>
      </c>
      <c r="J664" s="272">
        <v>45005</v>
      </c>
      <c r="K664" s="17">
        <f t="shared" si="52"/>
        <v>34</v>
      </c>
      <c r="L664" s="283">
        <f t="shared" si="53"/>
        <v>4.2453151531216103E-6</v>
      </c>
      <c r="M664" s="22">
        <f t="shared" si="54"/>
        <v>1.4434071520613476E-4</v>
      </c>
    </row>
    <row r="665" spans="1:13">
      <c r="A665" s="16">
        <f t="shared" si="50"/>
        <v>658</v>
      </c>
      <c r="B665" s="12" t="s">
        <v>403</v>
      </c>
      <c r="C665" s="272">
        <v>44963</v>
      </c>
      <c r="D665" s="272">
        <v>44976</v>
      </c>
      <c r="E665" s="196">
        <f t="shared" si="51"/>
        <v>44969.5</v>
      </c>
      <c r="F665" s="272">
        <v>44981</v>
      </c>
      <c r="G665" s="272">
        <v>44987</v>
      </c>
      <c r="H665" s="12" t="s">
        <v>152</v>
      </c>
      <c r="I665" s="234">
        <v>32.450000000000003</v>
      </c>
      <c r="J665" s="272">
        <v>44988</v>
      </c>
      <c r="K665" s="17">
        <f t="shared" si="52"/>
        <v>18</v>
      </c>
      <c r="L665" s="283">
        <f t="shared" si="53"/>
        <v>7.8215225525916236E-7</v>
      </c>
      <c r="M665" s="22">
        <f t="shared" si="54"/>
        <v>1.4078740594664923E-5</v>
      </c>
    </row>
    <row r="666" spans="1:13">
      <c r="A666" s="16">
        <f t="shared" si="50"/>
        <v>659</v>
      </c>
      <c r="B666" s="12" t="s">
        <v>403</v>
      </c>
      <c r="C666" s="272">
        <v>44963</v>
      </c>
      <c r="D666" s="272">
        <v>44976</v>
      </c>
      <c r="E666" s="196">
        <f t="shared" si="51"/>
        <v>44969.5</v>
      </c>
      <c r="F666" s="272">
        <v>44981</v>
      </c>
      <c r="G666" s="272">
        <v>44987</v>
      </c>
      <c r="H666" s="12" t="s">
        <v>156</v>
      </c>
      <c r="I666" s="234">
        <v>79.06</v>
      </c>
      <c r="J666" s="272">
        <v>44988</v>
      </c>
      <c r="K666" s="17">
        <f t="shared" si="52"/>
        <v>18</v>
      </c>
      <c r="L666" s="283">
        <f t="shared" si="53"/>
        <v>1.9056073128132317E-6</v>
      </c>
      <c r="M666" s="22">
        <f t="shared" si="54"/>
        <v>3.4300931630638174E-5</v>
      </c>
    </row>
    <row r="667" spans="1:13">
      <c r="A667" s="16">
        <f t="shared" si="50"/>
        <v>660</v>
      </c>
      <c r="B667" s="12" t="s">
        <v>403</v>
      </c>
      <c r="C667" s="272">
        <v>44963</v>
      </c>
      <c r="D667" s="272">
        <v>44976</v>
      </c>
      <c r="E667" s="196">
        <f t="shared" si="51"/>
        <v>44969.5</v>
      </c>
      <c r="F667" s="272">
        <v>44981</v>
      </c>
      <c r="G667" s="272">
        <v>45002</v>
      </c>
      <c r="H667" s="12" t="s">
        <v>157</v>
      </c>
      <c r="I667" s="234">
        <v>96.009999999999991</v>
      </c>
      <c r="J667" s="272">
        <v>45005</v>
      </c>
      <c r="K667" s="17">
        <f t="shared" si="52"/>
        <v>33</v>
      </c>
      <c r="L667" s="283">
        <f t="shared" si="53"/>
        <v>2.3141583367467538E-6</v>
      </c>
      <c r="M667" s="22">
        <f t="shared" si="54"/>
        <v>7.6367225112642878E-5</v>
      </c>
    </row>
    <row r="668" spans="1:13">
      <c r="A668" s="16">
        <f t="shared" si="50"/>
        <v>661</v>
      </c>
      <c r="B668" s="12" t="s">
        <v>404</v>
      </c>
      <c r="C668" s="272">
        <v>44962</v>
      </c>
      <c r="D668" s="272">
        <v>44975</v>
      </c>
      <c r="E668" s="196">
        <f t="shared" si="51"/>
        <v>44968.5</v>
      </c>
      <c r="F668" s="272">
        <v>44981</v>
      </c>
      <c r="G668" s="272">
        <v>45002</v>
      </c>
      <c r="H668" s="12" t="s">
        <v>157</v>
      </c>
      <c r="I668" s="234">
        <v>44.25</v>
      </c>
      <c r="J668" s="272">
        <v>45005</v>
      </c>
      <c r="K668" s="17">
        <f t="shared" si="52"/>
        <v>34</v>
      </c>
      <c r="L668" s="283">
        <f t="shared" si="53"/>
        <v>1.0665712571715851E-6</v>
      </c>
      <c r="M668" s="22">
        <f t="shared" si="54"/>
        <v>3.6263422743833891E-5</v>
      </c>
    </row>
    <row r="669" spans="1:13">
      <c r="A669" s="16">
        <f t="shared" si="50"/>
        <v>662</v>
      </c>
      <c r="B669" s="12" t="s">
        <v>403</v>
      </c>
      <c r="C669" s="272">
        <v>44963</v>
      </c>
      <c r="D669" s="272">
        <v>44976</v>
      </c>
      <c r="E669" s="196">
        <f t="shared" si="51"/>
        <v>44969.5</v>
      </c>
      <c r="F669" s="272">
        <v>44981</v>
      </c>
      <c r="G669" s="272">
        <v>44987</v>
      </c>
      <c r="H669" s="12" t="s">
        <v>152</v>
      </c>
      <c r="I669" s="234">
        <v>5.04</v>
      </c>
      <c r="J669" s="272">
        <v>44988</v>
      </c>
      <c r="K669" s="17">
        <f t="shared" si="52"/>
        <v>18</v>
      </c>
      <c r="L669" s="283">
        <f t="shared" si="53"/>
        <v>1.2148065844395001E-7</v>
      </c>
      <c r="M669" s="22">
        <f t="shared" si="54"/>
        <v>2.1866518519911002E-6</v>
      </c>
    </row>
    <row r="670" spans="1:13">
      <c r="A670" s="16">
        <f t="shared" si="50"/>
        <v>663</v>
      </c>
      <c r="B670" s="12" t="s">
        <v>403</v>
      </c>
      <c r="C670" s="272">
        <v>44963</v>
      </c>
      <c r="D670" s="272">
        <v>44976</v>
      </c>
      <c r="E670" s="196">
        <f t="shared" si="51"/>
        <v>44969.5</v>
      </c>
      <c r="F670" s="272">
        <v>44981</v>
      </c>
      <c r="G670" s="272">
        <v>44987</v>
      </c>
      <c r="H670" s="12" t="s">
        <v>156</v>
      </c>
      <c r="I670" s="234">
        <v>64.92</v>
      </c>
      <c r="J670" s="272">
        <v>44988</v>
      </c>
      <c r="K670" s="17">
        <f t="shared" si="52"/>
        <v>18</v>
      </c>
      <c r="L670" s="283">
        <f t="shared" si="53"/>
        <v>1.5647865766232609E-6</v>
      </c>
      <c r="M670" s="22">
        <f t="shared" si="54"/>
        <v>2.8166158379218697E-5</v>
      </c>
    </row>
    <row r="671" spans="1:13">
      <c r="A671" s="16">
        <f t="shared" si="50"/>
        <v>664</v>
      </c>
      <c r="B671" s="12" t="s">
        <v>403</v>
      </c>
      <c r="C671" s="272">
        <v>44963</v>
      </c>
      <c r="D671" s="272">
        <v>44976</v>
      </c>
      <c r="E671" s="196">
        <f t="shared" si="51"/>
        <v>44969.5</v>
      </c>
      <c r="F671" s="272">
        <v>44981</v>
      </c>
      <c r="G671" s="272">
        <v>45002</v>
      </c>
      <c r="H671" s="12" t="s">
        <v>154</v>
      </c>
      <c r="I671" s="234">
        <v>142.76</v>
      </c>
      <c r="J671" s="272">
        <v>45005</v>
      </c>
      <c r="K671" s="17">
        <f t="shared" si="52"/>
        <v>33</v>
      </c>
      <c r="L671" s="283">
        <f t="shared" si="53"/>
        <v>3.4409878570353777E-6</v>
      </c>
      <c r="M671" s="22">
        <f t="shared" si="54"/>
        <v>1.1355259928216747E-4</v>
      </c>
    </row>
    <row r="672" spans="1:13">
      <c r="A672" s="16">
        <f t="shared" si="50"/>
        <v>665</v>
      </c>
      <c r="B672" s="12" t="s">
        <v>403</v>
      </c>
      <c r="C672" s="272">
        <v>44963</v>
      </c>
      <c r="D672" s="272">
        <v>44976</v>
      </c>
      <c r="E672" s="196">
        <f t="shared" si="51"/>
        <v>44969.5</v>
      </c>
      <c r="F672" s="272">
        <v>44981</v>
      </c>
      <c r="G672" s="272">
        <v>45002</v>
      </c>
      <c r="H672" s="12" t="s">
        <v>157</v>
      </c>
      <c r="I672" s="234">
        <v>1875.65</v>
      </c>
      <c r="J672" s="272">
        <v>45005</v>
      </c>
      <c r="K672" s="17">
        <f t="shared" si="52"/>
        <v>33</v>
      </c>
      <c r="L672" s="283">
        <f t="shared" si="53"/>
        <v>4.5209364486189454E-5</v>
      </c>
      <c r="M672" s="22">
        <f t="shared" si="54"/>
        <v>1.4919090280442521E-3</v>
      </c>
    </row>
    <row r="673" spans="1:13">
      <c r="A673" s="16">
        <f t="shared" si="50"/>
        <v>666</v>
      </c>
      <c r="B673" s="12" t="s">
        <v>404</v>
      </c>
      <c r="C673" s="272">
        <v>44962</v>
      </c>
      <c r="D673" s="272">
        <v>44975</v>
      </c>
      <c r="E673" s="196">
        <f t="shared" si="51"/>
        <v>44968.5</v>
      </c>
      <c r="F673" s="272">
        <v>44981</v>
      </c>
      <c r="G673" s="272">
        <v>45002</v>
      </c>
      <c r="H673" s="12" t="s">
        <v>157</v>
      </c>
      <c r="I673" s="234">
        <v>1305.2</v>
      </c>
      <c r="J673" s="272">
        <v>45005</v>
      </c>
      <c r="K673" s="17">
        <f t="shared" si="52"/>
        <v>34</v>
      </c>
      <c r="L673" s="283">
        <f t="shared" si="53"/>
        <v>3.1459634008143564E-5</v>
      </c>
      <c r="M673" s="22">
        <f t="shared" si="54"/>
        <v>1.0696275562768812E-3</v>
      </c>
    </row>
    <row r="674" spans="1:13">
      <c r="A674" s="16">
        <f t="shared" si="50"/>
        <v>667</v>
      </c>
      <c r="B674" s="12" t="s">
        <v>403</v>
      </c>
      <c r="C674" s="272">
        <v>44963</v>
      </c>
      <c r="D674" s="272">
        <v>44976</v>
      </c>
      <c r="E674" s="196">
        <f t="shared" si="51"/>
        <v>44969.5</v>
      </c>
      <c r="F674" s="272">
        <v>44981</v>
      </c>
      <c r="G674" s="272">
        <v>45044</v>
      </c>
      <c r="H674" s="12" t="s">
        <v>152</v>
      </c>
      <c r="I674" s="234">
        <v>1.28</v>
      </c>
      <c r="J674" s="272">
        <v>45047</v>
      </c>
      <c r="K674" s="17">
        <f t="shared" si="52"/>
        <v>75</v>
      </c>
      <c r="L674" s="283">
        <f t="shared" si="53"/>
        <v>3.0852230715923812E-8</v>
      </c>
      <c r="M674" s="22">
        <f t="shared" si="54"/>
        <v>2.313917303694286E-6</v>
      </c>
    </row>
    <row r="675" spans="1:13">
      <c r="A675" s="16">
        <f t="shared" si="50"/>
        <v>668</v>
      </c>
      <c r="B675" s="12" t="s">
        <v>403</v>
      </c>
      <c r="C675" s="272">
        <v>44963</v>
      </c>
      <c r="D675" s="272">
        <v>44976</v>
      </c>
      <c r="E675" s="196">
        <f t="shared" si="51"/>
        <v>44969.5</v>
      </c>
      <c r="F675" s="272">
        <v>44981</v>
      </c>
      <c r="G675" s="272">
        <v>44999</v>
      </c>
      <c r="H675" s="12" t="s">
        <v>153</v>
      </c>
      <c r="I675" s="234">
        <v>32.06</v>
      </c>
      <c r="J675" s="272">
        <v>45000</v>
      </c>
      <c r="K675" s="17">
        <f t="shared" si="52"/>
        <v>30</v>
      </c>
      <c r="L675" s="283">
        <f t="shared" si="53"/>
        <v>7.7275196621290434E-7</v>
      </c>
      <c r="M675" s="22">
        <f t="shared" si="54"/>
        <v>2.3182558986387129E-5</v>
      </c>
    </row>
    <row r="676" spans="1:13">
      <c r="A676" s="16">
        <f t="shared" si="50"/>
        <v>669</v>
      </c>
      <c r="B676" s="12" t="s">
        <v>403</v>
      </c>
      <c r="C676" s="272">
        <v>44963</v>
      </c>
      <c r="D676" s="272">
        <v>44976</v>
      </c>
      <c r="E676" s="196">
        <f t="shared" si="51"/>
        <v>44969.5</v>
      </c>
      <c r="F676" s="272">
        <v>44981</v>
      </c>
      <c r="G676" s="272">
        <v>45002</v>
      </c>
      <c r="H676" s="12" t="s">
        <v>157</v>
      </c>
      <c r="I676" s="234">
        <v>59.16</v>
      </c>
      <c r="J676" s="272">
        <v>45005</v>
      </c>
      <c r="K676" s="17">
        <f t="shared" si="52"/>
        <v>33</v>
      </c>
      <c r="L676" s="283">
        <f t="shared" si="53"/>
        <v>1.4259515384016037E-6</v>
      </c>
      <c r="M676" s="22">
        <f t="shared" si="54"/>
        <v>4.7056400767252919E-5</v>
      </c>
    </row>
    <row r="677" spans="1:13">
      <c r="A677" s="16">
        <f t="shared" si="50"/>
        <v>670</v>
      </c>
      <c r="B677" s="12" t="s">
        <v>404</v>
      </c>
      <c r="C677" s="272">
        <v>44962</v>
      </c>
      <c r="D677" s="272">
        <v>44975</v>
      </c>
      <c r="E677" s="196">
        <f t="shared" si="51"/>
        <v>44968.5</v>
      </c>
      <c r="F677" s="272">
        <v>44981</v>
      </c>
      <c r="G677" s="272">
        <v>45002</v>
      </c>
      <c r="H677" s="12" t="s">
        <v>157</v>
      </c>
      <c r="I677" s="234">
        <v>104.32</v>
      </c>
      <c r="J677" s="272">
        <v>45005</v>
      </c>
      <c r="K677" s="17">
        <f t="shared" si="52"/>
        <v>34</v>
      </c>
      <c r="L677" s="283">
        <f t="shared" si="53"/>
        <v>2.5144568033477908E-6</v>
      </c>
      <c r="M677" s="22">
        <f t="shared" si="54"/>
        <v>8.5491531313824885E-5</v>
      </c>
    </row>
    <row r="678" spans="1:13">
      <c r="A678" s="16">
        <f t="shared" si="50"/>
        <v>671</v>
      </c>
      <c r="B678" s="12" t="s">
        <v>403</v>
      </c>
      <c r="C678" s="272">
        <v>44963</v>
      </c>
      <c r="D678" s="272">
        <v>44976</v>
      </c>
      <c r="E678" s="196">
        <f t="shared" si="51"/>
        <v>44969.5</v>
      </c>
      <c r="F678" s="272">
        <v>44981</v>
      </c>
      <c r="G678" s="272">
        <v>45044</v>
      </c>
      <c r="H678" s="12" t="s">
        <v>152</v>
      </c>
      <c r="I678" s="234">
        <v>175.81</v>
      </c>
      <c r="J678" s="272">
        <v>45047</v>
      </c>
      <c r="K678" s="17">
        <f t="shared" si="52"/>
        <v>75</v>
      </c>
      <c r="L678" s="283">
        <f t="shared" si="53"/>
        <v>4.2376020954426293E-6</v>
      </c>
      <c r="M678" s="22">
        <f t="shared" si="54"/>
        <v>3.1782015715819717E-4</v>
      </c>
    </row>
    <row r="679" spans="1:13">
      <c r="A679" s="16">
        <f t="shared" si="50"/>
        <v>672</v>
      </c>
      <c r="B679" s="12" t="s">
        <v>403</v>
      </c>
      <c r="C679" s="272">
        <v>44963</v>
      </c>
      <c r="D679" s="272">
        <v>44976</v>
      </c>
      <c r="E679" s="196">
        <f t="shared" si="51"/>
        <v>44969.5</v>
      </c>
      <c r="F679" s="272">
        <v>44981</v>
      </c>
      <c r="G679" s="272">
        <v>45043</v>
      </c>
      <c r="H679" s="12" t="s">
        <v>165</v>
      </c>
      <c r="I679" s="234">
        <v>1461.1300000000006</v>
      </c>
      <c r="J679" s="272">
        <v>45044</v>
      </c>
      <c r="K679" s="17">
        <f t="shared" si="52"/>
        <v>74</v>
      </c>
      <c r="L679" s="283">
        <f t="shared" si="53"/>
        <v>3.5218062395279516E-5</v>
      </c>
      <c r="M679" s="22">
        <f t="shared" si="54"/>
        <v>2.6061366172506844E-3</v>
      </c>
    </row>
    <row r="680" spans="1:13">
      <c r="A680" s="16">
        <f t="shared" si="50"/>
        <v>673</v>
      </c>
      <c r="B680" s="12" t="s">
        <v>403</v>
      </c>
      <c r="C680" s="272">
        <v>44963</v>
      </c>
      <c r="D680" s="272">
        <v>44976</v>
      </c>
      <c r="E680" s="196">
        <f t="shared" si="51"/>
        <v>44969.5</v>
      </c>
      <c r="F680" s="272">
        <v>44981</v>
      </c>
      <c r="G680" s="272">
        <v>45002</v>
      </c>
      <c r="H680" s="12" t="s">
        <v>164</v>
      </c>
      <c r="I680" s="234">
        <v>3483.3800000000006</v>
      </c>
      <c r="J680" s="272">
        <v>45005</v>
      </c>
      <c r="K680" s="17">
        <f t="shared" si="52"/>
        <v>33</v>
      </c>
      <c r="L680" s="283">
        <f t="shared" si="53"/>
        <v>8.3960971430652122E-5</v>
      </c>
      <c r="M680" s="22">
        <f t="shared" si="54"/>
        <v>2.7707120572115201E-3</v>
      </c>
    </row>
    <row r="681" spans="1:13">
      <c r="A681" s="16">
        <f t="shared" si="50"/>
        <v>674</v>
      </c>
      <c r="B681" s="12" t="s">
        <v>403</v>
      </c>
      <c r="C681" s="272">
        <v>44963</v>
      </c>
      <c r="D681" s="272">
        <v>44976</v>
      </c>
      <c r="E681" s="196">
        <f t="shared" si="51"/>
        <v>44969.5</v>
      </c>
      <c r="F681" s="272">
        <v>44981</v>
      </c>
      <c r="G681" s="272">
        <v>45002</v>
      </c>
      <c r="H681" s="12" t="s">
        <v>166</v>
      </c>
      <c r="I681" s="234">
        <v>9800.3700000000008</v>
      </c>
      <c r="J681" s="272">
        <v>45005</v>
      </c>
      <c r="K681" s="17">
        <f t="shared" si="52"/>
        <v>33</v>
      </c>
      <c r="L681" s="283">
        <f t="shared" si="53"/>
        <v>2.3622130964173304E-4</v>
      </c>
      <c r="M681" s="22">
        <f t="shared" si="54"/>
        <v>7.7953032181771907E-3</v>
      </c>
    </row>
    <row r="682" spans="1:13">
      <c r="A682" s="16">
        <f t="shared" si="50"/>
        <v>675</v>
      </c>
      <c r="B682" s="12" t="s">
        <v>404</v>
      </c>
      <c r="C682" s="272">
        <v>44962</v>
      </c>
      <c r="D682" s="272">
        <v>44975</v>
      </c>
      <c r="E682" s="196">
        <f t="shared" si="51"/>
        <v>44968.5</v>
      </c>
      <c r="F682" s="272">
        <v>44981</v>
      </c>
      <c r="G682" s="272">
        <v>45043</v>
      </c>
      <c r="H682" s="12" t="s">
        <v>165</v>
      </c>
      <c r="I682" s="234">
        <v>186.91</v>
      </c>
      <c r="J682" s="272">
        <v>45044</v>
      </c>
      <c r="K682" s="17">
        <f t="shared" si="52"/>
        <v>75</v>
      </c>
      <c r="L682" s="283">
        <f t="shared" si="53"/>
        <v>4.5051487836822815E-6</v>
      </c>
      <c r="M682" s="22">
        <f t="shared" si="54"/>
        <v>3.3788615877617111E-4</v>
      </c>
    </row>
    <row r="683" spans="1:13">
      <c r="A683" s="16">
        <f t="shared" si="50"/>
        <v>676</v>
      </c>
      <c r="B683" s="12" t="s">
        <v>404</v>
      </c>
      <c r="C683" s="272">
        <v>44962</v>
      </c>
      <c r="D683" s="272">
        <v>44975</v>
      </c>
      <c r="E683" s="196">
        <f t="shared" si="51"/>
        <v>44968.5</v>
      </c>
      <c r="F683" s="272">
        <v>44981</v>
      </c>
      <c r="G683" s="272">
        <v>45002</v>
      </c>
      <c r="H683" s="12" t="s">
        <v>166</v>
      </c>
      <c r="I683" s="234">
        <v>11914.450000000004</v>
      </c>
      <c r="J683" s="272">
        <v>45005</v>
      </c>
      <c r="K683" s="17">
        <f t="shared" si="52"/>
        <v>34</v>
      </c>
      <c r="L683" s="283">
        <f t="shared" si="53"/>
        <v>2.8717762519792078E-4</v>
      </c>
      <c r="M683" s="22">
        <f t="shared" si="54"/>
        <v>9.7640392567293066E-3</v>
      </c>
    </row>
    <row r="684" spans="1:13">
      <c r="A684" s="16">
        <f t="shared" si="50"/>
        <v>677</v>
      </c>
      <c r="B684" s="12" t="s">
        <v>404</v>
      </c>
      <c r="C684" s="272">
        <v>44962</v>
      </c>
      <c r="D684" s="272">
        <v>44975</v>
      </c>
      <c r="E684" s="196">
        <f t="shared" si="51"/>
        <v>44968.5</v>
      </c>
      <c r="F684" s="272">
        <v>44981</v>
      </c>
      <c r="G684" s="272">
        <v>45002</v>
      </c>
      <c r="H684" s="12" t="s">
        <v>157</v>
      </c>
      <c r="I684" s="234">
        <v>196.76</v>
      </c>
      <c r="J684" s="272">
        <v>45005</v>
      </c>
      <c r="K684" s="17">
        <f t="shared" si="52"/>
        <v>34</v>
      </c>
      <c r="L684" s="283">
        <f t="shared" si="53"/>
        <v>4.7425663403634131E-6</v>
      </c>
      <c r="M684" s="22">
        <f t="shared" si="54"/>
        <v>1.6124725557235605E-4</v>
      </c>
    </row>
    <row r="685" spans="1:13">
      <c r="A685" s="16">
        <f t="shared" si="50"/>
        <v>678</v>
      </c>
      <c r="B685" s="12" t="s">
        <v>403</v>
      </c>
      <c r="C685" s="272">
        <v>44963</v>
      </c>
      <c r="D685" s="272">
        <v>44976</v>
      </c>
      <c r="E685" s="196">
        <f t="shared" si="51"/>
        <v>44969.5</v>
      </c>
      <c r="F685" s="272">
        <v>44981</v>
      </c>
      <c r="G685" s="272">
        <v>45002</v>
      </c>
      <c r="H685" s="12" t="s">
        <v>157</v>
      </c>
      <c r="I685" s="234">
        <v>146.18</v>
      </c>
      <c r="J685" s="272">
        <v>45005</v>
      </c>
      <c r="K685" s="17">
        <f t="shared" si="52"/>
        <v>33</v>
      </c>
      <c r="L685" s="283">
        <f t="shared" si="53"/>
        <v>3.523421160979487E-6</v>
      </c>
      <c r="M685" s="22">
        <f t="shared" si="54"/>
        <v>1.1627289831232307E-4</v>
      </c>
    </row>
    <row r="686" spans="1:13">
      <c r="A686" s="16">
        <f t="shared" si="50"/>
        <v>679</v>
      </c>
      <c r="B686" s="12" t="s">
        <v>404</v>
      </c>
      <c r="C686" s="272">
        <v>44962</v>
      </c>
      <c r="D686" s="272">
        <v>44975</v>
      </c>
      <c r="E686" s="196">
        <f t="shared" si="51"/>
        <v>44968.5</v>
      </c>
      <c r="F686" s="272">
        <v>44981</v>
      </c>
      <c r="G686" s="272">
        <v>45002</v>
      </c>
      <c r="H686" s="12" t="s">
        <v>157</v>
      </c>
      <c r="I686" s="234">
        <v>176.44</v>
      </c>
      <c r="J686" s="272">
        <v>45005</v>
      </c>
      <c r="K686" s="17">
        <f t="shared" si="52"/>
        <v>34</v>
      </c>
      <c r="L686" s="283">
        <f t="shared" si="53"/>
        <v>4.2527871777481229E-6</v>
      </c>
      <c r="M686" s="22">
        <f t="shared" si="54"/>
        <v>1.4459476404343619E-4</v>
      </c>
    </row>
    <row r="687" spans="1:13">
      <c r="A687" s="16">
        <f t="shared" si="50"/>
        <v>680</v>
      </c>
      <c r="B687" s="12" t="s">
        <v>403</v>
      </c>
      <c r="C687" s="272">
        <v>44963</v>
      </c>
      <c r="D687" s="272">
        <v>44976</v>
      </c>
      <c r="E687" s="196">
        <f t="shared" si="51"/>
        <v>44969.5</v>
      </c>
      <c r="F687" s="272">
        <v>44981</v>
      </c>
      <c r="G687" s="272">
        <v>45044</v>
      </c>
      <c r="H687" s="12" t="s">
        <v>154</v>
      </c>
      <c r="I687" s="234">
        <v>461.82999999999993</v>
      </c>
      <c r="J687" s="272">
        <v>45047</v>
      </c>
      <c r="K687" s="17">
        <f t="shared" si="52"/>
        <v>75</v>
      </c>
      <c r="L687" s="283">
        <f t="shared" si="53"/>
        <v>1.1131629462136791E-5</v>
      </c>
      <c r="M687" s="22">
        <f t="shared" si="54"/>
        <v>8.3487220966025938E-4</v>
      </c>
    </row>
    <row r="688" spans="1:13">
      <c r="A688" s="16">
        <f t="shared" si="50"/>
        <v>681</v>
      </c>
      <c r="B688" s="12" t="s">
        <v>403</v>
      </c>
      <c r="C688" s="272">
        <v>44963</v>
      </c>
      <c r="D688" s="272">
        <v>44976</v>
      </c>
      <c r="E688" s="196">
        <f t="shared" si="51"/>
        <v>44969.5</v>
      </c>
      <c r="F688" s="272">
        <v>44981</v>
      </c>
      <c r="G688" s="272">
        <v>45044</v>
      </c>
      <c r="H688" s="12" t="s">
        <v>165</v>
      </c>
      <c r="I688" s="234">
        <v>103.80999999999999</v>
      </c>
      <c r="J688" s="272">
        <v>45047</v>
      </c>
      <c r="K688" s="17">
        <f t="shared" si="52"/>
        <v>75</v>
      </c>
      <c r="L688" s="283">
        <f t="shared" si="53"/>
        <v>2.5021641176719145E-6</v>
      </c>
      <c r="M688" s="22">
        <f t="shared" si="54"/>
        <v>1.876623088253936E-4</v>
      </c>
    </row>
    <row r="689" spans="1:13">
      <c r="A689" s="16">
        <f t="shared" si="50"/>
        <v>682</v>
      </c>
      <c r="B689" s="12" t="s">
        <v>403</v>
      </c>
      <c r="C689" s="272">
        <v>44963</v>
      </c>
      <c r="D689" s="272">
        <v>44976</v>
      </c>
      <c r="E689" s="196">
        <f t="shared" si="51"/>
        <v>44969.5</v>
      </c>
      <c r="F689" s="272">
        <v>44981</v>
      </c>
      <c r="G689" s="272">
        <v>44994</v>
      </c>
      <c r="H689" s="12" t="s">
        <v>166</v>
      </c>
      <c r="I689" s="234">
        <v>5616.699999999998</v>
      </c>
      <c r="J689" s="272">
        <v>44995</v>
      </c>
      <c r="K689" s="17">
        <f t="shared" si="52"/>
        <v>25</v>
      </c>
      <c r="L689" s="283">
        <f t="shared" si="53"/>
        <v>1.3538103457978845E-4</v>
      </c>
      <c r="M689" s="22">
        <f t="shared" si="54"/>
        <v>3.3845258644947113E-3</v>
      </c>
    </row>
    <row r="690" spans="1:13">
      <c r="A690" s="16">
        <f t="shared" si="50"/>
        <v>683</v>
      </c>
      <c r="B690" s="12" t="s">
        <v>403</v>
      </c>
      <c r="C690" s="272">
        <v>44963</v>
      </c>
      <c r="D690" s="272">
        <v>44976</v>
      </c>
      <c r="E690" s="196">
        <f t="shared" si="51"/>
        <v>44969.5</v>
      </c>
      <c r="F690" s="272">
        <v>44981</v>
      </c>
      <c r="G690" s="272">
        <v>44994</v>
      </c>
      <c r="H690" s="12" t="s">
        <v>164</v>
      </c>
      <c r="I690" s="234">
        <v>21453.430000000004</v>
      </c>
      <c r="J690" s="272">
        <v>44995</v>
      </c>
      <c r="K690" s="17">
        <f t="shared" si="52"/>
        <v>25</v>
      </c>
      <c r="L690" s="283">
        <f t="shared" si="53"/>
        <v>5.1709857188118869E-4</v>
      </c>
      <c r="M690" s="22">
        <f t="shared" si="54"/>
        <v>1.2927464297029716E-2</v>
      </c>
    </row>
    <row r="691" spans="1:13">
      <c r="A691" s="16">
        <f t="shared" si="50"/>
        <v>684</v>
      </c>
      <c r="B691" s="12" t="s">
        <v>404</v>
      </c>
      <c r="C691" s="272">
        <v>44962</v>
      </c>
      <c r="D691" s="272">
        <v>44975</v>
      </c>
      <c r="E691" s="196">
        <f t="shared" si="51"/>
        <v>44968.5</v>
      </c>
      <c r="F691" s="272">
        <v>44981</v>
      </c>
      <c r="G691" s="272">
        <v>45002</v>
      </c>
      <c r="H691" s="12" t="s">
        <v>154</v>
      </c>
      <c r="I691" s="234">
        <v>48.93</v>
      </c>
      <c r="J691" s="272">
        <v>45005</v>
      </c>
      <c r="K691" s="17">
        <f t="shared" si="52"/>
        <v>34</v>
      </c>
      <c r="L691" s="283">
        <f t="shared" si="53"/>
        <v>1.1793747257266814E-6</v>
      </c>
      <c r="M691" s="22">
        <f t="shared" si="54"/>
        <v>4.0098740674707169E-5</v>
      </c>
    </row>
    <row r="692" spans="1:13">
      <c r="A692" s="16">
        <f t="shared" si="50"/>
        <v>685</v>
      </c>
      <c r="B692" s="12" t="s">
        <v>404</v>
      </c>
      <c r="C692" s="272">
        <v>44962</v>
      </c>
      <c r="D692" s="272">
        <v>44975</v>
      </c>
      <c r="E692" s="196">
        <f t="shared" si="51"/>
        <v>44968.5</v>
      </c>
      <c r="F692" s="272">
        <v>44981</v>
      </c>
      <c r="G692" s="272">
        <v>45002</v>
      </c>
      <c r="H692" s="12" t="s">
        <v>157</v>
      </c>
      <c r="I692" s="234">
        <v>289.62</v>
      </c>
      <c r="J692" s="272">
        <v>45005</v>
      </c>
      <c r="K692" s="17">
        <f t="shared" si="52"/>
        <v>34</v>
      </c>
      <c r="L692" s="283">
        <f t="shared" si="53"/>
        <v>6.9807992655826989E-6</v>
      </c>
      <c r="M692" s="22">
        <f t="shared" si="54"/>
        <v>2.3734717502981177E-4</v>
      </c>
    </row>
    <row r="693" spans="1:13">
      <c r="A693" s="16">
        <f t="shared" si="50"/>
        <v>686</v>
      </c>
      <c r="B693" s="12" t="s">
        <v>404</v>
      </c>
      <c r="C693" s="272">
        <v>44962</v>
      </c>
      <c r="D693" s="272">
        <v>44975</v>
      </c>
      <c r="E693" s="196">
        <f t="shared" si="51"/>
        <v>44968.5</v>
      </c>
      <c r="F693" s="272">
        <v>44981</v>
      </c>
      <c r="G693" s="272">
        <v>45002</v>
      </c>
      <c r="H693" s="12" t="s">
        <v>157</v>
      </c>
      <c r="I693" s="234">
        <v>55.59</v>
      </c>
      <c r="J693" s="272">
        <v>45005</v>
      </c>
      <c r="K693" s="17">
        <f t="shared" si="52"/>
        <v>34</v>
      </c>
      <c r="L693" s="283">
        <f t="shared" si="53"/>
        <v>1.3399027386704726E-6</v>
      </c>
      <c r="M693" s="22">
        <f t="shared" si="54"/>
        <v>4.5556693114796069E-5</v>
      </c>
    </row>
    <row r="694" spans="1:13">
      <c r="A694" s="16">
        <f t="shared" si="50"/>
        <v>687</v>
      </c>
      <c r="B694" s="12" t="s">
        <v>403</v>
      </c>
      <c r="C694" s="272">
        <v>44963</v>
      </c>
      <c r="D694" s="272">
        <v>44976</v>
      </c>
      <c r="E694" s="196">
        <f t="shared" si="51"/>
        <v>44969.5</v>
      </c>
      <c r="F694" s="272">
        <v>44981</v>
      </c>
      <c r="G694" s="272">
        <v>45043</v>
      </c>
      <c r="H694" s="12" t="s">
        <v>152</v>
      </c>
      <c r="I694" s="234">
        <v>1.17</v>
      </c>
      <c r="J694" s="272">
        <v>45044</v>
      </c>
      <c r="K694" s="17">
        <f t="shared" si="52"/>
        <v>74</v>
      </c>
      <c r="L694" s="283">
        <f t="shared" si="53"/>
        <v>2.8200867138774109E-8</v>
      </c>
      <c r="M694" s="22">
        <f t="shared" si="54"/>
        <v>2.086864168269284E-6</v>
      </c>
    </row>
    <row r="695" spans="1:13">
      <c r="A695" s="16">
        <f t="shared" si="50"/>
        <v>688</v>
      </c>
      <c r="B695" s="12" t="s">
        <v>403</v>
      </c>
      <c r="C695" s="272">
        <v>44963</v>
      </c>
      <c r="D695" s="272">
        <v>44976</v>
      </c>
      <c r="E695" s="196">
        <f t="shared" si="51"/>
        <v>44969.5</v>
      </c>
      <c r="F695" s="272">
        <v>44981</v>
      </c>
      <c r="G695" s="272">
        <v>44987</v>
      </c>
      <c r="H695" s="12" t="s">
        <v>152</v>
      </c>
      <c r="I695" s="234">
        <v>1.18</v>
      </c>
      <c r="J695" s="272">
        <v>44988</v>
      </c>
      <c r="K695" s="17">
        <f t="shared" si="52"/>
        <v>18</v>
      </c>
      <c r="L695" s="283">
        <f t="shared" si="53"/>
        <v>2.8441900191242264E-8</v>
      </c>
      <c r="M695" s="22">
        <f t="shared" si="54"/>
        <v>5.1195420344236076E-7</v>
      </c>
    </row>
    <row r="696" spans="1:13">
      <c r="A696" s="16">
        <f t="shared" si="50"/>
        <v>689</v>
      </c>
      <c r="B696" s="12" t="s">
        <v>403</v>
      </c>
      <c r="C696" s="272">
        <v>44963</v>
      </c>
      <c r="D696" s="272">
        <v>44976</v>
      </c>
      <c r="E696" s="196">
        <f t="shared" si="51"/>
        <v>44969.5</v>
      </c>
      <c r="F696" s="272">
        <v>44981</v>
      </c>
      <c r="G696" s="272">
        <v>44987</v>
      </c>
      <c r="H696" s="12" t="s">
        <v>156</v>
      </c>
      <c r="I696" s="234">
        <v>6.98</v>
      </c>
      <c r="J696" s="272">
        <v>44988</v>
      </c>
      <c r="K696" s="17">
        <f t="shared" si="52"/>
        <v>18</v>
      </c>
      <c r="L696" s="283">
        <f t="shared" si="53"/>
        <v>1.6824107062277205E-7</v>
      </c>
      <c r="M696" s="22">
        <f t="shared" si="54"/>
        <v>3.028339271209897E-6</v>
      </c>
    </row>
    <row r="697" spans="1:13">
      <c r="A697" s="16">
        <f t="shared" si="50"/>
        <v>690</v>
      </c>
      <c r="B697" s="12" t="s">
        <v>403</v>
      </c>
      <c r="C697" s="272">
        <v>44963</v>
      </c>
      <c r="D697" s="272">
        <v>44976</v>
      </c>
      <c r="E697" s="196">
        <f t="shared" si="51"/>
        <v>44969.5</v>
      </c>
      <c r="F697" s="272">
        <v>44981</v>
      </c>
      <c r="G697" s="272">
        <v>44987</v>
      </c>
      <c r="H697" s="12" t="s">
        <v>152</v>
      </c>
      <c r="I697" s="234">
        <v>9.4499999999999993</v>
      </c>
      <c r="J697" s="272">
        <v>44988</v>
      </c>
      <c r="K697" s="17">
        <f t="shared" si="52"/>
        <v>18</v>
      </c>
      <c r="L697" s="283">
        <f t="shared" si="53"/>
        <v>2.2777623458240627E-7</v>
      </c>
      <c r="M697" s="22">
        <f t="shared" si="54"/>
        <v>4.0999722224833127E-6</v>
      </c>
    </row>
    <row r="698" spans="1:13">
      <c r="A698" s="16">
        <f t="shared" si="50"/>
        <v>691</v>
      </c>
      <c r="B698" s="12" t="s">
        <v>403</v>
      </c>
      <c r="C698" s="272">
        <v>44963</v>
      </c>
      <c r="D698" s="272">
        <v>44976</v>
      </c>
      <c r="E698" s="196">
        <f t="shared" si="51"/>
        <v>44969.5</v>
      </c>
      <c r="F698" s="272">
        <v>44981</v>
      </c>
      <c r="G698" s="272">
        <v>44987</v>
      </c>
      <c r="H698" s="12" t="s">
        <v>152</v>
      </c>
      <c r="I698" s="234">
        <v>3.9299999999999997</v>
      </c>
      <c r="J698" s="272">
        <v>44988</v>
      </c>
      <c r="K698" s="17">
        <f t="shared" si="52"/>
        <v>18</v>
      </c>
      <c r="L698" s="283">
        <f t="shared" si="53"/>
        <v>9.4725989619984823E-8</v>
      </c>
      <c r="M698" s="22">
        <f t="shared" si="54"/>
        <v>1.7050678131597267E-6</v>
      </c>
    </row>
    <row r="699" spans="1:13">
      <c r="A699" s="16">
        <f t="shared" si="50"/>
        <v>692</v>
      </c>
      <c r="B699" s="12" t="s">
        <v>403</v>
      </c>
      <c r="C699" s="272">
        <v>44963</v>
      </c>
      <c r="D699" s="272">
        <v>44976</v>
      </c>
      <c r="E699" s="196">
        <f t="shared" si="51"/>
        <v>44969.5</v>
      </c>
      <c r="F699" s="272">
        <v>44981</v>
      </c>
      <c r="G699" s="272">
        <v>45044</v>
      </c>
      <c r="H699" s="12" t="s">
        <v>152</v>
      </c>
      <c r="I699" s="234">
        <v>57.28</v>
      </c>
      <c r="J699" s="272">
        <v>45047</v>
      </c>
      <c r="K699" s="17">
        <f t="shared" si="52"/>
        <v>75</v>
      </c>
      <c r="L699" s="283">
        <f t="shared" si="53"/>
        <v>1.3806373245375907E-6</v>
      </c>
      <c r="M699" s="22">
        <f t="shared" si="54"/>
        <v>1.0354779934031931E-4</v>
      </c>
    </row>
    <row r="700" spans="1:13">
      <c r="A700" s="16">
        <f t="shared" si="50"/>
        <v>693</v>
      </c>
      <c r="B700" s="12" t="s">
        <v>403</v>
      </c>
      <c r="C700" s="272">
        <v>44963</v>
      </c>
      <c r="D700" s="272">
        <v>44976</v>
      </c>
      <c r="E700" s="196">
        <f t="shared" si="51"/>
        <v>44969.5</v>
      </c>
      <c r="F700" s="272">
        <v>44981</v>
      </c>
      <c r="G700" s="272">
        <v>44987</v>
      </c>
      <c r="H700" s="12" t="s">
        <v>152</v>
      </c>
      <c r="I700" s="234">
        <v>0.39</v>
      </c>
      <c r="J700" s="272">
        <v>44988</v>
      </c>
      <c r="K700" s="17">
        <f t="shared" si="52"/>
        <v>18</v>
      </c>
      <c r="L700" s="283">
        <f t="shared" si="53"/>
        <v>9.4002890462580369E-9</v>
      </c>
      <c r="M700" s="22">
        <f t="shared" si="54"/>
        <v>1.6920520283264467E-7</v>
      </c>
    </row>
    <row r="701" spans="1:13">
      <c r="A701" s="16">
        <f t="shared" si="50"/>
        <v>694</v>
      </c>
      <c r="B701" s="12" t="s">
        <v>403</v>
      </c>
      <c r="C701" s="272">
        <v>44963</v>
      </c>
      <c r="D701" s="272">
        <v>44976</v>
      </c>
      <c r="E701" s="196">
        <f t="shared" si="51"/>
        <v>44969.5</v>
      </c>
      <c r="F701" s="272">
        <v>44981</v>
      </c>
      <c r="G701" s="272">
        <v>45002</v>
      </c>
      <c r="H701" s="12" t="s">
        <v>157</v>
      </c>
      <c r="I701" s="234">
        <v>79.289999999999992</v>
      </c>
      <c r="J701" s="272">
        <v>45005</v>
      </c>
      <c r="K701" s="17">
        <f t="shared" si="52"/>
        <v>33</v>
      </c>
      <c r="L701" s="283">
        <f t="shared" si="53"/>
        <v>1.9111510730199992E-6</v>
      </c>
      <c r="M701" s="22">
        <f t="shared" si="54"/>
        <v>6.3067985409659969E-5</v>
      </c>
    </row>
    <row r="702" spans="1:13">
      <c r="A702" s="16">
        <f t="shared" si="50"/>
        <v>695</v>
      </c>
      <c r="B702" s="12" t="s">
        <v>404</v>
      </c>
      <c r="C702" s="272">
        <v>44962</v>
      </c>
      <c r="D702" s="272">
        <v>44975</v>
      </c>
      <c r="E702" s="196">
        <f t="shared" si="51"/>
        <v>44968.5</v>
      </c>
      <c r="F702" s="272">
        <v>44981</v>
      </c>
      <c r="G702" s="272">
        <v>45002</v>
      </c>
      <c r="H702" s="12" t="s">
        <v>157</v>
      </c>
      <c r="I702" s="234">
        <v>54.78</v>
      </c>
      <c r="J702" s="272">
        <v>45005</v>
      </c>
      <c r="K702" s="17">
        <f t="shared" si="52"/>
        <v>34</v>
      </c>
      <c r="L702" s="283">
        <f t="shared" si="53"/>
        <v>1.3203790614205519E-6</v>
      </c>
      <c r="M702" s="22">
        <f t="shared" si="54"/>
        <v>4.4892888088298766E-5</v>
      </c>
    </row>
    <row r="703" spans="1:13">
      <c r="A703" s="16">
        <f t="shared" si="50"/>
        <v>696</v>
      </c>
      <c r="B703" s="12" t="s">
        <v>403</v>
      </c>
      <c r="C703" s="272">
        <v>44963</v>
      </c>
      <c r="D703" s="272">
        <v>44976</v>
      </c>
      <c r="E703" s="196">
        <f t="shared" si="51"/>
        <v>44969.5</v>
      </c>
      <c r="F703" s="272">
        <v>44981</v>
      </c>
      <c r="G703" s="272">
        <v>44999</v>
      </c>
      <c r="H703" s="12" t="s">
        <v>153</v>
      </c>
      <c r="I703" s="234">
        <v>31.6</v>
      </c>
      <c r="J703" s="272">
        <v>45000</v>
      </c>
      <c r="K703" s="17">
        <f t="shared" si="52"/>
        <v>30</v>
      </c>
      <c r="L703" s="283">
        <f t="shared" si="53"/>
        <v>7.6166444579936917E-7</v>
      </c>
      <c r="M703" s="22">
        <f t="shared" si="54"/>
        <v>2.2849933373981075E-5</v>
      </c>
    </row>
    <row r="704" spans="1:13">
      <c r="A704" s="16">
        <f t="shared" si="50"/>
        <v>697</v>
      </c>
      <c r="B704" s="12" t="s">
        <v>403</v>
      </c>
      <c r="C704" s="272">
        <v>44963</v>
      </c>
      <c r="D704" s="272">
        <v>44976</v>
      </c>
      <c r="E704" s="196">
        <f t="shared" si="51"/>
        <v>44969.5</v>
      </c>
      <c r="F704" s="272">
        <v>44981</v>
      </c>
      <c r="G704" s="272">
        <v>45002</v>
      </c>
      <c r="H704" s="12" t="s">
        <v>157</v>
      </c>
      <c r="I704" s="234">
        <v>1647.0800000000002</v>
      </c>
      <c r="J704" s="272">
        <v>45005</v>
      </c>
      <c r="K704" s="17">
        <f t="shared" si="52"/>
        <v>33</v>
      </c>
      <c r="L704" s="283">
        <f t="shared" si="53"/>
        <v>3.9700072005924846E-5</v>
      </c>
      <c r="M704" s="22">
        <f t="shared" si="54"/>
        <v>1.3101023761955199E-3</v>
      </c>
    </row>
    <row r="705" spans="1:13">
      <c r="A705" s="16">
        <f t="shared" si="50"/>
        <v>698</v>
      </c>
      <c r="B705" s="12" t="s">
        <v>404</v>
      </c>
      <c r="C705" s="272">
        <v>44962</v>
      </c>
      <c r="D705" s="272">
        <v>44975</v>
      </c>
      <c r="E705" s="196">
        <f t="shared" si="51"/>
        <v>44968.5</v>
      </c>
      <c r="F705" s="272">
        <v>44981</v>
      </c>
      <c r="G705" s="272">
        <v>45002</v>
      </c>
      <c r="H705" s="12" t="s">
        <v>157</v>
      </c>
      <c r="I705" s="234">
        <v>762.68000000000006</v>
      </c>
      <c r="J705" s="272">
        <v>45005</v>
      </c>
      <c r="K705" s="17">
        <f t="shared" si="52"/>
        <v>34</v>
      </c>
      <c r="L705" s="283">
        <f t="shared" si="53"/>
        <v>1.838310884564123E-5</v>
      </c>
      <c r="M705" s="22">
        <f t="shared" si="54"/>
        <v>6.2502570075180183E-4</v>
      </c>
    </row>
    <row r="706" spans="1:13">
      <c r="A706" s="16">
        <f t="shared" si="50"/>
        <v>699</v>
      </c>
      <c r="B706" s="12" t="s">
        <v>403</v>
      </c>
      <c r="C706" s="272">
        <v>44963</v>
      </c>
      <c r="D706" s="272">
        <v>44976</v>
      </c>
      <c r="E706" s="196">
        <f t="shared" si="51"/>
        <v>44969.5</v>
      </c>
      <c r="F706" s="272">
        <v>44981</v>
      </c>
      <c r="G706" s="272">
        <v>45043</v>
      </c>
      <c r="H706" s="12" t="s">
        <v>152</v>
      </c>
      <c r="I706" s="234">
        <v>15.399999999999999</v>
      </c>
      <c r="J706" s="272">
        <v>45044</v>
      </c>
      <c r="K706" s="17">
        <f t="shared" si="52"/>
        <v>74</v>
      </c>
      <c r="L706" s="283">
        <f t="shared" si="53"/>
        <v>3.7119090080095834E-7</v>
      </c>
      <c r="M706" s="22">
        <f t="shared" si="54"/>
        <v>2.7468126659270917E-5</v>
      </c>
    </row>
    <row r="707" spans="1:13">
      <c r="A707" s="16">
        <f t="shared" si="50"/>
        <v>700</v>
      </c>
      <c r="B707" s="12" t="s">
        <v>403</v>
      </c>
      <c r="C707" s="272">
        <v>44963</v>
      </c>
      <c r="D707" s="272">
        <v>44976</v>
      </c>
      <c r="E707" s="196">
        <f t="shared" si="51"/>
        <v>44969.5</v>
      </c>
      <c r="F707" s="272">
        <v>44981</v>
      </c>
      <c r="G707" s="272">
        <v>44987</v>
      </c>
      <c r="H707" s="12" t="s">
        <v>156</v>
      </c>
      <c r="I707" s="234">
        <v>65.03</v>
      </c>
      <c r="J707" s="272">
        <v>44988</v>
      </c>
      <c r="K707" s="17">
        <f t="shared" si="52"/>
        <v>18</v>
      </c>
      <c r="L707" s="283">
        <f t="shared" si="53"/>
        <v>1.5674379402004105E-6</v>
      </c>
      <c r="M707" s="22">
        <f t="shared" si="54"/>
        <v>2.8213882923607391E-5</v>
      </c>
    </row>
    <row r="708" spans="1:13">
      <c r="A708" s="16">
        <f t="shared" si="50"/>
        <v>701</v>
      </c>
      <c r="B708" s="12" t="s">
        <v>403</v>
      </c>
      <c r="C708" s="272">
        <v>44963</v>
      </c>
      <c r="D708" s="272">
        <v>44976</v>
      </c>
      <c r="E708" s="196">
        <f t="shared" si="51"/>
        <v>44969.5</v>
      </c>
      <c r="F708" s="272">
        <v>44981</v>
      </c>
      <c r="G708" s="272">
        <v>44987</v>
      </c>
      <c r="H708" s="12" t="s">
        <v>152</v>
      </c>
      <c r="I708" s="234">
        <v>105.08</v>
      </c>
      <c r="J708" s="272">
        <v>44988</v>
      </c>
      <c r="K708" s="17">
        <f t="shared" si="52"/>
        <v>18</v>
      </c>
      <c r="L708" s="283">
        <f t="shared" si="53"/>
        <v>2.5327753153353705E-6</v>
      </c>
      <c r="M708" s="22">
        <f t="shared" si="54"/>
        <v>4.5589955676036666E-5</v>
      </c>
    </row>
    <row r="709" spans="1:13">
      <c r="A709" s="16">
        <f t="shared" si="50"/>
        <v>702</v>
      </c>
      <c r="B709" s="12" t="s">
        <v>403</v>
      </c>
      <c r="C709" s="272">
        <v>44963</v>
      </c>
      <c r="D709" s="272">
        <v>44976</v>
      </c>
      <c r="E709" s="196">
        <f t="shared" si="51"/>
        <v>44969.5</v>
      </c>
      <c r="F709" s="272">
        <v>44981</v>
      </c>
      <c r="G709" s="272">
        <v>44987</v>
      </c>
      <c r="H709" s="12" t="s">
        <v>152</v>
      </c>
      <c r="I709" s="234">
        <v>9.4</v>
      </c>
      <c r="J709" s="272">
        <v>44988</v>
      </c>
      <c r="K709" s="17">
        <f t="shared" si="52"/>
        <v>18</v>
      </c>
      <c r="L709" s="283">
        <f t="shared" si="53"/>
        <v>2.2657106932006552E-7</v>
      </c>
      <c r="M709" s="22">
        <f t="shared" si="54"/>
        <v>4.0782792477611796E-6</v>
      </c>
    </row>
    <row r="710" spans="1:13">
      <c r="A710" s="16">
        <f t="shared" si="50"/>
        <v>703</v>
      </c>
      <c r="B710" s="12" t="s">
        <v>403</v>
      </c>
      <c r="C710" s="272">
        <v>44963</v>
      </c>
      <c r="D710" s="272">
        <v>44976</v>
      </c>
      <c r="E710" s="196">
        <f t="shared" si="51"/>
        <v>44969.5</v>
      </c>
      <c r="F710" s="272">
        <v>44981</v>
      </c>
      <c r="G710" s="272">
        <v>44987</v>
      </c>
      <c r="H710" s="12" t="s">
        <v>156</v>
      </c>
      <c r="I710" s="234">
        <v>40.58</v>
      </c>
      <c r="J710" s="272">
        <v>44988</v>
      </c>
      <c r="K710" s="17">
        <f t="shared" si="52"/>
        <v>18</v>
      </c>
      <c r="L710" s="283">
        <f t="shared" si="53"/>
        <v>9.7811212691577216E-7</v>
      </c>
      <c r="M710" s="22">
        <f t="shared" si="54"/>
        <v>1.7606018284483899E-5</v>
      </c>
    </row>
    <row r="711" spans="1:13">
      <c r="A711" s="16">
        <f t="shared" si="50"/>
        <v>704</v>
      </c>
      <c r="B711" s="12" t="s">
        <v>403</v>
      </c>
      <c r="C711" s="272">
        <v>44963</v>
      </c>
      <c r="D711" s="272">
        <v>44976</v>
      </c>
      <c r="E711" s="196">
        <f t="shared" si="51"/>
        <v>44969.5</v>
      </c>
      <c r="F711" s="272">
        <v>44981</v>
      </c>
      <c r="G711" s="272">
        <v>45002</v>
      </c>
      <c r="H711" s="12" t="s">
        <v>157</v>
      </c>
      <c r="I711" s="234">
        <v>91.86</v>
      </c>
      <c r="J711" s="272">
        <v>45005</v>
      </c>
      <c r="K711" s="17">
        <f t="shared" si="52"/>
        <v>33</v>
      </c>
      <c r="L711" s="283">
        <f t="shared" si="53"/>
        <v>2.2141296199724697E-6</v>
      </c>
      <c r="M711" s="22">
        <f t="shared" si="54"/>
        <v>7.3066277459091504E-5</v>
      </c>
    </row>
    <row r="712" spans="1:13">
      <c r="A712" s="16">
        <f t="shared" si="50"/>
        <v>705</v>
      </c>
      <c r="B712" s="12" t="s">
        <v>404</v>
      </c>
      <c r="C712" s="272">
        <v>44962</v>
      </c>
      <c r="D712" s="272">
        <v>44975</v>
      </c>
      <c r="E712" s="196">
        <f t="shared" si="51"/>
        <v>44968.5</v>
      </c>
      <c r="F712" s="272">
        <v>44981</v>
      </c>
      <c r="G712" s="272">
        <v>45002</v>
      </c>
      <c r="H712" s="12" t="s">
        <v>157</v>
      </c>
      <c r="I712" s="234">
        <v>67.510000000000005</v>
      </c>
      <c r="J712" s="272">
        <v>45005</v>
      </c>
      <c r="K712" s="17">
        <f t="shared" si="52"/>
        <v>34</v>
      </c>
      <c r="L712" s="283">
        <f t="shared" si="53"/>
        <v>1.6272141372125132E-6</v>
      </c>
      <c r="M712" s="22">
        <f t="shared" si="54"/>
        <v>5.5325280665225445E-5</v>
      </c>
    </row>
    <row r="713" spans="1:13">
      <c r="A713" s="16">
        <f t="shared" ref="A713:A776" si="55">A712+1</f>
        <v>706</v>
      </c>
      <c r="B713" s="12" t="s">
        <v>403</v>
      </c>
      <c r="C713" s="272">
        <v>44963</v>
      </c>
      <c r="D713" s="272">
        <v>44976</v>
      </c>
      <c r="E713" s="196">
        <f t="shared" ref="E713:E776" si="56">AVERAGE(C713:D713)</f>
        <v>44969.5</v>
      </c>
      <c r="F713" s="272">
        <v>44981</v>
      </c>
      <c r="G713" s="272">
        <v>44987</v>
      </c>
      <c r="H713" s="12" t="s">
        <v>156</v>
      </c>
      <c r="I713" s="234">
        <v>1.32</v>
      </c>
      <c r="J713" s="272">
        <v>44988</v>
      </c>
      <c r="K713" s="17">
        <f t="shared" si="52"/>
        <v>18</v>
      </c>
      <c r="L713" s="283">
        <f t="shared" si="53"/>
        <v>3.1816362925796431E-8</v>
      </c>
      <c r="M713" s="22">
        <f t="shared" si="54"/>
        <v>5.7269453266433578E-7</v>
      </c>
    </row>
    <row r="714" spans="1:13">
      <c r="A714" s="16">
        <f t="shared" si="55"/>
        <v>707</v>
      </c>
      <c r="B714" s="12" t="s">
        <v>403</v>
      </c>
      <c r="C714" s="272">
        <v>44963</v>
      </c>
      <c r="D714" s="272">
        <v>44976</v>
      </c>
      <c r="E714" s="196">
        <f t="shared" si="56"/>
        <v>44969.5</v>
      </c>
      <c r="F714" s="272">
        <v>44981</v>
      </c>
      <c r="G714" s="272">
        <v>44987</v>
      </c>
      <c r="H714" s="12" t="s">
        <v>152</v>
      </c>
      <c r="I714" s="234">
        <v>832.70999999999981</v>
      </c>
      <c r="J714" s="272">
        <v>44988</v>
      </c>
      <c r="K714" s="17">
        <f t="shared" ref="K714:K777" si="57">(G714-D714)+((D714-C714+1)/2)</f>
        <v>18</v>
      </c>
      <c r="L714" s="283">
        <f t="shared" ref="L714:L777" si="58">I714/$I$4859</f>
        <v>2.0071063312075714E-5</v>
      </c>
      <c r="M714" s="22">
        <f t="shared" ref="M714:M777" si="59">L714*K714</f>
        <v>3.6127913961736286E-4</v>
      </c>
    </row>
    <row r="715" spans="1:13">
      <c r="A715" s="16">
        <f t="shared" si="55"/>
        <v>708</v>
      </c>
      <c r="B715" s="12" t="s">
        <v>403</v>
      </c>
      <c r="C715" s="272">
        <v>44963</v>
      </c>
      <c r="D715" s="272">
        <v>44976</v>
      </c>
      <c r="E715" s="196">
        <f t="shared" si="56"/>
        <v>44969.5</v>
      </c>
      <c r="F715" s="272">
        <v>44981</v>
      </c>
      <c r="G715" s="272">
        <v>45043</v>
      </c>
      <c r="H715" s="12" t="s">
        <v>152</v>
      </c>
      <c r="I715" s="234">
        <v>6.5</v>
      </c>
      <c r="J715" s="272">
        <v>45044</v>
      </c>
      <c r="K715" s="17">
        <f t="shared" si="57"/>
        <v>74</v>
      </c>
      <c r="L715" s="283">
        <f t="shared" si="58"/>
        <v>1.5667148410430062E-7</v>
      </c>
      <c r="M715" s="22">
        <f t="shared" si="59"/>
        <v>1.1593689823718245E-5</v>
      </c>
    </row>
    <row r="716" spans="1:13">
      <c r="A716" s="16">
        <f t="shared" si="55"/>
        <v>709</v>
      </c>
      <c r="B716" s="12" t="s">
        <v>403</v>
      </c>
      <c r="C716" s="272">
        <v>44963</v>
      </c>
      <c r="D716" s="272">
        <v>44976</v>
      </c>
      <c r="E716" s="196">
        <f t="shared" si="56"/>
        <v>44969.5</v>
      </c>
      <c r="F716" s="272">
        <v>44981</v>
      </c>
      <c r="G716" s="272">
        <v>45043</v>
      </c>
      <c r="H716" s="12" t="s">
        <v>156</v>
      </c>
      <c r="I716" s="234">
        <v>50.5</v>
      </c>
      <c r="J716" s="272">
        <v>45044</v>
      </c>
      <c r="K716" s="17">
        <f t="shared" si="57"/>
        <v>74</v>
      </c>
      <c r="L716" s="283">
        <f t="shared" si="58"/>
        <v>1.2172169149641818E-6</v>
      </c>
      <c r="M716" s="22">
        <f t="shared" si="59"/>
        <v>9.0074051707349453E-5</v>
      </c>
    </row>
    <row r="717" spans="1:13">
      <c r="A717" s="16">
        <f t="shared" si="55"/>
        <v>710</v>
      </c>
      <c r="B717" s="12" t="s">
        <v>403</v>
      </c>
      <c r="C717" s="272">
        <v>44963</v>
      </c>
      <c r="D717" s="272">
        <v>44976</v>
      </c>
      <c r="E717" s="196">
        <f t="shared" si="56"/>
        <v>44969.5</v>
      </c>
      <c r="F717" s="272">
        <v>44981</v>
      </c>
      <c r="G717" s="272">
        <v>45002</v>
      </c>
      <c r="H717" s="12" t="s">
        <v>157</v>
      </c>
      <c r="I717" s="234">
        <v>727.13</v>
      </c>
      <c r="J717" s="272">
        <v>45005</v>
      </c>
      <c r="K717" s="17">
        <f t="shared" si="57"/>
        <v>33</v>
      </c>
      <c r="L717" s="283">
        <f t="shared" si="58"/>
        <v>1.752623634411694E-5</v>
      </c>
      <c r="M717" s="22">
        <f t="shared" si="59"/>
        <v>5.7836579935585902E-4</v>
      </c>
    </row>
    <row r="718" spans="1:13">
      <c r="A718" s="16">
        <f t="shared" si="55"/>
        <v>711</v>
      </c>
      <c r="B718" s="12" t="s">
        <v>404</v>
      </c>
      <c r="C718" s="272">
        <v>44962</v>
      </c>
      <c r="D718" s="272">
        <v>44975</v>
      </c>
      <c r="E718" s="196">
        <f t="shared" si="56"/>
        <v>44968.5</v>
      </c>
      <c r="F718" s="272">
        <v>44981</v>
      </c>
      <c r="G718" s="272">
        <v>45002</v>
      </c>
      <c r="H718" s="12" t="s">
        <v>157</v>
      </c>
      <c r="I718" s="234">
        <v>909.00999999999988</v>
      </c>
      <c r="J718" s="272">
        <v>45005</v>
      </c>
      <c r="K718" s="17">
        <f t="shared" si="57"/>
        <v>34</v>
      </c>
      <c r="L718" s="283">
        <f t="shared" si="58"/>
        <v>2.1910145502407735E-5</v>
      </c>
      <c r="M718" s="22">
        <f t="shared" si="59"/>
        <v>7.4494494708186301E-4</v>
      </c>
    </row>
    <row r="719" spans="1:13">
      <c r="A719" s="16">
        <f t="shared" si="55"/>
        <v>712</v>
      </c>
      <c r="B719" s="12" t="s">
        <v>403</v>
      </c>
      <c r="C719" s="272">
        <v>44963</v>
      </c>
      <c r="D719" s="272">
        <v>44976</v>
      </c>
      <c r="E719" s="196">
        <f t="shared" si="56"/>
        <v>44969.5</v>
      </c>
      <c r="F719" s="272">
        <v>44981</v>
      </c>
      <c r="G719" s="272">
        <v>45043</v>
      </c>
      <c r="H719" s="12" t="s">
        <v>152</v>
      </c>
      <c r="I719" s="234">
        <v>2.38</v>
      </c>
      <c r="J719" s="272">
        <v>45044</v>
      </c>
      <c r="K719" s="17">
        <f t="shared" si="57"/>
        <v>74</v>
      </c>
      <c r="L719" s="283">
        <f t="shared" si="58"/>
        <v>5.7365866487420837E-8</v>
      </c>
      <c r="M719" s="22">
        <f t="shared" si="59"/>
        <v>4.245074120069142E-6</v>
      </c>
    </row>
    <row r="720" spans="1:13">
      <c r="A720" s="16">
        <f t="shared" si="55"/>
        <v>713</v>
      </c>
      <c r="B720" s="12" t="s">
        <v>403</v>
      </c>
      <c r="C720" s="272">
        <v>44963</v>
      </c>
      <c r="D720" s="272">
        <v>44976</v>
      </c>
      <c r="E720" s="196">
        <f t="shared" si="56"/>
        <v>44969.5</v>
      </c>
      <c r="F720" s="272">
        <v>44981</v>
      </c>
      <c r="G720" s="272">
        <v>44987</v>
      </c>
      <c r="H720" s="12" t="s">
        <v>152</v>
      </c>
      <c r="I720" s="234">
        <v>34.56</v>
      </c>
      <c r="J720" s="272">
        <v>44988</v>
      </c>
      <c r="K720" s="17">
        <f t="shared" si="57"/>
        <v>18</v>
      </c>
      <c r="L720" s="283">
        <f t="shared" si="58"/>
        <v>8.33010229329943E-7</v>
      </c>
      <c r="M720" s="22">
        <f t="shared" si="59"/>
        <v>1.4994184127938974E-5</v>
      </c>
    </row>
    <row r="721" spans="1:13">
      <c r="A721" s="16">
        <f t="shared" si="55"/>
        <v>714</v>
      </c>
      <c r="B721" s="12" t="s">
        <v>403</v>
      </c>
      <c r="C721" s="272">
        <v>44963</v>
      </c>
      <c r="D721" s="272">
        <v>44976</v>
      </c>
      <c r="E721" s="196">
        <f t="shared" si="56"/>
        <v>44969.5</v>
      </c>
      <c r="F721" s="272">
        <v>44981</v>
      </c>
      <c r="G721" s="272">
        <v>44987</v>
      </c>
      <c r="H721" s="12" t="s">
        <v>156</v>
      </c>
      <c r="I721" s="234">
        <v>45.43</v>
      </c>
      <c r="J721" s="272">
        <v>44988</v>
      </c>
      <c r="K721" s="17">
        <f t="shared" si="57"/>
        <v>18</v>
      </c>
      <c r="L721" s="283">
        <f t="shared" si="58"/>
        <v>1.0950131573628273E-6</v>
      </c>
      <c r="M721" s="22">
        <f t="shared" si="59"/>
        <v>1.9710236832530891E-5</v>
      </c>
    </row>
    <row r="722" spans="1:13">
      <c r="A722" s="16">
        <f t="shared" si="55"/>
        <v>715</v>
      </c>
      <c r="B722" s="12" t="s">
        <v>403</v>
      </c>
      <c r="C722" s="272">
        <v>44963</v>
      </c>
      <c r="D722" s="272">
        <v>44976</v>
      </c>
      <c r="E722" s="196">
        <f t="shared" si="56"/>
        <v>44969.5</v>
      </c>
      <c r="F722" s="272">
        <v>44981</v>
      </c>
      <c r="G722" s="272">
        <v>44987</v>
      </c>
      <c r="H722" s="12" t="s">
        <v>152</v>
      </c>
      <c r="I722" s="234">
        <v>0.41</v>
      </c>
      <c r="J722" s="272">
        <v>44988</v>
      </c>
      <c r="K722" s="17">
        <f t="shared" si="57"/>
        <v>18</v>
      </c>
      <c r="L722" s="283">
        <f t="shared" si="58"/>
        <v>9.8823551511943465E-9</v>
      </c>
      <c r="M722" s="22">
        <f t="shared" si="59"/>
        <v>1.7788239272149824E-7</v>
      </c>
    </row>
    <row r="723" spans="1:13">
      <c r="A723" s="16">
        <f t="shared" si="55"/>
        <v>716</v>
      </c>
      <c r="B723" s="12" t="s">
        <v>403</v>
      </c>
      <c r="C723" s="272">
        <v>44963</v>
      </c>
      <c r="D723" s="272">
        <v>44976</v>
      </c>
      <c r="E723" s="196">
        <f t="shared" si="56"/>
        <v>44969.5</v>
      </c>
      <c r="F723" s="272">
        <v>44981</v>
      </c>
      <c r="G723" s="272">
        <v>45044</v>
      </c>
      <c r="H723" s="12" t="s">
        <v>152</v>
      </c>
      <c r="I723" s="234">
        <v>66.92</v>
      </c>
      <c r="J723" s="272">
        <v>45047</v>
      </c>
      <c r="K723" s="17">
        <f t="shared" si="57"/>
        <v>75</v>
      </c>
      <c r="L723" s="283">
        <f t="shared" si="58"/>
        <v>1.6129931871168918E-6</v>
      </c>
      <c r="M723" s="22">
        <f t="shared" si="59"/>
        <v>1.2097448903376689E-4</v>
      </c>
    </row>
    <row r="724" spans="1:13">
      <c r="A724" s="16">
        <f t="shared" si="55"/>
        <v>717</v>
      </c>
      <c r="B724" s="12" t="s">
        <v>403</v>
      </c>
      <c r="C724" s="272">
        <v>44963</v>
      </c>
      <c r="D724" s="272">
        <v>44976</v>
      </c>
      <c r="E724" s="196">
        <f t="shared" si="56"/>
        <v>44969.5</v>
      </c>
      <c r="F724" s="272">
        <v>44981</v>
      </c>
      <c r="G724" s="272">
        <v>44987</v>
      </c>
      <c r="H724" s="12" t="s">
        <v>156</v>
      </c>
      <c r="I724" s="234">
        <v>49.64</v>
      </c>
      <c r="J724" s="272">
        <v>44988</v>
      </c>
      <c r="K724" s="17">
        <f t="shared" si="57"/>
        <v>18</v>
      </c>
      <c r="L724" s="283">
        <f t="shared" si="58"/>
        <v>1.1964880724519205E-6</v>
      </c>
      <c r="M724" s="22">
        <f t="shared" si="59"/>
        <v>2.1536785304134568E-5</v>
      </c>
    </row>
    <row r="725" spans="1:13">
      <c r="A725" s="16">
        <f t="shared" si="55"/>
        <v>718</v>
      </c>
      <c r="B725" s="12" t="s">
        <v>403</v>
      </c>
      <c r="C725" s="272">
        <v>44963</v>
      </c>
      <c r="D725" s="272">
        <v>44976</v>
      </c>
      <c r="E725" s="196">
        <f t="shared" si="56"/>
        <v>44969.5</v>
      </c>
      <c r="F725" s="272">
        <v>44981</v>
      </c>
      <c r="G725" s="272">
        <v>44985</v>
      </c>
      <c r="H725" s="12" t="s">
        <v>164</v>
      </c>
      <c r="I725" s="234">
        <v>86</v>
      </c>
      <c r="J725" s="272">
        <v>44986</v>
      </c>
      <c r="K725" s="17">
        <f t="shared" si="57"/>
        <v>16</v>
      </c>
      <c r="L725" s="283">
        <f t="shared" si="58"/>
        <v>2.0728842512261314E-6</v>
      </c>
      <c r="M725" s="22">
        <f t="shared" si="59"/>
        <v>3.3166148019618102E-5</v>
      </c>
    </row>
    <row r="726" spans="1:13">
      <c r="A726" s="16">
        <f t="shared" si="55"/>
        <v>719</v>
      </c>
      <c r="B726" s="12" t="s">
        <v>403</v>
      </c>
      <c r="C726" s="272">
        <v>44963</v>
      </c>
      <c r="D726" s="272">
        <v>44976</v>
      </c>
      <c r="E726" s="196">
        <f t="shared" si="56"/>
        <v>44969.5</v>
      </c>
      <c r="F726" s="272">
        <v>44981</v>
      </c>
      <c r="G726" s="272">
        <v>45043</v>
      </c>
      <c r="H726" s="12" t="s">
        <v>165</v>
      </c>
      <c r="I726" s="234">
        <v>2390.400000000001</v>
      </c>
      <c r="J726" s="272">
        <v>45044</v>
      </c>
      <c r="K726" s="17">
        <f t="shared" si="57"/>
        <v>74</v>
      </c>
      <c r="L726" s="283">
        <f t="shared" si="58"/>
        <v>5.7616540861987743E-5</v>
      </c>
      <c r="M726" s="22">
        <f t="shared" si="59"/>
        <v>4.2636240237870927E-3</v>
      </c>
    </row>
    <row r="727" spans="1:13">
      <c r="A727" s="16">
        <f t="shared" si="55"/>
        <v>720</v>
      </c>
      <c r="B727" s="12" t="s">
        <v>403</v>
      </c>
      <c r="C727" s="272">
        <v>44963</v>
      </c>
      <c r="D727" s="272">
        <v>44976</v>
      </c>
      <c r="E727" s="196">
        <f t="shared" si="56"/>
        <v>44969.5</v>
      </c>
      <c r="F727" s="272">
        <v>44981</v>
      </c>
      <c r="G727" s="272">
        <v>44985</v>
      </c>
      <c r="H727" s="12" t="s">
        <v>166</v>
      </c>
      <c r="I727" s="234">
        <v>66153</v>
      </c>
      <c r="J727" s="272">
        <v>44986</v>
      </c>
      <c r="K727" s="17">
        <f t="shared" si="57"/>
        <v>16</v>
      </c>
      <c r="L727" s="283">
        <f t="shared" si="58"/>
        <v>1.5945059519925843E-3</v>
      </c>
      <c r="M727" s="22">
        <f t="shared" si="59"/>
        <v>2.5512095231881349E-2</v>
      </c>
    </row>
    <row r="728" spans="1:13">
      <c r="A728" s="16">
        <f t="shared" si="55"/>
        <v>721</v>
      </c>
      <c r="B728" s="12" t="s">
        <v>403</v>
      </c>
      <c r="C728" s="272">
        <v>44963</v>
      </c>
      <c r="D728" s="272">
        <v>44976</v>
      </c>
      <c r="E728" s="196">
        <f t="shared" si="56"/>
        <v>44969.5</v>
      </c>
      <c r="F728" s="272">
        <v>44981</v>
      </c>
      <c r="G728" s="272">
        <v>44987</v>
      </c>
      <c r="H728" s="12" t="s">
        <v>152</v>
      </c>
      <c r="I728" s="234">
        <v>3.0100000000000002</v>
      </c>
      <c r="J728" s="272">
        <v>44988</v>
      </c>
      <c r="K728" s="17">
        <f t="shared" si="57"/>
        <v>18</v>
      </c>
      <c r="L728" s="283">
        <f t="shared" si="58"/>
        <v>7.2550948792914592E-8</v>
      </c>
      <c r="M728" s="22">
        <f t="shared" si="59"/>
        <v>1.3059170782724627E-6</v>
      </c>
    </row>
    <row r="729" spans="1:13">
      <c r="A729" s="16">
        <f t="shared" si="55"/>
        <v>722</v>
      </c>
      <c r="B729" s="12" t="s">
        <v>403</v>
      </c>
      <c r="C729" s="272">
        <v>44963</v>
      </c>
      <c r="D729" s="272">
        <v>44976</v>
      </c>
      <c r="E729" s="196">
        <f t="shared" si="56"/>
        <v>44969.5</v>
      </c>
      <c r="F729" s="272">
        <v>44981</v>
      </c>
      <c r="G729" s="272">
        <v>44987</v>
      </c>
      <c r="H729" s="12" t="s">
        <v>156</v>
      </c>
      <c r="I729" s="234">
        <v>148.38999999999999</v>
      </c>
      <c r="J729" s="272">
        <v>44988</v>
      </c>
      <c r="K729" s="17">
        <f t="shared" si="57"/>
        <v>18</v>
      </c>
      <c r="L729" s="283">
        <f t="shared" si="58"/>
        <v>3.5766894655749488E-6</v>
      </c>
      <c r="M729" s="22">
        <f t="shared" si="59"/>
        <v>6.4380410380349078E-5</v>
      </c>
    </row>
    <row r="730" spans="1:13">
      <c r="A730" s="16">
        <f t="shared" si="55"/>
        <v>723</v>
      </c>
      <c r="B730" s="12" t="s">
        <v>403</v>
      </c>
      <c r="C730" s="272">
        <v>44963</v>
      </c>
      <c r="D730" s="272">
        <v>44976</v>
      </c>
      <c r="E730" s="196">
        <f t="shared" si="56"/>
        <v>44969.5</v>
      </c>
      <c r="F730" s="272">
        <v>44981</v>
      </c>
      <c r="G730" s="272">
        <v>45043</v>
      </c>
      <c r="H730" s="12" t="s">
        <v>152</v>
      </c>
      <c r="I730" s="234">
        <v>3.42</v>
      </c>
      <c r="J730" s="272">
        <v>45044</v>
      </c>
      <c r="K730" s="17">
        <f t="shared" si="57"/>
        <v>74</v>
      </c>
      <c r="L730" s="283">
        <f t="shared" si="58"/>
        <v>8.243330394410894E-8</v>
      </c>
      <c r="M730" s="22">
        <f t="shared" si="59"/>
        <v>6.1000644918640612E-6</v>
      </c>
    </row>
    <row r="731" spans="1:13">
      <c r="A731" s="16">
        <f t="shared" si="55"/>
        <v>724</v>
      </c>
      <c r="B731" s="12" t="s">
        <v>403</v>
      </c>
      <c r="C731" s="272">
        <v>44963</v>
      </c>
      <c r="D731" s="272">
        <v>44976</v>
      </c>
      <c r="E731" s="196">
        <f t="shared" si="56"/>
        <v>44969.5</v>
      </c>
      <c r="F731" s="272">
        <v>44981</v>
      </c>
      <c r="G731" s="272">
        <v>44981</v>
      </c>
      <c r="H731" s="12" t="s">
        <v>164</v>
      </c>
      <c r="I731" s="234">
        <v>1662.5700000000004</v>
      </c>
      <c r="J731" s="272">
        <v>44984</v>
      </c>
      <c r="K731" s="17">
        <f t="shared" si="57"/>
        <v>12</v>
      </c>
      <c r="L731" s="283">
        <f t="shared" si="58"/>
        <v>4.0073432204198023E-5</v>
      </c>
      <c r="M731" s="22">
        <f t="shared" si="59"/>
        <v>4.8088118645037625E-4</v>
      </c>
    </row>
    <row r="732" spans="1:13">
      <c r="A732" s="16">
        <f t="shared" si="55"/>
        <v>725</v>
      </c>
      <c r="B732" s="12" t="s">
        <v>403</v>
      </c>
      <c r="C732" s="272">
        <v>44963</v>
      </c>
      <c r="D732" s="272">
        <v>44976</v>
      </c>
      <c r="E732" s="196">
        <f t="shared" si="56"/>
        <v>44969.5</v>
      </c>
      <c r="F732" s="272">
        <v>44981</v>
      </c>
      <c r="G732" s="272">
        <v>45044</v>
      </c>
      <c r="H732" s="12" t="s">
        <v>165</v>
      </c>
      <c r="I732" s="234">
        <v>2648.6000000000017</v>
      </c>
      <c r="J732" s="272">
        <v>45047</v>
      </c>
      <c r="K732" s="17">
        <f t="shared" si="57"/>
        <v>75</v>
      </c>
      <c r="L732" s="283">
        <f t="shared" si="58"/>
        <v>6.3840014276715523E-5</v>
      </c>
      <c r="M732" s="22">
        <f t="shared" si="59"/>
        <v>4.7880010707536643E-3</v>
      </c>
    </row>
    <row r="733" spans="1:13">
      <c r="A733" s="16">
        <f t="shared" si="55"/>
        <v>726</v>
      </c>
      <c r="B733" s="12" t="s">
        <v>403</v>
      </c>
      <c r="C733" s="272">
        <v>44963</v>
      </c>
      <c r="D733" s="272">
        <v>44976</v>
      </c>
      <c r="E733" s="196">
        <f t="shared" si="56"/>
        <v>44969.5</v>
      </c>
      <c r="F733" s="272">
        <v>44981</v>
      </c>
      <c r="G733" s="272">
        <v>44981</v>
      </c>
      <c r="H733" s="12" t="s">
        <v>166</v>
      </c>
      <c r="I733" s="234">
        <v>51861.66000000004</v>
      </c>
      <c r="J733" s="272">
        <v>44984</v>
      </c>
      <c r="K733" s="17">
        <f t="shared" si="57"/>
        <v>12</v>
      </c>
      <c r="L733" s="283">
        <f t="shared" si="58"/>
        <v>1.2500374215865615E-3</v>
      </c>
      <c r="M733" s="22">
        <f t="shared" si="59"/>
        <v>1.5000449059038738E-2</v>
      </c>
    </row>
    <row r="734" spans="1:13">
      <c r="A734" s="16">
        <f t="shared" si="55"/>
        <v>727</v>
      </c>
      <c r="B734" s="12" t="s">
        <v>403</v>
      </c>
      <c r="C734" s="272">
        <v>44963</v>
      </c>
      <c r="D734" s="272">
        <v>44976</v>
      </c>
      <c r="E734" s="196">
        <f t="shared" si="56"/>
        <v>44969.5</v>
      </c>
      <c r="F734" s="272">
        <v>44981</v>
      </c>
      <c r="G734" s="272">
        <v>45002</v>
      </c>
      <c r="H734" s="12" t="s">
        <v>157</v>
      </c>
      <c r="I734" s="234">
        <v>38.64</v>
      </c>
      <c r="J734" s="272">
        <v>45005</v>
      </c>
      <c r="K734" s="17">
        <f t="shared" si="57"/>
        <v>33</v>
      </c>
      <c r="L734" s="283">
        <f t="shared" si="58"/>
        <v>9.3135171473695017E-7</v>
      </c>
      <c r="M734" s="22">
        <f t="shared" si="59"/>
        <v>3.0734606586319356E-5</v>
      </c>
    </row>
    <row r="735" spans="1:13">
      <c r="A735" s="16">
        <f t="shared" si="55"/>
        <v>728</v>
      </c>
      <c r="B735" s="12" t="s">
        <v>404</v>
      </c>
      <c r="C735" s="272">
        <v>44962</v>
      </c>
      <c r="D735" s="272">
        <v>44975</v>
      </c>
      <c r="E735" s="196">
        <f t="shared" si="56"/>
        <v>44968.5</v>
      </c>
      <c r="F735" s="272">
        <v>44981</v>
      </c>
      <c r="G735" s="272">
        <v>45002</v>
      </c>
      <c r="H735" s="12" t="s">
        <v>157</v>
      </c>
      <c r="I735" s="234">
        <v>116.35</v>
      </c>
      <c r="J735" s="272">
        <v>45005</v>
      </c>
      <c r="K735" s="17">
        <f t="shared" si="57"/>
        <v>34</v>
      </c>
      <c r="L735" s="283">
        <f t="shared" si="58"/>
        <v>2.804419565466981E-6</v>
      </c>
      <c r="M735" s="22">
        <f t="shared" si="59"/>
        <v>9.5350265225877353E-5</v>
      </c>
    </row>
    <row r="736" spans="1:13">
      <c r="A736" s="16">
        <f t="shared" si="55"/>
        <v>729</v>
      </c>
      <c r="B736" s="12" t="s">
        <v>403</v>
      </c>
      <c r="C736" s="272">
        <v>44963</v>
      </c>
      <c r="D736" s="272">
        <v>44976</v>
      </c>
      <c r="E736" s="196">
        <f t="shared" si="56"/>
        <v>44969.5</v>
      </c>
      <c r="F736" s="272">
        <v>44981</v>
      </c>
      <c r="G736" s="272">
        <v>45002</v>
      </c>
      <c r="H736" s="12" t="s">
        <v>157</v>
      </c>
      <c r="I736" s="234">
        <v>46.39</v>
      </c>
      <c r="J736" s="272">
        <v>45005</v>
      </c>
      <c r="K736" s="17">
        <f t="shared" si="57"/>
        <v>33</v>
      </c>
      <c r="L736" s="283">
        <f t="shared" si="58"/>
        <v>1.1181523303997701E-6</v>
      </c>
      <c r="M736" s="22">
        <f t="shared" si="59"/>
        <v>3.6899026903192416E-5</v>
      </c>
    </row>
    <row r="737" spans="1:13">
      <c r="A737" s="16">
        <f t="shared" si="55"/>
        <v>730</v>
      </c>
      <c r="B737" s="12" t="s">
        <v>404</v>
      </c>
      <c r="C737" s="272">
        <v>44962</v>
      </c>
      <c r="D737" s="272">
        <v>44975</v>
      </c>
      <c r="E737" s="196">
        <f t="shared" si="56"/>
        <v>44968.5</v>
      </c>
      <c r="F737" s="272">
        <v>44981</v>
      </c>
      <c r="G737" s="272">
        <v>45002</v>
      </c>
      <c r="H737" s="12" t="s">
        <v>157</v>
      </c>
      <c r="I737" s="234">
        <v>56.98</v>
      </c>
      <c r="J737" s="272">
        <v>45005</v>
      </c>
      <c r="K737" s="17">
        <f t="shared" si="57"/>
        <v>34</v>
      </c>
      <c r="L737" s="283">
        <f t="shared" si="58"/>
        <v>1.3734063329635459E-6</v>
      </c>
      <c r="M737" s="22">
        <f t="shared" si="59"/>
        <v>4.6695815320760558E-5</v>
      </c>
    </row>
    <row r="738" spans="1:13">
      <c r="A738" s="16">
        <f t="shared" si="55"/>
        <v>731</v>
      </c>
      <c r="B738" s="12" t="s">
        <v>403</v>
      </c>
      <c r="C738" s="272">
        <v>44963</v>
      </c>
      <c r="D738" s="272">
        <v>44976</v>
      </c>
      <c r="E738" s="196">
        <f t="shared" si="56"/>
        <v>44969.5</v>
      </c>
      <c r="F738" s="272">
        <v>44981</v>
      </c>
      <c r="G738" s="272">
        <v>45044</v>
      </c>
      <c r="H738" s="12" t="s">
        <v>154</v>
      </c>
      <c r="I738" s="234">
        <v>20.03</v>
      </c>
      <c r="J738" s="272">
        <v>45047</v>
      </c>
      <c r="K738" s="17">
        <f t="shared" si="57"/>
        <v>75</v>
      </c>
      <c r="L738" s="283">
        <f t="shared" si="58"/>
        <v>4.8278920409371411E-7</v>
      </c>
      <c r="M738" s="22">
        <f t="shared" si="59"/>
        <v>3.6209190307028557E-5</v>
      </c>
    </row>
    <row r="739" spans="1:13">
      <c r="A739" s="16">
        <f t="shared" si="55"/>
        <v>732</v>
      </c>
      <c r="B739" s="12" t="s">
        <v>403</v>
      </c>
      <c r="C739" s="272">
        <v>44963</v>
      </c>
      <c r="D739" s="272">
        <v>44976</v>
      </c>
      <c r="E739" s="196">
        <f t="shared" si="56"/>
        <v>44969.5</v>
      </c>
      <c r="F739" s="272">
        <v>44981</v>
      </c>
      <c r="G739" s="272">
        <v>44999</v>
      </c>
      <c r="H739" s="12" t="s">
        <v>153</v>
      </c>
      <c r="I739" s="234">
        <v>20.399999999999999</v>
      </c>
      <c r="J739" s="272">
        <v>45000</v>
      </c>
      <c r="K739" s="17">
        <f t="shared" si="57"/>
        <v>30</v>
      </c>
      <c r="L739" s="283">
        <f t="shared" si="58"/>
        <v>4.9170742703503576E-7</v>
      </c>
      <c r="M739" s="22">
        <f t="shared" si="59"/>
        <v>1.4751222811051073E-5</v>
      </c>
    </row>
    <row r="740" spans="1:13">
      <c r="A740" s="16">
        <f t="shared" si="55"/>
        <v>733</v>
      </c>
      <c r="B740" s="12" t="s">
        <v>403</v>
      </c>
      <c r="C740" s="272">
        <v>44963</v>
      </c>
      <c r="D740" s="272">
        <v>44976</v>
      </c>
      <c r="E740" s="196">
        <f t="shared" si="56"/>
        <v>44969.5</v>
      </c>
      <c r="F740" s="272">
        <v>44981</v>
      </c>
      <c r="G740" s="272">
        <v>44999</v>
      </c>
      <c r="H740" s="12" t="s">
        <v>153</v>
      </c>
      <c r="I740" s="234">
        <v>89.98</v>
      </c>
      <c r="J740" s="272">
        <v>45000</v>
      </c>
      <c r="K740" s="17">
        <f t="shared" si="57"/>
        <v>30</v>
      </c>
      <c r="L740" s="283">
        <f t="shared" si="58"/>
        <v>2.1688154061084567E-6</v>
      </c>
      <c r="M740" s="22">
        <f t="shared" si="59"/>
        <v>6.5064462183253704E-5</v>
      </c>
    </row>
    <row r="741" spans="1:13">
      <c r="A741" s="16">
        <f t="shared" si="55"/>
        <v>734</v>
      </c>
      <c r="B741" s="12" t="s">
        <v>403</v>
      </c>
      <c r="C741" s="272">
        <v>44963</v>
      </c>
      <c r="D741" s="272">
        <v>44976</v>
      </c>
      <c r="E741" s="196">
        <f t="shared" si="56"/>
        <v>44969.5</v>
      </c>
      <c r="F741" s="272">
        <v>44981</v>
      </c>
      <c r="G741" s="272">
        <v>45002</v>
      </c>
      <c r="H741" s="12" t="s">
        <v>157</v>
      </c>
      <c r="I741" s="234">
        <v>368.11999999999995</v>
      </c>
      <c r="J741" s="272">
        <v>45005</v>
      </c>
      <c r="K741" s="17">
        <f t="shared" si="57"/>
        <v>33</v>
      </c>
      <c r="L741" s="283">
        <f t="shared" si="58"/>
        <v>8.8729087274577122E-6</v>
      </c>
      <c r="M741" s="22">
        <f t="shared" si="59"/>
        <v>2.9280598800610449E-4</v>
      </c>
    </row>
    <row r="742" spans="1:13">
      <c r="A742" s="16">
        <f t="shared" si="55"/>
        <v>735</v>
      </c>
      <c r="B742" s="12" t="s">
        <v>404</v>
      </c>
      <c r="C742" s="272">
        <v>44962</v>
      </c>
      <c r="D742" s="272">
        <v>44975</v>
      </c>
      <c r="E742" s="196">
        <f t="shared" si="56"/>
        <v>44968.5</v>
      </c>
      <c r="F742" s="272">
        <v>44981</v>
      </c>
      <c r="G742" s="272">
        <v>45002</v>
      </c>
      <c r="H742" s="12" t="s">
        <v>157</v>
      </c>
      <c r="I742" s="234">
        <v>404.34</v>
      </c>
      <c r="J742" s="272">
        <v>45005</v>
      </c>
      <c r="K742" s="17">
        <f t="shared" si="57"/>
        <v>34</v>
      </c>
      <c r="L742" s="283">
        <f t="shared" si="58"/>
        <v>9.7459304434973707E-6</v>
      </c>
      <c r="M742" s="22">
        <f t="shared" si="59"/>
        <v>3.3136163507891059E-4</v>
      </c>
    </row>
    <row r="743" spans="1:13">
      <c r="A743" s="16">
        <f t="shared" si="55"/>
        <v>736</v>
      </c>
      <c r="B743" s="12" t="s">
        <v>403</v>
      </c>
      <c r="C743" s="272">
        <v>44963</v>
      </c>
      <c r="D743" s="272">
        <v>44976</v>
      </c>
      <c r="E743" s="196">
        <f t="shared" si="56"/>
        <v>44969.5</v>
      </c>
      <c r="F743" s="272">
        <v>44981</v>
      </c>
      <c r="G743" s="272">
        <v>45043</v>
      </c>
      <c r="H743" s="12" t="s">
        <v>152</v>
      </c>
      <c r="I743" s="234">
        <v>48.03</v>
      </c>
      <c r="J743" s="272">
        <v>45044</v>
      </c>
      <c r="K743" s="17">
        <f t="shared" si="57"/>
        <v>74</v>
      </c>
      <c r="L743" s="283">
        <f t="shared" si="58"/>
        <v>1.1576817510045474E-6</v>
      </c>
      <c r="M743" s="22">
        <f t="shared" si="59"/>
        <v>8.5668449574336506E-5</v>
      </c>
    </row>
    <row r="744" spans="1:13">
      <c r="A744" s="16">
        <f t="shared" si="55"/>
        <v>737</v>
      </c>
      <c r="B744" s="12" t="s">
        <v>403</v>
      </c>
      <c r="C744" s="272">
        <v>44963</v>
      </c>
      <c r="D744" s="272">
        <v>44976</v>
      </c>
      <c r="E744" s="196">
        <f t="shared" si="56"/>
        <v>44969.5</v>
      </c>
      <c r="F744" s="272">
        <v>44981</v>
      </c>
      <c r="G744" s="272">
        <v>45002</v>
      </c>
      <c r="H744" s="12" t="s">
        <v>157</v>
      </c>
      <c r="I744" s="234">
        <v>229.83999999999997</v>
      </c>
      <c r="J744" s="272">
        <v>45005</v>
      </c>
      <c r="K744" s="17">
        <f t="shared" si="57"/>
        <v>33</v>
      </c>
      <c r="L744" s="283">
        <f t="shared" si="58"/>
        <v>5.5399036779280692E-6</v>
      </c>
      <c r="M744" s="22">
        <f t="shared" si="59"/>
        <v>1.8281682137162629E-4</v>
      </c>
    </row>
    <row r="745" spans="1:13">
      <c r="A745" s="16">
        <f t="shared" si="55"/>
        <v>738</v>
      </c>
      <c r="B745" s="12" t="s">
        <v>404</v>
      </c>
      <c r="C745" s="272">
        <v>44962</v>
      </c>
      <c r="D745" s="272">
        <v>44975</v>
      </c>
      <c r="E745" s="196">
        <f t="shared" si="56"/>
        <v>44968.5</v>
      </c>
      <c r="F745" s="272">
        <v>44981</v>
      </c>
      <c r="G745" s="272">
        <v>45002</v>
      </c>
      <c r="H745" s="12" t="s">
        <v>157</v>
      </c>
      <c r="I745" s="234">
        <v>51.55</v>
      </c>
      <c r="J745" s="272">
        <v>45005</v>
      </c>
      <c r="K745" s="17">
        <f t="shared" si="57"/>
        <v>34</v>
      </c>
      <c r="L745" s="283">
        <f t="shared" si="58"/>
        <v>1.2425253854733379E-6</v>
      </c>
      <c r="M745" s="22">
        <f t="shared" si="59"/>
        <v>4.2245863106093493E-5</v>
      </c>
    </row>
    <row r="746" spans="1:13">
      <c r="A746" s="16">
        <f t="shared" si="55"/>
        <v>739</v>
      </c>
      <c r="B746" s="12" t="s">
        <v>403</v>
      </c>
      <c r="C746" s="272">
        <v>44963</v>
      </c>
      <c r="D746" s="272">
        <v>44976</v>
      </c>
      <c r="E746" s="196">
        <f t="shared" si="56"/>
        <v>44969.5</v>
      </c>
      <c r="F746" s="272">
        <v>44981</v>
      </c>
      <c r="G746" s="272">
        <v>44987</v>
      </c>
      <c r="H746" s="12" t="s">
        <v>152</v>
      </c>
      <c r="I746" s="234">
        <v>1.26</v>
      </c>
      <c r="J746" s="272">
        <v>44988</v>
      </c>
      <c r="K746" s="17">
        <f t="shared" si="57"/>
        <v>18</v>
      </c>
      <c r="L746" s="283">
        <f t="shared" si="58"/>
        <v>3.0370164610987502E-8</v>
      </c>
      <c r="M746" s="22">
        <f t="shared" si="59"/>
        <v>5.4666296299777506E-7</v>
      </c>
    </row>
    <row r="747" spans="1:13">
      <c r="A747" s="16">
        <f t="shared" si="55"/>
        <v>740</v>
      </c>
      <c r="B747" s="12" t="s">
        <v>403</v>
      </c>
      <c r="C747" s="272">
        <v>44963</v>
      </c>
      <c r="D747" s="272">
        <v>44976</v>
      </c>
      <c r="E747" s="196">
        <f t="shared" si="56"/>
        <v>44969.5</v>
      </c>
      <c r="F747" s="272">
        <v>44981</v>
      </c>
      <c r="G747" s="272">
        <v>44999</v>
      </c>
      <c r="H747" s="12" t="s">
        <v>153</v>
      </c>
      <c r="I747" s="234">
        <v>267.66000000000003</v>
      </c>
      <c r="J747" s="272">
        <v>45000</v>
      </c>
      <c r="K747" s="17">
        <f t="shared" si="57"/>
        <v>30</v>
      </c>
      <c r="L747" s="283">
        <f t="shared" si="58"/>
        <v>6.4514906823626316E-6</v>
      </c>
      <c r="M747" s="22">
        <f t="shared" si="59"/>
        <v>1.9354472047087895E-4</v>
      </c>
    </row>
    <row r="748" spans="1:13">
      <c r="A748" s="16">
        <f t="shared" si="55"/>
        <v>741</v>
      </c>
      <c r="B748" s="12" t="s">
        <v>403</v>
      </c>
      <c r="C748" s="272">
        <v>44963</v>
      </c>
      <c r="D748" s="272">
        <v>44976</v>
      </c>
      <c r="E748" s="196">
        <f t="shared" si="56"/>
        <v>44969.5</v>
      </c>
      <c r="F748" s="272">
        <v>44981</v>
      </c>
      <c r="G748" s="272">
        <v>44987</v>
      </c>
      <c r="H748" s="12" t="s">
        <v>156</v>
      </c>
      <c r="I748" s="234">
        <v>8.94</v>
      </c>
      <c r="J748" s="272">
        <v>44988</v>
      </c>
      <c r="K748" s="17">
        <f t="shared" si="57"/>
        <v>18</v>
      </c>
      <c r="L748" s="283">
        <f t="shared" si="58"/>
        <v>2.1548354890653037E-7</v>
      </c>
      <c r="M748" s="22">
        <f t="shared" si="59"/>
        <v>3.8787038803175462E-6</v>
      </c>
    </row>
    <row r="749" spans="1:13">
      <c r="A749" s="16">
        <f t="shared" si="55"/>
        <v>742</v>
      </c>
      <c r="B749" s="12" t="s">
        <v>403</v>
      </c>
      <c r="C749" s="272">
        <v>44963</v>
      </c>
      <c r="D749" s="272">
        <v>44976</v>
      </c>
      <c r="E749" s="196">
        <f t="shared" si="56"/>
        <v>44969.5</v>
      </c>
      <c r="F749" s="272">
        <v>44981</v>
      </c>
      <c r="G749" s="272">
        <v>44987</v>
      </c>
      <c r="H749" s="12" t="s">
        <v>152</v>
      </c>
      <c r="I749" s="234">
        <v>35.94</v>
      </c>
      <c r="J749" s="272">
        <v>44988</v>
      </c>
      <c r="K749" s="17">
        <f t="shared" si="57"/>
        <v>18</v>
      </c>
      <c r="L749" s="283">
        <f t="shared" si="58"/>
        <v>8.6627279057054831E-7</v>
      </c>
      <c r="M749" s="22">
        <f t="shared" si="59"/>
        <v>1.5592910230269869E-5</v>
      </c>
    </row>
    <row r="750" spans="1:13">
      <c r="A750" s="16">
        <f t="shared" si="55"/>
        <v>743</v>
      </c>
      <c r="B750" s="12" t="s">
        <v>403</v>
      </c>
      <c r="C750" s="272">
        <v>44963</v>
      </c>
      <c r="D750" s="272">
        <v>44976</v>
      </c>
      <c r="E750" s="196">
        <f t="shared" si="56"/>
        <v>44969.5</v>
      </c>
      <c r="F750" s="272">
        <v>44981</v>
      </c>
      <c r="G750" s="272">
        <v>44987</v>
      </c>
      <c r="H750" s="12" t="s">
        <v>152</v>
      </c>
      <c r="I750" s="234">
        <v>39.4</v>
      </c>
      <c r="J750" s="272">
        <v>44988</v>
      </c>
      <c r="K750" s="17">
        <f t="shared" si="57"/>
        <v>18</v>
      </c>
      <c r="L750" s="283">
        <f t="shared" si="58"/>
        <v>9.4967022672452983E-7</v>
      </c>
      <c r="M750" s="22">
        <f t="shared" si="59"/>
        <v>1.7094064081041538E-5</v>
      </c>
    </row>
    <row r="751" spans="1:13">
      <c r="A751" s="16">
        <f t="shared" si="55"/>
        <v>744</v>
      </c>
      <c r="B751" s="12" t="s">
        <v>403</v>
      </c>
      <c r="C751" s="272">
        <v>44963</v>
      </c>
      <c r="D751" s="272">
        <v>44976</v>
      </c>
      <c r="E751" s="196">
        <f t="shared" si="56"/>
        <v>44969.5</v>
      </c>
      <c r="F751" s="272">
        <v>44981</v>
      </c>
      <c r="G751" s="272">
        <v>44987</v>
      </c>
      <c r="H751" s="12" t="s">
        <v>156</v>
      </c>
      <c r="I751" s="234">
        <v>40.15</v>
      </c>
      <c r="J751" s="272">
        <v>44988</v>
      </c>
      <c r="K751" s="17">
        <f t="shared" si="57"/>
        <v>18</v>
      </c>
      <c r="L751" s="283">
        <f t="shared" si="58"/>
        <v>9.6774770565964153E-7</v>
      </c>
      <c r="M751" s="22">
        <f t="shared" si="59"/>
        <v>1.7419458701873547E-5</v>
      </c>
    </row>
    <row r="752" spans="1:13">
      <c r="A752" s="16">
        <f t="shared" si="55"/>
        <v>745</v>
      </c>
      <c r="B752" s="12" t="s">
        <v>403</v>
      </c>
      <c r="C752" s="272">
        <v>44963</v>
      </c>
      <c r="D752" s="272">
        <v>44976</v>
      </c>
      <c r="E752" s="196">
        <f t="shared" si="56"/>
        <v>44969.5</v>
      </c>
      <c r="F752" s="272">
        <v>44981</v>
      </c>
      <c r="G752" s="272">
        <v>44981</v>
      </c>
      <c r="H752" s="12" t="s">
        <v>164</v>
      </c>
      <c r="I752" s="234">
        <v>1.55</v>
      </c>
      <c r="J752" s="272">
        <v>44984</v>
      </c>
      <c r="K752" s="17">
        <f t="shared" si="57"/>
        <v>12</v>
      </c>
      <c r="L752" s="283">
        <f t="shared" si="58"/>
        <v>3.7360123132563993E-8</v>
      </c>
      <c r="M752" s="22">
        <f t="shared" si="59"/>
        <v>4.4832147759076789E-7</v>
      </c>
    </row>
    <row r="753" spans="1:13">
      <c r="A753" s="16">
        <f t="shared" si="55"/>
        <v>746</v>
      </c>
      <c r="B753" s="12" t="s">
        <v>403</v>
      </c>
      <c r="C753" s="272">
        <v>44963</v>
      </c>
      <c r="D753" s="272">
        <v>44976</v>
      </c>
      <c r="E753" s="196">
        <f t="shared" si="56"/>
        <v>44969.5</v>
      </c>
      <c r="F753" s="272">
        <v>44981</v>
      </c>
      <c r="G753" s="272">
        <v>45043</v>
      </c>
      <c r="H753" s="12" t="s">
        <v>165</v>
      </c>
      <c r="I753" s="234">
        <v>850.09000000000037</v>
      </c>
      <c r="J753" s="272">
        <v>45044</v>
      </c>
      <c r="K753" s="17">
        <f t="shared" si="57"/>
        <v>74</v>
      </c>
      <c r="L753" s="283">
        <f t="shared" si="58"/>
        <v>2.048997875726538E-5</v>
      </c>
      <c r="M753" s="22">
        <f t="shared" si="59"/>
        <v>1.516258428037638E-3</v>
      </c>
    </row>
    <row r="754" spans="1:13">
      <c r="A754" s="16">
        <f t="shared" si="55"/>
        <v>747</v>
      </c>
      <c r="B754" s="12" t="s">
        <v>403</v>
      </c>
      <c r="C754" s="272">
        <v>44963</v>
      </c>
      <c r="D754" s="272">
        <v>44976</v>
      </c>
      <c r="E754" s="196">
        <f t="shared" si="56"/>
        <v>44969.5</v>
      </c>
      <c r="F754" s="272">
        <v>44981</v>
      </c>
      <c r="G754" s="272">
        <v>44981</v>
      </c>
      <c r="H754" s="12" t="s">
        <v>166</v>
      </c>
      <c r="I754" s="234">
        <v>19642.240000000005</v>
      </c>
      <c r="J754" s="272">
        <v>44984</v>
      </c>
      <c r="K754" s="17">
        <f t="shared" si="57"/>
        <v>12</v>
      </c>
      <c r="L754" s="283">
        <f t="shared" si="58"/>
        <v>4.7344290645120899E-4</v>
      </c>
      <c r="M754" s="22">
        <f t="shared" si="59"/>
        <v>5.681314877414508E-3</v>
      </c>
    </row>
    <row r="755" spans="1:13">
      <c r="A755" s="16">
        <f t="shared" si="55"/>
        <v>748</v>
      </c>
      <c r="B755" s="12" t="s">
        <v>403</v>
      </c>
      <c r="C755" s="272">
        <v>44963</v>
      </c>
      <c r="D755" s="272">
        <v>44976</v>
      </c>
      <c r="E755" s="196">
        <f t="shared" si="56"/>
        <v>44969.5</v>
      </c>
      <c r="F755" s="272">
        <v>44981</v>
      </c>
      <c r="G755" s="272">
        <v>45043</v>
      </c>
      <c r="H755" s="12" t="s">
        <v>152</v>
      </c>
      <c r="I755" s="234">
        <v>0.41</v>
      </c>
      <c r="J755" s="272">
        <v>45044</v>
      </c>
      <c r="K755" s="17">
        <f t="shared" si="57"/>
        <v>74</v>
      </c>
      <c r="L755" s="283">
        <f t="shared" si="58"/>
        <v>9.8823551511943465E-9</v>
      </c>
      <c r="M755" s="22">
        <f t="shared" si="59"/>
        <v>7.3129428118838161E-7</v>
      </c>
    </row>
    <row r="756" spans="1:13">
      <c r="A756" s="16">
        <f t="shared" si="55"/>
        <v>749</v>
      </c>
      <c r="B756" s="12" t="s">
        <v>403</v>
      </c>
      <c r="C756" s="272">
        <v>44963</v>
      </c>
      <c r="D756" s="272">
        <v>44976</v>
      </c>
      <c r="E756" s="196">
        <f t="shared" si="56"/>
        <v>44969.5</v>
      </c>
      <c r="F756" s="272">
        <v>44981</v>
      </c>
      <c r="G756" s="272">
        <v>45044</v>
      </c>
      <c r="H756" s="12" t="s">
        <v>152</v>
      </c>
      <c r="I756" s="234">
        <v>1.04</v>
      </c>
      <c r="J756" s="272">
        <v>45047</v>
      </c>
      <c r="K756" s="17">
        <f t="shared" si="57"/>
        <v>75</v>
      </c>
      <c r="L756" s="283">
        <f t="shared" si="58"/>
        <v>2.5067437456688099E-8</v>
      </c>
      <c r="M756" s="22">
        <f t="shared" si="59"/>
        <v>1.8800578092516075E-6</v>
      </c>
    </row>
    <row r="757" spans="1:13">
      <c r="A757" s="16">
        <f t="shared" si="55"/>
        <v>750</v>
      </c>
      <c r="B757" s="12" t="s">
        <v>403</v>
      </c>
      <c r="C757" s="272">
        <v>44963</v>
      </c>
      <c r="D757" s="272">
        <v>44976</v>
      </c>
      <c r="E757" s="196">
        <f t="shared" si="56"/>
        <v>44969.5</v>
      </c>
      <c r="F757" s="272">
        <v>44981</v>
      </c>
      <c r="G757" s="272">
        <v>44999</v>
      </c>
      <c r="H757" s="12" t="s">
        <v>153</v>
      </c>
      <c r="I757" s="234">
        <v>156</v>
      </c>
      <c r="J757" s="272">
        <v>45000</v>
      </c>
      <c r="K757" s="17">
        <f t="shared" si="57"/>
        <v>30</v>
      </c>
      <c r="L757" s="283">
        <f t="shared" si="58"/>
        <v>3.7601156185032146E-6</v>
      </c>
      <c r="M757" s="22">
        <f t="shared" si="59"/>
        <v>1.1280346855509644E-4</v>
      </c>
    </row>
    <row r="758" spans="1:13">
      <c r="A758" s="16">
        <f t="shared" si="55"/>
        <v>751</v>
      </c>
      <c r="B758" s="12" t="s">
        <v>403</v>
      </c>
      <c r="C758" s="272">
        <v>44963</v>
      </c>
      <c r="D758" s="272">
        <v>44976</v>
      </c>
      <c r="E758" s="196">
        <f t="shared" si="56"/>
        <v>44969.5</v>
      </c>
      <c r="F758" s="272">
        <v>44981</v>
      </c>
      <c r="G758" s="272">
        <v>45043</v>
      </c>
      <c r="H758" s="12" t="s">
        <v>152</v>
      </c>
      <c r="I758" s="234">
        <v>2.88</v>
      </c>
      <c r="J758" s="272">
        <v>45044</v>
      </c>
      <c r="K758" s="17">
        <f t="shared" si="57"/>
        <v>74</v>
      </c>
      <c r="L758" s="283">
        <f t="shared" si="58"/>
        <v>6.9417519110828579E-8</v>
      </c>
      <c r="M758" s="22">
        <f t="shared" si="59"/>
        <v>5.136896414201315E-6</v>
      </c>
    </row>
    <row r="759" spans="1:13">
      <c r="A759" s="16">
        <f t="shared" si="55"/>
        <v>752</v>
      </c>
      <c r="B759" s="12" t="s">
        <v>403</v>
      </c>
      <c r="C759" s="272">
        <v>44963</v>
      </c>
      <c r="D759" s="272">
        <v>44976</v>
      </c>
      <c r="E759" s="196">
        <f t="shared" si="56"/>
        <v>44969.5</v>
      </c>
      <c r="F759" s="272">
        <v>44981</v>
      </c>
      <c r="G759" s="272">
        <v>44987</v>
      </c>
      <c r="H759" s="12" t="s">
        <v>152</v>
      </c>
      <c r="I759" s="234">
        <v>50.240000000000009</v>
      </c>
      <c r="J759" s="272">
        <v>44988</v>
      </c>
      <c r="K759" s="17">
        <f t="shared" si="57"/>
        <v>18</v>
      </c>
      <c r="L759" s="283">
        <f t="shared" si="58"/>
        <v>1.2109500556000099E-6</v>
      </c>
      <c r="M759" s="22">
        <f t="shared" si="59"/>
        <v>2.179710100080018E-5</v>
      </c>
    </row>
    <row r="760" spans="1:13">
      <c r="A760" s="16">
        <f t="shared" si="55"/>
        <v>753</v>
      </c>
      <c r="B760" s="12" t="s">
        <v>403</v>
      </c>
      <c r="C760" s="272">
        <v>44963</v>
      </c>
      <c r="D760" s="272">
        <v>44976</v>
      </c>
      <c r="E760" s="196">
        <f t="shared" si="56"/>
        <v>44969.5</v>
      </c>
      <c r="F760" s="272">
        <v>44981</v>
      </c>
      <c r="G760" s="272">
        <v>44987</v>
      </c>
      <c r="H760" s="12" t="s">
        <v>156</v>
      </c>
      <c r="I760" s="234">
        <v>124.67</v>
      </c>
      <c r="J760" s="272">
        <v>44988</v>
      </c>
      <c r="K760" s="17">
        <f t="shared" si="57"/>
        <v>18</v>
      </c>
      <c r="L760" s="283">
        <f t="shared" si="58"/>
        <v>3.0049590651204859E-6</v>
      </c>
      <c r="M760" s="22">
        <f t="shared" si="59"/>
        <v>5.4089263172168746E-5</v>
      </c>
    </row>
    <row r="761" spans="1:13">
      <c r="A761" s="16">
        <f t="shared" si="55"/>
        <v>754</v>
      </c>
      <c r="B761" s="12" t="s">
        <v>403</v>
      </c>
      <c r="C761" s="272">
        <v>44963</v>
      </c>
      <c r="D761" s="272">
        <v>44976</v>
      </c>
      <c r="E761" s="196">
        <f t="shared" si="56"/>
        <v>44969.5</v>
      </c>
      <c r="F761" s="272">
        <v>44981</v>
      </c>
      <c r="G761" s="272">
        <v>44987</v>
      </c>
      <c r="H761" s="12" t="s">
        <v>152</v>
      </c>
      <c r="I761" s="234">
        <v>319.91000000000008</v>
      </c>
      <c r="J761" s="272">
        <v>44988</v>
      </c>
      <c r="K761" s="17">
        <f t="shared" si="57"/>
        <v>18</v>
      </c>
      <c r="L761" s="283">
        <f t="shared" si="58"/>
        <v>7.7108883815087418E-6</v>
      </c>
      <c r="M761" s="22">
        <f t="shared" si="59"/>
        <v>1.3879599086715736E-4</v>
      </c>
    </row>
    <row r="762" spans="1:13">
      <c r="A762" s="16">
        <f t="shared" si="55"/>
        <v>755</v>
      </c>
      <c r="B762" s="12" t="s">
        <v>404</v>
      </c>
      <c r="C762" s="272">
        <v>44962</v>
      </c>
      <c r="D762" s="272">
        <v>44975</v>
      </c>
      <c r="E762" s="196">
        <f t="shared" si="56"/>
        <v>44968.5</v>
      </c>
      <c r="F762" s="272">
        <v>44981</v>
      </c>
      <c r="G762" s="272">
        <v>45002</v>
      </c>
      <c r="H762" s="12" t="s">
        <v>157</v>
      </c>
      <c r="I762" s="234">
        <v>39.85</v>
      </c>
      <c r="J762" s="272">
        <v>45005</v>
      </c>
      <c r="K762" s="17">
        <f t="shared" si="57"/>
        <v>34</v>
      </c>
      <c r="L762" s="283">
        <f t="shared" si="58"/>
        <v>9.6051671408559693E-7</v>
      </c>
      <c r="M762" s="22">
        <f t="shared" si="59"/>
        <v>3.2657568278910294E-5</v>
      </c>
    </row>
    <row r="763" spans="1:13">
      <c r="A763" s="16">
        <f t="shared" si="55"/>
        <v>756</v>
      </c>
      <c r="B763" s="12" t="s">
        <v>403</v>
      </c>
      <c r="C763" s="272">
        <v>44963</v>
      </c>
      <c r="D763" s="272">
        <v>44976</v>
      </c>
      <c r="E763" s="196">
        <f t="shared" si="56"/>
        <v>44969.5</v>
      </c>
      <c r="F763" s="272">
        <v>44981</v>
      </c>
      <c r="G763" s="272">
        <v>44999</v>
      </c>
      <c r="H763" s="12" t="s">
        <v>153</v>
      </c>
      <c r="I763" s="234">
        <v>202.52999999999997</v>
      </c>
      <c r="J763" s="272">
        <v>45000</v>
      </c>
      <c r="K763" s="17">
        <f t="shared" si="57"/>
        <v>30</v>
      </c>
      <c r="L763" s="283">
        <f t="shared" si="58"/>
        <v>4.8816424116375386E-6</v>
      </c>
      <c r="M763" s="22">
        <f t="shared" si="59"/>
        <v>1.4644927234912615E-4</v>
      </c>
    </row>
    <row r="764" spans="1:13">
      <c r="A764" s="16">
        <f t="shared" si="55"/>
        <v>757</v>
      </c>
      <c r="B764" s="12" t="s">
        <v>403</v>
      </c>
      <c r="C764" s="272">
        <v>44963</v>
      </c>
      <c r="D764" s="272">
        <v>44976</v>
      </c>
      <c r="E764" s="196">
        <f t="shared" si="56"/>
        <v>44969.5</v>
      </c>
      <c r="F764" s="272">
        <v>44981</v>
      </c>
      <c r="G764" s="272">
        <v>45044</v>
      </c>
      <c r="H764" s="12" t="s">
        <v>152</v>
      </c>
      <c r="I764" s="234">
        <v>59.83</v>
      </c>
      <c r="J764" s="272">
        <v>45047</v>
      </c>
      <c r="K764" s="17">
        <f t="shared" si="57"/>
        <v>75</v>
      </c>
      <c r="L764" s="283">
        <f t="shared" si="58"/>
        <v>1.44210075291697E-6</v>
      </c>
      <c r="M764" s="22">
        <f t="shared" si="59"/>
        <v>1.0815755646877276E-4</v>
      </c>
    </row>
    <row r="765" spans="1:13">
      <c r="A765" s="16">
        <f t="shared" si="55"/>
        <v>758</v>
      </c>
      <c r="B765" s="12" t="s">
        <v>403</v>
      </c>
      <c r="C765" s="272">
        <v>44963</v>
      </c>
      <c r="D765" s="272">
        <v>44976</v>
      </c>
      <c r="E765" s="196">
        <f t="shared" si="56"/>
        <v>44969.5</v>
      </c>
      <c r="F765" s="272">
        <v>44981</v>
      </c>
      <c r="G765" s="272">
        <v>45044</v>
      </c>
      <c r="H765" s="12" t="s">
        <v>165</v>
      </c>
      <c r="I765" s="234">
        <v>33.54</v>
      </c>
      <c r="J765" s="272">
        <v>45047</v>
      </c>
      <c r="K765" s="17">
        <f t="shared" si="57"/>
        <v>75</v>
      </c>
      <c r="L765" s="283">
        <f t="shared" si="58"/>
        <v>8.0842485797819115E-7</v>
      </c>
      <c r="M765" s="22">
        <f t="shared" si="59"/>
        <v>6.0631864348364335E-5</v>
      </c>
    </row>
    <row r="766" spans="1:13">
      <c r="A766" s="16">
        <f t="shared" si="55"/>
        <v>759</v>
      </c>
      <c r="B766" s="12" t="s">
        <v>404</v>
      </c>
      <c r="C766" s="272">
        <v>44962</v>
      </c>
      <c r="D766" s="272">
        <v>44975</v>
      </c>
      <c r="E766" s="196">
        <f t="shared" si="56"/>
        <v>44968.5</v>
      </c>
      <c r="F766" s="272">
        <v>44981</v>
      </c>
      <c r="G766" s="272">
        <v>45002</v>
      </c>
      <c r="H766" s="12" t="s">
        <v>157</v>
      </c>
      <c r="I766" s="234">
        <v>31.66</v>
      </c>
      <c r="J766" s="272">
        <v>45005</v>
      </c>
      <c r="K766" s="17">
        <f t="shared" si="57"/>
        <v>34</v>
      </c>
      <c r="L766" s="283">
        <f t="shared" si="58"/>
        <v>7.6311064411417805E-7</v>
      </c>
      <c r="M766" s="22">
        <f t="shared" si="59"/>
        <v>2.5945761899882055E-5</v>
      </c>
    </row>
    <row r="767" spans="1:13">
      <c r="A767" s="16">
        <f t="shared" si="55"/>
        <v>760</v>
      </c>
      <c r="B767" s="12" t="s">
        <v>403</v>
      </c>
      <c r="C767" s="272">
        <v>44963</v>
      </c>
      <c r="D767" s="272">
        <v>44976</v>
      </c>
      <c r="E767" s="196">
        <f t="shared" si="56"/>
        <v>44969.5</v>
      </c>
      <c r="F767" s="272">
        <v>44981</v>
      </c>
      <c r="G767" s="272">
        <v>45043</v>
      </c>
      <c r="H767" s="12" t="s">
        <v>152</v>
      </c>
      <c r="I767" s="234">
        <v>145.08000000000001</v>
      </c>
      <c r="J767" s="272">
        <v>45044</v>
      </c>
      <c r="K767" s="17">
        <f t="shared" si="57"/>
        <v>74</v>
      </c>
      <c r="L767" s="283">
        <f t="shared" si="58"/>
        <v>3.4969075252079902E-6</v>
      </c>
      <c r="M767" s="22">
        <f t="shared" si="59"/>
        <v>2.5877115686539126E-4</v>
      </c>
    </row>
    <row r="768" spans="1:13">
      <c r="A768" s="16">
        <f t="shared" si="55"/>
        <v>761</v>
      </c>
      <c r="B768" s="12" t="s">
        <v>403</v>
      </c>
      <c r="C768" s="272">
        <v>44963</v>
      </c>
      <c r="D768" s="272">
        <v>44976</v>
      </c>
      <c r="E768" s="196">
        <f t="shared" si="56"/>
        <v>44969.5</v>
      </c>
      <c r="F768" s="272">
        <v>44981</v>
      </c>
      <c r="G768" s="272">
        <v>44999</v>
      </c>
      <c r="H768" s="12" t="s">
        <v>153</v>
      </c>
      <c r="I768" s="234">
        <v>26.2</v>
      </c>
      <c r="J768" s="272">
        <v>45000</v>
      </c>
      <c r="K768" s="17">
        <f t="shared" si="57"/>
        <v>30</v>
      </c>
      <c r="L768" s="283">
        <f t="shared" si="58"/>
        <v>6.3150659746656556E-7</v>
      </c>
      <c r="M768" s="22">
        <f t="shared" si="59"/>
        <v>1.8945197923996968E-5</v>
      </c>
    </row>
    <row r="769" spans="1:13">
      <c r="A769" s="16">
        <f t="shared" si="55"/>
        <v>762</v>
      </c>
      <c r="B769" s="12" t="s">
        <v>404</v>
      </c>
      <c r="C769" s="272">
        <v>44962</v>
      </c>
      <c r="D769" s="272">
        <v>44975</v>
      </c>
      <c r="E769" s="196">
        <f t="shared" si="56"/>
        <v>44968.5</v>
      </c>
      <c r="F769" s="272">
        <v>44981</v>
      </c>
      <c r="G769" s="272">
        <v>45002</v>
      </c>
      <c r="H769" s="12" t="s">
        <v>157</v>
      </c>
      <c r="I769" s="234">
        <v>33.17</v>
      </c>
      <c r="J769" s="272">
        <v>45005</v>
      </c>
      <c r="K769" s="17">
        <f t="shared" si="57"/>
        <v>34</v>
      </c>
      <c r="L769" s="283">
        <f t="shared" si="58"/>
        <v>7.995066350368695E-7</v>
      </c>
      <c r="M769" s="22">
        <f t="shared" si="59"/>
        <v>2.7183225591253564E-5</v>
      </c>
    </row>
    <row r="770" spans="1:13">
      <c r="A770" s="16">
        <f t="shared" si="55"/>
        <v>763</v>
      </c>
      <c r="B770" s="12" t="s">
        <v>403</v>
      </c>
      <c r="C770" s="272">
        <v>44963</v>
      </c>
      <c r="D770" s="272">
        <v>44976</v>
      </c>
      <c r="E770" s="196">
        <f t="shared" si="56"/>
        <v>44969.5</v>
      </c>
      <c r="F770" s="272">
        <v>44981</v>
      </c>
      <c r="G770" s="272">
        <v>45002</v>
      </c>
      <c r="H770" s="12" t="s">
        <v>157</v>
      </c>
      <c r="I770" s="234">
        <v>27.91</v>
      </c>
      <c r="J770" s="272">
        <v>45005</v>
      </c>
      <c r="K770" s="17">
        <f t="shared" si="57"/>
        <v>33</v>
      </c>
      <c r="L770" s="283">
        <f t="shared" si="58"/>
        <v>6.7272324943862001E-7</v>
      </c>
      <c r="M770" s="22">
        <f t="shared" si="59"/>
        <v>2.2199867231474461E-5</v>
      </c>
    </row>
    <row r="771" spans="1:13">
      <c r="A771" s="16">
        <f t="shared" si="55"/>
        <v>764</v>
      </c>
      <c r="B771" s="12" t="s">
        <v>404</v>
      </c>
      <c r="C771" s="272">
        <v>44962</v>
      </c>
      <c r="D771" s="272">
        <v>44975</v>
      </c>
      <c r="E771" s="196">
        <f t="shared" si="56"/>
        <v>44968.5</v>
      </c>
      <c r="F771" s="272">
        <v>44981</v>
      </c>
      <c r="G771" s="272">
        <v>45002</v>
      </c>
      <c r="H771" s="12" t="s">
        <v>157</v>
      </c>
      <c r="I771" s="234">
        <v>43.55</v>
      </c>
      <c r="J771" s="272">
        <v>45005</v>
      </c>
      <c r="K771" s="17">
        <f t="shared" si="57"/>
        <v>34</v>
      </c>
      <c r="L771" s="283">
        <f t="shared" si="58"/>
        <v>1.0496989434988141E-6</v>
      </c>
      <c r="M771" s="22">
        <f t="shared" si="59"/>
        <v>3.5689764078959679E-5</v>
      </c>
    </row>
    <row r="772" spans="1:13">
      <c r="A772" s="16">
        <f t="shared" si="55"/>
        <v>765</v>
      </c>
      <c r="B772" s="12" t="s">
        <v>403</v>
      </c>
      <c r="C772" s="272">
        <v>44963</v>
      </c>
      <c r="D772" s="272">
        <v>44976</v>
      </c>
      <c r="E772" s="196">
        <f t="shared" si="56"/>
        <v>44969.5</v>
      </c>
      <c r="F772" s="272">
        <v>44981</v>
      </c>
      <c r="G772" s="272">
        <v>45002</v>
      </c>
      <c r="H772" s="12" t="s">
        <v>157</v>
      </c>
      <c r="I772" s="234">
        <v>86.39</v>
      </c>
      <c r="J772" s="272">
        <v>45005</v>
      </c>
      <c r="K772" s="17">
        <f t="shared" si="57"/>
        <v>33</v>
      </c>
      <c r="L772" s="283">
        <f t="shared" si="58"/>
        <v>2.0822845402723895E-6</v>
      </c>
      <c r="M772" s="22">
        <f t="shared" si="59"/>
        <v>6.8715389828988854E-5</v>
      </c>
    </row>
    <row r="773" spans="1:13">
      <c r="A773" s="16">
        <f t="shared" si="55"/>
        <v>766</v>
      </c>
      <c r="B773" s="12" t="s">
        <v>404</v>
      </c>
      <c r="C773" s="272">
        <v>44962</v>
      </c>
      <c r="D773" s="272">
        <v>44975</v>
      </c>
      <c r="E773" s="196">
        <f t="shared" si="56"/>
        <v>44968.5</v>
      </c>
      <c r="F773" s="272">
        <v>44981</v>
      </c>
      <c r="G773" s="272">
        <v>45002</v>
      </c>
      <c r="H773" s="12" t="s">
        <v>157</v>
      </c>
      <c r="I773" s="234">
        <v>306.89</v>
      </c>
      <c r="J773" s="272">
        <v>45005</v>
      </c>
      <c r="K773" s="17">
        <f t="shared" si="57"/>
        <v>34</v>
      </c>
      <c r="L773" s="283">
        <f t="shared" si="58"/>
        <v>7.3970633471952021E-6</v>
      </c>
      <c r="M773" s="22">
        <f t="shared" si="59"/>
        <v>2.5150015380463687E-4</v>
      </c>
    </row>
    <row r="774" spans="1:13">
      <c r="A774" s="16">
        <f t="shared" si="55"/>
        <v>767</v>
      </c>
      <c r="B774" s="12" t="s">
        <v>403</v>
      </c>
      <c r="C774" s="272">
        <v>44963</v>
      </c>
      <c r="D774" s="272">
        <v>44976</v>
      </c>
      <c r="E774" s="196">
        <f t="shared" si="56"/>
        <v>44969.5</v>
      </c>
      <c r="F774" s="272">
        <v>44981</v>
      </c>
      <c r="G774" s="272">
        <v>44985</v>
      </c>
      <c r="H774" s="12" t="s">
        <v>164</v>
      </c>
      <c r="I774" s="234">
        <v>217.29</v>
      </c>
      <c r="J774" s="272">
        <v>44986</v>
      </c>
      <c r="K774" s="17">
        <f t="shared" si="57"/>
        <v>16</v>
      </c>
      <c r="L774" s="283">
        <f t="shared" si="58"/>
        <v>5.2374071970805357E-6</v>
      </c>
      <c r="M774" s="22">
        <f t="shared" si="59"/>
        <v>8.3798515153288571E-5</v>
      </c>
    </row>
    <row r="775" spans="1:13">
      <c r="A775" s="16">
        <f t="shared" si="55"/>
        <v>768</v>
      </c>
      <c r="B775" s="12" t="s">
        <v>404</v>
      </c>
      <c r="C775" s="272">
        <v>44962</v>
      </c>
      <c r="D775" s="272">
        <v>44975</v>
      </c>
      <c r="E775" s="196">
        <f t="shared" si="56"/>
        <v>44968.5</v>
      </c>
      <c r="F775" s="272">
        <v>44981</v>
      </c>
      <c r="G775" s="272">
        <v>45002</v>
      </c>
      <c r="H775" s="12" t="s">
        <v>157</v>
      </c>
      <c r="I775" s="234">
        <v>77.73</v>
      </c>
      <c r="J775" s="272">
        <v>45005</v>
      </c>
      <c r="K775" s="17">
        <f t="shared" si="57"/>
        <v>34</v>
      </c>
      <c r="L775" s="283">
        <f t="shared" si="58"/>
        <v>1.8735499168349673E-6</v>
      </c>
      <c r="M775" s="22">
        <f t="shared" si="59"/>
        <v>6.3700697172388887E-5</v>
      </c>
    </row>
    <row r="776" spans="1:13">
      <c r="A776" s="16">
        <f t="shared" si="55"/>
        <v>769</v>
      </c>
      <c r="B776" s="12" t="s">
        <v>404</v>
      </c>
      <c r="C776" s="272">
        <v>44962</v>
      </c>
      <c r="D776" s="272">
        <v>44975</v>
      </c>
      <c r="E776" s="196">
        <f t="shared" si="56"/>
        <v>44968.5</v>
      </c>
      <c r="F776" s="272">
        <v>44981</v>
      </c>
      <c r="G776" s="272">
        <v>45002</v>
      </c>
      <c r="H776" s="12" t="s">
        <v>157</v>
      </c>
      <c r="I776" s="234">
        <v>18.96</v>
      </c>
      <c r="J776" s="272">
        <v>45005</v>
      </c>
      <c r="K776" s="17">
        <f t="shared" si="57"/>
        <v>34</v>
      </c>
      <c r="L776" s="283">
        <f t="shared" si="58"/>
        <v>4.5699866747962151E-7</v>
      </c>
      <c r="M776" s="22">
        <f t="shared" si="59"/>
        <v>1.553795469430713E-5</v>
      </c>
    </row>
    <row r="777" spans="1:13">
      <c r="A777" s="16">
        <f t="shared" ref="A777:A840" si="60">A776+1</f>
        <v>770</v>
      </c>
      <c r="B777" s="12" t="s">
        <v>403</v>
      </c>
      <c r="C777" s="272">
        <v>44963</v>
      </c>
      <c r="D777" s="272">
        <v>44976</v>
      </c>
      <c r="E777" s="196">
        <f t="shared" ref="E777:E840" si="61">AVERAGE(C777:D777)</f>
        <v>44969.5</v>
      </c>
      <c r="F777" s="272">
        <v>44981</v>
      </c>
      <c r="G777" s="272">
        <v>44987</v>
      </c>
      <c r="H777" s="12" t="s">
        <v>156</v>
      </c>
      <c r="I777" s="234">
        <v>30.68</v>
      </c>
      <c r="J777" s="272">
        <v>44988</v>
      </c>
      <c r="K777" s="17">
        <f t="shared" si="57"/>
        <v>18</v>
      </c>
      <c r="L777" s="283">
        <f t="shared" si="58"/>
        <v>7.3948940497229892E-7</v>
      </c>
      <c r="M777" s="22">
        <f t="shared" si="59"/>
        <v>1.331080928950138E-5</v>
      </c>
    </row>
    <row r="778" spans="1:13">
      <c r="A778" s="16">
        <f t="shared" si="60"/>
        <v>771</v>
      </c>
      <c r="B778" s="12" t="s">
        <v>403</v>
      </c>
      <c r="C778" s="272">
        <v>44963</v>
      </c>
      <c r="D778" s="272">
        <v>44976</v>
      </c>
      <c r="E778" s="196">
        <f t="shared" si="61"/>
        <v>44969.5</v>
      </c>
      <c r="F778" s="272">
        <v>44981</v>
      </c>
      <c r="G778" s="272">
        <v>45044</v>
      </c>
      <c r="H778" s="12" t="s">
        <v>152</v>
      </c>
      <c r="I778" s="234">
        <v>11.61</v>
      </c>
      <c r="J778" s="272">
        <v>45047</v>
      </c>
      <c r="K778" s="17">
        <f t="shared" ref="K778:K841" si="62">(G778-D778)+((D778-C778+1)/2)</f>
        <v>75</v>
      </c>
      <c r="L778" s="283">
        <f t="shared" ref="L778:L841" si="63">I778/$I$4859</f>
        <v>2.7983937391552768E-7</v>
      </c>
      <c r="M778" s="22">
        <f t="shared" ref="M778:M841" si="64">L778*K778</f>
        <v>2.0987953043664577E-5</v>
      </c>
    </row>
    <row r="779" spans="1:13">
      <c r="A779" s="16">
        <f t="shared" si="60"/>
        <v>772</v>
      </c>
      <c r="B779" s="12" t="s">
        <v>403</v>
      </c>
      <c r="C779" s="272">
        <v>44963</v>
      </c>
      <c r="D779" s="272">
        <v>44976</v>
      </c>
      <c r="E779" s="196">
        <f t="shared" si="61"/>
        <v>44969.5</v>
      </c>
      <c r="F779" s="272">
        <v>44981</v>
      </c>
      <c r="G779" s="272">
        <v>44987</v>
      </c>
      <c r="H779" s="12" t="s">
        <v>152</v>
      </c>
      <c r="I779" s="234">
        <v>1.36</v>
      </c>
      <c r="J779" s="272">
        <v>44988</v>
      </c>
      <c r="K779" s="17">
        <f t="shared" si="62"/>
        <v>18</v>
      </c>
      <c r="L779" s="283">
        <f t="shared" si="63"/>
        <v>3.2780495135669057E-8</v>
      </c>
      <c r="M779" s="22">
        <f t="shared" si="64"/>
        <v>5.9004891244204303E-7</v>
      </c>
    </row>
    <row r="780" spans="1:13">
      <c r="A780" s="16">
        <f t="shared" si="60"/>
        <v>773</v>
      </c>
      <c r="B780" s="12" t="s">
        <v>403</v>
      </c>
      <c r="C780" s="272">
        <v>44963</v>
      </c>
      <c r="D780" s="272">
        <v>44976</v>
      </c>
      <c r="E780" s="196">
        <f t="shared" si="61"/>
        <v>44969.5</v>
      </c>
      <c r="F780" s="272">
        <v>44981</v>
      </c>
      <c r="G780" s="272">
        <v>44987</v>
      </c>
      <c r="H780" s="12" t="s">
        <v>152</v>
      </c>
      <c r="I780" s="234">
        <v>4.5200000000000005</v>
      </c>
      <c r="J780" s="272">
        <v>44988</v>
      </c>
      <c r="K780" s="17">
        <f t="shared" si="62"/>
        <v>18</v>
      </c>
      <c r="L780" s="283">
        <f t="shared" si="63"/>
        <v>1.0894693971560597E-7</v>
      </c>
      <c r="M780" s="22">
        <f t="shared" si="64"/>
        <v>1.9610449148809075E-6</v>
      </c>
    </row>
    <row r="781" spans="1:13">
      <c r="A781" s="16">
        <f t="shared" si="60"/>
        <v>774</v>
      </c>
      <c r="B781" s="12" t="s">
        <v>403</v>
      </c>
      <c r="C781" s="272">
        <v>44963</v>
      </c>
      <c r="D781" s="272">
        <v>44976</v>
      </c>
      <c r="E781" s="196">
        <f t="shared" si="61"/>
        <v>44969.5</v>
      </c>
      <c r="F781" s="272">
        <v>44981</v>
      </c>
      <c r="G781" s="272">
        <v>44999</v>
      </c>
      <c r="H781" s="12" t="s">
        <v>153</v>
      </c>
      <c r="I781" s="234">
        <v>23.58</v>
      </c>
      <c r="J781" s="272">
        <v>45000</v>
      </c>
      <c r="K781" s="17">
        <f t="shared" si="62"/>
        <v>30</v>
      </c>
      <c r="L781" s="283">
        <f t="shared" si="63"/>
        <v>5.6835593771990894E-7</v>
      </c>
      <c r="M781" s="22">
        <f t="shared" si="64"/>
        <v>1.7050678131597267E-5</v>
      </c>
    </row>
    <row r="782" spans="1:13">
      <c r="A782" s="16">
        <f t="shared" si="60"/>
        <v>775</v>
      </c>
      <c r="B782" s="12" t="s">
        <v>403</v>
      </c>
      <c r="C782" s="272">
        <v>44977</v>
      </c>
      <c r="D782" s="272">
        <v>44990</v>
      </c>
      <c r="E782" s="196">
        <f t="shared" si="61"/>
        <v>44983.5</v>
      </c>
      <c r="F782" s="272">
        <v>44995</v>
      </c>
      <c r="G782" s="272">
        <v>45044</v>
      </c>
      <c r="H782" s="12" t="s">
        <v>152</v>
      </c>
      <c r="I782" s="234">
        <v>93.070000000000007</v>
      </c>
      <c r="J782" s="272">
        <v>45047</v>
      </c>
      <c r="K782" s="17">
        <f t="shared" si="62"/>
        <v>61</v>
      </c>
      <c r="L782" s="283">
        <f t="shared" si="63"/>
        <v>2.2432946193211168E-6</v>
      </c>
      <c r="M782" s="22">
        <f t="shared" si="64"/>
        <v>1.3684097177858813E-4</v>
      </c>
    </row>
    <row r="783" spans="1:13">
      <c r="A783" s="16">
        <f t="shared" si="60"/>
        <v>776</v>
      </c>
      <c r="B783" s="12" t="s">
        <v>403</v>
      </c>
      <c r="C783" s="272">
        <v>44977</v>
      </c>
      <c r="D783" s="272">
        <v>44990</v>
      </c>
      <c r="E783" s="196">
        <f t="shared" si="61"/>
        <v>44983.5</v>
      </c>
      <c r="F783" s="272">
        <v>44995</v>
      </c>
      <c r="G783" s="272">
        <v>45002</v>
      </c>
      <c r="H783" s="12" t="s">
        <v>152</v>
      </c>
      <c r="I783" s="234">
        <v>0.45</v>
      </c>
      <c r="J783" s="272">
        <v>45005</v>
      </c>
      <c r="K783" s="17">
        <f t="shared" si="62"/>
        <v>19</v>
      </c>
      <c r="L783" s="283">
        <f t="shared" si="63"/>
        <v>1.0846487361066966E-8</v>
      </c>
      <c r="M783" s="22">
        <f t="shared" si="64"/>
        <v>2.0608325986027236E-7</v>
      </c>
    </row>
    <row r="784" spans="1:13">
      <c r="A784" s="16">
        <f t="shared" si="60"/>
        <v>777</v>
      </c>
      <c r="B784" s="12" t="s">
        <v>403</v>
      </c>
      <c r="C784" s="272">
        <v>44977</v>
      </c>
      <c r="D784" s="272">
        <v>44990</v>
      </c>
      <c r="E784" s="196">
        <f t="shared" si="61"/>
        <v>44983.5</v>
      </c>
      <c r="F784" s="272">
        <v>44995</v>
      </c>
      <c r="G784" s="272">
        <v>45035</v>
      </c>
      <c r="H784" s="12" t="s">
        <v>157</v>
      </c>
      <c r="I784" s="234">
        <v>66.150000000000006</v>
      </c>
      <c r="J784" s="272">
        <v>45036</v>
      </c>
      <c r="K784" s="17">
        <f t="shared" si="62"/>
        <v>52</v>
      </c>
      <c r="L784" s="283">
        <f t="shared" si="63"/>
        <v>1.5944336420768441E-6</v>
      </c>
      <c r="M784" s="22">
        <f t="shared" si="64"/>
        <v>8.2910549387995889E-5</v>
      </c>
    </row>
    <row r="785" spans="1:13">
      <c r="A785" s="16">
        <f t="shared" si="60"/>
        <v>778</v>
      </c>
      <c r="B785" s="12" t="s">
        <v>404</v>
      </c>
      <c r="C785" s="272">
        <v>44976</v>
      </c>
      <c r="D785" s="272">
        <v>44989</v>
      </c>
      <c r="E785" s="196">
        <f t="shared" si="61"/>
        <v>44982.5</v>
      </c>
      <c r="F785" s="272">
        <v>44995</v>
      </c>
      <c r="G785" s="272">
        <v>45035</v>
      </c>
      <c r="H785" s="12" t="s">
        <v>157</v>
      </c>
      <c r="I785" s="234">
        <v>173.54</v>
      </c>
      <c r="J785" s="272">
        <v>45036</v>
      </c>
      <c r="K785" s="17">
        <f t="shared" si="62"/>
        <v>53</v>
      </c>
      <c r="L785" s="283">
        <f t="shared" si="63"/>
        <v>4.1828875925323578E-6</v>
      </c>
      <c r="M785" s="22">
        <f t="shared" si="64"/>
        <v>2.2169304240421495E-4</v>
      </c>
    </row>
    <row r="786" spans="1:13">
      <c r="A786" s="16">
        <f t="shared" si="60"/>
        <v>779</v>
      </c>
      <c r="B786" s="12" t="s">
        <v>403</v>
      </c>
      <c r="C786" s="272">
        <v>44977</v>
      </c>
      <c r="D786" s="272">
        <v>44990</v>
      </c>
      <c r="E786" s="196">
        <f t="shared" si="61"/>
        <v>44983.5</v>
      </c>
      <c r="F786" s="272">
        <v>44995</v>
      </c>
      <c r="G786" s="272">
        <v>45044</v>
      </c>
      <c r="H786" s="12" t="s">
        <v>152</v>
      </c>
      <c r="I786" s="234">
        <v>134.07</v>
      </c>
      <c r="J786" s="272">
        <v>45047</v>
      </c>
      <c r="K786" s="17">
        <f t="shared" si="62"/>
        <v>61</v>
      </c>
      <c r="L786" s="283">
        <f t="shared" si="63"/>
        <v>3.2315301344405513E-6</v>
      </c>
      <c r="M786" s="22">
        <f t="shared" si="64"/>
        <v>1.9712333820087364E-4</v>
      </c>
    </row>
    <row r="787" spans="1:13">
      <c r="A787" s="16">
        <f t="shared" si="60"/>
        <v>780</v>
      </c>
      <c r="B787" s="12" t="s">
        <v>403</v>
      </c>
      <c r="C787" s="272">
        <v>44977</v>
      </c>
      <c r="D787" s="272">
        <v>44990</v>
      </c>
      <c r="E787" s="196">
        <f t="shared" si="61"/>
        <v>44983.5</v>
      </c>
      <c r="F787" s="272">
        <v>44995</v>
      </c>
      <c r="G787" s="272">
        <v>45043</v>
      </c>
      <c r="H787" s="12" t="s">
        <v>152</v>
      </c>
      <c r="I787" s="234">
        <v>14.34</v>
      </c>
      <c r="J787" s="272">
        <v>45044</v>
      </c>
      <c r="K787" s="17">
        <f t="shared" si="62"/>
        <v>60</v>
      </c>
      <c r="L787" s="283">
        <f t="shared" si="63"/>
        <v>3.4564139723933398E-7</v>
      </c>
      <c r="M787" s="22">
        <f t="shared" si="64"/>
        <v>2.0738483834360038E-5</v>
      </c>
    </row>
    <row r="788" spans="1:13">
      <c r="A788" s="16">
        <f t="shared" si="60"/>
        <v>781</v>
      </c>
      <c r="B788" s="12" t="s">
        <v>403</v>
      </c>
      <c r="C788" s="272">
        <v>44977</v>
      </c>
      <c r="D788" s="272">
        <v>44990</v>
      </c>
      <c r="E788" s="196">
        <f t="shared" si="61"/>
        <v>44983.5</v>
      </c>
      <c r="F788" s="272">
        <v>44995</v>
      </c>
      <c r="G788" s="272">
        <v>45043</v>
      </c>
      <c r="H788" s="12" t="s">
        <v>156</v>
      </c>
      <c r="I788" s="234">
        <v>77.069999999999993</v>
      </c>
      <c r="J788" s="272">
        <v>45044</v>
      </c>
      <c r="K788" s="17">
        <f t="shared" si="62"/>
        <v>60</v>
      </c>
      <c r="L788" s="283">
        <f t="shared" si="63"/>
        <v>1.8576417353720689E-6</v>
      </c>
      <c r="M788" s="22">
        <f t="shared" si="64"/>
        <v>1.1145850412232413E-4</v>
      </c>
    </row>
    <row r="789" spans="1:13">
      <c r="A789" s="16">
        <f t="shared" si="60"/>
        <v>782</v>
      </c>
      <c r="B789" s="12" t="s">
        <v>403</v>
      </c>
      <c r="C789" s="272">
        <v>44977</v>
      </c>
      <c r="D789" s="272">
        <v>44990</v>
      </c>
      <c r="E789" s="196">
        <f t="shared" si="61"/>
        <v>44983.5</v>
      </c>
      <c r="F789" s="272">
        <v>44995</v>
      </c>
      <c r="G789" s="272">
        <v>45035</v>
      </c>
      <c r="H789" s="12" t="s">
        <v>157</v>
      </c>
      <c r="I789" s="234">
        <v>55.46</v>
      </c>
      <c r="J789" s="272">
        <v>45036</v>
      </c>
      <c r="K789" s="17">
        <f t="shared" si="62"/>
        <v>52</v>
      </c>
      <c r="L789" s="283">
        <f t="shared" si="63"/>
        <v>1.3367693089883865E-6</v>
      </c>
      <c r="M789" s="22">
        <f t="shared" si="64"/>
        <v>6.95120040673961E-5</v>
      </c>
    </row>
    <row r="790" spans="1:13">
      <c r="A790" s="16">
        <f t="shared" si="60"/>
        <v>783</v>
      </c>
      <c r="B790" s="12" t="s">
        <v>404</v>
      </c>
      <c r="C790" s="272">
        <v>44976</v>
      </c>
      <c r="D790" s="272">
        <v>44989</v>
      </c>
      <c r="E790" s="196">
        <f t="shared" si="61"/>
        <v>44982.5</v>
      </c>
      <c r="F790" s="272">
        <v>44995</v>
      </c>
      <c r="G790" s="272">
        <v>45035</v>
      </c>
      <c r="H790" s="12" t="s">
        <v>157</v>
      </c>
      <c r="I790" s="234">
        <v>286.27</v>
      </c>
      <c r="J790" s="272">
        <v>45036</v>
      </c>
      <c r="K790" s="17">
        <f t="shared" si="62"/>
        <v>53</v>
      </c>
      <c r="L790" s="283">
        <f t="shared" si="63"/>
        <v>6.9000531930058667E-6</v>
      </c>
      <c r="M790" s="22">
        <f t="shared" si="64"/>
        <v>3.6570281922931094E-4</v>
      </c>
    </row>
    <row r="791" spans="1:13">
      <c r="A791" s="16">
        <f t="shared" si="60"/>
        <v>784</v>
      </c>
      <c r="B791" s="12" t="s">
        <v>403</v>
      </c>
      <c r="C791" s="272">
        <v>44977</v>
      </c>
      <c r="D791" s="272">
        <v>44990</v>
      </c>
      <c r="E791" s="196">
        <f t="shared" si="61"/>
        <v>44983.5</v>
      </c>
      <c r="F791" s="272">
        <v>44995</v>
      </c>
      <c r="G791" s="272">
        <v>45044</v>
      </c>
      <c r="H791" s="12" t="s">
        <v>153</v>
      </c>
      <c r="I791" s="234">
        <v>169.96</v>
      </c>
      <c r="J791" s="272">
        <v>45047</v>
      </c>
      <c r="K791" s="17">
        <f t="shared" si="62"/>
        <v>61</v>
      </c>
      <c r="L791" s="283">
        <f t="shared" si="63"/>
        <v>4.0965977597487592E-6</v>
      </c>
      <c r="M791" s="22">
        <f t="shared" si="64"/>
        <v>2.498924633446743E-4</v>
      </c>
    </row>
    <row r="792" spans="1:13">
      <c r="A792" s="16">
        <f t="shared" si="60"/>
        <v>785</v>
      </c>
      <c r="B792" s="12" t="s">
        <v>403</v>
      </c>
      <c r="C792" s="272">
        <v>44977</v>
      </c>
      <c r="D792" s="272">
        <v>44990</v>
      </c>
      <c r="E792" s="196">
        <f t="shared" si="61"/>
        <v>44983.5</v>
      </c>
      <c r="F792" s="272">
        <v>44995</v>
      </c>
      <c r="G792" s="272">
        <v>45044</v>
      </c>
      <c r="H792" s="12" t="s">
        <v>154</v>
      </c>
      <c r="I792" s="234">
        <v>1152.94</v>
      </c>
      <c r="J792" s="272">
        <v>45047</v>
      </c>
      <c r="K792" s="17">
        <f t="shared" si="62"/>
        <v>61</v>
      </c>
      <c r="L792" s="283">
        <f t="shared" si="63"/>
        <v>2.7789664751263439E-5</v>
      </c>
      <c r="M792" s="22">
        <f t="shared" si="64"/>
        <v>1.6951695498270698E-3</v>
      </c>
    </row>
    <row r="793" spans="1:13">
      <c r="A793" s="16">
        <f t="shared" si="60"/>
        <v>786</v>
      </c>
      <c r="B793" s="12" t="s">
        <v>403</v>
      </c>
      <c r="C793" s="272">
        <v>44977</v>
      </c>
      <c r="D793" s="272">
        <v>44990</v>
      </c>
      <c r="E793" s="196">
        <f t="shared" si="61"/>
        <v>44983.5</v>
      </c>
      <c r="F793" s="272">
        <v>44995</v>
      </c>
      <c r="G793" s="272">
        <v>45044</v>
      </c>
      <c r="H793" s="12" t="s">
        <v>155</v>
      </c>
      <c r="I793" s="234">
        <v>142.91999999999999</v>
      </c>
      <c r="J793" s="272">
        <v>45047</v>
      </c>
      <c r="K793" s="17">
        <f t="shared" si="62"/>
        <v>61</v>
      </c>
      <c r="L793" s="283">
        <f t="shared" si="63"/>
        <v>3.4448443858748681E-6</v>
      </c>
      <c r="M793" s="22">
        <f t="shared" si="64"/>
        <v>2.1013550753836696E-4</v>
      </c>
    </row>
    <row r="794" spans="1:13">
      <c r="A794" s="16">
        <f t="shared" si="60"/>
        <v>787</v>
      </c>
      <c r="B794" s="12" t="s">
        <v>403</v>
      </c>
      <c r="C794" s="272">
        <v>44977</v>
      </c>
      <c r="D794" s="272">
        <v>44990</v>
      </c>
      <c r="E794" s="196">
        <f t="shared" si="61"/>
        <v>44983.5</v>
      </c>
      <c r="F794" s="272">
        <v>44995</v>
      </c>
      <c r="G794" s="272">
        <v>45044</v>
      </c>
      <c r="H794" s="12" t="s">
        <v>165</v>
      </c>
      <c r="I794" s="234">
        <v>97.09</v>
      </c>
      <c r="J794" s="272">
        <v>45047</v>
      </c>
      <c r="K794" s="17">
        <f t="shared" si="62"/>
        <v>61</v>
      </c>
      <c r="L794" s="283">
        <f t="shared" si="63"/>
        <v>2.3401899064133149E-6</v>
      </c>
      <c r="M794" s="22">
        <f t="shared" si="64"/>
        <v>1.4275158429121222E-4</v>
      </c>
    </row>
    <row r="795" spans="1:13">
      <c r="A795" s="16">
        <f t="shared" si="60"/>
        <v>788</v>
      </c>
      <c r="B795" s="12" t="s">
        <v>403</v>
      </c>
      <c r="C795" s="272">
        <v>44977</v>
      </c>
      <c r="D795" s="272">
        <v>44990</v>
      </c>
      <c r="E795" s="196">
        <f t="shared" si="61"/>
        <v>44983.5</v>
      </c>
      <c r="F795" s="272">
        <v>44995</v>
      </c>
      <c r="G795" s="272">
        <v>45000</v>
      </c>
      <c r="H795" s="12" t="s">
        <v>166</v>
      </c>
      <c r="I795" s="234">
        <v>314.05</v>
      </c>
      <c r="J795" s="272">
        <v>45001</v>
      </c>
      <c r="K795" s="17">
        <f t="shared" si="62"/>
        <v>17</v>
      </c>
      <c r="L795" s="283">
        <f t="shared" si="63"/>
        <v>7.5696430127624017E-6</v>
      </c>
      <c r="M795" s="22">
        <f t="shared" si="64"/>
        <v>1.2868393121696084E-4</v>
      </c>
    </row>
    <row r="796" spans="1:13">
      <c r="A796" s="16">
        <f t="shared" si="60"/>
        <v>789</v>
      </c>
      <c r="B796" s="12" t="s">
        <v>403</v>
      </c>
      <c r="C796" s="272">
        <v>44977</v>
      </c>
      <c r="D796" s="272">
        <v>44990</v>
      </c>
      <c r="E796" s="196">
        <f t="shared" si="61"/>
        <v>44983.5</v>
      </c>
      <c r="F796" s="272">
        <v>44995</v>
      </c>
      <c r="G796" s="272">
        <v>45000</v>
      </c>
      <c r="H796" s="12" t="s">
        <v>406</v>
      </c>
      <c r="I796" s="234">
        <v>39.75</v>
      </c>
      <c r="J796" s="272">
        <v>45001</v>
      </c>
      <c r="K796" s="17">
        <f t="shared" si="62"/>
        <v>17</v>
      </c>
      <c r="L796" s="283">
        <f t="shared" si="63"/>
        <v>9.5810638356091533E-7</v>
      </c>
      <c r="M796" s="22">
        <f t="shared" si="64"/>
        <v>1.6287808520535562E-5</v>
      </c>
    </row>
    <row r="797" spans="1:13">
      <c r="A797" s="16">
        <f t="shared" si="60"/>
        <v>790</v>
      </c>
      <c r="B797" s="12" t="s">
        <v>403</v>
      </c>
      <c r="C797" s="272">
        <v>44977</v>
      </c>
      <c r="D797" s="272">
        <v>44990</v>
      </c>
      <c r="E797" s="196">
        <f t="shared" si="61"/>
        <v>44983.5</v>
      </c>
      <c r="F797" s="272">
        <v>44995</v>
      </c>
      <c r="G797" s="272">
        <v>45044</v>
      </c>
      <c r="H797" s="12" t="s">
        <v>154</v>
      </c>
      <c r="I797" s="234">
        <v>421.76000000000005</v>
      </c>
      <c r="J797" s="272">
        <v>45047</v>
      </c>
      <c r="K797" s="17">
        <f t="shared" si="62"/>
        <v>61</v>
      </c>
      <c r="L797" s="283">
        <f t="shared" si="63"/>
        <v>1.0165810020896898E-5</v>
      </c>
      <c r="M797" s="22">
        <f t="shared" si="64"/>
        <v>6.2011441127471075E-4</v>
      </c>
    </row>
    <row r="798" spans="1:13">
      <c r="A798" s="16">
        <f t="shared" si="60"/>
        <v>791</v>
      </c>
      <c r="B798" s="12" t="s">
        <v>403</v>
      </c>
      <c r="C798" s="272">
        <v>44977</v>
      </c>
      <c r="D798" s="272">
        <v>44990</v>
      </c>
      <c r="E798" s="196">
        <f t="shared" si="61"/>
        <v>44983.5</v>
      </c>
      <c r="F798" s="272">
        <v>44995</v>
      </c>
      <c r="G798" s="272">
        <v>45043</v>
      </c>
      <c r="H798" s="12" t="s">
        <v>152</v>
      </c>
      <c r="I798" s="234">
        <v>1.31</v>
      </c>
      <c r="J798" s="272">
        <v>45044</v>
      </c>
      <c r="K798" s="17">
        <f t="shared" si="62"/>
        <v>60</v>
      </c>
      <c r="L798" s="283">
        <f t="shared" si="63"/>
        <v>3.1575329873328277E-8</v>
      </c>
      <c r="M798" s="22">
        <f t="shared" si="64"/>
        <v>1.8945197923996967E-6</v>
      </c>
    </row>
    <row r="799" spans="1:13">
      <c r="A799" s="16">
        <f t="shared" si="60"/>
        <v>792</v>
      </c>
      <c r="B799" s="12" t="s">
        <v>403</v>
      </c>
      <c r="C799" s="272">
        <v>44977</v>
      </c>
      <c r="D799" s="272">
        <v>44990</v>
      </c>
      <c r="E799" s="196">
        <f t="shared" si="61"/>
        <v>44983.5</v>
      </c>
      <c r="F799" s="272">
        <v>44995</v>
      </c>
      <c r="G799" s="272">
        <v>45043</v>
      </c>
      <c r="H799" s="12" t="s">
        <v>156</v>
      </c>
      <c r="I799" s="234">
        <v>67.34</v>
      </c>
      <c r="J799" s="272">
        <v>45044</v>
      </c>
      <c r="K799" s="17">
        <f t="shared" si="62"/>
        <v>60</v>
      </c>
      <c r="L799" s="283">
        <f t="shared" si="63"/>
        <v>1.6231165753205544E-6</v>
      </c>
      <c r="M799" s="22">
        <f t="shared" si="64"/>
        <v>9.7386994519233261E-5</v>
      </c>
    </row>
    <row r="800" spans="1:13">
      <c r="A800" s="16">
        <f t="shared" si="60"/>
        <v>793</v>
      </c>
      <c r="B800" s="12" t="s">
        <v>403</v>
      </c>
      <c r="C800" s="272">
        <v>44977</v>
      </c>
      <c r="D800" s="272">
        <v>44990</v>
      </c>
      <c r="E800" s="196">
        <f t="shared" si="61"/>
        <v>44983.5</v>
      </c>
      <c r="F800" s="272">
        <v>44995</v>
      </c>
      <c r="G800" s="272">
        <v>45030</v>
      </c>
      <c r="H800" s="12" t="s">
        <v>153</v>
      </c>
      <c r="I800" s="234">
        <v>108.07</v>
      </c>
      <c r="J800" s="272">
        <v>45033</v>
      </c>
      <c r="K800" s="17">
        <f t="shared" si="62"/>
        <v>47</v>
      </c>
      <c r="L800" s="283">
        <f t="shared" si="63"/>
        <v>2.6048441980233485E-6</v>
      </c>
      <c r="M800" s="22">
        <f t="shared" si="64"/>
        <v>1.2242767730709738E-4</v>
      </c>
    </row>
    <row r="801" spans="1:13">
      <c r="A801" s="16">
        <f t="shared" si="60"/>
        <v>794</v>
      </c>
      <c r="B801" s="12" t="s">
        <v>403</v>
      </c>
      <c r="C801" s="272">
        <v>44977</v>
      </c>
      <c r="D801" s="272">
        <v>44990</v>
      </c>
      <c r="E801" s="196">
        <f t="shared" si="61"/>
        <v>44983.5</v>
      </c>
      <c r="F801" s="272">
        <v>44995</v>
      </c>
      <c r="G801" s="272">
        <v>45043</v>
      </c>
      <c r="H801" s="12" t="s">
        <v>152</v>
      </c>
      <c r="I801" s="234">
        <v>3.19</v>
      </c>
      <c r="J801" s="272">
        <v>45044</v>
      </c>
      <c r="K801" s="17">
        <f t="shared" si="62"/>
        <v>60</v>
      </c>
      <c r="L801" s="283">
        <f t="shared" si="63"/>
        <v>7.6889543737341379E-8</v>
      </c>
      <c r="M801" s="22">
        <f t="shared" si="64"/>
        <v>4.6133726242404824E-6</v>
      </c>
    </row>
    <row r="802" spans="1:13">
      <c r="A802" s="16">
        <f t="shared" si="60"/>
        <v>795</v>
      </c>
      <c r="B802" s="12" t="s">
        <v>403</v>
      </c>
      <c r="C802" s="272">
        <v>44977</v>
      </c>
      <c r="D802" s="272">
        <v>44990</v>
      </c>
      <c r="E802" s="196">
        <f t="shared" si="61"/>
        <v>44983.5</v>
      </c>
      <c r="F802" s="272">
        <v>44995</v>
      </c>
      <c r="G802" s="272">
        <v>45043</v>
      </c>
      <c r="H802" s="12" t="s">
        <v>156</v>
      </c>
      <c r="I802" s="234">
        <v>222.62</v>
      </c>
      <c r="J802" s="272">
        <v>45044</v>
      </c>
      <c r="K802" s="17">
        <f t="shared" si="62"/>
        <v>60</v>
      </c>
      <c r="L802" s="283">
        <f t="shared" si="63"/>
        <v>5.3658778140460624E-6</v>
      </c>
      <c r="M802" s="22">
        <f t="shared" si="64"/>
        <v>3.2195266884276375E-4</v>
      </c>
    </row>
    <row r="803" spans="1:13">
      <c r="A803" s="16">
        <f t="shared" si="60"/>
        <v>796</v>
      </c>
      <c r="B803" s="12" t="s">
        <v>403</v>
      </c>
      <c r="C803" s="272">
        <v>44977</v>
      </c>
      <c r="D803" s="272">
        <v>44990</v>
      </c>
      <c r="E803" s="196">
        <f t="shared" si="61"/>
        <v>44983.5</v>
      </c>
      <c r="F803" s="272">
        <v>44995</v>
      </c>
      <c r="G803" s="272">
        <v>45002</v>
      </c>
      <c r="H803" s="12" t="s">
        <v>156</v>
      </c>
      <c r="I803" s="234">
        <v>2284.5500000000002</v>
      </c>
      <c r="J803" s="272">
        <v>45005</v>
      </c>
      <c r="K803" s="17">
        <f t="shared" si="62"/>
        <v>19</v>
      </c>
      <c r="L803" s="283">
        <f t="shared" si="63"/>
        <v>5.5065206001612309E-5</v>
      </c>
      <c r="M803" s="22">
        <f t="shared" si="64"/>
        <v>1.0462389140306338E-3</v>
      </c>
    </row>
    <row r="804" spans="1:13">
      <c r="A804" s="16">
        <f t="shared" si="60"/>
        <v>797</v>
      </c>
      <c r="B804" s="12" t="s">
        <v>403</v>
      </c>
      <c r="C804" s="272">
        <v>44977</v>
      </c>
      <c r="D804" s="272">
        <v>44990</v>
      </c>
      <c r="E804" s="196">
        <f t="shared" si="61"/>
        <v>44983.5</v>
      </c>
      <c r="F804" s="272">
        <v>44995</v>
      </c>
      <c r="G804" s="272">
        <v>45002</v>
      </c>
      <c r="H804" s="12" t="s">
        <v>152</v>
      </c>
      <c r="I804" s="234">
        <v>24506.390000000003</v>
      </c>
      <c r="J804" s="272">
        <v>45005</v>
      </c>
      <c r="K804" s="17">
        <f t="shared" si="62"/>
        <v>19</v>
      </c>
      <c r="L804" s="283">
        <f t="shared" si="63"/>
        <v>5.906849986675065E-4</v>
      </c>
      <c r="M804" s="22">
        <f t="shared" si="64"/>
        <v>1.1223014974682623E-2</v>
      </c>
    </row>
    <row r="805" spans="1:13">
      <c r="A805" s="16">
        <f t="shared" si="60"/>
        <v>798</v>
      </c>
      <c r="B805" s="12" t="s">
        <v>404</v>
      </c>
      <c r="C805" s="272">
        <v>44976</v>
      </c>
      <c r="D805" s="272">
        <v>44989</v>
      </c>
      <c r="E805" s="196">
        <f t="shared" si="61"/>
        <v>44982.5</v>
      </c>
      <c r="F805" s="272">
        <v>44995</v>
      </c>
      <c r="G805" s="272">
        <v>45035</v>
      </c>
      <c r="H805" s="12" t="s">
        <v>157</v>
      </c>
      <c r="I805" s="234">
        <v>174.39999999999998</v>
      </c>
      <c r="J805" s="272">
        <v>45036</v>
      </c>
      <c r="K805" s="17">
        <f t="shared" si="62"/>
        <v>53</v>
      </c>
      <c r="L805" s="283">
        <f t="shared" si="63"/>
        <v>4.2036164350446195E-6</v>
      </c>
      <c r="M805" s="22">
        <f t="shared" si="64"/>
        <v>2.2279167105736483E-4</v>
      </c>
    </row>
    <row r="806" spans="1:13">
      <c r="A806" s="16">
        <f t="shared" si="60"/>
        <v>799</v>
      </c>
      <c r="B806" s="12" t="s">
        <v>403</v>
      </c>
      <c r="C806" s="272">
        <v>44977</v>
      </c>
      <c r="D806" s="272">
        <v>44990</v>
      </c>
      <c r="E806" s="196">
        <f t="shared" si="61"/>
        <v>44983.5</v>
      </c>
      <c r="F806" s="272">
        <v>44995</v>
      </c>
      <c r="G806" s="272">
        <v>45035</v>
      </c>
      <c r="H806" s="12" t="s">
        <v>157</v>
      </c>
      <c r="I806" s="234">
        <v>73.59</v>
      </c>
      <c r="J806" s="272">
        <v>45036</v>
      </c>
      <c r="K806" s="17">
        <f t="shared" si="62"/>
        <v>52</v>
      </c>
      <c r="L806" s="283">
        <f t="shared" si="63"/>
        <v>1.7737622331131513E-6</v>
      </c>
      <c r="M806" s="22">
        <f t="shared" si="64"/>
        <v>9.2235636121883874E-5</v>
      </c>
    </row>
    <row r="807" spans="1:13">
      <c r="A807" s="16">
        <f t="shared" si="60"/>
        <v>800</v>
      </c>
      <c r="B807" s="12" t="s">
        <v>404</v>
      </c>
      <c r="C807" s="272">
        <v>44976</v>
      </c>
      <c r="D807" s="272">
        <v>44989</v>
      </c>
      <c r="E807" s="196">
        <f t="shared" si="61"/>
        <v>44982.5</v>
      </c>
      <c r="F807" s="272">
        <v>44995</v>
      </c>
      <c r="G807" s="272">
        <v>45035</v>
      </c>
      <c r="H807" s="12" t="s">
        <v>157</v>
      </c>
      <c r="I807" s="234">
        <v>533.62000000000012</v>
      </c>
      <c r="J807" s="272">
        <v>45036</v>
      </c>
      <c r="K807" s="17">
        <f t="shared" si="62"/>
        <v>53</v>
      </c>
      <c r="L807" s="283">
        <f t="shared" si="63"/>
        <v>1.2862005745805678E-5</v>
      </c>
      <c r="M807" s="22">
        <f t="shared" si="64"/>
        <v>6.8168630452770094E-4</v>
      </c>
    </row>
    <row r="808" spans="1:13">
      <c r="A808" s="16">
        <f t="shared" si="60"/>
        <v>801</v>
      </c>
      <c r="B808" s="12" t="s">
        <v>403</v>
      </c>
      <c r="C808" s="272">
        <v>44977</v>
      </c>
      <c r="D808" s="272">
        <v>44990</v>
      </c>
      <c r="E808" s="196">
        <f t="shared" si="61"/>
        <v>44983.5</v>
      </c>
      <c r="F808" s="272">
        <v>44995</v>
      </c>
      <c r="G808" s="272">
        <v>45030</v>
      </c>
      <c r="H808" s="12" t="s">
        <v>153</v>
      </c>
      <c r="I808" s="234">
        <v>394.96</v>
      </c>
      <c r="J808" s="272">
        <v>45033</v>
      </c>
      <c r="K808" s="17">
        <f t="shared" si="62"/>
        <v>47</v>
      </c>
      <c r="L808" s="283">
        <f t="shared" si="63"/>
        <v>9.519841440282241E-6</v>
      </c>
      <c r="M808" s="22">
        <f t="shared" si="64"/>
        <v>4.474325476932653E-4</v>
      </c>
    </row>
    <row r="809" spans="1:13">
      <c r="A809" s="16">
        <f t="shared" si="60"/>
        <v>802</v>
      </c>
      <c r="B809" s="12" t="s">
        <v>404</v>
      </c>
      <c r="C809" s="272">
        <v>44976</v>
      </c>
      <c r="D809" s="272">
        <v>44989</v>
      </c>
      <c r="E809" s="196">
        <f t="shared" si="61"/>
        <v>44982.5</v>
      </c>
      <c r="F809" s="272">
        <v>44995</v>
      </c>
      <c r="G809" s="272">
        <v>45035</v>
      </c>
      <c r="H809" s="12" t="s">
        <v>157</v>
      </c>
      <c r="I809" s="234">
        <v>125.84</v>
      </c>
      <c r="J809" s="272">
        <v>45036</v>
      </c>
      <c r="K809" s="17">
        <f t="shared" si="62"/>
        <v>53</v>
      </c>
      <c r="L809" s="283">
        <f t="shared" si="63"/>
        <v>3.0331599322592598E-6</v>
      </c>
      <c r="M809" s="22">
        <f t="shared" si="64"/>
        <v>1.6075747640974076E-4</v>
      </c>
    </row>
    <row r="810" spans="1:13">
      <c r="A810" s="16">
        <f t="shared" si="60"/>
        <v>803</v>
      </c>
      <c r="B810" s="12" t="s">
        <v>403</v>
      </c>
      <c r="C810" s="272">
        <v>44977</v>
      </c>
      <c r="D810" s="272">
        <v>44990</v>
      </c>
      <c r="E810" s="196">
        <f t="shared" si="61"/>
        <v>44983.5</v>
      </c>
      <c r="F810" s="272">
        <v>44995</v>
      </c>
      <c r="G810" s="272">
        <v>45030</v>
      </c>
      <c r="H810" s="12" t="s">
        <v>153</v>
      </c>
      <c r="I810" s="234">
        <v>215.76999999999998</v>
      </c>
      <c r="J810" s="272">
        <v>45033</v>
      </c>
      <c r="K810" s="17">
        <f t="shared" si="62"/>
        <v>47</v>
      </c>
      <c r="L810" s="283">
        <f t="shared" si="63"/>
        <v>5.2007701731053755E-6</v>
      </c>
      <c r="M810" s="22">
        <f t="shared" si="64"/>
        <v>2.4443619813595263E-4</v>
      </c>
    </row>
    <row r="811" spans="1:13">
      <c r="A811" s="16">
        <f t="shared" si="60"/>
        <v>804</v>
      </c>
      <c r="B811" s="12" t="s">
        <v>403</v>
      </c>
      <c r="C811" s="272">
        <v>44977</v>
      </c>
      <c r="D811" s="272">
        <v>44990</v>
      </c>
      <c r="E811" s="196">
        <f t="shared" si="61"/>
        <v>44983.5</v>
      </c>
      <c r="F811" s="272">
        <v>44995</v>
      </c>
      <c r="G811" s="272">
        <v>45044</v>
      </c>
      <c r="H811" s="12" t="s">
        <v>152</v>
      </c>
      <c r="I811" s="234">
        <v>67.11</v>
      </c>
      <c r="J811" s="272">
        <v>45047</v>
      </c>
      <c r="K811" s="17">
        <f t="shared" si="62"/>
        <v>61</v>
      </c>
      <c r="L811" s="283">
        <f t="shared" si="63"/>
        <v>1.6175728151137867E-6</v>
      </c>
      <c r="M811" s="22">
        <f t="shared" si="64"/>
        <v>9.8671941721940992E-5</v>
      </c>
    </row>
    <row r="812" spans="1:13">
      <c r="A812" s="16">
        <f t="shared" si="60"/>
        <v>805</v>
      </c>
      <c r="B812" s="12" t="s">
        <v>403</v>
      </c>
      <c r="C812" s="272">
        <v>44977</v>
      </c>
      <c r="D812" s="272">
        <v>44990</v>
      </c>
      <c r="E812" s="196">
        <f t="shared" si="61"/>
        <v>44983.5</v>
      </c>
      <c r="F812" s="272">
        <v>44995</v>
      </c>
      <c r="G812" s="272">
        <v>45002</v>
      </c>
      <c r="H812" s="12" t="s">
        <v>152</v>
      </c>
      <c r="I812" s="234">
        <v>352.47</v>
      </c>
      <c r="J812" s="272">
        <v>45005</v>
      </c>
      <c r="K812" s="17">
        <f t="shared" si="62"/>
        <v>19</v>
      </c>
      <c r="L812" s="283">
        <f t="shared" si="63"/>
        <v>8.4956920003450529E-6</v>
      </c>
      <c r="M812" s="22">
        <f t="shared" si="64"/>
        <v>1.6141814800655599E-4</v>
      </c>
    </row>
    <row r="813" spans="1:13">
      <c r="A813" s="16">
        <f t="shared" si="60"/>
        <v>806</v>
      </c>
      <c r="B813" s="12" t="s">
        <v>403</v>
      </c>
      <c r="C813" s="272">
        <v>44977</v>
      </c>
      <c r="D813" s="272">
        <v>44990</v>
      </c>
      <c r="E813" s="196">
        <f t="shared" si="61"/>
        <v>44983.5</v>
      </c>
      <c r="F813" s="272">
        <v>44995</v>
      </c>
      <c r="G813" s="272">
        <v>45030</v>
      </c>
      <c r="H813" s="12" t="s">
        <v>152</v>
      </c>
      <c r="I813" s="234">
        <v>518.6099999999999</v>
      </c>
      <c r="J813" s="272">
        <v>45033</v>
      </c>
      <c r="K813" s="17">
        <f t="shared" si="62"/>
        <v>47</v>
      </c>
      <c r="L813" s="283">
        <f t="shared" si="63"/>
        <v>1.2500215134050974E-5</v>
      </c>
      <c r="M813" s="22">
        <f t="shared" si="64"/>
        <v>5.8751011130039573E-4</v>
      </c>
    </row>
    <row r="814" spans="1:13">
      <c r="A814" s="16">
        <f t="shared" si="60"/>
        <v>807</v>
      </c>
      <c r="B814" s="12" t="s">
        <v>403</v>
      </c>
      <c r="C814" s="272">
        <v>44977</v>
      </c>
      <c r="D814" s="272">
        <v>44990</v>
      </c>
      <c r="E814" s="196">
        <f t="shared" si="61"/>
        <v>44983.5</v>
      </c>
      <c r="F814" s="272">
        <v>44995</v>
      </c>
      <c r="G814" s="272">
        <v>45044</v>
      </c>
      <c r="H814" s="12" t="s">
        <v>152</v>
      </c>
      <c r="I814" s="234">
        <v>2.59</v>
      </c>
      <c r="J814" s="272">
        <v>45047</v>
      </c>
      <c r="K814" s="17">
        <f t="shared" si="62"/>
        <v>61</v>
      </c>
      <c r="L814" s="283">
        <f t="shared" si="63"/>
        <v>6.2427560589252089E-8</v>
      </c>
      <c r="M814" s="22">
        <f t="shared" si="64"/>
        <v>3.8080811959443775E-6</v>
      </c>
    </row>
    <row r="815" spans="1:13">
      <c r="A815" s="16">
        <f t="shared" si="60"/>
        <v>808</v>
      </c>
      <c r="B815" s="12" t="s">
        <v>404</v>
      </c>
      <c r="C815" s="272">
        <v>44976</v>
      </c>
      <c r="D815" s="272">
        <v>44989</v>
      </c>
      <c r="E815" s="196">
        <f t="shared" si="61"/>
        <v>44982.5</v>
      </c>
      <c r="F815" s="272">
        <v>44995</v>
      </c>
      <c r="G815" s="272">
        <v>45035</v>
      </c>
      <c r="H815" s="12" t="s">
        <v>157</v>
      </c>
      <c r="I815" s="234">
        <v>41.73</v>
      </c>
      <c r="J815" s="272">
        <v>45036</v>
      </c>
      <c r="K815" s="17">
        <f t="shared" si="62"/>
        <v>53</v>
      </c>
      <c r="L815" s="283">
        <f t="shared" si="63"/>
        <v>1.0058309279496099E-6</v>
      </c>
      <c r="M815" s="22">
        <f t="shared" si="64"/>
        <v>5.3309039181329324E-5</v>
      </c>
    </row>
    <row r="816" spans="1:13">
      <c r="A816" s="16">
        <f t="shared" si="60"/>
        <v>809</v>
      </c>
      <c r="B816" s="12" t="s">
        <v>403</v>
      </c>
      <c r="C816" s="272">
        <v>44977</v>
      </c>
      <c r="D816" s="272">
        <v>44990</v>
      </c>
      <c r="E816" s="196">
        <f t="shared" si="61"/>
        <v>44983.5</v>
      </c>
      <c r="F816" s="272">
        <v>44995</v>
      </c>
      <c r="G816" s="272">
        <v>45044</v>
      </c>
      <c r="H816" s="12" t="s">
        <v>152</v>
      </c>
      <c r="I816" s="234">
        <v>3.1</v>
      </c>
      <c r="J816" s="272">
        <v>45047</v>
      </c>
      <c r="K816" s="17">
        <f t="shared" si="62"/>
        <v>61</v>
      </c>
      <c r="L816" s="283">
        <f t="shared" si="63"/>
        <v>7.4720246265127985E-8</v>
      </c>
      <c r="M816" s="22">
        <f t="shared" si="64"/>
        <v>4.5579350221728068E-6</v>
      </c>
    </row>
    <row r="817" spans="1:13">
      <c r="A817" s="16">
        <f t="shared" si="60"/>
        <v>810</v>
      </c>
      <c r="B817" s="12" t="s">
        <v>403</v>
      </c>
      <c r="C817" s="272">
        <v>44977</v>
      </c>
      <c r="D817" s="272">
        <v>44990</v>
      </c>
      <c r="E817" s="196">
        <f t="shared" si="61"/>
        <v>44983.5</v>
      </c>
      <c r="F817" s="272">
        <v>44995</v>
      </c>
      <c r="G817" s="272">
        <v>45035</v>
      </c>
      <c r="H817" s="12" t="s">
        <v>157</v>
      </c>
      <c r="I817" s="234">
        <v>1956.5000000000002</v>
      </c>
      <c r="J817" s="272">
        <v>45036</v>
      </c>
      <c r="K817" s="17">
        <f t="shared" si="62"/>
        <v>52</v>
      </c>
      <c r="L817" s="283">
        <f t="shared" si="63"/>
        <v>4.7158116715394488E-5</v>
      </c>
      <c r="M817" s="22">
        <f t="shared" si="64"/>
        <v>2.4522220692005134E-3</v>
      </c>
    </row>
    <row r="818" spans="1:13">
      <c r="A818" s="16">
        <f t="shared" si="60"/>
        <v>811</v>
      </c>
      <c r="B818" s="12" t="s">
        <v>403</v>
      </c>
      <c r="C818" s="272">
        <v>44977</v>
      </c>
      <c r="D818" s="272">
        <v>44990</v>
      </c>
      <c r="E818" s="196">
        <f t="shared" si="61"/>
        <v>44983.5</v>
      </c>
      <c r="F818" s="272">
        <v>44995</v>
      </c>
      <c r="G818" s="272">
        <v>45043</v>
      </c>
      <c r="H818" s="12" t="s">
        <v>152</v>
      </c>
      <c r="I818" s="234">
        <v>7.75</v>
      </c>
      <c r="J818" s="272">
        <v>45044</v>
      </c>
      <c r="K818" s="17">
        <f t="shared" si="62"/>
        <v>60</v>
      </c>
      <c r="L818" s="283">
        <f t="shared" si="63"/>
        <v>1.8680061566281997E-7</v>
      </c>
      <c r="M818" s="22">
        <f t="shared" si="64"/>
        <v>1.1208036939769198E-5</v>
      </c>
    </row>
    <row r="819" spans="1:13">
      <c r="A819" s="16">
        <f t="shared" si="60"/>
        <v>812</v>
      </c>
      <c r="B819" s="12" t="s">
        <v>403</v>
      </c>
      <c r="C819" s="272">
        <v>44977</v>
      </c>
      <c r="D819" s="272">
        <v>44990</v>
      </c>
      <c r="E819" s="196">
        <f t="shared" si="61"/>
        <v>44983.5</v>
      </c>
      <c r="F819" s="272">
        <v>44995</v>
      </c>
      <c r="G819" s="272">
        <v>45035</v>
      </c>
      <c r="H819" s="12" t="s">
        <v>166</v>
      </c>
      <c r="I819" s="234">
        <v>776.51</v>
      </c>
      <c r="J819" s="272">
        <v>45036</v>
      </c>
      <c r="K819" s="17">
        <f t="shared" si="62"/>
        <v>52</v>
      </c>
      <c r="L819" s="283">
        <f t="shared" si="63"/>
        <v>1.8716457557204688E-5</v>
      </c>
      <c r="M819" s="22">
        <f t="shared" si="64"/>
        <v>9.7325579297464376E-4</v>
      </c>
    </row>
    <row r="820" spans="1:13">
      <c r="A820" s="16">
        <f t="shared" si="60"/>
        <v>813</v>
      </c>
      <c r="B820" s="12" t="s">
        <v>403</v>
      </c>
      <c r="C820" s="272">
        <v>44977</v>
      </c>
      <c r="D820" s="272">
        <v>44990</v>
      </c>
      <c r="E820" s="196">
        <f t="shared" si="61"/>
        <v>44983.5</v>
      </c>
      <c r="F820" s="272">
        <v>44995</v>
      </c>
      <c r="G820" s="272">
        <v>45043</v>
      </c>
      <c r="H820" s="12" t="s">
        <v>407</v>
      </c>
      <c r="I820" s="234">
        <v>63.16</v>
      </c>
      <c r="J820" s="272">
        <v>45044</v>
      </c>
      <c r="K820" s="17">
        <f t="shared" si="62"/>
        <v>60</v>
      </c>
      <c r="L820" s="283">
        <f t="shared" si="63"/>
        <v>1.5223647593888656E-6</v>
      </c>
      <c r="M820" s="22">
        <f t="shared" si="64"/>
        <v>9.1341885563331939E-5</v>
      </c>
    </row>
    <row r="821" spans="1:13">
      <c r="A821" s="16">
        <f t="shared" si="60"/>
        <v>814</v>
      </c>
      <c r="B821" s="12" t="s">
        <v>404</v>
      </c>
      <c r="C821" s="272">
        <v>44976</v>
      </c>
      <c r="D821" s="272">
        <v>44989</v>
      </c>
      <c r="E821" s="196">
        <f t="shared" si="61"/>
        <v>44982.5</v>
      </c>
      <c r="F821" s="272">
        <v>44995</v>
      </c>
      <c r="G821" s="272">
        <v>45035</v>
      </c>
      <c r="H821" s="12" t="s">
        <v>157</v>
      </c>
      <c r="I821" s="234">
        <v>26.91</v>
      </c>
      <c r="J821" s="272">
        <v>45036</v>
      </c>
      <c r="K821" s="17">
        <f t="shared" si="62"/>
        <v>53</v>
      </c>
      <c r="L821" s="283">
        <f t="shared" si="63"/>
        <v>6.4861994419180453E-7</v>
      </c>
      <c r="M821" s="22">
        <f t="shared" si="64"/>
        <v>3.4376857042165641E-5</v>
      </c>
    </row>
    <row r="822" spans="1:13">
      <c r="A822" s="16">
        <f t="shared" si="60"/>
        <v>815</v>
      </c>
      <c r="B822" s="12" t="s">
        <v>403</v>
      </c>
      <c r="C822" s="272">
        <v>44977</v>
      </c>
      <c r="D822" s="272">
        <v>44990</v>
      </c>
      <c r="E822" s="196">
        <f t="shared" si="61"/>
        <v>44983.5</v>
      </c>
      <c r="F822" s="272">
        <v>44995</v>
      </c>
      <c r="G822" s="272">
        <v>45030</v>
      </c>
      <c r="H822" s="12" t="s">
        <v>153</v>
      </c>
      <c r="I822" s="234">
        <v>14.4</v>
      </c>
      <c r="J822" s="272">
        <v>45033</v>
      </c>
      <c r="K822" s="17">
        <f t="shared" si="62"/>
        <v>47</v>
      </c>
      <c r="L822" s="283">
        <f t="shared" si="63"/>
        <v>3.4708759555414291E-7</v>
      </c>
      <c r="M822" s="22">
        <f t="shared" si="64"/>
        <v>1.6313116991044718E-5</v>
      </c>
    </row>
    <row r="823" spans="1:13">
      <c r="A823" s="16">
        <f t="shared" si="60"/>
        <v>816</v>
      </c>
      <c r="B823" s="12" t="s">
        <v>403</v>
      </c>
      <c r="C823" s="272">
        <v>44977</v>
      </c>
      <c r="D823" s="272">
        <v>44990</v>
      </c>
      <c r="E823" s="196">
        <f t="shared" si="61"/>
        <v>44983.5</v>
      </c>
      <c r="F823" s="272">
        <v>44995</v>
      </c>
      <c r="G823" s="272">
        <v>45044</v>
      </c>
      <c r="H823" s="12" t="s">
        <v>152</v>
      </c>
      <c r="I823" s="234">
        <v>41.43</v>
      </c>
      <c r="J823" s="272">
        <v>45047</v>
      </c>
      <c r="K823" s="17">
        <f t="shared" si="62"/>
        <v>61</v>
      </c>
      <c r="L823" s="283">
        <f t="shared" si="63"/>
        <v>9.9859993637556534E-7</v>
      </c>
      <c r="M823" s="22">
        <f t="shared" si="64"/>
        <v>6.0914596118909484E-5</v>
      </c>
    </row>
    <row r="824" spans="1:13">
      <c r="A824" s="16">
        <f t="shared" si="60"/>
        <v>817</v>
      </c>
      <c r="B824" s="12" t="s">
        <v>403</v>
      </c>
      <c r="C824" s="272">
        <v>44977</v>
      </c>
      <c r="D824" s="272">
        <v>44990</v>
      </c>
      <c r="E824" s="196">
        <f t="shared" si="61"/>
        <v>44983.5</v>
      </c>
      <c r="F824" s="272">
        <v>44995</v>
      </c>
      <c r="G824" s="272">
        <v>45044</v>
      </c>
      <c r="H824" s="12" t="s">
        <v>152</v>
      </c>
      <c r="I824" s="234">
        <v>124.72999999999999</v>
      </c>
      <c r="J824" s="272">
        <v>45047</v>
      </c>
      <c r="K824" s="17">
        <f t="shared" si="62"/>
        <v>61</v>
      </c>
      <c r="L824" s="283">
        <f t="shared" si="63"/>
        <v>3.0064052634352943E-6</v>
      </c>
      <c r="M824" s="22">
        <f t="shared" si="64"/>
        <v>1.8339072106955296E-4</v>
      </c>
    </row>
    <row r="825" spans="1:13">
      <c r="A825" s="16">
        <f t="shared" si="60"/>
        <v>818</v>
      </c>
      <c r="B825" s="12" t="s">
        <v>403</v>
      </c>
      <c r="C825" s="272">
        <v>44977</v>
      </c>
      <c r="D825" s="272">
        <v>44990</v>
      </c>
      <c r="E825" s="196">
        <f t="shared" si="61"/>
        <v>44983.5</v>
      </c>
      <c r="F825" s="272">
        <v>44995</v>
      </c>
      <c r="G825" s="272">
        <v>45002</v>
      </c>
      <c r="H825" s="12" t="s">
        <v>152</v>
      </c>
      <c r="I825" s="234">
        <v>0.97</v>
      </c>
      <c r="J825" s="272">
        <v>45005</v>
      </c>
      <c r="K825" s="17">
        <f t="shared" si="62"/>
        <v>19</v>
      </c>
      <c r="L825" s="283">
        <f t="shared" si="63"/>
        <v>2.3380206089411016E-8</v>
      </c>
      <c r="M825" s="22">
        <f t="shared" si="64"/>
        <v>4.4422391569880928E-7</v>
      </c>
    </row>
    <row r="826" spans="1:13">
      <c r="A826" s="16">
        <f t="shared" si="60"/>
        <v>819</v>
      </c>
      <c r="B826" s="12" t="s">
        <v>403</v>
      </c>
      <c r="C826" s="272">
        <v>44977</v>
      </c>
      <c r="D826" s="272">
        <v>44990</v>
      </c>
      <c r="E826" s="196">
        <f t="shared" si="61"/>
        <v>44983.5</v>
      </c>
      <c r="F826" s="272">
        <v>44995</v>
      </c>
      <c r="G826" s="272">
        <v>45002</v>
      </c>
      <c r="H826" s="12" t="s">
        <v>156</v>
      </c>
      <c r="I826" s="234">
        <v>9.02</v>
      </c>
      <c r="J826" s="272">
        <v>45005</v>
      </c>
      <c r="K826" s="17">
        <f t="shared" si="62"/>
        <v>19</v>
      </c>
      <c r="L826" s="283">
        <f t="shared" si="63"/>
        <v>2.1741181332627561E-7</v>
      </c>
      <c r="M826" s="22">
        <f t="shared" si="64"/>
        <v>4.1308244531992365E-6</v>
      </c>
    </row>
    <row r="827" spans="1:13">
      <c r="A827" s="16">
        <f t="shared" si="60"/>
        <v>820</v>
      </c>
      <c r="B827" s="12" t="s">
        <v>403</v>
      </c>
      <c r="C827" s="272">
        <v>44977</v>
      </c>
      <c r="D827" s="272">
        <v>44990</v>
      </c>
      <c r="E827" s="196">
        <f t="shared" si="61"/>
        <v>44983.5</v>
      </c>
      <c r="F827" s="272">
        <v>44995</v>
      </c>
      <c r="G827" s="272">
        <v>45002</v>
      </c>
      <c r="H827" s="12" t="s">
        <v>152</v>
      </c>
      <c r="I827" s="234">
        <v>422.65</v>
      </c>
      <c r="J827" s="272">
        <v>45005</v>
      </c>
      <c r="K827" s="17">
        <f t="shared" si="62"/>
        <v>19</v>
      </c>
      <c r="L827" s="283">
        <f t="shared" si="63"/>
        <v>1.0187261962566562E-5</v>
      </c>
      <c r="M827" s="22">
        <f t="shared" si="64"/>
        <v>1.9355797728876469E-4</v>
      </c>
    </row>
    <row r="828" spans="1:13">
      <c r="A828" s="16">
        <f t="shared" si="60"/>
        <v>821</v>
      </c>
      <c r="B828" s="12" t="s">
        <v>403</v>
      </c>
      <c r="C828" s="272">
        <v>44977</v>
      </c>
      <c r="D828" s="272">
        <v>44990</v>
      </c>
      <c r="E828" s="196">
        <f t="shared" si="61"/>
        <v>44983.5</v>
      </c>
      <c r="F828" s="272">
        <v>44995</v>
      </c>
      <c r="G828" s="272">
        <v>45035</v>
      </c>
      <c r="H828" s="12" t="s">
        <v>157</v>
      </c>
      <c r="I828" s="234">
        <v>245.38000000000002</v>
      </c>
      <c r="J828" s="272">
        <v>45036</v>
      </c>
      <c r="K828" s="17">
        <f t="shared" si="62"/>
        <v>52</v>
      </c>
      <c r="L828" s="283">
        <f t="shared" si="63"/>
        <v>5.9144690414635825E-6</v>
      </c>
      <c r="M828" s="22">
        <f t="shared" si="64"/>
        <v>3.0755239015610631E-4</v>
      </c>
    </row>
    <row r="829" spans="1:13">
      <c r="A829" s="16">
        <f t="shared" si="60"/>
        <v>822</v>
      </c>
      <c r="B829" s="12" t="s">
        <v>404</v>
      </c>
      <c r="C829" s="272">
        <v>44976</v>
      </c>
      <c r="D829" s="272">
        <v>44989</v>
      </c>
      <c r="E829" s="196">
        <f t="shared" si="61"/>
        <v>44982.5</v>
      </c>
      <c r="F829" s="272">
        <v>44995</v>
      </c>
      <c r="G829" s="272">
        <v>45035</v>
      </c>
      <c r="H829" s="12" t="s">
        <v>157</v>
      </c>
      <c r="I829" s="234">
        <v>84.11</v>
      </c>
      <c r="J829" s="272">
        <v>45036</v>
      </c>
      <c r="K829" s="17">
        <f t="shared" si="62"/>
        <v>53</v>
      </c>
      <c r="L829" s="283">
        <f t="shared" si="63"/>
        <v>2.0273290043096501E-6</v>
      </c>
      <c r="M829" s="22">
        <f t="shared" si="64"/>
        <v>1.0744843722841145E-4</v>
      </c>
    </row>
    <row r="830" spans="1:13">
      <c r="A830" s="16">
        <f t="shared" si="60"/>
        <v>823</v>
      </c>
      <c r="B830" s="12" t="s">
        <v>403</v>
      </c>
      <c r="C830" s="272">
        <v>44977</v>
      </c>
      <c r="D830" s="272">
        <v>44990</v>
      </c>
      <c r="E830" s="196">
        <f t="shared" si="61"/>
        <v>44983.5</v>
      </c>
      <c r="F830" s="272">
        <v>44995</v>
      </c>
      <c r="G830" s="272">
        <v>45044</v>
      </c>
      <c r="H830" s="12" t="s">
        <v>158</v>
      </c>
      <c r="I830" s="234">
        <v>2560.3399999999983</v>
      </c>
      <c r="J830" s="272">
        <v>45047</v>
      </c>
      <c r="K830" s="17">
        <f t="shared" si="62"/>
        <v>61</v>
      </c>
      <c r="L830" s="283">
        <f t="shared" si="63"/>
        <v>6.1712656555631498E-5</v>
      </c>
      <c r="M830" s="22">
        <f t="shared" si="64"/>
        <v>3.7644720498935212E-3</v>
      </c>
    </row>
    <row r="831" spans="1:13">
      <c r="A831" s="16">
        <f t="shared" si="60"/>
        <v>824</v>
      </c>
      <c r="B831" s="12" t="s">
        <v>403</v>
      </c>
      <c r="C831" s="272">
        <v>44977</v>
      </c>
      <c r="D831" s="272">
        <v>44990</v>
      </c>
      <c r="E831" s="196">
        <f t="shared" si="61"/>
        <v>44983.5</v>
      </c>
      <c r="F831" s="272">
        <v>44995</v>
      </c>
      <c r="G831" s="272">
        <v>44995</v>
      </c>
      <c r="H831" s="12" t="s">
        <v>159</v>
      </c>
      <c r="I831" s="234">
        <v>166421.79999999981</v>
      </c>
      <c r="J831" s="272">
        <v>44998</v>
      </c>
      <c r="K831" s="17">
        <f t="shared" si="62"/>
        <v>12</v>
      </c>
      <c r="L831" s="283">
        <f t="shared" si="63"/>
        <v>4.0113154451244717E-3</v>
      </c>
      <c r="M831" s="22">
        <f t="shared" si="64"/>
        <v>4.813578534149366E-2</v>
      </c>
    </row>
    <row r="832" spans="1:13">
      <c r="A832" s="16">
        <f t="shared" si="60"/>
        <v>825</v>
      </c>
      <c r="B832" s="12" t="s">
        <v>403</v>
      </c>
      <c r="C832" s="272">
        <v>44977</v>
      </c>
      <c r="D832" s="272">
        <v>44990</v>
      </c>
      <c r="E832" s="196">
        <f t="shared" si="61"/>
        <v>44983.5</v>
      </c>
      <c r="F832" s="272">
        <v>44995</v>
      </c>
      <c r="G832" s="272">
        <v>44995</v>
      </c>
      <c r="H832" s="12" t="s">
        <v>160</v>
      </c>
      <c r="I832" s="234">
        <v>166421.79999999981</v>
      </c>
      <c r="J832" s="272">
        <v>44998</v>
      </c>
      <c r="K832" s="17">
        <f t="shared" si="62"/>
        <v>12</v>
      </c>
      <c r="L832" s="283">
        <f t="shared" si="63"/>
        <v>4.0113154451244717E-3</v>
      </c>
      <c r="M832" s="22">
        <f t="shared" si="64"/>
        <v>4.813578534149366E-2</v>
      </c>
    </row>
    <row r="833" spans="1:13">
      <c r="A833" s="16">
        <f t="shared" si="60"/>
        <v>826</v>
      </c>
      <c r="B833" s="12" t="s">
        <v>403</v>
      </c>
      <c r="C833" s="272">
        <v>44977</v>
      </c>
      <c r="D833" s="272">
        <v>44990</v>
      </c>
      <c r="E833" s="196">
        <f t="shared" si="61"/>
        <v>44983.5</v>
      </c>
      <c r="F833" s="272">
        <v>44995</v>
      </c>
      <c r="G833" s="272">
        <v>44995</v>
      </c>
      <c r="H833" s="12" t="s">
        <v>161</v>
      </c>
      <c r="I833" s="234">
        <v>711597.2000000003</v>
      </c>
      <c r="J833" s="272">
        <v>44998</v>
      </c>
      <c r="K833" s="17">
        <f t="shared" si="62"/>
        <v>12</v>
      </c>
      <c r="L833" s="283">
        <f t="shared" si="63"/>
        <v>1.715184452437921E-2</v>
      </c>
      <c r="M833" s="22">
        <f t="shared" si="64"/>
        <v>0.20582213429255053</v>
      </c>
    </row>
    <row r="834" spans="1:13">
      <c r="A834" s="16">
        <f t="shared" si="60"/>
        <v>827</v>
      </c>
      <c r="B834" s="12" t="s">
        <v>403</v>
      </c>
      <c r="C834" s="272">
        <v>44977</v>
      </c>
      <c r="D834" s="272">
        <v>44990</v>
      </c>
      <c r="E834" s="196">
        <f t="shared" si="61"/>
        <v>44983.5</v>
      </c>
      <c r="F834" s="272">
        <v>44995</v>
      </c>
      <c r="G834" s="272">
        <v>44995</v>
      </c>
      <c r="H834" s="12" t="s">
        <v>162</v>
      </c>
      <c r="I834" s="234">
        <v>711597.2000000003</v>
      </c>
      <c r="J834" s="272">
        <v>44998</v>
      </c>
      <c r="K834" s="17">
        <f t="shared" si="62"/>
        <v>12</v>
      </c>
      <c r="L834" s="283">
        <f t="shared" si="63"/>
        <v>1.715184452437921E-2</v>
      </c>
      <c r="M834" s="22">
        <f t="shared" si="64"/>
        <v>0.20582213429255053</v>
      </c>
    </row>
    <row r="835" spans="1:13">
      <c r="A835" s="16">
        <f t="shared" si="60"/>
        <v>828</v>
      </c>
      <c r="B835" s="12" t="s">
        <v>403</v>
      </c>
      <c r="C835" s="272">
        <v>44977</v>
      </c>
      <c r="D835" s="272">
        <v>44990</v>
      </c>
      <c r="E835" s="196">
        <f t="shared" si="61"/>
        <v>44983.5</v>
      </c>
      <c r="F835" s="272">
        <v>44995</v>
      </c>
      <c r="G835" s="272">
        <v>44995</v>
      </c>
      <c r="H835" s="12" t="s">
        <v>163</v>
      </c>
      <c r="I835" s="234">
        <v>1562782.1400000001</v>
      </c>
      <c r="J835" s="272">
        <v>44998</v>
      </c>
      <c r="K835" s="17">
        <f t="shared" si="62"/>
        <v>12</v>
      </c>
      <c r="L835" s="283">
        <f t="shared" si="63"/>
        <v>3.7668214954691526E-2</v>
      </c>
      <c r="M835" s="22">
        <f t="shared" si="64"/>
        <v>0.45201857945629831</v>
      </c>
    </row>
    <row r="836" spans="1:13">
      <c r="A836" s="16">
        <f t="shared" si="60"/>
        <v>829</v>
      </c>
      <c r="B836" s="12" t="s">
        <v>404</v>
      </c>
      <c r="C836" s="272">
        <v>44976</v>
      </c>
      <c r="D836" s="272">
        <v>44989</v>
      </c>
      <c r="E836" s="196">
        <f t="shared" si="61"/>
        <v>44982.5</v>
      </c>
      <c r="F836" s="272">
        <v>44995</v>
      </c>
      <c r="G836" s="272">
        <v>45044</v>
      </c>
      <c r="H836" s="12" t="s">
        <v>158</v>
      </c>
      <c r="I836" s="234">
        <v>104.57</v>
      </c>
      <c r="J836" s="272">
        <v>45047</v>
      </c>
      <c r="K836" s="17">
        <f t="shared" si="62"/>
        <v>62</v>
      </c>
      <c r="L836" s="283">
        <f t="shared" si="63"/>
        <v>2.5204826296594946E-6</v>
      </c>
      <c r="M836" s="22">
        <f t="shared" si="64"/>
        <v>1.5626992303888865E-4</v>
      </c>
    </row>
    <row r="837" spans="1:13">
      <c r="A837" s="16">
        <f t="shared" si="60"/>
        <v>830</v>
      </c>
      <c r="B837" s="12" t="s">
        <v>404</v>
      </c>
      <c r="C837" s="272">
        <v>44976</v>
      </c>
      <c r="D837" s="272">
        <v>44989</v>
      </c>
      <c r="E837" s="196">
        <f t="shared" si="61"/>
        <v>44982.5</v>
      </c>
      <c r="F837" s="272">
        <v>44995</v>
      </c>
      <c r="G837" s="272">
        <v>44995</v>
      </c>
      <c r="H837" s="12" t="s">
        <v>159</v>
      </c>
      <c r="I837" s="234">
        <v>7440.8899999999985</v>
      </c>
      <c r="J837" s="272">
        <v>44998</v>
      </c>
      <c r="K837" s="17">
        <f t="shared" si="62"/>
        <v>13</v>
      </c>
      <c r="L837" s="283">
        <f t="shared" si="63"/>
        <v>1.793500429779768E-4</v>
      </c>
      <c r="M837" s="22">
        <f t="shared" si="64"/>
        <v>2.3315505587136985E-3</v>
      </c>
    </row>
    <row r="838" spans="1:13">
      <c r="A838" s="16">
        <f t="shared" si="60"/>
        <v>831</v>
      </c>
      <c r="B838" s="12" t="s">
        <v>404</v>
      </c>
      <c r="C838" s="272">
        <v>44976</v>
      </c>
      <c r="D838" s="272">
        <v>44989</v>
      </c>
      <c r="E838" s="196">
        <f t="shared" si="61"/>
        <v>44982.5</v>
      </c>
      <c r="F838" s="272">
        <v>44995</v>
      </c>
      <c r="G838" s="272">
        <v>44995</v>
      </c>
      <c r="H838" s="12" t="s">
        <v>160</v>
      </c>
      <c r="I838" s="234">
        <v>7440.8899999999985</v>
      </c>
      <c r="J838" s="272">
        <v>44998</v>
      </c>
      <c r="K838" s="17">
        <f t="shared" si="62"/>
        <v>13</v>
      </c>
      <c r="L838" s="283">
        <f t="shared" si="63"/>
        <v>1.793500429779768E-4</v>
      </c>
      <c r="M838" s="22">
        <f t="shared" si="64"/>
        <v>2.3315505587136985E-3</v>
      </c>
    </row>
    <row r="839" spans="1:13">
      <c r="A839" s="16">
        <f t="shared" si="60"/>
        <v>832</v>
      </c>
      <c r="B839" s="12" t="s">
        <v>404</v>
      </c>
      <c r="C839" s="272">
        <v>44976</v>
      </c>
      <c r="D839" s="272">
        <v>44989</v>
      </c>
      <c r="E839" s="196">
        <f t="shared" si="61"/>
        <v>44982.5</v>
      </c>
      <c r="F839" s="272">
        <v>44995</v>
      </c>
      <c r="G839" s="272">
        <v>44995</v>
      </c>
      <c r="H839" s="12" t="s">
        <v>161</v>
      </c>
      <c r="I839" s="234">
        <v>31816.340000000015</v>
      </c>
      <c r="J839" s="272">
        <v>44998</v>
      </c>
      <c r="K839" s="17">
        <f t="shared" si="62"/>
        <v>13</v>
      </c>
      <c r="L839" s="283">
        <f t="shared" si="63"/>
        <v>7.6687895485646551E-4</v>
      </c>
      <c r="M839" s="22">
        <f t="shared" si="64"/>
        <v>9.9694264131340513E-3</v>
      </c>
    </row>
    <row r="840" spans="1:13">
      <c r="A840" s="16">
        <f t="shared" si="60"/>
        <v>833</v>
      </c>
      <c r="B840" s="12" t="s">
        <v>404</v>
      </c>
      <c r="C840" s="272">
        <v>44976</v>
      </c>
      <c r="D840" s="272">
        <v>44989</v>
      </c>
      <c r="E840" s="196">
        <f t="shared" si="61"/>
        <v>44982.5</v>
      </c>
      <c r="F840" s="272">
        <v>44995</v>
      </c>
      <c r="G840" s="272">
        <v>44995</v>
      </c>
      <c r="H840" s="12" t="s">
        <v>162</v>
      </c>
      <c r="I840" s="234">
        <v>31816.340000000015</v>
      </c>
      <c r="J840" s="272">
        <v>44998</v>
      </c>
      <c r="K840" s="17">
        <f t="shared" si="62"/>
        <v>13</v>
      </c>
      <c r="L840" s="283">
        <f t="shared" si="63"/>
        <v>7.6687895485646551E-4</v>
      </c>
      <c r="M840" s="22">
        <f t="shared" si="64"/>
        <v>9.9694264131340513E-3</v>
      </c>
    </row>
    <row r="841" spans="1:13">
      <c r="A841" s="16">
        <f t="shared" ref="A841:A904" si="65">A840+1</f>
        <v>834</v>
      </c>
      <c r="B841" s="12" t="s">
        <v>404</v>
      </c>
      <c r="C841" s="272">
        <v>44976</v>
      </c>
      <c r="D841" s="272">
        <v>44989</v>
      </c>
      <c r="E841" s="196">
        <f t="shared" ref="E841:E904" si="66">AVERAGE(C841:D841)</f>
        <v>44982.5</v>
      </c>
      <c r="F841" s="272">
        <v>44995</v>
      </c>
      <c r="G841" s="272">
        <v>44995</v>
      </c>
      <c r="H841" s="12" t="s">
        <v>163</v>
      </c>
      <c r="I841" s="234">
        <v>57740.54</v>
      </c>
      <c r="J841" s="272">
        <v>44998</v>
      </c>
      <c r="K841" s="17">
        <f t="shared" si="62"/>
        <v>13</v>
      </c>
      <c r="L841" s="283">
        <f t="shared" si="63"/>
        <v>1.3917378607359592E-3</v>
      </c>
      <c r="M841" s="22">
        <f t="shared" si="64"/>
        <v>1.809259218956747E-2</v>
      </c>
    </row>
    <row r="842" spans="1:13">
      <c r="A842" s="16">
        <f t="shared" si="65"/>
        <v>835</v>
      </c>
      <c r="B842" s="12" t="s">
        <v>403</v>
      </c>
      <c r="C842" s="272">
        <v>44977</v>
      </c>
      <c r="D842" s="272">
        <v>44990</v>
      </c>
      <c r="E842" s="196">
        <f t="shared" si="66"/>
        <v>44983.5</v>
      </c>
      <c r="F842" s="272">
        <v>44995</v>
      </c>
      <c r="G842" s="272">
        <v>45044</v>
      </c>
      <c r="H842" s="12" t="s">
        <v>152</v>
      </c>
      <c r="I842" s="234">
        <v>21.82</v>
      </c>
      <c r="J842" s="272">
        <v>45047</v>
      </c>
      <c r="K842" s="17">
        <f t="shared" ref="K842:K905" si="67">(G842-D842)+((D842-C842+1)/2)</f>
        <v>61</v>
      </c>
      <c r="L842" s="283">
        <f t="shared" ref="L842:L905" si="68">I842/$I$4859</f>
        <v>5.2593412048551379E-7</v>
      </c>
      <c r="M842" s="22">
        <f t="shared" ref="M842:M905" si="69">L842*K842</f>
        <v>3.2081981349616342E-5</v>
      </c>
    </row>
    <row r="843" spans="1:13">
      <c r="A843" s="16">
        <f t="shared" si="65"/>
        <v>836</v>
      </c>
      <c r="B843" s="12" t="s">
        <v>403</v>
      </c>
      <c r="C843" s="272">
        <v>44977</v>
      </c>
      <c r="D843" s="272">
        <v>44990</v>
      </c>
      <c r="E843" s="196">
        <f t="shared" si="66"/>
        <v>44983.5</v>
      </c>
      <c r="F843" s="272">
        <v>44995</v>
      </c>
      <c r="G843" s="272">
        <v>45044</v>
      </c>
      <c r="H843" s="12" t="s">
        <v>165</v>
      </c>
      <c r="I843" s="234">
        <v>23.610000000000007</v>
      </c>
      <c r="J843" s="272">
        <v>45047</v>
      </c>
      <c r="K843" s="17">
        <f t="shared" si="67"/>
        <v>61</v>
      </c>
      <c r="L843" s="283">
        <f t="shared" si="68"/>
        <v>5.6907903687731359E-7</v>
      </c>
      <c r="M843" s="22">
        <f t="shared" si="69"/>
        <v>3.471382124951613E-5</v>
      </c>
    </row>
    <row r="844" spans="1:13">
      <c r="A844" s="16">
        <f t="shared" si="65"/>
        <v>837</v>
      </c>
      <c r="B844" s="12" t="s">
        <v>404</v>
      </c>
      <c r="C844" s="272">
        <v>44976</v>
      </c>
      <c r="D844" s="272">
        <v>44989</v>
      </c>
      <c r="E844" s="196">
        <f t="shared" si="66"/>
        <v>44982.5</v>
      </c>
      <c r="F844" s="272">
        <v>44995</v>
      </c>
      <c r="G844" s="272">
        <v>45035</v>
      </c>
      <c r="H844" s="12" t="s">
        <v>157</v>
      </c>
      <c r="I844" s="234">
        <v>153.30000000000001</v>
      </c>
      <c r="J844" s="272">
        <v>45036</v>
      </c>
      <c r="K844" s="17">
        <f t="shared" si="67"/>
        <v>53</v>
      </c>
      <c r="L844" s="283">
        <f t="shared" si="68"/>
        <v>3.6950366943368134E-6</v>
      </c>
      <c r="M844" s="22">
        <f t="shared" si="69"/>
        <v>1.9583694479985111E-4</v>
      </c>
    </row>
    <row r="845" spans="1:13">
      <c r="A845" s="16">
        <f t="shared" si="65"/>
        <v>838</v>
      </c>
      <c r="B845" s="12" t="s">
        <v>403</v>
      </c>
      <c r="C845" s="272">
        <v>44977</v>
      </c>
      <c r="D845" s="272">
        <v>44990</v>
      </c>
      <c r="E845" s="196">
        <f t="shared" si="66"/>
        <v>44983.5</v>
      </c>
      <c r="F845" s="272">
        <v>44995</v>
      </c>
      <c r="G845" s="272">
        <v>45002</v>
      </c>
      <c r="H845" s="12" t="s">
        <v>152</v>
      </c>
      <c r="I845" s="234">
        <v>41.190000000000005</v>
      </c>
      <c r="J845" s="272">
        <v>45005</v>
      </c>
      <c r="K845" s="17">
        <f t="shared" si="67"/>
        <v>19</v>
      </c>
      <c r="L845" s="283">
        <f t="shared" si="68"/>
        <v>9.9281514311632963E-7</v>
      </c>
      <c r="M845" s="22">
        <f t="shared" si="69"/>
        <v>1.8863487719210262E-5</v>
      </c>
    </row>
    <row r="846" spans="1:13">
      <c r="A846" s="16">
        <f t="shared" si="65"/>
        <v>839</v>
      </c>
      <c r="B846" s="12" t="s">
        <v>403</v>
      </c>
      <c r="C846" s="272">
        <v>44977</v>
      </c>
      <c r="D846" s="272">
        <v>44990</v>
      </c>
      <c r="E846" s="196">
        <f t="shared" si="66"/>
        <v>44983.5</v>
      </c>
      <c r="F846" s="272">
        <v>44995</v>
      </c>
      <c r="G846" s="272">
        <v>45002</v>
      </c>
      <c r="H846" s="12" t="s">
        <v>156</v>
      </c>
      <c r="I846" s="234">
        <v>206.89</v>
      </c>
      <c r="J846" s="272">
        <v>45005</v>
      </c>
      <c r="K846" s="17">
        <f t="shared" si="67"/>
        <v>19</v>
      </c>
      <c r="L846" s="283">
        <f t="shared" si="68"/>
        <v>4.9867328225136542E-6</v>
      </c>
      <c r="M846" s="22">
        <f t="shared" si="69"/>
        <v>9.4747923627759432E-5</v>
      </c>
    </row>
    <row r="847" spans="1:13">
      <c r="A847" s="16">
        <f t="shared" si="65"/>
        <v>840</v>
      </c>
      <c r="B847" s="12" t="s">
        <v>403</v>
      </c>
      <c r="C847" s="272">
        <v>44977</v>
      </c>
      <c r="D847" s="272">
        <v>44990</v>
      </c>
      <c r="E847" s="196">
        <f t="shared" si="66"/>
        <v>44983.5</v>
      </c>
      <c r="F847" s="272">
        <v>44995</v>
      </c>
      <c r="G847" s="272">
        <v>45044</v>
      </c>
      <c r="H847" s="12" t="s">
        <v>152</v>
      </c>
      <c r="I847" s="234">
        <v>3.47</v>
      </c>
      <c r="J847" s="272">
        <v>45047</v>
      </c>
      <c r="K847" s="17">
        <f t="shared" si="67"/>
        <v>61</v>
      </c>
      <c r="L847" s="283">
        <f t="shared" si="68"/>
        <v>8.3638469206449714E-8</v>
      </c>
      <c r="M847" s="22">
        <f t="shared" si="69"/>
        <v>5.1019466215934328E-6</v>
      </c>
    </row>
    <row r="848" spans="1:13">
      <c r="A848" s="16">
        <f t="shared" si="65"/>
        <v>841</v>
      </c>
      <c r="B848" s="12" t="s">
        <v>403</v>
      </c>
      <c r="C848" s="272">
        <v>44977</v>
      </c>
      <c r="D848" s="272">
        <v>44990</v>
      </c>
      <c r="E848" s="196">
        <f t="shared" si="66"/>
        <v>44983.5</v>
      </c>
      <c r="F848" s="272">
        <v>44995</v>
      </c>
      <c r="G848" s="272">
        <v>45044</v>
      </c>
      <c r="H848" s="12" t="s">
        <v>152</v>
      </c>
      <c r="I848" s="234">
        <v>41.28</v>
      </c>
      <c r="J848" s="272">
        <v>45047</v>
      </c>
      <c r="K848" s="17">
        <f t="shared" si="67"/>
        <v>61</v>
      </c>
      <c r="L848" s="283">
        <f t="shared" si="68"/>
        <v>9.9498444058854294E-7</v>
      </c>
      <c r="M848" s="22">
        <f t="shared" si="69"/>
        <v>6.069405087590112E-5</v>
      </c>
    </row>
    <row r="849" spans="1:13">
      <c r="A849" s="16">
        <f t="shared" si="65"/>
        <v>842</v>
      </c>
      <c r="B849" s="12" t="s">
        <v>403</v>
      </c>
      <c r="C849" s="272">
        <v>44977</v>
      </c>
      <c r="D849" s="272">
        <v>44990</v>
      </c>
      <c r="E849" s="196">
        <f t="shared" si="66"/>
        <v>44983.5</v>
      </c>
      <c r="F849" s="272">
        <v>44995</v>
      </c>
      <c r="G849" s="272">
        <v>45044</v>
      </c>
      <c r="H849" s="12" t="s">
        <v>152</v>
      </c>
      <c r="I849" s="234">
        <v>4.29</v>
      </c>
      <c r="J849" s="272">
        <v>45047</v>
      </c>
      <c r="K849" s="17">
        <f t="shared" si="67"/>
        <v>61</v>
      </c>
      <c r="L849" s="283">
        <f t="shared" si="68"/>
        <v>1.0340317950883841E-7</v>
      </c>
      <c r="M849" s="22">
        <f t="shared" si="69"/>
        <v>6.3075939500391429E-6</v>
      </c>
    </row>
    <row r="850" spans="1:13">
      <c r="A850" s="16">
        <f t="shared" si="65"/>
        <v>843</v>
      </c>
      <c r="B850" s="12" t="s">
        <v>403</v>
      </c>
      <c r="C850" s="272">
        <v>44977</v>
      </c>
      <c r="D850" s="272">
        <v>44990</v>
      </c>
      <c r="E850" s="196">
        <f t="shared" si="66"/>
        <v>44983.5</v>
      </c>
      <c r="F850" s="272">
        <v>44995</v>
      </c>
      <c r="G850" s="272">
        <v>45035</v>
      </c>
      <c r="H850" s="12" t="s">
        <v>157</v>
      </c>
      <c r="I850" s="234">
        <v>346.1</v>
      </c>
      <c r="J850" s="272">
        <v>45036</v>
      </c>
      <c r="K850" s="17">
        <f t="shared" si="67"/>
        <v>52</v>
      </c>
      <c r="L850" s="283">
        <f t="shared" si="68"/>
        <v>8.3421539459228386E-6</v>
      </c>
      <c r="M850" s="22">
        <f t="shared" si="69"/>
        <v>4.3379200518798764E-4</v>
      </c>
    </row>
    <row r="851" spans="1:13">
      <c r="A851" s="16">
        <f t="shared" si="65"/>
        <v>844</v>
      </c>
      <c r="B851" s="12" t="s">
        <v>403</v>
      </c>
      <c r="C851" s="272">
        <v>44977</v>
      </c>
      <c r="D851" s="272">
        <v>44990</v>
      </c>
      <c r="E851" s="196">
        <f t="shared" si="66"/>
        <v>44983.5</v>
      </c>
      <c r="F851" s="272">
        <v>44995</v>
      </c>
      <c r="G851" s="272">
        <v>45043</v>
      </c>
      <c r="H851" s="12" t="s">
        <v>152</v>
      </c>
      <c r="I851" s="234">
        <v>200.74</v>
      </c>
      <c r="J851" s="272">
        <v>45044</v>
      </c>
      <c r="K851" s="17">
        <f t="shared" si="67"/>
        <v>60</v>
      </c>
      <c r="L851" s="283">
        <f t="shared" si="68"/>
        <v>4.8384974952457398E-6</v>
      </c>
      <c r="M851" s="22">
        <f t="shared" si="69"/>
        <v>2.9030984971474441E-4</v>
      </c>
    </row>
    <row r="852" spans="1:13">
      <c r="A852" s="16">
        <f t="shared" si="65"/>
        <v>845</v>
      </c>
      <c r="B852" s="12" t="s">
        <v>403</v>
      </c>
      <c r="C852" s="272">
        <v>44977</v>
      </c>
      <c r="D852" s="272">
        <v>44990</v>
      </c>
      <c r="E852" s="196">
        <f t="shared" si="66"/>
        <v>44983.5</v>
      </c>
      <c r="F852" s="272">
        <v>44995</v>
      </c>
      <c r="G852" s="272">
        <v>45043</v>
      </c>
      <c r="H852" s="12" t="s">
        <v>152</v>
      </c>
      <c r="I852" s="234">
        <v>5.38</v>
      </c>
      <c r="J852" s="272">
        <v>45044</v>
      </c>
      <c r="K852" s="17">
        <f t="shared" si="67"/>
        <v>60</v>
      </c>
      <c r="L852" s="283">
        <f t="shared" si="68"/>
        <v>1.2967578222786727E-7</v>
      </c>
      <c r="M852" s="22">
        <f t="shared" si="69"/>
        <v>7.7805469336720361E-6</v>
      </c>
    </row>
    <row r="853" spans="1:13">
      <c r="A853" s="16">
        <f t="shared" si="65"/>
        <v>846</v>
      </c>
      <c r="B853" s="12" t="s">
        <v>403</v>
      </c>
      <c r="C853" s="272">
        <v>44977</v>
      </c>
      <c r="D853" s="272">
        <v>44990</v>
      </c>
      <c r="E853" s="196">
        <f t="shared" si="66"/>
        <v>44983.5</v>
      </c>
      <c r="F853" s="272">
        <v>44995</v>
      </c>
      <c r="G853" s="272">
        <v>45035</v>
      </c>
      <c r="H853" s="12" t="s">
        <v>154</v>
      </c>
      <c r="I853" s="234">
        <v>38.83</v>
      </c>
      <c r="J853" s="272">
        <v>45036</v>
      </c>
      <c r="K853" s="17">
        <f t="shared" si="67"/>
        <v>52</v>
      </c>
      <c r="L853" s="283">
        <f t="shared" si="68"/>
        <v>9.3593134273384498E-7</v>
      </c>
      <c r="M853" s="22">
        <f t="shared" si="69"/>
        <v>4.8668429822159936E-5</v>
      </c>
    </row>
    <row r="854" spans="1:13">
      <c r="A854" s="16">
        <f t="shared" si="65"/>
        <v>847</v>
      </c>
      <c r="B854" s="12" t="s">
        <v>404</v>
      </c>
      <c r="C854" s="272">
        <v>44976</v>
      </c>
      <c r="D854" s="272">
        <v>44989</v>
      </c>
      <c r="E854" s="196">
        <f t="shared" si="66"/>
        <v>44982.5</v>
      </c>
      <c r="F854" s="272">
        <v>44995</v>
      </c>
      <c r="G854" s="272">
        <v>45035</v>
      </c>
      <c r="H854" s="12" t="s">
        <v>157</v>
      </c>
      <c r="I854" s="234">
        <v>43.11</v>
      </c>
      <c r="J854" s="272">
        <v>45036</v>
      </c>
      <c r="K854" s="17">
        <f t="shared" si="67"/>
        <v>53</v>
      </c>
      <c r="L854" s="283">
        <f t="shared" si="68"/>
        <v>1.0390934891902154E-6</v>
      </c>
      <c r="M854" s="22">
        <f t="shared" si="69"/>
        <v>5.5071954927081415E-5</v>
      </c>
    </row>
    <row r="855" spans="1:13">
      <c r="A855" s="16">
        <f t="shared" si="65"/>
        <v>848</v>
      </c>
      <c r="B855" s="12" t="s">
        <v>404</v>
      </c>
      <c r="C855" s="272">
        <v>44976</v>
      </c>
      <c r="D855" s="272">
        <v>44989</v>
      </c>
      <c r="E855" s="196">
        <f t="shared" si="66"/>
        <v>44982.5</v>
      </c>
      <c r="F855" s="272">
        <v>44995</v>
      </c>
      <c r="G855" s="272">
        <v>45035</v>
      </c>
      <c r="H855" s="12" t="s">
        <v>154</v>
      </c>
      <c r="I855" s="234">
        <v>87.38</v>
      </c>
      <c r="J855" s="272">
        <v>45036</v>
      </c>
      <c r="K855" s="17">
        <f t="shared" si="67"/>
        <v>53</v>
      </c>
      <c r="L855" s="283">
        <f t="shared" si="68"/>
        <v>2.1061468124667364E-6</v>
      </c>
      <c r="M855" s="22">
        <f t="shared" si="69"/>
        <v>1.1162578106073703E-4</v>
      </c>
    </row>
    <row r="856" spans="1:13">
      <c r="A856" s="16">
        <f t="shared" si="65"/>
        <v>849</v>
      </c>
      <c r="B856" s="12" t="s">
        <v>403</v>
      </c>
      <c r="C856" s="272">
        <v>44977</v>
      </c>
      <c r="D856" s="272">
        <v>44990</v>
      </c>
      <c r="E856" s="196">
        <f t="shared" si="66"/>
        <v>44983.5</v>
      </c>
      <c r="F856" s="272">
        <v>44995</v>
      </c>
      <c r="G856" s="272">
        <v>45002</v>
      </c>
      <c r="H856" s="12" t="s">
        <v>152</v>
      </c>
      <c r="I856" s="234">
        <v>3.21</v>
      </c>
      <c r="J856" s="272">
        <v>45005</v>
      </c>
      <c r="K856" s="17">
        <f t="shared" si="67"/>
        <v>19</v>
      </c>
      <c r="L856" s="283">
        <f t="shared" si="68"/>
        <v>7.7371609842277688E-8</v>
      </c>
      <c r="M856" s="22">
        <f t="shared" si="69"/>
        <v>1.4700605870032761E-6</v>
      </c>
    </row>
    <row r="857" spans="1:13">
      <c r="A857" s="16">
        <f t="shared" si="65"/>
        <v>850</v>
      </c>
      <c r="B857" s="12" t="s">
        <v>403</v>
      </c>
      <c r="C857" s="272">
        <v>44977</v>
      </c>
      <c r="D857" s="272">
        <v>44990</v>
      </c>
      <c r="E857" s="196">
        <f t="shared" si="66"/>
        <v>44983.5</v>
      </c>
      <c r="F857" s="272">
        <v>44995</v>
      </c>
      <c r="G857" s="272">
        <v>45030</v>
      </c>
      <c r="H857" s="12" t="s">
        <v>153</v>
      </c>
      <c r="I857" s="234">
        <v>99.62</v>
      </c>
      <c r="J857" s="272">
        <v>45033</v>
      </c>
      <c r="K857" s="17">
        <f t="shared" si="67"/>
        <v>47</v>
      </c>
      <c r="L857" s="283">
        <f t="shared" si="68"/>
        <v>2.4011712686877581E-6</v>
      </c>
      <c r="M857" s="22">
        <f t="shared" si="69"/>
        <v>1.1285504962832463E-4</v>
      </c>
    </row>
    <row r="858" spans="1:13">
      <c r="A858" s="16">
        <f t="shared" si="65"/>
        <v>851</v>
      </c>
      <c r="B858" s="12" t="s">
        <v>404</v>
      </c>
      <c r="C858" s="272">
        <v>44976</v>
      </c>
      <c r="D858" s="272">
        <v>44989</v>
      </c>
      <c r="E858" s="196">
        <f t="shared" si="66"/>
        <v>44982.5</v>
      </c>
      <c r="F858" s="272">
        <v>44995</v>
      </c>
      <c r="G858" s="272">
        <v>45035</v>
      </c>
      <c r="H858" s="12" t="s">
        <v>157</v>
      </c>
      <c r="I858" s="234">
        <v>96.64</v>
      </c>
      <c r="J858" s="272">
        <v>45036</v>
      </c>
      <c r="K858" s="17">
        <f t="shared" si="67"/>
        <v>53</v>
      </c>
      <c r="L858" s="283">
        <f t="shared" si="68"/>
        <v>2.3293434190522479E-6</v>
      </c>
      <c r="M858" s="22">
        <f t="shared" si="69"/>
        <v>1.2345520120976913E-4</v>
      </c>
    </row>
    <row r="859" spans="1:13">
      <c r="A859" s="16">
        <f t="shared" si="65"/>
        <v>852</v>
      </c>
      <c r="B859" s="12" t="s">
        <v>404</v>
      </c>
      <c r="C859" s="272">
        <v>44976</v>
      </c>
      <c r="D859" s="272">
        <v>44989</v>
      </c>
      <c r="E859" s="196">
        <f t="shared" si="66"/>
        <v>44982.5</v>
      </c>
      <c r="F859" s="272">
        <v>44995</v>
      </c>
      <c r="G859" s="272">
        <v>45035</v>
      </c>
      <c r="H859" s="12" t="s">
        <v>157</v>
      </c>
      <c r="I859" s="234">
        <v>278.69</v>
      </c>
      <c r="J859" s="272">
        <v>45036</v>
      </c>
      <c r="K859" s="17">
        <f t="shared" si="67"/>
        <v>53</v>
      </c>
      <c r="L859" s="283">
        <f t="shared" si="68"/>
        <v>6.7173501392350058E-6</v>
      </c>
      <c r="M859" s="22">
        <f t="shared" si="69"/>
        <v>3.5601955737945532E-4</v>
      </c>
    </row>
    <row r="860" spans="1:13">
      <c r="A860" s="16">
        <f t="shared" si="65"/>
        <v>853</v>
      </c>
      <c r="B860" s="12" t="s">
        <v>403</v>
      </c>
      <c r="C860" s="272">
        <v>44977</v>
      </c>
      <c r="D860" s="272">
        <v>44990</v>
      </c>
      <c r="E860" s="196">
        <f t="shared" si="66"/>
        <v>44983.5</v>
      </c>
      <c r="F860" s="272">
        <v>44995</v>
      </c>
      <c r="G860" s="272">
        <v>45002</v>
      </c>
      <c r="H860" s="12" t="s">
        <v>152</v>
      </c>
      <c r="I860" s="234">
        <v>6.72</v>
      </c>
      <c r="J860" s="272">
        <v>45005</v>
      </c>
      <c r="K860" s="17">
        <f t="shared" si="67"/>
        <v>19</v>
      </c>
      <c r="L860" s="283">
        <f t="shared" si="68"/>
        <v>1.6197421125860002E-7</v>
      </c>
      <c r="M860" s="22">
        <f t="shared" si="69"/>
        <v>3.0775100139134005E-6</v>
      </c>
    </row>
    <row r="861" spans="1:13">
      <c r="A861" s="16">
        <f t="shared" si="65"/>
        <v>854</v>
      </c>
      <c r="B861" s="12" t="s">
        <v>403</v>
      </c>
      <c r="C861" s="272">
        <v>44977</v>
      </c>
      <c r="D861" s="272">
        <v>44990</v>
      </c>
      <c r="E861" s="196">
        <f t="shared" si="66"/>
        <v>44983.5</v>
      </c>
      <c r="F861" s="272">
        <v>44995</v>
      </c>
      <c r="G861" s="272">
        <v>45035</v>
      </c>
      <c r="H861" s="12" t="s">
        <v>157</v>
      </c>
      <c r="I861" s="234">
        <v>232.04999999999998</v>
      </c>
      <c r="J861" s="272">
        <v>45036</v>
      </c>
      <c r="K861" s="17">
        <f t="shared" si="67"/>
        <v>52</v>
      </c>
      <c r="L861" s="283">
        <f t="shared" si="68"/>
        <v>5.5931719825235319E-6</v>
      </c>
      <c r="M861" s="22">
        <f t="shared" si="69"/>
        <v>2.9084494309122367E-4</v>
      </c>
    </row>
    <row r="862" spans="1:13">
      <c r="A862" s="16">
        <f t="shared" si="65"/>
        <v>855</v>
      </c>
      <c r="B862" s="12" t="s">
        <v>404</v>
      </c>
      <c r="C862" s="272">
        <v>44976</v>
      </c>
      <c r="D862" s="272">
        <v>44989</v>
      </c>
      <c r="E862" s="196">
        <f t="shared" si="66"/>
        <v>44982.5</v>
      </c>
      <c r="F862" s="272">
        <v>44995</v>
      </c>
      <c r="G862" s="272">
        <v>45035</v>
      </c>
      <c r="H862" s="12" t="s">
        <v>157</v>
      </c>
      <c r="I862" s="234">
        <v>240.97</v>
      </c>
      <c r="J862" s="272">
        <v>45036</v>
      </c>
      <c r="K862" s="17">
        <f t="shared" si="67"/>
        <v>53</v>
      </c>
      <c r="L862" s="283">
        <f t="shared" si="68"/>
        <v>5.8081734653251263E-6</v>
      </c>
      <c r="M862" s="22">
        <f t="shared" si="69"/>
        <v>3.0783319366223168E-4</v>
      </c>
    </row>
    <row r="863" spans="1:13">
      <c r="A863" s="16">
        <f t="shared" si="65"/>
        <v>856</v>
      </c>
      <c r="B863" s="12" t="s">
        <v>403</v>
      </c>
      <c r="C863" s="272">
        <v>44977</v>
      </c>
      <c r="D863" s="272">
        <v>44990</v>
      </c>
      <c r="E863" s="196">
        <f t="shared" si="66"/>
        <v>44983.5</v>
      </c>
      <c r="F863" s="272">
        <v>44995</v>
      </c>
      <c r="G863" s="272">
        <v>45002</v>
      </c>
      <c r="H863" s="12" t="s">
        <v>152</v>
      </c>
      <c r="I863" s="234">
        <v>24.47</v>
      </c>
      <c r="J863" s="272">
        <v>45005</v>
      </c>
      <c r="K863" s="17">
        <f t="shared" si="67"/>
        <v>19</v>
      </c>
      <c r="L863" s="283">
        <f t="shared" si="68"/>
        <v>5.8980787938957475E-7</v>
      </c>
      <c r="M863" s="22">
        <f t="shared" si="69"/>
        <v>1.120634970840192E-5</v>
      </c>
    </row>
    <row r="864" spans="1:13">
      <c r="A864" s="16">
        <f t="shared" si="65"/>
        <v>857</v>
      </c>
      <c r="B864" s="12" t="s">
        <v>403</v>
      </c>
      <c r="C864" s="272">
        <v>44977</v>
      </c>
      <c r="D864" s="272">
        <v>44990</v>
      </c>
      <c r="E864" s="196">
        <f t="shared" si="66"/>
        <v>44983.5</v>
      </c>
      <c r="F864" s="272">
        <v>44995</v>
      </c>
      <c r="G864" s="272">
        <v>45002</v>
      </c>
      <c r="H864" s="12" t="s">
        <v>156</v>
      </c>
      <c r="I864" s="234">
        <v>144.4</v>
      </c>
      <c r="J864" s="272">
        <v>45005</v>
      </c>
      <c r="K864" s="17">
        <f t="shared" si="67"/>
        <v>19</v>
      </c>
      <c r="L864" s="283">
        <f t="shared" si="68"/>
        <v>3.4805172776401552E-6</v>
      </c>
      <c r="M864" s="22">
        <f t="shared" si="69"/>
        <v>6.6129828275162951E-5</v>
      </c>
    </row>
    <row r="865" spans="1:13">
      <c r="A865" s="16">
        <f t="shared" si="65"/>
        <v>858</v>
      </c>
      <c r="B865" s="12" t="s">
        <v>403</v>
      </c>
      <c r="C865" s="272">
        <v>44977</v>
      </c>
      <c r="D865" s="272">
        <v>44990</v>
      </c>
      <c r="E865" s="196">
        <f t="shared" si="66"/>
        <v>44983.5</v>
      </c>
      <c r="F865" s="272">
        <v>44995</v>
      </c>
      <c r="G865" s="272">
        <v>45035</v>
      </c>
      <c r="H865" s="12" t="s">
        <v>157</v>
      </c>
      <c r="I865" s="234">
        <v>280.51</v>
      </c>
      <c r="J865" s="272">
        <v>45036</v>
      </c>
      <c r="K865" s="17">
        <f t="shared" si="67"/>
        <v>52</v>
      </c>
      <c r="L865" s="283">
        <f t="shared" si="68"/>
        <v>6.7612181547842095E-6</v>
      </c>
      <c r="M865" s="22">
        <f t="shared" si="69"/>
        <v>3.5158334404877887E-4</v>
      </c>
    </row>
    <row r="866" spans="1:13">
      <c r="A866" s="16">
        <f t="shared" si="65"/>
        <v>859</v>
      </c>
      <c r="B866" s="12" t="s">
        <v>404</v>
      </c>
      <c r="C866" s="272">
        <v>44976</v>
      </c>
      <c r="D866" s="272">
        <v>44989</v>
      </c>
      <c r="E866" s="196">
        <f t="shared" si="66"/>
        <v>44982.5</v>
      </c>
      <c r="F866" s="272">
        <v>44995</v>
      </c>
      <c r="G866" s="272">
        <v>45035</v>
      </c>
      <c r="H866" s="12" t="s">
        <v>157</v>
      </c>
      <c r="I866" s="234">
        <v>52.91</v>
      </c>
      <c r="J866" s="272">
        <v>45036</v>
      </c>
      <c r="K866" s="17">
        <f t="shared" si="67"/>
        <v>53</v>
      </c>
      <c r="L866" s="283">
        <f t="shared" si="68"/>
        <v>1.275305880609007E-6</v>
      </c>
      <c r="M866" s="22">
        <f t="shared" si="69"/>
        <v>6.7591211672277373E-5</v>
      </c>
    </row>
    <row r="867" spans="1:13">
      <c r="A867" s="16">
        <f t="shared" si="65"/>
        <v>860</v>
      </c>
      <c r="B867" s="12" t="s">
        <v>403</v>
      </c>
      <c r="C867" s="272">
        <v>44977</v>
      </c>
      <c r="D867" s="272">
        <v>44990</v>
      </c>
      <c r="E867" s="196">
        <f t="shared" si="66"/>
        <v>44983.5</v>
      </c>
      <c r="F867" s="272">
        <v>44995</v>
      </c>
      <c r="G867" s="272">
        <v>45002</v>
      </c>
      <c r="H867" s="12" t="s">
        <v>152</v>
      </c>
      <c r="I867" s="234">
        <v>5.59</v>
      </c>
      <c r="J867" s="272">
        <v>45005</v>
      </c>
      <c r="K867" s="17">
        <f t="shared" si="67"/>
        <v>19</v>
      </c>
      <c r="L867" s="283">
        <f t="shared" si="68"/>
        <v>1.3473747632969853E-7</v>
      </c>
      <c r="M867" s="22">
        <f t="shared" si="69"/>
        <v>2.5600120502642721E-6</v>
      </c>
    </row>
    <row r="868" spans="1:13">
      <c r="A868" s="16">
        <f t="shared" si="65"/>
        <v>861</v>
      </c>
      <c r="B868" s="12" t="s">
        <v>403</v>
      </c>
      <c r="C868" s="272">
        <v>44977</v>
      </c>
      <c r="D868" s="272">
        <v>44990</v>
      </c>
      <c r="E868" s="196">
        <f t="shared" si="66"/>
        <v>44983.5</v>
      </c>
      <c r="F868" s="272">
        <v>44995</v>
      </c>
      <c r="G868" s="272">
        <v>45002</v>
      </c>
      <c r="H868" s="12" t="s">
        <v>156</v>
      </c>
      <c r="I868" s="234">
        <v>181.74</v>
      </c>
      <c r="J868" s="272">
        <v>45005</v>
      </c>
      <c r="K868" s="17">
        <f t="shared" si="67"/>
        <v>19</v>
      </c>
      <c r="L868" s="283">
        <f t="shared" si="68"/>
        <v>4.3805346955562457E-6</v>
      </c>
      <c r="M868" s="22">
        <f t="shared" si="69"/>
        <v>8.3230159215568668E-5</v>
      </c>
    </row>
    <row r="869" spans="1:13">
      <c r="A869" s="16">
        <f t="shared" si="65"/>
        <v>862</v>
      </c>
      <c r="B869" s="12" t="s">
        <v>403</v>
      </c>
      <c r="C869" s="272">
        <v>44977</v>
      </c>
      <c r="D869" s="272">
        <v>44990</v>
      </c>
      <c r="E869" s="196">
        <f t="shared" si="66"/>
        <v>44983.5</v>
      </c>
      <c r="F869" s="272">
        <v>44995</v>
      </c>
      <c r="G869" s="272">
        <v>45035</v>
      </c>
      <c r="H869" s="12" t="s">
        <v>154</v>
      </c>
      <c r="I869" s="234">
        <v>161.04000000000002</v>
      </c>
      <c r="J869" s="272">
        <v>45036</v>
      </c>
      <c r="K869" s="17">
        <f t="shared" si="67"/>
        <v>52</v>
      </c>
      <c r="L869" s="283">
        <f t="shared" si="68"/>
        <v>3.8815962769471657E-6</v>
      </c>
      <c r="M869" s="22">
        <f t="shared" si="69"/>
        <v>2.0184300640125263E-4</v>
      </c>
    </row>
    <row r="870" spans="1:13">
      <c r="A870" s="16">
        <f t="shared" si="65"/>
        <v>863</v>
      </c>
      <c r="B870" s="12" t="s">
        <v>403</v>
      </c>
      <c r="C870" s="272">
        <v>44977</v>
      </c>
      <c r="D870" s="272">
        <v>44990</v>
      </c>
      <c r="E870" s="196">
        <f t="shared" si="66"/>
        <v>44983.5</v>
      </c>
      <c r="F870" s="272">
        <v>44995</v>
      </c>
      <c r="G870" s="272">
        <v>45035</v>
      </c>
      <c r="H870" s="12" t="s">
        <v>157</v>
      </c>
      <c r="I870" s="234">
        <v>4904.3099999999995</v>
      </c>
      <c r="J870" s="272">
        <v>45036</v>
      </c>
      <c r="K870" s="17">
        <f t="shared" si="67"/>
        <v>52</v>
      </c>
      <c r="L870" s="283">
        <f t="shared" si="68"/>
        <v>1.182100809550096E-4</v>
      </c>
      <c r="M870" s="22">
        <f t="shared" si="69"/>
        <v>6.1469242096604997E-3</v>
      </c>
    </row>
    <row r="871" spans="1:13">
      <c r="A871" s="16">
        <f t="shared" si="65"/>
        <v>864</v>
      </c>
      <c r="B871" s="12" t="s">
        <v>404</v>
      </c>
      <c r="C871" s="272">
        <v>44976</v>
      </c>
      <c r="D871" s="272">
        <v>44989</v>
      </c>
      <c r="E871" s="196">
        <f t="shared" si="66"/>
        <v>44982.5</v>
      </c>
      <c r="F871" s="272">
        <v>44995</v>
      </c>
      <c r="G871" s="272">
        <v>45035</v>
      </c>
      <c r="H871" s="12" t="s">
        <v>157</v>
      </c>
      <c r="I871" s="234">
        <v>1535.45</v>
      </c>
      <c r="J871" s="272">
        <v>45036</v>
      </c>
      <c r="K871" s="17">
        <f t="shared" si="67"/>
        <v>53</v>
      </c>
      <c r="L871" s="283">
        <f t="shared" si="68"/>
        <v>3.700942004122283E-5</v>
      </c>
      <c r="M871" s="22">
        <f t="shared" si="69"/>
        <v>1.9614992621848101E-3</v>
      </c>
    </row>
    <row r="872" spans="1:13">
      <c r="A872" s="16">
        <f t="shared" si="65"/>
        <v>865</v>
      </c>
      <c r="B872" s="12" t="s">
        <v>403</v>
      </c>
      <c r="C872" s="272">
        <v>44977</v>
      </c>
      <c r="D872" s="272">
        <v>44990</v>
      </c>
      <c r="E872" s="196">
        <f t="shared" si="66"/>
        <v>44983.5</v>
      </c>
      <c r="F872" s="272">
        <v>44995</v>
      </c>
      <c r="G872" s="272">
        <v>45044</v>
      </c>
      <c r="H872" s="12" t="s">
        <v>152</v>
      </c>
      <c r="I872" s="234">
        <v>2.37</v>
      </c>
      <c r="J872" s="272">
        <v>45047</v>
      </c>
      <c r="K872" s="17">
        <f t="shared" si="67"/>
        <v>61</v>
      </c>
      <c r="L872" s="283">
        <f t="shared" si="68"/>
        <v>5.7124833434952689E-8</v>
      </c>
      <c r="M872" s="22">
        <f t="shared" si="69"/>
        <v>3.4846148395321139E-6</v>
      </c>
    </row>
    <row r="873" spans="1:13">
      <c r="A873" s="16">
        <f t="shared" si="65"/>
        <v>866</v>
      </c>
      <c r="B873" s="12" t="s">
        <v>403</v>
      </c>
      <c r="C873" s="272">
        <v>44977</v>
      </c>
      <c r="D873" s="272">
        <v>44990</v>
      </c>
      <c r="E873" s="196">
        <f t="shared" si="66"/>
        <v>44983.5</v>
      </c>
      <c r="F873" s="272">
        <v>44995</v>
      </c>
      <c r="G873" s="272">
        <v>45030</v>
      </c>
      <c r="H873" s="12" t="s">
        <v>153</v>
      </c>
      <c r="I873" s="234">
        <v>59</v>
      </c>
      <c r="J873" s="272">
        <v>45033</v>
      </c>
      <c r="K873" s="17">
        <f t="shared" si="67"/>
        <v>47</v>
      </c>
      <c r="L873" s="283">
        <f t="shared" si="68"/>
        <v>1.4220950095621132E-6</v>
      </c>
      <c r="M873" s="22">
        <f t="shared" si="69"/>
        <v>6.6838465449419322E-5</v>
      </c>
    </row>
    <row r="874" spans="1:13">
      <c r="A874" s="16">
        <f t="shared" si="65"/>
        <v>867</v>
      </c>
      <c r="B874" s="12" t="s">
        <v>403</v>
      </c>
      <c r="C874" s="272">
        <v>44977</v>
      </c>
      <c r="D874" s="272">
        <v>44990</v>
      </c>
      <c r="E874" s="196">
        <f t="shared" si="66"/>
        <v>44983.5</v>
      </c>
      <c r="F874" s="272">
        <v>44995</v>
      </c>
      <c r="G874" s="272">
        <v>45035</v>
      </c>
      <c r="H874" s="12" t="s">
        <v>157</v>
      </c>
      <c r="I874" s="234">
        <v>198.99</v>
      </c>
      <c r="J874" s="272">
        <v>45036</v>
      </c>
      <c r="K874" s="17">
        <f t="shared" si="67"/>
        <v>52</v>
      </c>
      <c r="L874" s="283">
        <f t="shared" si="68"/>
        <v>4.7963167110638124E-6</v>
      </c>
      <c r="M874" s="22">
        <f t="shared" si="69"/>
        <v>2.4940846897531822E-4</v>
      </c>
    </row>
    <row r="875" spans="1:13">
      <c r="A875" s="16">
        <f t="shared" si="65"/>
        <v>868</v>
      </c>
      <c r="B875" s="12" t="s">
        <v>404</v>
      </c>
      <c r="C875" s="272">
        <v>44976</v>
      </c>
      <c r="D875" s="272">
        <v>44989</v>
      </c>
      <c r="E875" s="196">
        <f t="shared" si="66"/>
        <v>44982.5</v>
      </c>
      <c r="F875" s="272">
        <v>44995</v>
      </c>
      <c r="G875" s="272">
        <v>45035</v>
      </c>
      <c r="H875" s="12" t="s">
        <v>157</v>
      </c>
      <c r="I875" s="234">
        <v>135.63999999999999</v>
      </c>
      <c r="J875" s="272">
        <v>45036</v>
      </c>
      <c r="K875" s="17">
        <f t="shared" si="67"/>
        <v>53</v>
      </c>
      <c r="L875" s="283">
        <f t="shared" si="68"/>
        <v>3.2693723236780512E-6</v>
      </c>
      <c r="M875" s="22">
        <f t="shared" si="69"/>
        <v>1.732767331549367E-4</v>
      </c>
    </row>
    <row r="876" spans="1:13">
      <c r="A876" s="16">
        <f t="shared" si="65"/>
        <v>869</v>
      </c>
      <c r="B876" s="12" t="s">
        <v>403</v>
      </c>
      <c r="C876" s="272">
        <v>44977</v>
      </c>
      <c r="D876" s="272">
        <v>44990</v>
      </c>
      <c r="E876" s="196">
        <f t="shared" si="66"/>
        <v>44983.5</v>
      </c>
      <c r="F876" s="272">
        <v>44995</v>
      </c>
      <c r="G876" s="272">
        <v>45044</v>
      </c>
      <c r="H876" s="12" t="s">
        <v>152</v>
      </c>
      <c r="I876" s="234">
        <v>373.63</v>
      </c>
      <c r="J876" s="272">
        <v>45047</v>
      </c>
      <c r="K876" s="17">
        <f t="shared" si="67"/>
        <v>61</v>
      </c>
      <c r="L876" s="283">
        <f t="shared" si="68"/>
        <v>9.0057179393676673E-6</v>
      </c>
      <c r="M876" s="22">
        <f t="shared" si="69"/>
        <v>5.4934879430142776E-4</v>
      </c>
    </row>
    <row r="877" spans="1:13">
      <c r="A877" s="16">
        <f t="shared" si="65"/>
        <v>870</v>
      </c>
      <c r="B877" s="12" t="s">
        <v>403</v>
      </c>
      <c r="C877" s="272">
        <v>44977</v>
      </c>
      <c r="D877" s="272">
        <v>44990</v>
      </c>
      <c r="E877" s="196">
        <f t="shared" si="66"/>
        <v>44983.5</v>
      </c>
      <c r="F877" s="272">
        <v>44995</v>
      </c>
      <c r="G877" s="272">
        <v>45043</v>
      </c>
      <c r="H877" s="12" t="s">
        <v>165</v>
      </c>
      <c r="I877" s="234">
        <v>1549.4400000000012</v>
      </c>
      <c r="J877" s="272">
        <v>45044</v>
      </c>
      <c r="K877" s="17">
        <f t="shared" si="67"/>
        <v>60</v>
      </c>
      <c r="L877" s="283">
        <f t="shared" si="68"/>
        <v>3.7346625281625805E-5</v>
      </c>
      <c r="M877" s="22">
        <f t="shared" si="69"/>
        <v>2.2407975168975483E-3</v>
      </c>
    </row>
    <row r="878" spans="1:13">
      <c r="A878" s="16">
        <f t="shared" si="65"/>
        <v>871</v>
      </c>
      <c r="B878" s="12" t="s">
        <v>403</v>
      </c>
      <c r="C878" s="272">
        <v>44977</v>
      </c>
      <c r="D878" s="272">
        <v>44990</v>
      </c>
      <c r="E878" s="196">
        <f t="shared" si="66"/>
        <v>44983.5</v>
      </c>
      <c r="F878" s="272">
        <v>44995</v>
      </c>
      <c r="G878" s="272">
        <v>45035</v>
      </c>
      <c r="H878" s="12" t="s">
        <v>164</v>
      </c>
      <c r="I878" s="234">
        <v>6758.34</v>
      </c>
      <c r="J878" s="272">
        <v>45036</v>
      </c>
      <c r="K878" s="17">
        <f t="shared" si="67"/>
        <v>52</v>
      </c>
      <c r="L878" s="283">
        <f t="shared" si="68"/>
        <v>1.6289833198176293E-4</v>
      </c>
      <c r="M878" s="22">
        <f t="shared" si="69"/>
        <v>8.470713263051672E-3</v>
      </c>
    </row>
    <row r="879" spans="1:13">
      <c r="A879" s="16">
        <f t="shared" si="65"/>
        <v>872</v>
      </c>
      <c r="B879" s="12" t="s">
        <v>403</v>
      </c>
      <c r="C879" s="272">
        <v>44977</v>
      </c>
      <c r="D879" s="272">
        <v>44990</v>
      </c>
      <c r="E879" s="196">
        <f t="shared" si="66"/>
        <v>44983.5</v>
      </c>
      <c r="F879" s="272">
        <v>44995</v>
      </c>
      <c r="G879" s="272">
        <v>45035</v>
      </c>
      <c r="H879" s="12" t="s">
        <v>166</v>
      </c>
      <c r="I879" s="234">
        <v>24401.42</v>
      </c>
      <c r="J879" s="272">
        <v>45036</v>
      </c>
      <c r="K879" s="17">
        <f t="shared" si="67"/>
        <v>52</v>
      </c>
      <c r="L879" s="283">
        <f t="shared" si="68"/>
        <v>5.881548747157481E-4</v>
      </c>
      <c r="M879" s="22">
        <f t="shared" si="69"/>
        <v>3.05840534852189E-2</v>
      </c>
    </row>
    <row r="880" spans="1:13">
      <c r="A880" s="16">
        <f t="shared" si="65"/>
        <v>873</v>
      </c>
      <c r="B880" s="12" t="s">
        <v>404</v>
      </c>
      <c r="C880" s="272">
        <v>44976</v>
      </c>
      <c r="D880" s="272">
        <v>44989</v>
      </c>
      <c r="E880" s="196">
        <f t="shared" si="66"/>
        <v>44982.5</v>
      </c>
      <c r="F880" s="272">
        <v>44995</v>
      </c>
      <c r="G880" s="272">
        <v>45043</v>
      </c>
      <c r="H880" s="12" t="s">
        <v>165</v>
      </c>
      <c r="I880" s="234">
        <v>114.41000000000001</v>
      </c>
      <c r="J880" s="272">
        <v>45044</v>
      </c>
      <c r="K880" s="17">
        <f t="shared" si="67"/>
        <v>61</v>
      </c>
      <c r="L880" s="283">
        <f t="shared" si="68"/>
        <v>2.7576591532881592E-6</v>
      </c>
      <c r="M880" s="22">
        <f t="shared" si="69"/>
        <v>1.682172083505777E-4</v>
      </c>
    </row>
    <row r="881" spans="1:13">
      <c r="A881" s="16">
        <f t="shared" si="65"/>
        <v>874</v>
      </c>
      <c r="B881" s="12" t="s">
        <v>404</v>
      </c>
      <c r="C881" s="272">
        <v>44976</v>
      </c>
      <c r="D881" s="272">
        <v>44989</v>
      </c>
      <c r="E881" s="196">
        <f t="shared" si="66"/>
        <v>44982.5</v>
      </c>
      <c r="F881" s="272">
        <v>44995</v>
      </c>
      <c r="G881" s="272">
        <v>45035</v>
      </c>
      <c r="H881" s="12" t="s">
        <v>166</v>
      </c>
      <c r="I881" s="234">
        <v>15036.389999999998</v>
      </c>
      <c r="J881" s="272">
        <v>45036</v>
      </c>
      <c r="K881" s="17">
        <f t="shared" si="67"/>
        <v>53</v>
      </c>
      <c r="L881" s="283">
        <f t="shared" si="68"/>
        <v>3.6242669798016374E-4</v>
      </c>
      <c r="M881" s="22">
        <f t="shared" si="69"/>
        <v>1.9208614992948677E-2</v>
      </c>
    </row>
    <row r="882" spans="1:13">
      <c r="A882" s="16">
        <f t="shared" si="65"/>
        <v>875</v>
      </c>
      <c r="B882" s="12" t="s">
        <v>404</v>
      </c>
      <c r="C882" s="272">
        <v>44976</v>
      </c>
      <c r="D882" s="272">
        <v>44989</v>
      </c>
      <c r="E882" s="196">
        <f t="shared" si="66"/>
        <v>44982.5</v>
      </c>
      <c r="F882" s="272">
        <v>44995</v>
      </c>
      <c r="G882" s="272">
        <v>45035</v>
      </c>
      <c r="H882" s="12" t="s">
        <v>157</v>
      </c>
      <c r="I882" s="234">
        <v>270.96000000000004</v>
      </c>
      <c r="J882" s="272">
        <v>45036</v>
      </c>
      <c r="K882" s="17">
        <f t="shared" si="67"/>
        <v>53</v>
      </c>
      <c r="L882" s="283">
        <f t="shared" si="68"/>
        <v>6.5310315896771232E-6</v>
      </c>
      <c r="M882" s="22">
        <f t="shared" si="69"/>
        <v>3.4614467425288752E-4</v>
      </c>
    </row>
    <row r="883" spans="1:13">
      <c r="A883" s="16">
        <f t="shared" si="65"/>
        <v>876</v>
      </c>
      <c r="B883" s="12" t="s">
        <v>403</v>
      </c>
      <c r="C883" s="272">
        <v>44977</v>
      </c>
      <c r="D883" s="272">
        <v>44990</v>
      </c>
      <c r="E883" s="196">
        <f t="shared" si="66"/>
        <v>44983.5</v>
      </c>
      <c r="F883" s="272">
        <v>44995</v>
      </c>
      <c r="G883" s="272">
        <v>45035</v>
      </c>
      <c r="H883" s="12" t="s">
        <v>157</v>
      </c>
      <c r="I883" s="234">
        <v>396.48000000000008</v>
      </c>
      <c r="J883" s="272">
        <v>45036</v>
      </c>
      <c r="K883" s="17">
        <f t="shared" si="67"/>
        <v>52</v>
      </c>
      <c r="L883" s="283">
        <f t="shared" si="68"/>
        <v>9.5564784642574037E-6</v>
      </c>
      <c r="M883" s="22">
        <f t="shared" si="69"/>
        <v>4.9693688014138503E-4</v>
      </c>
    </row>
    <row r="884" spans="1:13">
      <c r="A884" s="16">
        <f t="shared" si="65"/>
        <v>877</v>
      </c>
      <c r="B884" s="12" t="s">
        <v>404</v>
      </c>
      <c r="C884" s="272">
        <v>44976</v>
      </c>
      <c r="D884" s="272">
        <v>44989</v>
      </c>
      <c r="E884" s="196">
        <f t="shared" si="66"/>
        <v>44982.5</v>
      </c>
      <c r="F884" s="272">
        <v>44995</v>
      </c>
      <c r="G884" s="272">
        <v>45035</v>
      </c>
      <c r="H884" s="12" t="s">
        <v>157</v>
      </c>
      <c r="I884" s="234">
        <v>222.69</v>
      </c>
      <c r="J884" s="272">
        <v>45036</v>
      </c>
      <c r="K884" s="17">
        <f t="shared" si="67"/>
        <v>53</v>
      </c>
      <c r="L884" s="283">
        <f t="shared" si="68"/>
        <v>5.3675650454133388E-6</v>
      </c>
      <c r="M884" s="22">
        <f t="shared" si="69"/>
        <v>2.8448094740690693E-4</v>
      </c>
    </row>
    <row r="885" spans="1:13">
      <c r="A885" s="16">
        <f t="shared" si="65"/>
        <v>878</v>
      </c>
      <c r="B885" s="12" t="s">
        <v>403</v>
      </c>
      <c r="C885" s="272">
        <v>44977</v>
      </c>
      <c r="D885" s="272">
        <v>44990</v>
      </c>
      <c r="E885" s="196">
        <f t="shared" si="66"/>
        <v>44983.5</v>
      </c>
      <c r="F885" s="272">
        <v>44995</v>
      </c>
      <c r="G885" s="272">
        <v>45044</v>
      </c>
      <c r="H885" s="12" t="s">
        <v>154</v>
      </c>
      <c r="I885" s="234">
        <v>911.54999999999984</v>
      </c>
      <c r="J885" s="272">
        <v>45047</v>
      </c>
      <c r="K885" s="17">
        <f t="shared" si="67"/>
        <v>61</v>
      </c>
      <c r="L885" s="283">
        <f t="shared" si="68"/>
        <v>2.1971367897734646E-5</v>
      </c>
      <c r="M885" s="22">
        <f t="shared" si="69"/>
        <v>1.3402534417618133E-3</v>
      </c>
    </row>
    <row r="886" spans="1:13">
      <c r="A886" s="16">
        <f t="shared" si="65"/>
        <v>879</v>
      </c>
      <c r="B886" s="12" t="s">
        <v>403</v>
      </c>
      <c r="C886" s="272">
        <v>44977</v>
      </c>
      <c r="D886" s="272">
        <v>44990</v>
      </c>
      <c r="E886" s="196">
        <f t="shared" si="66"/>
        <v>44983.5</v>
      </c>
      <c r="F886" s="272">
        <v>44995</v>
      </c>
      <c r="G886" s="272">
        <v>45044</v>
      </c>
      <c r="H886" s="12" t="s">
        <v>165</v>
      </c>
      <c r="I886" s="234">
        <v>-327.17999999999984</v>
      </c>
      <c r="J886" s="272">
        <v>45047</v>
      </c>
      <c r="K886" s="17">
        <f t="shared" si="67"/>
        <v>61</v>
      </c>
      <c r="L886" s="283">
        <f t="shared" si="68"/>
        <v>-7.8861194106530849E-6</v>
      </c>
      <c r="M886" s="22">
        <f t="shared" si="69"/>
        <v>-4.8105328404983818E-4</v>
      </c>
    </row>
    <row r="887" spans="1:13">
      <c r="A887" s="16">
        <f t="shared" si="65"/>
        <v>880</v>
      </c>
      <c r="B887" s="12" t="s">
        <v>403</v>
      </c>
      <c r="C887" s="272">
        <v>44977</v>
      </c>
      <c r="D887" s="272">
        <v>44990</v>
      </c>
      <c r="E887" s="196">
        <f t="shared" si="66"/>
        <v>44983.5</v>
      </c>
      <c r="F887" s="272">
        <v>44995</v>
      </c>
      <c r="G887" s="272">
        <v>45000</v>
      </c>
      <c r="H887" s="12" t="s">
        <v>166</v>
      </c>
      <c r="I887" s="234">
        <v>11716.699999999999</v>
      </c>
      <c r="J887" s="272">
        <v>45001</v>
      </c>
      <c r="K887" s="17">
        <f t="shared" si="67"/>
        <v>17</v>
      </c>
      <c r="L887" s="283">
        <f t="shared" si="68"/>
        <v>2.8241119658536289E-4</v>
      </c>
      <c r="M887" s="22">
        <f t="shared" si="69"/>
        <v>4.8009903419511694E-3</v>
      </c>
    </row>
    <row r="888" spans="1:13">
      <c r="A888" s="16">
        <f t="shared" si="65"/>
        <v>881</v>
      </c>
      <c r="B888" s="12" t="s">
        <v>403</v>
      </c>
      <c r="C888" s="272">
        <v>44977</v>
      </c>
      <c r="D888" s="272">
        <v>44990</v>
      </c>
      <c r="E888" s="196">
        <f t="shared" si="66"/>
        <v>44983.5</v>
      </c>
      <c r="F888" s="272">
        <v>44995</v>
      </c>
      <c r="G888" s="272">
        <v>45000</v>
      </c>
      <c r="H888" s="12" t="s">
        <v>164</v>
      </c>
      <c r="I888" s="234">
        <v>45823.660000000025</v>
      </c>
      <c r="J888" s="272">
        <v>45001</v>
      </c>
      <c r="K888" s="17">
        <f t="shared" si="67"/>
        <v>17</v>
      </c>
      <c r="L888" s="283">
        <f t="shared" si="68"/>
        <v>1.1045016645062891E-3</v>
      </c>
      <c r="M888" s="22">
        <f t="shared" si="69"/>
        <v>1.8776528296606913E-2</v>
      </c>
    </row>
    <row r="889" spans="1:13">
      <c r="A889" s="16">
        <f t="shared" si="65"/>
        <v>882</v>
      </c>
      <c r="B889" s="12" t="s">
        <v>404</v>
      </c>
      <c r="C889" s="272">
        <v>44976</v>
      </c>
      <c r="D889" s="272">
        <v>44989</v>
      </c>
      <c r="E889" s="196">
        <f t="shared" si="66"/>
        <v>44982.5</v>
      </c>
      <c r="F889" s="272">
        <v>44995</v>
      </c>
      <c r="G889" s="272">
        <v>45035</v>
      </c>
      <c r="H889" s="12" t="s">
        <v>154</v>
      </c>
      <c r="I889" s="234">
        <v>69.150000000000006</v>
      </c>
      <c r="J889" s="272">
        <v>45036</v>
      </c>
      <c r="K889" s="17">
        <f t="shared" si="67"/>
        <v>53</v>
      </c>
      <c r="L889" s="283">
        <f t="shared" si="68"/>
        <v>1.6667435578172904E-6</v>
      </c>
      <c r="M889" s="22">
        <f t="shared" si="69"/>
        <v>8.833740856431639E-5</v>
      </c>
    </row>
    <row r="890" spans="1:13">
      <c r="A890" s="16">
        <f t="shared" si="65"/>
        <v>883</v>
      </c>
      <c r="B890" s="12" t="s">
        <v>404</v>
      </c>
      <c r="C890" s="272">
        <v>44976</v>
      </c>
      <c r="D890" s="272">
        <v>44989</v>
      </c>
      <c r="E890" s="196">
        <f t="shared" si="66"/>
        <v>44982.5</v>
      </c>
      <c r="F890" s="272">
        <v>44995</v>
      </c>
      <c r="G890" s="272">
        <v>45035</v>
      </c>
      <c r="H890" s="12" t="s">
        <v>157</v>
      </c>
      <c r="I890" s="234">
        <v>341.16</v>
      </c>
      <c r="J890" s="272">
        <v>45036</v>
      </c>
      <c r="K890" s="17">
        <f t="shared" si="67"/>
        <v>53</v>
      </c>
      <c r="L890" s="283">
        <f t="shared" si="68"/>
        <v>8.2230836180035691E-6</v>
      </c>
      <c r="M890" s="22">
        <f t="shared" si="69"/>
        <v>4.3582343175418915E-4</v>
      </c>
    </row>
    <row r="891" spans="1:13">
      <c r="A891" s="16">
        <f t="shared" si="65"/>
        <v>884</v>
      </c>
      <c r="B891" s="12" t="s">
        <v>404</v>
      </c>
      <c r="C891" s="272">
        <v>44976</v>
      </c>
      <c r="D891" s="272">
        <v>44989</v>
      </c>
      <c r="E891" s="196">
        <f t="shared" si="66"/>
        <v>44982.5</v>
      </c>
      <c r="F891" s="272">
        <v>44995</v>
      </c>
      <c r="G891" s="272">
        <v>45035</v>
      </c>
      <c r="H891" s="12" t="s">
        <v>157</v>
      </c>
      <c r="I891" s="234">
        <v>66.89</v>
      </c>
      <c r="J891" s="272">
        <v>45036</v>
      </c>
      <c r="K891" s="17">
        <f t="shared" si="67"/>
        <v>53</v>
      </c>
      <c r="L891" s="283">
        <f t="shared" si="68"/>
        <v>1.6122700879594874E-6</v>
      </c>
      <c r="M891" s="22">
        <f t="shared" si="69"/>
        <v>8.5450314661852838E-5</v>
      </c>
    </row>
    <row r="892" spans="1:13">
      <c r="A892" s="16">
        <f t="shared" si="65"/>
        <v>885</v>
      </c>
      <c r="B892" s="12" t="s">
        <v>403</v>
      </c>
      <c r="C892" s="272">
        <v>44977</v>
      </c>
      <c r="D892" s="272">
        <v>44990</v>
      </c>
      <c r="E892" s="196">
        <f t="shared" si="66"/>
        <v>44983.5</v>
      </c>
      <c r="F892" s="272">
        <v>44995</v>
      </c>
      <c r="G892" s="272">
        <v>45043</v>
      </c>
      <c r="H892" s="12" t="s">
        <v>152</v>
      </c>
      <c r="I892" s="234">
        <v>2.02</v>
      </c>
      <c r="J892" s="272">
        <v>45044</v>
      </c>
      <c r="K892" s="17">
        <f t="shared" si="67"/>
        <v>60</v>
      </c>
      <c r="L892" s="283">
        <f t="shared" si="68"/>
        <v>4.868867659856727E-8</v>
      </c>
      <c r="M892" s="22">
        <f t="shared" si="69"/>
        <v>2.9213205959140364E-6</v>
      </c>
    </row>
    <row r="893" spans="1:13">
      <c r="A893" s="16">
        <f t="shared" si="65"/>
        <v>886</v>
      </c>
      <c r="B893" s="12" t="s">
        <v>403</v>
      </c>
      <c r="C893" s="272">
        <v>44977</v>
      </c>
      <c r="D893" s="272">
        <v>44990</v>
      </c>
      <c r="E893" s="196">
        <f t="shared" si="66"/>
        <v>44983.5</v>
      </c>
      <c r="F893" s="272">
        <v>44995</v>
      </c>
      <c r="G893" s="272">
        <v>45002</v>
      </c>
      <c r="H893" s="12" t="s">
        <v>152</v>
      </c>
      <c r="I893" s="234">
        <v>8.6199999999999992</v>
      </c>
      <c r="J893" s="272">
        <v>45005</v>
      </c>
      <c r="K893" s="17">
        <f t="shared" si="67"/>
        <v>19</v>
      </c>
      <c r="L893" s="283">
        <f t="shared" si="68"/>
        <v>2.0777049122754941E-7</v>
      </c>
      <c r="M893" s="22">
        <f t="shared" si="69"/>
        <v>3.9476393333234391E-6</v>
      </c>
    </row>
    <row r="894" spans="1:13">
      <c r="A894" s="16">
        <f t="shared" si="65"/>
        <v>887</v>
      </c>
      <c r="B894" s="12" t="s">
        <v>403</v>
      </c>
      <c r="C894" s="272">
        <v>44977</v>
      </c>
      <c r="D894" s="272">
        <v>44990</v>
      </c>
      <c r="E894" s="196">
        <f t="shared" si="66"/>
        <v>44983.5</v>
      </c>
      <c r="F894" s="272">
        <v>44995</v>
      </c>
      <c r="G894" s="272">
        <v>45002</v>
      </c>
      <c r="H894" s="12" t="s">
        <v>156</v>
      </c>
      <c r="I894" s="234">
        <v>12.79</v>
      </c>
      <c r="J894" s="272">
        <v>45005</v>
      </c>
      <c r="K894" s="17">
        <f t="shared" si="67"/>
        <v>19</v>
      </c>
      <c r="L894" s="283">
        <f t="shared" si="68"/>
        <v>3.0828127410676995E-7</v>
      </c>
      <c r="M894" s="22">
        <f t="shared" si="69"/>
        <v>5.8573442080286289E-6</v>
      </c>
    </row>
    <row r="895" spans="1:13">
      <c r="A895" s="16">
        <f t="shared" si="65"/>
        <v>888</v>
      </c>
      <c r="B895" s="12" t="s">
        <v>403</v>
      </c>
      <c r="C895" s="272">
        <v>44977</v>
      </c>
      <c r="D895" s="272">
        <v>44990</v>
      </c>
      <c r="E895" s="196">
        <f t="shared" si="66"/>
        <v>44983.5</v>
      </c>
      <c r="F895" s="272">
        <v>44995</v>
      </c>
      <c r="G895" s="272">
        <v>45002</v>
      </c>
      <c r="H895" s="12" t="s">
        <v>152</v>
      </c>
      <c r="I895" s="234">
        <v>5.0199999999999996</v>
      </c>
      <c r="J895" s="272">
        <v>45005</v>
      </c>
      <c r="K895" s="17">
        <f t="shared" si="67"/>
        <v>19</v>
      </c>
      <c r="L895" s="283">
        <f t="shared" si="68"/>
        <v>1.209985923390137E-7</v>
      </c>
      <c r="M895" s="22">
        <f t="shared" si="69"/>
        <v>2.2989732544412602E-6</v>
      </c>
    </row>
    <row r="896" spans="1:13">
      <c r="A896" s="16">
        <f t="shared" si="65"/>
        <v>889</v>
      </c>
      <c r="B896" s="12" t="s">
        <v>403</v>
      </c>
      <c r="C896" s="272">
        <v>44977</v>
      </c>
      <c r="D896" s="272">
        <v>44990</v>
      </c>
      <c r="E896" s="196">
        <f t="shared" si="66"/>
        <v>44983.5</v>
      </c>
      <c r="F896" s="272">
        <v>44995</v>
      </c>
      <c r="G896" s="272">
        <v>45044</v>
      </c>
      <c r="H896" s="12" t="s">
        <v>152</v>
      </c>
      <c r="I896" s="234">
        <v>98.65</v>
      </c>
      <c r="J896" s="272">
        <v>45047</v>
      </c>
      <c r="K896" s="17">
        <f t="shared" si="67"/>
        <v>61</v>
      </c>
      <c r="L896" s="283">
        <f t="shared" si="68"/>
        <v>2.3777910625983474E-6</v>
      </c>
      <c r="M896" s="22">
        <f t="shared" si="69"/>
        <v>1.4504525481849918E-4</v>
      </c>
    </row>
    <row r="897" spans="1:13">
      <c r="A897" s="16">
        <f t="shared" si="65"/>
        <v>890</v>
      </c>
      <c r="B897" s="12" t="s">
        <v>403</v>
      </c>
      <c r="C897" s="272">
        <v>44977</v>
      </c>
      <c r="D897" s="272">
        <v>44990</v>
      </c>
      <c r="E897" s="196">
        <f t="shared" si="66"/>
        <v>44983.5</v>
      </c>
      <c r="F897" s="272">
        <v>44995</v>
      </c>
      <c r="G897" s="272">
        <v>45002</v>
      </c>
      <c r="H897" s="12" t="s">
        <v>152</v>
      </c>
      <c r="I897" s="234">
        <v>1.3900000000000001</v>
      </c>
      <c r="J897" s="272">
        <v>45005</v>
      </c>
      <c r="K897" s="17">
        <f t="shared" si="67"/>
        <v>19</v>
      </c>
      <c r="L897" s="283">
        <f t="shared" si="68"/>
        <v>3.3503594293073522E-8</v>
      </c>
      <c r="M897" s="22">
        <f t="shared" si="69"/>
        <v>6.3656829156839694E-7</v>
      </c>
    </row>
    <row r="898" spans="1:13">
      <c r="A898" s="16">
        <f t="shared" si="65"/>
        <v>891</v>
      </c>
      <c r="B898" s="12" t="s">
        <v>403</v>
      </c>
      <c r="C898" s="272">
        <v>44977</v>
      </c>
      <c r="D898" s="272">
        <v>44990</v>
      </c>
      <c r="E898" s="196">
        <f t="shared" si="66"/>
        <v>44983.5</v>
      </c>
      <c r="F898" s="272">
        <v>44995</v>
      </c>
      <c r="G898" s="272">
        <v>45035</v>
      </c>
      <c r="H898" s="12" t="s">
        <v>157</v>
      </c>
      <c r="I898" s="234">
        <v>134.79</v>
      </c>
      <c r="J898" s="272">
        <v>45036</v>
      </c>
      <c r="K898" s="17">
        <f t="shared" si="67"/>
        <v>52</v>
      </c>
      <c r="L898" s="283">
        <f t="shared" si="68"/>
        <v>3.2488845142182582E-6</v>
      </c>
      <c r="M898" s="22">
        <f t="shared" si="69"/>
        <v>1.6894199473934944E-4</v>
      </c>
    </row>
    <row r="899" spans="1:13">
      <c r="A899" s="16">
        <f t="shared" si="65"/>
        <v>892</v>
      </c>
      <c r="B899" s="12" t="s">
        <v>404</v>
      </c>
      <c r="C899" s="272">
        <v>44976</v>
      </c>
      <c r="D899" s="272">
        <v>44989</v>
      </c>
      <c r="E899" s="196">
        <f t="shared" si="66"/>
        <v>44982.5</v>
      </c>
      <c r="F899" s="272">
        <v>44995</v>
      </c>
      <c r="G899" s="272">
        <v>45035</v>
      </c>
      <c r="H899" s="12" t="s">
        <v>157</v>
      </c>
      <c r="I899" s="234">
        <v>73.87</v>
      </c>
      <c r="J899" s="272">
        <v>45036</v>
      </c>
      <c r="K899" s="17">
        <f t="shared" si="67"/>
        <v>53</v>
      </c>
      <c r="L899" s="283">
        <f t="shared" si="68"/>
        <v>1.7805111585822595E-6</v>
      </c>
      <c r="M899" s="22">
        <f t="shared" si="69"/>
        <v>9.4367091404859755E-5</v>
      </c>
    </row>
    <row r="900" spans="1:13">
      <c r="A900" s="16">
        <f t="shared" si="65"/>
        <v>893</v>
      </c>
      <c r="B900" s="12" t="s">
        <v>403</v>
      </c>
      <c r="C900" s="272">
        <v>44977</v>
      </c>
      <c r="D900" s="272">
        <v>44990</v>
      </c>
      <c r="E900" s="196">
        <f t="shared" si="66"/>
        <v>44983.5</v>
      </c>
      <c r="F900" s="272">
        <v>44995</v>
      </c>
      <c r="G900" s="272">
        <v>45030</v>
      </c>
      <c r="H900" s="12" t="s">
        <v>153</v>
      </c>
      <c r="I900" s="234">
        <v>84.56</v>
      </c>
      <c r="J900" s="272">
        <v>45033</v>
      </c>
      <c r="K900" s="17">
        <f t="shared" si="67"/>
        <v>47</v>
      </c>
      <c r="L900" s="283">
        <f t="shared" si="68"/>
        <v>2.0381754916707171E-6</v>
      </c>
      <c r="M900" s="22">
        <f t="shared" si="69"/>
        <v>9.5794248108523701E-5</v>
      </c>
    </row>
    <row r="901" spans="1:13">
      <c r="A901" s="16">
        <f t="shared" si="65"/>
        <v>894</v>
      </c>
      <c r="B901" s="12" t="s">
        <v>403</v>
      </c>
      <c r="C901" s="272">
        <v>44977</v>
      </c>
      <c r="D901" s="272">
        <v>44990</v>
      </c>
      <c r="E901" s="196">
        <f t="shared" si="66"/>
        <v>44983.5</v>
      </c>
      <c r="F901" s="272">
        <v>44995</v>
      </c>
      <c r="G901" s="272">
        <v>45035</v>
      </c>
      <c r="H901" s="12" t="s">
        <v>157</v>
      </c>
      <c r="I901" s="234">
        <v>4014.3199999999997</v>
      </c>
      <c r="J901" s="272">
        <v>45036</v>
      </c>
      <c r="K901" s="17">
        <f t="shared" si="67"/>
        <v>52</v>
      </c>
      <c r="L901" s="283">
        <f t="shared" si="68"/>
        <v>9.6758380318396307E-5</v>
      </c>
      <c r="M901" s="22">
        <f t="shared" si="69"/>
        <v>5.031435776556608E-3</v>
      </c>
    </row>
    <row r="902" spans="1:13">
      <c r="A902" s="16">
        <f t="shared" si="65"/>
        <v>895</v>
      </c>
      <c r="B902" s="12" t="s">
        <v>404</v>
      </c>
      <c r="C902" s="272">
        <v>44976</v>
      </c>
      <c r="D902" s="272">
        <v>44989</v>
      </c>
      <c r="E902" s="196">
        <f t="shared" si="66"/>
        <v>44982.5</v>
      </c>
      <c r="F902" s="272">
        <v>44995</v>
      </c>
      <c r="G902" s="272">
        <v>45035</v>
      </c>
      <c r="H902" s="12" t="s">
        <v>157</v>
      </c>
      <c r="I902" s="234">
        <v>991.56999999999994</v>
      </c>
      <c r="J902" s="272">
        <v>45036</v>
      </c>
      <c r="K902" s="17">
        <f t="shared" si="67"/>
        <v>53</v>
      </c>
      <c r="L902" s="283">
        <f t="shared" si="68"/>
        <v>2.3900114383584823E-5</v>
      </c>
      <c r="M902" s="22">
        <f t="shared" si="69"/>
        <v>1.2667060623299956E-3</v>
      </c>
    </row>
    <row r="903" spans="1:13">
      <c r="A903" s="16">
        <f t="shared" si="65"/>
        <v>896</v>
      </c>
      <c r="B903" s="12" t="s">
        <v>403</v>
      </c>
      <c r="C903" s="272">
        <v>44977</v>
      </c>
      <c r="D903" s="272">
        <v>44990</v>
      </c>
      <c r="E903" s="196">
        <f t="shared" si="66"/>
        <v>44983.5</v>
      </c>
      <c r="F903" s="272">
        <v>44995</v>
      </c>
      <c r="G903" s="272">
        <v>45043</v>
      </c>
      <c r="H903" s="12" t="s">
        <v>152</v>
      </c>
      <c r="I903" s="234">
        <v>20.74</v>
      </c>
      <c r="J903" s="272">
        <v>45044</v>
      </c>
      <c r="K903" s="17">
        <f t="shared" si="67"/>
        <v>60</v>
      </c>
      <c r="L903" s="283">
        <f t="shared" si="68"/>
        <v>4.9990255081895297E-7</v>
      </c>
      <c r="M903" s="22">
        <f t="shared" si="69"/>
        <v>2.9994153049137177E-5</v>
      </c>
    </row>
    <row r="904" spans="1:13">
      <c r="A904" s="16">
        <f t="shared" si="65"/>
        <v>897</v>
      </c>
      <c r="B904" s="12" t="s">
        <v>403</v>
      </c>
      <c r="C904" s="272">
        <v>44977</v>
      </c>
      <c r="D904" s="272">
        <v>44990</v>
      </c>
      <c r="E904" s="196">
        <f t="shared" si="66"/>
        <v>44983.5</v>
      </c>
      <c r="F904" s="272">
        <v>44995</v>
      </c>
      <c r="G904" s="272">
        <v>45043</v>
      </c>
      <c r="H904" s="12" t="s">
        <v>156</v>
      </c>
      <c r="I904" s="234">
        <v>309.24</v>
      </c>
      <c r="J904" s="272">
        <v>45044</v>
      </c>
      <c r="K904" s="17">
        <f t="shared" si="67"/>
        <v>60</v>
      </c>
      <c r="L904" s="283">
        <f t="shared" si="68"/>
        <v>7.4537061145252191E-6</v>
      </c>
      <c r="M904" s="22">
        <f t="shared" si="69"/>
        <v>4.4722236687151314E-4</v>
      </c>
    </row>
    <row r="905" spans="1:13">
      <c r="A905" s="16">
        <f t="shared" ref="A905:A968" si="70">A904+1</f>
        <v>898</v>
      </c>
      <c r="B905" s="12" t="s">
        <v>403</v>
      </c>
      <c r="C905" s="272">
        <v>44977</v>
      </c>
      <c r="D905" s="272">
        <v>44990</v>
      </c>
      <c r="E905" s="196">
        <f t="shared" ref="E905:E968" si="71">AVERAGE(C905:D905)</f>
        <v>44983.5</v>
      </c>
      <c r="F905" s="272">
        <v>44995</v>
      </c>
      <c r="G905" s="272">
        <v>45002</v>
      </c>
      <c r="H905" s="12" t="s">
        <v>156</v>
      </c>
      <c r="I905" s="234">
        <v>47.87</v>
      </c>
      <c r="J905" s="272">
        <v>45005</v>
      </c>
      <c r="K905" s="17">
        <f t="shared" si="67"/>
        <v>19</v>
      </c>
      <c r="L905" s="283">
        <f t="shared" si="68"/>
        <v>1.153825222165057E-6</v>
      </c>
      <c r="M905" s="22">
        <f t="shared" si="69"/>
        <v>2.1922679221136083E-5</v>
      </c>
    </row>
    <row r="906" spans="1:13">
      <c r="A906" s="16">
        <f t="shared" si="70"/>
        <v>899</v>
      </c>
      <c r="B906" s="12" t="s">
        <v>403</v>
      </c>
      <c r="C906" s="272">
        <v>44977</v>
      </c>
      <c r="D906" s="272">
        <v>44990</v>
      </c>
      <c r="E906" s="196">
        <f t="shared" si="71"/>
        <v>44983.5</v>
      </c>
      <c r="F906" s="272">
        <v>44995</v>
      </c>
      <c r="G906" s="272">
        <v>45002</v>
      </c>
      <c r="H906" s="12" t="s">
        <v>152</v>
      </c>
      <c r="I906" s="234">
        <v>137.41</v>
      </c>
      <c r="J906" s="272">
        <v>45005</v>
      </c>
      <c r="K906" s="17">
        <f t="shared" ref="K906:K969" si="72">(G906-D906)+((D906-C906+1)/2)</f>
        <v>19</v>
      </c>
      <c r="L906" s="283">
        <f t="shared" ref="L906:L969" si="73">I906/$I$4859</f>
        <v>3.3120351739649148E-6</v>
      </c>
      <c r="M906" s="22">
        <f t="shared" ref="M906:M969" si="74">L906*K906</f>
        <v>6.2928668305333373E-5</v>
      </c>
    </row>
    <row r="907" spans="1:13">
      <c r="A907" s="16">
        <f t="shared" si="70"/>
        <v>900</v>
      </c>
      <c r="B907" s="12" t="s">
        <v>403</v>
      </c>
      <c r="C907" s="272">
        <v>44977</v>
      </c>
      <c r="D907" s="272">
        <v>44990</v>
      </c>
      <c r="E907" s="196">
        <f t="shared" si="71"/>
        <v>44983.5</v>
      </c>
      <c r="F907" s="272">
        <v>44995</v>
      </c>
      <c r="G907" s="272">
        <v>45002</v>
      </c>
      <c r="H907" s="12" t="s">
        <v>152</v>
      </c>
      <c r="I907" s="234">
        <v>10.96</v>
      </c>
      <c r="J907" s="272">
        <v>45005</v>
      </c>
      <c r="K907" s="17">
        <f t="shared" si="72"/>
        <v>19</v>
      </c>
      <c r="L907" s="283">
        <f t="shared" si="73"/>
        <v>2.641722255050977E-7</v>
      </c>
      <c r="M907" s="22">
        <f t="shared" si="74"/>
        <v>5.019272284596856E-6</v>
      </c>
    </row>
    <row r="908" spans="1:13">
      <c r="A908" s="16">
        <f t="shared" si="70"/>
        <v>901</v>
      </c>
      <c r="B908" s="12" t="s">
        <v>403</v>
      </c>
      <c r="C908" s="272">
        <v>44977</v>
      </c>
      <c r="D908" s="272">
        <v>44990</v>
      </c>
      <c r="E908" s="196">
        <f t="shared" si="71"/>
        <v>44983.5</v>
      </c>
      <c r="F908" s="272">
        <v>44995</v>
      </c>
      <c r="G908" s="272">
        <v>45002</v>
      </c>
      <c r="H908" s="12" t="s">
        <v>156</v>
      </c>
      <c r="I908" s="234">
        <v>51.59</v>
      </c>
      <c r="J908" s="272">
        <v>45005</v>
      </c>
      <c r="K908" s="17">
        <f t="shared" si="72"/>
        <v>19</v>
      </c>
      <c r="L908" s="283">
        <f t="shared" si="73"/>
        <v>1.2434895176832107E-6</v>
      </c>
      <c r="M908" s="22">
        <f t="shared" si="74"/>
        <v>2.3626300835981001E-5</v>
      </c>
    </row>
    <row r="909" spans="1:13">
      <c r="A909" s="16">
        <f t="shared" si="70"/>
        <v>902</v>
      </c>
      <c r="B909" s="12" t="s">
        <v>403</v>
      </c>
      <c r="C909" s="272">
        <v>44977</v>
      </c>
      <c r="D909" s="272">
        <v>44990</v>
      </c>
      <c r="E909" s="196">
        <f t="shared" si="71"/>
        <v>44983.5</v>
      </c>
      <c r="F909" s="272">
        <v>44995</v>
      </c>
      <c r="G909" s="272">
        <v>45035</v>
      </c>
      <c r="H909" s="12" t="s">
        <v>157</v>
      </c>
      <c r="I909" s="234">
        <v>345.19</v>
      </c>
      <c r="J909" s="272">
        <v>45036</v>
      </c>
      <c r="K909" s="17">
        <f t="shared" si="72"/>
        <v>52</v>
      </c>
      <c r="L909" s="283">
        <f t="shared" si="73"/>
        <v>8.3202199381482347E-6</v>
      </c>
      <c r="M909" s="22">
        <f t="shared" si="74"/>
        <v>4.326514367837082E-4</v>
      </c>
    </row>
    <row r="910" spans="1:13">
      <c r="A910" s="16">
        <f t="shared" si="70"/>
        <v>903</v>
      </c>
      <c r="B910" s="12" t="s">
        <v>404</v>
      </c>
      <c r="C910" s="272">
        <v>44976</v>
      </c>
      <c r="D910" s="272">
        <v>44989</v>
      </c>
      <c r="E910" s="196">
        <f t="shared" si="71"/>
        <v>44982.5</v>
      </c>
      <c r="F910" s="272">
        <v>44995</v>
      </c>
      <c r="G910" s="272">
        <v>45035</v>
      </c>
      <c r="H910" s="12" t="s">
        <v>157</v>
      </c>
      <c r="I910" s="234">
        <v>68.22</v>
      </c>
      <c r="J910" s="272">
        <v>45036</v>
      </c>
      <c r="K910" s="17">
        <f t="shared" si="72"/>
        <v>53</v>
      </c>
      <c r="L910" s="283">
        <f t="shared" si="73"/>
        <v>1.644327483937752E-6</v>
      </c>
      <c r="M910" s="22">
        <f t="shared" si="74"/>
        <v>8.7149356648700863E-5</v>
      </c>
    </row>
    <row r="911" spans="1:13">
      <c r="A911" s="16">
        <f t="shared" si="70"/>
        <v>904</v>
      </c>
      <c r="B911" s="12" t="s">
        <v>403</v>
      </c>
      <c r="C911" s="272">
        <v>44977</v>
      </c>
      <c r="D911" s="272">
        <v>44990</v>
      </c>
      <c r="E911" s="196">
        <f t="shared" si="71"/>
        <v>44983.5</v>
      </c>
      <c r="F911" s="272">
        <v>44995</v>
      </c>
      <c r="G911" s="272">
        <v>45002</v>
      </c>
      <c r="H911" s="12" t="s">
        <v>156</v>
      </c>
      <c r="I911" s="234">
        <v>1.18</v>
      </c>
      <c r="J911" s="272">
        <v>45005</v>
      </c>
      <c r="K911" s="17">
        <f t="shared" si="72"/>
        <v>19</v>
      </c>
      <c r="L911" s="283">
        <f t="shared" si="73"/>
        <v>2.8441900191242264E-8</v>
      </c>
      <c r="M911" s="22">
        <f t="shared" si="74"/>
        <v>5.4039610363360298E-7</v>
      </c>
    </row>
    <row r="912" spans="1:13">
      <c r="A912" s="16">
        <f t="shared" si="70"/>
        <v>905</v>
      </c>
      <c r="B912" s="12" t="s">
        <v>403</v>
      </c>
      <c r="C912" s="272">
        <v>44977</v>
      </c>
      <c r="D912" s="272">
        <v>44990</v>
      </c>
      <c r="E912" s="196">
        <f t="shared" si="71"/>
        <v>44983.5</v>
      </c>
      <c r="F912" s="272">
        <v>44995</v>
      </c>
      <c r="G912" s="272">
        <v>45002</v>
      </c>
      <c r="H912" s="12" t="s">
        <v>152</v>
      </c>
      <c r="I912" s="234">
        <v>945.73</v>
      </c>
      <c r="J912" s="272">
        <v>45005</v>
      </c>
      <c r="K912" s="17">
        <f t="shared" si="72"/>
        <v>19</v>
      </c>
      <c r="L912" s="283">
        <f t="shared" si="73"/>
        <v>2.2795218871070805E-5</v>
      </c>
      <c r="M912" s="22">
        <f t="shared" si="74"/>
        <v>4.3310915855034526E-4</v>
      </c>
    </row>
    <row r="913" spans="1:13">
      <c r="A913" s="16">
        <f t="shared" si="70"/>
        <v>906</v>
      </c>
      <c r="B913" s="12" t="s">
        <v>403</v>
      </c>
      <c r="C913" s="272">
        <v>44977</v>
      </c>
      <c r="D913" s="272">
        <v>44990</v>
      </c>
      <c r="E913" s="196">
        <f t="shared" si="71"/>
        <v>44983.5</v>
      </c>
      <c r="F913" s="272">
        <v>44995</v>
      </c>
      <c r="G913" s="272">
        <v>45002</v>
      </c>
      <c r="H913" s="12" t="s">
        <v>152</v>
      </c>
      <c r="I913" s="234">
        <v>10.33</v>
      </c>
      <c r="J913" s="272">
        <v>45005</v>
      </c>
      <c r="K913" s="17">
        <f t="shared" si="72"/>
        <v>19</v>
      </c>
      <c r="L913" s="283">
        <f t="shared" si="73"/>
        <v>2.4898714319960392E-7</v>
      </c>
      <c r="M913" s="22">
        <f t="shared" si="74"/>
        <v>4.7307557207924747E-6</v>
      </c>
    </row>
    <row r="914" spans="1:13">
      <c r="A914" s="16">
        <f t="shared" si="70"/>
        <v>907</v>
      </c>
      <c r="B914" s="12" t="s">
        <v>403</v>
      </c>
      <c r="C914" s="272">
        <v>44977</v>
      </c>
      <c r="D914" s="272">
        <v>44990</v>
      </c>
      <c r="E914" s="196">
        <f t="shared" si="71"/>
        <v>44983.5</v>
      </c>
      <c r="F914" s="272">
        <v>44995</v>
      </c>
      <c r="G914" s="272">
        <v>45043</v>
      </c>
      <c r="H914" s="12" t="s">
        <v>152</v>
      </c>
      <c r="I914" s="234">
        <v>202.45999999999998</v>
      </c>
      <c r="J914" s="272">
        <v>45044</v>
      </c>
      <c r="K914" s="17">
        <f t="shared" si="72"/>
        <v>60</v>
      </c>
      <c r="L914" s="283">
        <f t="shared" si="73"/>
        <v>4.8799551802702614E-6</v>
      </c>
      <c r="M914" s="22">
        <f t="shared" si="74"/>
        <v>2.9279731081621567E-4</v>
      </c>
    </row>
    <row r="915" spans="1:13">
      <c r="A915" s="16">
        <f t="shared" si="70"/>
        <v>908</v>
      </c>
      <c r="B915" s="12" t="s">
        <v>403</v>
      </c>
      <c r="C915" s="272">
        <v>44977</v>
      </c>
      <c r="D915" s="272">
        <v>44990</v>
      </c>
      <c r="E915" s="196">
        <f t="shared" si="71"/>
        <v>44983.5</v>
      </c>
      <c r="F915" s="272">
        <v>44995</v>
      </c>
      <c r="G915" s="272">
        <v>45043</v>
      </c>
      <c r="H915" s="12" t="s">
        <v>156</v>
      </c>
      <c r="I915" s="234">
        <v>226.95</v>
      </c>
      <c r="J915" s="272">
        <v>45044</v>
      </c>
      <c r="K915" s="17">
        <f t="shared" si="72"/>
        <v>60</v>
      </c>
      <c r="L915" s="283">
        <f t="shared" si="73"/>
        <v>5.4702451257647723E-6</v>
      </c>
      <c r="M915" s="22">
        <f t="shared" si="74"/>
        <v>3.2821470754588631E-4</v>
      </c>
    </row>
    <row r="916" spans="1:13">
      <c r="A916" s="16">
        <f t="shared" si="70"/>
        <v>909</v>
      </c>
      <c r="B916" s="12" t="s">
        <v>403</v>
      </c>
      <c r="C916" s="272">
        <v>44977</v>
      </c>
      <c r="D916" s="272">
        <v>44990</v>
      </c>
      <c r="E916" s="196">
        <f t="shared" si="71"/>
        <v>44983.5</v>
      </c>
      <c r="F916" s="272">
        <v>44995</v>
      </c>
      <c r="G916" s="272">
        <v>45035</v>
      </c>
      <c r="H916" s="12" t="s">
        <v>157</v>
      </c>
      <c r="I916" s="234">
        <v>1852.26</v>
      </c>
      <c r="J916" s="272">
        <v>45036</v>
      </c>
      <c r="K916" s="17">
        <f t="shared" si="72"/>
        <v>52</v>
      </c>
      <c r="L916" s="283">
        <f t="shared" si="73"/>
        <v>4.4645588176466438E-5</v>
      </c>
      <c r="M916" s="22">
        <f t="shared" si="74"/>
        <v>2.3215705851762549E-3</v>
      </c>
    </row>
    <row r="917" spans="1:13">
      <c r="A917" s="16">
        <f t="shared" si="70"/>
        <v>910</v>
      </c>
      <c r="B917" s="12" t="s">
        <v>404</v>
      </c>
      <c r="C917" s="272">
        <v>44976</v>
      </c>
      <c r="D917" s="272">
        <v>44989</v>
      </c>
      <c r="E917" s="196">
        <f t="shared" si="71"/>
        <v>44982.5</v>
      </c>
      <c r="F917" s="272">
        <v>44995</v>
      </c>
      <c r="G917" s="272">
        <v>45035</v>
      </c>
      <c r="H917" s="12" t="s">
        <v>157</v>
      </c>
      <c r="I917" s="234">
        <v>1081.8599999999999</v>
      </c>
      <c r="J917" s="272">
        <v>45036</v>
      </c>
      <c r="K917" s="17">
        <f t="shared" si="72"/>
        <v>53</v>
      </c>
      <c r="L917" s="283">
        <f t="shared" si="73"/>
        <v>2.6076401814319792E-5</v>
      </c>
      <c r="M917" s="22">
        <f t="shared" si="74"/>
        <v>1.3820492961589489E-3</v>
      </c>
    </row>
    <row r="918" spans="1:13">
      <c r="A918" s="16">
        <f t="shared" si="70"/>
        <v>911</v>
      </c>
      <c r="B918" s="12" t="s">
        <v>403</v>
      </c>
      <c r="C918" s="272">
        <v>44977</v>
      </c>
      <c r="D918" s="272">
        <v>44990</v>
      </c>
      <c r="E918" s="196">
        <f t="shared" si="71"/>
        <v>44983.5</v>
      </c>
      <c r="F918" s="272">
        <v>44995</v>
      </c>
      <c r="G918" s="272">
        <v>45002</v>
      </c>
      <c r="H918" s="12" t="s">
        <v>152</v>
      </c>
      <c r="I918" s="234">
        <v>59.699999999999996</v>
      </c>
      <c r="J918" s="272">
        <v>45005</v>
      </c>
      <c r="K918" s="17">
        <f t="shared" si="72"/>
        <v>19</v>
      </c>
      <c r="L918" s="283">
        <f t="shared" si="73"/>
        <v>1.438967323234884E-6</v>
      </c>
      <c r="M918" s="22">
        <f t="shared" si="74"/>
        <v>2.7340379141462796E-5</v>
      </c>
    </row>
    <row r="919" spans="1:13">
      <c r="A919" s="16">
        <f t="shared" si="70"/>
        <v>912</v>
      </c>
      <c r="B919" s="12" t="s">
        <v>403</v>
      </c>
      <c r="C919" s="272">
        <v>44977</v>
      </c>
      <c r="D919" s="272">
        <v>44990</v>
      </c>
      <c r="E919" s="196">
        <f t="shared" si="71"/>
        <v>44983.5</v>
      </c>
      <c r="F919" s="272">
        <v>44995</v>
      </c>
      <c r="G919" s="272">
        <v>45002</v>
      </c>
      <c r="H919" s="12" t="s">
        <v>156</v>
      </c>
      <c r="I919" s="234">
        <v>96.98</v>
      </c>
      <c r="J919" s="272">
        <v>45005</v>
      </c>
      <c r="K919" s="17">
        <f t="shared" si="72"/>
        <v>19</v>
      </c>
      <c r="L919" s="283">
        <f t="shared" si="73"/>
        <v>2.3375385428361654E-6</v>
      </c>
      <c r="M919" s="22">
        <f t="shared" si="74"/>
        <v>4.4413232313887145E-5</v>
      </c>
    </row>
    <row r="920" spans="1:13">
      <c r="A920" s="16">
        <f t="shared" si="70"/>
        <v>913</v>
      </c>
      <c r="B920" s="12" t="s">
        <v>403</v>
      </c>
      <c r="C920" s="272">
        <v>44977</v>
      </c>
      <c r="D920" s="272">
        <v>44990</v>
      </c>
      <c r="E920" s="196">
        <f t="shared" si="71"/>
        <v>44983.5</v>
      </c>
      <c r="F920" s="272">
        <v>44995</v>
      </c>
      <c r="G920" s="272">
        <v>45043</v>
      </c>
      <c r="H920" s="12" t="s">
        <v>152</v>
      </c>
      <c r="I920" s="234">
        <v>3.09</v>
      </c>
      <c r="J920" s="272">
        <v>45044</v>
      </c>
      <c r="K920" s="17">
        <f t="shared" si="72"/>
        <v>60</v>
      </c>
      <c r="L920" s="283">
        <f t="shared" si="73"/>
        <v>7.447921321265983E-8</v>
      </c>
      <c r="M920" s="22">
        <f t="shared" si="74"/>
        <v>4.4687527927595897E-6</v>
      </c>
    </row>
    <row r="921" spans="1:13">
      <c r="A921" s="16">
        <f t="shared" si="70"/>
        <v>914</v>
      </c>
      <c r="B921" s="12" t="s">
        <v>403</v>
      </c>
      <c r="C921" s="272">
        <v>44977</v>
      </c>
      <c r="D921" s="272">
        <v>44990</v>
      </c>
      <c r="E921" s="196">
        <f t="shared" si="71"/>
        <v>44983.5</v>
      </c>
      <c r="F921" s="272">
        <v>44995</v>
      </c>
      <c r="G921" s="272">
        <v>45044</v>
      </c>
      <c r="H921" s="12" t="s">
        <v>152</v>
      </c>
      <c r="I921" s="234">
        <v>101.99000000000001</v>
      </c>
      <c r="J921" s="272">
        <v>45047</v>
      </c>
      <c r="K921" s="17">
        <f t="shared" si="72"/>
        <v>61</v>
      </c>
      <c r="L921" s="283">
        <f t="shared" si="73"/>
        <v>2.4582961021227108E-6</v>
      </c>
      <c r="M921" s="22">
        <f t="shared" si="74"/>
        <v>1.4995606222948537E-4</v>
      </c>
    </row>
    <row r="922" spans="1:13">
      <c r="A922" s="16">
        <f t="shared" si="70"/>
        <v>915</v>
      </c>
      <c r="B922" s="12" t="s">
        <v>403</v>
      </c>
      <c r="C922" s="272">
        <v>44977</v>
      </c>
      <c r="D922" s="272">
        <v>44990</v>
      </c>
      <c r="E922" s="196">
        <f t="shared" si="71"/>
        <v>44983.5</v>
      </c>
      <c r="F922" s="272">
        <v>44995</v>
      </c>
      <c r="G922" s="272">
        <v>45002</v>
      </c>
      <c r="H922" s="12" t="s">
        <v>152</v>
      </c>
      <c r="I922" s="234">
        <v>2.5300000000000002</v>
      </c>
      <c r="J922" s="272">
        <v>45005</v>
      </c>
      <c r="K922" s="17">
        <f t="shared" si="72"/>
        <v>19</v>
      </c>
      <c r="L922" s="283">
        <f t="shared" si="73"/>
        <v>6.0981362274443173E-8</v>
      </c>
      <c r="M922" s="22">
        <f t="shared" si="74"/>
        <v>1.1586458832144204E-6</v>
      </c>
    </row>
    <row r="923" spans="1:13">
      <c r="A923" s="16">
        <f t="shared" si="70"/>
        <v>916</v>
      </c>
      <c r="B923" s="12" t="s">
        <v>403</v>
      </c>
      <c r="C923" s="272">
        <v>44977</v>
      </c>
      <c r="D923" s="272">
        <v>44990</v>
      </c>
      <c r="E923" s="196">
        <f t="shared" si="71"/>
        <v>44983.5</v>
      </c>
      <c r="F923" s="272">
        <v>44995</v>
      </c>
      <c r="G923" s="272">
        <v>45002</v>
      </c>
      <c r="H923" s="12" t="s">
        <v>156</v>
      </c>
      <c r="I923" s="234">
        <v>95.05</v>
      </c>
      <c r="J923" s="272">
        <v>45005</v>
      </c>
      <c r="K923" s="17">
        <f t="shared" si="72"/>
        <v>19</v>
      </c>
      <c r="L923" s="283">
        <f t="shared" si="73"/>
        <v>2.2910191637098114E-6</v>
      </c>
      <c r="M923" s="22">
        <f t="shared" si="74"/>
        <v>4.3529364110486414E-5</v>
      </c>
    </row>
    <row r="924" spans="1:13">
      <c r="A924" s="16">
        <f t="shared" si="70"/>
        <v>917</v>
      </c>
      <c r="B924" s="12" t="s">
        <v>403</v>
      </c>
      <c r="C924" s="272">
        <v>44977</v>
      </c>
      <c r="D924" s="272">
        <v>44990</v>
      </c>
      <c r="E924" s="196">
        <f t="shared" si="71"/>
        <v>44983.5</v>
      </c>
      <c r="F924" s="272">
        <v>44995</v>
      </c>
      <c r="G924" s="272">
        <v>44999</v>
      </c>
      <c r="H924" s="12" t="s">
        <v>164</v>
      </c>
      <c r="I924" s="234">
        <v>20</v>
      </c>
      <c r="J924" s="272">
        <v>45000</v>
      </c>
      <c r="K924" s="17">
        <f t="shared" si="72"/>
        <v>16</v>
      </c>
      <c r="L924" s="283">
        <f t="shared" si="73"/>
        <v>4.8206610493630956E-7</v>
      </c>
      <c r="M924" s="22">
        <f t="shared" si="74"/>
        <v>7.713057678980953E-6</v>
      </c>
    </row>
    <row r="925" spans="1:13">
      <c r="A925" s="16">
        <f t="shared" si="70"/>
        <v>918</v>
      </c>
      <c r="B925" s="12" t="s">
        <v>403</v>
      </c>
      <c r="C925" s="272">
        <v>44977</v>
      </c>
      <c r="D925" s="272">
        <v>44990</v>
      </c>
      <c r="E925" s="196">
        <f t="shared" si="71"/>
        <v>44983.5</v>
      </c>
      <c r="F925" s="272">
        <v>44995</v>
      </c>
      <c r="G925" s="272">
        <v>45043</v>
      </c>
      <c r="H925" s="12" t="s">
        <v>165</v>
      </c>
      <c r="I925" s="234">
        <v>5939.9499999999962</v>
      </c>
      <c r="J925" s="272">
        <v>45044</v>
      </c>
      <c r="K925" s="17">
        <f t="shared" si="72"/>
        <v>60</v>
      </c>
      <c r="L925" s="283">
        <f t="shared" si="73"/>
        <v>1.431724280008215E-4</v>
      </c>
      <c r="M925" s="22">
        <f t="shared" si="74"/>
        <v>8.5903456800492904E-3</v>
      </c>
    </row>
    <row r="926" spans="1:13">
      <c r="A926" s="16">
        <f t="shared" si="70"/>
        <v>919</v>
      </c>
      <c r="B926" s="12" t="s">
        <v>403</v>
      </c>
      <c r="C926" s="272">
        <v>44977</v>
      </c>
      <c r="D926" s="272">
        <v>44990</v>
      </c>
      <c r="E926" s="196">
        <f t="shared" si="71"/>
        <v>44983.5</v>
      </c>
      <c r="F926" s="272">
        <v>44995</v>
      </c>
      <c r="G926" s="272">
        <v>44999</v>
      </c>
      <c r="H926" s="12" t="s">
        <v>166</v>
      </c>
      <c r="I926" s="234">
        <v>190910</v>
      </c>
      <c r="J926" s="272">
        <v>45000</v>
      </c>
      <c r="K926" s="17">
        <f t="shared" si="72"/>
        <v>16</v>
      </c>
      <c r="L926" s="283">
        <f t="shared" si="73"/>
        <v>4.6015620046695434E-3</v>
      </c>
      <c r="M926" s="22">
        <f t="shared" si="74"/>
        <v>7.3624992074712695E-2</v>
      </c>
    </row>
    <row r="927" spans="1:13">
      <c r="A927" s="16">
        <f t="shared" si="70"/>
        <v>920</v>
      </c>
      <c r="B927" s="12" t="s">
        <v>403</v>
      </c>
      <c r="C927" s="272">
        <v>44977</v>
      </c>
      <c r="D927" s="272">
        <v>44990</v>
      </c>
      <c r="E927" s="196">
        <f t="shared" si="71"/>
        <v>44983.5</v>
      </c>
      <c r="F927" s="272">
        <v>44995</v>
      </c>
      <c r="G927" s="272">
        <v>45002</v>
      </c>
      <c r="H927" s="12" t="s">
        <v>152</v>
      </c>
      <c r="I927" s="234">
        <v>12.15</v>
      </c>
      <c r="J927" s="272">
        <v>45005</v>
      </c>
      <c r="K927" s="17">
        <f t="shared" si="72"/>
        <v>19</v>
      </c>
      <c r="L927" s="283">
        <f t="shared" si="73"/>
        <v>2.928551587488081E-7</v>
      </c>
      <c r="M927" s="22">
        <f t="shared" si="74"/>
        <v>5.5642480162273535E-6</v>
      </c>
    </row>
    <row r="928" spans="1:13">
      <c r="A928" s="16">
        <f t="shared" si="70"/>
        <v>921</v>
      </c>
      <c r="B928" s="12" t="s">
        <v>403</v>
      </c>
      <c r="C928" s="272">
        <v>44977</v>
      </c>
      <c r="D928" s="272">
        <v>44990</v>
      </c>
      <c r="E928" s="196">
        <f t="shared" si="71"/>
        <v>44983.5</v>
      </c>
      <c r="F928" s="272">
        <v>44995</v>
      </c>
      <c r="G928" s="272">
        <v>45002</v>
      </c>
      <c r="H928" s="12" t="s">
        <v>156</v>
      </c>
      <c r="I928" s="234">
        <v>204.01999999999998</v>
      </c>
      <c r="J928" s="272">
        <v>45005</v>
      </c>
      <c r="K928" s="17">
        <f t="shared" si="72"/>
        <v>19</v>
      </c>
      <c r="L928" s="283">
        <f t="shared" si="73"/>
        <v>4.9175563364552939E-6</v>
      </c>
      <c r="M928" s="22">
        <f t="shared" si="74"/>
        <v>9.343357039265059E-5</v>
      </c>
    </row>
    <row r="929" spans="1:13">
      <c r="A929" s="16">
        <f t="shared" si="70"/>
        <v>922</v>
      </c>
      <c r="B929" s="12" t="s">
        <v>403</v>
      </c>
      <c r="C929" s="272">
        <v>44977</v>
      </c>
      <c r="D929" s="272">
        <v>44990</v>
      </c>
      <c r="E929" s="196">
        <f t="shared" si="71"/>
        <v>44983.5</v>
      </c>
      <c r="F929" s="272">
        <v>44995</v>
      </c>
      <c r="G929" s="272">
        <v>45043</v>
      </c>
      <c r="H929" s="12" t="s">
        <v>152</v>
      </c>
      <c r="I929" s="234">
        <v>4.09</v>
      </c>
      <c r="J929" s="272">
        <v>45044</v>
      </c>
      <c r="K929" s="17">
        <f t="shared" si="72"/>
        <v>60</v>
      </c>
      <c r="L929" s="283">
        <f t="shared" si="73"/>
        <v>9.8582518459475301E-8</v>
      </c>
      <c r="M929" s="22">
        <f t="shared" si="74"/>
        <v>5.9149511075685182E-6</v>
      </c>
    </row>
    <row r="930" spans="1:13">
      <c r="A930" s="16">
        <f t="shared" si="70"/>
        <v>923</v>
      </c>
      <c r="B930" s="12" t="s">
        <v>403</v>
      </c>
      <c r="C930" s="272">
        <v>44977</v>
      </c>
      <c r="D930" s="272">
        <v>44990</v>
      </c>
      <c r="E930" s="196">
        <f t="shared" si="71"/>
        <v>44983.5</v>
      </c>
      <c r="F930" s="272">
        <v>44995</v>
      </c>
      <c r="G930" s="272">
        <v>45044</v>
      </c>
      <c r="H930" s="12" t="s">
        <v>165</v>
      </c>
      <c r="I930" s="234">
        <v>1754.2600000000004</v>
      </c>
      <c r="J930" s="272">
        <v>45047</v>
      </c>
      <c r="K930" s="17">
        <f t="shared" si="72"/>
        <v>61</v>
      </c>
      <c r="L930" s="283">
        <f t="shared" si="73"/>
        <v>4.2283464262278532E-5</v>
      </c>
      <c r="M930" s="22">
        <f t="shared" si="74"/>
        <v>2.5792913199989905E-3</v>
      </c>
    </row>
    <row r="931" spans="1:13">
      <c r="A931" s="16">
        <f t="shared" si="70"/>
        <v>924</v>
      </c>
      <c r="B931" s="12" t="s">
        <v>403</v>
      </c>
      <c r="C931" s="272">
        <v>44977</v>
      </c>
      <c r="D931" s="272">
        <v>44990</v>
      </c>
      <c r="E931" s="196">
        <f t="shared" si="71"/>
        <v>44983.5</v>
      </c>
      <c r="F931" s="272">
        <v>44995</v>
      </c>
      <c r="G931" s="272">
        <v>44995</v>
      </c>
      <c r="H931" s="12" t="s">
        <v>164</v>
      </c>
      <c r="I931" s="234">
        <v>2921.14</v>
      </c>
      <c r="J931" s="272">
        <v>44998</v>
      </c>
      <c r="K931" s="17">
        <f t="shared" si="72"/>
        <v>12</v>
      </c>
      <c r="L931" s="283">
        <f t="shared" si="73"/>
        <v>7.040912908868257E-5</v>
      </c>
      <c r="M931" s="22">
        <f t="shared" si="74"/>
        <v>8.4490954906419084E-4</v>
      </c>
    </row>
    <row r="932" spans="1:13">
      <c r="A932" s="16">
        <f t="shared" si="70"/>
        <v>925</v>
      </c>
      <c r="B932" s="12" t="s">
        <v>403</v>
      </c>
      <c r="C932" s="272">
        <v>44977</v>
      </c>
      <c r="D932" s="272">
        <v>44990</v>
      </c>
      <c r="E932" s="196">
        <f t="shared" si="71"/>
        <v>44983.5</v>
      </c>
      <c r="F932" s="272">
        <v>44995</v>
      </c>
      <c r="G932" s="272">
        <v>44995</v>
      </c>
      <c r="H932" s="12" t="s">
        <v>166</v>
      </c>
      <c r="I932" s="234">
        <v>61456.140000000043</v>
      </c>
      <c r="J932" s="272">
        <v>44998</v>
      </c>
      <c r="K932" s="17">
        <f t="shared" si="72"/>
        <v>12</v>
      </c>
      <c r="L932" s="283">
        <f t="shared" si="73"/>
        <v>1.4812961017110276E-3</v>
      </c>
      <c r="M932" s="22">
        <f t="shared" si="74"/>
        <v>1.7775553220532331E-2</v>
      </c>
    </row>
    <row r="933" spans="1:13">
      <c r="A933" s="16">
        <f t="shared" si="70"/>
        <v>926</v>
      </c>
      <c r="B933" s="12" t="s">
        <v>403</v>
      </c>
      <c r="C933" s="272">
        <v>44977</v>
      </c>
      <c r="D933" s="272">
        <v>44990</v>
      </c>
      <c r="E933" s="196">
        <f t="shared" si="71"/>
        <v>44983.5</v>
      </c>
      <c r="F933" s="272">
        <v>44995</v>
      </c>
      <c r="G933" s="272">
        <v>45035</v>
      </c>
      <c r="H933" s="12" t="s">
        <v>157</v>
      </c>
      <c r="I933" s="234">
        <v>49.32</v>
      </c>
      <c r="J933" s="272">
        <v>45036</v>
      </c>
      <c r="K933" s="17">
        <f t="shared" si="72"/>
        <v>52</v>
      </c>
      <c r="L933" s="283">
        <f t="shared" si="73"/>
        <v>1.1887750147729395E-6</v>
      </c>
      <c r="M933" s="22">
        <f t="shared" si="74"/>
        <v>6.1816300768192855E-5</v>
      </c>
    </row>
    <row r="934" spans="1:13">
      <c r="A934" s="16">
        <f t="shared" si="70"/>
        <v>927</v>
      </c>
      <c r="B934" s="12" t="s">
        <v>404</v>
      </c>
      <c r="C934" s="272">
        <v>44976</v>
      </c>
      <c r="D934" s="272">
        <v>44989</v>
      </c>
      <c r="E934" s="196">
        <f t="shared" si="71"/>
        <v>44982.5</v>
      </c>
      <c r="F934" s="272">
        <v>44995</v>
      </c>
      <c r="G934" s="272">
        <v>45035</v>
      </c>
      <c r="H934" s="12" t="s">
        <v>157</v>
      </c>
      <c r="I934" s="234">
        <v>163.6</v>
      </c>
      <c r="J934" s="272">
        <v>45036</v>
      </c>
      <c r="K934" s="17">
        <f t="shared" si="72"/>
        <v>53</v>
      </c>
      <c r="L934" s="283">
        <f t="shared" si="73"/>
        <v>3.9433007383790124E-6</v>
      </c>
      <c r="M934" s="22">
        <f t="shared" si="74"/>
        <v>2.0899493913408766E-4</v>
      </c>
    </row>
    <row r="935" spans="1:13">
      <c r="A935" s="16">
        <f t="shared" si="70"/>
        <v>928</v>
      </c>
      <c r="B935" s="12" t="s">
        <v>403</v>
      </c>
      <c r="C935" s="272">
        <v>44977</v>
      </c>
      <c r="D935" s="272">
        <v>44990</v>
      </c>
      <c r="E935" s="196">
        <f t="shared" si="71"/>
        <v>44983.5</v>
      </c>
      <c r="F935" s="272">
        <v>44995</v>
      </c>
      <c r="G935" s="272">
        <v>45035</v>
      </c>
      <c r="H935" s="12" t="s">
        <v>157</v>
      </c>
      <c r="I935" s="234">
        <v>79.31</v>
      </c>
      <c r="J935" s="272">
        <v>45036</v>
      </c>
      <c r="K935" s="17">
        <f t="shared" si="72"/>
        <v>52</v>
      </c>
      <c r="L935" s="283">
        <f t="shared" si="73"/>
        <v>1.9116331391249357E-6</v>
      </c>
      <c r="M935" s="22">
        <f t="shared" si="74"/>
        <v>9.9404923234496664E-5</v>
      </c>
    </row>
    <row r="936" spans="1:13">
      <c r="A936" s="16">
        <f t="shared" si="70"/>
        <v>929</v>
      </c>
      <c r="B936" s="12" t="s">
        <v>404</v>
      </c>
      <c r="C936" s="272">
        <v>44976</v>
      </c>
      <c r="D936" s="272">
        <v>44989</v>
      </c>
      <c r="E936" s="196">
        <f t="shared" si="71"/>
        <v>44982.5</v>
      </c>
      <c r="F936" s="272">
        <v>44995</v>
      </c>
      <c r="G936" s="272">
        <v>45035</v>
      </c>
      <c r="H936" s="12" t="s">
        <v>157</v>
      </c>
      <c r="I936" s="234">
        <v>66.42</v>
      </c>
      <c r="J936" s="272">
        <v>45036</v>
      </c>
      <c r="K936" s="17">
        <f t="shared" si="72"/>
        <v>53</v>
      </c>
      <c r="L936" s="283">
        <f t="shared" si="73"/>
        <v>1.6009415344934842E-6</v>
      </c>
      <c r="M936" s="22">
        <f t="shared" si="74"/>
        <v>8.4849901328154663E-5</v>
      </c>
    </row>
    <row r="937" spans="1:13">
      <c r="A937" s="16">
        <f t="shared" si="70"/>
        <v>930</v>
      </c>
      <c r="B937" s="12" t="s">
        <v>403</v>
      </c>
      <c r="C937" s="272">
        <v>44977</v>
      </c>
      <c r="D937" s="272">
        <v>44990</v>
      </c>
      <c r="E937" s="196">
        <f t="shared" si="71"/>
        <v>44983.5</v>
      </c>
      <c r="F937" s="272">
        <v>44995</v>
      </c>
      <c r="G937" s="272">
        <v>45044</v>
      </c>
      <c r="H937" s="12" t="s">
        <v>154</v>
      </c>
      <c r="I937" s="234">
        <v>32.78</v>
      </c>
      <c r="J937" s="272">
        <v>45047</v>
      </c>
      <c r="K937" s="17">
        <f t="shared" si="72"/>
        <v>61</v>
      </c>
      <c r="L937" s="283">
        <f t="shared" si="73"/>
        <v>7.9010634599061139E-7</v>
      </c>
      <c r="M937" s="22">
        <f t="shared" si="74"/>
        <v>4.8196487105427294E-5</v>
      </c>
    </row>
    <row r="938" spans="1:13">
      <c r="A938" s="16">
        <f t="shared" si="70"/>
        <v>931</v>
      </c>
      <c r="B938" s="12" t="s">
        <v>403</v>
      </c>
      <c r="C938" s="272">
        <v>44977</v>
      </c>
      <c r="D938" s="272">
        <v>44990</v>
      </c>
      <c r="E938" s="196">
        <f t="shared" si="71"/>
        <v>44983.5</v>
      </c>
      <c r="F938" s="272">
        <v>44995</v>
      </c>
      <c r="G938" s="272">
        <v>45030</v>
      </c>
      <c r="H938" s="12" t="s">
        <v>153</v>
      </c>
      <c r="I938" s="234">
        <v>20.399999999999999</v>
      </c>
      <c r="J938" s="272">
        <v>45033</v>
      </c>
      <c r="K938" s="17">
        <f t="shared" si="72"/>
        <v>47</v>
      </c>
      <c r="L938" s="283">
        <f t="shared" si="73"/>
        <v>4.9170742703503576E-7</v>
      </c>
      <c r="M938" s="22">
        <f t="shared" si="74"/>
        <v>2.311024907064668E-5</v>
      </c>
    </row>
    <row r="939" spans="1:13">
      <c r="A939" s="16">
        <f t="shared" si="70"/>
        <v>932</v>
      </c>
      <c r="B939" s="12" t="s">
        <v>403</v>
      </c>
      <c r="C939" s="272">
        <v>44977</v>
      </c>
      <c r="D939" s="272">
        <v>44990</v>
      </c>
      <c r="E939" s="196">
        <f t="shared" si="71"/>
        <v>44983.5</v>
      </c>
      <c r="F939" s="272">
        <v>44995</v>
      </c>
      <c r="G939" s="272">
        <v>45030</v>
      </c>
      <c r="H939" s="12" t="s">
        <v>153</v>
      </c>
      <c r="I939" s="234">
        <v>211.92</v>
      </c>
      <c r="J939" s="272">
        <v>45033</v>
      </c>
      <c r="K939" s="17">
        <f t="shared" si="72"/>
        <v>47</v>
      </c>
      <c r="L939" s="283">
        <f t="shared" si="73"/>
        <v>5.1079724479051358E-6</v>
      </c>
      <c r="M939" s="22">
        <f t="shared" si="74"/>
        <v>2.4007470505154138E-4</v>
      </c>
    </row>
    <row r="940" spans="1:13">
      <c r="A940" s="16">
        <f t="shared" si="70"/>
        <v>933</v>
      </c>
      <c r="B940" s="12" t="s">
        <v>403</v>
      </c>
      <c r="C940" s="272">
        <v>44977</v>
      </c>
      <c r="D940" s="272">
        <v>44990</v>
      </c>
      <c r="E940" s="196">
        <f t="shared" si="71"/>
        <v>44983.5</v>
      </c>
      <c r="F940" s="272">
        <v>44995</v>
      </c>
      <c r="G940" s="272">
        <v>45035</v>
      </c>
      <c r="H940" s="12" t="s">
        <v>157</v>
      </c>
      <c r="I940" s="234">
        <v>851.5200000000001</v>
      </c>
      <c r="J940" s="272">
        <v>45036</v>
      </c>
      <c r="K940" s="17">
        <f t="shared" si="72"/>
        <v>52</v>
      </c>
      <c r="L940" s="283">
        <f t="shared" si="73"/>
        <v>2.0524446483768318E-5</v>
      </c>
      <c r="M940" s="22">
        <f t="shared" si="74"/>
        <v>1.0672712171559526E-3</v>
      </c>
    </row>
    <row r="941" spans="1:13">
      <c r="A941" s="16">
        <f t="shared" si="70"/>
        <v>934</v>
      </c>
      <c r="B941" s="12" t="s">
        <v>404</v>
      </c>
      <c r="C941" s="272">
        <v>44976</v>
      </c>
      <c r="D941" s="272">
        <v>44989</v>
      </c>
      <c r="E941" s="196">
        <f t="shared" si="71"/>
        <v>44982.5</v>
      </c>
      <c r="F941" s="272">
        <v>44995</v>
      </c>
      <c r="G941" s="272">
        <v>45035</v>
      </c>
      <c r="H941" s="12" t="s">
        <v>157</v>
      </c>
      <c r="I941" s="234">
        <v>477.11</v>
      </c>
      <c r="J941" s="272">
        <v>45036</v>
      </c>
      <c r="K941" s="17">
        <f t="shared" si="72"/>
        <v>53</v>
      </c>
      <c r="L941" s="283">
        <f t="shared" si="73"/>
        <v>1.1499927966308134E-5</v>
      </c>
      <c r="M941" s="22">
        <f t="shared" si="74"/>
        <v>6.0949618221433114E-4</v>
      </c>
    </row>
    <row r="942" spans="1:13">
      <c r="A942" s="16">
        <f t="shared" si="70"/>
        <v>935</v>
      </c>
      <c r="B942" s="12" t="s">
        <v>403</v>
      </c>
      <c r="C942" s="272">
        <v>44977</v>
      </c>
      <c r="D942" s="272">
        <v>44990</v>
      </c>
      <c r="E942" s="196">
        <f t="shared" si="71"/>
        <v>44983.5</v>
      </c>
      <c r="F942" s="272">
        <v>44995</v>
      </c>
      <c r="G942" s="272">
        <v>45043</v>
      </c>
      <c r="H942" s="12" t="s">
        <v>152</v>
      </c>
      <c r="I942" s="234">
        <v>8.6199999999999992</v>
      </c>
      <c r="J942" s="272">
        <v>45044</v>
      </c>
      <c r="K942" s="17">
        <f t="shared" si="72"/>
        <v>60</v>
      </c>
      <c r="L942" s="283">
        <f t="shared" si="73"/>
        <v>2.0777049122754941E-7</v>
      </c>
      <c r="M942" s="22">
        <f t="shared" si="74"/>
        <v>1.2466229473652966E-5</v>
      </c>
    </row>
    <row r="943" spans="1:13">
      <c r="A943" s="16">
        <f t="shared" si="70"/>
        <v>936</v>
      </c>
      <c r="B943" s="12" t="s">
        <v>403</v>
      </c>
      <c r="C943" s="272">
        <v>44977</v>
      </c>
      <c r="D943" s="272">
        <v>44990</v>
      </c>
      <c r="E943" s="196">
        <f t="shared" si="71"/>
        <v>44983.5</v>
      </c>
      <c r="F943" s="272">
        <v>44995</v>
      </c>
      <c r="G943" s="272">
        <v>45035</v>
      </c>
      <c r="H943" s="12" t="s">
        <v>157</v>
      </c>
      <c r="I943" s="234">
        <v>505.28999999999996</v>
      </c>
      <c r="J943" s="272">
        <v>45036</v>
      </c>
      <c r="K943" s="17">
        <f t="shared" si="72"/>
        <v>52</v>
      </c>
      <c r="L943" s="283">
        <f t="shared" si="73"/>
        <v>1.2179159108163393E-5</v>
      </c>
      <c r="M943" s="22">
        <f t="shared" si="74"/>
        <v>6.3331627362449641E-4</v>
      </c>
    </row>
    <row r="944" spans="1:13">
      <c r="A944" s="16">
        <f t="shared" si="70"/>
        <v>937</v>
      </c>
      <c r="B944" s="12" t="s">
        <v>404</v>
      </c>
      <c r="C944" s="272">
        <v>44976</v>
      </c>
      <c r="D944" s="272">
        <v>44989</v>
      </c>
      <c r="E944" s="196">
        <f t="shared" si="71"/>
        <v>44982.5</v>
      </c>
      <c r="F944" s="272">
        <v>44995</v>
      </c>
      <c r="G944" s="272">
        <v>45035</v>
      </c>
      <c r="H944" s="12" t="s">
        <v>157</v>
      </c>
      <c r="I944" s="234">
        <v>75.62</v>
      </c>
      <c r="J944" s="272">
        <v>45036</v>
      </c>
      <c r="K944" s="17">
        <f t="shared" si="72"/>
        <v>53</v>
      </c>
      <c r="L944" s="283">
        <f t="shared" si="73"/>
        <v>1.8226919427641867E-6</v>
      </c>
      <c r="M944" s="22">
        <f t="shared" si="74"/>
        <v>9.6602672966501895E-5</v>
      </c>
    </row>
    <row r="945" spans="1:13">
      <c r="A945" s="16">
        <f t="shared" si="70"/>
        <v>938</v>
      </c>
      <c r="B945" s="12" t="s">
        <v>403</v>
      </c>
      <c r="C945" s="272">
        <v>44977</v>
      </c>
      <c r="D945" s="272">
        <v>44990</v>
      </c>
      <c r="E945" s="196">
        <f t="shared" si="71"/>
        <v>44983.5</v>
      </c>
      <c r="F945" s="272">
        <v>44995</v>
      </c>
      <c r="G945" s="272">
        <v>45002</v>
      </c>
      <c r="H945" s="12" t="s">
        <v>152</v>
      </c>
      <c r="I945" s="234">
        <v>2.13</v>
      </c>
      <c r="J945" s="272">
        <v>45005</v>
      </c>
      <c r="K945" s="17">
        <f t="shared" si="72"/>
        <v>19</v>
      </c>
      <c r="L945" s="283">
        <f t="shared" si="73"/>
        <v>5.1340040175716966E-8</v>
      </c>
      <c r="M945" s="22">
        <f t="shared" si="74"/>
        <v>9.7546076333862227E-7</v>
      </c>
    </row>
    <row r="946" spans="1:13">
      <c r="A946" s="16">
        <f t="shared" si="70"/>
        <v>939</v>
      </c>
      <c r="B946" s="12" t="s">
        <v>403</v>
      </c>
      <c r="C946" s="272">
        <v>44977</v>
      </c>
      <c r="D946" s="272">
        <v>44990</v>
      </c>
      <c r="E946" s="196">
        <f t="shared" si="71"/>
        <v>44983.5</v>
      </c>
      <c r="F946" s="272">
        <v>44995</v>
      </c>
      <c r="G946" s="272">
        <v>45030</v>
      </c>
      <c r="H946" s="12" t="s">
        <v>153</v>
      </c>
      <c r="I946" s="234">
        <v>551.49</v>
      </c>
      <c r="J946" s="272">
        <v>45033</v>
      </c>
      <c r="K946" s="17">
        <f t="shared" si="72"/>
        <v>47</v>
      </c>
      <c r="L946" s="283">
        <f t="shared" si="73"/>
        <v>1.3292731810566268E-5</v>
      </c>
      <c r="M946" s="22">
        <f t="shared" si="74"/>
        <v>6.247583950966146E-4</v>
      </c>
    </row>
    <row r="947" spans="1:13">
      <c r="A947" s="16">
        <f t="shared" si="70"/>
        <v>940</v>
      </c>
      <c r="B947" s="12" t="s">
        <v>403</v>
      </c>
      <c r="C947" s="272">
        <v>44977</v>
      </c>
      <c r="D947" s="272">
        <v>44990</v>
      </c>
      <c r="E947" s="196">
        <f t="shared" si="71"/>
        <v>44983.5</v>
      </c>
      <c r="F947" s="272">
        <v>44995</v>
      </c>
      <c r="G947" s="272">
        <v>45002</v>
      </c>
      <c r="H947" s="12" t="s">
        <v>156</v>
      </c>
      <c r="I947" s="234">
        <v>20.23</v>
      </c>
      <c r="J947" s="272">
        <v>45005</v>
      </c>
      <c r="K947" s="17">
        <f t="shared" si="72"/>
        <v>19</v>
      </c>
      <c r="L947" s="283">
        <f t="shared" si="73"/>
        <v>4.876098651430772E-7</v>
      </c>
      <c r="M947" s="22">
        <f t="shared" si="74"/>
        <v>9.2645874377184672E-6</v>
      </c>
    </row>
    <row r="948" spans="1:13">
      <c r="A948" s="16">
        <f t="shared" si="70"/>
        <v>941</v>
      </c>
      <c r="B948" s="12" t="s">
        <v>403</v>
      </c>
      <c r="C948" s="272">
        <v>44977</v>
      </c>
      <c r="D948" s="272">
        <v>44990</v>
      </c>
      <c r="E948" s="196">
        <f t="shared" si="71"/>
        <v>44983.5</v>
      </c>
      <c r="F948" s="272">
        <v>44995</v>
      </c>
      <c r="G948" s="272">
        <v>45002</v>
      </c>
      <c r="H948" s="12" t="s">
        <v>152</v>
      </c>
      <c r="I948" s="234">
        <v>64.72</v>
      </c>
      <c r="J948" s="272">
        <v>45005</v>
      </c>
      <c r="K948" s="17">
        <f t="shared" si="72"/>
        <v>19</v>
      </c>
      <c r="L948" s="283">
        <f t="shared" si="73"/>
        <v>1.5599659155738979E-6</v>
      </c>
      <c r="M948" s="22">
        <f t="shared" si="74"/>
        <v>2.9639352395904058E-5</v>
      </c>
    </row>
    <row r="949" spans="1:13">
      <c r="A949" s="16">
        <f t="shared" si="70"/>
        <v>942</v>
      </c>
      <c r="B949" s="12" t="s">
        <v>403</v>
      </c>
      <c r="C949" s="272">
        <v>44977</v>
      </c>
      <c r="D949" s="272">
        <v>44990</v>
      </c>
      <c r="E949" s="196">
        <f t="shared" si="71"/>
        <v>44983.5</v>
      </c>
      <c r="F949" s="272">
        <v>44995</v>
      </c>
      <c r="G949" s="272">
        <v>45044</v>
      </c>
      <c r="H949" s="12" t="s">
        <v>152</v>
      </c>
      <c r="I949" s="234">
        <v>1.5899999999999999</v>
      </c>
      <c r="J949" s="272">
        <v>45047</v>
      </c>
      <c r="K949" s="17">
        <f t="shared" si="72"/>
        <v>61</v>
      </c>
      <c r="L949" s="283">
        <f t="shared" si="73"/>
        <v>3.8324255342436605E-8</v>
      </c>
      <c r="M949" s="22">
        <f t="shared" si="74"/>
        <v>2.3377795758886329E-6</v>
      </c>
    </row>
    <row r="950" spans="1:13">
      <c r="A950" s="16">
        <f t="shared" si="70"/>
        <v>943</v>
      </c>
      <c r="B950" s="12" t="s">
        <v>403</v>
      </c>
      <c r="C950" s="272">
        <v>44977</v>
      </c>
      <c r="D950" s="272">
        <v>44990</v>
      </c>
      <c r="E950" s="196">
        <f t="shared" si="71"/>
        <v>44983.5</v>
      </c>
      <c r="F950" s="272">
        <v>44995</v>
      </c>
      <c r="G950" s="272">
        <v>45002</v>
      </c>
      <c r="H950" s="12" t="s">
        <v>152</v>
      </c>
      <c r="I950" s="234">
        <v>47.9</v>
      </c>
      <c r="J950" s="272">
        <v>45005</v>
      </c>
      <c r="K950" s="17">
        <f t="shared" si="72"/>
        <v>19</v>
      </c>
      <c r="L950" s="283">
        <f t="shared" si="73"/>
        <v>1.1545483213224614E-6</v>
      </c>
      <c r="M950" s="22">
        <f t="shared" si="74"/>
        <v>2.1936418105126765E-5</v>
      </c>
    </row>
    <row r="951" spans="1:13">
      <c r="A951" s="16">
        <f t="shared" si="70"/>
        <v>944</v>
      </c>
      <c r="B951" s="12" t="s">
        <v>403</v>
      </c>
      <c r="C951" s="272">
        <v>44977</v>
      </c>
      <c r="D951" s="272">
        <v>44990</v>
      </c>
      <c r="E951" s="196">
        <f t="shared" si="71"/>
        <v>44983.5</v>
      </c>
      <c r="F951" s="272">
        <v>44995</v>
      </c>
      <c r="G951" s="272">
        <v>45002</v>
      </c>
      <c r="H951" s="12" t="s">
        <v>156</v>
      </c>
      <c r="I951" s="234">
        <v>62.17</v>
      </c>
      <c r="J951" s="272">
        <v>45005</v>
      </c>
      <c r="K951" s="17">
        <f t="shared" si="72"/>
        <v>19</v>
      </c>
      <c r="L951" s="283">
        <f t="shared" si="73"/>
        <v>1.4985024871945183E-6</v>
      </c>
      <c r="M951" s="22">
        <f t="shared" si="74"/>
        <v>2.8471547256695847E-5</v>
      </c>
    </row>
    <row r="952" spans="1:13">
      <c r="A952" s="16">
        <f t="shared" si="70"/>
        <v>945</v>
      </c>
      <c r="B952" s="12" t="s">
        <v>403</v>
      </c>
      <c r="C952" s="272">
        <v>44977</v>
      </c>
      <c r="D952" s="272">
        <v>44990</v>
      </c>
      <c r="E952" s="196">
        <f t="shared" si="71"/>
        <v>44983.5</v>
      </c>
      <c r="F952" s="272">
        <v>44995</v>
      </c>
      <c r="G952" s="272">
        <v>45043</v>
      </c>
      <c r="H952" s="12" t="s">
        <v>165</v>
      </c>
      <c r="I952" s="234">
        <v>533.71</v>
      </c>
      <c r="J952" s="272">
        <v>45044</v>
      </c>
      <c r="K952" s="17">
        <f t="shared" si="72"/>
        <v>60</v>
      </c>
      <c r="L952" s="283">
        <f t="shared" si="73"/>
        <v>1.2864175043277891E-5</v>
      </c>
      <c r="M952" s="22">
        <f t="shared" si="74"/>
        <v>7.718505025966734E-4</v>
      </c>
    </row>
    <row r="953" spans="1:13">
      <c r="A953" s="16">
        <f t="shared" si="70"/>
        <v>946</v>
      </c>
      <c r="B953" s="12" t="s">
        <v>403</v>
      </c>
      <c r="C953" s="272">
        <v>44977</v>
      </c>
      <c r="D953" s="272">
        <v>44990</v>
      </c>
      <c r="E953" s="196">
        <f t="shared" si="71"/>
        <v>44983.5</v>
      </c>
      <c r="F953" s="272">
        <v>44995</v>
      </c>
      <c r="G953" s="272">
        <v>44995</v>
      </c>
      <c r="H953" s="12" t="s">
        <v>166</v>
      </c>
      <c r="I953" s="234">
        <v>49451.659999999989</v>
      </c>
      <c r="J953" s="272">
        <v>44998</v>
      </c>
      <c r="K953" s="17">
        <f t="shared" si="72"/>
        <v>12</v>
      </c>
      <c r="L953" s="283">
        <f t="shared" si="73"/>
        <v>1.1919484559417349E-3</v>
      </c>
      <c r="M953" s="22">
        <f t="shared" si="74"/>
        <v>1.4303381471300818E-2</v>
      </c>
    </row>
    <row r="954" spans="1:13">
      <c r="A954" s="16">
        <f t="shared" si="70"/>
        <v>947</v>
      </c>
      <c r="B954" s="12" t="s">
        <v>403</v>
      </c>
      <c r="C954" s="272">
        <v>44977</v>
      </c>
      <c r="D954" s="272">
        <v>44990</v>
      </c>
      <c r="E954" s="196">
        <f t="shared" si="71"/>
        <v>44983.5</v>
      </c>
      <c r="F954" s="272">
        <v>44995</v>
      </c>
      <c r="G954" s="272">
        <v>45043</v>
      </c>
      <c r="H954" s="12" t="s">
        <v>156</v>
      </c>
      <c r="I954" s="234">
        <v>9.94</v>
      </c>
      <c r="J954" s="272">
        <v>45044</v>
      </c>
      <c r="K954" s="17">
        <f t="shared" si="72"/>
        <v>60</v>
      </c>
      <c r="L954" s="283">
        <f t="shared" si="73"/>
        <v>2.3958685415334585E-7</v>
      </c>
      <c r="M954" s="22">
        <f t="shared" si="74"/>
        <v>1.4375211249200752E-5</v>
      </c>
    </row>
    <row r="955" spans="1:13">
      <c r="A955" s="16">
        <f t="shared" si="70"/>
        <v>948</v>
      </c>
      <c r="B955" s="12" t="s">
        <v>403</v>
      </c>
      <c r="C955" s="272">
        <v>44977</v>
      </c>
      <c r="D955" s="272">
        <v>44990</v>
      </c>
      <c r="E955" s="196">
        <f t="shared" si="71"/>
        <v>44983.5</v>
      </c>
      <c r="F955" s="272">
        <v>44995</v>
      </c>
      <c r="G955" s="272">
        <v>45030</v>
      </c>
      <c r="H955" s="12" t="s">
        <v>153</v>
      </c>
      <c r="I955" s="234">
        <v>374.12</v>
      </c>
      <c r="J955" s="272">
        <v>45033</v>
      </c>
      <c r="K955" s="17">
        <f t="shared" si="72"/>
        <v>47</v>
      </c>
      <c r="L955" s="283">
        <f t="shared" si="73"/>
        <v>9.0175285589386066E-6</v>
      </c>
      <c r="M955" s="22">
        <f t="shared" si="74"/>
        <v>4.2382384227011453E-4</v>
      </c>
    </row>
    <row r="956" spans="1:13">
      <c r="A956" s="16">
        <f t="shared" si="70"/>
        <v>949</v>
      </c>
      <c r="B956" s="12" t="s">
        <v>403</v>
      </c>
      <c r="C956" s="272">
        <v>44977</v>
      </c>
      <c r="D956" s="272">
        <v>44990</v>
      </c>
      <c r="E956" s="196">
        <f t="shared" si="71"/>
        <v>44983.5</v>
      </c>
      <c r="F956" s="272">
        <v>44995</v>
      </c>
      <c r="G956" s="272">
        <v>45002</v>
      </c>
      <c r="H956" s="12" t="s">
        <v>152</v>
      </c>
      <c r="I956" s="234">
        <v>7.88</v>
      </c>
      <c r="J956" s="272">
        <v>45005</v>
      </c>
      <c r="K956" s="17">
        <f t="shared" si="72"/>
        <v>19</v>
      </c>
      <c r="L956" s="283">
        <f t="shared" si="73"/>
        <v>1.8993404534490598E-7</v>
      </c>
      <c r="M956" s="22">
        <f t="shared" si="74"/>
        <v>3.6087468615532136E-6</v>
      </c>
    </row>
    <row r="957" spans="1:13">
      <c r="A957" s="16">
        <f t="shared" si="70"/>
        <v>950</v>
      </c>
      <c r="B957" s="12" t="s">
        <v>403</v>
      </c>
      <c r="C957" s="272">
        <v>44977</v>
      </c>
      <c r="D957" s="272">
        <v>44990</v>
      </c>
      <c r="E957" s="196">
        <f t="shared" si="71"/>
        <v>44983.5</v>
      </c>
      <c r="F957" s="272">
        <v>44995</v>
      </c>
      <c r="G957" s="272">
        <v>45002</v>
      </c>
      <c r="H957" s="12" t="s">
        <v>156</v>
      </c>
      <c r="I957" s="234">
        <v>361.3</v>
      </c>
      <c r="J957" s="272">
        <v>45005</v>
      </c>
      <c r="K957" s="17">
        <f t="shared" si="72"/>
        <v>19</v>
      </c>
      <c r="L957" s="283">
        <f t="shared" si="73"/>
        <v>8.7085241856744336E-6</v>
      </c>
      <c r="M957" s="22">
        <f t="shared" si="74"/>
        <v>1.6546195952781424E-4</v>
      </c>
    </row>
    <row r="958" spans="1:13">
      <c r="A958" s="16">
        <f t="shared" si="70"/>
        <v>951</v>
      </c>
      <c r="B958" s="12" t="s">
        <v>403</v>
      </c>
      <c r="C958" s="272">
        <v>44977</v>
      </c>
      <c r="D958" s="272">
        <v>44990</v>
      </c>
      <c r="E958" s="196">
        <f t="shared" si="71"/>
        <v>44983.5</v>
      </c>
      <c r="F958" s="272">
        <v>44995</v>
      </c>
      <c r="G958" s="272">
        <v>45002</v>
      </c>
      <c r="H958" s="12" t="s">
        <v>152</v>
      </c>
      <c r="I958" s="234">
        <v>822.98</v>
      </c>
      <c r="J958" s="272">
        <v>45005</v>
      </c>
      <c r="K958" s="17">
        <f t="shared" si="72"/>
        <v>19</v>
      </c>
      <c r="L958" s="283">
        <f t="shared" si="73"/>
        <v>1.9836538152024202E-5</v>
      </c>
      <c r="M958" s="22">
        <f t="shared" si="74"/>
        <v>3.7689422488845986E-4</v>
      </c>
    </row>
    <row r="959" spans="1:13">
      <c r="A959" s="16">
        <f t="shared" si="70"/>
        <v>952</v>
      </c>
      <c r="B959" s="12" t="s">
        <v>404</v>
      </c>
      <c r="C959" s="272">
        <v>44976</v>
      </c>
      <c r="D959" s="272">
        <v>44989</v>
      </c>
      <c r="E959" s="196">
        <f t="shared" si="71"/>
        <v>44982.5</v>
      </c>
      <c r="F959" s="272">
        <v>44995</v>
      </c>
      <c r="G959" s="272">
        <v>45035</v>
      </c>
      <c r="H959" s="12" t="s">
        <v>157</v>
      </c>
      <c r="I959" s="234">
        <v>94.25</v>
      </c>
      <c r="J959" s="272">
        <v>45036</v>
      </c>
      <c r="K959" s="17">
        <f t="shared" si="72"/>
        <v>53</v>
      </c>
      <c r="L959" s="283">
        <f t="shared" si="73"/>
        <v>2.271736519512359E-6</v>
      </c>
      <c r="M959" s="22">
        <f t="shared" si="74"/>
        <v>1.2040203553415502E-4</v>
      </c>
    </row>
    <row r="960" spans="1:13">
      <c r="A960" s="16">
        <f t="shared" si="70"/>
        <v>953</v>
      </c>
      <c r="B960" s="12" t="s">
        <v>403</v>
      </c>
      <c r="C960" s="272">
        <v>44977</v>
      </c>
      <c r="D960" s="272">
        <v>44990</v>
      </c>
      <c r="E960" s="196">
        <f t="shared" si="71"/>
        <v>44983.5</v>
      </c>
      <c r="F960" s="272">
        <v>44995</v>
      </c>
      <c r="G960" s="272">
        <v>45030</v>
      </c>
      <c r="H960" s="12" t="s">
        <v>153</v>
      </c>
      <c r="I960" s="234">
        <v>393.16</v>
      </c>
      <c r="J960" s="272">
        <v>45033</v>
      </c>
      <c r="K960" s="17">
        <f t="shared" si="72"/>
        <v>47</v>
      </c>
      <c r="L960" s="283">
        <f t="shared" si="73"/>
        <v>9.4764554908379747E-6</v>
      </c>
      <c r="M960" s="22">
        <f t="shared" si="74"/>
        <v>4.453934080693848E-4</v>
      </c>
    </row>
    <row r="961" spans="1:13">
      <c r="A961" s="16">
        <f t="shared" si="70"/>
        <v>954</v>
      </c>
      <c r="B961" s="12" t="s">
        <v>403</v>
      </c>
      <c r="C961" s="272">
        <v>44977</v>
      </c>
      <c r="D961" s="272">
        <v>44990</v>
      </c>
      <c r="E961" s="196">
        <f t="shared" si="71"/>
        <v>44983.5</v>
      </c>
      <c r="F961" s="272">
        <v>44995</v>
      </c>
      <c r="G961" s="272">
        <v>45044</v>
      </c>
      <c r="H961" s="12" t="s">
        <v>152</v>
      </c>
      <c r="I961" s="234">
        <v>273.45</v>
      </c>
      <c r="J961" s="272">
        <v>45047</v>
      </c>
      <c r="K961" s="17">
        <f t="shared" si="72"/>
        <v>61</v>
      </c>
      <c r="L961" s="283">
        <f t="shared" si="73"/>
        <v>6.5910488197416928E-6</v>
      </c>
      <c r="M961" s="22">
        <f t="shared" si="74"/>
        <v>4.0205397800424327E-4</v>
      </c>
    </row>
    <row r="962" spans="1:13">
      <c r="A962" s="16">
        <f t="shared" si="70"/>
        <v>955</v>
      </c>
      <c r="B962" s="12" t="s">
        <v>403</v>
      </c>
      <c r="C962" s="272">
        <v>44977</v>
      </c>
      <c r="D962" s="272">
        <v>44990</v>
      </c>
      <c r="E962" s="196">
        <f t="shared" si="71"/>
        <v>44983.5</v>
      </c>
      <c r="F962" s="272">
        <v>44995</v>
      </c>
      <c r="G962" s="272">
        <v>45044</v>
      </c>
      <c r="H962" s="12" t="s">
        <v>165</v>
      </c>
      <c r="I962" s="234">
        <v>122.2</v>
      </c>
      <c r="J962" s="272">
        <v>45047</v>
      </c>
      <c r="K962" s="17">
        <f t="shared" si="72"/>
        <v>61</v>
      </c>
      <c r="L962" s="283">
        <f t="shared" si="73"/>
        <v>2.9454239011608515E-6</v>
      </c>
      <c r="M962" s="22">
        <f t="shared" si="74"/>
        <v>1.7967085797081196E-4</v>
      </c>
    </row>
    <row r="963" spans="1:13">
      <c r="A963" s="16">
        <f t="shared" si="70"/>
        <v>956</v>
      </c>
      <c r="B963" s="12" t="s">
        <v>404</v>
      </c>
      <c r="C963" s="272">
        <v>44976</v>
      </c>
      <c r="D963" s="272">
        <v>44989</v>
      </c>
      <c r="E963" s="196">
        <f t="shared" si="71"/>
        <v>44982.5</v>
      </c>
      <c r="F963" s="272">
        <v>44995</v>
      </c>
      <c r="G963" s="272">
        <v>45035</v>
      </c>
      <c r="H963" s="12" t="s">
        <v>157</v>
      </c>
      <c r="I963" s="234">
        <v>38.19</v>
      </c>
      <c r="J963" s="272">
        <v>45036</v>
      </c>
      <c r="K963" s="17">
        <f t="shared" si="72"/>
        <v>53</v>
      </c>
      <c r="L963" s="283">
        <f t="shared" si="73"/>
        <v>9.2050522737588307E-7</v>
      </c>
      <c r="M963" s="22">
        <f t="shared" si="74"/>
        <v>4.87867770509218E-5</v>
      </c>
    </row>
    <row r="964" spans="1:13">
      <c r="A964" s="16">
        <f t="shared" si="70"/>
        <v>957</v>
      </c>
      <c r="B964" s="12" t="s">
        <v>403</v>
      </c>
      <c r="C964" s="272">
        <v>44977</v>
      </c>
      <c r="D964" s="272">
        <v>44990</v>
      </c>
      <c r="E964" s="196">
        <f t="shared" si="71"/>
        <v>44983.5</v>
      </c>
      <c r="F964" s="272">
        <v>44995</v>
      </c>
      <c r="G964" s="272">
        <v>45043</v>
      </c>
      <c r="H964" s="12" t="s">
        <v>152</v>
      </c>
      <c r="I964" s="234">
        <v>362.74</v>
      </c>
      <c r="J964" s="272">
        <v>45044</v>
      </c>
      <c r="K964" s="17">
        <f t="shared" si="72"/>
        <v>60</v>
      </c>
      <c r="L964" s="283">
        <f t="shared" si="73"/>
        <v>8.7432329452298466E-6</v>
      </c>
      <c r="M964" s="22">
        <f t="shared" si="74"/>
        <v>5.2459397671379075E-4</v>
      </c>
    </row>
    <row r="965" spans="1:13">
      <c r="A965" s="16">
        <f t="shared" si="70"/>
        <v>958</v>
      </c>
      <c r="B965" s="12" t="s">
        <v>403</v>
      </c>
      <c r="C965" s="272">
        <v>44977</v>
      </c>
      <c r="D965" s="272">
        <v>44990</v>
      </c>
      <c r="E965" s="196">
        <f t="shared" si="71"/>
        <v>44983.5</v>
      </c>
      <c r="F965" s="272">
        <v>44995</v>
      </c>
      <c r="G965" s="272">
        <v>45030</v>
      </c>
      <c r="H965" s="12" t="s">
        <v>153</v>
      </c>
      <c r="I965" s="234">
        <v>47.43</v>
      </c>
      <c r="J965" s="272">
        <v>45033</v>
      </c>
      <c r="K965" s="17">
        <f t="shared" si="72"/>
        <v>47</v>
      </c>
      <c r="L965" s="283">
        <f t="shared" si="73"/>
        <v>1.1432197678564582E-6</v>
      </c>
      <c r="M965" s="22">
        <f t="shared" si="74"/>
        <v>5.373132908925354E-5</v>
      </c>
    </row>
    <row r="966" spans="1:13">
      <c r="A966" s="16">
        <f t="shared" si="70"/>
        <v>959</v>
      </c>
      <c r="B966" s="12" t="s">
        <v>404</v>
      </c>
      <c r="C966" s="272">
        <v>44976</v>
      </c>
      <c r="D966" s="272">
        <v>44989</v>
      </c>
      <c r="E966" s="196">
        <f t="shared" si="71"/>
        <v>44982.5</v>
      </c>
      <c r="F966" s="272">
        <v>44995</v>
      </c>
      <c r="G966" s="272">
        <v>45035</v>
      </c>
      <c r="H966" s="12" t="s">
        <v>157</v>
      </c>
      <c r="I966" s="234">
        <v>39.96</v>
      </c>
      <c r="J966" s="272">
        <v>45036</v>
      </c>
      <c r="K966" s="17">
        <f t="shared" si="72"/>
        <v>53</v>
      </c>
      <c r="L966" s="283">
        <f t="shared" si="73"/>
        <v>9.6316807766274661E-7</v>
      </c>
      <c r="M966" s="22">
        <f t="shared" si="74"/>
        <v>5.1047908116125572E-5</v>
      </c>
    </row>
    <row r="967" spans="1:13">
      <c r="A967" s="16">
        <f t="shared" si="70"/>
        <v>960</v>
      </c>
      <c r="B967" s="12" t="s">
        <v>403</v>
      </c>
      <c r="C967" s="272">
        <v>44977</v>
      </c>
      <c r="D967" s="272">
        <v>44990</v>
      </c>
      <c r="E967" s="196">
        <f t="shared" si="71"/>
        <v>44983.5</v>
      </c>
      <c r="F967" s="272">
        <v>44995</v>
      </c>
      <c r="G967" s="272">
        <v>45035</v>
      </c>
      <c r="H967" s="12" t="s">
        <v>157</v>
      </c>
      <c r="I967" s="234">
        <v>65.790000000000006</v>
      </c>
      <c r="J967" s="272">
        <v>45036</v>
      </c>
      <c r="K967" s="17">
        <f t="shared" si="72"/>
        <v>52</v>
      </c>
      <c r="L967" s="283">
        <f t="shared" si="73"/>
        <v>1.5857564521879906E-6</v>
      </c>
      <c r="M967" s="22">
        <f t="shared" si="74"/>
        <v>8.2459335513775513E-5</v>
      </c>
    </row>
    <row r="968" spans="1:13">
      <c r="A968" s="16">
        <f t="shared" si="70"/>
        <v>961</v>
      </c>
      <c r="B968" s="12" t="s">
        <v>404</v>
      </c>
      <c r="C968" s="272">
        <v>44976</v>
      </c>
      <c r="D968" s="272">
        <v>44989</v>
      </c>
      <c r="E968" s="196">
        <f t="shared" si="71"/>
        <v>44982.5</v>
      </c>
      <c r="F968" s="272">
        <v>44995</v>
      </c>
      <c r="G968" s="272">
        <v>45035</v>
      </c>
      <c r="H968" s="12" t="s">
        <v>157</v>
      </c>
      <c r="I968" s="234">
        <v>29.02</v>
      </c>
      <c r="J968" s="272">
        <v>45036</v>
      </c>
      <c r="K968" s="17">
        <f t="shared" si="72"/>
        <v>53</v>
      </c>
      <c r="L968" s="283">
        <f t="shared" si="73"/>
        <v>6.9947791826258517E-7</v>
      </c>
      <c r="M968" s="22">
        <f t="shared" si="74"/>
        <v>3.7072329667917016E-5</v>
      </c>
    </row>
    <row r="969" spans="1:13">
      <c r="A969" s="16">
        <f t="shared" ref="A969:A1032" si="75">A968+1</f>
        <v>962</v>
      </c>
      <c r="B969" s="12" t="s">
        <v>403</v>
      </c>
      <c r="C969" s="272">
        <v>44977</v>
      </c>
      <c r="D969" s="272">
        <v>44990</v>
      </c>
      <c r="E969" s="196">
        <f t="shared" ref="E969:E1032" si="76">AVERAGE(C969:D969)</f>
        <v>44983.5</v>
      </c>
      <c r="F969" s="272">
        <v>44995</v>
      </c>
      <c r="G969" s="272">
        <v>45035</v>
      </c>
      <c r="H969" s="12" t="s">
        <v>157</v>
      </c>
      <c r="I969" s="234">
        <v>209.53</v>
      </c>
      <c r="J969" s="272">
        <v>45036</v>
      </c>
      <c r="K969" s="17">
        <f t="shared" si="72"/>
        <v>52</v>
      </c>
      <c r="L969" s="283">
        <f t="shared" si="73"/>
        <v>5.0503655483652473E-6</v>
      </c>
      <c r="M969" s="22">
        <f t="shared" si="74"/>
        <v>2.6261900851499287E-4</v>
      </c>
    </row>
    <row r="970" spans="1:13">
      <c r="A970" s="16">
        <f t="shared" si="75"/>
        <v>963</v>
      </c>
      <c r="B970" s="12" t="s">
        <v>404</v>
      </c>
      <c r="C970" s="272">
        <v>44976</v>
      </c>
      <c r="D970" s="272">
        <v>44989</v>
      </c>
      <c r="E970" s="196">
        <f t="shared" si="76"/>
        <v>44982.5</v>
      </c>
      <c r="F970" s="272">
        <v>44995</v>
      </c>
      <c r="G970" s="272">
        <v>45035</v>
      </c>
      <c r="H970" s="12" t="s">
        <v>157</v>
      </c>
      <c r="I970" s="234">
        <v>334.27000000000004</v>
      </c>
      <c r="J970" s="272">
        <v>45036</v>
      </c>
      <c r="K970" s="17">
        <f t="shared" ref="K970:K1033" si="77">(G970-D970)+((D970-C970+1)/2)</f>
        <v>53</v>
      </c>
      <c r="L970" s="283">
        <f t="shared" ref="L970:L1033" si="78">I970/$I$4859</f>
        <v>8.0570118448530108E-6</v>
      </c>
      <c r="M970" s="22">
        <f t="shared" ref="M970:M1033" si="79">L970*K970</f>
        <v>4.2702162777720959E-4</v>
      </c>
    </row>
    <row r="971" spans="1:13">
      <c r="A971" s="16">
        <f t="shared" si="75"/>
        <v>964</v>
      </c>
      <c r="B971" s="12" t="s">
        <v>403</v>
      </c>
      <c r="C971" s="272">
        <v>44977</v>
      </c>
      <c r="D971" s="272">
        <v>44990</v>
      </c>
      <c r="E971" s="196">
        <f t="shared" si="76"/>
        <v>44983.5</v>
      </c>
      <c r="F971" s="272">
        <v>44995</v>
      </c>
      <c r="G971" s="272">
        <v>45044</v>
      </c>
      <c r="H971" s="12" t="s">
        <v>152</v>
      </c>
      <c r="I971" s="234">
        <v>9.59</v>
      </c>
      <c r="J971" s="272">
        <v>45047</v>
      </c>
      <c r="K971" s="17">
        <f t="shared" si="77"/>
        <v>61</v>
      </c>
      <c r="L971" s="283">
        <f t="shared" si="78"/>
        <v>2.3115069731696043E-7</v>
      </c>
      <c r="M971" s="22">
        <f t="shared" si="79"/>
        <v>1.4100192536334587E-5</v>
      </c>
    </row>
    <row r="972" spans="1:13">
      <c r="A972" s="16">
        <f t="shared" si="75"/>
        <v>965</v>
      </c>
      <c r="B972" s="12" t="s">
        <v>403</v>
      </c>
      <c r="C972" s="272">
        <v>44977</v>
      </c>
      <c r="D972" s="272">
        <v>44990</v>
      </c>
      <c r="E972" s="196">
        <f t="shared" si="76"/>
        <v>44983.5</v>
      </c>
      <c r="F972" s="272">
        <v>44995</v>
      </c>
      <c r="G972" s="272">
        <v>44999</v>
      </c>
      <c r="H972" s="12" t="s">
        <v>164</v>
      </c>
      <c r="I972" s="234">
        <v>736.47</v>
      </c>
      <c r="J972" s="272">
        <v>45000</v>
      </c>
      <c r="K972" s="17">
        <f t="shared" si="77"/>
        <v>16</v>
      </c>
      <c r="L972" s="283">
        <f t="shared" si="78"/>
        <v>1.7751361215122195E-5</v>
      </c>
      <c r="M972" s="22">
        <f t="shared" si="79"/>
        <v>2.8402177944195512E-4</v>
      </c>
    </row>
    <row r="973" spans="1:13">
      <c r="A973" s="16">
        <f t="shared" si="75"/>
        <v>966</v>
      </c>
      <c r="B973" s="12" t="s">
        <v>404</v>
      </c>
      <c r="C973" s="272">
        <v>44976</v>
      </c>
      <c r="D973" s="272">
        <v>44989</v>
      </c>
      <c r="E973" s="196">
        <f t="shared" si="76"/>
        <v>44982.5</v>
      </c>
      <c r="F973" s="272">
        <v>44995</v>
      </c>
      <c r="G973" s="272">
        <v>45035</v>
      </c>
      <c r="H973" s="12" t="s">
        <v>157</v>
      </c>
      <c r="I973" s="234">
        <v>93.78</v>
      </c>
      <c r="J973" s="272">
        <v>45036</v>
      </c>
      <c r="K973" s="17">
        <f t="shared" si="77"/>
        <v>53</v>
      </c>
      <c r="L973" s="283">
        <f t="shared" si="78"/>
        <v>2.2604079660463559E-6</v>
      </c>
      <c r="M973" s="22">
        <f t="shared" si="79"/>
        <v>1.1980162220045686E-4</v>
      </c>
    </row>
    <row r="974" spans="1:13">
      <c r="A974" s="16">
        <f t="shared" si="75"/>
        <v>967</v>
      </c>
      <c r="B974" s="12" t="s">
        <v>404</v>
      </c>
      <c r="C974" s="272">
        <v>44976</v>
      </c>
      <c r="D974" s="272">
        <v>44989</v>
      </c>
      <c r="E974" s="196">
        <f t="shared" si="76"/>
        <v>44982.5</v>
      </c>
      <c r="F974" s="272">
        <v>44995</v>
      </c>
      <c r="G974" s="272">
        <v>45035</v>
      </c>
      <c r="H974" s="12" t="s">
        <v>157</v>
      </c>
      <c r="I974" s="234">
        <v>29.21</v>
      </c>
      <c r="J974" s="272">
        <v>45036</v>
      </c>
      <c r="K974" s="17">
        <f t="shared" si="77"/>
        <v>53</v>
      </c>
      <c r="L974" s="283">
        <f t="shared" si="78"/>
        <v>7.0405754625948019E-7</v>
      </c>
      <c r="M974" s="22">
        <f t="shared" si="79"/>
        <v>3.7315049951752449E-5</v>
      </c>
    </row>
    <row r="975" spans="1:13">
      <c r="A975" s="16">
        <f t="shared" si="75"/>
        <v>968</v>
      </c>
      <c r="B975" s="12" t="s">
        <v>403</v>
      </c>
      <c r="C975" s="272">
        <v>44977</v>
      </c>
      <c r="D975" s="272">
        <v>44990</v>
      </c>
      <c r="E975" s="196">
        <f t="shared" si="76"/>
        <v>44983.5</v>
      </c>
      <c r="F975" s="272">
        <v>44995</v>
      </c>
      <c r="G975" s="272">
        <v>45002</v>
      </c>
      <c r="H975" s="12" t="s">
        <v>156</v>
      </c>
      <c r="I975" s="234">
        <v>47.47</v>
      </c>
      <c r="J975" s="272">
        <v>45005</v>
      </c>
      <c r="K975" s="17">
        <f t="shared" si="77"/>
        <v>19</v>
      </c>
      <c r="L975" s="283">
        <f t="shared" si="78"/>
        <v>1.1441839000663308E-6</v>
      </c>
      <c r="M975" s="22">
        <f t="shared" si="79"/>
        <v>2.1739494101260283E-5</v>
      </c>
    </row>
    <row r="976" spans="1:13">
      <c r="A976" s="16">
        <f t="shared" si="75"/>
        <v>969</v>
      </c>
      <c r="B976" s="12" t="s">
        <v>403</v>
      </c>
      <c r="C976" s="272">
        <v>44977</v>
      </c>
      <c r="D976" s="272">
        <v>44990</v>
      </c>
      <c r="E976" s="196">
        <f t="shared" si="76"/>
        <v>44983.5</v>
      </c>
      <c r="F976" s="272">
        <v>44995</v>
      </c>
      <c r="G976" s="272">
        <v>45044</v>
      </c>
      <c r="H976" s="12" t="s">
        <v>152</v>
      </c>
      <c r="I976" s="234">
        <v>93.940000000000012</v>
      </c>
      <c r="J976" s="272">
        <v>45047</v>
      </c>
      <c r="K976" s="17">
        <f t="shared" si="77"/>
        <v>61</v>
      </c>
      <c r="L976" s="283">
        <f t="shared" si="78"/>
        <v>2.2642644948858464E-6</v>
      </c>
      <c r="M976" s="22">
        <f t="shared" si="79"/>
        <v>1.3812013418803662E-4</v>
      </c>
    </row>
    <row r="977" spans="1:13">
      <c r="A977" s="16">
        <f t="shared" si="75"/>
        <v>970</v>
      </c>
      <c r="B977" s="12" t="s">
        <v>403</v>
      </c>
      <c r="C977" s="272">
        <v>44977</v>
      </c>
      <c r="D977" s="272">
        <v>44990</v>
      </c>
      <c r="E977" s="196">
        <f t="shared" si="76"/>
        <v>44983.5</v>
      </c>
      <c r="F977" s="272">
        <v>44995</v>
      </c>
      <c r="G977" s="272">
        <v>45002</v>
      </c>
      <c r="H977" s="12" t="s">
        <v>152</v>
      </c>
      <c r="I977" s="234">
        <v>4.18</v>
      </c>
      <c r="J977" s="272">
        <v>45005</v>
      </c>
      <c r="K977" s="17">
        <f t="shared" si="77"/>
        <v>19</v>
      </c>
      <c r="L977" s="283">
        <f t="shared" si="78"/>
        <v>1.0075181593168869E-7</v>
      </c>
      <c r="M977" s="22">
        <f t="shared" si="79"/>
        <v>1.9142845027020852E-6</v>
      </c>
    </row>
    <row r="978" spans="1:13">
      <c r="A978" s="16">
        <f t="shared" si="75"/>
        <v>971</v>
      </c>
      <c r="B978" s="12" t="s">
        <v>403</v>
      </c>
      <c r="C978" s="272">
        <v>44977</v>
      </c>
      <c r="D978" s="272">
        <v>44990</v>
      </c>
      <c r="E978" s="196">
        <f t="shared" si="76"/>
        <v>44983.5</v>
      </c>
      <c r="F978" s="272">
        <v>44995</v>
      </c>
      <c r="G978" s="272">
        <v>45002</v>
      </c>
      <c r="H978" s="12" t="s">
        <v>152</v>
      </c>
      <c r="I978" s="234">
        <v>9.68</v>
      </c>
      <c r="J978" s="272">
        <v>45005</v>
      </c>
      <c r="K978" s="17">
        <f t="shared" si="77"/>
        <v>19</v>
      </c>
      <c r="L978" s="283">
        <f t="shared" si="78"/>
        <v>2.3331999478917383E-7</v>
      </c>
      <c r="M978" s="22">
        <f t="shared" si="79"/>
        <v>4.4330799009943026E-6</v>
      </c>
    </row>
    <row r="979" spans="1:13">
      <c r="A979" s="16">
        <f t="shared" si="75"/>
        <v>972</v>
      </c>
      <c r="B979" s="12" t="s">
        <v>403</v>
      </c>
      <c r="C979" s="272">
        <v>44977</v>
      </c>
      <c r="D979" s="272">
        <v>44990</v>
      </c>
      <c r="E979" s="196">
        <f t="shared" si="76"/>
        <v>44983.5</v>
      </c>
      <c r="F979" s="272">
        <v>44995</v>
      </c>
      <c r="G979" s="272">
        <v>45002</v>
      </c>
      <c r="H979" s="12" t="s">
        <v>152</v>
      </c>
      <c r="I979" s="234">
        <v>10.290000000000001</v>
      </c>
      <c r="J979" s="272">
        <v>45005</v>
      </c>
      <c r="K979" s="17">
        <f t="shared" si="77"/>
        <v>19</v>
      </c>
      <c r="L979" s="283">
        <f t="shared" si="78"/>
        <v>2.480230109897313E-7</v>
      </c>
      <c r="M979" s="22">
        <f t="shared" si="79"/>
        <v>4.712437208804895E-6</v>
      </c>
    </row>
    <row r="980" spans="1:13">
      <c r="A980" s="16">
        <f t="shared" si="75"/>
        <v>973</v>
      </c>
      <c r="B980" s="12" t="s">
        <v>403</v>
      </c>
      <c r="C980" s="272">
        <v>44977</v>
      </c>
      <c r="D980" s="272">
        <v>44990</v>
      </c>
      <c r="E980" s="196">
        <f t="shared" si="76"/>
        <v>44983.5</v>
      </c>
      <c r="F980" s="272">
        <v>44995</v>
      </c>
      <c r="G980" s="272">
        <v>45030</v>
      </c>
      <c r="H980" s="12" t="s">
        <v>153</v>
      </c>
      <c r="I980" s="234">
        <v>42.14</v>
      </c>
      <c r="J980" s="272">
        <v>45033</v>
      </c>
      <c r="K980" s="17">
        <f t="shared" si="77"/>
        <v>47</v>
      </c>
      <c r="L980" s="283">
        <f t="shared" si="78"/>
        <v>1.0157132831008042E-6</v>
      </c>
      <c r="M980" s="22">
        <f t="shared" si="79"/>
        <v>4.7738524305737799E-5</v>
      </c>
    </row>
    <row r="981" spans="1:13">
      <c r="A981" s="16">
        <f t="shared" si="75"/>
        <v>974</v>
      </c>
      <c r="B981" s="12" t="s">
        <v>403</v>
      </c>
      <c r="C981" s="272">
        <v>44991</v>
      </c>
      <c r="D981" s="272">
        <v>45004</v>
      </c>
      <c r="E981" s="196">
        <f t="shared" si="76"/>
        <v>44997.5</v>
      </c>
      <c r="F981" s="272">
        <v>45009</v>
      </c>
      <c r="G981" s="272">
        <v>45044</v>
      </c>
      <c r="H981" s="12" t="s">
        <v>152</v>
      </c>
      <c r="I981" s="234">
        <v>4.29</v>
      </c>
      <c r="J981" s="272">
        <v>45047</v>
      </c>
      <c r="K981" s="17">
        <f t="shared" si="77"/>
        <v>47</v>
      </c>
      <c r="L981" s="283">
        <f t="shared" si="78"/>
        <v>1.0340317950883841E-7</v>
      </c>
      <c r="M981" s="22">
        <f t="shared" si="79"/>
        <v>4.8599494369154055E-6</v>
      </c>
    </row>
    <row r="982" spans="1:13">
      <c r="A982" s="16">
        <f t="shared" si="75"/>
        <v>975</v>
      </c>
      <c r="B982" s="12" t="s">
        <v>403</v>
      </c>
      <c r="C982" s="272">
        <v>44991</v>
      </c>
      <c r="D982" s="272">
        <v>45004</v>
      </c>
      <c r="E982" s="196">
        <f t="shared" si="76"/>
        <v>44997.5</v>
      </c>
      <c r="F982" s="272">
        <v>45009</v>
      </c>
      <c r="G982" s="272">
        <v>45043</v>
      </c>
      <c r="H982" s="12" t="s">
        <v>152</v>
      </c>
      <c r="I982" s="234">
        <v>1.24</v>
      </c>
      <c r="J982" s="272">
        <v>45044</v>
      </c>
      <c r="K982" s="17">
        <f t="shared" si="77"/>
        <v>46</v>
      </c>
      <c r="L982" s="283">
        <f t="shared" si="78"/>
        <v>2.9888098506051193E-8</v>
      </c>
      <c r="M982" s="22">
        <f t="shared" si="79"/>
        <v>1.374852531278355E-6</v>
      </c>
    </row>
    <row r="983" spans="1:13">
      <c r="A983" s="16">
        <f t="shared" si="75"/>
        <v>976</v>
      </c>
      <c r="B983" s="12" t="s">
        <v>403</v>
      </c>
      <c r="C983" s="272">
        <v>44991</v>
      </c>
      <c r="D983" s="272">
        <v>45004</v>
      </c>
      <c r="E983" s="196">
        <f t="shared" si="76"/>
        <v>44997.5</v>
      </c>
      <c r="F983" s="272">
        <v>45009</v>
      </c>
      <c r="G983" s="272">
        <v>45035</v>
      </c>
      <c r="H983" s="12" t="s">
        <v>157</v>
      </c>
      <c r="I983" s="234">
        <v>23.34</v>
      </c>
      <c r="J983" s="272">
        <v>45036</v>
      </c>
      <c r="K983" s="17">
        <f t="shared" si="77"/>
        <v>38</v>
      </c>
      <c r="L983" s="283">
        <f t="shared" si="78"/>
        <v>5.6257114446067333E-7</v>
      </c>
      <c r="M983" s="22">
        <f t="shared" si="79"/>
        <v>2.1377703489505587E-5</v>
      </c>
    </row>
    <row r="984" spans="1:13">
      <c r="A984" s="16">
        <f t="shared" si="75"/>
        <v>977</v>
      </c>
      <c r="B984" s="12" t="s">
        <v>404</v>
      </c>
      <c r="C984" s="272">
        <v>44990</v>
      </c>
      <c r="D984" s="272">
        <v>45003</v>
      </c>
      <c r="E984" s="196">
        <f t="shared" si="76"/>
        <v>44996.5</v>
      </c>
      <c r="F984" s="272">
        <v>45009</v>
      </c>
      <c r="G984" s="272">
        <v>45035</v>
      </c>
      <c r="H984" s="12" t="s">
        <v>157</v>
      </c>
      <c r="I984" s="234">
        <v>132.54000000000002</v>
      </c>
      <c r="J984" s="272">
        <v>45036</v>
      </c>
      <c r="K984" s="17">
        <f t="shared" si="77"/>
        <v>39</v>
      </c>
      <c r="L984" s="283">
        <f t="shared" si="78"/>
        <v>3.1946520774129241E-6</v>
      </c>
      <c r="M984" s="22">
        <f t="shared" si="79"/>
        <v>1.2459143101910405E-4</v>
      </c>
    </row>
    <row r="985" spans="1:13">
      <c r="A985" s="16">
        <f t="shared" si="75"/>
        <v>978</v>
      </c>
      <c r="B985" s="12" t="s">
        <v>403</v>
      </c>
      <c r="C985" s="272">
        <v>44991</v>
      </c>
      <c r="D985" s="272">
        <v>45004</v>
      </c>
      <c r="E985" s="196">
        <f t="shared" si="76"/>
        <v>44997.5</v>
      </c>
      <c r="F985" s="272">
        <v>45009</v>
      </c>
      <c r="G985" s="272">
        <v>45020</v>
      </c>
      <c r="H985" s="12" t="s">
        <v>152</v>
      </c>
      <c r="I985" s="234">
        <v>1.22</v>
      </c>
      <c r="J985" s="272">
        <v>45021</v>
      </c>
      <c r="K985" s="17">
        <f t="shared" si="77"/>
        <v>23</v>
      </c>
      <c r="L985" s="283">
        <f t="shared" si="78"/>
        <v>2.9406032401114883E-8</v>
      </c>
      <c r="M985" s="22">
        <f t="shared" si="79"/>
        <v>6.763387452256423E-7</v>
      </c>
    </row>
    <row r="986" spans="1:13">
      <c r="A986" s="16">
        <f t="shared" si="75"/>
        <v>979</v>
      </c>
      <c r="B986" s="12" t="s">
        <v>403</v>
      </c>
      <c r="C986" s="272">
        <v>44991</v>
      </c>
      <c r="D986" s="272">
        <v>45004</v>
      </c>
      <c r="E986" s="196">
        <f t="shared" si="76"/>
        <v>44997.5</v>
      </c>
      <c r="F986" s="272">
        <v>45009</v>
      </c>
      <c r="G986" s="272">
        <v>45044</v>
      </c>
      <c r="H986" s="12" t="s">
        <v>152</v>
      </c>
      <c r="I986" s="234">
        <v>87.740000000000009</v>
      </c>
      <c r="J986" s="272">
        <v>45047</v>
      </c>
      <c r="K986" s="17">
        <f t="shared" si="77"/>
        <v>47</v>
      </c>
      <c r="L986" s="283">
        <f t="shared" si="78"/>
        <v>2.1148240023555905E-6</v>
      </c>
      <c r="M986" s="22">
        <f t="shared" si="79"/>
        <v>9.9396728110712749E-5</v>
      </c>
    </row>
    <row r="987" spans="1:13">
      <c r="A987" s="16">
        <f t="shared" si="75"/>
        <v>980</v>
      </c>
      <c r="B987" s="12" t="s">
        <v>403</v>
      </c>
      <c r="C987" s="272">
        <v>44991</v>
      </c>
      <c r="D987" s="272">
        <v>45004</v>
      </c>
      <c r="E987" s="196">
        <f t="shared" si="76"/>
        <v>44997.5</v>
      </c>
      <c r="F987" s="272">
        <v>45009</v>
      </c>
      <c r="G987" s="272">
        <v>45043</v>
      </c>
      <c r="H987" s="12" t="s">
        <v>152</v>
      </c>
      <c r="I987" s="234">
        <v>2.4900000000000002</v>
      </c>
      <c r="J987" s="272">
        <v>45044</v>
      </c>
      <c r="K987" s="17">
        <f t="shared" si="77"/>
        <v>46</v>
      </c>
      <c r="L987" s="283">
        <f t="shared" si="78"/>
        <v>6.0017230064570554E-8</v>
      </c>
      <c r="M987" s="22">
        <f t="shared" si="79"/>
        <v>2.7607925829702456E-6</v>
      </c>
    </row>
    <row r="988" spans="1:13">
      <c r="A988" s="16">
        <f t="shared" si="75"/>
        <v>981</v>
      </c>
      <c r="B988" s="12" t="s">
        <v>403</v>
      </c>
      <c r="C988" s="272">
        <v>44991</v>
      </c>
      <c r="D988" s="272">
        <v>45004</v>
      </c>
      <c r="E988" s="196">
        <f t="shared" si="76"/>
        <v>44997.5</v>
      </c>
      <c r="F988" s="272">
        <v>45009</v>
      </c>
      <c r="G988" s="272">
        <v>45043</v>
      </c>
      <c r="H988" s="12" t="s">
        <v>156</v>
      </c>
      <c r="I988" s="234">
        <v>39.07</v>
      </c>
      <c r="J988" s="272">
        <v>45044</v>
      </c>
      <c r="K988" s="17">
        <f t="shared" si="77"/>
        <v>46</v>
      </c>
      <c r="L988" s="283">
        <f t="shared" si="78"/>
        <v>9.417161359930808E-7</v>
      </c>
      <c r="M988" s="22">
        <f t="shared" si="79"/>
        <v>4.3318942255681718E-5</v>
      </c>
    </row>
    <row r="989" spans="1:13">
      <c r="A989" s="16">
        <f t="shared" si="75"/>
        <v>982</v>
      </c>
      <c r="B989" s="12" t="s">
        <v>403</v>
      </c>
      <c r="C989" s="272">
        <v>44991</v>
      </c>
      <c r="D989" s="272">
        <v>45004</v>
      </c>
      <c r="E989" s="196">
        <f t="shared" si="76"/>
        <v>44997.5</v>
      </c>
      <c r="F989" s="272">
        <v>45009</v>
      </c>
      <c r="G989" s="272">
        <v>45035</v>
      </c>
      <c r="H989" s="12" t="s">
        <v>157</v>
      </c>
      <c r="I989" s="234">
        <v>22.56</v>
      </c>
      <c r="J989" s="272">
        <v>45036</v>
      </c>
      <c r="K989" s="17">
        <f t="shared" si="77"/>
        <v>38</v>
      </c>
      <c r="L989" s="283">
        <f t="shared" si="78"/>
        <v>5.437705663681572E-7</v>
      </c>
      <c r="M989" s="22">
        <f t="shared" si="79"/>
        <v>2.0663281521989973E-5</v>
      </c>
    </row>
    <row r="990" spans="1:13">
      <c r="A990" s="16">
        <f t="shared" si="75"/>
        <v>983</v>
      </c>
      <c r="B990" s="12" t="s">
        <v>404</v>
      </c>
      <c r="C990" s="272">
        <v>44990</v>
      </c>
      <c r="D990" s="272">
        <v>45003</v>
      </c>
      <c r="E990" s="196">
        <f t="shared" si="76"/>
        <v>44996.5</v>
      </c>
      <c r="F990" s="272">
        <v>45009</v>
      </c>
      <c r="G990" s="272">
        <v>45035</v>
      </c>
      <c r="H990" s="12" t="s">
        <v>157</v>
      </c>
      <c r="I990" s="234">
        <v>213.4</v>
      </c>
      <c r="J990" s="272">
        <v>45036</v>
      </c>
      <c r="K990" s="17">
        <f t="shared" si="77"/>
        <v>39</v>
      </c>
      <c r="L990" s="283">
        <f t="shared" si="78"/>
        <v>5.1436453396704236E-6</v>
      </c>
      <c r="M990" s="22">
        <f t="shared" si="79"/>
        <v>2.0060216824714652E-4</v>
      </c>
    </row>
    <row r="991" spans="1:13">
      <c r="A991" s="16">
        <f t="shared" si="75"/>
        <v>984</v>
      </c>
      <c r="B991" s="12" t="s">
        <v>403</v>
      </c>
      <c r="C991" s="272">
        <v>44991</v>
      </c>
      <c r="D991" s="272">
        <v>45004</v>
      </c>
      <c r="E991" s="196">
        <f t="shared" si="76"/>
        <v>44997.5</v>
      </c>
      <c r="F991" s="272">
        <v>45009</v>
      </c>
      <c r="G991" s="272">
        <v>45044</v>
      </c>
      <c r="H991" s="12" t="s">
        <v>153</v>
      </c>
      <c r="I991" s="234">
        <v>90.38</v>
      </c>
      <c r="J991" s="272">
        <v>45047</v>
      </c>
      <c r="K991" s="17">
        <f t="shared" si="77"/>
        <v>47</v>
      </c>
      <c r="L991" s="283">
        <f t="shared" si="78"/>
        <v>2.1784567282071827E-6</v>
      </c>
      <c r="M991" s="22">
        <f t="shared" si="79"/>
        <v>1.0238746622573759E-4</v>
      </c>
    </row>
    <row r="992" spans="1:13">
      <c r="A992" s="16">
        <f t="shared" si="75"/>
        <v>985</v>
      </c>
      <c r="B992" s="12" t="s">
        <v>403</v>
      </c>
      <c r="C992" s="272">
        <v>44991</v>
      </c>
      <c r="D992" s="272">
        <v>45004</v>
      </c>
      <c r="E992" s="196">
        <f t="shared" si="76"/>
        <v>44997.5</v>
      </c>
      <c r="F992" s="272">
        <v>45009</v>
      </c>
      <c r="G992" s="272">
        <v>45044</v>
      </c>
      <c r="H992" s="12" t="s">
        <v>154</v>
      </c>
      <c r="I992" s="234">
        <v>664.38</v>
      </c>
      <c r="J992" s="272">
        <v>45047</v>
      </c>
      <c r="K992" s="17">
        <f t="shared" si="77"/>
        <v>47</v>
      </c>
      <c r="L992" s="283">
        <f t="shared" si="78"/>
        <v>1.6013753939879268E-5</v>
      </c>
      <c r="M992" s="22">
        <f t="shared" si="79"/>
        <v>7.5264643517432566E-4</v>
      </c>
    </row>
    <row r="993" spans="1:13">
      <c r="A993" s="16">
        <f t="shared" si="75"/>
        <v>986</v>
      </c>
      <c r="B993" s="12" t="s">
        <v>403</v>
      </c>
      <c r="C993" s="272">
        <v>44991</v>
      </c>
      <c r="D993" s="272">
        <v>45004</v>
      </c>
      <c r="E993" s="196">
        <f t="shared" si="76"/>
        <v>44997.5</v>
      </c>
      <c r="F993" s="272">
        <v>45009</v>
      </c>
      <c r="G993" s="272">
        <v>45044</v>
      </c>
      <c r="H993" s="12" t="s">
        <v>155</v>
      </c>
      <c r="I993" s="234">
        <v>63.319999999999993</v>
      </c>
      <c r="J993" s="272">
        <v>45047</v>
      </c>
      <c r="K993" s="17">
        <f t="shared" si="77"/>
        <v>47</v>
      </c>
      <c r="L993" s="283">
        <f t="shared" si="78"/>
        <v>1.5262212882283559E-6</v>
      </c>
      <c r="M993" s="22">
        <f t="shared" si="79"/>
        <v>7.1732400546732728E-5</v>
      </c>
    </row>
    <row r="994" spans="1:13">
      <c r="A994" s="16">
        <f t="shared" si="75"/>
        <v>987</v>
      </c>
      <c r="B994" s="12" t="s">
        <v>403</v>
      </c>
      <c r="C994" s="272">
        <v>44991</v>
      </c>
      <c r="D994" s="272">
        <v>45004</v>
      </c>
      <c r="E994" s="196">
        <f t="shared" si="76"/>
        <v>44997.5</v>
      </c>
      <c r="F994" s="272">
        <v>45009</v>
      </c>
      <c r="G994" s="272">
        <v>45044</v>
      </c>
      <c r="H994" s="12" t="s">
        <v>154</v>
      </c>
      <c r="I994" s="234">
        <v>250.61000000000004</v>
      </c>
      <c r="J994" s="272">
        <v>45047</v>
      </c>
      <c r="K994" s="17">
        <f t="shared" si="77"/>
        <v>47</v>
      </c>
      <c r="L994" s="283">
        <f t="shared" si="78"/>
        <v>6.0405293279044281E-6</v>
      </c>
      <c r="M994" s="22">
        <f t="shared" si="79"/>
        <v>2.8390487841150811E-4</v>
      </c>
    </row>
    <row r="995" spans="1:13">
      <c r="A995" s="16">
        <f t="shared" si="75"/>
        <v>988</v>
      </c>
      <c r="B995" s="12" t="s">
        <v>403</v>
      </c>
      <c r="C995" s="272">
        <v>44991</v>
      </c>
      <c r="D995" s="272">
        <v>45004</v>
      </c>
      <c r="E995" s="196">
        <f t="shared" si="76"/>
        <v>44997.5</v>
      </c>
      <c r="F995" s="272">
        <v>45009</v>
      </c>
      <c r="G995" s="272">
        <v>45030</v>
      </c>
      <c r="H995" s="12" t="s">
        <v>153</v>
      </c>
      <c r="I995" s="234">
        <v>45.72</v>
      </c>
      <c r="J995" s="272">
        <v>45033</v>
      </c>
      <c r="K995" s="17">
        <f t="shared" si="77"/>
        <v>33</v>
      </c>
      <c r="L995" s="283">
        <f t="shared" si="78"/>
        <v>1.1020031158844036E-6</v>
      </c>
      <c r="M995" s="22">
        <f t="shared" si="79"/>
        <v>3.6366102824185321E-5</v>
      </c>
    </row>
    <row r="996" spans="1:13">
      <c r="A996" s="16">
        <f t="shared" si="75"/>
        <v>989</v>
      </c>
      <c r="B996" s="12" t="s">
        <v>403</v>
      </c>
      <c r="C996" s="272">
        <v>44991</v>
      </c>
      <c r="D996" s="272">
        <v>45004</v>
      </c>
      <c r="E996" s="196">
        <f t="shared" si="76"/>
        <v>44997.5</v>
      </c>
      <c r="F996" s="272">
        <v>45009</v>
      </c>
      <c r="G996" s="272">
        <v>45043</v>
      </c>
      <c r="H996" s="12" t="s">
        <v>152</v>
      </c>
      <c r="I996" s="234">
        <v>7.8</v>
      </c>
      <c r="J996" s="272">
        <v>45044</v>
      </c>
      <c r="K996" s="17">
        <f t="shared" si="77"/>
        <v>46</v>
      </c>
      <c r="L996" s="283">
        <f t="shared" si="78"/>
        <v>1.8800578092516074E-7</v>
      </c>
      <c r="M996" s="22">
        <f t="shared" si="79"/>
        <v>8.648265922557394E-6</v>
      </c>
    </row>
    <row r="997" spans="1:13">
      <c r="A997" s="16">
        <f t="shared" si="75"/>
        <v>990</v>
      </c>
      <c r="B997" s="12" t="s">
        <v>403</v>
      </c>
      <c r="C997" s="272">
        <v>44991</v>
      </c>
      <c r="D997" s="272">
        <v>45004</v>
      </c>
      <c r="E997" s="196">
        <f t="shared" si="76"/>
        <v>44997.5</v>
      </c>
      <c r="F997" s="272">
        <v>45009</v>
      </c>
      <c r="G997" s="272">
        <v>45043</v>
      </c>
      <c r="H997" s="12" t="s">
        <v>156</v>
      </c>
      <c r="I997" s="234">
        <v>78.819999999999993</v>
      </c>
      <c r="J997" s="272">
        <v>45044</v>
      </c>
      <c r="K997" s="17">
        <f t="shared" si="77"/>
        <v>46</v>
      </c>
      <c r="L997" s="283">
        <f t="shared" si="78"/>
        <v>1.8998225195539958E-6</v>
      </c>
      <c r="M997" s="22">
        <f t="shared" si="79"/>
        <v>8.7391835899483804E-5</v>
      </c>
    </row>
    <row r="998" spans="1:13">
      <c r="A998" s="16">
        <f t="shared" si="75"/>
        <v>991</v>
      </c>
      <c r="B998" s="12" t="s">
        <v>403</v>
      </c>
      <c r="C998" s="272">
        <v>44991</v>
      </c>
      <c r="D998" s="272">
        <v>45004</v>
      </c>
      <c r="E998" s="196">
        <f t="shared" si="76"/>
        <v>44997.5</v>
      </c>
      <c r="F998" s="272">
        <v>45009</v>
      </c>
      <c r="G998" s="272">
        <v>45020</v>
      </c>
      <c r="H998" s="12" t="s">
        <v>156</v>
      </c>
      <c r="I998" s="234">
        <v>1127.98</v>
      </c>
      <c r="J998" s="272">
        <v>45021</v>
      </c>
      <c r="K998" s="17">
        <f t="shared" si="77"/>
        <v>23</v>
      </c>
      <c r="L998" s="283">
        <f t="shared" si="78"/>
        <v>2.7188046252302926E-5</v>
      </c>
      <c r="M998" s="22">
        <f t="shared" si="79"/>
        <v>6.2532506380296728E-4</v>
      </c>
    </row>
    <row r="999" spans="1:13">
      <c r="A999" s="16">
        <f t="shared" si="75"/>
        <v>992</v>
      </c>
      <c r="B999" s="12" t="s">
        <v>403</v>
      </c>
      <c r="C999" s="272">
        <v>44991</v>
      </c>
      <c r="D999" s="272">
        <v>45004</v>
      </c>
      <c r="E999" s="196">
        <f t="shared" si="76"/>
        <v>44997.5</v>
      </c>
      <c r="F999" s="272">
        <v>45009</v>
      </c>
      <c r="G999" s="272">
        <v>45020</v>
      </c>
      <c r="H999" s="12" t="s">
        <v>152</v>
      </c>
      <c r="I999" s="234">
        <v>12088.800000000005</v>
      </c>
      <c r="J999" s="272">
        <v>45021</v>
      </c>
      <c r="K999" s="17">
        <f t="shared" si="77"/>
        <v>23</v>
      </c>
      <c r="L999" s="283">
        <f t="shared" si="78"/>
        <v>2.9138003646770309E-4</v>
      </c>
      <c r="M999" s="22">
        <f t="shared" si="79"/>
        <v>6.7017408387571708E-3</v>
      </c>
    </row>
    <row r="1000" spans="1:13">
      <c r="A1000" s="16">
        <f t="shared" si="75"/>
        <v>993</v>
      </c>
      <c r="B1000" s="12" t="s">
        <v>404</v>
      </c>
      <c r="C1000" s="272">
        <v>44990</v>
      </c>
      <c r="D1000" s="272">
        <v>45003</v>
      </c>
      <c r="E1000" s="196">
        <f t="shared" si="76"/>
        <v>44996.5</v>
      </c>
      <c r="F1000" s="272">
        <v>45009</v>
      </c>
      <c r="G1000" s="272">
        <v>45035</v>
      </c>
      <c r="H1000" s="12" t="s">
        <v>157</v>
      </c>
      <c r="I1000" s="234">
        <v>131.93</v>
      </c>
      <c r="J1000" s="272">
        <v>45036</v>
      </c>
      <c r="K1000" s="17">
        <f t="shared" si="77"/>
        <v>39</v>
      </c>
      <c r="L1000" s="283">
        <f t="shared" si="78"/>
        <v>3.1799490612123662E-6</v>
      </c>
      <c r="M1000" s="22">
        <f t="shared" si="79"/>
        <v>1.2401801338728229E-4</v>
      </c>
    </row>
    <row r="1001" spans="1:13">
      <c r="A1001" s="16">
        <f t="shared" si="75"/>
        <v>994</v>
      </c>
      <c r="B1001" s="12" t="s">
        <v>403</v>
      </c>
      <c r="C1001" s="272">
        <v>44991</v>
      </c>
      <c r="D1001" s="272">
        <v>45004</v>
      </c>
      <c r="E1001" s="196">
        <f t="shared" si="76"/>
        <v>44997.5</v>
      </c>
      <c r="F1001" s="272">
        <v>45009</v>
      </c>
      <c r="G1001" s="272">
        <v>45035</v>
      </c>
      <c r="H1001" s="12" t="s">
        <v>157</v>
      </c>
      <c r="I1001" s="234">
        <v>29.74</v>
      </c>
      <c r="J1001" s="272">
        <v>45036</v>
      </c>
      <c r="K1001" s="17">
        <f t="shared" si="77"/>
        <v>38</v>
      </c>
      <c r="L1001" s="283">
        <f t="shared" si="78"/>
        <v>7.1683229804029232E-7</v>
      </c>
      <c r="M1001" s="22">
        <f t="shared" si="79"/>
        <v>2.7239627325531109E-5</v>
      </c>
    </row>
    <row r="1002" spans="1:13">
      <c r="A1002" s="16">
        <f t="shared" si="75"/>
        <v>995</v>
      </c>
      <c r="B1002" s="12" t="s">
        <v>404</v>
      </c>
      <c r="C1002" s="272">
        <v>44990</v>
      </c>
      <c r="D1002" s="272">
        <v>45003</v>
      </c>
      <c r="E1002" s="196">
        <f t="shared" si="76"/>
        <v>44996.5</v>
      </c>
      <c r="F1002" s="272">
        <v>45009</v>
      </c>
      <c r="G1002" s="272">
        <v>45035</v>
      </c>
      <c r="H1002" s="12" t="s">
        <v>157</v>
      </c>
      <c r="I1002" s="234">
        <v>422.77000000000004</v>
      </c>
      <c r="J1002" s="272">
        <v>45036</v>
      </c>
      <c r="K1002" s="17">
        <f t="shared" si="77"/>
        <v>39</v>
      </c>
      <c r="L1002" s="283">
        <f t="shared" si="78"/>
        <v>1.0190154359196182E-5</v>
      </c>
      <c r="M1002" s="22">
        <f t="shared" si="79"/>
        <v>3.9741602000865109E-4</v>
      </c>
    </row>
    <row r="1003" spans="1:13">
      <c r="A1003" s="16">
        <f t="shared" si="75"/>
        <v>996</v>
      </c>
      <c r="B1003" s="12" t="s">
        <v>403</v>
      </c>
      <c r="C1003" s="272">
        <v>44991</v>
      </c>
      <c r="D1003" s="272">
        <v>45004</v>
      </c>
      <c r="E1003" s="196">
        <f t="shared" si="76"/>
        <v>44997.5</v>
      </c>
      <c r="F1003" s="272">
        <v>45009</v>
      </c>
      <c r="G1003" s="272">
        <v>45030</v>
      </c>
      <c r="H1003" s="12" t="s">
        <v>153</v>
      </c>
      <c r="I1003" s="234">
        <v>217.95</v>
      </c>
      <c r="J1003" s="272">
        <v>45033</v>
      </c>
      <c r="K1003" s="17">
        <f t="shared" si="77"/>
        <v>33</v>
      </c>
      <c r="L1003" s="283">
        <f t="shared" si="78"/>
        <v>5.2533153785434333E-6</v>
      </c>
      <c r="M1003" s="22">
        <f t="shared" si="79"/>
        <v>1.7335940749193331E-4</v>
      </c>
    </row>
    <row r="1004" spans="1:13">
      <c r="A1004" s="16">
        <f t="shared" si="75"/>
        <v>997</v>
      </c>
      <c r="B1004" s="12" t="s">
        <v>404</v>
      </c>
      <c r="C1004" s="272">
        <v>44990</v>
      </c>
      <c r="D1004" s="272">
        <v>45003</v>
      </c>
      <c r="E1004" s="196">
        <f t="shared" si="76"/>
        <v>44996.5</v>
      </c>
      <c r="F1004" s="272">
        <v>45009</v>
      </c>
      <c r="G1004" s="272">
        <v>45035</v>
      </c>
      <c r="H1004" s="12" t="s">
        <v>157</v>
      </c>
      <c r="I1004" s="234">
        <v>81.81</v>
      </c>
      <c r="J1004" s="272">
        <v>45036</v>
      </c>
      <c r="K1004" s="17">
        <f t="shared" si="77"/>
        <v>39</v>
      </c>
      <c r="L1004" s="283">
        <f t="shared" si="78"/>
        <v>1.9718914022419745E-6</v>
      </c>
      <c r="M1004" s="22">
        <f t="shared" si="79"/>
        <v>7.6903764687437007E-5</v>
      </c>
    </row>
    <row r="1005" spans="1:13">
      <c r="A1005" s="16">
        <f t="shared" si="75"/>
        <v>998</v>
      </c>
      <c r="B1005" s="12" t="s">
        <v>403</v>
      </c>
      <c r="C1005" s="272">
        <v>44991</v>
      </c>
      <c r="D1005" s="272">
        <v>45004</v>
      </c>
      <c r="E1005" s="196">
        <f t="shared" si="76"/>
        <v>44997.5</v>
      </c>
      <c r="F1005" s="272">
        <v>45009</v>
      </c>
      <c r="G1005" s="272">
        <v>45030</v>
      </c>
      <c r="H1005" s="12" t="s">
        <v>153</v>
      </c>
      <c r="I1005" s="234">
        <v>127.85000000000001</v>
      </c>
      <c r="J1005" s="272">
        <v>45033</v>
      </c>
      <c r="K1005" s="17">
        <f t="shared" si="77"/>
        <v>33</v>
      </c>
      <c r="L1005" s="283">
        <f t="shared" si="78"/>
        <v>3.0816075758053593E-6</v>
      </c>
      <c r="M1005" s="22">
        <f t="shared" si="79"/>
        <v>1.0169305000157686E-4</v>
      </c>
    </row>
    <row r="1006" spans="1:13">
      <c r="A1006" s="16">
        <f t="shared" si="75"/>
        <v>999</v>
      </c>
      <c r="B1006" s="12" t="s">
        <v>403</v>
      </c>
      <c r="C1006" s="272">
        <v>44991</v>
      </c>
      <c r="D1006" s="272">
        <v>45004</v>
      </c>
      <c r="E1006" s="196">
        <f t="shared" si="76"/>
        <v>44997.5</v>
      </c>
      <c r="F1006" s="272">
        <v>45009</v>
      </c>
      <c r="G1006" s="272">
        <v>45044</v>
      </c>
      <c r="H1006" s="12" t="s">
        <v>152</v>
      </c>
      <c r="I1006" s="234">
        <v>44.09</v>
      </c>
      <c r="J1006" s="272">
        <v>45047</v>
      </c>
      <c r="K1006" s="17">
        <f t="shared" si="77"/>
        <v>47</v>
      </c>
      <c r="L1006" s="283">
        <f t="shared" si="78"/>
        <v>1.0627147283320946E-6</v>
      </c>
      <c r="M1006" s="22">
        <f t="shared" si="79"/>
        <v>4.9947592231608448E-5</v>
      </c>
    </row>
    <row r="1007" spans="1:13">
      <c r="A1007" s="16">
        <f t="shared" si="75"/>
        <v>1000</v>
      </c>
      <c r="B1007" s="12" t="s">
        <v>403</v>
      </c>
      <c r="C1007" s="272">
        <v>44991</v>
      </c>
      <c r="D1007" s="272">
        <v>45004</v>
      </c>
      <c r="E1007" s="196">
        <f t="shared" si="76"/>
        <v>44997.5</v>
      </c>
      <c r="F1007" s="272">
        <v>45009</v>
      </c>
      <c r="G1007" s="272">
        <v>45020</v>
      </c>
      <c r="H1007" s="12" t="s">
        <v>152</v>
      </c>
      <c r="I1007" s="234">
        <v>117.83</v>
      </c>
      <c r="J1007" s="272">
        <v>45021</v>
      </c>
      <c r="K1007" s="17">
        <f t="shared" si="77"/>
        <v>23</v>
      </c>
      <c r="L1007" s="283">
        <f t="shared" si="78"/>
        <v>2.8400924572322681E-6</v>
      </c>
      <c r="M1007" s="22">
        <f t="shared" si="79"/>
        <v>6.5322126516342171E-5</v>
      </c>
    </row>
    <row r="1008" spans="1:13">
      <c r="A1008" s="16">
        <f t="shared" si="75"/>
        <v>1001</v>
      </c>
      <c r="B1008" s="12" t="s">
        <v>403</v>
      </c>
      <c r="C1008" s="272">
        <v>44991</v>
      </c>
      <c r="D1008" s="272">
        <v>45004</v>
      </c>
      <c r="E1008" s="196">
        <f t="shared" si="76"/>
        <v>44997.5</v>
      </c>
      <c r="F1008" s="272">
        <v>45009</v>
      </c>
      <c r="G1008" s="272">
        <v>45030</v>
      </c>
      <c r="H1008" s="12" t="s">
        <v>152</v>
      </c>
      <c r="I1008" s="234">
        <v>323.27999999999997</v>
      </c>
      <c r="J1008" s="272">
        <v>45033</v>
      </c>
      <c r="K1008" s="17">
        <f t="shared" si="77"/>
        <v>33</v>
      </c>
      <c r="L1008" s="283">
        <f t="shared" si="78"/>
        <v>7.7921165201905071E-6</v>
      </c>
      <c r="M1008" s="22">
        <f t="shared" si="79"/>
        <v>2.5713984516628676E-4</v>
      </c>
    </row>
    <row r="1009" spans="1:13">
      <c r="A1009" s="16">
        <f t="shared" si="75"/>
        <v>1002</v>
      </c>
      <c r="B1009" s="12" t="s">
        <v>403</v>
      </c>
      <c r="C1009" s="272">
        <v>44991</v>
      </c>
      <c r="D1009" s="272">
        <v>45004</v>
      </c>
      <c r="E1009" s="196">
        <f t="shared" si="76"/>
        <v>44997.5</v>
      </c>
      <c r="F1009" s="272">
        <v>45009</v>
      </c>
      <c r="G1009" s="272">
        <v>45044</v>
      </c>
      <c r="H1009" s="12" t="s">
        <v>152</v>
      </c>
      <c r="I1009" s="234">
        <v>8.5500000000000007</v>
      </c>
      <c r="J1009" s="272">
        <v>45047</v>
      </c>
      <c r="K1009" s="17">
        <f t="shared" si="77"/>
        <v>47</v>
      </c>
      <c r="L1009" s="283">
        <f t="shared" si="78"/>
        <v>2.0608325986027236E-7</v>
      </c>
      <c r="M1009" s="22">
        <f t="shared" si="79"/>
        <v>9.6859132134328011E-6</v>
      </c>
    </row>
    <row r="1010" spans="1:13">
      <c r="A1010" s="16">
        <f t="shared" si="75"/>
        <v>1003</v>
      </c>
      <c r="B1010" s="12" t="s">
        <v>403</v>
      </c>
      <c r="C1010" s="272">
        <v>44991</v>
      </c>
      <c r="D1010" s="272">
        <v>45004</v>
      </c>
      <c r="E1010" s="196">
        <f t="shared" si="76"/>
        <v>44997.5</v>
      </c>
      <c r="F1010" s="272">
        <v>45009</v>
      </c>
      <c r="G1010" s="272">
        <v>45044</v>
      </c>
      <c r="H1010" s="12" t="s">
        <v>152</v>
      </c>
      <c r="I1010" s="234">
        <v>4.41</v>
      </c>
      <c r="J1010" s="272">
        <v>45047</v>
      </c>
      <c r="K1010" s="17">
        <f t="shared" si="77"/>
        <v>47</v>
      </c>
      <c r="L1010" s="283">
        <f t="shared" si="78"/>
        <v>1.0629557613845627E-7</v>
      </c>
      <c r="M1010" s="22">
        <f t="shared" si="79"/>
        <v>4.9958920785074449E-6</v>
      </c>
    </row>
    <row r="1011" spans="1:13">
      <c r="A1011" s="16">
        <f t="shared" si="75"/>
        <v>1004</v>
      </c>
      <c r="B1011" s="12" t="s">
        <v>404</v>
      </c>
      <c r="C1011" s="272">
        <v>44990</v>
      </c>
      <c r="D1011" s="272">
        <v>45003</v>
      </c>
      <c r="E1011" s="196">
        <f t="shared" si="76"/>
        <v>44996.5</v>
      </c>
      <c r="F1011" s="272">
        <v>45009</v>
      </c>
      <c r="G1011" s="272">
        <v>45035</v>
      </c>
      <c r="H1011" s="12" t="s">
        <v>157</v>
      </c>
      <c r="I1011" s="234">
        <v>39.229999999999997</v>
      </c>
      <c r="J1011" s="272">
        <v>45036</v>
      </c>
      <c r="K1011" s="17">
        <f t="shared" si="77"/>
        <v>39</v>
      </c>
      <c r="L1011" s="283">
        <f t="shared" si="78"/>
        <v>9.4557266483257117E-7</v>
      </c>
      <c r="M1011" s="22">
        <f t="shared" si="79"/>
        <v>3.6877333928470276E-5</v>
      </c>
    </row>
    <row r="1012" spans="1:13">
      <c r="A1012" s="16">
        <f t="shared" si="75"/>
        <v>1005</v>
      </c>
      <c r="B1012" s="12" t="s">
        <v>403</v>
      </c>
      <c r="C1012" s="272">
        <v>44991</v>
      </c>
      <c r="D1012" s="272">
        <v>45004</v>
      </c>
      <c r="E1012" s="196">
        <f t="shared" si="76"/>
        <v>44997.5</v>
      </c>
      <c r="F1012" s="272">
        <v>45009</v>
      </c>
      <c r="G1012" s="272">
        <v>45044</v>
      </c>
      <c r="H1012" s="12" t="s">
        <v>152</v>
      </c>
      <c r="I1012" s="234">
        <v>4.58</v>
      </c>
      <c r="J1012" s="272">
        <v>45047</v>
      </c>
      <c r="K1012" s="17">
        <f t="shared" si="77"/>
        <v>47</v>
      </c>
      <c r="L1012" s="283">
        <f t="shared" si="78"/>
        <v>1.103931380304149E-7</v>
      </c>
      <c r="M1012" s="22">
        <f t="shared" si="79"/>
        <v>5.1884774874295005E-6</v>
      </c>
    </row>
    <row r="1013" spans="1:13">
      <c r="A1013" s="16">
        <f t="shared" si="75"/>
        <v>1006</v>
      </c>
      <c r="B1013" s="12" t="s">
        <v>403</v>
      </c>
      <c r="C1013" s="272">
        <v>44991</v>
      </c>
      <c r="D1013" s="272">
        <v>45004</v>
      </c>
      <c r="E1013" s="196">
        <f t="shared" si="76"/>
        <v>44997.5</v>
      </c>
      <c r="F1013" s="272">
        <v>45009</v>
      </c>
      <c r="G1013" s="272">
        <v>45035</v>
      </c>
      <c r="H1013" s="12" t="s">
        <v>157</v>
      </c>
      <c r="I1013" s="234">
        <v>1067.6200000000001</v>
      </c>
      <c r="J1013" s="272">
        <v>45036</v>
      </c>
      <c r="K1013" s="17">
        <f t="shared" si="77"/>
        <v>38</v>
      </c>
      <c r="L1013" s="283">
        <f t="shared" si="78"/>
        <v>2.5733170747605144E-5</v>
      </c>
      <c r="M1013" s="22">
        <f t="shared" si="79"/>
        <v>9.7786048840899542E-4</v>
      </c>
    </row>
    <row r="1014" spans="1:13">
      <c r="A1014" s="16">
        <f t="shared" si="75"/>
        <v>1007</v>
      </c>
      <c r="B1014" s="12" t="s">
        <v>403</v>
      </c>
      <c r="C1014" s="272">
        <v>44991</v>
      </c>
      <c r="D1014" s="272">
        <v>45004</v>
      </c>
      <c r="E1014" s="196">
        <f t="shared" si="76"/>
        <v>44997.5</v>
      </c>
      <c r="F1014" s="272">
        <v>45009</v>
      </c>
      <c r="G1014" s="272">
        <v>45035</v>
      </c>
      <c r="H1014" s="12" t="s">
        <v>166</v>
      </c>
      <c r="I1014" s="234">
        <v>209.76</v>
      </c>
      <c r="J1014" s="272">
        <v>45036</v>
      </c>
      <c r="K1014" s="17">
        <f t="shared" si="77"/>
        <v>38</v>
      </c>
      <c r="L1014" s="283">
        <f t="shared" si="78"/>
        <v>5.0559093085720145E-6</v>
      </c>
      <c r="M1014" s="22">
        <f t="shared" si="79"/>
        <v>1.9212455372573655E-4</v>
      </c>
    </row>
    <row r="1015" spans="1:13">
      <c r="A1015" s="16">
        <f t="shared" si="75"/>
        <v>1008</v>
      </c>
      <c r="B1015" s="12" t="s">
        <v>403</v>
      </c>
      <c r="C1015" s="272">
        <v>44991</v>
      </c>
      <c r="D1015" s="272">
        <v>45004</v>
      </c>
      <c r="E1015" s="196">
        <f t="shared" si="76"/>
        <v>44997.5</v>
      </c>
      <c r="F1015" s="272">
        <v>45009</v>
      </c>
      <c r="G1015" s="272">
        <v>45043</v>
      </c>
      <c r="H1015" s="12" t="s">
        <v>407</v>
      </c>
      <c r="I1015" s="234">
        <v>19.170000000000002</v>
      </c>
      <c r="J1015" s="272">
        <v>45044</v>
      </c>
      <c r="K1015" s="17">
        <f t="shared" si="77"/>
        <v>46</v>
      </c>
      <c r="L1015" s="283">
        <f t="shared" si="78"/>
        <v>4.6206036158145279E-7</v>
      </c>
      <c r="M1015" s="22">
        <f t="shared" si="79"/>
        <v>2.1254776632746828E-5</v>
      </c>
    </row>
    <row r="1016" spans="1:13">
      <c r="A1016" s="16">
        <f t="shared" si="75"/>
        <v>1009</v>
      </c>
      <c r="B1016" s="12" t="s">
        <v>403</v>
      </c>
      <c r="C1016" s="272">
        <v>44991</v>
      </c>
      <c r="D1016" s="272">
        <v>45004</v>
      </c>
      <c r="E1016" s="196">
        <f t="shared" si="76"/>
        <v>44997.5</v>
      </c>
      <c r="F1016" s="272">
        <v>45009</v>
      </c>
      <c r="G1016" s="272">
        <v>45043</v>
      </c>
      <c r="H1016" s="12" t="s">
        <v>152</v>
      </c>
      <c r="I1016" s="234">
        <v>0.64</v>
      </c>
      <c r="J1016" s="272">
        <v>45044</v>
      </c>
      <c r="K1016" s="17">
        <f t="shared" si="77"/>
        <v>46</v>
      </c>
      <c r="L1016" s="283">
        <f t="shared" si="78"/>
        <v>1.5426115357961906E-8</v>
      </c>
      <c r="M1016" s="22">
        <f t="shared" si="79"/>
        <v>7.0960130646624772E-7</v>
      </c>
    </row>
    <row r="1017" spans="1:13">
      <c r="A1017" s="16">
        <f t="shared" si="75"/>
        <v>1010</v>
      </c>
      <c r="B1017" s="12" t="s">
        <v>404</v>
      </c>
      <c r="C1017" s="272">
        <v>44990</v>
      </c>
      <c r="D1017" s="272">
        <v>45003</v>
      </c>
      <c r="E1017" s="196">
        <f t="shared" si="76"/>
        <v>44996.5</v>
      </c>
      <c r="F1017" s="272">
        <v>45009</v>
      </c>
      <c r="G1017" s="272">
        <v>45035</v>
      </c>
      <c r="H1017" s="12" t="s">
        <v>157</v>
      </c>
      <c r="I1017" s="234">
        <v>31.69</v>
      </c>
      <c r="J1017" s="272">
        <v>45036</v>
      </c>
      <c r="K1017" s="17">
        <f t="shared" si="77"/>
        <v>39</v>
      </c>
      <c r="L1017" s="283">
        <f t="shared" si="78"/>
        <v>7.6383374327158259E-7</v>
      </c>
      <c r="M1017" s="22">
        <f t="shared" si="79"/>
        <v>2.978951598759172E-5</v>
      </c>
    </row>
    <row r="1018" spans="1:13">
      <c r="A1018" s="16">
        <f t="shared" si="75"/>
        <v>1011</v>
      </c>
      <c r="B1018" s="12" t="s">
        <v>403</v>
      </c>
      <c r="C1018" s="272">
        <v>44991</v>
      </c>
      <c r="D1018" s="272">
        <v>45004</v>
      </c>
      <c r="E1018" s="196">
        <f t="shared" si="76"/>
        <v>44997.5</v>
      </c>
      <c r="F1018" s="272">
        <v>45009</v>
      </c>
      <c r="G1018" s="272">
        <v>45044</v>
      </c>
      <c r="H1018" s="12" t="s">
        <v>152</v>
      </c>
      <c r="I1018" s="234">
        <v>3.3400000000000003</v>
      </c>
      <c r="J1018" s="272">
        <v>45047</v>
      </c>
      <c r="K1018" s="17">
        <f t="shared" si="77"/>
        <v>47</v>
      </c>
      <c r="L1018" s="283">
        <f t="shared" si="78"/>
        <v>8.0505039524363714E-8</v>
      </c>
      <c r="M1018" s="22">
        <f t="shared" si="79"/>
        <v>3.7837368576450944E-6</v>
      </c>
    </row>
    <row r="1019" spans="1:13">
      <c r="A1019" s="16">
        <f t="shared" si="75"/>
        <v>1012</v>
      </c>
      <c r="B1019" s="12" t="s">
        <v>403</v>
      </c>
      <c r="C1019" s="272">
        <v>44991</v>
      </c>
      <c r="D1019" s="272">
        <v>45004</v>
      </c>
      <c r="E1019" s="196">
        <f t="shared" si="76"/>
        <v>44997.5</v>
      </c>
      <c r="F1019" s="272">
        <v>45009</v>
      </c>
      <c r="G1019" s="272">
        <v>45030</v>
      </c>
      <c r="H1019" s="12" t="s">
        <v>153</v>
      </c>
      <c r="I1019" s="234">
        <v>14.4</v>
      </c>
      <c r="J1019" s="272">
        <v>45033</v>
      </c>
      <c r="K1019" s="17">
        <f t="shared" si="77"/>
        <v>33</v>
      </c>
      <c r="L1019" s="283">
        <f t="shared" si="78"/>
        <v>3.4708759555414291E-7</v>
      </c>
      <c r="M1019" s="22">
        <f t="shared" si="79"/>
        <v>1.1453890653286715E-5</v>
      </c>
    </row>
    <row r="1020" spans="1:13">
      <c r="A1020" s="16">
        <f t="shared" si="75"/>
        <v>1013</v>
      </c>
      <c r="B1020" s="12" t="s">
        <v>403</v>
      </c>
      <c r="C1020" s="272">
        <v>44991</v>
      </c>
      <c r="D1020" s="272">
        <v>45004</v>
      </c>
      <c r="E1020" s="196">
        <f t="shared" si="76"/>
        <v>44997.5</v>
      </c>
      <c r="F1020" s="272">
        <v>45009</v>
      </c>
      <c r="G1020" s="272">
        <v>45020</v>
      </c>
      <c r="H1020" s="12" t="s">
        <v>152</v>
      </c>
      <c r="I1020" s="234">
        <v>3.8</v>
      </c>
      <c r="J1020" s="272">
        <v>45021</v>
      </c>
      <c r="K1020" s="17">
        <f t="shared" si="77"/>
        <v>23</v>
      </c>
      <c r="L1020" s="283">
        <f t="shared" si="78"/>
        <v>9.159255993789881E-8</v>
      </c>
      <c r="M1020" s="22">
        <f t="shared" si="79"/>
        <v>2.1066288785716725E-6</v>
      </c>
    </row>
    <row r="1021" spans="1:13">
      <c r="A1021" s="16">
        <f t="shared" si="75"/>
        <v>1014</v>
      </c>
      <c r="B1021" s="12" t="s">
        <v>403</v>
      </c>
      <c r="C1021" s="272">
        <v>44991</v>
      </c>
      <c r="D1021" s="272">
        <v>45004</v>
      </c>
      <c r="E1021" s="196">
        <f t="shared" si="76"/>
        <v>44997.5</v>
      </c>
      <c r="F1021" s="272">
        <v>45009</v>
      </c>
      <c r="G1021" s="272">
        <v>45044</v>
      </c>
      <c r="H1021" s="12" t="s">
        <v>152</v>
      </c>
      <c r="I1021" s="234">
        <v>12.31</v>
      </c>
      <c r="J1021" s="272">
        <v>45047</v>
      </c>
      <c r="K1021" s="17">
        <f t="shared" si="77"/>
        <v>47</v>
      </c>
      <c r="L1021" s="283">
        <f t="shared" si="78"/>
        <v>2.9671168758829857E-7</v>
      </c>
      <c r="M1021" s="22">
        <f t="shared" si="79"/>
        <v>1.3945449316650033E-5</v>
      </c>
    </row>
    <row r="1022" spans="1:13">
      <c r="A1022" s="16">
        <f t="shared" si="75"/>
        <v>1015</v>
      </c>
      <c r="B1022" s="12" t="s">
        <v>403</v>
      </c>
      <c r="C1022" s="272">
        <v>44991</v>
      </c>
      <c r="D1022" s="272">
        <v>45004</v>
      </c>
      <c r="E1022" s="196">
        <f t="shared" si="76"/>
        <v>44997.5</v>
      </c>
      <c r="F1022" s="272">
        <v>45009</v>
      </c>
      <c r="G1022" s="272">
        <v>45044</v>
      </c>
      <c r="H1022" s="12" t="s">
        <v>152</v>
      </c>
      <c r="I1022" s="234">
        <v>56.699999999999996</v>
      </c>
      <c r="J1022" s="272">
        <v>45047</v>
      </c>
      <c r="K1022" s="17">
        <f t="shared" si="77"/>
        <v>47</v>
      </c>
      <c r="L1022" s="283">
        <f t="shared" si="78"/>
        <v>1.3666574074944376E-6</v>
      </c>
      <c r="M1022" s="22">
        <f t="shared" si="79"/>
        <v>6.4232898152238567E-5</v>
      </c>
    </row>
    <row r="1023" spans="1:13">
      <c r="A1023" s="16">
        <f t="shared" si="75"/>
        <v>1016</v>
      </c>
      <c r="B1023" s="12" t="s">
        <v>403</v>
      </c>
      <c r="C1023" s="272">
        <v>44991</v>
      </c>
      <c r="D1023" s="272">
        <v>45004</v>
      </c>
      <c r="E1023" s="196">
        <f t="shared" si="76"/>
        <v>44997.5</v>
      </c>
      <c r="F1023" s="272">
        <v>45009</v>
      </c>
      <c r="G1023" s="272">
        <v>45020</v>
      </c>
      <c r="H1023" s="12" t="s">
        <v>152</v>
      </c>
      <c r="I1023" s="234">
        <v>3.98</v>
      </c>
      <c r="J1023" s="272">
        <v>45021</v>
      </c>
      <c r="K1023" s="17">
        <f t="shared" si="77"/>
        <v>23</v>
      </c>
      <c r="L1023" s="283">
        <f t="shared" si="78"/>
        <v>9.5931154882325611E-8</v>
      </c>
      <c r="M1023" s="22">
        <f t="shared" si="79"/>
        <v>2.2064165622934892E-6</v>
      </c>
    </row>
    <row r="1024" spans="1:13">
      <c r="A1024" s="16">
        <f t="shared" si="75"/>
        <v>1017</v>
      </c>
      <c r="B1024" s="12" t="s">
        <v>403</v>
      </c>
      <c r="C1024" s="272">
        <v>44991</v>
      </c>
      <c r="D1024" s="272">
        <v>45004</v>
      </c>
      <c r="E1024" s="196">
        <f t="shared" si="76"/>
        <v>44997.5</v>
      </c>
      <c r="F1024" s="272">
        <v>45009</v>
      </c>
      <c r="G1024" s="272">
        <v>45020</v>
      </c>
      <c r="H1024" s="12" t="s">
        <v>156</v>
      </c>
      <c r="I1024" s="234">
        <v>1.3</v>
      </c>
      <c r="J1024" s="272">
        <v>45021</v>
      </c>
      <c r="K1024" s="17">
        <f t="shared" si="77"/>
        <v>23</v>
      </c>
      <c r="L1024" s="283">
        <f t="shared" si="78"/>
        <v>3.1334296820860122E-8</v>
      </c>
      <c r="M1024" s="22">
        <f t="shared" si="79"/>
        <v>7.2068882687978279E-7</v>
      </c>
    </row>
    <row r="1025" spans="1:13">
      <c r="A1025" s="16">
        <f t="shared" si="75"/>
        <v>1018</v>
      </c>
      <c r="B1025" s="12" t="s">
        <v>403</v>
      </c>
      <c r="C1025" s="272">
        <v>44991</v>
      </c>
      <c r="D1025" s="272">
        <v>45004</v>
      </c>
      <c r="E1025" s="196">
        <f t="shared" si="76"/>
        <v>44997.5</v>
      </c>
      <c r="F1025" s="272">
        <v>45009</v>
      </c>
      <c r="G1025" s="272">
        <v>45020</v>
      </c>
      <c r="H1025" s="12" t="s">
        <v>152</v>
      </c>
      <c r="I1025" s="234">
        <v>227.95000000000002</v>
      </c>
      <c r="J1025" s="272">
        <v>45021</v>
      </c>
      <c r="K1025" s="17">
        <f t="shared" si="77"/>
        <v>23</v>
      </c>
      <c r="L1025" s="283">
        <f t="shared" si="78"/>
        <v>5.4943484310115892E-6</v>
      </c>
      <c r="M1025" s="22">
        <f t="shared" si="79"/>
        <v>1.2637001391326656E-4</v>
      </c>
    </row>
    <row r="1026" spans="1:13">
      <c r="A1026" s="16">
        <f t="shared" si="75"/>
        <v>1019</v>
      </c>
      <c r="B1026" s="12" t="s">
        <v>403</v>
      </c>
      <c r="C1026" s="272">
        <v>44991</v>
      </c>
      <c r="D1026" s="272">
        <v>45004</v>
      </c>
      <c r="E1026" s="196">
        <f t="shared" si="76"/>
        <v>44997.5</v>
      </c>
      <c r="F1026" s="272">
        <v>45009</v>
      </c>
      <c r="G1026" s="272">
        <v>45035</v>
      </c>
      <c r="H1026" s="12" t="s">
        <v>157</v>
      </c>
      <c r="I1026" s="234">
        <v>35.520000000000003</v>
      </c>
      <c r="J1026" s="272">
        <v>45036</v>
      </c>
      <c r="K1026" s="17">
        <f t="shared" si="77"/>
        <v>38</v>
      </c>
      <c r="L1026" s="283">
        <f t="shared" si="78"/>
        <v>8.5614940236688586E-7</v>
      </c>
      <c r="M1026" s="22">
        <f t="shared" si="79"/>
        <v>3.2533677289941662E-5</v>
      </c>
    </row>
    <row r="1027" spans="1:13">
      <c r="A1027" s="16">
        <f t="shared" si="75"/>
        <v>1020</v>
      </c>
      <c r="B1027" s="12" t="s">
        <v>404</v>
      </c>
      <c r="C1027" s="272">
        <v>44990</v>
      </c>
      <c r="D1027" s="272">
        <v>45003</v>
      </c>
      <c r="E1027" s="196">
        <f t="shared" si="76"/>
        <v>44996.5</v>
      </c>
      <c r="F1027" s="272">
        <v>45009</v>
      </c>
      <c r="G1027" s="272">
        <v>45035</v>
      </c>
      <c r="H1027" s="12" t="s">
        <v>157</v>
      </c>
      <c r="I1027" s="234">
        <v>70.709999999999994</v>
      </c>
      <c r="J1027" s="272">
        <v>45036</v>
      </c>
      <c r="K1027" s="17">
        <f t="shared" si="77"/>
        <v>39</v>
      </c>
      <c r="L1027" s="283">
        <f t="shared" si="78"/>
        <v>1.7043447140023225E-6</v>
      </c>
      <c r="M1027" s="22">
        <f t="shared" si="79"/>
        <v>6.6469443846090581E-5</v>
      </c>
    </row>
    <row r="1028" spans="1:13">
      <c r="A1028" s="16">
        <f t="shared" si="75"/>
        <v>1021</v>
      </c>
      <c r="B1028" s="12" t="s">
        <v>403</v>
      </c>
      <c r="C1028" s="272">
        <v>44991</v>
      </c>
      <c r="D1028" s="272">
        <v>45004</v>
      </c>
      <c r="E1028" s="196">
        <f t="shared" si="76"/>
        <v>44997.5</v>
      </c>
      <c r="F1028" s="272">
        <v>45009</v>
      </c>
      <c r="G1028" s="272">
        <v>45044</v>
      </c>
      <c r="H1028" s="12" t="s">
        <v>158</v>
      </c>
      <c r="I1028" s="234">
        <v>520.5</v>
      </c>
      <c r="J1028" s="272">
        <v>45047</v>
      </c>
      <c r="K1028" s="17">
        <f t="shared" si="77"/>
        <v>47</v>
      </c>
      <c r="L1028" s="283">
        <f t="shared" si="78"/>
        <v>1.2545770380967456E-5</v>
      </c>
      <c r="M1028" s="22">
        <f t="shared" si="79"/>
        <v>5.8965120790547046E-4</v>
      </c>
    </row>
    <row r="1029" spans="1:13">
      <c r="A1029" s="16">
        <f t="shared" si="75"/>
        <v>1022</v>
      </c>
      <c r="B1029" s="12" t="s">
        <v>403</v>
      </c>
      <c r="C1029" s="272">
        <v>44991</v>
      </c>
      <c r="D1029" s="272">
        <v>45004</v>
      </c>
      <c r="E1029" s="196">
        <f t="shared" si="76"/>
        <v>44997.5</v>
      </c>
      <c r="F1029" s="272">
        <v>45009</v>
      </c>
      <c r="G1029" s="272">
        <v>45009</v>
      </c>
      <c r="H1029" s="12" t="s">
        <v>159</v>
      </c>
      <c r="I1029" s="234">
        <v>69835.269999999931</v>
      </c>
      <c r="J1029" s="272">
        <v>45012</v>
      </c>
      <c r="K1029" s="17">
        <f t="shared" si="77"/>
        <v>12</v>
      </c>
      <c r="L1029" s="283">
        <f t="shared" si="78"/>
        <v>1.6832608298037739E-3</v>
      </c>
      <c r="M1029" s="22">
        <f t="shared" si="79"/>
        <v>2.0199129957645286E-2</v>
      </c>
    </row>
    <row r="1030" spans="1:13">
      <c r="A1030" s="16">
        <f t="shared" si="75"/>
        <v>1023</v>
      </c>
      <c r="B1030" s="12" t="s">
        <v>403</v>
      </c>
      <c r="C1030" s="272">
        <v>44991</v>
      </c>
      <c r="D1030" s="272">
        <v>45004</v>
      </c>
      <c r="E1030" s="196">
        <f t="shared" si="76"/>
        <v>44997.5</v>
      </c>
      <c r="F1030" s="272">
        <v>45009</v>
      </c>
      <c r="G1030" s="272">
        <v>45009</v>
      </c>
      <c r="H1030" s="12" t="s">
        <v>160</v>
      </c>
      <c r="I1030" s="234">
        <v>69835.269999999931</v>
      </c>
      <c r="J1030" s="272">
        <v>45012</v>
      </c>
      <c r="K1030" s="17">
        <f t="shared" si="77"/>
        <v>12</v>
      </c>
      <c r="L1030" s="283">
        <f t="shared" si="78"/>
        <v>1.6832608298037739E-3</v>
      </c>
      <c r="M1030" s="22">
        <f t="shared" si="79"/>
        <v>2.0199129957645286E-2</v>
      </c>
    </row>
    <row r="1031" spans="1:13">
      <c r="A1031" s="16">
        <f t="shared" si="75"/>
        <v>1024</v>
      </c>
      <c r="B1031" s="12" t="s">
        <v>403</v>
      </c>
      <c r="C1031" s="272">
        <v>44991</v>
      </c>
      <c r="D1031" s="272">
        <v>45004</v>
      </c>
      <c r="E1031" s="196">
        <f t="shared" si="76"/>
        <v>44997.5</v>
      </c>
      <c r="F1031" s="272">
        <v>45009</v>
      </c>
      <c r="G1031" s="272">
        <v>45009</v>
      </c>
      <c r="H1031" s="12" t="s">
        <v>161</v>
      </c>
      <c r="I1031" s="234">
        <v>298605.55</v>
      </c>
      <c r="J1031" s="272">
        <v>45012</v>
      </c>
      <c r="K1031" s="17">
        <f t="shared" si="77"/>
        <v>12</v>
      </c>
      <c r="L1031" s="283">
        <f t="shared" si="78"/>
        <v>7.1973807200432218E-3</v>
      </c>
      <c r="M1031" s="22">
        <f t="shared" si="79"/>
        <v>8.6368568640518659E-2</v>
      </c>
    </row>
    <row r="1032" spans="1:13">
      <c r="A1032" s="16">
        <f t="shared" si="75"/>
        <v>1025</v>
      </c>
      <c r="B1032" s="12" t="s">
        <v>403</v>
      </c>
      <c r="C1032" s="272">
        <v>44991</v>
      </c>
      <c r="D1032" s="272">
        <v>45004</v>
      </c>
      <c r="E1032" s="196">
        <f t="shared" si="76"/>
        <v>44997.5</v>
      </c>
      <c r="F1032" s="272">
        <v>45009</v>
      </c>
      <c r="G1032" s="272">
        <v>45009</v>
      </c>
      <c r="H1032" s="12" t="s">
        <v>162</v>
      </c>
      <c r="I1032" s="234">
        <v>298605.55</v>
      </c>
      <c r="J1032" s="272">
        <v>45012</v>
      </c>
      <c r="K1032" s="17">
        <f t="shared" si="77"/>
        <v>12</v>
      </c>
      <c r="L1032" s="283">
        <f t="shared" si="78"/>
        <v>7.1973807200432218E-3</v>
      </c>
      <c r="M1032" s="22">
        <f t="shared" si="79"/>
        <v>8.6368568640518659E-2</v>
      </c>
    </row>
    <row r="1033" spans="1:13">
      <c r="A1033" s="16">
        <f t="shared" ref="A1033:A1096" si="80">A1032+1</f>
        <v>1026</v>
      </c>
      <c r="B1033" s="12" t="s">
        <v>403</v>
      </c>
      <c r="C1033" s="272">
        <v>44991</v>
      </c>
      <c r="D1033" s="272">
        <v>45004</v>
      </c>
      <c r="E1033" s="196">
        <f t="shared" ref="E1033:E1096" si="81">AVERAGE(C1033:D1033)</f>
        <v>44997.5</v>
      </c>
      <c r="F1033" s="272">
        <v>45009</v>
      </c>
      <c r="G1033" s="272">
        <v>45009</v>
      </c>
      <c r="H1033" s="12" t="s">
        <v>163</v>
      </c>
      <c r="I1033" s="234">
        <v>436090.92999999964</v>
      </c>
      <c r="J1033" s="272">
        <v>45012</v>
      </c>
      <c r="K1033" s="17">
        <f t="shared" si="77"/>
        <v>12</v>
      </c>
      <c r="L1033" s="283">
        <f t="shared" si="78"/>
        <v>1.0511232801157634E-2</v>
      </c>
      <c r="M1033" s="22">
        <f t="shared" si="79"/>
        <v>0.1261347936138916</v>
      </c>
    </row>
    <row r="1034" spans="1:13">
      <c r="A1034" s="16">
        <f t="shared" si="80"/>
        <v>1027</v>
      </c>
      <c r="B1034" s="12" t="s">
        <v>404</v>
      </c>
      <c r="C1034" s="272">
        <v>44990</v>
      </c>
      <c r="D1034" s="272">
        <v>45003</v>
      </c>
      <c r="E1034" s="196">
        <f t="shared" si="81"/>
        <v>44996.5</v>
      </c>
      <c r="F1034" s="272">
        <v>45009</v>
      </c>
      <c r="G1034" s="272">
        <v>45044</v>
      </c>
      <c r="H1034" s="12" t="s">
        <v>158</v>
      </c>
      <c r="I1034" s="234">
        <v>91.6</v>
      </c>
      <c r="J1034" s="272">
        <v>45047</v>
      </c>
      <c r="K1034" s="17">
        <f t="shared" ref="K1034:K1097" si="82">(G1034-D1034)+((D1034-C1034+1)/2)</f>
        <v>48</v>
      </c>
      <c r="L1034" s="283">
        <f t="shared" ref="L1034:L1097" si="83">I1034/$I$4859</f>
        <v>2.2078627606082976E-6</v>
      </c>
      <c r="M1034" s="22">
        <f t="shared" ref="M1034:M1097" si="84">L1034*K1034</f>
        <v>1.0597741250919829E-4</v>
      </c>
    </row>
    <row r="1035" spans="1:13">
      <c r="A1035" s="16">
        <f t="shared" si="80"/>
        <v>1028</v>
      </c>
      <c r="B1035" s="12" t="s">
        <v>404</v>
      </c>
      <c r="C1035" s="272">
        <v>44990</v>
      </c>
      <c r="D1035" s="272">
        <v>45003</v>
      </c>
      <c r="E1035" s="196">
        <f t="shared" si="81"/>
        <v>44996.5</v>
      </c>
      <c r="F1035" s="272">
        <v>45009</v>
      </c>
      <c r="G1035" s="272">
        <v>45009</v>
      </c>
      <c r="H1035" s="12" t="s">
        <v>159</v>
      </c>
      <c r="I1035" s="234">
        <v>6042.1499999999987</v>
      </c>
      <c r="J1035" s="272">
        <v>45012</v>
      </c>
      <c r="K1035" s="17">
        <f t="shared" si="82"/>
        <v>13</v>
      </c>
      <c r="L1035" s="283">
        <f t="shared" si="83"/>
        <v>1.4563578579704611E-4</v>
      </c>
      <c r="M1035" s="22">
        <f t="shared" si="84"/>
        <v>1.8932652153615995E-3</v>
      </c>
    </row>
    <row r="1036" spans="1:13">
      <c r="A1036" s="16">
        <f t="shared" si="80"/>
        <v>1029</v>
      </c>
      <c r="B1036" s="12" t="s">
        <v>404</v>
      </c>
      <c r="C1036" s="272">
        <v>44990</v>
      </c>
      <c r="D1036" s="272">
        <v>45003</v>
      </c>
      <c r="E1036" s="196">
        <f t="shared" si="81"/>
        <v>44996.5</v>
      </c>
      <c r="F1036" s="272">
        <v>45009</v>
      </c>
      <c r="G1036" s="272">
        <v>45009</v>
      </c>
      <c r="H1036" s="12" t="s">
        <v>160</v>
      </c>
      <c r="I1036" s="234">
        <v>6042.1499999999987</v>
      </c>
      <c r="J1036" s="272">
        <v>45012</v>
      </c>
      <c r="K1036" s="17">
        <f t="shared" si="82"/>
        <v>13</v>
      </c>
      <c r="L1036" s="283">
        <f t="shared" si="83"/>
        <v>1.4563578579704611E-4</v>
      </c>
      <c r="M1036" s="22">
        <f t="shared" si="84"/>
        <v>1.8932652153615995E-3</v>
      </c>
    </row>
    <row r="1037" spans="1:13">
      <c r="A1037" s="16">
        <f t="shared" si="80"/>
        <v>1030</v>
      </c>
      <c r="B1037" s="12" t="s">
        <v>404</v>
      </c>
      <c r="C1037" s="272">
        <v>44990</v>
      </c>
      <c r="D1037" s="272">
        <v>45003</v>
      </c>
      <c r="E1037" s="196">
        <f t="shared" si="81"/>
        <v>44996.5</v>
      </c>
      <c r="F1037" s="272">
        <v>45009</v>
      </c>
      <c r="G1037" s="272">
        <v>45009</v>
      </c>
      <c r="H1037" s="12" t="s">
        <v>161</v>
      </c>
      <c r="I1037" s="234">
        <v>25835.280000000002</v>
      </c>
      <c r="J1037" s="272">
        <v>45012</v>
      </c>
      <c r="K1037" s="17">
        <f t="shared" si="82"/>
        <v>13</v>
      </c>
      <c r="L1037" s="283">
        <f t="shared" si="83"/>
        <v>6.2271563997694712E-4</v>
      </c>
      <c r="M1037" s="22">
        <f t="shared" si="84"/>
        <v>8.095303319700313E-3</v>
      </c>
    </row>
    <row r="1038" spans="1:13">
      <c r="A1038" s="16">
        <f t="shared" si="80"/>
        <v>1031</v>
      </c>
      <c r="B1038" s="12" t="s">
        <v>404</v>
      </c>
      <c r="C1038" s="272">
        <v>44990</v>
      </c>
      <c r="D1038" s="272">
        <v>45003</v>
      </c>
      <c r="E1038" s="196">
        <f t="shared" si="81"/>
        <v>44996.5</v>
      </c>
      <c r="F1038" s="272">
        <v>45009</v>
      </c>
      <c r="G1038" s="272">
        <v>45009</v>
      </c>
      <c r="H1038" s="12" t="s">
        <v>162</v>
      </c>
      <c r="I1038" s="234">
        <v>25835.280000000002</v>
      </c>
      <c r="J1038" s="272">
        <v>45012</v>
      </c>
      <c r="K1038" s="17">
        <f t="shared" si="82"/>
        <v>13</v>
      </c>
      <c r="L1038" s="283">
        <f t="shared" si="83"/>
        <v>6.2271563997694712E-4</v>
      </c>
      <c r="M1038" s="22">
        <f t="shared" si="84"/>
        <v>8.095303319700313E-3</v>
      </c>
    </row>
    <row r="1039" spans="1:13">
      <c r="A1039" s="16">
        <f t="shared" si="80"/>
        <v>1032</v>
      </c>
      <c r="B1039" s="12" t="s">
        <v>404</v>
      </c>
      <c r="C1039" s="272">
        <v>44990</v>
      </c>
      <c r="D1039" s="272">
        <v>45003</v>
      </c>
      <c r="E1039" s="196">
        <f t="shared" si="81"/>
        <v>44996.5</v>
      </c>
      <c r="F1039" s="272">
        <v>45009</v>
      </c>
      <c r="G1039" s="272">
        <v>45009</v>
      </c>
      <c r="H1039" s="12" t="s">
        <v>163</v>
      </c>
      <c r="I1039" s="234">
        <v>40236.21</v>
      </c>
      <c r="J1039" s="272">
        <v>45012</v>
      </c>
      <c r="K1039" s="17">
        <f t="shared" si="82"/>
        <v>13</v>
      </c>
      <c r="L1039" s="283">
        <f t="shared" si="83"/>
        <v>9.6982565160496942E-4</v>
      </c>
      <c r="M1039" s="22">
        <f t="shared" si="84"/>
        <v>1.2607733470864602E-2</v>
      </c>
    </row>
    <row r="1040" spans="1:13">
      <c r="A1040" s="16">
        <f t="shared" si="80"/>
        <v>1033</v>
      </c>
      <c r="B1040" s="12" t="s">
        <v>403</v>
      </c>
      <c r="C1040" s="272">
        <v>44991</v>
      </c>
      <c r="D1040" s="272">
        <v>45004</v>
      </c>
      <c r="E1040" s="196">
        <f t="shared" si="81"/>
        <v>44997.5</v>
      </c>
      <c r="F1040" s="272">
        <v>45009</v>
      </c>
      <c r="G1040" s="272">
        <v>45044</v>
      </c>
      <c r="H1040" s="12" t="s">
        <v>152</v>
      </c>
      <c r="I1040" s="234">
        <v>46.66</v>
      </c>
      <c r="J1040" s="272">
        <v>45047</v>
      </c>
      <c r="K1040" s="17">
        <f t="shared" si="82"/>
        <v>47</v>
      </c>
      <c r="L1040" s="283">
        <f t="shared" si="83"/>
        <v>1.1246602228164101E-6</v>
      </c>
      <c r="M1040" s="22">
        <f t="shared" si="84"/>
        <v>5.2859030472371273E-5</v>
      </c>
    </row>
    <row r="1041" spans="1:13">
      <c r="A1041" s="16">
        <f t="shared" si="80"/>
        <v>1034</v>
      </c>
      <c r="B1041" s="12" t="s">
        <v>403</v>
      </c>
      <c r="C1041" s="272">
        <v>44991</v>
      </c>
      <c r="D1041" s="272">
        <v>45004</v>
      </c>
      <c r="E1041" s="196">
        <f t="shared" si="81"/>
        <v>44997.5</v>
      </c>
      <c r="F1041" s="272">
        <v>45009</v>
      </c>
      <c r="G1041" s="272">
        <v>45044</v>
      </c>
      <c r="H1041" s="12" t="s">
        <v>165</v>
      </c>
      <c r="I1041" s="234">
        <v>5.12</v>
      </c>
      <c r="J1041" s="272">
        <v>45047</v>
      </c>
      <c r="K1041" s="17">
        <f t="shared" si="82"/>
        <v>47</v>
      </c>
      <c r="L1041" s="283">
        <f t="shared" si="83"/>
        <v>1.2340892286369525E-7</v>
      </c>
      <c r="M1041" s="22">
        <f t="shared" si="84"/>
        <v>5.8002193745936771E-6</v>
      </c>
    </row>
    <row r="1042" spans="1:13">
      <c r="A1042" s="16">
        <f t="shared" si="80"/>
        <v>1035</v>
      </c>
      <c r="B1042" s="12" t="s">
        <v>404</v>
      </c>
      <c r="C1042" s="272">
        <v>44990</v>
      </c>
      <c r="D1042" s="272">
        <v>45003</v>
      </c>
      <c r="E1042" s="196">
        <f t="shared" si="81"/>
        <v>44996.5</v>
      </c>
      <c r="F1042" s="272">
        <v>45009</v>
      </c>
      <c r="G1042" s="272">
        <v>45035</v>
      </c>
      <c r="H1042" s="12" t="s">
        <v>157</v>
      </c>
      <c r="I1042" s="234">
        <v>110.43</v>
      </c>
      <c r="J1042" s="272">
        <v>45036</v>
      </c>
      <c r="K1042" s="17">
        <f t="shared" si="82"/>
        <v>39</v>
      </c>
      <c r="L1042" s="283">
        <f t="shared" si="83"/>
        <v>2.6617279984058334E-6</v>
      </c>
      <c r="M1042" s="22">
        <f t="shared" si="84"/>
        <v>1.0380739193782751E-4</v>
      </c>
    </row>
    <row r="1043" spans="1:13">
      <c r="A1043" s="16">
        <f t="shared" si="80"/>
        <v>1036</v>
      </c>
      <c r="B1043" s="12" t="s">
        <v>403</v>
      </c>
      <c r="C1043" s="272">
        <v>44991</v>
      </c>
      <c r="D1043" s="272">
        <v>45004</v>
      </c>
      <c r="E1043" s="196">
        <f t="shared" si="81"/>
        <v>44997.5</v>
      </c>
      <c r="F1043" s="272">
        <v>45009</v>
      </c>
      <c r="G1043" s="272">
        <v>45020</v>
      </c>
      <c r="H1043" s="12" t="s">
        <v>152</v>
      </c>
      <c r="I1043" s="234">
        <v>28.89</v>
      </c>
      <c r="J1043" s="272">
        <v>45021</v>
      </c>
      <c r="K1043" s="17">
        <f t="shared" si="82"/>
        <v>23</v>
      </c>
      <c r="L1043" s="283">
        <f t="shared" si="83"/>
        <v>6.9634448858049924E-7</v>
      </c>
      <c r="M1043" s="22">
        <f t="shared" si="84"/>
        <v>1.6015923237351483E-5</v>
      </c>
    </row>
    <row r="1044" spans="1:13">
      <c r="A1044" s="16">
        <f t="shared" si="80"/>
        <v>1037</v>
      </c>
      <c r="B1044" s="12" t="s">
        <v>403</v>
      </c>
      <c r="C1044" s="272">
        <v>44991</v>
      </c>
      <c r="D1044" s="272">
        <v>45004</v>
      </c>
      <c r="E1044" s="196">
        <f t="shared" si="81"/>
        <v>44997.5</v>
      </c>
      <c r="F1044" s="272">
        <v>45009</v>
      </c>
      <c r="G1044" s="272">
        <v>45020</v>
      </c>
      <c r="H1044" s="12" t="s">
        <v>156</v>
      </c>
      <c r="I1044" s="234">
        <v>56.710000000000008</v>
      </c>
      <c r="J1044" s="272">
        <v>45021</v>
      </c>
      <c r="K1044" s="17">
        <f t="shared" si="82"/>
        <v>23</v>
      </c>
      <c r="L1044" s="283">
        <f t="shared" si="83"/>
        <v>1.3668984405469059E-6</v>
      </c>
      <c r="M1044" s="22">
        <f t="shared" si="84"/>
        <v>3.143866413257884E-5</v>
      </c>
    </row>
    <row r="1045" spans="1:13">
      <c r="A1045" s="16">
        <f t="shared" si="80"/>
        <v>1038</v>
      </c>
      <c r="B1045" s="12" t="s">
        <v>403</v>
      </c>
      <c r="C1045" s="272">
        <v>44991</v>
      </c>
      <c r="D1045" s="272">
        <v>45004</v>
      </c>
      <c r="E1045" s="196">
        <f t="shared" si="81"/>
        <v>44997.5</v>
      </c>
      <c r="F1045" s="272">
        <v>45009</v>
      </c>
      <c r="G1045" s="272">
        <v>45044</v>
      </c>
      <c r="H1045" s="12" t="s">
        <v>152</v>
      </c>
      <c r="I1045" s="234">
        <v>48.56</v>
      </c>
      <c r="J1045" s="272">
        <v>45047</v>
      </c>
      <c r="K1045" s="17">
        <f t="shared" si="82"/>
        <v>47</v>
      </c>
      <c r="L1045" s="283">
        <f t="shared" si="83"/>
        <v>1.1704565027853597E-6</v>
      </c>
      <c r="M1045" s="22">
        <f t="shared" si="84"/>
        <v>5.5011455630911905E-5</v>
      </c>
    </row>
    <row r="1046" spans="1:13">
      <c r="A1046" s="16">
        <f t="shared" si="80"/>
        <v>1039</v>
      </c>
      <c r="B1046" s="12" t="s">
        <v>403</v>
      </c>
      <c r="C1046" s="272">
        <v>44991</v>
      </c>
      <c r="D1046" s="272">
        <v>45004</v>
      </c>
      <c r="E1046" s="196">
        <f t="shared" si="81"/>
        <v>44997.5</v>
      </c>
      <c r="F1046" s="272">
        <v>45009</v>
      </c>
      <c r="G1046" s="272">
        <v>45044</v>
      </c>
      <c r="H1046" s="12" t="s">
        <v>152</v>
      </c>
      <c r="I1046" s="234">
        <v>3.21</v>
      </c>
      <c r="J1046" s="272">
        <v>45047</v>
      </c>
      <c r="K1046" s="17">
        <f t="shared" si="82"/>
        <v>47</v>
      </c>
      <c r="L1046" s="283">
        <f t="shared" si="83"/>
        <v>7.7371609842277688E-8</v>
      </c>
      <c r="M1046" s="22">
        <f t="shared" si="84"/>
        <v>3.6364656625870514E-6</v>
      </c>
    </row>
    <row r="1047" spans="1:13">
      <c r="A1047" s="16">
        <f t="shared" si="80"/>
        <v>1040</v>
      </c>
      <c r="B1047" s="12" t="s">
        <v>403</v>
      </c>
      <c r="C1047" s="272">
        <v>44991</v>
      </c>
      <c r="D1047" s="272">
        <v>45004</v>
      </c>
      <c r="E1047" s="196">
        <f t="shared" si="81"/>
        <v>44997.5</v>
      </c>
      <c r="F1047" s="272">
        <v>45009</v>
      </c>
      <c r="G1047" s="272">
        <v>45035</v>
      </c>
      <c r="H1047" s="12" t="s">
        <v>157</v>
      </c>
      <c r="I1047" s="234">
        <v>218.25</v>
      </c>
      <c r="J1047" s="272">
        <v>45036</v>
      </c>
      <c r="K1047" s="17">
        <f t="shared" si="82"/>
        <v>38</v>
      </c>
      <c r="L1047" s="283">
        <f t="shared" si="83"/>
        <v>5.2605463701174785E-6</v>
      </c>
      <c r="M1047" s="22">
        <f t="shared" si="84"/>
        <v>1.9990076206446419E-4</v>
      </c>
    </row>
    <row r="1048" spans="1:13">
      <c r="A1048" s="16">
        <f t="shared" si="80"/>
        <v>1041</v>
      </c>
      <c r="B1048" s="12" t="s">
        <v>403</v>
      </c>
      <c r="C1048" s="272">
        <v>44991</v>
      </c>
      <c r="D1048" s="272">
        <v>45004</v>
      </c>
      <c r="E1048" s="196">
        <f t="shared" si="81"/>
        <v>44997.5</v>
      </c>
      <c r="F1048" s="272">
        <v>45009</v>
      </c>
      <c r="G1048" s="272">
        <v>45043</v>
      </c>
      <c r="H1048" s="12" t="s">
        <v>152</v>
      </c>
      <c r="I1048" s="234">
        <v>122.05</v>
      </c>
      <c r="J1048" s="272">
        <v>45044</v>
      </c>
      <c r="K1048" s="17">
        <f t="shared" si="82"/>
        <v>46</v>
      </c>
      <c r="L1048" s="283">
        <f t="shared" si="83"/>
        <v>2.9418084053738293E-6</v>
      </c>
      <c r="M1048" s="22">
        <f t="shared" si="84"/>
        <v>1.3532318664719614E-4</v>
      </c>
    </row>
    <row r="1049" spans="1:13">
      <c r="A1049" s="16">
        <f t="shared" si="80"/>
        <v>1042</v>
      </c>
      <c r="B1049" s="12" t="s">
        <v>403</v>
      </c>
      <c r="C1049" s="272">
        <v>44991</v>
      </c>
      <c r="D1049" s="272">
        <v>45004</v>
      </c>
      <c r="E1049" s="196">
        <f t="shared" si="81"/>
        <v>44997.5</v>
      </c>
      <c r="F1049" s="272">
        <v>45009</v>
      </c>
      <c r="G1049" s="272">
        <v>45035</v>
      </c>
      <c r="H1049" s="12" t="s">
        <v>154</v>
      </c>
      <c r="I1049" s="234">
        <v>23.46</v>
      </c>
      <c r="J1049" s="272">
        <v>45036</v>
      </c>
      <c r="K1049" s="17">
        <f t="shared" si="82"/>
        <v>38</v>
      </c>
      <c r="L1049" s="283">
        <f t="shared" si="83"/>
        <v>5.6546354109029119E-7</v>
      </c>
      <c r="M1049" s="22">
        <f t="shared" si="84"/>
        <v>2.1487614561431065E-5</v>
      </c>
    </row>
    <row r="1050" spans="1:13">
      <c r="A1050" s="16">
        <f t="shared" si="80"/>
        <v>1043</v>
      </c>
      <c r="B1050" s="12" t="s">
        <v>404</v>
      </c>
      <c r="C1050" s="272">
        <v>44990</v>
      </c>
      <c r="D1050" s="272">
        <v>45003</v>
      </c>
      <c r="E1050" s="196">
        <f t="shared" si="81"/>
        <v>44996.5</v>
      </c>
      <c r="F1050" s="272">
        <v>45009</v>
      </c>
      <c r="G1050" s="272">
        <v>45035</v>
      </c>
      <c r="H1050" s="12" t="s">
        <v>157</v>
      </c>
      <c r="I1050" s="234">
        <v>38.03</v>
      </c>
      <c r="J1050" s="272">
        <v>45036</v>
      </c>
      <c r="K1050" s="17">
        <f t="shared" si="82"/>
        <v>39</v>
      </c>
      <c r="L1050" s="283">
        <f t="shared" si="83"/>
        <v>9.166486985363927E-7</v>
      </c>
      <c r="M1050" s="22">
        <f t="shared" si="84"/>
        <v>3.5749299242919316E-5</v>
      </c>
    </row>
    <row r="1051" spans="1:13">
      <c r="A1051" s="16">
        <f t="shared" si="80"/>
        <v>1044</v>
      </c>
      <c r="B1051" s="12" t="s">
        <v>404</v>
      </c>
      <c r="C1051" s="272">
        <v>44990</v>
      </c>
      <c r="D1051" s="272">
        <v>45003</v>
      </c>
      <c r="E1051" s="196">
        <f t="shared" si="81"/>
        <v>44996.5</v>
      </c>
      <c r="F1051" s="272">
        <v>45009</v>
      </c>
      <c r="G1051" s="272">
        <v>45035</v>
      </c>
      <c r="H1051" s="12" t="s">
        <v>154</v>
      </c>
      <c r="I1051" s="234">
        <v>61.7</v>
      </c>
      <c r="J1051" s="272">
        <v>45036</v>
      </c>
      <c r="K1051" s="17">
        <f t="shared" si="82"/>
        <v>39</v>
      </c>
      <c r="L1051" s="283">
        <f t="shared" si="83"/>
        <v>1.4871739337285152E-6</v>
      </c>
      <c r="M1051" s="22">
        <f t="shared" si="84"/>
        <v>5.799978341541209E-5</v>
      </c>
    </row>
    <row r="1052" spans="1:13">
      <c r="A1052" s="16">
        <f t="shared" si="80"/>
        <v>1045</v>
      </c>
      <c r="B1052" s="12" t="s">
        <v>403</v>
      </c>
      <c r="C1052" s="272">
        <v>44991</v>
      </c>
      <c r="D1052" s="272">
        <v>45004</v>
      </c>
      <c r="E1052" s="196">
        <f t="shared" si="81"/>
        <v>44997.5</v>
      </c>
      <c r="F1052" s="272">
        <v>45009</v>
      </c>
      <c r="G1052" s="272">
        <v>45030</v>
      </c>
      <c r="H1052" s="12" t="s">
        <v>153</v>
      </c>
      <c r="I1052" s="234">
        <v>52.42</v>
      </c>
      <c r="J1052" s="272">
        <v>45033</v>
      </c>
      <c r="K1052" s="17">
        <f t="shared" si="82"/>
        <v>33</v>
      </c>
      <c r="L1052" s="283">
        <f t="shared" si="83"/>
        <v>1.2634952610380675E-6</v>
      </c>
      <c r="M1052" s="22">
        <f t="shared" si="84"/>
        <v>4.169534361425623E-5</v>
      </c>
    </row>
    <row r="1053" spans="1:13">
      <c r="A1053" s="16">
        <f t="shared" si="80"/>
        <v>1046</v>
      </c>
      <c r="B1053" s="12" t="s">
        <v>404</v>
      </c>
      <c r="C1053" s="272">
        <v>44990</v>
      </c>
      <c r="D1053" s="272">
        <v>45003</v>
      </c>
      <c r="E1053" s="196">
        <f t="shared" si="81"/>
        <v>44996.5</v>
      </c>
      <c r="F1053" s="272">
        <v>45009</v>
      </c>
      <c r="G1053" s="272">
        <v>45035</v>
      </c>
      <c r="H1053" s="12" t="s">
        <v>157</v>
      </c>
      <c r="I1053" s="234">
        <v>78.040000000000006</v>
      </c>
      <c r="J1053" s="272">
        <v>45036</v>
      </c>
      <c r="K1053" s="17">
        <f t="shared" si="82"/>
        <v>39</v>
      </c>
      <c r="L1053" s="283">
        <f t="shared" si="83"/>
        <v>1.8810219414614802E-6</v>
      </c>
      <c r="M1053" s="22">
        <f t="shared" si="84"/>
        <v>7.3359855716997722E-5</v>
      </c>
    </row>
    <row r="1054" spans="1:13">
      <c r="A1054" s="16">
        <f t="shared" si="80"/>
        <v>1047</v>
      </c>
      <c r="B1054" s="12" t="s">
        <v>403</v>
      </c>
      <c r="C1054" s="272">
        <v>44991</v>
      </c>
      <c r="D1054" s="272">
        <v>45004</v>
      </c>
      <c r="E1054" s="196">
        <f t="shared" si="81"/>
        <v>44997.5</v>
      </c>
      <c r="F1054" s="272">
        <v>45009</v>
      </c>
      <c r="G1054" s="272">
        <v>45044</v>
      </c>
      <c r="H1054" s="12" t="s">
        <v>154</v>
      </c>
      <c r="I1054" s="234">
        <v>0.76</v>
      </c>
      <c r="J1054" s="272">
        <v>45047</v>
      </c>
      <c r="K1054" s="17">
        <f t="shared" si="82"/>
        <v>47</v>
      </c>
      <c r="L1054" s="283">
        <f t="shared" si="83"/>
        <v>1.8318511987579764E-8</v>
      </c>
      <c r="M1054" s="22">
        <f t="shared" si="84"/>
        <v>8.6097006341624896E-7</v>
      </c>
    </row>
    <row r="1055" spans="1:13">
      <c r="A1055" s="16">
        <f t="shared" si="80"/>
        <v>1048</v>
      </c>
      <c r="B1055" s="12" t="s">
        <v>404</v>
      </c>
      <c r="C1055" s="272">
        <v>44990</v>
      </c>
      <c r="D1055" s="272">
        <v>45003</v>
      </c>
      <c r="E1055" s="196">
        <f t="shared" si="81"/>
        <v>44996.5</v>
      </c>
      <c r="F1055" s="272">
        <v>45009</v>
      </c>
      <c r="G1055" s="272">
        <v>45035</v>
      </c>
      <c r="H1055" s="12" t="s">
        <v>157</v>
      </c>
      <c r="I1055" s="234">
        <v>206.19</v>
      </c>
      <c r="J1055" s="272">
        <v>45036</v>
      </c>
      <c r="K1055" s="17">
        <f t="shared" si="82"/>
        <v>39</v>
      </c>
      <c r="L1055" s="283">
        <f t="shared" si="83"/>
        <v>4.9698605088408834E-6</v>
      </c>
      <c r="M1055" s="22">
        <f t="shared" si="84"/>
        <v>1.9382455984479446E-4</v>
      </c>
    </row>
    <row r="1056" spans="1:13">
      <c r="A1056" s="16">
        <f t="shared" si="80"/>
        <v>1049</v>
      </c>
      <c r="B1056" s="12" t="s">
        <v>403</v>
      </c>
      <c r="C1056" s="272">
        <v>44991</v>
      </c>
      <c r="D1056" s="272">
        <v>45004</v>
      </c>
      <c r="E1056" s="196">
        <f t="shared" si="81"/>
        <v>44997.5</v>
      </c>
      <c r="F1056" s="272">
        <v>45009</v>
      </c>
      <c r="G1056" s="272">
        <v>45020</v>
      </c>
      <c r="H1056" s="12" t="s">
        <v>152</v>
      </c>
      <c r="I1056" s="234">
        <v>2.4</v>
      </c>
      <c r="J1056" s="272">
        <v>45021</v>
      </c>
      <c r="K1056" s="17">
        <f t="shared" si="82"/>
        <v>23</v>
      </c>
      <c r="L1056" s="283">
        <f t="shared" si="83"/>
        <v>5.7847932592357147E-8</v>
      </c>
      <c r="M1056" s="22">
        <f t="shared" si="84"/>
        <v>1.3305024496242145E-6</v>
      </c>
    </row>
    <row r="1057" spans="1:13">
      <c r="A1057" s="16">
        <f t="shared" si="80"/>
        <v>1050</v>
      </c>
      <c r="B1057" s="12" t="s">
        <v>403</v>
      </c>
      <c r="C1057" s="272">
        <v>44991</v>
      </c>
      <c r="D1057" s="272">
        <v>45004</v>
      </c>
      <c r="E1057" s="196">
        <f t="shared" si="81"/>
        <v>44997.5</v>
      </c>
      <c r="F1057" s="272">
        <v>45009</v>
      </c>
      <c r="G1057" s="272">
        <v>45035</v>
      </c>
      <c r="H1057" s="12" t="s">
        <v>157</v>
      </c>
      <c r="I1057" s="234">
        <v>86.69</v>
      </c>
      <c r="J1057" s="272">
        <v>45036</v>
      </c>
      <c r="K1057" s="17">
        <f t="shared" si="82"/>
        <v>38</v>
      </c>
      <c r="L1057" s="283">
        <f t="shared" si="83"/>
        <v>2.0895155318464339E-6</v>
      </c>
      <c r="M1057" s="22">
        <f t="shared" si="84"/>
        <v>7.9401590210164481E-5</v>
      </c>
    </row>
    <row r="1058" spans="1:13">
      <c r="A1058" s="16">
        <f t="shared" si="80"/>
        <v>1051</v>
      </c>
      <c r="B1058" s="12" t="s">
        <v>404</v>
      </c>
      <c r="C1058" s="272">
        <v>44990</v>
      </c>
      <c r="D1058" s="272">
        <v>45003</v>
      </c>
      <c r="E1058" s="196">
        <f t="shared" si="81"/>
        <v>44996.5</v>
      </c>
      <c r="F1058" s="272">
        <v>45009</v>
      </c>
      <c r="G1058" s="272">
        <v>45035</v>
      </c>
      <c r="H1058" s="12" t="s">
        <v>157</v>
      </c>
      <c r="I1058" s="234">
        <v>163.76</v>
      </c>
      <c r="J1058" s="272">
        <v>45036</v>
      </c>
      <c r="K1058" s="17">
        <f t="shared" si="82"/>
        <v>39</v>
      </c>
      <c r="L1058" s="283">
        <f t="shared" si="83"/>
        <v>3.9471572672185025E-6</v>
      </c>
      <c r="M1058" s="22">
        <f t="shared" si="84"/>
        <v>1.539391334215216E-4</v>
      </c>
    </row>
    <row r="1059" spans="1:13">
      <c r="A1059" s="16">
        <f t="shared" si="80"/>
        <v>1052</v>
      </c>
      <c r="B1059" s="12" t="s">
        <v>403</v>
      </c>
      <c r="C1059" s="272">
        <v>44991</v>
      </c>
      <c r="D1059" s="272">
        <v>45004</v>
      </c>
      <c r="E1059" s="196">
        <f t="shared" si="81"/>
        <v>44997.5</v>
      </c>
      <c r="F1059" s="272">
        <v>45009</v>
      </c>
      <c r="G1059" s="272">
        <v>45020</v>
      </c>
      <c r="H1059" s="12" t="s">
        <v>152</v>
      </c>
      <c r="I1059" s="234">
        <v>28.630000000000003</v>
      </c>
      <c r="J1059" s="272">
        <v>45021</v>
      </c>
      <c r="K1059" s="17">
        <f t="shared" si="82"/>
        <v>23</v>
      </c>
      <c r="L1059" s="283">
        <f t="shared" si="83"/>
        <v>6.9007762921632726E-7</v>
      </c>
      <c r="M1059" s="22">
        <f t="shared" si="84"/>
        <v>1.5871785471975528E-5</v>
      </c>
    </row>
    <row r="1060" spans="1:13">
      <c r="A1060" s="16">
        <f t="shared" si="80"/>
        <v>1053</v>
      </c>
      <c r="B1060" s="12" t="s">
        <v>403</v>
      </c>
      <c r="C1060" s="272">
        <v>44991</v>
      </c>
      <c r="D1060" s="272">
        <v>45004</v>
      </c>
      <c r="E1060" s="196">
        <f t="shared" si="81"/>
        <v>44997.5</v>
      </c>
      <c r="F1060" s="272">
        <v>45009</v>
      </c>
      <c r="G1060" s="272">
        <v>45020</v>
      </c>
      <c r="H1060" s="12" t="s">
        <v>156</v>
      </c>
      <c r="I1060" s="234">
        <v>89.44</v>
      </c>
      <c r="J1060" s="272">
        <v>45021</v>
      </c>
      <c r="K1060" s="17">
        <f t="shared" si="82"/>
        <v>23</v>
      </c>
      <c r="L1060" s="283">
        <f t="shared" si="83"/>
        <v>2.1557996212751764E-6</v>
      </c>
      <c r="M1060" s="22">
        <f t="shared" si="84"/>
        <v>4.9583391289329059E-5</v>
      </c>
    </row>
    <row r="1061" spans="1:13">
      <c r="A1061" s="16">
        <f t="shared" si="80"/>
        <v>1054</v>
      </c>
      <c r="B1061" s="12" t="s">
        <v>403</v>
      </c>
      <c r="C1061" s="272">
        <v>44991</v>
      </c>
      <c r="D1061" s="272">
        <v>45004</v>
      </c>
      <c r="E1061" s="196">
        <f t="shared" si="81"/>
        <v>44997.5</v>
      </c>
      <c r="F1061" s="272">
        <v>45009</v>
      </c>
      <c r="G1061" s="272">
        <v>45035</v>
      </c>
      <c r="H1061" s="12" t="s">
        <v>157</v>
      </c>
      <c r="I1061" s="234">
        <v>90.56</v>
      </c>
      <c r="J1061" s="272">
        <v>45036</v>
      </c>
      <c r="K1061" s="17">
        <f t="shared" si="82"/>
        <v>38</v>
      </c>
      <c r="L1061" s="283">
        <f t="shared" si="83"/>
        <v>2.1827953231516098E-6</v>
      </c>
      <c r="M1061" s="22">
        <f t="shared" si="84"/>
        <v>8.2946222279761168E-5</v>
      </c>
    </row>
    <row r="1062" spans="1:13">
      <c r="A1062" s="16">
        <f t="shared" si="80"/>
        <v>1055</v>
      </c>
      <c r="B1062" s="12" t="s">
        <v>404</v>
      </c>
      <c r="C1062" s="272">
        <v>44990</v>
      </c>
      <c r="D1062" s="272">
        <v>45003</v>
      </c>
      <c r="E1062" s="196">
        <f t="shared" si="81"/>
        <v>44996.5</v>
      </c>
      <c r="F1062" s="272">
        <v>45009</v>
      </c>
      <c r="G1062" s="272">
        <v>45035</v>
      </c>
      <c r="H1062" s="12" t="s">
        <v>157</v>
      </c>
      <c r="I1062" s="234">
        <v>49.35</v>
      </c>
      <c r="J1062" s="272">
        <v>45036</v>
      </c>
      <c r="K1062" s="17">
        <f t="shared" si="82"/>
        <v>39</v>
      </c>
      <c r="L1062" s="283">
        <f t="shared" si="83"/>
        <v>1.189498113930344E-6</v>
      </c>
      <c r="M1062" s="22">
        <f t="shared" si="84"/>
        <v>4.6390426443283417E-5</v>
      </c>
    </row>
    <row r="1063" spans="1:13">
      <c r="A1063" s="16">
        <f t="shared" si="80"/>
        <v>1056</v>
      </c>
      <c r="B1063" s="12" t="s">
        <v>403</v>
      </c>
      <c r="C1063" s="272">
        <v>44991</v>
      </c>
      <c r="D1063" s="272">
        <v>45004</v>
      </c>
      <c r="E1063" s="196">
        <f t="shared" si="81"/>
        <v>44997.5</v>
      </c>
      <c r="F1063" s="272">
        <v>45009</v>
      </c>
      <c r="G1063" s="272">
        <v>45020</v>
      </c>
      <c r="H1063" s="12" t="s">
        <v>152</v>
      </c>
      <c r="I1063" s="234">
        <v>18.63</v>
      </c>
      <c r="J1063" s="272">
        <v>45021</v>
      </c>
      <c r="K1063" s="17">
        <f t="shared" si="82"/>
        <v>23</v>
      </c>
      <c r="L1063" s="283">
        <f t="shared" si="83"/>
        <v>4.4904457674817238E-7</v>
      </c>
      <c r="M1063" s="22">
        <f t="shared" si="84"/>
        <v>1.0328025265207964E-5</v>
      </c>
    </row>
    <row r="1064" spans="1:13">
      <c r="A1064" s="16">
        <f t="shared" si="80"/>
        <v>1057</v>
      </c>
      <c r="B1064" s="12" t="s">
        <v>403</v>
      </c>
      <c r="C1064" s="272">
        <v>44991</v>
      </c>
      <c r="D1064" s="272">
        <v>45004</v>
      </c>
      <c r="E1064" s="196">
        <f t="shared" si="81"/>
        <v>44997.5</v>
      </c>
      <c r="F1064" s="272">
        <v>45009</v>
      </c>
      <c r="G1064" s="272">
        <v>45020</v>
      </c>
      <c r="H1064" s="12" t="s">
        <v>156</v>
      </c>
      <c r="I1064" s="234">
        <v>22.05</v>
      </c>
      <c r="J1064" s="272">
        <v>45021</v>
      </c>
      <c r="K1064" s="17">
        <f t="shared" si="82"/>
        <v>23</v>
      </c>
      <c r="L1064" s="283">
        <f t="shared" si="83"/>
        <v>5.3147788069228133E-7</v>
      </c>
      <c r="M1064" s="22">
        <f t="shared" si="84"/>
        <v>1.2223991255922471E-5</v>
      </c>
    </row>
    <row r="1065" spans="1:13">
      <c r="A1065" s="16">
        <f t="shared" si="80"/>
        <v>1058</v>
      </c>
      <c r="B1065" s="12" t="s">
        <v>403</v>
      </c>
      <c r="C1065" s="272">
        <v>44991</v>
      </c>
      <c r="D1065" s="272">
        <v>45004</v>
      </c>
      <c r="E1065" s="196">
        <f t="shared" si="81"/>
        <v>44997.5</v>
      </c>
      <c r="F1065" s="272">
        <v>45009</v>
      </c>
      <c r="G1065" s="272">
        <v>45035</v>
      </c>
      <c r="H1065" s="12" t="s">
        <v>154</v>
      </c>
      <c r="I1065" s="234">
        <v>97.289999999999992</v>
      </c>
      <c r="J1065" s="272">
        <v>45036</v>
      </c>
      <c r="K1065" s="17">
        <f t="shared" si="82"/>
        <v>38</v>
      </c>
      <c r="L1065" s="283">
        <f t="shared" si="83"/>
        <v>2.3450105674626777E-6</v>
      </c>
      <c r="M1065" s="22">
        <f t="shared" si="84"/>
        <v>8.911040156358175E-5</v>
      </c>
    </row>
    <row r="1066" spans="1:13">
      <c r="A1066" s="16">
        <f t="shared" si="80"/>
        <v>1059</v>
      </c>
      <c r="B1066" s="12" t="s">
        <v>403</v>
      </c>
      <c r="C1066" s="272">
        <v>44991</v>
      </c>
      <c r="D1066" s="272">
        <v>45004</v>
      </c>
      <c r="E1066" s="196">
        <f t="shared" si="81"/>
        <v>44997.5</v>
      </c>
      <c r="F1066" s="272">
        <v>45009</v>
      </c>
      <c r="G1066" s="272">
        <v>45035</v>
      </c>
      <c r="H1066" s="12" t="s">
        <v>157</v>
      </c>
      <c r="I1066" s="234">
        <v>1827.1199999999992</v>
      </c>
      <c r="J1066" s="272">
        <v>45036</v>
      </c>
      <c r="K1066" s="17">
        <f t="shared" si="82"/>
        <v>38</v>
      </c>
      <c r="L1066" s="283">
        <f t="shared" si="83"/>
        <v>4.4039631082561476E-5</v>
      </c>
      <c r="M1066" s="22">
        <f t="shared" si="84"/>
        <v>1.6735059811373361E-3</v>
      </c>
    </row>
    <row r="1067" spans="1:13">
      <c r="A1067" s="16">
        <f t="shared" si="80"/>
        <v>1060</v>
      </c>
      <c r="B1067" s="12" t="s">
        <v>404</v>
      </c>
      <c r="C1067" s="272">
        <v>44990</v>
      </c>
      <c r="D1067" s="272">
        <v>45003</v>
      </c>
      <c r="E1067" s="196">
        <f t="shared" si="81"/>
        <v>44996.5</v>
      </c>
      <c r="F1067" s="272">
        <v>45009</v>
      </c>
      <c r="G1067" s="272">
        <v>45035</v>
      </c>
      <c r="H1067" s="12" t="s">
        <v>157</v>
      </c>
      <c r="I1067" s="234">
        <v>1247.22</v>
      </c>
      <c r="J1067" s="272">
        <v>45036</v>
      </c>
      <c r="K1067" s="17">
        <f t="shared" si="82"/>
        <v>39</v>
      </c>
      <c r="L1067" s="283">
        <f t="shared" si="83"/>
        <v>3.0062124369933204E-5</v>
      </c>
      <c r="M1067" s="22">
        <f t="shared" si="84"/>
        <v>1.172422850427395E-3</v>
      </c>
    </row>
    <row r="1068" spans="1:13">
      <c r="A1068" s="16">
        <f t="shared" si="80"/>
        <v>1061</v>
      </c>
      <c r="B1068" s="12" t="s">
        <v>403</v>
      </c>
      <c r="C1068" s="272">
        <v>44991</v>
      </c>
      <c r="D1068" s="272">
        <v>45004</v>
      </c>
      <c r="E1068" s="196">
        <f t="shared" si="81"/>
        <v>44997.5</v>
      </c>
      <c r="F1068" s="272">
        <v>45009</v>
      </c>
      <c r="G1068" s="272">
        <v>45044</v>
      </c>
      <c r="H1068" s="12" t="s">
        <v>152</v>
      </c>
      <c r="I1068" s="234">
        <v>10.540000000000001</v>
      </c>
      <c r="J1068" s="272">
        <v>45047</v>
      </c>
      <c r="K1068" s="17">
        <f t="shared" si="82"/>
        <v>47</v>
      </c>
      <c r="L1068" s="283">
        <f t="shared" si="83"/>
        <v>2.5404883730143519E-7</v>
      </c>
      <c r="M1068" s="22">
        <f t="shared" si="84"/>
        <v>1.1940295353167454E-5</v>
      </c>
    </row>
    <row r="1069" spans="1:13">
      <c r="A1069" s="16">
        <f t="shared" si="80"/>
        <v>1062</v>
      </c>
      <c r="B1069" s="12" t="s">
        <v>403</v>
      </c>
      <c r="C1069" s="272">
        <v>44991</v>
      </c>
      <c r="D1069" s="272">
        <v>45004</v>
      </c>
      <c r="E1069" s="196">
        <f t="shared" si="81"/>
        <v>44997.5</v>
      </c>
      <c r="F1069" s="272">
        <v>45009</v>
      </c>
      <c r="G1069" s="272">
        <v>45030</v>
      </c>
      <c r="H1069" s="12" t="s">
        <v>153</v>
      </c>
      <c r="I1069" s="234">
        <v>25.25</v>
      </c>
      <c r="J1069" s="272">
        <v>45033</v>
      </c>
      <c r="K1069" s="17">
        <f t="shared" si="82"/>
        <v>33</v>
      </c>
      <c r="L1069" s="283">
        <f t="shared" si="83"/>
        <v>6.0860845748209088E-7</v>
      </c>
      <c r="M1069" s="22">
        <f t="shared" si="84"/>
        <v>2.0084079096908998E-5</v>
      </c>
    </row>
    <row r="1070" spans="1:13">
      <c r="A1070" s="16">
        <f t="shared" si="80"/>
        <v>1063</v>
      </c>
      <c r="B1070" s="12" t="s">
        <v>403</v>
      </c>
      <c r="C1070" s="272">
        <v>44991</v>
      </c>
      <c r="D1070" s="272">
        <v>45004</v>
      </c>
      <c r="E1070" s="196">
        <f t="shared" si="81"/>
        <v>44997.5</v>
      </c>
      <c r="F1070" s="272">
        <v>45009</v>
      </c>
      <c r="G1070" s="272">
        <v>45035</v>
      </c>
      <c r="H1070" s="12" t="s">
        <v>157</v>
      </c>
      <c r="I1070" s="234">
        <v>61.02</v>
      </c>
      <c r="J1070" s="272">
        <v>45036</v>
      </c>
      <c r="K1070" s="17">
        <f t="shared" si="82"/>
        <v>38</v>
      </c>
      <c r="L1070" s="283">
        <f t="shared" si="83"/>
        <v>1.4707836861606805E-6</v>
      </c>
      <c r="M1070" s="22">
        <f t="shared" si="84"/>
        <v>5.5889780074105862E-5</v>
      </c>
    </row>
    <row r="1071" spans="1:13">
      <c r="A1071" s="16">
        <f t="shared" si="80"/>
        <v>1064</v>
      </c>
      <c r="B1071" s="12" t="s">
        <v>404</v>
      </c>
      <c r="C1071" s="272">
        <v>44990</v>
      </c>
      <c r="D1071" s="272">
        <v>45003</v>
      </c>
      <c r="E1071" s="196">
        <f t="shared" si="81"/>
        <v>44996.5</v>
      </c>
      <c r="F1071" s="272">
        <v>45009</v>
      </c>
      <c r="G1071" s="272">
        <v>45035</v>
      </c>
      <c r="H1071" s="12" t="s">
        <v>157</v>
      </c>
      <c r="I1071" s="234">
        <v>119.75999999999999</v>
      </c>
      <c r="J1071" s="272">
        <v>45036</v>
      </c>
      <c r="K1071" s="17">
        <f t="shared" si="82"/>
        <v>39</v>
      </c>
      <c r="L1071" s="283">
        <f t="shared" si="83"/>
        <v>2.8866118363586217E-6</v>
      </c>
      <c r="M1071" s="22">
        <f t="shared" si="84"/>
        <v>1.1257786161798624E-4</v>
      </c>
    </row>
    <row r="1072" spans="1:13">
      <c r="A1072" s="16">
        <f t="shared" si="80"/>
        <v>1065</v>
      </c>
      <c r="B1072" s="12" t="s">
        <v>403</v>
      </c>
      <c r="C1072" s="272">
        <v>44991</v>
      </c>
      <c r="D1072" s="272">
        <v>45004</v>
      </c>
      <c r="E1072" s="196">
        <f t="shared" si="81"/>
        <v>44997.5</v>
      </c>
      <c r="F1072" s="272">
        <v>45009</v>
      </c>
      <c r="G1072" s="272">
        <v>45044</v>
      </c>
      <c r="H1072" s="12" t="s">
        <v>152</v>
      </c>
      <c r="I1072" s="234">
        <v>173.68</v>
      </c>
      <c r="J1072" s="272">
        <v>45047</v>
      </c>
      <c r="K1072" s="17">
        <f t="shared" si="82"/>
        <v>47</v>
      </c>
      <c r="L1072" s="283">
        <f t="shared" si="83"/>
        <v>4.1862620552669129E-6</v>
      </c>
      <c r="M1072" s="22">
        <f t="shared" si="84"/>
        <v>1.9675431659754491E-4</v>
      </c>
    </row>
    <row r="1073" spans="1:13">
      <c r="A1073" s="16">
        <f t="shared" si="80"/>
        <v>1066</v>
      </c>
      <c r="B1073" s="12" t="s">
        <v>403</v>
      </c>
      <c r="C1073" s="272">
        <v>44991</v>
      </c>
      <c r="D1073" s="272">
        <v>45004</v>
      </c>
      <c r="E1073" s="196">
        <f t="shared" si="81"/>
        <v>44997.5</v>
      </c>
      <c r="F1073" s="272">
        <v>45009</v>
      </c>
      <c r="G1073" s="272">
        <v>45043</v>
      </c>
      <c r="H1073" s="12" t="s">
        <v>165</v>
      </c>
      <c r="I1073" s="234">
        <v>189.06999999999996</v>
      </c>
      <c r="J1073" s="272">
        <v>45044</v>
      </c>
      <c r="K1073" s="17">
        <f t="shared" si="82"/>
        <v>46</v>
      </c>
      <c r="L1073" s="283">
        <f t="shared" si="83"/>
        <v>4.5572119230154019E-6</v>
      </c>
      <c r="M1073" s="22">
        <f t="shared" si="84"/>
        <v>2.0963174845870848E-4</v>
      </c>
    </row>
    <row r="1074" spans="1:13">
      <c r="A1074" s="16">
        <f t="shared" si="80"/>
        <v>1067</v>
      </c>
      <c r="B1074" s="12" t="s">
        <v>403</v>
      </c>
      <c r="C1074" s="272">
        <v>44991</v>
      </c>
      <c r="D1074" s="272">
        <v>45004</v>
      </c>
      <c r="E1074" s="196">
        <f t="shared" si="81"/>
        <v>44997.5</v>
      </c>
      <c r="F1074" s="272">
        <v>45009</v>
      </c>
      <c r="G1074" s="272">
        <v>45035</v>
      </c>
      <c r="H1074" s="12" t="s">
        <v>164</v>
      </c>
      <c r="I1074" s="234">
        <v>3725.8400000000015</v>
      </c>
      <c r="J1074" s="272">
        <v>45036</v>
      </c>
      <c r="K1074" s="17">
        <f t="shared" si="82"/>
        <v>38</v>
      </c>
      <c r="L1074" s="283">
        <f t="shared" si="83"/>
        <v>8.9805058820795021E-5</v>
      </c>
      <c r="M1074" s="22">
        <f t="shared" si="84"/>
        <v>3.4125922351902109E-3</v>
      </c>
    </row>
    <row r="1075" spans="1:13">
      <c r="A1075" s="16">
        <f t="shared" si="80"/>
        <v>1068</v>
      </c>
      <c r="B1075" s="12" t="s">
        <v>403</v>
      </c>
      <c r="C1075" s="272">
        <v>44991</v>
      </c>
      <c r="D1075" s="272">
        <v>45004</v>
      </c>
      <c r="E1075" s="196">
        <f t="shared" si="81"/>
        <v>44997.5</v>
      </c>
      <c r="F1075" s="272">
        <v>45009</v>
      </c>
      <c r="G1075" s="272">
        <v>45035</v>
      </c>
      <c r="H1075" s="12" t="s">
        <v>166</v>
      </c>
      <c r="I1075" s="234">
        <v>9401.1099999999988</v>
      </c>
      <c r="J1075" s="272">
        <v>45036</v>
      </c>
      <c r="K1075" s="17">
        <f t="shared" si="82"/>
        <v>38</v>
      </c>
      <c r="L1075" s="283">
        <f t="shared" si="83"/>
        <v>2.2659782398888945E-4</v>
      </c>
      <c r="M1075" s="22">
        <f t="shared" si="84"/>
        <v>8.6107173115777987E-3</v>
      </c>
    </row>
    <row r="1076" spans="1:13">
      <c r="A1076" s="16">
        <f t="shared" si="80"/>
        <v>1069</v>
      </c>
      <c r="B1076" s="12" t="s">
        <v>404</v>
      </c>
      <c r="C1076" s="272">
        <v>44990</v>
      </c>
      <c r="D1076" s="272">
        <v>45003</v>
      </c>
      <c r="E1076" s="196">
        <f t="shared" si="81"/>
        <v>44996.5</v>
      </c>
      <c r="F1076" s="272">
        <v>45009</v>
      </c>
      <c r="G1076" s="272">
        <v>45043</v>
      </c>
      <c r="H1076" s="12" t="s">
        <v>165</v>
      </c>
      <c r="I1076" s="234">
        <v>82.259999999999991</v>
      </c>
      <c r="J1076" s="272">
        <v>45044</v>
      </c>
      <c r="K1076" s="17">
        <f t="shared" si="82"/>
        <v>47</v>
      </c>
      <c r="L1076" s="283">
        <f t="shared" si="83"/>
        <v>1.9827378896030411E-6</v>
      </c>
      <c r="M1076" s="22">
        <f t="shared" si="84"/>
        <v>9.3188680811342932E-5</v>
      </c>
    </row>
    <row r="1077" spans="1:13">
      <c r="A1077" s="16">
        <f t="shared" si="80"/>
        <v>1070</v>
      </c>
      <c r="B1077" s="12" t="s">
        <v>404</v>
      </c>
      <c r="C1077" s="272">
        <v>44990</v>
      </c>
      <c r="D1077" s="272">
        <v>45003</v>
      </c>
      <c r="E1077" s="196">
        <f t="shared" si="81"/>
        <v>44996.5</v>
      </c>
      <c r="F1077" s="272">
        <v>45009</v>
      </c>
      <c r="G1077" s="272">
        <v>45035</v>
      </c>
      <c r="H1077" s="12" t="s">
        <v>166</v>
      </c>
      <c r="I1077" s="234">
        <v>12228.650000000001</v>
      </c>
      <c r="J1077" s="272">
        <v>45036</v>
      </c>
      <c r="K1077" s="17">
        <f t="shared" si="82"/>
        <v>39</v>
      </c>
      <c r="L1077" s="283">
        <f t="shared" si="83"/>
        <v>2.9475088370647012E-4</v>
      </c>
      <c r="M1077" s="22">
        <f t="shared" si="84"/>
        <v>1.1495284464552336E-2</v>
      </c>
    </row>
    <row r="1078" spans="1:13">
      <c r="A1078" s="16">
        <f t="shared" si="80"/>
        <v>1071</v>
      </c>
      <c r="B1078" s="12" t="s">
        <v>404</v>
      </c>
      <c r="C1078" s="272">
        <v>44990</v>
      </c>
      <c r="D1078" s="272">
        <v>45003</v>
      </c>
      <c r="E1078" s="196">
        <f t="shared" si="81"/>
        <v>44996.5</v>
      </c>
      <c r="F1078" s="272">
        <v>45009</v>
      </c>
      <c r="G1078" s="272">
        <v>45035</v>
      </c>
      <c r="H1078" s="12" t="s">
        <v>157</v>
      </c>
      <c r="I1078" s="234">
        <v>244.13</v>
      </c>
      <c r="J1078" s="272">
        <v>45036</v>
      </c>
      <c r="K1078" s="17">
        <f t="shared" si="82"/>
        <v>39</v>
      </c>
      <c r="L1078" s="283">
        <f t="shared" si="83"/>
        <v>5.8843399099050627E-6</v>
      </c>
      <c r="M1078" s="22">
        <f t="shared" si="84"/>
        <v>2.2948925648629744E-4</v>
      </c>
    </row>
    <row r="1079" spans="1:13">
      <c r="A1079" s="16">
        <f t="shared" si="80"/>
        <v>1072</v>
      </c>
      <c r="B1079" s="12" t="s">
        <v>403</v>
      </c>
      <c r="C1079" s="272">
        <v>44991</v>
      </c>
      <c r="D1079" s="272">
        <v>45004</v>
      </c>
      <c r="E1079" s="196">
        <f t="shared" si="81"/>
        <v>44997.5</v>
      </c>
      <c r="F1079" s="272">
        <v>45009</v>
      </c>
      <c r="G1079" s="272">
        <v>45035</v>
      </c>
      <c r="H1079" s="12" t="s">
        <v>157</v>
      </c>
      <c r="I1079" s="234">
        <v>138.21</v>
      </c>
      <c r="J1079" s="272">
        <v>45036</v>
      </c>
      <c r="K1079" s="17">
        <f t="shared" si="82"/>
        <v>38</v>
      </c>
      <c r="L1079" s="283">
        <f t="shared" si="83"/>
        <v>3.3313178181623676E-6</v>
      </c>
      <c r="M1079" s="22">
        <f t="shared" si="84"/>
        <v>1.2659007709016996E-4</v>
      </c>
    </row>
    <row r="1080" spans="1:13">
      <c r="A1080" s="16">
        <f t="shared" si="80"/>
        <v>1073</v>
      </c>
      <c r="B1080" s="12" t="s">
        <v>404</v>
      </c>
      <c r="C1080" s="272">
        <v>44990</v>
      </c>
      <c r="D1080" s="272">
        <v>45003</v>
      </c>
      <c r="E1080" s="196">
        <f t="shared" si="81"/>
        <v>44996.5</v>
      </c>
      <c r="F1080" s="272">
        <v>45009</v>
      </c>
      <c r="G1080" s="272">
        <v>45035</v>
      </c>
      <c r="H1080" s="12" t="s">
        <v>157</v>
      </c>
      <c r="I1080" s="234">
        <v>182.69</v>
      </c>
      <c r="J1080" s="272">
        <v>45036</v>
      </c>
      <c r="K1080" s="17">
        <f t="shared" si="82"/>
        <v>39</v>
      </c>
      <c r="L1080" s="283">
        <f t="shared" si="83"/>
        <v>4.4034328355407203E-6</v>
      </c>
      <c r="M1080" s="22">
        <f t="shared" si="84"/>
        <v>1.717338805860881E-4</v>
      </c>
    </row>
    <row r="1081" spans="1:13">
      <c r="A1081" s="16">
        <f t="shared" si="80"/>
        <v>1074</v>
      </c>
      <c r="B1081" s="12" t="s">
        <v>403</v>
      </c>
      <c r="C1081" s="272">
        <v>44991</v>
      </c>
      <c r="D1081" s="272">
        <v>45004</v>
      </c>
      <c r="E1081" s="196">
        <f t="shared" si="81"/>
        <v>44997.5</v>
      </c>
      <c r="F1081" s="272">
        <v>45009</v>
      </c>
      <c r="G1081" s="272">
        <v>45044</v>
      </c>
      <c r="H1081" s="12" t="s">
        <v>154</v>
      </c>
      <c r="I1081" s="234">
        <v>493.46</v>
      </c>
      <c r="J1081" s="272">
        <v>45047</v>
      </c>
      <c r="K1081" s="17">
        <f t="shared" si="82"/>
        <v>47</v>
      </c>
      <c r="L1081" s="283">
        <f t="shared" si="83"/>
        <v>1.1894017007093565E-5</v>
      </c>
      <c r="M1081" s="22">
        <f t="shared" si="84"/>
        <v>5.5901879933339753E-4</v>
      </c>
    </row>
    <row r="1082" spans="1:13">
      <c r="A1082" s="16">
        <f t="shared" si="80"/>
        <v>1075</v>
      </c>
      <c r="B1082" s="12" t="s">
        <v>403</v>
      </c>
      <c r="C1082" s="272">
        <v>44991</v>
      </c>
      <c r="D1082" s="272">
        <v>45004</v>
      </c>
      <c r="E1082" s="196">
        <f t="shared" si="81"/>
        <v>44997.5</v>
      </c>
      <c r="F1082" s="272">
        <v>45009</v>
      </c>
      <c r="G1082" s="272">
        <v>45023</v>
      </c>
      <c r="H1082" s="12" t="s">
        <v>166</v>
      </c>
      <c r="I1082" s="234">
        <v>6065.6900000000005</v>
      </c>
      <c r="J1082" s="272">
        <v>45026</v>
      </c>
      <c r="K1082" s="17">
        <f t="shared" si="82"/>
        <v>26</v>
      </c>
      <c r="L1082" s="283">
        <f t="shared" si="83"/>
        <v>1.4620317760255619E-4</v>
      </c>
      <c r="M1082" s="22">
        <f t="shared" si="84"/>
        <v>3.801282617666461E-3</v>
      </c>
    </row>
    <row r="1083" spans="1:13">
      <c r="A1083" s="16">
        <f t="shared" si="80"/>
        <v>1076</v>
      </c>
      <c r="B1083" s="12" t="s">
        <v>403</v>
      </c>
      <c r="C1083" s="272">
        <v>44991</v>
      </c>
      <c r="D1083" s="272">
        <v>45004</v>
      </c>
      <c r="E1083" s="196">
        <f t="shared" si="81"/>
        <v>44997.5</v>
      </c>
      <c r="F1083" s="272">
        <v>45009</v>
      </c>
      <c r="G1083" s="272">
        <v>45023</v>
      </c>
      <c r="H1083" s="12" t="s">
        <v>164</v>
      </c>
      <c r="I1083" s="234">
        <v>21853.529999999995</v>
      </c>
      <c r="J1083" s="272">
        <v>45026</v>
      </c>
      <c r="K1083" s="17">
        <f t="shared" si="82"/>
        <v>26</v>
      </c>
      <c r="L1083" s="283">
        <f t="shared" si="83"/>
        <v>5.2674230431043933E-4</v>
      </c>
      <c r="M1083" s="22">
        <f t="shared" si="84"/>
        <v>1.3695299912071423E-2</v>
      </c>
    </row>
    <row r="1084" spans="1:13">
      <c r="A1084" s="16">
        <f t="shared" si="80"/>
        <v>1077</v>
      </c>
      <c r="B1084" s="12" t="s">
        <v>404</v>
      </c>
      <c r="C1084" s="272">
        <v>44990</v>
      </c>
      <c r="D1084" s="272">
        <v>45003</v>
      </c>
      <c r="E1084" s="196">
        <f t="shared" si="81"/>
        <v>44996.5</v>
      </c>
      <c r="F1084" s="272">
        <v>45009</v>
      </c>
      <c r="G1084" s="272">
        <v>45035</v>
      </c>
      <c r="H1084" s="12" t="s">
        <v>154</v>
      </c>
      <c r="I1084" s="234">
        <v>69.400000000000006</v>
      </c>
      <c r="J1084" s="272">
        <v>45036</v>
      </c>
      <c r="K1084" s="17">
        <f t="shared" si="82"/>
        <v>39</v>
      </c>
      <c r="L1084" s="283">
        <f t="shared" si="83"/>
        <v>1.6727693841289944E-6</v>
      </c>
      <c r="M1084" s="22">
        <f t="shared" si="84"/>
        <v>6.523800598103079E-5</v>
      </c>
    </row>
    <row r="1085" spans="1:13">
      <c r="A1085" s="16">
        <f t="shared" si="80"/>
        <v>1078</v>
      </c>
      <c r="B1085" s="12" t="s">
        <v>404</v>
      </c>
      <c r="C1085" s="272">
        <v>44990</v>
      </c>
      <c r="D1085" s="272">
        <v>45003</v>
      </c>
      <c r="E1085" s="196">
        <f t="shared" si="81"/>
        <v>44996.5</v>
      </c>
      <c r="F1085" s="272">
        <v>45009</v>
      </c>
      <c r="G1085" s="272">
        <v>45035</v>
      </c>
      <c r="H1085" s="12" t="s">
        <v>157</v>
      </c>
      <c r="I1085" s="234">
        <v>319.39</v>
      </c>
      <c r="J1085" s="272">
        <v>45036</v>
      </c>
      <c r="K1085" s="17">
        <f t="shared" si="82"/>
        <v>39</v>
      </c>
      <c r="L1085" s="283">
        <f t="shared" si="83"/>
        <v>7.6983546627803959E-6</v>
      </c>
      <c r="M1085" s="22">
        <f t="shared" si="84"/>
        <v>3.0023583184843545E-4</v>
      </c>
    </row>
    <row r="1086" spans="1:13">
      <c r="A1086" s="16">
        <f t="shared" si="80"/>
        <v>1079</v>
      </c>
      <c r="B1086" s="12" t="s">
        <v>404</v>
      </c>
      <c r="C1086" s="272">
        <v>44990</v>
      </c>
      <c r="D1086" s="272">
        <v>45003</v>
      </c>
      <c r="E1086" s="196">
        <f t="shared" si="81"/>
        <v>44996.5</v>
      </c>
      <c r="F1086" s="272">
        <v>45009</v>
      </c>
      <c r="G1086" s="272">
        <v>45035</v>
      </c>
      <c r="H1086" s="12" t="s">
        <v>157</v>
      </c>
      <c r="I1086" s="234">
        <v>55.59</v>
      </c>
      <c r="J1086" s="272">
        <v>45036</v>
      </c>
      <c r="K1086" s="17">
        <f t="shared" si="82"/>
        <v>39</v>
      </c>
      <c r="L1086" s="283">
        <f t="shared" si="83"/>
        <v>1.3399027386704726E-6</v>
      </c>
      <c r="M1086" s="22">
        <f t="shared" si="84"/>
        <v>5.2256206808148429E-5</v>
      </c>
    </row>
    <row r="1087" spans="1:13">
      <c r="A1087" s="16">
        <f t="shared" si="80"/>
        <v>1080</v>
      </c>
      <c r="B1087" s="12" t="s">
        <v>403</v>
      </c>
      <c r="C1087" s="272">
        <v>44991</v>
      </c>
      <c r="D1087" s="272">
        <v>45004</v>
      </c>
      <c r="E1087" s="196">
        <f t="shared" si="81"/>
        <v>44997.5</v>
      </c>
      <c r="F1087" s="272">
        <v>45009</v>
      </c>
      <c r="G1087" s="272">
        <v>45020</v>
      </c>
      <c r="H1087" s="12" t="s">
        <v>152</v>
      </c>
      <c r="I1087" s="234">
        <v>6.36</v>
      </c>
      <c r="J1087" s="272">
        <v>45021</v>
      </c>
      <c r="K1087" s="17">
        <f t="shared" si="82"/>
        <v>23</v>
      </c>
      <c r="L1087" s="283">
        <f t="shared" si="83"/>
        <v>1.5329702136974645E-7</v>
      </c>
      <c r="M1087" s="22">
        <f t="shared" si="84"/>
        <v>3.5258314915041682E-6</v>
      </c>
    </row>
    <row r="1088" spans="1:13">
      <c r="A1088" s="16">
        <f t="shared" si="80"/>
        <v>1081</v>
      </c>
      <c r="B1088" s="12" t="s">
        <v>403</v>
      </c>
      <c r="C1088" s="272">
        <v>44991</v>
      </c>
      <c r="D1088" s="272">
        <v>45004</v>
      </c>
      <c r="E1088" s="196">
        <f t="shared" si="81"/>
        <v>44997.5</v>
      </c>
      <c r="F1088" s="272">
        <v>45009</v>
      </c>
      <c r="G1088" s="272">
        <v>45020</v>
      </c>
      <c r="H1088" s="12" t="s">
        <v>152</v>
      </c>
      <c r="I1088" s="234">
        <v>0.88</v>
      </c>
      <c r="J1088" s="272">
        <v>45021</v>
      </c>
      <c r="K1088" s="17">
        <f t="shared" si="82"/>
        <v>23</v>
      </c>
      <c r="L1088" s="283">
        <f t="shared" si="83"/>
        <v>2.1210908617197622E-8</v>
      </c>
      <c r="M1088" s="22">
        <f t="shared" si="84"/>
        <v>4.8785089819554528E-7</v>
      </c>
    </row>
    <row r="1089" spans="1:13">
      <c r="A1089" s="16">
        <f t="shared" si="80"/>
        <v>1082</v>
      </c>
      <c r="B1089" s="12" t="s">
        <v>403</v>
      </c>
      <c r="C1089" s="272">
        <v>44991</v>
      </c>
      <c r="D1089" s="272">
        <v>45004</v>
      </c>
      <c r="E1089" s="196">
        <f t="shared" si="81"/>
        <v>44997.5</v>
      </c>
      <c r="F1089" s="272">
        <v>45009</v>
      </c>
      <c r="G1089" s="272">
        <v>45020</v>
      </c>
      <c r="H1089" s="12" t="s">
        <v>156</v>
      </c>
      <c r="I1089" s="234">
        <v>6.98</v>
      </c>
      <c r="J1089" s="272">
        <v>45021</v>
      </c>
      <c r="K1089" s="17">
        <f t="shared" si="82"/>
        <v>23</v>
      </c>
      <c r="L1089" s="283">
        <f t="shared" si="83"/>
        <v>1.6824107062277205E-7</v>
      </c>
      <c r="M1089" s="22">
        <f t="shared" si="84"/>
        <v>3.8695446243237572E-6</v>
      </c>
    </row>
    <row r="1090" spans="1:13">
      <c r="A1090" s="16">
        <f t="shared" si="80"/>
        <v>1083</v>
      </c>
      <c r="B1090" s="12" t="s">
        <v>403</v>
      </c>
      <c r="C1090" s="272">
        <v>44991</v>
      </c>
      <c r="D1090" s="272">
        <v>45004</v>
      </c>
      <c r="E1090" s="196">
        <f t="shared" si="81"/>
        <v>44997.5</v>
      </c>
      <c r="F1090" s="272">
        <v>45009</v>
      </c>
      <c r="G1090" s="272">
        <v>45020</v>
      </c>
      <c r="H1090" s="12" t="s">
        <v>152</v>
      </c>
      <c r="I1090" s="234">
        <v>2.94</v>
      </c>
      <c r="J1090" s="272">
        <v>45021</v>
      </c>
      <c r="K1090" s="17">
        <f t="shared" si="82"/>
        <v>23</v>
      </c>
      <c r="L1090" s="283">
        <f t="shared" si="83"/>
        <v>7.0863717425637508E-8</v>
      </c>
      <c r="M1090" s="22">
        <f t="shared" si="84"/>
        <v>1.6298655007896626E-6</v>
      </c>
    </row>
    <row r="1091" spans="1:13">
      <c r="A1091" s="16">
        <f t="shared" si="80"/>
        <v>1084</v>
      </c>
      <c r="B1091" s="12" t="s">
        <v>403</v>
      </c>
      <c r="C1091" s="272">
        <v>44991</v>
      </c>
      <c r="D1091" s="272">
        <v>45004</v>
      </c>
      <c r="E1091" s="196">
        <f t="shared" si="81"/>
        <v>44997.5</v>
      </c>
      <c r="F1091" s="272">
        <v>45009</v>
      </c>
      <c r="G1091" s="272">
        <v>45044</v>
      </c>
      <c r="H1091" s="12" t="s">
        <v>152</v>
      </c>
      <c r="I1091" s="234">
        <v>42.790000000000006</v>
      </c>
      <c r="J1091" s="272">
        <v>45047</v>
      </c>
      <c r="K1091" s="17">
        <f t="shared" si="82"/>
        <v>47</v>
      </c>
      <c r="L1091" s="283">
        <f t="shared" si="83"/>
        <v>1.0313804315112346E-6</v>
      </c>
      <c r="M1091" s="22">
        <f t="shared" si="84"/>
        <v>4.8474880281028026E-5</v>
      </c>
    </row>
    <row r="1092" spans="1:13">
      <c r="A1092" s="16">
        <f t="shared" si="80"/>
        <v>1085</v>
      </c>
      <c r="B1092" s="12" t="s">
        <v>403</v>
      </c>
      <c r="C1092" s="272">
        <v>44991</v>
      </c>
      <c r="D1092" s="272">
        <v>45004</v>
      </c>
      <c r="E1092" s="196">
        <f t="shared" si="81"/>
        <v>44997.5</v>
      </c>
      <c r="F1092" s="272">
        <v>45009</v>
      </c>
      <c r="G1092" s="272">
        <v>45035</v>
      </c>
      <c r="H1092" s="12" t="s">
        <v>157</v>
      </c>
      <c r="I1092" s="234">
        <v>47.72</v>
      </c>
      <c r="J1092" s="272">
        <v>45036</v>
      </c>
      <c r="K1092" s="17">
        <f t="shared" si="82"/>
        <v>38</v>
      </c>
      <c r="L1092" s="283">
        <f t="shared" si="83"/>
        <v>1.1502097263780345E-6</v>
      </c>
      <c r="M1092" s="22">
        <f t="shared" si="84"/>
        <v>4.3707969602365309E-5</v>
      </c>
    </row>
    <row r="1093" spans="1:13">
      <c r="A1093" s="16">
        <f t="shared" si="80"/>
        <v>1086</v>
      </c>
      <c r="B1093" s="12" t="s">
        <v>404</v>
      </c>
      <c r="C1093" s="272">
        <v>44990</v>
      </c>
      <c r="D1093" s="272">
        <v>45003</v>
      </c>
      <c r="E1093" s="196">
        <f t="shared" si="81"/>
        <v>44996.5</v>
      </c>
      <c r="F1093" s="272">
        <v>45009</v>
      </c>
      <c r="G1093" s="272">
        <v>45035</v>
      </c>
      <c r="H1093" s="12" t="s">
        <v>157</v>
      </c>
      <c r="I1093" s="234">
        <v>55.4</v>
      </c>
      <c r="J1093" s="272">
        <v>45036</v>
      </c>
      <c r="K1093" s="17">
        <f t="shared" si="82"/>
        <v>39</v>
      </c>
      <c r="L1093" s="283">
        <f t="shared" si="83"/>
        <v>1.3353231106735775E-6</v>
      </c>
      <c r="M1093" s="22">
        <f t="shared" si="84"/>
        <v>5.2077601316269519E-5</v>
      </c>
    </row>
    <row r="1094" spans="1:13">
      <c r="A1094" s="16">
        <f t="shared" si="80"/>
        <v>1087</v>
      </c>
      <c r="B1094" s="12" t="s">
        <v>403</v>
      </c>
      <c r="C1094" s="272">
        <v>44991</v>
      </c>
      <c r="D1094" s="272">
        <v>45004</v>
      </c>
      <c r="E1094" s="196">
        <f t="shared" si="81"/>
        <v>44997.5</v>
      </c>
      <c r="F1094" s="272">
        <v>45009</v>
      </c>
      <c r="G1094" s="272">
        <v>45030</v>
      </c>
      <c r="H1094" s="12" t="s">
        <v>153</v>
      </c>
      <c r="I1094" s="234">
        <v>39.629999999999995</v>
      </c>
      <c r="J1094" s="272">
        <v>45033</v>
      </c>
      <c r="K1094" s="17">
        <f t="shared" si="82"/>
        <v>33</v>
      </c>
      <c r="L1094" s="283">
        <f t="shared" si="83"/>
        <v>9.5521398693129737E-7</v>
      </c>
      <c r="M1094" s="22">
        <f t="shared" si="84"/>
        <v>3.1522061568732813E-5</v>
      </c>
    </row>
    <row r="1095" spans="1:13">
      <c r="A1095" s="16">
        <f t="shared" si="80"/>
        <v>1088</v>
      </c>
      <c r="B1095" s="12" t="s">
        <v>403</v>
      </c>
      <c r="C1095" s="272">
        <v>44991</v>
      </c>
      <c r="D1095" s="272">
        <v>45004</v>
      </c>
      <c r="E1095" s="196">
        <f t="shared" si="81"/>
        <v>44997.5</v>
      </c>
      <c r="F1095" s="272">
        <v>45009</v>
      </c>
      <c r="G1095" s="272">
        <v>45035</v>
      </c>
      <c r="H1095" s="12" t="s">
        <v>157</v>
      </c>
      <c r="I1095" s="234">
        <v>1581.2299999999996</v>
      </c>
      <c r="J1095" s="272">
        <v>45036</v>
      </c>
      <c r="K1095" s="17">
        <f t="shared" si="82"/>
        <v>38</v>
      </c>
      <c r="L1095" s="283">
        <f t="shared" si="83"/>
        <v>3.8112869355422032E-5</v>
      </c>
      <c r="M1095" s="22">
        <f t="shared" si="84"/>
        <v>1.4482890355060373E-3</v>
      </c>
    </row>
    <row r="1096" spans="1:13">
      <c r="A1096" s="16">
        <f t="shared" si="80"/>
        <v>1089</v>
      </c>
      <c r="B1096" s="12" t="s">
        <v>404</v>
      </c>
      <c r="C1096" s="272">
        <v>44990</v>
      </c>
      <c r="D1096" s="272">
        <v>45003</v>
      </c>
      <c r="E1096" s="196">
        <f t="shared" si="81"/>
        <v>44996.5</v>
      </c>
      <c r="F1096" s="272">
        <v>45009</v>
      </c>
      <c r="G1096" s="272">
        <v>45035</v>
      </c>
      <c r="H1096" s="12" t="s">
        <v>157</v>
      </c>
      <c r="I1096" s="234">
        <v>858.03</v>
      </c>
      <c r="J1096" s="272">
        <v>45036</v>
      </c>
      <c r="K1096" s="17">
        <f t="shared" si="82"/>
        <v>39</v>
      </c>
      <c r="L1096" s="283">
        <f t="shared" si="83"/>
        <v>2.0681359000925085E-5</v>
      </c>
      <c r="M1096" s="22">
        <f t="shared" si="84"/>
        <v>8.0657300103607833E-4</v>
      </c>
    </row>
    <row r="1097" spans="1:13">
      <c r="A1097" s="16">
        <f t="shared" ref="A1097:A1160" si="85">A1096+1</f>
        <v>1090</v>
      </c>
      <c r="B1097" s="12" t="s">
        <v>403</v>
      </c>
      <c r="C1097" s="272">
        <v>44991</v>
      </c>
      <c r="D1097" s="272">
        <v>45004</v>
      </c>
      <c r="E1097" s="196">
        <f t="shared" ref="E1097:E1160" si="86">AVERAGE(C1097:D1097)</f>
        <v>44997.5</v>
      </c>
      <c r="F1097" s="272">
        <v>45009</v>
      </c>
      <c r="G1097" s="272">
        <v>45043</v>
      </c>
      <c r="H1097" s="12" t="s">
        <v>152</v>
      </c>
      <c r="I1097" s="234">
        <v>10.94</v>
      </c>
      <c r="J1097" s="272">
        <v>45044</v>
      </c>
      <c r="K1097" s="17">
        <f t="shared" si="82"/>
        <v>46</v>
      </c>
      <c r="L1097" s="283">
        <f t="shared" si="83"/>
        <v>2.6369015940016134E-7</v>
      </c>
      <c r="M1097" s="22">
        <f t="shared" si="84"/>
        <v>1.2129747332407421E-5</v>
      </c>
    </row>
    <row r="1098" spans="1:13">
      <c r="A1098" s="16">
        <f t="shared" si="85"/>
        <v>1091</v>
      </c>
      <c r="B1098" s="12" t="s">
        <v>403</v>
      </c>
      <c r="C1098" s="272">
        <v>44991</v>
      </c>
      <c r="D1098" s="272">
        <v>45004</v>
      </c>
      <c r="E1098" s="196">
        <f t="shared" si="86"/>
        <v>44997.5</v>
      </c>
      <c r="F1098" s="272">
        <v>45009</v>
      </c>
      <c r="G1098" s="272">
        <v>45020</v>
      </c>
      <c r="H1098" s="12" t="s">
        <v>152</v>
      </c>
      <c r="I1098" s="234">
        <v>17.79</v>
      </c>
      <c r="J1098" s="272">
        <v>45021</v>
      </c>
      <c r="K1098" s="17">
        <f t="shared" ref="K1098:K1161" si="87">(G1098-D1098)+((D1098-C1098+1)/2)</f>
        <v>23</v>
      </c>
      <c r="L1098" s="283">
        <f t="shared" ref="L1098:L1161" si="88">I1098/$I$4859</f>
        <v>4.2879780034084737E-7</v>
      </c>
      <c r="M1098" s="22">
        <f t="shared" ref="M1098:M1161" si="89">L1098*K1098</f>
        <v>9.862349407839489E-6</v>
      </c>
    </row>
    <row r="1099" spans="1:13">
      <c r="A1099" s="16">
        <f t="shared" si="85"/>
        <v>1092</v>
      </c>
      <c r="B1099" s="12" t="s">
        <v>403</v>
      </c>
      <c r="C1099" s="272">
        <v>44991</v>
      </c>
      <c r="D1099" s="272">
        <v>45004</v>
      </c>
      <c r="E1099" s="196">
        <f t="shared" si="86"/>
        <v>44997.5</v>
      </c>
      <c r="F1099" s="272">
        <v>45009</v>
      </c>
      <c r="G1099" s="272">
        <v>45020</v>
      </c>
      <c r="H1099" s="12" t="s">
        <v>156</v>
      </c>
      <c r="I1099" s="234">
        <v>25.13</v>
      </c>
      <c r="J1099" s="272">
        <v>45021</v>
      </c>
      <c r="K1099" s="17">
        <f t="shared" si="87"/>
        <v>23</v>
      </c>
      <c r="L1099" s="283">
        <f t="shared" si="88"/>
        <v>6.0571606085247302E-7</v>
      </c>
      <c r="M1099" s="22">
        <f t="shared" si="89"/>
        <v>1.3931469399606879E-5</v>
      </c>
    </row>
    <row r="1100" spans="1:13">
      <c r="A1100" s="16">
        <f t="shared" si="85"/>
        <v>1093</v>
      </c>
      <c r="B1100" s="12" t="s">
        <v>403</v>
      </c>
      <c r="C1100" s="272">
        <v>44991</v>
      </c>
      <c r="D1100" s="272">
        <v>45004</v>
      </c>
      <c r="E1100" s="196">
        <f t="shared" si="86"/>
        <v>44997.5</v>
      </c>
      <c r="F1100" s="272">
        <v>45009</v>
      </c>
      <c r="G1100" s="272">
        <v>45020</v>
      </c>
      <c r="H1100" s="12" t="s">
        <v>152</v>
      </c>
      <c r="I1100" s="234">
        <v>8.51</v>
      </c>
      <c r="J1100" s="272">
        <v>45021</v>
      </c>
      <c r="K1100" s="17">
        <f t="shared" si="87"/>
        <v>23</v>
      </c>
      <c r="L1100" s="283">
        <f t="shared" si="88"/>
        <v>2.0511912765039971E-7</v>
      </c>
      <c r="M1100" s="22">
        <f t="shared" si="89"/>
        <v>4.7177399359591931E-6</v>
      </c>
    </row>
    <row r="1101" spans="1:13">
      <c r="A1101" s="16">
        <f t="shared" si="85"/>
        <v>1094</v>
      </c>
      <c r="B1101" s="12" t="s">
        <v>403</v>
      </c>
      <c r="C1101" s="272">
        <v>44991</v>
      </c>
      <c r="D1101" s="272">
        <v>45004</v>
      </c>
      <c r="E1101" s="196">
        <f t="shared" si="86"/>
        <v>44997.5</v>
      </c>
      <c r="F1101" s="272">
        <v>45009</v>
      </c>
      <c r="G1101" s="272">
        <v>45020</v>
      </c>
      <c r="H1101" s="12" t="s">
        <v>156</v>
      </c>
      <c r="I1101" s="234">
        <v>27.86</v>
      </c>
      <c r="J1101" s="272">
        <v>45021</v>
      </c>
      <c r="K1101" s="17">
        <f t="shared" si="87"/>
        <v>23</v>
      </c>
      <c r="L1101" s="283">
        <f t="shared" si="88"/>
        <v>6.7151808417627921E-7</v>
      </c>
      <c r="M1101" s="22">
        <f t="shared" si="89"/>
        <v>1.5444915936054422E-5</v>
      </c>
    </row>
    <row r="1102" spans="1:13">
      <c r="A1102" s="16">
        <f t="shared" si="85"/>
        <v>1095</v>
      </c>
      <c r="B1102" s="12" t="s">
        <v>403</v>
      </c>
      <c r="C1102" s="272">
        <v>44991</v>
      </c>
      <c r="D1102" s="272">
        <v>45004</v>
      </c>
      <c r="E1102" s="196">
        <f t="shared" si="86"/>
        <v>44997.5</v>
      </c>
      <c r="F1102" s="272">
        <v>45009</v>
      </c>
      <c r="G1102" s="272">
        <v>45035</v>
      </c>
      <c r="H1102" s="12" t="s">
        <v>157</v>
      </c>
      <c r="I1102" s="234">
        <v>95.84</v>
      </c>
      <c r="J1102" s="272">
        <v>45036</v>
      </c>
      <c r="K1102" s="17">
        <f t="shared" si="87"/>
        <v>38</v>
      </c>
      <c r="L1102" s="283">
        <f t="shared" si="88"/>
        <v>2.3100607748547955E-6</v>
      </c>
      <c r="M1102" s="22">
        <f t="shared" si="89"/>
        <v>8.7782309444482226E-5</v>
      </c>
    </row>
    <row r="1103" spans="1:13">
      <c r="A1103" s="16">
        <f t="shared" si="85"/>
        <v>1096</v>
      </c>
      <c r="B1103" s="12" t="s">
        <v>404</v>
      </c>
      <c r="C1103" s="272">
        <v>44990</v>
      </c>
      <c r="D1103" s="272">
        <v>45003</v>
      </c>
      <c r="E1103" s="196">
        <f t="shared" si="86"/>
        <v>44996.5</v>
      </c>
      <c r="F1103" s="272">
        <v>45009</v>
      </c>
      <c r="G1103" s="272">
        <v>45035</v>
      </c>
      <c r="H1103" s="12" t="s">
        <v>157</v>
      </c>
      <c r="I1103" s="234">
        <v>56.56</v>
      </c>
      <c r="J1103" s="272">
        <v>45036</v>
      </c>
      <c r="K1103" s="17">
        <f t="shared" si="87"/>
        <v>39</v>
      </c>
      <c r="L1103" s="283">
        <f t="shared" si="88"/>
        <v>1.3632829447598835E-6</v>
      </c>
      <c r="M1103" s="22">
        <f t="shared" si="89"/>
        <v>5.3168034845635454E-5</v>
      </c>
    </row>
    <row r="1104" spans="1:13">
      <c r="A1104" s="16">
        <f t="shared" si="85"/>
        <v>1097</v>
      </c>
      <c r="B1104" s="12" t="s">
        <v>403</v>
      </c>
      <c r="C1104" s="272">
        <v>44991</v>
      </c>
      <c r="D1104" s="272">
        <v>45004</v>
      </c>
      <c r="E1104" s="196">
        <f t="shared" si="86"/>
        <v>44997.5</v>
      </c>
      <c r="F1104" s="272">
        <v>45009</v>
      </c>
      <c r="G1104" s="272">
        <v>45020</v>
      </c>
      <c r="H1104" s="12" t="s">
        <v>152</v>
      </c>
      <c r="I1104" s="234">
        <v>724.23</v>
      </c>
      <c r="J1104" s="272">
        <v>45021</v>
      </c>
      <c r="K1104" s="17">
        <f t="shared" si="87"/>
        <v>23</v>
      </c>
      <c r="L1104" s="283">
        <f t="shared" si="88"/>
        <v>1.7456336758901174E-5</v>
      </c>
      <c r="M1104" s="22">
        <f t="shared" si="89"/>
        <v>4.01495745454727E-4</v>
      </c>
    </row>
    <row r="1105" spans="1:13">
      <c r="A1105" s="16">
        <f t="shared" si="85"/>
        <v>1098</v>
      </c>
      <c r="B1105" s="12" t="s">
        <v>403</v>
      </c>
      <c r="C1105" s="272">
        <v>44991</v>
      </c>
      <c r="D1105" s="272">
        <v>45004</v>
      </c>
      <c r="E1105" s="196">
        <f t="shared" si="86"/>
        <v>44997.5</v>
      </c>
      <c r="F1105" s="272">
        <v>45009</v>
      </c>
      <c r="G1105" s="272">
        <v>45043</v>
      </c>
      <c r="H1105" s="12" t="s">
        <v>156</v>
      </c>
      <c r="I1105" s="234">
        <v>68.77</v>
      </c>
      <c r="J1105" s="272">
        <v>45044</v>
      </c>
      <c r="K1105" s="17">
        <f t="shared" si="87"/>
        <v>46</v>
      </c>
      <c r="L1105" s="283">
        <f t="shared" si="88"/>
        <v>1.6575843018235004E-6</v>
      </c>
      <c r="M1105" s="22">
        <f t="shared" si="89"/>
        <v>7.624887788388102E-5</v>
      </c>
    </row>
    <row r="1106" spans="1:13">
      <c r="A1106" s="16">
        <f t="shared" si="85"/>
        <v>1099</v>
      </c>
      <c r="B1106" s="12" t="s">
        <v>403</v>
      </c>
      <c r="C1106" s="272">
        <v>44991</v>
      </c>
      <c r="D1106" s="272">
        <v>45004</v>
      </c>
      <c r="E1106" s="196">
        <f t="shared" si="86"/>
        <v>44997.5</v>
      </c>
      <c r="F1106" s="272">
        <v>45009</v>
      </c>
      <c r="G1106" s="272">
        <v>45043</v>
      </c>
      <c r="H1106" s="12" t="s">
        <v>152</v>
      </c>
      <c r="I1106" s="234">
        <v>127.18</v>
      </c>
      <c r="J1106" s="272">
        <v>45044</v>
      </c>
      <c r="K1106" s="17">
        <f t="shared" si="87"/>
        <v>46</v>
      </c>
      <c r="L1106" s="283">
        <f t="shared" si="88"/>
        <v>3.0654583612899929E-6</v>
      </c>
      <c r="M1106" s="22">
        <f t="shared" si="89"/>
        <v>1.4101108461933966E-4</v>
      </c>
    </row>
    <row r="1107" spans="1:13">
      <c r="A1107" s="16">
        <f t="shared" si="85"/>
        <v>1100</v>
      </c>
      <c r="B1107" s="12" t="s">
        <v>403</v>
      </c>
      <c r="C1107" s="272">
        <v>44991</v>
      </c>
      <c r="D1107" s="272">
        <v>45004</v>
      </c>
      <c r="E1107" s="196">
        <f t="shared" si="86"/>
        <v>44997.5</v>
      </c>
      <c r="F1107" s="272">
        <v>45009</v>
      </c>
      <c r="G1107" s="272">
        <v>45035</v>
      </c>
      <c r="H1107" s="12" t="s">
        <v>157</v>
      </c>
      <c r="I1107" s="234">
        <v>736.03</v>
      </c>
      <c r="J1107" s="272">
        <v>45036</v>
      </c>
      <c r="K1107" s="17">
        <f t="shared" si="87"/>
        <v>38</v>
      </c>
      <c r="L1107" s="283">
        <f t="shared" si="88"/>
        <v>1.7740755760813597E-5</v>
      </c>
      <c r="M1107" s="22">
        <f t="shared" si="89"/>
        <v>6.7414871891091665E-4</v>
      </c>
    </row>
    <row r="1108" spans="1:13">
      <c r="A1108" s="16">
        <f t="shared" si="85"/>
        <v>1101</v>
      </c>
      <c r="B1108" s="12" t="s">
        <v>404</v>
      </c>
      <c r="C1108" s="272">
        <v>44990</v>
      </c>
      <c r="D1108" s="272">
        <v>45003</v>
      </c>
      <c r="E1108" s="196">
        <f t="shared" si="86"/>
        <v>44996.5</v>
      </c>
      <c r="F1108" s="272">
        <v>45009</v>
      </c>
      <c r="G1108" s="272">
        <v>45035</v>
      </c>
      <c r="H1108" s="12" t="s">
        <v>157</v>
      </c>
      <c r="I1108" s="234">
        <v>876.20000000000016</v>
      </c>
      <c r="J1108" s="272">
        <v>45036</v>
      </c>
      <c r="K1108" s="17">
        <f t="shared" si="87"/>
        <v>39</v>
      </c>
      <c r="L1108" s="283">
        <f t="shared" si="88"/>
        <v>2.1119316057259725E-5</v>
      </c>
      <c r="M1108" s="22">
        <f t="shared" si="89"/>
        <v>8.2365332623312931E-4</v>
      </c>
    </row>
    <row r="1109" spans="1:13">
      <c r="A1109" s="16">
        <f t="shared" si="85"/>
        <v>1102</v>
      </c>
      <c r="B1109" s="12" t="s">
        <v>403</v>
      </c>
      <c r="C1109" s="272">
        <v>44991</v>
      </c>
      <c r="D1109" s="272">
        <v>45004</v>
      </c>
      <c r="E1109" s="196">
        <f t="shared" si="86"/>
        <v>44997.5</v>
      </c>
      <c r="F1109" s="272">
        <v>45009</v>
      </c>
      <c r="G1109" s="272">
        <v>45043</v>
      </c>
      <c r="H1109" s="12" t="s">
        <v>152</v>
      </c>
      <c r="I1109" s="234">
        <v>1.57</v>
      </c>
      <c r="J1109" s="272">
        <v>45044</v>
      </c>
      <c r="K1109" s="17">
        <f t="shared" si="87"/>
        <v>46</v>
      </c>
      <c r="L1109" s="283">
        <f t="shared" si="88"/>
        <v>3.7842189237500302E-8</v>
      </c>
      <c r="M1109" s="22">
        <f t="shared" si="89"/>
        <v>1.7407407049250139E-6</v>
      </c>
    </row>
    <row r="1110" spans="1:13">
      <c r="A1110" s="16">
        <f t="shared" si="85"/>
        <v>1103</v>
      </c>
      <c r="B1110" s="12" t="s">
        <v>403</v>
      </c>
      <c r="C1110" s="272">
        <v>44991</v>
      </c>
      <c r="D1110" s="272">
        <v>45004</v>
      </c>
      <c r="E1110" s="196">
        <f t="shared" si="86"/>
        <v>44997.5</v>
      </c>
      <c r="F1110" s="272">
        <v>45009</v>
      </c>
      <c r="G1110" s="272">
        <v>45020</v>
      </c>
      <c r="H1110" s="12" t="s">
        <v>152</v>
      </c>
      <c r="I1110" s="234">
        <v>6.14</v>
      </c>
      <c r="J1110" s="272">
        <v>45021</v>
      </c>
      <c r="K1110" s="17">
        <f t="shared" si="87"/>
        <v>23</v>
      </c>
      <c r="L1110" s="283">
        <f t="shared" si="88"/>
        <v>1.4799429421544704E-7</v>
      </c>
      <c r="M1110" s="22">
        <f t="shared" si="89"/>
        <v>3.4038687669552818E-6</v>
      </c>
    </row>
    <row r="1111" spans="1:13">
      <c r="A1111" s="16">
        <f t="shared" si="85"/>
        <v>1104</v>
      </c>
      <c r="B1111" s="12" t="s">
        <v>403</v>
      </c>
      <c r="C1111" s="272">
        <v>44991</v>
      </c>
      <c r="D1111" s="272">
        <v>45004</v>
      </c>
      <c r="E1111" s="196">
        <f t="shared" si="86"/>
        <v>44997.5</v>
      </c>
      <c r="F1111" s="272">
        <v>45009</v>
      </c>
      <c r="G1111" s="272">
        <v>45020</v>
      </c>
      <c r="H1111" s="12" t="s">
        <v>156</v>
      </c>
      <c r="I1111" s="234">
        <v>63.74</v>
      </c>
      <c r="J1111" s="272">
        <v>45021</v>
      </c>
      <c r="K1111" s="17">
        <f t="shared" si="87"/>
        <v>23</v>
      </c>
      <c r="L1111" s="283">
        <f t="shared" si="88"/>
        <v>1.5363446764320186E-6</v>
      </c>
      <c r="M1111" s="22">
        <f t="shared" si="89"/>
        <v>3.533592755793643E-5</v>
      </c>
    </row>
    <row r="1112" spans="1:13">
      <c r="A1112" s="16">
        <f t="shared" si="85"/>
        <v>1105</v>
      </c>
      <c r="B1112" s="12" t="s">
        <v>403</v>
      </c>
      <c r="C1112" s="272">
        <v>44991</v>
      </c>
      <c r="D1112" s="272">
        <v>45004</v>
      </c>
      <c r="E1112" s="196">
        <f t="shared" si="86"/>
        <v>44997.5</v>
      </c>
      <c r="F1112" s="272">
        <v>45009</v>
      </c>
      <c r="G1112" s="272">
        <v>45044</v>
      </c>
      <c r="H1112" s="12" t="s">
        <v>152</v>
      </c>
      <c r="I1112" s="234">
        <v>68.38</v>
      </c>
      <c r="J1112" s="272">
        <v>45047</v>
      </c>
      <c r="K1112" s="17">
        <f t="shared" si="87"/>
        <v>47</v>
      </c>
      <c r="L1112" s="283">
        <f t="shared" si="88"/>
        <v>1.6481840127772423E-6</v>
      </c>
      <c r="M1112" s="22">
        <f t="shared" si="89"/>
        <v>7.7464648600530383E-5</v>
      </c>
    </row>
    <row r="1113" spans="1:13">
      <c r="A1113" s="16">
        <f t="shared" si="85"/>
        <v>1106</v>
      </c>
      <c r="B1113" s="12" t="s">
        <v>403</v>
      </c>
      <c r="C1113" s="272">
        <v>44991</v>
      </c>
      <c r="D1113" s="272">
        <v>45004</v>
      </c>
      <c r="E1113" s="196">
        <f t="shared" si="86"/>
        <v>44997.5</v>
      </c>
      <c r="F1113" s="272">
        <v>45009</v>
      </c>
      <c r="G1113" s="272">
        <v>45020</v>
      </c>
      <c r="H1113" s="12" t="s">
        <v>156</v>
      </c>
      <c r="I1113" s="234">
        <v>30.9</v>
      </c>
      <c r="J1113" s="272">
        <v>45021</v>
      </c>
      <c r="K1113" s="17">
        <f t="shared" si="87"/>
        <v>23</v>
      </c>
      <c r="L1113" s="283">
        <f t="shared" si="88"/>
        <v>7.4479213212659828E-7</v>
      </c>
      <c r="M1113" s="22">
        <f t="shared" si="89"/>
        <v>1.7130219038911761E-5</v>
      </c>
    </row>
    <row r="1114" spans="1:13">
      <c r="A1114" s="16">
        <f t="shared" si="85"/>
        <v>1107</v>
      </c>
      <c r="B1114" s="12" t="s">
        <v>403</v>
      </c>
      <c r="C1114" s="272">
        <v>44991</v>
      </c>
      <c r="D1114" s="272">
        <v>45004</v>
      </c>
      <c r="E1114" s="196">
        <f t="shared" si="86"/>
        <v>44997.5</v>
      </c>
      <c r="F1114" s="272">
        <v>45009</v>
      </c>
      <c r="G1114" s="272">
        <v>45013</v>
      </c>
      <c r="H1114" s="12" t="s">
        <v>164</v>
      </c>
      <c r="I1114" s="234">
        <v>34</v>
      </c>
      <c r="J1114" s="272">
        <v>45014</v>
      </c>
      <c r="K1114" s="17">
        <f t="shared" si="87"/>
        <v>16</v>
      </c>
      <c r="L1114" s="283">
        <f t="shared" si="88"/>
        <v>8.1951237839172633E-7</v>
      </c>
      <c r="M1114" s="22">
        <f t="shared" si="89"/>
        <v>1.3112198054267621E-5</v>
      </c>
    </row>
    <row r="1115" spans="1:13">
      <c r="A1115" s="16">
        <f t="shared" si="85"/>
        <v>1108</v>
      </c>
      <c r="B1115" s="12" t="s">
        <v>403</v>
      </c>
      <c r="C1115" s="272">
        <v>44991</v>
      </c>
      <c r="D1115" s="272">
        <v>45004</v>
      </c>
      <c r="E1115" s="196">
        <f t="shared" si="86"/>
        <v>44997.5</v>
      </c>
      <c r="F1115" s="272">
        <v>45009</v>
      </c>
      <c r="G1115" s="272">
        <v>45043</v>
      </c>
      <c r="H1115" s="12" t="s">
        <v>165</v>
      </c>
      <c r="I1115" s="234">
        <v>1831.8199999999979</v>
      </c>
      <c r="J1115" s="272">
        <v>45044</v>
      </c>
      <c r="K1115" s="17">
        <f t="shared" si="87"/>
        <v>46</v>
      </c>
      <c r="L1115" s="283">
        <f t="shared" si="88"/>
        <v>4.4152916617221483E-5</v>
      </c>
      <c r="M1115" s="22">
        <f t="shared" si="89"/>
        <v>2.0310341643921884E-3</v>
      </c>
    </row>
    <row r="1116" spans="1:13">
      <c r="A1116" s="16">
        <f t="shared" si="85"/>
        <v>1109</v>
      </c>
      <c r="B1116" s="12" t="s">
        <v>403</v>
      </c>
      <c r="C1116" s="272">
        <v>44991</v>
      </c>
      <c r="D1116" s="272">
        <v>45004</v>
      </c>
      <c r="E1116" s="196">
        <f t="shared" si="86"/>
        <v>44997.5</v>
      </c>
      <c r="F1116" s="272">
        <v>45009</v>
      </c>
      <c r="G1116" s="272">
        <v>45013</v>
      </c>
      <c r="H1116" s="12" t="s">
        <v>166</v>
      </c>
      <c r="I1116" s="234">
        <v>62059</v>
      </c>
      <c r="J1116" s="272">
        <v>45014</v>
      </c>
      <c r="K1116" s="17">
        <f t="shared" si="87"/>
        <v>16</v>
      </c>
      <c r="L1116" s="283">
        <f t="shared" si="88"/>
        <v>1.4958270203121219E-3</v>
      </c>
      <c r="M1116" s="22">
        <f t="shared" si="89"/>
        <v>2.3933232324993951E-2</v>
      </c>
    </row>
    <row r="1117" spans="1:13">
      <c r="A1117" s="16">
        <f t="shared" si="85"/>
        <v>1110</v>
      </c>
      <c r="B1117" s="12" t="s">
        <v>403</v>
      </c>
      <c r="C1117" s="272">
        <v>44991</v>
      </c>
      <c r="D1117" s="272">
        <v>45004</v>
      </c>
      <c r="E1117" s="196">
        <f t="shared" si="86"/>
        <v>44997.5</v>
      </c>
      <c r="F1117" s="272">
        <v>45009</v>
      </c>
      <c r="G1117" s="272">
        <v>45020</v>
      </c>
      <c r="H1117" s="12" t="s">
        <v>152</v>
      </c>
      <c r="I1117" s="234">
        <v>4.8599999999999994</v>
      </c>
      <c r="J1117" s="272">
        <v>45021</v>
      </c>
      <c r="K1117" s="17">
        <f t="shared" si="87"/>
        <v>23</v>
      </c>
      <c r="L1117" s="283">
        <f t="shared" si="88"/>
        <v>1.1714206349952321E-7</v>
      </c>
      <c r="M1117" s="22">
        <f t="shared" si="89"/>
        <v>2.6942674604890339E-6</v>
      </c>
    </row>
    <row r="1118" spans="1:13">
      <c r="A1118" s="16">
        <f t="shared" si="85"/>
        <v>1111</v>
      </c>
      <c r="B1118" s="12" t="s">
        <v>403</v>
      </c>
      <c r="C1118" s="272">
        <v>44991</v>
      </c>
      <c r="D1118" s="272">
        <v>45004</v>
      </c>
      <c r="E1118" s="196">
        <f t="shared" si="86"/>
        <v>44997.5</v>
      </c>
      <c r="F1118" s="272">
        <v>45009</v>
      </c>
      <c r="G1118" s="272">
        <v>45020</v>
      </c>
      <c r="H1118" s="12" t="s">
        <v>156</v>
      </c>
      <c r="I1118" s="234">
        <v>115.89</v>
      </c>
      <c r="J1118" s="272">
        <v>45021</v>
      </c>
      <c r="K1118" s="17">
        <f t="shared" si="87"/>
        <v>23</v>
      </c>
      <c r="L1118" s="283">
        <f t="shared" si="88"/>
        <v>2.7933320450534458E-6</v>
      </c>
      <c r="M1118" s="22">
        <f t="shared" si="89"/>
        <v>6.424663703622925E-5</v>
      </c>
    </row>
    <row r="1119" spans="1:13">
      <c r="A1119" s="16">
        <f t="shared" si="85"/>
        <v>1112</v>
      </c>
      <c r="B1119" s="12" t="s">
        <v>403</v>
      </c>
      <c r="C1119" s="272">
        <v>44991</v>
      </c>
      <c r="D1119" s="272">
        <v>45004</v>
      </c>
      <c r="E1119" s="196">
        <f t="shared" si="86"/>
        <v>44997.5</v>
      </c>
      <c r="F1119" s="272">
        <v>45009</v>
      </c>
      <c r="G1119" s="272">
        <v>45043</v>
      </c>
      <c r="H1119" s="12" t="s">
        <v>152</v>
      </c>
      <c r="I1119" s="234">
        <v>6.59</v>
      </c>
      <c r="J1119" s="272">
        <v>45044</v>
      </c>
      <c r="K1119" s="17">
        <f t="shared" si="87"/>
        <v>46</v>
      </c>
      <c r="L1119" s="283">
        <f t="shared" si="88"/>
        <v>1.5884078157651401E-7</v>
      </c>
      <c r="M1119" s="22">
        <f t="shared" si="89"/>
        <v>7.3066759525196444E-6</v>
      </c>
    </row>
    <row r="1120" spans="1:13">
      <c r="A1120" s="16">
        <f t="shared" si="85"/>
        <v>1113</v>
      </c>
      <c r="B1120" s="12" t="s">
        <v>403</v>
      </c>
      <c r="C1120" s="272">
        <v>44991</v>
      </c>
      <c r="D1120" s="272">
        <v>45004</v>
      </c>
      <c r="E1120" s="196">
        <f t="shared" si="86"/>
        <v>44997.5</v>
      </c>
      <c r="F1120" s="272">
        <v>45009</v>
      </c>
      <c r="G1120" s="272">
        <v>45044</v>
      </c>
      <c r="H1120" s="12" t="s">
        <v>165</v>
      </c>
      <c r="I1120" s="234">
        <v>521.20000000000016</v>
      </c>
      <c r="J1120" s="272">
        <v>45047</v>
      </c>
      <c r="K1120" s="17">
        <f t="shared" si="87"/>
        <v>47</v>
      </c>
      <c r="L1120" s="283">
        <f t="shared" si="88"/>
        <v>1.2562642694640231E-5</v>
      </c>
      <c r="M1120" s="22">
        <f t="shared" si="89"/>
        <v>5.9044420664809086E-4</v>
      </c>
    </row>
    <row r="1121" spans="1:13">
      <c r="A1121" s="16">
        <f t="shared" si="85"/>
        <v>1114</v>
      </c>
      <c r="B1121" s="12" t="s">
        <v>403</v>
      </c>
      <c r="C1121" s="272">
        <v>44991</v>
      </c>
      <c r="D1121" s="272">
        <v>45004</v>
      </c>
      <c r="E1121" s="196">
        <f t="shared" si="86"/>
        <v>44997.5</v>
      </c>
      <c r="F1121" s="272">
        <v>45009</v>
      </c>
      <c r="G1121" s="272">
        <v>45009</v>
      </c>
      <c r="H1121" s="12" t="s">
        <v>164</v>
      </c>
      <c r="I1121" s="234">
        <v>1517.32</v>
      </c>
      <c r="J1121" s="272">
        <v>45012</v>
      </c>
      <c r="K1121" s="17">
        <f t="shared" si="87"/>
        <v>12</v>
      </c>
      <c r="L1121" s="283">
        <f t="shared" si="88"/>
        <v>3.6572427117098059E-5</v>
      </c>
      <c r="M1121" s="22">
        <f t="shared" si="89"/>
        <v>4.3886912540517674E-4</v>
      </c>
    </row>
    <row r="1122" spans="1:13">
      <c r="A1122" s="16">
        <f t="shared" si="85"/>
        <v>1115</v>
      </c>
      <c r="B1122" s="12" t="s">
        <v>403</v>
      </c>
      <c r="C1122" s="272">
        <v>44991</v>
      </c>
      <c r="D1122" s="272">
        <v>45004</v>
      </c>
      <c r="E1122" s="196">
        <f t="shared" si="86"/>
        <v>44997.5</v>
      </c>
      <c r="F1122" s="272">
        <v>45009</v>
      </c>
      <c r="G1122" s="272">
        <v>45009</v>
      </c>
      <c r="H1122" s="12" t="s">
        <v>166</v>
      </c>
      <c r="I1122" s="234">
        <v>28467.8</v>
      </c>
      <c r="J1122" s="272">
        <v>45012</v>
      </c>
      <c r="K1122" s="17">
        <f t="shared" si="87"/>
        <v>12</v>
      </c>
      <c r="L1122" s="283">
        <f t="shared" si="88"/>
        <v>6.8616807310529365E-4</v>
      </c>
      <c r="M1122" s="22">
        <f t="shared" si="89"/>
        <v>8.2340168772635242E-3</v>
      </c>
    </row>
    <row r="1123" spans="1:13">
      <c r="A1123" s="16">
        <f t="shared" si="85"/>
        <v>1116</v>
      </c>
      <c r="B1123" s="12" t="s">
        <v>403</v>
      </c>
      <c r="C1123" s="272">
        <v>44991</v>
      </c>
      <c r="D1123" s="272">
        <v>45004</v>
      </c>
      <c r="E1123" s="196">
        <f t="shared" si="86"/>
        <v>44997.5</v>
      </c>
      <c r="F1123" s="272">
        <v>45009</v>
      </c>
      <c r="G1123" s="272">
        <v>45035</v>
      </c>
      <c r="H1123" s="12" t="s">
        <v>157</v>
      </c>
      <c r="I1123" s="234">
        <v>33.36</v>
      </c>
      <c r="J1123" s="272">
        <v>45036</v>
      </c>
      <c r="K1123" s="17">
        <f t="shared" si="87"/>
        <v>38</v>
      </c>
      <c r="L1123" s="283">
        <f t="shared" si="88"/>
        <v>8.0408626303376442E-7</v>
      </c>
      <c r="M1123" s="22">
        <f t="shared" si="89"/>
        <v>3.0555277995283045E-5</v>
      </c>
    </row>
    <row r="1124" spans="1:13">
      <c r="A1124" s="16">
        <f t="shared" si="85"/>
        <v>1117</v>
      </c>
      <c r="B1124" s="12" t="s">
        <v>404</v>
      </c>
      <c r="C1124" s="272">
        <v>44990</v>
      </c>
      <c r="D1124" s="272">
        <v>45003</v>
      </c>
      <c r="E1124" s="196">
        <f t="shared" si="86"/>
        <v>44996.5</v>
      </c>
      <c r="F1124" s="272">
        <v>45009</v>
      </c>
      <c r="G1124" s="272">
        <v>45035</v>
      </c>
      <c r="H1124" s="12" t="s">
        <v>157</v>
      </c>
      <c r="I1124" s="234">
        <v>119.96000000000001</v>
      </c>
      <c r="J1124" s="272">
        <v>45036</v>
      </c>
      <c r="K1124" s="17">
        <f t="shared" si="87"/>
        <v>39</v>
      </c>
      <c r="L1124" s="283">
        <f t="shared" si="88"/>
        <v>2.8914324974079853E-6</v>
      </c>
      <c r="M1124" s="22">
        <f t="shared" si="89"/>
        <v>1.1276586739891143E-4</v>
      </c>
    </row>
    <row r="1125" spans="1:13">
      <c r="A1125" s="16">
        <f t="shared" si="85"/>
        <v>1118</v>
      </c>
      <c r="B1125" s="12" t="s">
        <v>403</v>
      </c>
      <c r="C1125" s="272">
        <v>44991</v>
      </c>
      <c r="D1125" s="272">
        <v>45004</v>
      </c>
      <c r="E1125" s="196">
        <f t="shared" si="86"/>
        <v>44997.5</v>
      </c>
      <c r="F1125" s="272">
        <v>45009</v>
      </c>
      <c r="G1125" s="272">
        <v>45035</v>
      </c>
      <c r="H1125" s="12" t="s">
        <v>157</v>
      </c>
      <c r="I1125" s="234">
        <v>31.18</v>
      </c>
      <c r="J1125" s="272">
        <v>45036</v>
      </c>
      <c r="K1125" s="17">
        <f t="shared" si="87"/>
        <v>38</v>
      </c>
      <c r="L1125" s="283">
        <f t="shared" si="88"/>
        <v>7.5154105759570661E-7</v>
      </c>
      <c r="M1125" s="22">
        <f t="shared" si="89"/>
        <v>2.8558560188636852E-5</v>
      </c>
    </row>
    <row r="1126" spans="1:13">
      <c r="A1126" s="16">
        <f t="shared" si="85"/>
        <v>1119</v>
      </c>
      <c r="B1126" s="12" t="s">
        <v>404</v>
      </c>
      <c r="C1126" s="272">
        <v>44990</v>
      </c>
      <c r="D1126" s="272">
        <v>45003</v>
      </c>
      <c r="E1126" s="196">
        <f t="shared" si="86"/>
        <v>44996.5</v>
      </c>
      <c r="F1126" s="272">
        <v>45009</v>
      </c>
      <c r="G1126" s="272">
        <v>45035</v>
      </c>
      <c r="H1126" s="12" t="s">
        <v>157</v>
      </c>
      <c r="I1126" s="234">
        <v>56.98</v>
      </c>
      <c r="J1126" s="272">
        <v>45036</v>
      </c>
      <c r="K1126" s="17">
        <f t="shared" si="87"/>
        <v>39</v>
      </c>
      <c r="L1126" s="283">
        <f t="shared" si="88"/>
        <v>1.3734063329635459E-6</v>
      </c>
      <c r="M1126" s="22">
        <f t="shared" si="89"/>
        <v>5.3562846985578292E-5</v>
      </c>
    </row>
    <row r="1127" spans="1:13">
      <c r="A1127" s="16">
        <f t="shared" si="85"/>
        <v>1120</v>
      </c>
      <c r="B1127" s="12" t="s">
        <v>403</v>
      </c>
      <c r="C1127" s="272">
        <v>44991</v>
      </c>
      <c r="D1127" s="272">
        <v>45004</v>
      </c>
      <c r="E1127" s="196">
        <f t="shared" si="86"/>
        <v>44997.5</v>
      </c>
      <c r="F1127" s="272">
        <v>45009</v>
      </c>
      <c r="G1127" s="272">
        <v>45044</v>
      </c>
      <c r="H1127" s="12" t="s">
        <v>154</v>
      </c>
      <c r="I1127" s="234">
        <v>17.2</v>
      </c>
      <c r="J1127" s="272">
        <v>45047</v>
      </c>
      <c r="K1127" s="17">
        <f t="shared" si="87"/>
        <v>47</v>
      </c>
      <c r="L1127" s="283">
        <f t="shared" si="88"/>
        <v>4.1457685024522621E-7</v>
      </c>
      <c r="M1127" s="22">
        <f t="shared" si="89"/>
        <v>1.9485111961525633E-5</v>
      </c>
    </row>
    <row r="1128" spans="1:13">
      <c r="A1128" s="16">
        <f t="shared" si="85"/>
        <v>1121</v>
      </c>
      <c r="B1128" s="12" t="s">
        <v>403</v>
      </c>
      <c r="C1128" s="272">
        <v>44991</v>
      </c>
      <c r="D1128" s="272">
        <v>45004</v>
      </c>
      <c r="E1128" s="196">
        <f t="shared" si="86"/>
        <v>44997.5</v>
      </c>
      <c r="F1128" s="272">
        <v>45009</v>
      </c>
      <c r="G1128" s="272">
        <v>45030</v>
      </c>
      <c r="H1128" s="12" t="s">
        <v>153</v>
      </c>
      <c r="I1128" s="234">
        <v>19.18</v>
      </c>
      <c r="J1128" s="272">
        <v>45033</v>
      </c>
      <c r="K1128" s="17">
        <f t="shared" si="87"/>
        <v>33</v>
      </c>
      <c r="L1128" s="283">
        <f t="shared" si="88"/>
        <v>4.6230139463392087E-7</v>
      </c>
      <c r="M1128" s="22">
        <f t="shared" si="89"/>
        <v>1.5255946022919388E-5</v>
      </c>
    </row>
    <row r="1129" spans="1:13">
      <c r="A1129" s="16">
        <f t="shared" si="85"/>
        <v>1122</v>
      </c>
      <c r="B1129" s="12" t="s">
        <v>403</v>
      </c>
      <c r="C1129" s="272">
        <v>44991</v>
      </c>
      <c r="D1129" s="272">
        <v>45004</v>
      </c>
      <c r="E1129" s="196">
        <f t="shared" si="86"/>
        <v>44997.5</v>
      </c>
      <c r="F1129" s="272">
        <v>45009</v>
      </c>
      <c r="G1129" s="272">
        <v>45030</v>
      </c>
      <c r="H1129" s="12" t="s">
        <v>153</v>
      </c>
      <c r="I1129" s="234">
        <v>74.319999999999993</v>
      </c>
      <c r="J1129" s="272">
        <v>45033</v>
      </c>
      <c r="K1129" s="17">
        <f t="shared" si="87"/>
        <v>33</v>
      </c>
      <c r="L1129" s="283">
        <f t="shared" si="88"/>
        <v>1.7913576459433263E-6</v>
      </c>
      <c r="M1129" s="22">
        <f t="shared" si="89"/>
        <v>5.9114802316129769E-5</v>
      </c>
    </row>
    <row r="1130" spans="1:13">
      <c r="A1130" s="16">
        <f t="shared" si="85"/>
        <v>1123</v>
      </c>
      <c r="B1130" s="12" t="s">
        <v>403</v>
      </c>
      <c r="C1130" s="272">
        <v>44991</v>
      </c>
      <c r="D1130" s="272">
        <v>45004</v>
      </c>
      <c r="E1130" s="196">
        <f t="shared" si="86"/>
        <v>44997.5</v>
      </c>
      <c r="F1130" s="272">
        <v>45009</v>
      </c>
      <c r="G1130" s="272">
        <v>45035</v>
      </c>
      <c r="H1130" s="12" t="s">
        <v>157</v>
      </c>
      <c r="I1130" s="234">
        <v>307.64999999999998</v>
      </c>
      <c r="J1130" s="272">
        <v>45036</v>
      </c>
      <c r="K1130" s="17">
        <f t="shared" si="87"/>
        <v>38</v>
      </c>
      <c r="L1130" s="283">
        <f t="shared" si="88"/>
        <v>7.4153818591827818E-6</v>
      </c>
      <c r="M1130" s="22">
        <f t="shared" si="89"/>
        <v>2.8178451064894569E-4</v>
      </c>
    </row>
    <row r="1131" spans="1:13">
      <c r="A1131" s="16">
        <f t="shared" si="85"/>
        <v>1124</v>
      </c>
      <c r="B1131" s="12" t="s">
        <v>404</v>
      </c>
      <c r="C1131" s="272">
        <v>44990</v>
      </c>
      <c r="D1131" s="272">
        <v>45003</v>
      </c>
      <c r="E1131" s="196">
        <f t="shared" si="86"/>
        <v>44996.5</v>
      </c>
      <c r="F1131" s="272">
        <v>45009</v>
      </c>
      <c r="G1131" s="272">
        <v>45035</v>
      </c>
      <c r="H1131" s="12" t="s">
        <v>157</v>
      </c>
      <c r="I1131" s="234">
        <v>372.13</v>
      </c>
      <c r="J1131" s="272">
        <v>45036</v>
      </c>
      <c r="K1131" s="17">
        <f t="shared" si="87"/>
        <v>39</v>
      </c>
      <c r="L1131" s="283">
        <f t="shared" si="88"/>
        <v>8.9695629814974446E-6</v>
      </c>
      <c r="M1131" s="22">
        <f t="shared" si="89"/>
        <v>3.4981295627840034E-4</v>
      </c>
    </row>
    <row r="1132" spans="1:13">
      <c r="A1132" s="16">
        <f t="shared" si="85"/>
        <v>1125</v>
      </c>
      <c r="B1132" s="12" t="s">
        <v>403</v>
      </c>
      <c r="C1132" s="272">
        <v>44991</v>
      </c>
      <c r="D1132" s="272">
        <v>45004</v>
      </c>
      <c r="E1132" s="196">
        <f t="shared" si="86"/>
        <v>44997.5</v>
      </c>
      <c r="F1132" s="272">
        <v>45009</v>
      </c>
      <c r="G1132" s="272">
        <v>45043</v>
      </c>
      <c r="H1132" s="12" t="s">
        <v>152</v>
      </c>
      <c r="I1132" s="234">
        <v>14.239999999999998</v>
      </c>
      <c r="J1132" s="272">
        <v>45044</v>
      </c>
      <c r="K1132" s="17">
        <f t="shared" si="87"/>
        <v>46</v>
      </c>
      <c r="L1132" s="283">
        <f t="shared" si="88"/>
        <v>3.4323106671465238E-7</v>
      </c>
      <c r="M1132" s="22">
        <f t="shared" si="89"/>
        <v>1.578862906887401E-5</v>
      </c>
    </row>
    <row r="1133" spans="1:13">
      <c r="A1133" s="16">
        <f t="shared" si="85"/>
        <v>1126</v>
      </c>
      <c r="B1133" s="12" t="s">
        <v>403</v>
      </c>
      <c r="C1133" s="272">
        <v>44991</v>
      </c>
      <c r="D1133" s="272">
        <v>45004</v>
      </c>
      <c r="E1133" s="196">
        <f t="shared" si="86"/>
        <v>44997.5</v>
      </c>
      <c r="F1133" s="272">
        <v>45009</v>
      </c>
      <c r="G1133" s="272">
        <v>45035</v>
      </c>
      <c r="H1133" s="12" t="s">
        <v>157</v>
      </c>
      <c r="I1133" s="234">
        <v>233.85</v>
      </c>
      <c r="J1133" s="272">
        <v>45036</v>
      </c>
      <c r="K1133" s="17">
        <f t="shared" si="87"/>
        <v>38</v>
      </c>
      <c r="L1133" s="283">
        <f t="shared" si="88"/>
        <v>5.6365579319677999E-6</v>
      </c>
      <c r="M1133" s="22">
        <f t="shared" si="89"/>
        <v>2.141892014147764E-4</v>
      </c>
    </row>
    <row r="1134" spans="1:13">
      <c r="A1134" s="16">
        <f t="shared" si="85"/>
        <v>1127</v>
      </c>
      <c r="B1134" s="12" t="s">
        <v>404</v>
      </c>
      <c r="C1134" s="272">
        <v>44990</v>
      </c>
      <c r="D1134" s="272">
        <v>45003</v>
      </c>
      <c r="E1134" s="196">
        <f t="shared" si="86"/>
        <v>44996.5</v>
      </c>
      <c r="F1134" s="272">
        <v>45009</v>
      </c>
      <c r="G1134" s="272">
        <v>45035</v>
      </c>
      <c r="H1134" s="12" t="s">
        <v>157</v>
      </c>
      <c r="I1134" s="234">
        <v>52.79</v>
      </c>
      <c r="J1134" s="272">
        <v>45036</v>
      </c>
      <c r="K1134" s="17">
        <f t="shared" si="87"/>
        <v>39</v>
      </c>
      <c r="L1134" s="283">
        <f t="shared" si="88"/>
        <v>1.272413483979389E-6</v>
      </c>
      <c r="M1134" s="22">
        <f t="shared" si="89"/>
        <v>4.9624125875196169E-5</v>
      </c>
    </row>
    <row r="1135" spans="1:13">
      <c r="A1135" s="16">
        <f t="shared" si="85"/>
        <v>1128</v>
      </c>
      <c r="B1135" s="12" t="s">
        <v>403</v>
      </c>
      <c r="C1135" s="272">
        <v>44991</v>
      </c>
      <c r="D1135" s="272">
        <v>45004</v>
      </c>
      <c r="E1135" s="196">
        <f t="shared" si="86"/>
        <v>44997.5</v>
      </c>
      <c r="F1135" s="272">
        <v>45009</v>
      </c>
      <c r="G1135" s="272">
        <v>45030</v>
      </c>
      <c r="H1135" s="12" t="s">
        <v>153</v>
      </c>
      <c r="I1135" s="234">
        <v>286.02999999999997</v>
      </c>
      <c r="J1135" s="272">
        <v>45033</v>
      </c>
      <c r="K1135" s="17">
        <f t="shared" si="87"/>
        <v>33</v>
      </c>
      <c r="L1135" s="283">
        <f t="shared" si="88"/>
        <v>6.8942683997466312E-6</v>
      </c>
      <c r="M1135" s="22">
        <f t="shared" si="89"/>
        <v>2.2751085719163882E-4</v>
      </c>
    </row>
    <row r="1136" spans="1:13">
      <c r="A1136" s="16">
        <f t="shared" si="85"/>
        <v>1129</v>
      </c>
      <c r="B1136" s="12" t="s">
        <v>403</v>
      </c>
      <c r="C1136" s="272">
        <v>44991</v>
      </c>
      <c r="D1136" s="272">
        <v>45004</v>
      </c>
      <c r="E1136" s="196">
        <f t="shared" si="86"/>
        <v>44997.5</v>
      </c>
      <c r="F1136" s="272">
        <v>45009</v>
      </c>
      <c r="G1136" s="272">
        <v>45020</v>
      </c>
      <c r="H1136" s="12" t="s">
        <v>152</v>
      </c>
      <c r="I1136" s="234">
        <v>0.39</v>
      </c>
      <c r="J1136" s="272">
        <v>45021</v>
      </c>
      <c r="K1136" s="17">
        <f t="shared" si="87"/>
        <v>23</v>
      </c>
      <c r="L1136" s="283">
        <f t="shared" si="88"/>
        <v>9.4002890462580369E-9</v>
      </c>
      <c r="M1136" s="22">
        <f t="shared" si="89"/>
        <v>2.1620664806393486E-7</v>
      </c>
    </row>
    <row r="1137" spans="1:13">
      <c r="A1137" s="16">
        <f t="shared" si="85"/>
        <v>1130</v>
      </c>
      <c r="B1137" s="12" t="s">
        <v>403</v>
      </c>
      <c r="C1137" s="272">
        <v>44991</v>
      </c>
      <c r="D1137" s="272">
        <v>45004</v>
      </c>
      <c r="E1137" s="196">
        <f t="shared" si="86"/>
        <v>44997.5</v>
      </c>
      <c r="F1137" s="272">
        <v>45009</v>
      </c>
      <c r="G1137" s="272">
        <v>45020</v>
      </c>
      <c r="H1137" s="12" t="s">
        <v>156</v>
      </c>
      <c r="I1137" s="234">
        <v>8.94</v>
      </c>
      <c r="J1137" s="272">
        <v>45021</v>
      </c>
      <c r="K1137" s="17">
        <f t="shared" si="87"/>
        <v>23</v>
      </c>
      <c r="L1137" s="283">
        <f t="shared" si="88"/>
        <v>2.1548354890653037E-7</v>
      </c>
      <c r="M1137" s="22">
        <f t="shared" si="89"/>
        <v>4.9561216248501987E-6</v>
      </c>
    </row>
    <row r="1138" spans="1:13">
      <c r="A1138" s="16">
        <f t="shared" si="85"/>
        <v>1131</v>
      </c>
      <c r="B1138" s="12" t="s">
        <v>403</v>
      </c>
      <c r="C1138" s="272">
        <v>44991</v>
      </c>
      <c r="D1138" s="272">
        <v>45004</v>
      </c>
      <c r="E1138" s="196">
        <f t="shared" si="86"/>
        <v>44997.5</v>
      </c>
      <c r="F1138" s="272">
        <v>45009</v>
      </c>
      <c r="G1138" s="272">
        <v>45020</v>
      </c>
      <c r="H1138" s="12" t="s">
        <v>152</v>
      </c>
      <c r="I1138" s="234">
        <v>43.61</v>
      </c>
      <c r="J1138" s="272">
        <v>45021</v>
      </c>
      <c r="K1138" s="17">
        <f t="shared" si="87"/>
        <v>23</v>
      </c>
      <c r="L1138" s="283">
        <f t="shared" si="88"/>
        <v>1.0511451418136229E-6</v>
      </c>
      <c r="M1138" s="22">
        <f t="shared" si="89"/>
        <v>2.4176338261713328E-5</v>
      </c>
    </row>
    <row r="1139" spans="1:13">
      <c r="A1139" s="16">
        <f t="shared" si="85"/>
        <v>1132</v>
      </c>
      <c r="B1139" s="12" t="s">
        <v>403</v>
      </c>
      <c r="C1139" s="272">
        <v>44991</v>
      </c>
      <c r="D1139" s="272">
        <v>45004</v>
      </c>
      <c r="E1139" s="196">
        <f t="shared" si="86"/>
        <v>44997.5</v>
      </c>
      <c r="F1139" s="272">
        <v>45009</v>
      </c>
      <c r="G1139" s="272">
        <v>45044</v>
      </c>
      <c r="H1139" s="12" t="s">
        <v>152</v>
      </c>
      <c r="I1139" s="234">
        <v>5.92</v>
      </c>
      <c r="J1139" s="272">
        <v>45047</v>
      </c>
      <c r="K1139" s="17">
        <f t="shared" si="87"/>
        <v>47</v>
      </c>
      <c r="L1139" s="283">
        <f t="shared" si="88"/>
        <v>1.4269156706114764E-7</v>
      </c>
      <c r="M1139" s="22">
        <f t="shared" si="89"/>
        <v>6.7065036518739388E-6</v>
      </c>
    </row>
    <row r="1140" spans="1:13">
      <c r="A1140" s="16">
        <f t="shared" si="85"/>
        <v>1133</v>
      </c>
      <c r="B1140" s="12" t="s">
        <v>403</v>
      </c>
      <c r="C1140" s="272">
        <v>44991</v>
      </c>
      <c r="D1140" s="272">
        <v>45004</v>
      </c>
      <c r="E1140" s="196">
        <f t="shared" si="86"/>
        <v>44997.5</v>
      </c>
      <c r="F1140" s="272">
        <v>45009</v>
      </c>
      <c r="G1140" s="272">
        <v>45020</v>
      </c>
      <c r="H1140" s="12" t="s">
        <v>152</v>
      </c>
      <c r="I1140" s="234">
        <v>29.67</v>
      </c>
      <c r="J1140" s="272">
        <v>45021</v>
      </c>
      <c r="K1140" s="17">
        <f t="shared" si="87"/>
        <v>23</v>
      </c>
      <c r="L1140" s="283">
        <f t="shared" si="88"/>
        <v>7.1514506667301526E-7</v>
      </c>
      <c r="M1140" s="22">
        <f t="shared" si="89"/>
        <v>1.6448336533479349E-5</v>
      </c>
    </row>
    <row r="1141" spans="1:13">
      <c r="A1141" s="16">
        <f t="shared" si="85"/>
        <v>1134</v>
      </c>
      <c r="B1141" s="12" t="s">
        <v>403</v>
      </c>
      <c r="C1141" s="272">
        <v>44991</v>
      </c>
      <c r="D1141" s="272">
        <v>45004</v>
      </c>
      <c r="E1141" s="196">
        <f t="shared" si="86"/>
        <v>44997.5</v>
      </c>
      <c r="F1141" s="272">
        <v>45009</v>
      </c>
      <c r="G1141" s="272">
        <v>45020</v>
      </c>
      <c r="H1141" s="12" t="s">
        <v>156</v>
      </c>
      <c r="I1141" s="234">
        <v>43.93</v>
      </c>
      <c r="J1141" s="272">
        <v>45021</v>
      </c>
      <c r="K1141" s="17">
        <f t="shared" si="87"/>
        <v>23</v>
      </c>
      <c r="L1141" s="283">
        <f t="shared" si="88"/>
        <v>1.0588581994926039E-6</v>
      </c>
      <c r="M1141" s="22">
        <f t="shared" si="89"/>
        <v>2.4353738588329889E-5</v>
      </c>
    </row>
    <row r="1142" spans="1:13">
      <c r="A1142" s="16">
        <f t="shared" si="85"/>
        <v>1135</v>
      </c>
      <c r="B1142" s="12" t="s">
        <v>403</v>
      </c>
      <c r="C1142" s="272">
        <v>44991</v>
      </c>
      <c r="D1142" s="272">
        <v>45004</v>
      </c>
      <c r="E1142" s="196">
        <f t="shared" si="86"/>
        <v>44997.5</v>
      </c>
      <c r="F1142" s="272">
        <v>45009</v>
      </c>
      <c r="G1142" s="272">
        <v>45043</v>
      </c>
      <c r="H1142" s="12" t="s">
        <v>165</v>
      </c>
      <c r="I1142" s="234">
        <v>-631.4899999999999</v>
      </c>
      <c r="J1142" s="272">
        <v>45044</v>
      </c>
      <c r="K1142" s="17">
        <f t="shared" si="87"/>
        <v>46</v>
      </c>
      <c r="L1142" s="283">
        <f t="shared" si="88"/>
        <v>-1.5220996230311504E-5</v>
      </c>
      <c r="M1142" s="22">
        <f t="shared" si="89"/>
        <v>-7.0016582659432921E-4</v>
      </c>
    </row>
    <row r="1143" spans="1:13">
      <c r="A1143" s="16">
        <f t="shared" si="85"/>
        <v>1136</v>
      </c>
      <c r="B1143" s="12" t="s">
        <v>403</v>
      </c>
      <c r="C1143" s="272">
        <v>44991</v>
      </c>
      <c r="D1143" s="272">
        <v>45004</v>
      </c>
      <c r="E1143" s="196">
        <f t="shared" si="86"/>
        <v>44997.5</v>
      </c>
      <c r="F1143" s="272">
        <v>45009</v>
      </c>
      <c r="G1143" s="272">
        <v>45009</v>
      </c>
      <c r="H1143" s="12" t="s">
        <v>164</v>
      </c>
      <c r="I1143" s="234">
        <v>4.55</v>
      </c>
      <c r="J1143" s="272">
        <v>45012</v>
      </c>
      <c r="K1143" s="17">
        <f t="shared" si="87"/>
        <v>12</v>
      </c>
      <c r="L1143" s="283">
        <f t="shared" si="88"/>
        <v>1.0967003887301042E-7</v>
      </c>
      <c r="M1143" s="22">
        <f t="shared" si="89"/>
        <v>1.3160404664761251E-6</v>
      </c>
    </row>
    <row r="1144" spans="1:13">
      <c r="A1144" s="16">
        <f t="shared" si="85"/>
        <v>1137</v>
      </c>
      <c r="B1144" s="12" t="s">
        <v>403</v>
      </c>
      <c r="C1144" s="272">
        <v>44991</v>
      </c>
      <c r="D1144" s="272">
        <v>45004</v>
      </c>
      <c r="E1144" s="196">
        <f t="shared" si="86"/>
        <v>44997.5</v>
      </c>
      <c r="F1144" s="272">
        <v>45009</v>
      </c>
      <c r="G1144" s="272">
        <v>45009</v>
      </c>
      <c r="H1144" s="12" t="s">
        <v>166</v>
      </c>
      <c r="I1144" s="234">
        <v>19940.260000000006</v>
      </c>
      <c r="J1144" s="272">
        <v>45012</v>
      </c>
      <c r="K1144" s="17">
        <f t="shared" si="87"/>
        <v>12</v>
      </c>
      <c r="L1144" s="283">
        <f t="shared" si="88"/>
        <v>4.8062617348086498E-4</v>
      </c>
      <c r="M1144" s="22">
        <f t="shared" si="89"/>
        <v>5.76751408177038E-3</v>
      </c>
    </row>
    <row r="1145" spans="1:13">
      <c r="A1145" s="16">
        <f t="shared" si="85"/>
        <v>1138</v>
      </c>
      <c r="B1145" s="12" t="s">
        <v>403</v>
      </c>
      <c r="C1145" s="272">
        <v>44991</v>
      </c>
      <c r="D1145" s="272">
        <v>45004</v>
      </c>
      <c r="E1145" s="196">
        <f t="shared" si="86"/>
        <v>44997.5</v>
      </c>
      <c r="F1145" s="272">
        <v>45009</v>
      </c>
      <c r="G1145" s="272">
        <v>45044</v>
      </c>
      <c r="H1145" s="12" t="s">
        <v>152</v>
      </c>
      <c r="I1145" s="234">
        <v>2.09</v>
      </c>
      <c r="J1145" s="272">
        <v>45047</v>
      </c>
      <c r="K1145" s="17">
        <f t="shared" si="87"/>
        <v>47</v>
      </c>
      <c r="L1145" s="283">
        <f t="shared" si="88"/>
        <v>5.0375907965844347E-8</v>
      </c>
      <c r="M1145" s="22">
        <f t="shared" si="89"/>
        <v>2.3676676743946844E-6</v>
      </c>
    </row>
    <row r="1146" spans="1:13">
      <c r="A1146" s="16">
        <f t="shared" si="85"/>
        <v>1139</v>
      </c>
      <c r="B1146" s="12" t="s">
        <v>403</v>
      </c>
      <c r="C1146" s="272">
        <v>44991</v>
      </c>
      <c r="D1146" s="272">
        <v>45004</v>
      </c>
      <c r="E1146" s="196">
        <f t="shared" si="86"/>
        <v>44997.5</v>
      </c>
      <c r="F1146" s="272">
        <v>45009</v>
      </c>
      <c r="G1146" s="272">
        <v>45030</v>
      </c>
      <c r="H1146" s="12" t="s">
        <v>153</v>
      </c>
      <c r="I1146" s="234">
        <v>144.92999999999998</v>
      </c>
      <c r="J1146" s="272">
        <v>45033</v>
      </c>
      <c r="K1146" s="17">
        <f t="shared" si="87"/>
        <v>33</v>
      </c>
      <c r="L1146" s="283">
        <f t="shared" si="88"/>
        <v>3.4932920294209668E-6</v>
      </c>
      <c r="M1146" s="22">
        <f t="shared" si="89"/>
        <v>1.152786369708919E-4</v>
      </c>
    </row>
    <row r="1147" spans="1:13">
      <c r="A1147" s="16">
        <f t="shared" si="85"/>
        <v>1140</v>
      </c>
      <c r="B1147" s="12" t="s">
        <v>403</v>
      </c>
      <c r="C1147" s="272">
        <v>44991</v>
      </c>
      <c r="D1147" s="272">
        <v>45004</v>
      </c>
      <c r="E1147" s="196">
        <f t="shared" si="86"/>
        <v>44997.5</v>
      </c>
      <c r="F1147" s="272">
        <v>45009</v>
      </c>
      <c r="G1147" s="272">
        <v>45043</v>
      </c>
      <c r="H1147" s="12" t="s">
        <v>152</v>
      </c>
      <c r="I1147" s="234">
        <v>1.1000000000000001</v>
      </c>
      <c r="J1147" s="272">
        <v>45044</v>
      </c>
      <c r="K1147" s="17">
        <f t="shared" si="87"/>
        <v>46</v>
      </c>
      <c r="L1147" s="283">
        <f t="shared" si="88"/>
        <v>2.6513635771497028E-8</v>
      </c>
      <c r="M1147" s="22">
        <f t="shared" si="89"/>
        <v>1.2196272454888634E-6</v>
      </c>
    </row>
    <row r="1148" spans="1:13">
      <c r="A1148" s="16">
        <f t="shared" si="85"/>
        <v>1141</v>
      </c>
      <c r="B1148" s="12" t="s">
        <v>403</v>
      </c>
      <c r="C1148" s="272">
        <v>44991</v>
      </c>
      <c r="D1148" s="272">
        <v>45004</v>
      </c>
      <c r="E1148" s="196">
        <f t="shared" si="86"/>
        <v>44997.5</v>
      </c>
      <c r="F1148" s="272">
        <v>45009</v>
      </c>
      <c r="G1148" s="272">
        <v>45020</v>
      </c>
      <c r="H1148" s="12" t="s">
        <v>152</v>
      </c>
      <c r="I1148" s="234">
        <v>6.6599999999999993</v>
      </c>
      <c r="J1148" s="272">
        <v>45021</v>
      </c>
      <c r="K1148" s="17">
        <f t="shared" si="87"/>
        <v>23</v>
      </c>
      <c r="L1148" s="283">
        <f t="shared" si="88"/>
        <v>1.6052801294379107E-7</v>
      </c>
      <c r="M1148" s="22">
        <f t="shared" si="89"/>
        <v>3.6921442977071944E-6</v>
      </c>
    </row>
    <row r="1149" spans="1:13">
      <c r="A1149" s="16">
        <f t="shared" si="85"/>
        <v>1142</v>
      </c>
      <c r="B1149" s="12" t="s">
        <v>403</v>
      </c>
      <c r="C1149" s="272">
        <v>44991</v>
      </c>
      <c r="D1149" s="272">
        <v>45004</v>
      </c>
      <c r="E1149" s="196">
        <f t="shared" si="86"/>
        <v>44997.5</v>
      </c>
      <c r="F1149" s="272">
        <v>45009</v>
      </c>
      <c r="G1149" s="272">
        <v>45020</v>
      </c>
      <c r="H1149" s="12" t="s">
        <v>156</v>
      </c>
      <c r="I1149" s="234">
        <v>243.50000000000003</v>
      </c>
      <c r="J1149" s="272">
        <v>45021</v>
      </c>
      <c r="K1149" s="17">
        <f t="shared" si="87"/>
        <v>23</v>
      </c>
      <c r="L1149" s="283">
        <f t="shared" si="88"/>
        <v>5.8691548275995699E-6</v>
      </c>
      <c r="M1149" s="22">
        <f t="shared" si="89"/>
        <v>1.3499056103479011E-4</v>
      </c>
    </row>
    <row r="1150" spans="1:13">
      <c r="A1150" s="16">
        <f t="shared" si="85"/>
        <v>1143</v>
      </c>
      <c r="B1150" s="12" t="s">
        <v>403</v>
      </c>
      <c r="C1150" s="272">
        <v>44991</v>
      </c>
      <c r="D1150" s="272">
        <v>45004</v>
      </c>
      <c r="E1150" s="196">
        <f t="shared" si="86"/>
        <v>44997.5</v>
      </c>
      <c r="F1150" s="272">
        <v>45009</v>
      </c>
      <c r="G1150" s="272">
        <v>45020</v>
      </c>
      <c r="H1150" s="12" t="s">
        <v>152</v>
      </c>
      <c r="I1150" s="234">
        <v>398.97000000000008</v>
      </c>
      <c r="J1150" s="272">
        <v>45021</v>
      </c>
      <c r="K1150" s="17">
        <f t="shared" si="87"/>
        <v>23</v>
      </c>
      <c r="L1150" s="283">
        <f t="shared" si="88"/>
        <v>9.6164956943219733E-6</v>
      </c>
      <c r="M1150" s="22">
        <f t="shared" si="89"/>
        <v>2.2117940096940539E-4</v>
      </c>
    </row>
    <row r="1151" spans="1:13">
      <c r="A1151" s="16">
        <f t="shared" si="85"/>
        <v>1144</v>
      </c>
      <c r="B1151" s="12" t="s">
        <v>404</v>
      </c>
      <c r="C1151" s="272">
        <v>44990</v>
      </c>
      <c r="D1151" s="272">
        <v>45003</v>
      </c>
      <c r="E1151" s="196">
        <f t="shared" si="86"/>
        <v>44996.5</v>
      </c>
      <c r="F1151" s="272">
        <v>45009</v>
      </c>
      <c r="G1151" s="272">
        <v>45035</v>
      </c>
      <c r="H1151" s="12" t="s">
        <v>157</v>
      </c>
      <c r="I1151" s="234">
        <v>82.41</v>
      </c>
      <c r="J1151" s="272">
        <v>45036</v>
      </c>
      <c r="K1151" s="17">
        <f t="shared" si="87"/>
        <v>39</v>
      </c>
      <c r="L1151" s="283">
        <f t="shared" si="88"/>
        <v>1.9863533853900637E-6</v>
      </c>
      <c r="M1151" s="22">
        <f t="shared" si="89"/>
        <v>7.7467782030212487E-5</v>
      </c>
    </row>
    <row r="1152" spans="1:13">
      <c r="A1152" s="16">
        <f t="shared" si="85"/>
        <v>1145</v>
      </c>
      <c r="B1152" s="12" t="s">
        <v>403</v>
      </c>
      <c r="C1152" s="272">
        <v>44991</v>
      </c>
      <c r="D1152" s="272">
        <v>45004</v>
      </c>
      <c r="E1152" s="196">
        <f t="shared" si="86"/>
        <v>44997.5</v>
      </c>
      <c r="F1152" s="272">
        <v>45009</v>
      </c>
      <c r="G1152" s="272">
        <v>45030</v>
      </c>
      <c r="H1152" s="12" t="s">
        <v>153</v>
      </c>
      <c r="I1152" s="234">
        <v>190.78000000000003</v>
      </c>
      <c r="J1152" s="272">
        <v>45033</v>
      </c>
      <c r="K1152" s="17">
        <f t="shared" si="87"/>
        <v>33</v>
      </c>
      <c r="L1152" s="283">
        <f t="shared" si="88"/>
        <v>4.5984285749874579E-6</v>
      </c>
      <c r="M1152" s="22">
        <f t="shared" si="89"/>
        <v>1.5174814297458611E-4</v>
      </c>
    </row>
    <row r="1153" spans="1:13">
      <c r="A1153" s="16">
        <f t="shared" si="85"/>
        <v>1146</v>
      </c>
      <c r="B1153" s="12" t="s">
        <v>403</v>
      </c>
      <c r="C1153" s="272">
        <v>44991</v>
      </c>
      <c r="D1153" s="272">
        <v>45004</v>
      </c>
      <c r="E1153" s="196">
        <f t="shared" si="86"/>
        <v>44997.5</v>
      </c>
      <c r="F1153" s="272">
        <v>45009</v>
      </c>
      <c r="G1153" s="272">
        <v>45044</v>
      </c>
      <c r="H1153" s="12" t="s">
        <v>152</v>
      </c>
      <c r="I1153" s="234">
        <v>121.64</v>
      </c>
      <c r="J1153" s="272">
        <v>45047</v>
      </c>
      <c r="K1153" s="17">
        <f t="shared" si="87"/>
        <v>47</v>
      </c>
      <c r="L1153" s="283">
        <f t="shared" si="88"/>
        <v>2.9319260502226351E-6</v>
      </c>
      <c r="M1153" s="22">
        <f t="shared" si="89"/>
        <v>1.3780052436046384E-4</v>
      </c>
    </row>
    <row r="1154" spans="1:13">
      <c r="A1154" s="16">
        <f t="shared" si="85"/>
        <v>1147</v>
      </c>
      <c r="B1154" s="12" t="s">
        <v>403</v>
      </c>
      <c r="C1154" s="272">
        <v>44991</v>
      </c>
      <c r="D1154" s="272">
        <v>45004</v>
      </c>
      <c r="E1154" s="196">
        <f t="shared" si="86"/>
        <v>44997.5</v>
      </c>
      <c r="F1154" s="272">
        <v>45009</v>
      </c>
      <c r="G1154" s="272">
        <v>45044</v>
      </c>
      <c r="H1154" s="12" t="s">
        <v>165</v>
      </c>
      <c r="I1154" s="234">
        <v>26.26</v>
      </c>
      <c r="J1154" s="272">
        <v>45047</v>
      </c>
      <c r="K1154" s="17">
        <f t="shared" si="87"/>
        <v>47</v>
      </c>
      <c r="L1154" s="283">
        <f t="shared" si="88"/>
        <v>6.3295279578137454E-7</v>
      </c>
      <c r="M1154" s="22">
        <f t="shared" si="89"/>
        <v>2.9748781401724603E-5</v>
      </c>
    </row>
    <row r="1155" spans="1:13">
      <c r="A1155" s="16">
        <f t="shared" si="85"/>
        <v>1148</v>
      </c>
      <c r="B1155" s="12" t="s">
        <v>404</v>
      </c>
      <c r="C1155" s="272">
        <v>44990</v>
      </c>
      <c r="D1155" s="272">
        <v>45003</v>
      </c>
      <c r="E1155" s="196">
        <f t="shared" si="86"/>
        <v>44996.5</v>
      </c>
      <c r="F1155" s="272">
        <v>45009</v>
      </c>
      <c r="G1155" s="272">
        <v>45035</v>
      </c>
      <c r="H1155" s="12" t="s">
        <v>157</v>
      </c>
      <c r="I1155" s="234">
        <v>31.66</v>
      </c>
      <c r="J1155" s="272">
        <v>45036</v>
      </c>
      <c r="K1155" s="17">
        <f t="shared" si="87"/>
        <v>39</v>
      </c>
      <c r="L1155" s="283">
        <f t="shared" si="88"/>
        <v>7.6311064411417805E-7</v>
      </c>
      <c r="M1155" s="22">
        <f t="shared" si="89"/>
        <v>2.9761315120452944E-5</v>
      </c>
    </row>
    <row r="1156" spans="1:13">
      <c r="A1156" s="16">
        <f t="shared" si="85"/>
        <v>1149</v>
      </c>
      <c r="B1156" s="12" t="s">
        <v>403</v>
      </c>
      <c r="C1156" s="272">
        <v>44991</v>
      </c>
      <c r="D1156" s="272">
        <v>45004</v>
      </c>
      <c r="E1156" s="196">
        <f t="shared" si="86"/>
        <v>44997.5</v>
      </c>
      <c r="F1156" s="272">
        <v>45009</v>
      </c>
      <c r="G1156" s="272">
        <v>45043</v>
      </c>
      <c r="H1156" s="12" t="s">
        <v>152</v>
      </c>
      <c r="I1156" s="234">
        <v>78.009999999999991</v>
      </c>
      <c r="J1156" s="272">
        <v>45044</v>
      </c>
      <c r="K1156" s="17">
        <f t="shared" si="87"/>
        <v>46</v>
      </c>
      <c r="L1156" s="283">
        <f t="shared" si="88"/>
        <v>1.8802988423040754E-6</v>
      </c>
      <c r="M1156" s="22">
        <f t="shared" si="89"/>
        <v>8.649374674598746E-5</v>
      </c>
    </row>
    <row r="1157" spans="1:13">
      <c r="A1157" s="16">
        <f t="shared" si="85"/>
        <v>1150</v>
      </c>
      <c r="B1157" s="12" t="s">
        <v>403</v>
      </c>
      <c r="C1157" s="272">
        <v>44991</v>
      </c>
      <c r="D1157" s="272">
        <v>45004</v>
      </c>
      <c r="E1157" s="196">
        <f t="shared" si="86"/>
        <v>44997.5</v>
      </c>
      <c r="F1157" s="272">
        <v>45009</v>
      </c>
      <c r="G1157" s="272">
        <v>45030</v>
      </c>
      <c r="H1157" s="12" t="s">
        <v>153</v>
      </c>
      <c r="I1157" s="234">
        <v>25.63</v>
      </c>
      <c r="J1157" s="272">
        <v>45033</v>
      </c>
      <c r="K1157" s="17">
        <f t="shared" si="87"/>
        <v>33</v>
      </c>
      <c r="L1157" s="283">
        <f t="shared" si="88"/>
        <v>6.1776771347588071E-7</v>
      </c>
      <c r="M1157" s="22">
        <f t="shared" si="89"/>
        <v>2.0386334544704064E-5</v>
      </c>
    </row>
    <row r="1158" spans="1:13">
      <c r="A1158" s="16">
        <f t="shared" si="85"/>
        <v>1151</v>
      </c>
      <c r="B1158" s="12" t="s">
        <v>404</v>
      </c>
      <c r="C1158" s="272">
        <v>44990</v>
      </c>
      <c r="D1158" s="272">
        <v>45003</v>
      </c>
      <c r="E1158" s="196">
        <f t="shared" si="86"/>
        <v>44996.5</v>
      </c>
      <c r="F1158" s="272">
        <v>45009</v>
      </c>
      <c r="G1158" s="272">
        <v>45035</v>
      </c>
      <c r="H1158" s="12" t="s">
        <v>157</v>
      </c>
      <c r="I1158" s="234">
        <v>31.86</v>
      </c>
      <c r="J1158" s="272">
        <v>45036</v>
      </c>
      <c r="K1158" s="17">
        <f t="shared" si="87"/>
        <v>39</v>
      </c>
      <c r="L1158" s="283">
        <f t="shared" si="88"/>
        <v>7.6793130516354114E-7</v>
      </c>
      <c r="M1158" s="22">
        <f t="shared" si="89"/>
        <v>2.9949320901378103E-5</v>
      </c>
    </row>
    <row r="1159" spans="1:13">
      <c r="A1159" s="16">
        <f t="shared" si="85"/>
        <v>1152</v>
      </c>
      <c r="B1159" s="12" t="s">
        <v>403</v>
      </c>
      <c r="C1159" s="272">
        <v>44991</v>
      </c>
      <c r="D1159" s="272">
        <v>45004</v>
      </c>
      <c r="E1159" s="196">
        <f t="shared" si="86"/>
        <v>44997.5</v>
      </c>
      <c r="F1159" s="272">
        <v>45009</v>
      </c>
      <c r="G1159" s="272">
        <v>45035</v>
      </c>
      <c r="H1159" s="12" t="s">
        <v>157</v>
      </c>
      <c r="I1159" s="234">
        <v>33</v>
      </c>
      <c r="J1159" s="272">
        <v>45036</v>
      </c>
      <c r="K1159" s="17">
        <f t="shared" si="87"/>
        <v>38</v>
      </c>
      <c r="L1159" s="283">
        <f t="shared" si="88"/>
        <v>7.9540907314491085E-7</v>
      </c>
      <c r="M1159" s="22">
        <f t="shared" si="89"/>
        <v>3.0225544779506611E-5</v>
      </c>
    </row>
    <row r="1160" spans="1:13">
      <c r="A1160" s="16">
        <f t="shared" si="85"/>
        <v>1153</v>
      </c>
      <c r="B1160" s="12" t="s">
        <v>403</v>
      </c>
      <c r="C1160" s="272">
        <v>44991</v>
      </c>
      <c r="D1160" s="272">
        <v>45004</v>
      </c>
      <c r="E1160" s="196">
        <f t="shared" si="86"/>
        <v>44997.5</v>
      </c>
      <c r="F1160" s="272">
        <v>45009</v>
      </c>
      <c r="G1160" s="272">
        <v>45035</v>
      </c>
      <c r="H1160" s="12" t="s">
        <v>157</v>
      </c>
      <c r="I1160" s="234">
        <v>69.06</v>
      </c>
      <c r="J1160" s="272">
        <v>45036</v>
      </c>
      <c r="K1160" s="17">
        <f t="shared" si="87"/>
        <v>38</v>
      </c>
      <c r="L1160" s="283">
        <f t="shared" si="88"/>
        <v>1.6645742603450771E-6</v>
      </c>
      <c r="M1160" s="22">
        <f t="shared" si="89"/>
        <v>6.3253821893112934E-5</v>
      </c>
    </row>
    <row r="1161" spans="1:13">
      <c r="A1161" s="16">
        <f t="shared" ref="A1161:A1224" si="90">A1160+1</f>
        <v>1154</v>
      </c>
      <c r="B1161" s="12" t="s">
        <v>404</v>
      </c>
      <c r="C1161" s="272">
        <v>44990</v>
      </c>
      <c r="D1161" s="272">
        <v>45003</v>
      </c>
      <c r="E1161" s="196">
        <f t="shared" ref="E1161:E1224" si="91">AVERAGE(C1161:D1161)</f>
        <v>44996.5</v>
      </c>
      <c r="F1161" s="272">
        <v>45009</v>
      </c>
      <c r="G1161" s="272">
        <v>45035</v>
      </c>
      <c r="H1161" s="12" t="s">
        <v>157</v>
      </c>
      <c r="I1161" s="234">
        <v>281.89999999999998</v>
      </c>
      <c r="J1161" s="272">
        <v>45036</v>
      </c>
      <c r="K1161" s="17">
        <f t="shared" si="87"/>
        <v>39</v>
      </c>
      <c r="L1161" s="283">
        <f t="shared" si="88"/>
        <v>6.7947217490772828E-6</v>
      </c>
      <c r="M1161" s="22">
        <f t="shared" si="89"/>
        <v>2.6499414821401404E-4</v>
      </c>
    </row>
    <row r="1162" spans="1:13">
      <c r="A1162" s="16">
        <f t="shared" si="90"/>
        <v>1155</v>
      </c>
      <c r="B1162" s="12" t="s">
        <v>403</v>
      </c>
      <c r="C1162" s="272">
        <v>44991</v>
      </c>
      <c r="D1162" s="272">
        <v>45004</v>
      </c>
      <c r="E1162" s="196">
        <f t="shared" si="91"/>
        <v>44997.5</v>
      </c>
      <c r="F1162" s="272">
        <v>45009</v>
      </c>
      <c r="G1162" s="272">
        <v>45013</v>
      </c>
      <c r="H1162" s="12" t="s">
        <v>164</v>
      </c>
      <c r="I1162" s="234">
        <v>186.19</v>
      </c>
      <c r="J1162" s="272">
        <v>45014</v>
      </c>
      <c r="K1162" s="17">
        <f t="shared" ref="K1162:K1225" si="92">(G1162-D1162)+((D1162-C1162+1)/2)</f>
        <v>16</v>
      </c>
      <c r="L1162" s="283">
        <f t="shared" ref="L1162:L1225" si="93">I1162/$I$4859</f>
        <v>4.4877944039045742E-6</v>
      </c>
      <c r="M1162" s="22">
        <f t="shared" ref="M1162:M1225" si="94">L1162*K1162</f>
        <v>7.1804710462473187E-5</v>
      </c>
    </row>
    <row r="1163" spans="1:13">
      <c r="A1163" s="16">
        <f t="shared" si="90"/>
        <v>1156</v>
      </c>
      <c r="B1163" s="12" t="s">
        <v>404</v>
      </c>
      <c r="C1163" s="272">
        <v>44990</v>
      </c>
      <c r="D1163" s="272">
        <v>45003</v>
      </c>
      <c r="E1163" s="196">
        <f t="shared" si="91"/>
        <v>44996.5</v>
      </c>
      <c r="F1163" s="272">
        <v>45009</v>
      </c>
      <c r="G1163" s="272">
        <v>45035</v>
      </c>
      <c r="H1163" s="12" t="s">
        <v>157</v>
      </c>
      <c r="I1163" s="234">
        <v>77.73</v>
      </c>
      <c r="J1163" s="272">
        <v>45036</v>
      </c>
      <c r="K1163" s="17">
        <f t="shared" si="92"/>
        <v>39</v>
      </c>
      <c r="L1163" s="283">
        <f t="shared" si="93"/>
        <v>1.8735499168349673E-6</v>
      </c>
      <c r="M1163" s="22">
        <f t="shared" si="94"/>
        <v>7.3068446756563722E-5</v>
      </c>
    </row>
    <row r="1164" spans="1:13">
      <c r="A1164" s="16">
        <f t="shared" si="90"/>
        <v>1157</v>
      </c>
      <c r="B1164" s="12" t="s">
        <v>404</v>
      </c>
      <c r="C1164" s="272">
        <v>44990</v>
      </c>
      <c r="D1164" s="272">
        <v>45003</v>
      </c>
      <c r="E1164" s="196">
        <f t="shared" si="91"/>
        <v>44996.5</v>
      </c>
      <c r="F1164" s="272">
        <v>45009</v>
      </c>
      <c r="G1164" s="272">
        <v>45035</v>
      </c>
      <c r="H1164" s="12" t="s">
        <v>157</v>
      </c>
      <c r="I1164" s="234">
        <v>22.85</v>
      </c>
      <c r="J1164" s="272">
        <v>45036</v>
      </c>
      <c r="K1164" s="17">
        <f t="shared" si="92"/>
        <v>39</v>
      </c>
      <c r="L1164" s="283">
        <f t="shared" si="93"/>
        <v>5.5076052488973372E-7</v>
      </c>
      <c r="M1164" s="22">
        <f t="shared" si="94"/>
        <v>2.1479660470699615E-5</v>
      </c>
    </row>
    <row r="1165" spans="1:13">
      <c r="A1165" s="16">
        <f t="shared" si="90"/>
        <v>1158</v>
      </c>
      <c r="B1165" s="12" t="s">
        <v>403</v>
      </c>
      <c r="C1165" s="272">
        <v>44991</v>
      </c>
      <c r="D1165" s="272">
        <v>45004</v>
      </c>
      <c r="E1165" s="196">
        <f t="shared" si="91"/>
        <v>44997.5</v>
      </c>
      <c r="F1165" s="272">
        <v>45009</v>
      </c>
      <c r="G1165" s="272">
        <v>45020</v>
      </c>
      <c r="H1165" s="12" t="s">
        <v>156</v>
      </c>
      <c r="I1165" s="234">
        <v>26.53</v>
      </c>
      <c r="J1165" s="272">
        <v>45021</v>
      </c>
      <c r="K1165" s="17">
        <f t="shared" si="92"/>
        <v>23</v>
      </c>
      <c r="L1165" s="283">
        <f t="shared" si="93"/>
        <v>6.3946068819801469E-7</v>
      </c>
      <c r="M1165" s="22">
        <f t="shared" si="94"/>
        <v>1.4707595828554338E-5</v>
      </c>
    </row>
    <row r="1166" spans="1:13">
      <c r="A1166" s="16">
        <f t="shared" si="90"/>
        <v>1159</v>
      </c>
      <c r="B1166" s="12" t="s">
        <v>403</v>
      </c>
      <c r="C1166" s="272">
        <v>44991</v>
      </c>
      <c r="D1166" s="272">
        <v>45004</v>
      </c>
      <c r="E1166" s="196">
        <f t="shared" si="91"/>
        <v>44997.5</v>
      </c>
      <c r="F1166" s="272">
        <v>45009</v>
      </c>
      <c r="G1166" s="272">
        <v>45044</v>
      </c>
      <c r="H1166" s="12" t="s">
        <v>152</v>
      </c>
      <c r="I1166" s="234">
        <v>7.1899999999999995</v>
      </c>
      <c r="J1166" s="272">
        <v>45047</v>
      </c>
      <c r="K1166" s="17">
        <f t="shared" si="92"/>
        <v>47</v>
      </c>
      <c r="L1166" s="283">
        <f t="shared" si="93"/>
        <v>1.7330276472460327E-7</v>
      </c>
      <c r="M1166" s="22">
        <f t="shared" si="94"/>
        <v>8.145229942056353E-6</v>
      </c>
    </row>
    <row r="1167" spans="1:13">
      <c r="A1167" s="16">
        <f t="shared" si="90"/>
        <v>1160</v>
      </c>
      <c r="B1167" s="12" t="s">
        <v>403</v>
      </c>
      <c r="C1167" s="272">
        <v>44991</v>
      </c>
      <c r="D1167" s="272">
        <v>45004</v>
      </c>
      <c r="E1167" s="196">
        <f t="shared" si="91"/>
        <v>44997.5</v>
      </c>
      <c r="F1167" s="272">
        <v>45009</v>
      </c>
      <c r="G1167" s="272">
        <v>45020</v>
      </c>
      <c r="H1167" s="12" t="s">
        <v>152</v>
      </c>
      <c r="I1167" s="234">
        <v>1.65</v>
      </c>
      <c r="J1167" s="272">
        <v>45021</v>
      </c>
      <c r="K1167" s="17">
        <f t="shared" si="92"/>
        <v>23</v>
      </c>
      <c r="L1167" s="283">
        <f t="shared" si="93"/>
        <v>3.9770453657245541E-8</v>
      </c>
      <c r="M1167" s="22">
        <f t="shared" si="94"/>
        <v>9.1472043411664746E-7</v>
      </c>
    </row>
    <row r="1168" spans="1:13">
      <c r="A1168" s="16">
        <f t="shared" si="90"/>
        <v>1161</v>
      </c>
      <c r="B1168" s="12" t="s">
        <v>403</v>
      </c>
      <c r="C1168" s="272">
        <v>44991</v>
      </c>
      <c r="D1168" s="272">
        <v>45004</v>
      </c>
      <c r="E1168" s="196">
        <f t="shared" si="91"/>
        <v>44997.5</v>
      </c>
      <c r="F1168" s="272">
        <v>45009</v>
      </c>
      <c r="G1168" s="272">
        <v>45020</v>
      </c>
      <c r="H1168" s="12" t="s">
        <v>152</v>
      </c>
      <c r="I1168" s="234">
        <v>0.94</v>
      </c>
      <c r="J1168" s="272">
        <v>45021</v>
      </c>
      <c r="K1168" s="17">
        <f t="shared" si="92"/>
        <v>23</v>
      </c>
      <c r="L1168" s="283">
        <f t="shared" si="93"/>
        <v>2.2657106932006548E-8</v>
      </c>
      <c r="M1168" s="22">
        <f t="shared" si="94"/>
        <v>5.2111345943615059E-7</v>
      </c>
    </row>
    <row r="1169" spans="1:13">
      <c r="A1169" s="16">
        <f t="shared" si="90"/>
        <v>1162</v>
      </c>
      <c r="B1169" s="12" t="s">
        <v>403</v>
      </c>
      <c r="C1169" s="272">
        <v>44991</v>
      </c>
      <c r="D1169" s="272">
        <v>45004</v>
      </c>
      <c r="E1169" s="196">
        <f t="shared" si="91"/>
        <v>44997.5</v>
      </c>
      <c r="F1169" s="272">
        <v>45009</v>
      </c>
      <c r="G1169" s="272">
        <v>45020</v>
      </c>
      <c r="H1169" s="12" t="s">
        <v>152</v>
      </c>
      <c r="I1169" s="234">
        <v>3.33</v>
      </c>
      <c r="J1169" s="272">
        <v>45021</v>
      </c>
      <c r="K1169" s="17">
        <f t="shared" si="92"/>
        <v>23</v>
      </c>
      <c r="L1169" s="283">
        <f t="shared" si="93"/>
        <v>8.0264006471895546E-8</v>
      </c>
      <c r="M1169" s="22">
        <f t="shared" si="94"/>
        <v>1.8460721488535976E-6</v>
      </c>
    </row>
    <row r="1170" spans="1:13">
      <c r="A1170" s="16">
        <f t="shared" si="90"/>
        <v>1163</v>
      </c>
      <c r="B1170" s="12" t="s">
        <v>403</v>
      </c>
      <c r="C1170" s="272">
        <v>44991</v>
      </c>
      <c r="D1170" s="272">
        <v>45004</v>
      </c>
      <c r="E1170" s="196">
        <f t="shared" si="91"/>
        <v>44997.5</v>
      </c>
      <c r="F1170" s="272">
        <v>45009</v>
      </c>
      <c r="G1170" s="272">
        <v>45030</v>
      </c>
      <c r="H1170" s="12" t="s">
        <v>153</v>
      </c>
      <c r="I1170" s="234">
        <v>24.39</v>
      </c>
      <c r="J1170" s="272">
        <v>45033</v>
      </c>
      <c r="K1170" s="17">
        <f t="shared" si="92"/>
        <v>33</v>
      </c>
      <c r="L1170" s="283">
        <f t="shared" si="93"/>
        <v>5.8787961496982951E-7</v>
      </c>
      <c r="M1170" s="22">
        <f t="shared" si="94"/>
        <v>1.9400027294004375E-5</v>
      </c>
    </row>
    <row r="1171" spans="1:13">
      <c r="A1171" s="16">
        <f t="shared" si="90"/>
        <v>1164</v>
      </c>
      <c r="B1171" s="12" t="s">
        <v>403</v>
      </c>
      <c r="C1171" s="272">
        <v>45005</v>
      </c>
      <c r="D1171" s="272">
        <v>45018</v>
      </c>
      <c r="E1171" s="196">
        <f t="shared" si="91"/>
        <v>45011.5</v>
      </c>
      <c r="F1171" s="272">
        <v>45023</v>
      </c>
      <c r="G1171" s="272">
        <v>45135</v>
      </c>
      <c r="H1171" s="12" t="s">
        <v>152</v>
      </c>
      <c r="I1171" s="234">
        <v>25</v>
      </c>
      <c r="J1171" s="272">
        <v>45138</v>
      </c>
      <c r="K1171" s="17">
        <f t="shared" si="92"/>
        <v>124</v>
      </c>
      <c r="L1171" s="283">
        <f t="shared" si="93"/>
        <v>6.0258263117038698E-7</v>
      </c>
      <c r="M1171" s="22">
        <f t="shared" si="94"/>
        <v>7.472024626512799E-5</v>
      </c>
    </row>
    <row r="1172" spans="1:13">
      <c r="A1172" s="16">
        <f t="shared" si="90"/>
        <v>1165</v>
      </c>
      <c r="B1172" s="12" t="s">
        <v>403</v>
      </c>
      <c r="C1172" s="272">
        <v>45005</v>
      </c>
      <c r="D1172" s="272">
        <v>45018</v>
      </c>
      <c r="E1172" s="196">
        <f t="shared" si="91"/>
        <v>45011.5</v>
      </c>
      <c r="F1172" s="272">
        <v>45023</v>
      </c>
      <c r="G1172" s="272">
        <v>45135</v>
      </c>
      <c r="H1172" s="12" t="s">
        <v>152</v>
      </c>
      <c r="I1172" s="234">
        <v>1.31</v>
      </c>
      <c r="J1172" s="272">
        <v>45138</v>
      </c>
      <c r="K1172" s="17">
        <f t="shared" si="92"/>
        <v>124</v>
      </c>
      <c r="L1172" s="283">
        <f t="shared" si="93"/>
        <v>3.1575329873328277E-8</v>
      </c>
      <c r="M1172" s="22">
        <f t="shared" si="94"/>
        <v>3.9153409042927064E-6</v>
      </c>
    </row>
    <row r="1173" spans="1:13">
      <c r="A1173" s="16">
        <f t="shared" si="90"/>
        <v>1166</v>
      </c>
      <c r="B1173" s="12" t="s">
        <v>403</v>
      </c>
      <c r="C1173" s="272">
        <v>45005</v>
      </c>
      <c r="D1173" s="272">
        <v>45018</v>
      </c>
      <c r="E1173" s="196">
        <f t="shared" si="91"/>
        <v>45011.5</v>
      </c>
      <c r="F1173" s="272">
        <v>45023</v>
      </c>
      <c r="G1173" s="272">
        <v>45065</v>
      </c>
      <c r="H1173" s="12" t="s">
        <v>157</v>
      </c>
      <c r="I1173" s="234">
        <v>23.11</v>
      </c>
      <c r="J1173" s="272">
        <v>45068</v>
      </c>
      <c r="K1173" s="17">
        <f t="shared" si="92"/>
        <v>54</v>
      </c>
      <c r="L1173" s="283">
        <f t="shared" si="93"/>
        <v>5.5702738425390569E-7</v>
      </c>
      <c r="M1173" s="22">
        <f t="shared" si="94"/>
        <v>3.0079478749710907E-5</v>
      </c>
    </row>
    <row r="1174" spans="1:13">
      <c r="A1174" s="16">
        <f t="shared" si="90"/>
        <v>1167</v>
      </c>
      <c r="B1174" s="12" t="s">
        <v>404</v>
      </c>
      <c r="C1174" s="272">
        <v>45004</v>
      </c>
      <c r="D1174" s="272">
        <v>45017</v>
      </c>
      <c r="E1174" s="196">
        <f t="shared" si="91"/>
        <v>45010.5</v>
      </c>
      <c r="F1174" s="272">
        <v>45023</v>
      </c>
      <c r="G1174" s="272">
        <v>45065</v>
      </c>
      <c r="H1174" s="12" t="s">
        <v>157</v>
      </c>
      <c r="I1174" s="234">
        <v>149.09</v>
      </c>
      <c r="J1174" s="272">
        <v>45068</v>
      </c>
      <c r="K1174" s="17">
        <f t="shared" si="92"/>
        <v>55</v>
      </c>
      <c r="L1174" s="283">
        <f t="shared" si="93"/>
        <v>3.59356177924772E-6</v>
      </c>
      <c r="M1174" s="22">
        <f t="shared" si="94"/>
        <v>1.9764589785862459E-4</v>
      </c>
    </row>
    <row r="1175" spans="1:13">
      <c r="A1175" s="16">
        <f t="shared" si="90"/>
        <v>1168</v>
      </c>
      <c r="B1175" s="12" t="s">
        <v>403</v>
      </c>
      <c r="C1175" s="272">
        <v>45005</v>
      </c>
      <c r="D1175" s="272">
        <v>45018</v>
      </c>
      <c r="E1175" s="196">
        <f t="shared" si="91"/>
        <v>45011.5</v>
      </c>
      <c r="F1175" s="272">
        <v>45023</v>
      </c>
      <c r="G1175" s="272">
        <v>45034</v>
      </c>
      <c r="H1175" s="12" t="s">
        <v>152</v>
      </c>
      <c r="I1175" s="234">
        <v>2.54</v>
      </c>
      <c r="J1175" s="272">
        <v>45035</v>
      </c>
      <c r="K1175" s="17">
        <f t="shared" si="92"/>
        <v>23</v>
      </c>
      <c r="L1175" s="283">
        <f t="shared" si="93"/>
        <v>6.1222395326911315E-8</v>
      </c>
      <c r="M1175" s="22">
        <f t="shared" si="94"/>
        <v>1.4081150925189602E-6</v>
      </c>
    </row>
    <row r="1176" spans="1:13">
      <c r="A1176" s="16">
        <f t="shared" si="90"/>
        <v>1169</v>
      </c>
      <c r="B1176" s="12" t="s">
        <v>403</v>
      </c>
      <c r="C1176" s="272">
        <v>45005</v>
      </c>
      <c r="D1176" s="272">
        <v>45018</v>
      </c>
      <c r="E1176" s="196">
        <f t="shared" si="91"/>
        <v>45011.5</v>
      </c>
      <c r="F1176" s="272">
        <v>45023</v>
      </c>
      <c r="G1176" s="272">
        <v>45044</v>
      </c>
      <c r="H1176" s="12" t="s">
        <v>152</v>
      </c>
      <c r="I1176" s="234">
        <v>99.69</v>
      </c>
      <c r="J1176" s="272">
        <v>45047</v>
      </c>
      <c r="K1176" s="17">
        <f t="shared" si="92"/>
        <v>33</v>
      </c>
      <c r="L1176" s="283">
        <f t="shared" si="93"/>
        <v>2.4028585000550352E-6</v>
      </c>
      <c r="M1176" s="22">
        <f t="shared" si="94"/>
        <v>7.9294330501816158E-5</v>
      </c>
    </row>
    <row r="1177" spans="1:13">
      <c r="A1177" s="16">
        <f t="shared" si="90"/>
        <v>1170</v>
      </c>
      <c r="B1177" s="12" t="s">
        <v>403</v>
      </c>
      <c r="C1177" s="272">
        <v>45005</v>
      </c>
      <c r="D1177" s="272">
        <v>45018</v>
      </c>
      <c r="E1177" s="196">
        <f t="shared" si="91"/>
        <v>45011.5</v>
      </c>
      <c r="F1177" s="272">
        <v>45023</v>
      </c>
      <c r="G1177" s="272">
        <v>45135</v>
      </c>
      <c r="H1177" s="12" t="s">
        <v>152</v>
      </c>
      <c r="I1177" s="234">
        <v>27.849999999999998</v>
      </c>
      <c r="J1177" s="272">
        <v>45138</v>
      </c>
      <c r="K1177" s="17">
        <f t="shared" si="92"/>
        <v>124</v>
      </c>
      <c r="L1177" s="283">
        <f t="shared" si="93"/>
        <v>6.7127705112381103E-7</v>
      </c>
      <c r="M1177" s="22">
        <f t="shared" si="94"/>
        <v>8.3238354339352569E-5</v>
      </c>
    </row>
    <row r="1178" spans="1:13">
      <c r="A1178" s="16">
        <f t="shared" si="90"/>
        <v>1171</v>
      </c>
      <c r="B1178" s="12" t="s">
        <v>403</v>
      </c>
      <c r="C1178" s="272">
        <v>45005</v>
      </c>
      <c r="D1178" s="272">
        <v>45018</v>
      </c>
      <c r="E1178" s="196">
        <f t="shared" si="91"/>
        <v>45011.5</v>
      </c>
      <c r="F1178" s="272">
        <v>45023</v>
      </c>
      <c r="G1178" s="272">
        <v>45135</v>
      </c>
      <c r="H1178" s="12" t="s">
        <v>156</v>
      </c>
      <c r="I1178" s="234">
        <v>39.07</v>
      </c>
      <c r="J1178" s="272">
        <v>45138</v>
      </c>
      <c r="K1178" s="17">
        <f t="shared" si="92"/>
        <v>124</v>
      </c>
      <c r="L1178" s="283">
        <f t="shared" si="93"/>
        <v>9.417161359930808E-7</v>
      </c>
      <c r="M1178" s="22">
        <f t="shared" si="94"/>
        <v>1.1677280086314202E-4</v>
      </c>
    </row>
    <row r="1179" spans="1:13">
      <c r="A1179" s="16">
        <f t="shared" si="90"/>
        <v>1172</v>
      </c>
      <c r="B1179" s="12" t="s">
        <v>403</v>
      </c>
      <c r="C1179" s="272">
        <v>45005</v>
      </c>
      <c r="D1179" s="272">
        <v>45018</v>
      </c>
      <c r="E1179" s="196">
        <f t="shared" si="91"/>
        <v>45011.5</v>
      </c>
      <c r="F1179" s="272">
        <v>45023</v>
      </c>
      <c r="G1179" s="272">
        <v>45065</v>
      </c>
      <c r="H1179" s="12" t="s">
        <v>157</v>
      </c>
      <c r="I1179" s="234">
        <v>20.83</v>
      </c>
      <c r="J1179" s="272">
        <v>45068</v>
      </c>
      <c r="K1179" s="17">
        <f t="shared" si="92"/>
        <v>54</v>
      </c>
      <c r="L1179" s="283">
        <f t="shared" si="93"/>
        <v>5.0207184829116639E-7</v>
      </c>
      <c r="M1179" s="22">
        <f t="shared" si="94"/>
        <v>2.7111879807722985E-5</v>
      </c>
    </row>
    <row r="1180" spans="1:13">
      <c r="A1180" s="16">
        <f t="shared" si="90"/>
        <v>1173</v>
      </c>
      <c r="B1180" s="12" t="s">
        <v>404</v>
      </c>
      <c r="C1180" s="272">
        <v>45004</v>
      </c>
      <c r="D1180" s="272">
        <v>45017</v>
      </c>
      <c r="E1180" s="196">
        <f t="shared" si="91"/>
        <v>45010.5</v>
      </c>
      <c r="F1180" s="272">
        <v>45023</v>
      </c>
      <c r="G1180" s="272">
        <v>45065</v>
      </c>
      <c r="H1180" s="12" t="s">
        <v>157</v>
      </c>
      <c r="I1180" s="234">
        <v>288.13</v>
      </c>
      <c r="J1180" s="272">
        <v>45068</v>
      </c>
      <c r="K1180" s="17">
        <f t="shared" si="92"/>
        <v>55</v>
      </c>
      <c r="L1180" s="283">
        <f t="shared" si="93"/>
        <v>6.9448853407649436E-6</v>
      </c>
      <c r="M1180" s="22">
        <f t="shared" si="94"/>
        <v>3.8196869374207187E-4</v>
      </c>
    </row>
    <row r="1181" spans="1:13">
      <c r="A1181" s="16">
        <f t="shared" si="90"/>
        <v>1174</v>
      </c>
      <c r="B1181" s="12" t="s">
        <v>403</v>
      </c>
      <c r="C1181" s="272">
        <v>45005</v>
      </c>
      <c r="D1181" s="272">
        <v>45018</v>
      </c>
      <c r="E1181" s="196">
        <f t="shared" si="91"/>
        <v>45011.5</v>
      </c>
      <c r="F1181" s="272">
        <v>45023</v>
      </c>
      <c r="G1181" s="272">
        <v>45044</v>
      </c>
      <c r="H1181" s="12" t="s">
        <v>153</v>
      </c>
      <c r="I1181" s="234">
        <v>97.679999999999993</v>
      </c>
      <c r="J1181" s="272">
        <v>45047</v>
      </c>
      <c r="K1181" s="17">
        <f t="shared" si="92"/>
        <v>33</v>
      </c>
      <c r="L1181" s="283">
        <f t="shared" si="93"/>
        <v>2.3544108565089358E-6</v>
      </c>
      <c r="M1181" s="22">
        <f t="shared" si="94"/>
        <v>7.7695558264794887E-5</v>
      </c>
    </row>
    <row r="1182" spans="1:13">
      <c r="A1182" s="16">
        <f t="shared" si="90"/>
        <v>1175</v>
      </c>
      <c r="B1182" s="12" t="s">
        <v>403</v>
      </c>
      <c r="C1182" s="272">
        <v>45005</v>
      </c>
      <c r="D1182" s="272">
        <v>45018</v>
      </c>
      <c r="E1182" s="196">
        <f t="shared" si="91"/>
        <v>45011.5</v>
      </c>
      <c r="F1182" s="272">
        <v>45023</v>
      </c>
      <c r="G1182" s="272">
        <v>45044</v>
      </c>
      <c r="H1182" s="12" t="s">
        <v>154</v>
      </c>
      <c r="I1182" s="234">
        <v>699.90999999999985</v>
      </c>
      <c r="J1182" s="272">
        <v>45047</v>
      </c>
      <c r="K1182" s="17">
        <f t="shared" si="92"/>
        <v>33</v>
      </c>
      <c r="L1182" s="283">
        <f t="shared" si="93"/>
        <v>1.6870144375298618E-5</v>
      </c>
      <c r="M1182" s="22">
        <f t="shared" si="94"/>
        <v>5.5671476438485439E-4</v>
      </c>
    </row>
    <row r="1183" spans="1:13">
      <c r="A1183" s="16">
        <f t="shared" si="90"/>
        <v>1176</v>
      </c>
      <c r="B1183" s="12" t="s">
        <v>403</v>
      </c>
      <c r="C1183" s="272">
        <v>45005</v>
      </c>
      <c r="D1183" s="272">
        <v>45018</v>
      </c>
      <c r="E1183" s="196">
        <f t="shared" si="91"/>
        <v>45011.5</v>
      </c>
      <c r="F1183" s="272">
        <v>45023</v>
      </c>
      <c r="G1183" s="272">
        <v>45044</v>
      </c>
      <c r="H1183" s="12" t="s">
        <v>155</v>
      </c>
      <c r="I1183" s="234">
        <v>53.09</v>
      </c>
      <c r="J1183" s="272">
        <v>45047</v>
      </c>
      <c r="K1183" s="17">
        <f t="shared" si="92"/>
        <v>33</v>
      </c>
      <c r="L1183" s="283">
        <f t="shared" si="93"/>
        <v>1.2796444755534338E-6</v>
      </c>
      <c r="M1183" s="22">
        <f t="shared" si="94"/>
        <v>4.2228267693263318E-5</v>
      </c>
    </row>
    <row r="1184" spans="1:13">
      <c r="A1184" s="16">
        <f t="shared" si="90"/>
        <v>1177</v>
      </c>
      <c r="B1184" s="12" t="s">
        <v>403</v>
      </c>
      <c r="C1184" s="272">
        <v>45005</v>
      </c>
      <c r="D1184" s="272">
        <v>45018</v>
      </c>
      <c r="E1184" s="196">
        <f t="shared" si="91"/>
        <v>45011.5</v>
      </c>
      <c r="F1184" s="272">
        <v>45023</v>
      </c>
      <c r="G1184" s="272">
        <v>45135</v>
      </c>
      <c r="H1184" s="12" t="s">
        <v>154</v>
      </c>
      <c r="I1184" s="234">
        <v>257.02</v>
      </c>
      <c r="J1184" s="272">
        <v>45138</v>
      </c>
      <c r="K1184" s="17">
        <f t="shared" si="92"/>
        <v>124</v>
      </c>
      <c r="L1184" s="283">
        <f t="shared" si="93"/>
        <v>6.1950315145365138E-6</v>
      </c>
      <c r="M1184" s="22">
        <f t="shared" si="94"/>
        <v>7.6818390780252768E-4</v>
      </c>
    </row>
    <row r="1185" spans="1:13">
      <c r="A1185" s="16">
        <f t="shared" si="90"/>
        <v>1178</v>
      </c>
      <c r="B1185" s="12" t="s">
        <v>403</v>
      </c>
      <c r="C1185" s="272">
        <v>45005</v>
      </c>
      <c r="D1185" s="272">
        <v>45018</v>
      </c>
      <c r="E1185" s="196">
        <f t="shared" si="91"/>
        <v>45011.5</v>
      </c>
      <c r="F1185" s="272">
        <v>45023</v>
      </c>
      <c r="G1185" s="272">
        <v>45043</v>
      </c>
      <c r="H1185" s="12" t="s">
        <v>156</v>
      </c>
      <c r="I1185" s="234">
        <v>22.77</v>
      </c>
      <c r="J1185" s="272">
        <v>45044</v>
      </c>
      <c r="K1185" s="17">
        <f t="shared" si="92"/>
        <v>32</v>
      </c>
      <c r="L1185" s="283">
        <f t="shared" si="93"/>
        <v>5.4883226046998848E-7</v>
      </c>
      <c r="M1185" s="22">
        <f t="shared" si="94"/>
        <v>1.7562632335039631E-5</v>
      </c>
    </row>
    <row r="1186" spans="1:13">
      <c r="A1186" s="16">
        <f t="shared" si="90"/>
        <v>1179</v>
      </c>
      <c r="B1186" s="12" t="s">
        <v>403</v>
      </c>
      <c r="C1186" s="272">
        <v>45005</v>
      </c>
      <c r="D1186" s="272">
        <v>45018</v>
      </c>
      <c r="E1186" s="196">
        <f t="shared" si="91"/>
        <v>45011.5</v>
      </c>
      <c r="F1186" s="272">
        <v>45023</v>
      </c>
      <c r="G1186" s="272">
        <v>45058</v>
      </c>
      <c r="H1186" s="12" t="s">
        <v>153</v>
      </c>
      <c r="I1186" s="234">
        <v>62.51</v>
      </c>
      <c r="J1186" s="272">
        <v>45061</v>
      </c>
      <c r="K1186" s="17">
        <f t="shared" si="92"/>
        <v>47</v>
      </c>
      <c r="L1186" s="283">
        <f t="shared" si="93"/>
        <v>1.5066976109784356E-6</v>
      </c>
      <c r="M1186" s="22">
        <f t="shared" si="94"/>
        <v>7.0814787715986477E-5</v>
      </c>
    </row>
    <row r="1187" spans="1:13">
      <c r="A1187" s="16">
        <f t="shared" si="90"/>
        <v>1180</v>
      </c>
      <c r="B1187" s="12" t="s">
        <v>403</v>
      </c>
      <c r="C1187" s="272">
        <v>45005</v>
      </c>
      <c r="D1187" s="272">
        <v>45018</v>
      </c>
      <c r="E1187" s="196">
        <f t="shared" si="91"/>
        <v>45011.5</v>
      </c>
      <c r="F1187" s="272">
        <v>45023</v>
      </c>
      <c r="G1187" s="272">
        <v>45135</v>
      </c>
      <c r="H1187" s="12" t="s">
        <v>152</v>
      </c>
      <c r="I1187" s="234">
        <v>7.53</v>
      </c>
      <c r="J1187" s="272">
        <v>45138</v>
      </c>
      <c r="K1187" s="17">
        <f t="shared" si="92"/>
        <v>124</v>
      </c>
      <c r="L1187" s="283">
        <f t="shared" si="93"/>
        <v>1.8149788850852056E-7</v>
      </c>
      <c r="M1187" s="22">
        <f t="shared" si="94"/>
        <v>2.2505738175056551E-5</v>
      </c>
    </row>
    <row r="1188" spans="1:13">
      <c r="A1188" s="16">
        <f t="shared" si="90"/>
        <v>1181</v>
      </c>
      <c r="B1188" s="12" t="s">
        <v>403</v>
      </c>
      <c r="C1188" s="272">
        <v>45005</v>
      </c>
      <c r="D1188" s="272">
        <v>45018</v>
      </c>
      <c r="E1188" s="196">
        <f t="shared" si="91"/>
        <v>45011.5</v>
      </c>
      <c r="F1188" s="272">
        <v>45023</v>
      </c>
      <c r="G1188" s="272">
        <v>45135</v>
      </c>
      <c r="H1188" s="12" t="s">
        <v>156</v>
      </c>
      <c r="I1188" s="234">
        <v>27.01</v>
      </c>
      <c r="J1188" s="272">
        <v>45138</v>
      </c>
      <c r="K1188" s="17">
        <f t="shared" si="92"/>
        <v>124</v>
      </c>
      <c r="L1188" s="283">
        <f t="shared" si="93"/>
        <v>6.5103027471648613E-7</v>
      </c>
      <c r="M1188" s="22">
        <f t="shared" si="94"/>
        <v>8.0727754064844286E-5</v>
      </c>
    </row>
    <row r="1189" spans="1:13">
      <c r="A1189" s="16">
        <f t="shared" si="90"/>
        <v>1182</v>
      </c>
      <c r="B1189" s="12" t="s">
        <v>403</v>
      </c>
      <c r="C1189" s="272">
        <v>45005</v>
      </c>
      <c r="D1189" s="272">
        <v>45018</v>
      </c>
      <c r="E1189" s="196">
        <f t="shared" si="91"/>
        <v>45011.5</v>
      </c>
      <c r="F1189" s="272">
        <v>45023</v>
      </c>
      <c r="G1189" s="272">
        <v>45034</v>
      </c>
      <c r="H1189" s="12" t="s">
        <v>156</v>
      </c>
      <c r="I1189" s="234">
        <v>1135.2500000000002</v>
      </c>
      <c r="J1189" s="272">
        <v>45035</v>
      </c>
      <c r="K1189" s="17">
        <f t="shared" si="92"/>
        <v>23</v>
      </c>
      <c r="L1189" s="283">
        <f t="shared" si="93"/>
        <v>2.7363277281447279E-5</v>
      </c>
      <c r="M1189" s="22">
        <f t="shared" si="94"/>
        <v>6.2935537747328739E-4</v>
      </c>
    </row>
    <row r="1190" spans="1:13">
      <c r="A1190" s="16">
        <f t="shared" si="90"/>
        <v>1183</v>
      </c>
      <c r="B1190" s="12" t="s">
        <v>403</v>
      </c>
      <c r="C1190" s="272">
        <v>45005</v>
      </c>
      <c r="D1190" s="272">
        <v>45018</v>
      </c>
      <c r="E1190" s="196">
        <f t="shared" si="91"/>
        <v>45011.5</v>
      </c>
      <c r="F1190" s="272">
        <v>45023</v>
      </c>
      <c r="G1190" s="272">
        <v>45034</v>
      </c>
      <c r="H1190" s="12" t="s">
        <v>152</v>
      </c>
      <c r="I1190" s="234">
        <v>13319.819999999991</v>
      </c>
      <c r="J1190" s="272">
        <v>45035</v>
      </c>
      <c r="K1190" s="17">
        <f t="shared" si="92"/>
        <v>23</v>
      </c>
      <c r="L1190" s="283">
        <f t="shared" si="93"/>
        <v>3.2105168729263756E-4</v>
      </c>
      <c r="M1190" s="22">
        <f t="shared" si="94"/>
        <v>7.3841888077306635E-3</v>
      </c>
    </row>
    <row r="1191" spans="1:13">
      <c r="A1191" s="16">
        <f t="shared" si="90"/>
        <v>1184</v>
      </c>
      <c r="B1191" s="12" t="s">
        <v>404</v>
      </c>
      <c r="C1191" s="272">
        <v>45004</v>
      </c>
      <c r="D1191" s="272">
        <v>45017</v>
      </c>
      <c r="E1191" s="196">
        <f t="shared" si="91"/>
        <v>45010.5</v>
      </c>
      <c r="F1191" s="272">
        <v>45023</v>
      </c>
      <c r="G1191" s="272">
        <v>45065</v>
      </c>
      <c r="H1191" s="12" t="s">
        <v>157</v>
      </c>
      <c r="I1191" s="234">
        <v>130.29000000000002</v>
      </c>
      <c r="J1191" s="272">
        <v>45068</v>
      </c>
      <c r="K1191" s="17">
        <f t="shared" si="92"/>
        <v>55</v>
      </c>
      <c r="L1191" s="283">
        <f t="shared" si="93"/>
        <v>3.1404196406075891E-6</v>
      </c>
      <c r="M1191" s="22">
        <f t="shared" si="94"/>
        <v>1.7272308023341741E-4</v>
      </c>
    </row>
    <row r="1192" spans="1:13">
      <c r="A1192" s="16">
        <f t="shared" si="90"/>
        <v>1185</v>
      </c>
      <c r="B1192" s="12" t="s">
        <v>403</v>
      </c>
      <c r="C1192" s="272">
        <v>45005</v>
      </c>
      <c r="D1192" s="272">
        <v>45018</v>
      </c>
      <c r="E1192" s="196">
        <f t="shared" si="91"/>
        <v>45011.5</v>
      </c>
      <c r="F1192" s="272">
        <v>45023</v>
      </c>
      <c r="G1192" s="272">
        <v>45065</v>
      </c>
      <c r="H1192" s="12" t="s">
        <v>157</v>
      </c>
      <c r="I1192" s="234">
        <v>29.2</v>
      </c>
      <c r="J1192" s="272">
        <v>45068</v>
      </c>
      <c r="K1192" s="17">
        <f t="shared" si="92"/>
        <v>54</v>
      </c>
      <c r="L1192" s="283">
        <f t="shared" si="93"/>
        <v>7.0381651320701201E-7</v>
      </c>
      <c r="M1192" s="22">
        <f t="shared" si="94"/>
        <v>3.8006091713178645E-5</v>
      </c>
    </row>
    <row r="1193" spans="1:13">
      <c r="A1193" s="16">
        <f t="shared" si="90"/>
        <v>1186</v>
      </c>
      <c r="B1193" s="12" t="s">
        <v>404</v>
      </c>
      <c r="C1193" s="272">
        <v>45004</v>
      </c>
      <c r="D1193" s="272">
        <v>45017</v>
      </c>
      <c r="E1193" s="196">
        <f t="shared" si="91"/>
        <v>45010.5</v>
      </c>
      <c r="F1193" s="272">
        <v>45023</v>
      </c>
      <c r="G1193" s="272">
        <v>45065</v>
      </c>
      <c r="H1193" s="12" t="s">
        <v>157</v>
      </c>
      <c r="I1193" s="234">
        <v>481.64</v>
      </c>
      <c r="J1193" s="272">
        <v>45068</v>
      </c>
      <c r="K1193" s="17">
        <f t="shared" si="92"/>
        <v>55</v>
      </c>
      <c r="L1193" s="283">
        <f t="shared" si="93"/>
        <v>1.1609115939076207E-5</v>
      </c>
      <c r="M1193" s="22">
        <f t="shared" si="94"/>
        <v>6.3850137664919141E-4</v>
      </c>
    </row>
    <row r="1194" spans="1:13">
      <c r="A1194" s="16">
        <f t="shared" si="90"/>
        <v>1187</v>
      </c>
      <c r="B1194" s="12" t="s">
        <v>403</v>
      </c>
      <c r="C1194" s="272">
        <v>45005</v>
      </c>
      <c r="D1194" s="272">
        <v>45018</v>
      </c>
      <c r="E1194" s="196">
        <f t="shared" si="91"/>
        <v>45011.5</v>
      </c>
      <c r="F1194" s="272">
        <v>45023</v>
      </c>
      <c r="G1194" s="272">
        <v>45058</v>
      </c>
      <c r="H1194" s="12" t="s">
        <v>153</v>
      </c>
      <c r="I1194" s="234">
        <v>232.27000000000004</v>
      </c>
      <c r="J1194" s="272">
        <v>45061</v>
      </c>
      <c r="K1194" s="17">
        <f t="shared" si="92"/>
        <v>47</v>
      </c>
      <c r="L1194" s="283">
        <f t="shared" si="93"/>
        <v>5.5984747096778325E-6</v>
      </c>
      <c r="M1194" s="22">
        <f t="shared" si="94"/>
        <v>2.6312831135485813E-4</v>
      </c>
    </row>
    <row r="1195" spans="1:13">
      <c r="A1195" s="16">
        <f t="shared" si="90"/>
        <v>1188</v>
      </c>
      <c r="B1195" s="12" t="s">
        <v>404</v>
      </c>
      <c r="C1195" s="272">
        <v>45004</v>
      </c>
      <c r="D1195" s="272">
        <v>45017</v>
      </c>
      <c r="E1195" s="196">
        <f t="shared" si="91"/>
        <v>45010.5</v>
      </c>
      <c r="F1195" s="272">
        <v>45023</v>
      </c>
      <c r="G1195" s="272">
        <v>45065</v>
      </c>
      <c r="H1195" s="12" t="s">
        <v>157</v>
      </c>
      <c r="I1195" s="234">
        <v>124.72</v>
      </c>
      <c r="J1195" s="272">
        <v>45068</v>
      </c>
      <c r="K1195" s="17">
        <f t="shared" si="92"/>
        <v>55</v>
      </c>
      <c r="L1195" s="283">
        <f t="shared" si="93"/>
        <v>3.0061642303828265E-6</v>
      </c>
      <c r="M1195" s="22">
        <f t="shared" si="94"/>
        <v>1.6533903267105545E-4</v>
      </c>
    </row>
    <row r="1196" spans="1:13">
      <c r="A1196" s="16">
        <f t="shared" si="90"/>
        <v>1189</v>
      </c>
      <c r="B1196" s="12" t="s">
        <v>403</v>
      </c>
      <c r="C1196" s="272">
        <v>45005</v>
      </c>
      <c r="D1196" s="272">
        <v>45018</v>
      </c>
      <c r="E1196" s="196">
        <f t="shared" si="91"/>
        <v>45011.5</v>
      </c>
      <c r="F1196" s="272">
        <v>45023</v>
      </c>
      <c r="G1196" s="272">
        <v>45058</v>
      </c>
      <c r="H1196" s="12" t="s">
        <v>153</v>
      </c>
      <c r="I1196" s="234">
        <v>118.96</v>
      </c>
      <c r="J1196" s="272">
        <v>45061</v>
      </c>
      <c r="K1196" s="17">
        <f t="shared" si="92"/>
        <v>47</v>
      </c>
      <c r="L1196" s="283">
        <f t="shared" si="93"/>
        <v>2.8673291921611693E-6</v>
      </c>
      <c r="M1196" s="22">
        <f t="shared" si="94"/>
        <v>1.3476447203157496E-4</v>
      </c>
    </row>
    <row r="1197" spans="1:13">
      <c r="A1197" s="16">
        <f t="shared" si="90"/>
        <v>1190</v>
      </c>
      <c r="B1197" s="12" t="s">
        <v>403</v>
      </c>
      <c r="C1197" s="272">
        <v>45005</v>
      </c>
      <c r="D1197" s="272">
        <v>45018</v>
      </c>
      <c r="E1197" s="196">
        <f t="shared" si="91"/>
        <v>45011.5</v>
      </c>
      <c r="F1197" s="272">
        <v>45023</v>
      </c>
      <c r="G1197" s="272">
        <v>45135</v>
      </c>
      <c r="H1197" s="12" t="s">
        <v>152</v>
      </c>
      <c r="I1197" s="234">
        <v>35.15</v>
      </c>
      <c r="J1197" s="272">
        <v>45138</v>
      </c>
      <c r="K1197" s="17">
        <f t="shared" si="92"/>
        <v>124</v>
      </c>
      <c r="L1197" s="283">
        <f t="shared" si="93"/>
        <v>8.4723117942556411E-7</v>
      </c>
      <c r="M1197" s="22">
        <f t="shared" si="94"/>
        <v>1.0505666624876994E-4</v>
      </c>
    </row>
    <row r="1198" spans="1:13">
      <c r="A1198" s="16">
        <f t="shared" si="90"/>
        <v>1191</v>
      </c>
      <c r="B1198" s="12" t="s">
        <v>403</v>
      </c>
      <c r="C1198" s="272">
        <v>45005</v>
      </c>
      <c r="D1198" s="272">
        <v>45018</v>
      </c>
      <c r="E1198" s="196">
        <f t="shared" si="91"/>
        <v>45011.5</v>
      </c>
      <c r="F1198" s="272">
        <v>45023</v>
      </c>
      <c r="G1198" s="272">
        <v>45034</v>
      </c>
      <c r="H1198" s="12" t="s">
        <v>152</v>
      </c>
      <c r="I1198" s="234">
        <v>126.96000000000001</v>
      </c>
      <c r="J1198" s="272">
        <v>45035</v>
      </c>
      <c r="K1198" s="17">
        <f t="shared" si="92"/>
        <v>23</v>
      </c>
      <c r="L1198" s="283">
        <f t="shared" si="93"/>
        <v>3.0601556341356936E-6</v>
      </c>
      <c r="M1198" s="22">
        <f t="shared" si="94"/>
        <v>7.0383579585120952E-5</v>
      </c>
    </row>
    <row r="1199" spans="1:13">
      <c r="A1199" s="16">
        <f t="shared" si="90"/>
        <v>1192</v>
      </c>
      <c r="B1199" s="12" t="s">
        <v>403</v>
      </c>
      <c r="C1199" s="272">
        <v>45005</v>
      </c>
      <c r="D1199" s="272">
        <v>45018</v>
      </c>
      <c r="E1199" s="196">
        <f t="shared" si="91"/>
        <v>45011.5</v>
      </c>
      <c r="F1199" s="272">
        <v>45023</v>
      </c>
      <c r="G1199" s="272">
        <v>45058</v>
      </c>
      <c r="H1199" s="12" t="s">
        <v>152</v>
      </c>
      <c r="I1199" s="234">
        <v>333.51</v>
      </c>
      <c r="J1199" s="272">
        <v>45061</v>
      </c>
      <c r="K1199" s="17">
        <f t="shared" si="92"/>
        <v>47</v>
      </c>
      <c r="L1199" s="283">
        <f t="shared" si="93"/>
        <v>8.0386933328654311E-6</v>
      </c>
      <c r="M1199" s="22">
        <f t="shared" si="94"/>
        <v>3.7781858664467525E-4</v>
      </c>
    </row>
    <row r="1200" spans="1:13">
      <c r="A1200" s="16">
        <f t="shared" si="90"/>
        <v>1193</v>
      </c>
      <c r="B1200" s="12" t="s">
        <v>403</v>
      </c>
      <c r="C1200" s="272">
        <v>45005</v>
      </c>
      <c r="D1200" s="272">
        <v>45018</v>
      </c>
      <c r="E1200" s="196">
        <f t="shared" si="91"/>
        <v>45011.5</v>
      </c>
      <c r="F1200" s="272">
        <v>45023</v>
      </c>
      <c r="G1200" s="272">
        <v>45135</v>
      </c>
      <c r="H1200" s="12" t="s">
        <v>152</v>
      </c>
      <c r="I1200" s="234">
        <v>0.92</v>
      </c>
      <c r="J1200" s="272">
        <v>45138</v>
      </c>
      <c r="K1200" s="17">
        <f t="shared" si="92"/>
        <v>124</v>
      </c>
      <c r="L1200" s="283">
        <f t="shared" si="93"/>
        <v>2.2175040827070241E-8</v>
      </c>
      <c r="M1200" s="22">
        <f t="shared" si="94"/>
        <v>2.7497050625567099E-6</v>
      </c>
    </row>
    <row r="1201" spans="1:13">
      <c r="A1201" s="16">
        <f t="shared" si="90"/>
        <v>1194</v>
      </c>
      <c r="B1201" s="12" t="s">
        <v>403</v>
      </c>
      <c r="C1201" s="272">
        <v>45005</v>
      </c>
      <c r="D1201" s="272">
        <v>45018</v>
      </c>
      <c r="E1201" s="196">
        <f t="shared" si="91"/>
        <v>45011.5</v>
      </c>
      <c r="F1201" s="272">
        <v>45023</v>
      </c>
      <c r="G1201" s="272">
        <v>45135</v>
      </c>
      <c r="H1201" s="12" t="s">
        <v>152</v>
      </c>
      <c r="I1201" s="234">
        <v>1.95</v>
      </c>
      <c r="J1201" s="272">
        <v>45138</v>
      </c>
      <c r="K1201" s="17">
        <f t="shared" si="92"/>
        <v>124</v>
      </c>
      <c r="L1201" s="283">
        <f t="shared" si="93"/>
        <v>4.7001445231290186E-8</v>
      </c>
      <c r="M1201" s="22">
        <f t="shared" si="94"/>
        <v>5.8281792086799831E-6</v>
      </c>
    </row>
    <row r="1202" spans="1:13">
      <c r="A1202" s="16">
        <f t="shared" si="90"/>
        <v>1195</v>
      </c>
      <c r="B1202" s="12" t="s">
        <v>404</v>
      </c>
      <c r="C1202" s="272">
        <v>45004</v>
      </c>
      <c r="D1202" s="272">
        <v>45017</v>
      </c>
      <c r="E1202" s="196">
        <f t="shared" si="91"/>
        <v>45010.5</v>
      </c>
      <c r="F1202" s="272">
        <v>45023</v>
      </c>
      <c r="G1202" s="272">
        <v>45065</v>
      </c>
      <c r="H1202" s="12" t="s">
        <v>157</v>
      </c>
      <c r="I1202" s="234">
        <v>46.72</v>
      </c>
      <c r="J1202" s="272">
        <v>45068</v>
      </c>
      <c r="K1202" s="17">
        <f t="shared" si="92"/>
        <v>55</v>
      </c>
      <c r="L1202" s="283">
        <f t="shared" si="93"/>
        <v>1.1261064211312192E-6</v>
      </c>
      <c r="M1202" s="22">
        <f t="shared" si="94"/>
        <v>6.1935853162217058E-5</v>
      </c>
    </row>
    <row r="1203" spans="1:13">
      <c r="A1203" s="16">
        <f t="shared" si="90"/>
        <v>1196</v>
      </c>
      <c r="B1203" s="12" t="s">
        <v>403</v>
      </c>
      <c r="C1203" s="272">
        <v>45005</v>
      </c>
      <c r="D1203" s="272">
        <v>45018</v>
      </c>
      <c r="E1203" s="196">
        <f t="shared" si="91"/>
        <v>45011.5</v>
      </c>
      <c r="F1203" s="272">
        <v>45023</v>
      </c>
      <c r="G1203" s="272">
        <v>45135</v>
      </c>
      <c r="H1203" s="12" t="s">
        <v>152</v>
      </c>
      <c r="I1203" s="234">
        <v>1.25</v>
      </c>
      <c r="J1203" s="272">
        <v>45138</v>
      </c>
      <c r="K1203" s="17">
        <f t="shared" si="92"/>
        <v>124</v>
      </c>
      <c r="L1203" s="283">
        <f t="shared" si="93"/>
        <v>3.0129131558519348E-8</v>
      </c>
      <c r="M1203" s="22">
        <f t="shared" si="94"/>
        <v>3.736012313256399E-6</v>
      </c>
    </row>
    <row r="1204" spans="1:13">
      <c r="A1204" s="16">
        <f t="shared" si="90"/>
        <v>1197</v>
      </c>
      <c r="B1204" s="12" t="s">
        <v>403</v>
      </c>
      <c r="C1204" s="272">
        <v>45005</v>
      </c>
      <c r="D1204" s="272">
        <v>45018</v>
      </c>
      <c r="E1204" s="196">
        <f t="shared" si="91"/>
        <v>45011.5</v>
      </c>
      <c r="F1204" s="272">
        <v>45023</v>
      </c>
      <c r="G1204" s="272">
        <v>45065</v>
      </c>
      <c r="H1204" s="12" t="s">
        <v>157</v>
      </c>
      <c r="I1204" s="234">
        <v>1152.5899999999997</v>
      </c>
      <c r="J1204" s="272">
        <v>45068</v>
      </c>
      <c r="K1204" s="17">
        <f t="shared" si="92"/>
        <v>54</v>
      </c>
      <c r="L1204" s="283">
        <f t="shared" si="93"/>
        <v>2.7781228594427045E-5</v>
      </c>
      <c r="M1204" s="22">
        <f t="shared" si="94"/>
        <v>1.5001863440990604E-3</v>
      </c>
    </row>
    <row r="1205" spans="1:13">
      <c r="A1205" s="16">
        <f t="shared" si="90"/>
        <v>1198</v>
      </c>
      <c r="B1205" s="12" t="s">
        <v>403</v>
      </c>
      <c r="C1205" s="272">
        <v>45005</v>
      </c>
      <c r="D1205" s="272">
        <v>45018</v>
      </c>
      <c r="E1205" s="196">
        <f t="shared" si="91"/>
        <v>45011.5</v>
      </c>
      <c r="F1205" s="272">
        <v>45023</v>
      </c>
      <c r="G1205" s="272">
        <v>45135</v>
      </c>
      <c r="H1205" s="12" t="s">
        <v>152</v>
      </c>
      <c r="I1205" s="234">
        <v>1.23</v>
      </c>
      <c r="J1205" s="272">
        <v>45138</v>
      </c>
      <c r="K1205" s="17">
        <f t="shared" si="92"/>
        <v>124</v>
      </c>
      <c r="L1205" s="283">
        <f t="shared" si="93"/>
        <v>2.9647065453583038E-8</v>
      </c>
      <c r="M1205" s="22">
        <f t="shared" si="94"/>
        <v>3.6762361162442968E-6</v>
      </c>
    </row>
    <row r="1206" spans="1:13">
      <c r="A1206" s="16">
        <f t="shared" si="90"/>
        <v>1199</v>
      </c>
      <c r="B1206" s="12" t="s">
        <v>403</v>
      </c>
      <c r="C1206" s="272">
        <v>45005</v>
      </c>
      <c r="D1206" s="272">
        <v>45018</v>
      </c>
      <c r="E1206" s="196">
        <f t="shared" si="91"/>
        <v>45011.5</v>
      </c>
      <c r="F1206" s="272">
        <v>45023</v>
      </c>
      <c r="G1206" s="272">
        <v>45065</v>
      </c>
      <c r="H1206" s="12" t="s">
        <v>166</v>
      </c>
      <c r="I1206" s="234">
        <v>209.76</v>
      </c>
      <c r="J1206" s="272">
        <v>45068</v>
      </c>
      <c r="K1206" s="17">
        <f t="shared" si="92"/>
        <v>54</v>
      </c>
      <c r="L1206" s="283">
        <f t="shared" si="93"/>
        <v>5.0559093085720145E-6</v>
      </c>
      <c r="M1206" s="22">
        <f t="shared" si="94"/>
        <v>2.7301910266288877E-4</v>
      </c>
    </row>
    <row r="1207" spans="1:13">
      <c r="A1207" s="16">
        <f t="shared" si="90"/>
        <v>1200</v>
      </c>
      <c r="B1207" s="12" t="s">
        <v>403</v>
      </c>
      <c r="C1207" s="272">
        <v>45005</v>
      </c>
      <c r="D1207" s="272">
        <v>45018</v>
      </c>
      <c r="E1207" s="196">
        <f t="shared" si="91"/>
        <v>45011.5</v>
      </c>
      <c r="F1207" s="272">
        <v>45023</v>
      </c>
      <c r="G1207" s="272">
        <v>45043</v>
      </c>
      <c r="H1207" s="12" t="s">
        <v>407</v>
      </c>
      <c r="I1207" s="234">
        <v>19.170000000000002</v>
      </c>
      <c r="J1207" s="272">
        <v>45044</v>
      </c>
      <c r="K1207" s="17">
        <f t="shared" si="92"/>
        <v>32</v>
      </c>
      <c r="L1207" s="283">
        <f t="shared" si="93"/>
        <v>4.6206036158145279E-7</v>
      </c>
      <c r="M1207" s="22">
        <f t="shared" si="94"/>
        <v>1.4785931570606489E-5</v>
      </c>
    </row>
    <row r="1208" spans="1:13">
      <c r="A1208" s="16">
        <f t="shared" si="90"/>
        <v>1201</v>
      </c>
      <c r="B1208" s="12" t="s">
        <v>403</v>
      </c>
      <c r="C1208" s="272">
        <v>45005</v>
      </c>
      <c r="D1208" s="272">
        <v>45018</v>
      </c>
      <c r="E1208" s="196">
        <f t="shared" si="91"/>
        <v>45011.5</v>
      </c>
      <c r="F1208" s="272">
        <v>45023</v>
      </c>
      <c r="G1208" s="272">
        <v>45135</v>
      </c>
      <c r="H1208" s="12" t="s">
        <v>152</v>
      </c>
      <c r="I1208" s="234">
        <v>0.85</v>
      </c>
      <c r="J1208" s="272">
        <v>45138</v>
      </c>
      <c r="K1208" s="17">
        <f t="shared" si="92"/>
        <v>124</v>
      </c>
      <c r="L1208" s="283">
        <f t="shared" si="93"/>
        <v>2.0487809459793158E-8</v>
      </c>
      <c r="M1208" s="22">
        <f t="shared" si="94"/>
        <v>2.5404883730143514E-6</v>
      </c>
    </row>
    <row r="1209" spans="1:13">
      <c r="A1209" s="16">
        <f t="shared" si="90"/>
        <v>1202</v>
      </c>
      <c r="B1209" s="12" t="s">
        <v>404</v>
      </c>
      <c r="C1209" s="272">
        <v>45004</v>
      </c>
      <c r="D1209" s="272">
        <v>45017</v>
      </c>
      <c r="E1209" s="196">
        <f t="shared" si="91"/>
        <v>45010.5</v>
      </c>
      <c r="F1209" s="272">
        <v>45023</v>
      </c>
      <c r="G1209" s="272">
        <v>45065</v>
      </c>
      <c r="H1209" s="12" t="s">
        <v>157</v>
      </c>
      <c r="I1209" s="234">
        <v>56.67</v>
      </c>
      <c r="J1209" s="272">
        <v>45068</v>
      </c>
      <c r="K1209" s="17">
        <f t="shared" si="92"/>
        <v>55</v>
      </c>
      <c r="L1209" s="283">
        <f t="shared" si="93"/>
        <v>1.3659343083370332E-6</v>
      </c>
      <c r="M1209" s="22">
        <f t="shared" si="94"/>
        <v>7.5126386958536826E-5</v>
      </c>
    </row>
    <row r="1210" spans="1:13">
      <c r="A1210" s="16">
        <f t="shared" si="90"/>
        <v>1203</v>
      </c>
      <c r="B1210" s="12" t="s">
        <v>403</v>
      </c>
      <c r="C1210" s="272">
        <v>45005</v>
      </c>
      <c r="D1210" s="272">
        <v>45018</v>
      </c>
      <c r="E1210" s="196">
        <f t="shared" si="91"/>
        <v>45011.5</v>
      </c>
      <c r="F1210" s="272">
        <v>45023</v>
      </c>
      <c r="G1210" s="272">
        <v>45135</v>
      </c>
      <c r="H1210" s="12" t="s">
        <v>152</v>
      </c>
      <c r="I1210" s="234">
        <v>0.33</v>
      </c>
      <c r="J1210" s="272">
        <v>45138</v>
      </c>
      <c r="K1210" s="17">
        <f t="shared" si="92"/>
        <v>124</v>
      </c>
      <c r="L1210" s="283">
        <f t="shared" si="93"/>
        <v>7.9540907314491079E-9</v>
      </c>
      <c r="M1210" s="22">
        <f t="shared" si="94"/>
        <v>9.8630725069968947E-7</v>
      </c>
    </row>
    <row r="1211" spans="1:13">
      <c r="A1211" s="16">
        <f t="shared" si="90"/>
        <v>1204</v>
      </c>
      <c r="B1211" s="12" t="s">
        <v>403</v>
      </c>
      <c r="C1211" s="272">
        <v>45005</v>
      </c>
      <c r="D1211" s="272">
        <v>45018</v>
      </c>
      <c r="E1211" s="196">
        <f t="shared" si="91"/>
        <v>45011.5</v>
      </c>
      <c r="F1211" s="272">
        <v>45023</v>
      </c>
      <c r="G1211" s="272">
        <v>45058</v>
      </c>
      <c r="H1211" s="12" t="s">
        <v>153</v>
      </c>
      <c r="I1211" s="234">
        <v>14.4</v>
      </c>
      <c r="J1211" s="272">
        <v>45061</v>
      </c>
      <c r="K1211" s="17">
        <f t="shared" si="92"/>
        <v>47</v>
      </c>
      <c r="L1211" s="283">
        <f t="shared" si="93"/>
        <v>3.4708759555414291E-7</v>
      </c>
      <c r="M1211" s="22">
        <f t="shared" si="94"/>
        <v>1.6313116991044718E-5</v>
      </c>
    </row>
    <row r="1212" spans="1:13">
      <c r="A1212" s="16">
        <f t="shared" si="90"/>
        <v>1205</v>
      </c>
      <c r="B1212" s="12" t="s">
        <v>403</v>
      </c>
      <c r="C1212" s="272">
        <v>45005</v>
      </c>
      <c r="D1212" s="272">
        <v>45018</v>
      </c>
      <c r="E1212" s="196">
        <f t="shared" si="91"/>
        <v>45011.5</v>
      </c>
      <c r="F1212" s="272">
        <v>45023</v>
      </c>
      <c r="G1212" s="272">
        <v>45034</v>
      </c>
      <c r="H1212" s="12" t="s">
        <v>152</v>
      </c>
      <c r="I1212" s="234">
        <v>31.18</v>
      </c>
      <c r="J1212" s="272">
        <v>45035</v>
      </c>
      <c r="K1212" s="17">
        <f t="shared" si="92"/>
        <v>23</v>
      </c>
      <c r="L1212" s="283">
        <f t="shared" si="93"/>
        <v>7.5154105759570661E-7</v>
      </c>
      <c r="M1212" s="22">
        <f t="shared" si="94"/>
        <v>1.7285444324701253E-5</v>
      </c>
    </row>
    <row r="1213" spans="1:13">
      <c r="A1213" s="16">
        <f t="shared" si="90"/>
        <v>1206</v>
      </c>
      <c r="B1213" s="12" t="s">
        <v>403</v>
      </c>
      <c r="C1213" s="272">
        <v>45005</v>
      </c>
      <c r="D1213" s="272">
        <v>45018</v>
      </c>
      <c r="E1213" s="196">
        <f t="shared" si="91"/>
        <v>45011.5</v>
      </c>
      <c r="F1213" s="272">
        <v>45023</v>
      </c>
      <c r="G1213" s="272">
        <v>45135</v>
      </c>
      <c r="H1213" s="12" t="s">
        <v>152</v>
      </c>
      <c r="I1213" s="234">
        <v>2.76</v>
      </c>
      <c r="J1213" s="272">
        <v>45138</v>
      </c>
      <c r="K1213" s="17">
        <f t="shared" si="92"/>
        <v>124</v>
      </c>
      <c r="L1213" s="283">
        <f t="shared" si="93"/>
        <v>6.6525122481210721E-8</v>
      </c>
      <c r="M1213" s="22">
        <f t="shared" si="94"/>
        <v>8.2491151876701289E-6</v>
      </c>
    </row>
    <row r="1214" spans="1:13">
      <c r="A1214" s="16">
        <f t="shared" si="90"/>
        <v>1207</v>
      </c>
      <c r="B1214" s="12" t="s">
        <v>403</v>
      </c>
      <c r="C1214" s="272">
        <v>45005</v>
      </c>
      <c r="D1214" s="272">
        <v>45018</v>
      </c>
      <c r="E1214" s="196">
        <f t="shared" si="91"/>
        <v>45011.5</v>
      </c>
      <c r="F1214" s="272">
        <v>45023</v>
      </c>
      <c r="G1214" s="272">
        <v>45135</v>
      </c>
      <c r="H1214" s="12" t="s">
        <v>152</v>
      </c>
      <c r="I1214" s="234">
        <v>25.64</v>
      </c>
      <c r="J1214" s="272">
        <v>45138</v>
      </c>
      <c r="K1214" s="17">
        <f t="shared" si="92"/>
        <v>124</v>
      </c>
      <c r="L1214" s="283">
        <f t="shared" si="93"/>
        <v>6.1800874652834889E-7</v>
      </c>
      <c r="M1214" s="22">
        <f t="shared" si="94"/>
        <v>7.663308456951526E-5</v>
      </c>
    </row>
    <row r="1215" spans="1:13">
      <c r="A1215" s="16">
        <f t="shared" si="90"/>
        <v>1208</v>
      </c>
      <c r="B1215" s="12" t="s">
        <v>403</v>
      </c>
      <c r="C1215" s="272">
        <v>45005</v>
      </c>
      <c r="D1215" s="272">
        <v>45018</v>
      </c>
      <c r="E1215" s="196">
        <f t="shared" si="91"/>
        <v>45011.5</v>
      </c>
      <c r="F1215" s="272">
        <v>45023</v>
      </c>
      <c r="G1215" s="272">
        <v>45034</v>
      </c>
      <c r="H1215" s="12" t="s">
        <v>152</v>
      </c>
      <c r="I1215" s="234">
        <v>27.85</v>
      </c>
      <c r="J1215" s="272">
        <v>45035</v>
      </c>
      <c r="K1215" s="17">
        <f t="shared" si="92"/>
        <v>23</v>
      </c>
      <c r="L1215" s="283">
        <f t="shared" si="93"/>
        <v>6.7127705112381113E-7</v>
      </c>
      <c r="M1215" s="22">
        <f t="shared" si="94"/>
        <v>1.5439372175847655E-5</v>
      </c>
    </row>
    <row r="1216" spans="1:13">
      <c r="A1216" s="16">
        <f t="shared" si="90"/>
        <v>1209</v>
      </c>
      <c r="B1216" s="12" t="s">
        <v>403</v>
      </c>
      <c r="C1216" s="272">
        <v>45005</v>
      </c>
      <c r="D1216" s="272">
        <v>45018</v>
      </c>
      <c r="E1216" s="196">
        <f t="shared" si="91"/>
        <v>45011.5</v>
      </c>
      <c r="F1216" s="272">
        <v>45023</v>
      </c>
      <c r="G1216" s="272">
        <v>45034</v>
      </c>
      <c r="H1216" s="12" t="s">
        <v>156</v>
      </c>
      <c r="I1216" s="234">
        <v>0.28999999999999998</v>
      </c>
      <c r="J1216" s="272">
        <v>45035</v>
      </c>
      <c r="K1216" s="17">
        <f t="shared" si="92"/>
        <v>23</v>
      </c>
      <c r="L1216" s="283">
        <f t="shared" si="93"/>
        <v>6.9899585215764885E-9</v>
      </c>
      <c r="M1216" s="22">
        <f t="shared" si="94"/>
        <v>1.6076904599625925E-7</v>
      </c>
    </row>
    <row r="1217" spans="1:13">
      <c r="A1217" s="16">
        <f t="shared" si="90"/>
        <v>1210</v>
      </c>
      <c r="B1217" s="12" t="s">
        <v>403</v>
      </c>
      <c r="C1217" s="272">
        <v>45005</v>
      </c>
      <c r="D1217" s="272">
        <v>45018</v>
      </c>
      <c r="E1217" s="196">
        <f t="shared" si="91"/>
        <v>45011.5</v>
      </c>
      <c r="F1217" s="272">
        <v>45023</v>
      </c>
      <c r="G1217" s="272">
        <v>45034</v>
      </c>
      <c r="H1217" s="12" t="s">
        <v>152</v>
      </c>
      <c r="I1217" s="234">
        <v>232.37</v>
      </c>
      <c r="J1217" s="272">
        <v>45035</v>
      </c>
      <c r="K1217" s="17">
        <f t="shared" si="92"/>
        <v>23</v>
      </c>
      <c r="L1217" s="283">
        <f t="shared" si="93"/>
        <v>5.6008850402025128E-6</v>
      </c>
      <c r="M1217" s="22">
        <f t="shared" si="94"/>
        <v>1.2882035592465781E-4</v>
      </c>
    </row>
    <row r="1218" spans="1:13">
      <c r="A1218" s="16">
        <f t="shared" si="90"/>
        <v>1211</v>
      </c>
      <c r="B1218" s="12" t="s">
        <v>403</v>
      </c>
      <c r="C1218" s="272">
        <v>45005</v>
      </c>
      <c r="D1218" s="272">
        <v>45018</v>
      </c>
      <c r="E1218" s="196">
        <f t="shared" si="91"/>
        <v>45011.5</v>
      </c>
      <c r="F1218" s="272">
        <v>45023</v>
      </c>
      <c r="G1218" s="272">
        <v>45065</v>
      </c>
      <c r="H1218" s="12" t="s">
        <v>157</v>
      </c>
      <c r="I1218" s="234">
        <v>31.5</v>
      </c>
      <c r="J1218" s="272">
        <v>45068</v>
      </c>
      <c r="K1218" s="17">
        <f t="shared" si="92"/>
        <v>54</v>
      </c>
      <c r="L1218" s="283">
        <f t="shared" si="93"/>
        <v>7.5925411527468757E-7</v>
      </c>
      <c r="M1218" s="22">
        <f t="shared" si="94"/>
        <v>4.0999722224833125E-5</v>
      </c>
    </row>
    <row r="1219" spans="1:13">
      <c r="A1219" s="16">
        <f t="shared" si="90"/>
        <v>1212</v>
      </c>
      <c r="B1219" s="12" t="s">
        <v>404</v>
      </c>
      <c r="C1219" s="272">
        <v>45004</v>
      </c>
      <c r="D1219" s="272">
        <v>45017</v>
      </c>
      <c r="E1219" s="196">
        <f t="shared" si="91"/>
        <v>45010.5</v>
      </c>
      <c r="F1219" s="272">
        <v>45023</v>
      </c>
      <c r="G1219" s="272">
        <v>45065</v>
      </c>
      <c r="H1219" s="12" t="s">
        <v>157</v>
      </c>
      <c r="I1219" s="234">
        <v>70.709999999999994</v>
      </c>
      <c r="J1219" s="272">
        <v>45068</v>
      </c>
      <c r="K1219" s="17">
        <f t="shared" si="92"/>
        <v>55</v>
      </c>
      <c r="L1219" s="283">
        <f t="shared" si="93"/>
        <v>1.7043447140023225E-6</v>
      </c>
      <c r="M1219" s="22">
        <f t="shared" si="94"/>
        <v>9.3738959270127731E-5</v>
      </c>
    </row>
    <row r="1220" spans="1:13">
      <c r="A1220" s="16">
        <f t="shared" si="90"/>
        <v>1213</v>
      </c>
      <c r="B1220" s="12" t="s">
        <v>403</v>
      </c>
      <c r="C1220" s="272">
        <v>45005</v>
      </c>
      <c r="D1220" s="272">
        <v>45018</v>
      </c>
      <c r="E1220" s="196">
        <f t="shared" si="91"/>
        <v>45011.5</v>
      </c>
      <c r="F1220" s="272">
        <v>45023</v>
      </c>
      <c r="G1220" s="272">
        <v>45135</v>
      </c>
      <c r="H1220" s="12" t="s">
        <v>158</v>
      </c>
      <c r="I1220" s="234">
        <v>644.54</v>
      </c>
      <c r="J1220" s="272">
        <v>45138</v>
      </c>
      <c r="K1220" s="17">
        <f t="shared" si="92"/>
        <v>124</v>
      </c>
      <c r="L1220" s="283">
        <f t="shared" si="93"/>
        <v>1.5535544363782447E-5</v>
      </c>
      <c r="M1220" s="22">
        <f t="shared" si="94"/>
        <v>1.9264075011090234E-3</v>
      </c>
    </row>
    <row r="1221" spans="1:13">
      <c r="A1221" s="16">
        <f t="shared" si="90"/>
        <v>1214</v>
      </c>
      <c r="B1221" s="12" t="s">
        <v>403</v>
      </c>
      <c r="C1221" s="272">
        <v>45005</v>
      </c>
      <c r="D1221" s="272">
        <v>45018</v>
      </c>
      <c r="E1221" s="196">
        <f t="shared" si="91"/>
        <v>45011.5</v>
      </c>
      <c r="F1221" s="272">
        <v>45023</v>
      </c>
      <c r="G1221" s="272">
        <v>45023</v>
      </c>
      <c r="H1221" s="12" t="s">
        <v>159</v>
      </c>
      <c r="I1221" s="234">
        <v>70936.480000000098</v>
      </c>
      <c r="J1221" s="272">
        <v>45026</v>
      </c>
      <c r="K1221" s="17">
        <f t="shared" si="92"/>
        <v>12</v>
      </c>
      <c r="L1221" s="283">
        <f t="shared" si="93"/>
        <v>1.7098036305746237E-3</v>
      </c>
      <c r="M1221" s="22">
        <f t="shared" si="94"/>
        <v>2.0517643566895484E-2</v>
      </c>
    </row>
    <row r="1222" spans="1:13">
      <c r="A1222" s="16">
        <f t="shared" si="90"/>
        <v>1215</v>
      </c>
      <c r="B1222" s="12" t="s">
        <v>403</v>
      </c>
      <c r="C1222" s="272">
        <v>45005</v>
      </c>
      <c r="D1222" s="272">
        <v>45018</v>
      </c>
      <c r="E1222" s="196">
        <f t="shared" si="91"/>
        <v>45011.5</v>
      </c>
      <c r="F1222" s="272">
        <v>45023</v>
      </c>
      <c r="G1222" s="272">
        <v>45023</v>
      </c>
      <c r="H1222" s="12" t="s">
        <v>160</v>
      </c>
      <c r="I1222" s="234">
        <v>70936.480000000098</v>
      </c>
      <c r="J1222" s="272">
        <v>45026</v>
      </c>
      <c r="K1222" s="17">
        <f t="shared" si="92"/>
        <v>12</v>
      </c>
      <c r="L1222" s="283">
        <f t="shared" si="93"/>
        <v>1.7098036305746237E-3</v>
      </c>
      <c r="M1222" s="22">
        <f t="shared" si="94"/>
        <v>2.0517643566895484E-2</v>
      </c>
    </row>
    <row r="1223" spans="1:13">
      <c r="A1223" s="16">
        <f t="shared" si="90"/>
        <v>1216</v>
      </c>
      <c r="B1223" s="12" t="s">
        <v>403</v>
      </c>
      <c r="C1223" s="272">
        <v>45005</v>
      </c>
      <c r="D1223" s="272">
        <v>45018</v>
      </c>
      <c r="E1223" s="196">
        <f t="shared" si="91"/>
        <v>45011.5</v>
      </c>
      <c r="F1223" s="272">
        <v>45023</v>
      </c>
      <c r="G1223" s="272">
        <v>45023</v>
      </c>
      <c r="H1223" s="12" t="s">
        <v>161</v>
      </c>
      <c r="I1223" s="234">
        <v>303315.18000000017</v>
      </c>
      <c r="J1223" s="272">
        <v>45026</v>
      </c>
      <c r="K1223" s="17">
        <f t="shared" si="92"/>
        <v>12</v>
      </c>
      <c r="L1223" s="283">
        <f t="shared" si="93"/>
        <v>7.3108983695327852E-3</v>
      </c>
      <c r="M1223" s="22">
        <f t="shared" si="94"/>
        <v>8.7730780434393418E-2</v>
      </c>
    </row>
    <row r="1224" spans="1:13">
      <c r="A1224" s="16">
        <f t="shared" si="90"/>
        <v>1217</v>
      </c>
      <c r="B1224" s="12" t="s">
        <v>403</v>
      </c>
      <c r="C1224" s="272">
        <v>45005</v>
      </c>
      <c r="D1224" s="272">
        <v>45018</v>
      </c>
      <c r="E1224" s="196">
        <f t="shared" si="91"/>
        <v>45011.5</v>
      </c>
      <c r="F1224" s="272">
        <v>45023</v>
      </c>
      <c r="G1224" s="272">
        <v>45023</v>
      </c>
      <c r="H1224" s="12" t="s">
        <v>162</v>
      </c>
      <c r="I1224" s="234">
        <v>303315.18000000017</v>
      </c>
      <c r="J1224" s="272">
        <v>45026</v>
      </c>
      <c r="K1224" s="17">
        <f t="shared" si="92"/>
        <v>12</v>
      </c>
      <c r="L1224" s="283">
        <f t="shared" si="93"/>
        <v>7.3108983695327852E-3</v>
      </c>
      <c r="M1224" s="22">
        <f t="shared" si="94"/>
        <v>8.7730780434393418E-2</v>
      </c>
    </row>
    <row r="1225" spans="1:13">
      <c r="A1225" s="16">
        <f t="shared" ref="A1225:A1288" si="95">A1224+1</f>
        <v>1218</v>
      </c>
      <c r="B1225" s="12" t="s">
        <v>403</v>
      </c>
      <c r="C1225" s="272">
        <v>45005</v>
      </c>
      <c r="D1225" s="272">
        <v>45018</v>
      </c>
      <c r="E1225" s="196">
        <f t="shared" ref="E1225:E1288" si="96">AVERAGE(C1225:D1225)</f>
        <v>45011.5</v>
      </c>
      <c r="F1225" s="272">
        <v>45023</v>
      </c>
      <c r="G1225" s="272">
        <v>45023</v>
      </c>
      <c r="H1225" s="12" t="s">
        <v>163</v>
      </c>
      <c r="I1225" s="234">
        <v>456599.4099999991</v>
      </c>
      <c r="J1225" s="272">
        <v>45026</v>
      </c>
      <c r="K1225" s="17">
        <f t="shared" si="92"/>
        <v>12</v>
      </c>
      <c r="L1225" s="283">
        <f t="shared" si="93"/>
        <v>1.100555495474583E-2</v>
      </c>
      <c r="M1225" s="22">
        <f t="shared" si="94"/>
        <v>0.13206665945694995</v>
      </c>
    </row>
    <row r="1226" spans="1:13">
      <c r="A1226" s="16">
        <f t="shared" si="95"/>
        <v>1219</v>
      </c>
      <c r="B1226" s="12" t="s">
        <v>404</v>
      </c>
      <c r="C1226" s="272">
        <v>45004</v>
      </c>
      <c r="D1226" s="272">
        <v>45017</v>
      </c>
      <c r="E1226" s="196">
        <f t="shared" si="96"/>
        <v>45010.5</v>
      </c>
      <c r="F1226" s="272">
        <v>45023</v>
      </c>
      <c r="G1226" s="272">
        <v>45135</v>
      </c>
      <c r="H1226" s="12" t="s">
        <v>158</v>
      </c>
      <c r="I1226" s="234">
        <v>59.24</v>
      </c>
      <c r="J1226" s="272">
        <v>45138</v>
      </c>
      <c r="K1226" s="17">
        <f t="shared" ref="K1226:K1289" si="97">(G1226-D1226)+((D1226-C1226+1)/2)</f>
        <v>125</v>
      </c>
      <c r="L1226" s="283">
        <f t="shared" ref="L1226:L1289" si="98">I1226/$I$4859</f>
        <v>1.4278798028213491E-6</v>
      </c>
      <c r="M1226" s="22">
        <f t="shared" ref="M1226:M1289" si="99">L1226*K1226</f>
        <v>1.7848497535266863E-4</v>
      </c>
    </row>
    <row r="1227" spans="1:13">
      <c r="A1227" s="16">
        <f t="shared" si="95"/>
        <v>1220</v>
      </c>
      <c r="B1227" s="12" t="s">
        <v>404</v>
      </c>
      <c r="C1227" s="272">
        <v>45004</v>
      </c>
      <c r="D1227" s="272">
        <v>45017</v>
      </c>
      <c r="E1227" s="196">
        <f t="shared" si="96"/>
        <v>45010.5</v>
      </c>
      <c r="F1227" s="272">
        <v>45023</v>
      </c>
      <c r="G1227" s="272">
        <v>45023</v>
      </c>
      <c r="H1227" s="12" t="s">
        <v>159</v>
      </c>
      <c r="I1227" s="234">
        <v>6681.51</v>
      </c>
      <c r="J1227" s="272">
        <v>45026</v>
      </c>
      <c r="K1227" s="17">
        <f t="shared" si="97"/>
        <v>13</v>
      </c>
      <c r="L1227" s="283">
        <f t="shared" si="98"/>
        <v>1.6104647503965009E-4</v>
      </c>
      <c r="M1227" s="22">
        <f t="shared" si="99"/>
        <v>2.0936041755154513E-3</v>
      </c>
    </row>
    <row r="1228" spans="1:13">
      <c r="A1228" s="16">
        <f t="shared" si="95"/>
        <v>1221</v>
      </c>
      <c r="B1228" s="12" t="s">
        <v>404</v>
      </c>
      <c r="C1228" s="272">
        <v>45004</v>
      </c>
      <c r="D1228" s="272">
        <v>45017</v>
      </c>
      <c r="E1228" s="196">
        <f t="shared" si="96"/>
        <v>45010.5</v>
      </c>
      <c r="F1228" s="272">
        <v>45023</v>
      </c>
      <c r="G1228" s="272">
        <v>45023</v>
      </c>
      <c r="H1228" s="12" t="s">
        <v>160</v>
      </c>
      <c r="I1228" s="234">
        <v>6681.51</v>
      </c>
      <c r="J1228" s="272">
        <v>45026</v>
      </c>
      <c r="K1228" s="17">
        <f t="shared" si="97"/>
        <v>13</v>
      </c>
      <c r="L1228" s="283">
        <f t="shared" si="98"/>
        <v>1.6104647503965009E-4</v>
      </c>
      <c r="M1228" s="22">
        <f t="shared" si="99"/>
        <v>2.0936041755154513E-3</v>
      </c>
    </row>
    <row r="1229" spans="1:13">
      <c r="A1229" s="16">
        <f t="shared" si="95"/>
        <v>1222</v>
      </c>
      <c r="B1229" s="12" t="s">
        <v>404</v>
      </c>
      <c r="C1229" s="272">
        <v>45004</v>
      </c>
      <c r="D1229" s="272">
        <v>45017</v>
      </c>
      <c r="E1229" s="196">
        <f t="shared" si="96"/>
        <v>45010.5</v>
      </c>
      <c r="F1229" s="272">
        <v>45023</v>
      </c>
      <c r="G1229" s="272">
        <v>45023</v>
      </c>
      <c r="H1229" s="12" t="s">
        <v>161</v>
      </c>
      <c r="I1229" s="234">
        <v>28569.380000000005</v>
      </c>
      <c r="J1229" s="272">
        <v>45026</v>
      </c>
      <c r="K1229" s="17">
        <f t="shared" si="97"/>
        <v>13</v>
      </c>
      <c r="L1229" s="283">
        <f t="shared" si="98"/>
        <v>6.8861648685226528E-4</v>
      </c>
      <c r="M1229" s="22">
        <f t="shared" si="99"/>
        <v>8.9520143290794489E-3</v>
      </c>
    </row>
    <row r="1230" spans="1:13">
      <c r="A1230" s="16">
        <f t="shared" si="95"/>
        <v>1223</v>
      </c>
      <c r="B1230" s="12" t="s">
        <v>404</v>
      </c>
      <c r="C1230" s="272">
        <v>45004</v>
      </c>
      <c r="D1230" s="272">
        <v>45017</v>
      </c>
      <c r="E1230" s="196">
        <f t="shared" si="96"/>
        <v>45010.5</v>
      </c>
      <c r="F1230" s="272">
        <v>45023</v>
      </c>
      <c r="G1230" s="272">
        <v>45023</v>
      </c>
      <c r="H1230" s="12" t="s">
        <v>162</v>
      </c>
      <c r="I1230" s="234">
        <v>28569.380000000005</v>
      </c>
      <c r="J1230" s="272">
        <v>45026</v>
      </c>
      <c r="K1230" s="17">
        <f t="shared" si="97"/>
        <v>13</v>
      </c>
      <c r="L1230" s="283">
        <f t="shared" si="98"/>
        <v>6.8861648685226528E-4</v>
      </c>
      <c r="M1230" s="22">
        <f t="shared" si="99"/>
        <v>8.9520143290794489E-3</v>
      </c>
    </row>
    <row r="1231" spans="1:13">
      <c r="A1231" s="16">
        <f t="shared" si="95"/>
        <v>1224</v>
      </c>
      <c r="B1231" s="12" t="s">
        <v>404</v>
      </c>
      <c r="C1231" s="272">
        <v>45004</v>
      </c>
      <c r="D1231" s="272">
        <v>45017</v>
      </c>
      <c r="E1231" s="196">
        <f t="shared" si="96"/>
        <v>45010.5</v>
      </c>
      <c r="F1231" s="272">
        <v>45023</v>
      </c>
      <c r="G1231" s="272">
        <v>45023</v>
      </c>
      <c r="H1231" s="12" t="s">
        <v>163</v>
      </c>
      <c r="I1231" s="234">
        <v>49254.46</v>
      </c>
      <c r="J1231" s="272">
        <v>45026</v>
      </c>
      <c r="K1231" s="17">
        <f t="shared" si="97"/>
        <v>13</v>
      </c>
      <c r="L1231" s="283">
        <f t="shared" si="98"/>
        <v>1.1871952841470631E-3</v>
      </c>
      <c r="M1231" s="22">
        <f t="shared" si="99"/>
        <v>1.543353869391182E-2</v>
      </c>
    </row>
    <row r="1232" spans="1:13">
      <c r="A1232" s="16">
        <f t="shared" si="95"/>
        <v>1225</v>
      </c>
      <c r="B1232" s="12" t="s">
        <v>403</v>
      </c>
      <c r="C1232" s="272">
        <v>45005</v>
      </c>
      <c r="D1232" s="272">
        <v>45018</v>
      </c>
      <c r="E1232" s="196">
        <f t="shared" si="96"/>
        <v>45011.5</v>
      </c>
      <c r="F1232" s="272">
        <v>45023</v>
      </c>
      <c r="G1232" s="272">
        <v>45135</v>
      </c>
      <c r="H1232" s="12" t="s">
        <v>152</v>
      </c>
      <c r="I1232" s="234">
        <v>75.86</v>
      </c>
      <c r="J1232" s="272">
        <v>45138</v>
      </c>
      <c r="K1232" s="17">
        <f t="shared" si="97"/>
        <v>124</v>
      </c>
      <c r="L1232" s="283">
        <f t="shared" si="98"/>
        <v>1.8284767360234222E-6</v>
      </c>
      <c r="M1232" s="22">
        <f t="shared" si="99"/>
        <v>2.2673111526690435E-4</v>
      </c>
    </row>
    <row r="1233" spans="1:13">
      <c r="A1233" s="16">
        <f t="shared" si="95"/>
        <v>1226</v>
      </c>
      <c r="B1233" s="12" t="s">
        <v>403</v>
      </c>
      <c r="C1233" s="272">
        <v>45005</v>
      </c>
      <c r="D1233" s="272">
        <v>45018</v>
      </c>
      <c r="E1233" s="196">
        <f t="shared" si="96"/>
        <v>45011.5</v>
      </c>
      <c r="F1233" s="272">
        <v>45023</v>
      </c>
      <c r="G1233" s="272">
        <v>45135</v>
      </c>
      <c r="H1233" s="12" t="s">
        <v>165</v>
      </c>
      <c r="I1233" s="234">
        <v>3.38</v>
      </c>
      <c r="J1233" s="272">
        <v>45138</v>
      </c>
      <c r="K1233" s="17">
        <f t="shared" si="97"/>
        <v>124</v>
      </c>
      <c r="L1233" s="283">
        <f t="shared" si="98"/>
        <v>8.1469171734236321E-8</v>
      </c>
      <c r="M1233" s="22">
        <f t="shared" si="99"/>
        <v>1.0102177295045304E-5</v>
      </c>
    </row>
    <row r="1234" spans="1:13">
      <c r="A1234" s="16">
        <f t="shared" si="95"/>
        <v>1227</v>
      </c>
      <c r="B1234" s="12" t="s">
        <v>404</v>
      </c>
      <c r="C1234" s="272">
        <v>45004</v>
      </c>
      <c r="D1234" s="272">
        <v>45017</v>
      </c>
      <c r="E1234" s="196">
        <f t="shared" si="96"/>
        <v>45010.5</v>
      </c>
      <c r="F1234" s="272">
        <v>45023</v>
      </c>
      <c r="G1234" s="272">
        <v>45065</v>
      </c>
      <c r="H1234" s="12" t="s">
        <v>157</v>
      </c>
      <c r="I1234" s="234">
        <v>142.17000000000002</v>
      </c>
      <c r="J1234" s="272">
        <v>45068</v>
      </c>
      <c r="K1234" s="17">
        <f t="shared" si="97"/>
        <v>55</v>
      </c>
      <c r="L1234" s="283">
        <f t="shared" si="98"/>
        <v>3.4267669069397572E-6</v>
      </c>
      <c r="M1234" s="22">
        <f t="shared" si="99"/>
        <v>1.8847217988168663E-4</v>
      </c>
    </row>
    <row r="1235" spans="1:13">
      <c r="A1235" s="16">
        <f t="shared" si="95"/>
        <v>1228</v>
      </c>
      <c r="B1235" s="12" t="s">
        <v>403</v>
      </c>
      <c r="C1235" s="272">
        <v>45005</v>
      </c>
      <c r="D1235" s="272">
        <v>45018</v>
      </c>
      <c r="E1235" s="196">
        <f t="shared" si="96"/>
        <v>45011.5</v>
      </c>
      <c r="F1235" s="272">
        <v>45023</v>
      </c>
      <c r="G1235" s="272">
        <v>45034</v>
      </c>
      <c r="H1235" s="12" t="s">
        <v>152</v>
      </c>
      <c r="I1235" s="234">
        <v>13.33</v>
      </c>
      <c r="J1235" s="272">
        <v>45035</v>
      </c>
      <c r="K1235" s="17">
        <f t="shared" si="97"/>
        <v>23</v>
      </c>
      <c r="L1235" s="283">
        <f t="shared" si="98"/>
        <v>3.2129705894005031E-7</v>
      </c>
      <c r="M1235" s="22">
        <f t="shared" si="99"/>
        <v>7.3898323556211569E-6</v>
      </c>
    </row>
    <row r="1236" spans="1:13">
      <c r="A1236" s="16">
        <f t="shared" si="95"/>
        <v>1229</v>
      </c>
      <c r="B1236" s="12" t="s">
        <v>403</v>
      </c>
      <c r="C1236" s="272">
        <v>45005</v>
      </c>
      <c r="D1236" s="272">
        <v>45018</v>
      </c>
      <c r="E1236" s="196">
        <f t="shared" si="96"/>
        <v>45011.5</v>
      </c>
      <c r="F1236" s="272">
        <v>45023</v>
      </c>
      <c r="G1236" s="272">
        <v>45034</v>
      </c>
      <c r="H1236" s="12" t="s">
        <v>156</v>
      </c>
      <c r="I1236" s="234">
        <v>77.25</v>
      </c>
      <c r="J1236" s="272">
        <v>45035</v>
      </c>
      <c r="K1236" s="17">
        <f t="shared" si="97"/>
        <v>23</v>
      </c>
      <c r="L1236" s="283">
        <f t="shared" si="98"/>
        <v>1.8619803303164957E-6</v>
      </c>
      <c r="M1236" s="22">
        <f t="shared" si="99"/>
        <v>4.2825547597279401E-5</v>
      </c>
    </row>
    <row r="1237" spans="1:13">
      <c r="A1237" s="16">
        <f t="shared" si="95"/>
        <v>1230</v>
      </c>
      <c r="B1237" s="12" t="s">
        <v>403</v>
      </c>
      <c r="C1237" s="272">
        <v>45005</v>
      </c>
      <c r="D1237" s="272">
        <v>45018</v>
      </c>
      <c r="E1237" s="196">
        <f t="shared" si="96"/>
        <v>45011.5</v>
      </c>
      <c r="F1237" s="272">
        <v>45023</v>
      </c>
      <c r="G1237" s="272">
        <v>45135</v>
      </c>
      <c r="H1237" s="12" t="s">
        <v>152</v>
      </c>
      <c r="I1237" s="234">
        <v>6.379999999999999</v>
      </c>
      <c r="J1237" s="272">
        <v>45138</v>
      </c>
      <c r="K1237" s="17">
        <f t="shared" si="97"/>
        <v>124</v>
      </c>
      <c r="L1237" s="283">
        <f t="shared" si="98"/>
        <v>1.5377908747468273E-7</v>
      </c>
      <c r="M1237" s="22">
        <f t="shared" si="99"/>
        <v>1.9068606846860659E-5</v>
      </c>
    </row>
    <row r="1238" spans="1:13">
      <c r="A1238" s="16">
        <f t="shared" si="95"/>
        <v>1231</v>
      </c>
      <c r="B1238" s="12" t="s">
        <v>403</v>
      </c>
      <c r="C1238" s="272">
        <v>45005</v>
      </c>
      <c r="D1238" s="272">
        <v>45018</v>
      </c>
      <c r="E1238" s="196">
        <f t="shared" si="96"/>
        <v>45011.5</v>
      </c>
      <c r="F1238" s="272">
        <v>45023</v>
      </c>
      <c r="G1238" s="272">
        <v>45135</v>
      </c>
      <c r="H1238" s="12" t="s">
        <v>152</v>
      </c>
      <c r="I1238" s="234">
        <v>39.429999999999993</v>
      </c>
      <c r="J1238" s="272">
        <v>45138</v>
      </c>
      <c r="K1238" s="17">
        <f t="shared" si="97"/>
        <v>124</v>
      </c>
      <c r="L1238" s="283">
        <f t="shared" si="98"/>
        <v>9.5039332588193417E-7</v>
      </c>
      <c r="M1238" s="22">
        <f t="shared" si="99"/>
        <v>1.1784877240935983E-4</v>
      </c>
    </row>
    <row r="1239" spans="1:13">
      <c r="A1239" s="16">
        <f t="shared" si="95"/>
        <v>1232</v>
      </c>
      <c r="B1239" s="12" t="s">
        <v>403</v>
      </c>
      <c r="C1239" s="272">
        <v>45005</v>
      </c>
      <c r="D1239" s="272">
        <v>45018</v>
      </c>
      <c r="E1239" s="196">
        <f t="shared" si="96"/>
        <v>45011.5</v>
      </c>
      <c r="F1239" s="272">
        <v>45023</v>
      </c>
      <c r="G1239" s="272">
        <v>45135</v>
      </c>
      <c r="H1239" s="12" t="s">
        <v>152</v>
      </c>
      <c r="I1239" s="234">
        <v>2.6100000000000003</v>
      </c>
      <c r="J1239" s="272">
        <v>45138</v>
      </c>
      <c r="K1239" s="17">
        <f t="shared" si="97"/>
        <v>124</v>
      </c>
      <c r="L1239" s="283">
        <f t="shared" si="98"/>
        <v>6.2909626694188412E-8</v>
      </c>
      <c r="M1239" s="22">
        <f t="shared" si="99"/>
        <v>7.8007937100793638E-6</v>
      </c>
    </row>
    <row r="1240" spans="1:13">
      <c r="A1240" s="16">
        <f t="shared" si="95"/>
        <v>1233</v>
      </c>
      <c r="B1240" s="12" t="s">
        <v>403</v>
      </c>
      <c r="C1240" s="272">
        <v>45005</v>
      </c>
      <c r="D1240" s="272">
        <v>45018</v>
      </c>
      <c r="E1240" s="196">
        <f t="shared" si="96"/>
        <v>45011.5</v>
      </c>
      <c r="F1240" s="272">
        <v>45023</v>
      </c>
      <c r="G1240" s="272">
        <v>45065</v>
      </c>
      <c r="H1240" s="12" t="s">
        <v>157</v>
      </c>
      <c r="I1240" s="234">
        <v>212.10999999999999</v>
      </c>
      <c r="J1240" s="272">
        <v>45068</v>
      </c>
      <c r="K1240" s="17">
        <f t="shared" si="97"/>
        <v>54</v>
      </c>
      <c r="L1240" s="283">
        <f t="shared" si="98"/>
        <v>5.1125520759020307E-6</v>
      </c>
      <c r="M1240" s="22">
        <f t="shared" si="99"/>
        <v>2.7607781209870968E-4</v>
      </c>
    </row>
    <row r="1241" spans="1:13">
      <c r="A1241" s="16">
        <f t="shared" si="95"/>
        <v>1234</v>
      </c>
      <c r="B1241" s="12" t="s">
        <v>403</v>
      </c>
      <c r="C1241" s="272">
        <v>45005</v>
      </c>
      <c r="D1241" s="272">
        <v>45018</v>
      </c>
      <c r="E1241" s="196">
        <f t="shared" si="96"/>
        <v>45011.5</v>
      </c>
      <c r="F1241" s="272">
        <v>45023</v>
      </c>
      <c r="G1241" s="272">
        <v>45135</v>
      </c>
      <c r="H1241" s="12" t="s">
        <v>152</v>
      </c>
      <c r="I1241" s="234">
        <v>117.31</v>
      </c>
      <c r="J1241" s="272">
        <v>45138</v>
      </c>
      <c r="K1241" s="17">
        <f t="shared" si="97"/>
        <v>124</v>
      </c>
      <c r="L1241" s="283">
        <f t="shared" si="98"/>
        <v>2.8275587385039239E-6</v>
      </c>
      <c r="M1241" s="22">
        <f t="shared" si="99"/>
        <v>3.5061728357448655E-4</v>
      </c>
    </row>
    <row r="1242" spans="1:13">
      <c r="A1242" s="16">
        <f t="shared" si="95"/>
        <v>1235</v>
      </c>
      <c r="B1242" s="12" t="s">
        <v>403</v>
      </c>
      <c r="C1242" s="272">
        <v>45005</v>
      </c>
      <c r="D1242" s="272">
        <v>45018</v>
      </c>
      <c r="E1242" s="196">
        <f t="shared" si="96"/>
        <v>45011.5</v>
      </c>
      <c r="F1242" s="272">
        <v>45023</v>
      </c>
      <c r="G1242" s="272">
        <v>45065</v>
      </c>
      <c r="H1242" s="12" t="s">
        <v>154</v>
      </c>
      <c r="I1242" s="234">
        <v>23.46</v>
      </c>
      <c r="J1242" s="272">
        <v>45068</v>
      </c>
      <c r="K1242" s="17">
        <f t="shared" si="97"/>
        <v>54</v>
      </c>
      <c r="L1242" s="283">
        <f t="shared" si="98"/>
        <v>5.6546354109029119E-7</v>
      </c>
      <c r="M1242" s="22">
        <f t="shared" si="99"/>
        <v>3.0535031218875722E-5</v>
      </c>
    </row>
    <row r="1243" spans="1:13">
      <c r="A1243" s="16">
        <f t="shared" si="95"/>
        <v>1236</v>
      </c>
      <c r="B1243" s="12" t="s">
        <v>404</v>
      </c>
      <c r="C1243" s="272">
        <v>45004</v>
      </c>
      <c r="D1243" s="272">
        <v>45017</v>
      </c>
      <c r="E1243" s="196">
        <f t="shared" si="96"/>
        <v>45010.5</v>
      </c>
      <c r="F1243" s="272">
        <v>45023</v>
      </c>
      <c r="G1243" s="272">
        <v>45065</v>
      </c>
      <c r="H1243" s="12" t="s">
        <v>157</v>
      </c>
      <c r="I1243" s="234">
        <v>42.489999999999995</v>
      </c>
      <c r="J1243" s="272">
        <v>45068</v>
      </c>
      <c r="K1243" s="17">
        <f t="shared" si="97"/>
        <v>55</v>
      </c>
      <c r="L1243" s="283">
        <f t="shared" si="98"/>
        <v>1.0241494399371896E-6</v>
      </c>
      <c r="M1243" s="22">
        <f t="shared" si="99"/>
        <v>5.6328219196545429E-5</v>
      </c>
    </row>
    <row r="1244" spans="1:13">
      <c r="A1244" s="16">
        <f t="shared" si="95"/>
        <v>1237</v>
      </c>
      <c r="B1244" s="12" t="s">
        <v>404</v>
      </c>
      <c r="C1244" s="272">
        <v>45004</v>
      </c>
      <c r="D1244" s="272">
        <v>45017</v>
      </c>
      <c r="E1244" s="196">
        <f t="shared" si="96"/>
        <v>45010.5</v>
      </c>
      <c r="F1244" s="272">
        <v>45023</v>
      </c>
      <c r="G1244" s="272">
        <v>45065</v>
      </c>
      <c r="H1244" s="12" t="s">
        <v>154</v>
      </c>
      <c r="I1244" s="234">
        <v>48.370000000000005</v>
      </c>
      <c r="J1244" s="272">
        <v>45068</v>
      </c>
      <c r="K1244" s="17">
        <f t="shared" si="97"/>
        <v>55</v>
      </c>
      <c r="L1244" s="283">
        <f t="shared" si="98"/>
        <v>1.1658768747884647E-6</v>
      </c>
      <c r="M1244" s="22">
        <f t="shared" si="99"/>
        <v>6.4123228113365568E-5</v>
      </c>
    </row>
    <row r="1245" spans="1:13">
      <c r="A1245" s="16">
        <f t="shared" si="95"/>
        <v>1238</v>
      </c>
      <c r="B1245" s="12" t="s">
        <v>403</v>
      </c>
      <c r="C1245" s="272">
        <v>45005</v>
      </c>
      <c r="D1245" s="272">
        <v>45018</v>
      </c>
      <c r="E1245" s="196">
        <f t="shared" si="96"/>
        <v>45011.5</v>
      </c>
      <c r="F1245" s="272">
        <v>45023</v>
      </c>
      <c r="G1245" s="272">
        <v>45034</v>
      </c>
      <c r="H1245" s="12" t="s">
        <v>152</v>
      </c>
      <c r="I1245" s="234">
        <v>1.1100000000000001</v>
      </c>
      <c r="J1245" s="272">
        <v>45035</v>
      </c>
      <c r="K1245" s="17">
        <f t="shared" si="97"/>
        <v>23</v>
      </c>
      <c r="L1245" s="283">
        <f t="shared" si="98"/>
        <v>2.6754668823965183E-8</v>
      </c>
      <c r="M1245" s="22">
        <f t="shared" si="99"/>
        <v>6.1535738295119921E-7</v>
      </c>
    </row>
    <row r="1246" spans="1:13">
      <c r="A1246" s="16">
        <f t="shared" si="95"/>
        <v>1239</v>
      </c>
      <c r="B1246" s="12" t="s">
        <v>403</v>
      </c>
      <c r="C1246" s="272">
        <v>45005</v>
      </c>
      <c r="D1246" s="272">
        <v>45018</v>
      </c>
      <c r="E1246" s="196">
        <f t="shared" si="96"/>
        <v>45011.5</v>
      </c>
      <c r="F1246" s="272">
        <v>45023</v>
      </c>
      <c r="G1246" s="272">
        <v>45058</v>
      </c>
      <c r="H1246" s="12" t="s">
        <v>153</v>
      </c>
      <c r="I1246" s="234">
        <v>62.85</v>
      </c>
      <c r="J1246" s="272">
        <v>45061</v>
      </c>
      <c r="K1246" s="17">
        <f t="shared" si="97"/>
        <v>47</v>
      </c>
      <c r="L1246" s="283">
        <f t="shared" si="98"/>
        <v>1.5148927347623529E-6</v>
      </c>
      <c r="M1246" s="22">
        <f t="shared" si="99"/>
        <v>7.119995853383059E-5</v>
      </c>
    </row>
    <row r="1247" spans="1:13">
      <c r="A1247" s="16">
        <f t="shared" si="95"/>
        <v>1240</v>
      </c>
      <c r="B1247" s="12" t="s">
        <v>404</v>
      </c>
      <c r="C1247" s="272">
        <v>45004</v>
      </c>
      <c r="D1247" s="272">
        <v>45017</v>
      </c>
      <c r="E1247" s="196">
        <f t="shared" si="96"/>
        <v>45010.5</v>
      </c>
      <c r="F1247" s="272">
        <v>45023</v>
      </c>
      <c r="G1247" s="272">
        <v>45065</v>
      </c>
      <c r="H1247" s="12" t="s">
        <v>157</v>
      </c>
      <c r="I1247" s="234">
        <v>92.96</v>
      </c>
      <c r="J1247" s="272">
        <v>45068</v>
      </c>
      <c r="K1247" s="17">
        <f t="shared" si="97"/>
        <v>55</v>
      </c>
      <c r="L1247" s="283">
        <f t="shared" si="98"/>
        <v>2.2406432557439669E-6</v>
      </c>
      <c r="M1247" s="22">
        <f t="shared" si="99"/>
        <v>1.2323537906591819E-4</v>
      </c>
    </row>
    <row r="1248" spans="1:13">
      <c r="A1248" s="16">
        <f t="shared" si="95"/>
        <v>1241</v>
      </c>
      <c r="B1248" s="12" t="s">
        <v>403</v>
      </c>
      <c r="C1248" s="272">
        <v>45005</v>
      </c>
      <c r="D1248" s="272">
        <v>45018</v>
      </c>
      <c r="E1248" s="196">
        <f t="shared" si="96"/>
        <v>45011.5</v>
      </c>
      <c r="F1248" s="272">
        <v>45023</v>
      </c>
      <c r="G1248" s="272">
        <v>45135</v>
      </c>
      <c r="H1248" s="12" t="s">
        <v>154</v>
      </c>
      <c r="I1248" s="234">
        <v>1.02</v>
      </c>
      <c r="J1248" s="272">
        <v>45138</v>
      </c>
      <c r="K1248" s="17">
        <f t="shared" si="97"/>
        <v>124</v>
      </c>
      <c r="L1248" s="283">
        <f t="shared" si="98"/>
        <v>2.458537135175179E-8</v>
      </c>
      <c r="M1248" s="22">
        <f t="shared" si="99"/>
        <v>3.0485860476172221E-6</v>
      </c>
    </row>
    <row r="1249" spans="1:13">
      <c r="A1249" s="16">
        <f t="shared" si="95"/>
        <v>1242</v>
      </c>
      <c r="B1249" s="12" t="s">
        <v>404</v>
      </c>
      <c r="C1249" s="272">
        <v>45004</v>
      </c>
      <c r="D1249" s="272">
        <v>45017</v>
      </c>
      <c r="E1249" s="196">
        <f t="shared" si="96"/>
        <v>45010.5</v>
      </c>
      <c r="F1249" s="272">
        <v>45023</v>
      </c>
      <c r="G1249" s="272">
        <v>45065</v>
      </c>
      <c r="H1249" s="12" t="s">
        <v>157</v>
      </c>
      <c r="I1249" s="234">
        <v>229.04</v>
      </c>
      <c r="J1249" s="272">
        <v>45068</v>
      </c>
      <c r="K1249" s="17">
        <f t="shared" si="97"/>
        <v>55</v>
      </c>
      <c r="L1249" s="283">
        <f t="shared" si="98"/>
        <v>5.5206210337306173E-6</v>
      </c>
      <c r="M1249" s="22">
        <f t="shared" si="99"/>
        <v>3.0363415685518395E-4</v>
      </c>
    </row>
    <row r="1250" spans="1:13">
      <c r="A1250" s="16">
        <f t="shared" si="95"/>
        <v>1243</v>
      </c>
      <c r="B1250" s="12" t="s">
        <v>403</v>
      </c>
      <c r="C1250" s="272">
        <v>45005</v>
      </c>
      <c r="D1250" s="272">
        <v>45018</v>
      </c>
      <c r="E1250" s="196">
        <f t="shared" si="96"/>
        <v>45011.5</v>
      </c>
      <c r="F1250" s="272">
        <v>45023</v>
      </c>
      <c r="G1250" s="272">
        <v>45034</v>
      </c>
      <c r="H1250" s="12" t="s">
        <v>152</v>
      </c>
      <c r="I1250" s="234">
        <v>2.08</v>
      </c>
      <c r="J1250" s="272">
        <v>45035</v>
      </c>
      <c r="K1250" s="17">
        <f t="shared" si="97"/>
        <v>23</v>
      </c>
      <c r="L1250" s="283">
        <f t="shared" si="98"/>
        <v>5.0134874913376199E-8</v>
      </c>
      <c r="M1250" s="22">
        <f t="shared" si="99"/>
        <v>1.1531021230076525E-6</v>
      </c>
    </row>
    <row r="1251" spans="1:13">
      <c r="A1251" s="16">
        <f t="shared" si="95"/>
        <v>1244</v>
      </c>
      <c r="B1251" s="12" t="s">
        <v>403</v>
      </c>
      <c r="C1251" s="272">
        <v>45005</v>
      </c>
      <c r="D1251" s="272">
        <v>45018</v>
      </c>
      <c r="E1251" s="196">
        <f t="shared" si="96"/>
        <v>45011.5</v>
      </c>
      <c r="F1251" s="272">
        <v>45023</v>
      </c>
      <c r="G1251" s="272">
        <v>45065</v>
      </c>
      <c r="H1251" s="12" t="s">
        <v>157</v>
      </c>
      <c r="I1251" s="234">
        <v>99.81</v>
      </c>
      <c r="J1251" s="272">
        <v>45068</v>
      </c>
      <c r="K1251" s="17">
        <f t="shared" si="97"/>
        <v>54</v>
      </c>
      <c r="L1251" s="283">
        <f t="shared" si="98"/>
        <v>2.405750896684653E-6</v>
      </c>
      <c r="M1251" s="22">
        <f t="shared" si="99"/>
        <v>1.2991054842097127E-4</v>
      </c>
    </row>
    <row r="1252" spans="1:13">
      <c r="A1252" s="16">
        <f t="shared" si="95"/>
        <v>1245</v>
      </c>
      <c r="B1252" s="12" t="s">
        <v>404</v>
      </c>
      <c r="C1252" s="272">
        <v>45004</v>
      </c>
      <c r="D1252" s="272">
        <v>45017</v>
      </c>
      <c r="E1252" s="196">
        <f t="shared" si="96"/>
        <v>45010.5</v>
      </c>
      <c r="F1252" s="272">
        <v>45023</v>
      </c>
      <c r="G1252" s="272">
        <v>45065</v>
      </c>
      <c r="H1252" s="12" t="s">
        <v>157</v>
      </c>
      <c r="I1252" s="234">
        <v>181.53</v>
      </c>
      <c r="J1252" s="272">
        <v>45068</v>
      </c>
      <c r="K1252" s="17">
        <f t="shared" si="97"/>
        <v>55</v>
      </c>
      <c r="L1252" s="283">
        <f t="shared" si="98"/>
        <v>4.3754730014544142E-6</v>
      </c>
      <c r="M1252" s="22">
        <f t="shared" si="99"/>
        <v>2.4065101507999279E-4</v>
      </c>
    </row>
    <row r="1253" spans="1:13">
      <c r="A1253" s="16">
        <f t="shared" si="95"/>
        <v>1246</v>
      </c>
      <c r="B1253" s="12" t="s">
        <v>403</v>
      </c>
      <c r="C1253" s="272">
        <v>45005</v>
      </c>
      <c r="D1253" s="272">
        <v>45018</v>
      </c>
      <c r="E1253" s="196">
        <f t="shared" si="96"/>
        <v>45011.5</v>
      </c>
      <c r="F1253" s="272">
        <v>45023</v>
      </c>
      <c r="G1253" s="272">
        <v>45034</v>
      </c>
      <c r="H1253" s="12" t="s">
        <v>152</v>
      </c>
      <c r="I1253" s="234">
        <v>1.72</v>
      </c>
      <c r="J1253" s="272">
        <v>45035</v>
      </c>
      <c r="K1253" s="17">
        <f t="shared" si="97"/>
        <v>23</v>
      </c>
      <c r="L1253" s="283">
        <f t="shared" si="98"/>
        <v>4.1457685024522625E-8</v>
      </c>
      <c r="M1253" s="22">
        <f t="shared" si="99"/>
        <v>9.5352675556402042E-7</v>
      </c>
    </row>
    <row r="1254" spans="1:13">
      <c r="A1254" s="16">
        <f t="shared" si="95"/>
        <v>1247</v>
      </c>
      <c r="B1254" s="12" t="s">
        <v>403</v>
      </c>
      <c r="C1254" s="272">
        <v>45005</v>
      </c>
      <c r="D1254" s="272">
        <v>45018</v>
      </c>
      <c r="E1254" s="196">
        <f t="shared" si="96"/>
        <v>45011.5</v>
      </c>
      <c r="F1254" s="272">
        <v>45023</v>
      </c>
      <c r="G1254" s="272">
        <v>45034</v>
      </c>
      <c r="H1254" s="12" t="s">
        <v>156</v>
      </c>
      <c r="I1254" s="234">
        <v>87.69</v>
      </c>
      <c r="J1254" s="272">
        <v>45035</v>
      </c>
      <c r="K1254" s="17">
        <f t="shared" si="97"/>
        <v>23</v>
      </c>
      <c r="L1254" s="283">
        <f t="shared" si="98"/>
        <v>2.1136188370932494E-6</v>
      </c>
      <c r="M1254" s="22">
        <f t="shared" si="99"/>
        <v>4.8613233253144735E-5</v>
      </c>
    </row>
    <row r="1255" spans="1:13">
      <c r="A1255" s="16">
        <f t="shared" si="95"/>
        <v>1248</v>
      </c>
      <c r="B1255" s="12" t="s">
        <v>403</v>
      </c>
      <c r="C1255" s="272">
        <v>45005</v>
      </c>
      <c r="D1255" s="272">
        <v>45018</v>
      </c>
      <c r="E1255" s="196">
        <f t="shared" si="96"/>
        <v>45011.5</v>
      </c>
      <c r="F1255" s="272">
        <v>45023</v>
      </c>
      <c r="G1255" s="272">
        <v>45065</v>
      </c>
      <c r="H1255" s="12" t="s">
        <v>157</v>
      </c>
      <c r="I1255" s="234">
        <v>90.920000000000016</v>
      </c>
      <c r="J1255" s="272">
        <v>45068</v>
      </c>
      <c r="K1255" s="17">
        <f t="shared" si="97"/>
        <v>54</v>
      </c>
      <c r="L1255" s="283">
        <f t="shared" si="98"/>
        <v>2.1914725130404639E-6</v>
      </c>
      <c r="M1255" s="22">
        <f t="shared" si="99"/>
        <v>1.1833951570418505E-4</v>
      </c>
    </row>
    <row r="1256" spans="1:13">
      <c r="A1256" s="16">
        <f t="shared" si="95"/>
        <v>1249</v>
      </c>
      <c r="B1256" s="12" t="s">
        <v>404</v>
      </c>
      <c r="C1256" s="272">
        <v>45004</v>
      </c>
      <c r="D1256" s="272">
        <v>45017</v>
      </c>
      <c r="E1256" s="196">
        <f t="shared" si="96"/>
        <v>45010.5</v>
      </c>
      <c r="F1256" s="272">
        <v>45023</v>
      </c>
      <c r="G1256" s="272">
        <v>45065</v>
      </c>
      <c r="H1256" s="12" t="s">
        <v>157</v>
      </c>
      <c r="I1256" s="234">
        <v>44.25</v>
      </c>
      <c r="J1256" s="272">
        <v>45068</v>
      </c>
      <c r="K1256" s="17">
        <f t="shared" si="97"/>
        <v>55</v>
      </c>
      <c r="L1256" s="283">
        <f t="shared" si="98"/>
        <v>1.0665712571715851E-6</v>
      </c>
      <c r="M1256" s="22">
        <f t="shared" si="99"/>
        <v>5.8661419144437175E-5</v>
      </c>
    </row>
    <row r="1257" spans="1:13">
      <c r="A1257" s="16">
        <f t="shared" si="95"/>
        <v>1250</v>
      </c>
      <c r="B1257" s="12" t="s">
        <v>403</v>
      </c>
      <c r="C1257" s="272">
        <v>45005</v>
      </c>
      <c r="D1257" s="272">
        <v>45018</v>
      </c>
      <c r="E1257" s="196">
        <f t="shared" si="96"/>
        <v>45011.5</v>
      </c>
      <c r="F1257" s="272">
        <v>45023</v>
      </c>
      <c r="G1257" s="272">
        <v>45034</v>
      </c>
      <c r="H1257" s="12" t="s">
        <v>152</v>
      </c>
      <c r="I1257" s="234">
        <v>3.33</v>
      </c>
      <c r="J1257" s="272">
        <v>45035</v>
      </c>
      <c r="K1257" s="17">
        <f t="shared" si="97"/>
        <v>23</v>
      </c>
      <c r="L1257" s="283">
        <f t="shared" si="98"/>
        <v>8.0264006471895546E-8</v>
      </c>
      <c r="M1257" s="22">
        <f t="shared" si="99"/>
        <v>1.8460721488535976E-6</v>
      </c>
    </row>
    <row r="1258" spans="1:13">
      <c r="A1258" s="16">
        <f t="shared" si="95"/>
        <v>1251</v>
      </c>
      <c r="B1258" s="12" t="s">
        <v>403</v>
      </c>
      <c r="C1258" s="272">
        <v>45005</v>
      </c>
      <c r="D1258" s="272">
        <v>45018</v>
      </c>
      <c r="E1258" s="196">
        <f t="shared" si="96"/>
        <v>45011.5</v>
      </c>
      <c r="F1258" s="272">
        <v>45023</v>
      </c>
      <c r="G1258" s="272">
        <v>45034</v>
      </c>
      <c r="H1258" s="12" t="s">
        <v>156</v>
      </c>
      <c r="I1258" s="234">
        <v>22.19</v>
      </c>
      <c r="J1258" s="272">
        <v>45035</v>
      </c>
      <c r="K1258" s="17">
        <f t="shared" si="97"/>
        <v>23</v>
      </c>
      <c r="L1258" s="283">
        <f t="shared" si="98"/>
        <v>5.3485234342683555E-7</v>
      </c>
      <c r="M1258" s="22">
        <f t="shared" si="99"/>
        <v>1.2301603898817217E-5</v>
      </c>
    </row>
    <row r="1259" spans="1:13">
      <c r="A1259" s="16">
        <f t="shared" si="95"/>
        <v>1252</v>
      </c>
      <c r="B1259" s="12" t="s">
        <v>403</v>
      </c>
      <c r="C1259" s="272">
        <v>45005</v>
      </c>
      <c r="D1259" s="272">
        <v>45018</v>
      </c>
      <c r="E1259" s="196">
        <f t="shared" si="96"/>
        <v>45011.5</v>
      </c>
      <c r="F1259" s="272">
        <v>45023</v>
      </c>
      <c r="G1259" s="272">
        <v>45065</v>
      </c>
      <c r="H1259" s="12" t="s">
        <v>154</v>
      </c>
      <c r="I1259" s="234">
        <v>34.68</v>
      </c>
      <c r="J1259" s="272">
        <v>45068</v>
      </c>
      <c r="K1259" s="17">
        <f t="shared" si="97"/>
        <v>54</v>
      </c>
      <c r="L1259" s="283">
        <f t="shared" si="98"/>
        <v>8.3590262595956086E-7</v>
      </c>
      <c r="M1259" s="22">
        <f t="shared" si="99"/>
        <v>4.513874180181629E-5</v>
      </c>
    </row>
    <row r="1260" spans="1:13">
      <c r="A1260" s="16">
        <f t="shared" si="95"/>
        <v>1253</v>
      </c>
      <c r="B1260" s="12" t="s">
        <v>403</v>
      </c>
      <c r="C1260" s="272">
        <v>45005</v>
      </c>
      <c r="D1260" s="272">
        <v>45018</v>
      </c>
      <c r="E1260" s="196">
        <f t="shared" si="96"/>
        <v>45011.5</v>
      </c>
      <c r="F1260" s="272">
        <v>45023</v>
      </c>
      <c r="G1260" s="272">
        <v>45065</v>
      </c>
      <c r="H1260" s="12" t="s">
        <v>157</v>
      </c>
      <c r="I1260" s="234">
        <v>1845.7100000000003</v>
      </c>
      <c r="J1260" s="272">
        <v>45068</v>
      </c>
      <c r="K1260" s="17">
        <f t="shared" si="97"/>
        <v>54</v>
      </c>
      <c r="L1260" s="283">
        <f t="shared" si="98"/>
        <v>4.4487711527099802E-5</v>
      </c>
      <c r="M1260" s="22">
        <f t="shared" si="99"/>
        <v>2.4023364224633895E-3</v>
      </c>
    </row>
    <row r="1261" spans="1:13">
      <c r="A1261" s="16">
        <f t="shared" si="95"/>
        <v>1254</v>
      </c>
      <c r="B1261" s="12" t="s">
        <v>404</v>
      </c>
      <c r="C1261" s="272">
        <v>45004</v>
      </c>
      <c r="D1261" s="272">
        <v>45017</v>
      </c>
      <c r="E1261" s="196">
        <f t="shared" si="96"/>
        <v>45010.5</v>
      </c>
      <c r="F1261" s="272">
        <v>45023</v>
      </c>
      <c r="G1261" s="272">
        <v>45065</v>
      </c>
      <c r="H1261" s="12" t="s">
        <v>157</v>
      </c>
      <c r="I1261" s="234">
        <v>1311.6499999999999</v>
      </c>
      <c r="J1261" s="272">
        <v>45068</v>
      </c>
      <c r="K1261" s="17">
        <f t="shared" si="97"/>
        <v>55</v>
      </c>
      <c r="L1261" s="283">
        <f t="shared" si="98"/>
        <v>3.1615100326985517E-5</v>
      </c>
      <c r="M1261" s="22">
        <f t="shared" si="99"/>
        <v>1.7388305179842035E-3</v>
      </c>
    </row>
    <row r="1262" spans="1:13">
      <c r="A1262" s="16">
        <f t="shared" si="95"/>
        <v>1255</v>
      </c>
      <c r="B1262" s="12" t="s">
        <v>403</v>
      </c>
      <c r="C1262" s="272">
        <v>45005</v>
      </c>
      <c r="D1262" s="272">
        <v>45018</v>
      </c>
      <c r="E1262" s="196">
        <f t="shared" si="96"/>
        <v>45011.5</v>
      </c>
      <c r="F1262" s="272">
        <v>45023</v>
      </c>
      <c r="G1262" s="272">
        <v>45135</v>
      </c>
      <c r="H1262" s="12" t="s">
        <v>152</v>
      </c>
      <c r="I1262" s="234">
        <v>5.09</v>
      </c>
      <c r="J1262" s="272">
        <v>45138</v>
      </c>
      <c r="K1262" s="17">
        <f t="shared" si="97"/>
        <v>124</v>
      </c>
      <c r="L1262" s="283">
        <f t="shared" si="98"/>
        <v>1.2268582370629078E-7</v>
      </c>
      <c r="M1262" s="22">
        <f t="shared" si="99"/>
        <v>1.5213042139580057E-5</v>
      </c>
    </row>
    <row r="1263" spans="1:13">
      <c r="A1263" s="16">
        <f t="shared" si="95"/>
        <v>1256</v>
      </c>
      <c r="B1263" s="12" t="s">
        <v>403</v>
      </c>
      <c r="C1263" s="272">
        <v>45005</v>
      </c>
      <c r="D1263" s="272">
        <v>45018</v>
      </c>
      <c r="E1263" s="196">
        <f t="shared" si="96"/>
        <v>45011.5</v>
      </c>
      <c r="F1263" s="272">
        <v>45023</v>
      </c>
      <c r="G1263" s="272">
        <v>45058</v>
      </c>
      <c r="H1263" s="12" t="s">
        <v>153</v>
      </c>
      <c r="I1263" s="234">
        <v>32.06</v>
      </c>
      <c r="J1263" s="272">
        <v>45061</v>
      </c>
      <c r="K1263" s="17">
        <f t="shared" si="97"/>
        <v>47</v>
      </c>
      <c r="L1263" s="283">
        <f t="shared" si="98"/>
        <v>7.7275196621290434E-7</v>
      </c>
      <c r="M1263" s="22">
        <f t="shared" si="99"/>
        <v>3.6319342412006507E-5</v>
      </c>
    </row>
    <row r="1264" spans="1:13">
      <c r="A1264" s="16">
        <f t="shared" si="95"/>
        <v>1257</v>
      </c>
      <c r="B1264" s="12" t="s">
        <v>403</v>
      </c>
      <c r="C1264" s="272">
        <v>45005</v>
      </c>
      <c r="D1264" s="272">
        <v>45018</v>
      </c>
      <c r="E1264" s="196">
        <f t="shared" si="96"/>
        <v>45011.5</v>
      </c>
      <c r="F1264" s="272">
        <v>45023</v>
      </c>
      <c r="G1264" s="272">
        <v>45065</v>
      </c>
      <c r="H1264" s="12" t="s">
        <v>157</v>
      </c>
      <c r="I1264" s="234">
        <v>57.98</v>
      </c>
      <c r="J1264" s="272">
        <v>45068</v>
      </c>
      <c r="K1264" s="17">
        <f t="shared" si="97"/>
        <v>54</v>
      </c>
      <c r="L1264" s="283">
        <f t="shared" si="98"/>
        <v>1.3975096382103615E-6</v>
      </c>
      <c r="M1264" s="22">
        <f t="shared" si="99"/>
        <v>7.5465520463359513E-5</v>
      </c>
    </row>
    <row r="1265" spans="1:13">
      <c r="A1265" s="16">
        <f t="shared" si="95"/>
        <v>1258</v>
      </c>
      <c r="B1265" s="12" t="s">
        <v>404</v>
      </c>
      <c r="C1265" s="272">
        <v>45004</v>
      </c>
      <c r="D1265" s="272">
        <v>45017</v>
      </c>
      <c r="E1265" s="196">
        <f t="shared" si="96"/>
        <v>45010.5</v>
      </c>
      <c r="F1265" s="272">
        <v>45023</v>
      </c>
      <c r="G1265" s="272">
        <v>45065</v>
      </c>
      <c r="H1265" s="12" t="s">
        <v>157</v>
      </c>
      <c r="I1265" s="234">
        <v>106.69</v>
      </c>
      <c r="J1265" s="272">
        <v>45068</v>
      </c>
      <c r="K1265" s="17">
        <f t="shared" si="97"/>
        <v>55</v>
      </c>
      <c r="L1265" s="283">
        <f t="shared" si="98"/>
        <v>2.5715816367827435E-6</v>
      </c>
      <c r="M1265" s="22">
        <f t="shared" si="99"/>
        <v>1.4143699002305089E-4</v>
      </c>
    </row>
    <row r="1266" spans="1:13">
      <c r="A1266" s="16">
        <f t="shared" si="95"/>
        <v>1259</v>
      </c>
      <c r="B1266" s="12" t="s">
        <v>403</v>
      </c>
      <c r="C1266" s="272">
        <v>45005</v>
      </c>
      <c r="D1266" s="272">
        <v>45018</v>
      </c>
      <c r="E1266" s="196">
        <f t="shared" si="96"/>
        <v>45011.5</v>
      </c>
      <c r="F1266" s="272">
        <v>45023</v>
      </c>
      <c r="G1266" s="272">
        <v>45135</v>
      </c>
      <c r="H1266" s="12" t="s">
        <v>152</v>
      </c>
      <c r="I1266" s="234">
        <v>171.19</v>
      </c>
      <c r="J1266" s="272">
        <v>45138</v>
      </c>
      <c r="K1266" s="17">
        <f t="shared" si="97"/>
        <v>124</v>
      </c>
      <c r="L1266" s="283">
        <f t="shared" si="98"/>
        <v>4.1262448252023416E-6</v>
      </c>
      <c r="M1266" s="22">
        <f t="shared" si="99"/>
        <v>5.1165435832509036E-4</v>
      </c>
    </row>
    <row r="1267" spans="1:13">
      <c r="A1267" s="16">
        <f t="shared" si="95"/>
        <v>1260</v>
      </c>
      <c r="B1267" s="12" t="s">
        <v>403</v>
      </c>
      <c r="C1267" s="272">
        <v>45005</v>
      </c>
      <c r="D1267" s="272">
        <v>45018</v>
      </c>
      <c r="E1267" s="196">
        <f t="shared" si="96"/>
        <v>45011.5</v>
      </c>
      <c r="F1267" s="272">
        <v>45023</v>
      </c>
      <c r="G1267" s="272">
        <v>45135</v>
      </c>
      <c r="H1267" s="12" t="s">
        <v>165</v>
      </c>
      <c r="I1267" s="234">
        <v>111.17</v>
      </c>
      <c r="J1267" s="272">
        <v>45138</v>
      </c>
      <c r="K1267" s="17">
        <f t="shared" si="97"/>
        <v>124</v>
      </c>
      <c r="L1267" s="283">
        <f t="shared" si="98"/>
        <v>2.6795644442884769E-6</v>
      </c>
      <c r="M1267" s="22">
        <f t="shared" si="99"/>
        <v>3.3226599109177114E-4</v>
      </c>
    </row>
    <row r="1268" spans="1:13">
      <c r="A1268" s="16">
        <f t="shared" si="95"/>
        <v>1261</v>
      </c>
      <c r="B1268" s="12" t="s">
        <v>403</v>
      </c>
      <c r="C1268" s="272">
        <v>45005</v>
      </c>
      <c r="D1268" s="272">
        <v>45018</v>
      </c>
      <c r="E1268" s="196">
        <f t="shared" si="96"/>
        <v>45011.5</v>
      </c>
      <c r="F1268" s="272">
        <v>45023</v>
      </c>
      <c r="G1268" s="272">
        <v>45065</v>
      </c>
      <c r="H1268" s="12" t="s">
        <v>164</v>
      </c>
      <c r="I1268" s="234">
        <v>3798.2500000000014</v>
      </c>
      <c r="J1268" s="272">
        <v>45068</v>
      </c>
      <c r="K1268" s="17">
        <f t="shared" si="97"/>
        <v>54</v>
      </c>
      <c r="L1268" s="283">
        <f t="shared" si="98"/>
        <v>9.155037915371693E-5</v>
      </c>
      <c r="M1268" s="22">
        <f t="shared" si="99"/>
        <v>4.9437204743007146E-3</v>
      </c>
    </row>
    <row r="1269" spans="1:13">
      <c r="A1269" s="16">
        <f t="shared" si="95"/>
        <v>1262</v>
      </c>
      <c r="B1269" s="12" t="s">
        <v>403</v>
      </c>
      <c r="C1269" s="272">
        <v>45005</v>
      </c>
      <c r="D1269" s="272">
        <v>45018</v>
      </c>
      <c r="E1269" s="196">
        <f t="shared" si="96"/>
        <v>45011.5</v>
      </c>
      <c r="F1269" s="272">
        <v>45023</v>
      </c>
      <c r="G1269" s="272">
        <v>45065</v>
      </c>
      <c r="H1269" s="12" t="s">
        <v>166</v>
      </c>
      <c r="I1269" s="234">
        <v>9334.409999999998</v>
      </c>
      <c r="J1269" s="272">
        <v>45068</v>
      </c>
      <c r="K1269" s="17">
        <f t="shared" si="97"/>
        <v>54</v>
      </c>
      <c r="L1269" s="283">
        <f t="shared" si="98"/>
        <v>2.2499013352892682E-4</v>
      </c>
      <c r="M1269" s="22">
        <f t="shared" si="99"/>
        <v>1.2149467210562048E-2</v>
      </c>
    </row>
    <row r="1270" spans="1:13">
      <c r="A1270" s="16">
        <f t="shared" si="95"/>
        <v>1263</v>
      </c>
      <c r="B1270" s="12" t="s">
        <v>404</v>
      </c>
      <c r="C1270" s="272">
        <v>45004</v>
      </c>
      <c r="D1270" s="272">
        <v>45017</v>
      </c>
      <c r="E1270" s="196">
        <f t="shared" si="96"/>
        <v>45010.5</v>
      </c>
      <c r="F1270" s="272">
        <v>45023</v>
      </c>
      <c r="G1270" s="272">
        <v>45135</v>
      </c>
      <c r="H1270" s="12" t="s">
        <v>165</v>
      </c>
      <c r="I1270" s="234">
        <v>94.19</v>
      </c>
      <c r="J1270" s="272">
        <v>45138</v>
      </c>
      <c r="K1270" s="17">
        <f t="shared" si="97"/>
        <v>125</v>
      </c>
      <c r="L1270" s="283">
        <f t="shared" si="98"/>
        <v>2.2702903211975501E-6</v>
      </c>
      <c r="M1270" s="22">
        <f t="shared" si="99"/>
        <v>2.8378629014969378E-4</v>
      </c>
    </row>
    <row r="1271" spans="1:13">
      <c r="A1271" s="16">
        <f t="shared" si="95"/>
        <v>1264</v>
      </c>
      <c r="B1271" s="12" t="s">
        <v>404</v>
      </c>
      <c r="C1271" s="272">
        <v>45004</v>
      </c>
      <c r="D1271" s="272">
        <v>45017</v>
      </c>
      <c r="E1271" s="196">
        <f t="shared" si="96"/>
        <v>45010.5</v>
      </c>
      <c r="F1271" s="272">
        <v>45023</v>
      </c>
      <c r="G1271" s="272">
        <v>45065</v>
      </c>
      <c r="H1271" s="12" t="s">
        <v>166</v>
      </c>
      <c r="I1271" s="234">
        <v>13510.53</v>
      </c>
      <c r="J1271" s="272">
        <v>45068</v>
      </c>
      <c r="K1271" s="17">
        <f t="shared" si="97"/>
        <v>55</v>
      </c>
      <c r="L1271" s="283">
        <f t="shared" si="98"/>
        <v>3.2564842863625794E-4</v>
      </c>
      <c r="M1271" s="22">
        <f t="shared" si="99"/>
        <v>1.7910663574994188E-2</v>
      </c>
    </row>
    <row r="1272" spans="1:13">
      <c r="A1272" s="16">
        <f t="shared" si="95"/>
        <v>1265</v>
      </c>
      <c r="B1272" s="12" t="s">
        <v>404</v>
      </c>
      <c r="C1272" s="272">
        <v>45004</v>
      </c>
      <c r="D1272" s="272">
        <v>45017</v>
      </c>
      <c r="E1272" s="196">
        <f t="shared" si="96"/>
        <v>45010.5</v>
      </c>
      <c r="F1272" s="272">
        <v>45023</v>
      </c>
      <c r="G1272" s="272">
        <v>45065</v>
      </c>
      <c r="H1272" s="12" t="s">
        <v>157</v>
      </c>
      <c r="I1272" s="234">
        <v>225.13</v>
      </c>
      <c r="J1272" s="272">
        <v>45068</v>
      </c>
      <c r="K1272" s="17">
        <f t="shared" si="97"/>
        <v>55</v>
      </c>
      <c r="L1272" s="283">
        <f t="shared" si="98"/>
        <v>5.4263771102155686E-6</v>
      </c>
      <c r="M1272" s="22">
        <f t="shared" si="99"/>
        <v>2.9845074106185627E-4</v>
      </c>
    </row>
    <row r="1273" spans="1:13">
      <c r="A1273" s="16">
        <f t="shared" si="95"/>
        <v>1266</v>
      </c>
      <c r="B1273" s="12" t="s">
        <v>403</v>
      </c>
      <c r="C1273" s="272">
        <v>45005</v>
      </c>
      <c r="D1273" s="272">
        <v>45018</v>
      </c>
      <c r="E1273" s="196">
        <f t="shared" si="96"/>
        <v>45011.5</v>
      </c>
      <c r="F1273" s="272">
        <v>45023</v>
      </c>
      <c r="G1273" s="272">
        <v>45065</v>
      </c>
      <c r="H1273" s="12" t="s">
        <v>157</v>
      </c>
      <c r="I1273" s="234">
        <v>131.94</v>
      </c>
      <c r="J1273" s="272">
        <v>45068</v>
      </c>
      <c r="K1273" s="17">
        <f t="shared" si="97"/>
        <v>54</v>
      </c>
      <c r="L1273" s="283">
        <f t="shared" si="98"/>
        <v>3.1801900942648341E-6</v>
      </c>
      <c r="M1273" s="22">
        <f t="shared" si="99"/>
        <v>1.7173026509030104E-4</v>
      </c>
    </row>
    <row r="1274" spans="1:13">
      <c r="A1274" s="16">
        <f t="shared" si="95"/>
        <v>1267</v>
      </c>
      <c r="B1274" s="12" t="s">
        <v>404</v>
      </c>
      <c r="C1274" s="272">
        <v>45004</v>
      </c>
      <c r="D1274" s="272">
        <v>45017</v>
      </c>
      <c r="E1274" s="196">
        <f t="shared" si="96"/>
        <v>45010.5</v>
      </c>
      <c r="F1274" s="272">
        <v>45023</v>
      </c>
      <c r="G1274" s="272">
        <v>45065</v>
      </c>
      <c r="H1274" s="12" t="s">
        <v>157</v>
      </c>
      <c r="I1274" s="234">
        <v>190.43</v>
      </c>
      <c r="J1274" s="272">
        <v>45068</v>
      </c>
      <c r="K1274" s="17">
        <f t="shared" si="97"/>
        <v>55</v>
      </c>
      <c r="L1274" s="283">
        <f t="shared" si="98"/>
        <v>4.5899924181510721E-6</v>
      </c>
      <c r="M1274" s="22">
        <f t="shared" si="99"/>
        <v>2.5244958299830894E-4</v>
      </c>
    </row>
    <row r="1275" spans="1:13">
      <c r="A1275" s="16">
        <f t="shared" si="95"/>
        <v>1268</v>
      </c>
      <c r="B1275" s="12" t="s">
        <v>403</v>
      </c>
      <c r="C1275" s="272">
        <v>45005</v>
      </c>
      <c r="D1275" s="272">
        <v>45018</v>
      </c>
      <c r="E1275" s="196">
        <f t="shared" si="96"/>
        <v>45011.5</v>
      </c>
      <c r="F1275" s="272">
        <v>45023</v>
      </c>
      <c r="G1275" s="272">
        <v>45135</v>
      </c>
      <c r="H1275" s="12" t="s">
        <v>154</v>
      </c>
      <c r="I1275" s="234">
        <v>425.07</v>
      </c>
      <c r="J1275" s="272">
        <v>45138</v>
      </c>
      <c r="K1275" s="17">
        <f t="shared" si="97"/>
        <v>124</v>
      </c>
      <c r="L1275" s="283">
        <f t="shared" si="98"/>
        <v>1.0245591961263856E-5</v>
      </c>
      <c r="M1275" s="22">
        <f t="shared" si="99"/>
        <v>1.2704534031967181E-3</v>
      </c>
    </row>
    <row r="1276" spans="1:13">
      <c r="A1276" s="16">
        <f t="shared" si="95"/>
        <v>1269</v>
      </c>
      <c r="B1276" s="12" t="s">
        <v>403</v>
      </c>
      <c r="C1276" s="272">
        <v>45005</v>
      </c>
      <c r="D1276" s="272">
        <v>45018</v>
      </c>
      <c r="E1276" s="196">
        <f t="shared" si="96"/>
        <v>45011.5</v>
      </c>
      <c r="F1276" s="272">
        <v>45023</v>
      </c>
      <c r="G1276" s="272">
        <v>45135</v>
      </c>
      <c r="H1276" s="12" t="s">
        <v>165</v>
      </c>
      <c r="I1276" s="234">
        <v>9.4600000000000009</v>
      </c>
      <c r="J1276" s="272">
        <v>45138</v>
      </c>
      <c r="K1276" s="17">
        <f t="shared" si="97"/>
        <v>124</v>
      </c>
      <c r="L1276" s="283">
        <f t="shared" si="98"/>
        <v>2.2801726763487445E-7</v>
      </c>
      <c r="M1276" s="22">
        <f t="shared" si="99"/>
        <v>2.8274141186724432E-5</v>
      </c>
    </row>
    <row r="1277" spans="1:13">
      <c r="A1277" s="16">
        <f t="shared" si="95"/>
        <v>1270</v>
      </c>
      <c r="B1277" s="12" t="s">
        <v>403</v>
      </c>
      <c r="C1277" s="272">
        <v>45005</v>
      </c>
      <c r="D1277" s="272">
        <v>45018</v>
      </c>
      <c r="E1277" s="196">
        <f t="shared" si="96"/>
        <v>45011.5</v>
      </c>
      <c r="F1277" s="272">
        <v>45023</v>
      </c>
      <c r="G1277" s="272">
        <v>45040</v>
      </c>
      <c r="H1277" s="12" t="s">
        <v>166</v>
      </c>
      <c r="I1277" s="234">
        <v>6052.7600000000011</v>
      </c>
      <c r="J1277" s="272">
        <v>45041</v>
      </c>
      <c r="K1277" s="17">
        <f t="shared" si="97"/>
        <v>29</v>
      </c>
      <c r="L1277" s="283">
        <f t="shared" si="98"/>
        <v>1.4589152186571488E-4</v>
      </c>
      <c r="M1277" s="22">
        <f t="shared" si="99"/>
        <v>4.2308541341057318E-3</v>
      </c>
    </row>
    <row r="1278" spans="1:13">
      <c r="A1278" s="16">
        <f t="shared" si="95"/>
        <v>1271</v>
      </c>
      <c r="B1278" s="12" t="s">
        <v>403</v>
      </c>
      <c r="C1278" s="272">
        <v>45005</v>
      </c>
      <c r="D1278" s="272">
        <v>45018</v>
      </c>
      <c r="E1278" s="196">
        <f t="shared" si="96"/>
        <v>45011.5</v>
      </c>
      <c r="F1278" s="272">
        <v>45023</v>
      </c>
      <c r="G1278" s="272">
        <v>45040</v>
      </c>
      <c r="H1278" s="12" t="s">
        <v>164</v>
      </c>
      <c r="I1278" s="234">
        <v>24127.989999999983</v>
      </c>
      <c r="J1278" s="272">
        <v>45041</v>
      </c>
      <c r="K1278" s="17">
        <f t="shared" si="97"/>
        <v>29</v>
      </c>
      <c r="L1278" s="283">
        <f t="shared" si="98"/>
        <v>5.8156430796211102E-4</v>
      </c>
      <c r="M1278" s="22">
        <f t="shared" si="99"/>
        <v>1.6865364930901218E-2</v>
      </c>
    </row>
    <row r="1279" spans="1:13">
      <c r="A1279" s="16">
        <f t="shared" si="95"/>
        <v>1272</v>
      </c>
      <c r="B1279" s="12" t="s">
        <v>404</v>
      </c>
      <c r="C1279" s="272">
        <v>45004</v>
      </c>
      <c r="D1279" s="272">
        <v>45017</v>
      </c>
      <c r="E1279" s="196">
        <f t="shared" si="96"/>
        <v>45010.5</v>
      </c>
      <c r="F1279" s="272">
        <v>45023</v>
      </c>
      <c r="G1279" s="272">
        <v>45065</v>
      </c>
      <c r="H1279" s="12" t="s">
        <v>154</v>
      </c>
      <c r="I1279" s="234">
        <v>102.47</v>
      </c>
      <c r="J1279" s="272">
        <v>45068</v>
      </c>
      <c r="K1279" s="17">
        <f t="shared" si="97"/>
        <v>55</v>
      </c>
      <c r="L1279" s="283">
        <f t="shared" si="98"/>
        <v>2.4698656886411822E-6</v>
      </c>
      <c r="M1279" s="22">
        <f t="shared" si="99"/>
        <v>1.3584261287526503E-4</v>
      </c>
    </row>
    <row r="1280" spans="1:13">
      <c r="A1280" s="16">
        <f t="shared" si="95"/>
        <v>1273</v>
      </c>
      <c r="B1280" s="12" t="s">
        <v>404</v>
      </c>
      <c r="C1280" s="272">
        <v>45004</v>
      </c>
      <c r="D1280" s="272">
        <v>45017</v>
      </c>
      <c r="E1280" s="196">
        <f t="shared" si="96"/>
        <v>45010.5</v>
      </c>
      <c r="F1280" s="272">
        <v>45023</v>
      </c>
      <c r="G1280" s="272">
        <v>45065</v>
      </c>
      <c r="H1280" s="12" t="s">
        <v>157</v>
      </c>
      <c r="I1280" s="234">
        <v>354.27</v>
      </c>
      <c r="J1280" s="272">
        <v>45068</v>
      </c>
      <c r="K1280" s="17">
        <f t="shared" si="97"/>
        <v>55</v>
      </c>
      <c r="L1280" s="283">
        <f t="shared" si="98"/>
        <v>8.5390779497893192E-6</v>
      </c>
      <c r="M1280" s="22">
        <f t="shared" si="99"/>
        <v>4.6964928723841257E-4</v>
      </c>
    </row>
    <row r="1281" spans="1:13">
      <c r="A1281" s="16">
        <f t="shared" si="95"/>
        <v>1274</v>
      </c>
      <c r="B1281" s="12" t="s">
        <v>404</v>
      </c>
      <c r="C1281" s="272">
        <v>45004</v>
      </c>
      <c r="D1281" s="272">
        <v>45017</v>
      </c>
      <c r="E1281" s="196">
        <f t="shared" si="96"/>
        <v>45010.5</v>
      </c>
      <c r="F1281" s="272">
        <v>45023</v>
      </c>
      <c r="G1281" s="272">
        <v>45065</v>
      </c>
      <c r="H1281" s="12" t="s">
        <v>157</v>
      </c>
      <c r="I1281" s="234">
        <v>55.59</v>
      </c>
      <c r="J1281" s="272">
        <v>45068</v>
      </c>
      <c r="K1281" s="17">
        <f t="shared" si="97"/>
        <v>55</v>
      </c>
      <c r="L1281" s="283">
        <f t="shared" si="98"/>
        <v>1.3399027386704726E-6</v>
      </c>
      <c r="M1281" s="22">
        <f t="shared" si="99"/>
        <v>7.3694650626875987E-5</v>
      </c>
    </row>
    <row r="1282" spans="1:13">
      <c r="A1282" s="16">
        <f t="shared" si="95"/>
        <v>1275</v>
      </c>
      <c r="B1282" s="12" t="s">
        <v>403</v>
      </c>
      <c r="C1282" s="272">
        <v>45005</v>
      </c>
      <c r="D1282" s="272">
        <v>45018</v>
      </c>
      <c r="E1282" s="196">
        <f t="shared" si="96"/>
        <v>45011.5</v>
      </c>
      <c r="F1282" s="272">
        <v>45023</v>
      </c>
      <c r="G1282" s="272">
        <v>45135</v>
      </c>
      <c r="H1282" s="12" t="s">
        <v>152</v>
      </c>
      <c r="I1282" s="234">
        <v>1.03</v>
      </c>
      <c r="J1282" s="272">
        <v>45138</v>
      </c>
      <c r="K1282" s="17">
        <f t="shared" si="97"/>
        <v>124</v>
      </c>
      <c r="L1282" s="283">
        <f t="shared" si="98"/>
        <v>2.4826404404219945E-8</v>
      </c>
      <c r="M1282" s="22">
        <f t="shared" si="99"/>
        <v>3.0784741461232732E-6</v>
      </c>
    </row>
    <row r="1283" spans="1:13">
      <c r="A1283" s="16">
        <f t="shared" si="95"/>
        <v>1276</v>
      </c>
      <c r="B1283" s="12" t="s">
        <v>403</v>
      </c>
      <c r="C1283" s="272">
        <v>45005</v>
      </c>
      <c r="D1283" s="272">
        <v>45018</v>
      </c>
      <c r="E1283" s="196">
        <f t="shared" si="96"/>
        <v>45011.5</v>
      </c>
      <c r="F1283" s="272">
        <v>45023</v>
      </c>
      <c r="G1283" s="272">
        <v>45034</v>
      </c>
      <c r="H1283" s="12" t="s">
        <v>152</v>
      </c>
      <c r="I1283" s="234">
        <v>3.59</v>
      </c>
      <c r="J1283" s="272">
        <v>45035</v>
      </c>
      <c r="K1283" s="17">
        <f t="shared" si="97"/>
        <v>23</v>
      </c>
      <c r="L1283" s="283">
        <f t="shared" si="98"/>
        <v>8.6530865836067572E-8</v>
      </c>
      <c r="M1283" s="22">
        <f t="shared" si="99"/>
        <v>1.9902099142295542E-6</v>
      </c>
    </row>
    <row r="1284" spans="1:13">
      <c r="A1284" s="16">
        <f t="shared" si="95"/>
        <v>1277</v>
      </c>
      <c r="B1284" s="12" t="s">
        <v>403</v>
      </c>
      <c r="C1284" s="272">
        <v>45005</v>
      </c>
      <c r="D1284" s="272">
        <v>45018</v>
      </c>
      <c r="E1284" s="196">
        <f t="shared" si="96"/>
        <v>45011.5</v>
      </c>
      <c r="F1284" s="272">
        <v>45023</v>
      </c>
      <c r="G1284" s="272">
        <v>45034</v>
      </c>
      <c r="H1284" s="12" t="s">
        <v>156</v>
      </c>
      <c r="I1284" s="234">
        <v>7.94</v>
      </c>
      <c r="J1284" s="272">
        <v>45035</v>
      </c>
      <c r="K1284" s="17">
        <f t="shared" si="97"/>
        <v>23</v>
      </c>
      <c r="L1284" s="283">
        <f t="shared" si="98"/>
        <v>1.9138024365971491E-7</v>
      </c>
      <c r="M1284" s="22">
        <f t="shared" si="99"/>
        <v>4.4017456041734431E-6</v>
      </c>
    </row>
    <row r="1285" spans="1:13">
      <c r="A1285" s="16">
        <f t="shared" si="95"/>
        <v>1278</v>
      </c>
      <c r="B1285" s="12" t="s">
        <v>403</v>
      </c>
      <c r="C1285" s="272">
        <v>45005</v>
      </c>
      <c r="D1285" s="272">
        <v>45018</v>
      </c>
      <c r="E1285" s="196">
        <f t="shared" si="96"/>
        <v>45011.5</v>
      </c>
      <c r="F1285" s="272">
        <v>45023</v>
      </c>
      <c r="G1285" s="272">
        <v>45034</v>
      </c>
      <c r="H1285" s="12" t="s">
        <v>152</v>
      </c>
      <c r="I1285" s="234">
        <v>2.4700000000000002</v>
      </c>
      <c r="J1285" s="272">
        <v>45035</v>
      </c>
      <c r="K1285" s="17">
        <f t="shared" si="97"/>
        <v>23</v>
      </c>
      <c r="L1285" s="283">
        <f t="shared" si="98"/>
        <v>5.9535163959634237E-8</v>
      </c>
      <c r="M1285" s="22">
        <f t="shared" si="99"/>
        <v>1.3693087710715875E-6</v>
      </c>
    </row>
    <row r="1286" spans="1:13">
      <c r="A1286" s="16">
        <f t="shared" si="95"/>
        <v>1279</v>
      </c>
      <c r="B1286" s="12" t="s">
        <v>403</v>
      </c>
      <c r="C1286" s="272">
        <v>45005</v>
      </c>
      <c r="D1286" s="272">
        <v>45018</v>
      </c>
      <c r="E1286" s="196">
        <f t="shared" si="96"/>
        <v>45011.5</v>
      </c>
      <c r="F1286" s="272">
        <v>45023</v>
      </c>
      <c r="G1286" s="272">
        <v>45135</v>
      </c>
      <c r="H1286" s="12" t="s">
        <v>152</v>
      </c>
      <c r="I1286" s="234">
        <v>53.23</v>
      </c>
      <c r="J1286" s="272">
        <v>45138</v>
      </c>
      <c r="K1286" s="17">
        <f t="shared" si="97"/>
        <v>124</v>
      </c>
      <c r="L1286" s="283">
        <f t="shared" si="98"/>
        <v>1.2830189382879879E-6</v>
      </c>
      <c r="M1286" s="22">
        <f t="shared" si="99"/>
        <v>1.5909434834771052E-4</v>
      </c>
    </row>
    <row r="1287" spans="1:13">
      <c r="A1287" s="16">
        <f t="shared" si="95"/>
        <v>1280</v>
      </c>
      <c r="B1287" s="12" t="s">
        <v>403</v>
      </c>
      <c r="C1287" s="272">
        <v>45005</v>
      </c>
      <c r="D1287" s="272">
        <v>45018</v>
      </c>
      <c r="E1287" s="196">
        <f t="shared" si="96"/>
        <v>45011.5</v>
      </c>
      <c r="F1287" s="272">
        <v>45023</v>
      </c>
      <c r="G1287" s="272">
        <v>45034</v>
      </c>
      <c r="H1287" s="12" t="s">
        <v>152</v>
      </c>
      <c r="I1287" s="234">
        <v>0.42</v>
      </c>
      <c r="J1287" s="272">
        <v>45035</v>
      </c>
      <c r="K1287" s="17">
        <f t="shared" si="97"/>
        <v>23</v>
      </c>
      <c r="L1287" s="283">
        <f t="shared" si="98"/>
        <v>1.0123388203662501E-8</v>
      </c>
      <c r="M1287" s="22">
        <f t="shared" si="99"/>
        <v>2.3283792868423754E-7</v>
      </c>
    </row>
    <row r="1288" spans="1:13">
      <c r="A1288" s="16">
        <f t="shared" si="95"/>
        <v>1281</v>
      </c>
      <c r="B1288" s="12" t="s">
        <v>403</v>
      </c>
      <c r="C1288" s="272">
        <v>45005</v>
      </c>
      <c r="D1288" s="272">
        <v>45018</v>
      </c>
      <c r="E1288" s="196">
        <f t="shared" si="96"/>
        <v>45011.5</v>
      </c>
      <c r="F1288" s="272">
        <v>45023</v>
      </c>
      <c r="G1288" s="272">
        <v>45065</v>
      </c>
      <c r="H1288" s="12" t="s">
        <v>157</v>
      </c>
      <c r="I1288" s="234">
        <v>44.93</v>
      </c>
      <c r="J1288" s="272">
        <v>45068</v>
      </c>
      <c r="K1288" s="17">
        <f t="shared" si="97"/>
        <v>54</v>
      </c>
      <c r="L1288" s="283">
        <f t="shared" si="98"/>
        <v>1.0829615047394195E-6</v>
      </c>
      <c r="M1288" s="22">
        <f t="shared" si="99"/>
        <v>5.8479921255928653E-5</v>
      </c>
    </row>
    <row r="1289" spans="1:13">
      <c r="A1289" s="16">
        <f t="shared" ref="A1289:A1352" si="100">A1288+1</f>
        <v>1282</v>
      </c>
      <c r="B1289" s="12" t="s">
        <v>404</v>
      </c>
      <c r="C1289" s="272">
        <v>45004</v>
      </c>
      <c r="D1289" s="272">
        <v>45017</v>
      </c>
      <c r="E1289" s="196">
        <f t="shared" ref="E1289:E1352" si="101">AVERAGE(C1289:D1289)</f>
        <v>45010.5</v>
      </c>
      <c r="F1289" s="272">
        <v>45023</v>
      </c>
      <c r="G1289" s="272">
        <v>45065</v>
      </c>
      <c r="H1289" s="12" t="s">
        <v>157</v>
      </c>
      <c r="I1289" s="234">
        <v>65.86</v>
      </c>
      <c r="J1289" s="272">
        <v>45068</v>
      </c>
      <c r="K1289" s="17">
        <f t="shared" si="97"/>
        <v>55</v>
      </c>
      <c r="L1289" s="283">
        <f t="shared" si="98"/>
        <v>1.5874436835552674E-6</v>
      </c>
      <c r="M1289" s="22">
        <f t="shared" si="99"/>
        <v>8.7309402595539711E-5</v>
      </c>
    </row>
    <row r="1290" spans="1:13">
      <c r="A1290" s="16">
        <f t="shared" si="100"/>
        <v>1283</v>
      </c>
      <c r="B1290" s="12" t="s">
        <v>403</v>
      </c>
      <c r="C1290" s="272">
        <v>45005</v>
      </c>
      <c r="D1290" s="272">
        <v>45018</v>
      </c>
      <c r="E1290" s="196">
        <f t="shared" si="101"/>
        <v>45011.5</v>
      </c>
      <c r="F1290" s="272">
        <v>45023</v>
      </c>
      <c r="G1290" s="272">
        <v>45058</v>
      </c>
      <c r="H1290" s="12" t="s">
        <v>153</v>
      </c>
      <c r="I1290" s="234">
        <v>22.61</v>
      </c>
      <c r="J1290" s="272">
        <v>45061</v>
      </c>
      <c r="K1290" s="17">
        <f t="shared" ref="K1290:K1353" si="102">(G1290-D1290)+((D1290-C1290+1)/2)</f>
        <v>47</v>
      </c>
      <c r="L1290" s="283">
        <f t="shared" ref="L1290:L1353" si="103">I1290/$I$4859</f>
        <v>5.44975731630498E-7</v>
      </c>
      <c r="M1290" s="22">
        <f t="shared" ref="M1290:M1353" si="104">L1290*K1290</f>
        <v>2.5613859386633407E-5</v>
      </c>
    </row>
    <row r="1291" spans="1:13">
      <c r="A1291" s="16">
        <f t="shared" si="100"/>
        <v>1284</v>
      </c>
      <c r="B1291" s="12" t="s">
        <v>403</v>
      </c>
      <c r="C1291" s="272">
        <v>45005</v>
      </c>
      <c r="D1291" s="272">
        <v>45018</v>
      </c>
      <c r="E1291" s="196">
        <f t="shared" si="101"/>
        <v>45011.5</v>
      </c>
      <c r="F1291" s="272">
        <v>45023</v>
      </c>
      <c r="G1291" s="272">
        <v>45135</v>
      </c>
      <c r="H1291" s="12" t="s">
        <v>152</v>
      </c>
      <c r="I1291" s="234">
        <v>1.08</v>
      </c>
      <c r="J1291" s="272">
        <v>45138</v>
      </c>
      <c r="K1291" s="17">
        <f t="shared" si="102"/>
        <v>124</v>
      </c>
      <c r="L1291" s="283">
        <f t="shared" si="103"/>
        <v>2.6031569666560719E-8</v>
      </c>
      <c r="M1291" s="22">
        <f t="shared" si="104"/>
        <v>3.2279146386535291E-6</v>
      </c>
    </row>
    <row r="1292" spans="1:13">
      <c r="A1292" s="16">
        <f t="shared" si="100"/>
        <v>1285</v>
      </c>
      <c r="B1292" s="12" t="s">
        <v>403</v>
      </c>
      <c r="C1292" s="272">
        <v>45005</v>
      </c>
      <c r="D1292" s="272">
        <v>45018</v>
      </c>
      <c r="E1292" s="196">
        <f t="shared" si="101"/>
        <v>45011.5</v>
      </c>
      <c r="F1292" s="272">
        <v>45023</v>
      </c>
      <c r="G1292" s="272">
        <v>45065</v>
      </c>
      <c r="H1292" s="12" t="s">
        <v>157</v>
      </c>
      <c r="I1292" s="234">
        <v>1562.4999999999995</v>
      </c>
      <c r="J1292" s="272">
        <v>45068</v>
      </c>
      <c r="K1292" s="17">
        <f t="shared" si="102"/>
        <v>54</v>
      </c>
      <c r="L1292" s="283">
        <f t="shared" si="103"/>
        <v>3.7661414448149178E-5</v>
      </c>
      <c r="M1292" s="22">
        <f t="shared" si="104"/>
        <v>2.0337163802000555E-3</v>
      </c>
    </row>
    <row r="1293" spans="1:13">
      <c r="A1293" s="16">
        <f t="shared" si="100"/>
        <v>1286</v>
      </c>
      <c r="B1293" s="12" t="s">
        <v>404</v>
      </c>
      <c r="C1293" s="272">
        <v>45004</v>
      </c>
      <c r="D1293" s="272">
        <v>45017</v>
      </c>
      <c r="E1293" s="196">
        <f t="shared" si="101"/>
        <v>45010.5</v>
      </c>
      <c r="F1293" s="272">
        <v>45023</v>
      </c>
      <c r="G1293" s="272">
        <v>45065</v>
      </c>
      <c r="H1293" s="12" t="s">
        <v>157</v>
      </c>
      <c r="I1293" s="234">
        <v>926.06</v>
      </c>
      <c r="J1293" s="272">
        <v>45068</v>
      </c>
      <c r="K1293" s="17">
        <f t="shared" si="102"/>
        <v>55</v>
      </c>
      <c r="L1293" s="283">
        <f t="shared" si="103"/>
        <v>2.2321106856865941E-5</v>
      </c>
      <c r="M1293" s="22">
        <f t="shared" si="104"/>
        <v>1.2276608771276268E-3</v>
      </c>
    </row>
    <row r="1294" spans="1:13">
      <c r="A1294" s="16">
        <f t="shared" si="100"/>
        <v>1287</v>
      </c>
      <c r="B1294" s="12" t="s">
        <v>403</v>
      </c>
      <c r="C1294" s="272">
        <v>45005</v>
      </c>
      <c r="D1294" s="272">
        <v>45018</v>
      </c>
      <c r="E1294" s="196">
        <f t="shared" si="101"/>
        <v>45011.5</v>
      </c>
      <c r="F1294" s="272">
        <v>45023</v>
      </c>
      <c r="G1294" s="272">
        <v>45135</v>
      </c>
      <c r="H1294" s="12" t="s">
        <v>152</v>
      </c>
      <c r="I1294" s="234">
        <v>10.229999999999999</v>
      </c>
      <c r="J1294" s="272">
        <v>45138</v>
      </c>
      <c r="K1294" s="17">
        <f t="shared" si="102"/>
        <v>124</v>
      </c>
      <c r="L1294" s="283">
        <f t="shared" si="103"/>
        <v>2.4657681267492232E-7</v>
      </c>
      <c r="M1294" s="22">
        <f t="shared" si="104"/>
        <v>3.0575524771690367E-5</v>
      </c>
    </row>
    <row r="1295" spans="1:13">
      <c r="A1295" s="16">
        <f t="shared" si="100"/>
        <v>1288</v>
      </c>
      <c r="B1295" s="12" t="s">
        <v>403</v>
      </c>
      <c r="C1295" s="272">
        <v>45005</v>
      </c>
      <c r="D1295" s="272">
        <v>45018</v>
      </c>
      <c r="E1295" s="196">
        <f t="shared" si="101"/>
        <v>45011.5</v>
      </c>
      <c r="F1295" s="272">
        <v>45023</v>
      </c>
      <c r="G1295" s="272">
        <v>45034</v>
      </c>
      <c r="H1295" s="12" t="s">
        <v>156</v>
      </c>
      <c r="I1295" s="234">
        <v>12.4</v>
      </c>
      <c r="J1295" s="272">
        <v>45035</v>
      </c>
      <c r="K1295" s="17">
        <f t="shared" si="102"/>
        <v>23</v>
      </c>
      <c r="L1295" s="283">
        <f t="shared" si="103"/>
        <v>2.9888098506051194E-7</v>
      </c>
      <c r="M1295" s="22">
        <f t="shared" si="104"/>
        <v>6.8742626563917744E-6</v>
      </c>
    </row>
    <row r="1296" spans="1:13">
      <c r="A1296" s="16">
        <f t="shared" si="100"/>
        <v>1289</v>
      </c>
      <c r="B1296" s="12" t="s">
        <v>403</v>
      </c>
      <c r="C1296" s="272">
        <v>45005</v>
      </c>
      <c r="D1296" s="272">
        <v>45018</v>
      </c>
      <c r="E1296" s="196">
        <f t="shared" si="101"/>
        <v>45011.5</v>
      </c>
      <c r="F1296" s="272">
        <v>45023</v>
      </c>
      <c r="G1296" s="272">
        <v>45034</v>
      </c>
      <c r="H1296" s="12" t="s">
        <v>152</v>
      </c>
      <c r="I1296" s="234">
        <v>71.92</v>
      </c>
      <c r="J1296" s="272">
        <v>45035</v>
      </c>
      <c r="K1296" s="17">
        <f t="shared" si="102"/>
        <v>23</v>
      </c>
      <c r="L1296" s="283">
        <f t="shared" si="103"/>
        <v>1.7335097133509694E-6</v>
      </c>
      <c r="M1296" s="22">
        <f t="shared" si="104"/>
        <v>3.9870723407072292E-5</v>
      </c>
    </row>
    <row r="1297" spans="1:13">
      <c r="A1297" s="16">
        <f t="shared" si="100"/>
        <v>1290</v>
      </c>
      <c r="B1297" s="12" t="s">
        <v>403</v>
      </c>
      <c r="C1297" s="272">
        <v>45005</v>
      </c>
      <c r="D1297" s="272">
        <v>45018</v>
      </c>
      <c r="E1297" s="196">
        <f t="shared" si="101"/>
        <v>45011.5</v>
      </c>
      <c r="F1297" s="272">
        <v>45023</v>
      </c>
      <c r="G1297" s="272">
        <v>45034</v>
      </c>
      <c r="H1297" s="12" t="s">
        <v>152</v>
      </c>
      <c r="I1297" s="234">
        <v>6.35</v>
      </c>
      <c r="J1297" s="272">
        <v>45035</v>
      </c>
      <c r="K1297" s="17">
        <f t="shared" si="102"/>
        <v>23</v>
      </c>
      <c r="L1297" s="283">
        <f t="shared" si="103"/>
        <v>1.5305598831727829E-7</v>
      </c>
      <c r="M1297" s="22">
        <f t="shared" si="104"/>
        <v>3.5202877312974005E-6</v>
      </c>
    </row>
    <row r="1298" spans="1:13">
      <c r="A1298" s="16">
        <f t="shared" si="100"/>
        <v>1291</v>
      </c>
      <c r="B1298" s="12" t="s">
        <v>403</v>
      </c>
      <c r="C1298" s="272">
        <v>45005</v>
      </c>
      <c r="D1298" s="272">
        <v>45018</v>
      </c>
      <c r="E1298" s="196">
        <f t="shared" si="101"/>
        <v>45011.5</v>
      </c>
      <c r="F1298" s="272">
        <v>45023</v>
      </c>
      <c r="G1298" s="272">
        <v>45034</v>
      </c>
      <c r="H1298" s="12" t="s">
        <v>156</v>
      </c>
      <c r="I1298" s="234">
        <v>27.86</v>
      </c>
      <c r="J1298" s="272">
        <v>45035</v>
      </c>
      <c r="K1298" s="17">
        <f t="shared" si="102"/>
        <v>23</v>
      </c>
      <c r="L1298" s="283">
        <f t="shared" si="103"/>
        <v>6.7151808417627921E-7</v>
      </c>
      <c r="M1298" s="22">
        <f t="shared" si="104"/>
        <v>1.5444915936054422E-5</v>
      </c>
    </row>
    <row r="1299" spans="1:13">
      <c r="A1299" s="16">
        <f t="shared" si="100"/>
        <v>1292</v>
      </c>
      <c r="B1299" s="12" t="s">
        <v>403</v>
      </c>
      <c r="C1299" s="272">
        <v>45005</v>
      </c>
      <c r="D1299" s="272">
        <v>45018</v>
      </c>
      <c r="E1299" s="196">
        <f t="shared" si="101"/>
        <v>45011.5</v>
      </c>
      <c r="F1299" s="272">
        <v>45023</v>
      </c>
      <c r="G1299" s="272">
        <v>45065</v>
      </c>
      <c r="H1299" s="12" t="s">
        <v>157</v>
      </c>
      <c r="I1299" s="234">
        <v>95.84</v>
      </c>
      <c r="J1299" s="272">
        <v>45068</v>
      </c>
      <c r="K1299" s="17">
        <f t="shared" si="102"/>
        <v>54</v>
      </c>
      <c r="L1299" s="283">
        <f t="shared" si="103"/>
        <v>2.3100607748547955E-6</v>
      </c>
      <c r="M1299" s="22">
        <f t="shared" si="104"/>
        <v>1.2474328184215895E-4</v>
      </c>
    </row>
    <row r="1300" spans="1:13">
      <c r="A1300" s="16">
        <f t="shared" si="100"/>
        <v>1293</v>
      </c>
      <c r="B1300" s="12" t="s">
        <v>404</v>
      </c>
      <c r="C1300" s="272">
        <v>45004</v>
      </c>
      <c r="D1300" s="272">
        <v>45017</v>
      </c>
      <c r="E1300" s="196">
        <f t="shared" si="101"/>
        <v>45010.5</v>
      </c>
      <c r="F1300" s="272">
        <v>45023</v>
      </c>
      <c r="G1300" s="272">
        <v>45065</v>
      </c>
      <c r="H1300" s="12" t="s">
        <v>157</v>
      </c>
      <c r="I1300" s="234">
        <v>60.55</v>
      </c>
      <c r="J1300" s="272">
        <v>45068</v>
      </c>
      <c r="K1300" s="17">
        <f t="shared" si="102"/>
        <v>55</v>
      </c>
      <c r="L1300" s="283">
        <f t="shared" si="103"/>
        <v>1.4594551326946772E-6</v>
      </c>
      <c r="M1300" s="22">
        <f t="shared" si="104"/>
        <v>8.0270032298207242E-5</v>
      </c>
    </row>
    <row r="1301" spans="1:13">
      <c r="A1301" s="16">
        <f t="shared" si="100"/>
        <v>1294</v>
      </c>
      <c r="B1301" s="12" t="s">
        <v>403</v>
      </c>
      <c r="C1301" s="272">
        <v>45005</v>
      </c>
      <c r="D1301" s="272">
        <v>45018</v>
      </c>
      <c r="E1301" s="196">
        <f t="shared" si="101"/>
        <v>45011.5</v>
      </c>
      <c r="F1301" s="272">
        <v>45023</v>
      </c>
      <c r="G1301" s="272">
        <v>45034</v>
      </c>
      <c r="H1301" s="12" t="s">
        <v>152</v>
      </c>
      <c r="I1301" s="234">
        <v>573.38</v>
      </c>
      <c r="J1301" s="272">
        <v>45035</v>
      </c>
      <c r="K1301" s="17">
        <f t="shared" si="102"/>
        <v>23</v>
      </c>
      <c r="L1301" s="283">
        <f t="shared" si="103"/>
        <v>1.3820353162419059E-5</v>
      </c>
      <c r="M1301" s="22">
        <f t="shared" si="104"/>
        <v>3.1786812273563834E-4</v>
      </c>
    </row>
    <row r="1302" spans="1:13">
      <c r="A1302" s="16">
        <f t="shared" si="100"/>
        <v>1295</v>
      </c>
      <c r="B1302" s="12" t="s">
        <v>403</v>
      </c>
      <c r="C1302" s="272">
        <v>45005</v>
      </c>
      <c r="D1302" s="272">
        <v>45018</v>
      </c>
      <c r="E1302" s="196">
        <f t="shared" si="101"/>
        <v>45011.5</v>
      </c>
      <c r="F1302" s="272">
        <v>45023</v>
      </c>
      <c r="G1302" s="272">
        <v>45135</v>
      </c>
      <c r="H1302" s="12" t="s">
        <v>152</v>
      </c>
      <c r="I1302" s="234">
        <v>36.06</v>
      </c>
      <c r="J1302" s="272">
        <v>45138</v>
      </c>
      <c r="K1302" s="17">
        <f t="shared" si="102"/>
        <v>124</v>
      </c>
      <c r="L1302" s="283">
        <f t="shared" si="103"/>
        <v>8.6916518720016628E-7</v>
      </c>
      <c r="M1302" s="22">
        <f t="shared" si="104"/>
        <v>1.0777648321282062E-4</v>
      </c>
    </row>
    <row r="1303" spans="1:13">
      <c r="A1303" s="16">
        <f t="shared" si="100"/>
        <v>1296</v>
      </c>
      <c r="B1303" s="12" t="s">
        <v>403</v>
      </c>
      <c r="C1303" s="272">
        <v>45005</v>
      </c>
      <c r="D1303" s="272">
        <v>45018</v>
      </c>
      <c r="E1303" s="196">
        <f t="shared" si="101"/>
        <v>45011.5</v>
      </c>
      <c r="F1303" s="272">
        <v>45023</v>
      </c>
      <c r="G1303" s="272">
        <v>45135</v>
      </c>
      <c r="H1303" s="12" t="s">
        <v>156</v>
      </c>
      <c r="I1303" s="234">
        <v>62.68</v>
      </c>
      <c r="J1303" s="272">
        <v>45138</v>
      </c>
      <c r="K1303" s="17">
        <f t="shared" si="102"/>
        <v>124</v>
      </c>
      <c r="L1303" s="283">
        <f t="shared" si="103"/>
        <v>1.5107951728703942E-6</v>
      </c>
      <c r="M1303" s="22">
        <f t="shared" si="104"/>
        <v>1.8733860143592887E-4</v>
      </c>
    </row>
    <row r="1304" spans="1:13">
      <c r="A1304" s="16">
        <f t="shared" si="100"/>
        <v>1297</v>
      </c>
      <c r="B1304" s="12" t="s">
        <v>403</v>
      </c>
      <c r="C1304" s="272">
        <v>45005</v>
      </c>
      <c r="D1304" s="272">
        <v>45018</v>
      </c>
      <c r="E1304" s="196">
        <f t="shared" si="101"/>
        <v>45011.5</v>
      </c>
      <c r="F1304" s="272">
        <v>45023</v>
      </c>
      <c r="G1304" s="272">
        <v>45065</v>
      </c>
      <c r="H1304" s="12" t="s">
        <v>157</v>
      </c>
      <c r="I1304" s="234">
        <v>702.2</v>
      </c>
      <c r="J1304" s="272">
        <v>45068</v>
      </c>
      <c r="K1304" s="17">
        <f t="shared" si="102"/>
        <v>54</v>
      </c>
      <c r="L1304" s="283">
        <f t="shared" si="103"/>
        <v>1.6925340944313829E-5</v>
      </c>
      <c r="M1304" s="22">
        <f t="shared" si="104"/>
        <v>9.1396841099294674E-4</v>
      </c>
    </row>
    <row r="1305" spans="1:13">
      <c r="A1305" s="16">
        <f t="shared" si="100"/>
        <v>1298</v>
      </c>
      <c r="B1305" s="12" t="s">
        <v>404</v>
      </c>
      <c r="C1305" s="272">
        <v>45004</v>
      </c>
      <c r="D1305" s="272">
        <v>45017</v>
      </c>
      <c r="E1305" s="196">
        <f t="shared" si="101"/>
        <v>45010.5</v>
      </c>
      <c r="F1305" s="272">
        <v>45023</v>
      </c>
      <c r="G1305" s="272">
        <v>45065</v>
      </c>
      <c r="H1305" s="12" t="s">
        <v>157</v>
      </c>
      <c r="I1305" s="234">
        <v>1014.2300000000001</v>
      </c>
      <c r="J1305" s="272">
        <v>45068</v>
      </c>
      <c r="K1305" s="17">
        <f t="shared" si="102"/>
        <v>55</v>
      </c>
      <c r="L1305" s="283">
        <f t="shared" si="103"/>
        <v>2.4446295280477667E-5</v>
      </c>
      <c r="M1305" s="22">
        <f t="shared" si="104"/>
        <v>1.3445462404262716E-3</v>
      </c>
    </row>
    <row r="1306" spans="1:13">
      <c r="A1306" s="16">
        <f t="shared" si="100"/>
        <v>1299</v>
      </c>
      <c r="B1306" s="12" t="s">
        <v>403</v>
      </c>
      <c r="C1306" s="272">
        <v>45005</v>
      </c>
      <c r="D1306" s="272">
        <v>45018</v>
      </c>
      <c r="E1306" s="196">
        <f t="shared" si="101"/>
        <v>45011.5</v>
      </c>
      <c r="F1306" s="272">
        <v>45023</v>
      </c>
      <c r="G1306" s="272">
        <v>45034</v>
      </c>
      <c r="H1306" s="12" t="s">
        <v>152</v>
      </c>
      <c r="I1306" s="234">
        <v>0.82</v>
      </c>
      <c r="J1306" s="272">
        <v>45035</v>
      </c>
      <c r="K1306" s="17">
        <f t="shared" si="102"/>
        <v>23</v>
      </c>
      <c r="L1306" s="283">
        <f t="shared" si="103"/>
        <v>1.9764710302388693E-8</v>
      </c>
      <c r="M1306" s="22">
        <f t="shared" si="104"/>
        <v>4.5458833695493996E-7</v>
      </c>
    </row>
    <row r="1307" spans="1:13">
      <c r="A1307" s="16">
        <f t="shared" si="100"/>
        <v>1300</v>
      </c>
      <c r="B1307" s="12" t="s">
        <v>403</v>
      </c>
      <c r="C1307" s="272">
        <v>45005</v>
      </c>
      <c r="D1307" s="272">
        <v>45018</v>
      </c>
      <c r="E1307" s="196">
        <f t="shared" si="101"/>
        <v>45011.5</v>
      </c>
      <c r="F1307" s="272">
        <v>45023</v>
      </c>
      <c r="G1307" s="272">
        <v>45034</v>
      </c>
      <c r="H1307" s="12" t="s">
        <v>156</v>
      </c>
      <c r="I1307" s="234">
        <v>64.180000000000007</v>
      </c>
      <c r="J1307" s="272">
        <v>45035</v>
      </c>
      <c r="K1307" s="17">
        <f t="shared" si="102"/>
        <v>23</v>
      </c>
      <c r="L1307" s="283">
        <f t="shared" si="103"/>
        <v>1.5469501307406176E-6</v>
      </c>
      <c r="M1307" s="22">
        <f t="shared" si="104"/>
        <v>3.5579853007034201E-5</v>
      </c>
    </row>
    <row r="1308" spans="1:13">
      <c r="A1308" s="16">
        <f t="shared" si="100"/>
        <v>1301</v>
      </c>
      <c r="B1308" s="12" t="s">
        <v>403</v>
      </c>
      <c r="C1308" s="272">
        <v>45005</v>
      </c>
      <c r="D1308" s="272">
        <v>45018</v>
      </c>
      <c r="E1308" s="196">
        <f t="shared" si="101"/>
        <v>45011.5</v>
      </c>
      <c r="F1308" s="272">
        <v>45023</v>
      </c>
      <c r="G1308" s="272">
        <v>45135</v>
      </c>
      <c r="H1308" s="12" t="s">
        <v>152</v>
      </c>
      <c r="I1308" s="234">
        <v>4.96</v>
      </c>
      <c r="J1308" s="272">
        <v>45138</v>
      </c>
      <c r="K1308" s="17">
        <f t="shared" si="102"/>
        <v>124</v>
      </c>
      <c r="L1308" s="283">
        <f t="shared" si="103"/>
        <v>1.1955239402420477E-7</v>
      </c>
      <c r="M1308" s="22">
        <f t="shared" si="104"/>
        <v>1.4824496859001392E-5</v>
      </c>
    </row>
    <row r="1309" spans="1:13">
      <c r="A1309" s="16">
        <f t="shared" si="100"/>
        <v>1302</v>
      </c>
      <c r="B1309" s="12" t="s">
        <v>403</v>
      </c>
      <c r="C1309" s="272">
        <v>45005</v>
      </c>
      <c r="D1309" s="272">
        <v>45018</v>
      </c>
      <c r="E1309" s="196">
        <f t="shared" si="101"/>
        <v>45011.5</v>
      </c>
      <c r="F1309" s="272">
        <v>45023</v>
      </c>
      <c r="G1309" s="272">
        <v>45135</v>
      </c>
      <c r="H1309" s="12" t="s">
        <v>152</v>
      </c>
      <c r="I1309" s="234">
        <v>49.44</v>
      </c>
      <c r="J1309" s="272">
        <v>45138</v>
      </c>
      <c r="K1309" s="17">
        <f t="shared" si="102"/>
        <v>124</v>
      </c>
      <c r="L1309" s="283">
        <f t="shared" si="103"/>
        <v>1.1916674114025573E-6</v>
      </c>
      <c r="M1309" s="22">
        <f t="shared" si="104"/>
        <v>1.4776675901391711E-4</v>
      </c>
    </row>
    <row r="1310" spans="1:13">
      <c r="A1310" s="16">
        <f t="shared" si="100"/>
        <v>1303</v>
      </c>
      <c r="B1310" s="12" t="s">
        <v>403</v>
      </c>
      <c r="C1310" s="272">
        <v>45005</v>
      </c>
      <c r="D1310" s="272">
        <v>45018</v>
      </c>
      <c r="E1310" s="196">
        <f t="shared" si="101"/>
        <v>45011.5</v>
      </c>
      <c r="F1310" s="272">
        <v>45023</v>
      </c>
      <c r="G1310" s="272">
        <v>45034</v>
      </c>
      <c r="H1310" s="12" t="s">
        <v>156</v>
      </c>
      <c r="I1310" s="234">
        <v>41.68</v>
      </c>
      <c r="J1310" s="272">
        <v>45035</v>
      </c>
      <c r="K1310" s="17">
        <f t="shared" si="102"/>
        <v>23</v>
      </c>
      <c r="L1310" s="283">
        <f t="shared" si="103"/>
        <v>1.0046257626872691E-6</v>
      </c>
      <c r="M1310" s="22">
        <f t="shared" si="104"/>
        <v>2.3106392541807191E-5</v>
      </c>
    </row>
    <row r="1311" spans="1:13">
      <c r="A1311" s="16">
        <f t="shared" si="100"/>
        <v>1304</v>
      </c>
      <c r="B1311" s="12" t="s">
        <v>403</v>
      </c>
      <c r="C1311" s="272">
        <v>45005</v>
      </c>
      <c r="D1311" s="272">
        <v>45018</v>
      </c>
      <c r="E1311" s="196">
        <f t="shared" si="101"/>
        <v>45011.5</v>
      </c>
      <c r="F1311" s="272">
        <v>45023</v>
      </c>
      <c r="G1311" s="272">
        <v>45027</v>
      </c>
      <c r="H1311" s="12" t="s">
        <v>164</v>
      </c>
      <c r="I1311" s="234">
        <v>20</v>
      </c>
      <c r="J1311" s="272">
        <v>45028</v>
      </c>
      <c r="K1311" s="17">
        <f t="shared" si="102"/>
        <v>16</v>
      </c>
      <c r="L1311" s="283">
        <f t="shared" si="103"/>
        <v>4.8206610493630956E-7</v>
      </c>
      <c r="M1311" s="22">
        <f t="shared" si="104"/>
        <v>7.713057678980953E-6</v>
      </c>
    </row>
    <row r="1312" spans="1:13">
      <c r="A1312" s="16">
        <f t="shared" si="100"/>
        <v>1305</v>
      </c>
      <c r="B1312" s="12" t="s">
        <v>403</v>
      </c>
      <c r="C1312" s="272">
        <v>45005</v>
      </c>
      <c r="D1312" s="272">
        <v>45018</v>
      </c>
      <c r="E1312" s="196">
        <f t="shared" si="101"/>
        <v>45011.5</v>
      </c>
      <c r="F1312" s="272">
        <v>45023</v>
      </c>
      <c r="G1312" s="272">
        <v>45135</v>
      </c>
      <c r="H1312" s="12" t="s">
        <v>165</v>
      </c>
      <c r="I1312" s="234">
        <v>1575.3599999999972</v>
      </c>
      <c r="J1312" s="272">
        <v>45138</v>
      </c>
      <c r="K1312" s="17">
        <f t="shared" si="102"/>
        <v>124</v>
      </c>
      <c r="L1312" s="283">
        <f t="shared" si="103"/>
        <v>3.7971382953623165E-5</v>
      </c>
      <c r="M1312" s="22">
        <f t="shared" si="104"/>
        <v>4.7084514862492724E-3</v>
      </c>
    </row>
    <row r="1313" spans="1:13">
      <c r="A1313" s="16">
        <f t="shared" si="100"/>
        <v>1306</v>
      </c>
      <c r="B1313" s="12" t="s">
        <v>403</v>
      </c>
      <c r="C1313" s="272">
        <v>45005</v>
      </c>
      <c r="D1313" s="272">
        <v>45018</v>
      </c>
      <c r="E1313" s="196">
        <f t="shared" si="101"/>
        <v>45011.5</v>
      </c>
      <c r="F1313" s="272">
        <v>45023</v>
      </c>
      <c r="G1313" s="272">
        <v>45027</v>
      </c>
      <c r="H1313" s="12" t="s">
        <v>166</v>
      </c>
      <c r="I1313" s="234">
        <v>63098</v>
      </c>
      <c r="J1313" s="272">
        <v>45028</v>
      </c>
      <c r="K1313" s="17">
        <f t="shared" si="102"/>
        <v>16</v>
      </c>
      <c r="L1313" s="283">
        <f t="shared" si="103"/>
        <v>1.520870354463563E-3</v>
      </c>
      <c r="M1313" s="22">
        <f t="shared" si="104"/>
        <v>2.4333925671417008E-2</v>
      </c>
    </row>
    <row r="1314" spans="1:13">
      <c r="A1314" s="16">
        <f t="shared" si="100"/>
        <v>1307</v>
      </c>
      <c r="B1314" s="12" t="s">
        <v>403</v>
      </c>
      <c r="C1314" s="272">
        <v>45005</v>
      </c>
      <c r="D1314" s="272">
        <v>45018</v>
      </c>
      <c r="E1314" s="196">
        <f t="shared" si="101"/>
        <v>45011.5</v>
      </c>
      <c r="F1314" s="272">
        <v>45023</v>
      </c>
      <c r="G1314" s="272">
        <v>45034</v>
      </c>
      <c r="H1314" s="12" t="s">
        <v>152</v>
      </c>
      <c r="I1314" s="234">
        <v>4.45</v>
      </c>
      <c r="J1314" s="272">
        <v>45035</v>
      </c>
      <c r="K1314" s="17">
        <f t="shared" si="102"/>
        <v>23</v>
      </c>
      <c r="L1314" s="283">
        <f t="shared" si="103"/>
        <v>1.0725970834832889E-7</v>
      </c>
      <c r="M1314" s="22">
        <f t="shared" si="104"/>
        <v>2.4669732920115645E-6</v>
      </c>
    </row>
    <row r="1315" spans="1:13">
      <c r="A1315" s="16">
        <f t="shared" si="100"/>
        <v>1308</v>
      </c>
      <c r="B1315" s="12" t="s">
        <v>403</v>
      </c>
      <c r="C1315" s="272">
        <v>45005</v>
      </c>
      <c r="D1315" s="272">
        <v>45018</v>
      </c>
      <c r="E1315" s="196">
        <f t="shared" si="101"/>
        <v>45011.5</v>
      </c>
      <c r="F1315" s="272">
        <v>45023</v>
      </c>
      <c r="G1315" s="272">
        <v>45034</v>
      </c>
      <c r="H1315" s="12" t="s">
        <v>156</v>
      </c>
      <c r="I1315" s="234">
        <v>114.05000000000001</v>
      </c>
      <c r="J1315" s="272">
        <v>45035</v>
      </c>
      <c r="K1315" s="17">
        <f t="shared" si="102"/>
        <v>23</v>
      </c>
      <c r="L1315" s="283">
        <f t="shared" si="103"/>
        <v>2.7489819633993055E-6</v>
      </c>
      <c r="M1315" s="22">
        <f t="shared" si="104"/>
        <v>6.3226585158184027E-5</v>
      </c>
    </row>
    <row r="1316" spans="1:13">
      <c r="A1316" s="16">
        <f t="shared" si="100"/>
        <v>1309</v>
      </c>
      <c r="B1316" s="12" t="s">
        <v>403</v>
      </c>
      <c r="C1316" s="272">
        <v>45005</v>
      </c>
      <c r="D1316" s="272">
        <v>45018</v>
      </c>
      <c r="E1316" s="196">
        <f t="shared" si="101"/>
        <v>45011.5</v>
      </c>
      <c r="F1316" s="272">
        <v>45023</v>
      </c>
      <c r="G1316" s="272">
        <v>45135</v>
      </c>
      <c r="H1316" s="12" t="s">
        <v>152</v>
      </c>
      <c r="I1316" s="234">
        <v>4.55</v>
      </c>
      <c r="J1316" s="272">
        <v>45138</v>
      </c>
      <c r="K1316" s="17">
        <f t="shared" si="102"/>
        <v>124</v>
      </c>
      <c r="L1316" s="283">
        <f t="shared" si="103"/>
        <v>1.0967003887301042E-7</v>
      </c>
      <c r="M1316" s="22">
        <f t="shared" si="104"/>
        <v>1.3599084820253292E-5</v>
      </c>
    </row>
    <row r="1317" spans="1:13">
      <c r="A1317" s="16">
        <f t="shared" si="100"/>
        <v>1310</v>
      </c>
      <c r="B1317" s="12" t="s">
        <v>403</v>
      </c>
      <c r="C1317" s="272">
        <v>45005</v>
      </c>
      <c r="D1317" s="272">
        <v>45018</v>
      </c>
      <c r="E1317" s="196">
        <f t="shared" si="101"/>
        <v>45011.5</v>
      </c>
      <c r="F1317" s="272">
        <v>45023</v>
      </c>
      <c r="G1317" s="272">
        <v>45135</v>
      </c>
      <c r="H1317" s="12" t="s">
        <v>165</v>
      </c>
      <c r="I1317" s="234">
        <v>479.45999999999992</v>
      </c>
      <c r="J1317" s="272">
        <v>45138</v>
      </c>
      <c r="K1317" s="17">
        <f t="shared" si="102"/>
        <v>124</v>
      </c>
      <c r="L1317" s="283">
        <f t="shared" si="103"/>
        <v>1.1556570733638148E-5</v>
      </c>
      <c r="M1317" s="22">
        <f t="shared" si="104"/>
        <v>1.4330147709711303E-3</v>
      </c>
    </row>
    <row r="1318" spans="1:13">
      <c r="A1318" s="16">
        <f t="shared" si="100"/>
        <v>1311</v>
      </c>
      <c r="B1318" s="12" t="s">
        <v>403</v>
      </c>
      <c r="C1318" s="272">
        <v>45005</v>
      </c>
      <c r="D1318" s="272">
        <v>45018</v>
      </c>
      <c r="E1318" s="196">
        <f t="shared" si="101"/>
        <v>45011.5</v>
      </c>
      <c r="F1318" s="272">
        <v>45023</v>
      </c>
      <c r="G1318" s="272">
        <v>45023</v>
      </c>
      <c r="H1318" s="12" t="s">
        <v>164</v>
      </c>
      <c r="I1318" s="234">
        <v>1439.64</v>
      </c>
      <c r="J1318" s="272">
        <v>45026</v>
      </c>
      <c r="K1318" s="17">
        <f t="shared" si="102"/>
        <v>12</v>
      </c>
      <c r="L1318" s="283">
        <f t="shared" si="103"/>
        <v>3.4700082365525441E-5</v>
      </c>
      <c r="M1318" s="22">
        <f t="shared" si="104"/>
        <v>4.1640098838630529E-4</v>
      </c>
    </row>
    <row r="1319" spans="1:13">
      <c r="A1319" s="16">
        <f t="shared" si="100"/>
        <v>1312</v>
      </c>
      <c r="B1319" s="12" t="s">
        <v>403</v>
      </c>
      <c r="C1319" s="272">
        <v>45005</v>
      </c>
      <c r="D1319" s="272">
        <v>45018</v>
      </c>
      <c r="E1319" s="196">
        <f t="shared" si="101"/>
        <v>45011.5</v>
      </c>
      <c r="F1319" s="272">
        <v>45023</v>
      </c>
      <c r="G1319" s="272">
        <v>45023</v>
      </c>
      <c r="H1319" s="12" t="s">
        <v>166</v>
      </c>
      <c r="I1319" s="234">
        <v>28988.229999999981</v>
      </c>
      <c r="J1319" s="272">
        <v>45026</v>
      </c>
      <c r="K1319" s="17">
        <f t="shared" si="102"/>
        <v>12</v>
      </c>
      <c r="L1319" s="283">
        <f t="shared" si="103"/>
        <v>6.9871215625489345E-4</v>
      </c>
      <c r="M1319" s="22">
        <f t="shared" si="104"/>
        <v>8.3845458750587219E-3</v>
      </c>
    </row>
    <row r="1320" spans="1:13">
      <c r="A1320" s="16">
        <f t="shared" si="100"/>
        <v>1313</v>
      </c>
      <c r="B1320" s="12" t="s">
        <v>403</v>
      </c>
      <c r="C1320" s="272">
        <v>45005</v>
      </c>
      <c r="D1320" s="272">
        <v>45018</v>
      </c>
      <c r="E1320" s="196">
        <f t="shared" si="101"/>
        <v>45011.5</v>
      </c>
      <c r="F1320" s="272">
        <v>45023</v>
      </c>
      <c r="G1320" s="272">
        <v>45065</v>
      </c>
      <c r="H1320" s="12" t="s">
        <v>157</v>
      </c>
      <c r="I1320" s="234">
        <v>33.479999999999997</v>
      </c>
      <c r="J1320" s="272">
        <v>45068</v>
      </c>
      <c r="K1320" s="17">
        <f t="shared" si="102"/>
        <v>54</v>
      </c>
      <c r="L1320" s="283">
        <f t="shared" si="103"/>
        <v>8.0697865966338217E-7</v>
      </c>
      <c r="M1320" s="22">
        <f t="shared" si="104"/>
        <v>4.3576847621822636E-5</v>
      </c>
    </row>
    <row r="1321" spans="1:13">
      <c r="A1321" s="16">
        <f t="shared" si="100"/>
        <v>1314</v>
      </c>
      <c r="B1321" s="12" t="s">
        <v>404</v>
      </c>
      <c r="C1321" s="272">
        <v>45004</v>
      </c>
      <c r="D1321" s="272">
        <v>45017</v>
      </c>
      <c r="E1321" s="196">
        <f t="shared" si="101"/>
        <v>45010.5</v>
      </c>
      <c r="F1321" s="272">
        <v>45023</v>
      </c>
      <c r="G1321" s="272">
        <v>45065</v>
      </c>
      <c r="H1321" s="12" t="s">
        <v>157</v>
      </c>
      <c r="I1321" s="234">
        <v>135.51</v>
      </c>
      <c r="J1321" s="272">
        <v>45068</v>
      </c>
      <c r="K1321" s="17">
        <f t="shared" si="102"/>
        <v>55</v>
      </c>
      <c r="L1321" s="283">
        <f t="shared" si="103"/>
        <v>3.2662388939959652E-6</v>
      </c>
      <c r="M1321" s="22">
        <f t="shared" si="104"/>
        <v>1.7964313916977808E-4</v>
      </c>
    </row>
    <row r="1322" spans="1:13">
      <c r="A1322" s="16">
        <f t="shared" si="100"/>
        <v>1315</v>
      </c>
      <c r="B1322" s="12" t="s">
        <v>403</v>
      </c>
      <c r="C1322" s="272">
        <v>45005</v>
      </c>
      <c r="D1322" s="272">
        <v>45018</v>
      </c>
      <c r="E1322" s="196">
        <f t="shared" si="101"/>
        <v>45011.5</v>
      </c>
      <c r="F1322" s="272">
        <v>45023</v>
      </c>
      <c r="G1322" s="272">
        <v>45065</v>
      </c>
      <c r="H1322" s="12" t="s">
        <v>157</v>
      </c>
      <c r="I1322" s="234">
        <v>33.909999999999997</v>
      </c>
      <c r="J1322" s="272">
        <v>45068</v>
      </c>
      <c r="K1322" s="17">
        <f t="shared" si="102"/>
        <v>54</v>
      </c>
      <c r="L1322" s="283">
        <f t="shared" si="103"/>
        <v>8.173430809195128E-7</v>
      </c>
      <c r="M1322" s="22">
        <f t="shared" si="104"/>
        <v>4.4136526369653694E-5</v>
      </c>
    </row>
    <row r="1323" spans="1:13">
      <c r="A1323" s="16">
        <f t="shared" si="100"/>
        <v>1316</v>
      </c>
      <c r="B1323" s="12" t="s">
        <v>404</v>
      </c>
      <c r="C1323" s="272">
        <v>45004</v>
      </c>
      <c r="D1323" s="272">
        <v>45017</v>
      </c>
      <c r="E1323" s="196">
        <f t="shared" si="101"/>
        <v>45010.5</v>
      </c>
      <c r="F1323" s="272">
        <v>45023</v>
      </c>
      <c r="G1323" s="272">
        <v>45065</v>
      </c>
      <c r="H1323" s="12" t="s">
        <v>157</v>
      </c>
      <c r="I1323" s="234">
        <v>77.36</v>
      </c>
      <c r="J1323" s="272">
        <v>45068</v>
      </c>
      <c r="K1323" s="17">
        <f t="shared" si="102"/>
        <v>55</v>
      </c>
      <c r="L1323" s="283">
        <f t="shared" si="103"/>
        <v>1.8646316938936454E-6</v>
      </c>
      <c r="M1323" s="22">
        <f t="shared" si="104"/>
        <v>1.0255474316415049E-4</v>
      </c>
    </row>
    <row r="1324" spans="1:13">
      <c r="A1324" s="16">
        <f t="shared" si="100"/>
        <v>1317</v>
      </c>
      <c r="B1324" s="12" t="s">
        <v>403</v>
      </c>
      <c r="C1324" s="272">
        <v>45005</v>
      </c>
      <c r="D1324" s="272">
        <v>45018</v>
      </c>
      <c r="E1324" s="196">
        <f t="shared" si="101"/>
        <v>45011.5</v>
      </c>
      <c r="F1324" s="272">
        <v>45023</v>
      </c>
      <c r="G1324" s="272">
        <v>45135</v>
      </c>
      <c r="H1324" s="12" t="s">
        <v>154</v>
      </c>
      <c r="I1324" s="234">
        <v>19.61</v>
      </c>
      <c r="J1324" s="272">
        <v>45138</v>
      </c>
      <c r="K1324" s="17">
        <f t="shared" si="102"/>
        <v>124</v>
      </c>
      <c r="L1324" s="283">
        <f t="shared" si="103"/>
        <v>4.7266581589005155E-7</v>
      </c>
      <c r="M1324" s="22">
        <f t="shared" si="104"/>
        <v>5.861056117036639E-5</v>
      </c>
    </row>
    <row r="1325" spans="1:13">
      <c r="A1325" s="16">
        <f t="shared" si="100"/>
        <v>1318</v>
      </c>
      <c r="B1325" s="12" t="s">
        <v>403</v>
      </c>
      <c r="C1325" s="272">
        <v>45005</v>
      </c>
      <c r="D1325" s="272">
        <v>45018</v>
      </c>
      <c r="E1325" s="196">
        <f t="shared" si="101"/>
        <v>45011.5</v>
      </c>
      <c r="F1325" s="272">
        <v>45023</v>
      </c>
      <c r="G1325" s="272">
        <v>45058</v>
      </c>
      <c r="H1325" s="12" t="s">
        <v>153</v>
      </c>
      <c r="I1325" s="234">
        <v>19.18</v>
      </c>
      <c r="J1325" s="272">
        <v>45061</v>
      </c>
      <c r="K1325" s="17">
        <f t="shared" si="102"/>
        <v>47</v>
      </c>
      <c r="L1325" s="283">
        <f t="shared" si="103"/>
        <v>4.6230139463392087E-7</v>
      </c>
      <c r="M1325" s="22">
        <f t="shared" si="104"/>
        <v>2.172816554779428E-5</v>
      </c>
    </row>
    <row r="1326" spans="1:13">
      <c r="A1326" s="16">
        <f t="shared" si="100"/>
        <v>1319</v>
      </c>
      <c r="B1326" s="12" t="s">
        <v>403</v>
      </c>
      <c r="C1326" s="272">
        <v>45005</v>
      </c>
      <c r="D1326" s="272">
        <v>45018</v>
      </c>
      <c r="E1326" s="196">
        <f t="shared" si="101"/>
        <v>45011.5</v>
      </c>
      <c r="F1326" s="272">
        <v>45023</v>
      </c>
      <c r="G1326" s="272">
        <v>45058</v>
      </c>
      <c r="H1326" s="12" t="s">
        <v>153</v>
      </c>
      <c r="I1326" s="234">
        <v>89.56</v>
      </c>
      <c r="J1326" s="272">
        <v>45061</v>
      </c>
      <c r="K1326" s="17">
        <f t="shared" si="102"/>
        <v>47</v>
      </c>
      <c r="L1326" s="283">
        <f t="shared" si="103"/>
        <v>2.1586920179047946E-6</v>
      </c>
      <c r="M1326" s="22">
        <f t="shared" si="104"/>
        <v>1.0145852484152535E-4</v>
      </c>
    </row>
    <row r="1327" spans="1:13">
      <c r="A1327" s="16">
        <f t="shared" si="100"/>
        <v>1320</v>
      </c>
      <c r="B1327" s="12" t="s">
        <v>403</v>
      </c>
      <c r="C1327" s="272">
        <v>45005</v>
      </c>
      <c r="D1327" s="272">
        <v>45018</v>
      </c>
      <c r="E1327" s="196">
        <f t="shared" si="101"/>
        <v>45011.5</v>
      </c>
      <c r="F1327" s="272">
        <v>45023</v>
      </c>
      <c r="G1327" s="272">
        <v>45065</v>
      </c>
      <c r="H1327" s="12" t="s">
        <v>157</v>
      </c>
      <c r="I1327" s="234">
        <v>285.86</v>
      </c>
      <c r="J1327" s="272">
        <v>45068</v>
      </c>
      <c r="K1327" s="17">
        <f t="shared" si="102"/>
        <v>54</v>
      </c>
      <c r="L1327" s="283">
        <f t="shared" si="103"/>
        <v>6.8901708378546729E-6</v>
      </c>
      <c r="M1327" s="22">
        <f t="shared" si="104"/>
        <v>3.7206922524415231E-4</v>
      </c>
    </row>
    <row r="1328" spans="1:13">
      <c r="A1328" s="16">
        <f t="shared" si="100"/>
        <v>1321</v>
      </c>
      <c r="B1328" s="12" t="s">
        <v>404</v>
      </c>
      <c r="C1328" s="272">
        <v>45004</v>
      </c>
      <c r="D1328" s="272">
        <v>45017</v>
      </c>
      <c r="E1328" s="196">
        <f t="shared" si="101"/>
        <v>45010.5</v>
      </c>
      <c r="F1328" s="272">
        <v>45023</v>
      </c>
      <c r="G1328" s="272">
        <v>45065</v>
      </c>
      <c r="H1328" s="12" t="s">
        <v>157</v>
      </c>
      <c r="I1328" s="234">
        <v>374.01000000000005</v>
      </c>
      <c r="J1328" s="272">
        <v>45068</v>
      </c>
      <c r="K1328" s="17">
        <f t="shared" si="102"/>
        <v>55</v>
      </c>
      <c r="L1328" s="283">
        <f t="shared" si="103"/>
        <v>9.0148771953614589E-6</v>
      </c>
      <c r="M1328" s="22">
        <f t="shared" si="104"/>
        <v>4.9581824574488026E-4</v>
      </c>
    </row>
    <row r="1329" spans="1:13">
      <c r="A1329" s="16">
        <f t="shared" si="100"/>
        <v>1322</v>
      </c>
      <c r="B1329" s="12" t="s">
        <v>403</v>
      </c>
      <c r="C1329" s="272">
        <v>45005</v>
      </c>
      <c r="D1329" s="272">
        <v>45018</v>
      </c>
      <c r="E1329" s="196">
        <f t="shared" si="101"/>
        <v>45011.5</v>
      </c>
      <c r="F1329" s="272">
        <v>45023</v>
      </c>
      <c r="G1329" s="272">
        <v>45135</v>
      </c>
      <c r="H1329" s="12" t="s">
        <v>152</v>
      </c>
      <c r="I1329" s="234">
        <v>13.99</v>
      </c>
      <c r="J1329" s="272">
        <v>45138</v>
      </c>
      <c r="K1329" s="17">
        <f t="shared" si="102"/>
        <v>124</v>
      </c>
      <c r="L1329" s="283">
        <f t="shared" si="103"/>
        <v>3.3720524040294859E-7</v>
      </c>
      <c r="M1329" s="22">
        <f t="shared" si="104"/>
        <v>4.1813449809965623E-5</v>
      </c>
    </row>
    <row r="1330" spans="1:13">
      <c r="A1330" s="16">
        <f t="shared" si="100"/>
        <v>1323</v>
      </c>
      <c r="B1330" s="12" t="s">
        <v>403</v>
      </c>
      <c r="C1330" s="272">
        <v>45005</v>
      </c>
      <c r="D1330" s="272">
        <v>45018</v>
      </c>
      <c r="E1330" s="196">
        <f t="shared" si="101"/>
        <v>45011.5</v>
      </c>
      <c r="F1330" s="272">
        <v>45023</v>
      </c>
      <c r="G1330" s="272">
        <v>45065</v>
      </c>
      <c r="H1330" s="12" t="s">
        <v>157</v>
      </c>
      <c r="I1330" s="234">
        <v>215.64999999999998</v>
      </c>
      <c r="J1330" s="272">
        <v>45068</v>
      </c>
      <c r="K1330" s="17">
        <f t="shared" si="102"/>
        <v>54</v>
      </c>
      <c r="L1330" s="283">
        <f t="shared" si="103"/>
        <v>5.1978777764757577E-6</v>
      </c>
      <c r="M1330" s="22">
        <f t="shared" si="104"/>
        <v>2.806853999296909E-4</v>
      </c>
    </row>
    <row r="1331" spans="1:13">
      <c r="A1331" s="16">
        <f t="shared" si="100"/>
        <v>1324</v>
      </c>
      <c r="B1331" s="12" t="s">
        <v>404</v>
      </c>
      <c r="C1331" s="272">
        <v>45004</v>
      </c>
      <c r="D1331" s="272">
        <v>45017</v>
      </c>
      <c r="E1331" s="196">
        <f t="shared" si="101"/>
        <v>45010.5</v>
      </c>
      <c r="F1331" s="272">
        <v>45023</v>
      </c>
      <c r="G1331" s="272">
        <v>45065</v>
      </c>
      <c r="H1331" s="12" t="s">
        <v>157</v>
      </c>
      <c r="I1331" s="234">
        <v>71.5</v>
      </c>
      <c r="J1331" s="272">
        <v>45068</v>
      </c>
      <c r="K1331" s="17">
        <f t="shared" si="102"/>
        <v>55</v>
      </c>
      <c r="L1331" s="283">
        <f t="shared" si="103"/>
        <v>1.7233863251473068E-6</v>
      </c>
      <c r="M1331" s="22">
        <f t="shared" si="104"/>
        <v>9.4786247883101873E-5</v>
      </c>
    </row>
    <row r="1332" spans="1:13">
      <c r="A1332" s="16">
        <f t="shared" si="100"/>
        <v>1325</v>
      </c>
      <c r="B1332" s="12" t="s">
        <v>403</v>
      </c>
      <c r="C1332" s="272">
        <v>45005</v>
      </c>
      <c r="D1332" s="272">
        <v>45018</v>
      </c>
      <c r="E1332" s="196">
        <f t="shared" si="101"/>
        <v>45011.5</v>
      </c>
      <c r="F1332" s="272">
        <v>45023</v>
      </c>
      <c r="G1332" s="272">
        <v>45034</v>
      </c>
      <c r="H1332" s="12" t="s">
        <v>152</v>
      </c>
      <c r="I1332" s="234">
        <v>4.53</v>
      </c>
      <c r="J1332" s="272">
        <v>45035</v>
      </c>
      <c r="K1332" s="17">
        <f t="shared" si="102"/>
        <v>23</v>
      </c>
      <c r="L1332" s="283">
        <f t="shared" si="103"/>
        <v>1.0918797276807413E-7</v>
      </c>
      <c r="M1332" s="22">
        <f t="shared" si="104"/>
        <v>2.5113233736657048E-6</v>
      </c>
    </row>
    <row r="1333" spans="1:13">
      <c r="A1333" s="16">
        <f t="shared" si="100"/>
        <v>1326</v>
      </c>
      <c r="B1333" s="12" t="s">
        <v>403</v>
      </c>
      <c r="C1333" s="272">
        <v>45005</v>
      </c>
      <c r="D1333" s="272">
        <v>45018</v>
      </c>
      <c r="E1333" s="196">
        <f t="shared" si="101"/>
        <v>45011.5</v>
      </c>
      <c r="F1333" s="272">
        <v>45023</v>
      </c>
      <c r="G1333" s="272">
        <v>45058</v>
      </c>
      <c r="H1333" s="12" t="s">
        <v>153</v>
      </c>
      <c r="I1333" s="234">
        <v>269.53999999999996</v>
      </c>
      <c r="J1333" s="272">
        <v>45061</v>
      </c>
      <c r="K1333" s="17">
        <f t="shared" si="102"/>
        <v>47</v>
      </c>
      <c r="L1333" s="283">
        <f t="shared" si="103"/>
        <v>6.4968048962266433E-6</v>
      </c>
      <c r="M1333" s="22">
        <f t="shared" si="104"/>
        <v>3.0534983012265221E-4</v>
      </c>
    </row>
    <row r="1334" spans="1:13">
      <c r="A1334" s="16">
        <f t="shared" si="100"/>
        <v>1327</v>
      </c>
      <c r="B1334" s="12" t="s">
        <v>403</v>
      </c>
      <c r="C1334" s="272">
        <v>45005</v>
      </c>
      <c r="D1334" s="272">
        <v>45018</v>
      </c>
      <c r="E1334" s="196">
        <f t="shared" si="101"/>
        <v>45011.5</v>
      </c>
      <c r="F1334" s="272">
        <v>45023</v>
      </c>
      <c r="G1334" s="272">
        <v>45034</v>
      </c>
      <c r="H1334" s="12" t="s">
        <v>156</v>
      </c>
      <c r="I1334" s="234">
        <v>8.94</v>
      </c>
      <c r="J1334" s="272">
        <v>45035</v>
      </c>
      <c r="K1334" s="17">
        <f t="shared" si="102"/>
        <v>23</v>
      </c>
      <c r="L1334" s="283">
        <f t="shared" si="103"/>
        <v>2.1548354890653037E-7</v>
      </c>
      <c r="M1334" s="22">
        <f t="shared" si="104"/>
        <v>4.9561216248501987E-6</v>
      </c>
    </row>
    <row r="1335" spans="1:13">
      <c r="A1335" s="16">
        <f t="shared" si="100"/>
        <v>1328</v>
      </c>
      <c r="B1335" s="12" t="s">
        <v>403</v>
      </c>
      <c r="C1335" s="272">
        <v>45005</v>
      </c>
      <c r="D1335" s="272">
        <v>45018</v>
      </c>
      <c r="E1335" s="196">
        <f t="shared" si="101"/>
        <v>45011.5</v>
      </c>
      <c r="F1335" s="272">
        <v>45023</v>
      </c>
      <c r="G1335" s="272">
        <v>45034</v>
      </c>
      <c r="H1335" s="12" t="s">
        <v>152</v>
      </c>
      <c r="I1335" s="234">
        <v>29.830000000000002</v>
      </c>
      <c r="J1335" s="272">
        <v>45035</v>
      </c>
      <c r="K1335" s="17">
        <f t="shared" si="102"/>
        <v>23</v>
      </c>
      <c r="L1335" s="283">
        <f t="shared" si="103"/>
        <v>7.1900159551250584E-7</v>
      </c>
      <c r="M1335" s="22">
        <f t="shared" si="104"/>
        <v>1.6537036696787635E-5</v>
      </c>
    </row>
    <row r="1336" spans="1:13">
      <c r="A1336" s="16">
        <f t="shared" si="100"/>
        <v>1329</v>
      </c>
      <c r="B1336" s="12" t="s">
        <v>403</v>
      </c>
      <c r="C1336" s="272">
        <v>45005</v>
      </c>
      <c r="D1336" s="272">
        <v>45018</v>
      </c>
      <c r="E1336" s="196">
        <f t="shared" si="101"/>
        <v>45011.5</v>
      </c>
      <c r="F1336" s="272">
        <v>45023</v>
      </c>
      <c r="G1336" s="272">
        <v>45135</v>
      </c>
      <c r="H1336" s="12" t="s">
        <v>152</v>
      </c>
      <c r="I1336" s="234">
        <v>7.26</v>
      </c>
      <c r="J1336" s="272">
        <v>45138</v>
      </c>
      <c r="K1336" s="17">
        <f t="shared" si="102"/>
        <v>124</v>
      </c>
      <c r="L1336" s="283">
        <f t="shared" si="103"/>
        <v>1.7498999609188038E-7</v>
      </c>
      <c r="M1336" s="22">
        <f t="shared" si="104"/>
        <v>2.1698759515393166E-5</v>
      </c>
    </row>
    <row r="1337" spans="1:13">
      <c r="A1337" s="16">
        <f t="shared" si="100"/>
        <v>1330</v>
      </c>
      <c r="B1337" s="12" t="s">
        <v>403</v>
      </c>
      <c r="C1337" s="272">
        <v>45005</v>
      </c>
      <c r="D1337" s="272">
        <v>45018</v>
      </c>
      <c r="E1337" s="196">
        <f t="shared" si="101"/>
        <v>45011.5</v>
      </c>
      <c r="F1337" s="272">
        <v>45023</v>
      </c>
      <c r="G1337" s="272">
        <v>45034</v>
      </c>
      <c r="H1337" s="12" t="s">
        <v>152</v>
      </c>
      <c r="I1337" s="234">
        <v>28.98</v>
      </c>
      <c r="J1337" s="272">
        <v>45035</v>
      </c>
      <c r="K1337" s="17">
        <f t="shared" si="102"/>
        <v>23</v>
      </c>
      <c r="L1337" s="283">
        <f t="shared" si="103"/>
        <v>6.9851378605271255E-7</v>
      </c>
      <c r="M1337" s="22">
        <f t="shared" si="104"/>
        <v>1.6065817079212388E-5</v>
      </c>
    </row>
    <row r="1338" spans="1:13">
      <c r="A1338" s="16">
        <f t="shared" si="100"/>
        <v>1331</v>
      </c>
      <c r="B1338" s="12" t="s">
        <v>403</v>
      </c>
      <c r="C1338" s="272">
        <v>45005</v>
      </c>
      <c r="D1338" s="272">
        <v>45018</v>
      </c>
      <c r="E1338" s="196">
        <f t="shared" si="101"/>
        <v>45011.5</v>
      </c>
      <c r="F1338" s="272">
        <v>45023</v>
      </c>
      <c r="G1338" s="272">
        <v>45034</v>
      </c>
      <c r="H1338" s="12" t="s">
        <v>156</v>
      </c>
      <c r="I1338" s="234">
        <v>41.66</v>
      </c>
      <c r="J1338" s="272">
        <v>45035</v>
      </c>
      <c r="K1338" s="17">
        <f t="shared" si="102"/>
        <v>23</v>
      </c>
      <c r="L1338" s="283">
        <f t="shared" si="103"/>
        <v>1.0041436965823328E-6</v>
      </c>
      <c r="M1338" s="22">
        <f t="shared" si="104"/>
        <v>2.3095305021393653E-5</v>
      </c>
    </row>
    <row r="1339" spans="1:13">
      <c r="A1339" s="16">
        <f t="shared" si="100"/>
        <v>1332</v>
      </c>
      <c r="B1339" s="12" t="s">
        <v>403</v>
      </c>
      <c r="C1339" s="272">
        <v>45005</v>
      </c>
      <c r="D1339" s="272">
        <v>45018</v>
      </c>
      <c r="E1339" s="196">
        <f t="shared" si="101"/>
        <v>45011.5</v>
      </c>
      <c r="F1339" s="272">
        <v>45023</v>
      </c>
      <c r="G1339" s="272">
        <v>45135</v>
      </c>
      <c r="H1339" s="12" t="s">
        <v>165</v>
      </c>
      <c r="I1339" s="234">
        <v>25.93</v>
      </c>
      <c r="J1339" s="272">
        <v>45138</v>
      </c>
      <c r="K1339" s="17">
        <f t="shared" si="102"/>
        <v>124</v>
      </c>
      <c r="L1339" s="283">
        <f t="shared" si="103"/>
        <v>6.249987050499254E-7</v>
      </c>
      <c r="M1339" s="22">
        <f t="shared" si="104"/>
        <v>7.7499839426190746E-5</v>
      </c>
    </row>
    <row r="1340" spans="1:13">
      <c r="A1340" s="16">
        <f t="shared" si="100"/>
        <v>1333</v>
      </c>
      <c r="B1340" s="12" t="s">
        <v>403</v>
      </c>
      <c r="C1340" s="272">
        <v>45005</v>
      </c>
      <c r="D1340" s="272">
        <v>45018</v>
      </c>
      <c r="E1340" s="196">
        <f t="shared" si="101"/>
        <v>45011.5</v>
      </c>
      <c r="F1340" s="272">
        <v>45023</v>
      </c>
      <c r="G1340" s="272">
        <v>45023</v>
      </c>
      <c r="H1340" s="12" t="s">
        <v>166</v>
      </c>
      <c r="I1340" s="234">
        <v>19694.039999999997</v>
      </c>
      <c r="J1340" s="272">
        <v>45026</v>
      </c>
      <c r="K1340" s="17">
        <f t="shared" si="102"/>
        <v>12</v>
      </c>
      <c r="L1340" s="283">
        <f t="shared" si="103"/>
        <v>4.7469145766299383E-4</v>
      </c>
      <c r="M1340" s="22">
        <f t="shared" si="104"/>
        <v>5.696297491955926E-3</v>
      </c>
    </row>
    <row r="1341" spans="1:13">
      <c r="A1341" s="16">
        <f t="shared" si="100"/>
        <v>1334</v>
      </c>
      <c r="B1341" s="12" t="s">
        <v>403</v>
      </c>
      <c r="C1341" s="272">
        <v>45005</v>
      </c>
      <c r="D1341" s="272">
        <v>45018</v>
      </c>
      <c r="E1341" s="196">
        <f t="shared" si="101"/>
        <v>45011.5</v>
      </c>
      <c r="F1341" s="272">
        <v>45023</v>
      </c>
      <c r="G1341" s="272">
        <v>45135</v>
      </c>
      <c r="H1341" s="12" t="s">
        <v>152</v>
      </c>
      <c r="I1341" s="234">
        <v>1.66</v>
      </c>
      <c r="J1341" s="272">
        <v>45138</v>
      </c>
      <c r="K1341" s="17">
        <f t="shared" si="102"/>
        <v>124</v>
      </c>
      <c r="L1341" s="283">
        <f t="shared" si="103"/>
        <v>4.0011486709713696E-8</v>
      </c>
      <c r="M1341" s="22">
        <f t="shared" si="104"/>
        <v>4.9614243520044985E-6</v>
      </c>
    </row>
    <row r="1342" spans="1:13">
      <c r="A1342" s="16">
        <f t="shared" si="100"/>
        <v>1335</v>
      </c>
      <c r="B1342" s="12" t="s">
        <v>403</v>
      </c>
      <c r="C1342" s="272">
        <v>45005</v>
      </c>
      <c r="D1342" s="272">
        <v>45018</v>
      </c>
      <c r="E1342" s="196">
        <f t="shared" si="101"/>
        <v>45011.5</v>
      </c>
      <c r="F1342" s="272">
        <v>45023</v>
      </c>
      <c r="G1342" s="272">
        <v>45058</v>
      </c>
      <c r="H1342" s="12" t="s">
        <v>153</v>
      </c>
      <c r="I1342" s="234">
        <v>143.94999999999999</v>
      </c>
      <c r="J1342" s="272">
        <v>45061</v>
      </c>
      <c r="K1342" s="17">
        <f t="shared" si="102"/>
        <v>47</v>
      </c>
      <c r="L1342" s="283">
        <f t="shared" si="103"/>
        <v>3.4696707902790882E-6</v>
      </c>
      <c r="M1342" s="22">
        <f t="shared" si="104"/>
        <v>1.6307452714311714E-4</v>
      </c>
    </row>
    <row r="1343" spans="1:13">
      <c r="A1343" s="16">
        <f t="shared" si="100"/>
        <v>1336</v>
      </c>
      <c r="B1343" s="12" t="s">
        <v>403</v>
      </c>
      <c r="C1343" s="272">
        <v>45005</v>
      </c>
      <c r="D1343" s="272">
        <v>45018</v>
      </c>
      <c r="E1343" s="196">
        <f t="shared" si="101"/>
        <v>45011.5</v>
      </c>
      <c r="F1343" s="272">
        <v>45023</v>
      </c>
      <c r="G1343" s="272">
        <v>45135</v>
      </c>
      <c r="H1343" s="12" t="s">
        <v>152</v>
      </c>
      <c r="I1343" s="234">
        <v>3.64</v>
      </c>
      <c r="J1343" s="272">
        <v>45138</v>
      </c>
      <c r="K1343" s="17">
        <f t="shared" si="102"/>
        <v>124</v>
      </c>
      <c r="L1343" s="283">
        <f t="shared" si="103"/>
        <v>8.7736031098408346E-8</v>
      </c>
      <c r="M1343" s="22">
        <f t="shared" si="104"/>
        <v>1.0879267856202635E-5</v>
      </c>
    </row>
    <row r="1344" spans="1:13">
      <c r="A1344" s="16">
        <f t="shared" si="100"/>
        <v>1337</v>
      </c>
      <c r="B1344" s="12" t="s">
        <v>403</v>
      </c>
      <c r="C1344" s="272">
        <v>45005</v>
      </c>
      <c r="D1344" s="272">
        <v>45018</v>
      </c>
      <c r="E1344" s="196">
        <f t="shared" si="101"/>
        <v>45011.5</v>
      </c>
      <c r="F1344" s="272">
        <v>45023</v>
      </c>
      <c r="G1344" s="272">
        <v>45034</v>
      </c>
      <c r="H1344" s="12" t="s">
        <v>152</v>
      </c>
      <c r="I1344" s="234">
        <v>4.2</v>
      </c>
      <c r="J1344" s="272">
        <v>45035</v>
      </c>
      <c r="K1344" s="17">
        <f t="shared" si="102"/>
        <v>23</v>
      </c>
      <c r="L1344" s="283">
        <f t="shared" si="103"/>
        <v>1.0123388203662502E-7</v>
      </c>
      <c r="M1344" s="22">
        <f t="shared" si="104"/>
        <v>2.3283792868423756E-6</v>
      </c>
    </row>
    <row r="1345" spans="1:13">
      <c r="A1345" s="16">
        <f t="shared" si="100"/>
        <v>1338</v>
      </c>
      <c r="B1345" s="12" t="s">
        <v>403</v>
      </c>
      <c r="C1345" s="272">
        <v>45005</v>
      </c>
      <c r="D1345" s="272">
        <v>45018</v>
      </c>
      <c r="E1345" s="196">
        <f t="shared" si="101"/>
        <v>45011.5</v>
      </c>
      <c r="F1345" s="272">
        <v>45023</v>
      </c>
      <c r="G1345" s="272">
        <v>45034</v>
      </c>
      <c r="H1345" s="12" t="s">
        <v>156</v>
      </c>
      <c r="I1345" s="234">
        <v>174.61</v>
      </c>
      <c r="J1345" s="272">
        <v>45035</v>
      </c>
      <c r="K1345" s="17">
        <f t="shared" si="102"/>
        <v>23</v>
      </c>
      <c r="L1345" s="283">
        <f t="shared" si="103"/>
        <v>4.2086781291464509E-6</v>
      </c>
      <c r="M1345" s="22">
        <f t="shared" si="104"/>
        <v>9.6799596970368367E-5</v>
      </c>
    </row>
    <row r="1346" spans="1:13">
      <c r="A1346" s="16">
        <f t="shared" si="100"/>
        <v>1339</v>
      </c>
      <c r="B1346" s="12" t="s">
        <v>403</v>
      </c>
      <c r="C1346" s="272">
        <v>45005</v>
      </c>
      <c r="D1346" s="272">
        <v>45018</v>
      </c>
      <c r="E1346" s="196">
        <f t="shared" si="101"/>
        <v>45011.5</v>
      </c>
      <c r="F1346" s="272">
        <v>45023</v>
      </c>
      <c r="G1346" s="272">
        <v>45034</v>
      </c>
      <c r="H1346" s="12" t="s">
        <v>152</v>
      </c>
      <c r="I1346" s="234">
        <v>518</v>
      </c>
      <c r="J1346" s="272">
        <v>45035</v>
      </c>
      <c r="K1346" s="17">
        <f t="shared" si="102"/>
        <v>23</v>
      </c>
      <c r="L1346" s="283">
        <f t="shared" si="103"/>
        <v>1.2485512117850418E-5</v>
      </c>
      <c r="M1346" s="22">
        <f t="shared" si="104"/>
        <v>2.8716677871055963E-4</v>
      </c>
    </row>
    <row r="1347" spans="1:13">
      <c r="A1347" s="16">
        <f t="shared" si="100"/>
        <v>1340</v>
      </c>
      <c r="B1347" s="12" t="s">
        <v>404</v>
      </c>
      <c r="C1347" s="272">
        <v>45004</v>
      </c>
      <c r="D1347" s="272">
        <v>45017</v>
      </c>
      <c r="E1347" s="196">
        <f t="shared" si="101"/>
        <v>45010.5</v>
      </c>
      <c r="F1347" s="272">
        <v>45023</v>
      </c>
      <c r="G1347" s="272">
        <v>45065</v>
      </c>
      <c r="H1347" s="12" t="s">
        <v>157</v>
      </c>
      <c r="I1347" s="234">
        <v>109.67</v>
      </c>
      <c r="J1347" s="272">
        <v>45068</v>
      </c>
      <c r="K1347" s="17">
        <f t="shared" si="102"/>
        <v>55</v>
      </c>
      <c r="L1347" s="283">
        <f t="shared" si="103"/>
        <v>2.6434094864182537E-6</v>
      </c>
      <c r="M1347" s="22">
        <f t="shared" si="104"/>
        <v>1.4538752175300394E-4</v>
      </c>
    </row>
    <row r="1348" spans="1:13">
      <c r="A1348" s="16">
        <f t="shared" si="100"/>
        <v>1341</v>
      </c>
      <c r="B1348" s="12" t="s">
        <v>403</v>
      </c>
      <c r="C1348" s="272">
        <v>45005</v>
      </c>
      <c r="D1348" s="272">
        <v>45018</v>
      </c>
      <c r="E1348" s="196">
        <f t="shared" si="101"/>
        <v>45011.5</v>
      </c>
      <c r="F1348" s="272">
        <v>45023</v>
      </c>
      <c r="G1348" s="272">
        <v>45058</v>
      </c>
      <c r="H1348" s="12" t="s">
        <v>153</v>
      </c>
      <c r="I1348" s="234">
        <v>177.53</v>
      </c>
      <c r="J1348" s="272">
        <v>45061</v>
      </c>
      <c r="K1348" s="17">
        <f t="shared" si="102"/>
        <v>47</v>
      </c>
      <c r="L1348" s="283">
        <f t="shared" si="103"/>
        <v>4.2790597804671518E-6</v>
      </c>
      <c r="M1348" s="22">
        <f t="shared" si="104"/>
        <v>2.0111580968195614E-4</v>
      </c>
    </row>
    <row r="1349" spans="1:13">
      <c r="A1349" s="16">
        <f t="shared" si="100"/>
        <v>1342</v>
      </c>
      <c r="B1349" s="12" t="s">
        <v>403</v>
      </c>
      <c r="C1349" s="272">
        <v>45005</v>
      </c>
      <c r="D1349" s="272">
        <v>45018</v>
      </c>
      <c r="E1349" s="196">
        <f t="shared" si="101"/>
        <v>45011.5</v>
      </c>
      <c r="F1349" s="272">
        <v>45023</v>
      </c>
      <c r="G1349" s="272">
        <v>45135</v>
      </c>
      <c r="H1349" s="12" t="s">
        <v>152</v>
      </c>
      <c r="I1349" s="234">
        <v>96.61</v>
      </c>
      <c r="J1349" s="272">
        <v>45138</v>
      </c>
      <c r="K1349" s="17">
        <f t="shared" si="102"/>
        <v>124</v>
      </c>
      <c r="L1349" s="283">
        <f t="shared" si="103"/>
        <v>2.3286203198948435E-6</v>
      </c>
      <c r="M1349" s="22">
        <f t="shared" si="104"/>
        <v>2.8874891966696061E-4</v>
      </c>
    </row>
    <row r="1350" spans="1:13">
      <c r="A1350" s="16">
        <f t="shared" si="100"/>
        <v>1343</v>
      </c>
      <c r="B1350" s="12" t="s">
        <v>404</v>
      </c>
      <c r="C1350" s="272">
        <v>45004</v>
      </c>
      <c r="D1350" s="272">
        <v>45017</v>
      </c>
      <c r="E1350" s="196">
        <f t="shared" si="101"/>
        <v>45010.5</v>
      </c>
      <c r="F1350" s="272">
        <v>45023</v>
      </c>
      <c r="G1350" s="272">
        <v>45065</v>
      </c>
      <c r="H1350" s="12" t="s">
        <v>157</v>
      </c>
      <c r="I1350" s="234">
        <v>38.82</v>
      </c>
      <c r="J1350" s="272">
        <v>45068</v>
      </c>
      <c r="K1350" s="17">
        <f t="shared" si="102"/>
        <v>55</v>
      </c>
      <c r="L1350" s="283">
        <f t="shared" si="103"/>
        <v>9.3569030968137691E-7</v>
      </c>
      <c r="M1350" s="22">
        <f t="shared" si="104"/>
        <v>5.1462967032475733E-5</v>
      </c>
    </row>
    <row r="1351" spans="1:13">
      <c r="A1351" s="16">
        <f t="shared" si="100"/>
        <v>1344</v>
      </c>
      <c r="B1351" s="12" t="s">
        <v>403</v>
      </c>
      <c r="C1351" s="272">
        <v>45005</v>
      </c>
      <c r="D1351" s="272">
        <v>45018</v>
      </c>
      <c r="E1351" s="196">
        <f t="shared" si="101"/>
        <v>45011.5</v>
      </c>
      <c r="F1351" s="272">
        <v>45023</v>
      </c>
      <c r="G1351" s="272">
        <v>45135</v>
      </c>
      <c r="H1351" s="12" t="s">
        <v>152</v>
      </c>
      <c r="I1351" s="234">
        <v>134.03</v>
      </c>
      <c r="J1351" s="272">
        <v>45138</v>
      </c>
      <c r="K1351" s="17">
        <f t="shared" si="102"/>
        <v>124</v>
      </c>
      <c r="L1351" s="283">
        <f t="shared" si="103"/>
        <v>3.2305660022306786E-6</v>
      </c>
      <c r="M1351" s="22">
        <f t="shared" si="104"/>
        <v>4.0059018427660416E-4</v>
      </c>
    </row>
    <row r="1352" spans="1:13">
      <c r="A1352" s="16">
        <f t="shared" si="100"/>
        <v>1345</v>
      </c>
      <c r="B1352" s="12" t="s">
        <v>403</v>
      </c>
      <c r="C1352" s="272">
        <v>45005</v>
      </c>
      <c r="D1352" s="272">
        <v>45018</v>
      </c>
      <c r="E1352" s="196">
        <f t="shared" si="101"/>
        <v>45011.5</v>
      </c>
      <c r="F1352" s="272">
        <v>45023</v>
      </c>
      <c r="G1352" s="272">
        <v>45058</v>
      </c>
      <c r="H1352" s="12" t="s">
        <v>153</v>
      </c>
      <c r="I1352" s="234">
        <v>24.46</v>
      </c>
      <c r="J1352" s="272">
        <v>45061</v>
      </c>
      <c r="K1352" s="17">
        <f t="shared" si="102"/>
        <v>47</v>
      </c>
      <c r="L1352" s="283">
        <f t="shared" si="103"/>
        <v>5.8956684633710667E-7</v>
      </c>
      <c r="M1352" s="22">
        <f t="shared" si="104"/>
        <v>2.7709641777844015E-5</v>
      </c>
    </row>
    <row r="1353" spans="1:13">
      <c r="A1353" s="16">
        <f t="shared" ref="A1353:A1416" si="105">A1352+1</f>
        <v>1346</v>
      </c>
      <c r="B1353" s="12" t="s">
        <v>404</v>
      </c>
      <c r="C1353" s="272">
        <v>45004</v>
      </c>
      <c r="D1353" s="272">
        <v>45017</v>
      </c>
      <c r="E1353" s="196">
        <f t="shared" ref="E1353:E1382" si="106">AVERAGE(C1353:D1353)</f>
        <v>45010.5</v>
      </c>
      <c r="F1353" s="272">
        <v>45023</v>
      </c>
      <c r="G1353" s="272">
        <v>45065</v>
      </c>
      <c r="H1353" s="12" t="s">
        <v>157</v>
      </c>
      <c r="I1353" s="234">
        <v>33.01</v>
      </c>
      <c r="J1353" s="272">
        <v>45068</v>
      </c>
      <c r="K1353" s="17">
        <f t="shared" si="102"/>
        <v>55</v>
      </c>
      <c r="L1353" s="283">
        <f t="shared" si="103"/>
        <v>7.9565010619737892E-7</v>
      </c>
      <c r="M1353" s="22">
        <f t="shared" si="104"/>
        <v>4.3760755840855841E-5</v>
      </c>
    </row>
    <row r="1354" spans="1:13">
      <c r="A1354" s="16">
        <f t="shared" si="105"/>
        <v>1347</v>
      </c>
      <c r="B1354" s="12" t="s">
        <v>403</v>
      </c>
      <c r="C1354" s="272">
        <v>45005</v>
      </c>
      <c r="D1354" s="272">
        <v>45018</v>
      </c>
      <c r="E1354" s="196">
        <f t="shared" si="106"/>
        <v>45011.5</v>
      </c>
      <c r="F1354" s="272">
        <v>45023</v>
      </c>
      <c r="G1354" s="272">
        <v>45065</v>
      </c>
      <c r="H1354" s="12" t="s">
        <v>157</v>
      </c>
      <c r="I1354" s="234">
        <v>28.68</v>
      </c>
      <c r="J1354" s="272">
        <v>45068</v>
      </c>
      <c r="K1354" s="17">
        <f t="shared" ref="K1354:K1417" si="107">(G1354-D1354)+((D1354-C1354+1)/2)</f>
        <v>54</v>
      </c>
      <c r="L1354" s="283">
        <f t="shared" ref="L1354:L1417" si="108">I1354/$I$4859</f>
        <v>6.9128279447866796E-7</v>
      </c>
      <c r="M1354" s="22">
        <f t="shared" ref="M1354:M1417" si="109">L1354*K1354</f>
        <v>3.7329270901848068E-5</v>
      </c>
    </row>
    <row r="1355" spans="1:13">
      <c r="A1355" s="16">
        <f t="shared" si="105"/>
        <v>1348</v>
      </c>
      <c r="B1355" s="12" t="s">
        <v>403</v>
      </c>
      <c r="C1355" s="272">
        <v>45005</v>
      </c>
      <c r="D1355" s="272">
        <v>45018</v>
      </c>
      <c r="E1355" s="196">
        <f t="shared" si="106"/>
        <v>45011.5</v>
      </c>
      <c r="F1355" s="272">
        <v>45023</v>
      </c>
      <c r="G1355" s="272">
        <v>45065</v>
      </c>
      <c r="H1355" s="12" t="s">
        <v>157</v>
      </c>
      <c r="I1355" s="234">
        <v>69.92</v>
      </c>
      <c r="J1355" s="272">
        <v>45068</v>
      </c>
      <c r="K1355" s="17">
        <f t="shared" si="107"/>
        <v>54</v>
      </c>
      <c r="L1355" s="283">
        <f t="shared" si="108"/>
        <v>1.6853031028573384E-6</v>
      </c>
      <c r="M1355" s="22">
        <f t="shared" si="109"/>
        <v>9.1006367554296273E-5</v>
      </c>
    </row>
    <row r="1356" spans="1:13">
      <c r="A1356" s="16">
        <f t="shared" si="105"/>
        <v>1349</v>
      </c>
      <c r="B1356" s="12" t="s">
        <v>404</v>
      </c>
      <c r="C1356" s="272">
        <v>45004</v>
      </c>
      <c r="D1356" s="272">
        <v>45017</v>
      </c>
      <c r="E1356" s="196">
        <f t="shared" si="106"/>
        <v>45010.5</v>
      </c>
      <c r="F1356" s="272">
        <v>45023</v>
      </c>
      <c r="G1356" s="272">
        <v>45065</v>
      </c>
      <c r="H1356" s="12" t="s">
        <v>157</v>
      </c>
      <c r="I1356" s="234">
        <v>270.62</v>
      </c>
      <c r="J1356" s="272">
        <v>45068</v>
      </c>
      <c r="K1356" s="17">
        <f t="shared" si="107"/>
        <v>55</v>
      </c>
      <c r="L1356" s="283">
        <f t="shared" si="108"/>
        <v>6.5228364658932048E-6</v>
      </c>
      <c r="M1356" s="22">
        <f t="shared" si="109"/>
        <v>3.5875600562412628E-4</v>
      </c>
    </row>
    <row r="1357" spans="1:13">
      <c r="A1357" s="16">
        <f t="shared" si="105"/>
        <v>1350</v>
      </c>
      <c r="B1357" s="12" t="s">
        <v>403</v>
      </c>
      <c r="C1357" s="272">
        <v>45005</v>
      </c>
      <c r="D1357" s="272">
        <v>45018</v>
      </c>
      <c r="E1357" s="196">
        <f t="shared" si="106"/>
        <v>45011.5</v>
      </c>
      <c r="F1357" s="272">
        <v>45023</v>
      </c>
      <c r="G1357" s="272">
        <v>45027</v>
      </c>
      <c r="H1357" s="12" t="s">
        <v>164</v>
      </c>
      <c r="I1357" s="234">
        <v>180.45</v>
      </c>
      <c r="J1357" s="272">
        <v>45028</v>
      </c>
      <c r="K1357" s="17">
        <f t="shared" si="107"/>
        <v>16</v>
      </c>
      <c r="L1357" s="283">
        <f t="shared" si="108"/>
        <v>4.3494414317878527E-6</v>
      </c>
      <c r="M1357" s="22">
        <f t="shared" si="109"/>
        <v>6.9591062908605644E-5</v>
      </c>
    </row>
    <row r="1358" spans="1:13">
      <c r="A1358" s="16">
        <f t="shared" si="105"/>
        <v>1351</v>
      </c>
      <c r="B1358" s="12" t="s">
        <v>404</v>
      </c>
      <c r="C1358" s="272">
        <v>45004</v>
      </c>
      <c r="D1358" s="272">
        <v>45017</v>
      </c>
      <c r="E1358" s="196">
        <f t="shared" si="106"/>
        <v>45010.5</v>
      </c>
      <c r="F1358" s="272">
        <v>45023</v>
      </c>
      <c r="G1358" s="272">
        <v>45065</v>
      </c>
      <c r="H1358" s="12" t="s">
        <v>157</v>
      </c>
      <c r="I1358" s="234">
        <v>77.73</v>
      </c>
      <c r="J1358" s="272">
        <v>45068</v>
      </c>
      <c r="K1358" s="17">
        <f t="shared" si="107"/>
        <v>55</v>
      </c>
      <c r="L1358" s="283">
        <f t="shared" si="108"/>
        <v>1.8735499168349673E-6</v>
      </c>
      <c r="M1358" s="22">
        <f t="shared" si="109"/>
        <v>1.0304524542592321E-4</v>
      </c>
    </row>
    <row r="1359" spans="1:13">
      <c r="A1359" s="16">
        <f t="shared" si="105"/>
        <v>1352</v>
      </c>
      <c r="B1359" s="12" t="s">
        <v>404</v>
      </c>
      <c r="C1359" s="272">
        <v>45004</v>
      </c>
      <c r="D1359" s="272">
        <v>45017</v>
      </c>
      <c r="E1359" s="196">
        <f t="shared" si="106"/>
        <v>45010.5</v>
      </c>
      <c r="F1359" s="272">
        <v>45023</v>
      </c>
      <c r="G1359" s="272">
        <v>45065</v>
      </c>
      <c r="H1359" s="12" t="s">
        <v>157</v>
      </c>
      <c r="I1359" s="234">
        <v>26.11</v>
      </c>
      <c r="J1359" s="272">
        <v>45068</v>
      </c>
      <c r="K1359" s="17">
        <f t="shared" si="107"/>
        <v>55</v>
      </c>
      <c r="L1359" s="283">
        <f t="shared" si="108"/>
        <v>6.2933729999435214E-7</v>
      </c>
      <c r="M1359" s="22">
        <f t="shared" si="109"/>
        <v>3.461355149968937E-5</v>
      </c>
    </row>
    <row r="1360" spans="1:13">
      <c r="A1360" s="16">
        <f t="shared" si="105"/>
        <v>1353</v>
      </c>
      <c r="B1360" s="12" t="s">
        <v>403</v>
      </c>
      <c r="C1360" s="272">
        <v>45005</v>
      </c>
      <c r="D1360" s="272">
        <v>45018</v>
      </c>
      <c r="E1360" s="196">
        <f t="shared" si="106"/>
        <v>45011.5</v>
      </c>
      <c r="F1360" s="272">
        <v>45023</v>
      </c>
      <c r="G1360" s="272">
        <v>45034</v>
      </c>
      <c r="H1360" s="12" t="s">
        <v>156</v>
      </c>
      <c r="I1360" s="234">
        <v>35.44</v>
      </c>
      <c r="J1360" s="272">
        <v>45035</v>
      </c>
      <c r="K1360" s="17">
        <f t="shared" si="107"/>
        <v>23</v>
      </c>
      <c r="L1360" s="283">
        <f t="shared" si="108"/>
        <v>8.5422113794714052E-7</v>
      </c>
      <c r="M1360" s="22">
        <f t="shared" si="109"/>
        <v>1.964708617278423E-5</v>
      </c>
    </row>
    <row r="1361" spans="1:13">
      <c r="A1361" s="16">
        <f t="shared" si="105"/>
        <v>1354</v>
      </c>
      <c r="B1361" s="12" t="s">
        <v>403</v>
      </c>
      <c r="C1361" s="272">
        <v>45005</v>
      </c>
      <c r="D1361" s="272">
        <v>45018</v>
      </c>
      <c r="E1361" s="196">
        <f t="shared" si="106"/>
        <v>45011.5</v>
      </c>
      <c r="F1361" s="272">
        <v>45023</v>
      </c>
      <c r="G1361" s="272">
        <v>45135</v>
      </c>
      <c r="H1361" s="12" t="s">
        <v>152</v>
      </c>
      <c r="I1361" s="234">
        <v>41.93</v>
      </c>
      <c r="J1361" s="272">
        <v>45138</v>
      </c>
      <c r="K1361" s="17">
        <f t="shared" si="107"/>
        <v>124</v>
      </c>
      <c r="L1361" s="283">
        <f t="shared" si="108"/>
        <v>1.0106515889989731E-6</v>
      </c>
      <c r="M1361" s="22">
        <f t="shared" si="109"/>
        <v>1.2532079703587266E-4</v>
      </c>
    </row>
    <row r="1362" spans="1:13">
      <c r="A1362" s="16">
        <f t="shared" si="105"/>
        <v>1355</v>
      </c>
      <c r="B1362" s="12" t="s">
        <v>403</v>
      </c>
      <c r="C1362" s="272">
        <v>45005</v>
      </c>
      <c r="D1362" s="272">
        <v>45018</v>
      </c>
      <c r="E1362" s="196">
        <f t="shared" si="106"/>
        <v>45011.5</v>
      </c>
      <c r="F1362" s="272">
        <v>45023</v>
      </c>
      <c r="G1362" s="272">
        <v>45034</v>
      </c>
      <c r="H1362" s="12" t="s">
        <v>152</v>
      </c>
      <c r="I1362" s="234">
        <v>1.67</v>
      </c>
      <c r="J1362" s="272">
        <v>45035</v>
      </c>
      <c r="K1362" s="17">
        <f t="shared" si="107"/>
        <v>23</v>
      </c>
      <c r="L1362" s="283">
        <f t="shared" si="108"/>
        <v>4.0252519762181851E-8</v>
      </c>
      <c r="M1362" s="22">
        <f t="shared" si="109"/>
        <v>9.2580795453018253E-7</v>
      </c>
    </row>
    <row r="1363" spans="1:13">
      <c r="A1363" s="16">
        <f t="shared" si="105"/>
        <v>1356</v>
      </c>
      <c r="B1363" s="12" t="s">
        <v>403</v>
      </c>
      <c r="C1363" s="272">
        <v>45005</v>
      </c>
      <c r="D1363" s="272">
        <v>45018</v>
      </c>
      <c r="E1363" s="196">
        <f t="shared" si="106"/>
        <v>45011.5</v>
      </c>
      <c r="F1363" s="272">
        <v>45023</v>
      </c>
      <c r="G1363" s="272">
        <v>45034</v>
      </c>
      <c r="H1363" s="12" t="s">
        <v>152</v>
      </c>
      <c r="I1363" s="234">
        <v>4.1399999999999997</v>
      </c>
      <c r="J1363" s="272">
        <v>45035</v>
      </c>
      <c r="K1363" s="17">
        <f t="shared" si="107"/>
        <v>23</v>
      </c>
      <c r="L1363" s="283">
        <f t="shared" si="108"/>
        <v>9.9787683721816075E-8</v>
      </c>
      <c r="M1363" s="22">
        <f t="shared" si="109"/>
        <v>2.2951167256017697E-6</v>
      </c>
    </row>
    <row r="1364" spans="1:13">
      <c r="A1364" s="16">
        <f t="shared" si="105"/>
        <v>1357</v>
      </c>
      <c r="B1364" s="12" t="s">
        <v>403</v>
      </c>
      <c r="C1364" s="272">
        <v>45005</v>
      </c>
      <c r="D1364" s="272">
        <v>45018</v>
      </c>
      <c r="E1364" s="196">
        <f t="shared" si="106"/>
        <v>45011.5</v>
      </c>
      <c r="F1364" s="272">
        <v>45023</v>
      </c>
      <c r="G1364" s="272">
        <v>45034</v>
      </c>
      <c r="H1364" s="12" t="s">
        <v>152</v>
      </c>
      <c r="I1364" s="234">
        <v>4.3100000000000005</v>
      </c>
      <c r="J1364" s="272">
        <v>45035</v>
      </c>
      <c r="K1364" s="17">
        <f t="shared" si="107"/>
        <v>23</v>
      </c>
      <c r="L1364" s="283">
        <f t="shared" si="108"/>
        <v>1.0388524561377473E-7</v>
      </c>
      <c r="M1364" s="22">
        <f t="shared" si="109"/>
        <v>2.3893606491168188E-6</v>
      </c>
    </row>
    <row r="1365" spans="1:13">
      <c r="A1365" s="16">
        <f t="shared" si="105"/>
        <v>1358</v>
      </c>
      <c r="B1365" s="12" t="s">
        <v>403</v>
      </c>
      <c r="C1365" s="272">
        <v>45005</v>
      </c>
      <c r="D1365" s="272">
        <v>45018</v>
      </c>
      <c r="E1365" s="196">
        <f t="shared" si="106"/>
        <v>45011.5</v>
      </c>
      <c r="F1365" s="272">
        <v>45023</v>
      </c>
      <c r="G1365" s="272">
        <v>45058</v>
      </c>
      <c r="H1365" s="12" t="s">
        <v>153</v>
      </c>
      <c r="I1365" s="234">
        <v>24.39</v>
      </c>
      <c r="J1365" s="272">
        <v>45061</v>
      </c>
      <c r="K1365" s="17">
        <f t="shared" si="107"/>
        <v>47</v>
      </c>
      <c r="L1365" s="283">
        <f t="shared" si="108"/>
        <v>5.8787961496982951E-7</v>
      </c>
      <c r="M1365" s="22">
        <f t="shared" si="109"/>
        <v>2.7630341903581986E-5</v>
      </c>
    </row>
    <row r="1366" spans="1:13">
      <c r="A1366" s="16">
        <f t="shared" si="105"/>
        <v>1359</v>
      </c>
      <c r="B1366" s="12" t="s">
        <v>403</v>
      </c>
      <c r="C1366" s="272">
        <v>45019</v>
      </c>
      <c r="D1366" s="272">
        <v>45032</v>
      </c>
      <c r="E1366" s="196">
        <f t="shared" si="106"/>
        <v>45025.5</v>
      </c>
      <c r="F1366" s="272">
        <v>45037</v>
      </c>
      <c r="G1366" s="272">
        <v>45135</v>
      </c>
      <c r="H1366" s="12" t="s">
        <v>152</v>
      </c>
      <c r="I1366" s="234">
        <v>5.3100000000000005</v>
      </c>
      <c r="J1366" s="272">
        <v>45138</v>
      </c>
      <c r="K1366" s="17">
        <f t="shared" si="107"/>
        <v>110</v>
      </c>
      <c r="L1366" s="283">
        <f t="shared" si="108"/>
        <v>1.2798855086059022E-7</v>
      </c>
      <c r="M1366" s="22">
        <f t="shared" si="109"/>
        <v>1.4078740594664924E-5</v>
      </c>
    </row>
    <row r="1367" spans="1:13">
      <c r="A1367" s="16">
        <f t="shared" si="105"/>
        <v>1360</v>
      </c>
      <c r="B1367" s="12" t="s">
        <v>403</v>
      </c>
      <c r="C1367" s="272">
        <v>45019</v>
      </c>
      <c r="D1367" s="272">
        <v>45032</v>
      </c>
      <c r="E1367" s="196">
        <f t="shared" si="106"/>
        <v>45025.5</v>
      </c>
      <c r="F1367" s="272">
        <v>45037</v>
      </c>
      <c r="G1367" s="272">
        <v>45065</v>
      </c>
      <c r="H1367" s="12" t="s">
        <v>157</v>
      </c>
      <c r="I1367" s="234">
        <v>26.24</v>
      </c>
      <c r="J1367" s="272">
        <v>45068</v>
      </c>
      <c r="K1367" s="17">
        <f t="shared" si="107"/>
        <v>40</v>
      </c>
      <c r="L1367" s="283">
        <f t="shared" si="108"/>
        <v>6.3247072967643818E-7</v>
      </c>
      <c r="M1367" s="22">
        <f t="shared" si="109"/>
        <v>2.5298829187057528E-5</v>
      </c>
    </row>
    <row r="1368" spans="1:13">
      <c r="A1368" s="16">
        <f t="shared" si="105"/>
        <v>1361</v>
      </c>
      <c r="B1368" s="12" t="s">
        <v>404</v>
      </c>
      <c r="C1368" s="272">
        <v>45018</v>
      </c>
      <c r="D1368" s="272">
        <v>45031</v>
      </c>
      <c r="E1368" s="196">
        <f t="shared" si="106"/>
        <v>45024.5</v>
      </c>
      <c r="F1368" s="272">
        <v>45037</v>
      </c>
      <c r="G1368" s="272">
        <v>45065</v>
      </c>
      <c r="H1368" s="12" t="s">
        <v>157</v>
      </c>
      <c r="I1368" s="234">
        <v>132.58000000000001</v>
      </c>
      <c r="J1368" s="272">
        <v>45068</v>
      </c>
      <c r="K1368" s="17">
        <f t="shared" si="107"/>
        <v>41</v>
      </c>
      <c r="L1368" s="283">
        <f t="shared" si="108"/>
        <v>3.1956162096227964E-6</v>
      </c>
      <c r="M1368" s="22">
        <f t="shared" si="109"/>
        <v>1.3102026459453465E-4</v>
      </c>
    </row>
    <row r="1369" spans="1:13">
      <c r="A1369" s="16">
        <f t="shared" si="105"/>
        <v>1362</v>
      </c>
      <c r="B1369" s="12" t="s">
        <v>403</v>
      </c>
      <c r="C1369" s="272">
        <v>45019</v>
      </c>
      <c r="D1369" s="272">
        <v>45032</v>
      </c>
      <c r="E1369" s="196">
        <f t="shared" si="106"/>
        <v>45025.5</v>
      </c>
      <c r="F1369" s="272">
        <v>45037</v>
      </c>
      <c r="G1369" s="272">
        <v>45048</v>
      </c>
      <c r="H1369" s="12" t="s">
        <v>152</v>
      </c>
      <c r="I1369" s="234">
        <v>0.61</v>
      </c>
      <c r="J1369" s="272">
        <v>45049</v>
      </c>
      <c r="K1369" s="17">
        <f t="shared" si="107"/>
        <v>23</v>
      </c>
      <c r="L1369" s="283">
        <f t="shared" si="108"/>
        <v>1.4703016200557442E-8</v>
      </c>
      <c r="M1369" s="22">
        <f t="shared" si="109"/>
        <v>3.3816937261282115E-7</v>
      </c>
    </row>
    <row r="1370" spans="1:13">
      <c r="A1370" s="16">
        <f t="shared" si="105"/>
        <v>1363</v>
      </c>
      <c r="B1370" s="12" t="s">
        <v>403</v>
      </c>
      <c r="C1370" s="272">
        <v>45019</v>
      </c>
      <c r="D1370" s="272">
        <v>45032</v>
      </c>
      <c r="E1370" s="196">
        <f t="shared" si="106"/>
        <v>45025.5</v>
      </c>
      <c r="F1370" s="272">
        <v>45037</v>
      </c>
      <c r="G1370" s="272">
        <v>45135</v>
      </c>
      <c r="H1370" s="12" t="s">
        <v>152</v>
      </c>
      <c r="I1370" s="234">
        <v>51.47</v>
      </c>
      <c r="J1370" s="272">
        <v>45138</v>
      </c>
      <c r="K1370" s="17">
        <f t="shared" si="107"/>
        <v>110</v>
      </c>
      <c r="L1370" s="283">
        <f t="shared" si="108"/>
        <v>1.2405971210535927E-6</v>
      </c>
      <c r="M1370" s="22">
        <f t="shared" si="109"/>
        <v>1.3646568331589519E-4</v>
      </c>
    </row>
    <row r="1371" spans="1:13">
      <c r="A1371" s="16">
        <f t="shared" si="105"/>
        <v>1364</v>
      </c>
      <c r="B1371" s="12" t="s">
        <v>403</v>
      </c>
      <c r="C1371" s="272">
        <v>45019</v>
      </c>
      <c r="D1371" s="272">
        <v>45032</v>
      </c>
      <c r="E1371" s="196">
        <f t="shared" si="106"/>
        <v>45025.5</v>
      </c>
      <c r="F1371" s="272">
        <v>45037</v>
      </c>
      <c r="G1371" s="272">
        <v>45135</v>
      </c>
      <c r="H1371" s="12" t="s">
        <v>152</v>
      </c>
      <c r="I1371" s="234">
        <v>20.71</v>
      </c>
      <c r="J1371" s="272">
        <v>45138</v>
      </c>
      <c r="K1371" s="17">
        <f t="shared" si="107"/>
        <v>110</v>
      </c>
      <c r="L1371" s="283">
        <f t="shared" si="108"/>
        <v>4.9917945166154863E-7</v>
      </c>
      <c r="M1371" s="22">
        <f t="shared" si="109"/>
        <v>5.4909739682770349E-5</v>
      </c>
    </row>
    <row r="1372" spans="1:13">
      <c r="A1372" s="16">
        <f t="shared" si="105"/>
        <v>1365</v>
      </c>
      <c r="B1372" s="12" t="s">
        <v>403</v>
      </c>
      <c r="C1372" s="272">
        <v>45019</v>
      </c>
      <c r="D1372" s="272">
        <v>45032</v>
      </c>
      <c r="E1372" s="196">
        <f t="shared" si="106"/>
        <v>45025.5</v>
      </c>
      <c r="F1372" s="272">
        <v>45037</v>
      </c>
      <c r="G1372" s="272">
        <v>45135</v>
      </c>
      <c r="H1372" s="12" t="s">
        <v>156</v>
      </c>
      <c r="I1372" s="234">
        <v>40.64</v>
      </c>
      <c r="J1372" s="272">
        <v>45138</v>
      </c>
      <c r="K1372" s="17">
        <f t="shared" si="107"/>
        <v>110</v>
      </c>
      <c r="L1372" s="283">
        <f t="shared" si="108"/>
        <v>9.7955832523058103E-7</v>
      </c>
      <c r="M1372" s="22">
        <f t="shared" si="109"/>
        <v>1.0775141577536392E-4</v>
      </c>
    </row>
    <row r="1373" spans="1:13">
      <c r="A1373" s="16">
        <f t="shared" si="105"/>
        <v>1366</v>
      </c>
      <c r="B1373" s="12" t="s">
        <v>403</v>
      </c>
      <c r="C1373" s="272">
        <v>45019</v>
      </c>
      <c r="D1373" s="272">
        <v>45032</v>
      </c>
      <c r="E1373" s="196">
        <f t="shared" si="106"/>
        <v>45025.5</v>
      </c>
      <c r="F1373" s="272">
        <v>45037</v>
      </c>
      <c r="G1373" s="272">
        <v>45065</v>
      </c>
      <c r="H1373" s="12" t="s">
        <v>157</v>
      </c>
      <c r="I1373" s="234">
        <v>23.24</v>
      </c>
      <c r="J1373" s="272">
        <v>45068</v>
      </c>
      <c r="K1373" s="17">
        <f t="shared" si="107"/>
        <v>40</v>
      </c>
      <c r="L1373" s="283">
        <f t="shared" si="108"/>
        <v>5.6016081393599173E-7</v>
      </c>
      <c r="M1373" s="22">
        <f t="shared" si="109"/>
        <v>2.2406432557439671E-5</v>
      </c>
    </row>
    <row r="1374" spans="1:13">
      <c r="A1374" s="16">
        <f t="shared" si="105"/>
        <v>1367</v>
      </c>
      <c r="B1374" s="12" t="s">
        <v>404</v>
      </c>
      <c r="C1374" s="272">
        <v>45018</v>
      </c>
      <c r="D1374" s="272">
        <v>45031</v>
      </c>
      <c r="E1374" s="196">
        <f t="shared" si="106"/>
        <v>45024.5</v>
      </c>
      <c r="F1374" s="272">
        <v>45037</v>
      </c>
      <c r="G1374" s="272">
        <v>45065</v>
      </c>
      <c r="H1374" s="12" t="s">
        <v>157</v>
      </c>
      <c r="I1374" s="234">
        <v>212.95999999999998</v>
      </c>
      <c r="J1374" s="272">
        <v>45068</v>
      </c>
      <c r="K1374" s="17">
        <f t="shared" si="107"/>
        <v>41</v>
      </c>
      <c r="L1374" s="283">
        <f t="shared" si="108"/>
        <v>5.1330398853618241E-6</v>
      </c>
      <c r="M1374" s="22">
        <f t="shared" si="109"/>
        <v>2.1045463529983479E-4</v>
      </c>
    </row>
    <row r="1375" spans="1:13">
      <c r="A1375" s="16">
        <f t="shared" si="105"/>
        <v>1368</v>
      </c>
      <c r="B1375" s="12" t="s">
        <v>403</v>
      </c>
      <c r="C1375" s="272">
        <v>45019</v>
      </c>
      <c r="D1375" s="272">
        <v>45032</v>
      </c>
      <c r="E1375" s="196">
        <f t="shared" si="106"/>
        <v>45025.5</v>
      </c>
      <c r="F1375" s="272">
        <v>45037</v>
      </c>
      <c r="G1375" s="272">
        <v>45135</v>
      </c>
      <c r="H1375" s="12" t="s">
        <v>153</v>
      </c>
      <c r="I1375" s="234">
        <v>109.38999999999999</v>
      </c>
      <c r="J1375" s="272">
        <v>45138</v>
      </c>
      <c r="K1375" s="17">
        <f t="shared" si="107"/>
        <v>110</v>
      </c>
      <c r="L1375" s="283">
        <f t="shared" si="108"/>
        <v>2.6366605609491451E-6</v>
      </c>
      <c r="M1375" s="22">
        <f t="shared" si="109"/>
        <v>2.9003266170440597E-4</v>
      </c>
    </row>
    <row r="1376" spans="1:13">
      <c r="A1376" s="16">
        <f t="shared" si="105"/>
        <v>1369</v>
      </c>
      <c r="B1376" s="12" t="s">
        <v>403</v>
      </c>
      <c r="C1376" s="272">
        <v>45019</v>
      </c>
      <c r="D1376" s="272">
        <v>45032</v>
      </c>
      <c r="E1376" s="196">
        <f t="shared" si="106"/>
        <v>45025.5</v>
      </c>
      <c r="F1376" s="272">
        <v>45037</v>
      </c>
      <c r="G1376" s="272">
        <v>45135</v>
      </c>
      <c r="H1376" s="12" t="s">
        <v>154</v>
      </c>
      <c r="I1376" s="234">
        <v>661.19999999999993</v>
      </c>
      <c r="J1376" s="272">
        <v>45138</v>
      </c>
      <c r="K1376" s="17">
        <f t="shared" si="107"/>
        <v>110</v>
      </c>
      <c r="L1376" s="283">
        <f t="shared" si="108"/>
        <v>1.5937105429194394E-5</v>
      </c>
      <c r="M1376" s="22">
        <f t="shared" si="109"/>
        <v>1.7530815972113833E-3</v>
      </c>
    </row>
    <row r="1377" spans="1:13">
      <c r="A1377" s="16">
        <f t="shared" si="105"/>
        <v>1370</v>
      </c>
      <c r="B1377" s="12" t="s">
        <v>403</v>
      </c>
      <c r="C1377" s="272">
        <v>45019</v>
      </c>
      <c r="D1377" s="272">
        <v>45032</v>
      </c>
      <c r="E1377" s="196">
        <f t="shared" si="106"/>
        <v>45025.5</v>
      </c>
      <c r="F1377" s="272">
        <v>45037</v>
      </c>
      <c r="G1377" s="272">
        <v>45135</v>
      </c>
      <c r="H1377" s="12" t="s">
        <v>155</v>
      </c>
      <c r="I1377" s="234">
        <v>42.540000000000006</v>
      </c>
      <c r="J1377" s="272">
        <v>45138</v>
      </c>
      <c r="K1377" s="17">
        <f t="shared" si="107"/>
        <v>110</v>
      </c>
      <c r="L1377" s="283">
        <f t="shared" si="108"/>
        <v>1.0253546051995306E-6</v>
      </c>
      <c r="M1377" s="22">
        <f t="shared" si="109"/>
        <v>1.1278900657194837E-4</v>
      </c>
    </row>
    <row r="1378" spans="1:13">
      <c r="A1378" s="16">
        <f t="shared" si="105"/>
        <v>1371</v>
      </c>
      <c r="B1378" s="12" t="s">
        <v>403</v>
      </c>
      <c r="C1378" s="272">
        <v>45019</v>
      </c>
      <c r="D1378" s="272">
        <v>45032</v>
      </c>
      <c r="E1378" s="196">
        <f t="shared" si="106"/>
        <v>45025.5</v>
      </c>
      <c r="F1378" s="272">
        <v>45037</v>
      </c>
      <c r="G1378" s="272">
        <v>45135</v>
      </c>
      <c r="H1378" s="12" t="s">
        <v>154</v>
      </c>
      <c r="I1378" s="234">
        <v>222.37</v>
      </c>
      <c r="J1378" s="272">
        <v>45138</v>
      </c>
      <c r="K1378" s="17">
        <f t="shared" si="107"/>
        <v>110</v>
      </c>
      <c r="L1378" s="283">
        <f t="shared" si="108"/>
        <v>5.3598519877343586E-6</v>
      </c>
      <c r="M1378" s="22">
        <f t="shared" si="109"/>
        <v>5.8958371865077948E-4</v>
      </c>
    </row>
    <row r="1379" spans="1:13">
      <c r="A1379" s="16">
        <f t="shared" si="105"/>
        <v>1372</v>
      </c>
      <c r="B1379" s="12" t="s">
        <v>403</v>
      </c>
      <c r="C1379" s="272">
        <v>45019</v>
      </c>
      <c r="D1379" s="272">
        <v>45032</v>
      </c>
      <c r="E1379" s="196">
        <f t="shared" si="106"/>
        <v>45025.5</v>
      </c>
      <c r="F1379" s="272">
        <v>45037</v>
      </c>
      <c r="G1379" s="272">
        <v>45135</v>
      </c>
      <c r="H1379" s="12" t="s">
        <v>152</v>
      </c>
      <c r="I1379" s="234">
        <v>11.52</v>
      </c>
      <c r="J1379" s="272">
        <v>45138</v>
      </c>
      <c r="K1379" s="17">
        <f t="shared" si="107"/>
        <v>110</v>
      </c>
      <c r="L1379" s="283">
        <f t="shared" si="108"/>
        <v>2.7767007644331432E-7</v>
      </c>
      <c r="M1379" s="22">
        <f t="shared" si="109"/>
        <v>3.0543708408764574E-5</v>
      </c>
    </row>
    <row r="1380" spans="1:13">
      <c r="A1380" s="16">
        <f t="shared" si="105"/>
        <v>1373</v>
      </c>
      <c r="B1380" s="12" t="s">
        <v>403</v>
      </c>
      <c r="C1380" s="272">
        <v>45019</v>
      </c>
      <c r="D1380" s="272">
        <v>45032</v>
      </c>
      <c r="E1380" s="196">
        <f t="shared" si="106"/>
        <v>45025.5</v>
      </c>
      <c r="F1380" s="272">
        <v>45037</v>
      </c>
      <c r="G1380" s="272">
        <v>45135</v>
      </c>
      <c r="H1380" s="12" t="s">
        <v>156</v>
      </c>
      <c r="I1380" s="234">
        <v>13.52</v>
      </c>
      <c r="J1380" s="272">
        <v>45139</v>
      </c>
      <c r="K1380" s="17">
        <f t="shared" si="107"/>
        <v>110</v>
      </c>
      <c r="L1380" s="283">
        <f t="shared" si="108"/>
        <v>3.2587668693694528E-7</v>
      </c>
      <c r="M1380" s="22">
        <f t="shared" si="109"/>
        <v>3.5846435563063978E-5</v>
      </c>
    </row>
    <row r="1381" spans="1:13">
      <c r="A1381" s="16">
        <f t="shared" si="105"/>
        <v>1374</v>
      </c>
      <c r="B1381" s="12" t="s">
        <v>403</v>
      </c>
      <c r="C1381" s="272">
        <v>45019</v>
      </c>
      <c r="D1381" s="272">
        <v>45032</v>
      </c>
      <c r="E1381" s="196">
        <f t="shared" si="106"/>
        <v>45025.5</v>
      </c>
      <c r="F1381" s="272">
        <v>45037</v>
      </c>
      <c r="G1381" s="272">
        <v>45058</v>
      </c>
      <c r="H1381" s="12" t="s">
        <v>153</v>
      </c>
      <c r="I1381" s="234">
        <v>54.27</v>
      </c>
      <c r="J1381" s="272">
        <v>45140</v>
      </c>
      <c r="K1381" s="17">
        <f t="shared" si="107"/>
        <v>33</v>
      </c>
      <c r="L1381" s="283">
        <f t="shared" si="108"/>
        <v>1.308086375744676E-6</v>
      </c>
      <c r="M1381" s="22">
        <f t="shared" si="109"/>
        <v>4.3166850399574306E-5</v>
      </c>
    </row>
    <row r="1382" spans="1:13">
      <c r="A1382" s="16">
        <f t="shared" si="105"/>
        <v>1375</v>
      </c>
      <c r="B1382" s="12" t="s">
        <v>403</v>
      </c>
      <c r="C1382" s="272">
        <v>45019</v>
      </c>
      <c r="D1382" s="272">
        <v>45032</v>
      </c>
      <c r="E1382" s="196">
        <f t="shared" si="106"/>
        <v>45025.5</v>
      </c>
      <c r="F1382" s="272">
        <v>45037</v>
      </c>
      <c r="G1382" s="272">
        <v>45135</v>
      </c>
      <c r="H1382" s="12" t="s">
        <v>152</v>
      </c>
      <c r="I1382" s="234">
        <v>0.76</v>
      </c>
      <c r="J1382" s="272">
        <v>45141</v>
      </c>
      <c r="K1382" s="17">
        <f t="shared" si="107"/>
        <v>110</v>
      </c>
      <c r="L1382" s="283">
        <f t="shared" si="108"/>
        <v>1.8318511987579764E-8</v>
      </c>
      <c r="M1382" s="22">
        <f t="shared" si="109"/>
        <v>2.0150363186337742E-6</v>
      </c>
    </row>
    <row r="1383" spans="1:13">
      <c r="A1383" s="16">
        <f t="shared" si="105"/>
        <v>1376</v>
      </c>
      <c r="B1383" s="12" t="s">
        <v>403</v>
      </c>
      <c r="C1383" s="272">
        <v>45019</v>
      </c>
      <c r="D1383" s="272">
        <v>45032</v>
      </c>
      <c r="E1383" s="196">
        <f t="shared" ref="E1383:E1444" si="110">AVERAGE(C1383:D1383)</f>
        <v>45025.5</v>
      </c>
      <c r="F1383" s="272">
        <v>45037</v>
      </c>
      <c r="G1383" s="272">
        <v>45135</v>
      </c>
      <c r="H1383" s="12" t="s">
        <v>156</v>
      </c>
      <c r="I1383" s="234">
        <v>101.3</v>
      </c>
      <c r="J1383" s="272">
        <v>45142</v>
      </c>
      <c r="K1383" s="17">
        <f t="shared" si="107"/>
        <v>110</v>
      </c>
      <c r="L1383" s="283">
        <f t="shared" si="108"/>
        <v>2.4416648215024079E-6</v>
      </c>
      <c r="M1383" s="22">
        <f t="shared" si="109"/>
        <v>2.6858313036526489E-4</v>
      </c>
    </row>
    <row r="1384" spans="1:13">
      <c r="A1384" s="16">
        <f t="shared" si="105"/>
        <v>1377</v>
      </c>
      <c r="B1384" s="12" t="s">
        <v>403</v>
      </c>
      <c r="C1384" s="272">
        <v>45019</v>
      </c>
      <c r="D1384" s="272">
        <v>45032</v>
      </c>
      <c r="E1384" s="196">
        <f t="shared" si="110"/>
        <v>45025.5</v>
      </c>
      <c r="F1384" s="272">
        <v>45037</v>
      </c>
      <c r="G1384" s="272">
        <v>45048</v>
      </c>
      <c r="H1384" s="12" t="s">
        <v>156</v>
      </c>
      <c r="I1384" s="234">
        <v>1180.47</v>
      </c>
      <c r="J1384" s="272">
        <v>45143</v>
      </c>
      <c r="K1384" s="17">
        <f t="shared" si="107"/>
        <v>23</v>
      </c>
      <c r="L1384" s="283">
        <f t="shared" si="108"/>
        <v>2.8453228744708271E-5</v>
      </c>
      <c r="M1384" s="22">
        <f t="shared" si="109"/>
        <v>6.5442426112829024E-4</v>
      </c>
    </row>
    <row r="1385" spans="1:13">
      <c r="A1385" s="16">
        <f t="shared" si="105"/>
        <v>1378</v>
      </c>
      <c r="B1385" s="12" t="s">
        <v>403</v>
      </c>
      <c r="C1385" s="272">
        <v>45019</v>
      </c>
      <c r="D1385" s="272">
        <v>45032</v>
      </c>
      <c r="E1385" s="196">
        <f t="shared" si="110"/>
        <v>45025.5</v>
      </c>
      <c r="F1385" s="272">
        <v>45037</v>
      </c>
      <c r="G1385" s="272">
        <v>45048</v>
      </c>
      <c r="H1385" s="12" t="s">
        <v>152</v>
      </c>
      <c r="I1385" s="234">
        <v>12126.419999999998</v>
      </c>
      <c r="J1385" s="272">
        <v>45144</v>
      </c>
      <c r="K1385" s="17">
        <f t="shared" si="107"/>
        <v>23</v>
      </c>
      <c r="L1385" s="283">
        <f t="shared" si="108"/>
        <v>2.9228680281108812E-4</v>
      </c>
      <c r="M1385" s="22">
        <f t="shared" si="109"/>
        <v>6.7225964646550271E-3</v>
      </c>
    </row>
    <row r="1386" spans="1:13">
      <c r="A1386" s="16">
        <f t="shared" si="105"/>
        <v>1379</v>
      </c>
      <c r="B1386" s="12" t="s">
        <v>404</v>
      </c>
      <c r="C1386" s="272">
        <v>45018</v>
      </c>
      <c r="D1386" s="272">
        <v>45031</v>
      </c>
      <c r="E1386" s="196">
        <f t="shared" si="110"/>
        <v>45024.5</v>
      </c>
      <c r="F1386" s="272">
        <v>45037</v>
      </c>
      <c r="G1386" s="272">
        <v>45065</v>
      </c>
      <c r="H1386" s="12" t="s">
        <v>157</v>
      </c>
      <c r="I1386" s="234">
        <v>144.25</v>
      </c>
      <c r="J1386" s="272">
        <v>45145</v>
      </c>
      <c r="K1386" s="17">
        <f t="shared" si="107"/>
        <v>41</v>
      </c>
      <c r="L1386" s="283">
        <f t="shared" si="108"/>
        <v>3.476901781853133E-6</v>
      </c>
      <c r="M1386" s="22">
        <f t="shared" si="109"/>
        <v>1.4255297305597846E-4</v>
      </c>
    </row>
    <row r="1387" spans="1:13">
      <c r="A1387" s="16">
        <f t="shared" si="105"/>
        <v>1380</v>
      </c>
      <c r="B1387" s="12" t="s">
        <v>403</v>
      </c>
      <c r="C1387" s="272">
        <v>45019</v>
      </c>
      <c r="D1387" s="272">
        <v>45032</v>
      </c>
      <c r="E1387" s="196">
        <f t="shared" si="110"/>
        <v>45025.5</v>
      </c>
      <c r="F1387" s="272">
        <v>45037</v>
      </c>
      <c r="G1387" s="272">
        <v>45065</v>
      </c>
      <c r="H1387" s="12" t="s">
        <v>157</v>
      </c>
      <c r="I1387" s="234">
        <v>35.21</v>
      </c>
      <c r="J1387" s="272">
        <v>45146</v>
      </c>
      <c r="K1387" s="17">
        <f t="shared" si="107"/>
        <v>40</v>
      </c>
      <c r="L1387" s="283">
        <f t="shared" si="108"/>
        <v>8.4867737774037309E-7</v>
      </c>
      <c r="M1387" s="22">
        <f t="shared" si="109"/>
        <v>3.3947095109614925E-5</v>
      </c>
    </row>
    <row r="1388" spans="1:13">
      <c r="A1388" s="16">
        <f t="shared" si="105"/>
        <v>1381</v>
      </c>
      <c r="B1388" s="12" t="s">
        <v>404</v>
      </c>
      <c r="C1388" s="272">
        <v>45018</v>
      </c>
      <c r="D1388" s="272">
        <v>45031</v>
      </c>
      <c r="E1388" s="196">
        <f t="shared" si="110"/>
        <v>45024.5</v>
      </c>
      <c r="F1388" s="272">
        <v>45037</v>
      </c>
      <c r="G1388" s="272">
        <v>45065</v>
      </c>
      <c r="H1388" s="12" t="s">
        <v>157</v>
      </c>
      <c r="I1388" s="234">
        <v>443.23</v>
      </c>
      <c r="J1388" s="272">
        <v>45147</v>
      </c>
      <c r="K1388" s="17">
        <f t="shared" si="107"/>
        <v>41</v>
      </c>
      <c r="L1388" s="283">
        <f t="shared" si="108"/>
        <v>1.0683307984546025E-5</v>
      </c>
      <c r="M1388" s="22">
        <f t="shared" si="109"/>
        <v>4.3801562736638702E-4</v>
      </c>
    </row>
    <row r="1389" spans="1:13">
      <c r="A1389" s="16">
        <f t="shared" si="105"/>
        <v>1382</v>
      </c>
      <c r="B1389" s="12" t="s">
        <v>403</v>
      </c>
      <c r="C1389" s="272">
        <v>45019</v>
      </c>
      <c r="D1389" s="272">
        <v>45032</v>
      </c>
      <c r="E1389" s="196">
        <f t="shared" si="110"/>
        <v>45025.5</v>
      </c>
      <c r="F1389" s="272">
        <v>45037</v>
      </c>
      <c r="G1389" s="272">
        <v>45058</v>
      </c>
      <c r="H1389" s="12" t="s">
        <v>153</v>
      </c>
      <c r="I1389" s="234">
        <v>190.8</v>
      </c>
      <c r="J1389" s="272">
        <v>45148</v>
      </c>
      <c r="K1389" s="17">
        <f t="shared" si="107"/>
        <v>33</v>
      </c>
      <c r="L1389" s="283">
        <f t="shared" si="108"/>
        <v>4.5989106410923936E-6</v>
      </c>
      <c r="M1389" s="22">
        <f t="shared" si="109"/>
        <v>1.5176405115604899E-4</v>
      </c>
    </row>
    <row r="1390" spans="1:13">
      <c r="A1390" s="16">
        <f t="shared" si="105"/>
        <v>1383</v>
      </c>
      <c r="B1390" s="12" t="s">
        <v>404</v>
      </c>
      <c r="C1390" s="272">
        <v>45018</v>
      </c>
      <c r="D1390" s="272">
        <v>45031</v>
      </c>
      <c r="E1390" s="196">
        <f t="shared" si="110"/>
        <v>45024.5</v>
      </c>
      <c r="F1390" s="272">
        <v>45037</v>
      </c>
      <c r="G1390" s="272">
        <v>45065</v>
      </c>
      <c r="H1390" s="12" t="s">
        <v>157</v>
      </c>
      <c r="I1390" s="234">
        <v>99.03</v>
      </c>
      <c r="J1390" s="272">
        <v>45149</v>
      </c>
      <c r="K1390" s="17">
        <f t="shared" si="107"/>
        <v>41</v>
      </c>
      <c r="L1390" s="283">
        <f t="shared" si="108"/>
        <v>2.3869503185921368E-6</v>
      </c>
      <c r="M1390" s="22">
        <f t="shared" si="109"/>
        <v>9.7864963062277601E-5</v>
      </c>
    </row>
    <row r="1391" spans="1:13">
      <c r="A1391" s="16">
        <f t="shared" si="105"/>
        <v>1384</v>
      </c>
      <c r="B1391" s="12" t="s">
        <v>403</v>
      </c>
      <c r="C1391" s="272">
        <v>45019</v>
      </c>
      <c r="D1391" s="272">
        <v>45032</v>
      </c>
      <c r="E1391" s="196">
        <f t="shared" si="110"/>
        <v>45025.5</v>
      </c>
      <c r="F1391" s="272">
        <v>45037</v>
      </c>
      <c r="G1391" s="272">
        <v>45058</v>
      </c>
      <c r="H1391" s="12" t="s">
        <v>153</v>
      </c>
      <c r="I1391" s="234">
        <v>113.44</v>
      </c>
      <c r="J1391" s="272">
        <v>45150</v>
      </c>
      <c r="K1391" s="17">
        <f t="shared" si="107"/>
        <v>33</v>
      </c>
      <c r="L1391" s="283">
        <f t="shared" si="108"/>
        <v>2.734278947198748E-6</v>
      </c>
      <c r="M1391" s="22">
        <f t="shared" si="109"/>
        <v>9.0231205257558682E-5</v>
      </c>
    </row>
    <row r="1392" spans="1:13">
      <c r="A1392" s="16">
        <f t="shared" si="105"/>
        <v>1385</v>
      </c>
      <c r="B1392" s="12" t="s">
        <v>403</v>
      </c>
      <c r="C1392" s="272">
        <v>45019</v>
      </c>
      <c r="D1392" s="272">
        <v>45032</v>
      </c>
      <c r="E1392" s="196">
        <f t="shared" si="110"/>
        <v>45025.5</v>
      </c>
      <c r="F1392" s="272">
        <v>45037</v>
      </c>
      <c r="G1392" s="272">
        <v>45135</v>
      </c>
      <c r="H1392" s="12" t="s">
        <v>152</v>
      </c>
      <c r="I1392" s="234">
        <v>18.119999999999997</v>
      </c>
      <c r="J1392" s="272">
        <v>45151</v>
      </c>
      <c r="K1392" s="17">
        <f t="shared" si="107"/>
        <v>110</v>
      </c>
      <c r="L1392" s="283">
        <f t="shared" si="108"/>
        <v>4.367518910722964E-7</v>
      </c>
      <c r="M1392" s="22">
        <f t="shared" si="109"/>
        <v>4.8042708017952601E-5</v>
      </c>
    </row>
    <row r="1393" spans="1:13">
      <c r="A1393" s="16">
        <f t="shared" si="105"/>
        <v>1386</v>
      </c>
      <c r="B1393" s="12" t="s">
        <v>403</v>
      </c>
      <c r="C1393" s="272">
        <v>45019</v>
      </c>
      <c r="D1393" s="272">
        <v>45032</v>
      </c>
      <c r="E1393" s="196">
        <f t="shared" si="110"/>
        <v>45025.5</v>
      </c>
      <c r="F1393" s="272">
        <v>45037</v>
      </c>
      <c r="G1393" s="272">
        <v>45048</v>
      </c>
      <c r="H1393" s="12" t="s">
        <v>152</v>
      </c>
      <c r="I1393" s="234">
        <v>117.83</v>
      </c>
      <c r="J1393" s="272">
        <v>45152</v>
      </c>
      <c r="K1393" s="17">
        <f t="shared" si="107"/>
        <v>23</v>
      </c>
      <c r="L1393" s="283">
        <f t="shared" si="108"/>
        <v>2.8400924572322681E-6</v>
      </c>
      <c r="M1393" s="22">
        <f t="shared" si="109"/>
        <v>6.5322126516342171E-5</v>
      </c>
    </row>
    <row r="1394" spans="1:13">
      <c r="A1394" s="16">
        <f t="shared" si="105"/>
        <v>1387</v>
      </c>
      <c r="B1394" s="12" t="s">
        <v>403</v>
      </c>
      <c r="C1394" s="272">
        <v>45019</v>
      </c>
      <c r="D1394" s="272">
        <v>45032</v>
      </c>
      <c r="E1394" s="196">
        <f t="shared" si="110"/>
        <v>45025.5</v>
      </c>
      <c r="F1394" s="272">
        <v>45037</v>
      </c>
      <c r="G1394" s="272">
        <v>45058</v>
      </c>
      <c r="H1394" s="12" t="s">
        <v>152</v>
      </c>
      <c r="I1394" s="234">
        <v>404.47999999999996</v>
      </c>
      <c r="J1394" s="272">
        <v>45153</v>
      </c>
      <c r="K1394" s="17">
        <f t="shared" si="107"/>
        <v>33</v>
      </c>
      <c r="L1394" s="283">
        <f t="shared" si="108"/>
        <v>9.7493049062319233E-6</v>
      </c>
      <c r="M1394" s="22">
        <f t="shared" si="109"/>
        <v>3.2172706190565346E-4</v>
      </c>
    </row>
    <row r="1395" spans="1:13">
      <c r="A1395" s="16">
        <f t="shared" si="105"/>
        <v>1388</v>
      </c>
      <c r="B1395" s="12" t="s">
        <v>403</v>
      </c>
      <c r="C1395" s="272">
        <v>45019</v>
      </c>
      <c r="D1395" s="272">
        <v>45032</v>
      </c>
      <c r="E1395" s="196">
        <f t="shared" si="110"/>
        <v>45025.5</v>
      </c>
      <c r="F1395" s="272">
        <v>45037</v>
      </c>
      <c r="G1395" s="272">
        <v>45135</v>
      </c>
      <c r="H1395" s="12" t="s">
        <v>152</v>
      </c>
      <c r="I1395" s="234">
        <v>0.43</v>
      </c>
      <c r="J1395" s="272">
        <v>45154</v>
      </c>
      <c r="K1395" s="17">
        <f t="shared" si="107"/>
        <v>110</v>
      </c>
      <c r="L1395" s="283">
        <f t="shared" si="108"/>
        <v>1.0364421256130656E-8</v>
      </c>
      <c r="M1395" s="22">
        <f t="shared" si="109"/>
        <v>1.1400863381743722E-6</v>
      </c>
    </row>
    <row r="1396" spans="1:13">
      <c r="A1396" s="16">
        <f t="shared" si="105"/>
        <v>1389</v>
      </c>
      <c r="B1396" s="12" t="s">
        <v>403</v>
      </c>
      <c r="C1396" s="272">
        <v>45019</v>
      </c>
      <c r="D1396" s="272">
        <v>45032</v>
      </c>
      <c r="E1396" s="196">
        <f t="shared" si="110"/>
        <v>45025.5</v>
      </c>
      <c r="F1396" s="272">
        <v>45037</v>
      </c>
      <c r="G1396" s="272">
        <v>45135</v>
      </c>
      <c r="H1396" s="12" t="s">
        <v>152</v>
      </c>
      <c r="I1396" s="234">
        <v>2.2000000000000002</v>
      </c>
      <c r="J1396" s="272">
        <v>45155</v>
      </c>
      <c r="K1396" s="17">
        <f t="shared" si="107"/>
        <v>110</v>
      </c>
      <c r="L1396" s="283">
        <f t="shared" si="108"/>
        <v>5.3027271542994057E-8</v>
      </c>
      <c r="M1396" s="22">
        <f t="shared" si="109"/>
        <v>5.8329998697293463E-6</v>
      </c>
    </row>
    <row r="1397" spans="1:13">
      <c r="A1397" s="16">
        <f t="shared" si="105"/>
        <v>1390</v>
      </c>
      <c r="B1397" s="12" t="s">
        <v>404</v>
      </c>
      <c r="C1397" s="272">
        <v>45018</v>
      </c>
      <c r="D1397" s="272">
        <v>45031</v>
      </c>
      <c r="E1397" s="196">
        <f t="shared" si="110"/>
        <v>45024.5</v>
      </c>
      <c r="F1397" s="272">
        <v>45037</v>
      </c>
      <c r="G1397" s="272">
        <v>45065</v>
      </c>
      <c r="H1397" s="12" t="s">
        <v>157</v>
      </c>
      <c r="I1397" s="234">
        <v>59.03</v>
      </c>
      <c r="J1397" s="272">
        <v>45156</v>
      </c>
      <c r="K1397" s="17">
        <f t="shared" si="107"/>
        <v>41</v>
      </c>
      <c r="L1397" s="283">
        <f t="shared" si="108"/>
        <v>1.4228181087195179E-6</v>
      </c>
      <c r="M1397" s="22">
        <f t="shared" si="109"/>
        <v>5.8335542457500234E-5</v>
      </c>
    </row>
    <row r="1398" spans="1:13">
      <c r="A1398" s="16">
        <f t="shared" si="105"/>
        <v>1391</v>
      </c>
      <c r="B1398" s="12" t="s">
        <v>403</v>
      </c>
      <c r="C1398" s="272">
        <v>45019</v>
      </c>
      <c r="D1398" s="272">
        <v>45032</v>
      </c>
      <c r="E1398" s="196">
        <f t="shared" si="110"/>
        <v>45025.5</v>
      </c>
      <c r="F1398" s="272">
        <v>45037</v>
      </c>
      <c r="G1398" s="272">
        <v>45135</v>
      </c>
      <c r="H1398" s="12" t="s">
        <v>152</v>
      </c>
      <c r="I1398" s="234">
        <v>2.13</v>
      </c>
      <c r="J1398" s="272">
        <v>45157</v>
      </c>
      <c r="K1398" s="17">
        <f t="shared" si="107"/>
        <v>110</v>
      </c>
      <c r="L1398" s="283">
        <f t="shared" si="108"/>
        <v>5.1340040175716966E-8</v>
      </c>
      <c r="M1398" s="22">
        <f t="shared" si="109"/>
        <v>5.647404419328866E-6</v>
      </c>
    </row>
    <row r="1399" spans="1:13">
      <c r="A1399" s="16">
        <f t="shared" si="105"/>
        <v>1392</v>
      </c>
      <c r="B1399" s="12" t="s">
        <v>403</v>
      </c>
      <c r="C1399" s="272">
        <v>45019</v>
      </c>
      <c r="D1399" s="272">
        <v>45032</v>
      </c>
      <c r="E1399" s="196">
        <f t="shared" si="110"/>
        <v>45025.5</v>
      </c>
      <c r="F1399" s="272">
        <v>45037</v>
      </c>
      <c r="G1399" s="272">
        <v>45065</v>
      </c>
      <c r="H1399" s="12" t="s">
        <v>157</v>
      </c>
      <c r="I1399" s="234">
        <v>1109.8599999999999</v>
      </c>
      <c r="J1399" s="272">
        <v>45158</v>
      </c>
      <c r="K1399" s="17">
        <f t="shared" si="107"/>
        <v>40</v>
      </c>
      <c r="L1399" s="283">
        <f t="shared" si="108"/>
        <v>2.6751294361230627E-5</v>
      </c>
      <c r="M1399" s="22">
        <f t="shared" si="109"/>
        <v>1.0700517744492251E-3</v>
      </c>
    </row>
    <row r="1400" spans="1:13">
      <c r="A1400" s="16">
        <f t="shared" si="105"/>
        <v>1393</v>
      </c>
      <c r="B1400" s="12" t="s">
        <v>403</v>
      </c>
      <c r="C1400" s="272">
        <v>45019</v>
      </c>
      <c r="D1400" s="272">
        <v>45032</v>
      </c>
      <c r="E1400" s="196">
        <f t="shared" si="110"/>
        <v>45025.5</v>
      </c>
      <c r="F1400" s="272">
        <v>45037</v>
      </c>
      <c r="G1400" s="272">
        <v>45135</v>
      </c>
      <c r="H1400" s="12" t="s">
        <v>152</v>
      </c>
      <c r="I1400" s="234">
        <v>8.51</v>
      </c>
      <c r="J1400" s="272">
        <v>45159</v>
      </c>
      <c r="K1400" s="17">
        <f t="shared" si="107"/>
        <v>110</v>
      </c>
      <c r="L1400" s="283">
        <f t="shared" si="108"/>
        <v>2.0511912765039971E-7</v>
      </c>
      <c r="M1400" s="22">
        <f t="shared" si="109"/>
        <v>2.2563104041543969E-5</v>
      </c>
    </row>
    <row r="1401" spans="1:13">
      <c r="A1401" s="16">
        <f t="shared" si="105"/>
        <v>1394</v>
      </c>
      <c r="B1401" s="12" t="s">
        <v>403</v>
      </c>
      <c r="C1401" s="272">
        <v>45019</v>
      </c>
      <c r="D1401" s="272">
        <v>45032</v>
      </c>
      <c r="E1401" s="196">
        <f t="shared" si="110"/>
        <v>45025.5</v>
      </c>
      <c r="F1401" s="272">
        <v>45037</v>
      </c>
      <c r="G1401" s="272">
        <v>45065</v>
      </c>
      <c r="H1401" s="12" t="s">
        <v>166</v>
      </c>
      <c r="I1401" s="234">
        <v>209.76</v>
      </c>
      <c r="J1401" s="272">
        <v>45160</v>
      </c>
      <c r="K1401" s="17">
        <f t="shared" si="107"/>
        <v>40</v>
      </c>
      <c r="L1401" s="283">
        <f t="shared" si="108"/>
        <v>5.0559093085720145E-6</v>
      </c>
      <c r="M1401" s="22">
        <f t="shared" si="109"/>
        <v>2.0223637234288057E-4</v>
      </c>
    </row>
    <row r="1402" spans="1:13">
      <c r="A1402" s="16">
        <f t="shared" si="105"/>
        <v>1395</v>
      </c>
      <c r="B1402" s="12" t="s">
        <v>403</v>
      </c>
      <c r="C1402" s="272">
        <v>45019</v>
      </c>
      <c r="D1402" s="272">
        <v>45032</v>
      </c>
      <c r="E1402" s="196">
        <f t="shared" si="110"/>
        <v>45025.5</v>
      </c>
      <c r="F1402" s="272">
        <v>45037</v>
      </c>
      <c r="G1402" s="272">
        <v>45135</v>
      </c>
      <c r="H1402" s="12" t="s">
        <v>407</v>
      </c>
      <c r="I1402" s="234">
        <v>19.170000000000002</v>
      </c>
      <c r="J1402" s="272">
        <v>45161</v>
      </c>
      <c r="K1402" s="17">
        <f t="shared" si="107"/>
        <v>110</v>
      </c>
      <c r="L1402" s="283">
        <f t="shared" si="108"/>
        <v>4.6206036158145279E-7</v>
      </c>
      <c r="M1402" s="22">
        <f t="shared" si="109"/>
        <v>5.0826639773959807E-5</v>
      </c>
    </row>
    <row r="1403" spans="1:13">
      <c r="A1403" s="16">
        <f t="shared" si="105"/>
        <v>1396</v>
      </c>
      <c r="B1403" s="12" t="s">
        <v>404</v>
      </c>
      <c r="C1403" s="272">
        <v>45018</v>
      </c>
      <c r="D1403" s="272">
        <v>45031</v>
      </c>
      <c r="E1403" s="196">
        <f t="shared" si="110"/>
        <v>45024.5</v>
      </c>
      <c r="F1403" s="272">
        <v>45037</v>
      </c>
      <c r="G1403" s="272">
        <v>45065</v>
      </c>
      <c r="H1403" s="12" t="s">
        <v>157</v>
      </c>
      <c r="I1403" s="234">
        <v>47.84</v>
      </c>
      <c r="J1403" s="272">
        <v>45162</v>
      </c>
      <c r="K1403" s="17">
        <f t="shared" si="107"/>
        <v>41</v>
      </c>
      <c r="L1403" s="283">
        <f t="shared" si="108"/>
        <v>1.1531021230076525E-6</v>
      </c>
      <c r="M1403" s="22">
        <f t="shared" si="109"/>
        <v>4.7277187043313755E-5</v>
      </c>
    </row>
    <row r="1404" spans="1:13">
      <c r="A1404" s="16">
        <f t="shared" si="105"/>
        <v>1397</v>
      </c>
      <c r="B1404" s="12" t="s">
        <v>403</v>
      </c>
      <c r="C1404" s="272">
        <v>45019</v>
      </c>
      <c r="D1404" s="272">
        <v>45032</v>
      </c>
      <c r="E1404" s="196">
        <f t="shared" si="110"/>
        <v>45025.5</v>
      </c>
      <c r="F1404" s="272">
        <v>45037</v>
      </c>
      <c r="G1404" s="272">
        <v>45135</v>
      </c>
      <c r="H1404" s="12" t="s">
        <v>152</v>
      </c>
      <c r="I1404" s="234">
        <v>20.89</v>
      </c>
      <c r="J1404" s="272">
        <v>45163</v>
      </c>
      <c r="K1404" s="17">
        <f t="shared" si="107"/>
        <v>110</v>
      </c>
      <c r="L1404" s="283">
        <f t="shared" si="108"/>
        <v>5.0351804660597537E-7</v>
      </c>
      <c r="M1404" s="22">
        <f t="shared" si="109"/>
        <v>5.5386985126657293E-5</v>
      </c>
    </row>
    <row r="1405" spans="1:13">
      <c r="A1405" s="16">
        <f t="shared" si="105"/>
        <v>1398</v>
      </c>
      <c r="B1405" s="12" t="s">
        <v>403</v>
      </c>
      <c r="C1405" s="272">
        <v>45019</v>
      </c>
      <c r="D1405" s="272">
        <v>45032</v>
      </c>
      <c r="E1405" s="196">
        <f t="shared" si="110"/>
        <v>45025.5</v>
      </c>
      <c r="F1405" s="272">
        <v>45037</v>
      </c>
      <c r="G1405" s="272">
        <v>45058</v>
      </c>
      <c r="H1405" s="12" t="s">
        <v>153</v>
      </c>
      <c r="I1405" s="234">
        <v>14.4</v>
      </c>
      <c r="J1405" s="272">
        <v>45164</v>
      </c>
      <c r="K1405" s="17">
        <f t="shared" si="107"/>
        <v>33</v>
      </c>
      <c r="L1405" s="283">
        <f t="shared" si="108"/>
        <v>3.4708759555414291E-7</v>
      </c>
      <c r="M1405" s="22">
        <f t="shared" si="109"/>
        <v>1.1453890653286715E-5</v>
      </c>
    </row>
    <row r="1406" spans="1:13">
      <c r="A1406" s="16">
        <f t="shared" si="105"/>
        <v>1399</v>
      </c>
      <c r="B1406" s="12" t="s">
        <v>403</v>
      </c>
      <c r="C1406" s="272">
        <v>45019</v>
      </c>
      <c r="D1406" s="272">
        <v>45032</v>
      </c>
      <c r="E1406" s="196">
        <f t="shared" si="110"/>
        <v>45025.5</v>
      </c>
      <c r="F1406" s="272">
        <v>45037</v>
      </c>
      <c r="G1406" s="272">
        <v>45048</v>
      </c>
      <c r="H1406" s="12" t="s">
        <v>152</v>
      </c>
      <c r="I1406" s="234">
        <v>5.67</v>
      </c>
      <c r="J1406" s="272">
        <v>45165</v>
      </c>
      <c r="K1406" s="17">
        <f t="shared" si="107"/>
        <v>23</v>
      </c>
      <c r="L1406" s="283">
        <f t="shared" si="108"/>
        <v>1.3666574074944376E-7</v>
      </c>
      <c r="M1406" s="22">
        <f t="shared" si="109"/>
        <v>3.1433120372372065E-6</v>
      </c>
    </row>
    <row r="1407" spans="1:13">
      <c r="A1407" s="16">
        <f t="shared" si="105"/>
        <v>1400</v>
      </c>
      <c r="B1407" s="12" t="s">
        <v>403</v>
      </c>
      <c r="C1407" s="272">
        <v>45019</v>
      </c>
      <c r="D1407" s="272">
        <v>45032</v>
      </c>
      <c r="E1407" s="196">
        <f t="shared" si="110"/>
        <v>45025.5</v>
      </c>
      <c r="F1407" s="272">
        <v>45037</v>
      </c>
      <c r="G1407" s="272">
        <v>45135</v>
      </c>
      <c r="H1407" s="12" t="s">
        <v>152</v>
      </c>
      <c r="I1407" s="234">
        <v>32</v>
      </c>
      <c r="J1407" s="272">
        <v>45166</v>
      </c>
      <c r="K1407" s="17">
        <f t="shared" si="107"/>
        <v>110</v>
      </c>
      <c r="L1407" s="283">
        <f t="shared" si="108"/>
        <v>7.7130576789809536E-7</v>
      </c>
      <c r="M1407" s="22">
        <f t="shared" si="109"/>
        <v>8.4843634468790495E-5</v>
      </c>
    </row>
    <row r="1408" spans="1:13">
      <c r="A1408" s="16">
        <f t="shared" si="105"/>
        <v>1401</v>
      </c>
      <c r="B1408" s="12" t="s">
        <v>403</v>
      </c>
      <c r="C1408" s="272">
        <v>45019</v>
      </c>
      <c r="D1408" s="272">
        <v>45032</v>
      </c>
      <c r="E1408" s="196">
        <f t="shared" si="110"/>
        <v>45025.5</v>
      </c>
      <c r="F1408" s="272">
        <v>45037</v>
      </c>
      <c r="G1408" s="272">
        <v>45135</v>
      </c>
      <c r="H1408" s="12" t="s">
        <v>152</v>
      </c>
      <c r="I1408" s="234">
        <v>39.83</v>
      </c>
      <c r="J1408" s="272">
        <v>45167</v>
      </c>
      <c r="K1408" s="17">
        <f t="shared" si="107"/>
        <v>110</v>
      </c>
      <c r="L1408" s="283">
        <f t="shared" si="108"/>
        <v>9.6003464798066057E-7</v>
      </c>
      <c r="M1408" s="22">
        <f t="shared" si="109"/>
        <v>1.0560381127787267E-4</v>
      </c>
    </row>
    <row r="1409" spans="1:13">
      <c r="A1409" s="16">
        <f t="shared" si="105"/>
        <v>1402</v>
      </c>
      <c r="B1409" s="12" t="s">
        <v>403</v>
      </c>
      <c r="C1409" s="272">
        <v>45019</v>
      </c>
      <c r="D1409" s="272">
        <v>45032</v>
      </c>
      <c r="E1409" s="196">
        <f t="shared" si="110"/>
        <v>45025.5</v>
      </c>
      <c r="F1409" s="272">
        <v>45037</v>
      </c>
      <c r="G1409" s="272">
        <v>45048</v>
      </c>
      <c r="H1409" s="12" t="s">
        <v>156</v>
      </c>
      <c r="I1409" s="234">
        <v>18.259999999999998</v>
      </c>
      <c r="J1409" s="272">
        <v>45168</v>
      </c>
      <c r="K1409" s="17">
        <f t="shared" si="107"/>
        <v>23</v>
      </c>
      <c r="L1409" s="283">
        <f t="shared" si="108"/>
        <v>4.4012635380685062E-7</v>
      </c>
      <c r="M1409" s="22">
        <f t="shared" si="109"/>
        <v>1.0122906137557563E-5</v>
      </c>
    </row>
    <row r="1410" spans="1:13">
      <c r="A1410" s="16">
        <f t="shared" si="105"/>
        <v>1403</v>
      </c>
      <c r="B1410" s="12" t="s">
        <v>403</v>
      </c>
      <c r="C1410" s="272">
        <v>45019</v>
      </c>
      <c r="D1410" s="272">
        <v>45032</v>
      </c>
      <c r="E1410" s="196">
        <f t="shared" si="110"/>
        <v>45025.5</v>
      </c>
      <c r="F1410" s="272">
        <v>45037</v>
      </c>
      <c r="G1410" s="272">
        <v>45048</v>
      </c>
      <c r="H1410" s="12" t="s">
        <v>152</v>
      </c>
      <c r="I1410" s="234">
        <v>192.08999999999997</v>
      </c>
      <c r="J1410" s="272">
        <v>45169</v>
      </c>
      <c r="K1410" s="17">
        <f t="shared" si="107"/>
        <v>23</v>
      </c>
      <c r="L1410" s="283">
        <f t="shared" si="108"/>
        <v>4.6300039048607849E-6</v>
      </c>
      <c r="M1410" s="22">
        <f t="shared" si="109"/>
        <v>1.0649008981179805E-4</v>
      </c>
    </row>
    <row r="1411" spans="1:13">
      <c r="A1411" s="16">
        <f t="shared" si="105"/>
        <v>1404</v>
      </c>
      <c r="B1411" s="12" t="s">
        <v>403</v>
      </c>
      <c r="C1411" s="272">
        <v>45019</v>
      </c>
      <c r="D1411" s="272">
        <v>45032</v>
      </c>
      <c r="E1411" s="196">
        <f t="shared" si="110"/>
        <v>45025.5</v>
      </c>
      <c r="F1411" s="272">
        <v>45037</v>
      </c>
      <c r="G1411" s="272">
        <v>45065</v>
      </c>
      <c r="H1411" s="12" t="s">
        <v>157</v>
      </c>
      <c r="I1411" s="234">
        <v>35.17</v>
      </c>
      <c r="J1411" s="272">
        <v>45170</v>
      </c>
      <c r="K1411" s="17">
        <f t="shared" si="107"/>
        <v>40</v>
      </c>
      <c r="L1411" s="283">
        <f t="shared" si="108"/>
        <v>8.4771324553050047E-7</v>
      </c>
      <c r="M1411" s="22">
        <f t="shared" si="109"/>
        <v>3.390852982122002E-5</v>
      </c>
    </row>
    <row r="1412" spans="1:13">
      <c r="A1412" s="16">
        <f t="shared" si="105"/>
        <v>1405</v>
      </c>
      <c r="B1412" s="12" t="s">
        <v>404</v>
      </c>
      <c r="C1412" s="272">
        <v>45018</v>
      </c>
      <c r="D1412" s="272">
        <v>45031</v>
      </c>
      <c r="E1412" s="196">
        <f t="shared" si="110"/>
        <v>45024.5</v>
      </c>
      <c r="F1412" s="272">
        <v>45037</v>
      </c>
      <c r="G1412" s="272">
        <v>45065</v>
      </c>
      <c r="H1412" s="12" t="s">
        <v>157</v>
      </c>
      <c r="I1412" s="234">
        <v>70.709999999999994</v>
      </c>
      <c r="J1412" s="272">
        <v>45171</v>
      </c>
      <c r="K1412" s="17">
        <f t="shared" si="107"/>
        <v>41</v>
      </c>
      <c r="L1412" s="283">
        <f t="shared" si="108"/>
        <v>1.7043447140023225E-6</v>
      </c>
      <c r="M1412" s="22">
        <f t="shared" si="109"/>
        <v>6.9878133274095221E-5</v>
      </c>
    </row>
    <row r="1413" spans="1:13">
      <c r="A1413" s="16">
        <f t="shared" si="105"/>
        <v>1406</v>
      </c>
      <c r="B1413" s="12" t="s">
        <v>403</v>
      </c>
      <c r="C1413" s="272">
        <v>45019</v>
      </c>
      <c r="D1413" s="272">
        <v>45032</v>
      </c>
      <c r="E1413" s="196">
        <f t="shared" si="110"/>
        <v>45025.5</v>
      </c>
      <c r="F1413" s="272">
        <v>45037</v>
      </c>
      <c r="G1413" s="272">
        <v>45135</v>
      </c>
      <c r="H1413" s="12" t="s">
        <v>158</v>
      </c>
      <c r="I1413" s="234">
        <v>561.2399999999999</v>
      </c>
      <c r="J1413" s="272">
        <v>45172</v>
      </c>
      <c r="K1413" s="17">
        <f t="shared" si="107"/>
        <v>110</v>
      </c>
      <c r="L1413" s="283">
        <f t="shared" si="108"/>
        <v>1.3527739036722716E-5</v>
      </c>
      <c r="M1413" s="22">
        <f t="shared" si="109"/>
        <v>1.4880512940394987E-3</v>
      </c>
    </row>
    <row r="1414" spans="1:13">
      <c r="A1414" s="16">
        <f t="shared" si="105"/>
        <v>1407</v>
      </c>
      <c r="B1414" s="12" t="s">
        <v>403</v>
      </c>
      <c r="C1414" s="272">
        <v>45019</v>
      </c>
      <c r="D1414" s="272">
        <v>45032</v>
      </c>
      <c r="E1414" s="196">
        <f t="shared" si="110"/>
        <v>45025.5</v>
      </c>
      <c r="F1414" s="272">
        <v>45037</v>
      </c>
      <c r="G1414" s="272">
        <v>45037</v>
      </c>
      <c r="H1414" s="12" t="s">
        <v>160</v>
      </c>
      <c r="I1414" s="234">
        <v>69296.200000000055</v>
      </c>
      <c r="J1414" s="272">
        <v>45173</v>
      </c>
      <c r="K1414" s="17">
        <f t="shared" si="107"/>
        <v>12</v>
      </c>
      <c r="L1414" s="283">
        <f t="shared" si="108"/>
        <v>1.6702674610443761E-3</v>
      </c>
      <c r="M1414" s="22">
        <f t="shared" si="109"/>
        <v>2.0043209532532514E-2</v>
      </c>
    </row>
    <row r="1415" spans="1:13">
      <c r="A1415" s="16">
        <f t="shared" si="105"/>
        <v>1408</v>
      </c>
      <c r="B1415" s="12" t="s">
        <v>403</v>
      </c>
      <c r="C1415" s="272">
        <v>45019</v>
      </c>
      <c r="D1415" s="272">
        <v>45032</v>
      </c>
      <c r="E1415" s="196">
        <f t="shared" si="110"/>
        <v>45025.5</v>
      </c>
      <c r="F1415" s="272">
        <v>45037</v>
      </c>
      <c r="G1415" s="272">
        <v>45037</v>
      </c>
      <c r="H1415" s="12" t="s">
        <v>159</v>
      </c>
      <c r="I1415" s="234">
        <v>69296.20000000007</v>
      </c>
      <c r="J1415" s="272">
        <v>45174</v>
      </c>
      <c r="K1415" s="17">
        <f t="shared" si="107"/>
        <v>12</v>
      </c>
      <c r="L1415" s="283">
        <f t="shared" si="108"/>
        <v>1.6702674610443765E-3</v>
      </c>
      <c r="M1415" s="22">
        <f t="shared" si="109"/>
        <v>2.0043209532532517E-2</v>
      </c>
    </row>
    <row r="1416" spans="1:13">
      <c r="A1416" s="16">
        <f t="shared" si="105"/>
        <v>1409</v>
      </c>
      <c r="B1416" s="12" t="s">
        <v>403</v>
      </c>
      <c r="C1416" s="272">
        <v>45019</v>
      </c>
      <c r="D1416" s="272">
        <v>45032</v>
      </c>
      <c r="E1416" s="196">
        <f t="shared" si="110"/>
        <v>45025.5</v>
      </c>
      <c r="F1416" s="272">
        <v>45037</v>
      </c>
      <c r="G1416" s="272">
        <v>45037</v>
      </c>
      <c r="H1416" s="12" t="s">
        <v>161</v>
      </c>
      <c r="I1416" s="234">
        <v>296300.60000000038</v>
      </c>
      <c r="J1416" s="272">
        <v>45175</v>
      </c>
      <c r="K1416" s="17">
        <f t="shared" si="107"/>
        <v>12</v>
      </c>
      <c r="L1416" s="283">
        <f t="shared" si="108"/>
        <v>7.1418238066145836E-3</v>
      </c>
      <c r="M1416" s="22">
        <f t="shared" si="109"/>
        <v>8.5701885679375006E-2</v>
      </c>
    </row>
    <row r="1417" spans="1:13">
      <c r="A1417" s="16">
        <f t="shared" ref="A1417:A1480" si="111">A1416+1</f>
        <v>1410</v>
      </c>
      <c r="B1417" s="12" t="s">
        <v>403</v>
      </c>
      <c r="C1417" s="272">
        <v>45019</v>
      </c>
      <c r="D1417" s="272">
        <v>45032</v>
      </c>
      <c r="E1417" s="196">
        <f t="shared" si="110"/>
        <v>45025.5</v>
      </c>
      <c r="F1417" s="272">
        <v>45037</v>
      </c>
      <c r="G1417" s="272">
        <v>45037</v>
      </c>
      <c r="H1417" s="12" t="s">
        <v>162</v>
      </c>
      <c r="I1417" s="234">
        <v>296300.60000000038</v>
      </c>
      <c r="J1417" s="272">
        <v>45176</v>
      </c>
      <c r="K1417" s="17">
        <f t="shared" si="107"/>
        <v>12</v>
      </c>
      <c r="L1417" s="283">
        <f t="shared" si="108"/>
        <v>7.1418238066145836E-3</v>
      </c>
      <c r="M1417" s="22">
        <f t="shared" si="109"/>
        <v>8.5701885679375006E-2</v>
      </c>
    </row>
    <row r="1418" spans="1:13">
      <c r="A1418" s="16">
        <f t="shared" si="111"/>
        <v>1411</v>
      </c>
      <c r="B1418" s="12" t="s">
        <v>403</v>
      </c>
      <c r="C1418" s="272">
        <v>45019</v>
      </c>
      <c r="D1418" s="272">
        <v>45032</v>
      </c>
      <c r="E1418" s="196">
        <f t="shared" si="110"/>
        <v>45025.5</v>
      </c>
      <c r="F1418" s="272">
        <v>45037</v>
      </c>
      <c r="G1418" s="272">
        <v>45037</v>
      </c>
      <c r="H1418" s="12" t="s">
        <v>163</v>
      </c>
      <c r="I1418" s="234">
        <v>441684.25</v>
      </c>
      <c r="J1418" s="272">
        <v>45177</v>
      </c>
      <c r="K1418" s="17">
        <f t="shared" ref="K1418:K1481" si="112">(G1418-D1418)+((D1418-C1418+1)/2)</f>
        <v>12</v>
      </c>
      <c r="L1418" s="283">
        <f t="shared" ref="L1418:L1481" si="113">I1418/$I$4859</f>
        <v>1.0646050300460759E-2</v>
      </c>
      <c r="M1418" s="22">
        <f t="shared" ref="M1418:M1481" si="114">L1418*K1418</f>
        <v>0.12775260360552912</v>
      </c>
    </row>
    <row r="1419" spans="1:13">
      <c r="A1419" s="16">
        <f t="shared" si="111"/>
        <v>1412</v>
      </c>
      <c r="B1419" s="12" t="s">
        <v>404</v>
      </c>
      <c r="C1419" s="272">
        <v>45018</v>
      </c>
      <c r="D1419" s="272">
        <v>45031</v>
      </c>
      <c r="E1419" s="196">
        <f t="shared" si="110"/>
        <v>45024.5</v>
      </c>
      <c r="F1419" s="272">
        <v>45037</v>
      </c>
      <c r="G1419" s="272">
        <v>45135</v>
      </c>
      <c r="H1419" s="12" t="s">
        <v>158</v>
      </c>
      <c r="I1419" s="234">
        <v>45.62</v>
      </c>
      <c r="J1419" s="272">
        <v>45178</v>
      </c>
      <c r="K1419" s="17">
        <f t="shared" si="112"/>
        <v>111</v>
      </c>
      <c r="L1419" s="283">
        <f t="shared" si="113"/>
        <v>1.0995927853597222E-6</v>
      </c>
      <c r="M1419" s="22">
        <f t="shared" si="114"/>
        <v>1.2205479917492916E-4</v>
      </c>
    </row>
    <row r="1420" spans="1:13">
      <c r="A1420" s="16">
        <f t="shared" si="111"/>
        <v>1413</v>
      </c>
      <c r="B1420" s="12" t="s">
        <v>404</v>
      </c>
      <c r="C1420" s="272">
        <v>45018</v>
      </c>
      <c r="D1420" s="272">
        <v>45031</v>
      </c>
      <c r="E1420" s="196">
        <f t="shared" si="110"/>
        <v>45024.5</v>
      </c>
      <c r="F1420" s="272">
        <v>45037</v>
      </c>
      <c r="G1420" s="272">
        <v>45037</v>
      </c>
      <c r="H1420" s="12" t="s">
        <v>159</v>
      </c>
      <c r="I1420" s="234">
        <v>6558.0499999999984</v>
      </c>
      <c r="J1420" s="272">
        <v>45179</v>
      </c>
      <c r="K1420" s="17">
        <f t="shared" si="112"/>
        <v>13</v>
      </c>
      <c r="L1420" s="283">
        <f t="shared" si="113"/>
        <v>1.5807068097387821E-4</v>
      </c>
      <c r="M1420" s="22">
        <f t="shared" si="114"/>
        <v>2.0549188526604169E-3</v>
      </c>
    </row>
    <row r="1421" spans="1:13">
      <c r="A1421" s="16">
        <f t="shared" si="111"/>
        <v>1414</v>
      </c>
      <c r="B1421" s="12" t="s">
        <v>404</v>
      </c>
      <c r="C1421" s="272">
        <v>45018</v>
      </c>
      <c r="D1421" s="272">
        <v>45031</v>
      </c>
      <c r="E1421" s="196">
        <f t="shared" si="110"/>
        <v>45024.5</v>
      </c>
      <c r="F1421" s="272">
        <v>45037</v>
      </c>
      <c r="G1421" s="272">
        <v>45037</v>
      </c>
      <c r="H1421" s="12" t="s">
        <v>160</v>
      </c>
      <c r="I1421" s="234">
        <v>6558.0499999999984</v>
      </c>
      <c r="J1421" s="272">
        <v>45180</v>
      </c>
      <c r="K1421" s="17">
        <f t="shared" si="112"/>
        <v>13</v>
      </c>
      <c r="L1421" s="283">
        <f t="shared" si="113"/>
        <v>1.5807068097387821E-4</v>
      </c>
      <c r="M1421" s="22">
        <f t="shared" si="114"/>
        <v>2.0549188526604169E-3</v>
      </c>
    </row>
    <row r="1422" spans="1:13">
      <c r="A1422" s="16">
        <f t="shared" si="111"/>
        <v>1415</v>
      </c>
      <c r="B1422" s="12" t="s">
        <v>404</v>
      </c>
      <c r="C1422" s="272">
        <v>45018</v>
      </c>
      <c r="D1422" s="272">
        <v>45031</v>
      </c>
      <c r="E1422" s="196">
        <f t="shared" si="110"/>
        <v>45024.5</v>
      </c>
      <c r="F1422" s="272">
        <v>45037</v>
      </c>
      <c r="G1422" s="272">
        <v>45037</v>
      </c>
      <c r="H1422" s="12" t="s">
        <v>161</v>
      </c>
      <c r="I1422" s="234">
        <v>28041.090000000004</v>
      </c>
      <c r="J1422" s="272">
        <v>45181</v>
      </c>
      <c r="K1422" s="17">
        <f t="shared" si="112"/>
        <v>13</v>
      </c>
      <c r="L1422" s="283">
        <f t="shared" si="113"/>
        <v>6.7588295172342516E-4</v>
      </c>
      <c r="M1422" s="22">
        <f t="shared" si="114"/>
        <v>8.7864783724045277E-3</v>
      </c>
    </row>
    <row r="1423" spans="1:13">
      <c r="A1423" s="16">
        <f t="shared" si="111"/>
        <v>1416</v>
      </c>
      <c r="B1423" s="12" t="s">
        <v>404</v>
      </c>
      <c r="C1423" s="272">
        <v>45018</v>
      </c>
      <c r="D1423" s="272">
        <v>45031</v>
      </c>
      <c r="E1423" s="196">
        <f t="shared" si="110"/>
        <v>45024.5</v>
      </c>
      <c r="F1423" s="272">
        <v>45037</v>
      </c>
      <c r="G1423" s="272">
        <v>45037</v>
      </c>
      <c r="H1423" s="12" t="s">
        <v>162</v>
      </c>
      <c r="I1423" s="234">
        <v>28041.090000000004</v>
      </c>
      <c r="J1423" s="272">
        <v>45182</v>
      </c>
      <c r="K1423" s="17">
        <f t="shared" si="112"/>
        <v>13</v>
      </c>
      <c r="L1423" s="283">
        <f t="shared" si="113"/>
        <v>6.7588295172342516E-4</v>
      </c>
      <c r="M1423" s="22">
        <f t="shared" si="114"/>
        <v>8.7864783724045277E-3</v>
      </c>
    </row>
    <row r="1424" spans="1:13">
      <c r="A1424" s="16">
        <f t="shared" si="111"/>
        <v>1417</v>
      </c>
      <c r="B1424" s="12" t="s">
        <v>404</v>
      </c>
      <c r="C1424" s="272">
        <v>45018</v>
      </c>
      <c r="D1424" s="272">
        <v>45031</v>
      </c>
      <c r="E1424" s="196">
        <f t="shared" si="110"/>
        <v>45024.5</v>
      </c>
      <c r="F1424" s="272">
        <v>45037</v>
      </c>
      <c r="G1424" s="272">
        <v>45037</v>
      </c>
      <c r="H1424" s="12" t="s">
        <v>163</v>
      </c>
      <c r="I1424" s="234">
        <v>45505.25</v>
      </c>
      <c r="J1424" s="272">
        <v>45183</v>
      </c>
      <c r="K1424" s="17">
        <f t="shared" si="112"/>
        <v>13</v>
      </c>
      <c r="L1424" s="283">
        <f t="shared" si="113"/>
        <v>1.0968269310826502E-3</v>
      </c>
      <c r="M1424" s="22">
        <f t="shared" si="114"/>
        <v>1.4258750104074453E-2</v>
      </c>
    </row>
    <row r="1425" spans="1:13">
      <c r="A1425" s="16">
        <f t="shared" si="111"/>
        <v>1418</v>
      </c>
      <c r="B1425" s="12" t="s">
        <v>403</v>
      </c>
      <c r="C1425" s="272">
        <v>45019</v>
      </c>
      <c r="D1425" s="272">
        <v>45032</v>
      </c>
      <c r="E1425" s="196">
        <f t="shared" si="110"/>
        <v>45025.5</v>
      </c>
      <c r="F1425" s="272">
        <v>45037</v>
      </c>
      <c r="G1425" s="272">
        <v>45135</v>
      </c>
      <c r="H1425" s="12" t="s">
        <v>152</v>
      </c>
      <c r="I1425" s="234">
        <v>63.91</v>
      </c>
      <c r="J1425" s="272">
        <v>45184</v>
      </c>
      <c r="K1425" s="17">
        <f t="shared" si="112"/>
        <v>110</v>
      </c>
      <c r="L1425" s="283">
        <f t="shared" si="113"/>
        <v>1.5404422383239772E-6</v>
      </c>
      <c r="M1425" s="22">
        <f t="shared" si="114"/>
        <v>1.694486462156375E-4</v>
      </c>
    </row>
    <row r="1426" spans="1:13">
      <c r="A1426" s="16">
        <f t="shared" si="111"/>
        <v>1419</v>
      </c>
      <c r="B1426" s="12" t="s">
        <v>403</v>
      </c>
      <c r="C1426" s="272">
        <v>45019</v>
      </c>
      <c r="D1426" s="272">
        <v>45032</v>
      </c>
      <c r="E1426" s="196">
        <f t="shared" si="110"/>
        <v>45025.5</v>
      </c>
      <c r="F1426" s="272">
        <v>45037</v>
      </c>
      <c r="G1426" s="272">
        <v>45135</v>
      </c>
      <c r="H1426" s="12" t="s">
        <v>165</v>
      </c>
      <c r="I1426" s="234">
        <v>1.63</v>
      </c>
      <c r="J1426" s="272">
        <v>45185</v>
      </c>
      <c r="K1426" s="17">
        <f t="shared" si="112"/>
        <v>110</v>
      </c>
      <c r="L1426" s="283">
        <f t="shared" si="113"/>
        <v>3.9288387552309231E-8</v>
      </c>
      <c r="M1426" s="22">
        <f t="shared" si="114"/>
        <v>4.3217226307540158E-6</v>
      </c>
    </row>
    <row r="1427" spans="1:13">
      <c r="A1427" s="16">
        <f t="shared" si="111"/>
        <v>1420</v>
      </c>
      <c r="B1427" s="12" t="s">
        <v>404</v>
      </c>
      <c r="C1427" s="272">
        <v>45018</v>
      </c>
      <c r="D1427" s="272">
        <v>45031</v>
      </c>
      <c r="E1427" s="196">
        <f t="shared" si="110"/>
        <v>45024.5</v>
      </c>
      <c r="F1427" s="272">
        <v>45037</v>
      </c>
      <c r="G1427" s="272">
        <v>45065</v>
      </c>
      <c r="H1427" s="12" t="s">
        <v>157</v>
      </c>
      <c r="I1427" s="234">
        <v>110.1</v>
      </c>
      <c r="J1427" s="272">
        <v>45186</v>
      </c>
      <c r="K1427" s="17">
        <f t="shared" si="112"/>
        <v>41</v>
      </c>
      <c r="L1427" s="283">
        <f t="shared" si="113"/>
        <v>2.6537739076743841E-6</v>
      </c>
      <c r="M1427" s="22">
        <f t="shared" si="114"/>
        <v>1.0880473021464974E-4</v>
      </c>
    </row>
    <row r="1428" spans="1:13">
      <c r="A1428" s="16">
        <f t="shared" si="111"/>
        <v>1421</v>
      </c>
      <c r="B1428" s="12" t="s">
        <v>403</v>
      </c>
      <c r="C1428" s="272">
        <v>45019</v>
      </c>
      <c r="D1428" s="272">
        <v>45032</v>
      </c>
      <c r="E1428" s="196">
        <f t="shared" si="110"/>
        <v>45025.5</v>
      </c>
      <c r="F1428" s="272">
        <v>45037</v>
      </c>
      <c r="G1428" s="272">
        <v>45048</v>
      </c>
      <c r="H1428" s="12" t="s">
        <v>152</v>
      </c>
      <c r="I1428" s="234">
        <v>5.54</v>
      </c>
      <c r="J1428" s="272">
        <v>45187</v>
      </c>
      <c r="K1428" s="17">
        <f t="shared" si="112"/>
        <v>23</v>
      </c>
      <c r="L1428" s="283">
        <f t="shared" si="113"/>
        <v>1.3353231106735775E-7</v>
      </c>
      <c r="M1428" s="22">
        <f t="shared" si="114"/>
        <v>3.0712431545492284E-6</v>
      </c>
    </row>
    <row r="1429" spans="1:13">
      <c r="A1429" s="16">
        <f t="shared" si="111"/>
        <v>1422</v>
      </c>
      <c r="B1429" s="12" t="s">
        <v>403</v>
      </c>
      <c r="C1429" s="272">
        <v>45019</v>
      </c>
      <c r="D1429" s="272">
        <v>45032</v>
      </c>
      <c r="E1429" s="196">
        <f t="shared" si="110"/>
        <v>45025.5</v>
      </c>
      <c r="F1429" s="272">
        <v>45037</v>
      </c>
      <c r="G1429" s="272">
        <v>45048</v>
      </c>
      <c r="H1429" s="12" t="s">
        <v>156</v>
      </c>
      <c r="I1429" s="234">
        <v>40.799999999999997</v>
      </c>
      <c r="J1429" s="272">
        <v>45188</v>
      </c>
      <c r="K1429" s="17">
        <f t="shared" si="112"/>
        <v>23</v>
      </c>
      <c r="L1429" s="283">
        <f t="shared" si="113"/>
        <v>9.8341485407007151E-7</v>
      </c>
      <c r="M1429" s="22">
        <f t="shared" si="114"/>
        <v>2.2618541643611645E-5</v>
      </c>
    </row>
    <row r="1430" spans="1:13">
      <c r="A1430" s="16">
        <f t="shared" si="111"/>
        <v>1423</v>
      </c>
      <c r="B1430" s="12" t="s">
        <v>403</v>
      </c>
      <c r="C1430" s="272">
        <v>45019</v>
      </c>
      <c r="D1430" s="272">
        <v>45032</v>
      </c>
      <c r="E1430" s="196">
        <f t="shared" si="110"/>
        <v>45025.5</v>
      </c>
      <c r="F1430" s="272">
        <v>45037</v>
      </c>
      <c r="G1430" s="272">
        <v>45135</v>
      </c>
      <c r="H1430" s="12" t="s">
        <v>152</v>
      </c>
      <c r="I1430" s="234">
        <v>5.09</v>
      </c>
      <c r="J1430" s="272">
        <v>45189</v>
      </c>
      <c r="K1430" s="17">
        <f t="shared" si="112"/>
        <v>110</v>
      </c>
      <c r="L1430" s="283">
        <f t="shared" si="113"/>
        <v>1.2268582370629078E-7</v>
      </c>
      <c r="M1430" s="22">
        <f t="shared" si="114"/>
        <v>1.3495440607691986E-5</v>
      </c>
    </row>
    <row r="1431" spans="1:13">
      <c r="A1431" s="16">
        <f t="shared" si="111"/>
        <v>1424</v>
      </c>
      <c r="B1431" s="12" t="s">
        <v>403</v>
      </c>
      <c r="C1431" s="272">
        <v>45019</v>
      </c>
      <c r="D1431" s="272">
        <v>45032</v>
      </c>
      <c r="E1431" s="196">
        <f t="shared" si="110"/>
        <v>45025.5</v>
      </c>
      <c r="F1431" s="272">
        <v>45037</v>
      </c>
      <c r="G1431" s="272">
        <v>45135</v>
      </c>
      <c r="H1431" s="12" t="s">
        <v>152</v>
      </c>
      <c r="I1431" s="234">
        <v>22</v>
      </c>
      <c r="J1431" s="272">
        <v>45190</v>
      </c>
      <c r="K1431" s="17">
        <f t="shared" si="112"/>
        <v>110</v>
      </c>
      <c r="L1431" s="283">
        <f t="shared" si="113"/>
        <v>5.3027271542994053E-7</v>
      </c>
      <c r="M1431" s="22">
        <f t="shared" si="114"/>
        <v>5.832999869729346E-5</v>
      </c>
    </row>
    <row r="1432" spans="1:13">
      <c r="A1432" s="16">
        <f t="shared" si="111"/>
        <v>1425</v>
      </c>
      <c r="B1432" s="12" t="s">
        <v>403</v>
      </c>
      <c r="C1432" s="272">
        <v>45019</v>
      </c>
      <c r="D1432" s="272">
        <v>45032</v>
      </c>
      <c r="E1432" s="196">
        <f t="shared" si="110"/>
        <v>45025.5</v>
      </c>
      <c r="F1432" s="272">
        <v>45037</v>
      </c>
      <c r="G1432" s="272">
        <v>45065</v>
      </c>
      <c r="H1432" s="12" t="s">
        <v>157</v>
      </c>
      <c r="I1432" s="234">
        <v>215.84999999999997</v>
      </c>
      <c r="J1432" s="272">
        <v>45191</v>
      </c>
      <c r="K1432" s="17">
        <f t="shared" si="112"/>
        <v>40</v>
      </c>
      <c r="L1432" s="283">
        <f t="shared" si="113"/>
        <v>5.2026984375251201E-6</v>
      </c>
      <c r="M1432" s="22">
        <f t="shared" si="114"/>
        <v>2.081079375010048E-4</v>
      </c>
    </row>
    <row r="1433" spans="1:13">
      <c r="A1433" s="16">
        <f t="shared" si="111"/>
        <v>1426</v>
      </c>
      <c r="B1433" s="12" t="s">
        <v>403</v>
      </c>
      <c r="C1433" s="272">
        <v>45019</v>
      </c>
      <c r="D1433" s="272">
        <v>45032</v>
      </c>
      <c r="E1433" s="196">
        <f t="shared" si="110"/>
        <v>45025.5</v>
      </c>
      <c r="F1433" s="272">
        <v>45037</v>
      </c>
      <c r="G1433" s="272">
        <v>45135</v>
      </c>
      <c r="H1433" s="12" t="s">
        <v>152</v>
      </c>
      <c r="I1433" s="234">
        <v>104.37</v>
      </c>
      <c r="J1433" s="272">
        <v>45192</v>
      </c>
      <c r="K1433" s="17">
        <f t="shared" si="112"/>
        <v>110</v>
      </c>
      <c r="L1433" s="283">
        <f t="shared" si="113"/>
        <v>2.5156619686101318E-6</v>
      </c>
      <c r="M1433" s="22">
        <f t="shared" si="114"/>
        <v>2.7672281654711451E-4</v>
      </c>
    </row>
    <row r="1434" spans="1:13">
      <c r="A1434" s="16">
        <f t="shared" si="111"/>
        <v>1427</v>
      </c>
      <c r="B1434" s="12" t="s">
        <v>403</v>
      </c>
      <c r="C1434" s="272">
        <v>45019</v>
      </c>
      <c r="D1434" s="272">
        <v>45032</v>
      </c>
      <c r="E1434" s="196">
        <f t="shared" si="110"/>
        <v>45025.5</v>
      </c>
      <c r="F1434" s="272">
        <v>45037</v>
      </c>
      <c r="G1434" s="272">
        <v>45065</v>
      </c>
      <c r="H1434" s="12" t="s">
        <v>154</v>
      </c>
      <c r="I1434" s="234">
        <v>23.46</v>
      </c>
      <c r="J1434" s="272">
        <v>45193</v>
      </c>
      <c r="K1434" s="17">
        <f t="shared" si="112"/>
        <v>40</v>
      </c>
      <c r="L1434" s="283">
        <f t="shared" si="113"/>
        <v>5.6546354109029119E-7</v>
      </c>
      <c r="M1434" s="22">
        <f t="shared" si="114"/>
        <v>2.2618541643611648E-5</v>
      </c>
    </row>
    <row r="1435" spans="1:13">
      <c r="A1435" s="16">
        <f t="shared" si="111"/>
        <v>1428</v>
      </c>
      <c r="B1435" s="12" t="s">
        <v>404</v>
      </c>
      <c r="C1435" s="272">
        <v>45018</v>
      </c>
      <c r="D1435" s="272">
        <v>45031</v>
      </c>
      <c r="E1435" s="196">
        <f t="shared" si="110"/>
        <v>45024.5</v>
      </c>
      <c r="F1435" s="272">
        <v>45037</v>
      </c>
      <c r="G1435" s="272">
        <v>45065</v>
      </c>
      <c r="H1435" s="12" t="s">
        <v>154</v>
      </c>
      <c r="I1435" s="234">
        <v>69.650000000000006</v>
      </c>
      <c r="J1435" s="272">
        <v>45194</v>
      </c>
      <c r="K1435" s="17">
        <f t="shared" si="112"/>
        <v>41</v>
      </c>
      <c r="L1435" s="283">
        <f t="shared" si="113"/>
        <v>1.6787952104406982E-6</v>
      </c>
      <c r="M1435" s="22">
        <f t="shared" si="114"/>
        <v>6.8830603628068621E-5</v>
      </c>
    </row>
    <row r="1436" spans="1:13">
      <c r="A1436" s="16">
        <f t="shared" si="111"/>
        <v>1429</v>
      </c>
      <c r="B1436" s="12" t="s">
        <v>404</v>
      </c>
      <c r="C1436" s="272">
        <v>45018</v>
      </c>
      <c r="D1436" s="272">
        <v>45031</v>
      </c>
      <c r="E1436" s="196">
        <f t="shared" si="110"/>
        <v>45024.5</v>
      </c>
      <c r="F1436" s="272">
        <v>45037</v>
      </c>
      <c r="G1436" s="272">
        <v>45065</v>
      </c>
      <c r="H1436" s="12" t="s">
        <v>157</v>
      </c>
      <c r="I1436" s="234">
        <v>88.83</v>
      </c>
      <c r="J1436" s="272">
        <v>45195</v>
      </c>
      <c r="K1436" s="17">
        <f t="shared" si="112"/>
        <v>41</v>
      </c>
      <c r="L1436" s="283">
        <f t="shared" si="113"/>
        <v>2.1410966050746189E-6</v>
      </c>
      <c r="M1436" s="22">
        <f t="shared" si="114"/>
        <v>8.7784960808059374E-5</v>
      </c>
    </row>
    <row r="1437" spans="1:13">
      <c r="A1437" s="16">
        <f t="shared" si="111"/>
        <v>1430</v>
      </c>
      <c r="B1437" s="12" t="s">
        <v>403</v>
      </c>
      <c r="C1437" s="272">
        <v>45019</v>
      </c>
      <c r="D1437" s="272">
        <v>45032</v>
      </c>
      <c r="E1437" s="196">
        <f t="shared" si="110"/>
        <v>45025.5</v>
      </c>
      <c r="F1437" s="272">
        <v>45037</v>
      </c>
      <c r="G1437" s="272">
        <v>45048</v>
      </c>
      <c r="H1437" s="12" t="s">
        <v>152</v>
      </c>
      <c r="I1437" s="234">
        <v>1.3</v>
      </c>
      <c r="J1437" s="272">
        <v>45196</v>
      </c>
      <c r="K1437" s="17">
        <f t="shared" si="112"/>
        <v>23</v>
      </c>
      <c r="L1437" s="283">
        <f t="shared" si="113"/>
        <v>3.1334296820860122E-8</v>
      </c>
      <c r="M1437" s="22">
        <f t="shared" si="114"/>
        <v>7.2068882687978279E-7</v>
      </c>
    </row>
    <row r="1438" spans="1:13">
      <c r="A1438" s="16">
        <f t="shared" si="111"/>
        <v>1431</v>
      </c>
      <c r="B1438" s="12" t="s">
        <v>403</v>
      </c>
      <c r="C1438" s="272">
        <v>45019</v>
      </c>
      <c r="D1438" s="272">
        <v>45032</v>
      </c>
      <c r="E1438" s="196">
        <f t="shared" si="110"/>
        <v>45025.5</v>
      </c>
      <c r="F1438" s="272">
        <v>45037</v>
      </c>
      <c r="G1438" s="272">
        <v>45058</v>
      </c>
      <c r="H1438" s="12" t="s">
        <v>153</v>
      </c>
      <c r="I1438" s="234">
        <v>54.339999999999996</v>
      </c>
      <c r="J1438" s="272">
        <v>45197</v>
      </c>
      <c r="K1438" s="17">
        <f t="shared" si="112"/>
        <v>33</v>
      </c>
      <c r="L1438" s="283">
        <f t="shared" si="113"/>
        <v>1.309773607111953E-6</v>
      </c>
      <c r="M1438" s="22">
        <f t="shared" si="114"/>
        <v>4.322252903469445E-5</v>
      </c>
    </row>
    <row r="1439" spans="1:13">
      <c r="A1439" s="16">
        <f t="shared" si="111"/>
        <v>1432</v>
      </c>
      <c r="B1439" s="12" t="s">
        <v>404</v>
      </c>
      <c r="C1439" s="272">
        <v>45018</v>
      </c>
      <c r="D1439" s="272">
        <v>45031</v>
      </c>
      <c r="E1439" s="196">
        <f t="shared" si="110"/>
        <v>45024.5</v>
      </c>
      <c r="F1439" s="272">
        <v>45037</v>
      </c>
      <c r="G1439" s="272">
        <v>45065</v>
      </c>
      <c r="H1439" s="12" t="s">
        <v>157</v>
      </c>
      <c r="I1439" s="234">
        <v>80.55</v>
      </c>
      <c r="J1439" s="272">
        <v>45198</v>
      </c>
      <c r="K1439" s="17">
        <f t="shared" si="112"/>
        <v>41</v>
      </c>
      <c r="L1439" s="283">
        <f t="shared" si="113"/>
        <v>1.9415212376309868E-6</v>
      </c>
      <c r="M1439" s="22">
        <f t="shared" si="114"/>
        <v>7.960237074287046E-5</v>
      </c>
    </row>
    <row r="1440" spans="1:13">
      <c r="A1440" s="16">
        <f t="shared" si="111"/>
        <v>1433</v>
      </c>
      <c r="B1440" s="12" t="s">
        <v>404</v>
      </c>
      <c r="C1440" s="272">
        <v>45018</v>
      </c>
      <c r="D1440" s="272">
        <v>45031</v>
      </c>
      <c r="E1440" s="196">
        <f t="shared" si="110"/>
        <v>45024.5</v>
      </c>
      <c r="F1440" s="272">
        <v>45037</v>
      </c>
      <c r="G1440" s="272">
        <v>45065</v>
      </c>
      <c r="H1440" s="12" t="s">
        <v>157</v>
      </c>
      <c r="I1440" s="234">
        <v>260.29000000000002</v>
      </c>
      <c r="J1440" s="272">
        <v>45199</v>
      </c>
      <c r="K1440" s="17">
        <f t="shared" si="112"/>
        <v>41</v>
      </c>
      <c r="L1440" s="283">
        <f t="shared" si="113"/>
        <v>6.2738493226936013E-6</v>
      </c>
      <c r="M1440" s="22">
        <f t="shared" si="114"/>
        <v>2.5722782223043766E-4</v>
      </c>
    </row>
    <row r="1441" spans="1:13">
      <c r="A1441" s="16">
        <f t="shared" si="111"/>
        <v>1434</v>
      </c>
      <c r="B1441" s="12" t="s">
        <v>403</v>
      </c>
      <c r="C1441" s="272">
        <v>45019</v>
      </c>
      <c r="D1441" s="272">
        <v>45032</v>
      </c>
      <c r="E1441" s="196">
        <f t="shared" si="110"/>
        <v>45025.5</v>
      </c>
      <c r="F1441" s="272">
        <v>45037</v>
      </c>
      <c r="G1441" s="272">
        <v>45048</v>
      </c>
      <c r="H1441" s="12" t="s">
        <v>152</v>
      </c>
      <c r="I1441" s="234">
        <v>2.3199999999999998</v>
      </c>
      <c r="J1441" s="272">
        <v>45200</v>
      </c>
      <c r="K1441" s="17">
        <f t="shared" si="112"/>
        <v>23</v>
      </c>
      <c r="L1441" s="283">
        <f t="shared" si="113"/>
        <v>5.5919668172611908E-8</v>
      </c>
      <c r="M1441" s="22">
        <f t="shared" si="114"/>
        <v>1.286152367970074E-6</v>
      </c>
    </row>
    <row r="1442" spans="1:13">
      <c r="A1442" s="16">
        <f t="shared" si="111"/>
        <v>1435</v>
      </c>
      <c r="B1442" s="12" t="s">
        <v>403</v>
      </c>
      <c r="C1442" s="272">
        <v>45019</v>
      </c>
      <c r="D1442" s="272">
        <v>45032</v>
      </c>
      <c r="E1442" s="196">
        <f t="shared" si="110"/>
        <v>45025.5</v>
      </c>
      <c r="F1442" s="272">
        <v>45037</v>
      </c>
      <c r="G1442" s="272">
        <v>45065</v>
      </c>
      <c r="H1442" s="12" t="s">
        <v>157</v>
      </c>
      <c r="I1442" s="234">
        <v>83.44</v>
      </c>
      <c r="J1442" s="272">
        <v>45201</v>
      </c>
      <c r="K1442" s="17">
        <f t="shared" si="112"/>
        <v>40</v>
      </c>
      <c r="L1442" s="283">
        <f t="shared" si="113"/>
        <v>2.0111797897942837E-6</v>
      </c>
      <c r="M1442" s="22">
        <f t="shared" si="114"/>
        <v>8.0447191591771349E-5</v>
      </c>
    </row>
    <row r="1443" spans="1:13">
      <c r="A1443" s="16">
        <f t="shared" si="111"/>
        <v>1436</v>
      </c>
      <c r="B1443" s="12" t="s">
        <v>404</v>
      </c>
      <c r="C1443" s="272">
        <v>45018</v>
      </c>
      <c r="D1443" s="272">
        <v>45031</v>
      </c>
      <c r="E1443" s="196">
        <f t="shared" si="110"/>
        <v>45024.5</v>
      </c>
      <c r="F1443" s="272">
        <v>45037</v>
      </c>
      <c r="G1443" s="272">
        <v>45065</v>
      </c>
      <c r="H1443" s="12" t="s">
        <v>157</v>
      </c>
      <c r="I1443" s="234">
        <v>179.29000000000002</v>
      </c>
      <c r="J1443" s="272">
        <v>45202</v>
      </c>
      <c r="K1443" s="17">
        <f t="shared" si="112"/>
        <v>41</v>
      </c>
      <c r="L1443" s="283">
        <f t="shared" si="113"/>
        <v>4.3214815977015475E-6</v>
      </c>
      <c r="M1443" s="22">
        <f t="shared" si="114"/>
        <v>1.7718074550576344E-4</v>
      </c>
    </row>
    <row r="1444" spans="1:13">
      <c r="A1444" s="16">
        <f t="shared" si="111"/>
        <v>1437</v>
      </c>
      <c r="B1444" s="12" t="s">
        <v>403</v>
      </c>
      <c r="C1444" s="272">
        <v>45019</v>
      </c>
      <c r="D1444" s="272">
        <v>45032</v>
      </c>
      <c r="E1444" s="196">
        <f t="shared" si="110"/>
        <v>45025.5</v>
      </c>
      <c r="F1444" s="272">
        <v>45037</v>
      </c>
      <c r="G1444" s="272">
        <v>45048</v>
      </c>
      <c r="H1444" s="12" t="s">
        <v>156</v>
      </c>
      <c r="I1444" s="234">
        <v>91.51</v>
      </c>
      <c r="J1444" s="272">
        <v>45203</v>
      </c>
      <c r="K1444" s="17">
        <f t="shared" si="112"/>
        <v>23</v>
      </c>
      <c r="L1444" s="283">
        <f t="shared" si="113"/>
        <v>2.2056934631360848E-6</v>
      </c>
      <c r="M1444" s="22">
        <f t="shared" si="114"/>
        <v>5.0730949652129948E-5</v>
      </c>
    </row>
    <row r="1445" spans="1:13">
      <c r="A1445" s="16">
        <f t="shared" si="111"/>
        <v>1438</v>
      </c>
      <c r="B1445" s="12" t="s">
        <v>403</v>
      </c>
      <c r="C1445" s="272">
        <v>45019</v>
      </c>
      <c r="D1445" s="272">
        <v>45032</v>
      </c>
      <c r="E1445" s="196">
        <f t="shared" ref="E1445:E1508" si="115">AVERAGE(C1445:D1445)</f>
        <v>45025.5</v>
      </c>
      <c r="F1445" s="272">
        <v>45037</v>
      </c>
      <c r="G1445" s="272">
        <v>45065</v>
      </c>
      <c r="H1445" s="12" t="s">
        <v>157</v>
      </c>
      <c r="I1445" s="234">
        <v>91.350000000000009</v>
      </c>
      <c r="J1445" s="272">
        <v>45204</v>
      </c>
      <c r="K1445" s="17">
        <f t="shared" si="112"/>
        <v>40</v>
      </c>
      <c r="L1445" s="283">
        <f t="shared" si="113"/>
        <v>2.2018369342965943E-6</v>
      </c>
      <c r="M1445" s="22">
        <f t="shared" si="114"/>
        <v>8.8073477371863768E-5</v>
      </c>
    </row>
    <row r="1446" spans="1:13">
      <c r="A1446" s="16">
        <f t="shared" si="111"/>
        <v>1439</v>
      </c>
      <c r="B1446" s="12" t="s">
        <v>404</v>
      </c>
      <c r="C1446" s="272">
        <v>45018</v>
      </c>
      <c r="D1446" s="272">
        <v>45031</v>
      </c>
      <c r="E1446" s="196">
        <f t="shared" si="115"/>
        <v>45024.5</v>
      </c>
      <c r="F1446" s="272">
        <v>45037</v>
      </c>
      <c r="G1446" s="272">
        <v>45065</v>
      </c>
      <c r="H1446" s="12" t="s">
        <v>157</v>
      </c>
      <c r="I1446" s="234">
        <v>49.35</v>
      </c>
      <c r="J1446" s="272">
        <v>45205</v>
      </c>
      <c r="K1446" s="17">
        <f t="shared" si="112"/>
        <v>41</v>
      </c>
      <c r="L1446" s="283">
        <f t="shared" si="113"/>
        <v>1.189498113930344E-6</v>
      </c>
      <c r="M1446" s="22">
        <f t="shared" si="114"/>
        <v>4.8769422671144104E-5</v>
      </c>
    </row>
    <row r="1447" spans="1:13">
      <c r="A1447" s="16">
        <f t="shared" si="111"/>
        <v>1440</v>
      </c>
      <c r="B1447" s="12" t="s">
        <v>403</v>
      </c>
      <c r="C1447" s="272">
        <v>45019</v>
      </c>
      <c r="D1447" s="272">
        <v>45032</v>
      </c>
      <c r="E1447" s="196">
        <f t="shared" si="115"/>
        <v>45025.5</v>
      </c>
      <c r="F1447" s="272">
        <v>45037</v>
      </c>
      <c r="G1447" s="272">
        <v>45048</v>
      </c>
      <c r="H1447" s="12" t="s">
        <v>152</v>
      </c>
      <c r="I1447" s="234">
        <v>10.39</v>
      </c>
      <c r="J1447" s="272">
        <v>45206</v>
      </c>
      <c r="K1447" s="17">
        <f t="shared" si="112"/>
        <v>23</v>
      </c>
      <c r="L1447" s="283">
        <f t="shared" si="113"/>
        <v>2.5043334151441285E-7</v>
      </c>
      <c r="M1447" s="22">
        <f t="shared" si="114"/>
        <v>5.7599668548314951E-6</v>
      </c>
    </row>
    <row r="1448" spans="1:13">
      <c r="A1448" s="16">
        <f t="shared" si="111"/>
        <v>1441</v>
      </c>
      <c r="B1448" s="12" t="s">
        <v>403</v>
      </c>
      <c r="C1448" s="272">
        <v>45019</v>
      </c>
      <c r="D1448" s="272">
        <v>45032</v>
      </c>
      <c r="E1448" s="196">
        <f t="shared" si="115"/>
        <v>45025.5</v>
      </c>
      <c r="F1448" s="272">
        <v>45037</v>
      </c>
      <c r="G1448" s="272">
        <v>45048</v>
      </c>
      <c r="H1448" s="12" t="s">
        <v>156</v>
      </c>
      <c r="I1448" s="234">
        <v>48.74</v>
      </c>
      <c r="J1448" s="272">
        <v>45207</v>
      </c>
      <c r="K1448" s="17">
        <f t="shared" si="112"/>
        <v>23</v>
      </c>
      <c r="L1448" s="283">
        <f t="shared" si="113"/>
        <v>1.1747950977297865E-6</v>
      </c>
      <c r="M1448" s="22">
        <f t="shared" si="114"/>
        <v>2.702028724778509E-5</v>
      </c>
    </row>
    <row r="1449" spans="1:13">
      <c r="A1449" s="16">
        <f t="shared" si="111"/>
        <v>1442</v>
      </c>
      <c r="B1449" s="12" t="s">
        <v>403</v>
      </c>
      <c r="C1449" s="272">
        <v>45019</v>
      </c>
      <c r="D1449" s="272">
        <v>45032</v>
      </c>
      <c r="E1449" s="196">
        <f t="shared" si="115"/>
        <v>45025.5</v>
      </c>
      <c r="F1449" s="272">
        <v>45037</v>
      </c>
      <c r="G1449" s="272">
        <v>45065</v>
      </c>
      <c r="H1449" s="12" t="s">
        <v>154</v>
      </c>
      <c r="I1449" s="234">
        <v>34.68</v>
      </c>
      <c r="J1449" s="272">
        <v>45208</v>
      </c>
      <c r="K1449" s="17">
        <f t="shared" si="112"/>
        <v>40</v>
      </c>
      <c r="L1449" s="283">
        <f t="shared" si="113"/>
        <v>8.3590262595956086E-7</v>
      </c>
      <c r="M1449" s="22">
        <f t="shared" si="114"/>
        <v>3.3436105038382434E-5</v>
      </c>
    </row>
    <row r="1450" spans="1:13">
      <c r="A1450" s="16">
        <f t="shared" si="111"/>
        <v>1443</v>
      </c>
      <c r="B1450" s="12" t="s">
        <v>403</v>
      </c>
      <c r="C1450" s="272">
        <v>45019</v>
      </c>
      <c r="D1450" s="272">
        <v>45032</v>
      </c>
      <c r="E1450" s="196">
        <f t="shared" si="115"/>
        <v>45025.5</v>
      </c>
      <c r="F1450" s="272">
        <v>45037</v>
      </c>
      <c r="G1450" s="272">
        <v>45065</v>
      </c>
      <c r="H1450" s="12" t="s">
        <v>157</v>
      </c>
      <c r="I1450" s="234">
        <v>1892.3899999999999</v>
      </c>
      <c r="J1450" s="272">
        <v>45209</v>
      </c>
      <c r="K1450" s="17">
        <f t="shared" si="112"/>
        <v>40</v>
      </c>
      <c r="L1450" s="283">
        <f t="shared" si="113"/>
        <v>4.5612853816021143E-5</v>
      </c>
      <c r="M1450" s="22">
        <f t="shared" si="114"/>
        <v>1.8245141526408457E-3</v>
      </c>
    </row>
    <row r="1451" spans="1:13">
      <c r="A1451" s="16">
        <f t="shared" si="111"/>
        <v>1444</v>
      </c>
      <c r="B1451" s="12" t="s">
        <v>404</v>
      </c>
      <c r="C1451" s="272">
        <v>45018</v>
      </c>
      <c r="D1451" s="272">
        <v>45031</v>
      </c>
      <c r="E1451" s="196">
        <f t="shared" si="115"/>
        <v>45024.5</v>
      </c>
      <c r="F1451" s="272">
        <v>45037</v>
      </c>
      <c r="G1451" s="272">
        <v>45065</v>
      </c>
      <c r="H1451" s="12" t="s">
        <v>157</v>
      </c>
      <c r="I1451" s="234">
        <v>1300.27</v>
      </c>
      <c r="J1451" s="272">
        <v>45210</v>
      </c>
      <c r="K1451" s="17">
        <f t="shared" si="112"/>
        <v>41</v>
      </c>
      <c r="L1451" s="283">
        <f t="shared" si="113"/>
        <v>3.1340804713276762E-5</v>
      </c>
      <c r="M1451" s="22">
        <f t="shared" si="114"/>
        <v>1.2849729932443473E-3</v>
      </c>
    </row>
    <row r="1452" spans="1:13">
      <c r="A1452" s="16">
        <f t="shared" si="111"/>
        <v>1445</v>
      </c>
      <c r="B1452" s="12" t="s">
        <v>403</v>
      </c>
      <c r="C1452" s="272">
        <v>45019</v>
      </c>
      <c r="D1452" s="272">
        <v>45032</v>
      </c>
      <c r="E1452" s="196">
        <f t="shared" si="115"/>
        <v>45025.5</v>
      </c>
      <c r="F1452" s="272">
        <v>45037</v>
      </c>
      <c r="G1452" s="272">
        <v>45135</v>
      </c>
      <c r="H1452" s="12" t="s">
        <v>152</v>
      </c>
      <c r="I1452" s="234">
        <v>3.6</v>
      </c>
      <c r="J1452" s="272">
        <v>45211</v>
      </c>
      <c r="K1452" s="17">
        <f t="shared" si="112"/>
        <v>110</v>
      </c>
      <c r="L1452" s="283">
        <f t="shared" si="113"/>
        <v>8.6771898888535727E-8</v>
      </c>
      <c r="M1452" s="22">
        <f t="shared" si="114"/>
        <v>9.5449088777389293E-6</v>
      </c>
    </row>
    <row r="1453" spans="1:13">
      <c r="A1453" s="16">
        <f t="shared" si="111"/>
        <v>1446</v>
      </c>
      <c r="B1453" s="12" t="s">
        <v>403</v>
      </c>
      <c r="C1453" s="272">
        <v>45019</v>
      </c>
      <c r="D1453" s="272">
        <v>45032</v>
      </c>
      <c r="E1453" s="196">
        <f t="shared" si="115"/>
        <v>45025.5</v>
      </c>
      <c r="F1453" s="272">
        <v>45037</v>
      </c>
      <c r="G1453" s="272">
        <v>45058</v>
      </c>
      <c r="H1453" s="12" t="s">
        <v>153</v>
      </c>
      <c r="I1453" s="234">
        <v>33.26</v>
      </c>
      <c r="J1453" s="272">
        <v>45212</v>
      </c>
      <c r="K1453" s="17">
        <f t="shared" si="112"/>
        <v>33</v>
      </c>
      <c r="L1453" s="283">
        <f t="shared" si="113"/>
        <v>8.0167593250908282E-7</v>
      </c>
      <c r="M1453" s="22">
        <f t="shared" si="114"/>
        <v>2.6455305772799733E-5</v>
      </c>
    </row>
    <row r="1454" spans="1:13">
      <c r="A1454" s="16">
        <f t="shared" si="111"/>
        <v>1447</v>
      </c>
      <c r="B1454" s="12" t="s">
        <v>403</v>
      </c>
      <c r="C1454" s="272">
        <v>45019</v>
      </c>
      <c r="D1454" s="272">
        <v>45032</v>
      </c>
      <c r="E1454" s="196">
        <f t="shared" si="115"/>
        <v>45025.5</v>
      </c>
      <c r="F1454" s="272">
        <v>45037</v>
      </c>
      <c r="G1454" s="272">
        <v>45065</v>
      </c>
      <c r="H1454" s="12" t="s">
        <v>157</v>
      </c>
      <c r="I1454" s="234">
        <v>47.31</v>
      </c>
      <c r="J1454" s="272">
        <v>45213</v>
      </c>
      <c r="K1454" s="17">
        <f t="shared" si="112"/>
        <v>40</v>
      </c>
      <c r="L1454" s="283">
        <f t="shared" si="113"/>
        <v>1.1403273712268403E-6</v>
      </c>
      <c r="M1454" s="22">
        <f t="shared" si="114"/>
        <v>4.5613094849073608E-5</v>
      </c>
    </row>
    <row r="1455" spans="1:13">
      <c r="A1455" s="16">
        <f t="shared" si="111"/>
        <v>1448</v>
      </c>
      <c r="B1455" s="12" t="s">
        <v>404</v>
      </c>
      <c r="C1455" s="272">
        <v>45018</v>
      </c>
      <c r="D1455" s="272">
        <v>45031</v>
      </c>
      <c r="E1455" s="196">
        <f t="shared" si="115"/>
        <v>45024.5</v>
      </c>
      <c r="F1455" s="272">
        <v>45037</v>
      </c>
      <c r="G1455" s="272">
        <v>45065</v>
      </c>
      <c r="H1455" s="12" t="s">
        <v>157</v>
      </c>
      <c r="I1455" s="234">
        <v>113.46000000000001</v>
      </c>
      <c r="J1455" s="272">
        <v>45214</v>
      </c>
      <c r="K1455" s="17">
        <f t="shared" si="112"/>
        <v>41</v>
      </c>
      <c r="L1455" s="283">
        <f t="shared" si="113"/>
        <v>2.7347610133036846E-6</v>
      </c>
      <c r="M1455" s="22">
        <f t="shared" si="114"/>
        <v>1.1212520154545107E-4</v>
      </c>
    </row>
    <row r="1456" spans="1:13">
      <c r="A1456" s="16">
        <f t="shared" si="111"/>
        <v>1449</v>
      </c>
      <c r="B1456" s="12" t="s">
        <v>403</v>
      </c>
      <c r="C1456" s="272">
        <v>45019</v>
      </c>
      <c r="D1456" s="272">
        <v>45032</v>
      </c>
      <c r="E1456" s="196">
        <f t="shared" si="115"/>
        <v>45025.5</v>
      </c>
      <c r="F1456" s="272">
        <v>45037</v>
      </c>
      <c r="G1456" s="272">
        <v>45135</v>
      </c>
      <c r="H1456" s="12" t="s">
        <v>152</v>
      </c>
      <c r="I1456" s="234">
        <v>199.15</v>
      </c>
      <c r="J1456" s="272">
        <v>45215</v>
      </c>
      <c r="K1456" s="17">
        <f t="shared" si="112"/>
        <v>110</v>
      </c>
      <c r="L1456" s="283">
        <f t="shared" si="113"/>
        <v>4.8001732399033024E-6</v>
      </c>
      <c r="M1456" s="22">
        <f t="shared" si="114"/>
        <v>5.2801905638936325E-4</v>
      </c>
    </row>
    <row r="1457" spans="1:13">
      <c r="A1457" s="16">
        <f t="shared" si="111"/>
        <v>1450</v>
      </c>
      <c r="B1457" s="12" t="s">
        <v>403</v>
      </c>
      <c r="C1457" s="272">
        <v>45019</v>
      </c>
      <c r="D1457" s="272">
        <v>45032</v>
      </c>
      <c r="E1457" s="196">
        <f t="shared" si="115"/>
        <v>45025.5</v>
      </c>
      <c r="F1457" s="272">
        <v>45037</v>
      </c>
      <c r="G1457" s="272">
        <v>45135</v>
      </c>
      <c r="H1457" s="12" t="s">
        <v>165</v>
      </c>
      <c r="I1457" s="234">
        <v>104.47999999999999</v>
      </c>
      <c r="J1457" s="272">
        <v>45216</v>
      </c>
      <c r="K1457" s="17">
        <f t="shared" si="112"/>
        <v>110</v>
      </c>
      <c r="L1457" s="283">
        <f t="shared" si="113"/>
        <v>2.5183133321872809E-6</v>
      </c>
      <c r="M1457" s="22">
        <f t="shared" si="114"/>
        <v>2.7701446654060087E-4</v>
      </c>
    </row>
    <row r="1458" spans="1:13">
      <c r="A1458" s="16">
        <f t="shared" si="111"/>
        <v>1451</v>
      </c>
      <c r="B1458" s="12" t="s">
        <v>403</v>
      </c>
      <c r="C1458" s="272">
        <v>45019</v>
      </c>
      <c r="D1458" s="272">
        <v>45032</v>
      </c>
      <c r="E1458" s="196">
        <f t="shared" si="115"/>
        <v>45025.5</v>
      </c>
      <c r="F1458" s="272">
        <v>45037</v>
      </c>
      <c r="G1458" s="272">
        <v>45065</v>
      </c>
      <c r="H1458" s="12" t="s">
        <v>164</v>
      </c>
      <c r="I1458" s="234">
        <v>3742.4100000000003</v>
      </c>
      <c r="J1458" s="272">
        <v>45217</v>
      </c>
      <c r="K1458" s="17">
        <f t="shared" si="112"/>
        <v>40</v>
      </c>
      <c r="L1458" s="283">
        <f t="shared" si="113"/>
        <v>9.0204450588734719E-5</v>
      </c>
      <c r="M1458" s="22">
        <f t="shared" si="114"/>
        <v>3.6081780235493886E-3</v>
      </c>
    </row>
    <row r="1459" spans="1:13">
      <c r="A1459" s="16">
        <f t="shared" si="111"/>
        <v>1452</v>
      </c>
      <c r="B1459" s="12" t="s">
        <v>403</v>
      </c>
      <c r="C1459" s="272">
        <v>45019</v>
      </c>
      <c r="D1459" s="272">
        <v>45032</v>
      </c>
      <c r="E1459" s="196">
        <f t="shared" si="115"/>
        <v>45025.5</v>
      </c>
      <c r="F1459" s="272">
        <v>45037</v>
      </c>
      <c r="G1459" s="272">
        <v>45065</v>
      </c>
      <c r="H1459" s="12" t="s">
        <v>166</v>
      </c>
      <c r="I1459" s="234">
        <v>9304.8600000000024</v>
      </c>
      <c r="J1459" s="272">
        <v>45218</v>
      </c>
      <c r="K1459" s="17">
        <f t="shared" si="112"/>
        <v>40</v>
      </c>
      <c r="L1459" s="283">
        <f t="shared" si="113"/>
        <v>2.2427788085888355E-4</v>
      </c>
      <c r="M1459" s="22">
        <f t="shared" si="114"/>
        <v>8.9711152343553424E-3</v>
      </c>
    </row>
    <row r="1460" spans="1:13">
      <c r="A1460" s="16">
        <f t="shared" si="111"/>
        <v>1453</v>
      </c>
      <c r="B1460" s="12" t="s">
        <v>404</v>
      </c>
      <c r="C1460" s="272">
        <v>45018</v>
      </c>
      <c r="D1460" s="272">
        <v>45031</v>
      </c>
      <c r="E1460" s="196">
        <f t="shared" si="115"/>
        <v>45024.5</v>
      </c>
      <c r="F1460" s="272">
        <v>45037</v>
      </c>
      <c r="G1460" s="272">
        <v>45135</v>
      </c>
      <c r="H1460" s="12" t="s">
        <v>165</v>
      </c>
      <c r="I1460" s="234">
        <v>62.940000000000005</v>
      </c>
      <c r="J1460" s="272">
        <v>45219</v>
      </c>
      <c r="K1460" s="17">
        <f t="shared" si="112"/>
        <v>111</v>
      </c>
      <c r="L1460" s="283">
        <f t="shared" si="113"/>
        <v>1.5170620322345665E-6</v>
      </c>
      <c r="M1460" s="22">
        <f t="shared" si="114"/>
        <v>1.6839388557803687E-4</v>
      </c>
    </row>
    <row r="1461" spans="1:13">
      <c r="A1461" s="16">
        <f t="shared" si="111"/>
        <v>1454</v>
      </c>
      <c r="B1461" s="12" t="s">
        <v>404</v>
      </c>
      <c r="C1461" s="272">
        <v>45018</v>
      </c>
      <c r="D1461" s="272">
        <v>45031</v>
      </c>
      <c r="E1461" s="196">
        <f t="shared" si="115"/>
        <v>45024.5</v>
      </c>
      <c r="F1461" s="272">
        <v>45037</v>
      </c>
      <c r="G1461" s="272">
        <v>45065</v>
      </c>
      <c r="H1461" s="12" t="s">
        <v>166</v>
      </c>
      <c r="I1461" s="234">
        <v>13270.01</v>
      </c>
      <c r="J1461" s="272">
        <v>45220</v>
      </c>
      <c r="K1461" s="17">
        <f t="shared" si="112"/>
        <v>41</v>
      </c>
      <c r="L1461" s="283">
        <f t="shared" si="113"/>
        <v>3.1985110165829388E-4</v>
      </c>
      <c r="M1461" s="22">
        <f t="shared" si="114"/>
        <v>1.3113895167990049E-2</v>
      </c>
    </row>
    <row r="1462" spans="1:13">
      <c r="A1462" s="16">
        <f t="shared" si="111"/>
        <v>1455</v>
      </c>
      <c r="B1462" s="12" t="s">
        <v>404</v>
      </c>
      <c r="C1462" s="272">
        <v>45018</v>
      </c>
      <c r="D1462" s="272">
        <v>45031</v>
      </c>
      <c r="E1462" s="196">
        <f t="shared" si="115"/>
        <v>45024.5</v>
      </c>
      <c r="F1462" s="272">
        <v>45037</v>
      </c>
      <c r="G1462" s="272">
        <v>45065</v>
      </c>
      <c r="H1462" s="12" t="s">
        <v>157</v>
      </c>
      <c r="I1462" s="234">
        <v>202.06</v>
      </c>
      <c r="J1462" s="272">
        <v>45221</v>
      </c>
      <c r="K1462" s="17">
        <f t="shared" si="112"/>
        <v>41</v>
      </c>
      <c r="L1462" s="283">
        <f t="shared" si="113"/>
        <v>4.8703138581715359E-6</v>
      </c>
      <c r="M1462" s="22">
        <f t="shared" si="114"/>
        <v>1.9968286818503297E-4</v>
      </c>
    </row>
    <row r="1463" spans="1:13">
      <c r="A1463" s="16">
        <f t="shared" si="111"/>
        <v>1456</v>
      </c>
      <c r="B1463" s="12" t="s">
        <v>403</v>
      </c>
      <c r="C1463" s="272">
        <v>45019</v>
      </c>
      <c r="D1463" s="272">
        <v>45032</v>
      </c>
      <c r="E1463" s="196">
        <f t="shared" si="115"/>
        <v>45025.5</v>
      </c>
      <c r="F1463" s="272">
        <v>45037</v>
      </c>
      <c r="G1463" s="272">
        <v>45065</v>
      </c>
      <c r="H1463" s="12" t="s">
        <v>157</v>
      </c>
      <c r="I1463" s="234">
        <v>136.22</v>
      </c>
      <c r="J1463" s="272">
        <v>45222</v>
      </c>
      <c r="K1463" s="17">
        <f t="shared" si="112"/>
        <v>40</v>
      </c>
      <c r="L1463" s="283">
        <f t="shared" si="113"/>
        <v>3.2833522407212047E-6</v>
      </c>
      <c r="M1463" s="22">
        <f t="shared" si="114"/>
        <v>1.3133408962884819E-4</v>
      </c>
    </row>
    <row r="1464" spans="1:13">
      <c r="A1464" s="16">
        <f t="shared" si="111"/>
        <v>1457</v>
      </c>
      <c r="B1464" s="12" t="s">
        <v>404</v>
      </c>
      <c r="C1464" s="272">
        <v>45018</v>
      </c>
      <c r="D1464" s="272">
        <v>45031</v>
      </c>
      <c r="E1464" s="196">
        <f t="shared" si="115"/>
        <v>45024.5</v>
      </c>
      <c r="F1464" s="272">
        <v>45037</v>
      </c>
      <c r="G1464" s="272">
        <v>45065</v>
      </c>
      <c r="H1464" s="12" t="s">
        <v>157</v>
      </c>
      <c r="I1464" s="234">
        <v>153.60999999999999</v>
      </c>
      <c r="J1464" s="272">
        <v>45223</v>
      </c>
      <c r="K1464" s="17">
        <f t="shared" si="112"/>
        <v>41</v>
      </c>
      <c r="L1464" s="283">
        <f t="shared" si="113"/>
        <v>3.7025087189633253E-6</v>
      </c>
      <c r="M1464" s="22">
        <f t="shared" si="114"/>
        <v>1.5180285747749632E-4</v>
      </c>
    </row>
    <row r="1465" spans="1:13">
      <c r="A1465" s="16">
        <f t="shared" si="111"/>
        <v>1458</v>
      </c>
      <c r="B1465" s="12" t="s">
        <v>403</v>
      </c>
      <c r="C1465" s="272">
        <v>45019</v>
      </c>
      <c r="D1465" s="272">
        <v>45032</v>
      </c>
      <c r="E1465" s="196">
        <f t="shared" si="115"/>
        <v>45025.5</v>
      </c>
      <c r="F1465" s="272">
        <v>45037</v>
      </c>
      <c r="G1465" s="272">
        <v>45135</v>
      </c>
      <c r="H1465" s="12" t="s">
        <v>154</v>
      </c>
      <c r="I1465" s="234">
        <v>545.95000000000005</v>
      </c>
      <c r="J1465" s="272">
        <v>45224</v>
      </c>
      <c r="K1465" s="17">
        <f t="shared" si="112"/>
        <v>110</v>
      </c>
      <c r="L1465" s="283">
        <f t="shared" si="113"/>
        <v>1.3159199499498912E-5</v>
      </c>
      <c r="M1465" s="22">
        <f t="shared" si="114"/>
        <v>1.4475119449448802E-3</v>
      </c>
    </row>
    <row r="1466" spans="1:13">
      <c r="A1466" s="16">
        <f t="shared" si="111"/>
        <v>1459</v>
      </c>
      <c r="B1466" s="12" t="s">
        <v>403</v>
      </c>
      <c r="C1466" s="272">
        <v>45019</v>
      </c>
      <c r="D1466" s="272">
        <v>45032</v>
      </c>
      <c r="E1466" s="196">
        <f t="shared" si="115"/>
        <v>45025.5</v>
      </c>
      <c r="F1466" s="272">
        <v>45037</v>
      </c>
      <c r="G1466" s="272">
        <v>45135</v>
      </c>
      <c r="H1466" s="12" t="s">
        <v>165</v>
      </c>
      <c r="I1466" s="234">
        <v>4.7300000000000004</v>
      </c>
      <c r="J1466" s="272">
        <v>45225</v>
      </c>
      <c r="K1466" s="17">
        <f t="shared" si="112"/>
        <v>110</v>
      </c>
      <c r="L1466" s="283">
        <f t="shared" si="113"/>
        <v>1.1400863381743722E-7</v>
      </c>
      <c r="M1466" s="22">
        <f t="shared" si="114"/>
        <v>1.2540949719918094E-5</v>
      </c>
    </row>
    <row r="1467" spans="1:13">
      <c r="A1467" s="16">
        <f t="shared" si="111"/>
        <v>1460</v>
      </c>
      <c r="B1467" s="12" t="s">
        <v>403</v>
      </c>
      <c r="C1467" s="272">
        <v>45019</v>
      </c>
      <c r="D1467" s="272">
        <v>45032</v>
      </c>
      <c r="E1467" s="196">
        <f t="shared" si="115"/>
        <v>45025.5</v>
      </c>
      <c r="F1467" s="272">
        <v>45037</v>
      </c>
      <c r="G1467" s="272">
        <v>45055</v>
      </c>
      <c r="H1467" s="12" t="s">
        <v>166</v>
      </c>
      <c r="I1467" s="234">
        <v>6407.6800000000012</v>
      </c>
      <c r="J1467" s="272">
        <v>45226</v>
      </c>
      <c r="K1467" s="17">
        <f t="shared" si="112"/>
        <v>30</v>
      </c>
      <c r="L1467" s="283">
        <f t="shared" si="113"/>
        <v>1.5444626696391463E-4</v>
      </c>
      <c r="M1467" s="22">
        <f t="shared" si="114"/>
        <v>4.6333880089174393E-3</v>
      </c>
    </row>
    <row r="1468" spans="1:13">
      <c r="A1468" s="16">
        <f t="shared" si="111"/>
        <v>1461</v>
      </c>
      <c r="B1468" s="12" t="s">
        <v>403</v>
      </c>
      <c r="C1468" s="272">
        <v>45019</v>
      </c>
      <c r="D1468" s="272">
        <v>45032</v>
      </c>
      <c r="E1468" s="196">
        <f t="shared" si="115"/>
        <v>45025.5</v>
      </c>
      <c r="F1468" s="272">
        <v>45037</v>
      </c>
      <c r="G1468" s="272">
        <v>45055</v>
      </c>
      <c r="H1468" s="12" t="s">
        <v>164</v>
      </c>
      <c r="I1468" s="234">
        <v>22798.52</v>
      </c>
      <c r="J1468" s="272">
        <v>45227</v>
      </c>
      <c r="K1468" s="17">
        <f t="shared" si="112"/>
        <v>30</v>
      </c>
      <c r="L1468" s="283">
        <f t="shared" si="113"/>
        <v>5.4951968673562761E-4</v>
      </c>
      <c r="M1468" s="22">
        <f t="shared" si="114"/>
        <v>1.6485590602068827E-2</v>
      </c>
    </row>
    <row r="1469" spans="1:13">
      <c r="A1469" s="16">
        <f t="shared" si="111"/>
        <v>1462</v>
      </c>
      <c r="B1469" s="12" t="s">
        <v>404</v>
      </c>
      <c r="C1469" s="272">
        <v>45018</v>
      </c>
      <c r="D1469" s="272">
        <v>45031</v>
      </c>
      <c r="E1469" s="196">
        <f t="shared" si="115"/>
        <v>45024.5</v>
      </c>
      <c r="F1469" s="272">
        <v>45037</v>
      </c>
      <c r="G1469" s="272">
        <v>45065</v>
      </c>
      <c r="H1469" s="12" t="s">
        <v>154</v>
      </c>
      <c r="I1469" s="234">
        <v>68.94</v>
      </c>
      <c r="J1469" s="272">
        <v>45228</v>
      </c>
      <c r="K1469" s="17">
        <f t="shared" si="112"/>
        <v>41</v>
      </c>
      <c r="L1469" s="283">
        <f t="shared" si="113"/>
        <v>1.6616818637154592E-6</v>
      </c>
      <c r="M1469" s="22">
        <f t="shared" si="114"/>
        <v>6.812895641233382E-5</v>
      </c>
    </row>
    <row r="1470" spans="1:13">
      <c r="A1470" s="16">
        <f t="shared" si="111"/>
        <v>1463</v>
      </c>
      <c r="B1470" s="12" t="s">
        <v>404</v>
      </c>
      <c r="C1470" s="272">
        <v>45018</v>
      </c>
      <c r="D1470" s="272">
        <v>45031</v>
      </c>
      <c r="E1470" s="196">
        <f t="shared" si="115"/>
        <v>45024.5</v>
      </c>
      <c r="F1470" s="272">
        <v>45037</v>
      </c>
      <c r="G1470" s="272">
        <v>45065</v>
      </c>
      <c r="H1470" s="12" t="s">
        <v>157</v>
      </c>
      <c r="I1470" s="234">
        <v>380.39</v>
      </c>
      <c r="J1470" s="272">
        <v>45229</v>
      </c>
      <c r="K1470" s="17">
        <f t="shared" si="112"/>
        <v>41</v>
      </c>
      <c r="L1470" s="283">
        <f t="shared" si="113"/>
        <v>9.1686562828361397E-6</v>
      </c>
      <c r="M1470" s="22">
        <f t="shared" si="114"/>
        <v>3.7591490759628175E-4</v>
      </c>
    </row>
    <row r="1471" spans="1:13">
      <c r="A1471" s="16">
        <f t="shared" si="111"/>
        <v>1464</v>
      </c>
      <c r="B1471" s="12" t="s">
        <v>404</v>
      </c>
      <c r="C1471" s="272">
        <v>45018</v>
      </c>
      <c r="D1471" s="272">
        <v>45031</v>
      </c>
      <c r="E1471" s="196">
        <f t="shared" si="115"/>
        <v>45024.5</v>
      </c>
      <c r="F1471" s="272">
        <v>45037</v>
      </c>
      <c r="G1471" s="272">
        <v>45065</v>
      </c>
      <c r="H1471" s="12" t="s">
        <v>157</v>
      </c>
      <c r="I1471" s="234">
        <v>61.7</v>
      </c>
      <c r="J1471" s="272">
        <v>45230</v>
      </c>
      <c r="K1471" s="17">
        <f t="shared" si="112"/>
        <v>41</v>
      </c>
      <c r="L1471" s="283">
        <f t="shared" si="113"/>
        <v>1.4871739337285152E-6</v>
      </c>
      <c r="M1471" s="22">
        <f t="shared" si="114"/>
        <v>6.097413128286912E-5</v>
      </c>
    </row>
    <row r="1472" spans="1:13">
      <c r="A1472" s="16">
        <f t="shared" si="111"/>
        <v>1465</v>
      </c>
      <c r="B1472" s="12" t="s">
        <v>403</v>
      </c>
      <c r="C1472" s="272">
        <v>45019</v>
      </c>
      <c r="D1472" s="272">
        <v>45032</v>
      </c>
      <c r="E1472" s="196">
        <f t="shared" si="115"/>
        <v>45025.5</v>
      </c>
      <c r="F1472" s="272">
        <v>45037</v>
      </c>
      <c r="G1472" s="272">
        <v>45135</v>
      </c>
      <c r="H1472" s="12" t="s">
        <v>152</v>
      </c>
      <c r="I1472" s="234">
        <v>0.82</v>
      </c>
      <c r="J1472" s="272">
        <v>45231</v>
      </c>
      <c r="K1472" s="17">
        <f t="shared" si="112"/>
        <v>110</v>
      </c>
      <c r="L1472" s="283">
        <f t="shared" si="113"/>
        <v>1.9764710302388693E-8</v>
      </c>
      <c r="M1472" s="22">
        <f t="shared" si="114"/>
        <v>2.1741181332627561E-6</v>
      </c>
    </row>
    <row r="1473" spans="1:13">
      <c r="A1473" s="16">
        <f t="shared" si="111"/>
        <v>1466</v>
      </c>
      <c r="B1473" s="12" t="s">
        <v>403</v>
      </c>
      <c r="C1473" s="272">
        <v>45019</v>
      </c>
      <c r="D1473" s="272">
        <v>45032</v>
      </c>
      <c r="E1473" s="196">
        <f t="shared" si="115"/>
        <v>45025.5</v>
      </c>
      <c r="F1473" s="272">
        <v>45037</v>
      </c>
      <c r="G1473" s="272">
        <v>45048</v>
      </c>
      <c r="H1473" s="12" t="s">
        <v>152</v>
      </c>
      <c r="I1473" s="234">
        <v>0.81</v>
      </c>
      <c r="J1473" s="272">
        <v>45232</v>
      </c>
      <c r="K1473" s="17">
        <f t="shared" si="112"/>
        <v>23</v>
      </c>
      <c r="L1473" s="283">
        <f t="shared" si="113"/>
        <v>1.9523677249920538E-8</v>
      </c>
      <c r="M1473" s="22">
        <f t="shared" si="114"/>
        <v>4.4904457674817238E-7</v>
      </c>
    </row>
    <row r="1474" spans="1:13">
      <c r="A1474" s="16">
        <f t="shared" si="111"/>
        <v>1467</v>
      </c>
      <c r="B1474" s="12" t="s">
        <v>403</v>
      </c>
      <c r="C1474" s="272">
        <v>45019</v>
      </c>
      <c r="D1474" s="272">
        <v>45032</v>
      </c>
      <c r="E1474" s="196">
        <f t="shared" si="115"/>
        <v>45025.5</v>
      </c>
      <c r="F1474" s="272">
        <v>45037</v>
      </c>
      <c r="G1474" s="272">
        <v>45048</v>
      </c>
      <c r="H1474" s="12" t="s">
        <v>156</v>
      </c>
      <c r="I1474" s="234">
        <v>6.98</v>
      </c>
      <c r="J1474" s="272">
        <v>45233</v>
      </c>
      <c r="K1474" s="17">
        <f t="shared" si="112"/>
        <v>23</v>
      </c>
      <c r="L1474" s="283">
        <f t="shared" si="113"/>
        <v>1.6824107062277205E-7</v>
      </c>
      <c r="M1474" s="22">
        <f t="shared" si="114"/>
        <v>3.8695446243237572E-6</v>
      </c>
    </row>
    <row r="1475" spans="1:13">
      <c r="A1475" s="16">
        <f t="shared" si="111"/>
        <v>1468</v>
      </c>
      <c r="B1475" s="12" t="s">
        <v>403</v>
      </c>
      <c r="C1475" s="272">
        <v>45019</v>
      </c>
      <c r="D1475" s="272">
        <v>45032</v>
      </c>
      <c r="E1475" s="196">
        <f t="shared" si="115"/>
        <v>45025.5</v>
      </c>
      <c r="F1475" s="272">
        <v>45037</v>
      </c>
      <c r="G1475" s="272">
        <v>45048</v>
      </c>
      <c r="H1475" s="12" t="s">
        <v>152</v>
      </c>
      <c r="I1475" s="234">
        <v>7.53</v>
      </c>
      <c r="J1475" s="272">
        <v>45234</v>
      </c>
      <c r="K1475" s="17">
        <f t="shared" si="112"/>
        <v>23</v>
      </c>
      <c r="L1475" s="283">
        <f t="shared" si="113"/>
        <v>1.8149788850852056E-7</v>
      </c>
      <c r="M1475" s="22">
        <f t="shared" si="114"/>
        <v>4.1744514356959728E-6</v>
      </c>
    </row>
    <row r="1476" spans="1:13">
      <c r="A1476" s="16">
        <f t="shared" si="111"/>
        <v>1469</v>
      </c>
      <c r="B1476" s="12" t="s">
        <v>403</v>
      </c>
      <c r="C1476" s="272">
        <v>45019</v>
      </c>
      <c r="D1476" s="272">
        <v>45032</v>
      </c>
      <c r="E1476" s="196">
        <f t="shared" si="115"/>
        <v>45025.5</v>
      </c>
      <c r="F1476" s="272">
        <v>45037</v>
      </c>
      <c r="G1476" s="272">
        <v>45048</v>
      </c>
      <c r="H1476" s="12" t="s">
        <v>152</v>
      </c>
      <c r="I1476" s="234">
        <v>1.24</v>
      </c>
      <c r="J1476" s="272">
        <v>45235</v>
      </c>
      <c r="K1476" s="17">
        <f t="shared" si="112"/>
        <v>23</v>
      </c>
      <c r="L1476" s="283">
        <f t="shared" si="113"/>
        <v>2.9888098506051193E-8</v>
      </c>
      <c r="M1476" s="22">
        <f t="shared" si="114"/>
        <v>6.8742626563917748E-7</v>
      </c>
    </row>
    <row r="1477" spans="1:13">
      <c r="A1477" s="16">
        <f t="shared" si="111"/>
        <v>1470</v>
      </c>
      <c r="B1477" s="12" t="s">
        <v>403</v>
      </c>
      <c r="C1477" s="272">
        <v>45019</v>
      </c>
      <c r="D1477" s="272">
        <v>45032</v>
      </c>
      <c r="E1477" s="196">
        <f t="shared" si="115"/>
        <v>45025.5</v>
      </c>
      <c r="F1477" s="272">
        <v>45037</v>
      </c>
      <c r="G1477" s="272">
        <v>45135</v>
      </c>
      <c r="H1477" s="12" t="s">
        <v>152</v>
      </c>
      <c r="I1477" s="234">
        <v>51.63</v>
      </c>
      <c r="J1477" s="272">
        <v>45236</v>
      </c>
      <c r="K1477" s="17">
        <f t="shared" si="112"/>
        <v>110</v>
      </c>
      <c r="L1477" s="283">
        <f t="shared" si="113"/>
        <v>1.2444536498930832E-6</v>
      </c>
      <c r="M1477" s="22">
        <f t="shared" si="114"/>
        <v>1.3688990148823916E-4</v>
      </c>
    </row>
    <row r="1478" spans="1:13">
      <c r="A1478" s="16">
        <f t="shared" si="111"/>
        <v>1471</v>
      </c>
      <c r="B1478" s="12" t="s">
        <v>403</v>
      </c>
      <c r="C1478" s="272">
        <v>45019</v>
      </c>
      <c r="D1478" s="272">
        <v>45032</v>
      </c>
      <c r="E1478" s="196">
        <f t="shared" si="115"/>
        <v>45025.5</v>
      </c>
      <c r="F1478" s="272">
        <v>45037</v>
      </c>
      <c r="G1478" s="272">
        <v>45048</v>
      </c>
      <c r="H1478" s="12" t="s">
        <v>152</v>
      </c>
      <c r="I1478" s="234">
        <v>1.08</v>
      </c>
      <c r="J1478" s="272">
        <v>45237</v>
      </c>
      <c r="K1478" s="17">
        <f t="shared" si="112"/>
        <v>23</v>
      </c>
      <c r="L1478" s="283">
        <f t="shared" si="113"/>
        <v>2.6031569666560719E-8</v>
      </c>
      <c r="M1478" s="22">
        <f t="shared" si="114"/>
        <v>5.987261023308965E-7</v>
      </c>
    </row>
    <row r="1479" spans="1:13">
      <c r="A1479" s="16">
        <f t="shared" si="111"/>
        <v>1472</v>
      </c>
      <c r="B1479" s="12" t="s">
        <v>403</v>
      </c>
      <c r="C1479" s="272">
        <v>45019</v>
      </c>
      <c r="D1479" s="272">
        <v>45032</v>
      </c>
      <c r="E1479" s="196">
        <f t="shared" si="115"/>
        <v>45025.5</v>
      </c>
      <c r="F1479" s="272">
        <v>45037</v>
      </c>
      <c r="G1479" s="272">
        <v>45065</v>
      </c>
      <c r="H1479" s="12" t="s">
        <v>157</v>
      </c>
      <c r="I1479" s="234">
        <v>51.489999999999995</v>
      </c>
      <c r="J1479" s="272">
        <v>45238</v>
      </c>
      <c r="K1479" s="17">
        <f t="shared" si="112"/>
        <v>40</v>
      </c>
      <c r="L1479" s="283">
        <f t="shared" si="113"/>
        <v>1.2410791871585288E-6</v>
      </c>
      <c r="M1479" s="22">
        <f t="shared" si="114"/>
        <v>4.9643167486341154E-5</v>
      </c>
    </row>
    <row r="1480" spans="1:13">
      <c r="A1480" s="16">
        <f t="shared" si="111"/>
        <v>1473</v>
      </c>
      <c r="B1480" s="12" t="s">
        <v>404</v>
      </c>
      <c r="C1480" s="272">
        <v>45018</v>
      </c>
      <c r="D1480" s="272">
        <v>45031</v>
      </c>
      <c r="E1480" s="196">
        <f t="shared" si="115"/>
        <v>45024.5</v>
      </c>
      <c r="F1480" s="272">
        <v>45037</v>
      </c>
      <c r="G1480" s="272">
        <v>45065</v>
      </c>
      <c r="H1480" s="12" t="s">
        <v>157</v>
      </c>
      <c r="I1480" s="234">
        <v>66.739999999999995</v>
      </c>
      <c r="J1480" s="272">
        <v>45239</v>
      </c>
      <c r="K1480" s="17">
        <f t="shared" si="112"/>
        <v>41</v>
      </c>
      <c r="L1480" s="283">
        <f t="shared" si="113"/>
        <v>1.608654592172465E-6</v>
      </c>
      <c r="M1480" s="22">
        <f t="shared" si="114"/>
        <v>6.5954838279071062E-5</v>
      </c>
    </row>
    <row r="1481" spans="1:13">
      <c r="A1481" s="16">
        <f t="shared" ref="A1481:A1544" si="116">A1480+1</f>
        <v>1474</v>
      </c>
      <c r="B1481" s="12" t="s">
        <v>403</v>
      </c>
      <c r="C1481" s="272">
        <v>45019</v>
      </c>
      <c r="D1481" s="272">
        <v>45032</v>
      </c>
      <c r="E1481" s="196">
        <f t="shared" si="115"/>
        <v>45025.5</v>
      </c>
      <c r="F1481" s="272">
        <v>45037</v>
      </c>
      <c r="G1481" s="272">
        <v>45058</v>
      </c>
      <c r="H1481" s="12" t="s">
        <v>153</v>
      </c>
      <c r="I1481" s="234">
        <v>24.61</v>
      </c>
      <c r="J1481" s="272">
        <v>45240</v>
      </c>
      <c r="K1481" s="17">
        <f t="shared" si="112"/>
        <v>33</v>
      </c>
      <c r="L1481" s="283">
        <f t="shared" si="113"/>
        <v>5.9318234212412897E-7</v>
      </c>
      <c r="M1481" s="22">
        <f t="shared" si="114"/>
        <v>1.9575017290096256E-5</v>
      </c>
    </row>
    <row r="1482" spans="1:13">
      <c r="A1482" s="16">
        <f t="shared" si="116"/>
        <v>1475</v>
      </c>
      <c r="B1482" s="12" t="s">
        <v>403</v>
      </c>
      <c r="C1482" s="272">
        <v>45019</v>
      </c>
      <c r="D1482" s="272">
        <v>45032</v>
      </c>
      <c r="E1482" s="196">
        <f t="shared" si="115"/>
        <v>45025.5</v>
      </c>
      <c r="F1482" s="272">
        <v>45037</v>
      </c>
      <c r="G1482" s="272">
        <v>45065</v>
      </c>
      <c r="H1482" s="12" t="s">
        <v>157</v>
      </c>
      <c r="I1482" s="234">
        <v>1516.4399999999998</v>
      </c>
      <c r="J1482" s="272">
        <v>45241</v>
      </c>
      <c r="K1482" s="17">
        <f t="shared" ref="K1482:K1545" si="117">(G1482-D1482)+((D1482-C1482+1)/2)</f>
        <v>40</v>
      </c>
      <c r="L1482" s="283">
        <f t="shared" ref="L1482:L1545" si="118">I1482/$I$4859</f>
        <v>3.6551216208480863E-5</v>
      </c>
      <c r="M1482" s="22">
        <f t="shared" ref="M1482:M1545" si="119">L1482*K1482</f>
        <v>1.4620486483392346E-3</v>
      </c>
    </row>
    <row r="1483" spans="1:13">
      <c r="A1483" s="16">
        <f t="shared" si="116"/>
        <v>1476</v>
      </c>
      <c r="B1483" s="12" t="s">
        <v>404</v>
      </c>
      <c r="C1483" s="272">
        <v>45018</v>
      </c>
      <c r="D1483" s="272">
        <v>45031</v>
      </c>
      <c r="E1483" s="196">
        <f t="shared" si="115"/>
        <v>45024.5</v>
      </c>
      <c r="F1483" s="272">
        <v>45037</v>
      </c>
      <c r="G1483" s="272">
        <v>45065</v>
      </c>
      <c r="H1483" s="12" t="s">
        <v>157</v>
      </c>
      <c r="I1483" s="234">
        <v>941.68999999999994</v>
      </c>
      <c r="J1483" s="272">
        <v>45242</v>
      </c>
      <c r="K1483" s="17">
        <f t="shared" si="117"/>
        <v>41</v>
      </c>
      <c r="L1483" s="283">
        <f t="shared" si="118"/>
        <v>2.2697841517873667E-5</v>
      </c>
      <c r="M1483" s="22">
        <f t="shared" si="119"/>
        <v>9.3061150223282035E-4</v>
      </c>
    </row>
    <row r="1484" spans="1:13">
      <c r="A1484" s="16">
        <f t="shared" si="116"/>
        <v>1477</v>
      </c>
      <c r="B1484" s="12" t="s">
        <v>403</v>
      </c>
      <c r="C1484" s="272">
        <v>45019</v>
      </c>
      <c r="D1484" s="272">
        <v>45032</v>
      </c>
      <c r="E1484" s="196">
        <f t="shared" si="115"/>
        <v>45025.5</v>
      </c>
      <c r="F1484" s="272">
        <v>45037</v>
      </c>
      <c r="G1484" s="272">
        <v>45135</v>
      </c>
      <c r="H1484" s="12" t="s">
        <v>152</v>
      </c>
      <c r="I1484" s="234">
        <v>13.59</v>
      </c>
      <c r="J1484" s="272">
        <v>45243</v>
      </c>
      <c r="K1484" s="17">
        <f t="shared" si="117"/>
        <v>110</v>
      </c>
      <c r="L1484" s="283">
        <f t="shared" si="118"/>
        <v>3.2756391830422234E-7</v>
      </c>
      <c r="M1484" s="22">
        <f t="shared" si="119"/>
        <v>3.6032031013464457E-5</v>
      </c>
    </row>
    <row r="1485" spans="1:13">
      <c r="A1485" s="16">
        <f t="shared" si="116"/>
        <v>1478</v>
      </c>
      <c r="B1485" s="12" t="s">
        <v>403</v>
      </c>
      <c r="C1485" s="272">
        <v>45019</v>
      </c>
      <c r="D1485" s="272">
        <v>45032</v>
      </c>
      <c r="E1485" s="196">
        <f t="shared" si="115"/>
        <v>45025.5</v>
      </c>
      <c r="F1485" s="272">
        <v>45037</v>
      </c>
      <c r="G1485" s="272">
        <v>45048</v>
      </c>
      <c r="H1485" s="12" t="s">
        <v>152</v>
      </c>
      <c r="I1485" s="234">
        <v>177.95</v>
      </c>
      <c r="J1485" s="272">
        <v>45244</v>
      </c>
      <c r="K1485" s="17">
        <f t="shared" si="117"/>
        <v>23</v>
      </c>
      <c r="L1485" s="283">
        <f t="shared" si="118"/>
        <v>4.289183168670814E-6</v>
      </c>
      <c r="M1485" s="22">
        <f t="shared" si="119"/>
        <v>9.8651212879428726E-5</v>
      </c>
    </row>
    <row r="1486" spans="1:13">
      <c r="A1486" s="16">
        <f t="shared" si="116"/>
        <v>1479</v>
      </c>
      <c r="B1486" s="12" t="s">
        <v>403</v>
      </c>
      <c r="C1486" s="272">
        <v>45019</v>
      </c>
      <c r="D1486" s="272">
        <v>45032</v>
      </c>
      <c r="E1486" s="196">
        <f t="shared" si="115"/>
        <v>45025.5</v>
      </c>
      <c r="F1486" s="272">
        <v>45037</v>
      </c>
      <c r="G1486" s="272">
        <v>45048</v>
      </c>
      <c r="H1486" s="12" t="s">
        <v>152</v>
      </c>
      <c r="I1486" s="234">
        <v>7.1</v>
      </c>
      <c r="J1486" s="272">
        <v>45245</v>
      </c>
      <c r="K1486" s="17">
        <f t="shared" si="117"/>
        <v>23</v>
      </c>
      <c r="L1486" s="283">
        <f t="shared" si="118"/>
        <v>1.7113346725238991E-7</v>
      </c>
      <c r="M1486" s="22">
        <f t="shared" si="119"/>
        <v>3.9360697468049681E-6</v>
      </c>
    </row>
    <row r="1487" spans="1:13">
      <c r="A1487" s="16">
        <f t="shared" si="116"/>
        <v>1480</v>
      </c>
      <c r="B1487" s="12" t="s">
        <v>403</v>
      </c>
      <c r="C1487" s="272">
        <v>45019</v>
      </c>
      <c r="D1487" s="272">
        <v>45032</v>
      </c>
      <c r="E1487" s="196">
        <f t="shared" si="115"/>
        <v>45025.5</v>
      </c>
      <c r="F1487" s="272">
        <v>45037</v>
      </c>
      <c r="G1487" s="272">
        <v>45048</v>
      </c>
      <c r="H1487" s="12" t="s">
        <v>156</v>
      </c>
      <c r="I1487" s="234">
        <v>27.55</v>
      </c>
      <c r="J1487" s="272">
        <v>45246</v>
      </c>
      <c r="K1487" s="17">
        <f t="shared" si="117"/>
        <v>23</v>
      </c>
      <c r="L1487" s="283">
        <f t="shared" si="118"/>
        <v>6.6404605954976643E-7</v>
      </c>
      <c r="M1487" s="22">
        <f t="shared" si="119"/>
        <v>1.5273059369644628E-5</v>
      </c>
    </row>
    <row r="1488" spans="1:13">
      <c r="A1488" s="16">
        <f t="shared" si="116"/>
        <v>1481</v>
      </c>
      <c r="B1488" s="12" t="s">
        <v>403</v>
      </c>
      <c r="C1488" s="272">
        <v>45019</v>
      </c>
      <c r="D1488" s="272">
        <v>45032</v>
      </c>
      <c r="E1488" s="196">
        <f t="shared" si="115"/>
        <v>45025.5</v>
      </c>
      <c r="F1488" s="272">
        <v>45037</v>
      </c>
      <c r="G1488" s="272">
        <v>45065</v>
      </c>
      <c r="H1488" s="12" t="s">
        <v>157</v>
      </c>
      <c r="I1488" s="234">
        <v>95.84</v>
      </c>
      <c r="J1488" s="272">
        <v>45247</v>
      </c>
      <c r="K1488" s="17">
        <f t="shared" si="117"/>
        <v>40</v>
      </c>
      <c r="L1488" s="283">
        <f t="shared" si="118"/>
        <v>2.3100607748547955E-6</v>
      </c>
      <c r="M1488" s="22">
        <f t="shared" si="119"/>
        <v>9.240243099419182E-5</v>
      </c>
    </row>
    <row r="1489" spans="1:13">
      <c r="A1489" s="16">
        <f t="shared" si="116"/>
        <v>1482</v>
      </c>
      <c r="B1489" s="12" t="s">
        <v>404</v>
      </c>
      <c r="C1489" s="272">
        <v>45018</v>
      </c>
      <c r="D1489" s="272">
        <v>45031</v>
      </c>
      <c r="E1489" s="196">
        <f t="shared" si="115"/>
        <v>45024.5</v>
      </c>
      <c r="F1489" s="272">
        <v>45037</v>
      </c>
      <c r="G1489" s="272">
        <v>45065</v>
      </c>
      <c r="H1489" s="12" t="s">
        <v>157</v>
      </c>
      <c r="I1489" s="234">
        <v>62.59</v>
      </c>
      <c r="J1489" s="272">
        <v>45248</v>
      </c>
      <c r="K1489" s="17">
        <f t="shared" si="117"/>
        <v>41</v>
      </c>
      <c r="L1489" s="283">
        <f t="shared" si="118"/>
        <v>1.5086258753981809E-6</v>
      </c>
      <c r="M1489" s="22">
        <f t="shared" si="119"/>
        <v>6.1853660891325409E-5</v>
      </c>
    </row>
    <row r="1490" spans="1:13">
      <c r="A1490" s="16">
        <f t="shared" si="116"/>
        <v>1483</v>
      </c>
      <c r="B1490" s="12" t="s">
        <v>403</v>
      </c>
      <c r="C1490" s="272">
        <v>45019</v>
      </c>
      <c r="D1490" s="272">
        <v>45032</v>
      </c>
      <c r="E1490" s="196">
        <f t="shared" si="115"/>
        <v>45025.5</v>
      </c>
      <c r="F1490" s="272">
        <v>45037</v>
      </c>
      <c r="G1490" s="272">
        <v>45048</v>
      </c>
      <c r="H1490" s="12" t="s">
        <v>156</v>
      </c>
      <c r="I1490" s="234">
        <v>15.1</v>
      </c>
      <c r="J1490" s="272">
        <v>45249</v>
      </c>
      <c r="K1490" s="17">
        <f t="shared" si="117"/>
        <v>23</v>
      </c>
      <c r="L1490" s="283">
        <f t="shared" si="118"/>
        <v>3.6395990922691375E-7</v>
      </c>
      <c r="M1490" s="22">
        <f t="shared" si="119"/>
        <v>8.3710779122190162E-6</v>
      </c>
    </row>
    <row r="1491" spans="1:13">
      <c r="A1491" s="16">
        <f t="shared" si="116"/>
        <v>1484</v>
      </c>
      <c r="B1491" s="12" t="s">
        <v>403</v>
      </c>
      <c r="C1491" s="272">
        <v>45019</v>
      </c>
      <c r="D1491" s="272">
        <v>45032</v>
      </c>
      <c r="E1491" s="196">
        <f t="shared" si="115"/>
        <v>45025.5</v>
      </c>
      <c r="F1491" s="272">
        <v>45037</v>
      </c>
      <c r="G1491" s="272">
        <v>45048</v>
      </c>
      <c r="H1491" s="12" t="s">
        <v>152</v>
      </c>
      <c r="I1491" s="234">
        <v>737.33</v>
      </c>
      <c r="J1491" s="272">
        <v>45250</v>
      </c>
      <c r="K1491" s="17">
        <f t="shared" si="117"/>
        <v>23</v>
      </c>
      <c r="L1491" s="283">
        <f t="shared" si="118"/>
        <v>1.7772090057634458E-5</v>
      </c>
      <c r="M1491" s="22">
        <f t="shared" si="119"/>
        <v>4.0875807132559252E-4</v>
      </c>
    </row>
    <row r="1492" spans="1:13">
      <c r="A1492" s="16">
        <f t="shared" si="116"/>
        <v>1485</v>
      </c>
      <c r="B1492" s="12" t="s">
        <v>403</v>
      </c>
      <c r="C1492" s="272">
        <v>45019</v>
      </c>
      <c r="D1492" s="272">
        <v>45032</v>
      </c>
      <c r="E1492" s="196">
        <f t="shared" si="115"/>
        <v>45025.5</v>
      </c>
      <c r="F1492" s="272">
        <v>45037</v>
      </c>
      <c r="G1492" s="272">
        <v>45065</v>
      </c>
      <c r="H1492" s="12" t="s">
        <v>157</v>
      </c>
      <c r="I1492" s="234">
        <v>34.72</v>
      </c>
      <c r="J1492" s="272">
        <v>45251</v>
      </c>
      <c r="K1492" s="17">
        <f t="shared" si="117"/>
        <v>40</v>
      </c>
      <c r="L1492" s="283">
        <f t="shared" si="118"/>
        <v>8.3686675816943337E-7</v>
      </c>
      <c r="M1492" s="22">
        <f t="shared" si="119"/>
        <v>3.3474670326777333E-5</v>
      </c>
    </row>
    <row r="1493" spans="1:13">
      <c r="A1493" s="16">
        <f t="shared" si="116"/>
        <v>1486</v>
      </c>
      <c r="B1493" s="12" t="s">
        <v>403</v>
      </c>
      <c r="C1493" s="272">
        <v>45019</v>
      </c>
      <c r="D1493" s="272">
        <v>45032</v>
      </c>
      <c r="E1493" s="196">
        <f t="shared" si="115"/>
        <v>45025.5</v>
      </c>
      <c r="F1493" s="272">
        <v>45037</v>
      </c>
      <c r="G1493" s="272">
        <v>45135</v>
      </c>
      <c r="H1493" s="12" t="s">
        <v>152</v>
      </c>
      <c r="I1493" s="234">
        <v>2.89</v>
      </c>
      <c r="J1493" s="272">
        <v>45252</v>
      </c>
      <c r="K1493" s="17">
        <f t="shared" si="117"/>
        <v>110</v>
      </c>
      <c r="L1493" s="283">
        <f t="shared" si="118"/>
        <v>6.9658552163296734E-8</v>
      </c>
      <c r="M1493" s="22">
        <f t="shared" si="119"/>
        <v>7.6624407379626415E-6</v>
      </c>
    </row>
    <row r="1494" spans="1:13">
      <c r="A1494" s="16">
        <f t="shared" si="116"/>
        <v>1487</v>
      </c>
      <c r="B1494" s="12" t="s">
        <v>403</v>
      </c>
      <c r="C1494" s="272">
        <v>45019</v>
      </c>
      <c r="D1494" s="272">
        <v>45032</v>
      </c>
      <c r="E1494" s="196">
        <f t="shared" si="115"/>
        <v>45025.5</v>
      </c>
      <c r="F1494" s="272">
        <v>45037</v>
      </c>
      <c r="G1494" s="272">
        <v>45135</v>
      </c>
      <c r="H1494" s="12" t="s">
        <v>156</v>
      </c>
      <c r="I1494" s="234">
        <v>76.66</v>
      </c>
      <c r="J1494" s="272">
        <v>45253</v>
      </c>
      <c r="K1494" s="17">
        <f t="shared" si="117"/>
        <v>110</v>
      </c>
      <c r="L1494" s="283">
        <f t="shared" si="118"/>
        <v>1.8477593802208746E-6</v>
      </c>
      <c r="M1494" s="22">
        <f t="shared" si="119"/>
        <v>2.0325353182429622E-4</v>
      </c>
    </row>
    <row r="1495" spans="1:13">
      <c r="A1495" s="16">
        <f t="shared" si="116"/>
        <v>1488</v>
      </c>
      <c r="B1495" s="12" t="s">
        <v>403</v>
      </c>
      <c r="C1495" s="272">
        <v>45019</v>
      </c>
      <c r="D1495" s="272">
        <v>45032</v>
      </c>
      <c r="E1495" s="196">
        <f t="shared" si="115"/>
        <v>45025.5</v>
      </c>
      <c r="F1495" s="272">
        <v>45037</v>
      </c>
      <c r="G1495" s="272">
        <v>45065</v>
      </c>
      <c r="H1495" s="12" t="s">
        <v>157</v>
      </c>
      <c r="I1495" s="234">
        <v>719.86</v>
      </c>
      <c r="J1495" s="272">
        <v>45254</v>
      </c>
      <c r="K1495" s="17">
        <f t="shared" si="117"/>
        <v>40</v>
      </c>
      <c r="L1495" s="283">
        <f t="shared" si="118"/>
        <v>1.735100531497259E-5</v>
      </c>
      <c r="M1495" s="22">
        <f t="shared" si="119"/>
        <v>6.9404021259890359E-4</v>
      </c>
    </row>
    <row r="1496" spans="1:13">
      <c r="A1496" s="16">
        <f t="shared" si="116"/>
        <v>1489</v>
      </c>
      <c r="B1496" s="12" t="s">
        <v>404</v>
      </c>
      <c r="C1496" s="272">
        <v>45018</v>
      </c>
      <c r="D1496" s="272">
        <v>45031</v>
      </c>
      <c r="E1496" s="196">
        <f t="shared" si="115"/>
        <v>45024.5</v>
      </c>
      <c r="F1496" s="272">
        <v>45037</v>
      </c>
      <c r="G1496" s="272">
        <v>45065</v>
      </c>
      <c r="H1496" s="12" t="s">
        <v>157</v>
      </c>
      <c r="I1496" s="234">
        <v>933.61999999999989</v>
      </c>
      <c r="J1496" s="272">
        <v>45255</v>
      </c>
      <c r="K1496" s="17">
        <f t="shared" si="117"/>
        <v>41</v>
      </c>
      <c r="L1496" s="283">
        <f t="shared" si="118"/>
        <v>2.2503327844531865E-5</v>
      </c>
      <c r="M1496" s="22">
        <f t="shared" si="119"/>
        <v>9.2263644162580646E-4</v>
      </c>
    </row>
    <row r="1497" spans="1:13">
      <c r="A1497" s="16">
        <f t="shared" si="116"/>
        <v>1490</v>
      </c>
      <c r="B1497" s="12" t="s">
        <v>403</v>
      </c>
      <c r="C1497" s="272">
        <v>45019</v>
      </c>
      <c r="D1497" s="272">
        <v>45032</v>
      </c>
      <c r="E1497" s="196">
        <f t="shared" si="115"/>
        <v>45025.5</v>
      </c>
      <c r="F1497" s="272">
        <v>45037</v>
      </c>
      <c r="G1497" s="272">
        <v>45135</v>
      </c>
      <c r="H1497" s="12" t="s">
        <v>152</v>
      </c>
      <c r="I1497" s="234">
        <v>0.77</v>
      </c>
      <c r="J1497" s="272">
        <v>45256</v>
      </c>
      <c r="K1497" s="17">
        <f t="shared" si="117"/>
        <v>110</v>
      </c>
      <c r="L1497" s="283">
        <f t="shared" si="118"/>
        <v>1.8559545040047919E-8</v>
      </c>
      <c r="M1497" s="22">
        <f t="shared" si="119"/>
        <v>2.041549954405271E-6</v>
      </c>
    </row>
    <row r="1498" spans="1:13">
      <c r="A1498" s="16">
        <f t="shared" si="116"/>
        <v>1491</v>
      </c>
      <c r="B1498" s="12" t="s">
        <v>403</v>
      </c>
      <c r="C1498" s="272">
        <v>45019</v>
      </c>
      <c r="D1498" s="272">
        <v>45032</v>
      </c>
      <c r="E1498" s="196">
        <f t="shared" si="115"/>
        <v>45025.5</v>
      </c>
      <c r="F1498" s="272">
        <v>45037</v>
      </c>
      <c r="G1498" s="272">
        <v>45048</v>
      </c>
      <c r="H1498" s="12" t="s">
        <v>152</v>
      </c>
      <c r="I1498" s="234">
        <v>7.57</v>
      </c>
      <c r="J1498" s="272">
        <v>45257</v>
      </c>
      <c r="K1498" s="17">
        <f t="shared" si="117"/>
        <v>23</v>
      </c>
      <c r="L1498" s="283">
        <f t="shared" si="118"/>
        <v>1.8246202071839318E-7</v>
      </c>
      <c r="M1498" s="22">
        <f t="shared" si="119"/>
        <v>4.1966264765230434E-6</v>
      </c>
    </row>
    <row r="1499" spans="1:13">
      <c r="A1499" s="16">
        <f t="shared" si="116"/>
        <v>1492</v>
      </c>
      <c r="B1499" s="12" t="s">
        <v>403</v>
      </c>
      <c r="C1499" s="272">
        <v>45019</v>
      </c>
      <c r="D1499" s="272">
        <v>45032</v>
      </c>
      <c r="E1499" s="196">
        <f t="shared" si="115"/>
        <v>45025.5</v>
      </c>
      <c r="F1499" s="272">
        <v>45037</v>
      </c>
      <c r="G1499" s="272">
        <v>45048</v>
      </c>
      <c r="H1499" s="12" t="s">
        <v>156</v>
      </c>
      <c r="I1499" s="234">
        <v>65.91</v>
      </c>
      <c r="J1499" s="272">
        <v>45258</v>
      </c>
      <c r="K1499" s="17">
        <f t="shared" si="117"/>
        <v>23</v>
      </c>
      <c r="L1499" s="283">
        <f t="shared" si="118"/>
        <v>1.5886488488176082E-6</v>
      </c>
      <c r="M1499" s="22">
        <f t="shared" si="119"/>
        <v>3.6538923522804991E-5</v>
      </c>
    </row>
    <row r="1500" spans="1:13">
      <c r="A1500" s="16">
        <f t="shared" si="116"/>
        <v>1493</v>
      </c>
      <c r="B1500" s="12" t="s">
        <v>403</v>
      </c>
      <c r="C1500" s="272">
        <v>45019</v>
      </c>
      <c r="D1500" s="272">
        <v>45032</v>
      </c>
      <c r="E1500" s="196">
        <f t="shared" si="115"/>
        <v>45025.5</v>
      </c>
      <c r="F1500" s="272">
        <v>45037</v>
      </c>
      <c r="G1500" s="272">
        <v>45135</v>
      </c>
      <c r="H1500" s="12" t="s">
        <v>152</v>
      </c>
      <c r="I1500" s="234">
        <v>97.19</v>
      </c>
      <c r="J1500" s="272">
        <v>45259</v>
      </c>
      <c r="K1500" s="17">
        <f t="shared" si="117"/>
        <v>110</v>
      </c>
      <c r="L1500" s="283">
        <f t="shared" si="118"/>
        <v>2.3426002369379965E-6</v>
      </c>
      <c r="M1500" s="22">
        <f t="shared" si="119"/>
        <v>2.5768602606317964E-4</v>
      </c>
    </row>
    <row r="1501" spans="1:13">
      <c r="A1501" s="16">
        <f t="shared" si="116"/>
        <v>1494</v>
      </c>
      <c r="B1501" s="12" t="s">
        <v>403</v>
      </c>
      <c r="C1501" s="272">
        <v>45019</v>
      </c>
      <c r="D1501" s="272">
        <v>45032</v>
      </c>
      <c r="E1501" s="196">
        <f t="shared" si="115"/>
        <v>45025.5</v>
      </c>
      <c r="F1501" s="272">
        <v>45037</v>
      </c>
      <c r="G1501" s="272">
        <v>45048</v>
      </c>
      <c r="H1501" s="12" t="s">
        <v>152</v>
      </c>
      <c r="I1501" s="234">
        <v>0.61</v>
      </c>
      <c r="J1501" s="272">
        <v>45260</v>
      </c>
      <c r="K1501" s="17">
        <f t="shared" si="117"/>
        <v>23</v>
      </c>
      <c r="L1501" s="283">
        <f t="shared" si="118"/>
        <v>1.4703016200557442E-8</v>
      </c>
      <c r="M1501" s="22">
        <f t="shared" si="119"/>
        <v>3.3816937261282115E-7</v>
      </c>
    </row>
    <row r="1502" spans="1:13">
      <c r="A1502" s="16">
        <f t="shared" si="116"/>
        <v>1495</v>
      </c>
      <c r="B1502" s="12" t="s">
        <v>403</v>
      </c>
      <c r="C1502" s="272">
        <v>45019</v>
      </c>
      <c r="D1502" s="272">
        <v>45032</v>
      </c>
      <c r="E1502" s="196">
        <f t="shared" si="115"/>
        <v>45025.5</v>
      </c>
      <c r="F1502" s="272">
        <v>45037</v>
      </c>
      <c r="G1502" s="272">
        <v>45048</v>
      </c>
      <c r="H1502" s="12" t="s">
        <v>156</v>
      </c>
      <c r="I1502" s="234">
        <v>39.79</v>
      </c>
      <c r="J1502" s="272">
        <v>45261</v>
      </c>
      <c r="K1502" s="17">
        <f t="shared" si="117"/>
        <v>23</v>
      </c>
      <c r="L1502" s="283">
        <f t="shared" si="118"/>
        <v>9.5907051577078785E-7</v>
      </c>
      <c r="M1502" s="22">
        <f t="shared" si="119"/>
        <v>2.2058621862728119E-5</v>
      </c>
    </row>
    <row r="1503" spans="1:13">
      <c r="A1503" s="16">
        <f t="shared" si="116"/>
        <v>1496</v>
      </c>
      <c r="B1503" s="12" t="s">
        <v>403</v>
      </c>
      <c r="C1503" s="272">
        <v>45019</v>
      </c>
      <c r="D1503" s="272">
        <v>45032</v>
      </c>
      <c r="E1503" s="196">
        <f t="shared" si="115"/>
        <v>45025.5</v>
      </c>
      <c r="F1503" s="272">
        <v>45037</v>
      </c>
      <c r="G1503" s="272">
        <v>45041</v>
      </c>
      <c r="H1503" s="12" t="s">
        <v>164</v>
      </c>
      <c r="I1503" s="234">
        <v>39</v>
      </c>
      <c r="J1503" s="272">
        <v>45262</v>
      </c>
      <c r="K1503" s="17">
        <f t="shared" si="117"/>
        <v>16</v>
      </c>
      <c r="L1503" s="283">
        <f t="shared" si="118"/>
        <v>9.4002890462580364E-7</v>
      </c>
      <c r="M1503" s="22">
        <f t="shared" si="119"/>
        <v>1.5040462474012858E-5</v>
      </c>
    </row>
    <row r="1504" spans="1:13">
      <c r="A1504" s="16">
        <f t="shared" si="116"/>
        <v>1497</v>
      </c>
      <c r="B1504" s="12" t="s">
        <v>403</v>
      </c>
      <c r="C1504" s="272">
        <v>45019</v>
      </c>
      <c r="D1504" s="272">
        <v>45032</v>
      </c>
      <c r="E1504" s="196">
        <f t="shared" si="115"/>
        <v>45025.5</v>
      </c>
      <c r="F1504" s="272">
        <v>45037</v>
      </c>
      <c r="G1504" s="272">
        <v>45135</v>
      </c>
      <c r="H1504" s="12" t="s">
        <v>165</v>
      </c>
      <c r="I1504" s="234">
        <v>1221.4399999999987</v>
      </c>
      <c r="J1504" s="272">
        <v>45263</v>
      </c>
      <c r="K1504" s="17">
        <f t="shared" si="117"/>
        <v>110</v>
      </c>
      <c r="L1504" s="283">
        <f t="shared" si="118"/>
        <v>2.9440741160670268E-5</v>
      </c>
      <c r="M1504" s="22">
        <f t="shared" si="119"/>
        <v>3.2384815276737294E-3</v>
      </c>
    </row>
    <row r="1505" spans="1:13">
      <c r="A1505" s="16">
        <f t="shared" si="116"/>
        <v>1498</v>
      </c>
      <c r="B1505" s="12" t="s">
        <v>403</v>
      </c>
      <c r="C1505" s="272">
        <v>45019</v>
      </c>
      <c r="D1505" s="272">
        <v>45032</v>
      </c>
      <c r="E1505" s="196">
        <f t="shared" si="115"/>
        <v>45025.5</v>
      </c>
      <c r="F1505" s="272">
        <v>45037</v>
      </c>
      <c r="G1505" s="272">
        <v>45041</v>
      </c>
      <c r="H1505" s="12" t="s">
        <v>166</v>
      </c>
      <c r="I1505" s="234">
        <v>62491</v>
      </c>
      <c r="J1505" s="272">
        <v>45264</v>
      </c>
      <c r="K1505" s="17">
        <f t="shared" si="117"/>
        <v>16</v>
      </c>
      <c r="L1505" s="283">
        <f t="shared" si="118"/>
        <v>1.5062396481787461E-3</v>
      </c>
      <c r="M1505" s="22">
        <f t="shared" si="119"/>
        <v>2.4099834370859937E-2</v>
      </c>
    </row>
    <row r="1506" spans="1:13">
      <c r="A1506" s="16">
        <f t="shared" si="116"/>
        <v>1499</v>
      </c>
      <c r="B1506" s="12" t="s">
        <v>403</v>
      </c>
      <c r="C1506" s="272">
        <v>45019</v>
      </c>
      <c r="D1506" s="272">
        <v>45032</v>
      </c>
      <c r="E1506" s="196">
        <f t="shared" si="115"/>
        <v>45025.5</v>
      </c>
      <c r="F1506" s="272">
        <v>45037</v>
      </c>
      <c r="G1506" s="272">
        <v>45048</v>
      </c>
      <c r="H1506" s="12" t="s">
        <v>152</v>
      </c>
      <c r="I1506" s="234">
        <v>8.5299999999999994</v>
      </c>
      <c r="J1506" s="272">
        <v>45265</v>
      </c>
      <c r="K1506" s="17">
        <f t="shared" si="117"/>
        <v>23</v>
      </c>
      <c r="L1506" s="283">
        <f t="shared" si="118"/>
        <v>2.0560119375533602E-7</v>
      </c>
      <c r="M1506" s="22">
        <f t="shared" si="119"/>
        <v>4.7288274563727284E-6</v>
      </c>
    </row>
    <row r="1507" spans="1:13">
      <c r="A1507" s="16">
        <f t="shared" si="116"/>
        <v>1500</v>
      </c>
      <c r="B1507" s="12" t="s">
        <v>403</v>
      </c>
      <c r="C1507" s="272">
        <v>45019</v>
      </c>
      <c r="D1507" s="272">
        <v>45032</v>
      </c>
      <c r="E1507" s="196">
        <f t="shared" si="115"/>
        <v>45025.5</v>
      </c>
      <c r="F1507" s="272">
        <v>45037</v>
      </c>
      <c r="G1507" s="272">
        <v>45048</v>
      </c>
      <c r="H1507" s="12" t="s">
        <v>156</v>
      </c>
      <c r="I1507" s="234">
        <v>106.69</v>
      </c>
      <c r="J1507" s="272">
        <v>45266</v>
      </c>
      <c r="K1507" s="17">
        <f t="shared" si="117"/>
        <v>23</v>
      </c>
      <c r="L1507" s="283">
        <f t="shared" si="118"/>
        <v>2.5715816367827435E-6</v>
      </c>
      <c r="M1507" s="22">
        <f t="shared" si="119"/>
        <v>5.9146377646003098E-5</v>
      </c>
    </row>
    <row r="1508" spans="1:13">
      <c r="A1508" s="16">
        <f t="shared" si="116"/>
        <v>1501</v>
      </c>
      <c r="B1508" s="12" t="s">
        <v>403</v>
      </c>
      <c r="C1508" s="272">
        <v>45019</v>
      </c>
      <c r="D1508" s="272">
        <v>45032</v>
      </c>
      <c r="E1508" s="196">
        <f t="shared" si="115"/>
        <v>45025.5</v>
      </c>
      <c r="F1508" s="272">
        <v>45037</v>
      </c>
      <c r="G1508" s="272">
        <v>45135</v>
      </c>
      <c r="H1508" s="12" t="s">
        <v>152</v>
      </c>
      <c r="I1508" s="234">
        <v>5.0600000000000005</v>
      </c>
      <c r="J1508" s="272">
        <v>45267</v>
      </c>
      <c r="K1508" s="17">
        <f t="shared" si="117"/>
        <v>110</v>
      </c>
      <c r="L1508" s="283">
        <f t="shared" si="118"/>
        <v>1.2196272454888635E-7</v>
      </c>
      <c r="M1508" s="22">
        <f t="shared" si="119"/>
        <v>1.3415899700377499E-5</v>
      </c>
    </row>
    <row r="1509" spans="1:13">
      <c r="A1509" s="16">
        <f t="shared" si="116"/>
        <v>1502</v>
      </c>
      <c r="B1509" s="12" t="s">
        <v>403</v>
      </c>
      <c r="C1509" s="272">
        <v>45019</v>
      </c>
      <c r="D1509" s="272">
        <v>45032</v>
      </c>
      <c r="E1509" s="196">
        <f t="shared" ref="E1509:E1572" si="120">AVERAGE(C1509:D1509)</f>
        <v>45025.5</v>
      </c>
      <c r="F1509" s="272">
        <v>45037</v>
      </c>
      <c r="G1509" s="272">
        <v>45135</v>
      </c>
      <c r="H1509" s="12" t="s">
        <v>165</v>
      </c>
      <c r="I1509" s="234">
        <v>287.48999999999995</v>
      </c>
      <c r="J1509" s="272">
        <v>45268</v>
      </c>
      <c r="K1509" s="17">
        <f t="shared" si="117"/>
        <v>110</v>
      </c>
      <c r="L1509" s="283">
        <f t="shared" si="118"/>
        <v>6.9294592254069808E-6</v>
      </c>
      <c r="M1509" s="22">
        <f t="shared" si="119"/>
        <v>7.6224051479476787E-4</v>
      </c>
    </row>
    <row r="1510" spans="1:13">
      <c r="A1510" s="16">
        <f t="shared" si="116"/>
        <v>1503</v>
      </c>
      <c r="B1510" s="12" t="s">
        <v>403</v>
      </c>
      <c r="C1510" s="272">
        <v>45019</v>
      </c>
      <c r="D1510" s="272">
        <v>45032</v>
      </c>
      <c r="E1510" s="196">
        <f t="shared" si="120"/>
        <v>45025.5</v>
      </c>
      <c r="F1510" s="272">
        <v>45037</v>
      </c>
      <c r="G1510" s="272">
        <v>45037</v>
      </c>
      <c r="H1510" s="12" t="s">
        <v>164</v>
      </c>
      <c r="I1510" s="234">
        <v>1621.37</v>
      </c>
      <c r="J1510" s="272">
        <v>45269</v>
      </c>
      <c r="K1510" s="17">
        <f t="shared" si="117"/>
        <v>12</v>
      </c>
      <c r="L1510" s="283">
        <f t="shared" si="118"/>
        <v>3.9080376028029208E-5</v>
      </c>
      <c r="M1510" s="22">
        <f t="shared" si="119"/>
        <v>4.6896451233635053E-4</v>
      </c>
    </row>
    <row r="1511" spans="1:13">
      <c r="A1511" s="16">
        <f t="shared" si="116"/>
        <v>1504</v>
      </c>
      <c r="B1511" s="12" t="s">
        <v>403</v>
      </c>
      <c r="C1511" s="272">
        <v>45019</v>
      </c>
      <c r="D1511" s="272">
        <v>45032</v>
      </c>
      <c r="E1511" s="196">
        <f t="shared" si="120"/>
        <v>45025.5</v>
      </c>
      <c r="F1511" s="272">
        <v>45037</v>
      </c>
      <c r="G1511" s="272">
        <v>45037</v>
      </c>
      <c r="H1511" s="12" t="s">
        <v>166</v>
      </c>
      <c r="I1511" s="234">
        <v>28518.009999999991</v>
      </c>
      <c r="J1511" s="272">
        <v>45270</v>
      </c>
      <c r="K1511" s="17">
        <f t="shared" si="117"/>
        <v>12</v>
      </c>
      <c r="L1511" s="283">
        <f t="shared" si="118"/>
        <v>6.8737830006173608E-4</v>
      </c>
      <c r="M1511" s="22">
        <f t="shared" si="119"/>
        <v>8.248539600740833E-3</v>
      </c>
    </row>
    <row r="1512" spans="1:13">
      <c r="A1512" s="16">
        <f t="shared" si="116"/>
        <v>1505</v>
      </c>
      <c r="B1512" s="12" t="s">
        <v>403</v>
      </c>
      <c r="C1512" s="272">
        <v>45019</v>
      </c>
      <c r="D1512" s="272">
        <v>45032</v>
      </c>
      <c r="E1512" s="196">
        <f t="shared" si="120"/>
        <v>45025.5</v>
      </c>
      <c r="F1512" s="272">
        <v>45037</v>
      </c>
      <c r="G1512" s="272">
        <v>45065</v>
      </c>
      <c r="H1512" s="12" t="s">
        <v>157</v>
      </c>
      <c r="I1512" s="234">
        <v>35.950000000000003</v>
      </c>
      <c r="J1512" s="272">
        <v>45271</v>
      </c>
      <c r="K1512" s="17">
        <f t="shared" si="117"/>
        <v>40</v>
      </c>
      <c r="L1512" s="283">
        <f t="shared" si="118"/>
        <v>8.665138236230165E-7</v>
      </c>
      <c r="M1512" s="22">
        <f t="shared" si="119"/>
        <v>3.4660552944920662E-5</v>
      </c>
    </row>
    <row r="1513" spans="1:13">
      <c r="A1513" s="16">
        <f t="shared" si="116"/>
        <v>1506</v>
      </c>
      <c r="B1513" s="12" t="s">
        <v>404</v>
      </c>
      <c r="C1513" s="272">
        <v>45018</v>
      </c>
      <c r="D1513" s="272">
        <v>45031</v>
      </c>
      <c r="E1513" s="196">
        <f t="shared" si="120"/>
        <v>45024.5</v>
      </c>
      <c r="F1513" s="272">
        <v>45037</v>
      </c>
      <c r="G1513" s="272">
        <v>45065</v>
      </c>
      <c r="H1513" s="12" t="s">
        <v>157</v>
      </c>
      <c r="I1513" s="234">
        <v>132.75</v>
      </c>
      <c r="J1513" s="272">
        <v>45272</v>
      </c>
      <c r="K1513" s="17">
        <f t="shared" si="117"/>
        <v>41</v>
      </c>
      <c r="L1513" s="283">
        <f t="shared" si="118"/>
        <v>3.1997137715147548E-6</v>
      </c>
      <c r="M1513" s="22">
        <f t="shared" si="119"/>
        <v>1.3118826463210496E-4</v>
      </c>
    </row>
    <row r="1514" spans="1:13">
      <c r="A1514" s="16">
        <f t="shared" si="116"/>
        <v>1507</v>
      </c>
      <c r="B1514" s="12" t="s">
        <v>403</v>
      </c>
      <c r="C1514" s="272">
        <v>45019</v>
      </c>
      <c r="D1514" s="272">
        <v>45032</v>
      </c>
      <c r="E1514" s="196">
        <f t="shared" si="120"/>
        <v>45025.5</v>
      </c>
      <c r="F1514" s="272">
        <v>45037</v>
      </c>
      <c r="G1514" s="272">
        <v>45065</v>
      </c>
      <c r="H1514" s="12" t="s">
        <v>157</v>
      </c>
      <c r="I1514" s="234">
        <v>47.98</v>
      </c>
      <c r="J1514" s="272">
        <v>45273</v>
      </c>
      <c r="K1514" s="17">
        <f t="shared" si="117"/>
        <v>40</v>
      </c>
      <c r="L1514" s="283">
        <f t="shared" si="118"/>
        <v>1.1564765857422066E-6</v>
      </c>
      <c r="M1514" s="22">
        <f t="shared" si="119"/>
        <v>4.6259063429688265E-5</v>
      </c>
    </row>
    <row r="1515" spans="1:13">
      <c r="A1515" s="16">
        <f t="shared" si="116"/>
        <v>1508</v>
      </c>
      <c r="B1515" s="12" t="s">
        <v>404</v>
      </c>
      <c r="C1515" s="272">
        <v>45018</v>
      </c>
      <c r="D1515" s="272">
        <v>45031</v>
      </c>
      <c r="E1515" s="196">
        <f t="shared" si="120"/>
        <v>45024.5</v>
      </c>
      <c r="F1515" s="272">
        <v>45037</v>
      </c>
      <c r="G1515" s="272">
        <v>45065</v>
      </c>
      <c r="H1515" s="12" t="s">
        <v>157</v>
      </c>
      <c r="I1515" s="234">
        <v>101.87</v>
      </c>
      <c r="J1515" s="272">
        <v>45274</v>
      </c>
      <c r="K1515" s="17">
        <f t="shared" si="117"/>
        <v>41</v>
      </c>
      <c r="L1515" s="283">
        <f t="shared" si="118"/>
        <v>2.4554037054930931E-6</v>
      </c>
      <c r="M1515" s="22">
        <f t="shared" si="119"/>
        <v>1.0067155192521682E-4</v>
      </c>
    </row>
    <row r="1516" spans="1:13">
      <c r="A1516" s="16">
        <f t="shared" si="116"/>
        <v>1509</v>
      </c>
      <c r="B1516" s="12" t="s">
        <v>403</v>
      </c>
      <c r="C1516" s="272">
        <v>45019</v>
      </c>
      <c r="D1516" s="272">
        <v>45032</v>
      </c>
      <c r="E1516" s="196">
        <f t="shared" si="120"/>
        <v>45025.5</v>
      </c>
      <c r="F1516" s="272">
        <v>45037</v>
      </c>
      <c r="G1516" s="272">
        <v>45135</v>
      </c>
      <c r="H1516" s="12" t="s">
        <v>154</v>
      </c>
      <c r="I1516" s="234">
        <v>7.36</v>
      </c>
      <c r="J1516" s="272">
        <v>45275</v>
      </c>
      <c r="K1516" s="17">
        <f t="shared" si="117"/>
        <v>110</v>
      </c>
      <c r="L1516" s="283">
        <f t="shared" si="118"/>
        <v>1.7740032661656193E-7</v>
      </c>
      <c r="M1516" s="22">
        <f t="shared" si="119"/>
        <v>1.9514035927821814E-5</v>
      </c>
    </row>
    <row r="1517" spans="1:13">
      <c r="A1517" s="16">
        <f t="shared" si="116"/>
        <v>1510</v>
      </c>
      <c r="B1517" s="12" t="s">
        <v>403</v>
      </c>
      <c r="C1517" s="272">
        <v>45019</v>
      </c>
      <c r="D1517" s="272">
        <v>45032</v>
      </c>
      <c r="E1517" s="196">
        <f t="shared" si="120"/>
        <v>45025.5</v>
      </c>
      <c r="F1517" s="272">
        <v>45037</v>
      </c>
      <c r="G1517" s="272">
        <v>45058</v>
      </c>
      <c r="H1517" s="12" t="s">
        <v>153</v>
      </c>
      <c r="I1517" s="234">
        <v>20.399999999999999</v>
      </c>
      <c r="J1517" s="272">
        <v>45276</v>
      </c>
      <c r="K1517" s="17">
        <f t="shared" si="117"/>
        <v>33</v>
      </c>
      <c r="L1517" s="283">
        <f t="shared" si="118"/>
        <v>4.9170742703503576E-7</v>
      </c>
      <c r="M1517" s="22">
        <f t="shared" si="119"/>
        <v>1.6226345092156179E-5</v>
      </c>
    </row>
    <row r="1518" spans="1:13">
      <c r="A1518" s="16">
        <f t="shared" si="116"/>
        <v>1511</v>
      </c>
      <c r="B1518" s="12" t="s">
        <v>403</v>
      </c>
      <c r="C1518" s="272">
        <v>45019</v>
      </c>
      <c r="D1518" s="272">
        <v>45032</v>
      </c>
      <c r="E1518" s="196">
        <f t="shared" si="120"/>
        <v>45025.5</v>
      </c>
      <c r="F1518" s="272">
        <v>45037</v>
      </c>
      <c r="G1518" s="272">
        <v>45058</v>
      </c>
      <c r="H1518" s="12" t="s">
        <v>153</v>
      </c>
      <c r="I1518" s="234">
        <v>101.31</v>
      </c>
      <c r="J1518" s="272">
        <v>45277</v>
      </c>
      <c r="K1518" s="17">
        <f t="shared" si="117"/>
        <v>33</v>
      </c>
      <c r="L1518" s="283">
        <f t="shared" si="118"/>
        <v>2.4419058545548762E-6</v>
      </c>
      <c r="M1518" s="22">
        <f t="shared" si="119"/>
        <v>8.058289320031091E-5</v>
      </c>
    </row>
    <row r="1519" spans="1:13">
      <c r="A1519" s="16">
        <f t="shared" si="116"/>
        <v>1512</v>
      </c>
      <c r="B1519" s="12" t="s">
        <v>403</v>
      </c>
      <c r="C1519" s="272">
        <v>45019</v>
      </c>
      <c r="D1519" s="272">
        <v>45032</v>
      </c>
      <c r="E1519" s="196">
        <f t="shared" si="120"/>
        <v>45025.5</v>
      </c>
      <c r="F1519" s="272">
        <v>45037</v>
      </c>
      <c r="G1519" s="272">
        <v>45065</v>
      </c>
      <c r="H1519" s="12" t="s">
        <v>157</v>
      </c>
      <c r="I1519" s="234">
        <v>327.67</v>
      </c>
      <c r="J1519" s="272">
        <v>45278</v>
      </c>
      <c r="K1519" s="17">
        <f t="shared" si="117"/>
        <v>40</v>
      </c>
      <c r="L1519" s="283">
        <f t="shared" si="118"/>
        <v>7.8979300302240293E-6</v>
      </c>
      <c r="M1519" s="22">
        <f t="shared" si="119"/>
        <v>3.1591720120896115E-4</v>
      </c>
    </row>
    <row r="1520" spans="1:13">
      <c r="A1520" s="16">
        <f t="shared" si="116"/>
        <v>1513</v>
      </c>
      <c r="B1520" s="12" t="s">
        <v>404</v>
      </c>
      <c r="C1520" s="272">
        <v>45018</v>
      </c>
      <c r="D1520" s="272">
        <v>45031</v>
      </c>
      <c r="E1520" s="196">
        <f t="shared" si="120"/>
        <v>45024.5</v>
      </c>
      <c r="F1520" s="272">
        <v>45037</v>
      </c>
      <c r="G1520" s="272">
        <v>45065</v>
      </c>
      <c r="H1520" s="12" t="s">
        <v>157</v>
      </c>
      <c r="I1520" s="234">
        <v>377.90999999999997</v>
      </c>
      <c r="J1520" s="272">
        <v>45279</v>
      </c>
      <c r="K1520" s="17">
        <f t="shared" si="117"/>
        <v>41</v>
      </c>
      <c r="L1520" s="283">
        <f t="shared" si="118"/>
        <v>9.1088800858240367E-6</v>
      </c>
      <c r="M1520" s="22">
        <f t="shared" si="119"/>
        <v>3.7346408351878553E-4</v>
      </c>
    </row>
    <row r="1521" spans="1:13">
      <c r="A1521" s="16">
        <f t="shared" si="116"/>
        <v>1514</v>
      </c>
      <c r="B1521" s="12" t="s">
        <v>403</v>
      </c>
      <c r="C1521" s="272">
        <v>45019</v>
      </c>
      <c r="D1521" s="272">
        <v>45032</v>
      </c>
      <c r="E1521" s="196">
        <f t="shared" si="120"/>
        <v>45025.5</v>
      </c>
      <c r="F1521" s="272">
        <v>45037</v>
      </c>
      <c r="G1521" s="272">
        <v>45135</v>
      </c>
      <c r="H1521" s="12" t="s">
        <v>152</v>
      </c>
      <c r="I1521" s="234">
        <v>14.81</v>
      </c>
      <c r="J1521" s="272">
        <v>45280</v>
      </c>
      <c r="K1521" s="17">
        <f t="shared" si="117"/>
        <v>110</v>
      </c>
      <c r="L1521" s="283">
        <f t="shared" si="118"/>
        <v>3.5696995070533728E-7</v>
      </c>
      <c r="M1521" s="22">
        <f t="shared" si="119"/>
        <v>3.9266694577587103E-5</v>
      </c>
    </row>
    <row r="1522" spans="1:13">
      <c r="A1522" s="16">
        <f t="shared" si="116"/>
        <v>1515</v>
      </c>
      <c r="B1522" s="12" t="s">
        <v>403</v>
      </c>
      <c r="C1522" s="272">
        <v>45019</v>
      </c>
      <c r="D1522" s="272">
        <v>45032</v>
      </c>
      <c r="E1522" s="196">
        <f t="shared" si="120"/>
        <v>45025.5</v>
      </c>
      <c r="F1522" s="272">
        <v>45037</v>
      </c>
      <c r="G1522" s="272">
        <v>45065</v>
      </c>
      <c r="H1522" s="12" t="s">
        <v>157</v>
      </c>
      <c r="I1522" s="234">
        <v>202.34</v>
      </c>
      <c r="J1522" s="272">
        <v>45281</v>
      </c>
      <c r="K1522" s="17">
        <f t="shared" si="117"/>
        <v>40</v>
      </c>
      <c r="L1522" s="283">
        <f t="shared" si="118"/>
        <v>4.8770627836406445E-6</v>
      </c>
      <c r="M1522" s="22">
        <f t="shared" si="119"/>
        <v>1.950825113456258E-4</v>
      </c>
    </row>
    <row r="1523" spans="1:13">
      <c r="A1523" s="16">
        <f t="shared" si="116"/>
        <v>1516</v>
      </c>
      <c r="B1523" s="12" t="s">
        <v>404</v>
      </c>
      <c r="C1523" s="272">
        <v>45018</v>
      </c>
      <c r="D1523" s="272">
        <v>45031</v>
      </c>
      <c r="E1523" s="196">
        <f t="shared" si="120"/>
        <v>45024.5</v>
      </c>
      <c r="F1523" s="272">
        <v>45037</v>
      </c>
      <c r="G1523" s="272">
        <v>45065</v>
      </c>
      <c r="H1523" s="12" t="s">
        <v>157</v>
      </c>
      <c r="I1523" s="234">
        <v>50.56</v>
      </c>
      <c r="J1523" s="272">
        <v>45282</v>
      </c>
      <c r="K1523" s="17">
        <f t="shared" si="117"/>
        <v>41</v>
      </c>
      <c r="L1523" s="283">
        <f t="shared" si="118"/>
        <v>1.2186631132789906E-6</v>
      </c>
      <c r="M1523" s="22">
        <f t="shared" si="119"/>
        <v>4.9965187644438616E-5</v>
      </c>
    </row>
    <row r="1524" spans="1:13">
      <c r="A1524" s="16">
        <f t="shared" si="116"/>
        <v>1517</v>
      </c>
      <c r="B1524" s="12" t="s">
        <v>403</v>
      </c>
      <c r="C1524" s="272">
        <v>45019</v>
      </c>
      <c r="D1524" s="272">
        <v>45032</v>
      </c>
      <c r="E1524" s="196">
        <f t="shared" si="120"/>
        <v>45025.5</v>
      </c>
      <c r="F1524" s="272">
        <v>45037</v>
      </c>
      <c r="G1524" s="272">
        <v>45058</v>
      </c>
      <c r="H1524" s="12" t="s">
        <v>153</v>
      </c>
      <c r="I1524" s="234">
        <v>281.24</v>
      </c>
      <c r="J1524" s="272">
        <v>45283</v>
      </c>
      <c r="K1524" s="17">
        <f t="shared" si="117"/>
        <v>33</v>
      </c>
      <c r="L1524" s="283">
        <f t="shared" si="118"/>
        <v>6.778813567614386E-6</v>
      </c>
      <c r="M1524" s="22">
        <f t="shared" si="119"/>
        <v>2.2370084773127473E-4</v>
      </c>
    </row>
    <row r="1525" spans="1:13">
      <c r="A1525" s="16">
        <f t="shared" si="116"/>
        <v>1518</v>
      </c>
      <c r="B1525" s="12" t="s">
        <v>403</v>
      </c>
      <c r="C1525" s="272">
        <v>45019</v>
      </c>
      <c r="D1525" s="272">
        <v>45032</v>
      </c>
      <c r="E1525" s="196">
        <f t="shared" si="120"/>
        <v>45025.5</v>
      </c>
      <c r="F1525" s="272">
        <v>45037</v>
      </c>
      <c r="G1525" s="272">
        <v>45048</v>
      </c>
      <c r="H1525" s="12" t="s">
        <v>156</v>
      </c>
      <c r="I1525" s="234">
        <v>8.94</v>
      </c>
      <c r="J1525" s="272">
        <v>45284</v>
      </c>
      <c r="K1525" s="17">
        <f t="shared" si="117"/>
        <v>23</v>
      </c>
      <c r="L1525" s="283">
        <f t="shared" si="118"/>
        <v>2.1548354890653037E-7</v>
      </c>
      <c r="M1525" s="22">
        <f t="shared" si="119"/>
        <v>4.9561216248501987E-6</v>
      </c>
    </row>
    <row r="1526" spans="1:13">
      <c r="A1526" s="16">
        <f t="shared" si="116"/>
        <v>1519</v>
      </c>
      <c r="B1526" s="12" t="s">
        <v>403</v>
      </c>
      <c r="C1526" s="272">
        <v>45019</v>
      </c>
      <c r="D1526" s="272">
        <v>45032</v>
      </c>
      <c r="E1526" s="196">
        <f t="shared" si="120"/>
        <v>45025.5</v>
      </c>
      <c r="F1526" s="272">
        <v>45037</v>
      </c>
      <c r="G1526" s="272">
        <v>45048</v>
      </c>
      <c r="H1526" s="12" t="s">
        <v>152</v>
      </c>
      <c r="I1526" s="234">
        <v>48.61</v>
      </c>
      <c r="J1526" s="272">
        <v>45285</v>
      </c>
      <c r="K1526" s="17">
        <f t="shared" si="117"/>
        <v>23</v>
      </c>
      <c r="L1526" s="283">
        <f t="shared" si="118"/>
        <v>1.1716616680477005E-6</v>
      </c>
      <c r="M1526" s="22">
        <f t="shared" si="119"/>
        <v>2.6948218365097109E-5</v>
      </c>
    </row>
    <row r="1527" spans="1:13">
      <c r="A1527" s="16">
        <f t="shared" si="116"/>
        <v>1520</v>
      </c>
      <c r="B1527" s="12" t="s">
        <v>403</v>
      </c>
      <c r="C1527" s="272">
        <v>45019</v>
      </c>
      <c r="D1527" s="272">
        <v>45032</v>
      </c>
      <c r="E1527" s="196">
        <f t="shared" si="120"/>
        <v>45025.5</v>
      </c>
      <c r="F1527" s="272">
        <v>45037</v>
      </c>
      <c r="G1527" s="272">
        <v>45135</v>
      </c>
      <c r="H1527" s="12" t="s">
        <v>152</v>
      </c>
      <c r="I1527" s="234">
        <v>2.67</v>
      </c>
      <c r="J1527" s="272">
        <v>45286</v>
      </c>
      <c r="K1527" s="17">
        <f t="shared" si="117"/>
        <v>110</v>
      </c>
      <c r="L1527" s="283">
        <f t="shared" si="118"/>
        <v>6.4355825008997327E-8</v>
      </c>
      <c r="M1527" s="22">
        <f t="shared" si="119"/>
        <v>7.0791407509897058E-6</v>
      </c>
    </row>
    <row r="1528" spans="1:13">
      <c r="A1528" s="16">
        <f t="shared" si="116"/>
        <v>1521</v>
      </c>
      <c r="B1528" s="12" t="s">
        <v>403</v>
      </c>
      <c r="C1528" s="272">
        <v>45019</v>
      </c>
      <c r="D1528" s="272">
        <v>45032</v>
      </c>
      <c r="E1528" s="196">
        <f t="shared" si="120"/>
        <v>45025.5</v>
      </c>
      <c r="F1528" s="272">
        <v>45037</v>
      </c>
      <c r="G1528" s="272">
        <v>45048</v>
      </c>
      <c r="H1528" s="12" t="s">
        <v>152</v>
      </c>
      <c r="I1528" s="234">
        <v>25.66</v>
      </c>
      <c r="J1528" s="272">
        <v>45287</v>
      </c>
      <c r="K1528" s="17">
        <f t="shared" si="117"/>
        <v>23</v>
      </c>
      <c r="L1528" s="283">
        <f t="shared" si="118"/>
        <v>6.1849081263328525E-7</v>
      </c>
      <c r="M1528" s="22">
        <f t="shared" si="119"/>
        <v>1.422528869056556E-5</v>
      </c>
    </row>
    <row r="1529" spans="1:13">
      <c r="A1529" s="16">
        <f t="shared" si="116"/>
        <v>1522</v>
      </c>
      <c r="B1529" s="12" t="s">
        <v>403</v>
      </c>
      <c r="C1529" s="272">
        <v>45019</v>
      </c>
      <c r="D1529" s="272">
        <v>45032</v>
      </c>
      <c r="E1529" s="196">
        <f t="shared" si="120"/>
        <v>45025.5</v>
      </c>
      <c r="F1529" s="272">
        <v>45037</v>
      </c>
      <c r="G1529" s="272">
        <v>45048</v>
      </c>
      <c r="H1529" s="12" t="s">
        <v>156</v>
      </c>
      <c r="I1529" s="234">
        <v>44.68</v>
      </c>
      <c r="J1529" s="272">
        <v>45288</v>
      </c>
      <c r="K1529" s="17">
        <f t="shared" si="117"/>
        <v>23</v>
      </c>
      <c r="L1529" s="283">
        <f t="shared" si="118"/>
        <v>1.0769356784277157E-6</v>
      </c>
      <c r="M1529" s="22">
        <f t="shared" si="119"/>
        <v>2.4769520603837461E-5</v>
      </c>
    </row>
    <row r="1530" spans="1:13">
      <c r="A1530" s="16">
        <f t="shared" si="116"/>
        <v>1523</v>
      </c>
      <c r="B1530" s="12" t="s">
        <v>403</v>
      </c>
      <c r="C1530" s="272">
        <v>45019</v>
      </c>
      <c r="D1530" s="272">
        <v>45032</v>
      </c>
      <c r="E1530" s="196">
        <f t="shared" si="120"/>
        <v>45025.5</v>
      </c>
      <c r="F1530" s="272">
        <v>45037</v>
      </c>
      <c r="G1530" s="272">
        <v>45135</v>
      </c>
      <c r="H1530" s="12" t="s">
        <v>165</v>
      </c>
      <c r="I1530" s="234">
        <v>23.220000000000002</v>
      </c>
      <c r="J1530" s="272">
        <v>45289</v>
      </c>
      <c r="K1530" s="17">
        <f t="shared" si="117"/>
        <v>110</v>
      </c>
      <c r="L1530" s="283">
        <f t="shared" si="118"/>
        <v>5.5967874783105547E-7</v>
      </c>
      <c r="M1530" s="22">
        <f t="shared" si="119"/>
        <v>6.1564662261416099E-5</v>
      </c>
    </row>
    <row r="1531" spans="1:13">
      <c r="A1531" s="16">
        <f t="shared" si="116"/>
        <v>1524</v>
      </c>
      <c r="B1531" s="12" t="s">
        <v>403</v>
      </c>
      <c r="C1531" s="272">
        <v>45019</v>
      </c>
      <c r="D1531" s="272">
        <v>45032</v>
      </c>
      <c r="E1531" s="196">
        <f t="shared" si="120"/>
        <v>45025.5</v>
      </c>
      <c r="F1531" s="272">
        <v>45037</v>
      </c>
      <c r="G1531" s="272">
        <v>45037</v>
      </c>
      <c r="H1531" s="12" t="s">
        <v>166</v>
      </c>
      <c r="I1531" s="234">
        <v>19566.499999999996</v>
      </c>
      <c r="J1531" s="272">
        <v>45290</v>
      </c>
      <c r="K1531" s="17">
        <f t="shared" si="117"/>
        <v>12</v>
      </c>
      <c r="L1531" s="283">
        <f t="shared" si="118"/>
        <v>4.71617322111815E-4</v>
      </c>
      <c r="M1531" s="22">
        <f t="shared" si="119"/>
        <v>5.65940786534178E-3</v>
      </c>
    </row>
    <row r="1532" spans="1:13">
      <c r="A1532" s="16">
        <f t="shared" si="116"/>
        <v>1525</v>
      </c>
      <c r="B1532" s="12" t="s">
        <v>403</v>
      </c>
      <c r="C1532" s="272">
        <v>45019</v>
      </c>
      <c r="D1532" s="272">
        <v>45032</v>
      </c>
      <c r="E1532" s="196">
        <f t="shared" si="120"/>
        <v>45025.5</v>
      </c>
      <c r="F1532" s="272">
        <v>45037</v>
      </c>
      <c r="G1532" s="272">
        <v>45058</v>
      </c>
      <c r="H1532" s="12" t="s">
        <v>153</v>
      </c>
      <c r="I1532" s="234">
        <v>166.38</v>
      </c>
      <c r="J1532" s="272">
        <v>45291</v>
      </c>
      <c r="K1532" s="17">
        <f t="shared" si="117"/>
        <v>33</v>
      </c>
      <c r="L1532" s="283">
        <f t="shared" si="118"/>
        <v>4.010307926965159E-6</v>
      </c>
      <c r="M1532" s="22">
        <f t="shared" si="119"/>
        <v>1.3234016158985025E-4</v>
      </c>
    </row>
    <row r="1533" spans="1:13">
      <c r="A1533" s="16">
        <f t="shared" si="116"/>
        <v>1526</v>
      </c>
      <c r="B1533" s="12" t="s">
        <v>403</v>
      </c>
      <c r="C1533" s="272">
        <v>45019</v>
      </c>
      <c r="D1533" s="272">
        <v>45032</v>
      </c>
      <c r="E1533" s="196">
        <f t="shared" si="120"/>
        <v>45025.5</v>
      </c>
      <c r="F1533" s="272">
        <v>45037</v>
      </c>
      <c r="G1533" s="272">
        <v>45048</v>
      </c>
      <c r="H1533" s="12" t="s">
        <v>152</v>
      </c>
      <c r="I1533" s="234">
        <v>5.2</v>
      </c>
      <c r="J1533" s="272">
        <v>45292</v>
      </c>
      <c r="K1533" s="17">
        <f t="shared" si="117"/>
        <v>23</v>
      </c>
      <c r="L1533" s="283">
        <f t="shared" si="118"/>
        <v>1.2533718728344049E-7</v>
      </c>
      <c r="M1533" s="22">
        <f t="shared" si="119"/>
        <v>2.8827553075191312E-6</v>
      </c>
    </row>
    <row r="1534" spans="1:13">
      <c r="A1534" s="16">
        <f t="shared" si="116"/>
        <v>1527</v>
      </c>
      <c r="B1534" s="12" t="s">
        <v>403</v>
      </c>
      <c r="C1534" s="272">
        <v>45019</v>
      </c>
      <c r="D1534" s="272">
        <v>45032</v>
      </c>
      <c r="E1534" s="196">
        <f t="shared" si="120"/>
        <v>45025.5</v>
      </c>
      <c r="F1534" s="272">
        <v>45037</v>
      </c>
      <c r="G1534" s="272">
        <v>45048</v>
      </c>
      <c r="H1534" s="12" t="s">
        <v>156</v>
      </c>
      <c r="I1534" s="234">
        <v>136.11000000000001</v>
      </c>
      <c r="J1534" s="272">
        <v>45293</v>
      </c>
      <c r="K1534" s="17">
        <f t="shared" si="117"/>
        <v>23</v>
      </c>
      <c r="L1534" s="283">
        <f t="shared" si="118"/>
        <v>3.2807008771440552E-6</v>
      </c>
      <c r="M1534" s="22">
        <f t="shared" si="119"/>
        <v>7.5456120174313267E-5</v>
      </c>
    </row>
    <row r="1535" spans="1:13">
      <c r="A1535" s="16">
        <f t="shared" si="116"/>
        <v>1528</v>
      </c>
      <c r="B1535" s="12" t="s">
        <v>403</v>
      </c>
      <c r="C1535" s="272">
        <v>45019</v>
      </c>
      <c r="D1535" s="272">
        <v>45032</v>
      </c>
      <c r="E1535" s="196">
        <f t="shared" si="120"/>
        <v>45025.5</v>
      </c>
      <c r="F1535" s="272">
        <v>45037</v>
      </c>
      <c r="G1535" s="272">
        <v>45048</v>
      </c>
      <c r="H1535" s="12" t="s">
        <v>152</v>
      </c>
      <c r="I1535" s="234">
        <v>346.35999999999996</v>
      </c>
      <c r="J1535" s="272">
        <v>45294</v>
      </c>
      <c r="K1535" s="17">
        <f t="shared" si="117"/>
        <v>23</v>
      </c>
      <c r="L1535" s="283">
        <f t="shared" si="118"/>
        <v>8.348420805287009E-6</v>
      </c>
      <c r="M1535" s="22">
        <f t="shared" si="119"/>
        <v>1.920136785216012E-4</v>
      </c>
    </row>
    <row r="1536" spans="1:13">
      <c r="A1536" s="16">
        <f t="shared" si="116"/>
        <v>1529</v>
      </c>
      <c r="B1536" s="12" t="s">
        <v>404</v>
      </c>
      <c r="C1536" s="272">
        <v>45018</v>
      </c>
      <c r="D1536" s="272">
        <v>45031</v>
      </c>
      <c r="E1536" s="196">
        <f t="shared" si="120"/>
        <v>45024.5</v>
      </c>
      <c r="F1536" s="272">
        <v>45037</v>
      </c>
      <c r="G1536" s="272">
        <v>45065</v>
      </c>
      <c r="H1536" s="12" t="s">
        <v>157</v>
      </c>
      <c r="I1536" s="234">
        <v>170.26</v>
      </c>
      <c r="J1536" s="272">
        <v>45295</v>
      </c>
      <c r="K1536" s="17">
        <f t="shared" si="117"/>
        <v>41</v>
      </c>
      <c r="L1536" s="283">
        <f t="shared" si="118"/>
        <v>4.1038287513228036E-6</v>
      </c>
      <c r="M1536" s="22">
        <f t="shared" si="119"/>
        <v>1.6825697880423494E-4</v>
      </c>
    </row>
    <row r="1537" spans="1:13">
      <c r="A1537" s="16">
        <f t="shared" si="116"/>
        <v>1530</v>
      </c>
      <c r="B1537" s="12" t="s">
        <v>403</v>
      </c>
      <c r="C1537" s="272">
        <v>45019</v>
      </c>
      <c r="D1537" s="272">
        <v>45032</v>
      </c>
      <c r="E1537" s="196">
        <f t="shared" si="120"/>
        <v>45025.5</v>
      </c>
      <c r="F1537" s="272">
        <v>45037</v>
      </c>
      <c r="G1537" s="272">
        <v>45058</v>
      </c>
      <c r="H1537" s="12" t="s">
        <v>153</v>
      </c>
      <c r="I1537" s="234">
        <v>146.63</v>
      </c>
      <c r="J1537" s="272">
        <v>45296</v>
      </c>
      <c r="K1537" s="17">
        <f t="shared" si="117"/>
        <v>33</v>
      </c>
      <c r="L1537" s="283">
        <f t="shared" si="118"/>
        <v>3.5342676483405536E-6</v>
      </c>
      <c r="M1537" s="22">
        <f t="shared" si="119"/>
        <v>1.1663083239523827E-4</v>
      </c>
    </row>
    <row r="1538" spans="1:13">
      <c r="A1538" s="16">
        <f t="shared" si="116"/>
        <v>1531</v>
      </c>
      <c r="B1538" s="12" t="s">
        <v>403</v>
      </c>
      <c r="C1538" s="272">
        <v>45019</v>
      </c>
      <c r="D1538" s="272">
        <v>45032</v>
      </c>
      <c r="E1538" s="196">
        <f t="shared" si="120"/>
        <v>45025.5</v>
      </c>
      <c r="F1538" s="272">
        <v>45037</v>
      </c>
      <c r="G1538" s="272">
        <v>45135</v>
      </c>
      <c r="H1538" s="12" t="s">
        <v>152</v>
      </c>
      <c r="I1538" s="234">
        <v>99.63</v>
      </c>
      <c r="J1538" s="272">
        <v>45297</v>
      </c>
      <c r="K1538" s="17">
        <f t="shared" si="117"/>
        <v>110</v>
      </c>
      <c r="L1538" s="283">
        <f t="shared" si="118"/>
        <v>2.4014123017402259E-6</v>
      </c>
      <c r="M1538" s="22">
        <f t="shared" si="119"/>
        <v>2.6415535319142486E-4</v>
      </c>
    </row>
    <row r="1539" spans="1:13">
      <c r="A1539" s="16">
        <f t="shared" si="116"/>
        <v>1532</v>
      </c>
      <c r="B1539" s="12" t="s">
        <v>404</v>
      </c>
      <c r="C1539" s="272">
        <v>45018</v>
      </c>
      <c r="D1539" s="272">
        <v>45031</v>
      </c>
      <c r="E1539" s="196">
        <f t="shared" si="120"/>
        <v>45024.5</v>
      </c>
      <c r="F1539" s="272">
        <v>45037</v>
      </c>
      <c r="G1539" s="272">
        <v>45065</v>
      </c>
      <c r="H1539" s="12" t="s">
        <v>157</v>
      </c>
      <c r="I1539" s="234">
        <v>34.24</v>
      </c>
      <c r="J1539" s="272">
        <v>45298</v>
      </c>
      <c r="K1539" s="17">
        <f t="shared" si="117"/>
        <v>41</v>
      </c>
      <c r="L1539" s="283">
        <f t="shared" si="118"/>
        <v>8.2529717165096205E-7</v>
      </c>
      <c r="M1539" s="22">
        <f t="shared" si="119"/>
        <v>3.3837184037689441E-5</v>
      </c>
    </row>
    <row r="1540" spans="1:13">
      <c r="A1540" s="16">
        <f t="shared" si="116"/>
        <v>1533</v>
      </c>
      <c r="B1540" s="12" t="s">
        <v>403</v>
      </c>
      <c r="C1540" s="272">
        <v>45019</v>
      </c>
      <c r="D1540" s="272">
        <v>45032</v>
      </c>
      <c r="E1540" s="196">
        <f t="shared" si="120"/>
        <v>45025.5</v>
      </c>
      <c r="F1540" s="272">
        <v>45037</v>
      </c>
      <c r="G1540" s="272">
        <v>45135</v>
      </c>
      <c r="H1540" s="12" t="s">
        <v>152</v>
      </c>
      <c r="I1540" s="234">
        <v>87.8</v>
      </c>
      <c r="J1540" s="272">
        <v>45299</v>
      </c>
      <c r="K1540" s="17">
        <f t="shared" si="117"/>
        <v>110</v>
      </c>
      <c r="L1540" s="283">
        <f t="shared" si="118"/>
        <v>2.1162702006703989E-6</v>
      </c>
      <c r="M1540" s="22">
        <f t="shared" si="119"/>
        <v>2.3278972207374388E-4</v>
      </c>
    </row>
    <row r="1541" spans="1:13">
      <c r="A1541" s="16">
        <f t="shared" si="116"/>
        <v>1534</v>
      </c>
      <c r="B1541" s="12" t="s">
        <v>403</v>
      </c>
      <c r="C1541" s="272">
        <v>45019</v>
      </c>
      <c r="D1541" s="272">
        <v>45032</v>
      </c>
      <c r="E1541" s="196">
        <f t="shared" si="120"/>
        <v>45025.5</v>
      </c>
      <c r="F1541" s="272">
        <v>45037</v>
      </c>
      <c r="G1541" s="272">
        <v>45058</v>
      </c>
      <c r="H1541" s="12" t="s">
        <v>153</v>
      </c>
      <c r="I1541" s="234">
        <v>24.37</v>
      </c>
      <c r="J1541" s="272">
        <v>45300</v>
      </c>
      <c r="K1541" s="17">
        <f t="shared" si="117"/>
        <v>33</v>
      </c>
      <c r="L1541" s="283">
        <f t="shared" si="118"/>
        <v>5.8739754886489325E-7</v>
      </c>
      <c r="M1541" s="22">
        <f t="shared" si="119"/>
        <v>1.9384119112541478E-5</v>
      </c>
    </row>
    <row r="1542" spans="1:13">
      <c r="A1542" s="16">
        <f t="shared" si="116"/>
        <v>1535</v>
      </c>
      <c r="B1542" s="12" t="s">
        <v>404</v>
      </c>
      <c r="C1542" s="272">
        <v>45018</v>
      </c>
      <c r="D1542" s="272">
        <v>45031</v>
      </c>
      <c r="E1542" s="196">
        <f t="shared" si="120"/>
        <v>45024.5</v>
      </c>
      <c r="F1542" s="272">
        <v>45037</v>
      </c>
      <c r="G1542" s="272">
        <v>45065</v>
      </c>
      <c r="H1542" s="12" t="s">
        <v>157</v>
      </c>
      <c r="I1542" s="234">
        <v>42.91</v>
      </c>
      <c r="J1542" s="272">
        <v>45301</v>
      </c>
      <c r="K1542" s="17">
        <f t="shared" si="117"/>
        <v>41</v>
      </c>
      <c r="L1542" s="283">
        <f t="shared" si="118"/>
        <v>1.0342728281408522E-6</v>
      </c>
      <c r="M1542" s="22">
        <f t="shared" si="119"/>
        <v>4.2405185953774939E-5</v>
      </c>
    </row>
    <row r="1543" spans="1:13">
      <c r="A1543" s="16">
        <f t="shared" si="116"/>
        <v>1536</v>
      </c>
      <c r="B1543" s="12" t="s">
        <v>403</v>
      </c>
      <c r="C1543" s="272">
        <v>45019</v>
      </c>
      <c r="D1543" s="272">
        <v>45032</v>
      </c>
      <c r="E1543" s="196">
        <f t="shared" si="120"/>
        <v>45025.5</v>
      </c>
      <c r="F1543" s="272">
        <v>45037</v>
      </c>
      <c r="G1543" s="272">
        <v>45065</v>
      </c>
      <c r="H1543" s="12" t="s">
        <v>157</v>
      </c>
      <c r="I1543" s="234">
        <v>28.42</v>
      </c>
      <c r="J1543" s="272">
        <v>45302</v>
      </c>
      <c r="K1543" s="17">
        <f t="shared" si="117"/>
        <v>40</v>
      </c>
      <c r="L1543" s="283">
        <f t="shared" si="118"/>
        <v>6.8501593511449598E-7</v>
      </c>
      <c r="M1543" s="22">
        <f t="shared" si="119"/>
        <v>2.740063740457984E-5</v>
      </c>
    </row>
    <row r="1544" spans="1:13">
      <c r="A1544" s="16">
        <f t="shared" si="116"/>
        <v>1537</v>
      </c>
      <c r="B1544" s="12" t="s">
        <v>403</v>
      </c>
      <c r="C1544" s="272">
        <v>45019</v>
      </c>
      <c r="D1544" s="272">
        <v>45032</v>
      </c>
      <c r="E1544" s="196">
        <f t="shared" si="120"/>
        <v>45025.5</v>
      </c>
      <c r="F1544" s="272">
        <v>45037</v>
      </c>
      <c r="G1544" s="272">
        <v>45065</v>
      </c>
      <c r="H1544" s="12" t="s">
        <v>157</v>
      </c>
      <c r="I1544" s="234">
        <v>78.34</v>
      </c>
      <c r="J1544" s="272">
        <v>45303</v>
      </c>
      <c r="K1544" s="17">
        <f t="shared" si="117"/>
        <v>40</v>
      </c>
      <c r="L1544" s="283">
        <f t="shared" si="118"/>
        <v>1.8882529330355248E-6</v>
      </c>
      <c r="M1544" s="22">
        <f t="shared" si="119"/>
        <v>7.5530117321420987E-5</v>
      </c>
    </row>
    <row r="1545" spans="1:13">
      <c r="A1545" s="16">
        <f t="shared" ref="A1545:A1608" si="121">A1544+1</f>
        <v>1538</v>
      </c>
      <c r="B1545" s="12" t="s">
        <v>404</v>
      </c>
      <c r="C1545" s="272">
        <v>45018</v>
      </c>
      <c r="D1545" s="272">
        <v>45031</v>
      </c>
      <c r="E1545" s="196">
        <f t="shared" si="120"/>
        <v>45024.5</v>
      </c>
      <c r="F1545" s="272">
        <v>45037</v>
      </c>
      <c r="G1545" s="272">
        <v>45065</v>
      </c>
      <c r="H1545" s="12" t="s">
        <v>157</v>
      </c>
      <c r="I1545" s="234">
        <v>261.37</v>
      </c>
      <c r="J1545" s="272">
        <v>45304</v>
      </c>
      <c r="K1545" s="17">
        <f t="shared" si="117"/>
        <v>41</v>
      </c>
      <c r="L1545" s="283">
        <f t="shared" si="118"/>
        <v>6.299880892360162E-6</v>
      </c>
      <c r="M1545" s="22">
        <f t="shared" si="119"/>
        <v>2.5829511658676663E-4</v>
      </c>
    </row>
    <row r="1546" spans="1:13">
      <c r="A1546" s="16">
        <f t="shared" si="121"/>
        <v>1539</v>
      </c>
      <c r="B1546" s="12" t="s">
        <v>403</v>
      </c>
      <c r="C1546" s="272">
        <v>45019</v>
      </c>
      <c r="D1546" s="272">
        <v>45032</v>
      </c>
      <c r="E1546" s="196">
        <f t="shared" si="120"/>
        <v>45025.5</v>
      </c>
      <c r="F1546" s="272">
        <v>45037</v>
      </c>
      <c r="G1546" s="272">
        <v>45041</v>
      </c>
      <c r="H1546" s="12" t="s">
        <v>164</v>
      </c>
      <c r="I1546" s="234">
        <v>185.05</v>
      </c>
      <c r="J1546" s="272">
        <v>45305</v>
      </c>
      <c r="K1546" s="17">
        <f t="shared" ref="K1546:K1609" si="122">(G1546-D1546)+((D1546-C1546+1)/2)</f>
        <v>16</v>
      </c>
      <c r="L1546" s="283">
        <f t="shared" ref="L1546:L1609" si="123">I1546/$I$4859</f>
        <v>4.4603166359232047E-6</v>
      </c>
      <c r="M1546" s="22">
        <f t="shared" ref="M1546:M1609" si="124">L1546*K1546</f>
        <v>7.1365066174771275E-5</v>
      </c>
    </row>
    <row r="1547" spans="1:13">
      <c r="A1547" s="16">
        <f t="shared" si="121"/>
        <v>1540</v>
      </c>
      <c r="B1547" s="12" t="s">
        <v>404</v>
      </c>
      <c r="C1547" s="272">
        <v>45018</v>
      </c>
      <c r="D1547" s="272">
        <v>45031</v>
      </c>
      <c r="E1547" s="196">
        <f t="shared" si="120"/>
        <v>45024.5</v>
      </c>
      <c r="F1547" s="272">
        <v>45037</v>
      </c>
      <c r="G1547" s="272">
        <v>45065</v>
      </c>
      <c r="H1547" s="12" t="s">
        <v>157</v>
      </c>
      <c r="I1547" s="234">
        <v>77.73</v>
      </c>
      <c r="J1547" s="272">
        <v>45306</v>
      </c>
      <c r="K1547" s="17">
        <f t="shared" si="122"/>
        <v>41</v>
      </c>
      <c r="L1547" s="283">
        <f t="shared" si="123"/>
        <v>1.8735499168349673E-6</v>
      </c>
      <c r="M1547" s="22">
        <f t="shared" si="124"/>
        <v>7.6815546590233661E-5</v>
      </c>
    </row>
    <row r="1548" spans="1:13">
      <c r="A1548" s="16">
        <f t="shared" si="121"/>
        <v>1541</v>
      </c>
      <c r="B1548" s="12" t="s">
        <v>404</v>
      </c>
      <c r="C1548" s="272">
        <v>45018</v>
      </c>
      <c r="D1548" s="272">
        <v>45031</v>
      </c>
      <c r="E1548" s="196">
        <f t="shared" si="120"/>
        <v>45024.5</v>
      </c>
      <c r="F1548" s="272">
        <v>45037</v>
      </c>
      <c r="G1548" s="272">
        <v>45065</v>
      </c>
      <c r="H1548" s="12" t="s">
        <v>157</v>
      </c>
      <c r="I1548" s="234">
        <v>21.86</v>
      </c>
      <c r="J1548" s="272">
        <v>45307</v>
      </c>
      <c r="K1548" s="17">
        <f t="shared" si="122"/>
        <v>41</v>
      </c>
      <c r="L1548" s="283">
        <f t="shared" si="123"/>
        <v>5.2689825269538641E-7</v>
      </c>
      <c r="M1548" s="22">
        <f t="shared" si="124"/>
        <v>2.1602828360510842E-5</v>
      </c>
    </row>
    <row r="1549" spans="1:13">
      <c r="A1549" s="16">
        <f t="shared" si="121"/>
        <v>1542</v>
      </c>
      <c r="B1549" s="12" t="s">
        <v>403</v>
      </c>
      <c r="C1549" s="272">
        <v>45019</v>
      </c>
      <c r="D1549" s="272">
        <v>45032</v>
      </c>
      <c r="E1549" s="196">
        <f t="shared" si="120"/>
        <v>45025.5</v>
      </c>
      <c r="F1549" s="272">
        <v>45037</v>
      </c>
      <c r="G1549" s="272">
        <v>45048</v>
      </c>
      <c r="H1549" s="12" t="s">
        <v>156</v>
      </c>
      <c r="I1549" s="234">
        <v>23.01</v>
      </c>
      <c r="J1549" s="272">
        <v>45308</v>
      </c>
      <c r="K1549" s="17">
        <f t="shared" si="122"/>
        <v>23</v>
      </c>
      <c r="L1549" s="283">
        <f t="shared" si="123"/>
        <v>5.5461705372922419E-7</v>
      </c>
      <c r="M1549" s="22">
        <f t="shared" si="124"/>
        <v>1.2756192235772156E-5</v>
      </c>
    </row>
    <row r="1550" spans="1:13">
      <c r="A1550" s="16">
        <f t="shared" si="121"/>
        <v>1543</v>
      </c>
      <c r="B1550" s="12" t="s">
        <v>403</v>
      </c>
      <c r="C1550" s="272">
        <v>45019</v>
      </c>
      <c r="D1550" s="272">
        <v>45032</v>
      </c>
      <c r="E1550" s="196">
        <f t="shared" si="120"/>
        <v>45025.5</v>
      </c>
      <c r="F1550" s="272">
        <v>45037</v>
      </c>
      <c r="G1550" s="272">
        <v>45135</v>
      </c>
      <c r="H1550" s="12" t="s">
        <v>152</v>
      </c>
      <c r="I1550" s="234">
        <v>96.37</v>
      </c>
      <c r="J1550" s="272">
        <v>45309</v>
      </c>
      <c r="K1550" s="17">
        <f t="shared" si="122"/>
        <v>110</v>
      </c>
      <c r="L1550" s="283">
        <f t="shared" si="123"/>
        <v>2.3228355266356079E-6</v>
      </c>
      <c r="M1550" s="22">
        <f t="shared" si="124"/>
        <v>2.5551190792991689E-4</v>
      </c>
    </row>
    <row r="1551" spans="1:13">
      <c r="A1551" s="16">
        <f t="shared" si="121"/>
        <v>1544</v>
      </c>
      <c r="B1551" s="12" t="s">
        <v>403</v>
      </c>
      <c r="C1551" s="272">
        <v>45019</v>
      </c>
      <c r="D1551" s="272">
        <v>45032</v>
      </c>
      <c r="E1551" s="196">
        <f t="shared" si="120"/>
        <v>45025.5</v>
      </c>
      <c r="F1551" s="272">
        <v>45037</v>
      </c>
      <c r="G1551" s="272">
        <v>45048</v>
      </c>
      <c r="H1551" s="12" t="s">
        <v>152</v>
      </c>
      <c r="I1551" s="234">
        <v>2.19</v>
      </c>
      <c r="J1551" s="272">
        <v>45310</v>
      </c>
      <c r="K1551" s="17">
        <f t="shared" si="122"/>
        <v>23</v>
      </c>
      <c r="L1551" s="283">
        <f t="shared" si="123"/>
        <v>5.2786238490525895E-8</v>
      </c>
      <c r="M1551" s="22">
        <f t="shared" si="124"/>
        <v>1.2140834852820955E-6</v>
      </c>
    </row>
    <row r="1552" spans="1:13">
      <c r="A1552" s="16">
        <f t="shared" si="121"/>
        <v>1545</v>
      </c>
      <c r="B1552" s="12" t="s">
        <v>403</v>
      </c>
      <c r="C1552" s="272">
        <v>45019</v>
      </c>
      <c r="D1552" s="272">
        <v>45032</v>
      </c>
      <c r="E1552" s="196">
        <f t="shared" si="120"/>
        <v>45025.5</v>
      </c>
      <c r="F1552" s="272">
        <v>45037</v>
      </c>
      <c r="G1552" s="272">
        <v>45048</v>
      </c>
      <c r="H1552" s="12" t="s">
        <v>152</v>
      </c>
      <c r="I1552" s="234">
        <v>7.49</v>
      </c>
      <c r="J1552" s="272">
        <v>45311</v>
      </c>
      <c r="K1552" s="17">
        <f t="shared" si="122"/>
        <v>23</v>
      </c>
      <c r="L1552" s="283">
        <f t="shared" si="123"/>
        <v>1.8053375629864794E-7</v>
      </c>
      <c r="M1552" s="22">
        <f t="shared" si="124"/>
        <v>4.1522763948689031E-6</v>
      </c>
    </row>
    <row r="1553" spans="1:13">
      <c r="A1553" s="16">
        <f t="shared" si="121"/>
        <v>1546</v>
      </c>
      <c r="B1553" s="12" t="s">
        <v>403</v>
      </c>
      <c r="C1553" s="272">
        <v>45019</v>
      </c>
      <c r="D1553" s="272">
        <v>45032</v>
      </c>
      <c r="E1553" s="196">
        <f t="shared" si="120"/>
        <v>45025.5</v>
      </c>
      <c r="F1553" s="272">
        <v>45037</v>
      </c>
      <c r="G1553" s="272">
        <v>45048</v>
      </c>
      <c r="H1553" s="12" t="s">
        <v>152</v>
      </c>
      <c r="I1553" s="234">
        <v>1.63</v>
      </c>
      <c r="J1553" s="272">
        <v>45312</v>
      </c>
      <c r="K1553" s="17">
        <f t="shared" si="122"/>
        <v>23</v>
      </c>
      <c r="L1553" s="283">
        <f t="shared" si="123"/>
        <v>3.9288387552309231E-8</v>
      </c>
      <c r="M1553" s="22">
        <f t="shared" si="124"/>
        <v>9.0363291370311229E-7</v>
      </c>
    </row>
    <row r="1554" spans="1:13">
      <c r="A1554" s="16">
        <f t="shared" si="121"/>
        <v>1547</v>
      </c>
      <c r="B1554" s="12" t="s">
        <v>403</v>
      </c>
      <c r="C1554" s="272">
        <v>45019</v>
      </c>
      <c r="D1554" s="272">
        <v>45032</v>
      </c>
      <c r="E1554" s="196">
        <f t="shared" si="120"/>
        <v>45025.5</v>
      </c>
      <c r="F1554" s="272">
        <v>45037</v>
      </c>
      <c r="G1554" s="272">
        <v>45058</v>
      </c>
      <c r="H1554" s="12" t="s">
        <v>153</v>
      </c>
      <c r="I1554" s="234">
        <v>24.39</v>
      </c>
      <c r="J1554" s="272">
        <v>45313</v>
      </c>
      <c r="K1554" s="17">
        <f t="shared" si="122"/>
        <v>33</v>
      </c>
      <c r="L1554" s="283">
        <f t="shared" si="123"/>
        <v>5.8787961496982951E-7</v>
      </c>
      <c r="M1554" s="22">
        <f t="shared" si="124"/>
        <v>1.9400027294004375E-5</v>
      </c>
    </row>
    <row r="1555" spans="1:13">
      <c r="A1555" s="16">
        <f t="shared" si="121"/>
        <v>1548</v>
      </c>
      <c r="B1555" s="12" t="s">
        <v>403</v>
      </c>
      <c r="C1555" s="272">
        <v>45033</v>
      </c>
      <c r="D1555" s="272">
        <v>45046</v>
      </c>
      <c r="E1555" s="196">
        <f t="shared" si="120"/>
        <v>45039.5</v>
      </c>
      <c r="F1555" s="272">
        <v>45051</v>
      </c>
      <c r="G1555" s="272">
        <v>45063</v>
      </c>
      <c r="H1555" s="12" t="s">
        <v>152</v>
      </c>
      <c r="I1555" s="234">
        <v>1.05</v>
      </c>
      <c r="J1555" s="272">
        <v>45314</v>
      </c>
      <c r="K1555" s="17">
        <f t="shared" si="122"/>
        <v>24</v>
      </c>
      <c r="L1555" s="283">
        <f t="shared" si="123"/>
        <v>2.5308470509156254E-8</v>
      </c>
      <c r="M1555" s="22">
        <f t="shared" si="124"/>
        <v>6.0740329221975008E-7</v>
      </c>
    </row>
    <row r="1556" spans="1:13">
      <c r="A1556" s="16">
        <f t="shared" si="121"/>
        <v>1549</v>
      </c>
      <c r="B1556" s="12" t="s">
        <v>403</v>
      </c>
      <c r="C1556" s="272">
        <v>45033</v>
      </c>
      <c r="D1556" s="272">
        <v>45046</v>
      </c>
      <c r="E1556" s="196">
        <f t="shared" si="120"/>
        <v>45039.5</v>
      </c>
      <c r="F1556" s="272">
        <v>45051</v>
      </c>
      <c r="G1556" s="272">
        <v>45135</v>
      </c>
      <c r="H1556" s="12" t="s">
        <v>152</v>
      </c>
      <c r="I1556" s="234">
        <v>14.469999999999999</v>
      </c>
      <c r="J1556" s="272">
        <v>45315</v>
      </c>
      <c r="K1556" s="17">
        <f t="shared" si="122"/>
        <v>96</v>
      </c>
      <c r="L1556" s="283">
        <f t="shared" si="123"/>
        <v>3.4877482692141997E-7</v>
      </c>
      <c r="M1556" s="22">
        <f t="shared" si="124"/>
        <v>3.3482383384456318E-5</v>
      </c>
    </row>
    <row r="1557" spans="1:13">
      <c r="A1557" s="16">
        <f t="shared" si="121"/>
        <v>1550</v>
      </c>
      <c r="B1557" s="12" t="s">
        <v>403</v>
      </c>
      <c r="C1557" s="272">
        <v>45033</v>
      </c>
      <c r="D1557" s="272">
        <v>45046</v>
      </c>
      <c r="E1557" s="196">
        <f t="shared" si="120"/>
        <v>45039.5</v>
      </c>
      <c r="F1557" s="272">
        <v>45051</v>
      </c>
      <c r="G1557" s="272">
        <v>45135</v>
      </c>
      <c r="H1557" s="12" t="s">
        <v>152</v>
      </c>
      <c r="I1557" s="234">
        <v>2.37</v>
      </c>
      <c r="J1557" s="272">
        <v>45316</v>
      </c>
      <c r="K1557" s="17">
        <f t="shared" si="122"/>
        <v>96</v>
      </c>
      <c r="L1557" s="283">
        <f t="shared" si="123"/>
        <v>5.7124833434952689E-8</v>
      </c>
      <c r="M1557" s="22">
        <f t="shared" si="124"/>
        <v>5.4839840097554579E-6</v>
      </c>
    </row>
    <row r="1558" spans="1:13">
      <c r="A1558" s="16">
        <f t="shared" si="121"/>
        <v>1551</v>
      </c>
      <c r="B1558" s="12" t="s">
        <v>403</v>
      </c>
      <c r="C1558" s="272">
        <v>45033</v>
      </c>
      <c r="D1558" s="272">
        <v>45046</v>
      </c>
      <c r="E1558" s="196">
        <f t="shared" si="120"/>
        <v>45039.5</v>
      </c>
      <c r="F1558" s="272">
        <v>45051</v>
      </c>
      <c r="G1558" s="272">
        <v>45093</v>
      </c>
      <c r="H1558" s="12" t="s">
        <v>157</v>
      </c>
      <c r="I1558" s="234">
        <v>36.71</v>
      </c>
      <c r="J1558" s="272">
        <v>45317</v>
      </c>
      <c r="K1558" s="17">
        <f t="shared" si="122"/>
        <v>54</v>
      </c>
      <c r="L1558" s="283">
        <f t="shared" si="123"/>
        <v>8.8483233561059626E-7</v>
      </c>
      <c r="M1558" s="22">
        <f t="shared" si="124"/>
        <v>4.7780946122972197E-5</v>
      </c>
    </row>
    <row r="1559" spans="1:13">
      <c r="A1559" s="16">
        <f t="shared" si="121"/>
        <v>1552</v>
      </c>
      <c r="B1559" s="12" t="s">
        <v>404</v>
      </c>
      <c r="C1559" s="272">
        <v>45032</v>
      </c>
      <c r="D1559" s="272">
        <v>45045</v>
      </c>
      <c r="E1559" s="196">
        <f t="shared" si="120"/>
        <v>45038.5</v>
      </c>
      <c r="F1559" s="272">
        <v>45051</v>
      </c>
      <c r="G1559" s="272">
        <v>45093</v>
      </c>
      <c r="H1559" s="12" t="s">
        <v>157</v>
      </c>
      <c r="I1559" s="234">
        <v>156.35</v>
      </c>
      <c r="J1559" s="272">
        <v>45318</v>
      </c>
      <c r="K1559" s="17">
        <f t="shared" si="122"/>
        <v>55</v>
      </c>
      <c r="L1559" s="283">
        <f t="shared" si="123"/>
        <v>3.7685517753396E-6</v>
      </c>
      <c r="M1559" s="22">
        <f t="shared" si="124"/>
        <v>2.0727034764367799E-4</v>
      </c>
    </row>
    <row r="1560" spans="1:13">
      <c r="A1560" s="16">
        <f t="shared" si="121"/>
        <v>1553</v>
      </c>
      <c r="B1560" s="12" t="s">
        <v>403</v>
      </c>
      <c r="C1560" s="272">
        <v>45033</v>
      </c>
      <c r="D1560" s="272">
        <v>45046</v>
      </c>
      <c r="E1560" s="196">
        <f t="shared" si="120"/>
        <v>45039.5</v>
      </c>
      <c r="F1560" s="272">
        <v>45051</v>
      </c>
      <c r="G1560" s="272">
        <v>45063</v>
      </c>
      <c r="H1560" s="12" t="s">
        <v>152</v>
      </c>
      <c r="I1560" s="234">
        <v>4.9400000000000004</v>
      </c>
      <c r="J1560" s="272">
        <v>45319</v>
      </c>
      <c r="K1560" s="17">
        <f t="shared" si="122"/>
        <v>24</v>
      </c>
      <c r="L1560" s="283">
        <f t="shared" si="123"/>
        <v>1.1907032791926847E-7</v>
      </c>
      <c r="M1560" s="22">
        <f t="shared" si="124"/>
        <v>2.8576878700624433E-6</v>
      </c>
    </row>
    <row r="1561" spans="1:13">
      <c r="A1561" s="16">
        <f t="shared" si="121"/>
        <v>1554</v>
      </c>
      <c r="B1561" s="12" t="s">
        <v>403</v>
      </c>
      <c r="C1561" s="272">
        <v>45033</v>
      </c>
      <c r="D1561" s="272">
        <v>45046</v>
      </c>
      <c r="E1561" s="196">
        <f t="shared" si="120"/>
        <v>45039.5</v>
      </c>
      <c r="F1561" s="272">
        <v>45051</v>
      </c>
      <c r="G1561" s="272">
        <v>45135</v>
      </c>
      <c r="H1561" s="12" t="s">
        <v>152</v>
      </c>
      <c r="I1561" s="234">
        <v>34.900000000000006</v>
      </c>
      <c r="J1561" s="272">
        <v>45320</v>
      </c>
      <c r="K1561" s="17">
        <f t="shared" si="122"/>
        <v>96</v>
      </c>
      <c r="L1561" s="283">
        <f t="shared" si="123"/>
        <v>8.4120535311386032E-7</v>
      </c>
      <c r="M1561" s="22">
        <f t="shared" si="124"/>
        <v>8.0755713898930594E-5</v>
      </c>
    </row>
    <row r="1562" spans="1:13">
      <c r="A1562" s="16">
        <f t="shared" si="121"/>
        <v>1555</v>
      </c>
      <c r="B1562" s="12" t="s">
        <v>403</v>
      </c>
      <c r="C1562" s="272">
        <v>45033</v>
      </c>
      <c r="D1562" s="272">
        <v>45046</v>
      </c>
      <c r="E1562" s="196">
        <f t="shared" si="120"/>
        <v>45039.5</v>
      </c>
      <c r="F1562" s="272">
        <v>45051</v>
      </c>
      <c r="G1562" s="272">
        <v>45135</v>
      </c>
      <c r="H1562" s="12" t="s">
        <v>152</v>
      </c>
      <c r="I1562" s="234">
        <v>13.63</v>
      </c>
      <c r="J1562" s="272">
        <v>45321</v>
      </c>
      <c r="K1562" s="17">
        <f t="shared" si="122"/>
        <v>96</v>
      </c>
      <c r="L1562" s="283">
        <f t="shared" si="123"/>
        <v>3.2852805051409501E-7</v>
      </c>
      <c r="M1562" s="22">
        <f t="shared" si="124"/>
        <v>3.1538692849353121E-5</v>
      </c>
    </row>
    <row r="1563" spans="1:13">
      <c r="A1563" s="16">
        <f t="shared" si="121"/>
        <v>1556</v>
      </c>
      <c r="B1563" s="12" t="s">
        <v>403</v>
      </c>
      <c r="C1563" s="272">
        <v>45033</v>
      </c>
      <c r="D1563" s="272">
        <v>45046</v>
      </c>
      <c r="E1563" s="196">
        <f t="shared" si="120"/>
        <v>45039.5</v>
      </c>
      <c r="F1563" s="272">
        <v>45051</v>
      </c>
      <c r="G1563" s="272">
        <v>45135</v>
      </c>
      <c r="H1563" s="12" t="s">
        <v>156</v>
      </c>
      <c r="I1563" s="234">
        <v>40.64</v>
      </c>
      <c r="J1563" s="272">
        <v>45322</v>
      </c>
      <c r="K1563" s="17">
        <f t="shared" si="122"/>
        <v>96</v>
      </c>
      <c r="L1563" s="283">
        <f t="shared" si="123"/>
        <v>9.7955832523058103E-7</v>
      </c>
      <c r="M1563" s="22">
        <f t="shared" si="124"/>
        <v>9.4037599222135772E-5</v>
      </c>
    </row>
    <row r="1564" spans="1:13">
      <c r="A1564" s="16">
        <f t="shared" si="121"/>
        <v>1557</v>
      </c>
      <c r="B1564" s="12" t="s">
        <v>403</v>
      </c>
      <c r="C1564" s="272">
        <v>45033</v>
      </c>
      <c r="D1564" s="272">
        <v>45046</v>
      </c>
      <c r="E1564" s="196">
        <f t="shared" si="120"/>
        <v>45039.5</v>
      </c>
      <c r="F1564" s="272">
        <v>45051</v>
      </c>
      <c r="G1564" s="272">
        <v>45093</v>
      </c>
      <c r="H1564" s="12" t="s">
        <v>157</v>
      </c>
      <c r="I1564" s="234">
        <v>30.16</v>
      </c>
      <c r="J1564" s="272">
        <v>45323</v>
      </c>
      <c r="K1564" s="17">
        <f t="shared" si="122"/>
        <v>54</v>
      </c>
      <c r="L1564" s="283">
        <f t="shared" si="123"/>
        <v>7.2695568624395487E-7</v>
      </c>
      <c r="M1564" s="22">
        <f t="shared" si="124"/>
        <v>3.9255607057173562E-5</v>
      </c>
    </row>
    <row r="1565" spans="1:13">
      <c r="A1565" s="16">
        <f t="shared" si="121"/>
        <v>1558</v>
      </c>
      <c r="B1565" s="12" t="s">
        <v>404</v>
      </c>
      <c r="C1565" s="272">
        <v>45032</v>
      </c>
      <c r="D1565" s="272">
        <v>45045</v>
      </c>
      <c r="E1565" s="196">
        <f t="shared" si="120"/>
        <v>45038.5</v>
      </c>
      <c r="F1565" s="272">
        <v>45051</v>
      </c>
      <c r="G1565" s="272">
        <v>45093</v>
      </c>
      <c r="H1565" s="12" t="s">
        <v>157</v>
      </c>
      <c r="I1565" s="234">
        <v>247.66000000000003</v>
      </c>
      <c r="J1565" s="272">
        <v>45324</v>
      </c>
      <c r="K1565" s="17">
        <f t="shared" si="122"/>
        <v>55</v>
      </c>
      <c r="L1565" s="283">
        <f t="shared" si="123"/>
        <v>5.9694245774263223E-6</v>
      </c>
      <c r="M1565" s="22">
        <f t="shared" si="124"/>
        <v>3.2831835175844775E-4</v>
      </c>
    </row>
    <row r="1566" spans="1:13">
      <c r="A1566" s="16">
        <f t="shared" si="121"/>
        <v>1559</v>
      </c>
      <c r="B1566" s="12" t="s">
        <v>403</v>
      </c>
      <c r="C1566" s="272">
        <v>45033</v>
      </c>
      <c r="D1566" s="272">
        <v>45046</v>
      </c>
      <c r="E1566" s="196">
        <f t="shared" si="120"/>
        <v>45039.5</v>
      </c>
      <c r="F1566" s="272">
        <v>45051</v>
      </c>
      <c r="G1566" s="272">
        <v>45135</v>
      </c>
      <c r="H1566" s="12" t="s">
        <v>153</v>
      </c>
      <c r="I1566" s="234">
        <v>124.28999999999999</v>
      </c>
      <c r="J1566" s="272">
        <v>45325</v>
      </c>
      <c r="K1566" s="17">
        <f t="shared" si="122"/>
        <v>96</v>
      </c>
      <c r="L1566" s="283">
        <f t="shared" si="123"/>
        <v>2.9957998091266956E-6</v>
      </c>
      <c r="M1566" s="22">
        <f t="shared" si="124"/>
        <v>2.8759678167616281E-4</v>
      </c>
    </row>
    <row r="1567" spans="1:13">
      <c r="A1567" s="16">
        <f t="shared" si="121"/>
        <v>1560</v>
      </c>
      <c r="B1567" s="12" t="s">
        <v>403</v>
      </c>
      <c r="C1567" s="272">
        <v>45033</v>
      </c>
      <c r="D1567" s="272">
        <v>45046</v>
      </c>
      <c r="E1567" s="196">
        <f t="shared" si="120"/>
        <v>45039.5</v>
      </c>
      <c r="F1567" s="272">
        <v>45051</v>
      </c>
      <c r="G1567" s="272">
        <v>45135</v>
      </c>
      <c r="H1567" s="12" t="s">
        <v>154</v>
      </c>
      <c r="I1567" s="234">
        <v>855.91000000000008</v>
      </c>
      <c r="J1567" s="272">
        <v>45326</v>
      </c>
      <c r="K1567" s="17">
        <f t="shared" si="122"/>
        <v>96</v>
      </c>
      <c r="L1567" s="283">
        <f t="shared" si="123"/>
        <v>2.0630259993801838E-5</v>
      </c>
      <c r="M1567" s="22">
        <f t="shared" si="124"/>
        <v>1.9805049594049766E-3</v>
      </c>
    </row>
    <row r="1568" spans="1:13">
      <c r="A1568" s="16">
        <f t="shared" si="121"/>
        <v>1561</v>
      </c>
      <c r="B1568" s="12" t="s">
        <v>403</v>
      </c>
      <c r="C1568" s="272">
        <v>45033</v>
      </c>
      <c r="D1568" s="272">
        <v>45046</v>
      </c>
      <c r="E1568" s="196">
        <f t="shared" si="120"/>
        <v>45039.5</v>
      </c>
      <c r="F1568" s="272">
        <v>45051</v>
      </c>
      <c r="G1568" s="272">
        <v>45135</v>
      </c>
      <c r="H1568" s="12" t="s">
        <v>155</v>
      </c>
      <c r="I1568" s="234">
        <v>66.400000000000006</v>
      </c>
      <c r="J1568" s="272">
        <v>45327</v>
      </c>
      <c r="K1568" s="17">
        <f t="shared" si="122"/>
        <v>96</v>
      </c>
      <c r="L1568" s="283">
        <f t="shared" si="123"/>
        <v>1.6004594683885479E-6</v>
      </c>
      <c r="M1568" s="22">
        <f t="shared" si="124"/>
        <v>1.536441089653006E-4</v>
      </c>
    </row>
    <row r="1569" spans="1:13">
      <c r="A1569" s="16">
        <f t="shared" si="121"/>
        <v>1562</v>
      </c>
      <c r="B1569" s="12" t="s">
        <v>403</v>
      </c>
      <c r="C1569" s="272">
        <v>45033</v>
      </c>
      <c r="D1569" s="272">
        <v>45046</v>
      </c>
      <c r="E1569" s="196">
        <f t="shared" si="120"/>
        <v>45039.5</v>
      </c>
      <c r="F1569" s="272">
        <v>45051</v>
      </c>
      <c r="G1569" s="272">
        <v>45135</v>
      </c>
      <c r="H1569" s="12" t="s">
        <v>154</v>
      </c>
      <c r="I1569" s="234">
        <v>165.85000000000002</v>
      </c>
      <c r="J1569" s="272">
        <v>45328</v>
      </c>
      <c r="K1569" s="17">
        <f t="shared" si="122"/>
        <v>96</v>
      </c>
      <c r="L1569" s="283">
        <f t="shared" si="123"/>
        <v>3.9975331751843474E-6</v>
      </c>
      <c r="M1569" s="22">
        <f t="shared" si="124"/>
        <v>3.8376318481769735E-4</v>
      </c>
    </row>
    <row r="1570" spans="1:13">
      <c r="A1570" s="16">
        <f t="shared" si="121"/>
        <v>1563</v>
      </c>
      <c r="B1570" s="12" t="s">
        <v>403</v>
      </c>
      <c r="C1570" s="272">
        <v>45033</v>
      </c>
      <c r="D1570" s="272">
        <v>45046</v>
      </c>
      <c r="E1570" s="196">
        <f t="shared" si="120"/>
        <v>45039.5</v>
      </c>
      <c r="F1570" s="272">
        <v>45051</v>
      </c>
      <c r="G1570" s="272">
        <v>45135</v>
      </c>
      <c r="H1570" s="12" t="s">
        <v>152</v>
      </c>
      <c r="I1570" s="234">
        <v>1.23</v>
      </c>
      <c r="J1570" s="272">
        <v>45329</v>
      </c>
      <c r="K1570" s="17">
        <f t="shared" si="122"/>
        <v>96</v>
      </c>
      <c r="L1570" s="283">
        <f t="shared" si="123"/>
        <v>2.9647065453583038E-8</v>
      </c>
      <c r="M1570" s="22">
        <f t="shared" si="124"/>
        <v>2.8461182835439714E-6</v>
      </c>
    </row>
    <row r="1571" spans="1:13">
      <c r="A1571" s="16">
        <f t="shared" si="121"/>
        <v>1564</v>
      </c>
      <c r="B1571" s="12" t="s">
        <v>403</v>
      </c>
      <c r="C1571" s="272">
        <v>45033</v>
      </c>
      <c r="D1571" s="272">
        <v>45046</v>
      </c>
      <c r="E1571" s="196">
        <f t="shared" si="120"/>
        <v>45039.5</v>
      </c>
      <c r="F1571" s="272">
        <v>45051</v>
      </c>
      <c r="G1571" s="272">
        <v>45091</v>
      </c>
      <c r="H1571" s="12" t="s">
        <v>153</v>
      </c>
      <c r="I1571" s="234">
        <v>46.7</v>
      </c>
      <c r="J1571" s="272">
        <v>45330</v>
      </c>
      <c r="K1571" s="17">
        <f t="shared" si="122"/>
        <v>52</v>
      </c>
      <c r="L1571" s="283">
        <f t="shared" si="123"/>
        <v>1.125624355026283E-6</v>
      </c>
      <c r="M1571" s="22">
        <f t="shared" si="124"/>
        <v>5.853246646136672E-5</v>
      </c>
    </row>
    <row r="1572" spans="1:13">
      <c r="A1572" s="16">
        <f t="shared" si="121"/>
        <v>1565</v>
      </c>
      <c r="B1572" s="12" t="s">
        <v>403</v>
      </c>
      <c r="C1572" s="272">
        <v>45033</v>
      </c>
      <c r="D1572" s="272">
        <v>45046</v>
      </c>
      <c r="E1572" s="196">
        <f t="shared" si="120"/>
        <v>45039.5</v>
      </c>
      <c r="F1572" s="272">
        <v>45051</v>
      </c>
      <c r="G1572" s="272">
        <v>45135</v>
      </c>
      <c r="H1572" s="12" t="s">
        <v>152</v>
      </c>
      <c r="I1572" s="234">
        <v>1.51</v>
      </c>
      <c r="J1572" s="272">
        <v>45331</v>
      </c>
      <c r="K1572" s="17">
        <f t="shared" si="122"/>
        <v>96</v>
      </c>
      <c r="L1572" s="283">
        <f t="shared" si="123"/>
        <v>3.6395990922691373E-8</v>
      </c>
      <c r="M1572" s="22">
        <f t="shared" si="124"/>
        <v>3.4940151285783716E-6</v>
      </c>
    </row>
    <row r="1573" spans="1:13">
      <c r="A1573" s="16">
        <f t="shared" si="121"/>
        <v>1566</v>
      </c>
      <c r="B1573" s="12" t="s">
        <v>403</v>
      </c>
      <c r="C1573" s="272">
        <v>45033</v>
      </c>
      <c r="D1573" s="272">
        <v>45046</v>
      </c>
      <c r="E1573" s="196">
        <f t="shared" ref="E1573:E1636" si="125">AVERAGE(C1573:D1573)</f>
        <v>45039.5</v>
      </c>
      <c r="F1573" s="272">
        <v>45051</v>
      </c>
      <c r="G1573" s="272">
        <v>45135</v>
      </c>
      <c r="H1573" s="12" t="s">
        <v>156</v>
      </c>
      <c r="I1573" s="234">
        <v>114.47</v>
      </c>
      <c r="J1573" s="272">
        <v>45332</v>
      </c>
      <c r="K1573" s="17">
        <f t="shared" si="122"/>
        <v>96</v>
      </c>
      <c r="L1573" s="283">
        <f t="shared" si="123"/>
        <v>2.759105351602968E-6</v>
      </c>
      <c r="M1573" s="22">
        <f t="shared" si="124"/>
        <v>2.648741137538849E-4</v>
      </c>
    </row>
    <row r="1574" spans="1:13">
      <c r="A1574" s="16">
        <f t="shared" si="121"/>
        <v>1567</v>
      </c>
      <c r="B1574" s="12" t="s">
        <v>403</v>
      </c>
      <c r="C1574" s="272">
        <v>45033</v>
      </c>
      <c r="D1574" s="272">
        <v>45046</v>
      </c>
      <c r="E1574" s="196">
        <f t="shared" si="125"/>
        <v>45039.5</v>
      </c>
      <c r="F1574" s="272">
        <v>45051</v>
      </c>
      <c r="G1574" s="272">
        <v>45063</v>
      </c>
      <c r="H1574" s="12" t="s">
        <v>156</v>
      </c>
      <c r="I1574" s="234">
        <v>1114.2</v>
      </c>
      <c r="J1574" s="272">
        <v>45333</v>
      </c>
      <c r="K1574" s="17">
        <f t="shared" si="122"/>
        <v>24</v>
      </c>
      <c r="L1574" s="283">
        <f t="shared" si="123"/>
        <v>2.6855902706001809E-5</v>
      </c>
      <c r="M1574" s="22">
        <f t="shared" si="124"/>
        <v>6.445416649440434E-4</v>
      </c>
    </row>
    <row r="1575" spans="1:13">
      <c r="A1575" s="16">
        <f t="shared" si="121"/>
        <v>1568</v>
      </c>
      <c r="B1575" s="12" t="s">
        <v>403</v>
      </c>
      <c r="C1575" s="272">
        <v>45033</v>
      </c>
      <c r="D1575" s="272">
        <v>45046</v>
      </c>
      <c r="E1575" s="196">
        <f t="shared" si="125"/>
        <v>45039.5</v>
      </c>
      <c r="F1575" s="272">
        <v>45051</v>
      </c>
      <c r="G1575" s="272">
        <v>45063</v>
      </c>
      <c r="H1575" s="12" t="s">
        <v>152</v>
      </c>
      <c r="I1575" s="234">
        <v>11797.80000000001</v>
      </c>
      <c r="J1575" s="272">
        <v>45334</v>
      </c>
      <c r="K1575" s="17">
        <f t="shared" si="122"/>
        <v>24</v>
      </c>
      <c r="L1575" s="283">
        <f t="shared" si="123"/>
        <v>2.843659746408799E-4</v>
      </c>
      <c r="M1575" s="22">
        <f t="shared" si="124"/>
        <v>6.8247833913811177E-3</v>
      </c>
    </row>
    <row r="1576" spans="1:13">
      <c r="A1576" s="16">
        <f t="shared" si="121"/>
        <v>1569</v>
      </c>
      <c r="B1576" s="12" t="s">
        <v>404</v>
      </c>
      <c r="C1576" s="272">
        <v>45032</v>
      </c>
      <c r="D1576" s="272">
        <v>45045</v>
      </c>
      <c r="E1576" s="196">
        <f t="shared" si="125"/>
        <v>45038.5</v>
      </c>
      <c r="F1576" s="272">
        <v>45051</v>
      </c>
      <c r="G1576" s="272">
        <v>45093</v>
      </c>
      <c r="H1576" s="12" t="s">
        <v>157</v>
      </c>
      <c r="I1576" s="234">
        <v>112.55</v>
      </c>
      <c r="J1576" s="272">
        <v>45335</v>
      </c>
      <c r="K1576" s="17">
        <f t="shared" si="122"/>
        <v>55</v>
      </c>
      <c r="L1576" s="283">
        <f t="shared" si="123"/>
        <v>2.7128270055290823E-6</v>
      </c>
      <c r="M1576" s="22">
        <f t="shared" si="124"/>
        <v>1.4920548530409952E-4</v>
      </c>
    </row>
    <row r="1577" spans="1:13">
      <c r="A1577" s="16">
        <f t="shared" si="121"/>
        <v>1570</v>
      </c>
      <c r="B1577" s="12" t="s">
        <v>403</v>
      </c>
      <c r="C1577" s="272">
        <v>45033</v>
      </c>
      <c r="D1577" s="272">
        <v>45046</v>
      </c>
      <c r="E1577" s="196">
        <f t="shared" si="125"/>
        <v>45039.5</v>
      </c>
      <c r="F1577" s="272">
        <v>45051</v>
      </c>
      <c r="G1577" s="272">
        <v>45093</v>
      </c>
      <c r="H1577" s="12" t="s">
        <v>157</v>
      </c>
      <c r="I1577" s="234">
        <v>40.03</v>
      </c>
      <c r="J1577" s="272">
        <v>45336</v>
      </c>
      <c r="K1577" s="17">
        <f t="shared" si="122"/>
        <v>54</v>
      </c>
      <c r="L1577" s="283">
        <f t="shared" si="123"/>
        <v>9.6485530903002356E-7</v>
      </c>
      <c r="M1577" s="22">
        <f t="shared" si="124"/>
        <v>5.2102186687621271E-5</v>
      </c>
    </row>
    <row r="1578" spans="1:13">
      <c r="A1578" s="16">
        <f t="shared" si="121"/>
        <v>1571</v>
      </c>
      <c r="B1578" s="12" t="s">
        <v>404</v>
      </c>
      <c r="C1578" s="272">
        <v>45032</v>
      </c>
      <c r="D1578" s="272">
        <v>45045</v>
      </c>
      <c r="E1578" s="196">
        <f t="shared" si="125"/>
        <v>45038.5</v>
      </c>
      <c r="F1578" s="272">
        <v>45051</v>
      </c>
      <c r="G1578" s="272">
        <v>45093</v>
      </c>
      <c r="H1578" s="12" t="s">
        <v>157</v>
      </c>
      <c r="I1578" s="234">
        <v>410.88</v>
      </c>
      <c r="J1578" s="272">
        <v>45337</v>
      </c>
      <c r="K1578" s="17">
        <f t="shared" si="122"/>
        <v>55</v>
      </c>
      <c r="L1578" s="283">
        <f t="shared" si="123"/>
        <v>9.9035660598115441E-6</v>
      </c>
      <c r="M1578" s="22">
        <f t="shared" si="124"/>
        <v>5.4469613328963498E-4</v>
      </c>
    </row>
    <row r="1579" spans="1:13">
      <c r="A1579" s="16">
        <f t="shared" si="121"/>
        <v>1572</v>
      </c>
      <c r="B1579" s="12" t="s">
        <v>403</v>
      </c>
      <c r="C1579" s="272">
        <v>45033</v>
      </c>
      <c r="D1579" s="272">
        <v>45046</v>
      </c>
      <c r="E1579" s="196">
        <f t="shared" si="125"/>
        <v>45039.5</v>
      </c>
      <c r="F1579" s="272">
        <v>45051</v>
      </c>
      <c r="G1579" s="272">
        <v>45091</v>
      </c>
      <c r="H1579" s="12" t="s">
        <v>153</v>
      </c>
      <c r="I1579" s="234">
        <v>198.82</v>
      </c>
      <c r="J1579" s="272">
        <v>45338</v>
      </c>
      <c r="K1579" s="17">
        <f t="shared" si="122"/>
        <v>52</v>
      </c>
      <c r="L1579" s="283">
        <f t="shared" si="123"/>
        <v>4.7922191491718532E-6</v>
      </c>
      <c r="M1579" s="22">
        <f t="shared" si="124"/>
        <v>2.4919539575693635E-4</v>
      </c>
    </row>
    <row r="1580" spans="1:13">
      <c r="A1580" s="16">
        <f t="shared" si="121"/>
        <v>1573</v>
      </c>
      <c r="B1580" s="12" t="s">
        <v>404</v>
      </c>
      <c r="C1580" s="272">
        <v>45032</v>
      </c>
      <c r="D1580" s="272">
        <v>45045</v>
      </c>
      <c r="E1580" s="196">
        <f t="shared" si="125"/>
        <v>45038.5</v>
      </c>
      <c r="F1580" s="272">
        <v>45051</v>
      </c>
      <c r="G1580" s="272">
        <v>45093</v>
      </c>
      <c r="H1580" s="12" t="s">
        <v>157</v>
      </c>
      <c r="I1580" s="234">
        <v>97.17</v>
      </c>
      <c r="J1580" s="272">
        <v>45339</v>
      </c>
      <c r="K1580" s="17">
        <f t="shared" si="122"/>
        <v>55</v>
      </c>
      <c r="L1580" s="283">
        <f t="shared" si="123"/>
        <v>2.3421181708330603E-6</v>
      </c>
      <c r="M1580" s="22">
        <f t="shared" si="124"/>
        <v>1.2881649939581831E-4</v>
      </c>
    </row>
    <row r="1581" spans="1:13">
      <c r="A1581" s="16">
        <f t="shared" si="121"/>
        <v>1574</v>
      </c>
      <c r="B1581" s="12" t="s">
        <v>403</v>
      </c>
      <c r="C1581" s="272">
        <v>45033</v>
      </c>
      <c r="D1581" s="272">
        <v>45046</v>
      </c>
      <c r="E1581" s="196">
        <f t="shared" si="125"/>
        <v>45039.5</v>
      </c>
      <c r="F1581" s="272">
        <v>45051</v>
      </c>
      <c r="G1581" s="272">
        <v>45091</v>
      </c>
      <c r="H1581" s="12" t="s">
        <v>153</v>
      </c>
      <c r="I1581" s="234">
        <v>124.16</v>
      </c>
      <c r="J1581" s="272">
        <v>45340</v>
      </c>
      <c r="K1581" s="17">
        <f t="shared" si="122"/>
        <v>52</v>
      </c>
      <c r="L1581" s="283">
        <f t="shared" si="123"/>
        <v>2.99266637944461E-6</v>
      </c>
      <c r="M1581" s="22">
        <f t="shared" si="124"/>
        <v>1.5561865173111973E-4</v>
      </c>
    </row>
    <row r="1582" spans="1:13">
      <c r="A1582" s="16">
        <f t="shared" si="121"/>
        <v>1575</v>
      </c>
      <c r="B1582" s="12" t="s">
        <v>403</v>
      </c>
      <c r="C1582" s="272">
        <v>45033</v>
      </c>
      <c r="D1582" s="272">
        <v>45046</v>
      </c>
      <c r="E1582" s="196">
        <f t="shared" si="125"/>
        <v>45039.5</v>
      </c>
      <c r="F1582" s="272">
        <v>45051</v>
      </c>
      <c r="G1582" s="272">
        <v>45135</v>
      </c>
      <c r="H1582" s="12" t="s">
        <v>152</v>
      </c>
      <c r="I1582" s="234">
        <v>16.809999999999999</v>
      </c>
      <c r="J1582" s="272">
        <v>45341</v>
      </c>
      <c r="K1582" s="17">
        <f t="shared" si="122"/>
        <v>96</v>
      </c>
      <c r="L1582" s="283">
        <f t="shared" si="123"/>
        <v>4.051765611989682E-7</v>
      </c>
      <c r="M1582" s="22">
        <f t="shared" si="124"/>
        <v>3.8896949875100947E-5</v>
      </c>
    </row>
    <row r="1583" spans="1:13">
      <c r="A1583" s="16">
        <f t="shared" si="121"/>
        <v>1576</v>
      </c>
      <c r="B1583" s="12" t="s">
        <v>403</v>
      </c>
      <c r="C1583" s="272">
        <v>45033</v>
      </c>
      <c r="D1583" s="272">
        <v>45046</v>
      </c>
      <c r="E1583" s="196">
        <f t="shared" si="125"/>
        <v>45039.5</v>
      </c>
      <c r="F1583" s="272">
        <v>45051</v>
      </c>
      <c r="G1583" s="272">
        <v>45063</v>
      </c>
      <c r="H1583" s="12" t="s">
        <v>152</v>
      </c>
      <c r="I1583" s="234">
        <v>117.83</v>
      </c>
      <c r="J1583" s="272">
        <v>45342</v>
      </c>
      <c r="K1583" s="17">
        <f t="shared" si="122"/>
        <v>24</v>
      </c>
      <c r="L1583" s="283">
        <f t="shared" si="123"/>
        <v>2.8400924572322681E-6</v>
      </c>
      <c r="M1583" s="22">
        <f t="shared" si="124"/>
        <v>6.8162218973574437E-5</v>
      </c>
    </row>
    <row r="1584" spans="1:13">
      <c r="A1584" s="16">
        <f t="shared" si="121"/>
        <v>1577</v>
      </c>
      <c r="B1584" s="12" t="s">
        <v>403</v>
      </c>
      <c r="C1584" s="272">
        <v>45033</v>
      </c>
      <c r="D1584" s="272">
        <v>45046</v>
      </c>
      <c r="E1584" s="196">
        <f t="shared" si="125"/>
        <v>45039.5</v>
      </c>
      <c r="F1584" s="272">
        <v>45051</v>
      </c>
      <c r="G1584" s="272">
        <v>45091</v>
      </c>
      <c r="H1584" s="12" t="s">
        <v>152</v>
      </c>
      <c r="I1584" s="234">
        <v>401.20000000000005</v>
      </c>
      <c r="J1584" s="272">
        <v>45343</v>
      </c>
      <c r="K1584" s="17">
        <f t="shared" si="122"/>
        <v>52</v>
      </c>
      <c r="L1584" s="283">
        <f t="shared" si="123"/>
        <v>9.6702460650223709E-6</v>
      </c>
      <c r="M1584" s="22">
        <f t="shared" si="124"/>
        <v>5.0285279538116331E-4</v>
      </c>
    </row>
    <row r="1585" spans="1:13">
      <c r="A1585" s="16">
        <f t="shared" si="121"/>
        <v>1578</v>
      </c>
      <c r="B1585" s="12" t="s">
        <v>403</v>
      </c>
      <c r="C1585" s="272">
        <v>45033</v>
      </c>
      <c r="D1585" s="272">
        <v>45046</v>
      </c>
      <c r="E1585" s="196">
        <f t="shared" si="125"/>
        <v>45039.5</v>
      </c>
      <c r="F1585" s="272">
        <v>45051</v>
      </c>
      <c r="G1585" s="272">
        <v>45135</v>
      </c>
      <c r="H1585" s="12" t="s">
        <v>152</v>
      </c>
      <c r="I1585" s="234">
        <v>33.739999999999995</v>
      </c>
      <c r="J1585" s="272">
        <v>45344</v>
      </c>
      <c r="K1585" s="17">
        <f t="shared" si="122"/>
        <v>96</v>
      </c>
      <c r="L1585" s="283">
        <f t="shared" si="123"/>
        <v>8.1324551902755414E-7</v>
      </c>
      <c r="M1585" s="22">
        <f t="shared" si="124"/>
        <v>7.8071569826645198E-5</v>
      </c>
    </row>
    <row r="1586" spans="1:13">
      <c r="A1586" s="16">
        <f t="shared" si="121"/>
        <v>1579</v>
      </c>
      <c r="B1586" s="12" t="s">
        <v>404</v>
      </c>
      <c r="C1586" s="272">
        <v>45032</v>
      </c>
      <c r="D1586" s="272">
        <v>45045</v>
      </c>
      <c r="E1586" s="196">
        <f t="shared" si="125"/>
        <v>45038.5</v>
      </c>
      <c r="F1586" s="272">
        <v>45051</v>
      </c>
      <c r="G1586" s="272">
        <v>45093</v>
      </c>
      <c r="H1586" s="12" t="s">
        <v>157</v>
      </c>
      <c r="I1586" s="234">
        <v>56.37</v>
      </c>
      <c r="J1586" s="272">
        <v>45345</v>
      </c>
      <c r="K1586" s="17">
        <f t="shared" si="122"/>
        <v>55</v>
      </c>
      <c r="L1586" s="283">
        <f t="shared" si="123"/>
        <v>1.3587033167629884E-6</v>
      </c>
      <c r="M1586" s="22">
        <f t="shared" si="124"/>
        <v>7.4728682421964363E-5</v>
      </c>
    </row>
    <row r="1587" spans="1:13">
      <c r="A1587" s="16">
        <f t="shared" si="121"/>
        <v>1580</v>
      </c>
      <c r="B1587" s="12" t="s">
        <v>403</v>
      </c>
      <c r="C1587" s="272">
        <v>45033</v>
      </c>
      <c r="D1587" s="272">
        <v>45046</v>
      </c>
      <c r="E1587" s="196">
        <f t="shared" si="125"/>
        <v>45039.5</v>
      </c>
      <c r="F1587" s="272">
        <v>45051</v>
      </c>
      <c r="G1587" s="272">
        <v>45093</v>
      </c>
      <c r="H1587" s="12" t="s">
        <v>157</v>
      </c>
      <c r="I1587" s="234">
        <v>1029.31</v>
      </c>
      <c r="J1587" s="272">
        <v>45346</v>
      </c>
      <c r="K1587" s="17">
        <f t="shared" si="122"/>
        <v>54</v>
      </c>
      <c r="L1587" s="283">
        <f t="shared" si="123"/>
        <v>2.4809773123599641E-5</v>
      </c>
      <c r="M1587" s="22">
        <f t="shared" si="124"/>
        <v>1.3397277486743807E-3</v>
      </c>
    </row>
    <row r="1588" spans="1:13">
      <c r="A1588" s="16">
        <f t="shared" si="121"/>
        <v>1581</v>
      </c>
      <c r="B1588" s="12" t="s">
        <v>403</v>
      </c>
      <c r="C1588" s="272">
        <v>45033</v>
      </c>
      <c r="D1588" s="272">
        <v>45046</v>
      </c>
      <c r="E1588" s="196">
        <f t="shared" si="125"/>
        <v>45039.5</v>
      </c>
      <c r="F1588" s="272">
        <v>45051</v>
      </c>
      <c r="G1588" s="272">
        <v>45135</v>
      </c>
      <c r="H1588" s="12" t="s">
        <v>152</v>
      </c>
      <c r="I1588" s="234">
        <v>0.84</v>
      </c>
      <c r="J1588" s="272">
        <v>45347</v>
      </c>
      <c r="K1588" s="17">
        <f t="shared" si="122"/>
        <v>96</v>
      </c>
      <c r="L1588" s="283">
        <f t="shared" si="123"/>
        <v>2.0246776407325003E-8</v>
      </c>
      <c r="M1588" s="22">
        <f t="shared" si="124"/>
        <v>1.9436905351032002E-6</v>
      </c>
    </row>
    <row r="1589" spans="1:13">
      <c r="A1589" s="16">
        <f t="shared" si="121"/>
        <v>1582</v>
      </c>
      <c r="B1589" s="12" t="s">
        <v>403</v>
      </c>
      <c r="C1589" s="272">
        <v>45033</v>
      </c>
      <c r="D1589" s="272">
        <v>45046</v>
      </c>
      <c r="E1589" s="196">
        <f t="shared" si="125"/>
        <v>45039.5</v>
      </c>
      <c r="F1589" s="272">
        <v>45051</v>
      </c>
      <c r="G1589" s="272">
        <v>45093</v>
      </c>
      <c r="H1589" s="12" t="s">
        <v>166</v>
      </c>
      <c r="I1589" s="234">
        <v>209.76</v>
      </c>
      <c r="J1589" s="272">
        <v>45348</v>
      </c>
      <c r="K1589" s="17">
        <f t="shared" si="122"/>
        <v>54</v>
      </c>
      <c r="L1589" s="283">
        <f t="shared" si="123"/>
        <v>5.0559093085720145E-6</v>
      </c>
      <c r="M1589" s="22">
        <f t="shared" si="124"/>
        <v>2.7301910266288877E-4</v>
      </c>
    </row>
    <row r="1590" spans="1:13">
      <c r="A1590" s="16">
        <f t="shared" si="121"/>
        <v>1583</v>
      </c>
      <c r="B1590" s="12" t="s">
        <v>403</v>
      </c>
      <c r="C1590" s="272">
        <v>45033</v>
      </c>
      <c r="D1590" s="272">
        <v>45046</v>
      </c>
      <c r="E1590" s="196">
        <f t="shared" si="125"/>
        <v>45039.5</v>
      </c>
      <c r="F1590" s="272">
        <v>45051</v>
      </c>
      <c r="G1590" s="272">
        <v>45135</v>
      </c>
      <c r="H1590" s="12" t="s">
        <v>407</v>
      </c>
      <c r="I1590" s="234">
        <v>19.170000000000002</v>
      </c>
      <c r="J1590" s="272">
        <v>45349</v>
      </c>
      <c r="K1590" s="17">
        <f t="shared" si="122"/>
        <v>96</v>
      </c>
      <c r="L1590" s="283">
        <f t="shared" si="123"/>
        <v>4.6206036158145279E-7</v>
      </c>
      <c r="M1590" s="22">
        <f t="shared" si="124"/>
        <v>4.4357794711819466E-5</v>
      </c>
    </row>
    <row r="1591" spans="1:13">
      <c r="A1591" s="16">
        <f t="shared" si="121"/>
        <v>1584</v>
      </c>
      <c r="B1591" s="12" t="s">
        <v>403</v>
      </c>
      <c r="C1591" s="272">
        <v>45033</v>
      </c>
      <c r="D1591" s="272">
        <v>45046</v>
      </c>
      <c r="E1591" s="196">
        <f t="shared" si="125"/>
        <v>45039.5</v>
      </c>
      <c r="F1591" s="272">
        <v>45051</v>
      </c>
      <c r="G1591" s="272">
        <v>45135</v>
      </c>
      <c r="H1591" s="12" t="s">
        <v>152</v>
      </c>
      <c r="I1591" s="234">
        <v>6.1400000000000006</v>
      </c>
      <c r="J1591" s="272">
        <v>45350</v>
      </c>
      <c r="K1591" s="17">
        <f t="shared" si="122"/>
        <v>96</v>
      </c>
      <c r="L1591" s="283">
        <f t="shared" si="123"/>
        <v>1.4799429421544707E-7</v>
      </c>
      <c r="M1591" s="22">
        <f t="shared" si="124"/>
        <v>1.4207452244682919E-5</v>
      </c>
    </row>
    <row r="1592" spans="1:13">
      <c r="A1592" s="16">
        <f t="shared" si="121"/>
        <v>1585</v>
      </c>
      <c r="B1592" s="12" t="s">
        <v>404</v>
      </c>
      <c r="C1592" s="272">
        <v>45032</v>
      </c>
      <c r="D1592" s="272">
        <v>45045</v>
      </c>
      <c r="E1592" s="196">
        <f t="shared" si="125"/>
        <v>45038.5</v>
      </c>
      <c r="F1592" s="272">
        <v>45051</v>
      </c>
      <c r="G1592" s="272">
        <v>45093</v>
      </c>
      <c r="H1592" s="12" t="s">
        <v>157</v>
      </c>
      <c r="I1592" s="234">
        <v>48.38</v>
      </c>
      <c r="J1592" s="272">
        <v>45351</v>
      </c>
      <c r="K1592" s="17">
        <f t="shared" si="122"/>
        <v>55</v>
      </c>
      <c r="L1592" s="283">
        <f t="shared" si="123"/>
        <v>1.166117907840933E-6</v>
      </c>
      <c r="M1592" s="22">
        <f t="shared" si="124"/>
        <v>6.413648493125132E-5</v>
      </c>
    </row>
    <row r="1593" spans="1:13">
      <c r="A1593" s="16">
        <f t="shared" si="121"/>
        <v>1586</v>
      </c>
      <c r="B1593" s="12" t="s">
        <v>403</v>
      </c>
      <c r="C1593" s="272">
        <v>45033</v>
      </c>
      <c r="D1593" s="272">
        <v>45046</v>
      </c>
      <c r="E1593" s="196">
        <f t="shared" si="125"/>
        <v>45039.5</v>
      </c>
      <c r="F1593" s="272">
        <v>45051</v>
      </c>
      <c r="G1593" s="272">
        <v>45135</v>
      </c>
      <c r="H1593" s="12" t="s">
        <v>152</v>
      </c>
      <c r="I1593" s="234">
        <v>5.09</v>
      </c>
      <c r="J1593" s="272">
        <v>45352</v>
      </c>
      <c r="K1593" s="17">
        <f t="shared" si="122"/>
        <v>96</v>
      </c>
      <c r="L1593" s="283">
        <f t="shared" si="123"/>
        <v>1.2268582370629078E-7</v>
      </c>
      <c r="M1593" s="22">
        <f t="shared" si="124"/>
        <v>1.1777839075803915E-5</v>
      </c>
    </row>
    <row r="1594" spans="1:13">
      <c r="A1594" s="16">
        <f t="shared" si="121"/>
        <v>1587</v>
      </c>
      <c r="B1594" s="12" t="s">
        <v>403</v>
      </c>
      <c r="C1594" s="272">
        <v>45033</v>
      </c>
      <c r="D1594" s="272">
        <v>45046</v>
      </c>
      <c r="E1594" s="196">
        <f t="shared" si="125"/>
        <v>45039.5</v>
      </c>
      <c r="F1594" s="272">
        <v>45051</v>
      </c>
      <c r="G1594" s="272">
        <v>45091</v>
      </c>
      <c r="H1594" s="12" t="s">
        <v>153</v>
      </c>
      <c r="I1594" s="234">
        <v>14.4</v>
      </c>
      <c r="J1594" s="272">
        <v>45353</v>
      </c>
      <c r="K1594" s="17">
        <f t="shared" si="122"/>
        <v>52</v>
      </c>
      <c r="L1594" s="283">
        <f t="shared" si="123"/>
        <v>3.4708759555414291E-7</v>
      </c>
      <c r="M1594" s="22">
        <f t="shared" si="124"/>
        <v>1.8048554968815431E-5</v>
      </c>
    </row>
    <row r="1595" spans="1:13">
      <c r="A1595" s="16">
        <f t="shared" si="121"/>
        <v>1588</v>
      </c>
      <c r="B1595" s="12" t="s">
        <v>403</v>
      </c>
      <c r="C1595" s="272">
        <v>45033</v>
      </c>
      <c r="D1595" s="272">
        <v>45046</v>
      </c>
      <c r="E1595" s="196">
        <f t="shared" si="125"/>
        <v>45039.5</v>
      </c>
      <c r="F1595" s="272">
        <v>45051</v>
      </c>
      <c r="G1595" s="272">
        <v>45063</v>
      </c>
      <c r="H1595" s="12" t="s">
        <v>152</v>
      </c>
      <c r="I1595" s="234">
        <v>6.36</v>
      </c>
      <c r="J1595" s="272">
        <v>45354</v>
      </c>
      <c r="K1595" s="17">
        <f t="shared" si="122"/>
        <v>24</v>
      </c>
      <c r="L1595" s="283">
        <f t="shared" si="123"/>
        <v>1.5329702136974645E-7</v>
      </c>
      <c r="M1595" s="22">
        <f t="shared" si="124"/>
        <v>3.6791285128739145E-6</v>
      </c>
    </row>
    <row r="1596" spans="1:13">
      <c r="A1596" s="16">
        <f t="shared" si="121"/>
        <v>1589</v>
      </c>
      <c r="B1596" s="12" t="s">
        <v>403</v>
      </c>
      <c r="C1596" s="272">
        <v>45033</v>
      </c>
      <c r="D1596" s="272">
        <v>45046</v>
      </c>
      <c r="E1596" s="196">
        <f t="shared" si="125"/>
        <v>45039.5</v>
      </c>
      <c r="F1596" s="272">
        <v>45051</v>
      </c>
      <c r="G1596" s="272">
        <v>45135</v>
      </c>
      <c r="H1596" s="12" t="s">
        <v>152</v>
      </c>
      <c r="I1596" s="234">
        <v>4.29</v>
      </c>
      <c r="J1596" s="272">
        <v>45355</v>
      </c>
      <c r="K1596" s="17">
        <f t="shared" si="122"/>
        <v>96</v>
      </c>
      <c r="L1596" s="283">
        <f t="shared" si="123"/>
        <v>1.0340317950883841E-7</v>
      </c>
      <c r="M1596" s="22">
        <f t="shared" si="124"/>
        <v>9.9267052328484878E-6</v>
      </c>
    </row>
    <row r="1597" spans="1:13">
      <c r="A1597" s="16">
        <f t="shared" si="121"/>
        <v>1590</v>
      </c>
      <c r="B1597" s="12" t="s">
        <v>403</v>
      </c>
      <c r="C1597" s="272">
        <v>45033</v>
      </c>
      <c r="D1597" s="272">
        <v>45046</v>
      </c>
      <c r="E1597" s="196">
        <f t="shared" si="125"/>
        <v>45039.5</v>
      </c>
      <c r="F1597" s="272">
        <v>45051</v>
      </c>
      <c r="G1597" s="272">
        <v>45135</v>
      </c>
      <c r="H1597" s="12" t="s">
        <v>152</v>
      </c>
      <c r="I1597" s="234">
        <v>100.37</v>
      </c>
      <c r="J1597" s="272">
        <v>45356</v>
      </c>
      <c r="K1597" s="17">
        <f t="shared" si="122"/>
        <v>96</v>
      </c>
      <c r="L1597" s="283">
        <f t="shared" si="123"/>
        <v>2.4192487476228699E-6</v>
      </c>
      <c r="M1597" s="22">
        <f t="shared" si="124"/>
        <v>2.322478797717955E-4</v>
      </c>
    </row>
    <row r="1598" spans="1:13">
      <c r="A1598" s="16">
        <f t="shared" si="121"/>
        <v>1591</v>
      </c>
      <c r="B1598" s="12" t="s">
        <v>403</v>
      </c>
      <c r="C1598" s="272">
        <v>45033</v>
      </c>
      <c r="D1598" s="272">
        <v>45046</v>
      </c>
      <c r="E1598" s="196">
        <f t="shared" si="125"/>
        <v>45039.5</v>
      </c>
      <c r="F1598" s="272">
        <v>45051</v>
      </c>
      <c r="G1598" s="272">
        <v>45135</v>
      </c>
      <c r="H1598" s="12" t="s">
        <v>152</v>
      </c>
      <c r="I1598" s="234">
        <v>0.72</v>
      </c>
      <c r="J1598" s="272">
        <v>45357</v>
      </c>
      <c r="K1598" s="17">
        <f t="shared" si="122"/>
        <v>96</v>
      </c>
      <c r="L1598" s="283">
        <f t="shared" si="123"/>
        <v>1.7354379777707145E-8</v>
      </c>
      <c r="M1598" s="22">
        <f t="shared" si="124"/>
        <v>1.6660204586598858E-6</v>
      </c>
    </row>
    <row r="1599" spans="1:13">
      <c r="A1599" s="16">
        <f t="shared" si="121"/>
        <v>1592</v>
      </c>
      <c r="B1599" s="12" t="s">
        <v>403</v>
      </c>
      <c r="C1599" s="272">
        <v>45033</v>
      </c>
      <c r="D1599" s="272">
        <v>45046</v>
      </c>
      <c r="E1599" s="196">
        <f t="shared" si="125"/>
        <v>45039.5</v>
      </c>
      <c r="F1599" s="272">
        <v>45051</v>
      </c>
      <c r="G1599" s="272">
        <v>45063</v>
      </c>
      <c r="H1599" s="12" t="s">
        <v>156</v>
      </c>
      <c r="I1599" s="234">
        <v>9.1300000000000008</v>
      </c>
      <c r="J1599" s="272">
        <v>45358</v>
      </c>
      <c r="K1599" s="17">
        <f t="shared" si="122"/>
        <v>24</v>
      </c>
      <c r="L1599" s="283">
        <f t="shared" si="123"/>
        <v>2.2006317690342534E-7</v>
      </c>
      <c r="M1599" s="22">
        <f t="shared" si="124"/>
        <v>5.2815162456822085E-6</v>
      </c>
    </row>
    <row r="1600" spans="1:13">
      <c r="A1600" s="16">
        <f t="shared" si="121"/>
        <v>1593</v>
      </c>
      <c r="B1600" s="12" t="s">
        <v>403</v>
      </c>
      <c r="C1600" s="272">
        <v>45033</v>
      </c>
      <c r="D1600" s="272">
        <v>45046</v>
      </c>
      <c r="E1600" s="196">
        <f t="shared" si="125"/>
        <v>45039.5</v>
      </c>
      <c r="F1600" s="272">
        <v>45051</v>
      </c>
      <c r="G1600" s="272">
        <v>45063</v>
      </c>
      <c r="H1600" s="12" t="s">
        <v>152</v>
      </c>
      <c r="I1600" s="234">
        <v>168.64999999999998</v>
      </c>
      <c r="J1600" s="272">
        <v>45359</v>
      </c>
      <c r="K1600" s="17">
        <f t="shared" si="122"/>
        <v>24</v>
      </c>
      <c r="L1600" s="283">
        <f t="shared" si="123"/>
        <v>4.0650224298754297E-6</v>
      </c>
      <c r="M1600" s="22">
        <f t="shared" si="124"/>
        <v>9.7560538317010306E-5</v>
      </c>
    </row>
    <row r="1601" spans="1:13">
      <c r="A1601" s="16">
        <f t="shared" si="121"/>
        <v>1594</v>
      </c>
      <c r="B1601" s="12" t="s">
        <v>403</v>
      </c>
      <c r="C1601" s="272">
        <v>45033</v>
      </c>
      <c r="D1601" s="272">
        <v>45046</v>
      </c>
      <c r="E1601" s="196">
        <f t="shared" si="125"/>
        <v>45039.5</v>
      </c>
      <c r="F1601" s="272">
        <v>45051</v>
      </c>
      <c r="G1601" s="272">
        <v>45093</v>
      </c>
      <c r="H1601" s="12" t="s">
        <v>157</v>
      </c>
      <c r="I1601" s="234">
        <v>45.75</v>
      </c>
      <c r="J1601" s="272">
        <v>45360</v>
      </c>
      <c r="K1601" s="17">
        <f t="shared" si="122"/>
        <v>54</v>
      </c>
      <c r="L1601" s="283">
        <f t="shared" si="123"/>
        <v>1.1027262150418082E-6</v>
      </c>
      <c r="M1601" s="22">
        <f t="shared" si="124"/>
        <v>5.9547215612257646E-5</v>
      </c>
    </row>
    <row r="1602" spans="1:13">
      <c r="A1602" s="16">
        <f t="shared" si="121"/>
        <v>1595</v>
      </c>
      <c r="B1602" s="12" t="s">
        <v>404</v>
      </c>
      <c r="C1602" s="272">
        <v>45032</v>
      </c>
      <c r="D1602" s="272">
        <v>45045</v>
      </c>
      <c r="E1602" s="196">
        <f t="shared" si="125"/>
        <v>45038.5</v>
      </c>
      <c r="F1602" s="272">
        <v>45051</v>
      </c>
      <c r="G1602" s="272">
        <v>45093</v>
      </c>
      <c r="H1602" s="12" t="s">
        <v>157</v>
      </c>
      <c r="I1602" s="234">
        <v>70.709999999999994</v>
      </c>
      <c r="J1602" s="272">
        <v>45361</v>
      </c>
      <c r="K1602" s="17">
        <f t="shared" si="122"/>
        <v>55</v>
      </c>
      <c r="L1602" s="283">
        <f t="shared" si="123"/>
        <v>1.7043447140023225E-6</v>
      </c>
      <c r="M1602" s="22">
        <f t="shared" si="124"/>
        <v>9.3738959270127731E-5</v>
      </c>
    </row>
    <row r="1603" spans="1:13">
      <c r="A1603" s="16">
        <f t="shared" si="121"/>
        <v>1596</v>
      </c>
      <c r="B1603" s="12" t="s">
        <v>403</v>
      </c>
      <c r="C1603" s="272">
        <v>45033</v>
      </c>
      <c r="D1603" s="272">
        <v>45046</v>
      </c>
      <c r="E1603" s="196">
        <f t="shared" si="125"/>
        <v>45039.5</v>
      </c>
      <c r="F1603" s="272">
        <v>45051</v>
      </c>
      <c r="G1603" s="272">
        <v>45135</v>
      </c>
      <c r="H1603" s="12" t="s">
        <v>158</v>
      </c>
      <c r="I1603" s="234">
        <v>490.60000000000025</v>
      </c>
      <c r="J1603" s="272">
        <v>45362</v>
      </c>
      <c r="K1603" s="17">
        <f t="shared" si="122"/>
        <v>96</v>
      </c>
      <c r="L1603" s="283">
        <f t="shared" si="123"/>
        <v>1.1825081554087681E-5</v>
      </c>
      <c r="M1603" s="22">
        <f t="shared" si="124"/>
        <v>1.1352078291924175E-3</v>
      </c>
    </row>
    <row r="1604" spans="1:13">
      <c r="A1604" s="16">
        <f t="shared" si="121"/>
        <v>1597</v>
      </c>
      <c r="B1604" s="12" t="s">
        <v>403</v>
      </c>
      <c r="C1604" s="272">
        <v>45033</v>
      </c>
      <c r="D1604" s="272">
        <v>45046</v>
      </c>
      <c r="E1604" s="196">
        <f t="shared" si="125"/>
        <v>45039.5</v>
      </c>
      <c r="F1604" s="272">
        <v>45051</v>
      </c>
      <c r="G1604" s="272">
        <v>45051</v>
      </c>
      <c r="H1604" s="12" t="s">
        <v>159</v>
      </c>
      <c r="I1604" s="234">
        <v>69494.420000000071</v>
      </c>
      <c r="J1604" s="272">
        <v>45363</v>
      </c>
      <c r="K1604" s="17">
        <f t="shared" si="122"/>
        <v>12</v>
      </c>
      <c r="L1604" s="283">
        <f t="shared" si="123"/>
        <v>1.6750452182104003E-3</v>
      </c>
      <c r="M1604" s="22">
        <f t="shared" si="124"/>
        <v>2.0100542618524803E-2</v>
      </c>
    </row>
    <row r="1605" spans="1:13">
      <c r="A1605" s="16">
        <f t="shared" si="121"/>
        <v>1598</v>
      </c>
      <c r="B1605" s="12" t="s">
        <v>403</v>
      </c>
      <c r="C1605" s="272">
        <v>45033</v>
      </c>
      <c r="D1605" s="272">
        <v>45046</v>
      </c>
      <c r="E1605" s="196">
        <f t="shared" si="125"/>
        <v>45039.5</v>
      </c>
      <c r="F1605" s="272">
        <v>45051</v>
      </c>
      <c r="G1605" s="272">
        <v>45051</v>
      </c>
      <c r="H1605" s="12" t="s">
        <v>160</v>
      </c>
      <c r="I1605" s="234">
        <v>69494.420000000071</v>
      </c>
      <c r="J1605" s="272">
        <v>45364</v>
      </c>
      <c r="K1605" s="17">
        <f t="shared" si="122"/>
        <v>12</v>
      </c>
      <c r="L1605" s="283">
        <f t="shared" si="123"/>
        <v>1.6750452182104003E-3</v>
      </c>
      <c r="M1605" s="22">
        <f t="shared" si="124"/>
        <v>2.0100542618524803E-2</v>
      </c>
    </row>
    <row r="1606" spans="1:13">
      <c r="A1606" s="16">
        <f t="shared" si="121"/>
        <v>1599</v>
      </c>
      <c r="B1606" s="12" t="s">
        <v>403</v>
      </c>
      <c r="C1606" s="272">
        <v>45033</v>
      </c>
      <c r="D1606" s="272">
        <v>45046</v>
      </c>
      <c r="E1606" s="196">
        <f t="shared" si="125"/>
        <v>45039.5</v>
      </c>
      <c r="F1606" s="272">
        <v>45051</v>
      </c>
      <c r="G1606" s="272">
        <v>45051</v>
      </c>
      <c r="H1606" s="12" t="s">
        <v>161</v>
      </c>
      <c r="I1606" s="234">
        <v>297149.01000000007</v>
      </c>
      <c r="J1606" s="272">
        <v>45365</v>
      </c>
      <c r="K1606" s="17">
        <f t="shared" si="122"/>
        <v>12</v>
      </c>
      <c r="L1606" s="283">
        <f t="shared" si="123"/>
        <v>7.1622732918190267E-3</v>
      </c>
      <c r="M1606" s="22">
        <f t="shared" si="124"/>
        <v>8.5947279501828316E-2</v>
      </c>
    </row>
    <row r="1607" spans="1:13">
      <c r="A1607" s="16">
        <f t="shared" si="121"/>
        <v>1600</v>
      </c>
      <c r="B1607" s="12" t="s">
        <v>403</v>
      </c>
      <c r="C1607" s="272">
        <v>45033</v>
      </c>
      <c r="D1607" s="272">
        <v>45046</v>
      </c>
      <c r="E1607" s="196">
        <f t="shared" si="125"/>
        <v>45039.5</v>
      </c>
      <c r="F1607" s="272">
        <v>45051</v>
      </c>
      <c r="G1607" s="272">
        <v>45051</v>
      </c>
      <c r="H1607" s="12" t="s">
        <v>162</v>
      </c>
      <c r="I1607" s="234">
        <v>297149.01000000007</v>
      </c>
      <c r="J1607" s="272">
        <v>45366</v>
      </c>
      <c r="K1607" s="17">
        <f t="shared" si="122"/>
        <v>12</v>
      </c>
      <c r="L1607" s="283">
        <f t="shared" si="123"/>
        <v>7.1622732918190267E-3</v>
      </c>
      <c r="M1607" s="22">
        <f t="shared" si="124"/>
        <v>8.5947279501828316E-2</v>
      </c>
    </row>
    <row r="1608" spans="1:13">
      <c r="A1608" s="16">
        <f t="shared" si="121"/>
        <v>1601</v>
      </c>
      <c r="B1608" s="12" t="s">
        <v>403</v>
      </c>
      <c r="C1608" s="272">
        <v>45033</v>
      </c>
      <c r="D1608" s="272">
        <v>45046</v>
      </c>
      <c r="E1608" s="196">
        <f t="shared" si="125"/>
        <v>45039.5</v>
      </c>
      <c r="F1608" s="272">
        <v>45051</v>
      </c>
      <c r="G1608" s="272">
        <v>45051</v>
      </c>
      <c r="H1608" s="12" t="s">
        <v>163</v>
      </c>
      <c r="I1608" s="234">
        <v>455612.37999999936</v>
      </c>
      <c r="J1608" s="272">
        <v>45367</v>
      </c>
      <c r="K1608" s="17">
        <f t="shared" si="122"/>
        <v>12</v>
      </c>
      <c r="L1608" s="283">
        <f t="shared" si="123"/>
        <v>1.0981764269368073E-2</v>
      </c>
      <c r="M1608" s="22">
        <f t="shared" si="124"/>
        <v>0.13178117123241687</v>
      </c>
    </row>
    <row r="1609" spans="1:13">
      <c r="A1609" s="16">
        <f t="shared" ref="A1609:A1672" si="126">A1608+1</f>
        <v>1602</v>
      </c>
      <c r="B1609" s="12" t="s">
        <v>404</v>
      </c>
      <c r="C1609" s="272">
        <v>45032</v>
      </c>
      <c r="D1609" s="272">
        <v>45045</v>
      </c>
      <c r="E1609" s="196">
        <f t="shared" si="125"/>
        <v>45038.5</v>
      </c>
      <c r="F1609" s="272">
        <v>45051</v>
      </c>
      <c r="G1609" s="272">
        <v>45135</v>
      </c>
      <c r="H1609" s="12" t="s">
        <v>158</v>
      </c>
      <c r="I1609" s="234">
        <v>38.120000000000005</v>
      </c>
      <c r="J1609" s="272">
        <v>45368</v>
      </c>
      <c r="K1609" s="17">
        <f t="shared" si="122"/>
        <v>97</v>
      </c>
      <c r="L1609" s="283">
        <f t="shared" si="123"/>
        <v>9.1881799600860623E-7</v>
      </c>
      <c r="M1609" s="22">
        <f t="shared" si="124"/>
        <v>8.9125345612834804E-5</v>
      </c>
    </row>
    <row r="1610" spans="1:13">
      <c r="A1610" s="16">
        <f t="shared" si="126"/>
        <v>1603</v>
      </c>
      <c r="B1610" s="12" t="s">
        <v>404</v>
      </c>
      <c r="C1610" s="272">
        <v>45032</v>
      </c>
      <c r="D1610" s="272">
        <v>45045</v>
      </c>
      <c r="E1610" s="196">
        <f t="shared" si="125"/>
        <v>45038.5</v>
      </c>
      <c r="F1610" s="272">
        <v>45051</v>
      </c>
      <c r="G1610" s="272">
        <v>45051</v>
      </c>
      <c r="H1610" s="12" t="s">
        <v>159</v>
      </c>
      <c r="I1610" s="234">
        <v>6396.8600000000024</v>
      </c>
      <c r="J1610" s="272">
        <v>45369</v>
      </c>
      <c r="K1610" s="17">
        <f t="shared" ref="K1610:K1673" si="127">(G1610-D1610)+((D1610-C1610+1)/2)</f>
        <v>13</v>
      </c>
      <c r="L1610" s="283">
        <f t="shared" ref="L1610:L1673" si="128">I1610/$I$4859</f>
        <v>1.5418546920114413E-4</v>
      </c>
      <c r="M1610" s="22">
        <f t="shared" ref="M1610:M1673" si="129">L1610*K1610</f>
        <v>2.0044110996148739E-3</v>
      </c>
    </row>
    <row r="1611" spans="1:13">
      <c r="A1611" s="16">
        <f t="shared" si="126"/>
        <v>1604</v>
      </c>
      <c r="B1611" s="12" t="s">
        <v>404</v>
      </c>
      <c r="C1611" s="272">
        <v>45032</v>
      </c>
      <c r="D1611" s="272">
        <v>45045</v>
      </c>
      <c r="E1611" s="196">
        <f t="shared" si="125"/>
        <v>45038.5</v>
      </c>
      <c r="F1611" s="272">
        <v>45051</v>
      </c>
      <c r="G1611" s="272">
        <v>45051</v>
      </c>
      <c r="H1611" s="12" t="s">
        <v>160</v>
      </c>
      <c r="I1611" s="234">
        <v>6396.8600000000024</v>
      </c>
      <c r="J1611" s="272">
        <v>45370</v>
      </c>
      <c r="K1611" s="17">
        <f t="shared" si="127"/>
        <v>13</v>
      </c>
      <c r="L1611" s="283">
        <f t="shared" si="128"/>
        <v>1.5418546920114413E-4</v>
      </c>
      <c r="M1611" s="22">
        <f t="shared" si="129"/>
        <v>2.0044110996148739E-3</v>
      </c>
    </row>
    <row r="1612" spans="1:13">
      <c r="A1612" s="16">
        <f t="shared" si="126"/>
        <v>1605</v>
      </c>
      <c r="B1612" s="12" t="s">
        <v>404</v>
      </c>
      <c r="C1612" s="272">
        <v>45032</v>
      </c>
      <c r="D1612" s="272">
        <v>45045</v>
      </c>
      <c r="E1612" s="196">
        <f t="shared" si="125"/>
        <v>45038.5</v>
      </c>
      <c r="F1612" s="272">
        <v>45051</v>
      </c>
      <c r="G1612" s="272">
        <v>45051</v>
      </c>
      <c r="H1612" s="12" t="s">
        <v>161</v>
      </c>
      <c r="I1612" s="234">
        <v>27352.360000000011</v>
      </c>
      <c r="J1612" s="272">
        <v>45371</v>
      </c>
      <c r="K1612" s="17">
        <f t="shared" si="127"/>
        <v>13</v>
      </c>
      <c r="L1612" s="283">
        <f t="shared" si="128"/>
        <v>6.5928228230078612E-4</v>
      </c>
      <c r="M1612" s="22">
        <f t="shared" si="129"/>
        <v>8.5706696699102188E-3</v>
      </c>
    </row>
    <row r="1613" spans="1:13">
      <c r="A1613" s="16">
        <f t="shared" si="126"/>
        <v>1606</v>
      </c>
      <c r="B1613" s="12" t="s">
        <v>404</v>
      </c>
      <c r="C1613" s="272">
        <v>45032</v>
      </c>
      <c r="D1613" s="272">
        <v>45045</v>
      </c>
      <c r="E1613" s="196">
        <f t="shared" si="125"/>
        <v>45038.5</v>
      </c>
      <c r="F1613" s="272">
        <v>45051</v>
      </c>
      <c r="G1613" s="272">
        <v>45051</v>
      </c>
      <c r="H1613" s="12" t="s">
        <v>162</v>
      </c>
      <c r="I1613" s="234">
        <v>27352.360000000011</v>
      </c>
      <c r="J1613" s="272">
        <v>45372</v>
      </c>
      <c r="K1613" s="17">
        <f t="shared" si="127"/>
        <v>13</v>
      </c>
      <c r="L1613" s="283">
        <f t="shared" si="128"/>
        <v>6.5928228230078612E-4</v>
      </c>
      <c r="M1613" s="22">
        <f t="shared" si="129"/>
        <v>8.5706696699102188E-3</v>
      </c>
    </row>
    <row r="1614" spans="1:13">
      <c r="A1614" s="16">
        <f t="shared" si="126"/>
        <v>1607</v>
      </c>
      <c r="B1614" s="12" t="s">
        <v>404</v>
      </c>
      <c r="C1614" s="272">
        <v>45032</v>
      </c>
      <c r="D1614" s="272">
        <v>45045</v>
      </c>
      <c r="E1614" s="196">
        <f t="shared" si="125"/>
        <v>45038.5</v>
      </c>
      <c r="F1614" s="272">
        <v>45051</v>
      </c>
      <c r="G1614" s="272">
        <v>45051</v>
      </c>
      <c r="H1614" s="12" t="s">
        <v>163</v>
      </c>
      <c r="I1614" s="234">
        <v>44547.68</v>
      </c>
      <c r="J1614" s="272">
        <v>45373</v>
      </c>
      <c r="K1614" s="17">
        <f t="shared" si="127"/>
        <v>13</v>
      </c>
      <c r="L1614" s="283">
        <f t="shared" si="128"/>
        <v>1.0737463290774569E-3</v>
      </c>
      <c r="M1614" s="22">
        <f t="shared" si="129"/>
        <v>1.395870227800694E-2</v>
      </c>
    </row>
    <row r="1615" spans="1:13">
      <c r="A1615" s="16">
        <f t="shared" si="126"/>
        <v>1608</v>
      </c>
      <c r="B1615" s="12" t="s">
        <v>403</v>
      </c>
      <c r="C1615" s="272">
        <v>45033</v>
      </c>
      <c r="D1615" s="272">
        <v>45046</v>
      </c>
      <c r="E1615" s="196">
        <f t="shared" si="125"/>
        <v>45039.5</v>
      </c>
      <c r="F1615" s="272">
        <v>45051</v>
      </c>
      <c r="G1615" s="272">
        <v>45135</v>
      </c>
      <c r="H1615" s="12" t="s">
        <v>152</v>
      </c>
      <c r="I1615" s="234">
        <v>162.88</v>
      </c>
      <c r="J1615" s="272">
        <v>45374</v>
      </c>
      <c r="K1615" s="17">
        <f t="shared" si="127"/>
        <v>96</v>
      </c>
      <c r="L1615" s="283">
        <f t="shared" si="128"/>
        <v>3.9259463586013051E-6</v>
      </c>
      <c r="M1615" s="22">
        <f t="shared" si="129"/>
        <v>3.7689085042572529E-4</v>
      </c>
    </row>
    <row r="1616" spans="1:13">
      <c r="A1616" s="16">
        <f t="shared" si="126"/>
        <v>1609</v>
      </c>
      <c r="B1616" s="12" t="s">
        <v>404</v>
      </c>
      <c r="C1616" s="272">
        <v>45032</v>
      </c>
      <c r="D1616" s="272">
        <v>45045</v>
      </c>
      <c r="E1616" s="196">
        <f t="shared" si="125"/>
        <v>45038.5</v>
      </c>
      <c r="F1616" s="272">
        <v>45051</v>
      </c>
      <c r="G1616" s="272">
        <v>45093</v>
      </c>
      <c r="H1616" s="12" t="s">
        <v>157</v>
      </c>
      <c r="I1616" s="234">
        <v>99.39</v>
      </c>
      <c r="J1616" s="272">
        <v>45375</v>
      </c>
      <c r="K1616" s="17">
        <f t="shared" si="127"/>
        <v>55</v>
      </c>
      <c r="L1616" s="283">
        <f t="shared" si="128"/>
        <v>2.3956275084809904E-6</v>
      </c>
      <c r="M1616" s="22">
        <f t="shared" si="129"/>
        <v>1.3175951296645448E-4</v>
      </c>
    </row>
    <row r="1617" spans="1:13">
      <c r="A1617" s="16">
        <f t="shared" si="126"/>
        <v>1610</v>
      </c>
      <c r="B1617" s="12" t="s">
        <v>403</v>
      </c>
      <c r="C1617" s="272">
        <v>45033</v>
      </c>
      <c r="D1617" s="272">
        <v>45046</v>
      </c>
      <c r="E1617" s="196">
        <f t="shared" si="125"/>
        <v>45039.5</v>
      </c>
      <c r="F1617" s="272">
        <v>45051</v>
      </c>
      <c r="G1617" s="272">
        <v>45063</v>
      </c>
      <c r="H1617" s="12" t="s">
        <v>152</v>
      </c>
      <c r="I1617" s="234">
        <v>6.5299999999999994</v>
      </c>
      <c r="J1617" s="272">
        <v>45376</v>
      </c>
      <c r="K1617" s="17">
        <f t="shared" si="127"/>
        <v>24</v>
      </c>
      <c r="L1617" s="283">
        <f t="shared" si="128"/>
        <v>1.5739458326170505E-7</v>
      </c>
      <c r="M1617" s="22">
        <f t="shared" si="129"/>
        <v>3.7774699982809215E-6</v>
      </c>
    </row>
    <row r="1618" spans="1:13">
      <c r="A1618" s="16">
        <f t="shared" si="126"/>
        <v>1611</v>
      </c>
      <c r="B1618" s="12" t="s">
        <v>403</v>
      </c>
      <c r="C1618" s="272">
        <v>45033</v>
      </c>
      <c r="D1618" s="272">
        <v>45046</v>
      </c>
      <c r="E1618" s="196">
        <f t="shared" si="125"/>
        <v>45039.5</v>
      </c>
      <c r="F1618" s="272">
        <v>45051</v>
      </c>
      <c r="G1618" s="272">
        <v>45063</v>
      </c>
      <c r="H1618" s="12" t="s">
        <v>156</v>
      </c>
      <c r="I1618" s="234">
        <v>41.35</v>
      </c>
      <c r="J1618" s="272">
        <v>45377</v>
      </c>
      <c r="K1618" s="17">
        <f t="shared" si="127"/>
        <v>24</v>
      </c>
      <c r="L1618" s="283">
        <f t="shared" si="128"/>
        <v>9.9667167195582011E-7</v>
      </c>
      <c r="M1618" s="22">
        <f t="shared" si="129"/>
        <v>2.3920120126939681E-5</v>
      </c>
    </row>
    <row r="1619" spans="1:13">
      <c r="A1619" s="16">
        <f t="shared" si="126"/>
        <v>1612</v>
      </c>
      <c r="B1619" s="12" t="s">
        <v>403</v>
      </c>
      <c r="C1619" s="272">
        <v>45033</v>
      </c>
      <c r="D1619" s="272">
        <v>45046</v>
      </c>
      <c r="E1619" s="196">
        <f t="shared" si="125"/>
        <v>45039.5</v>
      </c>
      <c r="F1619" s="272">
        <v>45051</v>
      </c>
      <c r="G1619" s="272">
        <v>45135</v>
      </c>
      <c r="H1619" s="12" t="s">
        <v>152</v>
      </c>
      <c r="I1619" s="234">
        <v>2.8999999999999995</v>
      </c>
      <c r="J1619" s="272">
        <v>45378</v>
      </c>
      <c r="K1619" s="17">
        <f t="shared" si="127"/>
        <v>96</v>
      </c>
      <c r="L1619" s="283">
        <f t="shared" si="128"/>
        <v>6.9899585215764875E-8</v>
      </c>
      <c r="M1619" s="22">
        <f t="shared" si="129"/>
        <v>6.710360180713428E-6</v>
      </c>
    </row>
    <row r="1620" spans="1:13">
      <c r="A1620" s="16">
        <f t="shared" si="126"/>
        <v>1613</v>
      </c>
      <c r="B1620" s="12" t="s">
        <v>403</v>
      </c>
      <c r="C1620" s="272">
        <v>45033</v>
      </c>
      <c r="D1620" s="272">
        <v>45046</v>
      </c>
      <c r="E1620" s="196">
        <f t="shared" si="125"/>
        <v>45039.5</v>
      </c>
      <c r="F1620" s="272">
        <v>45051</v>
      </c>
      <c r="G1620" s="272">
        <v>45135</v>
      </c>
      <c r="H1620" s="12" t="s">
        <v>152</v>
      </c>
      <c r="I1620" s="234">
        <v>16.75</v>
      </c>
      <c r="J1620" s="272">
        <v>45379</v>
      </c>
      <c r="K1620" s="17">
        <f t="shared" si="127"/>
        <v>96</v>
      </c>
      <c r="L1620" s="283">
        <f t="shared" si="128"/>
        <v>4.0373036288415927E-7</v>
      </c>
      <c r="M1620" s="22">
        <f t="shared" si="129"/>
        <v>3.8758114836879288E-5</v>
      </c>
    </row>
    <row r="1621" spans="1:13">
      <c r="A1621" s="16">
        <f t="shared" si="126"/>
        <v>1614</v>
      </c>
      <c r="B1621" s="12" t="s">
        <v>403</v>
      </c>
      <c r="C1621" s="272">
        <v>45033</v>
      </c>
      <c r="D1621" s="272">
        <v>45046</v>
      </c>
      <c r="E1621" s="196">
        <f t="shared" si="125"/>
        <v>45039.5</v>
      </c>
      <c r="F1621" s="272">
        <v>45051</v>
      </c>
      <c r="G1621" s="272">
        <v>45135</v>
      </c>
      <c r="H1621" s="12" t="s">
        <v>152</v>
      </c>
      <c r="I1621" s="234">
        <v>0.41</v>
      </c>
      <c r="J1621" s="272">
        <v>45380</v>
      </c>
      <c r="K1621" s="17">
        <f t="shared" si="127"/>
        <v>96</v>
      </c>
      <c r="L1621" s="283">
        <f t="shared" si="128"/>
        <v>9.8823551511943465E-9</v>
      </c>
      <c r="M1621" s="22">
        <f t="shared" si="129"/>
        <v>9.4870609451465721E-7</v>
      </c>
    </row>
    <row r="1622" spans="1:13">
      <c r="A1622" s="16">
        <f t="shared" si="126"/>
        <v>1615</v>
      </c>
      <c r="B1622" s="12" t="s">
        <v>403</v>
      </c>
      <c r="C1622" s="272">
        <v>45033</v>
      </c>
      <c r="D1622" s="272">
        <v>45046</v>
      </c>
      <c r="E1622" s="196">
        <f t="shared" si="125"/>
        <v>45039.5</v>
      </c>
      <c r="F1622" s="272">
        <v>45051</v>
      </c>
      <c r="G1622" s="272">
        <v>45093</v>
      </c>
      <c r="H1622" s="12" t="s">
        <v>157</v>
      </c>
      <c r="I1622" s="234">
        <v>224.12</v>
      </c>
      <c r="J1622" s="272">
        <v>45381</v>
      </c>
      <c r="K1622" s="17">
        <f t="shared" si="127"/>
        <v>54</v>
      </c>
      <c r="L1622" s="283">
        <f t="shared" si="128"/>
        <v>5.4020327719162852E-6</v>
      </c>
      <c r="M1622" s="22">
        <f t="shared" si="129"/>
        <v>2.9170976968347941E-4</v>
      </c>
    </row>
    <row r="1623" spans="1:13">
      <c r="A1623" s="16">
        <f t="shared" si="126"/>
        <v>1616</v>
      </c>
      <c r="B1623" s="12" t="s">
        <v>403</v>
      </c>
      <c r="C1623" s="272">
        <v>45033</v>
      </c>
      <c r="D1623" s="272">
        <v>45046</v>
      </c>
      <c r="E1623" s="196">
        <f t="shared" si="125"/>
        <v>45039.5</v>
      </c>
      <c r="F1623" s="272">
        <v>45051</v>
      </c>
      <c r="G1623" s="272">
        <v>45135</v>
      </c>
      <c r="H1623" s="12" t="s">
        <v>152</v>
      </c>
      <c r="I1623" s="234">
        <v>91.95</v>
      </c>
      <c r="J1623" s="272">
        <v>45382</v>
      </c>
      <c r="K1623" s="17">
        <f t="shared" si="127"/>
        <v>96</v>
      </c>
      <c r="L1623" s="283">
        <f t="shared" si="128"/>
        <v>2.2162989174446835E-6</v>
      </c>
      <c r="M1623" s="22">
        <f t="shared" si="129"/>
        <v>2.1276469607468961E-4</v>
      </c>
    </row>
    <row r="1624" spans="1:13">
      <c r="A1624" s="16">
        <f t="shared" si="126"/>
        <v>1617</v>
      </c>
      <c r="B1624" s="12" t="s">
        <v>403</v>
      </c>
      <c r="C1624" s="272">
        <v>45033</v>
      </c>
      <c r="D1624" s="272">
        <v>45046</v>
      </c>
      <c r="E1624" s="196">
        <f t="shared" si="125"/>
        <v>45039.5</v>
      </c>
      <c r="F1624" s="272">
        <v>45051</v>
      </c>
      <c r="G1624" s="272">
        <v>45093</v>
      </c>
      <c r="H1624" s="12" t="s">
        <v>154</v>
      </c>
      <c r="I1624" s="234">
        <v>24.88</v>
      </c>
      <c r="J1624" s="272">
        <v>45383</v>
      </c>
      <c r="K1624" s="17">
        <f t="shared" si="127"/>
        <v>54</v>
      </c>
      <c r="L1624" s="283">
        <f t="shared" si="128"/>
        <v>5.9969023454076912E-7</v>
      </c>
      <c r="M1624" s="22">
        <f t="shared" si="129"/>
        <v>3.2383272665201532E-5</v>
      </c>
    </row>
    <row r="1625" spans="1:13">
      <c r="A1625" s="16">
        <f t="shared" si="126"/>
        <v>1618</v>
      </c>
      <c r="B1625" s="12" t="s">
        <v>404</v>
      </c>
      <c r="C1625" s="272">
        <v>45032</v>
      </c>
      <c r="D1625" s="272">
        <v>45045</v>
      </c>
      <c r="E1625" s="196">
        <f t="shared" si="125"/>
        <v>45038.5</v>
      </c>
      <c r="F1625" s="272">
        <v>45051</v>
      </c>
      <c r="G1625" s="272">
        <v>45093</v>
      </c>
      <c r="H1625" s="12" t="s">
        <v>154</v>
      </c>
      <c r="I1625" s="234">
        <v>54.45</v>
      </c>
      <c r="J1625" s="272">
        <v>45384</v>
      </c>
      <c r="K1625" s="17">
        <f t="shared" si="127"/>
        <v>55</v>
      </c>
      <c r="L1625" s="283">
        <f t="shared" si="128"/>
        <v>1.3124249706891029E-6</v>
      </c>
      <c r="M1625" s="22">
        <f t="shared" si="129"/>
        <v>7.218337338790066E-5</v>
      </c>
    </row>
    <row r="1626" spans="1:13">
      <c r="A1626" s="16">
        <f t="shared" si="126"/>
        <v>1619</v>
      </c>
      <c r="B1626" s="12" t="s">
        <v>404</v>
      </c>
      <c r="C1626" s="272">
        <v>45032</v>
      </c>
      <c r="D1626" s="272">
        <v>45045</v>
      </c>
      <c r="E1626" s="196">
        <f t="shared" si="125"/>
        <v>45038.5</v>
      </c>
      <c r="F1626" s="272">
        <v>45051</v>
      </c>
      <c r="G1626" s="272">
        <v>45093</v>
      </c>
      <c r="H1626" s="12" t="s">
        <v>157</v>
      </c>
      <c r="I1626" s="234">
        <v>86.81</v>
      </c>
      <c r="J1626" s="272">
        <v>45385</v>
      </c>
      <c r="K1626" s="17">
        <f t="shared" si="127"/>
        <v>55</v>
      </c>
      <c r="L1626" s="283">
        <f t="shared" si="128"/>
        <v>2.0924079284760516E-6</v>
      </c>
      <c r="M1626" s="22">
        <f t="shared" si="129"/>
        <v>1.1508243606618284E-4</v>
      </c>
    </row>
    <row r="1627" spans="1:13">
      <c r="A1627" s="16">
        <f t="shared" si="126"/>
        <v>1620</v>
      </c>
      <c r="B1627" s="12" t="s">
        <v>403</v>
      </c>
      <c r="C1627" s="272">
        <v>45033</v>
      </c>
      <c r="D1627" s="272">
        <v>45046</v>
      </c>
      <c r="E1627" s="196">
        <f t="shared" si="125"/>
        <v>45039.5</v>
      </c>
      <c r="F1627" s="272">
        <v>45051</v>
      </c>
      <c r="G1627" s="272">
        <v>45091</v>
      </c>
      <c r="H1627" s="12" t="s">
        <v>153</v>
      </c>
      <c r="I1627" s="234">
        <v>54.01</v>
      </c>
      <c r="J1627" s="272">
        <v>45386</v>
      </c>
      <c r="K1627" s="17">
        <f t="shared" si="127"/>
        <v>52</v>
      </c>
      <c r="L1627" s="283">
        <f t="shared" si="128"/>
        <v>1.301819516380504E-6</v>
      </c>
      <c r="M1627" s="22">
        <f t="shared" si="129"/>
        <v>6.7694614851786204E-5</v>
      </c>
    </row>
    <row r="1628" spans="1:13">
      <c r="A1628" s="16">
        <f t="shared" si="126"/>
        <v>1621</v>
      </c>
      <c r="B1628" s="12" t="s">
        <v>404</v>
      </c>
      <c r="C1628" s="272">
        <v>45032</v>
      </c>
      <c r="D1628" s="272">
        <v>45045</v>
      </c>
      <c r="E1628" s="196">
        <f t="shared" si="125"/>
        <v>45038.5</v>
      </c>
      <c r="F1628" s="272">
        <v>45051</v>
      </c>
      <c r="G1628" s="272">
        <v>45093</v>
      </c>
      <c r="H1628" s="12" t="s">
        <v>157</v>
      </c>
      <c r="I1628" s="234">
        <v>76.5</v>
      </c>
      <c r="J1628" s="272">
        <v>45387</v>
      </c>
      <c r="K1628" s="17">
        <f t="shared" si="127"/>
        <v>55</v>
      </c>
      <c r="L1628" s="283">
        <f t="shared" si="128"/>
        <v>1.8439028513813841E-6</v>
      </c>
      <c r="M1628" s="22">
        <f t="shared" si="129"/>
        <v>1.0141465682597612E-4</v>
      </c>
    </row>
    <row r="1629" spans="1:13">
      <c r="A1629" s="16">
        <f t="shared" si="126"/>
        <v>1622</v>
      </c>
      <c r="B1629" s="12" t="s">
        <v>403</v>
      </c>
      <c r="C1629" s="272">
        <v>45033</v>
      </c>
      <c r="D1629" s="272">
        <v>45046</v>
      </c>
      <c r="E1629" s="196">
        <f t="shared" si="125"/>
        <v>45039.5</v>
      </c>
      <c r="F1629" s="272">
        <v>45051</v>
      </c>
      <c r="G1629" s="272">
        <v>45135</v>
      </c>
      <c r="H1629" s="12" t="s">
        <v>154</v>
      </c>
      <c r="I1629" s="234">
        <v>7.3699999999999992</v>
      </c>
      <c r="J1629" s="272">
        <v>45388</v>
      </c>
      <c r="K1629" s="17">
        <f t="shared" si="127"/>
        <v>96</v>
      </c>
      <c r="L1629" s="283">
        <f t="shared" si="128"/>
        <v>1.7764135966903006E-7</v>
      </c>
      <c r="M1629" s="22">
        <f t="shared" si="129"/>
        <v>1.7053570528226887E-5</v>
      </c>
    </row>
    <row r="1630" spans="1:13">
      <c r="A1630" s="16">
        <f t="shared" si="126"/>
        <v>1623</v>
      </c>
      <c r="B1630" s="12" t="s">
        <v>404</v>
      </c>
      <c r="C1630" s="272">
        <v>45032</v>
      </c>
      <c r="D1630" s="272">
        <v>45045</v>
      </c>
      <c r="E1630" s="196">
        <f t="shared" si="125"/>
        <v>45038.5</v>
      </c>
      <c r="F1630" s="272">
        <v>45051</v>
      </c>
      <c r="G1630" s="272">
        <v>45093</v>
      </c>
      <c r="H1630" s="12" t="s">
        <v>157</v>
      </c>
      <c r="I1630" s="234">
        <v>218.61</v>
      </c>
      <c r="J1630" s="272">
        <v>45389</v>
      </c>
      <c r="K1630" s="17">
        <f t="shared" si="127"/>
        <v>55</v>
      </c>
      <c r="L1630" s="283">
        <f t="shared" si="128"/>
        <v>5.2692235600063326E-6</v>
      </c>
      <c r="M1630" s="22">
        <f t="shared" si="129"/>
        <v>2.898072958003483E-4</v>
      </c>
    </row>
    <row r="1631" spans="1:13">
      <c r="A1631" s="16">
        <f t="shared" si="126"/>
        <v>1624</v>
      </c>
      <c r="B1631" s="12" t="s">
        <v>403</v>
      </c>
      <c r="C1631" s="272">
        <v>45033</v>
      </c>
      <c r="D1631" s="272">
        <v>45046</v>
      </c>
      <c r="E1631" s="196">
        <f t="shared" si="125"/>
        <v>45039.5</v>
      </c>
      <c r="F1631" s="272">
        <v>45051</v>
      </c>
      <c r="G1631" s="272">
        <v>45063</v>
      </c>
      <c r="H1631" s="12" t="s">
        <v>152</v>
      </c>
      <c r="I1631" s="234">
        <v>0.88</v>
      </c>
      <c r="J1631" s="272">
        <v>45390</v>
      </c>
      <c r="K1631" s="17">
        <f t="shared" si="127"/>
        <v>24</v>
      </c>
      <c r="L1631" s="283">
        <f t="shared" si="128"/>
        <v>2.1210908617197622E-8</v>
      </c>
      <c r="M1631" s="22">
        <f t="shared" si="129"/>
        <v>5.090618068127429E-7</v>
      </c>
    </row>
    <row r="1632" spans="1:13">
      <c r="A1632" s="16">
        <f t="shared" si="126"/>
        <v>1625</v>
      </c>
      <c r="B1632" s="12" t="s">
        <v>403</v>
      </c>
      <c r="C1632" s="272">
        <v>45033</v>
      </c>
      <c r="D1632" s="272">
        <v>45046</v>
      </c>
      <c r="E1632" s="196">
        <f t="shared" si="125"/>
        <v>45039.5</v>
      </c>
      <c r="F1632" s="272">
        <v>45051</v>
      </c>
      <c r="G1632" s="272">
        <v>45093</v>
      </c>
      <c r="H1632" s="12" t="s">
        <v>157</v>
      </c>
      <c r="I1632" s="234">
        <v>62.519999999999996</v>
      </c>
      <c r="J1632" s="272">
        <v>45391</v>
      </c>
      <c r="K1632" s="17">
        <f t="shared" si="127"/>
        <v>54</v>
      </c>
      <c r="L1632" s="283">
        <f t="shared" si="128"/>
        <v>1.5069386440309037E-6</v>
      </c>
      <c r="M1632" s="22">
        <f t="shared" si="129"/>
        <v>8.1374686777668803E-5</v>
      </c>
    </row>
    <row r="1633" spans="1:13">
      <c r="A1633" s="16">
        <f t="shared" si="126"/>
        <v>1626</v>
      </c>
      <c r="B1633" s="12" t="s">
        <v>404</v>
      </c>
      <c r="C1633" s="272">
        <v>45032</v>
      </c>
      <c r="D1633" s="272">
        <v>45045</v>
      </c>
      <c r="E1633" s="196">
        <f t="shared" si="125"/>
        <v>45038.5</v>
      </c>
      <c r="F1633" s="272">
        <v>45051</v>
      </c>
      <c r="G1633" s="272">
        <v>45093</v>
      </c>
      <c r="H1633" s="12" t="s">
        <v>157</v>
      </c>
      <c r="I1633" s="234">
        <v>166.92999999999998</v>
      </c>
      <c r="J1633" s="272">
        <v>45392</v>
      </c>
      <c r="K1633" s="17">
        <f t="shared" si="127"/>
        <v>55</v>
      </c>
      <c r="L1633" s="283">
        <f t="shared" si="128"/>
        <v>4.0235647448509072E-6</v>
      </c>
      <c r="M1633" s="22">
        <f t="shared" si="129"/>
        <v>2.2129606096679989E-4</v>
      </c>
    </row>
    <row r="1634" spans="1:13">
      <c r="A1634" s="16">
        <f t="shared" si="126"/>
        <v>1627</v>
      </c>
      <c r="B1634" s="12" t="s">
        <v>403</v>
      </c>
      <c r="C1634" s="272">
        <v>45033</v>
      </c>
      <c r="D1634" s="272">
        <v>45046</v>
      </c>
      <c r="E1634" s="196">
        <f t="shared" si="125"/>
        <v>45039.5</v>
      </c>
      <c r="F1634" s="272">
        <v>45051</v>
      </c>
      <c r="G1634" s="272">
        <v>45063</v>
      </c>
      <c r="H1634" s="12" t="s">
        <v>152</v>
      </c>
      <c r="I1634" s="234">
        <v>67.959999999999994</v>
      </c>
      <c r="J1634" s="272">
        <v>45393</v>
      </c>
      <c r="K1634" s="17">
        <f t="shared" si="127"/>
        <v>24</v>
      </c>
      <c r="L1634" s="283">
        <f t="shared" si="128"/>
        <v>1.6380606245735797E-6</v>
      </c>
      <c r="M1634" s="22">
        <f t="shared" si="129"/>
        <v>3.931345498976591E-5</v>
      </c>
    </row>
    <row r="1635" spans="1:13">
      <c r="A1635" s="16">
        <f t="shared" si="126"/>
        <v>1628</v>
      </c>
      <c r="B1635" s="12" t="s">
        <v>403</v>
      </c>
      <c r="C1635" s="272">
        <v>45033</v>
      </c>
      <c r="D1635" s="272">
        <v>45046</v>
      </c>
      <c r="E1635" s="196">
        <f t="shared" si="125"/>
        <v>45039.5</v>
      </c>
      <c r="F1635" s="272">
        <v>45051</v>
      </c>
      <c r="G1635" s="272">
        <v>45063</v>
      </c>
      <c r="H1635" s="12" t="s">
        <v>156</v>
      </c>
      <c r="I1635" s="234">
        <v>97.360000000000014</v>
      </c>
      <c r="J1635" s="272">
        <v>45394</v>
      </c>
      <c r="K1635" s="17">
        <f t="shared" si="127"/>
        <v>24</v>
      </c>
      <c r="L1635" s="283">
        <f t="shared" si="128"/>
        <v>2.3466977988299553E-6</v>
      </c>
      <c r="M1635" s="22">
        <f t="shared" si="129"/>
        <v>5.6320747171918929E-5</v>
      </c>
    </row>
    <row r="1636" spans="1:13">
      <c r="A1636" s="16">
        <f t="shared" si="126"/>
        <v>1629</v>
      </c>
      <c r="B1636" s="12" t="s">
        <v>403</v>
      </c>
      <c r="C1636" s="272">
        <v>45033</v>
      </c>
      <c r="D1636" s="272">
        <v>45046</v>
      </c>
      <c r="E1636" s="196">
        <f t="shared" si="125"/>
        <v>45039.5</v>
      </c>
      <c r="F1636" s="272">
        <v>45051</v>
      </c>
      <c r="G1636" s="272">
        <v>45093</v>
      </c>
      <c r="H1636" s="12" t="s">
        <v>157</v>
      </c>
      <c r="I1636" s="234">
        <v>46.38</v>
      </c>
      <c r="J1636" s="272">
        <v>45395</v>
      </c>
      <c r="K1636" s="17">
        <f t="shared" si="127"/>
        <v>54</v>
      </c>
      <c r="L1636" s="283">
        <f t="shared" si="128"/>
        <v>1.1179112973473021E-6</v>
      </c>
      <c r="M1636" s="22">
        <f t="shared" si="129"/>
        <v>6.0367210056754312E-5</v>
      </c>
    </row>
    <row r="1637" spans="1:13">
      <c r="A1637" s="16">
        <f t="shared" si="126"/>
        <v>1630</v>
      </c>
      <c r="B1637" s="12" t="s">
        <v>404</v>
      </c>
      <c r="C1637" s="272">
        <v>45032</v>
      </c>
      <c r="D1637" s="272">
        <v>45045</v>
      </c>
      <c r="E1637" s="196">
        <f t="shared" ref="E1637:E1700" si="130">AVERAGE(C1637:D1637)</f>
        <v>45038.5</v>
      </c>
      <c r="F1637" s="272">
        <v>45051</v>
      </c>
      <c r="G1637" s="272">
        <v>45093</v>
      </c>
      <c r="H1637" s="12" t="s">
        <v>157</v>
      </c>
      <c r="I1637" s="234">
        <v>49.35</v>
      </c>
      <c r="J1637" s="272">
        <v>45396</v>
      </c>
      <c r="K1637" s="17">
        <f t="shared" si="127"/>
        <v>55</v>
      </c>
      <c r="L1637" s="283">
        <f t="shared" si="128"/>
        <v>1.189498113930344E-6</v>
      </c>
      <c r="M1637" s="22">
        <f t="shared" si="129"/>
        <v>6.5422396266168924E-5</v>
      </c>
    </row>
    <row r="1638" spans="1:13">
      <c r="A1638" s="16">
        <f t="shared" si="126"/>
        <v>1631</v>
      </c>
      <c r="B1638" s="12" t="s">
        <v>403</v>
      </c>
      <c r="C1638" s="272">
        <v>45033</v>
      </c>
      <c r="D1638" s="272">
        <v>45046</v>
      </c>
      <c r="E1638" s="196">
        <f t="shared" si="130"/>
        <v>45039.5</v>
      </c>
      <c r="F1638" s="272">
        <v>45051</v>
      </c>
      <c r="G1638" s="272">
        <v>45063</v>
      </c>
      <c r="H1638" s="12" t="s">
        <v>156</v>
      </c>
      <c r="I1638" s="234">
        <v>15.65</v>
      </c>
      <c r="J1638" s="272">
        <v>45397</v>
      </c>
      <c r="K1638" s="17">
        <f t="shared" si="127"/>
        <v>24</v>
      </c>
      <c r="L1638" s="283">
        <f t="shared" si="128"/>
        <v>3.7721672711266224E-7</v>
      </c>
      <c r="M1638" s="22">
        <f t="shared" si="129"/>
        <v>9.0532014507038928E-6</v>
      </c>
    </row>
    <row r="1639" spans="1:13">
      <c r="A1639" s="16">
        <f t="shared" si="126"/>
        <v>1632</v>
      </c>
      <c r="B1639" s="12" t="s">
        <v>403</v>
      </c>
      <c r="C1639" s="272">
        <v>45033</v>
      </c>
      <c r="D1639" s="272">
        <v>45046</v>
      </c>
      <c r="E1639" s="196">
        <f t="shared" si="130"/>
        <v>45039.5</v>
      </c>
      <c r="F1639" s="272">
        <v>45051</v>
      </c>
      <c r="G1639" s="272">
        <v>45063</v>
      </c>
      <c r="H1639" s="12" t="s">
        <v>152</v>
      </c>
      <c r="I1639" s="234">
        <v>15.83</v>
      </c>
      <c r="J1639" s="272">
        <v>45398</v>
      </c>
      <c r="K1639" s="17">
        <f t="shared" si="127"/>
        <v>24</v>
      </c>
      <c r="L1639" s="283">
        <f t="shared" si="128"/>
        <v>3.8155532205708902E-7</v>
      </c>
      <c r="M1639" s="22">
        <f t="shared" si="129"/>
        <v>9.157327729370137E-6</v>
      </c>
    </row>
    <row r="1640" spans="1:13">
      <c r="A1640" s="16">
        <f t="shared" si="126"/>
        <v>1633</v>
      </c>
      <c r="B1640" s="12" t="s">
        <v>403</v>
      </c>
      <c r="C1640" s="272">
        <v>45033</v>
      </c>
      <c r="D1640" s="272">
        <v>45046</v>
      </c>
      <c r="E1640" s="196">
        <f t="shared" si="130"/>
        <v>45039.5</v>
      </c>
      <c r="F1640" s="272">
        <v>45051</v>
      </c>
      <c r="G1640" s="272">
        <v>45093</v>
      </c>
      <c r="H1640" s="12" t="s">
        <v>154</v>
      </c>
      <c r="I1640" s="234">
        <v>34.68</v>
      </c>
      <c r="J1640" s="272">
        <v>45399</v>
      </c>
      <c r="K1640" s="17">
        <f t="shared" si="127"/>
        <v>54</v>
      </c>
      <c r="L1640" s="283">
        <f t="shared" si="128"/>
        <v>8.3590262595956086E-7</v>
      </c>
      <c r="M1640" s="22">
        <f t="shared" si="129"/>
        <v>4.513874180181629E-5</v>
      </c>
    </row>
    <row r="1641" spans="1:13">
      <c r="A1641" s="16">
        <f t="shared" si="126"/>
        <v>1634</v>
      </c>
      <c r="B1641" s="12" t="s">
        <v>403</v>
      </c>
      <c r="C1641" s="272">
        <v>45033</v>
      </c>
      <c r="D1641" s="272">
        <v>45046</v>
      </c>
      <c r="E1641" s="196">
        <f t="shared" si="130"/>
        <v>45039.5</v>
      </c>
      <c r="F1641" s="272">
        <v>45051</v>
      </c>
      <c r="G1641" s="272">
        <v>45093</v>
      </c>
      <c r="H1641" s="12" t="s">
        <v>157</v>
      </c>
      <c r="I1641" s="234">
        <v>1711.2999999999997</v>
      </c>
      <c r="J1641" s="272">
        <v>45400</v>
      </c>
      <c r="K1641" s="17">
        <f t="shared" si="127"/>
        <v>54</v>
      </c>
      <c r="L1641" s="283">
        <f t="shared" si="128"/>
        <v>4.1247986268875326E-5</v>
      </c>
      <c r="M1641" s="22">
        <f t="shared" si="129"/>
        <v>2.2273912585192676E-3</v>
      </c>
    </row>
    <row r="1642" spans="1:13">
      <c r="A1642" s="16">
        <f t="shared" si="126"/>
        <v>1635</v>
      </c>
      <c r="B1642" s="12" t="s">
        <v>404</v>
      </c>
      <c r="C1642" s="272">
        <v>45032</v>
      </c>
      <c r="D1642" s="272">
        <v>45045</v>
      </c>
      <c r="E1642" s="196">
        <f t="shared" si="130"/>
        <v>45038.5</v>
      </c>
      <c r="F1642" s="272">
        <v>45051</v>
      </c>
      <c r="G1642" s="272">
        <v>45093</v>
      </c>
      <c r="H1642" s="12" t="s">
        <v>157</v>
      </c>
      <c r="I1642" s="234">
        <v>1258.5600000000002</v>
      </c>
      <c r="J1642" s="272">
        <v>45401</v>
      </c>
      <c r="K1642" s="17">
        <f t="shared" si="127"/>
        <v>55</v>
      </c>
      <c r="L1642" s="283">
        <f t="shared" si="128"/>
        <v>3.0335455851432092E-5</v>
      </c>
      <c r="M1642" s="22">
        <f t="shared" si="129"/>
        <v>1.6684500718287651E-3</v>
      </c>
    </row>
    <row r="1643" spans="1:13">
      <c r="A1643" s="16">
        <f t="shared" si="126"/>
        <v>1636</v>
      </c>
      <c r="B1643" s="12" t="s">
        <v>403</v>
      </c>
      <c r="C1643" s="272">
        <v>45033</v>
      </c>
      <c r="D1643" s="272">
        <v>45046</v>
      </c>
      <c r="E1643" s="196">
        <f t="shared" si="130"/>
        <v>45039.5</v>
      </c>
      <c r="F1643" s="272">
        <v>45051</v>
      </c>
      <c r="G1643" s="272">
        <v>45135</v>
      </c>
      <c r="H1643" s="12" t="s">
        <v>152</v>
      </c>
      <c r="I1643" s="234">
        <v>1.1000000000000001</v>
      </c>
      <c r="J1643" s="272">
        <v>45402</v>
      </c>
      <c r="K1643" s="17">
        <f t="shared" si="127"/>
        <v>96</v>
      </c>
      <c r="L1643" s="283">
        <f t="shared" si="128"/>
        <v>2.6513635771497028E-8</v>
      </c>
      <c r="M1643" s="22">
        <f t="shared" si="129"/>
        <v>2.5453090340637146E-6</v>
      </c>
    </row>
    <row r="1644" spans="1:13">
      <c r="A1644" s="16">
        <f t="shared" si="126"/>
        <v>1637</v>
      </c>
      <c r="B1644" s="12" t="s">
        <v>403</v>
      </c>
      <c r="C1644" s="272">
        <v>45033</v>
      </c>
      <c r="D1644" s="272">
        <v>45046</v>
      </c>
      <c r="E1644" s="196">
        <f t="shared" si="130"/>
        <v>45039.5</v>
      </c>
      <c r="F1644" s="272">
        <v>45051</v>
      </c>
      <c r="G1644" s="272">
        <v>45091</v>
      </c>
      <c r="H1644" s="12" t="s">
        <v>153</v>
      </c>
      <c r="I1644" s="234">
        <v>33.26</v>
      </c>
      <c r="J1644" s="272">
        <v>45403</v>
      </c>
      <c r="K1644" s="17">
        <f t="shared" si="127"/>
        <v>52</v>
      </c>
      <c r="L1644" s="283">
        <f t="shared" si="128"/>
        <v>8.0167593250908282E-7</v>
      </c>
      <c r="M1644" s="22">
        <f t="shared" si="129"/>
        <v>4.1687148490472308E-5</v>
      </c>
    </row>
    <row r="1645" spans="1:13">
      <c r="A1645" s="16">
        <f t="shared" si="126"/>
        <v>1638</v>
      </c>
      <c r="B1645" s="12" t="s">
        <v>403</v>
      </c>
      <c r="C1645" s="272">
        <v>45033</v>
      </c>
      <c r="D1645" s="272">
        <v>45046</v>
      </c>
      <c r="E1645" s="196">
        <f t="shared" si="130"/>
        <v>45039.5</v>
      </c>
      <c r="F1645" s="272">
        <v>45051</v>
      </c>
      <c r="G1645" s="272">
        <v>45093</v>
      </c>
      <c r="H1645" s="12" t="s">
        <v>157</v>
      </c>
      <c r="I1645" s="234">
        <v>58.19</v>
      </c>
      <c r="J1645" s="272">
        <v>45404</v>
      </c>
      <c r="K1645" s="17">
        <f t="shared" si="127"/>
        <v>54</v>
      </c>
      <c r="L1645" s="283">
        <f t="shared" si="128"/>
        <v>1.4025713323121927E-6</v>
      </c>
      <c r="M1645" s="22">
        <f t="shared" si="129"/>
        <v>7.5738851944858409E-5</v>
      </c>
    </row>
    <row r="1646" spans="1:13">
      <c r="A1646" s="16">
        <f t="shared" si="126"/>
        <v>1639</v>
      </c>
      <c r="B1646" s="12" t="s">
        <v>404</v>
      </c>
      <c r="C1646" s="272">
        <v>45032</v>
      </c>
      <c r="D1646" s="272">
        <v>45045</v>
      </c>
      <c r="E1646" s="196">
        <f t="shared" si="130"/>
        <v>45038.5</v>
      </c>
      <c r="F1646" s="272">
        <v>45051</v>
      </c>
      <c r="G1646" s="272">
        <v>45093</v>
      </c>
      <c r="H1646" s="12" t="s">
        <v>157</v>
      </c>
      <c r="I1646" s="234">
        <v>125.73</v>
      </c>
      <c r="J1646" s="272">
        <v>45405</v>
      </c>
      <c r="K1646" s="17">
        <f t="shared" si="127"/>
        <v>55</v>
      </c>
      <c r="L1646" s="283">
        <f t="shared" si="128"/>
        <v>3.0305085686821103E-6</v>
      </c>
      <c r="M1646" s="22">
        <f t="shared" si="129"/>
        <v>1.6667797127751607E-4</v>
      </c>
    </row>
    <row r="1647" spans="1:13">
      <c r="A1647" s="16">
        <f t="shared" si="126"/>
        <v>1640</v>
      </c>
      <c r="B1647" s="12" t="s">
        <v>403</v>
      </c>
      <c r="C1647" s="272">
        <v>45033</v>
      </c>
      <c r="D1647" s="272">
        <v>45046</v>
      </c>
      <c r="E1647" s="196">
        <f t="shared" si="130"/>
        <v>45039.5</v>
      </c>
      <c r="F1647" s="272">
        <v>45051</v>
      </c>
      <c r="G1647" s="272">
        <v>45135</v>
      </c>
      <c r="H1647" s="12" t="s">
        <v>152</v>
      </c>
      <c r="I1647" s="234">
        <v>187.77999999999997</v>
      </c>
      <c r="J1647" s="272">
        <v>45406</v>
      </c>
      <c r="K1647" s="17">
        <f t="shared" si="127"/>
        <v>96</v>
      </c>
      <c r="L1647" s="283">
        <f t="shared" si="128"/>
        <v>4.5261186592470098E-6</v>
      </c>
      <c r="M1647" s="22">
        <f t="shared" si="129"/>
        <v>4.3450739128771294E-4</v>
      </c>
    </row>
    <row r="1648" spans="1:13">
      <c r="A1648" s="16">
        <f t="shared" si="126"/>
        <v>1641</v>
      </c>
      <c r="B1648" s="12" t="s">
        <v>403</v>
      </c>
      <c r="C1648" s="272">
        <v>45033</v>
      </c>
      <c r="D1648" s="272">
        <v>45046</v>
      </c>
      <c r="E1648" s="196">
        <f t="shared" si="130"/>
        <v>45039.5</v>
      </c>
      <c r="F1648" s="272">
        <v>45051</v>
      </c>
      <c r="G1648" s="272">
        <v>45135</v>
      </c>
      <c r="H1648" s="12" t="s">
        <v>165</v>
      </c>
      <c r="I1648" s="234">
        <v>74.409999999999982</v>
      </c>
      <c r="J1648" s="272">
        <v>45407</v>
      </c>
      <c r="K1648" s="17">
        <f t="shared" si="127"/>
        <v>96</v>
      </c>
      <c r="L1648" s="283">
        <f t="shared" si="128"/>
        <v>1.7935269434155394E-6</v>
      </c>
      <c r="M1648" s="22">
        <f t="shared" si="129"/>
        <v>1.721785865678918E-4</v>
      </c>
    </row>
    <row r="1649" spans="1:13">
      <c r="A1649" s="16">
        <f t="shared" si="126"/>
        <v>1642</v>
      </c>
      <c r="B1649" s="12" t="s">
        <v>403</v>
      </c>
      <c r="C1649" s="272">
        <v>45033</v>
      </c>
      <c r="D1649" s="272">
        <v>45046</v>
      </c>
      <c r="E1649" s="196">
        <f t="shared" si="130"/>
        <v>45039.5</v>
      </c>
      <c r="F1649" s="272">
        <v>45051</v>
      </c>
      <c r="G1649" s="272">
        <v>45093</v>
      </c>
      <c r="H1649" s="12" t="s">
        <v>164</v>
      </c>
      <c r="I1649" s="234">
        <v>3468.5599999999986</v>
      </c>
      <c r="J1649" s="272">
        <v>45408</v>
      </c>
      <c r="K1649" s="17">
        <f t="shared" si="127"/>
        <v>54</v>
      </c>
      <c r="L1649" s="283">
        <f t="shared" si="128"/>
        <v>8.3603760446894262E-5</v>
      </c>
      <c r="M1649" s="22">
        <f t="shared" si="129"/>
        <v>4.5146030641322905E-3</v>
      </c>
    </row>
    <row r="1650" spans="1:13">
      <c r="A1650" s="16">
        <f t="shared" si="126"/>
        <v>1643</v>
      </c>
      <c r="B1650" s="12" t="s">
        <v>403</v>
      </c>
      <c r="C1650" s="272">
        <v>45033</v>
      </c>
      <c r="D1650" s="272">
        <v>45046</v>
      </c>
      <c r="E1650" s="196">
        <f t="shared" si="130"/>
        <v>45039.5</v>
      </c>
      <c r="F1650" s="272">
        <v>45051</v>
      </c>
      <c r="G1650" s="272">
        <v>45093</v>
      </c>
      <c r="H1650" s="12" t="s">
        <v>166</v>
      </c>
      <c r="I1650" s="234">
        <v>8678.69</v>
      </c>
      <c r="J1650" s="272">
        <v>45409</v>
      </c>
      <c r="K1650" s="17">
        <f t="shared" si="127"/>
        <v>54</v>
      </c>
      <c r="L1650" s="283">
        <f t="shared" si="128"/>
        <v>2.0918511421248503E-4</v>
      </c>
      <c r="M1650" s="22">
        <f t="shared" si="129"/>
        <v>1.1295996167474192E-2</v>
      </c>
    </row>
    <row r="1651" spans="1:13">
      <c r="A1651" s="16">
        <f t="shared" si="126"/>
        <v>1644</v>
      </c>
      <c r="B1651" s="12" t="s">
        <v>404</v>
      </c>
      <c r="C1651" s="272">
        <v>45032</v>
      </c>
      <c r="D1651" s="272">
        <v>45045</v>
      </c>
      <c r="E1651" s="196">
        <f t="shared" si="130"/>
        <v>45038.5</v>
      </c>
      <c r="F1651" s="272">
        <v>45051</v>
      </c>
      <c r="G1651" s="272">
        <v>45135</v>
      </c>
      <c r="H1651" s="12" t="s">
        <v>165</v>
      </c>
      <c r="I1651" s="234">
        <v>37.03</v>
      </c>
      <c r="J1651" s="272">
        <v>45410</v>
      </c>
      <c r="K1651" s="17">
        <f t="shared" si="127"/>
        <v>97</v>
      </c>
      <c r="L1651" s="283">
        <f t="shared" si="128"/>
        <v>8.9254539328957722E-7</v>
      </c>
      <c r="M1651" s="22">
        <f t="shared" si="129"/>
        <v>8.6576903149088996E-5</v>
      </c>
    </row>
    <row r="1652" spans="1:13">
      <c r="A1652" s="16">
        <f t="shared" si="126"/>
        <v>1645</v>
      </c>
      <c r="B1652" s="12" t="s">
        <v>404</v>
      </c>
      <c r="C1652" s="272">
        <v>45032</v>
      </c>
      <c r="D1652" s="272">
        <v>45045</v>
      </c>
      <c r="E1652" s="196">
        <f t="shared" si="130"/>
        <v>45038.5</v>
      </c>
      <c r="F1652" s="272">
        <v>45051</v>
      </c>
      <c r="G1652" s="272">
        <v>45093</v>
      </c>
      <c r="H1652" s="12" t="s">
        <v>166</v>
      </c>
      <c r="I1652" s="234">
        <v>12966.739999999998</v>
      </c>
      <c r="J1652" s="272">
        <v>45411</v>
      </c>
      <c r="K1652" s="17">
        <f t="shared" si="127"/>
        <v>55</v>
      </c>
      <c r="L1652" s="283">
        <f t="shared" si="128"/>
        <v>3.1254129227609211E-4</v>
      </c>
      <c r="M1652" s="22">
        <f t="shared" si="129"/>
        <v>1.7189771075185066E-2</v>
      </c>
    </row>
    <row r="1653" spans="1:13">
      <c r="A1653" s="16">
        <f t="shared" si="126"/>
        <v>1646</v>
      </c>
      <c r="B1653" s="12" t="s">
        <v>404</v>
      </c>
      <c r="C1653" s="272">
        <v>45032</v>
      </c>
      <c r="D1653" s="272">
        <v>45045</v>
      </c>
      <c r="E1653" s="196">
        <f t="shared" si="130"/>
        <v>45038.5</v>
      </c>
      <c r="F1653" s="272">
        <v>45051</v>
      </c>
      <c r="G1653" s="272">
        <v>45093</v>
      </c>
      <c r="H1653" s="12" t="s">
        <v>157</v>
      </c>
      <c r="I1653" s="234">
        <v>209.45</v>
      </c>
      <c r="J1653" s="272">
        <v>45412</v>
      </c>
      <c r="K1653" s="17">
        <f t="shared" si="127"/>
        <v>55</v>
      </c>
      <c r="L1653" s="283">
        <f t="shared" si="128"/>
        <v>5.0484372839455019E-6</v>
      </c>
      <c r="M1653" s="22">
        <f t="shared" si="129"/>
        <v>2.7766405061700262E-4</v>
      </c>
    </row>
    <row r="1654" spans="1:13">
      <c r="A1654" s="16">
        <f t="shared" si="126"/>
        <v>1647</v>
      </c>
      <c r="B1654" s="12" t="s">
        <v>403</v>
      </c>
      <c r="C1654" s="272">
        <v>45033</v>
      </c>
      <c r="D1654" s="272">
        <v>45046</v>
      </c>
      <c r="E1654" s="196">
        <f t="shared" si="130"/>
        <v>45039.5</v>
      </c>
      <c r="F1654" s="272">
        <v>45051</v>
      </c>
      <c r="G1654" s="272">
        <v>45093</v>
      </c>
      <c r="H1654" s="12" t="s">
        <v>157</v>
      </c>
      <c r="I1654" s="234">
        <v>135.5</v>
      </c>
      <c r="J1654" s="272">
        <v>45413</v>
      </c>
      <c r="K1654" s="17">
        <f t="shared" si="127"/>
        <v>54</v>
      </c>
      <c r="L1654" s="283">
        <f t="shared" si="128"/>
        <v>3.2659978609434973E-6</v>
      </c>
      <c r="M1654" s="22">
        <f t="shared" si="129"/>
        <v>1.7636388449094884E-4</v>
      </c>
    </row>
    <row r="1655" spans="1:13">
      <c r="A1655" s="16">
        <f t="shared" si="126"/>
        <v>1648</v>
      </c>
      <c r="B1655" s="12" t="s">
        <v>404</v>
      </c>
      <c r="C1655" s="272">
        <v>45032</v>
      </c>
      <c r="D1655" s="272">
        <v>45045</v>
      </c>
      <c r="E1655" s="196">
        <f t="shared" si="130"/>
        <v>45038.5</v>
      </c>
      <c r="F1655" s="272">
        <v>45051</v>
      </c>
      <c r="G1655" s="272">
        <v>45093</v>
      </c>
      <c r="H1655" s="12" t="s">
        <v>157</v>
      </c>
      <c r="I1655" s="234">
        <v>152.46</v>
      </c>
      <c r="J1655" s="272">
        <v>45414</v>
      </c>
      <c r="K1655" s="17">
        <f t="shared" si="127"/>
        <v>55</v>
      </c>
      <c r="L1655" s="283">
        <f t="shared" si="128"/>
        <v>3.6747899179294883E-6</v>
      </c>
      <c r="M1655" s="22">
        <f t="shared" si="129"/>
        <v>2.0211344548612186E-4</v>
      </c>
    </row>
    <row r="1656" spans="1:13">
      <c r="A1656" s="16">
        <f t="shared" si="126"/>
        <v>1649</v>
      </c>
      <c r="B1656" s="12" t="s">
        <v>403</v>
      </c>
      <c r="C1656" s="272">
        <v>45033</v>
      </c>
      <c r="D1656" s="272">
        <v>45046</v>
      </c>
      <c r="E1656" s="196">
        <f t="shared" si="130"/>
        <v>45039.5</v>
      </c>
      <c r="F1656" s="272">
        <v>45051</v>
      </c>
      <c r="G1656" s="272">
        <v>45135</v>
      </c>
      <c r="H1656" s="12" t="s">
        <v>154</v>
      </c>
      <c r="I1656" s="234">
        <v>555.87</v>
      </c>
      <c r="J1656" s="272">
        <v>45415</v>
      </c>
      <c r="K1656" s="17">
        <f t="shared" si="127"/>
        <v>96</v>
      </c>
      <c r="L1656" s="283">
        <f t="shared" si="128"/>
        <v>1.3398304287547321E-5</v>
      </c>
      <c r="M1656" s="22">
        <f t="shared" si="129"/>
        <v>1.2862372116045429E-3</v>
      </c>
    </row>
    <row r="1657" spans="1:13">
      <c r="A1657" s="16">
        <f t="shared" si="126"/>
        <v>1650</v>
      </c>
      <c r="B1657" s="12" t="s">
        <v>403</v>
      </c>
      <c r="C1657" s="272">
        <v>45033</v>
      </c>
      <c r="D1657" s="272">
        <v>45046</v>
      </c>
      <c r="E1657" s="196">
        <f t="shared" si="130"/>
        <v>45039.5</v>
      </c>
      <c r="F1657" s="272">
        <v>45051</v>
      </c>
      <c r="G1657" s="272">
        <v>45135</v>
      </c>
      <c r="H1657" s="12" t="s">
        <v>165</v>
      </c>
      <c r="I1657" s="234">
        <v>4.71</v>
      </c>
      <c r="J1657" s="272">
        <v>45416</v>
      </c>
      <c r="K1657" s="17">
        <f t="shared" si="127"/>
        <v>96</v>
      </c>
      <c r="L1657" s="283">
        <f t="shared" si="128"/>
        <v>1.135265677125009E-7</v>
      </c>
      <c r="M1657" s="22">
        <f t="shared" si="129"/>
        <v>1.0898550500400086E-5</v>
      </c>
    </row>
    <row r="1658" spans="1:13">
      <c r="A1658" s="16">
        <f t="shared" si="126"/>
        <v>1651</v>
      </c>
      <c r="B1658" s="12" t="s">
        <v>403</v>
      </c>
      <c r="C1658" s="272">
        <v>45033</v>
      </c>
      <c r="D1658" s="272">
        <v>45046</v>
      </c>
      <c r="E1658" s="196">
        <f t="shared" si="130"/>
        <v>45039.5</v>
      </c>
      <c r="F1658" s="272">
        <v>45051</v>
      </c>
      <c r="G1658" s="272">
        <v>45070</v>
      </c>
      <c r="H1658" s="12" t="s">
        <v>166</v>
      </c>
      <c r="I1658" s="234">
        <v>6649.91</v>
      </c>
      <c r="J1658" s="272">
        <v>45417</v>
      </c>
      <c r="K1658" s="17">
        <f t="shared" si="127"/>
        <v>31</v>
      </c>
      <c r="L1658" s="283">
        <f t="shared" si="128"/>
        <v>1.6028481059385071E-4</v>
      </c>
      <c r="M1658" s="22">
        <f t="shared" si="129"/>
        <v>4.9688291284093718E-3</v>
      </c>
    </row>
    <row r="1659" spans="1:13">
      <c r="A1659" s="16">
        <f t="shared" si="126"/>
        <v>1652</v>
      </c>
      <c r="B1659" s="12" t="s">
        <v>403</v>
      </c>
      <c r="C1659" s="272">
        <v>45033</v>
      </c>
      <c r="D1659" s="272">
        <v>45046</v>
      </c>
      <c r="E1659" s="196">
        <f t="shared" si="130"/>
        <v>45039.5</v>
      </c>
      <c r="F1659" s="272">
        <v>45051</v>
      </c>
      <c r="G1659" s="272">
        <v>45070</v>
      </c>
      <c r="H1659" s="12" t="s">
        <v>164</v>
      </c>
      <c r="I1659" s="234">
        <v>22236.889999999996</v>
      </c>
      <c r="J1659" s="272">
        <v>45418</v>
      </c>
      <c r="K1659" s="17">
        <f t="shared" si="127"/>
        <v>31</v>
      </c>
      <c r="L1659" s="283">
        <f t="shared" si="128"/>
        <v>5.359825474098586E-4</v>
      </c>
      <c r="M1659" s="22">
        <f t="shared" si="129"/>
        <v>1.6615458969705618E-2</v>
      </c>
    </row>
    <row r="1660" spans="1:13">
      <c r="A1660" s="16">
        <f t="shared" si="126"/>
        <v>1653</v>
      </c>
      <c r="B1660" s="12" t="s">
        <v>404</v>
      </c>
      <c r="C1660" s="272">
        <v>45032</v>
      </c>
      <c r="D1660" s="272">
        <v>45045</v>
      </c>
      <c r="E1660" s="196">
        <f t="shared" si="130"/>
        <v>45038.5</v>
      </c>
      <c r="F1660" s="272">
        <v>45051</v>
      </c>
      <c r="G1660" s="272">
        <v>45093</v>
      </c>
      <c r="H1660" s="12" t="s">
        <v>154</v>
      </c>
      <c r="I1660" s="234">
        <v>61.49</v>
      </c>
      <c r="J1660" s="272">
        <v>45419</v>
      </c>
      <c r="K1660" s="17">
        <f t="shared" si="127"/>
        <v>55</v>
      </c>
      <c r="L1660" s="283">
        <f t="shared" si="128"/>
        <v>1.4821122396266839E-6</v>
      </c>
      <c r="M1660" s="22">
        <f t="shared" si="129"/>
        <v>8.1516173179467616E-5</v>
      </c>
    </row>
    <row r="1661" spans="1:13">
      <c r="A1661" s="16">
        <f t="shared" si="126"/>
        <v>1654</v>
      </c>
      <c r="B1661" s="12" t="s">
        <v>404</v>
      </c>
      <c r="C1661" s="272">
        <v>45032</v>
      </c>
      <c r="D1661" s="272">
        <v>45045</v>
      </c>
      <c r="E1661" s="196">
        <f t="shared" si="130"/>
        <v>45038.5</v>
      </c>
      <c r="F1661" s="272">
        <v>45051</v>
      </c>
      <c r="G1661" s="272">
        <v>45093</v>
      </c>
      <c r="H1661" s="12" t="s">
        <v>157</v>
      </c>
      <c r="I1661" s="234">
        <v>349.06</v>
      </c>
      <c r="J1661" s="272">
        <v>45420</v>
      </c>
      <c r="K1661" s="17">
        <f t="shared" si="127"/>
        <v>55</v>
      </c>
      <c r="L1661" s="283">
        <f t="shared" si="128"/>
        <v>8.413499729453411E-6</v>
      </c>
      <c r="M1661" s="22">
        <f t="shared" si="129"/>
        <v>4.6274248511993758E-4</v>
      </c>
    </row>
    <row r="1662" spans="1:13">
      <c r="A1662" s="16">
        <f t="shared" si="126"/>
        <v>1655</v>
      </c>
      <c r="B1662" s="12" t="s">
        <v>403</v>
      </c>
      <c r="C1662" s="272">
        <v>45033</v>
      </c>
      <c r="D1662" s="272">
        <v>45046</v>
      </c>
      <c r="E1662" s="196">
        <f t="shared" si="130"/>
        <v>45039.5</v>
      </c>
      <c r="F1662" s="272">
        <v>45051</v>
      </c>
      <c r="G1662" s="272">
        <v>45135</v>
      </c>
      <c r="H1662" s="12" t="s">
        <v>152</v>
      </c>
      <c r="I1662" s="234">
        <v>5.0199999999999996</v>
      </c>
      <c r="J1662" s="272">
        <v>45421</v>
      </c>
      <c r="K1662" s="17">
        <f t="shared" si="127"/>
        <v>96</v>
      </c>
      <c r="L1662" s="283">
        <f t="shared" si="128"/>
        <v>1.209985923390137E-7</v>
      </c>
      <c r="M1662" s="22">
        <f t="shared" si="129"/>
        <v>1.1615864864545316E-5</v>
      </c>
    </row>
    <row r="1663" spans="1:13">
      <c r="A1663" s="16">
        <f t="shared" si="126"/>
        <v>1656</v>
      </c>
      <c r="B1663" s="12" t="s">
        <v>404</v>
      </c>
      <c r="C1663" s="272">
        <v>45032</v>
      </c>
      <c r="D1663" s="272">
        <v>45045</v>
      </c>
      <c r="E1663" s="196">
        <f t="shared" si="130"/>
        <v>45038.5</v>
      </c>
      <c r="F1663" s="272">
        <v>45051</v>
      </c>
      <c r="G1663" s="272">
        <v>45093</v>
      </c>
      <c r="H1663" s="12" t="s">
        <v>157</v>
      </c>
      <c r="I1663" s="234">
        <v>55.59</v>
      </c>
      <c r="J1663" s="272">
        <v>45422</v>
      </c>
      <c r="K1663" s="17">
        <f t="shared" si="127"/>
        <v>55</v>
      </c>
      <c r="L1663" s="283">
        <f t="shared" si="128"/>
        <v>1.3399027386704726E-6</v>
      </c>
      <c r="M1663" s="22">
        <f t="shared" si="129"/>
        <v>7.3694650626875987E-5</v>
      </c>
    </row>
    <row r="1664" spans="1:13">
      <c r="A1664" s="16">
        <f t="shared" si="126"/>
        <v>1657</v>
      </c>
      <c r="B1664" s="12" t="s">
        <v>403</v>
      </c>
      <c r="C1664" s="272">
        <v>45033</v>
      </c>
      <c r="D1664" s="272">
        <v>45046</v>
      </c>
      <c r="E1664" s="196">
        <f t="shared" si="130"/>
        <v>45039.5</v>
      </c>
      <c r="F1664" s="272">
        <v>45051</v>
      </c>
      <c r="G1664" s="272">
        <v>45135</v>
      </c>
      <c r="H1664" s="12" t="s">
        <v>152</v>
      </c>
      <c r="I1664" s="234">
        <v>0.4</v>
      </c>
      <c r="J1664" s="272">
        <v>45423</v>
      </c>
      <c r="K1664" s="17">
        <f t="shared" si="127"/>
        <v>96</v>
      </c>
      <c r="L1664" s="283">
        <f t="shared" si="128"/>
        <v>9.6413220987261917E-9</v>
      </c>
      <c r="M1664" s="22">
        <f t="shared" si="129"/>
        <v>9.2556692147771435E-7</v>
      </c>
    </row>
    <row r="1665" spans="1:13">
      <c r="A1665" s="16">
        <f t="shared" si="126"/>
        <v>1658</v>
      </c>
      <c r="B1665" s="12" t="s">
        <v>403</v>
      </c>
      <c r="C1665" s="272">
        <v>45033</v>
      </c>
      <c r="D1665" s="272">
        <v>45046</v>
      </c>
      <c r="E1665" s="196">
        <f t="shared" si="130"/>
        <v>45039.5</v>
      </c>
      <c r="F1665" s="272">
        <v>45051</v>
      </c>
      <c r="G1665" s="272">
        <v>45063</v>
      </c>
      <c r="H1665" s="12" t="s">
        <v>156</v>
      </c>
      <c r="I1665" s="234">
        <v>8.1199999999999992</v>
      </c>
      <c r="J1665" s="272">
        <v>45424</v>
      </c>
      <c r="K1665" s="17">
        <f t="shared" si="127"/>
        <v>24</v>
      </c>
      <c r="L1665" s="283">
        <f t="shared" si="128"/>
        <v>1.9571883860414167E-7</v>
      </c>
      <c r="M1665" s="22">
        <f t="shared" si="129"/>
        <v>4.6972521264994006E-6</v>
      </c>
    </row>
    <row r="1666" spans="1:13">
      <c r="A1666" s="16">
        <f t="shared" si="126"/>
        <v>1659</v>
      </c>
      <c r="B1666" s="12" t="s">
        <v>403</v>
      </c>
      <c r="C1666" s="272">
        <v>45033</v>
      </c>
      <c r="D1666" s="272">
        <v>45046</v>
      </c>
      <c r="E1666" s="196">
        <f t="shared" si="130"/>
        <v>45039.5</v>
      </c>
      <c r="F1666" s="272">
        <v>45051</v>
      </c>
      <c r="G1666" s="272">
        <v>45063</v>
      </c>
      <c r="H1666" s="12" t="s">
        <v>152</v>
      </c>
      <c r="I1666" s="234">
        <v>9.4699999999999989</v>
      </c>
      <c r="J1666" s="272">
        <v>45425</v>
      </c>
      <c r="K1666" s="17">
        <f t="shared" si="127"/>
        <v>24</v>
      </c>
      <c r="L1666" s="283">
        <f t="shared" si="128"/>
        <v>2.2825830068734255E-7</v>
      </c>
      <c r="M1666" s="22">
        <f t="shared" si="129"/>
        <v>5.4781992164962207E-6</v>
      </c>
    </row>
    <row r="1667" spans="1:13">
      <c r="A1667" s="16">
        <f t="shared" si="126"/>
        <v>1660</v>
      </c>
      <c r="B1667" s="12" t="s">
        <v>403</v>
      </c>
      <c r="C1667" s="272">
        <v>45033</v>
      </c>
      <c r="D1667" s="272">
        <v>45046</v>
      </c>
      <c r="E1667" s="196">
        <f t="shared" si="130"/>
        <v>45039.5</v>
      </c>
      <c r="F1667" s="272">
        <v>45051</v>
      </c>
      <c r="G1667" s="272">
        <v>45135</v>
      </c>
      <c r="H1667" s="12" t="s">
        <v>152</v>
      </c>
      <c r="I1667" s="234">
        <v>49.31</v>
      </c>
      <c r="J1667" s="272">
        <v>45426</v>
      </c>
      <c r="K1667" s="17">
        <f t="shared" si="127"/>
        <v>96</v>
      </c>
      <c r="L1667" s="283">
        <f t="shared" si="128"/>
        <v>1.1885339817204712E-6</v>
      </c>
      <c r="M1667" s="22">
        <f t="shared" si="129"/>
        <v>1.1409926224516525E-4</v>
      </c>
    </row>
    <row r="1668" spans="1:13">
      <c r="A1668" s="16">
        <f t="shared" si="126"/>
        <v>1661</v>
      </c>
      <c r="B1668" s="12" t="s">
        <v>403</v>
      </c>
      <c r="C1668" s="272">
        <v>45033</v>
      </c>
      <c r="D1668" s="272">
        <v>45046</v>
      </c>
      <c r="E1668" s="196">
        <f t="shared" si="130"/>
        <v>45039.5</v>
      </c>
      <c r="F1668" s="272">
        <v>45051</v>
      </c>
      <c r="G1668" s="272">
        <v>45093</v>
      </c>
      <c r="H1668" s="12" t="s">
        <v>157</v>
      </c>
      <c r="I1668" s="234">
        <v>49.069999999999993</v>
      </c>
      <c r="J1668" s="272">
        <v>45427</v>
      </c>
      <c r="K1668" s="17">
        <f t="shared" si="127"/>
        <v>54</v>
      </c>
      <c r="L1668" s="283">
        <f t="shared" si="128"/>
        <v>1.1827491884612353E-6</v>
      </c>
      <c r="M1668" s="22">
        <f t="shared" si="129"/>
        <v>6.3868456176906707E-5</v>
      </c>
    </row>
    <row r="1669" spans="1:13">
      <c r="A1669" s="16">
        <f t="shared" si="126"/>
        <v>1662</v>
      </c>
      <c r="B1669" s="12" t="s">
        <v>404</v>
      </c>
      <c r="C1669" s="272">
        <v>45032</v>
      </c>
      <c r="D1669" s="272">
        <v>45045</v>
      </c>
      <c r="E1669" s="196">
        <f t="shared" si="130"/>
        <v>45038.5</v>
      </c>
      <c r="F1669" s="272">
        <v>45051</v>
      </c>
      <c r="G1669" s="272">
        <v>45093</v>
      </c>
      <c r="H1669" s="12" t="s">
        <v>157</v>
      </c>
      <c r="I1669" s="234">
        <v>54.78</v>
      </c>
      <c r="J1669" s="272">
        <v>45428</v>
      </c>
      <c r="K1669" s="17">
        <f t="shared" si="127"/>
        <v>55</v>
      </c>
      <c r="L1669" s="283">
        <f t="shared" si="128"/>
        <v>1.3203790614205519E-6</v>
      </c>
      <c r="M1669" s="22">
        <f t="shared" si="129"/>
        <v>7.2620848378130353E-5</v>
      </c>
    </row>
    <row r="1670" spans="1:13">
      <c r="A1670" s="16">
        <f t="shared" si="126"/>
        <v>1663</v>
      </c>
      <c r="B1670" s="12" t="s">
        <v>403</v>
      </c>
      <c r="C1670" s="272">
        <v>45033</v>
      </c>
      <c r="D1670" s="272">
        <v>45046</v>
      </c>
      <c r="E1670" s="196">
        <f t="shared" si="130"/>
        <v>45039.5</v>
      </c>
      <c r="F1670" s="272">
        <v>45051</v>
      </c>
      <c r="G1670" s="272">
        <v>45091</v>
      </c>
      <c r="H1670" s="12" t="s">
        <v>153</v>
      </c>
      <c r="I1670" s="234">
        <v>23.83</v>
      </c>
      <c r="J1670" s="272">
        <v>45429</v>
      </c>
      <c r="K1670" s="17">
        <f t="shared" si="127"/>
        <v>52</v>
      </c>
      <c r="L1670" s="283">
        <f t="shared" si="128"/>
        <v>5.7438176403161284E-7</v>
      </c>
      <c r="M1670" s="22">
        <f t="shared" si="129"/>
        <v>2.9867851729643869E-5</v>
      </c>
    </row>
    <row r="1671" spans="1:13">
      <c r="A1671" s="16">
        <f t="shared" si="126"/>
        <v>1664</v>
      </c>
      <c r="B1671" s="12" t="s">
        <v>403</v>
      </c>
      <c r="C1671" s="272">
        <v>45033</v>
      </c>
      <c r="D1671" s="272">
        <v>45046</v>
      </c>
      <c r="E1671" s="196">
        <f t="shared" si="130"/>
        <v>45039.5</v>
      </c>
      <c r="F1671" s="272">
        <v>45051</v>
      </c>
      <c r="G1671" s="272">
        <v>45093</v>
      </c>
      <c r="H1671" s="12" t="s">
        <v>157</v>
      </c>
      <c r="I1671" s="234">
        <v>1339.7699999999995</v>
      </c>
      <c r="J1671" s="272">
        <v>45430</v>
      </c>
      <c r="K1671" s="17">
        <f t="shared" si="127"/>
        <v>54</v>
      </c>
      <c r="L1671" s="283">
        <f t="shared" si="128"/>
        <v>3.2292885270525961E-5</v>
      </c>
      <c r="M1671" s="22">
        <f t="shared" si="129"/>
        <v>1.7438158046084019E-3</v>
      </c>
    </row>
    <row r="1672" spans="1:13">
      <c r="A1672" s="16">
        <f t="shared" si="126"/>
        <v>1665</v>
      </c>
      <c r="B1672" s="12" t="s">
        <v>404</v>
      </c>
      <c r="C1672" s="272">
        <v>45032</v>
      </c>
      <c r="D1672" s="272">
        <v>45045</v>
      </c>
      <c r="E1672" s="196">
        <f t="shared" si="130"/>
        <v>45038.5</v>
      </c>
      <c r="F1672" s="272">
        <v>45051</v>
      </c>
      <c r="G1672" s="272">
        <v>45093</v>
      </c>
      <c r="H1672" s="12" t="s">
        <v>157</v>
      </c>
      <c r="I1672" s="234">
        <v>959.42000000000007</v>
      </c>
      <c r="J1672" s="272">
        <v>45431</v>
      </c>
      <c r="K1672" s="17">
        <f t="shared" si="127"/>
        <v>55</v>
      </c>
      <c r="L1672" s="283">
        <f t="shared" si="128"/>
        <v>2.312519311989971E-5</v>
      </c>
      <c r="M1672" s="22">
        <f t="shared" si="129"/>
        <v>1.2718856215944842E-3</v>
      </c>
    </row>
    <row r="1673" spans="1:13">
      <c r="A1673" s="16">
        <f t="shared" ref="A1673:A1736" si="131">A1672+1</f>
        <v>1666</v>
      </c>
      <c r="B1673" s="12" t="s">
        <v>403</v>
      </c>
      <c r="C1673" s="272">
        <v>45033</v>
      </c>
      <c r="D1673" s="272">
        <v>45046</v>
      </c>
      <c r="E1673" s="196">
        <f t="shared" si="130"/>
        <v>45039.5</v>
      </c>
      <c r="F1673" s="272">
        <v>45051</v>
      </c>
      <c r="G1673" s="272">
        <v>45135</v>
      </c>
      <c r="H1673" s="12" t="s">
        <v>152</v>
      </c>
      <c r="I1673" s="234">
        <v>11.41</v>
      </c>
      <c r="J1673" s="272">
        <v>45432</v>
      </c>
      <c r="K1673" s="17">
        <f t="shared" si="127"/>
        <v>96</v>
      </c>
      <c r="L1673" s="283">
        <f t="shared" si="128"/>
        <v>2.7501871286616464E-7</v>
      </c>
      <c r="M1673" s="22">
        <f t="shared" si="129"/>
        <v>2.6401796435151804E-5</v>
      </c>
    </row>
    <row r="1674" spans="1:13">
      <c r="A1674" s="16">
        <f t="shared" si="131"/>
        <v>1667</v>
      </c>
      <c r="B1674" s="12" t="s">
        <v>403</v>
      </c>
      <c r="C1674" s="272">
        <v>45033</v>
      </c>
      <c r="D1674" s="272">
        <v>45046</v>
      </c>
      <c r="E1674" s="196">
        <f t="shared" si="130"/>
        <v>45039.5</v>
      </c>
      <c r="F1674" s="272">
        <v>45051</v>
      </c>
      <c r="G1674" s="272">
        <v>45063</v>
      </c>
      <c r="H1674" s="12" t="s">
        <v>156</v>
      </c>
      <c r="I1674" s="234">
        <v>46.85</v>
      </c>
      <c r="J1674" s="272">
        <v>45433</v>
      </c>
      <c r="K1674" s="17">
        <f t="shared" ref="K1674:K1737" si="132">(G1674-D1674)+((D1674-C1674+1)/2)</f>
        <v>24</v>
      </c>
      <c r="L1674" s="283">
        <f t="shared" ref="L1674:L1737" si="133">I1674/$I$4859</f>
        <v>1.1292398508133052E-6</v>
      </c>
      <c r="M1674" s="22">
        <f t="shared" ref="M1674:M1737" si="134">L1674*K1674</f>
        <v>2.7101756419519323E-5</v>
      </c>
    </row>
    <row r="1675" spans="1:13">
      <c r="A1675" s="16">
        <f t="shared" si="131"/>
        <v>1668</v>
      </c>
      <c r="B1675" s="12" t="s">
        <v>403</v>
      </c>
      <c r="C1675" s="272">
        <v>45033</v>
      </c>
      <c r="D1675" s="272">
        <v>45046</v>
      </c>
      <c r="E1675" s="196">
        <f t="shared" si="130"/>
        <v>45039.5</v>
      </c>
      <c r="F1675" s="272">
        <v>45051</v>
      </c>
      <c r="G1675" s="272">
        <v>45063</v>
      </c>
      <c r="H1675" s="12" t="s">
        <v>152</v>
      </c>
      <c r="I1675" s="234">
        <v>339.32</v>
      </c>
      <c r="J1675" s="272">
        <v>45434</v>
      </c>
      <c r="K1675" s="17">
        <f t="shared" si="132"/>
        <v>24</v>
      </c>
      <c r="L1675" s="283">
        <f t="shared" si="133"/>
        <v>8.178733536349428E-6</v>
      </c>
      <c r="M1675" s="22">
        <f t="shared" si="134"/>
        <v>1.9628960487238627E-4</v>
      </c>
    </row>
    <row r="1676" spans="1:13">
      <c r="A1676" s="16">
        <f t="shared" si="131"/>
        <v>1669</v>
      </c>
      <c r="B1676" s="12" t="s">
        <v>403</v>
      </c>
      <c r="C1676" s="272">
        <v>45033</v>
      </c>
      <c r="D1676" s="272">
        <v>45046</v>
      </c>
      <c r="E1676" s="196">
        <f t="shared" si="130"/>
        <v>45039.5</v>
      </c>
      <c r="F1676" s="272">
        <v>45051</v>
      </c>
      <c r="G1676" s="272">
        <v>45063</v>
      </c>
      <c r="H1676" s="12" t="s">
        <v>152</v>
      </c>
      <c r="I1676" s="234">
        <v>5.18</v>
      </c>
      <c r="J1676" s="272">
        <v>45435</v>
      </c>
      <c r="K1676" s="17">
        <f t="shared" si="132"/>
        <v>24</v>
      </c>
      <c r="L1676" s="283">
        <f t="shared" si="133"/>
        <v>1.2485512117850418E-7</v>
      </c>
      <c r="M1676" s="22">
        <f t="shared" si="134"/>
        <v>2.9965229082841005E-6</v>
      </c>
    </row>
    <row r="1677" spans="1:13">
      <c r="A1677" s="16">
        <f t="shared" si="131"/>
        <v>1670</v>
      </c>
      <c r="B1677" s="12" t="s">
        <v>403</v>
      </c>
      <c r="C1677" s="272">
        <v>45033</v>
      </c>
      <c r="D1677" s="272">
        <v>45046</v>
      </c>
      <c r="E1677" s="196">
        <f t="shared" si="130"/>
        <v>45039.5</v>
      </c>
      <c r="F1677" s="272">
        <v>45051</v>
      </c>
      <c r="G1677" s="272">
        <v>45063</v>
      </c>
      <c r="H1677" s="12" t="s">
        <v>156</v>
      </c>
      <c r="I1677" s="234">
        <v>27.24</v>
      </c>
      <c r="J1677" s="272">
        <v>45436</v>
      </c>
      <c r="K1677" s="17">
        <f t="shared" si="132"/>
        <v>24</v>
      </c>
      <c r="L1677" s="283">
        <f t="shared" si="133"/>
        <v>6.5657403492325366E-7</v>
      </c>
      <c r="M1677" s="22">
        <f t="shared" si="134"/>
        <v>1.575777683815809E-5</v>
      </c>
    </row>
    <row r="1678" spans="1:13">
      <c r="A1678" s="16">
        <f t="shared" si="131"/>
        <v>1671</v>
      </c>
      <c r="B1678" s="12" t="s">
        <v>403</v>
      </c>
      <c r="C1678" s="272">
        <v>45033</v>
      </c>
      <c r="D1678" s="272">
        <v>45046</v>
      </c>
      <c r="E1678" s="196">
        <f t="shared" si="130"/>
        <v>45039.5</v>
      </c>
      <c r="F1678" s="272">
        <v>45051</v>
      </c>
      <c r="G1678" s="272">
        <v>45093</v>
      </c>
      <c r="H1678" s="12" t="s">
        <v>157</v>
      </c>
      <c r="I1678" s="234">
        <v>95.84</v>
      </c>
      <c r="J1678" s="272">
        <v>45437</v>
      </c>
      <c r="K1678" s="17">
        <f t="shared" si="132"/>
        <v>54</v>
      </c>
      <c r="L1678" s="283">
        <f t="shared" si="133"/>
        <v>2.3100607748547955E-6</v>
      </c>
      <c r="M1678" s="22">
        <f t="shared" si="134"/>
        <v>1.2474328184215895E-4</v>
      </c>
    </row>
    <row r="1679" spans="1:13">
      <c r="A1679" s="16">
        <f t="shared" si="131"/>
        <v>1672</v>
      </c>
      <c r="B1679" s="12" t="s">
        <v>404</v>
      </c>
      <c r="C1679" s="272">
        <v>45032</v>
      </c>
      <c r="D1679" s="272">
        <v>45045</v>
      </c>
      <c r="E1679" s="196">
        <f t="shared" si="130"/>
        <v>45038.5</v>
      </c>
      <c r="F1679" s="272">
        <v>45051</v>
      </c>
      <c r="G1679" s="272">
        <v>45093</v>
      </c>
      <c r="H1679" s="12" t="s">
        <v>157</v>
      </c>
      <c r="I1679" s="234">
        <v>56.54</v>
      </c>
      <c r="J1679" s="272">
        <v>45438</v>
      </c>
      <c r="K1679" s="17">
        <f t="shared" si="132"/>
        <v>55</v>
      </c>
      <c r="L1679" s="283">
        <f t="shared" si="133"/>
        <v>1.3628008786549472E-6</v>
      </c>
      <c r="M1679" s="22">
        <f t="shared" si="134"/>
        <v>7.4954048326022099E-5</v>
      </c>
    </row>
    <row r="1680" spans="1:13">
      <c r="A1680" s="16">
        <f t="shared" si="131"/>
        <v>1673</v>
      </c>
      <c r="B1680" s="12" t="s">
        <v>403</v>
      </c>
      <c r="C1680" s="272">
        <v>45033</v>
      </c>
      <c r="D1680" s="272">
        <v>45046</v>
      </c>
      <c r="E1680" s="196">
        <f t="shared" si="130"/>
        <v>45039.5</v>
      </c>
      <c r="F1680" s="272">
        <v>45051</v>
      </c>
      <c r="G1680" s="272">
        <v>45063</v>
      </c>
      <c r="H1680" s="12" t="s">
        <v>156</v>
      </c>
      <c r="I1680" s="234">
        <v>3.21</v>
      </c>
      <c r="J1680" s="272">
        <v>45439</v>
      </c>
      <c r="K1680" s="17">
        <f t="shared" si="132"/>
        <v>24</v>
      </c>
      <c r="L1680" s="283">
        <f t="shared" si="133"/>
        <v>7.7371609842277688E-8</v>
      </c>
      <c r="M1680" s="22">
        <f t="shared" si="134"/>
        <v>1.8569186362146646E-6</v>
      </c>
    </row>
    <row r="1681" spans="1:13">
      <c r="A1681" s="16">
        <f t="shared" si="131"/>
        <v>1674</v>
      </c>
      <c r="B1681" s="12" t="s">
        <v>403</v>
      </c>
      <c r="C1681" s="272">
        <v>45033</v>
      </c>
      <c r="D1681" s="272">
        <v>45046</v>
      </c>
      <c r="E1681" s="196">
        <f t="shared" si="130"/>
        <v>45039.5</v>
      </c>
      <c r="F1681" s="272">
        <v>45051</v>
      </c>
      <c r="G1681" s="272">
        <v>45063</v>
      </c>
      <c r="H1681" s="12" t="s">
        <v>152</v>
      </c>
      <c r="I1681" s="234">
        <v>684.37</v>
      </c>
      <c r="J1681" s="272">
        <v>45440</v>
      </c>
      <c r="K1681" s="17">
        <f t="shared" si="132"/>
        <v>24</v>
      </c>
      <c r="L1681" s="283">
        <f t="shared" si="133"/>
        <v>1.649557901176311E-5</v>
      </c>
      <c r="M1681" s="22">
        <f t="shared" si="134"/>
        <v>3.9589389628231467E-4</v>
      </c>
    </row>
    <row r="1682" spans="1:13">
      <c r="A1682" s="16">
        <f t="shared" si="131"/>
        <v>1675</v>
      </c>
      <c r="B1682" s="12" t="s">
        <v>403</v>
      </c>
      <c r="C1682" s="272">
        <v>45033</v>
      </c>
      <c r="D1682" s="272">
        <v>45046</v>
      </c>
      <c r="E1682" s="196">
        <f t="shared" si="130"/>
        <v>45039.5</v>
      </c>
      <c r="F1682" s="272">
        <v>45051</v>
      </c>
      <c r="G1682" s="272">
        <v>45093</v>
      </c>
      <c r="H1682" s="12" t="s">
        <v>157</v>
      </c>
      <c r="I1682" s="234">
        <v>28.76</v>
      </c>
      <c r="J1682" s="272">
        <v>45441</v>
      </c>
      <c r="K1682" s="17">
        <f t="shared" si="132"/>
        <v>54</v>
      </c>
      <c r="L1682" s="283">
        <f t="shared" si="133"/>
        <v>6.932110588984132E-7</v>
      </c>
      <c r="M1682" s="22">
        <f t="shared" si="134"/>
        <v>3.7433397180514313E-5</v>
      </c>
    </row>
    <row r="1683" spans="1:13">
      <c r="A1683" s="16">
        <f t="shared" si="131"/>
        <v>1676</v>
      </c>
      <c r="B1683" s="12" t="s">
        <v>403</v>
      </c>
      <c r="C1683" s="272">
        <v>45033</v>
      </c>
      <c r="D1683" s="272">
        <v>45046</v>
      </c>
      <c r="E1683" s="196">
        <f t="shared" si="130"/>
        <v>45039.5</v>
      </c>
      <c r="F1683" s="272">
        <v>45051</v>
      </c>
      <c r="G1683" s="272">
        <v>45135</v>
      </c>
      <c r="H1683" s="12" t="s">
        <v>152</v>
      </c>
      <c r="I1683" s="234">
        <v>19.869999999999997</v>
      </c>
      <c r="J1683" s="272">
        <v>45442</v>
      </c>
      <c r="K1683" s="17">
        <f t="shared" si="132"/>
        <v>96</v>
      </c>
      <c r="L1683" s="283">
        <f t="shared" si="133"/>
        <v>4.7893267525422352E-7</v>
      </c>
      <c r="M1683" s="22">
        <f t="shared" si="134"/>
        <v>4.5977536824405455E-5</v>
      </c>
    </row>
    <row r="1684" spans="1:13">
      <c r="A1684" s="16">
        <f t="shared" si="131"/>
        <v>1677</v>
      </c>
      <c r="B1684" s="12" t="s">
        <v>403</v>
      </c>
      <c r="C1684" s="272">
        <v>45033</v>
      </c>
      <c r="D1684" s="272">
        <v>45046</v>
      </c>
      <c r="E1684" s="196">
        <f t="shared" si="130"/>
        <v>45039.5</v>
      </c>
      <c r="F1684" s="272">
        <v>45051</v>
      </c>
      <c r="G1684" s="272">
        <v>45135</v>
      </c>
      <c r="H1684" s="12" t="s">
        <v>156</v>
      </c>
      <c r="I1684" s="234">
        <v>48.98</v>
      </c>
      <c r="J1684" s="272">
        <v>45443</v>
      </c>
      <c r="K1684" s="17">
        <f t="shared" si="132"/>
        <v>96</v>
      </c>
      <c r="L1684" s="283">
        <f t="shared" si="133"/>
        <v>1.180579890989022E-6</v>
      </c>
      <c r="M1684" s="22">
        <f t="shared" si="134"/>
        <v>1.1333566953494612E-4</v>
      </c>
    </row>
    <row r="1685" spans="1:13">
      <c r="A1685" s="16">
        <f t="shared" si="131"/>
        <v>1678</v>
      </c>
      <c r="B1685" s="12" t="s">
        <v>403</v>
      </c>
      <c r="C1685" s="272">
        <v>45033</v>
      </c>
      <c r="D1685" s="272">
        <v>45046</v>
      </c>
      <c r="E1685" s="196">
        <f t="shared" si="130"/>
        <v>45039.5</v>
      </c>
      <c r="F1685" s="272">
        <v>45051</v>
      </c>
      <c r="G1685" s="272">
        <v>45093</v>
      </c>
      <c r="H1685" s="12" t="s">
        <v>157</v>
      </c>
      <c r="I1685" s="234">
        <v>678.87000000000012</v>
      </c>
      <c r="J1685" s="272">
        <v>45444</v>
      </c>
      <c r="K1685" s="17">
        <f t="shared" si="132"/>
        <v>54</v>
      </c>
      <c r="L1685" s="283">
        <f t="shared" si="133"/>
        <v>1.6363010832905627E-5</v>
      </c>
      <c r="M1685" s="22">
        <f t="shared" si="134"/>
        <v>8.8360258497690387E-4</v>
      </c>
    </row>
    <row r="1686" spans="1:13">
      <c r="A1686" s="16">
        <f t="shared" si="131"/>
        <v>1679</v>
      </c>
      <c r="B1686" s="12" t="s">
        <v>404</v>
      </c>
      <c r="C1686" s="272">
        <v>45032</v>
      </c>
      <c r="D1686" s="272">
        <v>45045</v>
      </c>
      <c r="E1686" s="196">
        <f t="shared" si="130"/>
        <v>45038.5</v>
      </c>
      <c r="F1686" s="272">
        <v>45051</v>
      </c>
      <c r="G1686" s="272">
        <v>45093</v>
      </c>
      <c r="H1686" s="12" t="s">
        <v>157</v>
      </c>
      <c r="I1686" s="234">
        <v>960.92000000000007</v>
      </c>
      <c r="J1686" s="272">
        <v>45445</v>
      </c>
      <c r="K1686" s="17">
        <f t="shared" si="132"/>
        <v>55</v>
      </c>
      <c r="L1686" s="283">
        <f t="shared" si="133"/>
        <v>2.3161348077769933E-5</v>
      </c>
      <c r="M1686" s="22">
        <f t="shared" si="134"/>
        <v>1.2738741442773463E-3</v>
      </c>
    </row>
    <row r="1687" spans="1:13">
      <c r="A1687" s="16">
        <f t="shared" si="131"/>
        <v>1680</v>
      </c>
      <c r="B1687" s="12" t="s">
        <v>403</v>
      </c>
      <c r="C1687" s="272">
        <v>45033</v>
      </c>
      <c r="D1687" s="272">
        <v>45046</v>
      </c>
      <c r="E1687" s="196">
        <f t="shared" si="130"/>
        <v>45039.5</v>
      </c>
      <c r="F1687" s="272">
        <v>45051</v>
      </c>
      <c r="G1687" s="272">
        <v>45135</v>
      </c>
      <c r="H1687" s="12" t="s">
        <v>152</v>
      </c>
      <c r="I1687" s="234">
        <v>4.51</v>
      </c>
      <c r="J1687" s="272">
        <v>45446</v>
      </c>
      <c r="K1687" s="17">
        <f t="shared" si="132"/>
        <v>96</v>
      </c>
      <c r="L1687" s="283">
        <f t="shared" si="133"/>
        <v>1.087059066631378E-7</v>
      </c>
      <c r="M1687" s="22">
        <f t="shared" si="134"/>
        <v>1.0435767039661229E-5</v>
      </c>
    </row>
    <row r="1688" spans="1:13">
      <c r="A1688" s="16">
        <f t="shared" si="131"/>
        <v>1681</v>
      </c>
      <c r="B1688" s="12" t="s">
        <v>403</v>
      </c>
      <c r="C1688" s="272">
        <v>45033</v>
      </c>
      <c r="D1688" s="272">
        <v>45046</v>
      </c>
      <c r="E1688" s="196">
        <f t="shared" si="130"/>
        <v>45039.5</v>
      </c>
      <c r="F1688" s="272">
        <v>45051</v>
      </c>
      <c r="G1688" s="272">
        <v>45063</v>
      </c>
      <c r="H1688" s="12" t="s">
        <v>152</v>
      </c>
      <c r="I1688" s="234">
        <v>5</v>
      </c>
      <c r="J1688" s="272">
        <v>45447</v>
      </c>
      <c r="K1688" s="17">
        <f t="shared" si="132"/>
        <v>24</v>
      </c>
      <c r="L1688" s="283">
        <f t="shared" si="133"/>
        <v>1.2051652623407739E-7</v>
      </c>
      <c r="M1688" s="22">
        <f t="shared" si="134"/>
        <v>2.8923966296178572E-6</v>
      </c>
    </row>
    <row r="1689" spans="1:13">
      <c r="A1689" s="16">
        <f t="shared" si="131"/>
        <v>1682</v>
      </c>
      <c r="B1689" s="12" t="s">
        <v>403</v>
      </c>
      <c r="C1689" s="272">
        <v>45033</v>
      </c>
      <c r="D1689" s="272">
        <v>45046</v>
      </c>
      <c r="E1689" s="196">
        <f t="shared" si="130"/>
        <v>45039.5</v>
      </c>
      <c r="F1689" s="272">
        <v>45051</v>
      </c>
      <c r="G1689" s="272">
        <v>45063</v>
      </c>
      <c r="H1689" s="12" t="s">
        <v>156</v>
      </c>
      <c r="I1689" s="234">
        <v>64.959999999999994</v>
      </c>
      <c r="J1689" s="272">
        <v>45448</v>
      </c>
      <c r="K1689" s="17">
        <f t="shared" si="132"/>
        <v>24</v>
      </c>
      <c r="L1689" s="283">
        <f t="shared" si="133"/>
        <v>1.5657507088331334E-6</v>
      </c>
      <c r="M1689" s="22">
        <f t="shared" si="134"/>
        <v>3.7578017011995204E-5</v>
      </c>
    </row>
    <row r="1690" spans="1:13">
      <c r="A1690" s="16">
        <f t="shared" si="131"/>
        <v>1683</v>
      </c>
      <c r="B1690" s="12" t="s">
        <v>403</v>
      </c>
      <c r="C1690" s="272">
        <v>45033</v>
      </c>
      <c r="D1690" s="272">
        <v>45046</v>
      </c>
      <c r="E1690" s="196">
        <f t="shared" si="130"/>
        <v>45039.5</v>
      </c>
      <c r="F1690" s="272">
        <v>45051</v>
      </c>
      <c r="G1690" s="272">
        <v>45135</v>
      </c>
      <c r="H1690" s="12" t="s">
        <v>152</v>
      </c>
      <c r="I1690" s="234">
        <v>60.509999999999991</v>
      </c>
      <c r="J1690" s="272">
        <v>45449</v>
      </c>
      <c r="K1690" s="17">
        <f t="shared" si="132"/>
        <v>96</v>
      </c>
      <c r="L1690" s="283">
        <f t="shared" si="133"/>
        <v>1.4584910004848044E-6</v>
      </c>
      <c r="M1690" s="22">
        <f t="shared" si="134"/>
        <v>1.4001513604654123E-4</v>
      </c>
    </row>
    <row r="1691" spans="1:13">
      <c r="A1691" s="16">
        <f t="shared" si="131"/>
        <v>1684</v>
      </c>
      <c r="B1691" s="12" t="s">
        <v>403</v>
      </c>
      <c r="C1691" s="272">
        <v>45033</v>
      </c>
      <c r="D1691" s="272">
        <v>45046</v>
      </c>
      <c r="E1691" s="196">
        <f t="shared" si="130"/>
        <v>45039.5</v>
      </c>
      <c r="F1691" s="272">
        <v>45051</v>
      </c>
      <c r="G1691" s="272">
        <v>45063</v>
      </c>
      <c r="H1691" s="12" t="s">
        <v>152</v>
      </c>
      <c r="I1691" s="234">
        <v>0.84</v>
      </c>
      <c r="J1691" s="272">
        <v>45450</v>
      </c>
      <c r="K1691" s="17">
        <f t="shared" si="132"/>
        <v>24</v>
      </c>
      <c r="L1691" s="283">
        <f t="shared" si="133"/>
        <v>2.0246776407325003E-8</v>
      </c>
      <c r="M1691" s="22">
        <f t="shared" si="134"/>
        <v>4.8592263377580004E-7</v>
      </c>
    </row>
    <row r="1692" spans="1:13">
      <c r="A1692" s="16">
        <f t="shared" si="131"/>
        <v>1685</v>
      </c>
      <c r="B1692" s="12" t="s">
        <v>403</v>
      </c>
      <c r="C1692" s="272">
        <v>45033</v>
      </c>
      <c r="D1692" s="272">
        <v>45046</v>
      </c>
      <c r="E1692" s="196">
        <f t="shared" si="130"/>
        <v>45039.5</v>
      </c>
      <c r="F1692" s="272">
        <v>45051</v>
      </c>
      <c r="G1692" s="272">
        <v>45063</v>
      </c>
      <c r="H1692" s="12" t="s">
        <v>156</v>
      </c>
      <c r="I1692" s="234">
        <v>49.64</v>
      </c>
      <c r="J1692" s="272">
        <v>45451</v>
      </c>
      <c r="K1692" s="17">
        <f t="shared" si="132"/>
        <v>24</v>
      </c>
      <c r="L1692" s="283">
        <f t="shared" si="133"/>
        <v>1.1964880724519205E-6</v>
      </c>
      <c r="M1692" s="22">
        <f t="shared" si="134"/>
        <v>2.8715713738846093E-5</v>
      </c>
    </row>
    <row r="1693" spans="1:13">
      <c r="A1693" s="16">
        <f t="shared" si="131"/>
        <v>1686</v>
      </c>
      <c r="B1693" s="12" t="s">
        <v>403</v>
      </c>
      <c r="C1693" s="272">
        <v>45033</v>
      </c>
      <c r="D1693" s="272">
        <v>45046</v>
      </c>
      <c r="E1693" s="196">
        <f t="shared" si="130"/>
        <v>45039.5</v>
      </c>
      <c r="F1693" s="272">
        <v>45051</v>
      </c>
      <c r="G1693" s="272">
        <v>45055</v>
      </c>
      <c r="H1693" s="12" t="s">
        <v>164</v>
      </c>
      <c r="I1693" s="234">
        <v>20</v>
      </c>
      <c r="J1693" s="272">
        <v>45452</v>
      </c>
      <c r="K1693" s="17">
        <f t="shared" si="132"/>
        <v>16</v>
      </c>
      <c r="L1693" s="283">
        <f t="shared" si="133"/>
        <v>4.8206610493630956E-7</v>
      </c>
      <c r="M1693" s="22">
        <f t="shared" si="134"/>
        <v>7.713057678980953E-6</v>
      </c>
    </row>
    <row r="1694" spans="1:13">
      <c r="A1694" s="16">
        <f t="shared" si="131"/>
        <v>1687</v>
      </c>
      <c r="B1694" s="12" t="s">
        <v>403</v>
      </c>
      <c r="C1694" s="272">
        <v>45033</v>
      </c>
      <c r="D1694" s="272">
        <v>45046</v>
      </c>
      <c r="E1694" s="196">
        <f t="shared" si="130"/>
        <v>45039.5</v>
      </c>
      <c r="F1694" s="272">
        <v>45051</v>
      </c>
      <c r="G1694" s="272">
        <v>45135</v>
      </c>
      <c r="H1694" s="12" t="s">
        <v>165</v>
      </c>
      <c r="I1694" s="234">
        <v>940.78999999999974</v>
      </c>
      <c r="J1694" s="272">
        <v>45453</v>
      </c>
      <c r="K1694" s="17">
        <f t="shared" si="132"/>
        <v>96</v>
      </c>
      <c r="L1694" s="283">
        <f t="shared" si="133"/>
        <v>2.2676148543151528E-5</v>
      </c>
      <c r="M1694" s="22">
        <f t="shared" si="134"/>
        <v>2.1769102601425466E-3</v>
      </c>
    </row>
    <row r="1695" spans="1:13">
      <c r="A1695" s="16">
        <f t="shared" si="131"/>
        <v>1688</v>
      </c>
      <c r="B1695" s="12" t="s">
        <v>403</v>
      </c>
      <c r="C1695" s="272">
        <v>45033</v>
      </c>
      <c r="D1695" s="272">
        <v>45046</v>
      </c>
      <c r="E1695" s="196">
        <f t="shared" si="130"/>
        <v>45039.5</v>
      </c>
      <c r="F1695" s="272">
        <v>45051</v>
      </c>
      <c r="G1695" s="272">
        <v>45055</v>
      </c>
      <c r="H1695" s="12" t="s">
        <v>166</v>
      </c>
      <c r="I1695" s="234">
        <v>64045</v>
      </c>
      <c r="J1695" s="272">
        <v>45454</v>
      </c>
      <c r="K1695" s="17">
        <f t="shared" si="132"/>
        <v>16</v>
      </c>
      <c r="L1695" s="283">
        <f t="shared" si="133"/>
        <v>1.5436961845322974E-3</v>
      </c>
      <c r="M1695" s="22">
        <f t="shared" si="134"/>
        <v>2.4699138952516759E-2</v>
      </c>
    </row>
    <row r="1696" spans="1:13">
      <c r="A1696" s="16">
        <f t="shared" si="131"/>
        <v>1689</v>
      </c>
      <c r="B1696" s="12" t="s">
        <v>403</v>
      </c>
      <c r="C1696" s="272">
        <v>45033</v>
      </c>
      <c r="D1696" s="272">
        <v>45046</v>
      </c>
      <c r="E1696" s="196">
        <f t="shared" si="130"/>
        <v>45039.5</v>
      </c>
      <c r="F1696" s="272">
        <v>45051</v>
      </c>
      <c r="G1696" s="272">
        <v>45063</v>
      </c>
      <c r="H1696" s="12" t="s">
        <v>152</v>
      </c>
      <c r="I1696" s="234">
        <v>2.4900000000000002</v>
      </c>
      <c r="J1696" s="272">
        <v>45455</v>
      </c>
      <c r="K1696" s="17">
        <f t="shared" si="132"/>
        <v>24</v>
      </c>
      <c r="L1696" s="283">
        <f t="shared" si="133"/>
        <v>6.0017230064570554E-8</v>
      </c>
      <c r="M1696" s="22">
        <f t="shared" si="134"/>
        <v>1.4404135215496933E-6</v>
      </c>
    </row>
    <row r="1697" spans="1:13">
      <c r="A1697" s="16">
        <f t="shared" si="131"/>
        <v>1690</v>
      </c>
      <c r="B1697" s="12" t="s">
        <v>403</v>
      </c>
      <c r="C1697" s="272">
        <v>45033</v>
      </c>
      <c r="D1697" s="272">
        <v>45046</v>
      </c>
      <c r="E1697" s="196">
        <f t="shared" si="130"/>
        <v>45039.5</v>
      </c>
      <c r="F1697" s="272">
        <v>45051</v>
      </c>
      <c r="G1697" s="272">
        <v>45063</v>
      </c>
      <c r="H1697" s="12" t="s">
        <v>156</v>
      </c>
      <c r="I1697" s="234">
        <v>110.71</v>
      </c>
      <c r="J1697" s="272">
        <v>45456</v>
      </c>
      <c r="K1697" s="17">
        <f t="shared" si="132"/>
        <v>24</v>
      </c>
      <c r="L1697" s="283">
        <f t="shared" si="133"/>
        <v>2.6684769238749416E-6</v>
      </c>
      <c r="M1697" s="22">
        <f t="shared" si="134"/>
        <v>6.4043446172998595E-5</v>
      </c>
    </row>
    <row r="1698" spans="1:13">
      <c r="A1698" s="16">
        <f t="shared" si="131"/>
        <v>1691</v>
      </c>
      <c r="B1698" s="12" t="s">
        <v>403</v>
      </c>
      <c r="C1698" s="272">
        <v>45033</v>
      </c>
      <c r="D1698" s="272">
        <v>45046</v>
      </c>
      <c r="E1698" s="196">
        <f t="shared" si="130"/>
        <v>45039.5</v>
      </c>
      <c r="F1698" s="272">
        <v>45051</v>
      </c>
      <c r="G1698" s="272">
        <v>45135</v>
      </c>
      <c r="H1698" s="12" t="s">
        <v>152</v>
      </c>
      <c r="I1698" s="234">
        <v>1.9</v>
      </c>
      <c r="J1698" s="272">
        <v>45457</v>
      </c>
      <c r="K1698" s="17">
        <f t="shared" si="132"/>
        <v>96</v>
      </c>
      <c r="L1698" s="283">
        <f t="shared" si="133"/>
        <v>4.5796279968949405E-8</v>
      </c>
      <c r="M1698" s="22">
        <f t="shared" si="134"/>
        <v>4.3964428770191425E-6</v>
      </c>
    </row>
    <row r="1699" spans="1:13">
      <c r="A1699" s="16">
        <f t="shared" si="131"/>
        <v>1692</v>
      </c>
      <c r="B1699" s="12" t="s">
        <v>403</v>
      </c>
      <c r="C1699" s="272">
        <v>45033</v>
      </c>
      <c r="D1699" s="272">
        <v>45046</v>
      </c>
      <c r="E1699" s="196">
        <f t="shared" si="130"/>
        <v>45039.5</v>
      </c>
      <c r="F1699" s="272">
        <v>45051</v>
      </c>
      <c r="G1699" s="272">
        <v>45135</v>
      </c>
      <c r="H1699" s="12" t="s">
        <v>165</v>
      </c>
      <c r="I1699" s="234">
        <v>333.63999999999993</v>
      </c>
      <c r="J1699" s="272">
        <v>45458</v>
      </c>
      <c r="K1699" s="17">
        <f t="shared" si="132"/>
        <v>96</v>
      </c>
      <c r="L1699" s="283">
        <f t="shared" si="133"/>
        <v>8.0418267625475154E-6</v>
      </c>
      <c r="M1699" s="22">
        <f t="shared" si="134"/>
        <v>7.7201536920456148E-4</v>
      </c>
    </row>
    <row r="1700" spans="1:13">
      <c r="A1700" s="16">
        <f t="shared" si="131"/>
        <v>1693</v>
      </c>
      <c r="B1700" s="12" t="s">
        <v>403</v>
      </c>
      <c r="C1700" s="272">
        <v>45033</v>
      </c>
      <c r="D1700" s="272">
        <v>45046</v>
      </c>
      <c r="E1700" s="196">
        <f t="shared" si="130"/>
        <v>45039.5</v>
      </c>
      <c r="F1700" s="272">
        <v>45051</v>
      </c>
      <c r="G1700" s="272">
        <v>45051</v>
      </c>
      <c r="H1700" s="12" t="s">
        <v>164</v>
      </c>
      <c r="I1700" s="234">
        <v>1941.13</v>
      </c>
      <c r="J1700" s="272">
        <v>45459</v>
      </c>
      <c r="K1700" s="17">
        <f t="shared" si="132"/>
        <v>12</v>
      </c>
      <c r="L1700" s="283">
        <f t="shared" si="133"/>
        <v>4.6787648913750931E-5</v>
      </c>
      <c r="M1700" s="22">
        <f t="shared" si="134"/>
        <v>5.614517869650112E-4</v>
      </c>
    </row>
    <row r="1701" spans="1:13">
      <c r="A1701" s="16">
        <f t="shared" si="131"/>
        <v>1694</v>
      </c>
      <c r="B1701" s="12" t="s">
        <v>403</v>
      </c>
      <c r="C1701" s="272">
        <v>45033</v>
      </c>
      <c r="D1701" s="272">
        <v>45046</v>
      </c>
      <c r="E1701" s="196">
        <f t="shared" ref="E1701:E1764" si="135">AVERAGE(C1701:D1701)</f>
        <v>45039.5</v>
      </c>
      <c r="F1701" s="272">
        <v>45051</v>
      </c>
      <c r="G1701" s="272">
        <v>45051</v>
      </c>
      <c r="H1701" s="12" t="s">
        <v>166</v>
      </c>
      <c r="I1701" s="234">
        <v>28098.58</v>
      </c>
      <c r="J1701" s="272">
        <v>45460</v>
      </c>
      <c r="K1701" s="17">
        <f t="shared" si="132"/>
        <v>12</v>
      </c>
      <c r="L1701" s="283">
        <f t="shared" si="133"/>
        <v>6.7726865074206458E-4</v>
      </c>
      <c r="M1701" s="22">
        <f t="shared" si="134"/>
        <v>8.1272238089047759E-3</v>
      </c>
    </row>
    <row r="1702" spans="1:13">
      <c r="A1702" s="16">
        <f t="shared" si="131"/>
        <v>1695</v>
      </c>
      <c r="B1702" s="12" t="s">
        <v>403</v>
      </c>
      <c r="C1702" s="272">
        <v>45033</v>
      </c>
      <c r="D1702" s="272">
        <v>45046</v>
      </c>
      <c r="E1702" s="196">
        <f t="shared" si="135"/>
        <v>45039.5</v>
      </c>
      <c r="F1702" s="272">
        <v>45051</v>
      </c>
      <c r="G1702" s="272">
        <v>45093</v>
      </c>
      <c r="H1702" s="12" t="s">
        <v>157</v>
      </c>
      <c r="I1702" s="234">
        <v>39.24</v>
      </c>
      <c r="J1702" s="272">
        <v>45461</v>
      </c>
      <c r="K1702" s="17">
        <f t="shared" si="132"/>
        <v>54</v>
      </c>
      <c r="L1702" s="283">
        <f t="shared" si="133"/>
        <v>9.4581369788503946E-7</v>
      </c>
      <c r="M1702" s="22">
        <f t="shared" si="134"/>
        <v>5.1073939685792134E-5</v>
      </c>
    </row>
    <row r="1703" spans="1:13">
      <c r="A1703" s="16">
        <f t="shared" si="131"/>
        <v>1696</v>
      </c>
      <c r="B1703" s="12" t="s">
        <v>404</v>
      </c>
      <c r="C1703" s="272">
        <v>45032</v>
      </c>
      <c r="D1703" s="272">
        <v>45045</v>
      </c>
      <c r="E1703" s="196">
        <f t="shared" si="135"/>
        <v>45038.5</v>
      </c>
      <c r="F1703" s="272">
        <v>45051</v>
      </c>
      <c r="G1703" s="272">
        <v>45093</v>
      </c>
      <c r="H1703" s="12" t="s">
        <v>157</v>
      </c>
      <c r="I1703" s="234">
        <v>137.13999999999999</v>
      </c>
      <c r="J1703" s="272">
        <v>45462</v>
      </c>
      <c r="K1703" s="17">
        <f t="shared" si="132"/>
        <v>55</v>
      </c>
      <c r="L1703" s="283">
        <f t="shared" si="133"/>
        <v>3.3055272815482744E-6</v>
      </c>
      <c r="M1703" s="22">
        <f t="shared" si="134"/>
        <v>1.8180400048515508E-4</v>
      </c>
    </row>
    <row r="1704" spans="1:13">
      <c r="A1704" s="16">
        <f t="shared" si="131"/>
        <v>1697</v>
      </c>
      <c r="B1704" s="12" t="s">
        <v>403</v>
      </c>
      <c r="C1704" s="272">
        <v>45033</v>
      </c>
      <c r="D1704" s="272">
        <v>45046</v>
      </c>
      <c r="E1704" s="196">
        <f t="shared" si="135"/>
        <v>45039.5</v>
      </c>
      <c r="F1704" s="272">
        <v>45051</v>
      </c>
      <c r="G1704" s="272">
        <v>45063</v>
      </c>
      <c r="H1704" s="12" t="s">
        <v>152</v>
      </c>
      <c r="I1704" s="234">
        <v>3.88</v>
      </c>
      <c r="J1704" s="272">
        <v>45463</v>
      </c>
      <c r="K1704" s="17">
        <f t="shared" si="132"/>
        <v>24</v>
      </c>
      <c r="L1704" s="283">
        <f t="shared" si="133"/>
        <v>9.3520824357644062E-8</v>
      </c>
      <c r="M1704" s="22">
        <f t="shared" si="134"/>
        <v>2.2444997845834574E-6</v>
      </c>
    </row>
    <row r="1705" spans="1:13">
      <c r="A1705" s="16">
        <f t="shared" si="131"/>
        <v>1698</v>
      </c>
      <c r="B1705" s="12" t="s">
        <v>403</v>
      </c>
      <c r="C1705" s="272">
        <v>45033</v>
      </c>
      <c r="D1705" s="272">
        <v>45046</v>
      </c>
      <c r="E1705" s="196">
        <f t="shared" si="135"/>
        <v>45039.5</v>
      </c>
      <c r="F1705" s="272">
        <v>45051</v>
      </c>
      <c r="G1705" s="272">
        <v>45135</v>
      </c>
      <c r="H1705" s="12" t="s">
        <v>152</v>
      </c>
      <c r="I1705" s="234">
        <v>0.75</v>
      </c>
      <c r="J1705" s="272">
        <v>45464</v>
      </c>
      <c r="K1705" s="17">
        <f t="shared" si="132"/>
        <v>96</v>
      </c>
      <c r="L1705" s="283">
        <f t="shared" si="133"/>
        <v>1.8077478935111609E-8</v>
      </c>
      <c r="M1705" s="22">
        <f t="shared" si="134"/>
        <v>1.7354379777707144E-6</v>
      </c>
    </row>
    <row r="1706" spans="1:13">
      <c r="A1706" s="16">
        <f t="shared" si="131"/>
        <v>1699</v>
      </c>
      <c r="B1706" s="12" t="s">
        <v>403</v>
      </c>
      <c r="C1706" s="272">
        <v>45033</v>
      </c>
      <c r="D1706" s="272">
        <v>45046</v>
      </c>
      <c r="E1706" s="196">
        <f t="shared" si="135"/>
        <v>45039.5</v>
      </c>
      <c r="F1706" s="272">
        <v>45051</v>
      </c>
      <c r="G1706" s="272">
        <v>45093</v>
      </c>
      <c r="H1706" s="12" t="s">
        <v>157</v>
      </c>
      <c r="I1706" s="234">
        <v>47.98</v>
      </c>
      <c r="J1706" s="272">
        <v>45465</v>
      </c>
      <c r="K1706" s="17">
        <f t="shared" si="132"/>
        <v>54</v>
      </c>
      <c r="L1706" s="283">
        <f t="shared" si="133"/>
        <v>1.1564765857422066E-6</v>
      </c>
      <c r="M1706" s="22">
        <f t="shared" si="134"/>
        <v>6.2449735630079161E-5</v>
      </c>
    </row>
    <row r="1707" spans="1:13">
      <c r="A1707" s="16">
        <f t="shared" si="131"/>
        <v>1700</v>
      </c>
      <c r="B1707" s="12" t="s">
        <v>404</v>
      </c>
      <c r="C1707" s="272">
        <v>45032</v>
      </c>
      <c r="D1707" s="272">
        <v>45045</v>
      </c>
      <c r="E1707" s="196">
        <f t="shared" si="135"/>
        <v>45038.5</v>
      </c>
      <c r="F1707" s="272">
        <v>45051</v>
      </c>
      <c r="G1707" s="272">
        <v>45093</v>
      </c>
      <c r="H1707" s="12" t="s">
        <v>157</v>
      </c>
      <c r="I1707" s="234">
        <v>109.33</v>
      </c>
      <c r="J1707" s="272">
        <v>45466</v>
      </c>
      <c r="K1707" s="17">
        <f t="shared" si="132"/>
        <v>55</v>
      </c>
      <c r="L1707" s="283">
        <f t="shared" si="133"/>
        <v>2.6352143626343362E-6</v>
      </c>
      <c r="M1707" s="22">
        <f t="shared" si="134"/>
        <v>1.449367899448885E-4</v>
      </c>
    </row>
    <row r="1708" spans="1:13">
      <c r="A1708" s="16">
        <f t="shared" si="131"/>
        <v>1701</v>
      </c>
      <c r="B1708" s="12" t="s">
        <v>403</v>
      </c>
      <c r="C1708" s="272">
        <v>45033</v>
      </c>
      <c r="D1708" s="272">
        <v>45046</v>
      </c>
      <c r="E1708" s="196">
        <f t="shared" si="135"/>
        <v>45039.5</v>
      </c>
      <c r="F1708" s="272">
        <v>45051</v>
      </c>
      <c r="G1708" s="272">
        <v>45135</v>
      </c>
      <c r="H1708" s="12" t="s">
        <v>154</v>
      </c>
      <c r="I1708" s="234">
        <v>14.44</v>
      </c>
      <c r="J1708" s="272">
        <v>45467</v>
      </c>
      <c r="K1708" s="17">
        <f t="shared" si="132"/>
        <v>96</v>
      </c>
      <c r="L1708" s="283">
        <f t="shared" si="133"/>
        <v>3.4805172776401553E-7</v>
      </c>
      <c r="M1708" s="22">
        <f t="shared" si="134"/>
        <v>3.3412965865345492E-5</v>
      </c>
    </row>
    <row r="1709" spans="1:13">
      <c r="A1709" s="16">
        <f t="shared" si="131"/>
        <v>1702</v>
      </c>
      <c r="B1709" s="12" t="s">
        <v>403</v>
      </c>
      <c r="C1709" s="272">
        <v>45033</v>
      </c>
      <c r="D1709" s="272">
        <v>45046</v>
      </c>
      <c r="E1709" s="196">
        <f t="shared" si="135"/>
        <v>45039.5</v>
      </c>
      <c r="F1709" s="272">
        <v>45051</v>
      </c>
      <c r="G1709" s="272">
        <v>45091</v>
      </c>
      <c r="H1709" s="12" t="s">
        <v>153</v>
      </c>
      <c r="I1709" s="234">
        <v>20.399999999999999</v>
      </c>
      <c r="J1709" s="272">
        <v>45468</v>
      </c>
      <c r="K1709" s="17">
        <f t="shared" si="132"/>
        <v>52</v>
      </c>
      <c r="L1709" s="283">
        <f t="shared" si="133"/>
        <v>4.9170742703503576E-7</v>
      </c>
      <c r="M1709" s="22">
        <f t="shared" si="134"/>
        <v>2.5568786205821861E-5</v>
      </c>
    </row>
    <row r="1710" spans="1:13">
      <c r="A1710" s="16">
        <f t="shared" si="131"/>
        <v>1703</v>
      </c>
      <c r="B1710" s="12" t="s">
        <v>403</v>
      </c>
      <c r="C1710" s="272">
        <v>45033</v>
      </c>
      <c r="D1710" s="272">
        <v>45046</v>
      </c>
      <c r="E1710" s="196">
        <f t="shared" si="135"/>
        <v>45039.5</v>
      </c>
      <c r="F1710" s="272">
        <v>45051</v>
      </c>
      <c r="G1710" s="272">
        <v>45091</v>
      </c>
      <c r="H1710" s="12" t="s">
        <v>153</v>
      </c>
      <c r="I1710" s="234">
        <v>66.06</v>
      </c>
      <c r="J1710" s="272">
        <v>45469</v>
      </c>
      <c r="K1710" s="17">
        <f t="shared" si="132"/>
        <v>52</v>
      </c>
      <c r="L1710" s="283">
        <f t="shared" si="133"/>
        <v>1.5922643446046306E-6</v>
      </c>
      <c r="M1710" s="22">
        <f t="shared" si="134"/>
        <v>8.2797745919440784E-5</v>
      </c>
    </row>
    <row r="1711" spans="1:13">
      <c r="A1711" s="16">
        <f t="shared" si="131"/>
        <v>1704</v>
      </c>
      <c r="B1711" s="12" t="s">
        <v>403</v>
      </c>
      <c r="C1711" s="272">
        <v>45033</v>
      </c>
      <c r="D1711" s="272">
        <v>45046</v>
      </c>
      <c r="E1711" s="196">
        <f t="shared" si="135"/>
        <v>45039.5</v>
      </c>
      <c r="F1711" s="272">
        <v>45051</v>
      </c>
      <c r="G1711" s="272">
        <v>45093</v>
      </c>
      <c r="H1711" s="12" t="s">
        <v>157</v>
      </c>
      <c r="I1711" s="234">
        <v>376.46000000000004</v>
      </c>
      <c r="J1711" s="272">
        <v>45470</v>
      </c>
      <c r="K1711" s="17">
        <f t="shared" si="132"/>
        <v>54</v>
      </c>
      <c r="L1711" s="283">
        <f t="shared" si="133"/>
        <v>9.073930293216157E-6</v>
      </c>
      <c r="M1711" s="22">
        <f t="shared" si="134"/>
        <v>4.8999223583367244E-4</v>
      </c>
    </row>
    <row r="1712" spans="1:13">
      <c r="A1712" s="16">
        <f t="shared" si="131"/>
        <v>1705</v>
      </c>
      <c r="B1712" s="12" t="s">
        <v>404</v>
      </c>
      <c r="C1712" s="272">
        <v>45032</v>
      </c>
      <c r="D1712" s="272">
        <v>45045</v>
      </c>
      <c r="E1712" s="196">
        <f t="shared" si="135"/>
        <v>45038.5</v>
      </c>
      <c r="F1712" s="272">
        <v>45051</v>
      </c>
      <c r="G1712" s="272">
        <v>45093</v>
      </c>
      <c r="H1712" s="12" t="s">
        <v>157</v>
      </c>
      <c r="I1712" s="234">
        <v>373.00000000000006</v>
      </c>
      <c r="J1712" s="272">
        <v>45471</v>
      </c>
      <c r="K1712" s="17">
        <f t="shared" si="132"/>
        <v>55</v>
      </c>
      <c r="L1712" s="283">
        <f t="shared" si="133"/>
        <v>8.9905328570621754E-6</v>
      </c>
      <c r="M1712" s="22">
        <f t="shared" si="134"/>
        <v>4.9447930713841966E-4</v>
      </c>
    </row>
    <row r="1713" spans="1:13">
      <c r="A1713" s="16">
        <f t="shared" si="131"/>
        <v>1706</v>
      </c>
      <c r="B1713" s="12" t="s">
        <v>403</v>
      </c>
      <c r="C1713" s="272">
        <v>45033</v>
      </c>
      <c r="D1713" s="272">
        <v>45046</v>
      </c>
      <c r="E1713" s="196">
        <f t="shared" si="135"/>
        <v>45039.5</v>
      </c>
      <c r="F1713" s="272">
        <v>45051</v>
      </c>
      <c r="G1713" s="272">
        <v>45093</v>
      </c>
      <c r="H1713" s="12" t="s">
        <v>157</v>
      </c>
      <c r="I1713" s="234">
        <v>207.07999999999998</v>
      </c>
      <c r="J1713" s="272">
        <v>45472</v>
      </c>
      <c r="K1713" s="17">
        <f t="shared" si="132"/>
        <v>54</v>
      </c>
      <c r="L1713" s="283">
        <f t="shared" si="133"/>
        <v>4.9913124505105491E-6</v>
      </c>
      <c r="M1713" s="22">
        <f t="shared" si="134"/>
        <v>2.6953087232756964E-4</v>
      </c>
    </row>
    <row r="1714" spans="1:13">
      <c r="A1714" s="16">
        <f t="shared" si="131"/>
        <v>1707</v>
      </c>
      <c r="B1714" s="12" t="s">
        <v>404</v>
      </c>
      <c r="C1714" s="272">
        <v>45032</v>
      </c>
      <c r="D1714" s="272">
        <v>45045</v>
      </c>
      <c r="E1714" s="196">
        <f t="shared" si="135"/>
        <v>45038.5</v>
      </c>
      <c r="F1714" s="272">
        <v>45051</v>
      </c>
      <c r="G1714" s="272">
        <v>45093</v>
      </c>
      <c r="H1714" s="12" t="s">
        <v>157</v>
      </c>
      <c r="I1714" s="234">
        <v>43.93</v>
      </c>
      <c r="J1714" s="272">
        <v>45473</v>
      </c>
      <c r="K1714" s="17">
        <f t="shared" si="132"/>
        <v>55</v>
      </c>
      <c r="L1714" s="283">
        <f t="shared" si="133"/>
        <v>1.0588581994926039E-6</v>
      </c>
      <c r="M1714" s="22">
        <f t="shared" si="134"/>
        <v>5.8237200972093214E-5</v>
      </c>
    </row>
    <row r="1715" spans="1:13">
      <c r="A1715" s="16">
        <f t="shared" si="131"/>
        <v>1708</v>
      </c>
      <c r="B1715" s="12" t="s">
        <v>403</v>
      </c>
      <c r="C1715" s="272">
        <v>45033</v>
      </c>
      <c r="D1715" s="272">
        <v>45046</v>
      </c>
      <c r="E1715" s="196">
        <f t="shared" si="135"/>
        <v>45039.5</v>
      </c>
      <c r="F1715" s="272">
        <v>45051</v>
      </c>
      <c r="G1715" s="272">
        <v>45091</v>
      </c>
      <c r="H1715" s="12" t="s">
        <v>153</v>
      </c>
      <c r="I1715" s="234">
        <v>281.64</v>
      </c>
      <c r="J1715" s="272">
        <v>45474</v>
      </c>
      <c r="K1715" s="17">
        <f t="shared" si="132"/>
        <v>52</v>
      </c>
      <c r="L1715" s="283">
        <f t="shared" si="133"/>
        <v>6.7884548897131116E-6</v>
      </c>
      <c r="M1715" s="22">
        <f t="shared" si="134"/>
        <v>3.5299965426508178E-4</v>
      </c>
    </row>
    <row r="1716" spans="1:13">
      <c r="A1716" s="16">
        <f t="shared" si="131"/>
        <v>1709</v>
      </c>
      <c r="B1716" s="12" t="s">
        <v>403</v>
      </c>
      <c r="C1716" s="272">
        <v>45033</v>
      </c>
      <c r="D1716" s="272">
        <v>45046</v>
      </c>
      <c r="E1716" s="196">
        <f t="shared" si="135"/>
        <v>45039.5</v>
      </c>
      <c r="F1716" s="272">
        <v>45051</v>
      </c>
      <c r="G1716" s="272">
        <v>45063</v>
      </c>
      <c r="H1716" s="12" t="s">
        <v>156</v>
      </c>
      <c r="I1716" s="234">
        <v>14.29</v>
      </c>
      <c r="J1716" s="272">
        <v>45475</v>
      </c>
      <c r="K1716" s="17">
        <f t="shared" si="132"/>
        <v>24</v>
      </c>
      <c r="L1716" s="283">
        <f t="shared" si="133"/>
        <v>3.4443623197699318E-7</v>
      </c>
      <c r="M1716" s="22">
        <f t="shared" si="134"/>
        <v>8.2664695674478371E-6</v>
      </c>
    </row>
    <row r="1717" spans="1:13">
      <c r="A1717" s="16">
        <f t="shared" si="131"/>
        <v>1710</v>
      </c>
      <c r="B1717" s="12" t="s">
        <v>403</v>
      </c>
      <c r="C1717" s="272">
        <v>45033</v>
      </c>
      <c r="D1717" s="272">
        <v>45046</v>
      </c>
      <c r="E1717" s="196">
        <f t="shared" si="135"/>
        <v>45039.5</v>
      </c>
      <c r="F1717" s="272">
        <v>45051</v>
      </c>
      <c r="G1717" s="272">
        <v>45063</v>
      </c>
      <c r="H1717" s="12" t="s">
        <v>152</v>
      </c>
      <c r="I1717" s="234">
        <v>52.99</v>
      </c>
      <c r="J1717" s="272">
        <v>45476</v>
      </c>
      <c r="K1717" s="17">
        <f t="shared" si="132"/>
        <v>24</v>
      </c>
      <c r="L1717" s="283">
        <f t="shared" si="133"/>
        <v>1.2772341450287522E-6</v>
      </c>
      <c r="M1717" s="22">
        <f t="shared" si="134"/>
        <v>3.0653619480690052E-5</v>
      </c>
    </row>
    <row r="1718" spans="1:13">
      <c r="A1718" s="16">
        <f t="shared" si="131"/>
        <v>1711</v>
      </c>
      <c r="B1718" s="12" t="s">
        <v>403</v>
      </c>
      <c r="C1718" s="272">
        <v>45033</v>
      </c>
      <c r="D1718" s="272">
        <v>45046</v>
      </c>
      <c r="E1718" s="196">
        <f t="shared" si="135"/>
        <v>45039.5</v>
      </c>
      <c r="F1718" s="272">
        <v>45051</v>
      </c>
      <c r="G1718" s="272">
        <v>45135</v>
      </c>
      <c r="H1718" s="12" t="s">
        <v>152</v>
      </c>
      <c r="I1718" s="234">
        <v>15.07</v>
      </c>
      <c r="J1718" s="272">
        <v>45477</v>
      </c>
      <c r="K1718" s="17">
        <f t="shared" si="132"/>
        <v>96</v>
      </c>
      <c r="L1718" s="283">
        <f t="shared" si="133"/>
        <v>3.6323681006950926E-7</v>
      </c>
      <c r="M1718" s="22">
        <f t="shared" si="134"/>
        <v>3.4870733766672887E-5</v>
      </c>
    </row>
    <row r="1719" spans="1:13">
      <c r="A1719" s="16">
        <f t="shared" si="131"/>
        <v>1712</v>
      </c>
      <c r="B1719" s="12" t="s">
        <v>403</v>
      </c>
      <c r="C1719" s="272">
        <v>45033</v>
      </c>
      <c r="D1719" s="272">
        <v>45046</v>
      </c>
      <c r="E1719" s="196">
        <f t="shared" si="135"/>
        <v>45039.5</v>
      </c>
      <c r="F1719" s="272">
        <v>45051</v>
      </c>
      <c r="G1719" s="272">
        <v>45063</v>
      </c>
      <c r="H1719" s="12" t="s">
        <v>152</v>
      </c>
      <c r="I1719" s="234">
        <v>31.9</v>
      </c>
      <c r="J1719" s="272">
        <v>45478</v>
      </c>
      <c r="K1719" s="17">
        <f t="shared" si="132"/>
        <v>24</v>
      </c>
      <c r="L1719" s="283">
        <f t="shared" si="133"/>
        <v>7.6889543737341376E-7</v>
      </c>
      <c r="M1719" s="22">
        <f t="shared" si="134"/>
        <v>1.8453490496961929E-5</v>
      </c>
    </row>
    <row r="1720" spans="1:13">
      <c r="A1720" s="16">
        <f t="shared" si="131"/>
        <v>1713</v>
      </c>
      <c r="B1720" s="12" t="s">
        <v>403</v>
      </c>
      <c r="C1720" s="272">
        <v>45033</v>
      </c>
      <c r="D1720" s="272">
        <v>45046</v>
      </c>
      <c r="E1720" s="196">
        <f t="shared" si="135"/>
        <v>45039.5</v>
      </c>
      <c r="F1720" s="272">
        <v>45051</v>
      </c>
      <c r="G1720" s="272">
        <v>45063</v>
      </c>
      <c r="H1720" s="12" t="s">
        <v>156</v>
      </c>
      <c r="I1720" s="234">
        <v>43.18</v>
      </c>
      <c r="J1720" s="272">
        <v>45479</v>
      </c>
      <c r="K1720" s="17">
        <f t="shared" si="132"/>
        <v>24</v>
      </c>
      <c r="L1720" s="283">
        <f t="shared" si="133"/>
        <v>1.0407807205574923E-6</v>
      </c>
      <c r="M1720" s="22">
        <f t="shared" si="134"/>
        <v>2.4978737293379815E-5</v>
      </c>
    </row>
    <row r="1721" spans="1:13">
      <c r="A1721" s="16">
        <f t="shared" si="131"/>
        <v>1714</v>
      </c>
      <c r="B1721" s="12" t="s">
        <v>403</v>
      </c>
      <c r="C1721" s="272">
        <v>45033</v>
      </c>
      <c r="D1721" s="272">
        <v>45046</v>
      </c>
      <c r="E1721" s="196">
        <f t="shared" si="135"/>
        <v>45039.5</v>
      </c>
      <c r="F1721" s="272">
        <v>45051</v>
      </c>
      <c r="G1721" s="272">
        <v>45135</v>
      </c>
      <c r="H1721" s="12" t="s">
        <v>165</v>
      </c>
      <c r="I1721" s="234">
        <v>12.220000000000002</v>
      </c>
      <c r="J1721" s="272">
        <v>45480</v>
      </c>
      <c r="K1721" s="17">
        <f t="shared" si="132"/>
        <v>96</v>
      </c>
      <c r="L1721" s="283">
        <f t="shared" si="133"/>
        <v>2.9454239011608521E-7</v>
      </c>
      <c r="M1721" s="22">
        <f t="shared" si="134"/>
        <v>2.8276069451144182E-5</v>
      </c>
    </row>
    <row r="1722" spans="1:13">
      <c r="A1722" s="16">
        <f t="shared" si="131"/>
        <v>1715</v>
      </c>
      <c r="B1722" s="12" t="s">
        <v>403</v>
      </c>
      <c r="C1722" s="272">
        <v>45033</v>
      </c>
      <c r="D1722" s="272">
        <v>45046</v>
      </c>
      <c r="E1722" s="196">
        <f t="shared" si="135"/>
        <v>45039.5</v>
      </c>
      <c r="F1722" s="272">
        <v>45051</v>
      </c>
      <c r="G1722" s="272">
        <v>45051</v>
      </c>
      <c r="H1722" s="12" t="s">
        <v>166</v>
      </c>
      <c r="I1722" s="234">
        <v>20781.3</v>
      </c>
      <c r="J1722" s="272">
        <v>45481</v>
      </c>
      <c r="K1722" s="17">
        <f t="shared" si="132"/>
        <v>12</v>
      </c>
      <c r="L1722" s="283">
        <f t="shared" si="133"/>
        <v>5.0089801732564651E-4</v>
      </c>
      <c r="M1722" s="22">
        <f t="shared" si="134"/>
        <v>6.0107762079077576E-3</v>
      </c>
    </row>
    <row r="1723" spans="1:13">
      <c r="A1723" s="16">
        <f t="shared" si="131"/>
        <v>1716</v>
      </c>
      <c r="B1723" s="12" t="s">
        <v>403</v>
      </c>
      <c r="C1723" s="272">
        <v>45033</v>
      </c>
      <c r="D1723" s="272">
        <v>45046</v>
      </c>
      <c r="E1723" s="196">
        <f t="shared" si="135"/>
        <v>45039.5</v>
      </c>
      <c r="F1723" s="272">
        <v>45051</v>
      </c>
      <c r="G1723" s="272">
        <v>45135</v>
      </c>
      <c r="H1723" s="12" t="s">
        <v>152</v>
      </c>
      <c r="I1723" s="234">
        <v>1.1100000000000001</v>
      </c>
      <c r="J1723" s="272">
        <v>45482</v>
      </c>
      <c r="K1723" s="17">
        <f t="shared" si="132"/>
        <v>96</v>
      </c>
      <c r="L1723" s="283">
        <f t="shared" si="133"/>
        <v>2.6754668823965183E-8</v>
      </c>
      <c r="M1723" s="22">
        <f t="shared" si="134"/>
        <v>2.5684482071006575E-6</v>
      </c>
    </row>
    <row r="1724" spans="1:13">
      <c r="A1724" s="16">
        <f t="shared" si="131"/>
        <v>1717</v>
      </c>
      <c r="B1724" s="12" t="s">
        <v>403</v>
      </c>
      <c r="C1724" s="272">
        <v>45033</v>
      </c>
      <c r="D1724" s="272">
        <v>45046</v>
      </c>
      <c r="E1724" s="196">
        <f t="shared" si="135"/>
        <v>45039.5</v>
      </c>
      <c r="F1724" s="272">
        <v>45051</v>
      </c>
      <c r="G1724" s="272">
        <v>45091</v>
      </c>
      <c r="H1724" s="12" t="s">
        <v>153</v>
      </c>
      <c r="I1724" s="234">
        <v>140.09</v>
      </c>
      <c r="J1724" s="272">
        <v>45483</v>
      </c>
      <c r="K1724" s="17">
        <f t="shared" si="132"/>
        <v>52</v>
      </c>
      <c r="L1724" s="283">
        <f t="shared" si="133"/>
        <v>3.3766320320263806E-6</v>
      </c>
      <c r="M1724" s="22">
        <f t="shared" si="134"/>
        <v>1.755848656653718E-4</v>
      </c>
    </row>
    <row r="1725" spans="1:13">
      <c r="A1725" s="16">
        <f t="shared" si="131"/>
        <v>1718</v>
      </c>
      <c r="B1725" s="12" t="s">
        <v>403</v>
      </c>
      <c r="C1725" s="272">
        <v>45033</v>
      </c>
      <c r="D1725" s="272">
        <v>45046</v>
      </c>
      <c r="E1725" s="196">
        <f t="shared" si="135"/>
        <v>45039.5</v>
      </c>
      <c r="F1725" s="272">
        <v>45051</v>
      </c>
      <c r="G1725" s="272">
        <v>45135</v>
      </c>
      <c r="H1725" s="12" t="s">
        <v>152</v>
      </c>
      <c r="I1725" s="234">
        <v>2.68</v>
      </c>
      <c r="J1725" s="272">
        <v>45484</v>
      </c>
      <c r="K1725" s="17">
        <f t="shared" si="132"/>
        <v>96</v>
      </c>
      <c r="L1725" s="283">
        <f t="shared" si="133"/>
        <v>6.4596858061465482E-8</v>
      </c>
      <c r="M1725" s="22">
        <f t="shared" si="134"/>
        <v>6.2012983739006859E-6</v>
      </c>
    </row>
    <row r="1726" spans="1:13">
      <c r="A1726" s="16">
        <f t="shared" si="131"/>
        <v>1719</v>
      </c>
      <c r="B1726" s="12" t="s">
        <v>403</v>
      </c>
      <c r="C1726" s="272">
        <v>45033</v>
      </c>
      <c r="D1726" s="272">
        <v>45046</v>
      </c>
      <c r="E1726" s="196">
        <f t="shared" si="135"/>
        <v>45039.5</v>
      </c>
      <c r="F1726" s="272">
        <v>45051</v>
      </c>
      <c r="G1726" s="272">
        <v>45063</v>
      </c>
      <c r="H1726" s="12" t="s">
        <v>152</v>
      </c>
      <c r="I1726" s="234">
        <v>10.18</v>
      </c>
      <c r="J1726" s="272">
        <v>45485</v>
      </c>
      <c r="K1726" s="17">
        <f t="shared" si="132"/>
        <v>24</v>
      </c>
      <c r="L1726" s="283">
        <f t="shared" si="133"/>
        <v>2.4537164741258157E-7</v>
      </c>
      <c r="M1726" s="22">
        <f t="shared" si="134"/>
        <v>5.8889195379019576E-6</v>
      </c>
    </row>
    <row r="1727" spans="1:13">
      <c r="A1727" s="16">
        <f t="shared" si="131"/>
        <v>1720</v>
      </c>
      <c r="B1727" s="12" t="s">
        <v>403</v>
      </c>
      <c r="C1727" s="272">
        <v>45033</v>
      </c>
      <c r="D1727" s="272">
        <v>45046</v>
      </c>
      <c r="E1727" s="196">
        <f t="shared" si="135"/>
        <v>45039.5</v>
      </c>
      <c r="F1727" s="272">
        <v>45051</v>
      </c>
      <c r="G1727" s="272">
        <v>45063</v>
      </c>
      <c r="H1727" s="12" t="s">
        <v>156</v>
      </c>
      <c r="I1727" s="234">
        <v>118.25</v>
      </c>
      <c r="J1727" s="272">
        <v>45486</v>
      </c>
      <c r="K1727" s="17">
        <f t="shared" si="132"/>
        <v>24</v>
      </c>
      <c r="L1727" s="283">
        <f t="shared" si="133"/>
        <v>2.8502158454359306E-6</v>
      </c>
      <c r="M1727" s="22">
        <f t="shared" si="134"/>
        <v>6.8405180290462335E-5</v>
      </c>
    </row>
    <row r="1728" spans="1:13">
      <c r="A1728" s="16">
        <f t="shared" si="131"/>
        <v>1721</v>
      </c>
      <c r="B1728" s="12" t="s">
        <v>403</v>
      </c>
      <c r="C1728" s="272">
        <v>45033</v>
      </c>
      <c r="D1728" s="272">
        <v>45046</v>
      </c>
      <c r="E1728" s="196">
        <f t="shared" si="135"/>
        <v>45039.5</v>
      </c>
      <c r="F1728" s="272">
        <v>45051</v>
      </c>
      <c r="G1728" s="272">
        <v>45063</v>
      </c>
      <c r="H1728" s="12" t="s">
        <v>152</v>
      </c>
      <c r="I1728" s="234">
        <v>469.32</v>
      </c>
      <c r="J1728" s="272">
        <v>45487</v>
      </c>
      <c r="K1728" s="17">
        <f t="shared" si="132"/>
        <v>24</v>
      </c>
      <c r="L1728" s="283">
        <f t="shared" si="133"/>
        <v>1.131216321843544E-5</v>
      </c>
      <c r="M1728" s="22">
        <f t="shared" si="134"/>
        <v>2.7149191724245057E-4</v>
      </c>
    </row>
    <row r="1729" spans="1:13">
      <c r="A1729" s="16">
        <f t="shared" si="131"/>
        <v>1722</v>
      </c>
      <c r="B1729" s="12" t="s">
        <v>404</v>
      </c>
      <c r="C1729" s="272">
        <v>45032</v>
      </c>
      <c r="D1729" s="272">
        <v>45045</v>
      </c>
      <c r="E1729" s="196">
        <f t="shared" si="135"/>
        <v>45038.5</v>
      </c>
      <c r="F1729" s="272">
        <v>45051</v>
      </c>
      <c r="G1729" s="272">
        <v>45093</v>
      </c>
      <c r="H1729" s="12" t="s">
        <v>157</v>
      </c>
      <c r="I1729" s="234">
        <v>166.7</v>
      </c>
      <c r="J1729" s="272">
        <v>45488</v>
      </c>
      <c r="K1729" s="17">
        <f t="shared" si="132"/>
        <v>55</v>
      </c>
      <c r="L1729" s="283">
        <f t="shared" si="133"/>
        <v>4.01802098464414E-6</v>
      </c>
      <c r="M1729" s="22">
        <f t="shared" si="134"/>
        <v>2.2099115415542771E-4</v>
      </c>
    </row>
    <row r="1730" spans="1:13">
      <c r="A1730" s="16">
        <f t="shared" si="131"/>
        <v>1723</v>
      </c>
      <c r="B1730" s="12" t="s">
        <v>403</v>
      </c>
      <c r="C1730" s="272">
        <v>45033</v>
      </c>
      <c r="D1730" s="272">
        <v>45046</v>
      </c>
      <c r="E1730" s="196">
        <f t="shared" si="135"/>
        <v>45039.5</v>
      </c>
      <c r="F1730" s="272">
        <v>45051</v>
      </c>
      <c r="G1730" s="272">
        <v>45091</v>
      </c>
      <c r="H1730" s="12" t="s">
        <v>153</v>
      </c>
      <c r="I1730" s="234">
        <v>133.22</v>
      </c>
      <c r="J1730" s="272">
        <v>45489</v>
      </c>
      <c r="K1730" s="17">
        <f t="shared" si="132"/>
        <v>52</v>
      </c>
      <c r="L1730" s="283">
        <f t="shared" si="133"/>
        <v>3.2110423249807583E-6</v>
      </c>
      <c r="M1730" s="22">
        <f t="shared" si="134"/>
        <v>1.6697420089899944E-4</v>
      </c>
    </row>
    <row r="1731" spans="1:13">
      <c r="A1731" s="16">
        <f t="shared" si="131"/>
        <v>1724</v>
      </c>
      <c r="B1731" s="12" t="s">
        <v>403</v>
      </c>
      <c r="C1731" s="272">
        <v>45033</v>
      </c>
      <c r="D1731" s="272">
        <v>45046</v>
      </c>
      <c r="E1731" s="196">
        <f t="shared" si="135"/>
        <v>45039.5</v>
      </c>
      <c r="F1731" s="272">
        <v>45051</v>
      </c>
      <c r="G1731" s="272">
        <v>45135</v>
      </c>
      <c r="H1731" s="12" t="s">
        <v>152</v>
      </c>
      <c r="I1731" s="234">
        <v>75.06</v>
      </c>
      <c r="J1731" s="272">
        <v>45490</v>
      </c>
      <c r="K1731" s="17">
        <f t="shared" si="132"/>
        <v>96</v>
      </c>
      <c r="L1731" s="283">
        <f t="shared" si="133"/>
        <v>1.80919409182597E-6</v>
      </c>
      <c r="M1731" s="22">
        <f t="shared" si="134"/>
        <v>1.7368263281529312E-4</v>
      </c>
    </row>
    <row r="1732" spans="1:13">
      <c r="A1732" s="16">
        <f t="shared" si="131"/>
        <v>1725</v>
      </c>
      <c r="B1732" s="12" t="s">
        <v>404</v>
      </c>
      <c r="C1732" s="272">
        <v>45032</v>
      </c>
      <c r="D1732" s="272">
        <v>45045</v>
      </c>
      <c r="E1732" s="196">
        <f t="shared" si="135"/>
        <v>45038.5</v>
      </c>
      <c r="F1732" s="272">
        <v>45051</v>
      </c>
      <c r="G1732" s="272">
        <v>45093</v>
      </c>
      <c r="H1732" s="12" t="s">
        <v>157</v>
      </c>
      <c r="I1732" s="234">
        <v>31.66</v>
      </c>
      <c r="J1732" s="272">
        <v>45491</v>
      </c>
      <c r="K1732" s="17">
        <f t="shared" si="132"/>
        <v>55</v>
      </c>
      <c r="L1732" s="283">
        <f t="shared" si="133"/>
        <v>7.6311064411417805E-7</v>
      </c>
      <c r="M1732" s="22">
        <f t="shared" si="134"/>
        <v>4.1971085426279794E-5</v>
      </c>
    </row>
    <row r="1733" spans="1:13">
      <c r="A1733" s="16">
        <f t="shared" si="131"/>
        <v>1726</v>
      </c>
      <c r="B1733" s="12" t="s">
        <v>403</v>
      </c>
      <c r="C1733" s="272">
        <v>45033</v>
      </c>
      <c r="D1733" s="272">
        <v>45046</v>
      </c>
      <c r="E1733" s="196">
        <f t="shared" si="135"/>
        <v>45039.5</v>
      </c>
      <c r="F1733" s="272">
        <v>45051</v>
      </c>
      <c r="G1733" s="272">
        <v>45135</v>
      </c>
      <c r="H1733" s="12" t="s">
        <v>152</v>
      </c>
      <c r="I1733" s="234">
        <v>189.44</v>
      </c>
      <c r="J1733" s="272">
        <v>45492</v>
      </c>
      <c r="K1733" s="17">
        <f t="shared" si="132"/>
        <v>96</v>
      </c>
      <c r="L1733" s="283">
        <f t="shared" si="133"/>
        <v>4.5661301459567243E-6</v>
      </c>
      <c r="M1733" s="22">
        <f t="shared" si="134"/>
        <v>4.3834849401184551E-4</v>
      </c>
    </row>
    <row r="1734" spans="1:13">
      <c r="A1734" s="16">
        <f t="shared" si="131"/>
        <v>1727</v>
      </c>
      <c r="B1734" s="12" t="s">
        <v>403</v>
      </c>
      <c r="C1734" s="272">
        <v>45033</v>
      </c>
      <c r="D1734" s="272">
        <v>45046</v>
      </c>
      <c r="E1734" s="196">
        <f t="shared" si="135"/>
        <v>45039.5</v>
      </c>
      <c r="F1734" s="272">
        <v>45051</v>
      </c>
      <c r="G1734" s="272">
        <v>45091</v>
      </c>
      <c r="H1734" s="12" t="s">
        <v>153</v>
      </c>
      <c r="I1734" s="234">
        <v>50.27</v>
      </c>
      <c r="J1734" s="272">
        <v>45493</v>
      </c>
      <c r="K1734" s="17">
        <f t="shared" si="132"/>
        <v>52</v>
      </c>
      <c r="L1734" s="283">
        <f t="shared" si="133"/>
        <v>1.2116731547574141E-6</v>
      </c>
      <c r="M1734" s="22">
        <f t="shared" si="134"/>
        <v>6.300700404738553E-5</v>
      </c>
    </row>
    <row r="1735" spans="1:13">
      <c r="A1735" s="16">
        <f t="shared" si="131"/>
        <v>1728</v>
      </c>
      <c r="B1735" s="12" t="s">
        <v>404</v>
      </c>
      <c r="C1735" s="272">
        <v>45032</v>
      </c>
      <c r="D1735" s="272">
        <v>45045</v>
      </c>
      <c r="E1735" s="196">
        <f t="shared" si="135"/>
        <v>45038.5</v>
      </c>
      <c r="F1735" s="272">
        <v>45051</v>
      </c>
      <c r="G1735" s="272">
        <v>45093</v>
      </c>
      <c r="H1735" s="12" t="s">
        <v>157</v>
      </c>
      <c r="I1735" s="234">
        <v>30.71</v>
      </c>
      <c r="J1735" s="272">
        <v>45494</v>
      </c>
      <c r="K1735" s="17">
        <f t="shared" si="132"/>
        <v>55</v>
      </c>
      <c r="L1735" s="283">
        <f t="shared" si="133"/>
        <v>7.4021250412970336E-7</v>
      </c>
      <c r="M1735" s="22">
        <f t="shared" si="134"/>
        <v>4.0711687727133688E-5</v>
      </c>
    </row>
    <row r="1736" spans="1:13">
      <c r="A1736" s="16">
        <f t="shared" si="131"/>
        <v>1729</v>
      </c>
      <c r="B1736" s="12" t="s">
        <v>403</v>
      </c>
      <c r="C1736" s="272">
        <v>45033</v>
      </c>
      <c r="D1736" s="272">
        <v>45046</v>
      </c>
      <c r="E1736" s="196">
        <f t="shared" si="135"/>
        <v>45039.5</v>
      </c>
      <c r="F1736" s="272">
        <v>45051</v>
      </c>
      <c r="G1736" s="272">
        <v>45093</v>
      </c>
      <c r="H1736" s="12" t="s">
        <v>157</v>
      </c>
      <c r="I1736" s="234">
        <v>49.76</v>
      </c>
      <c r="J1736" s="272">
        <v>45495</v>
      </c>
      <c r="K1736" s="17">
        <f t="shared" si="132"/>
        <v>54</v>
      </c>
      <c r="L1736" s="283">
        <f t="shared" si="133"/>
        <v>1.1993804690815382E-6</v>
      </c>
      <c r="M1736" s="22">
        <f t="shared" si="134"/>
        <v>6.4766545330403064E-5</v>
      </c>
    </row>
    <row r="1737" spans="1:13">
      <c r="A1737" s="16">
        <f t="shared" ref="A1737:A1800" si="136">A1736+1</f>
        <v>1730</v>
      </c>
      <c r="B1737" s="12" t="s">
        <v>404</v>
      </c>
      <c r="C1737" s="272">
        <v>45032</v>
      </c>
      <c r="D1737" s="272">
        <v>45045</v>
      </c>
      <c r="E1737" s="196">
        <f t="shared" si="135"/>
        <v>45038.5</v>
      </c>
      <c r="F1737" s="272">
        <v>45051</v>
      </c>
      <c r="G1737" s="272">
        <v>45093</v>
      </c>
      <c r="H1737" s="12" t="s">
        <v>157</v>
      </c>
      <c r="I1737" s="234">
        <v>250.64000000000001</v>
      </c>
      <c r="J1737" s="272">
        <v>45496</v>
      </c>
      <c r="K1737" s="17">
        <f t="shared" si="132"/>
        <v>55</v>
      </c>
      <c r="L1737" s="283">
        <f t="shared" si="133"/>
        <v>6.0412524270618321E-6</v>
      </c>
      <c r="M1737" s="22">
        <f t="shared" si="134"/>
        <v>3.3226888348840075E-4</v>
      </c>
    </row>
    <row r="1738" spans="1:13">
      <c r="A1738" s="16">
        <f t="shared" si="136"/>
        <v>1731</v>
      </c>
      <c r="B1738" s="12" t="s">
        <v>403</v>
      </c>
      <c r="C1738" s="272">
        <v>45033</v>
      </c>
      <c r="D1738" s="272">
        <v>45046</v>
      </c>
      <c r="E1738" s="196">
        <f t="shared" si="135"/>
        <v>45039.5</v>
      </c>
      <c r="F1738" s="272">
        <v>45051</v>
      </c>
      <c r="G1738" s="272">
        <v>45055</v>
      </c>
      <c r="H1738" s="12" t="s">
        <v>164</v>
      </c>
      <c r="I1738" s="234">
        <v>180.45</v>
      </c>
      <c r="J1738" s="272">
        <v>45497</v>
      </c>
      <c r="K1738" s="17">
        <f t="shared" ref="K1738:K1801" si="137">(G1738-D1738)+((D1738-C1738+1)/2)</f>
        <v>16</v>
      </c>
      <c r="L1738" s="283">
        <f t="shared" ref="L1738:L1801" si="138">I1738/$I$4859</f>
        <v>4.3494414317878527E-6</v>
      </c>
      <c r="M1738" s="22">
        <f t="shared" ref="M1738:M1801" si="139">L1738*K1738</f>
        <v>6.9591062908605644E-5</v>
      </c>
    </row>
    <row r="1739" spans="1:13">
      <c r="A1739" s="16">
        <f t="shared" si="136"/>
        <v>1732</v>
      </c>
      <c r="B1739" s="12" t="s">
        <v>404</v>
      </c>
      <c r="C1739" s="272">
        <v>45032</v>
      </c>
      <c r="D1739" s="272">
        <v>45045</v>
      </c>
      <c r="E1739" s="196">
        <f t="shared" si="135"/>
        <v>45038.5</v>
      </c>
      <c r="F1739" s="272">
        <v>45051</v>
      </c>
      <c r="G1739" s="272">
        <v>45093</v>
      </c>
      <c r="H1739" s="12" t="s">
        <v>157</v>
      </c>
      <c r="I1739" s="234">
        <v>77.73</v>
      </c>
      <c r="J1739" s="272">
        <v>45498</v>
      </c>
      <c r="K1739" s="17">
        <f t="shared" si="137"/>
        <v>55</v>
      </c>
      <c r="L1739" s="283">
        <f t="shared" si="138"/>
        <v>1.8735499168349673E-6</v>
      </c>
      <c r="M1739" s="22">
        <f t="shared" si="139"/>
        <v>1.0304524542592321E-4</v>
      </c>
    </row>
    <row r="1740" spans="1:13">
      <c r="A1740" s="16">
        <f t="shared" si="136"/>
        <v>1733</v>
      </c>
      <c r="B1740" s="12" t="s">
        <v>404</v>
      </c>
      <c r="C1740" s="272">
        <v>45032</v>
      </c>
      <c r="D1740" s="272">
        <v>45045</v>
      </c>
      <c r="E1740" s="196">
        <f t="shared" si="135"/>
        <v>45038.5</v>
      </c>
      <c r="F1740" s="272">
        <v>45051</v>
      </c>
      <c r="G1740" s="272">
        <v>45093</v>
      </c>
      <c r="H1740" s="12" t="s">
        <v>157</v>
      </c>
      <c r="I1740" s="234">
        <v>22.47</v>
      </c>
      <c r="J1740" s="272">
        <v>45499</v>
      </c>
      <c r="K1740" s="17">
        <f t="shared" si="137"/>
        <v>55</v>
      </c>
      <c r="L1740" s="283">
        <f t="shared" si="138"/>
        <v>5.4160126889594378E-7</v>
      </c>
      <c r="M1740" s="22">
        <f t="shared" si="139"/>
        <v>2.9788069789276907E-5</v>
      </c>
    </row>
    <row r="1741" spans="1:13">
      <c r="A1741" s="16">
        <f t="shared" si="136"/>
        <v>1734</v>
      </c>
      <c r="B1741" s="12" t="s">
        <v>403</v>
      </c>
      <c r="C1741" s="272">
        <v>45033</v>
      </c>
      <c r="D1741" s="272">
        <v>45046</v>
      </c>
      <c r="E1741" s="196">
        <f t="shared" si="135"/>
        <v>45039.5</v>
      </c>
      <c r="F1741" s="272">
        <v>45051</v>
      </c>
      <c r="G1741" s="272">
        <v>45063</v>
      </c>
      <c r="H1741" s="12" t="s">
        <v>156</v>
      </c>
      <c r="I1741" s="234">
        <v>23.01</v>
      </c>
      <c r="J1741" s="272">
        <v>45500</v>
      </c>
      <c r="K1741" s="17">
        <f t="shared" si="137"/>
        <v>24</v>
      </c>
      <c r="L1741" s="283">
        <f t="shared" si="138"/>
        <v>5.5461705372922419E-7</v>
      </c>
      <c r="M1741" s="22">
        <f t="shared" si="139"/>
        <v>1.331080928950138E-5</v>
      </c>
    </row>
    <row r="1742" spans="1:13">
      <c r="A1742" s="16">
        <f t="shared" si="136"/>
        <v>1735</v>
      </c>
      <c r="B1742" s="12" t="s">
        <v>403</v>
      </c>
      <c r="C1742" s="272">
        <v>45033</v>
      </c>
      <c r="D1742" s="272">
        <v>45046</v>
      </c>
      <c r="E1742" s="196">
        <f t="shared" si="135"/>
        <v>45039.5</v>
      </c>
      <c r="F1742" s="272">
        <v>45051</v>
      </c>
      <c r="G1742" s="272">
        <v>45135</v>
      </c>
      <c r="H1742" s="12" t="s">
        <v>152</v>
      </c>
      <c r="I1742" s="234">
        <v>22.47</v>
      </c>
      <c r="J1742" s="272">
        <v>45501</v>
      </c>
      <c r="K1742" s="17">
        <f t="shared" si="137"/>
        <v>96</v>
      </c>
      <c r="L1742" s="283">
        <f t="shared" si="138"/>
        <v>5.4160126889594378E-7</v>
      </c>
      <c r="M1742" s="22">
        <f t="shared" si="139"/>
        <v>5.1993721814010603E-5</v>
      </c>
    </row>
    <row r="1743" spans="1:13">
      <c r="A1743" s="16">
        <f t="shared" si="136"/>
        <v>1736</v>
      </c>
      <c r="B1743" s="12" t="s">
        <v>403</v>
      </c>
      <c r="C1743" s="272">
        <v>45033</v>
      </c>
      <c r="D1743" s="272">
        <v>45046</v>
      </c>
      <c r="E1743" s="196">
        <f t="shared" si="135"/>
        <v>45039.5</v>
      </c>
      <c r="F1743" s="272">
        <v>45051</v>
      </c>
      <c r="G1743" s="272">
        <v>45063</v>
      </c>
      <c r="H1743" s="12" t="s">
        <v>152</v>
      </c>
      <c r="I1743" s="234">
        <v>1.47</v>
      </c>
      <c r="J1743" s="272">
        <v>45502</v>
      </c>
      <c r="K1743" s="17">
        <f t="shared" si="137"/>
        <v>24</v>
      </c>
      <c r="L1743" s="283">
        <f t="shared" si="138"/>
        <v>3.5431858712818754E-8</v>
      </c>
      <c r="M1743" s="22">
        <f t="shared" si="139"/>
        <v>8.5036460910765004E-7</v>
      </c>
    </row>
    <row r="1744" spans="1:13">
      <c r="A1744" s="16">
        <f t="shared" si="136"/>
        <v>1737</v>
      </c>
      <c r="B1744" s="12" t="s">
        <v>403</v>
      </c>
      <c r="C1744" s="272">
        <v>45033</v>
      </c>
      <c r="D1744" s="272">
        <v>45046</v>
      </c>
      <c r="E1744" s="196">
        <f t="shared" si="135"/>
        <v>45039.5</v>
      </c>
      <c r="F1744" s="272">
        <v>45051</v>
      </c>
      <c r="G1744" s="272">
        <v>45063</v>
      </c>
      <c r="H1744" s="12" t="s">
        <v>152</v>
      </c>
      <c r="I1744" s="234">
        <v>1.57</v>
      </c>
      <c r="J1744" s="272">
        <v>45503</v>
      </c>
      <c r="K1744" s="17">
        <f t="shared" si="137"/>
        <v>24</v>
      </c>
      <c r="L1744" s="283">
        <f t="shared" si="138"/>
        <v>3.7842189237500302E-8</v>
      </c>
      <c r="M1744" s="22">
        <f t="shared" si="139"/>
        <v>9.082125417000072E-7</v>
      </c>
    </row>
    <row r="1745" spans="1:13">
      <c r="A1745" s="16">
        <f t="shared" si="136"/>
        <v>1738</v>
      </c>
      <c r="B1745" s="12" t="s">
        <v>403</v>
      </c>
      <c r="C1745" s="272">
        <v>45033</v>
      </c>
      <c r="D1745" s="272">
        <v>45046</v>
      </c>
      <c r="E1745" s="196">
        <f t="shared" si="135"/>
        <v>45039.5</v>
      </c>
      <c r="F1745" s="272">
        <v>45051</v>
      </c>
      <c r="G1745" s="272">
        <v>45063</v>
      </c>
      <c r="H1745" s="12" t="s">
        <v>152</v>
      </c>
      <c r="I1745" s="234">
        <v>3.99</v>
      </c>
      <c r="J1745" s="272">
        <v>45504</v>
      </c>
      <c r="K1745" s="17">
        <f t="shared" si="137"/>
        <v>24</v>
      </c>
      <c r="L1745" s="283">
        <f t="shared" si="138"/>
        <v>9.6172187934793765E-8</v>
      </c>
      <c r="M1745" s="22">
        <f t="shared" si="139"/>
        <v>2.3081325104350505E-6</v>
      </c>
    </row>
    <row r="1746" spans="1:13">
      <c r="A1746" s="16">
        <f t="shared" si="136"/>
        <v>1739</v>
      </c>
      <c r="B1746" s="12" t="s">
        <v>403</v>
      </c>
      <c r="C1746" s="272">
        <v>45033</v>
      </c>
      <c r="D1746" s="272">
        <v>45046</v>
      </c>
      <c r="E1746" s="196">
        <f t="shared" si="135"/>
        <v>45039.5</v>
      </c>
      <c r="F1746" s="272">
        <v>45051</v>
      </c>
      <c r="G1746" s="272">
        <v>45091</v>
      </c>
      <c r="H1746" s="12" t="s">
        <v>153</v>
      </c>
      <c r="I1746" s="234">
        <v>24.39</v>
      </c>
      <c r="J1746" s="272">
        <v>45505</v>
      </c>
      <c r="K1746" s="17">
        <f t="shared" si="137"/>
        <v>52</v>
      </c>
      <c r="L1746" s="283">
        <f t="shared" si="138"/>
        <v>5.8787961496982951E-7</v>
      </c>
      <c r="M1746" s="22">
        <f t="shared" si="139"/>
        <v>3.0569739978431135E-5</v>
      </c>
    </row>
    <row r="1747" spans="1:13">
      <c r="A1747" s="16">
        <f t="shared" si="136"/>
        <v>1740</v>
      </c>
      <c r="B1747" s="12" t="s">
        <v>403</v>
      </c>
      <c r="C1747" s="272">
        <v>45047</v>
      </c>
      <c r="D1747" s="272">
        <v>45060</v>
      </c>
      <c r="E1747" s="196">
        <f t="shared" si="135"/>
        <v>45053.5</v>
      </c>
      <c r="F1747" s="272">
        <v>45065</v>
      </c>
      <c r="G1747" s="272">
        <v>45135</v>
      </c>
      <c r="H1747" s="12" t="s">
        <v>152</v>
      </c>
      <c r="I1747" s="234">
        <v>34.519999999999996</v>
      </c>
      <c r="J1747" s="272">
        <v>45506</v>
      </c>
      <c r="K1747" s="17">
        <f t="shared" si="137"/>
        <v>82</v>
      </c>
      <c r="L1747" s="283">
        <f t="shared" si="138"/>
        <v>8.3204609712007027E-7</v>
      </c>
      <c r="M1747" s="22">
        <f t="shared" si="139"/>
        <v>6.8227779963845757E-5</v>
      </c>
    </row>
    <row r="1748" spans="1:13">
      <c r="A1748" s="16">
        <f t="shared" si="136"/>
        <v>1741</v>
      </c>
      <c r="B1748" s="12" t="s">
        <v>403</v>
      </c>
      <c r="C1748" s="272">
        <v>45047</v>
      </c>
      <c r="D1748" s="272">
        <v>45060</v>
      </c>
      <c r="E1748" s="196">
        <f t="shared" si="135"/>
        <v>45053.5</v>
      </c>
      <c r="F1748" s="272">
        <v>45065</v>
      </c>
      <c r="G1748" s="272">
        <v>45093</v>
      </c>
      <c r="H1748" s="12" t="s">
        <v>157</v>
      </c>
      <c r="I1748" s="234">
        <v>26.12</v>
      </c>
      <c r="J1748" s="272">
        <v>45507</v>
      </c>
      <c r="K1748" s="17">
        <f t="shared" si="137"/>
        <v>40</v>
      </c>
      <c r="L1748" s="283">
        <f t="shared" si="138"/>
        <v>6.2957833304682032E-7</v>
      </c>
      <c r="M1748" s="22">
        <f t="shared" si="139"/>
        <v>2.5183133321872814E-5</v>
      </c>
    </row>
    <row r="1749" spans="1:13">
      <c r="A1749" s="16">
        <f t="shared" si="136"/>
        <v>1742</v>
      </c>
      <c r="B1749" s="12" t="s">
        <v>404</v>
      </c>
      <c r="C1749" s="272">
        <v>45046</v>
      </c>
      <c r="D1749" s="272">
        <v>45059</v>
      </c>
      <c r="E1749" s="196">
        <f t="shared" si="135"/>
        <v>45052.5</v>
      </c>
      <c r="F1749" s="272">
        <v>45065</v>
      </c>
      <c r="G1749" s="272">
        <v>45093</v>
      </c>
      <c r="H1749" s="12" t="s">
        <v>157</v>
      </c>
      <c r="I1749" s="234">
        <v>136.5</v>
      </c>
      <c r="J1749" s="272">
        <v>45508</v>
      </c>
      <c r="K1749" s="17">
        <f t="shared" si="137"/>
        <v>41</v>
      </c>
      <c r="L1749" s="283">
        <f t="shared" si="138"/>
        <v>3.2901011661903129E-6</v>
      </c>
      <c r="M1749" s="22">
        <f t="shared" si="139"/>
        <v>1.3489414781380282E-4</v>
      </c>
    </row>
    <row r="1750" spans="1:13">
      <c r="A1750" s="16">
        <f t="shared" si="136"/>
        <v>1743</v>
      </c>
      <c r="B1750" s="12" t="s">
        <v>403</v>
      </c>
      <c r="C1750" s="272">
        <v>45047</v>
      </c>
      <c r="D1750" s="272">
        <v>45060</v>
      </c>
      <c r="E1750" s="196">
        <f t="shared" si="135"/>
        <v>45053.5</v>
      </c>
      <c r="F1750" s="272">
        <v>45065</v>
      </c>
      <c r="G1750" s="272">
        <v>45079</v>
      </c>
      <c r="H1750" s="12" t="s">
        <v>152</v>
      </c>
      <c r="I1750" s="234">
        <v>3.91</v>
      </c>
      <c r="J1750" s="272">
        <v>45509</v>
      </c>
      <c r="K1750" s="17">
        <f t="shared" si="137"/>
        <v>26</v>
      </c>
      <c r="L1750" s="283">
        <f t="shared" si="138"/>
        <v>9.4243923515048527E-8</v>
      </c>
      <c r="M1750" s="22">
        <f t="shared" si="139"/>
        <v>2.4503420113912616E-6</v>
      </c>
    </row>
    <row r="1751" spans="1:13">
      <c r="A1751" s="16">
        <f t="shared" si="136"/>
        <v>1744</v>
      </c>
      <c r="B1751" s="12" t="s">
        <v>403</v>
      </c>
      <c r="C1751" s="272">
        <v>45047</v>
      </c>
      <c r="D1751" s="272">
        <v>45060</v>
      </c>
      <c r="E1751" s="196">
        <f t="shared" si="135"/>
        <v>45053.5</v>
      </c>
      <c r="F1751" s="272">
        <v>45065</v>
      </c>
      <c r="G1751" s="272">
        <v>45135</v>
      </c>
      <c r="H1751" s="12" t="s">
        <v>152</v>
      </c>
      <c r="I1751" s="234">
        <v>36.480000000000004</v>
      </c>
      <c r="J1751" s="272">
        <v>45510</v>
      </c>
      <c r="K1751" s="17">
        <f t="shared" si="137"/>
        <v>82</v>
      </c>
      <c r="L1751" s="283">
        <f t="shared" si="138"/>
        <v>8.7928857540382873E-7</v>
      </c>
      <c r="M1751" s="22">
        <f t="shared" si="139"/>
        <v>7.2101663183113954E-5</v>
      </c>
    </row>
    <row r="1752" spans="1:13">
      <c r="A1752" s="16">
        <f t="shared" si="136"/>
        <v>1745</v>
      </c>
      <c r="B1752" s="12" t="s">
        <v>403</v>
      </c>
      <c r="C1752" s="272">
        <v>45047</v>
      </c>
      <c r="D1752" s="272">
        <v>45060</v>
      </c>
      <c r="E1752" s="196">
        <f t="shared" si="135"/>
        <v>45053.5</v>
      </c>
      <c r="F1752" s="272">
        <v>45065</v>
      </c>
      <c r="G1752" s="272">
        <v>45135</v>
      </c>
      <c r="H1752" s="12" t="s">
        <v>152</v>
      </c>
      <c r="I1752" s="234">
        <v>3.57</v>
      </c>
      <c r="J1752" s="272">
        <v>45511</v>
      </c>
      <c r="K1752" s="17">
        <f t="shared" si="137"/>
        <v>82</v>
      </c>
      <c r="L1752" s="283">
        <f t="shared" si="138"/>
        <v>8.6048799731131262E-8</v>
      </c>
      <c r="M1752" s="22">
        <f t="shared" si="139"/>
        <v>7.0560015779527638E-6</v>
      </c>
    </row>
    <row r="1753" spans="1:13">
      <c r="A1753" s="16">
        <f t="shared" si="136"/>
        <v>1746</v>
      </c>
      <c r="B1753" s="12" t="s">
        <v>403</v>
      </c>
      <c r="C1753" s="272">
        <v>45047</v>
      </c>
      <c r="D1753" s="272">
        <v>45060</v>
      </c>
      <c r="E1753" s="196">
        <f t="shared" si="135"/>
        <v>45053.5</v>
      </c>
      <c r="F1753" s="272">
        <v>45065</v>
      </c>
      <c r="G1753" s="272">
        <v>45135</v>
      </c>
      <c r="H1753" s="12" t="s">
        <v>156</v>
      </c>
      <c r="I1753" s="234">
        <v>40.64</v>
      </c>
      <c r="J1753" s="272">
        <v>45512</v>
      </c>
      <c r="K1753" s="17">
        <f t="shared" si="137"/>
        <v>82</v>
      </c>
      <c r="L1753" s="283">
        <f t="shared" si="138"/>
        <v>9.7955832523058103E-7</v>
      </c>
      <c r="M1753" s="22">
        <f t="shared" si="139"/>
        <v>8.032378266890764E-5</v>
      </c>
    </row>
    <row r="1754" spans="1:13">
      <c r="A1754" s="16">
        <f t="shared" si="136"/>
        <v>1747</v>
      </c>
      <c r="B1754" s="12" t="s">
        <v>403</v>
      </c>
      <c r="C1754" s="272">
        <v>45047</v>
      </c>
      <c r="D1754" s="272">
        <v>45060</v>
      </c>
      <c r="E1754" s="196">
        <f t="shared" si="135"/>
        <v>45053.5</v>
      </c>
      <c r="F1754" s="272">
        <v>45065</v>
      </c>
      <c r="G1754" s="272">
        <v>45093</v>
      </c>
      <c r="H1754" s="12" t="s">
        <v>157</v>
      </c>
      <c r="I1754" s="234">
        <v>22.55</v>
      </c>
      <c r="J1754" s="272">
        <v>45513</v>
      </c>
      <c r="K1754" s="17">
        <f t="shared" si="137"/>
        <v>40</v>
      </c>
      <c r="L1754" s="283">
        <f t="shared" si="138"/>
        <v>5.4352953331568912E-7</v>
      </c>
      <c r="M1754" s="22">
        <f t="shared" si="139"/>
        <v>2.1741181332627564E-5</v>
      </c>
    </row>
    <row r="1755" spans="1:13">
      <c r="A1755" s="16">
        <f t="shared" si="136"/>
        <v>1748</v>
      </c>
      <c r="B1755" s="12" t="s">
        <v>404</v>
      </c>
      <c r="C1755" s="272">
        <v>45046</v>
      </c>
      <c r="D1755" s="272">
        <v>45059</v>
      </c>
      <c r="E1755" s="196">
        <f t="shared" si="135"/>
        <v>45052.5</v>
      </c>
      <c r="F1755" s="272">
        <v>45065</v>
      </c>
      <c r="G1755" s="272">
        <v>45093</v>
      </c>
      <c r="H1755" s="12" t="s">
        <v>157</v>
      </c>
      <c r="I1755" s="234">
        <v>241.23000000000002</v>
      </c>
      <c r="J1755" s="272">
        <v>45514</v>
      </c>
      <c r="K1755" s="17">
        <f t="shared" si="137"/>
        <v>41</v>
      </c>
      <c r="L1755" s="283">
        <f t="shared" si="138"/>
        <v>5.8144403246892984E-6</v>
      </c>
      <c r="M1755" s="22">
        <f t="shared" si="139"/>
        <v>2.3839205331226124E-4</v>
      </c>
    </row>
    <row r="1756" spans="1:13">
      <c r="A1756" s="16">
        <f t="shared" si="136"/>
        <v>1749</v>
      </c>
      <c r="B1756" s="12" t="s">
        <v>403</v>
      </c>
      <c r="C1756" s="272">
        <v>45047</v>
      </c>
      <c r="D1756" s="272">
        <v>45060</v>
      </c>
      <c r="E1756" s="196">
        <f t="shared" si="135"/>
        <v>45053.5</v>
      </c>
      <c r="F1756" s="272">
        <v>45065</v>
      </c>
      <c r="G1756" s="272">
        <v>45135</v>
      </c>
      <c r="H1756" s="12" t="s">
        <v>153</v>
      </c>
      <c r="I1756" s="234">
        <v>110.78999999999999</v>
      </c>
      <c r="J1756" s="272">
        <v>45515</v>
      </c>
      <c r="K1756" s="17">
        <f t="shared" si="137"/>
        <v>82</v>
      </c>
      <c r="L1756" s="283">
        <f t="shared" si="138"/>
        <v>2.6704051882946866E-6</v>
      </c>
      <c r="M1756" s="22">
        <f t="shared" si="139"/>
        <v>2.189732254401643E-4</v>
      </c>
    </row>
    <row r="1757" spans="1:13">
      <c r="A1757" s="16">
        <f t="shared" si="136"/>
        <v>1750</v>
      </c>
      <c r="B1757" s="12" t="s">
        <v>403</v>
      </c>
      <c r="C1757" s="272">
        <v>45047</v>
      </c>
      <c r="D1757" s="272">
        <v>45060</v>
      </c>
      <c r="E1757" s="196">
        <f t="shared" si="135"/>
        <v>45053.5</v>
      </c>
      <c r="F1757" s="272">
        <v>45065</v>
      </c>
      <c r="G1757" s="272">
        <v>45135</v>
      </c>
      <c r="H1757" s="12" t="s">
        <v>154</v>
      </c>
      <c r="I1757" s="234">
        <v>670.78</v>
      </c>
      <c r="J1757" s="272">
        <v>45516</v>
      </c>
      <c r="K1757" s="17">
        <f t="shared" si="137"/>
        <v>82</v>
      </c>
      <c r="L1757" s="283">
        <f t="shared" si="138"/>
        <v>1.6168015093458887E-5</v>
      </c>
      <c r="M1757" s="22">
        <f t="shared" si="139"/>
        <v>1.3257772376636288E-3</v>
      </c>
    </row>
    <row r="1758" spans="1:13">
      <c r="A1758" s="16">
        <f t="shared" si="136"/>
        <v>1751</v>
      </c>
      <c r="B1758" s="12" t="s">
        <v>403</v>
      </c>
      <c r="C1758" s="272">
        <v>45047</v>
      </c>
      <c r="D1758" s="272">
        <v>45060</v>
      </c>
      <c r="E1758" s="196">
        <f t="shared" si="135"/>
        <v>45053.5</v>
      </c>
      <c r="F1758" s="272">
        <v>45065</v>
      </c>
      <c r="G1758" s="272">
        <v>45135</v>
      </c>
      <c r="H1758" s="12" t="s">
        <v>155</v>
      </c>
      <c r="I1758" s="234">
        <v>26.4</v>
      </c>
      <c r="J1758" s="272">
        <v>45517</v>
      </c>
      <c r="K1758" s="17">
        <f t="shared" si="137"/>
        <v>82</v>
      </c>
      <c r="L1758" s="283">
        <f t="shared" si="138"/>
        <v>6.3632725851592866E-7</v>
      </c>
      <c r="M1758" s="22">
        <f t="shared" si="139"/>
        <v>5.2178835198306152E-5</v>
      </c>
    </row>
    <row r="1759" spans="1:13">
      <c r="A1759" s="16">
        <f t="shared" si="136"/>
        <v>1752</v>
      </c>
      <c r="B1759" s="12" t="s">
        <v>403</v>
      </c>
      <c r="C1759" s="272">
        <v>45047</v>
      </c>
      <c r="D1759" s="272">
        <v>45060</v>
      </c>
      <c r="E1759" s="196">
        <f t="shared" si="135"/>
        <v>45053.5</v>
      </c>
      <c r="F1759" s="272">
        <v>45065</v>
      </c>
      <c r="G1759" s="272">
        <v>45135</v>
      </c>
      <c r="H1759" s="12" t="s">
        <v>154</v>
      </c>
      <c r="I1759" s="234">
        <v>276.7000000000001</v>
      </c>
      <c r="J1759" s="272">
        <v>45518</v>
      </c>
      <c r="K1759" s="17">
        <f t="shared" si="137"/>
        <v>82</v>
      </c>
      <c r="L1759" s="283">
        <f t="shared" si="138"/>
        <v>6.6693845617938455E-6</v>
      </c>
      <c r="M1759" s="22">
        <f t="shared" si="139"/>
        <v>5.4688953406709529E-4</v>
      </c>
    </row>
    <row r="1760" spans="1:13">
      <c r="A1760" s="16">
        <f t="shared" si="136"/>
        <v>1753</v>
      </c>
      <c r="B1760" s="12" t="s">
        <v>403</v>
      </c>
      <c r="C1760" s="272">
        <v>45047</v>
      </c>
      <c r="D1760" s="272">
        <v>45060</v>
      </c>
      <c r="E1760" s="196">
        <f t="shared" si="135"/>
        <v>45053.5</v>
      </c>
      <c r="F1760" s="272">
        <v>45065</v>
      </c>
      <c r="G1760" s="272">
        <v>45091</v>
      </c>
      <c r="H1760" s="12" t="s">
        <v>153</v>
      </c>
      <c r="I1760" s="234">
        <v>50.43</v>
      </c>
      <c r="J1760" s="272">
        <v>45519</v>
      </c>
      <c r="K1760" s="17">
        <f t="shared" si="137"/>
        <v>38</v>
      </c>
      <c r="L1760" s="283">
        <f t="shared" si="138"/>
        <v>1.2155296835969046E-6</v>
      </c>
      <c r="M1760" s="22">
        <f t="shared" si="139"/>
        <v>4.6190127976682376E-5</v>
      </c>
    </row>
    <row r="1761" spans="1:13">
      <c r="A1761" s="16">
        <f t="shared" si="136"/>
        <v>1754</v>
      </c>
      <c r="B1761" s="12" t="s">
        <v>403</v>
      </c>
      <c r="C1761" s="272">
        <v>45047</v>
      </c>
      <c r="D1761" s="272">
        <v>45060</v>
      </c>
      <c r="E1761" s="196">
        <f t="shared" si="135"/>
        <v>45053.5</v>
      </c>
      <c r="F1761" s="272">
        <v>45065</v>
      </c>
      <c r="G1761" s="272">
        <v>45135</v>
      </c>
      <c r="H1761" s="12" t="s">
        <v>152</v>
      </c>
      <c r="I1761" s="234">
        <v>3.6100000000000003</v>
      </c>
      <c r="J1761" s="272">
        <v>45520</v>
      </c>
      <c r="K1761" s="17">
        <f t="shared" si="137"/>
        <v>82</v>
      </c>
      <c r="L1761" s="283">
        <f t="shared" si="138"/>
        <v>8.7012931941003882E-8</v>
      </c>
      <c r="M1761" s="22">
        <f t="shared" si="139"/>
        <v>7.135060419162318E-6</v>
      </c>
    </row>
    <row r="1762" spans="1:13">
      <c r="A1762" s="16">
        <f t="shared" si="136"/>
        <v>1755</v>
      </c>
      <c r="B1762" s="12" t="s">
        <v>403</v>
      </c>
      <c r="C1762" s="272">
        <v>45047</v>
      </c>
      <c r="D1762" s="272">
        <v>45060</v>
      </c>
      <c r="E1762" s="196">
        <f t="shared" si="135"/>
        <v>45053.5</v>
      </c>
      <c r="F1762" s="272">
        <v>45065</v>
      </c>
      <c r="G1762" s="272">
        <v>45135</v>
      </c>
      <c r="H1762" s="12" t="s">
        <v>156</v>
      </c>
      <c r="I1762" s="234">
        <v>87.42</v>
      </c>
      <c r="J1762" s="272">
        <v>45521</v>
      </c>
      <c r="K1762" s="17">
        <f t="shared" si="137"/>
        <v>82</v>
      </c>
      <c r="L1762" s="283">
        <f t="shared" si="138"/>
        <v>2.1071109446766091E-6</v>
      </c>
      <c r="M1762" s="22">
        <f t="shared" si="139"/>
        <v>1.7278309746348195E-4</v>
      </c>
    </row>
    <row r="1763" spans="1:13">
      <c r="A1763" s="16">
        <f t="shared" si="136"/>
        <v>1756</v>
      </c>
      <c r="B1763" s="12" t="s">
        <v>403</v>
      </c>
      <c r="C1763" s="272">
        <v>45047</v>
      </c>
      <c r="D1763" s="272">
        <v>45060</v>
      </c>
      <c r="E1763" s="196">
        <f t="shared" si="135"/>
        <v>45053.5</v>
      </c>
      <c r="F1763" s="272">
        <v>45065</v>
      </c>
      <c r="G1763" s="272">
        <v>45079</v>
      </c>
      <c r="H1763" s="12" t="s">
        <v>156</v>
      </c>
      <c r="I1763" s="234">
        <v>1136.5</v>
      </c>
      <c r="J1763" s="272">
        <v>45522</v>
      </c>
      <c r="K1763" s="17">
        <f t="shared" si="137"/>
        <v>26</v>
      </c>
      <c r="L1763" s="283">
        <f t="shared" si="138"/>
        <v>2.7393406413005792E-5</v>
      </c>
      <c r="M1763" s="22">
        <f t="shared" si="139"/>
        <v>7.1222856673815063E-4</v>
      </c>
    </row>
    <row r="1764" spans="1:13">
      <c r="A1764" s="16">
        <f t="shared" si="136"/>
        <v>1757</v>
      </c>
      <c r="B1764" s="12" t="s">
        <v>403</v>
      </c>
      <c r="C1764" s="272">
        <v>45047</v>
      </c>
      <c r="D1764" s="272">
        <v>45060</v>
      </c>
      <c r="E1764" s="196">
        <f t="shared" si="135"/>
        <v>45053.5</v>
      </c>
      <c r="F1764" s="272">
        <v>45065</v>
      </c>
      <c r="G1764" s="272">
        <v>45079</v>
      </c>
      <c r="H1764" s="12" t="s">
        <v>152</v>
      </c>
      <c r="I1764" s="234">
        <v>12253.619999999999</v>
      </c>
      <c r="J1764" s="272">
        <v>45523</v>
      </c>
      <c r="K1764" s="17">
        <f t="shared" si="137"/>
        <v>26</v>
      </c>
      <c r="L1764" s="283">
        <f t="shared" si="138"/>
        <v>2.9535274323848305E-4</v>
      </c>
      <c r="M1764" s="22">
        <f t="shared" si="139"/>
        <v>7.679171324200559E-3</v>
      </c>
    </row>
    <row r="1765" spans="1:13">
      <c r="A1765" s="16">
        <f t="shared" si="136"/>
        <v>1758</v>
      </c>
      <c r="B1765" s="12" t="s">
        <v>404</v>
      </c>
      <c r="C1765" s="272">
        <v>45046</v>
      </c>
      <c r="D1765" s="272">
        <v>45059</v>
      </c>
      <c r="E1765" s="196">
        <f t="shared" ref="E1765:E1828" si="140">AVERAGE(C1765:D1765)</f>
        <v>45052.5</v>
      </c>
      <c r="F1765" s="272">
        <v>45065</v>
      </c>
      <c r="G1765" s="272">
        <v>45093</v>
      </c>
      <c r="H1765" s="12" t="s">
        <v>157</v>
      </c>
      <c r="I1765" s="234">
        <v>135.39000000000001</v>
      </c>
      <c r="J1765" s="272">
        <v>45524</v>
      </c>
      <c r="K1765" s="17">
        <f t="shared" si="137"/>
        <v>41</v>
      </c>
      <c r="L1765" s="283">
        <f t="shared" si="138"/>
        <v>3.2633464973663483E-6</v>
      </c>
      <c r="M1765" s="22">
        <f t="shared" si="139"/>
        <v>1.3379720639202029E-4</v>
      </c>
    </row>
    <row r="1766" spans="1:13">
      <c r="A1766" s="16">
        <f t="shared" si="136"/>
        <v>1759</v>
      </c>
      <c r="B1766" s="12" t="s">
        <v>403</v>
      </c>
      <c r="C1766" s="272">
        <v>45047</v>
      </c>
      <c r="D1766" s="272">
        <v>45060</v>
      </c>
      <c r="E1766" s="196">
        <f t="shared" si="140"/>
        <v>45053.5</v>
      </c>
      <c r="F1766" s="272">
        <v>45065</v>
      </c>
      <c r="G1766" s="272">
        <v>45093</v>
      </c>
      <c r="H1766" s="12" t="s">
        <v>157</v>
      </c>
      <c r="I1766" s="234">
        <v>33.18</v>
      </c>
      <c r="J1766" s="272">
        <v>45525</v>
      </c>
      <c r="K1766" s="17">
        <f t="shared" si="137"/>
        <v>40</v>
      </c>
      <c r="L1766" s="283">
        <f t="shared" si="138"/>
        <v>7.9974766808933758E-7</v>
      </c>
      <c r="M1766" s="22">
        <f t="shared" si="139"/>
        <v>3.1989906723573504E-5</v>
      </c>
    </row>
    <row r="1767" spans="1:13">
      <c r="A1767" s="16">
        <f t="shared" si="136"/>
        <v>1760</v>
      </c>
      <c r="B1767" s="12" t="s">
        <v>404</v>
      </c>
      <c r="C1767" s="272">
        <v>45046</v>
      </c>
      <c r="D1767" s="272">
        <v>45059</v>
      </c>
      <c r="E1767" s="196">
        <f t="shared" si="140"/>
        <v>45052.5</v>
      </c>
      <c r="F1767" s="272">
        <v>45065</v>
      </c>
      <c r="G1767" s="272">
        <v>45093</v>
      </c>
      <c r="H1767" s="12" t="s">
        <v>157</v>
      </c>
      <c r="I1767" s="234">
        <v>483.03</v>
      </c>
      <c r="J1767" s="272">
        <v>45526</v>
      </c>
      <c r="K1767" s="17">
        <f t="shared" si="137"/>
        <v>41</v>
      </c>
      <c r="L1767" s="283">
        <f t="shared" si="138"/>
        <v>1.1642619533369281E-5</v>
      </c>
      <c r="M1767" s="22">
        <f t="shared" si="139"/>
        <v>4.7734740086814053E-4</v>
      </c>
    </row>
    <row r="1768" spans="1:13">
      <c r="A1768" s="16">
        <f t="shared" si="136"/>
        <v>1761</v>
      </c>
      <c r="B1768" s="12" t="s">
        <v>403</v>
      </c>
      <c r="C1768" s="272">
        <v>45047</v>
      </c>
      <c r="D1768" s="272">
        <v>45060</v>
      </c>
      <c r="E1768" s="196">
        <f t="shared" si="140"/>
        <v>45053.5</v>
      </c>
      <c r="F1768" s="272">
        <v>45065</v>
      </c>
      <c r="G1768" s="272">
        <v>45091</v>
      </c>
      <c r="H1768" s="12" t="s">
        <v>153</v>
      </c>
      <c r="I1768" s="234">
        <v>192.62000000000003</v>
      </c>
      <c r="J1768" s="272">
        <v>45527</v>
      </c>
      <c r="K1768" s="17">
        <f t="shared" si="137"/>
        <v>38</v>
      </c>
      <c r="L1768" s="283">
        <f t="shared" si="138"/>
        <v>4.6427786566415981E-6</v>
      </c>
      <c r="M1768" s="22">
        <f t="shared" si="139"/>
        <v>1.7642558895238073E-4</v>
      </c>
    </row>
    <row r="1769" spans="1:13">
      <c r="A1769" s="16">
        <f t="shared" si="136"/>
        <v>1762</v>
      </c>
      <c r="B1769" s="12" t="s">
        <v>404</v>
      </c>
      <c r="C1769" s="272">
        <v>45046</v>
      </c>
      <c r="D1769" s="272">
        <v>45059</v>
      </c>
      <c r="E1769" s="196">
        <f t="shared" si="140"/>
        <v>45052.5</v>
      </c>
      <c r="F1769" s="272">
        <v>45065</v>
      </c>
      <c r="G1769" s="272">
        <v>45093</v>
      </c>
      <c r="H1769" s="12" t="s">
        <v>157</v>
      </c>
      <c r="I1769" s="234">
        <v>108.76</v>
      </c>
      <c r="J1769" s="272">
        <v>45528</v>
      </c>
      <c r="K1769" s="17">
        <f t="shared" si="137"/>
        <v>41</v>
      </c>
      <c r="L1769" s="283">
        <f t="shared" si="138"/>
        <v>2.6214754786436514E-6</v>
      </c>
      <c r="M1769" s="22">
        <f t="shared" si="139"/>
        <v>1.0748049462438971E-4</v>
      </c>
    </row>
    <row r="1770" spans="1:13">
      <c r="A1770" s="16">
        <f t="shared" si="136"/>
        <v>1763</v>
      </c>
      <c r="B1770" s="12" t="s">
        <v>403</v>
      </c>
      <c r="C1770" s="272">
        <v>45047</v>
      </c>
      <c r="D1770" s="272">
        <v>45060</v>
      </c>
      <c r="E1770" s="196">
        <f t="shared" si="140"/>
        <v>45053.5</v>
      </c>
      <c r="F1770" s="272">
        <v>45065</v>
      </c>
      <c r="G1770" s="272">
        <v>45091</v>
      </c>
      <c r="H1770" s="12" t="s">
        <v>153</v>
      </c>
      <c r="I1770" s="234">
        <v>89.57</v>
      </c>
      <c r="J1770" s="272">
        <v>45529</v>
      </c>
      <c r="K1770" s="17">
        <f t="shared" si="137"/>
        <v>38</v>
      </c>
      <c r="L1770" s="283">
        <f t="shared" si="138"/>
        <v>2.1589330509572624E-6</v>
      </c>
      <c r="M1770" s="22">
        <f t="shared" si="139"/>
        <v>8.203945593637598E-5</v>
      </c>
    </row>
    <row r="1771" spans="1:13">
      <c r="A1771" s="16">
        <f t="shared" si="136"/>
        <v>1764</v>
      </c>
      <c r="B1771" s="12" t="s">
        <v>403</v>
      </c>
      <c r="C1771" s="272">
        <v>45047</v>
      </c>
      <c r="D1771" s="272">
        <v>45060</v>
      </c>
      <c r="E1771" s="196">
        <f t="shared" si="140"/>
        <v>45053.5</v>
      </c>
      <c r="F1771" s="272">
        <v>45065</v>
      </c>
      <c r="G1771" s="272">
        <v>45135</v>
      </c>
      <c r="H1771" s="12" t="s">
        <v>152</v>
      </c>
      <c r="I1771" s="234">
        <v>42.31</v>
      </c>
      <c r="J1771" s="272">
        <v>45530</v>
      </c>
      <c r="K1771" s="17">
        <f t="shared" si="137"/>
        <v>82</v>
      </c>
      <c r="L1771" s="283">
        <f t="shared" si="138"/>
        <v>1.019810844992763E-6</v>
      </c>
      <c r="M1771" s="22">
        <f t="shared" si="139"/>
        <v>8.3624489289406569E-5</v>
      </c>
    </row>
    <row r="1772" spans="1:13">
      <c r="A1772" s="16">
        <f t="shared" si="136"/>
        <v>1765</v>
      </c>
      <c r="B1772" s="12" t="s">
        <v>403</v>
      </c>
      <c r="C1772" s="272">
        <v>45047</v>
      </c>
      <c r="D1772" s="272">
        <v>45060</v>
      </c>
      <c r="E1772" s="196">
        <f t="shared" si="140"/>
        <v>45053.5</v>
      </c>
      <c r="F1772" s="272">
        <v>45065</v>
      </c>
      <c r="G1772" s="272">
        <v>45079</v>
      </c>
      <c r="H1772" s="12" t="s">
        <v>152</v>
      </c>
      <c r="I1772" s="234">
        <v>126.28</v>
      </c>
      <c r="J1772" s="272">
        <v>45531</v>
      </c>
      <c r="K1772" s="17">
        <f t="shared" si="137"/>
        <v>26</v>
      </c>
      <c r="L1772" s="283">
        <f t="shared" si="138"/>
        <v>3.0437653865678589E-6</v>
      </c>
      <c r="M1772" s="22">
        <f t="shared" si="139"/>
        <v>7.9137900050764331E-5</v>
      </c>
    </row>
    <row r="1773" spans="1:13">
      <c r="A1773" s="16">
        <f t="shared" si="136"/>
        <v>1766</v>
      </c>
      <c r="B1773" s="12" t="s">
        <v>403</v>
      </c>
      <c r="C1773" s="272">
        <v>45047</v>
      </c>
      <c r="D1773" s="272">
        <v>45060</v>
      </c>
      <c r="E1773" s="196">
        <f t="shared" si="140"/>
        <v>45053.5</v>
      </c>
      <c r="F1773" s="272">
        <v>45065</v>
      </c>
      <c r="G1773" s="272">
        <v>45091</v>
      </c>
      <c r="H1773" s="12" t="s">
        <v>152</v>
      </c>
      <c r="I1773" s="234">
        <v>485.12999999999994</v>
      </c>
      <c r="J1773" s="272">
        <v>45532</v>
      </c>
      <c r="K1773" s="17">
        <f t="shared" si="137"/>
        <v>38</v>
      </c>
      <c r="L1773" s="283">
        <f t="shared" si="138"/>
        <v>1.1693236474387592E-5</v>
      </c>
      <c r="M1773" s="22">
        <f t="shared" si="139"/>
        <v>4.443429860267285E-4</v>
      </c>
    </row>
    <row r="1774" spans="1:13">
      <c r="A1774" s="16">
        <f t="shared" si="136"/>
        <v>1767</v>
      </c>
      <c r="B1774" s="12" t="s">
        <v>403</v>
      </c>
      <c r="C1774" s="272">
        <v>45047</v>
      </c>
      <c r="D1774" s="272">
        <v>45060</v>
      </c>
      <c r="E1774" s="196">
        <f t="shared" si="140"/>
        <v>45053.5</v>
      </c>
      <c r="F1774" s="272">
        <v>45065</v>
      </c>
      <c r="G1774" s="272">
        <v>45135</v>
      </c>
      <c r="H1774" s="12" t="s">
        <v>152</v>
      </c>
      <c r="I1774" s="234">
        <v>1.1000000000000001</v>
      </c>
      <c r="J1774" s="272">
        <v>45533</v>
      </c>
      <c r="K1774" s="17">
        <f t="shared" si="137"/>
        <v>82</v>
      </c>
      <c r="L1774" s="283">
        <f t="shared" si="138"/>
        <v>2.6513635771497028E-8</v>
      </c>
      <c r="M1774" s="22">
        <f t="shared" si="139"/>
        <v>2.1741181332627565E-6</v>
      </c>
    </row>
    <row r="1775" spans="1:13">
      <c r="A1775" s="16">
        <f t="shared" si="136"/>
        <v>1768</v>
      </c>
      <c r="B1775" s="12" t="s">
        <v>404</v>
      </c>
      <c r="C1775" s="272">
        <v>45046</v>
      </c>
      <c r="D1775" s="272">
        <v>45059</v>
      </c>
      <c r="E1775" s="196">
        <f t="shared" si="140"/>
        <v>45052.5</v>
      </c>
      <c r="F1775" s="272">
        <v>45065</v>
      </c>
      <c r="G1775" s="272">
        <v>45093</v>
      </c>
      <c r="H1775" s="12" t="s">
        <v>157</v>
      </c>
      <c r="I1775" s="234">
        <v>56.24</v>
      </c>
      <c r="J1775" s="272">
        <v>45534</v>
      </c>
      <c r="K1775" s="17">
        <f t="shared" si="137"/>
        <v>41</v>
      </c>
      <c r="L1775" s="283">
        <f t="shared" si="138"/>
        <v>1.3555698870809026E-6</v>
      </c>
      <c r="M1775" s="22">
        <f t="shared" si="139"/>
        <v>5.5578365370317005E-5</v>
      </c>
    </row>
    <row r="1776" spans="1:13">
      <c r="A1776" s="16">
        <f t="shared" si="136"/>
        <v>1769</v>
      </c>
      <c r="B1776" s="12" t="s">
        <v>403</v>
      </c>
      <c r="C1776" s="272">
        <v>45047</v>
      </c>
      <c r="D1776" s="272">
        <v>45060</v>
      </c>
      <c r="E1776" s="196">
        <f t="shared" si="140"/>
        <v>45053.5</v>
      </c>
      <c r="F1776" s="272">
        <v>45065</v>
      </c>
      <c r="G1776" s="272">
        <v>45135</v>
      </c>
      <c r="H1776" s="12" t="s">
        <v>152</v>
      </c>
      <c r="I1776" s="234">
        <v>9.39</v>
      </c>
      <c r="J1776" s="272">
        <v>45535</v>
      </c>
      <c r="K1776" s="17">
        <f t="shared" si="137"/>
        <v>82</v>
      </c>
      <c r="L1776" s="283">
        <f t="shared" si="138"/>
        <v>2.2633003626759736E-7</v>
      </c>
      <c r="M1776" s="22">
        <f t="shared" si="139"/>
        <v>1.8559062973942985E-5</v>
      </c>
    </row>
    <row r="1777" spans="1:13">
      <c r="A1777" s="16">
        <f t="shared" si="136"/>
        <v>1770</v>
      </c>
      <c r="B1777" s="12" t="s">
        <v>403</v>
      </c>
      <c r="C1777" s="272">
        <v>45047</v>
      </c>
      <c r="D1777" s="272">
        <v>45060</v>
      </c>
      <c r="E1777" s="196">
        <f t="shared" si="140"/>
        <v>45053.5</v>
      </c>
      <c r="F1777" s="272">
        <v>45065</v>
      </c>
      <c r="G1777" s="272">
        <v>45093</v>
      </c>
      <c r="H1777" s="12" t="s">
        <v>157</v>
      </c>
      <c r="I1777" s="234">
        <v>1022.52</v>
      </c>
      <c r="J1777" s="272">
        <v>45536</v>
      </c>
      <c r="K1777" s="17">
        <f t="shared" si="137"/>
        <v>40</v>
      </c>
      <c r="L1777" s="283">
        <f t="shared" si="138"/>
        <v>2.4646111680973762E-5</v>
      </c>
      <c r="M1777" s="22">
        <f t="shared" si="139"/>
        <v>9.8584446723895048E-4</v>
      </c>
    </row>
    <row r="1778" spans="1:13">
      <c r="A1778" s="16">
        <f t="shared" si="136"/>
        <v>1771</v>
      </c>
      <c r="B1778" s="12" t="s">
        <v>403</v>
      </c>
      <c r="C1778" s="272">
        <v>45047</v>
      </c>
      <c r="D1778" s="272">
        <v>45060</v>
      </c>
      <c r="E1778" s="196">
        <f t="shared" si="140"/>
        <v>45053.5</v>
      </c>
      <c r="F1778" s="272">
        <v>45065</v>
      </c>
      <c r="G1778" s="272">
        <v>45093</v>
      </c>
      <c r="H1778" s="12" t="s">
        <v>166</v>
      </c>
      <c r="I1778" s="234">
        <v>209.76</v>
      </c>
      <c r="J1778" s="272">
        <v>45537</v>
      </c>
      <c r="K1778" s="17">
        <f t="shared" si="137"/>
        <v>40</v>
      </c>
      <c r="L1778" s="283">
        <f t="shared" si="138"/>
        <v>5.0559093085720145E-6</v>
      </c>
      <c r="M1778" s="22">
        <f t="shared" si="139"/>
        <v>2.0223637234288057E-4</v>
      </c>
    </row>
    <row r="1779" spans="1:13">
      <c r="A1779" s="16">
        <f t="shared" si="136"/>
        <v>1772</v>
      </c>
      <c r="B1779" s="12" t="s">
        <v>403</v>
      </c>
      <c r="C1779" s="272">
        <v>45047</v>
      </c>
      <c r="D1779" s="272">
        <v>45060</v>
      </c>
      <c r="E1779" s="196">
        <f t="shared" si="140"/>
        <v>45053.5</v>
      </c>
      <c r="F1779" s="272">
        <v>45065</v>
      </c>
      <c r="G1779" s="272">
        <v>45135</v>
      </c>
      <c r="H1779" s="12" t="s">
        <v>407</v>
      </c>
      <c r="I1779" s="234">
        <v>19.18</v>
      </c>
      <c r="J1779" s="272">
        <v>45538</v>
      </c>
      <c r="K1779" s="17">
        <f t="shared" si="137"/>
        <v>82</v>
      </c>
      <c r="L1779" s="283">
        <f t="shared" si="138"/>
        <v>4.6230139463392087E-7</v>
      </c>
      <c r="M1779" s="22">
        <f t="shared" si="139"/>
        <v>3.7908714359981511E-5</v>
      </c>
    </row>
    <row r="1780" spans="1:13">
      <c r="A1780" s="16">
        <f t="shared" si="136"/>
        <v>1773</v>
      </c>
      <c r="B1780" s="12" t="s">
        <v>403</v>
      </c>
      <c r="C1780" s="272">
        <v>45047</v>
      </c>
      <c r="D1780" s="272">
        <v>45060</v>
      </c>
      <c r="E1780" s="196">
        <f t="shared" si="140"/>
        <v>45053.5</v>
      </c>
      <c r="F1780" s="272">
        <v>45065</v>
      </c>
      <c r="G1780" s="272">
        <v>45135</v>
      </c>
      <c r="H1780" s="12" t="s">
        <v>152</v>
      </c>
      <c r="I1780" s="234">
        <v>0.85</v>
      </c>
      <c r="J1780" s="272">
        <v>45539</v>
      </c>
      <c r="K1780" s="17">
        <f t="shared" si="137"/>
        <v>82</v>
      </c>
      <c r="L1780" s="283">
        <f t="shared" si="138"/>
        <v>2.0487809459793158E-8</v>
      </c>
      <c r="M1780" s="22">
        <f t="shared" si="139"/>
        <v>1.6800003757030388E-6</v>
      </c>
    </row>
    <row r="1781" spans="1:13">
      <c r="A1781" s="16">
        <f t="shared" si="136"/>
        <v>1774</v>
      </c>
      <c r="B1781" s="12" t="s">
        <v>404</v>
      </c>
      <c r="C1781" s="272">
        <v>45046</v>
      </c>
      <c r="D1781" s="272">
        <v>45059</v>
      </c>
      <c r="E1781" s="196">
        <f t="shared" si="140"/>
        <v>45052.5</v>
      </c>
      <c r="F1781" s="272">
        <v>45065</v>
      </c>
      <c r="G1781" s="272">
        <v>45093</v>
      </c>
      <c r="H1781" s="12" t="s">
        <v>157</v>
      </c>
      <c r="I1781" s="234">
        <v>45.42</v>
      </c>
      <c r="J1781" s="272">
        <v>45540</v>
      </c>
      <c r="K1781" s="17">
        <f t="shared" si="137"/>
        <v>41</v>
      </c>
      <c r="L1781" s="283">
        <f t="shared" si="138"/>
        <v>1.0947721243103592E-6</v>
      </c>
      <c r="M1781" s="22">
        <f t="shared" si="139"/>
        <v>4.488565709672473E-5</v>
      </c>
    </row>
    <row r="1782" spans="1:13">
      <c r="A1782" s="16">
        <f t="shared" si="136"/>
        <v>1775</v>
      </c>
      <c r="B1782" s="12" t="s">
        <v>403</v>
      </c>
      <c r="C1782" s="272">
        <v>45047</v>
      </c>
      <c r="D1782" s="272">
        <v>45060</v>
      </c>
      <c r="E1782" s="196">
        <f t="shared" si="140"/>
        <v>45053.5</v>
      </c>
      <c r="F1782" s="272">
        <v>45065</v>
      </c>
      <c r="G1782" s="272">
        <v>45091</v>
      </c>
      <c r="H1782" s="12" t="s">
        <v>153</v>
      </c>
      <c r="I1782" s="234">
        <v>14.4</v>
      </c>
      <c r="J1782" s="272">
        <v>45541</v>
      </c>
      <c r="K1782" s="17">
        <f t="shared" si="137"/>
        <v>38</v>
      </c>
      <c r="L1782" s="283">
        <f t="shared" si="138"/>
        <v>3.4708759555414291E-7</v>
      </c>
      <c r="M1782" s="22">
        <f t="shared" si="139"/>
        <v>1.3189328631057431E-5</v>
      </c>
    </row>
    <row r="1783" spans="1:13">
      <c r="A1783" s="16">
        <f t="shared" si="136"/>
        <v>1776</v>
      </c>
      <c r="B1783" s="12" t="s">
        <v>403</v>
      </c>
      <c r="C1783" s="272">
        <v>45047</v>
      </c>
      <c r="D1783" s="272">
        <v>45060</v>
      </c>
      <c r="E1783" s="196">
        <f t="shared" si="140"/>
        <v>45053.5</v>
      </c>
      <c r="F1783" s="272">
        <v>45065</v>
      </c>
      <c r="G1783" s="272">
        <v>45079</v>
      </c>
      <c r="H1783" s="12" t="s">
        <v>152</v>
      </c>
      <c r="I1783" s="234">
        <v>10.95</v>
      </c>
      <c r="J1783" s="272">
        <v>45542</v>
      </c>
      <c r="K1783" s="17">
        <f t="shared" si="137"/>
        <v>26</v>
      </c>
      <c r="L1783" s="283">
        <f t="shared" si="138"/>
        <v>2.6393119245262946E-7</v>
      </c>
      <c r="M1783" s="22">
        <f t="shared" si="139"/>
        <v>6.8622110037683659E-6</v>
      </c>
    </row>
    <row r="1784" spans="1:13">
      <c r="A1784" s="16">
        <f t="shared" si="136"/>
        <v>1777</v>
      </c>
      <c r="B1784" s="12" t="s">
        <v>403</v>
      </c>
      <c r="C1784" s="272">
        <v>45047</v>
      </c>
      <c r="D1784" s="272">
        <v>45060</v>
      </c>
      <c r="E1784" s="196">
        <f t="shared" si="140"/>
        <v>45053.5</v>
      </c>
      <c r="F1784" s="272">
        <v>45065</v>
      </c>
      <c r="G1784" s="272">
        <v>45135</v>
      </c>
      <c r="H1784" s="12" t="s">
        <v>152</v>
      </c>
      <c r="I1784" s="234">
        <v>65.790000000000006</v>
      </c>
      <c r="J1784" s="272">
        <v>45543</v>
      </c>
      <c r="K1784" s="17">
        <f t="shared" si="137"/>
        <v>82</v>
      </c>
      <c r="L1784" s="283">
        <f t="shared" si="138"/>
        <v>1.5857564521879906E-6</v>
      </c>
      <c r="M1784" s="22">
        <f t="shared" si="139"/>
        <v>1.3003202907941523E-4</v>
      </c>
    </row>
    <row r="1785" spans="1:13">
      <c r="A1785" s="16">
        <f t="shared" si="136"/>
        <v>1778</v>
      </c>
      <c r="B1785" s="12" t="s">
        <v>403</v>
      </c>
      <c r="C1785" s="272">
        <v>45047</v>
      </c>
      <c r="D1785" s="272">
        <v>45060</v>
      </c>
      <c r="E1785" s="196">
        <f t="shared" si="140"/>
        <v>45053.5</v>
      </c>
      <c r="F1785" s="272">
        <v>45065</v>
      </c>
      <c r="G1785" s="272">
        <v>45079</v>
      </c>
      <c r="H1785" s="12" t="s">
        <v>152</v>
      </c>
      <c r="I1785" s="234">
        <v>1.91</v>
      </c>
      <c r="J1785" s="272">
        <v>45544</v>
      </c>
      <c r="K1785" s="17">
        <f t="shared" si="137"/>
        <v>26</v>
      </c>
      <c r="L1785" s="283">
        <f t="shared" si="138"/>
        <v>4.6037313021417567E-8</v>
      </c>
      <c r="M1785" s="22">
        <f t="shared" si="139"/>
        <v>1.1969701385568566E-6</v>
      </c>
    </row>
    <row r="1786" spans="1:13">
      <c r="A1786" s="16">
        <f t="shared" si="136"/>
        <v>1779</v>
      </c>
      <c r="B1786" s="12" t="s">
        <v>403</v>
      </c>
      <c r="C1786" s="272">
        <v>45047</v>
      </c>
      <c r="D1786" s="272">
        <v>45060</v>
      </c>
      <c r="E1786" s="196">
        <f t="shared" si="140"/>
        <v>45053.5</v>
      </c>
      <c r="F1786" s="272">
        <v>45065</v>
      </c>
      <c r="G1786" s="272">
        <v>45079</v>
      </c>
      <c r="H1786" s="12" t="s">
        <v>152</v>
      </c>
      <c r="I1786" s="234">
        <v>364.03000000000003</v>
      </c>
      <c r="J1786" s="272">
        <v>45545</v>
      </c>
      <c r="K1786" s="17">
        <f t="shared" si="137"/>
        <v>26</v>
      </c>
      <c r="L1786" s="283">
        <f t="shared" si="138"/>
        <v>8.7743262089982404E-6</v>
      </c>
      <c r="M1786" s="22">
        <f t="shared" si="139"/>
        <v>2.2813248143395426E-4</v>
      </c>
    </row>
    <row r="1787" spans="1:13">
      <c r="A1787" s="16">
        <f t="shared" si="136"/>
        <v>1780</v>
      </c>
      <c r="B1787" s="12" t="s">
        <v>403</v>
      </c>
      <c r="C1787" s="272">
        <v>45047</v>
      </c>
      <c r="D1787" s="272">
        <v>45060</v>
      </c>
      <c r="E1787" s="196">
        <f t="shared" si="140"/>
        <v>45053.5</v>
      </c>
      <c r="F1787" s="272">
        <v>45065</v>
      </c>
      <c r="G1787" s="272">
        <v>45093</v>
      </c>
      <c r="H1787" s="12" t="s">
        <v>157</v>
      </c>
      <c r="I1787" s="234">
        <v>33.81</v>
      </c>
      <c r="J1787" s="272">
        <v>45546</v>
      </c>
      <c r="K1787" s="17">
        <f t="shared" si="137"/>
        <v>40</v>
      </c>
      <c r="L1787" s="283">
        <f t="shared" si="138"/>
        <v>8.1493275039483141E-7</v>
      </c>
      <c r="M1787" s="22">
        <f t="shared" si="139"/>
        <v>3.2597310015793256E-5</v>
      </c>
    </row>
    <row r="1788" spans="1:13">
      <c r="A1788" s="16">
        <f t="shared" si="136"/>
        <v>1781</v>
      </c>
      <c r="B1788" s="12" t="s">
        <v>404</v>
      </c>
      <c r="C1788" s="272">
        <v>45046</v>
      </c>
      <c r="D1788" s="272">
        <v>45059</v>
      </c>
      <c r="E1788" s="196">
        <f t="shared" si="140"/>
        <v>45052.5</v>
      </c>
      <c r="F1788" s="272">
        <v>45065</v>
      </c>
      <c r="G1788" s="272">
        <v>45093</v>
      </c>
      <c r="H1788" s="12" t="s">
        <v>157</v>
      </c>
      <c r="I1788" s="234">
        <v>72.87</v>
      </c>
      <c r="J1788" s="272">
        <v>45547</v>
      </c>
      <c r="K1788" s="17">
        <f t="shared" si="137"/>
        <v>41</v>
      </c>
      <c r="L1788" s="283">
        <f t="shared" si="138"/>
        <v>1.7564078533354441E-6</v>
      </c>
      <c r="M1788" s="22">
        <f t="shared" si="139"/>
        <v>7.2012721986753207E-5</v>
      </c>
    </row>
    <row r="1789" spans="1:13">
      <c r="A1789" s="16">
        <f t="shared" si="136"/>
        <v>1782</v>
      </c>
      <c r="B1789" s="12" t="s">
        <v>403</v>
      </c>
      <c r="C1789" s="272">
        <v>45047</v>
      </c>
      <c r="D1789" s="272">
        <v>45060</v>
      </c>
      <c r="E1789" s="196">
        <f t="shared" si="140"/>
        <v>45053.5</v>
      </c>
      <c r="F1789" s="272">
        <v>45065</v>
      </c>
      <c r="G1789" s="272">
        <v>45135</v>
      </c>
      <c r="H1789" s="12" t="s">
        <v>158</v>
      </c>
      <c r="I1789" s="234">
        <v>514.21999999999991</v>
      </c>
      <c r="J1789" s="272">
        <v>45548</v>
      </c>
      <c r="K1789" s="17">
        <f t="shared" si="137"/>
        <v>82</v>
      </c>
      <c r="L1789" s="283">
        <f t="shared" si="138"/>
        <v>1.2394401624017453E-5</v>
      </c>
      <c r="M1789" s="22">
        <f t="shared" si="139"/>
        <v>1.0163409331694312E-3</v>
      </c>
    </row>
    <row r="1790" spans="1:13">
      <c r="A1790" s="16">
        <f t="shared" si="136"/>
        <v>1783</v>
      </c>
      <c r="B1790" s="12" t="s">
        <v>403</v>
      </c>
      <c r="C1790" s="272">
        <v>45047</v>
      </c>
      <c r="D1790" s="272">
        <v>45060</v>
      </c>
      <c r="E1790" s="196">
        <f t="shared" si="140"/>
        <v>45053.5</v>
      </c>
      <c r="F1790" s="272">
        <v>45065</v>
      </c>
      <c r="G1790" s="272">
        <v>45065</v>
      </c>
      <c r="H1790" s="12" t="s">
        <v>159</v>
      </c>
      <c r="I1790" s="234">
        <v>67295.520000000033</v>
      </c>
      <c r="J1790" s="272">
        <v>45549</v>
      </c>
      <c r="K1790" s="17">
        <f t="shared" si="137"/>
        <v>12</v>
      </c>
      <c r="L1790" s="283">
        <f t="shared" si="138"/>
        <v>1.6220444603031769E-3</v>
      </c>
      <c r="M1790" s="22">
        <f t="shared" si="139"/>
        <v>1.9464533523638122E-2</v>
      </c>
    </row>
    <row r="1791" spans="1:13">
      <c r="A1791" s="16">
        <f t="shared" si="136"/>
        <v>1784</v>
      </c>
      <c r="B1791" s="12" t="s">
        <v>403</v>
      </c>
      <c r="C1791" s="272">
        <v>45047</v>
      </c>
      <c r="D1791" s="272">
        <v>45060</v>
      </c>
      <c r="E1791" s="196">
        <f t="shared" si="140"/>
        <v>45053.5</v>
      </c>
      <c r="F1791" s="272">
        <v>45065</v>
      </c>
      <c r="G1791" s="272">
        <v>45065</v>
      </c>
      <c r="H1791" s="12" t="s">
        <v>160</v>
      </c>
      <c r="I1791" s="234">
        <v>67295.520000000033</v>
      </c>
      <c r="J1791" s="272">
        <v>45550</v>
      </c>
      <c r="K1791" s="17">
        <f t="shared" si="137"/>
        <v>12</v>
      </c>
      <c r="L1791" s="283">
        <f t="shared" si="138"/>
        <v>1.6220444603031769E-3</v>
      </c>
      <c r="M1791" s="22">
        <f t="shared" si="139"/>
        <v>1.9464533523638122E-2</v>
      </c>
    </row>
    <row r="1792" spans="1:13">
      <c r="A1792" s="16">
        <f t="shared" si="136"/>
        <v>1785</v>
      </c>
      <c r="B1792" s="12" t="s">
        <v>403</v>
      </c>
      <c r="C1792" s="272">
        <v>45047</v>
      </c>
      <c r="D1792" s="272">
        <v>45060</v>
      </c>
      <c r="E1792" s="196">
        <f t="shared" si="140"/>
        <v>45053.5</v>
      </c>
      <c r="F1792" s="272">
        <v>45065</v>
      </c>
      <c r="G1792" s="272">
        <v>45065</v>
      </c>
      <c r="H1792" s="12" t="s">
        <v>161</v>
      </c>
      <c r="I1792" s="234">
        <v>287746.56999999983</v>
      </c>
      <c r="J1792" s="272">
        <v>45551</v>
      </c>
      <c r="K1792" s="17">
        <f t="shared" si="137"/>
        <v>12</v>
      </c>
      <c r="L1792" s="283">
        <f t="shared" si="138"/>
        <v>6.9356434104341537E-3</v>
      </c>
      <c r="M1792" s="22">
        <f t="shared" si="139"/>
        <v>8.3227720925209844E-2</v>
      </c>
    </row>
    <row r="1793" spans="1:13">
      <c r="A1793" s="16">
        <f t="shared" si="136"/>
        <v>1786</v>
      </c>
      <c r="B1793" s="12" t="s">
        <v>403</v>
      </c>
      <c r="C1793" s="272">
        <v>45047</v>
      </c>
      <c r="D1793" s="272">
        <v>45060</v>
      </c>
      <c r="E1793" s="196">
        <f t="shared" si="140"/>
        <v>45053.5</v>
      </c>
      <c r="F1793" s="272">
        <v>45065</v>
      </c>
      <c r="G1793" s="272">
        <v>45065</v>
      </c>
      <c r="H1793" s="12" t="s">
        <v>162</v>
      </c>
      <c r="I1793" s="234">
        <v>287746.57999999978</v>
      </c>
      <c r="J1793" s="272">
        <v>45552</v>
      </c>
      <c r="K1793" s="17">
        <f t="shared" si="137"/>
        <v>12</v>
      </c>
      <c r="L1793" s="283">
        <f t="shared" si="138"/>
        <v>6.9356436514672049E-3</v>
      </c>
      <c r="M1793" s="22">
        <f t="shared" si="139"/>
        <v>8.3227723817606458E-2</v>
      </c>
    </row>
    <row r="1794" spans="1:13">
      <c r="A1794" s="16">
        <f t="shared" si="136"/>
        <v>1787</v>
      </c>
      <c r="B1794" s="12" t="s">
        <v>403</v>
      </c>
      <c r="C1794" s="272">
        <v>45047</v>
      </c>
      <c r="D1794" s="272">
        <v>45060</v>
      </c>
      <c r="E1794" s="196">
        <f t="shared" si="140"/>
        <v>45053.5</v>
      </c>
      <c r="F1794" s="272">
        <v>45065</v>
      </c>
      <c r="G1794" s="272">
        <v>45065</v>
      </c>
      <c r="H1794" s="12" t="s">
        <v>163</v>
      </c>
      <c r="I1794" s="234">
        <v>430132.68000000034</v>
      </c>
      <c r="J1794" s="272">
        <v>45553</v>
      </c>
      <c r="K1794" s="17">
        <f t="shared" si="137"/>
        <v>12</v>
      </c>
      <c r="L1794" s="283">
        <f t="shared" si="138"/>
        <v>1.0367619282670812E-2</v>
      </c>
      <c r="M1794" s="22">
        <f t="shared" si="139"/>
        <v>0.12441143139204974</v>
      </c>
    </row>
    <row r="1795" spans="1:13">
      <c r="A1795" s="16">
        <f t="shared" si="136"/>
        <v>1788</v>
      </c>
      <c r="B1795" s="12" t="s">
        <v>404</v>
      </c>
      <c r="C1795" s="272">
        <v>45046</v>
      </c>
      <c r="D1795" s="272">
        <v>45059</v>
      </c>
      <c r="E1795" s="196">
        <f t="shared" si="140"/>
        <v>45052.5</v>
      </c>
      <c r="F1795" s="272">
        <v>45065</v>
      </c>
      <c r="G1795" s="272">
        <v>45135</v>
      </c>
      <c r="H1795" s="12" t="s">
        <v>158</v>
      </c>
      <c r="I1795" s="234">
        <v>42.76</v>
      </c>
      <c r="J1795" s="272">
        <v>45554</v>
      </c>
      <c r="K1795" s="17">
        <f t="shared" si="137"/>
        <v>83</v>
      </c>
      <c r="L1795" s="283">
        <f t="shared" si="138"/>
        <v>1.0306573323538298E-6</v>
      </c>
      <c r="M1795" s="22">
        <f t="shared" si="139"/>
        <v>8.5544558585367867E-5</v>
      </c>
    </row>
    <row r="1796" spans="1:13">
      <c r="A1796" s="16">
        <f t="shared" si="136"/>
        <v>1789</v>
      </c>
      <c r="B1796" s="12" t="s">
        <v>404</v>
      </c>
      <c r="C1796" s="272">
        <v>45046</v>
      </c>
      <c r="D1796" s="272">
        <v>45059</v>
      </c>
      <c r="E1796" s="196">
        <f t="shared" si="140"/>
        <v>45052.5</v>
      </c>
      <c r="F1796" s="272">
        <v>45065</v>
      </c>
      <c r="G1796" s="272">
        <v>45065</v>
      </c>
      <c r="H1796" s="12" t="s">
        <v>159</v>
      </c>
      <c r="I1796" s="234">
        <v>6402.35</v>
      </c>
      <c r="J1796" s="272">
        <v>45555</v>
      </c>
      <c r="K1796" s="17">
        <f t="shared" si="137"/>
        <v>13</v>
      </c>
      <c r="L1796" s="283">
        <f t="shared" si="138"/>
        <v>1.5431779634694908E-4</v>
      </c>
      <c r="M1796" s="22">
        <f t="shared" si="139"/>
        <v>2.0061313525103382E-3</v>
      </c>
    </row>
    <row r="1797" spans="1:13">
      <c r="A1797" s="16">
        <f t="shared" si="136"/>
        <v>1790</v>
      </c>
      <c r="B1797" s="12" t="s">
        <v>404</v>
      </c>
      <c r="C1797" s="272">
        <v>45046</v>
      </c>
      <c r="D1797" s="272">
        <v>45059</v>
      </c>
      <c r="E1797" s="196">
        <f t="shared" si="140"/>
        <v>45052.5</v>
      </c>
      <c r="F1797" s="272">
        <v>45065</v>
      </c>
      <c r="G1797" s="272">
        <v>45065</v>
      </c>
      <c r="H1797" s="12" t="s">
        <v>160</v>
      </c>
      <c r="I1797" s="234">
        <v>6402.35</v>
      </c>
      <c r="J1797" s="272">
        <v>45556</v>
      </c>
      <c r="K1797" s="17">
        <f t="shared" si="137"/>
        <v>13</v>
      </c>
      <c r="L1797" s="283">
        <f t="shared" si="138"/>
        <v>1.5431779634694908E-4</v>
      </c>
      <c r="M1797" s="22">
        <f t="shared" si="139"/>
        <v>2.0061313525103382E-3</v>
      </c>
    </row>
    <row r="1798" spans="1:13">
      <c r="A1798" s="16">
        <f t="shared" si="136"/>
        <v>1791</v>
      </c>
      <c r="B1798" s="12" t="s">
        <v>404</v>
      </c>
      <c r="C1798" s="272">
        <v>45046</v>
      </c>
      <c r="D1798" s="272">
        <v>45059</v>
      </c>
      <c r="E1798" s="196">
        <f t="shared" si="140"/>
        <v>45052.5</v>
      </c>
      <c r="F1798" s="272">
        <v>45065</v>
      </c>
      <c r="G1798" s="272">
        <v>45065</v>
      </c>
      <c r="H1798" s="12" t="s">
        <v>161</v>
      </c>
      <c r="I1798" s="234">
        <v>27375.679999999986</v>
      </c>
      <c r="J1798" s="272">
        <v>45557</v>
      </c>
      <c r="K1798" s="17">
        <f t="shared" si="137"/>
        <v>13</v>
      </c>
      <c r="L1798" s="283">
        <f t="shared" si="138"/>
        <v>6.5984437137914123E-4</v>
      </c>
      <c r="M1798" s="22">
        <f t="shared" si="139"/>
        <v>8.5779768279288359E-3</v>
      </c>
    </row>
    <row r="1799" spans="1:13">
      <c r="A1799" s="16">
        <f t="shared" si="136"/>
        <v>1792</v>
      </c>
      <c r="B1799" s="12" t="s">
        <v>404</v>
      </c>
      <c r="C1799" s="272">
        <v>45046</v>
      </c>
      <c r="D1799" s="272">
        <v>45059</v>
      </c>
      <c r="E1799" s="196">
        <f t="shared" si="140"/>
        <v>45052.5</v>
      </c>
      <c r="F1799" s="272">
        <v>45065</v>
      </c>
      <c r="G1799" s="272">
        <v>45065</v>
      </c>
      <c r="H1799" s="12" t="s">
        <v>162</v>
      </c>
      <c r="I1799" s="234">
        <v>27375.679999999986</v>
      </c>
      <c r="J1799" s="272">
        <v>45558</v>
      </c>
      <c r="K1799" s="17">
        <f t="shared" si="137"/>
        <v>13</v>
      </c>
      <c r="L1799" s="283">
        <f t="shared" si="138"/>
        <v>6.5984437137914123E-4</v>
      </c>
      <c r="M1799" s="22">
        <f t="shared" si="139"/>
        <v>8.5779768279288359E-3</v>
      </c>
    </row>
    <row r="1800" spans="1:13">
      <c r="A1800" s="16">
        <f t="shared" si="136"/>
        <v>1793</v>
      </c>
      <c r="B1800" s="12" t="s">
        <v>404</v>
      </c>
      <c r="C1800" s="272">
        <v>45046</v>
      </c>
      <c r="D1800" s="272">
        <v>45059</v>
      </c>
      <c r="E1800" s="196">
        <f t="shared" si="140"/>
        <v>45052.5</v>
      </c>
      <c r="F1800" s="272">
        <v>45065</v>
      </c>
      <c r="G1800" s="272">
        <v>45065</v>
      </c>
      <c r="H1800" s="12" t="s">
        <v>163</v>
      </c>
      <c r="I1800" s="234">
        <v>44828.28</v>
      </c>
      <c r="J1800" s="272">
        <v>45559</v>
      </c>
      <c r="K1800" s="17">
        <f t="shared" si="137"/>
        <v>13</v>
      </c>
      <c r="L1800" s="283">
        <f t="shared" si="138"/>
        <v>1.0805097165297133E-3</v>
      </c>
      <c r="M1800" s="22">
        <f t="shared" si="139"/>
        <v>1.4046626314886273E-2</v>
      </c>
    </row>
    <row r="1801" spans="1:13">
      <c r="A1801" s="16">
        <f t="shared" ref="A1801:A1864" si="141">A1800+1</f>
        <v>1794</v>
      </c>
      <c r="B1801" s="12" t="s">
        <v>403</v>
      </c>
      <c r="C1801" s="272">
        <v>45047</v>
      </c>
      <c r="D1801" s="272">
        <v>45060</v>
      </c>
      <c r="E1801" s="196">
        <f t="shared" si="140"/>
        <v>45053.5</v>
      </c>
      <c r="F1801" s="272">
        <v>45065</v>
      </c>
      <c r="G1801" s="272">
        <v>45135</v>
      </c>
      <c r="H1801" s="12" t="s">
        <v>152</v>
      </c>
      <c r="I1801" s="234">
        <v>110.88</v>
      </c>
      <c r="J1801" s="272">
        <v>45560</v>
      </c>
      <c r="K1801" s="17">
        <f t="shared" si="137"/>
        <v>82</v>
      </c>
      <c r="L1801" s="283">
        <f t="shared" si="138"/>
        <v>2.6725744857669004E-6</v>
      </c>
      <c r="M1801" s="22">
        <f t="shared" si="139"/>
        <v>2.1915110783288583E-4</v>
      </c>
    </row>
    <row r="1802" spans="1:13">
      <c r="A1802" s="16">
        <f t="shared" si="141"/>
        <v>1795</v>
      </c>
      <c r="B1802" s="12" t="s">
        <v>403</v>
      </c>
      <c r="C1802" s="272">
        <v>45047</v>
      </c>
      <c r="D1802" s="272">
        <v>45060</v>
      </c>
      <c r="E1802" s="196">
        <f t="shared" si="140"/>
        <v>45053.5</v>
      </c>
      <c r="F1802" s="272">
        <v>45065</v>
      </c>
      <c r="G1802" s="272">
        <v>45135</v>
      </c>
      <c r="H1802" s="12" t="s">
        <v>165</v>
      </c>
      <c r="I1802" s="234">
        <v>8.6999999999999993</v>
      </c>
      <c r="J1802" s="272">
        <v>45561</v>
      </c>
      <c r="K1802" s="17">
        <f t="shared" ref="K1802:K1865" si="142">(G1802-D1802)+((D1802-C1802+1)/2)</f>
        <v>82</v>
      </c>
      <c r="L1802" s="283">
        <f t="shared" ref="L1802:L1865" si="143">I1802/$I$4859</f>
        <v>2.0969875564729465E-7</v>
      </c>
      <c r="M1802" s="22">
        <f t="shared" ref="M1802:M1865" si="144">L1802*K1802</f>
        <v>1.7195297963078162E-5</v>
      </c>
    </row>
    <row r="1803" spans="1:13">
      <c r="A1803" s="16">
        <f t="shared" si="141"/>
        <v>1796</v>
      </c>
      <c r="B1803" s="12" t="s">
        <v>404</v>
      </c>
      <c r="C1803" s="272">
        <v>45046</v>
      </c>
      <c r="D1803" s="272">
        <v>45059</v>
      </c>
      <c r="E1803" s="196">
        <f t="shared" si="140"/>
        <v>45052.5</v>
      </c>
      <c r="F1803" s="272">
        <v>45065</v>
      </c>
      <c r="G1803" s="272">
        <v>45093</v>
      </c>
      <c r="H1803" s="12" t="s">
        <v>157</v>
      </c>
      <c r="I1803" s="234">
        <v>107.08</v>
      </c>
      <c r="J1803" s="272">
        <v>45562</v>
      </c>
      <c r="K1803" s="17">
        <f t="shared" si="142"/>
        <v>41</v>
      </c>
      <c r="L1803" s="283">
        <f t="shared" si="143"/>
        <v>2.5809819258290016E-6</v>
      </c>
      <c r="M1803" s="22">
        <f t="shared" si="144"/>
        <v>1.0582025895898907E-4</v>
      </c>
    </row>
    <row r="1804" spans="1:13">
      <c r="A1804" s="16">
        <f t="shared" si="141"/>
        <v>1797</v>
      </c>
      <c r="B1804" s="12" t="s">
        <v>403</v>
      </c>
      <c r="C1804" s="272">
        <v>45047</v>
      </c>
      <c r="D1804" s="272">
        <v>45060</v>
      </c>
      <c r="E1804" s="196">
        <f t="shared" si="140"/>
        <v>45053.5</v>
      </c>
      <c r="F1804" s="272">
        <v>45065</v>
      </c>
      <c r="G1804" s="272">
        <v>45079</v>
      </c>
      <c r="H1804" s="12" t="s">
        <v>152</v>
      </c>
      <c r="I1804" s="234">
        <v>0.97</v>
      </c>
      <c r="J1804" s="272">
        <v>45563</v>
      </c>
      <c r="K1804" s="17">
        <f t="shared" si="142"/>
        <v>26</v>
      </c>
      <c r="L1804" s="283">
        <f t="shared" si="143"/>
        <v>2.3380206089411016E-8</v>
      </c>
      <c r="M1804" s="22">
        <f t="shared" si="144"/>
        <v>6.0788535832468644E-7</v>
      </c>
    </row>
    <row r="1805" spans="1:13">
      <c r="A1805" s="16">
        <f t="shared" si="141"/>
        <v>1798</v>
      </c>
      <c r="B1805" s="12" t="s">
        <v>403</v>
      </c>
      <c r="C1805" s="272">
        <v>45047</v>
      </c>
      <c r="D1805" s="272">
        <v>45060</v>
      </c>
      <c r="E1805" s="196">
        <f t="shared" si="140"/>
        <v>45053.5</v>
      </c>
      <c r="F1805" s="272">
        <v>45065</v>
      </c>
      <c r="G1805" s="272">
        <v>45079</v>
      </c>
      <c r="H1805" s="12" t="s">
        <v>156</v>
      </c>
      <c r="I1805" s="234">
        <v>40.799999999999997</v>
      </c>
      <c r="J1805" s="272">
        <v>45564</v>
      </c>
      <c r="K1805" s="17">
        <f t="shared" si="142"/>
        <v>26</v>
      </c>
      <c r="L1805" s="283">
        <f t="shared" si="143"/>
        <v>9.8341485407007151E-7</v>
      </c>
      <c r="M1805" s="22">
        <f t="shared" si="144"/>
        <v>2.5568786205821861E-5</v>
      </c>
    </row>
    <row r="1806" spans="1:13">
      <c r="A1806" s="16">
        <f t="shared" si="141"/>
        <v>1799</v>
      </c>
      <c r="B1806" s="12" t="s">
        <v>403</v>
      </c>
      <c r="C1806" s="272">
        <v>45047</v>
      </c>
      <c r="D1806" s="272">
        <v>45060</v>
      </c>
      <c r="E1806" s="196">
        <f t="shared" si="140"/>
        <v>45053.5</v>
      </c>
      <c r="F1806" s="272">
        <v>45065</v>
      </c>
      <c r="G1806" s="272">
        <v>45135</v>
      </c>
      <c r="H1806" s="12" t="s">
        <v>152</v>
      </c>
      <c r="I1806" s="234">
        <v>1.59</v>
      </c>
      <c r="J1806" s="272">
        <v>45565</v>
      </c>
      <c r="K1806" s="17">
        <f t="shared" si="142"/>
        <v>82</v>
      </c>
      <c r="L1806" s="283">
        <f t="shared" si="143"/>
        <v>3.8324255342436612E-8</v>
      </c>
      <c r="M1806" s="22">
        <f t="shared" si="144"/>
        <v>3.142588938079802E-6</v>
      </c>
    </row>
    <row r="1807" spans="1:13">
      <c r="A1807" s="16">
        <f t="shared" si="141"/>
        <v>1800</v>
      </c>
      <c r="B1807" s="12" t="s">
        <v>403</v>
      </c>
      <c r="C1807" s="272">
        <v>45047</v>
      </c>
      <c r="D1807" s="272">
        <v>45060</v>
      </c>
      <c r="E1807" s="196">
        <f t="shared" si="140"/>
        <v>45053.5</v>
      </c>
      <c r="F1807" s="272">
        <v>45065</v>
      </c>
      <c r="G1807" s="272">
        <v>45135</v>
      </c>
      <c r="H1807" s="12" t="s">
        <v>152</v>
      </c>
      <c r="I1807" s="234">
        <v>27.589999999999996</v>
      </c>
      <c r="J1807" s="272">
        <v>45566</v>
      </c>
      <c r="K1807" s="17">
        <f t="shared" si="142"/>
        <v>82</v>
      </c>
      <c r="L1807" s="283">
        <f t="shared" si="143"/>
        <v>6.6501019175963895E-7</v>
      </c>
      <c r="M1807" s="22">
        <f t="shared" si="144"/>
        <v>5.4530835724290391E-5</v>
      </c>
    </row>
    <row r="1808" spans="1:13">
      <c r="A1808" s="16">
        <f t="shared" si="141"/>
        <v>1801</v>
      </c>
      <c r="B1808" s="12" t="s">
        <v>403</v>
      </c>
      <c r="C1808" s="272">
        <v>45047</v>
      </c>
      <c r="D1808" s="272">
        <v>45060</v>
      </c>
      <c r="E1808" s="196">
        <f t="shared" si="140"/>
        <v>45053.5</v>
      </c>
      <c r="F1808" s="272">
        <v>45065</v>
      </c>
      <c r="G1808" s="272">
        <v>45135</v>
      </c>
      <c r="H1808" s="12" t="s">
        <v>152</v>
      </c>
      <c r="I1808" s="234">
        <v>5.77</v>
      </c>
      <c r="J1808" s="272">
        <v>45567</v>
      </c>
      <c r="K1808" s="17">
        <f t="shared" si="142"/>
        <v>82</v>
      </c>
      <c r="L1808" s="283">
        <f t="shared" si="143"/>
        <v>1.3907607127412531E-7</v>
      </c>
      <c r="M1808" s="22">
        <f t="shared" si="144"/>
        <v>1.1404237844478275E-5</v>
      </c>
    </row>
    <row r="1809" spans="1:13">
      <c r="A1809" s="16">
        <f t="shared" si="141"/>
        <v>1802</v>
      </c>
      <c r="B1809" s="12" t="s">
        <v>403</v>
      </c>
      <c r="C1809" s="272">
        <v>45047</v>
      </c>
      <c r="D1809" s="272">
        <v>45060</v>
      </c>
      <c r="E1809" s="196">
        <f t="shared" si="140"/>
        <v>45053.5</v>
      </c>
      <c r="F1809" s="272">
        <v>45065</v>
      </c>
      <c r="G1809" s="272">
        <v>45093</v>
      </c>
      <c r="H1809" s="12" t="s">
        <v>157</v>
      </c>
      <c r="I1809" s="234">
        <v>196.21000000000004</v>
      </c>
      <c r="J1809" s="272">
        <v>45568</v>
      </c>
      <c r="K1809" s="17">
        <f t="shared" si="142"/>
        <v>40</v>
      </c>
      <c r="L1809" s="283">
        <f t="shared" si="143"/>
        <v>4.7293095224776658E-6</v>
      </c>
      <c r="M1809" s="22">
        <f t="shared" si="144"/>
        <v>1.8917238089910662E-4</v>
      </c>
    </row>
    <row r="1810" spans="1:13">
      <c r="A1810" s="16">
        <f t="shared" si="141"/>
        <v>1803</v>
      </c>
      <c r="B1810" s="12" t="s">
        <v>403</v>
      </c>
      <c r="C1810" s="272">
        <v>45047</v>
      </c>
      <c r="D1810" s="272">
        <v>45060</v>
      </c>
      <c r="E1810" s="196">
        <f t="shared" si="140"/>
        <v>45053.5</v>
      </c>
      <c r="F1810" s="272">
        <v>45065</v>
      </c>
      <c r="G1810" s="272">
        <v>45135</v>
      </c>
      <c r="H1810" s="12" t="s">
        <v>152</v>
      </c>
      <c r="I1810" s="234">
        <v>95.25</v>
      </c>
      <c r="J1810" s="272">
        <v>45569</v>
      </c>
      <c r="K1810" s="17">
        <f t="shared" si="142"/>
        <v>82</v>
      </c>
      <c r="L1810" s="283">
        <f t="shared" si="143"/>
        <v>2.2958398247591746E-6</v>
      </c>
      <c r="M1810" s="22">
        <f t="shared" si="144"/>
        <v>1.8825886563025231E-4</v>
      </c>
    </row>
    <row r="1811" spans="1:13">
      <c r="A1811" s="16">
        <f t="shared" si="141"/>
        <v>1804</v>
      </c>
      <c r="B1811" s="12" t="s">
        <v>403</v>
      </c>
      <c r="C1811" s="272">
        <v>45047</v>
      </c>
      <c r="D1811" s="272">
        <v>45060</v>
      </c>
      <c r="E1811" s="196">
        <f t="shared" si="140"/>
        <v>45053.5</v>
      </c>
      <c r="F1811" s="272">
        <v>45065</v>
      </c>
      <c r="G1811" s="272">
        <v>45093</v>
      </c>
      <c r="H1811" s="12" t="s">
        <v>154</v>
      </c>
      <c r="I1811" s="234">
        <v>23.46</v>
      </c>
      <c r="J1811" s="272">
        <v>45570</v>
      </c>
      <c r="K1811" s="17">
        <f t="shared" si="142"/>
        <v>40</v>
      </c>
      <c r="L1811" s="283">
        <f t="shared" si="143"/>
        <v>5.6546354109029119E-7</v>
      </c>
      <c r="M1811" s="22">
        <f t="shared" si="144"/>
        <v>2.2618541643611648E-5</v>
      </c>
    </row>
    <row r="1812" spans="1:13">
      <c r="A1812" s="16">
        <f t="shared" si="141"/>
        <v>1805</v>
      </c>
      <c r="B1812" s="12" t="s">
        <v>404</v>
      </c>
      <c r="C1812" s="272">
        <v>45046</v>
      </c>
      <c r="D1812" s="272">
        <v>45059</v>
      </c>
      <c r="E1812" s="196">
        <f t="shared" si="140"/>
        <v>45052.5</v>
      </c>
      <c r="F1812" s="272">
        <v>45065</v>
      </c>
      <c r="G1812" s="272">
        <v>45093</v>
      </c>
      <c r="H1812" s="12" t="s">
        <v>154</v>
      </c>
      <c r="I1812" s="234">
        <v>65.34</v>
      </c>
      <c r="J1812" s="272">
        <v>45571</v>
      </c>
      <c r="K1812" s="17">
        <f t="shared" si="142"/>
        <v>41</v>
      </c>
      <c r="L1812" s="283">
        <f t="shared" si="143"/>
        <v>1.5749099648269234E-6</v>
      </c>
      <c r="M1812" s="22">
        <f t="shared" si="144"/>
        <v>6.4571308557903866E-5</v>
      </c>
    </row>
    <row r="1813" spans="1:13">
      <c r="A1813" s="16">
        <f t="shared" si="141"/>
        <v>1806</v>
      </c>
      <c r="B1813" s="12" t="s">
        <v>404</v>
      </c>
      <c r="C1813" s="272">
        <v>45046</v>
      </c>
      <c r="D1813" s="272">
        <v>45059</v>
      </c>
      <c r="E1813" s="196">
        <f t="shared" si="140"/>
        <v>45052.5</v>
      </c>
      <c r="F1813" s="272">
        <v>45065</v>
      </c>
      <c r="G1813" s="272">
        <v>45093</v>
      </c>
      <c r="H1813" s="12" t="s">
        <v>157</v>
      </c>
      <c r="I1813" s="234">
        <v>92.789999999999992</v>
      </c>
      <c r="J1813" s="272">
        <v>45572</v>
      </c>
      <c r="K1813" s="17">
        <f t="shared" si="142"/>
        <v>41</v>
      </c>
      <c r="L1813" s="283">
        <f t="shared" si="143"/>
        <v>2.2365456938520081E-6</v>
      </c>
      <c r="M1813" s="22">
        <f t="shared" si="144"/>
        <v>9.1698373447932329E-5</v>
      </c>
    </row>
    <row r="1814" spans="1:13">
      <c r="A1814" s="16">
        <f t="shared" si="141"/>
        <v>1807</v>
      </c>
      <c r="B1814" s="12" t="s">
        <v>403</v>
      </c>
      <c r="C1814" s="272">
        <v>45047</v>
      </c>
      <c r="D1814" s="272">
        <v>45060</v>
      </c>
      <c r="E1814" s="196">
        <f t="shared" si="140"/>
        <v>45053.5</v>
      </c>
      <c r="F1814" s="272">
        <v>45065</v>
      </c>
      <c r="G1814" s="272">
        <v>45091</v>
      </c>
      <c r="H1814" s="12" t="s">
        <v>153</v>
      </c>
      <c r="I1814" s="234">
        <v>54.339999999999996</v>
      </c>
      <c r="J1814" s="272">
        <v>45573</v>
      </c>
      <c r="K1814" s="17">
        <f t="shared" si="142"/>
        <v>38</v>
      </c>
      <c r="L1814" s="283">
        <f t="shared" si="143"/>
        <v>1.309773607111953E-6</v>
      </c>
      <c r="M1814" s="22">
        <f t="shared" si="144"/>
        <v>4.9771397070254215E-5</v>
      </c>
    </row>
    <row r="1815" spans="1:13">
      <c r="A1815" s="16">
        <f t="shared" si="141"/>
        <v>1808</v>
      </c>
      <c r="B1815" s="12" t="s">
        <v>404</v>
      </c>
      <c r="C1815" s="272">
        <v>45046</v>
      </c>
      <c r="D1815" s="272">
        <v>45059</v>
      </c>
      <c r="E1815" s="196">
        <f t="shared" si="140"/>
        <v>45052.5</v>
      </c>
      <c r="F1815" s="272">
        <v>45065</v>
      </c>
      <c r="G1815" s="272">
        <v>45093</v>
      </c>
      <c r="H1815" s="12" t="s">
        <v>157</v>
      </c>
      <c r="I1815" s="234">
        <v>76.599999999999994</v>
      </c>
      <c r="J1815" s="272">
        <v>45574</v>
      </c>
      <c r="K1815" s="17">
        <f t="shared" si="142"/>
        <v>41</v>
      </c>
      <c r="L1815" s="283">
        <f t="shared" si="143"/>
        <v>1.8463131819060655E-6</v>
      </c>
      <c r="M1815" s="22">
        <f t="shared" si="144"/>
        <v>7.569884045814868E-5</v>
      </c>
    </row>
    <row r="1816" spans="1:13">
      <c r="A1816" s="16">
        <f t="shared" si="141"/>
        <v>1809</v>
      </c>
      <c r="B1816" s="12" t="s">
        <v>403</v>
      </c>
      <c r="C1816" s="272">
        <v>45047</v>
      </c>
      <c r="D1816" s="272">
        <v>45060</v>
      </c>
      <c r="E1816" s="196">
        <f t="shared" si="140"/>
        <v>45053.5</v>
      </c>
      <c r="F1816" s="272">
        <v>45065</v>
      </c>
      <c r="G1816" s="272">
        <v>45135</v>
      </c>
      <c r="H1816" s="12" t="s">
        <v>154</v>
      </c>
      <c r="I1816" s="234">
        <v>1.02</v>
      </c>
      <c r="J1816" s="272">
        <v>45575</v>
      </c>
      <c r="K1816" s="17">
        <f t="shared" si="142"/>
        <v>82</v>
      </c>
      <c r="L1816" s="283">
        <f t="shared" si="143"/>
        <v>2.458537135175179E-8</v>
      </c>
      <c r="M1816" s="22">
        <f t="shared" si="144"/>
        <v>2.0160004508436469E-6</v>
      </c>
    </row>
    <row r="1817" spans="1:13">
      <c r="A1817" s="16">
        <f t="shared" si="141"/>
        <v>1810</v>
      </c>
      <c r="B1817" s="12" t="s">
        <v>404</v>
      </c>
      <c r="C1817" s="272">
        <v>45046</v>
      </c>
      <c r="D1817" s="272">
        <v>45059</v>
      </c>
      <c r="E1817" s="196">
        <f t="shared" si="140"/>
        <v>45052.5</v>
      </c>
      <c r="F1817" s="272">
        <v>45065</v>
      </c>
      <c r="G1817" s="272">
        <v>45093</v>
      </c>
      <c r="H1817" s="12" t="s">
        <v>157</v>
      </c>
      <c r="I1817" s="234">
        <v>176.94</v>
      </c>
      <c r="J1817" s="272">
        <v>45576</v>
      </c>
      <c r="K1817" s="17">
        <f t="shared" si="142"/>
        <v>41</v>
      </c>
      <c r="L1817" s="283">
        <f t="shared" si="143"/>
        <v>4.2648388303715305E-6</v>
      </c>
      <c r="M1817" s="22">
        <f t="shared" si="144"/>
        <v>1.7485839204523274E-4</v>
      </c>
    </row>
    <row r="1818" spans="1:13">
      <c r="A1818" s="16">
        <f t="shared" si="141"/>
        <v>1811</v>
      </c>
      <c r="B1818" s="12" t="s">
        <v>403</v>
      </c>
      <c r="C1818" s="272">
        <v>45047</v>
      </c>
      <c r="D1818" s="272">
        <v>45060</v>
      </c>
      <c r="E1818" s="196">
        <f t="shared" si="140"/>
        <v>45053.5</v>
      </c>
      <c r="F1818" s="272">
        <v>45065</v>
      </c>
      <c r="G1818" s="272">
        <v>45093</v>
      </c>
      <c r="H1818" s="12" t="s">
        <v>157</v>
      </c>
      <c r="I1818" s="234">
        <v>58.92</v>
      </c>
      <c r="J1818" s="272">
        <v>45577</v>
      </c>
      <c r="K1818" s="17">
        <f t="shared" si="142"/>
        <v>40</v>
      </c>
      <c r="L1818" s="283">
        <f t="shared" si="143"/>
        <v>1.4201667451423682E-6</v>
      </c>
      <c r="M1818" s="22">
        <f t="shared" si="144"/>
        <v>5.6806669805694725E-5</v>
      </c>
    </row>
    <row r="1819" spans="1:13">
      <c r="A1819" s="16">
        <f t="shared" si="141"/>
        <v>1812</v>
      </c>
      <c r="B1819" s="12" t="s">
        <v>404</v>
      </c>
      <c r="C1819" s="272">
        <v>45046</v>
      </c>
      <c r="D1819" s="272">
        <v>45059</v>
      </c>
      <c r="E1819" s="196">
        <f t="shared" si="140"/>
        <v>45052.5</v>
      </c>
      <c r="F1819" s="272">
        <v>45065</v>
      </c>
      <c r="G1819" s="272">
        <v>45093</v>
      </c>
      <c r="H1819" s="12" t="s">
        <v>157</v>
      </c>
      <c r="I1819" s="234">
        <v>174.06</v>
      </c>
      <c r="J1819" s="272">
        <v>45578</v>
      </c>
      <c r="K1819" s="17">
        <f t="shared" si="142"/>
        <v>41</v>
      </c>
      <c r="L1819" s="283">
        <f t="shared" si="143"/>
        <v>4.1954213112607028E-6</v>
      </c>
      <c r="M1819" s="22">
        <f t="shared" si="144"/>
        <v>1.7201227376168881E-4</v>
      </c>
    </row>
    <row r="1820" spans="1:13">
      <c r="A1820" s="16">
        <f t="shared" si="141"/>
        <v>1813</v>
      </c>
      <c r="B1820" s="12" t="s">
        <v>403</v>
      </c>
      <c r="C1820" s="272">
        <v>45047</v>
      </c>
      <c r="D1820" s="272">
        <v>45060</v>
      </c>
      <c r="E1820" s="196">
        <f t="shared" si="140"/>
        <v>45053.5</v>
      </c>
      <c r="F1820" s="272">
        <v>45065</v>
      </c>
      <c r="G1820" s="272">
        <v>45079</v>
      </c>
      <c r="H1820" s="12" t="s">
        <v>156</v>
      </c>
      <c r="I1820" s="234">
        <v>87.04</v>
      </c>
      <c r="J1820" s="272">
        <v>45579</v>
      </c>
      <c r="K1820" s="17">
        <f t="shared" si="142"/>
        <v>26</v>
      </c>
      <c r="L1820" s="283">
        <f t="shared" si="143"/>
        <v>2.0979516886828197E-6</v>
      </c>
      <c r="M1820" s="22">
        <f t="shared" si="144"/>
        <v>5.4546743905753312E-5</v>
      </c>
    </row>
    <row r="1821" spans="1:13">
      <c r="A1821" s="16">
        <f t="shared" si="141"/>
        <v>1814</v>
      </c>
      <c r="B1821" s="12" t="s">
        <v>404</v>
      </c>
      <c r="C1821" s="272">
        <v>45046</v>
      </c>
      <c r="D1821" s="272">
        <v>45059</v>
      </c>
      <c r="E1821" s="196">
        <f t="shared" si="140"/>
        <v>45052.5</v>
      </c>
      <c r="F1821" s="272">
        <v>45065</v>
      </c>
      <c r="G1821" s="272">
        <v>45093</v>
      </c>
      <c r="H1821" s="12" t="s">
        <v>157</v>
      </c>
      <c r="I1821" s="234">
        <v>24.63</v>
      </c>
      <c r="J1821" s="272">
        <v>45580</v>
      </c>
      <c r="K1821" s="17">
        <f t="shared" si="142"/>
        <v>41</v>
      </c>
      <c r="L1821" s="283">
        <f t="shared" si="143"/>
        <v>5.9366440822906522E-7</v>
      </c>
      <c r="M1821" s="22">
        <f t="shared" si="144"/>
        <v>2.4340240737391675E-5</v>
      </c>
    </row>
    <row r="1822" spans="1:13">
      <c r="A1822" s="16">
        <f t="shared" si="141"/>
        <v>1815</v>
      </c>
      <c r="B1822" s="12" t="s">
        <v>403</v>
      </c>
      <c r="C1822" s="272">
        <v>45047</v>
      </c>
      <c r="D1822" s="272">
        <v>45060</v>
      </c>
      <c r="E1822" s="196">
        <f t="shared" si="140"/>
        <v>45053.5</v>
      </c>
      <c r="F1822" s="272">
        <v>45065</v>
      </c>
      <c r="G1822" s="272">
        <v>45079</v>
      </c>
      <c r="H1822" s="12" t="s">
        <v>152</v>
      </c>
      <c r="I1822" s="234">
        <v>0.99</v>
      </c>
      <c r="J1822" s="272">
        <v>45581</v>
      </c>
      <c r="K1822" s="17">
        <f t="shared" si="142"/>
        <v>26</v>
      </c>
      <c r="L1822" s="283">
        <f t="shared" si="143"/>
        <v>2.3862272194347325E-8</v>
      </c>
      <c r="M1822" s="22">
        <f t="shared" si="144"/>
        <v>6.2041907705303049E-7</v>
      </c>
    </row>
    <row r="1823" spans="1:13">
      <c r="A1823" s="16">
        <f t="shared" si="141"/>
        <v>1816</v>
      </c>
      <c r="B1823" s="12" t="s">
        <v>403</v>
      </c>
      <c r="C1823" s="272">
        <v>45047</v>
      </c>
      <c r="D1823" s="272">
        <v>45060</v>
      </c>
      <c r="E1823" s="196">
        <f t="shared" si="140"/>
        <v>45053.5</v>
      </c>
      <c r="F1823" s="272">
        <v>45065</v>
      </c>
      <c r="G1823" s="272">
        <v>45079</v>
      </c>
      <c r="H1823" s="12" t="s">
        <v>156</v>
      </c>
      <c r="I1823" s="234">
        <v>39.64</v>
      </c>
      <c r="J1823" s="272">
        <v>45582</v>
      </c>
      <c r="K1823" s="17">
        <f t="shared" si="142"/>
        <v>26</v>
      </c>
      <c r="L1823" s="283">
        <f t="shared" si="143"/>
        <v>9.5545501998376566E-7</v>
      </c>
      <c r="M1823" s="22">
        <f t="shared" si="144"/>
        <v>2.4841830519577906E-5</v>
      </c>
    </row>
    <row r="1824" spans="1:13">
      <c r="A1824" s="16">
        <f t="shared" si="141"/>
        <v>1817</v>
      </c>
      <c r="B1824" s="12" t="s">
        <v>403</v>
      </c>
      <c r="C1824" s="272">
        <v>45047</v>
      </c>
      <c r="D1824" s="272">
        <v>45060</v>
      </c>
      <c r="E1824" s="196">
        <f t="shared" si="140"/>
        <v>45053.5</v>
      </c>
      <c r="F1824" s="272">
        <v>45065</v>
      </c>
      <c r="G1824" s="272">
        <v>45093</v>
      </c>
      <c r="H1824" s="12" t="s">
        <v>154</v>
      </c>
      <c r="I1824" s="234">
        <v>34.68</v>
      </c>
      <c r="J1824" s="272">
        <v>45583</v>
      </c>
      <c r="K1824" s="17">
        <f t="shared" si="142"/>
        <v>40</v>
      </c>
      <c r="L1824" s="283">
        <f t="shared" si="143"/>
        <v>8.3590262595956086E-7</v>
      </c>
      <c r="M1824" s="22">
        <f t="shared" si="144"/>
        <v>3.3436105038382434E-5</v>
      </c>
    </row>
    <row r="1825" spans="1:13">
      <c r="A1825" s="16">
        <f t="shared" si="141"/>
        <v>1818</v>
      </c>
      <c r="B1825" s="12" t="s">
        <v>403</v>
      </c>
      <c r="C1825" s="272">
        <v>45047</v>
      </c>
      <c r="D1825" s="272">
        <v>45060</v>
      </c>
      <c r="E1825" s="196">
        <f t="shared" si="140"/>
        <v>45053.5</v>
      </c>
      <c r="F1825" s="272">
        <v>45065</v>
      </c>
      <c r="G1825" s="272">
        <v>45093</v>
      </c>
      <c r="H1825" s="12" t="s">
        <v>157</v>
      </c>
      <c r="I1825" s="234">
        <v>1488.6600000000003</v>
      </c>
      <c r="J1825" s="272">
        <v>45584</v>
      </c>
      <c r="K1825" s="17">
        <f t="shared" si="142"/>
        <v>40</v>
      </c>
      <c r="L1825" s="283">
        <f t="shared" si="143"/>
        <v>3.5881626388724341E-5</v>
      </c>
      <c r="M1825" s="22">
        <f t="shared" si="144"/>
        <v>1.4352650555489736E-3</v>
      </c>
    </row>
    <row r="1826" spans="1:13">
      <c r="A1826" s="16">
        <f t="shared" si="141"/>
        <v>1819</v>
      </c>
      <c r="B1826" s="12" t="s">
        <v>404</v>
      </c>
      <c r="C1826" s="272">
        <v>45046</v>
      </c>
      <c r="D1826" s="272">
        <v>45059</v>
      </c>
      <c r="E1826" s="196">
        <f t="shared" si="140"/>
        <v>45052.5</v>
      </c>
      <c r="F1826" s="272">
        <v>45065</v>
      </c>
      <c r="G1826" s="272">
        <v>45093</v>
      </c>
      <c r="H1826" s="12" t="s">
        <v>157</v>
      </c>
      <c r="I1826" s="234">
        <v>1262.08</v>
      </c>
      <c r="J1826" s="272">
        <v>45585</v>
      </c>
      <c r="K1826" s="17">
        <f t="shared" si="142"/>
        <v>41</v>
      </c>
      <c r="L1826" s="283">
        <f t="shared" si="143"/>
        <v>3.0420299485900878E-5</v>
      </c>
      <c r="M1826" s="22">
        <f t="shared" si="144"/>
        <v>1.2472322789219359E-3</v>
      </c>
    </row>
    <row r="1827" spans="1:13">
      <c r="A1827" s="16">
        <f t="shared" si="141"/>
        <v>1820</v>
      </c>
      <c r="B1827" s="12" t="s">
        <v>403</v>
      </c>
      <c r="C1827" s="272">
        <v>45047</v>
      </c>
      <c r="D1827" s="272">
        <v>45060</v>
      </c>
      <c r="E1827" s="196">
        <f t="shared" si="140"/>
        <v>45053.5</v>
      </c>
      <c r="F1827" s="272">
        <v>45065</v>
      </c>
      <c r="G1827" s="272">
        <v>45135</v>
      </c>
      <c r="H1827" s="12" t="s">
        <v>152</v>
      </c>
      <c r="I1827" s="234">
        <v>2.5499999999999998</v>
      </c>
      <c r="J1827" s="272">
        <v>45586</v>
      </c>
      <c r="K1827" s="17">
        <f t="shared" si="142"/>
        <v>82</v>
      </c>
      <c r="L1827" s="283">
        <f t="shared" si="143"/>
        <v>6.1463428379379469E-8</v>
      </c>
      <c r="M1827" s="22">
        <f t="shared" si="144"/>
        <v>5.0400011271091169E-6</v>
      </c>
    </row>
    <row r="1828" spans="1:13">
      <c r="A1828" s="16">
        <f t="shared" si="141"/>
        <v>1821</v>
      </c>
      <c r="B1828" s="12" t="s">
        <v>403</v>
      </c>
      <c r="C1828" s="272">
        <v>45047</v>
      </c>
      <c r="D1828" s="272">
        <v>45060</v>
      </c>
      <c r="E1828" s="196">
        <f t="shared" si="140"/>
        <v>45053.5</v>
      </c>
      <c r="F1828" s="272">
        <v>45065</v>
      </c>
      <c r="G1828" s="272">
        <v>45091</v>
      </c>
      <c r="H1828" s="12" t="s">
        <v>153</v>
      </c>
      <c r="I1828" s="234">
        <v>33.26</v>
      </c>
      <c r="J1828" s="272">
        <v>45587</v>
      </c>
      <c r="K1828" s="17">
        <f t="shared" si="142"/>
        <v>38</v>
      </c>
      <c r="L1828" s="283">
        <f t="shared" si="143"/>
        <v>8.0167593250908282E-7</v>
      </c>
      <c r="M1828" s="22">
        <f t="shared" si="144"/>
        <v>3.0463685435345146E-5</v>
      </c>
    </row>
    <row r="1829" spans="1:13">
      <c r="A1829" s="16">
        <f t="shared" si="141"/>
        <v>1822</v>
      </c>
      <c r="B1829" s="12" t="s">
        <v>404</v>
      </c>
      <c r="C1829" s="272">
        <v>45046</v>
      </c>
      <c r="D1829" s="272">
        <v>45059</v>
      </c>
      <c r="E1829" s="196">
        <f t="shared" ref="E1829:E1892" si="145">AVERAGE(C1829:D1829)</f>
        <v>45052.5</v>
      </c>
      <c r="F1829" s="272">
        <v>45065</v>
      </c>
      <c r="G1829" s="272">
        <v>45093</v>
      </c>
      <c r="H1829" s="12" t="s">
        <v>157</v>
      </c>
      <c r="I1829" s="234">
        <v>124.42000000000002</v>
      </c>
      <c r="J1829" s="272">
        <v>45588</v>
      </c>
      <c r="K1829" s="17">
        <f t="shared" si="142"/>
        <v>41</v>
      </c>
      <c r="L1829" s="283">
        <f t="shared" si="143"/>
        <v>2.9989332388087825E-6</v>
      </c>
      <c r="M1829" s="22">
        <f t="shared" si="144"/>
        <v>1.2295626279116008E-4</v>
      </c>
    </row>
    <row r="1830" spans="1:13">
      <c r="A1830" s="16">
        <f t="shared" si="141"/>
        <v>1823</v>
      </c>
      <c r="B1830" s="12" t="s">
        <v>403</v>
      </c>
      <c r="C1830" s="272">
        <v>45047</v>
      </c>
      <c r="D1830" s="272">
        <v>45060</v>
      </c>
      <c r="E1830" s="196">
        <f t="shared" si="145"/>
        <v>45053.5</v>
      </c>
      <c r="F1830" s="272">
        <v>45065</v>
      </c>
      <c r="G1830" s="272">
        <v>45135</v>
      </c>
      <c r="H1830" s="12" t="s">
        <v>152</v>
      </c>
      <c r="I1830" s="234">
        <v>185.32</v>
      </c>
      <c r="J1830" s="272">
        <v>45589</v>
      </c>
      <c r="K1830" s="17">
        <f t="shared" si="142"/>
        <v>82</v>
      </c>
      <c r="L1830" s="283">
        <f t="shared" si="143"/>
        <v>4.4668245283398442E-6</v>
      </c>
      <c r="M1830" s="22">
        <f t="shared" si="144"/>
        <v>3.6627961132386724E-4</v>
      </c>
    </row>
    <row r="1831" spans="1:13">
      <c r="A1831" s="16">
        <f t="shared" si="141"/>
        <v>1824</v>
      </c>
      <c r="B1831" s="12" t="s">
        <v>403</v>
      </c>
      <c r="C1831" s="272">
        <v>45047</v>
      </c>
      <c r="D1831" s="272">
        <v>45060</v>
      </c>
      <c r="E1831" s="196">
        <f t="shared" si="145"/>
        <v>45053.5</v>
      </c>
      <c r="F1831" s="272">
        <v>45065</v>
      </c>
      <c r="G1831" s="272">
        <v>45135</v>
      </c>
      <c r="H1831" s="12" t="s">
        <v>165</v>
      </c>
      <c r="I1831" s="234">
        <v>76.539999999999978</v>
      </c>
      <c r="J1831" s="272">
        <v>45590</v>
      </c>
      <c r="K1831" s="17">
        <f t="shared" si="142"/>
        <v>82</v>
      </c>
      <c r="L1831" s="283">
        <f t="shared" si="143"/>
        <v>1.8448669835912562E-6</v>
      </c>
      <c r="M1831" s="22">
        <f t="shared" si="144"/>
        <v>1.51279092654483E-4</v>
      </c>
    </row>
    <row r="1832" spans="1:13">
      <c r="A1832" s="16">
        <f t="shared" si="141"/>
        <v>1825</v>
      </c>
      <c r="B1832" s="12" t="s">
        <v>403</v>
      </c>
      <c r="C1832" s="272">
        <v>45047</v>
      </c>
      <c r="D1832" s="272">
        <v>45060</v>
      </c>
      <c r="E1832" s="196">
        <f t="shared" si="145"/>
        <v>45053.5</v>
      </c>
      <c r="F1832" s="272">
        <v>45065</v>
      </c>
      <c r="G1832" s="272">
        <v>45093</v>
      </c>
      <c r="H1832" s="12" t="s">
        <v>164</v>
      </c>
      <c r="I1832" s="234">
        <v>3630.65</v>
      </c>
      <c r="J1832" s="272">
        <v>45591</v>
      </c>
      <c r="K1832" s="17">
        <f t="shared" si="142"/>
        <v>40</v>
      </c>
      <c r="L1832" s="283">
        <f t="shared" si="143"/>
        <v>8.7510665194350619E-5</v>
      </c>
      <c r="M1832" s="22">
        <f t="shared" si="144"/>
        <v>3.5004266077740247E-3</v>
      </c>
    </row>
    <row r="1833" spans="1:13">
      <c r="A1833" s="16">
        <f t="shared" si="141"/>
        <v>1826</v>
      </c>
      <c r="B1833" s="12" t="s">
        <v>403</v>
      </c>
      <c r="C1833" s="272">
        <v>45047</v>
      </c>
      <c r="D1833" s="272">
        <v>45060</v>
      </c>
      <c r="E1833" s="196">
        <f t="shared" si="145"/>
        <v>45053.5</v>
      </c>
      <c r="F1833" s="272">
        <v>45065</v>
      </c>
      <c r="G1833" s="272">
        <v>45093</v>
      </c>
      <c r="H1833" s="12" t="s">
        <v>166</v>
      </c>
      <c r="I1833" s="234">
        <v>7322.2</v>
      </c>
      <c r="J1833" s="272">
        <v>45592</v>
      </c>
      <c r="K1833" s="17">
        <f t="shared" si="142"/>
        <v>40</v>
      </c>
      <c r="L1833" s="283">
        <f t="shared" si="143"/>
        <v>1.764892216782323E-4</v>
      </c>
      <c r="M1833" s="22">
        <f t="shared" si="144"/>
        <v>7.0595688671292924E-3</v>
      </c>
    </row>
    <row r="1834" spans="1:13">
      <c r="A1834" s="16">
        <f t="shared" si="141"/>
        <v>1827</v>
      </c>
      <c r="B1834" s="12" t="s">
        <v>404</v>
      </c>
      <c r="C1834" s="272">
        <v>45046</v>
      </c>
      <c r="D1834" s="272">
        <v>45059</v>
      </c>
      <c r="E1834" s="196">
        <f t="shared" si="145"/>
        <v>45052.5</v>
      </c>
      <c r="F1834" s="272">
        <v>45065</v>
      </c>
      <c r="G1834" s="272">
        <v>45135</v>
      </c>
      <c r="H1834" s="12" t="s">
        <v>165</v>
      </c>
      <c r="I1834" s="234">
        <v>38.6</v>
      </c>
      <c r="J1834" s="272">
        <v>45593</v>
      </c>
      <c r="K1834" s="17">
        <f t="shared" si="142"/>
        <v>83</v>
      </c>
      <c r="L1834" s="283">
        <f t="shared" si="143"/>
        <v>9.3038758252707755E-7</v>
      </c>
      <c r="M1834" s="22">
        <f t="shared" si="144"/>
        <v>7.7222169349747442E-5</v>
      </c>
    </row>
    <row r="1835" spans="1:13">
      <c r="A1835" s="16">
        <f t="shared" si="141"/>
        <v>1828</v>
      </c>
      <c r="B1835" s="12" t="s">
        <v>404</v>
      </c>
      <c r="C1835" s="272">
        <v>45046</v>
      </c>
      <c r="D1835" s="272">
        <v>45059</v>
      </c>
      <c r="E1835" s="196">
        <f t="shared" si="145"/>
        <v>45052.5</v>
      </c>
      <c r="F1835" s="272">
        <v>45065</v>
      </c>
      <c r="G1835" s="272">
        <v>45093</v>
      </c>
      <c r="H1835" s="12" t="s">
        <v>166</v>
      </c>
      <c r="I1835" s="234">
        <v>12961.230000000007</v>
      </c>
      <c r="J1835" s="272">
        <v>45594</v>
      </c>
      <c r="K1835" s="17">
        <f t="shared" si="142"/>
        <v>41</v>
      </c>
      <c r="L1835" s="283">
        <f t="shared" si="143"/>
        <v>3.1240848306418237E-4</v>
      </c>
      <c r="M1835" s="22">
        <f t="shared" si="144"/>
        <v>1.2808747805631477E-2</v>
      </c>
    </row>
    <row r="1836" spans="1:13">
      <c r="A1836" s="16">
        <f t="shared" si="141"/>
        <v>1829</v>
      </c>
      <c r="B1836" s="12" t="s">
        <v>404</v>
      </c>
      <c r="C1836" s="272">
        <v>45046</v>
      </c>
      <c r="D1836" s="272">
        <v>45059</v>
      </c>
      <c r="E1836" s="196">
        <f t="shared" si="145"/>
        <v>45052.5</v>
      </c>
      <c r="F1836" s="272">
        <v>45065</v>
      </c>
      <c r="G1836" s="272">
        <v>45093</v>
      </c>
      <c r="H1836" s="12" t="s">
        <v>157</v>
      </c>
      <c r="I1836" s="234">
        <v>202.27</v>
      </c>
      <c r="J1836" s="272">
        <v>45595</v>
      </c>
      <c r="K1836" s="17">
        <f t="shared" si="142"/>
        <v>41</v>
      </c>
      <c r="L1836" s="283">
        <f t="shared" si="143"/>
        <v>4.8753755522733674E-6</v>
      </c>
      <c r="M1836" s="22">
        <f t="shared" si="144"/>
        <v>1.9989039764320806E-4</v>
      </c>
    </row>
    <row r="1837" spans="1:13">
      <c r="A1837" s="16">
        <f t="shared" si="141"/>
        <v>1830</v>
      </c>
      <c r="B1837" s="12" t="s">
        <v>403</v>
      </c>
      <c r="C1837" s="272">
        <v>45047</v>
      </c>
      <c r="D1837" s="272">
        <v>45060</v>
      </c>
      <c r="E1837" s="196">
        <f t="shared" si="145"/>
        <v>45053.5</v>
      </c>
      <c r="F1837" s="272">
        <v>45065</v>
      </c>
      <c r="G1837" s="272">
        <v>45093</v>
      </c>
      <c r="H1837" s="12" t="s">
        <v>157</v>
      </c>
      <c r="I1837" s="234">
        <v>130.20999999999998</v>
      </c>
      <c r="J1837" s="272">
        <v>45596</v>
      </c>
      <c r="K1837" s="17">
        <f t="shared" si="142"/>
        <v>40</v>
      </c>
      <c r="L1837" s="283">
        <f t="shared" si="143"/>
        <v>3.1384913761878433E-6</v>
      </c>
      <c r="M1837" s="22">
        <f t="shared" si="144"/>
        <v>1.2553965504751374E-4</v>
      </c>
    </row>
    <row r="1838" spans="1:13">
      <c r="A1838" s="16">
        <f t="shared" si="141"/>
        <v>1831</v>
      </c>
      <c r="B1838" s="12" t="s">
        <v>404</v>
      </c>
      <c r="C1838" s="272">
        <v>45046</v>
      </c>
      <c r="D1838" s="272">
        <v>45059</v>
      </c>
      <c r="E1838" s="196">
        <f t="shared" si="145"/>
        <v>45052.5</v>
      </c>
      <c r="F1838" s="272">
        <v>45065</v>
      </c>
      <c r="G1838" s="272">
        <v>45093</v>
      </c>
      <c r="H1838" s="12" t="s">
        <v>157</v>
      </c>
      <c r="I1838" s="234">
        <v>147.19999999999999</v>
      </c>
      <c r="J1838" s="272">
        <v>45597</v>
      </c>
      <c r="K1838" s="17">
        <f t="shared" si="142"/>
        <v>41</v>
      </c>
      <c r="L1838" s="283">
        <f t="shared" si="143"/>
        <v>3.5480065323312383E-6</v>
      </c>
      <c r="M1838" s="22">
        <f t="shared" si="144"/>
        <v>1.4546826782558077E-4</v>
      </c>
    </row>
    <row r="1839" spans="1:13">
      <c r="A1839" s="16">
        <f t="shared" si="141"/>
        <v>1832</v>
      </c>
      <c r="B1839" s="12" t="s">
        <v>403</v>
      </c>
      <c r="C1839" s="272">
        <v>45047</v>
      </c>
      <c r="D1839" s="272">
        <v>45060</v>
      </c>
      <c r="E1839" s="196">
        <f t="shared" si="145"/>
        <v>45053.5</v>
      </c>
      <c r="F1839" s="272">
        <v>45065</v>
      </c>
      <c r="G1839" s="272">
        <v>45135</v>
      </c>
      <c r="H1839" s="12" t="s">
        <v>154</v>
      </c>
      <c r="I1839" s="234">
        <v>527.25</v>
      </c>
      <c r="J1839" s="272">
        <v>45598</v>
      </c>
      <c r="K1839" s="17">
        <f t="shared" si="142"/>
        <v>82</v>
      </c>
      <c r="L1839" s="283">
        <f t="shared" si="143"/>
        <v>1.2708467691383462E-5</v>
      </c>
      <c r="M1839" s="22">
        <f t="shared" si="144"/>
        <v>1.0420943506934438E-3</v>
      </c>
    </row>
    <row r="1840" spans="1:13">
      <c r="A1840" s="16">
        <f t="shared" si="141"/>
        <v>1833</v>
      </c>
      <c r="B1840" s="12" t="s">
        <v>403</v>
      </c>
      <c r="C1840" s="272">
        <v>45047</v>
      </c>
      <c r="D1840" s="272">
        <v>45060</v>
      </c>
      <c r="E1840" s="196">
        <f t="shared" si="145"/>
        <v>45053.5</v>
      </c>
      <c r="F1840" s="272">
        <v>45065</v>
      </c>
      <c r="G1840" s="272">
        <v>45135</v>
      </c>
      <c r="H1840" s="12" t="s">
        <v>165</v>
      </c>
      <c r="I1840" s="234">
        <v>6.3</v>
      </c>
      <c r="J1840" s="272">
        <v>45599</v>
      </c>
      <c r="K1840" s="17">
        <f t="shared" si="142"/>
        <v>82</v>
      </c>
      <c r="L1840" s="283">
        <f t="shared" si="143"/>
        <v>1.5185082305493752E-7</v>
      </c>
      <c r="M1840" s="22">
        <f t="shared" si="144"/>
        <v>1.2451767490504877E-5</v>
      </c>
    </row>
    <row r="1841" spans="1:13">
      <c r="A1841" s="16">
        <f t="shared" si="141"/>
        <v>1834</v>
      </c>
      <c r="B1841" s="12" t="s">
        <v>403</v>
      </c>
      <c r="C1841" s="272">
        <v>45047</v>
      </c>
      <c r="D1841" s="272">
        <v>45060</v>
      </c>
      <c r="E1841" s="196">
        <f t="shared" si="145"/>
        <v>45053.5</v>
      </c>
      <c r="F1841" s="272">
        <v>45065</v>
      </c>
      <c r="G1841" s="272">
        <v>45086</v>
      </c>
      <c r="H1841" s="12" t="s">
        <v>166</v>
      </c>
      <c r="I1841" s="234">
        <v>6120.4899999999989</v>
      </c>
      <c r="J1841" s="272">
        <v>45600</v>
      </c>
      <c r="K1841" s="17">
        <f t="shared" si="142"/>
        <v>33</v>
      </c>
      <c r="L1841" s="283">
        <f t="shared" si="143"/>
        <v>1.4752403873008165E-4</v>
      </c>
      <c r="M1841" s="22">
        <f t="shared" si="144"/>
        <v>4.8682932780926939E-3</v>
      </c>
    </row>
    <row r="1842" spans="1:13">
      <c r="A1842" s="16">
        <f t="shared" si="141"/>
        <v>1835</v>
      </c>
      <c r="B1842" s="12" t="s">
        <v>403</v>
      </c>
      <c r="C1842" s="272">
        <v>45047</v>
      </c>
      <c r="D1842" s="272">
        <v>45060</v>
      </c>
      <c r="E1842" s="196">
        <f t="shared" si="145"/>
        <v>45053.5</v>
      </c>
      <c r="F1842" s="272">
        <v>45065</v>
      </c>
      <c r="G1842" s="272">
        <v>45086</v>
      </c>
      <c r="H1842" s="12" t="s">
        <v>164</v>
      </c>
      <c r="I1842" s="234">
        <v>22193.89</v>
      </c>
      <c r="J1842" s="272">
        <v>45601</v>
      </c>
      <c r="K1842" s="17">
        <f t="shared" si="142"/>
        <v>33</v>
      </c>
      <c r="L1842" s="283">
        <f t="shared" si="143"/>
        <v>5.3494610528424563E-4</v>
      </c>
      <c r="M1842" s="22">
        <f t="shared" si="144"/>
        <v>1.7653221474380105E-2</v>
      </c>
    </row>
    <row r="1843" spans="1:13">
      <c r="A1843" s="16">
        <f t="shared" si="141"/>
        <v>1836</v>
      </c>
      <c r="B1843" s="12" t="s">
        <v>404</v>
      </c>
      <c r="C1843" s="272">
        <v>45046</v>
      </c>
      <c r="D1843" s="272">
        <v>45059</v>
      </c>
      <c r="E1843" s="196">
        <f t="shared" si="145"/>
        <v>45052.5</v>
      </c>
      <c r="F1843" s="272">
        <v>45065</v>
      </c>
      <c r="G1843" s="272">
        <v>45093</v>
      </c>
      <c r="H1843" s="12" t="s">
        <v>154</v>
      </c>
      <c r="I1843" s="234">
        <v>66.33</v>
      </c>
      <c r="J1843" s="272">
        <v>45602</v>
      </c>
      <c r="K1843" s="17">
        <f t="shared" si="142"/>
        <v>41</v>
      </c>
      <c r="L1843" s="283">
        <f t="shared" si="143"/>
        <v>1.5987722370212707E-6</v>
      </c>
      <c r="M1843" s="22">
        <f t="shared" si="144"/>
        <v>6.5549661717872099E-5</v>
      </c>
    </row>
    <row r="1844" spans="1:13">
      <c r="A1844" s="16">
        <f t="shared" si="141"/>
        <v>1837</v>
      </c>
      <c r="B1844" s="12" t="s">
        <v>404</v>
      </c>
      <c r="C1844" s="272">
        <v>45046</v>
      </c>
      <c r="D1844" s="272">
        <v>45059</v>
      </c>
      <c r="E1844" s="196">
        <f t="shared" si="145"/>
        <v>45052.5</v>
      </c>
      <c r="F1844" s="272">
        <v>45065</v>
      </c>
      <c r="G1844" s="272">
        <v>45093</v>
      </c>
      <c r="H1844" s="12" t="s">
        <v>157</v>
      </c>
      <c r="I1844" s="234">
        <v>354.23</v>
      </c>
      <c r="J1844" s="272">
        <v>45603</v>
      </c>
      <c r="K1844" s="17">
        <f t="shared" si="142"/>
        <v>41</v>
      </c>
      <c r="L1844" s="283">
        <f t="shared" si="143"/>
        <v>8.5381138175794477E-6</v>
      </c>
      <c r="M1844" s="22">
        <f t="shared" si="144"/>
        <v>3.5006266652075737E-4</v>
      </c>
    </row>
    <row r="1845" spans="1:13">
      <c r="A1845" s="16">
        <f t="shared" si="141"/>
        <v>1838</v>
      </c>
      <c r="B1845" s="12" t="s">
        <v>404</v>
      </c>
      <c r="C1845" s="272">
        <v>45046</v>
      </c>
      <c r="D1845" s="272">
        <v>45059</v>
      </c>
      <c r="E1845" s="196">
        <f t="shared" si="145"/>
        <v>45052.5</v>
      </c>
      <c r="F1845" s="272">
        <v>45065</v>
      </c>
      <c r="G1845" s="272">
        <v>45093</v>
      </c>
      <c r="H1845" s="12" t="s">
        <v>157</v>
      </c>
      <c r="I1845" s="234">
        <v>57.43</v>
      </c>
      <c r="J1845" s="272">
        <v>45604</v>
      </c>
      <c r="K1845" s="17">
        <f t="shared" si="142"/>
        <v>41</v>
      </c>
      <c r="L1845" s="283">
        <f t="shared" si="143"/>
        <v>1.3842528203246129E-6</v>
      </c>
      <c r="M1845" s="22">
        <f t="shared" si="144"/>
        <v>5.6754365633309131E-5</v>
      </c>
    </row>
    <row r="1846" spans="1:13">
      <c r="A1846" s="16">
        <f t="shared" si="141"/>
        <v>1839</v>
      </c>
      <c r="B1846" s="12" t="s">
        <v>403</v>
      </c>
      <c r="C1846" s="272">
        <v>45047</v>
      </c>
      <c r="D1846" s="272">
        <v>45060</v>
      </c>
      <c r="E1846" s="196">
        <f t="shared" si="145"/>
        <v>45053.5</v>
      </c>
      <c r="F1846" s="272">
        <v>45065</v>
      </c>
      <c r="G1846" s="272">
        <v>45135</v>
      </c>
      <c r="H1846" s="12" t="s">
        <v>152</v>
      </c>
      <c r="I1846" s="234">
        <v>0.41</v>
      </c>
      <c r="J1846" s="272">
        <v>45605</v>
      </c>
      <c r="K1846" s="17">
        <f t="shared" si="142"/>
        <v>82</v>
      </c>
      <c r="L1846" s="283">
        <f t="shared" si="143"/>
        <v>9.8823551511943465E-9</v>
      </c>
      <c r="M1846" s="22">
        <f t="shared" si="144"/>
        <v>8.1035312239793639E-7</v>
      </c>
    </row>
    <row r="1847" spans="1:13">
      <c r="A1847" s="16">
        <f t="shared" si="141"/>
        <v>1840</v>
      </c>
      <c r="B1847" s="12" t="s">
        <v>403</v>
      </c>
      <c r="C1847" s="272">
        <v>45047</v>
      </c>
      <c r="D1847" s="272">
        <v>45060</v>
      </c>
      <c r="E1847" s="196">
        <f t="shared" si="145"/>
        <v>45053.5</v>
      </c>
      <c r="F1847" s="272">
        <v>45065</v>
      </c>
      <c r="G1847" s="272">
        <v>45079</v>
      </c>
      <c r="H1847" s="12" t="s">
        <v>152</v>
      </c>
      <c r="I1847" s="234">
        <v>3.34</v>
      </c>
      <c r="J1847" s="272">
        <v>45606</v>
      </c>
      <c r="K1847" s="17">
        <f t="shared" si="142"/>
        <v>26</v>
      </c>
      <c r="L1847" s="283">
        <f t="shared" si="143"/>
        <v>8.0505039524363701E-8</v>
      </c>
      <c r="M1847" s="22">
        <f t="shared" si="144"/>
        <v>2.093131027633456E-6</v>
      </c>
    </row>
    <row r="1848" spans="1:13">
      <c r="A1848" s="16">
        <f t="shared" si="141"/>
        <v>1841</v>
      </c>
      <c r="B1848" s="12" t="s">
        <v>403</v>
      </c>
      <c r="C1848" s="272">
        <v>45047</v>
      </c>
      <c r="D1848" s="272">
        <v>45060</v>
      </c>
      <c r="E1848" s="196">
        <f t="shared" si="145"/>
        <v>45053.5</v>
      </c>
      <c r="F1848" s="272">
        <v>45065</v>
      </c>
      <c r="G1848" s="272">
        <v>45079</v>
      </c>
      <c r="H1848" s="12" t="s">
        <v>156</v>
      </c>
      <c r="I1848" s="234">
        <v>6.98</v>
      </c>
      <c r="J1848" s="272">
        <v>45607</v>
      </c>
      <c r="K1848" s="17">
        <f t="shared" si="142"/>
        <v>26</v>
      </c>
      <c r="L1848" s="283">
        <f t="shared" si="143"/>
        <v>1.6824107062277205E-7</v>
      </c>
      <c r="M1848" s="22">
        <f t="shared" si="144"/>
        <v>4.3742678361920736E-6</v>
      </c>
    </row>
    <row r="1849" spans="1:13">
      <c r="A1849" s="16">
        <f t="shared" si="141"/>
        <v>1842</v>
      </c>
      <c r="B1849" s="12" t="s">
        <v>403</v>
      </c>
      <c r="C1849" s="272">
        <v>45047</v>
      </c>
      <c r="D1849" s="272">
        <v>45060</v>
      </c>
      <c r="E1849" s="196">
        <f t="shared" si="145"/>
        <v>45053.5</v>
      </c>
      <c r="F1849" s="272">
        <v>45065</v>
      </c>
      <c r="G1849" s="272">
        <v>45079</v>
      </c>
      <c r="H1849" s="12" t="s">
        <v>152</v>
      </c>
      <c r="I1849" s="234">
        <v>10.029999999999999</v>
      </c>
      <c r="J1849" s="272">
        <v>45608</v>
      </c>
      <c r="K1849" s="17">
        <f t="shared" si="142"/>
        <v>26</v>
      </c>
      <c r="L1849" s="283">
        <f t="shared" si="143"/>
        <v>2.4175615162555922E-7</v>
      </c>
      <c r="M1849" s="22">
        <f t="shared" si="144"/>
        <v>6.2856599422645398E-6</v>
      </c>
    </row>
    <row r="1850" spans="1:13">
      <c r="A1850" s="16">
        <f t="shared" si="141"/>
        <v>1843</v>
      </c>
      <c r="B1850" s="12" t="s">
        <v>403</v>
      </c>
      <c r="C1850" s="272">
        <v>45047</v>
      </c>
      <c r="D1850" s="272">
        <v>45060</v>
      </c>
      <c r="E1850" s="196">
        <f t="shared" si="145"/>
        <v>45053.5</v>
      </c>
      <c r="F1850" s="272">
        <v>45065</v>
      </c>
      <c r="G1850" s="272">
        <v>45135</v>
      </c>
      <c r="H1850" s="12" t="s">
        <v>152</v>
      </c>
      <c r="I1850" s="234">
        <v>51.9</v>
      </c>
      <c r="J1850" s="272">
        <v>45609</v>
      </c>
      <c r="K1850" s="17">
        <f t="shared" si="142"/>
        <v>82</v>
      </c>
      <c r="L1850" s="283">
        <f t="shared" si="143"/>
        <v>1.2509615423097233E-6</v>
      </c>
      <c r="M1850" s="22">
        <f t="shared" si="144"/>
        <v>1.0257884646939731E-4</v>
      </c>
    </row>
    <row r="1851" spans="1:13">
      <c r="A1851" s="16">
        <f t="shared" si="141"/>
        <v>1844</v>
      </c>
      <c r="B1851" s="12" t="s">
        <v>403</v>
      </c>
      <c r="C1851" s="272">
        <v>45047</v>
      </c>
      <c r="D1851" s="272">
        <v>45060</v>
      </c>
      <c r="E1851" s="196">
        <f t="shared" si="145"/>
        <v>45053.5</v>
      </c>
      <c r="F1851" s="272">
        <v>45065</v>
      </c>
      <c r="G1851" s="272">
        <v>45093</v>
      </c>
      <c r="H1851" s="12" t="s">
        <v>157</v>
      </c>
      <c r="I1851" s="234">
        <v>50.14</v>
      </c>
      <c r="J1851" s="272">
        <v>45610</v>
      </c>
      <c r="K1851" s="17">
        <f t="shared" si="142"/>
        <v>40</v>
      </c>
      <c r="L1851" s="283">
        <f t="shared" si="143"/>
        <v>1.2085397250753281E-6</v>
      </c>
      <c r="M1851" s="22">
        <f t="shared" si="144"/>
        <v>4.8341589003013121E-5</v>
      </c>
    </row>
    <row r="1852" spans="1:13">
      <c r="A1852" s="16">
        <f t="shared" si="141"/>
        <v>1845</v>
      </c>
      <c r="B1852" s="12" t="s">
        <v>404</v>
      </c>
      <c r="C1852" s="272">
        <v>45046</v>
      </c>
      <c r="D1852" s="272">
        <v>45059</v>
      </c>
      <c r="E1852" s="196">
        <f t="shared" si="145"/>
        <v>45052.5</v>
      </c>
      <c r="F1852" s="272">
        <v>45065</v>
      </c>
      <c r="G1852" s="272">
        <v>45093</v>
      </c>
      <c r="H1852" s="12" t="s">
        <v>157</v>
      </c>
      <c r="I1852" s="234">
        <v>56.67</v>
      </c>
      <c r="J1852" s="272">
        <v>45611</v>
      </c>
      <c r="K1852" s="17">
        <f t="shared" si="142"/>
        <v>41</v>
      </c>
      <c r="L1852" s="283">
        <f t="shared" si="143"/>
        <v>1.3659343083370332E-6</v>
      </c>
      <c r="M1852" s="22">
        <f t="shared" si="144"/>
        <v>5.6003306641818361E-5</v>
      </c>
    </row>
    <row r="1853" spans="1:13">
      <c r="A1853" s="16">
        <f t="shared" si="141"/>
        <v>1846</v>
      </c>
      <c r="B1853" s="12" t="s">
        <v>403</v>
      </c>
      <c r="C1853" s="272">
        <v>45047</v>
      </c>
      <c r="D1853" s="272">
        <v>45060</v>
      </c>
      <c r="E1853" s="196">
        <f t="shared" si="145"/>
        <v>45053.5</v>
      </c>
      <c r="F1853" s="272">
        <v>45065</v>
      </c>
      <c r="G1853" s="272">
        <v>45091</v>
      </c>
      <c r="H1853" s="12" t="s">
        <v>153</v>
      </c>
      <c r="I1853" s="234">
        <v>21.3</v>
      </c>
      <c r="J1853" s="272">
        <v>45612</v>
      </c>
      <c r="K1853" s="17">
        <f t="shared" si="142"/>
        <v>38</v>
      </c>
      <c r="L1853" s="283">
        <f t="shared" si="143"/>
        <v>5.1340040175716974E-7</v>
      </c>
      <c r="M1853" s="22">
        <f t="shared" si="144"/>
        <v>1.9509215266772451E-5</v>
      </c>
    </row>
    <row r="1854" spans="1:13">
      <c r="A1854" s="16">
        <f t="shared" si="141"/>
        <v>1847</v>
      </c>
      <c r="B1854" s="12" t="s">
        <v>403</v>
      </c>
      <c r="C1854" s="272">
        <v>45047</v>
      </c>
      <c r="D1854" s="272">
        <v>45060</v>
      </c>
      <c r="E1854" s="196">
        <f t="shared" si="145"/>
        <v>45053.5</v>
      </c>
      <c r="F1854" s="272">
        <v>45065</v>
      </c>
      <c r="G1854" s="272">
        <v>45093</v>
      </c>
      <c r="H1854" s="12" t="s">
        <v>157</v>
      </c>
      <c r="I1854" s="234">
        <v>1139.6199999999999</v>
      </c>
      <c r="J1854" s="272">
        <v>45613</v>
      </c>
      <c r="K1854" s="17">
        <f t="shared" si="142"/>
        <v>40</v>
      </c>
      <c r="L1854" s="283">
        <f t="shared" si="143"/>
        <v>2.7468608725375853E-5</v>
      </c>
      <c r="M1854" s="22">
        <f t="shared" si="144"/>
        <v>1.0987443490150341E-3</v>
      </c>
    </row>
    <row r="1855" spans="1:13">
      <c r="A1855" s="16">
        <f t="shared" si="141"/>
        <v>1848</v>
      </c>
      <c r="B1855" s="12" t="s">
        <v>404</v>
      </c>
      <c r="C1855" s="272">
        <v>45046</v>
      </c>
      <c r="D1855" s="272">
        <v>45059</v>
      </c>
      <c r="E1855" s="196">
        <f t="shared" si="145"/>
        <v>45052.5</v>
      </c>
      <c r="F1855" s="272">
        <v>45065</v>
      </c>
      <c r="G1855" s="272">
        <v>45093</v>
      </c>
      <c r="H1855" s="12" t="s">
        <v>157</v>
      </c>
      <c r="I1855" s="234">
        <v>1031.5800000000002</v>
      </c>
      <c r="J1855" s="272">
        <v>45614</v>
      </c>
      <c r="K1855" s="17">
        <f t="shared" si="142"/>
        <v>41</v>
      </c>
      <c r="L1855" s="283">
        <f t="shared" si="143"/>
        <v>2.4864487626509915E-5</v>
      </c>
      <c r="M1855" s="22">
        <f t="shared" si="144"/>
        <v>1.0194439926869065E-3</v>
      </c>
    </row>
    <row r="1856" spans="1:13">
      <c r="A1856" s="16">
        <f t="shared" si="141"/>
        <v>1849</v>
      </c>
      <c r="B1856" s="12" t="s">
        <v>403</v>
      </c>
      <c r="C1856" s="272">
        <v>45047</v>
      </c>
      <c r="D1856" s="272">
        <v>45060</v>
      </c>
      <c r="E1856" s="196">
        <f t="shared" si="145"/>
        <v>45053.5</v>
      </c>
      <c r="F1856" s="272">
        <v>45065</v>
      </c>
      <c r="G1856" s="272">
        <v>45135</v>
      </c>
      <c r="H1856" s="12" t="s">
        <v>152</v>
      </c>
      <c r="I1856" s="234">
        <v>11.069999999999999</v>
      </c>
      <c r="J1856" s="272">
        <v>45615</v>
      </c>
      <c r="K1856" s="17">
        <f t="shared" si="142"/>
        <v>82</v>
      </c>
      <c r="L1856" s="283">
        <f t="shared" si="143"/>
        <v>2.6682358908224732E-7</v>
      </c>
      <c r="M1856" s="22">
        <f t="shared" si="144"/>
        <v>2.187953430474428E-5</v>
      </c>
    </row>
    <row r="1857" spans="1:13">
      <c r="A1857" s="16">
        <f t="shared" si="141"/>
        <v>1850</v>
      </c>
      <c r="B1857" s="12" t="s">
        <v>403</v>
      </c>
      <c r="C1857" s="272">
        <v>45047</v>
      </c>
      <c r="D1857" s="272">
        <v>45060</v>
      </c>
      <c r="E1857" s="196">
        <f t="shared" si="145"/>
        <v>45053.5</v>
      </c>
      <c r="F1857" s="272">
        <v>45065</v>
      </c>
      <c r="G1857" s="272">
        <v>45079</v>
      </c>
      <c r="H1857" s="12" t="s">
        <v>156</v>
      </c>
      <c r="I1857" s="234">
        <v>32.630000000000003</v>
      </c>
      <c r="J1857" s="272">
        <v>45616</v>
      </c>
      <c r="K1857" s="17">
        <f t="shared" si="142"/>
        <v>26</v>
      </c>
      <c r="L1857" s="283">
        <f t="shared" si="143"/>
        <v>7.864908502035892E-7</v>
      </c>
      <c r="M1857" s="22">
        <f t="shared" si="144"/>
        <v>2.044876210529332E-5</v>
      </c>
    </row>
    <row r="1858" spans="1:13">
      <c r="A1858" s="16">
        <f t="shared" si="141"/>
        <v>1851</v>
      </c>
      <c r="B1858" s="12" t="s">
        <v>403</v>
      </c>
      <c r="C1858" s="272">
        <v>45047</v>
      </c>
      <c r="D1858" s="272">
        <v>45060</v>
      </c>
      <c r="E1858" s="196">
        <f t="shared" si="145"/>
        <v>45053.5</v>
      </c>
      <c r="F1858" s="272">
        <v>45065</v>
      </c>
      <c r="G1858" s="272">
        <v>45079</v>
      </c>
      <c r="H1858" s="12" t="s">
        <v>152</v>
      </c>
      <c r="I1858" s="234">
        <v>267.75999999999993</v>
      </c>
      <c r="J1858" s="272">
        <v>45617</v>
      </c>
      <c r="K1858" s="17">
        <f t="shared" si="142"/>
        <v>26</v>
      </c>
      <c r="L1858" s="283">
        <f t="shared" si="143"/>
        <v>6.4539010128873111E-6</v>
      </c>
      <c r="M1858" s="22">
        <f t="shared" si="144"/>
        <v>1.6780142633507009E-4</v>
      </c>
    </row>
    <row r="1859" spans="1:13">
      <c r="A1859" s="16">
        <f t="shared" si="141"/>
        <v>1852</v>
      </c>
      <c r="B1859" s="12" t="s">
        <v>403</v>
      </c>
      <c r="C1859" s="272">
        <v>45047</v>
      </c>
      <c r="D1859" s="272">
        <v>45060</v>
      </c>
      <c r="E1859" s="196">
        <f t="shared" si="145"/>
        <v>45053.5</v>
      </c>
      <c r="F1859" s="272">
        <v>45065</v>
      </c>
      <c r="G1859" s="272">
        <v>45079</v>
      </c>
      <c r="H1859" s="12" t="s">
        <v>152</v>
      </c>
      <c r="I1859" s="234">
        <v>9.66</v>
      </c>
      <c r="J1859" s="272">
        <v>45618</v>
      </c>
      <c r="K1859" s="17">
        <f t="shared" si="142"/>
        <v>26</v>
      </c>
      <c r="L1859" s="283">
        <f t="shared" si="143"/>
        <v>2.3283792868423754E-7</v>
      </c>
      <c r="M1859" s="22">
        <f t="shared" si="144"/>
        <v>6.0537861457901763E-6</v>
      </c>
    </row>
    <row r="1860" spans="1:13">
      <c r="A1860" s="16">
        <f t="shared" si="141"/>
        <v>1853</v>
      </c>
      <c r="B1860" s="12" t="s">
        <v>403</v>
      </c>
      <c r="C1860" s="272">
        <v>45047</v>
      </c>
      <c r="D1860" s="272">
        <v>45060</v>
      </c>
      <c r="E1860" s="196">
        <f t="shared" si="145"/>
        <v>45053.5</v>
      </c>
      <c r="F1860" s="272">
        <v>45065</v>
      </c>
      <c r="G1860" s="272">
        <v>45079</v>
      </c>
      <c r="H1860" s="12" t="s">
        <v>156</v>
      </c>
      <c r="I1860" s="234">
        <v>27.86</v>
      </c>
      <c r="J1860" s="272">
        <v>45619</v>
      </c>
      <c r="K1860" s="17">
        <f t="shared" si="142"/>
        <v>26</v>
      </c>
      <c r="L1860" s="283">
        <f t="shared" si="143"/>
        <v>6.7151808417627921E-7</v>
      </c>
      <c r="M1860" s="22">
        <f t="shared" si="144"/>
        <v>1.7459470188583259E-5</v>
      </c>
    </row>
    <row r="1861" spans="1:13">
      <c r="A1861" s="16">
        <f t="shared" si="141"/>
        <v>1854</v>
      </c>
      <c r="B1861" s="12" t="s">
        <v>403</v>
      </c>
      <c r="C1861" s="272">
        <v>45047</v>
      </c>
      <c r="D1861" s="272">
        <v>45060</v>
      </c>
      <c r="E1861" s="196">
        <f t="shared" si="145"/>
        <v>45053.5</v>
      </c>
      <c r="F1861" s="272">
        <v>45065</v>
      </c>
      <c r="G1861" s="272">
        <v>45093</v>
      </c>
      <c r="H1861" s="12" t="s">
        <v>157</v>
      </c>
      <c r="I1861" s="234">
        <v>45.21</v>
      </c>
      <c r="J1861" s="272">
        <v>45620</v>
      </c>
      <c r="K1861" s="17">
        <f t="shared" si="142"/>
        <v>40</v>
      </c>
      <c r="L1861" s="283">
        <f t="shared" si="143"/>
        <v>1.0897104302085279E-6</v>
      </c>
      <c r="M1861" s="22">
        <f t="shared" si="144"/>
        <v>4.358841720834112E-5</v>
      </c>
    </row>
    <row r="1862" spans="1:13">
      <c r="A1862" s="16">
        <f t="shared" si="141"/>
        <v>1855</v>
      </c>
      <c r="B1862" s="12" t="s">
        <v>404</v>
      </c>
      <c r="C1862" s="272">
        <v>45046</v>
      </c>
      <c r="D1862" s="272">
        <v>45059</v>
      </c>
      <c r="E1862" s="196">
        <f t="shared" si="145"/>
        <v>45052.5</v>
      </c>
      <c r="F1862" s="272">
        <v>45065</v>
      </c>
      <c r="G1862" s="272">
        <v>45093</v>
      </c>
      <c r="H1862" s="12" t="s">
        <v>157</v>
      </c>
      <c r="I1862" s="234">
        <v>73.66</v>
      </c>
      <c r="J1862" s="272">
        <v>45621</v>
      </c>
      <c r="K1862" s="17">
        <f t="shared" si="142"/>
        <v>41</v>
      </c>
      <c r="L1862" s="283">
        <f t="shared" si="143"/>
        <v>1.775449464480428E-6</v>
      </c>
      <c r="M1862" s="22">
        <f t="shared" si="144"/>
        <v>7.2793428043697552E-5</v>
      </c>
    </row>
    <row r="1863" spans="1:13">
      <c r="A1863" s="16">
        <f t="shared" si="141"/>
        <v>1856</v>
      </c>
      <c r="B1863" s="12" t="s">
        <v>403</v>
      </c>
      <c r="C1863" s="272">
        <v>45047</v>
      </c>
      <c r="D1863" s="272">
        <v>45060</v>
      </c>
      <c r="E1863" s="196">
        <f t="shared" si="145"/>
        <v>45053.5</v>
      </c>
      <c r="F1863" s="272">
        <v>45065</v>
      </c>
      <c r="G1863" s="272">
        <v>45079</v>
      </c>
      <c r="H1863" s="12" t="s">
        <v>152</v>
      </c>
      <c r="I1863" s="234">
        <v>670.34</v>
      </c>
      <c r="J1863" s="272">
        <v>45622</v>
      </c>
      <c r="K1863" s="17">
        <f t="shared" si="142"/>
        <v>26</v>
      </c>
      <c r="L1863" s="283">
        <f t="shared" si="143"/>
        <v>1.6157409639150289E-5</v>
      </c>
      <c r="M1863" s="22">
        <f t="shared" si="144"/>
        <v>4.2009265061790753E-4</v>
      </c>
    </row>
    <row r="1864" spans="1:13">
      <c r="A1864" s="16">
        <f t="shared" si="141"/>
        <v>1857</v>
      </c>
      <c r="B1864" s="12" t="s">
        <v>403</v>
      </c>
      <c r="C1864" s="272">
        <v>45047</v>
      </c>
      <c r="D1864" s="272">
        <v>45060</v>
      </c>
      <c r="E1864" s="196">
        <f t="shared" si="145"/>
        <v>45053.5</v>
      </c>
      <c r="F1864" s="272">
        <v>45065</v>
      </c>
      <c r="G1864" s="272">
        <v>45093</v>
      </c>
      <c r="H1864" s="12" t="s">
        <v>157</v>
      </c>
      <c r="I1864" s="234">
        <v>34.479999999999997</v>
      </c>
      <c r="J1864" s="272">
        <v>45623</v>
      </c>
      <c r="K1864" s="17">
        <f t="shared" si="142"/>
        <v>40</v>
      </c>
      <c r="L1864" s="283">
        <f t="shared" si="143"/>
        <v>8.3108196491019766E-7</v>
      </c>
      <c r="M1864" s="22">
        <f t="shared" si="144"/>
        <v>3.3243278596407906E-5</v>
      </c>
    </row>
    <row r="1865" spans="1:13">
      <c r="A1865" s="16">
        <f t="shared" ref="A1865:A1928" si="146">A1864+1</f>
        <v>1858</v>
      </c>
      <c r="B1865" s="12" t="s">
        <v>403</v>
      </c>
      <c r="C1865" s="272">
        <v>45047</v>
      </c>
      <c r="D1865" s="272">
        <v>45060</v>
      </c>
      <c r="E1865" s="196">
        <f t="shared" si="145"/>
        <v>45053.5</v>
      </c>
      <c r="F1865" s="272">
        <v>45065</v>
      </c>
      <c r="G1865" s="272">
        <v>45135</v>
      </c>
      <c r="H1865" s="12" t="s">
        <v>152</v>
      </c>
      <c r="I1865" s="234">
        <v>9.74</v>
      </c>
      <c r="J1865" s="272">
        <v>45624</v>
      </c>
      <c r="K1865" s="17">
        <f t="shared" si="142"/>
        <v>82</v>
      </c>
      <c r="L1865" s="283">
        <f t="shared" si="143"/>
        <v>2.3476619310398278E-7</v>
      </c>
      <c r="M1865" s="22">
        <f t="shared" si="144"/>
        <v>1.925082783452659E-5</v>
      </c>
    </row>
    <row r="1866" spans="1:13">
      <c r="A1866" s="16">
        <f t="shared" si="146"/>
        <v>1859</v>
      </c>
      <c r="B1866" s="12" t="s">
        <v>403</v>
      </c>
      <c r="C1866" s="272">
        <v>45047</v>
      </c>
      <c r="D1866" s="272">
        <v>45060</v>
      </c>
      <c r="E1866" s="196">
        <f t="shared" si="145"/>
        <v>45053.5</v>
      </c>
      <c r="F1866" s="272">
        <v>45065</v>
      </c>
      <c r="G1866" s="272">
        <v>45135</v>
      </c>
      <c r="H1866" s="12" t="s">
        <v>156</v>
      </c>
      <c r="I1866" s="234">
        <v>45.78</v>
      </c>
      <c r="J1866" s="272">
        <v>45625</v>
      </c>
      <c r="K1866" s="17">
        <f t="shared" ref="K1866:K1929" si="147">(G1866-D1866)+((D1866-C1866+1)/2)</f>
        <v>82</v>
      </c>
      <c r="L1866" s="283">
        <f t="shared" ref="L1866:L1929" si="148">I1866/$I$4859</f>
        <v>1.1034493141992127E-6</v>
      </c>
      <c r="M1866" s="22">
        <f t="shared" ref="M1866:M1929" si="149">L1866*K1866</f>
        <v>9.0482843764335438E-5</v>
      </c>
    </row>
    <row r="1867" spans="1:13">
      <c r="A1867" s="16">
        <f t="shared" si="146"/>
        <v>1860</v>
      </c>
      <c r="B1867" s="12" t="s">
        <v>403</v>
      </c>
      <c r="C1867" s="272">
        <v>45047</v>
      </c>
      <c r="D1867" s="272">
        <v>45060</v>
      </c>
      <c r="E1867" s="196">
        <f t="shared" si="145"/>
        <v>45053.5</v>
      </c>
      <c r="F1867" s="272">
        <v>45065</v>
      </c>
      <c r="G1867" s="272">
        <v>45093</v>
      </c>
      <c r="H1867" s="12" t="s">
        <v>157</v>
      </c>
      <c r="I1867" s="234">
        <v>607.64</v>
      </c>
      <c r="J1867" s="272">
        <v>45626</v>
      </c>
      <c r="K1867" s="17">
        <f t="shared" si="147"/>
        <v>40</v>
      </c>
      <c r="L1867" s="283">
        <f t="shared" si="148"/>
        <v>1.4646132400174957E-5</v>
      </c>
      <c r="M1867" s="22">
        <f t="shared" si="149"/>
        <v>5.858452960069983E-4</v>
      </c>
    </row>
    <row r="1868" spans="1:13">
      <c r="A1868" s="16">
        <f t="shared" si="146"/>
        <v>1861</v>
      </c>
      <c r="B1868" s="12" t="s">
        <v>404</v>
      </c>
      <c r="C1868" s="272">
        <v>45046</v>
      </c>
      <c r="D1868" s="272">
        <v>45059</v>
      </c>
      <c r="E1868" s="196">
        <f t="shared" si="145"/>
        <v>45052.5</v>
      </c>
      <c r="F1868" s="272">
        <v>45065</v>
      </c>
      <c r="G1868" s="272">
        <v>45093</v>
      </c>
      <c r="H1868" s="12" t="s">
        <v>157</v>
      </c>
      <c r="I1868" s="234">
        <v>929.1099999999999</v>
      </c>
      <c r="J1868" s="272">
        <v>45627</v>
      </c>
      <c r="K1868" s="17">
        <f t="shared" si="147"/>
        <v>41</v>
      </c>
      <c r="L1868" s="283">
        <f t="shared" si="148"/>
        <v>2.2394621937868728E-5</v>
      </c>
      <c r="M1868" s="22">
        <f t="shared" si="149"/>
        <v>9.1817949945261781E-4</v>
      </c>
    </row>
    <row r="1869" spans="1:13">
      <c r="A1869" s="16">
        <f t="shared" si="146"/>
        <v>1862</v>
      </c>
      <c r="B1869" s="12" t="s">
        <v>403</v>
      </c>
      <c r="C1869" s="272">
        <v>45047</v>
      </c>
      <c r="D1869" s="272">
        <v>45060</v>
      </c>
      <c r="E1869" s="196">
        <f t="shared" si="145"/>
        <v>45053.5</v>
      </c>
      <c r="F1869" s="272">
        <v>45065</v>
      </c>
      <c r="G1869" s="272">
        <v>45079</v>
      </c>
      <c r="H1869" s="12" t="s">
        <v>152</v>
      </c>
      <c r="I1869" s="234">
        <v>16.82</v>
      </c>
      <c r="J1869" s="272">
        <v>45628</v>
      </c>
      <c r="K1869" s="17">
        <f t="shared" si="147"/>
        <v>26</v>
      </c>
      <c r="L1869" s="283">
        <f t="shared" si="148"/>
        <v>4.0541759425143638E-7</v>
      </c>
      <c r="M1869" s="22">
        <f t="shared" si="149"/>
        <v>1.0540857450537346E-5</v>
      </c>
    </row>
    <row r="1870" spans="1:13">
      <c r="A1870" s="16">
        <f t="shared" si="146"/>
        <v>1863</v>
      </c>
      <c r="B1870" s="12" t="s">
        <v>403</v>
      </c>
      <c r="C1870" s="272">
        <v>45047</v>
      </c>
      <c r="D1870" s="272">
        <v>45060</v>
      </c>
      <c r="E1870" s="196">
        <f t="shared" si="145"/>
        <v>45053.5</v>
      </c>
      <c r="F1870" s="272">
        <v>45065</v>
      </c>
      <c r="G1870" s="272">
        <v>45079</v>
      </c>
      <c r="H1870" s="12" t="s">
        <v>156</v>
      </c>
      <c r="I1870" s="234">
        <v>45.83</v>
      </c>
      <c r="J1870" s="272">
        <v>45629</v>
      </c>
      <c r="K1870" s="17">
        <f t="shared" si="147"/>
        <v>26</v>
      </c>
      <c r="L1870" s="283">
        <f t="shared" si="148"/>
        <v>1.1046544794615535E-6</v>
      </c>
      <c r="M1870" s="22">
        <f t="shared" si="149"/>
        <v>2.8721016466000389E-5</v>
      </c>
    </row>
    <row r="1871" spans="1:13">
      <c r="A1871" s="16">
        <f t="shared" si="146"/>
        <v>1864</v>
      </c>
      <c r="B1871" s="12" t="s">
        <v>403</v>
      </c>
      <c r="C1871" s="272">
        <v>45047</v>
      </c>
      <c r="D1871" s="272">
        <v>45060</v>
      </c>
      <c r="E1871" s="196">
        <f t="shared" si="145"/>
        <v>45053.5</v>
      </c>
      <c r="F1871" s="272">
        <v>45065</v>
      </c>
      <c r="G1871" s="272">
        <v>45135</v>
      </c>
      <c r="H1871" s="12" t="s">
        <v>152</v>
      </c>
      <c r="I1871" s="234">
        <v>69.47</v>
      </c>
      <c r="J1871" s="272">
        <v>45630</v>
      </c>
      <c r="K1871" s="17">
        <f t="shared" si="147"/>
        <v>82</v>
      </c>
      <c r="L1871" s="283">
        <f t="shared" si="148"/>
        <v>1.6744566154962714E-6</v>
      </c>
      <c r="M1871" s="22">
        <f t="shared" si="149"/>
        <v>1.3730544247069425E-4</v>
      </c>
    </row>
    <row r="1872" spans="1:13">
      <c r="A1872" s="16">
        <f t="shared" si="146"/>
        <v>1865</v>
      </c>
      <c r="B1872" s="12" t="s">
        <v>403</v>
      </c>
      <c r="C1872" s="272">
        <v>45047</v>
      </c>
      <c r="D1872" s="272">
        <v>45060</v>
      </c>
      <c r="E1872" s="196">
        <f t="shared" si="145"/>
        <v>45053.5</v>
      </c>
      <c r="F1872" s="272">
        <v>45065</v>
      </c>
      <c r="G1872" s="272">
        <v>45079</v>
      </c>
      <c r="H1872" s="12" t="s">
        <v>152</v>
      </c>
      <c r="I1872" s="234">
        <v>1.5599999999999998</v>
      </c>
      <c r="J1872" s="272">
        <v>45631</v>
      </c>
      <c r="K1872" s="17">
        <f t="shared" si="147"/>
        <v>26</v>
      </c>
      <c r="L1872" s="283">
        <f t="shared" si="148"/>
        <v>3.7601156185032141E-8</v>
      </c>
      <c r="M1872" s="22">
        <f t="shared" si="149"/>
        <v>9.7763006081083558E-7</v>
      </c>
    </row>
    <row r="1873" spans="1:13">
      <c r="A1873" s="16">
        <f t="shared" si="146"/>
        <v>1866</v>
      </c>
      <c r="B1873" s="12" t="s">
        <v>403</v>
      </c>
      <c r="C1873" s="272">
        <v>45047</v>
      </c>
      <c r="D1873" s="272">
        <v>45060</v>
      </c>
      <c r="E1873" s="196">
        <f t="shared" si="145"/>
        <v>45053.5</v>
      </c>
      <c r="F1873" s="272">
        <v>45065</v>
      </c>
      <c r="G1873" s="272">
        <v>45079</v>
      </c>
      <c r="H1873" s="12" t="s">
        <v>156</v>
      </c>
      <c r="I1873" s="234">
        <v>51.05</v>
      </c>
      <c r="J1873" s="272">
        <v>45632</v>
      </c>
      <c r="K1873" s="17">
        <f t="shared" si="147"/>
        <v>26</v>
      </c>
      <c r="L1873" s="283">
        <f t="shared" si="148"/>
        <v>1.2304737328499301E-6</v>
      </c>
      <c r="M1873" s="22">
        <f t="shared" si="149"/>
        <v>3.1992317054098187E-5</v>
      </c>
    </row>
    <row r="1874" spans="1:13">
      <c r="A1874" s="16">
        <f t="shared" si="146"/>
        <v>1867</v>
      </c>
      <c r="B1874" s="12" t="s">
        <v>403</v>
      </c>
      <c r="C1874" s="272">
        <v>45047</v>
      </c>
      <c r="D1874" s="272">
        <v>45060</v>
      </c>
      <c r="E1874" s="196">
        <f t="shared" si="145"/>
        <v>45053.5</v>
      </c>
      <c r="F1874" s="272">
        <v>45065</v>
      </c>
      <c r="G1874" s="272">
        <v>45069</v>
      </c>
      <c r="H1874" s="12" t="s">
        <v>164</v>
      </c>
      <c r="I1874" s="234">
        <v>75</v>
      </c>
      <c r="J1874" s="272">
        <v>45633</v>
      </c>
      <c r="K1874" s="17">
        <f t="shared" si="147"/>
        <v>16</v>
      </c>
      <c r="L1874" s="283">
        <f t="shared" si="148"/>
        <v>1.8077478935111609E-6</v>
      </c>
      <c r="M1874" s="22">
        <f t="shared" si="149"/>
        <v>2.8923966296178575E-5</v>
      </c>
    </row>
    <row r="1875" spans="1:13">
      <c r="A1875" s="16">
        <f t="shared" si="146"/>
        <v>1868</v>
      </c>
      <c r="B1875" s="12" t="s">
        <v>403</v>
      </c>
      <c r="C1875" s="272">
        <v>45047</v>
      </c>
      <c r="D1875" s="272">
        <v>45060</v>
      </c>
      <c r="E1875" s="196">
        <f t="shared" si="145"/>
        <v>45053.5</v>
      </c>
      <c r="F1875" s="272">
        <v>45065</v>
      </c>
      <c r="G1875" s="272">
        <v>45135</v>
      </c>
      <c r="H1875" s="12" t="s">
        <v>165</v>
      </c>
      <c r="I1875" s="234">
        <v>710.13999999999987</v>
      </c>
      <c r="J1875" s="272">
        <v>45634</v>
      </c>
      <c r="K1875" s="17">
        <f t="shared" si="147"/>
        <v>82</v>
      </c>
      <c r="L1875" s="283">
        <f t="shared" si="148"/>
        <v>1.7116721187973541E-5</v>
      </c>
      <c r="M1875" s="22">
        <f t="shared" si="149"/>
        <v>1.4035711374138303E-3</v>
      </c>
    </row>
    <row r="1876" spans="1:13">
      <c r="A1876" s="16">
        <f t="shared" si="146"/>
        <v>1869</v>
      </c>
      <c r="B1876" s="12" t="s">
        <v>403</v>
      </c>
      <c r="C1876" s="272">
        <v>45047</v>
      </c>
      <c r="D1876" s="272">
        <v>45060</v>
      </c>
      <c r="E1876" s="196">
        <f t="shared" si="145"/>
        <v>45053.5</v>
      </c>
      <c r="F1876" s="272">
        <v>45065</v>
      </c>
      <c r="G1876" s="272">
        <v>45069</v>
      </c>
      <c r="H1876" s="12" t="s">
        <v>166</v>
      </c>
      <c r="I1876" s="234">
        <v>61398</v>
      </c>
      <c r="J1876" s="272">
        <v>45635</v>
      </c>
      <c r="K1876" s="17">
        <f t="shared" si="147"/>
        <v>16</v>
      </c>
      <c r="L1876" s="283">
        <f t="shared" si="148"/>
        <v>1.4798947355439769E-3</v>
      </c>
      <c r="M1876" s="22">
        <f t="shared" si="149"/>
        <v>2.367831576870363E-2</v>
      </c>
    </row>
    <row r="1877" spans="1:13">
      <c r="A1877" s="16">
        <f t="shared" si="146"/>
        <v>1870</v>
      </c>
      <c r="B1877" s="12" t="s">
        <v>403</v>
      </c>
      <c r="C1877" s="272">
        <v>45047</v>
      </c>
      <c r="D1877" s="272">
        <v>45060</v>
      </c>
      <c r="E1877" s="196">
        <f t="shared" si="145"/>
        <v>45053.5</v>
      </c>
      <c r="F1877" s="272">
        <v>45065</v>
      </c>
      <c r="G1877" s="272">
        <v>45079</v>
      </c>
      <c r="H1877" s="12" t="s">
        <v>152</v>
      </c>
      <c r="I1877" s="234">
        <v>0.6</v>
      </c>
      <c r="J1877" s="272">
        <v>45636</v>
      </c>
      <c r="K1877" s="17">
        <f t="shared" si="147"/>
        <v>26</v>
      </c>
      <c r="L1877" s="283">
        <f t="shared" si="148"/>
        <v>1.4461983148089287E-8</v>
      </c>
      <c r="M1877" s="22">
        <f t="shared" si="149"/>
        <v>3.7601156185032143E-7</v>
      </c>
    </row>
    <row r="1878" spans="1:13">
      <c r="A1878" s="16">
        <f t="shared" si="146"/>
        <v>1871</v>
      </c>
      <c r="B1878" s="12" t="s">
        <v>403</v>
      </c>
      <c r="C1878" s="272">
        <v>45047</v>
      </c>
      <c r="D1878" s="272">
        <v>45060</v>
      </c>
      <c r="E1878" s="196">
        <f t="shared" si="145"/>
        <v>45053.5</v>
      </c>
      <c r="F1878" s="272">
        <v>45065</v>
      </c>
      <c r="G1878" s="272">
        <v>45079</v>
      </c>
      <c r="H1878" s="12" t="s">
        <v>156</v>
      </c>
      <c r="I1878" s="234">
        <v>105.29</v>
      </c>
      <c r="J1878" s="272">
        <v>45637</v>
      </c>
      <c r="K1878" s="17">
        <f t="shared" si="147"/>
        <v>26</v>
      </c>
      <c r="L1878" s="283">
        <f t="shared" si="148"/>
        <v>2.537837009437202E-6</v>
      </c>
      <c r="M1878" s="22">
        <f t="shared" si="149"/>
        <v>6.5983762245367257E-5</v>
      </c>
    </row>
    <row r="1879" spans="1:13">
      <c r="A1879" s="16">
        <f t="shared" si="146"/>
        <v>1872</v>
      </c>
      <c r="B1879" s="12" t="s">
        <v>403</v>
      </c>
      <c r="C1879" s="272">
        <v>45047</v>
      </c>
      <c r="D1879" s="272">
        <v>45060</v>
      </c>
      <c r="E1879" s="196">
        <f t="shared" si="145"/>
        <v>45053.5</v>
      </c>
      <c r="F1879" s="272">
        <v>45065</v>
      </c>
      <c r="G1879" s="272">
        <v>45135</v>
      </c>
      <c r="H1879" s="12" t="s">
        <v>152</v>
      </c>
      <c r="I1879" s="234">
        <v>3.34</v>
      </c>
      <c r="J1879" s="272">
        <v>45638</v>
      </c>
      <c r="K1879" s="17">
        <f t="shared" si="147"/>
        <v>82</v>
      </c>
      <c r="L1879" s="283">
        <f t="shared" si="148"/>
        <v>8.0505039524363701E-8</v>
      </c>
      <c r="M1879" s="22">
        <f t="shared" si="149"/>
        <v>6.6014132409978232E-6</v>
      </c>
    </row>
    <row r="1880" spans="1:13">
      <c r="A1880" s="16">
        <f t="shared" si="146"/>
        <v>1873</v>
      </c>
      <c r="B1880" s="12" t="s">
        <v>403</v>
      </c>
      <c r="C1880" s="272">
        <v>45047</v>
      </c>
      <c r="D1880" s="272">
        <v>45060</v>
      </c>
      <c r="E1880" s="196">
        <f t="shared" si="145"/>
        <v>45053.5</v>
      </c>
      <c r="F1880" s="272">
        <v>45065</v>
      </c>
      <c r="G1880" s="272">
        <v>45135</v>
      </c>
      <c r="H1880" s="12" t="s">
        <v>165</v>
      </c>
      <c r="I1880" s="234">
        <v>293.60000000000002</v>
      </c>
      <c r="J1880" s="272">
        <v>45639</v>
      </c>
      <c r="K1880" s="17">
        <f t="shared" si="147"/>
        <v>82</v>
      </c>
      <c r="L1880" s="283">
        <f t="shared" si="148"/>
        <v>7.0767304204650255E-6</v>
      </c>
      <c r="M1880" s="22">
        <f t="shared" si="149"/>
        <v>5.8029189447813211E-4</v>
      </c>
    </row>
    <row r="1881" spans="1:13">
      <c r="A1881" s="16">
        <f t="shared" si="146"/>
        <v>1874</v>
      </c>
      <c r="B1881" s="12" t="s">
        <v>403</v>
      </c>
      <c r="C1881" s="272">
        <v>45047</v>
      </c>
      <c r="D1881" s="272">
        <v>45060</v>
      </c>
      <c r="E1881" s="196">
        <f t="shared" si="145"/>
        <v>45053.5</v>
      </c>
      <c r="F1881" s="272">
        <v>45065</v>
      </c>
      <c r="G1881" s="272">
        <v>45065</v>
      </c>
      <c r="H1881" s="12" t="s">
        <v>164</v>
      </c>
      <c r="I1881" s="234">
        <v>1456</v>
      </c>
      <c r="J1881" s="272">
        <v>45640</v>
      </c>
      <c r="K1881" s="17">
        <f t="shared" si="147"/>
        <v>12</v>
      </c>
      <c r="L1881" s="283">
        <f t="shared" si="148"/>
        <v>3.5094412439363335E-5</v>
      </c>
      <c r="M1881" s="22">
        <f t="shared" si="149"/>
        <v>4.2113294927236E-4</v>
      </c>
    </row>
    <row r="1882" spans="1:13">
      <c r="A1882" s="16">
        <f t="shared" si="146"/>
        <v>1875</v>
      </c>
      <c r="B1882" s="12" t="s">
        <v>403</v>
      </c>
      <c r="C1882" s="272">
        <v>45047</v>
      </c>
      <c r="D1882" s="272">
        <v>45060</v>
      </c>
      <c r="E1882" s="196">
        <f t="shared" si="145"/>
        <v>45053.5</v>
      </c>
      <c r="F1882" s="272">
        <v>45065</v>
      </c>
      <c r="G1882" s="272">
        <v>45065</v>
      </c>
      <c r="H1882" s="12" t="s">
        <v>166</v>
      </c>
      <c r="I1882" s="234">
        <v>26850.699999999983</v>
      </c>
      <c r="J1882" s="272">
        <v>45641</v>
      </c>
      <c r="K1882" s="17">
        <f t="shared" si="147"/>
        <v>12</v>
      </c>
      <c r="L1882" s="283">
        <f t="shared" si="148"/>
        <v>6.47190618190668E-4</v>
      </c>
      <c r="M1882" s="22">
        <f t="shared" si="149"/>
        <v>7.7662874182880155E-3</v>
      </c>
    </row>
    <row r="1883" spans="1:13">
      <c r="A1883" s="16">
        <f t="shared" si="146"/>
        <v>1876</v>
      </c>
      <c r="B1883" s="12" t="s">
        <v>403</v>
      </c>
      <c r="C1883" s="272">
        <v>45047</v>
      </c>
      <c r="D1883" s="272">
        <v>45060</v>
      </c>
      <c r="E1883" s="196">
        <f t="shared" si="145"/>
        <v>45053.5</v>
      </c>
      <c r="F1883" s="272">
        <v>45065</v>
      </c>
      <c r="G1883" s="272">
        <v>45093</v>
      </c>
      <c r="H1883" s="12" t="s">
        <v>157</v>
      </c>
      <c r="I1883" s="234">
        <v>20.34</v>
      </c>
      <c r="J1883" s="272">
        <v>45642</v>
      </c>
      <c r="K1883" s="17">
        <f t="shared" si="147"/>
        <v>40</v>
      </c>
      <c r="L1883" s="283">
        <f t="shared" si="148"/>
        <v>4.9026122872022688E-7</v>
      </c>
      <c r="M1883" s="22">
        <f t="shared" si="149"/>
        <v>1.9610449148809074E-5</v>
      </c>
    </row>
    <row r="1884" spans="1:13">
      <c r="A1884" s="16">
        <f t="shared" si="146"/>
        <v>1877</v>
      </c>
      <c r="B1884" s="12" t="s">
        <v>403</v>
      </c>
      <c r="C1884" s="272">
        <v>45047</v>
      </c>
      <c r="D1884" s="272">
        <v>45060</v>
      </c>
      <c r="E1884" s="196">
        <f t="shared" si="145"/>
        <v>45053.5</v>
      </c>
      <c r="F1884" s="272">
        <v>45065</v>
      </c>
      <c r="G1884" s="272">
        <v>45093</v>
      </c>
      <c r="H1884" s="12" t="s">
        <v>157</v>
      </c>
      <c r="I1884" s="234">
        <v>31.12</v>
      </c>
      <c r="J1884" s="272">
        <v>45643</v>
      </c>
      <c r="K1884" s="17">
        <f t="shared" si="147"/>
        <v>40</v>
      </c>
      <c r="L1884" s="283">
        <f t="shared" si="148"/>
        <v>7.5009485928089774E-7</v>
      </c>
      <c r="M1884" s="22">
        <f t="shared" si="149"/>
        <v>3.0003794371235909E-5</v>
      </c>
    </row>
    <row r="1885" spans="1:13">
      <c r="A1885" s="16">
        <f t="shared" si="146"/>
        <v>1878</v>
      </c>
      <c r="B1885" s="12" t="s">
        <v>404</v>
      </c>
      <c r="C1885" s="272">
        <v>45046</v>
      </c>
      <c r="D1885" s="272">
        <v>45059</v>
      </c>
      <c r="E1885" s="196">
        <f t="shared" si="145"/>
        <v>45052.5</v>
      </c>
      <c r="F1885" s="272">
        <v>45065</v>
      </c>
      <c r="G1885" s="272">
        <v>45093</v>
      </c>
      <c r="H1885" s="12" t="s">
        <v>157</v>
      </c>
      <c r="I1885" s="234">
        <v>119.9</v>
      </c>
      <c r="J1885" s="272">
        <v>45644</v>
      </c>
      <c r="K1885" s="17">
        <f t="shared" si="147"/>
        <v>41</v>
      </c>
      <c r="L1885" s="283">
        <f t="shared" si="148"/>
        <v>2.889986299093176E-6</v>
      </c>
      <c r="M1885" s="22">
        <f t="shared" si="149"/>
        <v>1.1848943826282021E-4</v>
      </c>
    </row>
    <row r="1886" spans="1:13">
      <c r="A1886" s="16">
        <f t="shared" si="146"/>
        <v>1879</v>
      </c>
      <c r="B1886" s="12" t="s">
        <v>403</v>
      </c>
      <c r="C1886" s="272">
        <v>45047</v>
      </c>
      <c r="D1886" s="272">
        <v>45060</v>
      </c>
      <c r="E1886" s="196">
        <f t="shared" si="145"/>
        <v>45053.5</v>
      </c>
      <c r="F1886" s="272">
        <v>45065</v>
      </c>
      <c r="G1886" s="272">
        <v>45093</v>
      </c>
      <c r="H1886" s="12" t="s">
        <v>157</v>
      </c>
      <c r="I1886" s="234">
        <v>47.98</v>
      </c>
      <c r="J1886" s="272">
        <v>45645</v>
      </c>
      <c r="K1886" s="17">
        <f t="shared" si="147"/>
        <v>40</v>
      </c>
      <c r="L1886" s="283">
        <f t="shared" si="148"/>
        <v>1.1564765857422066E-6</v>
      </c>
      <c r="M1886" s="22">
        <f t="shared" si="149"/>
        <v>4.6259063429688265E-5</v>
      </c>
    </row>
    <row r="1887" spans="1:13">
      <c r="A1887" s="16">
        <f t="shared" si="146"/>
        <v>1880</v>
      </c>
      <c r="B1887" s="12" t="s">
        <v>404</v>
      </c>
      <c r="C1887" s="272">
        <v>45046</v>
      </c>
      <c r="D1887" s="272">
        <v>45059</v>
      </c>
      <c r="E1887" s="196">
        <f t="shared" si="145"/>
        <v>45052.5</v>
      </c>
      <c r="F1887" s="272">
        <v>45065</v>
      </c>
      <c r="G1887" s="272">
        <v>45093</v>
      </c>
      <c r="H1887" s="12" t="s">
        <v>157</v>
      </c>
      <c r="I1887" s="234">
        <v>84.55</v>
      </c>
      <c r="J1887" s="272">
        <v>45646</v>
      </c>
      <c r="K1887" s="17">
        <f t="shared" si="147"/>
        <v>41</v>
      </c>
      <c r="L1887" s="283">
        <f t="shared" si="148"/>
        <v>2.0379344586182488E-6</v>
      </c>
      <c r="M1887" s="22">
        <f t="shared" si="149"/>
        <v>8.3555312803348201E-5</v>
      </c>
    </row>
    <row r="1888" spans="1:13">
      <c r="A1888" s="16">
        <f t="shared" si="146"/>
        <v>1881</v>
      </c>
      <c r="B1888" s="12" t="s">
        <v>403</v>
      </c>
      <c r="C1888" s="272">
        <v>45047</v>
      </c>
      <c r="D1888" s="272">
        <v>45060</v>
      </c>
      <c r="E1888" s="196">
        <f t="shared" si="145"/>
        <v>45053.5</v>
      </c>
      <c r="F1888" s="272">
        <v>45065</v>
      </c>
      <c r="G1888" s="272">
        <v>45135</v>
      </c>
      <c r="H1888" s="12" t="s">
        <v>154</v>
      </c>
      <c r="I1888" s="234">
        <v>16.399999999999999</v>
      </c>
      <c r="J1888" s="272">
        <v>45647</v>
      </c>
      <c r="K1888" s="17">
        <f t="shared" si="147"/>
        <v>82</v>
      </c>
      <c r="L1888" s="283">
        <f t="shared" si="148"/>
        <v>3.9529420604777382E-7</v>
      </c>
      <c r="M1888" s="22">
        <f t="shared" si="149"/>
        <v>3.2414124895917452E-5</v>
      </c>
    </row>
    <row r="1889" spans="1:13">
      <c r="A1889" s="16">
        <f t="shared" si="146"/>
        <v>1882</v>
      </c>
      <c r="B1889" s="12" t="s">
        <v>403</v>
      </c>
      <c r="C1889" s="272">
        <v>45047</v>
      </c>
      <c r="D1889" s="272">
        <v>45060</v>
      </c>
      <c r="E1889" s="196">
        <f t="shared" si="145"/>
        <v>45053.5</v>
      </c>
      <c r="F1889" s="272">
        <v>45065</v>
      </c>
      <c r="G1889" s="272">
        <v>45091</v>
      </c>
      <c r="H1889" s="12" t="s">
        <v>153</v>
      </c>
      <c r="I1889" s="234">
        <v>20.399999999999999</v>
      </c>
      <c r="J1889" s="272">
        <v>45648</v>
      </c>
      <c r="K1889" s="17">
        <f t="shared" si="147"/>
        <v>38</v>
      </c>
      <c r="L1889" s="283">
        <f t="shared" si="148"/>
        <v>4.9170742703503576E-7</v>
      </c>
      <c r="M1889" s="22">
        <f t="shared" si="149"/>
        <v>1.868488222733136E-5</v>
      </c>
    </row>
    <row r="1890" spans="1:13">
      <c r="A1890" s="16">
        <f t="shared" si="146"/>
        <v>1883</v>
      </c>
      <c r="B1890" s="12" t="s">
        <v>403</v>
      </c>
      <c r="C1890" s="272">
        <v>45047</v>
      </c>
      <c r="D1890" s="272">
        <v>45060</v>
      </c>
      <c r="E1890" s="196">
        <f t="shared" si="145"/>
        <v>45053.5</v>
      </c>
      <c r="F1890" s="272">
        <v>45065</v>
      </c>
      <c r="G1890" s="272">
        <v>45091</v>
      </c>
      <c r="H1890" s="12" t="s">
        <v>153</v>
      </c>
      <c r="I1890" s="234">
        <v>95.59</v>
      </c>
      <c r="J1890" s="272">
        <v>45649</v>
      </c>
      <c r="K1890" s="17">
        <f t="shared" si="147"/>
        <v>38</v>
      </c>
      <c r="L1890" s="283">
        <f t="shared" si="148"/>
        <v>2.3040349485430917E-6</v>
      </c>
      <c r="M1890" s="22">
        <f t="shared" si="149"/>
        <v>8.7553328044637482E-5</v>
      </c>
    </row>
    <row r="1891" spans="1:13">
      <c r="A1891" s="16">
        <f t="shared" si="146"/>
        <v>1884</v>
      </c>
      <c r="B1891" s="12" t="s">
        <v>403</v>
      </c>
      <c r="C1891" s="272">
        <v>45047</v>
      </c>
      <c r="D1891" s="272">
        <v>45060</v>
      </c>
      <c r="E1891" s="196">
        <f t="shared" si="145"/>
        <v>45053.5</v>
      </c>
      <c r="F1891" s="272">
        <v>45065</v>
      </c>
      <c r="G1891" s="272">
        <v>45093</v>
      </c>
      <c r="H1891" s="12" t="s">
        <v>157</v>
      </c>
      <c r="I1891" s="234">
        <v>288.34999999999997</v>
      </c>
      <c r="J1891" s="272">
        <v>45650</v>
      </c>
      <c r="K1891" s="17">
        <f t="shared" si="147"/>
        <v>40</v>
      </c>
      <c r="L1891" s="283">
        <f t="shared" si="148"/>
        <v>6.9501880679192425E-6</v>
      </c>
      <c r="M1891" s="22">
        <f t="shared" si="149"/>
        <v>2.780075227167697E-4</v>
      </c>
    </row>
    <row r="1892" spans="1:13">
      <c r="A1892" s="16">
        <f t="shared" si="146"/>
        <v>1885</v>
      </c>
      <c r="B1892" s="12" t="s">
        <v>404</v>
      </c>
      <c r="C1892" s="272">
        <v>45046</v>
      </c>
      <c r="D1892" s="272">
        <v>45059</v>
      </c>
      <c r="E1892" s="196">
        <f t="shared" si="145"/>
        <v>45052.5</v>
      </c>
      <c r="F1892" s="272">
        <v>45065</v>
      </c>
      <c r="G1892" s="272">
        <v>45093</v>
      </c>
      <c r="H1892" s="12" t="s">
        <v>157</v>
      </c>
      <c r="I1892" s="234">
        <v>396.79</v>
      </c>
      <c r="J1892" s="272">
        <v>45651</v>
      </c>
      <c r="K1892" s="17">
        <f t="shared" si="147"/>
        <v>41</v>
      </c>
      <c r="L1892" s="283">
        <f t="shared" si="148"/>
        <v>9.5639504888839138E-6</v>
      </c>
      <c r="M1892" s="22">
        <f t="shared" si="149"/>
        <v>3.9212197004424046E-4</v>
      </c>
    </row>
    <row r="1893" spans="1:13">
      <c r="A1893" s="16">
        <f t="shared" si="146"/>
        <v>1886</v>
      </c>
      <c r="B1893" s="12" t="s">
        <v>403</v>
      </c>
      <c r="C1893" s="272">
        <v>45047</v>
      </c>
      <c r="D1893" s="272">
        <v>45060</v>
      </c>
      <c r="E1893" s="196">
        <f t="shared" ref="E1893:E1956" si="150">AVERAGE(C1893:D1893)</f>
        <v>45053.5</v>
      </c>
      <c r="F1893" s="272">
        <v>45065</v>
      </c>
      <c r="G1893" s="272">
        <v>45093</v>
      </c>
      <c r="H1893" s="12" t="s">
        <v>157</v>
      </c>
      <c r="I1893" s="234">
        <v>259.52000000000004</v>
      </c>
      <c r="J1893" s="272">
        <v>45652</v>
      </c>
      <c r="K1893" s="17">
        <f t="shared" si="147"/>
        <v>40</v>
      </c>
      <c r="L1893" s="283">
        <f t="shared" si="148"/>
        <v>6.2552897776535542E-6</v>
      </c>
      <c r="M1893" s="22">
        <f t="shared" si="149"/>
        <v>2.5021159110614219E-4</v>
      </c>
    </row>
    <row r="1894" spans="1:13">
      <c r="A1894" s="16">
        <f t="shared" si="146"/>
        <v>1887</v>
      </c>
      <c r="B1894" s="12" t="s">
        <v>404</v>
      </c>
      <c r="C1894" s="272">
        <v>45046</v>
      </c>
      <c r="D1894" s="272">
        <v>45059</v>
      </c>
      <c r="E1894" s="196">
        <f t="shared" si="150"/>
        <v>45052.5</v>
      </c>
      <c r="F1894" s="272">
        <v>45065</v>
      </c>
      <c r="G1894" s="272">
        <v>45093</v>
      </c>
      <c r="H1894" s="12" t="s">
        <v>157</v>
      </c>
      <c r="I1894" s="234">
        <v>48.63</v>
      </c>
      <c r="J1894" s="272">
        <v>45653</v>
      </c>
      <c r="K1894" s="17">
        <f t="shared" si="147"/>
        <v>41</v>
      </c>
      <c r="L1894" s="283">
        <f t="shared" si="148"/>
        <v>1.1721437341526368E-6</v>
      </c>
      <c r="M1894" s="22">
        <f t="shared" si="149"/>
        <v>4.8057893100258113E-5</v>
      </c>
    </row>
    <row r="1895" spans="1:13">
      <c r="A1895" s="16">
        <f t="shared" si="146"/>
        <v>1888</v>
      </c>
      <c r="B1895" s="12" t="s">
        <v>403</v>
      </c>
      <c r="C1895" s="272">
        <v>45047</v>
      </c>
      <c r="D1895" s="272">
        <v>45060</v>
      </c>
      <c r="E1895" s="196">
        <f t="shared" si="150"/>
        <v>45053.5</v>
      </c>
      <c r="F1895" s="272">
        <v>45065</v>
      </c>
      <c r="G1895" s="272">
        <v>45091</v>
      </c>
      <c r="H1895" s="12" t="s">
        <v>153</v>
      </c>
      <c r="I1895" s="234">
        <v>263.60999999999996</v>
      </c>
      <c r="J1895" s="272">
        <v>45654</v>
      </c>
      <c r="K1895" s="17">
        <f t="shared" si="147"/>
        <v>38</v>
      </c>
      <c r="L1895" s="283">
        <f t="shared" si="148"/>
        <v>6.3538722961130278E-6</v>
      </c>
      <c r="M1895" s="22">
        <f t="shared" si="149"/>
        <v>2.4144714725229507E-4</v>
      </c>
    </row>
    <row r="1896" spans="1:13">
      <c r="A1896" s="16">
        <f t="shared" si="146"/>
        <v>1889</v>
      </c>
      <c r="B1896" s="12" t="s">
        <v>403</v>
      </c>
      <c r="C1896" s="272">
        <v>45047</v>
      </c>
      <c r="D1896" s="272">
        <v>45060</v>
      </c>
      <c r="E1896" s="196">
        <f t="shared" si="150"/>
        <v>45053.5</v>
      </c>
      <c r="F1896" s="272">
        <v>45065</v>
      </c>
      <c r="G1896" s="272">
        <v>45079</v>
      </c>
      <c r="H1896" s="12" t="s">
        <v>156</v>
      </c>
      <c r="I1896" s="234">
        <v>9.14</v>
      </c>
      <c r="J1896" s="272">
        <v>45655</v>
      </c>
      <c r="K1896" s="17">
        <f t="shared" si="147"/>
        <v>26</v>
      </c>
      <c r="L1896" s="283">
        <f t="shared" si="148"/>
        <v>2.2030420995589349E-7</v>
      </c>
      <c r="M1896" s="22">
        <f t="shared" si="149"/>
        <v>5.7279094588532307E-6</v>
      </c>
    </row>
    <row r="1897" spans="1:13">
      <c r="A1897" s="16">
        <f t="shared" si="146"/>
        <v>1890</v>
      </c>
      <c r="B1897" s="12" t="s">
        <v>403</v>
      </c>
      <c r="C1897" s="272">
        <v>45047</v>
      </c>
      <c r="D1897" s="272">
        <v>45060</v>
      </c>
      <c r="E1897" s="196">
        <f t="shared" si="150"/>
        <v>45053.5</v>
      </c>
      <c r="F1897" s="272">
        <v>45065</v>
      </c>
      <c r="G1897" s="272">
        <v>45079</v>
      </c>
      <c r="H1897" s="12" t="s">
        <v>152</v>
      </c>
      <c r="I1897" s="234">
        <v>22.88</v>
      </c>
      <c r="J1897" s="272">
        <v>45656</v>
      </c>
      <c r="K1897" s="17">
        <f t="shared" si="147"/>
        <v>26</v>
      </c>
      <c r="L1897" s="283">
        <f t="shared" si="148"/>
        <v>5.5148362404713815E-7</v>
      </c>
      <c r="M1897" s="22">
        <f t="shared" si="149"/>
        <v>1.4338574225225592E-5</v>
      </c>
    </row>
    <row r="1898" spans="1:13">
      <c r="A1898" s="16">
        <f t="shared" si="146"/>
        <v>1891</v>
      </c>
      <c r="B1898" s="12" t="s">
        <v>403</v>
      </c>
      <c r="C1898" s="272">
        <v>45047</v>
      </c>
      <c r="D1898" s="272">
        <v>45060</v>
      </c>
      <c r="E1898" s="196">
        <f t="shared" si="150"/>
        <v>45053.5</v>
      </c>
      <c r="F1898" s="272">
        <v>45065</v>
      </c>
      <c r="G1898" s="272">
        <v>45135</v>
      </c>
      <c r="H1898" s="12" t="s">
        <v>152</v>
      </c>
      <c r="I1898" s="234">
        <v>54.36</v>
      </c>
      <c r="J1898" s="272">
        <v>45657</v>
      </c>
      <c r="K1898" s="17">
        <f t="shared" si="147"/>
        <v>82</v>
      </c>
      <c r="L1898" s="283">
        <f t="shared" si="148"/>
        <v>1.3102556732168894E-6</v>
      </c>
      <c r="M1898" s="22">
        <f t="shared" si="149"/>
        <v>1.0744096520378493E-4</v>
      </c>
    </row>
    <row r="1899" spans="1:13">
      <c r="A1899" s="16">
        <f t="shared" si="146"/>
        <v>1892</v>
      </c>
      <c r="B1899" s="12" t="s">
        <v>403</v>
      </c>
      <c r="C1899" s="272">
        <v>45047</v>
      </c>
      <c r="D1899" s="272">
        <v>45060</v>
      </c>
      <c r="E1899" s="196">
        <f t="shared" si="150"/>
        <v>45053.5</v>
      </c>
      <c r="F1899" s="272">
        <v>45065</v>
      </c>
      <c r="G1899" s="272">
        <v>45079</v>
      </c>
      <c r="H1899" s="12" t="s">
        <v>152</v>
      </c>
      <c r="I1899" s="234">
        <v>30.56</v>
      </c>
      <c r="J1899" s="272">
        <v>45658</v>
      </c>
      <c r="K1899" s="17">
        <f t="shared" si="147"/>
        <v>26</v>
      </c>
      <c r="L1899" s="283">
        <f t="shared" si="148"/>
        <v>7.3659700834268107E-7</v>
      </c>
      <c r="M1899" s="22">
        <f t="shared" si="149"/>
        <v>1.9151522216909706E-5</v>
      </c>
    </row>
    <row r="1900" spans="1:13">
      <c r="A1900" s="16">
        <f t="shared" si="146"/>
        <v>1893</v>
      </c>
      <c r="B1900" s="12" t="s">
        <v>403</v>
      </c>
      <c r="C1900" s="272">
        <v>45047</v>
      </c>
      <c r="D1900" s="272">
        <v>45060</v>
      </c>
      <c r="E1900" s="196">
        <f t="shared" si="150"/>
        <v>45053.5</v>
      </c>
      <c r="F1900" s="272">
        <v>45065</v>
      </c>
      <c r="G1900" s="272">
        <v>45079</v>
      </c>
      <c r="H1900" s="12" t="s">
        <v>156</v>
      </c>
      <c r="I1900" s="234">
        <v>40.909999999999997</v>
      </c>
      <c r="J1900" s="272">
        <v>45659</v>
      </c>
      <c r="K1900" s="17">
        <f t="shared" si="147"/>
        <v>26</v>
      </c>
      <c r="L1900" s="283">
        <f t="shared" si="148"/>
        <v>9.8606621764722119E-7</v>
      </c>
      <c r="M1900" s="22">
        <f t="shared" si="149"/>
        <v>2.563772165882775E-5</v>
      </c>
    </row>
    <row r="1901" spans="1:13">
      <c r="A1901" s="16">
        <f t="shared" si="146"/>
        <v>1894</v>
      </c>
      <c r="B1901" s="12" t="s">
        <v>403</v>
      </c>
      <c r="C1901" s="272">
        <v>45047</v>
      </c>
      <c r="D1901" s="272">
        <v>45060</v>
      </c>
      <c r="E1901" s="196">
        <f t="shared" si="150"/>
        <v>45053.5</v>
      </c>
      <c r="F1901" s="272">
        <v>45065</v>
      </c>
      <c r="G1901" s="272">
        <v>45135</v>
      </c>
      <c r="H1901" s="12" t="s">
        <v>165</v>
      </c>
      <c r="I1901" s="234">
        <v>18.89</v>
      </c>
      <c r="J1901" s="272">
        <v>45660</v>
      </c>
      <c r="K1901" s="17">
        <f t="shared" si="147"/>
        <v>82</v>
      </c>
      <c r="L1901" s="283">
        <f t="shared" si="148"/>
        <v>4.553114361123444E-7</v>
      </c>
      <c r="M1901" s="22">
        <f t="shared" si="149"/>
        <v>3.7335537761212243E-5</v>
      </c>
    </row>
    <row r="1902" spans="1:13">
      <c r="A1902" s="16">
        <f t="shared" si="146"/>
        <v>1895</v>
      </c>
      <c r="B1902" s="12" t="s">
        <v>403</v>
      </c>
      <c r="C1902" s="272">
        <v>45047</v>
      </c>
      <c r="D1902" s="272">
        <v>45060</v>
      </c>
      <c r="E1902" s="196">
        <f t="shared" si="150"/>
        <v>45053.5</v>
      </c>
      <c r="F1902" s="272">
        <v>45065</v>
      </c>
      <c r="G1902" s="272">
        <v>45065</v>
      </c>
      <c r="H1902" s="12" t="s">
        <v>166</v>
      </c>
      <c r="I1902" s="234">
        <v>20748.859999999986</v>
      </c>
      <c r="J1902" s="272">
        <v>45661</v>
      </c>
      <c r="K1902" s="17">
        <f t="shared" si="147"/>
        <v>12</v>
      </c>
      <c r="L1902" s="283">
        <f t="shared" si="148"/>
        <v>5.001161061034395E-4</v>
      </c>
      <c r="M1902" s="22">
        <f t="shared" si="149"/>
        <v>6.0013932732412741E-3</v>
      </c>
    </row>
    <row r="1903" spans="1:13">
      <c r="A1903" s="16">
        <f t="shared" si="146"/>
        <v>1896</v>
      </c>
      <c r="B1903" s="12" t="s">
        <v>403</v>
      </c>
      <c r="C1903" s="272">
        <v>45047</v>
      </c>
      <c r="D1903" s="272">
        <v>45060</v>
      </c>
      <c r="E1903" s="196">
        <f t="shared" si="150"/>
        <v>45053.5</v>
      </c>
      <c r="F1903" s="272">
        <v>45065</v>
      </c>
      <c r="G1903" s="272">
        <v>45135</v>
      </c>
      <c r="H1903" s="12" t="s">
        <v>152</v>
      </c>
      <c r="I1903" s="234">
        <v>4.95</v>
      </c>
      <c r="J1903" s="272">
        <v>45662</v>
      </c>
      <c r="K1903" s="17">
        <f t="shared" si="147"/>
        <v>82</v>
      </c>
      <c r="L1903" s="283">
        <f t="shared" si="148"/>
        <v>1.1931136097173662E-7</v>
      </c>
      <c r="M1903" s="22">
        <f t="shared" si="149"/>
        <v>9.7835315996824032E-6</v>
      </c>
    </row>
    <row r="1904" spans="1:13">
      <c r="A1904" s="16">
        <f t="shared" si="146"/>
        <v>1897</v>
      </c>
      <c r="B1904" s="12" t="s">
        <v>403</v>
      </c>
      <c r="C1904" s="272">
        <v>45047</v>
      </c>
      <c r="D1904" s="272">
        <v>45060</v>
      </c>
      <c r="E1904" s="196">
        <f t="shared" si="150"/>
        <v>45053.5</v>
      </c>
      <c r="F1904" s="272">
        <v>45065</v>
      </c>
      <c r="G1904" s="272">
        <v>45091</v>
      </c>
      <c r="H1904" s="12" t="s">
        <v>153</v>
      </c>
      <c r="I1904" s="234">
        <v>160.94</v>
      </c>
      <c r="J1904" s="272">
        <v>45663</v>
      </c>
      <c r="K1904" s="17">
        <f t="shared" si="147"/>
        <v>38</v>
      </c>
      <c r="L1904" s="283">
        <f t="shared" si="148"/>
        <v>3.8791859464224828E-6</v>
      </c>
      <c r="M1904" s="22">
        <f t="shared" si="149"/>
        <v>1.4740906596405435E-4</v>
      </c>
    </row>
    <row r="1905" spans="1:13">
      <c r="A1905" s="16">
        <f t="shared" si="146"/>
        <v>1898</v>
      </c>
      <c r="B1905" s="12" t="s">
        <v>403</v>
      </c>
      <c r="C1905" s="272">
        <v>45047</v>
      </c>
      <c r="D1905" s="272">
        <v>45060</v>
      </c>
      <c r="E1905" s="196">
        <f t="shared" si="150"/>
        <v>45053.5</v>
      </c>
      <c r="F1905" s="272">
        <v>45065</v>
      </c>
      <c r="G1905" s="272">
        <v>45135</v>
      </c>
      <c r="H1905" s="12" t="s">
        <v>152</v>
      </c>
      <c r="I1905" s="234">
        <v>6.45</v>
      </c>
      <c r="J1905" s="272">
        <v>45664</v>
      </c>
      <c r="K1905" s="17">
        <f t="shared" si="147"/>
        <v>82</v>
      </c>
      <c r="L1905" s="283">
        <f t="shared" si="148"/>
        <v>1.5546631884195984E-7</v>
      </c>
      <c r="M1905" s="22">
        <f t="shared" si="149"/>
        <v>1.2748238145040708E-5</v>
      </c>
    </row>
    <row r="1906" spans="1:13">
      <c r="A1906" s="16">
        <f t="shared" si="146"/>
        <v>1899</v>
      </c>
      <c r="B1906" s="12" t="s">
        <v>403</v>
      </c>
      <c r="C1906" s="272">
        <v>45047</v>
      </c>
      <c r="D1906" s="272">
        <v>45060</v>
      </c>
      <c r="E1906" s="196">
        <f t="shared" si="150"/>
        <v>45053.5</v>
      </c>
      <c r="F1906" s="272">
        <v>45065</v>
      </c>
      <c r="G1906" s="272">
        <v>45079</v>
      </c>
      <c r="H1906" s="12" t="s">
        <v>152</v>
      </c>
      <c r="I1906" s="234">
        <v>9.99</v>
      </c>
      <c r="J1906" s="272">
        <v>45665</v>
      </c>
      <c r="K1906" s="17">
        <f t="shared" si="147"/>
        <v>26</v>
      </c>
      <c r="L1906" s="283">
        <f t="shared" si="148"/>
        <v>2.4079201941568665E-7</v>
      </c>
      <c r="M1906" s="22">
        <f t="shared" si="149"/>
        <v>6.2605925048078532E-6</v>
      </c>
    </row>
    <row r="1907" spans="1:13">
      <c r="A1907" s="16">
        <f t="shared" si="146"/>
        <v>1900</v>
      </c>
      <c r="B1907" s="12" t="s">
        <v>403</v>
      </c>
      <c r="C1907" s="272">
        <v>45047</v>
      </c>
      <c r="D1907" s="272">
        <v>45060</v>
      </c>
      <c r="E1907" s="196">
        <f t="shared" si="150"/>
        <v>45053.5</v>
      </c>
      <c r="F1907" s="272">
        <v>45065</v>
      </c>
      <c r="G1907" s="272">
        <v>45079</v>
      </c>
      <c r="H1907" s="12" t="s">
        <v>156</v>
      </c>
      <c r="I1907" s="234">
        <v>137.45000000000002</v>
      </c>
      <c r="J1907" s="272">
        <v>45666</v>
      </c>
      <c r="K1907" s="17">
        <f t="shared" si="147"/>
        <v>26</v>
      </c>
      <c r="L1907" s="283">
        <f t="shared" si="148"/>
        <v>3.3129993061747879E-6</v>
      </c>
      <c r="M1907" s="22">
        <f t="shared" si="149"/>
        <v>8.6137981960544485E-5</v>
      </c>
    </row>
    <row r="1908" spans="1:13">
      <c r="A1908" s="16">
        <f t="shared" si="146"/>
        <v>1901</v>
      </c>
      <c r="B1908" s="12" t="s">
        <v>403</v>
      </c>
      <c r="C1908" s="272">
        <v>45047</v>
      </c>
      <c r="D1908" s="272">
        <v>45060</v>
      </c>
      <c r="E1908" s="196">
        <f t="shared" si="150"/>
        <v>45053.5</v>
      </c>
      <c r="F1908" s="272">
        <v>45065</v>
      </c>
      <c r="G1908" s="272">
        <v>45079</v>
      </c>
      <c r="H1908" s="12" t="s">
        <v>152</v>
      </c>
      <c r="I1908" s="234">
        <v>430.09999999999997</v>
      </c>
      <c r="J1908" s="272">
        <v>45667</v>
      </c>
      <c r="K1908" s="17">
        <f t="shared" si="147"/>
        <v>26</v>
      </c>
      <c r="L1908" s="283">
        <f t="shared" si="148"/>
        <v>1.0366831586655336E-5</v>
      </c>
      <c r="M1908" s="22">
        <f t="shared" si="149"/>
        <v>2.6953762125303874E-4</v>
      </c>
    </row>
    <row r="1909" spans="1:13">
      <c r="A1909" s="16">
        <f t="shared" si="146"/>
        <v>1902</v>
      </c>
      <c r="B1909" s="12" t="s">
        <v>404</v>
      </c>
      <c r="C1909" s="272">
        <v>45046</v>
      </c>
      <c r="D1909" s="272">
        <v>45059</v>
      </c>
      <c r="E1909" s="196">
        <f t="shared" si="150"/>
        <v>45052.5</v>
      </c>
      <c r="F1909" s="272">
        <v>45065</v>
      </c>
      <c r="G1909" s="272">
        <v>45093</v>
      </c>
      <c r="H1909" s="12" t="s">
        <v>157</v>
      </c>
      <c r="I1909" s="234">
        <v>92.76</v>
      </c>
      <c r="J1909" s="272">
        <v>45668</v>
      </c>
      <c r="K1909" s="17">
        <f t="shared" si="147"/>
        <v>41</v>
      </c>
      <c r="L1909" s="283">
        <f t="shared" si="148"/>
        <v>2.2358225946946041E-6</v>
      </c>
      <c r="M1909" s="22">
        <f t="shared" si="149"/>
        <v>9.1668726382478774E-5</v>
      </c>
    </row>
    <row r="1910" spans="1:13">
      <c r="A1910" s="16">
        <f t="shared" si="146"/>
        <v>1903</v>
      </c>
      <c r="B1910" s="12" t="s">
        <v>403</v>
      </c>
      <c r="C1910" s="272">
        <v>45047</v>
      </c>
      <c r="D1910" s="272">
        <v>45060</v>
      </c>
      <c r="E1910" s="196">
        <f t="shared" si="150"/>
        <v>45053.5</v>
      </c>
      <c r="F1910" s="272">
        <v>45065</v>
      </c>
      <c r="G1910" s="272">
        <v>45091</v>
      </c>
      <c r="H1910" s="12" t="s">
        <v>153</v>
      </c>
      <c r="I1910" s="234">
        <v>147.65</v>
      </c>
      <c r="J1910" s="272">
        <v>45669</v>
      </c>
      <c r="K1910" s="17">
        <f t="shared" si="147"/>
        <v>38</v>
      </c>
      <c r="L1910" s="283">
        <f t="shared" si="148"/>
        <v>3.5588530196923057E-6</v>
      </c>
      <c r="M1910" s="22">
        <f t="shared" si="149"/>
        <v>1.3523641474830761E-4</v>
      </c>
    </row>
    <row r="1911" spans="1:13">
      <c r="A1911" s="16">
        <f t="shared" si="146"/>
        <v>1904</v>
      </c>
      <c r="B1911" s="12" t="s">
        <v>403</v>
      </c>
      <c r="C1911" s="272">
        <v>45047</v>
      </c>
      <c r="D1911" s="272">
        <v>45060</v>
      </c>
      <c r="E1911" s="196">
        <f t="shared" si="150"/>
        <v>45053.5</v>
      </c>
      <c r="F1911" s="272">
        <v>45065</v>
      </c>
      <c r="G1911" s="272">
        <v>45135</v>
      </c>
      <c r="H1911" s="12" t="s">
        <v>152</v>
      </c>
      <c r="I1911" s="234">
        <v>51.99</v>
      </c>
      <c r="J1911" s="272">
        <v>45670</v>
      </c>
      <c r="K1911" s="17">
        <f t="shared" si="147"/>
        <v>82</v>
      </c>
      <c r="L1911" s="283">
        <f t="shared" si="148"/>
        <v>1.2531308397819368E-6</v>
      </c>
      <c r="M1911" s="22">
        <f t="shared" si="149"/>
        <v>1.0275672886211882E-4</v>
      </c>
    </row>
    <row r="1912" spans="1:13">
      <c r="A1912" s="16">
        <f t="shared" si="146"/>
        <v>1905</v>
      </c>
      <c r="B1912" s="12" t="s">
        <v>404</v>
      </c>
      <c r="C1912" s="272">
        <v>45046</v>
      </c>
      <c r="D1912" s="272">
        <v>45059</v>
      </c>
      <c r="E1912" s="196">
        <f t="shared" si="150"/>
        <v>45052.5</v>
      </c>
      <c r="F1912" s="272">
        <v>45065</v>
      </c>
      <c r="G1912" s="272">
        <v>45093</v>
      </c>
      <c r="H1912" s="12" t="s">
        <v>157</v>
      </c>
      <c r="I1912" s="234">
        <v>32.65</v>
      </c>
      <c r="J1912" s="272">
        <v>45671</v>
      </c>
      <c r="K1912" s="17">
        <f t="shared" si="147"/>
        <v>41</v>
      </c>
      <c r="L1912" s="283">
        <f t="shared" si="148"/>
        <v>7.8697291630852535E-7</v>
      </c>
      <c r="M1912" s="22">
        <f t="shared" si="149"/>
        <v>3.226588956864954E-5</v>
      </c>
    </row>
    <row r="1913" spans="1:13">
      <c r="A1913" s="16">
        <f t="shared" si="146"/>
        <v>1906</v>
      </c>
      <c r="B1913" s="12" t="s">
        <v>403</v>
      </c>
      <c r="C1913" s="272">
        <v>45047</v>
      </c>
      <c r="D1913" s="272">
        <v>45060</v>
      </c>
      <c r="E1913" s="196">
        <f t="shared" si="150"/>
        <v>45053.5</v>
      </c>
      <c r="F1913" s="272">
        <v>45065</v>
      </c>
      <c r="G1913" s="272">
        <v>45135</v>
      </c>
      <c r="H1913" s="12" t="s">
        <v>152</v>
      </c>
      <c r="I1913" s="234">
        <v>172.18</v>
      </c>
      <c r="J1913" s="272">
        <v>45672</v>
      </c>
      <c r="K1913" s="17">
        <f t="shared" si="147"/>
        <v>82</v>
      </c>
      <c r="L1913" s="283">
        <f t="shared" si="148"/>
        <v>4.1501070973966893E-6</v>
      </c>
      <c r="M1913" s="22">
        <f t="shared" si="149"/>
        <v>3.4030878198652853E-4</v>
      </c>
    </row>
    <row r="1914" spans="1:13">
      <c r="A1914" s="16">
        <f t="shared" si="146"/>
        <v>1907</v>
      </c>
      <c r="B1914" s="12" t="s">
        <v>403</v>
      </c>
      <c r="C1914" s="272">
        <v>45047</v>
      </c>
      <c r="D1914" s="272">
        <v>45060</v>
      </c>
      <c r="E1914" s="196">
        <f t="shared" si="150"/>
        <v>45053.5</v>
      </c>
      <c r="F1914" s="272">
        <v>45065</v>
      </c>
      <c r="G1914" s="272">
        <v>45091</v>
      </c>
      <c r="H1914" s="12" t="s">
        <v>153</v>
      </c>
      <c r="I1914" s="234">
        <v>24.63</v>
      </c>
      <c r="J1914" s="272">
        <v>45673</v>
      </c>
      <c r="K1914" s="17">
        <f t="shared" si="147"/>
        <v>38</v>
      </c>
      <c r="L1914" s="283">
        <f t="shared" si="148"/>
        <v>5.9366440822906522E-7</v>
      </c>
      <c r="M1914" s="22">
        <f t="shared" si="149"/>
        <v>2.2559247512704477E-5</v>
      </c>
    </row>
    <row r="1915" spans="1:13">
      <c r="A1915" s="16">
        <f t="shared" si="146"/>
        <v>1908</v>
      </c>
      <c r="B1915" s="12" t="s">
        <v>404</v>
      </c>
      <c r="C1915" s="272">
        <v>45046</v>
      </c>
      <c r="D1915" s="272">
        <v>45059</v>
      </c>
      <c r="E1915" s="196">
        <f t="shared" si="150"/>
        <v>45052.5</v>
      </c>
      <c r="F1915" s="272">
        <v>45065</v>
      </c>
      <c r="G1915" s="272">
        <v>45093</v>
      </c>
      <c r="H1915" s="12" t="s">
        <v>157</v>
      </c>
      <c r="I1915" s="234">
        <v>31.71</v>
      </c>
      <c r="J1915" s="272">
        <v>45674</v>
      </c>
      <c r="K1915" s="17">
        <f t="shared" si="147"/>
        <v>41</v>
      </c>
      <c r="L1915" s="283">
        <f t="shared" si="148"/>
        <v>7.6431580937651885E-7</v>
      </c>
      <c r="M1915" s="22">
        <f t="shared" si="149"/>
        <v>3.133694818443727E-5</v>
      </c>
    </row>
    <row r="1916" spans="1:13">
      <c r="A1916" s="16">
        <f t="shared" si="146"/>
        <v>1909</v>
      </c>
      <c r="B1916" s="12" t="s">
        <v>403</v>
      </c>
      <c r="C1916" s="272">
        <v>45047</v>
      </c>
      <c r="D1916" s="272">
        <v>45060</v>
      </c>
      <c r="E1916" s="196">
        <f t="shared" si="150"/>
        <v>45053.5</v>
      </c>
      <c r="F1916" s="272">
        <v>45065</v>
      </c>
      <c r="G1916" s="272">
        <v>45093</v>
      </c>
      <c r="H1916" s="12" t="s">
        <v>157</v>
      </c>
      <c r="I1916" s="234">
        <v>43.33</v>
      </c>
      <c r="J1916" s="272">
        <v>45675</v>
      </c>
      <c r="K1916" s="17">
        <f t="shared" si="147"/>
        <v>40</v>
      </c>
      <c r="L1916" s="283">
        <f t="shared" si="148"/>
        <v>1.0443962163445147E-6</v>
      </c>
      <c r="M1916" s="22">
        <f t="shared" si="149"/>
        <v>4.177584865378059E-5</v>
      </c>
    </row>
    <row r="1917" spans="1:13">
      <c r="A1917" s="16">
        <f t="shared" si="146"/>
        <v>1910</v>
      </c>
      <c r="B1917" s="12" t="s">
        <v>404</v>
      </c>
      <c r="C1917" s="272">
        <v>45046</v>
      </c>
      <c r="D1917" s="272">
        <v>45059</v>
      </c>
      <c r="E1917" s="196">
        <f t="shared" si="150"/>
        <v>45052.5</v>
      </c>
      <c r="F1917" s="272">
        <v>45065</v>
      </c>
      <c r="G1917" s="272">
        <v>45093</v>
      </c>
      <c r="H1917" s="12" t="s">
        <v>157</v>
      </c>
      <c r="I1917" s="234">
        <v>236.08</v>
      </c>
      <c r="J1917" s="272">
        <v>45676</v>
      </c>
      <c r="K1917" s="17">
        <f t="shared" si="147"/>
        <v>41</v>
      </c>
      <c r="L1917" s="283">
        <f t="shared" si="148"/>
        <v>5.6903083026681983E-6</v>
      </c>
      <c r="M1917" s="22">
        <f t="shared" si="149"/>
        <v>2.3330264040939612E-4</v>
      </c>
    </row>
    <row r="1918" spans="1:13">
      <c r="A1918" s="16">
        <f t="shared" si="146"/>
        <v>1911</v>
      </c>
      <c r="B1918" s="12" t="s">
        <v>403</v>
      </c>
      <c r="C1918" s="272">
        <v>45047</v>
      </c>
      <c r="D1918" s="272">
        <v>45060</v>
      </c>
      <c r="E1918" s="196">
        <f t="shared" si="150"/>
        <v>45053.5</v>
      </c>
      <c r="F1918" s="272">
        <v>45065</v>
      </c>
      <c r="G1918" s="272">
        <v>45069</v>
      </c>
      <c r="H1918" s="12" t="s">
        <v>164</v>
      </c>
      <c r="I1918" s="234">
        <v>185.05</v>
      </c>
      <c r="J1918" s="272">
        <v>45677</v>
      </c>
      <c r="K1918" s="17">
        <f t="shared" si="147"/>
        <v>16</v>
      </c>
      <c r="L1918" s="283">
        <f t="shared" si="148"/>
        <v>4.4603166359232047E-6</v>
      </c>
      <c r="M1918" s="22">
        <f t="shared" si="149"/>
        <v>7.1365066174771275E-5</v>
      </c>
    </row>
    <row r="1919" spans="1:13">
      <c r="A1919" s="16">
        <f t="shared" si="146"/>
        <v>1912</v>
      </c>
      <c r="B1919" s="12" t="s">
        <v>404</v>
      </c>
      <c r="C1919" s="272">
        <v>45046</v>
      </c>
      <c r="D1919" s="272">
        <v>45059</v>
      </c>
      <c r="E1919" s="196">
        <f t="shared" si="150"/>
        <v>45052.5</v>
      </c>
      <c r="F1919" s="272">
        <v>45065</v>
      </c>
      <c r="G1919" s="272">
        <v>45093</v>
      </c>
      <c r="H1919" s="12" t="s">
        <v>157</v>
      </c>
      <c r="I1919" s="234">
        <v>80.05</v>
      </c>
      <c r="J1919" s="272">
        <v>45678</v>
      </c>
      <c r="K1919" s="17">
        <f t="shared" si="147"/>
        <v>41</v>
      </c>
      <c r="L1919" s="283">
        <f t="shared" si="148"/>
        <v>1.9294695850075788E-6</v>
      </c>
      <c r="M1919" s="22">
        <f t="shared" si="149"/>
        <v>7.9108252985310735E-5</v>
      </c>
    </row>
    <row r="1920" spans="1:13">
      <c r="A1920" s="16">
        <f t="shared" si="146"/>
        <v>1913</v>
      </c>
      <c r="B1920" s="12" t="s">
        <v>404</v>
      </c>
      <c r="C1920" s="272">
        <v>45046</v>
      </c>
      <c r="D1920" s="272">
        <v>45059</v>
      </c>
      <c r="E1920" s="196">
        <f t="shared" si="150"/>
        <v>45052.5</v>
      </c>
      <c r="F1920" s="272">
        <v>45065</v>
      </c>
      <c r="G1920" s="272">
        <v>45093</v>
      </c>
      <c r="H1920" s="12" t="s">
        <v>157</v>
      </c>
      <c r="I1920" s="234">
        <v>24.42</v>
      </c>
      <c r="J1920" s="272">
        <v>45679</v>
      </c>
      <c r="K1920" s="17">
        <f t="shared" si="147"/>
        <v>41</v>
      </c>
      <c r="L1920" s="283">
        <f t="shared" si="148"/>
        <v>5.8860271412723405E-7</v>
      </c>
      <c r="M1920" s="22">
        <f t="shared" si="149"/>
        <v>2.4132711279216595E-5</v>
      </c>
    </row>
    <row r="1921" spans="1:13">
      <c r="A1921" s="16">
        <f t="shared" si="146"/>
        <v>1914</v>
      </c>
      <c r="B1921" s="12" t="s">
        <v>403</v>
      </c>
      <c r="C1921" s="272">
        <v>45047</v>
      </c>
      <c r="D1921" s="272">
        <v>45060</v>
      </c>
      <c r="E1921" s="196">
        <f t="shared" si="150"/>
        <v>45053.5</v>
      </c>
      <c r="F1921" s="272">
        <v>45065</v>
      </c>
      <c r="G1921" s="272">
        <v>45079</v>
      </c>
      <c r="H1921" s="12" t="s">
        <v>156</v>
      </c>
      <c r="I1921" s="234">
        <v>23.01</v>
      </c>
      <c r="J1921" s="272">
        <v>45680</v>
      </c>
      <c r="K1921" s="17">
        <f t="shared" si="147"/>
        <v>26</v>
      </c>
      <c r="L1921" s="283">
        <f t="shared" si="148"/>
        <v>5.5461705372922419E-7</v>
      </c>
      <c r="M1921" s="22">
        <f t="shared" si="149"/>
        <v>1.4420043396959829E-5</v>
      </c>
    </row>
    <row r="1922" spans="1:13">
      <c r="A1922" s="16">
        <f t="shared" si="146"/>
        <v>1915</v>
      </c>
      <c r="B1922" s="12" t="s">
        <v>403</v>
      </c>
      <c r="C1922" s="272">
        <v>45047</v>
      </c>
      <c r="D1922" s="272">
        <v>45060</v>
      </c>
      <c r="E1922" s="196">
        <f t="shared" si="150"/>
        <v>45053.5</v>
      </c>
      <c r="F1922" s="272">
        <v>45065</v>
      </c>
      <c r="G1922" s="272">
        <v>45135</v>
      </c>
      <c r="H1922" s="12" t="s">
        <v>152</v>
      </c>
      <c r="I1922" s="234">
        <v>42.23</v>
      </c>
      <c r="J1922" s="272">
        <v>45681</v>
      </c>
      <c r="K1922" s="17">
        <f t="shared" si="147"/>
        <v>82</v>
      </c>
      <c r="L1922" s="283">
        <f t="shared" si="148"/>
        <v>1.0178825805730175E-6</v>
      </c>
      <c r="M1922" s="22">
        <f t="shared" si="149"/>
        <v>8.346637160698744E-5</v>
      </c>
    </row>
    <row r="1923" spans="1:13">
      <c r="A1923" s="16">
        <f t="shared" si="146"/>
        <v>1916</v>
      </c>
      <c r="B1923" s="12" t="s">
        <v>403</v>
      </c>
      <c r="C1923" s="272">
        <v>45047</v>
      </c>
      <c r="D1923" s="272">
        <v>45060</v>
      </c>
      <c r="E1923" s="196">
        <f t="shared" si="150"/>
        <v>45053.5</v>
      </c>
      <c r="F1923" s="272">
        <v>45065</v>
      </c>
      <c r="G1923" s="272">
        <v>45079</v>
      </c>
      <c r="H1923" s="12" t="s">
        <v>152</v>
      </c>
      <c r="I1923" s="234">
        <v>35.380000000000003</v>
      </c>
      <c r="J1923" s="272">
        <v>45682</v>
      </c>
      <c r="K1923" s="17">
        <f t="shared" si="147"/>
        <v>26</v>
      </c>
      <c r="L1923" s="283">
        <f t="shared" si="148"/>
        <v>8.5277493963233175E-7</v>
      </c>
      <c r="M1923" s="22">
        <f t="shared" si="149"/>
        <v>2.2172148430440624E-5</v>
      </c>
    </row>
    <row r="1924" spans="1:13">
      <c r="A1924" s="16">
        <f t="shared" si="146"/>
        <v>1917</v>
      </c>
      <c r="B1924" s="12" t="s">
        <v>403</v>
      </c>
      <c r="C1924" s="272">
        <v>45047</v>
      </c>
      <c r="D1924" s="272">
        <v>45060</v>
      </c>
      <c r="E1924" s="196">
        <f t="shared" si="150"/>
        <v>45053.5</v>
      </c>
      <c r="F1924" s="272">
        <v>45065</v>
      </c>
      <c r="G1924" s="272">
        <v>45079</v>
      </c>
      <c r="H1924" s="12" t="s">
        <v>152</v>
      </c>
      <c r="I1924" s="234">
        <v>7.59</v>
      </c>
      <c r="J1924" s="272">
        <v>45683</v>
      </c>
      <c r="K1924" s="17">
        <f t="shared" si="147"/>
        <v>26</v>
      </c>
      <c r="L1924" s="283">
        <f t="shared" si="148"/>
        <v>1.8294408682332949E-7</v>
      </c>
      <c r="M1924" s="22">
        <f t="shared" si="149"/>
        <v>4.756546257406567E-6</v>
      </c>
    </row>
    <row r="1925" spans="1:13">
      <c r="A1925" s="16">
        <f t="shared" si="146"/>
        <v>1918</v>
      </c>
      <c r="B1925" s="12" t="s">
        <v>403</v>
      </c>
      <c r="C1925" s="272">
        <v>45047</v>
      </c>
      <c r="D1925" s="272">
        <v>45060</v>
      </c>
      <c r="E1925" s="196">
        <f t="shared" si="150"/>
        <v>45053.5</v>
      </c>
      <c r="F1925" s="272">
        <v>45065</v>
      </c>
      <c r="G1925" s="272">
        <v>45091</v>
      </c>
      <c r="H1925" s="12" t="s">
        <v>153</v>
      </c>
      <c r="I1925" s="234">
        <v>24.39</v>
      </c>
      <c r="J1925" s="272">
        <v>45684</v>
      </c>
      <c r="K1925" s="17">
        <f t="shared" si="147"/>
        <v>38</v>
      </c>
      <c r="L1925" s="283">
        <f t="shared" si="148"/>
        <v>5.8787961496982951E-7</v>
      </c>
      <c r="M1925" s="22">
        <f t="shared" si="149"/>
        <v>2.2339425368853521E-5</v>
      </c>
    </row>
    <row r="1926" spans="1:13">
      <c r="A1926" s="16">
        <f t="shared" si="146"/>
        <v>1919</v>
      </c>
      <c r="B1926" s="12" t="s">
        <v>403</v>
      </c>
      <c r="C1926" s="272">
        <v>45061</v>
      </c>
      <c r="D1926" s="272">
        <v>45074</v>
      </c>
      <c r="E1926" s="196">
        <f t="shared" si="150"/>
        <v>45067.5</v>
      </c>
      <c r="F1926" s="272">
        <v>45079</v>
      </c>
      <c r="G1926" s="272">
        <v>45135</v>
      </c>
      <c r="H1926" s="12" t="s">
        <v>152</v>
      </c>
      <c r="I1926" s="234">
        <v>61.66</v>
      </c>
      <c r="J1926" s="272">
        <v>45685</v>
      </c>
      <c r="K1926" s="17">
        <f t="shared" si="147"/>
        <v>68</v>
      </c>
      <c r="L1926" s="283">
        <f t="shared" si="148"/>
        <v>1.4862098015186424E-6</v>
      </c>
      <c r="M1926" s="22">
        <f t="shared" si="149"/>
        <v>1.0106226650326769E-4</v>
      </c>
    </row>
    <row r="1927" spans="1:13">
      <c r="A1927" s="16">
        <f t="shared" si="146"/>
        <v>1920</v>
      </c>
      <c r="B1927" s="12" t="s">
        <v>403</v>
      </c>
      <c r="C1927" s="272">
        <v>45061</v>
      </c>
      <c r="D1927" s="272">
        <v>45074</v>
      </c>
      <c r="E1927" s="196">
        <f t="shared" si="150"/>
        <v>45067.5</v>
      </c>
      <c r="F1927" s="272">
        <v>45079</v>
      </c>
      <c r="G1927" s="272">
        <v>45135</v>
      </c>
      <c r="H1927" s="12" t="s">
        <v>152</v>
      </c>
      <c r="I1927" s="234">
        <v>3.12</v>
      </c>
      <c r="J1927" s="272">
        <v>45686</v>
      </c>
      <c r="K1927" s="17">
        <f t="shared" si="147"/>
        <v>68</v>
      </c>
      <c r="L1927" s="283">
        <f t="shared" si="148"/>
        <v>7.5202312370064295E-8</v>
      </c>
      <c r="M1927" s="22">
        <f t="shared" si="149"/>
        <v>5.1137572411643721E-6</v>
      </c>
    </row>
    <row r="1928" spans="1:13">
      <c r="A1928" s="16">
        <f t="shared" si="146"/>
        <v>1921</v>
      </c>
      <c r="B1928" s="12" t="s">
        <v>403</v>
      </c>
      <c r="C1928" s="272">
        <v>45061</v>
      </c>
      <c r="D1928" s="272">
        <v>45074</v>
      </c>
      <c r="E1928" s="196">
        <f t="shared" si="150"/>
        <v>45067.5</v>
      </c>
      <c r="F1928" s="272">
        <v>45079</v>
      </c>
      <c r="G1928" s="272">
        <v>45126</v>
      </c>
      <c r="H1928" s="12" t="s">
        <v>157</v>
      </c>
      <c r="I1928" s="234">
        <v>25.05</v>
      </c>
      <c r="J1928" s="272">
        <v>45687</v>
      </c>
      <c r="K1928" s="17">
        <f t="shared" si="147"/>
        <v>59</v>
      </c>
      <c r="L1928" s="283">
        <f t="shared" si="148"/>
        <v>6.0378779643272778E-7</v>
      </c>
      <c r="M1928" s="22">
        <f t="shared" si="149"/>
        <v>3.5623479989530938E-5</v>
      </c>
    </row>
    <row r="1929" spans="1:13">
      <c r="A1929" s="16">
        <f t="shared" ref="A1929:A1992" si="151">A1928+1</f>
        <v>1922</v>
      </c>
      <c r="B1929" s="12" t="s">
        <v>404</v>
      </c>
      <c r="C1929" s="272">
        <v>45060</v>
      </c>
      <c r="D1929" s="272">
        <v>45073</v>
      </c>
      <c r="E1929" s="196">
        <f t="shared" si="150"/>
        <v>45066.5</v>
      </c>
      <c r="F1929" s="272">
        <v>45079</v>
      </c>
      <c r="G1929" s="272">
        <v>45126</v>
      </c>
      <c r="H1929" s="12" t="s">
        <v>157</v>
      </c>
      <c r="I1929" s="234">
        <v>126.38</v>
      </c>
      <c r="J1929" s="272">
        <v>45688</v>
      </c>
      <c r="K1929" s="17">
        <f t="shared" si="147"/>
        <v>60</v>
      </c>
      <c r="L1929" s="283">
        <f t="shared" si="148"/>
        <v>3.0461757170925401E-6</v>
      </c>
      <c r="M1929" s="22">
        <f t="shared" si="149"/>
        <v>1.8277054302555241E-4</v>
      </c>
    </row>
    <row r="1930" spans="1:13">
      <c r="A1930" s="16">
        <f t="shared" si="151"/>
        <v>1923</v>
      </c>
      <c r="B1930" s="12" t="s">
        <v>403</v>
      </c>
      <c r="C1930" s="272">
        <v>45061</v>
      </c>
      <c r="D1930" s="272">
        <v>45074</v>
      </c>
      <c r="E1930" s="196">
        <f t="shared" si="150"/>
        <v>45067.5</v>
      </c>
      <c r="F1930" s="272">
        <v>45079</v>
      </c>
      <c r="G1930" s="272">
        <v>45097</v>
      </c>
      <c r="H1930" s="12" t="s">
        <v>152</v>
      </c>
      <c r="I1930" s="234">
        <v>2.66</v>
      </c>
      <c r="J1930" s="272">
        <v>45689</v>
      </c>
      <c r="K1930" s="17">
        <f t="shared" ref="K1930:K1993" si="152">(G1930-D1930)+((D1930-C1930+1)/2)</f>
        <v>30</v>
      </c>
      <c r="L1930" s="283">
        <f t="shared" ref="L1930:L1993" si="153">I1930/$I$4859</f>
        <v>6.4114791956529173E-8</v>
      </c>
      <c r="M1930" s="22">
        <f t="shared" ref="M1930:M1993" si="154">L1930*K1930</f>
        <v>1.923443758695875E-6</v>
      </c>
    </row>
    <row r="1931" spans="1:13">
      <c r="A1931" s="16">
        <f t="shared" si="151"/>
        <v>1924</v>
      </c>
      <c r="B1931" s="12" t="s">
        <v>403</v>
      </c>
      <c r="C1931" s="272">
        <v>45061</v>
      </c>
      <c r="D1931" s="272">
        <v>45074</v>
      </c>
      <c r="E1931" s="196">
        <f t="shared" si="150"/>
        <v>45067.5</v>
      </c>
      <c r="F1931" s="272">
        <v>45079</v>
      </c>
      <c r="G1931" s="272">
        <v>45135</v>
      </c>
      <c r="H1931" s="12" t="s">
        <v>152</v>
      </c>
      <c r="I1931" s="234">
        <v>31.77</v>
      </c>
      <c r="J1931" s="272">
        <v>45690</v>
      </c>
      <c r="K1931" s="17">
        <f t="shared" si="152"/>
        <v>68</v>
      </c>
      <c r="L1931" s="283">
        <f t="shared" si="153"/>
        <v>7.6576200769132772E-7</v>
      </c>
      <c r="M1931" s="22">
        <f t="shared" si="154"/>
        <v>5.2071816523010287E-5</v>
      </c>
    </row>
    <row r="1932" spans="1:13">
      <c r="A1932" s="16">
        <f t="shared" si="151"/>
        <v>1925</v>
      </c>
      <c r="B1932" s="12" t="s">
        <v>403</v>
      </c>
      <c r="C1932" s="272">
        <v>45061</v>
      </c>
      <c r="D1932" s="272">
        <v>45074</v>
      </c>
      <c r="E1932" s="196">
        <f t="shared" si="150"/>
        <v>45067.5</v>
      </c>
      <c r="F1932" s="272">
        <v>45079</v>
      </c>
      <c r="G1932" s="272">
        <v>45135</v>
      </c>
      <c r="H1932" s="12" t="s">
        <v>152</v>
      </c>
      <c r="I1932" s="234">
        <v>24.129999999999995</v>
      </c>
      <c r="J1932" s="272">
        <v>45691</v>
      </c>
      <c r="K1932" s="17">
        <f t="shared" si="152"/>
        <v>68</v>
      </c>
      <c r="L1932" s="283">
        <f t="shared" si="153"/>
        <v>5.8161275560565743E-7</v>
      </c>
      <c r="M1932" s="22">
        <f t="shared" si="154"/>
        <v>3.9549667381184703E-5</v>
      </c>
    </row>
    <row r="1933" spans="1:13">
      <c r="A1933" s="16">
        <f t="shared" si="151"/>
        <v>1926</v>
      </c>
      <c r="B1933" s="12" t="s">
        <v>403</v>
      </c>
      <c r="C1933" s="272">
        <v>45061</v>
      </c>
      <c r="D1933" s="272">
        <v>45074</v>
      </c>
      <c r="E1933" s="196">
        <f t="shared" si="150"/>
        <v>45067.5</v>
      </c>
      <c r="F1933" s="272">
        <v>45079</v>
      </c>
      <c r="G1933" s="272">
        <v>45135</v>
      </c>
      <c r="H1933" s="12" t="s">
        <v>156</v>
      </c>
      <c r="I1933" s="234">
        <v>40.64</v>
      </c>
      <c r="J1933" s="272">
        <v>45692</v>
      </c>
      <c r="K1933" s="17">
        <f t="shared" si="152"/>
        <v>68</v>
      </c>
      <c r="L1933" s="283">
        <f t="shared" si="153"/>
        <v>9.7955832523058103E-7</v>
      </c>
      <c r="M1933" s="22">
        <f t="shared" si="154"/>
        <v>6.6609966115679508E-5</v>
      </c>
    </row>
    <row r="1934" spans="1:13">
      <c r="A1934" s="16">
        <f t="shared" si="151"/>
        <v>1927</v>
      </c>
      <c r="B1934" s="12" t="s">
        <v>403</v>
      </c>
      <c r="C1934" s="272">
        <v>45061</v>
      </c>
      <c r="D1934" s="272">
        <v>45074</v>
      </c>
      <c r="E1934" s="196">
        <f t="shared" si="150"/>
        <v>45067.5</v>
      </c>
      <c r="F1934" s="272">
        <v>45079</v>
      </c>
      <c r="G1934" s="272">
        <v>45126</v>
      </c>
      <c r="H1934" s="12" t="s">
        <v>157</v>
      </c>
      <c r="I1934" s="234">
        <v>22.44</v>
      </c>
      <c r="J1934" s="272">
        <v>45693</v>
      </c>
      <c r="K1934" s="17">
        <f t="shared" si="152"/>
        <v>59</v>
      </c>
      <c r="L1934" s="283">
        <f t="shared" si="153"/>
        <v>5.4087816973853934E-7</v>
      </c>
      <c r="M1934" s="22">
        <f t="shared" si="154"/>
        <v>3.191181201457382E-5</v>
      </c>
    </row>
    <row r="1935" spans="1:13">
      <c r="A1935" s="16">
        <f t="shared" si="151"/>
        <v>1928</v>
      </c>
      <c r="B1935" s="12" t="s">
        <v>404</v>
      </c>
      <c r="C1935" s="272">
        <v>45060</v>
      </c>
      <c r="D1935" s="272">
        <v>45073</v>
      </c>
      <c r="E1935" s="196">
        <f t="shared" si="150"/>
        <v>45066.5</v>
      </c>
      <c r="F1935" s="272">
        <v>45079</v>
      </c>
      <c r="G1935" s="272">
        <v>45126</v>
      </c>
      <c r="H1935" s="12" t="s">
        <v>157</v>
      </c>
      <c r="I1935" s="234">
        <v>204.35999999999999</v>
      </c>
      <c r="J1935" s="272">
        <v>45694</v>
      </c>
      <c r="K1935" s="17">
        <f t="shared" si="152"/>
        <v>60</v>
      </c>
      <c r="L1935" s="283">
        <f t="shared" si="153"/>
        <v>4.9257514602392106E-6</v>
      </c>
      <c r="M1935" s="22">
        <f t="shared" si="154"/>
        <v>2.9554508761435265E-4</v>
      </c>
    </row>
    <row r="1936" spans="1:13">
      <c r="A1936" s="16">
        <f t="shared" si="151"/>
        <v>1929</v>
      </c>
      <c r="B1936" s="12" t="s">
        <v>403</v>
      </c>
      <c r="C1936" s="272">
        <v>45061</v>
      </c>
      <c r="D1936" s="272">
        <v>45074</v>
      </c>
      <c r="E1936" s="196">
        <f t="shared" si="150"/>
        <v>45067.5</v>
      </c>
      <c r="F1936" s="272">
        <v>45079</v>
      </c>
      <c r="G1936" s="272">
        <v>45135</v>
      </c>
      <c r="H1936" s="12" t="s">
        <v>153</v>
      </c>
      <c r="I1936" s="234">
        <v>111.82</v>
      </c>
      <c r="J1936" s="272">
        <v>45695</v>
      </c>
      <c r="K1936" s="17">
        <f t="shared" si="152"/>
        <v>68</v>
      </c>
      <c r="L1936" s="283">
        <f t="shared" si="153"/>
        <v>2.6952315926989067E-6</v>
      </c>
      <c r="M1936" s="22">
        <f t="shared" si="154"/>
        <v>1.8327574830352564E-4</v>
      </c>
    </row>
    <row r="1937" spans="1:13">
      <c r="A1937" s="16">
        <f t="shared" si="151"/>
        <v>1930</v>
      </c>
      <c r="B1937" s="12" t="s">
        <v>403</v>
      </c>
      <c r="C1937" s="272">
        <v>45061</v>
      </c>
      <c r="D1937" s="272">
        <v>45074</v>
      </c>
      <c r="E1937" s="196">
        <f t="shared" si="150"/>
        <v>45067.5</v>
      </c>
      <c r="F1937" s="272">
        <v>45079</v>
      </c>
      <c r="G1937" s="272">
        <v>45135</v>
      </c>
      <c r="H1937" s="12" t="s">
        <v>154</v>
      </c>
      <c r="I1937" s="234">
        <v>604.34999999999991</v>
      </c>
      <c r="J1937" s="272">
        <v>45696</v>
      </c>
      <c r="K1937" s="17">
        <f t="shared" si="152"/>
        <v>68</v>
      </c>
      <c r="L1937" s="283">
        <f t="shared" si="153"/>
        <v>1.4566832525912933E-5</v>
      </c>
      <c r="M1937" s="22">
        <f t="shared" si="154"/>
        <v>9.9054461176207947E-4</v>
      </c>
    </row>
    <row r="1938" spans="1:13">
      <c r="A1938" s="16">
        <f t="shared" si="151"/>
        <v>1931</v>
      </c>
      <c r="B1938" s="12" t="s">
        <v>403</v>
      </c>
      <c r="C1938" s="272">
        <v>45061</v>
      </c>
      <c r="D1938" s="272">
        <v>45074</v>
      </c>
      <c r="E1938" s="196">
        <f t="shared" si="150"/>
        <v>45067.5</v>
      </c>
      <c r="F1938" s="272">
        <v>45079</v>
      </c>
      <c r="G1938" s="272">
        <v>45135</v>
      </c>
      <c r="H1938" s="12" t="s">
        <v>155</v>
      </c>
      <c r="I1938" s="234">
        <v>29.220000000000002</v>
      </c>
      <c r="J1938" s="272">
        <v>45697</v>
      </c>
      <c r="K1938" s="17">
        <f t="shared" si="152"/>
        <v>68</v>
      </c>
      <c r="L1938" s="283">
        <f t="shared" si="153"/>
        <v>7.0429857931194837E-7</v>
      </c>
      <c r="M1938" s="22">
        <f t="shared" si="154"/>
        <v>4.7892303393212491E-5</v>
      </c>
    </row>
    <row r="1939" spans="1:13">
      <c r="A1939" s="16">
        <f t="shared" si="151"/>
        <v>1932</v>
      </c>
      <c r="B1939" s="12" t="s">
        <v>403</v>
      </c>
      <c r="C1939" s="272">
        <v>45061</v>
      </c>
      <c r="D1939" s="272">
        <v>45074</v>
      </c>
      <c r="E1939" s="196">
        <f t="shared" si="150"/>
        <v>45067.5</v>
      </c>
      <c r="F1939" s="272">
        <v>45079</v>
      </c>
      <c r="G1939" s="272">
        <v>45135</v>
      </c>
      <c r="H1939" s="12" t="s">
        <v>154</v>
      </c>
      <c r="I1939" s="234">
        <v>237.25</v>
      </c>
      <c r="J1939" s="272">
        <v>45698</v>
      </c>
      <c r="K1939" s="17">
        <f t="shared" si="152"/>
        <v>68</v>
      </c>
      <c r="L1939" s="283">
        <f t="shared" si="153"/>
        <v>5.7185091698069726E-6</v>
      </c>
      <c r="M1939" s="22">
        <f t="shared" si="154"/>
        <v>3.8885862354687414E-4</v>
      </c>
    </row>
    <row r="1940" spans="1:13">
      <c r="A1940" s="16">
        <f t="shared" si="151"/>
        <v>1933</v>
      </c>
      <c r="B1940" s="12" t="s">
        <v>403</v>
      </c>
      <c r="C1940" s="272">
        <v>45061</v>
      </c>
      <c r="D1940" s="272">
        <v>45074</v>
      </c>
      <c r="E1940" s="196">
        <f t="shared" si="150"/>
        <v>45067.5</v>
      </c>
      <c r="F1940" s="272">
        <v>45079</v>
      </c>
      <c r="G1940" s="272">
        <v>45135</v>
      </c>
      <c r="H1940" s="12" t="s">
        <v>152</v>
      </c>
      <c r="I1940" s="234">
        <v>1.29</v>
      </c>
      <c r="J1940" s="272">
        <v>45699</v>
      </c>
      <c r="K1940" s="17">
        <f t="shared" si="152"/>
        <v>68</v>
      </c>
      <c r="L1940" s="283">
        <f t="shared" si="153"/>
        <v>3.1093263768391967E-8</v>
      </c>
      <c r="M1940" s="22">
        <f t="shared" si="154"/>
        <v>2.1143419362506539E-6</v>
      </c>
    </row>
    <row r="1941" spans="1:13">
      <c r="A1941" s="16">
        <f t="shared" si="151"/>
        <v>1934</v>
      </c>
      <c r="B1941" s="12" t="s">
        <v>403</v>
      </c>
      <c r="C1941" s="272">
        <v>45061</v>
      </c>
      <c r="D1941" s="272">
        <v>45074</v>
      </c>
      <c r="E1941" s="196">
        <f t="shared" si="150"/>
        <v>45067.5</v>
      </c>
      <c r="F1941" s="272">
        <v>45079</v>
      </c>
      <c r="G1941" s="272">
        <v>45135</v>
      </c>
      <c r="H1941" s="12" t="s">
        <v>156</v>
      </c>
      <c r="I1941" s="234">
        <v>17.78</v>
      </c>
      <c r="J1941" s="272">
        <v>45700</v>
      </c>
      <c r="K1941" s="17">
        <f t="shared" si="152"/>
        <v>68</v>
      </c>
      <c r="L1941" s="283">
        <f t="shared" si="153"/>
        <v>4.2855676728837924E-7</v>
      </c>
      <c r="M1941" s="22">
        <f t="shared" si="154"/>
        <v>2.9141860175609788E-5</v>
      </c>
    </row>
    <row r="1942" spans="1:13">
      <c r="A1942" s="16">
        <f t="shared" si="151"/>
        <v>1935</v>
      </c>
      <c r="B1942" s="12" t="s">
        <v>403</v>
      </c>
      <c r="C1942" s="272">
        <v>45061</v>
      </c>
      <c r="D1942" s="272">
        <v>45074</v>
      </c>
      <c r="E1942" s="196">
        <f t="shared" si="150"/>
        <v>45067.5</v>
      </c>
      <c r="F1942" s="272">
        <v>45079</v>
      </c>
      <c r="G1942" s="272">
        <v>45121</v>
      </c>
      <c r="H1942" s="12" t="s">
        <v>153</v>
      </c>
      <c r="I1942" s="234">
        <v>61.64</v>
      </c>
      <c r="J1942" s="272">
        <v>45701</v>
      </c>
      <c r="K1942" s="17">
        <f t="shared" si="152"/>
        <v>54</v>
      </c>
      <c r="L1942" s="283">
        <f t="shared" si="153"/>
        <v>1.4857277354137061E-6</v>
      </c>
      <c r="M1942" s="22">
        <f t="shared" si="154"/>
        <v>8.0229297712340126E-5</v>
      </c>
    </row>
    <row r="1943" spans="1:13">
      <c r="A1943" s="16">
        <f t="shared" si="151"/>
        <v>1936</v>
      </c>
      <c r="B1943" s="12" t="s">
        <v>403</v>
      </c>
      <c r="C1943" s="272">
        <v>45061</v>
      </c>
      <c r="D1943" s="272">
        <v>45074</v>
      </c>
      <c r="E1943" s="196">
        <f t="shared" si="150"/>
        <v>45067.5</v>
      </c>
      <c r="F1943" s="272">
        <v>45079</v>
      </c>
      <c r="G1943" s="272">
        <v>45135</v>
      </c>
      <c r="H1943" s="12" t="s">
        <v>152</v>
      </c>
      <c r="I1943" s="234">
        <v>1.49</v>
      </c>
      <c r="J1943" s="272">
        <v>45702</v>
      </c>
      <c r="K1943" s="17">
        <f t="shared" si="152"/>
        <v>68</v>
      </c>
      <c r="L1943" s="283">
        <f t="shared" si="153"/>
        <v>3.5913924817755064E-8</v>
      </c>
      <c r="M1943" s="22">
        <f t="shared" si="154"/>
        <v>2.4421468876073445E-6</v>
      </c>
    </row>
    <row r="1944" spans="1:13">
      <c r="A1944" s="16">
        <f t="shared" si="151"/>
        <v>1937</v>
      </c>
      <c r="B1944" s="12" t="s">
        <v>403</v>
      </c>
      <c r="C1944" s="272">
        <v>45061</v>
      </c>
      <c r="D1944" s="272">
        <v>45074</v>
      </c>
      <c r="E1944" s="196">
        <f t="shared" si="150"/>
        <v>45067.5</v>
      </c>
      <c r="F1944" s="272">
        <v>45079</v>
      </c>
      <c r="G1944" s="272">
        <v>45135</v>
      </c>
      <c r="H1944" s="12" t="s">
        <v>156</v>
      </c>
      <c r="I1944" s="234">
        <v>98.2</v>
      </c>
      <c r="J1944" s="272">
        <v>45703</v>
      </c>
      <c r="K1944" s="17">
        <f t="shared" si="152"/>
        <v>68</v>
      </c>
      <c r="L1944" s="283">
        <f t="shared" si="153"/>
        <v>2.3669445752372799E-6</v>
      </c>
      <c r="M1944" s="22">
        <f t="shared" si="154"/>
        <v>1.6095223111613503E-4</v>
      </c>
    </row>
    <row r="1945" spans="1:13">
      <c r="A1945" s="16">
        <f t="shared" si="151"/>
        <v>1938</v>
      </c>
      <c r="B1945" s="12" t="s">
        <v>403</v>
      </c>
      <c r="C1945" s="272">
        <v>45061</v>
      </c>
      <c r="D1945" s="272">
        <v>45074</v>
      </c>
      <c r="E1945" s="196">
        <f t="shared" si="150"/>
        <v>45067.5</v>
      </c>
      <c r="F1945" s="272">
        <v>45079</v>
      </c>
      <c r="G1945" s="272">
        <v>45097</v>
      </c>
      <c r="H1945" s="12" t="s">
        <v>156</v>
      </c>
      <c r="I1945" s="234">
        <v>1051.3899999999999</v>
      </c>
      <c r="J1945" s="272">
        <v>45704</v>
      </c>
      <c r="K1945" s="17">
        <f t="shared" si="152"/>
        <v>30</v>
      </c>
      <c r="L1945" s="283">
        <f t="shared" si="153"/>
        <v>2.5341974103449324E-5</v>
      </c>
      <c r="M1945" s="22">
        <f t="shared" si="154"/>
        <v>7.602592231034797E-4</v>
      </c>
    </row>
    <row r="1946" spans="1:13">
      <c r="A1946" s="16">
        <f t="shared" si="151"/>
        <v>1939</v>
      </c>
      <c r="B1946" s="12" t="s">
        <v>403</v>
      </c>
      <c r="C1946" s="272">
        <v>45061</v>
      </c>
      <c r="D1946" s="272">
        <v>45074</v>
      </c>
      <c r="E1946" s="196">
        <f t="shared" si="150"/>
        <v>45067.5</v>
      </c>
      <c r="F1946" s="272">
        <v>45079</v>
      </c>
      <c r="G1946" s="272">
        <v>45097</v>
      </c>
      <c r="H1946" s="12" t="s">
        <v>152</v>
      </c>
      <c r="I1946" s="234">
        <v>13014.189999999995</v>
      </c>
      <c r="J1946" s="272">
        <v>45705</v>
      </c>
      <c r="K1946" s="17">
        <f t="shared" si="152"/>
        <v>30</v>
      </c>
      <c r="L1946" s="283">
        <f t="shared" si="153"/>
        <v>3.1368499411005345E-4</v>
      </c>
      <c r="M1946" s="22">
        <f t="shared" si="154"/>
        <v>9.4105498233016029E-3</v>
      </c>
    </row>
    <row r="1947" spans="1:13">
      <c r="A1947" s="16">
        <f t="shared" si="151"/>
        <v>1940</v>
      </c>
      <c r="B1947" s="12" t="s">
        <v>404</v>
      </c>
      <c r="C1947" s="272">
        <v>45060</v>
      </c>
      <c r="D1947" s="272">
        <v>45073</v>
      </c>
      <c r="E1947" s="196">
        <f t="shared" si="150"/>
        <v>45066.5</v>
      </c>
      <c r="F1947" s="272">
        <v>45079</v>
      </c>
      <c r="G1947" s="272">
        <v>45126</v>
      </c>
      <c r="H1947" s="12" t="s">
        <v>157</v>
      </c>
      <c r="I1947" s="234">
        <v>119.65</v>
      </c>
      <c r="J1947" s="272">
        <v>45706</v>
      </c>
      <c r="K1947" s="17">
        <f t="shared" si="152"/>
        <v>60</v>
      </c>
      <c r="L1947" s="283">
        <f t="shared" si="153"/>
        <v>2.8839604727814722E-6</v>
      </c>
      <c r="M1947" s="22">
        <f t="shared" si="154"/>
        <v>1.7303762836688832E-4</v>
      </c>
    </row>
    <row r="1948" spans="1:13">
      <c r="A1948" s="16">
        <f t="shared" si="151"/>
        <v>1941</v>
      </c>
      <c r="B1948" s="12" t="s">
        <v>403</v>
      </c>
      <c r="C1948" s="272">
        <v>45061</v>
      </c>
      <c r="D1948" s="272">
        <v>45074</v>
      </c>
      <c r="E1948" s="196">
        <f t="shared" si="150"/>
        <v>45067.5</v>
      </c>
      <c r="F1948" s="272">
        <v>45079</v>
      </c>
      <c r="G1948" s="272">
        <v>45126</v>
      </c>
      <c r="H1948" s="12" t="s">
        <v>157</v>
      </c>
      <c r="I1948" s="234">
        <v>31.25</v>
      </c>
      <c r="J1948" s="272">
        <v>45707</v>
      </c>
      <c r="K1948" s="17">
        <f t="shared" si="152"/>
        <v>59</v>
      </c>
      <c r="L1948" s="283">
        <f t="shared" si="153"/>
        <v>7.5322828896298378E-7</v>
      </c>
      <c r="M1948" s="22">
        <f t="shared" si="154"/>
        <v>4.4440469048816045E-5</v>
      </c>
    </row>
    <row r="1949" spans="1:13">
      <c r="A1949" s="16">
        <f t="shared" si="151"/>
        <v>1942</v>
      </c>
      <c r="B1949" s="12" t="s">
        <v>404</v>
      </c>
      <c r="C1949" s="272">
        <v>45060</v>
      </c>
      <c r="D1949" s="272">
        <v>45073</v>
      </c>
      <c r="E1949" s="196">
        <f t="shared" si="150"/>
        <v>45066.5</v>
      </c>
      <c r="F1949" s="272">
        <v>45079</v>
      </c>
      <c r="G1949" s="272">
        <v>45126</v>
      </c>
      <c r="H1949" s="12" t="s">
        <v>157</v>
      </c>
      <c r="I1949" s="234">
        <v>465.35</v>
      </c>
      <c r="J1949" s="272">
        <v>45708</v>
      </c>
      <c r="K1949" s="17">
        <f t="shared" si="152"/>
        <v>60</v>
      </c>
      <c r="L1949" s="283">
        <f t="shared" si="153"/>
        <v>1.1216473096605584E-5</v>
      </c>
      <c r="M1949" s="22">
        <f t="shared" si="154"/>
        <v>6.7298838579633511E-4</v>
      </c>
    </row>
    <row r="1950" spans="1:13">
      <c r="A1950" s="16">
        <f t="shared" si="151"/>
        <v>1943</v>
      </c>
      <c r="B1950" s="12" t="s">
        <v>403</v>
      </c>
      <c r="C1950" s="272">
        <v>45061</v>
      </c>
      <c r="D1950" s="272">
        <v>45074</v>
      </c>
      <c r="E1950" s="196">
        <f t="shared" si="150"/>
        <v>45067.5</v>
      </c>
      <c r="F1950" s="272">
        <v>45079</v>
      </c>
      <c r="G1950" s="272">
        <v>45121</v>
      </c>
      <c r="H1950" s="12" t="s">
        <v>153</v>
      </c>
      <c r="I1950" s="234">
        <v>196.69</v>
      </c>
      <c r="J1950" s="272">
        <v>45709</v>
      </c>
      <c r="K1950" s="17">
        <f t="shared" si="152"/>
        <v>54</v>
      </c>
      <c r="L1950" s="283">
        <f t="shared" si="153"/>
        <v>4.7408791089961368E-6</v>
      </c>
      <c r="M1950" s="22">
        <f t="shared" si="154"/>
        <v>2.5600747188579139E-4</v>
      </c>
    </row>
    <row r="1951" spans="1:13">
      <c r="A1951" s="16">
        <f t="shared" si="151"/>
        <v>1944</v>
      </c>
      <c r="B1951" s="12" t="s">
        <v>404</v>
      </c>
      <c r="C1951" s="272">
        <v>45060</v>
      </c>
      <c r="D1951" s="272">
        <v>45073</v>
      </c>
      <c r="E1951" s="196">
        <f t="shared" si="150"/>
        <v>45066.5</v>
      </c>
      <c r="F1951" s="272">
        <v>45079</v>
      </c>
      <c r="G1951" s="272">
        <v>45126</v>
      </c>
      <c r="H1951" s="12" t="s">
        <v>157</v>
      </c>
      <c r="I1951" s="234">
        <v>86.12</v>
      </c>
      <c r="J1951" s="272">
        <v>45710</v>
      </c>
      <c r="K1951" s="17">
        <f t="shared" si="152"/>
        <v>60</v>
      </c>
      <c r="L1951" s="283">
        <f t="shared" si="153"/>
        <v>2.0757766478557491E-6</v>
      </c>
      <c r="M1951" s="22">
        <f t="shared" si="154"/>
        <v>1.2454659887134494E-4</v>
      </c>
    </row>
    <row r="1952" spans="1:13">
      <c r="A1952" s="16">
        <f t="shared" si="151"/>
        <v>1945</v>
      </c>
      <c r="B1952" s="12" t="s">
        <v>403</v>
      </c>
      <c r="C1952" s="272">
        <v>45061</v>
      </c>
      <c r="D1952" s="272">
        <v>45074</v>
      </c>
      <c r="E1952" s="196">
        <f t="shared" si="150"/>
        <v>45067.5</v>
      </c>
      <c r="F1952" s="272">
        <v>45079</v>
      </c>
      <c r="G1952" s="272">
        <v>45121</v>
      </c>
      <c r="H1952" s="12" t="s">
        <v>153</v>
      </c>
      <c r="I1952" s="234">
        <v>95.59999999999998</v>
      </c>
      <c r="J1952" s="272">
        <v>45711</v>
      </c>
      <c r="K1952" s="17">
        <f t="shared" si="152"/>
        <v>54</v>
      </c>
      <c r="L1952" s="283">
        <f t="shared" si="153"/>
        <v>2.3042759815955592E-6</v>
      </c>
      <c r="M1952" s="22">
        <f t="shared" si="154"/>
        <v>1.2443090300616019E-4</v>
      </c>
    </row>
    <row r="1953" spans="1:13">
      <c r="A1953" s="16">
        <f t="shared" si="151"/>
        <v>1946</v>
      </c>
      <c r="B1953" s="12" t="s">
        <v>403</v>
      </c>
      <c r="C1953" s="272">
        <v>45061</v>
      </c>
      <c r="D1953" s="272">
        <v>45074</v>
      </c>
      <c r="E1953" s="196">
        <f t="shared" si="150"/>
        <v>45067.5</v>
      </c>
      <c r="F1953" s="272">
        <v>45079</v>
      </c>
      <c r="G1953" s="272">
        <v>45135</v>
      </c>
      <c r="H1953" s="12" t="s">
        <v>152</v>
      </c>
      <c r="I1953" s="234">
        <v>34.75</v>
      </c>
      <c r="J1953" s="272">
        <v>45712</v>
      </c>
      <c r="K1953" s="17">
        <f t="shared" si="152"/>
        <v>68</v>
      </c>
      <c r="L1953" s="283">
        <f t="shared" si="153"/>
        <v>8.3758985732683792E-7</v>
      </c>
      <c r="M1953" s="22">
        <f t="shared" si="154"/>
        <v>5.6956110298224975E-5</v>
      </c>
    </row>
    <row r="1954" spans="1:13">
      <c r="A1954" s="16">
        <f t="shared" si="151"/>
        <v>1947</v>
      </c>
      <c r="B1954" s="12" t="s">
        <v>403</v>
      </c>
      <c r="C1954" s="272">
        <v>45061</v>
      </c>
      <c r="D1954" s="272">
        <v>45074</v>
      </c>
      <c r="E1954" s="196">
        <f t="shared" si="150"/>
        <v>45067.5</v>
      </c>
      <c r="F1954" s="272">
        <v>45079</v>
      </c>
      <c r="G1954" s="272">
        <v>45097</v>
      </c>
      <c r="H1954" s="12" t="s">
        <v>152</v>
      </c>
      <c r="I1954" s="234">
        <v>117.83</v>
      </c>
      <c r="J1954" s="272">
        <v>45713</v>
      </c>
      <c r="K1954" s="17">
        <f t="shared" si="152"/>
        <v>30</v>
      </c>
      <c r="L1954" s="283">
        <f t="shared" si="153"/>
        <v>2.8400924572322681E-6</v>
      </c>
      <c r="M1954" s="22">
        <f t="shared" si="154"/>
        <v>8.5202773716968046E-5</v>
      </c>
    </row>
    <row r="1955" spans="1:13">
      <c r="A1955" s="16">
        <f t="shared" si="151"/>
        <v>1948</v>
      </c>
      <c r="B1955" s="12" t="s">
        <v>403</v>
      </c>
      <c r="C1955" s="272">
        <v>45061</v>
      </c>
      <c r="D1955" s="272">
        <v>45074</v>
      </c>
      <c r="E1955" s="196">
        <f t="shared" si="150"/>
        <v>45067.5</v>
      </c>
      <c r="F1955" s="272">
        <v>45079</v>
      </c>
      <c r="G1955" s="272">
        <v>45121</v>
      </c>
      <c r="H1955" s="12" t="s">
        <v>152</v>
      </c>
      <c r="I1955" s="234">
        <v>318.11999999999995</v>
      </c>
      <c r="J1955" s="272">
        <v>45714</v>
      </c>
      <c r="K1955" s="17">
        <f t="shared" si="152"/>
        <v>54</v>
      </c>
      <c r="L1955" s="283">
        <f t="shared" si="153"/>
        <v>7.6677434651169387E-6</v>
      </c>
      <c r="M1955" s="22">
        <f t="shared" si="154"/>
        <v>4.1405814711631471E-4</v>
      </c>
    </row>
    <row r="1956" spans="1:13">
      <c r="A1956" s="16">
        <f t="shared" si="151"/>
        <v>1949</v>
      </c>
      <c r="B1956" s="12" t="s">
        <v>403</v>
      </c>
      <c r="C1956" s="272">
        <v>45061</v>
      </c>
      <c r="D1956" s="272">
        <v>45074</v>
      </c>
      <c r="E1956" s="196">
        <f t="shared" si="150"/>
        <v>45067.5</v>
      </c>
      <c r="F1956" s="272">
        <v>45079</v>
      </c>
      <c r="G1956" s="272">
        <v>45135</v>
      </c>
      <c r="H1956" s="12" t="s">
        <v>152</v>
      </c>
      <c r="I1956" s="234">
        <v>2.84</v>
      </c>
      <c r="J1956" s="272">
        <v>45715</v>
      </c>
      <c r="K1956" s="17">
        <f t="shared" si="152"/>
        <v>68</v>
      </c>
      <c r="L1956" s="283">
        <f t="shared" si="153"/>
        <v>6.845338690095596E-8</v>
      </c>
      <c r="M1956" s="22">
        <f t="shared" si="154"/>
        <v>4.6548303092650049E-6</v>
      </c>
    </row>
    <row r="1957" spans="1:13">
      <c r="A1957" s="16">
        <f t="shared" si="151"/>
        <v>1950</v>
      </c>
      <c r="B1957" s="12" t="s">
        <v>403</v>
      </c>
      <c r="C1957" s="272">
        <v>45061</v>
      </c>
      <c r="D1957" s="272">
        <v>45074</v>
      </c>
      <c r="E1957" s="196">
        <f t="shared" ref="E1957:E2020" si="155">AVERAGE(C1957:D1957)</f>
        <v>45067.5</v>
      </c>
      <c r="F1957" s="272">
        <v>45079</v>
      </c>
      <c r="G1957" s="272">
        <v>45135</v>
      </c>
      <c r="H1957" s="12" t="s">
        <v>152</v>
      </c>
      <c r="I1957" s="234">
        <v>1.71</v>
      </c>
      <c r="J1957" s="272">
        <v>45716</v>
      </c>
      <c r="K1957" s="17">
        <f t="shared" si="152"/>
        <v>68</v>
      </c>
      <c r="L1957" s="283">
        <f t="shared" si="153"/>
        <v>4.121665197205447E-8</v>
      </c>
      <c r="M1957" s="22">
        <f t="shared" si="154"/>
        <v>2.8027323340997039E-6</v>
      </c>
    </row>
    <row r="1958" spans="1:13">
      <c r="A1958" s="16">
        <f t="shared" si="151"/>
        <v>1951</v>
      </c>
      <c r="B1958" s="12" t="s">
        <v>403</v>
      </c>
      <c r="C1958" s="272">
        <v>45061</v>
      </c>
      <c r="D1958" s="272">
        <v>45074</v>
      </c>
      <c r="E1958" s="196">
        <f t="shared" si="155"/>
        <v>45067.5</v>
      </c>
      <c r="F1958" s="272">
        <v>45079</v>
      </c>
      <c r="G1958" s="272">
        <v>45126</v>
      </c>
      <c r="H1958" s="12" t="s">
        <v>157</v>
      </c>
      <c r="I1958" s="234">
        <v>1027.3699999999999</v>
      </c>
      <c r="J1958" s="272">
        <v>45717</v>
      </c>
      <c r="K1958" s="17">
        <f t="shared" si="152"/>
        <v>59</v>
      </c>
      <c r="L1958" s="283">
        <f t="shared" si="153"/>
        <v>2.4763012711420817E-5</v>
      </c>
      <c r="M1958" s="22">
        <f t="shared" si="154"/>
        <v>1.4610177499738283E-3</v>
      </c>
    </row>
    <row r="1959" spans="1:13">
      <c r="A1959" s="16">
        <f t="shared" si="151"/>
        <v>1952</v>
      </c>
      <c r="B1959" s="12" t="s">
        <v>403</v>
      </c>
      <c r="C1959" s="272">
        <v>45061</v>
      </c>
      <c r="D1959" s="272">
        <v>45074</v>
      </c>
      <c r="E1959" s="196">
        <f t="shared" si="155"/>
        <v>45067.5</v>
      </c>
      <c r="F1959" s="272">
        <v>45079</v>
      </c>
      <c r="G1959" s="272">
        <v>45135</v>
      </c>
      <c r="H1959" s="12" t="s">
        <v>152</v>
      </c>
      <c r="I1959" s="234">
        <v>2.17</v>
      </c>
      <c r="J1959" s="272">
        <v>45718</v>
      </c>
      <c r="K1959" s="17">
        <f t="shared" si="152"/>
        <v>68</v>
      </c>
      <c r="L1959" s="283">
        <f t="shared" si="153"/>
        <v>5.2304172385589586E-8</v>
      </c>
      <c r="M1959" s="22">
        <f t="shared" si="154"/>
        <v>3.556683722220092E-6</v>
      </c>
    </row>
    <row r="1960" spans="1:13">
      <c r="A1960" s="16">
        <f t="shared" si="151"/>
        <v>1953</v>
      </c>
      <c r="B1960" s="12" t="s">
        <v>403</v>
      </c>
      <c r="C1960" s="272">
        <v>45061</v>
      </c>
      <c r="D1960" s="272">
        <v>45074</v>
      </c>
      <c r="E1960" s="196">
        <f t="shared" si="155"/>
        <v>45067.5</v>
      </c>
      <c r="F1960" s="272">
        <v>45079</v>
      </c>
      <c r="G1960" s="272">
        <v>45126</v>
      </c>
      <c r="H1960" s="12" t="s">
        <v>166</v>
      </c>
      <c r="I1960" s="234">
        <v>208.32</v>
      </c>
      <c r="J1960" s="272">
        <v>45719</v>
      </c>
      <c r="K1960" s="17">
        <f t="shared" si="152"/>
        <v>59</v>
      </c>
      <c r="L1960" s="283">
        <f t="shared" si="153"/>
        <v>5.0212005490166007E-6</v>
      </c>
      <c r="M1960" s="22">
        <f t="shared" si="154"/>
        <v>2.9625083239197942E-4</v>
      </c>
    </row>
    <row r="1961" spans="1:13">
      <c r="A1961" s="16">
        <f t="shared" si="151"/>
        <v>1954</v>
      </c>
      <c r="B1961" s="12" t="s">
        <v>403</v>
      </c>
      <c r="C1961" s="272">
        <v>45061</v>
      </c>
      <c r="D1961" s="272">
        <v>45074</v>
      </c>
      <c r="E1961" s="196">
        <f t="shared" si="155"/>
        <v>45067.5</v>
      </c>
      <c r="F1961" s="272">
        <v>45079</v>
      </c>
      <c r="G1961" s="272">
        <v>45135</v>
      </c>
      <c r="H1961" s="12" t="s">
        <v>407</v>
      </c>
      <c r="I1961" s="234">
        <v>19.170000000000002</v>
      </c>
      <c r="J1961" s="272">
        <v>45720</v>
      </c>
      <c r="K1961" s="17">
        <f t="shared" si="152"/>
        <v>68</v>
      </c>
      <c r="L1961" s="283">
        <f t="shared" si="153"/>
        <v>4.6206036158145279E-7</v>
      </c>
      <c r="M1961" s="22">
        <f t="shared" si="154"/>
        <v>3.1420104587538792E-5</v>
      </c>
    </row>
    <row r="1962" spans="1:13">
      <c r="A1962" s="16">
        <f t="shared" si="151"/>
        <v>1955</v>
      </c>
      <c r="B1962" s="12" t="s">
        <v>403</v>
      </c>
      <c r="C1962" s="272">
        <v>45061</v>
      </c>
      <c r="D1962" s="272">
        <v>45074</v>
      </c>
      <c r="E1962" s="196">
        <f t="shared" si="155"/>
        <v>45067.5</v>
      </c>
      <c r="F1962" s="272">
        <v>45079</v>
      </c>
      <c r="G1962" s="272">
        <v>45135</v>
      </c>
      <c r="H1962" s="12" t="s">
        <v>152</v>
      </c>
      <c r="I1962" s="234">
        <v>5.09</v>
      </c>
      <c r="J1962" s="272">
        <v>45721</v>
      </c>
      <c r="K1962" s="17">
        <f t="shared" si="152"/>
        <v>68</v>
      </c>
      <c r="L1962" s="283">
        <f t="shared" si="153"/>
        <v>1.2268582370629078E-7</v>
      </c>
      <c r="M1962" s="22">
        <f t="shared" si="154"/>
        <v>8.3426360120277735E-6</v>
      </c>
    </row>
    <row r="1963" spans="1:13">
      <c r="A1963" s="16">
        <f t="shared" si="151"/>
        <v>1956</v>
      </c>
      <c r="B1963" s="12" t="s">
        <v>403</v>
      </c>
      <c r="C1963" s="272">
        <v>45061</v>
      </c>
      <c r="D1963" s="272">
        <v>45074</v>
      </c>
      <c r="E1963" s="196">
        <f t="shared" si="155"/>
        <v>45067.5</v>
      </c>
      <c r="F1963" s="272">
        <v>45079</v>
      </c>
      <c r="G1963" s="272">
        <v>45121</v>
      </c>
      <c r="H1963" s="12" t="s">
        <v>153</v>
      </c>
      <c r="I1963" s="234">
        <v>14.4</v>
      </c>
      <c r="J1963" s="272">
        <v>45722</v>
      </c>
      <c r="K1963" s="17">
        <f t="shared" si="152"/>
        <v>54</v>
      </c>
      <c r="L1963" s="283">
        <f t="shared" si="153"/>
        <v>3.4708759555414291E-7</v>
      </c>
      <c r="M1963" s="22">
        <f t="shared" si="154"/>
        <v>1.8742730159923718E-5</v>
      </c>
    </row>
    <row r="1964" spans="1:13">
      <c r="A1964" s="16">
        <f t="shared" si="151"/>
        <v>1957</v>
      </c>
      <c r="B1964" s="12" t="s">
        <v>403</v>
      </c>
      <c r="C1964" s="272">
        <v>45061</v>
      </c>
      <c r="D1964" s="272">
        <v>45074</v>
      </c>
      <c r="E1964" s="196">
        <f t="shared" si="155"/>
        <v>45067.5</v>
      </c>
      <c r="F1964" s="272">
        <v>45079</v>
      </c>
      <c r="G1964" s="272">
        <v>45097</v>
      </c>
      <c r="H1964" s="12" t="s">
        <v>152</v>
      </c>
      <c r="I1964" s="234">
        <v>10.040000000000001</v>
      </c>
      <c r="J1964" s="272">
        <v>45723</v>
      </c>
      <c r="K1964" s="17">
        <f t="shared" si="152"/>
        <v>30</v>
      </c>
      <c r="L1964" s="283">
        <f t="shared" si="153"/>
        <v>2.4199718467802745E-7</v>
      </c>
      <c r="M1964" s="22">
        <f t="shared" si="154"/>
        <v>7.2599155403408238E-6</v>
      </c>
    </row>
    <row r="1965" spans="1:13">
      <c r="A1965" s="16">
        <f t="shared" si="151"/>
        <v>1958</v>
      </c>
      <c r="B1965" s="12" t="s">
        <v>403</v>
      </c>
      <c r="C1965" s="272">
        <v>45061</v>
      </c>
      <c r="D1965" s="272">
        <v>45074</v>
      </c>
      <c r="E1965" s="196">
        <f t="shared" si="155"/>
        <v>45067.5</v>
      </c>
      <c r="F1965" s="272">
        <v>45079</v>
      </c>
      <c r="G1965" s="272">
        <v>45135</v>
      </c>
      <c r="H1965" s="12" t="s">
        <v>152</v>
      </c>
      <c r="I1965" s="234">
        <v>7.93</v>
      </c>
      <c r="J1965" s="272">
        <v>45724</v>
      </c>
      <c r="K1965" s="17">
        <f t="shared" si="152"/>
        <v>68</v>
      </c>
      <c r="L1965" s="283">
        <f t="shared" si="153"/>
        <v>1.9113921060724676E-7</v>
      </c>
      <c r="M1965" s="22">
        <f t="shared" si="154"/>
        <v>1.2997466321292779E-5</v>
      </c>
    </row>
    <row r="1966" spans="1:13">
      <c r="A1966" s="16">
        <f t="shared" si="151"/>
        <v>1959</v>
      </c>
      <c r="B1966" s="12" t="s">
        <v>403</v>
      </c>
      <c r="C1966" s="272">
        <v>45061</v>
      </c>
      <c r="D1966" s="272">
        <v>45074</v>
      </c>
      <c r="E1966" s="196">
        <f t="shared" si="155"/>
        <v>45067.5</v>
      </c>
      <c r="F1966" s="272">
        <v>45079</v>
      </c>
      <c r="G1966" s="272">
        <v>45135</v>
      </c>
      <c r="H1966" s="12" t="s">
        <v>152</v>
      </c>
      <c r="I1966" s="234">
        <v>60.04</v>
      </c>
      <c r="J1966" s="272">
        <v>45725</v>
      </c>
      <c r="K1966" s="17">
        <f t="shared" si="152"/>
        <v>68</v>
      </c>
      <c r="L1966" s="283">
        <f t="shared" si="153"/>
        <v>1.4471624470188013E-6</v>
      </c>
      <c r="M1966" s="22">
        <f t="shared" si="154"/>
        <v>9.8407046397278484E-5</v>
      </c>
    </row>
    <row r="1967" spans="1:13">
      <c r="A1967" s="16">
        <f t="shared" si="151"/>
        <v>1960</v>
      </c>
      <c r="B1967" s="12" t="s">
        <v>403</v>
      </c>
      <c r="C1967" s="272">
        <v>45061</v>
      </c>
      <c r="D1967" s="272">
        <v>45074</v>
      </c>
      <c r="E1967" s="196">
        <f t="shared" si="155"/>
        <v>45067.5</v>
      </c>
      <c r="F1967" s="272">
        <v>45079</v>
      </c>
      <c r="G1967" s="272">
        <v>45097</v>
      </c>
      <c r="H1967" s="12" t="s">
        <v>156</v>
      </c>
      <c r="I1967" s="234">
        <v>48.09</v>
      </c>
      <c r="J1967" s="272">
        <v>45726</v>
      </c>
      <c r="K1967" s="17">
        <f t="shared" si="152"/>
        <v>30</v>
      </c>
      <c r="L1967" s="283">
        <f t="shared" si="153"/>
        <v>1.1591279493193565E-6</v>
      </c>
      <c r="M1967" s="22">
        <f t="shared" si="154"/>
        <v>3.4773838479580696E-5</v>
      </c>
    </row>
    <row r="1968" spans="1:13">
      <c r="A1968" s="16">
        <f t="shared" si="151"/>
        <v>1961</v>
      </c>
      <c r="B1968" s="12" t="s">
        <v>403</v>
      </c>
      <c r="C1968" s="272">
        <v>45061</v>
      </c>
      <c r="D1968" s="272">
        <v>45074</v>
      </c>
      <c r="E1968" s="196">
        <f t="shared" si="155"/>
        <v>45067.5</v>
      </c>
      <c r="F1968" s="272">
        <v>45079</v>
      </c>
      <c r="G1968" s="272">
        <v>45097</v>
      </c>
      <c r="H1968" s="12" t="s">
        <v>152</v>
      </c>
      <c r="I1968" s="234">
        <v>195.73999999999998</v>
      </c>
      <c r="J1968" s="272">
        <v>45727</v>
      </c>
      <c r="K1968" s="17">
        <f t="shared" si="152"/>
        <v>30</v>
      </c>
      <c r="L1968" s="283">
        <f t="shared" si="153"/>
        <v>4.7179809690116614E-6</v>
      </c>
      <c r="M1968" s="22">
        <f t="shared" si="154"/>
        <v>1.4153942907034985E-4</v>
      </c>
    </row>
    <row r="1969" spans="1:13">
      <c r="A1969" s="16">
        <f t="shared" si="151"/>
        <v>1962</v>
      </c>
      <c r="B1969" s="12" t="s">
        <v>403</v>
      </c>
      <c r="C1969" s="272">
        <v>45061</v>
      </c>
      <c r="D1969" s="272">
        <v>45074</v>
      </c>
      <c r="E1969" s="196">
        <f t="shared" si="155"/>
        <v>45067.5</v>
      </c>
      <c r="F1969" s="272">
        <v>45079</v>
      </c>
      <c r="G1969" s="272">
        <v>45126</v>
      </c>
      <c r="H1969" s="12" t="s">
        <v>157</v>
      </c>
      <c r="I1969" s="234">
        <v>30.98</v>
      </c>
      <c r="J1969" s="272">
        <v>45728</v>
      </c>
      <c r="K1969" s="17">
        <f t="shared" si="152"/>
        <v>59</v>
      </c>
      <c r="L1969" s="283">
        <f t="shared" si="153"/>
        <v>7.4672039654634352E-7</v>
      </c>
      <c r="M1969" s="22">
        <f t="shared" si="154"/>
        <v>4.405650339623427E-5</v>
      </c>
    </row>
    <row r="1970" spans="1:13">
      <c r="A1970" s="16">
        <f t="shared" si="151"/>
        <v>1963</v>
      </c>
      <c r="B1970" s="12" t="s">
        <v>404</v>
      </c>
      <c r="C1970" s="272">
        <v>45060</v>
      </c>
      <c r="D1970" s="272">
        <v>45073</v>
      </c>
      <c r="E1970" s="196">
        <f t="shared" si="155"/>
        <v>45066.5</v>
      </c>
      <c r="F1970" s="272">
        <v>45079</v>
      </c>
      <c r="G1970" s="272">
        <v>45126</v>
      </c>
      <c r="H1970" s="12" t="s">
        <v>157</v>
      </c>
      <c r="I1970" s="234">
        <v>72.87</v>
      </c>
      <c r="J1970" s="272">
        <v>45729</v>
      </c>
      <c r="K1970" s="17">
        <f t="shared" si="152"/>
        <v>60</v>
      </c>
      <c r="L1970" s="283">
        <f t="shared" si="153"/>
        <v>1.7564078533354441E-6</v>
      </c>
      <c r="M1970" s="22">
        <f t="shared" si="154"/>
        <v>1.0538447120012665E-4</v>
      </c>
    </row>
    <row r="1971" spans="1:13">
      <c r="A1971" s="16">
        <f t="shared" si="151"/>
        <v>1964</v>
      </c>
      <c r="B1971" s="12" t="s">
        <v>403</v>
      </c>
      <c r="C1971" s="272">
        <v>45061</v>
      </c>
      <c r="D1971" s="272">
        <v>45074</v>
      </c>
      <c r="E1971" s="196">
        <f t="shared" si="155"/>
        <v>45067.5</v>
      </c>
      <c r="F1971" s="272">
        <v>45079</v>
      </c>
      <c r="G1971" s="272">
        <v>45135</v>
      </c>
      <c r="H1971" s="12" t="s">
        <v>158</v>
      </c>
      <c r="I1971" s="234">
        <v>2264.36</v>
      </c>
      <c r="J1971" s="272">
        <v>45730</v>
      </c>
      <c r="K1971" s="17">
        <f t="shared" si="152"/>
        <v>68</v>
      </c>
      <c r="L1971" s="283">
        <f t="shared" si="153"/>
        <v>5.4578560268679098E-5</v>
      </c>
      <c r="M1971" s="22">
        <f t="shared" si="154"/>
        <v>3.7113420982701787E-3</v>
      </c>
    </row>
    <row r="1972" spans="1:13">
      <c r="A1972" s="16">
        <f t="shared" si="151"/>
        <v>1965</v>
      </c>
      <c r="B1972" s="12" t="s">
        <v>403</v>
      </c>
      <c r="C1972" s="272">
        <v>45061</v>
      </c>
      <c r="D1972" s="272">
        <v>45074</v>
      </c>
      <c r="E1972" s="196">
        <f t="shared" si="155"/>
        <v>45067.5</v>
      </c>
      <c r="F1972" s="272">
        <v>45079</v>
      </c>
      <c r="G1972" s="272">
        <v>45079</v>
      </c>
      <c r="H1972" s="12" t="s">
        <v>159</v>
      </c>
      <c r="I1972" s="234">
        <v>70878.400000000009</v>
      </c>
      <c r="J1972" s="272">
        <v>45731</v>
      </c>
      <c r="K1972" s="17">
        <f t="shared" si="152"/>
        <v>12</v>
      </c>
      <c r="L1972" s="283">
        <f t="shared" si="153"/>
        <v>1.7084037106058865E-3</v>
      </c>
      <c r="M1972" s="22">
        <f t="shared" si="154"/>
        <v>2.0500844527270638E-2</v>
      </c>
    </row>
    <row r="1973" spans="1:13">
      <c r="A1973" s="16">
        <f t="shared" si="151"/>
        <v>1966</v>
      </c>
      <c r="B1973" s="12" t="s">
        <v>403</v>
      </c>
      <c r="C1973" s="272">
        <v>45061</v>
      </c>
      <c r="D1973" s="272">
        <v>45074</v>
      </c>
      <c r="E1973" s="196">
        <f t="shared" si="155"/>
        <v>45067.5</v>
      </c>
      <c r="F1973" s="272">
        <v>45079</v>
      </c>
      <c r="G1973" s="272">
        <v>45079</v>
      </c>
      <c r="H1973" s="12" t="s">
        <v>160</v>
      </c>
      <c r="I1973" s="234">
        <v>70878.400000000009</v>
      </c>
      <c r="J1973" s="272">
        <v>45732</v>
      </c>
      <c r="K1973" s="17">
        <f t="shared" si="152"/>
        <v>12</v>
      </c>
      <c r="L1973" s="283">
        <f t="shared" si="153"/>
        <v>1.7084037106058865E-3</v>
      </c>
      <c r="M1973" s="22">
        <f t="shared" si="154"/>
        <v>2.0500844527270638E-2</v>
      </c>
    </row>
    <row r="1974" spans="1:13">
      <c r="A1974" s="16">
        <f t="shared" si="151"/>
        <v>1967</v>
      </c>
      <c r="B1974" s="12" t="s">
        <v>403</v>
      </c>
      <c r="C1974" s="272">
        <v>45061</v>
      </c>
      <c r="D1974" s="272">
        <v>45074</v>
      </c>
      <c r="E1974" s="196">
        <f t="shared" si="155"/>
        <v>45067.5</v>
      </c>
      <c r="F1974" s="272">
        <v>45079</v>
      </c>
      <c r="G1974" s="272">
        <v>45079</v>
      </c>
      <c r="H1974" s="12" t="s">
        <v>161</v>
      </c>
      <c r="I1974" s="234">
        <v>303065.4499999996</v>
      </c>
      <c r="J1974" s="272">
        <v>45733</v>
      </c>
      <c r="K1974" s="17">
        <f t="shared" si="152"/>
        <v>12</v>
      </c>
      <c r="L1974" s="283">
        <f t="shared" si="153"/>
        <v>7.3048790511134843E-3</v>
      </c>
      <c r="M1974" s="22">
        <f t="shared" si="154"/>
        <v>8.7658548613361809E-2</v>
      </c>
    </row>
    <row r="1975" spans="1:13">
      <c r="A1975" s="16">
        <f t="shared" si="151"/>
        <v>1968</v>
      </c>
      <c r="B1975" s="12" t="s">
        <v>403</v>
      </c>
      <c r="C1975" s="272">
        <v>45061</v>
      </c>
      <c r="D1975" s="272">
        <v>45074</v>
      </c>
      <c r="E1975" s="196">
        <f t="shared" si="155"/>
        <v>45067.5</v>
      </c>
      <c r="F1975" s="272">
        <v>45079</v>
      </c>
      <c r="G1975" s="272">
        <v>45079</v>
      </c>
      <c r="H1975" s="12" t="s">
        <v>162</v>
      </c>
      <c r="I1975" s="234">
        <v>303065.46999999962</v>
      </c>
      <c r="J1975" s="272">
        <v>45734</v>
      </c>
      <c r="K1975" s="17">
        <f t="shared" si="152"/>
        <v>12</v>
      </c>
      <c r="L1975" s="283">
        <f t="shared" si="153"/>
        <v>7.3048795331795901E-3</v>
      </c>
      <c r="M1975" s="22">
        <f t="shared" si="154"/>
        <v>8.7658554398155078E-2</v>
      </c>
    </row>
    <row r="1976" spans="1:13">
      <c r="A1976" s="16">
        <f t="shared" si="151"/>
        <v>1969</v>
      </c>
      <c r="B1976" s="12" t="s">
        <v>403</v>
      </c>
      <c r="C1976" s="272">
        <v>45061</v>
      </c>
      <c r="D1976" s="272">
        <v>45074</v>
      </c>
      <c r="E1976" s="196">
        <f t="shared" si="155"/>
        <v>45067.5</v>
      </c>
      <c r="F1976" s="272">
        <v>45079</v>
      </c>
      <c r="G1976" s="272">
        <v>45079</v>
      </c>
      <c r="H1976" s="12" t="s">
        <v>163</v>
      </c>
      <c r="I1976" s="234">
        <v>464802.79000000033</v>
      </c>
      <c r="J1976" s="272">
        <v>45735</v>
      </c>
      <c r="K1976" s="17">
        <f t="shared" si="152"/>
        <v>12</v>
      </c>
      <c r="L1976" s="283">
        <f t="shared" si="153"/>
        <v>1.1203283526941481E-2</v>
      </c>
      <c r="M1976" s="22">
        <f t="shared" si="154"/>
        <v>0.13443940232329776</v>
      </c>
    </row>
    <row r="1977" spans="1:13">
      <c r="A1977" s="16">
        <f t="shared" si="151"/>
        <v>1970</v>
      </c>
      <c r="B1977" s="12" t="s">
        <v>404</v>
      </c>
      <c r="C1977" s="272">
        <v>45060</v>
      </c>
      <c r="D1977" s="272">
        <v>45073</v>
      </c>
      <c r="E1977" s="196">
        <f t="shared" si="155"/>
        <v>45066.5</v>
      </c>
      <c r="F1977" s="272">
        <v>45079</v>
      </c>
      <c r="G1977" s="272">
        <v>45135</v>
      </c>
      <c r="H1977" s="12" t="s">
        <v>158</v>
      </c>
      <c r="I1977" s="234">
        <v>8.9</v>
      </c>
      <c r="J1977" s="272">
        <v>45736</v>
      </c>
      <c r="K1977" s="17">
        <f t="shared" si="152"/>
        <v>69</v>
      </c>
      <c r="L1977" s="283">
        <f t="shared" si="153"/>
        <v>2.1451941669665778E-7</v>
      </c>
      <c r="M1977" s="22">
        <f t="shared" si="154"/>
        <v>1.4801839752069386E-5</v>
      </c>
    </row>
    <row r="1978" spans="1:13">
      <c r="A1978" s="16">
        <f t="shared" si="151"/>
        <v>1971</v>
      </c>
      <c r="B1978" s="12" t="s">
        <v>404</v>
      </c>
      <c r="C1978" s="272">
        <v>45060</v>
      </c>
      <c r="D1978" s="272">
        <v>45073</v>
      </c>
      <c r="E1978" s="196">
        <f t="shared" si="155"/>
        <v>45066.5</v>
      </c>
      <c r="F1978" s="272">
        <v>45079</v>
      </c>
      <c r="G1978" s="272">
        <v>45079</v>
      </c>
      <c r="H1978" s="12" t="s">
        <v>159</v>
      </c>
      <c r="I1978" s="234">
        <v>6396.869999999999</v>
      </c>
      <c r="J1978" s="272">
        <v>45737</v>
      </c>
      <c r="K1978" s="17">
        <f t="shared" si="152"/>
        <v>13</v>
      </c>
      <c r="L1978" s="283">
        <f t="shared" si="153"/>
        <v>1.541857102341965E-4</v>
      </c>
      <c r="M1978" s="22">
        <f t="shared" si="154"/>
        <v>2.0044142330445545E-3</v>
      </c>
    </row>
    <row r="1979" spans="1:13">
      <c r="A1979" s="16">
        <f t="shared" si="151"/>
        <v>1972</v>
      </c>
      <c r="B1979" s="12" t="s">
        <v>404</v>
      </c>
      <c r="C1979" s="272">
        <v>45060</v>
      </c>
      <c r="D1979" s="272">
        <v>45073</v>
      </c>
      <c r="E1979" s="196">
        <f t="shared" si="155"/>
        <v>45066.5</v>
      </c>
      <c r="F1979" s="272">
        <v>45079</v>
      </c>
      <c r="G1979" s="272">
        <v>45079</v>
      </c>
      <c r="H1979" s="12" t="s">
        <v>160</v>
      </c>
      <c r="I1979" s="234">
        <v>6396.869999999999</v>
      </c>
      <c r="J1979" s="272">
        <v>45738</v>
      </c>
      <c r="K1979" s="17">
        <f t="shared" si="152"/>
        <v>13</v>
      </c>
      <c r="L1979" s="283">
        <f t="shared" si="153"/>
        <v>1.541857102341965E-4</v>
      </c>
      <c r="M1979" s="22">
        <f t="shared" si="154"/>
        <v>2.0044142330445545E-3</v>
      </c>
    </row>
    <row r="1980" spans="1:13">
      <c r="A1980" s="16">
        <f t="shared" si="151"/>
        <v>1973</v>
      </c>
      <c r="B1980" s="12" t="s">
        <v>404</v>
      </c>
      <c r="C1980" s="272">
        <v>45060</v>
      </c>
      <c r="D1980" s="272">
        <v>45073</v>
      </c>
      <c r="E1980" s="196">
        <f t="shared" si="155"/>
        <v>45066.5</v>
      </c>
      <c r="F1980" s="272">
        <v>45079</v>
      </c>
      <c r="G1980" s="272">
        <v>45079</v>
      </c>
      <c r="H1980" s="12" t="s">
        <v>161</v>
      </c>
      <c r="I1980" s="234">
        <v>27352.309999999994</v>
      </c>
      <c r="J1980" s="272">
        <v>45739</v>
      </c>
      <c r="K1980" s="17">
        <f t="shared" si="152"/>
        <v>13</v>
      </c>
      <c r="L1980" s="283">
        <f t="shared" si="153"/>
        <v>6.592810771355234E-4</v>
      </c>
      <c r="M1980" s="22">
        <f t="shared" si="154"/>
        <v>8.5706540027618034E-3</v>
      </c>
    </row>
    <row r="1981" spans="1:13">
      <c r="A1981" s="16">
        <f t="shared" si="151"/>
        <v>1974</v>
      </c>
      <c r="B1981" s="12" t="s">
        <v>404</v>
      </c>
      <c r="C1981" s="272">
        <v>45060</v>
      </c>
      <c r="D1981" s="272">
        <v>45073</v>
      </c>
      <c r="E1981" s="196">
        <f t="shared" si="155"/>
        <v>45066.5</v>
      </c>
      <c r="F1981" s="272">
        <v>45079</v>
      </c>
      <c r="G1981" s="272">
        <v>45079</v>
      </c>
      <c r="H1981" s="12" t="s">
        <v>162</v>
      </c>
      <c r="I1981" s="234">
        <v>27352.309999999994</v>
      </c>
      <c r="J1981" s="272">
        <v>45740</v>
      </c>
      <c r="K1981" s="17">
        <f t="shared" si="152"/>
        <v>13</v>
      </c>
      <c r="L1981" s="283">
        <f t="shared" si="153"/>
        <v>6.592810771355234E-4</v>
      </c>
      <c r="M1981" s="22">
        <f t="shared" si="154"/>
        <v>8.5706540027618034E-3</v>
      </c>
    </row>
    <row r="1982" spans="1:13">
      <c r="A1982" s="16">
        <f t="shared" si="151"/>
        <v>1975</v>
      </c>
      <c r="B1982" s="12" t="s">
        <v>404</v>
      </c>
      <c r="C1982" s="272">
        <v>45060</v>
      </c>
      <c r="D1982" s="272">
        <v>45073</v>
      </c>
      <c r="E1982" s="196">
        <f t="shared" si="155"/>
        <v>45066.5</v>
      </c>
      <c r="F1982" s="272">
        <v>45079</v>
      </c>
      <c r="G1982" s="272">
        <v>45079</v>
      </c>
      <c r="H1982" s="12" t="s">
        <v>163</v>
      </c>
      <c r="I1982" s="234">
        <v>45592.88</v>
      </c>
      <c r="J1982" s="272">
        <v>45741</v>
      </c>
      <c r="K1982" s="17">
        <f t="shared" si="152"/>
        <v>13</v>
      </c>
      <c r="L1982" s="283">
        <f t="shared" si="153"/>
        <v>1.0989391037214285E-3</v>
      </c>
      <c r="M1982" s="22">
        <f t="shared" si="154"/>
        <v>1.4286208348378571E-2</v>
      </c>
    </row>
    <row r="1983" spans="1:13">
      <c r="A1983" s="16">
        <f t="shared" si="151"/>
        <v>1976</v>
      </c>
      <c r="B1983" s="12" t="s">
        <v>403</v>
      </c>
      <c r="C1983" s="272">
        <v>45061</v>
      </c>
      <c r="D1983" s="272">
        <v>45074</v>
      </c>
      <c r="E1983" s="196">
        <f t="shared" si="155"/>
        <v>45067.5</v>
      </c>
      <c r="F1983" s="272">
        <v>45079</v>
      </c>
      <c r="G1983" s="272">
        <v>45135</v>
      </c>
      <c r="H1983" s="12" t="s">
        <v>152</v>
      </c>
      <c r="I1983" s="234">
        <v>94.82</v>
      </c>
      <c r="J1983" s="272">
        <v>45742</v>
      </c>
      <c r="K1983" s="17">
        <f t="shared" si="152"/>
        <v>68</v>
      </c>
      <c r="L1983" s="283">
        <f t="shared" si="153"/>
        <v>2.2854754035030438E-6</v>
      </c>
      <c r="M1983" s="22">
        <f t="shared" si="154"/>
        <v>1.5541232743820698E-4</v>
      </c>
    </row>
    <row r="1984" spans="1:13">
      <c r="A1984" s="16">
        <f t="shared" si="151"/>
        <v>1977</v>
      </c>
      <c r="B1984" s="12" t="s">
        <v>403</v>
      </c>
      <c r="C1984" s="272">
        <v>45061</v>
      </c>
      <c r="D1984" s="272">
        <v>45074</v>
      </c>
      <c r="E1984" s="196">
        <f t="shared" si="155"/>
        <v>45067.5</v>
      </c>
      <c r="F1984" s="272">
        <v>45079</v>
      </c>
      <c r="G1984" s="272">
        <v>45135</v>
      </c>
      <c r="H1984" s="12" t="s">
        <v>165</v>
      </c>
      <c r="I1984" s="234">
        <v>45.789999999999992</v>
      </c>
      <c r="J1984" s="272">
        <v>45743</v>
      </c>
      <c r="K1984" s="17">
        <f t="shared" si="152"/>
        <v>68</v>
      </c>
      <c r="L1984" s="283">
        <f t="shared" si="153"/>
        <v>1.1036903472516805E-6</v>
      </c>
      <c r="M1984" s="22">
        <f t="shared" si="154"/>
        <v>7.5050943613114276E-5</v>
      </c>
    </row>
    <row r="1985" spans="1:13">
      <c r="A1985" s="16">
        <f t="shared" si="151"/>
        <v>1978</v>
      </c>
      <c r="B1985" s="12" t="s">
        <v>404</v>
      </c>
      <c r="C1985" s="272">
        <v>45060</v>
      </c>
      <c r="D1985" s="272">
        <v>45073</v>
      </c>
      <c r="E1985" s="196">
        <f t="shared" si="155"/>
        <v>45066.5</v>
      </c>
      <c r="F1985" s="272">
        <v>45079</v>
      </c>
      <c r="G1985" s="272">
        <v>45126</v>
      </c>
      <c r="H1985" s="12" t="s">
        <v>157</v>
      </c>
      <c r="I1985" s="234">
        <v>114.09</v>
      </c>
      <c r="J1985" s="272">
        <v>45744</v>
      </c>
      <c r="K1985" s="17">
        <f t="shared" si="152"/>
        <v>60</v>
      </c>
      <c r="L1985" s="283">
        <f t="shared" si="153"/>
        <v>2.7499460956091782E-6</v>
      </c>
      <c r="M1985" s="22">
        <f t="shared" si="154"/>
        <v>1.6499676573655068E-4</v>
      </c>
    </row>
    <row r="1986" spans="1:13">
      <c r="A1986" s="16">
        <f t="shared" si="151"/>
        <v>1979</v>
      </c>
      <c r="B1986" s="12" t="s">
        <v>403</v>
      </c>
      <c r="C1986" s="272">
        <v>45061</v>
      </c>
      <c r="D1986" s="272">
        <v>45074</v>
      </c>
      <c r="E1986" s="196">
        <f t="shared" si="155"/>
        <v>45067.5</v>
      </c>
      <c r="F1986" s="272">
        <v>45079</v>
      </c>
      <c r="G1986" s="272">
        <v>45097</v>
      </c>
      <c r="H1986" s="12" t="s">
        <v>152</v>
      </c>
      <c r="I1986" s="234">
        <v>0.61</v>
      </c>
      <c r="J1986" s="272">
        <v>45745</v>
      </c>
      <c r="K1986" s="17">
        <f t="shared" si="152"/>
        <v>30</v>
      </c>
      <c r="L1986" s="283">
        <f t="shared" si="153"/>
        <v>1.4703016200557442E-8</v>
      </c>
      <c r="M1986" s="22">
        <f t="shared" si="154"/>
        <v>4.4109048601672324E-7</v>
      </c>
    </row>
    <row r="1987" spans="1:13">
      <c r="A1987" s="16">
        <f t="shared" si="151"/>
        <v>1980</v>
      </c>
      <c r="B1987" s="12" t="s">
        <v>403</v>
      </c>
      <c r="C1987" s="272">
        <v>45061</v>
      </c>
      <c r="D1987" s="272">
        <v>45074</v>
      </c>
      <c r="E1987" s="196">
        <f t="shared" si="155"/>
        <v>45067.5</v>
      </c>
      <c r="F1987" s="272">
        <v>45079</v>
      </c>
      <c r="G1987" s="272">
        <v>45097</v>
      </c>
      <c r="H1987" s="12" t="s">
        <v>156</v>
      </c>
      <c r="I1987" s="234">
        <v>40.799999999999997</v>
      </c>
      <c r="J1987" s="272">
        <v>45746</v>
      </c>
      <c r="K1987" s="17">
        <f t="shared" si="152"/>
        <v>30</v>
      </c>
      <c r="L1987" s="283">
        <f t="shared" si="153"/>
        <v>9.8341485407007151E-7</v>
      </c>
      <c r="M1987" s="22">
        <f t="shared" si="154"/>
        <v>2.9502445622102146E-5</v>
      </c>
    </row>
    <row r="1988" spans="1:13">
      <c r="A1988" s="16">
        <f t="shared" si="151"/>
        <v>1981</v>
      </c>
      <c r="B1988" s="12" t="s">
        <v>403</v>
      </c>
      <c r="C1988" s="272">
        <v>45061</v>
      </c>
      <c r="D1988" s="272">
        <v>45074</v>
      </c>
      <c r="E1988" s="196">
        <f t="shared" si="155"/>
        <v>45067.5</v>
      </c>
      <c r="F1988" s="272">
        <v>45079</v>
      </c>
      <c r="G1988" s="272">
        <v>45135</v>
      </c>
      <c r="H1988" s="12" t="s">
        <v>152</v>
      </c>
      <c r="I1988" s="234">
        <v>1.43</v>
      </c>
      <c r="J1988" s="272">
        <v>45747</v>
      </c>
      <c r="K1988" s="17">
        <f t="shared" si="152"/>
        <v>68</v>
      </c>
      <c r="L1988" s="283">
        <f t="shared" si="153"/>
        <v>3.4467726502946135E-8</v>
      </c>
      <c r="M1988" s="22">
        <f t="shared" si="154"/>
        <v>2.3438054022003371E-6</v>
      </c>
    </row>
    <row r="1989" spans="1:13">
      <c r="A1989" s="16">
        <f t="shared" si="151"/>
        <v>1982</v>
      </c>
      <c r="B1989" s="12" t="s">
        <v>403</v>
      </c>
      <c r="C1989" s="272">
        <v>45061</v>
      </c>
      <c r="D1989" s="272">
        <v>45074</v>
      </c>
      <c r="E1989" s="196">
        <f t="shared" si="155"/>
        <v>45067.5</v>
      </c>
      <c r="F1989" s="272">
        <v>45079</v>
      </c>
      <c r="G1989" s="272">
        <v>45135</v>
      </c>
      <c r="H1989" s="12" t="s">
        <v>152</v>
      </c>
      <c r="I1989" s="234">
        <v>18.03</v>
      </c>
      <c r="J1989" s="272">
        <v>45748</v>
      </c>
      <c r="K1989" s="17">
        <f t="shared" si="152"/>
        <v>68</v>
      </c>
      <c r="L1989" s="283">
        <f t="shared" si="153"/>
        <v>4.3458259360008314E-7</v>
      </c>
      <c r="M1989" s="22">
        <f t="shared" si="154"/>
        <v>2.9551616364805653E-5</v>
      </c>
    </row>
    <row r="1990" spans="1:13">
      <c r="A1990" s="16">
        <f t="shared" si="151"/>
        <v>1983</v>
      </c>
      <c r="B1990" s="12" t="s">
        <v>403</v>
      </c>
      <c r="C1990" s="272">
        <v>45061</v>
      </c>
      <c r="D1990" s="272">
        <v>45074</v>
      </c>
      <c r="E1990" s="196">
        <f t="shared" si="155"/>
        <v>45067.5</v>
      </c>
      <c r="F1990" s="272">
        <v>45079</v>
      </c>
      <c r="G1990" s="272">
        <v>45135</v>
      </c>
      <c r="H1990" s="12" t="s">
        <v>152</v>
      </c>
      <c r="I1990" s="234">
        <v>4.5999999999999996</v>
      </c>
      <c r="J1990" s="272">
        <v>45749</v>
      </c>
      <c r="K1990" s="17">
        <f t="shared" si="152"/>
        <v>68</v>
      </c>
      <c r="L1990" s="283">
        <f t="shared" si="153"/>
        <v>1.108752041353512E-7</v>
      </c>
      <c r="M1990" s="22">
        <f t="shared" si="154"/>
        <v>7.5395138812038811E-6</v>
      </c>
    </row>
    <row r="1991" spans="1:13">
      <c r="A1991" s="16">
        <f t="shared" si="151"/>
        <v>1984</v>
      </c>
      <c r="B1991" s="12" t="s">
        <v>403</v>
      </c>
      <c r="C1991" s="272">
        <v>45061</v>
      </c>
      <c r="D1991" s="272">
        <v>45074</v>
      </c>
      <c r="E1991" s="196">
        <f t="shared" si="155"/>
        <v>45067.5</v>
      </c>
      <c r="F1991" s="272">
        <v>45079</v>
      </c>
      <c r="G1991" s="272">
        <v>45126</v>
      </c>
      <c r="H1991" s="12" t="s">
        <v>157</v>
      </c>
      <c r="I1991" s="234">
        <v>188.67000000000002</v>
      </c>
      <c r="J1991" s="272">
        <v>45750</v>
      </c>
      <c r="K1991" s="17">
        <f t="shared" si="152"/>
        <v>59</v>
      </c>
      <c r="L1991" s="283">
        <f t="shared" si="153"/>
        <v>4.5475706009166772E-6</v>
      </c>
      <c r="M1991" s="22">
        <f t="shared" si="154"/>
        <v>2.6830666545408393E-4</v>
      </c>
    </row>
    <row r="1992" spans="1:13">
      <c r="A1992" s="16">
        <f t="shared" si="151"/>
        <v>1985</v>
      </c>
      <c r="B1992" s="12" t="s">
        <v>403</v>
      </c>
      <c r="C1992" s="272">
        <v>45061</v>
      </c>
      <c r="D1992" s="272">
        <v>45074</v>
      </c>
      <c r="E1992" s="196">
        <f t="shared" si="155"/>
        <v>45067.5</v>
      </c>
      <c r="F1992" s="272">
        <v>45079</v>
      </c>
      <c r="G1992" s="272">
        <v>45135</v>
      </c>
      <c r="H1992" s="12" t="s">
        <v>152</v>
      </c>
      <c r="I1992" s="234">
        <v>112.68</v>
      </c>
      <c r="J1992" s="272">
        <v>45751</v>
      </c>
      <c r="K1992" s="17">
        <f t="shared" si="152"/>
        <v>68</v>
      </c>
      <c r="L1992" s="283">
        <f t="shared" si="153"/>
        <v>2.7159604352111683E-6</v>
      </c>
      <c r="M1992" s="22">
        <f t="shared" si="154"/>
        <v>1.8468530959435945E-4</v>
      </c>
    </row>
    <row r="1993" spans="1:13">
      <c r="A1993" s="16">
        <f t="shared" ref="A1993:A2056" si="156">A1992+1</f>
        <v>1986</v>
      </c>
      <c r="B1993" s="12" t="s">
        <v>403</v>
      </c>
      <c r="C1993" s="272">
        <v>45061</v>
      </c>
      <c r="D1993" s="272">
        <v>45074</v>
      </c>
      <c r="E1993" s="196">
        <f t="shared" si="155"/>
        <v>45067.5</v>
      </c>
      <c r="F1993" s="272">
        <v>45079</v>
      </c>
      <c r="G1993" s="272">
        <v>45126</v>
      </c>
      <c r="H1993" s="12" t="s">
        <v>157</v>
      </c>
      <c r="I1993" s="234">
        <v>9.18</v>
      </c>
      <c r="J1993" s="272">
        <v>45752</v>
      </c>
      <c r="K1993" s="17">
        <f t="shared" si="152"/>
        <v>59</v>
      </c>
      <c r="L1993" s="283">
        <f t="shared" si="153"/>
        <v>2.2126834216576608E-7</v>
      </c>
      <c r="M1993" s="22">
        <f t="shared" si="154"/>
        <v>1.3054832187780199E-5</v>
      </c>
    </row>
    <row r="1994" spans="1:13">
      <c r="A1994" s="16">
        <f t="shared" si="156"/>
        <v>1987</v>
      </c>
      <c r="B1994" s="12" t="s">
        <v>403</v>
      </c>
      <c r="C1994" s="272">
        <v>45061</v>
      </c>
      <c r="D1994" s="272">
        <v>45074</v>
      </c>
      <c r="E1994" s="196">
        <f t="shared" si="155"/>
        <v>45067.5</v>
      </c>
      <c r="F1994" s="272">
        <v>45079</v>
      </c>
      <c r="G1994" s="272">
        <v>45126</v>
      </c>
      <c r="H1994" s="12" t="s">
        <v>154</v>
      </c>
      <c r="I1994" s="234">
        <v>23.46</v>
      </c>
      <c r="J1994" s="272">
        <v>45753</v>
      </c>
      <c r="K1994" s="17">
        <f t="shared" ref="K1994:K2057" si="157">(G1994-D1994)+((D1994-C1994+1)/2)</f>
        <v>59</v>
      </c>
      <c r="L1994" s="283">
        <f t="shared" ref="L1994:L2057" si="158">I1994/$I$4859</f>
        <v>5.6546354109029119E-7</v>
      </c>
      <c r="M1994" s="22">
        <f t="shared" ref="M1994:M2057" si="159">L1994*K1994</f>
        <v>3.3362348924327179E-5</v>
      </c>
    </row>
    <row r="1995" spans="1:13">
      <c r="A1995" s="16">
        <f t="shared" si="156"/>
        <v>1988</v>
      </c>
      <c r="B1995" s="12" t="s">
        <v>404</v>
      </c>
      <c r="C1995" s="272">
        <v>45060</v>
      </c>
      <c r="D1995" s="272">
        <v>45073</v>
      </c>
      <c r="E1995" s="196">
        <f t="shared" si="155"/>
        <v>45066.5</v>
      </c>
      <c r="F1995" s="272">
        <v>45079</v>
      </c>
      <c r="G1995" s="272">
        <v>45126</v>
      </c>
      <c r="H1995" s="12" t="s">
        <v>154</v>
      </c>
      <c r="I1995" s="234">
        <v>69.959999999999994</v>
      </c>
      <c r="J1995" s="272">
        <v>45754</v>
      </c>
      <c r="K1995" s="17">
        <f t="shared" si="157"/>
        <v>60</v>
      </c>
      <c r="L1995" s="283">
        <f t="shared" si="158"/>
        <v>1.6862672350672107E-6</v>
      </c>
      <c r="M1995" s="22">
        <f t="shared" si="159"/>
        <v>1.0117603410403264E-4</v>
      </c>
    </row>
    <row r="1996" spans="1:13">
      <c r="A1996" s="16">
        <f t="shared" si="156"/>
        <v>1989</v>
      </c>
      <c r="B1996" s="12" t="s">
        <v>404</v>
      </c>
      <c r="C1996" s="272">
        <v>45060</v>
      </c>
      <c r="D1996" s="272">
        <v>45073</v>
      </c>
      <c r="E1996" s="196">
        <f t="shared" si="155"/>
        <v>45066.5</v>
      </c>
      <c r="F1996" s="272">
        <v>45079</v>
      </c>
      <c r="G1996" s="272">
        <v>45126</v>
      </c>
      <c r="H1996" s="12" t="s">
        <v>157</v>
      </c>
      <c r="I1996" s="234">
        <v>115.05</v>
      </c>
      <c r="J1996" s="272">
        <v>45755</v>
      </c>
      <c r="K1996" s="17">
        <f t="shared" si="157"/>
        <v>60</v>
      </c>
      <c r="L1996" s="283">
        <f t="shared" si="158"/>
        <v>2.7730852686461206E-6</v>
      </c>
      <c r="M1996" s="22">
        <f t="shared" si="159"/>
        <v>1.6638511611876723E-4</v>
      </c>
    </row>
    <row r="1997" spans="1:13">
      <c r="A1997" s="16">
        <f t="shared" si="156"/>
        <v>1990</v>
      </c>
      <c r="B1997" s="12" t="s">
        <v>403</v>
      </c>
      <c r="C1997" s="272">
        <v>45061</v>
      </c>
      <c r="D1997" s="272">
        <v>45074</v>
      </c>
      <c r="E1997" s="196">
        <f t="shared" si="155"/>
        <v>45067.5</v>
      </c>
      <c r="F1997" s="272">
        <v>45079</v>
      </c>
      <c r="G1997" s="272">
        <v>45121</v>
      </c>
      <c r="H1997" s="12" t="s">
        <v>153</v>
      </c>
      <c r="I1997" s="234">
        <v>54.86</v>
      </c>
      <c r="J1997" s="272">
        <v>45756</v>
      </c>
      <c r="K1997" s="17">
        <f t="shared" si="157"/>
        <v>54</v>
      </c>
      <c r="L1997" s="283">
        <f t="shared" si="158"/>
        <v>1.3223073258402972E-6</v>
      </c>
      <c r="M1997" s="22">
        <f t="shared" si="159"/>
        <v>7.1404595595376047E-5</v>
      </c>
    </row>
    <row r="1998" spans="1:13">
      <c r="A1998" s="16">
        <f t="shared" si="156"/>
        <v>1991</v>
      </c>
      <c r="B1998" s="12" t="s">
        <v>404</v>
      </c>
      <c r="C1998" s="272">
        <v>45060</v>
      </c>
      <c r="D1998" s="272">
        <v>45073</v>
      </c>
      <c r="E1998" s="196">
        <f t="shared" si="155"/>
        <v>45066.5</v>
      </c>
      <c r="F1998" s="272">
        <v>45079</v>
      </c>
      <c r="G1998" s="272">
        <v>45126</v>
      </c>
      <c r="H1998" s="12" t="s">
        <v>157</v>
      </c>
      <c r="I1998" s="234">
        <v>87.98</v>
      </c>
      <c r="J1998" s="272">
        <v>45757</v>
      </c>
      <c r="K1998" s="17">
        <f t="shared" si="157"/>
        <v>60</v>
      </c>
      <c r="L1998" s="283">
        <f t="shared" si="158"/>
        <v>2.120608795614826E-6</v>
      </c>
      <c r="M1998" s="22">
        <f t="shared" si="159"/>
        <v>1.2723652773688956E-4</v>
      </c>
    </row>
    <row r="1999" spans="1:13">
      <c r="A1999" s="16">
        <f t="shared" si="156"/>
        <v>1992</v>
      </c>
      <c r="B1999" s="12" t="s">
        <v>404</v>
      </c>
      <c r="C1999" s="272">
        <v>45060</v>
      </c>
      <c r="D1999" s="272">
        <v>45073</v>
      </c>
      <c r="E1999" s="196">
        <f t="shared" si="155"/>
        <v>45066.5</v>
      </c>
      <c r="F1999" s="272">
        <v>45079</v>
      </c>
      <c r="G1999" s="272">
        <v>45126</v>
      </c>
      <c r="H1999" s="12" t="s">
        <v>157</v>
      </c>
      <c r="I1999" s="234">
        <v>163.01</v>
      </c>
      <c r="J1999" s="272">
        <v>45758</v>
      </c>
      <c r="K1999" s="17">
        <f t="shared" si="157"/>
        <v>60</v>
      </c>
      <c r="L1999" s="283">
        <f t="shared" si="158"/>
        <v>3.9290797882833911E-6</v>
      </c>
      <c r="M1999" s="22">
        <f t="shared" si="159"/>
        <v>2.3574478729700347E-4</v>
      </c>
    </row>
    <row r="2000" spans="1:13">
      <c r="A2000" s="16">
        <f t="shared" si="156"/>
        <v>1993</v>
      </c>
      <c r="B2000" s="12" t="s">
        <v>403</v>
      </c>
      <c r="C2000" s="272">
        <v>45061</v>
      </c>
      <c r="D2000" s="272">
        <v>45074</v>
      </c>
      <c r="E2000" s="196">
        <f t="shared" si="155"/>
        <v>45067.5</v>
      </c>
      <c r="F2000" s="272">
        <v>45079</v>
      </c>
      <c r="G2000" s="272">
        <v>45126</v>
      </c>
      <c r="H2000" s="12" t="s">
        <v>157</v>
      </c>
      <c r="I2000" s="234">
        <v>129.88</v>
      </c>
      <c r="J2000" s="272">
        <v>45759</v>
      </c>
      <c r="K2000" s="17">
        <f t="shared" si="157"/>
        <v>59</v>
      </c>
      <c r="L2000" s="283">
        <f t="shared" si="158"/>
        <v>3.1305372854563945E-6</v>
      </c>
      <c r="M2000" s="22">
        <f t="shared" si="159"/>
        <v>1.8470169984192728E-4</v>
      </c>
    </row>
    <row r="2001" spans="1:13">
      <c r="A2001" s="16">
        <f t="shared" si="156"/>
        <v>1994</v>
      </c>
      <c r="B2001" s="12" t="s">
        <v>404</v>
      </c>
      <c r="C2001" s="272">
        <v>45060</v>
      </c>
      <c r="D2001" s="272">
        <v>45073</v>
      </c>
      <c r="E2001" s="196">
        <f t="shared" si="155"/>
        <v>45066.5</v>
      </c>
      <c r="F2001" s="272">
        <v>45079</v>
      </c>
      <c r="G2001" s="272">
        <v>45126</v>
      </c>
      <c r="H2001" s="12" t="s">
        <v>157</v>
      </c>
      <c r="I2001" s="234">
        <v>220.98000000000002</v>
      </c>
      <c r="J2001" s="272">
        <v>45760</v>
      </c>
      <c r="K2001" s="17">
        <f t="shared" si="157"/>
        <v>60</v>
      </c>
      <c r="L2001" s="283">
        <f t="shared" si="158"/>
        <v>5.3263483934412854E-6</v>
      </c>
      <c r="M2001" s="22">
        <f t="shared" si="159"/>
        <v>3.195809036064771E-4</v>
      </c>
    </row>
    <row r="2002" spans="1:13">
      <c r="A2002" s="16">
        <f t="shared" si="156"/>
        <v>1995</v>
      </c>
      <c r="B2002" s="12" t="s">
        <v>403</v>
      </c>
      <c r="C2002" s="272">
        <v>45061</v>
      </c>
      <c r="D2002" s="272">
        <v>45074</v>
      </c>
      <c r="E2002" s="196">
        <f t="shared" si="155"/>
        <v>45067.5</v>
      </c>
      <c r="F2002" s="272">
        <v>45079</v>
      </c>
      <c r="G2002" s="272">
        <v>45097</v>
      </c>
      <c r="H2002" s="12" t="s">
        <v>156</v>
      </c>
      <c r="I2002" s="234">
        <v>76.67</v>
      </c>
      <c r="J2002" s="272">
        <v>45761</v>
      </c>
      <c r="K2002" s="17">
        <f t="shared" si="157"/>
        <v>30</v>
      </c>
      <c r="L2002" s="283">
        <f t="shared" si="158"/>
        <v>1.8480004132733429E-6</v>
      </c>
      <c r="M2002" s="22">
        <f t="shared" si="159"/>
        <v>5.5440012398200289E-5</v>
      </c>
    </row>
    <row r="2003" spans="1:13">
      <c r="A2003" s="16">
        <f t="shared" si="156"/>
        <v>1996</v>
      </c>
      <c r="B2003" s="12" t="s">
        <v>403</v>
      </c>
      <c r="C2003" s="272">
        <v>45061</v>
      </c>
      <c r="D2003" s="272">
        <v>45074</v>
      </c>
      <c r="E2003" s="196">
        <f t="shared" si="155"/>
        <v>45067.5</v>
      </c>
      <c r="F2003" s="272">
        <v>45079</v>
      </c>
      <c r="G2003" s="272">
        <v>45097</v>
      </c>
      <c r="H2003" s="12" t="s">
        <v>152</v>
      </c>
      <c r="I2003" s="234">
        <v>99</v>
      </c>
      <c r="J2003" s="272">
        <v>45762</v>
      </c>
      <c r="K2003" s="17">
        <f t="shared" si="157"/>
        <v>30</v>
      </c>
      <c r="L2003" s="283">
        <f t="shared" si="158"/>
        <v>2.3862272194347323E-6</v>
      </c>
      <c r="M2003" s="22">
        <f t="shared" si="159"/>
        <v>7.1586816583041964E-5</v>
      </c>
    </row>
    <row r="2004" spans="1:13">
      <c r="A2004" s="16">
        <f t="shared" si="156"/>
        <v>1997</v>
      </c>
      <c r="B2004" s="12" t="s">
        <v>403</v>
      </c>
      <c r="C2004" s="272">
        <v>45061</v>
      </c>
      <c r="D2004" s="272">
        <v>45074</v>
      </c>
      <c r="E2004" s="196">
        <f t="shared" si="155"/>
        <v>45067.5</v>
      </c>
      <c r="F2004" s="272">
        <v>45079</v>
      </c>
      <c r="G2004" s="272">
        <v>45126</v>
      </c>
      <c r="H2004" s="12" t="s">
        <v>157</v>
      </c>
      <c r="I2004" s="234">
        <v>20.99</v>
      </c>
      <c r="J2004" s="272">
        <v>45763</v>
      </c>
      <c r="K2004" s="17">
        <f t="shared" si="157"/>
        <v>59</v>
      </c>
      <c r="L2004" s="283">
        <f t="shared" si="158"/>
        <v>5.0592837713065686E-7</v>
      </c>
      <c r="M2004" s="22">
        <f t="shared" si="159"/>
        <v>2.9849774250708754E-5</v>
      </c>
    </row>
    <row r="2005" spans="1:13">
      <c r="A2005" s="16">
        <f t="shared" si="156"/>
        <v>1998</v>
      </c>
      <c r="B2005" s="12" t="s">
        <v>404</v>
      </c>
      <c r="C2005" s="272">
        <v>45060</v>
      </c>
      <c r="D2005" s="272">
        <v>45073</v>
      </c>
      <c r="E2005" s="196">
        <f t="shared" si="155"/>
        <v>45066.5</v>
      </c>
      <c r="F2005" s="272">
        <v>45079</v>
      </c>
      <c r="G2005" s="272">
        <v>45126</v>
      </c>
      <c r="H2005" s="12" t="s">
        <v>157</v>
      </c>
      <c r="I2005" s="234">
        <v>35.130000000000003</v>
      </c>
      <c r="J2005" s="272">
        <v>45764</v>
      </c>
      <c r="K2005" s="17">
        <f t="shared" si="157"/>
        <v>60</v>
      </c>
      <c r="L2005" s="283">
        <f t="shared" si="158"/>
        <v>8.4674911332062785E-7</v>
      </c>
      <c r="M2005" s="22">
        <f t="shared" si="159"/>
        <v>5.0804946799237668E-5</v>
      </c>
    </row>
    <row r="2006" spans="1:13">
      <c r="A2006" s="16">
        <f t="shared" si="156"/>
        <v>1999</v>
      </c>
      <c r="B2006" s="12" t="s">
        <v>403</v>
      </c>
      <c r="C2006" s="272">
        <v>45061</v>
      </c>
      <c r="D2006" s="272">
        <v>45074</v>
      </c>
      <c r="E2006" s="196">
        <f t="shared" si="155"/>
        <v>45067.5</v>
      </c>
      <c r="F2006" s="272">
        <v>45079</v>
      </c>
      <c r="G2006" s="272">
        <v>45097</v>
      </c>
      <c r="H2006" s="12" t="s">
        <v>156</v>
      </c>
      <c r="I2006" s="234">
        <v>22.53</v>
      </c>
      <c r="J2006" s="272">
        <v>45765</v>
      </c>
      <c r="K2006" s="17">
        <f t="shared" si="157"/>
        <v>30</v>
      </c>
      <c r="L2006" s="283">
        <f t="shared" si="158"/>
        <v>5.4304746721075276E-7</v>
      </c>
      <c r="M2006" s="22">
        <f t="shared" si="159"/>
        <v>1.6291424016322583E-5</v>
      </c>
    </row>
    <row r="2007" spans="1:13">
      <c r="A2007" s="16">
        <f t="shared" si="156"/>
        <v>2000</v>
      </c>
      <c r="B2007" s="12" t="s">
        <v>403</v>
      </c>
      <c r="C2007" s="272">
        <v>45061</v>
      </c>
      <c r="D2007" s="272">
        <v>45074</v>
      </c>
      <c r="E2007" s="196">
        <f t="shared" si="155"/>
        <v>45067.5</v>
      </c>
      <c r="F2007" s="272">
        <v>45079</v>
      </c>
      <c r="G2007" s="272">
        <v>45097</v>
      </c>
      <c r="H2007" s="12" t="s">
        <v>152</v>
      </c>
      <c r="I2007" s="234">
        <v>24.64</v>
      </c>
      <c r="J2007" s="272">
        <v>45766</v>
      </c>
      <c r="K2007" s="17">
        <f t="shared" si="157"/>
        <v>30</v>
      </c>
      <c r="L2007" s="283">
        <f t="shared" si="158"/>
        <v>5.939054412815334E-7</v>
      </c>
      <c r="M2007" s="22">
        <f t="shared" si="159"/>
        <v>1.7817163238446004E-5</v>
      </c>
    </row>
    <row r="2008" spans="1:13">
      <c r="A2008" s="16">
        <f t="shared" si="156"/>
        <v>2001</v>
      </c>
      <c r="B2008" s="12" t="s">
        <v>403</v>
      </c>
      <c r="C2008" s="272">
        <v>45061</v>
      </c>
      <c r="D2008" s="272">
        <v>45074</v>
      </c>
      <c r="E2008" s="196">
        <f t="shared" si="155"/>
        <v>45067.5</v>
      </c>
      <c r="F2008" s="272">
        <v>45079</v>
      </c>
      <c r="G2008" s="272">
        <v>45126</v>
      </c>
      <c r="H2008" s="12" t="s">
        <v>154</v>
      </c>
      <c r="I2008" s="234">
        <v>118.69</v>
      </c>
      <c r="J2008" s="272">
        <v>45767</v>
      </c>
      <c r="K2008" s="17">
        <f t="shared" si="157"/>
        <v>59</v>
      </c>
      <c r="L2008" s="283">
        <f t="shared" si="158"/>
        <v>2.8608212997445293E-6</v>
      </c>
      <c r="M2008" s="22">
        <f t="shared" si="159"/>
        <v>1.6878845668492722E-4</v>
      </c>
    </row>
    <row r="2009" spans="1:13">
      <c r="A2009" s="16">
        <f t="shared" si="156"/>
        <v>2002</v>
      </c>
      <c r="B2009" s="12" t="s">
        <v>403</v>
      </c>
      <c r="C2009" s="272">
        <v>45061</v>
      </c>
      <c r="D2009" s="272">
        <v>45074</v>
      </c>
      <c r="E2009" s="196">
        <f t="shared" si="155"/>
        <v>45067.5</v>
      </c>
      <c r="F2009" s="272">
        <v>45079</v>
      </c>
      <c r="G2009" s="272">
        <v>45126</v>
      </c>
      <c r="H2009" s="12" t="s">
        <v>157</v>
      </c>
      <c r="I2009" s="234">
        <v>1543.35</v>
      </c>
      <c r="J2009" s="272">
        <v>45768</v>
      </c>
      <c r="K2009" s="17">
        <f t="shared" si="157"/>
        <v>59</v>
      </c>
      <c r="L2009" s="283">
        <f t="shared" si="158"/>
        <v>3.7199836152672669E-5</v>
      </c>
      <c r="M2009" s="22">
        <f t="shared" si="159"/>
        <v>2.1947903330076872E-3</v>
      </c>
    </row>
    <row r="2010" spans="1:13">
      <c r="A2010" s="16">
        <f t="shared" si="156"/>
        <v>2003</v>
      </c>
      <c r="B2010" s="12" t="s">
        <v>404</v>
      </c>
      <c r="C2010" s="272">
        <v>45060</v>
      </c>
      <c r="D2010" s="272">
        <v>45073</v>
      </c>
      <c r="E2010" s="196">
        <f t="shared" si="155"/>
        <v>45066.5</v>
      </c>
      <c r="F2010" s="272">
        <v>45079</v>
      </c>
      <c r="G2010" s="272">
        <v>45126</v>
      </c>
      <c r="H2010" s="12" t="s">
        <v>157</v>
      </c>
      <c r="I2010" s="234">
        <v>1330.56</v>
      </c>
      <c r="J2010" s="272">
        <v>45769</v>
      </c>
      <c r="K2010" s="17">
        <f t="shared" si="157"/>
        <v>60</v>
      </c>
      <c r="L2010" s="283">
        <f t="shared" si="158"/>
        <v>3.2070893829202801E-5</v>
      </c>
      <c r="M2010" s="22">
        <f t="shared" si="159"/>
        <v>1.9242536297521681E-3</v>
      </c>
    </row>
    <row r="2011" spans="1:13">
      <c r="A2011" s="16">
        <f t="shared" si="156"/>
        <v>2004</v>
      </c>
      <c r="B2011" s="12" t="s">
        <v>403</v>
      </c>
      <c r="C2011" s="272">
        <v>45061</v>
      </c>
      <c r="D2011" s="272">
        <v>45074</v>
      </c>
      <c r="E2011" s="196">
        <f t="shared" si="155"/>
        <v>45067.5</v>
      </c>
      <c r="F2011" s="272">
        <v>45079</v>
      </c>
      <c r="G2011" s="272">
        <v>45135</v>
      </c>
      <c r="H2011" s="12" t="s">
        <v>152</v>
      </c>
      <c r="I2011" s="234">
        <v>0.47</v>
      </c>
      <c r="J2011" s="272">
        <v>45770</v>
      </c>
      <c r="K2011" s="17">
        <f t="shared" si="157"/>
        <v>68</v>
      </c>
      <c r="L2011" s="283">
        <f t="shared" si="158"/>
        <v>1.1328553466003274E-8</v>
      </c>
      <c r="M2011" s="22">
        <f t="shared" si="159"/>
        <v>7.7034163568822264E-7</v>
      </c>
    </row>
    <row r="2012" spans="1:13">
      <c r="A2012" s="16">
        <f t="shared" si="156"/>
        <v>2005</v>
      </c>
      <c r="B2012" s="12" t="s">
        <v>403</v>
      </c>
      <c r="C2012" s="272">
        <v>45061</v>
      </c>
      <c r="D2012" s="272">
        <v>45074</v>
      </c>
      <c r="E2012" s="196">
        <f t="shared" si="155"/>
        <v>45067.5</v>
      </c>
      <c r="F2012" s="272">
        <v>45079</v>
      </c>
      <c r="G2012" s="272">
        <v>45121</v>
      </c>
      <c r="H2012" s="12" t="s">
        <v>153</v>
      </c>
      <c r="I2012" s="234">
        <v>41.81</v>
      </c>
      <c r="J2012" s="272">
        <v>45771</v>
      </c>
      <c r="K2012" s="17">
        <f t="shared" si="157"/>
        <v>54</v>
      </c>
      <c r="L2012" s="283">
        <f t="shared" si="158"/>
        <v>1.0077591923693552E-6</v>
      </c>
      <c r="M2012" s="22">
        <f t="shared" si="159"/>
        <v>5.441899638794518E-5</v>
      </c>
    </row>
    <row r="2013" spans="1:13">
      <c r="A2013" s="16">
        <f t="shared" si="156"/>
        <v>2006</v>
      </c>
      <c r="B2013" s="12" t="s">
        <v>404</v>
      </c>
      <c r="C2013" s="272">
        <v>45060</v>
      </c>
      <c r="D2013" s="272">
        <v>45073</v>
      </c>
      <c r="E2013" s="196">
        <f t="shared" si="155"/>
        <v>45066.5</v>
      </c>
      <c r="F2013" s="272">
        <v>45079</v>
      </c>
      <c r="G2013" s="272">
        <v>45126</v>
      </c>
      <c r="H2013" s="12" t="s">
        <v>157</v>
      </c>
      <c r="I2013" s="234">
        <v>106.26</v>
      </c>
      <c r="J2013" s="272">
        <v>45772</v>
      </c>
      <c r="K2013" s="17">
        <f t="shared" si="157"/>
        <v>60</v>
      </c>
      <c r="L2013" s="283">
        <f t="shared" si="158"/>
        <v>2.5612172155266131E-6</v>
      </c>
      <c r="M2013" s="22">
        <f t="shared" si="159"/>
        <v>1.536730329315968E-4</v>
      </c>
    </row>
    <row r="2014" spans="1:13">
      <c r="A2014" s="16">
        <f t="shared" si="156"/>
        <v>2007</v>
      </c>
      <c r="B2014" s="12" t="s">
        <v>403</v>
      </c>
      <c r="C2014" s="272">
        <v>45061</v>
      </c>
      <c r="D2014" s="272">
        <v>45074</v>
      </c>
      <c r="E2014" s="196">
        <f t="shared" si="155"/>
        <v>45067.5</v>
      </c>
      <c r="F2014" s="272">
        <v>45079</v>
      </c>
      <c r="G2014" s="272">
        <v>45135</v>
      </c>
      <c r="H2014" s="12" t="s">
        <v>152</v>
      </c>
      <c r="I2014" s="234">
        <v>170.32999999999998</v>
      </c>
      <c r="J2014" s="272">
        <v>45773</v>
      </c>
      <c r="K2014" s="17">
        <f t="shared" si="157"/>
        <v>68</v>
      </c>
      <c r="L2014" s="283">
        <f t="shared" si="158"/>
        <v>4.1055159826900799E-6</v>
      </c>
      <c r="M2014" s="22">
        <f t="shared" si="159"/>
        <v>2.7917508682292542E-4</v>
      </c>
    </row>
    <row r="2015" spans="1:13">
      <c r="A2015" s="16">
        <f t="shared" si="156"/>
        <v>2008</v>
      </c>
      <c r="B2015" s="12" t="s">
        <v>403</v>
      </c>
      <c r="C2015" s="272">
        <v>45061</v>
      </c>
      <c r="D2015" s="272">
        <v>45074</v>
      </c>
      <c r="E2015" s="196">
        <f t="shared" si="155"/>
        <v>45067.5</v>
      </c>
      <c r="F2015" s="272">
        <v>45079</v>
      </c>
      <c r="G2015" s="272">
        <v>45135</v>
      </c>
      <c r="H2015" s="12" t="s">
        <v>165</v>
      </c>
      <c r="I2015" s="234">
        <v>377.7800000000002</v>
      </c>
      <c r="J2015" s="272">
        <v>45774</v>
      </c>
      <c r="K2015" s="17">
        <f t="shared" si="157"/>
        <v>68</v>
      </c>
      <c r="L2015" s="283">
        <f t="shared" si="158"/>
        <v>9.1057466561419574E-6</v>
      </c>
      <c r="M2015" s="22">
        <f t="shared" si="159"/>
        <v>6.1919077261765305E-4</v>
      </c>
    </row>
    <row r="2016" spans="1:13">
      <c r="A2016" s="16">
        <f t="shared" si="156"/>
        <v>2009</v>
      </c>
      <c r="B2016" s="12" t="s">
        <v>403</v>
      </c>
      <c r="C2016" s="272">
        <v>45061</v>
      </c>
      <c r="D2016" s="272">
        <v>45074</v>
      </c>
      <c r="E2016" s="196">
        <f t="shared" si="155"/>
        <v>45067.5</v>
      </c>
      <c r="F2016" s="272">
        <v>45079</v>
      </c>
      <c r="G2016" s="272">
        <v>45126</v>
      </c>
      <c r="H2016" s="12" t="s">
        <v>164</v>
      </c>
      <c r="I2016" s="234">
        <v>3507.03</v>
      </c>
      <c r="J2016" s="272">
        <v>45775</v>
      </c>
      <c r="K2016" s="17">
        <f t="shared" si="157"/>
        <v>59</v>
      </c>
      <c r="L2016" s="283">
        <f t="shared" si="158"/>
        <v>8.4531014599739299E-5</v>
      </c>
      <c r="M2016" s="22">
        <f t="shared" si="159"/>
        <v>4.9873298613846186E-3</v>
      </c>
    </row>
    <row r="2017" spans="1:13">
      <c r="A2017" s="16">
        <f t="shared" si="156"/>
        <v>2010</v>
      </c>
      <c r="B2017" s="12" t="s">
        <v>403</v>
      </c>
      <c r="C2017" s="272">
        <v>45061</v>
      </c>
      <c r="D2017" s="272">
        <v>45074</v>
      </c>
      <c r="E2017" s="196">
        <f t="shared" si="155"/>
        <v>45067.5</v>
      </c>
      <c r="F2017" s="272">
        <v>45079</v>
      </c>
      <c r="G2017" s="272">
        <v>45126</v>
      </c>
      <c r="H2017" s="12" t="s">
        <v>166</v>
      </c>
      <c r="I2017" s="234">
        <v>8705.8900000000012</v>
      </c>
      <c r="J2017" s="272">
        <v>45776</v>
      </c>
      <c r="K2017" s="17">
        <f t="shared" si="157"/>
        <v>59</v>
      </c>
      <c r="L2017" s="283">
        <f t="shared" si="158"/>
        <v>2.0984072411519845E-4</v>
      </c>
      <c r="M2017" s="22">
        <f t="shared" si="159"/>
        <v>1.2380602722796709E-2</v>
      </c>
    </row>
    <row r="2018" spans="1:13">
      <c r="A2018" s="16">
        <f t="shared" si="156"/>
        <v>2011</v>
      </c>
      <c r="B2018" s="12" t="s">
        <v>404</v>
      </c>
      <c r="C2018" s="272">
        <v>45060</v>
      </c>
      <c r="D2018" s="272">
        <v>45073</v>
      </c>
      <c r="E2018" s="196">
        <f t="shared" si="155"/>
        <v>45066.5</v>
      </c>
      <c r="F2018" s="272">
        <v>45079</v>
      </c>
      <c r="G2018" s="272">
        <v>45135</v>
      </c>
      <c r="H2018" s="12" t="s">
        <v>165</v>
      </c>
      <c r="I2018" s="234">
        <v>39.549999999999997</v>
      </c>
      <c r="J2018" s="272">
        <v>45777</v>
      </c>
      <c r="K2018" s="17">
        <f t="shared" si="157"/>
        <v>69</v>
      </c>
      <c r="L2018" s="283">
        <f t="shared" si="158"/>
        <v>9.5328572251155213E-7</v>
      </c>
      <c r="M2018" s="22">
        <f t="shared" si="159"/>
        <v>6.5776714853297096E-5</v>
      </c>
    </row>
    <row r="2019" spans="1:13">
      <c r="A2019" s="16">
        <f t="shared" si="156"/>
        <v>2012</v>
      </c>
      <c r="B2019" s="12" t="s">
        <v>404</v>
      </c>
      <c r="C2019" s="272">
        <v>45060</v>
      </c>
      <c r="D2019" s="272">
        <v>45073</v>
      </c>
      <c r="E2019" s="196">
        <f t="shared" si="155"/>
        <v>45066.5</v>
      </c>
      <c r="F2019" s="272">
        <v>45079</v>
      </c>
      <c r="G2019" s="272">
        <v>45126</v>
      </c>
      <c r="H2019" s="12" t="s">
        <v>166</v>
      </c>
      <c r="I2019" s="234">
        <v>12951.299999999996</v>
      </c>
      <c r="J2019" s="272">
        <v>45778</v>
      </c>
      <c r="K2019" s="17">
        <f t="shared" si="157"/>
        <v>60</v>
      </c>
      <c r="L2019" s="283">
        <f t="shared" si="158"/>
        <v>3.1216913724308121E-4</v>
      </c>
      <c r="M2019" s="22">
        <f t="shared" si="159"/>
        <v>1.8730148234584874E-2</v>
      </c>
    </row>
    <row r="2020" spans="1:13">
      <c r="A2020" s="16">
        <f t="shared" si="156"/>
        <v>2013</v>
      </c>
      <c r="B2020" s="12" t="s">
        <v>404</v>
      </c>
      <c r="C2020" s="272">
        <v>45060</v>
      </c>
      <c r="D2020" s="272">
        <v>45073</v>
      </c>
      <c r="E2020" s="196">
        <f t="shared" si="155"/>
        <v>45066.5</v>
      </c>
      <c r="F2020" s="272">
        <v>45079</v>
      </c>
      <c r="G2020" s="272">
        <v>45126</v>
      </c>
      <c r="H2020" s="12" t="s">
        <v>157</v>
      </c>
      <c r="I2020" s="234">
        <v>200.27</v>
      </c>
      <c r="J2020" s="272">
        <v>45779</v>
      </c>
      <c r="K2020" s="17">
        <f t="shared" si="157"/>
        <v>60</v>
      </c>
      <c r="L2020" s="283">
        <f t="shared" si="158"/>
        <v>4.8271689417797362E-6</v>
      </c>
      <c r="M2020" s="22">
        <f t="shared" si="159"/>
        <v>2.8963013650678415E-4</v>
      </c>
    </row>
    <row r="2021" spans="1:13">
      <c r="A2021" s="16">
        <f t="shared" si="156"/>
        <v>2014</v>
      </c>
      <c r="B2021" s="12" t="s">
        <v>403</v>
      </c>
      <c r="C2021" s="272">
        <v>45061</v>
      </c>
      <c r="D2021" s="272">
        <v>45074</v>
      </c>
      <c r="E2021" s="196">
        <f t="shared" ref="E2021:E2084" si="160">AVERAGE(C2021:D2021)</f>
        <v>45067.5</v>
      </c>
      <c r="F2021" s="272">
        <v>45079</v>
      </c>
      <c r="G2021" s="272">
        <v>45126</v>
      </c>
      <c r="H2021" s="12" t="s">
        <v>157</v>
      </c>
      <c r="I2021" s="234">
        <v>120.50999999999999</v>
      </c>
      <c r="J2021" s="272">
        <v>45780</v>
      </c>
      <c r="K2021" s="17">
        <f t="shared" si="157"/>
        <v>59</v>
      </c>
      <c r="L2021" s="283">
        <f t="shared" si="158"/>
        <v>2.904689315293733E-6</v>
      </c>
      <c r="M2021" s="22">
        <f t="shared" si="159"/>
        <v>1.7137666960233026E-4</v>
      </c>
    </row>
    <row r="2022" spans="1:13">
      <c r="A2022" s="16">
        <f t="shared" si="156"/>
        <v>2015</v>
      </c>
      <c r="B2022" s="12" t="s">
        <v>404</v>
      </c>
      <c r="C2022" s="272">
        <v>45060</v>
      </c>
      <c r="D2022" s="272">
        <v>45073</v>
      </c>
      <c r="E2022" s="196">
        <f t="shared" si="160"/>
        <v>45066.5</v>
      </c>
      <c r="F2022" s="272">
        <v>45079</v>
      </c>
      <c r="G2022" s="272">
        <v>45126</v>
      </c>
      <c r="H2022" s="12" t="s">
        <v>157</v>
      </c>
      <c r="I2022" s="234">
        <v>170.23999999999998</v>
      </c>
      <c r="J2022" s="272">
        <v>45781</v>
      </c>
      <c r="K2022" s="17">
        <f t="shared" si="157"/>
        <v>60</v>
      </c>
      <c r="L2022" s="283">
        <f t="shared" si="158"/>
        <v>4.103346685217867E-6</v>
      </c>
      <c r="M2022" s="22">
        <f t="shared" si="159"/>
        <v>2.4620080111307201E-4</v>
      </c>
    </row>
    <row r="2023" spans="1:13">
      <c r="A2023" s="16">
        <f t="shared" si="156"/>
        <v>2016</v>
      </c>
      <c r="B2023" s="12" t="s">
        <v>403</v>
      </c>
      <c r="C2023" s="272">
        <v>45061</v>
      </c>
      <c r="D2023" s="272">
        <v>45074</v>
      </c>
      <c r="E2023" s="196">
        <f t="shared" si="160"/>
        <v>45067.5</v>
      </c>
      <c r="F2023" s="272">
        <v>45079</v>
      </c>
      <c r="G2023" s="272">
        <v>45135</v>
      </c>
      <c r="H2023" s="12" t="s">
        <v>154</v>
      </c>
      <c r="I2023" s="234">
        <v>575.69000000000005</v>
      </c>
      <c r="J2023" s="272">
        <v>45782</v>
      </c>
      <c r="K2023" s="17">
        <f t="shared" si="157"/>
        <v>68</v>
      </c>
      <c r="L2023" s="283">
        <f t="shared" si="158"/>
        <v>1.3876031797539205E-5</v>
      </c>
      <c r="M2023" s="22">
        <f t="shared" si="159"/>
        <v>9.4357016223266591E-4</v>
      </c>
    </row>
    <row r="2024" spans="1:13">
      <c r="A2024" s="16">
        <f t="shared" si="156"/>
        <v>2017</v>
      </c>
      <c r="B2024" s="12" t="s">
        <v>403</v>
      </c>
      <c r="C2024" s="272">
        <v>45061</v>
      </c>
      <c r="D2024" s="272">
        <v>45074</v>
      </c>
      <c r="E2024" s="196">
        <f t="shared" si="160"/>
        <v>45067.5</v>
      </c>
      <c r="F2024" s="272">
        <v>45079</v>
      </c>
      <c r="G2024" s="272">
        <v>45135</v>
      </c>
      <c r="H2024" s="12" t="s">
        <v>165</v>
      </c>
      <c r="I2024" s="234">
        <v>24.180000000000003</v>
      </c>
      <c r="J2024" s="272">
        <v>45783</v>
      </c>
      <c r="K2024" s="17">
        <f t="shared" si="157"/>
        <v>68</v>
      </c>
      <c r="L2024" s="283">
        <f t="shared" si="158"/>
        <v>5.8281792086799834E-7</v>
      </c>
      <c r="M2024" s="22">
        <f t="shared" si="159"/>
        <v>3.9631618619023886E-5</v>
      </c>
    </row>
    <row r="2025" spans="1:13">
      <c r="A2025" s="16">
        <f t="shared" si="156"/>
        <v>2018</v>
      </c>
      <c r="B2025" s="12" t="s">
        <v>403</v>
      </c>
      <c r="C2025" s="272">
        <v>45061</v>
      </c>
      <c r="D2025" s="272">
        <v>45074</v>
      </c>
      <c r="E2025" s="196">
        <f t="shared" si="160"/>
        <v>45067.5</v>
      </c>
      <c r="F2025" s="272">
        <v>45079</v>
      </c>
      <c r="G2025" s="272">
        <v>45100</v>
      </c>
      <c r="H2025" s="12" t="s">
        <v>166</v>
      </c>
      <c r="I2025" s="234">
        <v>6110.6500000000015</v>
      </c>
      <c r="J2025" s="272">
        <v>45784</v>
      </c>
      <c r="K2025" s="17">
        <f t="shared" si="157"/>
        <v>33</v>
      </c>
      <c r="L2025" s="283">
        <f t="shared" si="158"/>
        <v>1.4728686220645304E-4</v>
      </c>
      <c r="M2025" s="22">
        <f t="shared" si="159"/>
        <v>4.8604664528129502E-3</v>
      </c>
    </row>
    <row r="2026" spans="1:13">
      <c r="A2026" s="16">
        <f t="shared" si="156"/>
        <v>2019</v>
      </c>
      <c r="B2026" s="12" t="s">
        <v>403</v>
      </c>
      <c r="C2026" s="272">
        <v>45061</v>
      </c>
      <c r="D2026" s="272">
        <v>45074</v>
      </c>
      <c r="E2026" s="196">
        <f t="shared" si="160"/>
        <v>45067.5</v>
      </c>
      <c r="F2026" s="272">
        <v>45079</v>
      </c>
      <c r="G2026" s="272">
        <v>45100</v>
      </c>
      <c r="H2026" s="12" t="s">
        <v>164</v>
      </c>
      <c r="I2026" s="234">
        <v>23105.030000000006</v>
      </c>
      <c r="J2026" s="272">
        <v>45785</v>
      </c>
      <c r="K2026" s="17">
        <f t="shared" si="157"/>
        <v>33</v>
      </c>
      <c r="L2026" s="283">
        <f t="shared" si="158"/>
        <v>5.5690759082682923E-4</v>
      </c>
      <c r="M2026" s="22">
        <f t="shared" si="159"/>
        <v>1.8377950497285366E-2</v>
      </c>
    </row>
    <row r="2027" spans="1:13">
      <c r="A2027" s="16">
        <f t="shared" si="156"/>
        <v>2020</v>
      </c>
      <c r="B2027" s="12" t="s">
        <v>404</v>
      </c>
      <c r="C2027" s="272">
        <v>45060</v>
      </c>
      <c r="D2027" s="272">
        <v>45073</v>
      </c>
      <c r="E2027" s="196">
        <f t="shared" si="160"/>
        <v>45066.5</v>
      </c>
      <c r="F2027" s="272">
        <v>45079</v>
      </c>
      <c r="G2027" s="272">
        <v>45126</v>
      </c>
      <c r="H2027" s="12" t="s">
        <v>154</v>
      </c>
      <c r="I2027" s="234">
        <v>63.38</v>
      </c>
      <c r="J2027" s="272">
        <v>45786</v>
      </c>
      <c r="K2027" s="17">
        <f t="shared" si="157"/>
        <v>60</v>
      </c>
      <c r="L2027" s="283">
        <f t="shared" si="158"/>
        <v>1.5276674865431652E-6</v>
      </c>
      <c r="M2027" s="22">
        <f t="shared" si="159"/>
        <v>9.1660049192589916E-5</v>
      </c>
    </row>
    <row r="2028" spans="1:13">
      <c r="A2028" s="16">
        <f t="shared" si="156"/>
        <v>2021</v>
      </c>
      <c r="B2028" s="12" t="s">
        <v>404</v>
      </c>
      <c r="C2028" s="272">
        <v>45060</v>
      </c>
      <c r="D2028" s="272">
        <v>45073</v>
      </c>
      <c r="E2028" s="196">
        <f t="shared" si="160"/>
        <v>45066.5</v>
      </c>
      <c r="F2028" s="272">
        <v>45079</v>
      </c>
      <c r="G2028" s="272">
        <v>45126</v>
      </c>
      <c r="H2028" s="12" t="s">
        <v>157</v>
      </c>
      <c r="I2028" s="234">
        <v>328.87</v>
      </c>
      <c r="J2028" s="272">
        <v>45787</v>
      </c>
      <c r="K2028" s="17">
        <f t="shared" si="157"/>
        <v>60</v>
      </c>
      <c r="L2028" s="283">
        <f t="shared" si="158"/>
        <v>7.9268539965202068E-6</v>
      </c>
      <c r="M2028" s="22">
        <f t="shared" si="159"/>
        <v>4.7561123979121241E-4</v>
      </c>
    </row>
    <row r="2029" spans="1:13">
      <c r="A2029" s="16">
        <f t="shared" si="156"/>
        <v>2022</v>
      </c>
      <c r="B2029" s="12" t="s">
        <v>404</v>
      </c>
      <c r="C2029" s="272">
        <v>45060</v>
      </c>
      <c r="D2029" s="272">
        <v>45073</v>
      </c>
      <c r="E2029" s="196">
        <f t="shared" si="160"/>
        <v>45066.5</v>
      </c>
      <c r="F2029" s="272">
        <v>45079</v>
      </c>
      <c r="G2029" s="272">
        <v>45126</v>
      </c>
      <c r="H2029" s="12" t="s">
        <v>157</v>
      </c>
      <c r="I2029" s="234">
        <v>69.62</v>
      </c>
      <c r="J2029" s="272">
        <v>45788</v>
      </c>
      <c r="K2029" s="17">
        <f t="shared" si="157"/>
        <v>60</v>
      </c>
      <c r="L2029" s="283">
        <f t="shared" si="158"/>
        <v>1.6780721112832938E-6</v>
      </c>
      <c r="M2029" s="22">
        <f t="shared" si="159"/>
        <v>1.0068432667699763E-4</v>
      </c>
    </row>
    <row r="2030" spans="1:13">
      <c r="A2030" s="16">
        <f t="shared" si="156"/>
        <v>2023</v>
      </c>
      <c r="B2030" s="12" t="s">
        <v>403</v>
      </c>
      <c r="C2030" s="272">
        <v>45061</v>
      </c>
      <c r="D2030" s="272">
        <v>45074</v>
      </c>
      <c r="E2030" s="196">
        <f t="shared" si="160"/>
        <v>45067.5</v>
      </c>
      <c r="F2030" s="272">
        <v>45079</v>
      </c>
      <c r="G2030" s="272">
        <v>45135</v>
      </c>
      <c r="H2030" s="12" t="s">
        <v>152</v>
      </c>
      <c r="I2030" s="234">
        <v>1.26</v>
      </c>
      <c r="J2030" s="272">
        <v>45789</v>
      </c>
      <c r="K2030" s="17">
        <f t="shared" si="157"/>
        <v>68</v>
      </c>
      <c r="L2030" s="283">
        <f t="shared" si="158"/>
        <v>3.0370164610987502E-8</v>
      </c>
      <c r="M2030" s="22">
        <f t="shared" si="159"/>
        <v>2.06517119354715E-6</v>
      </c>
    </row>
    <row r="2031" spans="1:13">
      <c r="A2031" s="16">
        <f t="shared" si="156"/>
        <v>2024</v>
      </c>
      <c r="B2031" s="12" t="s">
        <v>403</v>
      </c>
      <c r="C2031" s="272">
        <v>45061</v>
      </c>
      <c r="D2031" s="272">
        <v>45074</v>
      </c>
      <c r="E2031" s="196">
        <f t="shared" si="160"/>
        <v>45067.5</v>
      </c>
      <c r="F2031" s="272">
        <v>45079</v>
      </c>
      <c r="G2031" s="272">
        <v>45097</v>
      </c>
      <c r="H2031" s="12" t="s">
        <v>152</v>
      </c>
      <c r="I2031" s="234">
        <v>2.0499999999999998</v>
      </c>
      <c r="J2031" s="272">
        <v>45790</v>
      </c>
      <c r="K2031" s="17">
        <f t="shared" si="157"/>
        <v>30</v>
      </c>
      <c r="L2031" s="283">
        <f t="shared" si="158"/>
        <v>4.9411775755971728E-8</v>
      </c>
      <c r="M2031" s="22">
        <f t="shared" si="159"/>
        <v>1.4823532726791518E-6</v>
      </c>
    </row>
    <row r="2032" spans="1:13">
      <c r="A2032" s="16">
        <f t="shared" si="156"/>
        <v>2025</v>
      </c>
      <c r="B2032" s="12" t="s">
        <v>403</v>
      </c>
      <c r="C2032" s="272">
        <v>45061</v>
      </c>
      <c r="D2032" s="272">
        <v>45074</v>
      </c>
      <c r="E2032" s="196">
        <f t="shared" si="160"/>
        <v>45067.5</v>
      </c>
      <c r="F2032" s="272">
        <v>45079</v>
      </c>
      <c r="G2032" s="272">
        <v>45097</v>
      </c>
      <c r="H2032" s="12" t="s">
        <v>156</v>
      </c>
      <c r="I2032" s="234">
        <v>10.47</v>
      </c>
      <c r="J2032" s="272">
        <v>45791</v>
      </c>
      <c r="K2032" s="17">
        <f t="shared" si="157"/>
        <v>30</v>
      </c>
      <c r="L2032" s="283">
        <f t="shared" si="158"/>
        <v>2.5236160593415808E-7</v>
      </c>
      <c r="M2032" s="22">
        <f t="shared" si="159"/>
        <v>7.5708481780247423E-6</v>
      </c>
    </row>
    <row r="2033" spans="1:13">
      <c r="A2033" s="16">
        <f t="shared" si="156"/>
        <v>2026</v>
      </c>
      <c r="B2033" s="12" t="s">
        <v>403</v>
      </c>
      <c r="C2033" s="272">
        <v>45061</v>
      </c>
      <c r="D2033" s="272">
        <v>45074</v>
      </c>
      <c r="E2033" s="196">
        <f t="shared" si="160"/>
        <v>45067.5</v>
      </c>
      <c r="F2033" s="272">
        <v>45079</v>
      </c>
      <c r="G2033" s="272">
        <v>45097</v>
      </c>
      <c r="H2033" s="12" t="s">
        <v>152</v>
      </c>
      <c r="I2033" s="234">
        <v>2.2000000000000002</v>
      </c>
      <c r="J2033" s="272">
        <v>45792</v>
      </c>
      <c r="K2033" s="17">
        <f t="shared" si="157"/>
        <v>30</v>
      </c>
      <c r="L2033" s="283">
        <f t="shared" si="158"/>
        <v>5.3027271542994057E-8</v>
      </c>
      <c r="M2033" s="22">
        <f t="shared" si="159"/>
        <v>1.5908181462898217E-6</v>
      </c>
    </row>
    <row r="2034" spans="1:13">
      <c r="A2034" s="16">
        <f t="shared" si="156"/>
        <v>2027</v>
      </c>
      <c r="B2034" s="12" t="s">
        <v>403</v>
      </c>
      <c r="C2034" s="272">
        <v>45061</v>
      </c>
      <c r="D2034" s="272">
        <v>45074</v>
      </c>
      <c r="E2034" s="196">
        <f t="shared" si="160"/>
        <v>45067.5</v>
      </c>
      <c r="F2034" s="272">
        <v>45079</v>
      </c>
      <c r="G2034" s="272">
        <v>45135</v>
      </c>
      <c r="H2034" s="12" t="s">
        <v>152</v>
      </c>
      <c r="I2034" s="234">
        <v>25.95</v>
      </c>
      <c r="J2034" s="272">
        <v>45793</v>
      </c>
      <c r="K2034" s="17">
        <f t="shared" si="157"/>
        <v>68</v>
      </c>
      <c r="L2034" s="283">
        <f t="shared" si="158"/>
        <v>6.2548077115486166E-7</v>
      </c>
      <c r="M2034" s="22">
        <f t="shared" si="159"/>
        <v>4.2532692438530592E-5</v>
      </c>
    </row>
    <row r="2035" spans="1:13">
      <c r="A2035" s="16">
        <f t="shared" si="156"/>
        <v>2028</v>
      </c>
      <c r="B2035" s="12" t="s">
        <v>403</v>
      </c>
      <c r="C2035" s="272">
        <v>45061</v>
      </c>
      <c r="D2035" s="272">
        <v>45074</v>
      </c>
      <c r="E2035" s="196">
        <f t="shared" si="160"/>
        <v>45067.5</v>
      </c>
      <c r="F2035" s="272">
        <v>45079</v>
      </c>
      <c r="G2035" s="272">
        <v>45126</v>
      </c>
      <c r="H2035" s="12" t="s">
        <v>157</v>
      </c>
      <c r="I2035" s="234">
        <v>49.48</v>
      </c>
      <c r="J2035" s="272">
        <v>45794</v>
      </c>
      <c r="K2035" s="17">
        <f t="shared" si="157"/>
        <v>59</v>
      </c>
      <c r="L2035" s="283">
        <f t="shared" si="158"/>
        <v>1.1926315436124298E-6</v>
      </c>
      <c r="M2035" s="22">
        <f t="shared" si="159"/>
        <v>7.0365261073133362E-5</v>
      </c>
    </row>
    <row r="2036" spans="1:13">
      <c r="A2036" s="16">
        <f t="shared" si="156"/>
        <v>2029</v>
      </c>
      <c r="B2036" s="12" t="s">
        <v>404</v>
      </c>
      <c r="C2036" s="272">
        <v>45060</v>
      </c>
      <c r="D2036" s="272">
        <v>45073</v>
      </c>
      <c r="E2036" s="196">
        <f t="shared" si="160"/>
        <v>45066.5</v>
      </c>
      <c r="F2036" s="272">
        <v>45079</v>
      </c>
      <c r="G2036" s="272">
        <v>45126</v>
      </c>
      <c r="H2036" s="12" t="s">
        <v>157</v>
      </c>
      <c r="I2036" s="234">
        <v>57.31</v>
      </c>
      <c r="J2036" s="272">
        <v>45795</v>
      </c>
      <c r="K2036" s="17">
        <f t="shared" si="157"/>
        <v>60</v>
      </c>
      <c r="L2036" s="283">
        <f t="shared" si="158"/>
        <v>1.3813604236949951E-6</v>
      </c>
      <c r="M2036" s="22">
        <f t="shared" si="159"/>
        <v>8.2881625421699708E-5</v>
      </c>
    </row>
    <row r="2037" spans="1:13">
      <c r="A2037" s="16">
        <f t="shared" si="156"/>
        <v>2030</v>
      </c>
      <c r="B2037" s="12" t="s">
        <v>403</v>
      </c>
      <c r="C2037" s="272">
        <v>45061</v>
      </c>
      <c r="D2037" s="272">
        <v>45074</v>
      </c>
      <c r="E2037" s="196">
        <f t="shared" si="160"/>
        <v>45067.5</v>
      </c>
      <c r="F2037" s="272">
        <v>45079</v>
      </c>
      <c r="G2037" s="272">
        <v>45121</v>
      </c>
      <c r="H2037" s="12" t="s">
        <v>153</v>
      </c>
      <c r="I2037" s="234">
        <v>24.15</v>
      </c>
      <c r="J2037" s="272">
        <v>45796</v>
      </c>
      <c r="K2037" s="17">
        <f t="shared" si="157"/>
        <v>54</v>
      </c>
      <c r="L2037" s="283">
        <f t="shared" si="158"/>
        <v>5.8209482171059379E-7</v>
      </c>
      <c r="M2037" s="22">
        <f t="shared" si="159"/>
        <v>3.1433120372372066E-5</v>
      </c>
    </row>
    <row r="2038" spans="1:13">
      <c r="A2038" s="16">
        <f t="shared" si="156"/>
        <v>2031</v>
      </c>
      <c r="B2038" s="12" t="s">
        <v>403</v>
      </c>
      <c r="C2038" s="272">
        <v>45061</v>
      </c>
      <c r="D2038" s="272">
        <v>45074</v>
      </c>
      <c r="E2038" s="196">
        <f t="shared" si="160"/>
        <v>45067.5</v>
      </c>
      <c r="F2038" s="272">
        <v>45079</v>
      </c>
      <c r="G2038" s="272">
        <v>45135</v>
      </c>
      <c r="H2038" s="12" t="s">
        <v>152</v>
      </c>
      <c r="I2038" s="234">
        <v>0.56999999999999995</v>
      </c>
      <c r="J2038" s="272">
        <v>45797</v>
      </c>
      <c r="K2038" s="17">
        <f t="shared" si="157"/>
        <v>68</v>
      </c>
      <c r="L2038" s="283">
        <f t="shared" si="158"/>
        <v>1.3738883990684822E-8</v>
      </c>
      <c r="M2038" s="22">
        <f t="shared" si="159"/>
        <v>9.3424411136656792E-7</v>
      </c>
    </row>
    <row r="2039" spans="1:13">
      <c r="A2039" s="16">
        <f t="shared" si="156"/>
        <v>2032</v>
      </c>
      <c r="B2039" s="12" t="s">
        <v>403</v>
      </c>
      <c r="C2039" s="272">
        <v>45061</v>
      </c>
      <c r="D2039" s="272">
        <v>45074</v>
      </c>
      <c r="E2039" s="196">
        <f t="shared" si="160"/>
        <v>45067.5</v>
      </c>
      <c r="F2039" s="272">
        <v>45079</v>
      </c>
      <c r="G2039" s="272">
        <v>45126</v>
      </c>
      <c r="H2039" s="12" t="s">
        <v>157</v>
      </c>
      <c r="I2039" s="234">
        <v>1215.1099999999997</v>
      </c>
      <c r="J2039" s="272">
        <v>45798</v>
      </c>
      <c r="K2039" s="17">
        <f t="shared" si="157"/>
        <v>59</v>
      </c>
      <c r="L2039" s="283">
        <f t="shared" si="158"/>
        <v>2.928816723845795E-5</v>
      </c>
      <c r="M2039" s="22">
        <f t="shared" si="159"/>
        <v>1.7280018670690191E-3</v>
      </c>
    </row>
    <row r="2040" spans="1:13">
      <c r="A2040" s="16">
        <f t="shared" si="156"/>
        <v>2033</v>
      </c>
      <c r="B2040" s="12" t="s">
        <v>404</v>
      </c>
      <c r="C2040" s="272">
        <v>45060</v>
      </c>
      <c r="D2040" s="272">
        <v>45073</v>
      </c>
      <c r="E2040" s="196">
        <f t="shared" si="160"/>
        <v>45066.5</v>
      </c>
      <c r="F2040" s="272">
        <v>45079</v>
      </c>
      <c r="G2040" s="272">
        <v>45126</v>
      </c>
      <c r="H2040" s="12" t="s">
        <v>157</v>
      </c>
      <c r="I2040" s="234">
        <v>1049.01</v>
      </c>
      <c r="J2040" s="272">
        <v>45799</v>
      </c>
      <c r="K2040" s="17">
        <f t="shared" si="157"/>
        <v>60</v>
      </c>
      <c r="L2040" s="283">
        <f t="shared" si="158"/>
        <v>2.5284608236961906E-5</v>
      </c>
      <c r="M2040" s="22">
        <f t="shared" si="159"/>
        <v>1.5170764942177143E-3</v>
      </c>
    </row>
    <row r="2041" spans="1:13">
      <c r="A2041" s="16">
        <f t="shared" si="156"/>
        <v>2034</v>
      </c>
      <c r="B2041" s="12" t="s">
        <v>403</v>
      </c>
      <c r="C2041" s="272">
        <v>45061</v>
      </c>
      <c r="D2041" s="272">
        <v>45074</v>
      </c>
      <c r="E2041" s="196">
        <f t="shared" si="160"/>
        <v>45067.5</v>
      </c>
      <c r="F2041" s="272">
        <v>45079</v>
      </c>
      <c r="G2041" s="272">
        <v>45135</v>
      </c>
      <c r="H2041" s="12" t="s">
        <v>152</v>
      </c>
      <c r="I2041" s="234">
        <v>6.92</v>
      </c>
      <c r="J2041" s="272">
        <v>45800</v>
      </c>
      <c r="K2041" s="17">
        <f t="shared" si="157"/>
        <v>68</v>
      </c>
      <c r="L2041" s="283">
        <f t="shared" si="158"/>
        <v>1.6679487230796312E-7</v>
      </c>
      <c r="M2041" s="22">
        <f t="shared" si="159"/>
        <v>1.1342051316941493E-5</v>
      </c>
    </row>
    <row r="2042" spans="1:13">
      <c r="A2042" s="16">
        <f t="shared" si="156"/>
        <v>2035</v>
      </c>
      <c r="B2042" s="12" t="s">
        <v>403</v>
      </c>
      <c r="C2042" s="272">
        <v>45061</v>
      </c>
      <c r="D2042" s="272">
        <v>45074</v>
      </c>
      <c r="E2042" s="196">
        <f t="shared" si="160"/>
        <v>45067.5</v>
      </c>
      <c r="F2042" s="272">
        <v>45079</v>
      </c>
      <c r="G2042" s="272">
        <v>45126</v>
      </c>
      <c r="H2042" s="12" t="s">
        <v>164</v>
      </c>
      <c r="I2042" s="234">
        <v>560.75</v>
      </c>
      <c r="J2042" s="272">
        <v>45801</v>
      </c>
      <c r="K2042" s="17">
        <f t="shared" si="157"/>
        <v>59</v>
      </c>
      <c r="L2042" s="283">
        <f t="shared" si="158"/>
        <v>1.351592841715178E-5</v>
      </c>
      <c r="M2042" s="22">
        <f t="shared" si="159"/>
        <v>7.9743977661195502E-4</v>
      </c>
    </row>
    <row r="2043" spans="1:13">
      <c r="A2043" s="16">
        <f t="shared" si="156"/>
        <v>2036</v>
      </c>
      <c r="B2043" s="12" t="s">
        <v>403</v>
      </c>
      <c r="C2043" s="272">
        <v>45061</v>
      </c>
      <c r="D2043" s="272">
        <v>45074</v>
      </c>
      <c r="E2043" s="196">
        <f t="shared" si="160"/>
        <v>45067.5</v>
      </c>
      <c r="F2043" s="272">
        <v>45079</v>
      </c>
      <c r="G2043" s="272">
        <v>45097</v>
      </c>
      <c r="H2043" s="12" t="s">
        <v>152</v>
      </c>
      <c r="I2043" s="234">
        <v>69.39</v>
      </c>
      <c r="J2043" s="272">
        <v>45802</v>
      </c>
      <c r="K2043" s="17">
        <f t="shared" si="157"/>
        <v>30</v>
      </c>
      <c r="L2043" s="283">
        <f t="shared" si="158"/>
        <v>1.6725283510765262E-6</v>
      </c>
      <c r="M2043" s="22">
        <f t="shared" si="159"/>
        <v>5.0175850532295784E-5</v>
      </c>
    </row>
    <row r="2044" spans="1:13">
      <c r="A2044" s="16">
        <f t="shared" si="156"/>
        <v>2037</v>
      </c>
      <c r="B2044" s="12" t="s">
        <v>403</v>
      </c>
      <c r="C2044" s="272">
        <v>45061</v>
      </c>
      <c r="D2044" s="272">
        <v>45074</v>
      </c>
      <c r="E2044" s="196">
        <f t="shared" si="160"/>
        <v>45067.5</v>
      </c>
      <c r="F2044" s="272">
        <v>45079</v>
      </c>
      <c r="G2044" s="272">
        <v>45097</v>
      </c>
      <c r="H2044" s="12" t="s">
        <v>152</v>
      </c>
      <c r="I2044" s="234">
        <v>27.020000000000003</v>
      </c>
      <c r="J2044" s="272">
        <v>45803</v>
      </c>
      <c r="K2044" s="17">
        <f t="shared" si="157"/>
        <v>30</v>
      </c>
      <c r="L2044" s="283">
        <f t="shared" si="158"/>
        <v>6.5127130776895431E-7</v>
      </c>
      <c r="M2044" s="22">
        <f t="shared" si="159"/>
        <v>1.9538139233068629E-5</v>
      </c>
    </row>
    <row r="2045" spans="1:13">
      <c r="A2045" s="16">
        <f t="shared" si="156"/>
        <v>2038</v>
      </c>
      <c r="B2045" s="12" t="s">
        <v>403</v>
      </c>
      <c r="C2045" s="272">
        <v>45061</v>
      </c>
      <c r="D2045" s="272">
        <v>45074</v>
      </c>
      <c r="E2045" s="196">
        <f t="shared" si="160"/>
        <v>45067.5</v>
      </c>
      <c r="F2045" s="272">
        <v>45079</v>
      </c>
      <c r="G2045" s="272">
        <v>45097</v>
      </c>
      <c r="H2045" s="12" t="s">
        <v>156</v>
      </c>
      <c r="I2045" s="234">
        <v>27.86</v>
      </c>
      <c r="J2045" s="272">
        <v>45804</v>
      </c>
      <c r="K2045" s="17">
        <f t="shared" si="157"/>
        <v>30</v>
      </c>
      <c r="L2045" s="283">
        <f t="shared" si="158"/>
        <v>6.7151808417627921E-7</v>
      </c>
      <c r="M2045" s="22">
        <f t="shared" si="159"/>
        <v>2.0145542525288377E-5</v>
      </c>
    </row>
    <row r="2046" spans="1:13">
      <c r="A2046" s="16">
        <f t="shared" si="156"/>
        <v>2039</v>
      </c>
      <c r="B2046" s="12" t="s">
        <v>403</v>
      </c>
      <c r="C2046" s="272">
        <v>45061</v>
      </c>
      <c r="D2046" s="272">
        <v>45074</v>
      </c>
      <c r="E2046" s="196">
        <f t="shared" si="160"/>
        <v>45067.5</v>
      </c>
      <c r="F2046" s="272">
        <v>45079</v>
      </c>
      <c r="G2046" s="272">
        <v>45086</v>
      </c>
      <c r="H2046" s="12" t="s">
        <v>164</v>
      </c>
      <c r="I2046" s="234">
        <v>94</v>
      </c>
      <c r="J2046" s="272">
        <v>45805</v>
      </c>
      <c r="K2046" s="17">
        <f t="shared" si="157"/>
        <v>19</v>
      </c>
      <c r="L2046" s="283">
        <f t="shared" si="158"/>
        <v>2.2657106932006552E-6</v>
      </c>
      <c r="M2046" s="22">
        <f t="shared" si="159"/>
        <v>4.3048503170812448E-5</v>
      </c>
    </row>
    <row r="2047" spans="1:13">
      <c r="A2047" s="16">
        <f t="shared" si="156"/>
        <v>2040</v>
      </c>
      <c r="B2047" s="12" t="s">
        <v>403</v>
      </c>
      <c r="C2047" s="272">
        <v>45061</v>
      </c>
      <c r="D2047" s="272">
        <v>45074</v>
      </c>
      <c r="E2047" s="196">
        <f t="shared" si="160"/>
        <v>45067.5</v>
      </c>
      <c r="F2047" s="272">
        <v>45079</v>
      </c>
      <c r="G2047" s="272">
        <v>45126</v>
      </c>
      <c r="H2047" s="12" t="s">
        <v>157</v>
      </c>
      <c r="I2047" s="234">
        <v>45.21</v>
      </c>
      <c r="J2047" s="272">
        <v>45806</v>
      </c>
      <c r="K2047" s="17">
        <f t="shared" si="157"/>
        <v>59</v>
      </c>
      <c r="L2047" s="283">
        <f t="shared" si="158"/>
        <v>1.0897104302085279E-6</v>
      </c>
      <c r="M2047" s="22">
        <f t="shared" si="159"/>
        <v>6.4292915382303147E-5</v>
      </c>
    </row>
    <row r="2048" spans="1:13">
      <c r="A2048" s="16">
        <f t="shared" si="156"/>
        <v>2041</v>
      </c>
      <c r="B2048" s="12" t="s">
        <v>404</v>
      </c>
      <c r="C2048" s="272">
        <v>45060</v>
      </c>
      <c r="D2048" s="272">
        <v>45073</v>
      </c>
      <c r="E2048" s="196">
        <f t="shared" si="160"/>
        <v>45066.5</v>
      </c>
      <c r="F2048" s="272">
        <v>45079</v>
      </c>
      <c r="G2048" s="272">
        <v>45126</v>
      </c>
      <c r="H2048" s="12" t="s">
        <v>157</v>
      </c>
      <c r="I2048" s="234">
        <v>83.18</v>
      </c>
      <c r="J2048" s="272">
        <v>45807</v>
      </c>
      <c r="K2048" s="17">
        <f t="shared" si="157"/>
        <v>60</v>
      </c>
      <c r="L2048" s="283">
        <f t="shared" si="158"/>
        <v>2.0049129304301116E-6</v>
      </c>
      <c r="M2048" s="22">
        <f t="shared" si="159"/>
        <v>1.202947758258067E-4</v>
      </c>
    </row>
    <row r="2049" spans="1:13">
      <c r="A2049" s="16">
        <f t="shared" si="156"/>
        <v>2042</v>
      </c>
      <c r="B2049" s="12" t="s">
        <v>403</v>
      </c>
      <c r="C2049" s="272">
        <v>45061</v>
      </c>
      <c r="D2049" s="272">
        <v>45074</v>
      </c>
      <c r="E2049" s="196">
        <f t="shared" si="160"/>
        <v>45067.5</v>
      </c>
      <c r="F2049" s="272">
        <v>45079</v>
      </c>
      <c r="G2049" s="272">
        <v>45097</v>
      </c>
      <c r="H2049" s="12" t="s">
        <v>156</v>
      </c>
      <c r="I2049" s="234">
        <v>2.29</v>
      </c>
      <c r="J2049" s="272">
        <v>45808</v>
      </c>
      <c r="K2049" s="17">
        <f t="shared" si="157"/>
        <v>30</v>
      </c>
      <c r="L2049" s="283">
        <f t="shared" si="158"/>
        <v>5.519656901520745E-8</v>
      </c>
      <c r="M2049" s="22">
        <f t="shared" si="159"/>
        <v>1.6558970704562234E-6</v>
      </c>
    </row>
    <row r="2050" spans="1:13">
      <c r="A2050" s="16">
        <f t="shared" si="156"/>
        <v>2043</v>
      </c>
      <c r="B2050" s="12" t="s">
        <v>403</v>
      </c>
      <c r="C2050" s="272">
        <v>45061</v>
      </c>
      <c r="D2050" s="272">
        <v>45074</v>
      </c>
      <c r="E2050" s="196">
        <f t="shared" si="160"/>
        <v>45067.5</v>
      </c>
      <c r="F2050" s="272">
        <v>45079</v>
      </c>
      <c r="G2050" s="272">
        <v>45097</v>
      </c>
      <c r="H2050" s="12" t="s">
        <v>152</v>
      </c>
      <c r="I2050" s="234">
        <v>717.63999999999987</v>
      </c>
      <c r="J2050" s="272">
        <v>45809</v>
      </c>
      <c r="K2050" s="17">
        <f t="shared" si="157"/>
        <v>30</v>
      </c>
      <c r="L2050" s="283">
        <f t="shared" si="158"/>
        <v>1.7297495977324658E-5</v>
      </c>
      <c r="M2050" s="22">
        <f t="shared" si="159"/>
        <v>5.1892487931973978E-4</v>
      </c>
    </row>
    <row r="2051" spans="1:13">
      <c r="A2051" s="16">
        <f t="shared" si="156"/>
        <v>2044</v>
      </c>
      <c r="B2051" s="12" t="s">
        <v>403</v>
      </c>
      <c r="C2051" s="272">
        <v>45061</v>
      </c>
      <c r="D2051" s="272">
        <v>45074</v>
      </c>
      <c r="E2051" s="196">
        <f t="shared" si="160"/>
        <v>45067.5</v>
      </c>
      <c r="F2051" s="272">
        <v>45079</v>
      </c>
      <c r="G2051" s="272">
        <v>45126</v>
      </c>
      <c r="H2051" s="12" t="s">
        <v>157</v>
      </c>
      <c r="I2051" s="234">
        <v>34.880000000000003</v>
      </c>
      <c r="J2051" s="272">
        <v>45810</v>
      </c>
      <c r="K2051" s="17">
        <f t="shared" si="157"/>
        <v>59</v>
      </c>
      <c r="L2051" s="283">
        <f t="shared" si="158"/>
        <v>8.4072328700892395E-7</v>
      </c>
      <c r="M2051" s="22">
        <f t="shared" si="159"/>
        <v>4.9602673933526515E-5</v>
      </c>
    </row>
    <row r="2052" spans="1:13">
      <c r="A2052" s="16">
        <f t="shared" si="156"/>
        <v>2045</v>
      </c>
      <c r="B2052" s="12" t="s">
        <v>403</v>
      </c>
      <c r="C2052" s="272">
        <v>45061</v>
      </c>
      <c r="D2052" s="272">
        <v>45074</v>
      </c>
      <c r="E2052" s="196">
        <f t="shared" si="160"/>
        <v>45067.5</v>
      </c>
      <c r="F2052" s="272">
        <v>45079</v>
      </c>
      <c r="G2052" s="272">
        <v>45135</v>
      </c>
      <c r="H2052" s="12" t="s">
        <v>152</v>
      </c>
      <c r="I2052" s="234">
        <v>1.63</v>
      </c>
      <c r="J2052" s="272">
        <v>45811</v>
      </c>
      <c r="K2052" s="17">
        <f t="shared" si="157"/>
        <v>68</v>
      </c>
      <c r="L2052" s="283">
        <f t="shared" si="158"/>
        <v>3.9288387552309231E-8</v>
      </c>
      <c r="M2052" s="22">
        <f t="shared" si="159"/>
        <v>2.6716103535570276E-6</v>
      </c>
    </row>
    <row r="2053" spans="1:13">
      <c r="A2053" s="16">
        <f t="shared" si="156"/>
        <v>2046</v>
      </c>
      <c r="B2053" s="12" t="s">
        <v>403</v>
      </c>
      <c r="C2053" s="272">
        <v>45061</v>
      </c>
      <c r="D2053" s="272">
        <v>45074</v>
      </c>
      <c r="E2053" s="196">
        <f t="shared" si="160"/>
        <v>45067.5</v>
      </c>
      <c r="F2053" s="272">
        <v>45079</v>
      </c>
      <c r="G2053" s="272">
        <v>45135</v>
      </c>
      <c r="H2053" s="12" t="s">
        <v>156</v>
      </c>
      <c r="I2053" s="234">
        <v>45.42</v>
      </c>
      <c r="J2053" s="272">
        <v>45812</v>
      </c>
      <c r="K2053" s="17">
        <f t="shared" si="157"/>
        <v>68</v>
      </c>
      <c r="L2053" s="283">
        <f t="shared" si="158"/>
        <v>1.0947721243103592E-6</v>
      </c>
      <c r="M2053" s="22">
        <f t="shared" si="159"/>
        <v>7.4444504453104432E-5</v>
      </c>
    </row>
    <row r="2054" spans="1:13">
      <c r="A2054" s="16">
        <f t="shared" si="156"/>
        <v>2047</v>
      </c>
      <c r="B2054" s="12" t="s">
        <v>403</v>
      </c>
      <c r="C2054" s="272">
        <v>45061</v>
      </c>
      <c r="D2054" s="272">
        <v>45074</v>
      </c>
      <c r="E2054" s="196">
        <f t="shared" si="160"/>
        <v>45067.5</v>
      </c>
      <c r="F2054" s="272">
        <v>45079</v>
      </c>
      <c r="G2054" s="272">
        <v>45126</v>
      </c>
      <c r="H2054" s="12" t="s">
        <v>157</v>
      </c>
      <c r="I2054" s="234">
        <v>541.28999999999985</v>
      </c>
      <c r="J2054" s="272">
        <v>45813</v>
      </c>
      <c r="K2054" s="17">
        <f t="shared" si="157"/>
        <v>59</v>
      </c>
      <c r="L2054" s="283">
        <f t="shared" si="158"/>
        <v>1.3046878097048748E-5</v>
      </c>
      <c r="M2054" s="22">
        <f t="shared" si="159"/>
        <v>7.6976580772587615E-4</v>
      </c>
    </row>
    <row r="2055" spans="1:13">
      <c r="A2055" s="16">
        <f t="shared" si="156"/>
        <v>2048</v>
      </c>
      <c r="B2055" s="12" t="s">
        <v>404</v>
      </c>
      <c r="C2055" s="272">
        <v>45060</v>
      </c>
      <c r="D2055" s="272">
        <v>45073</v>
      </c>
      <c r="E2055" s="196">
        <f t="shared" si="160"/>
        <v>45066.5</v>
      </c>
      <c r="F2055" s="272">
        <v>45079</v>
      </c>
      <c r="G2055" s="272">
        <v>45126</v>
      </c>
      <c r="H2055" s="12" t="s">
        <v>157</v>
      </c>
      <c r="I2055" s="234">
        <v>922.58</v>
      </c>
      <c r="J2055" s="272">
        <v>45814</v>
      </c>
      <c r="K2055" s="17">
        <f t="shared" si="157"/>
        <v>60</v>
      </c>
      <c r="L2055" s="283">
        <f t="shared" si="158"/>
        <v>2.2237227354607025E-5</v>
      </c>
      <c r="M2055" s="22">
        <f t="shared" si="159"/>
        <v>1.3342336412764215E-3</v>
      </c>
    </row>
    <row r="2056" spans="1:13">
      <c r="A2056" s="16">
        <f t="shared" si="156"/>
        <v>2049</v>
      </c>
      <c r="B2056" s="12" t="s">
        <v>403</v>
      </c>
      <c r="C2056" s="272">
        <v>45061</v>
      </c>
      <c r="D2056" s="272">
        <v>45074</v>
      </c>
      <c r="E2056" s="196">
        <f t="shared" si="160"/>
        <v>45067.5</v>
      </c>
      <c r="F2056" s="272">
        <v>45079</v>
      </c>
      <c r="G2056" s="272">
        <v>45097</v>
      </c>
      <c r="H2056" s="12" t="s">
        <v>152</v>
      </c>
      <c r="I2056" s="234">
        <v>15.100000000000001</v>
      </c>
      <c r="J2056" s="272">
        <v>45815</v>
      </c>
      <c r="K2056" s="17">
        <f t="shared" si="157"/>
        <v>30</v>
      </c>
      <c r="L2056" s="283">
        <f t="shared" si="158"/>
        <v>3.6395990922691375E-7</v>
      </c>
      <c r="M2056" s="22">
        <f t="shared" si="159"/>
        <v>1.0918797276807412E-5</v>
      </c>
    </row>
    <row r="2057" spans="1:13">
      <c r="A2057" s="16">
        <f t="shared" ref="A2057:A2120" si="161">A2056+1</f>
        <v>2050</v>
      </c>
      <c r="B2057" s="12" t="s">
        <v>403</v>
      </c>
      <c r="C2057" s="272">
        <v>45061</v>
      </c>
      <c r="D2057" s="272">
        <v>45074</v>
      </c>
      <c r="E2057" s="196">
        <f t="shared" si="160"/>
        <v>45067.5</v>
      </c>
      <c r="F2057" s="272">
        <v>45079</v>
      </c>
      <c r="G2057" s="272">
        <v>45097</v>
      </c>
      <c r="H2057" s="12" t="s">
        <v>156</v>
      </c>
      <c r="I2057" s="234">
        <v>45.83</v>
      </c>
      <c r="J2057" s="272">
        <v>45816</v>
      </c>
      <c r="K2057" s="17">
        <f t="shared" si="157"/>
        <v>30</v>
      </c>
      <c r="L2057" s="283">
        <f t="shared" si="158"/>
        <v>1.1046544794615535E-6</v>
      </c>
      <c r="M2057" s="22">
        <f t="shared" si="159"/>
        <v>3.3139634383846604E-5</v>
      </c>
    </row>
    <row r="2058" spans="1:13">
      <c r="A2058" s="16">
        <f t="shared" si="161"/>
        <v>2051</v>
      </c>
      <c r="B2058" s="12" t="s">
        <v>403</v>
      </c>
      <c r="C2058" s="272">
        <v>45061</v>
      </c>
      <c r="D2058" s="272">
        <v>45074</v>
      </c>
      <c r="E2058" s="196">
        <f t="shared" si="160"/>
        <v>45067.5</v>
      </c>
      <c r="F2058" s="272">
        <v>45079</v>
      </c>
      <c r="G2058" s="272">
        <v>45135</v>
      </c>
      <c r="H2058" s="12" t="s">
        <v>152</v>
      </c>
      <c r="I2058" s="234">
        <v>2.46</v>
      </c>
      <c r="J2058" s="272">
        <v>45817</v>
      </c>
      <c r="K2058" s="17">
        <f t="shared" ref="K2058:K2121" si="162">(G2058-D2058)+((D2058-C2058+1)/2)</f>
        <v>68</v>
      </c>
      <c r="L2058" s="283">
        <f t="shared" ref="L2058:L2121" si="163">I2058/$I$4859</f>
        <v>5.9294130907166076E-8</v>
      </c>
      <c r="M2058" s="22">
        <f t="shared" ref="M2058:M2121" si="164">L2058*K2058</f>
        <v>4.032000901687293E-6</v>
      </c>
    </row>
    <row r="2059" spans="1:13">
      <c r="A2059" s="16">
        <f t="shared" si="161"/>
        <v>2052</v>
      </c>
      <c r="B2059" s="12" t="s">
        <v>403</v>
      </c>
      <c r="C2059" s="272">
        <v>45061</v>
      </c>
      <c r="D2059" s="272">
        <v>45074</v>
      </c>
      <c r="E2059" s="196">
        <f t="shared" si="160"/>
        <v>45067.5</v>
      </c>
      <c r="F2059" s="272">
        <v>45079</v>
      </c>
      <c r="G2059" s="272">
        <v>45083</v>
      </c>
      <c r="H2059" s="12" t="s">
        <v>164</v>
      </c>
      <c r="I2059" s="234">
        <v>91.44</v>
      </c>
      <c r="J2059" s="272">
        <v>45818</v>
      </c>
      <c r="K2059" s="17">
        <f t="shared" si="162"/>
        <v>16</v>
      </c>
      <c r="L2059" s="283">
        <f t="shared" si="163"/>
        <v>2.2040062317688072E-6</v>
      </c>
      <c r="M2059" s="22">
        <f t="shared" si="164"/>
        <v>3.5264099708300915E-5</v>
      </c>
    </row>
    <row r="2060" spans="1:13">
      <c r="A2060" s="16">
        <f t="shared" si="161"/>
        <v>2053</v>
      </c>
      <c r="B2060" s="12" t="s">
        <v>403</v>
      </c>
      <c r="C2060" s="272">
        <v>45061</v>
      </c>
      <c r="D2060" s="272">
        <v>45074</v>
      </c>
      <c r="E2060" s="196">
        <f t="shared" si="160"/>
        <v>45067.5</v>
      </c>
      <c r="F2060" s="272">
        <v>45079</v>
      </c>
      <c r="G2060" s="272">
        <v>45097</v>
      </c>
      <c r="H2060" s="12" t="s">
        <v>152</v>
      </c>
      <c r="I2060" s="234">
        <v>1.84</v>
      </c>
      <c r="J2060" s="272">
        <v>45819</v>
      </c>
      <c r="K2060" s="17">
        <f t="shared" si="162"/>
        <v>30</v>
      </c>
      <c r="L2060" s="283">
        <f t="shared" si="163"/>
        <v>4.4350081654140483E-8</v>
      </c>
      <c r="M2060" s="22">
        <f t="shared" si="164"/>
        <v>1.3305024496242145E-6</v>
      </c>
    </row>
    <row r="2061" spans="1:13">
      <c r="A2061" s="16">
        <f t="shared" si="161"/>
        <v>2054</v>
      </c>
      <c r="B2061" s="12" t="s">
        <v>403</v>
      </c>
      <c r="C2061" s="272">
        <v>45061</v>
      </c>
      <c r="D2061" s="272">
        <v>45074</v>
      </c>
      <c r="E2061" s="196">
        <f t="shared" si="160"/>
        <v>45067.5</v>
      </c>
      <c r="F2061" s="272">
        <v>45079</v>
      </c>
      <c r="G2061" s="272">
        <v>45135</v>
      </c>
      <c r="H2061" s="12" t="s">
        <v>152</v>
      </c>
      <c r="I2061" s="234">
        <v>24.27</v>
      </c>
      <c r="J2061" s="272">
        <v>45820</v>
      </c>
      <c r="K2061" s="17">
        <f t="shared" si="162"/>
        <v>68</v>
      </c>
      <c r="L2061" s="283">
        <f t="shared" si="163"/>
        <v>5.8498721834021165E-7</v>
      </c>
      <c r="M2061" s="22">
        <f t="shared" si="164"/>
        <v>3.977913084713439E-5</v>
      </c>
    </row>
    <row r="2062" spans="1:13">
      <c r="A2062" s="16">
        <f t="shared" si="161"/>
        <v>2055</v>
      </c>
      <c r="B2062" s="12" t="s">
        <v>403</v>
      </c>
      <c r="C2062" s="272">
        <v>45061</v>
      </c>
      <c r="D2062" s="272">
        <v>45074</v>
      </c>
      <c r="E2062" s="196">
        <f t="shared" si="160"/>
        <v>45067.5</v>
      </c>
      <c r="F2062" s="272">
        <v>45079</v>
      </c>
      <c r="G2062" s="272">
        <v>45097</v>
      </c>
      <c r="H2062" s="12" t="s">
        <v>152</v>
      </c>
      <c r="I2062" s="234">
        <v>1.25</v>
      </c>
      <c r="J2062" s="272">
        <v>45821</v>
      </c>
      <c r="K2062" s="17">
        <f t="shared" si="162"/>
        <v>30</v>
      </c>
      <c r="L2062" s="283">
        <f t="shared" si="163"/>
        <v>3.0129131558519348E-8</v>
      </c>
      <c r="M2062" s="22">
        <f t="shared" si="164"/>
        <v>9.0387394675558047E-7</v>
      </c>
    </row>
    <row r="2063" spans="1:13">
      <c r="A2063" s="16">
        <f t="shared" si="161"/>
        <v>2056</v>
      </c>
      <c r="B2063" s="12" t="s">
        <v>403</v>
      </c>
      <c r="C2063" s="272">
        <v>45061</v>
      </c>
      <c r="D2063" s="272">
        <v>45074</v>
      </c>
      <c r="E2063" s="196">
        <f t="shared" si="160"/>
        <v>45067.5</v>
      </c>
      <c r="F2063" s="272">
        <v>45079</v>
      </c>
      <c r="G2063" s="272">
        <v>45097</v>
      </c>
      <c r="H2063" s="12" t="s">
        <v>156</v>
      </c>
      <c r="I2063" s="234">
        <v>45.84</v>
      </c>
      <c r="J2063" s="272">
        <v>45822</v>
      </c>
      <c r="K2063" s="17">
        <f t="shared" si="162"/>
        <v>30</v>
      </c>
      <c r="L2063" s="283">
        <f t="shared" si="163"/>
        <v>1.1048955125140215E-6</v>
      </c>
      <c r="M2063" s="22">
        <f t="shared" si="164"/>
        <v>3.3146865375420646E-5</v>
      </c>
    </row>
    <row r="2064" spans="1:13">
      <c r="A2064" s="16">
        <f t="shared" si="161"/>
        <v>2057</v>
      </c>
      <c r="B2064" s="12" t="s">
        <v>403</v>
      </c>
      <c r="C2064" s="272">
        <v>45061</v>
      </c>
      <c r="D2064" s="272">
        <v>45074</v>
      </c>
      <c r="E2064" s="196">
        <f t="shared" si="160"/>
        <v>45067.5</v>
      </c>
      <c r="F2064" s="272">
        <v>45079</v>
      </c>
      <c r="G2064" s="272">
        <v>45083</v>
      </c>
      <c r="H2064" s="12" t="s">
        <v>164</v>
      </c>
      <c r="I2064" s="234">
        <v>67</v>
      </c>
      <c r="J2064" s="272">
        <v>45823</v>
      </c>
      <c r="K2064" s="17">
        <f t="shared" si="162"/>
        <v>16</v>
      </c>
      <c r="L2064" s="283">
        <f t="shared" si="163"/>
        <v>1.6149214515366371E-6</v>
      </c>
      <c r="M2064" s="22">
        <f t="shared" si="164"/>
        <v>2.5838743224586193E-5</v>
      </c>
    </row>
    <row r="2065" spans="1:13">
      <c r="A2065" s="16">
        <f t="shared" si="161"/>
        <v>2058</v>
      </c>
      <c r="B2065" s="12" t="s">
        <v>403</v>
      </c>
      <c r="C2065" s="272">
        <v>45061</v>
      </c>
      <c r="D2065" s="272">
        <v>45074</v>
      </c>
      <c r="E2065" s="196">
        <f t="shared" si="160"/>
        <v>45067.5</v>
      </c>
      <c r="F2065" s="272">
        <v>45079</v>
      </c>
      <c r="G2065" s="272">
        <v>45135</v>
      </c>
      <c r="H2065" s="12" t="s">
        <v>165</v>
      </c>
      <c r="I2065" s="234">
        <v>755.82999999999981</v>
      </c>
      <c r="J2065" s="272">
        <v>45824</v>
      </c>
      <c r="K2065" s="17">
        <f t="shared" si="162"/>
        <v>68</v>
      </c>
      <c r="L2065" s="283">
        <f t="shared" si="163"/>
        <v>1.8218001204700538E-5</v>
      </c>
      <c r="M2065" s="22">
        <f t="shared" si="164"/>
        <v>1.2388240819196366E-3</v>
      </c>
    </row>
    <row r="2066" spans="1:13">
      <c r="A2066" s="16">
        <f t="shared" si="161"/>
        <v>2059</v>
      </c>
      <c r="B2066" s="12" t="s">
        <v>403</v>
      </c>
      <c r="C2066" s="272">
        <v>45061</v>
      </c>
      <c r="D2066" s="272">
        <v>45074</v>
      </c>
      <c r="E2066" s="196">
        <f t="shared" si="160"/>
        <v>45067.5</v>
      </c>
      <c r="F2066" s="272">
        <v>45079</v>
      </c>
      <c r="G2066" s="272">
        <v>45083</v>
      </c>
      <c r="H2066" s="12" t="s">
        <v>166</v>
      </c>
      <c r="I2066" s="234">
        <v>66261</v>
      </c>
      <c r="J2066" s="272">
        <v>45825</v>
      </c>
      <c r="K2066" s="17">
        <f t="shared" si="162"/>
        <v>16</v>
      </c>
      <c r="L2066" s="283">
        <f t="shared" si="163"/>
        <v>1.5971091089592405E-3</v>
      </c>
      <c r="M2066" s="22">
        <f t="shared" si="164"/>
        <v>2.5553745743347848E-2</v>
      </c>
    </row>
    <row r="2067" spans="1:13">
      <c r="A2067" s="16">
        <f t="shared" si="161"/>
        <v>2060</v>
      </c>
      <c r="B2067" s="12" t="s">
        <v>403</v>
      </c>
      <c r="C2067" s="272">
        <v>45061</v>
      </c>
      <c r="D2067" s="272">
        <v>45074</v>
      </c>
      <c r="E2067" s="196">
        <f t="shared" si="160"/>
        <v>45067.5</v>
      </c>
      <c r="F2067" s="272">
        <v>45079</v>
      </c>
      <c r="G2067" s="272">
        <v>45097</v>
      </c>
      <c r="H2067" s="12" t="s">
        <v>152</v>
      </c>
      <c r="I2067" s="234">
        <v>23.02</v>
      </c>
      <c r="J2067" s="272">
        <v>45826</v>
      </c>
      <c r="K2067" s="17">
        <f t="shared" si="162"/>
        <v>30</v>
      </c>
      <c r="L2067" s="283">
        <f t="shared" si="163"/>
        <v>5.5485808678169237E-7</v>
      </c>
      <c r="M2067" s="22">
        <f t="shared" si="164"/>
        <v>1.6645742603450772E-5</v>
      </c>
    </row>
    <row r="2068" spans="1:13">
      <c r="A2068" s="16">
        <f t="shared" si="161"/>
        <v>2061</v>
      </c>
      <c r="B2068" s="12" t="s">
        <v>403</v>
      </c>
      <c r="C2068" s="272">
        <v>45061</v>
      </c>
      <c r="D2068" s="272">
        <v>45074</v>
      </c>
      <c r="E2068" s="196">
        <f t="shared" si="160"/>
        <v>45067.5</v>
      </c>
      <c r="F2068" s="272">
        <v>45079</v>
      </c>
      <c r="G2068" s="272">
        <v>45097</v>
      </c>
      <c r="H2068" s="12" t="s">
        <v>156</v>
      </c>
      <c r="I2068" s="234">
        <v>101.76</v>
      </c>
      <c r="J2068" s="272">
        <v>45827</v>
      </c>
      <c r="K2068" s="17">
        <f t="shared" si="162"/>
        <v>30</v>
      </c>
      <c r="L2068" s="283">
        <f t="shared" si="163"/>
        <v>2.4527523419159432E-6</v>
      </c>
      <c r="M2068" s="22">
        <f t="shared" si="164"/>
        <v>7.3582570257478298E-5</v>
      </c>
    </row>
    <row r="2069" spans="1:13">
      <c r="A2069" s="16">
        <f t="shared" si="161"/>
        <v>2062</v>
      </c>
      <c r="B2069" s="12" t="s">
        <v>403</v>
      </c>
      <c r="C2069" s="272">
        <v>45061</v>
      </c>
      <c r="D2069" s="272">
        <v>45074</v>
      </c>
      <c r="E2069" s="196">
        <f t="shared" si="160"/>
        <v>45067.5</v>
      </c>
      <c r="F2069" s="272">
        <v>45079</v>
      </c>
      <c r="G2069" s="272">
        <v>45135</v>
      </c>
      <c r="H2069" s="12" t="s">
        <v>152</v>
      </c>
      <c r="I2069" s="234">
        <v>29.27</v>
      </c>
      <c r="J2069" s="272">
        <v>45828</v>
      </c>
      <c r="K2069" s="17">
        <f t="shared" si="162"/>
        <v>68</v>
      </c>
      <c r="L2069" s="283">
        <f t="shared" si="163"/>
        <v>7.0550374457428907E-7</v>
      </c>
      <c r="M2069" s="22">
        <f t="shared" si="164"/>
        <v>4.7974254631051655E-5</v>
      </c>
    </row>
    <row r="2070" spans="1:13">
      <c r="A2070" s="16">
        <f t="shared" si="161"/>
        <v>2063</v>
      </c>
      <c r="B2070" s="12" t="s">
        <v>403</v>
      </c>
      <c r="C2070" s="272">
        <v>45061</v>
      </c>
      <c r="D2070" s="272">
        <v>45074</v>
      </c>
      <c r="E2070" s="196">
        <f t="shared" si="160"/>
        <v>45067.5</v>
      </c>
      <c r="F2070" s="272">
        <v>45079</v>
      </c>
      <c r="G2070" s="272">
        <v>45135</v>
      </c>
      <c r="H2070" s="12" t="s">
        <v>165</v>
      </c>
      <c r="I2070" s="234">
        <v>640.02999999999986</v>
      </c>
      <c r="J2070" s="272">
        <v>45829</v>
      </c>
      <c r="K2070" s="17">
        <f t="shared" si="162"/>
        <v>68</v>
      </c>
      <c r="L2070" s="283">
        <f t="shared" si="163"/>
        <v>1.5426838457119307E-5</v>
      </c>
      <c r="M2070" s="22">
        <f t="shared" si="164"/>
        <v>1.0490250150841129E-3</v>
      </c>
    </row>
    <row r="2071" spans="1:13">
      <c r="A2071" s="16">
        <f t="shared" si="161"/>
        <v>2064</v>
      </c>
      <c r="B2071" s="12" t="s">
        <v>403</v>
      </c>
      <c r="C2071" s="272">
        <v>45061</v>
      </c>
      <c r="D2071" s="272">
        <v>45074</v>
      </c>
      <c r="E2071" s="196">
        <f t="shared" si="160"/>
        <v>45067.5</v>
      </c>
      <c r="F2071" s="272">
        <v>45079</v>
      </c>
      <c r="G2071" s="272">
        <v>45079</v>
      </c>
      <c r="H2071" s="12" t="s">
        <v>164</v>
      </c>
      <c r="I2071" s="234">
        <v>1606.1299999999997</v>
      </c>
      <c r="J2071" s="272">
        <v>45830</v>
      </c>
      <c r="K2071" s="17">
        <f t="shared" si="162"/>
        <v>12</v>
      </c>
      <c r="L2071" s="283">
        <f t="shared" si="163"/>
        <v>3.8713041656067735E-5</v>
      </c>
      <c r="M2071" s="22">
        <f t="shared" si="164"/>
        <v>4.6455649987281282E-4</v>
      </c>
    </row>
    <row r="2072" spans="1:13">
      <c r="A2072" s="16">
        <f t="shared" si="161"/>
        <v>2065</v>
      </c>
      <c r="B2072" s="12" t="s">
        <v>403</v>
      </c>
      <c r="C2072" s="272">
        <v>45061</v>
      </c>
      <c r="D2072" s="272">
        <v>45074</v>
      </c>
      <c r="E2072" s="196">
        <f t="shared" si="160"/>
        <v>45067.5</v>
      </c>
      <c r="F2072" s="272">
        <v>45079</v>
      </c>
      <c r="G2072" s="272">
        <v>45079</v>
      </c>
      <c r="H2072" s="12" t="s">
        <v>166</v>
      </c>
      <c r="I2072" s="234">
        <v>27274.769999999997</v>
      </c>
      <c r="J2072" s="272">
        <v>45831</v>
      </c>
      <c r="K2072" s="17">
        <f t="shared" si="162"/>
        <v>12</v>
      </c>
      <c r="L2072" s="283">
        <f t="shared" si="163"/>
        <v>6.5741210684668538E-4</v>
      </c>
      <c r="M2072" s="22">
        <f t="shared" si="164"/>
        <v>7.8889452821602236E-3</v>
      </c>
    </row>
    <row r="2073" spans="1:13">
      <c r="A2073" s="16">
        <f t="shared" si="161"/>
        <v>2066</v>
      </c>
      <c r="B2073" s="12" t="s">
        <v>403</v>
      </c>
      <c r="C2073" s="272">
        <v>45061</v>
      </c>
      <c r="D2073" s="272">
        <v>45074</v>
      </c>
      <c r="E2073" s="196">
        <f t="shared" si="160"/>
        <v>45067.5</v>
      </c>
      <c r="F2073" s="272">
        <v>45079</v>
      </c>
      <c r="G2073" s="272">
        <v>45126</v>
      </c>
      <c r="H2073" s="12" t="s">
        <v>157</v>
      </c>
      <c r="I2073" s="234">
        <v>20.2</v>
      </c>
      <c r="J2073" s="272">
        <v>45832</v>
      </c>
      <c r="K2073" s="17">
        <f t="shared" si="162"/>
        <v>59</v>
      </c>
      <c r="L2073" s="283">
        <f t="shared" si="163"/>
        <v>4.8688676598567266E-7</v>
      </c>
      <c r="M2073" s="22">
        <f t="shared" si="164"/>
        <v>2.8726319193154688E-5</v>
      </c>
    </row>
    <row r="2074" spans="1:13">
      <c r="A2074" s="16">
        <f t="shared" si="161"/>
        <v>2067</v>
      </c>
      <c r="B2074" s="12" t="s">
        <v>403</v>
      </c>
      <c r="C2074" s="272">
        <v>45061</v>
      </c>
      <c r="D2074" s="272">
        <v>45074</v>
      </c>
      <c r="E2074" s="196">
        <f t="shared" si="160"/>
        <v>45067.5</v>
      </c>
      <c r="F2074" s="272">
        <v>45079</v>
      </c>
      <c r="G2074" s="272">
        <v>45126</v>
      </c>
      <c r="H2074" s="12" t="s">
        <v>157</v>
      </c>
      <c r="I2074" s="234">
        <v>27.03</v>
      </c>
      <c r="J2074" s="272">
        <v>45833</v>
      </c>
      <c r="K2074" s="17">
        <f t="shared" si="162"/>
        <v>59</v>
      </c>
      <c r="L2074" s="283">
        <f t="shared" si="163"/>
        <v>6.5151234082142238E-7</v>
      </c>
      <c r="M2074" s="22">
        <f t="shared" si="164"/>
        <v>3.8439228108463924E-5</v>
      </c>
    </row>
    <row r="2075" spans="1:13">
      <c r="A2075" s="16">
        <f t="shared" si="161"/>
        <v>2068</v>
      </c>
      <c r="B2075" s="12" t="s">
        <v>404</v>
      </c>
      <c r="C2075" s="272">
        <v>45060</v>
      </c>
      <c r="D2075" s="272">
        <v>45073</v>
      </c>
      <c r="E2075" s="196">
        <f t="shared" si="160"/>
        <v>45066.5</v>
      </c>
      <c r="F2075" s="272">
        <v>45079</v>
      </c>
      <c r="G2075" s="272">
        <v>45126</v>
      </c>
      <c r="H2075" s="12" t="s">
        <v>157</v>
      </c>
      <c r="I2075" s="234">
        <v>119.53</v>
      </c>
      <c r="J2075" s="272">
        <v>45834</v>
      </c>
      <c r="K2075" s="17">
        <f t="shared" si="162"/>
        <v>60</v>
      </c>
      <c r="L2075" s="283">
        <f t="shared" si="163"/>
        <v>2.8810680761518544E-6</v>
      </c>
      <c r="M2075" s="22">
        <f t="shared" si="164"/>
        <v>1.7286408456911127E-4</v>
      </c>
    </row>
    <row r="2076" spans="1:13">
      <c r="A2076" s="16">
        <f t="shared" si="161"/>
        <v>2069</v>
      </c>
      <c r="B2076" s="12" t="s">
        <v>403</v>
      </c>
      <c r="C2076" s="272">
        <v>45061</v>
      </c>
      <c r="D2076" s="272">
        <v>45074</v>
      </c>
      <c r="E2076" s="196">
        <f t="shared" si="160"/>
        <v>45067.5</v>
      </c>
      <c r="F2076" s="272">
        <v>45079</v>
      </c>
      <c r="G2076" s="272">
        <v>45135</v>
      </c>
      <c r="H2076" s="12" t="s">
        <v>152</v>
      </c>
      <c r="I2076" s="234">
        <v>4.0999999999999996</v>
      </c>
      <c r="J2076" s="272">
        <v>45835</v>
      </c>
      <c r="K2076" s="17">
        <f t="shared" si="162"/>
        <v>68</v>
      </c>
      <c r="L2076" s="283">
        <f t="shared" si="163"/>
        <v>9.8823551511943455E-8</v>
      </c>
      <c r="M2076" s="22">
        <f t="shared" si="164"/>
        <v>6.7200015028121553E-6</v>
      </c>
    </row>
    <row r="2077" spans="1:13">
      <c r="A2077" s="16">
        <f t="shared" si="161"/>
        <v>2070</v>
      </c>
      <c r="B2077" s="12" t="s">
        <v>403</v>
      </c>
      <c r="C2077" s="272">
        <v>45061</v>
      </c>
      <c r="D2077" s="272">
        <v>45074</v>
      </c>
      <c r="E2077" s="196">
        <f t="shared" si="160"/>
        <v>45067.5</v>
      </c>
      <c r="F2077" s="272">
        <v>45079</v>
      </c>
      <c r="G2077" s="272">
        <v>45126</v>
      </c>
      <c r="H2077" s="12" t="s">
        <v>157</v>
      </c>
      <c r="I2077" s="234">
        <v>47.98</v>
      </c>
      <c r="J2077" s="272">
        <v>45836</v>
      </c>
      <c r="K2077" s="17">
        <f t="shared" si="162"/>
        <v>59</v>
      </c>
      <c r="L2077" s="283">
        <f t="shared" si="163"/>
        <v>1.1564765857422066E-6</v>
      </c>
      <c r="M2077" s="22">
        <f t="shared" si="164"/>
        <v>6.8232118558790193E-5</v>
      </c>
    </row>
    <row r="2078" spans="1:13">
      <c r="A2078" s="16">
        <f t="shared" si="161"/>
        <v>2071</v>
      </c>
      <c r="B2078" s="12" t="s">
        <v>404</v>
      </c>
      <c r="C2078" s="272">
        <v>45060</v>
      </c>
      <c r="D2078" s="272">
        <v>45073</v>
      </c>
      <c r="E2078" s="196">
        <f t="shared" si="160"/>
        <v>45066.5</v>
      </c>
      <c r="F2078" s="272">
        <v>45079</v>
      </c>
      <c r="G2078" s="272">
        <v>45126</v>
      </c>
      <c r="H2078" s="12" t="s">
        <v>157</v>
      </c>
      <c r="I2078" s="234">
        <v>93.51</v>
      </c>
      <c r="J2078" s="272">
        <v>45837</v>
      </c>
      <c r="K2078" s="17">
        <f t="shared" si="162"/>
        <v>60</v>
      </c>
      <c r="L2078" s="283">
        <f t="shared" si="163"/>
        <v>2.2539000736297155E-6</v>
      </c>
      <c r="M2078" s="22">
        <f t="shared" si="164"/>
        <v>1.3523400441778293E-4</v>
      </c>
    </row>
    <row r="2079" spans="1:13">
      <c r="A2079" s="16">
        <f t="shared" si="161"/>
        <v>2072</v>
      </c>
      <c r="B2079" s="12" t="s">
        <v>403</v>
      </c>
      <c r="C2079" s="272">
        <v>45061</v>
      </c>
      <c r="D2079" s="272">
        <v>45074</v>
      </c>
      <c r="E2079" s="196">
        <f t="shared" si="160"/>
        <v>45067.5</v>
      </c>
      <c r="F2079" s="272">
        <v>45079</v>
      </c>
      <c r="G2079" s="272">
        <v>45135</v>
      </c>
      <c r="H2079" s="12" t="s">
        <v>154</v>
      </c>
      <c r="I2079" s="234">
        <v>18.939999999999998</v>
      </c>
      <c r="J2079" s="272">
        <v>45838</v>
      </c>
      <c r="K2079" s="17">
        <f t="shared" si="162"/>
        <v>68</v>
      </c>
      <c r="L2079" s="283">
        <f t="shared" si="163"/>
        <v>4.565166013746851E-7</v>
      </c>
      <c r="M2079" s="22">
        <f t="shared" si="164"/>
        <v>3.1043128893478587E-5</v>
      </c>
    </row>
    <row r="2080" spans="1:13">
      <c r="A2080" s="16">
        <f t="shared" si="161"/>
        <v>2073</v>
      </c>
      <c r="B2080" s="12" t="s">
        <v>403</v>
      </c>
      <c r="C2080" s="272">
        <v>45061</v>
      </c>
      <c r="D2080" s="272">
        <v>45074</v>
      </c>
      <c r="E2080" s="196">
        <f t="shared" si="160"/>
        <v>45067.5</v>
      </c>
      <c r="F2080" s="272">
        <v>45079</v>
      </c>
      <c r="G2080" s="272">
        <v>45121</v>
      </c>
      <c r="H2080" s="12" t="s">
        <v>153</v>
      </c>
      <c r="I2080" s="234">
        <v>20.399999999999999</v>
      </c>
      <c r="J2080" s="272">
        <v>45839</v>
      </c>
      <c r="K2080" s="17">
        <f t="shared" si="162"/>
        <v>54</v>
      </c>
      <c r="L2080" s="283">
        <f t="shared" si="163"/>
        <v>4.9170742703503576E-7</v>
      </c>
      <c r="M2080" s="22">
        <f t="shared" si="164"/>
        <v>2.655220105989193E-5</v>
      </c>
    </row>
    <row r="2081" spans="1:13">
      <c r="A2081" s="16">
        <f t="shared" si="161"/>
        <v>2074</v>
      </c>
      <c r="B2081" s="12" t="s">
        <v>403</v>
      </c>
      <c r="C2081" s="272">
        <v>45061</v>
      </c>
      <c r="D2081" s="272">
        <v>45074</v>
      </c>
      <c r="E2081" s="196">
        <f t="shared" si="160"/>
        <v>45067.5</v>
      </c>
      <c r="F2081" s="272">
        <v>45079</v>
      </c>
      <c r="G2081" s="272">
        <v>45121</v>
      </c>
      <c r="H2081" s="12" t="s">
        <v>153</v>
      </c>
      <c r="I2081" s="234">
        <v>92.65</v>
      </c>
      <c r="J2081" s="272">
        <v>45840</v>
      </c>
      <c r="K2081" s="17">
        <f t="shared" si="162"/>
        <v>54</v>
      </c>
      <c r="L2081" s="283">
        <f t="shared" si="163"/>
        <v>2.2331712311174542E-6</v>
      </c>
      <c r="M2081" s="22">
        <f t="shared" si="164"/>
        <v>1.2059124648034254E-4</v>
      </c>
    </row>
    <row r="2082" spans="1:13">
      <c r="A2082" s="16">
        <f t="shared" si="161"/>
        <v>2075</v>
      </c>
      <c r="B2082" s="12" t="s">
        <v>403</v>
      </c>
      <c r="C2082" s="272">
        <v>45061</v>
      </c>
      <c r="D2082" s="272">
        <v>45074</v>
      </c>
      <c r="E2082" s="196">
        <f t="shared" si="160"/>
        <v>45067.5</v>
      </c>
      <c r="F2082" s="272">
        <v>45079</v>
      </c>
      <c r="G2082" s="272">
        <v>45126</v>
      </c>
      <c r="H2082" s="12" t="s">
        <v>157</v>
      </c>
      <c r="I2082" s="234">
        <v>272.70999999999998</v>
      </c>
      <c r="J2082" s="272">
        <v>45841</v>
      </c>
      <c r="K2082" s="17">
        <f t="shared" si="162"/>
        <v>59</v>
      </c>
      <c r="L2082" s="283">
        <f t="shared" si="163"/>
        <v>6.5732123738590489E-6</v>
      </c>
      <c r="M2082" s="22">
        <f t="shared" si="164"/>
        <v>3.8781953005768386E-4</v>
      </c>
    </row>
    <row r="2083" spans="1:13">
      <c r="A2083" s="16">
        <f t="shared" si="161"/>
        <v>2076</v>
      </c>
      <c r="B2083" s="12" t="s">
        <v>404</v>
      </c>
      <c r="C2083" s="272">
        <v>45060</v>
      </c>
      <c r="D2083" s="272">
        <v>45073</v>
      </c>
      <c r="E2083" s="196">
        <f t="shared" si="160"/>
        <v>45066.5</v>
      </c>
      <c r="F2083" s="272">
        <v>45079</v>
      </c>
      <c r="G2083" s="272">
        <v>45126</v>
      </c>
      <c r="H2083" s="12" t="s">
        <v>157</v>
      </c>
      <c r="I2083" s="234">
        <v>395.02</v>
      </c>
      <c r="J2083" s="272">
        <v>45842</v>
      </c>
      <c r="K2083" s="17">
        <f t="shared" si="162"/>
        <v>60</v>
      </c>
      <c r="L2083" s="283">
        <f t="shared" si="163"/>
        <v>9.5212876385970507E-6</v>
      </c>
      <c r="M2083" s="22">
        <f t="shared" si="164"/>
        <v>5.7127725831582308E-4</v>
      </c>
    </row>
    <row r="2084" spans="1:13">
      <c r="A2084" s="16">
        <f t="shared" si="161"/>
        <v>2077</v>
      </c>
      <c r="B2084" s="12" t="s">
        <v>403</v>
      </c>
      <c r="C2084" s="272">
        <v>45061</v>
      </c>
      <c r="D2084" s="272">
        <v>45074</v>
      </c>
      <c r="E2084" s="196">
        <f t="shared" si="160"/>
        <v>45067.5</v>
      </c>
      <c r="F2084" s="272">
        <v>45079</v>
      </c>
      <c r="G2084" s="272">
        <v>45135</v>
      </c>
      <c r="H2084" s="12" t="s">
        <v>152</v>
      </c>
      <c r="I2084" s="234">
        <v>7.8</v>
      </c>
      <c r="J2084" s="272">
        <v>45843</v>
      </c>
      <c r="K2084" s="17">
        <f t="shared" si="162"/>
        <v>68</v>
      </c>
      <c r="L2084" s="283">
        <f t="shared" si="163"/>
        <v>1.8800578092516074E-7</v>
      </c>
      <c r="M2084" s="22">
        <f t="shared" si="164"/>
        <v>1.278439310291093E-5</v>
      </c>
    </row>
    <row r="2085" spans="1:13">
      <c r="A2085" s="16">
        <f t="shared" si="161"/>
        <v>2078</v>
      </c>
      <c r="B2085" s="12" t="s">
        <v>403</v>
      </c>
      <c r="C2085" s="272">
        <v>45061</v>
      </c>
      <c r="D2085" s="272">
        <v>45074</v>
      </c>
      <c r="E2085" s="196">
        <f t="shared" ref="E2085:E2148" si="165">AVERAGE(C2085:D2085)</f>
        <v>45067.5</v>
      </c>
      <c r="F2085" s="272">
        <v>45079</v>
      </c>
      <c r="G2085" s="272">
        <v>45126</v>
      </c>
      <c r="H2085" s="12" t="s">
        <v>157</v>
      </c>
      <c r="I2085" s="234">
        <v>234.94</v>
      </c>
      <c r="J2085" s="272">
        <v>45844</v>
      </c>
      <c r="K2085" s="17">
        <f t="shared" si="162"/>
        <v>59</v>
      </c>
      <c r="L2085" s="283">
        <f t="shared" si="163"/>
        <v>5.6628305346868288E-6</v>
      </c>
      <c r="M2085" s="22">
        <f t="shared" si="164"/>
        <v>3.3410700154652288E-4</v>
      </c>
    </row>
    <row r="2086" spans="1:13">
      <c r="A2086" s="16">
        <f t="shared" si="161"/>
        <v>2079</v>
      </c>
      <c r="B2086" s="12" t="s">
        <v>404</v>
      </c>
      <c r="C2086" s="272">
        <v>45060</v>
      </c>
      <c r="D2086" s="272">
        <v>45073</v>
      </c>
      <c r="E2086" s="196">
        <f t="shared" si="165"/>
        <v>45066.5</v>
      </c>
      <c r="F2086" s="272">
        <v>45079</v>
      </c>
      <c r="G2086" s="272">
        <v>45126</v>
      </c>
      <c r="H2086" s="12" t="s">
        <v>157</v>
      </c>
      <c r="I2086" s="234">
        <v>56.3</v>
      </c>
      <c r="J2086" s="272">
        <v>45845</v>
      </c>
      <c r="K2086" s="17">
        <f t="shared" si="162"/>
        <v>60</v>
      </c>
      <c r="L2086" s="283">
        <f t="shared" si="163"/>
        <v>1.3570160853957114E-6</v>
      </c>
      <c r="M2086" s="22">
        <f t="shared" si="164"/>
        <v>8.1420965123742687E-5</v>
      </c>
    </row>
    <row r="2087" spans="1:13">
      <c r="A2087" s="16">
        <f t="shared" si="161"/>
        <v>2080</v>
      </c>
      <c r="B2087" s="12" t="s">
        <v>403</v>
      </c>
      <c r="C2087" s="272">
        <v>45061</v>
      </c>
      <c r="D2087" s="272">
        <v>45074</v>
      </c>
      <c r="E2087" s="196">
        <f t="shared" si="165"/>
        <v>45067.5</v>
      </c>
      <c r="F2087" s="272">
        <v>45079</v>
      </c>
      <c r="G2087" s="272">
        <v>45121</v>
      </c>
      <c r="H2087" s="12" t="s">
        <v>153</v>
      </c>
      <c r="I2087" s="234">
        <v>285.64999999999998</v>
      </c>
      <c r="J2087" s="272">
        <v>45846</v>
      </c>
      <c r="K2087" s="17">
        <f t="shared" si="162"/>
        <v>54</v>
      </c>
      <c r="L2087" s="283">
        <f t="shared" si="163"/>
        <v>6.8851091437528414E-6</v>
      </c>
      <c r="M2087" s="22">
        <f t="shared" si="164"/>
        <v>3.7179589376265342E-4</v>
      </c>
    </row>
    <row r="2088" spans="1:13">
      <c r="A2088" s="16">
        <f t="shared" si="161"/>
        <v>2081</v>
      </c>
      <c r="B2088" s="12" t="s">
        <v>403</v>
      </c>
      <c r="C2088" s="272">
        <v>45061</v>
      </c>
      <c r="D2088" s="272">
        <v>45074</v>
      </c>
      <c r="E2088" s="196">
        <f t="shared" si="165"/>
        <v>45067.5</v>
      </c>
      <c r="F2088" s="272">
        <v>45079</v>
      </c>
      <c r="G2088" s="272">
        <v>45097</v>
      </c>
      <c r="H2088" s="12" t="s">
        <v>156</v>
      </c>
      <c r="I2088" s="234">
        <v>5.52</v>
      </c>
      <c r="J2088" s="272">
        <v>45847</v>
      </c>
      <c r="K2088" s="17">
        <f t="shared" si="162"/>
        <v>30</v>
      </c>
      <c r="L2088" s="283">
        <f t="shared" si="163"/>
        <v>1.3305024496242144E-7</v>
      </c>
      <c r="M2088" s="22">
        <f t="shared" si="164"/>
        <v>3.9915073488726436E-6</v>
      </c>
    </row>
    <row r="2089" spans="1:13">
      <c r="A2089" s="16">
        <f t="shared" si="161"/>
        <v>2082</v>
      </c>
      <c r="B2089" s="12" t="s">
        <v>403</v>
      </c>
      <c r="C2089" s="272">
        <v>45061</v>
      </c>
      <c r="D2089" s="272">
        <v>45074</v>
      </c>
      <c r="E2089" s="196">
        <f t="shared" si="165"/>
        <v>45067.5</v>
      </c>
      <c r="F2089" s="272">
        <v>45079</v>
      </c>
      <c r="G2089" s="272">
        <v>45097</v>
      </c>
      <c r="H2089" s="12" t="s">
        <v>152</v>
      </c>
      <c r="I2089" s="234">
        <v>25.76</v>
      </c>
      <c r="J2089" s="272">
        <v>45848</v>
      </c>
      <c r="K2089" s="17">
        <f t="shared" si="162"/>
        <v>30</v>
      </c>
      <c r="L2089" s="283">
        <f t="shared" si="163"/>
        <v>6.2090114315796675E-7</v>
      </c>
      <c r="M2089" s="22">
        <f t="shared" si="164"/>
        <v>1.8627034294739001E-5</v>
      </c>
    </row>
    <row r="2090" spans="1:13">
      <c r="A2090" s="16">
        <f t="shared" si="161"/>
        <v>2083</v>
      </c>
      <c r="B2090" s="12" t="s">
        <v>403</v>
      </c>
      <c r="C2090" s="272">
        <v>45061</v>
      </c>
      <c r="D2090" s="272">
        <v>45074</v>
      </c>
      <c r="E2090" s="196">
        <f t="shared" si="165"/>
        <v>45067.5</v>
      </c>
      <c r="F2090" s="272">
        <v>45079</v>
      </c>
      <c r="G2090" s="272">
        <v>45097</v>
      </c>
      <c r="H2090" s="12" t="s">
        <v>152</v>
      </c>
      <c r="I2090" s="234">
        <v>33.950000000000003</v>
      </c>
      <c r="J2090" s="272">
        <v>45849</v>
      </c>
      <c r="K2090" s="17">
        <f t="shared" si="162"/>
        <v>30</v>
      </c>
      <c r="L2090" s="283">
        <f t="shared" si="163"/>
        <v>8.1830721312938563E-7</v>
      </c>
      <c r="M2090" s="22">
        <f t="shared" si="164"/>
        <v>2.4549216393881568E-5</v>
      </c>
    </row>
    <row r="2091" spans="1:13">
      <c r="A2091" s="16">
        <f t="shared" si="161"/>
        <v>2084</v>
      </c>
      <c r="B2091" s="12" t="s">
        <v>403</v>
      </c>
      <c r="C2091" s="272">
        <v>45061</v>
      </c>
      <c r="D2091" s="272">
        <v>45074</v>
      </c>
      <c r="E2091" s="196">
        <f t="shared" si="165"/>
        <v>45067.5</v>
      </c>
      <c r="F2091" s="272">
        <v>45079</v>
      </c>
      <c r="G2091" s="272">
        <v>45135</v>
      </c>
      <c r="H2091" s="12" t="s">
        <v>152</v>
      </c>
      <c r="I2091" s="234">
        <v>59.339999999999996</v>
      </c>
      <c r="J2091" s="272">
        <v>45850</v>
      </c>
      <c r="K2091" s="17">
        <f t="shared" si="162"/>
        <v>68</v>
      </c>
      <c r="L2091" s="283">
        <f t="shared" si="163"/>
        <v>1.4302901333460305E-6</v>
      </c>
      <c r="M2091" s="22">
        <f t="shared" si="164"/>
        <v>9.7259729067530074E-5</v>
      </c>
    </row>
    <row r="2092" spans="1:13">
      <c r="A2092" s="16">
        <f t="shared" si="161"/>
        <v>2085</v>
      </c>
      <c r="B2092" s="12" t="s">
        <v>403</v>
      </c>
      <c r="C2092" s="272">
        <v>45061</v>
      </c>
      <c r="D2092" s="272">
        <v>45074</v>
      </c>
      <c r="E2092" s="196">
        <f t="shared" si="165"/>
        <v>45067.5</v>
      </c>
      <c r="F2092" s="272">
        <v>45079</v>
      </c>
      <c r="G2092" s="272">
        <v>45097</v>
      </c>
      <c r="H2092" s="12" t="s">
        <v>152</v>
      </c>
      <c r="I2092" s="234">
        <v>27.19</v>
      </c>
      <c r="J2092" s="272">
        <v>45851</v>
      </c>
      <c r="K2092" s="17">
        <f t="shared" si="162"/>
        <v>30</v>
      </c>
      <c r="L2092" s="283">
        <f t="shared" si="163"/>
        <v>6.5536886966091286E-7</v>
      </c>
      <c r="M2092" s="22">
        <f t="shared" si="164"/>
        <v>1.9661066089827384E-5</v>
      </c>
    </row>
    <row r="2093" spans="1:13">
      <c r="A2093" s="16">
        <f t="shared" si="161"/>
        <v>2086</v>
      </c>
      <c r="B2093" s="12" t="s">
        <v>403</v>
      </c>
      <c r="C2093" s="272">
        <v>45061</v>
      </c>
      <c r="D2093" s="272">
        <v>45074</v>
      </c>
      <c r="E2093" s="196">
        <f t="shared" si="165"/>
        <v>45067.5</v>
      </c>
      <c r="F2093" s="272">
        <v>45079</v>
      </c>
      <c r="G2093" s="272">
        <v>45097</v>
      </c>
      <c r="H2093" s="12" t="s">
        <v>156</v>
      </c>
      <c r="I2093" s="234">
        <v>43.93</v>
      </c>
      <c r="J2093" s="272">
        <v>45852</v>
      </c>
      <c r="K2093" s="17">
        <f t="shared" si="162"/>
        <v>30</v>
      </c>
      <c r="L2093" s="283">
        <f t="shared" si="163"/>
        <v>1.0588581994926039E-6</v>
      </c>
      <c r="M2093" s="22">
        <f t="shared" si="164"/>
        <v>3.1765745984778119E-5</v>
      </c>
    </row>
    <row r="2094" spans="1:13">
      <c r="A2094" s="16">
        <f t="shared" si="161"/>
        <v>2087</v>
      </c>
      <c r="B2094" s="12" t="s">
        <v>403</v>
      </c>
      <c r="C2094" s="272">
        <v>45061</v>
      </c>
      <c r="D2094" s="272">
        <v>45074</v>
      </c>
      <c r="E2094" s="196">
        <f t="shared" si="165"/>
        <v>45067.5</v>
      </c>
      <c r="F2094" s="272">
        <v>45079</v>
      </c>
      <c r="G2094" s="272">
        <v>45135</v>
      </c>
      <c r="H2094" s="12" t="s">
        <v>165</v>
      </c>
      <c r="I2094" s="234">
        <v>59.909999999999989</v>
      </c>
      <c r="J2094" s="272">
        <v>45853</v>
      </c>
      <c r="K2094" s="17">
        <f t="shared" si="162"/>
        <v>68</v>
      </c>
      <c r="L2094" s="283">
        <f t="shared" si="163"/>
        <v>1.4440290173367151E-6</v>
      </c>
      <c r="M2094" s="22">
        <f t="shared" si="164"/>
        <v>9.8193973178896626E-5</v>
      </c>
    </row>
    <row r="2095" spans="1:13">
      <c r="A2095" s="16">
        <f t="shared" si="161"/>
        <v>2088</v>
      </c>
      <c r="B2095" s="12" t="s">
        <v>403</v>
      </c>
      <c r="C2095" s="272">
        <v>45061</v>
      </c>
      <c r="D2095" s="272">
        <v>45074</v>
      </c>
      <c r="E2095" s="196">
        <f t="shared" si="165"/>
        <v>45067.5</v>
      </c>
      <c r="F2095" s="272">
        <v>45079</v>
      </c>
      <c r="G2095" s="272">
        <v>45079</v>
      </c>
      <c r="H2095" s="12" t="s">
        <v>166</v>
      </c>
      <c r="I2095" s="234">
        <v>21284.729999999992</v>
      </c>
      <c r="J2095" s="272">
        <v>45854</v>
      </c>
      <c r="K2095" s="17">
        <f t="shared" si="162"/>
        <v>12</v>
      </c>
      <c r="L2095" s="283">
        <f t="shared" si="163"/>
        <v>5.1303234428605069E-4</v>
      </c>
      <c r="M2095" s="22">
        <f t="shared" si="164"/>
        <v>6.1563881314326083E-3</v>
      </c>
    </row>
    <row r="2096" spans="1:13">
      <c r="A2096" s="16">
        <f t="shared" si="161"/>
        <v>2089</v>
      </c>
      <c r="B2096" s="12" t="s">
        <v>403</v>
      </c>
      <c r="C2096" s="272">
        <v>45061</v>
      </c>
      <c r="D2096" s="272">
        <v>45074</v>
      </c>
      <c r="E2096" s="196">
        <f t="shared" si="165"/>
        <v>45067.5</v>
      </c>
      <c r="F2096" s="272">
        <v>45079</v>
      </c>
      <c r="G2096" s="272">
        <v>45121</v>
      </c>
      <c r="H2096" s="12" t="s">
        <v>153</v>
      </c>
      <c r="I2096" s="234">
        <v>140.68</v>
      </c>
      <c r="J2096" s="272">
        <v>45855</v>
      </c>
      <c r="K2096" s="17">
        <f t="shared" si="162"/>
        <v>54</v>
      </c>
      <c r="L2096" s="283">
        <f t="shared" si="163"/>
        <v>3.3908529821220019E-6</v>
      </c>
      <c r="M2096" s="22">
        <f t="shared" si="164"/>
        <v>1.831060610345881E-4</v>
      </c>
    </row>
    <row r="2097" spans="1:13">
      <c r="A2097" s="16">
        <f t="shared" si="161"/>
        <v>2090</v>
      </c>
      <c r="B2097" s="12" t="s">
        <v>403</v>
      </c>
      <c r="C2097" s="272">
        <v>45061</v>
      </c>
      <c r="D2097" s="272">
        <v>45074</v>
      </c>
      <c r="E2097" s="196">
        <f t="shared" si="165"/>
        <v>45067.5</v>
      </c>
      <c r="F2097" s="272">
        <v>45079</v>
      </c>
      <c r="G2097" s="272">
        <v>45097</v>
      </c>
      <c r="H2097" s="12" t="s">
        <v>152</v>
      </c>
      <c r="I2097" s="234">
        <v>3.62</v>
      </c>
      <c r="J2097" s="272">
        <v>45856</v>
      </c>
      <c r="K2097" s="17">
        <f t="shared" si="162"/>
        <v>30</v>
      </c>
      <c r="L2097" s="283">
        <f t="shared" si="163"/>
        <v>8.7253964993472037E-8</v>
      </c>
      <c r="M2097" s="22">
        <f t="shared" si="164"/>
        <v>2.617618949804161E-6</v>
      </c>
    </row>
    <row r="2098" spans="1:13">
      <c r="A2098" s="16">
        <f t="shared" si="161"/>
        <v>2091</v>
      </c>
      <c r="B2098" s="12" t="s">
        <v>403</v>
      </c>
      <c r="C2098" s="272">
        <v>45061</v>
      </c>
      <c r="D2098" s="272">
        <v>45074</v>
      </c>
      <c r="E2098" s="196">
        <f t="shared" si="165"/>
        <v>45067.5</v>
      </c>
      <c r="F2098" s="272">
        <v>45079</v>
      </c>
      <c r="G2098" s="272">
        <v>45097</v>
      </c>
      <c r="H2098" s="12" t="s">
        <v>156</v>
      </c>
      <c r="I2098" s="234">
        <v>179.63</v>
      </c>
      <c r="J2098" s="272">
        <v>45857</v>
      </c>
      <c r="K2098" s="17">
        <f t="shared" si="162"/>
        <v>30</v>
      </c>
      <c r="L2098" s="283">
        <f t="shared" si="163"/>
        <v>4.3296767214854642E-6</v>
      </c>
      <c r="M2098" s="22">
        <f t="shared" si="164"/>
        <v>1.2989030164456392E-4</v>
      </c>
    </row>
    <row r="2099" spans="1:13">
      <c r="A2099" s="16">
        <f t="shared" si="161"/>
        <v>2092</v>
      </c>
      <c r="B2099" s="12" t="s">
        <v>403</v>
      </c>
      <c r="C2099" s="272">
        <v>45061</v>
      </c>
      <c r="D2099" s="272">
        <v>45074</v>
      </c>
      <c r="E2099" s="196">
        <f t="shared" si="165"/>
        <v>45067.5</v>
      </c>
      <c r="F2099" s="272">
        <v>45079</v>
      </c>
      <c r="G2099" s="272">
        <v>45097</v>
      </c>
      <c r="H2099" s="12" t="s">
        <v>152</v>
      </c>
      <c r="I2099" s="234">
        <v>435.08</v>
      </c>
      <c r="J2099" s="272">
        <v>45858</v>
      </c>
      <c r="K2099" s="17">
        <f t="shared" si="162"/>
        <v>30</v>
      </c>
      <c r="L2099" s="283">
        <f t="shared" si="163"/>
        <v>1.0486866046784479E-5</v>
      </c>
      <c r="M2099" s="22">
        <f t="shared" si="164"/>
        <v>3.1460598140353437E-4</v>
      </c>
    </row>
    <row r="2100" spans="1:13">
      <c r="A2100" s="16">
        <f t="shared" si="161"/>
        <v>2093</v>
      </c>
      <c r="B2100" s="12" t="s">
        <v>404</v>
      </c>
      <c r="C2100" s="272">
        <v>45060</v>
      </c>
      <c r="D2100" s="272">
        <v>45073</v>
      </c>
      <c r="E2100" s="196">
        <f t="shared" si="165"/>
        <v>45066.5</v>
      </c>
      <c r="F2100" s="272">
        <v>45079</v>
      </c>
      <c r="G2100" s="272">
        <v>45126</v>
      </c>
      <c r="H2100" s="12" t="s">
        <v>157</v>
      </c>
      <c r="I2100" s="234">
        <v>55.27</v>
      </c>
      <c r="J2100" s="272">
        <v>45859</v>
      </c>
      <c r="K2100" s="17">
        <f t="shared" si="162"/>
        <v>60</v>
      </c>
      <c r="L2100" s="283">
        <f t="shared" si="163"/>
        <v>1.3321896809914916E-6</v>
      </c>
      <c r="M2100" s="22">
        <f t="shared" si="164"/>
        <v>7.9931380859489499E-5</v>
      </c>
    </row>
    <row r="2101" spans="1:13">
      <c r="A2101" s="16">
        <f t="shared" si="161"/>
        <v>2094</v>
      </c>
      <c r="B2101" s="12" t="s">
        <v>403</v>
      </c>
      <c r="C2101" s="272">
        <v>45061</v>
      </c>
      <c r="D2101" s="272">
        <v>45074</v>
      </c>
      <c r="E2101" s="196">
        <f t="shared" si="165"/>
        <v>45067.5</v>
      </c>
      <c r="F2101" s="272">
        <v>45079</v>
      </c>
      <c r="G2101" s="272">
        <v>45121</v>
      </c>
      <c r="H2101" s="12" t="s">
        <v>153</v>
      </c>
      <c r="I2101" s="234">
        <v>133.47999999999999</v>
      </c>
      <c r="J2101" s="272">
        <v>45860</v>
      </c>
      <c r="K2101" s="17">
        <f t="shared" si="162"/>
        <v>54</v>
      </c>
      <c r="L2101" s="283">
        <f t="shared" si="163"/>
        <v>3.21730918434493E-6</v>
      </c>
      <c r="M2101" s="22">
        <f t="shared" si="164"/>
        <v>1.7373469595462622E-4</v>
      </c>
    </row>
    <row r="2102" spans="1:13">
      <c r="A2102" s="16">
        <f t="shared" si="161"/>
        <v>2095</v>
      </c>
      <c r="B2102" s="12" t="s">
        <v>403</v>
      </c>
      <c r="C2102" s="272">
        <v>45061</v>
      </c>
      <c r="D2102" s="272">
        <v>45074</v>
      </c>
      <c r="E2102" s="196">
        <f t="shared" si="165"/>
        <v>45067.5</v>
      </c>
      <c r="F2102" s="272">
        <v>45079</v>
      </c>
      <c r="G2102" s="272">
        <v>45135</v>
      </c>
      <c r="H2102" s="12" t="s">
        <v>152</v>
      </c>
      <c r="I2102" s="234">
        <v>53.39</v>
      </c>
      <c r="J2102" s="272">
        <v>45861</v>
      </c>
      <c r="K2102" s="17">
        <f t="shared" si="162"/>
        <v>68</v>
      </c>
      <c r="L2102" s="283">
        <f t="shared" si="163"/>
        <v>1.2868754671274784E-6</v>
      </c>
      <c r="M2102" s="22">
        <f t="shared" si="164"/>
        <v>8.7507531764668527E-5</v>
      </c>
    </row>
    <row r="2103" spans="1:13">
      <c r="A2103" s="16">
        <f t="shared" si="161"/>
        <v>2096</v>
      </c>
      <c r="B2103" s="12" t="s">
        <v>403</v>
      </c>
      <c r="C2103" s="272">
        <v>45061</v>
      </c>
      <c r="D2103" s="272">
        <v>45074</v>
      </c>
      <c r="E2103" s="196">
        <f t="shared" si="165"/>
        <v>45067.5</v>
      </c>
      <c r="F2103" s="272">
        <v>45079</v>
      </c>
      <c r="G2103" s="272">
        <v>45135</v>
      </c>
      <c r="H2103" s="12" t="s">
        <v>165</v>
      </c>
      <c r="I2103" s="234">
        <v>35.409999999999997</v>
      </c>
      <c r="J2103" s="272">
        <v>45862</v>
      </c>
      <c r="K2103" s="17">
        <f t="shared" si="162"/>
        <v>68</v>
      </c>
      <c r="L2103" s="283">
        <f t="shared" si="163"/>
        <v>8.5349803878973608E-7</v>
      </c>
      <c r="M2103" s="22">
        <f t="shared" si="164"/>
        <v>5.8037866637702052E-5</v>
      </c>
    </row>
    <row r="2104" spans="1:13">
      <c r="A2104" s="16">
        <f t="shared" si="161"/>
        <v>2097</v>
      </c>
      <c r="B2104" s="12" t="s">
        <v>403</v>
      </c>
      <c r="C2104" s="272">
        <v>45061</v>
      </c>
      <c r="D2104" s="272">
        <v>45074</v>
      </c>
      <c r="E2104" s="196">
        <f t="shared" si="165"/>
        <v>45067.5</v>
      </c>
      <c r="F2104" s="272">
        <v>45079</v>
      </c>
      <c r="G2104" s="272">
        <v>45126</v>
      </c>
      <c r="H2104" s="12" t="s">
        <v>157</v>
      </c>
      <c r="I2104" s="234">
        <v>11.78</v>
      </c>
      <c r="J2104" s="272">
        <v>45863</v>
      </c>
      <c r="K2104" s="17">
        <f t="shared" si="162"/>
        <v>59</v>
      </c>
      <c r="L2104" s="283">
        <f t="shared" si="163"/>
        <v>2.8393693580748634E-7</v>
      </c>
      <c r="M2104" s="22">
        <f t="shared" si="164"/>
        <v>1.6752279212641694E-5</v>
      </c>
    </row>
    <row r="2105" spans="1:13">
      <c r="A2105" s="16">
        <f t="shared" si="161"/>
        <v>2098</v>
      </c>
      <c r="B2105" s="12" t="s">
        <v>404</v>
      </c>
      <c r="C2105" s="272">
        <v>45060</v>
      </c>
      <c r="D2105" s="272">
        <v>45073</v>
      </c>
      <c r="E2105" s="196">
        <f t="shared" si="165"/>
        <v>45066.5</v>
      </c>
      <c r="F2105" s="272">
        <v>45079</v>
      </c>
      <c r="G2105" s="272">
        <v>45126</v>
      </c>
      <c r="H2105" s="12" t="s">
        <v>157</v>
      </c>
      <c r="I2105" s="234">
        <v>32.65</v>
      </c>
      <c r="J2105" s="272">
        <v>45864</v>
      </c>
      <c r="K2105" s="17">
        <f t="shared" si="162"/>
        <v>60</v>
      </c>
      <c r="L2105" s="283">
        <f t="shared" si="163"/>
        <v>7.8697291630852535E-7</v>
      </c>
      <c r="M2105" s="22">
        <f t="shared" si="164"/>
        <v>4.721837497851152E-5</v>
      </c>
    </row>
    <row r="2106" spans="1:13">
      <c r="A2106" s="16">
        <f t="shared" si="161"/>
        <v>2099</v>
      </c>
      <c r="B2106" s="12" t="s">
        <v>403</v>
      </c>
      <c r="C2106" s="272">
        <v>45061</v>
      </c>
      <c r="D2106" s="272">
        <v>45074</v>
      </c>
      <c r="E2106" s="196">
        <f t="shared" si="165"/>
        <v>45067.5</v>
      </c>
      <c r="F2106" s="272">
        <v>45079</v>
      </c>
      <c r="G2106" s="272">
        <v>45135</v>
      </c>
      <c r="H2106" s="12" t="s">
        <v>152</v>
      </c>
      <c r="I2106" s="234">
        <v>63.910000000000004</v>
      </c>
      <c r="J2106" s="272">
        <v>45865</v>
      </c>
      <c r="K2106" s="17">
        <f t="shared" si="162"/>
        <v>68</v>
      </c>
      <c r="L2106" s="283">
        <f t="shared" si="163"/>
        <v>1.5404422383239774E-6</v>
      </c>
      <c r="M2106" s="22">
        <f t="shared" si="164"/>
        <v>1.0475007220603046E-4</v>
      </c>
    </row>
    <row r="2107" spans="1:13">
      <c r="A2107" s="16">
        <f t="shared" si="161"/>
        <v>2100</v>
      </c>
      <c r="B2107" s="12" t="s">
        <v>403</v>
      </c>
      <c r="C2107" s="272">
        <v>45061</v>
      </c>
      <c r="D2107" s="272">
        <v>45074</v>
      </c>
      <c r="E2107" s="196">
        <f t="shared" si="165"/>
        <v>45067.5</v>
      </c>
      <c r="F2107" s="272">
        <v>45079</v>
      </c>
      <c r="G2107" s="272">
        <v>45121</v>
      </c>
      <c r="H2107" s="12" t="s">
        <v>153</v>
      </c>
      <c r="I2107" s="234">
        <v>25.98</v>
      </c>
      <c r="J2107" s="272">
        <v>45866</v>
      </c>
      <c r="K2107" s="17">
        <f t="shared" si="162"/>
        <v>54</v>
      </c>
      <c r="L2107" s="283">
        <f t="shared" si="163"/>
        <v>6.2620387031226621E-7</v>
      </c>
      <c r="M2107" s="22">
        <f t="shared" si="164"/>
        <v>3.3815008996862378E-5</v>
      </c>
    </row>
    <row r="2108" spans="1:13">
      <c r="A2108" s="16">
        <f t="shared" si="161"/>
        <v>2101</v>
      </c>
      <c r="B2108" s="12" t="s">
        <v>403</v>
      </c>
      <c r="C2108" s="272">
        <v>45061</v>
      </c>
      <c r="D2108" s="272">
        <v>45074</v>
      </c>
      <c r="E2108" s="196">
        <f t="shared" si="165"/>
        <v>45067.5</v>
      </c>
      <c r="F2108" s="272">
        <v>45079</v>
      </c>
      <c r="G2108" s="272">
        <v>45126</v>
      </c>
      <c r="H2108" s="12" t="s">
        <v>157</v>
      </c>
      <c r="I2108" s="234">
        <v>83.52</v>
      </c>
      <c r="J2108" s="272">
        <v>45867</v>
      </c>
      <c r="K2108" s="17">
        <f t="shared" si="162"/>
        <v>59</v>
      </c>
      <c r="L2108" s="283">
        <f t="shared" si="163"/>
        <v>2.0131080542140287E-6</v>
      </c>
      <c r="M2108" s="22">
        <f t="shared" si="164"/>
        <v>1.187733751986277E-4</v>
      </c>
    </row>
    <row r="2109" spans="1:13">
      <c r="A2109" s="16">
        <f t="shared" si="161"/>
        <v>2102</v>
      </c>
      <c r="B2109" s="12" t="s">
        <v>404</v>
      </c>
      <c r="C2109" s="272">
        <v>45060</v>
      </c>
      <c r="D2109" s="272">
        <v>45073</v>
      </c>
      <c r="E2109" s="196">
        <f t="shared" si="165"/>
        <v>45066.5</v>
      </c>
      <c r="F2109" s="272">
        <v>45079</v>
      </c>
      <c r="G2109" s="272">
        <v>45126</v>
      </c>
      <c r="H2109" s="12" t="s">
        <v>157</v>
      </c>
      <c r="I2109" s="234">
        <v>44.04</v>
      </c>
      <c r="J2109" s="272">
        <v>45868</v>
      </c>
      <c r="K2109" s="17">
        <f t="shared" si="162"/>
        <v>60</v>
      </c>
      <c r="L2109" s="283">
        <f t="shared" si="163"/>
        <v>1.0615095630697538E-6</v>
      </c>
      <c r="M2109" s="22">
        <f t="shared" si="164"/>
        <v>6.3690573784185226E-5</v>
      </c>
    </row>
    <row r="2110" spans="1:13">
      <c r="A2110" s="16">
        <f t="shared" si="161"/>
        <v>2103</v>
      </c>
      <c r="B2110" s="12" t="s">
        <v>403</v>
      </c>
      <c r="C2110" s="272">
        <v>45061</v>
      </c>
      <c r="D2110" s="272">
        <v>45074</v>
      </c>
      <c r="E2110" s="196">
        <f t="shared" si="165"/>
        <v>45067.5</v>
      </c>
      <c r="F2110" s="272">
        <v>45079</v>
      </c>
      <c r="G2110" s="272">
        <v>45126</v>
      </c>
      <c r="H2110" s="12" t="s">
        <v>157</v>
      </c>
      <c r="I2110" s="234">
        <v>43.03</v>
      </c>
      <c r="J2110" s="272">
        <v>45869</v>
      </c>
      <c r="K2110" s="17">
        <f t="shared" si="162"/>
        <v>59</v>
      </c>
      <c r="L2110" s="283">
        <f t="shared" si="163"/>
        <v>1.0371652247704701E-6</v>
      </c>
      <c r="M2110" s="22">
        <f t="shared" si="164"/>
        <v>6.1192748261457738E-5</v>
      </c>
    </row>
    <row r="2111" spans="1:13">
      <c r="A2111" s="16">
        <f t="shared" si="161"/>
        <v>2104</v>
      </c>
      <c r="B2111" s="12" t="s">
        <v>404</v>
      </c>
      <c r="C2111" s="272">
        <v>45060</v>
      </c>
      <c r="D2111" s="272">
        <v>45073</v>
      </c>
      <c r="E2111" s="196">
        <f t="shared" si="165"/>
        <v>45066.5</v>
      </c>
      <c r="F2111" s="272">
        <v>45079</v>
      </c>
      <c r="G2111" s="272">
        <v>45126</v>
      </c>
      <c r="H2111" s="12" t="s">
        <v>157</v>
      </c>
      <c r="I2111" s="234">
        <v>235.25</v>
      </c>
      <c r="J2111" s="272">
        <v>45870</v>
      </c>
      <c r="K2111" s="17">
        <f t="shared" si="162"/>
        <v>60</v>
      </c>
      <c r="L2111" s="283">
        <f t="shared" si="163"/>
        <v>5.6703025593133414E-6</v>
      </c>
      <c r="M2111" s="22">
        <f t="shared" si="164"/>
        <v>3.4021815355880048E-4</v>
      </c>
    </row>
    <row r="2112" spans="1:13">
      <c r="A2112" s="16">
        <f t="shared" si="161"/>
        <v>2105</v>
      </c>
      <c r="B2112" s="12" t="s">
        <v>403</v>
      </c>
      <c r="C2112" s="272">
        <v>45061</v>
      </c>
      <c r="D2112" s="272">
        <v>45074</v>
      </c>
      <c r="E2112" s="196">
        <f t="shared" si="165"/>
        <v>45067.5</v>
      </c>
      <c r="F2112" s="272">
        <v>45079</v>
      </c>
      <c r="G2112" s="272">
        <v>45135</v>
      </c>
      <c r="H2112" s="12" t="s">
        <v>152</v>
      </c>
      <c r="I2112" s="234">
        <v>1.02</v>
      </c>
      <c r="J2112" s="272">
        <v>45871</v>
      </c>
      <c r="K2112" s="17">
        <f t="shared" si="162"/>
        <v>68</v>
      </c>
      <c r="L2112" s="283">
        <f t="shared" si="163"/>
        <v>2.458537135175179E-8</v>
      </c>
      <c r="M2112" s="22">
        <f t="shared" si="164"/>
        <v>1.6718052519191217E-6</v>
      </c>
    </row>
    <row r="2113" spans="1:13">
      <c r="A2113" s="16">
        <f t="shared" si="161"/>
        <v>2106</v>
      </c>
      <c r="B2113" s="12" t="s">
        <v>403</v>
      </c>
      <c r="C2113" s="272">
        <v>45061</v>
      </c>
      <c r="D2113" s="272">
        <v>45074</v>
      </c>
      <c r="E2113" s="196">
        <f t="shared" si="165"/>
        <v>45067.5</v>
      </c>
      <c r="F2113" s="272">
        <v>45079</v>
      </c>
      <c r="G2113" s="272">
        <v>45083</v>
      </c>
      <c r="H2113" s="12" t="s">
        <v>164</v>
      </c>
      <c r="I2113" s="234">
        <v>180.45</v>
      </c>
      <c r="J2113" s="272">
        <v>45872</v>
      </c>
      <c r="K2113" s="17">
        <f t="shared" si="162"/>
        <v>16</v>
      </c>
      <c r="L2113" s="283">
        <f t="shared" si="163"/>
        <v>4.3494414317878527E-6</v>
      </c>
      <c r="M2113" s="22">
        <f t="shared" si="164"/>
        <v>6.9591062908605644E-5</v>
      </c>
    </row>
    <row r="2114" spans="1:13">
      <c r="A2114" s="16">
        <f t="shared" si="161"/>
        <v>2107</v>
      </c>
      <c r="B2114" s="12" t="s">
        <v>404</v>
      </c>
      <c r="C2114" s="272">
        <v>45060</v>
      </c>
      <c r="D2114" s="272">
        <v>45073</v>
      </c>
      <c r="E2114" s="196">
        <f t="shared" si="165"/>
        <v>45066.5</v>
      </c>
      <c r="F2114" s="272">
        <v>45079</v>
      </c>
      <c r="G2114" s="272">
        <v>45126</v>
      </c>
      <c r="H2114" s="12" t="s">
        <v>157</v>
      </c>
      <c r="I2114" s="234">
        <v>80.05</v>
      </c>
      <c r="J2114" s="272">
        <v>45873</v>
      </c>
      <c r="K2114" s="17">
        <f t="shared" si="162"/>
        <v>60</v>
      </c>
      <c r="L2114" s="283">
        <f t="shared" si="163"/>
        <v>1.9294695850075788E-6</v>
      </c>
      <c r="M2114" s="22">
        <f t="shared" si="164"/>
        <v>1.1576817510045473E-4</v>
      </c>
    </row>
    <row r="2115" spans="1:13">
      <c r="A2115" s="16">
        <f t="shared" si="161"/>
        <v>2108</v>
      </c>
      <c r="B2115" s="12" t="s">
        <v>403</v>
      </c>
      <c r="C2115" s="272">
        <v>45061</v>
      </c>
      <c r="D2115" s="272">
        <v>45074</v>
      </c>
      <c r="E2115" s="196">
        <f t="shared" si="165"/>
        <v>45067.5</v>
      </c>
      <c r="F2115" s="272">
        <v>45079</v>
      </c>
      <c r="G2115" s="272">
        <v>45126</v>
      </c>
      <c r="H2115" s="12" t="s">
        <v>157</v>
      </c>
      <c r="I2115" s="234">
        <v>9.36</v>
      </c>
      <c r="J2115" s="272">
        <v>45874</v>
      </c>
      <c r="K2115" s="17">
        <f t="shared" si="162"/>
        <v>59</v>
      </c>
      <c r="L2115" s="283">
        <f t="shared" si="163"/>
        <v>2.2560693711019287E-7</v>
      </c>
      <c r="M2115" s="22">
        <f t="shared" si="164"/>
        <v>1.331080928950138E-5</v>
      </c>
    </row>
    <row r="2116" spans="1:13">
      <c r="A2116" s="16">
        <f t="shared" si="161"/>
        <v>2109</v>
      </c>
      <c r="B2116" s="12" t="s">
        <v>404</v>
      </c>
      <c r="C2116" s="272">
        <v>45060</v>
      </c>
      <c r="D2116" s="272">
        <v>45073</v>
      </c>
      <c r="E2116" s="196">
        <f t="shared" si="165"/>
        <v>45066.5</v>
      </c>
      <c r="F2116" s="272">
        <v>45079</v>
      </c>
      <c r="G2116" s="272">
        <v>45126</v>
      </c>
      <c r="H2116" s="12" t="s">
        <v>157</v>
      </c>
      <c r="I2116" s="234">
        <v>42.3</v>
      </c>
      <c r="J2116" s="272">
        <v>45875</v>
      </c>
      <c r="K2116" s="17">
        <f t="shared" si="162"/>
        <v>60</v>
      </c>
      <c r="L2116" s="283">
        <f t="shared" si="163"/>
        <v>1.0195698119402947E-6</v>
      </c>
      <c r="M2116" s="22">
        <f t="shared" si="164"/>
        <v>6.1174188716417677E-5</v>
      </c>
    </row>
    <row r="2117" spans="1:13">
      <c r="A2117" s="16">
        <f t="shared" si="161"/>
        <v>2110</v>
      </c>
      <c r="B2117" s="12" t="s">
        <v>403</v>
      </c>
      <c r="C2117" s="272">
        <v>45061</v>
      </c>
      <c r="D2117" s="272">
        <v>45074</v>
      </c>
      <c r="E2117" s="196">
        <f t="shared" si="165"/>
        <v>45067.5</v>
      </c>
      <c r="F2117" s="272">
        <v>45079</v>
      </c>
      <c r="G2117" s="272">
        <v>45097</v>
      </c>
      <c r="H2117" s="12" t="s">
        <v>156</v>
      </c>
      <c r="I2117" s="234">
        <v>27.14</v>
      </c>
      <c r="J2117" s="272">
        <v>45876</v>
      </c>
      <c r="K2117" s="17">
        <f t="shared" si="162"/>
        <v>30</v>
      </c>
      <c r="L2117" s="283">
        <f t="shared" si="163"/>
        <v>6.5416370439857217E-7</v>
      </c>
      <c r="M2117" s="22">
        <f t="shared" si="164"/>
        <v>1.9624911131957165E-5</v>
      </c>
    </row>
    <row r="2118" spans="1:13">
      <c r="A2118" s="16">
        <f t="shared" si="161"/>
        <v>2111</v>
      </c>
      <c r="B2118" s="12" t="s">
        <v>403</v>
      </c>
      <c r="C2118" s="272">
        <v>45061</v>
      </c>
      <c r="D2118" s="272">
        <v>45074</v>
      </c>
      <c r="E2118" s="196">
        <f t="shared" si="165"/>
        <v>45067.5</v>
      </c>
      <c r="F2118" s="272">
        <v>45079</v>
      </c>
      <c r="G2118" s="272">
        <v>45121</v>
      </c>
      <c r="H2118" s="12" t="s">
        <v>164</v>
      </c>
      <c r="I2118" s="234">
        <v>27</v>
      </c>
      <c r="J2118" s="272">
        <v>45877</v>
      </c>
      <c r="K2118" s="17">
        <f t="shared" si="162"/>
        <v>54</v>
      </c>
      <c r="L2118" s="283">
        <f t="shared" si="163"/>
        <v>6.5078924166401795E-7</v>
      </c>
      <c r="M2118" s="22">
        <f t="shared" si="164"/>
        <v>3.5142619049856972E-5</v>
      </c>
    </row>
    <row r="2119" spans="1:13">
      <c r="A2119" s="16">
        <f t="shared" si="161"/>
        <v>2112</v>
      </c>
      <c r="B2119" s="12" t="s">
        <v>403</v>
      </c>
      <c r="C2119" s="272">
        <v>45061</v>
      </c>
      <c r="D2119" s="272">
        <v>45074</v>
      </c>
      <c r="E2119" s="196">
        <f t="shared" si="165"/>
        <v>45067.5</v>
      </c>
      <c r="F2119" s="272">
        <v>45079</v>
      </c>
      <c r="G2119" s="272">
        <v>45135</v>
      </c>
      <c r="H2119" s="12" t="s">
        <v>152</v>
      </c>
      <c r="I2119" s="234">
        <v>5.33</v>
      </c>
      <c r="J2119" s="272">
        <v>45878</v>
      </c>
      <c r="K2119" s="17">
        <f t="shared" si="162"/>
        <v>68</v>
      </c>
      <c r="L2119" s="283">
        <f t="shared" si="163"/>
        <v>1.284706169655265E-7</v>
      </c>
      <c r="M2119" s="22">
        <f t="shared" si="164"/>
        <v>8.7360019536558014E-6</v>
      </c>
    </row>
    <row r="2120" spans="1:13">
      <c r="A2120" s="16">
        <f t="shared" si="161"/>
        <v>2113</v>
      </c>
      <c r="B2120" s="12" t="s">
        <v>403</v>
      </c>
      <c r="C2120" s="272">
        <v>45061</v>
      </c>
      <c r="D2120" s="272">
        <v>45074</v>
      </c>
      <c r="E2120" s="196">
        <f t="shared" si="165"/>
        <v>45067.5</v>
      </c>
      <c r="F2120" s="272">
        <v>45079</v>
      </c>
      <c r="G2120" s="272">
        <v>45097</v>
      </c>
      <c r="H2120" s="12" t="s">
        <v>152</v>
      </c>
      <c r="I2120" s="234">
        <v>1.45</v>
      </c>
      <c r="J2120" s="272">
        <v>45879</v>
      </c>
      <c r="K2120" s="17">
        <f t="shared" si="162"/>
        <v>30</v>
      </c>
      <c r="L2120" s="283">
        <f t="shared" si="163"/>
        <v>3.4949792607882444E-8</v>
      </c>
      <c r="M2120" s="22">
        <f t="shared" si="164"/>
        <v>1.0484937782364733E-6</v>
      </c>
    </row>
    <row r="2121" spans="1:13">
      <c r="A2121" s="16">
        <f t="shared" ref="A2121:A2184" si="166">A2120+1</f>
        <v>2114</v>
      </c>
      <c r="B2121" s="12" t="s">
        <v>403</v>
      </c>
      <c r="C2121" s="272">
        <v>45061</v>
      </c>
      <c r="D2121" s="272">
        <v>45074</v>
      </c>
      <c r="E2121" s="196">
        <f t="shared" si="165"/>
        <v>45067.5</v>
      </c>
      <c r="F2121" s="272">
        <v>45079</v>
      </c>
      <c r="G2121" s="272">
        <v>45097</v>
      </c>
      <c r="H2121" s="12" t="s">
        <v>152</v>
      </c>
      <c r="I2121" s="234">
        <v>47.95</v>
      </c>
      <c r="J2121" s="272">
        <v>45880</v>
      </c>
      <c r="K2121" s="17">
        <f t="shared" si="162"/>
        <v>30</v>
      </c>
      <c r="L2121" s="283">
        <f t="shared" si="163"/>
        <v>1.1557534865848024E-6</v>
      </c>
      <c r="M2121" s="22">
        <f t="shared" si="164"/>
        <v>3.467260459754407E-5</v>
      </c>
    </row>
    <row r="2122" spans="1:13">
      <c r="A2122" s="16">
        <f t="shared" si="166"/>
        <v>2115</v>
      </c>
      <c r="B2122" s="12" t="s">
        <v>403</v>
      </c>
      <c r="C2122" s="272">
        <v>45061</v>
      </c>
      <c r="D2122" s="272">
        <v>45074</v>
      </c>
      <c r="E2122" s="196">
        <f t="shared" si="165"/>
        <v>45067.5</v>
      </c>
      <c r="F2122" s="272">
        <v>45079</v>
      </c>
      <c r="G2122" s="272">
        <v>45097</v>
      </c>
      <c r="H2122" s="12" t="s">
        <v>152</v>
      </c>
      <c r="I2122" s="234">
        <v>5.73</v>
      </c>
      <c r="J2122" s="272">
        <v>45881</v>
      </c>
      <c r="K2122" s="17">
        <f t="shared" ref="K2122:K2185" si="167">(G2122-D2122)+((D2122-C2122+1)/2)</f>
        <v>30</v>
      </c>
      <c r="L2122" s="283">
        <f t="shared" ref="L2122:L2185" si="168">I2122/$I$4859</f>
        <v>1.3811193906425269E-7</v>
      </c>
      <c r="M2122" s="22">
        <f t="shared" ref="M2122:M2185" si="169">L2122*K2122</f>
        <v>4.1433581719275807E-6</v>
      </c>
    </row>
    <row r="2123" spans="1:13">
      <c r="A2123" s="16">
        <f t="shared" si="166"/>
        <v>2116</v>
      </c>
      <c r="B2123" s="12" t="s">
        <v>403</v>
      </c>
      <c r="C2123" s="272">
        <v>45061</v>
      </c>
      <c r="D2123" s="272">
        <v>45074</v>
      </c>
      <c r="E2123" s="196">
        <f t="shared" si="165"/>
        <v>45067.5</v>
      </c>
      <c r="F2123" s="272">
        <v>45079</v>
      </c>
      <c r="G2123" s="272">
        <v>45121</v>
      </c>
      <c r="H2123" s="12" t="s">
        <v>153</v>
      </c>
      <c r="I2123" s="234">
        <v>24.39</v>
      </c>
      <c r="J2123" s="272">
        <v>45882</v>
      </c>
      <c r="K2123" s="17">
        <f t="shared" si="167"/>
        <v>54</v>
      </c>
      <c r="L2123" s="283">
        <f t="shared" si="168"/>
        <v>5.8787961496982951E-7</v>
      </c>
      <c r="M2123" s="22">
        <f t="shared" si="169"/>
        <v>3.1745499208370796E-5</v>
      </c>
    </row>
    <row r="2124" spans="1:13">
      <c r="A2124" s="16">
        <f t="shared" si="166"/>
        <v>2117</v>
      </c>
      <c r="B2124" s="12" t="s">
        <v>403</v>
      </c>
      <c r="C2124" s="272">
        <v>45075</v>
      </c>
      <c r="D2124" s="272">
        <v>45088</v>
      </c>
      <c r="E2124" s="196">
        <f t="shared" si="165"/>
        <v>45081.5</v>
      </c>
      <c r="F2124" s="272">
        <v>45093</v>
      </c>
      <c r="G2124" s="272">
        <v>45135</v>
      </c>
      <c r="H2124" s="12" t="s">
        <v>152</v>
      </c>
      <c r="I2124" s="234">
        <v>13.17</v>
      </c>
      <c r="J2124" s="272">
        <v>45883</v>
      </c>
      <c r="K2124" s="17">
        <f t="shared" si="167"/>
        <v>54</v>
      </c>
      <c r="L2124" s="283">
        <f t="shared" si="168"/>
        <v>3.1744053010055984E-7</v>
      </c>
      <c r="M2124" s="22">
        <f t="shared" si="169"/>
        <v>1.7141788625430232E-5</v>
      </c>
    </row>
    <row r="2125" spans="1:13">
      <c r="A2125" s="16">
        <f t="shared" si="166"/>
        <v>2118</v>
      </c>
      <c r="B2125" s="12" t="s">
        <v>403</v>
      </c>
      <c r="C2125" s="272">
        <v>45075</v>
      </c>
      <c r="D2125" s="272">
        <v>45088</v>
      </c>
      <c r="E2125" s="196">
        <f t="shared" si="165"/>
        <v>45081.5</v>
      </c>
      <c r="F2125" s="272">
        <v>45093</v>
      </c>
      <c r="G2125" s="272">
        <v>45112</v>
      </c>
      <c r="H2125" s="12" t="s">
        <v>152</v>
      </c>
      <c r="I2125" s="234">
        <v>1.21</v>
      </c>
      <c r="J2125" s="272">
        <v>45884</v>
      </c>
      <c r="K2125" s="17">
        <f t="shared" si="167"/>
        <v>31</v>
      </c>
      <c r="L2125" s="283">
        <f t="shared" si="168"/>
        <v>2.9164999348646728E-8</v>
      </c>
      <c r="M2125" s="22">
        <f t="shared" si="169"/>
        <v>9.0411497980804854E-7</v>
      </c>
    </row>
    <row r="2126" spans="1:13">
      <c r="A2126" s="16">
        <f t="shared" si="166"/>
        <v>2119</v>
      </c>
      <c r="B2126" s="12" t="s">
        <v>403</v>
      </c>
      <c r="C2126" s="272">
        <v>45075</v>
      </c>
      <c r="D2126" s="272">
        <v>45088</v>
      </c>
      <c r="E2126" s="196">
        <f t="shared" si="165"/>
        <v>45081.5</v>
      </c>
      <c r="F2126" s="272">
        <v>45093</v>
      </c>
      <c r="G2126" s="272">
        <v>45126</v>
      </c>
      <c r="H2126" s="12" t="s">
        <v>157</v>
      </c>
      <c r="I2126" s="234">
        <v>27.09</v>
      </c>
      <c r="J2126" s="272">
        <v>45885</v>
      </c>
      <c r="K2126" s="17">
        <f t="shared" si="167"/>
        <v>45</v>
      </c>
      <c r="L2126" s="283">
        <f t="shared" si="168"/>
        <v>6.5295853913623137E-7</v>
      </c>
      <c r="M2126" s="22">
        <f t="shared" si="169"/>
        <v>2.9383134261130411E-5</v>
      </c>
    </row>
    <row r="2127" spans="1:13">
      <c r="A2127" s="16">
        <f t="shared" si="166"/>
        <v>2120</v>
      </c>
      <c r="B2127" s="12" t="s">
        <v>404</v>
      </c>
      <c r="C2127" s="272">
        <v>45074</v>
      </c>
      <c r="D2127" s="272">
        <v>45087</v>
      </c>
      <c r="E2127" s="196">
        <f t="shared" si="165"/>
        <v>45080.5</v>
      </c>
      <c r="F2127" s="272">
        <v>45093</v>
      </c>
      <c r="G2127" s="272">
        <v>45126</v>
      </c>
      <c r="H2127" s="12" t="s">
        <v>157</v>
      </c>
      <c r="I2127" s="234">
        <v>178.13</v>
      </c>
      <c r="J2127" s="272">
        <v>45886</v>
      </c>
      <c r="K2127" s="17">
        <f t="shared" si="167"/>
        <v>46</v>
      </c>
      <c r="L2127" s="283">
        <f t="shared" si="168"/>
        <v>4.2935217636152414E-6</v>
      </c>
      <c r="M2127" s="22">
        <f t="shared" si="169"/>
        <v>1.975020011263011E-4</v>
      </c>
    </row>
    <row r="2128" spans="1:13">
      <c r="A2128" s="16">
        <f t="shared" si="166"/>
        <v>2121</v>
      </c>
      <c r="B2128" s="12" t="s">
        <v>403</v>
      </c>
      <c r="C2128" s="272">
        <v>45075</v>
      </c>
      <c r="D2128" s="272">
        <v>45088</v>
      </c>
      <c r="E2128" s="196">
        <f t="shared" si="165"/>
        <v>45081.5</v>
      </c>
      <c r="F2128" s="272">
        <v>45093</v>
      </c>
      <c r="G2128" s="272">
        <v>45112</v>
      </c>
      <c r="H2128" s="12" t="s">
        <v>152</v>
      </c>
      <c r="I2128" s="234">
        <v>15.930000000000001</v>
      </c>
      <c r="J2128" s="272">
        <v>45887</v>
      </c>
      <c r="K2128" s="17">
        <f t="shared" si="167"/>
        <v>31</v>
      </c>
      <c r="L2128" s="283">
        <f t="shared" si="168"/>
        <v>3.8396565258177062E-7</v>
      </c>
      <c r="M2128" s="22">
        <f t="shared" si="169"/>
        <v>1.1902935230034889E-5</v>
      </c>
    </row>
    <row r="2129" spans="1:13">
      <c r="A2129" s="16">
        <f t="shared" si="166"/>
        <v>2122</v>
      </c>
      <c r="B2129" s="12" t="s">
        <v>403</v>
      </c>
      <c r="C2129" s="272">
        <v>45075</v>
      </c>
      <c r="D2129" s="272">
        <v>45088</v>
      </c>
      <c r="E2129" s="196">
        <f t="shared" si="165"/>
        <v>45081.5</v>
      </c>
      <c r="F2129" s="272">
        <v>45093</v>
      </c>
      <c r="G2129" s="272">
        <v>45135</v>
      </c>
      <c r="H2129" s="12" t="s">
        <v>152</v>
      </c>
      <c r="I2129" s="234">
        <v>73.44</v>
      </c>
      <c r="J2129" s="272">
        <v>45888</v>
      </c>
      <c r="K2129" s="17">
        <f t="shared" si="167"/>
        <v>54</v>
      </c>
      <c r="L2129" s="283">
        <f t="shared" si="168"/>
        <v>1.7701467373261287E-6</v>
      </c>
      <c r="M2129" s="22">
        <f t="shared" si="169"/>
        <v>9.5587923815610955E-5</v>
      </c>
    </row>
    <row r="2130" spans="1:13">
      <c r="A2130" s="16">
        <f t="shared" si="166"/>
        <v>2123</v>
      </c>
      <c r="B2130" s="12" t="s">
        <v>403</v>
      </c>
      <c r="C2130" s="272">
        <v>45075</v>
      </c>
      <c r="D2130" s="272">
        <v>45088</v>
      </c>
      <c r="E2130" s="196">
        <f t="shared" si="165"/>
        <v>45081.5</v>
      </c>
      <c r="F2130" s="272">
        <v>45093</v>
      </c>
      <c r="G2130" s="272">
        <v>45135</v>
      </c>
      <c r="H2130" s="12" t="s">
        <v>152</v>
      </c>
      <c r="I2130" s="234">
        <v>2.64</v>
      </c>
      <c r="J2130" s="272">
        <v>45889</v>
      </c>
      <c r="K2130" s="17">
        <f t="shared" si="167"/>
        <v>54</v>
      </c>
      <c r="L2130" s="283">
        <f t="shared" si="168"/>
        <v>6.3632725851592863E-8</v>
      </c>
      <c r="M2130" s="22">
        <f t="shared" si="169"/>
        <v>3.4361671959860145E-6</v>
      </c>
    </row>
    <row r="2131" spans="1:13">
      <c r="A2131" s="16">
        <f t="shared" si="166"/>
        <v>2124</v>
      </c>
      <c r="B2131" s="12" t="s">
        <v>403</v>
      </c>
      <c r="C2131" s="272">
        <v>45075</v>
      </c>
      <c r="D2131" s="272">
        <v>45088</v>
      </c>
      <c r="E2131" s="196">
        <f t="shared" si="165"/>
        <v>45081.5</v>
      </c>
      <c r="F2131" s="272">
        <v>45093</v>
      </c>
      <c r="G2131" s="272">
        <v>45135</v>
      </c>
      <c r="H2131" s="12" t="s">
        <v>156</v>
      </c>
      <c r="I2131" s="234">
        <v>40.64</v>
      </c>
      <c r="J2131" s="272">
        <v>45890</v>
      </c>
      <c r="K2131" s="17">
        <f t="shared" si="167"/>
        <v>54</v>
      </c>
      <c r="L2131" s="283">
        <f t="shared" si="168"/>
        <v>9.7955832523058103E-7</v>
      </c>
      <c r="M2131" s="22">
        <f t="shared" si="169"/>
        <v>5.2896149562451375E-5</v>
      </c>
    </row>
    <row r="2132" spans="1:13">
      <c r="A2132" s="16">
        <f t="shared" si="166"/>
        <v>2125</v>
      </c>
      <c r="B2132" s="12" t="s">
        <v>403</v>
      </c>
      <c r="C2132" s="272">
        <v>45075</v>
      </c>
      <c r="D2132" s="272">
        <v>45088</v>
      </c>
      <c r="E2132" s="196">
        <f t="shared" si="165"/>
        <v>45081.5</v>
      </c>
      <c r="F2132" s="272">
        <v>45093</v>
      </c>
      <c r="G2132" s="272">
        <v>45126</v>
      </c>
      <c r="H2132" s="12" t="s">
        <v>157</v>
      </c>
      <c r="I2132" s="234">
        <v>25.09</v>
      </c>
      <c r="J2132" s="272">
        <v>45891</v>
      </c>
      <c r="K2132" s="17">
        <f t="shared" si="167"/>
        <v>45</v>
      </c>
      <c r="L2132" s="283">
        <f t="shared" si="168"/>
        <v>6.047519286426004E-7</v>
      </c>
      <c r="M2132" s="22">
        <f t="shared" si="169"/>
        <v>2.7213836788917019E-5</v>
      </c>
    </row>
    <row r="2133" spans="1:13">
      <c r="A2133" s="16">
        <f t="shared" si="166"/>
        <v>2126</v>
      </c>
      <c r="B2133" s="12" t="s">
        <v>404</v>
      </c>
      <c r="C2133" s="272">
        <v>45074</v>
      </c>
      <c r="D2133" s="272">
        <v>45087</v>
      </c>
      <c r="E2133" s="196">
        <f t="shared" si="165"/>
        <v>45080.5</v>
      </c>
      <c r="F2133" s="272">
        <v>45093</v>
      </c>
      <c r="G2133" s="272">
        <v>45126</v>
      </c>
      <c r="H2133" s="12" t="s">
        <v>157</v>
      </c>
      <c r="I2133" s="234">
        <v>204.65</v>
      </c>
      <c r="J2133" s="272">
        <v>45892</v>
      </c>
      <c r="K2133" s="17">
        <f t="shared" si="167"/>
        <v>46</v>
      </c>
      <c r="L2133" s="283">
        <f t="shared" si="168"/>
        <v>4.9327414187607884E-6</v>
      </c>
      <c r="M2133" s="22">
        <f t="shared" si="169"/>
        <v>2.2690610526299626E-4</v>
      </c>
    </row>
    <row r="2134" spans="1:13">
      <c r="A2134" s="16">
        <f t="shared" si="166"/>
        <v>2127</v>
      </c>
      <c r="B2134" s="12" t="s">
        <v>403</v>
      </c>
      <c r="C2134" s="272">
        <v>45075</v>
      </c>
      <c r="D2134" s="272">
        <v>45088</v>
      </c>
      <c r="E2134" s="196">
        <f t="shared" si="165"/>
        <v>45081.5</v>
      </c>
      <c r="F2134" s="272">
        <v>45093</v>
      </c>
      <c r="G2134" s="272">
        <v>45135</v>
      </c>
      <c r="H2134" s="12" t="s">
        <v>153</v>
      </c>
      <c r="I2134" s="234">
        <v>119.83</v>
      </c>
      <c r="J2134" s="272">
        <v>45893</v>
      </c>
      <c r="K2134" s="17">
        <f t="shared" si="167"/>
        <v>54</v>
      </c>
      <c r="L2134" s="283">
        <f t="shared" si="168"/>
        <v>2.8882990677258988E-6</v>
      </c>
      <c r="M2134" s="22">
        <f t="shared" si="169"/>
        <v>1.5596814965719853E-4</v>
      </c>
    </row>
    <row r="2135" spans="1:13">
      <c r="A2135" s="16">
        <f t="shared" si="166"/>
        <v>2128</v>
      </c>
      <c r="B2135" s="12" t="s">
        <v>403</v>
      </c>
      <c r="C2135" s="272">
        <v>45075</v>
      </c>
      <c r="D2135" s="272">
        <v>45088</v>
      </c>
      <c r="E2135" s="196">
        <f t="shared" si="165"/>
        <v>45081.5</v>
      </c>
      <c r="F2135" s="272">
        <v>45093</v>
      </c>
      <c r="G2135" s="272">
        <v>45135</v>
      </c>
      <c r="H2135" s="12" t="s">
        <v>154</v>
      </c>
      <c r="I2135" s="234">
        <v>804.01999999999987</v>
      </c>
      <c r="J2135" s="272">
        <v>45894</v>
      </c>
      <c r="K2135" s="17">
        <f t="shared" si="167"/>
        <v>54</v>
      </c>
      <c r="L2135" s="283">
        <f t="shared" si="168"/>
        <v>1.9379539484544577E-5</v>
      </c>
      <c r="M2135" s="22">
        <f t="shared" si="169"/>
        <v>1.0464951321654072E-3</v>
      </c>
    </row>
    <row r="2136" spans="1:13">
      <c r="A2136" s="16">
        <f t="shared" si="166"/>
        <v>2129</v>
      </c>
      <c r="B2136" s="12" t="s">
        <v>403</v>
      </c>
      <c r="C2136" s="272">
        <v>45075</v>
      </c>
      <c r="D2136" s="272">
        <v>45088</v>
      </c>
      <c r="E2136" s="196">
        <f t="shared" si="165"/>
        <v>45081.5</v>
      </c>
      <c r="F2136" s="272">
        <v>45093</v>
      </c>
      <c r="G2136" s="272">
        <v>45135</v>
      </c>
      <c r="H2136" s="12" t="s">
        <v>155</v>
      </c>
      <c r="I2136" s="234">
        <v>64.11</v>
      </c>
      <c r="J2136" s="272">
        <v>45895</v>
      </c>
      <c r="K2136" s="17">
        <f t="shared" si="167"/>
        <v>54</v>
      </c>
      <c r="L2136" s="283">
        <f t="shared" si="168"/>
        <v>1.5452628993733404E-6</v>
      </c>
      <c r="M2136" s="22">
        <f t="shared" si="169"/>
        <v>8.3444196566160385E-5</v>
      </c>
    </row>
    <row r="2137" spans="1:13">
      <c r="A2137" s="16">
        <f t="shared" si="166"/>
        <v>2130</v>
      </c>
      <c r="B2137" s="12" t="s">
        <v>403</v>
      </c>
      <c r="C2137" s="272">
        <v>45075</v>
      </c>
      <c r="D2137" s="272">
        <v>45088</v>
      </c>
      <c r="E2137" s="196">
        <f t="shared" si="165"/>
        <v>45081.5</v>
      </c>
      <c r="F2137" s="272">
        <v>45093</v>
      </c>
      <c r="G2137" s="272">
        <v>45135</v>
      </c>
      <c r="H2137" s="12" t="s">
        <v>154</v>
      </c>
      <c r="I2137" s="234">
        <v>208.01999999999998</v>
      </c>
      <c r="J2137" s="272">
        <v>45896</v>
      </c>
      <c r="K2137" s="17">
        <f t="shared" si="167"/>
        <v>54</v>
      </c>
      <c r="L2137" s="283">
        <f t="shared" si="168"/>
        <v>5.0139695574425554E-6</v>
      </c>
      <c r="M2137" s="22">
        <f t="shared" si="169"/>
        <v>2.7075435610189797E-4</v>
      </c>
    </row>
    <row r="2138" spans="1:13">
      <c r="A2138" s="16">
        <f t="shared" si="166"/>
        <v>2131</v>
      </c>
      <c r="B2138" s="12" t="s">
        <v>403</v>
      </c>
      <c r="C2138" s="272">
        <v>45075</v>
      </c>
      <c r="D2138" s="272">
        <v>45088</v>
      </c>
      <c r="E2138" s="196">
        <f t="shared" si="165"/>
        <v>45081.5</v>
      </c>
      <c r="F2138" s="272">
        <v>45093</v>
      </c>
      <c r="G2138" s="272">
        <v>45121</v>
      </c>
      <c r="H2138" s="12" t="s">
        <v>153</v>
      </c>
      <c r="I2138" s="234">
        <v>63.85</v>
      </c>
      <c r="J2138" s="272">
        <v>45897</v>
      </c>
      <c r="K2138" s="17">
        <f t="shared" si="167"/>
        <v>40</v>
      </c>
      <c r="L2138" s="283">
        <f t="shared" si="168"/>
        <v>1.5389960400091683E-6</v>
      </c>
      <c r="M2138" s="22">
        <f t="shared" si="169"/>
        <v>6.1559841600366733E-5</v>
      </c>
    </row>
    <row r="2139" spans="1:13">
      <c r="A2139" s="16">
        <f t="shared" si="166"/>
        <v>2132</v>
      </c>
      <c r="B2139" s="12" t="s">
        <v>403</v>
      </c>
      <c r="C2139" s="272">
        <v>45075</v>
      </c>
      <c r="D2139" s="272">
        <v>45088</v>
      </c>
      <c r="E2139" s="196">
        <f t="shared" si="165"/>
        <v>45081.5</v>
      </c>
      <c r="F2139" s="272">
        <v>45093</v>
      </c>
      <c r="G2139" s="272">
        <v>45135</v>
      </c>
      <c r="H2139" s="12" t="s">
        <v>152</v>
      </c>
      <c r="I2139" s="234">
        <v>0.78</v>
      </c>
      <c r="J2139" s="272">
        <v>45898</v>
      </c>
      <c r="K2139" s="17">
        <f t="shared" si="167"/>
        <v>54</v>
      </c>
      <c r="L2139" s="283">
        <f t="shared" si="168"/>
        <v>1.8800578092516074E-8</v>
      </c>
      <c r="M2139" s="22">
        <f t="shared" si="169"/>
        <v>1.0152312169958681E-6</v>
      </c>
    </row>
    <row r="2140" spans="1:13">
      <c r="A2140" s="16">
        <f t="shared" si="166"/>
        <v>2133</v>
      </c>
      <c r="B2140" s="12" t="s">
        <v>403</v>
      </c>
      <c r="C2140" s="272">
        <v>45075</v>
      </c>
      <c r="D2140" s="272">
        <v>45088</v>
      </c>
      <c r="E2140" s="196">
        <f t="shared" si="165"/>
        <v>45081.5</v>
      </c>
      <c r="F2140" s="272">
        <v>45093</v>
      </c>
      <c r="G2140" s="272">
        <v>45135</v>
      </c>
      <c r="H2140" s="12" t="s">
        <v>156</v>
      </c>
      <c r="I2140" s="234">
        <v>128.74</v>
      </c>
      <c r="J2140" s="272">
        <v>45899</v>
      </c>
      <c r="K2140" s="17">
        <f t="shared" si="167"/>
        <v>54</v>
      </c>
      <c r="L2140" s="283">
        <f t="shared" si="168"/>
        <v>3.103059517475025E-6</v>
      </c>
      <c r="M2140" s="22">
        <f t="shared" si="169"/>
        <v>1.6756521394365134E-4</v>
      </c>
    </row>
    <row r="2141" spans="1:13">
      <c r="A2141" s="16">
        <f t="shared" si="166"/>
        <v>2134</v>
      </c>
      <c r="B2141" s="12" t="s">
        <v>403</v>
      </c>
      <c r="C2141" s="272">
        <v>45075</v>
      </c>
      <c r="D2141" s="272">
        <v>45088</v>
      </c>
      <c r="E2141" s="196">
        <f t="shared" si="165"/>
        <v>45081.5</v>
      </c>
      <c r="F2141" s="272">
        <v>45093</v>
      </c>
      <c r="G2141" s="272">
        <v>45112</v>
      </c>
      <c r="H2141" s="12" t="s">
        <v>156</v>
      </c>
      <c r="I2141" s="234">
        <v>1128.8299999999997</v>
      </c>
      <c r="J2141" s="272">
        <v>45900</v>
      </c>
      <c r="K2141" s="17">
        <f t="shared" si="167"/>
        <v>31</v>
      </c>
      <c r="L2141" s="283">
        <f t="shared" si="168"/>
        <v>2.720853406176271E-5</v>
      </c>
      <c r="M2141" s="22">
        <f t="shared" si="169"/>
        <v>8.43464555914644E-4</v>
      </c>
    </row>
    <row r="2142" spans="1:13">
      <c r="A2142" s="16">
        <f t="shared" si="166"/>
        <v>2135</v>
      </c>
      <c r="B2142" s="12" t="s">
        <v>403</v>
      </c>
      <c r="C2142" s="272">
        <v>45075</v>
      </c>
      <c r="D2142" s="272">
        <v>45088</v>
      </c>
      <c r="E2142" s="196">
        <f t="shared" si="165"/>
        <v>45081.5</v>
      </c>
      <c r="F2142" s="272">
        <v>45093</v>
      </c>
      <c r="G2142" s="272">
        <v>45112</v>
      </c>
      <c r="H2142" s="12" t="s">
        <v>152</v>
      </c>
      <c r="I2142" s="234">
        <v>14146.809999999998</v>
      </c>
      <c r="J2142" s="272">
        <v>45901</v>
      </c>
      <c r="K2142" s="17">
        <f t="shared" si="167"/>
        <v>31</v>
      </c>
      <c r="L2142" s="283">
        <f t="shared" si="168"/>
        <v>3.4098487969870165E-4</v>
      </c>
      <c r="M2142" s="22">
        <f t="shared" si="169"/>
        <v>1.0570531270659751E-2</v>
      </c>
    </row>
    <row r="2143" spans="1:13">
      <c r="A2143" s="16">
        <f t="shared" si="166"/>
        <v>2136</v>
      </c>
      <c r="B2143" s="12" t="s">
        <v>404</v>
      </c>
      <c r="C2143" s="272">
        <v>45074</v>
      </c>
      <c r="D2143" s="272">
        <v>45087</v>
      </c>
      <c r="E2143" s="196">
        <f t="shared" si="165"/>
        <v>45080.5</v>
      </c>
      <c r="F2143" s="272">
        <v>45093</v>
      </c>
      <c r="G2143" s="272">
        <v>45126</v>
      </c>
      <c r="H2143" s="12" t="s">
        <v>157</v>
      </c>
      <c r="I2143" s="234">
        <v>132.69999999999999</v>
      </c>
      <c r="J2143" s="272">
        <v>45902</v>
      </c>
      <c r="K2143" s="17">
        <f t="shared" si="167"/>
        <v>46</v>
      </c>
      <c r="L2143" s="283">
        <f t="shared" si="168"/>
        <v>3.1985086062524137E-6</v>
      </c>
      <c r="M2143" s="22">
        <f t="shared" si="169"/>
        <v>1.4713139588761102E-4</v>
      </c>
    </row>
    <row r="2144" spans="1:13">
      <c r="A2144" s="16">
        <f t="shared" si="166"/>
        <v>2137</v>
      </c>
      <c r="B2144" s="12" t="s">
        <v>403</v>
      </c>
      <c r="C2144" s="272">
        <v>45075</v>
      </c>
      <c r="D2144" s="272">
        <v>45088</v>
      </c>
      <c r="E2144" s="196">
        <f t="shared" si="165"/>
        <v>45081.5</v>
      </c>
      <c r="F2144" s="272">
        <v>45093</v>
      </c>
      <c r="G2144" s="272">
        <v>45126</v>
      </c>
      <c r="H2144" s="12" t="s">
        <v>157</v>
      </c>
      <c r="I2144" s="234">
        <v>24.93</v>
      </c>
      <c r="J2144" s="272">
        <v>45903</v>
      </c>
      <c r="K2144" s="17">
        <f t="shared" si="167"/>
        <v>45</v>
      </c>
      <c r="L2144" s="283">
        <f t="shared" si="168"/>
        <v>6.0089539980310992E-7</v>
      </c>
      <c r="M2144" s="22">
        <f t="shared" si="169"/>
        <v>2.7040292991139947E-5</v>
      </c>
    </row>
    <row r="2145" spans="1:13">
      <c r="A2145" s="16">
        <f t="shared" si="166"/>
        <v>2138</v>
      </c>
      <c r="B2145" s="12" t="s">
        <v>404</v>
      </c>
      <c r="C2145" s="272">
        <v>45074</v>
      </c>
      <c r="D2145" s="272">
        <v>45087</v>
      </c>
      <c r="E2145" s="196">
        <f t="shared" si="165"/>
        <v>45080.5</v>
      </c>
      <c r="F2145" s="272">
        <v>45093</v>
      </c>
      <c r="G2145" s="272">
        <v>45126</v>
      </c>
      <c r="H2145" s="12" t="s">
        <v>157</v>
      </c>
      <c r="I2145" s="234">
        <v>512.67000000000007</v>
      </c>
      <c r="J2145" s="272">
        <v>45904</v>
      </c>
      <c r="K2145" s="17">
        <f t="shared" si="167"/>
        <v>46</v>
      </c>
      <c r="L2145" s="283">
        <f t="shared" si="168"/>
        <v>1.2357041500884894E-5</v>
      </c>
      <c r="M2145" s="22">
        <f t="shared" si="169"/>
        <v>5.684239090407051E-4</v>
      </c>
    </row>
    <row r="2146" spans="1:13">
      <c r="A2146" s="16">
        <f t="shared" si="166"/>
        <v>2139</v>
      </c>
      <c r="B2146" s="12" t="s">
        <v>403</v>
      </c>
      <c r="C2146" s="272">
        <v>45075</v>
      </c>
      <c r="D2146" s="272">
        <v>45088</v>
      </c>
      <c r="E2146" s="196">
        <f t="shared" si="165"/>
        <v>45081.5</v>
      </c>
      <c r="F2146" s="272">
        <v>45093</v>
      </c>
      <c r="G2146" s="272">
        <v>45121</v>
      </c>
      <c r="H2146" s="12" t="s">
        <v>153</v>
      </c>
      <c r="I2146" s="234">
        <v>192.97</v>
      </c>
      <c r="J2146" s="272">
        <v>45905</v>
      </c>
      <c r="K2146" s="17">
        <f t="shared" si="167"/>
        <v>40</v>
      </c>
      <c r="L2146" s="283">
        <f t="shared" si="168"/>
        <v>4.6512148134779831E-6</v>
      </c>
      <c r="M2146" s="22">
        <f t="shared" si="169"/>
        <v>1.8604859253911932E-4</v>
      </c>
    </row>
    <row r="2147" spans="1:13">
      <c r="A2147" s="16">
        <f t="shared" si="166"/>
        <v>2140</v>
      </c>
      <c r="B2147" s="12" t="s">
        <v>404</v>
      </c>
      <c r="C2147" s="272">
        <v>45074</v>
      </c>
      <c r="D2147" s="272">
        <v>45087</v>
      </c>
      <c r="E2147" s="196">
        <f t="shared" si="165"/>
        <v>45080.5</v>
      </c>
      <c r="F2147" s="272">
        <v>45093</v>
      </c>
      <c r="G2147" s="272">
        <v>45126</v>
      </c>
      <c r="H2147" s="12" t="s">
        <v>157</v>
      </c>
      <c r="I2147" s="234">
        <v>109.41</v>
      </c>
      <c r="J2147" s="272">
        <v>45906</v>
      </c>
      <c r="K2147" s="17">
        <f t="shared" si="167"/>
        <v>46</v>
      </c>
      <c r="L2147" s="283">
        <f t="shared" si="168"/>
        <v>2.6371426270540816E-6</v>
      </c>
      <c r="M2147" s="22">
        <f t="shared" si="169"/>
        <v>1.2130856084448775E-4</v>
      </c>
    </row>
    <row r="2148" spans="1:13">
      <c r="A2148" s="16">
        <f t="shared" si="166"/>
        <v>2141</v>
      </c>
      <c r="B2148" s="12" t="s">
        <v>403</v>
      </c>
      <c r="C2148" s="272">
        <v>45075</v>
      </c>
      <c r="D2148" s="272">
        <v>45088</v>
      </c>
      <c r="E2148" s="196">
        <f t="shared" si="165"/>
        <v>45081.5</v>
      </c>
      <c r="F2148" s="272">
        <v>45093</v>
      </c>
      <c r="G2148" s="272">
        <v>45121</v>
      </c>
      <c r="H2148" s="12" t="s">
        <v>153</v>
      </c>
      <c r="I2148" s="234">
        <v>96.46</v>
      </c>
      <c r="J2148" s="272">
        <v>45907</v>
      </c>
      <c r="K2148" s="17">
        <f t="shared" si="167"/>
        <v>40</v>
      </c>
      <c r="L2148" s="283">
        <f t="shared" si="168"/>
        <v>2.3250048241078208E-6</v>
      </c>
      <c r="M2148" s="22">
        <f t="shared" si="169"/>
        <v>9.3000192964312834E-5</v>
      </c>
    </row>
    <row r="2149" spans="1:13">
      <c r="A2149" s="16">
        <f t="shared" si="166"/>
        <v>2142</v>
      </c>
      <c r="B2149" s="12" t="s">
        <v>403</v>
      </c>
      <c r="C2149" s="272">
        <v>45075</v>
      </c>
      <c r="D2149" s="272">
        <v>45088</v>
      </c>
      <c r="E2149" s="196">
        <f t="shared" ref="E2149:E2212" si="170">AVERAGE(C2149:D2149)</f>
        <v>45081.5</v>
      </c>
      <c r="F2149" s="272">
        <v>45093</v>
      </c>
      <c r="G2149" s="272">
        <v>45135</v>
      </c>
      <c r="H2149" s="12" t="s">
        <v>152</v>
      </c>
      <c r="I2149" s="234">
        <v>29.22</v>
      </c>
      <c r="J2149" s="272">
        <v>45908</v>
      </c>
      <c r="K2149" s="17">
        <f t="shared" si="167"/>
        <v>54</v>
      </c>
      <c r="L2149" s="283">
        <f t="shared" si="168"/>
        <v>7.0429857931194827E-7</v>
      </c>
      <c r="M2149" s="22">
        <f t="shared" si="169"/>
        <v>3.8032123282845207E-5</v>
      </c>
    </row>
    <row r="2150" spans="1:13">
      <c r="A2150" s="16">
        <f t="shared" si="166"/>
        <v>2143</v>
      </c>
      <c r="B2150" s="12" t="s">
        <v>403</v>
      </c>
      <c r="C2150" s="272">
        <v>45075</v>
      </c>
      <c r="D2150" s="272">
        <v>45088</v>
      </c>
      <c r="E2150" s="196">
        <f t="shared" si="170"/>
        <v>45081.5</v>
      </c>
      <c r="F2150" s="272">
        <v>45093</v>
      </c>
      <c r="G2150" s="272">
        <v>45112</v>
      </c>
      <c r="H2150" s="12" t="s">
        <v>152</v>
      </c>
      <c r="I2150" s="234">
        <v>117.83</v>
      </c>
      <c r="J2150" s="272">
        <v>45909</v>
      </c>
      <c r="K2150" s="17">
        <f t="shared" si="167"/>
        <v>31</v>
      </c>
      <c r="L2150" s="283">
        <f t="shared" si="168"/>
        <v>2.8400924572322681E-6</v>
      </c>
      <c r="M2150" s="22">
        <f t="shared" si="169"/>
        <v>8.8042866174200312E-5</v>
      </c>
    </row>
    <row r="2151" spans="1:13">
      <c r="A2151" s="16">
        <f t="shared" si="166"/>
        <v>2144</v>
      </c>
      <c r="B2151" s="12" t="s">
        <v>403</v>
      </c>
      <c r="C2151" s="272">
        <v>45075</v>
      </c>
      <c r="D2151" s="272">
        <v>45088</v>
      </c>
      <c r="E2151" s="196">
        <f t="shared" si="170"/>
        <v>45081.5</v>
      </c>
      <c r="F2151" s="272">
        <v>45093</v>
      </c>
      <c r="G2151" s="272">
        <v>45121</v>
      </c>
      <c r="H2151" s="12" t="s">
        <v>152</v>
      </c>
      <c r="I2151" s="234">
        <v>362.34000000000003</v>
      </c>
      <c r="J2151" s="272">
        <v>45910</v>
      </c>
      <c r="K2151" s="17">
        <f t="shared" si="167"/>
        <v>40</v>
      </c>
      <c r="L2151" s="283">
        <f t="shared" si="168"/>
        <v>8.7335916231311219E-6</v>
      </c>
      <c r="M2151" s="22">
        <f t="shared" si="169"/>
        <v>3.4934366492524486E-4</v>
      </c>
    </row>
    <row r="2152" spans="1:13">
      <c r="A2152" s="16">
        <f t="shared" si="166"/>
        <v>2145</v>
      </c>
      <c r="B2152" s="12" t="s">
        <v>403</v>
      </c>
      <c r="C2152" s="272">
        <v>45075</v>
      </c>
      <c r="D2152" s="272">
        <v>45088</v>
      </c>
      <c r="E2152" s="196">
        <f t="shared" si="170"/>
        <v>45081.5</v>
      </c>
      <c r="F2152" s="272">
        <v>45093</v>
      </c>
      <c r="G2152" s="272">
        <v>45135</v>
      </c>
      <c r="H2152" s="12" t="s">
        <v>152</v>
      </c>
      <c r="I2152" s="234">
        <v>21.050000000000004</v>
      </c>
      <c r="J2152" s="272">
        <v>45911</v>
      </c>
      <c r="K2152" s="17">
        <f t="shared" si="167"/>
        <v>54</v>
      </c>
      <c r="L2152" s="283">
        <f t="shared" si="168"/>
        <v>5.0737457544546595E-7</v>
      </c>
      <c r="M2152" s="22">
        <f t="shared" si="169"/>
        <v>2.7398227074055161E-5</v>
      </c>
    </row>
    <row r="2153" spans="1:13">
      <c r="A2153" s="16">
        <f t="shared" si="166"/>
        <v>2146</v>
      </c>
      <c r="B2153" s="12" t="s">
        <v>403</v>
      </c>
      <c r="C2153" s="272">
        <v>45075</v>
      </c>
      <c r="D2153" s="272">
        <v>45088</v>
      </c>
      <c r="E2153" s="196">
        <f t="shared" si="170"/>
        <v>45081.5</v>
      </c>
      <c r="F2153" s="272">
        <v>45093</v>
      </c>
      <c r="G2153" s="272">
        <v>45135</v>
      </c>
      <c r="H2153" s="12" t="s">
        <v>152</v>
      </c>
      <c r="I2153" s="234">
        <v>13.36</v>
      </c>
      <c r="J2153" s="272">
        <v>45912</v>
      </c>
      <c r="K2153" s="17">
        <f t="shared" si="167"/>
        <v>54</v>
      </c>
      <c r="L2153" s="283">
        <f t="shared" si="168"/>
        <v>3.2202015809745481E-7</v>
      </c>
      <c r="M2153" s="22">
        <f t="shared" si="169"/>
        <v>1.7389088537262559E-5</v>
      </c>
    </row>
    <row r="2154" spans="1:13">
      <c r="A2154" s="16">
        <f t="shared" si="166"/>
        <v>2147</v>
      </c>
      <c r="B2154" s="12" t="s">
        <v>403</v>
      </c>
      <c r="C2154" s="272">
        <v>45075</v>
      </c>
      <c r="D2154" s="272">
        <v>45088</v>
      </c>
      <c r="E2154" s="196">
        <f t="shared" si="170"/>
        <v>45081.5</v>
      </c>
      <c r="F2154" s="272">
        <v>45093</v>
      </c>
      <c r="G2154" s="272">
        <v>45126</v>
      </c>
      <c r="H2154" s="12" t="s">
        <v>157</v>
      </c>
      <c r="I2154" s="234">
        <v>981.61000000000013</v>
      </c>
      <c r="J2154" s="272">
        <v>45913</v>
      </c>
      <c r="K2154" s="17">
        <f t="shared" si="167"/>
        <v>45</v>
      </c>
      <c r="L2154" s="283">
        <f t="shared" si="168"/>
        <v>2.3660045463326545E-5</v>
      </c>
      <c r="M2154" s="22">
        <f t="shared" si="169"/>
        <v>1.0647020458496945E-3</v>
      </c>
    </row>
    <row r="2155" spans="1:13">
      <c r="A2155" s="16">
        <f t="shared" si="166"/>
        <v>2148</v>
      </c>
      <c r="B2155" s="12" t="s">
        <v>403</v>
      </c>
      <c r="C2155" s="272">
        <v>45075</v>
      </c>
      <c r="D2155" s="272">
        <v>45088</v>
      </c>
      <c r="E2155" s="196">
        <f t="shared" si="170"/>
        <v>45081.5</v>
      </c>
      <c r="F2155" s="272">
        <v>45093</v>
      </c>
      <c r="G2155" s="272">
        <v>45135</v>
      </c>
      <c r="H2155" s="12" t="s">
        <v>152</v>
      </c>
      <c r="I2155" s="234">
        <v>0.6</v>
      </c>
      <c r="J2155" s="272">
        <v>45914</v>
      </c>
      <c r="K2155" s="17">
        <f t="shared" si="167"/>
        <v>54</v>
      </c>
      <c r="L2155" s="283">
        <f t="shared" si="168"/>
        <v>1.4461983148089287E-8</v>
      </c>
      <c r="M2155" s="22">
        <f t="shared" si="169"/>
        <v>7.8094708999682145E-7</v>
      </c>
    </row>
    <row r="2156" spans="1:13">
      <c r="A2156" s="16">
        <f t="shared" si="166"/>
        <v>2149</v>
      </c>
      <c r="B2156" s="12" t="s">
        <v>403</v>
      </c>
      <c r="C2156" s="272">
        <v>45075</v>
      </c>
      <c r="D2156" s="272">
        <v>45088</v>
      </c>
      <c r="E2156" s="196">
        <f t="shared" si="170"/>
        <v>45081.5</v>
      </c>
      <c r="F2156" s="272">
        <v>45093</v>
      </c>
      <c r="G2156" s="272">
        <v>45126</v>
      </c>
      <c r="H2156" s="12" t="s">
        <v>166</v>
      </c>
      <c r="I2156" s="234">
        <v>208.32</v>
      </c>
      <c r="J2156" s="272">
        <v>45915</v>
      </c>
      <c r="K2156" s="17">
        <f t="shared" si="167"/>
        <v>45</v>
      </c>
      <c r="L2156" s="283">
        <f t="shared" si="168"/>
        <v>5.0212005490166007E-6</v>
      </c>
      <c r="M2156" s="22">
        <f t="shared" si="169"/>
        <v>2.2595402470574702E-4</v>
      </c>
    </row>
    <row r="2157" spans="1:13">
      <c r="A2157" s="16">
        <f t="shared" si="166"/>
        <v>2150</v>
      </c>
      <c r="B2157" s="12" t="s">
        <v>403</v>
      </c>
      <c r="C2157" s="272">
        <v>45075</v>
      </c>
      <c r="D2157" s="272">
        <v>45088</v>
      </c>
      <c r="E2157" s="196">
        <f t="shared" si="170"/>
        <v>45081.5</v>
      </c>
      <c r="F2157" s="272">
        <v>45093</v>
      </c>
      <c r="G2157" s="272">
        <v>45135</v>
      </c>
      <c r="H2157" s="12" t="s">
        <v>407</v>
      </c>
      <c r="I2157" s="234">
        <v>19.170000000000002</v>
      </c>
      <c r="J2157" s="272">
        <v>45916</v>
      </c>
      <c r="K2157" s="17">
        <f t="shared" si="167"/>
        <v>54</v>
      </c>
      <c r="L2157" s="283">
        <f t="shared" si="168"/>
        <v>4.6206036158145279E-7</v>
      </c>
      <c r="M2157" s="22">
        <f t="shared" si="169"/>
        <v>2.4951259525398451E-5</v>
      </c>
    </row>
    <row r="2158" spans="1:13">
      <c r="A2158" s="16">
        <f t="shared" si="166"/>
        <v>2151</v>
      </c>
      <c r="B2158" s="12" t="s">
        <v>403</v>
      </c>
      <c r="C2158" s="272">
        <v>45075</v>
      </c>
      <c r="D2158" s="272">
        <v>45088</v>
      </c>
      <c r="E2158" s="196">
        <f t="shared" si="170"/>
        <v>45081.5</v>
      </c>
      <c r="F2158" s="272">
        <v>45093</v>
      </c>
      <c r="G2158" s="272">
        <v>45135</v>
      </c>
      <c r="H2158" s="12" t="s">
        <v>152</v>
      </c>
      <c r="I2158" s="234">
        <v>15.28</v>
      </c>
      <c r="J2158" s="272">
        <v>45917</v>
      </c>
      <c r="K2158" s="17">
        <f t="shared" si="167"/>
        <v>54</v>
      </c>
      <c r="L2158" s="283">
        <f t="shared" si="168"/>
        <v>3.6829850417134053E-7</v>
      </c>
      <c r="M2158" s="22">
        <f t="shared" si="169"/>
        <v>1.9888119225252389E-5</v>
      </c>
    </row>
    <row r="2159" spans="1:13">
      <c r="A2159" s="16">
        <f t="shared" si="166"/>
        <v>2152</v>
      </c>
      <c r="B2159" s="12" t="s">
        <v>403</v>
      </c>
      <c r="C2159" s="272">
        <v>45075</v>
      </c>
      <c r="D2159" s="272">
        <v>45088</v>
      </c>
      <c r="E2159" s="196">
        <f t="shared" si="170"/>
        <v>45081.5</v>
      </c>
      <c r="F2159" s="272">
        <v>45093</v>
      </c>
      <c r="G2159" s="272">
        <v>45121</v>
      </c>
      <c r="H2159" s="12" t="s">
        <v>153</v>
      </c>
      <c r="I2159" s="234">
        <v>14.4</v>
      </c>
      <c r="J2159" s="272">
        <v>45918</v>
      </c>
      <c r="K2159" s="17">
        <f t="shared" si="167"/>
        <v>40</v>
      </c>
      <c r="L2159" s="283">
        <f t="shared" si="168"/>
        <v>3.4708759555414291E-7</v>
      </c>
      <c r="M2159" s="22">
        <f t="shared" si="169"/>
        <v>1.3883503822165717E-5</v>
      </c>
    </row>
    <row r="2160" spans="1:13">
      <c r="A2160" s="16">
        <f t="shared" si="166"/>
        <v>2153</v>
      </c>
      <c r="B2160" s="12" t="s">
        <v>403</v>
      </c>
      <c r="C2160" s="272">
        <v>45075</v>
      </c>
      <c r="D2160" s="272">
        <v>45088</v>
      </c>
      <c r="E2160" s="196">
        <f t="shared" si="170"/>
        <v>45081.5</v>
      </c>
      <c r="F2160" s="272">
        <v>45093</v>
      </c>
      <c r="G2160" s="272">
        <v>45112</v>
      </c>
      <c r="H2160" s="12" t="s">
        <v>152</v>
      </c>
      <c r="I2160" s="234">
        <v>1.71</v>
      </c>
      <c r="J2160" s="272">
        <v>45919</v>
      </c>
      <c r="K2160" s="17">
        <f t="shared" si="167"/>
        <v>31</v>
      </c>
      <c r="L2160" s="283">
        <f t="shared" si="168"/>
        <v>4.121665197205447E-8</v>
      </c>
      <c r="M2160" s="22">
        <f t="shared" si="169"/>
        <v>1.2777162111336886E-6</v>
      </c>
    </row>
    <row r="2161" spans="1:13">
      <c r="A2161" s="16">
        <f t="shared" si="166"/>
        <v>2154</v>
      </c>
      <c r="B2161" s="12" t="s">
        <v>403</v>
      </c>
      <c r="C2161" s="272">
        <v>45075</v>
      </c>
      <c r="D2161" s="272">
        <v>45088</v>
      </c>
      <c r="E2161" s="196">
        <f t="shared" si="170"/>
        <v>45081.5</v>
      </c>
      <c r="F2161" s="272">
        <v>45093</v>
      </c>
      <c r="G2161" s="272">
        <v>45135</v>
      </c>
      <c r="H2161" s="12" t="s">
        <v>152</v>
      </c>
      <c r="I2161" s="234">
        <v>0.43</v>
      </c>
      <c r="J2161" s="272">
        <v>45920</v>
      </c>
      <c r="K2161" s="17">
        <f t="shared" si="167"/>
        <v>54</v>
      </c>
      <c r="L2161" s="283">
        <f t="shared" si="168"/>
        <v>1.0364421256130656E-8</v>
      </c>
      <c r="M2161" s="22">
        <f t="shared" si="169"/>
        <v>5.5967874783105547E-7</v>
      </c>
    </row>
    <row r="2162" spans="1:13">
      <c r="A2162" s="16">
        <f t="shared" si="166"/>
        <v>2155</v>
      </c>
      <c r="B2162" s="12" t="s">
        <v>403</v>
      </c>
      <c r="C2162" s="272">
        <v>45075</v>
      </c>
      <c r="D2162" s="272">
        <v>45088</v>
      </c>
      <c r="E2162" s="196">
        <f t="shared" si="170"/>
        <v>45081.5</v>
      </c>
      <c r="F2162" s="272">
        <v>45093</v>
      </c>
      <c r="G2162" s="272">
        <v>45135</v>
      </c>
      <c r="H2162" s="12" t="s">
        <v>152</v>
      </c>
      <c r="I2162" s="234">
        <v>56.599999999999994</v>
      </c>
      <c r="J2162" s="272">
        <v>45921</v>
      </c>
      <c r="K2162" s="17">
        <f t="shared" si="167"/>
        <v>54</v>
      </c>
      <c r="L2162" s="283">
        <f t="shared" si="168"/>
        <v>1.364247076969756E-6</v>
      </c>
      <c r="M2162" s="22">
        <f t="shared" si="169"/>
        <v>7.3669342156366827E-5</v>
      </c>
    </row>
    <row r="2163" spans="1:13">
      <c r="A2163" s="16">
        <f t="shared" si="166"/>
        <v>2156</v>
      </c>
      <c r="B2163" s="12" t="s">
        <v>403</v>
      </c>
      <c r="C2163" s="272">
        <v>45075</v>
      </c>
      <c r="D2163" s="272">
        <v>45088</v>
      </c>
      <c r="E2163" s="196">
        <f t="shared" si="170"/>
        <v>45081.5</v>
      </c>
      <c r="F2163" s="272">
        <v>45093</v>
      </c>
      <c r="G2163" s="272">
        <v>45112</v>
      </c>
      <c r="H2163" s="12" t="s">
        <v>156</v>
      </c>
      <c r="I2163" s="234">
        <v>24.48</v>
      </c>
      <c r="J2163" s="272">
        <v>45922</v>
      </c>
      <c r="K2163" s="17">
        <f t="shared" si="167"/>
        <v>31</v>
      </c>
      <c r="L2163" s="283">
        <f t="shared" si="168"/>
        <v>5.9004891244204293E-7</v>
      </c>
      <c r="M2163" s="22">
        <f t="shared" si="169"/>
        <v>1.8291516285703332E-5</v>
      </c>
    </row>
    <row r="2164" spans="1:13">
      <c r="A2164" s="16">
        <f t="shared" si="166"/>
        <v>2157</v>
      </c>
      <c r="B2164" s="12" t="s">
        <v>403</v>
      </c>
      <c r="C2164" s="272">
        <v>45075</v>
      </c>
      <c r="D2164" s="272">
        <v>45088</v>
      </c>
      <c r="E2164" s="196">
        <f t="shared" si="170"/>
        <v>45081.5</v>
      </c>
      <c r="F2164" s="272">
        <v>45093</v>
      </c>
      <c r="G2164" s="272">
        <v>45112</v>
      </c>
      <c r="H2164" s="12" t="s">
        <v>152</v>
      </c>
      <c r="I2164" s="234">
        <v>24.7</v>
      </c>
      <c r="J2164" s="272">
        <v>45923</v>
      </c>
      <c r="K2164" s="17">
        <f t="shared" si="167"/>
        <v>31</v>
      </c>
      <c r="L2164" s="283">
        <f t="shared" si="168"/>
        <v>5.9535163959634228E-7</v>
      </c>
      <c r="M2164" s="22">
        <f t="shared" si="169"/>
        <v>1.8455900827486612E-5</v>
      </c>
    </row>
    <row r="2165" spans="1:13">
      <c r="A2165" s="16">
        <f t="shared" si="166"/>
        <v>2158</v>
      </c>
      <c r="B2165" s="12" t="s">
        <v>403</v>
      </c>
      <c r="C2165" s="272">
        <v>45075</v>
      </c>
      <c r="D2165" s="272">
        <v>45088</v>
      </c>
      <c r="E2165" s="196">
        <f t="shared" si="170"/>
        <v>45081.5</v>
      </c>
      <c r="F2165" s="272">
        <v>45093</v>
      </c>
      <c r="G2165" s="272">
        <v>45135</v>
      </c>
      <c r="H2165" s="12" t="s">
        <v>152</v>
      </c>
      <c r="I2165" s="234">
        <v>0.74</v>
      </c>
      <c r="J2165" s="272">
        <v>45924</v>
      </c>
      <c r="K2165" s="17">
        <f t="shared" si="167"/>
        <v>54</v>
      </c>
      <c r="L2165" s="283">
        <f t="shared" si="168"/>
        <v>1.7836445882643454E-8</v>
      </c>
      <c r="M2165" s="22">
        <f t="shared" si="169"/>
        <v>9.6316807766274661E-7</v>
      </c>
    </row>
    <row r="2166" spans="1:13">
      <c r="A2166" s="16">
        <f t="shared" si="166"/>
        <v>2159</v>
      </c>
      <c r="B2166" s="12" t="s">
        <v>403</v>
      </c>
      <c r="C2166" s="272">
        <v>45075</v>
      </c>
      <c r="D2166" s="272">
        <v>45088</v>
      </c>
      <c r="E2166" s="196">
        <f t="shared" si="170"/>
        <v>45081.5</v>
      </c>
      <c r="F2166" s="272">
        <v>45093</v>
      </c>
      <c r="G2166" s="272">
        <v>45112</v>
      </c>
      <c r="H2166" s="12" t="s">
        <v>156</v>
      </c>
      <c r="I2166" s="234">
        <v>8.5300000000000011</v>
      </c>
      <c r="J2166" s="272">
        <v>45925</v>
      </c>
      <c r="K2166" s="17">
        <f t="shared" si="167"/>
        <v>31</v>
      </c>
      <c r="L2166" s="283">
        <f t="shared" si="168"/>
        <v>2.0560119375533607E-7</v>
      </c>
      <c r="M2166" s="22">
        <f t="shared" si="169"/>
        <v>6.373637006415418E-6</v>
      </c>
    </row>
    <row r="2167" spans="1:13">
      <c r="A2167" s="16">
        <f t="shared" si="166"/>
        <v>2160</v>
      </c>
      <c r="B2167" s="12" t="s">
        <v>403</v>
      </c>
      <c r="C2167" s="272">
        <v>45075</v>
      </c>
      <c r="D2167" s="272">
        <v>45088</v>
      </c>
      <c r="E2167" s="196">
        <f t="shared" si="170"/>
        <v>45081.5</v>
      </c>
      <c r="F2167" s="272">
        <v>45093</v>
      </c>
      <c r="G2167" s="272">
        <v>45112</v>
      </c>
      <c r="H2167" s="12" t="s">
        <v>152</v>
      </c>
      <c r="I2167" s="234">
        <v>204.29</v>
      </c>
      <c r="J2167" s="272">
        <v>45926</v>
      </c>
      <c r="K2167" s="17">
        <f t="shared" si="167"/>
        <v>31</v>
      </c>
      <c r="L2167" s="283">
        <f t="shared" si="168"/>
        <v>4.9240642288719343E-6</v>
      </c>
      <c r="M2167" s="22">
        <f t="shared" si="169"/>
        <v>1.5264599109502997E-4</v>
      </c>
    </row>
    <row r="2168" spans="1:13">
      <c r="A2168" s="16">
        <f t="shared" si="166"/>
        <v>2161</v>
      </c>
      <c r="B2168" s="12" t="s">
        <v>403</v>
      </c>
      <c r="C2168" s="272">
        <v>45075</v>
      </c>
      <c r="D2168" s="272">
        <v>45088</v>
      </c>
      <c r="E2168" s="196">
        <f t="shared" si="170"/>
        <v>45081.5</v>
      </c>
      <c r="F2168" s="272">
        <v>45093</v>
      </c>
      <c r="G2168" s="272">
        <v>45126</v>
      </c>
      <c r="H2168" s="12" t="s">
        <v>157</v>
      </c>
      <c r="I2168" s="234">
        <v>35.9</v>
      </c>
      <c r="J2168" s="272">
        <v>45927</v>
      </c>
      <c r="K2168" s="17">
        <f t="shared" si="167"/>
        <v>45</v>
      </c>
      <c r="L2168" s="283">
        <f t="shared" si="168"/>
        <v>8.6530865836067569E-7</v>
      </c>
      <c r="M2168" s="22">
        <f t="shared" si="169"/>
        <v>3.8938889626230408E-5</v>
      </c>
    </row>
    <row r="2169" spans="1:13">
      <c r="A2169" s="16">
        <f t="shared" si="166"/>
        <v>2162</v>
      </c>
      <c r="B2169" s="12" t="s">
        <v>404</v>
      </c>
      <c r="C2169" s="272">
        <v>45074</v>
      </c>
      <c r="D2169" s="272">
        <v>45087</v>
      </c>
      <c r="E2169" s="196">
        <f t="shared" si="170"/>
        <v>45080.5</v>
      </c>
      <c r="F2169" s="272">
        <v>45093</v>
      </c>
      <c r="G2169" s="272">
        <v>45126</v>
      </c>
      <c r="H2169" s="12" t="s">
        <v>157</v>
      </c>
      <c r="I2169" s="234">
        <v>72.87</v>
      </c>
      <c r="J2169" s="272">
        <v>45928</v>
      </c>
      <c r="K2169" s="17">
        <f t="shared" si="167"/>
        <v>46</v>
      </c>
      <c r="L2169" s="283">
        <f t="shared" si="168"/>
        <v>1.7564078533354441E-6</v>
      </c>
      <c r="M2169" s="22">
        <f t="shared" si="169"/>
        <v>8.0794761253430436E-5</v>
      </c>
    </row>
    <row r="2170" spans="1:13">
      <c r="A2170" s="16">
        <f t="shared" si="166"/>
        <v>2163</v>
      </c>
      <c r="B2170" s="12" t="s">
        <v>403</v>
      </c>
      <c r="C2170" s="272">
        <v>45075</v>
      </c>
      <c r="D2170" s="272">
        <v>45088</v>
      </c>
      <c r="E2170" s="196">
        <f t="shared" si="170"/>
        <v>45081.5</v>
      </c>
      <c r="F2170" s="272">
        <v>45093</v>
      </c>
      <c r="G2170" s="272">
        <v>45135</v>
      </c>
      <c r="H2170" s="12" t="s">
        <v>158</v>
      </c>
      <c r="I2170" s="234">
        <v>1781.1499999999994</v>
      </c>
      <c r="J2170" s="272">
        <v>45929</v>
      </c>
      <c r="K2170" s="17">
        <f t="shared" si="167"/>
        <v>54</v>
      </c>
      <c r="L2170" s="283">
        <f t="shared" si="168"/>
        <v>4.293160214036538E-5</v>
      </c>
      <c r="M2170" s="22">
        <f t="shared" si="169"/>
        <v>2.3183065155797304E-3</v>
      </c>
    </row>
    <row r="2171" spans="1:13">
      <c r="A2171" s="16">
        <f t="shared" si="166"/>
        <v>2164</v>
      </c>
      <c r="B2171" s="12" t="s">
        <v>403</v>
      </c>
      <c r="C2171" s="272">
        <v>45075</v>
      </c>
      <c r="D2171" s="272">
        <v>45088</v>
      </c>
      <c r="E2171" s="196">
        <f t="shared" si="170"/>
        <v>45081.5</v>
      </c>
      <c r="F2171" s="272">
        <v>45093</v>
      </c>
      <c r="G2171" s="272">
        <v>45093</v>
      </c>
      <c r="H2171" s="12" t="s">
        <v>159</v>
      </c>
      <c r="I2171" s="234">
        <v>70046.210000000006</v>
      </c>
      <c r="J2171" s="272">
        <v>45930</v>
      </c>
      <c r="K2171" s="17">
        <f t="shared" si="167"/>
        <v>12</v>
      </c>
      <c r="L2171" s="283">
        <f t="shared" si="168"/>
        <v>1.6883451810125391E-3</v>
      </c>
      <c r="M2171" s="22">
        <f t="shared" si="169"/>
        <v>2.0260142172150469E-2</v>
      </c>
    </row>
    <row r="2172" spans="1:13">
      <c r="A2172" s="16">
        <f t="shared" si="166"/>
        <v>2165</v>
      </c>
      <c r="B2172" s="12" t="s">
        <v>403</v>
      </c>
      <c r="C2172" s="272">
        <v>45075</v>
      </c>
      <c r="D2172" s="272">
        <v>45088</v>
      </c>
      <c r="E2172" s="196">
        <f t="shared" si="170"/>
        <v>45081.5</v>
      </c>
      <c r="F2172" s="272">
        <v>45093</v>
      </c>
      <c r="G2172" s="272">
        <v>45093</v>
      </c>
      <c r="H2172" s="12" t="s">
        <v>160</v>
      </c>
      <c r="I2172" s="234">
        <v>70046.210000000006</v>
      </c>
      <c r="J2172" s="272">
        <v>45931</v>
      </c>
      <c r="K2172" s="17">
        <f t="shared" si="167"/>
        <v>12</v>
      </c>
      <c r="L2172" s="283">
        <f t="shared" si="168"/>
        <v>1.6883451810125391E-3</v>
      </c>
      <c r="M2172" s="22">
        <f t="shared" si="169"/>
        <v>2.0260142172150469E-2</v>
      </c>
    </row>
    <row r="2173" spans="1:13">
      <c r="A2173" s="16">
        <f t="shared" si="166"/>
        <v>2166</v>
      </c>
      <c r="B2173" s="12" t="s">
        <v>403</v>
      </c>
      <c r="C2173" s="272">
        <v>45075</v>
      </c>
      <c r="D2173" s="272">
        <v>45088</v>
      </c>
      <c r="E2173" s="196">
        <f t="shared" si="170"/>
        <v>45081.5</v>
      </c>
      <c r="F2173" s="272">
        <v>45093</v>
      </c>
      <c r="G2173" s="272">
        <v>45093</v>
      </c>
      <c r="H2173" s="12" t="s">
        <v>161</v>
      </c>
      <c r="I2173" s="234">
        <v>299508.16000000009</v>
      </c>
      <c r="J2173" s="272">
        <v>45932</v>
      </c>
      <c r="K2173" s="17">
        <f t="shared" si="167"/>
        <v>12</v>
      </c>
      <c r="L2173" s="283">
        <f t="shared" si="168"/>
        <v>7.2191366043920522E-3</v>
      </c>
      <c r="M2173" s="22">
        <f t="shared" si="169"/>
        <v>8.6629639252704629E-2</v>
      </c>
    </row>
    <row r="2174" spans="1:13">
      <c r="A2174" s="16">
        <f t="shared" si="166"/>
        <v>2167</v>
      </c>
      <c r="B2174" s="12" t="s">
        <v>403</v>
      </c>
      <c r="C2174" s="272">
        <v>45075</v>
      </c>
      <c r="D2174" s="272">
        <v>45088</v>
      </c>
      <c r="E2174" s="196">
        <f t="shared" si="170"/>
        <v>45081.5</v>
      </c>
      <c r="F2174" s="272">
        <v>45093</v>
      </c>
      <c r="G2174" s="272">
        <v>45093</v>
      </c>
      <c r="H2174" s="12" t="s">
        <v>162</v>
      </c>
      <c r="I2174" s="234">
        <v>299508.1700000001</v>
      </c>
      <c r="J2174" s="272">
        <v>45933</v>
      </c>
      <c r="K2174" s="17">
        <f t="shared" si="167"/>
        <v>12</v>
      </c>
      <c r="L2174" s="283">
        <f t="shared" si="168"/>
        <v>7.2191368454251051E-3</v>
      </c>
      <c r="M2174" s="22">
        <f t="shared" si="169"/>
        <v>8.6629642145101257E-2</v>
      </c>
    </row>
    <row r="2175" spans="1:13">
      <c r="A2175" s="16">
        <f t="shared" si="166"/>
        <v>2168</v>
      </c>
      <c r="B2175" s="12" t="s">
        <v>403</v>
      </c>
      <c r="C2175" s="272">
        <v>45075</v>
      </c>
      <c r="D2175" s="272">
        <v>45088</v>
      </c>
      <c r="E2175" s="196">
        <f t="shared" si="170"/>
        <v>45081.5</v>
      </c>
      <c r="F2175" s="272">
        <v>45093</v>
      </c>
      <c r="G2175" s="272">
        <v>45093</v>
      </c>
      <c r="H2175" s="12" t="s">
        <v>163</v>
      </c>
      <c r="I2175" s="234">
        <v>442828.47000000038</v>
      </c>
      <c r="J2175" s="272">
        <v>45934</v>
      </c>
      <c r="K2175" s="17">
        <f t="shared" si="167"/>
        <v>12</v>
      </c>
      <c r="L2175" s="283">
        <f t="shared" si="168"/>
        <v>1.0673629784390281E-2</v>
      </c>
      <c r="M2175" s="22">
        <f t="shared" si="169"/>
        <v>0.12808355741268337</v>
      </c>
    </row>
    <row r="2176" spans="1:13">
      <c r="A2176" s="16">
        <f t="shared" si="166"/>
        <v>2169</v>
      </c>
      <c r="B2176" s="12" t="s">
        <v>404</v>
      </c>
      <c r="C2176" s="272">
        <v>45074</v>
      </c>
      <c r="D2176" s="272">
        <v>45087</v>
      </c>
      <c r="E2176" s="196">
        <f t="shared" si="170"/>
        <v>45080.5</v>
      </c>
      <c r="F2176" s="272">
        <v>45093</v>
      </c>
      <c r="G2176" s="272">
        <v>45093</v>
      </c>
      <c r="H2176" s="12" t="s">
        <v>159</v>
      </c>
      <c r="I2176" s="234">
        <v>6283.5699999999988</v>
      </c>
      <c r="J2176" s="272">
        <v>45935</v>
      </c>
      <c r="K2176" s="17">
        <f t="shared" si="167"/>
        <v>13</v>
      </c>
      <c r="L2176" s="283">
        <f t="shared" si="168"/>
        <v>1.5145480574973232E-4</v>
      </c>
      <c r="M2176" s="22">
        <f t="shared" si="169"/>
        <v>1.9689124747465201E-3</v>
      </c>
    </row>
    <row r="2177" spans="1:13">
      <c r="A2177" s="16">
        <f t="shared" si="166"/>
        <v>2170</v>
      </c>
      <c r="B2177" s="12" t="s">
        <v>404</v>
      </c>
      <c r="C2177" s="272">
        <v>45074</v>
      </c>
      <c r="D2177" s="272">
        <v>45087</v>
      </c>
      <c r="E2177" s="196">
        <f t="shared" si="170"/>
        <v>45080.5</v>
      </c>
      <c r="F2177" s="272">
        <v>45093</v>
      </c>
      <c r="G2177" s="272">
        <v>45093</v>
      </c>
      <c r="H2177" s="12" t="s">
        <v>160</v>
      </c>
      <c r="I2177" s="234">
        <v>6283.5699999999988</v>
      </c>
      <c r="J2177" s="272">
        <v>45936</v>
      </c>
      <c r="K2177" s="17">
        <f t="shared" si="167"/>
        <v>13</v>
      </c>
      <c r="L2177" s="283">
        <f t="shared" si="168"/>
        <v>1.5145480574973232E-4</v>
      </c>
      <c r="M2177" s="22">
        <f t="shared" si="169"/>
        <v>1.9689124747465201E-3</v>
      </c>
    </row>
    <row r="2178" spans="1:13">
      <c r="A2178" s="16">
        <f t="shared" si="166"/>
        <v>2171</v>
      </c>
      <c r="B2178" s="12" t="s">
        <v>404</v>
      </c>
      <c r="C2178" s="272">
        <v>45074</v>
      </c>
      <c r="D2178" s="272">
        <v>45087</v>
      </c>
      <c r="E2178" s="196">
        <f t="shared" si="170"/>
        <v>45080.5</v>
      </c>
      <c r="F2178" s="272">
        <v>45093</v>
      </c>
      <c r="G2178" s="272">
        <v>45093</v>
      </c>
      <c r="H2178" s="12" t="s">
        <v>161</v>
      </c>
      <c r="I2178" s="234">
        <v>26867.519999999993</v>
      </c>
      <c r="J2178" s="272">
        <v>45937</v>
      </c>
      <c r="K2178" s="17">
        <f t="shared" si="167"/>
        <v>13</v>
      </c>
      <c r="L2178" s="283">
        <f t="shared" si="168"/>
        <v>6.4759603578491969E-4</v>
      </c>
      <c r="M2178" s="22">
        <f t="shared" si="169"/>
        <v>8.4187484652039554E-3</v>
      </c>
    </row>
    <row r="2179" spans="1:13">
      <c r="A2179" s="16">
        <f t="shared" si="166"/>
        <v>2172</v>
      </c>
      <c r="B2179" s="12" t="s">
        <v>404</v>
      </c>
      <c r="C2179" s="272">
        <v>45074</v>
      </c>
      <c r="D2179" s="272">
        <v>45087</v>
      </c>
      <c r="E2179" s="196">
        <f t="shared" si="170"/>
        <v>45080.5</v>
      </c>
      <c r="F2179" s="272">
        <v>45093</v>
      </c>
      <c r="G2179" s="272">
        <v>45093</v>
      </c>
      <c r="H2179" s="12" t="s">
        <v>162</v>
      </c>
      <c r="I2179" s="234">
        <v>26867.519999999993</v>
      </c>
      <c r="J2179" s="272">
        <v>45938</v>
      </c>
      <c r="K2179" s="17">
        <f t="shared" si="167"/>
        <v>13</v>
      </c>
      <c r="L2179" s="283">
        <f t="shared" si="168"/>
        <v>6.4759603578491969E-4</v>
      </c>
      <c r="M2179" s="22">
        <f t="shared" si="169"/>
        <v>8.4187484652039554E-3</v>
      </c>
    </row>
    <row r="2180" spans="1:13">
      <c r="A2180" s="16">
        <f t="shared" si="166"/>
        <v>2173</v>
      </c>
      <c r="B2180" s="12" t="s">
        <v>404</v>
      </c>
      <c r="C2180" s="272">
        <v>45074</v>
      </c>
      <c r="D2180" s="272">
        <v>45087</v>
      </c>
      <c r="E2180" s="196">
        <f t="shared" si="170"/>
        <v>45080.5</v>
      </c>
      <c r="F2180" s="272">
        <v>45093</v>
      </c>
      <c r="G2180" s="272">
        <v>45093</v>
      </c>
      <c r="H2180" s="12" t="s">
        <v>163</v>
      </c>
      <c r="I2180" s="234">
        <v>44322.85</v>
      </c>
      <c r="J2180" s="272">
        <v>45939</v>
      </c>
      <c r="K2180" s="17">
        <f t="shared" si="167"/>
        <v>13</v>
      </c>
      <c r="L2180" s="283">
        <f t="shared" si="168"/>
        <v>1.0683271829588154E-3</v>
      </c>
      <c r="M2180" s="22">
        <f t="shared" si="169"/>
        <v>1.38882533784646E-2</v>
      </c>
    </row>
    <row r="2181" spans="1:13">
      <c r="A2181" s="16">
        <f t="shared" si="166"/>
        <v>2174</v>
      </c>
      <c r="B2181" s="12" t="s">
        <v>403</v>
      </c>
      <c r="C2181" s="272">
        <v>45075</v>
      </c>
      <c r="D2181" s="272">
        <v>45088</v>
      </c>
      <c r="E2181" s="196">
        <f t="shared" si="170"/>
        <v>45081.5</v>
      </c>
      <c r="F2181" s="272">
        <v>45093</v>
      </c>
      <c r="G2181" s="272">
        <v>45135</v>
      </c>
      <c r="H2181" s="12" t="s">
        <v>152</v>
      </c>
      <c r="I2181" s="234">
        <v>8.25</v>
      </c>
      <c r="J2181" s="272">
        <v>45940</v>
      </c>
      <c r="K2181" s="17">
        <f t="shared" si="167"/>
        <v>54</v>
      </c>
      <c r="L2181" s="283">
        <f t="shared" si="168"/>
        <v>1.9885226828622771E-7</v>
      </c>
      <c r="M2181" s="22">
        <f t="shared" si="169"/>
        <v>1.0738022487456297E-5</v>
      </c>
    </row>
    <row r="2182" spans="1:13">
      <c r="A2182" s="16">
        <f t="shared" si="166"/>
        <v>2175</v>
      </c>
      <c r="B2182" s="12" t="s">
        <v>403</v>
      </c>
      <c r="C2182" s="272">
        <v>45075</v>
      </c>
      <c r="D2182" s="272">
        <v>45088</v>
      </c>
      <c r="E2182" s="196">
        <f t="shared" si="170"/>
        <v>45081.5</v>
      </c>
      <c r="F2182" s="272">
        <v>45093</v>
      </c>
      <c r="G2182" s="272">
        <v>45135</v>
      </c>
      <c r="H2182" s="12" t="s">
        <v>165</v>
      </c>
      <c r="I2182" s="234">
        <v>26.050000000000008</v>
      </c>
      <c r="J2182" s="272">
        <v>45941</v>
      </c>
      <c r="K2182" s="17">
        <f t="shared" si="167"/>
        <v>54</v>
      </c>
      <c r="L2182" s="283">
        <f t="shared" si="168"/>
        <v>6.2789110167954347E-7</v>
      </c>
      <c r="M2182" s="22">
        <f t="shared" si="169"/>
        <v>3.390611949069535E-5</v>
      </c>
    </row>
    <row r="2183" spans="1:13">
      <c r="A2183" s="16">
        <f t="shared" si="166"/>
        <v>2176</v>
      </c>
      <c r="B2183" s="12" t="s">
        <v>404</v>
      </c>
      <c r="C2183" s="272">
        <v>45074</v>
      </c>
      <c r="D2183" s="272">
        <v>45087</v>
      </c>
      <c r="E2183" s="196">
        <f t="shared" si="170"/>
        <v>45080.5</v>
      </c>
      <c r="F2183" s="272">
        <v>45093</v>
      </c>
      <c r="G2183" s="272">
        <v>45126</v>
      </c>
      <c r="H2183" s="12" t="s">
        <v>157</v>
      </c>
      <c r="I2183" s="234">
        <v>105.80000000000001</v>
      </c>
      <c r="J2183" s="272">
        <v>45942</v>
      </c>
      <c r="K2183" s="17">
        <f t="shared" si="167"/>
        <v>46</v>
      </c>
      <c r="L2183" s="283">
        <f t="shared" si="168"/>
        <v>2.5501296951130778E-6</v>
      </c>
      <c r="M2183" s="22">
        <f t="shared" si="169"/>
        <v>1.1730596597520158E-4</v>
      </c>
    </row>
    <row r="2184" spans="1:13">
      <c r="A2184" s="16">
        <f t="shared" si="166"/>
        <v>2177</v>
      </c>
      <c r="B2184" s="12" t="s">
        <v>403</v>
      </c>
      <c r="C2184" s="272">
        <v>45075</v>
      </c>
      <c r="D2184" s="272">
        <v>45088</v>
      </c>
      <c r="E2184" s="196">
        <f t="shared" si="170"/>
        <v>45081.5</v>
      </c>
      <c r="F2184" s="272">
        <v>45093</v>
      </c>
      <c r="G2184" s="272">
        <v>45112</v>
      </c>
      <c r="H2184" s="12" t="s">
        <v>156</v>
      </c>
      <c r="I2184" s="234">
        <v>40.799999999999997</v>
      </c>
      <c r="J2184" s="272">
        <v>45943</v>
      </c>
      <c r="K2184" s="17">
        <f t="shared" si="167"/>
        <v>31</v>
      </c>
      <c r="L2184" s="283">
        <f t="shared" si="168"/>
        <v>9.8341485407007151E-7</v>
      </c>
      <c r="M2184" s="22">
        <f t="shared" si="169"/>
        <v>3.0485860476172215E-5</v>
      </c>
    </row>
    <row r="2185" spans="1:13">
      <c r="A2185" s="16">
        <f t="shared" ref="A2185:A2248" si="171">A2184+1</f>
        <v>2178</v>
      </c>
      <c r="B2185" s="12" t="s">
        <v>403</v>
      </c>
      <c r="C2185" s="272">
        <v>45075</v>
      </c>
      <c r="D2185" s="272">
        <v>45088</v>
      </c>
      <c r="E2185" s="196">
        <f t="shared" si="170"/>
        <v>45081.5</v>
      </c>
      <c r="F2185" s="272">
        <v>45093</v>
      </c>
      <c r="G2185" s="272">
        <v>45135</v>
      </c>
      <c r="H2185" s="12" t="s">
        <v>152</v>
      </c>
      <c r="I2185" s="234">
        <v>28.240000000000002</v>
      </c>
      <c r="J2185" s="272">
        <v>45944</v>
      </c>
      <c r="K2185" s="17">
        <f t="shared" si="167"/>
        <v>54</v>
      </c>
      <c r="L2185" s="283">
        <f t="shared" si="168"/>
        <v>6.8067734017006914E-7</v>
      </c>
      <c r="M2185" s="22">
        <f t="shared" si="169"/>
        <v>3.6756576369183736E-5</v>
      </c>
    </row>
    <row r="2186" spans="1:13">
      <c r="A2186" s="16">
        <f t="shared" si="171"/>
        <v>2179</v>
      </c>
      <c r="B2186" s="12" t="s">
        <v>403</v>
      </c>
      <c r="C2186" s="272">
        <v>45075</v>
      </c>
      <c r="D2186" s="272">
        <v>45088</v>
      </c>
      <c r="E2186" s="196">
        <f t="shared" si="170"/>
        <v>45081.5</v>
      </c>
      <c r="F2186" s="272">
        <v>45093</v>
      </c>
      <c r="G2186" s="272">
        <v>45135</v>
      </c>
      <c r="H2186" s="12" t="s">
        <v>152</v>
      </c>
      <c r="I2186" s="234">
        <v>1.42</v>
      </c>
      <c r="J2186" s="272">
        <v>45945</v>
      </c>
      <c r="K2186" s="17">
        <f t="shared" ref="K2186:K2249" si="172">(G2186-D2186)+((D2186-C2186+1)/2)</f>
        <v>54</v>
      </c>
      <c r="L2186" s="283">
        <f t="shared" ref="L2186:L2249" si="173">I2186/$I$4859</f>
        <v>3.422669345047798E-8</v>
      </c>
      <c r="M2186" s="22">
        <f t="shared" ref="M2186:M2249" si="174">L2186*K2186</f>
        <v>1.8482414463258109E-6</v>
      </c>
    </row>
    <row r="2187" spans="1:13">
      <c r="A2187" s="16">
        <f t="shared" si="171"/>
        <v>2180</v>
      </c>
      <c r="B2187" s="12" t="s">
        <v>403</v>
      </c>
      <c r="C2187" s="272">
        <v>45075</v>
      </c>
      <c r="D2187" s="272">
        <v>45088</v>
      </c>
      <c r="E2187" s="196">
        <f t="shared" si="170"/>
        <v>45081.5</v>
      </c>
      <c r="F2187" s="272">
        <v>45093</v>
      </c>
      <c r="G2187" s="272">
        <v>45126</v>
      </c>
      <c r="H2187" s="12" t="s">
        <v>157</v>
      </c>
      <c r="I2187" s="234">
        <v>203.3</v>
      </c>
      <c r="J2187" s="272">
        <v>45946</v>
      </c>
      <c r="K2187" s="17">
        <f t="shared" si="172"/>
        <v>45</v>
      </c>
      <c r="L2187" s="283">
        <f t="shared" si="173"/>
        <v>4.9002019566775874E-6</v>
      </c>
      <c r="M2187" s="22">
        <f t="shared" si="174"/>
        <v>2.2050908805049143E-4</v>
      </c>
    </row>
    <row r="2188" spans="1:13">
      <c r="A2188" s="16">
        <f t="shared" si="171"/>
        <v>2181</v>
      </c>
      <c r="B2188" s="12" t="s">
        <v>403</v>
      </c>
      <c r="C2188" s="272">
        <v>45075</v>
      </c>
      <c r="D2188" s="272">
        <v>45088</v>
      </c>
      <c r="E2188" s="196">
        <f t="shared" si="170"/>
        <v>45081.5</v>
      </c>
      <c r="F2188" s="272">
        <v>45093</v>
      </c>
      <c r="G2188" s="272">
        <v>45135</v>
      </c>
      <c r="H2188" s="12" t="s">
        <v>152</v>
      </c>
      <c r="I2188" s="234">
        <v>104.95</v>
      </c>
      <c r="J2188" s="272">
        <v>45947</v>
      </c>
      <c r="K2188" s="17">
        <f t="shared" si="172"/>
        <v>54</v>
      </c>
      <c r="L2188" s="283">
        <f t="shared" si="173"/>
        <v>2.5296418856532844E-6</v>
      </c>
      <c r="M2188" s="22">
        <f t="shared" si="174"/>
        <v>1.3660066182527735E-4</v>
      </c>
    </row>
    <row r="2189" spans="1:13">
      <c r="A2189" s="16">
        <f t="shared" si="171"/>
        <v>2182</v>
      </c>
      <c r="B2189" s="12" t="s">
        <v>403</v>
      </c>
      <c r="C2189" s="272">
        <v>45075</v>
      </c>
      <c r="D2189" s="272">
        <v>45088</v>
      </c>
      <c r="E2189" s="196">
        <f t="shared" si="170"/>
        <v>45081.5</v>
      </c>
      <c r="F2189" s="272">
        <v>45093</v>
      </c>
      <c r="G2189" s="272">
        <v>45126</v>
      </c>
      <c r="H2189" s="12" t="s">
        <v>157</v>
      </c>
      <c r="I2189" s="234">
        <v>18.36</v>
      </c>
      <c r="J2189" s="272">
        <v>45948</v>
      </c>
      <c r="K2189" s="17">
        <f t="shared" si="172"/>
        <v>45</v>
      </c>
      <c r="L2189" s="283">
        <f t="shared" si="173"/>
        <v>4.4253668433153217E-7</v>
      </c>
      <c r="M2189" s="22">
        <f t="shared" si="174"/>
        <v>1.9914150794918947E-5</v>
      </c>
    </row>
    <row r="2190" spans="1:13">
      <c r="A2190" s="16">
        <f t="shared" si="171"/>
        <v>2183</v>
      </c>
      <c r="B2190" s="12" t="s">
        <v>403</v>
      </c>
      <c r="C2190" s="272">
        <v>45075</v>
      </c>
      <c r="D2190" s="272">
        <v>45088</v>
      </c>
      <c r="E2190" s="196">
        <f t="shared" si="170"/>
        <v>45081.5</v>
      </c>
      <c r="F2190" s="272">
        <v>45093</v>
      </c>
      <c r="G2190" s="272">
        <v>45126</v>
      </c>
      <c r="H2190" s="12" t="s">
        <v>154</v>
      </c>
      <c r="I2190" s="234">
        <v>23.46</v>
      </c>
      <c r="J2190" s="272">
        <v>45949</v>
      </c>
      <c r="K2190" s="17">
        <f t="shared" si="172"/>
        <v>45</v>
      </c>
      <c r="L2190" s="283">
        <f t="shared" si="173"/>
        <v>5.6546354109029119E-7</v>
      </c>
      <c r="M2190" s="22">
        <f t="shared" si="174"/>
        <v>2.5445859349063102E-5</v>
      </c>
    </row>
    <row r="2191" spans="1:13">
      <c r="A2191" s="16">
        <f t="shared" si="171"/>
        <v>2184</v>
      </c>
      <c r="B2191" s="12" t="s">
        <v>404</v>
      </c>
      <c r="C2191" s="272">
        <v>45074</v>
      </c>
      <c r="D2191" s="272">
        <v>45087</v>
      </c>
      <c r="E2191" s="196">
        <f t="shared" si="170"/>
        <v>45080.5</v>
      </c>
      <c r="F2191" s="272">
        <v>45093</v>
      </c>
      <c r="G2191" s="272">
        <v>45126</v>
      </c>
      <c r="H2191" s="12" t="s">
        <v>154</v>
      </c>
      <c r="I2191" s="234">
        <v>65.53</v>
      </c>
      <c r="J2191" s="272">
        <v>45950</v>
      </c>
      <c r="K2191" s="17">
        <f t="shared" si="172"/>
        <v>46</v>
      </c>
      <c r="L2191" s="283">
        <f t="shared" si="173"/>
        <v>1.5794895928238183E-6</v>
      </c>
      <c r="M2191" s="22">
        <f t="shared" si="174"/>
        <v>7.2656521269895646E-5</v>
      </c>
    </row>
    <row r="2192" spans="1:13">
      <c r="A2192" s="16">
        <f t="shared" si="171"/>
        <v>2185</v>
      </c>
      <c r="B2192" s="12" t="s">
        <v>404</v>
      </c>
      <c r="C2192" s="272">
        <v>45074</v>
      </c>
      <c r="D2192" s="272">
        <v>45087</v>
      </c>
      <c r="E2192" s="196">
        <f t="shared" si="170"/>
        <v>45080.5</v>
      </c>
      <c r="F2192" s="272">
        <v>45093</v>
      </c>
      <c r="G2192" s="272">
        <v>45126</v>
      </c>
      <c r="H2192" s="12" t="s">
        <v>157</v>
      </c>
      <c r="I2192" s="234">
        <v>95.039999999999992</v>
      </c>
      <c r="J2192" s="272">
        <v>45951</v>
      </c>
      <c r="K2192" s="17">
        <f t="shared" si="172"/>
        <v>46</v>
      </c>
      <c r="L2192" s="283">
        <f t="shared" si="173"/>
        <v>2.2907781306573431E-6</v>
      </c>
      <c r="M2192" s="22">
        <f t="shared" si="174"/>
        <v>1.0537579401023778E-4</v>
      </c>
    </row>
    <row r="2193" spans="1:13">
      <c r="A2193" s="16">
        <f t="shared" si="171"/>
        <v>2186</v>
      </c>
      <c r="B2193" s="12" t="s">
        <v>403</v>
      </c>
      <c r="C2193" s="272">
        <v>45075</v>
      </c>
      <c r="D2193" s="272">
        <v>45088</v>
      </c>
      <c r="E2193" s="196">
        <f t="shared" si="170"/>
        <v>45081.5</v>
      </c>
      <c r="F2193" s="272">
        <v>45093</v>
      </c>
      <c r="G2193" s="272">
        <v>45121</v>
      </c>
      <c r="H2193" s="12" t="s">
        <v>153</v>
      </c>
      <c r="I2193" s="234">
        <v>54.23</v>
      </c>
      <c r="J2193" s="272">
        <v>45952</v>
      </c>
      <c r="K2193" s="17">
        <f t="shared" si="172"/>
        <v>40</v>
      </c>
      <c r="L2193" s="283">
        <f t="shared" si="173"/>
        <v>1.3071222435348033E-6</v>
      </c>
      <c r="M2193" s="22">
        <f t="shared" si="174"/>
        <v>5.2284889741392131E-5</v>
      </c>
    </row>
    <row r="2194" spans="1:13">
      <c r="A2194" s="16">
        <f t="shared" si="171"/>
        <v>2187</v>
      </c>
      <c r="B2194" s="12" t="s">
        <v>404</v>
      </c>
      <c r="C2194" s="272">
        <v>45074</v>
      </c>
      <c r="D2194" s="272">
        <v>45087</v>
      </c>
      <c r="E2194" s="196">
        <f t="shared" si="170"/>
        <v>45080.5</v>
      </c>
      <c r="F2194" s="272">
        <v>45093</v>
      </c>
      <c r="G2194" s="272">
        <v>45126</v>
      </c>
      <c r="H2194" s="12" t="s">
        <v>157</v>
      </c>
      <c r="I2194" s="234">
        <v>68.239999999999995</v>
      </c>
      <c r="J2194" s="272">
        <v>45953</v>
      </c>
      <c r="K2194" s="17">
        <f t="shared" si="172"/>
        <v>46</v>
      </c>
      <c r="L2194" s="283">
        <f t="shared" si="173"/>
        <v>1.6448095500426882E-6</v>
      </c>
      <c r="M2194" s="22">
        <f t="shared" si="174"/>
        <v>7.5661239301963654E-5</v>
      </c>
    </row>
    <row r="2195" spans="1:13">
      <c r="A2195" s="16">
        <f t="shared" si="171"/>
        <v>2188</v>
      </c>
      <c r="B2195" s="12" t="s">
        <v>404</v>
      </c>
      <c r="C2195" s="272">
        <v>45074</v>
      </c>
      <c r="D2195" s="272">
        <v>45087</v>
      </c>
      <c r="E2195" s="196">
        <f t="shared" si="170"/>
        <v>45080.5</v>
      </c>
      <c r="F2195" s="272">
        <v>45093</v>
      </c>
      <c r="G2195" s="272">
        <v>45126</v>
      </c>
      <c r="H2195" s="12" t="s">
        <v>157</v>
      </c>
      <c r="I2195" s="234">
        <v>163.62</v>
      </c>
      <c r="J2195" s="272">
        <v>45954</v>
      </c>
      <c r="K2195" s="17">
        <f t="shared" si="172"/>
        <v>46</v>
      </c>
      <c r="L2195" s="283">
        <f t="shared" si="173"/>
        <v>3.943782804483949E-6</v>
      </c>
      <c r="M2195" s="22">
        <f t="shared" si="174"/>
        <v>1.8141400900626166E-4</v>
      </c>
    </row>
    <row r="2196" spans="1:13">
      <c r="A2196" s="16">
        <f t="shared" si="171"/>
        <v>2189</v>
      </c>
      <c r="B2196" s="12" t="s">
        <v>403</v>
      </c>
      <c r="C2196" s="272">
        <v>45075</v>
      </c>
      <c r="D2196" s="272">
        <v>45088</v>
      </c>
      <c r="E2196" s="196">
        <f t="shared" si="170"/>
        <v>45081.5</v>
      </c>
      <c r="F2196" s="272">
        <v>45093</v>
      </c>
      <c r="G2196" s="272">
        <v>45126</v>
      </c>
      <c r="H2196" s="12" t="s">
        <v>157</v>
      </c>
      <c r="I2196" s="234">
        <v>65.16</v>
      </c>
      <c r="J2196" s="272">
        <v>45955</v>
      </c>
      <c r="K2196" s="17">
        <f t="shared" si="172"/>
        <v>45</v>
      </c>
      <c r="L2196" s="283">
        <f t="shared" si="173"/>
        <v>1.5705713698824966E-6</v>
      </c>
      <c r="M2196" s="22">
        <f t="shared" si="174"/>
        <v>7.067571164471234E-5</v>
      </c>
    </row>
    <row r="2197" spans="1:13">
      <c r="A2197" s="16">
        <f t="shared" si="171"/>
        <v>2190</v>
      </c>
      <c r="B2197" s="12" t="s">
        <v>404</v>
      </c>
      <c r="C2197" s="272">
        <v>45074</v>
      </c>
      <c r="D2197" s="272">
        <v>45087</v>
      </c>
      <c r="E2197" s="196">
        <f t="shared" si="170"/>
        <v>45080.5</v>
      </c>
      <c r="F2197" s="272">
        <v>45093</v>
      </c>
      <c r="G2197" s="272">
        <v>45126</v>
      </c>
      <c r="H2197" s="12" t="s">
        <v>157</v>
      </c>
      <c r="I2197" s="234">
        <v>195.29</v>
      </c>
      <c r="J2197" s="272">
        <v>45956</v>
      </c>
      <c r="K2197" s="17">
        <f t="shared" si="172"/>
        <v>46</v>
      </c>
      <c r="L2197" s="283">
        <f t="shared" si="173"/>
        <v>4.7071344816505944E-6</v>
      </c>
      <c r="M2197" s="22">
        <f t="shared" si="174"/>
        <v>2.1652818615592735E-4</v>
      </c>
    </row>
    <row r="2198" spans="1:13">
      <c r="A2198" s="16">
        <f t="shared" si="171"/>
        <v>2191</v>
      </c>
      <c r="B2198" s="12" t="s">
        <v>403</v>
      </c>
      <c r="C2198" s="272">
        <v>45075</v>
      </c>
      <c r="D2198" s="272">
        <v>45088</v>
      </c>
      <c r="E2198" s="196">
        <f t="shared" si="170"/>
        <v>45081.5</v>
      </c>
      <c r="F2198" s="272">
        <v>45093</v>
      </c>
      <c r="G2198" s="272">
        <v>45112</v>
      </c>
      <c r="H2198" s="12" t="s">
        <v>152</v>
      </c>
      <c r="I2198" s="234">
        <v>6.1</v>
      </c>
      <c r="J2198" s="272">
        <v>45957</v>
      </c>
      <c r="K2198" s="17">
        <f t="shared" si="172"/>
        <v>31</v>
      </c>
      <c r="L2198" s="283">
        <f t="shared" si="173"/>
        <v>1.4703016200557442E-7</v>
      </c>
      <c r="M2198" s="22">
        <f t="shared" si="174"/>
        <v>4.5579350221728068E-6</v>
      </c>
    </row>
    <row r="2199" spans="1:13">
      <c r="A2199" s="16">
        <f t="shared" si="171"/>
        <v>2192</v>
      </c>
      <c r="B2199" s="12" t="s">
        <v>403</v>
      </c>
      <c r="C2199" s="272">
        <v>45075</v>
      </c>
      <c r="D2199" s="272">
        <v>45088</v>
      </c>
      <c r="E2199" s="196">
        <f t="shared" si="170"/>
        <v>45081.5</v>
      </c>
      <c r="F2199" s="272">
        <v>45093</v>
      </c>
      <c r="G2199" s="272">
        <v>45112</v>
      </c>
      <c r="H2199" s="12" t="s">
        <v>156</v>
      </c>
      <c r="I2199" s="234">
        <v>70.709999999999994</v>
      </c>
      <c r="J2199" s="272">
        <v>45958</v>
      </c>
      <c r="K2199" s="17">
        <f t="shared" si="172"/>
        <v>31</v>
      </c>
      <c r="L2199" s="283">
        <f t="shared" si="173"/>
        <v>1.7043447140023225E-6</v>
      </c>
      <c r="M2199" s="22">
        <f t="shared" si="174"/>
        <v>5.2834686134071999E-5</v>
      </c>
    </row>
    <row r="2200" spans="1:13">
      <c r="A2200" s="16">
        <f t="shared" si="171"/>
        <v>2193</v>
      </c>
      <c r="B2200" s="12" t="s">
        <v>403</v>
      </c>
      <c r="C2200" s="272">
        <v>45075</v>
      </c>
      <c r="D2200" s="272">
        <v>45088</v>
      </c>
      <c r="E2200" s="196">
        <f t="shared" si="170"/>
        <v>45081.5</v>
      </c>
      <c r="F2200" s="272">
        <v>45093</v>
      </c>
      <c r="G2200" s="272">
        <v>45126</v>
      </c>
      <c r="H2200" s="12" t="s">
        <v>157</v>
      </c>
      <c r="I2200" s="234">
        <v>9.66</v>
      </c>
      <c r="J2200" s="272">
        <v>45959</v>
      </c>
      <c r="K2200" s="17">
        <f t="shared" si="172"/>
        <v>45</v>
      </c>
      <c r="L2200" s="283">
        <f t="shared" si="173"/>
        <v>2.3283792868423754E-7</v>
      </c>
      <c r="M2200" s="22">
        <f t="shared" si="174"/>
        <v>1.0477706790790689E-5</v>
      </c>
    </row>
    <row r="2201" spans="1:13">
      <c r="A2201" s="16">
        <f t="shared" si="171"/>
        <v>2194</v>
      </c>
      <c r="B2201" s="12" t="s">
        <v>404</v>
      </c>
      <c r="C2201" s="272">
        <v>45074</v>
      </c>
      <c r="D2201" s="272">
        <v>45087</v>
      </c>
      <c r="E2201" s="196">
        <f t="shared" si="170"/>
        <v>45080.5</v>
      </c>
      <c r="F2201" s="272">
        <v>45093</v>
      </c>
      <c r="G2201" s="272">
        <v>45126</v>
      </c>
      <c r="H2201" s="12" t="s">
        <v>157</v>
      </c>
      <c r="I2201" s="234">
        <v>45.63</v>
      </c>
      <c r="J2201" s="272">
        <v>45960</v>
      </c>
      <c r="K2201" s="17">
        <f t="shared" si="172"/>
        <v>46</v>
      </c>
      <c r="L2201" s="283">
        <f t="shared" si="173"/>
        <v>1.0998338184121905E-6</v>
      </c>
      <c r="M2201" s="22">
        <f t="shared" si="174"/>
        <v>5.059235564696076E-5</v>
      </c>
    </row>
    <row r="2202" spans="1:13">
      <c r="A2202" s="16">
        <f t="shared" si="171"/>
        <v>2195</v>
      </c>
      <c r="B2202" s="12" t="s">
        <v>403</v>
      </c>
      <c r="C2202" s="272">
        <v>45075</v>
      </c>
      <c r="D2202" s="272">
        <v>45088</v>
      </c>
      <c r="E2202" s="196">
        <f t="shared" si="170"/>
        <v>45081.5</v>
      </c>
      <c r="F2202" s="272">
        <v>45093</v>
      </c>
      <c r="G2202" s="272">
        <v>45112</v>
      </c>
      <c r="H2202" s="12" t="s">
        <v>156</v>
      </c>
      <c r="I2202" s="234">
        <v>29.89</v>
      </c>
      <c r="J2202" s="272">
        <v>45961</v>
      </c>
      <c r="K2202" s="17">
        <f t="shared" si="172"/>
        <v>31</v>
      </c>
      <c r="L2202" s="283">
        <f t="shared" si="173"/>
        <v>7.2044779382731472E-7</v>
      </c>
      <c r="M2202" s="22">
        <f t="shared" si="174"/>
        <v>2.2333881608646757E-5</v>
      </c>
    </row>
    <row r="2203" spans="1:13">
      <c r="A2203" s="16">
        <f t="shared" si="171"/>
        <v>2196</v>
      </c>
      <c r="B2203" s="12" t="s">
        <v>403</v>
      </c>
      <c r="C2203" s="272">
        <v>45075</v>
      </c>
      <c r="D2203" s="272">
        <v>45088</v>
      </c>
      <c r="E2203" s="196">
        <f t="shared" si="170"/>
        <v>45081.5</v>
      </c>
      <c r="F2203" s="272">
        <v>45093</v>
      </c>
      <c r="G2203" s="272">
        <v>45112</v>
      </c>
      <c r="H2203" s="12" t="s">
        <v>152</v>
      </c>
      <c r="I2203" s="234">
        <v>32.369999999999997</v>
      </c>
      <c r="J2203" s="272">
        <v>45962</v>
      </c>
      <c r="K2203" s="17">
        <f t="shared" si="172"/>
        <v>31</v>
      </c>
      <c r="L2203" s="283">
        <f t="shared" si="173"/>
        <v>7.8022399083941701E-7</v>
      </c>
      <c r="M2203" s="22">
        <f t="shared" si="174"/>
        <v>2.4186943716021929E-5</v>
      </c>
    </row>
    <row r="2204" spans="1:13">
      <c r="A2204" s="16">
        <f t="shared" si="171"/>
        <v>2197</v>
      </c>
      <c r="B2204" s="12" t="s">
        <v>403</v>
      </c>
      <c r="C2204" s="272">
        <v>45075</v>
      </c>
      <c r="D2204" s="272">
        <v>45088</v>
      </c>
      <c r="E2204" s="196">
        <f t="shared" si="170"/>
        <v>45081.5</v>
      </c>
      <c r="F2204" s="272">
        <v>45093</v>
      </c>
      <c r="G2204" s="272">
        <v>45126</v>
      </c>
      <c r="H2204" s="12" t="s">
        <v>154</v>
      </c>
      <c r="I2204" s="234">
        <v>149.69999999999999</v>
      </c>
      <c r="J2204" s="272">
        <v>45963</v>
      </c>
      <c r="K2204" s="17">
        <f t="shared" si="172"/>
        <v>45</v>
      </c>
      <c r="L2204" s="283">
        <f t="shared" si="173"/>
        <v>3.6082647954482771E-6</v>
      </c>
      <c r="M2204" s="22">
        <f t="shared" si="174"/>
        <v>1.6237191579517246E-4</v>
      </c>
    </row>
    <row r="2205" spans="1:13">
      <c r="A2205" s="16">
        <f t="shared" si="171"/>
        <v>2198</v>
      </c>
      <c r="B2205" s="12" t="s">
        <v>403</v>
      </c>
      <c r="C2205" s="272">
        <v>45075</v>
      </c>
      <c r="D2205" s="272">
        <v>45088</v>
      </c>
      <c r="E2205" s="196">
        <f t="shared" si="170"/>
        <v>45081.5</v>
      </c>
      <c r="F2205" s="272">
        <v>45093</v>
      </c>
      <c r="G2205" s="272">
        <v>45126</v>
      </c>
      <c r="H2205" s="12" t="s">
        <v>157</v>
      </c>
      <c r="I2205" s="234">
        <v>1618.0900000000001</v>
      </c>
      <c r="J2205" s="272">
        <v>45964</v>
      </c>
      <c r="K2205" s="17">
        <f t="shared" si="172"/>
        <v>45</v>
      </c>
      <c r="L2205" s="283">
        <f t="shared" si="173"/>
        <v>3.9001317186819664E-5</v>
      </c>
      <c r="M2205" s="22">
        <f t="shared" si="174"/>
        <v>1.7550592734068848E-3</v>
      </c>
    </row>
    <row r="2206" spans="1:13">
      <c r="A2206" s="16">
        <f t="shared" si="171"/>
        <v>2199</v>
      </c>
      <c r="B2206" s="12" t="s">
        <v>404</v>
      </c>
      <c r="C2206" s="272">
        <v>45074</v>
      </c>
      <c r="D2206" s="272">
        <v>45087</v>
      </c>
      <c r="E2206" s="196">
        <f t="shared" si="170"/>
        <v>45080.5</v>
      </c>
      <c r="F2206" s="272">
        <v>45093</v>
      </c>
      <c r="G2206" s="272">
        <v>45126</v>
      </c>
      <c r="H2206" s="12" t="s">
        <v>157</v>
      </c>
      <c r="I2206" s="234">
        <v>1188.7099999999998</v>
      </c>
      <c r="J2206" s="272">
        <v>45965</v>
      </c>
      <c r="K2206" s="17">
        <f t="shared" si="172"/>
        <v>46</v>
      </c>
      <c r="L2206" s="283">
        <f t="shared" si="173"/>
        <v>2.8651839979942024E-5</v>
      </c>
      <c r="M2206" s="22">
        <f t="shared" si="174"/>
        <v>1.3179846390773331E-3</v>
      </c>
    </row>
    <row r="2207" spans="1:13">
      <c r="A2207" s="16">
        <f t="shared" si="171"/>
        <v>2200</v>
      </c>
      <c r="B2207" s="12" t="s">
        <v>403</v>
      </c>
      <c r="C2207" s="272">
        <v>45075</v>
      </c>
      <c r="D2207" s="272">
        <v>45088</v>
      </c>
      <c r="E2207" s="196">
        <f t="shared" si="170"/>
        <v>45081.5</v>
      </c>
      <c r="F2207" s="272">
        <v>45093</v>
      </c>
      <c r="G2207" s="272">
        <v>45121</v>
      </c>
      <c r="H2207" s="12" t="s">
        <v>153</v>
      </c>
      <c r="I2207" s="234">
        <v>49.199999999999996</v>
      </c>
      <c r="J2207" s="272">
        <v>45966</v>
      </c>
      <c r="K2207" s="17">
        <f t="shared" si="172"/>
        <v>40</v>
      </c>
      <c r="L2207" s="283">
        <f t="shared" si="173"/>
        <v>1.1858826181433216E-6</v>
      </c>
      <c r="M2207" s="22">
        <f t="shared" si="174"/>
        <v>4.7435304725732863E-5</v>
      </c>
    </row>
    <row r="2208" spans="1:13">
      <c r="A2208" s="16">
        <f t="shared" si="171"/>
        <v>2201</v>
      </c>
      <c r="B2208" s="12" t="s">
        <v>404</v>
      </c>
      <c r="C2208" s="272">
        <v>45074</v>
      </c>
      <c r="D2208" s="272">
        <v>45087</v>
      </c>
      <c r="E2208" s="196">
        <f t="shared" si="170"/>
        <v>45080.5</v>
      </c>
      <c r="F2208" s="272">
        <v>45093</v>
      </c>
      <c r="G2208" s="272">
        <v>45126</v>
      </c>
      <c r="H2208" s="12" t="s">
        <v>157</v>
      </c>
      <c r="I2208" s="234">
        <v>130.21</v>
      </c>
      <c r="J2208" s="272">
        <v>45967</v>
      </c>
      <c r="K2208" s="17">
        <f t="shared" si="172"/>
        <v>46</v>
      </c>
      <c r="L2208" s="283">
        <f t="shared" si="173"/>
        <v>3.1384913761878437E-6</v>
      </c>
      <c r="M2208" s="22">
        <f t="shared" si="174"/>
        <v>1.4437060330464081E-4</v>
      </c>
    </row>
    <row r="2209" spans="1:13">
      <c r="A2209" s="16">
        <f t="shared" si="171"/>
        <v>2202</v>
      </c>
      <c r="B2209" s="12" t="s">
        <v>403</v>
      </c>
      <c r="C2209" s="272">
        <v>45075</v>
      </c>
      <c r="D2209" s="272">
        <v>45088</v>
      </c>
      <c r="E2209" s="196">
        <f t="shared" si="170"/>
        <v>45081.5</v>
      </c>
      <c r="F2209" s="272">
        <v>45093</v>
      </c>
      <c r="G2209" s="272">
        <v>45135</v>
      </c>
      <c r="H2209" s="12" t="s">
        <v>152</v>
      </c>
      <c r="I2209" s="234">
        <v>135.95999999999998</v>
      </c>
      <c r="J2209" s="272">
        <v>45968</v>
      </c>
      <c r="K2209" s="17">
        <f t="shared" si="172"/>
        <v>54</v>
      </c>
      <c r="L2209" s="283">
        <f t="shared" si="173"/>
        <v>3.2770853813570322E-6</v>
      </c>
      <c r="M2209" s="22">
        <f t="shared" si="174"/>
        <v>1.7696261059327973E-4</v>
      </c>
    </row>
    <row r="2210" spans="1:13">
      <c r="A2210" s="16">
        <f t="shared" si="171"/>
        <v>2203</v>
      </c>
      <c r="B2210" s="12" t="s">
        <v>403</v>
      </c>
      <c r="C2210" s="272">
        <v>45075</v>
      </c>
      <c r="D2210" s="272">
        <v>45088</v>
      </c>
      <c r="E2210" s="196">
        <f t="shared" si="170"/>
        <v>45081.5</v>
      </c>
      <c r="F2210" s="272">
        <v>45093</v>
      </c>
      <c r="G2210" s="272">
        <v>45135</v>
      </c>
      <c r="H2210" s="12" t="s">
        <v>165</v>
      </c>
      <c r="I2210" s="234">
        <v>284.55999999999995</v>
      </c>
      <c r="J2210" s="272">
        <v>45969</v>
      </c>
      <c r="K2210" s="17">
        <f t="shared" si="172"/>
        <v>54</v>
      </c>
      <c r="L2210" s="283">
        <f t="shared" si="173"/>
        <v>6.8588365410338116E-6</v>
      </c>
      <c r="M2210" s="22">
        <f t="shared" si="174"/>
        <v>3.7037717321582582E-4</v>
      </c>
    </row>
    <row r="2211" spans="1:13">
      <c r="A2211" s="16">
        <f t="shared" si="171"/>
        <v>2204</v>
      </c>
      <c r="B2211" s="12" t="s">
        <v>403</v>
      </c>
      <c r="C2211" s="272">
        <v>45075</v>
      </c>
      <c r="D2211" s="272">
        <v>45088</v>
      </c>
      <c r="E2211" s="196">
        <f t="shared" si="170"/>
        <v>45081.5</v>
      </c>
      <c r="F2211" s="272">
        <v>45093</v>
      </c>
      <c r="G2211" s="272">
        <v>45126</v>
      </c>
      <c r="H2211" s="12" t="s">
        <v>164</v>
      </c>
      <c r="I2211" s="234">
        <v>3418.9400000000005</v>
      </c>
      <c r="J2211" s="272">
        <v>45970</v>
      </c>
      <c r="K2211" s="17">
        <f t="shared" si="172"/>
        <v>45</v>
      </c>
      <c r="L2211" s="283">
        <f t="shared" si="173"/>
        <v>8.2407754440547333E-5</v>
      </c>
      <c r="M2211" s="22">
        <f t="shared" si="174"/>
        <v>3.7083489498246302E-3</v>
      </c>
    </row>
    <row r="2212" spans="1:13">
      <c r="A2212" s="16">
        <f t="shared" si="171"/>
        <v>2205</v>
      </c>
      <c r="B2212" s="12" t="s">
        <v>403</v>
      </c>
      <c r="C2212" s="272">
        <v>45075</v>
      </c>
      <c r="D2212" s="272">
        <v>45088</v>
      </c>
      <c r="E2212" s="196">
        <f t="shared" si="170"/>
        <v>45081.5</v>
      </c>
      <c r="F2212" s="272">
        <v>45093</v>
      </c>
      <c r="G2212" s="272">
        <v>45126</v>
      </c>
      <c r="H2212" s="12" t="s">
        <v>166</v>
      </c>
      <c r="I2212" s="234">
        <v>8037.3600000000006</v>
      </c>
      <c r="J2212" s="272">
        <v>45971</v>
      </c>
      <c r="K2212" s="17">
        <f t="shared" si="172"/>
        <v>45</v>
      </c>
      <c r="L2212" s="283">
        <f t="shared" si="173"/>
        <v>1.9372694145854488E-4</v>
      </c>
      <c r="M2212" s="22">
        <f t="shared" si="174"/>
        <v>8.7177123656345199E-3</v>
      </c>
    </row>
    <row r="2213" spans="1:13">
      <c r="A2213" s="16">
        <f t="shared" si="171"/>
        <v>2206</v>
      </c>
      <c r="B2213" s="12" t="s">
        <v>404</v>
      </c>
      <c r="C2213" s="272">
        <v>45074</v>
      </c>
      <c r="D2213" s="272">
        <v>45087</v>
      </c>
      <c r="E2213" s="196">
        <f t="shared" ref="E2213:E2276" si="175">AVERAGE(C2213:D2213)</f>
        <v>45080.5</v>
      </c>
      <c r="F2213" s="272">
        <v>45093</v>
      </c>
      <c r="G2213" s="272">
        <v>45135</v>
      </c>
      <c r="H2213" s="12" t="s">
        <v>165</v>
      </c>
      <c r="I2213" s="234">
        <v>19.939999999999998</v>
      </c>
      <c r="J2213" s="272">
        <v>45972</v>
      </c>
      <c r="K2213" s="17">
        <f t="shared" si="172"/>
        <v>55</v>
      </c>
      <c r="L2213" s="283">
        <f t="shared" si="173"/>
        <v>4.8061990662150058E-7</v>
      </c>
      <c r="M2213" s="22">
        <f t="shared" si="174"/>
        <v>2.643409486418253E-5</v>
      </c>
    </row>
    <row r="2214" spans="1:13">
      <c r="A2214" s="16">
        <f t="shared" si="171"/>
        <v>2207</v>
      </c>
      <c r="B2214" s="12" t="s">
        <v>404</v>
      </c>
      <c r="C2214" s="272">
        <v>45074</v>
      </c>
      <c r="D2214" s="272">
        <v>45087</v>
      </c>
      <c r="E2214" s="196">
        <f t="shared" si="175"/>
        <v>45080.5</v>
      </c>
      <c r="F2214" s="272">
        <v>45093</v>
      </c>
      <c r="G2214" s="272">
        <v>45126</v>
      </c>
      <c r="H2214" s="12" t="s">
        <v>166</v>
      </c>
      <c r="I2214" s="234">
        <v>12730.09</v>
      </c>
      <c r="J2214" s="272">
        <v>45973</v>
      </c>
      <c r="K2214" s="17">
        <f t="shared" si="172"/>
        <v>46</v>
      </c>
      <c r="L2214" s="283">
        <f t="shared" si="173"/>
        <v>3.0683724508943325E-4</v>
      </c>
      <c r="M2214" s="22">
        <f t="shared" si="174"/>
        <v>1.411451327411393E-2</v>
      </c>
    </row>
    <row r="2215" spans="1:13">
      <c r="A2215" s="16">
        <f t="shared" si="171"/>
        <v>2208</v>
      </c>
      <c r="B2215" s="12" t="s">
        <v>404</v>
      </c>
      <c r="C2215" s="272">
        <v>45074</v>
      </c>
      <c r="D2215" s="272">
        <v>45087</v>
      </c>
      <c r="E2215" s="196">
        <f t="shared" si="175"/>
        <v>45080.5</v>
      </c>
      <c r="F2215" s="272">
        <v>45093</v>
      </c>
      <c r="G2215" s="272">
        <v>45126</v>
      </c>
      <c r="H2215" s="12" t="s">
        <v>157</v>
      </c>
      <c r="I2215" s="234">
        <v>284.58999999999997</v>
      </c>
      <c r="J2215" s="272">
        <v>45974</v>
      </c>
      <c r="K2215" s="17">
        <f t="shared" si="172"/>
        <v>46</v>
      </c>
      <c r="L2215" s="283">
        <f t="shared" si="173"/>
        <v>6.8595596401912165E-6</v>
      </c>
      <c r="M2215" s="22">
        <f t="shared" si="174"/>
        <v>3.1553974344879595E-4</v>
      </c>
    </row>
    <row r="2216" spans="1:13">
      <c r="A2216" s="16">
        <f t="shared" si="171"/>
        <v>2209</v>
      </c>
      <c r="B2216" s="12" t="s">
        <v>403</v>
      </c>
      <c r="C2216" s="272">
        <v>45075</v>
      </c>
      <c r="D2216" s="272">
        <v>45088</v>
      </c>
      <c r="E2216" s="196">
        <f t="shared" si="175"/>
        <v>45081.5</v>
      </c>
      <c r="F2216" s="272">
        <v>45093</v>
      </c>
      <c r="G2216" s="272">
        <v>45126</v>
      </c>
      <c r="H2216" s="12" t="s">
        <v>157</v>
      </c>
      <c r="I2216" s="234">
        <v>114.46000000000001</v>
      </c>
      <c r="J2216" s="272">
        <v>45975</v>
      </c>
      <c r="K2216" s="17">
        <f t="shared" si="172"/>
        <v>45</v>
      </c>
      <c r="L2216" s="283">
        <f t="shared" si="173"/>
        <v>2.7588643185504998E-6</v>
      </c>
      <c r="M2216" s="22">
        <f t="shared" si="174"/>
        <v>1.2414889433477248E-4</v>
      </c>
    </row>
    <row r="2217" spans="1:13">
      <c r="A2217" s="16">
        <f t="shared" si="171"/>
        <v>2210</v>
      </c>
      <c r="B2217" s="12" t="s">
        <v>404</v>
      </c>
      <c r="C2217" s="272">
        <v>45074</v>
      </c>
      <c r="D2217" s="272">
        <v>45087</v>
      </c>
      <c r="E2217" s="196">
        <f t="shared" si="175"/>
        <v>45080.5</v>
      </c>
      <c r="F2217" s="272">
        <v>45093</v>
      </c>
      <c r="G2217" s="272">
        <v>45126</v>
      </c>
      <c r="H2217" s="12" t="s">
        <v>157</v>
      </c>
      <c r="I2217" s="234">
        <v>151.95000000000002</v>
      </c>
      <c r="J2217" s="272">
        <v>45976</v>
      </c>
      <c r="K2217" s="17">
        <f t="shared" si="172"/>
        <v>46</v>
      </c>
      <c r="L2217" s="283">
        <f t="shared" si="173"/>
        <v>3.6624972322536125E-6</v>
      </c>
      <c r="M2217" s="22">
        <f t="shared" si="174"/>
        <v>1.6847487268366616E-4</v>
      </c>
    </row>
    <row r="2218" spans="1:13">
      <c r="A2218" s="16">
        <f t="shared" si="171"/>
        <v>2211</v>
      </c>
      <c r="B2218" s="12" t="s">
        <v>403</v>
      </c>
      <c r="C2218" s="272">
        <v>45075</v>
      </c>
      <c r="D2218" s="272">
        <v>45088</v>
      </c>
      <c r="E2218" s="196">
        <f t="shared" si="175"/>
        <v>45081.5</v>
      </c>
      <c r="F2218" s="272">
        <v>45093</v>
      </c>
      <c r="G2218" s="272">
        <v>45135</v>
      </c>
      <c r="H2218" s="12" t="s">
        <v>154</v>
      </c>
      <c r="I2218" s="234">
        <v>463.83999999999992</v>
      </c>
      <c r="J2218" s="272">
        <v>45977</v>
      </c>
      <c r="K2218" s="17">
        <f t="shared" si="172"/>
        <v>54</v>
      </c>
      <c r="L2218" s="283">
        <f t="shared" si="173"/>
        <v>1.118007710568289E-5</v>
      </c>
      <c r="M2218" s="22">
        <f t="shared" si="174"/>
        <v>6.0372416370687611E-4</v>
      </c>
    </row>
    <row r="2219" spans="1:13">
      <c r="A2219" s="16">
        <f t="shared" si="171"/>
        <v>2212</v>
      </c>
      <c r="B2219" s="12" t="s">
        <v>403</v>
      </c>
      <c r="C2219" s="272">
        <v>45075</v>
      </c>
      <c r="D2219" s="272">
        <v>45088</v>
      </c>
      <c r="E2219" s="196">
        <f t="shared" si="175"/>
        <v>45081.5</v>
      </c>
      <c r="F2219" s="272">
        <v>45093</v>
      </c>
      <c r="G2219" s="272">
        <v>45135</v>
      </c>
      <c r="H2219" s="12" t="s">
        <v>165</v>
      </c>
      <c r="I2219" s="234">
        <v>51.79</v>
      </c>
      <c r="J2219" s="272">
        <v>45978</v>
      </c>
      <c r="K2219" s="17">
        <f t="shared" si="172"/>
        <v>54</v>
      </c>
      <c r="L2219" s="283">
        <f t="shared" si="173"/>
        <v>1.2483101787325736E-6</v>
      </c>
      <c r="M2219" s="22">
        <f t="shared" si="174"/>
        <v>6.7408749651558971E-5</v>
      </c>
    </row>
    <row r="2220" spans="1:13">
      <c r="A2220" s="16">
        <f t="shared" si="171"/>
        <v>2213</v>
      </c>
      <c r="B2220" s="12" t="s">
        <v>403</v>
      </c>
      <c r="C2220" s="272">
        <v>45075</v>
      </c>
      <c r="D2220" s="272">
        <v>45088</v>
      </c>
      <c r="E2220" s="196">
        <f t="shared" si="175"/>
        <v>45081.5</v>
      </c>
      <c r="F2220" s="272">
        <v>45093</v>
      </c>
      <c r="G2220" s="272">
        <v>45107</v>
      </c>
      <c r="H2220" s="12" t="s">
        <v>166</v>
      </c>
      <c r="I2220" s="234">
        <v>6068.3699999999981</v>
      </c>
      <c r="J2220" s="272">
        <v>45979</v>
      </c>
      <c r="K2220" s="17">
        <f t="shared" si="172"/>
        <v>26</v>
      </c>
      <c r="L2220" s="283">
        <f t="shared" si="173"/>
        <v>1.462677744606176E-4</v>
      </c>
      <c r="M2220" s="22">
        <f t="shared" si="174"/>
        <v>3.8029621359760577E-3</v>
      </c>
    </row>
    <row r="2221" spans="1:13">
      <c r="A2221" s="16">
        <f t="shared" si="171"/>
        <v>2214</v>
      </c>
      <c r="B2221" s="12" t="s">
        <v>403</v>
      </c>
      <c r="C2221" s="272">
        <v>45075</v>
      </c>
      <c r="D2221" s="272">
        <v>45088</v>
      </c>
      <c r="E2221" s="196">
        <f t="shared" si="175"/>
        <v>45081.5</v>
      </c>
      <c r="F2221" s="272">
        <v>45093</v>
      </c>
      <c r="G2221" s="272">
        <v>45107</v>
      </c>
      <c r="H2221" s="12" t="s">
        <v>164</v>
      </c>
      <c r="I2221" s="234">
        <v>24178.820000000011</v>
      </c>
      <c r="J2221" s="272">
        <v>45980</v>
      </c>
      <c r="K2221" s="17">
        <f t="shared" si="172"/>
        <v>26</v>
      </c>
      <c r="L2221" s="283">
        <f t="shared" si="173"/>
        <v>5.8278947896780726E-4</v>
      </c>
      <c r="M2221" s="22">
        <f t="shared" si="174"/>
        <v>1.5152526453162989E-2</v>
      </c>
    </row>
    <row r="2222" spans="1:13">
      <c r="A2222" s="16">
        <f t="shared" si="171"/>
        <v>2215</v>
      </c>
      <c r="B2222" s="12" t="s">
        <v>404</v>
      </c>
      <c r="C2222" s="272">
        <v>45074</v>
      </c>
      <c r="D2222" s="272">
        <v>45087</v>
      </c>
      <c r="E2222" s="196">
        <f t="shared" si="175"/>
        <v>45080.5</v>
      </c>
      <c r="F2222" s="272">
        <v>45093</v>
      </c>
      <c r="G2222" s="272">
        <v>45126</v>
      </c>
      <c r="H2222" s="12" t="s">
        <v>154</v>
      </c>
      <c r="I2222" s="234">
        <v>104.1</v>
      </c>
      <c r="J2222" s="272">
        <v>45981</v>
      </c>
      <c r="K2222" s="17">
        <f t="shared" si="172"/>
        <v>46</v>
      </c>
      <c r="L2222" s="283">
        <f t="shared" si="173"/>
        <v>2.5091540761934914E-6</v>
      </c>
      <c r="M2222" s="22">
        <f t="shared" si="174"/>
        <v>1.154210875049006E-4</v>
      </c>
    </row>
    <row r="2223" spans="1:13">
      <c r="A2223" s="16">
        <f t="shared" si="171"/>
        <v>2216</v>
      </c>
      <c r="B2223" s="12" t="s">
        <v>404</v>
      </c>
      <c r="C2223" s="272">
        <v>45074</v>
      </c>
      <c r="D2223" s="272">
        <v>45087</v>
      </c>
      <c r="E2223" s="196">
        <f t="shared" si="175"/>
        <v>45080.5</v>
      </c>
      <c r="F2223" s="272">
        <v>45093</v>
      </c>
      <c r="G2223" s="272">
        <v>45126</v>
      </c>
      <c r="H2223" s="12" t="s">
        <v>157</v>
      </c>
      <c r="I2223" s="234">
        <v>377.9</v>
      </c>
      <c r="J2223" s="272">
        <v>45982</v>
      </c>
      <c r="K2223" s="17">
        <f t="shared" si="172"/>
        <v>46</v>
      </c>
      <c r="L2223" s="283">
        <f t="shared" si="173"/>
        <v>9.1086390527715684E-6</v>
      </c>
      <c r="M2223" s="22">
        <f t="shared" si="174"/>
        <v>4.1899739642749212E-4</v>
      </c>
    </row>
    <row r="2224" spans="1:13">
      <c r="A2224" s="16">
        <f t="shared" si="171"/>
        <v>2217</v>
      </c>
      <c r="B2224" s="12" t="s">
        <v>404</v>
      </c>
      <c r="C2224" s="272">
        <v>45074</v>
      </c>
      <c r="D2224" s="272">
        <v>45087</v>
      </c>
      <c r="E2224" s="196">
        <f t="shared" si="175"/>
        <v>45080.5</v>
      </c>
      <c r="F2224" s="272">
        <v>45093</v>
      </c>
      <c r="G2224" s="272">
        <v>45126</v>
      </c>
      <c r="H2224" s="12" t="s">
        <v>157</v>
      </c>
      <c r="I2224" s="234">
        <v>57.11</v>
      </c>
      <c r="J2224" s="272">
        <v>45983</v>
      </c>
      <c r="K2224" s="17">
        <f t="shared" si="172"/>
        <v>46</v>
      </c>
      <c r="L2224" s="283">
        <f t="shared" si="173"/>
        <v>1.3765397626456319E-6</v>
      </c>
      <c r="M2224" s="22">
        <f t="shared" si="174"/>
        <v>6.332082908169907E-5</v>
      </c>
    </row>
    <row r="2225" spans="1:13">
      <c r="A2225" s="16">
        <f t="shared" si="171"/>
        <v>2218</v>
      </c>
      <c r="B2225" s="12" t="s">
        <v>403</v>
      </c>
      <c r="C2225" s="272">
        <v>45075</v>
      </c>
      <c r="D2225" s="272">
        <v>45088</v>
      </c>
      <c r="E2225" s="196">
        <f t="shared" si="175"/>
        <v>45081.5</v>
      </c>
      <c r="F2225" s="272">
        <v>45093</v>
      </c>
      <c r="G2225" s="272">
        <v>45135</v>
      </c>
      <c r="H2225" s="12" t="s">
        <v>152</v>
      </c>
      <c r="I2225" s="234">
        <v>1.37</v>
      </c>
      <c r="J2225" s="272">
        <v>45984</v>
      </c>
      <c r="K2225" s="17">
        <f t="shared" si="172"/>
        <v>54</v>
      </c>
      <c r="L2225" s="283">
        <f t="shared" si="173"/>
        <v>3.3021528188137212E-8</v>
      </c>
      <c r="M2225" s="22">
        <f t="shared" si="174"/>
        <v>1.7831625221594094E-6</v>
      </c>
    </row>
    <row r="2226" spans="1:13">
      <c r="A2226" s="16">
        <f t="shared" si="171"/>
        <v>2219</v>
      </c>
      <c r="B2226" s="12" t="s">
        <v>403</v>
      </c>
      <c r="C2226" s="272">
        <v>45075</v>
      </c>
      <c r="D2226" s="272">
        <v>45088</v>
      </c>
      <c r="E2226" s="196">
        <f t="shared" si="175"/>
        <v>45081.5</v>
      </c>
      <c r="F2226" s="272">
        <v>45093</v>
      </c>
      <c r="G2226" s="272">
        <v>45112</v>
      </c>
      <c r="H2226" s="12" t="s">
        <v>152</v>
      </c>
      <c r="I2226" s="234">
        <v>3.6899999999999995</v>
      </c>
      <c r="J2226" s="272">
        <v>45985</v>
      </c>
      <c r="K2226" s="17">
        <f t="shared" si="172"/>
        <v>31</v>
      </c>
      <c r="L2226" s="283">
        <f t="shared" si="173"/>
        <v>8.8941196360749107E-8</v>
      </c>
      <c r="M2226" s="22">
        <f t="shared" si="174"/>
        <v>2.7571770871832222E-6</v>
      </c>
    </row>
    <row r="2227" spans="1:13">
      <c r="A2227" s="16">
        <f t="shared" si="171"/>
        <v>2220</v>
      </c>
      <c r="B2227" s="12" t="s">
        <v>403</v>
      </c>
      <c r="C2227" s="272">
        <v>45075</v>
      </c>
      <c r="D2227" s="272">
        <v>45088</v>
      </c>
      <c r="E2227" s="196">
        <f t="shared" si="175"/>
        <v>45081.5</v>
      </c>
      <c r="F2227" s="272">
        <v>45093</v>
      </c>
      <c r="G2227" s="272">
        <v>45112</v>
      </c>
      <c r="H2227" s="12" t="s">
        <v>152</v>
      </c>
      <c r="I2227" s="234">
        <v>2.96</v>
      </c>
      <c r="J2227" s="272">
        <v>45986</v>
      </c>
      <c r="K2227" s="17">
        <f t="shared" si="172"/>
        <v>31</v>
      </c>
      <c r="L2227" s="283">
        <f t="shared" si="173"/>
        <v>7.1345783530573818E-8</v>
      </c>
      <c r="M2227" s="22">
        <f t="shared" si="174"/>
        <v>2.2117192894477885E-6</v>
      </c>
    </row>
    <row r="2228" spans="1:13">
      <c r="A2228" s="16">
        <f t="shared" si="171"/>
        <v>2221</v>
      </c>
      <c r="B2228" s="12" t="s">
        <v>403</v>
      </c>
      <c r="C2228" s="272">
        <v>45075</v>
      </c>
      <c r="D2228" s="272">
        <v>45088</v>
      </c>
      <c r="E2228" s="196">
        <f t="shared" si="175"/>
        <v>45081.5</v>
      </c>
      <c r="F2228" s="272">
        <v>45093</v>
      </c>
      <c r="G2228" s="272">
        <v>45112</v>
      </c>
      <c r="H2228" s="12" t="s">
        <v>156</v>
      </c>
      <c r="I2228" s="234">
        <v>10.47</v>
      </c>
      <c r="J2228" s="272">
        <v>45987</v>
      </c>
      <c r="K2228" s="17">
        <f t="shared" si="172"/>
        <v>31</v>
      </c>
      <c r="L2228" s="283">
        <f t="shared" si="173"/>
        <v>2.5236160593415808E-7</v>
      </c>
      <c r="M2228" s="22">
        <f t="shared" si="174"/>
        <v>7.8232097839589009E-6</v>
      </c>
    </row>
    <row r="2229" spans="1:13">
      <c r="A2229" s="16">
        <f t="shared" si="171"/>
        <v>2222</v>
      </c>
      <c r="B2229" s="12" t="s">
        <v>403</v>
      </c>
      <c r="C2229" s="272">
        <v>45075</v>
      </c>
      <c r="D2229" s="272">
        <v>45088</v>
      </c>
      <c r="E2229" s="196">
        <f t="shared" si="175"/>
        <v>45081.5</v>
      </c>
      <c r="F2229" s="272">
        <v>45093</v>
      </c>
      <c r="G2229" s="272">
        <v>45112</v>
      </c>
      <c r="H2229" s="12" t="s">
        <v>152</v>
      </c>
      <c r="I2229" s="234">
        <v>2.19</v>
      </c>
      <c r="J2229" s="272">
        <v>45988</v>
      </c>
      <c r="K2229" s="17">
        <f t="shared" si="172"/>
        <v>31</v>
      </c>
      <c r="L2229" s="283">
        <f t="shared" si="173"/>
        <v>5.2786238490525895E-8</v>
      </c>
      <c r="M2229" s="22">
        <f t="shared" si="174"/>
        <v>1.6363733932063028E-6</v>
      </c>
    </row>
    <row r="2230" spans="1:13">
      <c r="A2230" s="16">
        <f t="shared" si="171"/>
        <v>2223</v>
      </c>
      <c r="B2230" s="12" t="s">
        <v>403</v>
      </c>
      <c r="C2230" s="272">
        <v>45075</v>
      </c>
      <c r="D2230" s="272">
        <v>45088</v>
      </c>
      <c r="E2230" s="196">
        <f t="shared" si="175"/>
        <v>45081.5</v>
      </c>
      <c r="F2230" s="272">
        <v>45093</v>
      </c>
      <c r="G2230" s="272">
        <v>45135</v>
      </c>
      <c r="H2230" s="12" t="s">
        <v>152</v>
      </c>
      <c r="I2230" s="234">
        <v>46.71</v>
      </c>
      <c r="J2230" s="272">
        <v>45989</v>
      </c>
      <c r="K2230" s="17">
        <f t="shared" si="172"/>
        <v>54</v>
      </c>
      <c r="L2230" s="283">
        <f t="shared" si="173"/>
        <v>1.1258653880787511E-6</v>
      </c>
      <c r="M2230" s="22">
        <f t="shared" si="174"/>
        <v>6.0796730956252563E-5</v>
      </c>
    </row>
    <row r="2231" spans="1:13">
      <c r="A2231" s="16">
        <f t="shared" si="171"/>
        <v>2224</v>
      </c>
      <c r="B2231" s="12" t="s">
        <v>403</v>
      </c>
      <c r="C2231" s="272">
        <v>45075</v>
      </c>
      <c r="D2231" s="272">
        <v>45088</v>
      </c>
      <c r="E2231" s="196">
        <f t="shared" si="175"/>
        <v>45081.5</v>
      </c>
      <c r="F2231" s="272">
        <v>45093</v>
      </c>
      <c r="G2231" s="272">
        <v>45126</v>
      </c>
      <c r="H2231" s="12" t="s">
        <v>157</v>
      </c>
      <c r="I2231" s="234">
        <v>49.73</v>
      </c>
      <c r="J2231" s="272">
        <v>45990</v>
      </c>
      <c r="K2231" s="17">
        <f t="shared" si="172"/>
        <v>45</v>
      </c>
      <c r="L2231" s="283">
        <f t="shared" si="173"/>
        <v>1.1986573699241338E-6</v>
      </c>
      <c r="M2231" s="22">
        <f t="shared" si="174"/>
        <v>5.3939581646586018E-5</v>
      </c>
    </row>
    <row r="2232" spans="1:13">
      <c r="A2232" s="16">
        <f t="shared" si="171"/>
        <v>2225</v>
      </c>
      <c r="B2232" s="12" t="s">
        <v>404</v>
      </c>
      <c r="C2232" s="272">
        <v>45074</v>
      </c>
      <c r="D2232" s="272">
        <v>45087</v>
      </c>
      <c r="E2232" s="196">
        <f t="shared" si="175"/>
        <v>45080.5</v>
      </c>
      <c r="F2232" s="272">
        <v>45093</v>
      </c>
      <c r="G2232" s="272">
        <v>45126</v>
      </c>
      <c r="H2232" s="12" t="s">
        <v>157</v>
      </c>
      <c r="I2232" s="234">
        <v>59.21</v>
      </c>
      <c r="J2232" s="272">
        <v>45991</v>
      </c>
      <c r="K2232" s="17">
        <f t="shared" si="172"/>
        <v>46</v>
      </c>
      <c r="L2232" s="283">
        <f t="shared" si="173"/>
        <v>1.4271567036639445E-6</v>
      </c>
      <c r="M2232" s="22">
        <f t="shared" si="174"/>
        <v>6.564920836854145E-5</v>
      </c>
    </row>
    <row r="2233" spans="1:13">
      <c r="A2233" s="16">
        <f t="shared" si="171"/>
        <v>2226</v>
      </c>
      <c r="B2233" s="12" t="s">
        <v>403</v>
      </c>
      <c r="C2233" s="272">
        <v>45075</v>
      </c>
      <c r="D2233" s="272">
        <v>45088</v>
      </c>
      <c r="E2233" s="196">
        <f t="shared" si="175"/>
        <v>45081.5</v>
      </c>
      <c r="F2233" s="272">
        <v>45093</v>
      </c>
      <c r="G2233" s="272">
        <v>45121</v>
      </c>
      <c r="H2233" s="12" t="s">
        <v>153</v>
      </c>
      <c r="I2233" s="234">
        <v>21.78</v>
      </c>
      <c r="J2233" s="272">
        <v>45992</v>
      </c>
      <c r="K2233" s="17">
        <f t="shared" si="172"/>
        <v>40</v>
      </c>
      <c r="L2233" s="283">
        <f t="shared" si="173"/>
        <v>5.2496998827564118E-7</v>
      </c>
      <c r="M2233" s="22">
        <f t="shared" si="174"/>
        <v>2.0998799531025646E-5</v>
      </c>
    </row>
    <row r="2234" spans="1:13">
      <c r="A2234" s="16">
        <f t="shared" si="171"/>
        <v>2227</v>
      </c>
      <c r="B2234" s="12" t="s">
        <v>403</v>
      </c>
      <c r="C2234" s="272">
        <v>45075</v>
      </c>
      <c r="D2234" s="272">
        <v>45088</v>
      </c>
      <c r="E2234" s="196">
        <f t="shared" si="175"/>
        <v>45081.5</v>
      </c>
      <c r="F2234" s="272">
        <v>45093</v>
      </c>
      <c r="G2234" s="272">
        <v>45135</v>
      </c>
      <c r="H2234" s="12" t="s">
        <v>152</v>
      </c>
      <c r="I2234" s="234">
        <v>4.63</v>
      </c>
      <c r="J2234" s="272">
        <v>45993</v>
      </c>
      <c r="K2234" s="17">
        <f t="shared" si="172"/>
        <v>54</v>
      </c>
      <c r="L2234" s="283">
        <f t="shared" si="173"/>
        <v>1.1159830329275566E-7</v>
      </c>
      <c r="M2234" s="22">
        <f t="shared" si="174"/>
        <v>6.0263083778088059E-6</v>
      </c>
    </row>
    <row r="2235" spans="1:13">
      <c r="A2235" s="16">
        <f t="shared" si="171"/>
        <v>2228</v>
      </c>
      <c r="B2235" s="12" t="s">
        <v>403</v>
      </c>
      <c r="C2235" s="272">
        <v>45075</v>
      </c>
      <c r="D2235" s="272">
        <v>45088</v>
      </c>
      <c r="E2235" s="196">
        <f t="shared" si="175"/>
        <v>45081.5</v>
      </c>
      <c r="F2235" s="272">
        <v>45093</v>
      </c>
      <c r="G2235" s="272">
        <v>45126</v>
      </c>
      <c r="H2235" s="12" t="s">
        <v>157</v>
      </c>
      <c r="I2235" s="234">
        <v>1041.7599999999998</v>
      </c>
      <c r="J2235" s="272">
        <v>45994</v>
      </c>
      <c r="K2235" s="17">
        <f t="shared" si="172"/>
        <v>45</v>
      </c>
      <c r="L2235" s="283">
        <f t="shared" si="173"/>
        <v>2.5109859273922489E-5</v>
      </c>
      <c r="M2235" s="22">
        <f t="shared" si="174"/>
        <v>1.129943667326512E-3</v>
      </c>
    </row>
    <row r="2236" spans="1:13">
      <c r="A2236" s="16">
        <f t="shared" si="171"/>
        <v>2229</v>
      </c>
      <c r="B2236" s="12" t="s">
        <v>404</v>
      </c>
      <c r="C2236" s="272">
        <v>45074</v>
      </c>
      <c r="D2236" s="272">
        <v>45087</v>
      </c>
      <c r="E2236" s="196">
        <f t="shared" si="175"/>
        <v>45080.5</v>
      </c>
      <c r="F2236" s="272">
        <v>45093</v>
      </c>
      <c r="G2236" s="272">
        <v>45126</v>
      </c>
      <c r="H2236" s="12" t="s">
        <v>157</v>
      </c>
      <c r="I2236" s="234">
        <v>950.4899999999999</v>
      </c>
      <c r="J2236" s="272">
        <v>45995</v>
      </c>
      <c r="K2236" s="17">
        <f t="shared" si="172"/>
        <v>46</v>
      </c>
      <c r="L2236" s="283">
        <f t="shared" si="173"/>
        <v>2.2909950604045642E-5</v>
      </c>
      <c r="M2236" s="22">
        <f t="shared" si="174"/>
        <v>1.0538577277860995E-3</v>
      </c>
    </row>
    <row r="2237" spans="1:13">
      <c r="A2237" s="16">
        <f t="shared" si="171"/>
        <v>2230</v>
      </c>
      <c r="B2237" s="12" t="s">
        <v>403</v>
      </c>
      <c r="C2237" s="272">
        <v>45075</v>
      </c>
      <c r="D2237" s="272">
        <v>45088</v>
      </c>
      <c r="E2237" s="196">
        <f t="shared" si="175"/>
        <v>45081.5</v>
      </c>
      <c r="F2237" s="272">
        <v>45093</v>
      </c>
      <c r="G2237" s="272">
        <v>45135</v>
      </c>
      <c r="H2237" s="12" t="s">
        <v>152</v>
      </c>
      <c r="I2237" s="234">
        <v>36.049999999999997</v>
      </c>
      <c r="J2237" s="272">
        <v>45996</v>
      </c>
      <c r="K2237" s="17">
        <f t="shared" si="172"/>
        <v>54</v>
      </c>
      <c r="L2237" s="283">
        <f t="shared" si="173"/>
        <v>8.6892415414769799E-7</v>
      </c>
      <c r="M2237" s="22">
        <f t="shared" si="174"/>
        <v>4.6921904323975689E-5</v>
      </c>
    </row>
    <row r="2238" spans="1:13">
      <c r="A2238" s="16">
        <f t="shared" si="171"/>
        <v>2231</v>
      </c>
      <c r="B2238" s="12" t="s">
        <v>403</v>
      </c>
      <c r="C2238" s="272">
        <v>45075</v>
      </c>
      <c r="D2238" s="272">
        <v>45088</v>
      </c>
      <c r="E2238" s="196">
        <f t="shared" si="175"/>
        <v>45081.5</v>
      </c>
      <c r="F2238" s="272">
        <v>45093</v>
      </c>
      <c r="G2238" s="272">
        <v>45126</v>
      </c>
      <c r="H2238" s="12" t="s">
        <v>164</v>
      </c>
      <c r="I2238" s="234">
        <v>160.38</v>
      </c>
      <c r="J2238" s="272">
        <v>45997</v>
      </c>
      <c r="K2238" s="17">
        <f t="shared" si="172"/>
        <v>45</v>
      </c>
      <c r="L2238" s="283">
        <f t="shared" si="173"/>
        <v>3.8656880954842663E-6</v>
      </c>
      <c r="M2238" s="22">
        <f t="shared" si="174"/>
        <v>1.7395596429679199E-4</v>
      </c>
    </row>
    <row r="2239" spans="1:13">
      <c r="A2239" s="16">
        <f t="shared" si="171"/>
        <v>2232</v>
      </c>
      <c r="B2239" s="12" t="s">
        <v>403</v>
      </c>
      <c r="C2239" s="272">
        <v>45075</v>
      </c>
      <c r="D2239" s="272">
        <v>45088</v>
      </c>
      <c r="E2239" s="196">
        <f t="shared" si="175"/>
        <v>45081.5</v>
      </c>
      <c r="F2239" s="272">
        <v>45093</v>
      </c>
      <c r="G2239" s="272">
        <v>45112</v>
      </c>
      <c r="H2239" s="12" t="s">
        <v>152</v>
      </c>
      <c r="I2239" s="234">
        <v>20.520000000000003</v>
      </c>
      <c r="J2239" s="272">
        <v>45998</v>
      </c>
      <c r="K2239" s="17">
        <f t="shared" si="172"/>
        <v>31</v>
      </c>
      <c r="L2239" s="283">
        <f t="shared" si="173"/>
        <v>4.9459982366465372E-7</v>
      </c>
      <c r="M2239" s="22">
        <f t="shared" si="174"/>
        <v>1.5332594533604265E-5</v>
      </c>
    </row>
    <row r="2240" spans="1:13">
      <c r="A2240" s="16">
        <f t="shared" si="171"/>
        <v>2233</v>
      </c>
      <c r="B2240" s="12" t="s">
        <v>403</v>
      </c>
      <c r="C2240" s="272">
        <v>45075</v>
      </c>
      <c r="D2240" s="272">
        <v>45088</v>
      </c>
      <c r="E2240" s="196">
        <f t="shared" si="175"/>
        <v>45081.5</v>
      </c>
      <c r="F2240" s="272">
        <v>45093</v>
      </c>
      <c r="G2240" s="272">
        <v>45112</v>
      </c>
      <c r="H2240" s="12" t="s">
        <v>156</v>
      </c>
      <c r="I2240" s="234">
        <v>40.299999999999997</v>
      </c>
      <c r="J2240" s="272">
        <v>45999</v>
      </c>
      <c r="K2240" s="17">
        <f t="shared" si="172"/>
        <v>31</v>
      </c>
      <c r="L2240" s="283">
        <f t="shared" si="173"/>
        <v>9.7136320144666372E-7</v>
      </c>
      <c r="M2240" s="22">
        <f t="shared" si="174"/>
        <v>3.0112259244846577E-5</v>
      </c>
    </row>
    <row r="2241" spans="1:13">
      <c r="A2241" s="16">
        <f t="shared" si="171"/>
        <v>2234</v>
      </c>
      <c r="B2241" s="12" t="s">
        <v>403</v>
      </c>
      <c r="C2241" s="272">
        <v>45075</v>
      </c>
      <c r="D2241" s="272">
        <v>45088</v>
      </c>
      <c r="E2241" s="196">
        <f t="shared" si="175"/>
        <v>45081.5</v>
      </c>
      <c r="F2241" s="272">
        <v>45093</v>
      </c>
      <c r="G2241" s="272">
        <v>45112</v>
      </c>
      <c r="H2241" s="12" t="s">
        <v>152</v>
      </c>
      <c r="I2241" s="234">
        <v>9</v>
      </c>
      <c r="J2241" s="272">
        <v>46000</v>
      </c>
      <c r="K2241" s="17">
        <f t="shared" si="172"/>
        <v>31</v>
      </c>
      <c r="L2241" s="283">
        <f t="shared" si="173"/>
        <v>2.1692974722133932E-7</v>
      </c>
      <c r="M2241" s="22">
        <f t="shared" si="174"/>
        <v>6.7248221638615193E-6</v>
      </c>
    </row>
    <row r="2242" spans="1:13">
      <c r="A2242" s="16">
        <f t="shared" si="171"/>
        <v>2235</v>
      </c>
      <c r="B2242" s="12" t="s">
        <v>403</v>
      </c>
      <c r="C2242" s="272">
        <v>45075</v>
      </c>
      <c r="D2242" s="272">
        <v>45088</v>
      </c>
      <c r="E2242" s="196">
        <f t="shared" si="175"/>
        <v>45081.5</v>
      </c>
      <c r="F2242" s="272">
        <v>45093</v>
      </c>
      <c r="G2242" s="272">
        <v>45112</v>
      </c>
      <c r="H2242" s="12" t="s">
        <v>156</v>
      </c>
      <c r="I2242" s="234">
        <v>27.24</v>
      </c>
      <c r="J2242" s="272">
        <v>46001</v>
      </c>
      <c r="K2242" s="17">
        <f t="shared" si="172"/>
        <v>31</v>
      </c>
      <c r="L2242" s="283">
        <f t="shared" si="173"/>
        <v>6.5657403492325366E-7</v>
      </c>
      <c r="M2242" s="22">
        <f t="shared" si="174"/>
        <v>2.0353795082620862E-5</v>
      </c>
    </row>
    <row r="2243" spans="1:13">
      <c r="A2243" s="16">
        <f t="shared" si="171"/>
        <v>2236</v>
      </c>
      <c r="B2243" s="12" t="s">
        <v>403</v>
      </c>
      <c r="C2243" s="272">
        <v>45075</v>
      </c>
      <c r="D2243" s="272">
        <v>45088</v>
      </c>
      <c r="E2243" s="196">
        <f t="shared" si="175"/>
        <v>45081.5</v>
      </c>
      <c r="F2243" s="272">
        <v>45093</v>
      </c>
      <c r="G2243" s="272">
        <v>45103</v>
      </c>
      <c r="H2243" s="12" t="s">
        <v>164</v>
      </c>
      <c r="I2243" s="234">
        <v>1</v>
      </c>
      <c r="J2243" s="272">
        <v>46002</v>
      </c>
      <c r="K2243" s="17">
        <f t="shared" si="172"/>
        <v>22</v>
      </c>
      <c r="L2243" s="283">
        <f t="shared" si="173"/>
        <v>2.410330524681548E-8</v>
      </c>
      <c r="M2243" s="22">
        <f t="shared" si="174"/>
        <v>5.3027271542994053E-7</v>
      </c>
    </row>
    <row r="2244" spans="1:13">
      <c r="A2244" s="16">
        <f t="shared" si="171"/>
        <v>2237</v>
      </c>
      <c r="B2244" s="12" t="s">
        <v>403</v>
      </c>
      <c r="C2244" s="272">
        <v>45075</v>
      </c>
      <c r="D2244" s="272">
        <v>45088</v>
      </c>
      <c r="E2244" s="196">
        <f t="shared" si="175"/>
        <v>45081.5</v>
      </c>
      <c r="F2244" s="272">
        <v>45093</v>
      </c>
      <c r="G2244" s="272">
        <v>45126</v>
      </c>
      <c r="H2244" s="12" t="s">
        <v>157</v>
      </c>
      <c r="I2244" s="234">
        <v>45.21</v>
      </c>
      <c r="J2244" s="272">
        <v>46003</v>
      </c>
      <c r="K2244" s="17">
        <f t="shared" si="172"/>
        <v>45</v>
      </c>
      <c r="L2244" s="283">
        <f t="shared" si="173"/>
        <v>1.0897104302085279E-6</v>
      </c>
      <c r="M2244" s="22">
        <f t="shared" si="174"/>
        <v>4.9036969359383754E-5</v>
      </c>
    </row>
    <row r="2245" spans="1:13">
      <c r="A2245" s="16">
        <f t="shared" si="171"/>
        <v>2238</v>
      </c>
      <c r="B2245" s="12" t="s">
        <v>404</v>
      </c>
      <c r="C2245" s="272">
        <v>45074</v>
      </c>
      <c r="D2245" s="272">
        <v>45087</v>
      </c>
      <c r="E2245" s="196">
        <f t="shared" si="175"/>
        <v>45080.5</v>
      </c>
      <c r="F2245" s="272">
        <v>45093</v>
      </c>
      <c r="G2245" s="272">
        <v>45126</v>
      </c>
      <c r="H2245" s="12" t="s">
        <v>157</v>
      </c>
      <c r="I2245" s="234">
        <v>76.239999999999995</v>
      </c>
      <c r="J2245" s="272">
        <v>46004</v>
      </c>
      <c r="K2245" s="17">
        <f t="shared" si="172"/>
        <v>46</v>
      </c>
      <c r="L2245" s="283">
        <f t="shared" si="173"/>
        <v>1.837635992017212E-6</v>
      </c>
      <c r="M2245" s="22">
        <f t="shared" si="174"/>
        <v>8.4531255632791757E-5</v>
      </c>
    </row>
    <row r="2246" spans="1:13">
      <c r="A2246" s="16">
        <f t="shared" si="171"/>
        <v>2239</v>
      </c>
      <c r="B2246" s="12" t="s">
        <v>403</v>
      </c>
      <c r="C2246" s="272">
        <v>45075</v>
      </c>
      <c r="D2246" s="272">
        <v>45088</v>
      </c>
      <c r="E2246" s="196">
        <f t="shared" si="175"/>
        <v>45081.5</v>
      </c>
      <c r="F2246" s="272">
        <v>45093</v>
      </c>
      <c r="G2246" s="272">
        <v>45112</v>
      </c>
      <c r="H2246" s="12" t="s">
        <v>156</v>
      </c>
      <c r="I2246" s="234">
        <v>8.68</v>
      </c>
      <c r="J2246" s="272">
        <v>46005</v>
      </c>
      <c r="K2246" s="17">
        <f t="shared" si="172"/>
        <v>31</v>
      </c>
      <c r="L2246" s="283">
        <f t="shared" si="173"/>
        <v>2.0921668954235834E-7</v>
      </c>
      <c r="M2246" s="22">
        <f t="shared" si="174"/>
        <v>6.4857173758131089E-6</v>
      </c>
    </row>
    <row r="2247" spans="1:13">
      <c r="A2247" s="16">
        <f t="shared" si="171"/>
        <v>2240</v>
      </c>
      <c r="B2247" s="12" t="s">
        <v>403</v>
      </c>
      <c r="C2247" s="272">
        <v>45075</v>
      </c>
      <c r="D2247" s="272">
        <v>45088</v>
      </c>
      <c r="E2247" s="196">
        <f t="shared" si="175"/>
        <v>45081.5</v>
      </c>
      <c r="F2247" s="272">
        <v>45093</v>
      </c>
      <c r="G2247" s="272">
        <v>45112</v>
      </c>
      <c r="H2247" s="12" t="s">
        <v>152</v>
      </c>
      <c r="I2247" s="234">
        <v>571.97</v>
      </c>
      <c r="J2247" s="272">
        <v>46006</v>
      </c>
      <c r="K2247" s="17">
        <f t="shared" si="172"/>
        <v>31</v>
      </c>
      <c r="L2247" s="283">
        <f t="shared" si="173"/>
        <v>1.378636750202105E-5</v>
      </c>
      <c r="M2247" s="22">
        <f t="shared" si="174"/>
        <v>4.2737739256265252E-4</v>
      </c>
    </row>
    <row r="2248" spans="1:13">
      <c r="A2248" s="16">
        <f t="shared" si="171"/>
        <v>2241</v>
      </c>
      <c r="B2248" s="12" t="s">
        <v>403</v>
      </c>
      <c r="C2248" s="272">
        <v>45075</v>
      </c>
      <c r="D2248" s="272">
        <v>45088</v>
      </c>
      <c r="E2248" s="196">
        <f t="shared" si="175"/>
        <v>45081.5</v>
      </c>
      <c r="F2248" s="272">
        <v>45093</v>
      </c>
      <c r="G2248" s="272">
        <v>45126</v>
      </c>
      <c r="H2248" s="12" t="s">
        <v>157</v>
      </c>
      <c r="I2248" s="234">
        <v>38.53</v>
      </c>
      <c r="J2248" s="272">
        <v>46007</v>
      </c>
      <c r="K2248" s="17">
        <f t="shared" si="172"/>
        <v>45</v>
      </c>
      <c r="L2248" s="283">
        <f t="shared" si="173"/>
        <v>9.287003511598005E-7</v>
      </c>
      <c r="M2248" s="22">
        <f t="shared" si="174"/>
        <v>4.1791515802191025E-5</v>
      </c>
    </row>
    <row r="2249" spans="1:13">
      <c r="A2249" s="16">
        <f t="shared" ref="A2249:A2312" si="176">A2248+1</f>
        <v>2242</v>
      </c>
      <c r="B2249" s="12" t="s">
        <v>403</v>
      </c>
      <c r="C2249" s="272">
        <v>45075</v>
      </c>
      <c r="D2249" s="272">
        <v>45088</v>
      </c>
      <c r="E2249" s="196">
        <f t="shared" si="175"/>
        <v>45081.5</v>
      </c>
      <c r="F2249" s="272">
        <v>45093</v>
      </c>
      <c r="G2249" s="272">
        <v>45135</v>
      </c>
      <c r="H2249" s="12" t="s">
        <v>152</v>
      </c>
      <c r="I2249" s="234">
        <v>6.16</v>
      </c>
      <c r="J2249" s="272">
        <v>46008</v>
      </c>
      <c r="K2249" s="17">
        <f t="shared" si="172"/>
        <v>54</v>
      </c>
      <c r="L2249" s="283">
        <f t="shared" si="173"/>
        <v>1.4847636032038335E-7</v>
      </c>
      <c r="M2249" s="22">
        <f t="shared" si="174"/>
        <v>8.0177234573007003E-6</v>
      </c>
    </row>
    <row r="2250" spans="1:13">
      <c r="A2250" s="16">
        <f t="shared" si="176"/>
        <v>2243</v>
      </c>
      <c r="B2250" s="12" t="s">
        <v>403</v>
      </c>
      <c r="C2250" s="272">
        <v>45075</v>
      </c>
      <c r="D2250" s="272">
        <v>45088</v>
      </c>
      <c r="E2250" s="196">
        <f t="shared" si="175"/>
        <v>45081.5</v>
      </c>
      <c r="F2250" s="272">
        <v>45093</v>
      </c>
      <c r="G2250" s="272">
        <v>45135</v>
      </c>
      <c r="H2250" s="12" t="s">
        <v>156</v>
      </c>
      <c r="I2250" s="234">
        <v>62.49</v>
      </c>
      <c r="J2250" s="272">
        <v>46009</v>
      </c>
      <c r="K2250" s="17">
        <f t="shared" ref="K2250:K2313" si="177">(G2250-D2250)+((D2250-C2250+1)/2)</f>
        <v>54</v>
      </c>
      <c r="L2250" s="283">
        <f t="shared" ref="L2250:L2313" si="178">I2250/$I$4859</f>
        <v>1.5062155448734993E-6</v>
      </c>
      <c r="M2250" s="22">
        <f t="shared" ref="M2250:M2313" si="179">L2250*K2250</f>
        <v>8.1335639423168961E-5</v>
      </c>
    </row>
    <row r="2251" spans="1:13">
      <c r="A2251" s="16">
        <f t="shared" si="176"/>
        <v>2244</v>
      </c>
      <c r="B2251" s="12" t="s">
        <v>403</v>
      </c>
      <c r="C2251" s="272">
        <v>45075</v>
      </c>
      <c r="D2251" s="272">
        <v>45088</v>
      </c>
      <c r="E2251" s="196">
        <f t="shared" si="175"/>
        <v>45081.5</v>
      </c>
      <c r="F2251" s="272">
        <v>45093</v>
      </c>
      <c r="G2251" s="272">
        <v>45126</v>
      </c>
      <c r="H2251" s="12" t="s">
        <v>157</v>
      </c>
      <c r="I2251" s="234">
        <v>650.5100000000001</v>
      </c>
      <c r="J2251" s="272">
        <v>46010</v>
      </c>
      <c r="K2251" s="17">
        <f t="shared" si="177"/>
        <v>45</v>
      </c>
      <c r="L2251" s="283">
        <f t="shared" si="178"/>
        <v>1.567944109610594E-5</v>
      </c>
      <c r="M2251" s="22">
        <f t="shared" si="179"/>
        <v>7.0557484932476735E-4</v>
      </c>
    </row>
    <row r="2252" spans="1:13">
      <c r="A2252" s="16">
        <f t="shared" si="176"/>
        <v>2245</v>
      </c>
      <c r="B2252" s="12" t="s">
        <v>404</v>
      </c>
      <c r="C2252" s="272">
        <v>45074</v>
      </c>
      <c r="D2252" s="272">
        <v>45087</v>
      </c>
      <c r="E2252" s="196">
        <f t="shared" si="175"/>
        <v>45080.5</v>
      </c>
      <c r="F2252" s="272">
        <v>45093</v>
      </c>
      <c r="G2252" s="272">
        <v>45126</v>
      </c>
      <c r="H2252" s="12" t="s">
        <v>157</v>
      </c>
      <c r="I2252" s="234">
        <v>912.54</v>
      </c>
      <c r="J2252" s="272">
        <v>46011</v>
      </c>
      <c r="K2252" s="17">
        <f t="shared" si="177"/>
        <v>46</v>
      </c>
      <c r="L2252" s="283">
        <f t="shared" si="178"/>
        <v>2.1995230169928996E-5</v>
      </c>
      <c r="M2252" s="22">
        <f t="shared" si="179"/>
        <v>1.0117805878167338E-3</v>
      </c>
    </row>
    <row r="2253" spans="1:13">
      <c r="A2253" s="16">
        <f t="shared" si="176"/>
        <v>2246</v>
      </c>
      <c r="B2253" s="12" t="s">
        <v>403</v>
      </c>
      <c r="C2253" s="272">
        <v>45075</v>
      </c>
      <c r="D2253" s="272">
        <v>45088</v>
      </c>
      <c r="E2253" s="196">
        <f t="shared" si="175"/>
        <v>45081.5</v>
      </c>
      <c r="F2253" s="272">
        <v>45093</v>
      </c>
      <c r="G2253" s="272">
        <v>45112</v>
      </c>
      <c r="H2253" s="12" t="s">
        <v>152</v>
      </c>
      <c r="I2253" s="234">
        <v>3.11</v>
      </c>
      <c r="J2253" s="272">
        <v>46012</v>
      </c>
      <c r="K2253" s="17">
        <f t="shared" si="177"/>
        <v>31</v>
      </c>
      <c r="L2253" s="283">
        <f t="shared" si="178"/>
        <v>7.496127931759614E-8</v>
      </c>
      <c r="M2253" s="22">
        <f t="shared" si="179"/>
        <v>2.3237996588454802E-6</v>
      </c>
    </row>
    <row r="2254" spans="1:13">
      <c r="A2254" s="16">
        <f t="shared" si="176"/>
        <v>2247</v>
      </c>
      <c r="B2254" s="12" t="s">
        <v>403</v>
      </c>
      <c r="C2254" s="272">
        <v>45075</v>
      </c>
      <c r="D2254" s="272">
        <v>45088</v>
      </c>
      <c r="E2254" s="196">
        <f t="shared" si="175"/>
        <v>45081.5</v>
      </c>
      <c r="F2254" s="272">
        <v>45093</v>
      </c>
      <c r="G2254" s="272">
        <v>45112</v>
      </c>
      <c r="H2254" s="12" t="s">
        <v>156</v>
      </c>
      <c r="I2254" s="234">
        <v>45.83</v>
      </c>
      <c r="J2254" s="272">
        <v>46013</v>
      </c>
      <c r="K2254" s="17">
        <f t="shared" si="177"/>
        <v>31</v>
      </c>
      <c r="L2254" s="283">
        <f t="shared" si="178"/>
        <v>1.1046544794615535E-6</v>
      </c>
      <c r="M2254" s="22">
        <f t="shared" si="179"/>
        <v>3.4244288863308157E-5</v>
      </c>
    </row>
    <row r="2255" spans="1:13">
      <c r="A2255" s="16">
        <f t="shared" si="176"/>
        <v>2248</v>
      </c>
      <c r="B2255" s="12" t="s">
        <v>403</v>
      </c>
      <c r="C2255" s="272">
        <v>45075</v>
      </c>
      <c r="D2255" s="272">
        <v>45088</v>
      </c>
      <c r="E2255" s="196">
        <f t="shared" si="175"/>
        <v>45081.5</v>
      </c>
      <c r="F2255" s="272">
        <v>45093</v>
      </c>
      <c r="G2255" s="272">
        <v>45135</v>
      </c>
      <c r="H2255" s="12" t="s">
        <v>152</v>
      </c>
      <c r="I2255" s="234">
        <v>40.379999999999995</v>
      </c>
      <c r="J2255" s="272">
        <v>46014</v>
      </c>
      <c r="K2255" s="17">
        <f t="shared" si="177"/>
        <v>54</v>
      </c>
      <c r="L2255" s="283">
        <f t="shared" si="178"/>
        <v>9.7329146586640895E-7</v>
      </c>
      <c r="M2255" s="22">
        <f t="shared" si="179"/>
        <v>5.2557739156786083E-5</v>
      </c>
    </row>
    <row r="2256" spans="1:13">
      <c r="A2256" s="16">
        <f t="shared" si="176"/>
        <v>2249</v>
      </c>
      <c r="B2256" s="12" t="s">
        <v>403</v>
      </c>
      <c r="C2256" s="272">
        <v>45075</v>
      </c>
      <c r="D2256" s="272">
        <v>45088</v>
      </c>
      <c r="E2256" s="196">
        <f t="shared" si="175"/>
        <v>45081.5</v>
      </c>
      <c r="F2256" s="272">
        <v>45093</v>
      </c>
      <c r="G2256" s="272">
        <v>45112</v>
      </c>
      <c r="H2256" s="12" t="s">
        <v>156</v>
      </c>
      <c r="I2256" s="234">
        <v>48.07</v>
      </c>
      <c r="J2256" s="272">
        <v>46015</v>
      </c>
      <c r="K2256" s="17">
        <f t="shared" si="177"/>
        <v>31</v>
      </c>
      <c r="L2256" s="283">
        <f t="shared" si="178"/>
        <v>1.1586458832144202E-6</v>
      </c>
      <c r="M2256" s="22">
        <f t="shared" si="179"/>
        <v>3.5918022379647022E-5</v>
      </c>
    </row>
    <row r="2257" spans="1:13">
      <c r="A2257" s="16">
        <f t="shared" si="176"/>
        <v>2250</v>
      </c>
      <c r="B2257" s="12" t="s">
        <v>403</v>
      </c>
      <c r="C2257" s="272">
        <v>45075</v>
      </c>
      <c r="D2257" s="272">
        <v>45088</v>
      </c>
      <c r="E2257" s="196">
        <f t="shared" si="175"/>
        <v>45081.5</v>
      </c>
      <c r="F2257" s="272">
        <v>45093</v>
      </c>
      <c r="G2257" s="272">
        <v>45097</v>
      </c>
      <c r="H2257" s="12" t="s">
        <v>164</v>
      </c>
      <c r="I2257" s="234">
        <v>89</v>
      </c>
      <c r="J2257" s="272">
        <v>46016</v>
      </c>
      <c r="K2257" s="17">
        <f t="shared" si="177"/>
        <v>16</v>
      </c>
      <c r="L2257" s="283">
        <f t="shared" si="178"/>
        <v>2.1451941669665777E-6</v>
      </c>
      <c r="M2257" s="22">
        <f t="shared" si="179"/>
        <v>3.4323106671465243E-5</v>
      </c>
    </row>
    <row r="2258" spans="1:13">
      <c r="A2258" s="16">
        <f t="shared" si="176"/>
        <v>2251</v>
      </c>
      <c r="B2258" s="12" t="s">
        <v>403</v>
      </c>
      <c r="C2258" s="272">
        <v>45075</v>
      </c>
      <c r="D2258" s="272">
        <v>45088</v>
      </c>
      <c r="E2258" s="196">
        <f t="shared" si="175"/>
        <v>45081.5</v>
      </c>
      <c r="F2258" s="272">
        <v>45093</v>
      </c>
      <c r="G2258" s="272">
        <v>45135</v>
      </c>
      <c r="H2258" s="12" t="s">
        <v>165</v>
      </c>
      <c r="I2258" s="234">
        <v>637.19000000000028</v>
      </c>
      <c r="J2258" s="272">
        <v>46017</v>
      </c>
      <c r="K2258" s="17">
        <f t="shared" si="177"/>
        <v>54</v>
      </c>
      <c r="L2258" s="283">
        <f t="shared" si="178"/>
        <v>1.5358385070218361E-5</v>
      </c>
      <c r="M2258" s="22">
        <f t="shared" si="179"/>
        <v>8.2935279379179152E-4</v>
      </c>
    </row>
    <row r="2259" spans="1:13">
      <c r="A2259" s="16">
        <f t="shared" si="176"/>
        <v>2252</v>
      </c>
      <c r="B2259" s="12" t="s">
        <v>403</v>
      </c>
      <c r="C2259" s="272">
        <v>45075</v>
      </c>
      <c r="D2259" s="272">
        <v>45088</v>
      </c>
      <c r="E2259" s="196">
        <f t="shared" si="175"/>
        <v>45081.5</v>
      </c>
      <c r="F2259" s="272">
        <v>45093</v>
      </c>
      <c r="G2259" s="272">
        <v>45097</v>
      </c>
      <c r="H2259" s="12" t="s">
        <v>166</v>
      </c>
      <c r="I2259" s="234">
        <v>63928</v>
      </c>
      <c r="J2259" s="272">
        <v>46018</v>
      </c>
      <c r="K2259" s="17">
        <f t="shared" si="177"/>
        <v>16</v>
      </c>
      <c r="L2259" s="283">
        <f t="shared" si="178"/>
        <v>1.5408760978184199E-3</v>
      </c>
      <c r="M2259" s="22">
        <f t="shared" si="179"/>
        <v>2.4654017565094718E-2</v>
      </c>
    </row>
    <row r="2260" spans="1:13">
      <c r="A2260" s="16">
        <f t="shared" si="176"/>
        <v>2253</v>
      </c>
      <c r="B2260" s="12" t="s">
        <v>403</v>
      </c>
      <c r="C2260" s="272">
        <v>45075</v>
      </c>
      <c r="D2260" s="272">
        <v>45088</v>
      </c>
      <c r="E2260" s="196">
        <f t="shared" si="175"/>
        <v>45081.5</v>
      </c>
      <c r="F2260" s="272">
        <v>45093</v>
      </c>
      <c r="G2260" s="272">
        <v>45112</v>
      </c>
      <c r="H2260" s="12" t="s">
        <v>152</v>
      </c>
      <c r="I2260" s="234">
        <v>11.23</v>
      </c>
      <c r="J2260" s="272">
        <v>46019</v>
      </c>
      <c r="K2260" s="17">
        <f t="shared" si="177"/>
        <v>31</v>
      </c>
      <c r="L2260" s="283">
        <f t="shared" si="178"/>
        <v>2.7068011792173785E-7</v>
      </c>
      <c r="M2260" s="22">
        <f t="shared" si="179"/>
        <v>8.3910836555738738E-6</v>
      </c>
    </row>
    <row r="2261" spans="1:13">
      <c r="A2261" s="16">
        <f t="shared" si="176"/>
        <v>2254</v>
      </c>
      <c r="B2261" s="12" t="s">
        <v>403</v>
      </c>
      <c r="C2261" s="272">
        <v>45075</v>
      </c>
      <c r="D2261" s="272">
        <v>45088</v>
      </c>
      <c r="E2261" s="196">
        <f t="shared" si="175"/>
        <v>45081.5</v>
      </c>
      <c r="F2261" s="272">
        <v>45093</v>
      </c>
      <c r="G2261" s="272">
        <v>45112</v>
      </c>
      <c r="H2261" s="12" t="s">
        <v>156</v>
      </c>
      <c r="I2261" s="234">
        <v>102.98</v>
      </c>
      <c r="J2261" s="272">
        <v>46020</v>
      </c>
      <c r="K2261" s="17">
        <f t="shared" si="177"/>
        <v>31</v>
      </c>
      <c r="L2261" s="283">
        <f t="shared" si="178"/>
        <v>2.4821583743170581E-6</v>
      </c>
      <c r="M2261" s="22">
        <f t="shared" si="179"/>
        <v>7.69469096038288E-5</v>
      </c>
    </row>
    <row r="2262" spans="1:13">
      <c r="A2262" s="16">
        <f t="shared" si="176"/>
        <v>2255</v>
      </c>
      <c r="B2262" s="12" t="s">
        <v>403</v>
      </c>
      <c r="C2262" s="272">
        <v>45075</v>
      </c>
      <c r="D2262" s="272">
        <v>45088</v>
      </c>
      <c r="E2262" s="196">
        <f t="shared" si="175"/>
        <v>45081.5</v>
      </c>
      <c r="F2262" s="272">
        <v>45093</v>
      </c>
      <c r="G2262" s="272">
        <v>45135</v>
      </c>
      <c r="H2262" s="12" t="s">
        <v>152</v>
      </c>
      <c r="I2262" s="234">
        <v>1.68</v>
      </c>
      <c r="J2262" s="272">
        <v>46021</v>
      </c>
      <c r="K2262" s="17">
        <f t="shared" si="177"/>
        <v>54</v>
      </c>
      <c r="L2262" s="283">
        <f t="shared" si="178"/>
        <v>4.0493552814650005E-8</v>
      </c>
      <c r="M2262" s="22">
        <f t="shared" si="179"/>
        <v>2.1866518519911002E-6</v>
      </c>
    </row>
    <row r="2263" spans="1:13">
      <c r="A2263" s="16">
        <f t="shared" si="176"/>
        <v>2256</v>
      </c>
      <c r="B2263" s="12" t="s">
        <v>403</v>
      </c>
      <c r="C2263" s="272">
        <v>45075</v>
      </c>
      <c r="D2263" s="272">
        <v>45088</v>
      </c>
      <c r="E2263" s="196">
        <f t="shared" si="175"/>
        <v>45081.5</v>
      </c>
      <c r="F2263" s="272">
        <v>45093</v>
      </c>
      <c r="G2263" s="272">
        <v>45135</v>
      </c>
      <c r="H2263" s="12" t="s">
        <v>165</v>
      </c>
      <c r="I2263" s="234">
        <v>789.49000000000024</v>
      </c>
      <c r="J2263" s="272">
        <v>46022</v>
      </c>
      <c r="K2263" s="17">
        <f t="shared" si="177"/>
        <v>54</v>
      </c>
      <c r="L2263" s="283">
        <f t="shared" si="178"/>
        <v>1.9029318459308359E-5</v>
      </c>
      <c r="M2263" s="22">
        <f t="shared" si="179"/>
        <v>1.0275831968026513E-3</v>
      </c>
    </row>
    <row r="2264" spans="1:13">
      <c r="A2264" s="16">
        <f t="shared" si="176"/>
        <v>2257</v>
      </c>
      <c r="B2264" s="12" t="s">
        <v>403</v>
      </c>
      <c r="C2264" s="272">
        <v>45075</v>
      </c>
      <c r="D2264" s="272">
        <v>45088</v>
      </c>
      <c r="E2264" s="196">
        <f t="shared" si="175"/>
        <v>45081.5</v>
      </c>
      <c r="F2264" s="272">
        <v>45093</v>
      </c>
      <c r="G2264" s="272">
        <v>45093</v>
      </c>
      <c r="H2264" s="12" t="s">
        <v>164</v>
      </c>
      <c r="I2264" s="234">
        <v>1530.0299999999997</v>
      </c>
      <c r="J2264" s="272">
        <v>46023</v>
      </c>
      <c r="K2264" s="17">
        <f t="shared" si="177"/>
        <v>12</v>
      </c>
      <c r="L2264" s="283">
        <f t="shared" si="178"/>
        <v>3.6878780126785079E-5</v>
      </c>
      <c r="M2264" s="22">
        <f t="shared" si="179"/>
        <v>4.4254536152142095E-4</v>
      </c>
    </row>
    <row r="2265" spans="1:13">
      <c r="A2265" s="16">
        <f t="shared" si="176"/>
        <v>2258</v>
      </c>
      <c r="B2265" s="12" t="s">
        <v>403</v>
      </c>
      <c r="C2265" s="272">
        <v>45075</v>
      </c>
      <c r="D2265" s="272">
        <v>45088</v>
      </c>
      <c r="E2265" s="196">
        <f t="shared" si="175"/>
        <v>45081.5</v>
      </c>
      <c r="F2265" s="272">
        <v>45093</v>
      </c>
      <c r="G2265" s="272">
        <v>45093</v>
      </c>
      <c r="H2265" s="12" t="s">
        <v>166</v>
      </c>
      <c r="I2265" s="234">
        <v>27746.049999999992</v>
      </c>
      <c r="J2265" s="272">
        <v>46024</v>
      </c>
      <c r="K2265" s="17">
        <f t="shared" si="177"/>
        <v>12</v>
      </c>
      <c r="L2265" s="283">
        <f t="shared" si="178"/>
        <v>6.6877151254340439E-4</v>
      </c>
      <c r="M2265" s="22">
        <f t="shared" si="179"/>
        <v>8.0252581505208531E-3</v>
      </c>
    </row>
    <row r="2266" spans="1:13">
      <c r="A2266" s="16">
        <f t="shared" si="176"/>
        <v>2259</v>
      </c>
      <c r="B2266" s="12" t="s">
        <v>403</v>
      </c>
      <c r="C2266" s="272">
        <v>45075</v>
      </c>
      <c r="D2266" s="272">
        <v>45088</v>
      </c>
      <c r="E2266" s="196">
        <f t="shared" si="175"/>
        <v>45081.5</v>
      </c>
      <c r="F2266" s="272">
        <v>45093</v>
      </c>
      <c r="G2266" s="272">
        <v>45126</v>
      </c>
      <c r="H2266" s="12" t="s">
        <v>157</v>
      </c>
      <c r="I2266" s="234">
        <v>20.51</v>
      </c>
      <c r="J2266" s="272">
        <v>46025</v>
      </c>
      <c r="K2266" s="17">
        <f t="shared" si="177"/>
        <v>45</v>
      </c>
      <c r="L2266" s="283">
        <f t="shared" si="178"/>
        <v>4.9435879061218554E-7</v>
      </c>
      <c r="M2266" s="22">
        <f t="shared" si="179"/>
        <v>2.2246145577548348E-5</v>
      </c>
    </row>
    <row r="2267" spans="1:13">
      <c r="A2267" s="16">
        <f t="shared" si="176"/>
        <v>2260</v>
      </c>
      <c r="B2267" s="12" t="s">
        <v>403</v>
      </c>
      <c r="C2267" s="272">
        <v>45075</v>
      </c>
      <c r="D2267" s="272">
        <v>45088</v>
      </c>
      <c r="E2267" s="196">
        <f t="shared" si="175"/>
        <v>45081.5</v>
      </c>
      <c r="F2267" s="272">
        <v>45093</v>
      </c>
      <c r="G2267" s="272">
        <v>45126</v>
      </c>
      <c r="H2267" s="12" t="s">
        <v>157</v>
      </c>
      <c r="I2267" s="234">
        <v>35.729999999999997</v>
      </c>
      <c r="J2267" s="272">
        <v>46026</v>
      </c>
      <c r="K2267" s="17">
        <f t="shared" si="177"/>
        <v>45</v>
      </c>
      <c r="L2267" s="283">
        <f t="shared" si="178"/>
        <v>8.6121109646871704E-7</v>
      </c>
      <c r="M2267" s="22">
        <f t="shared" si="179"/>
        <v>3.8754499341092267E-5</v>
      </c>
    </row>
    <row r="2268" spans="1:13">
      <c r="A2268" s="16">
        <f t="shared" si="176"/>
        <v>2261</v>
      </c>
      <c r="B2268" s="12" t="s">
        <v>404</v>
      </c>
      <c r="C2268" s="272">
        <v>45074</v>
      </c>
      <c r="D2268" s="272">
        <v>45087</v>
      </c>
      <c r="E2268" s="196">
        <f t="shared" si="175"/>
        <v>45080.5</v>
      </c>
      <c r="F2268" s="272">
        <v>45093</v>
      </c>
      <c r="G2268" s="272">
        <v>45126</v>
      </c>
      <c r="H2268" s="12" t="s">
        <v>157</v>
      </c>
      <c r="I2268" s="234">
        <v>122.88</v>
      </c>
      <c r="J2268" s="272">
        <v>46027</v>
      </c>
      <c r="K2268" s="17">
        <f t="shared" si="177"/>
        <v>46</v>
      </c>
      <c r="L2268" s="283">
        <f t="shared" si="178"/>
        <v>2.9618141487286862E-6</v>
      </c>
      <c r="M2268" s="22">
        <f t="shared" si="179"/>
        <v>1.3624345084151956E-4</v>
      </c>
    </row>
    <row r="2269" spans="1:13">
      <c r="A2269" s="16">
        <f t="shared" si="176"/>
        <v>2262</v>
      </c>
      <c r="B2269" s="12" t="s">
        <v>403</v>
      </c>
      <c r="C2269" s="272">
        <v>45075</v>
      </c>
      <c r="D2269" s="272">
        <v>45088</v>
      </c>
      <c r="E2269" s="196">
        <f t="shared" si="175"/>
        <v>45081.5</v>
      </c>
      <c r="F2269" s="272">
        <v>45093</v>
      </c>
      <c r="G2269" s="272">
        <v>45126</v>
      </c>
      <c r="H2269" s="12" t="s">
        <v>157</v>
      </c>
      <c r="I2269" s="234">
        <v>47.98</v>
      </c>
      <c r="J2269" s="272">
        <v>46028</v>
      </c>
      <c r="K2269" s="17">
        <f t="shared" si="177"/>
        <v>45</v>
      </c>
      <c r="L2269" s="283">
        <f t="shared" si="178"/>
        <v>1.1564765857422066E-6</v>
      </c>
      <c r="M2269" s="22">
        <f t="shared" si="179"/>
        <v>5.2041446358399297E-5</v>
      </c>
    </row>
    <row r="2270" spans="1:13">
      <c r="A2270" s="16">
        <f t="shared" si="176"/>
        <v>2263</v>
      </c>
      <c r="B2270" s="12" t="s">
        <v>404</v>
      </c>
      <c r="C2270" s="272">
        <v>45074</v>
      </c>
      <c r="D2270" s="272">
        <v>45087</v>
      </c>
      <c r="E2270" s="196">
        <f t="shared" si="175"/>
        <v>45080.5</v>
      </c>
      <c r="F2270" s="272">
        <v>45093</v>
      </c>
      <c r="G2270" s="272">
        <v>45126</v>
      </c>
      <c r="H2270" s="12" t="s">
        <v>157</v>
      </c>
      <c r="I2270" s="234">
        <v>61.43</v>
      </c>
      <c r="J2270" s="272">
        <v>46029</v>
      </c>
      <c r="K2270" s="17">
        <f t="shared" si="177"/>
        <v>46</v>
      </c>
      <c r="L2270" s="283">
        <f t="shared" si="178"/>
        <v>1.4806660413118748E-6</v>
      </c>
      <c r="M2270" s="22">
        <f t="shared" si="179"/>
        <v>6.8110637900346244E-5</v>
      </c>
    </row>
    <row r="2271" spans="1:13">
      <c r="A2271" s="16">
        <f t="shared" si="176"/>
        <v>2264</v>
      </c>
      <c r="B2271" s="12" t="s">
        <v>403</v>
      </c>
      <c r="C2271" s="272">
        <v>45075</v>
      </c>
      <c r="D2271" s="272">
        <v>45088</v>
      </c>
      <c r="E2271" s="196">
        <f t="shared" si="175"/>
        <v>45081.5</v>
      </c>
      <c r="F2271" s="272">
        <v>45093</v>
      </c>
      <c r="G2271" s="272">
        <v>45135</v>
      </c>
      <c r="H2271" s="12" t="s">
        <v>154</v>
      </c>
      <c r="I2271" s="234">
        <v>16.920000000000002</v>
      </c>
      <c r="J2271" s="272">
        <v>46030</v>
      </c>
      <c r="K2271" s="17">
        <f t="shared" si="177"/>
        <v>54</v>
      </c>
      <c r="L2271" s="283">
        <f t="shared" si="178"/>
        <v>4.0782792477611793E-7</v>
      </c>
      <c r="M2271" s="22">
        <f t="shared" si="179"/>
        <v>2.2022707937910368E-5</v>
      </c>
    </row>
    <row r="2272" spans="1:13">
      <c r="A2272" s="16">
        <f t="shared" si="176"/>
        <v>2265</v>
      </c>
      <c r="B2272" s="12" t="s">
        <v>403</v>
      </c>
      <c r="C2272" s="272">
        <v>45075</v>
      </c>
      <c r="D2272" s="272">
        <v>45088</v>
      </c>
      <c r="E2272" s="196">
        <f t="shared" si="175"/>
        <v>45081.5</v>
      </c>
      <c r="F2272" s="272">
        <v>45093</v>
      </c>
      <c r="G2272" s="272">
        <v>45121</v>
      </c>
      <c r="H2272" s="12" t="s">
        <v>153</v>
      </c>
      <c r="I2272" s="234">
        <v>20.399999999999999</v>
      </c>
      <c r="J2272" s="272">
        <v>46031</v>
      </c>
      <c r="K2272" s="17">
        <f t="shared" si="177"/>
        <v>40</v>
      </c>
      <c r="L2272" s="283">
        <f t="shared" si="178"/>
        <v>4.9170742703503576E-7</v>
      </c>
      <c r="M2272" s="22">
        <f t="shared" si="179"/>
        <v>1.9668297081401429E-5</v>
      </c>
    </row>
    <row r="2273" spans="1:13">
      <c r="A2273" s="16">
        <f t="shared" si="176"/>
        <v>2266</v>
      </c>
      <c r="B2273" s="12" t="s">
        <v>403</v>
      </c>
      <c r="C2273" s="272">
        <v>45075</v>
      </c>
      <c r="D2273" s="272">
        <v>45088</v>
      </c>
      <c r="E2273" s="196">
        <f t="shared" si="175"/>
        <v>45081.5</v>
      </c>
      <c r="F2273" s="272">
        <v>45093</v>
      </c>
      <c r="G2273" s="272">
        <v>45121</v>
      </c>
      <c r="H2273" s="12" t="s">
        <v>153</v>
      </c>
      <c r="I2273" s="234">
        <v>97.86</v>
      </c>
      <c r="J2273" s="272">
        <v>46032</v>
      </c>
      <c r="K2273" s="17">
        <f t="shared" si="177"/>
        <v>40</v>
      </c>
      <c r="L2273" s="283">
        <f t="shared" si="178"/>
        <v>2.3587494514533628E-6</v>
      </c>
      <c r="M2273" s="22">
        <f t="shared" si="179"/>
        <v>9.434997805813451E-5</v>
      </c>
    </row>
    <row r="2274" spans="1:13">
      <c r="A2274" s="16">
        <f t="shared" si="176"/>
        <v>2267</v>
      </c>
      <c r="B2274" s="12" t="s">
        <v>403</v>
      </c>
      <c r="C2274" s="272">
        <v>45075</v>
      </c>
      <c r="D2274" s="272">
        <v>45088</v>
      </c>
      <c r="E2274" s="196">
        <f t="shared" si="175"/>
        <v>45081.5</v>
      </c>
      <c r="F2274" s="272">
        <v>45093</v>
      </c>
      <c r="G2274" s="272">
        <v>45126</v>
      </c>
      <c r="H2274" s="12" t="s">
        <v>157</v>
      </c>
      <c r="I2274" s="234">
        <v>262.18</v>
      </c>
      <c r="J2274" s="272">
        <v>46033</v>
      </c>
      <c r="K2274" s="17">
        <f t="shared" si="177"/>
        <v>45</v>
      </c>
      <c r="L2274" s="283">
        <f t="shared" si="178"/>
        <v>6.3194045696100822E-6</v>
      </c>
      <c r="M2274" s="22">
        <f t="shared" si="179"/>
        <v>2.843732056324537E-4</v>
      </c>
    </row>
    <row r="2275" spans="1:13">
      <c r="A2275" s="16">
        <f t="shared" si="176"/>
        <v>2268</v>
      </c>
      <c r="B2275" s="12" t="s">
        <v>404</v>
      </c>
      <c r="C2275" s="272">
        <v>45074</v>
      </c>
      <c r="D2275" s="272">
        <v>45087</v>
      </c>
      <c r="E2275" s="196">
        <f t="shared" si="175"/>
        <v>45080.5</v>
      </c>
      <c r="F2275" s="272">
        <v>45093</v>
      </c>
      <c r="G2275" s="272">
        <v>45126</v>
      </c>
      <c r="H2275" s="12" t="s">
        <v>157</v>
      </c>
      <c r="I2275" s="234">
        <v>420.03000000000003</v>
      </c>
      <c r="J2275" s="272">
        <v>46034</v>
      </c>
      <c r="K2275" s="17">
        <f t="shared" si="177"/>
        <v>46</v>
      </c>
      <c r="L2275" s="283">
        <f t="shared" si="178"/>
        <v>1.0124111302819907E-5</v>
      </c>
      <c r="M2275" s="22">
        <f t="shared" si="179"/>
        <v>4.657091199297157E-4</v>
      </c>
    </row>
    <row r="2276" spans="1:13">
      <c r="A2276" s="16">
        <f t="shared" si="176"/>
        <v>2269</v>
      </c>
      <c r="B2276" s="12" t="s">
        <v>403</v>
      </c>
      <c r="C2276" s="272">
        <v>45075</v>
      </c>
      <c r="D2276" s="272">
        <v>45088</v>
      </c>
      <c r="E2276" s="196">
        <f t="shared" si="175"/>
        <v>45081.5</v>
      </c>
      <c r="F2276" s="272">
        <v>45093</v>
      </c>
      <c r="G2276" s="272">
        <v>45135</v>
      </c>
      <c r="H2276" s="12" t="s">
        <v>152</v>
      </c>
      <c r="I2276" s="234">
        <v>4.17</v>
      </c>
      <c r="J2276" s="272">
        <v>46035</v>
      </c>
      <c r="K2276" s="17">
        <f t="shared" si="177"/>
        <v>54</v>
      </c>
      <c r="L2276" s="283">
        <f t="shared" si="178"/>
        <v>1.0051078287922055E-7</v>
      </c>
      <c r="M2276" s="22">
        <f t="shared" si="179"/>
        <v>5.4275822754779101E-6</v>
      </c>
    </row>
    <row r="2277" spans="1:13">
      <c r="A2277" s="16">
        <f t="shared" si="176"/>
        <v>2270</v>
      </c>
      <c r="B2277" s="12" t="s">
        <v>403</v>
      </c>
      <c r="C2277" s="272">
        <v>45075</v>
      </c>
      <c r="D2277" s="272">
        <v>45088</v>
      </c>
      <c r="E2277" s="196">
        <f t="shared" ref="E2277:E2340" si="180">AVERAGE(C2277:D2277)</f>
        <v>45081.5</v>
      </c>
      <c r="F2277" s="272">
        <v>45093</v>
      </c>
      <c r="G2277" s="272">
        <v>45126</v>
      </c>
      <c r="H2277" s="12" t="s">
        <v>157</v>
      </c>
      <c r="I2277" s="234">
        <v>212.55</v>
      </c>
      <c r="J2277" s="272">
        <v>46036</v>
      </c>
      <c r="K2277" s="17">
        <f t="shared" si="177"/>
        <v>45</v>
      </c>
      <c r="L2277" s="283">
        <f t="shared" si="178"/>
        <v>5.1231575302106302E-6</v>
      </c>
      <c r="M2277" s="22">
        <f t="shared" si="179"/>
        <v>2.3054208885947837E-4</v>
      </c>
    </row>
    <row r="2278" spans="1:13">
      <c r="A2278" s="16">
        <f t="shared" si="176"/>
        <v>2271</v>
      </c>
      <c r="B2278" s="12" t="s">
        <v>404</v>
      </c>
      <c r="C2278" s="272">
        <v>45074</v>
      </c>
      <c r="D2278" s="272">
        <v>45087</v>
      </c>
      <c r="E2278" s="196">
        <f t="shared" si="180"/>
        <v>45080.5</v>
      </c>
      <c r="F2278" s="272">
        <v>45093</v>
      </c>
      <c r="G2278" s="272">
        <v>45126</v>
      </c>
      <c r="H2278" s="12" t="s">
        <v>157</v>
      </c>
      <c r="I2278" s="234">
        <v>48.63</v>
      </c>
      <c r="J2278" s="272">
        <v>46037</v>
      </c>
      <c r="K2278" s="17">
        <f t="shared" si="177"/>
        <v>46</v>
      </c>
      <c r="L2278" s="283">
        <f t="shared" si="178"/>
        <v>1.1721437341526368E-6</v>
      </c>
      <c r="M2278" s="22">
        <f t="shared" si="179"/>
        <v>5.3918611771021294E-5</v>
      </c>
    </row>
    <row r="2279" spans="1:13">
      <c r="A2279" s="16">
        <f t="shared" si="176"/>
        <v>2272</v>
      </c>
      <c r="B2279" s="12" t="s">
        <v>403</v>
      </c>
      <c r="C2279" s="272">
        <v>45075</v>
      </c>
      <c r="D2279" s="272">
        <v>45088</v>
      </c>
      <c r="E2279" s="196">
        <f t="shared" si="180"/>
        <v>45081.5</v>
      </c>
      <c r="F2279" s="272">
        <v>45093</v>
      </c>
      <c r="G2279" s="272">
        <v>45121</v>
      </c>
      <c r="H2279" s="12" t="s">
        <v>153</v>
      </c>
      <c r="I2279" s="234">
        <v>270.74</v>
      </c>
      <c r="J2279" s="272">
        <v>46038</v>
      </c>
      <c r="K2279" s="17">
        <f t="shared" si="177"/>
        <v>40</v>
      </c>
      <c r="L2279" s="283">
        <f t="shared" si="178"/>
        <v>6.5257288625228234E-6</v>
      </c>
      <c r="M2279" s="22">
        <f t="shared" si="179"/>
        <v>2.6102915450091296E-4</v>
      </c>
    </row>
    <row r="2280" spans="1:13">
      <c r="A2280" s="16">
        <f t="shared" si="176"/>
        <v>2273</v>
      </c>
      <c r="B2280" s="12" t="s">
        <v>403</v>
      </c>
      <c r="C2280" s="272">
        <v>45075</v>
      </c>
      <c r="D2280" s="272">
        <v>45088</v>
      </c>
      <c r="E2280" s="196">
        <f t="shared" si="180"/>
        <v>45081.5</v>
      </c>
      <c r="F2280" s="272">
        <v>45093</v>
      </c>
      <c r="G2280" s="272">
        <v>45112</v>
      </c>
      <c r="H2280" s="12" t="s">
        <v>156</v>
      </c>
      <c r="I2280" s="234">
        <v>6.43</v>
      </c>
      <c r="J2280" s="272">
        <v>46039</v>
      </c>
      <c r="K2280" s="17">
        <f t="shared" si="177"/>
        <v>31</v>
      </c>
      <c r="L2280" s="283">
        <f t="shared" si="178"/>
        <v>1.5498425273702353E-7</v>
      </c>
      <c r="M2280" s="22">
        <f t="shared" si="179"/>
        <v>4.8045118348477291E-6</v>
      </c>
    </row>
    <row r="2281" spans="1:13">
      <c r="A2281" s="16">
        <f t="shared" si="176"/>
        <v>2274</v>
      </c>
      <c r="B2281" s="12" t="s">
        <v>403</v>
      </c>
      <c r="C2281" s="272">
        <v>45075</v>
      </c>
      <c r="D2281" s="272">
        <v>45088</v>
      </c>
      <c r="E2281" s="196">
        <f t="shared" si="180"/>
        <v>45081.5</v>
      </c>
      <c r="F2281" s="272">
        <v>45093</v>
      </c>
      <c r="G2281" s="272">
        <v>45112</v>
      </c>
      <c r="H2281" s="12" t="s">
        <v>152</v>
      </c>
      <c r="I2281" s="234">
        <v>40.450000000000003</v>
      </c>
      <c r="J2281" s="272">
        <v>46040</v>
      </c>
      <c r="K2281" s="17">
        <f t="shared" si="177"/>
        <v>31</v>
      </c>
      <c r="L2281" s="283">
        <f t="shared" si="178"/>
        <v>9.7497869723368612E-7</v>
      </c>
      <c r="M2281" s="22">
        <f t="shared" si="179"/>
        <v>3.0224339614244269E-5</v>
      </c>
    </row>
    <row r="2282" spans="1:13">
      <c r="A2282" s="16">
        <f t="shared" si="176"/>
        <v>2275</v>
      </c>
      <c r="B2282" s="12" t="s">
        <v>403</v>
      </c>
      <c r="C2282" s="272">
        <v>45075</v>
      </c>
      <c r="D2282" s="272">
        <v>45088</v>
      </c>
      <c r="E2282" s="196">
        <f t="shared" si="180"/>
        <v>45081.5</v>
      </c>
      <c r="F2282" s="272">
        <v>45093</v>
      </c>
      <c r="G2282" s="272">
        <v>45112</v>
      </c>
      <c r="H2282" s="12" t="s">
        <v>152</v>
      </c>
      <c r="I2282" s="234">
        <v>26.74</v>
      </c>
      <c r="J2282" s="272">
        <v>46041</v>
      </c>
      <c r="K2282" s="17">
        <f t="shared" si="177"/>
        <v>31</v>
      </c>
      <c r="L2282" s="283">
        <f t="shared" si="178"/>
        <v>6.4452238229984587E-7</v>
      </c>
      <c r="M2282" s="22">
        <f t="shared" si="179"/>
        <v>1.998019385129522E-5</v>
      </c>
    </row>
    <row r="2283" spans="1:13">
      <c r="A2283" s="16">
        <f t="shared" si="176"/>
        <v>2276</v>
      </c>
      <c r="B2283" s="12" t="s">
        <v>403</v>
      </c>
      <c r="C2283" s="272">
        <v>45075</v>
      </c>
      <c r="D2283" s="272">
        <v>45088</v>
      </c>
      <c r="E2283" s="196">
        <f t="shared" si="180"/>
        <v>45081.5</v>
      </c>
      <c r="F2283" s="272">
        <v>45093</v>
      </c>
      <c r="G2283" s="272">
        <v>45135</v>
      </c>
      <c r="H2283" s="12" t="s">
        <v>152</v>
      </c>
      <c r="I2283" s="234">
        <v>1.4</v>
      </c>
      <c r="J2283" s="272">
        <v>46042</v>
      </c>
      <c r="K2283" s="17">
        <f t="shared" si="177"/>
        <v>54</v>
      </c>
      <c r="L2283" s="283">
        <f t="shared" si="178"/>
        <v>3.374462734554167E-8</v>
      </c>
      <c r="M2283" s="22">
        <f t="shared" si="179"/>
        <v>1.8222098766592501E-6</v>
      </c>
    </row>
    <row r="2284" spans="1:13">
      <c r="A2284" s="16">
        <f t="shared" si="176"/>
        <v>2277</v>
      </c>
      <c r="B2284" s="12" t="s">
        <v>403</v>
      </c>
      <c r="C2284" s="272">
        <v>45075</v>
      </c>
      <c r="D2284" s="272">
        <v>45088</v>
      </c>
      <c r="E2284" s="196">
        <f t="shared" si="180"/>
        <v>45081.5</v>
      </c>
      <c r="F2284" s="272">
        <v>45093</v>
      </c>
      <c r="G2284" s="272">
        <v>45112</v>
      </c>
      <c r="H2284" s="12" t="s">
        <v>152</v>
      </c>
      <c r="I2284" s="234">
        <v>22.72</v>
      </c>
      <c r="J2284" s="272">
        <v>46043</v>
      </c>
      <c r="K2284" s="17">
        <f t="shared" si="177"/>
        <v>31</v>
      </c>
      <c r="L2284" s="283">
        <f t="shared" si="178"/>
        <v>5.4762709520764768E-7</v>
      </c>
      <c r="M2284" s="22">
        <f t="shared" si="179"/>
        <v>1.6976439951437079E-5</v>
      </c>
    </row>
    <row r="2285" spans="1:13">
      <c r="A2285" s="16">
        <f t="shared" si="176"/>
        <v>2278</v>
      </c>
      <c r="B2285" s="12" t="s">
        <v>403</v>
      </c>
      <c r="C2285" s="272">
        <v>45075</v>
      </c>
      <c r="D2285" s="272">
        <v>45088</v>
      </c>
      <c r="E2285" s="196">
        <f t="shared" si="180"/>
        <v>45081.5</v>
      </c>
      <c r="F2285" s="272">
        <v>45093</v>
      </c>
      <c r="G2285" s="272">
        <v>45112</v>
      </c>
      <c r="H2285" s="12" t="s">
        <v>156</v>
      </c>
      <c r="I2285" s="234">
        <v>49.21</v>
      </c>
      <c r="J2285" s="272">
        <v>46044</v>
      </c>
      <c r="K2285" s="17">
        <f t="shared" si="177"/>
        <v>31</v>
      </c>
      <c r="L2285" s="283">
        <f t="shared" si="178"/>
        <v>1.1861236511957899E-6</v>
      </c>
      <c r="M2285" s="22">
        <f t="shared" si="179"/>
        <v>3.6769833187069488E-5</v>
      </c>
    </row>
    <row r="2286" spans="1:13">
      <c r="A2286" s="16">
        <f t="shared" si="176"/>
        <v>2279</v>
      </c>
      <c r="B2286" s="12" t="s">
        <v>403</v>
      </c>
      <c r="C2286" s="272">
        <v>45075</v>
      </c>
      <c r="D2286" s="272">
        <v>45088</v>
      </c>
      <c r="E2286" s="196">
        <f t="shared" si="180"/>
        <v>45081.5</v>
      </c>
      <c r="F2286" s="272">
        <v>45093</v>
      </c>
      <c r="G2286" s="272">
        <v>45135</v>
      </c>
      <c r="H2286" s="12" t="s">
        <v>165</v>
      </c>
      <c r="I2286" s="234">
        <v>31.880000000000003</v>
      </c>
      <c r="J2286" s="272">
        <v>46045</v>
      </c>
      <c r="K2286" s="17">
        <f t="shared" si="177"/>
        <v>54</v>
      </c>
      <c r="L2286" s="283">
        <f t="shared" si="178"/>
        <v>7.684133712684775E-7</v>
      </c>
      <c r="M2286" s="22">
        <f t="shared" si="179"/>
        <v>4.1494322048497787E-5</v>
      </c>
    </row>
    <row r="2287" spans="1:13">
      <c r="A2287" s="16">
        <f t="shared" si="176"/>
        <v>2280</v>
      </c>
      <c r="B2287" s="12" t="s">
        <v>403</v>
      </c>
      <c r="C2287" s="272">
        <v>45075</v>
      </c>
      <c r="D2287" s="272">
        <v>45088</v>
      </c>
      <c r="E2287" s="196">
        <f t="shared" si="180"/>
        <v>45081.5</v>
      </c>
      <c r="F2287" s="272">
        <v>45093</v>
      </c>
      <c r="G2287" s="272">
        <v>45093</v>
      </c>
      <c r="H2287" s="12" t="s">
        <v>166</v>
      </c>
      <c r="I2287" s="234">
        <v>20249.419999999987</v>
      </c>
      <c r="J2287" s="272">
        <v>46046</v>
      </c>
      <c r="K2287" s="17">
        <f t="shared" si="177"/>
        <v>12</v>
      </c>
      <c r="L2287" s="283">
        <f t="shared" si="178"/>
        <v>4.8807795133097001E-4</v>
      </c>
      <c r="M2287" s="22">
        <f t="shared" si="179"/>
        <v>5.8569354159716397E-3</v>
      </c>
    </row>
    <row r="2288" spans="1:13">
      <c r="A2288" s="16">
        <f t="shared" si="176"/>
        <v>2281</v>
      </c>
      <c r="B2288" s="12" t="s">
        <v>403</v>
      </c>
      <c r="C2288" s="272">
        <v>45075</v>
      </c>
      <c r="D2288" s="272">
        <v>45088</v>
      </c>
      <c r="E2288" s="196">
        <f t="shared" si="180"/>
        <v>45081.5</v>
      </c>
      <c r="F2288" s="272">
        <v>45093</v>
      </c>
      <c r="G2288" s="272">
        <v>45121</v>
      </c>
      <c r="H2288" s="12" t="s">
        <v>153</v>
      </c>
      <c r="I2288" s="234">
        <v>156.57999999999998</v>
      </c>
      <c r="J2288" s="272">
        <v>46047</v>
      </c>
      <c r="K2288" s="17">
        <f t="shared" si="177"/>
        <v>40</v>
      </c>
      <c r="L2288" s="283">
        <f t="shared" si="178"/>
        <v>3.7740955355463672E-6</v>
      </c>
      <c r="M2288" s="22">
        <f t="shared" si="179"/>
        <v>1.5096382142185469E-4</v>
      </c>
    </row>
    <row r="2289" spans="1:13">
      <c r="A2289" s="16">
        <f t="shared" si="176"/>
        <v>2282</v>
      </c>
      <c r="B2289" s="12" t="s">
        <v>403</v>
      </c>
      <c r="C2289" s="272">
        <v>45075</v>
      </c>
      <c r="D2289" s="272">
        <v>45088</v>
      </c>
      <c r="E2289" s="196">
        <f t="shared" si="180"/>
        <v>45081.5</v>
      </c>
      <c r="F2289" s="272">
        <v>45093</v>
      </c>
      <c r="G2289" s="272">
        <v>45135</v>
      </c>
      <c r="H2289" s="12" t="s">
        <v>152</v>
      </c>
      <c r="I2289" s="234">
        <v>10.51</v>
      </c>
      <c r="J2289" s="272">
        <v>46048</v>
      </c>
      <c r="K2289" s="17">
        <f t="shared" si="177"/>
        <v>54</v>
      </c>
      <c r="L2289" s="283">
        <f t="shared" si="178"/>
        <v>2.533257381440307E-7</v>
      </c>
      <c r="M2289" s="22">
        <f t="shared" si="179"/>
        <v>1.3679589859777658E-5</v>
      </c>
    </row>
    <row r="2290" spans="1:13">
      <c r="A2290" s="16">
        <f t="shared" si="176"/>
        <v>2283</v>
      </c>
      <c r="B2290" s="12" t="s">
        <v>403</v>
      </c>
      <c r="C2290" s="272">
        <v>45075</v>
      </c>
      <c r="D2290" s="272">
        <v>45088</v>
      </c>
      <c r="E2290" s="196">
        <f t="shared" si="180"/>
        <v>45081.5</v>
      </c>
      <c r="F2290" s="272">
        <v>45093</v>
      </c>
      <c r="G2290" s="272">
        <v>45112</v>
      </c>
      <c r="H2290" s="12" t="s">
        <v>152</v>
      </c>
      <c r="I2290" s="234">
        <v>7.25</v>
      </c>
      <c r="J2290" s="272">
        <v>46049</v>
      </c>
      <c r="K2290" s="17">
        <f t="shared" si="177"/>
        <v>31</v>
      </c>
      <c r="L2290" s="283">
        <f t="shared" si="178"/>
        <v>1.7474896303941223E-7</v>
      </c>
      <c r="M2290" s="22">
        <f t="shared" si="179"/>
        <v>5.4172178542217788E-6</v>
      </c>
    </row>
    <row r="2291" spans="1:13">
      <c r="A2291" s="16">
        <f t="shared" si="176"/>
        <v>2284</v>
      </c>
      <c r="B2291" s="12" t="s">
        <v>403</v>
      </c>
      <c r="C2291" s="272">
        <v>45075</v>
      </c>
      <c r="D2291" s="272">
        <v>45088</v>
      </c>
      <c r="E2291" s="196">
        <f t="shared" si="180"/>
        <v>45081.5</v>
      </c>
      <c r="F2291" s="272">
        <v>45093</v>
      </c>
      <c r="G2291" s="272">
        <v>45112</v>
      </c>
      <c r="H2291" s="12" t="s">
        <v>156</v>
      </c>
      <c r="I2291" s="234">
        <v>169.71</v>
      </c>
      <c r="J2291" s="272">
        <v>46050</v>
      </c>
      <c r="K2291" s="17">
        <f t="shared" si="177"/>
        <v>31</v>
      </c>
      <c r="L2291" s="283">
        <f t="shared" si="178"/>
        <v>4.0905719334370554E-6</v>
      </c>
      <c r="M2291" s="22">
        <f t="shared" si="179"/>
        <v>1.2680772993654873E-4</v>
      </c>
    </row>
    <row r="2292" spans="1:13">
      <c r="A2292" s="16">
        <f t="shared" si="176"/>
        <v>2285</v>
      </c>
      <c r="B2292" s="12" t="s">
        <v>403</v>
      </c>
      <c r="C2292" s="272">
        <v>45075</v>
      </c>
      <c r="D2292" s="272">
        <v>45088</v>
      </c>
      <c r="E2292" s="196">
        <f t="shared" si="180"/>
        <v>45081.5</v>
      </c>
      <c r="F2292" s="272">
        <v>45093</v>
      </c>
      <c r="G2292" s="272">
        <v>45112</v>
      </c>
      <c r="H2292" s="12" t="s">
        <v>152</v>
      </c>
      <c r="I2292" s="234">
        <v>578.75000000000011</v>
      </c>
      <c r="J2292" s="272">
        <v>46051</v>
      </c>
      <c r="K2292" s="17">
        <f t="shared" si="177"/>
        <v>31</v>
      </c>
      <c r="L2292" s="283">
        <f t="shared" si="178"/>
        <v>1.3949787911594462E-5</v>
      </c>
      <c r="M2292" s="22">
        <f t="shared" si="179"/>
        <v>4.3244342525942833E-4</v>
      </c>
    </row>
    <row r="2293" spans="1:13">
      <c r="A2293" s="16">
        <f t="shared" si="176"/>
        <v>2286</v>
      </c>
      <c r="B2293" s="12" t="s">
        <v>404</v>
      </c>
      <c r="C2293" s="272">
        <v>45074</v>
      </c>
      <c r="D2293" s="272">
        <v>45087</v>
      </c>
      <c r="E2293" s="196">
        <f t="shared" si="180"/>
        <v>45080.5</v>
      </c>
      <c r="F2293" s="272">
        <v>45093</v>
      </c>
      <c r="G2293" s="272">
        <v>45126</v>
      </c>
      <c r="H2293" s="12" t="s">
        <v>157</v>
      </c>
      <c r="I2293" s="234">
        <v>67.53</v>
      </c>
      <c r="J2293" s="272">
        <v>46052</v>
      </c>
      <c r="K2293" s="17">
        <f t="shared" si="177"/>
        <v>46</v>
      </c>
      <c r="L2293" s="283">
        <f t="shared" si="178"/>
        <v>1.6276962033174493E-6</v>
      </c>
      <c r="M2293" s="22">
        <f t="shared" si="179"/>
        <v>7.4874025352602669E-5</v>
      </c>
    </row>
    <row r="2294" spans="1:13">
      <c r="A2294" s="16">
        <f t="shared" si="176"/>
        <v>2287</v>
      </c>
      <c r="B2294" s="12" t="s">
        <v>403</v>
      </c>
      <c r="C2294" s="272">
        <v>45075</v>
      </c>
      <c r="D2294" s="272">
        <v>45088</v>
      </c>
      <c r="E2294" s="196">
        <f t="shared" si="180"/>
        <v>45081.5</v>
      </c>
      <c r="F2294" s="272">
        <v>45093</v>
      </c>
      <c r="G2294" s="272">
        <v>45121</v>
      </c>
      <c r="H2294" s="12" t="s">
        <v>153</v>
      </c>
      <c r="I2294" s="234">
        <v>145.69</v>
      </c>
      <c r="J2294" s="272">
        <v>46053</v>
      </c>
      <c r="K2294" s="17">
        <f t="shared" si="177"/>
        <v>40</v>
      </c>
      <c r="L2294" s="283">
        <f t="shared" si="178"/>
        <v>3.5116105414085473E-6</v>
      </c>
      <c r="M2294" s="22">
        <f t="shared" si="179"/>
        <v>1.404644216563419E-4</v>
      </c>
    </row>
    <row r="2295" spans="1:13">
      <c r="A2295" s="16">
        <f t="shared" si="176"/>
        <v>2288</v>
      </c>
      <c r="B2295" s="12" t="s">
        <v>403</v>
      </c>
      <c r="C2295" s="272">
        <v>45075</v>
      </c>
      <c r="D2295" s="272">
        <v>45088</v>
      </c>
      <c r="E2295" s="196">
        <f t="shared" si="180"/>
        <v>45081.5</v>
      </c>
      <c r="F2295" s="272">
        <v>45093</v>
      </c>
      <c r="G2295" s="272">
        <v>45135</v>
      </c>
      <c r="H2295" s="12" t="s">
        <v>152</v>
      </c>
      <c r="I2295" s="234">
        <v>60.45</v>
      </c>
      <c r="J2295" s="272">
        <v>46054</v>
      </c>
      <c r="K2295" s="17">
        <f t="shared" si="177"/>
        <v>54</v>
      </c>
      <c r="L2295" s="283">
        <f t="shared" si="178"/>
        <v>1.4570448021699958E-6</v>
      </c>
      <c r="M2295" s="22">
        <f t="shared" si="179"/>
        <v>7.8680419317179773E-5</v>
      </c>
    </row>
    <row r="2296" spans="1:13">
      <c r="A2296" s="16">
        <f t="shared" si="176"/>
        <v>2289</v>
      </c>
      <c r="B2296" s="12" t="s">
        <v>403</v>
      </c>
      <c r="C2296" s="272">
        <v>45075</v>
      </c>
      <c r="D2296" s="272">
        <v>45088</v>
      </c>
      <c r="E2296" s="196">
        <f t="shared" si="180"/>
        <v>45081.5</v>
      </c>
      <c r="F2296" s="272">
        <v>45093</v>
      </c>
      <c r="G2296" s="272">
        <v>45126</v>
      </c>
      <c r="H2296" s="12" t="s">
        <v>157</v>
      </c>
      <c r="I2296" s="234">
        <v>23.55</v>
      </c>
      <c r="J2296" s="272">
        <v>46055</v>
      </c>
      <c r="K2296" s="17">
        <f t="shared" si="177"/>
        <v>45</v>
      </c>
      <c r="L2296" s="283">
        <f t="shared" si="178"/>
        <v>5.676328385625045E-7</v>
      </c>
      <c r="M2296" s="22">
        <f t="shared" si="179"/>
        <v>2.5543477735312704E-5</v>
      </c>
    </row>
    <row r="2297" spans="1:13">
      <c r="A2297" s="16">
        <f t="shared" si="176"/>
        <v>2290</v>
      </c>
      <c r="B2297" s="12" t="s">
        <v>404</v>
      </c>
      <c r="C2297" s="272">
        <v>45074</v>
      </c>
      <c r="D2297" s="272">
        <v>45087</v>
      </c>
      <c r="E2297" s="196">
        <f t="shared" si="180"/>
        <v>45080.5</v>
      </c>
      <c r="F2297" s="272">
        <v>45093</v>
      </c>
      <c r="G2297" s="272">
        <v>45126</v>
      </c>
      <c r="H2297" s="12" t="s">
        <v>157</v>
      </c>
      <c r="I2297" s="234">
        <v>32.65</v>
      </c>
      <c r="J2297" s="272">
        <v>46056</v>
      </c>
      <c r="K2297" s="17">
        <f t="shared" si="177"/>
        <v>46</v>
      </c>
      <c r="L2297" s="283">
        <f t="shared" si="178"/>
        <v>7.8697291630852535E-7</v>
      </c>
      <c r="M2297" s="22">
        <f t="shared" si="179"/>
        <v>3.6200754150192164E-5</v>
      </c>
    </row>
    <row r="2298" spans="1:13">
      <c r="A2298" s="16">
        <f t="shared" si="176"/>
        <v>2291</v>
      </c>
      <c r="B2298" s="12" t="s">
        <v>403</v>
      </c>
      <c r="C2298" s="272">
        <v>45075</v>
      </c>
      <c r="D2298" s="272">
        <v>45088</v>
      </c>
      <c r="E2298" s="196">
        <f t="shared" si="180"/>
        <v>45081.5</v>
      </c>
      <c r="F2298" s="272">
        <v>45093</v>
      </c>
      <c r="G2298" s="272">
        <v>45121</v>
      </c>
      <c r="H2298" s="12" t="s">
        <v>153</v>
      </c>
      <c r="I2298" s="234">
        <v>26.69</v>
      </c>
      <c r="J2298" s="272">
        <v>46057</v>
      </c>
      <c r="K2298" s="17">
        <f t="shared" si="177"/>
        <v>40</v>
      </c>
      <c r="L2298" s="283">
        <f t="shared" si="178"/>
        <v>6.4331721703750517E-7</v>
      </c>
      <c r="M2298" s="22">
        <f t="shared" si="179"/>
        <v>2.5732688681500208E-5</v>
      </c>
    </row>
    <row r="2299" spans="1:13">
      <c r="A2299" s="16">
        <f t="shared" si="176"/>
        <v>2292</v>
      </c>
      <c r="B2299" s="12" t="s">
        <v>403</v>
      </c>
      <c r="C2299" s="272">
        <v>45075</v>
      </c>
      <c r="D2299" s="272">
        <v>45088</v>
      </c>
      <c r="E2299" s="196">
        <f t="shared" si="180"/>
        <v>45081.5</v>
      </c>
      <c r="F2299" s="272">
        <v>45093</v>
      </c>
      <c r="G2299" s="272">
        <v>45126</v>
      </c>
      <c r="H2299" s="12" t="s">
        <v>157</v>
      </c>
      <c r="I2299" s="234">
        <v>23.04</v>
      </c>
      <c r="J2299" s="272">
        <v>46058</v>
      </c>
      <c r="K2299" s="17">
        <f t="shared" si="177"/>
        <v>45</v>
      </c>
      <c r="L2299" s="283">
        <f t="shared" si="178"/>
        <v>5.5534015288662863E-7</v>
      </c>
      <c r="M2299" s="22">
        <f t="shared" si="179"/>
        <v>2.499030687989829E-5</v>
      </c>
    </row>
    <row r="2300" spans="1:13">
      <c r="A2300" s="16">
        <f t="shared" si="176"/>
        <v>2293</v>
      </c>
      <c r="B2300" s="12" t="s">
        <v>404</v>
      </c>
      <c r="C2300" s="272">
        <v>45074</v>
      </c>
      <c r="D2300" s="272">
        <v>45087</v>
      </c>
      <c r="E2300" s="196">
        <f t="shared" si="180"/>
        <v>45080.5</v>
      </c>
      <c r="F2300" s="272">
        <v>45093</v>
      </c>
      <c r="G2300" s="272">
        <v>45126</v>
      </c>
      <c r="H2300" s="12" t="s">
        <v>157</v>
      </c>
      <c r="I2300" s="234">
        <v>49.61</v>
      </c>
      <c r="J2300" s="272">
        <v>46059</v>
      </c>
      <c r="K2300" s="17">
        <f t="shared" si="177"/>
        <v>46</v>
      </c>
      <c r="L2300" s="283">
        <f t="shared" si="178"/>
        <v>1.1957649732945158E-6</v>
      </c>
      <c r="M2300" s="22">
        <f t="shared" si="179"/>
        <v>5.5005188771547729E-5</v>
      </c>
    </row>
    <row r="2301" spans="1:13">
      <c r="A2301" s="16">
        <f t="shared" si="176"/>
        <v>2294</v>
      </c>
      <c r="B2301" s="12" t="s">
        <v>403</v>
      </c>
      <c r="C2301" s="272">
        <v>45075</v>
      </c>
      <c r="D2301" s="272">
        <v>45088</v>
      </c>
      <c r="E2301" s="196">
        <f t="shared" si="180"/>
        <v>45081.5</v>
      </c>
      <c r="F2301" s="272">
        <v>45093</v>
      </c>
      <c r="G2301" s="272">
        <v>45126</v>
      </c>
      <c r="H2301" s="12" t="s">
        <v>157</v>
      </c>
      <c r="I2301" s="234">
        <v>31.64</v>
      </c>
      <c r="J2301" s="272">
        <v>46060</v>
      </c>
      <c r="K2301" s="17">
        <f t="shared" si="177"/>
        <v>45</v>
      </c>
      <c r="L2301" s="283">
        <f t="shared" si="178"/>
        <v>7.6262857800924179E-7</v>
      </c>
      <c r="M2301" s="22">
        <f t="shared" si="179"/>
        <v>3.4318286010415878E-5</v>
      </c>
    </row>
    <row r="2302" spans="1:13">
      <c r="A2302" s="16">
        <f t="shared" si="176"/>
        <v>2295</v>
      </c>
      <c r="B2302" s="12" t="s">
        <v>404</v>
      </c>
      <c r="C2302" s="272">
        <v>45074</v>
      </c>
      <c r="D2302" s="272">
        <v>45087</v>
      </c>
      <c r="E2302" s="196">
        <f t="shared" si="180"/>
        <v>45080.5</v>
      </c>
      <c r="F2302" s="272">
        <v>45093</v>
      </c>
      <c r="G2302" s="272">
        <v>45126</v>
      </c>
      <c r="H2302" s="12" t="s">
        <v>157</v>
      </c>
      <c r="I2302" s="234">
        <v>214.82</v>
      </c>
      <c r="J2302" s="272">
        <v>46061</v>
      </c>
      <c r="K2302" s="17">
        <f t="shared" si="177"/>
        <v>46</v>
      </c>
      <c r="L2302" s="283">
        <f t="shared" si="178"/>
        <v>5.1778720331209009E-6</v>
      </c>
      <c r="M2302" s="22">
        <f t="shared" si="179"/>
        <v>2.3818211352356143E-4</v>
      </c>
    </row>
    <row r="2303" spans="1:13">
      <c r="A2303" s="16">
        <f t="shared" si="176"/>
        <v>2296</v>
      </c>
      <c r="B2303" s="12" t="s">
        <v>403</v>
      </c>
      <c r="C2303" s="272">
        <v>45075</v>
      </c>
      <c r="D2303" s="272">
        <v>45088</v>
      </c>
      <c r="E2303" s="196">
        <f t="shared" si="180"/>
        <v>45081.5</v>
      </c>
      <c r="F2303" s="272">
        <v>45093</v>
      </c>
      <c r="G2303" s="272">
        <v>45135</v>
      </c>
      <c r="H2303" s="12" t="s">
        <v>152</v>
      </c>
      <c r="I2303" s="234">
        <v>2.75</v>
      </c>
      <c r="J2303" s="272">
        <v>46062</v>
      </c>
      <c r="K2303" s="17">
        <f t="shared" si="177"/>
        <v>54</v>
      </c>
      <c r="L2303" s="283">
        <f t="shared" si="178"/>
        <v>6.6284089428742566E-8</v>
      </c>
      <c r="M2303" s="22">
        <f t="shared" si="179"/>
        <v>3.5793408291520987E-6</v>
      </c>
    </row>
    <row r="2304" spans="1:13">
      <c r="A2304" s="16">
        <f t="shared" si="176"/>
        <v>2297</v>
      </c>
      <c r="B2304" s="12" t="s">
        <v>403</v>
      </c>
      <c r="C2304" s="272">
        <v>45075</v>
      </c>
      <c r="D2304" s="272">
        <v>45088</v>
      </c>
      <c r="E2304" s="196">
        <f t="shared" si="180"/>
        <v>45081.5</v>
      </c>
      <c r="F2304" s="272">
        <v>45093</v>
      </c>
      <c r="G2304" s="272">
        <v>45098</v>
      </c>
      <c r="H2304" s="12" t="s">
        <v>164</v>
      </c>
      <c r="I2304" s="234">
        <v>185.05</v>
      </c>
      <c r="J2304" s="272">
        <v>46063</v>
      </c>
      <c r="K2304" s="17">
        <f t="shared" si="177"/>
        <v>17</v>
      </c>
      <c r="L2304" s="283">
        <f t="shared" si="178"/>
        <v>4.4603166359232047E-6</v>
      </c>
      <c r="M2304" s="22">
        <f t="shared" si="179"/>
        <v>7.582538281069448E-5</v>
      </c>
    </row>
    <row r="2305" spans="1:13">
      <c r="A2305" s="16">
        <f t="shared" si="176"/>
        <v>2298</v>
      </c>
      <c r="B2305" s="12" t="s">
        <v>404</v>
      </c>
      <c r="C2305" s="272">
        <v>45074</v>
      </c>
      <c r="D2305" s="272">
        <v>45087</v>
      </c>
      <c r="E2305" s="196">
        <f t="shared" si="180"/>
        <v>45080.5</v>
      </c>
      <c r="F2305" s="272">
        <v>45093</v>
      </c>
      <c r="G2305" s="272">
        <v>45126</v>
      </c>
      <c r="H2305" s="12" t="s">
        <v>157</v>
      </c>
      <c r="I2305" s="234">
        <v>80.05</v>
      </c>
      <c r="J2305" s="272">
        <v>46064</v>
      </c>
      <c r="K2305" s="17">
        <f t="shared" si="177"/>
        <v>46</v>
      </c>
      <c r="L2305" s="283">
        <f t="shared" si="178"/>
        <v>1.9294695850075788E-6</v>
      </c>
      <c r="M2305" s="22">
        <f t="shared" si="179"/>
        <v>8.8755600910348621E-5</v>
      </c>
    </row>
    <row r="2306" spans="1:13">
      <c r="A2306" s="16">
        <f t="shared" si="176"/>
        <v>2299</v>
      </c>
      <c r="B2306" s="12" t="s">
        <v>403</v>
      </c>
      <c r="C2306" s="272">
        <v>45075</v>
      </c>
      <c r="D2306" s="272">
        <v>45088</v>
      </c>
      <c r="E2306" s="196">
        <f t="shared" si="180"/>
        <v>45081.5</v>
      </c>
      <c r="F2306" s="272">
        <v>45093</v>
      </c>
      <c r="G2306" s="272">
        <v>45126</v>
      </c>
      <c r="H2306" s="12" t="s">
        <v>157</v>
      </c>
      <c r="I2306" s="234">
        <v>19.2</v>
      </c>
      <c r="J2306" s="272">
        <v>46065</v>
      </c>
      <c r="K2306" s="17">
        <f t="shared" si="177"/>
        <v>45</v>
      </c>
      <c r="L2306" s="283">
        <f t="shared" si="178"/>
        <v>4.6278346073885718E-7</v>
      </c>
      <c r="M2306" s="22">
        <f t="shared" si="179"/>
        <v>2.0825255733248574E-5</v>
      </c>
    </row>
    <row r="2307" spans="1:13">
      <c r="A2307" s="16">
        <f t="shared" si="176"/>
        <v>2300</v>
      </c>
      <c r="B2307" s="12" t="s">
        <v>404</v>
      </c>
      <c r="C2307" s="272">
        <v>45074</v>
      </c>
      <c r="D2307" s="272">
        <v>45087</v>
      </c>
      <c r="E2307" s="196">
        <f t="shared" si="180"/>
        <v>45080.5</v>
      </c>
      <c r="F2307" s="272">
        <v>45093</v>
      </c>
      <c r="G2307" s="272">
        <v>45126</v>
      </c>
      <c r="H2307" s="12" t="s">
        <v>157</v>
      </c>
      <c r="I2307" s="234">
        <v>27.68</v>
      </c>
      <c r="J2307" s="272">
        <v>46066</v>
      </c>
      <c r="K2307" s="17">
        <f t="shared" si="177"/>
        <v>46</v>
      </c>
      <c r="L2307" s="283">
        <f t="shared" si="178"/>
        <v>6.6717948923185247E-7</v>
      </c>
      <c r="M2307" s="22">
        <f t="shared" si="179"/>
        <v>3.0690256504665211E-5</v>
      </c>
    </row>
    <row r="2308" spans="1:13">
      <c r="A2308" s="16">
        <f t="shared" si="176"/>
        <v>2301</v>
      </c>
      <c r="B2308" s="12" t="s">
        <v>403</v>
      </c>
      <c r="C2308" s="272">
        <v>45075</v>
      </c>
      <c r="D2308" s="272">
        <v>45088</v>
      </c>
      <c r="E2308" s="196">
        <f t="shared" si="180"/>
        <v>45081.5</v>
      </c>
      <c r="F2308" s="272">
        <v>45093</v>
      </c>
      <c r="G2308" s="272">
        <v>45112</v>
      </c>
      <c r="H2308" s="12" t="s">
        <v>156</v>
      </c>
      <c r="I2308" s="234">
        <v>23.01</v>
      </c>
      <c r="J2308" s="272">
        <v>46067</v>
      </c>
      <c r="K2308" s="17">
        <f t="shared" si="177"/>
        <v>31</v>
      </c>
      <c r="L2308" s="283">
        <f t="shared" si="178"/>
        <v>5.5461705372922419E-7</v>
      </c>
      <c r="M2308" s="22">
        <f t="shared" si="179"/>
        <v>1.719312866560595E-5</v>
      </c>
    </row>
    <row r="2309" spans="1:13">
      <c r="A2309" s="16">
        <f t="shared" si="176"/>
        <v>2302</v>
      </c>
      <c r="B2309" s="12" t="s">
        <v>403</v>
      </c>
      <c r="C2309" s="272">
        <v>45075</v>
      </c>
      <c r="D2309" s="272">
        <v>45088</v>
      </c>
      <c r="E2309" s="196">
        <f t="shared" si="180"/>
        <v>45081.5</v>
      </c>
      <c r="F2309" s="272">
        <v>45093</v>
      </c>
      <c r="G2309" s="272">
        <v>45121</v>
      </c>
      <c r="H2309" s="12" t="s">
        <v>164</v>
      </c>
      <c r="I2309" s="234">
        <v>66</v>
      </c>
      <c r="J2309" s="272">
        <v>46068</v>
      </c>
      <c r="K2309" s="17">
        <f t="shared" si="177"/>
        <v>40</v>
      </c>
      <c r="L2309" s="283">
        <f t="shared" si="178"/>
        <v>1.5908181462898217E-6</v>
      </c>
      <c r="M2309" s="22">
        <f t="shared" si="179"/>
        <v>6.3632725851592864E-5</v>
      </c>
    </row>
    <row r="2310" spans="1:13">
      <c r="A2310" s="16">
        <f t="shared" si="176"/>
        <v>2303</v>
      </c>
      <c r="B2310" s="12" t="s">
        <v>403</v>
      </c>
      <c r="C2310" s="272">
        <v>45075</v>
      </c>
      <c r="D2310" s="272">
        <v>45088</v>
      </c>
      <c r="E2310" s="196">
        <f t="shared" si="180"/>
        <v>45081.5</v>
      </c>
      <c r="F2310" s="272">
        <v>45093</v>
      </c>
      <c r="G2310" s="272">
        <v>45135</v>
      </c>
      <c r="H2310" s="12" t="s">
        <v>152</v>
      </c>
      <c r="I2310" s="234">
        <v>16.5</v>
      </c>
      <c r="J2310" s="272">
        <v>46069</v>
      </c>
      <c r="K2310" s="17">
        <f t="shared" si="177"/>
        <v>54</v>
      </c>
      <c r="L2310" s="283">
        <f t="shared" si="178"/>
        <v>3.9770453657245542E-7</v>
      </c>
      <c r="M2310" s="22">
        <f t="shared" si="179"/>
        <v>2.1476044974912594E-5</v>
      </c>
    </row>
    <row r="2311" spans="1:13">
      <c r="A2311" s="16">
        <f t="shared" si="176"/>
        <v>2304</v>
      </c>
      <c r="B2311" s="12" t="s">
        <v>403</v>
      </c>
      <c r="C2311" s="272">
        <v>45075</v>
      </c>
      <c r="D2311" s="272">
        <v>45088</v>
      </c>
      <c r="E2311" s="196">
        <f t="shared" si="180"/>
        <v>45081.5</v>
      </c>
      <c r="F2311" s="272">
        <v>45093</v>
      </c>
      <c r="G2311" s="272">
        <v>45112</v>
      </c>
      <c r="H2311" s="12" t="s">
        <v>152</v>
      </c>
      <c r="I2311" s="234">
        <v>0.4</v>
      </c>
      <c r="J2311" s="272">
        <v>46070</v>
      </c>
      <c r="K2311" s="17">
        <f t="shared" si="177"/>
        <v>31</v>
      </c>
      <c r="L2311" s="283">
        <f t="shared" si="178"/>
        <v>9.6413220987261917E-9</v>
      </c>
      <c r="M2311" s="22">
        <f t="shared" si="179"/>
        <v>2.9888098506051194E-7</v>
      </c>
    </row>
    <row r="2312" spans="1:13">
      <c r="A2312" s="16">
        <f t="shared" si="176"/>
        <v>2305</v>
      </c>
      <c r="B2312" s="12" t="s">
        <v>403</v>
      </c>
      <c r="C2312" s="272">
        <v>45075</v>
      </c>
      <c r="D2312" s="272">
        <v>45088</v>
      </c>
      <c r="E2312" s="196">
        <f t="shared" si="180"/>
        <v>45081.5</v>
      </c>
      <c r="F2312" s="272">
        <v>45093</v>
      </c>
      <c r="G2312" s="272">
        <v>45112</v>
      </c>
      <c r="H2312" s="12" t="s">
        <v>152</v>
      </c>
      <c r="I2312" s="234">
        <v>21.32</v>
      </c>
      <c r="J2312" s="272">
        <v>46071</v>
      </c>
      <c r="K2312" s="17">
        <f t="shared" si="177"/>
        <v>31</v>
      </c>
      <c r="L2312" s="283">
        <f t="shared" si="178"/>
        <v>5.13882467862106E-7</v>
      </c>
      <c r="M2312" s="22">
        <f t="shared" si="179"/>
        <v>1.5930356503725285E-5</v>
      </c>
    </row>
    <row r="2313" spans="1:13">
      <c r="A2313" s="16">
        <f t="shared" ref="A2313:A2376" si="181">A2312+1</f>
        <v>2306</v>
      </c>
      <c r="B2313" s="12" t="s">
        <v>403</v>
      </c>
      <c r="C2313" s="272">
        <v>45075</v>
      </c>
      <c r="D2313" s="272">
        <v>45088</v>
      </c>
      <c r="E2313" s="196">
        <f t="shared" si="180"/>
        <v>45081.5</v>
      </c>
      <c r="F2313" s="272">
        <v>45093</v>
      </c>
      <c r="G2313" s="272">
        <v>45112</v>
      </c>
      <c r="H2313" s="12" t="s">
        <v>152</v>
      </c>
      <c r="I2313" s="234">
        <v>2.87</v>
      </c>
      <c r="J2313" s="272">
        <v>46072</v>
      </c>
      <c r="K2313" s="17">
        <f t="shared" si="177"/>
        <v>31</v>
      </c>
      <c r="L2313" s="283">
        <f t="shared" si="178"/>
        <v>6.9176486058360424E-8</v>
      </c>
      <c r="M2313" s="22">
        <f t="shared" si="179"/>
        <v>2.1444710678091733E-6</v>
      </c>
    </row>
    <row r="2314" spans="1:13">
      <c r="A2314" s="16">
        <f t="shared" si="181"/>
        <v>2307</v>
      </c>
      <c r="B2314" s="12" t="s">
        <v>403</v>
      </c>
      <c r="C2314" s="272">
        <v>45075</v>
      </c>
      <c r="D2314" s="272">
        <v>45088</v>
      </c>
      <c r="E2314" s="196">
        <f t="shared" si="180"/>
        <v>45081.5</v>
      </c>
      <c r="F2314" s="272">
        <v>45093</v>
      </c>
      <c r="G2314" s="272">
        <v>45121</v>
      </c>
      <c r="H2314" s="12" t="s">
        <v>153</v>
      </c>
      <c r="I2314" s="234">
        <v>24.39</v>
      </c>
      <c r="J2314" s="272">
        <v>46073</v>
      </c>
      <c r="K2314" s="17">
        <f t="shared" ref="K2314:K2377" si="182">(G2314-D2314)+((D2314-C2314+1)/2)</f>
        <v>40</v>
      </c>
      <c r="L2314" s="283">
        <f t="shared" ref="L2314:L2377" si="183">I2314/$I$4859</f>
        <v>5.8787961496982951E-7</v>
      </c>
      <c r="M2314" s="22">
        <f t="shared" ref="M2314:M2377" si="184">L2314*K2314</f>
        <v>2.3515184598793182E-5</v>
      </c>
    </row>
    <row r="2315" spans="1:13">
      <c r="A2315" s="16">
        <f t="shared" si="181"/>
        <v>2308</v>
      </c>
      <c r="B2315" s="12" t="s">
        <v>403</v>
      </c>
      <c r="C2315" s="272">
        <v>45089</v>
      </c>
      <c r="D2315" s="272">
        <v>45102</v>
      </c>
      <c r="E2315" s="196">
        <f t="shared" si="180"/>
        <v>45095.5</v>
      </c>
      <c r="F2315" s="272">
        <v>45107</v>
      </c>
      <c r="G2315" s="272">
        <v>45135</v>
      </c>
      <c r="H2315" s="12" t="s">
        <v>152</v>
      </c>
      <c r="I2315" s="234">
        <v>5.13</v>
      </c>
      <c r="J2315" s="272">
        <v>46074</v>
      </c>
      <c r="K2315" s="17">
        <f t="shared" si="182"/>
        <v>40</v>
      </c>
      <c r="L2315" s="283">
        <f t="shared" si="183"/>
        <v>1.236499559161634E-7</v>
      </c>
      <c r="M2315" s="22">
        <f t="shared" si="184"/>
        <v>4.9459982366465357E-6</v>
      </c>
    </row>
    <row r="2316" spans="1:13">
      <c r="A2316" s="16">
        <f t="shared" si="181"/>
        <v>2309</v>
      </c>
      <c r="B2316" s="12" t="s">
        <v>403</v>
      </c>
      <c r="C2316" s="272">
        <v>45089</v>
      </c>
      <c r="D2316" s="272">
        <v>45102</v>
      </c>
      <c r="E2316" s="196">
        <f t="shared" si="180"/>
        <v>45095.5</v>
      </c>
      <c r="F2316" s="272">
        <v>45107</v>
      </c>
      <c r="G2316" s="272">
        <v>45112</v>
      </c>
      <c r="H2316" s="12" t="s">
        <v>152</v>
      </c>
      <c r="I2316" s="234">
        <v>3.43</v>
      </c>
      <c r="J2316" s="272">
        <v>46075</v>
      </c>
      <c r="K2316" s="17">
        <f t="shared" si="182"/>
        <v>17</v>
      </c>
      <c r="L2316" s="283">
        <f t="shared" si="183"/>
        <v>8.2674336996577095E-8</v>
      </c>
      <c r="M2316" s="22">
        <f t="shared" si="184"/>
        <v>1.4054637289418107E-6</v>
      </c>
    </row>
    <row r="2317" spans="1:13">
      <c r="A2317" s="16">
        <f t="shared" si="181"/>
        <v>2310</v>
      </c>
      <c r="B2317" s="12" t="s">
        <v>403</v>
      </c>
      <c r="C2317" s="272">
        <v>45089</v>
      </c>
      <c r="D2317" s="272">
        <v>45102</v>
      </c>
      <c r="E2317" s="196">
        <f t="shared" si="180"/>
        <v>45095.5</v>
      </c>
      <c r="F2317" s="272">
        <v>45107</v>
      </c>
      <c r="G2317" s="272">
        <v>45126</v>
      </c>
      <c r="H2317" s="12" t="s">
        <v>157</v>
      </c>
      <c r="I2317" s="234">
        <v>25.33</v>
      </c>
      <c r="J2317" s="272">
        <v>46076</v>
      </c>
      <c r="K2317" s="17">
        <f t="shared" si="182"/>
        <v>31</v>
      </c>
      <c r="L2317" s="283">
        <f t="shared" si="183"/>
        <v>6.1053672190183601E-7</v>
      </c>
      <c r="M2317" s="22">
        <f t="shared" si="184"/>
        <v>1.8926638378956916E-5</v>
      </c>
    </row>
    <row r="2318" spans="1:13">
      <c r="A2318" s="16">
        <f t="shared" si="181"/>
        <v>2311</v>
      </c>
      <c r="B2318" s="12" t="s">
        <v>404</v>
      </c>
      <c r="C2318" s="272">
        <v>45088</v>
      </c>
      <c r="D2318" s="272">
        <v>45101</v>
      </c>
      <c r="E2318" s="196">
        <f t="shared" si="180"/>
        <v>45094.5</v>
      </c>
      <c r="F2318" s="272">
        <v>45107</v>
      </c>
      <c r="G2318" s="272">
        <v>45126</v>
      </c>
      <c r="H2318" s="12" t="s">
        <v>157</v>
      </c>
      <c r="I2318" s="234">
        <v>138.26</v>
      </c>
      <c r="J2318" s="272">
        <v>46077</v>
      </c>
      <c r="K2318" s="17">
        <f t="shared" si="182"/>
        <v>32</v>
      </c>
      <c r="L2318" s="283">
        <f t="shared" si="183"/>
        <v>3.3325229834247081E-6</v>
      </c>
      <c r="M2318" s="22">
        <f t="shared" si="184"/>
        <v>1.0664073546959066E-4</v>
      </c>
    </row>
    <row r="2319" spans="1:13">
      <c r="A2319" s="16">
        <f t="shared" si="181"/>
        <v>2312</v>
      </c>
      <c r="B2319" s="12" t="s">
        <v>403</v>
      </c>
      <c r="C2319" s="272">
        <v>45089</v>
      </c>
      <c r="D2319" s="272">
        <v>45102</v>
      </c>
      <c r="E2319" s="196">
        <f t="shared" si="180"/>
        <v>45095.5</v>
      </c>
      <c r="F2319" s="272">
        <v>45107</v>
      </c>
      <c r="G2319" s="272">
        <v>45112</v>
      </c>
      <c r="H2319" s="12" t="s">
        <v>152</v>
      </c>
      <c r="I2319" s="234">
        <v>10.97</v>
      </c>
      <c r="J2319" s="272">
        <v>46078</v>
      </c>
      <c r="K2319" s="17">
        <f t="shared" si="182"/>
        <v>17</v>
      </c>
      <c r="L2319" s="283">
        <f t="shared" si="183"/>
        <v>2.6441325855756583E-7</v>
      </c>
      <c r="M2319" s="22">
        <f t="shared" si="184"/>
        <v>4.4950253954786194E-6</v>
      </c>
    </row>
    <row r="2320" spans="1:13">
      <c r="A2320" s="16">
        <f t="shared" si="181"/>
        <v>2313</v>
      </c>
      <c r="B2320" s="12" t="s">
        <v>403</v>
      </c>
      <c r="C2320" s="272">
        <v>45089</v>
      </c>
      <c r="D2320" s="272">
        <v>45102</v>
      </c>
      <c r="E2320" s="196">
        <f t="shared" si="180"/>
        <v>45095.5</v>
      </c>
      <c r="F2320" s="272">
        <v>45107</v>
      </c>
      <c r="G2320" s="272">
        <v>45135</v>
      </c>
      <c r="H2320" s="12" t="s">
        <v>152</v>
      </c>
      <c r="I2320" s="234">
        <v>83.75</v>
      </c>
      <c r="J2320" s="272">
        <v>46079</v>
      </c>
      <c r="K2320" s="17">
        <f t="shared" si="182"/>
        <v>40</v>
      </c>
      <c r="L2320" s="283">
        <f t="shared" si="183"/>
        <v>2.0186518144207964E-6</v>
      </c>
      <c r="M2320" s="22">
        <f t="shared" si="184"/>
        <v>8.0746072576831862E-5</v>
      </c>
    </row>
    <row r="2321" spans="1:13">
      <c r="A2321" s="16">
        <f t="shared" si="181"/>
        <v>2314</v>
      </c>
      <c r="B2321" s="12" t="s">
        <v>403</v>
      </c>
      <c r="C2321" s="272">
        <v>45089</v>
      </c>
      <c r="D2321" s="272">
        <v>45102</v>
      </c>
      <c r="E2321" s="196">
        <f t="shared" si="180"/>
        <v>45095.5</v>
      </c>
      <c r="F2321" s="272">
        <v>45107</v>
      </c>
      <c r="G2321" s="272">
        <v>45135</v>
      </c>
      <c r="H2321" s="12" t="s">
        <v>152</v>
      </c>
      <c r="I2321" s="234">
        <v>13.41</v>
      </c>
      <c r="J2321" s="272">
        <v>46080</v>
      </c>
      <c r="K2321" s="17">
        <f t="shared" si="182"/>
        <v>40</v>
      </c>
      <c r="L2321" s="283">
        <f t="shared" si="183"/>
        <v>3.2322532335979561E-7</v>
      </c>
      <c r="M2321" s="22">
        <f t="shared" si="184"/>
        <v>1.2929012934391825E-5</v>
      </c>
    </row>
    <row r="2322" spans="1:13">
      <c r="A2322" s="16">
        <f t="shared" si="181"/>
        <v>2315</v>
      </c>
      <c r="B2322" s="12" t="s">
        <v>403</v>
      </c>
      <c r="C2322" s="272">
        <v>45089</v>
      </c>
      <c r="D2322" s="272">
        <v>45102</v>
      </c>
      <c r="E2322" s="196">
        <f t="shared" si="180"/>
        <v>45095.5</v>
      </c>
      <c r="F2322" s="272">
        <v>45107</v>
      </c>
      <c r="G2322" s="272">
        <v>45135</v>
      </c>
      <c r="H2322" s="12" t="s">
        <v>156</v>
      </c>
      <c r="I2322" s="234">
        <v>40.64</v>
      </c>
      <c r="J2322" s="272">
        <v>46081</v>
      </c>
      <c r="K2322" s="17">
        <f t="shared" si="182"/>
        <v>40</v>
      </c>
      <c r="L2322" s="283">
        <f t="shared" si="183"/>
        <v>9.7955832523058103E-7</v>
      </c>
      <c r="M2322" s="22">
        <f t="shared" si="184"/>
        <v>3.9182333009223243E-5</v>
      </c>
    </row>
    <row r="2323" spans="1:13">
      <c r="A2323" s="16">
        <f t="shared" si="181"/>
        <v>2316</v>
      </c>
      <c r="B2323" s="12" t="s">
        <v>403</v>
      </c>
      <c r="C2323" s="272">
        <v>45089</v>
      </c>
      <c r="D2323" s="272">
        <v>45102</v>
      </c>
      <c r="E2323" s="196">
        <f t="shared" si="180"/>
        <v>45095.5</v>
      </c>
      <c r="F2323" s="272">
        <v>45107</v>
      </c>
      <c r="G2323" s="272">
        <v>45126</v>
      </c>
      <c r="H2323" s="12" t="s">
        <v>157</v>
      </c>
      <c r="I2323" s="234">
        <v>24.07</v>
      </c>
      <c r="J2323" s="272">
        <v>46082</v>
      </c>
      <c r="K2323" s="17">
        <f t="shared" si="182"/>
        <v>31</v>
      </c>
      <c r="L2323" s="283">
        <f t="shared" si="183"/>
        <v>5.8016655729084855E-7</v>
      </c>
      <c r="M2323" s="22">
        <f t="shared" si="184"/>
        <v>1.7985163276016305E-5</v>
      </c>
    </row>
    <row r="2324" spans="1:13">
      <c r="A2324" s="16">
        <f t="shared" si="181"/>
        <v>2317</v>
      </c>
      <c r="B2324" s="12" t="s">
        <v>404</v>
      </c>
      <c r="C2324" s="272">
        <v>45088</v>
      </c>
      <c r="D2324" s="272">
        <v>45101</v>
      </c>
      <c r="E2324" s="196">
        <f t="shared" si="180"/>
        <v>45094.5</v>
      </c>
      <c r="F2324" s="272">
        <v>45107</v>
      </c>
      <c r="G2324" s="272">
        <v>45126</v>
      </c>
      <c r="H2324" s="12" t="s">
        <v>157</v>
      </c>
      <c r="I2324" s="234">
        <v>221.26999999999998</v>
      </c>
      <c r="J2324" s="272">
        <v>46083</v>
      </c>
      <c r="K2324" s="17">
        <f t="shared" si="182"/>
        <v>32</v>
      </c>
      <c r="L2324" s="283">
        <f t="shared" si="183"/>
        <v>5.3333383519628606E-6</v>
      </c>
      <c r="M2324" s="22">
        <f t="shared" si="184"/>
        <v>1.7066682726281154E-4</v>
      </c>
    </row>
    <row r="2325" spans="1:13">
      <c r="A2325" s="16">
        <f t="shared" si="181"/>
        <v>2318</v>
      </c>
      <c r="B2325" s="12" t="s">
        <v>403</v>
      </c>
      <c r="C2325" s="272">
        <v>45089</v>
      </c>
      <c r="D2325" s="272">
        <v>45102</v>
      </c>
      <c r="E2325" s="196">
        <f t="shared" si="180"/>
        <v>45095.5</v>
      </c>
      <c r="F2325" s="272">
        <v>45107</v>
      </c>
      <c r="G2325" s="272">
        <v>45135</v>
      </c>
      <c r="H2325" s="12" t="s">
        <v>153</v>
      </c>
      <c r="I2325" s="234">
        <v>125.56</v>
      </c>
      <c r="J2325" s="272">
        <v>46084</v>
      </c>
      <c r="K2325" s="17">
        <f t="shared" si="182"/>
        <v>40</v>
      </c>
      <c r="L2325" s="283">
        <f t="shared" si="183"/>
        <v>3.0264110067901516E-6</v>
      </c>
      <c r="M2325" s="22">
        <f t="shared" si="184"/>
        <v>1.2105644027160607E-4</v>
      </c>
    </row>
    <row r="2326" spans="1:13">
      <c r="A2326" s="16">
        <f t="shared" si="181"/>
        <v>2319</v>
      </c>
      <c r="B2326" s="12" t="s">
        <v>403</v>
      </c>
      <c r="C2326" s="272">
        <v>45089</v>
      </c>
      <c r="D2326" s="272">
        <v>45102</v>
      </c>
      <c r="E2326" s="196">
        <f t="shared" si="180"/>
        <v>45095.5</v>
      </c>
      <c r="F2326" s="272">
        <v>45107</v>
      </c>
      <c r="G2326" s="272">
        <v>45135</v>
      </c>
      <c r="H2326" s="12" t="s">
        <v>154</v>
      </c>
      <c r="I2326" s="234">
        <v>772.36999999999989</v>
      </c>
      <c r="J2326" s="272">
        <v>46085</v>
      </c>
      <c r="K2326" s="17">
        <f t="shared" si="182"/>
        <v>40</v>
      </c>
      <c r="L2326" s="283">
        <f t="shared" si="183"/>
        <v>1.8616669873482868E-5</v>
      </c>
      <c r="M2326" s="22">
        <f t="shared" si="184"/>
        <v>7.4466679493931473E-4</v>
      </c>
    </row>
    <row r="2327" spans="1:13">
      <c r="A2327" s="16">
        <f t="shared" si="181"/>
        <v>2320</v>
      </c>
      <c r="B2327" s="12" t="s">
        <v>403</v>
      </c>
      <c r="C2327" s="272">
        <v>45089</v>
      </c>
      <c r="D2327" s="272">
        <v>45102</v>
      </c>
      <c r="E2327" s="196">
        <f t="shared" si="180"/>
        <v>45095.5</v>
      </c>
      <c r="F2327" s="272">
        <v>45107</v>
      </c>
      <c r="G2327" s="272">
        <v>45135</v>
      </c>
      <c r="H2327" s="12" t="s">
        <v>155</v>
      </c>
      <c r="I2327" s="234">
        <v>43.38</v>
      </c>
      <c r="J2327" s="272">
        <v>46086</v>
      </c>
      <c r="K2327" s="17">
        <f t="shared" si="182"/>
        <v>40</v>
      </c>
      <c r="L2327" s="283">
        <f t="shared" si="183"/>
        <v>1.0456013816068555E-6</v>
      </c>
      <c r="M2327" s="22">
        <f t="shared" si="184"/>
        <v>4.182405526427422E-5</v>
      </c>
    </row>
    <row r="2328" spans="1:13">
      <c r="A2328" s="16">
        <f t="shared" si="181"/>
        <v>2321</v>
      </c>
      <c r="B2328" s="12" t="s">
        <v>403</v>
      </c>
      <c r="C2328" s="272">
        <v>45089</v>
      </c>
      <c r="D2328" s="272">
        <v>45102</v>
      </c>
      <c r="E2328" s="196">
        <f t="shared" si="180"/>
        <v>45095.5</v>
      </c>
      <c r="F2328" s="272">
        <v>45107</v>
      </c>
      <c r="G2328" s="272">
        <v>45135</v>
      </c>
      <c r="H2328" s="12" t="s">
        <v>154</v>
      </c>
      <c r="I2328" s="234">
        <v>255.02</v>
      </c>
      <c r="J2328" s="272">
        <v>46087</v>
      </c>
      <c r="K2328" s="17">
        <f t="shared" si="182"/>
        <v>40</v>
      </c>
      <c r="L2328" s="283">
        <f t="shared" si="183"/>
        <v>6.1468249040428835E-6</v>
      </c>
      <c r="M2328" s="22">
        <f t="shared" si="184"/>
        <v>2.4587299616171535E-4</v>
      </c>
    </row>
    <row r="2329" spans="1:13">
      <c r="A2329" s="16">
        <f t="shared" si="181"/>
        <v>2322</v>
      </c>
      <c r="B2329" s="12" t="s">
        <v>403</v>
      </c>
      <c r="C2329" s="272">
        <v>45089</v>
      </c>
      <c r="D2329" s="272">
        <v>45102</v>
      </c>
      <c r="E2329" s="196">
        <f t="shared" si="180"/>
        <v>45095.5</v>
      </c>
      <c r="F2329" s="272">
        <v>45107</v>
      </c>
      <c r="G2329" s="272">
        <v>45135</v>
      </c>
      <c r="H2329" s="12" t="s">
        <v>152</v>
      </c>
      <c r="I2329" s="234">
        <v>10.16</v>
      </c>
      <c r="J2329" s="272">
        <v>46088</v>
      </c>
      <c r="K2329" s="17">
        <f t="shared" si="182"/>
        <v>40</v>
      </c>
      <c r="L2329" s="283">
        <f t="shared" si="183"/>
        <v>2.4488958130764526E-7</v>
      </c>
      <c r="M2329" s="22">
        <f t="shared" si="184"/>
        <v>9.7955832523058108E-6</v>
      </c>
    </row>
    <row r="2330" spans="1:13">
      <c r="A2330" s="16">
        <f t="shared" si="181"/>
        <v>2323</v>
      </c>
      <c r="B2330" s="12" t="s">
        <v>403</v>
      </c>
      <c r="C2330" s="272">
        <v>45089</v>
      </c>
      <c r="D2330" s="272">
        <v>45102</v>
      </c>
      <c r="E2330" s="196">
        <f t="shared" si="180"/>
        <v>45095.5</v>
      </c>
      <c r="F2330" s="272">
        <v>45107</v>
      </c>
      <c r="G2330" s="272">
        <v>45135</v>
      </c>
      <c r="H2330" s="12" t="s">
        <v>156</v>
      </c>
      <c r="I2330" s="234">
        <v>12.33</v>
      </c>
      <c r="J2330" s="272">
        <v>46089</v>
      </c>
      <c r="K2330" s="17">
        <f t="shared" si="182"/>
        <v>40</v>
      </c>
      <c r="L2330" s="283">
        <f t="shared" si="183"/>
        <v>2.9719375369323488E-7</v>
      </c>
      <c r="M2330" s="22">
        <f t="shared" si="184"/>
        <v>1.1887750147729395E-5</v>
      </c>
    </row>
    <row r="2331" spans="1:13">
      <c r="A2331" s="16">
        <f t="shared" si="181"/>
        <v>2324</v>
      </c>
      <c r="B2331" s="12" t="s">
        <v>403</v>
      </c>
      <c r="C2331" s="272">
        <v>45089</v>
      </c>
      <c r="D2331" s="272">
        <v>45102</v>
      </c>
      <c r="E2331" s="196">
        <f t="shared" si="180"/>
        <v>45095.5</v>
      </c>
      <c r="F2331" s="272">
        <v>45107</v>
      </c>
      <c r="G2331" s="272">
        <v>45121</v>
      </c>
      <c r="H2331" s="12" t="s">
        <v>153</v>
      </c>
      <c r="I2331" s="234">
        <v>35.49</v>
      </c>
      <c r="J2331" s="272">
        <v>46090</v>
      </c>
      <c r="K2331" s="17">
        <f t="shared" si="182"/>
        <v>26</v>
      </c>
      <c r="L2331" s="283">
        <f t="shared" si="183"/>
        <v>8.5542630320948143E-7</v>
      </c>
      <c r="M2331" s="22">
        <f t="shared" si="184"/>
        <v>2.2241083883446517E-5</v>
      </c>
    </row>
    <row r="2332" spans="1:13">
      <c r="A2332" s="16">
        <f t="shared" si="181"/>
        <v>2325</v>
      </c>
      <c r="B2332" s="12" t="s">
        <v>403</v>
      </c>
      <c r="C2332" s="272">
        <v>45089</v>
      </c>
      <c r="D2332" s="272">
        <v>45102</v>
      </c>
      <c r="E2332" s="196">
        <f t="shared" si="180"/>
        <v>45095.5</v>
      </c>
      <c r="F2332" s="272">
        <v>45107</v>
      </c>
      <c r="G2332" s="272">
        <v>45135</v>
      </c>
      <c r="H2332" s="12" t="s">
        <v>152</v>
      </c>
      <c r="I2332" s="234">
        <v>12.2</v>
      </c>
      <c r="J2332" s="272">
        <v>46091</v>
      </c>
      <c r="K2332" s="17">
        <f t="shared" si="182"/>
        <v>40</v>
      </c>
      <c r="L2332" s="283">
        <f t="shared" si="183"/>
        <v>2.9406032401114884E-7</v>
      </c>
      <c r="M2332" s="22">
        <f t="shared" si="184"/>
        <v>1.1762412960445953E-5</v>
      </c>
    </row>
    <row r="2333" spans="1:13">
      <c r="A2333" s="16">
        <f t="shared" si="181"/>
        <v>2326</v>
      </c>
      <c r="B2333" s="12" t="s">
        <v>403</v>
      </c>
      <c r="C2333" s="272">
        <v>45089</v>
      </c>
      <c r="D2333" s="272">
        <v>45102</v>
      </c>
      <c r="E2333" s="196">
        <f t="shared" si="180"/>
        <v>45095.5</v>
      </c>
      <c r="F2333" s="272">
        <v>45107</v>
      </c>
      <c r="G2333" s="272">
        <v>45135</v>
      </c>
      <c r="H2333" s="12" t="s">
        <v>156</v>
      </c>
      <c r="I2333" s="234">
        <v>106.06</v>
      </c>
      <c r="J2333" s="272">
        <v>46092</v>
      </c>
      <c r="K2333" s="17">
        <f t="shared" si="182"/>
        <v>40</v>
      </c>
      <c r="L2333" s="283">
        <f t="shared" si="183"/>
        <v>2.5563965544772499E-6</v>
      </c>
      <c r="M2333" s="22">
        <f t="shared" si="184"/>
        <v>1.0225586217908999E-4</v>
      </c>
    </row>
    <row r="2334" spans="1:13">
      <c r="A2334" s="16">
        <f t="shared" si="181"/>
        <v>2327</v>
      </c>
      <c r="B2334" s="12" t="s">
        <v>403</v>
      </c>
      <c r="C2334" s="272">
        <v>45089</v>
      </c>
      <c r="D2334" s="272">
        <v>45102</v>
      </c>
      <c r="E2334" s="196">
        <f t="shared" si="180"/>
        <v>45095.5</v>
      </c>
      <c r="F2334" s="272">
        <v>45107</v>
      </c>
      <c r="G2334" s="272">
        <v>45112</v>
      </c>
      <c r="H2334" s="12" t="s">
        <v>156</v>
      </c>
      <c r="I2334" s="234">
        <v>1123.8700000000001</v>
      </c>
      <c r="J2334" s="272">
        <v>46093</v>
      </c>
      <c r="K2334" s="17">
        <f t="shared" si="182"/>
        <v>17</v>
      </c>
      <c r="L2334" s="283">
        <f t="shared" si="183"/>
        <v>2.7088981667738514E-5</v>
      </c>
      <c r="M2334" s="22">
        <f t="shared" si="184"/>
        <v>4.6051268835155474E-4</v>
      </c>
    </row>
    <row r="2335" spans="1:13">
      <c r="A2335" s="16">
        <f t="shared" si="181"/>
        <v>2328</v>
      </c>
      <c r="B2335" s="12" t="s">
        <v>403</v>
      </c>
      <c r="C2335" s="272">
        <v>45089</v>
      </c>
      <c r="D2335" s="272">
        <v>45102</v>
      </c>
      <c r="E2335" s="196">
        <f t="shared" si="180"/>
        <v>45095.5</v>
      </c>
      <c r="F2335" s="272">
        <v>45107</v>
      </c>
      <c r="G2335" s="272">
        <v>45112</v>
      </c>
      <c r="H2335" s="12" t="s">
        <v>152</v>
      </c>
      <c r="I2335" s="234">
        <v>14475.049999999992</v>
      </c>
      <c r="J2335" s="272">
        <v>46094</v>
      </c>
      <c r="K2335" s="17">
        <f t="shared" si="182"/>
        <v>17</v>
      </c>
      <c r="L2335" s="283">
        <f t="shared" si="183"/>
        <v>3.4889654861291623E-4</v>
      </c>
      <c r="M2335" s="22">
        <f t="shared" si="184"/>
        <v>5.9312413264195757E-3</v>
      </c>
    </row>
    <row r="2336" spans="1:13">
      <c r="A2336" s="16">
        <f t="shared" si="181"/>
        <v>2329</v>
      </c>
      <c r="B2336" s="12" t="s">
        <v>404</v>
      </c>
      <c r="C2336" s="272">
        <v>45088</v>
      </c>
      <c r="D2336" s="272">
        <v>45101</v>
      </c>
      <c r="E2336" s="196">
        <f t="shared" si="180"/>
        <v>45094.5</v>
      </c>
      <c r="F2336" s="272">
        <v>45107</v>
      </c>
      <c r="G2336" s="272">
        <v>45126</v>
      </c>
      <c r="H2336" s="12" t="s">
        <v>157</v>
      </c>
      <c r="I2336" s="234">
        <v>112.44</v>
      </c>
      <c r="J2336" s="272">
        <v>46095</v>
      </c>
      <c r="K2336" s="17">
        <f t="shared" si="182"/>
        <v>32</v>
      </c>
      <c r="L2336" s="283">
        <f t="shared" si="183"/>
        <v>2.7101756419519324E-6</v>
      </c>
      <c r="M2336" s="22">
        <f t="shared" si="184"/>
        <v>8.6725620542461838E-5</v>
      </c>
    </row>
    <row r="2337" spans="1:13">
      <c r="A2337" s="16">
        <f t="shared" si="181"/>
        <v>2330</v>
      </c>
      <c r="B2337" s="12" t="s">
        <v>403</v>
      </c>
      <c r="C2337" s="272">
        <v>45089</v>
      </c>
      <c r="D2337" s="272">
        <v>45102</v>
      </c>
      <c r="E2337" s="196">
        <f t="shared" si="180"/>
        <v>45095.5</v>
      </c>
      <c r="F2337" s="272">
        <v>45107</v>
      </c>
      <c r="G2337" s="272">
        <v>45126</v>
      </c>
      <c r="H2337" s="12" t="s">
        <v>157</v>
      </c>
      <c r="I2337" s="234">
        <v>24.61</v>
      </c>
      <c r="J2337" s="272">
        <v>46096</v>
      </c>
      <c r="K2337" s="17">
        <f t="shared" si="182"/>
        <v>31</v>
      </c>
      <c r="L2337" s="283">
        <f t="shared" si="183"/>
        <v>5.9318234212412897E-7</v>
      </c>
      <c r="M2337" s="22">
        <f t="shared" si="184"/>
        <v>1.8388652605847997E-5</v>
      </c>
    </row>
    <row r="2338" spans="1:13">
      <c r="A2338" s="16">
        <f t="shared" si="181"/>
        <v>2331</v>
      </c>
      <c r="B2338" s="12" t="s">
        <v>404</v>
      </c>
      <c r="C2338" s="272">
        <v>45088</v>
      </c>
      <c r="D2338" s="272">
        <v>45101</v>
      </c>
      <c r="E2338" s="196">
        <f t="shared" si="180"/>
        <v>45094.5</v>
      </c>
      <c r="F2338" s="272">
        <v>45107</v>
      </c>
      <c r="G2338" s="272">
        <v>45126</v>
      </c>
      <c r="H2338" s="12" t="s">
        <v>157</v>
      </c>
      <c r="I2338" s="234">
        <v>502.53</v>
      </c>
      <c r="J2338" s="272">
        <v>46097</v>
      </c>
      <c r="K2338" s="17">
        <f t="shared" si="182"/>
        <v>32</v>
      </c>
      <c r="L2338" s="283">
        <f t="shared" si="183"/>
        <v>1.2112633985682182E-5</v>
      </c>
      <c r="M2338" s="22">
        <f t="shared" si="184"/>
        <v>3.8760428754182981E-4</v>
      </c>
    </row>
    <row r="2339" spans="1:13">
      <c r="A2339" s="16">
        <f t="shared" si="181"/>
        <v>2332</v>
      </c>
      <c r="B2339" s="12" t="s">
        <v>403</v>
      </c>
      <c r="C2339" s="272">
        <v>45089</v>
      </c>
      <c r="D2339" s="272">
        <v>45102</v>
      </c>
      <c r="E2339" s="196">
        <f t="shared" si="180"/>
        <v>45095.5</v>
      </c>
      <c r="F2339" s="272">
        <v>45107</v>
      </c>
      <c r="G2339" s="272">
        <v>45121</v>
      </c>
      <c r="H2339" s="12" t="s">
        <v>153</v>
      </c>
      <c r="I2339" s="234">
        <v>195.35999999999999</v>
      </c>
      <c r="J2339" s="272">
        <v>46098</v>
      </c>
      <c r="K2339" s="17">
        <f t="shared" si="182"/>
        <v>26</v>
      </c>
      <c r="L2339" s="283">
        <f t="shared" si="183"/>
        <v>4.7088217130178716E-6</v>
      </c>
      <c r="M2339" s="22">
        <f t="shared" si="184"/>
        <v>1.2242936453846467E-4</v>
      </c>
    </row>
    <row r="2340" spans="1:13">
      <c r="A2340" s="16">
        <f t="shared" si="181"/>
        <v>2333</v>
      </c>
      <c r="B2340" s="12" t="s">
        <v>404</v>
      </c>
      <c r="C2340" s="272">
        <v>45088</v>
      </c>
      <c r="D2340" s="272">
        <v>45101</v>
      </c>
      <c r="E2340" s="196">
        <f t="shared" si="180"/>
        <v>45094.5</v>
      </c>
      <c r="F2340" s="272">
        <v>45107</v>
      </c>
      <c r="G2340" s="272">
        <v>45126</v>
      </c>
      <c r="H2340" s="12" t="s">
        <v>157</v>
      </c>
      <c r="I2340" s="234">
        <v>86.12</v>
      </c>
      <c r="J2340" s="272">
        <v>46099</v>
      </c>
      <c r="K2340" s="17">
        <f t="shared" si="182"/>
        <v>32</v>
      </c>
      <c r="L2340" s="283">
        <f t="shared" si="183"/>
        <v>2.0757766478557491E-6</v>
      </c>
      <c r="M2340" s="22">
        <f t="shared" si="184"/>
        <v>6.6424852731383972E-5</v>
      </c>
    </row>
    <row r="2341" spans="1:13">
      <c r="A2341" s="16">
        <f t="shared" si="181"/>
        <v>2334</v>
      </c>
      <c r="B2341" s="12" t="s">
        <v>403</v>
      </c>
      <c r="C2341" s="272">
        <v>45089</v>
      </c>
      <c r="D2341" s="272">
        <v>45102</v>
      </c>
      <c r="E2341" s="196">
        <f t="shared" ref="E2341:E2404" si="185">AVERAGE(C2341:D2341)</f>
        <v>45095.5</v>
      </c>
      <c r="F2341" s="272">
        <v>45107</v>
      </c>
      <c r="G2341" s="272">
        <v>45121</v>
      </c>
      <c r="H2341" s="12" t="s">
        <v>153</v>
      </c>
      <c r="I2341" s="234">
        <v>101.94</v>
      </c>
      <c r="J2341" s="272">
        <v>46100</v>
      </c>
      <c r="K2341" s="17">
        <f t="shared" si="182"/>
        <v>26</v>
      </c>
      <c r="L2341" s="283">
        <f t="shared" si="183"/>
        <v>2.4570909368603698E-6</v>
      </c>
      <c r="M2341" s="22">
        <f t="shared" si="184"/>
        <v>6.3884364358369621E-5</v>
      </c>
    </row>
    <row r="2342" spans="1:13">
      <c r="A2342" s="16">
        <f t="shared" si="181"/>
        <v>2335</v>
      </c>
      <c r="B2342" s="12" t="s">
        <v>403</v>
      </c>
      <c r="C2342" s="272">
        <v>45089</v>
      </c>
      <c r="D2342" s="272">
        <v>45102</v>
      </c>
      <c r="E2342" s="196">
        <f t="shared" si="185"/>
        <v>45095.5</v>
      </c>
      <c r="F2342" s="272">
        <v>45107</v>
      </c>
      <c r="G2342" s="272">
        <v>45135</v>
      </c>
      <c r="H2342" s="12" t="s">
        <v>152</v>
      </c>
      <c r="I2342" s="234">
        <v>23.970000000000002</v>
      </c>
      <c r="J2342" s="272">
        <v>46101</v>
      </c>
      <c r="K2342" s="17">
        <f t="shared" si="182"/>
        <v>40</v>
      </c>
      <c r="L2342" s="283">
        <f t="shared" si="183"/>
        <v>5.7775622676616706E-7</v>
      </c>
      <c r="M2342" s="22">
        <f t="shared" si="184"/>
        <v>2.3110249070646683E-5</v>
      </c>
    </row>
    <row r="2343" spans="1:13">
      <c r="A2343" s="16">
        <f t="shared" si="181"/>
        <v>2336</v>
      </c>
      <c r="B2343" s="12" t="s">
        <v>403</v>
      </c>
      <c r="C2343" s="272">
        <v>45089</v>
      </c>
      <c r="D2343" s="272">
        <v>45102</v>
      </c>
      <c r="E2343" s="196">
        <f t="shared" si="185"/>
        <v>45095.5</v>
      </c>
      <c r="F2343" s="272">
        <v>45107</v>
      </c>
      <c r="G2343" s="272">
        <v>45112</v>
      </c>
      <c r="H2343" s="12" t="s">
        <v>152</v>
      </c>
      <c r="I2343" s="234">
        <v>117.83</v>
      </c>
      <c r="J2343" s="272">
        <v>46102</v>
      </c>
      <c r="K2343" s="17">
        <f t="shared" si="182"/>
        <v>17</v>
      </c>
      <c r="L2343" s="283">
        <f t="shared" si="183"/>
        <v>2.8400924572322681E-6</v>
      </c>
      <c r="M2343" s="22">
        <f t="shared" si="184"/>
        <v>4.8281571772948555E-5</v>
      </c>
    </row>
    <row r="2344" spans="1:13">
      <c r="A2344" s="16">
        <f t="shared" si="181"/>
        <v>2337</v>
      </c>
      <c r="B2344" s="12" t="s">
        <v>403</v>
      </c>
      <c r="C2344" s="272">
        <v>45089</v>
      </c>
      <c r="D2344" s="272">
        <v>45102</v>
      </c>
      <c r="E2344" s="196">
        <f t="shared" si="185"/>
        <v>45095.5</v>
      </c>
      <c r="F2344" s="272">
        <v>45107</v>
      </c>
      <c r="G2344" s="272">
        <v>45121</v>
      </c>
      <c r="H2344" s="12" t="s">
        <v>152</v>
      </c>
      <c r="I2344" s="234">
        <v>339.61</v>
      </c>
      <c r="J2344" s="272">
        <v>46103</v>
      </c>
      <c r="K2344" s="17">
        <f t="shared" si="182"/>
        <v>26</v>
      </c>
      <c r="L2344" s="283">
        <f t="shared" si="183"/>
        <v>8.185723494871005E-6</v>
      </c>
      <c r="M2344" s="22">
        <f t="shared" si="184"/>
        <v>2.1282881086664613E-4</v>
      </c>
    </row>
    <row r="2345" spans="1:13">
      <c r="A2345" s="16">
        <f t="shared" si="181"/>
        <v>2338</v>
      </c>
      <c r="B2345" s="12" t="s">
        <v>403</v>
      </c>
      <c r="C2345" s="272">
        <v>45089</v>
      </c>
      <c r="D2345" s="272">
        <v>45102</v>
      </c>
      <c r="E2345" s="196">
        <f t="shared" si="185"/>
        <v>45095.5</v>
      </c>
      <c r="F2345" s="272">
        <v>45107</v>
      </c>
      <c r="G2345" s="272">
        <v>45135</v>
      </c>
      <c r="H2345" s="12" t="s">
        <v>152</v>
      </c>
      <c r="I2345" s="234">
        <v>4.67</v>
      </c>
      <c r="J2345" s="272">
        <v>46104</v>
      </c>
      <c r="K2345" s="17">
        <f t="shared" si="182"/>
        <v>40</v>
      </c>
      <c r="L2345" s="283">
        <f t="shared" si="183"/>
        <v>1.1256243550262828E-7</v>
      </c>
      <c r="M2345" s="22">
        <f t="shared" si="184"/>
        <v>4.5024974201051312E-6</v>
      </c>
    </row>
    <row r="2346" spans="1:13">
      <c r="A2346" s="16">
        <f t="shared" si="181"/>
        <v>2339</v>
      </c>
      <c r="B2346" s="12" t="s">
        <v>403</v>
      </c>
      <c r="C2346" s="272">
        <v>45089</v>
      </c>
      <c r="D2346" s="272">
        <v>45102</v>
      </c>
      <c r="E2346" s="196">
        <f t="shared" si="185"/>
        <v>45095.5</v>
      </c>
      <c r="F2346" s="272">
        <v>45107</v>
      </c>
      <c r="G2346" s="272">
        <v>45135</v>
      </c>
      <c r="H2346" s="12" t="s">
        <v>152</v>
      </c>
      <c r="I2346" s="234">
        <v>5.88</v>
      </c>
      <c r="J2346" s="272">
        <v>46105</v>
      </c>
      <c r="K2346" s="17">
        <f t="shared" si="182"/>
        <v>40</v>
      </c>
      <c r="L2346" s="283">
        <f t="shared" si="183"/>
        <v>1.4172743485127502E-7</v>
      </c>
      <c r="M2346" s="22">
        <f t="shared" si="184"/>
        <v>5.6690973940510008E-6</v>
      </c>
    </row>
    <row r="2347" spans="1:13">
      <c r="A2347" s="16">
        <f t="shared" si="181"/>
        <v>2340</v>
      </c>
      <c r="B2347" s="12" t="s">
        <v>403</v>
      </c>
      <c r="C2347" s="272">
        <v>45089</v>
      </c>
      <c r="D2347" s="272">
        <v>45102</v>
      </c>
      <c r="E2347" s="196">
        <f t="shared" si="185"/>
        <v>45095.5</v>
      </c>
      <c r="F2347" s="272">
        <v>45107</v>
      </c>
      <c r="G2347" s="272">
        <v>45126</v>
      </c>
      <c r="H2347" s="12" t="s">
        <v>157</v>
      </c>
      <c r="I2347" s="234">
        <v>1030.08</v>
      </c>
      <c r="J2347" s="272">
        <v>46106</v>
      </c>
      <c r="K2347" s="17">
        <f t="shared" si="182"/>
        <v>31</v>
      </c>
      <c r="L2347" s="283">
        <f t="shared" si="183"/>
        <v>2.4828332668639685E-5</v>
      </c>
      <c r="M2347" s="22">
        <f t="shared" si="184"/>
        <v>7.6967831272783027E-4</v>
      </c>
    </row>
    <row r="2348" spans="1:13">
      <c r="A2348" s="16">
        <f t="shared" si="181"/>
        <v>2341</v>
      </c>
      <c r="B2348" s="12" t="s">
        <v>403</v>
      </c>
      <c r="C2348" s="272">
        <v>45089</v>
      </c>
      <c r="D2348" s="272">
        <v>45102</v>
      </c>
      <c r="E2348" s="196">
        <f t="shared" si="185"/>
        <v>45095.5</v>
      </c>
      <c r="F2348" s="272">
        <v>45107</v>
      </c>
      <c r="G2348" s="272">
        <v>45135</v>
      </c>
      <c r="H2348" s="12" t="s">
        <v>152</v>
      </c>
      <c r="I2348" s="234">
        <v>2.08</v>
      </c>
      <c r="J2348" s="272">
        <v>46107</v>
      </c>
      <c r="K2348" s="17">
        <f t="shared" si="182"/>
        <v>40</v>
      </c>
      <c r="L2348" s="283">
        <f t="shared" si="183"/>
        <v>5.0134874913376199E-8</v>
      </c>
      <c r="M2348" s="22">
        <f t="shared" si="184"/>
        <v>2.0053949965350478E-6</v>
      </c>
    </row>
    <row r="2349" spans="1:13">
      <c r="A2349" s="16">
        <f t="shared" si="181"/>
        <v>2342</v>
      </c>
      <c r="B2349" s="12" t="s">
        <v>403</v>
      </c>
      <c r="C2349" s="272">
        <v>45089</v>
      </c>
      <c r="D2349" s="272">
        <v>45102</v>
      </c>
      <c r="E2349" s="196">
        <f t="shared" si="185"/>
        <v>45095.5</v>
      </c>
      <c r="F2349" s="272">
        <v>45107</v>
      </c>
      <c r="G2349" s="272">
        <v>45126</v>
      </c>
      <c r="H2349" s="12" t="s">
        <v>166</v>
      </c>
      <c r="I2349" s="234">
        <v>208.32</v>
      </c>
      <c r="J2349" s="272">
        <v>46108</v>
      </c>
      <c r="K2349" s="17">
        <f t="shared" si="182"/>
        <v>31</v>
      </c>
      <c r="L2349" s="283">
        <f t="shared" si="183"/>
        <v>5.0212005490166007E-6</v>
      </c>
      <c r="M2349" s="22">
        <f t="shared" si="184"/>
        <v>1.5565721701951463E-4</v>
      </c>
    </row>
    <row r="2350" spans="1:13">
      <c r="A2350" s="16">
        <f t="shared" si="181"/>
        <v>2343</v>
      </c>
      <c r="B2350" s="12" t="s">
        <v>403</v>
      </c>
      <c r="C2350" s="272">
        <v>45089</v>
      </c>
      <c r="D2350" s="272">
        <v>45102</v>
      </c>
      <c r="E2350" s="196">
        <f t="shared" si="185"/>
        <v>45095.5</v>
      </c>
      <c r="F2350" s="272">
        <v>45107</v>
      </c>
      <c r="G2350" s="272">
        <v>45135</v>
      </c>
      <c r="H2350" s="12" t="s">
        <v>407</v>
      </c>
      <c r="I2350" s="234">
        <v>19.170000000000002</v>
      </c>
      <c r="J2350" s="272">
        <v>46109</v>
      </c>
      <c r="K2350" s="17">
        <f t="shared" si="182"/>
        <v>40</v>
      </c>
      <c r="L2350" s="283">
        <f t="shared" si="183"/>
        <v>4.6206036158145279E-7</v>
      </c>
      <c r="M2350" s="22">
        <f t="shared" si="184"/>
        <v>1.848241446325811E-5</v>
      </c>
    </row>
    <row r="2351" spans="1:13">
      <c r="A2351" s="16">
        <f t="shared" si="181"/>
        <v>2344</v>
      </c>
      <c r="B2351" s="12" t="s">
        <v>403</v>
      </c>
      <c r="C2351" s="272">
        <v>45089</v>
      </c>
      <c r="D2351" s="272">
        <v>45102</v>
      </c>
      <c r="E2351" s="196">
        <f t="shared" si="185"/>
        <v>45095.5</v>
      </c>
      <c r="F2351" s="272">
        <v>45107</v>
      </c>
      <c r="G2351" s="272">
        <v>45135</v>
      </c>
      <c r="H2351" s="12" t="s">
        <v>152</v>
      </c>
      <c r="I2351" s="234">
        <v>3.49</v>
      </c>
      <c r="J2351" s="272">
        <v>46110</v>
      </c>
      <c r="K2351" s="17">
        <f t="shared" si="182"/>
        <v>40</v>
      </c>
      <c r="L2351" s="283">
        <f t="shared" si="183"/>
        <v>8.4120535311386024E-8</v>
      </c>
      <c r="M2351" s="22">
        <f t="shared" si="184"/>
        <v>3.3648214124554408E-6</v>
      </c>
    </row>
    <row r="2352" spans="1:13">
      <c r="A2352" s="16">
        <f t="shared" si="181"/>
        <v>2345</v>
      </c>
      <c r="B2352" s="12" t="s">
        <v>403</v>
      </c>
      <c r="C2352" s="272">
        <v>45089</v>
      </c>
      <c r="D2352" s="272">
        <v>45102</v>
      </c>
      <c r="E2352" s="196">
        <f t="shared" si="185"/>
        <v>45095.5</v>
      </c>
      <c r="F2352" s="272">
        <v>45107</v>
      </c>
      <c r="G2352" s="272">
        <v>45135</v>
      </c>
      <c r="H2352" s="12" t="s">
        <v>152</v>
      </c>
      <c r="I2352" s="234">
        <v>7.39</v>
      </c>
      <c r="J2352" s="272">
        <v>46111</v>
      </c>
      <c r="K2352" s="17">
        <f t="shared" si="182"/>
        <v>40</v>
      </c>
      <c r="L2352" s="283">
        <f t="shared" si="183"/>
        <v>1.781234257739664E-7</v>
      </c>
      <c r="M2352" s="22">
        <f t="shared" si="184"/>
        <v>7.1249370309586558E-6</v>
      </c>
    </row>
    <row r="2353" spans="1:13">
      <c r="A2353" s="16">
        <f t="shared" si="181"/>
        <v>2346</v>
      </c>
      <c r="B2353" s="12" t="s">
        <v>403</v>
      </c>
      <c r="C2353" s="272">
        <v>45089</v>
      </c>
      <c r="D2353" s="272">
        <v>45102</v>
      </c>
      <c r="E2353" s="196">
        <f t="shared" si="185"/>
        <v>45095.5</v>
      </c>
      <c r="F2353" s="272">
        <v>45107</v>
      </c>
      <c r="G2353" s="272">
        <v>45121</v>
      </c>
      <c r="H2353" s="12" t="s">
        <v>153</v>
      </c>
      <c r="I2353" s="234">
        <v>14.4</v>
      </c>
      <c r="J2353" s="272">
        <v>46112</v>
      </c>
      <c r="K2353" s="17">
        <f t="shared" si="182"/>
        <v>26</v>
      </c>
      <c r="L2353" s="283">
        <f t="shared" si="183"/>
        <v>3.4708759555414291E-7</v>
      </c>
      <c r="M2353" s="22">
        <f t="shared" si="184"/>
        <v>9.0242774844077153E-6</v>
      </c>
    </row>
    <row r="2354" spans="1:13">
      <c r="A2354" s="16">
        <f t="shared" si="181"/>
        <v>2347</v>
      </c>
      <c r="B2354" s="12" t="s">
        <v>403</v>
      </c>
      <c r="C2354" s="272">
        <v>45089</v>
      </c>
      <c r="D2354" s="272">
        <v>45102</v>
      </c>
      <c r="E2354" s="196">
        <f t="shared" si="185"/>
        <v>45095.5</v>
      </c>
      <c r="F2354" s="272">
        <v>45107</v>
      </c>
      <c r="G2354" s="272">
        <v>45112</v>
      </c>
      <c r="H2354" s="12" t="s">
        <v>152</v>
      </c>
      <c r="I2354" s="234">
        <v>0.8</v>
      </c>
      <c r="J2354" s="272">
        <v>46113</v>
      </c>
      <c r="K2354" s="17">
        <f t="shared" si="182"/>
        <v>17</v>
      </c>
      <c r="L2354" s="283">
        <f t="shared" si="183"/>
        <v>1.9282644197452383E-8</v>
      </c>
      <c r="M2354" s="22">
        <f t="shared" si="184"/>
        <v>3.2780495135669052E-7</v>
      </c>
    </row>
    <row r="2355" spans="1:13">
      <c r="A2355" s="16">
        <f t="shared" si="181"/>
        <v>2348</v>
      </c>
      <c r="B2355" s="12" t="s">
        <v>403</v>
      </c>
      <c r="C2355" s="272">
        <v>45089</v>
      </c>
      <c r="D2355" s="272">
        <v>45102</v>
      </c>
      <c r="E2355" s="196">
        <f t="shared" si="185"/>
        <v>45095.5</v>
      </c>
      <c r="F2355" s="272">
        <v>45107</v>
      </c>
      <c r="G2355" s="272">
        <v>45135</v>
      </c>
      <c r="H2355" s="12" t="s">
        <v>152</v>
      </c>
      <c r="I2355" s="234">
        <v>48.580000000000005</v>
      </c>
      <c r="J2355" s="272">
        <v>46114</v>
      </c>
      <c r="K2355" s="17">
        <f t="shared" si="182"/>
        <v>40</v>
      </c>
      <c r="L2355" s="283">
        <f t="shared" si="183"/>
        <v>1.170938568890296E-6</v>
      </c>
      <c r="M2355" s="22">
        <f t="shared" si="184"/>
        <v>4.6837542755611843E-5</v>
      </c>
    </row>
    <row r="2356" spans="1:13">
      <c r="A2356" s="16">
        <f t="shared" si="181"/>
        <v>2349</v>
      </c>
      <c r="B2356" s="12" t="s">
        <v>403</v>
      </c>
      <c r="C2356" s="272">
        <v>45089</v>
      </c>
      <c r="D2356" s="272">
        <v>45102</v>
      </c>
      <c r="E2356" s="196">
        <f t="shared" si="185"/>
        <v>45095.5</v>
      </c>
      <c r="F2356" s="272">
        <v>45107</v>
      </c>
      <c r="G2356" s="272">
        <v>45112</v>
      </c>
      <c r="H2356" s="12" t="s">
        <v>152</v>
      </c>
      <c r="I2356" s="234">
        <v>2.83</v>
      </c>
      <c r="J2356" s="272">
        <v>46115</v>
      </c>
      <c r="K2356" s="17">
        <f t="shared" si="182"/>
        <v>17</v>
      </c>
      <c r="L2356" s="283">
        <f t="shared" si="183"/>
        <v>6.8212353848487805E-8</v>
      </c>
      <c r="M2356" s="22">
        <f t="shared" si="184"/>
        <v>1.1596100154242927E-6</v>
      </c>
    </row>
    <row r="2357" spans="1:13">
      <c r="A2357" s="16">
        <f t="shared" si="181"/>
        <v>2350</v>
      </c>
      <c r="B2357" s="12" t="s">
        <v>403</v>
      </c>
      <c r="C2357" s="272">
        <v>45089</v>
      </c>
      <c r="D2357" s="272">
        <v>45102</v>
      </c>
      <c r="E2357" s="196">
        <f t="shared" si="185"/>
        <v>45095.5</v>
      </c>
      <c r="F2357" s="272">
        <v>45107</v>
      </c>
      <c r="G2357" s="272">
        <v>45112</v>
      </c>
      <c r="H2357" s="12" t="s">
        <v>156</v>
      </c>
      <c r="I2357" s="234">
        <v>24.48</v>
      </c>
      <c r="J2357" s="272">
        <v>46116</v>
      </c>
      <c r="K2357" s="17">
        <f t="shared" si="182"/>
        <v>17</v>
      </c>
      <c r="L2357" s="283">
        <f t="shared" si="183"/>
        <v>5.9004891244204293E-7</v>
      </c>
      <c r="M2357" s="22">
        <f t="shared" si="184"/>
        <v>1.003083151151473E-5</v>
      </c>
    </row>
    <row r="2358" spans="1:13">
      <c r="A2358" s="16">
        <f t="shared" si="181"/>
        <v>2351</v>
      </c>
      <c r="B2358" s="12" t="s">
        <v>403</v>
      </c>
      <c r="C2358" s="272">
        <v>45089</v>
      </c>
      <c r="D2358" s="272">
        <v>45102</v>
      </c>
      <c r="E2358" s="196">
        <f t="shared" si="185"/>
        <v>45095.5</v>
      </c>
      <c r="F2358" s="272">
        <v>45107</v>
      </c>
      <c r="G2358" s="272">
        <v>45135</v>
      </c>
      <c r="H2358" s="12" t="s">
        <v>152</v>
      </c>
      <c r="I2358" s="234">
        <v>1.19</v>
      </c>
      <c r="J2358" s="272">
        <v>46117</v>
      </c>
      <c r="K2358" s="17">
        <f t="shared" si="182"/>
        <v>40</v>
      </c>
      <c r="L2358" s="283">
        <f t="shared" si="183"/>
        <v>2.8682933243710419E-8</v>
      </c>
      <c r="M2358" s="22">
        <f t="shared" si="184"/>
        <v>1.1473173297484168E-6</v>
      </c>
    </row>
    <row r="2359" spans="1:13">
      <c r="A2359" s="16">
        <f t="shared" si="181"/>
        <v>2352</v>
      </c>
      <c r="B2359" s="12" t="s">
        <v>403</v>
      </c>
      <c r="C2359" s="272">
        <v>45089</v>
      </c>
      <c r="D2359" s="272">
        <v>45102</v>
      </c>
      <c r="E2359" s="196">
        <f t="shared" si="185"/>
        <v>45095.5</v>
      </c>
      <c r="F2359" s="272">
        <v>45107</v>
      </c>
      <c r="G2359" s="272">
        <v>45112</v>
      </c>
      <c r="H2359" s="12" t="s">
        <v>156</v>
      </c>
      <c r="I2359" s="234">
        <v>5.21</v>
      </c>
      <c r="J2359" s="272">
        <v>46118</v>
      </c>
      <c r="K2359" s="17">
        <f t="shared" si="182"/>
        <v>17</v>
      </c>
      <c r="L2359" s="283">
        <f t="shared" si="183"/>
        <v>1.2557822033590864E-7</v>
      </c>
      <c r="M2359" s="22">
        <f t="shared" si="184"/>
        <v>2.1348297457104469E-6</v>
      </c>
    </row>
    <row r="2360" spans="1:13">
      <c r="A2360" s="16">
        <f t="shared" si="181"/>
        <v>2353</v>
      </c>
      <c r="B2360" s="12" t="s">
        <v>403</v>
      </c>
      <c r="C2360" s="272">
        <v>45089</v>
      </c>
      <c r="D2360" s="272">
        <v>45102</v>
      </c>
      <c r="E2360" s="196">
        <f t="shared" si="185"/>
        <v>45095.5</v>
      </c>
      <c r="F2360" s="272">
        <v>45107</v>
      </c>
      <c r="G2360" s="272">
        <v>45112</v>
      </c>
      <c r="H2360" s="12" t="s">
        <v>152</v>
      </c>
      <c r="I2360" s="234">
        <v>167.07</v>
      </c>
      <c r="J2360" s="272">
        <v>46119</v>
      </c>
      <c r="K2360" s="17">
        <f t="shared" si="182"/>
        <v>17</v>
      </c>
      <c r="L2360" s="283">
        <f t="shared" si="183"/>
        <v>4.0269392075854624E-6</v>
      </c>
      <c r="M2360" s="22">
        <f t="shared" si="184"/>
        <v>6.8457966528952859E-5</v>
      </c>
    </row>
    <row r="2361" spans="1:13">
      <c r="A2361" s="16">
        <f t="shared" si="181"/>
        <v>2354</v>
      </c>
      <c r="B2361" s="12" t="s">
        <v>403</v>
      </c>
      <c r="C2361" s="272">
        <v>45089</v>
      </c>
      <c r="D2361" s="272">
        <v>45102</v>
      </c>
      <c r="E2361" s="196">
        <f t="shared" si="185"/>
        <v>45095.5</v>
      </c>
      <c r="F2361" s="272">
        <v>45107</v>
      </c>
      <c r="G2361" s="272">
        <v>45126</v>
      </c>
      <c r="H2361" s="12" t="s">
        <v>157</v>
      </c>
      <c r="I2361" s="234">
        <v>34.36</v>
      </c>
      <c r="J2361" s="272">
        <v>46120</v>
      </c>
      <c r="K2361" s="17">
        <f t="shared" si="182"/>
        <v>31</v>
      </c>
      <c r="L2361" s="283">
        <f t="shared" si="183"/>
        <v>8.281895682805799E-7</v>
      </c>
      <c r="M2361" s="22">
        <f t="shared" si="184"/>
        <v>2.5673876616697976E-5</v>
      </c>
    </row>
    <row r="2362" spans="1:13">
      <c r="A2362" s="16">
        <f t="shared" si="181"/>
        <v>2355</v>
      </c>
      <c r="B2362" s="12" t="s">
        <v>404</v>
      </c>
      <c r="C2362" s="272">
        <v>45088</v>
      </c>
      <c r="D2362" s="272">
        <v>45101</v>
      </c>
      <c r="E2362" s="196">
        <f t="shared" si="185"/>
        <v>45094.5</v>
      </c>
      <c r="F2362" s="272">
        <v>45107</v>
      </c>
      <c r="G2362" s="272">
        <v>45126</v>
      </c>
      <c r="H2362" s="12" t="s">
        <v>157</v>
      </c>
      <c r="I2362" s="234">
        <v>72.87</v>
      </c>
      <c r="J2362" s="272">
        <v>46121</v>
      </c>
      <c r="K2362" s="17">
        <f t="shared" si="182"/>
        <v>32</v>
      </c>
      <c r="L2362" s="283">
        <f t="shared" si="183"/>
        <v>1.7564078533354441E-6</v>
      </c>
      <c r="M2362" s="22">
        <f t="shared" si="184"/>
        <v>5.6205051306734213E-5</v>
      </c>
    </row>
    <row r="2363" spans="1:13">
      <c r="A2363" s="16">
        <f t="shared" si="181"/>
        <v>2356</v>
      </c>
      <c r="B2363" s="12" t="s">
        <v>403</v>
      </c>
      <c r="C2363" s="272">
        <v>45089</v>
      </c>
      <c r="D2363" s="272">
        <v>45102</v>
      </c>
      <c r="E2363" s="196">
        <f t="shared" si="185"/>
        <v>45095.5</v>
      </c>
      <c r="F2363" s="272">
        <v>45107</v>
      </c>
      <c r="G2363" s="272">
        <v>45135</v>
      </c>
      <c r="H2363" s="12" t="s">
        <v>158</v>
      </c>
      <c r="I2363" s="234">
        <v>1582.9499999999996</v>
      </c>
      <c r="J2363" s="272">
        <v>46122</v>
      </c>
      <c r="K2363" s="17">
        <f t="shared" si="182"/>
        <v>40</v>
      </c>
      <c r="L2363" s="283">
        <f t="shared" si="183"/>
        <v>3.815432704044655E-5</v>
      </c>
      <c r="M2363" s="22">
        <f t="shared" si="184"/>
        <v>1.526173081617862E-3</v>
      </c>
    </row>
    <row r="2364" spans="1:13">
      <c r="A2364" s="16">
        <f t="shared" si="181"/>
        <v>2357</v>
      </c>
      <c r="B2364" s="12" t="s">
        <v>403</v>
      </c>
      <c r="C2364" s="272">
        <v>45089</v>
      </c>
      <c r="D2364" s="272">
        <v>45102</v>
      </c>
      <c r="E2364" s="196">
        <f t="shared" si="185"/>
        <v>45095.5</v>
      </c>
      <c r="F2364" s="272">
        <v>45107</v>
      </c>
      <c r="G2364" s="272">
        <v>45107</v>
      </c>
      <c r="H2364" s="12" t="s">
        <v>159</v>
      </c>
      <c r="I2364" s="234">
        <v>71336.770000000062</v>
      </c>
      <c r="J2364" s="272">
        <v>46123</v>
      </c>
      <c r="K2364" s="17">
        <f t="shared" si="182"/>
        <v>12</v>
      </c>
      <c r="L2364" s="283">
        <f t="shared" si="183"/>
        <v>1.7194519426318707E-3</v>
      </c>
      <c r="M2364" s="22">
        <f t="shared" si="184"/>
        <v>2.0633423311582449E-2</v>
      </c>
    </row>
    <row r="2365" spans="1:13">
      <c r="A2365" s="16">
        <f t="shared" si="181"/>
        <v>2358</v>
      </c>
      <c r="B2365" s="12" t="s">
        <v>403</v>
      </c>
      <c r="C2365" s="272">
        <v>45089</v>
      </c>
      <c r="D2365" s="272">
        <v>45102</v>
      </c>
      <c r="E2365" s="196">
        <f t="shared" si="185"/>
        <v>45095.5</v>
      </c>
      <c r="F2365" s="272">
        <v>45107</v>
      </c>
      <c r="G2365" s="272">
        <v>45107</v>
      </c>
      <c r="H2365" s="12" t="s">
        <v>160</v>
      </c>
      <c r="I2365" s="234">
        <v>71336.790000000066</v>
      </c>
      <c r="J2365" s="272">
        <v>46124</v>
      </c>
      <c r="K2365" s="17">
        <f t="shared" si="182"/>
        <v>12</v>
      </c>
      <c r="L2365" s="283">
        <f t="shared" si="183"/>
        <v>1.7194524246979756E-3</v>
      </c>
      <c r="M2365" s="22">
        <f t="shared" si="184"/>
        <v>2.0633429096375708E-2</v>
      </c>
    </row>
    <row r="2366" spans="1:13">
      <c r="A2366" s="16">
        <f t="shared" si="181"/>
        <v>2359</v>
      </c>
      <c r="B2366" s="12" t="s">
        <v>403</v>
      </c>
      <c r="C2366" s="272">
        <v>45089</v>
      </c>
      <c r="D2366" s="272">
        <v>45102</v>
      </c>
      <c r="E2366" s="196">
        <f t="shared" si="185"/>
        <v>45095.5</v>
      </c>
      <c r="F2366" s="272">
        <v>45107</v>
      </c>
      <c r="G2366" s="272">
        <v>45107</v>
      </c>
      <c r="H2366" s="12" t="s">
        <v>161</v>
      </c>
      <c r="I2366" s="234">
        <v>305026.0000000007</v>
      </c>
      <c r="J2366" s="272">
        <v>46125</v>
      </c>
      <c r="K2366" s="17">
        <f t="shared" si="182"/>
        <v>12</v>
      </c>
      <c r="L2366" s="283">
        <f t="shared" si="183"/>
        <v>7.3521347862151552E-3</v>
      </c>
      <c r="M2366" s="22">
        <f t="shared" si="184"/>
        <v>8.8225617434581863E-2</v>
      </c>
    </row>
    <row r="2367" spans="1:13">
      <c r="A2367" s="16">
        <f t="shared" si="181"/>
        <v>2360</v>
      </c>
      <c r="B2367" s="12" t="s">
        <v>403</v>
      </c>
      <c r="C2367" s="272">
        <v>45089</v>
      </c>
      <c r="D2367" s="272">
        <v>45102</v>
      </c>
      <c r="E2367" s="196">
        <f t="shared" si="185"/>
        <v>45095.5</v>
      </c>
      <c r="F2367" s="272">
        <v>45107</v>
      </c>
      <c r="G2367" s="272">
        <v>45107</v>
      </c>
      <c r="H2367" s="12" t="s">
        <v>162</v>
      </c>
      <c r="I2367" s="234">
        <v>305026.07000000071</v>
      </c>
      <c r="J2367" s="272">
        <v>46126</v>
      </c>
      <c r="K2367" s="17">
        <f t="shared" si="182"/>
        <v>12</v>
      </c>
      <c r="L2367" s="283">
        <f t="shared" si="183"/>
        <v>7.3521364734465229E-3</v>
      </c>
      <c r="M2367" s="22">
        <f t="shared" si="184"/>
        <v>8.8225637681358271E-2</v>
      </c>
    </row>
    <row r="2368" spans="1:13">
      <c r="A2368" s="16">
        <f t="shared" si="181"/>
        <v>2361</v>
      </c>
      <c r="B2368" s="12" t="s">
        <v>403</v>
      </c>
      <c r="C2368" s="272">
        <v>45089</v>
      </c>
      <c r="D2368" s="272">
        <v>45102</v>
      </c>
      <c r="E2368" s="196">
        <f t="shared" si="185"/>
        <v>45095.5</v>
      </c>
      <c r="F2368" s="272">
        <v>45107</v>
      </c>
      <c r="G2368" s="272">
        <v>45107</v>
      </c>
      <c r="H2368" s="12" t="s">
        <v>163</v>
      </c>
      <c r="I2368" s="234">
        <v>461836.26999999973</v>
      </c>
      <c r="J2368" s="272">
        <v>46127</v>
      </c>
      <c r="K2368" s="17">
        <f t="shared" si="182"/>
        <v>12</v>
      </c>
      <c r="L2368" s="283">
        <f t="shared" si="183"/>
        <v>1.1131780589860684E-2</v>
      </c>
      <c r="M2368" s="22">
        <f t="shared" si="184"/>
        <v>0.13358136707832821</v>
      </c>
    </row>
    <row r="2369" spans="1:13">
      <c r="A2369" s="16">
        <f t="shared" si="181"/>
        <v>2362</v>
      </c>
      <c r="B2369" s="12" t="s">
        <v>404</v>
      </c>
      <c r="C2369" s="272">
        <v>45088</v>
      </c>
      <c r="D2369" s="272">
        <v>45101</v>
      </c>
      <c r="E2369" s="196">
        <f t="shared" si="185"/>
        <v>45094.5</v>
      </c>
      <c r="F2369" s="272">
        <v>45107</v>
      </c>
      <c r="G2369" s="272">
        <v>45135</v>
      </c>
      <c r="H2369" s="12" t="s">
        <v>158</v>
      </c>
      <c r="I2369" s="234">
        <v>45.8</v>
      </c>
      <c r="J2369" s="272">
        <v>46128</v>
      </c>
      <c r="K2369" s="17">
        <f t="shared" si="182"/>
        <v>41</v>
      </c>
      <c r="L2369" s="283">
        <f t="shared" si="183"/>
        <v>1.1039313803041488E-6</v>
      </c>
      <c r="M2369" s="22">
        <f t="shared" si="184"/>
        <v>4.5261186592470098E-5</v>
      </c>
    </row>
    <row r="2370" spans="1:13">
      <c r="A2370" s="16">
        <f t="shared" si="181"/>
        <v>2363</v>
      </c>
      <c r="B2370" s="12" t="s">
        <v>404</v>
      </c>
      <c r="C2370" s="272">
        <v>45088</v>
      </c>
      <c r="D2370" s="272">
        <v>45101</v>
      </c>
      <c r="E2370" s="196">
        <f t="shared" si="185"/>
        <v>45094.5</v>
      </c>
      <c r="F2370" s="272">
        <v>45107</v>
      </c>
      <c r="G2370" s="272">
        <v>45107</v>
      </c>
      <c r="H2370" s="12" t="s">
        <v>159</v>
      </c>
      <c r="I2370" s="234">
        <v>6079.2900000000009</v>
      </c>
      <c r="J2370" s="272">
        <v>46129</v>
      </c>
      <c r="K2370" s="17">
        <f t="shared" si="182"/>
        <v>13</v>
      </c>
      <c r="L2370" s="283">
        <f t="shared" si="183"/>
        <v>1.465309825539129E-4</v>
      </c>
      <c r="M2370" s="22">
        <f t="shared" si="184"/>
        <v>1.9049027732008677E-3</v>
      </c>
    </row>
    <row r="2371" spans="1:13">
      <c r="A2371" s="16">
        <f t="shared" si="181"/>
        <v>2364</v>
      </c>
      <c r="B2371" s="12" t="s">
        <v>404</v>
      </c>
      <c r="C2371" s="272">
        <v>45088</v>
      </c>
      <c r="D2371" s="272">
        <v>45101</v>
      </c>
      <c r="E2371" s="196">
        <f t="shared" si="185"/>
        <v>45094.5</v>
      </c>
      <c r="F2371" s="272">
        <v>45107</v>
      </c>
      <c r="G2371" s="272">
        <v>45107</v>
      </c>
      <c r="H2371" s="12" t="s">
        <v>160</v>
      </c>
      <c r="I2371" s="234">
        <v>6079.2900000000009</v>
      </c>
      <c r="J2371" s="272">
        <v>46130</v>
      </c>
      <c r="K2371" s="17">
        <f t="shared" si="182"/>
        <v>13</v>
      </c>
      <c r="L2371" s="283">
        <f t="shared" si="183"/>
        <v>1.465309825539129E-4</v>
      </c>
      <c r="M2371" s="22">
        <f t="shared" si="184"/>
        <v>1.9049027732008677E-3</v>
      </c>
    </row>
    <row r="2372" spans="1:13">
      <c r="A2372" s="16">
        <f t="shared" si="181"/>
        <v>2365</v>
      </c>
      <c r="B2372" s="12" t="s">
        <v>404</v>
      </c>
      <c r="C2372" s="272">
        <v>45088</v>
      </c>
      <c r="D2372" s="272">
        <v>45101</v>
      </c>
      <c r="E2372" s="196">
        <f t="shared" si="185"/>
        <v>45094.5</v>
      </c>
      <c r="F2372" s="272">
        <v>45107</v>
      </c>
      <c r="G2372" s="272">
        <v>45107</v>
      </c>
      <c r="H2372" s="12" t="s">
        <v>161</v>
      </c>
      <c r="I2372" s="234">
        <v>25994.180000000004</v>
      </c>
      <c r="J2372" s="272">
        <v>46131</v>
      </c>
      <c r="K2372" s="17">
        <f t="shared" si="182"/>
        <v>13</v>
      </c>
      <c r="L2372" s="283">
        <f t="shared" si="183"/>
        <v>6.2654565518066607E-4</v>
      </c>
      <c r="M2372" s="22">
        <f t="shared" si="184"/>
        <v>8.1450935173486595E-3</v>
      </c>
    </row>
    <row r="2373" spans="1:13">
      <c r="A2373" s="16">
        <f t="shared" si="181"/>
        <v>2366</v>
      </c>
      <c r="B2373" s="12" t="s">
        <v>404</v>
      </c>
      <c r="C2373" s="272">
        <v>45088</v>
      </c>
      <c r="D2373" s="272">
        <v>45101</v>
      </c>
      <c r="E2373" s="196">
        <f t="shared" si="185"/>
        <v>45094.5</v>
      </c>
      <c r="F2373" s="272">
        <v>45107</v>
      </c>
      <c r="G2373" s="272">
        <v>45107</v>
      </c>
      <c r="H2373" s="12" t="s">
        <v>162</v>
      </c>
      <c r="I2373" s="234">
        <v>25994.180000000004</v>
      </c>
      <c r="J2373" s="272">
        <v>46132</v>
      </c>
      <c r="K2373" s="17">
        <f t="shared" si="182"/>
        <v>13</v>
      </c>
      <c r="L2373" s="283">
        <f t="shared" si="183"/>
        <v>6.2654565518066607E-4</v>
      </c>
      <c r="M2373" s="22">
        <f t="shared" si="184"/>
        <v>8.1450935173486595E-3</v>
      </c>
    </row>
    <row r="2374" spans="1:13">
      <c r="A2374" s="16">
        <f t="shared" si="181"/>
        <v>2367</v>
      </c>
      <c r="B2374" s="12" t="s">
        <v>404</v>
      </c>
      <c r="C2374" s="272">
        <v>45088</v>
      </c>
      <c r="D2374" s="272">
        <v>45101</v>
      </c>
      <c r="E2374" s="196">
        <f t="shared" si="185"/>
        <v>45094.5</v>
      </c>
      <c r="F2374" s="272">
        <v>45107</v>
      </c>
      <c r="G2374" s="272">
        <v>45107</v>
      </c>
      <c r="H2374" s="12" t="s">
        <v>163</v>
      </c>
      <c r="I2374" s="234">
        <v>41825.580000000016</v>
      </c>
      <c r="J2374" s="272">
        <v>46133</v>
      </c>
      <c r="K2374" s="17">
        <f t="shared" si="182"/>
        <v>13</v>
      </c>
      <c r="L2374" s="283">
        <f t="shared" si="183"/>
        <v>1.0081347218651011E-3</v>
      </c>
      <c r="M2374" s="22">
        <f t="shared" si="184"/>
        <v>1.3105751384246314E-2</v>
      </c>
    </row>
    <row r="2375" spans="1:13">
      <c r="A2375" s="16">
        <f t="shared" si="181"/>
        <v>2368</v>
      </c>
      <c r="B2375" s="12" t="s">
        <v>403</v>
      </c>
      <c r="C2375" s="272">
        <v>45089</v>
      </c>
      <c r="D2375" s="272">
        <v>45102</v>
      </c>
      <c r="E2375" s="196">
        <f t="shared" si="185"/>
        <v>45095.5</v>
      </c>
      <c r="F2375" s="272">
        <v>45107</v>
      </c>
      <c r="G2375" s="272">
        <v>45135</v>
      </c>
      <c r="H2375" s="12" t="s">
        <v>152</v>
      </c>
      <c r="I2375" s="234">
        <v>8.6300000000000008</v>
      </c>
      <c r="J2375" s="272">
        <v>46134</v>
      </c>
      <c r="K2375" s="17">
        <f t="shared" si="182"/>
        <v>40</v>
      </c>
      <c r="L2375" s="283">
        <f t="shared" si="183"/>
        <v>2.080115242800176E-7</v>
      </c>
      <c r="M2375" s="22">
        <f t="shared" si="184"/>
        <v>8.320460971200703E-6</v>
      </c>
    </row>
    <row r="2376" spans="1:13">
      <c r="A2376" s="16">
        <f t="shared" si="181"/>
        <v>2369</v>
      </c>
      <c r="B2376" s="12" t="s">
        <v>403</v>
      </c>
      <c r="C2376" s="272">
        <v>45089</v>
      </c>
      <c r="D2376" s="272">
        <v>45102</v>
      </c>
      <c r="E2376" s="196">
        <f t="shared" si="185"/>
        <v>45095.5</v>
      </c>
      <c r="F2376" s="272">
        <v>45107</v>
      </c>
      <c r="G2376" s="272">
        <v>45135</v>
      </c>
      <c r="H2376" s="12" t="s">
        <v>165</v>
      </c>
      <c r="I2376" s="234">
        <v>25.31</v>
      </c>
      <c r="J2376" s="272">
        <v>46135</v>
      </c>
      <c r="K2376" s="17">
        <f t="shared" si="182"/>
        <v>40</v>
      </c>
      <c r="L2376" s="283">
        <f t="shared" si="183"/>
        <v>6.1005465579689975E-7</v>
      </c>
      <c r="M2376" s="22">
        <f t="shared" si="184"/>
        <v>2.4402186231875991E-5</v>
      </c>
    </row>
    <row r="2377" spans="1:13">
      <c r="A2377" s="16">
        <f t="shared" ref="A2377:A2440" si="186">A2376+1</f>
        <v>2370</v>
      </c>
      <c r="B2377" s="12" t="s">
        <v>404</v>
      </c>
      <c r="C2377" s="272">
        <v>45088</v>
      </c>
      <c r="D2377" s="272">
        <v>45101</v>
      </c>
      <c r="E2377" s="196">
        <f t="shared" si="185"/>
        <v>45094.5</v>
      </c>
      <c r="F2377" s="272">
        <v>45107</v>
      </c>
      <c r="G2377" s="272">
        <v>45126</v>
      </c>
      <c r="H2377" s="12" t="s">
        <v>157</v>
      </c>
      <c r="I2377" s="234">
        <v>102.96000000000001</v>
      </c>
      <c r="J2377" s="272">
        <v>46136</v>
      </c>
      <c r="K2377" s="17">
        <f t="shared" si="182"/>
        <v>32</v>
      </c>
      <c r="L2377" s="283">
        <f t="shared" si="183"/>
        <v>2.481676308212122E-6</v>
      </c>
      <c r="M2377" s="22">
        <f t="shared" si="184"/>
        <v>7.9413641862787903E-5</v>
      </c>
    </row>
    <row r="2378" spans="1:13">
      <c r="A2378" s="16">
        <f t="shared" si="186"/>
        <v>2371</v>
      </c>
      <c r="B2378" s="12" t="s">
        <v>403</v>
      </c>
      <c r="C2378" s="272">
        <v>45089</v>
      </c>
      <c r="D2378" s="272">
        <v>45102</v>
      </c>
      <c r="E2378" s="196">
        <f t="shared" si="185"/>
        <v>45095.5</v>
      </c>
      <c r="F2378" s="272">
        <v>45107</v>
      </c>
      <c r="G2378" s="272">
        <v>45112</v>
      </c>
      <c r="H2378" s="12" t="s">
        <v>152</v>
      </c>
      <c r="I2378" s="234">
        <v>0.6</v>
      </c>
      <c r="J2378" s="272">
        <v>46137</v>
      </c>
      <c r="K2378" s="17">
        <f t="shared" ref="K2378:K2441" si="187">(G2378-D2378)+((D2378-C2378+1)/2)</f>
        <v>17</v>
      </c>
      <c r="L2378" s="283">
        <f t="shared" ref="L2378:L2441" si="188">I2378/$I$4859</f>
        <v>1.4461983148089287E-8</v>
      </c>
      <c r="M2378" s="22">
        <f t="shared" ref="M2378:M2441" si="189">L2378*K2378</f>
        <v>2.4585371351751788E-7</v>
      </c>
    </row>
    <row r="2379" spans="1:13">
      <c r="A2379" s="16">
        <f t="shared" si="186"/>
        <v>2372</v>
      </c>
      <c r="B2379" s="12" t="s">
        <v>403</v>
      </c>
      <c r="C2379" s="272">
        <v>45089</v>
      </c>
      <c r="D2379" s="272">
        <v>45102</v>
      </c>
      <c r="E2379" s="196">
        <f t="shared" si="185"/>
        <v>45095.5</v>
      </c>
      <c r="F2379" s="272">
        <v>45107</v>
      </c>
      <c r="G2379" s="272">
        <v>45112</v>
      </c>
      <c r="H2379" s="12" t="s">
        <v>156</v>
      </c>
      <c r="I2379" s="234">
        <v>40.799999999999997</v>
      </c>
      <c r="J2379" s="272">
        <v>46138</v>
      </c>
      <c r="K2379" s="17">
        <f t="shared" si="187"/>
        <v>17</v>
      </c>
      <c r="L2379" s="283">
        <f t="shared" si="188"/>
        <v>9.8341485407007151E-7</v>
      </c>
      <c r="M2379" s="22">
        <f t="shared" si="189"/>
        <v>1.6718052519191217E-5</v>
      </c>
    </row>
    <row r="2380" spans="1:13">
      <c r="A2380" s="16">
        <f t="shared" si="186"/>
        <v>2373</v>
      </c>
      <c r="B2380" s="12" t="s">
        <v>403</v>
      </c>
      <c r="C2380" s="272">
        <v>45089</v>
      </c>
      <c r="D2380" s="272">
        <v>45102</v>
      </c>
      <c r="E2380" s="196">
        <f t="shared" si="185"/>
        <v>45095.5</v>
      </c>
      <c r="F2380" s="272">
        <v>45107</v>
      </c>
      <c r="G2380" s="272">
        <v>45135</v>
      </c>
      <c r="H2380" s="12" t="s">
        <v>152</v>
      </c>
      <c r="I2380" s="234">
        <v>0.87</v>
      </c>
      <c r="J2380" s="272">
        <v>46139</v>
      </c>
      <c r="K2380" s="17">
        <f t="shared" si="187"/>
        <v>40</v>
      </c>
      <c r="L2380" s="283">
        <f t="shared" si="188"/>
        <v>2.0969875564729467E-8</v>
      </c>
      <c r="M2380" s="22">
        <f t="shared" si="189"/>
        <v>8.3879502258917872E-7</v>
      </c>
    </row>
    <row r="2381" spans="1:13">
      <c r="A2381" s="16">
        <f t="shared" si="186"/>
        <v>2374</v>
      </c>
      <c r="B2381" s="12" t="s">
        <v>403</v>
      </c>
      <c r="C2381" s="272">
        <v>45089</v>
      </c>
      <c r="D2381" s="272">
        <v>45102</v>
      </c>
      <c r="E2381" s="196">
        <f t="shared" si="185"/>
        <v>45095.5</v>
      </c>
      <c r="F2381" s="272">
        <v>45107</v>
      </c>
      <c r="G2381" s="272">
        <v>45135</v>
      </c>
      <c r="H2381" s="12" t="s">
        <v>152</v>
      </c>
      <c r="I2381" s="234">
        <v>34.520000000000003</v>
      </c>
      <c r="J2381" s="272">
        <v>46140</v>
      </c>
      <c r="K2381" s="17">
        <f t="shared" si="187"/>
        <v>40</v>
      </c>
      <c r="L2381" s="283">
        <f t="shared" si="188"/>
        <v>8.3204609712007038E-7</v>
      </c>
      <c r="M2381" s="22">
        <f t="shared" si="189"/>
        <v>3.3281843884802812E-5</v>
      </c>
    </row>
    <row r="2382" spans="1:13">
      <c r="A2382" s="16">
        <f t="shared" si="186"/>
        <v>2375</v>
      </c>
      <c r="B2382" s="12" t="s">
        <v>403</v>
      </c>
      <c r="C2382" s="272">
        <v>45089</v>
      </c>
      <c r="D2382" s="272">
        <v>45102</v>
      </c>
      <c r="E2382" s="196">
        <f t="shared" si="185"/>
        <v>45095.5</v>
      </c>
      <c r="F2382" s="272">
        <v>45107</v>
      </c>
      <c r="G2382" s="272">
        <v>45126</v>
      </c>
      <c r="H2382" s="12" t="s">
        <v>157</v>
      </c>
      <c r="I2382" s="234">
        <v>207.96</v>
      </c>
      <c r="J2382" s="272">
        <v>46141</v>
      </c>
      <c r="K2382" s="17">
        <f t="shared" si="187"/>
        <v>31</v>
      </c>
      <c r="L2382" s="283">
        <f t="shared" si="188"/>
        <v>5.0125233591277474E-6</v>
      </c>
      <c r="M2382" s="22">
        <f t="shared" si="189"/>
        <v>1.5538822413296017E-4</v>
      </c>
    </row>
    <row r="2383" spans="1:13">
      <c r="A2383" s="16">
        <f t="shared" si="186"/>
        <v>2376</v>
      </c>
      <c r="B2383" s="12" t="s">
        <v>403</v>
      </c>
      <c r="C2383" s="272">
        <v>45089</v>
      </c>
      <c r="D2383" s="272">
        <v>45102</v>
      </c>
      <c r="E2383" s="196">
        <f t="shared" si="185"/>
        <v>45095.5</v>
      </c>
      <c r="F2383" s="272">
        <v>45107</v>
      </c>
      <c r="G2383" s="272">
        <v>45135</v>
      </c>
      <c r="H2383" s="12" t="s">
        <v>152</v>
      </c>
      <c r="I2383" s="234">
        <v>118.21</v>
      </c>
      <c r="J2383" s="272">
        <v>46142</v>
      </c>
      <c r="K2383" s="17">
        <f t="shared" si="187"/>
        <v>40</v>
      </c>
      <c r="L2383" s="283">
        <f t="shared" si="188"/>
        <v>2.8492517132260575E-6</v>
      </c>
      <c r="M2383" s="22">
        <f t="shared" si="189"/>
        <v>1.139700685290423E-4</v>
      </c>
    </row>
    <row r="2384" spans="1:13">
      <c r="A2384" s="16">
        <f t="shared" si="186"/>
        <v>2377</v>
      </c>
      <c r="B2384" s="12" t="s">
        <v>403</v>
      </c>
      <c r="C2384" s="272">
        <v>45089</v>
      </c>
      <c r="D2384" s="272">
        <v>45102</v>
      </c>
      <c r="E2384" s="196">
        <f t="shared" si="185"/>
        <v>45095.5</v>
      </c>
      <c r="F2384" s="272">
        <v>45107</v>
      </c>
      <c r="G2384" s="272">
        <v>45135</v>
      </c>
      <c r="H2384" s="12" t="s">
        <v>152</v>
      </c>
      <c r="I2384" s="234">
        <v>1.05</v>
      </c>
      <c r="J2384" s="272">
        <v>46143</v>
      </c>
      <c r="K2384" s="17">
        <f t="shared" si="187"/>
        <v>40</v>
      </c>
      <c r="L2384" s="283">
        <f t="shared" si="188"/>
        <v>2.5308470509156254E-8</v>
      </c>
      <c r="M2384" s="22">
        <f t="shared" si="189"/>
        <v>1.0123388203662501E-6</v>
      </c>
    </row>
    <row r="2385" spans="1:13">
      <c r="A2385" s="16">
        <f t="shared" si="186"/>
        <v>2378</v>
      </c>
      <c r="B2385" s="12" t="s">
        <v>403</v>
      </c>
      <c r="C2385" s="272">
        <v>45089</v>
      </c>
      <c r="D2385" s="272">
        <v>45102</v>
      </c>
      <c r="E2385" s="196">
        <f t="shared" si="185"/>
        <v>45095.5</v>
      </c>
      <c r="F2385" s="272">
        <v>45107</v>
      </c>
      <c r="G2385" s="272">
        <v>45126</v>
      </c>
      <c r="H2385" s="12" t="s">
        <v>157</v>
      </c>
      <c r="I2385" s="234">
        <v>18.36</v>
      </c>
      <c r="J2385" s="272">
        <v>46144</v>
      </c>
      <c r="K2385" s="17">
        <f t="shared" si="187"/>
        <v>31</v>
      </c>
      <c r="L2385" s="283">
        <f t="shared" si="188"/>
        <v>4.4253668433153217E-7</v>
      </c>
      <c r="M2385" s="22">
        <f t="shared" si="189"/>
        <v>1.3718637214277498E-5</v>
      </c>
    </row>
    <row r="2386" spans="1:13">
      <c r="A2386" s="16">
        <f t="shared" si="186"/>
        <v>2379</v>
      </c>
      <c r="B2386" s="12" t="s">
        <v>403</v>
      </c>
      <c r="C2386" s="272">
        <v>45089</v>
      </c>
      <c r="D2386" s="272">
        <v>45102</v>
      </c>
      <c r="E2386" s="196">
        <f t="shared" si="185"/>
        <v>45095.5</v>
      </c>
      <c r="F2386" s="272">
        <v>45107</v>
      </c>
      <c r="G2386" s="272">
        <v>45126</v>
      </c>
      <c r="H2386" s="12" t="s">
        <v>154</v>
      </c>
      <c r="I2386" s="234">
        <v>23.46</v>
      </c>
      <c r="J2386" s="272">
        <v>46145</v>
      </c>
      <c r="K2386" s="17">
        <f t="shared" si="187"/>
        <v>31</v>
      </c>
      <c r="L2386" s="283">
        <f t="shared" si="188"/>
        <v>5.6546354109029119E-7</v>
      </c>
      <c r="M2386" s="22">
        <f t="shared" si="189"/>
        <v>1.7529369773799028E-5</v>
      </c>
    </row>
    <row r="2387" spans="1:13">
      <c r="A2387" s="16">
        <f t="shared" si="186"/>
        <v>2380</v>
      </c>
      <c r="B2387" s="12" t="s">
        <v>404</v>
      </c>
      <c r="C2387" s="272">
        <v>45088</v>
      </c>
      <c r="D2387" s="272">
        <v>45101</v>
      </c>
      <c r="E2387" s="196">
        <f t="shared" si="185"/>
        <v>45094.5</v>
      </c>
      <c r="F2387" s="272">
        <v>45107</v>
      </c>
      <c r="G2387" s="272">
        <v>45126</v>
      </c>
      <c r="H2387" s="12" t="s">
        <v>154</v>
      </c>
      <c r="I2387" s="234">
        <v>81.81</v>
      </c>
      <c r="J2387" s="272">
        <v>46146</v>
      </c>
      <c r="K2387" s="17">
        <f t="shared" si="187"/>
        <v>32</v>
      </c>
      <c r="L2387" s="283">
        <f t="shared" si="188"/>
        <v>1.9718914022419745E-6</v>
      </c>
      <c r="M2387" s="22">
        <f t="shared" si="189"/>
        <v>6.3100524871743184E-5</v>
      </c>
    </row>
    <row r="2388" spans="1:13">
      <c r="A2388" s="16">
        <f t="shared" si="186"/>
        <v>2381</v>
      </c>
      <c r="B2388" s="12" t="s">
        <v>404</v>
      </c>
      <c r="C2388" s="272">
        <v>45088</v>
      </c>
      <c r="D2388" s="272">
        <v>45101</v>
      </c>
      <c r="E2388" s="196">
        <f t="shared" si="185"/>
        <v>45094.5</v>
      </c>
      <c r="F2388" s="272">
        <v>45107</v>
      </c>
      <c r="G2388" s="272">
        <v>45126</v>
      </c>
      <c r="H2388" s="12" t="s">
        <v>157</v>
      </c>
      <c r="I2388" s="234">
        <v>85.67</v>
      </c>
      <c r="J2388" s="272">
        <v>46147</v>
      </c>
      <c r="K2388" s="17">
        <f t="shared" si="187"/>
        <v>32</v>
      </c>
      <c r="L2388" s="283">
        <f t="shared" si="188"/>
        <v>2.0649301604946821E-6</v>
      </c>
      <c r="M2388" s="22">
        <f t="shared" si="189"/>
        <v>6.6077765135829828E-5</v>
      </c>
    </row>
    <row r="2389" spans="1:13">
      <c r="A2389" s="16">
        <f t="shared" si="186"/>
        <v>2382</v>
      </c>
      <c r="B2389" s="12" t="s">
        <v>403</v>
      </c>
      <c r="C2389" s="272">
        <v>45089</v>
      </c>
      <c r="D2389" s="272">
        <v>45102</v>
      </c>
      <c r="E2389" s="196">
        <f t="shared" si="185"/>
        <v>45095.5</v>
      </c>
      <c r="F2389" s="272">
        <v>45107</v>
      </c>
      <c r="G2389" s="272">
        <v>45121</v>
      </c>
      <c r="H2389" s="12" t="s">
        <v>153</v>
      </c>
      <c r="I2389" s="234">
        <v>59.570000000000007</v>
      </c>
      <c r="J2389" s="272">
        <v>46148</v>
      </c>
      <c r="K2389" s="17">
        <f t="shared" si="187"/>
        <v>26</v>
      </c>
      <c r="L2389" s="283">
        <f t="shared" si="188"/>
        <v>1.4358338935527984E-6</v>
      </c>
      <c r="M2389" s="22">
        <f t="shared" si="189"/>
        <v>3.7331681232372757E-5</v>
      </c>
    </row>
    <row r="2390" spans="1:13">
      <c r="A2390" s="16">
        <f t="shared" si="186"/>
        <v>2383</v>
      </c>
      <c r="B2390" s="12" t="s">
        <v>404</v>
      </c>
      <c r="C2390" s="272">
        <v>45088</v>
      </c>
      <c r="D2390" s="272">
        <v>45101</v>
      </c>
      <c r="E2390" s="196">
        <f t="shared" si="185"/>
        <v>45094.5</v>
      </c>
      <c r="F2390" s="272">
        <v>45107</v>
      </c>
      <c r="G2390" s="272">
        <v>45126</v>
      </c>
      <c r="H2390" s="12" t="s">
        <v>157</v>
      </c>
      <c r="I2390" s="234">
        <v>78.88</v>
      </c>
      <c r="J2390" s="272">
        <v>46149</v>
      </c>
      <c r="K2390" s="17">
        <f t="shared" si="187"/>
        <v>32</v>
      </c>
      <c r="L2390" s="283">
        <f t="shared" si="188"/>
        <v>1.9012687178688049E-6</v>
      </c>
      <c r="M2390" s="22">
        <f t="shared" si="189"/>
        <v>6.0840598971801757E-5</v>
      </c>
    </row>
    <row r="2391" spans="1:13">
      <c r="A2391" s="16">
        <f t="shared" si="186"/>
        <v>2384</v>
      </c>
      <c r="B2391" s="12" t="s">
        <v>403</v>
      </c>
      <c r="C2391" s="272">
        <v>45089</v>
      </c>
      <c r="D2391" s="272">
        <v>45102</v>
      </c>
      <c r="E2391" s="196">
        <f t="shared" si="185"/>
        <v>45095.5</v>
      </c>
      <c r="F2391" s="272">
        <v>45107</v>
      </c>
      <c r="G2391" s="272">
        <v>45135</v>
      </c>
      <c r="H2391" s="12" t="s">
        <v>154</v>
      </c>
      <c r="I2391" s="234">
        <v>4.1900000000000004</v>
      </c>
      <c r="J2391" s="272">
        <v>46150</v>
      </c>
      <c r="K2391" s="17">
        <f t="shared" si="187"/>
        <v>40</v>
      </c>
      <c r="L2391" s="283">
        <f t="shared" si="188"/>
        <v>1.0099284898415686E-7</v>
      </c>
      <c r="M2391" s="22">
        <f t="shared" si="189"/>
        <v>4.0397139593662748E-6</v>
      </c>
    </row>
    <row r="2392" spans="1:13">
      <c r="A2392" s="16">
        <f t="shared" si="186"/>
        <v>2385</v>
      </c>
      <c r="B2392" s="12" t="s">
        <v>404</v>
      </c>
      <c r="C2392" s="272">
        <v>45088</v>
      </c>
      <c r="D2392" s="272">
        <v>45101</v>
      </c>
      <c r="E2392" s="196">
        <f t="shared" si="185"/>
        <v>45094.5</v>
      </c>
      <c r="F2392" s="272">
        <v>45107</v>
      </c>
      <c r="G2392" s="272">
        <v>45126</v>
      </c>
      <c r="H2392" s="12" t="s">
        <v>157</v>
      </c>
      <c r="I2392" s="234">
        <v>177.12</v>
      </c>
      <c r="J2392" s="272">
        <v>46151</v>
      </c>
      <c r="K2392" s="17">
        <f t="shared" si="187"/>
        <v>32</v>
      </c>
      <c r="L2392" s="283">
        <f t="shared" si="188"/>
        <v>4.269177425315958E-6</v>
      </c>
      <c r="M2392" s="22">
        <f t="shared" si="189"/>
        <v>1.3661367761011066E-4</v>
      </c>
    </row>
    <row r="2393" spans="1:13">
      <c r="A2393" s="16">
        <f t="shared" si="186"/>
        <v>2386</v>
      </c>
      <c r="B2393" s="12" t="s">
        <v>403</v>
      </c>
      <c r="C2393" s="272">
        <v>45089</v>
      </c>
      <c r="D2393" s="272">
        <v>45102</v>
      </c>
      <c r="E2393" s="196">
        <f t="shared" si="185"/>
        <v>45095.5</v>
      </c>
      <c r="F2393" s="272">
        <v>45107</v>
      </c>
      <c r="G2393" s="272">
        <v>45126</v>
      </c>
      <c r="H2393" s="12" t="s">
        <v>157</v>
      </c>
      <c r="I2393" s="234">
        <v>66.28</v>
      </c>
      <c r="J2393" s="272">
        <v>46152</v>
      </c>
      <c r="K2393" s="17">
        <f t="shared" si="187"/>
        <v>31</v>
      </c>
      <c r="L2393" s="283">
        <f t="shared" si="188"/>
        <v>1.5975670717589299E-6</v>
      </c>
      <c r="M2393" s="22">
        <f t="shared" si="189"/>
        <v>4.9524579224526831E-5</v>
      </c>
    </row>
    <row r="2394" spans="1:13">
      <c r="A2394" s="16">
        <f t="shared" si="186"/>
        <v>2387</v>
      </c>
      <c r="B2394" s="12" t="s">
        <v>404</v>
      </c>
      <c r="C2394" s="272">
        <v>45088</v>
      </c>
      <c r="D2394" s="272">
        <v>45101</v>
      </c>
      <c r="E2394" s="196">
        <f t="shared" si="185"/>
        <v>45094.5</v>
      </c>
      <c r="F2394" s="272">
        <v>45107</v>
      </c>
      <c r="G2394" s="272">
        <v>45126</v>
      </c>
      <c r="H2394" s="12" t="s">
        <v>157</v>
      </c>
      <c r="I2394" s="234">
        <v>172.44</v>
      </c>
      <c r="J2394" s="272">
        <v>46153</v>
      </c>
      <c r="K2394" s="17">
        <f t="shared" si="187"/>
        <v>32</v>
      </c>
      <c r="L2394" s="283">
        <f t="shared" si="188"/>
        <v>4.1563739567608614E-6</v>
      </c>
      <c r="M2394" s="22">
        <f t="shared" si="189"/>
        <v>1.3300396661634757E-4</v>
      </c>
    </row>
    <row r="2395" spans="1:13">
      <c r="A2395" s="16">
        <f t="shared" si="186"/>
        <v>2388</v>
      </c>
      <c r="B2395" s="12" t="s">
        <v>403</v>
      </c>
      <c r="C2395" s="272">
        <v>45089</v>
      </c>
      <c r="D2395" s="272">
        <v>45102</v>
      </c>
      <c r="E2395" s="196">
        <f t="shared" si="185"/>
        <v>45095.5</v>
      </c>
      <c r="F2395" s="272">
        <v>45107</v>
      </c>
      <c r="G2395" s="272">
        <v>45112</v>
      </c>
      <c r="H2395" s="12" t="s">
        <v>152</v>
      </c>
      <c r="I2395" s="234">
        <v>5.9</v>
      </c>
      <c r="J2395" s="272">
        <v>46154</v>
      </c>
      <c r="K2395" s="17">
        <f t="shared" si="187"/>
        <v>17</v>
      </c>
      <c r="L2395" s="283">
        <f t="shared" si="188"/>
        <v>1.4220950095621133E-7</v>
      </c>
      <c r="M2395" s="22">
        <f t="shared" si="189"/>
        <v>2.4175615162555927E-6</v>
      </c>
    </row>
    <row r="2396" spans="1:13">
      <c r="A2396" s="16">
        <f t="shared" si="186"/>
        <v>2389</v>
      </c>
      <c r="B2396" s="12" t="s">
        <v>403</v>
      </c>
      <c r="C2396" s="272">
        <v>45089</v>
      </c>
      <c r="D2396" s="272">
        <v>45102</v>
      </c>
      <c r="E2396" s="196">
        <f t="shared" si="185"/>
        <v>45095.5</v>
      </c>
      <c r="F2396" s="272">
        <v>45107</v>
      </c>
      <c r="G2396" s="272">
        <v>45112</v>
      </c>
      <c r="H2396" s="12" t="s">
        <v>156</v>
      </c>
      <c r="I2396" s="234">
        <v>69.990000000000009</v>
      </c>
      <c r="J2396" s="272">
        <v>46155</v>
      </c>
      <c r="K2396" s="17">
        <f t="shared" si="187"/>
        <v>17</v>
      </c>
      <c r="L2396" s="283">
        <f t="shared" si="188"/>
        <v>1.6869903342246155E-6</v>
      </c>
      <c r="M2396" s="22">
        <f t="shared" si="189"/>
        <v>2.8678835681818466E-5</v>
      </c>
    </row>
    <row r="2397" spans="1:13">
      <c r="A2397" s="16">
        <f t="shared" si="186"/>
        <v>2390</v>
      </c>
      <c r="B2397" s="12" t="s">
        <v>403</v>
      </c>
      <c r="C2397" s="272">
        <v>45089</v>
      </c>
      <c r="D2397" s="272">
        <v>45102</v>
      </c>
      <c r="E2397" s="196">
        <f t="shared" si="185"/>
        <v>45095.5</v>
      </c>
      <c r="F2397" s="272">
        <v>45107</v>
      </c>
      <c r="G2397" s="272">
        <v>45126</v>
      </c>
      <c r="H2397" s="12" t="s">
        <v>157</v>
      </c>
      <c r="I2397" s="234">
        <v>41.03</v>
      </c>
      <c r="J2397" s="272">
        <v>46156</v>
      </c>
      <c r="K2397" s="17">
        <f t="shared" si="187"/>
        <v>31</v>
      </c>
      <c r="L2397" s="283">
        <f t="shared" si="188"/>
        <v>9.8895861427683915E-7</v>
      </c>
      <c r="M2397" s="22">
        <f t="shared" si="189"/>
        <v>3.0657717042582016E-5</v>
      </c>
    </row>
    <row r="2398" spans="1:13">
      <c r="A2398" s="16">
        <f t="shared" si="186"/>
        <v>2391</v>
      </c>
      <c r="B2398" s="12" t="s">
        <v>404</v>
      </c>
      <c r="C2398" s="272">
        <v>45088</v>
      </c>
      <c r="D2398" s="272">
        <v>45101</v>
      </c>
      <c r="E2398" s="196">
        <f t="shared" si="185"/>
        <v>45094.5</v>
      </c>
      <c r="F2398" s="272">
        <v>45107</v>
      </c>
      <c r="G2398" s="272">
        <v>45126</v>
      </c>
      <c r="H2398" s="12" t="s">
        <v>157</v>
      </c>
      <c r="I2398" s="234">
        <v>50.88</v>
      </c>
      <c r="J2398" s="272">
        <v>46157</v>
      </c>
      <c r="K2398" s="17">
        <f t="shared" si="187"/>
        <v>32</v>
      </c>
      <c r="L2398" s="283">
        <f t="shared" si="188"/>
        <v>1.2263761709579716E-6</v>
      </c>
      <c r="M2398" s="22">
        <f t="shared" si="189"/>
        <v>3.9244037470655091E-5</v>
      </c>
    </row>
    <row r="2399" spans="1:13">
      <c r="A2399" s="16">
        <f t="shared" si="186"/>
        <v>2392</v>
      </c>
      <c r="B2399" s="12" t="s">
        <v>403</v>
      </c>
      <c r="C2399" s="272">
        <v>45089</v>
      </c>
      <c r="D2399" s="272">
        <v>45102</v>
      </c>
      <c r="E2399" s="196">
        <f t="shared" si="185"/>
        <v>45095.5</v>
      </c>
      <c r="F2399" s="272">
        <v>45107</v>
      </c>
      <c r="G2399" s="272">
        <v>45112</v>
      </c>
      <c r="H2399" s="12" t="s">
        <v>156</v>
      </c>
      <c r="I2399" s="234">
        <v>31.76</v>
      </c>
      <c r="J2399" s="272">
        <v>46158</v>
      </c>
      <c r="K2399" s="17">
        <f t="shared" si="187"/>
        <v>17</v>
      </c>
      <c r="L2399" s="283">
        <f t="shared" si="188"/>
        <v>7.6552097463885965E-7</v>
      </c>
      <c r="M2399" s="22">
        <f t="shared" si="189"/>
        <v>1.3013856568860614E-5</v>
      </c>
    </row>
    <row r="2400" spans="1:13">
      <c r="A2400" s="16">
        <f t="shared" si="186"/>
        <v>2393</v>
      </c>
      <c r="B2400" s="12" t="s">
        <v>403</v>
      </c>
      <c r="C2400" s="272">
        <v>45089</v>
      </c>
      <c r="D2400" s="272">
        <v>45102</v>
      </c>
      <c r="E2400" s="196">
        <f t="shared" si="185"/>
        <v>45095.5</v>
      </c>
      <c r="F2400" s="272">
        <v>45107</v>
      </c>
      <c r="G2400" s="272">
        <v>45112</v>
      </c>
      <c r="H2400" s="12" t="s">
        <v>152</v>
      </c>
      <c r="I2400" s="234">
        <v>35.32</v>
      </c>
      <c r="J2400" s="272">
        <v>46159</v>
      </c>
      <c r="K2400" s="17">
        <f t="shared" si="187"/>
        <v>17</v>
      </c>
      <c r="L2400" s="283">
        <f t="shared" si="188"/>
        <v>8.5132874131752277E-7</v>
      </c>
      <c r="M2400" s="22">
        <f t="shared" si="189"/>
        <v>1.4472588602397887E-5</v>
      </c>
    </row>
    <row r="2401" spans="1:13">
      <c r="A2401" s="16">
        <f t="shared" si="186"/>
        <v>2394</v>
      </c>
      <c r="B2401" s="12" t="s">
        <v>403</v>
      </c>
      <c r="C2401" s="272">
        <v>45089</v>
      </c>
      <c r="D2401" s="272">
        <v>45102</v>
      </c>
      <c r="E2401" s="196">
        <f t="shared" si="185"/>
        <v>45095.5</v>
      </c>
      <c r="F2401" s="272">
        <v>45107</v>
      </c>
      <c r="G2401" s="272">
        <v>45126</v>
      </c>
      <c r="H2401" s="12" t="s">
        <v>154</v>
      </c>
      <c r="I2401" s="234">
        <v>65.239999999999995</v>
      </c>
      <c r="J2401" s="272">
        <v>46160</v>
      </c>
      <c r="K2401" s="17">
        <f t="shared" si="187"/>
        <v>31</v>
      </c>
      <c r="L2401" s="283">
        <f t="shared" si="188"/>
        <v>1.5724996343022418E-6</v>
      </c>
      <c r="M2401" s="22">
        <f t="shared" si="189"/>
        <v>4.8747488663369493E-5</v>
      </c>
    </row>
    <row r="2402" spans="1:13">
      <c r="A2402" s="16">
        <f t="shared" si="186"/>
        <v>2395</v>
      </c>
      <c r="B2402" s="12" t="s">
        <v>403</v>
      </c>
      <c r="C2402" s="272">
        <v>45089</v>
      </c>
      <c r="D2402" s="272">
        <v>45102</v>
      </c>
      <c r="E2402" s="196">
        <f t="shared" si="185"/>
        <v>45095.5</v>
      </c>
      <c r="F2402" s="272">
        <v>45107</v>
      </c>
      <c r="G2402" s="272">
        <v>45126</v>
      </c>
      <c r="H2402" s="12" t="s">
        <v>157</v>
      </c>
      <c r="I2402" s="234">
        <v>1667.3900000000003</v>
      </c>
      <c r="J2402" s="272">
        <v>46161</v>
      </c>
      <c r="K2402" s="17">
        <f t="shared" si="187"/>
        <v>31</v>
      </c>
      <c r="L2402" s="283">
        <f t="shared" si="188"/>
        <v>4.018961013548767E-5</v>
      </c>
      <c r="M2402" s="22">
        <f t="shared" si="189"/>
        <v>1.2458779142001178E-3</v>
      </c>
    </row>
    <row r="2403" spans="1:13">
      <c r="A2403" s="16">
        <f t="shared" si="186"/>
        <v>2396</v>
      </c>
      <c r="B2403" s="12" t="s">
        <v>404</v>
      </c>
      <c r="C2403" s="272">
        <v>45088</v>
      </c>
      <c r="D2403" s="272">
        <v>45101</v>
      </c>
      <c r="E2403" s="196">
        <f t="shared" si="185"/>
        <v>45094.5</v>
      </c>
      <c r="F2403" s="272">
        <v>45107</v>
      </c>
      <c r="G2403" s="272">
        <v>45126</v>
      </c>
      <c r="H2403" s="12" t="s">
        <v>157</v>
      </c>
      <c r="I2403" s="234">
        <v>1184.3399999999997</v>
      </c>
      <c r="J2403" s="272">
        <v>46162</v>
      </c>
      <c r="K2403" s="17">
        <f t="shared" si="187"/>
        <v>32</v>
      </c>
      <c r="L2403" s="283">
        <f t="shared" si="188"/>
        <v>2.8546508536013437E-5</v>
      </c>
      <c r="M2403" s="22">
        <f t="shared" si="189"/>
        <v>9.1348827315242999E-4</v>
      </c>
    </row>
    <row r="2404" spans="1:13">
      <c r="A2404" s="16">
        <f t="shared" si="186"/>
        <v>2397</v>
      </c>
      <c r="B2404" s="12" t="s">
        <v>403</v>
      </c>
      <c r="C2404" s="272">
        <v>45089</v>
      </c>
      <c r="D2404" s="272">
        <v>45102</v>
      </c>
      <c r="E2404" s="196">
        <f t="shared" si="185"/>
        <v>45095.5</v>
      </c>
      <c r="F2404" s="272">
        <v>45107</v>
      </c>
      <c r="G2404" s="272">
        <v>45135</v>
      </c>
      <c r="H2404" s="12" t="s">
        <v>152</v>
      </c>
      <c r="I2404" s="234">
        <v>0.47</v>
      </c>
      <c r="J2404" s="272">
        <v>46163</v>
      </c>
      <c r="K2404" s="17">
        <f t="shared" si="187"/>
        <v>40</v>
      </c>
      <c r="L2404" s="283">
        <f t="shared" si="188"/>
        <v>1.1328553466003274E-8</v>
      </c>
      <c r="M2404" s="22">
        <f t="shared" si="189"/>
        <v>4.5314213864013098E-7</v>
      </c>
    </row>
    <row r="2405" spans="1:13">
      <c r="A2405" s="16">
        <f t="shared" si="186"/>
        <v>2398</v>
      </c>
      <c r="B2405" s="12" t="s">
        <v>403</v>
      </c>
      <c r="C2405" s="272">
        <v>45089</v>
      </c>
      <c r="D2405" s="272">
        <v>45102</v>
      </c>
      <c r="E2405" s="196">
        <f t="shared" ref="E2405:E2468" si="190">AVERAGE(C2405:D2405)</f>
        <v>45095.5</v>
      </c>
      <c r="F2405" s="272">
        <v>45107</v>
      </c>
      <c r="G2405" s="272">
        <v>45121</v>
      </c>
      <c r="H2405" s="12" t="s">
        <v>153</v>
      </c>
      <c r="I2405" s="234">
        <v>49.199999999999996</v>
      </c>
      <c r="J2405" s="272">
        <v>46164</v>
      </c>
      <c r="K2405" s="17">
        <f t="shared" si="187"/>
        <v>26</v>
      </c>
      <c r="L2405" s="283">
        <f t="shared" si="188"/>
        <v>1.1858826181433216E-6</v>
      </c>
      <c r="M2405" s="22">
        <f t="shared" si="189"/>
        <v>3.0832948071726363E-5</v>
      </c>
    </row>
    <row r="2406" spans="1:13">
      <c r="A2406" s="16">
        <f t="shared" si="186"/>
        <v>2399</v>
      </c>
      <c r="B2406" s="12" t="s">
        <v>404</v>
      </c>
      <c r="C2406" s="272">
        <v>45088</v>
      </c>
      <c r="D2406" s="272">
        <v>45101</v>
      </c>
      <c r="E2406" s="196">
        <f t="shared" si="190"/>
        <v>45094.5</v>
      </c>
      <c r="F2406" s="272">
        <v>45107</v>
      </c>
      <c r="G2406" s="272">
        <v>45126</v>
      </c>
      <c r="H2406" s="12" t="s">
        <v>157</v>
      </c>
      <c r="I2406" s="234">
        <v>106.26</v>
      </c>
      <c r="J2406" s="272">
        <v>46165</v>
      </c>
      <c r="K2406" s="17">
        <f t="shared" si="187"/>
        <v>32</v>
      </c>
      <c r="L2406" s="283">
        <f t="shared" si="188"/>
        <v>2.5612172155266131E-6</v>
      </c>
      <c r="M2406" s="22">
        <f t="shared" si="189"/>
        <v>8.1958950896851619E-5</v>
      </c>
    </row>
    <row r="2407" spans="1:13">
      <c r="A2407" s="16">
        <f t="shared" si="186"/>
        <v>2400</v>
      </c>
      <c r="B2407" s="12" t="s">
        <v>403</v>
      </c>
      <c r="C2407" s="272">
        <v>45089</v>
      </c>
      <c r="D2407" s="272">
        <v>45102</v>
      </c>
      <c r="E2407" s="196">
        <f t="shared" si="190"/>
        <v>45095.5</v>
      </c>
      <c r="F2407" s="272">
        <v>45107</v>
      </c>
      <c r="G2407" s="272">
        <v>45135</v>
      </c>
      <c r="H2407" s="12" t="s">
        <v>152</v>
      </c>
      <c r="I2407" s="234">
        <v>175.7</v>
      </c>
      <c r="J2407" s="272">
        <v>46166</v>
      </c>
      <c r="K2407" s="17">
        <f t="shared" si="187"/>
        <v>40</v>
      </c>
      <c r="L2407" s="283">
        <f t="shared" si="188"/>
        <v>4.2349507318654798E-6</v>
      </c>
      <c r="M2407" s="22">
        <f t="shared" si="189"/>
        <v>1.6939802927461921E-4</v>
      </c>
    </row>
    <row r="2408" spans="1:13">
      <c r="A2408" s="16">
        <f t="shared" si="186"/>
        <v>2401</v>
      </c>
      <c r="B2408" s="12" t="s">
        <v>403</v>
      </c>
      <c r="C2408" s="272">
        <v>45089</v>
      </c>
      <c r="D2408" s="272">
        <v>45102</v>
      </c>
      <c r="E2408" s="196">
        <f t="shared" si="190"/>
        <v>45095.5</v>
      </c>
      <c r="F2408" s="272">
        <v>45107</v>
      </c>
      <c r="G2408" s="272">
        <v>45135</v>
      </c>
      <c r="H2408" s="12" t="s">
        <v>165</v>
      </c>
      <c r="I2408" s="234">
        <v>262.32999999999993</v>
      </c>
      <c r="J2408" s="272">
        <v>46167</v>
      </c>
      <c r="K2408" s="17">
        <f t="shared" si="187"/>
        <v>40</v>
      </c>
      <c r="L2408" s="283">
        <f t="shared" si="188"/>
        <v>6.3230200653971031E-6</v>
      </c>
      <c r="M2408" s="22">
        <f t="shared" si="189"/>
        <v>2.5292080261588414E-4</v>
      </c>
    </row>
    <row r="2409" spans="1:13">
      <c r="A2409" s="16">
        <f t="shared" si="186"/>
        <v>2402</v>
      </c>
      <c r="B2409" s="12" t="s">
        <v>403</v>
      </c>
      <c r="C2409" s="272">
        <v>45089</v>
      </c>
      <c r="D2409" s="272">
        <v>45102</v>
      </c>
      <c r="E2409" s="196">
        <f t="shared" si="190"/>
        <v>45095.5</v>
      </c>
      <c r="F2409" s="272">
        <v>45107</v>
      </c>
      <c r="G2409" s="272">
        <v>45126</v>
      </c>
      <c r="H2409" s="12" t="s">
        <v>164</v>
      </c>
      <c r="I2409" s="234">
        <v>3597.0899999999997</v>
      </c>
      <c r="J2409" s="272">
        <v>46168</v>
      </c>
      <c r="K2409" s="17">
        <f t="shared" si="187"/>
        <v>31</v>
      </c>
      <c r="L2409" s="283">
        <f t="shared" si="188"/>
        <v>8.670175827026748E-5</v>
      </c>
      <c r="M2409" s="22">
        <f t="shared" si="189"/>
        <v>2.6877545063782918E-3</v>
      </c>
    </row>
    <row r="2410" spans="1:13">
      <c r="A2410" s="16">
        <f t="shared" si="186"/>
        <v>2403</v>
      </c>
      <c r="B2410" s="12" t="s">
        <v>403</v>
      </c>
      <c r="C2410" s="272">
        <v>45089</v>
      </c>
      <c r="D2410" s="272">
        <v>45102</v>
      </c>
      <c r="E2410" s="196">
        <f t="shared" si="190"/>
        <v>45095.5</v>
      </c>
      <c r="F2410" s="272">
        <v>45107</v>
      </c>
      <c r="G2410" s="272">
        <v>45126</v>
      </c>
      <c r="H2410" s="12" t="s">
        <v>166</v>
      </c>
      <c r="I2410" s="234">
        <v>8140.5200000000059</v>
      </c>
      <c r="J2410" s="272">
        <v>46169</v>
      </c>
      <c r="K2410" s="17">
        <f t="shared" si="187"/>
        <v>31</v>
      </c>
      <c r="L2410" s="283">
        <f t="shared" si="188"/>
        <v>1.962134384278065E-4</v>
      </c>
      <c r="M2410" s="22">
        <f t="shared" si="189"/>
        <v>6.0826165912620011E-3</v>
      </c>
    </row>
    <row r="2411" spans="1:13">
      <c r="A2411" s="16">
        <f t="shared" si="186"/>
        <v>2404</v>
      </c>
      <c r="B2411" s="12" t="s">
        <v>404</v>
      </c>
      <c r="C2411" s="272">
        <v>45088</v>
      </c>
      <c r="D2411" s="272">
        <v>45101</v>
      </c>
      <c r="E2411" s="196">
        <f t="shared" si="190"/>
        <v>45094.5</v>
      </c>
      <c r="F2411" s="272">
        <v>45107</v>
      </c>
      <c r="G2411" s="272">
        <v>45135</v>
      </c>
      <c r="H2411" s="12" t="s">
        <v>165</v>
      </c>
      <c r="I2411" s="234">
        <v>38.159999999999997</v>
      </c>
      <c r="J2411" s="272">
        <v>46170</v>
      </c>
      <c r="K2411" s="17">
        <f t="shared" si="187"/>
        <v>41</v>
      </c>
      <c r="L2411" s="283">
        <f t="shared" si="188"/>
        <v>9.1978212821847863E-7</v>
      </c>
      <c r="M2411" s="22">
        <f t="shared" si="189"/>
        <v>3.7711067256957624E-5</v>
      </c>
    </row>
    <row r="2412" spans="1:13">
      <c r="A2412" s="16">
        <f t="shared" si="186"/>
        <v>2405</v>
      </c>
      <c r="B2412" s="12" t="s">
        <v>404</v>
      </c>
      <c r="C2412" s="272">
        <v>45088</v>
      </c>
      <c r="D2412" s="272">
        <v>45101</v>
      </c>
      <c r="E2412" s="196">
        <f t="shared" si="190"/>
        <v>45094.5</v>
      </c>
      <c r="F2412" s="272">
        <v>45107</v>
      </c>
      <c r="G2412" s="272">
        <v>45126</v>
      </c>
      <c r="H2412" s="12" t="s">
        <v>166</v>
      </c>
      <c r="I2412" s="234">
        <v>12275.030000000004</v>
      </c>
      <c r="J2412" s="272">
        <v>46171</v>
      </c>
      <c r="K2412" s="17">
        <f t="shared" si="187"/>
        <v>32</v>
      </c>
      <c r="L2412" s="283">
        <f t="shared" si="188"/>
        <v>2.9586879500381752E-4</v>
      </c>
      <c r="M2412" s="22">
        <f t="shared" si="189"/>
        <v>9.4678014401221606E-3</v>
      </c>
    </row>
    <row r="2413" spans="1:13">
      <c r="A2413" s="16">
        <f t="shared" si="186"/>
        <v>2406</v>
      </c>
      <c r="B2413" s="12" t="s">
        <v>404</v>
      </c>
      <c r="C2413" s="272">
        <v>45088</v>
      </c>
      <c r="D2413" s="272">
        <v>45101</v>
      </c>
      <c r="E2413" s="196">
        <f t="shared" si="190"/>
        <v>45094.5</v>
      </c>
      <c r="F2413" s="272">
        <v>45107</v>
      </c>
      <c r="G2413" s="272">
        <v>45126</v>
      </c>
      <c r="H2413" s="12" t="s">
        <v>157</v>
      </c>
      <c r="I2413" s="234">
        <v>208.41</v>
      </c>
      <c r="J2413" s="272">
        <v>46172</v>
      </c>
      <c r="K2413" s="17">
        <f t="shared" si="187"/>
        <v>32</v>
      </c>
      <c r="L2413" s="283">
        <f t="shared" si="188"/>
        <v>5.0233698464888135E-6</v>
      </c>
      <c r="M2413" s="22">
        <f t="shared" si="189"/>
        <v>1.6074783508764203E-4</v>
      </c>
    </row>
    <row r="2414" spans="1:13">
      <c r="A2414" s="16">
        <f t="shared" si="186"/>
        <v>2407</v>
      </c>
      <c r="B2414" s="12" t="s">
        <v>403</v>
      </c>
      <c r="C2414" s="272">
        <v>45089</v>
      </c>
      <c r="D2414" s="272">
        <v>45102</v>
      </c>
      <c r="E2414" s="196">
        <f t="shared" si="190"/>
        <v>45095.5</v>
      </c>
      <c r="F2414" s="272">
        <v>45107</v>
      </c>
      <c r="G2414" s="272">
        <v>45126</v>
      </c>
      <c r="H2414" s="12" t="s">
        <v>157</v>
      </c>
      <c r="I2414" s="234">
        <v>131.22</v>
      </c>
      <c r="J2414" s="272">
        <v>46173</v>
      </c>
      <c r="K2414" s="17">
        <f t="shared" si="187"/>
        <v>31</v>
      </c>
      <c r="L2414" s="283">
        <f t="shared" si="188"/>
        <v>3.1628357144871271E-6</v>
      </c>
      <c r="M2414" s="22">
        <f t="shared" si="189"/>
        <v>9.8047907149100946E-5</v>
      </c>
    </row>
    <row r="2415" spans="1:13">
      <c r="A2415" s="16">
        <f t="shared" si="186"/>
        <v>2408</v>
      </c>
      <c r="B2415" s="12" t="s">
        <v>404</v>
      </c>
      <c r="C2415" s="272">
        <v>45088</v>
      </c>
      <c r="D2415" s="272">
        <v>45101</v>
      </c>
      <c r="E2415" s="196">
        <f t="shared" si="190"/>
        <v>45094.5</v>
      </c>
      <c r="F2415" s="272">
        <v>45107</v>
      </c>
      <c r="G2415" s="272">
        <v>45126</v>
      </c>
      <c r="H2415" s="12" t="s">
        <v>157</v>
      </c>
      <c r="I2415" s="234">
        <v>165.32</v>
      </c>
      <c r="J2415" s="272">
        <v>46174</v>
      </c>
      <c r="K2415" s="17">
        <f t="shared" si="187"/>
        <v>32</v>
      </c>
      <c r="L2415" s="283">
        <f t="shared" si="188"/>
        <v>3.984758423403535E-6</v>
      </c>
      <c r="M2415" s="22">
        <f t="shared" si="189"/>
        <v>1.2751226954891312E-4</v>
      </c>
    </row>
    <row r="2416" spans="1:13">
      <c r="A2416" s="16">
        <f t="shared" si="186"/>
        <v>2409</v>
      </c>
      <c r="B2416" s="12" t="s">
        <v>403</v>
      </c>
      <c r="C2416" s="272">
        <v>45089</v>
      </c>
      <c r="D2416" s="272">
        <v>45102</v>
      </c>
      <c r="E2416" s="196">
        <f t="shared" si="190"/>
        <v>45095.5</v>
      </c>
      <c r="F2416" s="272">
        <v>45107</v>
      </c>
      <c r="G2416" s="272">
        <v>45135</v>
      </c>
      <c r="H2416" s="12" t="s">
        <v>154</v>
      </c>
      <c r="I2416" s="234">
        <v>449.44000000000005</v>
      </c>
      <c r="J2416" s="272">
        <v>46175</v>
      </c>
      <c r="K2416" s="17">
        <f t="shared" si="187"/>
        <v>40</v>
      </c>
      <c r="L2416" s="283">
        <f t="shared" si="188"/>
        <v>1.083298951012875E-5</v>
      </c>
      <c r="M2416" s="22">
        <f t="shared" si="189"/>
        <v>4.3331958040514998E-4</v>
      </c>
    </row>
    <row r="2417" spans="1:13">
      <c r="A2417" s="16">
        <f t="shared" si="186"/>
        <v>2410</v>
      </c>
      <c r="B2417" s="12" t="s">
        <v>403</v>
      </c>
      <c r="C2417" s="272">
        <v>45089</v>
      </c>
      <c r="D2417" s="272">
        <v>45102</v>
      </c>
      <c r="E2417" s="196">
        <f t="shared" si="190"/>
        <v>45095.5</v>
      </c>
      <c r="F2417" s="272">
        <v>45107</v>
      </c>
      <c r="G2417" s="272">
        <v>45135</v>
      </c>
      <c r="H2417" s="12" t="s">
        <v>165</v>
      </c>
      <c r="I2417" s="234">
        <v>35.06</v>
      </c>
      <c r="J2417" s="272">
        <v>46176</v>
      </c>
      <c r="K2417" s="17">
        <f t="shared" si="187"/>
        <v>40</v>
      </c>
      <c r="L2417" s="283">
        <f t="shared" si="188"/>
        <v>8.4506188195335079E-7</v>
      </c>
      <c r="M2417" s="22">
        <f t="shared" si="189"/>
        <v>3.3802475278134034E-5</v>
      </c>
    </row>
    <row r="2418" spans="1:13">
      <c r="A2418" s="16">
        <f t="shared" si="186"/>
        <v>2411</v>
      </c>
      <c r="B2418" s="12" t="s">
        <v>403</v>
      </c>
      <c r="C2418" s="272">
        <v>45089</v>
      </c>
      <c r="D2418" s="272">
        <v>45102</v>
      </c>
      <c r="E2418" s="196">
        <f t="shared" si="190"/>
        <v>45095.5</v>
      </c>
      <c r="F2418" s="272">
        <v>45107</v>
      </c>
      <c r="G2418" s="272">
        <v>45107</v>
      </c>
      <c r="H2418" s="12" t="s">
        <v>166</v>
      </c>
      <c r="I2418" s="234">
        <v>6137.84</v>
      </c>
      <c r="J2418" s="272">
        <v>46177</v>
      </c>
      <c r="K2418" s="17">
        <f t="shared" si="187"/>
        <v>12</v>
      </c>
      <c r="L2418" s="283">
        <f t="shared" si="188"/>
        <v>1.4794223107611392E-4</v>
      </c>
      <c r="M2418" s="22">
        <f t="shared" si="189"/>
        <v>1.7753067729133669E-3</v>
      </c>
    </row>
    <row r="2419" spans="1:13">
      <c r="A2419" s="16">
        <f t="shared" si="186"/>
        <v>2412</v>
      </c>
      <c r="B2419" s="12" t="s">
        <v>403</v>
      </c>
      <c r="C2419" s="272">
        <v>45089</v>
      </c>
      <c r="D2419" s="272">
        <v>45102</v>
      </c>
      <c r="E2419" s="196">
        <f t="shared" si="190"/>
        <v>45095.5</v>
      </c>
      <c r="F2419" s="272">
        <v>45107</v>
      </c>
      <c r="G2419" s="272">
        <v>45107</v>
      </c>
      <c r="H2419" s="12" t="s">
        <v>164</v>
      </c>
      <c r="I2419" s="234">
        <v>24076.640000000025</v>
      </c>
      <c r="J2419" s="272">
        <v>46178</v>
      </c>
      <c r="K2419" s="17">
        <f t="shared" si="187"/>
        <v>12</v>
      </c>
      <c r="L2419" s="283">
        <f t="shared" si="188"/>
        <v>5.8032660323768803E-4</v>
      </c>
      <c r="M2419" s="22">
        <f t="shared" si="189"/>
        <v>6.9639192388522564E-3</v>
      </c>
    </row>
    <row r="2420" spans="1:13">
      <c r="A2420" s="16">
        <f t="shared" si="186"/>
        <v>2413</v>
      </c>
      <c r="B2420" s="12" t="s">
        <v>404</v>
      </c>
      <c r="C2420" s="272">
        <v>45088</v>
      </c>
      <c r="D2420" s="272">
        <v>45101</v>
      </c>
      <c r="E2420" s="196">
        <f t="shared" si="190"/>
        <v>45094.5</v>
      </c>
      <c r="F2420" s="272">
        <v>45107</v>
      </c>
      <c r="G2420" s="272">
        <v>45126</v>
      </c>
      <c r="H2420" s="12" t="s">
        <v>154</v>
      </c>
      <c r="I2420" s="234">
        <v>59.59</v>
      </c>
      <c r="J2420" s="272">
        <v>46179</v>
      </c>
      <c r="K2420" s="17">
        <f t="shared" si="187"/>
        <v>32</v>
      </c>
      <c r="L2420" s="283">
        <f t="shared" si="188"/>
        <v>1.4363159596577345E-6</v>
      </c>
      <c r="M2420" s="22">
        <f t="shared" si="189"/>
        <v>4.5962110709047505E-5</v>
      </c>
    </row>
    <row r="2421" spans="1:13">
      <c r="A2421" s="16">
        <f t="shared" si="186"/>
        <v>2414</v>
      </c>
      <c r="B2421" s="12" t="s">
        <v>404</v>
      </c>
      <c r="C2421" s="272">
        <v>45088</v>
      </c>
      <c r="D2421" s="272">
        <v>45101</v>
      </c>
      <c r="E2421" s="196">
        <f t="shared" si="190"/>
        <v>45094.5</v>
      </c>
      <c r="F2421" s="272">
        <v>45107</v>
      </c>
      <c r="G2421" s="272">
        <v>45126</v>
      </c>
      <c r="H2421" s="12" t="s">
        <v>157</v>
      </c>
      <c r="I2421" s="234">
        <v>300.18</v>
      </c>
      <c r="J2421" s="272">
        <v>46180</v>
      </c>
      <c r="K2421" s="17">
        <f t="shared" si="187"/>
        <v>32</v>
      </c>
      <c r="L2421" s="283">
        <f t="shared" si="188"/>
        <v>7.2353301689890704E-6</v>
      </c>
      <c r="M2421" s="22">
        <f t="shared" si="189"/>
        <v>2.3153056540765025E-4</v>
      </c>
    </row>
    <row r="2422" spans="1:13">
      <c r="A2422" s="16">
        <f t="shared" si="186"/>
        <v>2415</v>
      </c>
      <c r="B2422" s="12" t="s">
        <v>404</v>
      </c>
      <c r="C2422" s="272">
        <v>45088</v>
      </c>
      <c r="D2422" s="272">
        <v>45101</v>
      </c>
      <c r="E2422" s="196">
        <f t="shared" si="190"/>
        <v>45094.5</v>
      </c>
      <c r="F2422" s="272">
        <v>45107</v>
      </c>
      <c r="G2422" s="272">
        <v>45126</v>
      </c>
      <c r="H2422" s="12" t="s">
        <v>157</v>
      </c>
      <c r="I2422" s="234">
        <v>85</v>
      </c>
      <c r="J2422" s="272">
        <v>46181</v>
      </c>
      <c r="K2422" s="17">
        <f t="shared" si="187"/>
        <v>32</v>
      </c>
      <c r="L2422" s="283">
        <f t="shared" si="188"/>
        <v>2.0487809459793158E-6</v>
      </c>
      <c r="M2422" s="22">
        <f t="shared" si="189"/>
        <v>6.5560990271338105E-5</v>
      </c>
    </row>
    <row r="2423" spans="1:13">
      <c r="A2423" s="16">
        <f t="shared" si="186"/>
        <v>2416</v>
      </c>
      <c r="B2423" s="12" t="s">
        <v>403</v>
      </c>
      <c r="C2423" s="272">
        <v>45089</v>
      </c>
      <c r="D2423" s="272">
        <v>45102</v>
      </c>
      <c r="E2423" s="196">
        <f t="shared" si="190"/>
        <v>45095.5</v>
      </c>
      <c r="F2423" s="272">
        <v>45107</v>
      </c>
      <c r="G2423" s="272">
        <v>45135</v>
      </c>
      <c r="H2423" s="12" t="s">
        <v>152</v>
      </c>
      <c r="I2423" s="234">
        <v>2.2000000000000002</v>
      </c>
      <c r="J2423" s="272">
        <v>46182</v>
      </c>
      <c r="K2423" s="17">
        <f t="shared" si="187"/>
        <v>40</v>
      </c>
      <c r="L2423" s="283">
        <f t="shared" si="188"/>
        <v>5.3027271542994057E-8</v>
      </c>
      <c r="M2423" s="22">
        <f t="shared" si="189"/>
        <v>2.1210908617197621E-6</v>
      </c>
    </row>
    <row r="2424" spans="1:13">
      <c r="A2424" s="16">
        <f t="shared" si="186"/>
        <v>2417</v>
      </c>
      <c r="B2424" s="12" t="s">
        <v>403</v>
      </c>
      <c r="C2424" s="272">
        <v>45089</v>
      </c>
      <c r="D2424" s="272">
        <v>45102</v>
      </c>
      <c r="E2424" s="196">
        <f t="shared" si="190"/>
        <v>45095.5</v>
      </c>
      <c r="F2424" s="272">
        <v>45107</v>
      </c>
      <c r="G2424" s="272">
        <v>45112</v>
      </c>
      <c r="H2424" s="12" t="s">
        <v>152</v>
      </c>
      <c r="I2424" s="234">
        <v>1.28</v>
      </c>
      <c r="J2424" s="272">
        <v>46183</v>
      </c>
      <c r="K2424" s="17">
        <f t="shared" si="187"/>
        <v>17</v>
      </c>
      <c r="L2424" s="283">
        <f t="shared" si="188"/>
        <v>3.0852230715923812E-8</v>
      </c>
      <c r="M2424" s="22">
        <f t="shared" si="189"/>
        <v>5.2448792217070481E-7</v>
      </c>
    </row>
    <row r="2425" spans="1:13">
      <c r="A2425" s="16">
        <f t="shared" si="186"/>
        <v>2418</v>
      </c>
      <c r="B2425" s="12" t="s">
        <v>403</v>
      </c>
      <c r="C2425" s="272">
        <v>45089</v>
      </c>
      <c r="D2425" s="272">
        <v>45102</v>
      </c>
      <c r="E2425" s="196">
        <f t="shared" si="190"/>
        <v>45095.5</v>
      </c>
      <c r="F2425" s="272">
        <v>45107</v>
      </c>
      <c r="G2425" s="272">
        <v>45112</v>
      </c>
      <c r="H2425" s="12" t="s">
        <v>156</v>
      </c>
      <c r="I2425" s="234">
        <v>9.83</v>
      </c>
      <c r="J2425" s="272">
        <v>46184</v>
      </c>
      <c r="K2425" s="17">
        <f t="shared" si="187"/>
        <v>17</v>
      </c>
      <c r="L2425" s="283">
        <f t="shared" si="188"/>
        <v>2.3693549057619618E-7</v>
      </c>
      <c r="M2425" s="22">
        <f t="shared" si="189"/>
        <v>4.0279033397953347E-6</v>
      </c>
    </row>
    <row r="2426" spans="1:13">
      <c r="A2426" s="16">
        <f t="shared" si="186"/>
        <v>2419</v>
      </c>
      <c r="B2426" s="12" t="s">
        <v>403</v>
      </c>
      <c r="C2426" s="272">
        <v>45089</v>
      </c>
      <c r="D2426" s="272">
        <v>45102</v>
      </c>
      <c r="E2426" s="196">
        <f t="shared" si="190"/>
        <v>45095.5</v>
      </c>
      <c r="F2426" s="272">
        <v>45107</v>
      </c>
      <c r="G2426" s="272">
        <v>45112</v>
      </c>
      <c r="H2426" s="12" t="s">
        <v>152</v>
      </c>
      <c r="I2426" s="234">
        <v>3.89</v>
      </c>
      <c r="J2426" s="272">
        <v>46185</v>
      </c>
      <c r="K2426" s="17">
        <f t="shared" si="187"/>
        <v>17</v>
      </c>
      <c r="L2426" s="283">
        <f t="shared" si="188"/>
        <v>9.3761857410112217E-8</v>
      </c>
      <c r="M2426" s="22">
        <f t="shared" si="189"/>
        <v>1.5939515759719077E-6</v>
      </c>
    </row>
    <row r="2427" spans="1:13">
      <c r="A2427" s="16">
        <f t="shared" si="186"/>
        <v>2420</v>
      </c>
      <c r="B2427" s="12" t="s">
        <v>403</v>
      </c>
      <c r="C2427" s="272">
        <v>45089</v>
      </c>
      <c r="D2427" s="272">
        <v>45102</v>
      </c>
      <c r="E2427" s="196">
        <f t="shared" si="190"/>
        <v>45095.5</v>
      </c>
      <c r="F2427" s="272">
        <v>45107</v>
      </c>
      <c r="G2427" s="272">
        <v>45135</v>
      </c>
      <c r="H2427" s="12" t="s">
        <v>152</v>
      </c>
      <c r="I2427" s="234">
        <v>64.319999999999993</v>
      </c>
      <c r="J2427" s="272">
        <v>46186</v>
      </c>
      <c r="K2427" s="17">
        <f t="shared" si="187"/>
        <v>40</v>
      </c>
      <c r="L2427" s="283">
        <f t="shared" si="188"/>
        <v>1.5503245934751715E-6</v>
      </c>
      <c r="M2427" s="22">
        <f t="shared" si="189"/>
        <v>6.2012983739006855E-5</v>
      </c>
    </row>
    <row r="2428" spans="1:13">
      <c r="A2428" s="16">
        <f t="shared" si="186"/>
        <v>2421</v>
      </c>
      <c r="B2428" s="12" t="s">
        <v>403</v>
      </c>
      <c r="C2428" s="272">
        <v>45089</v>
      </c>
      <c r="D2428" s="272">
        <v>45102</v>
      </c>
      <c r="E2428" s="196">
        <f t="shared" si="190"/>
        <v>45095.5</v>
      </c>
      <c r="F2428" s="272">
        <v>45107</v>
      </c>
      <c r="G2428" s="272">
        <v>45126</v>
      </c>
      <c r="H2428" s="12" t="s">
        <v>157</v>
      </c>
      <c r="I2428" s="234">
        <v>48.53</v>
      </c>
      <c r="J2428" s="272">
        <v>46187</v>
      </c>
      <c r="K2428" s="17">
        <f t="shared" si="187"/>
        <v>31</v>
      </c>
      <c r="L2428" s="283">
        <f t="shared" si="188"/>
        <v>1.1697334036279552E-6</v>
      </c>
      <c r="M2428" s="22">
        <f t="shared" si="189"/>
        <v>3.626173551246661E-5</v>
      </c>
    </row>
    <row r="2429" spans="1:13">
      <c r="A2429" s="16">
        <f t="shared" si="186"/>
        <v>2422</v>
      </c>
      <c r="B2429" s="12" t="s">
        <v>404</v>
      </c>
      <c r="C2429" s="272">
        <v>45088</v>
      </c>
      <c r="D2429" s="272">
        <v>45101</v>
      </c>
      <c r="E2429" s="196">
        <f t="shared" si="190"/>
        <v>45094.5</v>
      </c>
      <c r="F2429" s="272">
        <v>45107</v>
      </c>
      <c r="G2429" s="272">
        <v>45126</v>
      </c>
      <c r="H2429" s="12" t="s">
        <v>157</v>
      </c>
      <c r="I2429" s="234">
        <v>57.31</v>
      </c>
      <c r="J2429" s="272">
        <v>46188</v>
      </c>
      <c r="K2429" s="17">
        <f t="shared" si="187"/>
        <v>32</v>
      </c>
      <c r="L2429" s="283">
        <f t="shared" si="188"/>
        <v>1.3813604236949951E-6</v>
      </c>
      <c r="M2429" s="22">
        <f t="shared" si="189"/>
        <v>4.4203533558239844E-5</v>
      </c>
    </row>
    <row r="2430" spans="1:13">
      <c r="A2430" s="16">
        <f t="shared" si="186"/>
        <v>2423</v>
      </c>
      <c r="B2430" s="12" t="s">
        <v>403</v>
      </c>
      <c r="C2430" s="272">
        <v>45089</v>
      </c>
      <c r="D2430" s="272">
        <v>45102</v>
      </c>
      <c r="E2430" s="196">
        <f t="shared" si="190"/>
        <v>45095.5</v>
      </c>
      <c r="F2430" s="272">
        <v>45107</v>
      </c>
      <c r="G2430" s="272">
        <v>45121</v>
      </c>
      <c r="H2430" s="12" t="s">
        <v>153</v>
      </c>
      <c r="I2430" s="234">
        <v>21.78</v>
      </c>
      <c r="J2430" s="272">
        <v>46189</v>
      </c>
      <c r="K2430" s="17">
        <f t="shared" si="187"/>
        <v>26</v>
      </c>
      <c r="L2430" s="283">
        <f t="shared" si="188"/>
        <v>5.2496998827564118E-7</v>
      </c>
      <c r="M2430" s="22">
        <f t="shared" si="189"/>
        <v>1.364921969516667E-5</v>
      </c>
    </row>
    <row r="2431" spans="1:13">
      <c r="A2431" s="16">
        <f t="shared" si="186"/>
        <v>2424</v>
      </c>
      <c r="B2431" s="12" t="s">
        <v>403</v>
      </c>
      <c r="C2431" s="272">
        <v>45089</v>
      </c>
      <c r="D2431" s="272">
        <v>45102</v>
      </c>
      <c r="E2431" s="196">
        <f t="shared" si="190"/>
        <v>45095.5</v>
      </c>
      <c r="F2431" s="272">
        <v>45107</v>
      </c>
      <c r="G2431" s="272">
        <v>45126</v>
      </c>
      <c r="H2431" s="12" t="s">
        <v>157</v>
      </c>
      <c r="I2431" s="234">
        <v>1086.6499999999996</v>
      </c>
      <c r="J2431" s="272">
        <v>46190</v>
      </c>
      <c r="K2431" s="17">
        <f t="shared" si="187"/>
        <v>31</v>
      </c>
      <c r="L2431" s="283">
        <f t="shared" si="188"/>
        <v>2.6191856646452031E-5</v>
      </c>
      <c r="M2431" s="22">
        <f t="shared" si="189"/>
        <v>8.119475560400129E-4</v>
      </c>
    </row>
    <row r="2432" spans="1:13">
      <c r="A2432" s="16">
        <f t="shared" si="186"/>
        <v>2425</v>
      </c>
      <c r="B2432" s="12" t="s">
        <v>404</v>
      </c>
      <c r="C2432" s="272">
        <v>45088</v>
      </c>
      <c r="D2432" s="272">
        <v>45101</v>
      </c>
      <c r="E2432" s="196">
        <f t="shared" si="190"/>
        <v>45094.5</v>
      </c>
      <c r="F2432" s="272">
        <v>45107</v>
      </c>
      <c r="G2432" s="272">
        <v>45126</v>
      </c>
      <c r="H2432" s="12" t="s">
        <v>157</v>
      </c>
      <c r="I2432" s="234">
        <v>1047.93</v>
      </c>
      <c r="J2432" s="272">
        <v>46191</v>
      </c>
      <c r="K2432" s="17">
        <f t="shared" si="187"/>
        <v>32</v>
      </c>
      <c r="L2432" s="283">
        <f t="shared" si="188"/>
        <v>2.5258576667295348E-5</v>
      </c>
      <c r="M2432" s="22">
        <f t="shared" si="189"/>
        <v>8.0827445335345113E-4</v>
      </c>
    </row>
    <row r="2433" spans="1:13">
      <c r="A2433" s="16">
        <f t="shared" si="186"/>
        <v>2426</v>
      </c>
      <c r="B2433" s="12" t="s">
        <v>403</v>
      </c>
      <c r="C2433" s="272">
        <v>45089</v>
      </c>
      <c r="D2433" s="272">
        <v>45102</v>
      </c>
      <c r="E2433" s="196">
        <f t="shared" si="190"/>
        <v>45095.5</v>
      </c>
      <c r="F2433" s="272">
        <v>45107</v>
      </c>
      <c r="G2433" s="272">
        <v>45135</v>
      </c>
      <c r="H2433" s="12" t="s">
        <v>152</v>
      </c>
      <c r="I2433" s="234">
        <v>6.38</v>
      </c>
      <c r="J2433" s="272">
        <v>46192</v>
      </c>
      <c r="K2433" s="17">
        <f t="shared" si="187"/>
        <v>40</v>
      </c>
      <c r="L2433" s="283">
        <f t="shared" si="188"/>
        <v>1.5377908747468276E-7</v>
      </c>
      <c r="M2433" s="22">
        <f t="shared" si="189"/>
        <v>6.1511634989873101E-6</v>
      </c>
    </row>
    <row r="2434" spans="1:13">
      <c r="A2434" s="16">
        <f t="shared" si="186"/>
        <v>2427</v>
      </c>
      <c r="B2434" s="12" t="s">
        <v>403</v>
      </c>
      <c r="C2434" s="272">
        <v>45089</v>
      </c>
      <c r="D2434" s="272">
        <v>45102</v>
      </c>
      <c r="E2434" s="196">
        <f t="shared" si="190"/>
        <v>45095.5</v>
      </c>
      <c r="F2434" s="272">
        <v>45107</v>
      </c>
      <c r="G2434" s="272">
        <v>45126</v>
      </c>
      <c r="H2434" s="12" t="s">
        <v>164</v>
      </c>
      <c r="I2434" s="234">
        <v>160.38</v>
      </c>
      <c r="J2434" s="272">
        <v>46193</v>
      </c>
      <c r="K2434" s="17">
        <f t="shared" si="187"/>
        <v>31</v>
      </c>
      <c r="L2434" s="283">
        <f t="shared" si="188"/>
        <v>3.8656880954842663E-6</v>
      </c>
      <c r="M2434" s="22">
        <f t="shared" si="189"/>
        <v>1.1983633096001225E-4</v>
      </c>
    </row>
    <row r="2435" spans="1:13">
      <c r="A2435" s="16">
        <f t="shared" si="186"/>
        <v>2428</v>
      </c>
      <c r="B2435" s="12" t="s">
        <v>403</v>
      </c>
      <c r="C2435" s="272">
        <v>45089</v>
      </c>
      <c r="D2435" s="272">
        <v>45102</v>
      </c>
      <c r="E2435" s="196">
        <f t="shared" si="190"/>
        <v>45095.5</v>
      </c>
      <c r="F2435" s="272">
        <v>45107</v>
      </c>
      <c r="G2435" s="272">
        <v>45112</v>
      </c>
      <c r="H2435" s="12" t="s">
        <v>156</v>
      </c>
      <c r="I2435" s="234">
        <v>33.4</v>
      </c>
      <c r="J2435" s="272">
        <v>46194</v>
      </c>
      <c r="K2435" s="17">
        <f t="shared" si="187"/>
        <v>17</v>
      </c>
      <c r="L2435" s="283">
        <f t="shared" si="188"/>
        <v>8.0505039524363693E-7</v>
      </c>
      <c r="M2435" s="22">
        <f t="shared" si="189"/>
        <v>1.3685856719141828E-5</v>
      </c>
    </row>
    <row r="2436" spans="1:13">
      <c r="A2436" s="16">
        <f t="shared" si="186"/>
        <v>2429</v>
      </c>
      <c r="B2436" s="12" t="s">
        <v>403</v>
      </c>
      <c r="C2436" s="272">
        <v>45089</v>
      </c>
      <c r="D2436" s="272">
        <v>45102</v>
      </c>
      <c r="E2436" s="196">
        <f t="shared" si="190"/>
        <v>45095.5</v>
      </c>
      <c r="F2436" s="272">
        <v>45107</v>
      </c>
      <c r="G2436" s="272">
        <v>45112</v>
      </c>
      <c r="H2436" s="12" t="s">
        <v>152</v>
      </c>
      <c r="I2436" s="234">
        <v>83.59</v>
      </c>
      <c r="J2436" s="272">
        <v>46195</v>
      </c>
      <c r="K2436" s="17">
        <f t="shared" si="187"/>
        <v>17</v>
      </c>
      <c r="L2436" s="283">
        <f t="shared" si="188"/>
        <v>2.0147952855813059E-6</v>
      </c>
      <c r="M2436" s="22">
        <f t="shared" si="189"/>
        <v>3.4251519854882199E-5</v>
      </c>
    </row>
    <row r="2437" spans="1:13">
      <c r="A2437" s="16">
        <f t="shared" si="186"/>
        <v>2430</v>
      </c>
      <c r="B2437" s="12" t="s">
        <v>403</v>
      </c>
      <c r="C2437" s="272">
        <v>45089</v>
      </c>
      <c r="D2437" s="272">
        <v>45102</v>
      </c>
      <c r="E2437" s="196">
        <f t="shared" si="190"/>
        <v>45095.5</v>
      </c>
      <c r="F2437" s="272">
        <v>45107</v>
      </c>
      <c r="G2437" s="272">
        <v>45112</v>
      </c>
      <c r="H2437" s="12" t="s">
        <v>152</v>
      </c>
      <c r="I2437" s="234">
        <v>5.93</v>
      </c>
      <c r="J2437" s="272">
        <v>46196</v>
      </c>
      <c r="K2437" s="17">
        <f t="shared" si="187"/>
        <v>17</v>
      </c>
      <c r="L2437" s="283">
        <f t="shared" si="188"/>
        <v>1.4293260011361579E-7</v>
      </c>
      <c r="M2437" s="22">
        <f t="shared" si="189"/>
        <v>2.4298542019314686E-6</v>
      </c>
    </row>
    <row r="2438" spans="1:13">
      <c r="A2438" s="16">
        <f t="shared" si="186"/>
        <v>2431</v>
      </c>
      <c r="B2438" s="12" t="s">
        <v>403</v>
      </c>
      <c r="C2438" s="272">
        <v>45089</v>
      </c>
      <c r="D2438" s="272">
        <v>45102</v>
      </c>
      <c r="E2438" s="196">
        <f t="shared" si="190"/>
        <v>45095.5</v>
      </c>
      <c r="F2438" s="272">
        <v>45107</v>
      </c>
      <c r="G2438" s="272">
        <v>45112</v>
      </c>
      <c r="H2438" s="12" t="s">
        <v>156</v>
      </c>
      <c r="I2438" s="234">
        <v>32.18</v>
      </c>
      <c r="J2438" s="272">
        <v>46197</v>
      </c>
      <c r="K2438" s="17">
        <f t="shared" si="187"/>
        <v>17</v>
      </c>
      <c r="L2438" s="283">
        <f t="shared" si="188"/>
        <v>7.756443628425221E-7</v>
      </c>
      <c r="M2438" s="22">
        <f t="shared" si="189"/>
        <v>1.3185954168322875E-5</v>
      </c>
    </row>
    <row r="2439" spans="1:13">
      <c r="A2439" s="16">
        <f t="shared" si="186"/>
        <v>2432</v>
      </c>
      <c r="B2439" s="12" t="s">
        <v>403</v>
      </c>
      <c r="C2439" s="272">
        <v>45089</v>
      </c>
      <c r="D2439" s="272">
        <v>45102</v>
      </c>
      <c r="E2439" s="196">
        <f t="shared" si="190"/>
        <v>45095.5</v>
      </c>
      <c r="F2439" s="272">
        <v>45107</v>
      </c>
      <c r="G2439" s="272">
        <v>45126</v>
      </c>
      <c r="H2439" s="12" t="s">
        <v>157</v>
      </c>
      <c r="I2439" s="234">
        <v>45.21</v>
      </c>
      <c r="J2439" s="272">
        <v>46198</v>
      </c>
      <c r="K2439" s="17">
        <f t="shared" si="187"/>
        <v>31</v>
      </c>
      <c r="L2439" s="283">
        <f t="shared" si="188"/>
        <v>1.0897104302085279E-6</v>
      </c>
      <c r="M2439" s="22">
        <f t="shared" si="189"/>
        <v>3.3781023336464367E-5</v>
      </c>
    </row>
    <row r="2440" spans="1:13">
      <c r="A2440" s="16">
        <f t="shared" si="186"/>
        <v>2433</v>
      </c>
      <c r="B2440" s="12" t="s">
        <v>404</v>
      </c>
      <c r="C2440" s="272">
        <v>45088</v>
      </c>
      <c r="D2440" s="272">
        <v>45101</v>
      </c>
      <c r="E2440" s="196">
        <f t="shared" si="190"/>
        <v>45094.5</v>
      </c>
      <c r="F2440" s="272">
        <v>45107</v>
      </c>
      <c r="G2440" s="272">
        <v>45126</v>
      </c>
      <c r="H2440" s="12" t="s">
        <v>157</v>
      </c>
      <c r="I2440" s="234">
        <v>92.5</v>
      </c>
      <c r="J2440" s="272">
        <v>46199</v>
      </c>
      <c r="K2440" s="17">
        <f t="shared" si="187"/>
        <v>32</v>
      </c>
      <c r="L2440" s="283">
        <f t="shared" si="188"/>
        <v>2.2295557353304316E-6</v>
      </c>
      <c r="M2440" s="22">
        <f t="shared" si="189"/>
        <v>7.1345783530573812E-5</v>
      </c>
    </row>
    <row r="2441" spans="1:13">
      <c r="A2441" s="16">
        <f t="shared" ref="A2441:A2504" si="191">A2440+1</f>
        <v>2434</v>
      </c>
      <c r="B2441" s="12" t="s">
        <v>403</v>
      </c>
      <c r="C2441" s="272">
        <v>45089</v>
      </c>
      <c r="D2441" s="272">
        <v>45102</v>
      </c>
      <c r="E2441" s="196">
        <f t="shared" si="190"/>
        <v>45095.5</v>
      </c>
      <c r="F2441" s="272">
        <v>45107</v>
      </c>
      <c r="G2441" s="272">
        <v>45112</v>
      </c>
      <c r="H2441" s="12" t="s">
        <v>156</v>
      </c>
      <c r="I2441" s="234">
        <v>5.1100000000000003</v>
      </c>
      <c r="J2441" s="272">
        <v>46200</v>
      </c>
      <c r="K2441" s="17">
        <f t="shared" si="187"/>
        <v>17</v>
      </c>
      <c r="L2441" s="283">
        <f t="shared" si="188"/>
        <v>1.2316788981122709E-7</v>
      </c>
      <c r="M2441" s="22">
        <f t="shared" si="189"/>
        <v>2.0938541267908605E-6</v>
      </c>
    </row>
    <row r="2442" spans="1:13">
      <c r="A2442" s="16">
        <f t="shared" si="191"/>
        <v>2435</v>
      </c>
      <c r="B2442" s="12" t="s">
        <v>403</v>
      </c>
      <c r="C2442" s="272">
        <v>45089</v>
      </c>
      <c r="D2442" s="272">
        <v>45102</v>
      </c>
      <c r="E2442" s="196">
        <f t="shared" si="190"/>
        <v>45095.5</v>
      </c>
      <c r="F2442" s="272">
        <v>45107</v>
      </c>
      <c r="G2442" s="272">
        <v>45112</v>
      </c>
      <c r="H2442" s="12" t="s">
        <v>152</v>
      </c>
      <c r="I2442" s="234">
        <v>707.21</v>
      </c>
      <c r="J2442" s="272">
        <v>46201</v>
      </c>
      <c r="K2442" s="17">
        <f t="shared" ref="K2442:K2505" si="192">(G2442-D2442)+((D2442-C2442+1)/2)</f>
        <v>17</v>
      </c>
      <c r="L2442" s="283">
        <f t="shared" ref="L2442:L2505" si="193">I2442/$I$4859</f>
        <v>1.7046098503600376E-5</v>
      </c>
      <c r="M2442" s="22">
        <f t="shared" ref="M2442:M2505" si="194">L2442*K2442</f>
        <v>2.8978367456120643E-4</v>
      </c>
    </row>
    <row r="2443" spans="1:13">
      <c r="A2443" s="16">
        <f t="shared" si="191"/>
        <v>2436</v>
      </c>
      <c r="B2443" s="12" t="s">
        <v>403</v>
      </c>
      <c r="C2443" s="272">
        <v>45089</v>
      </c>
      <c r="D2443" s="272">
        <v>45102</v>
      </c>
      <c r="E2443" s="196">
        <f t="shared" si="190"/>
        <v>45095.5</v>
      </c>
      <c r="F2443" s="272">
        <v>45107</v>
      </c>
      <c r="G2443" s="272">
        <v>45126</v>
      </c>
      <c r="H2443" s="12" t="s">
        <v>157</v>
      </c>
      <c r="I2443" s="234">
        <v>26.05</v>
      </c>
      <c r="J2443" s="272">
        <v>46202</v>
      </c>
      <c r="K2443" s="17">
        <f t="shared" si="192"/>
        <v>31</v>
      </c>
      <c r="L2443" s="283">
        <f t="shared" si="193"/>
        <v>6.2789110167954326E-7</v>
      </c>
      <c r="M2443" s="22">
        <f t="shared" si="194"/>
        <v>1.9464624152065842E-5</v>
      </c>
    </row>
    <row r="2444" spans="1:13">
      <c r="A2444" s="16">
        <f t="shared" si="191"/>
        <v>2437</v>
      </c>
      <c r="B2444" s="12" t="s">
        <v>403</v>
      </c>
      <c r="C2444" s="272">
        <v>45089</v>
      </c>
      <c r="D2444" s="272">
        <v>45102</v>
      </c>
      <c r="E2444" s="196">
        <f t="shared" si="190"/>
        <v>45095.5</v>
      </c>
      <c r="F2444" s="272">
        <v>45107</v>
      </c>
      <c r="G2444" s="272">
        <v>45135</v>
      </c>
      <c r="H2444" s="12" t="s">
        <v>152</v>
      </c>
      <c r="I2444" s="234">
        <v>11.15</v>
      </c>
      <c r="J2444" s="272">
        <v>46203</v>
      </c>
      <c r="K2444" s="17">
        <f t="shared" si="192"/>
        <v>40</v>
      </c>
      <c r="L2444" s="283">
        <f t="shared" si="193"/>
        <v>2.6875185350199261E-7</v>
      </c>
      <c r="M2444" s="22">
        <f t="shared" si="194"/>
        <v>1.0750074140079705E-5</v>
      </c>
    </row>
    <row r="2445" spans="1:13">
      <c r="A2445" s="16">
        <f t="shared" si="191"/>
        <v>2438</v>
      </c>
      <c r="B2445" s="12" t="s">
        <v>403</v>
      </c>
      <c r="C2445" s="272">
        <v>45089</v>
      </c>
      <c r="D2445" s="272">
        <v>45102</v>
      </c>
      <c r="E2445" s="196">
        <f t="shared" si="190"/>
        <v>45095.5</v>
      </c>
      <c r="F2445" s="272">
        <v>45107</v>
      </c>
      <c r="G2445" s="272">
        <v>45135</v>
      </c>
      <c r="H2445" s="12" t="s">
        <v>156</v>
      </c>
      <c r="I2445" s="234">
        <v>55.96</v>
      </c>
      <c r="J2445" s="272">
        <v>46204</v>
      </c>
      <c r="K2445" s="17">
        <f t="shared" si="192"/>
        <v>40</v>
      </c>
      <c r="L2445" s="283">
        <f t="shared" si="193"/>
        <v>1.3488209616117943E-6</v>
      </c>
      <c r="M2445" s="22">
        <f t="shared" si="194"/>
        <v>5.3952838464471777E-5</v>
      </c>
    </row>
    <row r="2446" spans="1:13">
      <c r="A2446" s="16">
        <f t="shared" si="191"/>
        <v>2439</v>
      </c>
      <c r="B2446" s="12" t="s">
        <v>403</v>
      </c>
      <c r="C2446" s="272">
        <v>45089</v>
      </c>
      <c r="D2446" s="272">
        <v>45102</v>
      </c>
      <c r="E2446" s="196">
        <f t="shared" si="190"/>
        <v>45095.5</v>
      </c>
      <c r="F2446" s="272">
        <v>45107</v>
      </c>
      <c r="G2446" s="272">
        <v>45126</v>
      </c>
      <c r="H2446" s="12" t="s">
        <v>157</v>
      </c>
      <c r="I2446" s="234">
        <v>526.04</v>
      </c>
      <c r="J2446" s="272">
        <v>46205</v>
      </c>
      <c r="K2446" s="17">
        <f t="shared" si="192"/>
        <v>31</v>
      </c>
      <c r="L2446" s="283">
        <f t="shared" si="193"/>
        <v>1.2679302692034815E-5</v>
      </c>
      <c r="M2446" s="22">
        <f t="shared" si="194"/>
        <v>3.9305838345307924E-4</v>
      </c>
    </row>
    <row r="2447" spans="1:13">
      <c r="A2447" s="16">
        <f t="shared" si="191"/>
        <v>2440</v>
      </c>
      <c r="B2447" s="12" t="s">
        <v>404</v>
      </c>
      <c r="C2447" s="272">
        <v>45088</v>
      </c>
      <c r="D2447" s="272">
        <v>45101</v>
      </c>
      <c r="E2447" s="196">
        <f t="shared" si="190"/>
        <v>45094.5</v>
      </c>
      <c r="F2447" s="272">
        <v>45107</v>
      </c>
      <c r="G2447" s="272">
        <v>45126</v>
      </c>
      <c r="H2447" s="12" t="s">
        <v>157</v>
      </c>
      <c r="I2447" s="234">
        <v>804.2299999999999</v>
      </c>
      <c r="J2447" s="272">
        <v>46206</v>
      </c>
      <c r="K2447" s="17">
        <f t="shared" si="192"/>
        <v>32</v>
      </c>
      <c r="L2447" s="283">
        <f t="shared" si="193"/>
        <v>1.9384601178646411E-5</v>
      </c>
      <c r="M2447" s="22">
        <f t="shared" si="194"/>
        <v>6.2030723771668516E-4</v>
      </c>
    </row>
    <row r="2448" spans="1:13">
      <c r="A2448" s="16">
        <f t="shared" si="191"/>
        <v>2441</v>
      </c>
      <c r="B2448" s="12" t="s">
        <v>403</v>
      </c>
      <c r="C2448" s="272">
        <v>45089</v>
      </c>
      <c r="D2448" s="272">
        <v>45102</v>
      </c>
      <c r="E2448" s="196">
        <f t="shared" si="190"/>
        <v>45095.5</v>
      </c>
      <c r="F2448" s="272">
        <v>45107</v>
      </c>
      <c r="G2448" s="272">
        <v>45135</v>
      </c>
      <c r="H2448" s="12" t="s">
        <v>152</v>
      </c>
      <c r="I2448" s="234">
        <v>1.9100000000000001</v>
      </c>
      <c r="J2448" s="272">
        <v>46207</v>
      </c>
      <c r="K2448" s="17">
        <f t="shared" si="192"/>
        <v>40</v>
      </c>
      <c r="L2448" s="283">
        <f t="shared" si="193"/>
        <v>4.6037313021417567E-8</v>
      </c>
      <c r="M2448" s="22">
        <f t="shared" si="194"/>
        <v>1.8414925208567027E-6</v>
      </c>
    </row>
    <row r="2449" spans="1:13">
      <c r="A2449" s="16">
        <f t="shared" si="191"/>
        <v>2442</v>
      </c>
      <c r="B2449" s="12" t="s">
        <v>403</v>
      </c>
      <c r="C2449" s="272">
        <v>45089</v>
      </c>
      <c r="D2449" s="272">
        <v>45102</v>
      </c>
      <c r="E2449" s="196">
        <f t="shared" si="190"/>
        <v>45095.5</v>
      </c>
      <c r="F2449" s="272">
        <v>45107</v>
      </c>
      <c r="G2449" s="272">
        <v>45112</v>
      </c>
      <c r="H2449" s="12" t="s">
        <v>156</v>
      </c>
      <c r="I2449" s="234">
        <v>57.68</v>
      </c>
      <c r="J2449" s="272">
        <v>46208</v>
      </c>
      <c r="K2449" s="17">
        <f t="shared" si="192"/>
        <v>17</v>
      </c>
      <c r="L2449" s="283">
        <f t="shared" si="193"/>
        <v>1.3902786466363169E-6</v>
      </c>
      <c r="M2449" s="22">
        <f t="shared" si="194"/>
        <v>2.3634736992817388E-5</v>
      </c>
    </row>
    <row r="2450" spans="1:13">
      <c r="A2450" s="16">
        <f t="shared" si="191"/>
        <v>2443</v>
      </c>
      <c r="B2450" s="12" t="s">
        <v>403</v>
      </c>
      <c r="C2450" s="272">
        <v>45089</v>
      </c>
      <c r="D2450" s="272">
        <v>45102</v>
      </c>
      <c r="E2450" s="196">
        <f t="shared" si="190"/>
        <v>45095.5</v>
      </c>
      <c r="F2450" s="272">
        <v>45107</v>
      </c>
      <c r="G2450" s="272">
        <v>45135</v>
      </c>
      <c r="H2450" s="12" t="s">
        <v>152</v>
      </c>
      <c r="I2450" s="234">
        <v>3.52</v>
      </c>
      <c r="J2450" s="272">
        <v>46209</v>
      </c>
      <c r="K2450" s="17">
        <f t="shared" si="192"/>
        <v>40</v>
      </c>
      <c r="L2450" s="283">
        <f t="shared" si="193"/>
        <v>8.4843634468790488E-8</v>
      </c>
      <c r="M2450" s="22">
        <f t="shared" si="194"/>
        <v>3.3937453787516196E-6</v>
      </c>
    </row>
    <row r="2451" spans="1:13">
      <c r="A2451" s="16">
        <f t="shared" si="191"/>
        <v>2444</v>
      </c>
      <c r="B2451" s="12" t="s">
        <v>403</v>
      </c>
      <c r="C2451" s="272">
        <v>45089</v>
      </c>
      <c r="D2451" s="272">
        <v>45102</v>
      </c>
      <c r="E2451" s="196">
        <f t="shared" si="190"/>
        <v>45095.5</v>
      </c>
      <c r="F2451" s="272">
        <v>45107</v>
      </c>
      <c r="G2451" s="272">
        <v>45135</v>
      </c>
      <c r="H2451" s="12" t="s">
        <v>152</v>
      </c>
      <c r="I2451" s="234">
        <v>40.510000000000005</v>
      </c>
      <c r="J2451" s="272">
        <v>46210</v>
      </c>
      <c r="K2451" s="17">
        <f t="shared" si="192"/>
        <v>40</v>
      </c>
      <c r="L2451" s="283">
        <f t="shared" si="193"/>
        <v>9.7642489554849521E-7</v>
      </c>
      <c r="M2451" s="22">
        <f t="shared" si="194"/>
        <v>3.9056995821939808E-5</v>
      </c>
    </row>
    <row r="2452" spans="1:13">
      <c r="A2452" s="16">
        <f t="shared" si="191"/>
        <v>2445</v>
      </c>
      <c r="B2452" s="12" t="s">
        <v>403</v>
      </c>
      <c r="C2452" s="272">
        <v>45089</v>
      </c>
      <c r="D2452" s="272">
        <v>45102</v>
      </c>
      <c r="E2452" s="196">
        <f t="shared" si="190"/>
        <v>45095.5</v>
      </c>
      <c r="F2452" s="272">
        <v>45107</v>
      </c>
      <c r="G2452" s="272">
        <v>45112</v>
      </c>
      <c r="H2452" s="12" t="s">
        <v>152</v>
      </c>
      <c r="I2452" s="234">
        <v>0.62</v>
      </c>
      <c r="J2452" s="272">
        <v>46211</v>
      </c>
      <c r="K2452" s="17">
        <f t="shared" si="192"/>
        <v>17</v>
      </c>
      <c r="L2452" s="283">
        <f t="shared" si="193"/>
        <v>1.4944049253025596E-8</v>
      </c>
      <c r="M2452" s="22">
        <f t="shared" si="194"/>
        <v>2.5404883730143514E-7</v>
      </c>
    </row>
    <row r="2453" spans="1:13">
      <c r="A2453" s="16">
        <f t="shared" si="191"/>
        <v>2446</v>
      </c>
      <c r="B2453" s="12" t="s">
        <v>403</v>
      </c>
      <c r="C2453" s="272">
        <v>45089</v>
      </c>
      <c r="D2453" s="272">
        <v>45102</v>
      </c>
      <c r="E2453" s="196">
        <f t="shared" si="190"/>
        <v>45095.5</v>
      </c>
      <c r="F2453" s="272">
        <v>45107</v>
      </c>
      <c r="G2453" s="272">
        <v>45112</v>
      </c>
      <c r="H2453" s="12" t="s">
        <v>156</v>
      </c>
      <c r="I2453" s="234">
        <v>49.91</v>
      </c>
      <c r="J2453" s="272">
        <v>46212</v>
      </c>
      <c r="K2453" s="17">
        <f t="shared" si="192"/>
        <v>17</v>
      </c>
      <c r="L2453" s="283">
        <f t="shared" si="193"/>
        <v>1.2029959648685604E-6</v>
      </c>
      <c r="M2453" s="22">
        <f t="shared" si="194"/>
        <v>2.0450931402765528E-5</v>
      </c>
    </row>
    <row r="2454" spans="1:13">
      <c r="A2454" s="16">
        <f t="shared" si="191"/>
        <v>2447</v>
      </c>
      <c r="B2454" s="12" t="s">
        <v>403</v>
      </c>
      <c r="C2454" s="272">
        <v>45089</v>
      </c>
      <c r="D2454" s="272">
        <v>45102</v>
      </c>
      <c r="E2454" s="196">
        <f t="shared" si="190"/>
        <v>45095.5</v>
      </c>
      <c r="F2454" s="272">
        <v>45107</v>
      </c>
      <c r="G2454" s="272">
        <v>45110</v>
      </c>
      <c r="H2454" s="12" t="s">
        <v>164</v>
      </c>
      <c r="I2454" s="234">
        <v>85</v>
      </c>
      <c r="J2454" s="272">
        <v>46213</v>
      </c>
      <c r="K2454" s="17">
        <f t="shared" si="192"/>
        <v>15</v>
      </c>
      <c r="L2454" s="283">
        <f t="shared" si="193"/>
        <v>2.0487809459793158E-6</v>
      </c>
      <c r="M2454" s="22">
        <f t="shared" si="194"/>
        <v>3.0731714189689736E-5</v>
      </c>
    </row>
    <row r="2455" spans="1:13">
      <c r="A2455" s="16">
        <f t="shared" si="191"/>
        <v>2448</v>
      </c>
      <c r="B2455" s="12" t="s">
        <v>403</v>
      </c>
      <c r="C2455" s="272">
        <v>45089</v>
      </c>
      <c r="D2455" s="272">
        <v>45102</v>
      </c>
      <c r="E2455" s="196">
        <f t="shared" si="190"/>
        <v>45095.5</v>
      </c>
      <c r="F2455" s="272">
        <v>45107</v>
      </c>
      <c r="G2455" s="272">
        <v>45135</v>
      </c>
      <c r="H2455" s="12" t="s">
        <v>165</v>
      </c>
      <c r="I2455" s="234">
        <v>551.63999999999987</v>
      </c>
      <c r="J2455" s="272">
        <v>46214</v>
      </c>
      <c r="K2455" s="17">
        <f t="shared" si="192"/>
        <v>40</v>
      </c>
      <c r="L2455" s="283">
        <f t="shared" si="193"/>
        <v>1.3296347306353288E-5</v>
      </c>
      <c r="M2455" s="22">
        <f t="shared" si="194"/>
        <v>5.3185389225413146E-4</v>
      </c>
    </row>
    <row r="2456" spans="1:13">
      <c r="A2456" s="16">
        <f t="shared" si="191"/>
        <v>2449</v>
      </c>
      <c r="B2456" s="12" t="s">
        <v>403</v>
      </c>
      <c r="C2456" s="272">
        <v>45089</v>
      </c>
      <c r="D2456" s="272">
        <v>45102</v>
      </c>
      <c r="E2456" s="196">
        <f t="shared" si="190"/>
        <v>45095.5</v>
      </c>
      <c r="F2456" s="272">
        <v>45107</v>
      </c>
      <c r="G2456" s="272">
        <v>45110</v>
      </c>
      <c r="H2456" s="12" t="s">
        <v>166</v>
      </c>
      <c r="I2456" s="234">
        <v>64985</v>
      </c>
      <c r="J2456" s="272">
        <v>46215</v>
      </c>
      <c r="K2456" s="17">
        <f t="shared" si="192"/>
        <v>15</v>
      </c>
      <c r="L2456" s="283">
        <f t="shared" si="193"/>
        <v>1.566353291464304E-3</v>
      </c>
      <c r="M2456" s="22">
        <f t="shared" si="194"/>
        <v>2.3495299371964561E-2</v>
      </c>
    </row>
    <row r="2457" spans="1:13">
      <c r="A2457" s="16">
        <f t="shared" si="191"/>
        <v>2450</v>
      </c>
      <c r="B2457" s="12" t="s">
        <v>403</v>
      </c>
      <c r="C2457" s="272">
        <v>45089</v>
      </c>
      <c r="D2457" s="272">
        <v>45102</v>
      </c>
      <c r="E2457" s="196">
        <f t="shared" si="190"/>
        <v>45095.5</v>
      </c>
      <c r="F2457" s="272">
        <v>45107</v>
      </c>
      <c r="G2457" s="272">
        <v>45112</v>
      </c>
      <c r="H2457" s="12" t="s">
        <v>152</v>
      </c>
      <c r="I2457" s="234">
        <v>5.16</v>
      </c>
      <c r="J2457" s="272">
        <v>46216</v>
      </c>
      <c r="K2457" s="17">
        <f t="shared" si="192"/>
        <v>17</v>
      </c>
      <c r="L2457" s="283">
        <f t="shared" si="193"/>
        <v>1.2437305507356787E-7</v>
      </c>
      <c r="M2457" s="22">
        <f t="shared" si="194"/>
        <v>2.1143419362506539E-6</v>
      </c>
    </row>
    <row r="2458" spans="1:13">
      <c r="A2458" s="16">
        <f t="shared" si="191"/>
        <v>2451</v>
      </c>
      <c r="B2458" s="12" t="s">
        <v>403</v>
      </c>
      <c r="C2458" s="272">
        <v>45089</v>
      </c>
      <c r="D2458" s="272">
        <v>45102</v>
      </c>
      <c r="E2458" s="196">
        <f t="shared" si="190"/>
        <v>45095.5</v>
      </c>
      <c r="F2458" s="272">
        <v>45107</v>
      </c>
      <c r="G2458" s="272">
        <v>45112</v>
      </c>
      <c r="H2458" s="12" t="s">
        <v>156</v>
      </c>
      <c r="I2458" s="234">
        <v>123.48999999999998</v>
      </c>
      <c r="J2458" s="272">
        <v>46217</v>
      </c>
      <c r="K2458" s="17">
        <f t="shared" si="192"/>
        <v>17</v>
      </c>
      <c r="L2458" s="283">
        <f t="shared" si="193"/>
        <v>2.9765171649292432E-6</v>
      </c>
      <c r="M2458" s="22">
        <f t="shared" si="194"/>
        <v>5.0600791803797134E-5</v>
      </c>
    </row>
    <row r="2459" spans="1:13">
      <c r="A2459" s="16">
        <f t="shared" si="191"/>
        <v>2452</v>
      </c>
      <c r="B2459" s="12" t="s">
        <v>403</v>
      </c>
      <c r="C2459" s="272">
        <v>45089</v>
      </c>
      <c r="D2459" s="272">
        <v>45102</v>
      </c>
      <c r="E2459" s="196">
        <f t="shared" si="190"/>
        <v>45095.5</v>
      </c>
      <c r="F2459" s="272">
        <v>45107</v>
      </c>
      <c r="G2459" s="272">
        <v>45135</v>
      </c>
      <c r="H2459" s="12" t="s">
        <v>152</v>
      </c>
      <c r="I2459" s="234">
        <v>3.43</v>
      </c>
      <c r="J2459" s="272">
        <v>46218</v>
      </c>
      <c r="K2459" s="17">
        <f t="shared" si="192"/>
        <v>40</v>
      </c>
      <c r="L2459" s="283">
        <f t="shared" si="193"/>
        <v>8.2674336996577095E-8</v>
      </c>
      <c r="M2459" s="22">
        <f t="shared" si="194"/>
        <v>3.3069734798630837E-6</v>
      </c>
    </row>
    <row r="2460" spans="1:13">
      <c r="A2460" s="16">
        <f t="shared" si="191"/>
        <v>2453</v>
      </c>
      <c r="B2460" s="12" t="s">
        <v>403</v>
      </c>
      <c r="C2460" s="272">
        <v>45089</v>
      </c>
      <c r="D2460" s="272">
        <v>45102</v>
      </c>
      <c r="E2460" s="196">
        <f t="shared" si="190"/>
        <v>45095.5</v>
      </c>
      <c r="F2460" s="272">
        <v>45107</v>
      </c>
      <c r="G2460" s="272">
        <v>45135</v>
      </c>
      <c r="H2460" s="12" t="s">
        <v>165</v>
      </c>
      <c r="I2460" s="234">
        <v>637.25</v>
      </c>
      <c r="J2460" s="272">
        <v>46219</v>
      </c>
      <c r="K2460" s="17">
        <f t="shared" si="192"/>
        <v>40</v>
      </c>
      <c r="L2460" s="283">
        <f t="shared" si="193"/>
        <v>1.5359831268533164E-5</v>
      </c>
      <c r="M2460" s="22">
        <f t="shared" si="194"/>
        <v>6.1439325074132654E-4</v>
      </c>
    </row>
    <row r="2461" spans="1:13">
      <c r="A2461" s="16">
        <f t="shared" si="191"/>
        <v>2454</v>
      </c>
      <c r="B2461" s="12" t="s">
        <v>403</v>
      </c>
      <c r="C2461" s="272">
        <v>45089</v>
      </c>
      <c r="D2461" s="272">
        <v>45102</v>
      </c>
      <c r="E2461" s="196">
        <f t="shared" si="190"/>
        <v>45095.5</v>
      </c>
      <c r="F2461" s="272">
        <v>45107</v>
      </c>
      <c r="G2461" s="272">
        <v>45107</v>
      </c>
      <c r="H2461" s="12" t="s">
        <v>164</v>
      </c>
      <c r="I2461" s="234">
        <v>1559.71</v>
      </c>
      <c r="J2461" s="272">
        <v>46220</v>
      </c>
      <c r="K2461" s="17">
        <f t="shared" si="192"/>
        <v>12</v>
      </c>
      <c r="L2461" s="283">
        <f t="shared" si="193"/>
        <v>3.759416622651057E-5</v>
      </c>
      <c r="M2461" s="22">
        <f t="shared" si="194"/>
        <v>4.5112999471812686E-4</v>
      </c>
    </row>
    <row r="2462" spans="1:13">
      <c r="A2462" s="16">
        <f t="shared" si="191"/>
        <v>2455</v>
      </c>
      <c r="B2462" s="12" t="s">
        <v>403</v>
      </c>
      <c r="C2462" s="272">
        <v>45089</v>
      </c>
      <c r="D2462" s="272">
        <v>45102</v>
      </c>
      <c r="E2462" s="196">
        <f t="shared" si="190"/>
        <v>45095.5</v>
      </c>
      <c r="F2462" s="272">
        <v>45107</v>
      </c>
      <c r="G2462" s="272">
        <v>45107</v>
      </c>
      <c r="H2462" s="12" t="s">
        <v>166</v>
      </c>
      <c r="I2462" s="234">
        <v>29103.910000000003</v>
      </c>
      <c r="J2462" s="272">
        <v>46221</v>
      </c>
      <c r="K2462" s="17">
        <f t="shared" si="192"/>
        <v>12</v>
      </c>
      <c r="L2462" s="283">
        <f t="shared" si="193"/>
        <v>7.0150042660584557E-4</v>
      </c>
      <c r="M2462" s="22">
        <f t="shared" si="194"/>
        <v>8.4180051192701468E-3</v>
      </c>
    </row>
    <row r="2463" spans="1:13">
      <c r="A2463" s="16">
        <f t="shared" si="191"/>
        <v>2456</v>
      </c>
      <c r="B2463" s="12" t="s">
        <v>403</v>
      </c>
      <c r="C2463" s="272">
        <v>45089</v>
      </c>
      <c r="D2463" s="272">
        <v>45102</v>
      </c>
      <c r="E2463" s="196">
        <f t="shared" si="190"/>
        <v>45095.5</v>
      </c>
      <c r="F2463" s="272">
        <v>45107</v>
      </c>
      <c r="G2463" s="272">
        <v>45126</v>
      </c>
      <c r="H2463" s="12" t="s">
        <v>157</v>
      </c>
      <c r="I2463" s="234">
        <v>20.36</v>
      </c>
      <c r="J2463" s="272">
        <v>46222</v>
      </c>
      <c r="K2463" s="17">
        <f t="shared" si="192"/>
        <v>31</v>
      </c>
      <c r="L2463" s="283">
        <f t="shared" si="193"/>
        <v>4.9074329482516314E-7</v>
      </c>
      <c r="M2463" s="22">
        <f t="shared" si="194"/>
        <v>1.5213042139580057E-5</v>
      </c>
    </row>
    <row r="2464" spans="1:13">
      <c r="A2464" s="16">
        <f t="shared" si="191"/>
        <v>2457</v>
      </c>
      <c r="B2464" s="12" t="s">
        <v>403</v>
      </c>
      <c r="C2464" s="272">
        <v>45089</v>
      </c>
      <c r="D2464" s="272">
        <v>45102</v>
      </c>
      <c r="E2464" s="196">
        <f t="shared" si="190"/>
        <v>45095.5</v>
      </c>
      <c r="F2464" s="272">
        <v>45107</v>
      </c>
      <c r="G2464" s="272">
        <v>45126</v>
      </c>
      <c r="H2464" s="12" t="s">
        <v>157</v>
      </c>
      <c r="I2464" s="234">
        <v>31.55</v>
      </c>
      <c r="J2464" s="272">
        <v>46223</v>
      </c>
      <c r="K2464" s="17">
        <f t="shared" si="192"/>
        <v>31</v>
      </c>
      <c r="L2464" s="283">
        <f t="shared" si="193"/>
        <v>7.6045928053702837E-7</v>
      </c>
      <c r="M2464" s="22">
        <f t="shared" si="194"/>
        <v>2.3574237696647878E-5</v>
      </c>
    </row>
    <row r="2465" spans="1:13">
      <c r="A2465" s="16">
        <f t="shared" si="191"/>
        <v>2458</v>
      </c>
      <c r="B2465" s="12" t="s">
        <v>404</v>
      </c>
      <c r="C2465" s="272">
        <v>45088</v>
      </c>
      <c r="D2465" s="272">
        <v>45101</v>
      </c>
      <c r="E2465" s="196">
        <f t="shared" si="190"/>
        <v>45094.5</v>
      </c>
      <c r="F2465" s="272">
        <v>45107</v>
      </c>
      <c r="G2465" s="272">
        <v>45126</v>
      </c>
      <c r="H2465" s="12" t="s">
        <v>157</v>
      </c>
      <c r="I2465" s="234">
        <v>142.53</v>
      </c>
      <c r="J2465" s="272">
        <v>46224</v>
      </c>
      <c r="K2465" s="17">
        <f t="shared" si="192"/>
        <v>32</v>
      </c>
      <c r="L2465" s="283">
        <f t="shared" si="193"/>
        <v>3.4354440968286104E-6</v>
      </c>
      <c r="M2465" s="22">
        <f t="shared" si="194"/>
        <v>1.0993421109851553E-4</v>
      </c>
    </row>
    <row r="2466" spans="1:13">
      <c r="A2466" s="16">
        <f t="shared" si="191"/>
        <v>2459</v>
      </c>
      <c r="B2466" s="12" t="s">
        <v>403</v>
      </c>
      <c r="C2466" s="272">
        <v>45089</v>
      </c>
      <c r="D2466" s="272">
        <v>45102</v>
      </c>
      <c r="E2466" s="196">
        <f t="shared" si="190"/>
        <v>45095.5</v>
      </c>
      <c r="F2466" s="272">
        <v>45107</v>
      </c>
      <c r="G2466" s="272">
        <v>45126</v>
      </c>
      <c r="H2466" s="12" t="s">
        <v>157</v>
      </c>
      <c r="I2466" s="234">
        <v>47.98</v>
      </c>
      <c r="J2466" s="272">
        <v>46225</v>
      </c>
      <c r="K2466" s="17">
        <f t="shared" si="192"/>
        <v>31</v>
      </c>
      <c r="L2466" s="283">
        <f t="shared" si="193"/>
        <v>1.1564765857422066E-6</v>
      </c>
      <c r="M2466" s="22">
        <f t="shared" si="194"/>
        <v>3.5850774158008407E-5</v>
      </c>
    </row>
    <row r="2467" spans="1:13">
      <c r="A2467" s="16">
        <f t="shared" si="191"/>
        <v>2460</v>
      </c>
      <c r="B2467" s="12" t="s">
        <v>404</v>
      </c>
      <c r="C2467" s="272">
        <v>45088</v>
      </c>
      <c r="D2467" s="272">
        <v>45101</v>
      </c>
      <c r="E2467" s="196">
        <f t="shared" si="190"/>
        <v>45094.5</v>
      </c>
      <c r="F2467" s="272">
        <v>45107</v>
      </c>
      <c r="G2467" s="272">
        <v>45126</v>
      </c>
      <c r="H2467" s="12" t="s">
        <v>157</v>
      </c>
      <c r="I2467" s="234">
        <v>61.43</v>
      </c>
      <c r="J2467" s="272">
        <v>46226</v>
      </c>
      <c r="K2467" s="17">
        <f t="shared" si="192"/>
        <v>32</v>
      </c>
      <c r="L2467" s="283">
        <f t="shared" si="193"/>
        <v>1.4806660413118748E-6</v>
      </c>
      <c r="M2467" s="22">
        <f t="shared" si="194"/>
        <v>4.7381313321979994E-5</v>
      </c>
    </row>
    <row r="2468" spans="1:13">
      <c r="A2468" s="16">
        <f t="shared" si="191"/>
        <v>2461</v>
      </c>
      <c r="B2468" s="12" t="s">
        <v>403</v>
      </c>
      <c r="C2468" s="272">
        <v>45089</v>
      </c>
      <c r="D2468" s="272">
        <v>45102</v>
      </c>
      <c r="E2468" s="196">
        <f t="shared" si="190"/>
        <v>45095.5</v>
      </c>
      <c r="F2468" s="272">
        <v>45107</v>
      </c>
      <c r="G2468" s="272">
        <v>45135</v>
      </c>
      <c r="H2468" s="12" t="s">
        <v>154</v>
      </c>
      <c r="I2468" s="234">
        <v>19.920000000000002</v>
      </c>
      <c r="J2468" s="272">
        <v>46227</v>
      </c>
      <c r="K2468" s="17">
        <f t="shared" si="192"/>
        <v>40</v>
      </c>
      <c r="L2468" s="283">
        <f t="shared" si="193"/>
        <v>4.8013784051656443E-7</v>
      </c>
      <c r="M2468" s="22">
        <f t="shared" si="194"/>
        <v>1.9205513620662579E-5</v>
      </c>
    </row>
    <row r="2469" spans="1:13">
      <c r="A2469" s="16">
        <f t="shared" si="191"/>
        <v>2462</v>
      </c>
      <c r="B2469" s="12" t="s">
        <v>403</v>
      </c>
      <c r="C2469" s="272">
        <v>45089</v>
      </c>
      <c r="D2469" s="272">
        <v>45102</v>
      </c>
      <c r="E2469" s="196">
        <f t="shared" ref="E2469:E2532" si="195">AVERAGE(C2469:D2469)</f>
        <v>45095.5</v>
      </c>
      <c r="F2469" s="272">
        <v>45107</v>
      </c>
      <c r="G2469" s="272">
        <v>45121</v>
      </c>
      <c r="H2469" s="12" t="s">
        <v>153</v>
      </c>
      <c r="I2469" s="234">
        <v>20.399999999999999</v>
      </c>
      <c r="J2469" s="272">
        <v>46228</v>
      </c>
      <c r="K2469" s="17">
        <f t="shared" si="192"/>
        <v>26</v>
      </c>
      <c r="L2469" s="283">
        <f t="shared" si="193"/>
        <v>4.9170742703503576E-7</v>
      </c>
      <c r="M2469" s="22">
        <f t="shared" si="194"/>
        <v>1.278439310291093E-5</v>
      </c>
    </row>
    <row r="2470" spans="1:13">
      <c r="A2470" s="16">
        <f t="shared" si="191"/>
        <v>2463</v>
      </c>
      <c r="B2470" s="12" t="s">
        <v>403</v>
      </c>
      <c r="C2470" s="272">
        <v>45089</v>
      </c>
      <c r="D2470" s="272">
        <v>45102</v>
      </c>
      <c r="E2470" s="196">
        <f t="shared" si="195"/>
        <v>45095.5</v>
      </c>
      <c r="F2470" s="272">
        <v>45107</v>
      </c>
      <c r="G2470" s="272">
        <v>45121</v>
      </c>
      <c r="H2470" s="12" t="s">
        <v>153</v>
      </c>
      <c r="I2470" s="234">
        <v>99.16</v>
      </c>
      <c r="J2470" s="272">
        <v>46229</v>
      </c>
      <c r="K2470" s="17">
        <f t="shared" si="192"/>
        <v>26</v>
      </c>
      <c r="L2470" s="283">
        <f t="shared" si="193"/>
        <v>2.3900837482742228E-6</v>
      </c>
      <c r="M2470" s="22">
        <f t="shared" si="194"/>
        <v>6.2142177455129789E-5</v>
      </c>
    </row>
    <row r="2471" spans="1:13">
      <c r="A2471" s="16">
        <f t="shared" si="191"/>
        <v>2464</v>
      </c>
      <c r="B2471" s="12" t="s">
        <v>403</v>
      </c>
      <c r="C2471" s="272">
        <v>45089</v>
      </c>
      <c r="D2471" s="272">
        <v>45102</v>
      </c>
      <c r="E2471" s="196">
        <f t="shared" si="195"/>
        <v>45095.5</v>
      </c>
      <c r="F2471" s="272">
        <v>45107</v>
      </c>
      <c r="G2471" s="272">
        <v>45126</v>
      </c>
      <c r="H2471" s="12" t="s">
        <v>157</v>
      </c>
      <c r="I2471" s="234">
        <v>256.64000000000004</v>
      </c>
      <c r="J2471" s="272">
        <v>46230</v>
      </c>
      <c r="K2471" s="17">
        <f t="shared" si="192"/>
        <v>31</v>
      </c>
      <c r="L2471" s="283">
        <f t="shared" si="193"/>
        <v>6.1858722585427257E-6</v>
      </c>
      <c r="M2471" s="22">
        <f t="shared" si="194"/>
        <v>1.9176204001482449E-4</v>
      </c>
    </row>
    <row r="2472" spans="1:13">
      <c r="A2472" s="16">
        <f t="shared" si="191"/>
        <v>2465</v>
      </c>
      <c r="B2472" s="12" t="s">
        <v>404</v>
      </c>
      <c r="C2472" s="272">
        <v>45088</v>
      </c>
      <c r="D2472" s="272">
        <v>45101</v>
      </c>
      <c r="E2472" s="196">
        <f t="shared" si="195"/>
        <v>45094.5</v>
      </c>
      <c r="F2472" s="272">
        <v>45107</v>
      </c>
      <c r="G2472" s="272">
        <v>45126</v>
      </c>
      <c r="H2472" s="12" t="s">
        <v>157</v>
      </c>
      <c r="I2472" s="234">
        <v>379.09</v>
      </c>
      <c r="J2472" s="272">
        <v>46231</v>
      </c>
      <c r="K2472" s="17">
        <f t="shared" si="192"/>
        <v>32</v>
      </c>
      <c r="L2472" s="283">
        <f t="shared" si="193"/>
        <v>9.1373219860152793E-6</v>
      </c>
      <c r="M2472" s="22">
        <f t="shared" si="194"/>
        <v>2.9239430355248894E-4</v>
      </c>
    </row>
    <row r="2473" spans="1:13">
      <c r="A2473" s="16">
        <f t="shared" si="191"/>
        <v>2466</v>
      </c>
      <c r="B2473" s="12" t="s">
        <v>403</v>
      </c>
      <c r="C2473" s="272">
        <v>45089</v>
      </c>
      <c r="D2473" s="272">
        <v>45102</v>
      </c>
      <c r="E2473" s="196">
        <f t="shared" si="195"/>
        <v>45095.5</v>
      </c>
      <c r="F2473" s="272">
        <v>45107</v>
      </c>
      <c r="G2473" s="272">
        <v>45135</v>
      </c>
      <c r="H2473" s="12" t="s">
        <v>152</v>
      </c>
      <c r="I2473" s="234">
        <v>3.2</v>
      </c>
      <c r="J2473" s="272">
        <v>46232</v>
      </c>
      <c r="K2473" s="17">
        <f t="shared" si="192"/>
        <v>40</v>
      </c>
      <c r="L2473" s="283">
        <f t="shared" si="193"/>
        <v>7.7130576789809534E-8</v>
      </c>
      <c r="M2473" s="22">
        <f t="shared" si="194"/>
        <v>3.0852230715923814E-6</v>
      </c>
    </row>
    <row r="2474" spans="1:13">
      <c r="A2474" s="16">
        <f t="shared" si="191"/>
        <v>2467</v>
      </c>
      <c r="B2474" s="12" t="s">
        <v>403</v>
      </c>
      <c r="C2474" s="272">
        <v>45089</v>
      </c>
      <c r="D2474" s="272">
        <v>45102</v>
      </c>
      <c r="E2474" s="196">
        <f t="shared" si="195"/>
        <v>45095.5</v>
      </c>
      <c r="F2474" s="272">
        <v>45107</v>
      </c>
      <c r="G2474" s="272">
        <v>45126</v>
      </c>
      <c r="H2474" s="12" t="s">
        <v>157</v>
      </c>
      <c r="I2474" s="234">
        <v>250.81</v>
      </c>
      <c r="J2474" s="272">
        <v>46233</v>
      </c>
      <c r="K2474" s="17">
        <f t="shared" si="192"/>
        <v>31</v>
      </c>
      <c r="L2474" s="283">
        <f t="shared" si="193"/>
        <v>6.0453499889537905E-6</v>
      </c>
      <c r="M2474" s="22">
        <f t="shared" si="194"/>
        <v>1.874058496575675E-4</v>
      </c>
    </row>
    <row r="2475" spans="1:13">
      <c r="A2475" s="16">
        <f t="shared" si="191"/>
        <v>2468</v>
      </c>
      <c r="B2475" s="12" t="s">
        <v>404</v>
      </c>
      <c r="C2475" s="272">
        <v>45088</v>
      </c>
      <c r="D2475" s="272">
        <v>45101</v>
      </c>
      <c r="E2475" s="196">
        <f t="shared" si="195"/>
        <v>45094.5</v>
      </c>
      <c r="F2475" s="272">
        <v>45107</v>
      </c>
      <c r="G2475" s="272">
        <v>45126</v>
      </c>
      <c r="H2475" s="12" t="s">
        <v>157</v>
      </c>
      <c r="I2475" s="234">
        <v>61.93</v>
      </c>
      <c r="J2475" s="272">
        <v>46234</v>
      </c>
      <c r="K2475" s="17">
        <f t="shared" si="192"/>
        <v>32</v>
      </c>
      <c r="L2475" s="283">
        <f t="shared" si="193"/>
        <v>1.4927176939352826E-6</v>
      </c>
      <c r="M2475" s="22">
        <f t="shared" si="194"/>
        <v>4.7766966205929043E-5</v>
      </c>
    </row>
    <row r="2476" spans="1:13">
      <c r="A2476" s="16">
        <f t="shared" si="191"/>
        <v>2469</v>
      </c>
      <c r="B2476" s="12" t="s">
        <v>403</v>
      </c>
      <c r="C2476" s="272">
        <v>45089</v>
      </c>
      <c r="D2476" s="272">
        <v>45102</v>
      </c>
      <c r="E2476" s="196">
        <f t="shared" si="195"/>
        <v>45095.5</v>
      </c>
      <c r="F2476" s="272">
        <v>45107</v>
      </c>
      <c r="G2476" s="272">
        <v>45112</v>
      </c>
      <c r="H2476" s="12" t="s">
        <v>152</v>
      </c>
      <c r="I2476" s="234">
        <v>3.0700000000000003</v>
      </c>
      <c r="J2476" s="272">
        <v>46235</v>
      </c>
      <c r="K2476" s="17">
        <f t="shared" si="192"/>
        <v>17</v>
      </c>
      <c r="L2476" s="283">
        <f t="shared" si="193"/>
        <v>7.3997147107723534E-8</v>
      </c>
      <c r="M2476" s="22">
        <f t="shared" si="194"/>
        <v>1.2579515008313001E-6</v>
      </c>
    </row>
    <row r="2477" spans="1:13">
      <c r="A2477" s="16">
        <f t="shared" si="191"/>
        <v>2470</v>
      </c>
      <c r="B2477" s="12" t="s">
        <v>403</v>
      </c>
      <c r="C2477" s="272">
        <v>45089</v>
      </c>
      <c r="D2477" s="272">
        <v>45102</v>
      </c>
      <c r="E2477" s="196">
        <f t="shared" si="195"/>
        <v>45095.5</v>
      </c>
      <c r="F2477" s="272">
        <v>45107</v>
      </c>
      <c r="G2477" s="272">
        <v>45121</v>
      </c>
      <c r="H2477" s="12" t="s">
        <v>153</v>
      </c>
      <c r="I2477" s="234">
        <v>313.2</v>
      </c>
      <c r="J2477" s="272">
        <v>46236</v>
      </c>
      <c r="K2477" s="17">
        <f t="shared" si="192"/>
        <v>26</v>
      </c>
      <c r="L2477" s="283">
        <f t="shared" si="193"/>
        <v>7.5491552033026075E-6</v>
      </c>
      <c r="M2477" s="22">
        <f t="shared" si="194"/>
        <v>1.9627803528586779E-4</v>
      </c>
    </row>
    <row r="2478" spans="1:13">
      <c r="A2478" s="16">
        <f t="shared" si="191"/>
        <v>2471</v>
      </c>
      <c r="B2478" s="12" t="s">
        <v>403</v>
      </c>
      <c r="C2478" s="272">
        <v>45089</v>
      </c>
      <c r="D2478" s="272">
        <v>45102</v>
      </c>
      <c r="E2478" s="196">
        <f t="shared" si="195"/>
        <v>45095.5</v>
      </c>
      <c r="F2478" s="272">
        <v>45107</v>
      </c>
      <c r="G2478" s="272">
        <v>45112</v>
      </c>
      <c r="H2478" s="12" t="s">
        <v>156</v>
      </c>
      <c r="I2478" s="234">
        <v>9.75</v>
      </c>
      <c r="J2478" s="272">
        <v>46237</v>
      </c>
      <c r="K2478" s="17">
        <f t="shared" si="192"/>
        <v>17</v>
      </c>
      <c r="L2478" s="283">
        <f t="shared" si="193"/>
        <v>2.3500722615645091E-7</v>
      </c>
      <c r="M2478" s="22">
        <f t="shared" si="194"/>
        <v>3.9951228446596654E-6</v>
      </c>
    </row>
    <row r="2479" spans="1:13">
      <c r="A2479" s="16">
        <f t="shared" si="191"/>
        <v>2472</v>
      </c>
      <c r="B2479" s="12" t="s">
        <v>403</v>
      </c>
      <c r="C2479" s="272">
        <v>45089</v>
      </c>
      <c r="D2479" s="272">
        <v>45102</v>
      </c>
      <c r="E2479" s="196">
        <f t="shared" si="195"/>
        <v>45095.5</v>
      </c>
      <c r="F2479" s="272">
        <v>45107</v>
      </c>
      <c r="G2479" s="272">
        <v>45112</v>
      </c>
      <c r="H2479" s="12" t="s">
        <v>152</v>
      </c>
      <c r="I2479" s="234">
        <v>29.82</v>
      </c>
      <c r="J2479" s="272">
        <v>46238</v>
      </c>
      <c r="K2479" s="17">
        <f t="shared" si="192"/>
        <v>17</v>
      </c>
      <c r="L2479" s="283">
        <f t="shared" si="193"/>
        <v>7.1876056246003756E-7</v>
      </c>
      <c r="M2479" s="22">
        <f t="shared" si="194"/>
        <v>1.2218929561820639E-5</v>
      </c>
    </row>
    <row r="2480" spans="1:13">
      <c r="A2480" s="16">
        <f t="shared" si="191"/>
        <v>2473</v>
      </c>
      <c r="B2480" s="12" t="s">
        <v>403</v>
      </c>
      <c r="C2480" s="272">
        <v>45089</v>
      </c>
      <c r="D2480" s="272">
        <v>45102</v>
      </c>
      <c r="E2480" s="196">
        <f t="shared" si="195"/>
        <v>45095.5</v>
      </c>
      <c r="F2480" s="272">
        <v>45107</v>
      </c>
      <c r="G2480" s="272">
        <v>45112</v>
      </c>
      <c r="H2480" s="12" t="s">
        <v>152</v>
      </c>
      <c r="I2480" s="234">
        <v>33.15</v>
      </c>
      <c r="J2480" s="272">
        <v>46239</v>
      </c>
      <c r="K2480" s="17">
        <f t="shared" si="192"/>
        <v>17</v>
      </c>
      <c r="L2480" s="283">
        <f t="shared" si="193"/>
        <v>7.9902456893193314E-7</v>
      </c>
      <c r="M2480" s="22">
        <f t="shared" si="194"/>
        <v>1.3583417671842864E-5</v>
      </c>
    </row>
    <row r="2481" spans="1:13">
      <c r="A2481" s="16">
        <f t="shared" si="191"/>
        <v>2474</v>
      </c>
      <c r="B2481" s="12" t="s">
        <v>403</v>
      </c>
      <c r="C2481" s="272">
        <v>45089</v>
      </c>
      <c r="D2481" s="272">
        <v>45102</v>
      </c>
      <c r="E2481" s="196">
        <f t="shared" si="195"/>
        <v>45095.5</v>
      </c>
      <c r="F2481" s="272">
        <v>45107</v>
      </c>
      <c r="G2481" s="272">
        <v>45112</v>
      </c>
      <c r="H2481" s="12" t="s">
        <v>156</v>
      </c>
      <c r="I2481" s="234">
        <v>52.769999999999996</v>
      </c>
      <c r="J2481" s="272">
        <v>46240</v>
      </c>
      <c r="K2481" s="17">
        <f t="shared" si="192"/>
        <v>17</v>
      </c>
      <c r="L2481" s="283">
        <f t="shared" si="193"/>
        <v>1.2719314178744527E-6</v>
      </c>
      <c r="M2481" s="22">
        <f t="shared" si="194"/>
        <v>2.1622834103865696E-5</v>
      </c>
    </row>
    <row r="2482" spans="1:13">
      <c r="A2482" s="16">
        <f t="shared" si="191"/>
        <v>2475</v>
      </c>
      <c r="B2482" s="12" t="s">
        <v>403</v>
      </c>
      <c r="C2482" s="272">
        <v>45089</v>
      </c>
      <c r="D2482" s="272">
        <v>45102</v>
      </c>
      <c r="E2482" s="196">
        <f t="shared" si="195"/>
        <v>45095.5</v>
      </c>
      <c r="F2482" s="272">
        <v>45107</v>
      </c>
      <c r="G2482" s="272">
        <v>45107</v>
      </c>
      <c r="H2482" s="12" t="s">
        <v>164</v>
      </c>
      <c r="I2482" s="234">
        <v>6.3900000000000006</v>
      </c>
      <c r="J2482" s="272">
        <v>46241</v>
      </c>
      <c r="K2482" s="17">
        <f t="shared" si="192"/>
        <v>12</v>
      </c>
      <c r="L2482" s="283">
        <f t="shared" si="193"/>
        <v>1.5402012052715094E-7</v>
      </c>
      <c r="M2482" s="22">
        <f t="shared" si="194"/>
        <v>1.8482414463258114E-6</v>
      </c>
    </row>
    <row r="2483" spans="1:13">
      <c r="A2483" s="16">
        <f t="shared" si="191"/>
        <v>2476</v>
      </c>
      <c r="B2483" s="12" t="s">
        <v>403</v>
      </c>
      <c r="C2483" s="272">
        <v>45089</v>
      </c>
      <c r="D2483" s="272">
        <v>45102</v>
      </c>
      <c r="E2483" s="196">
        <f t="shared" si="195"/>
        <v>45095.5</v>
      </c>
      <c r="F2483" s="272">
        <v>45107</v>
      </c>
      <c r="G2483" s="272">
        <v>45135</v>
      </c>
      <c r="H2483" s="12" t="s">
        <v>165</v>
      </c>
      <c r="I2483" s="234">
        <v>30.67</v>
      </c>
      <c r="J2483" s="272">
        <v>46242</v>
      </c>
      <c r="K2483" s="17">
        <f t="shared" si="192"/>
        <v>40</v>
      </c>
      <c r="L2483" s="283">
        <f t="shared" si="193"/>
        <v>7.3924837191983074E-7</v>
      </c>
      <c r="M2483" s="22">
        <f t="shared" si="194"/>
        <v>2.9569934876793229E-5</v>
      </c>
    </row>
    <row r="2484" spans="1:13">
      <c r="A2484" s="16">
        <f t="shared" si="191"/>
        <v>2477</v>
      </c>
      <c r="B2484" s="12" t="s">
        <v>403</v>
      </c>
      <c r="C2484" s="272">
        <v>45089</v>
      </c>
      <c r="D2484" s="272">
        <v>45102</v>
      </c>
      <c r="E2484" s="196">
        <f t="shared" si="195"/>
        <v>45095.5</v>
      </c>
      <c r="F2484" s="272">
        <v>45107</v>
      </c>
      <c r="G2484" s="272">
        <v>45107</v>
      </c>
      <c r="H2484" s="12" t="s">
        <v>166</v>
      </c>
      <c r="I2484" s="234">
        <v>20998.779999999995</v>
      </c>
      <c r="J2484" s="272">
        <v>46243</v>
      </c>
      <c r="K2484" s="17">
        <f t="shared" si="192"/>
        <v>12</v>
      </c>
      <c r="L2484" s="283">
        <f t="shared" si="193"/>
        <v>5.0614000415072379E-4</v>
      </c>
      <c r="M2484" s="22">
        <f t="shared" si="194"/>
        <v>6.0736800498086855E-3</v>
      </c>
    </row>
    <row r="2485" spans="1:13">
      <c r="A2485" s="16">
        <f t="shared" si="191"/>
        <v>2478</v>
      </c>
      <c r="B2485" s="12" t="s">
        <v>403</v>
      </c>
      <c r="C2485" s="272">
        <v>45089</v>
      </c>
      <c r="D2485" s="272">
        <v>45102</v>
      </c>
      <c r="E2485" s="196">
        <f t="shared" si="195"/>
        <v>45095.5</v>
      </c>
      <c r="F2485" s="272">
        <v>45107</v>
      </c>
      <c r="G2485" s="272">
        <v>45121</v>
      </c>
      <c r="H2485" s="12" t="s">
        <v>153</v>
      </c>
      <c r="I2485" s="234">
        <v>140.81</v>
      </c>
      <c r="J2485" s="272">
        <v>46244</v>
      </c>
      <c r="K2485" s="17">
        <f t="shared" si="192"/>
        <v>26</v>
      </c>
      <c r="L2485" s="283">
        <f t="shared" si="193"/>
        <v>3.3939864118040875E-6</v>
      </c>
      <c r="M2485" s="22">
        <f t="shared" si="194"/>
        <v>8.8243646706906277E-5</v>
      </c>
    </row>
    <row r="2486" spans="1:13">
      <c r="A2486" s="16">
        <f t="shared" si="191"/>
        <v>2479</v>
      </c>
      <c r="B2486" s="12" t="s">
        <v>403</v>
      </c>
      <c r="C2486" s="272">
        <v>45089</v>
      </c>
      <c r="D2486" s="272">
        <v>45102</v>
      </c>
      <c r="E2486" s="196">
        <f t="shared" si="195"/>
        <v>45095.5</v>
      </c>
      <c r="F2486" s="272">
        <v>45107</v>
      </c>
      <c r="G2486" s="272">
        <v>45135</v>
      </c>
      <c r="H2486" s="12" t="s">
        <v>152</v>
      </c>
      <c r="I2486" s="234">
        <v>1.17</v>
      </c>
      <c r="J2486" s="272">
        <v>46245</v>
      </c>
      <c r="K2486" s="17">
        <f t="shared" si="192"/>
        <v>40</v>
      </c>
      <c r="L2486" s="283">
        <f t="shared" si="193"/>
        <v>2.8200867138774109E-8</v>
      </c>
      <c r="M2486" s="22">
        <f t="shared" si="194"/>
        <v>1.1280346855509644E-6</v>
      </c>
    </row>
    <row r="2487" spans="1:13">
      <c r="A2487" s="16">
        <f t="shared" si="191"/>
        <v>2480</v>
      </c>
      <c r="B2487" s="12" t="s">
        <v>403</v>
      </c>
      <c r="C2487" s="272">
        <v>45089</v>
      </c>
      <c r="D2487" s="272">
        <v>45102</v>
      </c>
      <c r="E2487" s="196">
        <f t="shared" si="195"/>
        <v>45095.5</v>
      </c>
      <c r="F2487" s="272">
        <v>45107</v>
      </c>
      <c r="G2487" s="272">
        <v>45112</v>
      </c>
      <c r="H2487" s="12" t="s">
        <v>152</v>
      </c>
      <c r="I2487" s="234">
        <v>5.72</v>
      </c>
      <c r="J2487" s="272">
        <v>46246</v>
      </c>
      <c r="K2487" s="17">
        <f t="shared" si="192"/>
        <v>17</v>
      </c>
      <c r="L2487" s="283">
        <f t="shared" si="193"/>
        <v>1.3787090601178454E-7</v>
      </c>
      <c r="M2487" s="22">
        <f t="shared" si="194"/>
        <v>2.3438054022003371E-6</v>
      </c>
    </row>
    <row r="2488" spans="1:13">
      <c r="A2488" s="16">
        <f t="shared" si="191"/>
        <v>2481</v>
      </c>
      <c r="B2488" s="12" t="s">
        <v>403</v>
      </c>
      <c r="C2488" s="272">
        <v>45089</v>
      </c>
      <c r="D2488" s="272">
        <v>45102</v>
      </c>
      <c r="E2488" s="196">
        <f t="shared" si="195"/>
        <v>45095.5</v>
      </c>
      <c r="F2488" s="272">
        <v>45107</v>
      </c>
      <c r="G2488" s="272">
        <v>45112</v>
      </c>
      <c r="H2488" s="12" t="s">
        <v>156</v>
      </c>
      <c r="I2488" s="234">
        <v>102.05999999999999</v>
      </c>
      <c r="J2488" s="272">
        <v>46247</v>
      </c>
      <c r="K2488" s="17">
        <f t="shared" si="192"/>
        <v>17</v>
      </c>
      <c r="L2488" s="283">
        <f t="shared" si="193"/>
        <v>2.4599833334899875E-6</v>
      </c>
      <c r="M2488" s="22">
        <f t="shared" si="194"/>
        <v>4.1819716669329791E-5</v>
      </c>
    </row>
    <row r="2489" spans="1:13">
      <c r="A2489" s="16">
        <f t="shared" si="191"/>
        <v>2482</v>
      </c>
      <c r="B2489" s="12" t="s">
        <v>403</v>
      </c>
      <c r="C2489" s="272">
        <v>45089</v>
      </c>
      <c r="D2489" s="272">
        <v>45102</v>
      </c>
      <c r="E2489" s="196">
        <f t="shared" si="195"/>
        <v>45095.5</v>
      </c>
      <c r="F2489" s="272">
        <v>45107</v>
      </c>
      <c r="G2489" s="272">
        <v>45112</v>
      </c>
      <c r="H2489" s="12" t="s">
        <v>152</v>
      </c>
      <c r="I2489" s="234">
        <v>419</v>
      </c>
      <c r="J2489" s="272">
        <v>46248</v>
      </c>
      <c r="K2489" s="17">
        <f t="shared" si="192"/>
        <v>17</v>
      </c>
      <c r="L2489" s="283">
        <f t="shared" si="193"/>
        <v>1.0099284898415687E-5</v>
      </c>
      <c r="M2489" s="22">
        <f t="shared" si="194"/>
        <v>1.7168784327306668E-4</v>
      </c>
    </row>
    <row r="2490" spans="1:13">
      <c r="A2490" s="16">
        <f t="shared" si="191"/>
        <v>2483</v>
      </c>
      <c r="B2490" s="12" t="s">
        <v>404</v>
      </c>
      <c r="C2490" s="272">
        <v>45088</v>
      </c>
      <c r="D2490" s="272">
        <v>45101</v>
      </c>
      <c r="E2490" s="196">
        <f t="shared" si="195"/>
        <v>45094.5</v>
      </c>
      <c r="F2490" s="272">
        <v>45107</v>
      </c>
      <c r="G2490" s="272">
        <v>45126</v>
      </c>
      <c r="H2490" s="12" t="s">
        <v>157</v>
      </c>
      <c r="I2490" s="234">
        <v>42.78</v>
      </c>
      <c r="J2490" s="272">
        <v>46249</v>
      </c>
      <c r="K2490" s="17">
        <f t="shared" si="192"/>
        <v>32</v>
      </c>
      <c r="L2490" s="283">
        <f t="shared" si="193"/>
        <v>1.0311393984587663E-6</v>
      </c>
      <c r="M2490" s="22">
        <f t="shared" si="194"/>
        <v>3.2996460750680522E-5</v>
      </c>
    </row>
    <row r="2491" spans="1:13">
      <c r="A2491" s="16">
        <f t="shared" si="191"/>
        <v>2484</v>
      </c>
      <c r="B2491" s="12" t="s">
        <v>403</v>
      </c>
      <c r="C2491" s="272">
        <v>45089</v>
      </c>
      <c r="D2491" s="272">
        <v>45102</v>
      </c>
      <c r="E2491" s="196">
        <f t="shared" si="195"/>
        <v>45095.5</v>
      </c>
      <c r="F2491" s="272">
        <v>45107</v>
      </c>
      <c r="G2491" s="272">
        <v>45121</v>
      </c>
      <c r="H2491" s="12" t="s">
        <v>153</v>
      </c>
      <c r="I2491" s="234">
        <v>151.44999999999999</v>
      </c>
      <c r="J2491" s="272">
        <v>46250</v>
      </c>
      <c r="K2491" s="17">
        <f t="shared" si="192"/>
        <v>26</v>
      </c>
      <c r="L2491" s="283">
        <f t="shared" si="193"/>
        <v>3.650445579630204E-6</v>
      </c>
      <c r="M2491" s="22">
        <f t="shared" si="194"/>
        <v>9.4911585070385301E-5</v>
      </c>
    </row>
    <row r="2492" spans="1:13">
      <c r="A2492" s="16">
        <f t="shared" si="191"/>
        <v>2485</v>
      </c>
      <c r="B2492" s="12" t="s">
        <v>403</v>
      </c>
      <c r="C2492" s="272">
        <v>45089</v>
      </c>
      <c r="D2492" s="272">
        <v>45102</v>
      </c>
      <c r="E2492" s="196">
        <f t="shared" si="195"/>
        <v>45095.5</v>
      </c>
      <c r="F2492" s="272">
        <v>45107</v>
      </c>
      <c r="G2492" s="272">
        <v>45135</v>
      </c>
      <c r="H2492" s="12" t="s">
        <v>152</v>
      </c>
      <c r="I2492" s="234">
        <v>70.949999999999989</v>
      </c>
      <c r="J2492" s="272">
        <v>46251</v>
      </c>
      <c r="K2492" s="17">
        <f t="shared" si="192"/>
        <v>40</v>
      </c>
      <c r="L2492" s="283">
        <f t="shared" si="193"/>
        <v>1.710129507261558E-6</v>
      </c>
      <c r="M2492" s="22">
        <f t="shared" si="194"/>
        <v>6.8405180290462321E-5</v>
      </c>
    </row>
    <row r="2493" spans="1:13">
      <c r="A2493" s="16">
        <f t="shared" si="191"/>
        <v>2486</v>
      </c>
      <c r="B2493" s="12" t="s">
        <v>403</v>
      </c>
      <c r="C2493" s="272">
        <v>45089</v>
      </c>
      <c r="D2493" s="272">
        <v>45102</v>
      </c>
      <c r="E2493" s="196">
        <f t="shared" si="195"/>
        <v>45095.5</v>
      </c>
      <c r="F2493" s="272">
        <v>45107</v>
      </c>
      <c r="G2493" s="272">
        <v>45126</v>
      </c>
      <c r="H2493" s="12" t="s">
        <v>157</v>
      </c>
      <c r="I2493" s="234">
        <v>23.55</v>
      </c>
      <c r="J2493" s="272">
        <v>46252</v>
      </c>
      <c r="K2493" s="17">
        <f t="shared" si="192"/>
        <v>31</v>
      </c>
      <c r="L2493" s="283">
        <f t="shared" si="193"/>
        <v>5.676328385625045E-7</v>
      </c>
      <c r="M2493" s="22">
        <f t="shared" si="194"/>
        <v>1.7596617995437639E-5</v>
      </c>
    </row>
    <row r="2494" spans="1:13">
      <c r="A2494" s="16">
        <f t="shared" si="191"/>
        <v>2487</v>
      </c>
      <c r="B2494" s="12" t="s">
        <v>404</v>
      </c>
      <c r="C2494" s="272">
        <v>45088</v>
      </c>
      <c r="D2494" s="272">
        <v>45101</v>
      </c>
      <c r="E2494" s="196">
        <f t="shared" si="195"/>
        <v>45094.5</v>
      </c>
      <c r="F2494" s="272">
        <v>45107</v>
      </c>
      <c r="G2494" s="272">
        <v>45126</v>
      </c>
      <c r="H2494" s="12" t="s">
        <v>157</v>
      </c>
      <c r="I2494" s="234">
        <v>32.65</v>
      </c>
      <c r="J2494" s="272">
        <v>46253</v>
      </c>
      <c r="K2494" s="17">
        <f t="shared" si="192"/>
        <v>32</v>
      </c>
      <c r="L2494" s="283">
        <f t="shared" si="193"/>
        <v>7.8697291630852535E-7</v>
      </c>
      <c r="M2494" s="22">
        <f t="shared" si="194"/>
        <v>2.5183133321872811E-5</v>
      </c>
    </row>
    <row r="2495" spans="1:13">
      <c r="A2495" s="16">
        <f t="shared" si="191"/>
        <v>2488</v>
      </c>
      <c r="B2495" s="12" t="s">
        <v>403</v>
      </c>
      <c r="C2495" s="272">
        <v>45089</v>
      </c>
      <c r="D2495" s="272">
        <v>45102</v>
      </c>
      <c r="E2495" s="196">
        <f t="shared" si="195"/>
        <v>45095.5</v>
      </c>
      <c r="F2495" s="272">
        <v>45107</v>
      </c>
      <c r="G2495" s="272">
        <v>45121</v>
      </c>
      <c r="H2495" s="12" t="s">
        <v>153</v>
      </c>
      <c r="I2495" s="234">
        <v>43.48</v>
      </c>
      <c r="J2495" s="272">
        <v>46254</v>
      </c>
      <c r="K2495" s="17">
        <f t="shared" si="192"/>
        <v>26</v>
      </c>
      <c r="L2495" s="283">
        <f t="shared" si="193"/>
        <v>1.0480117121315369E-6</v>
      </c>
      <c r="M2495" s="22">
        <f t="shared" si="194"/>
        <v>2.7248304515419961E-5</v>
      </c>
    </row>
    <row r="2496" spans="1:13">
      <c r="A2496" s="16">
        <f t="shared" si="191"/>
        <v>2489</v>
      </c>
      <c r="B2496" s="12" t="s">
        <v>403</v>
      </c>
      <c r="C2496" s="272">
        <v>45089</v>
      </c>
      <c r="D2496" s="272">
        <v>45102</v>
      </c>
      <c r="E2496" s="196">
        <f t="shared" si="195"/>
        <v>45095.5</v>
      </c>
      <c r="F2496" s="272">
        <v>45107</v>
      </c>
      <c r="G2496" s="272">
        <v>45126</v>
      </c>
      <c r="H2496" s="12" t="s">
        <v>157</v>
      </c>
      <c r="I2496" s="234">
        <v>23.04</v>
      </c>
      <c r="J2496" s="272">
        <v>46255</v>
      </c>
      <c r="K2496" s="17">
        <f t="shared" si="192"/>
        <v>31</v>
      </c>
      <c r="L2496" s="283">
        <f t="shared" si="193"/>
        <v>5.5534015288662863E-7</v>
      </c>
      <c r="M2496" s="22">
        <f t="shared" si="194"/>
        <v>1.7215544739485487E-5</v>
      </c>
    </row>
    <row r="2497" spans="1:13">
      <c r="A2497" s="16">
        <f t="shared" si="191"/>
        <v>2490</v>
      </c>
      <c r="B2497" s="12" t="s">
        <v>404</v>
      </c>
      <c r="C2497" s="272">
        <v>45088</v>
      </c>
      <c r="D2497" s="272">
        <v>45101</v>
      </c>
      <c r="E2497" s="196">
        <f t="shared" si="195"/>
        <v>45094.5</v>
      </c>
      <c r="F2497" s="272">
        <v>45107</v>
      </c>
      <c r="G2497" s="272">
        <v>45126</v>
      </c>
      <c r="H2497" s="12" t="s">
        <v>157</v>
      </c>
      <c r="I2497" s="234">
        <v>32.89</v>
      </c>
      <c r="J2497" s="272">
        <v>46256</v>
      </c>
      <c r="K2497" s="17">
        <f t="shared" si="192"/>
        <v>32</v>
      </c>
      <c r="L2497" s="283">
        <f t="shared" si="193"/>
        <v>7.9275770956776117E-7</v>
      </c>
      <c r="M2497" s="22">
        <f t="shared" si="194"/>
        <v>2.5368246706168357E-5</v>
      </c>
    </row>
    <row r="2498" spans="1:13">
      <c r="A2498" s="16">
        <f t="shared" si="191"/>
        <v>2491</v>
      </c>
      <c r="B2498" s="12" t="s">
        <v>403</v>
      </c>
      <c r="C2498" s="272">
        <v>45089</v>
      </c>
      <c r="D2498" s="272">
        <v>45102</v>
      </c>
      <c r="E2498" s="196">
        <f t="shared" si="195"/>
        <v>45095.5</v>
      </c>
      <c r="F2498" s="272">
        <v>45107</v>
      </c>
      <c r="G2498" s="272">
        <v>45126</v>
      </c>
      <c r="H2498" s="12" t="s">
        <v>157</v>
      </c>
      <c r="I2498" s="234">
        <v>68.12</v>
      </c>
      <c r="J2498" s="272">
        <v>46257</v>
      </c>
      <c r="K2498" s="17">
        <f t="shared" si="192"/>
        <v>31</v>
      </c>
      <c r="L2498" s="283">
        <f t="shared" si="193"/>
        <v>1.6419171534130706E-6</v>
      </c>
      <c r="M2498" s="22">
        <f t="shared" si="194"/>
        <v>5.0899431755805189E-5</v>
      </c>
    </row>
    <row r="2499" spans="1:13">
      <c r="A2499" s="16">
        <f t="shared" si="191"/>
        <v>2492</v>
      </c>
      <c r="B2499" s="12" t="s">
        <v>404</v>
      </c>
      <c r="C2499" s="272">
        <v>45088</v>
      </c>
      <c r="D2499" s="272">
        <v>45101</v>
      </c>
      <c r="E2499" s="196">
        <f t="shared" si="195"/>
        <v>45094.5</v>
      </c>
      <c r="F2499" s="272">
        <v>45107</v>
      </c>
      <c r="G2499" s="272">
        <v>45126</v>
      </c>
      <c r="H2499" s="12" t="s">
        <v>157</v>
      </c>
      <c r="I2499" s="234">
        <v>219.39</v>
      </c>
      <c r="J2499" s="272">
        <v>46258</v>
      </c>
      <c r="K2499" s="17">
        <f t="shared" si="192"/>
        <v>32</v>
      </c>
      <c r="L2499" s="283">
        <f t="shared" si="193"/>
        <v>5.288024138098848E-6</v>
      </c>
      <c r="M2499" s="22">
        <f t="shared" si="194"/>
        <v>1.6921677241916314E-4</v>
      </c>
    </row>
    <row r="2500" spans="1:13">
      <c r="A2500" s="16">
        <f t="shared" si="191"/>
        <v>2493</v>
      </c>
      <c r="B2500" s="12" t="s">
        <v>403</v>
      </c>
      <c r="C2500" s="272">
        <v>45089</v>
      </c>
      <c r="D2500" s="272">
        <v>45102</v>
      </c>
      <c r="E2500" s="196">
        <f t="shared" si="195"/>
        <v>45095.5</v>
      </c>
      <c r="F2500" s="272">
        <v>45107</v>
      </c>
      <c r="G2500" s="272">
        <v>45112</v>
      </c>
      <c r="H2500" s="12" t="s">
        <v>164</v>
      </c>
      <c r="I2500" s="234">
        <v>185.05</v>
      </c>
      <c r="J2500" s="272">
        <v>46259</v>
      </c>
      <c r="K2500" s="17">
        <f t="shared" si="192"/>
        <v>17</v>
      </c>
      <c r="L2500" s="283">
        <f t="shared" si="193"/>
        <v>4.4603166359232047E-6</v>
      </c>
      <c r="M2500" s="22">
        <f t="shared" si="194"/>
        <v>7.582538281069448E-5</v>
      </c>
    </row>
    <row r="2501" spans="1:13">
      <c r="A2501" s="16">
        <f t="shared" si="191"/>
        <v>2494</v>
      </c>
      <c r="B2501" s="12" t="s">
        <v>404</v>
      </c>
      <c r="C2501" s="272">
        <v>45088</v>
      </c>
      <c r="D2501" s="272">
        <v>45101</v>
      </c>
      <c r="E2501" s="196">
        <f t="shared" si="195"/>
        <v>45094.5</v>
      </c>
      <c r="F2501" s="272">
        <v>45107</v>
      </c>
      <c r="G2501" s="272">
        <v>45126</v>
      </c>
      <c r="H2501" s="12" t="s">
        <v>157</v>
      </c>
      <c r="I2501" s="234">
        <v>80.05</v>
      </c>
      <c r="J2501" s="272">
        <v>46260</v>
      </c>
      <c r="K2501" s="17">
        <f t="shared" si="192"/>
        <v>32</v>
      </c>
      <c r="L2501" s="283">
        <f t="shared" si="193"/>
        <v>1.9294695850075788E-6</v>
      </c>
      <c r="M2501" s="22">
        <f t="shared" si="194"/>
        <v>6.1743026720242523E-5</v>
      </c>
    </row>
    <row r="2502" spans="1:13">
      <c r="A2502" s="16">
        <f t="shared" si="191"/>
        <v>2495</v>
      </c>
      <c r="B2502" s="12" t="s">
        <v>403</v>
      </c>
      <c r="C2502" s="272">
        <v>45089</v>
      </c>
      <c r="D2502" s="272">
        <v>45102</v>
      </c>
      <c r="E2502" s="196">
        <f t="shared" si="195"/>
        <v>45095.5</v>
      </c>
      <c r="F2502" s="272">
        <v>45107</v>
      </c>
      <c r="G2502" s="272">
        <v>45126</v>
      </c>
      <c r="H2502" s="12" t="s">
        <v>157</v>
      </c>
      <c r="I2502" s="234">
        <v>18.84</v>
      </c>
      <c r="J2502" s="272">
        <v>46261</v>
      </c>
      <c r="K2502" s="17">
        <f t="shared" si="192"/>
        <v>31</v>
      </c>
      <c r="L2502" s="283">
        <f t="shared" si="193"/>
        <v>4.541062708500036E-7</v>
      </c>
      <c r="M2502" s="22">
        <f t="shared" si="194"/>
        <v>1.4077294396350111E-5</v>
      </c>
    </row>
    <row r="2503" spans="1:13">
      <c r="A2503" s="16">
        <f t="shared" si="191"/>
        <v>2496</v>
      </c>
      <c r="B2503" s="12" t="s">
        <v>404</v>
      </c>
      <c r="C2503" s="272">
        <v>45088</v>
      </c>
      <c r="D2503" s="272">
        <v>45101</v>
      </c>
      <c r="E2503" s="196">
        <f t="shared" si="195"/>
        <v>45094.5</v>
      </c>
      <c r="F2503" s="272">
        <v>45107</v>
      </c>
      <c r="G2503" s="272">
        <v>45126</v>
      </c>
      <c r="H2503" s="12" t="s">
        <v>157</v>
      </c>
      <c r="I2503" s="234">
        <v>23.05</v>
      </c>
      <c r="J2503" s="272">
        <v>46262</v>
      </c>
      <c r="K2503" s="17">
        <f t="shared" si="192"/>
        <v>32</v>
      </c>
      <c r="L2503" s="283">
        <f t="shared" si="193"/>
        <v>5.5558118593909681E-7</v>
      </c>
      <c r="M2503" s="22">
        <f t="shared" si="194"/>
        <v>1.7778597950051098E-5</v>
      </c>
    </row>
    <row r="2504" spans="1:13">
      <c r="A2504" s="16">
        <f t="shared" si="191"/>
        <v>2497</v>
      </c>
      <c r="B2504" s="12" t="s">
        <v>403</v>
      </c>
      <c r="C2504" s="272">
        <v>45089</v>
      </c>
      <c r="D2504" s="272">
        <v>45102</v>
      </c>
      <c r="E2504" s="196">
        <f t="shared" si="195"/>
        <v>45095.5</v>
      </c>
      <c r="F2504" s="272">
        <v>45107</v>
      </c>
      <c r="G2504" s="272">
        <v>45112</v>
      </c>
      <c r="H2504" s="12" t="s">
        <v>156</v>
      </c>
      <c r="I2504" s="234">
        <v>23.01</v>
      </c>
      <c r="J2504" s="272">
        <v>46263</v>
      </c>
      <c r="K2504" s="17">
        <f t="shared" si="192"/>
        <v>17</v>
      </c>
      <c r="L2504" s="283">
        <f t="shared" si="193"/>
        <v>5.5461705372922419E-7</v>
      </c>
      <c r="M2504" s="22">
        <f t="shared" si="194"/>
        <v>9.428489913396811E-6</v>
      </c>
    </row>
    <row r="2505" spans="1:13">
      <c r="A2505" s="16">
        <f t="shared" ref="A2505:A2568" si="196">A2504+1</f>
        <v>2498</v>
      </c>
      <c r="B2505" s="12" t="s">
        <v>403</v>
      </c>
      <c r="C2505" s="272">
        <v>45089</v>
      </c>
      <c r="D2505" s="272">
        <v>45102</v>
      </c>
      <c r="E2505" s="196">
        <f t="shared" si="195"/>
        <v>45095.5</v>
      </c>
      <c r="F2505" s="272">
        <v>45107</v>
      </c>
      <c r="G2505" s="272">
        <v>45121</v>
      </c>
      <c r="H2505" s="12" t="s">
        <v>164</v>
      </c>
      <c r="I2505" s="234">
        <v>353</v>
      </c>
      <c r="J2505" s="272">
        <v>46264</v>
      </c>
      <c r="K2505" s="17">
        <f t="shared" si="192"/>
        <v>26</v>
      </c>
      <c r="L2505" s="283">
        <f t="shared" si="193"/>
        <v>8.5084667521258636E-6</v>
      </c>
      <c r="M2505" s="22">
        <f t="shared" si="194"/>
        <v>2.2122013555527246E-4</v>
      </c>
    </row>
    <row r="2506" spans="1:13">
      <c r="A2506" s="16">
        <f t="shared" si="196"/>
        <v>2499</v>
      </c>
      <c r="B2506" s="12" t="s">
        <v>403</v>
      </c>
      <c r="C2506" s="272">
        <v>45089</v>
      </c>
      <c r="D2506" s="272">
        <v>45102</v>
      </c>
      <c r="E2506" s="196">
        <f t="shared" si="195"/>
        <v>45095.5</v>
      </c>
      <c r="F2506" s="272">
        <v>45107</v>
      </c>
      <c r="G2506" s="272">
        <v>45135</v>
      </c>
      <c r="H2506" s="12" t="s">
        <v>152</v>
      </c>
      <c r="I2506" s="234">
        <v>173.01999999999998</v>
      </c>
      <c r="J2506" s="272">
        <v>46265</v>
      </c>
      <c r="K2506" s="17">
        <f t="shared" ref="K2506:K2569" si="197">(G2506-D2506)+((D2506-C2506+1)/2)</f>
        <v>40</v>
      </c>
      <c r="L2506" s="283">
        <f t="shared" ref="L2506:L2569" si="198">I2506/$I$4859</f>
        <v>4.1703538738040136E-6</v>
      </c>
      <c r="M2506" s="22">
        <f t="shared" ref="M2506:M2569" si="199">L2506*K2506</f>
        <v>1.6681415495216055E-4</v>
      </c>
    </row>
    <row r="2507" spans="1:13">
      <c r="A2507" s="16">
        <f t="shared" si="196"/>
        <v>2500</v>
      </c>
      <c r="B2507" s="12" t="s">
        <v>403</v>
      </c>
      <c r="C2507" s="272">
        <v>45089</v>
      </c>
      <c r="D2507" s="272">
        <v>45102</v>
      </c>
      <c r="E2507" s="196">
        <f t="shared" si="195"/>
        <v>45095.5</v>
      </c>
      <c r="F2507" s="272">
        <v>45107</v>
      </c>
      <c r="G2507" s="272">
        <v>45112</v>
      </c>
      <c r="H2507" s="12" t="s">
        <v>152</v>
      </c>
      <c r="I2507" s="234">
        <v>0.62</v>
      </c>
      <c r="J2507" s="272">
        <v>46266</v>
      </c>
      <c r="K2507" s="17">
        <f t="shared" si="197"/>
        <v>17</v>
      </c>
      <c r="L2507" s="283">
        <f t="shared" si="198"/>
        <v>1.4944049253025596E-8</v>
      </c>
      <c r="M2507" s="22">
        <f t="shared" si="199"/>
        <v>2.5404883730143514E-7</v>
      </c>
    </row>
    <row r="2508" spans="1:13">
      <c r="A2508" s="16">
        <f t="shared" si="196"/>
        <v>2501</v>
      </c>
      <c r="B2508" s="12" t="s">
        <v>403</v>
      </c>
      <c r="C2508" s="272">
        <v>45089</v>
      </c>
      <c r="D2508" s="272">
        <v>45102</v>
      </c>
      <c r="E2508" s="196">
        <f t="shared" si="195"/>
        <v>45095.5</v>
      </c>
      <c r="F2508" s="272">
        <v>45107</v>
      </c>
      <c r="G2508" s="272">
        <v>45112</v>
      </c>
      <c r="H2508" s="12" t="s">
        <v>152</v>
      </c>
      <c r="I2508" s="234">
        <v>34.270000000000003</v>
      </c>
      <c r="J2508" s="272">
        <v>46267</v>
      </c>
      <c r="K2508" s="17">
        <f t="shared" si="197"/>
        <v>17</v>
      </c>
      <c r="L2508" s="283">
        <f t="shared" si="198"/>
        <v>8.2602027080836659E-7</v>
      </c>
      <c r="M2508" s="22">
        <f t="shared" si="199"/>
        <v>1.4042344603742232E-5</v>
      </c>
    </row>
    <row r="2509" spans="1:13">
      <c r="A2509" s="16">
        <f t="shared" si="196"/>
        <v>2502</v>
      </c>
      <c r="B2509" s="12" t="s">
        <v>403</v>
      </c>
      <c r="C2509" s="272">
        <v>45089</v>
      </c>
      <c r="D2509" s="272">
        <v>45102</v>
      </c>
      <c r="E2509" s="196">
        <f t="shared" si="195"/>
        <v>45095.5</v>
      </c>
      <c r="F2509" s="272">
        <v>45107</v>
      </c>
      <c r="G2509" s="272">
        <v>45112</v>
      </c>
      <c r="H2509" s="12" t="s">
        <v>152</v>
      </c>
      <c r="I2509" s="234">
        <v>0.4</v>
      </c>
      <c r="J2509" s="272">
        <v>46268</v>
      </c>
      <c r="K2509" s="17">
        <f t="shared" si="197"/>
        <v>17</v>
      </c>
      <c r="L2509" s="283">
        <f t="shared" si="198"/>
        <v>9.6413220987261917E-9</v>
      </c>
      <c r="M2509" s="22">
        <f t="shared" si="199"/>
        <v>1.6390247567834526E-7</v>
      </c>
    </row>
    <row r="2510" spans="1:13">
      <c r="A2510" s="16">
        <f t="shared" si="196"/>
        <v>2503</v>
      </c>
      <c r="B2510" s="12" t="s">
        <v>403</v>
      </c>
      <c r="C2510" s="272">
        <v>45089</v>
      </c>
      <c r="D2510" s="272">
        <v>45102</v>
      </c>
      <c r="E2510" s="196">
        <f t="shared" si="195"/>
        <v>45095.5</v>
      </c>
      <c r="F2510" s="272">
        <v>45107</v>
      </c>
      <c r="G2510" s="272">
        <v>45121</v>
      </c>
      <c r="H2510" s="12" t="s">
        <v>153</v>
      </c>
      <c r="I2510" s="234">
        <v>24.39</v>
      </c>
      <c r="J2510" s="272">
        <v>46269</v>
      </c>
      <c r="K2510" s="17">
        <f t="shared" si="197"/>
        <v>26</v>
      </c>
      <c r="L2510" s="283">
        <f t="shared" si="198"/>
        <v>5.8787961496982951E-7</v>
      </c>
      <c r="M2510" s="22">
        <f t="shared" si="199"/>
        <v>1.5284869989215568E-5</v>
      </c>
    </row>
    <row r="2511" spans="1:13">
      <c r="A2511" s="16">
        <f t="shared" si="196"/>
        <v>2504</v>
      </c>
      <c r="B2511" s="12" t="s">
        <v>403</v>
      </c>
      <c r="C2511" s="272">
        <v>45103</v>
      </c>
      <c r="D2511" s="272">
        <v>45116</v>
      </c>
      <c r="E2511" s="196">
        <f t="shared" si="195"/>
        <v>45109.5</v>
      </c>
      <c r="F2511" s="272">
        <v>45121</v>
      </c>
      <c r="G2511" s="272">
        <v>45229</v>
      </c>
      <c r="H2511" s="12" t="s">
        <v>152</v>
      </c>
      <c r="I2511" s="234">
        <v>8.18</v>
      </c>
      <c r="J2511" s="272">
        <v>46270</v>
      </c>
      <c r="K2511" s="17">
        <f t="shared" si="197"/>
        <v>120</v>
      </c>
      <c r="L2511" s="283">
        <f t="shared" si="198"/>
        <v>1.971650369189506E-7</v>
      </c>
      <c r="M2511" s="22">
        <f t="shared" si="199"/>
        <v>2.3659804430274073E-5</v>
      </c>
    </row>
    <row r="2512" spans="1:13">
      <c r="A2512" s="16">
        <f t="shared" si="196"/>
        <v>2505</v>
      </c>
      <c r="B2512" s="12" t="s">
        <v>403</v>
      </c>
      <c r="C2512" s="272">
        <v>45103</v>
      </c>
      <c r="D2512" s="272">
        <v>45116</v>
      </c>
      <c r="E2512" s="196">
        <f t="shared" si="195"/>
        <v>45109.5</v>
      </c>
      <c r="F2512" s="272">
        <v>45121</v>
      </c>
      <c r="G2512" s="272">
        <v>45156</v>
      </c>
      <c r="H2512" s="12" t="s">
        <v>157</v>
      </c>
      <c r="I2512" s="234">
        <v>27.38</v>
      </c>
      <c r="J2512" s="272">
        <v>46271</v>
      </c>
      <c r="K2512" s="17">
        <f t="shared" si="197"/>
        <v>47</v>
      </c>
      <c r="L2512" s="283">
        <f t="shared" si="198"/>
        <v>6.5994849765780778E-7</v>
      </c>
      <c r="M2512" s="22">
        <f t="shared" si="199"/>
        <v>3.1017579389916962E-5</v>
      </c>
    </row>
    <row r="2513" spans="1:13">
      <c r="A2513" s="16">
        <f t="shared" si="196"/>
        <v>2506</v>
      </c>
      <c r="B2513" s="12" t="s">
        <v>404</v>
      </c>
      <c r="C2513" s="272">
        <v>45102</v>
      </c>
      <c r="D2513" s="272">
        <v>45115</v>
      </c>
      <c r="E2513" s="196">
        <f t="shared" si="195"/>
        <v>45108.5</v>
      </c>
      <c r="F2513" s="272">
        <v>45121</v>
      </c>
      <c r="G2513" s="272">
        <v>45156</v>
      </c>
      <c r="H2513" s="12" t="s">
        <v>157</v>
      </c>
      <c r="I2513" s="234">
        <v>193.64</v>
      </c>
      <c r="J2513" s="272">
        <v>46272</v>
      </c>
      <c r="K2513" s="17">
        <f t="shared" si="197"/>
        <v>48</v>
      </c>
      <c r="L2513" s="283">
        <f t="shared" si="198"/>
        <v>4.667364027993349E-6</v>
      </c>
      <c r="M2513" s="22">
        <f t="shared" si="199"/>
        <v>2.2403347334368077E-4</v>
      </c>
    </row>
    <row r="2514" spans="1:13">
      <c r="A2514" s="16">
        <f t="shared" si="196"/>
        <v>2507</v>
      </c>
      <c r="B2514" s="12" t="s">
        <v>403</v>
      </c>
      <c r="C2514" s="272">
        <v>45103</v>
      </c>
      <c r="D2514" s="272">
        <v>45116</v>
      </c>
      <c r="E2514" s="196">
        <f t="shared" si="195"/>
        <v>45109.5</v>
      </c>
      <c r="F2514" s="272">
        <v>45121</v>
      </c>
      <c r="G2514" s="272">
        <v>45125</v>
      </c>
      <c r="H2514" s="12" t="s">
        <v>152</v>
      </c>
      <c r="I2514" s="234">
        <v>6.17</v>
      </c>
      <c r="J2514" s="272">
        <v>46273</v>
      </c>
      <c r="K2514" s="17">
        <f t="shared" si="197"/>
        <v>16</v>
      </c>
      <c r="L2514" s="283">
        <f t="shared" si="198"/>
        <v>1.4871739337285151E-7</v>
      </c>
      <c r="M2514" s="22">
        <f t="shared" si="199"/>
        <v>2.3794782939656241E-6</v>
      </c>
    </row>
    <row r="2515" spans="1:13">
      <c r="A2515" s="16">
        <f t="shared" si="196"/>
        <v>2508</v>
      </c>
      <c r="B2515" s="12" t="s">
        <v>403</v>
      </c>
      <c r="C2515" s="272">
        <v>45103</v>
      </c>
      <c r="D2515" s="272">
        <v>45116</v>
      </c>
      <c r="E2515" s="196">
        <f t="shared" si="195"/>
        <v>45109.5</v>
      </c>
      <c r="F2515" s="272">
        <v>45121</v>
      </c>
      <c r="G2515" s="272">
        <v>45229</v>
      </c>
      <c r="H2515" s="12" t="s">
        <v>152</v>
      </c>
      <c r="I2515" s="234">
        <v>39.42</v>
      </c>
      <c r="J2515" s="272">
        <v>46274</v>
      </c>
      <c r="K2515" s="17">
        <f t="shared" si="197"/>
        <v>120</v>
      </c>
      <c r="L2515" s="283">
        <f t="shared" si="198"/>
        <v>9.501522928294662E-7</v>
      </c>
      <c r="M2515" s="22">
        <f t="shared" si="199"/>
        <v>1.1401827513953594E-4</v>
      </c>
    </row>
    <row r="2516" spans="1:13">
      <c r="A2516" s="16">
        <f t="shared" si="196"/>
        <v>2509</v>
      </c>
      <c r="B2516" s="12" t="s">
        <v>403</v>
      </c>
      <c r="C2516" s="272">
        <v>45103</v>
      </c>
      <c r="D2516" s="272">
        <v>45116</v>
      </c>
      <c r="E2516" s="196">
        <f t="shared" si="195"/>
        <v>45109.5</v>
      </c>
      <c r="F2516" s="272">
        <v>45121</v>
      </c>
      <c r="G2516" s="272">
        <v>45229</v>
      </c>
      <c r="H2516" s="12" t="s">
        <v>152</v>
      </c>
      <c r="I2516" s="234">
        <v>15.059999999999999</v>
      </c>
      <c r="J2516" s="272">
        <v>46275</v>
      </c>
      <c r="K2516" s="17">
        <f t="shared" si="197"/>
        <v>120</v>
      </c>
      <c r="L2516" s="283">
        <f t="shared" si="198"/>
        <v>3.6299577701704107E-7</v>
      </c>
      <c r="M2516" s="22">
        <f t="shared" si="199"/>
        <v>4.3559493242044926E-5</v>
      </c>
    </row>
    <row r="2517" spans="1:13">
      <c r="A2517" s="16">
        <f t="shared" si="196"/>
        <v>2510</v>
      </c>
      <c r="B2517" s="12" t="s">
        <v>403</v>
      </c>
      <c r="C2517" s="272">
        <v>45103</v>
      </c>
      <c r="D2517" s="272">
        <v>45116</v>
      </c>
      <c r="E2517" s="196">
        <f t="shared" si="195"/>
        <v>45109.5</v>
      </c>
      <c r="F2517" s="272">
        <v>45121</v>
      </c>
      <c r="G2517" s="272">
        <v>45229</v>
      </c>
      <c r="H2517" s="12" t="s">
        <v>156</v>
      </c>
      <c r="I2517" s="234">
        <v>40.64</v>
      </c>
      <c r="J2517" s="272">
        <v>46276</v>
      </c>
      <c r="K2517" s="17">
        <f t="shared" si="197"/>
        <v>120</v>
      </c>
      <c r="L2517" s="283">
        <f t="shared" si="198"/>
        <v>9.7955832523058103E-7</v>
      </c>
      <c r="M2517" s="22">
        <f t="shared" si="199"/>
        <v>1.1754699902766973E-4</v>
      </c>
    </row>
    <row r="2518" spans="1:13">
      <c r="A2518" s="16">
        <f t="shared" si="196"/>
        <v>2511</v>
      </c>
      <c r="B2518" s="12" t="s">
        <v>403</v>
      </c>
      <c r="C2518" s="272">
        <v>45103</v>
      </c>
      <c r="D2518" s="272">
        <v>45116</v>
      </c>
      <c r="E2518" s="196">
        <f t="shared" si="195"/>
        <v>45109.5</v>
      </c>
      <c r="F2518" s="272">
        <v>45121</v>
      </c>
      <c r="G2518" s="272">
        <v>45156</v>
      </c>
      <c r="H2518" s="12" t="s">
        <v>157</v>
      </c>
      <c r="I2518" s="234">
        <v>28.04</v>
      </c>
      <c r="J2518" s="272">
        <v>46277</v>
      </c>
      <c r="K2518" s="17">
        <f t="shared" si="197"/>
        <v>47</v>
      </c>
      <c r="L2518" s="283">
        <f t="shared" si="198"/>
        <v>6.7585667912070605E-7</v>
      </c>
      <c r="M2518" s="22">
        <f t="shared" si="199"/>
        <v>3.1765263918673182E-5</v>
      </c>
    </row>
    <row r="2519" spans="1:13">
      <c r="A2519" s="16">
        <f t="shared" si="196"/>
        <v>2512</v>
      </c>
      <c r="B2519" s="12" t="s">
        <v>404</v>
      </c>
      <c r="C2519" s="272">
        <v>45102</v>
      </c>
      <c r="D2519" s="272">
        <v>45115</v>
      </c>
      <c r="E2519" s="196">
        <f t="shared" si="195"/>
        <v>45108.5</v>
      </c>
      <c r="F2519" s="272">
        <v>45121</v>
      </c>
      <c r="G2519" s="272">
        <v>45156</v>
      </c>
      <c r="H2519" s="12" t="s">
        <v>157</v>
      </c>
      <c r="I2519" s="234">
        <v>248.27</v>
      </c>
      <c r="J2519" s="272">
        <v>46278</v>
      </c>
      <c r="K2519" s="17">
        <f t="shared" si="197"/>
        <v>48</v>
      </c>
      <c r="L2519" s="283">
        <f t="shared" si="198"/>
        <v>5.9841275936268794E-6</v>
      </c>
      <c r="M2519" s="22">
        <f t="shared" si="199"/>
        <v>2.8723812449409021E-4</v>
      </c>
    </row>
    <row r="2520" spans="1:13">
      <c r="A2520" s="16">
        <f t="shared" si="196"/>
        <v>2513</v>
      </c>
      <c r="B2520" s="12" t="s">
        <v>403</v>
      </c>
      <c r="C2520" s="272">
        <v>45103</v>
      </c>
      <c r="D2520" s="272">
        <v>45116</v>
      </c>
      <c r="E2520" s="196">
        <f t="shared" si="195"/>
        <v>45109.5</v>
      </c>
      <c r="F2520" s="272">
        <v>45121</v>
      </c>
      <c r="G2520" s="272">
        <v>45229</v>
      </c>
      <c r="H2520" s="12" t="s">
        <v>153</v>
      </c>
      <c r="I2520" s="234">
        <v>134.14000000000001</v>
      </c>
      <c r="J2520" s="272">
        <v>46279</v>
      </c>
      <c r="K2520" s="17">
        <f t="shared" si="197"/>
        <v>120</v>
      </c>
      <c r="L2520" s="283">
        <f t="shared" si="198"/>
        <v>3.2332173658078289E-6</v>
      </c>
      <c r="M2520" s="22">
        <f t="shared" si="199"/>
        <v>3.8798608389693947E-4</v>
      </c>
    </row>
    <row r="2521" spans="1:13">
      <c r="A2521" s="16">
        <f t="shared" si="196"/>
        <v>2514</v>
      </c>
      <c r="B2521" s="12" t="s">
        <v>403</v>
      </c>
      <c r="C2521" s="272">
        <v>45103</v>
      </c>
      <c r="D2521" s="272">
        <v>45116</v>
      </c>
      <c r="E2521" s="196">
        <f t="shared" si="195"/>
        <v>45109.5</v>
      </c>
      <c r="F2521" s="272">
        <v>45121</v>
      </c>
      <c r="G2521" s="272">
        <v>45229</v>
      </c>
      <c r="H2521" s="12" t="s">
        <v>154</v>
      </c>
      <c r="I2521" s="234">
        <v>779.01</v>
      </c>
      <c r="J2521" s="272">
        <v>46280</v>
      </c>
      <c r="K2521" s="17">
        <f t="shared" si="197"/>
        <v>120</v>
      </c>
      <c r="L2521" s="283">
        <f t="shared" si="198"/>
        <v>1.8776715820321726E-5</v>
      </c>
      <c r="M2521" s="22">
        <f t="shared" si="199"/>
        <v>2.2532058984386072E-3</v>
      </c>
    </row>
    <row r="2522" spans="1:13">
      <c r="A2522" s="16">
        <f t="shared" si="196"/>
        <v>2515</v>
      </c>
      <c r="B2522" s="12" t="s">
        <v>403</v>
      </c>
      <c r="C2522" s="272">
        <v>45103</v>
      </c>
      <c r="D2522" s="272">
        <v>45116</v>
      </c>
      <c r="E2522" s="196">
        <f t="shared" si="195"/>
        <v>45109.5</v>
      </c>
      <c r="F2522" s="272">
        <v>45121</v>
      </c>
      <c r="G2522" s="272">
        <v>45229</v>
      </c>
      <c r="H2522" s="12" t="s">
        <v>155</v>
      </c>
      <c r="I2522" s="234">
        <v>57.849999999999994</v>
      </c>
      <c r="J2522" s="272">
        <v>46281</v>
      </c>
      <c r="K2522" s="17">
        <f t="shared" si="197"/>
        <v>120</v>
      </c>
      <c r="L2522" s="283">
        <f t="shared" si="198"/>
        <v>1.3943762085282754E-6</v>
      </c>
      <c r="M2522" s="22">
        <f t="shared" si="199"/>
        <v>1.6732514502339305E-4</v>
      </c>
    </row>
    <row r="2523" spans="1:13">
      <c r="A2523" s="16">
        <f t="shared" si="196"/>
        <v>2516</v>
      </c>
      <c r="B2523" s="12" t="s">
        <v>403</v>
      </c>
      <c r="C2523" s="272">
        <v>45103</v>
      </c>
      <c r="D2523" s="272">
        <v>45116</v>
      </c>
      <c r="E2523" s="196">
        <f t="shared" si="195"/>
        <v>45109.5</v>
      </c>
      <c r="F2523" s="272">
        <v>45121</v>
      </c>
      <c r="G2523" s="272">
        <v>45229</v>
      </c>
      <c r="H2523" s="12" t="s">
        <v>154</v>
      </c>
      <c r="I2523" s="234">
        <v>181.12</v>
      </c>
      <c r="J2523" s="272">
        <v>46282</v>
      </c>
      <c r="K2523" s="17">
        <f t="shared" si="197"/>
        <v>120</v>
      </c>
      <c r="L2523" s="283">
        <f t="shared" si="198"/>
        <v>4.3655906463032195E-6</v>
      </c>
      <c r="M2523" s="22">
        <f t="shared" si="199"/>
        <v>5.2387087755638635E-4</v>
      </c>
    </row>
    <row r="2524" spans="1:13">
      <c r="A2524" s="16">
        <f t="shared" si="196"/>
        <v>2517</v>
      </c>
      <c r="B2524" s="12" t="s">
        <v>403</v>
      </c>
      <c r="C2524" s="272">
        <v>45103</v>
      </c>
      <c r="D2524" s="272">
        <v>45116</v>
      </c>
      <c r="E2524" s="196">
        <f t="shared" si="195"/>
        <v>45109.5</v>
      </c>
      <c r="F2524" s="272">
        <v>45121</v>
      </c>
      <c r="G2524" s="272">
        <v>45229</v>
      </c>
      <c r="H2524" s="12" t="s">
        <v>152</v>
      </c>
      <c r="I2524" s="234">
        <v>0.69</v>
      </c>
      <c r="J2524" s="272">
        <v>46283</v>
      </c>
      <c r="K2524" s="17">
        <f t="shared" si="197"/>
        <v>120</v>
      </c>
      <c r="L2524" s="283">
        <f t="shared" si="198"/>
        <v>1.663128062030268E-8</v>
      </c>
      <c r="M2524" s="22">
        <f t="shared" si="199"/>
        <v>1.9957536744363218E-6</v>
      </c>
    </row>
    <row r="2525" spans="1:13">
      <c r="A2525" s="16">
        <f t="shared" si="196"/>
        <v>2518</v>
      </c>
      <c r="B2525" s="12" t="s">
        <v>403</v>
      </c>
      <c r="C2525" s="272">
        <v>45103</v>
      </c>
      <c r="D2525" s="272">
        <v>45116</v>
      </c>
      <c r="E2525" s="196">
        <f t="shared" si="195"/>
        <v>45109.5</v>
      </c>
      <c r="F2525" s="272">
        <v>45121</v>
      </c>
      <c r="G2525" s="272">
        <v>45152</v>
      </c>
      <c r="H2525" s="12" t="s">
        <v>153</v>
      </c>
      <c r="I2525" s="234">
        <v>74.23</v>
      </c>
      <c r="J2525" s="272">
        <v>46284</v>
      </c>
      <c r="K2525" s="17">
        <f t="shared" si="197"/>
        <v>43</v>
      </c>
      <c r="L2525" s="283">
        <f t="shared" si="198"/>
        <v>1.7891883484711132E-6</v>
      </c>
      <c r="M2525" s="22">
        <f t="shared" si="199"/>
        <v>7.6935098984257864E-5</v>
      </c>
    </row>
    <row r="2526" spans="1:13">
      <c r="A2526" s="16">
        <f t="shared" si="196"/>
        <v>2519</v>
      </c>
      <c r="B2526" s="12" t="s">
        <v>403</v>
      </c>
      <c r="C2526" s="272">
        <v>45103</v>
      </c>
      <c r="D2526" s="272">
        <v>45116</v>
      </c>
      <c r="E2526" s="196">
        <f t="shared" si="195"/>
        <v>45109.5</v>
      </c>
      <c r="F2526" s="272">
        <v>45121</v>
      </c>
      <c r="G2526" s="272">
        <v>45152</v>
      </c>
      <c r="H2526" s="12" t="s">
        <v>152</v>
      </c>
      <c r="I2526" s="234">
        <v>14.83</v>
      </c>
      <c r="J2526" s="272">
        <v>46285</v>
      </c>
      <c r="K2526" s="17">
        <f t="shared" si="197"/>
        <v>43</v>
      </c>
      <c r="L2526" s="283">
        <f t="shared" si="198"/>
        <v>3.5745201681027354E-7</v>
      </c>
      <c r="M2526" s="22">
        <f t="shared" si="199"/>
        <v>1.5370436722841762E-5</v>
      </c>
    </row>
    <row r="2527" spans="1:13">
      <c r="A2527" s="16">
        <f t="shared" si="196"/>
        <v>2520</v>
      </c>
      <c r="B2527" s="12" t="s">
        <v>403</v>
      </c>
      <c r="C2527" s="272">
        <v>45103</v>
      </c>
      <c r="D2527" s="272">
        <v>45116</v>
      </c>
      <c r="E2527" s="196">
        <f t="shared" si="195"/>
        <v>45109.5</v>
      </c>
      <c r="F2527" s="272">
        <v>45121</v>
      </c>
      <c r="G2527" s="272">
        <v>45152</v>
      </c>
      <c r="H2527" s="12" t="s">
        <v>156</v>
      </c>
      <c r="I2527" s="234">
        <v>93.72</v>
      </c>
      <c r="J2527" s="272">
        <v>46286</v>
      </c>
      <c r="K2527" s="17">
        <f t="shared" si="197"/>
        <v>43</v>
      </c>
      <c r="L2527" s="283">
        <f t="shared" si="198"/>
        <v>2.2589617677315466E-6</v>
      </c>
      <c r="M2527" s="22">
        <f t="shared" si="199"/>
        <v>9.7135356012456505E-5</v>
      </c>
    </row>
    <row r="2528" spans="1:13">
      <c r="A2528" s="16">
        <f t="shared" si="196"/>
        <v>2521</v>
      </c>
      <c r="B2528" s="12" t="s">
        <v>403</v>
      </c>
      <c r="C2528" s="272">
        <v>45103</v>
      </c>
      <c r="D2528" s="272">
        <v>45116</v>
      </c>
      <c r="E2528" s="196">
        <f t="shared" si="195"/>
        <v>45109.5</v>
      </c>
      <c r="F2528" s="272">
        <v>45121</v>
      </c>
      <c r="G2528" s="272">
        <v>45125</v>
      </c>
      <c r="H2528" s="12" t="s">
        <v>156</v>
      </c>
      <c r="I2528" s="234">
        <v>1162.78</v>
      </c>
      <c r="J2528" s="272">
        <v>46287</v>
      </c>
      <c r="K2528" s="17">
        <f t="shared" si="197"/>
        <v>16</v>
      </c>
      <c r="L2528" s="283">
        <f t="shared" si="198"/>
        <v>2.8026841274892101E-5</v>
      </c>
      <c r="M2528" s="22">
        <f t="shared" si="199"/>
        <v>4.4842946039827362E-4</v>
      </c>
    </row>
    <row r="2529" spans="1:13">
      <c r="A2529" s="16">
        <f t="shared" si="196"/>
        <v>2522</v>
      </c>
      <c r="B2529" s="12" t="s">
        <v>403</v>
      </c>
      <c r="C2529" s="272">
        <v>45103</v>
      </c>
      <c r="D2529" s="272">
        <v>45116</v>
      </c>
      <c r="E2529" s="196">
        <f t="shared" si="195"/>
        <v>45109.5</v>
      </c>
      <c r="F2529" s="272">
        <v>45121</v>
      </c>
      <c r="G2529" s="272">
        <v>45125</v>
      </c>
      <c r="H2529" s="12" t="s">
        <v>152</v>
      </c>
      <c r="I2529" s="234">
        <v>14796.76</v>
      </c>
      <c r="J2529" s="272">
        <v>46288</v>
      </c>
      <c r="K2529" s="17">
        <f t="shared" si="197"/>
        <v>16</v>
      </c>
      <c r="L2529" s="283">
        <f t="shared" si="198"/>
        <v>3.5665082294386943E-4</v>
      </c>
      <c r="M2529" s="22">
        <f t="shared" si="199"/>
        <v>5.7064131671019109E-3</v>
      </c>
    </row>
    <row r="2530" spans="1:13">
      <c r="A2530" s="16">
        <f t="shared" si="196"/>
        <v>2523</v>
      </c>
      <c r="B2530" s="12" t="s">
        <v>404</v>
      </c>
      <c r="C2530" s="272">
        <v>45102</v>
      </c>
      <c r="D2530" s="272">
        <v>45115</v>
      </c>
      <c r="E2530" s="196">
        <f t="shared" si="195"/>
        <v>45108.5</v>
      </c>
      <c r="F2530" s="272">
        <v>45121</v>
      </c>
      <c r="G2530" s="272">
        <v>45156</v>
      </c>
      <c r="H2530" s="12" t="s">
        <v>157</v>
      </c>
      <c r="I2530" s="234">
        <v>215.72000000000003</v>
      </c>
      <c r="J2530" s="272">
        <v>46289</v>
      </c>
      <c r="K2530" s="17">
        <f t="shared" si="197"/>
        <v>48</v>
      </c>
      <c r="L2530" s="283">
        <f t="shared" si="198"/>
        <v>5.1995650078430358E-6</v>
      </c>
      <c r="M2530" s="22">
        <f t="shared" si="199"/>
        <v>2.4957912037646573E-4</v>
      </c>
    </row>
    <row r="2531" spans="1:13">
      <c r="A2531" s="16">
        <f t="shared" si="196"/>
        <v>2524</v>
      </c>
      <c r="B2531" s="12" t="s">
        <v>403</v>
      </c>
      <c r="C2531" s="272">
        <v>45103</v>
      </c>
      <c r="D2531" s="272">
        <v>45116</v>
      </c>
      <c r="E2531" s="196">
        <f t="shared" si="195"/>
        <v>45109.5</v>
      </c>
      <c r="F2531" s="272">
        <v>45121</v>
      </c>
      <c r="G2531" s="272">
        <v>45156</v>
      </c>
      <c r="H2531" s="12" t="s">
        <v>157</v>
      </c>
      <c r="I2531" s="234">
        <v>14.73</v>
      </c>
      <c r="J2531" s="272">
        <v>46290</v>
      </c>
      <c r="K2531" s="17">
        <f t="shared" si="197"/>
        <v>47</v>
      </c>
      <c r="L2531" s="283">
        <f t="shared" si="198"/>
        <v>3.5504168628559204E-7</v>
      </c>
      <c r="M2531" s="22">
        <f t="shared" si="199"/>
        <v>1.6686959255422825E-5</v>
      </c>
    </row>
    <row r="2532" spans="1:13">
      <c r="A2532" s="16">
        <f t="shared" si="196"/>
        <v>2525</v>
      </c>
      <c r="B2532" s="12" t="s">
        <v>404</v>
      </c>
      <c r="C2532" s="272">
        <v>45102</v>
      </c>
      <c r="D2532" s="272">
        <v>45115</v>
      </c>
      <c r="E2532" s="196">
        <f t="shared" si="195"/>
        <v>45108.5</v>
      </c>
      <c r="F2532" s="272">
        <v>45121</v>
      </c>
      <c r="G2532" s="272">
        <v>45156</v>
      </c>
      <c r="H2532" s="12" t="s">
        <v>157</v>
      </c>
      <c r="I2532" s="234">
        <v>572.27</v>
      </c>
      <c r="J2532" s="272">
        <v>46291</v>
      </c>
      <c r="K2532" s="17">
        <f t="shared" si="197"/>
        <v>48</v>
      </c>
      <c r="L2532" s="283">
        <f t="shared" si="198"/>
        <v>1.3793598493595093E-5</v>
      </c>
      <c r="M2532" s="22">
        <f t="shared" si="199"/>
        <v>6.6209272769256449E-4</v>
      </c>
    </row>
    <row r="2533" spans="1:13">
      <c r="A2533" s="16">
        <f t="shared" si="196"/>
        <v>2526</v>
      </c>
      <c r="B2533" s="12" t="s">
        <v>403</v>
      </c>
      <c r="C2533" s="272">
        <v>45103</v>
      </c>
      <c r="D2533" s="272">
        <v>45116</v>
      </c>
      <c r="E2533" s="196">
        <f t="shared" ref="E2533:E2596" si="200">AVERAGE(C2533:D2533)</f>
        <v>45109.5</v>
      </c>
      <c r="F2533" s="272">
        <v>45121</v>
      </c>
      <c r="G2533" s="272">
        <v>45152</v>
      </c>
      <c r="H2533" s="12" t="s">
        <v>153</v>
      </c>
      <c r="I2533" s="234">
        <v>189.03</v>
      </c>
      <c r="J2533" s="272">
        <v>46292</v>
      </c>
      <c r="K2533" s="17">
        <f t="shared" si="197"/>
        <v>43</v>
      </c>
      <c r="L2533" s="283">
        <f t="shared" si="198"/>
        <v>4.5562477908055305E-6</v>
      </c>
      <c r="M2533" s="22">
        <f t="shared" si="199"/>
        <v>1.959186550046378E-4</v>
      </c>
    </row>
    <row r="2534" spans="1:13">
      <c r="A2534" s="16">
        <f t="shared" si="196"/>
        <v>2527</v>
      </c>
      <c r="B2534" s="12" t="s">
        <v>404</v>
      </c>
      <c r="C2534" s="272">
        <v>45102</v>
      </c>
      <c r="D2534" s="272">
        <v>45115</v>
      </c>
      <c r="E2534" s="196">
        <f t="shared" si="200"/>
        <v>45108.5</v>
      </c>
      <c r="F2534" s="272">
        <v>45121</v>
      </c>
      <c r="G2534" s="272">
        <v>45156</v>
      </c>
      <c r="H2534" s="12" t="s">
        <v>157</v>
      </c>
      <c r="I2534" s="234">
        <v>92.78</v>
      </c>
      <c r="J2534" s="272">
        <v>46293</v>
      </c>
      <c r="K2534" s="17">
        <f t="shared" si="197"/>
        <v>48</v>
      </c>
      <c r="L2534" s="283">
        <f t="shared" si="198"/>
        <v>2.2363046607995403E-6</v>
      </c>
      <c r="M2534" s="22">
        <f t="shared" si="199"/>
        <v>1.0734262371837793E-4</v>
      </c>
    </row>
    <row r="2535" spans="1:13">
      <c r="A2535" s="16">
        <f t="shared" si="196"/>
        <v>2528</v>
      </c>
      <c r="B2535" s="12" t="s">
        <v>403</v>
      </c>
      <c r="C2535" s="272">
        <v>45103</v>
      </c>
      <c r="D2535" s="272">
        <v>45116</v>
      </c>
      <c r="E2535" s="196">
        <f t="shared" si="200"/>
        <v>45109.5</v>
      </c>
      <c r="F2535" s="272">
        <v>45121</v>
      </c>
      <c r="G2535" s="272">
        <v>45152</v>
      </c>
      <c r="H2535" s="12" t="s">
        <v>153</v>
      </c>
      <c r="I2535" s="234">
        <v>99.679999999999993</v>
      </c>
      <c r="J2535" s="272">
        <v>46294</v>
      </c>
      <c r="K2535" s="17">
        <f t="shared" si="197"/>
        <v>43</v>
      </c>
      <c r="L2535" s="283">
        <f t="shared" si="198"/>
        <v>2.402617467002567E-6</v>
      </c>
      <c r="M2535" s="22">
        <f t="shared" si="199"/>
        <v>1.0331255108111038E-4</v>
      </c>
    </row>
    <row r="2536" spans="1:13">
      <c r="A2536" s="16">
        <f t="shared" si="196"/>
        <v>2529</v>
      </c>
      <c r="B2536" s="12" t="s">
        <v>403</v>
      </c>
      <c r="C2536" s="272">
        <v>45103</v>
      </c>
      <c r="D2536" s="272">
        <v>45116</v>
      </c>
      <c r="E2536" s="196">
        <f t="shared" si="200"/>
        <v>45109.5</v>
      </c>
      <c r="F2536" s="272">
        <v>45121</v>
      </c>
      <c r="G2536" s="272">
        <v>45229</v>
      </c>
      <c r="H2536" s="12" t="s">
        <v>152</v>
      </c>
      <c r="I2536" s="234">
        <v>33.370000000000005</v>
      </c>
      <c r="J2536" s="272">
        <v>46295</v>
      </c>
      <c r="K2536" s="17">
        <f t="shared" si="197"/>
        <v>120</v>
      </c>
      <c r="L2536" s="283">
        <f t="shared" si="198"/>
        <v>8.043272960862326E-7</v>
      </c>
      <c r="M2536" s="22">
        <f t="shared" si="199"/>
        <v>9.6519275530347916E-5</v>
      </c>
    </row>
    <row r="2537" spans="1:13">
      <c r="A2537" s="16">
        <f t="shared" si="196"/>
        <v>2530</v>
      </c>
      <c r="B2537" s="12" t="s">
        <v>403</v>
      </c>
      <c r="C2537" s="272">
        <v>45103</v>
      </c>
      <c r="D2537" s="272">
        <v>45116</v>
      </c>
      <c r="E2537" s="196">
        <f t="shared" si="200"/>
        <v>45109.5</v>
      </c>
      <c r="F2537" s="272">
        <v>45121</v>
      </c>
      <c r="G2537" s="272">
        <v>45125</v>
      </c>
      <c r="H2537" s="12" t="s">
        <v>152</v>
      </c>
      <c r="I2537" s="234">
        <v>125.07</v>
      </c>
      <c r="J2537" s="272">
        <v>46296</v>
      </c>
      <c r="K2537" s="17">
        <f t="shared" si="197"/>
        <v>16</v>
      </c>
      <c r="L2537" s="283">
        <f t="shared" si="198"/>
        <v>3.0146003872192118E-6</v>
      </c>
      <c r="M2537" s="22">
        <f t="shared" si="199"/>
        <v>4.823360619550739E-5</v>
      </c>
    </row>
    <row r="2538" spans="1:13">
      <c r="A2538" s="16">
        <f t="shared" si="196"/>
        <v>2531</v>
      </c>
      <c r="B2538" s="12" t="s">
        <v>403</v>
      </c>
      <c r="C2538" s="272">
        <v>45103</v>
      </c>
      <c r="D2538" s="272">
        <v>45116</v>
      </c>
      <c r="E2538" s="196">
        <f t="shared" si="200"/>
        <v>45109.5</v>
      </c>
      <c r="F2538" s="272">
        <v>45121</v>
      </c>
      <c r="G2538" s="272">
        <v>45152</v>
      </c>
      <c r="H2538" s="12" t="s">
        <v>152</v>
      </c>
      <c r="I2538" s="234">
        <v>395.19000000000005</v>
      </c>
      <c r="J2538" s="272">
        <v>46297</v>
      </c>
      <c r="K2538" s="17">
        <f t="shared" si="197"/>
        <v>43</v>
      </c>
      <c r="L2538" s="283">
        <f t="shared" si="198"/>
        <v>9.5253852004890099E-6</v>
      </c>
      <c r="M2538" s="22">
        <f t="shared" si="199"/>
        <v>4.095915636210274E-4</v>
      </c>
    </row>
    <row r="2539" spans="1:13">
      <c r="A2539" s="16">
        <f t="shared" si="196"/>
        <v>2532</v>
      </c>
      <c r="B2539" s="12" t="s">
        <v>403</v>
      </c>
      <c r="C2539" s="272">
        <v>45103</v>
      </c>
      <c r="D2539" s="272">
        <v>45116</v>
      </c>
      <c r="E2539" s="196">
        <f t="shared" si="200"/>
        <v>45109.5</v>
      </c>
      <c r="F2539" s="272">
        <v>45121</v>
      </c>
      <c r="G2539" s="272">
        <v>45229</v>
      </c>
      <c r="H2539" s="12" t="s">
        <v>152</v>
      </c>
      <c r="I2539" s="234">
        <v>9.99</v>
      </c>
      <c r="J2539" s="272">
        <v>46298</v>
      </c>
      <c r="K2539" s="17">
        <f t="shared" si="197"/>
        <v>120</v>
      </c>
      <c r="L2539" s="283">
        <f t="shared" si="198"/>
        <v>2.4079201941568665E-7</v>
      </c>
      <c r="M2539" s="22">
        <f t="shared" si="199"/>
        <v>2.8895042329882397E-5</v>
      </c>
    </row>
    <row r="2540" spans="1:13">
      <c r="A2540" s="16">
        <f t="shared" si="196"/>
        <v>2533</v>
      </c>
      <c r="B2540" s="12" t="s">
        <v>403</v>
      </c>
      <c r="C2540" s="272">
        <v>45103</v>
      </c>
      <c r="D2540" s="272">
        <v>45116</v>
      </c>
      <c r="E2540" s="196">
        <f t="shared" si="200"/>
        <v>45109.5</v>
      </c>
      <c r="F2540" s="272">
        <v>45121</v>
      </c>
      <c r="G2540" s="272">
        <v>45156</v>
      </c>
      <c r="H2540" s="12" t="s">
        <v>157</v>
      </c>
      <c r="I2540" s="234">
        <v>1009.31</v>
      </c>
      <c r="J2540" s="272">
        <v>46299</v>
      </c>
      <c r="K2540" s="17">
        <f t="shared" si="197"/>
        <v>47</v>
      </c>
      <c r="L2540" s="283">
        <f t="shared" si="198"/>
        <v>2.4327707018663331E-5</v>
      </c>
      <c r="M2540" s="22">
        <f t="shared" si="199"/>
        <v>1.1434022298771765E-3</v>
      </c>
    </row>
    <row r="2541" spans="1:13">
      <c r="A2541" s="16">
        <f t="shared" si="196"/>
        <v>2534</v>
      </c>
      <c r="B2541" s="12" t="s">
        <v>403</v>
      </c>
      <c r="C2541" s="272">
        <v>45103</v>
      </c>
      <c r="D2541" s="272">
        <v>45116</v>
      </c>
      <c r="E2541" s="196">
        <f t="shared" si="200"/>
        <v>45109.5</v>
      </c>
      <c r="F2541" s="272">
        <v>45121</v>
      </c>
      <c r="G2541" s="272">
        <v>45229</v>
      </c>
      <c r="H2541" s="12" t="s">
        <v>152</v>
      </c>
      <c r="I2541" s="234">
        <v>0.87</v>
      </c>
      <c r="J2541" s="272">
        <v>46300</v>
      </c>
      <c r="K2541" s="17">
        <f t="shared" si="197"/>
        <v>120</v>
      </c>
      <c r="L2541" s="283">
        <f t="shared" si="198"/>
        <v>2.0969875564729467E-8</v>
      </c>
      <c r="M2541" s="22">
        <f t="shared" si="199"/>
        <v>2.5163850677675363E-6</v>
      </c>
    </row>
    <row r="2542" spans="1:13">
      <c r="A2542" s="16">
        <f t="shared" si="196"/>
        <v>2535</v>
      </c>
      <c r="B2542" s="12" t="s">
        <v>403</v>
      </c>
      <c r="C2542" s="272">
        <v>45103</v>
      </c>
      <c r="D2542" s="272">
        <v>45116</v>
      </c>
      <c r="E2542" s="196">
        <f t="shared" si="200"/>
        <v>45109.5</v>
      </c>
      <c r="F2542" s="272">
        <v>45121</v>
      </c>
      <c r="G2542" s="272">
        <v>45156</v>
      </c>
      <c r="H2542" s="12" t="s">
        <v>166</v>
      </c>
      <c r="I2542" s="234">
        <v>208.32</v>
      </c>
      <c r="J2542" s="272">
        <v>46301</v>
      </c>
      <c r="K2542" s="17">
        <f t="shared" si="197"/>
        <v>47</v>
      </c>
      <c r="L2542" s="283">
        <f t="shared" si="198"/>
        <v>5.0212005490166007E-6</v>
      </c>
      <c r="M2542" s="22">
        <f t="shared" si="199"/>
        <v>2.3599642580378024E-4</v>
      </c>
    </row>
    <row r="2543" spans="1:13">
      <c r="A2543" s="16">
        <f t="shared" si="196"/>
        <v>2536</v>
      </c>
      <c r="B2543" s="12" t="s">
        <v>403</v>
      </c>
      <c r="C2543" s="272">
        <v>45103</v>
      </c>
      <c r="D2543" s="272">
        <v>45116</v>
      </c>
      <c r="E2543" s="196">
        <f t="shared" si="200"/>
        <v>45109.5</v>
      </c>
      <c r="F2543" s="272">
        <v>45121</v>
      </c>
      <c r="G2543" s="272">
        <v>45229</v>
      </c>
      <c r="H2543" s="12" t="s">
        <v>407</v>
      </c>
      <c r="I2543" s="234">
        <v>19.170000000000002</v>
      </c>
      <c r="J2543" s="272">
        <v>46302</v>
      </c>
      <c r="K2543" s="17">
        <f t="shared" si="197"/>
        <v>120</v>
      </c>
      <c r="L2543" s="283">
        <f t="shared" si="198"/>
        <v>4.6206036158145279E-7</v>
      </c>
      <c r="M2543" s="22">
        <f t="shared" si="199"/>
        <v>5.5447243389774338E-5</v>
      </c>
    </row>
    <row r="2544" spans="1:13">
      <c r="A2544" s="16">
        <f t="shared" si="196"/>
        <v>2537</v>
      </c>
      <c r="B2544" s="12" t="s">
        <v>403</v>
      </c>
      <c r="C2544" s="272">
        <v>45103</v>
      </c>
      <c r="D2544" s="272">
        <v>45116</v>
      </c>
      <c r="E2544" s="196">
        <f t="shared" si="200"/>
        <v>45109.5</v>
      </c>
      <c r="F2544" s="272">
        <v>45121</v>
      </c>
      <c r="G2544" s="272">
        <v>45229</v>
      </c>
      <c r="H2544" s="12" t="s">
        <v>152</v>
      </c>
      <c r="I2544" s="234">
        <v>3.13</v>
      </c>
      <c r="J2544" s="272">
        <v>46303</v>
      </c>
      <c r="K2544" s="17">
        <f t="shared" si="197"/>
        <v>120</v>
      </c>
      <c r="L2544" s="283">
        <f t="shared" si="198"/>
        <v>7.544334542253245E-8</v>
      </c>
      <c r="M2544" s="22">
        <f t="shared" si="199"/>
        <v>9.0532014507038945E-6</v>
      </c>
    </row>
    <row r="2545" spans="1:13">
      <c r="A2545" s="16">
        <f t="shared" si="196"/>
        <v>2538</v>
      </c>
      <c r="B2545" s="12" t="s">
        <v>403</v>
      </c>
      <c r="C2545" s="272">
        <v>45103</v>
      </c>
      <c r="D2545" s="272">
        <v>45116</v>
      </c>
      <c r="E2545" s="196">
        <f t="shared" si="200"/>
        <v>45109.5</v>
      </c>
      <c r="F2545" s="272">
        <v>45121</v>
      </c>
      <c r="G2545" s="272">
        <v>45229</v>
      </c>
      <c r="H2545" s="12" t="s">
        <v>152</v>
      </c>
      <c r="I2545" s="234">
        <v>6.88</v>
      </c>
      <c r="J2545" s="272">
        <v>46304</v>
      </c>
      <c r="K2545" s="17">
        <f t="shared" si="197"/>
        <v>120</v>
      </c>
      <c r="L2545" s="283">
        <f t="shared" si="198"/>
        <v>1.658307400980905E-7</v>
      </c>
      <c r="M2545" s="22">
        <f t="shared" si="199"/>
        <v>1.989968881177086E-5</v>
      </c>
    </row>
    <row r="2546" spans="1:13">
      <c r="A2546" s="16">
        <f t="shared" si="196"/>
        <v>2539</v>
      </c>
      <c r="B2546" s="12" t="s">
        <v>403</v>
      </c>
      <c r="C2546" s="272">
        <v>45103</v>
      </c>
      <c r="D2546" s="272">
        <v>45116</v>
      </c>
      <c r="E2546" s="196">
        <f t="shared" si="200"/>
        <v>45109.5</v>
      </c>
      <c r="F2546" s="272">
        <v>45121</v>
      </c>
      <c r="G2546" s="272">
        <v>45152</v>
      </c>
      <c r="H2546" s="12" t="s">
        <v>153</v>
      </c>
      <c r="I2546" s="234">
        <v>14.4</v>
      </c>
      <c r="J2546" s="272">
        <v>46305</v>
      </c>
      <c r="K2546" s="17">
        <f t="shared" si="197"/>
        <v>43</v>
      </c>
      <c r="L2546" s="283">
        <f t="shared" si="198"/>
        <v>3.4708759555414291E-7</v>
      </c>
      <c r="M2546" s="22">
        <f t="shared" si="199"/>
        <v>1.4924766608828145E-5</v>
      </c>
    </row>
    <row r="2547" spans="1:13">
      <c r="A2547" s="16">
        <f t="shared" si="196"/>
        <v>2540</v>
      </c>
      <c r="B2547" s="12" t="s">
        <v>403</v>
      </c>
      <c r="C2547" s="272">
        <v>45103</v>
      </c>
      <c r="D2547" s="272">
        <v>45116</v>
      </c>
      <c r="E2547" s="196">
        <f t="shared" si="200"/>
        <v>45109.5</v>
      </c>
      <c r="F2547" s="272">
        <v>45121</v>
      </c>
      <c r="G2547" s="272">
        <v>45125</v>
      </c>
      <c r="H2547" s="12" t="s">
        <v>152</v>
      </c>
      <c r="I2547" s="234">
        <v>7.7</v>
      </c>
      <c r="J2547" s="272">
        <v>46306</v>
      </c>
      <c r="K2547" s="17">
        <f t="shared" si="197"/>
        <v>16</v>
      </c>
      <c r="L2547" s="283">
        <f t="shared" si="198"/>
        <v>1.855954504004792E-7</v>
      </c>
      <c r="M2547" s="22">
        <f t="shared" si="199"/>
        <v>2.9695272064076671E-6</v>
      </c>
    </row>
    <row r="2548" spans="1:13">
      <c r="A2548" s="16">
        <f t="shared" si="196"/>
        <v>2541</v>
      </c>
      <c r="B2548" s="12" t="s">
        <v>403</v>
      </c>
      <c r="C2548" s="272">
        <v>45103</v>
      </c>
      <c r="D2548" s="272">
        <v>45116</v>
      </c>
      <c r="E2548" s="196">
        <f t="shared" si="200"/>
        <v>45109.5</v>
      </c>
      <c r="F2548" s="272">
        <v>45121</v>
      </c>
      <c r="G2548" s="272">
        <v>45229</v>
      </c>
      <c r="H2548" s="12" t="s">
        <v>152</v>
      </c>
      <c r="I2548" s="234">
        <v>71.599999999999994</v>
      </c>
      <c r="J2548" s="272">
        <v>46307</v>
      </c>
      <c r="K2548" s="17">
        <f t="shared" si="197"/>
        <v>120</v>
      </c>
      <c r="L2548" s="283">
        <f t="shared" si="198"/>
        <v>1.7257966556719882E-6</v>
      </c>
      <c r="M2548" s="22">
        <f t="shared" si="199"/>
        <v>2.0709559868063859E-4</v>
      </c>
    </row>
    <row r="2549" spans="1:13">
      <c r="A2549" s="16">
        <f t="shared" si="196"/>
        <v>2542</v>
      </c>
      <c r="B2549" s="12" t="s">
        <v>403</v>
      </c>
      <c r="C2549" s="272">
        <v>45103</v>
      </c>
      <c r="D2549" s="272">
        <v>45116</v>
      </c>
      <c r="E2549" s="196">
        <f t="shared" si="200"/>
        <v>45109.5</v>
      </c>
      <c r="F2549" s="272">
        <v>45121</v>
      </c>
      <c r="G2549" s="272">
        <v>45229</v>
      </c>
      <c r="H2549" s="12" t="s">
        <v>152</v>
      </c>
      <c r="I2549" s="234">
        <v>0.23</v>
      </c>
      <c r="J2549" s="272">
        <v>46308</v>
      </c>
      <c r="K2549" s="17">
        <f t="shared" si="197"/>
        <v>120</v>
      </c>
      <c r="L2549" s="283">
        <f t="shared" si="198"/>
        <v>5.5437602067675604E-9</v>
      </c>
      <c r="M2549" s="22">
        <f t="shared" si="199"/>
        <v>6.6525122481210724E-7</v>
      </c>
    </row>
    <row r="2550" spans="1:13">
      <c r="A2550" s="16">
        <f t="shared" si="196"/>
        <v>2543</v>
      </c>
      <c r="B2550" s="12" t="s">
        <v>403</v>
      </c>
      <c r="C2550" s="272">
        <v>45103</v>
      </c>
      <c r="D2550" s="272">
        <v>45116</v>
      </c>
      <c r="E2550" s="196">
        <f t="shared" si="200"/>
        <v>45109.5</v>
      </c>
      <c r="F2550" s="272">
        <v>45121</v>
      </c>
      <c r="G2550" s="272">
        <v>45229</v>
      </c>
      <c r="H2550" s="12" t="s">
        <v>156</v>
      </c>
      <c r="I2550" s="234">
        <v>24.48</v>
      </c>
      <c r="J2550" s="272">
        <v>46309</v>
      </c>
      <c r="K2550" s="17">
        <f t="shared" si="197"/>
        <v>120</v>
      </c>
      <c r="L2550" s="283">
        <f t="shared" si="198"/>
        <v>5.9004891244204293E-7</v>
      </c>
      <c r="M2550" s="22">
        <f t="shared" si="199"/>
        <v>7.0805869493045147E-5</v>
      </c>
    </row>
    <row r="2551" spans="1:13">
      <c r="A2551" s="16">
        <f t="shared" si="196"/>
        <v>2544</v>
      </c>
      <c r="B2551" s="12" t="s">
        <v>403</v>
      </c>
      <c r="C2551" s="272">
        <v>45103</v>
      </c>
      <c r="D2551" s="272">
        <v>45116</v>
      </c>
      <c r="E2551" s="196">
        <f t="shared" si="200"/>
        <v>45109.5</v>
      </c>
      <c r="F2551" s="272">
        <v>45121</v>
      </c>
      <c r="G2551" s="272">
        <v>45125</v>
      </c>
      <c r="H2551" s="12" t="s">
        <v>156</v>
      </c>
      <c r="I2551" s="234">
        <v>14.4</v>
      </c>
      <c r="J2551" s="272">
        <v>46310</v>
      </c>
      <c r="K2551" s="17">
        <f t="shared" si="197"/>
        <v>16</v>
      </c>
      <c r="L2551" s="283">
        <f t="shared" si="198"/>
        <v>3.4708759555414291E-7</v>
      </c>
      <c r="M2551" s="22">
        <f t="shared" si="199"/>
        <v>5.5534015288662865E-6</v>
      </c>
    </row>
    <row r="2552" spans="1:13">
      <c r="A2552" s="16">
        <f t="shared" si="196"/>
        <v>2545</v>
      </c>
      <c r="B2552" s="12" t="s">
        <v>403</v>
      </c>
      <c r="C2552" s="272">
        <v>45103</v>
      </c>
      <c r="D2552" s="272">
        <v>45116</v>
      </c>
      <c r="E2552" s="196">
        <f t="shared" si="200"/>
        <v>45109.5</v>
      </c>
      <c r="F2552" s="272">
        <v>45121</v>
      </c>
      <c r="G2552" s="272">
        <v>45125</v>
      </c>
      <c r="H2552" s="12" t="s">
        <v>152</v>
      </c>
      <c r="I2552" s="234">
        <v>273.01</v>
      </c>
      <c r="J2552" s="272">
        <v>46311</v>
      </c>
      <c r="K2552" s="17">
        <f t="shared" si="197"/>
        <v>16</v>
      </c>
      <c r="L2552" s="283">
        <f t="shared" si="198"/>
        <v>6.5804433654330941E-6</v>
      </c>
      <c r="M2552" s="22">
        <f t="shared" si="199"/>
        <v>1.0528709384692951E-4</v>
      </c>
    </row>
    <row r="2553" spans="1:13">
      <c r="A2553" s="16">
        <f t="shared" si="196"/>
        <v>2546</v>
      </c>
      <c r="B2553" s="12" t="s">
        <v>403</v>
      </c>
      <c r="C2553" s="272">
        <v>45103</v>
      </c>
      <c r="D2553" s="272">
        <v>45116</v>
      </c>
      <c r="E2553" s="196">
        <f t="shared" si="200"/>
        <v>45109.5</v>
      </c>
      <c r="F2553" s="272">
        <v>45121</v>
      </c>
      <c r="G2553" s="272">
        <v>45156</v>
      </c>
      <c r="H2553" s="12" t="s">
        <v>157</v>
      </c>
      <c r="I2553" s="234">
        <v>30.41</v>
      </c>
      <c r="J2553" s="272">
        <v>46312</v>
      </c>
      <c r="K2553" s="17">
        <f t="shared" si="197"/>
        <v>47</v>
      </c>
      <c r="L2553" s="283">
        <f t="shared" si="198"/>
        <v>7.3298151255565877E-7</v>
      </c>
      <c r="M2553" s="22">
        <f t="shared" si="199"/>
        <v>3.4450131090115959E-5</v>
      </c>
    </row>
    <row r="2554" spans="1:13">
      <c r="A2554" s="16">
        <f t="shared" si="196"/>
        <v>2547</v>
      </c>
      <c r="B2554" s="12" t="s">
        <v>404</v>
      </c>
      <c r="C2554" s="272">
        <v>45102</v>
      </c>
      <c r="D2554" s="272">
        <v>45115</v>
      </c>
      <c r="E2554" s="196">
        <f t="shared" si="200"/>
        <v>45108.5</v>
      </c>
      <c r="F2554" s="272">
        <v>45121</v>
      </c>
      <c r="G2554" s="272">
        <v>45156</v>
      </c>
      <c r="H2554" s="12" t="s">
        <v>157</v>
      </c>
      <c r="I2554" s="234">
        <v>72.87</v>
      </c>
      <c r="J2554" s="272">
        <v>46313</v>
      </c>
      <c r="K2554" s="17">
        <f t="shared" si="197"/>
        <v>48</v>
      </c>
      <c r="L2554" s="283">
        <f t="shared" si="198"/>
        <v>1.7564078533354441E-6</v>
      </c>
      <c r="M2554" s="22">
        <f t="shared" si="199"/>
        <v>8.4307576960101322E-5</v>
      </c>
    </row>
    <row r="2555" spans="1:13">
      <c r="A2555" s="16">
        <f t="shared" si="196"/>
        <v>2548</v>
      </c>
      <c r="B2555" s="12" t="s">
        <v>403</v>
      </c>
      <c r="C2555" s="272">
        <v>45103</v>
      </c>
      <c r="D2555" s="272">
        <v>45116</v>
      </c>
      <c r="E2555" s="196">
        <f t="shared" si="200"/>
        <v>45109.5</v>
      </c>
      <c r="F2555" s="272">
        <v>45121</v>
      </c>
      <c r="G2555" s="272">
        <v>45229</v>
      </c>
      <c r="H2555" s="12" t="s">
        <v>158</v>
      </c>
      <c r="I2555" s="234">
        <v>1384.0699999999993</v>
      </c>
      <c r="J2555" s="272">
        <v>46314</v>
      </c>
      <c r="K2555" s="17">
        <f t="shared" si="197"/>
        <v>120</v>
      </c>
      <c r="L2555" s="283">
        <f t="shared" si="198"/>
        <v>3.3360661692959884E-5</v>
      </c>
      <c r="M2555" s="22">
        <f t="shared" si="199"/>
        <v>4.0032794031551865E-3</v>
      </c>
    </row>
    <row r="2556" spans="1:13">
      <c r="A2556" s="16">
        <f t="shared" si="196"/>
        <v>2549</v>
      </c>
      <c r="B2556" s="12" t="s">
        <v>403</v>
      </c>
      <c r="C2556" s="272">
        <v>45103</v>
      </c>
      <c r="D2556" s="272">
        <v>45116</v>
      </c>
      <c r="E2556" s="196">
        <f t="shared" si="200"/>
        <v>45109.5</v>
      </c>
      <c r="F2556" s="272">
        <v>45121</v>
      </c>
      <c r="G2556" s="272">
        <v>45121</v>
      </c>
      <c r="H2556" s="12" t="s">
        <v>159</v>
      </c>
      <c r="I2556" s="234">
        <v>70374.709999999963</v>
      </c>
      <c r="J2556" s="272">
        <v>46315</v>
      </c>
      <c r="K2556" s="17">
        <f t="shared" si="197"/>
        <v>12</v>
      </c>
      <c r="L2556" s="283">
        <f t="shared" si="198"/>
        <v>1.696263116786117E-3</v>
      </c>
      <c r="M2556" s="22">
        <f t="shared" si="199"/>
        <v>2.0355157401433403E-2</v>
      </c>
    </row>
    <row r="2557" spans="1:13">
      <c r="A2557" s="16">
        <f t="shared" si="196"/>
        <v>2550</v>
      </c>
      <c r="B2557" s="12" t="s">
        <v>403</v>
      </c>
      <c r="C2557" s="272">
        <v>45103</v>
      </c>
      <c r="D2557" s="272">
        <v>45116</v>
      </c>
      <c r="E2557" s="196">
        <f t="shared" si="200"/>
        <v>45109.5</v>
      </c>
      <c r="F2557" s="272">
        <v>45121</v>
      </c>
      <c r="G2557" s="272">
        <v>45121</v>
      </c>
      <c r="H2557" s="12" t="s">
        <v>160</v>
      </c>
      <c r="I2557" s="234">
        <v>70374.789999999964</v>
      </c>
      <c r="J2557" s="272">
        <v>46316</v>
      </c>
      <c r="K2557" s="17">
        <f t="shared" si="197"/>
        <v>12</v>
      </c>
      <c r="L2557" s="283">
        <f t="shared" si="198"/>
        <v>1.6962650450505366E-3</v>
      </c>
      <c r="M2557" s="22">
        <f t="shared" si="199"/>
        <v>2.0355180540606439E-2</v>
      </c>
    </row>
    <row r="2558" spans="1:13">
      <c r="A2558" s="16">
        <f t="shared" si="196"/>
        <v>2551</v>
      </c>
      <c r="B2558" s="12" t="s">
        <v>403</v>
      </c>
      <c r="C2558" s="272">
        <v>45103</v>
      </c>
      <c r="D2558" s="272">
        <v>45116</v>
      </c>
      <c r="E2558" s="196">
        <f t="shared" si="200"/>
        <v>45109.5</v>
      </c>
      <c r="F2558" s="272">
        <v>45121</v>
      </c>
      <c r="G2558" s="272">
        <v>45121</v>
      </c>
      <c r="H2558" s="12" t="s">
        <v>161</v>
      </c>
      <c r="I2558" s="234">
        <v>300911.9299999997</v>
      </c>
      <c r="J2558" s="272">
        <v>46317</v>
      </c>
      <c r="K2558" s="17">
        <f t="shared" si="197"/>
        <v>12</v>
      </c>
      <c r="L2558" s="283">
        <f t="shared" si="198"/>
        <v>7.2529721011983647E-3</v>
      </c>
      <c r="M2558" s="22">
        <f t="shared" si="199"/>
        <v>8.7035665214380373E-2</v>
      </c>
    </row>
    <row r="2559" spans="1:13">
      <c r="A2559" s="16">
        <f t="shared" si="196"/>
        <v>2552</v>
      </c>
      <c r="B2559" s="12" t="s">
        <v>403</v>
      </c>
      <c r="C2559" s="272">
        <v>45103</v>
      </c>
      <c r="D2559" s="272">
        <v>45116</v>
      </c>
      <c r="E2559" s="196">
        <f t="shared" si="200"/>
        <v>45109.5</v>
      </c>
      <c r="F2559" s="272">
        <v>45121</v>
      </c>
      <c r="G2559" s="272">
        <v>45121</v>
      </c>
      <c r="H2559" s="12" t="s">
        <v>162</v>
      </c>
      <c r="I2559" s="234">
        <v>300912.31999999966</v>
      </c>
      <c r="J2559" s="272">
        <v>46318</v>
      </c>
      <c r="K2559" s="17">
        <f t="shared" si="197"/>
        <v>12</v>
      </c>
      <c r="L2559" s="283">
        <f t="shared" si="198"/>
        <v>7.2529815014874101E-3</v>
      </c>
      <c r="M2559" s="22">
        <f t="shared" si="199"/>
        <v>8.7035778017848925E-2</v>
      </c>
    </row>
    <row r="2560" spans="1:13">
      <c r="A2560" s="16">
        <f t="shared" si="196"/>
        <v>2553</v>
      </c>
      <c r="B2560" s="12" t="s">
        <v>403</v>
      </c>
      <c r="C2560" s="272">
        <v>45103</v>
      </c>
      <c r="D2560" s="272">
        <v>45116</v>
      </c>
      <c r="E2560" s="196">
        <f t="shared" si="200"/>
        <v>45109.5</v>
      </c>
      <c r="F2560" s="272">
        <v>45121</v>
      </c>
      <c r="G2560" s="272">
        <v>45121</v>
      </c>
      <c r="H2560" s="12" t="s">
        <v>163</v>
      </c>
      <c r="I2560" s="234">
        <v>453879.62999999931</v>
      </c>
      <c r="J2560" s="272">
        <v>46319</v>
      </c>
      <c r="K2560" s="17">
        <f t="shared" si="197"/>
        <v>12</v>
      </c>
      <c r="L2560" s="283">
        <f t="shared" si="198"/>
        <v>1.0939999267201652E-2</v>
      </c>
      <c r="M2560" s="22">
        <f t="shared" si="199"/>
        <v>0.13127999120641981</v>
      </c>
    </row>
    <row r="2561" spans="1:13">
      <c r="A2561" s="16">
        <f t="shared" si="196"/>
        <v>2554</v>
      </c>
      <c r="B2561" s="12" t="s">
        <v>404</v>
      </c>
      <c r="C2561" s="272">
        <v>45102</v>
      </c>
      <c r="D2561" s="272">
        <v>45115</v>
      </c>
      <c r="E2561" s="196">
        <f t="shared" si="200"/>
        <v>45108.5</v>
      </c>
      <c r="F2561" s="272">
        <v>45121</v>
      </c>
      <c r="G2561" s="272">
        <v>45229</v>
      </c>
      <c r="H2561" s="12" t="s">
        <v>158</v>
      </c>
      <c r="I2561" s="234">
        <v>113.16</v>
      </c>
      <c r="J2561" s="272">
        <v>46320</v>
      </c>
      <c r="K2561" s="17">
        <f t="shared" si="197"/>
        <v>121</v>
      </c>
      <c r="L2561" s="283">
        <f t="shared" si="198"/>
        <v>2.7275300217296394E-6</v>
      </c>
      <c r="M2561" s="22">
        <f t="shared" si="199"/>
        <v>3.3003113262928635E-4</v>
      </c>
    </row>
    <row r="2562" spans="1:13">
      <c r="A2562" s="16">
        <f t="shared" si="196"/>
        <v>2555</v>
      </c>
      <c r="B2562" s="12" t="s">
        <v>404</v>
      </c>
      <c r="C2562" s="272">
        <v>45102</v>
      </c>
      <c r="D2562" s="272">
        <v>45115</v>
      </c>
      <c r="E2562" s="196">
        <f t="shared" si="200"/>
        <v>45108.5</v>
      </c>
      <c r="F2562" s="272">
        <v>45121</v>
      </c>
      <c r="G2562" s="272">
        <v>45121</v>
      </c>
      <c r="H2562" s="12" t="s">
        <v>159</v>
      </c>
      <c r="I2562" s="234">
        <v>7346.9299999999994</v>
      </c>
      <c r="J2562" s="272">
        <v>46321</v>
      </c>
      <c r="K2562" s="17">
        <f t="shared" si="197"/>
        <v>13</v>
      </c>
      <c r="L2562" s="283">
        <f t="shared" si="198"/>
        <v>1.7708529641698604E-4</v>
      </c>
      <c r="M2562" s="22">
        <f t="shared" si="199"/>
        <v>2.3021088534208186E-3</v>
      </c>
    </row>
    <row r="2563" spans="1:13">
      <c r="A2563" s="16">
        <f t="shared" si="196"/>
        <v>2556</v>
      </c>
      <c r="B2563" s="12" t="s">
        <v>404</v>
      </c>
      <c r="C2563" s="272">
        <v>45102</v>
      </c>
      <c r="D2563" s="272">
        <v>45115</v>
      </c>
      <c r="E2563" s="196">
        <f t="shared" si="200"/>
        <v>45108.5</v>
      </c>
      <c r="F2563" s="272">
        <v>45121</v>
      </c>
      <c r="G2563" s="272">
        <v>45121</v>
      </c>
      <c r="H2563" s="12" t="s">
        <v>160</v>
      </c>
      <c r="I2563" s="234">
        <v>7346.9299999999994</v>
      </c>
      <c r="J2563" s="272">
        <v>46322</v>
      </c>
      <c r="K2563" s="17">
        <f t="shared" si="197"/>
        <v>13</v>
      </c>
      <c r="L2563" s="283">
        <f t="shared" si="198"/>
        <v>1.7708529641698604E-4</v>
      </c>
      <c r="M2563" s="22">
        <f t="shared" si="199"/>
        <v>2.3021088534208186E-3</v>
      </c>
    </row>
    <row r="2564" spans="1:13">
      <c r="A2564" s="16">
        <f t="shared" si="196"/>
        <v>2557</v>
      </c>
      <c r="B2564" s="12" t="s">
        <v>404</v>
      </c>
      <c r="C2564" s="272">
        <v>45102</v>
      </c>
      <c r="D2564" s="272">
        <v>45115</v>
      </c>
      <c r="E2564" s="196">
        <f t="shared" si="200"/>
        <v>45108.5</v>
      </c>
      <c r="F2564" s="272">
        <v>45121</v>
      </c>
      <c r="G2564" s="272">
        <v>45121</v>
      </c>
      <c r="H2564" s="12" t="s">
        <v>161</v>
      </c>
      <c r="I2564" s="234">
        <v>31414.410000000007</v>
      </c>
      <c r="J2564" s="272">
        <v>46323</v>
      </c>
      <c r="K2564" s="17">
        <f t="shared" si="197"/>
        <v>13</v>
      </c>
      <c r="L2564" s="283">
        <f t="shared" si="198"/>
        <v>7.5719111337861286E-4</v>
      </c>
      <c r="M2564" s="22">
        <f t="shared" si="199"/>
        <v>9.8434844739219672E-3</v>
      </c>
    </row>
    <row r="2565" spans="1:13">
      <c r="A2565" s="16">
        <f t="shared" si="196"/>
        <v>2558</v>
      </c>
      <c r="B2565" s="12" t="s">
        <v>404</v>
      </c>
      <c r="C2565" s="272">
        <v>45102</v>
      </c>
      <c r="D2565" s="272">
        <v>45115</v>
      </c>
      <c r="E2565" s="196">
        <f t="shared" si="200"/>
        <v>45108.5</v>
      </c>
      <c r="F2565" s="272">
        <v>45121</v>
      </c>
      <c r="G2565" s="272">
        <v>45121</v>
      </c>
      <c r="H2565" s="12" t="s">
        <v>162</v>
      </c>
      <c r="I2565" s="234">
        <v>31414.410000000007</v>
      </c>
      <c r="J2565" s="272">
        <v>46324</v>
      </c>
      <c r="K2565" s="17">
        <f t="shared" si="197"/>
        <v>13</v>
      </c>
      <c r="L2565" s="283">
        <f t="shared" si="198"/>
        <v>7.5719111337861286E-4</v>
      </c>
      <c r="M2565" s="22">
        <f t="shared" si="199"/>
        <v>9.8434844739219672E-3</v>
      </c>
    </row>
    <row r="2566" spans="1:13">
      <c r="A2566" s="16">
        <f t="shared" si="196"/>
        <v>2559</v>
      </c>
      <c r="B2566" s="12" t="s">
        <v>404</v>
      </c>
      <c r="C2566" s="272">
        <v>45102</v>
      </c>
      <c r="D2566" s="272">
        <v>45115</v>
      </c>
      <c r="E2566" s="196">
        <f t="shared" si="200"/>
        <v>45108.5</v>
      </c>
      <c r="F2566" s="272">
        <v>45121</v>
      </c>
      <c r="G2566" s="272">
        <v>45121</v>
      </c>
      <c r="H2566" s="12" t="s">
        <v>163</v>
      </c>
      <c r="I2566" s="234">
        <v>55244.30999999999</v>
      </c>
      <c r="J2566" s="272">
        <v>46325</v>
      </c>
      <c r="K2566" s="17">
        <f t="shared" si="197"/>
        <v>13</v>
      </c>
      <c r="L2566" s="283">
        <f t="shared" si="198"/>
        <v>1.3315704670797007E-3</v>
      </c>
      <c r="M2566" s="22">
        <f t="shared" si="199"/>
        <v>1.7310416072036108E-2</v>
      </c>
    </row>
    <row r="2567" spans="1:13">
      <c r="A2567" s="16">
        <f t="shared" si="196"/>
        <v>2560</v>
      </c>
      <c r="B2567" s="12" t="s">
        <v>403</v>
      </c>
      <c r="C2567" s="272">
        <v>45103</v>
      </c>
      <c r="D2567" s="272">
        <v>45116</v>
      </c>
      <c r="E2567" s="196">
        <f t="shared" si="200"/>
        <v>45109.5</v>
      </c>
      <c r="F2567" s="272">
        <v>45121</v>
      </c>
      <c r="G2567" s="272">
        <v>45229</v>
      </c>
      <c r="H2567" s="12" t="s">
        <v>152</v>
      </c>
      <c r="I2567" s="234">
        <v>10.989999999999998</v>
      </c>
      <c r="J2567" s="272">
        <v>46326</v>
      </c>
      <c r="K2567" s="17">
        <f t="shared" si="197"/>
        <v>120</v>
      </c>
      <c r="L2567" s="283">
        <f t="shared" si="198"/>
        <v>2.6489532466250208E-7</v>
      </c>
      <c r="M2567" s="22">
        <f t="shared" si="199"/>
        <v>3.1787438959500251E-5</v>
      </c>
    </row>
    <row r="2568" spans="1:13">
      <c r="A2568" s="16">
        <f t="shared" si="196"/>
        <v>2561</v>
      </c>
      <c r="B2568" s="12" t="s">
        <v>403</v>
      </c>
      <c r="C2568" s="272">
        <v>45103</v>
      </c>
      <c r="D2568" s="272">
        <v>45116</v>
      </c>
      <c r="E2568" s="196">
        <f t="shared" si="200"/>
        <v>45109.5</v>
      </c>
      <c r="F2568" s="272">
        <v>45121</v>
      </c>
      <c r="G2568" s="272">
        <v>45229</v>
      </c>
      <c r="H2568" s="12" t="s">
        <v>165</v>
      </c>
      <c r="I2568" s="234">
        <v>25.43</v>
      </c>
      <c r="J2568" s="272">
        <v>46327</v>
      </c>
      <c r="K2568" s="17">
        <f t="shared" si="197"/>
        <v>120</v>
      </c>
      <c r="L2568" s="283">
        <f t="shared" si="198"/>
        <v>6.1294705242651761E-7</v>
      </c>
      <c r="M2568" s="22">
        <f t="shared" si="199"/>
        <v>7.3553646291182117E-5</v>
      </c>
    </row>
    <row r="2569" spans="1:13">
      <c r="A2569" s="16">
        <f t="shared" ref="A2569:A2632" si="201">A2568+1</f>
        <v>2562</v>
      </c>
      <c r="B2569" s="12" t="s">
        <v>404</v>
      </c>
      <c r="C2569" s="272">
        <v>45102</v>
      </c>
      <c r="D2569" s="272">
        <v>45115</v>
      </c>
      <c r="E2569" s="196">
        <f t="shared" si="200"/>
        <v>45108.5</v>
      </c>
      <c r="F2569" s="272">
        <v>45121</v>
      </c>
      <c r="G2569" s="272">
        <v>45156</v>
      </c>
      <c r="H2569" s="12" t="s">
        <v>157</v>
      </c>
      <c r="I2569" s="234">
        <v>100.87</v>
      </c>
      <c r="J2569" s="272">
        <v>46328</v>
      </c>
      <c r="K2569" s="17">
        <f t="shared" si="197"/>
        <v>48</v>
      </c>
      <c r="L2569" s="283">
        <f t="shared" si="198"/>
        <v>2.4313004002462775E-6</v>
      </c>
      <c r="M2569" s="22">
        <f t="shared" si="199"/>
        <v>1.1670241921182131E-4</v>
      </c>
    </row>
    <row r="2570" spans="1:13">
      <c r="A2570" s="16">
        <f t="shared" si="201"/>
        <v>2563</v>
      </c>
      <c r="B2570" s="12" t="s">
        <v>403</v>
      </c>
      <c r="C2570" s="272">
        <v>45103</v>
      </c>
      <c r="D2570" s="272">
        <v>45116</v>
      </c>
      <c r="E2570" s="196">
        <f t="shared" si="200"/>
        <v>45109.5</v>
      </c>
      <c r="F2570" s="272">
        <v>45121</v>
      </c>
      <c r="G2570" s="272">
        <v>45229</v>
      </c>
      <c r="H2570" s="12" t="s">
        <v>152</v>
      </c>
      <c r="I2570" s="234">
        <v>0.95</v>
      </c>
      <c r="J2570" s="272">
        <v>46329</v>
      </c>
      <c r="K2570" s="17">
        <f t="shared" ref="K2570:K2633" si="202">(G2570-D2570)+((D2570-C2570+1)/2)</f>
        <v>120</v>
      </c>
      <c r="L2570" s="283">
        <f t="shared" ref="L2570:L2633" si="203">I2570/$I$4859</f>
        <v>2.2898139984474703E-8</v>
      </c>
      <c r="M2570" s="22">
        <f t="shared" ref="M2570:M2633" si="204">L2570*K2570</f>
        <v>2.7477767981369645E-6</v>
      </c>
    </row>
    <row r="2571" spans="1:13">
      <c r="A2571" s="16">
        <f t="shared" si="201"/>
        <v>2564</v>
      </c>
      <c r="B2571" s="12" t="s">
        <v>403</v>
      </c>
      <c r="C2571" s="272">
        <v>45103</v>
      </c>
      <c r="D2571" s="272">
        <v>45116</v>
      </c>
      <c r="E2571" s="196">
        <f t="shared" si="200"/>
        <v>45109.5</v>
      </c>
      <c r="F2571" s="272">
        <v>45121</v>
      </c>
      <c r="G2571" s="272">
        <v>45229</v>
      </c>
      <c r="H2571" s="12" t="s">
        <v>156</v>
      </c>
      <c r="I2571" s="234">
        <v>40.799999999999997</v>
      </c>
      <c r="J2571" s="272">
        <v>46330</v>
      </c>
      <c r="K2571" s="17">
        <f t="shared" si="202"/>
        <v>120</v>
      </c>
      <c r="L2571" s="283">
        <f t="shared" si="203"/>
        <v>9.8341485407007151E-7</v>
      </c>
      <c r="M2571" s="22">
        <f t="shared" si="204"/>
        <v>1.1800978248840858E-4</v>
      </c>
    </row>
    <row r="2572" spans="1:13">
      <c r="A2572" s="16">
        <f t="shared" si="201"/>
        <v>2565</v>
      </c>
      <c r="B2572" s="12" t="s">
        <v>403</v>
      </c>
      <c r="C2572" s="272">
        <v>45103</v>
      </c>
      <c r="D2572" s="272">
        <v>45116</v>
      </c>
      <c r="E2572" s="196">
        <f t="shared" si="200"/>
        <v>45109.5</v>
      </c>
      <c r="F2572" s="272">
        <v>45121</v>
      </c>
      <c r="G2572" s="272">
        <v>45229</v>
      </c>
      <c r="H2572" s="12" t="s">
        <v>152</v>
      </c>
      <c r="I2572" s="234">
        <v>4.6499999999999995</v>
      </c>
      <c r="J2572" s="272">
        <v>46331</v>
      </c>
      <c r="K2572" s="17">
        <f t="shared" si="202"/>
        <v>120</v>
      </c>
      <c r="L2572" s="283">
        <f t="shared" si="203"/>
        <v>1.1208036939769197E-7</v>
      </c>
      <c r="M2572" s="22">
        <f t="shared" si="204"/>
        <v>1.3449644327723037E-5</v>
      </c>
    </row>
    <row r="2573" spans="1:13">
      <c r="A2573" s="16">
        <f t="shared" si="201"/>
        <v>2566</v>
      </c>
      <c r="B2573" s="12" t="s">
        <v>403</v>
      </c>
      <c r="C2573" s="272">
        <v>45103</v>
      </c>
      <c r="D2573" s="272">
        <v>45116</v>
      </c>
      <c r="E2573" s="196">
        <f t="shared" si="200"/>
        <v>45109.5</v>
      </c>
      <c r="F2573" s="272">
        <v>45121</v>
      </c>
      <c r="G2573" s="272">
        <v>45229</v>
      </c>
      <c r="H2573" s="12" t="s">
        <v>152</v>
      </c>
      <c r="I2573" s="234">
        <v>20.799999999999997</v>
      </c>
      <c r="J2573" s="272">
        <v>46332</v>
      </c>
      <c r="K2573" s="17">
        <f t="shared" si="202"/>
        <v>120</v>
      </c>
      <c r="L2573" s="283">
        <f t="shared" si="203"/>
        <v>5.0134874913376195E-7</v>
      </c>
      <c r="M2573" s="22">
        <f t="shared" si="204"/>
        <v>6.0161849896051433E-5</v>
      </c>
    </row>
    <row r="2574" spans="1:13">
      <c r="A2574" s="16">
        <f t="shared" si="201"/>
        <v>2567</v>
      </c>
      <c r="B2574" s="12" t="s">
        <v>403</v>
      </c>
      <c r="C2574" s="272">
        <v>45103</v>
      </c>
      <c r="D2574" s="272">
        <v>45116</v>
      </c>
      <c r="E2574" s="196">
        <f t="shared" si="200"/>
        <v>45109.5</v>
      </c>
      <c r="F2574" s="272">
        <v>45121</v>
      </c>
      <c r="G2574" s="272">
        <v>45229</v>
      </c>
      <c r="H2574" s="12" t="s">
        <v>152</v>
      </c>
      <c r="I2574" s="234">
        <v>50.45</v>
      </c>
      <c r="J2574" s="272">
        <v>46333</v>
      </c>
      <c r="K2574" s="17">
        <f t="shared" si="202"/>
        <v>120</v>
      </c>
      <c r="L2574" s="283">
        <f t="shared" si="203"/>
        <v>1.216011749701841E-6</v>
      </c>
      <c r="M2574" s="22">
        <f t="shared" si="204"/>
        <v>1.4592140996422091E-4</v>
      </c>
    </row>
    <row r="2575" spans="1:13">
      <c r="A2575" s="16">
        <f t="shared" si="201"/>
        <v>2568</v>
      </c>
      <c r="B2575" s="12" t="s">
        <v>403</v>
      </c>
      <c r="C2575" s="272">
        <v>45103</v>
      </c>
      <c r="D2575" s="272">
        <v>45116</v>
      </c>
      <c r="E2575" s="196">
        <f t="shared" si="200"/>
        <v>45109.5</v>
      </c>
      <c r="F2575" s="272">
        <v>45121</v>
      </c>
      <c r="G2575" s="272">
        <v>45156</v>
      </c>
      <c r="H2575" s="12" t="s">
        <v>157</v>
      </c>
      <c r="I2575" s="234">
        <v>210.18</v>
      </c>
      <c r="J2575" s="272">
        <v>46334</v>
      </c>
      <c r="K2575" s="17">
        <f t="shared" si="202"/>
        <v>47</v>
      </c>
      <c r="L2575" s="283">
        <f t="shared" si="203"/>
        <v>5.0660326967756775E-6</v>
      </c>
      <c r="M2575" s="22">
        <f t="shared" si="204"/>
        <v>2.3810353674845683E-4</v>
      </c>
    </row>
    <row r="2576" spans="1:13">
      <c r="A2576" s="16">
        <f t="shared" si="201"/>
        <v>2569</v>
      </c>
      <c r="B2576" s="12" t="s">
        <v>403</v>
      </c>
      <c r="C2576" s="272">
        <v>45103</v>
      </c>
      <c r="D2576" s="272">
        <v>45116</v>
      </c>
      <c r="E2576" s="196">
        <f t="shared" si="200"/>
        <v>45109.5</v>
      </c>
      <c r="F2576" s="272">
        <v>45121</v>
      </c>
      <c r="G2576" s="272">
        <v>45229</v>
      </c>
      <c r="H2576" s="12" t="s">
        <v>152</v>
      </c>
      <c r="I2576" s="234">
        <v>99.539999999999992</v>
      </c>
      <c r="J2576" s="272">
        <v>46335</v>
      </c>
      <c r="K2576" s="17">
        <f t="shared" si="202"/>
        <v>120</v>
      </c>
      <c r="L2576" s="283">
        <f t="shared" si="203"/>
        <v>2.3992430042680126E-6</v>
      </c>
      <c r="M2576" s="22">
        <f t="shared" si="204"/>
        <v>2.8790916051216154E-4</v>
      </c>
    </row>
    <row r="2577" spans="1:13">
      <c r="A2577" s="16">
        <f t="shared" si="201"/>
        <v>2570</v>
      </c>
      <c r="B2577" s="12" t="s">
        <v>403</v>
      </c>
      <c r="C2577" s="272">
        <v>45103</v>
      </c>
      <c r="D2577" s="272">
        <v>45116</v>
      </c>
      <c r="E2577" s="196">
        <f t="shared" si="200"/>
        <v>45109.5</v>
      </c>
      <c r="F2577" s="272">
        <v>45121</v>
      </c>
      <c r="G2577" s="272">
        <v>45156</v>
      </c>
      <c r="H2577" s="12" t="s">
        <v>157</v>
      </c>
      <c r="I2577" s="234">
        <v>14.69</v>
      </c>
      <c r="J2577" s="272">
        <v>46336</v>
      </c>
      <c r="K2577" s="17">
        <f t="shared" si="202"/>
        <v>47</v>
      </c>
      <c r="L2577" s="283">
        <f t="shared" si="203"/>
        <v>3.5407755407571937E-7</v>
      </c>
      <c r="M2577" s="22">
        <f t="shared" si="204"/>
        <v>1.6641645041558811E-5</v>
      </c>
    </row>
    <row r="2578" spans="1:13">
      <c r="A2578" s="16">
        <f t="shared" si="201"/>
        <v>2571</v>
      </c>
      <c r="B2578" s="12" t="s">
        <v>403</v>
      </c>
      <c r="C2578" s="272">
        <v>45103</v>
      </c>
      <c r="D2578" s="272">
        <v>45116</v>
      </c>
      <c r="E2578" s="196">
        <f t="shared" si="200"/>
        <v>45109.5</v>
      </c>
      <c r="F2578" s="272">
        <v>45121</v>
      </c>
      <c r="G2578" s="272">
        <v>45156</v>
      </c>
      <c r="H2578" s="12" t="s">
        <v>154</v>
      </c>
      <c r="I2578" s="234">
        <v>23.46</v>
      </c>
      <c r="J2578" s="272">
        <v>46337</v>
      </c>
      <c r="K2578" s="17">
        <f t="shared" si="202"/>
        <v>47</v>
      </c>
      <c r="L2578" s="283">
        <f t="shared" si="203"/>
        <v>5.6546354109029119E-7</v>
      </c>
      <c r="M2578" s="22">
        <f t="shared" si="204"/>
        <v>2.6576786431243685E-5</v>
      </c>
    </row>
    <row r="2579" spans="1:13">
      <c r="A2579" s="16">
        <f t="shared" si="201"/>
        <v>2572</v>
      </c>
      <c r="B2579" s="12" t="s">
        <v>404</v>
      </c>
      <c r="C2579" s="272">
        <v>45102</v>
      </c>
      <c r="D2579" s="272">
        <v>45115</v>
      </c>
      <c r="E2579" s="196">
        <f t="shared" si="200"/>
        <v>45108.5</v>
      </c>
      <c r="F2579" s="272">
        <v>45121</v>
      </c>
      <c r="G2579" s="272">
        <v>45156</v>
      </c>
      <c r="H2579" s="12" t="s">
        <v>157</v>
      </c>
      <c r="I2579" s="234">
        <v>93.82</v>
      </c>
      <c r="J2579" s="272">
        <v>46338</v>
      </c>
      <c r="K2579" s="17">
        <f t="shared" si="202"/>
        <v>48</v>
      </c>
      <c r="L2579" s="283">
        <f t="shared" si="203"/>
        <v>2.2613720982562282E-6</v>
      </c>
      <c r="M2579" s="22">
        <f t="shared" si="204"/>
        <v>1.0854586071629895E-4</v>
      </c>
    </row>
    <row r="2580" spans="1:13">
      <c r="A2580" s="16">
        <f t="shared" si="201"/>
        <v>2573</v>
      </c>
      <c r="B2580" s="12" t="s">
        <v>404</v>
      </c>
      <c r="C2580" s="272">
        <v>45102</v>
      </c>
      <c r="D2580" s="272">
        <v>45115</v>
      </c>
      <c r="E2580" s="196">
        <f t="shared" si="200"/>
        <v>45108.5</v>
      </c>
      <c r="F2580" s="272">
        <v>45121</v>
      </c>
      <c r="G2580" s="272">
        <v>45156</v>
      </c>
      <c r="H2580" s="12" t="s">
        <v>154</v>
      </c>
      <c r="I2580" s="234">
        <v>113.35000000000001</v>
      </c>
      <c r="J2580" s="272">
        <v>46339</v>
      </c>
      <c r="K2580" s="17">
        <f t="shared" si="202"/>
        <v>48</v>
      </c>
      <c r="L2580" s="283">
        <f t="shared" si="203"/>
        <v>2.7321096497265347E-6</v>
      </c>
      <c r="M2580" s="22">
        <f t="shared" si="204"/>
        <v>1.3114126318687367E-4</v>
      </c>
    </row>
    <row r="2581" spans="1:13">
      <c r="A2581" s="16">
        <f t="shared" si="201"/>
        <v>2574</v>
      </c>
      <c r="B2581" s="12" t="s">
        <v>403</v>
      </c>
      <c r="C2581" s="272">
        <v>45103</v>
      </c>
      <c r="D2581" s="272">
        <v>45116</v>
      </c>
      <c r="E2581" s="196">
        <f t="shared" si="200"/>
        <v>45109.5</v>
      </c>
      <c r="F2581" s="272">
        <v>45121</v>
      </c>
      <c r="G2581" s="272">
        <v>45152</v>
      </c>
      <c r="H2581" s="12" t="s">
        <v>153</v>
      </c>
      <c r="I2581" s="234">
        <v>54.709999999999994</v>
      </c>
      <c r="J2581" s="272">
        <v>46340</v>
      </c>
      <c r="K2581" s="17">
        <f t="shared" si="202"/>
        <v>43</v>
      </c>
      <c r="L2581" s="283">
        <f t="shared" si="203"/>
        <v>1.3186918300532748E-6</v>
      </c>
      <c r="M2581" s="22">
        <f t="shared" si="204"/>
        <v>5.6703748692290817E-5</v>
      </c>
    </row>
    <row r="2582" spans="1:13">
      <c r="A2582" s="16">
        <f t="shared" si="201"/>
        <v>2575</v>
      </c>
      <c r="B2582" s="12" t="s">
        <v>404</v>
      </c>
      <c r="C2582" s="272">
        <v>45102</v>
      </c>
      <c r="D2582" s="272">
        <v>45115</v>
      </c>
      <c r="E2582" s="196">
        <f t="shared" si="200"/>
        <v>45108.5</v>
      </c>
      <c r="F2582" s="272">
        <v>45121</v>
      </c>
      <c r="G2582" s="272">
        <v>45156</v>
      </c>
      <c r="H2582" s="12" t="s">
        <v>157</v>
      </c>
      <c r="I2582" s="234">
        <v>77.819999999999993</v>
      </c>
      <c r="J2582" s="272">
        <v>46341</v>
      </c>
      <c r="K2582" s="17">
        <f t="shared" si="202"/>
        <v>48</v>
      </c>
      <c r="L2582" s="283">
        <f t="shared" si="203"/>
        <v>1.8757192143071804E-6</v>
      </c>
      <c r="M2582" s="22">
        <f t="shared" si="204"/>
        <v>9.0034522286744654E-5</v>
      </c>
    </row>
    <row r="2583" spans="1:13">
      <c r="A2583" s="16">
        <f t="shared" si="201"/>
        <v>2576</v>
      </c>
      <c r="B2583" s="12" t="s">
        <v>403</v>
      </c>
      <c r="C2583" s="272">
        <v>45103</v>
      </c>
      <c r="D2583" s="272">
        <v>45116</v>
      </c>
      <c r="E2583" s="196">
        <f t="shared" si="200"/>
        <v>45109.5</v>
      </c>
      <c r="F2583" s="272">
        <v>45121</v>
      </c>
      <c r="G2583" s="272">
        <v>45229</v>
      </c>
      <c r="H2583" s="12" t="s">
        <v>154</v>
      </c>
      <c r="I2583" s="234">
        <v>3.76</v>
      </c>
      <c r="J2583" s="272">
        <v>46342</v>
      </c>
      <c r="K2583" s="17">
        <f t="shared" si="202"/>
        <v>120</v>
      </c>
      <c r="L2583" s="283">
        <f t="shared" si="203"/>
        <v>9.0628427728026191E-8</v>
      </c>
      <c r="M2583" s="22">
        <f t="shared" si="204"/>
        <v>1.0875411327363143E-5</v>
      </c>
    </row>
    <row r="2584" spans="1:13">
      <c r="A2584" s="16">
        <f t="shared" si="201"/>
        <v>2577</v>
      </c>
      <c r="B2584" s="12" t="s">
        <v>404</v>
      </c>
      <c r="C2584" s="272">
        <v>45102</v>
      </c>
      <c r="D2584" s="272">
        <v>45115</v>
      </c>
      <c r="E2584" s="196">
        <f t="shared" si="200"/>
        <v>45108.5</v>
      </c>
      <c r="F2584" s="272">
        <v>45121</v>
      </c>
      <c r="G2584" s="272">
        <v>45156</v>
      </c>
      <c r="H2584" s="12" t="s">
        <v>157</v>
      </c>
      <c r="I2584" s="234">
        <v>201.3</v>
      </c>
      <c r="J2584" s="272">
        <v>46343</v>
      </c>
      <c r="K2584" s="17">
        <f t="shared" si="202"/>
        <v>48</v>
      </c>
      <c r="L2584" s="283">
        <f t="shared" si="203"/>
        <v>4.8519953461839562E-6</v>
      </c>
      <c r="M2584" s="22">
        <f t="shared" si="204"/>
        <v>2.328957766168299E-4</v>
      </c>
    </row>
    <row r="2585" spans="1:13">
      <c r="A2585" s="16">
        <f t="shared" si="201"/>
        <v>2578</v>
      </c>
      <c r="B2585" s="12" t="s">
        <v>403</v>
      </c>
      <c r="C2585" s="272">
        <v>45103</v>
      </c>
      <c r="D2585" s="272">
        <v>45116</v>
      </c>
      <c r="E2585" s="196">
        <f t="shared" si="200"/>
        <v>45109.5</v>
      </c>
      <c r="F2585" s="272">
        <v>45121</v>
      </c>
      <c r="G2585" s="272">
        <v>45156</v>
      </c>
      <c r="H2585" s="12" t="s">
        <v>157</v>
      </c>
      <c r="I2585" s="234">
        <v>96.09</v>
      </c>
      <c r="J2585" s="272">
        <v>46344</v>
      </c>
      <c r="K2585" s="17">
        <f t="shared" si="202"/>
        <v>47</v>
      </c>
      <c r="L2585" s="283">
        <f t="shared" si="203"/>
        <v>2.3160866011664993E-6</v>
      </c>
      <c r="M2585" s="22">
        <f t="shared" si="204"/>
        <v>1.0885607025482547E-4</v>
      </c>
    </row>
    <row r="2586" spans="1:13">
      <c r="A2586" s="16">
        <f t="shared" si="201"/>
        <v>2579</v>
      </c>
      <c r="B2586" s="12" t="s">
        <v>404</v>
      </c>
      <c r="C2586" s="272">
        <v>45102</v>
      </c>
      <c r="D2586" s="272">
        <v>45115</v>
      </c>
      <c r="E2586" s="196">
        <f t="shared" si="200"/>
        <v>45108.5</v>
      </c>
      <c r="F2586" s="272">
        <v>45121</v>
      </c>
      <c r="G2586" s="272">
        <v>45156</v>
      </c>
      <c r="H2586" s="12" t="s">
        <v>157</v>
      </c>
      <c r="I2586" s="234">
        <v>167.5</v>
      </c>
      <c r="J2586" s="272">
        <v>46345</v>
      </c>
      <c r="K2586" s="17">
        <f t="shared" si="202"/>
        <v>48</v>
      </c>
      <c r="L2586" s="283">
        <f t="shared" si="203"/>
        <v>4.0373036288415928E-6</v>
      </c>
      <c r="M2586" s="22">
        <f t="shared" si="204"/>
        <v>1.9379057418439645E-4</v>
      </c>
    </row>
    <row r="2587" spans="1:13">
      <c r="A2587" s="16">
        <f t="shared" si="201"/>
        <v>2580</v>
      </c>
      <c r="B2587" s="12" t="s">
        <v>403</v>
      </c>
      <c r="C2587" s="272">
        <v>45103</v>
      </c>
      <c r="D2587" s="272">
        <v>45116</v>
      </c>
      <c r="E2587" s="196">
        <f t="shared" si="200"/>
        <v>45109.5</v>
      </c>
      <c r="F2587" s="272">
        <v>45121</v>
      </c>
      <c r="G2587" s="272">
        <v>45125</v>
      </c>
      <c r="H2587" s="12" t="s">
        <v>152</v>
      </c>
      <c r="I2587" s="234">
        <v>1.1399999999999999</v>
      </c>
      <c r="J2587" s="272">
        <v>46346</v>
      </c>
      <c r="K2587" s="17">
        <f t="shared" si="202"/>
        <v>16</v>
      </c>
      <c r="L2587" s="283">
        <f t="shared" si="203"/>
        <v>2.7477767981369644E-8</v>
      </c>
      <c r="M2587" s="22">
        <f t="shared" si="204"/>
        <v>4.3964428770191431E-7</v>
      </c>
    </row>
    <row r="2588" spans="1:13">
      <c r="A2588" s="16">
        <f t="shared" si="201"/>
        <v>2581</v>
      </c>
      <c r="B2588" s="12" t="s">
        <v>403</v>
      </c>
      <c r="C2588" s="272">
        <v>45103</v>
      </c>
      <c r="D2588" s="272">
        <v>45116</v>
      </c>
      <c r="E2588" s="196">
        <f t="shared" si="200"/>
        <v>45109.5</v>
      </c>
      <c r="F2588" s="272">
        <v>45121</v>
      </c>
      <c r="G2588" s="272">
        <v>45125</v>
      </c>
      <c r="H2588" s="12" t="s">
        <v>156</v>
      </c>
      <c r="I2588" s="234">
        <v>74.58</v>
      </c>
      <c r="J2588" s="272">
        <v>46347</v>
      </c>
      <c r="K2588" s="17">
        <f t="shared" si="202"/>
        <v>16</v>
      </c>
      <c r="L2588" s="283">
        <f t="shared" si="203"/>
        <v>1.7976245053074984E-6</v>
      </c>
      <c r="M2588" s="22">
        <f t="shared" si="204"/>
        <v>2.8761992084919974E-5</v>
      </c>
    </row>
    <row r="2589" spans="1:13">
      <c r="A2589" s="16">
        <f t="shared" si="201"/>
        <v>2582</v>
      </c>
      <c r="B2589" s="12" t="s">
        <v>403</v>
      </c>
      <c r="C2589" s="272">
        <v>45103</v>
      </c>
      <c r="D2589" s="272">
        <v>45116</v>
      </c>
      <c r="E2589" s="196">
        <f t="shared" si="200"/>
        <v>45109.5</v>
      </c>
      <c r="F2589" s="272">
        <v>45121</v>
      </c>
      <c r="G2589" s="272">
        <v>45156</v>
      </c>
      <c r="H2589" s="12" t="s">
        <v>157</v>
      </c>
      <c r="I2589" s="234">
        <v>24.98</v>
      </c>
      <c r="J2589" s="272">
        <v>46348</v>
      </c>
      <c r="K2589" s="17">
        <f t="shared" si="202"/>
        <v>47</v>
      </c>
      <c r="L2589" s="283">
        <f t="shared" si="203"/>
        <v>6.0210056506545072E-7</v>
      </c>
      <c r="M2589" s="22">
        <f t="shared" si="204"/>
        <v>2.8298726558076184E-5</v>
      </c>
    </row>
    <row r="2590" spans="1:13">
      <c r="A2590" s="16">
        <f t="shared" si="201"/>
        <v>2583</v>
      </c>
      <c r="B2590" s="12" t="s">
        <v>404</v>
      </c>
      <c r="C2590" s="272">
        <v>45102</v>
      </c>
      <c r="D2590" s="272">
        <v>45115</v>
      </c>
      <c r="E2590" s="196">
        <f t="shared" si="200"/>
        <v>45108.5</v>
      </c>
      <c r="F2590" s="272">
        <v>45121</v>
      </c>
      <c r="G2590" s="272">
        <v>45156</v>
      </c>
      <c r="H2590" s="12" t="s">
        <v>157</v>
      </c>
      <c r="I2590" s="234">
        <v>52.27</v>
      </c>
      <c r="J2590" s="272">
        <v>46349</v>
      </c>
      <c r="K2590" s="17">
        <f t="shared" si="202"/>
        <v>48</v>
      </c>
      <c r="L2590" s="283">
        <f t="shared" si="203"/>
        <v>1.2598797652510451E-6</v>
      </c>
      <c r="M2590" s="22">
        <f t="shared" si="204"/>
        <v>6.0474228732050164E-5</v>
      </c>
    </row>
    <row r="2591" spans="1:13">
      <c r="A2591" s="16">
        <f t="shared" si="201"/>
        <v>2584</v>
      </c>
      <c r="B2591" s="12" t="s">
        <v>403</v>
      </c>
      <c r="C2591" s="272">
        <v>45103</v>
      </c>
      <c r="D2591" s="272">
        <v>45116</v>
      </c>
      <c r="E2591" s="196">
        <f t="shared" si="200"/>
        <v>45109.5</v>
      </c>
      <c r="F2591" s="272">
        <v>45121</v>
      </c>
      <c r="G2591" s="272">
        <v>45125</v>
      </c>
      <c r="H2591" s="12" t="s">
        <v>156</v>
      </c>
      <c r="I2591" s="234">
        <v>11.28</v>
      </c>
      <c r="J2591" s="272">
        <v>46350</v>
      </c>
      <c r="K2591" s="17">
        <f t="shared" si="202"/>
        <v>16</v>
      </c>
      <c r="L2591" s="283">
        <f t="shared" si="203"/>
        <v>2.718852831840786E-7</v>
      </c>
      <c r="M2591" s="22">
        <f t="shared" si="204"/>
        <v>4.3501645309452576E-6</v>
      </c>
    </row>
    <row r="2592" spans="1:13">
      <c r="A2592" s="16">
        <f t="shared" si="201"/>
        <v>2585</v>
      </c>
      <c r="B2592" s="12" t="s">
        <v>403</v>
      </c>
      <c r="C2592" s="272">
        <v>45103</v>
      </c>
      <c r="D2592" s="272">
        <v>45116</v>
      </c>
      <c r="E2592" s="196">
        <f t="shared" si="200"/>
        <v>45109.5</v>
      </c>
      <c r="F2592" s="272">
        <v>45121</v>
      </c>
      <c r="G2592" s="272">
        <v>45125</v>
      </c>
      <c r="H2592" s="12" t="s">
        <v>152</v>
      </c>
      <c r="I2592" s="234">
        <v>48.28</v>
      </c>
      <c r="J2592" s="272">
        <v>46351</v>
      </c>
      <c r="K2592" s="17">
        <f t="shared" si="202"/>
        <v>16</v>
      </c>
      <c r="L2592" s="283">
        <f t="shared" si="203"/>
        <v>1.1637075773162514E-6</v>
      </c>
      <c r="M2592" s="22">
        <f t="shared" si="204"/>
        <v>1.8619321237060023E-5</v>
      </c>
    </row>
    <row r="2593" spans="1:13">
      <c r="A2593" s="16">
        <f t="shared" si="201"/>
        <v>2586</v>
      </c>
      <c r="B2593" s="12" t="s">
        <v>403</v>
      </c>
      <c r="C2593" s="272">
        <v>45103</v>
      </c>
      <c r="D2593" s="272">
        <v>45116</v>
      </c>
      <c r="E2593" s="196">
        <f t="shared" si="200"/>
        <v>45109.5</v>
      </c>
      <c r="F2593" s="272">
        <v>45121</v>
      </c>
      <c r="G2593" s="272">
        <v>45156</v>
      </c>
      <c r="H2593" s="12" t="s">
        <v>154</v>
      </c>
      <c r="I2593" s="234">
        <v>65.239999999999995</v>
      </c>
      <c r="J2593" s="272">
        <v>46352</v>
      </c>
      <c r="K2593" s="17">
        <f t="shared" si="202"/>
        <v>47</v>
      </c>
      <c r="L2593" s="283">
        <f t="shared" si="203"/>
        <v>1.5724996343022418E-6</v>
      </c>
      <c r="M2593" s="22">
        <f t="shared" si="204"/>
        <v>7.3907482812205359E-5</v>
      </c>
    </row>
    <row r="2594" spans="1:13">
      <c r="A2594" s="16">
        <f t="shared" si="201"/>
        <v>2587</v>
      </c>
      <c r="B2594" s="12" t="s">
        <v>403</v>
      </c>
      <c r="C2594" s="272">
        <v>45103</v>
      </c>
      <c r="D2594" s="272">
        <v>45116</v>
      </c>
      <c r="E2594" s="196">
        <f t="shared" si="200"/>
        <v>45109.5</v>
      </c>
      <c r="F2594" s="272">
        <v>45121</v>
      </c>
      <c r="G2594" s="272">
        <v>45156</v>
      </c>
      <c r="H2594" s="12" t="s">
        <v>157</v>
      </c>
      <c r="I2594" s="234">
        <v>1750.84</v>
      </c>
      <c r="J2594" s="272">
        <v>46353</v>
      </c>
      <c r="K2594" s="17">
        <f t="shared" si="202"/>
        <v>47</v>
      </c>
      <c r="L2594" s="283">
        <f t="shared" si="203"/>
        <v>4.2201030958334411E-5</v>
      </c>
      <c r="M2594" s="22">
        <f t="shared" si="204"/>
        <v>1.9834484550417175E-3</v>
      </c>
    </row>
    <row r="2595" spans="1:13">
      <c r="A2595" s="16">
        <f t="shared" si="201"/>
        <v>2588</v>
      </c>
      <c r="B2595" s="12" t="s">
        <v>404</v>
      </c>
      <c r="C2595" s="272">
        <v>45102</v>
      </c>
      <c r="D2595" s="272">
        <v>45115</v>
      </c>
      <c r="E2595" s="196">
        <f t="shared" si="200"/>
        <v>45108.5</v>
      </c>
      <c r="F2595" s="272">
        <v>45121</v>
      </c>
      <c r="G2595" s="272">
        <v>45156</v>
      </c>
      <c r="H2595" s="12" t="s">
        <v>157</v>
      </c>
      <c r="I2595" s="234">
        <v>1236.5900000000001</v>
      </c>
      <c r="J2595" s="272">
        <v>46354</v>
      </c>
      <c r="K2595" s="17">
        <f t="shared" si="202"/>
        <v>48</v>
      </c>
      <c r="L2595" s="283">
        <f t="shared" si="203"/>
        <v>2.9805906235159557E-5</v>
      </c>
      <c r="M2595" s="22">
        <f t="shared" si="204"/>
        <v>1.4306834992876588E-3</v>
      </c>
    </row>
    <row r="2596" spans="1:13">
      <c r="A2596" s="16">
        <f t="shared" si="201"/>
        <v>2589</v>
      </c>
      <c r="B2596" s="12" t="s">
        <v>403</v>
      </c>
      <c r="C2596" s="272">
        <v>45103</v>
      </c>
      <c r="D2596" s="272">
        <v>45116</v>
      </c>
      <c r="E2596" s="196">
        <f t="shared" si="200"/>
        <v>45109.5</v>
      </c>
      <c r="F2596" s="272">
        <v>45121</v>
      </c>
      <c r="G2596" s="272">
        <v>45229</v>
      </c>
      <c r="H2596" s="12" t="s">
        <v>152</v>
      </c>
      <c r="I2596" s="234">
        <v>0.85</v>
      </c>
      <c r="J2596" s="272">
        <v>46355</v>
      </c>
      <c r="K2596" s="17">
        <f t="shared" si="202"/>
        <v>120</v>
      </c>
      <c r="L2596" s="283">
        <f t="shared" si="203"/>
        <v>2.0487809459793158E-8</v>
      </c>
      <c r="M2596" s="22">
        <f t="shared" si="204"/>
        <v>2.4585371351751791E-6</v>
      </c>
    </row>
    <row r="2597" spans="1:13">
      <c r="A2597" s="16">
        <f t="shared" si="201"/>
        <v>2590</v>
      </c>
      <c r="B2597" s="12" t="s">
        <v>403</v>
      </c>
      <c r="C2597" s="272">
        <v>45103</v>
      </c>
      <c r="D2597" s="272">
        <v>45116</v>
      </c>
      <c r="E2597" s="196">
        <f t="shared" ref="E2597:E2660" si="205">AVERAGE(C2597:D2597)</f>
        <v>45109.5</v>
      </c>
      <c r="F2597" s="272">
        <v>45121</v>
      </c>
      <c r="G2597" s="272">
        <v>45152</v>
      </c>
      <c r="H2597" s="12" t="s">
        <v>153</v>
      </c>
      <c r="I2597" s="234">
        <v>33.26</v>
      </c>
      <c r="J2597" s="272">
        <v>46356</v>
      </c>
      <c r="K2597" s="17">
        <f t="shared" si="202"/>
        <v>43</v>
      </c>
      <c r="L2597" s="283">
        <f t="shared" si="203"/>
        <v>8.0167593250908282E-7</v>
      </c>
      <c r="M2597" s="22">
        <f t="shared" si="204"/>
        <v>3.4472065097890563E-5</v>
      </c>
    </row>
    <row r="2598" spans="1:13">
      <c r="A2598" s="16">
        <f t="shared" si="201"/>
        <v>2591</v>
      </c>
      <c r="B2598" s="12" t="s">
        <v>404</v>
      </c>
      <c r="C2598" s="272">
        <v>45102</v>
      </c>
      <c r="D2598" s="272">
        <v>45115</v>
      </c>
      <c r="E2598" s="196">
        <f t="shared" si="205"/>
        <v>45108.5</v>
      </c>
      <c r="F2598" s="272">
        <v>45121</v>
      </c>
      <c r="G2598" s="272">
        <v>45156</v>
      </c>
      <c r="H2598" s="12" t="s">
        <v>157</v>
      </c>
      <c r="I2598" s="234">
        <v>111.15</v>
      </c>
      <c r="J2598" s="272">
        <v>46357</v>
      </c>
      <c r="K2598" s="17">
        <f t="shared" si="202"/>
        <v>48</v>
      </c>
      <c r="L2598" s="283">
        <f t="shared" si="203"/>
        <v>2.6790823781835407E-6</v>
      </c>
      <c r="M2598" s="22">
        <f t="shared" si="204"/>
        <v>1.2859595415280994E-4</v>
      </c>
    </row>
    <row r="2599" spans="1:13">
      <c r="A2599" s="16">
        <f t="shared" si="201"/>
        <v>2592</v>
      </c>
      <c r="B2599" s="12" t="s">
        <v>403</v>
      </c>
      <c r="C2599" s="272">
        <v>45103</v>
      </c>
      <c r="D2599" s="272">
        <v>45116</v>
      </c>
      <c r="E2599" s="196">
        <f t="shared" si="205"/>
        <v>45109.5</v>
      </c>
      <c r="F2599" s="272">
        <v>45121</v>
      </c>
      <c r="G2599" s="272">
        <v>45229</v>
      </c>
      <c r="H2599" s="12" t="s">
        <v>152</v>
      </c>
      <c r="I2599" s="234">
        <v>145.76</v>
      </c>
      <c r="J2599" s="272">
        <v>46358</v>
      </c>
      <c r="K2599" s="17">
        <f t="shared" si="202"/>
        <v>120</v>
      </c>
      <c r="L2599" s="283">
        <f t="shared" si="203"/>
        <v>3.513297772775824E-6</v>
      </c>
      <c r="M2599" s="22">
        <f t="shared" si="204"/>
        <v>4.2159573273309889E-4</v>
      </c>
    </row>
    <row r="2600" spans="1:13">
      <c r="A2600" s="16">
        <f t="shared" si="201"/>
        <v>2593</v>
      </c>
      <c r="B2600" s="12" t="s">
        <v>403</v>
      </c>
      <c r="C2600" s="272">
        <v>45103</v>
      </c>
      <c r="D2600" s="272">
        <v>45116</v>
      </c>
      <c r="E2600" s="196">
        <f t="shared" si="205"/>
        <v>45109.5</v>
      </c>
      <c r="F2600" s="272">
        <v>45121</v>
      </c>
      <c r="G2600" s="272">
        <v>45229</v>
      </c>
      <c r="H2600" s="12" t="s">
        <v>165</v>
      </c>
      <c r="I2600" s="234">
        <v>162.52000000000001</v>
      </c>
      <c r="J2600" s="272">
        <v>46359</v>
      </c>
      <c r="K2600" s="17">
        <f t="shared" si="202"/>
        <v>120</v>
      </c>
      <c r="L2600" s="283">
        <f t="shared" si="203"/>
        <v>3.9172691687124518E-6</v>
      </c>
      <c r="M2600" s="22">
        <f t="shared" si="204"/>
        <v>4.7007230024549425E-4</v>
      </c>
    </row>
    <row r="2601" spans="1:13">
      <c r="A2601" s="16">
        <f t="shared" si="201"/>
        <v>2594</v>
      </c>
      <c r="B2601" s="12" t="s">
        <v>403</v>
      </c>
      <c r="C2601" s="272">
        <v>45103</v>
      </c>
      <c r="D2601" s="272">
        <v>45116</v>
      </c>
      <c r="E2601" s="196">
        <f t="shared" si="205"/>
        <v>45109.5</v>
      </c>
      <c r="F2601" s="272">
        <v>45121</v>
      </c>
      <c r="G2601" s="272">
        <v>45156</v>
      </c>
      <c r="H2601" s="12" t="s">
        <v>164</v>
      </c>
      <c r="I2601" s="234">
        <v>3491.8999999999996</v>
      </c>
      <c r="J2601" s="272">
        <v>46360</v>
      </c>
      <c r="K2601" s="17">
        <f t="shared" si="202"/>
        <v>47</v>
      </c>
      <c r="L2601" s="283">
        <f t="shared" si="203"/>
        <v>8.4166331591354967E-5</v>
      </c>
      <c r="M2601" s="22">
        <f t="shared" si="204"/>
        <v>3.9558175847936835E-3</v>
      </c>
    </row>
    <row r="2602" spans="1:13">
      <c r="A2602" s="16">
        <f t="shared" si="201"/>
        <v>2595</v>
      </c>
      <c r="B2602" s="12" t="s">
        <v>403</v>
      </c>
      <c r="C2602" s="272">
        <v>45103</v>
      </c>
      <c r="D2602" s="272">
        <v>45116</v>
      </c>
      <c r="E2602" s="196">
        <f t="shared" si="205"/>
        <v>45109.5</v>
      </c>
      <c r="F2602" s="272">
        <v>45121</v>
      </c>
      <c r="G2602" s="272">
        <v>45156</v>
      </c>
      <c r="H2602" s="12" t="s">
        <v>166</v>
      </c>
      <c r="I2602" s="234">
        <v>8452.41</v>
      </c>
      <c r="J2602" s="272">
        <v>46361</v>
      </c>
      <c r="K2602" s="17">
        <f t="shared" si="202"/>
        <v>47</v>
      </c>
      <c r="L2602" s="283">
        <f t="shared" si="203"/>
        <v>2.0373101830123563E-4</v>
      </c>
      <c r="M2602" s="22">
        <f t="shared" si="204"/>
        <v>9.5753578601580746E-3</v>
      </c>
    </row>
    <row r="2603" spans="1:13">
      <c r="A2603" s="16">
        <f t="shared" si="201"/>
        <v>2596</v>
      </c>
      <c r="B2603" s="12" t="s">
        <v>404</v>
      </c>
      <c r="C2603" s="272">
        <v>45102</v>
      </c>
      <c r="D2603" s="272">
        <v>45115</v>
      </c>
      <c r="E2603" s="196">
        <f t="shared" si="205"/>
        <v>45108.5</v>
      </c>
      <c r="F2603" s="272">
        <v>45121</v>
      </c>
      <c r="G2603" s="272">
        <v>45229</v>
      </c>
      <c r="H2603" s="12" t="s">
        <v>165</v>
      </c>
      <c r="I2603" s="234">
        <v>103.72</v>
      </c>
      <c r="J2603" s="272">
        <v>46362</v>
      </c>
      <c r="K2603" s="17">
        <f t="shared" si="202"/>
        <v>121</v>
      </c>
      <c r="L2603" s="283">
        <f t="shared" si="203"/>
        <v>2.4999948201997016E-6</v>
      </c>
      <c r="M2603" s="22">
        <f t="shared" si="204"/>
        <v>3.0249937324416389E-4</v>
      </c>
    </row>
    <row r="2604" spans="1:13">
      <c r="A2604" s="16">
        <f t="shared" si="201"/>
        <v>2597</v>
      </c>
      <c r="B2604" s="12" t="s">
        <v>404</v>
      </c>
      <c r="C2604" s="272">
        <v>45102</v>
      </c>
      <c r="D2604" s="272">
        <v>45115</v>
      </c>
      <c r="E2604" s="196">
        <f t="shared" si="205"/>
        <v>45108.5</v>
      </c>
      <c r="F2604" s="272">
        <v>45121</v>
      </c>
      <c r="G2604" s="272">
        <v>45156</v>
      </c>
      <c r="H2604" s="12" t="s">
        <v>166</v>
      </c>
      <c r="I2604" s="234">
        <v>14838.439999999997</v>
      </c>
      <c r="J2604" s="272">
        <v>46363</v>
      </c>
      <c r="K2604" s="17">
        <f t="shared" si="202"/>
        <v>48</v>
      </c>
      <c r="L2604" s="283">
        <f t="shared" si="203"/>
        <v>3.5765544870655663E-4</v>
      </c>
      <c r="M2604" s="22">
        <f t="shared" si="204"/>
        <v>1.7167461537914718E-2</v>
      </c>
    </row>
    <row r="2605" spans="1:13">
      <c r="A2605" s="16">
        <f t="shared" si="201"/>
        <v>2598</v>
      </c>
      <c r="B2605" s="12" t="s">
        <v>404</v>
      </c>
      <c r="C2605" s="272">
        <v>45102</v>
      </c>
      <c r="D2605" s="272">
        <v>45115</v>
      </c>
      <c r="E2605" s="196">
        <f t="shared" si="205"/>
        <v>45108.5</v>
      </c>
      <c r="F2605" s="272">
        <v>45121</v>
      </c>
      <c r="G2605" s="272">
        <v>45156</v>
      </c>
      <c r="H2605" s="12" t="s">
        <v>157</v>
      </c>
      <c r="I2605" s="234">
        <v>234.7</v>
      </c>
      <c r="J2605" s="272">
        <v>46364</v>
      </c>
      <c r="K2605" s="17">
        <f t="shared" si="202"/>
        <v>48</v>
      </c>
      <c r="L2605" s="283">
        <f t="shared" si="203"/>
        <v>5.6570457414275924E-6</v>
      </c>
      <c r="M2605" s="22">
        <f t="shared" si="204"/>
        <v>2.7153819558852442E-4</v>
      </c>
    </row>
    <row r="2606" spans="1:13">
      <c r="A2606" s="16">
        <f t="shared" si="201"/>
        <v>2599</v>
      </c>
      <c r="B2606" s="12" t="s">
        <v>403</v>
      </c>
      <c r="C2606" s="272">
        <v>45103</v>
      </c>
      <c r="D2606" s="272">
        <v>45116</v>
      </c>
      <c r="E2606" s="196">
        <f t="shared" si="205"/>
        <v>45109.5</v>
      </c>
      <c r="F2606" s="272">
        <v>45121</v>
      </c>
      <c r="G2606" s="272">
        <v>45156</v>
      </c>
      <c r="H2606" s="12" t="s">
        <v>157</v>
      </c>
      <c r="I2606" s="234">
        <v>129.97999999999999</v>
      </c>
      <c r="J2606" s="272">
        <v>46365</v>
      </c>
      <c r="K2606" s="17">
        <f t="shared" si="202"/>
        <v>47</v>
      </c>
      <c r="L2606" s="283">
        <f t="shared" si="203"/>
        <v>3.1329476159810756E-6</v>
      </c>
      <c r="M2606" s="22">
        <f t="shared" si="204"/>
        <v>1.4724853795111055E-4</v>
      </c>
    </row>
    <row r="2607" spans="1:13">
      <c r="A2607" s="16">
        <f t="shared" si="201"/>
        <v>2600</v>
      </c>
      <c r="B2607" s="12" t="s">
        <v>404</v>
      </c>
      <c r="C2607" s="272">
        <v>45102</v>
      </c>
      <c r="D2607" s="272">
        <v>45115</v>
      </c>
      <c r="E2607" s="196">
        <f t="shared" si="205"/>
        <v>45108.5</v>
      </c>
      <c r="F2607" s="272">
        <v>45121</v>
      </c>
      <c r="G2607" s="272">
        <v>45156</v>
      </c>
      <c r="H2607" s="12" t="s">
        <v>157</v>
      </c>
      <c r="I2607" s="234">
        <v>189.79000000000002</v>
      </c>
      <c r="J2607" s="272">
        <v>46366</v>
      </c>
      <c r="K2607" s="17">
        <f t="shared" si="202"/>
        <v>48</v>
      </c>
      <c r="L2607" s="283">
        <f t="shared" si="203"/>
        <v>4.5745663027931101E-6</v>
      </c>
      <c r="M2607" s="22">
        <f t="shared" si="204"/>
        <v>2.1957918253406929E-4</v>
      </c>
    </row>
    <row r="2608" spans="1:13">
      <c r="A2608" s="16">
        <f t="shared" si="201"/>
        <v>2601</v>
      </c>
      <c r="B2608" s="12" t="s">
        <v>403</v>
      </c>
      <c r="C2608" s="272">
        <v>45103</v>
      </c>
      <c r="D2608" s="272">
        <v>45116</v>
      </c>
      <c r="E2608" s="196">
        <f t="shared" si="205"/>
        <v>45109.5</v>
      </c>
      <c r="F2608" s="272">
        <v>45121</v>
      </c>
      <c r="G2608" s="272">
        <v>45229</v>
      </c>
      <c r="H2608" s="12" t="s">
        <v>154</v>
      </c>
      <c r="I2608" s="234">
        <v>513.75000000000011</v>
      </c>
      <c r="J2608" s="272">
        <v>46367</v>
      </c>
      <c r="K2608" s="17">
        <f t="shared" si="202"/>
        <v>120</v>
      </c>
      <c r="L2608" s="283">
        <f t="shared" si="203"/>
        <v>1.2383073070551456E-5</v>
      </c>
      <c r="M2608" s="22">
        <f t="shared" si="204"/>
        <v>1.4859687684661746E-3</v>
      </c>
    </row>
    <row r="2609" spans="1:13">
      <c r="A2609" s="16">
        <f t="shared" si="201"/>
        <v>2602</v>
      </c>
      <c r="B2609" s="12" t="s">
        <v>403</v>
      </c>
      <c r="C2609" s="272">
        <v>45103</v>
      </c>
      <c r="D2609" s="272">
        <v>45116</v>
      </c>
      <c r="E2609" s="196">
        <f t="shared" si="205"/>
        <v>45109.5</v>
      </c>
      <c r="F2609" s="272">
        <v>45121</v>
      </c>
      <c r="G2609" s="272">
        <v>45229</v>
      </c>
      <c r="H2609" s="12" t="s">
        <v>165</v>
      </c>
      <c r="I2609" s="234">
        <v>24.61</v>
      </c>
      <c r="J2609" s="272">
        <v>46368</v>
      </c>
      <c r="K2609" s="17">
        <f t="shared" si="202"/>
        <v>120</v>
      </c>
      <c r="L2609" s="283">
        <f t="shared" si="203"/>
        <v>5.9318234212412897E-7</v>
      </c>
      <c r="M2609" s="22">
        <f t="shared" si="204"/>
        <v>7.1181881054895472E-5</v>
      </c>
    </row>
    <row r="2610" spans="1:13">
      <c r="A2610" s="16">
        <f t="shared" si="201"/>
        <v>2603</v>
      </c>
      <c r="B2610" s="12" t="s">
        <v>403</v>
      </c>
      <c r="C2610" s="272">
        <v>45103</v>
      </c>
      <c r="D2610" s="272">
        <v>45116</v>
      </c>
      <c r="E2610" s="196">
        <f t="shared" si="205"/>
        <v>45109.5</v>
      </c>
      <c r="F2610" s="272">
        <v>45121</v>
      </c>
      <c r="G2610" s="272">
        <v>45131</v>
      </c>
      <c r="H2610" s="12" t="s">
        <v>166</v>
      </c>
      <c r="I2610" s="234">
        <v>5672.3100000000013</v>
      </c>
      <c r="J2610" s="272">
        <v>46369</v>
      </c>
      <c r="K2610" s="17">
        <f t="shared" si="202"/>
        <v>22</v>
      </c>
      <c r="L2610" s="283">
        <f t="shared" si="203"/>
        <v>1.3672141938456394E-4</v>
      </c>
      <c r="M2610" s="22">
        <f t="shared" si="204"/>
        <v>3.0078712264604065E-3</v>
      </c>
    </row>
    <row r="2611" spans="1:13">
      <c r="A2611" s="16">
        <f t="shared" si="201"/>
        <v>2604</v>
      </c>
      <c r="B2611" s="12" t="s">
        <v>403</v>
      </c>
      <c r="C2611" s="272">
        <v>45103</v>
      </c>
      <c r="D2611" s="272">
        <v>45116</v>
      </c>
      <c r="E2611" s="196">
        <f t="shared" si="205"/>
        <v>45109.5</v>
      </c>
      <c r="F2611" s="272">
        <v>45121</v>
      </c>
      <c r="G2611" s="272">
        <v>45131</v>
      </c>
      <c r="H2611" s="12" t="s">
        <v>164</v>
      </c>
      <c r="I2611" s="234">
        <v>25346.410000000025</v>
      </c>
      <c r="J2611" s="272">
        <v>46370</v>
      </c>
      <c r="K2611" s="17">
        <f t="shared" si="202"/>
        <v>22</v>
      </c>
      <c r="L2611" s="283">
        <f t="shared" si="203"/>
        <v>6.1093225714093692E-4</v>
      </c>
      <c r="M2611" s="22">
        <f t="shared" si="204"/>
        <v>1.3440509657100612E-2</v>
      </c>
    </row>
    <row r="2612" spans="1:13">
      <c r="A2612" s="16">
        <f t="shared" si="201"/>
        <v>2605</v>
      </c>
      <c r="B2612" s="12" t="s">
        <v>404</v>
      </c>
      <c r="C2612" s="272">
        <v>45102</v>
      </c>
      <c r="D2612" s="272">
        <v>45115</v>
      </c>
      <c r="E2612" s="196">
        <f t="shared" si="205"/>
        <v>45108.5</v>
      </c>
      <c r="F2612" s="272">
        <v>45121</v>
      </c>
      <c r="G2612" s="272">
        <v>45156</v>
      </c>
      <c r="H2612" s="12" t="s">
        <v>154</v>
      </c>
      <c r="I2612" s="234">
        <v>73.3</v>
      </c>
      <c r="J2612" s="272">
        <v>46371</v>
      </c>
      <c r="K2612" s="17">
        <f t="shared" si="202"/>
        <v>48</v>
      </c>
      <c r="L2612" s="283">
        <f t="shared" si="203"/>
        <v>1.7667722745915746E-6</v>
      </c>
      <c r="M2612" s="22">
        <f t="shared" si="204"/>
        <v>8.4805069180395582E-5</v>
      </c>
    </row>
    <row r="2613" spans="1:13">
      <c r="A2613" s="16">
        <f t="shared" si="201"/>
        <v>2606</v>
      </c>
      <c r="B2613" s="12" t="s">
        <v>404</v>
      </c>
      <c r="C2613" s="272">
        <v>45102</v>
      </c>
      <c r="D2613" s="272">
        <v>45115</v>
      </c>
      <c r="E2613" s="196">
        <f t="shared" si="205"/>
        <v>45108.5</v>
      </c>
      <c r="F2613" s="272">
        <v>45121</v>
      </c>
      <c r="G2613" s="272">
        <v>45156</v>
      </c>
      <c r="H2613" s="12" t="s">
        <v>157</v>
      </c>
      <c r="I2613" s="234">
        <v>397.37</v>
      </c>
      <c r="J2613" s="272">
        <v>46372</v>
      </c>
      <c r="K2613" s="17">
        <f t="shared" si="202"/>
        <v>48</v>
      </c>
      <c r="L2613" s="283">
        <f t="shared" si="203"/>
        <v>9.5779304059270677E-6</v>
      </c>
      <c r="M2613" s="22">
        <f t="shared" si="204"/>
        <v>4.5974065948449928E-4</v>
      </c>
    </row>
    <row r="2614" spans="1:13">
      <c r="A2614" s="16">
        <f t="shared" si="201"/>
        <v>2607</v>
      </c>
      <c r="B2614" s="12" t="s">
        <v>404</v>
      </c>
      <c r="C2614" s="272">
        <v>45102</v>
      </c>
      <c r="D2614" s="272">
        <v>45115</v>
      </c>
      <c r="E2614" s="196">
        <f t="shared" si="205"/>
        <v>45108.5</v>
      </c>
      <c r="F2614" s="272">
        <v>45121</v>
      </c>
      <c r="G2614" s="272">
        <v>45156</v>
      </c>
      <c r="H2614" s="12" t="s">
        <v>157</v>
      </c>
      <c r="I2614" s="234">
        <v>108.92</v>
      </c>
      <c r="J2614" s="272">
        <v>46373</v>
      </c>
      <c r="K2614" s="17">
        <f t="shared" si="202"/>
        <v>48</v>
      </c>
      <c r="L2614" s="283">
        <f t="shared" si="203"/>
        <v>2.6253320074831419E-6</v>
      </c>
      <c r="M2614" s="22">
        <f t="shared" si="204"/>
        <v>1.2601593635919081E-4</v>
      </c>
    </row>
    <row r="2615" spans="1:13">
      <c r="A2615" s="16">
        <f t="shared" si="201"/>
        <v>2608</v>
      </c>
      <c r="B2615" s="12" t="s">
        <v>403</v>
      </c>
      <c r="C2615" s="272">
        <v>45103</v>
      </c>
      <c r="D2615" s="272">
        <v>45116</v>
      </c>
      <c r="E2615" s="196">
        <f t="shared" si="205"/>
        <v>45109.5</v>
      </c>
      <c r="F2615" s="272">
        <v>45121</v>
      </c>
      <c r="G2615" s="272">
        <v>45229</v>
      </c>
      <c r="H2615" s="12" t="s">
        <v>152</v>
      </c>
      <c r="I2615" s="234">
        <v>0.8</v>
      </c>
      <c r="J2615" s="272">
        <v>46374</v>
      </c>
      <c r="K2615" s="17">
        <f t="shared" si="202"/>
        <v>120</v>
      </c>
      <c r="L2615" s="283">
        <f t="shared" si="203"/>
        <v>1.9282644197452383E-8</v>
      </c>
      <c r="M2615" s="22">
        <f t="shared" si="204"/>
        <v>2.313917303694286E-6</v>
      </c>
    </row>
    <row r="2616" spans="1:13">
      <c r="A2616" s="16">
        <f t="shared" si="201"/>
        <v>2609</v>
      </c>
      <c r="B2616" s="12" t="s">
        <v>403</v>
      </c>
      <c r="C2616" s="272">
        <v>45103</v>
      </c>
      <c r="D2616" s="272">
        <v>45116</v>
      </c>
      <c r="E2616" s="196">
        <f t="shared" si="205"/>
        <v>45109.5</v>
      </c>
      <c r="F2616" s="272">
        <v>45121</v>
      </c>
      <c r="G2616" s="272">
        <v>45125</v>
      </c>
      <c r="H2616" s="12" t="s">
        <v>152</v>
      </c>
      <c r="I2616" s="234">
        <v>3.03</v>
      </c>
      <c r="J2616" s="272">
        <v>46375</v>
      </c>
      <c r="K2616" s="17">
        <f t="shared" si="202"/>
        <v>16</v>
      </c>
      <c r="L2616" s="283">
        <f t="shared" si="203"/>
        <v>7.3033014897850901E-8</v>
      </c>
      <c r="M2616" s="22">
        <f t="shared" si="204"/>
        <v>1.1685282383656144E-6</v>
      </c>
    </row>
    <row r="2617" spans="1:13">
      <c r="A2617" s="16">
        <f t="shared" si="201"/>
        <v>2610</v>
      </c>
      <c r="B2617" s="12" t="s">
        <v>403</v>
      </c>
      <c r="C2617" s="272">
        <v>45103</v>
      </c>
      <c r="D2617" s="272">
        <v>45116</v>
      </c>
      <c r="E2617" s="196">
        <f t="shared" si="205"/>
        <v>45109.5</v>
      </c>
      <c r="F2617" s="272">
        <v>45121</v>
      </c>
      <c r="G2617" s="272">
        <v>45125</v>
      </c>
      <c r="H2617" s="12" t="s">
        <v>156</v>
      </c>
      <c r="I2617" s="234">
        <v>9.2200000000000006</v>
      </c>
      <c r="J2617" s="272">
        <v>46376</v>
      </c>
      <c r="K2617" s="17">
        <f t="shared" si="202"/>
        <v>16</v>
      </c>
      <c r="L2617" s="283">
        <f t="shared" si="203"/>
        <v>2.2223247437563873E-7</v>
      </c>
      <c r="M2617" s="22">
        <f t="shared" si="204"/>
        <v>3.5557195900102197E-6</v>
      </c>
    </row>
    <row r="2618" spans="1:13">
      <c r="A2618" s="16">
        <f t="shared" si="201"/>
        <v>2611</v>
      </c>
      <c r="B2618" s="12" t="s">
        <v>403</v>
      </c>
      <c r="C2618" s="272">
        <v>45103</v>
      </c>
      <c r="D2618" s="272">
        <v>45116</v>
      </c>
      <c r="E2618" s="196">
        <f t="shared" si="205"/>
        <v>45109.5</v>
      </c>
      <c r="F2618" s="272">
        <v>45121</v>
      </c>
      <c r="G2618" s="272">
        <v>45125</v>
      </c>
      <c r="H2618" s="12" t="s">
        <v>152</v>
      </c>
      <c r="I2618" s="234">
        <v>2.72</v>
      </c>
      <c r="J2618" s="272">
        <v>46377</v>
      </c>
      <c r="K2618" s="17">
        <f t="shared" si="202"/>
        <v>16</v>
      </c>
      <c r="L2618" s="283">
        <f t="shared" si="203"/>
        <v>6.5560990271338115E-8</v>
      </c>
      <c r="M2618" s="22">
        <f t="shared" si="204"/>
        <v>1.0489758443414098E-6</v>
      </c>
    </row>
    <row r="2619" spans="1:13">
      <c r="A2619" s="16">
        <f t="shared" si="201"/>
        <v>2612</v>
      </c>
      <c r="B2619" s="12" t="s">
        <v>403</v>
      </c>
      <c r="C2619" s="272">
        <v>45103</v>
      </c>
      <c r="D2619" s="272">
        <v>45116</v>
      </c>
      <c r="E2619" s="196">
        <f t="shared" si="205"/>
        <v>45109.5</v>
      </c>
      <c r="F2619" s="272">
        <v>45121</v>
      </c>
      <c r="G2619" s="272">
        <v>45229</v>
      </c>
      <c r="H2619" s="12" t="s">
        <v>152</v>
      </c>
      <c r="I2619" s="234">
        <v>46.78</v>
      </c>
      <c r="J2619" s="272">
        <v>46378</v>
      </c>
      <c r="K2619" s="17">
        <f t="shared" si="202"/>
        <v>120</v>
      </c>
      <c r="L2619" s="283">
        <f t="shared" si="203"/>
        <v>1.127552619446028E-6</v>
      </c>
      <c r="M2619" s="22">
        <f t="shared" si="204"/>
        <v>1.3530631433352337E-4</v>
      </c>
    </row>
    <row r="2620" spans="1:13">
      <c r="A2620" s="16">
        <f t="shared" si="201"/>
        <v>2613</v>
      </c>
      <c r="B2620" s="12" t="s">
        <v>403</v>
      </c>
      <c r="C2620" s="272">
        <v>45103</v>
      </c>
      <c r="D2620" s="272">
        <v>45116</v>
      </c>
      <c r="E2620" s="196">
        <f t="shared" si="205"/>
        <v>45109.5</v>
      </c>
      <c r="F2620" s="272">
        <v>45121</v>
      </c>
      <c r="G2620" s="272">
        <v>45229</v>
      </c>
      <c r="H2620" s="12" t="s">
        <v>152</v>
      </c>
      <c r="I2620" s="234">
        <v>1.1100000000000001</v>
      </c>
      <c r="J2620" s="272">
        <v>46379</v>
      </c>
      <c r="K2620" s="17">
        <f t="shared" si="202"/>
        <v>120</v>
      </c>
      <c r="L2620" s="283">
        <f t="shared" si="203"/>
        <v>2.6754668823965183E-8</v>
      </c>
      <c r="M2620" s="22">
        <f t="shared" si="204"/>
        <v>3.2105602588758222E-6</v>
      </c>
    </row>
    <row r="2621" spans="1:13">
      <c r="A2621" s="16">
        <f t="shared" si="201"/>
        <v>2614</v>
      </c>
      <c r="B2621" s="12" t="s">
        <v>403</v>
      </c>
      <c r="C2621" s="272">
        <v>45103</v>
      </c>
      <c r="D2621" s="272">
        <v>45116</v>
      </c>
      <c r="E2621" s="196">
        <f t="shared" si="205"/>
        <v>45109.5</v>
      </c>
      <c r="F2621" s="272">
        <v>45121</v>
      </c>
      <c r="G2621" s="272">
        <v>45156</v>
      </c>
      <c r="H2621" s="12" t="s">
        <v>157</v>
      </c>
      <c r="I2621" s="234">
        <v>46.379999999999995</v>
      </c>
      <c r="J2621" s="272">
        <v>46380</v>
      </c>
      <c r="K2621" s="17">
        <f t="shared" si="202"/>
        <v>47</v>
      </c>
      <c r="L2621" s="283">
        <f t="shared" si="203"/>
        <v>1.1179112973473019E-6</v>
      </c>
      <c r="M2621" s="22">
        <f t="shared" si="204"/>
        <v>5.254183097532319E-5</v>
      </c>
    </row>
    <row r="2622" spans="1:13">
      <c r="A2622" s="16">
        <f t="shared" si="201"/>
        <v>2615</v>
      </c>
      <c r="B2622" s="12" t="s">
        <v>404</v>
      </c>
      <c r="C2622" s="272">
        <v>45102</v>
      </c>
      <c r="D2622" s="272">
        <v>45115</v>
      </c>
      <c r="E2622" s="196">
        <f t="shared" si="205"/>
        <v>45108.5</v>
      </c>
      <c r="F2622" s="272">
        <v>45121</v>
      </c>
      <c r="G2622" s="272">
        <v>45156</v>
      </c>
      <c r="H2622" s="12" t="s">
        <v>157</v>
      </c>
      <c r="I2622" s="234">
        <v>96.08</v>
      </c>
      <c r="J2622" s="272">
        <v>46381</v>
      </c>
      <c r="K2622" s="17">
        <f t="shared" si="202"/>
        <v>48</v>
      </c>
      <c r="L2622" s="283">
        <f t="shared" si="203"/>
        <v>2.315845568114031E-6</v>
      </c>
      <c r="M2622" s="22">
        <f t="shared" si="204"/>
        <v>1.1116058726947349E-4</v>
      </c>
    </row>
    <row r="2623" spans="1:13">
      <c r="A2623" s="16">
        <f t="shared" si="201"/>
        <v>2616</v>
      </c>
      <c r="B2623" s="12" t="s">
        <v>403</v>
      </c>
      <c r="C2623" s="272">
        <v>45103</v>
      </c>
      <c r="D2623" s="272">
        <v>45116</v>
      </c>
      <c r="E2623" s="196">
        <f t="shared" si="205"/>
        <v>45109.5</v>
      </c>
      <c r="F2623" s="272">
        <v>45121</v>
      </c>
      <c r="G2623" s="272">
        <v>45152</v>
      </c>
      <c r="H2623" s="12" t="s">
        <v>153</v>
      </c>
      <c r="I2623" s="234">
        <v>21.78</v>
      </c>
      <c r="J2623" s="272">
        <v>46382</v>
      </c>
      <c r="K2623" s="17">
        <f t="shared" si="202"/>
        <v>43</v>
      </c>
      <c r="L2623" s="283">
        <f t="shared" si="203"/>
        <v>5.2496998827564118E-7</v>
      </c>
      <c r="M2623" s="22">
        <f t="shared" si="204"/>
        <v>2.2573709495852571E-5</v>
      </c>
    </row>
    <row r="2624" spans="1:13">
      <c r="A2624" s="16">
        <f t="shared" si="201"/>
        <v>2617</v>
      </c>
      <c r="B2624" s="12" t="s">
        <v>403</v>
      </c>
      <c r="C2624" s="272">
        <v>45103</v>
      </c>
      <c r="D2624" s="272">
        <v>45116</v>
      </c>
      <c r="E2624" s="196">
        <f t="shared" si="205"/>
        <v>45109.5</v>
      </c>
      <c r="F2624" s="272">
        <v>45121</v>
      </c>
      <c r="G2624" s="272">
        <v>45156</v>
      </c>
      <c r="H2624" s="12" t="s">
        <v>157</v>
      </c>
      <c r="I2624" s="234">
        <v>1141.8700000000001</v>
      </c>
      <c r="J2624" s="272">
        <v>46383</v>
      </c>
      <c r="K2624" s="17">
        <f t="shared" si="202"/>
        <v>47</v>
      </c>
      <c r="L2624" s="283">
        <f t="shared" si="203"/>
        <v>2.7522841162181194E-5</v>
      </c>
      <c r="M2624" s="22">
        <f t="shared" si="204"/>
        <v>1.2935735346225161E-3</v>
      </c>
    </row>
    <row r="2625" spans="1:13">
      <c r="A2625" s="16">
        <f t="shared" si="201"/>
        <v>2618</v>
      </c>
      <c r="B2625" s="12" t="s">
        <v>404</v>
      </c>
      <c r="C2625" s="272">
        <v>45102</v>
      </c>
      <c r="D2625" s="272">
        <v>45115</v>
      </c>
      <c r="E2625" s="196">
        <f t="shared" si="205"/>
        <v>45108.5</v>
      </c>
      <c r="F2625" s="272">
        <v>45121</v>
      </c>
      <c r="G2625" s="272">
        <v>45156</v>
      </c>
      <c r="H2625" s="12" t="s">
        <v>157</v>
      </c>
      <c r="I2625" s="234">
        <v>1247.9399999999998</v>
      </c>
      <c r="J2625" s="272">
        <v>46384</v>
      </c>
      <c r="K2625" s="17">
        <f t="shared" si="202"/>
        <v>48</v>
      </c>
      <c r="L2625" s="283">
        <f t="shared" si="203"/>
        <v>3.0079478749710903E-5</v>
      </c>
      <c r="M2625" s="22">
        <f t="shared" si="204"/>
        <v>1.4438149799861234E-3</v>
      </c>
    </row>
    <row r="2626" spans="1:13">
      <c r="A2626" s="16">
        <f t="shared" si="201"/>
        <v>2619</v>
      </c>
      <c r="B2626" s="12" t="s">
        <v>403</v>
      </c>
      <c r="C2626" s="272">
        <v>45103</v>
      </c>
      <c r="D2626" s="272">
        <v>45116</v>
      </c>
      <c r="E2626" s="196">
        <f t="shared" si="205"/>
        <v>45109.5</v>
      </c>
      <c r="F2626" s="272">
        <v>45121</v>
      </c>
      <c r="G2626" s="272">
        <v>45152</v>
      </c>
      <c r="H2626" s="12" t="s">
        <v>152</v>
      </c>
      <c r="I2626" s="234">
        <v>14.36</v>
      </c>
      <c r="J2626" s="272">
        <v>46385</v>
      </c>
      <c r="K2626" s="17">
        <f t="shared" si="202"/>
        <v>43</v>
      </c>
      <c r="L2626" s="283">
        <f t="shared" si="203"/>
        <v>3.4612346334427029E-7</v>
      </c>
      <c r="M2626" s="22">
        <f t="shared" si="204"/>
        <v>1.4883308923803623E-5</v>
      </c>
    </row>
    <row r="2627" spans="1:13">
      <c r="A2627" s="16">
        <f t="shared" si="201"/>
        <v>2620</v>
      </c>
      <c r="B2627" s="12" t="s">
        <v>403</v>
      </c>
      <c r="C2627" s="272">
        <v>45103</v>
      </c>
      <c r="D2627" s="272">
        <v>45116</v>
      </c>
      <c r="E2627" s="196">
        <f t="shared" si="205"/>
        <v>45109.5</v>
      </c>
      <c r="F2627" s="272">
        <v>45121</v>
      </c>
      <c r="G2627" s="272">
        <v>45155</v>
      </c>
      <c r="H2627" s="12" t="s">
        <v>164</v>
      </c>
      <c r="I2627" s="234">
        <v>151.63</v>
      </c>
      <c r="J2627" s="272">
        <v>46386</v>
      </c>
      <c r="K2627" s="17">
        <f t="shared" si="202"/>
        <v>46</v>
      </c>
      <c r="L2627" s="283">
        <f t="shared" si="203"/>
        <v>3.6547841745746311E-6</v>
      </c>
      <c r="M2627" s="22">
        <f t="shared" si="204"/>
        <v>1.6812007203043303E-4</v>
      </c>
    </row>
    <row r="2628" spans="1:13">
      <c r="A2628" s="16">
        <f t="shared" si="201"/>
        <v>2621</v>
      </c>
      <c r="B2628" s="12" t="s">
        <v>403</v>
      </c>
      <c r="C2628" s="272">
        <v>45103</v>
      </c>
      <c r="D2628" s="272">
        <v>45116</v>
      </c>
      <c r="E2628" s="196">
        <f t="shared" si="205"/>
        <v>45109.5</v>
      </c>
      <c r="F2628" s="272">
        <v>45121</v>
      </c>
      <c r="G2628" s="272">
        <v>45152</v>
      </c>
      <c r="H2628" s="12" t="s">
        <v>156</v>
      </c>
      <c r="I2628" s="234">
        <v>26.72</v>
      </c>
      <c r="J2628" s="272">
        <v>46387</v>
      </c>
      <c r="K2628" s="17">
        <f t="shared" si="202"/>
        <v>43</v>
      </c>
      <c r="L2628" s="283">
        <f t="shared" si="203"/>
        <v>6.4404031619490961E-7</v>
      </c>
      <c r="M2628" s="22">
        <f t="shared" si="204"/>
        <v>2.7693733596381115E-5</v>
      </c>
    </row>
    <row r="2629" spans="1:13">
      <c r="A2629" s="16">
        <f t="shared" si="201"/>
        <v>2622</v>
      </c>
      <c r="B2629" s="12" t="s">
        <v>403</v>
      </c>
      <c r="C2629" s="272">
        <v>45103</v>
      </c>
      <c r="D2629" s="272">
        <v>45116</v>
      </c>
      <c r="E2629" s="196">
        <f t="shared" si="205"/>
        <v>45109.5</v>
      </c>
      <c r="F2629" s="272">
        <v>45121</v>
      </c>
      <c r="G2629" s="272">
        <v>45152</v>
      </c>
      <c r="H2629" s="12" t="s">
        <v>152</v>
      </c>
      <c r="I2629" s="234">
        <v>147.84</v>
      </c>
      <c r="J2629" s="272">
        <v>46388</v>
      </c>
      <c r="K2629" s="17">
        <f t="shared" si="202"/>
        <v>43</v>
      </c>
      <c r="L2629" s="283">
        <f t="shared" si="203"/>
        <v>3.5634326476892006E-6</v>
      </c>
      <c r="M2629" s="22">
        <f t="shared" si="204"/>
        <v>1.5322760385063562E-4</v>
      </c>
    </row>
    <row r="2630" spans="1:13">
      <c r="A2630" s="16">
        <f t="shared" si="201"/>
        <v>2623</v>
      </c>
      <c r="B2630" s="12" t="s">
        <v>403</v>
      </c>
      <c r="C2630" s="272">
        <v>45103</v>
      </c>
      <c r="D2630" s="272">
        <v>45116</v>
      </c>
      <c r="E2630" s="196">
        <f t="shared" si="205"/>
        <v>45109.5</v>
      </c>
      <c r="F2630" s="272">
        <v>45121</v>
      </c>
      <c r="G2630" s="272">
        <v>45125</v>
      </c>
      <c r="H2630" s="12" t="s">
        <v>152</v>
      </c>
      <c r="I2630" s="234">
        <v>9.3800000000000008</v>
      </c>
      <c r="J2630" s="272">
        <v>46389</v>
      </c>
      <c r="K2630" s="17">
        <f t="shared" si="202"/>
        <v>16</v>
      </c>
      <c r="L2630" s="283">
        <f t="shared" si="203"/>
        <v>2.2608900321512921E-7</v>
      </c>
      <c r="M2630" s="22">
        <f t="shared" si="204"/>
        <v>3.6174240514420673E-6</v>
      </c>
    </row>
    <row r="2631" spans="1:13">
      <c r="A2631" s="16">
        <f t="shared" si="201"/>
        <v>2624</v>
      </c>
      <c r="B2631" s="12" t="s">
        <v>403</v>
      </c>
      <c r="C2631" s="272">
        <v>45103</v>
      </c>
      <c r="D2631" s="272">
        <v>45116</v>
      </c>
      <c r="E2631" s="196">
        <f t="shared" si="205"/>
        <v>45109.5</v>
      </c>
      <c r="F2631" s="272">
        <v>45121</v>
      </c>
      <c r="G2631" s="272">
        <v>45125</v>
      </c>
      <c r="H2631" s="12" t="s">
        <v>156</v>
      </c>
      <c r="I2631" s="234">
        <v>28.12</v>
      </c>
      <c r="J2631" s="272">
        <v>46390</v>
      </c>
      <c r="K2631" s="17">
        <f t="shared" si="202"/>
        <v>16</v>
      </c>
      <c r="L2631" s="283">
        <f t="shared" si="203"/>
        <v>6.7778494354045129E-7</v>
      </c>
      <c r="M2631" s="22">
        <f t="shared" si="204"/>
        <v>1.0844559096647221E-5</v>
      </c>
    </row>
    <row r="2632" spans="1:13">
      <c r="A2632" s="16">
        <f t="shared" si="201"/>
        <v>2625</v>
      </c>
      <c r="B2632" s="12" t="s">
        <v>403</v>
      </c>
      <c r="C2632" s="272">
        <v>45103</v>
      </c>
      <c r="D2632" s="272">
        <v>45116</v>
      </c>
      <c r="E2632" s="196">
        <f t="shared" si="205"/>
        <v>45109.5</v>
      </c>
      <c r="F2632" s="272">
        <v>45121</v>
      </c>
      <c r="G2632" s="272">
        <v>45156</v>
      </c>
      <c r="H2632" s="12" t="s">
        <v>157</v>
      </c>
      <c r="I2632" s="234">
        <v>45.21</v>
      </c>
      <c r="J2632" s="272">
        <v>46391</v>
      </c>
      <c r="K2632" s="17">
        <f t="shared" si="202"/>
        <v>47</v>
      </c>
      <c r="L2632" s="283">
        <f t="shared" si="203"/>
        <v>1.0897104302085279E-6</v>
      </c>
      <c r="M2632" s="22">
        <f t="shared" si="204"/>
        <v>5.1216390219800814E-5</v>
      </c>
    </row>
    <row r="2633" spans="1:13">
      <c r="A2633" s="16">
        <f t="shared" ref="A2633:A2696" si="206">A2632+1</f>
        <v>2626</v>
      </c>
      <c r="B2633" s="12" t="s">
        <v>404</v>
      </c>
      <c r="C2633" s="272">
        <v>45102</v>
      </c>
      <c r="D2633" s="272">
        <v>45115</v>
      </c>
      <c r="E2633" s="196">
        <f t="shared" si="205"/>
        <v>45108.5</v>
      </c>
      <c r="F2633" s="272">
        <v>45121</v>
      </c>
      <c r="G2633" s="272">
        <v>45156</v>
      </c>
      <c r="H2633" s="12" t="s">
        <v>157</v>
      </c>
      <c r="I2633" s="234">
        <v>75.41</v>
      </c>
      <c r="J2633" s="272">
        <v>46392</v>
      </c>
      <c r="K2633" s="17">
        <f t="shared" si="202"/>
        <v>48</v>
      </c>
      <c r="L2633" s="283">
        <f t="shared" si="203"/>
        <v>1.8176302486623552E-6</v>
      </c>
      <c r="M2633" s="22">
        <f t="shared" si="204"/>
        <v>8.7246251935793053E-5</v>
      </c>
    </row>
    <row r="2634" spans="1:13">
      <c r="A2634" s="16">
        <f t="shared" si="206"/>
        <v>2627</v>
      </c>
      <c r="B2634" s="12" t="s">
        <v>403</v>
      </c>
      <c r="C2634" s="272">
        <v>45103</v>
      </c>
      <c r="D2634" s="272">
        <v>45116</v>
      </c>
      <c r="E2634" s="196">
        <f t="shared" si="205"/>
        <v>45109.5</v>
      </c>
      <c r="F2634" s="272">
        <v>45121</v>
      </c>
      <c r="G2634" s="272">
        <v>45125</v>
      </c>
      <c r="H2634" s="12" t="s">
        <v>152</v>
      </c>
      <c r="I2634" s="234">
        <v>448.01999999999992</v>
      </c>
      <c r="J2634" s="272">
        <v>46393</v>
      </c>
      <c r="K2634" s="17">
        <f t="shared" ref="K2634:K2697" si="207">(G2634-D2634)+((D2634-C2634+1)/2)</f>
        <v>16</v>
      </c>
      <c r="L2634" s="283">
        <f t="shared" ref="L2634:L2697" si="208">I2634/$I$4859</f>
        <v>1.079876281667827E-5</v>
      </c>
      <c r="M2634" s="22">
        <f t="shared" ref="M2634:M2697" si="209">L2634*K2634</f>
        <v>1.7278020506685232E-4</v>
      </c>
    </row>
    <row r="2635" spans="1:13">
      <c r="A2635" s="16">
        <f t="shared" si="206"/>
        <v>2628</v>
      </c>
      <c r="B2635" s="12" t="s">
        <v>403</v>
      </c>
      <c r="C2635" s="272">
        <v>45103</v>
      </c>
      <c r="D2635" s="272">
        <v>45116</v>
      </c>
      <c r="E2635" s="196">
        <f t="shared" si="205"/>
        <v>45109.5</v>
      </c>
      <c r="F2635" s="272">
        <v>45121</v>
      </c>
      <c r="G2635" s="272">
        <v>45156</v>
      </c>
      <c r="H2635" s="12" t="s">
        <v>157</v>
      </c>
      <c r="I2635" s="234">
        <v>44.06</v>
      </c>
      <c r="J2635" s="272">
        <v>46394</v>
      </c>
      <c r="K2635" s="17">
        <f t="shared" si="207"/>
        <v>47</v>
      </c>
      <c r="L2635" s="283">
        <f t="shared" si="208"/>
        <v>1.0619916291746901E-6</v>
      </c>
      <c r="M2635" s="22">
        <f t="shared" si="209"/>
        <v>4.9913606571210436E-5</v>
      </c>
    </row>
    <row r="2636" spans="1:13">
      <c r="A2636" s="16">
        <f t="shared" si="206"/>
        <v>2629</v>
      </c>
      <c r="B2636" s="12" t="s">
        <v>403</v>
      </c>
      <c r="C2636" s="272">
        <v>45103</v>
      </c>
      <c r="D2636" s="272">
        <v>45116</v>
      </c>
      <c r="E2636" s="196">
        <f t="shared" si="205"/>
        <v>45109.5</v>
      </c>
      <c r="F2636" s="272">
        <v>45121</v>
      </c>
      <c r="G2636" s="272">
        <v>45125</v>
      </c>
      <c r="H2636" s="12" t="s">
        <v>152</v>
      </c>
      <c r="I2636" s="234">
        <v>0.81</v>
      </c>
      <c r="J2636" s="272">
        <v>46395</v>
      </c>
      <c r="K2636" s="17">
        <f t="shared" si="207"/>
        <v>16</v>
      </c>
      <c r="L2636" s="283">
        <f t="shared" si="208"/>
        <v>1.9523677249920538E-8</v>
      </c>
      <c r="M2636" s="22">
        <f t="shared" si="209"/>
        <v>3.1237883599872861E-7</v>
      </c>
    </row>
    <row r="2637" spans="1:13">
      <c r="A2637" s="16">
        <f t="shared" si="206"/>
        <v>2630</v>
      </c>
      <c r="B2637" s="12" t="s">
        <v>403</v>
      </c>
      <c r="C2637" s="272">
        <v>45103</v>
      </c>
      <c r="D2637" s="272">
        <v>45116</v>
      </c>
      <c r="E2637" s="196">
        <f t="shared" si="205"/>
        <v>45109.5</v>
      </c>
      <c r="F2637" s="272">
        <v>45121</v>
      </c>
      <c r="G2637" s="272">
        <v>45125</v>
      </c>
      <c r="H2637" s="12" t="s">
        <v>156</v>
      </c>
      <c r="I2637" s="234">
        <v>47.62</v>
      </c>
      <c r="J2637" s="272">
        <v>46396</v>
      </c>
      <c r="K2637" s="17">
        <f t="shared" si="207"/>
        <v>16</v>
      </c>
      <c r="L2637" s="283">
        <f t="shared" si="208"/>
        <v>1.1477993958533532E-6</v>
      </c>
      <c r="M2637" s="22">
        <f t="shared" si="209"/>
        <v>1.8364790333653651E-5</v>
      </c>
    </row>
    <row r="2638" spans="1:13">
      <c r="A2638" s="16">
        <f t="shared" si="206"/>
        <v>2631</v>
      </c>
      <c r="B2638" s="12" t="s">
        <v>403</v>
      </c>
      <c r="C2638" s="272">
        <v>45103</v>
      </c>
      <c r="D2638" s="272">
        <v>45116</v>
      </c>
      <c r="E2638" s="196">
        <f t="shared" si="205"/>
        <v>45109.5</v>
      </c>
      <c r="F2638" s="272">
        <v>45121</v>
      </c>
      <c r="G2638" s="272">
        <v>45156</v>
      </c>
      <c r="H2638" s="12" t="s">
        <v>157</v>
      </c>
      <c r="I2638" s="234">
        <v>707.3599999999999</v>
      </c>
      <c r="J2638" s="272">
        <v>46397</v>
      </c>
      <c r="K2638" s="17">
        <f t="shared" si="207"/>
        <v>47</v>
      </c>
      <c r="L2638" s="283">
        <f t="shared" si="208"/>
        <v>1.7049713999387394E-5</v>
      </c>
      <c r="M2638" s="22">
        <f t="shared" si="209"/>
        <v>8.0133655797120747E-4</v>
      </c>
    </row>
    <row r="2639" spans="1:13">
      <c r="A2639" s="16">
        <f t="shared" si="206"/>
        <v>2632</v>
      </c>
      <c r="B2639" s="12" t="s">
        <v>404</v>
      </c>
      <c r="C2639" s="272">
        <v>45102</v>
      </c>
      <c r="D2639" s="272">
        <v>45115</v>
      </c>
      <c r="E2639" s="196">
        <f t="shared" si="205"/>
        <v>45108.5</v>
      </c>
      <c r="F2639" s="272">
        <v>45121</v>
      </c>
      <c r="G2639" s="272">
        <v>45156</v>
      </c>
      <c r="H2639" s="12" t="s">
        <v>157</v>
      </c>
      <c r="I2639" s="234">
        <v>929.46</v>
      </c>
      <c r="J2639" s="272">
        <v>46398</v>
      </c>
      <c r="K2639" s="17">
        <f t="shared" si="207"/>
        <v>48</v>
      </c>
      <c r="L2639" s="283">
        <f t="shared" si="208"/>
        <v>2.2403058094705115E-5</v>
      </c>
      <c r="M2639" s="22">
        <f t="shared" si="209"/>
        <v>1.0753467885458454E-3</v>
      </c>
    </row>
    <row r="2640" spans="1:13">
      <c r="A2640" s="16">
        <f t="shared" si="206"/>
        <v>2633</v>
      </c>
      <c r="B2640" s="12" t="s">
        <v>403</v>
      </c>
      <c r="C2640" s="272">
        <v>45103</v>
      </c>
      <c r="D2640" s="272">
        <v>45116</v>
      </c>
      <c r="E2640" s="196">
        <f t="shared" si="205"/>
        <v>45109.5</v>
      </c>
      <c r="F2640" s="272">
        <v>45121</v>
      </c>
      <c r="G2640" s="272">
        <v>45125</v>
      </c>
      <c r="H2640" s="12" t="s">
        <v>156</v>
      </c>
      <c r="I2640" s="234">
        <v>47.28</v>
      </c>
      <c r="J2640" s="272">
        <v>46399</v>
      </c>
      <c r="K2640" s="17">
        <f t="shared" si="207"/>
        <v>16</v>
      </c>
      <c r="L2640" s="283">
        <f t="shared" si="208"/>
        <v>1.1396042720694358E-6</v>
      </c>
      <c r="M2640" s="22">
        <f t="shared" si="209"/>
        <v>1.8233668353110973E-5</v>
      </c>
    </row>
    <row r="2641" spans="1:13">
      <c r="A2641" s="16">
        <f t="shared" si="206"/>
        <v>2634</v>
      </c>
      <c r="B2641" s="12" t="s">
        <v>403</v>
      </c>
      <c r="C2641" s="272">
        <v>45103</v>
      </c>
      <c r="D2641" s="272">
        <v>45116</v>
      </c>
      <c r="E2641" s="196">
        <f t="shared" si="205"/>
        <v>45109.5</v>
      </c>
      <c r="F2641" s="272">
        <v>45121</v>
      </c>
      <c r="G2641" s="272">
        <v>45229</v>
      </c>
      <c r="H2641" s="12" t="s">
        <v>152</v>
      </c>
      <c r="I2641" s="234">
        <v>46.66</v>
      </c>
      <c r="J2641" s="272">
        <v>46400</v>
      </c>
      <c r="K2641" s="17">
        <f t="shared" si="207"/>
        <v>120</v>
      </c>
      <c r="L2641" s="283">
        <f t="shared" si="208"/>
        <v>1.1246602228164101E-6</v>
      </c>
      <c r="M2641" s="22">
        <f t="shared" si="209"/>
        <v>1.349592267379692E-4</v>
      </c>
    </row>
    <row r="2642" spans="1:13">
      <c r="A2642" s="16">
        <f t="shared" si="206"/>
        <v>2635</v>
      </c>
      <c r="B2642" s="12" t="s">
        <v>403</v>
      </c>
      <c r="C2642" s="272">
        <v>45103</v>
      </c>
      <c r="D2642" s="272">
        <v>45116</v>
      </c>
      <c r="E2642" s="196">
        <f t="shared" si="205"/>
        <v>45109.5</v>
      </c>
      <c r="F2642" s="272">
        <v>45121</v>
      </c>
      <c r="G2642" s="272">
        <v>45125</v>
      </c>
      <c r="H2642" s="12" t="s">
        <v>152</v>
      </c>
      <c r="I2642" s="234">
        <v>9.07</v>
      </c>
      <c r="J2642" s="272">
        <v>46401</v>
      </c>
      <c r="K2642" s="17">
        <f t="shared" si="207"/>
        <v>16</v>
      </c>
      <c r="L2642" s="283">
        <f t="shared" si="208"/>
        <v>2.1861697858861641E-7</v>
      </c>
      <c r="M2642" s="22">
        <f t="shared" si="209"/>
        <v>3.4978716574178625E-6</v>
      </c>
    </row>
    <row r="2643" spans="1:13">
      <c r="A2643" s="16">
        <f t="shared" si="206"/>
        <v>2636</v>
      </c>
      <c r="B2643" s="12" t="s">
        <v>403</v>
      </c>
      <c r="C2643" s="272">
        <v>45103</v>
      </c>
      <c r="D2643" s="272">
        <v>45116</v>
      </c>
      <c r="E2643" s="196">
        <f t="shared" si="205"/>
        <v>45109.5</v>
      </c>
      <c r="F2643" s="272">
        <v>45121</v>
      </c>
      <c r="G2643" s="272">
        <v>45125</v>
      </c>
      <c r="H2643" s="12" t="s">
        <v>156</v>
      </c>
      <c r="I2643" s="234">
        <v>50.17</v>
      </c>
      <c r="J2643" s="272">
        <v>46402</v>
      </c>
      <c r="K2643" s="17">
        <f t="shared" si="207"/>
        <v>16</v>
      </c>
      <c r="L2643" s="283">
        <f t="shared" si="208"/>
        <v>1.2092628242327327E-6</v>
      </c>
      <c r="M2643" s="22">
        <f t="shared" si="209"/>
        <v>1.9348205187723724E-5</v>
      </c>
    </row>
    <row r="2644" spans="1:13">
      <c r="A2644" s="16">
        <f t="shared" si="206"/>
        <v>2637</v>
      </c>
      <c r="B2644" s="12" t="s">
        <v>403</v>
      </c>
      <c r="C2644" s="272">
        <v>45103</v>
      </c>
      <c r="D2644" s="272">
        <v>45116</v>
      </c>
      <c r="E2644" s="196">
        <f t="shared" si="205"/>
        <v>45109.5</v>
      </c>
      <c r="F2644" s="272">
        <v>45121</v>
      </c>
      <c r="G2644" s="272">
        <v>45125</v>
      </c>
      <c r="H2644" s="12" t="s">
        <v>164</v>
      </c>
      <c r="I2644" s="234">
        <v>20</v>
      </c>
      <c r="J2644" s="272">
        <v>46403</v>
      </c>
      <c r="K2644" s="17">
        <f t="shared" si="207"/>
        <v>16</v>
      </c>
      <c r="L2644" s="283">
        <f t="shared" si="208"/>
        <v>4.8206610493630956E-7</v>
      </c>
      <c r="M2644" s="22">
        <f t="shared" si="209"/>
        <v>7.713057678980953E-6</v>
      </c>
    </row>
    <row r="2645" spans="1:13">
      <c r="A2645" s="16">
        <f t="shared" si="206"/>
        <v>2638</v>
      </c>
      <c r="B2645" s="12" t="s">
        <v>403</v>
      </c>
      <c r="C2645" s="272">
        <v>45103</v>
      </c>
      <c r="D2645" s="272">
        <v>45116</v>
      </c>
      <c r="E2645" s="196">
        <f t="shared" si="205"/>
        <v>45109.5</v>
      </c>
      <c r="F2645" s="272">
        <v>45121</v>
      </c>
      <c r="G2645" s="272">
        <v>45229</v>
      </c>
      <c r="H2645" s="12" t="s">
        <v>165</v>
      </c>
      <c r="I2645" s="234">
        <v>472.70000000000005</v>
      </c>
      <c r="J2645" s="272">
        <v>46404</v>
      </c>
      <c r="K2645" s="17">
        <f t="shared" si="207"/>
        <v>120</v>
      </c>
      <c r="L2645" s="283">
        <f t="shared" si="208"/>
        <v>1.1393632390169679E-5</v>
      </c>
      <c r="M2645" s="22">
        <f t="shared" si="209"/>
        <v>1.3672358868203616E-3</v>
      </c>
    </row>
    <row r="2646" spans="1:13">
      <c r="A2646" s="16">
        <f t="shared" si="206"/>
        <v>2639</v>
      </c>
      <c r="B2646" s="12" t="s">
        <v>403</v>
      </c>
      <c r="C2646" s="272">
        <v>45103</v>
      </c>
      <c r="D2646" s="272">
        <v>45116</v>
      </c>
      <c r="E2646" s="196">
        <f t="shared" si="205"/>
        <v>45109.5</v>
      </c>
      <c r="F2646" s="272">
        <v>45121</v>
      </c>
      <c r="G2646" s="272">
        <v>45125</v>
      </c>
      <c r="H2646" s="12" t="s">
        <v>166</v>
      </c>
      <c r="I2646" s="234">
        <v>63889</v>
      </c>
      <c r="J2646" s="272">
        <v>46405</v>
      </c>
      <c r="K2646" s="17">
        <f t="shared" si="207"/>
        <v>16</v>
      </c>
      <c r="L2646" s="283">
        <f t="shared" si="208"/>
        <v>1.5399360689137942E-3</v>
      </c>
      <c r="M2646" s="22">
        <f t="shared" si="209"/>
        <v>2.4638977102620706E-2</v>
      </c>
    </row>
    <row r="2647" spans="1:13">
      <c r="A2647" s="16">
        <f t="shared" si="206"/>
        <v>2640</v>
      </c>
      <c r="B2647" s="12" t="s">
        <v>403</v>
      </c>
      <c r="C2647" s="272">
        <v>45103</v>
      </c>
      <c r="D2647" s="272">
        <v>45116</v>
      </c>
      <c r="E2647" s="196">
        <f t="shared" si="205"/>
        <v>45109.5</v>
      </c>
      <c r="F2647" s="272">
        <v>45121</v>
      </c>
      <c r="G2647" s="272">
        <v>45125</v>
      </c>
      <c r="H2647" s="12" t="s">
        <v>152</v>
      </c>
      <c r="I2647" s="234">
        <v>2.56</v>
      </c>
      <c r="J2647" s="272">
        <v>46406</v>
      </c>
      <c r="K2647" s="17">
        <f t="shared" si="207"/>
        <v>16</v>
      </c>
      <c r="L2647" s="283">
        <f t="shared" si="208"/>
        <v>6.1704461431847624E-8</v>
      </c>
      <c r="M2647" s="22">
        <f t="shared" si="209"/>
        <v>9.8727138290956199E-7</v>
      </c>
    </row>
    <row r="2648" spans="1:13">
      <c r="A2648" s="16">
        <f t="shared" si="206"/>
        <v>2641</v>
      </c>
      <c r="B2648" s="12" t="s">
        <v>403</v>
      </c>
      <c r="C2648" s="272">
        <v>45103</v>
      </c>
      <c r="D2648" s="272">
        <v>45116</v>
      </c>
      <c r="E2648" s="196">
        <f t="shared" si="205"/>
        <v>45109.5</v>
      </c>
      <c r="F2648" s="272">
        <v>45121</v>
      </c>
      <c r="G2648" s="272">
        <v>45125</v>
      </c>
      <c r="H2648" s="12" t="s">
        <v>156</v>
      </c>
      <c r="I2648" s="234">
        <v>117.78999999999999</v>
      </c>
      <c r="J2648" s="272">
        <v>46407</v>
      </c>
      <c r="K2648" s="17">
        <f t="shared" si="207"/>
        <v>16</v>
      </c>
      <c r="L2648" s="283">
        <f t="shared" si="208"/>
        <v>2.8391283250223949E-6</v>
      </c>
      <c r="M2648" s="22">
        <f t="shared" si="209"/>
        <v>4.5426053200358319E-5</v>
      </c>
    </row>
    <row r="2649" spans="1:13">
      <c r="A2649" s="16">
        <f t="shared" si="206"/>
        <v>2642</v>
      </c>
      <c r="B2649" s="12" t="s">
        <v>403</v>
      </c>
      <c r="C2649" s="272">
        <v>45103</v>
      </c>
      <c r="D2649" s="272">
        <v>45116</v>
      </c>
      <c r="E2649" s="196">
        <f t="shared" si="205"/>
        <v>45109.5</v>
      </c>
      <c r="F2649" s="272">
        <v>45121</v>
      </c>
      <c r="G2649" s="272">
        <v>45229</v>
      </c>
      <c r="H2649" s="12" t="s">
        <v>165</v>
      </c>
      <c r="I2649" s="234">
        <v>463.63</v>
      </c>
      <c r="J2649" s="272">
        <v>46408</v>
      </c>
      <c r="K2649" s="17">
        <f t="shared" si="207"/>
        <v>120</v>
      </c>
      <c r="L2649" s="283">
        <f t="shared" si="208"/>
        <v>1.1175015411581061E-5</v>
      </c>
      <c r="M2649" s="22">
        <f t="shared" si="209"/>
        <v>1.3410018493897273E-3</v>
      </c>
    </row>
    <row r="2650" spans="1:13">
      <c r="A2650" s="16">
        <f t="shared" si="206"/>
        <v>2643</v>
      </c>
      <c r="B2650" s="12" t="s">
        <v>403</v>
      </c>
      <c r="C2650" s="272">
        <v>45103</v>
      </c>
      <c r="D2650" s="272">
        <v>45116</v>
      </c>
      <c r="E2650" s="196">
        <f t="shared" si="205"/>
        <v>45109.5</v>
      </c>
      <c r="F2650" s="272">
        <v>45121</v>
      </c>
      <c r="G2650" s="272">
        <v>45121</v>
      </c>
      <c r="H2650" s="12" t="s">
        <v>164</v>
      </c>
      <c r="I2650" s="234">
        <v>1427.73</v>
      </c>
      <c r="J2650" s="272">
        <v>46409</v>
      </c>
      <c r="K2650" s="17">
        <f t="shared" si="207"/>
        <v>12</v>
      </c>
      <c r="L2650" s="283">
        <f t="shared" si="208"/>
        <v>3.4413012000035864E-5</v>
      </c>
      <c r="M2650" s="22">
        <f t="shared" si="209"/>
        <v>4.1295614400043036E-4</v>
      </c>
    </row>
    <row r="2651" spans="1:13">
      <c r="A2651" s="16">
        <f t="shared" si="206"/>
        <v>2644</v>
      </c>
      <c r="B2651" s="12" t="s">
        <v>403</v>
      </c>
      <c r="C2651" s="272">
        <v>45103</v>
      </c>
      <c r="D2651" s="272">
        <v>45116</v>
      </c>
      <c r="E2651" s="196">
        <f t="shared" si="205"/>
        <v>45109.5</v>
      </c>
      <c r="F2651" s="272">
        <v>45121</v>
      </c>
      <c r="G2651" s="272">
        <v>45121</v>
      </c>
      <c r="H2651" s="12" t="s">
        <v>166</v>
      </c>
      <c r="I2651" s="234">
        <v>28271.870000000006</v>
      </c>
      <c r="J2651" s="272">
        <v>46410</v>
      </c>
      <c r="K2651" s="17">
        <f t="shared" si="207"/>
        <v>12</v>
      </c>
      <c r="L2651" s="283">
        <f t="shared" si="208"/>
        <v>6.814455125082853E-4</v>
      </c>
      <c r="M2651" s="22">
        <f t="shared" si="209"/>
        <v>8.1773461500994245E-3</v>
      </c>
    </row>
    <row r="2652" spans="1:13">
      <c r="A2652" s="16">
        <f t="shared" si="206"/>
        <v>2645</v>
      </c>
      <c r="B2652" s="12" t="s">
        <v>403</v>
      </c>
      <c r="C2652" s="272">
        <v>45103</v>
      </c>
      <c r="D2652" s="272">
        <v>45116</v>
      </c>
      <c r="E2652" s="196">
        <f t="shared" si="205"/>
        <v>45109.5</v>
      </c>
      <c r="F2652" s="272">
        <v>45121</v>
      </c>
      <c r="G2652" s="272">
        <v>45156</v>
      </c>
      <c r="H2652" s="12" t="s">
        <v>157</v>
      </c>
      <c r="I2652" s="234">
        <v>20.2</v>
      </c>
      <c r="J2652" s="272">
        <v>46411</v>
      </c>
      <c r="K2652" s="17">
        <f t="shared" si="207"/>
        <v>47</v>
      </c>
      <c r="L2652" s="283">
        <f t="shared" si="208"/>
        <v>4.8688676598567266E-7</v>
      </c>
      <c r="M2652" s="22">
        <f t="shared" si="209"/>
        <v>2.2883678001326615E-5</v>
      </c>
    </row>
    <row r="2653" spans="1:13">
      <c r="A2653" s="16">
        <f t="shared" si="206"/>
        <v>2646</v>
      </c>
      <c r="B2653" s="12" t="s">
        <v>403</v>
      </c>
      <c r="C2653" s="272">
        <v>45103</v>
      </c>
      <c r="D2653" s="272">
        <v>45116</v>
      </c>
      <c r="E2653" s="196">
        <f t="shared" si="205"/>
        <v>45109.5</v>
      </c>
      <c r="F2653" s="272">
        <v>45121</v>
      </c>
      <c r="G2653" s="272">
        <v>45156</v>
      </c>
      <c r="H2653" s="12" t="s">
        <v>157</v>
      </c>
      <c r="I2653" s="234">
        <v>34.21</v>
      </c>
      <c r="J2653" s="272">
        <v>46412</v>
      </c>
      <c r="K2653" s="17">
        <f t="shared" si="207"/>
        <v>47</v>
      </c>
      <c r="L2653" s="283">
        <f t="shared" si="208"/>
        <v>8.2457407249355761E-7</v>
      </c>
      <c r="M2653" s="22">
        <f t="shared" si="209"/>
        <v>3.875498140719721E-5</v>
      </c>
    </row>
    <row r="2654" spans="1:13">
      <c r="A2654" s="16">
        <f t="shared" si="206"/>
        <v>2647</v>
      </c>
      <c r="B2654" s="12" t="s">
        <v>404</v>
      </c>
      <c r="C2654" s="272">
        <v>45102</v>
      </c>
      <c r="D2654" s="272">
        <v>45115</v>
      </c>
      <c r="E2654" s="196">
        <f t="shared" si="205"/>
        <v>45108.5</v>
      </c>
      <c r="F2654" s="272">
        <v>45121</v>
      </c>
      <c r="G2654" s="272">
        <v>45156</v>
      </c>
      <c r="H2654" s="12" t="s">
        <v>157</v>
      </c>
      <c r="I2654" s="234">
        <v>263.15999999999997</v>
      </c>
      <c r="J2654" s="272">
        <v>46413</v>
      </c>
      <c r="K2654" s="17">
        <f t="shared" si="207"/>
        <v>48</v>
      </c>
      <c r="L2654" s="283">
        <f t="shared" si="208"/>
        <v>6.3430258087519608E-6</v>
      </c>
      <c r="M2654" s="22">
        <f t="shared" si="209"/>
        <v>3.0446523882009409E-4</v>
      </c>
    </row>
    <row r="2655" spans="1:13">
      <c r="A2655" s="16">
        <f t="shared" si="206"/>
        <v>2648</v>
      </c>
      <c r="B2655" s="12" t="s">
        <v>403</v>
      </c>
      <c r="C2655" s="272">
        <v>45103</v>
      </c>
      <c r="D2655" s="272">
        <v>45116</v>
      </c>
      <c r="E2655" s="196">
        <f t="shared" si="205"/>
        <v>45109.5</v>
      </c>
      <c r="F2655" s="272">
        <v>45121</v>
      </c>
      <c r="G2655" s="272">
        <v>45156</v>
      </c>
      <c r="H2655" s="12" t="s">
        <v>157</v>
      </c>
      <c r="I2655" s="234">
        <v>47.98</v>
      </c>
      <c r="J2655" s="272">
        <v>46414</v>
      </c>
      <c r="K2655" s="17">
        <f t="shared" si="207"/>
        <v>47</v>
      </c>
      <c r="L2655" s="283">
        <f t="shared" si="208"/>
        <v>1.1564765857422066E-6</v>
      </c>
      <c r="M2655" s="22">
        <f t="shared" si="209"/>
        <v>5.4354399529883713E-5</v>
      </c>
    </row>
    <row r="2656" spans="1:13">
      <c r="A2656" s="16">
        <f t="shared" si="206"/>
        <v>2649</v>
      </c>
      <c r="B2656" s="12" t="s">
        <v>404</v>
      </c>
      <c r="C2656" s="272">
        <v>45102</v>
      </c>
      <c r="D2656" s="272">
        <v>45115</v>
      </c>
      <c r="E2656" s="196">
        <f t="shared" si="205"/>
        <v>45108.5</v>
      </c>
      <c r="F2656" s="272">
        <v>45121</v>
      </c>
      <c r="G2656" s="272">
        <v>45156</v>
      </c>
      <c r="H2656" s="12" t="s">
        <v>157</v>
      </c>
      <c r="I2656" s="234">
        <v>63.87</v>
      </c>
      <c r="J2656" s="272">
        <v>46415</v>
      </c>
      <c r="K2656" s="17">
        <f t="shared" si="207"/>
        <v>48</v>
      </c>
      <c r="L2656" s="283">
        <f t="shared" si="208"/>
        <v>1.5394781061141047E-6</v>
      </c>
      <c r="M2656" s="22">
        <f t="shared" si="209"/>
        <v>7.3894949093477022E-5</v>
      </c>
    </row>
    <row r="2657" spans="1:13">
      <c r="A2657" s="16">
        <f t="shared" si="206"/>
        <v>2650</v>
      </c>
      <c r="B2657" s="12" t="s">
        <v>403</v>
      </c>
      <c r="C2657" s="272">
        <v>45103</v>
      </c>
      <c r="D2657" s="272">
        <v>45116</v>
      </c>
      <c r="E2657" s="196">
        <f t="shared" si="205"/>
        <v>45109.5</v>
      </c>
      <c r="F2657" s="272">
        <v>45121</v>
      </c>
      <c r="G2657" s="272">
        <v>45229</v>
      </c>
      <c r="H2657" s="12" t="s">
        <v>154</v>
      </c>
      <c r="I2657" s="234">
        <v>17.720000000000002</v>
      </c>
      <c r="J2657" s="272">
        <v>46416</v>
      </c>
      <c r="K2657" s="17">
        <f t="shared" si="207"/>
        <v>120</v>
      </c>
      <c r="L2657" s="283">
        <f t="shared" si="208"/>
        <v>4.2711056897357037E-7</v>
      </c>
      <c r="M2657" s="22">
        <f t="shared" si="209"/>
        <v>5.1253268276828445E-5</v>
      </c>
    </row>
    <row r="2658" spans="1:13">
      <c r="A2658" s="16">
        <f t="shared" si="206"/>
        <v>2651</v>
      </c>
      <c r="B2658" s="12" t="s">
        <v>403</v>
      </c>
      <c r="C2658" s="272">
        <v>45103</v>
      </c>
      <c r="D2658" s="272">
        <v>45116</v>
      </c>
      <c r="E2658" s="196">
        <f t="shared" si="205"/>
        <v>45109.5</v>
      </c>
      <c r="F2658" s="272">
        <v>45121</v>
      </c>
      <c r="G2658" s="272">
        <v>45152</v>
      </c>
      <c r="H2658" s="12" t="s">
        <v>153</v>
      </c>
      <c r="I2658" s="234">
        <v>20.399999999999999</v>
      </c>
      <c r="J2658" s="272">
        <v>46417</v>
      </c>
      <c r="K2658" s="17">
        <f t="shared" si="207"/>
        <v>43</v>
      </c>
      <c r="L2658" s="283">
        <f t="shared" si="208"/>
        <v>4.9170742703503576E-7</v>
      </c>
      <c r="M2658" s="22">
        <f t="shared" si="209"/>
        <v>2.1143419362506537E-5</v>
      </c>
    </row>
    <row r="2659" spans="1:13">
      <c r="A2659" s="16">
        <f t="shared" si="206"/>
        <v>2652</v>
      </c>
      <c r="B2659" s="12" t="s">
        <v>403</v>
      </c>
      <c r="C2659" s="272">
        <v>45103</v>
      </c>
      <c r="D2659" s="272">
        <v>45116</v>
      </c>
      <c r="E2659" s="196">
        <f t="shared" si="205"/>
        <v>45109.5</v>
      </c>
      <c r="F2659" s="272">
        <v>45121</v>
      </c>
      <c r="G2659" s="272">
        <v>45152</v>
      </c>
      <c r="H2659" s="12" t="s">
        <v>153</v>
      </c>
      <c r="I2659" s="234">
        <v>86.8</v>
      </c>
      <c r="J2659" s="272">
        <v>46418</v>
      </c>
      <c r="K2659" s="17">
        <f t="shared" si="207"/>
        <v>43</v>
      </c>
      <c r="L2659" s="283">
        <f t="shared" si="208"/>
        <v>2.0921668954235833E-6</v>
      </c>
      <c r="M2659" s="22">
        <f t="shared" si="209"/>
        <v>8.9963176503214082E-5</v>
      </c>
    </row>
    <row r="2660" spans="1:13">
      <c r="A2660" s="16">
        <f t="shared" si="206"/>
        <v>2653</v>
      </c>
      <c r="B2660" s="12" t="s">
        <v>403</v>
      </c>
      <c r="C2660" s="272">
        <v>45103</v>
      </c>
      <c r="D2660" s="272">
        <v>45116</v>
      </c>
      <c r="E2660" s="196">
        <f t="shared" si="205"/>
        <v>45109.5</v>
      </c>
      <c r="F2660" s="272">
        <v>45121</v>
      </c>
      <c r="G2660" s="272">
        <v>45156</v>
      </c>
      <c r="H2660" s="12" t="s">
        <v>157</v>
      </c>
      <c r="I2660" s="234">
        <v>242.3</v>
      </c>
      <c r="J2660" s="272">
        <v>46419</v>
      </c>
      <c r="K2660" s="17">
        <f t="shared" si="207"/>
        <v>47</v>
      </c>
      <c r="L2660" s="283">
        <f t="shared" si="208"/>
        <v>5.8402308613033907E-6</v>
      </c>
      <c r="M2660" s="22">
        <f t="shared" si="209"/>
        <v>2.7449085048125938E-4</v>
      </c>
    </row>
    <row r="2661" spans="1:13">
      <c r="A2661" s="16">
        <f t="shared" si="206"/>
        <v>2654</v>
      </c>
      <c r="B2661" s="12" t="s">
        <v>404</v>
      </c>
      <c r="C2661" s="272">
        <v>45102</v>
      </c>
      <c r="D2661" s="272">
        <v>45115</v>
      </c>
      <c r="E2661" s="196">
        <f t="shared" ref="E2661:E2724" si="210">AVERAGE(C2661:D2661)</f>
        <v>45108.5</v>
      </c>
      <c r="F2661" s="272">
        <v>45121</v>
      </c>
      <c r="G2661" s="272">
        <v>45156</v>
      </c>
      <c r="H2661" s="12" t="s">
        <v>157</v>
      </c>
      <c r="I2661" s="234">
        <v>544.8599999999999</v>
      </c>
      <c r="J2661" s="272">
        <v>46420</v>
      </c>
      <c r="K2661" s="17">
        <f t="shared" si="207"/>
        <v>48</v>
      </c>
      <c r="L2661" s="283">
        <f t="shared" si="208"/>
        <v>1.313292689677988E-5</v>
      </c>
      <c r="M2661" s="22">
        <f t="shared" si="209"/>
        <v>6.3038049104543429E-4</v>
      </c>
    </row>
    <row r="2662" spans="1:13">
      <c r="A2662" s="16">
        <f t="shared" si="206"/>
        <v>2655</v>
      </c>
      <c r="B2662" s="12" t="s">
        <v>403</v>
      </c>
      <c r="C2662" s="272">
        <v>45103</v>
      </c>
      <c r="D2662" s="272">
        <v>45116</v>
      </c>
      <c r="E2662" s="196">
        <f t="shared" si="210"/>
        <v>45109.5</v>
      </c>
      <c r="F2662" s="272">
        <v>45121</v>
      </c>
      <c r="G2662" s="272">
        <v>45229</v>
      </c>
      <c r="H2662" s="12" t="s">
        <v>152</v>
      </c>
      <c r="I2662" s="234">
        <v>4.72</v>
      </c>
      <c r="J2662" s="272">
        <v>46421</v>
      </c>
      <c r="K2662" s="17">
        <f t="shared" si="207"/>
        <v>120</v>
      </c>
      <c r="L2662" s="283">
        <f t="shared" si="208"/>
        <v>1.1376760076496906E-7</v>
      </c>
      <c r="M2662" s="22">
        <f t="shared" si="209"/>
        <v>1.3652112091796286E-5</v>
      </c>
    </row>
    <row r="2663" spans="1:13">
      <c r="A2663" s="16">
        <f t="shared" si="206"/>
        <v>2656</v>
      </c>
      <c r="B2663" s="12" t="s">
        <v>403</v>
      </c>
      <c r="C2663" s="272">
        <v>45103</v>
      </c>
      <c r="D2663" s="272">
        <v>45116</v>
      </c>
      <c r="E2663" s="196">
        <f t="shared" si="210"/>
        <v>45109.5</v>
      </c>
      <c r="F2663" s="272">
        <v>45121</v>
      </c>
      <c r="G2663" s="272">
        <v>45156</v>
      </c>
      <c r="H2663" s="12" t="s">
        <v>157</v>
      </c>
      <c r="I2663" s="234">
        <v>220.59</v>
      </c>
      <c r="J2663" s="272">
        <v>46422</v>
      </c>
      <c r="K2663" s="17">
        <f t="shared" si="207"/>
        <v>47</v>
      </c>
      <c r="L2663" s="283">
        <f t="shared" si="208"/>
        <v>5.3169481043950264E-6</v>
      </c>
      <c r="M2663" s="22">
        <f t="shared" si="209"/>
        <v>2.4989656090656625E-4</v>
      </c>
    </row>
    <row r="2664" spans="1:13">
      <c r="A2664" s="16">
        <f t="shared" si="206"/>
        <v>2657</v>
      </c>
      <c r="B2664" s="12" t="s">
        <v>404</v>
      </c>
      <c r="C2664" s="272">
        <v>45102</v>
      </c>
      <c r="D2664" s="272">
        <v>45115</v>
      </c>
      <c r="E2664" s="196">
        <f t="shared" si="210"/>
        <v>45108.5</v>
      </c>
      <c r="F2664" s="272">
        <v>45121</v>
      </c>
      <c r="G2664" s="272">
        <v>45156</v>
      </c>
      <c r="H2664" s="12" t="s">
        <v>157</v>
      </c>
      <c r="I2664" s="234">
        <v>78.17</v>
      </c>
      <c r="J2664" s="272">
        <v>46423</v>
      </c>
      <c r="K2664" s="17">
        <f t="shared" si="207"/>
        <v>48</v>
      </c>
      <c r="L2664" s="283">
        <f t="shared" si="208"/>
        <v>1.884155371143566E-6</v>
      </c>
      <c r="M2664" s="22">
        <f t="shared" si="209"/>
        <v>9.0439457814891174E-5</v>
      </c>
    </row>
    <row r="2665" spans="1:13">
      <c r="A2665" s="16">
        <f t="shared" si="206"/>
        <v>2658</v>
      </c>
      <c r="B2665" s="12" t="s">
        <v>403</v>
      </c>
      <c r="C2665" s="272">
        <v>45103</v>
      </c>
      <c r="D2665" s="272">
        <v>45116</v>
      </c>
      <c r="E2665" s="196">
        <f t="shared" si="210"/>
        <v>45109.5</v>
      </c>
      <c r="F2665" s="272">
        <v>45121</v>
      </c>
      <c r="G2665" s="272">
        <v>45152</v>
      </c>
      <c r="H2665" s="12" t="s">
        <v>153</v>
      </c>
      <c r="I2665" s="234">
        <v>280.75</v>
      </c>
      <c r="J2665" s="272">
        <v>46424</v>
      </c>
      <c r="K2665" s="17">
        <f t="shared" si="207"/>
        <v>43</v>
      </c>
      <c r="L2665" s="283">
        <f t="shared" si="208"/>
        <v>6.7670029480434459E-6</v>
      </c>
      <c r="M2665" s="22">
        <f t="shared" si="209"/>
        <v>2.9098112676586815E-4</v>
      </c>
    </row>
    <row r="2666" spans="1:13">
      <c r="A2666" s="16">
        <f t="shared" si="206"/>
        <v>2659</v>
      </c>
      <c r="B2666" s="12" t="s">
        <v>403</v>
      </c>
      <c r="C2666" s="272">
        <v>45103</v>
      </c>
      <c r="D2666" s="272">
        <v>45116</v>
      </c>
      <c r="E2666" s="196">
        <f t="shared" si="210"/>
        <v>45109.5</v>
      </c>
      <c r="F2666" s="272">
        <v>45121</v>
      </c>
      <c r="G2666" s="272">
        <v>45229</v>
      </c>
      <c r="H2666" s="12" t="s">
        <v>156</v>
      </c>
      <c r="I2666" s="234">
        <v>0.94</v>
      </c>
      <c r="J2666" s="272">
        <v>46425</v>
      </c>
      <c r="K2666" s="17">
        <f t="shared" si="207"/>
        <v>120</v>
      </c>
      <c r="L2666" s="283">
        <f t="shared" si="208"/>
        <v>2.2657106932006548E-8</v>
      </c>
      <c r="M2666" s="22">
        <f t="shared" si="209"/>
        <v>2.7188528318407857E-6</v>
      </c>
    </row>
    <row r="2667" spans="1:13">
      <c r="A2667" s="16">
        <f t="shared" si="206"/>
        <v>2660</v>
      </c>
      <c r="B2667" s="12" t="s">
        <v>403</v>
      </c>
      <c r="C2667" s="272">
        <v>45103</v>
      </c>
      <c r="D2667" s="272">
        <v>45116</v>
      </c>
      <c r="E2667" s="196">
        <f t="shared" si="210"/>
        <v>45109.5</v>
      </c>
      <c r="F2667" s="272">
        <v>45121</v>
      </c>
      <c r="G2667" s="272">
        <v>45229</v>
      </c>
      <c r="H2667" s="12" t="s">
        <v>152</v>
      </c>
      <c r="I2667" s="234">
        <v>58.95</v>
      </c>
      <c r="J2667" s="272">
        <v>46426</v>
      </c>
      <c r="K2667" s="17">
        <f t="shared" si="207"/>
        <v>120</v>
      </c>
      <c r="L2667" s="283">
        <f t="shared" si="208"/>
        <v>1.4208898442997726E-6</v>
      </c>
      <c r="M2667" s="22">
        <f t="shared" si="209"/>
        <v>1.7050678131597271E-4</v>
      </c>
    </row>
    <row r="2668" spans="1:13">
      <c r="A2668" s="16">
        <f t="shared" si="206"/>
        <v>2661</v>
      </c>
      <c r="B2668" s="12" t="s">
        <v>403</v>
      </c>
      <c r="C2668" s="272">
        <v>45103</v>
      </c>
      <c r="D2668" s="272">
        <v>45116</v>
      </c>
      <c r="E2668" s="196">
        <f t="shared" si="210"/>
        <v>45109.5</v>
      </c>
      <c r="F2668" s="272">
        <v>45121</v>
      </c>
      <c r="G2668" s="272">
        <v>45152</v>
      </c>
      <c r="H2668" s="12" t="s">
        <v>152</v>
      </c>
      <c r="I2668" s="234">
        <v>14.15</v>
      </c>
      <c r="J2668" s="272">
        <v>46427</v>
      </c>
      <c r="K2668" s="17">
        <f t="shared" si="207"/>
        <v>43</v>
      </c>
      <c r="L2668" s="283">
        <f t="shared" si="208"/>
        <v>3.4106176924243906E-7</v>
      </c>
      <c r="M2668" s="22">
        <f t="shared" si="209"/>
        <v>1.466565607742488E-5</v>
      </c>
    </row>
    <row r="2669" spans="1:13">
      <c r="A2669" s="16">
        <f t="shared" si="206"/>
        <v>2662</v>
      </c>
      <c r="B2669" s="12" t="s">
        <v>403</v>
      </c>
      <c r="C2669" s="272">
        <v>45103</v>
      </c>
      <c r="D2669" s="272">
        <v>45116</v>
      </c>
      <c r="E2669" s="196">
        <f t="shared" si="210"/>
        <v>45109.5</v>
      </c>
      <c r="F2669" s="272">
        <v>45121</v>
      </c>
      <c r="G2669" s="272">
        <v>45229</v>
      </c>
      <c r="H2669" s="12" t="s">
        <v>152</v>
      </c>
      <c r="I2669" s="234">
        <v>15.48</v>
      </c>
      <c r="J2669" s="272">
        <v>46428</v>
      </c>
      <c r="K2669" s="17">
        <f t="shared" si="207"/>
        <v>120</v>
      </c>
      <c r="L2669" s="283">
        <f t="shared" si="208"/>
        <v>3.7311916522070363E-7</v>
      </c>
      <c r="M2669" s="22">
        <f t="shared" si="209"/>
        <v>4.4774299826484436E-5</v>
      </c>
    </row>
    <row r="2670" spans="1:13">
      <c r="A2670" s="16">
        <f t="shared" si="206"/>
        <v>2663</v>
      </c>
      <c r="B2670" s="12" t="s">
        <v>403</v>
      </c>
      <c r="C2670" s="272">
        <v>45103</v>
      </c>
      <c r="D2670" s="272">
        <v>45116</v>
      </c>
      <c r="E2670" s="196">
        <f t="shared" si="210"/>
        <v>45109.5</v>
      </c>
      <c r="F2670" s="272">
        <v>45121</v>
      </c>
      <c r="G2670" s="272">
        <v>45125</v>
      </c>
      <c r="H2670" s="12" t="s">
        <v>152</v>
      </c>
      <c r="I2670" s="234">
        <v>22.400000000000002</v>
      </c>
      <c r="J2670" s="272">
        <v>46429</v>
      </c>
      <c r="K2670" s="17">
        <f t="shared" si="207"/>
        <v>16</v>
      </c>
      <c r="L2670" s="283">
        <f t="shared" si="208"/>
        <v>5.3991403752866683E-7</v>
      </c>
      <c r="M2670" s="22">
        <f t="shared" si="209"/>
        <v>8.6386246004586692E-6</v>
      </c>
    </row>
    <row r="2671" spans="1:13">
      <c r="A2671" s="16">
        <f t="shared" si="206"/>
        <v>2664</v>
      </c>
      <c r="B2671" s="12" t="s">
        <v>403</v>
      </c>
      <c r="C2671" s="272">
        <v>45103</v>
      </c>
      <c r="D2671" s="272">
        <v>45116</v>
      </c>
      <c r="E2671" s="196">
        <f t="shared" si="210"/>
        <v>45109.5</v>
      </c>
      <c r="F2671" s="272">
        <v>45121</v>
      </c>
      <c r="G2671" s="272">
        <v>45125</v>
      </c>
      <c r="H2671" s="12" t="s">
        <v>156</v>
      </c>
      <c r="I2671" s="234">
        <v>51.54</v>
      </c>
      <c r="J2671" s="272">
        <v>46430</v>
      </c>
      <c r="K2671" s="17">
        <f t="shared" si="207"/>
        <v>16</v>
      </c>
      <c r="L2671" s="283">
        <f t="shared" si="208"/>
        <v>1.2422843524208699E-6</v>
      </c>
      <c r="M2671" s="22">
        <f t="shared" si="209"/>
        <v>1.9876549638733918E-5</v>
      </c>
    </row>
    <row r="2672" spans="1:13">
      <c r="A2672" s="16">
        <f t="shared" si="206"/>
        <v>2665</v>
      </c>
      <c r="B2672" s="12" t="s">
        <v>403</v>
      </c>
      <c r="C2672" s="272">
        <v>45103</v>
      </c>
      <c r="D2672" s="272">
        <v>45116</v>
      </c>
      <c r="E2672" s="196">
        <f t="shared" si="210"/>
        <v>45109.5</v>
      </c>
      <c r="F2672" s="272">
        <v>45121</v>
      </c>
      <c r="G2672" s="272">
        <v>45229</v>
      </c>
      <c r="H2672" s="12" t="s">
        <v>165</v>
      </c>
      <c r="I2672" s="234">
        <v>25.7</v>
      </c>
      <c r="J2672" s="272">
        <v>46431</v>
      </c>
      <c r="K2672" s="17">
        <f t="shared" si="207"/>
        <v>120</v>
      </c>
      <c r="L2672" s="283">
        <f t="shared" si="208"/>
        <v>6.1945494484315776E-7</v>
      </c>
      <c r="M2672" s="22">
        <f t="shared" si="209"/>
        <v>7.4334593381178933E-5</v>
      </c>
    </row>
    <row r="2673" spans="1:13">
      <c r="A2673" s="16">
        <f t="shared" si="206"/>
        <v>2666</v>
      </c>
      <c r="B2673" s="12" t="s">
        <v>403</v>
      </c>
      <c r="C2673" s="272">
        <v>45103</v>
      </c>
      <c r="D2673" s="272">
        <v>45116</v>
      </c>
      <c r="E2673" s="196">
        <f t="shared" si="210"/>
        <v>45109.5</v>
      </c>
      <c r="F2673" s="272">
        <v>45121</v>
      </c>
      <c r="G2673" s="272">
        <v>45121</v>
      </c>
      <c r="H2673" s="12" t="s">
        <v>166</v>
      </c>
      <c r="I2673" s="234">
        <v>19699.499999999993</v>
      </c>
      <c r="J2673" s="272">
        <v>46432</v>
      </c>
      <c r="K2673" s="17">
        <f t="shared" si="207"/>
        <v>12</v>
      </c>
      <c r="L2673" s="283">
        <f t="shared" si="208"/>
        <v>4.7482306170964133E-4</v>
      </c>
      <c r="M2673" s="22">
        <f t="shared" si="209"/>
        <v>5.6978767405156958E-3</v>
      </c>
    </row>
    <row r="2674" spans="1:13">
      <c r="A2674" s="16">
        <f t="shared" si="206"/>
        <v>2667</v>
      </c>
      <c r="B2674" s="12" t="s">
        <v>403</v>
      </c>
      <c r="C2674" s="272">
        <v>45103</v>
      </c>
      <c r="D2674" s="272">
        <v>45116</v>
      </c>
      <c r="E2674" s="196">
        <f t="shared" si="210"/>
        <v>45109.5</v>
      </c>
      <c r="F2674" s="272">
        <v>45121</v>
      </c>
      <c r="G2674" s="272">
        <v>45152</v>
      </c>
      <c r="H2674" s="12" t="s">
        <v>153</v>
      </c>
      <c r="I2674" s="234">
        <v>146.43</v>
      </c>
      <c r="J2674" s="272">
        <v>46433</v>
      </c>
      <c r="K2674" s="17">
        <f t="shared" si="207"/>
        <v>43</v>
      </c>
      <c r="L2674" s="283">
        <f t="shared" si="208"/>
        <v>3.5294469872911908E-6</v>
      </c>
      <c r="M2674" s="22">
        <f t="shared" si="209"/>
        <v>1.517662204535212E-4</v>
      </c>
    </row>
    <row r="2675" spans="1:13">
      <c r="A2675" s="16">
        <f t="shared" si="206"/>
        <v>2668</v>
      </c>
      <c r="B2675" s="12" t="s">
        <v>403</v>
      </c>
      <c r="C2675" s="272">
        <v>45103</v>
      </c>
      <c r="D2675" s="272">
        <v>45116</v>
      </c>
      <c r="E2675" s="196">
        <f t="shared" si="210"/>
        <v>45109.5</v>
      </c>
      <c r="F2675" s="272">
        <v>45121</v>
      </c>
      <c r="G2675" s="272">
        <v>45152</v>
      </c>
      <c r="H2675" s="12" t="s">
        <v>152</v>
      </c>
      <c r="I2675" s="234">
        <v>4</v>
      </c>
      <c r="J2675" s="272">
        <v>46434</v>
      </c>
      <c r="K2675" s="17">
        <f t="shared" si="207"/>
        <v>43</v>
      </c>
      <c r="L2675" s="283">
        <f t="shared" si="208"/>
        <v>9.641322098726192E-8</v>
      </c>
      <c r="M2675" s="22">
        <f t="shared" si="209"/>
        <v>4.1457685024522627E-6</v>
      </c>
    </row>
    <row r="2676" spans="1:13">
      <c r="A2676" s="16">
        <f t="shared" si="206"/>
        <v>2669</v>
      </c>
      <c r="B2676" s="12" t="s">
        <v>403</v>
      </c>
      <c r="C2676" s="272">
        <v>45103</v>
      </c>
      <c r="D2676" s="272">
        <v>45116</v>
      </c>
      <c r="E2676" s="196">
        <f t="shared" si="210"/>
        <v>45109.5</v>
      </c>
      <c r="F2676" s="272">
        <v>45121</v>
      </c>
      <c r="G2676" s="272">
        <v>45152</v>
      </c>
      <c r="H2676" s="12" t="s">
        <v>156</v>
      </c>
      <c r="I2676" s="234">
        <v>106.01</v>
      </c>
      <c r="J2676" s="272">
        <v>46435</v>
      </c>
      <c r="K2676" s="17">
        <f t="shared" si="207"/>
        <v>43</v>
      </c>
      <c r="L2676" s="283">
        <f t="shared" si="208"/>
        <v>2.5551913892149089E-6</v>
      </c>
      <c r="M2676" s="22">
        <f t="shared" si="209"/>
        <v>1.0987322973624108E-4</v>
      </c>
    </row>
    <row r="2677" spans="1:13">
      <c r="A2677" s="16">
        <f t="shared" si="206"/>
        <v>2670</v>
      </c>
      <c r="B2677" s="12" t="s">
        <v>403</v>
      </c>
      <c r="C2677" s="272">
        <v>45103</v>
      </c>
      <c r="D2677" s="272">
        <v>45116</v>
      </c>
      <c r="E2677" s="196">
        <f t="shared" si="210"/>
        <v>45109.5</v>
      </c>
      <c r="F2677" s="272">
        <v>45121</v>
      </c>
      <c r="G2677" s="272">
        <v>45125</v>
      </c>
      <c r="H2677" s="12" t="s">
        <v>152</v>
      </c>
      <c r="I2677" s="234">
        <v>466.82000000000005</v>
      </c>
      <c r="J2677" s="272">
        <v>46436</v>
      </c>
      <c r="K2677" s="17">
        <f t="shared" si="207"/>
        <v>16</v>
      </c>
      <c r="L2677" s="283">
        <f t="shared" si="208"/>
        <v>1.1251904955318404E-5</v>
      </c>
      <c r="M2677" s="22">
        <f t="shared" si="209"/>
        <v>1.8003047928509446E-4</v>
      </c>
    </row>
    <row r="2678" spans="1:13">
      <c r="A2678" s="16">
        <f t="shared" si="206"/>
        <v>2671</v>
      </c>
      <c r="B2678" s="12" t="s">
        <v>404</v>
      </c>
      <c r="C2678" s="272">
        <v>45102</v>
      </c>
      <c r="D2678" s="272">
        <v>45115</v>
      </c>
      <c r="E2678" s="196">
        <f t="shared" si="210"/>
        <v>45108.5</v>
      </c>
      <c r="F2678" s="272">
        <v>45121</v>
      </c>
      <c r="G2678" s="272">
        <v>45156</v>
      </c>
      <c r="H2678" s="12" t="s">
        <v>157</v>
      </c>
      <c r="I2678" s="234">
        <v>122.29</v>
      </c>
      <c r="J2678" s="272">
        <v>46437</v>
      </c>
      <c r="K2678" s="17">
        <f t="shared" si="207"/>
        <v>48</v>
      </c>
      <c r="L2678" s="283">
        <f t="shared" si="208"/>
        <v>2.9475931986330653E-6</v>
      </c>
      <c r="M2678" s="22">
        <f t="shared" si="209"/>
        <v>1.4148447353438715E-4</v>
      </c>
    </row>
    <row r="2679" spans="1:13">
      <c r="A2679" s="16">
        <f t="shared" si="206"/>
        <v>2672</v>
      </c>
      <c r="B2679" s="12" t="s">
        <v>403</v>
      </c>
      <c r="C2679" s="272">
        <v>45103</v>
      </c>
      <c r="D2679" s="272">
        <v>45116</v>
      </c>
      <c r="E2679" s="196">
        <f t="shared" si="210"/>
        <v>45109.5</v>
      </c>
      <c r="F2679" s="272">
        <v>45121</v>
      </c>
      <c r="G2679" s="272">
        <v>45152</v>
      </c>
      <c r="H2679" s="12" t="s">
        <v>153</v>
      </c>
      <c r="I2679" s="234">
        <v>135.06</v>
      </c>
      <c r="J2679" s="272">
        <v>46438</v>
      </c>
      <c r="K2679" s="17">
        <f t="shared" si="207"/>
        <v>43</v>
      </c>
      <c r="L2679" s="283">
        <f t="shared" si="208"/>
        <v>3.2553924066348986E-6</v>
      </c>
      <c r="M2679" s="22">
        <f t="shared" si="209"/>
        <v>1.3998187348530065E-4</v>
      </c>
    </row>
    <row r="2680" spans="1:13">
      <c r="A2680" s="16">
        <f t="shared" si="206"/>
        <v>2673</v>
      </c>
      <c r="B2680" s="12" t="s">
        <v>403</v>
      </c>
      <c r="C2680" s="272">
        <v>45103</v>
      </c>
      <c r="D2680" s="272">
        <v>45116</v>
      </c>
      <c r="E2680" s="196">
        <f t="shared" si="210"/>
        <v>45109.5</v>
      </c>
      <c r="F2680" s="272">
        <v>45121</v>
      </c>
      <c r="G2680" s="272">
        <v>45229</v>
      </c>
      <c r="H2680" s="12" t="s">
        <v>152</v>
      </c>
      <c r="I2680" s="234">
        <v>49.7</v>
      </c>
      <c r="J2680" s="272">
        <v>46439</v>
      </c>
      <c r="K2680" s="17">
        <f t="shared" si="207"/>
        <v>120</v>
      </c>
      <c r="L2680" s="283">
        <f t="shared" si="208"/>
        <v>1.1979342707667294E-6</v>
      </c>
      <c r="M2680" s="22">
        <f t="shared" si="209"/>
        <v>1.4375211249200752E-4</v>
      </c>
    </row>
    <row r="2681" spans="1:13">
      <c r="A2681" s="16">
        <f t="shared" si="206"/>
        <v>2674</v>
      </c>
      <c r="B2681" s="12" t="s">
        <v>403</v>
      </c>
      <c r="C2681" s="272">
        <v>45103</v>
      </c>
      <c r="D2681" s="272">
        <v>45116</v>
      </c>
      <c r="E2681" s="196">
        <f t="shared" si="210"/>
        <v>45109.5</v>
      </c>
      <c r="F2681" s="272">
        <v>45121</v>
      </c>
      <c r="G2681" s="272">
        <v>45156</v>
      </c>
      <c r="H2681" s="12" t="s">
        <v>157</v>
      </c>
      <c r="I2681" s="234">
        <v>23.55</v>
      </c>
      <c r="J2681" s="272">
        <v>46440</v>
      </c>
      <c r="K2681" s="17">
        <f t="shared" si="207"/>
        <v>47</v>
      </c>
      <c r="L2681" s="283">
        <f t="shared" si="208"/>
        <v>5.676328385625045E-7</v>
      </c>
      <c r="M2681" s="22">
        <f t="shared" si="209"/>
        <v>2.6678743412437713E-5</v>
      </c>
    </row>
    <row r="2682" spans="1:13">
      <c r="A2682" s="16">
        <f t="shared" si="206"/>
        <v>2675</v>
      </c>
      <c r="B2682" s="12" t="s">
        <v>404</v>
      </c>
      <c r="C2682" s="272">
        <v>45102</v>
      </c>
      <c r="D2682" s="272">
        <v>45115</v>
      </c>
      <c r="E2682" s="196">
        <f t="shared" si="210"/>
        <v>45108.5</v>
      </c>
      <c r="F2682" s="272">
        <v>45121</v>
      </c>
      <c r="G2682" s="272">
        <v>45156</v>
      </c>
      <c r="H2682" s="12" t="s">
        <v>157</v>
      </c>
      <c r="I2682" s="234">
        <v>100.1</v>
      </c>
      <c r="J2682" s="272">
        <v>46441</v>
      </c>
      <c r="K2682" s="17">
        <f t="shared" si="207"/>
        <v>48</v>
      </c>
      <c r="L2682" s="283">
        <f t="shared" si="208"/>
        <v>2.4127408552062295E-6</v>
      </c>
      <c r="M2682" s="22">
        <f t="shared" si="209"/>
        <v>1.1581156104989901E-4</v>
      </c>
    </row>
    <row r="2683" spans="1:13">
      <c r="A2683" s="16">
        <f t="shared" si="206"/>
        <v>2676</v>
      </c>
      <c r="B2683" s="12" t="s">
        <v>403</v>
      </c>
      <c r="C2683" s="272">
        <v>45103</v>
      </c>
      <c r="D2683" s="272">
        <v>45116</v>
      </c>
      <c r="E2683" s="196">
        <f t="shared" si="210"/>
        <v>45109.5</v>
      </c>
      <c r="F2683" s="272">
        <v>45121</v>
      </c>
      <c r="G2683" s="272">
        <v>45152</v>
      </c>
      <c r="H2683" s="12" t="s">
        <v>153</v>
      </c>
      <c r="I2683" s="234">
        <v>31.11</v>
      </c>
      <c r="J2683" s="272">
        <v>46442</v>
      </c>
      <c r="K2683" s="17">
        <f t="shared" si="207"/>
        <v>43</v>
      </c>
      <c r="L2683" s="283">
        <f t="shared" si="208"/>
        <v>7.4985382622842956E-7</v>
      </c>
      <c r="M2683" s="22">
        <f t="shared" si="209"/>
        <v>3.2243714527822472E-5</v>
      </c>
    </row>
    <row r="2684" spans="1:13">
      <c r="A2684" s="16">
        <f t="shared" si="206"/>
        <v>2677</v>
      </c>
      <c r="B2684" s="12" t="s">
        <v>403</v>
      </c>
      <c r="C2684" s="272">
        <v>45103</v>
      </c>
      <c r="D2684" s="272">
        <v>45116</v>
      </c>
      <c r="E2684" s="196">
        <f t="shared" si="210"/>
        <v>45109.5</v>
      </c>
      <c r="F2684" s="272">
        <v>45121</v>
      </c>
      <c r="G2684" s="272">
        <v>45156</v>
      </c>
      <c r="H2684" s="12" t="s">
        <v>157</v>
      </c>
      <c r="I2684" s="234">
        <v>23.04</v>
      </c>
      <c r="J2684" s="272">
        <v>46443</v>
      </c>
      <c r="K2684" s="17">
        <f t="shared" si="207"/>
        <v>47</v>
      </c>
      <c r="L2684" s="283">
        <f t="shared" si="208"/>
        <v>5.5534015288662863E-7</v>
      </c>
      <c r="M2684" s="22">
        <f t="shared" si="209"/>
        <v>2.6100987185671547E-5</v>
      </c>
    </row>
    <row r="2685" spans="1:13">
      <c r="A2685" s="16">
        <f t="shared" si="206"/>
        <v>2678</v>
      </c>
      <c r="B2685" s="12" t="s">
        <v>404</v>
      </c>
      <c r="C2685" s="272">
        <v>45102</v>
      </c>
      <c r="D2685" s="272">
        <v>45115</v>
      </c>
      <c r="E2685" s="196">
        <f t="shared" si="210"/>
        <v>45108.5</v>
      </c>
      <c r="F2685" s="272">
        <v>45121</v>
      </c>
      <c r="G2685" s="272">
        <v>45156</v>
      </c>
      <c r="H2685" s="12" t="s">
        <v>157</v>
      </c>
      <c r="I2685" s="234">
        <v>69</v>
      </c>
      <c r="J2685" s="272">
        <v>46444</v>
      </c>
      <c r="K2685" s="17">
        <f t="shared" si="207"/>
        <v>48</v>
      </c>
      <c r="L2685" s="283">
        <f t="shared" si="208"/>
        <v>1.663128062030268E-6</v>
      </c>
      <c r="M2685" s="22">
        <f t="shared" si="209"/>
        <v>7.9830146977452859E-5</v>
      </c>
    </row>
    <row r="2686" spans="1:13">
      <c r="A2686" s="16">
        <f t="shared" si="206"/>
        <v>2679</v>
      </c>
      <c r="B2686" s="12" t="s">
        <v>403</v>
      </c>
      <c r="C2686" s="272">
        <v>45103</v>
      </c>
      <c r="D2686" s="272">
        <v>45116</v>
      </c>
      <c r="E2686" s="196">
        <f t="shared" si="210"/>
        <v>45109.5</v>
      </c>
      <c r="F2686" s="272">
        <v>45121</v>
      </c>
      <c r="G2686" s="272">
        <v>45156</v>
      </c>
      <c r="H2686" s="12" t="s">
        <v>157</v>
      </c>
      <c r="I2686" s="234">
        <v>55.39</v>
      </c>
      <c r="J2686" s="272">
        <v>46445</v>
      </c>
      <c r="K2686" s="17">
        <f t="shared" si="207"/>
        <v>47</v>
      </c>
      <c r="L2686" s="283">
        <f t="shared" si="208"/>
        <v>1.3350820776211094E-6</v>
      </c>
      <c r="M2686" s="22">
        <f t="shared" si="209"/>
        <v>6.2748857648192146E-5</v>
      </c>
    </row>
    <row r="2687" spans="1:13">
      <c r="A2687" s="16">
        <f t="shared" si="206"/>
        <v>2680</v>
      </c>
      <c r="B2687" s="12" t="s">
        <v>404</v>
      </c>
      <c r="C2687" s="272">
        <v>45102</v>
      </c>
      <c r="D2687" s="272">
        <v>45115</v>
      </c>
      <c r="E2687" s="196">
        <f t="shared" si="210"/>
        <v>45108.5</v>
      </c>
      <c r="F2687" s="272">
        <v>45121</v>
      </c>
      <c r="G2687" s="272">
        <v>45156</v>
      </c>
      <c r="H2687" s="12" t="s">
        <v>157</v>
      </c>
      <c r="I2687" s="234">
        <v>253.29</v>
      </c>
      <c r="J2687" s="272">
        <v>46446</v>
      </c>
      <c r="K2687" s="17">
        <f t="shared" si="207"/>
        <v>48</v>
      </c>
      <c r="L2687" s="283">
        <f t="shared" si="208"/>
        <v>6.1051261859658926E-6</v>
      </c>
      <c r="M2687" s="22">
        <f t="shared" si="209"/>
        <v>2.9304605692636286E-4</v>
      </c>
    </row>
    <row r="2688" spans="1:13">
      <c r="A2688" s="16">
        <f t="shared" si="206"/>
        <v>2681</v>
      </c>
      <c r="B2688" s="12" t="s">
        <v>403</v>
      </c>
      <c r="C2688" s="272">
        <v>45103</v>
      </c>
      <c r="D2688" s="272">
        <v>45116</v>
      </c>
      <c r="E2688" s="196">
        <f t="shared" si="210"/>
        <v>45109.5</v>
      </c>
      <c r="F2688" s="272">
        <v>45121</v>
      </c>
      <c r="G2688" s="272">
        <v>45125</v>
      </c>
      <c r="H2688" s="12" t="s">
        <v>164</v>
      </c>
      <c r="I2688" s="234">
        <v>180.45</v>
      </c>
      <c r="J2688" s="272">
        <v>46447</v>
      </c>
      <c r="K2688" s="17">
        <f t="shared" si="207"/>
        <v>16</v>
      </c>
      <c r="L2688" s="283">
        <f t="shared" si="208"/>
        <v>4.3494414317878527E-6</v>
      </c>
      <c r="M2688" s="22">
        <f t="shared" si="209"/>
        <v>6.9591062908605644E-5</v>
      </c>
    </row>
    <row r="2689" spans="1:13">
      <c r="A2689" s="16">
        <f t="shared" si="206"/>
        <v>2682</v>
      </c>
      <c r="B2689" s="12" t="s">
        <v>404</v>
      </c>
      <c r="C2689" s="272">
        <v>45102</v>
      </c>
      <c r="D2689" s="272">
        <v>45115</v>
      </c>
      <c r="E2689" s="196">
        <f t="shared" si="210"/>
        <v>45108.5</v>
      </c>
      <c r="F2689" s="272">
        <v>45121</v>
      </c>
      <c r="G2689" s="272">
        <v>45156</v>
      </c>
      <c r="H2689" s="12" t="s">
        <v>157</v>
      </c>
      <c r="I2689" s="234">
        <v>83.96</v>
      </c>
      <c r="J2689" s="272">
        <v>46448</v>
      </c>
      <c r="K2689" s="17">
        <f t="shared" si="207"/>
        <v>48</v>
      </c>
      <c r="L2689" s="283">
        <f t="shared" si="208"/>
        <v>2.0237135085226275E-6</v>
      </c>
      <c r="M2689" s="22">
        <f t="shared" si="209"/>
        <v>9.7138248409086111E-5</v>
      </c>
    </row>
    <row r="2690" spans="1:13">
      <c r="A2690" s="16">
        <f t="shared" si="206"/>
        <v>2683</v>
      </c>
      <c r="B2690" s="12" t="s">
        <v>403</v>
      </c>
      <c r="C2690" s="272">
        <v>45103</v>
      </c>
      <c r="D2690" s="272">
        <v>45116</v>
      </c>
      <c r="E2690" s="196">
        <f t="shared" si="210"/>
        <v>45109.5</v>
      </c>
      <c r="F2690" s="272">
        <v>45121</v>
      </c>
      <c r="G2690" s="272">
        <v>45156</v>
      </c>
      <c r="H2690" s="12" t="s">
        <v>157</v>
      </c>
      <c r="I2690" s="234">
        <v>19.2</v>
      </c>
      <c r="J2690" s="272">
        <v>46449</v>
      </c>
      <c r="K2690" s="17">
        <f t="shared" si="207"/>
        <v>47</v>
      </c>
      <c r="L2690" s="283">
        <f t="shared" si="208"/>
        <v>4.6278346073885718E-7</v>
      </c>
      <c r="M2690" s="22">
        <f t="shared" si="209"/>
        <v>2.1750822654726289E-5</v>
      </c>
    </row>
    <row r="2691" spans="1:13">
      <c r="A2691" s="16">
        <f t="shared" si="206"/>
        <v>2684</v>
      </c>
      <c r="B2691" s="12" t="s">
        <v>404</v>
      </c>
      <c r="C2691" s="272">
        <v>45102</v>
      </c>
      <c r="D2691" s="272">
        <v>45115</v>
      </c>
      <c r="E2691" s="196">
        <f t="shared" si="210"/>
        <v>45108.5</v>
      </c>
      <c r="F2691" s="272">
        <v>45121</v>
      </c>
      <c r="G2691" s="272">
        <v>45156</v>
      </c>
      <c r="H2691" s="12" t="s">
        <v>157</v>
      </c>
      <c r="I2691" s="234">
        <v>27.02</v>
      </c>
      <c r="J2691" s="272">
        <v>46450</v>
      </c>
      <c r="K2691" s="17">
        <f t="shared" si="207"/>
        <v>48</v>
      </c>
      <c r="L2691" s="283">
        <f t="shared" si="208"/>
        <v>6.512713077689542E-7</v>
      </c>
      <c r="M2691" s="22">
        <f t="shared" si="209"/>
        <v>3.1261022772909803E-5</v>
      </c>
    </row>
    <row r="2692" spans="1:13">
      <c r="A2692" s="16">
        <f t="shared" si="206"/>
        <v>2685</v>
      </c>
      <c r="B2692" s="12" t="s">
        <v>403</v>
      </c>
      <c r="C2692" s="272">
        <v>45103</v>
      </c>
      <c r="D2692" s="272">
        <v>45116</v>
      </c>
      <c r="E2692" s="196">
        <f t="shared" si="210"/>
        <v>45109.5</v>
      </c>
      <c r="F2692" s="272">
        <v>45121</v>
      </c>
      <c r="G2692" s="272">
        <v>45125</v>
      </c>
      <c r="H2692" s="12" t="s">
        <v>156</v>
      </c>
      <c r="I2692" s="234">
        <v>23.01</v>
      </c>
      <c r="J2692" s="272">
        <v>46451</v>
      </c>
      <c r="K2692" s="17">
        <f t="shared" si="207"/>
        <v>16</v>
      </c>
      <c r="L2692" s="283">
        <f t="shared" si="208"/>
        <v>5.5461705372922419E-7</v>
      </c>
      <c r="M2692" s="22">
        <f t="shared" si="209"/>
        <v>8.8738728596675871E-6</v>
      </c>
    </row>
    <row r="2693" spans="1:13">
      <c r="A2693" s="16">
        <f t="shared" si="206"/>
        <v>2686</v>
      </c>
      <c r="B2693" s="12" t="s">
        <v>403</v>
      </c>
      <c r="C2693" s="272">
        <v>45103</v>
      </c>
      <c r="D2693" s="272">
        <v>45116</v>
      </c>
      <c r="E2693" s="196">
        <f t="shared" si="210"/>
        <v>45109.5</v>
      </c>
      <c r="F2693" s="272">
        <v>45121</v>
      </c>
      <c r="G2693" s="272">
        <v>45152</v>
      </c>
      <c r="H2693" s="12" t="s">
        <v>164</v>
      </c>
      <c r="I2693" s="234">
        <v>63</v>
      </c>
      <c r="J2693" s="272">
        <v>46452</v>
      </c>
      <c r="K2693" s="17">
        <f t="shared" si="207"/>
        <v>43</v>
      </c>
      <c r="L2693" s="283">
        <f t="shared" si="208"/>
        <v>1.5185082305493751E-6</v>
      </c>
      <c r="M2693" s="22">
        <f t="shared" si="209"/>
        <v>6.5295853913623124E-5</v>
      </c>
    </row>
    <row r="2694" spans="1:13">
      <c r="A2694" s="16">
        <f t="shared" si="206"/>
        <v>2687</v>
      </c>
      <c r="B2694" s="12" t="s">
        <v>403</v>
      </c>
      <c r="C2694" s="272">
        <v>45103</v>
      </c>
      <c r="D2694" s="272">
        <v>45116</v>
      </c>
      <c r="E2694" s="196">
        <f t="shared" si="210"/>
        <v>45109.5</v>
      </c>
      <c r="F2694" s="272">
        <v>45121</v>
      </c>
      <c r="G2694" s="272">
        <v>45229</v>
      </c>
      <c r="H2694" s="12" t="s">
        <v>152</v>
      </c>
      <c r="I2694" s="234">
        <v>45.74</v>
      </c>
      <c r="J2694" s="272">
        <v>46453</v>
      </c>
      <c r="K2694" s="17">
        <f t="shared" si="207"/>
        <v>120</v>
      </c>
      <c r="L2694" s="283">
        <f t="shared" si="208"/>
        <v>1.1024851819893402E-6</v>
      </c>
      <c r="M2694" s="22">
        <f t="shared" si="209"/>
        <v>1.3229822183872083E-4</v>
      </c>
    </row>
    <row r="2695" spans="1:13">
      <c r="A2695" s="16">
        <f t="shared" si="206"/>
        <v>2688</v>
      </c>
      <c r="B2695" s="12" t="s">
        <v>403</v>
      </c>
      <c r="C2695" s="272">
        <v>45103</v>
      </c>
      <c r="D2695" s="272">
        <v>45116</v>
      </c>
      <c r="E2695" s="196">
        <f t="shared" si="210"/>
        <v>45109.5</v>
      </c>
      <c r="F2695" s="272">
        <v>45121</v>
      </c>
      <c r="G2695" s="272">
        <v>45125</v>
      </c>
      <c r="H2695" s="12" t="s">
        <v>152</v>
      </c>
      <c r="I2695" s="234">
        <v>0.85</v>
      </c>
      <c r="J2695" s="272">
        <v>46454</v>
      </c>
      <c r="K2695" s="17">
        <f t="shared" si="207"/>
        <v>16</v>
      </c>
      <c r="L2695" s="283">
        <f t="shared" si="208"/>
        <v>2.0487809459793158E-8</v>
      </c>
      <c r="M2695" s="22">
        <f t="shared" si="209"/>
        <v>3.2780495135669052E-7</v>
      </c>
    </row>
    <row r="2696" spans="1:13">
      <c r="A2696" s="16">
        <f t="shared" si="206"/>
        <v>2689</v>
      </c>
      <c r="B2696" s="12" t="s">
        <v>403</v>
      </c>
      <c r="C2696" s="272">
        <v>45103</v>
      </c>
      <c r="D2696" s="272">
        <v>45116</v>
      </c>
      <c r="E2696" s="196">
        <f t="shared" si="210"/>
        <v>45109.5</v>
      </c>
      <c r="F2696" s="272">
        <v>45121</v>
      </c>
      <c r="G2696" s="272">
        <v>45125</v>
      </c>
      <c r="H2696" s="12" t="s">
        <v>152</v>
      </c>
      <c r="I2696" s="234">
        <v>29.84</v>
      </c>
      <c r="J2696" s="272">
        <v>46455</v>
      </c>
      <c r="K2696" s="17">
        <f t="shared" si="207"/>
        <v>16</v>
      </c>
      <c r="L2696" s="283">
        <f t="shared" si="208"/>
        <v>7.1924262856497392E-7</v>
      </c>
      <c r="M2696" s="22">
        <f t="shared" si="209"/>
        <v>1.1507882057039583E-5</v>
      </c>
    </row>
    <row r="2697" spans="1:13">
      <c r="A2697" s="16">
        <f t="shared" ref="A2697:A2760" si="211">A2696+1</f>
        <v>2690</v>
      </c>
      <c r="B2697" s="12" t="s">
        <v>403</v>
      </c>
      <c r="C2697" s="272">
        <v>45103</v>
      </c>
      <c r="D2697" s="272">
        <v>45116</v>
      </c>
      <c r="E2697" s="196">
        <f t="shared" si="210"/>
        <v>45109.5</v>
      </c>
      <c r="F2697" s="272">
        <v>45121</v>
      </c>
      <c r="G2697" s="272">
        <v>45229</v>
      </c>
      <c r="H2697" s="12" t="s">
        <v>152</v>
      </c>
      <c r="I2697" s="234">
        <v>2.4499999999999997</v>
      </c>
      <c r="J2697" s="272">
        <v>46456</v>
      </c>
      <c r="K2697" s="17">
        <f t="shared" si="207"/>
        <v>120</v>
      </c>
      <c r="L2697" s="283">
        <f t="shared" si="208"/>
        <v>5.9053097854697914E-8</v>
      </c>
      <c r="M2697" s="22">
        <f t="shared" si="209"/>
        <v>7.0863717425637494E-6</v>
      </c>
    </row>
    <row r="2698" spans="1:13">
      <c r="A2698" s="16">
        <f t="shared" si="211"/>
        <v>2691</v>
      </c>
      <c r="B2698" s="12" t="s">
        <v>403</v>
      </c>
      <c r="C2698" s="272">
        <v>45103</v>
      </c>
      <c r="D2698" s="272">
        <v>45116</v>
      </c>
      <c r="E2698" s="196">
        <f t="shared" si="210"/>
        <v>45109.5</v>
      </c>
      <c r="F2698" s="272">
        <v>45121</v>
      </c>
      <c r="G2698" s="272">
        <v>45152</v>
      </c>
      <c r="H2698" s="12" t="s">
        <v>153</v>
      </c>
      <c r="I2698" s="234">
        <v>24.39</v>
      </c>
      <c r="J2698" s="272">
        <v>46457</v>
      </c>
      <c r="K2698" s="17">
        <f t="shared" ref="K2698:K2761" si="212">(G2698-D2698)+((D2698-C2698+1)/2)</f>
        <v>43</v>
      </c>
      <c r="L2698" s="283">
        <f t="shared" ref="L2698:L2761" si="213">I2698/$I$4859</f>
        <v>5.8787961496982951E-7</v>
      </c>
      <c r="M2698" s="22">
        <f t="shared" ref="M2698:M2761" si="214">L2698*K2698</f>
        <v>2.527882344370267E-5</v>
      </c>
    </row>
    <row r="2699" spans="1:13">
      <c r="A2699" s="16">
        <f t="shared" si="211"/>
        <v>2692</v>
      </c>
      <c r="B2699" s="12" t="s">
        <v>403</v>
      </c>
      <c r="C2699" s="272">
        <v>45117</v>
      </c>
      <c r="D2699" s="272">
        <v>45130</v>
      </c>
      <c r="E2699" s="196">
        <f t="shared" si="210"/>
        <v>45123.5</v>
      </c>
      <c r="F2699" s="272">
        <v>45135</v>
      </c>
      <c r="G2699" s="272">
        <v>45140</v>
      </c>
      <c r="H2699" s="12" t="s">
        <v>152</v>
      </c>
      <c r="I2699" s="234">
        <v>1.73</v>
      </c>
      <c r="J2699" s="272">
        <v>46458</v>
      </c>
      <c r="K2699" s="17">
        <f t="shared" si="212"/>
        <v>17</v>
      </c>
      <c r="L2699" s="283">
        <f t="shared" si="213"/>
        <v>4.169871807699078E-8</v>
      </c>
      <c r="M2699" s="22">
        <f t="shared" si="214"/>
        <v>7.0887820730884329E-7</v>
      </c>
    </row>
    <row r="2700" spans="1:13">
      <c r="A2700" s="16">
        <f t="shared" si="211"/>
        <v>2693</v>
      </c>
      <c r="B2700" s="12" t="s">
        <v>403</v>
      </c>
      <c r="C2700" s="272">
        <v>45117</v>
      </c>
      <c r="D2700" s="272">
        <v>45130</v>
      </c>
      <c r="E2700" s="196">
        <f t="shared" si="210"/>
        <v>45123.5</v>
      </c>
      <c r="F2700" s="272">
        <v>45135</v>
      </c>
      <c r="G2700" s="272">
        <v>45229</v>
      </c>
      <c r="H2700" s="12" t="s">
        <v>152</v>
      </c>
      <c r="I2700" s="234">
        <v>2.33</v>
      </c>
      <c r="J2700" s="272">
        <v>46459</v>
      </c>
      <c r="K2700" s="17">
        <f t="shared" si="212"/>
        <v>106</v>
      </c>
      <c r="L2700" s="283">
        <f t="shared" si="213"/>
        <v>5.616070122508007E-8</v>
      </c>
      <c r="M2700" s="22">
        <f t="shared" si="214"/>
        <v>5.9530343298584873E-6</v>
      </c>
    </row>
    <row r="2701" spans="1:13">
      <c r="A2701" s="16">
        <f t="shared" si="211"/>
        <v>2694</v>
      </c>
      <c r="B2701" s="12" t="s">
        <v>403</v>
      </c>
      <c r="C2701" s="272">
        <v>45117</v>
      </c>
      <c r="D2701" s="272">
        <v>45130</v>
      </c>
      <c r="E2701" s="196">
        <f t="shared" si="210"/>
        <v>45123.5</v>
      </c>
      <c r="F2701" s="272">
        <v>45135</v>
      </c>
      <c r="G2701" s="272">
        <v>45156</v>
      </c>
      <c r="H2701" s="12" t="s">
        <v>157</v>
      </c>
      <c r="I2701" s="234">
        <v>24.75</v>
      </c>
      <c r="J2701" s="272">
        <v>46460</v>
      </c>
      <c r="K2701" s="17">
        <f t="shared" si="212"/>
        <v>33</v>
      </c>
      <c r="L2701" s="283">
        <f t="shared" si="213"/>
        <v>5.9655680485868308E-7</v>
      </c>
      <c r="M2701" s="22">
        <f t="shared" si="214"/>
        <v>1.9686374560336541E-5</v>
      </c>
    </row>
    <row r="2702" spans="1:13">
      <c r="A2702" s="16">
        <f t="shared" si="211"/>
        <v>2695</v>
      </c>
      <c r="B2702" s="12" t="s">
        <v>404</v>
      </c>
      <c r="C2702" s="272">
        <v>45116</v>
      </c>
      <c r="D2702" s="272">
        <v>45129</v>
      </c>
      <c r="E2702" s="196">
        <f t="shared" si="210"/>
        <v>45122.5</v>
      </c>
      <c r="F2702" s="272">
        <v>45135</v>
      </c>
      <c r="G2702" s="272">
        <v>45156</v>
      </c>
      <c r="H2702" s="12" t="s">
        <v>157</v>
      </c>
      <c r="I2702" s="234">
        <v>144.78</v>
      </c>
      <c r="J2702" s="272">
        <v>46461</v>
      </c>
      <c r="K2702" s="17">
        <f t="shared" si="212"/>
        <v>34</v>
      </c>
      <c r="L2702" s="283">
        <f t="shared" si="213"/>
        <v>3.489676533633945E-6</v>
      </c>
      <c r="M2702" s="22">
        <f t="shared" si="214"/>
        <v>1.1864900214355413E-4</v>
      </c>
    </row>
    <row r="2703" spans="1:13">
      <c r="A2703" s="16">
        <f t="shared" si="211"/>
        <v>2696</v>
      </c>
      <c r="B2703" s="12" t="s">
        <v>403</v>
      </c>
      <c r="C2703" s="272">
        <v>45117</v>
      </c>
      <c r="D2703" s="272">
        <v>45130</v>
      </c>
      <c r="E2703" s="196">
        <f t="shared" si="210"/>
        <v>45123.5</v>
      </c>
      <c r="F2703" s="272">
        <v>45135</v>
      </c>
      <c r="G2703" s="272">
        <v>45140</v>
      </c>
      <c r="H2703" s="12" t="s">
        <v>152</v>
      </c>
      <c r="I2703" s="234">
        <v>2.0599999999999996</v>
      </c>
      <c r="J2703" s="272">
        <v>46462</v>
      </c>
      <c r="K2703" s="17">
        <f t="shared" si="212"/>
        <v>17</v>
      </c>
      <c r="L2703" s="283">
        <f t="shared" si="213"/>
        <v>4.9652808808439876E-8</v>
      </c>
      <c r="M2703" s="22">
        <f t="shared" si="214"/>
        <v>8.4409774974347786E-7</v>
      </c>
    </row>
    <row r="2704" spans="1:13">
      <c r="A2704" s="16">
        <f t="shared" si="211"/>
        <v>2697</v>
      </c>
      <c r="B2704" s="12" t="s">
        <v>403</v>
      </c>
      <c r="C2704" s="272">
        <v>45117</v>
      </c>
      <c r="D2704" s="272">
        <v>45130</v>
      </c>
      <c r="E2704" s="196">
        <f t="shared" si="210"/>
        <v>45123.5</v>
      </c>
      <c r="F2704" s="272">
        <v>45135</v>
      </c>
      <c r="G2704" s="272">
        <v>45229</v>
      </c>
      <c r="H2704" s="12" t="s">
        <v>152</v>
      </c>
      <c r="I2704" s="234">
        <v>82.490000000000009</v>
      </c>
      <c r="J2704" s="272">
        <v>46463</v>
      </c>
      <c r="K2704" s="17">
        <f t="shared" si="212"/>
        <v>106</v>
      </c>
      <c r="L2704" s="283">
        <f t="shared" si="213"/>
        <v>1.9882816498098091E-6</v>
      </c>
      <c r="M2704" s="22">
        <f t="shared" si="214"/>
        <v>2.1075785487983977E-4</v>
      </c>
    </row>
    <row r="2705" spans="1:13">
      <c r="A2705" s="16">
        <f t="shared" si="211"/>
        <v>2698</v>
      </c>
      <c r="B2705" s="12" t="s">
        <v>403</v>
      </c>
      <c r="C2705" s="272">
        <v>45117</v>
      </c>
      <c r="D2705" s="272">
        <v>45130</v>
      </c>
      <c r="E2705" s="196">
        <f t="shared" si="210"/>
        <v>45123.5</v>
      </c>
      <c r="F2705" s="272">
        <v>45135</v>
      </c>
      <c r="G2705" s="272">
        <v>45229</v>
      </c>
      <c r="H2705" s="12" t="s">
        <v>152</v>
      </c>
      <c r="I2705" s="234">
        <v>10.71</v>
      </c>
      <c r="J2705" s="272">
        <v>46464</v>
      </c>
      <c r="K2705" s="17">
        <f t="shared" si="212"/>
        <v>106</v>
      </c>
      <c r="L2705" s="283">
        <f t="shared" si="213"/>
        <v>2.581463991933938E-7</v>
      </c>
      <c r="M2705" s="22">
        <f t="shared" si="214"/>
        <v>2.7363518314499744E-5</v>
      </c>
    </row>
    <row r="2706" spans="1:13">
      <c r="A2706" s="16">
        <f t="shared" si="211"/>
        <v>2699</v>
      </c>
      <c r="B2706" s="12" t="s">
        <v>403</v>
      </c>
      <c r="C2706" s="272">
        <v>45117</v>
      </c>
      <c r="D2706" s="272">
        <v>45130</v>
      </c>
      <c r="E2706" s="196">
        <f t="shared" si="210"/>
        <v>45123.5</v>
      </c>
      <c r="F2706" s="272">
        <v>45135</v>
      </c>
      <c r="G2706" s="272">
        <v>45229</v>
      </c>
      <c r="H2706" s="12" t="s">
        <v>156</v>
      </c>
      <c r="I2706" s="234">
        <v>40.64</v>
      </c>
      <c r="J2706" s="272">
        <v>46465</v>
      </c>
      <c r="K2706" s="17">
        <f t="shared" si="212"/>
        <v>106</v>
      </c>
      <c r="L2706" s="283">
        <f t="shared" si="213"/>
        <v>9.7955832523058103E-7</v>
      </c>
      <c r="M2706" s="22">
        <f t="shared" si="214"/>
        <v>1.0383318247444158E-4</v>
      </c>
    </row>
    <row r="2707" spans="1:13">
      <c r="A2707" s="16">
        <f t="shared" si="211"/>
        <v>2700</v>
      </c>
      <c r="B2707" s="12" t="s">
        <v>403</v>
      </c>
      <c r="C2707" s="272">
        <v>45117</v>
      </c>
      <c r="D2707" s="272">
        <v>45130</v>
      </c>
      <c r="E2707" s="196">
        <f t="shared" si="210"/>
        <v>45123.5</v>
      </c>
      <c r="F2707" s="272">
        <v>45135</v>
      </c>
      <c r="G2707" s="272">
        <v>45156</v>
      </c>
      <c r="H2707" s="12" t="s">
        <v>157</v>
      </c>
      <c r="I2707" s="234">
        <v>23.99</v>
      </c>
      <c r="J2707" s="272">
        <v>46466</v>
      </c>
      <c r="K2707" s="17">
        <f t="shared" si="212"/>
        <v>33</v>
      </c>
      <c r="L2707" s="283">
        <f t="shared" si="213"/>
        <v>5.7823829287110331E-7</v>
      </c>
      <c r="M2707" s="22">
        <f t="shared" si="214"/>
        <v>1.9081863664746409E-5</v>
      </c>
    </row>
    <row r="2708" spans="1:13">
      <c r="A2708" s="16">
        <f t="shared" si="211"/>
        <v>2701</v>
      </c>
      <c r="B2708" s="12" t="s">
        <v>404</v>
      </c>
      <c r="C2708" s="272">
        <v>45116</v>
      </c>
      <c r="D2708" s="272">
        <v>45129</v>
      </c>
      <c r="E2708" s="196">
        <f t="shared" si="210"/>
        <v>45122.5</v>
      </c>
      <c r="F2708" s="272">
        <v>45135</v>
      </c>
      <c r="G2708" s="272">
        <v>45156</v>
      </c>
      <c r="H2708" s="12" t="s">
        <v>157</v>
      </c>
      <c r="I2708" s="234">
        <v>222.94</v>
      </c>
      <c r="J2708" s="272">
        <v>46467</v>
      </c>
      <c r="K2708" s="17">
        <f t="shared" si="212"/>
        <v>34</v>
      </c>
      <c r="L2708" s="283">
        <f t="shared" si="213"/>
        <v>5.3735908717250425E-6</v>
      </c>
      <c r="M2708" s="22">
        <f t="shared" si="214"/>
        <v>1.8270208963865145E-4</v>
      </c>
    </row>
    <row r="2709" spans="1:13">
      <c r="A2709" s="16">
        <f t="shared" si="211"/>
        <v>2702</v>
      </c>
      <c r="B2709" s="12" t="s">
        <v>403</v>
      </c>
      <c r="C2709" s="272">
        <v>45117</v>
      </c>
      <c r="D2709" s="272">
        <v>45130</v>
      </c>
      <c r="E2709" s="196">
        <f t="shared" si="210"/>
        <v>45123.5</v>
      </c>
      <c r="F2709" s="272">
        <v>45135</v>
      </c>
      <c r="G2709" s="272">
        <v>45229</v>
      </c>
      <c r="H2709" s="12" t="s">
        <v>153</v>
      </c>
      <c r="I2709" s="234">
        <v>115.86000000000001</v>
      </c>
      <c r="J2709" s="272">
        <v>46468</v>
      </c>
      <c r="K2709" s="17">
        <f t="shared" si="212"/>
        <v>106</v>
      </c>
      <c r="L2709" s="283">
        <f t="shared" si="213"/>
        <v>2.7926089458960417E-6</v>
      </c>
      <c r="M2709" s="22">
        <f t="shared" si="214"/>
        <v>2.9601654826498042E-4</v>
      </c>
    </row>
    <row r="2710" spans="1:13">
      <c r="A2710" s="16">
        <f t="shared" si="211"/>
        <v>2703</v>
      </c>
      <c r="B2710" s="12" t="s">
        <v>403</v>
      </c>
      <c r="C2710" s="272">
        <v>45117</v>
      </c>
      <c r="D2710" s="272">
        <v>45130</v>
      </c>
      <c r="E2710" s="196">
        <f t="shared" si="210"/>
        <v>45123.5</v>
      </c>
      <c r="F2710" s="272">
        <v>45135</v>
      </c>
      <c r="G2710" s="272">
        <v>45229</v>
      </c>
      <c r="H2710" s="12" t="s">
        <v>154</v>
      </c>
      <c r="I2710" s="234">
        <v>739.8499999999998</v>
      </c>
      <c r="J2710" s="272">
        <v>46469</v>
      </c>
      <c r="K2710" s="17">
        <f t="shared" si="212"/>
        <v>106</v>
      </c>
      <c r="L2710" s="283">
        <f t="shared" si="213"/>
        <v>1.7832830386856429E-5</v>
      </c>
      <c r="M2710" s="22">
        <f t="shared" si="214"/>
        <v>1.8902800210067814E-3</v>
      </c>
    </row>
    <row r="2711" spans="1:13">
      <c r="A2711" s="16">
        <f t="shared" si="211"/>
        <v>2704</v>
      </c>
      <c r="B2711" s="12" t="s">
        <v>403</v>
      </c>
      <c r="C2711" s="272">
        <v>45117</v>
      </c>
      <c r="D2711" s="272">
        <v>45130</v>
      </c>
      <c r="E2711" s="196">
        <f t="shared" si="210"/>
        <v>45123.5</v>
      </c>
      <c r="F2711" s="272">
        <v>45135</v>
      </c>
      <c r="G2711" s="272">
        <v>45229</v>
      </c>
      <c r="H2711" s="12" t="s">
        <v>155</v>
      </c>
      <c r="I2711" s="234">
        <v>37.809999999999995</v>
      </c>
      <c r="J2711" s="272">
        <v>46470</v>
      </c>
      <c r="K2711" s="17">
        <f t="shared" si="212"/>
        <v>106</v>
      </c>
      <c r="L2711" s="283">
        <f t="shared" si="213"/>
        <v>9.1134597138209314E-7</v>
      </c>
      <c r="M2711" s="22">
        <f t="shared" si="214"/>
        <v>9.6602672966501868E-5</v>
      </c>
    </row>
    <row r="2712" spans="1:13">
      <c r="A2712" s="16">
        <f t="shared" si="211"/>
        <v>2705</v>
      </c>
      <c r="B2712" s="12" t="s">
        <v>403</v>
      </c>
      <c r="C2712" s="272">
        <v>45117</v>
      </c>
      <c r="D2712" s="272">
        <v>45130</v>
      </c>
      <c r="E2712" s="196">
        <f t="shared" si="210"/>
        <v>45123.5</v>
      </c>
      <c r="F2712" s="272">
        <v>45135</v>
      </c>
      <c r="G2712" s="272">
        <v>45229</v>
      </c>
      <c r="H2712" s="12" t="s">
        <v>154</v>
      </c>
      <c r="I2712" s="234">
        <v>195.25</v>
      </c>
      <c r="J2712" s="272">
        <v>46471</v>
      </c>
      <c r="K2712" s="17">
        <f t="shared" si="212"/>
        <v>106</v>
      </c>
      <c r="L2712" s="283">
        <f t="shared" si="213"/>
        <v>4.7061703494407221E-6</v>
      </c>
      <c r="M2712" s="22">
        <f t="shared" si="214"/>
        <v>4.9885405704071652E-4</v>
      </c>
    </row>
    <row r="2713" spans="1:13">
      <c r="A2713" s="16">
        <f t="shared" si="211"/>
        <v>2706</v>
      </c>
      <c r="B2713" s="12" t="s">
        <v>403</v>
      </c>
      <c r="C2713" s="272">
        <v>45117</v>
      </c>
      <c r="D2713" s="272">
        <v>45130</v>
      </c>
      <c r="E2713" s="196">
        <f t="shared" si="210"/>
        <v>45123.5</v>
      </c>
      <c r="F2713" s="272">
        <v>45135</v>
      </c>
      <c r="G2713" s="272">
        <v>45229</v>
      </c>
      <c r="H2713" s="12" t="s">
        <v>152</v>
      </c>
      <c r="I2713" s="234">
        <v>17.009999999999998</v>
      </c>
      <c r="J2713" s="272">
        <v>46472</v>
      </c>
      <c r="K2713" s="17">
        <f t="shared" si="212"/>
        <v>106</v>
      </c>
      <c r="L2713" s="283">
        <f t="shared" si="213"/>
        <v>4.0999722224833124E-7</v>
      </c>
      <c r="M2713" s="22">
        <f t="shared" si="214"/>
        <v>4.3459705558323109E-5</v>
      </c>
    </row>
    <row r="2714" spans="1:13">
      <c r="A2714" s="16">
        <f t="shared" si="211"/>
        <v>2707</v>
      </c>
      <c r="B2714" s="12" t="s">
        <v>403</v>
      </c>
      <c r="C2714" s="272">
        <v>45117</v>
      </c>
      <c r="D2714" s="272">
        <v>45130</v>
      </c>
      <c r="E2714" s="196">
        <f t="shared" si="210"/>
        <v>45123.5</v>
      </c>
      <c r="F2714" s="272">
        <v>45135</v>
      </c>
      <c r="G2714" s="272">
        <v>45152</v>
      </c>
      <c r="H2714" s="12" t="s">
        <v>153</v>
      </c>
      <c r="I2714" s="234">
        <v>34.79</v>
      </c>
      <c r="J2714" s="272">
        <v>46473</v>
      </c>
      <c r="K2714" s="17">
        <f t="shared" si="212"/>
        <v>29</v>
      </c>
      <c r="L2714" s="283">
        <f t="shared" si="213"/>
        <v>8.3855398953671053E-7</v>
      </c>
      <c r="M2714" s="22">
        <f t="shared" si="214"/>
        <v>2.4318065696564606E-5</v>
      </c>
    </row>
    <row r="2715" spans="1:13">
      <c r="A2715" s="16">
        <f t="shared" si="211"/>
        <v>2708</v>
      </c>
      <c r="B2715" s="12" t="s">
        <v>403</v>
      </c>
      <c r="C2715" s="272">
        <v>45117</v>
      </c>
      <c r="D2715" s="272">
        <v>45130</v>
      </c>
      <c r="E2715" s="196">
        <f t="shared" si="210"/>
        <v>45123.5</v>
      </c>
      <c r="F2715" s="272">
        <v>45135</v>
      </c>
      <c r="G2715" s="272">
        <v>45152</v>
      </c>
      <c r="H2715" s="12" t="s">
        <v>152</v>
      </c>
      <c r="I2715" s="234">
        <v>20.88</v>
      </c>
      <c r="J2715" s="272">
        <v>46474</v>
      </c>
      <c r="K2715" s="17">
        <f t="shared" si="212"/>
        <v>29</v>
      </c>
      <c r="L2715" s="283">
        <f t="shared" si="213"/>
        <v>5.0327701355350719E-7</v>
      </c>
      <c r="M2715" s="22">
        <f t="shared" si="214"/>
        <v>1.4595033393051709E-5</v>
      </c>
    </row>
    <row r="2716" spans="1:13">
      <c r="A2716" s="16">
        <f t="shared" si="211"/>
        <v>2709</v>
      </c>
      <c r="B2716" s="12" t="s">
        <v>403</v>
      </c>
      <c r="C2716" s="272">
        <v>45117</v>
      </c>
      <c r="D2716" s="272">
        <v>45130</v>
      </c>
      <c r="E2716" s="196">
        <f t="shared" si="210"/>
        <v>45123.5</v>
      </c>
      <c r="F2716" s="272">
        <v>45135</v>
      </c>
      <c r="G2716" s="272">
        <v>45152</v>
      </c>
      <c r="H2716" s="12" t="s">
        <v>156</v>
      </c>
      <c r="I2716" s="234">
        <v>104.41</v>
      </c>
      <c r="J2716" s="272">
        <v>46475</v>
      </c>
      <c r="K2716" s="17">
        <f t="shared" si="212"/>
        <v>29</v>
      </c>
      <c r="L2716" s="283">
        <f t="shared" si="213"/>
        <v>2.5166261008200041E-6</v>
      </c>
      <c r="M2716" s="22">
        <f t="shared" si="214"/>
        <v>7.2982156923780123E-5</v>
      </c>
    </row>
    <row r="2717" spans="1:13">
      <c r="A2717" s="16">
        <f t="shared" si="211"/>
        <v>2710</v>
      </c>
      <c r="B2717" s="12" t="s">
        <v>403</v>
      </c>
      <c r="C2717" s="272">
        <v>45117</v>
      </c>
      <c r="D2717" s="272">
        <v>45130</v>
      </c>
      <c r="E2717" s="196">
        <f t="shared" si="210"/>
        <v>45123.5</v>
      </c>
      <c r="F2717" s="272">
        <v>45135</v>
      </c>
      <c r="G2717" s="272">
        <v>45140</v>
      </c>
      <c r="H2717" s="12" t="s">
        <v>156</v>
      </c>
      <c r="I2717" s="234">
        <v>1139.9299999999998</v>
      </c>
      <c r="J2717" s="272">
        <v>46476</v>
      </c>
      <c r="K2717" s="17">
        <f t="shared" si="212"/>
        <v>17</v>
      </c>
      <c r="L2717" s="283">
        <f t="shared" si="213"/>
        <v>2.7476080750002367E-5</v>
      </c>
      <c r="M2717" s="22">
        <f t="shared" si="214"/>
        <v>4.6709337275004022E-4</v>
      </c>
    </row>
    <row r="2718" spans="1:13">
      <c r="A2718" s="16">
        <f t="shared" si="211"/>
        <v>2711</v>
      </c>
      <c r="B2718" s="12" t="s">
        <v>403</v>
      </c>
      <c r="C2718" s="272">
        <v>45117</v>
      </c>
      <c r="D2718" s="272">
        <v>45130</v>
      </c>
      <c r="E2718" s="196">
        <f t="shared" si="210"/>
        <v>45123.5</v>
      </c>
      <c r="F2718" s="272">
        <v>45135</v>
      </c>
      <c r="G2718" s="272">
        <v>45140</v>
      </c>
      <c r="H2718" s="12" t="s">
        <v>152</v>
      </c>
      <c r="I2718" s="234">
        <v>13341.219999999983</v>
      </c>
      <c r="J2718" s="272">
        <v>46477</v>
      </c>
      <c r="K2718" s="17">
        <f t="shared" si="212"/>
        <v>17</v>
      </c>
      <c r="L2718" s="283">
        <f t="shared" si="213"/>
        <v>3.2156749802491919E-4</v>
      </c>
      <c r="M2718" s="22">
        <f t="shared" si="214"/>
        <v>5.4666474664236261E-3</v>
      </c>
    </row>
    <row r="2719" spans="1:13">
      <c r="A2719" s="16">
        <f t="shared" si="211"/>
        <v>2712</v>
      </c>
      <c r="B2719" s="12" t="s">
        <v>404</v>
      </c>
      <c r="C2719" s="272">
        <v>45116</v>
      </c>
      <c r="D2719" s="272">
        <v>45129</v>
      </c>
      <c r="E2719" s="196">
        <f t="shared" si="210"/>
        <v>45122.5</v>
      </c>
      <c r="F2719" s="272">
        <v>45135</v>
      </c>
      <c r="G2719" s="272">
        <v>45156</v>
      </c>
      <c r="H2719" s="12" t="s">
        <v>157</v>
      </c>
      <c r="I2719" s="234">
        <v>120.78</v>
      </c>
      <c r="J2719" s="272">
        <v>46478</v>
      </c>
      <c r="K2719" s="17">
        <f t="shared" si="212"/>
        <v>34</v>
      </c>
      <c r="L2719" s="283">
        <f t="shared" si="213"/>
        <v>2.9111972077103738E-6</v>
      </c>
      <c r="M2719" s="22">
        <f t="shared" si="214"/>
        <v>9.8980705062152709E-5</v>
      </c>
    </row>
    <row r="2720" spans="1:13">
      <c r="A2720" s="16">
        <f t="shared" si="211"/>
        <v>2713</v>
      </c>
      <c r="B2720" s="12" t="s">
        <v>403</v>
      </c>
      <c r="C2720" s="272">
        <v>45117</v>
      </c>
      <c r="D2720" s="272">
        <v>45130</v>
      </c>
      <c r="E2720" s="196">
        <f t="shared" si="210"/>
        <v>45123.5</v>
      </c>
      <c r="F2720" s="272">
        <v>45135</v>
      </c>
      <c r="G2720" s="272">
        <v>45156</v>
      </c>
      <c r="H2720" s="12" t="s">
        <v>157</v>
      </c>
      <c r="I2720" s="234">
        <v>0.6</v>
      </c>
      <c r="J2720" s="272">
        <v>46479</v>
      </c>
      <c r="K2720" s="17">
        <f t="shared" si="212"/>
        <v>33</v>
      </c>
      <c r="L2720" s="283">
        <f t="shared" si="213"/>
        <v>1.4461983148089287E-8</v>
      </c>
      <c r="M2720" s="22">
        <f t="shared" si="214"/>
        <v>4.7724544388694647E-7</v>
      </c>
    </row>
    <row r="2721" spans="1:13">
      <c r="A2721" s="16">
        <f t="shared" si="211"/>
        <v>2714</v>
      </c>
      <c r="B2721" s="12" t="s">
        <v>404</v>
      </c>
      <c r="C2721" s="272">
        <v>45116</v>
      </c>
      <c r="D2721" s="272">
        <v>45129</v>
      </c>
      <c r="E2721" s="196">
        <f t="shared" si="210"/>
        <v>45122.5</v>
      </c>
      <c r="F2721" s="272">
        <v>45135</v>
      </c>
      <c r="G2721" s="272">
        <v>45156</v>
      </c>
      <c r="H2721" s="12" t="s">
        <v>157</v>
      </c>
      <c r="I2721" s="234">
        <v>525.29</v>
      </c>
      <c r="J2721" s="272">
        <v>46480</v>
      </c>
      <c r="K2721" s="17">
        <f t="shared" si="212"/>
        <v>34</v>
      </c>
      <c r="L2721" s="283">
        <f t="shared" si="213"/>
        <v>1.2661225213099702E-5</v>
      </c>
      <c r="M2721" s="22">
        <f t="shared" si="214"/>
        <v>4.3048165724538987E-4</v>
      </c>
    </row>
    <row r="2722" spans="1:13">
      <c r="A2722" s="16">
        <f t="shared" si="211"/>
        <v>2715</v>
      </c>
      <c r="B2722" s="12" t="s">
        <v>403</v>
      </c>
      <c r="C2722" s="272">
        <v>45117</v>
      </c>
      <c r="D2722" s="272">
        <v>45130</v>
      </c>
      <c r="E2722" s="196">
        <f t="shared" si="210"/>
        <v>45123.5</v>
      </c>
      <c r="F2722" s="272">
        <v>45135</v>
      </c>
      <c r="G2722" s="272">
        <v>45152</v>
      </c>
      <c r="H2722" s="12" t="s">
        <v>153</v>
      </c>
      <c r="I2722" s="234">
        <v>186.23000000000002</v>
      </c>
      <c r="J2722" s="272">
        <v>46481</v>
      </c>
      <c r="K2722" s="17">
        <f t="shared" si="212"/>
        <v>29</v>
      </c>
      <c r="L2722" s="283">
        <f t="shared" si="213"/>
        <v>4.4887585361144473E-6</v>
      </c>
      <c r="M2722" s="22">
        <f t="shared" si="214"/>
        <v>1.3017399754731897E-4</v>
      </c>
    </row>
    <row r="2723" spans="1:13">
      <c r="A2723" s="16">
        <f t="shared" si="211"/>
        <v>2716</v>
      </c>
      <c r="B2723" s="12" t="s">
        <v>404</v>
      </c>
      <c r="C2723" s="272">
        <v>45116</v>
      </c>
      <c r="D2723" s="272">
        <v>45129</v>
      </c>
      <c r="E2723" s="196">
        <f t="shared" si="210"/>
        <v>45122.5</v>
      </c>
      <c r="F2723" s="272">
        <v>45135</v>
      </c>
      <c r="G2723" s="272">
        <v>45156</v>
      </c>
      <c r="H2723" s="12" t="s">
        <v>157</v>
      </c>
      <c r="I2723" s="234">
        <v>91.11</v>
      </c>
      <c r="J2723" s="272">
        <v>46482</v>
      </c>
      <c r="K2723" s="17">
        <f t="shared" si="212"/>
        <v>34</v>
      </c>
      <c r="L2723" s="283">
        <f t="shared" si="213"/>
        <v>2.1960521410373583E-6</v>
      </c>
      <c r="M2723" s="22">
        <f t="shared" si="214"/>
        <v>7.4665772795270177E-5</v>
      </c>
    </row>
    <row r="2724" spans="1:13">
      <c r="A2724" s="16">
        <f t="shared" si="211"/>
        <v>2717</v>
      </c>
      <c r="B2724" s="12" t="s">
        <v>403</v>
      </c>
      <c r="C2724" s="272">
        <v>45117</v>
      </c>
      <c r="D2724" s="272">
        <v>45130</v>
      </c>
      <c r="E2724" s="196">
        <f t="shared" si="210"/>
        <v>45123.5</v>
      </c>
      <c r="F2724" s="272">
        <v>45135</v>
      </c>
      <c r="G2724" s="272">
        <v>45152</v>
      </c>
      <c r="H2724" s="12" t="s">
        <v>153</v>
      </c>
      <c r="I2724" s="234">
        <v>98.81</v>
      </c>
      <c r="J2724" s="272">
        <v>46483</v>
      </c>
      <c r="K2724" s="17">
        <f t="shared" si="212"/>
        <v>29</v>
      </c>
      <c r="L2724" s="283">
        <f t="shared" si="213"/>
        <v>2.3816475914378374E-6</v>
      </c>
      <c r="M2724" s="22">
        <f t="shared" si="214"/>
        <v>6.906778015169728E-5</v>
      </c>
    </row>
    <row r="2725" spans="1:13">
      <c r="A2725" s="16">
        <f t="shared" si="211"/>
        <v>2718</v>
      </c>
      <c r="B2725" s="12" t="s">
        <v>403</v>
      </c>
      <c r="C2725" s="272">
        <v>45117</v>
      </c>
      <c r="D2725" s="272">
        <v>45130</v>
      </c>
      <c r="E2725" s="196">
        <f t="shared" ref="E2725:E2788" si="215">AVERAGE(C2725:D2725)</f>
        <v>45123.5</v>
      </c>
      <c r="F2725" s="272">
        <v>45135</v>
      </c>
      <c r="G2725" s="272">
        <v>45229</v>
      </c>
      <c r="H2725" s="12" t="s">
        <v>152</v>
      </c>
      <c r="I2725" s="234">
        <v>24.83</v>
      </c>
      <c r="J2725" s="272">
        <v>46484</v>
      </c>
      <c r="K2725" s="17">
        <f t="shared" si="212"/>
        <v>106</v>
      </c>
      <c r="L2725" s="283">
        <f t="shared" si="213"/>
        <v>5.9848506927842832E-7</v>
      </c>
      <c r="M2725" s="22">
        <f t="shared" si="214"/>
        <v>6.34394173435134E-5</v>
      </c>
    </row>
    <row r="2726" spans="1:13">
      <c r="A2726" s="16">
        <f t="shared" si="211"/>
        <v>2719</v>
      </c>
      <c r="B2726" s="12" t="s">
        <v>403</v>
      </c>
      <c r="C2726" s="272">
        <v>45117</v>
      </c>
      <c r="D2726" s="272">
        <v>45130</v>
      </c>
      <c r="E2726" s="196">
        <f t="shared" si="215"/>
        <v>45123.5</v>
      </c>
      <c r="F2726" s="272">
        <v>45135</v>
      </c>
      <c r="G2726" s="272">
        <v>45140</v>
      </c>
      <c r="H2726" s="12" t="s">
        <v>152</v>
      </c>
      <c r="I2726" s="234">
        <v>117.83</v>
      </c>
      <c r="J2726" s="272">
        <v>46485</v>
      </c>
      <c r="K2726" s="17">
        <f t="shared" si="212"/>
        <v>17</v>
      </c>
      <c r="L2726" s="283">
        <f t="shared" si="213"/>
        <v>2.8400924572322681E-6</v>
      </c>
      <c r="M2726" s="22">
        <f t="shared" si="214"/>
        <v>4.8281571772948555E-5</v>
      </c>
    </row>
    <row r="2727" spans="1:13">
      <c r="A2727" s="16">
        <f t="shared" si="211"/>
        <v>2720</v>
      </c>
      <c r="B2727" s="12" t="s">
        <v>403</v>
      </c>
      <c r="C2727" s="272">
        <v>45117</v>
      </c>
      <c r="D2727" s="272">
        <v>45130</v>
      </c>
      <c r="E2727" s="196">
        <f t="shared" si="215"/>
        <v>45123.5</v>
      </c>
      <c r="F2727" s="272">
        <v>45135</v>
      </c>
      <c r="G2727" s="272">
        <v>45152</v>
      </c>
      <c r="H2727" s="12" t="s">
        <v>152</v>
      </c>
      <c r="I2727" s="234">
        <v>356.22</v>
      </c>
      <c r="J2727" s="272">
        <v>46486</v>
      </c>
      <c r="K2727" s="17">
        <f t="shared" si="212"/>
        <v>29</v>
      </c>
      <c r="L2727" s="283">
        <f t="shared" si="213"/>
        <v>8.5860793950206114E-6</v>
      </c>
      <c r="M2727" s="22">
        <f t="shared" si="214"/>
        <v>2.4899630245559776E-4</v>
      </c>
    </row>
    <row r="2728" spans="1:13">
      <c r="A2728" s="16">
        <f t="shared" si="211"/>
        <v>2721</v>
      </c>
      <c r="B2728" s="12" t="s">
        <v>403</v>
      </c>
      <c r="C2728" s="272">
        <v>45117</v>
      </c>
      <c r="D2728" s="272">
        <v>45130</v>
      </c>
      <c r="E2728" s="196">
        <f t="shared" si="215"/>
        <v>45123.5</v>
      </c>
      <c r="F2728" s="272">
        <v>45135</v>
      </c>
      <c r="G2728" s="272">
        <v>45229</v>
      </c>
      <c r="H2728" s="12" t="s">
        <v>152</v>
      </c>
      <c r="I2728" s="234">
        <v>0.8</v>
      </c>
      <c r="J2728" s="272">
        <v>46487</v>
      </c>
      <c r="K2728" s="17">
        <f t="shared" si="212"/>
        <v>106</v>
      </c>
      <c r="L2728" s="283">
        <f t="shared" si="213"/>
        <v>1.9282644197452383E-8</v>
      </c>
      <c r="M2728" s="22">
        <f t="shared" si="214"/>
        <v>2.0439602849299526E-6</v>
      </c>
    </row>
    <row r="2729" spans="1:13">
      <c r="A2729" s="16">
        <f t="shared" si="211"/>
        <v>2722</v>
      </c>
      <c r="B2729" s="12" t="s">
        <v>403</v>
      </c>
      <c r="C2729" s="272">
        <v>45117</v>
      </c>
      <c r="D2729" s="272">
        <v>45130</v>
      </c>
      <c r="E2729" s="196">
        <f t="shared" si="215"/>
        <v>45123.5</v>
      </c>
      <c r="F2729" s="272">
        <v>45135</v>
      </c>
      <c r="G2729" s="272">
        <v>45226</v>
      </c>
      <c r="H2729" s="12" t="s">
        <v>152</v>
      </c>
      <c r="I2729" s="234">
        <v>20.94</v>
      </c>
      <c r="J2729" s="272">
        <v>46488</v>
      </c>
      <c r="K2729" s="17">
        <f t="shared" si="212"/>
        <v>103</v>
      </c>
      <c r="L2729" s="283">
        <f t="shared" si="213"/>
        <v>5.0472321186831617E-7</v>
      </c>
      <c r="M2729" s="22">
        <f t="shared" si="214"/>
        <v>5.1986490822436568E-5</v>
      </c>
    </row>
    <row r="2730" spans="1:13">
      <c r="A2730" s="16">
        <f t="shared" si="211"/>
        <v>2723</v>
      </c>
      <c r="B2730" s="12" t="s">
        <v>403</v>
      </c>
      <c r="C2730" s="272">
        <v>45117</v>
      </c>
      <c r="D2730" s="272">
        <v>45130</v>
      </c>
      <c r="E2730" s="196">
        <f t="shared" si="215"/>
        <v>45123.5</v>
      </c>
      <c r="F2730" s="272">
        <v>45135</v>
      </c>
      <c r="G2730" s="272">
        <v>45156</v>
      </c>
      <c r="H2730" s="12" t="s">
        <v>157</v>
      </c>
      <c r="I2730" s="234">
        <v>1027.5199999999998</v>
      </c>
      <c r="J2730" s="272">
        <v>46489</v>
      </c>
      <c r="K2730" s="17">
        <f t="shared" si="212"/>
        <v>33</v>
      </c>
      <c r="L2730" s="283">
        <f t="shared" si="213"/>
        <v>2.4766628207207834E-5</v>
      </c>
      <c r="M2730" s="22">
        <f t="shared" si="214"/>
        <v>8.1729873083785849E-4</v>
      </c>
    </row>
    <row r="2731" spans="1:13">
      <c r="A2731" s="16">
        <f t="shared" si="211"/>
        <v>2724</v>
      </c>
      <c r="B2731" s="12" t="s">
        <v>403</v>
      </c>
      <c r="C2731" s="272">
        <v>45117</v>
      </c>
      <c r="D2731" s="272">
        <v>45130</v>
      </c>
      <c r="E2731" s="196">
        <f t="shared" si="215"/>
        <v>45123.5</v>
      </c>
      <c r="F2731" s="272">
        <v>45135</v>
      </c>
      <c r="G2731" s="272">
        <v>45229</v>
      </c>
      <c r="H2731" s="12" t="s">
        <v>152</v>
      </c>
      <c r="I2731" s="234">
        <v>0.27</v>
      </c>
      <c r="J2731" s="272">
        <v>46490</v>
      </c>
      <c r="K2731" s="17">
        <f t="shared" si="212"/>
        <v>106</v>
      </c>
      <c r="L2731" s="283">
        <f t="shared" si="213"/>
        <v>6.5078924166401797E-9</v>
      </c>
      <c r="M2731" s="22">
        <f t="shared" si="214"/>
        <v>6.8983659616385908E-7</v>
      </c>
    </row>
    <row r="2732" spans="1:13">
      <c r="A2732" s="16">
        <f t="shared" si="211"/>
        <v>2725</v>
      </c>
      <c r="B2732" s="12" t="s">
        <v>403</v>
      </c>
      <c r="C2732" s="272">
        <v>45117</v>
      </c>
      <c r="D2732" s="272">
        <v>45130</v>
      </c>
      <c r="E2732" s="196">
        <f t="shared" si="215"/>
        <v>45123.5</v>
      </c>
      <c r="F2732" s="272">
        <v>45135</v>
      </c>
      <c r="G2732" s="272">
        <v>45156</v>
      </c>
      <c r="H2732" s="12" t="s">
        <v>166</v>
      </c>
      <c r="I2732" s="234">
        <v>208.32</v>
      </c>
      <c r="J2732" s="272">
        <v>46491</v>
      </c>
      <c r="K2732" s="17">
        <f t="shared" si="212"/>
        <v>33</v>
      </c>
      <c r="L2732" s="283">
        <f t="shared" si="213"/>
        <v>5.0212005490166007E-6</v>
      </c>
      <c r="M2732" s="22">
        <f t="shared" si="214"/>
        <v>1.6569961811754781E-4</v>
      </c>
    </row>
    <row r="2733" spans="1:13">
      <c r="A2733" s="16">
        <f t="shared" si="211"/>
        <v>2726</v>
      </c>
      <c r="B2733" s="12" t="s">
        <v>403</v>
      </c>
      <c r="C2733" s="272">
        <v>45117</v>
      </c>
      <c r="D2733" s="272">
        <v>45130</v>
      </c>
      <c r="E2733" s="196">
        <f t="shared" si="215"/>
        <v>45123.5</v>
      </c>
      <c r="F2733" s="272">
        <v>45135</v>
      </c>
      <c r="G2733" s="272">
        <v>45229</v>
      </c>
      <c r="H2733" s="12" t="s">
        <v>407</v>
      </c>
      <c r="I2733" s="234">
        <v>19.170000000000002</v>
      </c>
      <c r="J2733" s="272">
        <v>46492</v>
      </c>
      <c r="K2733" s="17">
        <f t="shared" si="212"/>
        <v>106</v>
      </c>
      <c r="L2733" s="283">
        <f t="shared" si="213"/>
        <v>4.6206036158145279E-7</v>
      </c>
      <c r="M2733" s="22">
        <f t="shared" si="214"/>
        <v>4.8978398327633997E-5</v>
      </c>
    </row>
    <row r="2734" spans="1:13">
      <c r="A2734" s="16">
        <f t="shared" si="211"/>
        <v>2727</v>
      </c>
      <c r="B2734" s="12" t="s">
        <v>403</v>
      </c>
      <c r="C2734" s="272">
        <v>45117</v>
      </c>
      <c r="D2734" s="272">
        <v>45130</v>
      </c>
      <c r="E2734" s="196">
        <f t="shared" si="215"/>
        <v>45123.5</v>
      </c>
      <c r="F2734" s="272">
        <v>45135</v>
      </c>
      <c r="G2734" s="272">
        <v>45229</v>
      </c>
      <c r="H2734" s="12" t="s">
        <v>152</v>
      </c>
      <c r="I2734" s="234">
        <v>0.48</v>
      </c>
      <c r="J2734" s="272">
        <v>46493</v>
      </c>
      <c r="K2734" s="17">
        <f t="shared" si="212"/>
        <v>106</v>
      </c>
      <c r="L2734" s="283">
        <f t="shared" si="213"/>
        <v>1.156958651847143E-8</v>
      </c>
      <c r="M2734" s="22">
        <f t="shared" si="214"/>
        <v>1.2263761709579716E-6</v>
      </c>
    </row>
    <row r="2735" spans="1:13">
      <c r="A2735" s="16">
        <f t="shared" si="211"/>
        <v>2728</v>
      </c>
      <c r="B2735" s="12" t="s">
        <v>403</v>
      </c>
      <c r="C2735" s="272">
        <v>45117</v>
      </c>
      <c r="D2735" s="272">
        <v>45130</v>
      </c>
      <c r="E2735" s="196">
        <f t="shared" si="215"/>
        <v>45123.5</v>
      </c>
      <c r="F2735" s="272">
        <v>45135</v>
      </c>
      <c r="G2735" s="272">
        <v>45229</v>
      </c>
      <c r="H2735" s="12" t="s">
        <v>152</v>
      </c>
      <c r="I2735" s="234">
        <v>40.76</v>
      </c>
      <c r="J2735" s="272">
        <v>46494</v>
      </c>
      <c r="K2735" s="17">
        <f t="shared" si="212"/>
        <v>106</v>
      </c>
      <c r="L2735" s="283">
        <f t="shared" si="213"/>
        <v>9.8245072186019878E-7</v>
      </c>
      <c r="M2735" s="22">
        <f t="shared" si="214"/>
        <v>1.0413977651718107E-4</v>
      </c>
    </row>
    <row r="2736" spans="1:13">
      <c r="A2736" s="16">
        <f t="shared" si="211"/>
        <v>2729</v>
      </c>
      <c r="B2736" s="12" t="s">
        <v>403</v>
      </c>
      <c r="C2736" s="272">
        <v>45117</v>
      </c>
      <c r="D2736" s="272">
        <v>45130</v>
      </c>
      <c r="E2736" s="196">
        <f t="shared" si="215"/>
        <v>45123.5</v>
      </c>
      <c r="F2736" s="272">
        <v>45135</v>
      </c>
      <c r="G2736" s="272">
        <v>45152</v>
      </c>
      <c r="H2736" s="12" t="s">
        <v>153</v>
      </c>
      <c r="I2736" s="234">
        <v>14.4</v>
      </c>
      <c r="J2736" s="272">
        <v>46495</v>
      </c>
      <c r="K2736" s="17">
        <f t="shared" si="212"/>
        <v>29</v>
      </c>
      <c r="L2736" s="283">
        <f t="shared" si="213"/>
        <v>3.4708759555414291E-7</v>
      </c>
      <c r="M2736" s="22">
        <f t="shared" si="214"/>
        <v>1.0065540271070145E-5</v>
      </c>
    </row>
    <row r="2737" spans="1:13">
      <c r="A2737" s="16">
        <f t="shared" si="211"/>
        <v>2730</v>
      </c>
      <c r="B2737" s="12" t="s">
        <v>403</v>
      </c>
      <c r="C2737" s="272">
        <v>45117</v>
      </c>
      <c r="D2737" s="272">
        <v>45130</v>
      </c>
      <c r="E2737" s="196">
        <f t="shared" si="215"/>
        <v>45123.5</v>
      </c>
      <c r="F2737" s="272">
        <v>45135</v>
      </c>
      <c r="G2737" s="272">
        <v>45140</v>
      </c>
      <c r="H2737" s="12" t="s">
        <v>152</v>
      </c>
      <c r="I2737" s="234">
        <v>3.27</v>
      </c>
      <c r="J2737" s="272">
        <v>46496</v>
      </c>
      <c r="K2737" s="17">
        <f t="shared" si="212"/>
        <v>17</v>
      </c>
      <c r="L2737" s="283">
        <f t="shared" si="213"/>
        <v>7.8817808157086617E-8</v>
      </c>
      <c r="M2737" s="22">
        <f t="shared" si="214"/>
        <v>1.3399027386704726E-6</v>
      </c>
    </row>
    <row r="2738" spans="1:13">
      <c r="A2738" s="16">
        <f t="shared" si="211"/>
        <v>2731</v>
      </c>
      <c r="B2738" s="12" t="s">
        <v>403</v>
      </c>
      <c r="C2738" s="272">
        <v>45117</v>
      </c>
      <c r="D2738" s="272">
        <v>45130</v>
      </c>
      <c r="E2738" s="196">
        <f t="shared" si="215"/>
        <v>45123.5</v>
      </c>
      <c r="F2738" s="272">
        <v>45135</v>
      </c>
      <c r="G2738" s="272">
        <v>45229</v>
      </c>
      <c r="H2738" s="12" t="s">
        <v>152</v>
      </c>
      <c r="I2738" s="234">
        <v>78.7</v>
      </c>
      <c r="J2738" s="272">
        <v>46497</v>
      </c>
      <c r="K2738" s="17">
        <f t="shared" si="212"/>
        <v>106</v>
      </c>
      <c r="L2738" s="283">
        <f t="shared" si="213"/>
        <v>1.8969301229243783E-6</v>
      </c>
      <c r="M2738" s="22">
        <f t="shared" si="214"/>
        <v>2.0107459302998409E-4</v>
      </c>
    </row>
    <row r="2739" spans="1:13">
      <c r="A2739" s="16">
        <f t="shared" si="211"/>
        <v>2732</v>
      </c>
      <c r="B2739" s="12" t="s">
        <v>403</v>
      </c>
      <c r="C2739" s="272">
        <v>45117</v>
      </c>
      <c r="D2739" s="272">
        <v>45130</v>
      </c>
      <c r="E2739" s="196">
        <f t="shared" si="215"/>
        <v>45123.5</v>
      </c>
      <c r="F2739" s="272">
        <v>45135</v>
      </c>
      <c r="G2739" s="272">
        <v>45229</v>
      </c>
      <c r="H2739" s="12" t="s">
        <v>152</v>
      </c>
      <c r="I2739" s="234">
        <v>12.330000000000002</v>
      </c>
      <c r="J2739" s="272">
        <v>46498</v>
      </c>
      <c r="K2739" s="17">
        <f t="shared" si="212"/>
        <v>106</v>
      </c>
      <c r="L2739" s="283">
        <f t="shared" si="213"/>
        <v>2.9719375369323488E-7</v>
      </c>
      <c r="M2739" s="22">
        <f t="shared" si="214"/>
        <v>3.1502537891482898E-5</v>
      </c>
    </row>
    <row r="2740" spans="1:13">
      <c r="A2740" s="16">
        <f t="shared" si="211"/>
        <v>2733</v>
      </c>
      <c r="B2740" s="12" t="s">
        <v>403</v>
      </c>
      <c r="C2740" s="272">
        <v>45117</v>
      </c>
      <c r="D2740" s="272">
        <v>45130</v>
      </c>
      <c r="E2740" s="196">
        <f t="shared" si="215"/>
        <v>45123.5</v>
      </c>
      <c r="F2740" s="272">
        <v>45135</v>
      </c>
      <c r="G2740" s="272">
        <v>45229</v>
      </c>
      <c r="H2740" s="12" t="s">
        <v>156</v>
      </c>
      <c r="I2740" s="234">
        <v>24.48</v>
      </c>
      <c r="J2740" s="272">
        <v>46499</v>
      </c>
      <c r="K2740" s="17">
        <f t="shared" si="212"/>
        <v>106</v>
      </c>
      <c r="L2740" s="283">
        <f t="shared" si="213"/>
        <v>5.9004891244204293E-7</v>
      </c>
      <c r="M2740" s="22">
        <f t="shared" si="214"/>
        <v>6.2545184718856549E-5</v>
      </c>
    </row>
    <row r="2741" spans="1:13">
      <c r="A2741" s="16">
        <f t="shared" si="211"/>
        <v>2734</v>
      </c>
      <c r="B2741" s="12" t="s">
        <v>403</v>
      </c>
      <c r="C2741" s="272">
        <v>45117</v>
      </c>
      <c r="D2741" s="272">
        <v>45130</v>
      </c>
      <c r="E2741" s="196">
        <f t="shared" si="215"/>
        <v>45123.5</v>
      </c>
      <c r="F2741" s="272">
        <v>45135</v>
      </c>
      <c r="G2741" s="272">
        <v>45140</v>
      </c>
      <c r="H2741" s="12" t="s">
        <v>156</v>
      </c>
      <c r="I2741" s="234">
        <v>15.86</v>
      </c>
      <c r="J2741" s="272">
        <v>46500</v>
      </c>
      <c r="K2741" s="17">
        <f t="shared" si="212"/>
        <v>17</v>
      </c>
      <c r="L2741" s="283">
        <f t="shared" si="213"/>
        <v>3.8227842121449351E-7</v>
      </c>
      <c r="M2741" s="22">
        <f t="shared" si="214"/>
        <v>6.4987331606463896E-6</v>
      </c>
    </row>
    <row r="2742" spans="1:13">
      <c r="A2742" s="16">
        <f t="shared" si="211"/>
        <v>2735</v>
      </c>
      <c r="B2742" s="12" t="s">
        <v>403</v>
      </c>
      <c r="C2742" s="272">
        <v>45117</v>
      </c>
      <c r="D2742" s="272">
        <v>45130</v>
      </c>
      <c r="E2742" s="196">
        <f t="shared" si="215"/>
        <v>45123.5</v>
      </c>
      <c r="F2742" s="272">
        <v>45135</v>
      </c>
      <c r="G2742" s="272">
        <v>45140</v>
      </c>
      <c r="H2742" s="12" t="s">
        <v>152</v>
      </c>
      <c r="I2742" s="234">
        <v>157.29999999999998</v>
      </c>
      <c r="J2742" s="272">
        <v>46501</v>
      </c>
      <c r="K2742" s="17">
        <f t="shared" si="212"/>
        <v>17</v>
      </c>
      <c r="L2742" s="283">
        <f t="shared" si="213"/>
        <v>3.7914499153240745E-6</v>
      </c>
      <c r="M2742" s="22">
        <f t="shared" si="214"/>
        <v>6.445464856050927E-5</v>
      </c>
    </row>
    <row r="2743" spans="1:13">
      <c r="A2743" s="16">
        <f t="shared" si="211"/>
        <v>2736</v>
      </c>
      <c r="B2743" s="12" t="s">
        <v>403</v>
      </c>
      <c r="C2743" s="272">
        <v>45117</v>
      </c>
      <c r="D2743" s="272">
        <v>45130</v>
      </c>
      <c r="E2743" s="196">
        <f t="shared" si="215"/>
        <v>45123.5</v>
      </c>
      <c r="F2743" s="272">
        <v>45135</v>
      </c>
      <c r="G2743" s="272">
        <v>45156</v>
      </c>
      <c r="H2743" s="12" t="s">
        <v>157</v>
      </c>
      <c r="I2743" s="234">
        <v>35.96</v>
      </c>
      <c r="J2743" s="272">
        <v>46502</v>
      </c>
      <c r="K2743" s="17">
        <f t="shared" si="212"/>
        <v>33</v>
      </c>
      <c r="L2743" s="283">
        <f t="shared" si="213"/>
        <v>8.6675485667548468E-7</v>
      </c>
      <c r="M2743" s="22">
        <f t="shared" si="214"/>
        <v>2.8602910270290996E-5</v>
      </c>
    </row>
    <row r="2744" spans="1:13">
      <c r="A2744" s="16">
        <f t="shared" si="211"/>
        <v>2737</v>
      </c>
      <c r="B2744" s="12" t="s">
        <v>404</v>
      </c>
      <c r="C2744" s="272">
        <v>45116</v>
      </c>
      <c r="D2744" s="272">
        <v>45129</v>
      </c>
      <c r="E2744" s="196">
        <f t="shared" si="215"/>
        <v>45122.5</v>
      </c>
      <c r="F2744" s="272">
        <v>45135</v>
      </c>
      <c r="G2744" s="272">
        <v>45156</v>
      </c>
      <c r="H2744" s="12" t="s">
        <v>157</v>
      </c>
      <c r="I2744" s="234">
        <v>72.87</v>
      </c>
      <c r="J2744" s="272">
        <v>46503</v>
      </c>
      <c r="K2744" s="17">
        <f t="shared" si="212"/>
        <v>34</v>
      </c>
      <c r="L2744" s="283">
        <f t="shared" si="213"/>
        <v>1.7564078533354441E-6</v>
      </c>
      <c r="M2744" s="22">
        <f t="shared" si="214"/>
        <v>5.9717867013405099E-5</v>
      </c>
    </row>
    <row r="2745" spans="1:13">
      <c r="A2745" s="16">
        <f t="shared" si="211"/>
        <v>2738</v>
      </c>
      <c r="B2745" s="12" t="s">
        <v>403</v>
      </c>
      <c r="C2745" s="272">
        <v>45117</v>
      </c>
      <c r="D2745" s="272">
        <v>45130</v>
      </c>
      <c r="E2745" s="196">
        <f t="shared" si="215"/>
        <v>45123.5</v>
      </c>
      <c r="F2745" s="272">
        <v>45135</v>
      </c>
      <c r="G2745" s="272">
        <v>45229</v>
      </c>
      <c r="H2745" s="12" t="s">
        <v>158</v>
      </c>
      <c r="I2745" s="234">
        <v>856.5199999999993</v>
      </c>
      <c r="J2745" s="272">
        <v>46504</v>
      </c>
      <c r="K2745" s="17">
        <f t="shared" si="212"/>
        <v>106</v>
      </c>
      <c r="L2745" s="283">
        <f t="shared" si="213"/>
        <v>2.0644963010002377E-5</v>
      </c>
      <c r="M2745" s="22">
        <f t="shared" si="214"/>
        <v>2.188366079060252E-3</v>
      </c>
    </row>
    <row r="2746" spans="1:13">
      <c r="A2746" s="16">
        <f t="shared" si="211"/>
        <v>2739</v>
      </c>
      <c r="B2746" s="12" t="s">
        <v>403</v>
      </c>
      <c r="C2746" s="272">
        <v>45117</v>
      </c>
      <c r="D2746" s="272">
        <v>45130</v>
      </c>
      <c r="E2746" s="196">
        <f t="shared" si="215"/>
        <v>45123.5</v>
      </c>
      <c r="F2746" s="272">
        <v>45135</v>
      </c>
      <c r="G2746" s="272">
        <v>45135</v>
      </c>
      <c r="H2746" s="12" t="s">
        <v>160</v>
      </c>
      <c r="I2746" s="234">
        <v>69676.769999999946</v>
      </c>
      <c r="J2746" s="272">
        <v>46505</v>
      </c>
      <c r="K2746" s="17">
        <f t="shared" si="212"/>
        <v>12</v>
      </c>
      <c r="L2746" s="283">
        <f t="shared" si="213"/>
        <v>1.6794404559221541E-3</v>
      </c>
      <c r="M2746" s="22">
        <f t="shared" si="214"/>
        <v>2.0153285471065849E-2</v>
      </c>
    </row>
    <row r="2747" spans="1:13">
      <c r="A2747" s="16">
        <f t="shared" si="211"/>
        <v>2740</v>
      </c>
      <c r="B2747" s="12" t="s">
        <v>403</v>
      </c>
      <c r="C2747" s="272">
        <v>45117</v>
      </c>
      <c r="D2747" s="272">
        <v>45130</v>
      </c>
      <c r="E2747" s="196">
        <f t="shared" si="215"/>
        <v>45123.5</v>
      </c>
      <c r="F2747" s="272">
        <v>45135</v>
      </c>
      <c r="G2747" s="272">
        <v>45135</v>
      </c>
      <c r="H2747" s="12" t="s">
        <v>159</v>
      </c>
      <c r="I2747" s="234">
        <v>69676.779999999955</v>
      </c>
      <c r="J2747" s="272">
        <v>46506</v>
      </c>
      <c r="K2747" s="17">
        <f t="shared" si="212"/>
        <v>12</v>
      </c>
      <c r="L2747" s="283">
        <f t="shared" si="213"/>
        <v>1.6794406969552068E-3</v>
      </c>
      <c r="M2747" s="22">
        <f t="shared" si="214"/>
        <v>2.0153288363462481E-2</v>
      </c>
    </row>
    <row r="2748" spans="1:13">
      <c r="A2748" s="16">
        <f t="shared" si="211"/>
        <v>2741</v>
      </c>
      <c r="B2748" s="12" t="s">
        <v>403</v>
      </c>
      <c r="C2748" s="272">
        <v>45117</v>
      </c>
      <c r="D2748" s="272">
        <v>45130</v>
      </c>
      <c r="E2748" s="196">
        <f t="shared" si="215"/>
        <v>45123.5</v>
      </c>
      <c r="F2748" s="272">
        <v>45135</v>
      </c>
      <c r="G2748" s="272">
        <v>45135</v>
      </c>
      <c r="H2748" s="12" t="s">
        <v>162</v>
      </c>
      <c r="I2748" s="234">
        <v>297928.22999999992</v>
      </c>
      <c r="J2748" s="272">
        <v>46507</v>
      </c>
      <c r="K2748" s="17">
        <f t="shared" si="212"/>
        <v>12</v>
      </c>
      <c r="L2748" s="283">
        <f t="shared" si="213"/>
        <v>7.1810550693334474E-3</v>
      </c>
      <c r="M2748" s="22">
        <f t="shared" si="214"/>
        <v>8.6172660832001369E-2</v>
      </c>
    </row>
    <row r="2749" spans="1:13">
      <c r="A2749" s="16">
        <f t="shared" si="211"/>
        <v>2742</v>
      </c>
      <c r="B2749" s="12" t="s">
        <v>403</v>
      </c>
      <c r="C2749" s="272">
        <v>45117</v>
      </c>
      <c r="D2749" s="272">
        <v>45130</v>
      </c>
      <c r="E2749" s="196">
        <f t="shared" si="215"/>
        <v>45123.5</v>
      </c>
      <c r="F2749" s="272">
        <v>45135</v>
      </c>
      <c r="G2749" s="272">
        <v>45135</v>
      </c>
      <c r="H2749" s="12" t="s">
        <v>161</v>
      </c>
      <c r="I2749" s="234">
        <v>297928.2699999999</v>
      </c>
      <c r="J2749" s="272">
        <v>46508</v>
      </c>
      <c r="K2749" s="17">
        <f t="shared" si="212"/>
        <v>12</v>
      </c>
      <c r="L2749" s="283">
        <f t="shared" si="213"/>
        <v>7.1810560334656564E-3</v>
      </c>
      <c r="M2749" s="22">
        <f t="shared" si="214"/>
        <v>8.617267240158788E-2</v>
      </c>
    </row>
    <row r="2750" spans="1:13">
      <c r="A2750" s="16">
        <f t="shared" si="211"/>
        <v>2743</v>
      </c>
      <c r="B2750" s="12" t="s">
        <v>403</v>
      </c>
      <c r="C2750" s="272">
        <v>45117</v>
      </c>
      <c r="D2750" s="272">
        <v>45130</v>
      </c>
      <c r="E2750" s="196">
        <f t="shared" si="215"/>
        <v>45123.5</v>
      </c>
      <c r="F2750" s="272">
        <v>45135</v>
      </c>
      <c r="G2750" s="272">
        <v>45135</v>
      </c>
      <c r="H2750" s="12" t="s">
        <v>163</v>
      </c>
      <c r="I2750" s="234">
        <v>443652.23000000033</v>
      </c>
      <c r="J2750" s="272">
        <v>46509</v>
      </c>
      <c r="K2750" s="17">
        <f t="shared" si="212"/>
        <v>12</v>
      </c>
      <c r="L2750" s="283">
        <f t="shared" si="213"/>
        <v>1.0693485123120395E-2</v>
      </c>
      <c r="M2750" s="22">
        <f t="shared" si="214"/>
        <v>0.12832182147744475</v>
      </c>
    </row>
    <row r="2751" spans="1:13">
      <c r="A2751" s="16">
        <f t="shared" si="211"/>
        <v>2744</v>
      </c>
      <c r="B2751" s="12" t="s">
        <v>404</v>
      </c>
      <c r="C2751" s="272">
        <v>45116</v>
      </c>
      <c r="D2751" s="272">
        <v>45129</v>
      </c>
      <c r="E2751" s="196">
        <f t="shared" si="215"/>
        <v>45122.5</v>
      </c>
      <c r="F2751" s="272">
        <v>45135</v>
      </c>
      <c r="G2751" s="272">
        <v>45229</v>
      </c>
      <c r="H2751" s="12" t="s">
        <v>158</v>
      </c>
      <c r="I2751" s="234">
        <v>28.47</v>
      </c>
      <c r="J2751" s="272">
        <v>46510</v>
      </c>
      <c r="K2751" s="17">
        <f t="shared" si="212"/>
        <v>107</v>
      </c>
      <c r="L2751" s="283">
        <f t="shared" si="213"/>
        <v>6.8622110037683668E-7</v>
      </c>
      <c r="M2751" s="22">
        <f t="shared" si="214"/>
        <v>7.3425657740321527E-5</v>
      </c>
    </row>
    <row r="2752" spans="1:13">
      <c r="A2752" s="16">
        <f t="shared" si="211"/>
        <v>2745</v>
      </c>
      <c r="B2752" s="12" t="s">
        <v>404</v>
      </c>
      <c r="C2752" s="272">
        <v>45116</v>
      </c>
      <c r="D2752" s="272">
        <v>45129</v>
      </c>
      <c r="E2752" s="196">
        <f t="shared" si="215"/>
        <v>45122.5</v>
      </c>
      <c r="F2752" s="272">
        <v>45135</v>
      </c>
      <c r="G2752" s="272">
        <v>45135</v>
      </c>
      <c r="H2752" s="12" t="s">
        <v>159</v>
      </c>
      <c r="I2752" s="234">
        <v>6061.4000000000005</v>
      </c>
      <c r="J2752" s="272">
        <v>46511</v>
      </c>
      <c r="K2752" s="17">
        <f t="shared" si="212"/>
        <v>13</v>
      </c>
      <c r="L2752" s="283">
        <f t="shared" si="213"/>
        <v>1.4609977442304735E-4</v>
      </c>
      <c r="M2752" s="22">
        <f t="shared" si="214"/>
        <v>1.8992970674996156E-3</v>
      </c>
    </row>
    <row r="2753" spans="1:13">
      <c r="A2753" s="16">
        <f t="shared" si="211"/>
        <v>2746</v>
      </c>
      <c r="B2753" s="12" t="s">
        <v>404</v>
      </c>
      <c r="C2753" s="272">
        <v>45116</v>
      </c>
      <c r="D2753" s="272">
        <v>45129</v>
      </c>
      <c r="E2753" s="196">
        <f t="shared" si="215"/>
        <v>45122.5</v>
      </c>
      <c r="F2753" s="272">
        <v>45135</v>
      </c>
      <c r="G2753" s="272">
        <v>45135</v>
      </c>
      <c r="H2753" s="12" t="s">
        <v>160</v>
      </c>
      <c r="I2753" s="234">
        <v>6061.4000000000005</v>
      </c>
      <c r="J2753" s="272">
        <v>46512</v>
      </c>
      <c r="K2753" s="17">
        <f t="shared" si="212"/>
        <v>13</v>
      </c>
      <c r="L2753" s="283">
        <f t="shared" si="213"/>
        <v>1.4609977442304735E-4</v>
      </c>
      <c r="M2753" s="22">
        <f t="shared" si="214"/>
        <v>1.8992970674996156E-3</v>
      </c>
    </row>
    <row r="2754" spans="1:13">
      <c r="A2754" s="16">
        <f t="shared" si="211"/>
        <v>2747</v>
      </c>
      <c r="B2754" s="12" t="s">
        <v>404</v>
      </c>
      <c r="C2754" s="272">
        <v>45116</v>
      </c>
      <c r="D2754" s="272">
        <v>45129</v>
      </c>
      <c r="E2754" s="196">
        <f t="shared" si="215"/>
        <v>45122.5</v>
      </c>
      <c r="F2754" s="272">
        <v>45135</v>
      </c>
      <c r="G2754" s="272">
        <v>45135</v>
      </c>
      <c r="H2754" s="12" t="s">
        <v>161</v>
      </c>
      <c r="I2754" s="234">
        <v>25917.599999999984</v>
      </c>
      <c r="J2754" s="272">
        <v>46513</v>
      </c>
      <c r="K2754" s="17">
        <f t="shared" si="212"/>
        <v>13</v>
      </c>
      <c r="L2754" s="283">
        <f t="shared" si="213"/>
        <v>6.2469982406486446E-4</v>
      </c>
      <c r="M2754" s="22">
        <f t="shared" si="214"/>
        <v>8.1210977128432383E-3</v>
      </c>
    </row>
    <row r="2755" spans="1:13">
      <c r="A2755" s="16">
        <f t="shared" si="211"/>
        <v>2748</v>
      </c>
      <c r="B2755" s="12" t="s">
        <v>404</v>
      </c>
      <c r="C2755" s="272">
        <v>45116</v>
      </c>
      <c r="D2755" s="272">
        <v>45129</v>
      </c>
      <c r="E2755" s="196">
        <f t="shared" si="215"/>
        <v>45122.5</v>
      </c>
      <c r="F2755" s="272">
        <v>45135</v>
      </c>
      <c r="G2755" s="272">
        <v>45135</v>
      </c>
      <c r="H2755" s="12" t="s">
        <v>162</v>
      </c>
      <c r="I2755" s="234">
        <v>25917.599999999984</v>
      </c>
      <c r="J2755" s="272">
        <v>46514</v>
      </c>
      <c r="K2755" s="17">
        <f t="shared" si="212"/>
        <v>13</v>
      </c>
      <c r="L2755" s="283">
        <f t="shared" si="213"/>
        <v>6.2469982406486446E-4</v>
      </c>
      <c r="M2755" s="22">
        <f t="shared" si="214"/>
        <v>8.1210977128432383E-3</v>
      </c>
    </row>
    <row r="2756" spans="1:13">
      <c r="A2756" s="16">
        <f t="shared" si="211"/>
        <v>2749</v>
      </c>
      <c r="B2756" s="12" t="s">
        <v>404</v>
      </c>
      <c r="C2756" s="272">
        <v>45116</v>
      </c>
      <c r="D2756" s="272">
        <v>45129</v>
      </c>
      <c r="E2756" s="196">
        <f t="shared" si="215"/>
        <v>45122.5</v>
      </c>
      <c r="F2756" s="272">
        <v>45135</v>
      </c>
      <c r="G2756" s="272">
        <v>45135</v>
      </c>
      <c r="H2756" s="12" t="s">
        <v>163</v>
      </c>
      <c r="I2756" s="234">
        <v>41196.519999999997</v>
      </c>
      <c r="J2756" s="272">
        <v>46515</v>
      </c>
      <c r="K2756" s="17">
        <f t="shared" si="212"/>
        <v>13</v>
      </c>
      <c r="L2756" s="283">
        <f t="shared" si="213"/>
        <v>9.9297229666653873E-4</v>
      </c>
      <c r="M2756" s="22">
        <f t="shared" si="214"/>
        <v>1.2908639856665004E-2</v>
      </c>
    </row>
    <row r="2757" spans="1:13">
      <c r="A2757" s="16">
        <f t="shared" si="211"/>
        <v>2750</v>
      </c>
      <c r="B2757" s="12" t="s">
        <v>403</v>
      </c>
      <c r="C2757" s="272">
        <v>45117</v>
      </c>
      <c r="D2757" s="272">
        <v>45130</v>
      </c>
      <c r="E2757" s="196">
        <f t="shared" si="215"/>
        <v>45123.5</v>
      </c>
      <c r="F2757" s="272">
        <v>45135</v>
      </c>
      <c r="G2757" s="272">
        <v>45229</v>
      </c>
      <c r="H2757" s="12" t="s">
        <v>152</v>
      </c>
      <c r="I2757" s="234">
        <v>19.75</v>
      </c>
      <c r="J2757" s="272">
        <v>46516</v>
      </c>
      <c r="K2757" s="17">
        <f t="shared" si="212"/>
        <v>106</v>
      </c>
      <c r="L2757" s="283">
        <f t="shared" si="213"/>
        <v>4.7604027862460572E-7</v>
      </c>
      <c r="M2757" s="22">
        <f t="shared" si="214"/>
        <v>5.0460269534208207E-5</v>
      </c>
    </row>
    <row r="2758" spans="1:13">
      <c r="A2758" s="16">
        <f t="shared" si="211"/>
        <v>2751</v>
      </c>
      <c r="B2758" s="12" t="s">
        <v>403</v>
      </c>
      <c r="C2758" s="272">
        <v>45117</v>
      </c>
      <c r="D2758" s="272">
        <v>45130</v>
      </c>
      <c r="E2758" s="196">
        <f t="shared" si="215"/>
        <v>45123.5</v>
      </c>
      <c r="F2758" s="272">
        <v>45135</v>
      </c>
      <c r="G2758" s="272">
        <v>45229</v>
      </c>
      <c r="H2758" s="12" t="s">
        <v>165</v>
      </c>
      <c r="I2758" s="234">
        <v>24.59</v>
      </c>
      <c r="J2758" s="272">
        <v>46517</v>
      </c>
      <c r="K2758" s="17">
        <f t="shared" si="212"/>
        <v>106</v>
      </c>
      <c r="L2758" s="283">
        <f t="shared" si="213"/>
        <v>5.927002760191926E-7</v>
      </c>
      <c r="M2758" s="22">
        <f t="shared" si="214"/>
        <v>6.2826229258034416E-5</v>
      </c>
    </row>
    <row r="2759" spans="1:13">
      <c r="A2759" s="16">
        <f t="shared" si="211"/>
        <v>2752</v>
      </c>
      <c r="B2759" s="12" t="s">
        <v>404</v>
      </c>
      <c r="C2759" s="272">
        <v>45116</v>
      </c>
      <c r="D2759" s="272">
        <v>45129</v>
      </c>
      <c r="E2759" s="196">
        <f t="shared" si="215"/>
        <v>45122.5</v>
      </c>
      <c r="F2759" s="272">
        <v>45135</v>
      </c>
      <c r="G2759" s="272">
        <v>45156</v>
      </c>
      <c r="H2759" s="12" t="s">
        <v>157</v>
      </c>
      <c r="I2759" s="234">
        <v>92.41</v>
      </c>
      <c r="J2759" s="272">
        <v>46518</v>
      </c>
      <c r="K2759" s="17">
        <f t="shared" si="212"/>
        <v>34</v>
      </c>
      <c r="L2759" s="283">
        <f t="shared" si="213"/>
        <v>2.2273864378582183E-6</v>
      </c>
      <c r="M2759" s="22">
        <f t="shared" si="214"/>
        <v>7.5731138887179424E-5</v>
      </c>
    </row>
    <row r="2760" spans="1:13">
      <c r="A2760" s="16">
        <f t="shared" si="211"/>
        <v>2753</v>
      </c>
      <c r="B2760" s="12" t="s">
        <v>403</v>
      </c>
      <c r="C2760" s="272">
        <v>45117</v>
      </c>
      <c r="D2760" s="272">
        <v>45130</v>
      </c>
      <c r="E2760" s="196">
        <f t="shared" si="215"/>
        <v>45123.5</v>
      </c>
      <c r="F2760" s="272">
        <v>45135</v>
      </c>
      <c r="G2760" s="272">
        <v>45229</v>
      </c>
      <c r="H2760" s="12" t="s">
        <v>152</v>
      </c>
      <c r="I2760" s="234">
        <v>4.3699999999999992</v>
      </c>
      <c r="J2760" s="272">
        <v>46519</v>
      </c>
      <c r="K2760" s="17">
        <f t="shared" si="212"/>
        <v>106</v>
      </c>
      <c r="L2760" s="283">
        <f t="shared" si="213"/>
        <v>1.0533144392858362E-7</v>
      </c>
      <c r="M2760" s="22">
        <f t="shared" si="214"/>
        <v>1.1165133056429865E-5</v>
      </c>
    </row>
    <row r="2761" spans="1:13">
      <c r="A2761" s="16">
        <f t="shared" ref="A2761:A2824" si="216">A2760+1</f>
        <v>2754</v>
      </c>
      <c r="B2761" s="12" t="s">
        <v>403</v>
      </c>
      <c r="C2761" s="272">
        <v>45117</v>
      </c>
      <c r="D2761" s="272">
        <v>45130</v>
      </c>
      <c r="E2761" s="196">
        <f t="shared" si="215"/>
        <v>45123.5</v>
      </c>
      <c r="F2761" s="272">
        <v>45135</v>
      </c>
      <c r="G2761" s="272">
        <v>45229</v>
      </c>
      <c r="H2761" s="12" t="s">
        <v>156</v>
      </c>
      <c r="I2761" s="234">
        <v>40.799999999999997</v>
      </c>
      <c r="J2761" s="272">
        <v>46520</v>
      </c>
      <c r="K2761" s="17">
        <f t="shared" si="212"/>
        <v>106</v>
      </c>
      <c r="L2761" s="283">
        <f t="shared" si="213"/>
        <v>9.8341485407007151E-7</v>
      </c>
      <c r="M2761" s="22">
        <f t="shared" si="214"/>
        <v>1.0424197453142758E-4</v>
      </c>
    </row>
    <row r="2762" spans="1:13">
      <c r="A2762" s="16">
        <f t="shared" si="216"/>
        <v>2755</v>
      </c>
      <c r="B2762" s="12" t="s">
        <v>403</v>
      </c>
      <c r="C2762" s="272">
        <v>45117</v>
      </c>
      <c r="D2762" s="272">
        <v>45130</v>
      </c>
      <c r="E2762" s="196">
        <f t="shared" si="215"/>
        <v>45123.5</v>
      </c>
      <c r="F2762" s="272">
        <v>45135</v>
      </c>
      <c r="G2762" s="272">
        <v>45229</v>
      </c>
      <c r="H2762" s="12" t="s">
        <v>152</v>
      </c>
      <c r="I2762" s="234">
        <v>5.22</v>
      </c>
      <c r="J2762" s="272">
        <v>46521</v>
      </c>
      <c r="K2762" s="17">
        <f t="shared" ref="K2762:K2825" si="217">(G2762-D2762)+((D2762-C2762+1)/2)</f>
        <v>106</v>
      </c>
      <c r="L2762" s="283">
        <f t="shared" ref="L2762:L2825" si="218">I2762/$I$4859</f>
        <v>1.258192533883768E-7</v>
      </c>
      <c r="M2762" s="22">
        <f t="shared" ref="M2762:M2825" si="219">L2762*K2762</f>
        <v>1.3336840859167941E-5</v>
      </c>
    </row>
    <row r="2763" spans="1:13">
      <c r="A2763" s="16">
        <f t="shared" si="216"/>
        <v>2756</v>
      </c>
      <c r="B2763" s="12" t="s">
        <v>403</v>
      </c>
      <c r="C2763" s="272">
        <v>45117</v>
      </c>
      <c r="D2763" s="272">
        <v>45130</v>
      </c>
      <c r="E2763" s="196">
        <f t="shared" si="215"/>
        <v>45123.5</v>
      </c>
      <c r="F2763" s="272">
        <v>45135</v>
      </c>
      <c r="G2763" s="272">
        <v>45229</v>
      </c>
      <c r="H2763" s="12" t="s">
        <v>152</v>
      </c>
      <c r="I2763" s="234">
        <v>29.52</v>
      </c>
      <c r="J2763" s="272">
        <v>46522</v>
      </c>
      <c r="K2763" s="17">
        <f t="shared" si="217"/>
        <v>106</v>
      </c>
      <c r="L2763" s="283">
        <f t="shared" si="218"/>
        <v>7.1152957088599296E-7</v>
      </c>
      <c r="M2763" s="22">
        <f t="shared" si="219"/>
        <v>7.5422134513915249E-5</v>
      </c>
    </row>
    <row r="2764" spans="1:13">
      <c r="A2764" s="16">
        <f t="shared" si="216"/>
        <v>2757</v>
      </c>
      <c r="B2764" s="12" t="s">
        <v>403</v>
      </c>
      <c r="C2764" s="272">
        <v>45117</v>
      </c>
      <c r="D2764" s="272">
        <v>45130</v>
      </c>
      <c r="E2764" s="196">
        <f t="shared" si="215"/>
        <v>45123.5</v>
      </c>
      <c r="F2764" s="272">
        <v>45135</v>
      </c>
      <c r="G2764" s="272">
        <v>45156</v>
      </c>
      <c r="H2764" s="12" t="s">
        <v>157</v>
      </c>
      <c r="I2764" s="234">
        <v>199.74</v>
      </c>
      <c r="J2764" s="272">
        <v>46523</v>
      </c>
      <c r="K2764" s="17">
        <f t="shared" si="217"/>
        <v>33</v>
      </c>
      <c r="L2764" s="283">
        <f t="shared" si="218"/>
        <v>4.8143941899989238E-6</v>
      </c>
      <c r="M2764" s="22">
        <f t="shared" si="219"/>
        <v>1.5887500826996449E-4</v>
      </c>
    </row>
    <row r="2765" spans="1:13">
      <c r="A2765" s="16">
        <f t="shared" si="216"/>
        <v>2758</v>
      </c>
      <c r="B2765" s="12" t="s">
        <v>403</v>
      </c>
      <c r="C2765" s="272">
        <v>45117</v>
      </c>
      <c r="D2765" s="272">
        <v>45130</v>
      </c>
      <c r="E2765" s="196">
        <f t="shared" si="215"/>
        <v>45123.5</v>
      </c>
      <c r="F2765" s="272">
        <v>45135</v>
      </c>
      <c r="G2765" s="272">
        <v>45229</v>
      </c>
      <c r="H2765" s="12" t="s">
        <v>152</v>
      </c>
      <c r="I2765" s="234">
        <v>135.4</v>
      </c>
      <c r="J2765" s="272">
        <v>46524</v>
      </c>
      <c r="K2765" s="17">
        <f t="shared" si="217"/>
        <v>106</v>
      </c>
      <c r="L2765" s="283">
        <f t="shared" si="218"/>
        <v>3.2635875304188161E-6</v>
      </c>
      <c r="M2765" s="22">
        <f t="shared" si="219"/>
        <v>3.4594027822439452E-4</v>
      </c>
    </row>
    <row r="2766" spans="1:13">
      <c r="A2766" s="16">
        <f t="shared" si="216"/>
        <v>2759</v>
      </c>
      <c r="B2766" s="12" t="s">
        <v>403</v>
      </c>
      <c r="C2766" s="272">
        <v>45117</v>
      </c>
      <c r="D2766" s="272">
        <v>45130</v>
      </c>
      <c r="E2766" s="196">
        <f t="shared" si="215"/>
        <v>45123.5</v>
      </c>
      <c r="F2766" s="272">
        <v>45135</v>
      </c>
      <c r="G2766" s="272">
        <v>45229</v>
      </c>
      <c r="H2766" s="12" t="s">
        <v>152</v>
      </c>
      <c r="I2766" s="234">
        <v>1.6400000000000001</v>
      </c>
      <c r="J2766" s="272">
        <v>46525</v>
      </c>
      <c r="K2766" s="17">
        <f t="shared" si="217"/>
        <v>106</v>
      </c>
      <c r="L2766" s="283">
        <f t="shared" si="218"/>
        <v>3.9529420604777386E-8</v>
      </c>
      <c r="M2766" s="22">
        <f t="shared" si="219"/>
        <v>4.190118584106403E-6</v>
      </c>
    </row>
    <row r="2767" spans="1:13">
      <c r="A2767" s="16">
        <f t="shared" si="216"/>
        <v>2760</v>
      </c>
      <c r="B2767" s="12" t="s">
        <v>403</v>
      </c>
      <c r="C2767" s="272">
        <v>45117</v>
      </c>
      <c r="D2767" s="272">
        <v>45130</v>
      </c>
      <c r="E2767" s="196">
        <f t="shared" si="215"/>
        <v>45123.5</v>
      </c>
      <c r="F2767" s="272">
        <v>45135</v>
      </c>
      <c r="G2767" s="272">
        <v>45156</v>
      </c>
      <c r="H2767" s="12" t="s">
        <v>157</v>
      </c>
      <c r="I2767" s="234">
        <v>17.260000000000002</v>
      </c>
      <c r="J2767" s="272">
        <v>46526</v>
      </c>
      <c r="K2767" s="17">
        <f t="shared" si="217"/>
        <v>33</v>
      </c>
      <c r="L2767" s="283">
        <f t="shared" si="218"/>
        <v>4.1602304856003519E-7</v>
      </c>
      <c r="M2767" s="22">
        <f t="shared" si="219"/>
        <v>1.3728760602481161E-5</v>
      </c>
    </row>
    <row r="2768" spans="1:13">
      <c r="A2768" s="16">
        <f t="shared" si="216"/>
        <v>2761</v>
      </c>
      <c r="B2768" s="12" t="s">
        <v>403</v>
      </c>
      <c r="C2768" s="272">
        <v>45117</v>
      </c>
      <c r="D2768" s="272">
        <v>45130</v>
      </c>
      <c r="E2768" s="196">
        <f t="shared" si="215"/>
        <v>45123.5</v>
      </c>
      <c r="F2768" s="272">
        <v>45135</v>
      </c>
      <c r="G2768" s="272">
        <v>45156</v>
      </c>
      <c r="H2768" s="12" t="s">
        <v>154</v>
      </c>
      <c r="I2768" s="234">
        <v>23.46</v>
      </c>
      <c r="J2768" s="272">
        <v>46527</v>
      </c>
      <c r="K2768" s="17">
        <f t="shared" si="217"/>
        <v>33</v>
      </c>
      <c r="L2768" s="283">
        <f t="shared" si="218"/>
        <v>5.6546354109029119E-7</v>
      </c>
      <c r="M2768" s="22">
        <f t="shared" si="219"/>
        <v>1.8660296855979608E-5</v>
      </c>
    </row>
    <row r="2769" spans="1:13">
      <c r="A2769" s="16">
        <f t="shared" si="216"/>
        <v>2762</v>
      </c>
      <c r="B2769" s="12" t="s">
        <v>404</v>
      </c>
      <c r="C2769" s="272">
        <v>45116</v>
      </c>
      <c r="D2769" s="272">
        <v>45129</v>
      </c>
      <c r="E2769" s="196">
        <f t="shared" si="215"/>
        <v>45122.5</v>
      </c>
      <c r="F2769" s="272">
        <v>45135</v>
      </c>
      <c r="G2769" s="272">
        <v>45156</v>
      </c>
      <c r="H2769" s="12" t="s">
        <v>157</v>
      </c>
      <c r="I2769" s="234">
        <v>83.93</v>
      </c>
      <c r="J2769" s="272">
        <v>46528</v>
      </c>
      <c r="K2769" s="17">
        <f t="shared" si="217"/>
        <v>34</v>
      </c>
      <c r="L2769" s="283">
        <f t="shared" si="218"/>
        <v>2.0229904093652234E-6</v>
      </c>
      <c r="M2769" s="22">
        <f t="shared" si="219"/>
        <v>6.8781673918417603E-5</v>
      </c>
    </row>
    <row r="2770" spans="1:13">
      <c r="A2770" s="16">
        <f t="shared" si="216"/>
        <v>2763</v>
      </c>
      <c r="B2770" s="12" t="s">
        <v>404</v>
      </c>
      <c r="C2770" s="272">
        <v>45116</v>
      </c>
      <c r="D2770" s="272">
        <v>45129</v>
      </c>
      <c r="E2770" s="196">
        <f t="shared" si="215"/>
        <v>45122.5</v>
      </c>
      <c r="F2770" s="272">
        <v>45135</v>
      </c>
      <c r="G2770" s="272">
        <v>45156</v>
      </c>
      <c r="H2770" s="12" t="s">
        <v>154</v>
      </c>
      <c r="I2770" s="234">
        <v>95.76</v>
      </c>
      <c r="J2770" s="272">
        <v>46529</v>
      </c>
      <c r="K2770" s="17">
        <f t="shared" si="217"/>
        <v>34</v>
      </c>
      <c r="L2770" s="283">
        <f t="shared" si="218"/>
        <v>2.3081325104350505E-6</v>
      </c>
      <c r="M2770" s="22">
        <f t="shared" si="219"/>
        <v>7.8476505354791717E-5</v>
      </c>
    </row>
    <row r="2771" spans="1:13">
      <c r="A2771" s="16">
        <f t="shared" si="216"/>
        <v>2764</v>
      </c>
      <c r="B2771" s="12" t="s">
        <v>403</v>
      </c>
      <c r="C2771" s="272">
        <v>45117</v>
      </c>
      <c r="D2771" s="272">
        <v>45130</v>
      </c>
      <c r="E2771" s="196">
        <f t="shared" si="215"/>
        <v>45123.5</v>
      </c>
      <c r="F2771" s="272">
        <v>45135</v>
      </c>
      <c r="G2771" s="272">
        <v>45152</v>
      </c>
      <c r="H2771" s="12" t="s">
        <v>153</v>
      </c>
      <c r="I2771" s="234">
        <v>40.629999999999995</v>
      </c>
      <c r="J2771" s="272">
        <v>46530</v>
      </c>
      <c r="K2771" s="17">
        <f t="shared" si="217"/>
        <v>29</v>
      </c>
      <c r="L2771" s="283">
        <f t="shared" si="218"/>
        <v>9.7931729217811275E-7</v>
      </c>
      <c r="M2771" s="22">
        <f t="shared" si="219"/>
        <v>2.8400201473165268E-5</v>
      </c>
    </row>
    <row r="2772" spans="1:13">
      <c r="A2772" s="16">
        <f t="shared" si="216"/>
        <v>2765</v>
      </c>
      <c r="B2772" s="12" t="s">
        <v>404</v>
      </c>
      <c r="C2772" s="272">
        <v>45116</v>
      </c>
      <c r="D2772" s="272">
        <v>45129</v>
      </c>
      <c r="E2772" s="196">
        <f t="shared" si="215"/>
        <v>45122.5</v>
      </c>
      <c r="F2772" s="272">
        <v>45135</v>
      </c>
      <c r="G2772" s="272">
        <v>45156</v>
      </c>
      <c r="H2772" s="12" t="s">
        <v>157</v>
      </c>
      <c r="I2772" s="234">
        <v>78.88</v>
      </c>
      <c r="J2772" s="272">
        <v>46531</v>
      </c>
      <c r="K2772" s="17">
        <f t="shared" si="217"/>
        <v>34</v>
      </c>
      <c r="L2772" s="283">
        <f t="shared" si="218"/>
        <v>1.9012687178688049E-6</v>
      </c>
      <c r="M2772" s="22">
        <f t="shared" si="219"/>
        <v>6.4643136407539368E-5</v>
      </c>
    </row>
    <row r="2773" spans="1:13">
      <c r="A2773" s="16">
        <f t="shared" si="216"/>
        <v>2766</v>
      </c>
      <c r="B2773" s="12" t="s">
        <v>403</v>
      </c>
      <c r="C2773" s="272">
        <v>45117</v>
      </c>
      <c r="D2773" s="272">
        <v>45130</v>
      </c>
      <c r="E2773" s="196">
        <f t="shared" si="215"/>
        <v>45123.5</v>
      </c>
      <c r="F2773" s="272">
        <v>45135</v>
      </c>
      <c r="G2773" s="272">
        <v>45229</v>
      </c>
      <c r="H2773" s="12" t="s">
        <v>154</v>
      </c>
      <c r="I2773" s="234">
        <v>0.56999999999999995</v>
      </c>
      <c r="J2773" s="272">
        <v>46532</v>
      </c>
      <c r="K2773" s="17">
        <f t="shared" si="217"/>
        <v>106</v>
      </c>
      <c r="L2773" s="283">
        <f t="shared" si="218"/>
        <v>1.3738883990684822E-8</v>
      </c>
      <c r="M2773" s="22">
        <f t="shared" si="219"/>
        <v>1.4563217030125911E-6</v>
      </c>
    </row>
    <row r="2774" spans="1:13">
      <c r="A2774" s="16">
        <f t="shared" si="216"/>
        <v>2767</v>
      </c>
      <c r="B2774" s="12" t="s">
        <v>404</v>
      </c>
      <c r="C2774" s="272">
        <v>45116</v>
      </c>
      <c r="D2774" s="272">
        <v>45129</v>
      </c>
      <c r="E2774" s="196">
        <f t="shared" si="215"/>
        <v>45122.5</v>
      </c>
      <c r="F2774" s="272">
        <v>45135</v>
      </c>
      <c r="G2774" s="272">
        <v>45156</v>
      </c>
      <c r="H2774" s="12" t="s">
        <v>157</v>
      </c>
      <c r="I2774" s="234">
        <v>168.98</v>
      </c>
      <c r="J2774" s="272">
        <v>46533</v>
      </c>
      <c r="K2774" s="17">
        <f t="shared" si="217"/>
        <v>34</v>
      </c>
      <c r="L2774" s="283">
        <f t="shared" si="218"/>
        <v>4.0729765206068798E-6</v>
      </c>
      <c r="M2774" s="22">
        <f t="shared" si="219"/>
        <v>1.384812017006339E-4</v>
      </c>
    </row>
    <row r="2775" spans="1:13">
      <c r="A2775" s="16">
        <f t="shared" si="216"/>
        <v>2768</v>
      </c>
      <c r="B2775" s="12" t="s">
        <v>403</v>
      </c>
      <c r="C2775" s="272">
        <v>45117</v>
      </c>
      <c r="D2775" s="272">
        <v>45130</v>
      </c>
      <c r="E2775" s="196">
        <f t="shared" si="215"/>
        <v>45123.5</v>
      </c>
      <c r="F2775" s="272">
        <v>45135</v>
      </c>
      <c r="G2775" s="272">
        <v>45140</v>
      </c>
      <c r="H2775" s="12" t="s">
        <v>152</v>
      </c>
      <c r="I2775" s="234">
        <v>2.08</v>
      </c>
      <c r="J2775" s="272">
        <v>46534</v>
      </c>
      <c r="K2775" s="17">
        <f t="shared" si="217"/>
        <v>17</v>
      </c>
      <c r="L2775" s="283">
        <f t="shared" si="218"/>
        <v>5.0134874913376199E-8</v>
      </c>
      <c r="M2775" s="22">
        <f t="shared" si="219"/>
        <v>8.5229287352739539E-7</v>
      </c>
    </row>
    <row r="2776" spans="1:13">
      <c r="A2776" s="16">
        <f t="shared" si="216"/>
        <v>2769</v>
      </c>
      <c r="B2776" s="12" t="s">
        <v>403</v>
      </c>
      <c r="C2776" s="272">
        <v>45117</v>
      </c>
      <c r="D2776" s="272">
        <v>45130</v>
      </c>
      <c r="E2776" s="196">
        <f t="shared" si="215"/>
        <v>45123.5</v>
      </c>
      <c r="F2776" s="272">
        <v>45135</v>
      </c>
      <c r="G2776" s="272">
        <v>45156</v>
      </c>
      <c r="H2776" s="12" t="s">
        <v>157</v>
      </c>
      <c r="I2776" s="234">
        <v>59.660000000000004</v>
      </c>
      <c r="J2776" s="272">
        <v>46535</v>
      </c>
      <c r="K2776" s="17">
        <f t="shared" si="217"/>
        <v>33</v>
      </c>
      <c r="L2776" s="283">
        <f t="shared" si="218"/>
        <v>1.4380031910250117E-6</v>
      </c>
      <c r="M2776" s="22">
        <f t="shared" si="219"/>
        <v>4.7454105303825382E-5</v>
      </c>
    </row>
    <row r="2777" spans="1:13">
      <c r="A2777" s="16">
        <f t="shared" si="216"/>
        <v>2770</v>
      </c>
      <c r="B2777" s="12" t="s">
        <v>404</v>
      </c>
      <c r="C2777" s="272">
        <v>45116</v>
      </c>
      <c r="D2777" s="272">
        <v>45129</v>
      </c>
      <c r="E2777" s="196">
        <f t="shared" si="215"/>
        <v>45122.5</v>
      </c>
      <c r="F2777" s="272">
        <v>45135</v>
      </c>
      <c r="G2777" s="272">
        <v>45156</v>
      </c>
      <c r="H2777" s="12" t="s">
        <v>157</v>
      </c>
      <c r="I2777" s="234">
        <v>183.42</v>
      </c>
      <c r="J2777" s="272">
        <v>46536</v>
      </c>
      <c r="K2777" s="17">
        <f t="shared" si="217"/>
        <v>34</v>
      </c>
      <c r="L2777" s="283">
        <f t="shared" si="218"/>
        <v>4.4210282483708951E-6</v>
      </c>
      <c r="M2777" s="22">
        <f t="shared" si="219"/>
        <v>1.5031496044461042E-4</v>
      </c>
    </row>
    <row r="2778" spans="1:13">
      <c r="A2778" s="16">
        <f t="shared" si="216"/>
        <v>2771</v>
      </c>
      <c r="B2778" s="12" t="s">
        <v>403</v>
      </c>
      <c r="C2778" s="272">
        <v>45117</v>
      </c>
      <c r="D2778" s="272">
        <v>45130</v>
      </c>
      <c r="E2778" s="196">
        <f t="shared" si="215"/>
        <v>45123.5</v>
      </c>
      <c r="F2778" s="272">
        <v>45135</v>
      </c>
      <c r="G2778" s="272">
        <v>45140</v>
      </c>
      <c r="H2778" s="12" t="s">
        <v>152</v>
      </c>
      <c r="I2778" s="234">
        <v>3.29</v>
      </c>
      <c r="J2778" s="272">
        <v>46537</v>
      </c>
      <c r="K2778" s="17">
        <f t="shared" si="217"/>
        <v>17</v>
      </c>
      <c r="L2778" s="283">
        <f t="shared" si="218"/>
        <v>7.9299874262022927E-8</v>
      </c>
      <c r="M2778" s="22">
        <f t="shared" si="219"/>
        <v>1.3480978624543897E-6</v>
      </c>
    </row>
    <row r="2779" spans="1:13">
      <c r="A2779" s="16">
        <f t="shared" si="216"/>
        <v>2772</v>
      </c>
      <c r="B2779" s="12" t="s">
        <v>403</v>
      </c>
      <c r="C2779" s="272">
        <v>45117</v>
      </c>
      <c r="D2779" s="272">
        <v>45130</v>
      </c>
      <c r="E2779" s="196">
        <f t="shared" si="215"/>
        <v>45123.5</v>
      </c>
      <c r="F2779" s="272">
        <v>45135</v>
      </c>
      <c r="G2779" s="272">
        <v>45140</v>
      </c>
      <c r="H2779" s="12" t="s">
        <v>156</v>
      </c>
      <c r="I2779" s="234">
        <v>85.960000000000008</v>
      </c>
      <c r="J2779" s="272">
        <v>46538</v>
      </c>
      <c r="K2779" s="17">
        <f t="shared" si="217"/>
        <v>17</v>
      </c>
      <c r="L2779" s="283">
        <f t="shared" si="218"/>
        <v>2.0719201190162586E-6</v>
      </c>
      <c r="M2779" s="22">
        <f t="shared" si="219"/>
        <v>3.5222642023276396E-5</v>
      </c>
    </row>
    <row r="2780" spans="1:13">
      <c r="A2780" s="16">
        <f t="shared" si="216"/>
        <v>2773</v>
      </c>
      <c r="B2780" s="12" t="s">
        <v>403</v>
      </c>
      <c r="C2780" s="272">
        <v>45117</v>
      </c>
      <c r="D2780" s="272">
        <v>45130</v>
      </c>
      <c r="E2780" s="196">
        <f t="shared" si="215"/>
        <v>45123.5</v>
      </c>
      <c r="F2780" s="272">
        <v>45135</v>
      </c>
      <c r="G2780" s="272">
        <v>45156</v>
      </c>
      <c r="H2780" s="12" t="s">
        <v>157</v>
      </c>
      <c r="I2780" s="234">
        <v>41.14</v>
      </c>
      <c r="J2780" s="272">
        <v>46539</v>
      </c>
      <c r="K2780" s="17">
        <f t="shared" si="217"/>
        <v>33</v>
      </c>
      <c r="L2780" s="283">
        <f t="shared" si="218"/>
        <v>9.9160997785398883E-7</v>
      </c>
      <c r="M2780" s="22">
        <f t="shared" si="219"/>
        <v>3.2723129269181634E-5</v>
      </c>
    </row>
    <row r="2781" spans="1:13">
      <c r="A2781" s="16">
        <f t="shared" si="216"/>
        <v>2774</v>
      </c>
      <c r="B2781" s="12" t="s">
        <v>404</v>
      </c>
      <c r="C2781" s="272">
        <v>45116</v>
      </c>
      <c r="D2781" s="272">
        <v>45129</v>
      </c>
      <c r="E2781" s="196">
        <f t="shared" si="215"/>
        <v>45122.5</v>
      </c>
      <c r="F2781" s="272">
        <v>45135</v>
      </c>
      <c r="G2781" s="272">
        <v>45156</v>
      </c>
      <c r="H2781" s="12" t="s">
        <v>157</v>
      </c>
      <c r="I2781" s="234">
        <v>53.09</v>
      </c>
      <c r="J2781" s="272">
        <v>46540</v>
      </c>
      <c r="K2781" s="17">
        <f t="shared" si="217"/>
        <v>34</v>
      </c>
      <c r="L2781" s="283">
        <f t="shared" si="218"/>
        <v>1.2796444755534338E-6</v>
      </c>
      <c r="M2781" s="22">
        <f t="shared" si="219"/>
        <v>4.3507912168816753E-5</v>
      </c>
    </row>
    <row r="2782" spans="1:13">
      <c r="A2782" s="16">
        <f t="shared" si="216"/>
        <v>2775</v>
      </c>
      <c r="B2782" s="12" t="s">
        <v>403</v>
      </c>
      <c r="C2782" s="272">
        <v>45117</v>
      </c>
      <c r="D2782" s="272">
        <v>45130</v>
      </c>
      <c r="E2782" s="196">
        <f t="shared" si="215"/>
        <v>45123.5</v>
      </c>
      <c r="F2782" s="272">
        <v>45135</v>
      </c>
      <c r="G2782" s="272">
        <v>45140</v>
      </c>
      <c r="H2782" s="12" t="s">
        <v>156</v>
      </c>
      <c r="I2782" s="234">
        <v>28.93</v>
      </c>
      <c r="J2782" s="272">
        <v>46541</v>
      </c>
      <c r="K2782" s="17">
        <f t="shared" si="217"/>
        <v>17</v>
      </c>
      <c r="L2782" s="283">
        <f t="shared" si="218"/>
        <v>6.9730862079037185E-7</v>
      </c>
      <c r="M2782" s="22">
        <f t="shared" si="219"/>
        <v>1.1854246553436322E-5</v>
      </c>
    </row>
    <row r="2783" spans="1:13">
      <c r="A2783" s="16">
        <f t="shared" si="216"/>
        <v>2776</v>
      </c>
      <c r="B2783" s="12" t="s">
        <v>403</v>
      </c>
      <c r="C2783" s="272">
        <v>45117</v>
      </c>
      <c r="D2783" s="272">
        <v>45130</v>
      </c>
      <c r="E2783" s="196">
        <f t="shared" si="215"/>
        <v>45123.5</v>
      </c>
      <c r="F2783" s="272">
        <v>45135</v>
      </c>
      <c r="G2783" s="272">
        <v>45140</v>
      </c>
      <c r="H2783" s="12" t="s">
        <v>152</v>
      </c>
      <c r="I2783" s="234">
        <v>32.32</v>
      </c>
      <c r="J2783" s="272">
        <v>46542</v>
      </c>
      <c r="K2783" s="17">
        <f t="shared" si="217"/>
        <v>17</v>
      </c>
      <c r="L2783" s="283">
        <f t="shared" si="218"/>
        <v>7.7901882557707632E-7</v>
      </c>
      <c r="M2783" s="22">
        <f t="shared" si="219"/>
        <v>1.3243320034810297E-5</v>
      </c>
    </row>
    <row r="2784" spans="1:13">
      <c r="A2784" s="16">
        <f t="shared" si="216"/>
        <v>2777</v>
      </c>
      <c r="B2784" s="12" t="s">
        <v>403</v>
      </c>
      <c r="C2784" s="272">
        <v>45117</v>
      </c>
      <c r="D2784" s="272">
        <v>45130</v>
      </c>
      <c r="E2784" s="196">
        <f t="shared" si="215"/>
        <v>45123.5</v>
      </c>
      <c r="F2784" s="272">
        <v>45135</v>
      </c>
      <c r="G2784" s="272">
        <v>45156</v>
      </c>
      <c r="H2784" s="12" t="s">
        <v>154</v>
      </c>
      <c r="I2784" s="234">
        <v>65.239999999999995</v>
      </c>
      <c r="J2784" s="272">
        <v>46543</v>
      </c>
      <c r="K2784" s="17">
        <f t="shared" si="217"/>
        <v>33</v>
      </c>
      <c r="L2784" s="283">
        <f t="shared" si="218"/>
        <v>1.5724996343022418E-6</v>
      </c>
      <c r="M2784" s="22">
        <f t="shared" si="219"/>
        <v>5.1892487931973983E-5</v>
      </c>
    </row>
    <row r="2785" spans="1:13">
      <c r="A2785" s="16">
        <f t="shared" si="216"/>
        <v>2778</v>
      </c>
      <c r="B2785" s="12" t="s">
        <v>403</v>
      </c>
      <c r="C2785" s="272">
        <v>45117</v>
      </c>
      <c r="D2785" s="272">
        <v>45130</v>
      </c>
      <c r="E2785" s="196">
        <f t="shared" si="215"/>
        <v>45123.5</v>
      </c>
      <c r="F2785" s="272">
        <v>45135</v>
      </c>
      <c r="G2785" s="272">
        <v>45156</v>
      </c>
      <c r="H2785" s="12" t="s">
        <v>157</v>
      </c>
      <c r="I2785" s="234">
        <v>1597.66</v>
      </c>
      <c r="J2785" s="272">
        <v>46544</v>
      </c>
      <c r="K2785" s="17">
        <f t="shared" si="217"/>
        <v>33</v>
      </c>
      <c r="L2785" s="283">
        <f t="shared" si="218"/>
        <v>3.8508886660627221E-5</v>
      </c>
      <c r="M2785" s="22">
        <f t="shared" si="219"/>
        <v>1.2707932598006984E-3</v>
      </c>
    </row>
    <row r="2786" spans="1:13">
      <c r="A2786" s="16">
        <f t="shared" si="216"/>
        <v>2779</v>
      </c>
      <c r="B2786" s="12" t="s">
        <v>404</v>
      </c>
      <c r="C2786" s="272">
        <v>45116</v>
      </c>
      <c r="D2786" s="272">
        <v>45129</v>
      </c>
      <c r="E2786" s="196">
        <f t="shared" si="215"/>
        <v>45122.5</v>
      </c>
      <c r="F2786" s="272">
        <v>45135</v>
      </c>
      <c r="G2786" s="272">
        <v>45156</v>
      </c>
      <c r="H2786" s="12" t="s">
        <v>154</v>
      </c>
      <c r="I2786" s="234">
        <v>10.23</v>
      </c>
      <c r="J2786" s="272">
        <v>46545</v>
      </c>
      <c r="K2786" s="17">
        <f t="shared" si="217"/>
        <v>34</v>
      </c>
      <c r="L2786" s="283">
        <f t="shared" si="218"/>
        <v>2.4657681267492237E-7</v>
      </c>
      <c r="M2786" s="22">
        <f t="shared" si="219"/>
        <v>8.3836116309473603E-6</v>
      </c>
    </row>
    <row r="2787" spans="1:13">
      <c r="A2787" s="16">
        <f t="shared" si="216"/>
        <v>2780</v>
      </c>
      <c r="B2787" s="12" t="s">
        <v>404</v>
      </c>
      <c r="C2787" s="272">
        <v>45116</v>
      </c>
      <c r="D2787" s="272">
        <v>45129</v>
      </c>
      <c r="E2787" s="196">
        <f t="shared" si="215"/>
        <v>45122.5</v>
      </c>
      <c r="F2787" s="272">
        <v>45135</v>
      </c>
      <c r="G2787" s="272">
        <v>45156</v>
      </c>
      <c r="H2787" s="12" t="s">
        <v>157</v>
      </c>
      <c r="I2787" s="234">
        <v>1148.54</v>
      </c>
      <c r="J2787" s="272">
        <v>46546</v>
      </c>
      <c r="K2787" s="17">
        <f t="shared" si="217"/>
        <v>34</v>
      </c>
      <c r="L2787" s="283">
        <f t="shared" si="218"/>
        <v>2.768361020817745E-5</v>
      </c>
      <c r="M2787" s="22">
        <f t="shared" si="219"/>
        <v>9.4124274707803335E-4</v>
      </c>
    </row>
    <row r="2788" spans="1:13">
      <c r="A2788" s="16">
        <f t="shared" si="216"/>
        <v>2781</v>
      </c>
      <c r="B2788" s="12" t="s">
        <v>403</v>
      </c>
      <c r="C2788" s="272">
        <v>45117</v>
      </c>
      <c r="D2788" s="272">
        <v>45130</v>
      </c>
      <c r="E2788" s="196">
        <f t="shared" si="215"/>
        <v>45123.5</v>
      </c>
      <c r="F2788" s="272">
        <v>45135</v>
      </c>
      <c r="G2788" s="272">
        <v>45229</v>
      </c>
      <c r="H2788" s="12" t="s">
        <v>152</v>
      </c>
      <c r="I2788" s="234">
        <v>3.1999999999999997</v>
      </c>
      <c r="J2788" s="272">
        <v>46547</v>
      </c>
      <c r="K2788" s="17">
        <f t="shared" si="217"/>
        <v>106</v>
      </c>
      <c r="L2788" s="283">
        <f t="shared" si="218"/>
        <v>7.7130576789809534E-8</v>
      </c>
      <c r="M2788" s="22">
        <f t="shared" si="219"/>
        <v>8.1758411397198103E-6</v>
      </c>
    </row>
    <row r="2789" spans="1:13">
      <c r="A2789" s="16">
        <f t="shared" si="216"/>
        <v>2782</v>
      </c>
      <c r="B2789" s="12" t="s">
        <v>403</v>
      </c>
      <c r="C2789" s="272">
        <v>45117</v>
      </c>
      <c r="D2789" s="272">
        <v>45130</v>
      </c>
      <c r="E2789" s="196">
        <f t="shared" ref="E2789:E2852" si="220">AVERAGE(C2789:D2789)</f>
        <v>45123.5</v>
      </c>
      <c r="F2789" s="272">
        <v>45135</v>
      </c>
      <c r="G2789" s="272">
        <v>45152</v>
      </c>
      <c r="H2789" s="12" t="s">
        <v>153</v>
      </c>
      <c r="I2789" s="234">
        <v>33.26</v>
      </c>
      <c r="J2789" s="272">
        <v>46548</v>
      </c>
      <c r="K2789" s="17">
        <f t="shared" si="217"/>
        <v>29</v>
      </c>
      <c r="L2789" s="283">
        <f t="shared" si="218"/>
        <v>8.0167593250908282E-7</v>
      </c>
      <c r="M2789" s="22">
        <f t="shared" si="219"/>
        <v>2.3248602042763402E-5</v>
      </c>
    </row>
    <row r="2790" spans="1:13">
      <c r="A2790" s="16">
        <f t="shared" si="216"/>
        <v>2783</v>
      </c>
      <c r="B2790" s="12" t="s">
        <v>404</v>
      </c>
      <c r="C2790" s="272">
        <v>45116</v>
      </c>
      <c r="D2790" s="272">
        <v>45129</v>
      </c>
      <c r="E2790" s="196">
        <f t="shared" si="220"/>
        <v>45122.5</v>
      </c>
      <c r="F2790" s="272">
        <v>45135</v>
      </c>
      <c r="G2790" s="272">
        <v>45156</v>
      </c>
      <c r="H2790" s="12" t="s">
        <v>157</v>
      </c>
      <c r="I2790" s="234">
        <v>114.82</v>
      </c>
      <c r="J2790" s="272">
        <v>46549</v>
      </c>
      <c r="K2790" s="17">
        <f t="shared" si="217"/>
        <v>34</v>
      </c>
      <c r="L2790" s="283">
        <f t="shared" si="218"/>
        <v>2.767541508439353E-6</v>
      </c>
      <c r="M2790" s="22">
        <f t="shared" si="219"/>
        <v>9.4096411286938007E-5</v>
      </c>
    </row>
    <row r="2791" spans="1:13">
      <c r="A2791" s="16">
        <f t="shared" si="216"/>
        <v>2784</v>
      </c>
      <c r="B2791" s="12" t="s">
        <v>403</v>
      </c>
      <c r="C2791" s="272">
        <v>45117</v>
      </c>
      <c r="D2791" s="272">
        <v>45130</v>
      </c>
      <c r="E2791" s="196">
        <f t="shared" si="220"/>
        <v>45123.5</v>
      </c>
      <c r="F2791" s="272">
        <v>45135</v>
      </c>
      <c r="G2791" s="272">
        <v>45229</v>
      </c>
      <c r="H2791" s="12" t="s">
        <v>152</v>
      </c>
      <c r="I2791" s="234">
        <v>177.8</v>
      </c>
      <c r="J2791" s="272">
        <v>46550</v>
      </c>
      <c r="K2791" s="17">
        <f t="shared" si="217"/>
        <v>106</v>
      </c>
      <c r="L2791" s="283">
        <f t="shared" si="218"/>
        <v>4.2855676728837922E-6</v>
      </c>
      <c r="M2791" s="22">
        <f t="shared" si="219"/>
        <v>4.5427017332568199E-4</v>
      </c>
    </row>
    <row r="2792" spans="1:13">
      <c r="A2792" s="16">
        <f t="shared" si="216"/>
        <v>2785</v>
      </c>
      <c r="B2792" s="12" t="s">
        <v>403</v>
      </c>
      <c r="C2792" s="272">
        <v>45117</v>
      </c>
      <c r="D2792" s="272">
        <v>45130</v>
      </c>
      <c r="E2792" s="196">
        <f t="shared" si="220"/>
        <v>45123.5</v>
      </c>
      <c r="F2792" s="272">
        <v>45135</v>
      </c>
      <c r="G2792" s="272">
        <v>45229</v>
      </c>
      <c r="H2792" s="12" t="s">
        <v>165</v>
      </c>
      <c r="I2792" s="234">
        <v>158.75999999999996</v>
      </c>
      <c r="J2792" s="272">
        <v>46551</v>
      </c>
      <c r="K2792" s="17">
        <f t="shared" si="217"/>
        <v>106</v>
      </c>
      <c r="L2792" s="283">
        <f t="shared" si="218"/>
        <v>3.826640740984425E-6</v>
      </c>
      <c r="M2792" s="22">
        <f t="shared" si="219"/>
        <v>4.0562391854434906E-4</v>
      </c>
    </row>
    <row r="2793" spans="1:13">
      <c r="A2793" s="16">
        <f t="shared" si="216"/>
        <v>2786</v>
      </c>
      <c r="B2793" s="12" t="s">
        <v>403</v>
      </c>
      <c r="C2793" s="272">
        <v>45117</v>
      </c>
      <c r="D2793" s="272">
        <v>45130</v>
      </c>
      <c r="E2793" s="196">
        <f t="shared" si="220"/>
        <v>45123.5</v>
      </c>
      <c r="F2793" s="272">
        <v>45135</v>
      </c>
      <c r="G2793" s="272">
        <v>45156</v>
      </c>
      <c r="H2793" s="12" t="s">
        <v>164</v>
      </c>
      <c r="I2793" s="234">
        <v>3619.0900000000011</v>
      </c>
      <c r="J2793" s="272">
        <v>46552</v>
      </c>
      <c r="K2793" s="17">
        <f t="shared" si="217"/>
        <v>33</v>
      </c>
      <c r="L2793" s="283">
        <f t="shared" si="218"/>
        <v>8.7232030985697455E-5</v>
      </c>
      <c r="M2793" s="22">
        <f t="shared" si="219"/>
        <v>2.8786570225280161E-3</v>
      </c>
    </row>
    <row r="2794" spans="1:13">
      <c r="A2794" s="16">
        <f t="shared" si="216"/>
        <v>2787</v>
      </c>
      <c r="B2794" s="12" t="s">
        <v>403</v>
      </c>
      <c r="C2794" s="272">
        <v>45117</v>
      </c>
      <c r="D2794" s="272">
        <v>45130</v>
      </c>
      <c r="E2794" s="196">
        <f t="shared" si="220"/>
        <v>45123.5</v>
      </c>
      <c r="F2794" s="272">
        <v>45135</v>
      </c>
      <c r="G2794" s="272">
        <v>45156</v>
      </c>
      <c r="H2794" s="12" t="s">
        <v>166</v>
      </c>
      <c r="I2794" s="234">
        <v>7803.489999999998</v>
      </c>
      <c r="J2794" s="272">
        <v>46553</v>
      </c>
      <c r="K2794" s="17">
        <f t="shared" si="217"/>
        <v>33</v>
      </c>
      <c r="L2794" s="283">
        <f t="shared" si="218"/>
        <v>1.8808990146047209E-4</v>
      </c>
      <c r="M2794" s="22">
        <f t="shared" si="219"/>
        <v>6.2069667481955788E-3</v>
      </c>
    </row>
    <row r="2795" spans="1:13">
      <c r="A2795" s="16">
        <f t="shared" si="216"/>
        <v>2788</v>
      </c>
      <c r="B2795" s="12" t="s">
        <v>404</v>
      </c>
      <c r="C2795" s="272">
        <v>45116</v>
      </c>
      <c r="D2795" s="272">
        <v>45129</v>
      </c>
      <c r="E2795" s="196">
        <f t="shared" si="220"/>
        <v>45122.5</v>
      </c>
      <c r="F2795" s="272">
        <v>45135</v>
      </c>
      <c r="G2795" s="272">
        <v>45229</v>
      </c>
      <c r="H2795" s="12" t="s">
        <v>165</v>
      </c>
      <c r="I2795" s="234">
        <v>51.81</v>
      </c>
      <c r="J2795" s="272">
        <v>46554</v>
      </c>
      <c r="K2795" s="17">
        <f t="shared" si="217"/>
        <v>107</v>
      </c>
      <c r="L2795" s="283">
        <f t="shared" si="218"/>
        <v>1.24879224483751E-6</v>
      </c>
      <c r="M2795" s="22">
        <f t="shared" si="219"/>
        <v>1.3362077019761357E-4</v>
      </c>
    </row>
    <row r="2796" spans="1:13">
      <c r="A2796" s="16">
        <f t="shared" si="216"/>
        <v>2789</v>
      </c>
      <c r="B2796" s="12" t="s">
        <v>404</v>
      </c>
      <c r="C2796" s="272">
        <v>45116</v>
      </c>
      <c r="D2796" s="272">
        <v>45129</v>
      </c>
      <c r="E2796" s="196">
        <f t="shared" si="220"/>
        <v>45122.5</v>
      </c>
      <c r="F2796" s="272">
        <v>45135</v>
      </c>
      <c r="G2796" s="272">
        <v>45156</v>
      </c>
      <c r="H2796" s="12" t="s">
        <v>166</v>
      </c>
      <c r="I2796" s="234">
        <v>12253.76</v>
      </c>
      <c r="J2796" s="272">
        <v>46555</v>
      </c>
      <c r="K2796" s="17">
        <f t="shared" si="217"/>
        <v>34</v>
      </c>
      <c r="L2796" s="283">
        <f t="shared" si="218"/>
        <v>2.9535611770121768E-4</v>
      </c>
      <c r="M2796" s="22">
        <f t="shared" si="219"/>
        <v>1.0042108001841401E-2</v>
      </c>
    </row>
    <row r="2797" spans="1:13">
      <c r="A2797" s="16">
        <f t="shared" si="216"/>
        <v>2790</v>
      </c>
      <c r="B2797" s="12" t="s">
        <v>404</v>
      </c>
      <c r="C2797" s="272">
        <v>45116</v>
      </c>
      <c r="D2797" s="272">
        <v>45129</v>
      </c>
      <c r="E2797" s="196">
        <f t="shared" si="220"/>
        <v>45122.5</v>
      </c>
      <c r="F2797" s="272">
        <v>45135</v>
      </c>
      <c r="G2797" s="272">
        <v>45156</v>
      </c>
      <c r="H2797" s="12" t="s">
        <v>157</v>
      </c>
      <c r="I2797" s="234">
        <v>197.74</v>
      </c>
      <c r="J2797" s="272">
        <v>46556</v>
      </c>
      <c r="K2797" s="17">
        <f t="shared" si="217"/>
        <v>34</v>
      </c>
      <c r="L2797" s="283">
        <f t="shared" si="218"/>
        <v>4.7661875795052934E-6</v>
      </c>
      <c r="M2797" s="22">
        <f t="shared" si="219"/>
        <v>1.6205037770317997E-4</v>
      </c>
    </row>
    <row r="2798" spans="1:13">
      <c r="A2798" s="16">
        <f t="shared" si="216"/>
        <v>2791</v>
      </c>
      <c r="B2798" s="12" t="s">
        <v>403</v>
      </c>
      <c r="C2798" s="272">
        <v>45117</v>
      </c>
      <c r="D2798" s="272">
        <v>45130</v>
      </c>
      <c r="E2798" s="196">
        <f t="shared" si="220"/>
        <v>45123.5</v>
      </c>
      <c r="F2798" s="272">
        <v>45135</v>
      </c>
      <c r="G2798" s="272">
        <v>45156</v>
      </c>
      <c r="H2798" s="12" t="s">
        <v>157</v>
      </c>
      <c r="I2798" s="234">
        <v>139.34</v>
      </c>
      <c r="J2798" s="272">
        <v>46557</v>
      </c>
      <c r="K2798" s="17">
        <f t="shared" si="217"/>
        <v>33</v>
      </c>
      <c r="L2798" s="283">
        <f t="shared" si="218"/>
        <v>3.3585545530912688E-6</v>
      </c>
      <c r="M2798" s="22">
        <f t="shared" si="219"/>
        <v>1.1083230025201186E-4</v>
      </c>
    </row>
    <row r="2799" spans="1:13">
      <c r="A2799" s="16">
        <f t="shared" si="216"/>
        <v>2792</v>
      </c>
      <c r="B2799" s="12" t="s">
        <v>404</v>
      </c>
      <c r="C2799" s="272">
        <v>45116</v>
      </c>
      <c r="D2799" s="272">
        <v>45129</v>
      </c>
      <c r="E2799" s="196">
        <f t="shared" si="220"/>
        <v>45122.5</v>
      </c>
      <c r="F2799" s="272">
        <v>45135</v>
      </c>
      <c r="G2799" s="272">
        <v>45156</v>
      </c>
      <c r="H2799" s="12" t="s">
        <v>157</v>
      </c>
      <c r="I2799" s="234">
        <v>154.11000000000001</v>
      </c>
      <c r="J2799" s="272">
        <v>46558</v>
      </c>
      <c r="K2799" s="17">
        <f t="shared" si="217"/>
        <v>34</v>
      </c>
      <c r="L2799" s="283">
        <f t="shared" si="218"/>
        <v>3.7145603715867337E-6</v>
      </c>
      <c r="M2799" s="22">
        <f t="shared" si="219"/>
        <v>1.2629505263394894E-4</v>
      </c>
    </row>
    <row r="2800" spans="1:13">
      <c r="A2800" s="16">
        <f t="shared" si="216"/>
        <v>2793</v>
      </c>
      <c r="B2800" s="12" t="s">
        <v>403</v>
      </c>
      <c r="C2800" s="272">
        <v>45117</v>
      </c>
      <c r="D2800" s="272">
        <v>45130</v>
      </c>
      <c r="E2800" s="196">
        <f t="shared" si="220"/>
        <v>45123.5</v>
      </c>
      <c r="F2800" s="272">
        <v>45135</v>
      </c>
      <c r="G2800" s="272">
        <v>45229</v>
      </c>
      <c r="H2800" s="12" t="s">
        <v>154</v>
      </c>
      <c r="I2800" s="234">
        <v>502.31000000000012</v>
      </c>
      <c r="J2800" s="272">
        <v>46559</v>
      </c>
      <c r="K2800" s="17">
        <f t="shared" si="217"/>
        <v>106</v>
      </c>
      <c r="L2800" s="283">
        <f t="shared" si="218"/>
        <v>1.2107331258527886E-5</v>
      </c>
      <c r="M2800" s="22">
        <f t="shared" si="219"/>
        <v>1.283377113403956E-3</v>
      </c>
    </row>
    <row r="2801" spans="1:13">
      <c r="A2801" s="16">
        <f t="shared" si="216"/>
        <v>2794</v>
      </c>
      <c r="B2801" s="12" t="s">
        <v>403</v>
      </c>
      <c r="C2801" s="272">
        <v>45117</v>
      </c>
      <c r="D2801" s="272">
        <v>45130</v>
      </c>
      <c r="E2801" s="196">
        <f t="shared" si="220"/>
        <v>45123.5</v>
      </c>
      <c r="F2801" s="272">
        <v>45135</v>
      </c>
      <c r="G2801" s="272">
        <v>45229</v>
      </c>
      <c r="H2801" s="12" t="s">
        <v>165</v>
      </c>
      <c r="I2801" s="234">
        <v>20.150000000000002</v>
      </c>
      <c r="J2801" s="272">
        <v>46560</v>
      </c>
      <c r="K2801" s="17">
        <f t="shared" si="217"/>
        <v>106</v>
      </c>
      <c r="L2801" s="283">
        <f t="shared" si="218"/>
        <v>4.8568160072333196E-7</v>
      </c>
      <c r="M2801" s="22">
        <f t="shared" si="219"/>
        <v>5.1482249676673189E-5</v>
      </c>
    </row>
    <row r="2802" spans="1:13">
      <c r="A2802" s="16">
        <f t="shared" si="216"/>
        <v>2795</v>
      </c>
      <c r="B2802" s="12" t="s">
        <v>403</v>
      </c>
      <c r="C2802" s="272">
        <v>45117</v>
      </c>
      <c r="D2802" s="272">
        <v>45130</v>
      </c>
      <c r="E2802" s="196">
        <f t="shared" si="220"/>
        <v>45123.5</v>
      </c>
      <c r="F2802" s="272">
        <v>45135</v>
      </c>
      <c r="G2802" s="272">
        <v>45147</v>
      </c>
      <c r="H2802" s="12" t="s">
        <v>166</v>
      </c>
      <c r="I2802" s="234">
        <v>5858.079999999999</v>
      </c>
      <c r="J2802" s="272">
        <v>46561</v>
      </c>
      <c r="K2802" s="17">
        <f t="shared" si="217"/>
        <v>24</v>
      </c>
      <c r="L2802" s="283">
        <f t="shared" si="218"/>
        <v>1.411990904002648E-4</v>
      </c>
      <c r="M2802" s="22">
        <f t="shared" si="219"/>
        <v>3.3887781696063553E-3</v>
      </c>
    </row>
    <row r="2803" spans="1:13">
      <c r="A2803" s="16">
        <f t="shared" si="216"/>
        <v>2796</v>
      </c>
      <c r="B2803" s="12" t="s">
        <v>403</v>
      </c>
      <c r="C2803" s="272">
        <v>45117</v>
      </c>
      <c r="D2803" s="272">
        <v>45130</v>
      </c>
      <c r="E2803" s="196">
        <f t="shared" si="220"/>
        <v>45123.5</v>
      </c>
      <c r="F2803" s="272">
        <v>45135</v>
      </c>
      <c r="G2803" s="272">
        <v>45147</v>
      </c>
      <c r="H2803" s="12" t="s">
        <v>164</v>
      </c>
      <c r="I2803" s="234">
        <v>24354.680000000008</v>
      </c>
      <c r="J2803" s="272">
        <v>46562</v>
      </c>
      <c r="K2803" s="17">
        <f t="shared" si="217"/>
        <v>24</v>
      </c>
      <c r="L2803" s="283">
        <f t="shared" si="218"/>
        <v>5.8702828622851221E-4</v>
      </c>
      <c r="M2803" s="22">
        <f t="shared" si="219"/>
        <v>1.4088678869484294E-2</v>
      </c>
    </row>
    <row r="2804" spans="1:13">
      <c r="A2804" s="16">
        <f t="shared" si="216"/>
        <v>2797</v>
      </c>
      <c r="B2804" s="12" t="s">
        <v>404</v>
      </c>
      <c r="C2804" s="272">
        <v>45116</v>
      </c>
      <c r="D2804" s="272">
        <v>45129</v>
      </c>
      <c r="E2804" s="196">
        <f t="shared" si="220"/>
        <v>45122.5</v>
      </c>
      <c r="F2804" s="272">
        <v>45135</v>
      </c>
      <c r="G2804" s="272">
        <v>45156</v>
      </c>
      <c r="H2804" s="12" t="s">
        <v>154</v>
      </c>
      <c r="I2804" s="234">
        <v>51.11</v>
      </c>
      <c r="J2804" s="272">
        <v>46563</v>
      </c>
      <c r="K2804" s="17">
        <f t="shared" si="217"/>
        <v>34</v>
      </c>
      <c r="L2804" s="283">
        <f t="shared" si="218"/>
        <v>1.2319199311647392E-6</v>
      </c>
      <c r="M2804" s="22">
        <f t="shared" si="219"/>
        <v>4.1885277659601131E-5</v>
      </c>
    </row>
    <row r="2805" spans="1:13">
      <c r="A2805" s="16">
        <f t="shared" si="216"/>
        <v>2798</v>
      </c>
      <c r="B2805" s="12" t="s">
        <v>404</v>
      </c>
      <c r="C2805" s="272">
        <v>45116</v>
      </c>
      <c r="D2805" s="272">
        <v>45129</v>
      </c>
      <c r="E2805" s="196">
        <f t="shared" si="220"/>
        <v>45122.5</v>
      </c>
      <c r="F2805" s="272">
        <v>45135</v>
      </c>
      <c r="G2805" s="272">
        <v>45156</v>
      </c>
      <c r="H2805" s="12" t="s">
        <v>157</v>
      </c>
      <c r="I2805" s="234">
        <v>341.08</v>
      </c>
      <c r="J2805" s="272">
        <v>46564</v>
      </c>
      <c r="K2805" s="17">
        <f t="shared" si="217"/>
        <v>34</v>
      </c>
      <c r="L2805" s="283">
        <f t="shared" si="218"/>
        <v>8.2211553535838228E-6</v>
      </c>
      <c r="M2805" s="22">
        <f t="shared" si="219"/>
        <v>2.7951928202184998E-4</v>
      </c>
    </row>
    <row r="2806" spans="1:13">
      <c r="A2806" s="16">
        <f t="shared" si="216"/>
        <v>2799</v>
      </c>
      <c r="B2806" s="12" t="s">
        <v>404</v>
      </c>
      <c r="C2806" s="272">
        <v>45116</v>
      </c>
      <c r="D2806" s="272">
        <v>45129</v>
      </c>
      <c r="E2806" s="196">
        <f t="shared" si="220"/>
        <v>45122.5</v>
      </c>
      <c r="F2806" s="272">
        <v>45135</v>
      </c>
      <c r="G2806" s="272">
        <v>45156</v>
      </c>
      <c r="H2806" s="12" t="s">
        <v>157</v>
      </c>
      <c r="I2806" s="234">
        <v>57.11</v>
      </c>
      <c r="J2806" s="272">
        <v>46565</v>
      </c>
      <c r="K2806" s="17">
        <f t="shared" si="217"/>
        <v>34</v>
      </c>
      <c r="L2806" s="283">
        <f t="shared" si="218"/>
        <v>1.3765397626456319E-6</v>
      </c>
      <c r="M2806" s="22">
        <f t="shared" si="219"/>
        <v>4.6802351929951486E-5</v>
      </c>
    </row>
    <row r="2807" spans="1:13">
      <c r="A2807" s="16">
        <f t="shared" si="216"/>
        <v>2800</v>
      </c>
      <c r="B2807" s="12" t="s">
        <v>403</v>
      </c>
      <c r="C2807" s="272">
        <v>45117</v>
      </c>
      <c r="D2807" s="272">
        <v>45130</v>
      </c>
      <c r="E2807" s="196">
        <f t="shared" si="220"/>
        <v>45123.5</v>
      </c>
      <c r="F2807" s="272">
        <v>45135</v>
      </c>
      <c r="G2807" s="272">
        <v>45229</v>
      </c>
      <c r="H2807" s="12" t="s">
        <v>152</v>
      </c>
      <c r="I2807" s="234">
        <v>4.92</v>
      </c>
      <c r="J2807" s="272">
        <v>46566</v>
      </c>
      <c r="K2807" s="17">
        <f t="shared" si="217"/>
        <v>106</v>
      </c>
      <c r="L2807" s="283">
        <f t="shared" si="218"/>
        <v>1.1858826181433215E-7</v>
      </c>
      <c r="M2807" s="22">
        <f t="shared" si="219"/>
        <v>1.2570355752319208E-5</v>
      </c>
    </row>
    <row r="2808" spans="1:13">
      <c r="A2808" s="16">
        <f t="shared" si="216"/>
        <v>2801</v>
      </c>
      <c r="B2808" s="12" t="s">
        <v>403</v>
      </c>
      <c r="C2808" s="272">
        <v>45117</v>
      </c>
      <c r="D2808" s="272">
        <v>45130</v>
      </c>
      <c r="E2808" s="196">
        <f t="shared" si="220"/>
        <v>45123.5</v>
      </c>
      <c r="F2808" s="272">
        <v>45135</v>
      </c>
      <c r="G2808" s="272">
        <v>45140</v>
      </c>
      <c r="H2808" s="12" t="s">
        <v>152</v>
      </c>
      <c r="I2808" s="234">
        <v>6.38</v>
      </c>
      <c r="J2808" s="272">
        <v>46567</v>
      </c>
      <c r="K2808" s="17">
        <f t="shared" si="217"/>
        <v>17</v>
      </c>
      <c r="L2808" s="283">
        <f t="shared" si="218"/>
        <v>1.5377908747468276E-7</v>
      </c>
      <c r="M2808" s="22">
        <f t="shared" si="219"/>
        <v>2.6142444870696071E-6</v>
      </c>
    </row>
    <row r="2809" spans="1:13">
      <c r="A2809" s="16">
        <f t="shared" si="216"/>
        <v>2802</v>
      </c>
      <c r="B2809" s="12" t="s">
        <v>403</v>
      </c>
      <c r="C2809" s="272">
        <v>45117</v>
      </c>
      <c r="D2809" s="272">
        <v>45130</v>
      </c>
      <c r="E2809" s="196">
        <f t="shared" si="220"/>
        <v>45123.5</v>
      </c>
      <c r="F2809" s="272">
        <v>45135</v>
      </c>
      <c r="G2809" s="272">
        <v>45140</v>
      </c>
      <c r="H2809" s="12" t="s">
        <v>152</v>
      </c>
      <c r="I2809" s="234">
        <v>7.7</v>
      </c>
      <c r="J2809" s="272">
        <v>46568</v>
      </c>
      <c r="K2809" s="17">
        <f t="shared" si="217"/>
        <v>17</v>
      </c>
      <c r="L2809" s="283">
        <f t="shared" si="218"/>
        <v>1.855954504004792E-7</v>
      </c>
      <c r="M2809" s="22">
        <f t="shared" si="219"/>
        <v>3.1551226568081462E-6</v>
      </c>
    </row>
    <row r="2810" spans="1:13">
      <c r="A2810" s="16">
        <f t="shared" si="216"/>
        <v>2803</v>
      </c>
      <c r="B2810" s="12" t="s">
        <v>403</v>
      </c>
      <c r="C2810" s="272">
        <v>45117</v>
      </c>
      <c r="D2810" s="272">
        <v>45130</v>
      </c>
      <c r="E2810" s="196">
        <f t="shared" si="220"/>
        <v>45123.5</v>
      </c>
      <c r="F2810" s="272">
        <v>45135</v>
      </c>
      <c r="G2810" s="272">
        <v>45140</v>
      </c>
      <c r="H2810" s="12" t="s">
        <v>156</v>
      </c>
      <c r="I2810" s="234">
        <v>8.19</v>
      </c>
      <c r="J2810" s="272">
        <v>46569</v>
      </c>
      <c r="K2810" s="17">
        <f t="shared" si="217"/>
        <v>17</v>
      </c>
      <c r="L2810" s="283">
        <f t="shared" si="218"/>
        <v>1.9740606997141876E-7</v>
      </c>
      <c r="M2810" s="22">
        <f t="shared" si="219"/>
        <v>3.3559031895141189E-6</v>
      </c>
    </row>
    <row r="2811" spans="1:13">
      <c r="A2811" s="16">
        <f t="shared" si="216"/>
        <v>2804</v>
      </c>
      <c r="B2811" s="12" t="s">
        <v>403</v>
      </c>
      <c r="C2811" s="272">
        <v>45117</v>
      </c>
      <c r="D2811" s="272">
        <v>45130</v>
      </c>
      <c r="E2811" s="196">
        <f t="shared" si="220"/>
        <v>45123.5</v>
      </c>
      <c r="F2811" s="272">
        <v>45135</v>
      </c>
      <c r="G2811" s="272">
        <v>45140</v>
      </c>
      <c r="H2811" s="12" t="s">
        <v>152</v>
      </c>
      <c r="I2811" s="234">
        <v>1.59</v>
      </c>
      <c r="J2811" s="272">
        <v>46570</v>
      </c>
      <c r="K2811" s="17">
        <f t="shared" si="217"/>
        <v>17</v>
      </c>
      <c r="L2811" s="283">
        <f t="shared" si="218"/>
        <v>3.8324255342436612E-8</v>
      </c>
      <c r="M2811" s="22">
        <f t="shared" si="219"/>
        <v>6.5151234082142238E-7</v>
      </c>
    </row>
    <row r="2812" spans="1:13">
      <c r="A2812" s="16">
        <f t="shared" si="216"/>
        <v>2805</v>
      </c>
      <c r="B2812" s="12" t="s">
        <v>403</v>
      </c>
      <c r="C2812" s="272">
        <v>45117</v>
      </c>
      <c r="D2812" s="272">
        <v>45130</v>
      </c>
      <c r="E2812" s="196">
        <f t="shared" si="220"/>
        <v>45123.5</v>
      </c>
      <c r="F2812" s="272">
        <v>45135</v>
      </c>
      <c r="G2812" s="272">
        <v>45229</v>
      </c>
      <c r="H2812" s="12" t="s">
        <v>152</v>
      </c>
      <c r="I2812" s="234">
        <v>16.04</v>
      </c>
      <c r="J2812" s="272">
        <v>46571</v>
      </c>
      <c r="K2812" s="17">
        <f t="shared" si="217"/>
        <v>106</v>
      </c>
      <c r="L2812" s="283">
        <f t="shared" si="218"/>
        <v>3.8661701615892025E-7</v>
      </c>
      <c r="M2812" s="22">
        <f t="shared" si="219"/>
        <v>4.0981403712845549E-5</v>
      </c>
    </row>
    <row r="2813" spans="1:13">
      <c r="A2813" s="16">
        <f t="shared" si="216"/>
        <v>2806</v>
      </c>
      <c r="B2813" s="12" t="s">
        <v>403</v>
      </c>
      <c r="C2813" s="272">
        <v>45117</v>
      </c>
      <c r="D2813" s="272">
        <v>45130</v>
      </c>
      <c r="E2813" s="196">
        <f t="shared" si="220"/>
        <v>45123.5</v>
      </c>
      <c r="F2813" s="272">
        <v>45135</v>
      </c>
      <c r="G2813" s="272">
        <v>45156</v>
      </c>
      <c r="H2813" s="12" t="s">
        <v>157</v>
      </c>
      <c r="I2813" s="234">
        <v>50.19</v>
      </c>
      <c r="J2813" s="272">
        <v>46572</v>
      </c>
      <c r="K2813" s="17">
        <f t="shared" si="217"/>
        <v>33</v>
      </c>
      <c r="L2813" s="283">
        <f t="shared" si="218"/>
        <v>1.2097448903376689E-6</v>
      </c>
      <c r="M2813" s="22">
        <f t="shared" si="219"/>
        <v>3.992158138114307E-5</v>
      </c>
    </row>
    <row r="2814" spans="1:13">
      <c r="A2814" s="16">
        <f t="shared" si="216"/>
        <v>2807</v>
      </c>
      <c r="B2814" s="12" t="s">
        <v>404</v>
      </c>
      <c r="C2814" s="272">
        <v>45116</v>
      </c>
      <c r="D2814" s="272">
        <v>45129</v>
      </c>
      <c r="E2814" s="196">
        <f t="shared" si="220"/>
        <v>45122.5</v>
      </c>
      <c r="F2814" s="272">
        <v>45135</v>
      </c>
      <c r="G2814" s="272">
        <v>45156</v>
      </c>
      <c r="H2814" s="12" t="s">
        <v>157</v>
      </c>
      <c r="I2814" s="234">
        <v>56.67</v>
      </c>
      <c r="J2814" s="272">
        <v>46573</v>
      </c>
      <c r="K2814" s="17">
        <f t="shared" si="217"/>
        <v>34</v>
      </c>
      <c r="L2814" s="283">
        <f t="shared" si="218"/>
        <v>1.3659343083370332E-6</v>
      </c>
      <c r="M2814" s="22">
        <f t="shared" si="219"/>
        <v>4.6441766483459132E-5</v>
      </c>
    </row>
    <row r="2815" spans="1:13">
      <c r="A2815" s="16">
        <f t="shared" si="216"/>
        <v>2808</v>
      </c>
      <c r="B2815" s="12" t="s">
        <v>403</v>
      </c>
      <c r="C2815" s="272">
        <v>45117</v>
      </c>
      <c r="D2815" s="272">
        <v>45130</v>
      </c>
      <c r="E2815" s="196">
        <f t="shared" si="220"/>
        <v>45123.5</v>
      </c>
      <c r="F2815" s="272">
        <v>45135</v>
      </c>
      <c r="G2815" s="272">
        <v>45152</v>
      </c>
      <c r="H2815" s="12" t="s">
        <v>153</v>
      </c>
      <c r="I2815" s="234">
        <v>22.509999999999998</v>
      </c>
      <c r="J2815" s="272">
        <v>46574</v>
      </c>
      <c r="K2815" s="17">
        <f t="shared" si="217"/>
        <v>29</v>
      </c>
      <c r="L2815" s="283">
        <f t="shared" si="218"/>
        <v>5.425654011058164E-7</v>
      </c>
      <c r="M2815" s="22">
        <f t="shared" si="219"/>
        <v>1.5734396632068676E-5</v>
      </c>
    </row>
    <row r="2816" spans="1:13">
      <c r="A2816" s="16">
        <f t="shared" si="216"/>
        <v>2809</v>
      </c>
      <c r="B2816" s="12" t="s">
        <v>403</v>
      </c>
      <c r="C2816" s="272">
        <v>45117</v>
      </c>
      <c r="D2816" s="272">
        <v>45130</v>
      </c>
      <c r="E2816" s="196">
        <f t="shared" si="220"/>
        <v>45123.5</v>
      </c>
      <c r="F2816" s="272">
        <v>45135</v>
      </c>
      <c r="G2816" s="272">
        <v>45156</v>
      </c>
      <c r="H2816" s="12" t="s">
        <v>157</v>
      </c>
      <c r="I2816" s="234">
        <v>1083.0899999999999</v>
      </c>
      <c r="J2816" s="272">
        <v>46575</v>
      </c>
      <c r="K2816" s="17">
        <f t="shared" si="217"/>
        <v>33</v>
      </c>
      <c r="L2816" s="283">
        <f t="shared" si="218"/>
        <v>2.6106048879773375E-5</v>
      </c>
      <c r="M2816" s="22">
        <f t="shared" si="219"/>
        <v>8.6149961303252139E-4</v>
      </c>
    </row>
    <row r="2817" spans="1:13">
      <c r="A2817" s="16">
        <f t="shared" si="216"/>
        <v>2810</v>
      </c>
      <c r="B2817" s="12" t="s">
        <v>404</v>
      </c>
      <c r="C2817" s="272">
        <v>45116</v>
      </c>
      <c r="D2817" s="272">
        <v>45129</v>
      </c>
      <c r="E2817" s="196">
        <f t="shared" si="220"/>
        <v>45122.5</v>
      </c>
      <c r="F2817" s="272">
        <v>45135</v>
      </c>
      <c r="G2817" s="272">
        <v>45156</v>
      </c>
      <c r="H2817" s="12" t="s">
        <v>157</v>
      </c>
      <c r="I2817" s="234">
        <v>936.84999999999991</v>
      </c>
      <c r="J2817" s="272">
        <v>46576</v>
      </c>
      <c r="K2817" s="17">
        <f t="shared" si="217"/>
        <v>34</v>
      </c>
      <c r="L2817" s="283">
        <f t="shared" si="218"/>
        <v>2.2581181520479081E-5</v>
      </c>
      <c r="M2817" s="22">
        <f t="shared" si="219"/>
        <v>7.6776017169628873E-4</v>
      </c>
    </row>
    <row r="2818" spans="1:13">
      <c r="A2818" s="16">
        <f t="shared" si="216"/>
        <v>2811</v>
      </c>
      <c r="B2818" s="12" t="s">
        <v>403</v>
      </c>
      <c r="C2818" s="272">
        <v>45117</v>
      </c>
      <c r="D2818" s="272">
        <v>45130</v>
      </c>
      <c r="E2818" s="196">
        <f t="shared" si="220"/>
        <v>45123.5</v>
      </c>
      <c r="F2818" s="272">
        <v>45135</v>
      </c>
      <c r="G2818" s="272">
        <v>45152</v>
      </c>
      <c r="H2818" s="12" t="s">
        <v>152</v>
      </c>
      <c r="I2818" s="234">
        <v>16.38</v>
      </c>
      <c r="J2818" s="272">
        <v>46577</v>
      </c>
      <c r="K2818" s="17">
        <f t="shared" si="217"/>
        <v>29</v>
      </c>
      <c r="L2818" s="283">
        <f t="shared" si="218"/>
        <v>3.9481213994283751E-7</v>
      </c>
      <c r="M2818" s="22">
        <f t="shared" si="219"/>
        <v>1.1449552058342288E-5</v>
      </c>
    </row>
    <row r="2819" spans="1:13">
      <c r="A2819" s="16">
        <f t="shared" si="216"/>
        <v>2812</v>
      </c>
      <c r="B2819" s="12" t="s">
        <v>403</v>
      </c>
      <c r="C2819" s="272">
        <v>45117</v>
      </c>
      <c r="D2819" s="272">
        <v>45130</v>
      </c>
      <c r="E2819" s="196">
        <f t="shared" si="220"/>
        <v>45123.5</v>
      </c>
      <c r="F2819" s="272">
        <v>45135</v>
      </c>
      <c r="G2819" s="272">
        <v>45155</v>
      </c>
      <c r="H2819" s="12" t="s">
        <v>164</v>
      </c>
      <c r="I2819" s="234">
        <v>110.55</v>
      </c>
      <c r="J2819" s="272">
        <v>46578</v>
      </c>
      <c r="K2819" s="17">
        <f t="shared" si="217"/>
        <v>32</v>
      </c>
      <c r="L2819" s="283">
        <f t="shared" si="218"/>
        <v>2.6646203950354511E-6</v>
      </c>
      <c r="M2819" s="22">
        <f t="shared" si="219"/>
        <v>8.5267852641134436E-5</v>
      </c>
    </row>
    <row r="2820" spans="1:13">
      <c r="A2820" s="16">
        <f t="shared" si="216"/>
        <v>2813</v>
      </c>
      <c r="B2820" s="12" t="s">
        <v>403</v>
      </c>
      <c r="C2820" s="272">
        <v>45117</v>
      </c>
      <c r="D2820" s="272">
        <v>45130</v>
      </c>
      <c r="E2820" s="196">
        <f t="shared" si="220"/>
        <v>45123.5</v>
      </c>
      <c r="F2820" s="272">
        <v>45135</v>
      </c>
      <c r="G2820" s="272">
        <v>45152</v>
      </c>
      <c r="H2820" s="12" t="s">
        <v>156</v>
      </c>
      <c r="I2820" s="234">
        <v>48.8</v>
      </c>
      <c r="J2820" s="272">
        <v>46579</v>
      </c>
      <c r="K2820" s="17">
        <f t="shared" si="217"/>
        <v>29</v>
      </c>
      <c r="L2820" s="283">
        <f t="shared" si="218"/>
        <v>1.1762412960445954E-6</v>
      </c>
      <c r="M2820" s="22">
        <f t="shared" si="219"/>
        <v>3.4110997585293266E-5</v>
      </c>
    </row>
    <row r="2821" spans="1:13">
      <c r="A2821" s="16">
        <f t="shared" si="216"/>
        <v>2814</v>
      </c>
      <c r="B2821" s="12" t="s">
        <v>403</v>
      </c>
      <c r="C2821" s="272">
        <v>45117</v>
      </c>
      <c r="D2821" s="272">
        <v>45130</v>
      </c>
      <c r="E2821" s="196">
        <f t="shared" si="220"/>
        <v>45123.5</v>
      </c>
      <c r="F2821" s="272">
        <v>45135</v>
      </c>
      <c r="G2821" s="272">
        <v>45152</v>
      </c>
      <c r="H2821" s="12" t="s">
        <v>152</v>
      </c>
      <c r="I2821" s="234">
        <v>90.79</v>
      </c>
      <c r="J2821" s="272">
        <v>46580</v>
      </c>
      <c r="K2821" s="17">
        <f t="shared" si="217"/>
        <v>29</v>
      </c>
      <c r="L2821" s="283">
        <f t="shared" si="218"/>
        <v>2.1883390833583774E-6</v>
      </c>
      <c r="M2821" s="22">
        <f t="shared" si="219"/>
        <v>6.346183341739294E-5</v>
      </c>
    </row>
    <row r="2822" spans="1:13">
      <c r="A2822" s="16">
        <f t="shared" si="216"/>
        <v>2815</v>
      </c>
      <c r="B2822" s="12" t="s">
        <v>403</v>
      </c>
      <c r="C2822" s="272">
        <v>45117</v>
      </c>
      <c r="D2822" s="272">
        <v>45130</v>
      </c>
      <c r="E2822" s="196">
        <f t="shared" si="220"/>
        <v>45123.5</v>
      </c>
      <c r="F2822" s="272">
        <v>45135</v>
      </c>
      <c r="G2822" s="272">
        <v>45140</v>
      </c>
      <c r="H2822" s="12" t="s">
        <v>152</v>
      </c>
      <c r="I2822" s="234">
        <v>6.09</v>
      </c>
      <c r="J2822" s="272">
        <v>46581</v>
      </c>
      <c r="K2822" s="17">
        <f t="shared" si="217"/>
        <v>17</v>
      </c>
      <c r="L2822" s="283">
        <f t="shared" si="218"/>
        <v>1.4678912895310627E-7</v>
      </c>
      <c r="M2822" s="22">
        <f t="shared" si="219"/>
        <v>2.4954151922028067E-6</v>
      </c>
    </row>
    <row r="2823" spans="1:13">
      <c r="A2823" s="16">
        <f t="shared" si="216"/>
        <v>2816</v>
      </c>
      <c r="B2823" s="12" t="s">
        <v>403</v>
      </c>
      <c r="C2823" s="272">
        <v>45117</v>
      </c>
      <c r="D2823" s="272">
        <v>45130</v>
      </c>
      <c r="E2823" s="196">
        <f t="shared" si="220"/>
        <v>45123.5</v>
      </c>
      <c r="F2823" s="272">
        <v>45135</v>
      </c>
      <c r="G2823" s="272">
        <v>45140</v>
      </c>
      <c r="H2823" s="12" t="s">
        <v>156</v>
      </c>
      <c r="I2823" s="234">
        <v>28.44</v>
      </c>
      <c r="J2823" s="272">
        <v>46582</v>
      </c>
      <c r="K2823" s="17">
        <f t="shared" si="217"/>
        <v>17</v>
      </c>
      <c r="L2823" s="283">
        <f t="shared" si="218"/>
        <v>6.8549800121943224E-7</v>
      </c>
      <c r="M2823" s="22">
        <f t="shared" si="219"/>
        <v>1.1653466020730349E-5</v>
      </c>
    </row>
    <row r="2824" spans="1:13">
      <c r="A2824" s="16">
        <f t="shared" si="216"/>
        <v>2817</v>
      </c>
      <c r="B2824" s="12" t="s">
        <v>403</v>
      </c>
      <c r="C2824" s="272">
        <v>45117</v>
      </c>
      <c r="D2824" s="272">
        <v>45130</v>
      </c>
      <c r="E2824" s="196">
        <f t="shared" si="220"/>
        <v>45123.5</v>
      </c>
      <c r="F2824" s="272">
        <v>45135</v>
      </c>
      <c r="G2824" s="272">
        <v>45156</v>
      </c>
      <c r="H2824" s="12" t="s">
        <v>157</v>
      </c>
      <c r="I2824" s="234">
        <v>45.21</v>
      </c>
      <c r="J2824" s="272">
        <v>46583</v>
      </c>
      <c r="K2824" s="17">
        <f t="shared" si="217"/>
        <v>33</v>
      </c>
      <c r="L2824" s="283">
        <f t="shared" si="218"/>
        <v>1.0897104302085279E-6</v>
      </c>
      <c r="M2824" s="22">
        <f t="shared" si="219"/>
        <v>3.596044419688142E-5</v>
      </c>
    </row>
    <row r="2825" spans="1:13">
      <c r="A2825" s="16">
        <f t="shared" ref="A2825:A2888" si="221">A2824+1</f>
        <v>2818</v>
      </c>
      <c r="B2825" s="12" t="s">
        <v>404</v>
      </c>
      <c r="C2825" s="272">
        <v>45116</v>
      </c>
      <c r="D2825" s="272">
        <v>45129</v>
      </c>
      <c r="E2825" s="196">
        <f t="shared" si="220"/>
        <v>45122.5</v>
      </c>
      <c r="F2825" s="272">
        <v>45135</v>
      </c>
      <c r="G2825" s="272">
        <v>45156</v>
      </c>
      <c r="H2825" s="12" t="s">
        <v>157</v>
      </c>
      <c r="I2825" s="234">
        <v>60.97</v>
      </c>
      <c r="J2825" s="272">
        <v>46584</v>
      </c>
      <c r="K2825" s="17">
        <f t="shared" si="217"/>
        <v>34</v>
      </c>
      <c r="L2825" s="283">
        <f t="shared" si="218"/>
        <v>1.4695785208983397E-6</v>
      </c>
      <c r="M2825" s="22">
        <f t="shared" si="219"/>
        <v>4.9965669710543553E-5</v>
      </c>
    </row>
    <row r="2826" spans="1:13">
      <c r="A2826" s="16">
        <f t="shared" si="221"/>
        <v>2819</v>
      </c>
      <c r="B2826" s="12" t="s">
        <v>403</v>
      </c>
      <c r="C2826" s="272">
        <v>45117</v>
      </c>
      <c r="D2826" s="272">
        <v>45130</v>
      </c>
      <c r="E2826" s="196">
        <f t="shared" si="220"/>
        <v>45123.5</v>
      </c>
      <c r="F2826" s="272">
        <v>45135</v>
      </c>
      <c r="G2826" s="272">
        <v>45140</v>
      </c>
      <c r="H2826" s="12" t="s">
        <v>152</v>
      </c>
      <c r="I2826" s="234">
        <v>407.11999999999995</v>
      </c>
      <c r="J2826" s="272">
        <v>46585</v>
      </c>
      <c r="K2826" s="17">
        <f t="shared" ref="K2826:K2889" si="222">(G2826-D2826)+((D2826-C2826+1)/2)</f>
        <v>17</v>
      </c>
      <c r="L2826" s="283">
        <f t="shared" ref="L2826:L2889" si="223">I2826/$I$4859</f>
        <v>9.8129376320835173E-6</v>
      </c>
      <c r="M2826" s="22">
        <f t="shared" ref="M2826:M2889" si="224">L2826*K2826</f>
        <v>1.6681993974541979E-4</v>
      </c>
    </row>
    <row r="2827" spans="1:13">
      <c r="A2827" s="16">
        <f t="shared" si="221"/>
        <v>2820</v>
      </c>
      <c r="B2827" s="12" t="s">
        <v>403</v>
      </c>
      <c r="C2827" s="272">
        <v>45117</v>
      </c>
      <c r="D2827" s="272">
        <v>45130</v>
      </c>
      <c r="E2827" s="196">
        <f t="shared" si="220"/>
        <v>45123.5</v>
      </c>
      <c r="F2827" s="272">
        <v>45135</v>
      </c>
      <c r="G2827" s="272">
        <v>45156</v>
      </c>
      <c r="H2827" s="12" t="s">
        <v>157</v>
      </c>
      <c r="I2827" s="234">
        <v>37.01</v>
      </c>
      <c r="J2827" s="272">
        <v>46586</v>
      </c>
      <c r="K2827" s="17">
        <f t="shared" si="222"/>
        <v>33</v>
      </c>
      <c r="L2827" s="283">
        <f t="shared" si="223"/>
        <v>8.9206332718464085E-7</v>
      </c>
      <c r="M2827" s="22">
        <f t="shared" si="224"/>
        <v>2.9438089797093147E-5</v>
      </c>
    </row>
    <row r="2828" spans="1:13">
      <c r="A2828" s="16">
        <f t="shared" si="221"/>
        <v>2821</v>
      </c>
      <c r="B2828" s="12" t="s">
        <v>403</v>
      </c>
      <c r="C2828" s="272">
        <v>45117</v>
      </c>
      <c r="D2828" s="272">
        <v>45130</v>
      </c>
      <c r="E2828" s="196">
        <f t="shared" si="220"/>
        <v>45123.5</v>
      </c>
      <c r="F2828" s="272">
        <v>45135</v>
      </c>
      <c r="G2828" s="272">
        <v>45140</v>
      </c>
      <c r="H2828" s="12" t="s">
        <v>152</v>
      </c>
      <c r="I2828" s="234">
        <v>2.37</v>
      </c>
      <c r="J2828" s="272">
        <v>46587</v>
      </c>
      <c r="K2828" s="17">
        <f t="shared" si="222"/>
        <v>17</v>
      </c>
      <c r="L2828" s="283">
        <f t="shared" si="223"/>
        <v>5.7124833434952689E-8</v>
      </c>
      <c r="M2828" s="22">
        <f t="shared" si="224"/>
        <v>9.7112216839419564E-7</v>
      </c>
    </row>
    <row r="2829" spans="1:13">
      <c r="A2829" s="16">
        <f t="shared" si="221"/>
        <v>2822</v>
      </c>
      <c r="B2829" s="12" t="s">
        <v>403</v>
      </c>
      <c r="C2829" s="272">
        <v>45117</v>
      </c>
      <c r="D2829" s="272">
        <v>45130</v>
      </c>
      <c r="E2829" s="196">
        <f t="shared" si="220"/>
        <v>45123.5</v>
      </c>
      <c r="F2829" s="272">
        <v>45135</v>
      </c>
      <c r="G2829" s="272">
        <v>45140</v>
      </c>
      <c r="H2829" s="12" t="s">
        <v>156</v>
      </c>
      <c r="I2829" s="234">
        <v>51.87</v>
      </c>
      <c r="J2829" s="272">
        <v>46588</v>
      </c>
      <c r="K2829" s="17">
        <f t="shared" si="222"/>
        <v>17</v>
      </c>
      <c r="L2829" s="283">
        <f t="shared" si="223"/>
        <v>1.2502384431523189E-6</v>
      </c>
      <c r="M2829" s="22">
        <f t="shared" si="224"/>
        <v>2.125405353358942E-5</v>
      </c>
    </row>
    <row r="2830" spans="1:13">
      <c r="A2830" s="16">
        <f t="shared" si="221"/>
        <v>2823</v>
      </c>
      <c r="B2830" s="12" t="s">
        <v>403</v>
      </c>
      <c r="C2830" s="272">
        <v>45117</v>
      </c>
      <c r="D2830" s="272">
        <v>45130</v>
      </c>
      <c r="E2830" s="196">
        <f t="shared" si="220"/>
        <v>45123.5</v>
      </c>
      <c r="F2830" s="272">
        <v>45135</v>
      </c>
      <c r="G2830" s="272">
        <v>45156</v>
      </c>
      <c r="H2830" s="12" t="s">
        <v>157</v>
      </c>
      <c r="I2830" s="234">
        <v>589.5</v>
      </c>
      <c r="J2830" s="272">
        <v>46589</v>
      </c>
      <c r="K2830" s="17">
        <f t="shared" si="222"/>
        <v>33</v>
      </c>
      <c r="L2830" s="283">
        <f t="shared" si="223"/>
        <v>1.4208898442997725E-5</v>
      </c>
      <c r="M2830" s="22">
        <f t="shared" si="224"/>
        <v>4.6889364861892491E-4</v>
      </c>
    </row>
    <row r="2831" spans="1:13">
      <c r="A2831" s="16">
        <f t="shared" si="221"/>
        <v>2824</v>
      </c>
      <c r="B2831" s="12" t="s">
        <v>404</v>
      </c>
      <c r="C2831" s="272">
        <v>45116</v>
      </c>
      <c r="D2831" s="272">
        <v>45129</v>
      </c>
      <c r="E2831" s="196">
        <f t="shared" si="220"/>
        <v>45122.5</v>
      </c>
      <c r="F2831" s="272">
        <v>45135</v>
      </c>
      <c r="G2831" s="272">
        <v>45156</v>
      </c>
      <c r="H2831" s="12" t="s">
        <v>157</v>
      </c>
      <c r="I2831" s="234">
        <v>964.46</v>
      </c>
      <c r="J2831" s="272">
        <v>46590</v>
      </c>
      <c r="K2831" s="17">
        <f t="shared" si="222"/>
        <v>34</v>
      </c>
      <c r="L2831" s="283">
        <f t="shared" si="223"/>
        <v>2.3246673778343659E-5</v>
      </c>
      <c r="M2831" s="22">
        <f t="shared" si="224"/>
        <v>7.903869084636844E-4</v>
      </c>
    </row>
    <row r="2832" spans="1:13">
      <c r="A2832" s="16">
        <f t="shared" si="221"/>
        <v>2825</v>
      </c>
      <c r="B2832" s="12" t="s">
        <v>403</v>
      </c>
      <c r="C2832" s="272">
        <v>45117</v>
      </c>
      <c r="D2832" s="272">
        <v>45130</v>
      </c>
      <c r="E2832" s="196">
        <f t="shared" si="220"/>
        <v>45123.5</v>
      </c>
      <c r="F2832" s="272">
        <v>45135</v>
      </c>
      <c r="G2832" s="272">
        <v>45229</v>
      </c>
      <c r="H2832" s="12" t="s">
        <v>152</v>
      </c>
      <c r="I2832" s="234">
        <v>3.05</v>
      </c>
      <c r="J2832" s="272">
        <v>46591</v>
      </c>
      <c r="K2832" s="17">
        <f t="shared" si="222"/>
        <v>106</v>
      </c>
      <c r="L2832" s="283">
        <f t="shared" si="223"/>
        <v>7.3515081002787211E-8</v>
      </c>
      <c r="M2832" s="22">
        <f t="shared" si="224"/>
        <v>7.7925985862954437E-6</v>
      </c>
    </row>
    <row r="2833" spans="1:13">
      <c r="A2833" s="16">
        <f t="shared" si="221"/>
        <v>2826</v>
      </c>
      <c r="B2833" s="12" t="s">
        <v>403</v>
      </c>
      <c r="C2833" s="272">
        <v>45117</v>
      </c>
      <c r="D2833" s="272">
        <v>45130</v>
      </c>
      <c r="E2833" s="196">
        <f t="shared" si="220"/>
        <v>45123.5</v>
      </c>
      <c r="F2833" s="272">
        <v>45135</v>
      </c>
      <c r="G2833" s="272">
        <v>45140</v>
      </c>
      <c r="H2833" s="12" t="s">
        <v>152</v>
      </c>
      <c r="I2833" s="234">
        <v>1.36</v>
      </c>
      <c r="J2833" s="272">
        <v>46592</v>
      </c>
      <c r="K2833" s="17">
        <f t="shared" si="222"/>
        <v>17</v>
      </c>
      <c r="L2833" s="283">
        <f t="shared" si="223"/>
        <v>3.2780495135669057E-8</v>
      </c>
      <c r="M2833" s="22">
        <f t="shared" si="224"/>
        <v>5.5726841730637398E-7</v>
      </c>
    </row>
    <row r="2834" spans="1:13">
      <c r="A2834" s="16">
        <f t="shared" si="221"/>
        <v>2827</v>
      </c>
      <c r="B2834" s="12" t="s">
        <v>403</v>
      </c>
      <c r="C2834" s="272">
        <v>45117</v>
      </c>
      <c r="D2834" s="272">
        <v>45130</v>
      </c>
      <c r="E2834" s="196">
        <f t="shared" si="220"/>
        <v>45123.5</v>
      </c>
      <c r="F2834" s="272">
        <v>45135</v>
      </c>
      <c r="G2834" s="272">
        <v>45140</v>
      </c>
      <c r="H2834" s="12" t="s">
        <v>156</v>
      </c>
      <c r="I2834" s="234">
        <v>47.28</v>
      </c>
      <c r="J2834" s="272">
        <v>46593</v>
      </c>
      <c r="K2834" s="17">
        <f t="shared" si="222"/>
        <v>17</v>
      </c>
      <c r="L2834" s="283">
        <f t="shared" si="223"/>
        <v>1.1396042720694358E-6</v>
      </c>
      <c r="M2834" s="22">
        <f t="shared" si="224"/>
        <v>1.9373272625180408E-5</v>
      </c>
    </row>
    <row r="2835" spans="1:13">
      <c r="A2835" s="16">
        <f t="shared" si="221"/>
        <v>2828</v>
      </c>
      <c r="B2835" s="12" t="s">
        <v>403</v>
      </c>
      <c r="C2835" s="272">
        <v>45117</v>
      </c>
      <c r="D2835" s="272">
        <v>45130</v>
      </c>
      <c r="E2835" s="196">
        <f t="shared" si="220"/>
        <v>45123.5</v>
      </c>
      <c r="F2835" s="272">
        <v>45135</v>
      </c>
      <c r="G2835" s="272">
        <v>45229</v>
      </c>
      <c r="H2835" s="12" t="s">
        <v>152</v>
      </c>
      <c r="I2835" s="234">
        <v>0.01</v>
      </c>
      <c r="J2835" s="272">
        <v>46594</v>
      </c>
      <c r="K2835" s="17">
        <f t="shared" si="222"/>
        <v>106</v>
      </c>
      <c r="L2835" s="283">
        <f t="shared" si="223"/>
        <v>2.4103305246815478E-10</v>
      </c>
      <c r="M2835" s="22">
        <f t="shared" si="224"/>
        <v>2.5549503561624406E-8</v>
      </c>
    </row>
    <row r="2836" spans="1:13">
      <c r="A2836" s="16">
        <f t="shared" si="221"/>
        <v>2829</v>
      </c>
      <c r="B2836" s="12" t="s">
        <v>403</v>
      </c>
      <c r="C2836" s="272">
        <v>45117</v>
      </c>
      <c r="D2836" s="272">
        <v>45130</v>
      </c>
      <c r="E2836" s="196">
        <f t="shared" si="220"/>
        <v>45123.5</v>
      </c>
      <c r="F2836" s="272">
        <v>45135</v>
      </c>
      <c r="G2836" s="272">
        <v>45229</v>
      </c>
      <c r="H2836" s="12" t="s">
        <v>152</v>
      </c>
      <c r="I2836" s="234">
        <v>45.29</v>
      </c>
      <c r="J2836" s="272">
        <v>46595</v>
      </c>
      <c r="K2836" s="17">
        <f t="shared" si="222"/>
        <v>106</v>
      </c>
      <c r="L2836" s="283">
        <f t="shared" si="223"/>
        <v>1.091638694628273E-6</v>
      </c>
      <c r="M2836" s="22">
        <f t="shared" si="224"/>
        <v>1.1571370163059693E-4</v>
      </c>
    </row>
    <row r="2837" spans="1:13">
      <c r="A2837" s="16">
        <f t="shared" si="221"/>
        <v>2830</v>
      </c>
      <c r="B2837" s="12" t="s">
        <v>403</v>
      </c>
      <c r="C2837" s="272">
        <v>45117</v>
      </c>
      <c r="D2837" s="272">
        <v>45130</v>
      </c>
      <c r="E2837" s="196">
        <f t="shared" si="220"/>
        <v>45123.5</v>
      </c>
      <c r="F2837" s="272">
        <v>45135</v>
      </c>
      <c r="G2837" s="272">
        <v>45140</v>
      </c>
      <c r="H2837" s="12" t="s">
        <v>152</v>
      </c>
      <c r="I2837" s="234">
        <v>28.39</v>
      </c>
      <c r="J2837" s="272">
        <v>46596</v>
      </c>
      <c r="K2837" s="17">
        <f t="shared" si="222"/>
        <v>17</v>
      </c>
      <c r="L2837" s="283">
        <f t="shared" si="223"/>
        <v>6.8429283595709144E-7</v>
      </c>
      <c r="M2837" s="22">
        <f t="shared" si="224"/>
        <v>1.1632978211270554E-5</v>
      </c>
    </row>
    <row r="2838" spans="1:13">
      <c r="A2838" s="16">
        <f t="shared" si="221"/>
        <v>2831</v>
      </c>
      <c r="B2838" s="12" t="s">
        <v>403</v>
      </c>
      <c r="C2838" s="272">
        <v>45117</v>
      </c>
      <c r="D2838" s="272">
        <v>45130</v>
      </c>
      <c r="E2838" s="196">
        <f t="shared" si="220"/>
        <v>45123.5</v>
      </c>
      <c r="F2838" s="272">
        <v>45135</v>
      </c>
      <c r="G2838" s="272">
        <v>45140</v>
      </c>
      <c r="H2838" s="12" t="s">
        <v>156</v>
      </c>
      <c r="I2838" s="234">
        <v>53.82</v>
      </c>
      <c r="J2838" s="272">
        <v>46597</v>
      </c>
      <c r="K2838" s="17">
        <f t="shared" si="222"/>
        <v>17</v>
      </c>
      <c r="L2838" s="283">
        <f t="shared" si="223"/>
        <v>1.2972398883836091E-6</v>
      </c>
      <c r="M2838" s="22">
        <f t="shared" si="224"/>
        <v>2.2053078102521355E-5</v>
      </c>
    </row>
    <row r="2839" spans="1:13">
      <c r="A2839" s="16">
        <f t="shared" si="221"/>
        <v>2832</v>
      </c>
      <c r="B2839" s="12" t="s">
        <v>403</v>
      </c>
      <c r="C2839" s="272">
        <v>45117</v>
      </c>
      <c r="D2839" s="272">
        <v>45130</v>
      </c>
      <c r="E2839" s="196">
        <f t="shared" si="220"/>
        <v>45123.5</v>
      </c>
      <c r="F2839" s="272">
        <v>45135</v>
      </c>
      <c r="G2839" s="272">
        <v>45139</v>
      </c>
      <c r="H2839" s="12" t="s">
        <v>164</v>
      </c>
      <c r="I2839" s="234">
        <v>35</v>
      </c>
      <c r="J2839" s="272">
        <v>46598</v>
      </c>
      <c r="K2839" s="17">
        <f t="shared" si="222"/>
        <v>16</v>
      </c>
      <c r="L2839" s="283">
        <f t="shared" si="223"/>
        <v>8.4361568363854181E-7</v>
      </c>
      <c r="M2839" s="22">
        <f t="shared" si="224"/>
        <v>1.3497850938216669E-5</v>
      </c>
    </row>
    <row r="2840" spans="1:13">
      <c r="A2840" s="16">
        <f t="shared" si="221"/>
        <v>2833</v>
      </c>
      <c r="B2840" s="12" t="s">
        <v>403</v>
      </c>
      <c r="C2840" s="272">
        <v>45117</v>
      </c>
      <c r="D2840" s="272">
        <v>45130</v>
      </c>
      <c r="E2840" s="196">
        <f t="shared" si="220"/>
        <v>45123.5</v>
      </c>
      <c r="F2840" s="272">
        <v>45135</v>
      </c>
      <c r="G2840" s="272">
        <v>45229</v>
      </c>
      <c r="H2840" s="12" t="s">
        <v>165</v>
      </c>
      <c r="I2840" s="234">
        <v>378.5200000000001</v>
      </c>
      <c r="J2840" s="272">
        <v>46599</v>
      </c>
      <c r="K2840" s="17">
        <f t="shared" si="222"/>
        <v>106</v>
      </c>
      <c r="L2840" s="283">
        <f t="shared" si="223"/>
        <v>9.1235831020245971E-6</v>
      </c>
      <c r="M2840" s="22">
        <f t="shared" si="224"/>
        <v>9.6709980881460732E-4</v>
      </c>
    </row>
    <row r="2841" spans="1:13">
      <c r="A2841" s="16">
        <f t="shared" si="221"/>
        <v>2834</v>
      </c>
      <c r="B2841" s="12" t="s">
        <v>403</v>
      </c>
      <c r="C2841" s="272">
        <v>45117</v>
      </c>
      <c r="D2841" s="272">
        <v>45130</v>
      </c>
      <c r="E2841" s="196">
        <f t="shared" si="220"/>
        <v>45123.5</v>
      </c>
      <c r="F2841" s="272">
        <v>45135</v>
      </c>
      <c r="G2841" s="272">
        <v>45139</v>
      </c>
      <c r="H2841" s="12" t="s">
        <v>166</v>
      </c>
      <c r="I2841" s="234">
        <v>64155</v>
      </c>
      <c r="J2841" s="272">
        <v>46600</v>
      </c>
      <c r="K2841" s="17">
        <f t="shared" si="222"/>
        <v>16</v>
      </c>
      <c r="L2841" s="283">
        <f t="shared" si="223"/>
        <v>1.5463475481094472E-3</v>
      </c>
      <c r="M2841" s="22">
        <f t="shared" si="224"/>
        <v>2.4741560769751154E-2</v>
      </c>
    </row>
    <row r="2842" spans="1:13">
      <c r="A2842" s="16">
        <f t="shared" si="221"/>
        <v>2835</v>
      </c>
      <c r="B2842" s="12" t="s">
        <v>403</v>
      </c>
      <c r="C2842" s="272">
        <v>45117</v>
      </c>
      <c r="D2842" s="272">
        <v>45130</v>
      </c>
      <c r="E2842" s="196">
        <f t="shared" si="220"/>
        <v>45123.5</v>
      </c>
      <c r="F2842" s="272">
        <v>45135</v>
      </c>
      <c r="G2842" s="272">
        <v>45140</v>
      </c>
      <c r="H2842" s="12" t="s">
        <v>152</v>
      </c>
      <c r="I2842" s="234">
        <v>2.4500000000000002</v>
      </c>
      <c r="J2842" s="272">
        <v>46601</v>
      </c>
      <c r="K2842" s="17">
        <f t="shared" si="222"/>
        <v>17</v>
      </c>
      <c r="L2842" s="283">
        <f t="shared" si="223"/>
        <v>5.9053097854697928E-8</v>
      </c>
      <c r="M2842" s="22">
        <f t="shared" si="224"/>
        <v>1.0039026635298647E-6</v>
      </c>
    </row>
    <row r="2843" spans="1:13">
      <c r="A2843" s="16">
        <f t="shared" si="221"/>
        <v>2836</v>
      </c>
      <c r="B2843" s="12" t="s">
        <v>403</v>
      </c>
      <c r="C2843" s="272">
        <v>45117</v>
      </c>
      <c r="D2843" s="272">
        <v>45130</v>
      </c>
      <c r="E2843" s="196">
        <f t="shared" si="220"/>
        <v>45123.5</v>
      </c>
      <c r="F2843" s="272">
        <v>45135</v>
      </c>
      <c r="G2843" s="272">
        <v>45140</v>
      </c>
      <c r="H2843" s="12" t="s">
        <v>156</v>
      </c>
      <c r="I2843" s="234">
        <v>103.97999999999999</v>
      </c>
      <c r="J2843" s="272">
        <v>46602</v>
      </c>
      <c r="K2843" s="17">
        <f t="shared" si="222"/>
        <v>17</v>
      </c>
      <c r="L2843" s="283">
        <f t="shared" si="223"/>
        <v>2.5062616795638733E-6</v>
      </c>
      <c r="M2843" s="22">
        <f t="shared" si="224"/>
        <v>4.2606448552585847E-5</v>
      </c>
    </row>
    <row r="2844" spans="1:13">
      <c r="A2844" s="16">
        <f t="shared" si="221"/>
        <v>2837</v>
      </c>
      <c r="B2844" s="12" t="s">
        <v>403</v>
      </c>
      <c r="C2844" s="272">
        <v>45117</v>
      </c>
      <c r="D2844" s="272">
        <v>45130</v>
      </c>
      <c r="E2844" s="196">
        <f t="shared" si="220"/>
        <v>45123.5</v>
      </c>
      <c r="F2844" s="272">
        <v>45135</v>
      </c>
      <c r="G2844" s="272">
        <v>45229</v>
      </c>
      <c r="H2844" s="12" t="s">
        <v>152</v>
      </c>
      <c r="I2844" s="234">
        <v>1.08</v>
      </c>
      <c r="J2844" s="272">
        <v>46603</v>
      </c>
      <c r="K2844" s="17">
        <f t="shared" si="222"/>
        <v>106</v>
      </c>
      <c r="L2844" s="283">
        <f t="shared" si="223"/>
        <v>2.6031569666560719E-8</v>
      </c>
      <c r="M2844" s="22">
        <f t="shared" si="224"/>
        <v>2.7593463846554363E-6</v>
      </c>
    </row>
    <row r="2845" spans="1:13">
      <c r="A2845" s="16">
        <f t="shared" si="221"/>
        <v>2838</v>
      </c>
      <c r="B2845" s="12" t="s">
        <v>403</v>
      </c>
      <c r="C2845" s="272">
        <v>45117</v>
      </c>
      <c r="D2845" s="272">
        <v>45130</v>
      </c>
      <c r="E2845" s="196">
        <f t="shared" si="220"/>
        <v>45123.5</v>
      </c>
      <c r="F2845" s="272">
        <v>45135</v>
      </c>
      <c r="G2845" s="272">
        <v>45229</v>
      </c>
      <c r="H2845" s="12" t="s">
        <v>165</v>
      </c>
      <c r="I2845" s="234">
        <v>393.07</v>
      </c>
      <c r="J2845" s="272">
        <v>46604</v>
      </c>
      <c r="K2845" s="17">
        <f t="shared" si="222"/>
        <v>106</v>
      </c>
      <c r="L2845" s="283">
        <f t="shared" si="223"/>
        <v>9.4742861933657601E-6</v>
      </c>
      <c r="M2845" s="22">
        <f t="shared" si="224"/>
        <v>1.0042743364967706E-3</v>
      </c>
    </row>
    <row r="2846" spans="1:13">
      <c r="A2846" s="16">
        <f t="shared" si="221"/>
        <v>2839</v>
      </c>
      <c r="B2846" s="12" t="s">
        <v>403</v>
      </c>
      <c r="C2846" s="272">
        <v>45117</v>
      </c>
      <c r="D2846" s="272">
        <v>45130</v>
      </c>
      <c r="E2846" s="196">
        <f t="shared" si="220"/>
        <v>45123.5</v>
      </c>
      <c r="F2846" s="272">
        <v>45135</v>
      </c>
      <c r="G2846" s="272">
        <v>45135</v>
      </c>
      <c r="H2846" s="12" t="s">
        <v>164</v>
      </c>
      <c r="I2846" s="234">
        <v>1515.8500000000001</v>
      </c>
      <c r="J2846" s="272">
        <v>46605</v>
      </c>
      <c r="K2846" s="17">
        <f t="shared" si="222"/>
        <v>12</v>
      </c>
      <c r="L2846" s="283">
        <f t="shared" si="223"/>
        <v>3.6536995258385245E-5</v>
      </c>
      <c r="M2846" s="22">
        <f t="shared" si="224"/>
        <v>4.3844394310062294E-4</v>
      </c>
    </row>
    <row r="2847" spans="1:13">
      <c r="A2847" s="16">
        <f t="shared" si="221"/>
        <v>2840</v>
      </c>
      <c r="B2847" s="12" t="s">
        <v>403</v>
      </c>
      <c r="C2847" s="272">
        <v>45117</v>
      </c>
      <c r="D2847" s="272">
        <v>45130</v>
      </c>
      <c r="E2847" s="196">
        <f t="shared" si="220"/>
        <v>45123.5</v>
      </c>
      <c r="F2847" s="272">
        <v>45135</v>
      </c>
      <c r="G2847" s="272">
        <v>45135</v>
      </c>
      <c r="H2847" s="12" t="s">
        <v>166</v>
      </c>
      <c r="I2847" s="234">
        <v>26932.540000000008</v>
      </c>
      <c r="J2847" s="272">
        <v>46606</v>
      </c>
      <c r="K2847" s="17">
        <f t="shared" si="222"/>
        <v>12</v>
      </c>
      <c r="L2847" s="283">
        <f t="shared" si="223"/>
        <v>6.49163232692068E-4</v>
      </c>
      <c r="M2847" s="22">
        <f t="shared" si="224"/>
        <v>7.789958792304816E-3</v>
      </c>
    </row>
    <row r="2848" spans="1:13">
      <c r="A2848" s="16">
        <f t="shared" si="221"/>
        <v>2841</v>
      </c>
      <c r="B2848" s="12" t="s">
        <v>403</v>
      </c>
      <c r="C2848" s="272">
        <v>45117</v>
      </c>
      <c r="D2848" s="272">
        <v>45130</v>
      </c>
      <c r="E2848" s="196">
        <f t="shared" si="220"/>
        <v>45123.5</v>
      </c>
      <c r="F2848" s="272">
        <v>45135</v>
      </c>
      <c r="G2848" s="272">
        <v>45156</v>
      </c>
      <c r="H2848" s="12" t="s">
        <v>157</v>
      </c>
      <c r="I2848" s="234">
        <v>20.2</v>
      </c>
      <c r="J2848" s="272">
        <v>46607</v>
      </c>
      <c r="K2848" s="17">
        <f t="shared" si="222"/>
        <v>33</v>
      </c>
      <c r="L2848" s="283">
        <f t="shared" si="223"/>
        <v>4.8688676598567266E-7</v>
      </c>
      <c r="M2848" s="22">
        <f t="shared" si="224"/>
        <v>1.6067263277527198E-5</v>
      </c>
    </row>
    <row r="2849" spans="1:13">
      <c r="A2849" s="16">
        <f t="shared" si="221"/>
        <v>2842</v>
      </c>
      <c r="B2849" s="12" t="s">
        <v>403</v>
      </c>
      <c r="C2849" s="272">
        <v>45117</v>
      </c>
      <c r="D2849" s="272">
        <v>45130</v>
      </c>
      <c r="E2849" s="196">
        <f t="shared" si="220"/>
        <v>45123.5</v>
      </c>
      <c r="F2849" s="272">
        <v>45135</v>
      </c>
      <c r="G2849" s="272">
        <v>45156</v>
      </c>
      <c r="H2849" s="12" t="s">
        <v>157</v>
      </c>
      <c r="I2849" s="234">
        <v>32.33</v>
      </c>
      <c r="J2849" s="272">
        <v>46608</v>
      </c>
      <c r="K2849" s="17">
        <f t="shared" si="222"/>
        <v>33</v>
      </c>
      <c r="L2849" s="283">
        <f t="shared" si="223"/>
        <v>7.7925985862954439E-7</v>
      </c>
      <c r="M2849" s="22">
        <f t="shared" si="224"/>
        <v>2.5715575334774966E-5</v>
      </c>
    </row>
    <row r="2850" spans="1:13">
      <c r="A2850" s="16">
        <f t="shared" si="221"/>
        <v>2843</v>
      </c>
      <c r="B2850" s="12" t="s">
        <v>404</v>
      </c>
      <c r="C2850" s="272">
        <v>45116</v>
      </c>
      <c r="D2850" s="272">
        <v>45129</v>
      </c>
      <c r="E2850" s="196">
        <f t="shared" si="220"/>
        <v>45122.5</v>
      </c>
      <c r="F2850" s="272">
        <v>45135</v>
      </c>
      <c r="G2850" s="272">
        <v>45156</v>
      </c>
      <c r="H2850" s="12" t="s">
        <v>157</v>
      </c>
      <c r="I2850" s="234">
        <v>142.47</v>
      </c>
      <c r="J2850" s="272">
        <v>46609</v>
      </c>
      <c r="K2850" s="17">
        <f t="shared" si="222"/>
        <v>34</v>
      </c>
      <c r="L2850" s="283">
        <f t="shared" si="223"/>
        <v>3.4339978985138011E-6</v>
      </c>
      <c r="M2850" s="22">
        <f t="shared" si="224"/>
        <v>1.1675592854946924E-4</v>
      </c>
    </row>
    <row r="2851" spans="1:13">
      <c r="A2851" s="16">
        <f t="shared" si="221"/>
        <v>2844</v>
      </c>
      <c r="B2851" s="12" t="s">
        <v>403</v>
      </c>
      <c r="C2851" s="272">
        <v>45117</v>
      </c>
      <c r="D2851" s="272">
        <v>45130</v>
      </c>
      <c r="E2851" s="196">
        <f t="shared" si="220"/>
        <v>45123.5</v>
      </c>
      <c r="F2851" s="272">
        <v>45135</v>
      </c>
      <c r="G2851" s="272">
        <v>45140</v>
      </c>
      <c r="H2851" s="12" t="s">
        <v>152</v>
      </c>
      <c r="I2851" s="234">
        <v>1.49</v>
      </c>
      <c r="J2851" s="272">
        <v>46610</v>
      </c>
      <c r="K2851" s="17">
        <f t="shared" si="222"/>
        <v>17</v>
      </c>
      <c r="L2851" s="283">
        <f t="shared" si="223"/>
        <v>3.5913924817755064E-8</v>
      </c>
      <c r="M2851" s="22">
        <f t="shared" si="224"/>
        <v>6.1053672190183611E-7</v>
      </c>
    </row>
    <row r="2852" spans="1:13">
      <c r="A2852" s="16">
        <f t="shared" si="221"/>
        <v>2845</v>
      </c>
      <c r="B2852" s="12" t="s">
        <v>403</v>
      </c>
      <c r="C2852" s="272">
        <v>45117</v>
      </c>
      <c r="D2852" s="272">
        <v>45130</v>
      </c>
      <c r="E2852" s="196">
        <f t="shared" si="220"/>
        <v>45123.5</v>
      </c>
      <c r="F2852" s="272">
        <v>45135</v>
      </c>
      <c r="G2852" s="272">
        <v>45156</v>
      </c>
      <c r="H2852" s="12" t="s">
        <v>157</v>
      </c>
      <c r="I2852" s="234">
        <v>47.98</v>
      </c>
      <c r="J2852" s="272">
        <v>46611</v>
      </c>
      <c r="K2852" s="17">
        <f t="shared" si="222"/>
        <v>33</v>
      </c>
      <c r="L2852" s="283">
        <f t="shared" si="223"/>
        <v>1.1564765857422066E-6</v>
      </c>
      <c r="M2852" s="22">
        <f t="shared" si="224"/>
        <v>3.8163727329492817E-5</v>
      </c>
    </row>
    <row r="2853" spans="1:13">
      <c r="A2853" s="16">
        <f t="shared" si="221"/>
        <v>2846</v>
      </c>
      <c r="B2853" s="12" t="s">
        <v>404</v>
      </c>
      <c r="C2853" s="272">
        <v>45116</v>
      </c>
      <c r="D2853" s="272">
        <v>45129</v>
      </c>
      <c r="E2853" s="196">
        <f t="shared" ref="E2853:E2916" si="225">AVERAGE(C2853:D2853)</f>
        <v>45122.5</v>
      </c>
      <c r="F2853" s="272">
        <v>45135</v>
      </c>
      <c r="G2853" s="272">
        <v>45156</v>
      </c>
      <c r="H2853" s="12" t="s">
        <v>157</v>
      </c>
      <c r="I2853" s="234">
        <v>61.43</v>
      </c>
      <c r="J2853" s="272">
        <v>46612</v>
      </c>
      <c r="K2853" s="17">
        <f t="shared" si="222"/>
        <v>34</v>
      </c>
      <c r="L2853" s="283">
        <f t="shared" si="223"/>
        <v>1.4806660413118748E-6</v>
      </c>
      <c r="M2853" s="22">
        <f t="shared" si="224"/>
        <v>5.0342645404603744E-5</v>
      </c>
    </row>
    <row r="2854" spans="1:13">
      <c r="A2854" s="16">
        <f t="shared" si="221"/>
        <v>2847</v>
      </c>
      <c r="B2854" s="12" t="s">
        <v>403</v>
      </c>
      <c r="C2854" s="272">
        <v>45117</v>
      </c>
      <c r="D2854" s="272">
        <v>45130</v>
      </c>
      <c r="E2854" s="196">
        <f t="shared" si="225"/>
        <v>45123.5</v>
      </c>
      <c r="F2854" s="272">
        <v>45135</v>
      </c>
      <c r="G2854" s="272">
        <v>45229</v>
      </c>
      <c r="H2854" s="12" t="s">
        <v>154</v>
      </c>
      <c r="I2854" s="234">
        <v>18.98</v>
      </c>
      <c r="J2854" s="272">
        <v>46613</v>
      </c>
      <c r="K2854" s="17">
        <f t="shared" si="222"/>
        <v>106</v>
      </c>
      <c r="L2854" s="283">
        <f t="shared" si="223"/>
        <v>4.5748073358455782E-7</v>
      </c>
      <c r="M2854" s="22">
        <f t="shared" si="224"/>
        <v>4.8492957759963131E-5</v>
      </c>
    </row>
    <row r="2855" spans="1:13">
      <c r="A2855" s="16">
        <f t="shared" si="221"/>
        <v>2848</v>
      </c>
      <c r="B2855" s="12" t="s">
        <v>403</v>
      </c>
      <c r="C2855" s="272">
        <v>45117</v>
      </c>
      <c r="D2855" s="272">
        <v>45130</v>
      </c>
      <c r="E2855" s="196">
        <f t="shared" si="225"/>
        <v>45123.5</v>
      </c>
      <c r="F2855" s="272">
        <v>45135</v>
      </c>
      <c r="G2855" s="272">
        <v>45152</v>
      </c>
      <c r="H2855" s="12" t="s">
        <v>153</v>
      </c>
      <c r="I2855" s="234">
        <v>20.399999999999999</v>
      </c>
      <c r="J2855" s="272">
        <v>46614</v>
      </c>
      <c r="K2855" s="17">
        <f t="shared" si="222"/>
        <v>29</v>
      </c>
      <c r="L2855" s="283">
        <f t="shared" si="223"/>
        <v>4.9170742703503576E-7</v>
      </c>
      <c r="M2855" s="22">
        <f t="shared" si="224"/>
        <v>1.4259515384016036E-5</v>
      </c>
    </row>
    <row r="2856" spans="1:13">
      <c r="A2856" s="16">
        <f t="shared" si="221"/>
        <v>2849</v>
      </c>
      <c r="B2856" s="12" t="s">
        <v>403</v>
      </c>
      <c r="C2856" s="272">
        <v>45117</v>
      </c>
      <c r="D2856" s="272">
        <v>45130</v>
      </c>
      <c r="E2856" s="196">
        <f t="shared" si="225"/>
        <v>45123.5</v>
      </c>
      <c r="F2856" s="272">
        <v>45135</v>
      </c>
      <c r="G2856" s="272">
        <v>45152</v>
      </c>
      <c r="H2856" s="12" t="s">
        <v>153</v>
      </c>
      <c r="I2856" s="234">
        <v>102.08</v>
      </c>
      <c r="J2856" s="272">
        <v>46615</v>
      </c>
      <c r="K2856" s="17">
        <f t="shared" si="222"/>
        <v>29</v>
      </c>
      <c r="L2856" s="283">
        <f t="shared" si="223"/>
        <v>2.4604653995949241E-6</v>
      </c>
      <c r="M2856" s="22">
        <f t="shared" si="224"/>
        <v>7.1353496588252797E-5</v>
      </c>
    </row>
    <row r="2857" spans="1:13">
      <c r="A2857" s="16">
        <f t="shared" si="221"/>
        <v>2850</v>
      </c>
      <c r="B2857" s="12" t="s">
        <v>403</v>
      </c>
      <c r="C2857" s="272">
        <v>45117</v>
      </c>
      <c r="D2857" s="272">
        <v>45130</v>
      </c>
      <c r="E2857" s="196">
        <f t="shared" si="225"/>
        <v>45123.5</v>
      </c>
      <c r="F2857" s="272">
        <v>45135</v>
      </c>
      <c r="G2857" s="272">
        <v>45156</v>
      </c>
      <c r="H2857" s="12" t="s">
        <v>157</v>
      </c>
      <c r="I2857" s="234">
        <v>237.76000000000002</v>
      </c>
      <c r="J2857" s="272">
        <v>46616</v>
      </c>
      <c r="K2857" s="17">
        <f t="shared" si="222"/>
        <v>33</v>
      </c>
      <c r="L2857" s="283">
        <f t="shared" si="223"/>
        <v>5.7308018554828485E-6</v>
      </c>
      <c r="M2857" s="22">
        <f t="shared" si="224"/>
        <v>1.89116461230934E-4</v>
      </c>
    </row>
    <row r="2858" spans="1:13">
      <c r="A2858" s="16">
        <f t="shared" si="221"/>
        <v>2851</v>
      </c>
      <c r="B2858" s="12" t="s">
        <v>404</v>
      </c>
      <c r="C2858" s="272">
        <v>45116</v>
      </c>
      <c r="D2858" s="272">
        <v>45129</v>
      </c>
      <c r="E2858" s="196">
        <f t="shared" si="225"/>
        <v>45122.5</v>
      </c>
      <c r="F2858" s="272">
        <v>45135</v>
      </c>
      <c r="G2858" s="272">
        <v>45156</v>
      </c>
      <c r="H2858" s="12" t="s">
        <v>157</v>
      </c>
      <c r="I2858" s="234">
        <v>387.46999999999997</v>
      </c>
      <c r="J2858" s="272">
        <v>46617</v>
      </c>
      <c r="K2858" s="17">
        <f t="shared" si="222"/>
        <v>34</v>
      </c>
      <c r="L2858" s="283">
        <f t="shared" si="223"/>
        <v>9.3393076839835938E-6</v>
      </c>
      <c r="M2858" s="22">
        <f t="shared" si="224"/>
        <v>3.175364612554422E-4</v>
      </c>
    </row>
    <row r="2859" spans="1:13">
      <c r="A2859" s="16">
        <f t="shared" si="221"/>
        <v>2852</v>
      </c>
      <c r="B2859" s="12" t="s">
        <v>403</v>
      </c>
      <c r="C2859" s="272">
        <v>45117</v>
      </c>
      <c r="D2859" s="272">
        <v>45130</v>
      </c>
      <c r="E2859" s="196">
        <f t="shared" si="225"/>
        <v>45123.5</v>
      </c>
      <c r="F2859" s="272">
        <v>45135</v>
      </c>
      <c r="G2859" s="272">
        <v>45156</v>
      </c>
      <c r="H2859" s="12" t="s">
        <v>157</v>
      </c>
      <c r="I2859" s="234">
        <v>248.57</v>
      </c>
      <c r="J2859" s="272">
        <v>46618</v>
      </c>
      <c r="K2859" s="17">
        <f t="shared" si="222"/>
        <v>33</v>
      </c>
      <c r="L2859" s="283">
        <f t="shared" si="223"/>
        <v>5.9913585852009238E-6</v>
      </c>
      <c r="M2859" s="22">
        <f t="shared" si="224"/>
        <v>1.9771483331163049E-4</v>
      </c>
    </row>
    <row r="2860" spans="1:13">
      <c r="A2860" s="16">
        <f t="shared" si="221"/>
        <v>2853</v>
      </c>
      <c r="B2860" s="12" t="s">
        <v>404</v>
      </c>
      <c r="C2860" s="272">
        <v>45116</v>
      </c>
      <c r="D2860" s="272">
        <v>45129</v>
      </c>
      <c r="E2860" s="196">
        <f t="shared" si="225"/>
        <v>45122.5</v>
      </c>
      <c r="F2860" s="272">
        <v>45135</v>
      </c>
      <c r="G2860" s="272">
        <v>45156</v>
      </c>
      <c r="H2860" s="12" t="s">
        <v>157</v>
      </c>
      <c r="I2860" s="234">
        <v>47.43</v>
      </c>
      <c r="J2860" s="272">
        <v>46619</v>
      </c>
      <c r="K2860" s="17">
        <f t="shared" si="222"/>
        <v>34</v>
      </c>
      <c r="L2860" s="283">
        <f t="shared" si="223"/>
        <v>1.1432197678564582E-6</v>
      </c>
      <c r="M2860" s="22">
        <f t="shared" si="224"/>
        <v>3.8869472107119582E-5</v>
      </c>
    </row>
    <row r="2861" spans="1:13">
      <c r="A2861" s="16">
        <f t="shared" si="221"/>
        <v>2854</v>
      </c>
      <c r="B2861" s="12" t="s">
        <v>403</v>
      </c>
      <c r="C2861" s="272">
        <v>45117</v>
      </c>
      <c r="D2861" s="272">
        <v>45130</v>
      </c>
      <c r="E2861" s="196">
        <f t="shared" si="225"/>
        <v>45123.5</v>
      </c>
      <c r="F2861" s="272">
        <v>45135</v>
      </c>
      <c r="G2861" s="272">
        <v>45140</v>
      </c>
      <c r="H2861" s="12" t="s">
        <v>152</v>
      </c>
      <c r="I2861" s="234">
        <v>2.79</v>
      </c>
      <c r="J2861" s="272">
        <v>46620</v>
      </c>
      <c r="K2861" s="17">
        <f t="shared" si="222"/>
        <v>17</v>
      </c>
      <c r="L2861" s="283">
        <f t="shared" si="223"/>
        <v>6.7248221638615185E-8</v>
      </c>
      <c r="M2861" s="22">
        <f t="shared" si="224"/>
        <v>1.1432197678564582E-6</v>
      </c>
    </row>
    <row r="2862" spans="1:13">
      <c r="A2862" s="16">
        <f t="shared" si="221"/>
        <v>2855</v>
      </c>
      <c r="B2862" s="12" t="s">
        <v>403</v>
      </c>
      <c r="C2862" s="272">
        <v>45117</v>
      </c>
      <c r="D2862" s="272">
        <v>45130</v>
      </c>
      <c r="E2862" s="196">
        <f t="shared" si="225"/>
        <v>45123.5</v>
      </c>
      <c r="F2862" s="272">
        <v>45135</v>
      </c>
      <c r="G2862" s="272">
        <v>45152</v>
      </c>
      <c r="H2862" s="12" t="s">
        <v>153</v>
      </c>
      <c r="I2862" s="234">
        <v>285.71000000000004</v>
      </c>
      <c r="J2862" s="272">
        <v>46621</v>
      </c>
      <c r="K2862" s="17">
        <f t="shared" si="222"/>
        <v>29</v>
      </c>
      <c r="L2862" s="283">
        <f t="shared" si="223"/>
        <v>6.8865553420676511E-6</v>
      </c>
      <c r="M2862" s="22">
        <f t="shared" si="224"/>
        <v>1.9971010491996188E-4</v>
      </c>
    </row>
    <row r="2863" spans="1:13">
      <c r="A2863" s="16">
        <f t="shared" si="221"/>
        <v>2856</v>
      </c>
      <c r="B2863" s="12" t="s">
        <v>403</v>
      </c>
      <c r="C2863" s="272">
        <v>45117</v>
      </c>
      <c r="D2863" s="272">
        <v>45130</v>
      </c>
      <c r="E2863" s="196">
        <f t="shared" si="225"/>
        <v>45123.5</v>
      </c>
      <c r="F2863" s="272">
        <v>45135</v>
      </c>
      <c r="G2863" s="272">
        <v>45229</v>
      </c>
      <c r="H2863" s="12" t="s">
        <v>152</v>
      </c>
      <c r="I2863" s="234">
        <v>72.37</v>
      </c>
      <c r="J2863" s="272">
        <v>46622</v>
      </c>
      <c r="K2863" s="17">
        <f t="shared" si="222"/>
        <v>106</v>
      </c>
      <c r="L2863" s="283">
        <f t="shared" si="223"/>
        <v>1.7443562007120363E-6</v>
      </c>
      <c r="M2863" s="22">
        <f t="shared" si="224"/>
        <v>1.8490175727547584E-4</v>
      </c>
    </row>
    <row r="2864" spans="1:13">
      <c r="A2864" s="16">
        <f t="shared" si="221"/>
        <v>2857</v>
      </c>
      <c r="B2864" s="12" t="s">
        <v>403</v>
      </c>
      <c r="C2864" s="272">
        <v>45117</v>
      </c>
      <c r="D2864" s="272">
        <v>45130</v>
      </c>
      <c r="E2864" s="196">
        <f t="shared" si="225"/>
        <v>45123.5</v>
      </c>
      <c r="F2864" s="272">
        <v>45135</v>
      </c>
      <c r="G2864" s="272">
        <v>45152</v>
      </c>
      <c r="H2864" s="12" t="s">
        <v>152</v>
      </c>
      <c r="I2864" s="234">
        <v>57.510000000000005</v>
      </c>
      <c r="J2864" s="272">
        <v>46623</v>
      </c>
      <c r="K2864" s="17">
        <f t="shared" si="222"/>
        <v>29</v>
      </c>
      <c r="L2864" s="283">
        <f t="shared" si="223"/>
        <v>1.3861810847443583E-6</v>
      </c>
      <c r="M2864" s="22">
        <f t="shared" si="224"/>
        <v>4.0199251457586394E-5</v>
      </c>
    </row>
    <row r="2865" spans="1:13">
      <c r="A2865" s="16">
        <f t="shared" si="221"/>
        <v>2858</v>
      </c>
      <c r="B2865" s="12" t="s">
        <v>403</v>
      </c>
      <c r="C2865" s="272">
        <v>45117</v>
      </c>
      <c r="D2865" s="272">
        <v>45130</v>
      </c>
      <c r="E2865" s="196">
        <f t="shared" si="225"/>
        <v>45123.5</v>
      </c>
      <c r="F2865" s="272">
        <v>45135</v>
      </c>
      <c r="G2865" s="272">
        <v>45229</v>
      </c>
      <c r="H2865" s="12" t="s">
        <v>152</v>
      </c>
      <c r="I2865" s="234">
        <v>2.9699999999999998</v>
      </c>
      <c r="J2865" s="272">
        <v>46624</v>
      </c>
      <c r="K2865" s="17">
        <f t="shared" si="222"/>
        <v>106</v>
      </c>
      <c r="L2865" s="283">
        <f t="shared" si="223"/>
        <v>7.1586816583041972E-8</v>
      </c>
      <c r="M2865" s="22">
        <f t="shared" si="224"/>
        <v>7.5882025578024488E-6</v>
      </c>
    </row>
    <row r="2866" spans="1:13">
      <c r="A2866" s="16">
        <f t="shared" si="221"/>
        <v>2859</v>
      </c>
      <c r="B2866" s="12" t="s">
        <v>403</v>
      </c>
      <c r="C2866" s="272">
        <v>45117</v>
      </c>
      <c r="D2866" s="272">
        <v>45130</v>
      </c>
      <c r="E2866" s="196">
        <f t="shared" si="225"/>
        <v>45123.5</v>
      </c>
      <c r="F2866" s="272">
        <v>45135</v>
      </c>
      <c r="G2866" s="272">
        <v>45140</v>
      </c>
      <c r="H2866" s="12" t="s">
        <v>152</v>
      </c>
      <c r="I2866" s="234">
        <v>28.04</v>
      </c>
      <c r="J2866" s="272">
        <v>46625</v>
      </c>
      <c r="K2866" s="17">
        <f t="shared" si="222"/>
        <v>17</v>
      </c>
      <c r="L2866" s="283">
        <f t="shared" si="223"/>
        <v>6.7585667912070605E-7</v>
      </c>
      <c r="M2866" s="22">
        <f t="shared" si="224"/>
        <v>1.1489563545052003E-5</v>
      </c>
    </row>
    <row r="2867" spans="1:13">
      <c r="A2867" s="16">
        <f t="shared" si="221"/>
        <v>2860</v>
      </c>
      <c r="B2867" s="12" t="s">
        <v>403</v>
      </c>
      <c r="C2867" s="272">
        <v>45117</v>
      </c>
      <c r="D2867" s="272">
        <v>45130</v>
      </c>
      <c r="E2867" s="196">
        <f t="shared" si="225"/>
        <v>45123.5</v>
      </c>
      <c r="F2867" s="272">
        <v>45135</v>
      </c>
      <c r="G2867" s="272">
        <v>45140</v>
      </c>
      <c r="H2867" s="12" t="s">
        <v>156</v>
      </c>
      <c r="I2867" s="234">
        <v>44.529999999999994</v>
      </c>
      <c r="J2867" s="272">
        <v>46626</v>
      </c>
      <c r="K2867" s="17">
        <f t="shared" si="222"/>
        <v>17</v>
      </c>
      <c r="L2867" s="283">
        <f t="shared" si="223"/>
        <v>1.0733201826406931E-6</v>
      </c>
      <c r="M2867" s="22">
        <f t="shared" si="224"/>
        <v>1.8246443104891783E-5</v>
      </c>
    </row>
    <row r="2868" spans="1:13">
      <c r="A2868" s="16">
        <f t="shared" si="221"/>
        <v>2861</v>
      </c>
      <c r="B2868" s="12" t="s">
        <v>403</v>
      </c>
      <c r="C2868" s="272">
        <v>45117</v>
      </c>
      <c r="D2868" s="272">
        <v>45130</v>
      </c>
      <c r="E2868" s="196">
        <f t="shared" si="225"/>
        <v>45123.5</v>
      </c>
      <c r="F2868" s="272">
        <v>45135</v>
      </c>
      <c r="G2868" s="272">
        <v>45135</v>
      </c>
      <c r="H2868" s="12" t="s">
        <v>164</v>
      </c>
      <c r="I2868" s="234">
        <v>8.82</v>
      </c>
      <c r="J2868" s="272">
        <v>46627</v>
      </c>
      <c r="K2868" s="17">
        <f t="shared" si="222"/>
        <v>12</v>
      </c>
      <c r="L2868" s="283">
        <f t="shared" si="223"/>
        <v>2.1259115227691254E-7</v>
      </c>
      <c r="M2868" s="22">
        <f t="shared" si="224"/>
        <v>2.5510938273229505E-6</v>
      </c>
    </row>
    <row r="2869" spans="1:13">
      <c r="A2869" s="16">
        <f t="shared" si="221"/>
        <v>2862</v>
      </c>
      <c r="B2869" s="12" t="s">
        <v>403</v>
      </c>
      <c r="C2869" s="272">
        <v>45117</v>
      </c>
      <c r="D2869" s="272">
        <v>45130</v>
      </c>
      <c r="E2869" s="196">
        <f t="shared" si="225"/>
        <v>45123.5</v>
      </c>
      <c r="F2869" s="272">
        <v>45135</v>
      </c>
      <c r="G2869" s="272">
        <v>45229</v>
      </c>
      <c r="H2869" s="12" t="s">
        <v>165</v>
      </c>
      <c r="I2869" s="234">
        <v>26.940000000000005</v>
      </c>
      <c r="J2869" s="272">
        <v>46628</v>
      </c>
      <c r="K2869" s="17">
        <f t="shared" si="222"/>
        <v>106</v>
      </c>
      <c r="L2869" s="283">
        <f t="shared" si="223"/>
        <v>6.4934304334920918E-7</v>
      </c>
      <c r="M2869" s="22">
        <f t="shared" si="224"/>
        <v>6.8830362595016177E-5</v>
      </c>
    </row>
    <row r="2870" spans="1:13">
      <c r="A2870" s="16">
        <f t="shared" si="221"/>
        <v>2863</v>
      </c>
      <c r="B2870" s="12" t="s">
        <v>403</v>
      </c>
      <c r="C2870" s="272">
        <v>45117</v>
      </c>
      <c r="D2870" s="272">
        <v>45130</v>
      </c>
      <c r="E2870" s="196">
        <f t="shared" si="225"/>
        <v>45123.5</v>
      </c>
      <c r="F2870" s="272">
        <v>45135</v>
      </c>
      <c r="G2870" s="272">
        <v>45135</v>
      </c>
      <c r="H2870" s="12" t="s">
        <v>166</v>
      </c>
      <c r="I2870" s="234">
        <v>19648.2</v>
      </c>
      <c r="J2870" s="272">
        <v>46629</v>
      </c>
      <c r="K2870" s="17">
        <f t="shared" si="222"/>
        <v>12</v>
      </c>
      <c r="L2870" s="283">
        <f t="shared" si="223"/>
        <v>4.7358656215047994E-4</v>
      </c>
      <c r="M2870" s="22">
        <f t="shared" si="224"/>
        <v>5.6830387458057588E-3</v>
      </c>
    </row>
    <row r="2871" spans="1:13">
      <c r="A2871" s="16">
        <f t="shared" si="221"/>
        <v>2864</v>
      </c>
      <c r="B2871" s="12" t="s">
        <v>403</v>
      </c>
      <c r="C2871" s="272">
        <v>45117</v>
      </c>
      <c r="D2871" s="272">
        <v>45130</v>
      </c>
      <c r="E2871" s="196">
        <f t="shared" si="225"/>
        <v>45123.5</v>
      </c>
      <c r="F2871" s="272">
        <v>45135</v>
      </c>
      <c r="G2871" s="272">
        <v>45229</v>
      </c>
      <c r="H2871" s="12" t="s">
        <v>152</v>
      </c>
      <c r="I2871" s="234">
        <v>0.76</v>
      </c>
      <c r="J2871" s="272">
        <v>46630</v>
      </c>
      <c r="K2871" s="17">
        <f t="shared" si="222"/>
        <v>106</v>
      </c>
      <c r="L2871" s="283">
        <f t="shared" si="223"/>
        <v>1.8318511987579764E-8</v>
      </c>
      <c r="M2871" s="22">
        <f t="shared" si="224"/>
        <v>1.9417622706834551E-6</v>
      </c>
    </row>
    <row r="2872" spans="1:13">
      <c r="A2872" s="16">
        <f t="shared" si="221"/>
        <v>2865</v>
      </c>
      <c r="B2872" s="12" t="s">
        <v>403</v>
      </c>
      <c r="C2872" s="272">
        <v>45117</v>
      </c>
      <c r="D2872" s="272">
        <v>45130</v>
      </c>
      <c r="E2872" s="196">
        <f t="shared" si="225"/>
        <v>45123.5</v>
      </c>
      <c r="F2872" s="272">
        <v>45135</v>
      </c>
      <c r="G2872" s="272">
        <v>45152</v>
      </c>
      <c r="H2872" s="12" t="s">
        <v>153</v>
      </c>
      <c r="I2872" s="234">
        <v>142.24</v>
      </c>
      <c r="J2872" s="272">
        <v>46631</v>
      </c>
      <c r="K2872" s="17">
        <f t="shared" si="222"/>
        <v>29</v>
      </c>
      <c r="L2872" s="283">
        <f t="shared" si="223"/>
        <v>3.4284541383070339E-6</v>
      </c>
      <c r="M2872" s="22">
        <f t="shared" si="224"/>
        <v>9.9425170010903987E-5</v>
      </c>
    </row>
    <row r="2873" spans="1:13">
      <c r="A2873" s="16">
        <f t="shared" si="221"/>
        <v>2866</v>
      </c>
      <c r="B2873" s="12" t="s">
        <v>403</v>
      </c>
      <c r="C2873" s="272">
        <v>45117</v>
      </c>
      <c r="D2873" s="272">
        <v>45130</v>
      </c>
      <c r="E2873" s="196">
        <f t="shared" si="225"/>
        <v>45123.5</v>
      </c>
      <c r="F2873" s="272">
        <v>45135</v>
      </c>
      <c r="G2873" s="272">
        <v>45152</v>
      </c>
      <c r="H2873" s="12" t="s">
        <v>152</v>
      </c>
      <c r="I2873" s="234">
        <v>21.15</v>
      </c>
      <c r="J2873" s="272">
        <v>46632</v>
      </c>
      <c r="K2873" s="17">
        <f t="shared" si="222"/>
        <v>29</v>
      </c>
      <c r="L2873" s="283">
        <f t="shared" si="223"/>
        <v>5.0978490597014734E-7</v>
      </c>
      <c r="M2873" s="22">
        <f t="shared" si="224"/>
        <v>1.4783762273134273E-5</v>
      </c>
    </row>
    <row r="2874" spans="1:13">
      <c r="A2874" s="16">
        <f t="shared" si="221"/>
        <v>2867</v>
      </c>
      <c r="B2874" s="12" t="s">
        <v>403</v>
      </c>
      <c r="C2874" s="272">
        <v>45117</v>
      </c>
      <c r="D2874" s="272">
        <v>45130</v>
      </c>
      <c r="E2874" s="196">
        <f t="shared" si="225"/>
        <v>45123.5</v>
      </c>
      <c r="F2874" s="272">
        <v>45135</v>
      </c>
      <c r="G2874" s="272">
        <v>45152</v>
      </c>
      <c r="H2874" s="12" t="s">
        <v>156</v>
      </c>
      <c r="I2874" s="234">
        <v>155.76000000000002</v>
      </c>
      <c r="J2874" s="272">
        <v>46633</v>
      </c>
      <c r="K2874" s="17">
        <f t="shared" si="222"/>
        <v>29</v>
      </c>
      <c r="L2874" s="283">
        <f t="shared" si="223"/>
        <v>3.7543308252439795E-6</v>
      </c>
      <c r="M2874" s="22">
        <f t="shared" si="224"/>
        <v>1.088755939320754E-4</v>
      </c>
    </row>
    <row r="2875" spans="1:13">
      <c r="A2875" s="16">
        <f t="shared" si="221"/>
        <v>2868</v>
      </c>
      <c r="B2875" s="12" t="s">
        <v>403</v>
      </c>
      <c r="C2875" s="272">
        <v>45117</v>
      </c>
      <c r="D2875" s="272">
        <v>45130</v>
      </c>
      <c r="E2875" s="196">
        <f t="shared" si="225"/>
        <v>45123.5</v>
      </c>
      <c r="F2875" s="272">
        <v>45135</v>
      </c>
      <c r="G2875" s="272">
        <v>45140</v>
      </c>
      <c r="H2875" s="12" t="s">
        <v>152</v>
      </c>
      <c r="I2875" s="234">
        <v>397.54</v>
      </c>
      <c r="J2875" s="272">
        <v>46634</v>
      </c>
      <c r="K2875" s="17">
        <f t="shared" si="222"/>
        <v>17</v>
      </c>
      <c r="L2875" s="283">
        <f t="shared" si="223"/>
        <v>9.5820279678190269E-6</v>
      </c>
      <c r="M2875" s="22">
        <f t="shared" si="224"/>
        <v>1.6289447545292347E-4</v>
      </c>
    </row>
    <row r="2876" spans="1:13">
      <c r="A2876" s="16">
        <f t="shared" si="221"/>
        <v>2869</v>
      </c>
      <c r="B2876" s="12" t="s">
        <v>404</v>
      </c>
      <c r="C2876" s="272">
        <v>45116</v>
      </c>
      <c r="D2876" s="272">
        <v>45129</v>
      </c>
      <c r="E2876" s="196">
        <f t="shared" si="225"/>
        <v>45122.5</v>
      </c>
      <c r="F2876" s="272">
        <v>45135</v>
      </c>
      <c r="G2876" s="272">
        <v>45156</v>
      </c>
      <c r="H2876" s="12" t="s">
        <v>157</v>
      </c>
      <c r="I2876" s="234">
        <v>53.45</v>
      </c>
      <c r="J2876" s="272">
        <v>46635</v>
      </c>
      <c r="K2876" s="17">
        <f t="shared" si="222"/>
        <v>34</v>
      </c>
      <c r="L2876" s="283">
        <f t="shared" si="223"/>
        <v>1.2883216654422875E-6</v>
      </c>
      <c r="M2876" s="22">
        <f t="shared" si="224"/>
        <v>4.3802936625037774E-5</v>
      </c>
    </row>
    <row r="2877" spans="1:13">
      <c r="A2877" s="16">
        <f t="shared" si="221"/>
        <v>2870</v>
      </c>
      <c r="B2877" s="12" t="s">
        <v>403</v>
      </c>
      <c r="C2877" s="272">
        <v>45117</v>
      </c>
      <c r="D2877" s="272">
        <v>45130</v>
      </c>
      <c r="E2877" s="196">
        <f t="shared" si="225"/>
        <v>45123.5</v>
      </c>
      <c r="F2877" s="272">
        <v>45135</v>
      </c>
      <c r="G2877" s="272">
        <v>45152</v>
      </c>
      <c r="H2877" s="12" t="s">
        <v>153</v>
      </c>
      <c r="I2877" s="234">
        <v>136.13999999999999</v>
      </c>
      <c r="J2877" s="272">
        <v>46636</v>
      </c>
      <c r="K2877" s="17">
        <f t="shared" si="222"/>
        <v>29</v>
      </c>
      <c r="L2877" s="283">
        <f t="shared" si="223"/>
        <v>3.2814239763014592E-6</v>
      </c>
      <c r="M2877" s="22">
        <f t="shared" si="224"/>
        <v>9.5161295312742324E-5</v>
      </c>
    </row>
    <row r="2878" spans="1:13">
      <c r="A2878" s="16">
        <f t="shared" si="221"/>
        <v>2871</v>
      </c>
      <c r="B2878" s="12" t="s">
        <v>403</v>
      </c>
      <c r="C2878" s="272">
        <v>45117</v>
      </c>
      <c r="D2878" s="272">
        <v>45130</v>
      </c>
      <c r="E2878" s="196">
        <f t="shared" si="225"/>
        <v>45123.5</v>
      </c>
      <c r="F2878" s="272">
        <v>45135</v>
      </c>
      <c r="G2878" s="272">
        <v>45229</v>
      </c>
      <c r="H2878" s="12" t="s">
        <v>152</v>
      </c>
      <c r="I2878" s="234">
        <v>57.89</v>
      </c>
      <c r="J2878" s="272">
        <v>46637</v>
      </c>
      <c r="K2878" s="17">
        <f t="shared" si="222"/>
        <v>106</v>
      </c>
      <c r="L2878" s="283">
        <f t="shared" si="223"/>
        <v>1.3953403407381481E-6</v>
      </c>
      <c r="M2878" s="22">
        <f t="shared" si="224"/>
        <v>1.4790607611824371E-4</v>
      </c>
    </row>
    <row r="2879" spans="1:13">
      <c r="A2879" s="16">
        <f t="shared" si="221"/>
        <v>2872</v>
      </c>
      <c r="B2879" s="12" t="s">
        <v>403</v>
      </c>
      <c r="C2879" s="272">
        <v>45117</v>
      </c>
      <c r="D2879" s="272">
        <v>45130</v>
      </c>
      <c r="E2879" s="196">
        <f t="shared" si="225"/>
        <v>45123.5</v>
      </c>
      <c r="F2879" s="272">
        <v>45135</v>
      </c>
      <c r="G2879" s="272">
        <v>45156</v>
      </c>
      <c r="H2879" s="12" t="s">
        <v>157</v>
      </c>
      <c r="I2879" s="234">
        <v>22.14</v>
      </c>
      <c r="J2879" s="272">
        <v>46638</v>
      </c>
      <c r="K2879" s="17">
        <f t="shared" si="222"/>
        <v>33</v>
      </c>
      <c r="L2879" s="283">
        <f t="shared" si="223"/>
        <v>5.3364717816449475E-7</v>
      </c>
      <c r="M2879" s="22">
        <f t="shared" si="224"/>
        <v>1.7610356879428328E-5</v>
      </c>
    </row>
    <row r="2880" spans="1:13">
      <c r="A2880" s="16">
        <f t="shared" si="221"/>
        <v>2873</v>
      </c>
      <c r="B2880" s="12" t="s">
        <v>404</v>
      </c>
      <c r="C2880" s="272">
        <v>45116</v>
      </c>
      <c r="D2880" s="272">
        <v>45129</v>
      </c>
      <c r="E2880" s="196">
        <f t="shared" si="225"/>
        <v>45122.5</v>
      </c>
      <c r="F2880" s="272">
        <v>45135</v>
      </c>
      <c r="G2880" s="272">
        <v>45156</v>
      </c>
      <c r="H2880" s="12" t="s">
        <v>157</v>
      </c>
      <c r="I2880" s="234">
        <v>64.53</v>
      </c>
      <c r="J2880" s="272">
        <v>46639</v>
      </c>
      <c r="K2880" s="17">
        <f t="shared" si="222"/>
        <v>34</v>
      </c>
      <c r="L2880" s="283">
        <f t="shared" si="223"/>
        <v>1.555386287577003E-6</v>
      </c>
      <c r="M2880" s="22">
        <f t="shared" si="224"/>
        <v>5.2883133777618101E-5</v>
      </c>
    </row>
    <row r="2881" spans="1:13">
      <c r="A2881" s="16">
        <f t="shared" si="221"/>
        <v>2874</v>
      </c>
      <c r="B2881" s="12" t="s">
        <v>403</v>
      </c>
      <c r="C2881" s="272">
        <v>45117</v>
      </c>
      <c r="D2881" s="272">
        <v>45130</v>
      </c>
      <c r="E2881" s="196">
        <f t="shared" si="225"/>
        <v>45123.5</v>
      </c>
      <c r="F2881" s="272">
        <v>45135</v>
      </c>
      <c r="G2881" s="272">
        <v>45229</v>
      </c>
      <c r="H2881" s="12" t="s">
        <v>152</v>
      </c>
      <c r="I2881" s="234">
        <v>2.17</v>
      </c>
      <c r="J2881" s="272">
        <v>46640</v>
      </c>
      <c r="K2881" s="17">
        <f t="shared" si="222"/>
        <v>106</v>
      </c>
      <c r="L2881" s="283">
        <f t="shared" si="223"/>
        <v>5.2304172385589586E-8</v>
      </c>
      <c r="M2881" s="22">
        <f t="shared" si="224"/>
        <v>5.5442422728724958E-6</v>
      </c>
    </row>
    <row r="2882" spans="1:13">
      <c r="A2882" s="16">
        <f t="shared" si="221"/>
        <v>2875</v>
      </c>
      <c r="B2882" s="12" t="s">
        <v>403</v>
      </c>
      <c r="C2882" s="272">
        <v>45117</v>
      </c>
      <c r="D2882" s="272">
        <v>45130</v>
      </c>
      <c r="E2882" s="196">
        <f t="shared" si="225"/>
        <v>45123.5</v>
      </c>
      <c r="F2882" s="272">
        <v>45135</v>
      </c>
      <c r="G2882" s="272">
        <v>45152</v>
      </c>
      <c r="H2882" s="12" t="s">
        <v>153</v>
      </c>
      <c r="I2882" s="234">
        <v>28.47</v>
      </c>
      <c r="J2882" s="272">
        <v>46641</v>
      </c>
      <c r="K2882" s="17">
        <f t="shared" si="222"/>
        <v>29</v>
      </c>
      <c r="L2882" s="283">
        <f t="shared" si="223"/>
        <v>6.8622110037683668E-7</v>
      </c>
      <c r="M2882" s="22">
        <f t="shared" si="224"/>
        <v>1.9900411910928265E-5</v>
      </c>
    </row>
    <row r="2883" spans="1:13">
      <c r="A2883" s="16">
        <f t="shared" si="221"/>
        <v>2876</v>
      </c>
      <c r="B2883" s="12" t="s">
        <v>403</v>
      </c>
      <c r="C2883" s="272">
        <v>45117</v>
      </c>
      <c r="D2883" s="272">
        <v>45130</v>
      </c>
      <c r="E2883" s="196">
        <f t="shared" si="225"/>
        <v>45123.5</v>
      </c>
      <c r="F2883" s="272">
        <v>45135</v>
      </c>
      <c r="G2883" s="272">
        <v>45156</v>
      </c>
      <c r="H2883" s="12" t="s">
        <v>157</v>
      </c>
      <c r="I2883" s="234">
        <v>21.66</v>
      </c>
      <c r="J2883" s="272">
        <v>46642</v>
      </c>
      <c r="K2883" s="17">
        <f t="shared" si="222"/>
        <v>33</v>
      </c>
      <c r="L2883" s="283">
        <f t="shared" si="223"/>
        <v>5.2207759164602332E-7</v>
      </c>
      <c r="M2883" s="22">
        <f t="shared" si="224"/>
        <v>1.7228560524318768E-5</v>
      </c>
    </row>
    <row r="2884" spans="1:13">
      <c r="A2884" s="16">
        <f t="shared" si="221"/>
        <v>2877</v>
      </c>
      <c r="B2884" s="12" t="s">
        <v>404</v>
      </c>
      <c r="C2884" s="272">
        <v>45116</v>
      </c>
      <c r="D2884" s="272">
        <v>45129</v>
      </c>
      <c r="E2884" s="196">
        <f t="shared" si="225"/>
        <v>45122.5</v>
      </c>
      <c r="F2884" s="272">
        <v>45135</v>
      </c>
      <c r="G2884" s="272">
        <v>45156</v>
      </c>
      <c r="H2884" s="12" t="s">
        <v>157</v>
      </c>
      <c r="I2884" s="234">
        <v>42.18</v>
      </c>
      <c r="J2884" s="272">
        <v>46643</v>
      </c>
      <c r="K2884" s="17">
        <f t="shared" si="222"/>
        <v>34</v>
      </c>
      <c r="L2884" s="283">
        <f t="shared" si="223"/>
        <v>1.0166774153106769E-6</v>
      </c>
      <c r="M2884" s="22">
        <f t="shared" si="224"/>
        <v>3.4567032120563014E-5</v>
      </c>
    </row>
    <row r="2885" spans="1:13">
      <c r="A2885" s="16">
        <f t="shared" si="221"/>
        <v>2878</v>
      </c>
      <c r="B2885" s="12" t="s">
        <v>403</v>
      </c>
      <c r="C2885" s="272">
        <v>45117</v>
      </c>
      <c r="D2885" s="272">
        <v>45130</v>
      </c>
      <c r="E2885" s="196">
        <f t="shared" si="225"/>
        <v>45123.5</v>
      </c>
      <c r="F2885" s="272">
        <v>45135</v>
      </c>
      <c r="G2885" s="272">
        <v>45156</v>
      </c>
      <c r="H2885" s="12" t="s">
        <v>157</v>
      </c>
      <c r="I2885" s="234">
        <v>54.48</v>
      </c>
      <c r="J2885" s="272">
        <v>46644</v>
      </c>
      <c r="K2885" s="17">
        <f t="shared" si="222"/>
        <v>33</v>
      </c>
      <c r="L2885" s="283">
        <f t="shared" si="223"/>
        <v>1.3131480698465073E-6</v>
      </c>
      <c r="M2885" s="22">
        <f t="shared" si="224"/>
        <v>4.3333886304934745E-5</v>
      </c>
    </row>
    <row r="2886" spans="1:13">
      <c r="A2886" s="16">
        <f t="shared" si="221"/>
        <v>2879</v>
      </c>
      <c r="B2886" s="12" t="s">
        <v>404</v>
      </c>
      <c r="C2886" s="272">
        <v>45116</v>
      </c>
      <c r="D2886" s="272">
        <v>45129</v>
      </c>
      <c r="E2886" s="196">
        <f t="shared" si="225"/>
        <v>45122.5</v>
      </c>
      <c r="F2886" s="272">
        <v>45135</v>
      </c>
      <c r="G2886" s="272">
        <v>45156</v>
      </c>
      <c r="H2886" s="12" t="s">
        <v>157</v>
      </c>
      <c r="I2886" s="234">
        <v>225.41</v>
      </c>
      <c r="J2886" s="272">
        <v>46645</v>
      </c>
      <c r="K2886" s="17">
        <f t="shared" si="222"/>
        <v>34</v>
      </c>
      <c r="L2886" s="283">
        <f t="shared" si="223"/>
        <v>5.4331260356846773E-6</v>
      </c>
      <c r="M2886" s="22">
        <f t="shared" si="224"/>
        <v>1.8472628521327904E-4</v>
      </c>
    </row>
    <row r="2887" spans="1:13">
      <c r="A2887" s="16">
        <f t="shared" si="221"/>
        <v>2880</v>
      </c>
      <c r="B2887" s="12" t="s">
        <v>403</v>
      </c>
      <c r="C2887" s="272">
        <v>45117</v>
      </c>
      <c r="D2887" s="272">
        <v>45130</v>
      </c>
      <c r="E2887" s="196">
        <f t="shared" si="225"/>
        <v>45123.5</v>
      </c>
      <c r="F2887" s="272">
        <v>45135</v>
      </c>
      <c r="G2887" s="272">
        <v>45229</v>
      </c>
      <c r="H2887" s="12" t="s">
        <v>152</v>
      </c>
      <c r="I2887" s="234">
        <v>0.68</v>
      </c>
      <c r="J2887" s="272">
        <v>46646</v>
      </c>
      <c r="K2887" s="17">
        <f t="shared" si="222"/>
        <v>106</v>
      </c>
      <c r="L2887" s="283">
        <f t="shared" si="223"/>
        <v>1.6390247567834529E-8</v>
      </c>
      <c r="M2887" s="22">
        <f t="shared" si="224"/>
        <v>1.73736624219046E-6</v>
      </c>
    </row>
    <row r="2888" spans="1:13">
      <c r="A2888" s="16">
        <f t="shared" si="221"/>
        <v>2881</v>
      </c>
      <c r="B2888" s="12" t="s">
        <v>403</v>
      </c>
      <c r="C2888" s="272">
        <v>45117</v>
      </c>
      <c r="D2888" s="272">
        <v>45130</v>
      </c>
      <c r="E2888" s="196">
        <f t="shared" si="225"/>
        <v>45123.5</v>
      </c>
      <c r="F2888" s="272">
        <v>45135</v>
      </c>
      <c r="G2888" s="272">
        <v>45139</v>
      </c>
      <c r="H2888" s="12" t="s">
        <v>164</v>
      </c>
      <c r="I2888" s="234">
        <v>185.05</v>
      </c>
      <c r="J2888" s="272">
        <v>46647</v>
      </c>
      <c r="K2888" s="17">
        <f t="shared" si="222"/>
        <v>16</v>
      </c>
      <c r="L2888" s="283">
        <f t="shared" si="223"/>
        <v>4.4603166359232047E-6</v>
      </c>
      <c r="M2888" s="22">
        <f t="shared" si="224"/>
        <v>7.1365066174771275E-5</v>
      </c>
    </row>
    <row r="2889" spans="1:13">
      <c r="A2889" s="16">
        <f t="shared" ref="A2889:A2952" si="226">A2888+1</f>
        <v>2882</v>
      </c>
      <c r="B2889" s="12" t="s">
        <v>404</v>
      </c>
      <c r="C2889" s="272">
        <v>45116</v>
      </c>
      <c r="D2889" s="272">
        <v>45129</v>
      </c>
      <c r="E2889" s="196">
        <f t="shared" si="225"/>
        <v>45122.5</v>
      </c>
      <c r="F2889" s="272">
        <v>45135</v>
      </c>
      <c r="G2889" s="272">
        <v>45156</v>
      </c>
      <c r="H2889" s="12" t="s">
        <v>157</v>
      </c>
      <c r="I2889" s="234">
        <v>80.05</v>
      </c>
      <c r="J2889" s="272">
        <v>46648</v>
      </c>
      <c r="K2889" s="17">
        <f t="shared" si="222"/>
        <v>34</v>
      </c>
      <c r="L2889" s="283">
        <f t="shared" si="223"/>
        <v>1.9294695850075788E-6</v>
      </c>
      <c r="M2889" s="22">
        <f t="shared" si="224"/>
        <v>6.560196589025768E-5</v>
      </c>
    </row>
    <row r="2890" spans="1:13">
      <c r="A2890" s="16">
        <f t="shared" si="226"/>
        <v>2883</v>
      </c>
      <c r="B2890" s="12" t="s">
        <v>403</v>
      </c>
      <c r="C2890" s="272">
        <v>45117</v>
      </c>
      <c r="D2890" s="272">
        <v>45130</v>
      </c>
      <c r="E2890" s="196">
        <f t="shared" si="225"/>
        <v>45123.5</v>
      </c>
      <c r="F2890" s="272">
        <v>45135</v>
      </c>
      <c r="G2890" s="272">
        <v>45156</v>
      </c>
      <c r="H2890" s="12" t="s">
        <v>157</v>
      </c>
      <c r="I2890" s="234">
        <v>18.05</v>
      </c>
      <c r="J2890" s="272">
        <v>46649</v>
      </c>
      <c r="K2890" s="17">
        <f t="shared" ref="K2890:K2953" si="227">(G2890-D2890)+((D2890-C2890+1)/2)</f>
        <v>33</v>
      </c>
      <c r="L2890" s="283">
        <f t="shared" ref="L2890:L2953" si="228">I2890/$I$4859</f>
        <v>4.350646597050194E-7</v>
      </c>
      <c r="M2890" s="22">
        <f t="shared" ref="M2890:M2953" si="229">L2890*K2890</f>
        <v>1.435713377026564E-5</v>
      </c>
    </row>
    <row r="2891" spans="1:13">
      <c r="A2891" s="16">
        <f t="shared" si="226"/>
        <v>2884</v>
      </c>
      <c r="B2891" s="12" t="s">
        <v>404</v>
      </c>
      <c r="C2891" s="272">
        <v>45116</v>
      </c>
      <c r="D2891" s="272">
        <v>45129</v>
      </c>
      <c r="E2891" s="196">
        <f t="shared" si="225"/>
        <v>45122.5</v>
      </c>
      <c r="F2891" s="272">
        <v>45135</v>
      </c>
      <c r="G2891" s="272">
        <v>45156</v>
      </c>
      <c r="H2891" s="12" t="s">
        <v>157</v>
      </c>
      <c r="I2891" s="234">
        <v>22.5</v>
      </c>
      <c r="J2891" s="272">
        <v>46650</v>
      </c>
      <c r="K2891" s="17">
        <f t="shared" si="227"/>
        <v>34</v>
      </c>
      <c r="L2891" s="283">
        <f t="shared" si="228"/>
        <v>5.4232436805334832E-7</v>
      </c>
      <c r="M2891" s="22">
        <f t="shared" si="229"/>
        <v>1.8439028513813842E-5</v>
      </c>
    </row>
    <row r="2892" spans="1:13">
      <c r="A2892" s="16">
        <f t="shared" si="226"/>
        <v>2885</v>
      </c>
      <c r="B2892" s="12" t="s">
        <v>403</v>
      </c>
      <c r="C2892" s="272">
        <v>45117</v>
      </c>
      <c r="D2892" s="272">
        <v>45130</v>
      </c>
      <c r="E2892" s="196">
        <f t="shared" si="225"/>
        <v>45123.5</v>
      </c>
      <c r="F2892" s="272">
        <v>45135</v>
      </c>
      <c r="G2892" s="272">
        <v>45140</v>
      </c>
      <c r="H2892" s="12" t="s">
        <v>156</v>
      </c>
      <c r="I2892" s="234">
        <v>23.07</v>
      </c>
      <c r="J2892" s="272">
        <v>46651</v>
      </c>
      <c r="K2892" s="17">
        <f t="shared" si="227"/>
        <v>17</v>
      </c>
      <c r="L2892" s="283">
        <f t="shared" si="228"/>
        <v>5.5606325204403307E-7</v>
      </c>
      <c r="M2892" s="22">
        <f t="shared" si="229"/>
        <v>9.4530752847485627E-6</v>
      </c>
    </row>
    <row r="2893" spans="1:13">
      <c r="A2893" s="16">
        <f t="shared" si="226"/>
        <v>2886</v>
      </c>
      <c r="B2893" s="12" t="s">
        <v>403</v>
      </c>
      <c r="C2893" s="272">
        <v>45117</v>
      </c>
      <c r="D2893" s="272">
        <v>45130</v>
      </c>
      <c r="E2893" s="196">
        <f t="shared" si="225"/>
        <v>45123.5</v>
      </c>
      <c r="F2893" s="272">
        <v>45135</v>
      </c>
      <c r="G2893" s="272">
        <v>45152</v>
      </c>
      <c r="H2893" s="12" t="s">
        <v>164</v>
      </c>
      <c r="I2893" s="234">
        <v>57</v>
      </c>
      <c r="J2893" s="272">
        <v>46652</v>
      </c>
      <c r="K2893" s="17">
        <f t="shared" si="227"/>
        <v>29</v>
      </c>
      <c r="L2893" s="283">
        <f t="shared" si="228"/>
        <v>1.3738883990684822E-6</v>
      </c>
      <c r="M2893" s="22">
        <f t="shared" si="229"/>
        <v>3.9842763572985984E-5</v>
      </c>
    </row>
    <row r="2894" spans="1:13">
      <c r="A2894" s="16">
        <f t="shared" si="226"/>
        <v>2887</v>
      </c>
      <c r="B2894" s="12" t="s">
        <v>403</v>
      </c>
      <c r="C2894" s="272">
        <v>45117</v>
      </c>
      <c r="D2894" s="272">
        <v>45130</v>
      </c>
      <c r="E2894" s="196">
        <f t="shared" si="225"/>
        <v>45123.5</v>
      </c>
      <c r="F2894" s="272">
        <v>45135</v>
      </c>
      <c r="G2894" s="272">
        <v>45229</v>
      </c>
      <c r="H2894" s="12" t="s">
        <v>152</v>
      </c>
      <c r="I2894" s="234">
        <v>33.589999999999996</v>
      </c>
      <c r="J2894" s="272">
        <v>46653</v>
      </c>
      <c r="K2894" s="17">
        <f t="shared" si="227"/>
        <v>106</v>
      </c>
      <c r="L2894" s="283">
        <f t="shared" si="228"/>
        <v>8.0963002324053185E-7</v>
      </c>
      <c r="M2894" s="22">
        <f t="shared" si="229"/>
        <v>8.5820782463496382E-5</v>
      </c>
    </row>
    <row r="2895" spans="1:13">
      <c r="A2895" s="16">
        <f t="shared" si="226"/>
        <v>2888</v>
      </c>
      <c r="B2895" s="12" t="s">
        <v>403</v>
      </c>
      <c r="C2895" s="272">
        <v>45117</v>
      </c>
      <c r="D2895" s="272">
        <v>45130</v>
      </c>
      <c r="E2895" s="196">
        <f t="shared" si="225"/>
        <v>45123.5</v>
      </c>
      <c r="F2895" s="272">
        <v>45135</v>
      </c>
      <c r="G2895" s="272">
        <v>45140</v>
      </c>
      <c r="H2895" s="12" t="s">
        <v>152</v>
      </c>
      <c r="I2895" s="234">
        <v>67.209999999999994</v>
      </c>
      <c r="J2895" s="272">
        <v>46654</v>
      </c>
      <c r="K2895" s="17">
        <f t="shared" si="227"/>
        <v>17</v>
      </c>
      <c r="L2895" s="283">
        <f t="shared" si="228"/>
        <v>1.6199831456384681E-6</v>
      </c>
      <c r="M2895" s="22">
        <f t="shared" si="229"/>
        <v>2.7539713475853957E-5</v>
      </c>
    </row>
    <row r="2896" spans="1:13">
      <c r="A2896" s="16">
        <f t="shared" si="226"/>
        <v>2889</v>
      </c>
      <c r="B2896" s="12" t="s">
        <v>403</v>
      </c>
      <c r="C2896" s="272">
        <v>45117</v>
      </c>
      <c r="D2896" s="272">
        <v>45130</v>
      </c>
      <c r="E2896" s="196">
        <f t="shared" si="225"/>
        <v>45123.5</v>
      </c>
      <c r="F2896" s="272">
        <v>45135</v>
      </c>
      <c r="G2896" s="272">
        <v>45229</v>
      </c>
      <c r="H2896" s="12" t="s">
        <v>152</v>
      </c>
      <c r="I2896" s="234">
        <v>2.2199999999999998</v>
      </c>
      <c r="J2896" s="272">
        <v>46655</v>
      </c>
      <c r="K2896" s="17">
        <f t="shared" si="227"/>
        <v>106</v>
      </c>
      <c r="L2896" s="283">
        <f t="shared" si="228"/>
        <v>5.350933764793036E-8</v>
      </c>
      <c r="M2896" s="22">
        <f t="shared" si="229"/>
        <v>5.6719897906806177E-6</v>
      </c>
    </row>
    <row r="2897" spans="1:13">
      <c r="A2897" s="16">
        <f t="shared" si="226"/>
        <v>2890</v>
      </c>
      <c r="B2897" s="12" t="s">
        <v>403</v>
      </c>
      <c r="C2897" s="272">
        <v>45117</v>
      </c>
      <c r="D2897" s="272">
        <v>45130</v>
      </c>
      <c r="E2897" s="196">
        <f t="shared" si="225"/>
        <v>45123.5</v>
      </c>
      <c r="F2897" s="272">
        <v>45135</v>
      </c>
      <c r="G2897" s="272">
        <v>45152</v>
      </c>
      <c r="H2897" s="12" t="s">
        <v>153</v>
      </c>
      <c r="I2897" s="234">
        <v>24.39</v>
      </c>
      <c r="J2897" s="272">
        <v>46656</v>
      </c>
      <c r="K2897" s="17">
        <f t="shared" si="227"/>
        <v>29</v>
      </c>
      <c r="L2897" s="283">
        <f t="shared" si="228"/>
        <v>5.8787961496982951E-7</v>
      </c>
      <c r="M2897" s="22">
        <f t="shared" si="229"/>
        <v>1.7048508834125056E-5</v>
      </c>
    </row>
    <row r="2898" spans="1:13">
      <c r="A2898" s="16">
        <f t="shared" si="226"/>
        <v>2891</v>
      </c>
      <c r="B2898" s="12" t="s">
        <v>403</v>
      </c>
      <c r="C2898" s="272">
        <v>45131</v>
      </c>
      <c r="D2898" s="272">
        <v>45144</v>
      </c>
      <c r="E2898" s="196">
        <f t="shared" si="225"/>
        <v>45137.5</v>
      </c>
      <c r="F2898" s="272">
        <v>45149</v>
      </c>
      <c r="G2898" s="272">
        <v>45229</v>
      </c>
      <c r="H2898" s="12" t="s">
        <v>152</v>
      </c>
      <c r="I2898" s="234">
        <v>1.1399999999999999</v>
      </c>
      <c r="J2898" s="272">
        <v>46657</v>
      </c>
      <c r="K2898" s="17">
        <f t="shared" si="227"/>
        <v>92</v>
      </c>
      <c r="L2898" s="283">
        <f t="shared" si="228"/>
        <v>2.7477767981369644E-8</v>
      </c>
      <c r="M2898" s="22">
        <f t="shared" si="229"/>
        <v>2.5279546542860073E-6</v>
      </c>
    </row>
    <row r="2899" spans="1:13">
      <c r="A2899" s="16">
        <f t="shared" si="226"/>
        <v>2892</v>
      </c>
      <c r="B2899" s="12" t="s">
        <v>403</v>
      </c>
      <c r="C2899" s="272">
        <v>45131</v>
      </c>
      <c r="D2899" s="272">
        <v>45144</v>
      </c>
      <c r="E2899" s="196">
        <f t="shared" si="225"/>
        <v>45137.5</v>
      </c>
      <c r="F2899" s="272">
        <v>45149</v>
      </c>
      <c r="G2899" s="272">
        <v>45155</v>
      </c>
      <c r="H2899" s="12" t="s">
        <v>152</v>
      </c>
      <c r="I2899" s="234">
        <v>1.75</v>
      </c>
      <c r="J2899" s="272">
        <v>46658</v>
      </c>
      <c r="K2899" s="17">
        <f t="shared" si="227"/>
        <v>18</v>
      </c>
      <c r="L2899" s="283">
        <f t="shared" si="228"/>
        <v>4.2180784181927089E-8</v>
      </c>
      <c r="M2899" s="22">
        <f t="shared" si="229"/>
        <v>7.5925411527468757E-7</v>
      </c>
    </row>
    <row r="2900" spans="1:13">
      <c r="A2900" s="16">
        <f t="shared" si="226"/>
        <v>2893</v>
      </c>
      <c r="B2900" s="12" t="s">
        <v>403</v>
      </c>
      <c r="C2900" s="272">
        <v>45131</v>
      </c>
      <c r="D2900" s="272">
        <v>45144</v>
      </c>
      <c r="E2900" s="196">
        <f t="shared" si="225"/>
        <v>45137.5</v>
      </c>
      <c r="F2900" s="272">
        <v>45149</v>
      </c>
      <c r="G2900" s="272">
        <v>45188</v>
      </c>
      <c r="H2900" s="12" t="s">
        <v>157</v>
      </c>
      <c r="I2900" s="234">
        <v>40.61</v>
      </c>
      <c r="J2900" s="272">
        <v>46659</v>
      </c>
      <c r="K2900" s="17">
        <f t="shared" si="227"/>
        <v>51</v>
      </c>
      <c r="L2900" s="283">
        <f t="shared" si="228"/>
        <v>9.7883522607317659E-7</v>
      </c>
      <c r="M2900" s="22">
        <f t="shared" si="229"/>
        <v>4.9920596529732007E-5</v>
      </c>
    </row>
    <row r="2901" spans="1:13">
      <c r="A2901" s="16">
        <f t="shared" si="226"/>
        <v>2894</v>
      </c>
      <c r="B2901" s="12" t="s">
        <v>404</v>
      </c>
      <c r="C2901" s="272">
        <v>45130</v>
      </c>
      <c r="D2901" s="272">
        <v>45143</v>
      </c>
      <c r="E2901" s="196">
        <f t="shared" si="225"/>
        <v>45136.5</v>
      </c>
      <c r="F2901" s="272">
        <v>45149</v>
      </c>
      <c r="G2901" s="272">
        <v>45188</v>
      </c>
      <c r="H2901" s="12" t="s">
        <v>157</v>
      </c>
      <c r="I2901" s="234">
        <v>137.53</v>
      </c>
      <c r="J2901" s="272">
        <v>46660</v>
      </c>
      <c r="K2901" s="17">
        <f t="shared" si="227"/>
        <v>52</v>
      </c>
      <c r="L2901" s="283">
        <f t="shared" si="228"/>
        <v>3.3149275705945329E-6</v>
      </c>
      <c r="M2901" s="22">
        <f t="shared" si="229"/>
        <v>1.7237623367091572E-4</v>
      </c>
    </row>
    <row r="2902" spans="1:13">
      <c r="A2902" s="16">
        <f t="shared" si="226"/>
        <v>2895</v>
      </c>
      <c r="B2902" s="12" t="s">
        <v>403</v>
      </c>
      <c r="C2902" s="272">
        <v>45131</v>
      </c>
      <c r="D2902" s="272">
        <v>45144</v>
      </c>
      <c r="E2902" s="196">
        <f t="shared" si="225"/>
        <v>45137.5</v>
      </c>
      <c r="F2902" s="272">
        <v>45149</v>
      </c>
      <c r="G2902" s="272">
        <v>45155</v>
      </c>
      <c r="H2902" s="12" t="s">
        <v>152</v>
      </c>
      <c r="I2902" s="234">
        <v>7.74</v>
      </c>
      <c r="J2902" s="272">
        <v>46661</v>
      </c>
      <c r="K2902" s="17">
        <f t="shared" si="227"/>
        <v>18</v>
      </c>
      <c r="L2902" s="283">
        <f t="shared" si="228"/>
        <v>1.8655958261035181E-7</v>
      </c>
      <c r="M2902" s="22">
        <f t="shared" si="229"/>
        <v>3.3580724869863326E-6</v>
      </c>
    </row>
    <row r="2903" spans="1:13">
      <c r="A2903" s="16">
        <f t="shared" si="226"/>
        <v>2896</v>
      </c>
      <c r="B2903" s="12" t="s">
        <v>403</v>
      </c>
      <c r="C2903" s="272">
        <v>45131</v>
      </c>
      <c r="D2903" s="272">
        <v>45144</v>
      </c>
      <c r="E2903" s="196">
        <f t="shared" si="225"/>
        <v>45137.5</v>
      </c>
      <c r="F2903" s="272">
        <v>45149</v>
      </c>
      <c r="G2903" s="272">
        <v>45229</v>
      </c>
      <c r="H2903" s="12" t="s">
        <v>152</v>
      </c>
      <c r="I2903" s="234">
        <v>81.539999999999992</v>
      </c>
      <c r="J2903" s="272">
        <v>46662</v>
      </c>
      <c r="K2903" s="17">
        <f t="shared" si="227"/>
        <v>92</v>
      </c>
      <c r="L2903" s="283">
        <f t="shared" si="228"/>
        <v>1.9653835098253341E-6</v>
      </c>
      <c r="M2903" s="22">
        <f t="shared" si="229"/>
        <v>1.8081528290393075E-4</v>
      </c>
    </row>
    <row r="2904" spans="1:13">
      <c r="A2904" s="16">
        <f t="shared" si="226"/>
        <v>2897</v>
      </c>
      <c r="B2904" s="12" t="s">
        <v>403</v>
      </c>
      <c r="C2904" s="272">
        <v>45131</v>
      </c>
      <c r="D2904" s="272">
        <v>45144</v>
      </c>
      <c r="E2904" s="196">
        <f t="shared" si="225"/>
        <v>45137.5</v>
      </c>
      <c r="F2904" s="272">
        <v>45149</v>
      </c>
      <c r="G2904" s="272">
        <v>45229</v>
      </c>
      <c r="H2904" s="12" t="s">
        <v>152</v>
      </c>
      <c r="I2904" s="234">
        <v>1.57</v>
      </c>
      <c r="J2904" s="272">
        <v>46663</v>
      </c>
      <c r="K2904" s="17">
        <f t="shared" si="227"/>
        <v>92</v>
      </c>
      <c r="L2904" s="283">
        <f t="shared" si="228"/>
        <v>3.7842189237500302E-8</v>
      </c>
      <c r="M2904" s="22">
        <f t="shared" si="229"/>
        <v>3.4814814098500279E-6</v>
      </c>
    </row>
    <row r="2905" spans="1:13">
      <c r="A2905" s="16">
        <f t="shared" si="226"/>
        <v>2898</v>
      </c>
      <c r="B2905" s="12" t="s">
        <v>403</v>
      </c>
      <c r="C2905" s="272">
        <v>45131</v>
      </c>
      <c r="D2905" s="272">
        <v>45144</v>
      </c>
      <c r="E2905" s="196">
        <f t="shared" si="225"/>
        <v>45137.5</v>
      </c>
      <c r="F2905" s="272">
        <v>45149</v>
      </c>
      <c r="G2905" s="272">
        <v>45229</v>
      </c>
      <c r="H2905" s="12" t="s">
        <v>156</v>
      </c>
      <c r="I2905" s="234">
        <v>40.64</v>
      </c>
      <c r="J2905" s="272">
        <v>46664</v>
      </c>
      <c r="K2905" s="17">
        <f t="shared" si="227"/>
        <v>92</v>
      </c>
      <c r="L2905" s="283">
        <f t="shared" si="228"/>
        <v>9.7955832523058103E-7</v>
      </c>
      <c r="M2905" s="22">
        <f t="shared" si="229"/>
        <v>9.0119365921213451E-5</v>
      </c>
    </row>
    <row r="2906" spans="1:13">
      <c r="A2906" s="16">
        <f t="shared" si="226"/>
        <v>2899</v>
      </c>
      <c r="B2906" s="12" t="s">
        <v>403</v>
      </c>
      <c r="C2906" s="272">
        <v>45131</v>
      </c>
      <c r="D2906" s="272">
        <v>45144</v>
      </c>
      <c r="E2906" s="196">
        <f t="shared" si="225"/>
        <v>45137.5</v>
      </c>
      <c r="F2906" s="272">
        <v>45149</v>
      </c>
      <c r="G2906" s="272">
        <v>45188</v>
      </c>
      <c r="H2906" s="12" t="s">
        <v>157</v>
      </c>
      <c r="I2906" s="234">
        <v>31.71</v>
      </c>
      <c r="J2906" s="272">
        <v>46665</v>
      </c>
      <c r="K2906" s="17">
        <f t="shared" si="227"/>
        <v>51</v>
      </c>
      <c r="L2906" s="283">
        <f t="shared" si="228"/>
        <v>7.6431580937651885E-7</v>
      </c>
      <c r="M2906" s="22">
        <f t="shared" si="229"/>
        <v>3.8980106278202462E-5</v>
      </c>
    </row>
    <row r="2907" spans="1:13">
      <c r="A2907" s="16">
        <f t="shared" si="226"/>
        <v>2900</v>
      </c>
      <c r="B2907" s="12" t="s">
        <v>404</v>
      </c>
      <c r="C2907" s="272">
        <v>45130</v>
      </c>
      <c r="D2907" s="272">
        <v>45143</v>
      </c>
      <c r="E2907" s="196">
        <f t="shared" si="225"/>
        <v>45136.5</v>
      </c>
      <c r="F2907" s="272">
        <v>45149</v>
      </c>
      <c r="G2907" s="272">
        <v>45188</v>
      </c>
      <c r="H2907" s="12" t="s">
        <v>157</v>
      </c>
      <c r="I2907" s="234">
        <v>224.82999999999998</v>
      </c>
      <c r="J2907" s="272">
        <v>46666</v>
      </c>
      <c r="K2907" s="17">
        <f t="shared" si="227"/>
        <v>52</v>
      </c>
      <c r="L2907" s="283">
        <f t="shared" si="228"/>
        <v>5.4191461186415234E-6</v>
      </c>
      <c r="M2907" s="22">
        <f t="shared" si="229"/>
        <v>2.817955981693592E-4</v>
      </c>
    </row>
    <row r="2908" spans="1:13">
      <c r="A2908" s="16">
        <f t="shared" si="226"/>
        <v>2901</v>
      </c>
      <c r="B2908" s="12" t="s">
        <v>403</v>
      </c>
      <c r="C2908" s="272">
        <v>45131</v>
      </c>
      <c r="D2908" s="272">
        <v>45144</v>
      </c>
      <c r="E2908" s="196">
        <f t="shared" si="225"/>
        <v>45137.5</v>
      </c>
      <c r="F2908" s="272">
        <v>45149</v>
      </c>
      <c r="G2908" s="272">
        <v>45229</v>
      </c>
      <c r="H2908" s="12" t="s">
        <v>153</v>
      </c>
      <c r="I2908" s="234">
        <v>102.84</v>
      </c>
      <c r="J2908" s="272">
        <v>46667</v>
      </c>
      <c r="K2908" s="17">
        <f t="shared" si="227"/>
        <v>92</v>
      </c>
      <c r="L2908" s="283">
        <f t="shared" si="228"/>
        <v>2.4787839115825038E-6</v>
      </c>
      <c r="M2908" s="22">
        <f t="shared" si="229"/>
        <v>2.2804811986559034E-4</v>
      </c>
    </row>
    <row r="2909" spans="1:13">
      <c r="A2909" s="16">
        <f t="shared" si="226"/>
        <v>2902</v>
      </c>
      <c r="B2909" s="12" t="s">
        <v>403</v>
      </c>
      <c r="C2909" s="272">
        <v>45131</v>
      </c>
      <c r="D2909" s="272">
        <v>45144</v>
      </c>
      <c r="E2909" s="196">
        <f t="shared" si="225"/>
        <v>45137.5</v>
      </c>
      <c r="F2909" s="272">
        <v>45149</v>
      </c>
      <c r="G2909" s="272">
        <v>45229</v>
      </c>
      <c r="H2909" s="12" t="s">
        <v>154</v>
      </c>
      <c r="I2909" s="234">
        <v>730.53000000000009</v>
      </c>
      <c r="J2909" s="272">
        <v>46668</v>
      </c>
      <c r="K2909" s="17">
        <f t="shared" si="227"/>
        <v>92</v>
      </c>
      <c r="L2909" s="283">
        <f t="shared" si="228"/>
        <v>1.7608187581956114E-5</v>
      </c>
      <c r="M2909" s="22">
        <f t="shared" si="229"/>
        <v>1.6199532575399624E-3</v>
      </c>
    </row>
    <row r="2910" spans="1:13">
      <c r="A2910" s="16">
        <f t="shared" si="226"/>
        <v>2903</v>
      </c>
      <c r="B2910" s="12" t="s">
        <v>403</v>
      </c>
      <c r="C2910" s="272">
        <v>45131</v>
      </c>
      <c r="D2910" s="272">
        <v>45144</v>
      </c>
      <c r="E2910" s="196">
        <f t="shared" si="225"/>
        <v>45137.5</v>
      </c>
      <c r="F2910" s="272">
        <v>45149</v>
      </c>
      <c r="G2910" s="272">
        <v>45229</v>
      </c>
      <c r="H2910" s="12" t="s">
        <v>155</v>
      </c>
      <c r="I2910" s="234">
        <v>37.07</v>
      </c>
      <c r="J2910" s="272">
        <v>46669</v>
      </c>
      <c r="K2910" s="17">
        <f t="shared" si="227"/>
        <v>92</v>
      </c>
      <c r="L2910" s="283">
        <f t="shared" si="228"/>
        <v>8.9350952549944984E-7</v>
      </c>
      <c r="M2910" s="22">
        <f t="shared" si="229"/>
        <v>8.220287634594939E-5</v>
      </c>
    </row>
    <row r="2911" spans="1:13">
      <c r="A2911" s="16">
        <f t="shared" si="226"/>
        <v>2904</v>
      </c>
      <c r="B2911" s="12" t="s">
        <v>403</v>
      </c>
      <c r="C2911" s="272">
        <v>45131</v>
      </c>
      <c r="D2911" s="272">
        <v>45144</v>
      </c>
      <c r="E2911" s="196">
        <f t="shared" si="225"/>
        <v>45137.5</v>
      </c>
      <c r="F2911" s="272">
        <v>45149</v>
      </c>
      <c r="G2911" s="272">
        <v>45229</v>
      </c>
      <c r="H2911" s="12" t="s">
        <v>154</v>
      </c>
      <c r="I2911" s="234">
        <v>5.42</v>
      </c>
      <c r="J2911" s="272">
        <v>46670</v>
      </c>
      <c r="K2911" s="17">
        <f t="shared" si="227"/>
        <v>92</v>
      </c>
      <c r="L2911" s="283">
        <f t="shared" si="228"/>
        <v>1.3063991443773989E-7</v>
      </c>
      <c r="M2911" s="22">
        <f t="shared" si="229"/>
        <v>1.201887212827207E-5</v>
      </c>
    </row>
    <row r="2912" spans="1:13">
      <c r="A2912" s="16">
        <f t="shared" si="226"/>
        <v>2905</v>
      </c>
      <c r="B2912" s="12" t="s">
        <v>403</v>
      </c>
      <c r="C2912" s="272">
        <v>45131</v>
      </c>
      <c r="D2912" s="272">
        <v>45144</v>
      </c>
      <c r="E2912" s="196">
        <f t="shared" si="225"/>
        <v>45137.5</v>
      </c>
      <c r="F2912" s="272">
        <v>45149</v>
      </c>
      <c r="G2912" s="272">
        <v>45229</v>
      </c>
      <c r="H2912" s="12" t="s">
        <v>152</v>
      </c>
      <c r="I2912" s="234">
        <v>0.39</v>
      </c>
      <c r="J2912" s="272">
        <v>46671</v>
      </c>
      <c r="K2912" s="17">
        <f t="shared" si="227"/>
        <v>92</v>
      </c>
      <c r="L2912" s="283">
        <f t="shared" si="228"/>
        <v>9.4002890462580369E-9</v>
      </c>
      <c r="M2912" s="22">
        <f t="shared" si="229"/>
        <v>8.6482659225573944E-7</v>
      </c>
    </row>
    <row r="2913" spans="1:13">
      <c r="A2913" s="16">
        <f t="shared" si="226"/>
        <v>2906</v>
      </c>
      <c r="B2913" s="12" t="s">
        <v>403</v>
      </c>
      <c r="C2913" s="272">
        <v>45131</v>
      </c>
      <c r="D2913" s="272">
        <v>45144</v>
      </c>
      <c r="E2913" s="196">
        <f t="shared" si="225"/>
        <v>45137.5</v>
      </c>
      <c r="F2913" s="272">
        <v>45149</v>
      </c>
      <c r="G2913" s="272">
        <v>45229</v>
      </c>
      <c r="H2913" s="12" t="s">
        <v>154</v>
      </c>
      <c r="I2913" s="234">
        <v>126.9</v>
      </c>
      <c r="J2913" s="272">
        <v>46672</v>
      </c>
      <c r="K2913" s="17">
        <f t="shared" si="227"/>
        <v>92</v>
      </c>
      <c r="L2913" s="283">
        <f t="shared" si="228"/>
        <v>3.0587094358208843E-6</v>
      </c>
      <c r="M2913" s="22">
        <f t="shared" si="229"/>
        <v>2.8140126809552134E-4</v>
      </c>
    </row>
    <row r="2914" spans="1:13">
      <c r="A2914" s="16">
        <f t="shared" si="226"/>
        <v>2907</v>
      </c>
      <c r="B2914" s="12" t="s">
        <v>403</v>
      </c>
      <c r="C2914" s="272">
        <v>45131</v>
      </c>
      <c r="D2914" s="272">
        <v>45144</v>
      </c>
      <c r="E2914" s="196">
        <f t="shared" si="225"/>
        <v>45137.5</v>
      </c>
      <c r="F2914" s="272">
        <v>45149</v>
      </c>
      <c r="G2914" s="272">
        <v>45229</v>
      </c>
      <c r="H2914" s="12" t="s">
        <v>152</v>
      </c>
      <c r="I2914" s="234">
        <v>1.1299999999999999</v>
      </c>
      <c r="J2914" s="272">
        <v>46673</v>
      </c>
      <c r="K2914" s="17">
        <f t="shared" si="227"/>
        <v>92</v>
      </c>
      <c r="L2914" s="283">
        <f t="shared" si="228"/>
        <v>2.723673492890149E-8</v>
      </c>
      <c r="M2914" s="22">
        <f t="shared" si="229"/>
        <v>2.5057796134589371E-6</v>
      </c>
    </row>
    <row r="2915" spans="1:13">
      <c r="A2915" s="16">
        <f t="shared" si="226"/>
        <v>2908</v>
      </c>
      <c r="B2915" s="12" t="s">
        <v>403</v>
      </c>
      <c r="C2915" s="272">
        <v>45131</v>
      </c>
      <c r="D2915" s="272">
        <v>45144</v>
      </c>
      <c r="E2915" s="196">
        <f t="shared" si="225"/>
        <v>45137.5</v>
      </c>
      <c r="F2915" s="272">
        <v>45149</v>
      </c>
      <c r="G2915" s="272">
        <v>45183</v>
      </c>
      <c r="H2915" s="12" t="s">
        <v>153</v>
      </c>
      <c r="I2915" s="234">
        <v>34.65</v>
      </c>
      <c r="J2915" s="272">
        <v>46674</v>
      </c>
      <c r="K2915" s="17">
        <f t="shared" si="227"/>
        <v>46</v>
      </c>
      <c r="L2915" s="283">
        <f t="shared" si="228"/>
        <v>8.3517952680215631E-7</v>
      </c>
      <c r="M2915" s="22">
        <f t="shared" si="229"/>
        <v>3.8418258232899193E-5</v>
      </c>
    </row>
    <row r="2916" spans="1:13">
      <c r="A2916" s="16">
        <f t="shared" si="226"/>
        <v>2909</v>
      </c>
      <c r="B2916" s="12" t="s">
        <v>403</v>
      </c>
      <c r="C2916" s="272">
        <v>45131</v>
      </c>
      <c r="D2916" s="272">
        <v>45144</v>
      </c>
      <c r="E2916" s="196">
        <f t="shared" si="225"/>
        <v>45137.5</v>
      </c>
      <c r="F2916" s="272">
        <v>45149</v>
      </c>
      <c r="G2916" s="272">
        <v>45198</v>
      </c>
      <c r="H2916" s="12" t="s">
        <v>152</v>
      </c>
      <c r="I2916" s="234">
        <v>8.14</v>
      </c>
      <c r="J2916" s="272">
        <v>46675</v>
      </c>
      <c r="K2916" s="17">
        <f t="shared" si="227"/>
        <v>61</v>
      </c>
      <c r="L2916" s="283">
        <f t="shared" si="228"/>
        <v>1.9620090470907801E-7</v>
      </c>
      <c r="M2916" s="22">
        <f t="shared" si="229"/>
        <v>1.1968255187253759E-5</v>
      </c>
    </row>
    <row r="2917" spans="1:13">
      <c r="A2917" s="16">
        <f t="shared" si="226"/>
        <v>2910</v>
      </c>
      <c r="B2917" s="12" t="s">
        <v>403</v>
      </c>
      <c r="C2917" s="272">
        <v>45131</v>
      </c>
      <c r="D2917" s="272">
        <v>45144</v>
      </c>
      <c r="E2917" s="196">
        <f t="shared" ref="E2917:E2980" si="230">AVERAGE(C2917:D2917)</f>
        <v>45137.5</v>
      </c>
      <c r="F2917" s="272">
        <v>45149</v>
      </c>
      <c r="G2917" s="272">
        <v>45183</v>
      </c>
      <c r="H2917" s="12" t="s">
        <v>156</v>
      </c>
      <c r="I2917" s="234">
        <v>2.42</v>
      </c>
      <c r="J2917" s="272">
        <v>46676</v>
      </c>
      <c r="K2917" s="17">
        <f t="shared" si="227"/>
        <v>46</v>
      </c>
      <c r="L2917" s="283">
        <f t="shared" si="228"/>
        <v>5.8329998697293457E-8</v>
      </c>
      <c r="M2917" s="22">
        <f t="shared" si="229"/>
        <v>2.6831799400754991E-6</v>
      </c>
    </row>
    <row r="2918" spans="1:13">
      <c r="A2918" s="16">
        <f t="shared" si="226"/>
        <v>2911</v>
      </c>
      <c r="B2918" s="12" t="s">
        <v>403</v>
      </c>
      <c r="C2918" s="272">
        <v>45131</v>
      </c>
      <c r="D2918" s="272">
        <v>45144</v>
      </c>
      <c r="E2918" s="196">
        <f t="shared" si="230"/>
        <v>45137.5</v>
      </c>
      <c r="F2918" s="272">
        <v>45149</v>
      </c>
      <c r="G2918" s="272">
        <v>45183</v>
      </c>
      <c r="H2918" s="12" t="s">
        <v>152</v>
      </c>
      <c r="I2918" s="234">
        <v>86.11999999999999</v>
      </c>
      <c r="J2918" s="272">
        <v>46677</v>
      </c>
      <c r="K2918" s="17">
        <f t="shared" si="227"/>
        <v>46</v>
      </c>
      <c r="L2918" s="283">
        <f t="shared" si="228"/>
        <v>2.0757766478557487E-6</v>
      </c>
      <c r="M2918" s="22">
        <f t="shared" si="229"/>
        <v>9.5485725801364442E-5</v>
      </c>
    </row>
    <row r="2919" spans="1:13">
      <c r="A2919" s="16">
        <f t="shared" si="226"/>
        <v>2912</v>
      </c>
      <c r="B2919" s="12" t="s">
        <v>403</v>
      </c>
      <c r="C2919" s="272">
        <v>45131</v>
      </c>
      <c r="D2919" s="272">
        <v>45144</v>
      </c>
      <c r="E2919" s="196">
        <f t="shared" si="230"/>
        <v>45137.5</v>
      </c>
      <c r="F2919" s="272">
        <v>45149</v>
      </c>
      <c r="G2919" s="272">
        <v>45155</v>
      </c>
      <c r="H2919" s="12" t="s">
        <v>156</v>
      </c>
      <c r="I2919" s="234">
        <v>1181.8899999999996</v>
      </c>
      <c r="J2919" s="272">
        <v>46678</v>
      </c>
      <c r="K2919" s="17">
        <f t="shared" si="227"/>
        <v>18</v>
      </c>
      <c r="L2919" s="283">
        <f t="shared" si="228"/>
        <v>2.8487455438158737E-5</v>
      </c>
      <c r="M2919" s="22">
        <f t="shared" si="229"/>
        <v>5.1277419788685731E-4</v>
      </c>
    </row>
    <row r="2920" spans="1:13">
      <c r="A2920" s="16">
        <f t="shared" si="226"/>
        <v>2913</v>
      </c>
      <c r="B2920" s="12" t="s">
        <v>403</v>
      </c>
      <c r="C2920" s="272">
        <v>45131</v>
      </c>
      <c r="D2920" s="272">
        <v>45144</v>
      </c>
      <c r="E2920" s="196">
        <f t="shared" si="230"/>
        <v>45137.5</v>
      </c>
      <c r="F2920" s="272">
        <v>45149</v>
      </c>
      <c r="G2920" s="272">
        <v>45155</v>
      </c>
      <c r="H2920" s="12" t="s">
        <v>152</v>
      </c>
      <c r="I2920" s="234">
        <v>13512.759999999989</v>
      </c>
      <c r="J2920" s="272">
        <v>46679</v>
      </c>
      <c r="K2920" s="17">
        <f t="shared" si="227"/>
        <v>18</v>
      </c>
      <c r="L2920" s="283">
        <f t="shared" si="228"/>
        <v>3.2570217900695805E-4</v>
      </c>
      <c r="M2920" s="22">
        <f t="shared" si="229"/>
        <v>5.8626392221252446E-3</v>
      </c>
    </row>
    <row r="2921" spans="1:13">
      <c r="A2921" s="16">
        <f t="shared" si="226"/>
        <v>2914</v>
      </c>
      <c r="B2921" s="12" t="s">
        <v>404</v>
      </c>
      <c r="C2921" s="272">
        <v>45130</v>
      </c>
      <c r="D2921" s="272">
        <v>45143</v>
      </c>
      <c r="E2921" s="196">
        <f t="shared" si="230"/>
        <v>45136.5</v>
      </c>
      <c r="F2921" s="272">
        <v>45149</v>
      </c>
      <c r="G2921" s="272">
        <v>45188</v>
      </c>
      <c r="H2921" s="12" t="s">
        <v>157</v>
      </c>
      <c r="I2921" s="234">
        <v>119.65</v>
      </c>
      <c r="J2921" s="272">
        <v>46680</v>
      </c>
      <c r="K2921" s="17">
        <f t="shared" si="227"/>
        <v>52</v>
      </c>
      <c r="L2921" s="283">
        <f t="shared" si="228"/>
        <v>2.8839604727814722E-6</v>
      </c>
      <c r="M2921" s="22">
        <f t="shared" si="229"/>
        <v>1.4996594458463656E-4</v>
      </c>
    </row>
    <row r="2922" spans="1:13">
      <c r="A2922" s="16">
        <f t="shared" si="226"/>
        <v>2915</v>
      </c>
      <c r="B2922" s="12" t="s">
        <v>403</v>
      </c>
      <c r="C2922" s="272">
        <v>45131</v>
      </c>
      <c r="D2922" s="272">
        <v>45144</v>
      </c>
      <c r="E2922" s="196">
        <f t="shared" si="230"/>
        <v>45137.5</v>
      </c>
      <c r="F2922" s="272">
        <v>45149</v>
      </c>
      <c r="G2922" s="272">
        <v>45188</v>
      </c>
      <c r="H2922" s="12" t="s">
        <v>157</v>
      </c>
      <c r="I2922" s="234">
        <v>10.51</v>
      </c>
      <c r="J2922" s="272">
        <v>46681</v>
      </c>
      <c r="K2922" s="17">
        <f t="shared" si="227"/>
        <v>51</v>
      </c>
      <c r="L2922" s="283">
        <f t="shared" si="228"/>
        <v>2.533257381440307E-7</v>
      </c>
      <c r="M2922" s="22">
        <f t="shared" si="229"/>
        <v>1.2919612645345567E-5</v>
      </c>
    </row>
    <row r="2923" spans="1:13">
      <c r="A2923" s="16">
        <f t="shared" si="226"/>
        <v>2916</v>
      </c>
      <c r="B2923" s="12" t="s">
        <v>404</v>
      </c>
      <c r="C2923" s="272">
        <v>45130</v>
      </c>
      <c r="D2923" s="272">
        <v>45143</v>
      </c>
      <c r="E2923" s="196">
        <f t="shared" si="230"/>
        <v>45136.5</v>
      </c>
      <c r="F2923" s="272">
        <v>45149</v>
      </c>
      <c r="G2923" s="272">
        <v>45188</v>
      </c>
      <c r="H2923" s="12" t="s">
        <v>157</v>
      </c>
      <c r="I2923" s="234">
        <v>484.11</v>
      </c>
      <c r="J2923" s="272">
        <v>46682</v>
      </c>
      <c r="K2923" s="17">
        <f t="shared" si="227"/>
        <v>52</v>
      </c>
      <c r="L2923" s="283">
        <f t="shared" si="228"/>
        <v>1.1668651103035842E-5</v>
      </c>
      <c r="M2923" s="22">
        <f t="shared" si="229"/>
        <v>6.067698573578638E-4</v>
      </c>
    </row>
    <row r="2924" spans="1:13">
      <c r="A2924" s="16">
        <f t="shared" si="226"/>
        <v>2917</v>
      </c>
      <c r="B2924" s="12" t="s">
        <v>403</v>
      </c>
      <c r="C2924" s="272">
        <v>45131</v>
      </c>
      <c r="D2924" s="272">
        <v>45144</v>
      </c>
      <c r="E2924" s="196">
        <f t="shared" si="230"/>
        <v>45137.5</v>
      </c>
      <c r="F2924" s="272">
        <v>45149</v>
      </c>
      <c r="G2924" s="272">
        <v>45183</v>
      </c>
      <c r="H2924" s="12" t="s">
        <v>153</v>
      </c>
      <c r="I2924" s="234">
        <v>184.64</v>
      </c>
      <c r="J2924" s="272">
        <v>46683</v>
      </c>
      <c r="K2924" s="17">
        <f t="shared" si="227"/>
        <v>46</v>
      </c>
      <c r="L2924" s="283">
        <f t="shared" si="228"/>
        <v>4.45043428077201E-6</v>
      </c>
      <c r="M2924" s="22">
        <f t="shared" si="229"/>
        <v>2.0471997691551245E-4</v>
      </c>
    </row>
    <row r="2925" spans="1:13">
      <c r="A2925" s="16">
        <f t="shared" si="226"/>
        <v>2918</v>
      </c>
      <c r="B2925" s="12" t="s">
        <v>404</v>
      </c>
      <c r="C2925" s="272">
        <v>45130</v>
      </c>
      <c r="D2925" s="272">
        <v>45143</v>
      </c>
      <c r="E2925" s="196">
        <f t="shared" si="230"/>
        <v>45136.5</v>
      </c>
      <c r="F2925" s="272">
        <v>45149</v>
      </c>
      <c r="G2925" s="272">
        <v>45188</v>
      </c>
      <c r="H2925" s="12" t="s">
        <v>157</v>
      </c>
      <c r="I2925" s="234">
        <v>97.77</v>
      </c>
      <c r="J2925" s="272">
        <v>46684</v>
      </c>
      <c r="K2925" s="17">
        <f t="shared" si="227"/>
        <v>52</v>
      </c>
      <c r="L2925" s="283">
        <f t="shared" si="228"/>
        <v>2.3565801539811495E-6</v>
      </c>
      <c r="M2925" s="22">
        <f t="shared" si="229"/>
        <v>1.2254216800701976E-4</v>
      </c>
    </row>
    <row r="2926" spans="1:13">
      <c r="A2926" s="16">
        <f t="shared" si="226"/>
        <v>2919</v>
      </c>
      <c r="B2926" s="12" t="s">
        <v>403</v>
      </c>
      <c r="C2926" s="272">
        <v>45131</v>
      </c>
      <c r="D2926" s="272">
        <v>45144</v>
      </c>
      <c r="E2926" s="196">
        <f t="shared" si="230"/>
        <v>45137.5</v>
      </c>
      <c r="F2926" s="272">
        <v>45149</v>
      </c>
      <c r="G2926" s="272">
        <v>45183</v>
      </c>
      <c r="H2926" s="12" t="s">
        <v>153</v>
      </c>
      <c r="I2926" s="234">
        <v>102.77</v>
      </c>
      <c r="J2926" s="272">
        <v>46685</v>
      </c>
      <c r="K2926" s="17">
        <f t="shared" si="227"/>
        <v>46</v>
      </c>
      <c r="L2926" s="283">
        <f t="shared" si="228"/>
        <v>2.4770966802152266E-6</v>
      </c>
      <c r="M2926" s="22">
        <f t="shared" si="229"/>
        <v>1.1394644728990043E-4</v>
      </c>
    </row>
    <row r="2927" spans="1:13">
      <c r="A2927" s="16">
        <f t="shared" si="226"/>
        <v>2920</v>
      </c>
      <c r="B2927" s="12" t="s">
        <v>403</v>
      </c>
      <c r="C2927" s="272">
        <v>45131</v>
      </c>
      <c r="D2927" s="272">
        <v>45144</v>
      </c>
      <c r="E2927" s="196">
        <f t="shared" si="230"/>
        <v>45137.5</v>
      </c>
      <c r="F2927" s="272">
        <v>45149</v>
      </c>
      <c r="G2927" s="272">
        <v>45229</v>
      </c>
      <c r="H2927" s="12" t="s">
        <v>152</v>
      </c>
      <c r="I2927" s="234">
        <v>17.91</v>
      </c>
      <c r="J2927" s="272">
        <v>46686</v>
      </c>
      <c r="K2927" s="17">
        <f t="shared" si="227"/>
        <v>92</v>
      </c>
      <c r="L2927" s="283">
        <f t="shared" si="228"/>
        <v>4.3169019697046523E-7</v>
      </c>
      <c r="M2927" s="22">
        <f t="shared" si="229"/>
        <v>3.9715498121282803E-5</v>
      </c>
    </row>
    <row r="2928" spans="1:13">
      <c r="A2928" s="16">
        <f t="shared" si="226"/>
        <v>2921</v>
      </c>
      <c r="B2928" s="12" t="s">
        <v>403</v>
      </c>
      <c r="C2928" s="272">
        <v>45131</v>
      </c>
      <c r="D2928" s="272">
        <v>45144</v>
      </c>
      <c r="E2928" s="196">
        <f t="shared" si="230"/>
        <v>45137.5</v>
      </c>
      <c r="F2928" s="272">
        <v>45149</v>
      </c>
      <c r="G2928" s="272">
        <v>45155</v>
      </c>
      <c r="H2928" s="12" t="s">
        <v>152</v>
      </c>
      <c r="I2928" s="234">
        <v>117.83</v>
      </c>
      <c r="J2928" s="272">
        <v>46687</v>
      </c>
      <c r="K2928" s="17">
        <f t="shared" si="227"/>
        <v>18</v>
      </c>
      <c r="L2928" s="283">
        <f t="shared" si="228"/>
        <v>2.8400924572322681E-6</v>
      </c>
      <c r="M2928" s="22">
        <f t="shared" si="229"/>
        <v>5.1121664230180828E-5</v>
      </c>
    </row>
    <row r="2929" spans="1:13">
      <c r="A2929" s="16">
        <f t="shared" si="226"/>
        <v>2922</v>
      </c>
      <c r="B2929" s="12" t="s">
        <v>403</v>
      </c>
      <c r="C2929" s="272">
        <v>45131</v>
      </c>
      <c r="D2929" s="272">
        <v>45144</v>
      </c>
      <c r="E2929" s="196">
        <f t="shared" si="230"/>
        <v>45137.5</v>
      </c>
      <c r="F2929" s="272">
        <v>45149</v>
      </c>
      <c r="G2929" s="272">
        <v>45183</v>
      </c>
      <c r="H2929" s="12" t="s">
        <v>152</v>
      </c>
      <c r="I2929" s="234">
        <v>261.55</v>
      </c>
      <c r="J2929" s="272">
        <v>46688</v>
      </c>
      <c r="K2929" s="17">
        <f t="shared" si="227"/>
        <v>46</v>
      </c>
      <c r="L2929" s="283">
        <f t="shared" si="228"/>
        <v>6.3042194873045886E-6</v>
      </c>
      <c r="M2929" s="22">
        <f t="shared" si="229"/>
        <v>2.899940964160111E-4</v>
      </c>
    </row>
    <row r="2930" spans="1:13">
      <c r="A2930" s="16">
        <f t="shared" si="226"/>
        <v>2923</v>
      </c>
      <c r="B2930" s="12" t="s">
        <v>403</v>
      </c>
      <c r="C2930" s="272">
        <v>45131</v>
      </c>
      <c r="D2930" s="272">
        <v>45144</v>
      </c>
      <c r="E2930" s="196">
        <f t="shared" si="230"/>
        <v>45137.5</v>
      </c>
      <c r="F2930" s="272">
        <v>45149</v>
      </c>
      <c r="G2930" s="272">
        <v>45229</v>
      </c>
      <c r="H2930" s="12" t="s">
        <v>152</v>
      </c>
      <c r="I2930" s="234">
        <v>3.58</v>
      </c>
      <c r="J2930" s="272">
        <v>46689</v>
      </c>
      <c r="K2930" s="17">
        <f t="shared" si="227"/>
        <v>92</v>
      </c>
      <c r="L2930" s="283">
        <f t="shared" si="228"/>
        <v>8.6289832783599417E-8</v>
      </c>
      <c r="M2930" s="22">
        <f t="shared" si="229"/>
        <v>7.9386646160911461E-6</v>
      </c>
    </row>
    <row r="2931" spans="1:13">
      <c r="A2931" s="16">
        <f t="shared" si="226"/>
        <v>2924</v>
      </c>
      <c r="B2931" s="12" t="s">
        <v>403</v>
      </c>
      <c r="C2931" s="272">
        <v>45131</v>
      </c>
      <c r="D2931" s="272">
        <v>45144</v>
      </c>
      <c r="E2931" s="196">
        <f t="shared" si="230"/>
        <v>45137.5</v>
      </c>
      <c r="F2931" s="272">
        <v>45149</v>
      </c>
      <c r="G2931" s="272">
        <v>45188</v>
      </c>
      <c r="H2931" s="12" t="s">
        <v>157</v>
      </c>
      <c r="I2931" s="234">
        <v>1036.3099999999997</v>
      </c>
      <c r="J2931" s="272">
        <v>46690</v>
      </c>
      <c r="K2931" s="17">
        <f t="shared" si="227"/>
        <v>51</v>
      </c>
      <c r="L2931" s="283">
        <f t="shared" si="228"/>
        <v>2.4978496260327344E-5</v>
      </c>
      <c r="M2931" s="22">
        <f t="shared" si="229"/>
        <v>1.2739033092766946E-3</v>
      </c>
    </row>
    <row r="2932" spans="1:13">
      <c r="A2932" s="16">
        <f t="shared" si="226"/>
        <v>2925</v>
      </c>
      <c r="B2932" s="12" t="s">
        <v>403</v>
      </c>
      <c r="C2932" s="272">
        <v>45131</v>
      </c>
      <c r="D2932" s="272">
        <v>45144</v>
      </c>
      <c r="E2932" s="196">
        <f t="shared" si="230"/>
        <v>45137.5</v>
      </c>
      <c r="F2932" s="272">
        <v>45149</v>
      </c>
      <c r="G2932" s="272">
        <v>45229</v>
      </c>
      <c r="H2932" s="12" t="s">
        <v>152</v>
      </c>
      <c r="I2932" s="234">
        <v>3.37</v>
      </c>
      <c r="J2932" s="272">
        <v>46691</v>
      </c>
      <c r="K2932" s="17">
        <f t="shared" si="227"/>
        <v>92</v>
      </c>
      <c r="L2932" s="283">
        <f t="shared" si="228"/>
        <v>8.1228138681768166E-8</v>
      </c>
      <c r="M2932" s="22">
        <f t="shared" si="229"/>
        <v>7.4729887587226711E-6</v>
      </c>
    </row>
    <row r="2933" spans="1:13">
      <c r="A2933" s="16">
        <f t="shared" si="226"/>
        <v>2926</v>
      </c>
      <c r="B2933" s="12" t="s">
        <v>403</v>
      </c>
      <c r="C2933" s="272">
        <v>45131</v>
      </c>
      <c r="D2933" s="272">
        <v>45144</v>
      </c>
      <c r="E2933" s="196">
        <f t="shared" si="230"/>
        <v>45137.5</v>
      </c>
      <c r="F2933" s="272">
        <v>45149</v>
      </c>
      <c r="G2933" s="272">
        <v>45188</v>
      </c>
      <c r="H2933" s="12" t="s">
        <v>166</v>
      </c>
      <c r="I2933" s="234">
        <v>208.32</v>
      </c>
      <c r="J2933" s="272">
        <v>46692</v>
      </c>
      <c r="K2933" s="17">
        <f t="shared" si="227"/>
        <v>51</v>
      </c>
      <c r="L2933" s="283">
        <f t="shared" si="228"/>
        <v>5.0212005490166007E-6</v>
      </c>
      <c r="M2933" s="22">
        <f t="shared" si="229"/>
        <v>2.5608122799984661E-4</v>
      </c>
    </row>
    <row r="2934" spans="1:13">
      <c r="A2934" s="16">
        <f t="shared" si="226"/>
        <v>2927</v>
      </c>
      <c r="B2934" s="12" t="s">
        <v>403</v>
      </c>
      <c r="C2934" s="272">
        <v>45131</v>
      </c>
      <c r="D2934" s="272">
        <v>45144</v>
      </c>
      <c r="E2934" s="196">
        <f t="shared" si="230"/>
        <v>45137.5</v>
      </c>
      <c r="F2934" s="272">
        <v>45149</v>
      </c>
      <c r="G2934" s="272">
        <v>45229</v>
      </c>
      <c r="H2934" s="12" t="s">
        <v>407</v>
      </c>
      <c r="I2934" s="234">
        <v>19.170000000000002</v>
      </c>
      <c r="J2934" s="272">
        <v>46693</v>
      </c>
      <c r="K2934" s="17">
        <f t="shared" si="227"/>
        <v>92</v>
      </c>
      <c r="L2934" s="283">
        <f t="shared" si="228"/>
        <v>4.6206036158145279E-7</v>
      </c>
      <c r="M2934" s="22">
        <f t="shared" si="229"/>
        <v>4.2509553265493656E-5</v>
      </c>
    </row>
    <row r="2935" spans="1:13">
      <c r="A2935" s="16">
        <f t="shared" si="226"/>
        <v>2928</v>
      </c>
      <c r="B2935" s="12" t="s">
        <v>403</v>
      </c>
      <c r="C2935" s="272">
        <v>45131</v>
      </c>
      <c r="D2935" s="272">
        <v>45144</v>
      </c>
      <c r="E2935" s="196">
        <f t="shared" si="230"/>
        <v>45137.5</v>
      </c>
      <c r="F2935" s="272">
        <v>45149</v>
      </c>
      <c r="G2935" s="272">
        <v>45229</v>
      </c>
      <c r="H2935" s="12" t="s">
        <v>152</v>
      </c>
      <c r="I2935" s="234">
        <v>10.67</v>
      </c>
      <c r="J2935" s="272">
        <v>46694</v>
      </c>
      <c r="K2935" s="17">
        <f t="shared" si="227"/>
        <v>92</v>
      </c>
      <c r="L2935" s="283">
        <f t="shared" si="228"/>
        <v>2.5718226698352118E-7</v>
      </c>
      <c r="M2935" s="22">
        <f t="shared" si="229"/>
        <v>2.366076856248395E-5</v>
      </c>
    </row>
    <row r="2936" spans="1:13">
      <c r="A2936" s="16">
        <f t="shared" si="226"/>
        <v>2929</v>
      </c>
      <c r="B2936" s="12" t="s">
        <v>403</v>
      </c>
      <c r="C2936" s="272">
        <v>45131</v>
      </c>
      <c r="D2936" s="272">
        <v>45144</v>
      </c>
      <c r="E2936" s="196">
        <f t="shared" si="230"/>
        <v>45137.5</v>
      </c>
      <c r="F2936" s="272">
        <v>45149</v>
      </c>
      <c r="G2936" s="272">
        <v>45229</v>
      </c>
      <c r="H2936" s="12" t="s">
        <v>152</v>
      </c>
      <c r="I2936" s="234">
        <v>20.38</v>
      </c>
      <c r="J2936" s="272">
        <v>46695</v>
      </c>
      <c r="K2936" s="17">
        <f t="shared" si="227"/>
        <v>92</v>
      </c>
      <c r="L2936" s="283">
        <f t="shared" si="228"/>
        <v>4.9122536093009939E-7</v>
      </c>
      <c r="M2936" s="22">
        <f t="shared" si="229"/>
        <v>4.5192733205569145E-5</v>
      </c>
    </row>
    <row r="2937" spans="1:13">
      <c r="A2937" s="16">
        <f t="shared" si="226"/>
        <v>2930</v>
      </c>
      <c r="B2937" s="12" t="s">
        <v>403</v>
      </c>
      <c r="C2937" s="272">
        <v>45131</v>
      </c>
      <c r="D2937" s="272">
        <v>45144</v>
      </c>
      <c r="E2937" s="196">
        <f t="shared" si="230"/>
        <v>45137.5</v>
      </c>
      <c r="F2937" s="272">
        <v>45149</v>
      </c>
      <c r="G2937" s="272">
        <v>45183</v>
      </c>
      <c r="H2937" s="12" t="s">
        <v>153</v>
      </c>
      <c r="I2937" s="234">
        <v>14.4</v>
      </c>
      <c r="J2937" s="272">
        <v>46696</v>
      </c>
      <c r="K2937" s="17">
        <f t="shared" si="227"/>
        <v>46</v>
      </c>
      <c r="L2937" s="283">
        <f t="shared" si="228"/>
        <v>3.4708759555414291E-7</v>
      </c>
      <c r="M2937" s="22">
        <f t="shared" si="229"/>
        <v>1.5966029395490574E-5</v>
      </c>
    </row>
    <row r="2938" spans="1:13">
      <c r="A2938" s="16">
        <f t="shared" si="226"/>
        <v>2931</v>
      </c>
      <c r="B2938" s="12" t="s">
        <v>403</v>
      </c>
      <c r="C2938" s="272">
        <v>45131</v>
      </c>
      <c r="D2938" s="272">
        <v>45144</v>
      </c>
      <c r="E2938" s="196">
        <f t="shared" si="230"/>
        <v>45137.5</v>
      </c>
      <c r="F2938" s="272">
        <v>45149</v>
      </c>
      <c r="G2938" s="272">
        <v>45229</v>
      </c>
      <c r="H2938" s="12" t="s">
        <v>152</v>
      </c>
      <c r="I2938" s="234">
        <v>50.129999999999995</v>
      </c>
      <c r="J2938" s="272">
        <v>46697</v>
      </c>
      <c r="K2938" s="17">
        <f t="shared" si="227"/>
        <v>92</v>
      </c>
      <c r="L2938" s="283">
        <f t="shared" si="228"/>
        <v>1.2082986920228598E-6</v>
      </c>
      <c r="M2938" s="22">
        <f t="shared" si="229"/>
        <v>1.1116347966610309E-4</v>
      </c>
    </row>
    <row r="2939" spans="1:13">
      <c r="A2939" s="16">
        <f t="shared" si="226"/>
        <v>2932</v>
      </c>
      <c r="B2939" s="12" t="s">
        <v>403</v>
      </c>
      <c r="C2939" s="272">
        <v>45131</v>
      </c>
      <c r="D2939" s="272">
        <v>45144</v>
      </c>
      <c r="E2939" s="196">
        <f t="shared" si="230"/>
        <v>45137.5</v>
      </c>
      <c r="F2939" s="272">
        <v>45149</v>
      </c>
      <c r="G2939" s="272">
        <v>45229</v>
      </c>
      <c r="H2939" s="12" t="s">
        <v>152</v>
      </c>
      <c r="I2939" s="234">
        <v>5.88</v>
      </c>
      <c r="J2939" s="272">
        <v>46698</v>
      </c>
      <c r="K2939" s="17">
        <f t="shared" si="227"/>
        <v>92</v>
      </c>
      <c r="L2939" s="283">
        <f t="shared" si="228"/>
        <v>1.4172743485127502E-7</v>
      </c>
      <c r="M2939" s="22">
        <f t="shared" si="229"/>
        <v>1.3038924006317301E-5</v>
      </c>
    </row>
    <row r="2940" spans="1:13">
      <c r="A2940" s="16">
        <f t="shared" si="226"/>
        <v>2933</v>
      </c>
      <c r="B2940" s="12" t="s">
        <v>403</v>
      </c>
      <c r="C2940" s="272">
        <v>45131</v>
      </c>
      <c r="D2940" s="272">
        <v>45144</v>
      </c>
      <c r="E2940" s="196">
        <f t="shared" si="230"/>
        <v>45137.5</v>
      </c>
      <c r="F2940" s="272">
        <v>45149</v>
      </c>
      <c r="G2940" s="272">
        <v>45229</v>
      </c>
      <c r="H2940" s="12" t="s">
        <v>156</v>
      </c>
      <c r="I2940" s="234">
        <v>24.48</v>
      </c>
      <c r="J2940" s="272">
        <v>46699</v>
      </c>
      <c r="K2940" s="17">
        <f t="shared" si="227"/>
        <v>92</v>
      </c>
      <c r="L2940" s="283">
        <f t="shared" si="228"/>
        <v>5.9004891244204293E-7</v>
      </c>
      <c r="M2940" s="22">
        <f t="shared" si="229"/>
        <v>5.4284499944667951E-5</v>
      </c>
    </row>
    <row r="2941" spans="1:13">
      <c r="A2941" s="16">
        <f t="shared" si="226"/>
        <v>2934</v>
      </c>
      <c r="B2941" s="12" t="s">
        <v>403</v>
      </c>
      <c r="C2941" s="272">
        <v>45131</v>
      </c>
      <c r="D2941" s="272">
        <v>45144</v>
      </c>
      <c r="E2941" s="196">
        <f t="shared" si="230"/>
        <v>45137.5</v>
      </c>
      <c r="F2941" s="272">
        <v>45149</v>
      </c>
      <c r="G2941" s="272">
        <v>45155</v>
      </c>
      <c r="H2941" s="12" t="s">
        <v>156</v>
      </c>
      <c r="I2941" s="234">
        <v>0.21</v>
      </c>
      <c r="J2941" s="272">
        <v>46700</v>
      </c>
      <c r="K2941" s="17">
        <f t="shared" si="227"/>
        <v>18</v>
      </c>
      <c r="L2941" s="283">
        <f t="shared" si="228"/>
        <v>5.0616941018312507E-9</v>
      </c>
      <c r="M2941" s="22">
        <f t="shared" si="229"/>
        <v>9.1110493832962514E-8</v>
      </c>
    </row>
    <row r="2942" spans="1:13">
      <c r="A2942" s="16">
        <f t="shared" si="226"/>
        <v>2935</v>
      </c>
      <c r="B2942" s="12" t="s">
        <v>403</v>
      </c>
      <c r="C2942" s="272">
        <v>45131</v>
      </c>
      <c r="D2942" s="272">
        <v>45144</v>
      </c>
      <c r="E2942" s="196">
        <f t="shared" si="230"/>
        <v>45137.5</v>
      </c>
      <c r="F2942" s="272">
        <v>45149</v>
      </c>
      <c r="G2942" s="272">
        <v>45155</v>
      </c>
      <c r="H2942" s="12" t="s">
        <v>152</v>
      </c>
      <c r="I2942" s="234">
        <v>123.69</v>
      </c>
      <c r="J2942" s="272">
        <v>46701</v>
      </c>
      <c r="K2942" s="17">
        <f t="shared" si="227"/>
        <v>18</v>
      </c>
      <c r="L2942" s="283">
        <f t="shared" si="228"/>
        <v>2.9813378259786064E-6</v>
      </c>
      <c r="M2942" s="22">
        <f t="shared" si="229"/>
        <v>5.3664080867614918E-5</v>
      </c>
    </row>
    <row r="2943" spans="1:13">
      <c r="A2943" s="16">
        <f t="shared" si="226"/>
        <v>2936</v>
      </c>
      <c r="B2943" s="12" t="s">
        <v>403</v>
      </c>
      <c r="C2943" s="272">
        <v>45131</v>
      </c>
      <c r="D2943" s="272">
        <v>45144</v>
      </c>
      <c r="E2943" s="196">
        <f t="shared" si="230"/>
        <v>45137.5</v>
      </c>
      <c r="F2943" s="272">
        <v>45149</v>
      </c>
      <c r="G2943" s="272">
        <v>45188</v>
      </c>
      <c r="H2943" s="12" t="s">
        <v>157</v>
      </c>
      <c r="I2943" s="234">
        <v>45.33</v>
      </c>
      <c r="J2943" s="272">
        <v>46702</v>
      </c>
      <c r="K2943" s="17">
        <f t="shared" si="227"/>
        <v>51</v>
      </c>
      <c r="L2943" s="283">
        <f t="shared" si="228"/>
        <v>1.0926028268381457E-6</v>
      </c>
      <c r="M2943" s="22">
        <f t="shared" si="229"/>
        <v>5.5722744168745431E-5</v>
      </c>
    </row>
    <row r="2944" spans="1:13">
      <c r="A2944" s="16">
        <f t="shared" si="226"/>
        <v>2937</v>
      </c>
      <c r="B2944" s="12" t="s">
        <v>404</v>
      </c>
      <c r="C2944" s="272">
        <v>45130</v>
      </c>
      <c r="D2944" s="272">
        <v>45143</v>
      </c>
      <c r="E2944" s="196">
        <f t="shared" si="230"/>
        <v>45136.5</v>
      </c>
      <c r="F2944" s="272">
        <v>45149</v>
      </c>
      <c r="G2944" s="272">
        <v>45188</v>
      </c>
      <c r="H2944" s="12" t="s">
        <v>157</v>
      </c>
      <c r="I2944" s="234">
        <v>72.87</v>
      </c>
      <c r="J2944" s="272">
        <v>46703</v>
      </c>
      <c r="K2944" s="17">
        <f t="shared" si="227"/>
        <v>52</v>
      </c>
      <c r="L2944" s="283">
        <f t="shared" si="228"/>
        <v>1.7564078533354441E-6</v>
      </c>
      <c r="M2944" s="22">
        <f t="shared" si="229"/>
        <v>9.1333208373443095E-5</v>
      </c>
    </row>
    <row r="2945" spans="1:13">
      <c r="A2945" s="16">
        <f t="shared" si="226"/>
        <v>2938</v>
      </c>
      <c r="B2945" s="12" t="s">
        <v>403</v>
      </c>
      <c r="C2945" s="272">
        <v>45131</v>
      </c>
      <c r="D2945" s="272">
        <v>45144</v>
      </c>
      <c r="E2945" s="196">
        <f t="shared" si="230"/>
        <v>45137.5</v>
      </c>
      <c r="F2945" s="272">
        <v>45149</v>
      </c>
      <c r="G2945" s="272">
        <v>45229</v>
      </c>
      <c r="H2945" s="12" t="s">
        <v>158</v>
      </c>
      <c r="I2945" s="234">
        <v>649.88000000000022</v>
      </c>
      <c r="J2945" s="272">
        <v>46704</v>
      </c>
      <c r="K2945" s="17">
        <f t="shared" si="227"/>
        <v>92</v>
      </c>
      <c r="L2945" s="283">
        <f t="shared" si="228"/>
        <v>1.5664256013800448E-5</v>
      </c>
      <c r="M2945" s="22">
        <f t="shared" si="229"/>
        <v>1.4411115532696412E-3</v>
      </c>
    </row>
    <row r="2946" spans="1:13">
      <c r="A2946" s="16">
        <f t="shared" si="226"/>
        <v>2939</v>
      </c>
      <c r="B2946" s="12" t="s">
        <v>403</v>
      </c>
      <c r="C2946" s="272">
        <v>45131</v>
      </c>
      <c r="D2946" s="272">
        <v>45144</v>
      </c>
      <c r="E2946" s="196">
        <f t="shared" si="230"/>
        <v>45137.5</v>
      </c>
      <c r="F2946" s="272">
        <v>45149</v>
      </c>
      <c r="G2946" s="272">
        <v>45149</v>
      </c>
      <c r="H2946" s="12" t="s">
        <v>160</v>
      </c>
      <c r="I2946" s="234">
        <v>70234.260000000009</v>
      </c>
      <c r="J2946" s="272">
        <v>46705</v>
      </c>
      <c r="K2946" s="17">
        <f t="shared" si="227"/>
        <v>12</v>
      </c>
      <c r="L2946" s="283">
        <f t="shared" si="228"/>
        <v>1.6928778075642028E-3</v>
      </c>
      <c r="M2946" s="22">
        <f t="shared" si="229"/>
        <v>2.0314533690770433E-2</v>
      </c>
    </row>
    <row r="2947" spans="1:13">
      <c r="A2947" s="16">
        <f t="shared" si="226"/>
        <v>2940</v>
      </c>
      <c r="B2947" s="12" t="s">
        <v>403</v>
      </c>
      <c r="C2947" s="272">
        <v>45131</v>
      </c>
      <c r="D2947" s="272">
        <v>45144</v>
      </c>
      <c r="E2947" s="196">
        <f t="shared" si="230"/>
        <v>45137.5</v>
      </c>
      <c r="F2947" s="272">
        <v>45149</v>
      </c>
      <c r="G2947" s="272">
        <v>45149</v>
      </c>
      <c r="H2947" s="12" t="s">
        <v>159</v>
      </c>
      <c r="I2947" s="234">
        <v>70234.290000000008</v>
      </c>
      <c r="J2947" s="272">
        <v>46706</v>
      </c>
      <c r="K2947" s="17">
        <f t="shared" si="227"/>
        <v>12</v>
      </c>
      <c r="L2947" s="283">
        <f t="shared" si="228"/>
        <v>1.6928785306633601E-3</v>
      </c>
      <c r="M2947" s="22">
        <f t="shared" si="229"/>
        <v>2.031454236796032E-2</v>
      </c>
    </row>
    <row r="2948" spans="1:13">
      <c r="A2948" s="16">
        <f t="shared" si="226"/>
        <v>2941</v>
      </c>
      <c r="B2948" s="12" t="s">
        <v>403</v>
      </c>
      <c r="C2948" s="272">
        <v>45131</v>
      </c>
      <c r="D2948" s="272">
        <v>45144</v>
      </c>
      <c r="E2948" s="196">
        <f t="shared" si="230"/>
        <v>45137.5</v>
      </c>
      <c r="F2948" s="272">
        <v>45149</v>
      </c>
      <c r="G2948" s="272">
        <v>45149</v>
      </c>
      <c r="H2948" s="12" t="s">
        <v>162</v>
      </c>
      <c r="I2948" s="234">
        <v>300312.02000000008</v>
      </c>
      <c r="J2948" s="272">
        <v>46707</v>
      </c>
      <c r="K2948" s="17">
        <f t="shared" si="227"/>
        <v>12</v>
      </c>
      <c r="L2948" s="283">
        <f t="shared" si="228"/>
        <v>7.2385122873477566E-3</v>
      </c>
      <c r="M2948" s="22">
        <f t="shared" si="229"/>
        <v>8.6862147448173083E-2</v>
      </c>
    </row>
    <row r="2949" spans="1:13">
      <c r="A2949" s="16">
        <f t="shared" si="226"/>
        <v>2942</v>
      </c>
      <c r="B2949" s="12" t="s">
        <v>403</v>
      </c>
      <c r="C2949" s="272">
        <v>45131</v>
      </c>
      <c r="D2949" s="272">
        <v>45144</v>
      </c>
      <c r="E2949" s="196">
        <f t="shared" si="230"/>
        <v>45137.5</v>
      </c>
      <c r="F2949" s="272">
        <v>45149</v>
      </c>
      <c r="G2949" s="272">
        <v>45149</v>
      </c>
      <c r="H2949" s="12" t="s">
        <v>161</v>
      </c>
      <c r="I2949" s="234">
        <v>300312.15000000008</v>
      </c>
      <c r="J2949" s="272">
        <v>46708</v>
      </c>
      <c r="K2949" s="17">
        <f t="shared" si="227"/>
        <v>12</v>
      </c>
      <c r="L2949" s="283">
        <f t="shared" si="228"/>
        <v>7.238515420777439E-3</v>
      </c>
      <c r="M2949" s="22">
        <f t="shared" si="229"/>
        <v>8.6862185049329271E-2</v>
      </c>
    </row>
    <row r="2950" spans="1:13">
      <c r="A2950" s="16">
        <f t="shared" si="226"/>
        <v>2943</v>
      </c>
      <c r="B2950" s="12" t="s">
        <v>403</v>
      </c>
      <c r="C2950" s="272">
        <v>45131</v>
      </c>
      <c r="D2950" s="272">
        <v>45144</v>
      </c>
      <c r="E2950" s="196">
        <f t="shared" si="230"/>
        <v>45137.5</v>
      </c>
      <c r="F2950" s="272">
        <v>45149</v>
      </c>
      <c r="G2950" s="272">
        <v>45149</v>
      </c>
      <c r="H2950" s="12" t="s">
        <v>163</v>
      </c>
      <c r="I2950" s="234">
        <v>452008.07999999961</v>
      </c>
      <c r="J2950" s="272">
        <v>46709</v>
      </c>
      <c r="K2950" s="17">
        <f t="shared" si="227"/>
        <v>12</v>
      </c>
      <c r="L2950" s="283">
        <f t="shared" si="228"/>
        <v>1.0894888726266981E-2</v>
      </c>
      <c r="M2950" s="22">
        <f t="shared" si="229"/>
        <v>0.13073866471520376</v>
      </c>
    </row>
    <row r="2951" spans="1:13">
      <c r="A2951" s="16">
        <f t="shared" si="226"/>
        <v>2944</v>
      </c>
      <c r="B2951" s="12" t="s">
        <v>404</v>
      </c>
      <c r="C2951" s="272">
        <v>45130</v>
      </c>
      <c r="D2951" s="272">
        <v>45143</v>
      </c>
      <c r="E2951" s="196">
        <f t="shared" si="230"/>
        <v>45136.5</v>
      </c>
      <c r="F2951" s="272">
        <v>45149</v>
      </c>
      <c r="G2951" s="272">
        <v>45229</v>
      </c>
      <c r="H2951" s="12" t="s">
        <v>158</v>
      </c>
      <c r="I2951" s="234">
        <v>18.010000000000002</v>
      </c>
      <c r="J2951" s="272">
        <v>46710</v>
      </c>
      <c r="K2951" s="17">
        <f t="shared" si="227"/>
        <v>93</v>
      </c>
      <c r="L2951" s="283">
        <f t="shared" si="228"/>
        <v>4.3410052749514683E-7</v>
      </c>
      <c r="M2951" s="22">
        <f t="shared" si="229"/>
        <v>4.0371349057048657E-5</v>
      </c>
    </row>
    <row r="2952" spans="1:13">
      <c r="A2952" s="16">
        <f t="shared" si="226"/>
        <v>2945</v>
      </c>
      <c r="B2952" s="12" t="s">
        <v>404</v>
      </c>
      <c r="C2952" s="272">
        <v>45130</v>
      </c>
      <c r="D2952" s="272">
        <v>45143</v>
      </c>
      <c r="E2952" s="196">
        <f t="shared" si="230"/>
        <v>45136.5</v>
      </c>
      <c r="F2952" s="272">
        <v>45149</v>
      </c>
      <c r="G2952" s="272">
        <v>45149</v>
      </c>
      <c r="H2952" s="12" t="s">
        <v>159</v>
      </c>
      <c r="I2952" s="234">
        <v>5819.8</v>
      </c>
      <c r="J2952" s="272">
        <v>46711</v>
      </c>
      <c r="K2952" s="17">
        <f t="shared" si="227"/>
        <v>13</v>
      </c>
      <c r="L2952" s="283">
        <f t="shared" si="228"/>
        <v>1.4027641587541673E-4</v>
      </c>
      <c r="M2952" s="22">
        <f t="shared" si="229"/>
        <v>1.8235934063804175E-3</v>
      </c>
    </row>
    <row r="2953" spans="1:13">
      <c r="A2953" s="16">
        <f t="shared" ref="A2953:A3016" si="231">A2952+1</f>
        <v>2946</v>
      </c>
      <c r="B2953" s="12" t="s">
        <v>404</v>
      </c>
      <c r="C2953" s="272">
        <v>45130</v>
      </c>
      <c r="D2953" s="272">
        <v>45143</v>
      </c>
      <c r="E2953" s="196">
        <f t="shared" si="230"/>
        <v>45136.5</v>
      </c>
      <c r="F2953" s="272">
        <v>45149</v>
      </c>
      <c r="G2953" s="272">
        <v>45149</v>
      </c>
      <c r="H2953" s="12" t="s">
        <v>160</v>
      </c>
      <c r="I2953" s="234">
        <v>5819.81</v>
      </c>
      <c r="J2953" s="272">
        <v>46712</v>
      </c>
      <c r="K2953" s="17">
        <f t="shared" si="227"/>
        <v>13</v>
      </c>
      <c r="L2953" s="283">
        <f t="shared" si="228"/>
        <v>1.4027665690846921E-4</v>
      </c>
      <c r="M2953" s="22">
        <f t="shared" si="229"/>
        <v>1.8235965398100999E-3</v>
      </c>
    </row>
    <row r="2954" spans="1:13">
      <c r="A2954" s="16">
        <f t="shared" si="231"/>
        <v>2947</v>
      </c>
      <c r="B2954" s="12" t="s">
        <v>404</v>
      </c>
      <c r="C2954" s="272">
        <v>45130</v>
      </c>
      <c r="D2954" s="272">
        <v>45143</v>
      </c>
      <c r="E2954" s="196">
        <f t="shared" si="230"/>
        <v>45136.5</v>
      </c>
      <c r="F2954" s="272">
        <v>45149</v>
      </c>
      <c r="G2954" s="272">
        <v>45149</v>
      </c>
      <c r="H2954" s="12" t="s">
        <v>161</v>
      </c>
      <c r="I2954" s="234">
        <v>24884.850000000002</v>
      </c>
      <c r="J2954" s="272">
        <v>46713</v>
      </c>
      <c r="K2954" s="17">
        <f t="shared" ref="K2954:K3017" si="232">(G2954-D2954)+((D2954-C2954+1)/2)</f>
        <v>13</v>
      </c>
      <c r="L2954" s="283">
        <f t="shared" ref="L2954:L3017" si="233">I2954/$I$4859</f>
        <v>5.998071355712162E-4</v>
      </c>
      <c r="M2954" s="22">
        <f t="shared" ref="M2954:M3017" si="234">L2954*K2954</f>
        <v>7.7974927624258105E-3</v>
      </c>
    </row>
    <row r="2955" spans="1:13">
      <c r="A2955" s="16">
        <f t="shared" si="231"/>
        <v>2948</v>
      </c>
      <c r="B2955" s="12" t="s">
        <v>404</v>
      </c>
      <c r="C2955" s="272">
        <v>45130</v>
      </c>
      <c r="D2955" s="272">
        <v>45143</v>
      </c>
      <c r="E2955" s="196">
        <f t="shared" si="230"/>
        <v>45136.5</v>
      </c>
      <c r="F2955" s="272">
        <v>45149</v>
      </c>
      <c r="G2955" s="272">
        <v>45149</v>
      </c>
      <c r="H2955" s="12" t="s">
        <v>162</v>
      </c>
      <c r="I2955" s="234">
        <v>24884.870000000003</v>
      </c>
      <c r="J2955" s="272">
        <v>46714</v>
      </c>
      <c r="K2955" s="17">
        <f t="shared" si="232"/>
        <v>13</v>
      </c>
      <c r="L2955" s="283">
        <f t="shared" si="233"/>
        <v>5.9980761763732122E-4</v>
      </c>
      <c r="M2955" s="22">
        <f t="shared" si="234"/>
        <v>7.7974990292851761E-3</v>
      </c>
    </row>
    <row r="2956" spans="1:13">
      <c r="A2956" s="16">
        <f t="shared" si="231"/>
        <v>2949</v>
      </c>
      <c r="B2956" s="12" t="s">
        <v>404</v>
      </c>
      <c r="C2956" s="272">
        <v>45130</v>
      </c>
      <c r="D2956" s="272">
        <v>45143</v>
      </c>
      <c r="E2956" s="196">
        <f t="shared" si="230"/>
        <v>45136.5</v>
      </c>
      <c r="F2956" s="272">
        <v>45149</v>
      </c>
      <c r="G2956" s="272">
        <v>45149</v>
      </c>
      <c r="H2956" s="12" t="s">
        <v>163</v>
      </c>
      <c r="I2956" s="234">
        <v>39262.389999999985</v>
      </c>
      <c r="J2956" s="272">
        <v>46715</v>
      </c>
      <c r="K2956" s="17">
        <f t="shared" si="232"/>
        <v>13</v>
      </c>
      <c r="L2956" s="283">
        <f t="shared" si="233"/>
        <v>9.4635337088951521E-4</v>
      </c>
      <c r="M2956" s="22">
        <f t="shared" si="234"/>
        <v>1.2302593821563698E-2</v>
      </c>
    </row>
    <row r="2957" spans="1:13">
      <c r="A2957" s="16">
        <f t="shared" si="231"/>
        <v>2950</v>
      </c>
      <c r="B2957" s="12" t="s">
        <v>403</v>
      </c>
      <c r="C2957" s="272">
        <v>45131</v>
      </c>
      <c r="D2957" s="272">
        <v>45144</v>
      </c>
      <c r="E2957" s="196">
        <f t="shared" si="230"/>
        <v>45137.5</v>
      </c>
      <c r="F2957" s="272">
        <v>45149</v>
      </c>
      <c r="G2957" s="272">
        <v>45229</v>
      </c>
      <c r="H2957" s="12" t="s">
        <v>152</v>
      </c>
      <c r="I2957" s="234">
        <v>14.97</v>
      </c>
      <c r="J2957" s="272">
        <v>46716</v>
      </c>
      <c r="K2957" s="17">
        <f t="shared" si="232"/>
        <v>92</v>
      </c>
      <c r="L2957" s="283">
        <f t="shared" si="233"/>
        <v>3.6082647954482776E-7</v>
      </c>
      <c r="M2957" s="22">
        <f t="shared" si="234"/>
        <v>3.3196036118124156E-5</v>
      </c>
    </row>
    <row r="2958" spans="1:13">
      <c r="A2958" s="16">
        <f t="shared" si="231"/>
        <v>2951</v>
      </c>
      <c r="B2958" s="12" t="s">
        <v>403</v>
      </c>
      <c r="C2958" s="272">
        <v>45131</v>
      </c>
      <c r="D2958" s="272">
        <v>45144</v>
      </c>
      <c r="E2958" s="196">
        <f t="shared" si="230"/>
        <v>45137.5</v>
      </c>
      <c r="F2958" s="272">
        <v>45149</v>
      </c>
      <c r="G2958" s="272">
        <v>45229</v>
      </c>
      <c r="H2958" s="12" t="s">
        <v>165</v>
      </c>
      <c r="I2958" s="234">
        <v>32.659999999999997</v>
      </c>
      <c r="J2958" s="272">
        <v>46717</v>
      </c>
      <c r="K2958" s="17">
        <f t="shared" si="232"/>
        <v>92</v>
      </c>
      <c r="L2958" s="283">
        <f t="shared" si="233"/>
        <v>7.8721394936099342E-7</v>
      </c>
      <c r="M2958" s="22">
        <f t="shared" si="234"/>
        <v>7.2423683341211396E-5</v>
      </c>
    </row>
    <row r="2959" spans="1:13">
      <c r="A2959" s="16">
        <f t="shared" si="231"/>
        <v>2952</v>
      </c>
      <c r="B2959" s="12" t="s">
        <v>404</v>
      </c>
      <c r="C2959" s="272">
        <v>45130</v>
      </c>
      <c r="D2959" s="272">
        <v>45143</v>
      </c>
      <c r="E2959" s="196">
        <f t="shared" si="230"/>
        <v>45136.5</v>
      </c>
      <c r="F2959" s="272">
        <v>45149</v>
      </c>
      <c r="G2959" s="272">
        <v>45188</v>
      </c>
      <c r="H2959" s="12" t="s">
        <v>157</v>
      </c>
      <c r="I2959" s="234">
        <v>100.81</v>
      </c>
      <c r="J2959" s="272">
        <v>46718</v>
      </c>
      <c r="K2959" s="17">
        <f t="shared" si="232"/>
        <v>52</v>
      </c>
      <c r="L2959" s="283">
        <f t="shared" si="233"/>
        <v>2.4298542019314686E-6</v>
      </c>
      <c r="M2959" s="22">
        <f t="shared" si="234"/>
        <v>1.2635241850043636E-4</v>
      </c>
    </row>
    <row r="2960" spans="1:13">
      <c r="A2960" s="16">
        <f t="shared" si="231"/>
        <v>2953</v>
      </c>
      <c r="B2960" s="12" t="s">
        <v>403</v>
      </c>
      <c r="C2960" s="272">
        <v>45131</v>
      </c>
      <c r="D2960" s="272">
        <v>45144</v>
      </c>
      <c r="E2960" s="196">
        <f t="shared" si="230"/>
        <v>45137.5</v>
      </c>
      <c r="F2960" s="272">
        <v>45149</v>
      </c>
      <c r="G2960" s="272">
        <v>45229</v>
      </c>
      <c r="H2960" s="12" t="s">
        <v>152</v>
      </c>
      <c r="I2960" s="234">
        <v>2.27</v>
      </c>
      <c r="J2960" s="272">
        <v>46719</v>
      </c>
      <c r="K2960" s="17">
        <f t="shared" si="232"/>
        <v>92</v>
      </c>
      <c r="L2960" s="283">
        <f t="shared" si="233"/>
        <v>5.4714502910271141E-8</v>
      </c>
      <c r="M2960" s="22">
        <f t="shared" si="234"/>
        <v>5.0337342677449448E-6</v>
      </c>
    </row>
    <row r="2961" spans="1:13">
      <c r="A2961" s="16">
        <f t="shared" si="231"/>
        <v>2954</v>
      </c>
      <c r="B2961" s="12" t="s">
        <v>403</v>
      </c>
      <c r="C2961" s="272">
        <v>45131</v>
      </c>
      <c r="D2961" s="272">
        <v>45144</v>
      </c>
      <c r="E2961" s="196">
        <f t="shared" si="230"/>
        <v>45137.5</v>
      </c>
      <c r="F2961" s="272">
        <v>45149</v>
      </c>
      <c r="G2961" s="272">
        <v>45229</v>
      </c>
      <c r="H2961" s="12" t="s">
        <v>156</v>
      </c>
      <c r="I2961" s="234">
        <v>40.799999999999997</v>
      </c>
      <c r="J2961" s="272">
        <v>46720</v>
      </c>
      <c r="K2961" s="17">
        <f t="shared" si="232"/>
        <v>92</v>
      </c>
      <c r="L2961" s="283">
        <f t="shared" si="233"/>
        <v>9.8341485407007151E-7</v>
      </c>
      <c r="M2961" s="22">
        <f t="shared" si="234"/>
        <v>9.047416657444658E-5</v>
      </c>
    </row>
    <row r="2962" spans="1:13">
      <c r="A2962" s="16">
        <f t="shared" si="231"/>
        <v>2955</v>
      </c>
      <c r="B2962" s="12" t="s">
        <v>403</v>
      </c>
      <c r="C2962" s="272">
        <v>45131</v>
      </c>
      <c r="D2962" s="272">
        <v>45144</v>
      </c>
      <c r="E2962" s="196">
        <f t="shared" si="230"/>
        <v>45137.5</v>
      </c>
      <c r="F2962" s="272">
        <v>45149</v>
      </c>
      <c r="G2962" s="272">
        <v>45229</v>
      </c>
      <c r="H2962" s="12" t="s">
        <v>152</v>
      </c>
      <c r="I2962" s="234">
        <v>0.96</v>
      </c>
      <c r="J2962" s="272">
        <v>46721</v>
      </c>
      <c r="K2962" s="17">
        <f t="shared" si="232"/>
        <v>92</v>
      </c>
      <c r="L2962" s="283">
        <f t="shared" si="233"/>
        <v>2.3139173036942861E-8</v>
      </c>
      <c r="M2962" s="22">
        <f t="shared" si="234"/>
        <v>2.1288039193987431E-6</v>
      </c>
    </row>
    <row r="2963" spans="1:13">
      <c r="A2963" s="16">
        <f t="shared" si="231"/>
        <v>2956</v>
      </c>
      <c r="B2963" s="12" t="s">
        <v>403</v>
      </c>
      <c r="C2963" s="272">
        <v>45131</v>
      </c>
      <c r="D2963" s="272">
        <v>45144</v>
      </c>
      <c r="E2963" s="196">
        <f t="shared" si="230"/>
        <v>45137.5</v>
      </c>
      <c r="F2963" s="272">
        <v>45149</v>
      </c>
      <c r="G2963" s="272">
        <v>45229</v>
      </c>
      <c r="H2963" s="12" t="s">
        <v>152</v>
      </c>
      <c r="I2963" s="234">
        <v>12.13</v>
      </c>
      <c r="J2963" s="272">
        <v>46722</v>
      </c>
      <c r="K2963" s="17">
        <f t="shared" si="232"/>
        <v>92</v>
      </c>
      <c r="L2963" s="283">
        <f t="shared" si="233"/>
        <v>2.9237309264387179E-7</v>
      </c>
      <c r="M2963" s="22">
        <f t="shared" si="234"/>
        <v>2.6898324523236204E-5</v>
      </c>
    </row>
    <row r="2964" spans="1:13">
      <c r="A2964" s="16">
        <f t="shared" si="231"/>
        <v>2957</v>
      </c>
      <c r="B2964" s="12" t="s">
        <v>403</v>
      </c>
      <c r="C2964" s="272">
        <v>45131</v>
      </c>
      <c r="D2964" s="272">
        <v>45144</v>
      </c>
      <c r="E2964" s="196">
        <f t="shared" si="230"/>
        <v>45137.5</v>
      </c>
      <c r="F2964" s="272">
        <v>45149</v>
      </c>
      <c r="G2964" s="272">
        <v>45229</v>
      </c>
      <c r="H2964" s="12" t="s">
        <v>152</v>
      </c>
      <c r="I2964" s="234">
        <v>62.300000000000004</v>
      </c>
      <c r="J2964" s="272">
        <v>46723</v>
      </c>
      <c r="K2964" s="17">
        <f t="shared" si="232"/>
        <v>92</v>
      </c>
      <c r="L2964" s="283">
        <f t="shared" si="233"/>
        <v>1.5016359168766046E-6</v>
      </c>
      <c r="M2964" s="22">
        <f t="shared" si="234"/>
        <v>1.3815050435264761E-4</v>
      </c>
    </row>
    <row r="2965" spans="1:13">
      <c r="A2965" s="16">
        <f t="shared" si="231"/>
        <v>2958</v>
      </c>
      <c r="B2965" s="12" t="s">
        <v>403</v>
      </c>
      <c r="C2965" s="272">
        <v>45131</v>
      </c>
      <c r="D2965" s="272">
        <v>45144</v>
      </c>
      <c r="E2965" s="196">
        <f t="shared" si="230"/>
        <v>45137.5</v>
      </c>
      <c r="F2965" s="272">
        <v>45149</v>
      </c>
      <c r="G2965" s="272">
        <v>45188</v>
      </c>
      <c r="H2965" s="12" t="s">
        <v>157</v>
      </c>
      <c r="I2965" s="234">
        <v>217.18</v>
      </c>
      <c r="J2965" s="272">
        <v>46724</v>
      </c>
      <c r="K2965" s="17">
        <f t="shared" si="232"/>
        <v>51</v>
      </c>
      <c r="L2965" s="283">
        <f t="shared" si="233"/>
        <v>5.2347558335033862E-6</v>
      </c>
      <c r="M2965" s="22">
        <f t="shared" si="234"/>
        <v>2.6697254750867271E-4</v>
      </c>
    </row>
    <row r="2966" spans="1:13">
      <c r="A2966" s="16">
        <f t="shared" si="231"/>
        <v>2959</v>
      </c>
      <c r="B2966" s="12" t="s">
        <v>403</v>
      </c>
      <c r="C2966" s="272">
        <v>45131</v>
      </c>
      <c r="D2966" s="272">
        <v>45144</v>
      </c>
      <c r="E2966" s="196">
        <f t="shared" si="230"/>
        <v>45137.5</v>
      </c>
      <c r="F2966" s="272">
        <v>45149</v>
      </c>
      <c r="G2966" s="272">
        <v>45229</v>
      </c>
      <c r="H2966" s="12" t="s">
        <v>152</v>
      </c>
      <c r="I2966" s="234">
        <v>95.28</v>
      </c>
      <c r="J2966" s="272">
        <v>46725</v>
      </c>
      <c r="K2966" s="17">
        <f t="shared" si="232"/>
        <v>92</v>
      </c>
      <c r="L2966" s="283">
        <f t="shared" si="233"/>
        <v>2.296562923916579E-6</v>
      </c>
      <c r="M2966" s="22">
        <f t="shared" si="234"/>
        <v>2.1128378900032527E-4</v>
      </c>
    </row>
    <row r="2967" spans="1:13">
      <c r="A2967" s="16">
        <f t="shared" si="231"/>
        <v>2960</v>
      </c>
      <c r="B2967" s="12" t="s">
        <v>403</v>
      </c>
      <c r="C2967" s="272">
        <v>45131</v>
      </c>
      <c r="D2967" s="272">
        <v>45144</v>
      </c>
      <c r="E2967" s="196">
        <f t="shared" si="230"/>
        <v>45137.5</v>
      </c>
      <c r="F2967" s="272">
        <v>45149</v>
      </c>
      <c r="G2967" s="272">
        <v>45229</v>
      </c>
      <c r="H2967" s="12" t="s">
        <v>152</v>
      </c>
      <c r="I2967" s="234">
        <v>0.84</v>
      </c>
      <c r="J2967" s="272">
        <v>46726</v>
      </c>
      <c r="K2967" s="17">
        <f t="shared" si="232"/>
        <v>92</v>
      </c>
      <c r="L2967" s="283">
        <f t="shared" si="233"/>
        <v>2.0246776407325003E-8</v>
      </c>
      <c r="M2967" s="22">
        <f t="shared" si="234"/>
        <v>1.8627034294739003E-6</v>
      </c>
    </row>
    <row r="2968" spans="1:13">
      <c r="A2968" s="16">
        <f t="shared" si="231"/>
        <v>2961</v>
      </c>
      <c r="B2968" s="12" t="s">
        <v>403</v>
      </c>
      <c r="C2968" s="272">
        <v>45131</v>
      </c>
      <c r="D2968" s="272">
        <v>45144</v>
      </c>
      <c r="E2968" s="196">
        <f t="shared" si="230"/>
        <v>45137.5</v>
      </c>
      <c r="F2968" s="272">
        <v>45149</v>
      </c>
      <c r="G2968" s="272">
        <v>45188</v>
      </c>
      <c r="H2968" s="12" t="s">
        <v>157</v>
      </c>
      <c r="I2968" s="234">
        <v>17.260000000000002</v>
      </c>
      <c r="J2968" s="272">
        <v>46727</v>
      </c>
      <c r="K2968" s="17">
        <f t="shared" si="232"/>
        <v>51</v>
      </c>
      <c r="L2968" s="283">
        <f t="shared" si="233"/>
        <v>4.1602304856003519E-7</v>
      </c>
      <c r="M2968" s="22">
        <f t="shared" si="234"/>
        <v>2.1217175476561796E-5</v>
      </c>
    </row>
    <row r="2969" spans="1:13">
      <c r="A2969" s="16">
        <f t="shared" si="231"/>
        <v>2962</v>
      </c>
      <c r="B2969" s="12" t="s">
        <v>403</v>
      </c>
      <c r="C2969" s="272">
        <v>45131</v>
      </c>
      <c r="D2969" s="272">
        <v>45144</v>
      </c>
      <c r="E2969" s="196">
        <f t="shared" si="230"/>
        <v>45137.5</v>
      </c>
      <c r="F2969" s="272">
        <v>45149</v>
      </c>
      <c r="G2969" s="272">
        <v>45188</v>
      </c>
      <c r="H2969" s="12" t="s">
        <v>154</v>
      </c>
      <c r="I2969" s="234">
        <v>23.32</v>
      </c>
      <c r="J2969" s="272">
        <v>46728</v>
      </c>
      <c r="K2969" s="17">
        <f t="shared" si="232"/>
        <v>51</v>
      </c>
      <c r="L2969" s="283">
        <f t="shared" si="233"/>
        <v>5.6208907835573697E-7</v>
      </c>
      <c r="M2969" s="22">
        <f t="shared" si="234"/>
        <v>2.8666542996142587E-5</v>
      </c>
    </row>
    <row r="2970" spans="1:13">
      <c r="A2970" s="16">
        <f t="shared" si="231"/>
        <v>2963</v>
      </c>
      <c r="B2970" s="12" t="s">
        <v>404</v>
      </c>
      <c r="C2970" s="272">
        <v>45130</v>
      </c>
      <c r="D2970" s="272">
        <v>45143</v>
      </c>
      <c r="E2970" s="196">
        <f t="shared" si="230"/>
        <v>45136.5</v>
      </c>
      <c r="F2970" s="272">
        <v>45149</v>
      </c>
      <c r="G2970" s="272">
        <v>45188</v>
      </c>
      <c r="H2970" s="12" t="s">
        <v>157</v>
      </c>
      <c r="I2970" s="234">
        <v>68.599999999999994</v>
      </c>
      <c r="J2970" s="272">
        <v>46729</v>
      </c>
      <c r="K2970" s="17">
        <f t="shared" si="232"/>
        <v>52</v>
      </c>
      <c r="L2970" s="283">
        <f t="shared" si="233"/>
        <v>1.6534867399315418E-6</v>
      </c>
      <c r="M2970" s="22">
        <f t="shared" si="234"/>
        <v>8.5981310476440173E-5</v>
      </c>
    </row>
    <row r="2971" spans="1:13">
      <c r="A2971" s="16">
        <f t="shared" si="231"/>
        <v>2964</v>
      </c>
      <c r="B2971" s="12" t="s">
        <v>404</v>
      </c>
      <c r="C2971" s="272">
        <v>45130</v>
      </c>
      <c r="D2971" s="272">
        <v>45143</v>
      </c>
      <c r="E2971" s="196">
        <f t="shared" si="230"/>
        <v>45136.5</v>
      </c>
      <c r="F2971" s="272">
        <v>45149</v>
      </c>
      <c r="G2971" s="272">
        <v>45188</v>
      </c>
      <c r="H2971" s="12" t="s">
        <v>154</v>
      </c>
      <c r="I2971" s="234">
        <v>84.84</v>
      </c>
      <c r="J2971" s="272">
        <v>46730</v>
      </c>
      <c r="K2971" s="17">
        <f t="shared" si="232"/>
        <v>52</v>
      </c>
      <c r="L2971" s="283">
        <f t="shared" si="233"/>
        <v>2.0449244171398253E-6</v>
      </c>
      <c r="M2971" s="22">
        <f t="shared" si="234"/>
        <v>1.0633606969127091E-4</v>
      </c>
    </row>
    <row r="2972" spans="1:13">
      <c r="A2972" s="16">
        <f t="shared" si="231"/>
        <v>2965</v>
      </c>
      <c r="B2972" s="12" t="s">
        <v>403</v>
      </c>
      <c r="C2972" s="272">
        <v>45131</v>
      </c>
      <c r="D2972" s="272">
        <v>45144</v>
      </c>
      <c r="E2972" s="196">
        <f t="shared" si="230"/>
        <v>45137.5</v>
      </c>
      <c r="F2972" s="272">
        <v>45149</v>
      </c>
      <c r="G2972" s="272">
        <v>45155</v>
      </c>
      <c r="H2972" s="12" t="s">
        <v>152</v>
      </c>
      <c r="I2972" s="234">
        <v>1.42</v>
      </c>
      <c r="J2972" s="272">
        <v>46731</v>
      </c>
      <c r="K2972" s="17">
        <f t="shared" si="232"/>
        <v>18</v>
      </c>
      <c r="L2972" s="283">
        <f t="shared" si="233"/>
        <v>3.422669345047798E-8</v>
      </c>
      <c r="M2972" s="22">
        <f t="shared" si="234"/>
        <v>6.1608048210860365E-7</v>
      </c>
    </row>
    <row r="2973" spans="1:13">
      <c r="A2973" s="16">
        <f t="shared" si="231"/>
        <v>2966</v>
      </c>
      <c r="B2973" s="12" t="s">
        <v>403</v>
      </c>
      <c r="C2973" s="272">
        <v>45131</v>
      </c>
      <c r="D2973" s="272">
        <v>45144</v>
      </c>
      <c r="E2973" s="196">
        <f t="shared" si="230"/>
        <v>45137.5</v>
      </c>
      <c r="F2973" s="272">
        <v>45149</v>
      </c>
      <c r="G2973" s="272">
        <v>45183</v>
      </c>
      <c r="H2973" s="12" t="s">
        <v>153</v>
      </c>
      <c r="I2973" s="234">
        <v>22.74</v>
      </c>
      <c r="J2973" s="272">
        <v>46732</v>
      </c>
      <c r="K2973" s="17">
        <f t="shared" si="232"/>
        <v>46</v>
      </c>
      <c r="L2973" s="283">
        <f t="shared" si="233"/>
        <v>5.4810916131258393E-7</v>
      </c>
      <c r="M2973" s="22">
        <f t="shared" si="234"/>
        <v>2.5213021420378862E-5</v>
      </c>
    </row>
    <row r="2974" spans="1:13">
      <c r="A2974" s="16">
        <f t="shared" si="231"/>
        <v>2967</v>
      </c>
      <c r="B2974" s="12" t="s">
        <v>404</v>
      </c>
      <c r="C2974" s="272">
        <v>45130</v>
      </c>
      <c r="D2974" s="272">
        <v>45143</v>
      </c>
      <c r="E2974" s="196">
        <f t="shared" si="230"/>
        <v>45136.5</v>
      </c>
      <c r="F2974" s="272">
        <v>45149</v>
      </c>
      <c r="G2974" s="272">
        <v>45188</v>
      </c>
      <c r="H2974" s="12" t="s">
        <v>157</v>
      </c>
      <c r="I2974" s="234">
        <v>85.5</v>
      </c>
      <c r="J2974" s="272">
        <v>46733</v>
      </c>
      <c r="K2974" s="17">
        <f t="shared" si="232"/>
        <v>52</v>
      </c>
      <c r="L2974" s="283">
        <f t="shared" si="233"/>
        <v>2.0608325986027234E-6</v>
      </c>
      <c r="M2974" s="22">
        <f t="shared" si="234"/>
        <v>1.0716329512734161E-4</v>
      </c>
    </row>
    <row r="2975" spans="1:13">
      <c r="A2975" s="16">
        <f t="shared" si="231"/>
        <v>2968</v>
      </c>
      <c r="B2975" s="12" t="s">
        <v>403</v>
      </c>
      <c r="C2975" s="272">
        <v>45131</v>
      </c>
      <c r="D2975" s="272">
        <v>45144</v>
      </c>
      <c r="E2975" s="196">
        <f t="shared" si="230"/>
        <v>45137.5</v>
      </c>
      <c r="F2975" s="272">
        <v>45149</v>
      </c>
      <c r="G2975" s="272">
        <v>45229</v>
      </c>
      <c r="H2975" s="12" t="s">
        <v>154</v>
      </c>
      <c r="I2975" s="234">
        <v>12.809999999999999</v>
      </c>
      <c r="J2975" s="272">
        <v>46734</v>
      </c>
      <c r="K2975" s="17">
        <f t="shared" si="232"/>
        <v>92</v>
      </c>
      <c r="L2975" s="283">
        <f t="shared" si="233"/>
        <v>3.0876334021170626E-7</v>
      </c>
      <c r="M2975" s="22">
        <f t="shared" si="234"/>
        <v>2.8406227299476975E-5</v>
      </c>
    </row>
    <row r="2976" spans="1:13">
      <c r="A2976" s="16">
        <f t="shared" si="231"/>
        <v>2969</v>
      </c>
      <c r="B2976" s="12" t="s">
        <v>404</v>
      </c>
      <c r="C2976" s="272">
        <v>45130</v>
      </c>
      <c r="D2976" s="272">
        <v>45143</v>
      </c>
      <c r="E2976" s="196">
        <f t="shared" si="230"/>
        <v>45136.5</v>
      </c>
      <c r="F2976" s="272">
        <v>45149</v>
      </c>
      <c r="G2976" s="272">
        <v>45188</v>
      </c>
      <c r="H2976" s="12" t="s">
        <v>157</v>
      </c>
      <c r="I2976" s="234">
        <v>156.34</v>
      </c>
      <c r="J2976" s="272">
        <v>46735</v>
      </c>
      <c r="K2976" s="17">
        <f t="shared" si="232"/>
        <v>52</v>
      </c>
      <c r="L2976" s="283">
        <f t="shared" si="233"/>
        <v>3.7683107422871321E-6</v>
      </c>
      <c r="M2976" s="22">
        <f t="shared" si="234"/>
        <v>1.9595215859893086E-4</v>
      </c>
    </row>
    <row r="2977" spans="1:13">
      <c r="A2977" s="16">
        <f t="shared" si="231"/>
        <v>2970</v>
      </c>
      <c r="B2977" s="12" t="s">
        <v>403</v>
      </c>
      <c r="C2977" s="272">
        <v>45131</v>
      </c>
      <c r="D2977" s="272">
        <v>45144</v>
      </c>
      <c r="E2977" s="196">
        <f t="shared" si="230"/>
        <v>45137.5</v>
      </c>
      <c r="F2977" s="272">
        <v>45149</v>
      </c>
      <c r="G2977" s="272">
        <v>45188</v>
      </c>
      <c r="H2977" s="12" t="s">
        <v>157</v>
      </c>
      <c r="I2977" s="234">
        <v>63.88</v>
      </c>
      <c r="J2977" s="272">
        <v>46736</v>
      </c>
      <c r="K2977" s="17">
        <f t="shared" si="232"/>
        <v>51</v>
      </c>
      <c r="L2977" s="283">
        <f t="shared" si="233"/>
        <v>1.539719139166573E-6</v>
      </c>
      <c r="M2977" s="22">
        <f t="shared" si="234"/>
        <v>7.8525676097495221E-5</v>
      </c>
    </row>
    <row r="2978" spans="1:13">
      <c r="A2978" s="16">
        <f t="shared" si="231"/>
        <v>2971</v>
      </c>
      <c r="B2978" s="12" t="s">
        <v>404</v>
      </c>
      <c r="C2978" s="272">
        <v>45130</v>
      </c>
      <c r="D2978" s="272">
        <v>45143</v>
      </c>
      <c r="E2978" s="196">
        <f t="shared" si="230"/>
        <v>45136.5</v>
      </c>
      <c r="F2978" s="272">
        <v>45149</v>
      </c>
      <c r="G2978" s="272">
        <v>45188</v>
      </c>
      <c r="H2978" s="12" t="s">
        <v>157</v>
      </c>
      <c r="I2978" s="234">
        <v>156.29000000000002</v>
      </c>
      <c r="J2978" s="272">
        <v>46737</v>
      </c>
      <c r="K2978" s="17">
        <f t="shared" si="232"/>
        <v>52</v>
      </c>
      <c r="L2978" s="283">
        <f t="shared" si="233"/>
        <v>3.7671055770247919E-6</v>
      </c>
      <c r="M2978" s="22">
        <f t="shared" si="234"/>
        <v>1.9588949000528917E-4</v>
      </c>
    </row>
    <row r="2979" spans="1:13">
      <c r="A2979" s="16">
        <f t="shared" si="231"/>
        <v>2972</v>
      </c>
      <c r="B2979" s="12" t="s">
        <v>403</v>
      </c>
      <c r="C2979" s="272">
        <v>45131</v>
      </c>
      <c r="D2979" s="272">
        <v>45144</v>
      </c>
      <c r="E2979" s="196">
        <f t="shared" si="230"/>
        <v>45137.5</v>
      </c>
      <c r="F2979" s="272">
        <v>45149</v>
      </c>
      <c r="G2979" s="272">
        <v>45155</v>
      </c>
      <c r="H2979" s="12" t="s">
        <v>152</v>
      </c>
      <c r="I2979" s="234">
        <v>0.87</v>
      </c>
      <c r="J2979" s="272">
        <v>46738</v>
      </c>
      <c r="K2979" s="17">
        <f t="shared" si="232"/>
        <v>18</v>
      </c>
      <c r="L2979" s="283">
        <f t="shared" si="233"/>
        <v>2.0969875564729467E-8</v>
      </c>
      <c r="M2979" s="22">
        <f t="shared" si="234"/>
        <v>3.7745776016513042E-7</v>
      </c>
    </row>
    <row r="2980" spans="1:13">
      <c r="A2980" s="16">
        <f t="shared" si="231"/>
        <v>2973</v>
      </c>
      <c r="B2980" s="12" t="s">
        <v>403</v>
      </c>
      <c r="C2980" s="272">
        <v>45131</v>
      </c>
      <c r="D2980" s="272">
        <v>45144</v>
      </c>
      <c r="E2980" s="196">
        <f t="shared" si="230"/>
        <v>45137.5</v>
      </c>
      <c r="F2980" s="272">
        <v>45149</v>
      </c>
      <c r="G2980" s="272">
        <v>45155</v>
      </c>
      <c r="H2980" s="12" t="s">
        <v>156</v>
      </c>
      <c r="I2980" s="234">
        <v>67.61</v>
      </c>
      <c r="J2980" s="272">
        <v>46739</v>
      </c>
      <c r="K2980" s="17">
        <f t="shared" si="232"/>
        <v>18</v>
      </c>
      <c r="L2980" s="283">
        <f t="shared" si="233"/>
        <v>1.6296244677371945E-6</v>
      </c>
      <c r="M2980" s="22">
        <f t="shared" si="234"/>
        <v>2.9333240419269503E-5</v>
      </c>
    </row>
    <row r="2981" spans="1:13">
      <c r="A2981" s="16">
        <f t="shared" si="231"/>
        <v>2974</v>
      </c>
      <c r="B2981" s="12" t="s">
        <v>403</v>
      </c>
      <c r="C2981" s="272">
        <v>45131</v>
      </c>
      <c r="D2981" s="272">
        <v>45144</v>
      </c>
      <c r="E2981" s="196">
        <f t="shared" ref="E2981:E3044" si="235">AVERAGE(C2981:D2981)</f>
        <v>45137.5</v>
      </c>
      <c r="F2981" s="272">
        <v>45149</v>
      </c>
      <c r="G2981" s="272">
        <v>45188</v>
      </c>
      <c r="H2981" s="12" t="s">
        <v>157</v>
      </c>
      <c r="I2981" s="234">
        <v>28.9</v>
      </c>
      <c r="J2981" s="272">
        <v>46740</v>
      </c>
      <c r="K2981" s="17">
        <f t="shared" si="232"/>
        <v>51</v>
      </c>
      <c r="L2981" s="283">
        <f t="shared" si="233"/>
        <v>6.9658552163296731E-7</v>
      </c>
      <c r="M2981" s="22">
        <f t="shared" si="234"/>
        <v>3.5525861603281332E-5</v>
      </c>
    </row>
    <row r="2982" spans="1:13">
      <c r="A2982" s="16">
        <f t="shared" si="231"/>
        <v>2975</v>
      </c>
      <c r="B2982" s="12" t="s">
        <v>404</v>
      </c>
      <c r="C2982" s="272">
        <v>45130</v>
      </c>
      <c r="D2982" s="272">
        <v>45143</v>
      </c>
      <c r="E2982" s="196">
        <f t="shared" si="235"/>
        <v>45136.5</v>
      </c>
      <c r="F2982" s="272">
        <v>45149</v>
      </c>
      <c r="G2982" s="272">
        <v>45188</v>
      </c>
      <c r="H2982" s="12" t="s">
        <v>157</v>
      </c>
      <c r="I2982" s="234">
        <v>51.93</v>
      </c>
      <c r="J2982" s="272">
        <v>46741</v>
      </c>
      <c r="K2982" s="17">
        <f t="shared" si="232"/>
        <v>52</v>
      </c>
      <c r="L2982" s="283">
        <f t="shared" si="233"/>
        <v>1.2516846414671278E-6</v>
      </c>
      <c r="M2982" s="22">
        <f t="shared" si="234"/>
        <v>6.5087601356290646E-5</v>
      </c>
    </row>
    <row r="2983" spans="1:13">
      <c r="A2983" s="16">
        <f t="shared" si="231"/>
        <v>2976</v>
      </c>
      <c r="B2983" s="12" t="s">
        <v>403</v>
      </c>
      <c r="C2983" s="272">
        <v>45131</v>
      </c>
      <c r="D2983" s="272">
        <v>45144</v>
      </c>
      <c r="E2983" s="196">
        <f t="shared" si="235"/>
        <v>45137.5</v>
      </c>
      <c r="F2983" s="272">
        <v>45149</v>
      </c>
      <c r="G2983" s="272">
        <v>45155</v>
      </c>
      <c r="H2983" s="12" t="s">
        <v>156</v>
      </c>
      <c r="I2983" s="234">
        <v>17.36</v>
      </c>
      <c r="J2983" s="272">
        <v>46742</v>
      </c>
      <c r="K2983" s="17">
        <f t="shared" si="232"/>
        <v>18</v>
      </c>
      <c r="L2983" s="283">
        <f t="shared" si="233"/>
        <v>4.1843337908471669E-7</v>
      </c>
      <c r="M2983" s="22">
        <f t="shared" si="234"/>
        <v>7.5318008235249001E-6</v>
      </c>
    </row>
    <row r="2984" spans="1:13">
      <c r="A2984" s="16">
        <f t="shared" si="231"/>
        <v>2977</v>
      </c>
      <c r="B2984" s="12" t="s">
        <v>403</v>
      </c>
      <c r="C2984" s="272">
        <v>45131</v>
      </c>
      <c r="D2984" s="272">
        <v>45144</v>
      </c>
      <c r="E2984" s="196">
        <f t="shared" si="235"/>
        <v>45137.5</v>
      </c>
      <c r="F2984" s="272">
        <v>45149</v>
      </c>
      <c r="G2984" s="272">
        <v>45155</v>
      </c>
      <c r="H2984" s="12" t="s">
        <v>152</v>
      </c>
      <c r="I2984" s="234">
        <v>30.06</v>
      </c>
      <c r="J2984" s="272">
        <v>46743</v>
      </c>
      <c r="K2984" s="17">
        <f t="shared" si="232"/>
        <v>18</v>
      </c>
      <c r="L2984" s="283">
        <f t="shared" si="233"/>
        <v>7.2454535571927327E-7</v>
      </c>
      <c r="M2984" s="22">
        <f t="shared" si="234"/>
        <v>1.3041816402946919E-5</v>
      </c>
    </row>
    <row r="2985" spans="1:13">
      <c r="A2985" s="16">
        <f t="shared" si="231"/>
        <v>2978</v>
      </c>
      <c r="B2985" s="12" t="s">
        <v>403</v>
      </c>
      <c r="C2985" s="272">
        <v>45131</v>
      </c>
      <c r="D2985" s="272">
        <v>45144</v>
      </c>
      <c r="E2985" s="196">
        <f t="shared" si="235"/>
        <v>45137.5</v>
      </c>
      <c r="F2985" s="272">
        <v>45149</v>
      </c>
      <c r="G2985" s="272">
        <v>45188</v>
      </c>
      <c r="H2985" s="12" t="s">
        <v>154</v>
      </c>
      <c r="I2985" s="234">
        <v>63.16</v>
      </c>
      <c r="J2985" s="272">
        <v>46744</v>
      </c>
      <c r="K2985" s="17">
        <f t="shared" si="232"/>
        <v>51</v>
      </c>
      <c r="L2985" s="283">
        <f t="shared" si="233"/>
        <v>1.5223647593888656E-6</v>
      </c>
      <c r="M2985" s="22">
        <f t="shared" si="234"/>
        <v>7.7640602728832144E-5</v>
      </c>
    </row>
    <row r="2986" spans="1:13">
      <c r="A2986" s="16">
        <f t="shared" si="231"/>
        <v>2979</v>
      </c>
      <c r="B2986" s="12" t="s">
        <v>403</v>
      </c>
      <c r="C2986" s="272">
        <v>45131</v>
      </c>
      <c r="D2986" s="272">
        <v>45144</v>
      </c>
      <c r="E2986" s="196">
        <f t="shared" si="235"/>
        <v>45137.5</v>
      </c>
      <c r="F2986" s="272">
        <v>45149</v>
      </c>
      <c r="G2986" s="272">
        <v>45188</v>
      </c>
      <c r="H2986" s="12" t="s">
        <v>157</v>
      </c>
      <c r="I2986" s="234">
        <v>1756.6999999999998</v>
      </c>
      <c r="J2986" s="272">
        <v>46745</v>
      </c>
      <c r="K2986" s="17">
        <f t="shared" si="232"/>
        <v>51</v>
      </c>
      <c r="L2986" s="283">
        <f t="shared" si="233"/>
        <v>4.2342276327080746E-5</v>
      </c>
      <c r="M2986" s="22">
        <f t="shared" si="234"/>
        <v>2.1594560926811181E-3</v>
      </c>
    </row>
    <row r="2987" spans="1:13">
      <c r="A2987" s="16">
        <f t="shared" si="231"/>
        <v>2980</v>
      </c>
      <c r="B2987" s="12" t="s">
        <v>404</v>
      </c>
      <c r="C2987" s="272">
        <v>45130</v>
      </c>
      <c r="D2987" s="272">
        <v>45143</v>
      </c>
      <c r="E2987" s="196">
        <f t="shared" si="235"/>
        <v>45136.5</v>
      </c>
      <c r="F2987" s="272">
        <v>45149</v>
      </c>
      <c r="G2987" s="272">
        <v>45188</v>
      </c>
      <c r="H2987" s="12" t="s">
        <v>157</v>
      </c>
      <c r="I2987" s="234">
        <v>1015.91</v>
      </c>
      <c r="J2987" s="272">
        <v>46746</v>
      </c>
      <c r="K2987" s="17">
        <f t="shared" si="232"/>
        <v>52</v>
      </c>
      <c r="L2987" s="283">
        <f t="shared" si="233"/>
        <v>2.4486788833292312E-5</v>
      </c>
      <c r="M2987" s="22">
        <f t="shared" si="234"/>
        <v>1.2733130193312001E-3</v>
      </c>
    </row>
    <row r="2988" spans="1:13">
      <c r="A2988" s="16">
        <f t="shared" si="231"/>
        <v>2981</v>
      </c>
      <c r="B2988" s="12" t="s">
        <v>403</v>
      </c>
      <c r="C2988" s="272">
        <v>45131</v>
      </c>
      <c r="D2988" s="272">
        <v>45144</v>
      </c>
      <c r="E2988" s="196">
        <f t="shared" si="235"/>
        <v>45137.5</v>
      </c>
      <c r="F2988" s="272">
        <v>45149</v>
      </c>
      <c r="G2988" s="272">
        <v>45183</v>
      </c>
      <c r="H2988" s="12" t="s">
        <v>153</v>
      </c>
      <c r="I2988" s="234">
        <v>22.68</v>
      </c>
      <c r="J2988" s="272">
        <v>46747</v>
      </c>
      <c r="K2988" s="17">
        <f t="shared" si="232"/>
        <v>46</v>
      </c>
      <c r="L2988" s="283">
        <f t="shared" si="233"/>
        <v>5.4666296299777506E-7</v>
      </c>
      <c r="M2988" s="22">
        <f t="shared" si="234"/>
        <v>2.5146496297897652E-5</v>
      </c>
    </row>
    <row r="2989" spans="1:13">
      <c r="A2989" s="16">
        <f t="shared" si="231"/>
        <v>2982</v>
      </c>
      <c r="B2989" s="12" t="s">
        <v>404</v>
      </c>
      <c r="C2989" s="272">
        <v>45130</v>
      </c>
      <c r="D2989" s="272">
        <v>45143</v>
      </c>
      <c r="E2989" s="196">
        <f t="shared" si="235"/>
        <v>45136.5</v>
      </c>
      <c r="F2989" s="272">
        <v>45149</v>
      </c>
      <c r="G2989" s="272">
        <v>45188</v>
      </c>
      <c r="H2989" s="12" t="s">
        <v>157</v>
      </c>
      <c r="I2989" s="234">
        <v>123.44</v>
      </c>
      <c r="J2989" s="272">
        <v>46748</v>
      </c>
      <c r="K2989" s="17">
        <f t="shared" si="232"/>
        <v>52</v>
      </c>
      <c r="L2989" s="283">
        <f t="shared" si="233"/>
        <v>2.9753119996669026E-6</v>
      </c>
      <c r="M2989" s="22">
        <f t="shared" si="234"/>
        <v>1.5471622398267895E-4</v>
      </c>
    </row>
    <row r="2990" spans="1:13">
      <c r="A2990" s="16">
        <f t="shared" si="231"/>
        <v>2983</v>
      </c>
      <c r="B2990" s="12" t="s">
        <v>403</v>
      </c>
      <c r="C2990" s="272">
        <v>45131</v>
      </c>
      <c r="D2990" s="272">
        <v>45144</v>
      </c>
      <c r="E2990" s="196">
        <f t="shared" si="235"/>
        <v>45137.5</v>
      </c>
      <c r="F2990" s="272">
        <v>45149</v>
      </c>
      <c r="G2990" s="272">
        <v>45229</v>
      </c>
      <c r="H2990" s="12" t="s">
        <v>152</v>
      </c>
      <c r="I2990" s="234">
        <v>183.46000000000004</v>
      </c>
      <c r="J2990" s="272">
        <v>46749</v>
      </c>
      <c r="K2990" s="17">
        <f t="shared" si="232"/>
        <v>92</v>
      </c>
      <c r="L2990" s="283">
        <f t="shared" si="233"/>
        <v>4.4219923805807691E-6</v>
      </c>
      <c r="M2990" s="22">
        <f t="shared" si="234"/>
        <v>4.0682329901343077E-4</v>
      </c>
    </row>
    <row r="2991" spans="1:13">
      <c r="A2991" s="16">
        <f t="shared" si="231"/>
        <v>2984</v>
      </c>
      <c r="B2991" s="12" t="s">
        <v>403</v>
      </c>
      <c r="C2991" s="272">
        <v>45131</v>
      </c>
      <c r="D2991" s="272">
        <v>45144</v>
      </c>
      <c r="E2991" s="196">
        <f t="shared" si="235"/>
        <v>45137.5</v>
      </c>
      <c r="F2991" s="272">
        <v>45149</v>
      </c>
      <c r="G2991" s="272">
        <v>45229</v>
      </c>
      <c r="H2991" s="12" t="s">
        <v>165</v>
      </c>
      <c r="I2991" s="234">
        <v>114.30999999999999</v>
      </c>
      <c r="J2991" s="272">
        <v>46750</v>
      </c>
      <c r="K2991" s="17">
        <f t="shared" si="232"/>
        <v>92</v>
      </c>
      <c r="L2991" s="283">
        <f t="shared" si="233"/>
        <v>2.7552488227634771E-6</v>
      </c>
      <c r="M2991" s="22">
        <f t="shared" si="234"/>
        <v>2.534828916942399E-4</v>
      </c>
    </row>
    <row r="2992" spans="1:13">
      <c r="A2992" s="16">
        <f t="shared" si="231"/>
        <v>2985</v>
      </c>
      <c r="B2992" s="12" t="s">
        <v>403</v>
      </c>
      <c r="C2992" s="272">
        <v>45131</v>
      </c>
      <c r="D2992" s="272">
        <v>45144</v>
      </c>
      <c r="E2992" s="196">
        <f t="shared" si="235"/>
        <v>45137.5</v>
      </c>
      <c r="F2992" s="272">
        <v>45149</v>
      </c>
      <c r="G2992" s="272">
        <v>45188</v>
      </c>
      <c r="H2992" s="12" t="s">
        <v>164</v>
      </c>
      <c r="I2992" s="234">
        <v>4031.1600000000008</v>
      </c>
      <c r="J2992" s="272">
        <v>46751</v>
      </c>
      <c r="K2992" s="17">
        <f t="shared" si="232"/>
        <v>51</v>
      </c>
      <c r="L2992" s="283">
        <f t="shared" si="233"/>
        <v>9.71642799787527E-5</v>
      </c>
      <c r="M2992" s="22">
        <f t="shared" si="234"/>
        <v>4.9553782789163881E-3</v>
      </c>
    </row>
    <row r="2993" spans="1:13">
      <c r="A2993" s="16">
        <f t="shared" si="231"/>
        <v>2986</v>
      </c>
      <c r="B2993" s="12" t="s">
        <v>403</v>
      </c>
      <c r="C2993" s="272">
        <v>45131</v>
      </c>
      <c r="D2993" s="272">
        <v>45144</v>
      </c>
      <c r="E2993" s="196">
        <f t="shared" si="235"/>
        <v>45137.5</v>
      </c>
      <c r="F2993" s="272">
        <v>45149</v>
      </c>
      <c r="G2993" s="272">
        <v>45188</v>
      </c>
      <c r="H2993" s="12" t="s">
        <v>166</v>
      </c>
      <c r="I2993" s="234">
        <v>8562.61</v>
      </c>
      <c r="J2993" s="272">
        <v>46752</v>
      </c>
      <c r="K2993" s="17">
        <f t="shared" si="232"/>
        <v>51</v>
      </c>
      <c r="L2993" s="283">
        <f t="shared" si="233"/>
        <v>2.063872025394347E-4</v>
      </c>
      <c r="M2993" s="22">
        <f t="shared" si="234"/>
        <v>1.052574732951117E-2</v>
      </c>
    </row>
    <row r="2994" spans="1:13">
      <c r="A2994" s="16">
        <f t="shared" si="231"/>
        <v>2987</v>
      </c>
      <c r="B2994" s="12" t="s">
        <v>404</v>
      </c>
      <c r="C2994" s="272">
        <v>45130</v>
      </c>
      <c r="D2994" s="272">
        <v>45143</v>
      </c>
      <c r="E2994" s="196">
        <f t="shared" si="235"/>
        <v>45136.5</v>
      </c>
      <c r="F2994" s="272">
        <v>45149</v>
      </c>
      <c r="G2994" s="272">
        <v>45229</v>
      </c>
      <c r="H2994" s="12" t="s">
        <v>165</v>
      </c>
      <c r="I2994" s="234">
        <v>21.39</v>
      </c>
      <c r="J2994" s="272">
        <v>46753</v>
      </c>
      <c r="K2994" s="17">
        <f t="shared" si="232"/>
        <v>93</v>
      </c>
      <c r="L2994" s="283">
        <f t="shared" si="233"/>
        <v>5.1556969922938316E-7</v>
      </c>
      <c r="M2994" s="22">
        <f t="shared" si="234"/>
        <v>4.7947982028332635E-5</v>
      </c>
    </row>
    <row r="2995" spans="1:13">
      <c r="A2995" s="16">
        <f t="shared" si="231"/>
        <v>2988</v>
      </c>
      <c r="B2995" s="12" t="s">
        <v>404</v>
      </c>
      <c r="C2995" s="272">
        <v>45130</v>
      </c>
      <c r="D2995" s="272">
        <v>45143</v>
      </c>
      <c r="E2995" s="196">
        <f t="shared" si="235"/>
        <v>45136.5</v>
      </c>
      <c r="F2995" s="272">
        <v>45149</v>
      </c>
      <c r="G2995" s="272">
        <v>45188</v>
      </c>
      <c r="H2995" s="12" t="s">
        <v>166</v>
      </c>
      <c r="I2995" s="234">
        <v>11738.839999999997</v>
      </c>
      <c r="J2995" s="272">
        <v>46754</v>
      </c>
      <c r="K2995" s="17">
        <f t="shared" si="232"/>
        <v>52</v>
      </c>
      <c r="L2995" s="283">
        <f t="shared" si="233"/>
        <v>2.8294484376352734E-4</v>
      </c>
      <c r="M2995" s="22">
        <f t="shared" si="234"/>
        <v>1.4713131875703422E-2</v>
      </c>
    </row>
    <row r="2996" spans="1:13">
      <c r="A2996" s="16">
        <f t="shared" si="231"/>
        <v>2989</v>
      </c>
      <c r="B2996" s="12" t="s">
        <v>404</v>
      </c>
      <c r="C2996" s="272">
        <v>45130</v>
      </c>
      <c r="D2996" s="272">
        <v>45143</v>
      </c>
      <c r="E2996" s="196">
        <f t="shared" si="235"/>
        <v>45136.5</v>
      </c>
      <c r="F2996" s="272">
        <v>45149</v>
      </c>
      <c r="G2996" s="272">
        <v>45188</v>
      </c>
      <c r="H2996" s="12" t="s">
        <v>157</v>
      </c>
      <c r="I2996" s="234">
        <v>217.59</v>
      </c>
      <c r="J2996" s="272">
        <v>46755</v>
      </c>
      <c r="K2996" s="17">
        <f t="shared" si="232"/>
        <v>52</v>
      </c>
      <c r="L2996" s="283">
        <f t="shared" si="233"/>
        <v>5.24463818865458E-6</v>
      </c>
      <c r="M2996" s="22">
        <f t="shared" si="234"/>
        <v>2.7272118581003817E-4</v>
      </c>
    </row>
    <row r="2997" spans="1:13">
      <c r="A2997" s="16">
        <f t="shared" si="231"/>
        <v>2990</v>
      </c>
      <c r="B2997" s="12" t="s">
        <v>403</v>
      </c>
      <c r="C2997" s="272">
        <v>45131</v>
      </c>
      <c r="D2997" s="272">
        <v>45144</v>
      </c>
      <c r="E2997" s="196">
        <f t="shared" si="235"/>
        <v>45137.5</v>
      </c>
      <c r="F2997" s="272">
        <v>45149</v>
      </c>
      <c r="G2997" s="272">
        <v>45188</v>
      </c>
      <c r="H2997" s="12" t="s">
        <v>157</v>
      </c>
      <c r="I2997" s="234">
        <v>187.53</v>
      </c>
      <c r="J2997" s="272">
        <v>46756</v>
      </c>
      <c r="K2997" s="17">
        <f t="shared" si="232"/>
        <v>51</v>
      </c>
      <c r="L2997" s="283">
        <f t="shared" si="233"/>
        <v>4.5200928329353069E-6</v>
      </c>
      <c r="M2997" s="22">
        <f t="shared" si="234"/>
        <v>2.3052473447970066E-4</v>
      </c>
    </row>
    <row r="2998" spans="1:13">
      <c r="A2998" s="16">
        <f t="shared" si="231"/>
        <v>2991</v>
      </c>
      <c r="B2998" s="12" t="s">
        <v>404</v>
      </c>
      <c r="C2998" s="272">
        <v>45130</v>
      </c>
      <c r="D2998" s="272">
        <v>45143</v>
      </c>
      <c r="E2998" s="196">
        <f t="shared" si="235"/>
        <v>45136.5</v>
      </c>
      <c r="F2998" s="272">
        <v>45149</v>
      </c>
      <c r="G2998" s="272">
        <v>45188</v>
      </c>
      <c r="H2998" s="12" t="s">
        <v>157</v>
      </c>
      <c r="I2998" s="234">
        <v>154.57999999999998</v>
      </c>
      <c r="J2998" s="272">
        <v>46757</v>
      </c>
      <c r="K2998" s="17">
        <f t="shared" si="232"/>
        <v>52</v>
      </c>
      <c r="L2998" s="283">
        <f t="shared" si="233"/>
        <v>3.7258889250527364E-6</v>
      </c>
      <c r="M2998" s="22">
        <f t="shared" si="234"/>
        <v>1.9374622410274229E-4</v>
      </c>
    </row>
    <row r="2999" spans="1:13">
      <c r="A2999" s="16">
        <f t="shared" si="231"/>
        <v>2992</v>
      </c>
      <c r="B2999" s="12" t="s">
        <v>403</v>
      </c>
      <c r="C2999" s="272">
        <v>45131</v>
      </c>
      <c r="D2999" s="272">
        <v>45144</v>
      </c>
      <c r="E2999" s="196">
        <f t="shared" si="235"/>
        <v>45137.5</v>
      </c>
      <c r="F2999" s="272">
        <v>45149</v>
      </c>
      <c r="G2999" s="272">
        <v>45229</v>
      </c>
      <c r="H2999" s="12" t="s">
        <v>154</v>
      </c>
      <c r="I2999" s="234">
        <v>492.08</v>
      </c>
      <c r="J2999" s="272">
        <v>46758</v>
      </c>
      <c r="K2999" s="17">
        <f t="shared" si="232"/>
        <v>92</v>
      </c>
      <c r="L2999" s="283">
        <f t="shared" si="233"/>
        <v>1.186075444585296E-5</v>
      </c>
      <c r="M2999" s="22">
        <f t="shared" si="234"/>
        <v>1.0911894090184723E-3</v>
      </c>
    </row>
    <row r="3000" spans="1:13">
      <c r="A3000" s="16">
        <f t="shared" si="231"/>
        <v>2993</v>
      </c>
      <c r="B3000" s="12" t="s">
        <v>403</v>
      </c>
      <c r="C3000" s="272">
        <v>45131</v>
      </c>
      <c r="D3000" s="272">
        <v>45144</v>
      </c>
      <c r="E3000" s="196">
        <f t="shared" si="235"/>
        <v>45137.5</v>
      </c>
      <c r="F3000" s="272">
        <v>45149</v>
      </c>
      <c r="G3000" s="272">
        <v>45229</v>
      </c>
      <c r="H3000" s="12" t="s">
        <v>165</v>
      </c>
      <c r="I3000" s="234">
        <v>19.18</v>
      </c>
      <c r="J3000" s="272">
        <v>46759</v>
      </c>
      <c r="K3000" s="17">
        <f t="shared" si="232"/>
        <v>92</v>
      </c>
      <c r="L3000" s="283">
        <f t="shared" si="233"/>
        <v>4.6230139463392087E-7</v>
      </c>
      <c r="M3000" s="22">
        <f t="shared" si="234"/>
        <v>4.2531728306320719E-5</v>
      </c>
    </row>
    <row r="3001" spans="1:13">
      <c r="A3001" s="16">
        <f t="shared" si="231"/>
        <v>2994</v>
      </c>
      <c r="B3001" s="12" t="s">
        <v>403</v>
      </c>
      <c r="C3001" s="272">
        <v>45131</v>
      </c>
      <c r="D3001" s="272">
        <v>45144</v>
      </c>
      <c r="E3001" s="196">
        <f t="shared" si="235"/>
        <v>45137.5</v>
      </c>
      <c r="F3001" s="272">
        <v>45149</v>
      </c>
      <c r="G3001" s="272">
        <v>45162</v>
      </c>
      <c r="H3001" s="12" t="s">
        <v>166</v>
      </c>
      <c r="I3001" s="234">
        <v>5732.47</v>
      </c>
      <c r="J3001" s="272">
        <v>46760</v>
      </c>
      <c r="K3001" s="17">
        <f t="shared" si="232"/>
        <v>25</v>
      </c>
      <c r="L3001" s="283">
        <f t="shared" si="233"/>
        <v>1.3817147422821234E-4</v>
      </c>
      <c r="M3001" s="22">
        <f t="shared" si="234"/>
        <v>3.4542868557053087E-3</v>
      </c>
    </row>
    <row r="3002" spans="1:13">
      <c r="A3002" s="16">
        <f t="shared" si="231"/>
        <v>2995</v>
      </c>
      <c r="B3002" s="12" t="s">
        <v>403</v>
      </c>
      <c r="C3002" s="272">
        <v>45131</v>
      </c>
      <c r="D3002" s="272">
        <v>45144</v>
      </c>
      <c r="E3002" s="196">
        <f t="shared" si="235"/>
        <v>45137.5</v>
      </c>
      <c r="F3002" s="272">
        <v>45149</v>
      </c>
      <c r="G3002" s="272">
        <v>45162</v>
      </c>
      <c r="H3002" s="12" t="s">
        <v>164</v>
      </c>
      <c r="I3002" s="234">
        <v>24032.790000000012</v>
      </c>
      <c r="J3002" s="272">
        <v>46761</v>
      </c>
      <c r="K3002" s="17">
        <f t="shared" si="232"/>
        <v>25</v>
      </c>
      <c r="L3002" s="283">
        <f t="shared" si="233"/>
        <v>5.7926967330261482E-4</v>
      </c>
      <c r="M3002" s="22">
        <f t="shared" si="234"/>
        <v>1.448174183256537E-2</v>
      </c>
    </row>
    <row r="3003" spans="1:13">
      <c r="A3003" s="16">
        <f t="shared" si="231"/>
        <v>2996</v>
      </c>
      <c r="B3003" s="12" t="s">
        <v>404</v>
      </c>
      <c r="C3003" s="272">
        <v>45130</v>
      </c>
      <c r="D3003" s="272">
        <v>45143</v>
      </c>
      <c r="E3003" s="196">
        <f t="shared" si="235"/>
        <v>45136.5</v>
      </c>
      <c r="F3003" s="272">
        <v>45149</v>
      </c>
      <c r="G3003" s="272">
        <v>45188</v>
      </c>
      <c r="H3003" s="12" t="s">
        <v>154</v>
      </c>
      <c r="I3003" s="234">
        <v>51.05</v>
      </c>
      <c r="J3003" s="272">
        <v>46762</v>
      </c>
      <c r="K3003" s="17">
        <f t="shared" si="232"/>
        <v>52</v>
      </c>
      <c r="L3003" s="283">
        <f t="shared" si="233"/>
        <v>1.2304737328499301E-6</v>
      </c>
      <c r="M3003" s="22">
        <f t="shared" si="234"/>
        <v>6.3984634108196374E-5</v>
      </c>
    </row>
    <row r="3004" spans="1:13">
      <c r="A3004" s="16">
        <f t="shared" si="231"/>
        <v>2997</v>
      </c>
      <c r="B3004" s="12" t="s">
        <v>404</v>
      </c>
      <c r="C3004" s="272">
        <v>45130</v>
      </c>
      <c r="D3004" s="272">
        <v>45143</v>
      </c>
      <c r="E3004" s="196">
        <f t="shared" si="235"/>
        <v>45136.5</v>
      </c>
      <c r="F3004" s="272">
        <v>45149</v>
      </c>
      <c r="G3004" s="272">
        <v>45188</v>
      </c>
      <c r="H3004" s="12" t="s">
        <v>157</v>
      </c>
      <c r="I3004" s="234">
        <v>314.8</v>
      </c>
      <c r="J3004" s="272">
        <v>46763</v>
      </c>
      <c r="K3004" s="17">
        <f t="shared" si="232"/>
        <v>52</v>
      </c>
      <c r="L3004" s="283">
        <f t="shared" si="233"/>
        <v>7.5877204916975131E-6</v>
      </c>
      <c r="M3004" s="22">
        <f t="shared" si="234"/>
        <v>3.9456146556827065E-4</v>
      </c>
    </row>
    <row r="3005" spans="1:13">
      <c r="A3005" s="16">
        <f t="shared" si="231"/>
        <v>2998</v>
      </c>
      <c r="B3005" s="12" t="s">
        <v>404</v>
      </c>
      <c r="C3005" s="272">
        <v>45130</v>
      </c>
      <c r="D3005" s="272">
        <v>45143</v>
      </c>
      <c r="E3005" s="196">
        <f t="shared" si="235"/>
        <v>45136.5</v>
      </c>
      <c r="F3005" s="272">
        <v>45149</v>
      </c>
      <c r="G3005" s="272">
        <v>45188</v>
      </c>
      <c r="H3005" s="12" t="s">
        <v>157</v>
      </c>
      <c r="I3005" s="234">
        <v>57.11</v>
      </c>
      <c r="J3005" s="272">
        <v>46764</v>
      </c>
      <c r="K3005" s="17">
        <f t="shared" si="232"/>
        <v>52</v>
      </c>
      <c r="L3005" s="283">
        <f t="shared" si="233"/>
        <v>1.3765397626456319E-6</v>
      </c>
      <c r="M3005" s="22">
        <f t="shared" si="234"/>
        <v>7.1580067657572865E-5</v>
      </c>
    </row>
    <row r="3006" spans="1:13">
      <c r="A3006" s="16">
        <f t="shared" si="231"/>
        <v>2999</v>
      </c>
      <c r="B3006" s="12" t="s">
        <v>403</v>
      </c>
      <c r="C3006" s="272">
        <v>45131</v>
      </c>
      <c r="D3006" s="272">
        <v>45144</v>
      </c>
      <c r="E3006" s="196">
        <f t="shared" si="235"/>
        <v>45137.5</v>
      </c>
      <c r="F3006" s="272">
        <v>45149</v>
      </c>
      <c r="G3006" s="272">
        <v>45155</v>
      </c>
      <c r="H3006" s="12" t="s">
        <v>156</v>
      </c>
      <c r="I3006" s="234">
        <v>7.51</v>
      </c>
      <c r="J3006" s="272">
        <v>46765</v>
      </c>
      <c r="K3006" s="17">
        <f t="shared" si="232"/>
        <v>18</v>
      </c>
      <c r="L3006" s="283">
        <f t="shared" si="233"/>
        <v>1.8101582240358425E-7</v>
      </c>
      <c r="M3006" s="22">
        <f t="shared" si="234"/>
        <v>3.2582848032645164E-6</v>
      </c>
    </row>
    <row r="3007" spans="1:13">
      <c r="A3007" s="16">
        <f t="shared" si="231"/>
        <v>3000</v>
      </c>
      <c r="B3007" s="12" t="s">
        <v>403</v>
      </c>
      <c r="C3007" s="272">
        <v>45131</v>
      </c>
      <c r="D3007" s="272">
        <v>45144</v>
      </c>
      <c r="E3007" s="196">
        <f t="shared" si="235"/>
        <v>45137.5</v>
      </c>
      <c r="F3007" s="272">
        <v>45149</v>
      </c>
      <c r="G3007" s="272">
        <v>45155</v>
      </c>
      <c r="H3007" s="12" t="s">
        <v>152</v>
      </c>
      <c r="I3007" s="234">
        <v>26.73</v>
      </c>
      <c r="J3007" s="272">
        <v>46766</v>
      </c>
      <c r="K3007" s="17">
        <f t="shared" si="232"/>
        <v>18</v>
      </c>
      <c r="L3007" s="283">
        <f t="shared" si="233"/>
        <v>6.4428134924737779E-7</v>
      </c>
      <c r="M3007" s="22">
        <f t="shared" si="234"/>
        <v>1.15970642864528E-5</v>
      </c>
    </row>
    <row r="3008" spans="1:13">
      <c r="A3008" s="16">
        <f t="shared" si="231"/>
        <v>3001</v>
      </c>
      <c r="B3008" s="12" t="s">
        <v>403</v>
      </c>
      <c r="C3008" s="272">
        <v>45131</v>
      </c>
      <c r="D3008" s="272">
        <v>45144</v>
      </c>
      <c r="E3008" s="196">
        <f t="shared" si="235"/>
        <v>45137.5</v>
      </c>
      <c r="F3008" s="272">
        <v>45149</v>
      </c>
      <c r="G3008" s="272">
        <v>45229</v>
      </c>
      <c r="H3008" s="12" t="s">
        <v>152</v>
      </c>
      <c r="I3008" s="234">
        <v>54.76</v>
      </c>
      <c r="J3008" s="272">
        <v>46767</v>
      </c>
      <c r="K3008" s="17">
        <f t="shared" si="232"/>
        <v>92</v>
      </c>
      <c r="L3008" s="283">
        <f t="shared" si="233"/>
        <v>1.3198969953156156E-6</v>
      </c>
      <c r="M3008" s="22">
        <f t="shared" si="234"/>
        <v>1.2143052356903663E-4</v>
      </c>
    </row>
    <row r="3009" spans="1:13">
      <c r="A3009" s="16">
        <f t="shared" si="231"/>
        <v>3002</v>
      </c>
      <c r="B3009" s="12" t="s">
        <v>403</v>
      </c>
      <c r="C3009" s="272">
        <v>45131</v>
      </c>
      <c r="D3009" s="272">
        <v>45144</v>
      </c>
      <c r="E3009" s="196">
        <f t="shared" si="235"/>
        <v>45137.5</v>
      </c>
      <c r="F3009" s="272">
        <v>45149</v>
      </c>
      <c r="G3009" s="272">
        <v>45188</v>
      </c>
      <c r="H3009" s="12" t="s">
        <v>157</v>
      </c>
      <c r="I3009" s="234">
        <v>35.869999999999997</v>
      </c>
      <c r="J3009" s="272">
        <v>46768</v>
      </c>
      <c r="K3009" s="17">
        <f t="shared" si="232"/>
        <v>51</v>
      </c>
      <c r="L3009" s="283">
        <f t="shared" si="233"/>
        <v>8.6458555920327115E-7</v>
      </c>
      <c r="M3009" s="22">
        <f t="shared" si="234"/>
        <v>4.4093863519366831E-5</v>
      </c>
    </row>
    <row r="3010" spans="1:13">
      <c r="A3010" s="16">
        <f t="shared" si="231"/>
        <v>3003</v>
      </c>
      <c r="B3010" s="12" t="s">
        <v>404</v>
      </c>
      <c r="C3010" s="272">
        <v>45130</v>
      </c>
      <c r="D3010" s="272">
        <v>45143</v>
      </c>
      <c r="E3010" s="196">
        <f t="shared" si="235"/>
        <v>45136.5</v>
      </c>
      <c r="F3010" s="272">
        <v>45149</v>
      </c>
      <c r="G3010" s="272">
        <v>45188</v>
      </c>
      <c r="H3010" s="12" t="s">
        <v>157</v>
      </c>
      <c r="I3010" s="234">
        <v>70.599999999999994</v>
      </c>
      <c r="J3010" s="272">
        <v>46769</v>
      </c>
      <c r="K3010" s="17">
        <f t="shared" si="232"/>
        <v>52</v>
      </c>
      <c r="L3010" s="283">
        <f t="shared" si="233"/>
        <v>1.7016933504251726E-6</v>
      </c>
      <c r="M3010" s="22">
        <f t="shared" si="234"/>
        <v>8.8488054222108978E-5</v>
      </c>
    </row>
    <row r="3011" spans="1:13">
      <c r="A3011" s="16">
        <f t="shared" si="231"/>
        <v>3004</v>
      </c>
      <c r="B3011" s="12" t="s">
        <v>403</v>
      </c>
      <c r="C3011" s="272">
        <v>45131</v>
      </c>
      <c r="D3011" s="272">
        <v>45144</v>
      </c>
      <c r="E3011" s="196">
        <f t="shared" si="235"/>
        <v>45137.5</v>
      </c>
      <c r="F3011" s="272">
        <v>45149</v>
      </c>
      <c r="G3011" s="272">
        <v>45183</v>
      </c>
      <c r="H3011" s="12" t="s">
        <v>154</v>
      </c>
      <c r="I3011" s="234">
        <v>1.71</v>
      </c>
      <c r="J3011" s="272">
        <v>46770</v>
      </c>
      <c r="K3011" s="17">
        <f t="shared" si="232"/>
        <v>46</v>
      </c>
      <c r="L3011" s="283">
        <f t="shared" si="233"/>
        <v>4.121665197205447E-8</v>
      </c>
      <c r="M3011" s="22">
        <f t="shared" si="234"/>
        <v>1.8959659907145056E-6</v>
      </c>
    </row>
    <row r="3012" spans="1:13">
      <c r="A3012" s="16">
        <f t="shared" si="231"/>
        <v>3005</v>
      </c>
      <c r="B3012" s="12" t="s">
        <v>403</v>
      </c>
      <c r="C3012" s="272">
        <v>45131</v>
      </c>
      <c r="D3012" s="272">
        <v>45144</v>
      </c>
      <c r="E3012" s="196">
        <f t="shared" si="235"/>
        <v>45137.5</v>
      </c>
      <c r="F3012" s="272">
        <v>45149</v>
      </c>
      <c r="G3012" s="272">
        <v>45183</v>
      </c>
      <c r="H3012" s="12" t="s">
        <v>153</v>
      </c>
      <c r="I3012" s="234">
        <v>24.25</v>
      </c>
      <c r="J3012" s="272">
        <v>46771</v>
      </c>
      <c r="K3012" s="17">
        <f t="shared" si="232"/>
        <v>46</v>
      </c>
      <c r="L3012" s="283">
        <f t="shared" si="233"/>
        <v>5.8450515223527539E-7</v>
      </c>
      <c r="M3012" s="22">
        <f t="shared" si="234"/>
        <v>2.688723700282267E-5</v>
      </c>
    </row>
    <row r="3013" spans="1:13">
      <c r="A3013" s="16">
        <f t="shared" si="231"/>
        <v>3006</v>
      </c>
      <c r="B3013" s="12" t="s">
        <v>403</v>
      </c>
      <c r="C3013" s="272">
        <v>45131</v>
      </c>
      <c r="D3013" s="272">
        <v>45144</v>
      </c>
      <c r="E3013" s="196">
        <f t="shared" si="235"/>
        <v>45137.5</v>
      </c>
      <c r="F3013" s="272">
        <v>45149</v>
      </c>
      <c r="G3013" s="272">
        <v>45229</v>
      </c>
      <c r="H3013" s="12" t="s">
        <v>152</v>
      </c>
      <c r="I3013" s="234">
        <v>1.06</v>
      </c>
      <c r="J3013" s="272">
        <v>46772</v>
      </c>
      <c r="K3013" s="17">
        <f t="shared" si="232"/>
        <v>92</v>
      </c>
      <c r="L3013" s="283">
        <f t="shared" si="233"/>
        <v>2.5549503561624409E-8</v>
      </c>
      <c r="M3013" s="22">
        <f t="shared" si="234"/>
        <v>2.3505543276694457E-6</v>
      </c>
    </row>
    <row r="3014" spans="1:13">
      <c r="A3014" s="16">
        <f t="shared" si="231"/>
        <v>3007</v>
      </c>
      <c r="B3014" s="12" t="s">
        <v>403</v>
      </c>
      <c r="C3014" s="272">
        <v>45131</v>
      </c>
      <c r="D3014" s="272">
        <v>45144</v>
      </c>
      <c r="E3014" s="196">
        <f t="shared" si="235"/>
        <v>45137.5</v>
      </c>
      <c r="F3014" s="272">
        <v>45149</v>
      </c>
      <c r="G3014" s="272">
        <v>45188</v>
      </c>
      <c r="H3014" s="12" t="s">
        <v>157</v>
      </c>
      <c r="I3014" s="234">
        <v>1147.1399999999999</v>
      </c>
      <c r="J3014" s="272">
        <v>46773</v>
      </c>
      <c r="K3014" s="17">
        <f t="shared" si="232"/>
        <v>51</v>
      </c>
      <c r="L3014" s="283">
        <f t="shared" si="233"/>
        <v>2.7649865580831907E-5</v>
      </c>
      <c r="M3014" s="22">
        <f t="shared" si="234"/>
        <v>1.4101431446224273E-3</v>
      </c>
    </row>
    <row r="3015" spans="1:13">
      <c r="A3015" s="16">
        <f t="shared" si="231"/>
        <v>3008</v>
      </c>
      <c r="B3015" s="12" t="s">
        <v>404</v>
      </c>
      <c r="C3015" s="272">
        <v>45130</v>
      </c>
      <c r="D3015" s="272">
        <v>45143</v>
      </c>
      <c r="E3015" s="196">
        <f t="shared" si="235"/>
        <v>45136.5</v>
      </c>
      <c r="F3015" s="272">
        <v>45149</v>
      </c>
      <c r="G3015" s="272">
        <v>45188</v>
      </c>
      <c r="H3015" s="12" t="s">
        <v>157</v>
      </c>
      <c r="I3015" s="234">
        <v>966.57</v>
      </c>
      <c r="J3015" s="272">
        <v>46774</v>
      </c>
      <c r="K3015" s="17">
        <f t="shared" si="232"/>
        <v>52</v>
      </c>
      <c r="L3015" s="283">
        <f t="shared" si="233"/>
        <v>2.3297531752414441E-5</v>
      </c>
      <c r="M3015" s="22">
        <f t="shared" si="234"/>
        <v>1.2114716511255508E-3</v>
      </c>
    </row>
    <row r="3016" spans="1:13">
      <c r="A3016" s="16">
        <f t="shared" si="231"/>
        <v>3009</v>
      </c>
      <c r="B3016" s="12" t="s">
        <v>403</v>
      </c>
      <c r="C3016" s="272">
        <v>45131</v>
      </c>
      <c r="D3016" s="272">
        <v>45144</v>
      </c>
      <c r="E3016" s="196">
        <f t="shared" si="235"/>
        <v>45137.5</v>
      </c>
      <c r="F3016" s="272">
        <v>45149</v>
      </c>
      <c r="G3016" s="272">
        <v>45183</v>
      </c>
      <c r="H3016" s="12" t="s">
        <v>152</v>
      </c>
      <c r="I3016" s="234">
        <v>17.200000000000003</v>
      </c>
      <c r="J3016" s="272">
        <v>46775</v>
      </c>
      <c r="K3016" s="17">
        <f t="shared" si="232"/>
        <v>46</v>
      </c>
      <c r="L3016" s="283">
        <f t="shared" si="233"/>
        <v>4.1457685024522631E-7</v>
      </c>
      <c r="M3016" s="22">
        <f t="shared" si="234"/>
        <v>1.9070535111280409E-5</v>
      </c>
    </row>
    <row r="3017" spans="1:13">
      <c r="A3017" s="16">
        <f t="shared" ref="A3017:A3080" si="236">A3016+1</f>
        <v>3010</v>
      </c>
      <c r="B3017" s="12" t="s">
        <v>403</v>
      </c>
      <c r="C3017" s="272">
        <v>45131</v>
      </c>
      <c r="D3017" s="272">
        <v>45144</v>
      </c>
      <c r="E3017" s="196">
        <f t="shared" si="235"/>
        <v>45137.5</v>
      </c>
      <c r="F3017" s="272">
        <v>45149</v>
      </c>
      <c r="G3017" s="272">
        <v>45188</v>
      </c>
      <c r="H3017" s="12" t="s">
        <v>164</v>
      </c>
      <c r="I3017" s="234">
        <v>150.75</v>
      </c>
      <c r="J3017" s="272">
        <v>46776</v>
      </c>
      <c r="K3017" s="17">
        <f t="shared" si="232"/>
        <v>51</v>
      </c>
      <c r="L3017" s="283">
        <f t="shared" si="233"/>
        <v>3.6335732659574337E-6</v>
      </c>
      <c r="M3017" s="22">
        <f t="shared" si="234"/>
        <v>1.853122365638291E-4</v>
      </c>
    </row>
    <row r="3018" spans="1:13">
      <c r="A3018" s="16">
        <f t="shared" si="236"/>
        <v>3011</v>
      </c>
      <c r="B3018" s="12" t="s">
        <v>403</v>
      </c>
      <c r="C3018" s="272">
        <v>45131</v>
      </c>
      <c r="D3018" s="272">
        <v>45144</v>
      </c>
      <c r="E3018" s="196">
        <f t="shared" si="235"/>
        <v>45137.5</v>
      </c>
      <c r="F3018" s="272">
        <v>45149</v>
      </c>
      <c r="G3018" s="272">
        <v>45183</v>
      </c>
      <c r="H3018" s="12" t="s">
        <v>156</v>
      </c>
      <c r="I3018" s="234">
        <v>77.900000000000006</v>
      </c>
      <c r="J3018" s="272">
        <v>46777</v>
      </c>
      <c r="K3018" s="17">
        <f t="shared" ref="K3018:K3081" si="237">(G3018-D3018)+((D3018-C3018+1)/2)</f>
        <v>46</v>
      </c>
      <c r="L3018" s="283">
        <f t="shared" ref="L3018:L3081" si="238">I3018/$I$4859</f>
        <v>1.8776474787269259E-6</v>
      </c>
      <c r="M3018" s="22">
        <f t="shared" ref="M3018:M3081" si="239">L3018*K3018</f>
        <v>8.6371784021438595E-5</v>
      </c>
    </row>
    <row r="3019" spans="1:13">
      <c r="A3019" s="16">
        <f t="shared" si="236"/>
        <v>3012</v>
      </c>
      <c r="B3019" s="12" t="s">
        <v>403</v>
      </c>
      <c r="C3019" s="272">
        <v>45131</v>
      </c>
      <c r="D3019" s="272">
        <v>45144</v>
      </c>
      <c r="E3019" s="196">
        <f t="shared" si="235"/>
        <v>45137.5</v>
      </c>
      <c r="F3019" s="272">
        <v>45149</v>
      </c>
      <c r="G3019" s="272">
        <v>45183</v>
      </c>
      <c r="H3019" s="12" t="s">
        <v>152</v>
      </c>
      <c r="I3019" s="234">
        <v>93.42</v>
      </c>
      <c r="J3019" s="272">
        <v>46778</v>
      </c>
      <c r="K3019" s="17">
        <f t="shared" si="237"/>
        <v>46</v>
      </c>
      <c r="L3019" s="283">
        <f t="shared" si="238"/>
        <v>2.2517307761575022E-6</v>
      </c>
      <c r="M3019" s="22">
        <f t="shared" si="239"/>
        <v>1.0357961570324511E-4</v>
      </c>
    </row>
    <row r="3020" spans="1:13">
      <c r="A3020" s="16">
        <f t="shared" si="236"/>
        <v>3013</v>
      </c>
      <c r="B3020" s="12" t="s">
        <v>403</v>
      </c>
      <c r="C3020" s="272">
        <v>45131</v>
      </c>
      <c r="D3020" s="272">
        <v>45144</v>
      </c>
      <c r="E3020" s="196">
        <f t="shared" si="235"/>
        <v>45137.5</v>
      </c>
      <c r="F3020" s="272">
        <v>45149</v>
      </c>
      <c r="G3020" s="272">
        <v>45155</v>
      </c>
      <c r="H3020" s="12" t="s">
        <v>152</v>
      </c>
      <c r="I3020" s="234">
        <v>15.88</v>
      </c>
      <c r="J3020" s="272">
        <v>46779</v>
      </c>
      <c r="K3020" s="17">
        <f t="shared" si="237"/>
        <v>18</v>
      </c>
      <c r="L3020" s="283">
        <f t="shared" si="238"/>
        <v>3.8276048731942982E-7</v>
      </c>
      <c r="M3020" s="22">
        <f t="shared" si="239"/>
        <v>6.8896887717497371E-6</v>
      </c>
    </row>
    <row r="3021" spans="1:13">
      <c r="A3021" s="16">
        <f t="shared" si="236"/>
        <v>3014</v>
      </c>
      <c r="B3021" s="12" t="s">
        <v>403</v>
      </c>
      <c r="C3021" s="272">
        <v>45131</v>
      </c>
      <c r="D3021" s="272">
        <v>45144</v>
      </c>
      <c r="E3021" s="196">
        <f t="shared" si="235"/>
        <v>45137.5</v>
      </c>
      <c r="F3021" s="272">
        <v>45149</v>
      </c>
      <c r="G3021" s="272">
        <v>45155</v>
      </c>
      <c r="H3021" s="12" t="s">
        <v>156</v>
      </c>
      <c r="I3021" s="234">
        <v>31.65</v>
      </c>
      <c r="J3021" s="272">
        <v>46780</v>
      </c>
      <c r="K3021" s="17">
        <f t="shared" si="237"/>
        <v>18</v>
      </c>
      <c r="L3021" s="283">
        <f t="shared" si="238"/>
        <v>7.6286961106170986E-7</v>
      </c>
      <c r="M3021" s="22">
        <f t="shared" si="239"/>
        <v>1.3731652999110777E-5</v>
      </c>
    </row>
    <row r="3022" spans="1:13">
      <c r="A3022" s="16">
        <f t="shared" si="236"/>
        <v>3015</v>
      </c>
      <c r="B3022" s="12" t="s">
        <v>403</v>
      </c>
      <c r="C3022" s="272">
        <v>45131</v>
      </c>
      <c r="D3022" s="272">
        <v>45144</v>
      </c>
      <c r="E3022" s="196">
        <f t="shared" si="235"/>
        <v>45137.5</v>
      </c>
      <c r="F3022" s="272">
        <v>45149</v>
      </c>
      <c r="G3022" s="272">
        <v>45188</v>
      </c>
      <c r="H3022" s="12" t="s">
        <v>157</v>
      </c>
      <c r="I3022" s="234">
        <v>45.21</v>
      </c>
      <c r="J3022" s="272">
        <v>46781</v>
      </c>
      <c r="K3022" s="17">
        <f t="shared" si="237"/>
        <v>51</v>
      </c>
      <c r="L3022" s="283">
        <f t="shared" si="238"/>
        <v>1.0897104302085279E-6</v>
      </c>
      <c r="M3022" s="22">
        <f t="shared" si="239"/>
        <v>5.5575231940634927E-5</v>
      </c>
    </row>
    <row r="3023" spans="1:13">
      <c r="A3023" s="16">
        <f t="shared" si="236"/>
        <v>3016</v>
      </c>
      <c r="B3023" s="12" t="s">
        <v>404</v>
      </c>
      <c r="C3023" s="272">
        <v>45130</v>
      </c>
      <c r="D3023" s="272">
        <v>45143</v>
      </c>
      <c r="E3023" s="196">
        <f t="shared" si="235"/>
        <v>45136.5</v>
      </c>
      <c r="F3023" s="272">
        <v>45149</v>
      </c>
      <c r="G3023" s="272">
        <v>45188</v>
      </c>
      <c r="H3023" s="12" t="s">
        <v>157</v>
      </c>
      <c r="I3023" s="234">
        <v>60.83</v>
      </c>
      <c r="J3023" s="272">
        <v>46782</v>
      </c>
      <c r="K3023" s="17">
        <f t="shared" si="237"/>
        <v>52</v>
      </c>
      <c r="L3023" s="283">
        <f t="shared" si="238"/>
        <v>1.4662040581637856E-6</v>
      </c>
      <c r="M3023" s="22">
        <f t="shared" si="239"/>
        <v>7.6242611024516851E-5</v>
      </c>
    </row>
    <row r="3024" spans="1:13">
      <c r="A3024" s="16">
        <f t="shared" si="236"/>
        <v>3017</v>
      </c>
      <c r="B3024" s="12" t="s">
        <v>403</v>
      </c>
      <c r="C3024" s="272">
        <v>45131</v>
      </c>
      <c r="D3024" s="272">
        <v>45144</v>
      </c>
      <c r="E3024" s="196">
        <f t="shared" si="235"/>
        <v>45137.5</v>
      </c>
      <c r="F3024" s="272">
        <v>45149</v>
      </c>
      <c r="G3024" s="272">
        <v>45155</v>
      </c>
      <c r="H3024" s="12" t="s">
        <v>152</v>
      </c>
      <c r="I3024" s="234">
        <v>635.22</v>
      </c>
      <c r="J3024" s="272">
        <v>46783</v>
      </c>
      <c r="K3024" s="17">
        <f t="shared" si="237"/>
        <v>18</v>
      </c>
      <c r="L3024" s="283">
        <f t="shared" si="238"/>
        <v>1.5310901558882129E-5</v>
      </c>
      <c r="M3024" s="22">
        <f t="shared" si="239"/>
        <v>2.755962280598783E-4</v>
      </c>
    </row>
    <row r="3025" spans="1:13">
      <c r="A3025" s="16">
        <f t="shared" si="236"/>
        <v>3018</v>
      </c>
      <c r="B3025" s="12" t="s">
        <v>403</v>
      </c>
      <c r="C3025" s="272">
        <v>45131</v>
      </c>
      <c r="D3025" s="272">
        <v>45144</v>
      </c>
      <c r="E3025" s="196">
        <f t="shared" si="235"/>
        <v>45137.5</v>
      </c>
      <c r="F3025" s="272">
        <v>45149</v>
      </c>
      <c r="G3025" s="272">
        <v>45188</v>
      </c>
      <c r="H3025" s="12" t="s">
        <v>157</v>
      </c>
      <c r="I3025" s="234">
        <v>49.29</v>
      </c>
      <c r="J3025" s="272">
        <v>46784</v>
      </c>
      <c r="K3025" s="17">
        <f t="shared" si="237"/>
        <v>51</v>
      </c>
      <c r="L3025" s="283">
        <f t="shared" si="238"/>
        <v>1.1880519156155349E-6</v>
      </c>
      <c r="M3025" s="22">
        <f t="shared" si="239"/>
        <v>6.0590647696392282E-5</v>
      </c>
    </row>
    <row r="3026" spans="1:13">
      <c r="A3026" s="16">
        <f t="shared" si="236"/>
        <v>3019</v>
      </c>
      <c r="B3026" s="12" t="s">
        <v>403</v>
      </c>
      <c r="C3026" s="272">
        <v>45131</v>
      </c>
      <c r="D3026" s="272">
        <v>45144</v>
      </c>
      <c r="E3026" s="196">
        <f t="shared" si="235"/>
        <v>45137.5</v>
      </c>
      <c r="F3026" s="272">
        <v>45149</v>
      </c>
      <c r="G3026" s="272">
        <v>45155</v>
      </c>
      <c r="H3026" s="12" t="s">
        <v>152</v>
      </c>
      <c r="I3026" s="234">
        <v>2.41</v>
      </c>
      <c r="J3026" s="272">
        <v>46785</v>
      </c>
      <c r="K3026" s="17">
        <f t="shared" si="237"/>
        <v>18</v>
      </c>
      <c r="L3026" s="283">
        <f t="shared" si="238"/>
        <v>5.8088965644825308E-8</v>
      </c>
      <c r="M3026" s="22">
        <f t="shared" si="239"/>
        <v>1.0456013816068555E-6</v>
      </c>
    </row>
    <row r="3027" spans="1:13">
      <c r="A3027" s="16">
        <f t="shared" si="236"/>
        <v>3020</v>
      </c>
      <c r="B3027" s="12" t="s">
        <v>403</v>
      </c>
      <c r="C3027" s="272">
        <v>45131</v>
      </c>
      <c r="D3027" s="272">
        <v>45144</v>
      </c>
      <c r="E3027" s="196">
        <f t="shared" si="235"/>
        <v>45137.5</v>
      </c>
      <c r="F3027" s="272">
        <v>45149</v>
      </c>
      <c r="G3027" s="272">
        <v>45155</v>
      </c>
      <c r="H3027" s="12" t="s">
        <v>156</v>
      </c>
      <c r="I3027" s="234">
        <v>56.93</v>
      </c>
      <c r="J3027" s="272">
        <v>46786</v>
      </c>
      <c r="K3027" s="17">
        <f t="shared" si="237"/>
        <v>18</v>
      </c>
      <c r="L3027" s="283">
        <f t="shared" si="238"/>
        <v>1.3722011677012053E-6</v>
      </c>
      <c r="M3027" s="22">
        <f t="shared" si="239"/>
        <v>2.4699621018621695E-5</v>
      </c>
    </row>
    <row r="3028" spans="1:13">
      <c r="A3028" s="16">
        <f t="shared" si="236"/>
        <v>3021</v>
      </c>
      <c r="B3028" s="12" t="s">
        <v>403</v>
      </c>
      <c r="C3028" s="272">
        <v>45131</v>
      </c>
      <c r="D3028" s="272">
        <v>45144</v>
      </c>
      <c r="E3028" s="196">
        <f t="shared" si="235"/>
        <v>45137.5</v>
      </c>
      <c r="F3028" s="272">
        <v>45149</v>
      </c>
      <c r="G3028" s="272">
        <v>45188</v>
      </c>
      <c r="H3028" s="12" t="s">
        <v>157</v>
      </c>
      <c r="I3028" s="234">
        <v>724.6400000000001</v>
      </c>
      <c r="J3028" s="272">
        <v>46787</v>
      </c>
      <c r="K3028" s="17">
        <f t="shared" si="237"/>
        <v>51</v>
      </c>
      <c r="L3028" s="283">
        <f t="shared" si="238"/>
        <v>1.7466219114052371E-5</v>
      </c>
      <c r="M3028" s="22">
        <f t="shared" si="239"/>
        <v>8.9077717481667094E-4</v>
      </c>
    </row>
    <row r="3029" spans="1:13">
      <c r="A3029" s="16">
        <f t="shared" si="236"/>
        <v>3022</v>
      </c>
      <c r="B3029" s="12" t="s">
        <v>404</v>
      </c>
      <c r="C3029" s="272">
        <v>45130</v>
      </c>
      <c r="D3029" s="272">
        <v>45143</v>
      </c>
      <c r="E3029" s="196">
        <f t="shared" si="235"/>
        <v>45136.5</v>
      </c>
      <c r="F3029" s="272">
        <v>45149</v>
      </c>
      <c r="G3029" s="272">
        <v>45188</v>
      </c>
      <c r="H3029" s="12" t="s">
        <v>157</v>
      </c>
      <c r="I3029" s="234">
        <v>859.26</v>
      </c>
      <c r="J3029" s="272">
        <v>46788</v>
      </c>
      <c r="K3029" s="17">
        <f t="shared" si="237"/>
        <v>52</v>
      </c>
      <c r="L3029" s="283">
        <f t="shared" si="238"/>
        <v>2.0711006066378667E-5</v>
      </c>
      <c r="M3029" s="22">
        <f t="shared" si="239"/>
        <v>1.0769723154516906E-3</v>
      </c>
    </row>
    <row r="3030" spans="1:13">
      <c r="A3030" s="16">
        <f t="shared" si="236"/>
        <v>3023</v>
      </c>
      <c r="B3030" s="12" t="s">
        <v>403</v>
      </c>
      <c r="C3030" s="272">
        <v>45131</v>
      </c>
      <c r="D3030" s="272">
        <v>45144</v>
      </c>
      <c r="E3030" s="196">
        <f t="shared" si="235"/>
        <v>45137.5</v>
      </c>
      <c r="F3030" s="272">
        <v>45149</v>
      </c>
      <c r="G3030" s="272">
        <v>45155</v>
      </c>
      <c r="H3030" s="12" t="s">
        <v>156</v>
      </c>
      <c r="I3030" s="234">
        <v>47.28</v>
      </c>
      <c r="J3030" s="272">
        <v>46789</v>
      </c>
      <c r="K3030" s="17">
        <f t="shared" si="237"/>
        <v>18</v>
      </c>
      <c r="L3030" s="283">
        <f t="shared" si="238"/>
        <v>1.1396042720694358E-6</v>
      </c>
      <c r="M3030" s="22">
        <f t="shared" si="239"/>
        <v>2.0512876897249843E-5</v>
      </c>
    </row>
    <row r="3031" spans="1:13">
      <c r="A3031" s="16">
        <f t="shared" si="236"/>
        <v>3024</v>
      </c>
      <c r="B3031" s="12" t="s">
        <v>403</v>
      </c>
      <c r="C3031" s="272">
        <v>45131</v>
      </c>
      <c r="D3031" s="272">
        <v>45144</v>
      </c>
      <c r="E3031" s="196">
        <f t="shared" si="235"/>
        <v>45137.5</v>
      </c>
      <c r="F3031" s="272">
        <v>45149</v>
      </c>
      <c r="G3031" s="272">
        <v>45229</v>
      </c>
      <c r="H3031" s="12" t="s">
        <v>152</v>
      </c>
      <c r="I3031" s="234">
        <v>12.5</v>
      </c>
      <c r="J3031" s="272">
        <v>46790</v>
      </c>
      <c r="K3031" s="17">
        <f t="shared" si="237"/>
        <v>92</v>
      </c>
      <c r="L3031" s="283">
        <f t="shared" si="238"/>
        <v>3.0129131558519349E-7</v>
      </c>
      <c r="M3031" s="22">
        <f t="shared" si="239"/>
        <v>2.77188010338378E-5</v>
      </c>
    </row>
    <row r="3032" spans="1:13">
      <c r="A3032" s="16">
        <f t="shared" si="236"/>
        <v>3025</v>
      </c>
      <c r="B3032" s="12" t="s">
        <v>403</v>
      </c>
      <c r="C3032" s="272">
        <v>45131</v>
      </c>
      <c r="D3032" s="272">
        <v>45144</v>
      </c>
      <c r="E3032" s="196">
        <f t="shared" si="235"/>
        <v>45137.5</v>
      </c>
      <c r="F3032" s="272">
        <v>45149</v>
      </c>
      <c r="G3032" s="272">
        <v>45155</v>
      </c>
      <c r="H3032" s="12" t="s">
        <v>156</v>
      </c>
      <c r="I3032" s="234">
        <v>45.1</v>
      </c>
      <c r="J3032" s="272">
        <v>46791</v>
      </c>
      <c r="K3032" s="17">
        <f t="shared" si="237"/>
        <v>18</v>
      </c>
      <c r="L3032" s="283">
        <f t="shared" si="238"/>
        <v>1.0870590666313782E-6</v>
      </c>
      <c r="M3032" s="22">
        <f t="shared" si="239"/>
        <v>1.956706319936481E-5</v>
      </c>
    </row>
    <row r="3033" spans="1:13">
      <c r="A3033" s="16">
        <f t="shared" si="236"/>
        <v>3026</v>
      </c>
      <c r="B3033" s="12" t="s">
        <v>403</v>
      </c>
      <c r="C3033" s="272">
        <v>45131</v>
      </c>
      <c r="D3033" s="272">
        <v>45144</v>
      </c>
      <c r="E3033" s="196">
        <f t="shared" si="235"/>
        <v>45137.5</v>
      </c>
      <c r="F3033" s="272">
        <v>45149</v>
      </c>
      <c r="G3033" s="272">
        <v>45155</v>
      </c>
      <c r="H3033" s="12" t="s">
        <v>152</v>
      </c>
      <c r="I3033" s="234">
        <v>55.43</v>
      </c>
      <c r="J3033" s="272">
        <v>46792</v>
      </c>
      <c r="K3033" s="17">
        <f t="shared" si="237"/>
        <v>18</v>
      </c>
      <c r="L3033" s="283">
        <f t="shared" si="238"/>
        <v>1.3360462098309821E-6</v>
      </c>
      <c r="M3033" s="22">
        <f t="shared" si="239"/>
        <v>2.4048831776957678E-5</v>
      </c>
    </row>
    <row r="3034" spans="1:13">
      <c r="A3034" s="16">
        <f t="shared" si="236"/>
        <v>3027</v>
      </c>
      <c r="B3034" s="12" t="s">
        <v>403</v>
      </c>
      <c r="C3034" s="272">
        <v>45131</v>
      </c>
      <c r="D3034" s="272">
        <v>45144</v>
      </c>
      <c r="E3034" s="196">
        <f t="shared" si="235"/>
        <v>45137.5</v>
      </c>
      <c r="F3034" s="272">
        <v>45149</v>
      </c>
      <c r="G3034" s="272">
        <v>45153</v>
      </c>
      <c r="H3034" s="12" t="s">
        <v>164</v>
      </c>
      <c r="I3034" s="234">
        <v>20</v>
      </c>
      <c r="J3034" s="272">
        <v>46793</v>
      </c>
      <c r="K3034" s="17">
        <f t="shared" si="237"/>
        <v>16</v>
      </c>
      <c r="L3034" s="283">
        <f t="shared" si="238"/>
        <v>4.8206610493630956E-7</v>
      </c>
      <c r="M3034" s="22">
        <f t="shared" si="239"/>
        <v>7.713057678980953E-6</v>
      </c>
    </row>
    <row r="3035" spans="1:13">
      <c r="A3035" s="16">
        <f t="shared" si="236"/>
        <v>3028</v>
      </c>
      <c r="B3035" s="12" t="s">
        <v>403</v>
      </c>
      <c r="C3035" s="272">
        <v>45131</v>
      </c>
      <c r="D3035" s="272">
        <v>45144</v>
      </c>
      <c r="E3035" s="196">
        <f t="shared" si="235"/>
        <v>45137.5</v>
      </c>
      <c r="F3035" s="272">
        <v>45149</v>
      </c>
      <c r="G3035" s="272">
        <v>45229</v>
      </c>
      <c r="H3035" s="12" t="s">
        <v>165</v>
      </c>
      <c r="I3035" s="234">
        <v>372.74999999999989</v>
      </c>
      <c r="J3035" s="272">
        <v>46794</v>
      </c>
      <c r="K3035" s="17">
        <f t="shared" si="237"/>
        <v>92</v>
      </c>
      <c r="L3035" s="283">
        <f t="shared" si="238"/>
        <v>8.9845070307504665E-6</v>
      </c>
      <c r="M3035" s="22">
        <f t="shared" si="239"/>
        <v>8.2657464682904297E-4</v>
      </c>
    </row>
    <row r="3036" spans="1:13">
      <c r="A3036" s="16">
        <f t="shared" si="236"/>
        <v>3029</v>
      </c>
      <c r="B3036" s="12" t="s">
        <v>403</v>
      </c>
      <c r="C3036" s="272">
        <v>45131</v>
      </c>
      <c r="D3036" s="272">
        <v>45144</v>
      </c>
      <c r="E3036" s="196">
        <f t="shared" si="235"/>
        <v>45137.5</v>
      </c>
      <c r="F3036" s="272">
        <v>45149</v>
      </c>
      <c r="G3036" s="272">
        <v>45153</v>
      </c>
      <c r="H3036" s="12" t="s">
        <v>166</v>
      </c>
      <c r="I3036" s="234">
        <v>64488</v>
      </c>
      <c r="J3036" s="272">
        <v>46795</v>
      </c>
      <c r="K3036" s="17">
        <f t="shared" si="237"/>
        <v>16</v>
      </c>
      <c r="L3036" s="283">
        <f t="shared" si="238"/>
        <v>1.5543739487566366E-3</v>
      </c>
      <c r="M3036" s="22">
        <f t="shared" si="239"/>
        <v>2.4869983180106185E-2</v>
      </c>
    </row>
    <row r="3037" spans="1:13">
      <c r="A3037" s="16">
        <f t="shared" si="236"/>
        <v>3030</v>
      </c>
      <c r="B3037" s="12" t="s">
        <v>403</v>
      </c>
      <c r="C3037" s="272">
        <v>45131</v>
      </c>
      <c r="D3037" s="272">
        <v>45144</v>
      </c>
      <c r="E3037" s="196">
        <f t="shared" si="235"/>
        <v>45137.5</v>
      </c>
      <c r="F3037" s="272">
        <v>45149</v>
      </c>
      <c r="G3037" s="272">
        <v>45155</v>
      </c>
      <c r="H3037" s="12" t="s">
        <v>152</v>
      </c>
      <c r="I3037" s="234">
        <v>0.88</v>
      </c>
      <c r="J3037" s="272">
        <v>46796</v>
      </c>
      <c r="K3037" s="17">
        <f t="shared" si="237"/>
        <v>18</v>
      </c>
      <c r="L3037" s="283">
        <f t="shared" si="238"/>
        <v>2.1210908617197622E-8</v>
      </c>
      <c r="M3037" s="22">
        <f t="shared" si="239"/>
        <v>3.817963551095572E-7</v>
      </c>
    </row>
    <row r="3038" spans="1:13">
      <c r="A3038" s="16">
        <f t="shared" si="236"/>
        <v>3031</v>
      </c>
      <c r="B3038" s="12" t="s">
        <v>403</v>
      </c>
      <c r="C3038" s="272">
        <v>45131</v>
      </c>
      <c r="D3038" s="272">
        <v>45144</v>
      </c>
      <c r="E3038" s="196">
        <f t="shared" si="235"/>
        <v>45137.5</v>
      </c>
      <c r="F3038" s="272">
        <v>45149</v>
      </c>
      <c r="G3038" s="272">
        <v>45155</v>
      </c>
      <c r="H3038" s="12" t="s">
        <v>156</v>
      </c>
      <c r="I3038" s="234">
        <v>116.24000000000001</v>
      </c>
      <c r="J3038" s="272">
        <v>46797</v>
      </c>
      <c r="K3038" s="17">
        <f t="shared" si="237"/>
        <v>18</v>
      </c>
      <c r="L3038" s="283">
        <f t="shared" si="238"/>
        <v>2.8017682018898316E-6</v>
      </c>
      <c r="M3038" s="22">
        <f t="shared" si="239"/>
        <v>5.0431827634016969E-5</v>
      </c>
    </row>
    <row r="3039" spans="1:13">
      <c r="A3039" s="16">
        <f t="shared" si="236"/>
        <v>3032</v>
      </c>
      <c r="B3039" s="12" t="s">
        <v>403</v>
      </c>
      <c r="C3039" s="272">
        <v>45131</v>
      </c>
      <c r="D3039" s="272">
        <v>45144</v>
      </c>
      <c r="E3039" s="196">
        <f t="shared" si="235"/>
        <v>45137.5</v>
      </c>
      <c r="F3039" s="272">
        <v>45149</v>
      </c>
      <c r="G3039" s="272">
        <v>45229</v>
      </c>
      <c r="H3039" s="12" t="s">
        <v>152</v>
      </c>
      <c r="I3039" s="234">
        <v>40.9</v>
      </c>
      <c r="J3039" s="272">
        <v>46798</v>
      </c>
      <c r="K3039" s="17">
        <f t="shared" si="237"/>
        <v>92</v>
      </c>
      <c r="L3039" s="283">
        <f t="shared" si="238"/>
        <v>9.8582518459475311E-7</v>
      </c>
      <c r="M3039" s="22">
        <f t="shared" si="239"/>
        <v>9.0695916982717282E-5</v>
      </c>
    </row>
    <row r="3040" spans="1:13">
      <c r="A3040" s="16">
        <f t="shared" si="236"/>
        <v>3033</v>
      </c>
      <c r="B3040" s="12" t="s">
        <v>403</v>
      </c>
      <c r="C3040" s="272">
        <v>45131</v>
      </c>
      <c r="D3040" s="272">
        <v>45144</v>
      </c>
      <c r="E3040" s="196">
        <f t="shared" si="235"/>
        <v>45137.5</v>
      </c>
      <c r="F3040" s="272">
        <v>45149</v>
      </c>
      <c r="G3040" s="272">
        <v>45229</v>
      </c>
      <c r="H3040" s="12" t="s">
        <v>165</v>
      </c>
      <c r="I3040" s="234">
        <v>312.02999999999992</v>
      </c>
      <c r="J3040" s="272">
        <v>46799</v>
      </c>
      <c r="K3040" s="17">
        <f t="shared" si="237"/>
        <v>92</v>
      </c>
      <c r="L3040" s="283">
        <f t="shared" si="238"/>
        <v>7.5209543361638323E-6</v>
      </c>
      <c r="M3040" s="22">
        <f t="shared" si="239"/>
        <v>6.9192779892707256E-4</v>
      </c>
    </row>
    <row r="3041" spans="1:13">
      <c r="A3041" s="16">
        <f t="shared" si="236"/>
        <v>3034</v>
      </c>
      <c r="B3041" s="12" t="s">
        <v>403</v>
      </c>
      <c r="C3041" s="272">
        <v>45131</v>
      </c>
      <c r="D3041" s="272">
        <v>45144</v>
      </c>
      <c r="E3041" s="196">
        <f t="shared" si="235"/>
        <v>45137.5</v>
      </c>
      <c r="F3041" s="272">
        <v>45149</v>
      </c>
      <c r="G3041" s="272">
        <v>45149</v>
      </c>
      <c r="H3041" s="12" t="s">
        <v>164</v>
      </c>
      <c r="I3041" s="234">
        <v>1472.3</v>
      </c>
      <c r="J3041" s="272">
        <v>46800</v>
      </c>
      <c r="K3041" s="17">
        <f t="shared" si="237"/>
        <v>12</v>
      </c>
      <c r="L3041" s="283">
        <f t="shared" si="238"/>
        <v>3.5487296314886427E-5</v>
      </c>
      <c r="M3041" s="22">
        <f t="shared" si="239"/>
        <v>4.2584755577863712E-4</v>
      </c>
    </row>
    <row r="3042" spans="1:13">
      <c r="A3042" s="16">
        <f t="shared" si="236"/>
        <v>3035</v>
      </c>
      <c r="B3042" s="12" t="s">
        <v>403</v>
      </c>
      <c r="C3042" s="272">
        <v>45131</v>
      </c>
      <c r="D3042" s="272">
        <v>45144</v>
      </c>
      <c r="E3042" s="196">
        <f t="shared" si="235"/>
        <v>45137.5</v>
      </c>
      <c r="F3042" s="272">
        <v>45149</v>
      </c>
      <c r="G3042" s="272">
        <v>45149</v>
      </c>
      <c r="H3042" s="12" t="s">
        <v>166</v>
      </c>
      <c r="I3042" s="234">
        <v>27286.030000000024</v>
      </c>
      <c r="J3042" s="272">
        <v>46801</v>
      </c>
      <c r="K3042" s="17">
        <f t="shared" si="237"/>
        <v>12</v>
      </c>
      <c r="L3042" s="283">
        <f t="shared" si="238"/>
        <v>6.5768351006376515E-4</v>
      </c>
      <c r="M3042" s="22">
        <f t="shared" si="239"/>
        <v>7.8922021207651818E-3</v>
      </c>
    </row>
    <row r="3043" spans="1:13">
      <c r="A3043" s="16">
        <f t="shared" si="236"/>
        <v>3036</v>
      </c>
      <c r="B3043" s="12" t="s">
        <v>403</v>
      </c>
      <c r="C3043" s="272">
        <v>45131</v>
      </c>
      <c r="D3043" s="272">
        <v>45144</v>
      </c>
      <c r="E3043" s="196">
        <f t="shared" si="235"/>
        <v>45137.5</v>
      </c>
      <c r="F3043" s="272">
        <v>45149</v>
      </c>
      <c r="G3043" s="272">
        <v>45188</v>
      </c>
      <c r="H3043" s="12" t="s">
        <v>157</v>
      </c>
      <c r="I3043" s="234">
        <v>20.2</v>
      </c>
      <c r="J3043" s="272">
        <v>46802</v>
      </c>
      <c r="K3043" s="17">
        <f t="shared" si="237"/>
        <v>51</v>
      </c>
      <c r="L3043" s="283">
        <f t="shared" si="238"/>
        <v>4.8688676598567266E-7</v>
      </c>
      <c r="M3043" s="22">
        <f t="shared" si="239"/>
        <v>2.4831225065269305E-5</v>
      </c>
    </row>
    <row r="3044" spans="1:13">
      <c r="A3044" s="16">
        <f t="shared" si="236"/>
        <v>3037</v>
      </c>
      <c r="B3044" s="12" t="s">
        <v>403</v>
      </c>
      <c r="C3044" s="272">
        <v>45131</v>
      </c>
      <c r="D3044" s="272">
        <v>45144</v>
      </c>
      <c r="E3044" s="196">
        <f t="shared" si="235"/>
        <v>45137.5</v>
      </c>
      <c r="F3044" s="272">
        <v>45149</v>
      </c>
      <c r="G3044" s="272">
        <v>45188</v>
      </c>
      <c r="H3044" s="12" t="s">
        <v>157</v>
      </c>
      <c r="I3044" s="234">
        <v>44.43</v>
      </c>
      <c r="J3044" s="272">
        <v>46803</v>
      </c>
      <c r="K3044" s="17">
        <f t="shared" si="237"/>
        <v>51</v>
      </c>
      <c r="L3044" s="283">
        <f t="shared" si="238"/>
        <v>1.0709098521160117E-6</v>
      </c>
      <c r="M3044" s="22">
        <f t="shared" si="239"/>
        <v>5.4616402457916596E-5</v>
      </c>
    </row>
    <row r="3045" spans="1:13">
      <c r="A3045" s="16">
        <f t="shared" si="236"/>
        <v>3038</v>
      </c>
      <c r="B3045" s="12" t="s">
        <v>404</v>
      </c>
      <c r="C3045" s="272">
        <v>45130</v>
      </c>
      <c r="D3045" s="272">
        <v>45143</v>
      </c>
      <c r="E3045" s="196">
        <f t="shared" ref="E3045:E3108" si="240">AVERAGE(C3045:D3045)</f>
        <v>45136.5</v>
      </c>
      <c r="F3045" s="272">
        <v>45149</v>
      </c>
      <c r="G3045" s="272">
        <v>45188</v>
      </c>
      <c r="H3045" s="12" t="s">
        <v>157</v>
      </c>
      <c r="I3045" s="234">
        <v>113.34</v>
      </c>
      <c r="J3045" s="272">
        <v>46804</v>
      </c>
      <c r="K3045" s="17">
        <f t="shared" si="237"/>
        <v>52</v>
      </c>
      <c r="L3045" s="283">
        <f t="shared" si="238"/>
        <v>2.7318686166740664E-6</v>
      </c>
      <c r="M3045" s="22">
        <f t="shared" si="239"/>
        <v>1.4205716806705144E-4</v>
      </c>
    </row>
    <row r="3046" spans="1:13">
      <c r="A3046" s="16">
        <f t="shared" si="236"/>
        <v>3039</v>
      </c>
      <c r="B3046" s="12" t="s">
        <v>403</v>
      </c>
      <c r="C3046" s="272">
        <v>45131</v>
      </c>
      <c r="D3046" s="272">
        <v>45144</v>
      </c>
      <c r="E3046" s="196">
        <f t="shared" si="240"/>
        <v>45137.5</v>
      </c>
      <c r="F3046" s="272">
        <v>45149</v>
      </c>
      <c r="G3046" s="272">
        <v>45188</v>
      </c>
      <c r="H3046" s="12" t="s">
        <v>157</v>
      </c>
      <c r="I3046" s="234">
        <v>47.72</v>
      </c>
      <c r="J3046" s="272">
        <v>46805</v>
      </c>
      <c r="K3046" s="17">
        <f t="shared" si="237"/>
        <v>51</v>
      </c>
      <c r="L3046" s="283">
        <f t="shared" si="238"/>
        <v>1.1502097263780345E-6</v>
      </c>
      <c r="M3046" s="22">
        <f t="shared" si="239"/>
        <v>5.866069604527976E-5</v>
      </c>
    </row>
    <row r="3047" spans="1:13">
      <c r="A3047" s="16">
        <f t="shared" si="236"/>
        <v>3040</v>
      </c>
      <c r="B3047" s="12" t="s">
        <v>404</v>
      </c>
      <c r="C3047" s="272">
        <v>45130</v>
      </c>
      <c r="D3047" s="272">
        <v>45143</v>
      </c>
      <c r="E3047" s="196">
        <f t="shared" si="240"/>
        <v>45136.5</v>
      </c>
      <c r="F3047" s="272">
        <v>45149</v>
      </c>
      <c r="G3047" s="272">
        <v>45188</v>
      </c>
      <c r="H3047" s="12" t="s">
        <v>157</v>
      </c>
      <c r="I3047" s="234">
        <v>61.29</v>
      </c>
      <c r="J3047" s="272">
        <v>46806</v>
      </c>
      <c r="K3047" s="17">
        <f t="shared" si="237"/>
        <v>52</v>
      </c>
      <c r="L3047" s="283">
        <f t="shared" si="238"/>
        <v>1.4772915785773207E-6</v>
      </c>
      <c r="M3047" s="22">
        <f t="shared" si="239"/>
        <v>7.6819162086020682E-5</v>
      </c>
    </row>
    <row r="3048" spans="1:13">
      <c r="A3048" s="16">
        <f t="shared" si="236"/>
        <v>3041</v>
      </c>
      <c r="B3048" s="12" t="s">
        <v>403</v>
      </c>
      <c r="C3048" s="272">
        <v>45131</v>
      </c>
      <c r="D3048" s="272">
        <v>45144</v>
      </c>
      <c r="E3048" s="196">
        <f t="shared" si="240"/>
        <v>45137.5</v>
      </c>
      <c r="F3048" s="272">
        <v>45149</v>
      </c>
      <c r="G3048" s="272">
        <v>45229</v>
      </c>
      <c r="H3048" s="12" t="s">
        <v>154</v>
      </c>
      <c r="I3048" s="234">
        <v>18.88</v>
      </c>
      <c r="J3048" s="272">
        <v>46807</v>
      </c>
      <c r="K3048" s="17">
        <f t="shared" si="237"/>
        <v>92</v>
      </c>
      <c r="L3048" s="283">
        <f t="shared" si="238"/>
        <v>4.5507040305987622E-7</v>
      </c>
      <c r="M3048" s="22">
        <f t="shared" si="239"/>
        <v>4.1866477081508612E-5</v>
      </c>
    </row>
    <row r="3049" spans="1:13">
      <c r="A3049" s="16">
        <f t="shared" si="236"/>
        <v>3042</v>
      </c>
      <c r="B3049" s="12" t="s">
        <v>403</v>
      </c>
      <c r="C3049" s="272">
        <v>45131</v>
      </c>
      <c r="D3049" s="272">
        <v>45144</v>
      </c>
      <c r="E3049" s="196">
        <f t="shared" si="240"/>
        <v>45137.5</v>
      </c>
      <c r="F3049" s="272">
        <v>45149</v>
      </c>
      <c r="G3049" s="272">
        <v>45183</v>
      </c>
      <c r="H3049" s="12" t="s">
        <v>153</v>
      </c>
      <c r="I3049" s="234">
        <v>20.399999999999999</v>
      </c>
      <c r="J3049" s="272">
        <v>46808</v>
      </c>
      <c r="K3049" s="17">
        <f t="shared" si="237"/>
        <v>46</v>
      </c>
      <c r="L3049" s="283">
        <f t="shared" si="238"/>
        <v>4.9170742703503576E-7</v>
      </c>
      <c r="M3049" s="22">
        <f t="shared" si="239"/>
        <v>2.2618541643611645E-5</v>
      </c>
    </row>
    <row r="3050" spans="1:13">
      <c r="A3050" s="16">
        <f t="shared" si="236"/>
        <v>3043</v>
      </c>
      <c r="B3050" s="12" t="s">
        <v>403</v>
      </c>
      <c r="C3050" s="272">
        <v>45131</v>
      </c>
      <c r="D3050" s="272">
        <v>45144</v>
      </c>
      <c r="E3050" s="196">
        <f t="shared" si="240"/>
        <v>45137.5</v>
      </c>
      <c r="F3050" s="272">
        <v>45149</v>
      </c>
      <c r="G3050" s="272">
        <v>45183</v>
      </c>
      <c r="H3050" s="12" t="s">
        <v>153</v>
      </c>
      <c r="I3050" s="234">
        <v>70.86</v>
      </c>
      <c r="J3050" s="272">
        <v>46809</v>
      </c>
      <c r="K3050" s="17">
        <f t="shared" si="237"/>
        <v>46</v>
      </c>
      <c r="L3050" s="283">
        <f t="shared" si="238"/>
        <v>1.7079602097893449E-6</v>
      </c>
      <c r="M3050" s="22">
        <f t="shared" si="239"/>
        <v>7.8566169650309866E-5</v>
      </c>
    </row>
    <row r="3051" spans="1:13">
      <c r="A3051" s="16">
        <f t="shared" si="236"/>
        <v>3044</v>
      </c>
      <c r="B3051" s="12" t="s">
        <v>403</v>
      </c>
      <c r="C3051" s="272">
        <v>45131</v>
      </c>
      <c r="D3051" s="272">
        <v>45144</v>
      </c>
      <c r="E3051" s="196">
        <f t="shared" si="240"/>
        <v>45137.5</v>
      </c>
      <c r="F3051" s="272">
        <v>45149</v>
      </c>
      <c r="G3051" s="272">
        <v>45188</v>
      </c>
      <c r="H3051" s="12" t="s">
        <v>157</v>
      </c>
      <c r="I3051" s="234">
        <v>261.64</v>
      </c>
      <c r="J3051" s="272">
        <v>46810</v>
      </c>
      <c r="K3051" s="17">
        <f t="shared" si="237"/>
        <v>51</v>
      </c>
      <c r="L3051" s="283">
        <f t="shared" si="238"/>
        <v>6.3063887847768015E-6</v>
      </c>
      <c r="M3051" s="22">
        <f t="shared" si="239"/>
        <v>3.2162582802361687E-4</v>
      </c>
    </row>
    <row r="3052" spans="1:13">
      <c r="A3052" s="16">
        <f t="shared" si="236"/>
        <v>3045</v>
      </c>
      <c r="B3052" s="12" t="s">
        <v>404</v>
      </c>
      <c r="C3052" s="272">
        <v>45130</v>
      </c>
      <c r="D3052" s="272">
        <v>45143</v>
      </c>
      <c r="E3052" s="196">
        <f t="shared" si="240"/>
        <v>45136.5</v>
      </c>
      <c r="F3052" s="272">
        <v>45149</v>
      </c>
      <c r="G3052" s="272">
        <v>45188</v>
      </c>
      <c r="H3052" s="12" t="s">
        <v>157</v>
      </c>
      <c r="I3052" s="234">
        <v>417.62</v>
      </c>
      <c r="J3052" s="272">
        <v>46811</v>
      </c>
      <c r="K3052" s="17">
        <f t="shared" si="237"/>
        <v>52</v>
      </c>
      <c r="L3052" s="283">
        <f t="shared" si="238"/>
        <v>1.006602233717508E-5</v>
      </c>
      <c r="M3052" s="22">
        <f t="shared" si="239"/>
        <v>5.2343316153310418E-4</v>
      </c>
    </row>
    <row r="3053" spans="1:13">
      <c r="A3053" s="16">
        <f t="shared" si="236"/>
        <v>3046</v>
      </c>
      <c r="B3053" s="12" t="s">
        <v>403</v>
      </c>
      <c r="C3053" s="272">
        <v>45131</v>
      </c>
      <c r="D3053" s="272">
        <v>45144</v>
      </c>
      <c r="E3053" s="196">
        <f t="shared" si="240"/>
        <v>45137.5</v>
      </c>
      <c r="F3053" s="272">
        <v>45149</v>
      </c>
      <c r="G3053" s="272">
        <v>45229</v>
      </c>
      <c r="H3053" s="12" t="s">
        <v>152</v>
      </c>
      <c r="I3053" s="234">
        <v>3.42</v>
      </c>
      <c r="J3053" s="272">
        <v>46812</v>
      </c>
      <c r="K3053" s="17">
        <f t="shared" si="237"/>
        <v>92</v>
      </c>
      <c r="L3053" s="283">
        <f t="shared" si="238"/>
        <v>8.243330394410894E-8</v>
      </c>
      <c r="M3053" s="22">
        <f t="shared" si="239"/>
        <v>7.5838639628580222E-6</v>
      </c>
    </row>
    <row r="3054" spans="1:13">
      <c r="A3054" s="16">
        <f t="shared" si="236"/>
        <v>3047</v>
      </c>
      <c r="B3054" s="12" t="s">
        <v>403</v>
      </c>
      <c r="C3054" s="272">
        <v>45131</v>
      </c>
      <c r="D3054" s="272">
        <v>45144</v>
      </c>
      <c r="E3054" s="196">
        <f t="shared" si="240"/>
        <v>45137.5</v>
      </c>
      <c r="F3054" s="272">
        <v>45149</v>
      </c>
      <c r="G3054" s="272">
        <v>45188</v>
      </c>
      <c r="H3054" s="12" t="s">
        <v>157</v>
      </c>
      <c r="I3054" s="234">
        <v>231.87</v>
      </c>
      <c r="J3054" s="272">
        <v>46813</v>
      </c>
      <c r="K3054" s="17">
        <f t="shared" si="237"/>
        <v>51</v>
      </c>
      <c r="L3054" s="283">
        <f t="shared" si="238"/>
        <v>5.5888333875791053E-6</v>
      </c>
      <c r="M3054" s="22">
        <f t="shared" si="239"/>
        <v>2.8503050276653438E-4</v>
      </c>
    </row>
    <row r="3055" spans="1:13">
      <c r="A3055" s="16">
        <f t="shared" si="236"/>
        <v>3048</v>
      </c>
      <c r="B3055" s="12" t="s">
        <v>404</v>
      </c>
      <c r="C3055" s="272">
        <v>45130</v>
      </c>
      <c r="D3055" s="272">
        <v>45143</v>
      </c>
      <c r="E3055" s="196">
        <f t="shared" si="240"/>
        <v>45136.5</v>
      </c>
      <c r="F3055" s="272">
        <v>45149</v>
      </c>
      <c r="G3055" s="272">
        <v>45188</v>
      </c>
      <c r="H3055" s="12" t="s">
        <v>157</v>
      </c>
      <c r="I3055" s="234">
        <v>52.21</v>
      </c>
      <c r="J3055" s="272">
        <v>46814</v>
      </c>
      <c r="K3055" s="17">
        <f t="shared" si="237"/>
        <v>52</v>
      </c>
      <c r="L3055" s="283">
        <f t="shared" si="238"/>
        <v>1.2584335669362362E-6</v>
      </c>
      <c r="M3055" s="22">
        <f t="shared" si="239"/>
        <v>6.5438545480684283E-5</v>
      </c>
    </row>
    <row r="3056" spans="1:13">
      <c r="A3056" s="16">
        <f t="shared" si="236"/>
        <v>3049</v>
      </c>
      <c r="B3056" s="12" t="s">
        <v>403</v>
      </c>
      <c r="C3056" s="272">
        <v>45131</v>
      </c>
      <c r="D3056" s="272">
        <v>45144</v>
      </c>
      <c r="E3056" s="196">
        <f t="shared" si="240"/>
        <v>45137.5</v>
      </c>
      <c r="F3056" s="272">
        <v>45149</v>
      </c>
      <c r="G3056" s="272">
        <v>45183</v>
      </c>
      <c r="H3056" s="12" t="s">
        <v>153</v>
      </c>
      <c r="I3056" s="234">
        <v>320.5</v>
      </c>
      <c r="J3056" s="272">
        <v>46815</v>
      </c>
      <c r="K3056" s="17">
        <f t="shared" si="237"/>
        <v>46</v>
      </c>
      <c r="L3056" s="283">
        <f t="shared" si="238"/>
        <v>7.7251093316043606E-6</v>
      </c>
      <c r="M3056" s="22">
        <f t="shared" si="239"/>
        <v>3.5535502925380057E-4</v>
      </c>
    </row>
    <row r="3057" spans="1:13">
      <c r="A3057" s="16">
        <f t="shared" si="236"/>
        <v>3050</v>
      </c>
      <c r="B3057" s="12" t="s">
        <v>403</v>
      </c>
      <c r="C3057" s="272">
        <v>45131</v>
      </c>
      <c r="D3057" s="272">
        <v>45144</v>
      </c>
      <c r="E3057" s="196">
        <f t="shared" si="240"/>
        <v>45137.5</v>
      </c>
      <c r="F3057" s="272">
        <v>45149</v>
      </c>
      <c r="G3057" s="272">
        <v>45229</v>
      </c>
      <c r="H3057" s="12" t="s">
        <v>152</v>
      </c>
      <c r="I3057" s="234">
        <v>35.950000000000003</v>
      </c>
      <c r="J3057" s="272">
        <v>46816</v>
      </c>
      <c r="K3057" s="17">
        <f t="shared" si="237"/>
        <v>92</v>
      </c>
      <c r="L3057" s="283">
        <f t="shared" si="238"/>
        <v>8.665138236230165E-7</v>
      </c>
      <c r="M3057" s="22">
        <f t="shared" si="239"/>
        <v>7.9719271773317515E-5</v>
      </c>
    </row>
    <row r="3058" spans="1:13">
      <c r="A3058" s="16">
        <f t="shared" si="236"/>
        <v>3051</v>
      </c>
      <c r="B3058" s="12" t="s">
        <v>403</v>
      </c>
      <c r="C3058" s="272">
        <v>45131</v>
      </c>
      <c r="D3058" s="272">
        <v>45144</v>
      </c>
      <c r="E3058" s="196">
        <f t="shared" si="240"/>
        <v>45137.5</v>
      </c>
      <c r="F3058" s="272">
        <v>45149</v>
      </c>
      <c r="G3058" s="272">
        <v>45183</v>
      </c>
      <c r="H3058" s="12" t="s">
        <v>152</v>
      </c>
      <c r="I3058" s="234">
        <v>48.33</v>
      </c>
      <c r="J3058" s="272">
        <v>46817</v>
      </c>
      <c r="K3058" s="17">
        <f t="shared" si="237"/>
        <v>46</v>
      </c>
      <c r="L3058" s="283">
        <f t="shared" si="238"/>
        <v>1.164912742578592E-6</v>
      </c>
      <c r="M3058" s="22">
        <f t="shared" si="239"/>
        <v>5.3585986158615234E-5</v>
      </c>
    </row>
    <row r="3059" spans="1:13">
      <c r="A3059" s="16">
        <f t="shared" si="236"/>
        <v>3052</v>
      </c>
      <c r="B3059" s="12" t="s">
        <v>403</v>
      </c>
      <c r="C3059" s="272">
        <v>45131</v>
      </c>
      <c r="D3059" s="272">
        <v>45144</v>
      </c>
      <c r="E3059" s="196">
        <f t="shared" si="240"/>
        <v>45137.5</v>
      </c>
      <c r="F3059" s="272">
        <v>45149</v>
      </c>
      <c r="G3059" s="272">
        <v>45155</v>
      </c>
      <c r="H3059" s="12" t="s">
        <v>152</v>
      </c>
      <c r="I3059" s="234">
        <v>24.450000000000003</v>
      </c>
      <c r="J3059" s="272">
        <v>46818</v>
      </c>
      <c r="K3059" s="17">
        <f t="shared" si="237"/>
        <v>18</v>
      </c>
      <c r="L3059" s="283">
        <f t="shared" si="238"/>
        <v>5.8932581328463849E-7</v>
      </c>
      <c r="M3059" s="22">
        <f t="shared" si="239"/>
        <v>1.0607864639123493E-5</v>
      </c>
    </row>
    <row r="3060" spans="1:13">
      <c r="A3060" s="16">
        <f t="shared" si="236"/>
        <v>3053</v>
      </c>
      <c r="B3060" s="12" t="s">
        <v>403</v>
      </c>
      <c r="C3060" s="272">
        <v>45131</v>
      </c>
      <c r="D3060" s="272">
        <v>45144</v>
      </c>
      <c r="E3060" s="196">
        <f t="shared" si="240"/>
        <v>45137.5</v>
      </c>
      <c r="F3060" s="272">
        <v>45149</v>
      </c>
      <c r="G3060" s="272">
        <v>45155</v>
      </c>
      <c r="H3060" s="12" t="s">
        <v>156</v>
      </c>
      <c r="I3060" s="234">
        <v>50</v>
      </c>
      <c r="J3060" s="272">
        <v>46819</v>
      </c>
      <c r="K3060" s="17">
        <f t="shared" si="237"/>
        <v>18</v>
      </c>
      <c r="L3060" s="283">
        <f t="shared" si="238"/>
        <v>1.205165262340774E-6</v>
      </c>
      <c r="M3060" s="22">
        <f t="shared" si="239"/>
        <v>2.169297472213393E-5</v>
      </c>
    </row>
    <row r="3061" spans="1:13">
      <c r="A3061" s="16">
        <f t="shared" si="236"/>
        <v>3054</v>
      </c>
      <c r="B3061" s="12" t="s">
        <v>403</v>
      </c>
      <c r="C3061" s="272">
        <v>45131</v>
      </c>
      <c r="D3061" s="272">
        <v>45144</v>
      </c>
      <c r="E3061" s="196">
        <f t="shared" si="240"/>
        <v>45137.5</v>
      </c>
      <c r="F3061" s="272">
        <v>45149</v>
      </c>
      <c r="G3061" s="272">
        <v>45229</v>
      </c>
      <c r="H3061" s="12" t="s">
        <v>165</v>
      </c>
      <c r="I3061" s="234">
        <v>26.1</v>
      </c>
      <c r="J3061" s="272">
        <v>46820</v>
      </c>
      <c r="K3061" s="17">
        <f t="shared" si="237"/>
        <v>92</v>
      </c>
      <c r="L3061" s="283">
        <f t="shared" si="238"/>
        <v>6.2909626694188406E-7</v>
      </c>
      <c r="M3061" s="22">
        <f t="shared" si="239"/>
        <v>5.7876856558653331E-5</v>
      </c>
    </row>
    <row r="3062" spans="1:13">
      <c r="A3062" s="16">
        <f t="shared" si="236"/>
        <v>3055</v>
      </c>
      <c r="B3062" s="12" t="s">
        <v>403</v>
      </c>
      <c r="C3062" s="272">
        <v>45131</v>
      </c>
      <c r="D3062" s="272">
        <v>45144</v>
      </c>
      <c r="E3062" s="196">
        <f t="shared" si="240"/>
        <v>45137.5</v>
      </c>
      <c r="F3062" s="272">
        <v>45149</v>
      </c>
      <c r="G3062" s="272">
        <v>45149</v>
      </c>
      <c r="H3062" s="12" t="s">
        <v>166</v>
      </c>
      <c r="I3062" s="234">
        <v>19430.119999999995</v>
      </c>
      <c r="J3062" s="272">
        <v>46821</v>
      </c>
      <c r="K3062" s="17">
        <f t="shared" si="237"/>
        <v>12</v>
      </c>
      <c r="L3062" s="283">
        <f t="shared" si="238"/>
        <v>4.6833011334225429E-4</v>
      </c>
      <c r="M3062" s="22">
        <f t="shared" si="239"/>
        <v>5.6199613601070515E-3</v>
      </c>
    </row>
    <row r="3063" spans="1:13">
      <c r="A3063" s="16">
        <f t="shared" si="236"/>
        <v>3056</v>
      </c>
      <c r="B3063" s="12" t="s">
        <v>403</v>
      </c>
      <c r="C3063" s="272">
        <v>45131</v>
      </c>
      <c r="D3063" s="272">
        <v>45144</v>
      </c>
      <c r="E3063" s="196">
        <f t="shared" si="240"/>
        <v>45137.5</v>
      </c>
      <c r="F3063" s="272">
        <v>45149</v>
      </c>
      <c r="G3063" s="272">
        <v>45183</v>
      </c>
      <c r="H3063" s="12" t="s">
        <v>153</v>
      </c>
      <c r="I3063" s="234">
        <v>137.57999999999998</v>
      </c>
      <c r="J3063" s="272">
        <v>46822</v>
      </c>
      <c r="K3063" s="17">
        <f t="shared" si="237"/>
        <v>46</v>
      </c>
      <c r="L3063" s="283">
        <f t="shared" si="238"/>
        <v>3.3161327358568731E-6</v>
      </c>
      <c r="M3063" s="22">
        <f t="shared" si="239"/>
        <v>1.5254210584941615E-4</v>
      </c>
    </row>
    <row r="3064" spans="1:13">
      <c r="A3064" s="16">
        <f t="shared" si="236"/>
        <v>3057</v>
      </c>
      <c r="B3064" s="12" t="s">
        <v>403</v>
      </c>
      <c r="C3064" s="272">
        <v>45131</v>
      </c>
      <c r="D3064" s="272">
        <v>45144</v>
      </c>
      <c r="E3064" s="196">
        <f t="shared" si="240"/>
        <v>45137.5</v>
      </c>
      <c r="F3064" s="272">
        <v>45149</v>
      </c>
      <c r="G3064" s="272">
        <v>45183</v>
      </c>
      <c r="H3064" s="12" t="s">
        <v>152</v>
      </c>
      <c r="I3064" s="234">
        <v>8.98</v>
      </c>
      <c r="J3064" s="272">
        <v>46823</v>
      </c>
      <c r="K3064" s="17">
        <f t="shared" si="237"/>
        <v>46</v>
      </c>
      <c r="L3064" s="283">
        <f t="shared" si="238"/>
        <v>2.1644768111640301E-7</v>
      </c>
      <c r="M3064" s="22">
        <f t="shared" si="239"/>
        <v>9.9565933313545385E-6</v>
      </c>
    </row>
    <row r="3065" spans="1:13">
      <c r="A3065" s="16">
        <f t="shared" si="236"/>
        <v>3058</v>
      </c>
      <c r="B3065" s="12" t="s">
        <v>403</v>
      </c>
      <c r="C3065" s="272">
        <v>45131</v>
      </c>
      <c r="D3065" s="272">
        <v>45144</v>
      </c>
      <c r="E3065" s="196">
        <f t="shared" si="240"/>
        <v>45137.5</v>
      </c>
      <c r="F3065" s="272">
        <v>45149</v>
      </c>
      <c r="G3065" s="272">
        <v>45183</v>
      </c>
      <c r="H3065" s="12" t="s">
        <v>156</v>
      </c>
      <c r="I3065" s="234">
        <v>118.11999999999999</v>
      </c>
      <c r="J3065" s="272">
        <v>46824</v>
      </c>
      <c r="K3065" s="17">
        <f t="shared" si="237"/>
        <v>46</v>
      </c>
      <c r="L3065" s="283">
        <f t="shared" si="238"/>
        <v>2.8470824157538442E-6</v>
      </c>
      <c r="M3065" s="22">
        <f t="shared" si="239"/>
        <v>1.3096579112467684E-4</v>
      </c>
    </row>
    <row r="3066" spans="1:13">
      <c r="A3066" s="16">
        <f t="shared" si="236"/>
        <v>3059</v>
      </c>
      <c r="B3066" s="12" t="s">
        <v>403</v>
      </c>
      <c r="C3066" s="272">
        <v>45131</v>
      </c>
      <c r="D3066" s="272">
        <v>45144</v>
      </c>
      <c r="E3066" s="196">
        <f t="shared" si="240"/>
        <v>45137.5</v>
      </c>
      <c r="F3066" s="272">
        <v>45149</v>
      </c>
      <c r="G3066" s="272">
        <v>45155</v>
      </c>
      <c r="H3066" s="12" t="s">
        <v>152</v>
      </c>
      <c r="I3066" s="234">
        <v>411.24</v>
      </c>
      <c r="J3066" s="272">
        <v>46825</v>
      </c>
      <c r="K3066" s="17">
        <f t="shared" si="237"/>
        <v>18</v>
      </c>
      <c r="L3066" s="283">
        <f t="shared" si="238"/>
        <v>9.9122432497003974E-6</v>
      </c>
      <c r="M3066" s="22">
        <f t="shared" si="239"/>
        <v>1.7842037849460715E-4</v>
      </c>
    </row>
    <row r="3067" spans="1:13">
      <c r="A3067" s="16">
        <f t="shared" si="236"/>
        <v>3060</v>
      </c>
      <c r="B3067" s="12" t="s">
        <v>404</v>
      </c>
      <c r="C3067" s="272">
        <v>45130</v>
      </c>
      <c r="D3067" s="272">
        <v>45143</v>
      </c>
      <c r="E3067" s="196">
        <f t="shared" si="240"/>
        <v>45136.5</v>
      </c>
      <c r="F3067" s="272">
        <v>45149</v>
      </c>
      <c r="G3067" s="272">
        <v>45188</v>
      </c>
      <c r="H3067" s="12" t="s">
        <v>157</v>
      </c>
      <c r="I3067" s="234">
        <v>53.91</v>
      </c>
      <c r="J3067" s="272">
        <v>46826</v>
      </c>
      <c r="K3067" s="17">
        <f t="shared" si="237"/>
        <v>52</v>
      </c>
      <c r="L3067" s="283">
        <f t="shared" si="238"/>
        <v>1.2994091858558224E-6</v>
      </c>
      <c r="M3067" s="22">
        <f t="shared" si="239"/>
        <v>6.7569277664502762E-5</v>
      </c>
    </row>
    <row r="3068" spans="1:13">
      <c r="A3068" s="16">
        <f t="shared" si="236"/>
        <v>3061</v>
      </c>
      <c r="B3068" s="12" t="s">
        <v>403</v>
      </c>
      <c r="C3068" s="272">
        <v>45131</v>
      </c>
      <c r="D3068" s="272">
        <v>45144</v>
      </c>
      <c r="E3068" s="196">
        <f t="shared" si="240"/>
        <v>45137.5</v>
      </c>
      <c r="F3068" s="272">
        <v>45149</v>
      </c>
      <c r="G3068" s="272">
        <v>45183</v>
      </c>
      <c r="H3068" s="12" t="s">
        <v>153</v>
      </c>
      <c r="I3068" s="234">
        <v>148.79</v>
      </c>
      <c r="J3068" s="272">
        <v>46827</v>
      </c>
      <c r="K3068" s="17">
        <f t="shared" si="237"/>
        <v>46</v>
      </c>
      <c r="L3068" s="283">
        <f t="shared" si="238"/>
        <v>3.5863307876736748E-6</v>
      </c>
      <c r="M3068" s="22">
        <f t="shared" si="239"/>
        <v>1.6497121623298904E-4</v>
      </c>
    </row>
    <row r="3069" spans="1:13">
      <c r="A3069" s="16">
        <f t="shared" si="236"/>
        <v>3062</v>
      </c>
      <c r="B3069" s="12" t="s">
        <v>403</v>
      </c>
      <c r="C3069" s="272">
        <v>45131</v>
      </c>
      <c r="D3069" s="272">
        <v>45144</v>
      </c>
      <c r="E3069" s="196">
        <f t="shared" si="240"/>
        <v>45137.5</v>
      </c>
      <c r="F3069" s="272">
        <v>45149</v>
      </c>
      <c r="G3069" s="272">
        <v>45229</v>
      </c>
      <c r="H3069" s="12" t="s">
        <v>152</v>
      </c>
      <c r="I3069" s="234">
        <v>39.89</v>
      </c>
      <c r="J3069" s="272">
        <v>46828</v>
      </c>
      <c r="K3069" s="17">
        <f t="shared" si="237"/>
        <v>92</v>
      </c>
      <c r="L3069" s="283">
        <f t="shared" si="238"/>
        <v>9.6148084629546945E-7</v>
      </c>
      <c r="M3069" s="22">
        <f t="shared" si="239"/>
        <v>8.8456237859183191E-5</v>
      </c>
    </row>
    <row r="3070" spans="1:13">
      <c r="A3070" s="16">
        <f t="shared" si="236"/>
        <v>3063</v>
      </c>
      <c r="B3070" s="12" t="s">
        <v>403</v>
      </c>
      <c r="C3070" s="272">
        <v>45131</v>
      </c>
      <c r="D3070" s="272">
        <v>45144</v>
      </c>
      <c r="E3070" s="196">
        <f t="shared" si="240"/>
        <v>45137.5</v>
      </c>
      <c r="F3070" s="272">
        <v>45149</v>
      </c>
      <c r="G3070" s="272">
        <v>45188</v>
      </c>
      <c r="H3070" s="12" t="s">
        <v>157</v>
      </c>
      <c r="I3070" s="234">
        <v>22.14</v>
      </c>
      <c r="J3070" s="272">
        <v>46829</v>
      </c>
      <c r="K3070" s="17">
        <f t="shared" si="237"/>
        <v>51</v>
      </c>
      <c r="L3070" s="283">
        <f t="shared" si="238"/>
        <v>5.3364717816449475E-7</v>
      </c>
      <c r="M3070" s="22">
        <f t="shared" si="239"/>
        <v>2.7216006086389231E-5</v>
      </c>
    </row>
    <row r="3071" spans="1:13">
      <c r="A3071" s="16">
        <f t="shared" si="236"/>
        <v>3064</v>
      </c>
      <c r="B3071" s="12" t="s">
        <v>404</v>
      </c>
      <c r="C3071" s="272">
        <v>45130</v>
      </c>
      <c r="D3071" s="272">
        <v>45143</v>
      </c>
      <c r="E3071" s="196">
        <f t="shared" si="240"/>
        <v>45136.5</v>
      </c>
      <c r="F3071" s="272">
        <v>45149</v>
      </c>
      <c r="G3071" s="272">
        <v>45188</v>
      </c>
      <c r="H3071" s="12" t="s">
        <v>157</v>
      </c>
      <c r="I3071" s="234">
        <v>77.349999999999994</v>
      </c>
      <c r="J3071" s="272">
        <v>46830</v>
      </c>
      <c r="K3071" s="17">
        <f t="shared" si="237"/>
        <v>52</v>
      </c>
      <c r="L3071" s="283">
        <f t="shared" si="238"/>
        <v>1.8643906608411771E-6</v>
      </c>
      <c r="M3071" s="22">
        <f t="shared" si="239"/>
        <v>9.6948314363741209E-5</v>
      </c>
    </row>
    <row r="3072" spans="1:13">
      <c r="A3072" s="16">
        <f t="shared" si="236"/>
        <v>3065</v>
      </c>
      <c r="B3072" s="12" t="s">
        <v>403</v>
      </c>
      <c r="C3072" s="272">
        <v>45131</v>
      </c>
      <c r="D3072" s="272">
        <v>45144</v>
      </c>
      <c r="E3072" s="196">
        <f t="shared" si="240"/>
        <v>45137.5</v>
      </c>
      <c r="F3072" s="272">
        <v>45149</v>
      </c>
      <c r="G3072" s="272">
        <v>45183</v>
      </c>
      <c r="H3072" s="12" t="s">
        <v>153</v>
      </c>
      <c r="I3072" s="234">
        <v>35.74</v>
      </c>
      <c r="J3072" s="272">
        <v>46831</v>
      </c>
      <c r="K3072" s="17">
        <f t="shared" si="237"/>
        <v>46</v>
      </c>
      <c r="L3072" s="283">
        <f t="shared" si="238"/>
        <v>8.6145212952118532E-7</v>
      </c>
      <c r="M3072" s="22">
        <f t="shared" si="239"/>
        <v>3.9626797957974527E-5</v>
      </c>
    </row>
    <row r="3073" spans="1:13">
      <c r="A3073" s="16">
        <f t="shared" si="236"/>
        <v>3066</v>
      </c>
      <c r="B3073" s="12" t="s">
        <v>403</v>
      </c>
      <c r="C3073" s="272">
        <v>45131</v>
      </c>
      <c r="D3073" s="272">
        <v>45144</v>
      </c>
      <c r="E3073" s="196">
        <f t="shared" si="240"/>
        <v>45137.5</v>
      </c>
      <c r="F3073" s="272">
        <v>45149</v>
      </c>
      <c r="G3073" s="272">
        <v>45188</v>
      </c>
      <c r="H3073" s="12" t="s">
        <v>157</v>
      </c>
      <c r="I3073" s="234">
        <v>21.66</v>
      </c>
      <c r="J3073" s="272">
        <v>46832</v>
      </c>
      <c r="K3073" s="17">
        <f t="shared" si="237"/>
        <v>51</v>
      </c>
      <c r="L3073" s="283">
        <f t="shared" si="238"/>
        <v>5.2207759164602332E-7</v>
      </c>
      <c r="M3073" s="22">
        <f t="shared" si="239"/>
        <v>2.6625957173947189E-5</v>
      </c>
    </row>
    <row r="3074" spans="1:13">
      <c r="A3074" s="16">
        <f t="shared" si="236"/>
        <v>3067</v>
      </c>
      <c r="B3074" s="12" t="s">
        <v>404</v>
      </c>
      <c r="C3074" s="272">
        <v>45130</v>
      </c>
      <c r="D3074" s="272">
        <v>45143</v>
      </c>
      <c r="E3074" s="196">
        <f t="shared" si="240"/>
        <v>45136.5</v>
      </c>
      <c r="F3074" s="272">
        <v>45149</v>
      </c>
      <c r="G3074" s="272">
        <v>45188</v>
      </c>
      <c r="H3074" s="12" t="s">
        <v>157</v>
      </c>
      <c r="I3074" s="234">
        <v>33.57</v>
      </c>
      <c r="J3074" s="272">
        <v>46833</v>
      </c>
      <c r="K3074" s="17">
        <f t="shared" si="237"/>
        <v>52</v>
      </c>
      <c r="L3074" s="283">
        <f t="shared" si="238"/>
        <v>8.091479571355957E-7</v>
      </c>
      <c r="M3074" s="22">
        <f t="shared" si="239"/>
        <v>4.2075693771050977E-5</v>
      </c>
    </row>
    <row r="3075" spans="1:13">
      <c r="A3075" s="16">
        <f t="shared" si="236"/>
        <v>3068</v>
      </c>
      <c r="B3075" s="12" t="s">
        <v>403</v>
      </c>
      <c r="C3075" s="272">
        <v>45131</v>
      </c>
      <c r="D3075" s="272">
        <v>45144</v>
      </c>
      <c r="E3075" s="196">
        <f t="shared" si="240"/>
        <v>45137.5</v>
      </c>
      <c r="F3075" s="272">
        <v>45149</v>
      </c>
      <c r="G3075" s="272">
        <v>45188</v>
      </c>
      <c r="H3075" s="12" t="s">
        <v>157</v>
      </c>
      <c r="I3075" s="234">
        <v>52.18</v>
      </c>
      <c r="J3075" s="272">
        <v>46834</v>
      </c>
      <c r="K3075" s="17">
        <f t="shared" si="237"/>
        <v>51</v>
      </c>
      <c r="L3075" s="283">
        <f t="shared" si="238"/>
        <v>1.2577104677788318E-6</v>
      </c>
      <c r="M3075" s="22">
        <f t="shared" si="239"/>
        <v>6.4143233856720419E-5</v>
      </c>
    </row>
    <row r="3076" spans="1:13">
      <c r="A3076" s="16">
        <f t="shared" si="236"/>
        <v>3069</v>
      </c>
      <c r="B3076" s="12" t="s">
        <v>404</v>
      </c>
      <c r="C3076" s="272">
        <v>45130</v>
      </c>
      <c r="D3076" s="272">
        <v>45143</v>
      </c>
      <c r="E3076" s="196">
        <f t="shared" si="240"/>
        <v>45136.5</v>
      </c>
      <c r="F3076" s="272">
        <v>45149</v>
      </c>
      <c r="G3076" s="272">
        <v>45188</v>
      </c>
      <c r="H3076" s="12" t="s">
        <v>157</v>
      </c>
      <c r="I3076" s="234">
        <v>206.14</v>
      </c>
      <c r="J3076" s="272">
        <v>46835</v>
      </c>
      <c r="K3076" s="17">
        <f t="shared" si="237"/>
        <v>52</v>
      </c>
      <c r="L3076" s="283">
        <f t="shared" si="238"/>
        <v>4.9686553435785428E-6</v>
      </c>
      <c r="M3076" s="22">
        <f t="shared" si="239"/>
        <v>2.5837007786608425E-4</v>
      </c>
    </row>
    <row r="3077" spans="1:13">
      <c r="A3077" s="16">
        <f t="shared" si="236"/>
        <v>3070</v>
      </c>
      <c r="B3077" s="12" t="s">
        <v>403</v>
      </c>
      <c r="C3077" s="272">
        <v>45131</v>
      </c>
      <c r="D3077" s="272">
        <v>45144</v>
      </c>
      <c r="E3077" s="196">
        <f t="shared" si="240"/>
        <v>45137.5</v>
      </c>
      <c r="F3077" s="272">
        <v>45149</v>
      </c>
      <c r="G3077" s="272">
        <v>45153</v>
      </c>
      <c r="H3077" s="12" t="s">
        <v>164</v>
      </c>
      <c r="I3077" s="234">
        <v>180.45</v>
      </c>
      <c r="J3077" s="272">
        <v>46836</v>
      </c>
      <c r="K3077" s="17">
        <f t="shared" si="237"/>
        <v>16</v>
      </c>
      <c r="L3077" s="283">
        <f t="shared" si="238"/>
        <v>4.3494414317878527E-6</v>
      </c>
      <c r="M3077" s="22">
        <f t="shared" si="239"/>
        <v>6.9591062908605644E-5</v>
      </c>
    </row>
    <row r="3078" spans="1:13">
      <c r="A3078" s="16">
        <f t="shared" si="236"/>
        <v>3071</v>
      </c>
      <c r="B3078" s="12" t="s">
        <v>404</v>
      </c>
      <c r="C3078" s="272">
        <v>45130</v>
      </c>
      <c r="D3078" s="272">
        <v>45143</v>
      </c>
      <c r="E3078" s="196">
        <f t="shared" si="240"/>
        <v>45136.5</v>
      </c>
      <c r="F3078" s="272">
        <v>45149</v>
      </c>
      <c r="G3078" s="272">
        <v>45188</v>
      </c>
      <c r="H3078" s="12" t="s">
        <v>157</v>
      </c>
      <c r="I3078" s="234">
        <v>106.35</v>
      </c>
      <c r="J3078" s="272">
        <v>46837</v>
      </c>
      <c r="K3078" s="17">
        <f t="shared" si="237"/>
        <v>52</v>
      </c>
      <c r="L3078" s="283">
        <f t="shared" si="238"/>
        <v>2.563386512998826E-6</v>
      </c>
      <c r="M3078" s="22">
        <f t="shared" si="239"/>
        <v>1.3329609867593895E-4</v>
      </c>
    </row>
    <row r="3079" spans="1:13">
      <c r="A3079" s="16">
        <f t="shared" si="236"/>
        <v>3072</v>
      </c>
      <c r="B3079" s="12" t="s">
        <v>403</v>
      </c>
      <c r="C3079" s="272">
        <v>45131</v>
      </c>
      <c r="D3079" s="272">
        <v>45144</v>
      </c>
      <c r="E3079" s="196">
        <f t="shared" si="240"/>
        <v>45137.5</v>
      </c>
      <c r="F3079" s="272">
        <v>45149</v>
      </c>
      <c r="G3079" s="272">
        <v>45188</v>
      </c>
      <c r="H3079" s="12" t="s">
        <v>157</v>
      </c>
      <c r="I3079" s="234">
        <v>18.05</v>
      </c>
      <c r="J3079" s="272">
        <v>46838</v>
      </c>
      <c r="K3079" s="17">
        <f t="shared" si="237"/>
        <v>51</v>
      </c>
      <c r="L3079" s="283">
        <f t="shared" si="238"/>
        <v>4.350646597050194E-7</v>
      </c>
      <c r="M3079" s="22">
        <f t="shared" si="239"/>
        <v>2.2188297644955989E-5</v>
      </c>
    </row>
    <row r="3080" spans="1:13">
      <c r="A3080" s="16">
        <f t="shared" si="236"/>
        <v>3073</v>
      </c>
      <c r="B3080" s="12" t="s">
        <v>404</v>
      </c>
      <c r="C3080" s="272">
        <v>45130</v>
      </c>
      <c r="D3080" s="272">
        <v>45143</v>
      </c>
      <c r="E3080" s="196">
        <f t="shared" si="240"/>
        <v>45136.5</v>
      </c>
      <c r="F3080" s="272">
        <v>45149</v>
      </c>
      <c r="G3080" s="272">
        <v>45188</v>
      </c>
      <c r="H3080" s="12" t="s">
        <v>157</v>
      </c>
      <c r="I3080" s="234">
        <v>28.98</v>
      </c>
      <c r="J3080" s="272">
        <v>46839</v>
      </c>
      <c r="K3080" s="17">
        <f t="shared" si="237"/>
        <v>52</v>
      </c>
      <c r="L3080" s="283">
        <f t="shared" si="238"/>
        <v>6.9851378605271255E-7</v>
      </c>
      <c r="M3080" s="22">
        <f t="shared" si="239"/>
        <v>3.6322716874741056E-5</v>
      </c>
    </row>
    <row r="3081" spans="1:13">
      <c r="A3081" s="16">
        <f t="shared" ref="A3081:A3144" si="241">A3080+1</f>
        <v>3074</v>
      </c>
      <c r="B3081" s="12" t="s">
        <v>403</v>
      </c>
      <c r="C3081" s="272">
        <v>45131</v>
      </c>
      <c r="D3081" s="272">
        <v>45144</v>
      </c>
      <c r="E3081" s="196">
        <f t="shared" si="240"/>
        <v>45137.5</v>
      </c>
      <c r="F3081" s="272">
        <v>45149</v>
      </c>
      <c r="G3081" s="272">
        <v>45155</v>
      </c>
      <c r="H3081" s="12" t="s">
        <v>156</v>
      </c>
      <c r="I3081" s="234">
        <v>23.07</v>
      </c>
      <c r="J3081" s="272">
        <v>46840</v>
      </c>
      <c r="K3081" s="17">
        <f t="shared" si="237"/>
        <v>18</v>
      </c>
      <c r="L3081" s="283">
        <f t="shared" si="238"/>
        <v>5.5606325204403307E-7</v>
      </c>
      <c r="M3081" s="22">
        <f t="shared" si="239"/>
        <v>1.0009138536792595E-5</v>
      </c>
    </row>
    <row r="3082" spans="1:13">
      <c r="A3082" s="16">
        <f t="shared" si="241"/>
        <v>3075</v>
      </c>
      <c r="B3082" s="12" t="s">
        <v>403</v>
      </c>
      <c r="C3082" s="272">
        <v>45131</v>
      </c>
      <c r="D3082" s="272">
        <v>45144</v>
      </c>
      <c r="E3082" s="196">
        <f t="shared" si="240"/>
        <v>45137.5</v>
      </c>
      <c r="F3082" s="272">
        <v>45149</v>
      </c>
      <c r="G3082" s="272">
        <v>45183</v>
      </c>
      <c r="H3082" s="12" t="s">
        <v>164</v>
      </c>
      <c r="I3082" s="234">
        <v>63</v>
      </c>
      <c r="J3082" s="272">
        <v>46841</v>
      </c>
      <c r="K3082" s="17">
        <f t="shared" ref="K3082:K3145" si="242">(G3082-D3082)+((D3082-C3082+1)/2)</f>
        <v>46</v>
      </c>
      <c r="L3082" s="283">
        <f t="shared" ref="L3082:L3145" si="243">I3082/$I$4859</f>
        <v>1.5185082305493751E-6</v>
      </c>
      <c r="M3082" s="22">
        <f t="shared" ref="M3082:M3145" si="244">L3082*K3082</f>
        <v>6.9851378605271258E-5</v>
      </c>
    </row>
    <row r="3083" spans="1:13">
      <c r="A3083" s="16">
        <f t="shared" si="241"/>
        <v>3076</v>
      </c>
      <c r="B3083" s="12" t="s">
        <v>403</v>
      </c>
      <c r="C3083" s="272">
        <v>45131</v>
      </c>
      <c r="D3083" s="272">
        <v>45144</v>
      </c>
      <c r="E3083" s="196">
        <f t="shared" si="240"/>
        <v>45137.5</v>
      </c>
      <c r="F3083" s="272">
        <v>45149</v>
      </c>
      <c r="G3083" s="272">
        <v>45229</v>
      </c>
      <c r="H3083" s="12" t="s">
        <v>152</v>
      </c>
      <c r="I3083" s="234">
        <v>3.23</v>
      </c>
      <c r="J3083" s="272">
        <v>46842</v>
      </c>
      <c r="K3083" s="17">
        <f t="shared" si="242"/>
        <v>92</v>
      </c>
      <c r="L3083" s="283">
        <f t="shared" si="243"/>
        <v>7.7853675947213998E-8</v>
      </c>
      <c r="M3083" s="22">
        <f t="shared" si="244"/>
        <v>7.1625381871436875E-6</v>
      </c>
    </row>
    <row r="3084" spans="1:13">
      <c r="A3084" s="16">
        <f t="shared" si="241"/>
        <v>3077</v>
      </c>
      <c r="B3084" s="12" t="s">
        <v>403</v>
      </c>
      <c r="C3084" s="272">
        <v>45131</v>
      </c>
      <c r="D3084" s="272">
        <v>45144</v>
      </c>
      <c r="E3084" s="196">
        <f t="shared" si="240"/>
        <v>45137.5</v>
      </c>
      <c r="F3084" s="272">
        <v>45149</v>
      </c>
      <c r="G3084" s="272">
        <v>45155</v>
      </c>
      <c r="H3084" s="12" t="s">
        <v>152</v>
      </c>
      <c r="I3084" s="234">
        <v>42.980000000000004</v>
      </c>
      <c r="J3084" s="272">
        <v>46843</v>
      </c>
      <c r="K3084" s="17">
        <f t="shared" si="242"/>
        <v>18</v>
      </c>
      <c r="L3084" s="283">
        <f t="shared" si="243"/>
        <v>1.0359600595081293E-6</v>
      </c>
      <c r="M3084" s="22">
        <f t="shared" si="244"/>
        <v>1.8647281071146327E-5</v>
      </c>
    </row>
    <row r="3085" spans="1:13">
      <c r="A3085" s="16">
        <f t="shared" si="241"/>
        <v>3078</v>
      </c>
      <c r="B3085" s="12" t="s">
        <v>403</v>
      </c>
      <c r="C3085" s="272">
        <v>45131</v>
      </c>
      <c r="D3085" s="272">
        <v>45144</v>
      </c>
      <c r="E3085" s="196">
        <f t="shared" si="240"/>
        <v>45137.5</v>
      </c>
      <c r="F3085" s="272">
        <v>45149</v>
      </c>
      <c r="G3085" s="272">
        <v>45229</v>
      </c>
      <c r="H3085" s="12" t="s">
        <v>152</v>
      </c>
      <c r="I3085" s="234">
        <v>11.42</v>
      </c>
      <c r="J3085" s="272">
        <v>46844</v>
      </c>
      <c r="K3085" s="17">
        <f t="shared" si="242"/>
        <v>92</v>
      </c>
      <c r="L3085" s="283">
        <f t="shared" si="243"/>
        <v>2.7525974591863277E-7</v>
      </c>
      <c r="M3085" s="22">
        <f t="shared" si="244"/>
        <v>2.5323896624514213E-5</v>
      </c>
    </row>
    <row r="3086" spans="1:13">
      <c r="A3086" s="16">
        <f t="shared" si="241"/>
        <v>3079</v>
      </c>
      <c r="B3086" s="12" t="s">
        <v>403</v>
      </c>
      <c r="C3086" s="272">
        <v>45131</v>
      </c>
      <c r="D3086" s="272">
        <v>45144</v>
      </c>
      <c r="E3086" s="196">
        <f t="shared" si="240"/>
        <v>45137.5</v>
      </c>
      <c r="F3086" s="272">
        <v>45149</v>
      </c>
      <c r="G3086" s="272">
        <v>45183</v>
      </c>
      <c r="H3086" s="12" t="s">
        <v>153</v>
      </c>
      <c r="I3086" s="234">
        <v>24.39</v>
      </c>
      <c r="J3086" s="272">
        <v>46845</v>
      </c>
      <c r="K3086" s="17">
        <f t="shared" si="242"/>
        <v>46</v>
      </c>
      <c r="L3086" s="283">
        <f t="shared" si="243"/>
        <v>5.8787961496982951E-7</v>
      </c>
      <c r="M3086" s="22">
        <f t="shared" si="244"/>
        <v>2.7042462288612159E-5</v>
      </c>
    </row>
    <row r="3087" spans="1:13">
      <c r="A3087" s="16">
        <f t="shared" si="241"/>
        <v>3080</v>
      </c>
      <c r="B3087" s="12" t="s">
        <v>403</v>
      </c>
      <c r="C3087" s="272">
        <v>45145</v>
      </c>
      <c r="D3087" s="272">
        <v>45158</v>
      </c>
      <c r="E3087" s="196">
        <f t="shared" si="240"/>
        <v>45151.5</v>
      </c>
      <c r="F3087" s="272">
        <v>45163</v>
      </c>
      <c r="G3087" s="272">
        <v>45188</v>
      </c>
      <c r="H3087" s="12" t="s">
        <v>157</v>
      </c>
      <c r="I3087" s="234">
        <v>31.03</v>
      </c>
      <c r="J3087" s="272">
        <v>46846</v>
      </c>
      <c r="K3087" s="17">
        <f t="shared" si="242"/>
        <v>37</v>
      </c>
      <c r="L3087" s="283">
        <f t="shared" si="243"/>
        <v>7.4792556180868432E-7</v>
      </c>
      <c r="M3087" s="22">
        <f t="shared" si="244"/>
        <v>2.7673245786921321E-5</v>
      </c>
    </row>
    <row r="3088" spans="1:13">
      <c r="A3088" s="16">
        <f t="shared" si="241"/>
        <v>3081</v>
      </c>
      <c r="B3088" s="12" t="s">
        <v>404</v>
      </c>
      <c r="C3088" s="272">
        <v>45144</v>
      </c>
      <c r="D3088" s="272">
        <v>45157</v>
      </c>
      <c r="E3088" s="196">
        <f t="shared" si="240"/>
        <v>45150.5</v>
      </c>
      <c r="F3088" s="272">
        <v>45163</v>
      </c>
      <c r="G3088" s="272">
        <v>45188</v>
      </c>
      <c r="H3088" s="12" t="s">
        <v>157</v>
      </c>
      <c r="I3088" s="234">
        <v>126.53</v>
      </c>
      <c r="J3088" s="272">
        <v>46847</v>
      </c>
      <c r="K3088" s="17">
        <f t="shared" si="242"/>
        <v>38</v>
      </c>
      <c r="L3088" s="283">
        <f t="shared" si="243"/>
        <v>3.0497912128795627E-6</v>
      </c>
      <c r="M3088" s="22">
        <f t="shared" si="244"/>
        <v>1.1589206608942338E-4</v>
      </c>
    </row>
    <row r="3089" spans="1:13">
      <c r="A3089" s="16">
        <f t="shared" si="241"/>
        <v>3082</v>
      </c>
      <c r="B3089" s="12" t="s">
        <v>403</v>
      </c>
      <c r="C3089" s="272">
        <v>45145</v>
      </c>
      <c r="D3089" s="272">
        <v>45158</v>
      </c>
      <c r="E3089" s="196">
        <f t="shared" si="240"/>
        <v>45151.5</v>
      </c>
      <c r="F3089" s="272">
        <v>45163</v>
      </c>
      <c r="G3089" s="272">
        <v>45174</v>
      </c>
      <c r="H3089" s="12" t="s">
        <v>152</v>
      </c>
      <c r="I3089" s="234">
        <v>7.3999999999999995</v>
      </c>
      <c r="J3089" s="272">
        <v>46848</v>
      </c>
      <c r="K3089" s="17">
        <f t="shared" si="242"/>
        <v>23</v>
      </c>
      <c r="L3089" s="283">
        <f t="shared" si="243"/>
        <v>1.7836445882643452E-7</v>
      </c>
      <c r="M3089" s="22">
        <f t="shared" si="244"/>
        <v>4.1023825530079939E-6</v>
      </c>
    </row>
    <row r="3090" spans="1:13">
      <c r="A3090" s="16">
        <f t="shared" si="241"/>
        <v>3083</v>
      </c>
      <c r="B3090" s="12" t="s">
        <v>403</v>
      </c>
      <c r="C3090" s="272">
        <v>45145</v>
      </c>
      <c r="D3090" s="272">
        <v>45158</v>
      </c>
      <c r="E3090" s="196">
        <f t="shared" si="240"/>
        <v>45151.5</v>
      </c>
      <c r="F3090" s="272">
        <v>45163</v>
      </c>
      <c r="G3090" s="272">
        <v>45229</v>
      </c>
      <c r="H3090" s="12" t="s">
        <v>152</v>
      </c>
      <c r="I3090" s="234">
        <v>67.069999999999993</v>
      </c>
      <c r="J3090" s="272">
        <v>46849</v>
      </c>
      <c r="K3090" s="17">
        <f t="shared" si="242"/>
        <v>78</v>
      </c>
      <c r="L3090" s="283">
        <f t="shared" si="243"/>
        <v>1.616608682903914E-6</v>
      </c>
      <c r="M3090" s="22">
        <f t="shared" si="244"/>
        <v>1.2609547726650529E-4</v>
      </c>
    </row>
    <row r="3091" spans="1:13">
      <c r="A3091" s="16">
        <f t="shared" si="241"/>
        <v>3084</v>
      </c>
      <c r="B3091" s="12" t="s">
        <v>403</v>
      </c>
      <c r="C3091" s="272">
        <v>45145</v>
      </c>
      <c r="D3091" s="272">
        <v>45158</v>
      </c>
      <c r="E3091" s="196">
        <f t="shared" si="240"/>
        <v>45151.5</v>
      </c>
      <c r="F3091" s="272">
        <v>45163</v>
      </c>
      <c r="G3091" s="272">
        <v>45229</v>
      </c>
      <c r="H3091" s="12" t="s">
        <v>152</v>
      </c>
      <c r="I3091" s="234">
        <v>2.54</v>
      </c>
      <c r="J3091" s="272">
        <v>46850</v>
      </c>
      <c r="K3091" s="17">
        <f t="shared" si="242"/>
        <v>78</v>
      </c>
      <c r="L3091" s="283">
        <f t="shared" si="243"/>
        <v>6.1222395326911315E-8</v>
      </c>
      <c r="M3091" s="22">
        <f t="shared" si="244"/>
        <v>4.7753468354990824E-6</v>
      </c>
    </row>
    <row r="3092" spans="1:13">
      <c r="A3092" s="16">
        <f t="shared" si="241"/>
        <v>3085</v>
      </c>
      <c r="B3092" s="12" t="s">
        <v>403</v>
      </c>
      <c r="C3092" s="272">
        <v>45145</v>
      </c>
      <c r="D3092" s="272">
        <v>45158</v>
      </c>
      <c r="E3092" s="196">
        <f t="shared" si="240"/>
        <v>45151.5</v>
      </c>
      <c r="F3092" s="272">
        <v>45163</v>
      </c>
      <c r="G3092" s="272">
        <v>45229</v>
      </c>
      <c r="H3092" s="12" t="s">
        <v>156</v>
      </c>
      <c r="I3092" s="234">
        <v>40.64</v>
      </c>
      <c r="J3092" s="272">
        <v>46851</v>
      </c>
      <c r="K3092" s="17">
        <f t="shared" si="242"/>
        <v>78</v>
      </c>
      <c r="L3092" s="283">
        <f t="shared" si="243"/>
        <v>9.7955832523058103E-7</v>
      </c>
      <c r="M3092" s="22">
        <f t="shared" si="244"/>
        <v>7.6405549367985318E-5</v>
      </c>
    </row>
    <row r="3093" spans="1:13">
      <c r="A3093" s="16">
        <f t="shared" si="241"/>
        <v>3086</v>
      </c>
      <c r="B3093" s="12" t="s">
        <v>403</v>
      </c>
      <c r="C3093" s="272">
        <v>45145</v>
      </c>
      <c r="D3093" s="272">
        <v>45158</v>
      </c>
      <c r="E3093" s="196">
        <f t="shared" si="240"/>
        <v>45151.5</v>
      </c>
      <c r="F3093" s="272">
        <v>45163</v>
      </c>
      <c r="G3093" s="272">
        <v>45188</v>
      </c>
      <c r="H3093" s="12" t="s">
        <v>157</v>
      </c>
      <c r="I3093" s="234">
        <v>25.11</v>
      </c>
      <c r="J3093" s="272">
        <v>46852</v>
      </c>
      <c r="K3093" s="17">
        <f t="shared" si="242"/>
        <v>37</v>
      </c>
      <c r="L3093" s="283">
        <f t="shared" si="243"/>
        <v>6.0523399474753666E-7</v>
      </c>
      <c r="M3093" s="22">
        <f t="shared" si="244"/>
        <v>2.2393657805658855E-5</v>
      </c>
    </row>
    <row r="3094" spans="1:13">
      <c r="A3094" s="16">
        <f t="shared" si="241"/>
        <v>3087</v>
      </c>
      <c r="B3094" s="12" t="s">
        <v>404</v>
      </c>
      <c r="C3094" s="272">
        <v>45144</v>
      </c>
      <c r="D3094" s="272">
        <v>45157</v>
      </c>
      <c r="E3094" s="196">
        <f t="shared" si="240"/>
        <v>45150.5</v>
      </c>
      <c r="F3094" s="272">
        <v>45163</v>
      </c>
      <c r="G3094" s="272">
        <v>45188</v>
      </c>
      <c r="H3094" s="12" t="s">
        <v>157</v>
      </c>
      <c r="I3094" s="234">
        <v>165.24</v>
      </c>
      <c r="J3094" s="272">
        <v>46853</v>
      </c>
      <c r="K3094" s="17">
        <f t="shared" si="242"/>
        <v>38</v>
      </c>
      <c r="L3094" s="283">
        <f t="shared" si="243"/>
        <v>3.9828301589837904E-6</v>
      </c>
      <c r="M3094" s="22">
        <f t="shared" si="244"/>
        <v>1.5134754604138404E-4</v>
      </c>
    </row>
    <row r="3095" spans="1:13">
      <c r="A3095" s="16">
        <f t="shared" si="241"/>
        <v>3088</v>
      </c>
      <c r="B3095" s="12" t="s">
        <v>403</v>
      </c>
      <c r="C3095" s="272">
        <v>45145</v>
      </c>
      <c r="D3095" s="272">
        <v>45158</v>
      </c>
      <c r="E3095" s="196">
        <f t="shared" si="240"/>
        <v>45151.5</v>
      </c>
      <c r="F3095" s="272">
        <v>45163</v>
      </c>
      <c r="G3095" s="272">
        <v>45229</v>
      </c>
      <c r="H3095" s="12" t="s">
        <v>153</v>
      </c>
      <c r="I3095" s="234">
        <v>99.920000000000016</v>
      </c>
      <c r="J3095" s="272">
        <v>46854</v>
      </c>
      <c r="K3095" s="17">
        <f t="shared" si="242"/>
        <v>78</v>
      </c>
      <c r="L3095" s="283">
        <f t="shared" si="243"/>
        <v>2.4084022602618029E-6</v>
      </c>
      <c r="M3095" s="22">
        <f t="shared" si="244"/>
        <v>1.8785537630042063E-4</v>
      </c>
    </row>
    <row r="3096" spans="1:13">
      <c r="A3096" s="16">
        <f t="shared" si="241"/>
        <v>3089</v>
      </c>
      <c r="B3096" s="12" t="s">
        <v>403</v>
      </c>
      <c r="C3096" s="272">
        <v>45145</v>
      </c>
      <c r="D3096" s="272">
        <v>45158</v>
      </c>
      <c r="E3096" s="196">
        <f t="shared" si="240"/>
        <v>45151.5</v>
      </c>
      <c r="F3096" s="272">
        <v>45163</v>
      </c>
      <c r="G3096" s="272">
        <v>45229</v>
      </c>
      <c r="H3096" s="12" t="s">
        <v>154</v>
      </c>
      <c r="I3096" s="234">
        <v>776.33</v>
      </c>
      <c r="J3096" s="272">
        <v>46855</v>
      </c>
      <c r="K3096" s="17">
        <f t="shared" si="242"/>
        <v>78</v>
      </c>
      <c r="L3096" s="283">
        <f t="shared" si="243"/>
        <v>1.8712118962260263E-5</v>
      </c>
      <c r="M3096" s="22">
        <f t="shared" si="244"/>
        <v>1.4595452790563004E-3</v>
      </c>
    </row>
    <row r="3097" spans="1:13">
      <c r="A3097" s="16">
        <f t="shared" si="241"/>
        <v>3090</v>
      </c>
      <c r="B3097" s="12" t="s">
        <v>403</v>
      </c>
      <c r="C3097" s="272">
        <v>45145</v>
      </c>
      <c r="D3097" s="272">
        <v>45158</v>
      </c>
      <c r="E3097" s="196">
        <f t="shared" si="240"/>
        <v>45151.5</v>
      </c>
      <c r="F3097" s="272">
        <v>45163</v>
      </c>
      <c r="G3097" s="272">
        <v>45229</v>
      </c>
      <c r="H3097" s="12" t="s">
        <v>155</v>
      </c>
      <c r="I3097" s="234">
        <v>50.660000000000004</v>
      </c>
      <c r="J3097" s="272">
        <v>46856</v>
      </c>
      <c r="K3097" s="17">
        <f t="shared" si="242"/>
        <v>78</v>
      </c>
      <c r="L3097" s="283">
        <f t="shared" si="243"/>
        <v>1.2210734438036722E-6</v>
      </c>
      <c r="M3097" s="22">
        <f t="shared" si="244"/>
        <v>9.5243728616686431E-5</v>
      </c>
    </row>
    <row r="3098" spans="1:13">
      <c r="A3098" s="16">
        <f t="shared" si="241"/>
        <v>3091</v>
      </c>
      <c r="B3098" s="12" t="s">
        <v>403</v>
      </c>
      <c r="C3098" s="272">
        <v>45145</v>
      </c>
      <c r="D3098" s="272">
        <v>45158</v>
      </c>
      <c r="E3098" s="196">
        <f t="shared" si="240"/>
        <v>45151.5</v>
      </c>
      <c r="F3098" s="272">
        <v>45163</v>
      </c>
      <c r="G3098" s="272">
        <v>45229</v>
      </c>
      <c r="H3098" s="12" t="s">
        <v>154</v>
      </c>
      <c r="I3098" s="234">
        <v>185.08</v>
      </c>
      <c r="J3098" s="272">
        <v>46857</v>
      </c>
      <c r="K3098" s="17">
        <f t="shared" si="242"/>
        <v>78</v>
      </c>
      <c r="L3098" s="283">
        <f t="shared" si="243"/>
        <v>4.4610397350806096E-6</v>
      </c>
      <c r="M3098" s="22">
        <f t="shared" si="244"/>
        <v>3.4796109933628755E-4</v>
      </c>
    </row>
    <row r="3099" spans="1:13">
      <c r="A3099" s="16">
        <f t="shared" si="241"/>
        <v>3092</v>
      </c>
      <c r="B3099" s="12" t="s">
        <v>403</v>
      </c>
      <c r="C3099" s="272">
        <v>45145</v>
      </c>
      <c r="D3099" s="272">
        <v>45158</v>
      </c>
      <c r="E3099" s="196">
        <f t="shared" si="240"/>
        <v>45151.5</v>
      </c>
      <c r="F3099" s="272">
        <v>45163</v>
      </c>
      <c r="G3099" s="272">
        <v>45183</v>
      </c>
      <c r="H3099" s="12" t="s">
        <v>153</v>
      </c>
      <c r="I3099" s="234">
        <v>34.65</v>
      </c>
      <c r="J3099" s="272">
        <v>46858</v>
      </c>
      <c r="K3099" s="17">
        <f t="shared" si="242"/>
        <v>32</v>
      </c>
      <c r="L3099" s="283">
        <f t="shared" si="243"/>
        <v>8.3517952680215631E-7</v>
      </c>
      <c r="M3099" s="22">
        <f t="shared" si="244"/>
        <v>2.6725744857669002E-5</v>
      </c>
    </row>
    <row r="3100" spans="1:13">
      <c r="A3100" s="16">
        <f t="shared" si="241"/>
        <v>3093</v>
      </c>
      <c r="B3100" s="12" t="s">
        <v>403</v>
      </c>
      <c r="C3100" s="272">
        <v>45145</v>
      </c>
      <c r="D3100" s="272">
        <v>45158</v>
      </c>
      <c r="E3100" s="196">
        <f t="shared" si="240"/>
        <v>45151.5</v>
      </c>
      <c r="F3100" s="272">
        <v>45163</v>
      </c>
      <c r="G3100" s="272">
        <v>45183</v>
      </c>
      <c r="H3100" s="12" t="s">
        <v>152</v>
      </c>
      <c r="I3100" s="234">
        <v>26.68</v>
      </c>
      <c r="J3100" s="272">
        <v>46859</v>
      </c>
      <c r="K3100" s="17">
        <f t="shared" si="242"/>
        <v>32</v>
      </c>
      <c r="L3100" s="283">
        <f t="shared" si="243"/>
        <v>6.4307618398503699E-7</v>
      </c>
      <c r="M3100" s="22">
        <f t="shared" si="244"/>
        <v>2.0578437887521184E-5</v>
      </c>
    </row>
    <row r="3101" spans="1:13">
      <c r="A3101" s="16">
        <f t="shared" si="241"/>
        <v>3094</v>
      </c>
      <c r="B3101" s="12" t="s">
        <v>403</v>
      </c>
      <c r="C3101" s="272">
        <v>45145</v>
      </c>
      <c r="D3101" s="272">
        <v>45158</v>
      </c>
      <c r="E3101" s="196">
        <f t="shared" si="240"/>
        <v>45151.5</v>
      </c>
      <c r="F3101" s="272">
        <v>45163</v>
      </c>
      <c r="G3101" s="272">
        <v>45183</v>
      </c>
      <c r="H3101" s="12" t="s">
        <v>156</v>
      </c>
      <c r="I3101" s="234">
        <v>105.18</v>
      </c>
      <c r="J3101" s="272">
        <v>46860</v>
      </c>
      <c r="K3101" s="17">
        <f t="shared" si="242"/>
        <v>32</v>
      </c>
      <c r="L3101" s="283">
        <f t="shared" si="243"/>
        <v>2.5351856458600521E-6</v>
      </c>
      <c r="M3101" s="22">
        <f t="shared" si="244"/>
        <v>8.1125940667521666E-5</v>
      </c>
    </row>
    <row r="3102" spans="1:13">
      <c r="A3102" s="16">
        <f t="shared" si="241"/>
        <v>3095</v>
      </c>
      <c r="B3102" s="12" t="s">
        <v>403</v>
      </c>
      <c r="C3102" s="272">
        <v>45145</v>
      </c>
      <c r="D3102" s="272">
        <v>45158</v>
      </c>
      <c r="E3102" s="196">
        <f t="shared" si="240"/>
        <v>45151.5</v>
      </c>
      <c r="F3102" s="272">
        <v>45163</v>
      </c>
      <c r="G3102" s="272">
        <v>45174</v>
      </c>
      <c r="H3102" s="12" t="s">
        <v>156</v>
      </c>
      <c r="I3102" s="234">
        <v>1196.6299999999999</v>
      </c>
      <c r="J3102" s="272">
        <v>46861</v>
      </c>
      <c r="K3102" s="17">
        <f t="shared" si="242"/>
        <v>23</v>
      </c>
      <c r="L3102" s="283">
        <f t="shared" si="243"/>
        <v>2.8842738157496803E-5</v>
      </c>
      <c r="M3102" s="22">
        <f t="shared" si="244"/>
        <v>6.6338297762242649E-4</v>
      </c>
    </row>
    <row r="3103" spans="1:13">
      <c r="A3103" s="16">
        <f t="shared" si="241"/>
        <v>3096</v>
      </c>
      <c r="B3103" s="12" t="s">
        <v>403</v>
      </c>
      <c r="C3103" s="272">
        <v>45145</v>
      </c>
      <c r="D3103" s="272">
        <v>45158</v>
      </c>
      <c r="E3103" s="196">
        <f t="shared" si="240"/>
        <v>45151.5</v>
      </c>
      <c r="F3103" s="272">
        <v>45163</v>
      </c>
      <c r="G3103" s="272">
        <v>45174</v>
      </c>
      <c r="H3103" s="12" t="s">
        <v>152</v>
      </c>
      <c r="I3103" s="234">
        <v>13475.72</v>
      </c>
      <c r="J3103" s="272">
        <v>46862</v>
      </c>
      <c r="K3103" s="17">
        <f t="shared" si="242"/>
        <v>23</v>
      </c>
      <c r="L3103" s="283">
        <f t="shared" si="243"/>
        <v>3.2480939258061625E-4</v>
      </c>
      <c r="M3103" s="22">
        <f t="shared" si="244"/>
        <v>7.4706160293541738E-3</v>
      </c>
    </row>
    <row r="3104" spans="1:13">
      <c r="A3104" s="16">
        <f t="shared" si="241"/>
        <v>3097</v>
      </c>
      <c r="B3104" s="12" t="s">
        <v>404</v>
      </c>
      <c r="C3104" s="272">
        <v>45144</v>
      </c>
      <c r="D3104" s="272">
        <v>45157</v>
      </c>
      <c r="E3104" s="196">
        <f t="shared" si="240"/>
        <v>45150.5</v>
      </c>
      <c r="F3104" s="272">
        <v>45163</v>
      </c>
      <c r="G3104" s="272">
        <v>45188</v>
      </c>
      <c r="H3104" s="12" t="s">
        <v>157</v>
      </c>
      <c r="I3104" s="234">
        <v>120.78</v>
      </c>
      <c r="J3104" s="272">
        <v>46863</v>
      </c>
      <c r="K3104" s="17">
        <f t="shared" si="242"/>
        <v>38</v>
      </c>
      <c r="L3104" s="283">
        <f t="shared" si="243"/>
        <v>2.9111972077103738E-6</v>
      </c>
      <c r="M3104" s="22">
        <f t="shared" si="244"/>
        <v>1.106254938929942E-4</v>
      </c>
    </row>
    <row r="3105" spans="1:13">
      <c r="A3105" s="16">
        <f t="shared" si="241"/>
        <v>3098</v>
      </c>
      <c r="B3105" s="12" t="s">
        <v>404</v>
      </c>
      <c r="C3105" s="272">
        <v>45144</v>
      </c>
      <c r="D3105" s="272">
        <v>45157</v>
      </c>
      <c r="E3105" s="196">
        <f t="shared" si="240"/>
        <v>45150.5</v>
      </c>
      <c r="F3105" s="272">
        <v>45163</v>
      </c>
      <c r="G3105" s="272">
        <v>45188</v>
      </c>
      <c r="H3105" s="12" t="s">
        <v>157</v>
      </c>
      <c r="I3105" s="234">
        <v>454.56</v>
      </c>
      <c r="J3105" s="272">
        <v>46864</v>
      </c>
      <c r="K3105" s="17">
        <f t="shared" si="242"/>
        <v>38</v>
      </c>
      <c r="L3105" s="283">
        <f t="shared" si="243"/>
        <v>1.0956398432992445E-5</v>
      </c>
      <c r="M3105" s="22">
        <f t="shared" si="244"/>
        <v>4.163431404537129E-4</v>
      </c>
    </row>
    <row r="3106" spans="1:13">
      <c r="A3106" s="16">
        <f t="shared" si="241"/>
        <v>3099</v>
      </c>
      <c r="B3106" s="12" t="s">
        <v>403</v>
      </c>
      <c r="C3106" s="272">
        <v>45145</v>
      </c>
      <c r="D3106" s="272">
        <v>45158</v>
      </c>
      <c r="E3106" s="196">
        <f t="shared" si="240"/>
        <v>45151.5</v>
      </c>
      <c r="F3106" s="272">
        <v>45163</v>
      </c>
      <c r="G3106" s="272">
        <v>45183</v>
      </c>
      <c r="H3106" s="12" t="s">
        <v>153</v>
      </c>
      <c r="I3106" s="234">
        <v>179.73999999999998</v>
      </c>
      <c r="J3106" s="272">
        <v>46865</v>
      </c>
      <c r="K3106" s="17">
        <f t="shared" si="242"/>
        <v>32</v>
      </c>
      <c r="L3106" s="283">
        <f t="shared" si="243"/>
        <v>4.3323280850626137E-6</v>
      </c>
      <c r="M3106" s="22">
        <f t="shared" si="244"/>
        <v>1.3863449872200364E-4</v>
      </c>
    </row>
    <row r="3107" spans="1:13">
      <c r="A3107" s="16">
        <f t="shared" si="241"/>
        <v>3100</v>
      </c>
      <c r="B3107" s="12" t="s">
        <v>404</v>
      </c>
      <c r="C3107" s="272">
        <v>45144</v>
      </c>
      <c r="D3107" s="272">
        <v>45157</v>
      </c>
      <c r="E3107" s="196">
        <f t="shared" si="240"/>
        <v>45150.5</v>
      </c>
      <c r="F3107" s="272">
        <v>45163</v>
      </c>
      <c r="G3107" s="272">
        <v>45188</v>
      </c>
      <c r="H3107" s="12" t="s">
        <v>157</v>
      </c>
      <c r="I3107" s="234">
        <v>82.79</v>
      </c>
      <c r="J3107" s="272">
        <v>46866</v>
      </c>
      <c r="K3107" s="17">
        <f t="shared" si="242"/>
        <v>38</v>
      </c>
      <c r="L3107" s="283">
        <f t="shared" si="243"/>
        <v>1.9955126413838535E-6</v>
      </c>
      <c r="M3107" s="22">
        <f t="shared" si="244"/>
        <v>7.5829480372586431E-5</v>
      </c>
    </row>
    <row r="3108" spans="1:13">
      <c r="A3108" s="16">
        <f t="shared" si="241"/>
        <v>3101</v>
      </c>
      <c r="B3108" s="12" t="s">
        <v>403</v>
      </c>
      <c r="C3108" s="272">
        <v>45145</v>
      </c>
      <c r="D3108" s="272">
        <v>45158</v>
      </c>
      <c r="E3108" s="196">
        <f t="shared" si="240"/>
        <v>45151.5</v>
      </c>
      <c r="F3108" s="272">
        <v>45163</v>
      </c>
      <c r="G3108" s="272">
        <v>45183</v>
      </c>
      <c r="H3108" s="12" t="s">
        <v>153</v>
      </c>
      <c r="I3108" s="234">
        <v>91.53</v>
      </c>
      <c r="J3108" s="272">
        <v>46867</v>
      </c>
      <c r="K3108" s="17">
        <f t="shared" si="242"/>
        <v>32</v>
      </c>
      <c r="L3108" s="283">
        <f t="shared" si="243"/>
        <v>2.2061755292410209E-6</v>
      </c>
      <c r="M3108" s="22">
        <f t="shared" si="244"/>
        <v>7.0597616935712669E-5</v>
      </c>
    </row>
    <row r="3109" spans="1:13">
      <c r="A3109" s="16">
        <f t="shared" si="241"/>
        <v>3102</v>
      </c>
      <c r="B3109" s="12" t="s">
        <v>403</v>
      </c>
      <c r="C3109" s="272">
        <v>45145</v>
      </c>
      <c r="D3109" s="272">
        <v>45158</v>
      </c>
      <c r="E3109" s="196">
        <f t="shared" ref="E3109:E3172" si="245">AVERAGE(C3109:D3109)</f>
        <v>45151.5</v>
      </c>
      <c r="F3109" s="272">
        <v>45163</v>
      </c>
      <c r="G3109" s="272">
        <v>45229</v>
      </c>
      <c r="H3109" s="12" t="s">
        <v>152</v>
      </c>
      <c r="I3109" s="234">
        <v>18.36</v>
      </c>
      <c r="J3109" s="272">
        <v>46868</v>
      </c>
      <c r="K3109" s="17">
        <f t="shared" si="242"/>
        <v>78</v>
      </c>
      <c r="L3109" s="283">
        <f t="shared" si="243"/>
        <v>4.4253668433153217E-7</v>
      </c>
      <c r="M3109" s="22">
        <f t="shared" si="244"/>
        <v>3.4517861377859511E-5</v>
      </c>
    </row>
    <row r="3110" spans="1:13">
      <c r="A3110" s="16">
        <f t="shared" si="241"/>
        <v>3103</v>
      </c>
      <c r="B3110" s="12" t="s">
        <v>403</v>
      </c>
      <c r="C3110" s="272">
        <v>45145</v>
      </c>
      <c r="D3110" s="272">
        <v>45158</v>
      </c>
      <c r="E3110" s="196">
        <f t="shared" si="245"/>
        <v>45151.5</v>
      </c>
      <c r="F3110" s="272">
        <v>45163</v>
      </c>
      <c r="G3110" s="272">
        <v>45174</v>
      </c>
      <c r="H3110" s="12" t="s">
        <v>152</v>
      </c>
      <c r="I3110" s="234">
        <v>117.83</v>
      </c>
      <c r="J3110" s="272">
        <v>46869</v>
      </c>
      <c r="K3110" s="17">
        <f t="shared" si="242"/>
        <v>23</v>
      </c>
      <c r="L3110" s="283">
        <f t="shared" si="243"/>
        <v>2.8400924572322681E-6</v>
      </c>
      <c r="M3110" s="22">
        <f t="shared" si="244"/>
        <v>6.5322126516342171E-5</v>
      </c>
    </row>
    <row r="3111" spans="1:13">
      <c r="A3111" s="16">
        <f t="shared" si="241"/>
        <v>3104</v>
      </c>
      <c r="B3111" s="12" t="s">
        <v>403</v>
      </c>
      <c r="C3111" s="272">
        <v>45145</v>
      </c>
      <c r="D3111" s="272">
        <v>45158</v>
      </c>
      <c r="E3111" s="196">
        <f t="shared" si="245"/>
        <v>45151.5</v>
      </c>
      <c r="F3111" s="272">
        <v>45163</v>
      </c>
      <c r="G3111" s="272">
        <v>45183</v>
      </c>
      <c r="H3111" s="12" t="s">
        <v>152</v>
      </c>
      <c r="I3111" s="234">
        <v>411.01</v>
      </c>
      <c r="J3111" s="272">
        <v>46870</v>
      </c>
      <c r="K3111" s="17">
        <f t="shared" si="242"/>
        <v>32</v>
      </c>
      <c r="L3111" s="283">
        <f t="shared" si="243"/>
        <v>9.9066994894936302E-6</v>
      </c>
      <c r="M3111" s="22">
        <f t="shared" si="244"/>
        <v>3.1701438366379617E-4</v>
      </c>
    </row>
    <row r="3112" spans="1:13">
      <c r="A3112" s="16">
        <f t="shared" si="241"/>
        <v>3105</v>
      </c>
      <c r="B3112" s="12" t="s">
        <v>403</v>
      </c>
      <c r="C3112" s="272">
        <v>45145</v>
      </c>
      <c r="D3112" s="272">
        <v>45158</v>
      </c>
      <c r="E3112" s="196">
        <f t="shared" si="245"/>
        <v>45151.5</v>
      </c>
      <c r="F3112" s="272">
        <v>45163</v>
      </c>
      <c r="G3112" s="272">
        <v>45229</v>
      </c>
      <c r="H3112" s="12" t="s">
        <v>152</v>
      </c>
      <c r="I3112" s="234">
        <v>0.86</v>
      </c>
      <c r="J3112" s="272">
        <v>46871</v>
      </c>
      <c r="K3112" s="17">
        <f t="shared" si="242"/>
        <v>78</v>
      </c>
      <c r="L3112" s="283">
        <f t="shared" si="243"/>
        <v>2.0728842512261312E-8</v>
      </c>
      <c r="M3112" s="22">
        <f t="shared" si="244"/>
        <v>1.6168497159563823E-6</v>
      </c>
    </row>
    <row r="3113" spans="1:13">
      <c r="A3113" s="16">
        <f t="shared" si="241"/>
        <v>3106</v>
      </c>
      <c r="B3113" s="12" t="s">
        <v>403</v>
      </c>
      <c r="C3113" s="272">
        <v>45145</v>
      </c>
      <c r="D3113" s="272">
        <v>45158</v>
      </c>
      <c r="E3113" s="196">
        <f t="shared" si="245"/>
        <v>45151.5</v>
      </c>
      <c r="F3113" s="272">
        <v>45163</v>
      </c>
      <c r="G3113" s="272">
        <v>45229</v>
      </c>
      <c r="H3113" s="12" t="s">
        <v>152</v>
      </c>
      <c r="I3113" s="234">
        <v>0.31</v>
      </c>
      <c r="J3113" s="272">
        <v>46872</v>
      </c>
      <c r="K3113" s="17">
        <f t="shared" si="242"/>
        <v>78</v>
      </c>
      <c r="L3113" s="283">
        <f t="shared" si="243"/>
        <v>7.4720246265127982E-9</v>
      </c>
      <c r="M3113" s="22">
        <f t="shared" si="244"/>
        <v>5.8281792086799823E-7</v>
      </c>
    </row>
    <row r="3114" spans="1:13">
      <c r="A3114" s="16">
        <f t="shared" si="241"/>
        <v>3107</v>
      </c>
      <c r="B3114" s="12" t="s">
        <v>403</v>
      </c>
      <c r="C3114" s="272">
        <v>45145</v>
      </c>
      <c r="D3114" s="272">
        <v>45158</v>
      </c>
      <c r="E3114" s="196">
        <f t="shared" si="245"/>
        <v>45151.5</v>
      </c>
      <c r="F3114" s="272">
        <v>45163</v>
      </c>
      <c r="G3114" s="272">
        <v>45188</v>
      </c>
      <c r="H3114" s="12" t="s">
        <v>157</v>
      </c>
      <c r="I3114" s="234">
        <v>982.2299999999999</v>
      </c>
      <c r="J3114" s="272">
        <v>46873</v>
      </c>
      <c r="K3114" s="17">
        <f t="shared" si="242"/>
        <v>37</v>
      </c>
      <c r="L3114" s="283">
        <f t="shared" si="243"/>
        <v>2.3674989512579565E-5</v>
      </c>
      <c r="M3114" s="22">
        <f t="shared" si="244"/>
        <v>8.7597461196544388E-4</v>
      </c>
    </row>
    <row r="3115" spans="1:13">
      <c r="A3115" s="16">
        <f t="shared" si="241"/>
        <v>3108</v>
      </c>
      <c r="B3115" s="12" t="s">
        <v>403</v>
      </c>
      <c r="C3115" s="272">
        <v>45145</v>
      </c>
      <c r="D3115" s="272">
        <v>45158</v>
      </c>
      <c r="E3115" s="196">
        <f t="shared" si="245"/>
        <v>45151.5</v>
      </c>
      <c r="F3115" s="272">
        <v>45163</v>
      </c>
      <c r="G3115" s="272">
        <v>45229</v>
      </c>
      <c r="H3115" s="12" t="s">
        <v>152</v>
      </c>
      <c r="I3115" s="234">
        <v>1.07</v>
      </c>
      <c r="J3115" s="272">
        <v>46874</v>
      </c>
      <c r="K3115" s="17">
        <f t="shared" si="242"/>
        <v>78</v>
      </c>
      <c r="L3115" s="283">
        <f t="shared" si="243"/>
        <v>2.5790536614092564E-8</v>
      </c>
      <c r="M3115" s="22">
        <f t="shared" si="244"/>
        <v>2.0116618558992199E-6</v>
      </c>
    </row>
    <row r="3116" spans="1:13">
      <c r="A3116" s="16">
        <f t="shared" si="241"/>
        <v>3109</v>
      </c>
      <c r="B3116" s="12" t="s">
        <v>403</v>
      </c>
      <c r="C3116" s="272">
        <v>45145</v>
      </c>
      <c r="D3116" s="272">
        <v>45158</v>
      </c>
      <c r="E3116" s="196">
        <f t="shared" si="245"/>
        <v>45151.5</v>
      </c>
      <c r="F3116" s="272">
        <v>45163</v>
      </c>
      <c r="G3116" s="272">
        <v>45188</v>
      </c>
      <c r="H3116" s="12" t="s">
        <v>166</v>
      </c>
      <c r="I3116" s="234">
        <v>208.32</v>
      </c>
      <c r="J3116" s="272">
        <v>46875</v>
      </c>
      <c r="K3116" s="17">
        <f t="shared" si="242"/>
        <v>37</v>
      </c>
      <c r="L3116" s="283">
        <f t="shared" si="243"/>
        <v>5.0212005490166007E-6</v>
      </c>
      <c r="M3116" s="22">
        <f t="shared" si="244"/>
        <v>1.8578442031361422E-4</v>
      </c>
    </row>
    <row r="3117" spans="1:13">
      <c r="A3117" s="16">
        <f t="shared" si="241"/>
        <v>3110</v>
      </c>
      <c r="B3117" s="12" t="s">
        <v>403</v>
      </c>
      <c r="C3117" s="272">
        <v>45145</v>
      </c>
      <c r="D3117" s="272">
        <v>45158</v>
      </c>
      <c r="E3117" s="196">
        <f t="shared" si="245"/>
        <v>45151.5</v>
      </c>
      <c r="F3117" s="272">
        <v>45163</v>
      </c>
      <c r="G3117" s="272">
        <v>45229</v>
      </c>
      <c r="H3117" s="12" t="s">
        <v>407</v>
      </c>
      <c r="I3117" s="234">
        <v>19.18</v>
      </c>
      <c r="J3117" s="272">
        <v>46876</v>
      </c>
      <c r="K3117" s="17">
        <f t="shared" si="242"/>
        <v>78</v>
      </c>
      <c r="L3117" s="283">
        <f t="shared" si="243"/>
        <v>4.6230139463392087E-7</v>
      </c>
      <c r="M3117" s="22">
        <f t="shared" si="244"/>
        <v>3.6059508781445829E-5</v>
      </c>
    </row>
    <row r="3118" spans="1:13">
      <c r="A3118" s="16">
        <f t="shared" si="241"/>
        <v>3111</v>
      </c>
      <c r="B3118" s="12" t="s">
        <v>403</v>
      </c>
      <c r="C3118" s="272">
        <v>45145</v>
      </c>
      <c r="D3118" s="272">
        <v>45158</v>
      </c>
      <c r="E3118" s="196">
        <f t="shared" si="245"/>
        <v>45151.5</v>
      </c>
      <c r="F3118" s="272">
        <v>45163</v>
      </c>
      <c r="G3118" s="272">
        <v>45183</v>
      </c>
      <c r="H3118" s="12" t="s">
        <v>153</v>
      </c>
      <c r="I3118" s="234">
        <v>6.48</v>
      </c>
      <c r="J3118" s="272">
        <v>46877</v>
      </c>
      <c r="K3118" s="17">
        <f t="shared" si="242"/>
        <v>32</v>
      </c>
      <c r="L3118" s="283">
        <f t="shared" si="243"/>
        <v>1.5618941799936431E-7</v>
      </c>
      <c r="M3118" s="22">
        <f t="shared" si="244"/>
        <v>4.9980613759796578E-6</v>
      </c>
    </row>
    <row r="3119" spans="1:13">
      <c r="A3119" s="16">
        <f t="shared" si="241"/>
        <v>3112</v>
      </c>
      <c r="B3119" s="12" t="s">
        <v>403</v>
      </c>
      <c r="C3119" s="272">
        <v>45145</v>
      </c>
      <c r="D3119" s="272">
        <v>45158</v>
      </c>
      <c r="E3119" s="196">
        <f t="shared" si="245"/>
        <v>45151.5</v>
      </c>
      <c r="F3119" s="272">
        <v>45163</v>
      </c>
      <c r="G3119" s="272">
        <v>45174</v>
      </c>
      <c r="H3119" s="12" t="s">
        <v>152</v>
      </c>
      <c r="I3119" s="234">
        <v>1.91</v>
      </c>
      <c r="J3119" s="272">
        <v>46878</v>
      </c>
      <c r="K3119" s="17">
        <f t="shared" si="242"/>
        <v>23</v>
      </c>
      <c r="L3119" s="283">
        <f t="shared" si="243"/>
        <v>4.6037313021417567E-8</v>
      </c>
      <c r="M3119" s="22">
        <f t="shared" si="244"/>
        <v>1.0588581994926041E-6</v>
      </c>
    </row>
    <row r="3120" spans="1:13">
      <c r="A3120" s="16">
        <f t="shared" si="241"/>
        <v>3113</v>
      </c>
      <c r="B3120" s="12" t="s">
        <v>403</v>
      </c>
      <c r="C3120" s="272">
        <v>45145</v>
      </c>
      <c r="D3120" s="272">
        <v>45158</v>
      </c>
      <c r="E3120" s="196">
        <f t="shared" si="245"/>
        <v>45151.5</v>
      </c>
      <c r="F3120" s="272">
        <v>45163</v>
      </c>
      <c r="G3120" s="272">
        <v>45229</v>
      </c>
      <c r="H3120" s="12" t="s">
        <v>152</v>
      </c>
      <c r="I3120" s="234">
        <v>0.27</v>
      </c>
      <c r="J3120" s="272">
        <v>46879</v>
      </c>
      <c r="K3120" s="17">
        <f t="shared" si="242"/>
        <v>78</v>
      </c>
      <c r="L3120" s="283">
        <f t="shared" si="243"/>
        <v>6.5078924166401797E-9</v>
      </c>
      <c r="M3120" s="22">
        <f t="shared" si="244"/>
        <v>5.0761560849793403E-7</v>
      </c>
    </row>
    <row r="3121" spans="1:13">
      <c r="A3121" s="16">
        <f t="shared" si="241"/>
        <v>3114</v>
      </c>
      <c r="B3121" s="12" t="s">
        <v>403</v>
      </c>
      <c r="C3121" s="272">
        <v>45145</v>
      </c>
      <c r="D3121" s="272">
        <v>45158</v>
      </c>
      <c r="E3121" s="196">
        <f t="shared" si="245"/>
        <v>45151.5</v>
      </c>
      <c r="F3121" s="272">
        <v>45163</v>
      </c>
      <c r="G3121" s="272">
        <v>45229</v>
      </c>
      <c r="H3121" s="12" t="s">
        <v>152</v>
      </c>
      <c r="I3121" s="234">
        <v>33.989999999999995</v>
      </c>
      <c r="J3121" s="272">
        <v>46880</v>
      </c>
      <c r="K3121" s="17">
        <f t="shared" si="242"/>
        <v>78</v>
      </c>
      <c r="L3121" s="283">
        <f t="shared" si="243"/>
        <v>8.1927134533925804E-7</v>
      </c>
      <c r="M3121" s="22">
        <f t="shared" si="244"/>
        <v>6.3903164936462127E-5</v>
      </c>
    </row>
    <row r="3122" spans="1:13">
      <c r="A3122" s="16">
        <f t="shared" si="241"/>
        <v>3115</v>
      </c>
      <c r="B3122" s="12" t="s">
        <v>403</v>
      </c>
      <c r="C3122" s="272">
        <v>45145</v>
      </c>
      <c r="D3122" s="272">
        <v>45158</v>
      </c>
      <c r="E3122" s="196">
        <f t="shared" si="245"/>
        <v>45151.5</v>
      </c>
      <c r="F3122" s="272">
        <v>45163</v>
      </c>
      <c r="G3122" s="272">
        <v>45229</v>
      </c>
      <c r="H3122" s="12" t="s">
        <v>152</v>
      </c>
      <c r="I3122" s="234">
        <v>20.87</v>
      </c>
      <c r="J3122" s="272">
        <v>46881</v>
      </c>
      <c r="K3122" s="17">
        <f t="shared" si="242"/>
        <v>78</v>
      </c>
      <c r="L3122" s="283">
        <f t="shared" si="243"/>
        <v>5.0303598050103911E-7</v>
      </c>
      <c r="M3122" s="22">
        <f t="shared" si="244"/>
        <v>3.9236806479081049E-5</v>
      </c>
    </row>
    <row r="3123" spans="1:13">
      <c r="A3123" s="16">
        <f t="shared" si="241"/>
        <v>3116</v>
      </c>
      <c r="B3123" s="12" t="s">
        <v>403</v>
      </c>
      <c r="C3123" s="272">
        <v>45145</v>
      </c>
      <c r="D3123" s="272">
        <v>45158</v>
      </c>
      <c r="E3123" s="196">
        <f t="shared" si="245"/>
        <v>45151.5</v>
      </c>
      <c r="F3123" s="272">
        <v>45163</v>
      </c>
      <c r="G3123" s="272">
        <v>45229</v>
      </c>
      <c r="H3123" s="12" t="s">
        <v>156</v>
      </c>
      <c r="I3123" s="234">
        <v>24.48</v>
      </c>
      <c r="J3123" s="272">
        <v>46882</v>
      </c>
      <c r="K3123" s="17">
        <f t="shared" si="242"/>
        <v>78</v>
      </c>
      <c r="L3123" s="283">
        <f t="shared" si="243"/>
        <v>5.9004891244204293E-7</v>
      </c>
      <c r="M3123" s="22">
        <f t="shared" si="244"/>
        <v>4.6023815170479346E-5</v>
      </c>
    </row>
    <row r="3124" spans="1:13">
      <c r="A3124" s="16">
        <f t="shared" si="241"/>
        <v>3117</v>
      </c>
      <c r="B3124" s="12" t="s">
        <v>403</v>
      </c>
      <c r="C3124" s="272">
        <v>45145</v>
      </c>
      <c r="D3124" s="272">
        <v>45158</v>
      </c>
      <c r="E3124" s="196">
        <f t="shared" si="245"/>
        <v>45151.5</v>
      </c>
      <c r="F3124" s="272">
        <v>45163</v>
      </c>
      <c r="G3124" s="272">
        <v>45174</v>
      </c>
      <c r="H3124" s="12" t="s">
        <v>156</v>
      </c>
      <c r="I3124" s="234">
        <v>1.1299999999999999</v>
      </c>
      <c r="J3124" s="272">
        <v>46883</v>
      </c>
      <c r="K3124" s="17">
        <f t="shared" si="242"/>
        <v>23</v>
      </c>
      <c r="L3124" s="283">
        <f t="shared" si="243"/>
        <v>2.723673492890149E-8</v>
      </c>
      <c r="M3124" s="22">
        <f t="shared" si="244"/>
        <v>6.2644490336473428E-7</v>
      </c>
    </row>
    <row r="3125" spans="1:13">
      <c r="A3125" s="16">
        <f t="shared" si="241"/>
        <v>3118</v>
      </c>
      <c r="B3125" s="12" t="s">
        <v>403</v>
      </c>
      <c r="C3125" s="272">
        <v>45145</v>
      </c>
      <c r="D3125" s="272">
        <v>45158</v>
      </c>
      <c r="E3125" s="196">
        <f t="shared" si="245"/>
        <v>45151.5</v>
      </c>
      <c r="F3125" s="272">
        <v>45163</v>
      </c>
      <c r="G3125" s="272">
        <v>45174</v>
      </c>
      <c r="H3125" s="12" t="s">
        <v>152</v>
      </c>
      <c r="I3125" s="234">
        <v>170.76</v>
      </c>
      <c r="J3125" s="272">
        <v>46884</v>
      </c>
      <c r="K3125" s="17">
        <f t="shared" si="242"/>
        <v>23</v>
      </c>
      <c r="L3125" s="283">
        <f t="shared" si="243"/>
        <v>4.1158804039462112E-6</v>
      </c>
      <c r="M3125" s="22">
        <f t="shared" si="244"/>
        <v>9.4665249290762853E-5</v>
      </c>
    </row>
    <row r="3126" spans="1:13">
      <c r="A3126" s="16">
        <f t="shared" si="241"/>
        <v>3119</v>
      </c>
      <c r="B3126" s="12" t="s">
        <v>403</v>
      </c>
      <c r="C3126" s="272">
        <v>45145</v>
      </c>
      <c r="D3126" s="272">
        <v>45158</v>
      </c>
      <c r="E3126" s="196">
        <f t="shared" si="245"/>
        <v>45151.5</v>
      </c>
      <c r="F3126" s="272">
        <v>45163</v>
      </c>
      <c r="G3126" s="272">
        <v>45188</v>
      </c>
      <c r="H3126" s="12" t="s">
        <v>157</v>
      </c>
      <c r="I3126" s="234">
        <v>34.57</v>
      </c>
      <c r="J3126" s="272">
        <v>46885</v>
      </c>
      <c r="K3126" s="17">
        <f t="shared" si="242"/>
        <v>37</v>
      </c>
      <c r="L3126" s="283">
        <f t="shared" si="243"/>
        <v>8.3325126238241108E-7</v>
      </c>
      <c r="M3126" s="22">
        <f t="shared" si="244"/>
        <v>3.0830296708149208E-5</v>
      </c>
    </row>
    <row r="3127" spans="1:13">
      <c r="A3127" s="16">
        <f t="shared" si="241"/>
        <v>3120</v>
      </c>
      <c r="B3127" s="12" t="s">
        <v>404</v>
      </c>
      <c r="C3127" s="272">
        <v>45144</v>
      </c>
      <c r="D3127" s="272">
        <v>45157</v>
      </c>
      <c r="E3127" s="196">
        <f t="shared" si="245"/>
        <v>45150.5</v>
      </c>
      <c r="F3127" s="272">
        <v>45163</v>
      </c>
      <c r="G3127" s="272">
        <v>45188</v>
      </c>
      <c r="H3127" s="12" t="s">
        <v>157</v>
      </c>
      <c r="I3127" s="234">
        <v>72.87</v>
      </c>
      <c r="J3127" s="272">
        <v>46886</v>
      </c>
      <c r="K3127" s="17">
        <f t="shared" si="242"/>
        <v>38</v>
      </c>
      <c r="L3127" s="283">
        <f t="shared" si="243"/>
        <v>1.7564078533354441E-6</v>
      </c>
      <c r="M3127" s="22">
        <f t="shared" si="244"/>
        <v>6.6743498426746878E-5</v>
      </c>
    </row>
    <row r="3128" spans="1:13">
      <c r="A3128" s="16">
        <f t="shared" si="241"/>
        <v>3121</v>
      </c>
      <c r="B3128" s="12" t="s">
        <v>403</v>
      </c>
      <c r="C3128" s="272">
        <v>45145</v>
      </c>
      <c r="D3128" s="272">
        <v>45158</v>
      </c>
      <c r="E3128" s="196">
        <f t="shared" si="245"/>
        <v>45151.5</v>
      </c>
      <c r="F3128" s="272">
        <v>45163</v>
      </c>
      <c r="G3128" s="272">
        <v>45229</v>
      </c>
      <c r="H3128" s="12" t="s">
        <v>158</v>
      </c>
      <c r="I3128" s="234">
        <v>618.80000000000018</v>
      </c>
      <c r="J3128" s="272">
        <v>46887</v>
      </c>
      <c r="K3128" s="17">
        <f t="shared" si="242"/>
        <v>78</v>
      </c>
      <c r="L3128" s="283">
        <f t="shared" si="243"/>
        <v>1.4915125286729423E-5</v>
      </c>
      <c r="M3128" s="22">
        <f t="shared" si="244"/>
        <v>1.1633797723648951E-3</v>
      </c>
    </row>
    <row r="3129" spans="1:13">
      <c r="A3129" s="16">
        <f t="shared" si="241"/>
        <v>3122</v>
      </c>
      <c r="B3129" s="12" t="s">
        <v>403</v>
      </c>
      <c r="C3129" s="272">
        <v>45145</v>
      </c>
      <c r="D3129" s="272">
        <v>45158</v>
      </c>
      <c r="E3129" s="196">
        <f t="shared" si="245"/>
        <v>45151.5</v>
      </c>
      <c r="F3129" s="272">
        <v>45163</v>
      </c>
      <c r="G3129" s="272">
        <v>45163</v>
      </c>
      <c r="H3129" s="12" t="s">
        <v>159</v>
      </c>
      <c r="I3129" s="234">
        <v>68497.619999999952</v>
      </c>
      <c r="J3129" s="272">
        <v>46888</v>
      </c>
      <c r="K3129" s="17">
        <f t="shared" si="242"/>
        <v>12</v>
      </c>
      <c r="L3129" s="283">
        <f t="shared" si="243"/>
        <v>1.6510190435403717E-3</v>
      </c>
      <c r="M3129" s="22">
        <f t="shared" si="244"/>
        <v>1.981222852248446E-2</v>
      </c>
    </row>
    <row r="3130" spans="1:13">
      <c r="A3130" s="16">
        <f t="shared" si="241"/>
        <v>3123</v>
      </c>
      <c r="B3130" s="12" t="s">
        <v>403</v>
      </c>
      <c r="C3130" s="272">
        <v>45145</v>
      </c>
      <c r="D3130" s="272">
        <v>45158</v>
      </c>
      <c r="E3130" s="196">
        <f t="shared" si="245"/>
        <v>45151.5</v>
      </c>
      <c r="F3130" s="272">
        <v>45163</v>
      </c>
      <c r="G3130" s="272">
        <v>45163</v>
      </c>
      <c r="H3130" s="12" t="s">
        <v>160</v>
      </c>
      <c r="I3130" s="234">
        <v>68497.829999999958</v>
      </c>
      <c r="J3130" s="272">
        <v>46889</v>
      </c>
      <c r="K3130" s="17">
        <f t="shared" si="242"/>
        <v>12</v>
      </c>
      <c r="L3130" s="283">
        <f t="shared" si="243"/>
        <v>1.6510241052344738E-3</v>
      </c>
      <c r="M3130" s="22">
        <f t="shared" si="244"/>
        <v>1.9812289262813684E-2</v>
      </c>
    </row>
    <row r="3131" spans="1:13">
      <c r="A3131" s="16">
        <f t="shared" si="241"/>
        <v>3124</v>
      </c>
      <c r="B3131" s="12" t="s">
        <v>403</v>
      </c>
      <c r="C3131" s="272">
        <v>45145</v>
      </c>
      <c r="D3131" s="272">
        <v>45158</v>
      </c>
      <c r="E3131" s="196">
        <f t="shared" si="245"/>
        <v>45151.5</v>
      </c>
      <c r="F3131" s="272">
        <v>45163</v>
      </c>
      <c r="G3131" s="272">
        <v>45163</v>
      </c>
      <c r="H3131" s="12" t="s">
        <v>161</v>
      </c>
      <c r="I3131" s="234">
        <v>292886.67000000004</v>
      </c>
      <c r="J3131" s="272">
        <v>46890</v>
      </c>
      <c r="K3131" s="17">
        <f t="shared" si="242"/>
        <v>12</v>
      </c>
      <c r="L3131" s="283">
        <f t="shared" si="243"/>
        <v>7.0595368097333151E-3</v>
      </c>
      <c r="M3131" s="22">
        <f t="shared" si="244"/>
        <v>8.4714441716799788E-2</v>
      </c>
    </row>
    <row r="3132" spans="1:13">
      <c r="A3132" s="16">
        <f t="shared" si="241"/>
        <v>3125</v>
      </c>
      <c r="B3132" s="12" t="s">
        <v>403</v>
      </c>
      <c r="C3132" s="272">
        <v>45145</v>
      </c>
      <c r="D3132" s="272">
        <v>45158</v>
      </c>
      <c r="E3132" s="196">
        <f t="shared" si="245"/>
        <v>45151.5</v>
      </c>
      <c r="F3132" s="272">
        <v>45163</v>
      </c>
      <c r="G3132" s="272">
        <v>45163</v>
      </c>
      <c r="H3132" s="12" t="s">
        <v>162</v>
      </c>
      <c r="I3132" s="234">
        <v>292887.57000000007</v>
      </c>
      <c r="J3132" s="272">
        <v>46891</v>
      </c>
      <c r="K3132" s="17">
        <f t="shared" si="242"/>
        <v>12</v>
      </c>
      <c r="L3132" s="283">
        <f t="shared" si="243"/>
        <v>7.0595585027080372E-3</v>
      </c>
      <c r="M3132" s="22">
        <f t="shared" si="244"/>
        <v>8.4714702032496453E-2</v>
      </c>
    </row>
    <row r="3133" spans="1:13">
      <c r="A3133" s="16">
        <f t="shared" si="241"/>
        <v>3126</v>
      </c>
      <c r="B3133" s="12" t="s">
        <v>403</v>
      </c>
      <c r="C3133" s="272">
        <v>45145</v>
      </c>
      <c r="D3133" s="272">
        <v>45158</v>
      </c>
      <c r="E3133" s="196">
        <f t="shared" si="245"/>
        <v>45151.5</v>
      </c>
      <c r="F3133" s="272">
        <v>45163</v>
      </c>
      <c r="G3133" s="272">
        <v>45163</v>
      </c>
      <c r="H3133" s="12" t="s">
        <v>163</v>
      </c>
      <c r="I3133" s="234">
        <v>437448.41999999952</v>
      </c>
      <c r="J3133" s="272">
        <v>46892</v>
      </c>
      <c r="K3133" s="17">
        <f t="shared" si="242"/>
        <v>12</v>
      </c>
      <c r="L3133" s="283">
        <f t="shared" si="243"/>
        <v>1.054395279699713E-2</v>
      </c>
      <c r="M3133" s="22">
        <f t="shared" si="244"/>
        <v>0.12652743356396556</v>
      </c>
    </row>
    <row r="3134" spans="1:13">
      <c r="A3134" s="16">
        <f t="shared" si="241"/>
        <v>3127</v>
      </c>
      <c r="B3134" s="12" t="s">
        <v>404</v>
      </c>
      <c r="C3134" s="272">
        <v>45144</v>
      </c>
      <c r="D3134" s="272">
        <v>45157</v>
      </c>
      <c r="E3134" s="196">
        <f t="shared" si="245"/>
        <v>45150.5</v>
      </c>
      <c r="F3134" s="272">
        <v>45163</v>
      </c>
      <c r="G3134" s="272">
        <v>45163</v>
      </c>
      <c r="H3134" s="12" t="s">
        <v>159</v>
      </c>
      <c r="I3134" s="234">
        <v>5643.0300000000016</v>
      </c>
      <c r="J3134" s="272">
        <v>46893</v>
      </c>
      <c r="K3134" s="17">
        <f t="shared" si="242"/>
        <v>13</v>
      </c>
      <c r="L3134" s="283">
        <f t="shared" si="243"/>
        <v>1.360156746069372E-4</v>
      </c>
      <c r="M3134" s="22">
        <f t="shared" si="244"/>
        <v>1.7682037698901836E-3</v>
      </c>
    </row>
    <row r="3135" spans="1:13">
      <c r="A3135" s="16">
        <f t="shared" si="241"/>
        <v>3128</v>
      </c>
      <c r="B3135" s="12" t="s">
        <v>404</v>
      </c>
      <c r="C3135" s="272">
        <v>45144</v>
      </c>
      <c r="D3135" s="272">
        <v>45157</v>
      </c>
      <c r="E3135" s="196">
        <f t="shared" si="245"/>
        <v>45150.5</v>
      </c>
      <c r="F3135" s="272">
        <v>45163</v>
      </c>
      <c r="G3135" s="272">
        <v>45163</v>
      </c>
      <c r="H3135" s="12" t="s">
        <v>160</v>
      </c>
      <c r="I3135" s="234">
        <v>5643.0300000000016</v>
      </c>
      <c r="J3135" s="272">
        <v>46894</v>
      </c>
      <c r="K3135" s="17">
        <f t="shared" si="242"/>
        <v>13</v>
      </c>
      <c r="L3135" s="283">
        <f t="shared" si="243"/>
        <v>1.360156746069372E-4</v>
      </c>
      <c r="M3135" s="22">
        <f t="shared" si="244"/>
        <v>1.7682037698901836E-3</v>
      </c>
    </row>
    <row r="3136" spans="1:13">
      <c r="A3136" s="16">
        <f t="shared" si="241"/>
        <v>3129</v>
      </c>
      <c r="B3136" s="12" t="s">
        <v>404</v>
      </c>
      <c r="C3136" s="272">
        <v>45144</v>
      </c>
      <c r="D3136" s="272">
        <v>45157</v>
      </c>
      <c r="E3136" s="196">
        <f t="shared" si="245"/>
        <v>45150.5</v>
      </c>
      <c r="F3136" s="272">
        <v>45163</v>
      </c>
      <c r="G3136" s="272">
        <v>45163</v>
      </c>
      <c r="H3136" s="12" t="s">
        <v>161</v>
      </c>
      <c r="I3136" s="234">
        <v>24128.830000000005</v>
      </c>
      <c r="J3136" s="272">
        <v>46895</v>
      </c>
      <c r="K3136" s="17">
        <f t="shared" si="242"/>
        <v>13</v>
      </c>
      <c r="L3136" s="283">
        <f t="shared" si="243"/>
        <v>5.8158455473851891E-4</v>
      </c>
      <c r="M3136" s="22">
        <f t="shared" si="244"/>
        <v>7.5605992116007459E-3</v>
      </c>
    </row>
    <row r="3137" spans="1:13">
      <c r="A3137" s="16">
        <f t="shared" si="241"/>
        <v>3130</v>
      </c>
      <c r="B3137" s="12" t="s">
        <v>404</v>
      </c>
      <c r="C3137" s="272">
        <v>45144</v>
      </c>
      <c r="D3137" s="272">
        <v>45157</v>
      </c>
      <c r="E3137" s="196">
        <f t="shared" si="245"/>
        <v>45150.5</v>
      </c>
      <c r="F3137" s="272">
        <v>45163</v>
      </c>
      <c r="G3137" s="272">
        <v>45163</v>
      </c>
      <c r="H3137" s="12" t="s">
        <v>162</v>
      </c>
      <c r="I3137" s="234">
        <v>24128.830000000005</v>
      </c>
      <c r="J3137" s="272">
        <v>46896</v>
      </c>
      <c r="K3137" s="17">
        <f t="shared" si="242"/>
        <v>13</v>
      </c>
      <c r="L3137" s="283">
        <f t="shared" si="243"/>
        <v>5.8158455473851891E-4</v>
      </c>
      <c r="M3137" s="22">
        <f t="shared" si="244"/>
        <v>7.5605992116007459E-3</v>
      </c>
    </row>
    <row r="3138" spans="1:13">
      <c r="A3138" s="16">
        <f t="shared" si="241"/>
        <v>3131</v>
      </c>
      <c r="B3138" s="12" t="s">
        <v>404</v>
      </c>
      <c r="C3138" s="272">
        <v>45144</v>
      </c>
      <c r="D3138" s="272">
        <v>45157</v>
      </c>
      <c r="E3138" s="196">
        <f t="shared" si="245"/>
        <v>45150.5</v>
      </c>
      <c r="F3138" s="272">
        <v>45163</v>
      </c>
      <c r="G3138" s="272">
        <v>45163</v>
      </c>
      <c r="H3138" s="12" t="s">
        <v>163</v>
      </c>
      <c r="I3138" s="234">
        <v>37428.739999999983</v>
      </c>
      <c r="J3138" s="272">
        <v>46897</v>
      </c>
      <c r="K3138" s="17">
        <f t="shared" si="242"/>
        <v>13</v>
      </c>
      <c r="L3138" s="283">
        <f t="shared" si="243"/>
        <v>9.0215634522369196E-4</v>
      </c>
      <c r="M3138" s="22">
        <f t="shared" si="244"/>
        <v>1.1728032487907995E-2</v>
      </c>
    </row>
    <row r="3139" spans="1:13">
      <c r="A3139" s="16">
        <f t="shared" si="241"/>
        <v>3132</v>
      </c>
      <c r="B3139" s="12" t="s">
        <v>403</v>
      </c>
      <c r="C3139" s="272">
        <v>45145</v>
      </c>
      <c r="D3139" s="272">
        <v>45158</v>
      </c>
      <c r="E3139" s="196">
        <f t="shared" si="245"/>
        <v>45151.5</v>
      </c>
      <c r="F3139" s="272">
        <v>45163</v>
      </c>
      <c r="G3139" s="272">
        <v>45229</v>
      </c>
      <c r="H3139" s="12" t="s">
        <v>152</v>
      </c>
      <c r="I3139" s="234">
        <v>15.219999999999999</v>
      </c>
      <c r="J3139" s="272">
        <v>46898</v>
      </c>
      <c r="K3139" s="17">
        <f t="shared" si="242"/>
        <v>78</v>
      </c>
      <c r="L3139" s="283">
        <f t="shared" si="243"/>
        <v>3.6685230585653155E-7</v>
      </c>
      <c r="M3139" s="22">
        <f t="shared" si="244"/>
        <v>2.861447985680946E-5</v>
      </c>
    </row>
    <row r="3140" spans="1:13">
      <c r="A3140" s="16">
        <f t="shared" si="241"/>
        <v>3133</v>
      </c>
      <c r="B3140" s="12" t="s">
        <v>403</v>
      </c>
      <c r="C3140" s="272">
        <v>45145</v>
      </c>
      <c r="D3140" s="272">
        <v>45158</v>
      </c>
      <c r="E3140" s="196">
        <f t="shared" si="245"/>
        <v>45151.5</v>
      </c>
      <c r="F3140" s="272">
        <v>45163</v>
      </c>
      <c r="G3140" s="272">
        <v>45229</v>
      </c>
      <c r="H3140" s="12" t="s">
        <v>165</v>
      </c>
      <c r="I3140" s="234">
        <v>27.17</v>
      </c>
      <c r="J3140" s="272">
        <v>46899</v>
      </c>
      <c r="K3140" s="17">
        <f t="shared" si="242"/>
        <v>78</v>
      </c>
      <c r="L3140" s="283">
        <f t="shared" si="243"/>
        <v>6.548868035559766E-7</v>
      </c>
      <c r="M3140" s="22">
        <f t="shared" si="244"/>
        <v>5.1081170677366176E-5</v>
      </c>
    </row>
    <row r="3141" spans="1:13">
      <c r="A3141" s="16">
        <f t="shared" si="241"/>
        <v>3134</v>
      </c>
      <c r="B3141" s="12" t="s">
        <v>404</v>
      </c>
      <c r="C3141" s="272">
        <v>45144</v>
      </c>
      <c r="D3141" s="272">
        <v>45157</v>
      </c>
      <c r="E3141" s="196">
        <f t="shared" si="245"/>
        <v>45150.5</v>
      </c>
      <c r="F3141" s="272">
        <v>45163</v>
      </c>
      <c r="G3141" s="272">
        <v>45188</v>
      </c>
      <c r="H3141" s="12" t="s">
        <v>157</v>
      </c>
      <c r="I3141" s="234">
        <v>100.31</v>
      </c>
      <c r="J3141" s="272">
        <v>46900</v>
      </c>
      <c r="K3141" s="17">
        <f t="shared" si="242"/>
        <v>38</v>
      </c>
      <c r="L3141" s="283">
        <f t="shared" si="243"/>
        <v>2.4178025493080606E-6</v>
      </c>
      <c r="M3141" s="22">
        <f t="shared" si="244"/>
        <v>9.1876496873706309E-5</v>
      </c>
    </row>
    <row r="3142" spans="1:13">
      <c r="A3142" s="16">
        <f t="shared" si="241"/>
        <v>3135</v>
      </c>
      <c r="B3142" s="12" t="s">
        <v>403</v>
      </c>
      <c r="C3142" s="272">
        <v>45145</v>
      </c>
      <c r="D3142" s="272">
        <v>45158</v>
      </c>
      <c r="E3142" s="196">
        <f t="shared" si="245"/>
        <v>45151.5</v>
      </c>
      <c r="F3142" s="272">
        <v>45163</v>
      </c>
      <c r="G3142" s="272">
        <v>45229</v>
      </c>
      <c r="H3142" s="12" t="s">
        <v>152</v>
      </c>
      <c r="I3142" s="234">
        <v>1.03</v>
      </c>
      <c r="J3142" s="272">
        <v>46901</v>
      </c>
      <c r="K3142" s="17">
        <f t="shared" si="242"/>
        <v>78</v>
      </c>
      <c r="L3142" s="283">
        <f t="shared" si="243"/>
        <v>2.4826404404219945E-8</v>
      </c>
      <c r="M3142" s="22">
        <f t="shared" si="244"/>
        <v>1.9364595435291558E-6</v>
      </c>
    </row>
    <row r="3143" spans="1:13">
      <c r="A3143" s="16">
        <f t="shared" si="241"/>
        <v>3136</v>
      </c>
      <c r="B3143" s="12" t="s">
        <v>403</v>
      </c>
      <c r="C3143" s="272">
        <v>45145</v>
      </c>
      <c r="D3143" s="272">
        <v>45158</v>
      </c>
      <c r="E3143" s="196">
        <f t="shared" si="245"/>
        <v>45151.5</v>
      </c>
      <c r="F3143" s="272">
        <v>45163</v>
      </c>
      <c r="G3143" s="272">
        <v>45229</v>
      </c>
      <c r="H3143" s="12" t="s">
        <v>156</v>
      </c>
      <c r="I3143" s="234">
        <v>40.799999999999997</v>
      </c>
      <c r="J3143" s="272">
        <v>46902</v>
      </c>
      <c r="K3143" s="17">
        <f t="shared" si="242"/>
        <v>78</v>
      </c>
      <c r="L3143" s="283">
        <f t="shared" si="243"/>
        <v>9.8341485407007151E-7</v>
      </c>
      <c r="M3143" s="22">
        <f t="shared" si="244"/>
        <v>7.6706358617465578E-5</v>
      </c>
    </row>
    <row r="3144" spans="1:13">
      <c r="A3144" s="16">
        <f t="shared" si="241"/>
        <v>3137</v>
      </c>
      <c r="B3144" s="12" t="s">
        <v>403</v>
      </c>
      <c r="C3144" s="272">
        <v>45145</v>
      </c>
      <c r="D3144" s="272">
        <v>45158</v>
      </c>
      <c r="E3144" s="196">
        <f t="shared" si="245"/>
        <v>45151.5</v>
      </c>
      <c r="F3144" s="272">
        <v>45163</v>
      </c>
      <c r="G3144" s="272">
        <v>45229</v>
      </c>
      <c r="H3144" s="12" t="s">
        <v>152</v>
      </c>
      <c r="I3144" s="234">
        <v>14.75</v>
      </c>
      <c r="J3144" s="272">
        <v>46903</v>
      </c>
      <c r="K3144" s="17">
        <f t="shared" si="242"/>
        <v>78</v>
      </c>
      <c r="L3144" s="283">
        <f t="shared" si="243"/>
        <v>3.555237523905283E-7</v>
      </c>
      <c r="M3144" s="22">
        <f t="shared" si="244"/>
        <v>2.7730852686461207E-5</v>
      </c>
    </row>
    <row r="3145" spans="1:13">
      <c r="A3145" s="16">
        <f t="shared" ref="A3145:A3208" si="246">A3144+1</f>
        <v>3138</v>
      </c>
      <c r="B3145" s="12" t="s">
        <v>403</v>
      </c>
      <c r="C3145" s="272">
        <v>45145</v>
      </c>
      <c r="D3145" s="272">
        <v>45158</v>
      </c>
      <c r="E3145" s="196">
        <f t="shared" si="245"/>
        <v>45151.5</v>
      </c>
      <c r="F3145" s="272">
        <v>45163</v>
      </c>
      <c r="G3145" s="272">
        <v>45229</v>
      </c>
      <c r="H3145" s="12" t="s">
        <v>152</v>
      </c>
      <c r="I3145" s="234">
        <v>40.29</v>
      </c>
      <c r="J3145" s="272">
        <v>46904</v>
      </c>
      <c r="K3145" s="17">
        <f t="shared" si="242"/>
        <v>78</v>
      </c>
      <c r="L3145" s="283">
        <f t="shared" si="243"/>
        <v>9.7112216839419564E-7</v>
      </c>
      <c r="M3145" s="22">
        <f t="shared" si="244"/>
        <v>7.5747529134747254E-5</v>
      </c>
    </row>
    <row r="3146" spans="1:13">
      <c r="A3146" s="16">
        <f t="shared" si="246"/>
        <v>3139</v>
      </c>
      <c r="B3146" s="12" t="s">
        <v>403</v>
      </c>
      <c r="C3146" s="272">
        <v>45145</v>
      </c>
      <c r="D3146" s="272">
        <v>45158</v>
      </c>
      <c r="E3146" s="196">
        <f t="shared" si="245"/>
        <v>45151.5</v>
      </c>
      <c r="F3146" s="272">
        <v>45163</v>
      </c>
      <c r="G3146" s="272">
        <v>45229</v>
      </c>
      <c r="H3146" s="12" t="s">
        <v>152</v>
      </c>
      <c r="I3146" s="234">
        <v>35.709999999999994</v>
      </c>
      <c r="J3146" s="272">
        <v>46905</v>
      </c>
      <c r="K3146" s="17">
        <f t="shared" ref="K3146:K3209" si="247">(G3146-D3146)+((D3146-C3146+1)/2)</f>
        <v>78</v>
      </c>
      <c r="L3146" s="283">
        <f t="shared" ref="L3146:L3209" si="248">I3146/$I$4859</f>
        <v>8.6072903036378057E-7</v>
      </c>
      <c r="M3146" s="22">
        <f t="shared" ref="M3146:M3209" si="249">L3146*K3146</f>
        <v>6.7136864368374879E-5</v>
      </c>
    </row>
    <row r="3147" spans="1:13">
      <c r="A3147" s="16">
        <f t="shared" si="246"/>
        <v>3140</v>
      </c>
      <c r="B3147" s="12" t="s">
        <v>403</v>
      </c>
      <c r="C3147" s="272">
        <v>45145</v>
      </c>
      <c r="D3147" s="272">
        <v>45158</v>
      </c>
      <c r="E3147" s="196">
        <f t="shared" si="245"/>
        <v>45151.5</v>
      </c>
      <c r="F3147" s="272">
        <v>45163</v>
      </c>
      <c r="G3147" s="272">
        <v>45188</v>
      </c>
      <c r="H3147" s="12" t="s">
        <v>157</v>
      </c>
      <c r="I3147" s="234">
        <v>241.54</v>
      </c>
      <c r="J3147" s="272">
        <v>46906</v>
      </c>
      <c r="K3147" s="17">
        <f t="shared" si="247"/>
        <v>37</v>
      </c>
      <c r="L3147" s="283">
        <f t="shared" si="248"/>
        <v>5.8219123493158111E-6</v>
      </c>
      <c r="M3147" s="22">
        <f t="shared" si="249"/>
        <v>2.1541075692468501E-4</v>
      </c>
    </row>
    <row r="3148" spans="1:13">
      <c r="A3148" s="16">
        <f t="shared" si="246"/>
        <v>3141</v>
      </c>
      <c r="B3148" s="12" t="s">
        <v>403</v>
      </c>
      <c r="C3148" s="272">
        <v>45145</v>
      </c>
      <c r="D3148" s="272">
        <v>45158</v>
      </c>
      <c r="E3148" s="196">
        <f t="shared" si="245"/>
        <v>45151.5</v>
      </c>
      <c r="F3148" s="272">
        <v>45163</v>
      </c>
      <c r="G3148" s="272">
        <v>45229</v>
      </c>
      <c r="H3148" s="12" t="s">
        <v>152</v>
      </c>
      <c r="I3148" s="234">
        <v>102.37</v>
      </c>
      <c r="J3148" s="272">
        <v>46907</v>
      </c>
      <c r="K3148" s="17">
        <f t="shared" si="247"/>
        <v>78</v>
      </c>
      <c r="L3148" s="283">
        <f t="shared" si="248"/>
        <v>2.4674553581165006E-6</v>
      </c>
      <c r="M3148" s="22">
        <f t="shared" si="249"/>
        <v>1.9246151793308704E-4</v>
      </c>
    </row>
    <row r="3149" spans="1:13">
      <c r="A3149" s="16">
        <f t="shared" si="246"/>
        <v>3142</v>
      </c>
      <c r="B3149" s="12" t="s">
        <v>403</v>
      </c>
      <c r="C3149" s="272">
        <v>45145</v>
      </c>
      <c r="D3149" s="272">
        <v>45158</v>
      </c>
      <c r="E3149" s="196">
        <f t="shared" si="245"/>
        <v>45151.5</v>
      </c>
      <c r="F3149" s="272">
        <v>45163</v>
      </c>
      <c r="G3149" s="272">
        <v>45229</v>
      </c>
      <c r="H3149" s="12" t="s">
        <v>152</v>
      </c>
      <c r="I3149" s="234">
        <v>6.14</v>
      </c>
      <c r="J3149" s="272">
        <v>46908</v>
      </c>
      <c r="K3149" s="17">
        <f t="shared" si="247"/>
        <v>78</v>
      </c>
      <c r="L3149" s="283">
        <f t="shared" si="248"/>
        <v>1.4799429421544704E-7</v>
      </c>
      <c r="M3149" s="22">
        <f t="shared" si="249"/>
        <v>1.1543554948804869E-5</v>
      </c>
    </row>
    <row r="3150" spans="1:13">
      <c r="A3150" s="16">
        <f t="shared" si="246"/>
        <v>3143</v>
      </c>
      <c r="B3150" s="12" t="s">
        <v>403</v>
      </c>
      <c r="C3150" s="272">
        <v>45145</v>
      </c>
      <c r="D3150" s="272">
        <v>45158</v>
      </c>
      <c r="E3150" s="196">
        <f t="shared" si="245"/>
        <v>45151.5</v>
      </c>
      <c r="F3150" s="272">
        <v>45163</v>
      </c>
      <c r="G3150" s="272">
        <v>45188</v>
      </c>
      <c r="H3150" s="12" t="s">
        <v>157</v>
      </c>
      <c r="I3150" s="234">
        <v>12.08</v>
      </c>
      <c r="J3150" s="272">
        <v>46909</v>
      </c>
      <c r="K3150" s="17">
        <f t="shared" si="247"/>
        <v>37</v>
      </c>
      <c r="L3150" s="283">
        <f t="shared" si="248"/>
        <v>2.9116792738153099E-7</v>
      </c>
      <c r="M3150" s="22">
        <f t="shared" si="249"/>
        <v>1.0773213313116647E-5</v>
      </c>
    </row>
    <row r="3151" spans="1:13">
      <c r="A3151" s="16">
        <f t="shared" si="246"/>
        <v>3144</v>
      </c>
      <c r="B3151" s="12" t="s">
        <v>403</v>
      </c>
      <c r="C3151" s="272">
        <v>45145</v>
      </c>
      <c r="D3151" s="272">
        <v>45158</v>
      </c>
      <c r="E3151" s="196">
        <f t="shared" si="245"/>
        <v>45151.5</v>
      </c>
      <c r="F3151" s="272">
        <v>45163</v>
      </c>
      <c r="G3151" s="272">
        <v>45188</v>
      </c>
      <c r="H3151" s="12" t="s">
        <v>154</v>
      </c>
      <c r="I3151" s="234">
        <v>23.32</v>
      </c>
      <c r="J3151" s="272">
        <v>46910</v>
      </c>
      <c r="K3151" s="17">
        <f t="shared" si="247"/>
        <v>37</v>
      </c>
      <c r="L3151" s="283">
        <f t="shared" si="248"/>
        <v>5.6208907835573697E-7</v>
      </c>
      <c r="M3151" s="22">
        <f t="shared" si="249"/>
        <v>2.0797295899162266E-5</v>
      </c>
    </row>
    <row r="3152" spans="1:13">
      <c r="A3152" s="16">
        <f t="shared" si="246"/>
        <v>3145</v>
      </c>
      <c r="B3152" s="12" t="s">
        <v>404</v>
      </c>
      <c r="C3152" s="272">
        <v>45144</v>
      </c>
      <c r="D3152" s="272">
        <v>45157</v>
      </c>
      <c r="E3152" s="196">
        <f t="shared" si="245"/>
        <v>45150.5</v>
      </c>
      <c r="F3152" s="272">
        <v>45163</v>
      </c>
      <c r="G3152" s="272">
        <v>45188</v>
      </c>
      <c r="H3152" s="12" t="s">
        <v>157</v>
      </c>
      <c r="I3152" s="234">
        <v>67.58</v>
      </c>
      <c r="J3152" s="272">
        <v>46911</v>
      </c>
      <c r="K3152" s="17">
        <f t="shared" si="247"/>
        <v>38</v>
      </c>
      <c r="L3152" s="283">
        <f t="shared" si="248"/>
        <v>1.6289013685797901E-6</v>
      </c>
      <c r="M3152" s="22">
        <f t="shared" si="249"/>
        <v>6.1898252006032018E-5</v>
      </c>
    </row>
    <row r="3153" spans="1:13">
      <c r="A3153" s="16">
        <f t="shared" si="246"/>
        <v>3146</v>
      </c>
      <c r="B3153" s="12" t="s">
        <v>404</v>
      </c>
      <c r="C3153" s="272">
        <v>45144</v>
      </c>
      <c r="D3153" s="272">
        <v>45157</v>
      </c>
      <c r="E3153" s="196">
        <f t="shared" si="245"/>
        <v>45150.5</v>
      </c>
      <c r="F3153" s="272">
        <v>45163</v>
      </c>
      <c r="G3153" s="272">
        <v>45188</v>
      </c>
      <c r="H3153" s="12" t="s">
        <v>154</v>
      </c>
      <c r="I3153" s="234">
        <v>92.289999999999992</v>
      </c>
      <c r="J3153" s="272">
        <v>46912</v>
      </c>
      <c r="K3153" s="17">
        <f t="shared" si="247"/>
        <v>38</v>
      </c>
      <c r="L3153" s="283">
        <f t="shared" si="248"/>
        <v>2.2244940412286006E-6</v>
      </c>
      <c r="M3153" s="22">
        <f t="shared" si="249"/>
        <v>8.4530773566686827E-5</v>
      </c>
    </row>
    <row r="3154" spans="1:13">
      <c r="A3154" s="16">
        <f t="shared" si="246"/>
        <v>3147</v>
      </c>
      <c r="B3154" s="12" t="s">
        <v>403</v>
      </c>
      <c r="C3154" s="272">
        <v>45145</v>
      </c>
      <c r="D3154" s="272">
        <v>45158</v>
      </c>
      <c r="E3154" s="196">
        <f t="shared" si="245"/>
        <v>45151.5</v>
      </c>
      <c r="F3154" s="272">
        <v>45163</v>
      </c>
      <c r="G3154" s="272">
        <v>45183</v>
      </c>
      <c r="H3154" s="12" t="s">
        <v>153</v>
      </c>
      <c r="I3154" s="234">
        <v>22.74</v>
      </c>
      <c r="J3154" s="272">
        <v>46913</v>
      </c>
      <c r="K3154" s="17">
        <f t="shared" si="247"/>
        <v>32</v>
      </c>
      <c r="L3154" s="283">
        <f t="shared" si="248"/>
        <v>5.4810916131258393E-7</v>
      </c>
      <c r="M3154" s="22">
        <f t="shared" si="249"/>
        <v>1.7539493162002686E-5</v>
      </c>
    </row>
    <row r="3155" spans="1:13">
      <c r="A3155" s="16">
        <f t="shared" si="246"/>
        <v>3148</v>
      </c>
      <c r="B3155" s="12" t="s">
        <v>404</v>
      </c>
      <c r="C3155" s="272">
        <v>45144</v>
      </c>
      <c r="D3155" s="272">
        <v>45157</v>
      </c>
      <c r="E3155" s="196">
        <f t="shared" si="245"/>
        <v>45150.5</v>
      </c>
      <c r="F3155" s="272">
        <v>45163</v>
      </c>
      <c r="G3155" s="272">
        <v>45188</v>
      </c>
      <c r="H3155" s="12" t="s">
        <v>157</v>
      </c>
      <c r="I3155" s="234">
        <v>78.88</v>
      </c>
      <c r="J3155" s="272">
        <v>46914</v>
      </c>
      <c r="K3155" s="17">
        <f t="shared" si="247"/>
        <v>38</v>
      </c>
      <c r="L3155" s="283">
        <f t="shared" si="248"/>
        <v>1.9012687178688049E-6</v>
      </c>
      <c r="M3155" s="22">
        <f t="shared" si="249"/>
        <v>7.2248211279014591E-5</v>
      </c>
    </row>
    <row r="3156" spans="1:13">
      <c r="A3156" s="16">
        <f t="shared" si="246"/>
        <v>3149</v>
      </c>
      <c r="B3156" s="12" t="s">
        <v>403</v>
      </c>
      <c r="C3156" s="272">
        <v>45145</v>
      </c>
      <c r="D3156" s="272">
        <v>45158</v>
      </c>
      <c r="E3156" s="196">
        <f t="shared" si="245"/>
        <v>45151.5</v>
      </c>
      <c r="F3156" s="272">
        <v>45163</v>
      </c>
      <c r="G3156" s="272">
        <v>45188</v>
      </c>
      <c r="H3156" s="12" t="s">
        <v>157</v>
      </c>
      <c r="I3156" s="234">
        <v>70.489999999999995</v>
      </c>
      <c r="J3156" s="272">
        <v>46915</v>
      </c>
      <c r="K3156" s="17">
        <f t="shared" si="247"/>
        <v>37</v>
      </c>
      <c r="L3156" s="283">
        <f t="shared" si="248"/>
        <v>1.6990419868480229E-6</v>
      </c>
      <c r="M3156" s="22">
        <f t="shared" si="249"/>
        <v>6.2864553513376843E-5</v>
      </c>
    </row>
    <row r="3157" spans="1:13">
      <c r="A3157" s="16">
        <f t="shared" si="246"/>
        <v>3150</v>
      </c>
      <c r="B3157" s="12" t="s">
        <v>404</v>
      </c>
      <c r="C3157" s="272">
        <v>45144</v>
      </c>
      <c r="D3157" s="272">
        <v>45157</v>
      </c>
      <c r="E3157" s="196">
        <f t="shared" si="245"/>
        <v>45150.5</v>
      </c>
      <c r="F3157" s="272">
        <v>45163</v>
      </c>
      <c r="G3157" s="272">
        <v>45188</v>
      </c>
      <c r="H3157" s="12" t="s">
        <v>157</v>
      </c>
      <c r="I3157" s="234">
        <v>128.09</v>
      </c>
      <c r="J3157" s="272">
        <v>46916</v>
      </c>
      <c r="K3157" s="17">
        <f t="shared" si="247"/>
        <v>38</v>
      </c>
      <c r="L3157" s="283">
        <f t="shared" si="248"/>
        <v>3.0873923690645948E-6</v>
      </c>
      <c r="M3157" s="22">
        <f t="shared" si="249"/>
        <v>1.173209100244546E-4</v>
      </c>
    </row>
    <row r="3158" spans="1:13">
      <c r="A3158" s="16">
        <f t="shared" si="246"/>
        <v>3151</v>
      </c>
      <c r="B3158" s="12" t="s">
        <v>403</v>
      </c>
      <c r="C3158" s="272">
        <v>45145</v>
      </c>
      <c r="D3158" s="272">
        <v>45158</v>
      </c>
      <c r="E3158" s="196">
        <f t="shared" si="245"/>
        <v>45151.5</v>
      </c>
      <c r="F3158" s="272">
        <v>45163</v>
      </c>
      <c r="G3158" s="272">
        <v>45188</v>
      </c>
      <c r="H3158" s="12" t="s">
        <v>157</v>
      </c>
      <c r="I3158" s="234">
        <v>64.59</v>
      </c>
      <c r="J3158" s="272">
        <v>46917</v>
      </c>
      <c r="K3158" s="17">
        <f t="shared" si="247"/>
        <v>37</v>
      </c>
      <c r="L3158" s="283">
        <f t="shared" si="248"/>
        <v>1.5568324858918118E-6</v>
      </c>
      <c r="M3158" s="22">
        <f t="shared" si="249"/>
        <v>5.7602801977997041E-5</v>
      </c>
    </row>
    <row r="3159" spans="1:13">
      <c r="A3159" s="16">
        <f t="shared" si="246"/>
        <v>3152</v>
      </c>
      <c r="B3159" s="12" t="s">
        <v>404</v>
      </c>
      <c r="C3159" s="272">
        <v>45144</v>
      </c>
      <c r="D3159" s="272">
        <v>45157</v>
      </c>
      <c r="E3159" s="196">
        <f t="shared" si="245"/>
        <v>45150.5</v>
      </c>
      <c r="F3159" s="272">
        <v>45163</v>
      </c>
      <c r="G3159" s="272">
        <v>45188</v>
      </c>
      <c r="H3159" s="12" t="s">
        <v>157</v>
      </c>
      <c r="I3159" s="234">
        <v>159.36000000000001</v>
      </c>
      <c r="J3159" s="272">
        <v>46918</v>
      </c>
      <c r="K3159" s="17">
        <f t="shared" si="247"/>
        <v>38</v>
      </c>
      <c r="L3159" s="283">
        <f t="shared" si="248"/>
        <v>3.8411027241325154E-6</v>
      </c>
      <c r="M3159" s="22">
        <f t="shared" si="249"/>
        <v>1.4596190351703558E-4</v>
      </c>
    </row>
    <row r="3160" spans="1:13">
      <c r="A3160" s="16">
        <f t="shared" si="246"/>
        <v>3153</v>
      </c>
      <c r="B3160" s="12" t="s">
        <v>403</v>
      </c>
      <c r="C3160" s="272">
        <v>45145</v>
      </c>
      <c r="D3160" s="272">
        <v>45158</v>
      </c>
      <c r="E3160" s="196">
        <f t="shared" si="245"/>
        <v>45151.5</v>
      </c>
      <c r="F3160" s="272">
        <v>45163</v>
      </c>
      <c r="G3160" s="272">
        <v>45174</v>
      </c>
      <c r="H3160" s="12" t="s">
        <v>152</v>
      </c>
      <c r="I3160" s="234">
        <v>9.52</v>
      </c>
      <c r="J3160" s="272">
        <v>46919</v>
      </c>
      <c r="K3160" s="17">
        <f t="shared" si="247"/>
        <v>23</v>
      </c>
      <c r="L3160" s="283">
        <f t="shared" si="248"/>
        <v>2.2946346594968335E-7</v>
      </c>
      <c r="M3160" s="22">
        <f t="shared" si="249"/>
        <v>5.2776597168427168E-6</v>
      </c>
    </row>
    <row r="3161" spans="1:13">
      <c r="A3161" s="16">
        <f t="shared" si="246"/>
        <v>3154</v>
      </c>
      <c r="B3161" s="12" t="s">
        <v>403</v>
      </c>
      <c r="C3161" s="272">
        <v>45145</v>
      </c>
      <c r="D3161" s="272">
        <v>45158</v>
      </c>
      <c r="E3161" s="196">
        <f t="shared" si="245"/>
        <v>45151.5</v>
      </c>
      <c r="F3161" s="272">
        <v>45163</v>
      </c>
      <c r="G3161" s="272">
        <v>45174</v>
      </c>
      <c r="H3161" s="12" t="s">
        <v>156</v>
      </c>
      <c r="I3161" s="234">
        <v>74.58</v>
      </c>
      <c r="J3161" s="272">
        <v>46920</v>
      </c>
      <c r="K3161" s="17">
        <f t="shared" si="247"/>
        <v>23</v>
      </c>
      <c r="L3161" s="283">
        <f t="shared" si="248"/>
        <v>1.7976245053074984E-6</v>
      </c>
      <c r="M3161" s="22">
        <f t="shared" si="249"/>
        <v>4.134536362207246E-5</v>
      </c>
    </row>
    <row r="3162" spans="1:13">
      <c r="A3162" s="16">
        <f t="shared" si="246"/>
        <v>3155</v>
      </c>
      <c r="B3162" s="12" t="s">
        <v>403</v>
      </c>
      <c r="C3162" s="272">
        <v>45145</v>
      </c>
      <c r="D3162" s="272">
        <v>45158</v>
      </c>
      <c r="E3162" s="196">
        <f t="shared" si="245"/>
        <v>45151.5</v>
      </c>
      <c r="F3162" s="272">
        <v>45163</v>
      </c>
      <c r="G3162" s="272">
        <v>45188</v>
      </c>
      <c r="H3162" s="12" t="s">
        <v>157</v>
      </c>
      <c r="I3162" s="234">
        <v>30.11</v>
      </c>
      <c r="J3162" s="272">
        <v>46921</v>
      </c>
      <c r="K3162" s="17">
        <f t="shared" si="247"/>
        <v>37</v>
      </c>
      <c r="L3162" s="283">
        <f t="shared" si="248"/>
        <v>7.2575052098161407E-7</v>
      </c>
      <c r="M3162" s="22">
        <f t="shared" si="249"/>
        <v>2.6852769276319722E-5</v>
      </c>
    </row>
    <row r="3163" spans="1:13">
      <c r="A3163" s="16">
        <f t="shared" si="246"/>
        <v>3156</v>
      </c>
      <c r="B3163" s="12" t="s">
        <v>404</v>
      </c>
      <c r="C3163" s="272">
        <v>45144</v>
      </c>
      <c r="D3163" s="272">
        <v>45157</v>
      </c>
      <c r="E3163" s="196">
        <f t="shared" si="245"/>
        <v>45150.5</v>
      </c>
      <c r="F3163" s="272">
        <v>45163</v>
      </c>
      <c r="G3163" s="272">
        <v>45188</v>
      </c>
      <c r="H3163" s="12" t="s">
        <v>157</v>
      </c>
      <c r="I3163" s="234">
        <v>40.04</v>
      </c>
      <c r="J3163" s="272">
        <v>46922</v>
      </c>
      <c r="K3163" s="17">
        <f t="shared" si="247"/>
        <v>38</v>
      </c>
      <c r="L3163" s="283">
        <f t="shared" si="248"/>
        <v>9.6509634208249185E-7</v>
      </c>
      <c r="M3163" s="22">
        <f t="shared" si="249"/>
        <v>3.6673660999134692E-5</v>
      </c>
    </row>
    <row r="3164" spans="1:13">
      <c r="A3164" s="16">
        <f t="shared" si="246"/>
        <v>3157</v>
      </c>
      <c r="B3164" s="12" t="s">
        <v>403</v>
      </c>
      <c r="C3164" s="272">
        <v>45145</v>
      </c>
      <c r="D3164" s="272">
        <v>45158</v>
      </c>
      <c r="E3164" s="196">
        <f t="shared" si="245"/>
        <v>45151.5</v>
      </c>
      <c r="F3164" s="272">
        <v>45163</v>
      </c>
      <c r="G3164" s="272">
        <v>45174</v>
      </c>
      <c r="H3164" s="12" t="s">
        <v>156</v>
      </c>
      <c r="I3164" s="234">
        <v>16.399999999999999</v>
      </c>
      <c r="J3164" s="272">
        <v>46923</v>
      </c>
      <c r="K3164" s="17">
        <f t="shared" si="247"/>
        <v>23</v>
      </c>
      <c r="L3164" s="283">
        <f t="shared" si="248"/>
        <v>3.9529420604777382E-7</v>
      </c>
      <c r="M3164" s="22">
        <f t="shared" si="249"/>
        <v>9.0917667390987984E-6</v>
      </c>
    </row>
    <row r="3165" spans="1:13">
      <c r="A3165" s="16">
        <f t="shared" si="246"/>
        <v>3158</v>
      </c>
      <c r="B3165" s="12" t="s">
        <v>403</v>
      </c>
      <c r="C3165" s="272">
        <v>45145</v>
      </c>
      <c r="D3165" s="272">
        <v>45158</v>
      </c>
      <c r="E3165" s="196">
        <f t="shared" si="245"/>
        <v>45151.5</v>
      </c>
      <c r="F3165" s="272">
        <v>45163</v>
      </c>
      <c r="G3165" s="272">
        <v>45174</v>
      </c>
      <c r="H3165" s="12" t="s">
        <v>152</v>
      </c>
      <c r="I3165" s="234">
        <v>32.72</v>
      </c>
      <c r="J3165" s="272">
        <v>46924</v>
      </c>
      <c r="K3165" s="17">
        <f t="shared" si="247"/>
        <v>23</v>
      </c>
      <c r="L3165" s="283">
        <f t="shared" si="248"/>
        <v>7.886601476758024E-7</v>
      </c>
      <c r="M3165" s="22">
        <f t="shared" si="249"/>
        <v>1.8139183396543456E-5</v>
      </c>
    </row>
    <row r="3166" spans="1:13">
      <c r="A3166" s="16">
        <f t="shared" si="246"/>
        <v>3159</v>
      </c>
      <c r="B3166" s="12" t="s">
        <v>403</v>
      </c>
      <c r="C3166" s="272">
        <v>45145</v>
      </c>
      <c r="D3166" s="272">
        <v>45158</v>
      </c>
      <c r="E3166" s="196">
        <f t="shared" si="245"/>
        <v>45151.5</v>
      </c>
      <c r="F3166" s="272">
        <v>45163</v>
      </c>
      <c r="G3166" s="272">
        <v>45188</v>
      </c>
      <c r="H3166" s="12" t="s">
        <v>154</v>
      </c>
      <c r="I3166" s="234">
        <v>47.55</v>
      </c>
      <c r="J3166" s="272">
        <v>46925</v>
      </c>
      <c r="K3166" s="17">
        <f t="shared" si="247"/>
        <v>37</v>
      </c>
      <c r="L3166" s="283">
        <f t="shared" si="248"/>
        <v>1.146112164486076E-6</v>
      </c>
      <c r="M3166" s="22">
        <f t="shared" si="249"/>
        <v>4.2406150085984812E-5</v>
      </c>
    </row>
    <row r="3167" spans="1:13">
      <c r="A3167" s="16">
        <f t="shared" si="246"/>
        <v>3160</v>
      </c>
      <c r="B3167" s="12" t="s">
        <v>403</v>
      </c>
      <c r="C3167" s="272">
        <v>45145</v>
      </c>
      <c r="D3167" s="272">
        <v>45158</v>
      </c>
      <c r="E3167" s="196">
        <f t="shared" si="245"/>
        <v>45151.5</v>
      </c>
      <c r="F3167" s="272">
        <v>45163</v>
      </c>
      <c r="G3167" s="272">
        <v>45188</v>
      </c>
      <c r="H3167" s="12" t="s">
        <v>157</v>
      </c>
      <c r="I3167" s="234">
        <v>1567.0599999999995</v>
      </c>
      <c r="J3167" s="272">
        <v>46926</v>
      </c>
      <c r="K3167" s="17">
        <f t="shared" si="247"/>
        <v>37</v>
      </c>
      <c r="L3167" s="283">
        <f t="shared" si="248"/>
        <v>3.7771325520074656E-5</v>
      </c>
      <c r="M3167" s="22">
        <f t="shared" si="249"/>
        <v>1.3975390442427622E-3</v>
      </c>
    </row>
    <row r="3168" spans="1:13">
      <c r="A3168" s="16">
        <f t="shared" si="246"/>
        <v>3161</v>
      </c>
      <c r="B3168" s="12" t="s">
        <v>404</v>
      </c>
      <c r="C3168" s="272">
        <v>45144</v>
      </c>
      <c r="D3168" s="272">
        <v>45157</v>
      </c>
      <c r="E3168" s="196">
        <f t="shared" si="245"/>
        <v>45150.5</v>
      </c>
      <c r="F3168" s="272">
        <v>45163</v>
      </c>
      <c r="G3168" s="272">
        <v>45188</v>
      </c>
      <c r="H3168" s="12" t="s">
        <v>157</v>
      </c>
      <c r="I3168" s="234">
        <v>1061.95</v>
      </c>
      <c r="J3168" s="272">
        <v>46927</v>
      </c>
      <c r="K3168" s="17">
        <f t="shared" si="247"/>
        <v>38</v>
      </c>
      <c r="L3168" s="283">
        <f t="shared" si="248"/>
        <v>2.55965050068557E-5</v>
      </c>
      <c r="M3168" s="22">
        <f t="shared" si="249"/>
        <v>9.7266719026051663E-4</v>
      </c>
    </row>
    <row r="3169" spans="1:13">
      <c r="A3169" s="16">
        <f t="shared" si="246"/>
        <v>3162</v>
      </c>
      <c r="B3169" s="12" t="s">
        <v>403</v>
      </c>
      <c r="C3169" s="272">
        <v>45145</v>
      </c>
      <c r="D3169" s="272">
        <v>45158</v>
      </c>
      <c r="E3169" s="196">
        <f t="shared" si="245"/>
        <v>45151.5</v>
      </c>
      <c r="F3169" s="272">
        <v>45163</v>
      </c>
      <c r="G3169" s="272">
        <v>45229</v>
      </c>
      <c r="H3169" s="12" t="s">
        <v>152</v>
      </c>
      <c r="I3169" s="234">
        <v>0.86</v>
      </c>
      <c r="J3169" s="272">
        <v>46928</v>
      </c>
      <c r="K3169" s="17">
        <f t="shared" si="247"/>
        <v>78</v>
      </c>
      <c r="L3169" s="283">
        <f t="shared" si="248"/>
        <v>2.0728842512261312E-8</v>
      </c>
      <c r="M3169" s="22">
        <f t="shared" si="249"/>
        <v>1.6168497159563823E-6</v>
      </c>
    </row>
    <row r="3170" spans="1:13">
      <c r="A3170" s="16">
        <f t="shared" si="246"/>
        <v>3163</v>
      </c>
      <c r="B3170" s="12" t="s">
        <v>403</v>
      </c>
      <c r="C3170" s="272">
        <v>45145</v>
      </c>
      <c r="D3170" s="272">
        <v>45158</v>
      </c>
      <c r="E3170" s="196">
        <f t="shared" si="245"/>
        <v>45151.5</v>
      </c>
      <c r="F3170" s="272">
        <v>45163</v>
      </c>
      <c r="G3170" s="272">
        <v>45183</v>
      </c>
      <c r="H3170" s="12" t="s">
        <v>153</v>
      </c>
      <c r="I3170" s="234">
        <v>15.63</v>
      </c>
      <c r="J3170" s="272">
        <v>46929</v>
      </c>
      <c r="K3170" s="17">
        <f t="shared" si="247"/>
        <v>32</v>
      </c>
      <c r="L3170" s="283">
        <f t="shared" si="248"/>
        <v>3.7673466100772598E-7</v>
      </c>
      <c r="M3170" s="22">
        <f t="shared" si="249"/>
        <v>1.2055509152247231E-5</v>
      </c>
    </row>
    <row r="3171" spans="1:13">
      <c r="A3171" s="16">
        <f t="shared" si="246"/>
        <v>3164</v>
      </c>
      <c r="B3171" s="12" t="s">
        <v>404</v>
      </c>
      <c r="C3171" s="272">
        <v>45144</v>
      </c>
      <c r="D3171" s="272">
        <v>45157</v>
      </c>
      <c r="E3171" s="196">
        <f t="shared" si="245"/>
        <v>45150.5</v>
      </c>
      <c r="F3171" s="272">
        <v>45163</v>
      </c>
      <c r="G3171" s="272">
        <v>45188</v>
      </c>
      <c r="H3171" s="12" t="s">
        <v>157</v>
      </c>
      <c r="I3171" s="234">
        <v>121.41999999999999</v>
      </c>
      <c r="J3171" s="272">
        <v>46930</v>
      </c>
      <c r="K3171" s="17">
        <f t="shared" si="247"/>
        <v>38</v>
      </c>
      <c r="L3171" s="283">
        <f t="shared" si="248"/>
        <v>2.9266233230683353E-6</v>
      </c>
      <c r="M3171" s="22">
        <f t="shared" si="249"/>
        <v>1.1121168627659674E-4</v>
      </c>
    </row>
    <row r="3172" spans="1:13">
      <c r="A3172" s="16">
        <f t="shared" si="246"/>
        <v>3165</v>
      </c>
      <c r="B3172" s="12" t="s">
        <v>403</v>
      </c>
      <c r="C3172" s="272">
        <v>45145</v>
      </c>
      <c r="D3172" s="272">
        <v>45158</v>
      </c>
      <c r="E3172" s="196">
        <f t="shared" si="245"/>
        <v>45151.5</v>
      </c>
      <c r="F3172" s="272">
        <v>45163</v>
      </c>
      <c r="G3172" s="272">
        <v>45229</v>
      </c>
      <c r="H3172" s="12" t="s">
        <v>152</v>
      </c>
      <c r="I3172" s="234">
        <v>157.98000000000002</v>
      </c>
      <c r="J3172" s="272">
        <v>46931</v>
      </c>
      <c r="K3172" s="17">
        <f t="shared" si="247"/>
        <v>78</v>
      </c>
      <c r="L3172" s="283">
        <f t="shared" si="248"/>
        <v>3.80784016289191E-6</v>
      </c>
      <c r="M3172" s="22">
        <f t="shared" si="249"/>
        <v>2.9701153270556897E-4</v>
      </c>
    </row>
    <row r="3173" spans="1:13">
      <c r="A3173" s="16">
        <f t="shared" si="246"/>
        <v>3166</v>
      </c>
      <c r="B3173" s="12" t="s">
        <v>403</v>
      </c>
      <c r="C3173" s="272">
        <v>45145</v>
      </c>
      <c r="D3173" s="272">
        <v>45158</v>
      </c>
      <c r="E3173" s="196">
        <f t="shared" ref="E3173:E3236" si="250">AVERAGE(C3173:D3173)</f>
        <v>45151.5</v>
      </c>
      <c r="F3173" s="272">
        <v>45163</v>
      </c>
      <c r="G3173" s="272">
        <v>45229</v>
      </c>
      <c r="H3173" s="12" t="s">
        <v>165</v>
      </c>
      <c r="I3173" s="234">
        <v>110.13999999999999</v>
      </c>
      <c r="J3173" s="272">
        <v>46932</v>
      </c>
      <c r="K3173" s="17">
        <f t="shared" si="247"/>
        <v>78</v>
      </c>
      <c r="L3173" s="283">
        <f t="shared" si="248"/>
        <v>2.6547380398842564E-6</v>
      </c>
      <c r="M3173" s="22">
        <f t="shared" si="249"/>
        <v>2.07069567110972E-4</v>
      </c>
    </row>
    <row r="3174" spans="1:13">
      <c r="A3174" s="16">
        <f t="shared" si="246"/>
        <v>3167</v>
      </c>
      <c r="B3174" s="12" t="s">
        <v>403</v>
      </c>
      <c r="C3174" s="272">
        <v>45145</v>
      </c>
      <c r="D3174" s="272">
        <v>45158</v>
      </c>
      <c r="E3174" s="196">
        <f t="shared" si="250"/>
        <v>45151.5</v>
      </c>
      <c r="F3174" s="272">
        <v>45163</v>
      </c>
      <c r="G3174" s="272">
        <v>45188</v>
      </c>
      <c r="H3174" s="12" t="s">
        <v>164</v>
      </c>
      <c r="I3174" s="234">
        <v>3881.0200000000004</v>
      </c>
      <c r="J3174" s="272">
        <v>46933</v>
      </c>
      <c r="K3174" s="17">
        <f t="shared" si="247"/>
        <v>37</v>
      </c>
      <c r="L3174" s="283">
        <f t="shared" si="248"/>
        <v>9.3545409728995821E-5</v>
      </c>
      <c r="M3174" s="22">
        <f t="shared" si="249"/>
        <v>3.4611801599728452E-3</v>
      </c>
    </row>
    <row r="3175" spans="1:13">
      <c r="A3175" s="16">
        <f t="shared" si="246"/>
        <v>3168</v>
      </c>
      <c r="B3175" s="12" t="s">
        <v>403</v>
      </c>
      <c r="C3175" s="272">
        <v>45145</v>
      </c>
      <c r="D3175" s="272">
        <v>45158</v>
      </c>
      <c r="E3175" s="196">
        <f t="shared" si="250"/>
        <v>45151.5</v>
      </c>
      <c r="F3175" s="272">
        <v>45163</v>
      </c>
      <c r="G3175" s="272">
        <v>45188</v>
      </c>
      <c r="H3175" s="12" t="s">
        <v>166</v>
      </c>
      <c r="I3175" s="234">
        <v>7904.6500000000024</v>
      </c>
      <c r="J3175" s="272">
        <v>46934</v>
      </c>
      <c r="K3175" s="17">
        <f t="shared" si="247"/>
        <v>37</v>
      </c>
      <c r="L3175" s="283">
        <f t="shared" si="248"/>
        <v>1.9052819181924005E-4</v>
      </c>
      <c r="M3175" s="22">
        <f t="shared" si="249"/>
        <v>7.0495430973118818E-3</v>
      </c>
    </row>
    <row r="3176" spans="1:13">
      <c r="A3176" s="16">
        <f t="shared" si="246"/>
        <v>3169</v>
      </c>
      <c r="B3176" s="12" t="s">
        <v>404</v>
      </c>
      <c r="C3176" s="272">
        <v>45144</v>
      </c>
      <c r="D3176" s="272">
        <v>45157</v>
      </c>
      <c r="E3176" s="196">
        <f t="shared" si="250"/>
        <v>45150.5</v>
      </c>
      <c r="F3176" s="272">
        <v>45163</v>
      </c>
      <c r="G3176" s="272">
        <v>45229</v>
      </c>
      <c r="H3176" s="12" t="s">
        <v>165</v>
      </c>
      <c r="I3176" s="234">
        <v>28.55</v>
      </c>
      <c r="J3176" s="272">
        <v>46935</v>
      </c>
      <c r="K3176" s="17">
        <f t="shared" si="247"/>
        <v>79</v>
      </c>
      <c r="L3176" s="283">
        <f t="shared" si="248"/>
        <v>6.8814936479658192E-7</v>
      </c>
      <c r="M3176" s="22">
        <f t="shared" si="249"/>
        <v>5.4363799818929973E-5</v>
      </c>
    </row>
    <row r="3177" spans="1:13">
      <c r="A3177" s="16">
        <f t="shared" si="246"/>
        <v>3170</v>
      </c>
      <c r="B3177" s="12" t="s">
        <v>404</v>
      </c>
      <c r="C3177" s="272">
        <v>45144</v>
      </c>
      <c r="D3177" s="272">
        <v>45157</v>
      </c>
      <c r="E3177" s="196">
        <f t="shared" si="250"/>
        <v>45150.5</v>
      </c>
      <c r="F3177" s="272">
        <v>45163</v>
      </c>
      <c r="G3177" s="272">
        <v>45188</v>
      </c>
      <c r="H3177" s="12" t="s">
        <v>166</v>
      </c>
      <c r="I3177" s="234">
        <v>11397.540000000003</v>
      </c>
      <c r="J3177" s="272">
        <v>46936</v>
      </c>
      <c r="K3177" s="17">
        <f t="shared" si="247"/>
        <v>38</v>
      </c>
      <c r="L3177" s="283">
        <f t="shared" si="248"/>
        <v>2.7471838568278938E-4</v>
      </c>
      <c r="M3177" s="22">
        <f t="shared" si="249"/>
        <v>1.0439298655945997E-2</v>
      </c>
    </row>
    <row r="3178" spans="1:13">
      <c r="A3178" s="16">
        <f t="shared" si="246"/>
        <v>3171</v>
      </c>
      <c r="B3178" s="12" t="s">
        <v>404</v>
      </c>
      <c r="C3178" s="272">
        <v>45144</v>
      </c>
      <c r="D3178" s="272">
        <v>45157</v>
      </c>
      <c r="E3178" s="196">
        <f t="shared" si="250"/>
        <v>45150.5</v>
      </c>
      <c r="F3178" s="272">
        <v>45163</v>
      </c>
      <c r="G3178" s="272">
        <v>45188</v>
      </c>
      <c r="H3178" s="12" t="s">
        <v>157</v>
      </c>
      <c r="I3178" s="234">
        <v>231.46999999999997</v>
      </c>
      <c r="J3178" s="272">
        <v>46937</v>
      </c>
      <c r="K3178" s="17">
        <f t="shared" si="247"/>
        <v>38</v>
      </c>
      <c r="L3178" s="283">
        <f t="shared" si="248"/>
        <v>5.579192065480378E-6</v>
      </c>
      <c r="M3178" s="22">
        <f t="shared" si="249"/>
        <v>2.1200929848825436E-4</v>
      </c>
    </row>
    <row r="3179" spans="1:13">
      <c r="A3179" s="16">
        <f t="shared" si="246"/>
        <v>3172</v>
      </c>
      <c r="B3179" s="12" t="s">
        <v>403</v>
      </c>
      <c r="C3179" s="272">
        <v>45145</v>
      </c>
      <c r="D3179" s="272">
        <v>45158</v>
      </c>
      <c r="E3179" s="196">
        <f t="shared" si="250"/>
        <v>45151.5</v>
      </c>
      <c r="F3179" s="272">
        <v>45163</v>
      </c>
      <c r="G3179" s="272">
        <v>45188</v>
      </c>
      <c r="H3179" s="12" t="s">
        <v>157</v>
      </c>
      <c r="I3179" s="234">
        <v>180.23</v>
      </c>
      <c r="J3179" s="272">
        <v>46938</v>
      </c>
      <c r="K3179" s="17">
        <f t="shared" si="247"/>
        <v>37</v>
      </c>
      <c r="L3179" s="283">
        <f t="shared" si="248"/>
        <v>4.3441387046335538E-6</v>
      </c>
      <c r="M3179" s="22">
        <f t="shared" si="249"/>
        <v>1.6073313207144149E-4</v>
      </c>
    </row>
    <row r="3180" spans="1:13">
      <c r="A3180" s="16">
        <f t="shared" si="246"/>
        <v>3173</v>
      </c>
      <c r="B3180" s="12" t="s">
        <v>404</v>
      </c>
      <c r="C3180" s="272">
        <v>45144</v>
      </c>
      <c r="D3180" s="272">
        <v>45157</v>
      </c>
      <c r="E3180" s="196">
        <f t="shared" si="250"/>
        <v>45150.5</v>
      </c>
      <c r="F3180" s="272">
        <v>45163</v>
      </c>
      <c r="G3180" s="272">
        <v>45188</v>
      </c>
      <c r="H3180" s="12" t="s">
        <v>157</v>
      </c>
      <c r="I3180" s="234">
        <v>153.94</v>
      </c>
      <c r="J3180" s="272">
        <v>46939</v>
      </c>
      <c r="K3180" s="17">
        <f t="shared" si="247"/>
        <v>38</v>
      </c>
      <c r="L3180" s="283">
        <f t="shared" si="248"/>
        <v>3.7104628096947749E-6</v>
      </c>
      <c r="M3180" s="22">
        <f t="shared" si="249"/>
        <v>1.4099758676840144E-4</v>
      </c>
    </row>
    <row r="3181" spans="1:13">
      <c r="A3181" s="16">
        <f t="shared" si="246"/>
        <v>3174</v>
      </c>
      <c r="B3181" s="12" t="s">
        <v>403</v>
      </c>
      <c r="C3181" s="272">
        <v>45145</v>
      </c>
      <c r="D3181" s="272">
        <v>45158</v>
      </c>
      <c r="E3181" s="196">
        <f t="shared" si="250"/>
        <v>45151.5</v>
      </c>
      <c r="F3181" s="272">
        <v>45163</v>
      </c>
      <c r="G3181" s="272">
        <v>45229</v>
      </c>
      <c r="H3181" s="12" t="s">
        <v>154</v>
      </c>
      <c r="I3181" s="234">
        <v>478.3</v>
      </c>
      <c r="J3181" s="272">
        <v>46940</v>
      </c>
      <c r="K3181" s="17">
        <f t="shared" si="247"/>
        <v>78</v>
      </c>
      <c r="L3181" s="283">
        <f t="shared" si="248"/>
        <v>1.1528610899551844E-5</v>
      </c>
      <c r="M3181" s="22">
        <f t="shared" si="249"/>
        <v>8.9923165016504378E-4</v>
      </c>
    </row>
    <row r="3182" spans="1:13">
      <c r="A3182" s="16">
        <f t="shared" si="246"/>
        <v>3175</v>
      </c>
      <c r="B3182" s="12" t="s">
        <v>403</v>
      </c>
      <c r="C3182" s="272">
        <v>45145</v>
      </c>
      <c r="D3182" s="272">
        <v>45158</v>
      </c>
      <c r="E3182" s="196">
        <f t="shared" si="250"/>
        <v>45151.5</v>
      </c>
      <c r="F3182" s="272">
        <v>45163</v>
      </c>
      <c r="G3182" s="272">
        <v>45229</v>
      </c>
      <c r="H3182" s="12" t="s">
        <v>165</v>
      </c>
      <c r="I3182" s="234">
        <v>19.61</v>
      </c>
      <c r="J3182" s="272">
        <v>46941</v>
      </c>
      <c r="K3182" s="17">
        <f t="shared" si="247"/>
        <v>78</v>
      </c>
      <c r="L3182" s="283">
        <f t="shared" si="248"/>
        <v>4.7266581589005155E-7</v>
      </c>
      <c r="M3182" s="22">
        <f t="shared" si="249"/>
        <v>3.6867933639424023E-5</v>
      </c>
    </row>
    <row r="3183" spans="1:13">
      <c r="A3183" s="16">
        <f t="shared" si="246"/>
        <v>3176</v>
      </c>
      <c r="B3183" s="12" t="s">
        <v>403</v>
      </c>
      <c r="C3183" s="272">
        <v>45145</v>
      </c>
      <c r="D3183" s="272">
        <v>45158</v>
      </c>
      <c r="E3183" s="196">
        <f t="shared" si="250"/>
        <v>45151.5</v>
      </c>
      <c r="F3183" s="272">
        <v>45163</v>
      </c>
      <c r="G3183" s="272">
        <v>45177</v>
      </c>
      <c r="H3183" s="12" t="s">
        <v>166</v>
      </c>
      <c r="I3183" s="234">
        <v>5954.6100000000006</v>
      </c>
      <c r="J3183" s="272">
        <v>46942</v>
      </c>
      <c r="K3183" s="17">
        <f t="shared" si="247"/>
        <v>26</v>
      </c>
      <c r="L3183" s="283">
        <f t="shared" si="248"/>
        <v>1.4352578245573994E-4</v>
      </c>
      <c r="M3183" s="22">
        <f t="shared" si="249"/>
        <v>3.7316703438492384E-3</v>
      </c>
    </row>
    <row r="3184" spans="1:13">
      <c r="A3184" s="16">
        <f t="shared" si="246"/>
        <v>3177</v>
      </c>
      <c r="B3184" s="12" t="s">
        <v>403</v>
      </c>
      <c r="C3184" s="272">
        <v>45145</v>
      </c>
      <c r="D3184" s="272">
        <v>45158</v>
      </c>
      <c r="E3184" s="196">
        <f t="shared" si="250"/>
        <v>45151.5</v>
      </c>
      <c r="F3184" s="272">
        <v>45163</v>
      </c>
      <c r="G3184" s="272">
        <v>45177</v>
      </c>
      <c r="H3184" s="12" t="s">
        <v>164</v>
      </c>
      <c r="I3184" s="234">
        <v>24452.110000000011</v>
      </c>
      <c r="J3184" s="272">
        <v>46943</v>
      </c>
      <c r="K3184" s="17">
        <f t="shared" si="247"/>
        <v>26</v>
      </c>
      <c r="L3184" s="283">
        <f t="shared" si="248"/>
        <v>5.893766712587095E-4</v>
      </c>
      <c r="M3184" s="22">
        <f t="shared" si="249"/>
        <v>1.5323793452726447E-2</v>
      </c>
    </row>
    <row r="3185" spans="1:13">
      <c r="A3185" s="16">
        <f t="shared" si="246"/>
        <v>3178</v>
      </c>
      <c r="B3185" s="12" t="s">
        <v>404</v>
      </c>
      <c r="C3185" s="272">
        <v>45144</v>
      </c>
      <c r="D3185" s="272">
        <v>45157</v>
      </c>
      <c r="E3185" s="196">
        <f t="shared" si="250"/>
        <v>45150.5</v>
      </c>
      <c r="F3185" s="272">
        <v>45163</v>
      </c>
      <c r="G3185" s="272">
        <v>45188</v>
      </c>
      <c r="H3185" s="12" t="s">
        <v>154</v>
      </c>
      <c r="I3185" s="234">
        <v>47.76</v>
      </c>
      <c r="J3185" s="272">
        <v>46944</v>
      </c>
      <c r="K3185" s="17">
        <f t="shared" si="247"/>
        <v>38</v>
      </c>
      <c r="L3185" s="283">
        <f t="shared" si="248"/>
        <v>1.1511738585879073E-6</v>
      </c>
      <c r="M3185" s="22">
        <f t="shared" si="249"/>
        <v>4.3744606626340476E-5</v>
      </c>
    </row>
    <row r="3186" spans="1:13">
      <c r="A3186" s="16">
        <f t="shared" si="246"/>
        <v>3179</v>
      </c>
      <c r="B3186" s="12" t="s">
        <v>404</v>
      </c>
      <c r="C3186" s="272">
        <v>45144</v>
      </c>
      <c r="D3186" s="272">
        <v>45157</v>
      </c>
      <c r="E3186" s="196">
        <f t="shared" si="250"/>
        <v>45150.5</v>
      </c>
      <c r="F3186" s="272">
        <v>45163</v>
      </c>
      <c r="G3186" s="272">
        <v>45188</v>
      </c>
      <c r="H3186" s="12" t="s">
        <v>157</v>
      </c>
      <c r="I3186" s="234">
        <v>278.36</v>
      </c>
      <c r="J3186" s="272">
        <v>46945</v>
      </c>
      <c r="K3186" s="17">
        <f t="shared" si="247"/>
        <v>38</v>
      </c>
      <c r="L3186" s="283">
        <f t="shared" si="248"/>
        <v>6.7093960485035574E-6</v>
      </c>
      <c r="M3186" s="22">
        <f t="shared" si="249"/>
        <v>2.549570498431352E-4</v>
      </c>
    </row>
    <row r="3187" spans="1:13">
      <c r="A3187" s="16">
        <f t="shared" si="246"/>
        <v>3180</v>
      </c>
      <c r="B3187" s="12" t="s">
        <v>404</v>
      </c>
      <c r="C3187" s="272">
        <v>45144</v>
      </c>
      <c r="D3187" s="272">
        <v>45157</v>
      </c>
      <c r="E3187" s="196">
        <f t="shared" si="250"/>
        <v>45150.5</v>
      </c>
      <c r="F3187" s="272">
        <v>45163</v>
      </c>
      <c r="G3187" s="272">
        <v>45188</v>
      </c>
      <c r="H3187" s="12" t="s">
        <v>157</v>
      </c>
      <c r="I3187" s="234">
        <v>57.11</v>
      </c>
      <c r="J3187" s="272">
        <v>46946</v>
      </c>
      <c r="K3187" s="17">
        <f t="shared" si="247"/>
        <v>38</v>
      </c>
      <c r="L3187" s="283">
        <f t="shared" si="248"/>
        <v>1.3765397626456319E-6</v>
      </c>
      <c r="M3187" s="22">
        <f t="shared" si="249"/>
        <v>5.230851098053401E-5</v>
      </c>
    </row>
    <row r="3188" spans="1:13">
      <c r="A3188" s="16">
        <f t="shared" si="246"/>
        <v>3181</v>
      </c>
      <c r="B3188" s="12" t="s">
        <v>403</v>
      </c>
      <c r="C3188" s="272">
        <v>45145</v>
      </c>
      <c r="D3188" s="272">
        <v>45158</v>
      </c>
      <c r="E3188" s="196">
        <f t="shared" si="250"/>
        <v>45151.5</v>
      </c>
      <c r="F3188" s="272">
        <v>45163</v>
      </c>
      <c r="G3188" s="272">
        <v>45229</v>
      </c>
      <c r="H3188" s="12" t="s">
        <v>152</v>
      </c>
      <c r="I3188" s="234">
        <v>29.900000000000002</v>
      </c>
      <c r="J3188" s="272">
        <v>46947</v>
      </c>
      <c r="K3188" s="17">
        <f t="shared" si="247"/>
        <v>78</v>
      </c>
      <c r="L3188" s="283">
        <f t="shared" si="248"/>
        <v>7.206888268797829E-7</v>
      </c>
      <c r="M3188" s="22">
        <f t="shared" si="249"/>
        <v>5.6213728496623064E-5</v>
      </c>
    </row>
    <row r="3189" spans="1:13">
      <c r="A3189" s="16">
        <f t="shared" si="246"/>
        <v>3182</v>
      </c>
      <c r="B3189" s="12" t="s">
        <v>403</v>
      </c>
      <c r="C3189" s="272">
        <v>45145</v>
      </c>
      <c r="D3189" s="272">
        <v>45158</v>
      </c>
      <c r="E3189" s="196">
        <f t="shared" si="250"/>
        <v>45151.5</v>
      </c>
      <c r="F3189" s="272">
        <v>45163</v>
      </c>
      <c r="G3189" s="272">
        <v>45174</v>
      </c>
      <c r="H3189" s="12" t="s">
        <v>156</v>
      </c>
      <c r="I3189" s="234">
        <v>7.2</v>
      </c>
      <c r="J3189" s="272">
        <v>46948</v>
      </c>
      <c r="K3189" s="17">
        <f t="shared" si="247"/>
        <v>23</v>
      </c>
      <c r="L3189" s="283">
        <f t="shared" si="248"/>
        <v>1.7354379777707145E-7</v>
      </c>
      <c r="M3189" s="22">
        <f t="shared" si="249"/>
        <v>3.9915073488726436E-6</v>
      </c>
    </row>
    <row r="3190" spans="1:13">
      <c r="A3190" s="16">
        <f t="shared" si="246"/>
        <v>3183</v>
      </c>
      <c r="B3190" s="12" t="s">
        <v>403</v>
      </c>
      <c r="C3190" s="272">
        <v>45145</v>
      </c>
      <c r="D3190" s="272">
        <v>45158</v>
      </c>
      <c r="E3190" s="196">
        <f t="shared" si="250"/>
        <v>45151.5</v>
      </c>
      <c r="F3190" s="272">
        <v>45163</v>
      </c>
      <c r="G3190" s="272">
        <v>45174</v>
      </c>
      <c r="H3190" s="12" t="s">
        <v>152</v>
      </c>
      <c r="I3190" s="234">
        <v>13.320000000000002</v>
      </c>
      <c r="J3190" s="272">
        <v>46949</v>
      </c>
      <c r="K3190" s="17">
        <f t="shared" si="247"/>
        <v>23</v>
      </c>
      <c r="L3190" s="283">
        <f t="shared" si="248"/>
        <v>3.2105602588758224E-7</v>
      </c>
      <c r="M3190" s="22">
        <f t="shared" si="249"/>
        <v>7.3842885954143914E-6</v>
      </c>
    </row>
    <row r="3191" spans="1:13">
      <c r="A3191" s="16">
        <f t="shared" si="246"/>
        <v>3184</v>
      </c>
      <c r="B3191" s="12" t="s">
        <v>403</v>
      </c>
      <c r="C3191" s="272">
        <v>45145</v>
      </c>
      <c r="D3191" s="272">
        <v>45158</v>
      </c>
      <c r="E3191" s="196">
        <f t="shared" si="250"/>
        <v>45151.5</v>
      </c>
      <c r="F3191" s="272">
        <v>45163</v>
      </c>
      <c r="G3191" s="272">
        <v>45229</v>
      </c>
      <c r="H3191" s="12" t="s">
        <v>152</v>
      </c>
      <c r="I3191" s="234">
        <v>53.62</v>
      </c>
      <c r="J3191" s="272">
        <v>46950</v>
      </c>
      <c r="K3191" s="17">
        <f t="shared" si="247"/>
        <v>78</v>
      </c>
      <c r="L3191" s="283">
        <f t="shared" si="248"/>
        <v>1.2924192273342458E-6</v>
      </c>
      <c r="M3191" s="22">
        <f t="shared" si="249"/>
        <v>1.0080869973207118E-4</v>
      </c>
    </row>
    <row r="3192" spans="1:13">
      <c r="A3192" s="16">
        <f t="shared" si="246"/>
        <v>3185</v>
      </c>
      <c r="B3192" s="12" t="s">
        <v>403</v>
      </c>
      <c r="C3192" s="272">
        <v>45145</v>
      </c>
      <c r="D3192" s="272">
        <v>45158</v>
      </c>
      <c r="E3192" s="196">
        <f t="shared" si="250"/>
        <v>45151.5</v>
      </c>
      <c r="F3192" s="272">
        <v>45163</v>
      </c>
      <c r="G3192" s="272">
        <v>45229</v>
      </c>
      <c r="H3192" s="12" t="s">
        <v>152</v>
      </c>
      <c r="I3192" s="234">
        <v>0.92</v>
      </c>
      <c r="J3192" s="272">
        <v>46951</v>
      </c>
      <c r="K3192" s="17">
        <f t="shared" si="247"/>
        <v>78</v>
      </c>
      <c r="L3192" s="283">
        <f t="shared" si="248"/>
        <v>2.2175040827070241E-8</v>
      </c>
      <c r="M3192" s="22">
        <f t="shared" si="249"/>
        <v>1.7296531845114789E-6</v>
      </c>
    </row>
    <row r="3193" spans="1:13">
      <c r="A3193" s="16">
        <f t="shared" si="246"/>
        <v>3186</v>
      </c>
      <c r="B3193" s="12" t="s">
        <v>403</v>
      </c>
      <c r="C3193" s="272">
        <v>45145</v>
      </c>
      <c r="D3193" s="272">
        <v>45158</v>
      </c>
      <c r="E3193" s="196">
        <f t="shared" si="250"/>
        <v>45151.5</v>
      </c>
      <c r="F3193" s="272">
        <v>45163</v>
      </c>
      <c r="G3193" s="272">
        <v>45188</v>
      </c>
      <c r="H3193" s="12" t="s">
        <v>157</v>
      </c>
      <c r="I3193" s="234">
        <v>35.869999999999997</v>
      </c>
      <c r="J3193" s="272">
        <v>46952</v>
      </c>
      <c r="K3193" s="17">
        <f t="shared" si="247"/>
        <v>37</v>
      </c>
      <c r="L3193" s="283">
        <f t="shared" si="248"/>
        <v>8.6458555920327115E-7</v>
      </c>
      <c r="M3193" s="22">
        <f t="shared" si="249"/>
        <v>3.1989665690521032E-5</v>
      </c>
    </row>
    <row r="3194" spans="1:13">
      <c r="A3194" s="16">
        <f t="shared" si="246"/>
        <v>3187</v>
      </c>
      <c r="B3194" s="12" t="s">
        <v>404</v>
      </c>
      <c r="C3194" s="272">
        <v>45144</v>
      </c>
      <c r="D3194" s="272">
        <v>45157</v>
      </c>
      <c r="E3194" s="196">
        <f t="shared" si="250"/>
        <v>45150.5</v>
      </c>
      <c r="F3194" s="272">
        <v>45163</v>
      </c>
      <c r="G3194" s="272">
        <v>45188</v>
      </c>
      <c r="H3194" s="12" t="s">
        <v>157</v>
      </c>
      <c r="I3194" s="234">
        <v>57.31</v>
      </c>
      <c r="J3194" s="272">
        <v>46953</v>
      </c>
      <c r="K3194" s="17">
        <f t="shared" si="247"/>
        <v>38</v>
      </c>
      <c r="L3194" s="283">
        <f t="shared" si="248"/>
        <v>1.3813604236949951E-6</v>
      </c>
      <c r="M3194" s="22">
        <f t="shared" si="249"/>
        <v>5.2491696100409813E-5</v>
      </c>
    </row>
    <row r="3195" spans="1:13">
      <c r="A3195" s="16">
        <f t="shared" si="246"/>
        <v>3188</v>
      </c>
      <c r="B3195" s="12" t="s">
        <v>403</v>
      </c>
      <c r="C3195" s="272">
        <v>45145</v>
      </c>
      <c r="D3195" s="272">
        <v>45158</v>
      </c>
      <c r="E3195" s="196">
        <f t="shared" si="250"/>
        <v>45151.5</v>
      </c>
      <c r="F3195" s="272">
        <v>45163</v>
      </c>
      <c r="G3195" s="272">
        <v>45183</v>
      </c>
      <c r="H3195" s="12" t="s">
        <v>153</v>
      </c>
      <c r="I3195" s="234">
        <v>25.049999999999997</v>
      </c>
      <c r="J3195" s="272">
        <v>46954</v>
      </c>
      <c r="K3195" s="17">
        <f t="shared" si="247"/>
        <v>32</v>
      </c>
      <c r="L3195" s="283">
        <f t="shared" si="248"/>
        <v>6.0378779643272767E-7</v>
      </c>
      <c r="M3195" s="22">
        <f t="shared" si="249"/>
        <v>1.9321209485847286E-5</v>
      </c>
    </row>
    <row r="3196" spans="1:13">
      <c r="A3196" s="16">
        <f t="shared" si="246"/>
        <v>3189</v>
      </c>
      <c r="B3196" s="12" t="s">
        <v>403</v>
      </c>
      <c r="C3196" s="272">
        <v>45145</v>
      </c>
      <c r="D3196" s="272">
        <v>45158</v>
      </c>
      <c r="E3196" s="196">
        <f t="shared" si="250"/>
        <v>45151.5</v>
      </c>
      <c r="F3196" s="272">
        <v>45163</v>
      </c>
      <c r="G3196" s="272">
        <v>45188</v>
      </c>
      <c r="H3196" s="12" t="s">
        <v>157</v>
      </c>
      <c r="I3196" s="234">
        <v>1062.5299999999997</v>
      </c>
      <c r="J3196" s="272">
        <v>46955</v>
      </c>
      <c r="K3196" s="17">
        <f t="shared" si="247"/>
        <v>37</v>
      </c>
      <c r="L3196" s="283">
        <f t="shared" si="248"/>
        <v>2.5610484923898844E-5</v>
      </c>
      <c r="M3196" s="22">
        <f t="shared" si="249"/>
        <v>9.4758794218425721E-4</v>
      </c>
    </row>
    <row r="3197" spans="1:13">
      <c r="A3197" s="16">
        <f t="shared" si="246"/>
        <v>3190</v>
      </c>
      <c r="B3197" s="12" t="s">
        <v>404</v>
      </c>
      <c r="C3197" s="272">
        <v>45144</v>
      </c>
      <c r="D3197" s="272">
        <v>45157</v>
      </c>
      <c r="E3197" s="196">
        <f t="shared" si="250"/>
        <v>45150.5</v>
      </c>
      <c r="F3197" s="272">
        <v>45163</v>
      </c>
      <c r="G3197" s="272">
        <v>45188</v>
      </c>
      <c r="H3197" s="12" t="s">
        <v>157</v>
      </c>
      <c r="I3197" s="234">
        <v>966.79</v>
      </c>
      <c r="J3197" s="272">
        <v>46956</v>
      </c>
      <c r="K3197" s="17">
        <f t="shared" si="247"/>
        <v>38</v>
      </c>
      <c r="L3197" s="283">
        <f t="shared" si="248"/>
        <v>2.3302834479568736E-5</v>
      </c>
      <c r="M3197" s="22">
        <f t="shared" si="249"/>
        <v>8.8550771022361202E-4</v>
      </c>
    </row>
    <row r="3198" spans="1:13">
      <c r="A3198" s="16">
        <f t="shared" si="246"/>
        <v>3191</v>
      </c>
      <c r="B3198" s="12" t="s">
        <v>403</v>
      </c>
      <c r="C3198" s="272">
        <v>45145</v>
      </c>
      <c r="D3198" s="272">
        <v>45158</v>
      </c>
      <c r="E3198" s="196">
        <f t="shared" si="250"/>
        <v>45151.5</v>
      </c>
      <c r="F3198" s="272">
        <v>45163</v>
      </c>
      <c r="G3198" s="272">
        <v>45183</v>
      </c>
      <c r="H3198" s="12" t="s">
        <v>152</v>
      </c>
      <c r="I3198" s="234">
        <v>23.88</v>
      </c>
      <c r="J3198" s="272">
        <v>46957</v>
      </c>
      <c r="K3198" s="17">
        <f t="shared" si="247"/>
        <v>32</v>
      </c>
      <c r="L3198" s="283">
        <f t="shared" si="248"/>
        <v>5.7558692929395364E-7</v>
      </c>
      <c r="M3198" s="22">
        <f t="shared" si="249"/>
        <v>1.8418781737406516E-5</v>
      </c>
    </row>
    <row r="3199" spans="1:13">
      <c r="A3199" s="16">
        <f t="shared" si="246"/>
        <v>3192</v>
      </c>
      <c r="B3199" s="12" t="s">
        <v>403</v>
      </c>
      <c r="C3199" s="272">
        <v>45145</v>
      </c>
      <c r="D3199" s="272">
        <v>45158</v>
      </c>
      <c r="E3199" s="196">
        <f t="shared" si="250"/>
        <v>45151.5</v>
      </c>
      <c r="F3199" s="272">
        <v>45163</v>
      </c>
      <c r="G3199" s="272">
        <v>45188</v>
      </c>
      <c r="H3199" s="12" t="s">
        <v>164</v>
      </c>
      <c r="I3199" s="234">
        <v>79.03</v>
      </c>
      <c r="J3199" s="272">
        <v>46958</v>
      </c>
      <c r="K3199" s="17">
        <f t="shared" si="247"/>
        <v>37</v>
      </c>
      <c r="L3199" s="283">
        <f t="shared" si="248"/>
        <v>1.9048842136558273E-6</v>
      </c>
      <c r="M3199" s="22">
        <f t="shared" si="249"/>
        <v>7.0480715905265614E-5</v>
      </c>
    </row>
    <row r="3200" spans="1:13">
      <c r="A3200" s="16">
        <f t="shared" si="246"/>
        <v>3193</v>
      </c>
      <c r="B3200" s="12" t="s">
        <v>403</v>
      </c>
      <c r="C3200" s="272">
        <v>45145</v>
      </c>
      <c r="D3200" s="272">
        <v>45158</v>
      </c>
      <c r="E3200" s="196">
        <f t="shared" si="250"/>
        <v>45151.5</v>
      </c>
      <c r="F3200" s="272">
        <v>45163</v>
      </c>
      <c r="G3200" s="272">
        <v>45183</v>
      </c>
      <c r="H3200" s="12" t="s">
        <v>152</v>
      </c>
      <c r="I3200" s="234">
        <v>30.759999999999998</v>
      </c>
      <c r="J3200" s="272">
        <v>46959</v>
      </c>
      <c r="K3200" s="17">
        <f t="shared" si="247"/>
        <v>32</v>
      </c>
      <c r="L3200" s="283">
        <f t="shared" si="248"/>
        <v>7.4141766939204406E-7</v>
      </c>
      <c r="M3200" s="22">
        <f t="shared" si="249"/>
        <v>2.372536542054541E-5</v>
      </c>
    </row>
    <row r="3201" spans="1:13">
      <c r="A3201" s="16">
        <f t="shared" si="246"/>
        <v>3194</v>
      </c>
      <c r="B3201" s="12" t="s">
        <v>403</v>
      </c>
      <c r="C3201" s="272">
        <v>45145</v>
      </c>
      <c r="D3201" s="272">
        <v>45158</v>
      </c>
      <c r="E3201" s="196">
        <f t="shared" si="250"/>
        <v>45151.5</v>
      </c>
      <c r="F3201" s="272">
        <v>45163</v>
      </c>
      <c r="G3201" s="272">
        <v>45183</v>
      </c>
      <c r="H3201" s="12" t="s">
        <v>156</v>
      </c>
      <c r="I3201" s="234">
        <v>74.540000000000006</v>
      </c>
      <c r="J3201" s="272">
        <v>46960</v>
      </c>
      <c r="K3201" s="17">
        <f t="shared" si="247"/>
        <v>32</v>
      </c>
      <c r="L3201" s="283">
        <f t="shared" si="248"/>
        <v>1.7966603730976261E-6</v>
      </c>
      <c r="M3201" s="22">
        <f t="shared" si="249"/>
        <v>5.7493131939124035E-5</v>
      </c>
    </row>
    <row r="3202" spans="1:13">
      <c r="A3202" s="16">
        <f t="shared" si="246"/>
        <v>3195</v>
      </c>
      <c r="B3202" s="12" t="s">
        <v>403</v>
      </c>
      <c r="C3202" s="272">
        <v>45145</v>
      </c>
      <c r="D3202" s="272">
        <v>45158</v>
      </c>
      <c r="E3202" s="196">
        <f t="shared" si="250"/>
        <v>45151.5</v>
      </c>
      <c r="F3202" s="272">
        <v>45163</v>
      </c>
      <c r="G3202" s="272">
        <v>45174</v>
      </c>
      <c r="H3202" s="12" t="s">
        <v>152</v>
      </c>
      <c r="I3202" s="234">
        <v>13.58</v>
      </c>
      <c r="J3202" s="272">
        <v>46961</v>
      </c>
      <c r="K3202" s="17">
        <f t="shared" si="247"/>
        <v>23</v>
      </c>
      <c r="L3202" s="283">
        <f t="shared" si="248"/>
        <v>3.2732288525175421E-7</v>
      </c>
      <c r="M3202" s="22">
        <f t="shared" si="249"/>
        <v>7.5284263607903466E-6</v>
      </c>
    </row>
    <row r="3203" spans="1:13">
      <c r="A3203" s="16">
        <f t="shared" si="246"/>
        <v>3196</v>
      </c>
      <c r="B3203" s="12" t="s">
        <v>403</v>
      </c>
      <c r="C3203" s="272">
        <v>45145</v>
      </c>
      <c r="D3203" s="272">
        <v>45158</v>
      </c>
      <c r="E3203" s="196">
        <f t="shared" si="250"/>
        <v>45151.5</v>
      </c>
      <c r="F3203" s="272">
        <v>45163</v>
      </c>
      <c r="G3203" s="272">
        <v>45174</v>
      </c>
      <c r="H3203" s="12" t="s">
        <v>156</v>
      </c>
      <c r="I3203" s="234">
        <v>27.48</v>
      </c>
      <c r="J3203" s="272">
        <v>46962</v>
      </c>
      <c r="K3203" s="17">
        <f t="shared" si="247"/>
        <v>23</v>
      </c>
      <c r="L3203" s="283">
        <f t="shared" si="248"/>
        <v>6.6235882818248938E-7</v>
      </c>
      <c r="M3203" s="22">
        <f t="shared" si="249"/>
        <v>1.5234253048197256E-5</v>
      </c>
    </row>
    <row r="3204" spans="1:13">
      <c r="A3204" s="16">
        <f t="shared" si="246"/>
        <v>3197</v>
      </c>
      <c r="B3204" s="12" t="s">
        <v>403</v>
      </c>
      <c r="C3204" s="272">
        <v>45145</v>
      </c>
      <c r="D3204" s="272">
        <v>45158</v>
      </c>
      <c r="E3204" s="196">
        <f t="shared" si="250"/>
        <v>45151.5</v>
      </c>
      <c r="F3204" s="272">
        <v>45163</v>
      </c>
      <c r="G3204" s="272">
        <v>45188</v>
      </c>
      <c r="H3204" s="12" t="s">
        <v>157</v>
      </c>
      <c r="I3204" s="234">
        <v>45.21</v>
      </c>
      <c r="J3204" s="272">
        <v>46963</v>
      </c>
      <c r="K3204" s="17">
        <f t="shared" si="247"/>
        <v>37</v>
      </c>
      <c r="L3204" s="283">
        <f t="shared" si="248"/>
        <v>1.0897104302085279E-6</v>
      </c>
      <c r="M3204" s="22">
        <f t="shared" si="249"/>
        <v>4.0319285917715534E-5</v>
      </c>
    </row>
    <row r="3205" spans="1:13">
      <c r="A3205" s="16">
        <f t="shared" si="246"/>
        <v>3198</v>
      </c>
      <c r="B3205" s="12" t="s">
        <v>404</v>
      </c>
      <c r="C3205" s="272">
        <v>45144</v>
      </c>
      <c r="D3205" s="272">
        <v>45157</v>
      </c>
      <c r="E3205" s="196">
        <f t="shared" si="250"/>
        <v>45150.5</v>
      </c>
      <c r="F3205" s="272">
        <v>45163</v>
      </c>
      <c r="G3205" s="272">
        <v>45188</v>
      </c>
      <c r="H3205" s="12" t="s">
        <v>157</v>
      </c>
      <c r="I3205" s="234">
        <v>60.5</v>
      </c>
      <c r="J3205" s="272">
        <v>46964</v>
      </c>
      <c r="K3205" s="17">
        <f t="shared" si="247"/>
        <v>38</v>
      </c>
      <c r="L3205" s="283">
        <f t="shared" si="248"/>
        <v>1.4582499674323366E-6</v>
      </c>
      <c r="M3205" s="22">
        <f t="shared" si="249"/>
        <v>5.5413498762428791E-5</v>
      </c>
    </row>
    <row r="3206" spans="1:13">
      <c r="A3206" s="16">
        <f t="shared" si="246"/>
        <v>3199</v>
      </c>
      <c r="B3206" s="12" t="s">
        <v>403</v>
      </c>
      <c r="C3206" s="272">
        <v>45145</v>
      </c>
      <c r="D3206" s="272">
        <v>45158</v>
      </c>
      <c r="E3206" s="196">
        <f t="shared" si="250"/>
        <v>45151.5</v>
      </c>
      <c r="F3206" s="272">
        <v>45163</v>
      </c>
      <c r="G3206" s="272">
        <v>45174</v>
      </c>
      <c r="H3206" s="12" t="s">
        <v>152</v>
      </c>
      <c r="I3206" s="234">
        <v>520.3599999999999</v>
      </c>
      <c r="J3206" s="272">
        <v>46965</v>
      </c>
      <c r="K3206" s="17">
        <f t="shared" si="247"/>
        <v>23</v>
      </c>
      <c r="L3206" s="283">
        <f t="shared" si="248"/>
        <v>1.25423959182329E-5</v>
      </c>
      <c r="M3206" s="22">
        <f t="shared" si="249"/>
        <v>2.8847510611935669E-4</v>
      </c>
    </row>
    <row r="3207" spans="1:13">
      <c r="A3207" s="16">
        <f t="shared" si="246"/>
        <v>3200</v>
      </c>
      <c r="B3207" s="12" t="s">
        <v>403</v>
      </c>
      <c r="C3207" s="272">
        <v>45145</v>
      </c>
      <c r="D3207" s="272">
        <v>45158</v>
      </c>
      <c r="E3207" s="196">
        <f t="shared" si="250"/>
        <v>45151.5</v>
      </c>
      <c r="F3207" s="272">
        <v>45163</v>
      </c>
      <c r="G3207" s="272">
        <v>45188</v>
      </c>
      <c r="H3207" s="12" t="s">
        <v>157</v>
      </c>
      <c r="I3207" s="234">
        <v>41.8</v>
      </c>
      <c r="J3207" s="272">
        <v>46966</v>
      </c>
      <c r="K3207" s="17">
        <f t="shared" si="247"/>
        <v>37</v>
      </c>
      <c r="L3207" s="283">
        <f t="shared" si="248"/>
        <v>1.0075181593168869E-6</v>
      </c>
      <c r="M3207" s="22">
        <f t="shared" si="249"/>
        <v>3.7278171894724818E-5</v>
      </c>
    </row>
    <row r="3208" spans="1:13">
      <c r="A3208" s="16">
        <f t="shared" si="246"/>
        <v>3201</v>
      </c>
      <c r="B3208" s="12" t="s">
        <v>403</v>
      </c>
      <c r="C3208" s="272">
        <v>45145</v>
      </c>
      <c r="D3208" s="272">
        <v>45158</v>
      </c>
      <c r="E3208" s="196">
        <f t="shared" si="250"/>
        <v>45151.5</v>
      </c>
      <c r="F3208" s="272">
        <v>45163</v>
      </c>
      <c r="G3208" s="272">
        <v>45174</v>
      </c>
      <c r="H3208" s="12" t="s">
        <v>152</v>
      </c>
      <c r="I3208" s="234">
        <v>4.92</v>
      </c>
      <c r="J3208" s="272">
        <v>46967</v>
      </c>
      <c r="K3208" s="17">
        <f t="shared" si="247"/>
        <v>23</v>
      </c>
      <c r="L3208" s="283">
        <f t="shared" si="248"/>
        <v>1.1858826181433215E-7</v>
      </c>
      <c r="M3208" s="22">
        <f t="shared" si="249"/>
        <v>2.7275300217296394E-6</v>
      </c>
    </row>
    <row r="3209" spans="1:13">
      <c r="A3209" s="16">
        <f t="shared" ref="A3209:A3272" si="251">A3208+1</f>
        <v>3202</v>
      </c>
      <c r="B3209" s="12" t="s">
        <v>403</v>
      </c>
      <c r="C3209" s="272">
        <v>45145</v>
      </c>
      <c r="D3209" s="272">
        <v>45158</v>
      </c>
      <c r="E3209" s="196">
        <f t="shared" si="250"/>
        <v>45151.5</v>
      </c>
      <c r="F3209" s="272">
        <v>45163</v>
      </c>
      <c r="G3209" s="272">
        <v>45174</v>
      </c>
      <c r="H3209" s="12" t="s">
        <v>156</v>
      </c>
      <c r="I3209" s="234">
        <v>62.88</v>
      </c>
      <c r="J3209" s="272">
        <v>46968</v>
      </c>
      <c r="K3209" s="17">
        <f t="shared" si="247"/>
        <v>23</v>
      </c>
      <c r="L3209" s="283">
        <f t="shared" si="248"/>
        <v>1.5156158339197574E-6</v>
      </c>
      <c r="M3209" s="22">
        <f t="shared" si="249"/>
        <v>3.4859164180154423E-5</v>
      </c>
    </row>
    <row r="3210" spans="1:13">
      <c r="A3210" s="16">
        <f t="shared" si="251"/>
        <v>3203</v>
      </c>
      <c r="B3210" s="12" t="s">
        <v>403</v>
      </c>
      <c r="C3210" s="272">
        <v>45145</v>
      </c>
      <c r="D3210" s="272">
        <v>45158</v>
      </c>
      <c r="E3210" s="196">
        <f t="shared" si="250"/>
        <v>45151.5</v>
      </c>
      <c r="F3210" s="272">
        <v>45163</v>
      </c>
      <c r="G3210" s="272">
        <v>45188</v>
      </c>
      <c r="H3210" s="12" t="s">
        <v>157</v>
      </c>
      <c r="I3210" s="234">
        <v>713.37</v>
      </c>
      <c r="J3210" s="272">
        <v>46969</v>
      </c>
      <c r="K3210" s="17">
        <f t="shared" ref="K3210:K3273" si="252">(G3210-D3210)+((D3210-C3210+1)/2)</f>
        <v>37</v>
      </c>
      <c r="L3210" s="283">
        <f t="shared" ref="L3210:L3273" si="253">I3210/$I$4859</f>
        <v>1.719457486392076E-5</v>
      </c>
      <c r="M3210" s="22">
        <f t="shared" ref="M3210:M3273" si="254">L3210*K3210</f>
        <v>6.3619926996506815E-4</v>
      </c>
    </row>
    <row r="3211" spans="1:13">
      <c r="A3211" s="16">
        <f t="shared" si="251"/>
        <v>3204</v>
      </c>
      <c r="B3211" s="12" t="s">
        <v>404</v>
      </c>
      <c r="C3211" s="272">
        <v>45144</v>
      </c>
      <c r="D3211" s="272">
        <v>45157</v>
      </c>
      <c r="E3211" s="196">
        <f t="shared" si="250"/>
        <v>45150.5</v>
      </c>
      <c r="F3211" s="272">
        <v>45163</v>
      </c>
      <c r="G3211" s="272">
        <v>45188</v>
      </c>
      <c r="H3211" s="12" t="s">
        <v>157</v>
      </c>
      <c r="I3211" s="234">
        <v>819.69</v>
      </c>
      <c r="J3211" s="272">
        <v>46970</v>
      </c>
      <c r="K3211" s="17">
        <f t="shared" si="252"/>
        <v>38</v>
      </c>
      <c r="L3211" s="283">
        <f t="shared" si="253"/>
        <v>1.975723827776218E-5</v>
      </c>
      <c r="M3211" s="22">
        <f t="shared" si="254"/>
        <v>7.5077505455496284E-4</v>
      </c>
    </row>
    <row r="3212" spans="1:13">
      <c r="A3212" s="16">
        <f t="shared" si="251"/>
        <v>3205</v>
      </c>
      <c r="B3212" s="12" t="s">
        <v>403</v>
      </c>
      <c r="C3212" s="272">
        <v>45145</v>
      </c>
      <c r="D3212" s="272">
        <v>45158</v>
      </c>
      <c r="E3212" s="196">
        <f t="shared" si="250"/>
        <v>45151.5</v>
      </c>
      <c r="F3212" s="272">
        <v>45163</v>
      </c>
      <c r="G3212" s="272">
        <v>45229</v>
      </c>
      <c r="H3212" s="12" t="s">
        <v>152</v>
      </c>
      <c r="I3212" s="234">
        <v>3.4099999999999997</v>
      </c>
      <c r="J3212" s="272">
        <v>46971</v>
      </c>
      <c r="K3212" s="17">
        <f t="shared" si="252"/>
        <v>78</v>
      </c>
      <c r="L3212" s="283">
        <f t="shared" si="253"/>
        <v>8.2192270891640772E-8</v>
      </c>
      <c r="M3212" s="22">
        <f t="shared" si="254"/>
        <v>6.4109971295479805E-6</v>
      </c>
    </row>
    <row r="3213" spans="1:13">
      <c r="A3213" s="16">
        <f t="shared" si="251"/>
        <v>3206</v>
      </c>
      <c r="B3213" s="12" t="s">
        <v>403</v>
      </c>
      <c r="C3213" s="272">
        <v>45145</v>
      </c>
      <c r="D3213" s="272">
        <v>45158</v>
      </c>
      <c r="E3213" s="196">
        <f t="shared" si="250"/>
        <v>45151.5</v>
      </c>
      <c r="F3213" s="272">
        <v>45163</v>
      </c>
      <c r="G3213" s="272">
        <v>45174</v>
      </c>
      <c r="H3213" s="12" t="s">
        <v>152</v>
      </c>
      <c r="I3213" s="234">
        <v>20.05</v>
      </c>
      <c r="J3213" s="272">
        <v>46972</v>
      </c>
      <c r="K3213" s="17">
        <f t="shared" si="252"/>
        <v>23</v>
      </c>
      <c r="L3213" s="283">
        <f t="shared" si="253"/>
        <v>4.8327127019865036E-7</v>
      </c>
      <c r="M3213" s="22">
        <f t="shared" si="254"/>
        <v>1.1115239214568958E-5</v>
      </c>
    </row>
    <row r="3214" spans="1:13">
      <c r="A3214" s="16">
        <f t="shared" si="251"/>
        <v>3207</v>
      </c>
      <c r="B3214" s="12" t="s">
        <v>403</v>
      </c>
      <c r="C3214" s="272">
        <v>45145</v>
      </c>
      <c r="D3214" s="272">
        <v>45158</v>
      </c>
      <c r="E3214" s="196">
        <f t="shared" si="250"/>
        <v>45151.5</v>
      </c>
      <c r="F3214" s="272">
        <v>45163</v>
      </c>
      <c r="G3214" s="272">
        <v>45174</v>
      </c>
      <c r="H3214" s="12" t="s">
        <v>156</v>
      </c>
      <c r="I3214" s="234">
        <v>47.28</v>
      </c>
      <c r="J3214" s="272">
        <v>46973</v>
      </c>
      <c r="K3214" s="17">
        <f t="shared" si="252"/>
        <v>23</v>
      </c>
      <c r="L3214" s="283">
        <f t="shared" si="253"/>
        <v>1.1396042720694358E-6</v>
      </c>
      <c r="M3214" s="22">
        <f t="shared" si="254"/>
        <v>2.6210898257597025E-5</v>
      </c>
    </row>
    <row r="3215" spans="1:13">
      <c r="A3215" s="16">
        <f t="shared" si="251"/>
        <v>3208</v>
      </c>
      <c r="B3215" s="12" t="s">
        <v>403</v>
      </c>
      <c r="C3215" s="272">
        <v>45145</v>
      </c>
      <c r="D3215" s="272">
        <v>45158</v>
      </c>
      <c r="E3215" s="196">
        <f t="shared" si="250"/>
        <v>45151.5</v>
      </c>
      <c r="F3215" s="272">
        <v>45163</v>
      </c>
      <c r="G3215" s="272">
        <v>45229</v>
      </c>
      <c r="H3215" s="12" t="s">
        <v>152</v>
      </c>
      <c r="I3215" s="234">
        <v>1.58</v>
      </c>
      <c r="J3215" s="272">
        <v>46974</v>
      </c>
      <c r="K3215" s="17">
        <f t="shared" si="252"/>
        <v>78</v>
      </c>
      <c r="L3215" s="283">
        <f t="shared" si="253"/>
        <v>3.8083222289968457E-8</v>
      </c>
      <c r="M3215" s="22">
        <f t="shared" si="254"/>
        <v>2.9704913386175399E-6</v>
      </c>
    </row>
    <row r="3216" spans="1:13">
      <c r="A3216" s="16">
        <f t="shared" si="251"/>
        <v>3209</v>
      </c>
      <c r="B3216" s="12" t="s">
        <v>403</v>
      </c>
      <c r="C3216" s="272">
        <v>45145</v>
      </c>
      <c r="D3216" s="272">
        <v>45158</v>
      </c>
      <c r="E3216" s="196">
        <f t="shared" si="250"/>
        <v>45151.5</v>
      </c>
      <c r="F3216" s="272">
        <v>45163</v>
      </c>
      <c r="G3216" s="272">
        <v>45229</v>
      </c>
      <c r="H3216" s="12" t="s">
        <v>152</v>
      </c>
      <c r="I3216" s="234">
        <v>40.53</v>
      </c>
      <c r="J3216" s="272">
        <v>46975</v>
      </c>
      <c r="K3216" s="17">
        <f t="shared" si="252"/>
        <v>78</v>
      </c>
      <c r="L3216" s="283">
        <f t="shared" si="253"/>
        <v>9.7690696165343136E-7</v>
      </c>
      <c r="M3216" s="22">
        <f t="shared" si="254"/>
        <v>7.6198743008967643E-5</v>
      </c>
    </row>
    <row r="3217" spans="1:13">
      <c r="A3217" s="16">
        <f t="shared" si="251"/>
        <v>3210</v>
      </c>
      <c r="B3217" s="12" t="s">
        <v>403</v>
      </c>
      <c r="C3217" s="272">
        <v>45145</v>
      </c>
      <c r="D3217" s="272">
        <v>45158</v>
      </c>
      <c r="E3217" s="196">
        <f t="shared" si="250"/>
        <v>45151.5</v>
      </c>
      <c r="F3217" s="272">
        <v>45163</v>
      </c>
      <c r="G3217" s="272">
        <v>45174</v>
      </c>
      <c r="H3217" s="12" t="s">
        <v>152</v>
      </c>
      <c r="I3217" s="234">
        <v>37.020000000000003</v>
      </c>
      <c r="J3217" s="272">
        <v>46976</v>
      </c>
      <c r="K3217" s="17">
        <f t="shared" si="252"/>
        <v>23</v>
      </c>
      <c r="L3217" s="283">
        <f t="shared" si="253"/>
        <v>8.9230436023710914E-7</v>
      </c>
      <c r="M3217" s="22">
        <f t="shared" si="254"/>
        <v>2.0523000285453512E-5</v>
      </c>
    </row>
    <row r="3218" spans="1:13">
      <c r="A3218" s="16">
        <f t="shared" si="251"/>
        <v>3211</v>
      </c>
      <c r="B3218" s="12" t="s">
        <v>403</v>
      </c>
      <c r="C3218" s="272">
        <v>45145</v>
      </c>
      <c r="D3218" s="272">
        <v>45158</v>
      </c>
      <c r="E3218" s="196">
        <f t="shared" si="250"/>
        <v>45151.5</v>
      </c>
      <c r="F3218" s="272">
        <v>45163</v>
      </c>
      <c r="G3218" s="272">
        <v>45174</v>
      </c>
      <c r="H3218" s="12" t="s">
        <v>156</v>
      </c>
      <c r="I3218" s="234">
        <v>56.13</v>
      </c>
      <c r="J3218" s="272">
        <v>46977</v>
      </c>
      <c r="K3218" s="17">
        <f t="shared" si="252"/>
        <v>23</v>
      </c>
      <c r="L3218" s="283">
        <f t="shared" si="253"/>
        <v>1.3529185235037529E-6</v>
      </c>
      <c r="M3218" s="22">
        <f t="shared" si="254"/>
        <v>3.1117126040586314E-5</v>
      </c>
    </row>
    <row r="3219" spans="1:13">
      <c r="A3219" s="16">
        <f t="shared" si="251"/>
        <v>3212</v>
      </c>
      <c r="B3219" s="12" t="s">
        <v>403</v>
      </c>
      <c r="C3219" s="272">
        <v>45145</v>
      </c>
      <c r="D3219" s="272">
        <v>45158</v>
      </c>
      <c r="E3219" s="196">
        <f t="shared" si="250"/>
        <v>45151.5</v>
      </c>
      <c r="F3219" s="272">
        <v>45163</v>
      </c>
      <c r="G3219" s="272">
        <v>45167</v>
      </c>
      <c r="H3219" s="12" t="s">
        <v>164</v>
      </c>
      <c r="I3219" s="234">
        <v>41</v>
      </c>
      <c r="J3219" s="272">
        <v>46978</v>
      </c>
      <c r="K3219" s="17">
        <f t="shared" si="252"/>
        <v>16</v>
      </c>
      <c r="L3219" s="283">
        <f t="shared" si="253"/>
        <v>9.8823551511943471E-7</v>
      </c>
      <c r="M3219" s="22">
        <f t="shared" si="254"/>
        <v>1.5811768241910955E-5</v>
      </c>
    </row>
    <row r="3220" spans="1:13">
      <c r="A3220" s="16">
        <f t="shared" si="251"/>
        <v>3213</v>
      </c>
      <c r="B3220" s="12" t="s">
        <v>403</v>
      </c>
      <c r="C3220" s="272">
        <v>45145</v>
      </c>
      <c r="D3220" s="272">
        <v>45158</v>
      </c>
      <c r="E3220" s="196">
        <f t="shared" si="250"/>
        <v>45151.5</v>
      </c>
      <c r="F3220" s="272">
        <v>45163</v>
      </c>
      <c r="G3220" s="272">
        <v>45229</v>
      </c>
      <c r="H3220" s="12" t="s">
        <v>165</v>
      </c>
      <c r="I3220" s="234">
        <v>261.79000000000002</v>
      </c>
      <c r="J3220" s="272">
        <v>46979</v>
      </c>
      <c r="K3220" s="17">
        <f t="shared" si="252"/>
        <v>78</v>
      </c>
      <c r="L3220" s="283">
        <f t="shared" si="253"/>
        <v>6.3100042805638249E-6</v>
      </c>
      <c r="M3220" s="22">
        <f t="shared" si="254"/>
        <v>4.9218033388397835E-4</v>
      </c>
    </row>
    <row r="3221" spans="1:13">
      <c r="A3221" s="16">
        <f t="shared" si="251"/>
        <v>3214</v>
      </c>
      <c r="B3221" s="12" t="s">
        <v>403</v>
      </c>
      <c r="C3221" s="272">
        <v>45145</v>
      </c>
      <c r="D3221" s="272">
        <v>45158</v>
      </c>
      <c r="E3221" s="196">
        <f t="shared" si="250"/>
        <v>45151.5</v>
      </c>
      <c r="F3221" s="272">
        <v>45163</v>
      </c>
      <c r="G3221" s="272">
        <v>45167</v>
      </c>
      <c r="H3221" s="12" t="s">
        <v>166</v>
      </c>
      <c r="I3221" s="234">
        <v>61377</v>
      </c>
      <c r="J3221" s="272">
        <v>46980</v>
      </c>
      <c r="K3221" s="17">
        <f t="shared" si="252"/>
        <v>16</v>
      </c>
      <c r="L3221" s="283">
        <f t="shared" si="253"/>
        <v>1.4793885661337936E-3</v>
      </c>
      <c r="M3221" s="22">
        <f t="shared" si="254"/>
        <v>2.3670217058140697E-2</v>
      </c>
    </row>
    <row r="3222" spans="1:13">
      <c r="A3222" s="16">
        <f t="shared" si="251"/>
        <v>3215</v>
      </c>
      <c r="B3222" s="12" t="s">
        <v>403</v>
      </c>
      <c r="C3222" s="272">
        <v>45145</v>
      </c>
      <c r="D3222" s="272">
        <v>45158</v>
      </c>
      <c r="E3222" s="196">
        <f t="shared" si="250"/>
        <v>45151.5</v>
      </c>
      <c r="F3222" s="272">
        <v>45163</v>
      </c>
      <c r="G3222" s="272">
        <v>45174</v>
      </c>
      <c r="H3222" s="12" t="s">
        <v>152</v>
      </c>
      <c r="I3222" s="234">
        <v>4.38</v>
      </c>
      <c r="J3222" s="272">
        <v>46981</v>
      </c>
      <c r="K3222" s="17">
        <f t="shared" si="252"/>
        <v>23</v>
      </c>
      <c r="L3222" s="283">
        <f t="shared" si="253"/>
        <v>1.0557247698105179E-7</v>
      </c>
      <c r="M3222" s="22">
        <f t="shared" si="254"/>
        <v>2.428166970564191E-6</v>
      </c>
    </row>
    <row r="3223" spans="1:13">
      <c r="A3223" s="16">
        <f t="shared" si="251"/>
        <v>3216</v>
      </c>
      <c r="B3223" s="12" t="s">
        <v>403</v>
      </c>
      <c r="C3223" s="272">
        <v>45145</v>
      </c>
      <c r="D3223" s="272">
        <v>45158</v>
      </c>
      <c r="E3223" s="196">
        <f t="shared" si="250"/>
        <v>45151.5</v>
      </c>
      <c r="F3223" s="272">
        <v>45163</v>
      </c>
      <c r="G3223" s="272">
        <v>45174</v>
      </c>
      <c r="H3223" s="12" t="s">
        <v>156</v>
      </c>
      <c r="I3223" s="234">
        <v>108.93</v>
      </c>
      <c r="J3223" s="272">
        <v>46982</v>
      </c>
      <c r="K3223" s="17">
        <f t="shared" si="252"/>
        <v>23</v>
      </c>
      <c r="L3223" s="283">
        <f t="shared" si="253"/>
        <v>2.6255730405356102E-6</v>
      </c>
      <c r="M3223" s="22">
        <f t="shared" si="254"/>
        <v>6.0388179932319036E-5</v>
      </c>
    </row>
    <row r="3224" spans="1:13">
      <c r="A3224" s="16">
        <f t="shared" si="251"/>
        <v>3217</v>
      </c>
      <c r="B3224" s="12" t="s">
        <v>403</v>
      </c>
      <c r="C3224" s="272">
        <v>45145</v>
      </c>
      <c r="D3224" s="272">
        <v>45158</v>
      </c>
      <c r="E3224" s="196">
        <f t="shared" si="250"/>
        <v>45151.5</v>
      </c>
      <c r="F3224" s="272">
        <v>45163</v>
      </c>
      <c r="G3224" s="272">
        <v>45229</v>
      </c>
      <c r="H3224" s="12" t="s">
        <v>152</v>
      </c>
      <c r="I3224" s="234">
        <v>28.88</v>
      </c>
      <c r="J3224" s="272">
        <v>46983</v>
      </c>
      <c r="K3224" s="17">
        <f t="shared" si="252"/>
        <v>78</v>
      </c>
      <c r="L3224" s="283">
        <f t="shared" si="253"/>
        <v>6.9610345552803105E-7</v>
      </c>
      <c r="M3224" s="22">
        <f t="shared" si="254"/>
        <v>5.4296069531186422E-5</v>
      </c>
    </row>
    <row r="3225" spans="1:13">
      <c r="A3225" s="16">
        <f t="shared" si="251"/>
        <v>3218</v>
      </c>
      <c r="B3225" s="12" t="s">
        <v>403</v>
      </c>
      <c r="C3225" s="272">
        <v>45145</v>
      </c>
      <c r="D3225" s="272">
        <v>45158</v>
      </c>
      <c r="E3225" s="196">
        <f t="shared" si="250"/>
        <v>45151.5</v>
      </c>
      <c r="F3225" s="272">
        <v>45163</v>
      </c>
      <c r="G3225" s="272">
        <v>45229</v>
      </c>
      <c r="H3225" s="12" t="s">
        <v>165</v>
      </c>
      <c r="I3225" s="234">
        <v>229.05</v>
      </c>
      <c r="J3225" s="272">
        <v>46984</v>
      </c>
      <c r="K3225" s="17">
        <f t="shared" si="252"/>
        <v>78</v>
      </c>
      <c r="L3225" s="283">
        <f t="shared" si="253"/>
        <v>5.5208620667830855E-6</v>
      </c>
      <c r="M3225" s="22">
        <f t="shared" si="254"/>
        <v>4.3062724120908065E-4</v>
      </c>
    </row>
    <row r="3226" spans="1:13">
      <c r="A3226" s="16">
        <f t="shared" si="251"/>
        <v>3219</v>
      </c>
      <c r="B3226" s="12" t="s">
        <v>403</v>
      </c>
      <c r="C3226" s="272">
        <v>45145</v>
      </c>
      <c r="D3226" s="272">
        <v>45158</v>
      </c>
      <c r="E3226" s="196">
        <f t="shared" si="250"/>
        <v>45151.5</v>
      </c>
      <c r="F3226" s="272">
        <v>45163</v>
      </c>
      <c r="G3226" s="272">
        <v>45163</v>
      </c>
      <c r="H3226" s="12" t="s">
        <v>164</v>
      </c>
      <c r="I3226" s="234">
        <v>1648.1799999999998</v>
      </c>
      <c r="J3226" s="272">
        <v>46985</v>
      </c>
      <c r="K3226" s="17">
        <f t="shared" si="252"/>
        <v>12</v>
      </c>
      <c r="L3226" s="283">
        <f t="shared" si="253"/>
        <v>3.9726585641696331E-5</v>
      </c>
      <c r="M3226" s="22">
        <f t="shared" si="254"/>
        <v>4.7671902770035597E-4</v>
      </c>
    </row>
    <row r="3227" spans="1:13">
      <c r="A3227" s="16">
        <f t="shared" si="251"/>
        <v>3220</v>
      </c>
      <c r="B3227" s="12" t="s">
        <v>403</v>
      </c>
      <c r="C3227" s="272">
        <v>45145</v>
      </c>
      <c r="D3227" s="272">
        <v>45158</v>
      </c>
      <c r="E3227" s="196">
        <f t="shared" si="250"/>
        <v>45151.5</v>
      </c>
      <c r="F3227" s="272">
        <v>45163</v>
      </c>
      <c r="G3227" s="272">
        <v>45163</v>
      </c>
      <c r="H3227" s="12" t="s">
        <v>166</v>
      </c>
      <c r="I3227" s="234">
        <v>27136.780000000035</v>
      </c>
      <c r="J3227" s="272">
        <v>46986</v>
      </c>
      <c r="K3227" s="17">
        <f t="shared" si="252"/>
        <v>12</v>
      </c>
      <c r="L3227" s="283">
        <f t="shared" si="253"/>
        <v>6.5408609175567826E-4</v>
      </c>
      <c r="M3227" s="22">
        <f t="shared" si="254"/>
        <v>7.8490331010681383E-3</v>
      </c>
    </row>
    <row r="3228" spans="1:13">
      <c r="A3228" s="16">
        <f t="shared" si="251"/>
        <v>3221</v>
      </c>
      <c r="B3228" s="12" t="s">
        <v>403</v>
      </c>
      <c r="C3228" s="272">
        <v>45145</v>
      </c>
      <c r="D3228" s="272">
        <v>45158</v>
      </c>
      <c r="E3228" s="196">
        <f t="shared" si="250"/>
        <v>45151.5</v>
      </c>
      <c r="F3228" s="272">
        <v>45163</v>
      </c>
      <c r="G3228" s="272">
        <v>45188</v>
      </c>
      <c r="H3228" s="12" t="s">
        <v>157</v>
      </c>
      <c r="I3228" s="234">
        <v>20.2</v>
      </c>
      <c r="J3228" s="272">
        <v>46987</v>
      </c>
      <c r="K3228" s="17">
        <f t="shared" si="252"/>
        <v>37</v>
      </c>
      <c r="L3228" s="283">
        <f t="shared" si="253"/>
        <v>4.8688676598567266E-7</v>
      </c>
      <c r="M3228" s="22">
        <f t="shared" si="254"/>
        <v>1.8014810341469887E-5</v>
      </c>
    </row>
    <row r="3229" spans="1:13">
      <c r="A3229" s="16">
        <f t="shared" si="251"/>
        <v>3222</v>
      </c>
      <c r="B3229" s="12" t="s">
        <v>403</v>
      </c>
      <c r="C3229" s="272">
        <v>45145</v>
      </c>
      <c r="D3229" s="272">
        <v>45158</v>
      </c>
      <c r="E3229" s="196">
        <f t="shared" si="250"/>
        <v>45151.5</v>
      </c>
      <c r="F3229" s="272">
        <v>45163</v>
      </c>
      <c r="G3229" s="272">
        <v>45188</v>
      </c>
      <c r="H3229" s="12" t="s">
        <v>157</v>
      </c>
      <c r="I3229" s="234">
        <v>38.54</v>
      </c>
      <c r="J3229" s="272">
        <v>46988</v>
      </c>
      <c r="K3229" s="17">
        <f t="shared" si="252"/>
        <v>37</v>
      </c>
      <c r="L3229" s="283">
        <f t="shared" si="253"/>
        <v>9.2894138421226857E-7</v>
      </c>
      <c r="M3229" s="22">
        <f t="shared" si="254"/>
        <v>3.4370831215853937E-5</v>
      </c>
    </row>
    <row r="3230" spans="1:13">
      <c r="A3230" s="16">
        <f t="shared" si="251"/>
        <v>3223</v>
      </c>
      <c r="B3230" s="12" t="s">
        <v>404</v>
      </c>
      <c r="C3230" s="272">
        <v>45144</v>
      </c>
      <c r="D3230" s="272">
        <v>45157</v>
      </c>
      <c r="E3230" s="196">
        <f t="shared" si="250"/>
        <v>45150.5</v>
      </c>
      <c r="F3230" s="272">
        <v>45163</v>
      </c>
      <c r="G3230" s="272">
        <v>45188</v>
      </c>
      <c r="H3230" s="12" t="s">
        <v>157</v>
      </c>
      <c r="I3230" s="234">
        <v>112.13</v>
      </c>
      <c r="J3230" s="272">
        <v>46989</v>
      </c>
      <c r="K3230" s="17">
        <f t="shared" si="252"/>
        <v>38</v>
      </c>
      <c r="L3230" s="283">
        <f t="shared" si="253"/>
        <v>2.7027036173254198E-6</v>
      </c>
      <c r="M3230" s="22">
        <f t="shared" si="254"/>
        <v>1.0270273745836595E-4</v>
      </c>
    </row>
    <row r="3231" spans="1:13">
      <c r="A3231" s="16">
        <f t="shared" si="251"/>
        <v>3224</v>
      </c>
      <c r="B3231" s="12" t="s">
        <v>403</v>
      </c>
      <c r="C3231" s="272">
        <v>45145</v>
      </c>
      <c r="D3231" s="272">
        <v>45158</v>
      </c>
      <c r="E3231" s="196">
        <f t="shared" si="250"/>
        <v>45151.5</v>
      </c>
      <c r="F3231" s="272">
        <v>45163</v>
      </c>
      <c r="G3231" s="272">
        <v>45174</v>
      </c>
      <c r="H3231" s="12" t="s">
        <v>152</v>
      </c>
      <c r="I3231" s="234">
        <v>0.76</v>
      </c>
      <c r="J3231" s="272">
        <v>46990</v>
      </c>
      <c r="K3231" s="17">
        <f t="shared" si="252"/>
        <v>23</v>
      </c>
      <c r="L3231" s="283">
        <f t="shared" si="253"/>
        <v>1.8318511987579764E-8</v>
      </c>
      <c r="M3231" s="22">
        <f t="shared" si="254"/>
        <v>4.213257757143346E-7</v>
      </c>
    </row>
    <row r="3232" spans="1:13">
      <c r="A3232" s="16">
        <f t="shared" si="251"/>
        <v>3225</v>
      </c>
      <c r="B3232" s="12" t="s">
        <v>403</v>
      </c>
      <c r="C3232" s="272">
        <v>45145</v>
      </c>
      <c r="D3232" s="272">
        <v>45158</v>
      </c>
      <c r="E3232" s="196">
        <f t="shared" si="250"/>
        <v>45151.5</v>
      </c>
      <c r="F3232" s="272">
        <v>45163</v>
      </c>
      <c r="G3232" s="272">
        <v>45188</v>
      </c>
      <c r="H3232" s="12" t="s">
        <v>157</v>
      </c>
      <c r="I3232" s="234">
        <v>47.72</v>
      </c>
      <c r="J3232" s="272">
        <v>46991</v>
      </c>
      <c r="K3232" s="17">
        <f t="shared" si="252"/>
        <v>37</v>
      </c>
      <c r="L3232" s="283">
        <f t="shared" si="253"/>
        <v>1.1502097263780345E-6</v>
      </c>
      <c r="M3232" s="22">
        <f t="shared" si="254"/>
        <v>4.255775987598728E-5</v>
      </c>
    </row>
    <row r="3233" spans="1:13">
      <c r="A3233" s="16">
        <f t="shared" si="251"/>
        <v>3226</v>
      </c>
      <c r="B3233" s="12" t="s">
        <v>404</v>
      </c>
      <c r="C3233" s="272">
        <v>45144</v>
      </c>
      <c r="D3233" s="272">
        <v>45157</v>
      </c>
      <c r="E3233" s="196">
        <f t="shared" si="250"/>
        <v>45150.5</v>
      </c>
      <c r="F3233" s="272">
        <v>45163</v>
      </c>
      <c r="G3233" s="272">
        <v>45188</v>
      </c>
      <c r="H3233" s="12" t="s">
        <v>157</v>
      </c>
      <c r="I3233" s="234">
        <v>55.12</v>
      </c>
      <c r="J3233" s="272">
        <v>46992</v>
      </c>
      <c r="K3233" s="17">
        <f t="shared" si="252"/>
        <v>38</v>
      </c>
      <c r="L3233" s="283">
        <f t="shared" si="253"/>
        <v>1.3285741852044692E-6</v>
      </c>
      <c r="M3233" s="22">
        <f t="shared" si="254"/>
        <v>5.0485819037769832E-5</v>
      </c>
    </row>
    <row r="3234" spans="1:13">
      <c r="A3234" s="16">
        <f t="shared" si="251"/>
        <v>3227</v>
      </c>
      <c r="B3234" s="12" t="s">
        <v>403</v>
      </c>
      <c r="C3234" s="272">
        <v>45145</v>
      </c>
      <c r="D3234" s="272">
        <v>45158</v>
      </c>
      <c r="E3234" s="196">
        <f t="shared" si="250"/>
        <v>45151.5</v>
      </c>
      <c r="F3234" s="272">
        <v>45163</v>
      </c>
      <c r="G3234" s="272">
        <v>45229</v>
      </c>
      <c r="H3234" s="12" t="s">
        <v>154</v>
      </c>
      <c r="I3234" s="234">
        <v>19.12</v>
      </c>
      <c r="J3234" s="272">
        <v>46993</v>
      </c>
      <c r="K3234" s="17">
        <f t="shared" si="252"/>
        <v>78</v>
      </c>
      <c r="L3234" s="283">
        <f t="shared" si="253"/>
        <v>4.6085519631911199E-7</v>
      </c>
      <c r="M3234" s="22">
        <f t="shared" si="254"/>
        <v>3.5946705312890738E-5</v>
      </c>
    </row>
    <row r="3235" spans="1:13">
      <c r="A3235" s="16">
        <f t="shared" si="251"/>
        <v>3228</v>
      </c>
      <c r="B3235" s="12" t="s">
        <v>403</v>
      </c>
      <c r="C3235" s="272">
        <v>45145</v>
      </c>
      <c r="D3235" s="272">
        <v>45158</v>
      </c>
      <c r="E3235" s="196">
        <f t="shared" si="250"/>
        <v>45151.5</v>
      </c>
      <c r="F3235" s="272">
        <v>45163</v>
      </c>
      <c r="G3235" s="272">
        <v>45183</v>
      </c>
      <c r="H3235" s="12" t="s">
        <v>153</v>
      </c>
      <c r="I3235" s="234">
        <v>153.08000000000001</v>
      </c>
      <c r="J3235" s="272">
        <v>46994</v>
      </c>
      <c r="K3235" s="17">
        <f t="shared" si="252"/>
        <v>32</v>
      </c>
      <c r="L3235" s="283">
        <f t="shared" si="253"/>
        <v>3.6897339671825137E-6</v>
      </c>
      <c r="M3235" s="22">
        <f t="shared" si="254"/>
        <v>1.1807148694984044E-4</v>
      </c>
    </row>
    <row r="3236" spans="1:13">
      <c r="A3236" s="16">
        <f t="shared" si="251"/>
        <v>3229</v>
      </c>
      <c r="B3236" s="12" t="s">
        <v>403</v>
      </c>
      <c r="C3236" s="272">
        <v>45145</v>
      </c>
      <c r="D3236" s="272">
        <v>45158</v>
      </c>
      <c r="E3236" s="196">
        <f t="shared" si="250"/>
        <v>45151.5</v>
      </c>
      <c r="F3236" s="272">
        <v>45163</v>
      </c>
      <c r="G3236" s="272">
        <v>45188</v>
      </c>
      <c r="H3236" s="12" t="s">
        <v>157</v>
      </c>
      <c r="I3236" s="234">
        <v>248.22000000000003</v>
      </c>
      <c r="J3236" s="272">
        <v>46995</v>
      </c>
      <c r="K3236" s="17">
        <f t="shared" si="252"/>
        <v>37</v>
      </c>
      <c r="L3236" s="283">
        <f t="shared" si="253"/>
        <v>5.9829224283645388E-6</v>
      </c>
      <c r="M3236" s="22">
        <f t="shared" si="254"/>
        <v>2.2136812984948793E-4</v>
      </c>
    </row>
    <row r="3237" spans="1:13">
      <c r="A3237" s="16">
        <f t="shared" si="251"/>
        <v>3230</v>
      </c>
      <c r="B3237" s="12" t="s">
        <v>404</v>
      </c>
      <c r="C3237" s="272">
        <v>45144</v>
      </c>
      <c r="D3237" s="272">
        <v>45157</v>
      </c>
      <c r="E3237" s="196">
        <f t="shared" ref="E3237:E3300" si="255">AVERAGE(C3237:D3237)</f>
        <v>45150.5</v>
      </c>
      <c r="F3237" s="272">
        <v>45163</v>
      </c>
      <c r="G3237" s="272">
        <v>45188</v>
      </c>
      <c r="H3237" s="12" t="s">
        <v>157</v>
      </c>
      <c r="I3237" s="234">
        <v>398.46000000000004</v>
      </c>
      <c r="J3237" s="272">
        <v>46996</v>
      </c>
      <c r="K3237" s="17">
        <f t="shared" si="252"/>
        <v>38</v>
      </c>
      <c r="L3237" s="283">
        <f t="shared" si="253"/>
        <v>9.6042030086460975E-6</v>
      </c>
      <c r="M3237" s="22">
        <f t="shared" si="254"/>
        <v>3.649597143285517E-4</v>
      </c>
    </row>
    <row r="3238" spans="1:13">
      <c r="A3238" s="16">
        <f t="shared" si="251"/>
        <v>3231</v>
      </c>
      <c r="B3238" s="12" t="s">
        <v>403</v>
      </c>
      <c r="C3238" s="272">
        <v>45145</v>
      </c>
      <c r="D3238" s="272">
        <v>45158</v>
      </c>
      <c r="E3238" s="196">
        <f t="shared" si="255"/>
        <v>45151.5</v>
      </c>
      <c r="F3238" s="272">
        <v>45163</v>
      </c>
      <c r="G3238" s="272">
        <v>45229</v>
      </c>
      <c r="H3238" s="12" t="s">
        <v>152</v>
      </c>
      <c r="I3238" s="234">
        <v>0.76</v>
      </c>
      <c r="J3238" s="272">
        <v>46997</v>
      </c>
      <c r="K3238" s="17">
        <f t="shared" si="252"/>
        <v>78</v>
      </c>
      <c r="L3238" s="283">
        <f t="shared" si="253"/>
        <v>1.8318511987579764E-8</v>
      </c>
      <c r="M3238" s="22">
        <f t="shared" si="254"/>
        <v>1.4288439350312216E-6</v>
      </c>
    </row>
    <row r="3239" spans="1:13">
      <c r="A3239" s="16">
        <f t="shared" si="251"/>
        <v>3232</v>
      </c>
      <c r="B3239" s="12" t="s">
        <v>403</v>
      </c>
      <c r="C3239" s="272">
        <v>45145</v>
      </c>
      <c r="D3239" s="272">
        <v>45158</v>
      </c>
      <c r="E3239" s="196">
        <f t="shared" si="255"/>
        <v>45151.5</v>
      </c>
      <c r="F3239" s="272">
        <v>45163</v>
      </c>
      <c r="G3239" s="272">
        <v>45188</v>
      </c>
      <c r="H3239" s="12" t="s">
        <v>157</v>
      </c>
      <c r="I3239" s="234">
        <v>233.21</v>
      </c>
      <c r="J3239" s="272">
        <v>46998</v>
      </c>
      <c r="K3239" s="17">
        <f t="shared" si="252"/>
        <v>37</v>
      </c>
      <c r="L3239" s="283">
        <f t="shared" si="253"/>
        <v>5.621131816609838E-6</v>
      </c>
      <c r="M3239" s="22">
        <f t="shared" si="254"/>
        <v>2.0798187721456399E-4</v>
      </c>
    </row>
    <row r="3240" spans="1:13">
      <c r="A3240" s="16">
        <f t="shared" si="251"/>
        <v>3233</v>
      </c>
      <c r="B3240" s="12" t="s">
        <v>404</v>
      </c>
      <c r="C3240" s="272">
        <v>45144</v>
      </c>
      <c r="D3240" s="272">
        <v>45157</v>
      </c>
      <c r="E3240" s="196">
        <f t="shared" si="255"/>
        <v>45150.5</v>
      </c>
      <c r="F3240" s="272">
        <v>45163</v>
      </c>
      <c r="G3240" s="272">
        <v>45188</v>
      </c>
      <c r="H3240" s="12" t="s">
        <v>157</v>
      </c>
      <c r="I3240" s="234">
        <v>52.72</v>
      </c>
      <c r="J3240" s="272">
        <v>46999</v>
      </c>
      <c r="K3240" s="17">
        <f t="shared" si="252"/>
        <v>38</v>
      </c>
      <c r="L3240" s="283">
        <f t="shared" si="253"/>
        <v>1.2707262526121121E-6</v>
      </c>
      <c r="M3240" s="22">
        <f t="shared" si="254"/>
        <v>4.8287597599260259E-5</v>
      </c>
    </row>
    <row r="3241" spans="1:13">
      <c r="A3241" s="16">
        <f t="shared" si="251"/>
        <v>3234</v>
      </c>
      <c r="B3241" s="12" t="s">
        <v>403</v>
      </c>
      <c r="C3241" s="272">
        <v>45145</v>
      </c>
      <c r="D3241" s="272">
        <v>45158</v>
      </c>
      <c r="E3241" s="196">
        <f t="shared" si="255"/>
        <v>45151.5</v>
      </c>
      <c r="F3241" s="272">
        <v>45163</v>
      </c>
      <c r="G3241" s="272">
        <v>45183</v>
      </c>
      <c r="H3241" s="12" t="s">
        <v>153</v>
      </c>
      <c r="I3241" s="234">
        <v>320.19</v>
      </c>
      <c r="J3241" s="272">
        <v>47000</v>
      </c>
      <c r="K3241" s="17">
        <f t="shared" si="252"/>
        <v>32</v>
      </c>
      <c r="L3241" s="283">
        <f t="shared" si="253"/>
        <v>7.7176373069778488E-6</v>
      </c>
      <c r="M3241" s="22">
        <f t="shared" si="254"/>
        <v>2.4696439382329116E-4</v>
      </c>
    </row>
    <row r="3242" spans="1:13">
      <c r="A3242" s="16">
        <f t="shared" si="251"/>
        <v>3235</v>
      </c>
      <c r="B3242" s="12" t="s">
        <v>403</v>
      </c>
      <c r="C3242" s="272">
        <v>45145</v>
      </c>
      <c r="D3242" s="272">
        <v>45158</v>
      </c>
      <c r="E3242" s="196">
        <f t="shared" si="255"/>
        <v>45151.5</v>
      </c>
      <c r="F3242" s="272">
        <v>45163</v>
      </c>
      <c r="G3242" s="272">
        <v>45229</v>
      </c>
      <c r="H3242" s="12" t="s">
        <v>152</v>
      </c>
      <c r="I3242" s="234">
        <v>1.76</v>
      </c>
      <c r="J3242" s="272">
        <v>47001</v>
      </c>
      <c r="K3242" s="17">
        <f t="shared" si="252"/>
        <v>78</v>
      </c>
      <c r="L3242" s="283">
        <f t="shared" si="253"/>
        <v>4.2421817234395244E-8</v>
      </c>
      <c r="M3242" s="22">
        <f t="shared" si="254"/>
        <v>3.3089017442828291E-6</v>
      </c>
    </row>
    <row r="3243" spans="1:13">
      <c r="A3243" s="16">
        <f t="shared" si="251"/>
        <v>3236</v>
      </c>
      <c r="B3243" s="12" t="s">
        <v>403</v>
      </c>
      <c r="C3243" s="272">
        <v>45145</v>
      </c>
      <c r="D3243" s="272">
        <v>45158</v>
      </c>
      <c r="E3243" s="196">
        <f t="shared" si="255"/>
        <v>45151.5</v>
      </c>
      <c r="F3243" s="272">
        <v>45163</v>
      </c>
      <c r="G3243" s="272">
        <v>45183</v>
      </c>
      <c r="H3243" s="12" t="s">
        <v>152</v>
      </c>
      <c r="I3243" s="234">
        <v>13.59</v>
      </c>
      <c r="J3243" s="272">
        <v>47002</v>
      </c>
      <c r="K3243" s="17">
        <f t="shared" si="252"/>
        <v>32</v>
      </c>
      <c r="L3243" s="283">
        <f t="shared" si="253"/>
        <v>3.2756391830422234E-7</v>
      </c>
      <c r="M3243" s="22">
        <f t="shared" si="254"/>
        <v>1.0482045385735115E-5</v>
      </c>
    </row>
    <row r="3244" spans="1:13">
      <c r="A3244" s="16">
        <f t="shared" si="251"/>
        <v>3237</v>
      </c>
      <c r="B3244" s="12" t="s">
        <v>403</v>
      </c>
      <c r="C3244" s="272">
        <v>45145</v>
      </c>
      <c r="D3244" s="272">
        <v>45158</v>
      </c>
      <c r="E3244" s="196">
        <f t="shared" si="255"/>
        <v>45151.5</v>
      </c>
      <c r="F3244" s="272">
        <v>45163</v>
      </c>
      <c r="G3244" s="272">
        <v>45229</v>
      </c>
      <c r="H3244" s="12" t="s">
        <v>152</v>
      </c>
      <c r="I3244" s="234">
        <v>2.13</v>
      </c>
      <c r="J3244" s="272">
        <v>47003</v>
      </c>
      <c r="K3244" s="17">
        <f t="shared" si="252"/>
        <v>78</v>
      </c>
      <c r="L3244" s="283">
        <f t="shared" si="253"/>
        <v>5.1340040175716966E-8</v>
      </c>
      <c r="M3244" s="22">
        <f t="shared" si="254"/>
        <v>4.0045231337059235E-6</v>
      </c>
    </row>
    <row r="3245" spans="1:13">
      <c r="A3245" s="16">
        <f t="shared" si="251"/>
        <v>3238</v>
      </c>
      <c r="B3245" s="12" t="s">
        <v>403</v>
      </c>
      <c r="C3245" s="272">
        <v>45145</v>
      </c>
      <c r="D3245" s="272">
        <v>45158</v>
      </c>
      <c r="E3245" s="196">
        <f t="shared" si="255"/>
        <v>45151.5</v>
      </c>
      <c r="F3245" s="272">
        <v>45163</v>
      </c>
      <c r="G3245" s="272">
        <v>45174</v>
      </c>
      <c r="H3245" s="12" t="s">
        <v>152</v>
      </c>
      <c r="I3245" s="234">
        <v>30.97</v>
      </c>
      <c r="J3245" s="272">
        <v>47004</v>
      </c>
      <c r="K3245" s="17">
        <f t="shared" si="252"/>
        <v>23</v>
      </c>
      <c r="L3245" s="283">
        <f t="shared" si="253"/>
        <v>7.4647936349387534E-7</v>
      </c>
      <c r="M3245" s="22">
        <f t="shared" si="254"/>
        <v>1.7169025360359132E-5</v>
      </c>
    </row>
    <row r="3246" spans="1:13">
      <c r="A3246" s="16">
        <f t="shared" si="251"/>
        <v>3239</v>
      </c>
      <c r="B3246" s="12" t="s">
        <v>403</v>
      </c>
      <c r="C3246" s="272">
        <v>45145</v>
      </c>
      <c r="D3246" s="272">
        <v>45158</v>
      </c>
      <c r="E3246" s="196">
        <f t="shared" si="255"/>
        <v>45151.5</v>
      </c>
      <c r="F3246" s="272">
        <v>45163</v>
      </c>
      <c r="G3246" s="272">
        <v>45174</v>
      </c>
      <c r="H3246" s="12" t="s">
        <v>156</v>
      </c>
      <c r="I3246" s="234">
        <v>42.97</v>
      </c>
      <c r="J3246" s="272">
        <v>47005</v>
      </c>
      <c r="K3246" s="17">
        <f t="shared" si="252"/>
        <v>23</v>
      </c>
      <c r="L3246" s="283">
        <f t="shared" si="253"/>
        <v>1.035719026455661E-6</v>
      </c>
      <c r="M3246" s="22">
        <f t="shared" si="254"/>
        <v>2.3821537608480202E-5</v>
      </c>
    </row>
    <row r="3247" spans="1:13">
      <c r="A3247" s="16">
        <f t="shared" si="251"/>
        <v>3240</v>
      </c>
      <c r="B3247" s="12" t="s">
        <v>403</v>
      </c>
      <c r="C3247" s="272">
        <v>45145</v>
      </c>
      <c r="D3247" s="272">
        <v>45158</v>
      </c>
      <c r="E3247" s="196">
        <f t="shared" si="255"/>
        <v>45151.5</v>
      </c>
      <c r="F3247" s="272">
        <v>45163</v>
      </c>
      <c r="G3247" s="272">
        <v>45163</v>
      </c>
      <c r="H3247" s="12" t="s">
        <v>164</v>
      </c>
      <c r="I3247" s="234">
        <v>4.2699999999999996</v>
      </c>
      <c r="J3247" s="272">
        <v>47006</v>
      </c>
      <c r="K3247" s="17">
        <f t="shared" si="252"/>
        <v>12</v>
      </c>
      <c r="L3247" s="283">
        <f t="shared" si="253"/>
        <v>1.0292111340390209E-7</v>
      </c>
      <c r="M3247" s="22">
        <f t="shared" si="254"/>
        <v>1.2350533608468251E-6</v>
      </c>
    </row>
    <row r="3248" spans="1:13">
      <c r="A3248" s="16">
        <f t="shared" si="251"/>
        <v>3241</v>
      </c>
      <c r="B3248" s="12" t="s">
        <v>403</v>
      </c>
      <c r="C3248" s="272">
        <v>45145</v>
      </c>
      <c r="D3248" s="272">
        <v>45158</v>
      </c>
      <c r="E3248" s="196">
        <f t="shared" si="255"/>
        <v>45151.5</v>
      </c>
      <c r="F3248" s="272">
        <v>45163</v>
      </c>
      <c r="G3248" s="272">
        <v>45229</v>
      </c>
      <c r="H3248" s="12" t="s">
        <v>165</v>
      </c>
      <c r="I3248" s="234">
        <v>27.36</v>
      </c>
      <c r="J3248" s="272">
        <v>47007</v>
      </c>
      <c r="K3248" s="17">
        <f t="shared" si="252"/>
        <v>78</v>
      </c>
      <c r="L3248" s="283">
        <f t="shared" si="253"/>
        <v>6.5946643155287152E-7</v>
      </c>
      <c r="M3248" s="22">
        <f t="shared" si="254"/>
        <v>5.1438381661123981E-5</v>
      </c>
    </row>
    <row r="3249" spans="1:13">
      <c r="A3249" s="16">
        <f t="shared" si="251"/>
        <v>3242</v>
      </c>
      <c r="B3249" s="12" t="s">
        <v>403</v>
      </c>
      <c r="C3249" s="272">
        <v>45145</v>
      </c>
      <c r="D3249" s="272">
        <v>45158</v>
      </c>
      <c r="E3249" s="196">
        <f t="shared" si="255"/>
        <v>45151.5</v>
      </c>
      <c r="F3249" s="272">
        <v>45163</v>
      </c>
      <c r="G3249" s="272">
        <v>45163</v>
      </c>
      <c r="H3249" s="12" t="s">
        <v>166</v>
      </c>
      <c r="I3249" s="234">
        <v>19382.349999999999</v>
      </c>
      <c r="J3249" s="272">
        <v>47008</v>
      </c>
      <c r="K3249" s="17">
        <f t="shared" si="252"/>
        <v>12</v>
      </c>
      <c r="L3249" s="283">
        <f t="shared" si="253"/>
        <v>4.6717869845061397E-4</v>
      </c>
      <c r="M3249" s="22">
        <f t="shared" si="254"/>
        <v>5.6061443814073679E-3</v>
      </c>
    </row>
    <row r="3250" spans="1:13">
      <c r="A3250" s="16">
        <f t="shared" si="251"/>
        <v>3243</v>
      </c>
      <c r="B3250" s="12" t="s">
        <v>403</v>
      </c>
      <c r="C3250" s="272">
        <v>45145</v>
      </c>
      <c r="D3250" s="272">
        <v>45158</v>
      </c>
      <c r="E3250" s="196">
        <f t="shared" si="255"/>
        <v>45151.5</v>
      </c>
      <c r="F3250" s="272">
        <v>45163</v>
      </c>
      <c r="G3250" s="272">
        <v>45229</v>
      </c>
      <c r="H3250" s="12" t="s">
        <v>152</v>
      </c>
      <c r="I3250" s="234">
        <v>1.53</v>
      </c>
      <c r="J3250" s="272">
        <v>47009</v>
      </c>
      <c r="K3250" s="17">
        <f t="shared" si="252"/>
        <v>78</v>
      </c>
      <c r="L3250" s="283">
        <f t="shared" si="253"/>
        <v>3.6878057027627683E-8</v>
      </c>
      <c r="M3250" s="22">
        <f t="shared" si="254"/>
        <v>2.8764884481549591E-6</v>
      </c>
    </row>
    <row r="3251" spans="1:13">
      <c r="A3251" s="16">
        <f t="shared" si="251"/>
        <v>3244</v>
      </c>
      <c r="B3251" s="12" t="s">
        <v>403</v>
      </c>
      <c r="C3251" s="272">
        <v>45145</v>
      </c>
      <c r="D3251" s="272">
        <v>45158</v>
      </c>
      <c r="E3251" s="196">
        <f t="shared" si="255"/>
        <v>45151.5</v>
      </c>
      <c r="F3251" s="272">
        <v>45163</v>
      </c>
      <c r="G3251" s="272">
        <v>45229</v>
      </c>
      <c r="H3251" s="12" t="s">
        <v>152</v>
      </c>
      <c r="I3251" s="234">
        <v>3.35</v>
      </c>
      <c r="J3251" s="272">
        <v>47010</v>
      </c>
      <c r="K3251" s="17">
        <f t="shared" si="252"/>
        <v>78</v>
      </c>
      <c r="L3251" s="283">
        <f t="shared" si="253"/>
        <v>8.0746072576831856E-8</v>
      </c>
      <c r="M3251" s="22">
        <f t="shared" si="254"/>
        <v>6.2981936609928848E-6</v>
      </c>
    </row>
    <row r="3252" spans="1:13">
      <c r="A3252" s="16">
        <f t="shared" si="251"/>
        <v>3245</v>
      </c>
      <c r="B3252" s="12" t="s">
        <v>403</v>
      </c>
      <c r="C3252" s="272">
        <v>45145</v>
      </c>
      <c r="D3252" s="272">
        <v>45158</v>
      </c>
      <c r="E3252" s="196">
        <f t="shared" si="255"/>
        <v>45151.5</v>
      </c>
      <c r="F3252" s="272">
        <v>45163</v>
      </c>
      <c r="G3252" s="272">
        <v>45183</v>
      </c>
      <c r="H3252" s="12" t="s">
        <v>153</v>
      </c>
      <c r="I3252" s="234">
        <v>120.47</v>
      </c>
      <c r="J3252" s="272">
        <v>47011</v>
      </c>
      <c r="K3252" s="17">
        <f t="shared" si="252"/>
        <v>32</v>
      </c>
      <c r="L3252" s="283">
        <f t="shared" si="253"/>
        <v>2.9037251830838607E-6</v>
      </c>
      <c r="M3252" s="22">
        <f t="shared" si="254"/>
        <v>9.2919205858683543E-5</v>
      </c>
    </row>
    <row r="3253" spans="1:13">
      <c r="A3253" s="16">
        <f t="shared" si="251"/>
        <v>3246</v>
      </c>
      <c r="B3253" s="12" t="s">
        <v>403</v>
      </c>
      <c r="C3253" s="272">
        <v>45145</v>
      </c>
      <c r="D3253" s="272">
        <v>45158</v>
      </c>
      <c r="E3253" s="196">
        <f t="shared" si="255"/>
        <v>45151.5</v>
      </c>
      <c r="F3253" s="272">
        <v>45163</v>
      </c>
      <c r="G3253" s="272">
        <v>45229</v>
      </c>
      <c r="H3253" s="12" t="s">
        <v>152</v>
      </c>
      <c r="I3253" s="234">
        <v>0.56999999999999995</v>
      </c>
      <c r="J3253" s="272">
        <v>47012</v>
      </c>
      <c r="K3253" s="17">
        <f t="shared" si="252"/>
        <v>78</v>
      </c>
      <c r="L3253" s="283">
        <f t="shared" si="253"/>
        <v>1.3738883990684822E-8</v>
      </c>
      <c r="M3253" s="22">
        <f t="shared" si="254"/>
        <v>1.0716329512734161E-6</v>
      </c>
    </row>
    <row r="3254" spans="1:13">
      <c r="A3254" s="16">
        <f t="shared" si="251"/>
        <v>3247</v>
      </c>
      <c r="B3254" s="12" t="s">
        <v>403</v>
      </c>
      <c r="C3254" s="272">
        <v>45145</v>
      </c>
      <c r="D3254" s="272">
        <v>45158</v>
      </c>
      <c r="E3254" s="196">
        <f t="shared" si="255"/>
        <v>45151.5</v>
      </c>
      <c r="F3254" s="272">
        <v>45163</v>
      </c>
      <c r="G3254" s="272">
        <v>45183</v>
      </c>
      <c r="H3254" s="12" t="s">
        <v>152</v>
      </c>
      <c r="I3254" s="234">
        <v>9.17</v>
      </c>
      <c r="J3254" s="272">
        <v>47013</v>
      </c>
      <c r="K3254" s="17">
        <f t="shared" si="252"/>
        <v>32</v>
      </c>
      <c r="L3254" s="283">
        <f t="shared" si="253"/>
        <v>2.2102730911329796E-7</v>
      </c>
      <c r="M3254" s="22">
        <f t="shared" si="254"/>
        <v>7.0728738916255346E-6</v>
      </c>
    </row>
    <row r="3255" spans="1:13">
      <c r="A3255" s="16">
        <f t="shared" si="251"/>
        <v>3248</v>
      </c>
      <c r="B3255" s="12" t="s">
        <v>403</v>
      </c>
      <c r="C3255" s="272">
        <v>45145</v>
      </c>
      <c r="D3255" s="272">
        <v>45158</v>
      </c>
      <c r="E3255" s="196">
        <f t="shared" si="255"/>
        <v>45151.5</v>
      </c>
      <c r="F3255" s="272">
        <v>45163</v>
      </c>
      <c r="G3255" s="272">
        <v>45183</v>
      </c>
      <c r="H3255" s="12" t="s">
        <v>156</v>
      </c>
      <c r="I3255" s="234">
        <v>211.13</v>
      </c>
      <c r="J3255" s="272">
        <v>47014</v>
      </c>
      <c r="K3255" s="17">
        <f t="shared" si="252"/>
        <v>32</v>
      </c>
      <c r="L3255" s="283">
        <f t="shared" si="253"/>
        <v>5.0889308367601521E-6</v>
      </c>
      <c r="M3255" s="22">
        <f t="shared" si="254"/>
        <v>1.6284578677632487E-4</v>
      </c>
    </row>
    <row r="3256" spans="1:13">
      <c r="A3256" s="16">
        <f t="shared" si="251"/>
        <v>3249</v>
      </c>
      <c r="B3256" s="12" t="s">
        <v>403</v>
      </c>
      <c r="C3256" s="272">
        <v>45145</v>
      </c>
      <c r="D3256" s="272">
        <v>45158</v>
      </c>
      <c r="E3256" s="196">
        <f t="shared" si="255"/>
        <v>45151.5</v>
      </c>
      <c r="F3256" s="272">
        <v>45163</v>
      </c>
      <c r="G3256" s="272">
        <v>45174</v>
      </c>
      <c r="H3256" s="12" t="s">
        <v>152</v>
      </c>
      <c r="I3256" s="234">
        <v>393.62000000000006</v>
      </c>
      <c r="J3256" s="272">
        <v>47015</v>
      </c>
      <c r="K3256" s="17">
        <f t="shared" si="252"/>
        <v>23</v>
      </c>
      <c r="L3256" s="283">
        <f t="shared" si="253"/>
        <v>9.4875430112515108E-6</v>
      </c>
      <c r="M3256" s="22">
        <f t="shared" si="254"/>
        <v>2.1821348925878475E-4</v>
      </c>
    </row>
    <row r="3257" spans="1:13">
      <c r="A3257" s="16">
        <f t="shared" si="251"/>
        <v>3250</v>
      </c>
      <c r="B3257" s="12" t="s">
        <v>404</v>
      </c>
      <c r="C3257" s="272">
        <v>45144</v>
      </c>
      <c r="D3257" s="272">
        <v>45157</v>
      </c>
      <c r="E3257" s="196">
        <f t="shared" si="255"/>
        <v>45150.5</v>
      </c>
      <c r="F3257" s="272">
        <v>45163</v>
      </c>
      <c r="G3257" s="272">
        <v>45188</v>
      </c>
      <c r="H3257" s="12" t="s">
        <v>157</v>
      </c>
      <c r="I3257" s="234">
        <v>47.78</v>
      </c>
      <c r="J3257" s="272">
        <v>47016</v>
      </c>
      <c r="K3257" s="17">
        <f t="shared" si="252"/>
        <v>38</v>
      </c>
      <c r="L3257" s="283">
        <f t="shared" si="253"/>
        <v>1.1516559246928436E-6</v>
      </c>
      <c r="M3257" s="22">
        <f t="shared" si="254"/>
        <v>4.3762925138328059E-5</v>
      </c>
    </row>
    <row r="3258" spans="1:13">
      <c r="A3258" s="16">
        <f t="shared" si="251"/>
        <v>3251</v>
      </c>
      <c r="B3258" s="12" t="s">
        <v>403</v>
      </c>
      <c r="C3258" s="272">
        <v>45145</v>
      </c>
      <c r="D3258" s="272">
        <v>45158</v>
      </c>
      <c r="E3258" s="196">
        <f t="shared" si="255"/>
        <v>45151.5</v>
      </c>
      <c r="F3258" s="272">
        <v>45163</v>
      </c>
      <c r="G3258" s="272">
        <v>45183</v>
      </c>
      <c r="H3258" s="12" t="s">
        <v>153</v>
      </c>
      <c r="I3258" s="234">
        <v>147.43</v>
      </c>
      <c r="J3258" s="272">
        <v>47017</v>
      </c>
      <c r="K3258" s="17">
        <f t="shared" si="252"/>
        <v>32</v>
      </c>
      <c r="L3258" s="283">
        <f t="shared" si="253"/>
        <v>3.5535502925380064E-6</v>
      </c>
      <c r="M3258" s="22">
        <f t="shared" si="254"/>
        <v>1.137136093612162E-4</v>
      </c>
    </row>
    <row r="3259" spans="1:13">
      <c r="A3259" s="16">
        <f t="shared" si="251"/>
        <v>3252</v>
      </c>
      <c r="B3259" s="12" t="s">
        <v>403</v>
      </c>
      <c r="C3259" s="272">
        <v>45145</v>
      </c>
      <c r="D3259" s="272">
        <v>45158</v>
      </c>
      <c r="E3259" s="196">
        <f t="shared" si="255"/>
        <v>45151.5</v>
      </c>
      <c r="F3259" s="272">
        <v>45163</v>
      </c>
      <c r="G3259" s="272">
        <v>45229</v>
      </c>
      <c r="H3259" s="12" t="s">
        <v>152</v>
      </c>
      <c r="I3259" s="234">
        <v>59.97</v>
      </c>
      <c r="J3259" s="272">
        <v>47018</v>
      </c>
      <c r="K3259" s="17">
        <f t="shared" si="252"/>
        <v>78</v>
      </c>
      <c r="L3259" s="283">
        <f t="shared" si="253"/>
        <v>1.4454752156515244E-6</v>
      </c>
      <c r="M3259" s="22">
        <f t="shared" si="254"/>
        <v>1.1274706682081889E-4</v>
      </c>
    </row>
    <row r="3260" spans="1:13">
      <c r="A3260" s="16">
        <f t="shared" si="251"/>
        <v>3253</v>
      </c>
      <c r="B3260" s="12" t="s">
        <v>403</v>
      </c>
      <c r="C3260" s="272">
        <v>45145</v>
      </c>
      <c r="D3260" s="272">
        <v>45158</v>
      </c>
      <c r="E3260" s="196">
        <f t="shared" si="255"/>
        <v>45151.5</v>
      </c>
      <c r="F3260" s="272">
        <v>45163</v>
      </c>
      <c r="G3260" s="272">
        <v>45188</v>
      </c>
      <c r="H3260" s="12" t="s">
        <v>157</v>
      </c>
      <c r="I3260" s="234">
        <v>11.07</v>
      </c>
      <c r="J3260" s="272">
        <v>47019</v>
      </c>
      <c r="K3260" s="17">
        <f t="shared" si="252"/>
        <v>37</v>
      </c>
      <c r="L3260" s="283">
        <f t="shared" si="253"/>
        <v>2.6682358908224737E-7</v>
      </c>
      <c r="M3260" s="22">
        <f t="shared" si="254"/>
        <v>9.8724727960431537E-6</v>
      </c>
    </row>
    <row r="3261" spans="1:13">
      <c r="A3261" s="16">
        <f t="shared" si="251"/>
        <v>3254</v>
      </c>
      <c r="B3261" s="12" t="s">
        <v>404</v>
      </c>
      <c r="C3261" s="272">
        <v>45144</v>
      </c>
      <c r="D3261" s="272">
        <v>45157</v>
      </c>
      <c r="E3261" s="196">
        <f t="shared" si="255"/>
        <v>45150.5</v>
      </c>
      <c r="F3261" s="272">
        <v>45163</v>
      </c>
      <c r="G3261" s="272">
        <v>45188</v>
      </c>
      <c r="H3261" s="12" t="s">
        <v>157</v>
      </c>
      <c r="I3261" s="234">
        <v>61.59</v>
      </c>
      <c r="J3261" s="272">
        <v>47020</v>
      </c>
      <c r="K3261" s="17">
        <f t="shared" si="252"/>
        <v>38</v>
      </c>
      <c r="L3261" s="283">
        <f t="shared" si="253"/>
        <v>1.4845225701513655E-6</v>
      </c>
      <c r="M3261" s="22">
        <f t="shared" si="254"/>
        <v>5.6411857665751888E-5</v>
      </c>
    </row>
    <row r="3262" spans="1:13">
      <c r="A3262" s="16">
        <f t="shared" si="251"/>
        <v>3255</v>
      </c>
      <c r="B3262" s="12" t="s">
        <v>403</v>
      </c>
      <c r="C3262" s="272">
        <v>45145</v>
      </c>
      <c r="D3262" s="272">
        <v>45158</v>
      </c>
      <c r="E3262" s="196">
        <f t="shared" si="255"/>
        <v>45151.5</v>
      </c>
      <c r="F3262" s="272">
        <v>45163</v>
      </c>
      <c r="G3262" s="272">
        <v>45229</v>
      </c>
      <c r="H3262" s="12" t="s">
        <v>152</v>
      </c>
      <c r="I3262" s="234">
        <v>6.58</v>
      </c>
      <c r="J3262" s="272">
        <v>47021</v>
      </c>
      <c r="K3262" s="17">
        <f t="shared" si="252"/>
        <v>78</v>
      </c>
      <c r="L3262" s="283">
        <f t="shared" si="253"/>
        <v>1.5859974852404585E-7</v>
      </c>
      <c r="M3262" s="22">
        <f t="shared" si="254"/>
        <v>1.2370780384875576E-5</v>
      </c>
    </row>
    <row r="3263" spans="1:13">
      <c r="A3263" s="16">
        <f t="shared" si="251"/>
        <v>3256</v>
      </c>
      <c r="B3263" s="12" t="s">
        <v>403</v>
      </c>
      <c r="C3263" s="272">
        <v>45145</v>
      </c>
      <c r="D3263" s="272">
        <v>45158</v>
      </c>
      <c r="E3263" s="196">
        <f t="shared" si="255"/>
        <v>45151.5</v>
      </c>
      <c r="F3263" s="272">
        <v>45163</v>
      </c>
      <c r="G3263" s="272">
        <v>45188</v>
      </c>
      <c r="H3263" s="12" t="s">
        <v>157</v>
      </c>
      <c r="I3263" s="234">
        <v>21.66</v>
      </c>
      <c r="J3263" s="272">
        <v>47022</v>
      </c>
      <c r="K3263" s="17">
        <f t="shared" si="252"/>
        <v>37</v>
      </c>
      <c r="L3263" s="283">
        <f t="shared" si="253"/>
        <v>5.2207759164602332E-7</v>
      </c>
      <c r="M3263" s="22">
        <f t="shared" si="254"/>
        <v>1.9316870890902863E-5</v>
      </c>
    </row>
    <row r="3264" spans="1:13">
      <c r="A3264" s="16">
        <f t="shared" si="251"/>
        <v>3257</v>
      </c>
      <c r="B3264" s="12" t="s">
        <v>404</v>
      </c>
      <c r="C3264" s="272">
        <v>45144</v>
      </c>
      <c r="D3264" s="272">
        <v>45157</v>
      </c>
      <c r="E3264" s="196">
        <f t="shared" si="255"/>
        <v>45150.5</v>
      </c>
      <c r="F3264" s="272">
        <v>45163</v>
      </c>
      <c r="G3264" s="272">
        <v>45188</v>
      </c>
      <c r="H3264" s="12" t="s">
        <v>157</v>
      </c>
      <c r="I3264" s="234">
        <v>31.71</v>
      </c>
      <c r="J3264" s="272">
        <v>47023</v>
      </c>
      <c r="K3264" s="17">
        <f t="shared" si="252"/>
        <v>38</v>
      </c>
      <c r="L3264" s="283">
        <f t="shared" si="253"/>
        <v>7.6431580937651885E-7</v>
      </c>
      <c r="M3264" s="22">
        <f t="shared" si="254"/>
        <v>2.9044000756307718E-5</v>
      </c>
    </row>
    <row r="3265" spans="1:13">
      <c r="A3265" s="16">
        <f t="shared" si="251"/>
        <v>3258</v>
      </c>
      <c r="B3265" s="12" t="s">
        <v>403</v>
      </c>
      <c r="C3265" s="272">
        <v>45145</v>
      </c>
      <c r="D3265" s="272">
        <v>45158</v>
      </c>
      <c r="E3265" s="196">
        <f t="shared" si="255"/>
        <v>45151.5</v>
      </c>
      <c r="F3265" s="272">
        <v>45163</v>
      </c>
      <c r="G3265" s="272">
        <v>45188</v>
      </c>
      <c r="H3265" s="12" t="s">
        <v>157</v>
      </c>
      <c r="I3265" s="234">
        <v>57.980000000000004</v>
      </c>
      <c r="J3265" s="272">
        <v>47024</v>
      </c>
      <c r="K3265" s="17">
        <f t="shared" si="252"/>
        <v>37</v>
      </c>
      <c r="L3265" s="283">
        <f t="shared" si="253"/>
        <v>1.3975096382103617E-6</v>
      </c>
      <c r="M3265" s="22">
        <f t="shared" si="254"/>
        <v>5.1707856613783384E-5</v>
      </c>
    </row>
    <row r="3266" spans="1:13">
      <c r="A3266" s="16">
        <f t="shared" si="251"/>
        <v>3259</v>
      </c>
      <c r="B3266" s="12" t="s">
        <v>404</v>
      </c>
      <c r="C3266" s="272">
        <v>45144</v>
      </c>
      <c r="D3266" s="272">
        <v>45157</v>
      </c>
      <c r="E3266" s="196">
        <f t="shared" si="255"/>
        <v>45150.5</v>
      </c>
      <c r="F3266" s="272">
        <v>45163</v>
      </c>
      <c r="G3266" s="272">
        <v>45188</v>
      </c>
      <c r="H3266" s="12" t="s">
        <v>157</v>
      </c>
      <c r="I3266" s="234">
        <v>224.04999999999998</v>
      </c>
      <c r="J3266" s="272">
        <v>47025</v>
      </c>
      <c r="K3266" s="17">
        <f t="shared" si="252"/>
        <v>38</v>
      </c>
      <c r="L3266" s="283">
        <f t="shared" si="253"/>
        <v>5.400345540549008E-6</v>
      </c>
      <c r="M3266" s="22">
        <f t="shared" si="254"/>
        <v>2.0521313054086231E-4</v>
      </c>
    </row>
    <row r="3267" spans="1:13">
      <c r="A3267" s="16">
        <f t="shared" si="251"/>
        <v>3260</v>
      </c>
      <c r="B3267" s="12" t="s">
        <v>403</v>
      </c>
      <c r="C3267" s="272">
        <v>45145</v>
      </c>
      <c r="D3267" s="272">
        <v>45158</v>
      </c>
      <c r="E3267" s="196">
        <f t="shared" si="255"/>
        <v>45151.5</v>
      </c>
      <c r="F3267" s="272">
        <v>45163</v>
      </c>
      <c r="G3267" s="272">
        <v>45229</v>
      </c>
      <c r="H3267" s="12" t="s">
        <v>152</v>
      </c>
      <c r="I3267" s="234">
        <v>0.64</v>
      </c>
      <c r="J3267" s="272">
        <v>47026</v>
      </c>
      <c r="K3267" s="17">
        <f t="shared" si="252"/>
        <v>78</v>
      </c>
      <c r="L3267" s="283">
        <f t="shared" si="253"/>
        <v>1.5426115357961906E-8</v>
      </c>
      <c r="M3267" s="22">
        <f t="shared" si="254"/>
        <v>1.2032369979210287E-6</v>
      </c>
    </row>
    <row r="3268" spans="1:13">
      <c r="A3268" s="16">
        <f t="shared" si="251"/>
        <v>3261</v>
      </c>
      <c r="B3268" s="12" t="s">
        <v>403</v>
      </c>
      <c r="C3268" s="272">
        <v>45145</v>
      </c>
      <c r="D3268" s="272">
        <v>45158</v>
      </c>
      <c r="E3268" s="196">
        <f t="shared" si="255"/>
        <v>45151.5</v>
      </c>
      <c r="F3268" s="272">
        <v>45163</v>
      </c>
      <c r="G3268" s="272">
        <v>45167</v>
      </c>
      <c r="H3268" s="12" t="s">
        <v>164</v>
      </c>
      <c r="I3268" s="234">
        <v>185.05</v>
      </c>
      <c r="J3268" s="272">
        <v>47027</v>
      </c>
      <c r="K3268" s="17">
        <f t="shared" si="252"/>
        <v>16</v>
      </c>
      <c r="L3268" s="283">
        <f t="shared" si="253"/>
        <v>4.4603166359232047E-6</v>
      </c>
      <c r="M3268" s="22">
        <f t="shared" si="254"/>
        <v>7.1365066174771275E-5</v>
      </c>
    </row>
    <row r="3269" spans="1:13">
      <c r="A3269" s="16">
        <f t="shared" si="251"/>
        <v>3262</v>
      </c>
      <c r="B3269" s="12" t="s">
        <v>404</v>
      </c>
      <c r="C3269" s="272">
        <v>45144</v>
      </c>
      <c r="D3269" s="272">
        <v>45157</v>
      </c>
      <c r="E3269" s="196">
        <f t="shared" si="255"/>
        <v>45150.5</v>
      </c>
      <c r="F3269" s="272">
        <v>45163</v>
      </c>
      <c r="G3269" s="272">
        <v>45188</v>
      </c>
      <c r="H3269" s="12" t="s">
        <v>157</v>
      </c>
      <c r="I3269" s="234">
        <v>80.05</v>
      </c>
      <c r="J3269" s="272">
        <v>47028</v>
      </c>
      <c r="K3269" s="17">
        <f t="shared" si="252"/>
        <v>38</v>
      </c>
      <c r="L3269" s="283">
        <f t="shared" si="253"/>
        <v>1.9294695850075788E-6</v>
      </c>
      <c r="M3269" s="22">
        <f t="shared" si="254"/>
        <v>7.3319844230287993E-5</v>
      </c>
    </row>
    <row r="3270" spans="1:13">
      <c r="A3270" s="16">
        <f t="shared" si="251"/>
        <v>3263</v>
      </c>
      <c r="B3270" s="12" t="s">
        <v>403</v>
      </c>
      <c r="C3270" s="272">
        <v>45145</v>
      </c>
      <c r="D3270" s="272">
        <v>45158</v>
      </c>
      <c r="E3270" s="196">
        <f t="shared" si="255"/>
        <v>45151.5</v>
      </c>
      <c r="F3270" s="272">
        <v>45163</v>
      </c>
      <c r="G3270" s="272">
        <v>45188</v>
      </c>
      <c r="H3270" s="12" t="s">
        <v>157</v>
      </c>
      <c r="I3270" s="234">
        <v>18.05</v>
      </c>
      <c r="J3270" s="272">
        <v>47029</v>
      </c>
      <c r="K3270" s="17">
        <f t="shared" si="252"/>
        <v>37</v>
      </c>
      <c r="L3270" s="283">
        <f t="shared" si="253"/>
        <v>4.350646597050194E-7</v>
      </c>
      <c r="M3270" s="22">
        <f t="shared" si="254"/>
        <v>1.6097392409085716E-5</v>
      </c>
    </row>
    <row r="3271" spans="1:13">
      <c r="A3271" s="16">
        <f t="shared" si="251"/>
        <v>3264</v>
      </c>
      <c r="B3271" s="12" t="s">
        <v>404</v>
      </c>
      <c r="C3271" s="272">
        <v>45144</v>
      </c>
      <c r="D3271" s="272">
        <v>45157</v>
      </c>
      <c r="E3271" s="196">
        <f t="shared" si="255"/>
        <v>45150.5</v>
      </c>
      <c r="F3271" s="272">
        <v>45163</v>
      </c>
      <c r="G3271" s="272">
        <v>45188</v>
      </c>
      <c r="H3271" s="12" t="s">
        <v>157</v>
      </c>
      <c r="I3271" s="234">
        <v>33.85</v>
      </c>
      <c r="J3271" s="272">
        <v>47030</v>
      </c>
      <c r="K3271" s="17">
        <f t="shared" si="252"/>
        <v>38</v>
      </c>
      <c r="L3271" s="283">
        <f t="shared" si="253"/>
        <v>8.1589688260470403E-7</v>
      </c>
      <c r="M3271" s="22">
        <f t="shared" si="254"/>
        <v>3.1004081538978752E-5</v>
      </c>
    </row>
    <row r="3272" spans="1:13">
      <c r="A3272" s="16">
        <f t="shared" si="251"/>
        <v>3265</v>
      </c>
      <c r="B3272" s="12" t="s">
        <v>403</v>
      </c>
      <c r="C3272" s="272">
        <v>45145</v>
      </c>
      <c r="D3272" s="272">
        <v>45158</v>
      </c>
      <c r="E3272" s="196">
        <f t="shared" si="255"/>
        <v>45151.5</v>
      </c>
      <c r="F3272" s="272">
        <v>45163</v>
      </c>
      <c r="G3272" s="272">
        <v>45174</v>
      </c>
      <c r="H3272" s="12" t="s">
        <v>156</v>
      </c>
      <c r="I3272" s="234">
        <v>23.07</v>
      </c>
      <c r="J3272" s="272">
        <v>47031</v>
      </c>
      <c r="K3272" s="17">
        <f t="shared" si="252"/>
        <v>23</v>
      </c>
      <c r="L3272" s="283">
        <f t="shared" si="253"/>
        <v>5.5606325204403307E-7</v>
      </c>
      <c r="M3272" s="22">
        <f t="shared" si="254"/>
        <v>1.2789454797012761E-5</v>
      </c>
    </row>
    <row r="3273" spans="1:13">
      <c r="A3273" s="16">
        <f t="shared" ref="A3273:A3336" si="256">A3272+1</f>
        <v>3266</v>
      </c>
      <c r="B3273" s="12" t="s">
        <v>403</v>
      </c>
      <c r="C3273" s="272">
        <v>45145</v>
      </c>
      <c r="D3273" s="272">
        <v>45158</v>
      </c>
      <c r="E3273" s="196">
        <f t="shared" si="255"/>
        <v>45151.5</v>
      </c>
      <c r="F3273" s="272">
        <v>45163</v>
      </c>
      <c r="G3273" s="272">
        <v>45183</v>
      </c>
      <c r="H3273" s="12" t="s">
        <v>164</v>
      </c>
      <c r="I3273" s="234">
        <v>66</v>
      </c>
      <c r="J3273" s="272">
        <v>47032</v>
      </c>
      <c r="K3273" s="17">
        <f t="shared" si="252"/>
        <v>32</v>
      </c>
      <c r="L3273" s="283">
        <f t="shared" si="253"/>
        <v>1.5908181462898217E-6</v>
      </c>
      <c r="M3273" s="22">
        <f t="shared" si="254"/>
        <v>5.0906180681274294E-5</v>
      </c>
    </row>
    <row r="3274" spans="1:13">
      <c r="A3274" s="16">
        <f t="shared" si="256"/>
        <v>3267</v>
      </c>
      <c r="B3274" s="12" t="s">
        <v>403</v>
      </c>
      <c r="C3274" s="272">
        <v>45145</v>
      </c>
      <c r="D3274" s="272">
        <v>45158</v>
      </c>
      <c r="E3274" s="196">
        <f t="shared" si="255"/>
        <v>45151.5</v>
      </c>
      <c r="F3274" s="272">
        <v>45163</v>
      </c>
      <c r="G3274" s="272">
        <v>45229</v>
      </c>
      <c r="H3274" s="12" t="s">
        <v>152</v>
      </c>
      <c r="I3274" s="234">
        <v>126.19</v>
      </c>
      <c r="J3274" s="272">
        <v>47033</v>
      </c>
      <c r="K3274" s="17">
        <f t="shared" ref="K3274:K3337" si="257">(G3274-D3274)+((D3274-C3274+1)/2)</f>
        <v>78</v>
      </c>
      <c r="L3274" s="283">
        <f t="shared" ref="L3274:L3337" si="258">I3274/$I$4859</f>
        <v>3.0415960890956452E-6</v>
      </c>
      <c r="M3274" s="22">
        <f t="shared" ref="M3274:M3337" si="259">L3274*K3274</f>
        <v>2.3724449494946033E-4</v>
      </c>
    </row>
    <row r="3275" spans="1:13">
      <c r="A3275" s="16">
        <f t="shared" si="256"/>
        <v>3268</v>
      </c>
      <c r="B3275" s="12" t="s">
        <v>403</v>
      </c>
      <c r="C3275" s="272">
        <v>45145</v>
      </c>
      <c r="D3275" s="272">
        <v>45158</v>
      </c>
      <c r="E3275" s="196">
        <f t="shared" si="255"/>
        <v>45151.5</v>
      </c>
      <c r="F3275" s="272">
        <v>45163</v>
      </c>
      <c r="G3275" s="272">
        <v>45229</v>
      </c>
      <c r="H3275" s="12" t="s">
        <v>152</v>
      </c>
      <c r="I3275" s="234">
        <v>7.8</v>
      </c>
      <c r="J3275" s="272">
        <v>47034</v>
      </c>
      <c r="K3275" s="17">
        <f t="shared" si="257"/>
        <v>78</v>
      </c>
      <c r="L3275" s="283">
        <f t="shared" si="258"/>
        <v>1.8800578092516074E-7</v>
      </c>
      <c r="M3275" s="22">
        <f t="shared" si="259"/>
        <v>1.4664450912162539E-5</v>
      </c>
    </row>
    <row r="3276" spans="1:13">
      <c r="A3276" s="16">
        <f t="shared" si="256"/>
        <v>3269</v>
      </c>
      <c r="B3276" s="12" t="s">
        <v>403</v>
      </c>
      <c r="C3276" s="272">
        <v>45145</v>
      </c>
      <c r="D3276" s="272">
        <v>45158</v>
      </c>
      <c r="E3276" s="196">
        <f t="shared" si="255"/>
        <v>45151.5</v>
      </c>
      <c r="F3276" s="272">
        <v>45163</v>
      </c>
      <c r="G3276" s="272">
        <v>45183</v>
      </c>
      <c r="H3276" s="12" t="s">
        <v>153</v>
      </c>
      <c r="I3276" s="234">
        <v>24.39</v>
      </c>
      <c r="J3276" s="272">
        <v>47035</v>
      </c>
      <c r="K3276" s="17">
        <f t="shared" si="257"/>
        <v>32</v>
      </c>
      <c r="L3276" s="283">
        <f t="shared" si="258"/>
        <v>5.8787961496982951E-7</v>
      </c>
      <c r="M3276" s="22">
        <f t="shared" si="259"/>
        <v>1.8812147679034544E-5</v>
      </c>
    </row>
    <row r="3277" spans="1:13">
      <c r="A3277" s="16">
        <f t="shared" si="256"/>
        <v>3270</v>
      </c>
      <c r="B3277" s="12" t="s">
        <v>403</v>
      </c>
      <c r="C3277" s="272">
        <v>45159</v>
      </c>
      <c r="D3277" s="272">
        <v>45172</v>
      </c>
      <c r="E3277" s="196">
        <f t="shared" si="255"/>
        <v>45165.5</v>
      </c>
      <c r="F3277" s="272">
        <v>45177</v>
      </c>
      <c r="G3277" s="272">
        <v>45229</v>
      </c>
      <c r="H3277" s="12" t="s">
        <v>152</v>
      </c>
      <c r="I3277" s="234">
        <v>45.02</v>
      </c>
      <c r="J3277" s="272">
        <v>47036</v>
      </c>
      <c r="K3277" s="17">
        <f t="shared" si="257"/>
        <v>64</v>
      </c>
      <c r="L3277" s="283">
        <f t="shared" si="258"/>
        <v>1.085130802211633E-6</v>
      </c>
      <c r="M3277" s="22">
        <f t="shared" si="259"/>
        <v>6.9448371341544513E-5</v>
      </c>
    </row>
    <row r="3278" spans="1:13">
      <c r="A3278" s="16">
        <f t="shared" si="256"/>
        <v>3271</v>
      </c>
      <c r="B3278" s="12" t="s">
        <v>403</v>
      </c>
      <c r="C3278" s="272">
        <v>45159</v>
      </c>
      <c r="D3278" s="272">
        <v>45172</v>
      </c>
      <c r="E3278" s="196">
        <f t="shared" si="255"/>
        <v>45165.5</v>
      </c>
      <c r="F3278" s="272">
        <v>45177</v>
      </c>
      <c r="G3278" s="272">
        <v>45229</v>
      </c>
      <c r="H3278" s="12" t="s">
        <v>152</v>
      </c>
      <c r="I3278" s="234">
        <v>4.3100000000000005</v>
      </c>
      <c r="J3278" s="272">
        <v>47037</v>
      </c>
      <c r="K3278" s="17">
        <f t="shared" si="257"/>
        <v>64</v>
      </c>
      <c r="L3278" s="283">
        <f t="shared" si="258"/>
        <v>1.0388524561377473E-7</v>
      </c>
      <c r="M3278" s="22">
        <f t="shared" si="259"/>
        <v>6.6486557192815829E-6</v>
      </c>
    </row>
    <row r="3279" spans="1:13">
      <c r="A3279" s="16">
        <f t="shared" si="256"/>
        <v>3272</v>
      </c>
      <c r="B3279" s="12" t="s">
        <v>403</v>
      </c>
      <c r="C3279" s="272">
        <v>45159</v>
      </c>
      <c r="D3279" s="272">
        <v>45172</v>
      </c>
      <c r="E3279" s="196">
        <f t="shared" si="255"/>
        <v>45165.5</v>
      </c>
      <c r="F3279" s="272">
        <v>45177</v>
      </c>
      <c r="G3279" s="272">
        <v>45218</v>
      </c>
      <c r="H3279" s="12" t="s">
        <v>157</v>
      </c>
      <c r="I3279" s="234">
        <v>23.76</v>
      </c>
      <c r="J3279" s="272">
        <v>47038</v>
      </c>
      <c r="K3279" s="17">
        <f t="shared" si="257"/>
        <v>53</v>
      </c>
      <c r="L3279" s="283">
        <f t="shared" si="258"/>
        <v>5.7269453266433578E-7</v>
      </c>
      <c r="M3279" s="22">
        <f t="shared" si="259"/>
        <v>3.0352810231209795E-5</v>
      </c>
    </row>
    <row r="3280" spans="1:13">
      <c r="A3280" s="16">
        <f t="shared" si="256"/>
        <v>3273</v>
      </c>
      <c r="B3280" s="12" t="s">
        <v>404</v>
      </c>
      <c r="C3280" s="272">
        <v>45158</v>
      </c>
      <c r="D3280" s="272">
        <v>45171</v>
      </c>
      <c r="E3280" s="196">
        <f t="shared" si="255"/>
        <v>45164.5</v>
      </c>
      <c r="F3280" s="272">
        <v>45177</v>
      </c>
      <c r="G3280" s="272">
        <v>45218</v>
      </c>
      <c r="H3280" s="12" t="s">
        <v>157</v>
      </c>
      <c r="I3280" s="234">
        <v>150.17000000000002</v>
      </c>
      <c r="J3280" s="272">
        <v>47039</v>
      </c>
      <c r="K3280" s="17">
        <f t="shared" si="257"/>
        <v>54</v>
      </c>
      <c r="L3280" s="283">
        <f t="shared" si="258"/>
        <v>3.6195933489142811E-6</v>
      </c>
      <c r="M3280" s="22">
        <f t="shared" si="259"/>
        <v>1.9545804084137119E-4</v>
      </c>
    </row>
    <row r="3281" spans="1:13">
      <c r="A3281" s="16">
        <f t="shared" si="256"/>
        <v>3274</v>
      </c>
      <c r="B3281" s="12" t="s">
        <v>403</v>
      </c>
      <c r="C3281" s="272">
        <v>45159</v>
      </c>
      <c r="D3281" s="272">
        <v>45172</v>
      </c>
      <c r="E3281" s="196">
        <f t="shared" si="255"/>
        <v>45165.5</v>
      </c>
      <c r="F3281" s="272">
        <v>45177</v>
      </c>
      <c r="G3281" s="272">
        <v>45188</v>
      </c>
      <c r="H3281" s="12" t="s">
        <v>152</v>
      </c>
      <c r="I3281" s="234">
        <v>12.96</v>
      </c>
      <c r="J3281" s="272">
        <v>47040</v>
      </c>
      <c r="K3281" s="17">
        <f t="shared" si="257"/>
        <v>23</v>
      </c>
      <c r="L3281" s="283">
        <f t="shared" si="258"/>
        <v>3.1237883599872861E-7</v>
      </c>
      <c r="M3281" s="22">
        <f t="shared" si="259"/>
        <v>7.184713227970758E-6</v>
      </c>
    </row>
    <row r="3282" spans="1:13">
      <c r="A3282" s="16">
        <f t="shared" si="256"/>
        <v>3275</v>
      </c>
      <c r="B3282" s="12" t="s">
        <v>403</v>
      </c>
      <c r="C3282" s="272">
        <v>45159</v>
      </c>
      <c r="D3282" s="272">
        <v>45172</v>
      </c>
      <c r="E3282" s="196">
        <f t="shared" si="255"/>
        <v>45165.5</v>
      </c>
      <c r="F3282" s="272">
        <v>45177</v>
      </c>
      <c r="G3282" s="272">
        <v>45229</v>
      </c>
      <c r="H3282" s="12" t="s">
        <v>152</v>
      </c>
      <c r="I3282" s="234">
        <v>52.760000000000005</v>
      </c>
      <c r="J3282" s="272">
        <v>47041</v>
      </c>
      <c r="K3282" s="17">
        <f t="shared" si="257"/>
        <v>64</v>
      </c>
      <c r="L3282" s="283">
        <f t="shared" si="258"/>
        <v>1.2716903848219848E-6</v>
      </c>
      <c r="M3282" s="22">
        <f t="shared" si="259"/>
        <v>8.1388184628607027E-5</v>
      </c>
    </row>
    <row r="3283" spans="1:13">
      <c r="A3283" s="16">
        <f t="shared" si="256"/>
        <v>3276</v>
      </c>
      <c r="B3283" s="12" t="s">
        <v>403</v>
      </c>
      <c r="C3283" s="272">
        <v>45159</v>
      </c>
      <c r="D3283" s="272">
        <v>45172</v>
      </c>
      <c r="E3283" s="196">
        <f t="shared" si="255"/>
        <v>45165.5</v>
      </c>
      <c r="F3283" s="272">
        <v>45177</v>
      </c>
      <c r="G3283" s="272">
        <v>45229</v>
      </c>
      <c r="H3283" s="12" t="s">
        <v>152</v>
      </c>
      <c r="I3283" s="234">
        <v>1.67</v>
      </c>
      <c r="J3283" s="272">
        <v>47042</v>
      </c>
      <c r="K3283" s="17">
        <f t="shared" si="257"/>
        <v>64</v>
      </c>
      <c r="L3283" s="283">
        <f t="shared" si="258"/>
        <v>4.0252519762181851E-8</v>
      </c>
      <c r="M3283" s="22">
        <f t="shared" si="259"/>
        <v>2.5761612647796384E-6</v>
      </c>
    </row>
    <row r="3284" spans="1:13">
      <c r="A3284" s="16">
        <f t="shared" si="256"/>
        <v>3277</v>
      </c>
      <c r="B3284" s="12" t="s">
        <v>403</v>
      </c>
      <c r="C3284" s="272">
        <v>45159</v>
      </c>
      <c r="D3284" s="272">
        <v>45172</v>
      </c>
      <c r="E3284" s="196">
        <f t="shared" si="255"/>
        <v>45165.5</v>
      </c>
      <c r="F3284" s="272">
        <v>45177</v>
      </c>
      <c r="G3284" s="272">
        <v>45229</v>
      </c>
      <c r="H3284" s="12" t="s">
        <v>156</v>
      </c>
      <c r="I3284" s="234">
        <v>40.64</v>
      </c>
      <c r="J3284" s="272">
        <v>47043</v>
      </c>
      <c r="K3284" s="17">
        <f t="shared" si="257"/>
        <v>64</v>
      </c>
      <c r="L3284" s="283">
        <f t="shared" si="258"/>
        <v>9.7955832523058103E-7</v>
      </c>
      <c r="M3284" s="22">
        <f t="shared" si="259"/>
        <v>6.2691732814757186E-5</v>
      </c>
    </row>
    <row r="3285" spans="1:13">
      <c r="A3285" s="16">
        <f t="shared" si="256"/>
        <v>3278</v>
      </c>
      <c r="B3285" s="12" t="s">
        <v>403</v>
      </c>
      <c r="C3285" s="272">
        <v>45159</v>
      </c>
      <c r="D3285" s="272">
        <v>45172</v>
      </c>
      <c r="E3285" s="196">
        <f t="shared" si="255"/>
        <v>45165.5</v>
      </c>
      <c r="F3285" s="272">
        <v>45177</v>
      </c>
      <c r="G3285" s="272">
        <v>45218</v>
      </c>
      <c r="H3285" s="12" t="s">
        <v>157</v>
      </c>
      <c r="I3285" s="234">
        <v>23.18</v>
      </c>
      <c r="J3285" s="272">
        <v>47044</v>
      </c>
      <c r="K3285" s="17">
        <f t="shared" si="257"/>
        <v>53</v>
      </c>
      <c r="L3285" s="283">
        <f t="shared" si="258"/>
        <v>5.5871461562118285E-7</v>
      </c>
      <c r="M3285" s="22">
        <f t="shared" si="259"/>
        <v>2.9611874627922691E-5</v>
      </c>
    </row>
    <row r="3286" spans="1:13">
      <c r="A3286" s="16">
        <f t="shared" si="256"/>
        <v>3279</v>
      </c>
      <c r="B3286" s="12" t="s">
        <v>404</v>
      </c>
      <c r="C3286" s="272">
        <v>45158</v>
      </c>
      <c r="D3286" s="272">
        <v>45171</v>
      </c>
      <c r="E3286" s="196">
        <f t="shared" si="255"/>
        <v>45164.5</v>
      </c>
      <c r="F3286" s="272">
        <v>45177</v>
      </c>
      <c r="G3286" s="272">
        <v>45218</v>
      </c>
      <c r="H3286" s="12" t="s">
        <v>157</v>
      </c>
      <c r="I3286" s="234">
        <v>160.49</v>
      </c>
      <c r="J3286" s="272">
        <v>47045</v>
      </c>
      <c r="K3286" s="17">
        <f t="shared" si="257"/>
        <v>54</v>
      </c>
      <c r="L3286" s="283">
        <f t="shared" si="258"/>
        <v>3.8683394590614166E-6</v>
      </c>
      <c r="M3286" s="22">
        <f t="shared" si="259"/>
        <v>2.088903307893165E-4</v>
      </c>
    </row>
    <row r="3287" spans="1:13">
      <c r="A3287" s="16">
        <f t="shared" si="256"/>
        <v>3280</v>
      </c>
      <c r="B3287" s="12" t="s">
        <v>403</v>
      </c>
      <c r="C3287" s="272">
        <v>45159</v>
      </c>
      <c r="D3287" s="272">
        <v>45172</v>
      </c>
      <c r="E3287" s="196">
        <f t="shared" si="255"/>
        <v>45165.5</v>
      </c>
      <c r="F3287" s="272">
        <v>45177</v>
      </c>
      <c r="G3287" s="272">
        <v>45229</v>
      </c>
      <c r="H3287" s="12" t="s">
        <v>153</v>
      </c>
      <c r="I3287" s="234">
        <v>85.669999999999987</v>
      </c>
      <c r="J3287" s="272">
        <v>47046</v>
      </c>
      <c r="K3287" s="17">
        <f t="shared" si="257"/>
        <v>64</v>
      </c>
      <c r="L3287" s="283">
        <f t="shared" si="258"/>
        <v>2.0649301604946817E-6</v>
      </c>
      <c r="M3287" s="22">
        <f t="shared" si="259"/>
        <v>1.3215553027165963E-4</v>
      </c>
    </row>
    <row r="3288" spans="1:13">
      <c r="A3288" s="16">
        <f t="shared" si="256"/>
        <v>3281</v>
      </c>
      <c r="B3288" s="12" t="s">
        <v>403</v>
      </c>
      <c r="C3288" s="272">
        <v>45159</v>
      </c>
      <c r="D3288" s="272">
        <v>45172</v>
      </c>
      <c r="E3288" s="196">
        <f t="shared" si="255"/>
        <v>45165.5</v>
      </c>
      <c r="F3288" s="272">
        <v>45177</v>
      </c>
      <c r="G3288" s="272">
        <v>45229</v>
      </c>
      <c r="H3288" s="12" t="s">
        <v>154</v>
      </c>
      <c r="I3288" s="234">
        <v>638.6600000000002</v>
      </c>
      <c r="J3288" s="272">
        <v>47047</v>
      </c>
      <c r="K3288" s="17">
        <f t="shared" si="257"/>
        <v>64</v>
      </c>
      <c r="L3288" s="283">
        <f t="shared" si="258"/>
        <v>1.5393816928931179E-5</v>
      </c>
      <c r="M3288" s="22">
        <f t="shared" si="259"/>
        <v>9.8520428345159547E-4</v>
      </c>
    </row>
    <row r="3289" spans="1:13">
      <c r="A3289" s="16">
        <f t="shared" si="256"/>
        <v>3282</v>
      </c>
      <c r="B3289" s="12" t="s">
        <v>403</v>
      </c>
      <c r="C3289" s="272">
        <v>45159</v>
      </c>
      <c r="D3289" s="272">
        <v>45172</v>
      </c>
      <c r="E3289" s="196">
        <f t="shared" si="255"/>
        <v>45165.5</v>
      </c>
      <c r="F3289" s="272">
        <v>45177</v>
      </c>
      <c r="G3289" s="272">
        <v>45229</v>
      </c>
      <c r="H3289" s="12" t="s">
        <v>155</v>
      </c>
      <c r="I3289" s="234">
        <v>33.279999999999994</v>
      </c>
      <c r="J3289" s="272">
        <v>47048</v>
      </c>
      <c r="K3289" s="17">
        <f t="shared" si="257"/>
        <v>64</v>
      </c>
      <c r="L3289" s="283">
        <f t="shared" si="258"/>
        <v>8.0215799861401897E-7</v>
      </c>
      <c r="M3289" s="22">
        <f t="shared" si="259"/>
        <v>5.1338111911297214E-5</v>
      </c>
    </row>
    <row r="3290" spans="1:13">
      <c r="A3290" s="16">
        <f t="shared" si="256"/>
        <v>3283</v>
      </c>
      <c r="B3290" s="12" t="s">
        <v>403</v>
      </c>
      <c r="C3290" s="272">
        <v>45159</v>
      </c>
      <c r="D3290" s="272">
        <v>45172</v>
      </c>
      <c r="E3290" s="196">
        <f t="shared" si="255"/>
        <v>45165.5</v>
      </c>
      <c r="F3290" s="272">
        <v>45177</v>
      </c>
      <c r="G3290" s="272">
        <v>45229</v>
      </c>
      <c r="H3290" s="12" t="s">
        <v>154</v>
      </c>
      <c r="I3290" s="234">
        <v>128.29999999999998</v>
      </c>
      <c r="J3290" s="272">
        <v>47049</v>
      </c>
      <c r="K3290" s="17">
        <f t="shared" si="257"/>
        <v>64</v>
      </c>
      <c r="L3290" s="283">
        <f t="shared" si="258"/>
        <v>3.0924540631664254E-6</v>
      </c>
      <c r="M3290" s="22">
        <f t="shared" si="259"/>
        <v>1.9791706004265123E-4</v>
      </c>
    </row>
    <row r="3291" spans="1:13">
      <c r="A3291" s="16">
        <f t="shared" si="256"/>
        <v>3284</v>
      </c>
      <c r="B3291" s="12" t="s">
        <v>403</v>
      </c>
      <c r="C3291" s="272">
        <v>45159</v>
      </c>
      <c r="D3291" s="272">
        <v>45172</v>
      </c>
      <c r="E3291" s="196">
        <f t="shared" si="255"/>
        <v>45165.5</v>
      </c>
      <c r="F3291" s="272">
        <v>45177</v>
      </c>
      <c r="G3291" s="272">
        <v>45212</v>
      </c>
      <c r="H3291" s="12" t="s">
        <v>153</v>
      </c>
      <c r="I3291" s="234">
        <v>34.65</v>
      </c>
      <c r="J3291" s="272">
        <v>47050</v>
      </c>
      <c r="K3291" s="17">
        <f t="shared" si="257"/>
        <v>47</v>
      </c>
      <c r="L3291" s="283">
        <f t="shared" si="258"/>
        <v>8.3517952680215631E-7</v>
      </c>
      <c r="M3291" s="22">
        <f t="shared" si="259"/>
        <v>3.9253437759701344E-5</v>
      </c>
    </row>
    <row r="3292" spans="1:13">
      <c r="A3292" s="16">
        <f t="shared" si="256"/>
        <v>3285</v>
      </c>
      <c r="B3292" s="12" t="s">
        <v>403</v>
      </c>
      <c r="C3292" s="272">
        <v>45159</v>
      </c>
      <c r="D3292" s="272">
        <v>45172</v>
      </c>
      <c r="E3292" s="196">
        <f t="shared" si="255"/>
        <v>45165.5</v>
      </c>
      <c r="F3292" s="272">
        <v>45177</v>
      </c>
      <c r="G3292" s="272">
        <v>45211</v>
      </c>
      <c r="H3292" s="12" t="s">
        <v>152</v>
      </c>
      <c r="I3292" s="234">
        <v>33.620000000000005</v>
      </c>
      <c r="J3292" s="272">
        <v>47051</v>
      </c>
      <c r="K3292" s="17">
        <f t="shared" si="257"/>
        <v>46</v>
      </c>
      <c r="L3292" s="283">
        <f t="shared" si="258"/>
        <v>8.103531223979365E-7</v>
      </c>
      <c r="M3292" s="22">
        <f t="shared" si="259"/>
        <v>3.7276243630305078E-5</v>
      </c>
    </row>
    <row r="3293" spans="1:13">
      <c r="A3293" s="16">
        <f t="shared" si="256"/>
        <v>3286</v>
      </c>
      <c r="B3293" s="12" t="s">
        <v>403</v>
      </c>
      <c r="C3293" s="272">
        <v>45159</v>
      </c>
      <c r="D3293" s="272">
        <v>45172</v>
      </c>
      <c r="E3293" s="196">
        <f t="shared" si="255"/>
        <v>45165.5</v>
      </c>
      <c r="F3293" s="272">
        <v>45177</v>
      </c>
      <c r="G3293" s="272">
        <v>45211</v>
      </c>
      <c r="H3293" s="12" t="s">
        <v>156</v>
      </c>
      <c r="I3293" s="234">
        <v>94.07</v>
      </c>
      <c r="J3293" s="272">
        <v>47052</v>
      </c>
      <c r="K3293" s="17">
        <f t="shared" si="257"/>
        <v>46</v>
      </c>
      <c r="L3293" s="283">
        <f t="shared" si="258"/>
        <v>2.267397924567932E-6</v>
      </c>
      <c r="M3293" s="22">
        <f t="shared" si="259"/>
        <v>1.0430030453012487E-4</v>
      </c>
    </row>
    <row r="3294" spans="1:13">
      <c r="A3294" s="16">
        <f t="shared" si="256"/>
        <v>3287</v>
      </c>
      <c r="B3294" s="12" t="s">
        <v>403</v>
      </c>
      <c r="C3294" s="272">
        <v>45159</v>
      </c>
      <c r="D3294" s="272">
        <v>45172</v>
      </c>
      <c r="E3294" s="196">
        <f t="shared" si="255"/>
        <v>45165.5</v>
      </c>
      <c r="F3294" s="272">
        <v>45177</v>
      </c>
      <c r="G3294" s="272">
        <v>45188</v>
      </c>
      <c r="H3294" s="12" t="s">
        <v>156</v>
      </c>
      <c r="I3294" s="234">
        <v>1153.9299999999998</v>
      </c>
      <c r="J3294" s="272">
        <v>47053</v>
      </c>
      <c r="K3294" s="17">
        <f t="shared" si="257"/>
        <v>23</v>
      </c>
      <c r="L3294" s="283">
        <f t="shared" si="258"/>
        <v>2.7813527023457782E-5</v>
      </c>
      <c r="M3294" s="22">
        <f t="shared" si="259"/>
        <v>6.3971112153952904E-4</v>
      </c>
    </row>
    <row r="3295" spans="1:13">
      <c r="A3295" s="16">
        <f t="shared" si="256"/>
        <v>3288</v>
      </c>
      <c r="B3295" s="12" t="s">
        <v>403</v>
      </c>
      <c r="C3295" s="272">
        <v>45159</v>
      </c>
      <c r="D3295" s="272">
        <v>45172</v>
      </c>
      <c r="E3295" s="196">
        <f t="shared" si="255"/>
        <v>45165.5</v>
      </c>
      <c r="F3295" s="272">
        <v>45177</v>
      </c>
      <c r="G3295" s="272">
        <v>45188</v>
      </c>
      <c r="H3295" s="12" t="s">
        <v>152</v>
      </c>
      <c r="I3295" s="234">
        <v>14123.210000000017</v>
      </c>
      <c r="J3295" s="272">
        <v>47054</v>
      </c>
      <c r="K3295" s="17">
        <f t="shared" si="257"/>
        <v>23</v>
      </c>
      <c r="L3295" s="283">
        <f t="shared" si="258"/>
        <v>3.4041604169487728E-4</v>
      </c>
      <c r="M3295" s="22">
        <f t="shared" si="259"/>
        <v>7.8295689589821769E-3</v>
      </c>
    </row>
    <row r="3296" spans="1:13">
      <c r="A3296" s="16">
        <f t="shared" si="256"/>
        <v>3289</v>
      </c>
      <c r="B3296" s="12" t="s">
        <v>404</v>
      </c>
      <c r="C3296" s="272">
        <v>45158</v>
      </c>
      <c r="D3296" s="272">
        <v>45171</v>
      </c>
      <c r="E3296" s="196">
        <f t="shared" si="255"/>
        <v>45164.5</v>
      </c>
      <c r="F3296" s="272">
        <v>45177</v>
      </c>
      <c r="G3296" s="272">
        <v>45218</v>
      </c>
      <c r="H3296" s="12" t="s">
        <v>157</v>
      </c>
      <c r="I3296" s="234">
        <v>118.52000000000001</v>
      </c>
      <c r="J3296" s="272">
        <v>47055</v>
      </c>
      <c r="K3296" s="17">
        <f t="shared" si="257"/>
        <v>54</v>
      </c>
      <c r="L3296" s="283">
        <f t="shared" si="258"/>
        <v>2.856723737852571E-6</v>
      </c>
      <c r="M3296" s="22">
        <f t="shared" si="259"/>
        <v>1.5426308184403884E-4</v>
      </c>
    </row>
    <row r="3297" spans="1:13">
      <c r="A3297" s="16">
        <f t="shared" si="256"/>
        <v>3290</v>
      </c>
      <c r="B3297" s="12" t="s">
        <v>404</v>
      </c>
      <c r="C3297" s="272">
        <v>45158</v>
      </c>
      <c r="D3297" s="272">
        <v>45171</v>
      </c>
      <c r="E3297" s="196">
        <f t="shared" si="255"/>
        <v>45164.5</v>
      </c>
      <c r="F3297" s="272">
        <v>45177</v>
      </c>
      <c r="G3297" s="272">
        <v>45218</v>
      </c>
      <c r="H3297" s="12" t="s">
        <v>157</v>
      </c>
      <c r="I3297" s="234">
        <v>479.58</v>
      </c>
      <c r="J3297" s="272">
        <v>47056</v>
      </c>
      <c r="K3297" s="17">
        <f t="shared" si="257"/>
        <v>54</v>
      </c>
      <c r="L3297" s="283">
        <f t="shared" si="258"/>
        <v>1.1559463130267767E-5</v>
      </c>
      <c r="M3297" s="22">
        <f t="shared" si="259"/>
        <v>6.2421100903445944E-4</v>
      </c>
    </row>
    <row r="3298" spans="1:13">
      <c r="A3298" s="16">
        <f t="shared" si="256"/>
        <v>3291</v>
      </c>
      <c r="B3298" s="12" t="s">
        <v>403</v>
      </c>
      <c r="C3298" s="272">
        <v>45159</v>
      </c>
      <c r="D3298" s="272">
        <v>45172</v>
      </c>
      <c r="E3298" s="196">
        <f t="shared" si="255"/>
        <v>45165.5</v>
      </c>
      <c r="F3298" s="272">
        <v>45177</v>
      </c>
      <c r="G3298" s="272">
        <v>45212</v>
      </c>
      <c r="H3298" s="12" t="s">
        <v>153</v>
      </c>
      <c r="I3298" s="234">
        <v>163.55000000000001</v>
      </c>
      <c r="J3298" s="272">
        <v>47057</v>
      </c>
      <c r="K3298" s="17">
        <f t="shared" si="257"/>
        <v>47</v>
      </c>
      <c r="L3298" s="283">
        <f t="shared" si="258"/>
        <v>3.9420955731166719E-6</v>
      </c>
      <c r="M3298" s="22">
        <f t="shared" si="259"/>
        <v>1.8527849193648358E-4</v>
      </c>
    </row>
    <row r="3299" spans="1:13">
      <c r="A3299" s="16">
        <f t="shared" si="256"/>
        <v>3292</v>
      </c>
      <c r="B3299" s="12" t="s">
        <v>404</v>
      </c>
      <c r="C3299" s="272">
        <v>45158</v>
      </c>
      <c r="D3299" s="272">
        <v>45171</v>
      </c>
      <c r="E3299" s="196">
        <f t="shared" si="255"/>
        <v>45164.5</v>
      </c>
      <c r="F3299" s="272">
        <v>45177</v>
      </c>
      <c r="G3299" s="272">
        <v>45218</v>
      </c>
      <c r="H3299" s="12" t="s">
        <v>157</v>
      </c>
      <c r="I3299" s="234">
        <v>209.27</v>
      </c>
      <c r="J3299" s="272">
        <v>47058</v>
      </c>
      <c r="K3299" s="17">
        <f t="shared" si="257"/>
        <v>54</v>
      </c>
      <c r="L3299" s="283">
        <f t="shared" si="258"/>
        <v>5.0440986890010752E-6</v>
      </c>
      <c r="M3299" s="22">
        <f t="shared" si="259"/>
        <v>2.7238132920605806E-4</v>
      </c>
    </row>
    <row r="3300" spans="1:13">
      <c r="A3300" s="16">
        <f t="shared" si="256"/>
        <v>3293</v>
      </c>
      <c r="B3300" s="12" t="s">
        <v>403</v>
      </c>
      <c r="C3300" s="272">
        <v>45159</v>
      </c>
      <c r="D3300" s="272">
        <v>45172</v>
      </c>
      <c r="E3300" s="196">
        <f t="shared" si="255"/>
        <v>45165.5</v>
      </c>
      <c r="F3300" s="272">
        <v>45177</v>
      </c>
      <c r="G3300" s="272">
        <v>45212</v>
      </c>
      <c r="H3300" s="12" t="s">
        <v>153</v>
      </c>
      <c r="I3300" s="234">
        <v>119.57999999999998</v>
      </c>
      <c r="J3300" s="272">
        <v>47059</v>
      </c>
      <c r="K3300" s="17">
        <f t="shared" si="257"/>
        <v>47</v>
      </c>
      <c r="L3300" s="283">
        <f t="shared" si="258"/>
        <v>2.8822732414141946E-6</v>
      </c>
      <c r="M3300" s="22">
        <f t="shared" si="259"/>
        <v>1.3546684234646715E-4</v>
      </c>
    </row>
    <row r="3301" spans="1:13">
      <c r="A3301" s="16">
        <f t="shared" si="256"/>
        <v>3294</v>
      </c>
      <c r="B3301" s="12" t="s">
        <v>403</v>
      </c>
      <c r="C3301" s="272">
        <v>45159</v>
      </c>
      <c r="D3301" s="272">
        <v>45172</v>
      </c>
      <c r="E3301" s="196">
        <f t="shared" ref="E3301:E3364" si="260">AVERAGE(C3301:D3301)</f>
        <v>45165.5</v>
      </c>
      <c r="F3301" s="272">
        <v>45177</v>
      </c>
      <c r="G3301" s="272">
        <v>45229</v>
      </c>
      <c r="H3301" s="12" t="s">
        <v>152</v>
      </c>
      <c r="I3301" s="234">
        <v>19.510000000000002</v>
      </c>
      <c r="J3301" s="272">
        <v>47060</v>
      </c>
      <c r="K3301" s="17">
        <f t="shared" si="257"/>
        <v>64</v>
      </c>
      <c r="L3301" s="283">
        <f t="shared" si="258"/>
        <v>4.7025548536537005E-7</v>
      </c>
      <c r="M3301" s="22">
        <f t="shared" si="259"/>
        <v>3.0096351063383683E-5</v>
      </c>
    </row>
    <row r="3302" spans="1:13">
      <c r="A3302" s="16">
        <f t="shared" si="256"/>
        <v>3295</v>
      </c>
      <c r="B3302" s="12" t="s">
        <v>403</v>
      </c>
      <c r="C3302" s="272">
        <v>45159</v>
      </c>
      <c r="D3302" s="272">
        <v>45172</v>
      </c>
      <c r="E3302" s="196">
        <f t="shared" si="260"/>
        <v>45165.5</v>
      </c>
      <c r="F3302" s="272">
        <v>45177</v>
      </c>
      <c r="G3302" s="272">
        <v>45188</v>
      </c>
      <c r="H3302" s="12" t="s">
        <v>152</v>
      </c>
      <c r="I3302" s="234">
        <v>117.83</v>
      </c>
      <c r="J3302" s="272">
        <v>47061</v>
      </c>
      <c r="K3302" s="17">
        <f t="shared" si="257"/>
        <v>23</v>
      </c>
      <c r="L3302" s="283">
        <f t="shared" si="258"/>
        <v>2.8400924572322681E-6</v>
      </c>
      <c r="M3302" s="22">
        <f t="shared" si="259"/>
        <v>6.5322126516342171E-5</v>
      </c>
    </row>
    <row r="3303" spans="1:13">
      <c r="A3303" s="16">
        <f t="shared" si="256"/>
        <v>3296</v>
      </c>
      <c r="B3303" s="12" t="s">
        <v>403</v>
      </c>
      <c r="C3303" s="272">
        <v>45159</v>
      </c>
      <c r="D3303" s="272">
        <v>45172</v>
      </c>
      <c r="E3303" s="196">
        <f t="shared" si="260"/>
        <v>45165.5</v>
      </c>
      <c r="F3303" s="272">
        <v>45177</v>
      </c>
      <c r="G3303" s="272">
        <v>45212</v>
      </c>
      <c r="H3303" s="12" t="s">
        <v>152</v>
      </c>
      <c r="I3303" s="234">
        <v>326.36</v>
      </c>
      <c r="J3303" s="272">
        <v>47062</v>
      </c>
      <c r="K3303" s="17">
        <f t="shared" si="257"/>
        <v>47</v>
      </c>
      <c r="L3303" s="283">
        <f t="shared" si="258"/>
        <v>7.8663547003507006E-6</v>
      </c>
      <c r="M3303" s="22">
        <f t="shared" si="259"/>
        <v>3.6971867091648291E-4</v>
      </c>
    </row>
    <row r="3304" spans="1:13">
      <c r="A3304" s="16">
        <f t="shared" si="256"/>
        <v>3297</v>
      </c>
      <c r="B3304" s="12" t="s">
        <v>403</v>
      </c>
      <c r="C3304" s="272">
        <v>45159</v>
      </c>
      <c r="D3304" s="272">
        <v>45172</v>
      </c>
      <c r="E3304" s="196">
        <f t="shared" si="260"/>
        <v>45165.5</v>
      </c>
      <c r="F3304" s="272">
        <v>45177</v>
      </c>
      <c r="G3304" s="272">
        <v>45226</v>
      </c>
      <c r="H3304" s="12" t="s">
        <v>152</v>
      </c>
      <c r="I3304" s="234">
        <v>1.7000000000000002</v>
      </c>
      <c r="J3304" s="272">
        <v>47063</v>
      </c>
      <c r="K3304" s="17">
        <f t="shared" si="257"/>
        <v>61</v>
      </c>
      <c r="L3304" s="283">
        <f t="shared" si="258"/>
        <v>4.0975618919586322E-8</v>
      </c>
      <c r="M3304" s="22">
        <f t="shared" si="259"/>
        <v>2.4995127540947655E-6</v>
      </c>
    </row>
    <row r="3305" spans="1:13">
      <c r="A3305" s="16">
        <f t="shared" si="256"/>
        <v>3298</v>
      </c>
      <c r="B3305" s="12" t="s">
        <v>403</v>
      </c>
      <c r="C3305" s="272">
        <v>45159</v>
      </c>
      <c r="D3305" s="272">
        <v>45172</v>
      </c>
      <c r="E3305" s="196">
        <f t="shared" si="260"/>
        <v>45165.5</v>
      </c>
      <c r="F3305" s="272">
        <v>45177</v>
      </c>
      <c r="G3305" s="272">
        <v>45218</v>
      </c>
      <c r="H3305" s="12" t="s">
        <v>157</v>
      </c>
      <c r="I3305" s="234">
        <v>979.24000000000012</v>
      </c>
      <c r="J3305" s="272">
        <v>47064</v>
      </c>
      <c r="K3305" s="17">
        <f t="shared" si="257"/>
        <v>53</v>
      </c>
      <c r="L3305" s="283">
        <f t="shared" si="258"/>
        <v>2.3602920629891594E-5</v>
      </c>
      <c r="M3305" s="22">
        <f t="shared" si="259"/>
        <v>1.2509547933842544E-3</v>
      </c>
    </row>
    <row r="3306" spans="1:13">
      <c r="A3306" s="16">
        <f t="shared" si="256"/>
        <v>3299</v>
      </c>
      <c r="B3306" s="12" t="s">
        <v>403</v>
      </c>
      <c r="C3306" s="272">
        <v>45159</v>
      </c>
      <c r="D3306" s="272">
        <v>45172</v>
      </c>
      <c r="E3306" s="196">
        <f t="shared" si="260"/>
        <v>45165.5</v>
      </c>
      <c r="F3306" s="272">
        <v>45177</v>
      </c>
      <c r="G3306" s="272">
        <v>45229</v>
      </c>
      <c r="H3306" s="12" t="s">
        <v>152</v>
      </c>
      <c r="I3306" s="234">
        <v>6.47</v>
      </c>
      <c r="J3306" s="272">
        <v>47065</v>
      </c>
      <c r="K3306" s="17">
        <f t="shared" si="257"/>
        <v>64</v>
      </c>
      <c r="L3306" s="283">
        <f t="shared" si="258"/>
        <v>1.5594838494689615E-7</v>
      </c>
      <c r="M3306" s="22">
        <f t="shared" si="259"/>
        <v>9.9806966366013537E-6</v>
      </c>
    </row>
    <row r="3307" spans="1:13">
      <c r="A3307" s="16">
        <f t="shared" si="256"/>
        <v>3300</v>
      </c>
      <c r="B3307" s="12" t="s">
        <v>403</v>
      </c>
      <c r="C3307" s="272">
        <v>45159</v>
      </c>
      <c r="D3307" s="272">
        <v>45172</v>
      </c>
      <c r="E3307" s="196">
        <f t="shared" si="260"/>
        <v>45165.5</v>
      </c>
      <c r="F3307" s="272">
        <v>45177</v>
      </c>
      <c r="G3307" s="272">
        <v>45218</v>
      </c>
      <c r="H3307" s="12" t="s">
        <v>166</v>
      </c>
      <c r="I3307" s="234">
        <v>209.76</v>
      </c>
      <c r="J3307" s="272">
        <v>47066</v>
      </c>
      <c r="K3307" s="17">
        <f t="shared" si="257"/>
        <v>53</v>
      </c>
      <c r="L3307" s="283">
        <f t="shared" si="258"/>
        <v>5.0559093085720145E-6</v>
      </c>
      <c r="M3307" s="22">
        <f t="shared" si="259"/>
        <v>2.6796319335431679E-4</v>
      </c>
    </row>
    <row r="3308" spans="1:13">
      <c r="A3308" s="16">
        <f t="shared" si="256"/>
        <v>3301</v>
      </c>
      <c r="B3308" s="12" t="s">
        <v>403</v>
      </c>
      <c r="C3308" s="272">
        <v>45159</v>
      </c>
      <c r="D3308" s="272">
        <v>45172</v>
      </c>
      <c r="E3308" s="196">
        <f t="shared" si="260"/>
        <v>45165.5</v>
      </c>
      <c r="F3308" s="272">
        <v>45177</v>
      </c>
      <c r="G3308" s="272">
        <v>45229</v>
      </c>
      <c r="H3308" s="12" t="s">
        <v>407</v>
      </c>
      <c r="I3308" s="234">
        <v>19.170000000000002</v>
      </c>
      <c r="J3308" s="272">
        <v>47067</v>
      </c>
      <c r="K3308" s="17">
        <f t="shared" si="257"/>
        <v>64</v>
      </c>
      <c r="L3308" s="283">
        <f t="shared" si="258"/>
        <v>4.6206036158145279E-7</v>
      </c>
      <c r="M3308" s="22">
        <f t="shared" si="259"/>
        <v>2.9571863141212979E-5</v>
      </c>
    </row>
    <row r="3309" spans="1:13">
      <c r="A3309" s="16">
        <f t="shared" si="256"/>
        <v>3302</v>
      </c>
      <c r="B3309" s="12" t="s">
        <v>403</v>
      </c>
      <c r="C3309" s="272">
        <v>45159</v>
      </c>
      <c r="D3309" s="272">
        <v>45172</v>
      </c>
      <c r="E3309" s="196">
        <f t="shared" si="260"/>
        <v>45165.5</v>
      </c>
      <c r="F3309" s="272">
        <v>45177</v>
      </c>
      <c r="G3309" s="272">
        <v>45229</v>
      </c>
      <c r="H3309" s="12" t="s">
        <v>152</v>
      </c>
      <c r="I3309" s="234">
        <v>52.94</v>
      </c>
      <c r="J3309" s="272">
        <v>47068</v>
      </c>
      <c r="K3309" s="17">
        <f t="shared" si="257"/>
        <v>64</v>
      </c>
      <c r="L3309" s="283">
        <f t="shared" si="258"/>
        <v>1.2760289797664114E-6</v>
      </c>
      <c r="M3309" s="22">
        <f t="shared" si="259"/>
        <v>8.1665854705050331E-5</v>
      </c>
    </row>
    <row r="3310" spans="1:13">
      <c r="A3310" s="16">
        <f t="shared" si="256"/>
        <v>3303</v>
      </c>
      <c r="B3310" s="12" t="s">
        <v>403</v>
      </c>
      <c r="C3310" s="272">
        <v>45159</v>
      </c>
      <c r="D3310" s="272">
        <v>45172</v>
      </c>
      <c r="E3310" s="196">
        <f t="shared" si="260"/>
        <v>45165.5</v>
      </c>
      <c r="F3310" s="272">
        <v>45177</v>
      </c>
      <c r="G3310" s="272">
        <v>45229</v>
      </c>
      <c r="H3310" s="12" t="s">
        <v>152</v>
      </c>
      <c r="I3310" s="234">
        <v>0.5</v>
      </c>
      <c r="J3310" s="272">
        <v>47069</v>
      </c>
      <c r="K3310" s="17">
        <f t="shared" si="257"/>
        <v>64</v>
      </c>
      <c r="L3310" s="283">
        <f t="shared" si="258"/>
        <v>1.205165262340774E-8</v>
      </c>
      <c r="M3310" s="22">
        <f t="shared" si="259"/>
        <v>7.7130576789809536E-7</v>
      </c>
    </row>
    <row r="3311" spans="1:13">
      <c r="A3311" s="16">
        <f t="shared" si="256"/>
        <v>3304</v>
      </c>
      <c r="B3311" s="12" t="s">
        <v>403</v>
      </c>
      <c r="C3311" s="272">
        <v>45159</v>
      </c>
      <c r="D3311" s="272">
        <v>45172</v>
      </c>
      <c r="E3311" s="196">
        <f t="shared" si="260"/>
        <v>45165.5</v>
      </c>
      <c r="F3311" s="272">
        <v>45177</v>
      </c>
      <c r="G3311" s="272">
        <v>45188</v>
      </c>
      <c r="H3311" s="12" t="s">
        <v>156</v>
      </c>
      <c r="I3311" s="234">
        <v>0.84</v>
      </c>
      <c r="J3311" s="272">
        <v>47070</v>
      </c>
      <c r="K3311" s="17">
        <f t="shared" si="257"/>
        <v>23</v>
      </c>
      <c r="L3311" s="283">
        <f t="shared" si="258"/>
        <v>2.0246776407325003E-8</v>
      </c>
      <c r="M3311" s="22">
        <f t="shared" si="259"/>
        <v>4.6567585736847509E-7</v>
      </c>
    </row>
    <row r="3312" spans="1:13">
      <c r="A3312" s="16">
        <f t="shared" si="256"/>
        <v>3305</v>
      </c>
      <c r="B3312" s="12" t="s">
        <v>403</v>
      </c>
      <c r="C3312" s="272">
        <v>45159</v>
      </c>
      <c r="D3312" s="272">
        <v>45172</v>
      </c>
      <c r="E3312" s="196">
        <f t="shared" si="260"/>
        <v>45165.5</v>
      </c>
      <c r="F3312" s="272">
        <v>45177</v>
      </c>
      <c r="G3312" s="272">
        <v>45188</v>
      </c>
      <c r="H3312" s="12" t="s">
        <v>152</v>
      </c>
      <c r="I3312" s="234">
        <v>142.57</v>
      </c>
      <c r="J3312" s="272">
        <v>47071</v>
      </c>
      <c r="K3312" s="17">
        <f t="shared" si="257"/>
        <v>23</v>
      </c>
      <c r="L3312" s="283">
        <f t="shared" si="258"/>
        <v>3.4364082290384828E-6</v>
      </c>
      <c r="M3312" s="22">
        <f t="shared" si="259"/>
        <v>7.9037389267885106E-5</v>
      </c>
    </row>
    <row r="3313" spans="1:13">
      <c r="A3313" s="16">
        <f t="shared" si="256"/>
        <v>3306</v>
      </c>
      <c r="B3313" s="12" t="s">
        <v>403</v>
      </c>
      <c r="C3313" s="272">
        <v>45159</v>
      </c>
      <c r="D3313" s="272">
        <v>45172</v>
      </c>
      <c r="E3313" s="196">
        <f t="shared" si="260"/>
        <v>45165.5</v>
      </c>
      <c r="F3313" s="272">
        <v>45177</v>
      </c>
      <c r="G3313" s="272">
        <v>45218</v>
      </c>
      <c r="H3313" s="12" t="s">
        <v>157</v>
      </c>
      <c r="I3313" s="234">
        <v>35.03</v>
      </c>
      <c r="J3313" s="272">
        <v>47072</v>
      </c>
      <c r="K3313" s="17">
        <f t="shared" si="257"/>
        <v>53</v>
      </c>
      <c r="L3313" s="283">
        <f t="shared" si="258"/>
        <v>8.4433878279594625E-7</v>
      </c>
      <c r="M3313" s="22">
        <f t="shared" si="259"/>
        <v>4.4749955488185149E-5</v>
      </c>
    </row>
    <row r="3314" spans="1:13">
      <c r="A3314" s="16">
        <f t="shared" si="256"/>
        <v>3307</v>
      </c>
      <c r="B3314" s="12" t="s">
        <v>404</v>
      </c>
      <c r="C3314" s="272">
        <v>45158</v>
      </c>
      <c r="D3314" s="272">
        <v>45171</v>
      </c>
      <c r="E3314" s="196">
        <f t="shared" si="260"/>
        <v>45164.5</v>
      </c>
      <c r="F3314" s="272">
        <v>45177</v>
      </c>
      <c r="G3314" s="272">
        <v>45218</v>
      </c>
      <c r="H3314" s="12" t="s">
        <v>157</v>
      </c>
      <c r="I3314" s="234">
        <v>72.87</v>
      </c>
      <c r="J3314" s="272">
        <v>47073</v>
      </c>
      <c r="K3314" s="17">
        <f t="shared" si="257"/>
        <v>54</v>
      </c>
      <c r="L3314" s="283">
        <f t="shared" si="258"/>
        <v>1.7564078533354441E-6</v>
      </c>
      <c r="M3314" s="22">
        <f t="shared" si="259"/>
        <v>9.4846024080113981E-5</v>
      </c>
    </row>
    <row r="3315" spans="1:13">
      <c r="A3315" s="16">
        <f t="shared" si="256"/>
        <v>3308</v>
      </c>
      <c r="B3315" s="12" t="s">
        <v>403</v>
      </c>
      <c r="C3315" s="272">
        <v>45159</v>
      </c>
      <c r="D3315" s="272">
        <v>45172</v>
      </c>
      <c r="E3315" s="196">
        <f t="shared" si="260"/>
        <v>45165.5</v>
      </c>
      <c r="F3315" s="272">
        <v>45177</v>
      </c>
      <c r="G3315" s="272">
        <v>45229</v>
      </c>
      <c r="H3315" s="12" t="s">
        <v>158</v>
      </c>
      <c r="I3315" s="234">
        <v>644.33000000000027</v>
      </c>
      <c r="J3315" s="272">
        <v>47074</v>
      </c>
      <c r="K3315" s="17">
        <f t="shared" si="257"/>
        <v>64</v>
      </c>
      <c r="L3315" s="283">
        <f t="shared" si="258"/>
        <v>1.5530482669680624E-5</v>
      </c>
      <c r="M3315" s="22">
        <f t="shared" si="259"/>
        <v>9.939508908595599E-4</v>
      </c>
    </row>
    <row r="3316" spans="1:13">
      <c r="A3316" s="16">
        <f t="shared" si="256"/>
        <v>3309</v>
      </c>
      <c r="B3316" s="12" t="s">
        <v>403</v>
      </c>
      <c r="C3316" s="272">
        <v>45159</v>
      </c>
      <c r="D3316" s="272">
        <v>45172</v>
      </c>
      <c r="E3316" s="196">
        <f t="shared" si="260"/>
        <v>45165.5</v>
      </c>
      <c r="F3316" s="272">
        <v>45177</v>
      </c>
      <c r="G3316" s="272">
        <v>45177</v>
      </c>
      <c r="H3316" s="12" t="s">
        <v>160</v>
      </c>
      <c r="I3316" s="234">
        <v>69102.459999999977</v>
      </c>
      <c r="J3316" s="272">
        <v>47075</v>
      </c>
      <c r="K3316" s="17">
        <f t="shared" si="257"/>
        <v>12</v>
      </c>
      <c r="L3316" s="283">
        <f t="shared" si="258"/>
        <v>1.6655976866858562E-3</v>
      </c>
      <c r="M3316" s="22">
        <f t="shared" si="259"/>
        <v>1.9987172240230274E-2</v>
      </c>
    </row>
    <row r="3317" spans="1:13">
      <c r="A3317" s="16">
        <f t="shared" si="256"/>
        <v>3310</v>
      </c>
      <c r="B3317" s="12" t="s">
        <v>403</v>
      </c>
      <c r="C3317" s="272">
        <v>45159</v>
      </c>
      <c r="D3317" s="272">
        <v>45172</v>
      </c>
      <c r="E3317" s="196">
        <f t="shared" si="260"/>
        <v>45165.5</v>
      </c>
      <c r="F3317" s="272">
        <v>45177</v>
      </c>
      <c r="G3317" s="272">
        <v>45177</v>
      </c>
      <c r="H3317" s="12" t="s">
        <v>159</v>
      </c>
      <c r="I3317" s="234">
        <v>69102.679999999978</v>
      </c>
      <c r="J3317" s="272">
        <v>47076</v>
      </c>
      <c r="K3317" s="17">
        <f t="shared" si="257"/>
        <v>12</v>
      </c>
      <c r="L3317" s="283">
        <f t="shared" si="258"/>
        <v>1.6656029894130105E-3</v>
      </c>
      <c r="M3317" s="22">
        <f t="shared" si="259"/>
        <v>1.9987235872956127E-2</v>
      </c>
    </row>
    <row r="3318" spans="1:13">
      <c r="A3318" s="16">
        <f t="shared" si="256"/>
        <v>3311</v>
      </c>
      <c r="B3318" s="12" t="s">
        <v>403</v>
      </c>
      <c r="C3318" s="272">
        <v>45159</v>
      </c>
      <c r="D3318" s="272">
        <v>45172</v>
      </c>
      <c r="E3318" s="196">
        <f t="shared" si="260"/>
        <v>45165.5</v>
      </c>
      <c r="F3318" s="272">
        <v>45177</v>
      </c>
      <c r="G3318" s="272">
        <v>45177</v>
      </c>
      <c r="H3318" s="12" t="s">
        <v>162</v>
      </c>
      <c r="I3318" s="234">
        <v>295472.81000000035</v>
      </c>
      <c r="J3318" s="272">
        <v>47077</v>
      </c>
      <c r="K3318" s="17">
        <f t="shared" si="257"/>
        <v>12</v>
      </c>
      <c r="L3318" s="283">
        <f t="shared" si="258"/>
        <v>7.1218713315643212E-3</v>
      </c>
      <c r="M3318" s="22">
        <f t="shared" si="259"/>
        <v>8.5462455978771862E-2</v>
      </c>
    </row>
    <row r="3319" spans="1:13">
      <c r="A3319" s="16">
        <f t="shared" si="256"/>
        <v>3312</v>
      </c>
      <c r="B3319" s="12" t="s">
        <v>403</v>
      </c>
      <c r="C3319" s="272">
        <v>45159</v>
      </c>
      <c r="D3319" s="272">
        <v>45172</v>
      </c>
      <c r="E3319" s="196">
        <f t="shared" si="260"/>
        <v>45165.5</v>
      </c>
      <c r="F3319" s="272">
        <v>45177</v>
      </c>
      <c r="G3319" s="272">
        <v>45177</v>
      </c>
      <c r="H3319" s="12" t="s">
        <v>161</v>
      </c>
      <c r="I3319" s="234">
        <v>295473.72000000032</v>
      </c>
      <c r="J3319" s="272">
        <v>47078</v>
      </c>
      <c r="K3319" s="17">
        <f t="shared" si="257"/>
        <v>12</v>
      </c>
      <c r="L3319" s="283">
        <f t="shared" si="258"/>
        <v>7.1218932655720954E-3</v>
      </c>
      <c r="M3319" s="22">
        <f t="shared" si="259"/>
        <v>8.5462719186865141E-2</v>
      </c>
    </row>
    <row r="3320" spans="1:13">
      <c r="A3320" s="16">
        <f t="shared" si="256"/>
        <v>3313</v>
      </c>
      <c r="B3320" s="12" t="s">
        <v>403</v>
      </c>
      <c r="C3320" s="272">
        <v>45159</v>
      </c>
      <c r="D3320" s="272">
        <v>45172</v>
      </c>
      <c r="E3320" s="196">
        <f t="shared" si="260"/>
        <v>45165.5</v>
      </c>
      <c r="F3320" s="272">
        <v>45177</v>
      </c>
      <c r="G3320" s="272">
        <v>45177</v>
      </c>
      <c r="H3320" s="12" t="s">
        <v>163</v>
      </c>
      <c r="I3320" s="234">
        <v>459771.69000000053</v>
      </c>
      <c r="J3320" s="272">
        <v>47079</v>
      </c>
      <c r="K3320" s="17">
        <f t="shared" si="257"/>
        <v>12</v>
      </c>
      <c r="L3320" s="283">
        <f t="shared" si="258"/>
        <v>1.1082017387914233E-2</v>
      </c>
      <c r="M3320" s="22">
        <f t="shared" si="259"/>
        <v>0.13298420865497079</v>
      </c>
    </row>
    <row r="3321" spans="1:13">
      <c r="A3321" s="16">
        <f t="shared" si="256"/>
        <v>3314</v>
      </c>
      <c r="B3321" s="12" t="s">
        <v>404</v>
      </c>
      <c r="C3321" s="272">
        <v>45158</v>
      </c>
      <c r="D3321" s="272">
        <v>45171</v>
      </c>
      <c r="E3321" s="196">
        <f t="shared" si="260"/>
        <v>45164.5</v>
      </c>
      <c r="F3321" s="272">
        <v>45177</v>
      </c>
      <c r="G3321" s="272">
        <v>45229</v>
      </c>
      <c r="H3321" s="12" t="s">
        <v>158</v>
      </c>
      <c r="I3321" s="234">
        <v>20.100000000000001</v>
      </c>
      <c r="J3321" s="272">
        <v>47080</v>
      </c>
      <c r="K3321" s="17">
        <f t="shared" si="257"/>
        <v>65</v>
      </c>
      <c r="L3321" s="283">
        <f t="shared" si="258"/>
        <v>4.8447643546099116E-7</v>
      </c>
      <c r="M3321" s="22">
        <f t="shared" si="259"/>
        <v>3.1490968304964427E-5</v>
      </c>
    </row>
    <row r="3322" spans="1:13">
      <c r="A3322" s="16">
        <f t="shared" si="256"/>
        <v>3315</v>
      </c>
      <c r="B3322" s="12" t="s">
        <v>404</v>
      </c>
      <c r="C3322" s="272">
        <v>45158</v>
      </c>
      <c r="D3322" s="272">
        <v>45171</v>
      </c>
      <c r="E3322" s="196">
        <f t="shared" si="260"/>
        <v>45164.5</v>
      </c>
      <c r="F3322" s="272">
        <v>45177</v>
      </c>
      <c r="G3322" s="272">
        <v>45177</v>
      </c>
      <c r="H3322" s="12" t="s">
        <v>159</v>
      </c>
      <c r="I3322" s="234">
        <v>5889.7600000000011</v>
      </c>
      <c r="J3322" s="272">
        <v>47081</v>
      </c>
      <c r="K3322" s="17">
        <f t="shared" si="257"/>
        <v>13</v>
      </c>
      <c r="L3322" s="283">
        <f t="shared" si="258"/>
        <v>1.4196268311048396E-4</v>
      </c>
      <c r="M3322" s="22">
        <f t="shared" si="259"/>
        <v>1.8455148804362915E-3</v>
      </c>
    </row>
    <row r="3323" spans="1:13">
      <c r="A3323" s="16">
        <f t="shared" si="256"/>
        <v>3316</v>
      </c>
      <c r="B3323" s="12" t="s">
        <v>404</v>
      </c>
      <c r="C3323" s="272">
        <v>45158</v>
      </c>
      <c r="D3323" s="272">
        <v>45171</v>
      </c>
      <c r="E3323" s="196">
        <f t="shared" si="260"/>
        <v>45164.5</v>
      </c>
      <c r="F3323" s="272">
        <v>45177</v>
      </c>
      <c r="G3323" s="272">
        <v>45177</v>
      </c>
      <c r="H3323" s="12" t="s">
        <v>160</v>
      </c>
      <c r="I3323" s="234">
        <v>5889.7600000000011</v>
      </c>
      <c r="J3323" s="272">
        <v>47082</v>
      </c>
      <c r="K3323" s="17">
        <f t="shared" si="257"/>
        <v>13</v>
      </c>
      <c r="L3323" s="283">
        <f t="shared" si="258"/>
        <v>1.4196268311048396E-4</v>
      </c>
      <c r="M3323" s="22">
        <f t="shared" si="259"/>
        <v>1.8455148804362915E-3</v>
      </c>
    </row>
    <row r="3324" spans="1:13">
      <c r="A3324" s="16">
        <f t="shared" si="256"/>
        <v>3317</v>
      </c>
      <c r="B3324" s="12" t="s">
        <v>404</v>
      </c>
      <c r="C3324" s="272">
        <v>45158</v>
      </c>
      <c r="D3324" s="272">
        <v>45171</v>
      </c>
      <c r="E3324" s="196">
        <f t="shared" si="260"/>
        <v>45164.5</v>
      </c>
      <c r="F3324" s="272">
        <v>45177</v>
      </c>
      <c r="G3324" s="272">
        <v>45177</v>
      </c>
      <c r="H3324" s="12" t="s">
        <v>161</v>
      </c>
      <c r="I3324" s="234">
        <v>25183.440000000002</v>
      </c>
      <c r="J3324" s="272">
        <v>47083</v>
      </c>
      <c r="K3324" s="17">
        <f t="shared" si="257"/>
        <v>13</v>
      </c>
      <c r="L3324" s="283">
        <f t="shared" si="258"/>
        <v>6.0700414148486285E-4</v>
      </c>
      <c r="M3324" s="22">
        <f t="shared" si="259"/>
        <v>7.8910538393032175E-3</v>
      </c>
    </row>
    <row r="3325" spans="1:13">
      <c r="A3325" s="16">
        <f t="shared" si="256"/>
        <v>3318</v>
      </c>
      <c r="B3325" s="12" t="s">
        <v>404</v>
      </c>
      <c r="C3325" s="272">
        <v>45158</v>
      </c>
      <c r="D3325" s="272">
        <v>45171</v>
      </c>
      <c r="E3325" s="196">
        <f t="shared" si="260"/>
        <v>45164.5</v>
      </c>
      <c r="F3325" s="272">
        <v>45177</v>
      </c>
      <c r="G3325" s="272">
        <v>45177</v>
      </c>
      <c r="H3325" s="12" t="s">
        <v>162</v>
      </c>
      <c r="I3325" s="234">
        <v>25183.440000000002</v>
      </c>
      <c r="J3325" s="272">
        <v>47084</v>
      </c>
      <c r="K3325" s="17">
        <f t="shared" si="257"/>
        <v>13</v>
      </c>
      <c r="L3325" s="283">
        <f t="shared" si="258"/>
        <v>6.0700414148486285E-4</v>
      </c>
      <c r="M3325" s="22">
        <f t="shared" si="259"/>
        <v>7.8910538393032175E-3</v>
      </c>
    </row>
    <row r="3326" spans="1:13">
      <c r="A3326" s="16">
        <f t="shared" si="256"/>
        <v>3319</v>
      </c>
      <c r="B3326" s="12" t="s">
        <v>404</v>
      </c>
      <c r="C3326" s="272">
        <v>45158</v>
      </c>
      <c r="D3326" s="272">
        <v>45171</v>
      </c>
      <c r="E3326" s="196">
        <f t="shared" si="260"/>
        <v>45164.5</v>
      </c>
      <c r="F3326" s="272">
        <v>45177</v>
      </c>
      <c r="G3326" s="272">
        <v>45177</v>
      </c>
      <c r="H3326" s="12" t="s">
        <v>163</v>
      </c>
      <c r="I3326" s="234">
        <v>38570.94000000001</v>
      </c>
      <c r="J3326" s="272">
        <v>47085</v>
      </c>
      <c r="K3326" s="17">
        <f t="shared" si="257"/>
        <v>13</v>
      </c>
      <c r="L3326" s="283">
        <f t="shared" si="258"/>
        <v>9.2968714047660529E-4</v>
      </c>
      <c r="M3326" s="22">
        <f t="shared" si="259"/>
        <v>1.2085932826195869E-2</v>
      </c>
    </row>
    <row r="3327" spans="1:13">
      <c r="A3327" s="16">
        <f t="shared" si="256"/>
        <v>3320</v>
      </c>
      <c r="B3327" s="12" t="s">
        <v>403</v>
      </c>
      <c r="C3327" s="272">
        <v>45159</v>
      </c>
      <c r="D3327" s="272">
        <v>45172</v>
      </c>
      <c r="E3327" s="196">
        <f t="shared" si="260"/>
        <v>45165.5</v>
      </c>
      <c r="F3327" s="272">
        <v>45177</v>
      </c>
      <c r="G3327" s="272">
        <v>45229</v>
      </c>
      <c r="H3327" s="12" t="s">
        <v>152</v>
      </c>
      <c r="I3327" s="234">
        <v>7.66</v>
      </c>
      <c r="J3327" s="272">
        <v>47086</v>
      </c>
      <c r="K3327" s="17">
        <f t="shared" si="257"/>
        <v>64</v>
      </c>
      <c r="L3327" s="283">
        <f t="shared" si="258"/>
        <v>1.8463131819060658E-7</v>
      </c>
      <c r="M3327" s="22">
        <f t="shared" si="259"/>
        <v>1.1816404364198821E-5</v>
      </c>
    </row>
    <row r="3328" spans="1:13">
      <c r="A3328" s="16">
        <f t="shared" si="256"/>
        <v>3321</v>
      </c>
      <c r="B3328" s="12" t="s">
        <v>403</v>
      </c>
      <c r="C3328" s="272">
        <v>45159</v>
      </c>
      <c r="D3328" s="272">
        <v>45172</v>
      </c>
      <c r="E3328" s="196">
        <f t="shared" si="260"/>
        <v>45165.5</v>
      </c>
      <c r="F3328" s="272">
        <v>45177</v>
      </c>
      <c r="G3328" s="272">
        <v>45229</v>
      </c>
      <c r="H3328" s="12" t="s">
        <v>165</v>
      </c>
      <c r="I3328" s="234">
        <v>25.810000000000002</v>
      </c>
      <c r="J3328" s="272">
        <v>47087</v>
      </c>
      <c r="K3328" s="17">
        <f t="shared" si="257"/>
        <v>64</v>
      </c>
      <c r="L3328" s="283">
        <f t="shared" si="258"/>
        <v>6.2210630842030755E-7</v>
      </c>
      <c r="M3328" s="22">
        <f t="shared" si="259"/>
        <v>3.9814803738899683E-5</v>
      </c>
    </row>
    <row r="3329" spans="1:13">
      <c r="A3329" s="16">
        <f t="shared" si="256"/>
        <v>3322</v>
      </c>
      <c r="B3329" s="12" t="s">
        <v>404</v>
      </c>
      <c r="C3329" s="272">
        <v>45158</v>
      </c>
      <c r="D3329" s="272">
        <v>45171</v>
      </c>
      <c r="E3329" s="196">
        <f t="shared" si="260"/>
        <v>45164.5</v>
      </c>
      <c r="F3329" s="272">
        <v>45177</v>
      </c>
      <c r="G3329" s="272">
        <v>45218</v>
      </c>
      <c r="H3329" s="12" t="s">
        <v>157</v>
      </c>
      <c r="I3329" s="234">
        <v>83.52000000000001</v>
      </c>
      <c r="J3329" s="272">
        <v>47088</v>
      </c>
      <c r="K3329" s="17">
        <f t="shared" si="257"/>
        <v>54</v>
      </c>
      <c r="L3329" s="283">
        <f t="shared" si="258"/>
        <v>2.0131080542140292E-6</v>
      </c>
      <c r="M3329" s="22">
        <f t="shared" si="259"/>
        <v>1.0870783492755758E-4</v>
      </c>
    </row>
    <row r="3330" spans="1:13">
      <c r="A3330" s="16">
        <f t="shared" si="256"/>
        <v>3323</v>
      </c>
      <c r="B3330" s="12" t="s">
        <v>403</v>
      </c>
      <c r="C3330" s="272">
        <v>45159</v>
      </c>
      <c r="D3330" s="272">
        <v>45172</v>
      </c>
      <c r="E3330" s="196">
        <f t="shared" si="260"/>
        <v>45165.5</v>
      </c>
      <c r="F3330" s="272">
        <v>45177</v>
      </c>
      <c r="G3330" s="272">
        <v>45229</v>
      </c>
      <c r="H3330" s="12" t="s">
        <v>152</v>
      </c>
      <c r="I3330" s="234">
        <v>0.27</v>
      </c>
      <c r="J3330" s="272">
        <v>47089</v>
      </c>
      <c r="K3330" s="17">
        <f t="shared" si="257"/>
        <v>64</v>
      </c>
      <c r="L3330" s="283">
        <f t="shared" si="258"/>
        <v>6.5078924166401797E-9</v>
      </c>
      <c r="M3330" s="22">
        <f t="shared" si="259"/>
        <v>4.165051146649715E-7</v>
      </c>
    </row>
    <row r="3331" spans="1:13">
      <c r="A3331" s="16">
        <f t="shared" si="256"/>
        <v>3324</v>
      </c>
      <c r="B3331" s="12" t="s">
        <v>403</v>
      </c>
      <c r="C3331" s="272">
        <v>45159</v>
      </c>
      <c r="D3331" s="272">
        <v>45172</v>
      </c>
      <c r="E3331" s="196">
        <f t="shared" si="260"/>
        <v>45165.5</v>
      </c>
      <c r="F3331" s="272">
        <v>45177</v>
      </c>
      <c r="G3331" s="272">
        <v>45229</v>
      </c>
      <c r="H3331" s="12" t="s">
        <v>156</v>
      </c>
      <c r="I3331" s="234">
        <v>44.55</v>
      </c>
      <c r="J3331" s="272">
        <v>47090</v>
      </c>
      <c r="K3331" s="17">
        <f t="shared" si="257"/>
        <v>64</v>
      </c>
      <c r="L3331" s="283">
        <f t="shared" si="258"/>
        <v>1.0738022487456294E-6</v>
      </c>
      <c r="M3331" s="22">
        <f t="shared" si="259"/>
        <v>6.8723343919720284E-5</v>
      </c>
    </row>
    <row r="3332" spans="1:13">
      <c r="A3332" s="16">
        <f t="shared" si="256"/>
        <v>3325</v>
      </c>
      <c r="B3332" s="12" t="s">
        <v>403</v>
      </c>
      <c r="C3332" s="272">
        <v>45159</v>
      </c>
      <c r="D3332" s="272">
        <v>45172</v>
      </c>
      <c r="E3332" s="196">
        <f t="shared" si="260"/>
        <v>45165.5</v>
      </c>
      <c r="F3332" s="272">
        <v>45177</v>
      </c>
      <c r="G3332" s="272">
        <v>45229</v>
      </c>
      <c r="H3332" s="12" t="s">
        <v>152</v>
      </c>
      <c r="I3332" s="234">
        <v>86.35</v>
      </c>
      <c r="J3332" s="272">
        <v>47091</v>
      </c>
      <c r="K3332" s="17">
        <f t="shared" si="257"/>
        <v>64</v>
      </c>
      <c r="L3332" s="283">
        <f t="shared" si="258"/>
        <v>2.0813204080625163E-6</v>
      </c>
      <c r="M3332" s="22">
        <f t="shared" si="259"/>
        <v>1.3320450611600105E-4</v>
      </c>
    </row>
    <row r="3333" spans="1:13">
      <c r="A3333" s="16">
        <f t="shared" si="256"/>
        <v>3326</v>
      </c>
      <c r="B3333" s="12" t="s">
        <v>403</v>
      </c>
      <c r="C3333" s="272">
        <v>45159</v>
      </c>
      <c r="D3333" s="272">
        <v>45172</v>
      </c>
      <c r="E3333" s="196">
        <f t="shared" si="260"/>
        <v>45165.5</v>
      </c>
      <c r="F3333" s="272">
        <v>45177</v>
      </c>
      <c r="G3333" s="272">
        <v>45229</v>
      </c>
      <c r="H3333" s="12" t="s">
        <v>152</v>
      </c>
      <c r="I3333" s="234">
        <v>13.27</v>
      </c>
      <c r="J3333" s="272">
        <v>47092</v>
      </c>
      <c r="K3333" s="17">
        <f t="shared" si="257"/>
        <v>64</v>
      </c>
      <c r="L3333" s="283">
        <f t="shared" si="258"/>
        <v>3.1985086062524139E-7</v>
      </c>
      <c r="M3333" s="22">
        <f t="shared" si="259"/>
        <v>2.0470455080015449E-5</v>
      </c>
    </row>
    <row r="3334" spans="1:13">
      <c r="A3334" s="16">
        <f t="shared" si="256"/>
        <v>3327</v>
      </c>
      <c r="B3334" s="12" t="s">
        <v>403</v>
      </c>
      <c r="C3334" s="272">
        <v>45159</v>
      </c>
      <c r="D3334" s="272">
        <v>45172</v>
      </c>
      <c r="E3334" s="196">
        <f t="shared" si="260"/>
        <v>45165.5</v>
      </c>
      <c r="F3334" s="272">
        <v>45177</v>
      </c>
      <c r="G3334" s="272">
        <v>45229</v>
      </c>
      <c r="H3334" s="12" t="s">
        <v>152</v>
      </c>
      <c r="I3334" s="234">
        <v>10.77</v>
      </c>
      <c r="J3334" s="272">
        <v>47093</v>
      </c>
      <c r="K3334" s="17">
        <f t="shared" si="257"/>
        <v>64</v>
      </c>
      <c r="L3334" s="283">
        <f t="shared" si="258"/>
        <v>2.5959259750820268E-7</v>
      </c>
      <c r="M3334" s="22">
        <f t="shared" si="259"/>
        <v>1.6613926240524971E-5</v>
      </c>
    </row>
    <row r="3335" spans="1:13">
      <c r="A3335" s="16">
        <f t="shared" si="256"/>
        <v>3328</v>
      </c>
      <c r="B3335" s="12" t="s">
        <v>403</v>
      </c>
      <c r="C3335" s="272">
        <v>45159</v>
      </c>
      <c r="D3335" s="272">
        <v>45172</v>
      </c>
      <c r="E3335" s="196">
        <f t="shared" si="260"/>
        <v>45165.5</v>
      </c>
      <c r="F3335" s="272">
        <v>45177</v>
      </c>
      <c r="G3335" s="272">
        <v>45218</v>
      </c>
      <c r="H3335" s="12" t="s">
        <v>157</v>
      </c>
      <c r="I3335" s="234">
        <v>218.15</v>
      </c>
      <c r="J3335" s="272">
        <v>47094</v>
      </c>
      <c r="K3335" s="17">
        <f t="shared" si="257"/>
        <v>53</v>
      </c>
      <c r="L3335" s="283">
        <f t="shared" si="258"/>
        <v>5.2581360395927974E-6</v>
      </c>
      <c r="M3335" s="22">
        <f t="shared" si="259"/>
        <v>2.7868121009841823E-4</v>
      </c>
    </row>
    <row r="3336" spans="1:13">
      <c r="A3336" s="16">
        <f t="shared" si="256"/>
        <v>3329</v>
      </c>
      <c r="B3336" s="12" t="s">
        <v>403</v>
      </c>
      <c r="C3336" s="272">
        <v>45159</v>
      </c>
      <c r="D3336" s="272">
        <v>45172</v>
      </c>
      <c r="E3336" s="196">
        <f t="shared" si="260"/>
        <v>45165.5</v>
      </c>
      <c r="F3336" s="272">
        <v>45177</v>
      </c>
      <c r="G3336" s="272">
        <v>45229</v>
      </c>
      <c r="H3336" s="12" t="s">
        <v>152</v>
      </c>
      <c r="I3336" s="234">
        <v>105.56</v>
      </c>
      <c r="J3336" s="272">
        <v>47095</v>
      </c>
      <c r="K3336" s="17">
        <f t="shared" si="257"/>
        <v>64</v>
      </c>
      <c r="L3336" s="283">
        <f t="shared" si="258"/>
        <v>2.5443449018538419E-6</v>
      </c>
      <c r="M3336" s="22">
        <f t="shared" si="259"/>
        <v>1.6283807371864588E-4</v>
      </c>
    </row>
    <row r="3337" spans="1:13">
      <c r="A3337" s="16">
        <f t="shared" ref="A3337:A3400" si="261">A3336+1</f>
        <v>3330</v>
      </c>
      <c r="B3337" s="12" t="s">
        <v>403</v>
      </c>
      <c r="C3337" s="272">
        <v>45159</v>
      </c>
      <c r="D3337" s="272">
        <v>45172</v>
      </c>
      <c r="E3337" s="196">
        <f t="shared" si="260"/>
        <v>45165.5</v>
      </c>
      <c r="F3337" s="272">
        <v>45177</v>
      </c>
      <c r="G3337" s="272">
        <v>45218</v>
      </c>
      <c r="H3337" s="12" t="s">
        <v>154</v>
      </c>
      <c r="I3337" s="234">
        <v>23.32</v>
      </c>
      <c r="J3337" s="272">
        <v>47096</v>
      </c>
      <c r="K3337" s="17">
        <f t="shared" si="257"/>
        <v>53</v>
      </c>
      <c r="L3337" s="283">
        <f t="shared" si="258"/>
        <v>5.6208907835573697E-7</v>
      </c>
      <c r="M3337" s="22">
        <f t="shared" si="259"/>
        <v>2.9790721152854058E-5</v>
      </c>
    </row>
    <row r="3338" spans="1:13">
      <c r="A3338" s="16">
        <f t="shared" si="261"/>
        <v>3331</v>
      </c>
      <c r="B3338" s="12" t="s">
        <v>404</v>
      </c>
      <c r="C3338" s="272">
        <v>45158</v>
      </c>
      <c r="D3338" s="272">
        <v>45171</v>
      </c>
      <c r="E3338" s="196">
        <f t="shared" si="260"/>
        <v>45164.5</v>
      </c>
      <c r="F3338" s="272">
        <v>45177</v>
      </c>
      <c r="G3338" s="272">
        <v>45218</v>
      </c>
      <c r="H3338" s="12" t="s">
        <v>157</v>
      </c>
      <c r="I3338" s="234">
        <v>74.16</v>
      </c>
      <c r="J3338" s="272">
        <v>47097</v>
      </c>
      <c r="K3338" s="17">
        <f t="shared" ref="K3338:K3401" si="262">(G3338-D3338)+((D3338-C3338+1)/2)</f>
        <v>54</v>
      </c>
      <c r="L3338" s="283">
        <f t="shared" ref="L3338:L3401" si="263">I3338/$I$4859</f>
        <v>1.7875011171038358E-6</v>
      </c>
      <c r="M3338" s="22">
        <f t="shared" ref="M3338:M3401" si="264">L3338*K3338</f>
        <v>9.6525060323607141E-5</v>
      </c>
    </row>
    <row r="3339" spans="1:13">
      <c r="A3339" s="16">
        <f t="shared" si="261"/>
        <v>3332</v>
      </c>
      <c r="B3339" s="12" t="s">
        <v>404</v>
      </c>
      <c r="C3339" s="272">
        <v>45158</v>
      </c>
      <c r="D3339" s="272">
        <v>45171</v>
      </c>
      <c r="E3339" s="196">
        <f t="shared" si="260"/>
        <v>45164.5</v>
      </c>
      <c r="F3339" s="272">
        <v>45177</v>
      </c>
      <c r="G3339" s="272">
        <v>45218</v>
      </c>
      <c r="H3339" s="12" t="s">
        <v>154</v>
      </c>
      <c r="I3339" s="234">
        <v>99.01</v>
      </c>
      <c r="J3339" s="272">
        <v>47098</v>
      </c>
      <c r="K3339" s="17">
        <f t="shared" si="262"/>
        <v>54</v>
      </c>
      <c r="L3339" s="283">
        <f t="shared" si="263"/>
        <v>2.3864682524872006E-6</v>
      </c>
      <c r="M3339" s="22">
        <f t="shared" si="264"/>
        <v>1.2886928563430884E-4</v>
      </c>
    </row>
    <row r="3340" spans="1:13">
      <c r="A3340" s="16">
        <f t="shared" si="261"/>
        <v>3333</v>
      </c>
      <c r="B3340" s="12" t="s">
        <v>403</v>
      </c>
      <c r="C3340" s="272">
        <v>45159</v>
      </c>
      <c r="D3340" s="272">
        <v>45172</v>
      </c>
      <c r="E3340" s="196">
        <f t="shared" si="260"/>
        <v>45165.5</v>
      </c>
      <c r="F3340" s="272">
        <v>45177</v>
      </c>
      <c r="G3340" s="272">
        <v>45212</v>
      </c>
      <c r="H3340" s="12" t="s">
        <v>153</v>
      </c>
      <c r="I3340" s="234">
        <v>22.74</v>
      </c>
      <c r="J3340" s="272">
        <v>47099</v>
      </c>
      <c r="K3340" s="17">
        <f t="shared" si="262"/>
        <v>47</v>
      </c>
      <c r="L3340" s="283">
        <f t="shared" si="263"/>
        <v>5.4810916131258393E-7</v>
      </c>
      <c r="M3340" s="22">
        <f t="shared" si="264"/>
        <v>2.5761130581691445E-5</v>
      </c>
    </row>
    <row r="3341" spans="1:13">
      <c r="A3341" s="16">
        <f t="shared" si="261"/>
        <v>3334</v>
      </c>
      <c r="B3341" s="12" t="s">
        <v>404</v>
      </c>
      <c r="C3341" s="272">
        <v>45158</v>
      </c>
      <c r="D3341" s="272">
        <v>45171</v>
      </c>
      <c r="E3341" s="196">
        <f t="shared" si="260"/>
        <v>45164.5</v>
      </c>
      <c r="F3341" s="272">
        <v>45177</v>
      </c>
      <c r="G3341" s="272">
        <v>45218</v>
      </c>
      <c r="H3341" s="12" t="s">
        <v>157</v>
      </c>
      <c r="I3341" s="234">
        <v>76.75</v>
      </c>
      <c r="J3341" s="272">
        <v>47100</v>
      </c>
      <c r="K3341" s="17">
        <f t="shared" si="262"/>
        <v>54</v>
      </c>
      <c r="L3341" s="283">
        <f t="shared" si="263"/>
        <v>1.8499286776930881E-6</v>
      </c>
      <c r="M3341" s="22">
        <f t="shared" si="264"/>
        <v>9.9896148595426755E-5</v>
      </c>
    </row>
    <row r="3342" spans="1:13">
      <c r="A3342" s="16">
        <f t="shared" si="261"/>
        <v>3335</v>
      </c>
      <c r="B3342" s="12" t="s">
        <v>403</v>
      </c>
      <c r="C3342" s="272">
        <v>45159</v>
      </c>
      <c r="D3342" s="272">
        <v>45172</v>
      </c>
      <c r="E3342" s="196">
        <f t="shared" si="260"/>
        <v>45165.5</v>
      </c>
      <c r="F3342" s="272">
        <v>45177</v>
      </c>
      <c r="G3342" s="272">
        <v>45218</v>
      </c>
      <c r="H3342" s="12" t="s">
        <v>157</v>
      </c>
      <c r="I3342" s="234">
        <v>33.479999999999997</v>
      </c>
      <c r="J3342" s="272">
        <v>47101</v>
      </c>
      <c r="K3342" s="17">
        <f t="shared" si="262"/>
        <v>53</v>
      </c>
      <c r="L3342" s="283">
        <f t="shared" si="263"/>
        <v>8.0697865966338217E-7</v>
      </c>
      <c r="M3342" s="22">
        <f t="shared" si="264"/>
        <v>4.2769868962159258E-5</v>
      </c>
    </row>
    <row r="3343" spans="1:13">
      <c r="A3343" s="16">
        <f t="shared" si="261"/>
        <v>3336</v>
      </c>
      <c r="B3343" s="12" t="s">
        <v>404</v>
      </c>
      <c r="C3343" s="272">
        <v>45158</v>
      </c>
      <c r="D3343" s="272">
        <v>45171</v>
      </c>
      <c r="E3343" s="196">
        <f t="shared" si="260"/>
        <v>45164.5</v>
      </c>
      <c r="F3343" s="272">
        <v>45177</v>
      </c>
      <c r="G3343" s="272">
        <v>45218</v>
      </c>
      <c r="H3343" s="12" t="s">
        <v>157</v>
      </c>
      <c r="I3343" s="234">
        <v>138.76999999999998</v>
      </c>
      <c r="J3343" s="272">
        <v>47102</v>
      </c>
      <c r="K3343" s="17">
        <f t="shared" si="262"/>
        <v>54</v>
      </c>
      <c r="L3343" s="283">
        <f t="shared" si="263"/>
        <v>3.3448156691005836E-6</v>
      </c>
      <c r="M3343" s="22">
        <f t="shared" si="264"/>
        <v>1.8062004613143151E-4</v>
      </c>
    </row>
    <row r="3344" spans="1:13">
      <c r="A3344" s="16">
        <f t="shared" si="261"/>
        <v>3337</v>
      </c>
      <c r="B3344" s="12" t="s">
        <v>403</v>
      </c>
      <c r="C3344" s="272">
        <v>45159</v>
      </c>
      <c r="D3344" s="272">
        <v>45172</v>
      </c>
      <c r="E3344" s="196">
        <f t="shared" si="260"/>
        <v>45165.5</v>
      </c>
      <c r="F3344" s="272">
        <v>45177</v>
      </c>
      <c r="G3344" s="272">
        <v>45218</v>
      </c>
      <c r="H3344" s="12" t="s">
        <v>157</v>
      </c>
      <c r="I3344" s="234">
        <v>44.75</v>
      </c>
      <c r="J3344" s="272">
        <v>47103</v>
      </c>
      <c r="K3344" s="17">
        <f t="shared" si="262"/>
        <v>53</v>
      </c>
      <c r="L3344" s="283">
        <f t="shared" si="263"/>
        <v>1.0786229097949926E-6</v>
      </c>
      <c r="M3344" s="22">
        <f t="shared" si="264"/>
        <v>5.7167014219134608E-5</v>
      </c>
    </row>
    <row r="3345" spans="1:13">
      <c r="A3345" s="16">
        <f t="shared" si="261"/>
        <v>3338</v>
      </c>
      <c r="B3345" s="12" t="s">
        <v>404</v>
      </c>
      <c r="C3345" s="272">
        <v>45158</v>
      </c>
      <c r="D3345" s="272">
        <v>45171</v>
      </c>
      <c r="E3345" s="196">
        <f t="shared" si="260"/>
        <v>45164.5</v>
      </c>
      <c r="F3345" s="272">
        <v>45177</v>
      </c>
      <c r="G3345" s="272">
        <v>45218</v>
      </c>
      <c r="H3345" s="12" t="s">
        <v>157</v>
      </c>
      <c r="I3345" s="234">
        <v>166.35</v>
      </c>
      <c r="J3345" s="272">
        <v>47104</v>
      </c>
      <c r="K3345" s="17">
        <f t="shared" si="262"/>
        <v>54</v>
      </c>
      <c r="L3345" s="283">
        <f t="shared" si="263"/>
        <v>4.009584827807755E-6</v>
      </c>
      <c r="M3345" s="22">
        <f t="shared" si="264"/>
        <v>2.1651758070161876E-4</v>
      </c>
    </row>
    <row r="3346" spans="1:13">
      <c r="A3346" s="16">
        <f t="shared" si="261"/>
        <v>3339</v>
      </c>
      <c r="B3346" s="12" t="s">
        <v>403</v>
      </c>
      <c r="C3346" s="272">
        <v>45159</v>
      </c>
      <c r="D3346" s="272">
        <v>45172</v>
      </c>
      <c r="E3346" s="196">
        <f t="shared" si="260"/>
        <v>45165.5</v>
      </c>
      <c r="F3346" s="272">
        <v>45177</v>
      </c>
      <c r="G3346" s="272">
        <v>45188</v>
      </c>
      <c r="H3346" s="12" t="s">
        <v>152</v>
      </c>
      <c r="I3346" s="234">
        <v>3.6399999999999997</v>
      </c>
      <c r="J3346" s="272">
        <v>47105</v>
      </c>
      <c r="K3346" s="17">
        <f t="shared" si="262"/>
        <v>23</v>
      </c>
      <c r="L3346" s="283">
        <f t="shared" si="263"/>
        <v>8.7736031098408333E-8</v>
      </c>
      <c r="M3346" s="22">
        <f t="shared" si="264"/>
        <v>2.0179287152633915E-6</v>
      </c>
    </row>
    <row r="3347" spans="1:13">
      <c r="A3347" s="16">
        <f t="shared" si="261"/>
        <v>3340</v>
      </c>
      <c r="B3347" s="12" t="s">
        <v>403</v>
      </c>
      <c r="C3347" s="272">
        <v>45159</v>
      </c>
      <c r="D3347" s="272">
        <v>45172</v>
      </c>
      <c r="E3347" s="196">
        <f t="shared" si="260"/>
        <v>45165.5</v>
      </c>
      <c r="F3347" s="272">
        <v>45177</v>
      </c>
      <c r="G3347" s="272">
        <v>45188</v>
      </c>
      <c r="H3347" s="12" t="s">
        <v>156</v>
      </c>
      <c r="I3347" s="234">
        <v>88.11</v>
      </c>
      <c r="J3347" s="272">
        <v>47106</v>
      </c>
      <c r="K3347" s="17">
        <f t="shared" si="262"/>
        <v>23</v>
      </c>
      <c r="L3347" s="283">
        <f t="shared" si="263"/>
        <v>2.123742225296912E-6</v>
      </c>
      <c r="M3347" s="22">
        <f t="shared" si="264"/>
        <v>4.8846071181828979E-5</v>
      </c>
    </row>
    <row r="3348" spans="1:13">
      <c r="A3348" s="16">
        <f t="shared" si="261"/>
        <v>3341</v>
      </c>
      <c r="B3348" s="12" t="s">
        <v>403</v>
      </c>
      <c r="C3348" s="272">
        <v>45159</v>
      </c>
      <c r="D3348" s="272">
        <v>45172</v>
      </c>
      <c r="E3348" s="196">
        <f t="shared" si="260"/>
        <v>45165.5</v>
      </c>
      <c r="F3348" s="272">
        <v>45177</v>
      </c>
      <c r="G3348" s="272">
        <v>45218</v>
      </c>
      <c r="H3348" s="12" t="s">
        <v>157</v>
      </c>
      <c r="I3348" s="234">
        <v>27.310000000000002</v>
      </c>
      <c r="J3348" s="272">
        <v>47107</v>
      </c>
      <c r="K3348" s="17">
        <f t="shared" si="262"/>
        <v>53</v>
      </c>
      <c r="L3348" s="283">
        <f t="shared" si="263"/>
        <v>6.5826126629053082E-7</v>
      </c>
      <c r="M3348" s="22">
        <f t="shared" si="264"/>
        <v>3.4887847113398132E-5</v>
      </c>
    </row>
    <row r="3349" spans="1:13">
      <c r="A3349" s="16">
        <f t="shared" si="261"/>
        <v>3342</v>
      </c>
      <c r="B3349" s="12" t="s">
        <v>404</v>
      </c>
      <c r="C3349" s="272">
        <v>45158</v>
      </c>
      <c r="D3349" s="272">
        <v>45171</v>
      </c>
      <c r="E3349" s="196">
        <f t="shared" si="260"/>
        <v>45164.5</v>
      </c>
      <c r="F3349" s="272">
        <v>45177</v>
      </c>
      <c r="G3349" s="272">
        <v>45218</v>
      </c>
      <c r="H3349" s="12" t="s">
        <v>157</v>
      </c>
      <c r="I3349" s="234">
        <v>62.23</v>
      </c>
      <c r="J3349" s="272">
        <v>47108</v>
      </c>
      <c r="K3349" s="17">
        <f t="shared" si="262"/>
        <v>54</v>
      </c>
      <c r="L3349" s="283">
        <f t="shared" si="263"/>
        <v>1.4999486855093272E-6</v>
      </c>
      <c r="M3349" s="22">
        <f t="shared" si="264"/>
        <v>8.0997229017503662E-5</v>
      </c>
    </row>
    <row r="3350" spans="1:13">
      <c r="A3350" s="16">
        <f t="shared" si="261"/>
        <v>3343</v>
      </c>
      <c r="B3350" s="12" t="s">
        <v>403</v>
      </c>
      <c r="C3350" s="272">
        <v>45159</v>
      </c>
      <c r="D3350" s="272">
        <v>45172</v>
      </c>
      <c r="E3350" s="196">
        <f t="shared" si="260"/>
        <v>45165.5</v>
      </c>
      <c r="F3350" s="272">
        <v>45177</v>
      </c>
      <c r="G3350" s="272">
        <v>45188</v>
      </c>
      <c r="H3350" s="12" t="s">
        <v>156</v>
      </c>
      <c r="I3350" s="234">
        <v>3.34</v>
      </c>
      <c r="J3350" s="272">
        <v>47109</v>
      </c>
      <c r="K3350" s="17">
        <f t="shared" si="262"/>
        <v>23</v>
      </c>
      <c r="L3350" s="283">
        <f t="shared" si="263"/>
        <v>8.0505039524363701E-8</v>
      </c>
      <c r="M3350" s="22">
        <f t="shared" si="264"/>
        <v>1.8516159090603651E-6</v>
      </c>
    </row>
    <row r="3351" spans="1:13">
      <c r="A3351" s="16">
        <f t="shared" si="261"/>
        <v>3344</v>
      </c>
      <c r="B3351" s="12" t="s">
        <v>403</v>
      </c>
      <c r="C3351" s="272">
        <v>45159</v>
      </c>
      <c r="D3351" s="272">
        <v>45172</v>
      </c>
      <c r="E3351" s="196">
        <f t="shared" si="260"/>
        <v>45165.5</v>
      </c>
      <c r="F3351" s="272">
        <v>45177</v>
      </c>
      <c r="G3351" s="272">
        <v>45188</v>
      </c>
      <c r="H3351" s="12" t="s">
        <v>152</v>
      </c>
      <c r="I3351" s="234">
        <v>35.620000000000005</v>
      </c>
      <c r="J3351" s="272">
        <v>47110</v>
      </c>
      <c r="K3351" s="17">
        <f t="shared" si="262"/>
        <v>23</v>
      </c>
      <c r="L3351" s="283">
        <f t="shared" si="263"/>
        <v>8.5855973289156747E-7</v>
      </c>
      <c r="M3351" s="22">
        <f t="shared" si="264"/>
        <v>1.974687385650605E-5</v>
      </c>
    </row>
    <row r="3352" spans="1:13">
      <c r="A3352" s="16">
        <f t="shared" si="261"/>
        <v>3345</v>
      </c>
      <c r="B3352" s="12" t="s">
        <v>403</v>
      </c>
      <c r="C3352" s="272">
        <v>45159</v>
      </c>
      <c r="D3352" s="272">
        <v>45172</v>
      </c>
      <c r="E3352" s="196">
        <f t="shared" si="260"/>
        <v>45165.5</v>
      </c>
      <c r="F3352" s="272">
        <v>45177</v>
      </c>
      <c r="G3352" s="272">
        <v>45218</v>
      </c>
      <c r="H3352" s="12" t="s">
        <v>154</v>
      </c>
      <c r="I3352" s="234">
        <v>37.65</v>
      </c>
      <c r="J3352" s="272">
        <v>47111</v>
      </c>
      <c r="K3352" s="17">
        <f t="shared" si="262"/>
        <v>53</v>
      </c>
      <c r="L3352" s="283">
        <f t="shared" si="263"/>
        <v>9.0748944254260276E-7</v>
      </c>
      <c r="M3352" s="22">
        <f t="shared" si="264"/>
        <v>4.8096940454757949E-5</v>
      </c>
    </row>
    <row r="3353" spans="1:13">
      <c r="A3353" s="16">
        <f t="shared" si="261"/>
        <v>3346</v>
      </c>
      <c r="B3353" s="12" t="s">
        <v>403</v>
      </c>
      <c r="C3353" s="272">
        <v>45159</v>
      </c>
      <c r="D3353" s="272">
        <v>45172</v>
      </c>
      <c r="E3353" s="196">
        <f t="shared" si="260"/>
        <v>45165.5</v>
      </c>
      <c r="F3353" s="272">
        <v>45177</v>
      </c>
      <c r="G3353" s="272">
        <v>45218</v>
      </c>
      <c r="H3353" s="12" t="s">
        <v>157</v>
      </c>
      <c r="I3353" s="234">
        <v>1483.7499999999998</v>
      </c>
      <c r="J3353" s="272">
        <v>47112</v>
      </c>
      <c r="K3353" s="17">
        <f t="shared" si="262"/>
        <v>53</v>
      </c>
      <c r="L3353" s="283">
        <f t="shared" si="263"/>
        <v>3.5763279159962463E-5</v>
      </c>
      <c r="M3353" s="22">
        <f t="shared" si="264"/>
        <v>1.8954537954780106E-3</v>
      </c>
    </row>
    <row r="3354" spans="1:13">
      <c r="A3354" s="16">
        <f t="shared" si="261"/>
        <v>3347</v>
      </c>
      <c r="B3354" s="12" t="s">
        <v>404</v>
      </c>
      <c r="C3354" s="272">
        <v>45158</v>
      </c>
      <c r="D3354" s="272">
        <v>45171</v>
      </c>
      <c r="E3354" s="196">
        <f t="shared" si="260"/>
        <v>45164.5</v>
      </c>
      <c r="F3354" s="272">
        <v>45177</v>
      </c>
      <c r="G3354" s="272">
        <v>45218</v>
      </c>
      <c r="H3354" s="12" t="s">
        <v>157</v>
      </c>
      <c r="I3354" s="234">
        <v>1173.0600000000002</v>
      </c>
      <c r="J3354" s="272">
        <v>47113</v>
      </c>
      <c r="K3354" s="17">
        <f t="shared" si="262"/>
        <v>54</v>
      </c>
      <c r="L3354" s="283">
        <f t="shared" si="263"/>
        <v>2.8274623252829372E-5</v>
      </c>
      <c r="M3354" s="22">
        <f t="shared" si="264"/>
        <v>1.5268296556527861E-3</v>
      </c>
    </row>
    <row r="3355" spans="1:13">
      <c r="A3355" s="16">
        <f t="shared" si="261"/>
        <v>3348</v>
      </c>
      <c r="B3355" s="12" t="s">
        <v>403</v>
      </c>
      <c r="C3355" s="272">
        <v>45159</v>
      </c>
      <c r="D3355" s="272">
        <v>45172</v>
      </c>
      <c r="E3355" s="196">
        <f t="shared" si="260"/>
        <v>45165.5</v>
      </c>
      <c r="F3355" s="272">
        <v>45177</v>
      </c>
      <c r="G3355" s="272">
        <v>45212</v>
      </c>
      <c r="H3355" s="12" t="s">
        <v>153</v>
      </c>
      <c r="I3355" s="234">
        <v>19.149999999999999</v>
      </c>
      <c r="J3355" s="272">
        <v>47114</v>
      </c>
      <c r="K3355" s="17">
        <f t="shared" si="262"/>
        <v>47</v>
      </c>
      <c r="L3355" s="283">
        <f t="shared" si="263"/>
        <v>4.6157829547651637E-7</v>
      </c>
      <c r="M3355" s="22">
        <f t="shared" si="264"/>
        <v>2.1694179887396268E-5</v>
      </c>
    </row>
    <row r="3356" spans="1:13">
      <c r="A3356" s="16">
        <f t="shared" si="261"/>
        <v>3349</v>
      </c>
      <c r="B3356" s="12" t="s">
        <v>404</v>
      </c>
      <c r="C3356" s="272">
        <v>45158</v>
      </c>
      <c r="D3356" s="272">
        <v>45171</v>
      </c>
      <c r="E3356" s="196">
        <f t="shared" si="260"/>
        <v>45164.5</v>
      </c>
      <c r="F3356" s="272">
        <v>45177</v>
      </c>
      <c r="G3356" s="272">
        <v>45218</v>
      </c>
      <c r="H3356" s="12" t="s">
        <v>157</v>
      </c>
      <c r="I3356" s="234">
        <v>101.22</v>
      </c>
      <c r="J3356" s="272">
        <v>47115</v>
      </c>
      <c r="K3356" s="17">
        <f t="shared" si="262"/>
        <v>54</v>
      </c>
      <c r="L3356" s="283">
        <f t="shared" si="263"/>
        <v>2.4397365570826629E-6</v>
      </c>
      <c r="M3356" s="22">
        <f t="shared" si="264"/>
        <v>1.317457740824638E-4</v>
      </c>
    </row>
    <row r="3357" spans="1:13">
      <c r="A3357" s="16">
        <f t="shared" si="261"/>
        <v>3350</v>
      </c>
      <c r="B3357" s="12" t="s">
        <v>403</v>
      </c>
      <c r="C3357" s="272">
        <v>45159</v>
      </c>
      <c r="D3357" s="272">
        <v>45172</v>
      </c>
      <c r="E3357" s="196">
        <f t="shared" si="260"/>
        <v>45165.5</v>
      </c>
      <c r="F3357" s="272">
        <v>45177</v>
      </c>
      <c r="G3357" s="272">
        <v>45229</v>
      </c>
      <c r="H3357" s="12" t="s">
        <v>152</v>
      </c>
      <c r="I3357" s="234">
        <v>139.32</v>
      </c>
      <c r="J3357" s="272">
        <v>47116</v>
      </c>
      <c r="K3357" s="17">
        <f t="shared" si="262"/>
        <v>64</v>
      </c>
      <c r="L3357" s="283">
        <f t="shared" si="263"/>
        <v>3.3580724869863326E-6</v>
      </c>
      <c r="M3357" s="22">
        <f t="shared" si="264"/>
        <v>2.1491663916712529E-4</v>
      </c>
    </row>
    <row r="3358" spans="1:13">
      <c r="A3358" s="16">
        <f t="shared" si="261"/>
        <v>3351</v>
      </c>
      <c r="B3358" s="12" t="s">
        <v>403</v>
      </c>
      <c r="C3358" s="272">
        <v>45159</v>
      </c>
      <c r="D3358" s="272">
        <v>45172</v>
      </c>
      <c r="E3358" s="196">
        <f t="shared" si="260"/>
        <v>45165.5</v>
      </c>
      <c r="F3358" s="272">
        <v>45177</v>
      </c>
      <c r="G3358" s="272">
        <v>45229</v>
      </c>
      <c r="H3358" s="12" t="s">
        <v>165</v>
      </c>
      <c r="I3358" s="234">
        <v>86.89</v>
      </c>
      <c r="J3358" s="272">
        <v>47117</v>
      </c>
      <c r="K3358" s="17">
        <f t="shared" si="262"/>
        <v>64</v>
      </c>
      <c r="L3358" s="283">
        <f t="shared" si="263"/>
        <v>2.0943361928957971E-6</v>
      </c>
      <c r="M3358" s="22">
        <f t="shared" si="264"/>
        <v>1.3403751634533101E-4</v>
      </c>
    </row>
    <row r="3359" spans="1:13">
      <c r="A3359" s="16">
        <f t="shared" si="261"/>
        <v>3352</v>
      </c>
      <c r="B3359" s="12" t="s">
        <v>403</v>
      </c>
      <c r="C3359" s="272">
        <v>45159</v>
      </c>
      <c r="D3359" s="272">
        <v>45172</v>
      </c>
      <c r="E3359" s="196">
        <f t="shared" si="260"/>
        <v>45165.5</v>
      </c>
      <c r="F3359" s="272">
        <v>45177</v>
      </c>
      <c r="G3359" s="272">
        <v>45218</v>
      </c>
      <c r="H3359" s="12" t="s">
        <v>164</v>
      </c>
      <c r="I3359" s="234">
        <v>3744.8500000000004</v>
      </c>
      <c r="J3359" s="272">
        <v>47118</v>
      </c>
      <c r="K3359" s="17">
        <f t="shared" si="262"/>
        <v>53</v>
      </c>
      <c r="L3359" s="283">
        <f t="shared" si="263"/>
        <v>9.0263262653536954E-5</v>
      </c>
      <c r="M3359" s="22">
        <f t="shared" si="264"/>
        <v>4.7839529206374588E-3</v>
      </c>
    </row>
    <row r="3360" spans="1:13">
      <c r="A3360" s="16">
        <f t="shared" si="261"/>
        <v>3353</v>
      </c>
      <c r="B3360" s="12" t="s">
        <v>403</v>
      </c>
      <c r="C3360" s="272">
        <v>45159</v>
      </c>
      <c r="D3360" s="272">
        <v>45172</v>
      </c>
      <c r="E3360" s="196">
        <f t="shared" si="260"/>
        <v>45165.5</v>
      </c>
      <c r="F3360" s="272">
        <v>45177</v>
      </c>
      <c r="G3360" s="272">
        <v>45218</v>
      </c>
      <c r="H3360" s="12" t="s">
        <v>166</v>
      </c>
      <c r="I3360" s="234">
        <v>7375.9099999999971</v>
      </c>
      <c r="J3360" s="272">
        <v>47119</v>
      </c>
      <c r="K3360" s="17">
        <f t="shared" si="262"/>
        <v>53</v>
      </c>
      <c r="L3360" s="283">
        <f t="shared" si="263"/>
        <v>1.7778381020303868E-4</v>
      </c>
      <c r="M3360" s="22">
        <f t="shared" si="264"/>
        <v>9.4225419407610502E-3</v>
      </c>
    </row>
    <row r="3361" spans="1:13">
      <c r="A3361" s="16">
        <f t="shared" si="261"/>
        <v>3354</v>
      </c>
      <c r="B3361" s="12" t="s">
        <v>404</v>
      </c>
      <c r="C3361" s="272">
        <v>45158</v>
      </c>
      <c r="D3361" s="272">
        <v>45171</v>
      </c>
      <c r="E3361" s="196">
        <f t="shared" si="260"/>
        <v>45164.5</v>
      </c>
      <c r="F3361" s="272">
        <v>45177</v>
      </c>
      <c r="G3361" s="272">
        <v>45229</v>
      </c>
      <c r="H3361" s="12" t="s">
        <v>165</v>
      </c>
      <c r="I3361" s="234">
        <v>23.55</v>
      </c>
      <c r="J3361" s="272">
        <v>47120</v>
      </c>
      <c r="K3361" s="17">
        <f t="shared" si="262"/>
        <v>65</v>
      </c>
      <c r="L3361" s="283">
        <f t="shared" si="263"/>
        <v>5.676328385625045E-7</v>
      </c>
      <c r="M3361" s="22">
        <f t="shared" si="264"/>
        <v>3.6896134506562789E-5</v>
      </c>
    </row>
    <row r="3362" spans="1:13">
      <c r="A3362" s="16">
        <f t="shared" si="261"/>
        <v>3355</v>
      </c>
      <c r="B3362" s="12" t="s">
        <v>404</v>
      </c>
      <c r="C3362" s="272">
        <v>45158</v>
      </c>
      <c r="D3362" s="272">
        <v>45171</v>
      </c>
      <c r="E3362" s="196">
        <f t="shared" si="260"/>
        <v>45164.5</v>
      </c>
      <c r="F3362" s="272">
        <v>45177</v>
      </c>
      <c r="G3362" s="272">
        <v>45218</v>
      </c>
      <c r="H3362" s="12" t="s">
        <v>166</v>
      </c>
      <c r="I3362" s="234">
        <v>11902.279999999995</v>
      </c>
      <c r="J3362" s="272">
        <v>47121</v>
      </c>
      <c r="K3362" s="17">
        <f t="shared" si="262"/>
        <v>54</v>
      </c>
      <c r="L3362" s="283">
        <f t="shared" si="263"/>
        <v>2.8688428797306683E-4</v>
      </c>
      <c r="M3362" s="22">
        <f t="shared" si="264"/>
        <v>1.5491751550545609E-2</v>
      </c>
    </row>
    <row r="3363" spans="1:13">
      <c r="A3363" s="16">
        <f t="shared" si="261"/>
        <v>3356</v>
      </c>
      <c r="B3363" s="12" t="s">
        <v>404</v>
      </c>
      <c r="C3363" s="272">
        <v>45158</v>
      </c>
      <c r="D3363" s="272">
        <v>45171</v>
      </c>
      <c r="E3363" s="196">
        <f t="shared" si="260"/>
        <v>45164.5</v>
      </c>
      <c r="F3363" s="272">
        <v>45177</v>
      </c>
      <c r="G3363" s="272">
        <v>45218</v>
      </c>
      <c r="H3363" s="12" t="s">
        <v>157</v>
      </c>
      <c r="I3363" s="234">
        <v>199.15</v>
      </c>
      <c r="J3363" s="272">
        <v>47122</v>
      </c>
      <c r="K3363" s="17">
        <f t="shared" si="262"/>
        <v>54</v>
      </c>
      <c r="L3363" s="283">
        <f t="shared" si="263"/>
        <v>4.8001732399033024E-6</v>
      </c>
      <c r="M3363" s="22">
        <f t="shared" si="264"/>
        <v>2.5920935495477834E-4</v>
      </c>
    </row>
    <row r="3364" spans="1:13">
      <c r="A3364" s="16">
        <f t="shared" si="261"/>
        <v>3357</v>
      </c>
      <c r="B3364" s="12" t="s">
        <v>403</v>
      </c>
      <c r="C3364" s="272">
        <v>45159</v>
      </c>
      <c r="D3364" s="272">
        <v>45172</v>
      </c>
      <c r="E3364" s="196">
        <f t="shared" si="260"/>
        <v>45165.5</v>
      </c>
      <c r="F3364" s="272">
        <v>45177</v>
      </c>
      <c r="G3364" s="272">
        <v>45218</v>
      </c>
      <c r="H3364" s="12" t="s">
        <v>157</v>
      </c>
      <c r="I3364" s="234">
        <v>198.93999999999997</v>
      </c>
      <c r="J3364" s="272">
        <v>47123</v>
      </c>
      <c r="K3364" s="17">
        <f t="shared" si="262"/>
        <v>53</v>
      </c>
      <c r="L3364" s="283">
        <f t="shared" si="263"/>
        <v>4.7951115458014709E-6</v>
      </c>
      <c r="M3364" s="22">
        <f t="shared" si="264"/>
        <v>2.5414091192747795E-4</v>
      </c>
    </row>
    <row r="3365" spans="1:13">
      <c r="A3365" s="16">
        <f t="shared" si="261"/>
        <v>3358</v>
      </c>
      <c r="B3365" s="12" t="s">
        <v>404</v>
      </c>
      <c r="C3365" s="272">
        <v>45158</v>
      </c>
      <c r="D3365" s="272">
        <v>45171</v>
      </c>
      <c r="E3365" s="196">
        <f t="shared" ref="E3365:E3428" si="265">AVERAGE(C3365:D3365)</f>
        <v>45164.5</v>
      </c>
      <c r="F3365" s="272">
        <v>45177</v>
      </c>
      <c r="G3365" s="272">
        <v>45218</v>
      </c>
      <c r="H3365" s="12" t="s">
        <v>157</v>
      </c>
      <c r="I3365" s="234">
        <v>143.98000000000002</v>
      </c>
      <c r="J3365" s="272">
        <v>47124</v>
      </c>
      <c r="K3365" s="17">
        <f t="shared" si="262"/>
        <v>54</v>
      </c>
      <c r="L3365" s="283">
        <f t="shared" si="263"/>
        <v>3.470393889436493E-6</v>
      </c>
      <c r="M3365" s="22">
        <f t="shared" si="264"/>
        <v>1.8740127002957063E-4</v>
      </c>
    </row>
    <row r="3366" spans="1:13">
      <c r="A3366" s="16">
        <f t="shared" si="261"/>
        <v>3359</v>
      </c>
      <c r="B3366" s="12" t="s">
        <v>403</v>
      </c>
      <c r="C3366" s="272">
        <v>45159</v>
      </c>
      <c r="D3366" s="272">
        <v>45172</v>
      </c>
      <c r="E3366" s="196">
        <f t="shared" si="265"/>
        <v>45165.5</v>
      </c>
      <c r="F3366" s="272">
        <v>45177</v>
      </c>
      <c r="G3366" s="272">
        <v>45229</v>
      </c>
      <c r="H3366" s="12" t="s">
        <v>154</v>
      </c>
      <c r="I3366" s="234">
        <v>521.15000000000009</v>
      </c>
      <c r="J3366" s="272">
        <v>47125</v>
      </c>
      <c r="K3366" s="17">
        <f t="shared" si="262"/>
        <v>64</v>
      </c>
      <c r="L3366" s="283">
        <f t="shared" si="263"/>
        <v>1.256143752937789E-5</v>
      </c>
      <c r="M3366" s="22">
        <f t="shared" si="264"/>
        <v>8.0393200188018496E-4</v>
      </c>
    </row>
    <row r="3367" spans="1:13">
      <c r="A3367" s="16">
        <f t="shared" si="261"/>
        <v>3360</v>
      </c>
      <c r="B3367" s="12" t="s">
        <v>403</v>
      </c>
      <c r="C3367" s="272">
        <v>45159</v>
      </c>
      <c r="D3367" s="272">
        <v>45172</v>
      </c>
      <c r="E3367" s="196">
        <f t="shared" si="265"/>
        <v>45165.5</v>
      </c>
      <c r="F3367" s="272">
        <v>45177</v>
      </c>
      <c r="G3367" s="272">
        <v>45229</v>
      </c>
      <c r="H3367" s="12" t="s">
        <v>165</v>
      </c>
      <c r="I3367" s="234">
        <v>20.399999999999999</v>
      </c>
      <c r="J3367" s="272">
        <v>47126</v>
      </c>
      <c r="K3367" s="17">
        <f t="shared" si="262"/>
        <v>64</v>
      </c>
      <c r="L3367" s="283">
        <f t="shared" si="263"/>
        <v>4.9170742703503576E-7</v>
      </c>
      <c r="M3367" s="22">
        <f t="shared" si="264"/>
        <v>3.1469275330242288E-5</v>
      </c>
    </row>
    <row r="3368" spans="1:13">
      <c r="A3368" s="16">
        <f t="shared" si="261"/>
        <v>3361</v>
      </c>
      <c r="B3368" s="12" t="s">
        <v>403</v>
      </c>
      <c r="C3368" s="272">
        <v>45159</v>
      </c>
      <c r="D3368" s="272">
        <v>45172</v>
      </c>
      <c r="E3368" s="196">
        <f t="shared" si="265"/>
        <v>45165.5</v>
      </c>
      <c r="F3368" s="272">
        <v>45177</v>
      </c>
      <c r="G3368" s="272">
        <v>45191</v>
      </c>
      <c r="H3368" s="12" t="s">
        <v>166</v>
      </c>
      <c r="I3368" s="234">
        <v>5627.8399999999983</v>
      </c>
      <c r="J3368" s="272">
        <v>47127</v>
      </c>
      <c r="K3368" s="17">
        <f t="shared" si="262"/>
        <v>26</v>
      </c>
      <c r="L3368" s="283">
        <f t="shared" si="263"/>
        <v>1.3564954540023799E-4</v>
      </c>
      <c r="M3368" s="22">
        <f t="shared" si="264"/>
        <v>3.526888180406188E-3</v>
      </c>
    </row>
    <row r="3369" spans="1:13">
      <c r="A3369" s="16">
        <f t="shared" si="261"/>
        <v>3362</v>
      </c>
      <c r="B3369" s="12" t="s">
        <v>403</v>
      </c>
      <c r="C3369" s="272">
        <v>45159</v>
      </c>
      <c r="D3369" s="272">
        <v>45172</v>
      </c>
      <c r="E3369" s="196">
        <f t="shared" si="265"/>
        <v>45165.5</v>
      </c>
      <c r="F3369" s="272">
        <v>45177</v>
      </c>
      <c r="G3369" s="272">
        <v>45191</v>
      </c>
      <c r="H3369" s="12" t="s">
        <v>164</v>
      </c>
      <c r="I3369" s="234">
        <v>24960.810000000012</v>
      </c>
      <c r="J3369" s="272">
        <v>47128</v>
      </c>
      <c r="K3369" s="17">
        <f t="shared" si="262"/>
        <v>26</v>
      </c>
      <c r="L3369" s="283">
        <f t="shared" si="263"/>
        <v>6.0163802263776454E-4</v>
      </c>
      <c r="M3369" s="22">
        <f t="shared" si="264"/>
        <v>1.5642588588581877E-2</v>
      </c>
    </row>
    <row r="3370" spans="1:13">
      <c r="A3370" s="16">
        <f t="shared" si="261"/>
        <v>3363</v>
      </c>
      <c r="B3370" s="12" t="s">
        <v>404</v>
      </c>
      <c r="C3370" s="272">
        <v>45158</v>
      </c>
      <c r="D3370" s="272">
        <v>45171</v>
      </c>
      <c r="E3370" s="196">
        <f t="shared" si="265"/>
        <v>45164.5</v>
      </c>
      <c r="F3370" s="272">
        <v>45177</v>
      </c>
      <c r="G3370" s="272">
        <v>45218</v>
      </c>
      <c r="H3370" s="12" t="s">
        <v>154</v>
      </c>
      <c r="I3370" s="234">
        <v>46.63</v>
      </c>
      <c r="J3370" s="272">
        <v>47129</v>
      </c>
      <c r="K3370" s="17">
        <f t="shared" si="262"/>
        <v>54</v>
      </c>
      <c r="L3370" s="283">
        <f t="shared" si="263"/>
        <v>1.1239371236590059E-6</v>
      </c>
      <c r="M3370" s="22">
        <f t="shared" si="264"/>
        <v>6.0692604677586317E-5</v>
      </c>
    </row>
    <row r="3371" spans="1:13">
      <c r="A3371" s="16">
        <f t="shared" si="261"/>
        <v>3364</v>
      </c>
      <c r="B3371" s="12" t="s">
        <v>404</v>
      </c>
      <c r="C3371" s="272">
        <v>45158</v>
      </c>
      <c r="D3371" s="272">
        <v>45171</v>
      </c>
      <c r="E3371" s="196">
        <f t="shared" si="265"/>
        <v>45164.5</v>
      </c>
      <c r="F3371" s="272">
        <v>45177</v>
      </c>
      <c r="G3371" s="272">
        <v>45218</v>
      </c>
      <c r="H3371" s="12" t="s">
        <v>157</v>
      </c>
      <c r="I3371" s="234">
        <v>291.64</v>
      </c>
      <c r="J3371" s="272">
        <v>47130</v>
      </c>
      <c r="K3371" s="17">
        <f t="shared" si="262"/>
        <v>54</v>
      </c>
      <c r="L3371" s="283">
        <f t="shared" si="263"/>
        <v>7.0294879421812658E-6</v>
      </c>
      <c r="M3371" s="22">
        <f t="shared" si="264"/>
        <v>3.7959234887778836E-4</v>
      </c>
    </row>
    <row r="3372" spans="1:13">
      <c r="A3372" s="16">
        <f t="shared" si="261"/>
        <v>3365</v>
      </c>
      <c r="B3372" s="12" t="s">
        <v>404</v>
      </c>
      <c r="C3372" s="272">
        <v>45158</v>
      </c>
      <c r="D3372" s="272">
        <v>45171</v>
      </c>
      <c r="E3372" s="196">
        <f t="shared" si="265"/>
        <v>45164.5</v>
      </c>
      <c r="F3372" s="272">
        <v>45177</v>
      </c>
      <c r="G3372" s="272">
        <v>45218</v>
      </c>
      <c r="H3372" s="12" t="s">
        <v>157</v>
      </c>
      <c r="I3372" s="234">
        <v>57.11</v>
      </c>
      <c r="J3372" s="272">
        <v>47131</v>
      </c>
      <c r="K3372" s="17">
        <f t="shared" si="262"/>
        <v>54</v>
      </c>
      <c r="L3372" s="283">
        <f t="shared" si="263"/>
        <v>1.3765397626456319E-6</v>
      </c>
      <c r="M3372" s="22">
        <f t="shared" si="264"/>
        <v>7.4333147182864117E-5</v>
      </c>
    </row>
    <row r="3373" spans="1:13">
      <c r="A3373" s="16">
        <f t="shared" si="261"/>
        <v>3366</v>
      </c>
      <c r="B3373" s="12" t="s">
        <v>403</v>
      </c>
      <c r="C3373" s="272">
        <v>45159</v>
      </c>
      <c r="D3373" s="272">
        <v>45172</v>
      </c>
      <c r="E3373" s="196">
        <f t="shared" si="265"/>
        <v>45165.5</v>
      </c>
      <c r="F3373" s="272">
        <v>45177</v>
      </c>
      <c r="G3373" s="272">
        <v>45229</v>
      </c>
      <c r="H3373" s="12" t="s">
        <v>152</v>
      </c>
      <c r="I3373" s="234">
        <v>37.67</v>
      </c>
      <c r="J3373" s="272">
        <v>47132</v>
      </c>
      <c r="K3373" s="17">
        <f t="shared" si="262"/>
        <v>64</v>
      </c>
      <c r="L3373" s="283">
        <f t="shared" si="263"/>
        <v>9.0797150864753913E-7</v>
      </c>
      <c r="M3373" s="22">
        <f t="shared" si="264"/>
        <v>5.8110176553442504E-5</v>
      </c>
    </row>
    <row r="3374" spans="1:13">
      <c r="A3374" s="16">
        <f t="shared" si="261"/>
        <v>3367</v>
      </c>
      <c r="B3374" s="12" t="s">
        <v>403</v>
      </c>
      <c r="C3374" s="272">
        <v>45159</v>
      </c>
      <c r="D3374" s="272">
        <v>45172</v>
      </c>
      <c r="E3374" s="196">
        <f t="shared" si="265"/>
        <v>45165.5</v>
      </c>
      <c r="F3374" s="272">
        <v>45177</v>
      </c>
      <c r="G3374" s="272">
        <v>45188</v>
      </c>
      <c r="H3374" s="12" t="s">
        <v>156</v>
      </c>
      <c r="I3374" s="234">
        <v>8.5</v>
      </c>
      <c r="J3374" s="272">
        <v>47133</v>
      </c>
      <c r="K3374" s="17">
        <f t="shared" si="262"/>
        <v>23</v>
      </c>
      <c r="L3374" s="283">
        <f t="shared" si="263"/>
        <v>2.0487809459793158E-7</v>
      </c>
      <c r="M3374" s="22">
        <f t="shared" si="264"/>
        <v>4.7121961757524267E-6</v>
      </c>
    </row>
    <row r="3375" spans="1:13">
      <c r="A3375" s="16">
        <f t="shared" si="261"/>
        <v>3368</v>
      </c>
      <c r="B3375" s="12" t="s">
        <v>403</v>
      </c>
      <c r="C3375" s="272">
        <v>45159</v>
      </c>
      <c r="D3375" s="272">
        <v>45172</v>
      </c>
      <c r="E3375" s="196">
        <f t="shared" si="265"/>
        <v>45165.5</v>
      </c>
      <c r="F3375" s="272">
        <v>45177</v>
      </c>
      <c r="G3375" s="272">
        <v>45188</v>
      </c>
      <c r="H3375" s="12" t="s">
        <v>152</v>
      </c>
      <c r="I3375" s="234">
        <v>2.52</v>
      </c>
      <c r="J3375" s="272">
        <v>47134</v>
      </c>
      <c r="K3375" s="17">
        <f t="shared" si="262"/>
        <v>23</v>
      </c>
      <c r="L3375" s="283">
        <f t="shared" si="263"/>
        <v>6.0740329221975005E-8</v>
      </c>
      <c r="M3375" s="22">
        <f t="shared" si="264"/>
        <v>1.3970275721054251E-6</v>
      </c>
    </row>
    <row r="3376" spans="1:13">
      <c r="A3376" s="16">
        <f t="shared" si="261"/>
        <v>3369</v>
      </c>
      <c r="B3376" s="12" t="s">
        <v>403</v>
      </c>
      <c r="C3376" s="272">
        <v>45159</v>
      </c>
      <c r="D3376" s="272">
        <v>45172</v>
      </c>
      <c r="E3376" s="196">
        <f t="shared" si="265"/>
        <v>45165.5</v>
      </c>
      <c r="F3376" s="272">
        <v>45177</v>
      </c>
      <c r="G3376" s="272">
        <v>45229</v>
      </c>
      <c r="H3376" s="12" t="s">
        <v>152</v>
      </c>
      <c r="I3376" s="234">
        <v>53.62</v>
      </c>
      <c r="J3376" s="272">
        <v>47135</v>
      </c>
      <c r="K3376" s="17">
        <f t="shared" si="262"/>
        <v>64</v>
      </c>
      <c r="L3376" s="283">
        <f t="shared" si="263"/>
        <v>1.2924192273342458E-6</v>
      </c>
      <c r="M3376" s="22">
        <f t="shared" si="264"/>
        <v>8.2714830549391734E-5</v>
      </c>
    </row>
    <row r="3377" spans="1:13">
      <c r="A3377" s="16">
        <f t="shared" si="261"/>
        <v>3370</v>
      </c>
      <c r="B3377" s="12" t="s">
        <v>403</v>
      </c>
      <c r="C3377" s="272">
        <v>45159</v>
      </c>
      <c r="D3377" s="272">
        <v>45172</v>
      </c>
      <c r="E3377" s="196">
        <f t="shared" si="265"/>
        <v>45165.5</v>
      </c>
      <c r="F3377" s="272">
        <v>45177</v>
      </c>
      <c r="G3377" s="272">
        <v>45218</v>
      </c>
      <c r="H3377" s="12" t="s">
        <v>157</v>
      </c>
      <c r="I3377" s="234">
        <v>65.91</v>
      </c>
      <c r="J3377" s="272">
        <v>47136</v>
      </c>
      <c r="K3377" s="17">
        <f t="shared" si="262"/>
        <v>53</v>
      </c>
      <c r="L3377" s="283">
        <f t="shared" si="263"/>
        <v>1.5886488488176082E-6</v>
      </c>
      <c r="M3377" s="22">
        <f t="shared" si="264"/>
        <v>8.4198388987333239E-5</v>
      </c>
    </row>
    <row r="3378" spans="1:13">
      <c r="A3378" s="16">
        <f t="shared" si="261"/>
        <v>3371</v>
      </c>
      <c r="B3378" s="12" t="s">
        <v>404</v>
      </c>
      <c r="C3378" s="272">
        <v>45158</v>
      </c>
      <c r="D3378" s="272">
        <v>45171</v>
      </c>
      <c r="E3378" s="196">
        <f t="shared" si="265"/>
        <v>45164.5</v>
      </c>
      <c r="F3378" s="272">
        <v>45177</v>
      </c>
      <c r="G3378" s="272">
        <v>45218</v>
      </c>
      <c r="H3378" s="12" t="s">
        <v>157</v>
      </c>
      <c r="I3378" s="234">
        <v>59.21</v>
      </c>
      <c r="J3378" s="272">
        <v>47137</v>
      </c>
      <c r="K3378" s="17">
        <f t="shared" si="262"/>
        <v>54</v>
      </c>
      <c r="L3378" s="283">
        <f t="shared" si="263"/>
        <v>1.4271567036639445E-6</v>
      </c>
      <c r="M3378" s="22">
        <f t="shared" si="264"/>
        <v>7.7066461997853003E-5</v>
      </c>
    </row>
    <row r="3379" spans="1:13">
      <c r="A3379" s="16">
        <f t="shared" si="261"/>
        <v>3372</v>
      </c>
      <c r="B3379" s="12" t="s">
        <v>403</v>
      </c>
      <c r="C3379" s="272">
        <v>45159</v>
      </c>
      <c r="D3379" s="272">
        <v>45172</v>
      </c>
      <c r="E3379" s="196">
        <f t="shared" si="265"/>
        <v>45165.5</v>
      </c>
      <c r="F3379" s="272">
        <v>45177</v>
      </c>
      <c r="G3379" s="272">
        <v>45212</v>
      </c>
      <c r="H3379" s="12" t="s">
        <v>153</v>
      </c>
      <c r="I3379" s="234">
        <v>26.060000000000002</v>
      </c>
      <c r="J3379" s="272">
        <v>47138</v>
      </c>
      <c r="K3379" s="17">
        <f t="shared" si="262"/>
        <v>47</v>
      </c>
      <c r="L3379" s="283">
        <f t="shared" si="263"/>
        <v>6.2813213473201144E-7</v>
      </c>
      <c r="M3379" s="22">
        <f t="shared" si="264"/>
        <v>2.9522210332404539E-5</v>
      </c>
    </row>
    <row r="3380" spans="1:13">
      <c r="A3380" s="16">
        <f t="shared" si="261"/>
        <v>3373</v>
      </c>
      <c r="B3380" s="12" t="s">
        <v>403</v>
      </c>
      <c r="C3380" s="272">
        <v>45159</v>
      </c>
      <c r="D3380" s="272">
        <v>45172</v>
      </c>
      <c r="E3380" s="196">
        <f t="shared" si="265"/>
        <v>45165.5</v>
      </c>
      <c r="F3380" s="272">
        <v>45177</v>
      </c>
      <c r="G3380" s="272">
        <v>45229</v>
      </c>
      <c r="H3380" s="12" t="s">
        <v>152</v>
      </c>
      <c r="I3380" s="234">
        <v>0.47</v>
      </c>
      <c r="J3380" s="272">
        <v>47139</v>
      </c>
      <c r="K3380" s="17">
        <f t="shared" si="262"/>
        <v>64</v>
      </c>
      <c r="L3380" s="283">
        <f t="shared" si="263"/>
        <v>1.1328553466003274E-8</v>
      </c>
      <c r="M3380" s="22">
        <f t="shared" si="264"/>
        <v>7.2502742182420953E-7</v>
      </c>
    </row>
    <row r="3381" spans="1:13">
      <c r="A3381" s="16">
        <f t="shared" si="261"/>
        <v>3374</v>
      </c>
      <c r="B3381" s="12" t="s">
        <v>403</v>
      </c>
      <c r="C3381" s="272">
        <v>45159</v>
      </c>
      <c r="D3381" s="272">
        <v>45172</v>
      </c>
      <c r="E3381" s="196">
        <f t="shared" si="265"/>
        <v>45165.5</v>
      </c>
      <c r="F3381" s="272">
        <v>45177</v>
      </c>
      <c r="G3381" s="272">
        <v>45218</v>
      </c>
      <c r="H3381" s="12" t="s">
        <v>157</v>
      </c>
      <c r="I3381" s="234">
        <v>1044.42</v>
      </c>
      <c r="J3381" s="272">
        <v>47140</v>
      </c>
      <c r="K3381" s="17">
        <f t="shared" si="262"/>
        <v>53</v>
      </c>
      <c r="L3381" s="283">
        <f t="shared" si="263"/>
        <v>2.5173974065879023E-5</v>
      </c>
      <c r="M3381" s="22">
        <f t="shared" si="264"/>
        <v>1.3342206254915883E-3</v>
      </c>
    </row>
    <row r="3382" spans="1:13">
      <c r="A3382" s="16">
        <f t="shared" si="261"/>
        <v>3375</v>
      </c>
      <c r="B3382" s="12" t="s">
        <v>404</v>
      </c>
      <c r="C3382" s="272">
        <v>45158</v>
      </c>
      <c r="D3382" s="272">
        <v>45171</v>
      </c>
      <c r="E3382" s="196">
        <f t="shared" si="265"/>
        <v>45164.5</v>
      </c>
      <c r="F3382" s="272">
        <v>45177</v>
      </c>
      <c r="G3382" s="272">
        <v>45218</v>
      </c>
      <c r="H3382" s="12" t="s">
        <v>157</v>
      </c>
      <c r="I3382" s="234">
        <v>973.11999999999989</v>
      </c>
      <c r="J3382" s="272">
        <v>47141</v>
      </c>
      <c r="K3382" s="17">
        <f t="shared" si="262"/>
        <v>54</v>
      </c>
      <c r="L3382" s="283">
        <f t="shared" si="263"/>
        <v>2.3455408401781077E-5</v>
      </c>
      <c r="M3382" s="22">
        <f t="shared" si="264"/>
        <v>1.2665920536961781E-3</v>
      </c>
    </row>
    <row r="3383" spans="1:13">
      <c r="A3383" s="16">
        <f t="shared" si="261"/>
        <v>3376</v>
      </c>
      <c r="B3383" s="12" t="s">
        <v>403</v>
      </c>
      <c r="C3383" s="272">
        <v>45159</v>
      </c>
      <c r="D3383" s="272">
        <v>45172</v>
      </c>
      <c r="E3383" s="196">
        <f t="shared" si="265"/>
        <v>45165.5</v>
      </c>
      <c r="F3383" s="272">
        <v>45177</v>
      </c>
      <c r="G3383" s="272">
        <v>45211</v>
      </c>
      <c r="H3383" s="12" t="s">
        <v>152</v>
      </c>
      <c r="I3383" s="234">
        <v>17.95</v>
      </c>
      <c r="J3383" s="272">
        <v>47142</v>
      </c>
      <c r="K3383" s="17">
        <f t="shared" si="262"/>
        <v>46</v>
      </c>
      <c r="L3383" s="283">
        <f t="shared" si="263"/>
        <v>4.3265432918033785E-7</v>
      </c>
      <c r="M3383" s="22">
        <f t="shared" si="264"/>
        <v>1.9902099142295543E-5</v>
      </c>
    </row>
    <row r="3384" spans="1:13">
      <c r="A3384" s="16">
        <f t="shared" si="261"/>
        <v>3377</v>
      </c>
      <c r="B3384" s="12" t="s">
        <v>403</v>
      </c>
      <c r="C3384" s="272">
        <v>45159</v>
      </c>
      <c r="D3384" s="272">
        <v>45172</v>
      </c>
      <c r="E3384" s="196">
        <f t="shared" si="265"/>
        <v>45165.5</v>
      </c>
      <c r="F3384" s="272">
        <v>45177</v>
      </c>
      <c r="G3384" s="272">
        <v>45211</v>
      </c>
      <c r="H3384" s="12" t="s">
        <v>152</v>
      </c>
      <c r="I3384" s="234">
        <v>42.78</v>
      </c>
      <c r="J3384" s="272">
        <v>47143</v>
      </c>
      <c r="K3384" s="17">
        <f t="shared" si="262"/>
        <v>46</v>
      </c>
      <c r="L3384" s="283">
        <f t="shared" si="263"/>
        <v>1.0311393984587663E-6</v>
      </c>
      <c r="M3384" s="22">
        <f t="shared" si="264"/>
        <v>4.743241232910325E-5</v>
      </c>
    </row>
    <row r="3385" spans="1:13">
      <c r="A3385" s="16">
        <f t="shared" si="261"/>
        <v>3378</v>
      </c>
      <c r="B3385" s="12" t="s">
        <v>403</v>
      </c>
      <c r="C3385" s="272">
        <v>45159</v>
      </c>
      <c r="D3385" s="272">
        <v>45172</v>
      </c>
      <c r="E3385" s="196">
        <f t="shared" si="265"/>
        <v>45165.5</v>
      </c>
      <c r="F3385" s="272">
        <v>45177</v>
      </c>
      <c r="G3385" s="272">
        <v>45211</v>
      </c>
      <c r="H3385" s="12" t="s">
        <v>156</v>
      </c>
      <c r="I3385" s="234">
        <v>86.71</v>
      </c>
      <c r="J3385" s="272">
        <v>47144</v>
      </c>
      <c r="K3385" s="17">
        <f t="shared" si="262"/>
        <v>46</v>
      </c>
      <c r="L3385" s="283">
        <f t="shared" si="263"/>
        <v>2.08999759795137E-6</v>
      </c>
      <c r="M3385" s="22">
        <f t="shared" si="264"/>
        <v>9.6139889505763014E-5</v>
      </c>
    </row>
    <row r="3386" spans="1:13">
      <c r="A3386" s="16">
        <f t="shared" si="261"/>
        <v>3379</v>
      </c>
      <c r="B3386" s="12" t="s">
        <v>403</v>
      </c>
      <c r="C3386" s="272">
        <v>45159</v>
      </c>
      <c r="D3386" s="272">
        <v>45172</v>
      </c>
      <c r="E3386" s="196">
        <f t="shared" si="265"/>
        <v>45165.5</v>
      </c>
      <c r="F3386" s="272">
        <v>45177</v>
      </c>
      <c r="G3386" s="272">
        <v>45188</v>
      </c>
      <c r="H3386" s="12" t="s">
        <v>152</v>
      </c>
      <c r="I3386" s="234">
        <v>10.32</v>
      </c>
      <c r="J3386" s="272">
        <v>47145</v>
      </c>
      <c r="K3386" s="17">
        <f t="shared" si="262"/>
        <v>23</v>
      </c>
      <c r="L3386" s="283">
        <f t="shared" si="263"/>
        <v>2.4874611014713574E-7</v>
      </c>
      <c r="M3386" s="22">
        <f t="shared" si="264"/>
        <v>5.7211605333841221E-6</v>
      </c>
    </row>
    <row r="3387" spans="1:13">
      <c r="A3387" s="16">
        <f t="shared" si="261"/>
        <v>3380</v>
      </c>
      <c r="B3387" s="12" t="s">
        <v>403</v>
      </c>
      <c r="C3387" s="272">
        <v>45159</v>
      </c>
      <c r="D3387" s="272">
        <v>45172</v>
      </c>
      <c r="E3387" s="196">
        <f t="shared" si="265"/>
        <v>45165.5</v>
      </c>
      <c r="F3387" s="272">
        <v>45177</v>
      </c>
      <c r="G3387" s="272">
        <v>45188</v>
      </c>
      <c r="H3387" s="12" t="s">
        <v>156</v>
      </c>
      <c r="I3387" s="234">
        <v>28.76</v>
      </c>
      <c r="J3387" s="272">
        <v>47146</v>
      </c>
      <c r="K3387" s="17">
        <f t="shared" si="262"/>
        <v>23</v>
      </c>
      <c r="L3387" s="283">
        <f t="shared" si="263"/>
        <v>6.932110588984132E-7</v>
      </c>
      <c r="M3387" s="22">
        <f t="shared" si="264"/>
        <v>1.5943854354663502E-5</v>
      </c>
    </row>
    <row r="3388" spans="1:13">
      <c r="A3388" s="16">
        <f t="shared" si="261"/>
        <v>3381</v>
      </c>
      <c r="B3388" s="12" t="s">
        <v>403</v>
      </c>
      <c r="C3388" s="272">
        <v>45159</v>
      </c>
      <c r="D3388" s="272">
        <v>45172</v>
      </c>
      <c r="E3388" s="196">
        <f t="shared" si="265"/>
        <v>45165.5</v>
      </c>
      <c r="F3388" s="272">
        <v>45177</v>
      </c>
      <c r="G3388" s="272">
        <v>45218</v>
      </c>
      <c r="H3388" s="12" t="s">
        <v>157</v>
      </c>
      <c r="I3388" s="234">
        <v>45.21</v>
      </c>
      <c r="J3388" s="272">
        <v>47147</v>
      </c>
      <c r="K3388" s="17">
        <f t="shared" si="262"/>
        <v>53</v>
      </c>
      <c r="L3388" s="283">
        <f t="shared" si="263"/>
        <v>1.0897104302085279E-6</v>
      </c>
      <c r="M3388" s="22">
        <f t="shared" si="264"/>
        <v>5.775465280105198E-5</v>
      </c>
    </row>
    <row r="3389" spans="1:13">
      <c r="A3389" s="16">
        <f t="shared" si="261"/>
        <v>3382</v>
      </c>
      <c r="B3389" s="12" t="s">
        <v>404</v>
      </c>
      <c r="C3389" s="272">
        <v>45158</v>
      </c>
      <c r="D3389" s="272">
        <v>45171</v>
      </c>
      <c r="E3389" s="196">
        <f t="shared" si="265"/>
        <v>45164.5</v>
      </c>
      <c r="F3389" s="272">
        <v>45177</v>
      </c>
      <c r="G3389" s="272">
        <v>45218</v>
      </c>
      <c r="H3389" s="12" t="s">
        <v>157</v>
      </c>
      <c r="I3389" s="234">
        <v>60.74</v>
      </c>
      <c r="J3389" s="272">
        <v>47148</v>
      </c>
      <c r="K3389" s="17">
        <f t="shared" si="262"/>
        <v>54</v>
      </c>
      <c r="L3389" s="283">
        <f t="shared" si="263"/>
        <v>1.4640347606915723E-6</v>
      </c>
      <c r="M3389" s="22">
        <f t="shared" si="264"/>
        <v>7.90578770773449E-5</v>
      </c>
    </row>
    <row r="3390" spans="1:13">
      <c r="A3390" s="16">
        <f t="shared" si="261"/>
        <v>3383</v>
      </c>
      <c r="B3390" s="12" t="s">
        <v>403</v>
      </c>
      <c r="C3390" s="272">
        <v>45159</v>
      </c>
      <c r="D3390" s="272">
        <v>45172</v>
      </c>
      <c r="E3390" s="196">
        <f t="shared" si="265"/>
        <v>45165.5</v>
      </c>
      <c r="F3390" s="272">
        <v>45177</v>
      </c>
      <c r="G3390" s="272">
        <v>45188</v>
      </c>
      <c r="H3390" s="12" t="s">
        <v>152</v>
      </c>
      <c r="I3390" s="234">
        <v>548.64999999999986</v>
      </c>
      <c r="J3390" s="272">
        <v>47149</v>
      </c>
      <c r="K3390" s="17">
        <f t="shared" si="262"/>
        <v>23</v>
      </c>
      <c r="L3390" s="283">
        <f t="shared" si="263"/>
        <v>1.3224278423665309E-5</v>
      </c>
      <c r="M3390" s="22">
        <f t="shared" si="264"/>
        <v>3.0415840374430211E-4</v>
      </c>
    </row>
    <row r="3391" spans="1:13">
      <c r="A3391" s="16">
        <f t="shared" si="261"/>
        <v>3384</v>
      </c>
      <c r="B3391" s="12" t="s">
        <v>403</v>
      </c>
      <c r="C3391" s="272">
        <v>45159</v>
      </c>
      <c r="D3391" s="272">
        <v>45172</v>
      </c>
      <c r="E3391" s="196">
        <f t="shared" si="265"/>
        <v>45165.5</v>
      </c>
      <c r="F3391" s="272">
        <v>45177</v>
      </c>
      <c r="G3391" s="272">
        <v>45218</v>
      </c>
      <c r="H3391" s="12" t="s">
        <v>157</v>
      </c>
      <c r="I3391" s="234">
        <v>27.26</v>
      </c>
      <c r="J3391" s="272">
        <v>47150</v>
      </c>
      <c r="K3391" s="17">
        <f t="shared" si="262"/>
        <v>53</v>
      </c>
      <c r="L3391" s="283">
        <f t="shared" si="263"/>
        <v>6.5705610102819002E-7</v>
      </c>
      <c r="M3391" s="22">
        <f t="shared" si="264"/>
        <v>3.4823973354494073E-5</v>
      </c>
    </row>
    <row r="3392" spans="1:13">
      <c r="A3392" s="16">
        <f t="shared" si="261"/>
        <v>3385</v>
      </c>
      <c r="B3392" s="12" t="s">
        <v>403</v>
      </c>
      <c r="C3392" s="272">
        <v>45159</v>
      </c>
      <c r="D3392" s="272">
        <v>45172</v>
      </c>
      <c r="E3392" s="196">
        <f t="shared" si="265"/>
        <v>45165.5</v>
      </c>
      <c r="F3392" s="272">
        <v>45177</v>
      </c>
      <c r="G3392" s="272">
        <v>45188</v>
      </c>
      <c r="H3392" s="12" t="s">
        <v>152</v>
      </c>
      <c r="I3392" s="234">
        <v>0.8</v>
      </c>
      <c r="J3392" s="272">
        <v>47151</v>
      </c>
      <c r="K3392" s="17">
        <f t="shared" si="262"/>
        <v>23</v>
      </c>
      <c r="L3392" s="283">
        <f t="shared" si="263"/>
        <v>1.9282644197452383E-8</v>
      </c>
      <c r="M3392" s="22">
        <f t="shared" si="264"/>
        <v>4.4350081654140484E-7</v>
      </c>
    </row>
    <row r="3393" spans="1:13">
      <c r="A3393" s="16">
        <f t="shared" si="261"/>
        <v>3386</v>
      </c>
      <c r="B3393" s="12" t="s">
        <v>403</v>
      </c>
      <c r="C3393" s="272">
        <v>45159</v>
      </c>
      <c r="D3393" s="272">
        <v>45172</v>
      </c>
      <c r="E3393" s="196">
        <f t="shared" si="265"/>
        <v>45165.5</v>
      </c>
      <c r="F3393" s="272">
        <v>45177</v>
      </c>
      <c r="G3393" s="272">
        <v>45188</v>
      </c>
      <c r="H3393" s="12" t="s">
        <v>156</v>
      </c>
      <c r="I3393" s="234">
        <v>39.17</v>
      </c>
      <c r="J3393" s="272">
        <v>47152</v>
      </c>
      <c r="K3393" s="17">
        <f t="shared" si="262"/>
        <v>23</v>
      </c>
      <c r="L3393" s="283">
        <f t="shared" si="263"/>
        <v>9.441264665177624E-7</v>
      </c>
      <c r="M3393" s="22">
        <f t="shared" si="264"/>
        <v>2.1714908729908534E-5</v>
      </c>
    </row>
    <row r="3394" spans="1:13">
      <c r="A3394" s="16">
        <f t="shared" si="261"/>
        <v>3387</v>
      </c>
      <c r="B3394" s="12" t="s">
        <v>403</v>
      </c>
      <c r="C3394" s="272">
        <v>45159</v>
      </c>
      <c r="D3394" s="272">
        <v>45172</v>
      </c>
      <c r="E3394" s="196">
        <f t="shared" si="265"/>
        <v>45165.5</v>
      </c>
      <c r="F3394" s="272">
        <v>45177</v>
      </c>
      <c r="G3394" s="272">
        <v>45218</v>
      </c>
      <c r="H3394" s="12" t="s">
        <v>157</v>
      </c>
      <c r="I3394" s="234">
        <v>649.4799999999999</v>
      </c>
      <c r="J3394" s="272">
        <v>47153</v>
      </c>
      <c r="K3394" s="17">
        <f t="shared" si="262"/>
        <v>53</v>
      </c>
      <c r="L3394" s="283">
        <f t="shared" si="263"/>
        <v>1.5654614691701713E-5</v>
      </c>
      <c r="M3394" s="22">
        <f t="shared" si="264"/>
        <v>8.296945786601908E-4</v>
      </c>
    </row>
    <row r="3395" spans="1:13">
      <c r="A3395" s="16">
        <f t="shared" si="261"/>
        <v>3388</v>
      </c>
      <c r="B3395" s="12" t="s">
        <v>404</v>
      </c>
      <c r="C3395" s="272">
        <v>45158</v>
      </c>
      <c r="D3395" s="272">
        <v>45171</v>
      </c>
      <c r="E3395" s="196">
        <f t="shared" si="265"/>
        <v>45164.5</v>
      </c>
      <c r="F3395" s="272">
        <v>45177</v>
      </c>
      <c r="G3395" s="272">
        <v>45218</v>
      </c>
      <c r="H3395" s="12" t="s">
        <v>157</v>
      </c>
      <c r="I3395" s="234">
        <v>905.63</v>
      </c>
      <c r="J3395" s="272">
        <v>47154</v>
      </c>
      <c r="K3395" s="17">
        <f t="shared" si="262"/>
        <v>54</v>
      </c>
      <c r="L3395" s="283">
        <f t="shared" si="263"/>
        <v>2.1828676330673502E-5</v>
      </c>
      <c r="M3395" s="22">
        <f t="shared" si="264"/>
        <v>1.1787485218563692E-3</v>
      </c>
    </row>
    <row r="3396" spans="1:13">
      <c r="A3396" s="16">
        <f t="shared" si="261"/>
        <v>3389</v>
      </c>
      <c r="B3396" s="12" t="s">
        <v>403</v>
      </c>
      <c r="C3396" s="272">
        <v>45159</v>
      </c>
      <c r="D3396" s="272">
        <v>45172</v>
      </c>
      <c r="E3396" s="196">
        <f t="shared" si="265"/>
        <v>45165.5</v>
      </c>
      <c r="F3396" s="272">
        <v>45177</v>
      </c>
      <c r="G3396" s="272">
        <v>45188</v>
      </c>
      <c r="H3396" s="12" t="s">
        <v>152</v>
      </c>
      <c r="I3396" s="234">
        <v>1.53</v>
      </c>
      <c r="J3396" s="272">
        <v>47155</v>
      </c>
      <c r="K3396" s="17">
        <f t="shared" si="262"/>
        <v>23</v>
      </c>
      <c r="L3396" s="283">
        <f t="shared" si="263"/>
        <v>3.6878057027627683E-8</v>
      </c>
      <c r="M3396" s="22">
        <f t="shared" si="264"/>
        <v>8.4819531163543673E-7</v>
      </c>
    </row>
    <row r="3397" spans="1:13">
      <c r="A3397" s="16">
        <f t="shared" si="261"/>
        <v>3390</v>
      </c>
      <c r="B3397" s="12" t="s">
        <v>403</v>
      </c>
      <c r="C3397" s="272">
        <v>45159</v>
      </c>
      <c r="D3397" s="272">
        <v>45172</v>
      </c>
      <c r="E3397" s="196">
        <f t="shared" si="265"/>
        <v>45165.5</v>
      </c>
      <c r="F3397" s="272">
        <v>45177</v>
      </c>
      <c r="G3397" s="272">
        <v>45188</v>
      </c>
      <c r="H3397" s="12" t="s">
        <v>156</v>
      </c>
      <c r="I3397" s="234">
        <v>47.28</v>
      </c>
      <c r="J3397" s="272">
        <v>47156</v>
      </c>
      <c r="K3397" s="17">
        <f t="shared" si="262"/>
        <v>23</v>
      </c>
      <c r="L3397" s="283">
        <f t="shared" si="263"/>
        <v>1.1396042720694358E-6</v>
      </c>
      <c r="M3397" s="22">
        <f t="shared" si="264"/>
        <v>2.6210898257597025E-5</v>
      </c>
    </row>
    <row r="3398" spans="1:13">
      <c r="A3398" s="16">
        <f t="shared" si="261"/>
        <v>3391</v>
      </c>
      <c r="B3398" s="12" t="s">
        <v>403</v>
      </c>
      <c r="C3398" s="272">
        <v>45159</v>
      </c>
      <c r="D3398" s="272">
        <v>45172</v>
      </c>
      <c r="E3398" s="196">
        <f t="shared" si="265"/>
        <v>45165.5</v>
      </c>
      <c r="F3398" s="272">
        <v>45177</v>
      </c>
      <c r="G3398" s="272">
        <v>45181</v>
      </c>
      <c r="H3398" s="12" t="s">
        <v>166</v>
      </c>
      <c r="I3398" s="234">
        <v>8.8800000000000008</v>
      </c>
      <c r="J3398" s="272">
        <v>47157</v>
      </c>
      <c r="K3398" s="17">
        <f t="shared" si="262"/>
        <v>16</v>
      </c>
      <c r="L3398" s="283">
        <f t="shared" si="263"/>
        <v>2.1403735059172147E-7</v>
      </c>
      <c r="M3398" s="22">
        <f t="shared" si="264"/>
        <v>3.4245976094675435E-6</v>
      </c>
    </row>
    <row r="3399" spans="1:13">
      <c r="A3399" s="16">
        <f t="shared" si="261"/>
        <v>3392</v>
      </c>
      <c r="B3399" s="12" t="s">
        <v>403</v>
      </c>
      <c r="C3399" s="272">
        <v>45159</v>
      </c>
      <c r="D3399" s="272">
        <v>45172</v>
      </c>
      <c r="E3399" s="196">
        <f t="shared" si="265"/>
        <v>45165.5</v>
      </c>
      <c r="F3399" s="272">
        <v>45177</v>
      </c>
      <c r="G3399" s="272">
        <v>45229</v>
      </c>
      <c r="H3399" s="12" t="s">
        <v>152</v>
      </c>
      <c r="I3399" s="234">
        <v>27.229999999999997</v>
      </c>
      <c r="J3399" s="272">
        <v>47158</v>
      </c>
      <c r="K3399" s="17">
        <f t="shared" si="262"/>
        <v>64</v>
      </c>
      <c r="L3399" s="283">
        <f t="shared" si="263"/>
        <v>6.5633300187078537E-7</v>
      </c>
      <c r="M3399" s="22">
        <f t="shared" si="264"/>
        <v>4.2005312119730264E-5</v>
      </c>
    </row>
    <row r="3400" spans="1:13">
      <c r="A3400" s="16">
        <f t="shared" si="261"/>
        <v>3393</v>
      </c>
      <c r="B3400" s="12" t="s">
        <v>403</v>
      </c>
      <c r="C3400" s="272">
        <v>45159</v>
      </c>
      <c r="D3400" s="272">
        <v>45172</v>
      </c>
      <c r="E3400" s="196">
        <f t="shared" si="265"/>
        <v>45165.5</v>
      </c>
      <c r="F3400" s="272">
        <v>45177</v>
      </c>
      <c r="G3400" s="272">
        <v>45188</v>
      </c>
      <c r="H3400" s="12" t="s">
        <v>156</v>
      </c>
      <c r="I3400" s="234">
        <v>49.07</v>
      </c>
      <c r="J3400" s="272">
        <v>47159</v>
      </c>
      <c r="K3400" s="17">
        <f t="shared" si="262"/>
        <v>23</v>
      </c>
      <c r="L3400" s="283">
        <f t="shared" si="263"/>
        <v>1.1827491884612355E-6</v>
      </c>
      <c r="M3400" s="22">
        <f t="shared" si="264"/>
        <v>2.7203231334608418E-5</v>
      </c>
    </row>
    <row r="3401" spans="1:13">
      <c r="A3401" s="16">
        <f t="shared" ref="A3401:A3464" si="266">A3400+1</f>
        <v>3394</v>
      </c>
      <c r="B3401" s="12" t="s">
        <v>403</v>
      </c>
      <c r="C3401" s="272">
        <v>45159</v>
      </c>
      <c r="D3401" s="272">
        <v>45172</v>
      </c>
      <c r="E3401" s="196">
        <f t="shared" si="265"/>
        <v>45165.5</v>
      </c>
      <c r="F3401" s="272">
        <v>45177</v>
      </c>
      <c r="G3401" s="272">
        <v>45188</v>
      </c>
      <c r="H3401" s="12" t="s">
        <v>152</v>
      </c>
      <c r="I3401" s="234">
        <v>53.239999999999995</v>
      </c>
      <c r="J3401" s="272">
        <v>47160</v>
      </c>
      <c r="K3401" s="17">
        <f t="shared" si="262"/>
        <v>23</v>
      </c>
      <c r="L3401" s="283">
        <f t="shared" si="263"/>
        <v>1.283259971340456E-6</v>
      </c>
      <c r="M3401" s="22">
        <f t="shared" si="264"/>
        <v>2.951497934083049E-5</v>
      </c>
    </row>
    <row r="3402" spans="1:13">
      <c r="A3402" s="16">
        <f t="shared" si="266"/>
        <v>3395</v>
      </c>
      <c r="B3402" s="12" t="s">
        <v>403</v>
      </c>
      <c r="C3402" s="272">
        <v>45159</v>
      </c>
      <c r="D3402" s="272">
        <v>45172</v>
      </c>
      <c r="E3402" s="196">
        <f t="shared" si="265"/>
        <v>45165.5</v>
      </c>
      <c r="F3402" s="272">
        <v>45177</v>
      </c>
      <c r="G3402" s="272">
        <v>45229</v>
      </c>
      <c r="H3402" s="12" t="s">
        <v>165</v>
      </c>
      <c r="I3402" s="234">
        <v>201.99000000000004</v>
      </c>
      <c r="J3402" s="272">
        <v>47161</v>
      </c>
      <c r="K3402" s="17">
        <f t="shared" ref="K3402:K3465" si="267">(G3402-D3402)+((D3402-C3402+1)/2)</f>
        <v>64</v>
      </c>
      <c r="L3402" s="283">
        <f t="shared" ref="L3402:L3465" si="268">I3402/$I$4859</f>
        <v>4.8686266268042596E-6</v>
      </c>
      <c r="M3402" s="22">
        <f t="shared" ref="M3402:M3465" si="269">L3402*K3402</f>
        <v>3.1159210411547261E-4</v>
      </c>
    </row>
    <row r="3403" spans="1:13">
      <c r="A3403" s="16">
        <f t="shared" si="266"/>
        <v>3396</v>
      </c>
      <c r="B3403" s="12" t="s">
        <v>403</v>
      </c>
      <c r="C3403" s="272">
        <v>45159</v>
      </c>
      <c r="D3403" s="272">
        <v>45172</v>
      </c>
      <c r="E3403" s="196">
        <f t="shared" si="265"/>
        <v>45165.5</v>
      </c>
      <c r="F3403" s="272">
        <v>45177</v>
      </c>
      <c r="G3403" s="272">
        <v>45181</v>
      </c>
      <c r="H3403" s="12" t="s">
        <v>166</v>
      </c>
      <c r="I3403" s="234">
        <v>60301</v>
      </c>
      <c r="J3403" s="272">
        <v>47162</v>
      </c>
      <c r="K3403" s="17">
        <f t="shared" si="267"/>
        <v>16</v>
      </c>
      <c r="L3403" s="283">
        <f t="shared" si="268"/>
        <v>1.4534534096882201E-3</v>
      </c>
      <c r="M3403" s="22">
        <f t="shared" si="269"/>
        <v>2.3255254555011522E-2</v>
      </c>
    </row>
    <row r="3404" spans="1:13">
      <c r="A3404" s="16">
        <f t="shared" si="266"/>
        <v>3397</v>
      </c>
      <c r="B3404" s="12" t="s">
        <v>403</v>
      </c>
      <c r="C3404" s="272">
        <v>45159</v>
      </c>
      <c r="D3404" s="272">
        <v>45172</v>
      </c>
      <c r="E3404" s="196">
        <f t="shared" si="265"/>
        <v>45165.5</v>
      </c>
      <c r="F3404" s="272">
        <v>45177</v>
      </c>
      <c r="G3404" s="272">
        <v>45188</v>
      </c>
      <c r="H3404" s="12" t="s">
        <v>152</v>
      </c>
      <c r="I3404" s="234">
        <v>0.27</v>
      </c>
      <c r="J3404" s="272">
        <v>47163</v>
      </c>
      <c r="K3404" s="17">
        <f t="shared" si="267"/>
        <v>23</v>
      </c>
      <c r="L3404" s="283">
        <f t="shared" si="268"/>
        <v>6.5078924166401797E-9</v>
      </c>
      <c r="M3404" s="22">
        <f t="shared" si="269"/>
        <v>1.4968152558272413E-7</v>
      </c>
    </row>
    <row r="3405" spans="1:13">
      <c r="A3405" s="16">
        <f t="shared" si="266"/>
        <v>3398</v>
      </c>
      <c r="B3405" s="12" t="s">
        <v>403</v>
      </c>
      <c r="C3405" s="272">
        <v>45159</v>
      </c>
      <c r="D3405" s="272">
        <v>45172</v>
      </c>
      <c r="E3405" s="196">
        <f t="shared" si="265"/>
        <v>45165.5</v>
      </c>
      <c r="F3405" s="272">
        <v>45177</v>
      </c>
      <c r="G3405" s="272">
        <v>45188</v>
      </c>
      <c r="H3405" s="12" t="s">
        <v>156</v>
      </c>
      <c r="I3405" s="234">
        <v>108.20000000000002</v>
      </c>
      <c r="J3405" s="272">
        <v>47164</v>
      </c>
      <c r="K3405" s="17">
        <f t="shared" si="267"/>
        <v>23</v>
      </c>
      <c r="L3405" s="283">
        <f t="shared" si="268"/>
        <v>2.6079776277054354E-6</v>
      </c>
      <c r="M3405" s="22">
        <f t="shared" si="269"/>
        <v>5.9983485437225016E-5</v>
      </c>
    </row>
    <row r="3406" spans="1:13">
      <c r="A3406" s="16">
        <f t="shared" si="266"/>
        <v>3399</v>
      </c>
      <c r="B3406" s="12" t="s">
        <v>403</v>
      </c>
      <c r="C3406" s="272">
        <v>45159</v>
      </c>
      <c r="D3406" s="272">
        <v>45172</v>
      </c>
      <c r="E3406" s="196">
        <f t="shared" si="265"/>
        <v>45165.5</v>
      </c>
      <c r="F3406" s="272">
        <v>45177</v>
      </c>
      <c r="G3406" s="272">
        <v>45229</v>
      </c>
      <c r="H3406" s="12" t="s">
        <v>152</v>
      </c>
      <c r="I3406" s="234">
        <v>14.59</v>
      </c>
      <c r="J3406" s="272">
        <v>47165</v>
      </c>
      <c r="K3406" s="17">
        <f t="shared" si="267"/>
        <v>64</v>
      </c>
      <c r="L3406" s="283">
        <f t="shared" si="268"/>
        <v>3.5166722355103782E-7</v>
      </c>
      <c r="M3406" s="22">
        <f t="shared" si="269"/>
        <v>2.2506702307266421E-5</v>
      </c>
    </row>
    <row r="3407" spans="1:13">
      <c r="A3407" s="16">
        <f t="shared" si="266"/>
        <v>3400</v>
      </c>
      <c r="B3407" s="12" t="s">
        <v>403</v>
      </c>
      <c r="C3407" s="272">
        <v>45159</v>
      </c>
      <c r="D3407" s="272">
        <v>45172</v>
      </c>
      <c r="E3407" s="196">
        <f t="shared" si="265"/>
        <v>45165.5</v>
      </c>
      <c r="F3407" s="272">
        <v>45177</v>
      </c>
      <c r="G3407" s="272">
        <v>45229</v>
      </c>
      <c r="H3407" s="12" t="s">
        <v>165</v>
      </c>
      <c r="I3407" s="234">
        <v>237.01000000000005</v>
      </c>
      <c r="J3407" s="272">
        <v>47166</v>
      </c>
      <c r="K3407" s="17">
        <f t="shared" si="267"/>
        <v>64</v>
      </c>
      <c r="L3407" s="283">
        <f t="shared" si="268"/>
        <v>5.712724376547738E-6</v>
      </c>
      <c r="M3407" s="22">
        <f t="shared" si="269"/>
        <v>3.6561436009905523E-4</v>
      </c>
    </row>
    <row r="3408" spans="1:13">
      <c r="A3408" s="16">
        <f t="shared" si="266"/>
        <v>3401</v>
      </c>
      <c r="B3408" s="12" t="s">
        <v>403</v>
      </c>
      <c r="C3408" s="272">
        <v>45159</v>
      </c>
      <c r="D3408" s="272">
        <v>45172</v>
      </c>
      <c r="E3408" s="196">
        <f t="shared" si="265"/>
        <v>45165.5</v>
      </c>
      <c r="F3408" s="272">
        <v>45177</v>
      </c>
      <c r="G3408" s="272">
        <v>45177</v>
      </c>
      <c r="H3408" s="12" t="s">
        <v>164</v>
      </c>
      <c r="I3408" s="234">
        <v>1439.55</v>
      </c>
      <c r="J3408" s="272">
        <v>47167</v>
      </c>
      <c r="K3408" s="17">
        <f t="shared" si="267"/>
        <v>12</v>
      </c>
      <c r="L3408" s="283">
        <f t="shared" si="268"/>
        <v>3.4697913068053223E-5</v>
      </c>
      <c r="M3408" s="22">
        <f t="shared" si="269"/>
        <v>4.1637495681663868E-4</v>
      </c>
    </row>
    <row r="3409" spans="1:13">
      <c r="A3409" s="16">
        <f t="shared" si="266"/>
        <v>3402</v>
      </c>
      <c r="B3409" s="12" t="s">
        <v>403</v>
      </c>
      <c r="C3409" s="272">
        <v>45159</v>
      </c>
      <c r="D3409" s="272">
        <v>45172</v>
      </c>
      <c r="E3409" s="196">
        <f t="shared" si="265"/>
        <v>45165.5</v>
      </c>
      <c r="F3409" s="272">
        <v>45177</v>
      </c>
      <c r="G3409" s="272">
        <v>45177</v>
      </c>
      <c r="H3409" s="12" t="s">
        <v>166</v>
      </c>
      <c r="I3409" s="234">
        <v>27970.750000000036</v>
      </c>
      <c r="J3409" s="272">
        <v>47168</v>
      </c>
      <c r="K3409" s="17">
        <f t="shared" si="267"/>
        <v>12</v>
      </c>
      <c r="L3409" s="283">
        <f t="shared" si="268"/>
        <v>6.741875252323649E-4</v>
      </c>
      <c r="M3409" s="22">
        <f t="shared" si="269"/>
        <v>8.0902503027883779E-3</v>
      </c>
    </row>
    <row r="3410" spans="1:13">
      <c r="A3410" s="16">
        <f t="shared" si="266"/>
        <v>3403</v>
      </c>
      <c r="B3410" s="12" t="s">
        <v>403</v>
      </c>
      <c r="C3410" s="272">
        <v>45159</v>
      </c>
      <c r="D3410" s="272">
        <v>45172</v>
      </c>
      <c r="E3410" s="196">
        <f t="shared" si="265"/>
        <v>45165.5</v>
      </c>
      <c r="F3410" s="272">
        <v>45177</v>
      </c>
      <c r="G3410" s="272">
        <v>45218</v>
      </c>
      <c r="H3410" s="12" t="s">
        <v>157</v>
      </c>
      <c r="I3410" s="234">
        <v>20.2</v>
      </c>
      <c r="J3410" s="272">
        <v>47169</v>
      </c>
      <c r="K3410" s="17">
        <f t="shared" si="267"/>
        <v>53</v>
      </c>
      <c r="L3410" s="283">
        <f t="shared" si="268"/>
        <v>4.8688676598567266E-7</v>
      </c>
      <c r="M3410" s="22">
        <f t="shared" si="269"/>
        <v>2.580499859724065E-5</v>
      </c>
    </row>
    <row r="3411" spans="1:13">
      <c r="A3411" s="16">
        <f t="shared" si="266"/>
        <v>3404</v>
      </c>
      <c r="B3411" s="12" t="s">
        <v>404</v>
      </c>
      <c r="C3411" s="272">
        <v>45158</v>
      </c>
      <c r="D3411" s="272">
        <v>45171</v>
      </c>
      <c r="E3411" s="196">
        <f t="shared" si="265"/>
        <v>45164.5</v>
      </c>
      <c r="F3411" s="272">
        <v>45177</v>
      </c>
      <c r="G3411" s="272">
        <v>45218</v>
      </c>
      <c r="H3411" s="12" t="s">
        <v>157</v>
      </c>
      <c r="I3411" s="234">
        <v>108.17</v>
      </c>
      <c r="J3411" s="272">
        <v>47170</v>
      </c>
      <c r="K3411" s="17">
        <f t="shared" si="267"/>
        <v>54</v>
      </c>
      <c r="L3411" s="283">
        <f t="shared" si="268"/>
        <v>2.6072545285480305E-6</v>
      </c>
      <c r="M3411" s="22">
        <f t="shared" si="269"/>
        <v>1.4079174454159366E-4</v>
      </c>
    </row>
    <row r="3412" spans="1:13">
      <c r="A3412" s="16">
        <f t="shared" si="266"/>
        <v>3405</v>
      </c>
      <c r="B3412" s="12" t="s">
        <v>403</v>
      </c>
      <c r="C3412" s="272">
        <v>45159</v>
      </c>
      <c r="D3412" s="272">
        <v>45172</v>
      </c>
      <c r="E3412" s="196">
        <f t="shared" si="265"/>
        <v>45165.5</v>
      </c>
      <c r="F3412" s="272">
        <v>45177</v>
      </c>
      <c r="G3412" s="272">
        <v>45218</v>
      </c>
      <c r="H3412" s="12" t="s">
        <v>157</v>
      </c>
      <c r="I3412" s="234">
        <v>47.72</v>
      </c>
      <c r="J3412" s="272">
        <v>47171</v>
      </c>
      <c r="K3412" s="17">
        <f t="shared" si="267"/>
        <v>53</v>
      </c>
      <c r="L3412" s="283">
        <f t="shared" si="268"/>
        <v>1.1502097263780345E-6</v>
      </c>
      <c r="M3412" s="22">
        <f t="shared" si="269"/>
        <v>6.0961115498035833E-5</v>
      </c>
    </row>
    <row r="3413" spans="1:13">
      <c r="A3413" s="16">
        <f t="shared" si="266"/>
        <v>3406</v>
      </c>
      <c r="B3413" s="12" t="s">
        <v>404</v>
      </c>
      <c r="C3413" s="272">
        <v>45158</v>
      </c>
      <c r="D3413" s="272">
        <v>45171</v>
      </c>
      <c r="E3413" s="196">
        <f t="shared" si="265"/>
        <v>45164.5</v>
      </c>
      <c r="F3413" s="272">
        <v>45177</v>
      </c>
      <c r="G3413" s="272">
        <v>45218</v>
      </c>
      <c r="H3413" s="12" t="s">
        <v>157</v>
      </c>
      <c r="I3413" s="234">
        <v>62.66</v>
      </c>
      <c r="J3413" s="272">
        <v>47172</v>
      </c>
      <c r="K3413" s="17">
        <f t="shared" si="267"/>
        <v>54</v>
      </c>
      <c r="L3413" s="283">
        <f t="shared" si="268"/>
        <v>1.5103131067654578E-6</v>
      </c>
      <c r="M3413" s="22">
        <f t="shared" si="269"/>
        <v>8.155690776533472E-5</v>
      </c>
    </row>
    <row r="3414" spans="1:13">
      <c r="A3414" s="16">
        <f t="shared" si="266"/>
        <v>3407</v>
      </c>
      <c r="B3414" s="12" t="s">
        <v>403</v>
      </c>
      <c r="C3414" s="272">
        <v>45159</v>
      </c>
      <c r="D3414" s="272">
        <v>45172</v>
      </c>
      <c r="E3414" s="196">
        <f t="shared" si="265"/>
        <v>45165.5</v>
      </c>
      <c r="F3414" s="272">
        <v>45177</v>
      </c>
      <c r="G3414" s="272">
        <v>45229</v>
      </c>
      <c r="H3414" s="12" t="s">
        <v>154</v>
      </c>
      <c r="I3414" s="234">
        <v>18.829999999999998</v>
      </c>
      <c r="J3414" s="272">
        <v>47173</v>
      </c>
      <c r="K3414" s="17">
        <f t="shared" si="267"/>
        <v>64</v>
      </c>
      <c r="L3414" s="283">
        <f t="shared" si="268"/>
        <v>4.5386523779753542E-7</v>
      </c>
      <c r="M3414" s="22">
        <f t="shared" si="269"/>
        <v>2.9047375219042267E-5</v>
      </c>
    </row>
    <row r="3415" spans="1:13">
      <c r="A3415" s="16">
        <f t="shared" si="266"/>
        <v>3408</v>
      </c>
      <c r="B3415" s="12" t="s">
        <v>403</v>
      </c>
      <c r="C3415" s="272">
        <v>45159</v>
      </c>
      <c r="D3415" s="272">
        <v>45172</v>
      </c>
      <c r="E3415" s="196">
        <f t="shared" si="265"/>
        <v>45165.5</v>
      </c>
      <c r="F3415" s="272">
        <v>45177</v>
      </c>
      <c r="G3415" s="272">
        <v>45212</v>
      </c>
      <c r="H3415" s="12" t="s">
        <v>153</v>
      </c>
      <c r="I3415" s="234">
        <v>142.01</v>
      </c>
      <c r="J3415" s="272">
        <v>47174</v>
      </c>
      <c r="K3415" s="17">
        <f t="shared" si="267"/>
        <v>47</v>
      </c>
      <c r="L3415" s="283">
        <f t="shared" si="268"/>
        <v>3.4229103781002659E-6</v>
      </c>
      <c r="M3415" s="22">
        <f t="shared" si="269"/>
        <v>1.608767877707125E-4</v>
      </c>
    </row>
    <row r="3416" spans="1:13">
      <c r="A3416" s="16">
        <f t="shared" si="266"/>
        <v>3409</v>
      </c>
      <c r="B3416" s="12" t="s">
        <v>403</v>
      </c>
      <c r="C3416" s="272">
        <v>45159</v>
      </c>
      <c r="D3416" s="272">
        <v>45172</v>
      </c>
      <c r="E3416" s="196">
        <f t="shared" si="265"/>
        <v>45165.5</v>
      </c>
      <c r="F3416" s="272">
        <v>45177</v>
      </c>
      <c r="G3416" s="272">
        <v>45218</v>
      </c>
      <c r="H3416" s="12" t="s">
        <v>157</v>
      </c>
      <c r="I3416" s="234">
        <v>243.45</v>
      </c>
      <c r="J3416" s="272">
        <v>47175</v>
      </c>
      <c r="K3416" s="17">
        <f t="shared" si="267"/>
        <v>53</v>
      </c>
      <c r="L3416" s="283">
        <f t="shared" si="268"/>
        <v>5.8679496623372285E-6</v>
      </c>
      <c r="M3416" s="22">
        <f t="shared" si="269"/>
        <v>3.1100133210387309E-4</v>
      </c>
    </row>
    <row r="3417" spans="1:13">
      <c r="A3417" s="16">
        <f t="shared" si="266"/>
        <v>3410</v>
      </c>
      <c r="B3417" s="12" t="s">
        <v>404</v>
      </c>
      <c r="C3417" s="272">
        <v>45158</v>
      </c>
      <c r="D3417" s="272">
        <v>45171</v>
      </c>
      <c r="E3417" s="196">
        <f t="shared" si="265"/>
        <v>45164.5</v>
      </c>
      <c r="F3417" s="272">
        <v>45177</v>
      </c>
      <c r="G3417" s="272">
        <v>45218</v>
      </c>
      <c r="H3417" s="12" t="s">
        <v>157</v>
      </c>
      <c r="I3417" s="234">
        <v>377.58999999999992</v>
      </c>
      <c r="J3417" s="272">
        <v>47176</v>
      </c>
      <c r="K3417" s="17">
        <f t="shared" si="267"/>
        <v>54</v>
      </c>
      <c r="L3417" s="283">
        <f t="shared" si="268"/>
        <v>9.1011670281450548E-6</v>
      </c>
      <c r="M3417" s="22">
        <f t="shared" si="269"/>
        <v>4.9146301951983294E-4</v>
      </c>
    </row>
    <row r="3418" spans="1:13">
      <c r="A3418" s="16">
        <f t="shared" si="266"/>
        <v>3411</v>
      </c>
      <c r="B3418" s="12" t="s">
        <v>403</v>
      </c>
      <c r="C3418" s="272">
        <v>45159</v>
      </c>
      <c r="D3418" s="272">
        <v>45172</v>
      </c>
      <c r="E3418" s="196">
        <f t="shared" si="265"/>
        <v>45165.5</v>
      </c>
      <c r="F3418" s="272">
        <v>45177</v>
      </c>
      <c r="G3418" s="272">
        <v>45229</v>
      </c>
      <c r="H3418" s="12" t="s">
        <v>152</v>
      </c>
      <c r="I3418" s="234">
        <v>8.16</v>
      </c>
      <c r="J3418" s="272">
        <v>47177</v>
      </c>
      <c r="K3418" s="17">
        <f t="shared" si="267"/>
        <v>64</v>
      </c>
      <c r="L3418" s="283">
        <f t="shared" si="268"/>
        <v>1.9668297081401432E-7</v>
      </c>
      <c r="M3418" s="22">
        <f t="shared" si="269"/>
        <v>1.2587710132096916E-5</v>
      </c>
    </row>
    <row r="3419" spans="1:13">
      <c r="A3419" s="16">
        <f t="shared" si="266"/>
        <v>3412</v>
      </c>
      <c r="B3419" s="12" t="s">
        <v>403</v>
      </c>
      <c r="C3419" s="272">
        <v>45159</v>
      </c>
      <c r="D3419" s="272">
        <v>45172</v>
      </c>
      <c r="E3419" s="196">
        <f t="shared" si="265"/>
        <v>45165.5</v>
      </c>
      <c r="F3419" s="272">
        <v>45177</v>
      </c>
      <c r="G3419" s="272">
        <v>45218</v>
      </c>
      <c r="H3419" s="12" t="s">
        <v>157</v>
      </c>
      <c r="I3419" s="234">
        <v>213.3</v>
      </c>
      <c r="J3419" s="272">
        <v>47178</v>
      </c>
      <c r="K3419" s="17">
        <f t="shared" si="267"/>
        <v>53</v>
      </c>
      <c r="L3419" s="283">
        <f t="shared" si="268"/>
        <v>5.1412350091457416E-6</v>
      </c>
      <c r="M3419" s="22">
        <f t="shared" si="269"/>
        <v>2.7248545548472431E-4</v>
      </c>
    </row>
    <row r="3420" spans="1:13">
      <c r="A3420" s="16">
        <f t="shared" si="266"/>
        <v>3413</v>
      </c>
      <c r="B3420" s="12" t="s">
        <v>404</v>
      </c>
      <c r="C3420" s="272">
        <v>45158</v>
      </c>
      <c r="D3420" s="272">
        <v>45171</v>
      </c>
      <c r="E3420" s="196">
        <f t="shared" si="265"/>
        <v>45164.5</v>
      </c>
      <c r="F3420" s="272">
        <v>45177</v>
      </c>
      <c r="G3420" s="272">
        <v>45218</v>
      </c>
      <c r="H3420" s="12" t="s">
        <v>157</v>
      </c>
      <c r="I3420" s="234">
        <v>48.63</v>
      </c>
      <c r="J3420" s="272">
        <v>47179</v>
      </c>
      <c r="K3420" s="17">
        <f t="shared" si="267"/>
        <v>54</v>
      </c>
      <c r="L3420" s="283">
        <f t="shared" si="268"/>
        <v>1.1721437341526368E-6</v>
      </c>
      <c r="M3420" s="22">
        <f t="shared" si="269"/>
        <v>6.3295761644242382E-5</v>
      </c>
    </row>
    <row r="3421" spans="1:13">
      <c r="A3421" s="16">
        <f t="shared" si="266"/>
        <v>3414</v>
      </c>
      <c r="B3421" s="12" t="s">
        <v>403</v>
      </c>
      <c r="C3421" s="272">
        <v>45159</v>
      </c>
      <c r="D3421" s="272">
        <v>45172</v>
      </c>
      <c r="E3421" s="196">
        <f t="shared" si="265"/>
        <v>45165.5</v>
      </c>
      <c r="F3421" s="272">
        <v>45177</v>
      </c>
      <c r="G3421" s="272">
        <v>45188</v>
      </c>
      <c r="H3421" s="12" t="s">
        <v>152</v>
      </c>
      <c r="I3421" s="234">
        <v>1.1399999999999999</v>
      </c>
      <c r="J3421" s="272">
        <v>47180</v>
      </c>
      <c r="K3421" s="17">
        <f t="shared" si="267"/>
        <v>23</v>
      </c>
      <c r="L3421" s="283">
        <f t="shared" si="268"/>
        <v>2.7477767981369644E-8</v>
      </c>
      <c r="M3421" s="22">
        <f t="shared" si="269"/>
        <v>6.3198866357150182E-7</v>
      </c>
    </row>
    <row r="3422" spans="1:13">
      <c r="A3422" s="16">
        <f t="shared" si="266"/>
        <v>3415</v>
      </c>
      <c r="B3422" s="12" t="s">
        <v>403</v>
      </c>
      <c r="C3422" s="272">
        <v>45159</v>
      </c>
      <c r="D3422" s="272">
        <v>45172</v>
      </c>
      <c r="E3422" s="196">
        <f t="shared" si="265"/>
        <v>45165.5</v>
      </c>
      <c r="F3422" s="272">
        <v>45177</v>
      </c>
      <c r="G3422" s="272">
        <v>45212</v>
      </c>
      <c r="H3422" s="12" t="s">
        <v>153</v>
      </c>
      <c r="I3422" s="234">
        <v>289.14999999999998</v>
      </c>
      <c r="J3422" s="272">
        <v>47181</v>
      </c>
      <c r="K3422" s="17">
        <f t="shared" si="267"/>
        <v>47</v>
      </c>
      <c r="L3422" s="283">
        <f t="shared" si="268"/>
        <v>6.9694707121166953E-6</v>
      </c>
      <c r="M3422" s="22">
        <f t="shared" si="269"/>
        <v>3.2756512346948468E-4</v>
      </c>
    </row>
    <row r="3423" spans="1:13">
      <c r="A3423" s="16">
        <f t="shared" si="266"/>
        <v>3416</v>
      </c>
      <c r="B3423" s="12" t="s">
        <v>403</v>
      </c>
      <c r="C3423" s="272">
        <v>45159</v>
      </c>
      <c r="D3423" s="272">
        <v>45172</v>
      </c>
      <c r="E3423" s="196">
        <f t="shared" si="265"/>
        <v>45165.5</v>
      </c>
      <c r="F3423" s="272">
        <v>45177</v>
      </c>
      <c r="G3423" s="272">
        <v>45211</v>
      </c>
      <c r="H3423" s="12" t="s">
        <v>152</v>
      </c>
      <c r="I3423" s="234">
        <v>42.37</v>
      </c>
      <c r="J3423" s="272">
        <v>47182</v>
      </c>
      <c r="K3423" s="17">
        <f t="shared" si="267"/>
        <v>46</v>
      </c>
      <c r="L3423" s="283">
        <f t="shared" si="268"/>
        <v>1.0212570433075718E-6</v>
      </c>
      <c r="M3423" s="22">
        <f t="shared" si="269"/>
        <v>4.6977823992148304E-5</v>
      </c>
    </row>
    <row r="3424" spans="1:13">
      <c r="A3424" s="16">
        <f t="shared" si="266"/>
        <v>3417</v>
      </c>
      <c r="B3424" s="12" t="s">
        <v>403</v>
      </c>
      <c r="C3424" s="272">
        <v>45159</v>
      </c>
      <c r="D3424" s="272">
        <v>45172</v>
      </c>
      <c r="E3424" s="196">
        <f t="shared" si="265"/>
        <v>45165.5</v>
      </c>
      <c r="F3424" s="272">
        <v>45177</v>
      </c>
      <c r="G3424" s="272">
        <v>45229</v>
      </c>
      <c r="H3424" s="12" t="s">
        <v>152</v>
      </c>
      <c r="I3424" s="234">
        <v>6.3199999999999994</v>
      </c>
      <c r="J3424" s="272">
        <v>47183</v>
      </c>
      <c r="K3424" s="17">
        <f t="shared" si="267"/>
        <v>64</v>
      </c>
      <c r="L3424" s="283">
        <f t="shared" si="268"/>
        <v>1.523328891598738E-7</v>
      </c>
      <c r="M3424" s="22">
        <f t="shared" si="269"/>
        <v>9.7493049062319233E-6</v>
      </c>
    </row>
    <row r="3425" spans="1:13">
      <c r="A3425" s="16">
        <f t="shared" si="266"/>
        <v>3418</v>
      </c>
      <c r="B3425" s="12" t="s">
        <v>403</v>
      </c>
      <c r="C3425" s="272">
        <v>45159</v>
      </c>
      <c r="D3425" s="272">
        <v>45172</v>
      </c>
      <c r="E3425" s="196">
        <f t="shared" si="265"/>
        <v>45165.5</v>
      </c>
      <c r="F3425" s="272">
        <v>45177</v>
      </c>
      <c r="G3425" s="272">
        <v>45188</v>
      </c>
      <c r="H3425" s="12" t="s">
        <v>152</v>
      </c>
      <c r="I3425" s="234">
        <v>24.14</v>
      </c>
      <c r="J3425" s="272">
        <v>47184</v>
      </c>
      <c r="K3425" s="17">
        <f t="shared" si="267"/>
        <v>23</v>
      </c>
      <c r="L3425" s="283">
        <f t="shared" si="268"/>
        <v>5.8185378865812572E-7</v>
      </c>
      <c r="M3425" s="22">
        <f t="shared" si="269"/>
        <v>1.3382637139136892E-5</v>
      </c>
    </row>
    <row r="3426" spans="1:13">
      <c r="A3426" s="16">
        <f t="shared" si="266"/>
        <v>3419</v>
      </c>
      <c r="B3426" s="12" t="s">
        <v>403</v>
      </c>
      <c r="C3426" s="272">
        <v>45159</v>
      </c>
      <c r="D3426" s="272">
        <v>45172</v>
      </c>
      <c r="E3426" s="196">
        <f t="shared" si="265"/>
        <v>45165.5</v>
      </c>
      <c r="F3426" s="272">
        <v>45177</v>
      </c>
      <c r="G3426" s="272">
        <v>45188</v>
      </c>
      <c r="H3426" s="12" t="s">
        <v>156</v>
      </c>
      <c r="I3426" s="234">
        <v>48.429999999999993</v>
      </c>
      <c r="J3426" s="272">
        <v>47185</v>
      </c>
      <c r="K3426" s="17">
        <f t="shared" si="267"/>
        <v>23</v>
      </c>
      <c r="L3426" s="283">
        <f t="shared" si="268"/>
        <v>1.1673230731032734E-6</v>
      </c>
      <c r="M3426" s="22">
        <f t="shared" si="269"/>
        <v>2.6848430681375289E-5</v>
      </c>
    </row>
    <row r="3427" spans="1:13">
      <c r="A3427" s="16">
        <f t="shared" si="266"/>
        <v>3420</v>
      </c>
      <c r="B3427" s="12" t="s">
        <v>403</v>
      </c>
      <c r="C3427" s="272">
        <v>45159</v>
      </c>
      <c r="D3427" s="272">
        <v>45172</v>
      </c>
      <c r="E3427" s="196">
        <f t="shared" si="265"/>
        <v>45165.5</v>
      </c>
      <c r="F3427" s="272">
        <v>45177</v>
      </c>
      <c r="G3427" s="272">
        <v>45229</v>
      </c>
      <c r="H3427" s="12" t="s">
        <v>165</v>
      </c>
      <c r="I3427" s="234">
        <v>27.010000000000005</v>
      </c>
      <c r="J3427" s="272">
        <v>47186</v>
      </c>
      <c r="K3427" s="17">
        <f t="shared" si="267"/>
        <v>64</v>
      </c>
      <c r="L3427" s="283">
        <f t="shared" si="268"/>
        <v>6.5103027471648623E-7</v>
      </c>
      <c r="M3427" s="22">
        <f t="shared" si="269"/>
        <v>4.1665937581855119E-5</v>
      </c>
    </row>
    <row r="3428" spans="1:13">
      <c r="A3428" s="16">
        <f t="shared" si="266"/>
        <v>3421</v>
      </c>
      <c r="B3428" s="12" t="s">
        <v>403</v>
      </c>
      <c r="C3428" s="272">
        <v>45159</v>
      </c>
      <c r="D3428" s="272">
        <v>45172</v>
      </c>
      <c r="E3428" s="196">
        <f t="shared" si="265"/>
        <v>45165.5</v>
      </c>
      <c r="F3428" s="272">
        <v>45177</v>
      </c>
      <c r="G3428" s="272">
        <v>45177</v>
      </c>
      <c r="H3428" s="12" t="s">
        <v>166</v>
      </c>
      <c r="I3428" s="234">
        <v>19194.980000000003</v>
      </c>
      <c r="J3428" s="272">
        <v>47187</v>
      </c>
      <c r="K3428" s="17">
        <f t="shared" si="267"/>
        <v>12</v>
      </c>
      <c r="L3428" s="283">
        <f t="shared" si="268"/>
        <v>4.6266246214651829E-4</v>
      </c>
      <c r="M3428" s="22">
        <f t="shared" si="269"/>
        <v>5.5519495457582195E-3</v>
      </c>
    </row>
    <row r="3429" spans="1:13">
      <c r="A3429" s="16">
        <f t="shared" si="266"/>
        <v>3422</v>
      </c>
      <c r="B3429" s="12" t="s">
        <v>403</v>
      </c>
      <c r="C3429" s="272">
        <v>45159</v>
      </c>
      <c r="D3429" s="272">
        <v>45172</v>
      </c>
      <c r="E3429" s="196">
        <f t="shared" ref="E3429:E3492" si="270">AVERAGE(C3429:D3429)</f>
        <v>45165.5</v>
      </c>
      <c r="F3429" s="272">
        <v>45177</v>
      </c>
      <c r="G3429" s="272">
        <v>45212</v>
      </c>
      <c r="H3429" s="12" t="s">
        <v>153</v>
      </c>
      <c r="I3429" s="234">
        <v>120.53999999999999</v>
      </c>
      <c r="J3429" s="272">
        <v>47188</v>
      </c>
      <c r="K3429" s="17">
        <f t="shared" si="267"/>
        <v>47</v>
      </c>
      <c r="L3429" s="283">
        <f t="shared" si="268"/>
        <v>2.9054124144511375E-6</v>
      </c>
      <c r="M3429" s="22">
        <f t="shared" si="269"/>
        <v>1.3655438347920346E-4</v>
      </c>
    </row>
    <row r="3430" spans="1:13">
      <c r="A3430" s="16">
        <f t="shared" si="266"/>
        <v>3423</v>
      </c>
      <c r="B3430" s="12" t="s">
        <v>403</v>
      </c>
      <c r="C3430" s="272">
        <v>45159</v>
      </c>
      <c r="D3430" s="272">
        <v>45172</v>
      </c>
      <c r="E3430" s="196">
        <f t="shared" si="270"/>
        <v>45165.5</v>
      </c>
      <c r="F3430" s="272">
        <v>45177</v>
      </c>
      <c r="G3430" s="272">
        <v>45229</v>
      </c>
      <c r="H3430" s="12" t="s">
        <v>152</v>
      </c>
      <c r="I3430" s="234">
        <v>3.65</v>
      </c>
      <c r="J3430" s="272">
        <v>47189</v>
      </c>
      <c r="K3430" s="17">
        <f t="shared" si="267"/>
        <v>64</v>
      </c>
      <c r="L3430" s="283">
        <f t="shared" si="268"/>
        <v>8.7977064150876501E-8</v>
      </c>
      <c r="M3430" s="22">
        <f t="shared" si="269"/>
        <v>5.6305321056560961E-6</v>
      </c>
    </row>
    <row r="3431" spans="1:13">
      <c r="A3431" s="16">
        <f t="shared" si="266"/>
        <v>3424</v>
      </c>
      <c r="B3431" s="12" t="s">
        <v>403</v>
      </c>
      <c r="C3431" s="272">
        <v>45159</v>
      </c>
      <c r="D3431" s="272">
        <v>45172</v>
      </c>
      <c r="E3431" s="196">
        <f t="shared" si="270"/>
        <v>45165.5</v>
      </c>
      <c r="F3431" s="272">
        <v>45177</v>
      </c>
      <c r="G3431" s="272">
        <v>45211</v>
      </c>
      <c r="H3431" s="12" t="s">
        <v>152</v>
      </c>
      <c r="I3431" s="234">
        <v>21.07</v>
      </c>
      <c r="J3431" s="272">
        <v>47190</v>
      </c>
      <c r="K3431" s="17">
        <f t="shared" si="267"/>
        <v>46</v>
      </c>
      <c r="L3431" s="283">
        <f t="shared" si="268"/>
        <v>5.078566415504021E-7</v>
      </c>
      <c r="M3431" s="22">
        <f t="shared" si="269"/>
        <v>2.3361405511318496E-5</v>
      </c>
    </row>
    <row r="3432" spans="1:13">
      <c r="A3432" s="16">
        <f t="shared" si="266"/>
        <v>3425</v>
      </c>
      <c r="B3432" s="12" t="s">
        <v>403</v>
      </c>
      <c r="C3432" s="272">
        <v>45159</v>
      </c>
      <c r="D3432" s="272">
        <v>45172</v>
      </c>
      <c r="E3432" s="196">
        <f t="shared" si="270"/>
        <v>45165.5</v>
      </c>
      <c r="F3432" s="272">
        <v>45177</v>
      </c>
      <c r="G3432" s="272">
        <v>45211</v>
      </c>
      <c r="H3432" s="12" t="s">
        <v>156</v>
      </c>
      <c r="I3432" s="234">
        <v>136.71</v>
      </c>
      <c r="J3432" s="272">
        <v>47191</v>
      </c>
      <c r="K3432" s="17">
        <f t="shared" si="267"/>
        <v>46</v>
      </c>
      <c r="L3432" s="283">
        <f t="shared" si="268"/>
        <v>3.2951628602921444E-6</v>
      </c>
      <c r="M3432" s="22">
        <f t="shared" si="269"/>
        <v>1.5157749157343865E-4</v>
      </c>
    </row>
    <row r="3433" spans="1:13">
      <c r="A3433" s="16">
        <f t="shared" si="266"/>
        <v>3426</v>
      </c>
      <c r="B3433" s="12" t="s">
        <v>403</v>
      </c>
      <c r="C3433" s="272">
        <v>45159</v>
      </c>
      <c r="D3433" s="272">
        <v>45172</v>
      </c>
      <c r="E3433" s="196">
        <f t="shared" si="270"/>
        <v>45165.5</v>
      </c>
      <c r="F3433" s="272">
        <v>45177</v>
      </c>
      <c r="G3433" s="272">
        <v>45188</v>
      </c>
      <c r="H3433" s="12" t="s">
        <v>152</v>
      </c>
      <c r="I3433" s="234">
        <v>351.99</v>
      </c>
      <c r="J3433" s="272">
        <v>47192</v>
      </c>
      <c r="K3433" s="17">
        <f t="shared" si="267"/>
        <v>23</v>
      </c>
      <c r="L3433" s="283">
        <f t="shared" si="268"/>
        <v>8.4841224138265802E-6</v>
      </c>
      <c r="M3433" s="22">
        <f t="shared" si="269"/>
        <v>1.9513481551801135E-4</v>
      </c>
    </row>
    <row r="3434" spans="1:13">
      <c r="A3434" s="16">
        <f t="shared" si="266"/>
        <v>3427</v>
      </c>
      <c r="B3434" s="12" t="s">
        <v>404</v>
      </c>
      <c r="C3434" s="272">
        <v>45158</v>
      </c>
      <c r="D3434" s="272">
        <v>45171</v>
      </c>
      <c r="E3434" s="196">
        <f t="shared" si="270"/>
        <v>45164.5</v>
      </c>
      <c r="F3434" s="272">
        <v>45177</v>
      </c>
      <c r="G3434" s="272">
        <v>45218</v>
      </c>
      <c r="H3434" s="12" t="s">
        <v>157</v>
      </c>
      <c r="I3434" s="234">
        <v>58.45</v>
      </c>
      <c r="J3434" s="272">
        <v>47193</v>
      </c>
      <c r="K3434" s="17">
        <f t="shared" si="267"/>
        <v>54</v>
      </c>
      <c r="L3434" s="283">
        <f t="shared" si="268"/>
        <v>1.4088381916763648E-6</v>
      </c>
      <c r="M3434" s="22">
        <f t="shared" si="269"/>
        <v>7.6077262350523694E-5</v>
      </c>
    </row>
    <row r="3435" spans="1:13">
      <c r="A3435" s="16">
        <f t="shared" si="266"/>
        <v>3428</v>
      </c>
      <c r="B3435" s="12" t="s">
        <v>403</v>
      </c>
      <c r="C3435" s="272">
        <v>45159</v>
      </c>
      <c r="D3435" s="272">
        <v>45172</v>
      </c>
      <c r="E3435" s="196">
        <f t="shared" si="270"/>
        <v>45165.5</v>
      </c>
      <c r="F3435" s="272">
        <v>45177</v>
      </c>
      <c r="G3435" s="272">
        <v>45212</v>
      </c>
      <c r="H3435" s="12" t="s">
        <v>153</v>
      </c>
      <c r="I3435" s="234">
        <v>147.11000000000001</v>
      </c>
      <c r="J3435" s="272">
        <v>47194</v>
      </c>
      <c r="K3435" s="17">
        <f t="shared" si="267"/>
        <v>47</v>
      </c>
      <c r="L3435" s="283">
        <f t="shared" si="268"/>
        <v>3.5458372348590254E-6</v>
      </c>
      <c r="M3435" s="22">
        <f t="shared" si="269"/>
        <v>1.666543500383742E-4</v>
      </c>
    </row>
    <row r="3436" spans="1:13">
      <c r="A3436" s="16">
        <f t="shared" si="266"/>
        <v>3429</v>
      </c>
      <c r="B3436" s="12" t="s">
        <v>403</v>
      </c>
      <c r="C3436" s="272">
        <v>45159</v>
      </c>
      <c r="D3436" s="272">
        <v>45172</v>
      </c>
      <c r="E3436" s="196">
        <f t="shared" si="270"/>
        <v>45165.5</v>
      </c>
      <c r="F3436" s="272">
        <v>45177</v>
      </c>
      <c r="G3436" s="272">
        <v>45229</v>
      </c>
      <c r="H3436" s="12" t="s">
        <v>152</v>
      </c>
      <c r="I3436" s="234">
        <v>56.39</v>
      </c>
      <c r="J3436" s="272">
        <v>47195</v>
      </c>
      <c r="K3436" s="17">
        <f t="shared" si="267"/>
        <v>64</v>
      </c>
      <c r="L3436" s="283">
        <f t="shared" si="268"/>
        <v>1.359185382867925E-6</v>
      </c>
      <c r="M3436" s="22">
        <f t="shared" si="269"/>
        <v>8.6987864503547198E-5</v>
      </c>
    </row>
    <row r="3437" spans="1:13">
      <c r="A3437" s="16">
        <f t="shared" si="266"/>
        <v>3430</v>
      </c>
      <c r="B3437" s="12" t="s">
        <v>404</v>
      </c>
      <c r="C3437" s="272">
        <v>45158</v>
      </c>
      <c r="D3437" s="272">
        <v>45171</v>
      </c>
      <c r="E3437" s="196">
        <f t="shared" si="270"/>
        <v>45164.5</v>
      </c>
      <c r="F3437" s="272">
        <v>45177</v>
      </c>
      <c r="G3437" s="272">
        <v>45218</v>
      </c>
      <c r="H3437" s="12" t="s">
        <v>157</v>
      </c>
      <c r="I3437" s="234">
        <v>61.59</v>
      </c>
      <c r="J3437" s="272">
        <v>47196</v>
      </c>
      <c r="K3437" s="17">
        <f t="shared" si="267"/>
        <v>54</v>
      </c>
      <c r="L3437" s="283">
        <f t="shared" si="268"/>
        <v>1.4845225701513655E-6</v>
      </c>
      <c r="M3437" s="22">
        <f t="shared" si="269"/>
        <v>8.0164218788173736E-5</v>
      </c>
    </row>
    <row r="3438" spans="1:13">
      <c r="A3438" s="16">
        <f t="shared" si="266"/>
        <v>3431</v>
      </c>
      <c r="B3438" s="12" t="s">
        <v>404</v>
      </c>
      <c r="C3438" s="272">
        <v>45158</v>
      </c>
      <c r="D3438" s="272">
        <v>45171</v>
      </c>
      <c r="E3438" s="196">
        <f t="shared" si="270"/>
        <v>45164.5</v>
      </c>
      <c r="F3438" s="272">
        <v>45177</v>
      </c>
      <c r="G3438" s="272">
        <v>45218</v>
      </c>
      <c r="H3438" s="12" t="s">
        <v>157</v>
      </c>
      <c r="I3438" s="234">
        <v>32.049999999999997</v>
      </c>
      <c r="J3438" s="272">
        <v>47197</v>
      </c>
      <c r="K3438" s="17">
        <f t="shared" si="267"/>
        <v>54</v>
      </c>
      <c r="L3438" s="283">
        <f t="shared" si="268"/>
        <v>7.7251093316043606E-7</v>
      </c>
      <c r="M3438" s="22">
        <f t="shared" si="269"/>
        <v>4.1715590390663545E-5</v>
      </c>
    </row>
    <row r="3439" spans="1:13">
      <c r="A3439" s="16">
        <f t="shared" si="266"/>
        <v>3432</v>
      </c>
      <c r="B3439" s="12" t="s">
        <v>403</v>
      </c>
      <c r="C3439" s="272">
        <v>45159</v>
      </c>
      <c r="D3439" s="272">
        <v>45172</v>
      </c>
      <c r="E3439" s="196">
        <f t="shared" si="270"/>
        <v>45165.5</v>
      </c>
      <c r="F3439" s="272">
        <v>45177</v>
      </c>
      <c r="G3439" s="272">
        <v>45218</v>
      </c>
      <c r="H3439" s="12" t="s">
        <v>157</v>
      </c>
      <c r="I3439" s="234">
        <v>59.699999999999996</v>
      </c>
      <c r="J3439" s="272">
        <v>47198</v>
      </c>
      <c r="K3439" s="17">
        <f t="shared" si="267"/>
        <v>53</v>
      </c>
      <c r="L3439" s="283">
        <f t="shared" si="268"/>
        <v>1.438967323234884E-6</v>
      </c>
      <c r="M3439" s="22">
        <f t="shared" si="269"/>
        <v>7.626526813144885E-5</v>
      </c>
    </row>
    <row r="3440" spans="1:13">
      <c r="A3440" s="16">
        <f t="shared" si="266"/>
        <v>3433</v>
      </c>
      <c r="B3440" s="12" t="s">
        <v>404</v>
      </c>
      <c r="C3440" s="272">
        <v>45158</v>
      </c>
      <c r="D3440" s="272">
        <v>45171</v>
      </c>
      <c r="E3440" s="196">
        <f t="shared" si="270"/>
        <v>45164.5</v>
      </c>
      <c r="F3440" s="272">
        <v>45177</v>
      </c>
      <c r="G3440" s="272">
        <v>45218</v>
      </c>
      <c r="H3440" s="12" t="s">
        <v>157</v>
      </c>
      <c r="I3440" s="234">
        <v>225.36999999999998</v>
      </c>
      <c r="J3440" s="272">
        <v>47199</v>
      </c>
      <c r="K3440" s="17">
        <f t="shared" si="267"/>
        <v>54</v>
      </c>
      <c r="L3440" s="283">
        <f t="shared" si="268"/>
        <v>5.4321619034748041E-6</v>
      </c>
      <c r="M3440" s="22">
        <f t="shared" si="269"/>
        <v>2.9333674278763945E-4</v>
      </c>
    </row>
    <row r="3441" spans="1:13">
      <c r="A3441" s="16">
        <f t="shared" si="266"/>
        <v>3434</v>
      </c>
      <c r="B3441" s="12" t="s">
        <v>403</v>
      </c>
      <c r="C3441" s="272">
        <v>45159</v>
      </c>
      <c r="D3441" s="272">
        <v>45172</v>
      </c>
      <c r="E3441" s="196">
        <f t="shared" si="270"/>
        <v>45165.5</v>
      </c>
      <c r="F3441" s="272">
        <v>45177</v>
      </c>
      <c r="G3441" s="272">
        <v>45181</v>
      </c>
      <c r="H3441" s="12" t="s">
        <v>164</v>
      </c>
      <c r="I3441" s="234">
        <v>180.45</v>
      </c>
      <c r="J3441" s="272">
        <v>47200</v>
      </c>
      <c r="K3441" s="17">
        <f t="shared" si="267"/>
        <v>16</v>
      </c>
      <c r="L3441" s="283">
        <f t="shared" si="268"/>
        <v>4.3494414317878527E-6</v>
      </c>
      <c r="M3441" s="22">
        <f t="shared" si="269"/>
        <v>6.9591062908605644E-5</v>
      </c>
    </row>
    <row r="3442" spans="1:13">
      <c r="A3442" s="16">
        <f t="shared" si="266"/>
        <v>3435</v>
      </c>
      <c r="B3442" s="12" t="s">
        <v>404</v>
      </c>
      <c r="C3442" s="272">
        <v>45158</v>
      </c>
      <c r="D3442" s="272">
        <v>45171</v>
      </c>
      <c r="E3442" s="196">
        <f t="shared" si="270"/>
        <v>45164.5</v>
      </c>
      <c r="F3442" s="272">
        <v>45177</v>
      </c>
      <c r="G3442" s="272">
        <v>45218</v>
      </c>
      <c r="H3442" s="12" t="s">
        <v>157</v>
      </c>
      <c r="I3442" s="234">
        <v>80.05</v>
      </c>
      <c r="J3442" s="272">
        <v>47201</v>
      </c>
      <c r="K3442" s="17">
        <f t="shared" si="267"/>
        <v>54</v>
      </c>
      <c r="L3442" s="283">
        <f t="shared" si="268"/>
        <v>1.9294695850075788E-6</v>
      </c>
      <c r="M3442" s="22">
        <f t="shared" si="269"/>
        <v>1.0419135759040926E-4</v>
      </c>
    </row>
    <row r="3443" spans="1:13">
      <c r="A3443" s="16">
        <f t="shared" si="266"/>
        <v>3436</v>
      </c>
      <c r="B3443" s="12" t="s">
        <v>404</v>
      </c>
      <c r="C3443" s="272">
        <v>45158</v>
      </c>
      <c r="D3443" s="272">
        <v>45171</v>
      </c>
      <c r="E3443" s="196">
        <f t="shared" si="270"/>
        <v>45164.5</v>
      </c>
      <c r="F3443" s="272">
        <v>45177</v>
      </c>
      <c r="G3443" s="272">
        <v>45218</v>
      </c>
      <c r="H3443" s="12" t="s">
        <v>157</v>
      </c>
      <c r="I3443" s="234">
        <v>28.22</v>
      </c>
      <c r="J3443" s="272">
        <v>47202</v>
      </c>
      <c r="K3443" s="17">
        <f t="shared" si="267"/>
        <v>54</v>
      </c>
      <c r="L3443" s="283">
        <f t="shared" si="268"/>
        <v>6.8019527406513278E-7</v>
      </c>
      <c r="M3443" s="22">
        <f t="shared" si="269"/>
        <v>3.6730544799517167E-5</v>
      </c>
    </row>
    <row r="3444" spans="1:13">
      <c r="A3444" s="16">
        <f t="shared" si="266"/>
        <v>3437</v>
      </c>
      <c r="B3444" s="12" t="s">
        <v>403</v>
      </c>
      <c r="C3444" s="272">
        <v>45159</v>
      </c>
      <c r="D3444" s="272">
        <v>45172</v>
      </c>
      <c r="E3444" s="196">
        <f t="shared" si="270"/>
        <v>45165.5</v>
      </c>
      <c r="F3444" s="272">
        <v>45177</v>
      </c>
      <c r="G3444" s="272">
        <v>45188</v>
      </c>
      <c r="H3444" s="12" t="s">
        <v>156</v>
      </c>
      <c r="I3444" s="234">
        <v>23.07</v>
      </c>
      <c r="J3444" s="272">
        <v>47203</v>
      </c>
      <c r="K3444" s="17">
        <f t="shared" si="267"/>
        <v>23</v>
      </c>
      <c r="L3444" s="283">
        <f t="shared" si="268"/>
        <v>5.5606325204403307E-7</v>
      </c>
      <c r="M3444" s="22">
        <f t="shared" si="269"/>
        <v>1.2789454797012761E-5</v>
      </c>
    </row>
    <row r="3445" spans="1:13">
      <c r="A3445" s="16">
        <f t="shared" si="266"/>
        <v>3438</v>
      </c>
      <c r="B3445" s="12" t="s">
        <v>403</v>
      </c>
      <c r="C3445" s="272">
        <v>45159</v>
      </c>
      <c r="D3445" s="272">
        <v>45172</v>
      </c>
      <c r="E3445" s="196">
        <f t="shared" si="270"/>
        <v>45165.5</v>
      </c>
      <c r="F3445" s="272">
        <v>45177</v>
      </c>
      <c r="G3445" s="272">
        <v>45188</v>
      </c>
      <c r="H3445" s="12" t="s">
        <v>152</v>
      </c>
      <c r="I3445" s="234">
        <v>1.57</v>
      </c>
      <c r="J3445" s="272">
        <v>47204</v>
      </c>
      <c r="K3445" s="17">
        <f t="shared" si="267"/>
        <v>23</v>
      </c>
      <c r="L3445" s="283">
        <f t="shared" si="268"/>
        <v>3.7842189237500302E-8</v>
      </c>
      <c r="M3445" s="22">
        <f t="shared" si="269"/>
        <v>8.7037035246250697E-7</v>
      </c>
    </row>
    <row r="3446" spans="1:13">
      <c r="A3446" s="16">
        <f t="shared" si="266"/>
        <v>3439</v>
      </c>
      <c r="B3446" s="12" t="s">
        <v>403</v>
      </c>
      <c r="C3446" s="272">
        <v>45159</v>
      </c>
      <c r="D3446" s="272">
        <v>45172</v>
      </c>
      <c r="E3446" s="196">
        <f t="shared" si="270"/>
        <v>45165.5</v>
      </c>
      <c r="F3446" s="272">
        <v>45177</v>
      </c>
      <c r="G3446" s="272">
        <v>45188</v>
      </c>
      <c r="H3446" s="12" t="s">
        <v>152</v>
      </c>
      <c r="I3446" s="234">
        <v>24.68</v>
      </c>
      <c r="J3446" s="272">
        <v>47205</v>
      </c>
      <c r="K3446" s="17">
        <f t="shared" si="267"/>
        <v>23</v>
      </c>
      <c r="L3446" s="283">
        <f t="shared" si="268"/>
        <v>5.9486957349140602E-7</v>
      </c>
      <c r="M3446" s="22">
        <f t="shared" si="269"/>
        <v>1.3682000190302339E-5</v>
      </c>
    </row>
    <row r="3447" spans="1:13">
      <c r="A3447" s="16">
        <f t="shared" si="266"/>
        <v>3440</v>
      </c>
      <c r="B3447" s="12" t="s">
        <v>403</v>
      </c>
      <c r="C3447" s="272">
        <v>45159</v>
      </c>
      <c r="D3447" s="272">
        <v>45172</v>
      </c>
      <c r="E3447" s="196">
        <f t="shared" si="270"/>
        <v>45165.5</v>
      </c>
      <c r="F3447" s="272">
        <v>45177</v>
      </c>
      <c r="G3447" s="272">
        <v>45229</v>
      </c>
      <c r="H3447" s="12" t="s">
        <v>152</v>
      </c>
      <c r="I3447" s="234">
        <v>3.26</v>
      </c>
      <c r="J3447" s="272">
        <v>47206</v>
      </c>
      <c r="K3447" s="17">
        <f t="shared" si="267"/>
        <v>64</v>
      </c>
      <c r="L3447" s="283">
        <f t="shared" si="268"/>
        <v>7.8576775104618463E-8</v>
      </c>
      <c r="M3447" s="22">
        <f t="shared" si="269"/>
        <v>5.0289136066955816E-6</v>
      </c>
    </row>
    <row r="3448" spans="1:13">
      <c r="A3448" s="16">
        <f t="shared" si="266"/>
        <v>3441</v>
      </c>
      <c r="B3448" s="12" t="s">
        <v>403</v>
      </c>
      <c r="C3448" s="272">
        <v>45159</v>
      </c>
      <c r="D3448" s="272">
        <v>45172</v>
      </c>
      <c r="E3448" s="196">
        <f t="shared" si="270"/>
        <v>45165.5</v>
      </c>
      <c r="F3448" s="272">
        <v>45177</v>
      </c>
      <c r="G3448" s="272">
        <v>45212</v>
      </c>
      <c r="H3448" s="12" t="s">
        <v>153</v>
      </c>
      <c r="I3448" s="234">
        <v>24.39</v>
      </c>
      <c r="J3448" s="272">
        <v>47207</v>
      </c>
      <c r="K3448" s="17">
        <f t="shared" si="267"/>
        <v>47</v>
      </c>
      <c r="L3448" s="283">
        <f t="shared" si="268"/>
        <v>5.8787961496982951E-7</v>
      </c>
      <c r="M3448" s="22">
        <f t="shared" si="269"/>
        <v>2.7630341903581986E-5</v>
      </c>
    </row>
    <row r="3449" spans="1:13">
      <c r="A3449" s="16">
        <f t="shared" si="266"/>
        <v>3442</v>
      </c>
      <c r="B3449" s="12" t="s">
        <v>403</v>
      </c>
      <c r="C3449" s="272">
        <v>45173</v>
      </c>
      <c r="D3449" s="272">
        <v>45186</v>
      </c>
      <c r="E3449" s="196">
        <f t="shared" si="270"/>
        <v>45179.5</v>
      </c>
      <c r="F3449" s="272">
        <v>45191</v>
      </c>
      <c r="G3449" s="272">
        <v>45218</v>
      </c>
      <c r="H3449" s="12" t="s">
        <v>157</v>
      </c>
      <c r="I3449" s="234">
        <v>27.11</v>
      </c>
      <c r="J3449" s="272">
        <v>47208</v>
      </c>
      <c r="K3449" s="17">
        <f t="shared" si="267"/>
        <v>39</v>
      </c>
      <c r="L3449" s="283">
        <f t="shared" si="268"/>
        <v>6.5344060524116762E-7</v>
      </c>
      <c r="M3449" s="22">
        <f t="shared" si="269"/>
        <v>2.5484183604405536E-5</v>
      </c>
    </row>
    <row r="3450" spans="1:13">
      <c r="A3450" s="16">
        <f t="shared" si="266"/>
        <v>3443</v>
      </c>
      <c r="B3450" s="12" t="s">
        <v>404</v>
      </c>
      <c r="C3450" s="272">
        <v>45172</v>
      </c>
      <c r="D3450" s="272">
        <v>45185</v>
      </c>
      <c r="E3450" s="196">
        <f t="shared" si="270"/>
        <v>45178.5</v>
      </c>
      <c r="F3450" s="272">
        <v>45191</v>
      </c>
      <c r="G3450" s="272">
        <v>45218</v>
      </c>
      <c r="H3450" s="12" t="s">
        <v>157</v>
      </c>
      <c r="I3450" s="234">
        <v>146.96</v>
      </c>
      <c r="J3450" s="272">
        <v>47209</v>
      </c>
      <c r="K3450" s="17">
        <f t="shared" si="267"/>
        <v>40</v>
      </c>
      <c r="L3450" s="283">
        <f t="shared" si="268"/>
        <v>3.5422217390720032E-6</v>
      </c>
      <c r="M3450" s="22">
        <f t="shared" si="269"/>
        <v>1.4168886956288012E-4</v>
      </c>
    </row>
    <row r="3451" spans="1:13">
      <c r="A3451" s="16">
        <f t="shared" si="266"/>
        <v>3444</v>
      </c>
      <c r="B3451" s="12" t="s">
        <v>403</v>
      </c>
      <c r="C3451" s="272">
        <v>45173</v>
      </c>
      <c r="D3451" s="272">
        <v>45186</v>
      </c>
      <c r="E3451" s="196">
        <f t="shared" si="270"/>
        <v>45179.5</v>
      </c>
      <c r="F3451" s="272">
        <v>45191</v>
      </c>
      <c r="G3451" s="272">
        <v>45202</v>
      </c>
      <c r="H3451" s="12" t="s">
        <v>152</v>
      </c>
      <c r="I3451" s="234">
        <v>4.8199999999999994</v>
      </c>
      <c r="J3451" s="272">
        <v>47210</v>
      </c>
      <c r="K3451" s="17">
        <f t="shared" si="267"/>
        <v>23</v>
      </c>
      <c r="L3451" s="283">
        <f t="shared" si="268"/>
        <v>1.1617793128965059E-7</v>
      </c>
      <c r="M3451" s="22">
        <f t="shared" si="269"/>
        <v>2.6720924196619634E-6</v>
      </c>
    </row>
    <row r="3452" spans="1:13">
      <c r="A3452" s="16">
        <f t="shared" si="266"/>
        <v>3445</v>
      </c>
      <c r="B3452" s="12" t="s">
        <v>403</v>
      </c>
      <c r="C3452" s="272">
        <v>45173</v>
      </c>
      <c r="D3452" s="272">
        <v>45186</v>
      </c>
      <c r="E3452" s="196">
        <f t="shared" si="270"/>
        <v>45179.5</v>
      </c>
      <c r="F3452" s="272">
        <v>45191</v>
      </c>
      <c r="G3452" s="272">
        <v>45229</v>
      </c>
      <c r="H3452" s="12" t="s">
        <v>152</v>
      </c>
      <c r="I3452" s="234">
        <v>62.44</v>
      </c>
      <c r="J3452" s="272">
        <v>47211</v>
      </c>
      <c r="K3452" s="17">
        <f t="shared" si="267"/>
        <v>50</v>
      </c>
      <c r="L3452" s="283">
        <f t="shared" si="268"/>
        <v>1.5050103796111585E-6</v>
      </c>
      <c r="M3452" s="22">
        <f t="shared" si="269"/>
        <v>7.5250518980557923E-5</v>
      </c>
    </row>
    <row r="3453" spans="1:13">
      <c r="A3453" s="16">
        <f t="shared" si="266"/>
        <v>3446</v>
      </c>
      <c r="B3453" s="12" t="s">
        <v>403</v>
      </c>
      <c r="C3453" s="272">
        <v>45173</v>
      </c>
      <c r="D3453" s="272">
        <v>45186</v>
      </c>
      <c r="E3453" s="196">
        <f t="shared" si="270"/>
        <v>45179.5</v>
      </c>
      <c r="F3453" s="272">
        <v>45191</v>
      </c>
      <c r="G3453" s="272">
        <v>45229</v>
      </c>
      <c r="H3453" s="12" t="s">
        <v>152</v>
      </c>
      <c r="I3453" s="234">
        <v>2.0300000000000002</v>
      </c>
      <c r="J3453" s="272">
        <v>47212</v>
      </c>
      <c r="K3453" s="17">
        <f t="shared" si="267"/>
        <v>50</v>
      </c>
      <c r="L3453" s="283">
        <f t="shared" si="268"/>
        <v>4.8929709651035431E-8</v>
      </c>
      <c r="M3453" s="22">
        <f t="shared" si="269"/>
        <v>2.4464854825517715E-6</v>
      </c>
    </row>
    <row r="3454" spans="1:13">
      <c r="A3454" s="16">
        <f t="shared" si="266"/>
        <v>3447</v>
      </c>
      <c r="B3454" s="12" t="s">
        <v>403</v>
      </c>
      <c r="C3454" s="272">
        <v>45173</v>
      </c>
      <c r="D3454" s="272">
        <v>45186</v>
      </c>
      <c r="E3454" s="196">
        <f t="shared" si="270"/>
        <v>45179.5</v>
      </c>
      <c r="F3454" s="272">
        <v>45191</v>
      </c>
      <c r="G3454" s="272">
        <v>45229</v>
      </c>
      <c r="H3454" s="12" t="s">
        <v>156</v>
      </c>
      <c r="I3454" s="234">
        <v>40.64</v>
      </c>
      <c r="J3454" s="272">
        <v>47213</v>
      </c>
      <c r="K3454" s="17">
        <f t="shared" si="267"/>
        <v>50</v>
      </c>
      <c r="L3454" s="283">
        <f t="shared" si="268"/>
        <v>9.7955832523058103E-7</v>
      </c>
      <c r="M3454" s="22">
        <f t="shared" si="269"/>
        <v>4.8977916261529054E-5</v>
      </c>
    </row>
    <row r="3455" spans="1:13">
      <c r="A3455" s="16">
        <f t="shared" si="266"/>
        <v>3448</v>
      </c>
      <c r="B3455" s="12" t="s">
        <v>403</v>
      </c>
      <c r="C3455" s="272">
        <v>45173</v>
      </c>
      <c r="D3455" s="272">
        <v>45186</v>
      </c>
      <c r="E3455" s="196">
        <f t="shared" si="270"/>
        <v>45179.5</v>
      </c>
      <c r="F3455" s="272">
        <v>45191</v>
      </c>
      <c r="G3455" s="272">
        <v>45218</v>
      </c>
      <c r="H3455" s="12" t="s">
        <v>157</v>
      </c>
      <c r="I3455" s="234">
        <v>23.87</v>
      </c>
      <c r="J3455" s="272">
        <v>47214</v>
      </c>
      <c r="K3455" s="17">
        <f t="shared" si="267"/>
        <v>39</v>
      </c>
      <c r="L3455" s="283">
        <f t="shared" si="268"/>
        <v>5.7534589624148556E-7</v>
      </c>
      <c r="M3455" s="22">
        <f t="shared" si="269"/>
        <v>2.2438489953417936E-5</v>
      </c>
    </row>
    <row r="3456" spans="1:13">
      <c r="A3456" s="16">
        <f t="shared" si="266"/>
        <v>3449</v>
      </c>
      <c r="B3456" s="12" t="s">
        <v>404</v>
      </c>
      <c r="C3456" s="272">
        <v>45172</v>
      </c>
      <c r="D3456" s="272">
        <v>45185</v>
      </c>
      <c r="E3456" s="196">
        <f t="shared" si="270"/>
        <v>45178.5</v>
      </c>
      <c r="F3456" s="272">
        <v>45191</v>
      </c>
      <c r="G3456" s="272">
        <v>45218</v>
      </c>
      <c r="H3456" s="12" t="s">
        <v>157</v>
      </c>
      <c r="I3456" s="234">
        <v>169.76999999999998</v>
      </c>
      <c r="J3456" s="272">
        <v>47215</v>
      </c>
      <c r="K3456" s="17">
        <f t="shared" si="267"/>
        <v>40</v>
      </c>
      <c r="L3456" s="283">
        <f t="shared" si="268"/>
        <v>4.0920181317518635E-6</v>
      </c>
      <c r="M3456" s="22">
        <f t="shared" si="269"/>
        <v>1.6368072527007455E-4</v>
      </c>
    </row>
    <row r="3457" spans="1:13">
      <c r="A3457" s="16">
        <f t="shared" si="266"/>
        <v>3450</v>
      </c>
      <c r="B3457" s="12" t="s">
        <v>403</v>
      </c>
      <c r="C3457" s="272">
        <v>45173</v>
      </c>
      <c r="D3457" s="272">
        <v>45186</v>
      </c>
      <c r="E3457" s="196">
        <f t="shared" si="270"/>
        <v>45179.5</v>
      </c>
      <c r="F3457" s="272">
        <v>45191</v>
      </c>
      <c r="G3457" s="272">
        <v>45229</v>
      </c>
      <c r="H3457" s="12" t="s">
        <v>153</v>
      </c>
      <c r="I3457" s="234">
        <v>96.879999999999981</v>
      </c>
      <c r="J3457" s="272">
        <v>47216</v>
      </c>
      <c r="K3457" s="17">
        <f t="shared" si="267"/>
        <v>50</v>
      </c>
      <c r="L3457" s="283">
        <f t="shared" si="268"/>
        <v>2.335128212311483E-6</v>
      </c>
      <c r="M3457" s="22">
        <f t="shared" si="269"/>
        <v>1.1675641061557415E-4</v>
      </c>
    </row>
    <row r="3458" spans="1:13">
      <c r="A3458" s="16">
        <f t="shared" si="266"/>
        <v>3451</v>
      </c>
      <c r="B3458" s="12" t="s">
        <v>403</v>
      </c>
      <c r="C3458" s="272">
        <v>45173</v>
      </c>
      <c r="D3458" s="272">
        <v>45186</v>
      </c>
      <c r="E3458" s="196">
        <f t="shared" si="270"/>
        <v>45179.5</v>
      </c>
      <c r="F3458" s="272">
        <v>45191</v>
      </c>
      <c r="G3458" s="272">
        <v>45229</v>
      </c>
      <c r="H3458" s="12" t="s">
        <v>154</v>
      </c>
      <c r="I3458" s="234">
        <v>634.69000000000017</v>
      </c>
      <c r="J3458" s="272">
        <v>47217</v>
      </c>
      <c r="K3458" s="17">
        <f t="shared" si="267"/>
        <v>50</v>
      </c>
      <c r="L3458" s="283">
        <f t="shared" si="268"/>
        <v>1.529812680710132E-5</v>
      </c>
      <c r="M3458" s="22">
        <f t="shared" si="269"/>
        <v>7.6490634035506606E-4</v>
      </c>
    </row>
    <row r="3459" spans="1:13">
      <c r="A3459" s="16">
        <f t="shared" si="266"/>
        <v>3452</v>
      </c>
      <c r="B3459" s="12" t="s">
        <v>403</v>
      </c>
      <c r="C3459" s="272">
        <v>45173</v>
      </c>
      <c r="D3459" s="272">
        <v>45186</v>
      </c>
      <c r="E3459" s="196">
        <f t="shared" si="270"/>
        <v>45179.5</v>
      </c>
      <c r="F3459" s="272">
        <v>45191</v>
      </c>
      <c r="G3459" s="272">
        <v>45229</v>
      </c>
      <c r="H3459" s="12" t="s">
        <v>155</v>
      </c>
      <c r="I3459" s="234">
        <v>34.61</v>
      </c>
      <c r="J3459" s="272">
        <v>47218</v>
      </c>
      <c r="K3459" s="17">
        <f t="shared" si="267"/>
        <v>50</v>
      </c>
      <c r="L3459" s="283">
        <f t="shared" si="268"/>
        <v>8.3421539459228369E-7</v>
      </c>
      <c r="M3459" s="22">
        <f t="shared" si="269"/>
        <v>4.1710769729614186E-5</v>
      </c>
    </row>
    <row r="3460" spans="1:13">
      <c r="A3460" s="16">
        <f t="shared" si="266"/>
        <v>3453</v>
      </c>
      <c r="B3460" s="12" t="s">
        <v>403</v>
      </c>
      <c r="C3460" s="272">
        <v>45173</v>
      </c>
      <c r="D3460" s="272">
        <v>45186</v>
      </c>
      <c r="E3460" s="196">
        <f t="shared" si="270"/>
        <v>45179.5</v>
      </c>
      <c r="F3460" s="272">
        <v>45191</v>
      </c>
      <c r="G3460" s="272">
        <v>45229</v>
      </c>
      <c r="H3460" s="12" t="s">
        <v>154</v>
      </c>
      <c r="I3460" s="234">
        <v>129.43</v>
      </c>
      <c r="J3460" s="272">
        <v>47219</v>
      </c>
      <c r="K3460" s="17">
        <f t="shared" si="267"/>
        <v>50</v>
      </c>
      <c r="L3460" s="283">
        <f t="shared" si="268"/>
        <v>3.1196907980953275E-6</v>
      </c>
      <c r="M3460" s="22">
        <f t="shared" si="269"/>
        <v>1.5598453990476636E-4</v>
      </c>
    </row>
    <row r="3461" spans="1:13">
      <c r="A3461" s="16">
        <f t="shared" si="266"/>
        <v>3454</v>
      </c>
      <c r="B3461" s="12" t="s">
        <v>403</v>
      </c>
      <c r="C3461" s="272">
        <v>45173</v>
      </c>
      <c r="D3461" s="272">
        <v>45186</v>
      </c>
      <c r="E3461" s="196">
        <f t="shared" si="270"/>
        <v>45179.5</v>
      </c>
      <c r="F3461" s="272">
        <v>45191</v>
      </c>
      <c r="G3461" s="272">
        <v>45212</v>
      </c>
      <c r="H3461" s="12" t="s">
        <v>153</v>
      </c>
      <c r="I3461" s="234">
        <v>34.65</v>
      </c>
      <c r="J3461" s="272">
        <v>47220</v>
      </c>
      <c r="K3461" s="17">
        <f t="shared" si="267"/>
        <v>33</v>
      </c>
      <c r="L3461" s="283">
        <f t="shared" si="268"/>
        <v>8.3517952680215631E-7</v>
      </c>
      <c r="M3461" s="22">
        <f t="shared" si="269"/>
        <v>2.756092438447116E-5</v>
      </c>
    </row>
    <row r="3462" spans="1:13">
      <c r="A3462" s="16">
        <f t="shared" si="266"/>
        <v>3455</v>
      </c>
      <c r="B3462" s="12" t="s">
        <v>403</v>
      </c>
      <c r="C3462" s="272">
        <v>45173</v>
      </c>
      <c r="D3462" s="272">
        <v>45186</v>
      </c>
      <c r="E3462" s="196">
        <f t="shared" si="270"/>
        <v>45179.5</v>
      </c>
      <c r="F3462" s="272">
        <v>45191</v>
      </c>
      <c r="G3462" s="272">
        <v>45211</v>
      </c>
      <c r="H3462" s="12" t="s">
        <v>152</v>
      </c>
      <c r="I3462" s="234">
        <v>23.37</v>
      </c>
      <c r="J3462" s="272">
        <v>47221</v>
      </c>
      <c r="K3462" s="17">
        <f t="shared" si="267"/>
        <v>32</v>
      </c>
      <c r="L3462" s="283">
        <f t="shared" si="268"/>
        <v>5.6329424361807777E-7</v>
      </c>
      <c r="M3462" s="22">
        <f t="shared" si="269"/>
        <v>1.8025415795778489E-5</v>
      </c>
    </row>
    <row r="3463" spans="1:13">
      <c r="A3463" s="16">
        <f t="shared" si="266"/>
        <v>3456</v>
      </c>
      <c r="B3463" s="12" t="s">
        <v>403</v>
      </c>
      <c r="C3463" s="272">
        <v>45173</v>
      </c>
      <c r="D3463" s="272">
        <v>45186</v>
      </c>
      <c r="E3463" s="196">
        <f t="shared" si="270"/>
        <v>45179.5</v>
      </c>
      <c r="F3463" s="272">
        <v>45191</v>
      </c>
      <c r="G3463" s="272">
        <v>45211</v>
      </c>
      <c r="H3463" s="12" t="s">
        <v>156</v>
      </c>
      <c r="I3463" s="234">
        <v>100.34</v>
      </c>
      <c r="J3463" s="272">
        <v>47222</v>
      </c>
      <c r="K3463" s="17">
        <f t="shared" si="267"/>
        <v>32</v>
      </c>
      <c r="L3463" s="283">
        <f t="shared" si="268"/>
        <v>2.4185256484654654E-6</v>
      </c>
      <c r="M3463" s="22">
        <f t="shared" si="269"/>
        <v>7.7392820750894894E-5</v>
      </c>
    </row>
    <row r="3464" spans="1:13">
      <c r="A3464" s="16">
        <f t="shared" si="266"/>
        <v>3457</v>
      </c>
      <c r="B3464" s="12" t="s">
        <v>403</v>
      </c>
      <c r="C3464" s="272">
        <v>45173</v>
      </c>
      <c r="D3464" s="272">
        <v>45186</v>
      </c>
      <c r="E3464" s="196">
        <f t="shared" si="270"/>
        <v>45179.5</v>
      </c>
      <c r="F3464" s="272">
        <v>45191</v>
      </c>
      <c r="G3464" s="272">
        <v>45202</v>
      </c>
      <c r="H3464" s="12" t="s">
        <v>156</v>
      </c>
      <c r="I3464" s="234">
        <v>1172.8399999999997</v>
      </c>
      <c r="J3464" s="272">
        <v>47223</v>
      </c>
      <c r="K3464" s="17">
        <f t="shared" si="267"/>
        <v>23</v>
      </c>
      <c r="L3464" s="283">
        <f t="shared" si="268"/>
        <v>2.8269320525675059E-5</v>
      </c>
      <c r="M3464" s="22">
        <f t="shared" si="269"/>
        <v>6.5019437209052635E-4</v>
      </c>
    </row>
    <row r="3465" spans="1:13">
      <c r="A3465" s="16">
        <f t="shared" ref="A3465:A3528" si="271">A3464+1</f>
        <v>3458</v>
      </c>
      <c r="B3465" s="12" t="s">
        <v>403</v>
      </c>
      <c r="C3465" s="272">
        <v>45173</v>
      </c>
      <c r="D3465" s="272">
        <v>45186</v>
      </c>
      <c r="E3465" s="196">
        <f t="shared" si="270"/>
        <v>45179.5</v>
      </c>
      <c r="F3465" s="272">
        <v>45191</v>
      </c>
      <c r="G3465" s="272">
        <v>45202</v>
      </c>
      <c r="H3465" s="12" t="s">
        <v>152</v>
      </c>
      <c r="I3465" s="234">
        <v>13831.360000000004</v>
      </c>
      <c r="J3465" s="272">
        <v>47224</v>
      </c>
      <c r="K3465" s="17">
        <f t="shared" si="267"/>
        <v>23</v>
      </c>
      <c r="L3465" s="283">
        <f t="shared" si="268"/>
        <v>3.3338149205859385E-4</v>
      </c>
      <c r="M3465" s="22">
        <f t="shared" si="269"/>
        <v>7.6677743173476582E-3</v>
      </c>
    </row>
    <row r="3466" spans="1:13">
      <c r="A3466" s="16">
        <f t="shared" si="271"/>
        <v>3459</v>
      </c>
      <c r="B3466" s="12" t="s">
        <v>404</v>
      </c>
      <c r="C3466" s="272">
        <v>45172</v>
      </c>
      <c r="D3466" s="272">
        <v>45185</v>
      </c>
      <c r="E3466" s="196">
        <f t="shared" si="270"/>
        <v>45178.5</v>
      </c>
      <c r="F3466" s="272">
        <v>45191</v>
      </c>
      <c r="G3466" s="272">
        <v>45218</v>
      </c>
      <c r="H3466" s="12" t="s">
        <v>157</v>
      </c>
      <c r="I3466" s="234">
        <v>120.9</v>
      </c>
      <c r="J3466" s="272">
        <v>47225</v>
      </c>
      <c r="K3466" s="17">
        <f t="shared" ref="K3466:K3529" si="272">(G3466-D3466)+((D3466-C3466+1)/2)</f>
        <v>40</v>
      </c>
      <c r="L3466" s="283">
        <f t="shared" ref="L3466:L3529" si="273">I3466/$I$4859</f>
        <v>2.9140896043399916E-6</v>
      </c>
      <c r="M3466" s="22">
        <f t="shared" ref="M3466:M3529" si="274">L3466*K3466</f>
        <v>1.1656358417359966E-4</v>
      </c>
    </row>
    <row r="3467" spans="1:13">
      <c r="A3467" s="16">
        <f t="shared" si="271"/>
        <v>3460</v>
      </c>
      <c r="B3467" s="12" t="s">
        <v>404</v>
      </c>
      <c r="C3467" s="272">
        <v>45172</v>
      </c>
      <c r="D3467" s="272">
        <v>45185</v>
      </c>
      <c r="E3467" s="196">
        <f t="shared" si="270"/>
        <v>45178.5</v>
      </c>
      <c r="F3467" s="272">
        <v>45191</v>
      </c>
      <c r="G3467" s="272">
        <v>45218</v>
      </c>
      <c r="H3467" s="12" t="s">
        <v>157</v>
      </c>
      <c r="I3467" s="234">
        <v>519.98</v>
      </c>
      <c r="J3467" s="272">
        <v>47226</v>
      </c>
      <c r="K3467" s="17">
        <f t="shared" si="272"/>
        <v>40</v>
      </c>
      <c r="L3467" s="283">
        <f t="shared" si="273"/>
        <v>1.2533236662239114E-5</v>
      </c>
      <c r="M3467" s="22">
        <f t="shared" si="274"/>
        <v>5.0132946648956454E-4</v>
      </c>
    </row>
    <row r="3468" spans="1:13">
      <c r="A3468" s="16">
        <f t="shared" si="271"/>
        <v>3461</v>
      </c>
      <c r="B3468" s="12" t="s">
        <v>403</v>
      </c>
      <c r="C3468" s="272">
        <v>45173</v>
      </c>
      <c r="D3468" s="272">
        <v>45186</v>
      </c>
      <c r="E3468" s="196">
        <f t="shared" si="270"/>
        <v>45179.5</v>
      </c>
      <c r="F3468" s="272">
        <v>45191</v>
      </c>
      <c r="G3468" s="272">
        <v>45212</v>
      </c>
      <c r="H3468" s="12" t="s">
        <v>153</v>
      </c>
      <c r="I3468" s="234">
        <v>173.37999999999997</v>
      </c>
      <c r="J3468" s="272">
        <v>47227</v>
      </c>
      <c r="K3468" s="17">
        <f t="shared" si="272"/>
        <v>33</v>
      </c>
      <c r="L3468" s="283">
        <f t="shared" si="273"/>
        <v>4.1790310636928669E-6</v>
      </c>
      <c r="M3468" s="22">
        <f t="shared" si="274"/>
        <v>1.3790802510186461E-4</v>
      </c>
    </row>
    <row r="3469" spans="1:13">
      <c r="A3469" s="16">
        <f t="shared" si="271"/>
        <v>3462</v>
      </c>
      <c r="B3469" s="12" t="s">
        <v>404</v>
      </c>
      <c r="C3469" s="272">
        <v>45172</v>
      </c>
      <c r="D3469" s="272">
        <v>45185</v>
      </c>
      <c r="E3469" s="196">
        <f t="shared" si="270"/>
        <v>45178.5</v>
      </c>
      <c r="F3469" s="272">
        <v>45191</v>
      </c>
      <c r="G3469" s="272">
        <v>45218</v>
      </c>
      <c r="H3469" s="12" t="s">
        <v>157</v>
      </c>
      <c r="I3469" s="234">
        <v>191.58</v>
      </c>
      <c r="J3469" s="272">
        <v>47228</v>
      </c>
      <c r="K3469" s="17">
        <f t="shared" si="272"/>
        <v>40</v>
      </c>
      <c r="L3469" s="283">
        <f t="shared" si="273"/>
        <v>4.6177112191849098E-6</v>
      </c>
      <c r="M3469" s="22">
        <f t="shared" si="274"/>
        <v>1.8470844876739641E-4</v>
      </c>
    </row>
    <row r="3470" spans="1:13">
      <c r="A3470" s="16">
        <f t="shared" si="271"/>
        <v>3463</v>
      </c>
      <c r="B3470" s="12" t="s">
        <v>403</v>
      </c>
      <c r="C3470" s="272">
        <v>45173</v>
      </c>
      <c r="D3470" s="272">
        <v>45186</v>
      </c>
      <c r="E3470" s="196">
        <f t="shared" si="270"/>
        <v>45179.5</v>
      </c>
      <c r="F3470" s="272">
        <v>45191</v>
      </c>
      <c r="G3470" s="272">
        <v>45212</v>
      </c>
      <c r="H3470" s="12" t="s">
        <v>153</v>
      </c>
      <c r="I3470" s="234">
        <v>104.75</v>
      </c>
      <c r="J3470" s="272">
        <v>47229</v>
      </c>
      <c r="K3470" s="17">
        <f t="shared" si="272"/>
        <v>33</v>
      </c>
      <c r="L3470" s="283">
        <f t="shared" si="273"/>
        <v>2.5248212246039216E-6</v>
      </c>
      <c r="M3470" s="22">
        <f t="shared" si="274"/>
        <v>8.3319100411929415E-5</v>
      </c>
    </row>
    <row r="3471" spans="1:13">
      <c r="A3471" s="16">
        <f t="shared" si="271"/>
        <v>3464</v>
      </c>
      <c r="B3471" s="12" t="s">
        <v>403</v>
      </c>
      <c r="C3471" s="272">
        <v>45173</v>
      </c>
      <c r="D3471" s="272">
        <v>45186</v>
      </c>
      <c r="E3471" s="196">
        <f t="shared" si="270"/>
        <v>45179.5</v>
      </c>
      <c r="F3471" s="272">
        <v>45191</v>
      </c>
      <c r="G3471" s="272">
        <v>45229</v>
      </c>
      <c r="H3471" s="12" t="s">
        <v>152</v>
      </c>
      <c r="I3471" s="234">
        <v>25.259999999999998</v>
      </c>
      <c r="J3471" s="272">
        <v>47230</v>
      </c>
      <c r="K3471" s="17">
        <f t="shared" si="272"/>
        <v>50</v>
      </c>
      <c r="L3471" s="283">
        <f t="shared" si="273"/>
        <v>6.0884949053455895E-7</v>
      </c>
      <c r="M3471" s="22">
        <f t="shared" si="274"/>
        <v>3.0442474526727947E-5</v>
      </c>
    </row>
    <row r="3472" spans="1:13">
      <c r="A3472" s="16">
        <f t="shared" si="271"/>
        <v>3465</v>
      </c>
      <c r="B3472" s="12" t="s">
        <v>403</v>
      </c>
      <c r="C3472" s="272">
        <v>45173</v>
      </c>
      <c r="D3472" s="272">
        <v>45186</v>
      </c>
      <c r="E3472" s="196">
        <f t="shared" si="270"/>
        <v>45179.5</v>
      </c>
      <c r="F3472" s="272">
        <v>45191</v>
      </c>
      <c r="G3472" s="272">
        <v>45202</v>
      </c>
      <c r="H3472" s="12" t="s">
        <v>152</v>
      </c>
      <c r="I3472" s="234">
        <v>117.83</v>
      </c>
      <c r="J3472" s="272">
        <v>47231</v>
      </c>
      <c r="K3472" s="17">
        <f t="shared" si="272"/>
        <v>23</v>
      </c>
      <c r="L3472" s="283">
        <f t="shared" si="273"/>
        <v>2.8400924572322681E-6</v>
      </c>
      <c r="M3472" s="22">
        <f t="shared" si="274"/>
        <v>6.5322126516342171E-5</v>
      </c>
    </row>
    <row r="3473" spans="1:13">
      <c r="A3473" s="16">
        <f t="shared" si="271"/>
        <v>3466</v>
      </c>
      <c r="B3473" s="12" t="s">
        <v>403</v>
      </c>
      <c r="C3473" s="272">
        <v>45173</v>
      </c>
      <c r="D3473" s="272">
        <v>45186</v>
      </c>
      <c r="E3473" s="196">
        <f t="shared" si="270"/>
        <v>45179.5</v>
      </c>
      <c r="F3473" s="272">
        <v>45191</v>
      </c>
      <c r="G3473" s="272">
        <v>45212</v>
      </c>
      <c r="H3473" s="12" t="s">
        <v>152</v>
      </c>
      <c r="I3473" s="234">
        <v>378.15</v>
      </c>
      <c r="J3473" s="272">
        <v>47232</v>
      </c>
      <c r="K3473" s="17">
        <f t="shared" si="272"/>
        <v>33</v>
      </c>
      <c r="L3473" s="283">
        <f t="shared" si="273"/>
        <v>9.1146648790832722E-6</v>
      </c>
      <c r="M3473" s="22">
        <f t="shared" si="274"/>
        <v>3.0078394100974798E-4</v>
      </c>
    </row>
    <row r="3474" spans="1:13">
      <c r="A3474" s="16">
        <f t="shared" si="271"/>
        <v>3467</v>
      </c>
      <c r="B3474" s="12" t="s">
        <v>403</v>
      </c>
      <c r="C3474" s="272">
        <v>45173</v>
      </c>
      <c r="D3474" s="272">
        <v>45186</v>
      </c>
      <c r="E3474" s="196">
        <f t="shared" si="270"/>
        <v>45179.5</v>
      </c>
      <c r="F3474" s="272">
        <v>45191</v>
      </c>
      <c r="G3474" s="272">
        <v>45229</v>
      </c>
      <c r="H3474" s="12" t="s">
        <v>152</v>
      </c>
      <c r="I3474" s="234">
        <v>4.9700000000000006</v>
      </c>
      <c r="J3474" s="272">
        <v>47233</v>
      </c>
      <c r="K3474" s="17">
        <f t="shared" si="272"/>
        <v>50</v>
      </c>
      <c r="L3474" s="283">
        <f t="shared" si="273"/>
        <v>1.1979342707667295E-7</v>
      </c>
      <c r="M3474" s="22">
        <f t="shared" si="274"/>
        <v>5.9896713538336475E-6</v>
      </c>
    </row>
    <row r="3475" spans="1:13">
      <c r="A3475" s="16">
        <f t="shared" si="271"/>
        <v>3468</v>
      </c>
      <c r="B3475" s="12" t="s">
        <v>403</v>
      </c>
      <c r="C3475" s="272">
        <v>45173</v>
      </c>
      <c r="D3475" s="272">
        <v>45186</v>
      </c>
      <c r="E3475" s="196">
        <f t="shared" si="270"/>
        <v>45179.5</v>
      </c>
      <c r="F3475" s="272">
        <v>45191</v>
      </c>
      <c r="G3475" s="272">
        <v>45218</v>
      </c>
      <c r="H3475" s="12" t="s">
        <v>157</v>
      </c>
      <c r="I3475" s="234">
        <v>1081.4399999999998</v>
      </c>
      <c r="J3475" s="272">
        <v>47234</v>
      </c>
      <c r="K3475" s="17">
        <f t="shared" si="272"/>
        <v>39</v>
      </c>
      <c r="L3475" s="283">
        <f t="shared" si="273"/>
        <v>2.6066278426116127E-5</v>
      </c>
      <c r="M3475" s="22">
        <f t="shared" si="274"/>
        <v>1.016584858618529E-3</v>
      </c>
    </row>
    <row r="3476" spans="1:13">
      <c r="A3476" s="16">
        <f t="shared" si="271"/>
        <v>3469</v>
      </c>
      <c r="B3476" s="12" t="s">
        <v>403</v>
      </c>
      <c r="C3476" s="272">
        <v>45173</v>
      </c>
      <c r="D3476" s="272">
        <v>45186</v>
      </c>
      <c r="E3476" s="196">
        <f t="shared" si="270"/>
        <v>45179.5</v>
      </c>
      <c r="F3476" s="272">
        <v>45191</v>
      </c>
      <c r="G3476" s="272">
        <v>45229</v>
      </c>
      <c r="H3476" s="12" t="s">
        <v>152</v>
      </c>
      <c r="I3476" s="234">
        <v>4.91</v>
      </c>
      <c r="J3476" s="272">
        <v>47235</v>
      </c>
      <c r="K3476" s="17">
        <f t="shared" si="272"/>
        <v>50</v>
      </c>
      <c r="L3476" s="283">
        <f t="shared" si="273"/>
        <v>1.1834722876186401E-7</v>
      </c>
      <c r="M3476" s="22">
        <f t="shared" si="274"/>
        <v>5.9173614380932003E-6</v>
      </c>
    </row>
    <row r="3477" spans="1:13">
      <c r="A3477" s="16">
        <f t="shared" si="271"/>
        <v>3470</v>
      </c>
      <c r="B3477" s="12" t="s">
        <v>403</v>
      </c>
      <c r="C3477" s="272">
        <v>45173</v>
      </c>
      <c r="D3477" s="272">
        <v>45186</v>
      </c>
      <c r="E3477" s="196">
        <f t="shared" si="270"/>
        <v>45179.5</v>
      </c>
      <c r="F3477" s="272">
        <v>45191</v>
      </c>
      <c r="G3477" s="272">
        <v>45218</v>
      </c>
      <c r="H3477" s="12" t="s">
        <v>166</v>
      </c>
      <c r="I3477" s="234">
        <v>209.76</v>
      </c>
      <c r="J3477" s="272">
        <v>47236</v>
      </c>
      <c r="K3477" s="17">
        <f t="shared" si="272"/>
        <v>39</v>
      </c>
      <c r="L3477" s="283">
        <f t="shared" si="273"/>
        <v>5.0559093085720145E-6</v>
      </c>
      <c r="M3477" s="22">
        <f t="shared" si="274"/>
        <v>1.9718046303430857E-4</v>
      </c>
    </row>
    <row r="3478" spans="1:13">
      <c r="A3478" s="16">
        <f t="shared" si="271"/>
        <v>3471</v>
      </c>
      <c r="B3478" s="12" t="s">
        <v>403</v>
      </c>
      <c r="C3478" s="272">
        <v>45173</v>
      </c>
      <c r="D3478" s="272">
        <v>45186</v>
      </c>
      <c r="E3478" s="196">
        <f t="shared" si="270"/>
        <v>45179.5</v>
      </c>
      <c r="F3478" s="272">
        <v>45191</v>
      </c>
      <c r="G3478" s="272">
        <v>45229</v>
      </c>
      <c r="H3478" s="12" t="s">
        <v>407</v>
      </c>
      <c r="I3478" s="234">
        <v>19.170000000000002</v>
      </c>
      <c r="J3478" s="272">
        <v>47237</v>
      </c>
      <c r="K3478" s="17">
        <f t="shared" si="272"/>
        <v>50</v>
      </c>
      <c r="L3478" s="283">
        <f t="shared" si="273"/>
        <v>4.6206036158145279E-7</v>
      </c>
      <c r="M3478" s="22">
        <f t="shared" si="274"/>
        <v>2.3103018079072638E-5</v>
      </c>
    </row>
    <row r="3479" spans="1:13">
      <c r="A3479" s="16">
        <f t="shared" si="271"/>
        <v>3472</v>
      </c>
      <c r="B3479" s="12" t="s">
        <v>403</v>
      </c>
      <c r="C3479" s="272">
        <v>45173</v>
      </c>
      <c r="D3479" s="272">
        <v>45186</v>
      </c>
      <c r="E3479" s="196">
        <f t="shared" si="270"/>
        <v>45179.5</v>
      </c>
      <c r="F3479" s="272">
        <v>45191</v>
      </c>
      <c r="G3479" s="272">
        <v>45229</v>
      </c>
      <c r="H3479" s="12" t="s">
        <v>152</v>
      </c>
      <c r="I3479" s="234">
        <v>1.58</v>
      </c>
      <c r="J3479" s="272">
        <v>47238</v>
      </c>
      <c r="K3479" s="17">
        <f t="shared" si="272"/>
        <v>50</v>
      </c>
      <c r="L3479" s="283">
        <f t="shared" si="273"/>
        <v>3.8083222289968457E-8</v>
      </c>
      <c r="M3479" s="22">
        <f t="shared" si="274"/>
        <v>1.9041611144984229E-6</v>
      </c>
    </row>
    <row r="3480" spans="1:13">
      <c r="A3480" s="16">
        <f t="shared" si="271"/>
        <v>3473</v>
      </c>
      <c r="B3480" s="12" t="s">
        <v>403</v>
      </c>
      <c r="C3480" s="272">
        <v>45173</v>
      </c>
      <c r="D3480" s="272">
        <v>45186</v>
      </c>
      <c r="E3480" s="196">
        <f t="shared" si="270"/>
        <v>45179.5</v>
      </c>
      <c r="F3480" s="272">
        <v>45191</v>
      </c>
      <c r="G3480" s="272">
        <v>45229</v>
      </c>
      <c r="H3480" s="12" t="s">
        <v>152</v>
      </c>
      <c r="I3480" s="234">
        <v>41.41</v>
      </c>
      <c r="J3480" s="272">
        <v>47239</v>
      </c>
      <c r="K3480" s="17">
        <f t="shared" si="272"/>
        <v>50</v>
      </c>
      <c r="L3480" s="283">
        <f t="shared" si="273"/>
        <v>9.9811787027062898E-7</v>
      </c>
      <c r="M3480" s="22">
        <f t="shared" si="274"/>
        <v>4.9905893513531451E-5</v>
      </c>
    </row>
    <row r="3481" spans="1:13">
      <c r="A3481" s="16">
        <f t="shared" si="271"/>
        <v>3474</v>
      </c>
      <c r="B3481" s="12" t="s">
        <v>403</v>
      </c>
      <c r="C3481" s="272">
        <v>45173</v>
      </c>
      <c r="D3481" s="272">
        <v>45186</v>
      </c>
      <c r="E3481" s="196">
        <f t="shared" si="270"/>
        <v>45179.5</v>
      </c>
      <c r="F3481" s="272">
        <v>45191</v>
      </c>
      <c r="G3481" s="272">
        <v>45229</v>
      </c>
      <c r="H3481" s="12" t="s">
        <v>152</v>
      </c>
      <c r="I3481" s="234">
        <v>1.1000000000000001</v>
      </c>
      <c r="J3481" s="272">
        <v>47240</v>
      </c>
      <c r="K3481" s="17">
        <f t="shared" si="272"/>
        <v>50</v>
      </c>
      <c r="L3481" s="283">
        <f t="shared" si="273"/>
        <v>2.6513635771497028E-8</v>
      </c>
      <c r="M3481" s="22">
        <f t="shared" si="274"/>
        <v>1.3256817885748515E-6</v>
      </c>
    </row>
    <row r="3482" spans="1:13">
      <c r="A3482" s="16">
        <f t="shared" si="271"/>
        <v>3475</v>
      </c>
      <c r="B3482" s="12" t="s">
        <v>403</v>
      </c>
      <c r="C3482" s="272">
        <v>45173</v>
      </c>
      <c r="D3482" s="272">
        <v>45186</v>
      </c>
      <c r="E3482" s="196">
        <f t="shared" si="270"/>
        <v>45179.5</v>
      </c>
      <c r="F3482" s="272">
        <v>45191</v>
      </c>
      <c r="G3482" s="272">
        <v>45229</v>
      </c>
      <c r="H3482" s="12" t="s">
        <v>152</v>
      </c>
      <c r="I3482" s="234">
        <v>0.75</v>
      </c>
      <c r="J3482" s="272">
        <v>47241</v>
      </c>
      <c r="K3482" s="17">
        <f t="shared" si="272"/>
        <v>50</v>
      </c>
      <c r="L3482" s="283">
        <f t="shared" si="273"/>
        <v>1.8077478935111609E-8</v>
      </c>
      <c r="M3482" s="22">
        <f t="shared" si="274"/>
        <v>9.0387394675558047E-7</v>
      </c>
    </row>
    <row r="3483" spans="1:13">
      <c r="A3483" s="16">
        <f t="shared" si="271"/>
        <v>3476</v>
      </c>
      <c r="B3483" s="12" t="s">
        <v>403</v>
      </c>
      <c r="C3483" s="272">
        <v>45173</v>
      </c>
      <c r="D3483" s="272">
        <v>45186</v>
      </c>
      <c r="E3483" s="196">
        <f t="shared" si="270"/>
        <v>45179.5</v>
      </c>
      <c r="F3483" s="272">
        <v>45191</v>
      </c>
      <c r="G3483" s="272">
        <v>45202</v>
      </c>
      <c r="H3483" s="12" t="s">
        <v>156</v>
      </c>
      <c r="I3483" s="234">
        <v>9.6</v>
      </c>
      <c r="J3483" s="272">
        <v>47242</v>
      </c>
      <c r="K3483" s="17">
        <f t="shared" si="272"/>
        <v>23</v>
      </c>
      <c r="L3483" s="283">
        <f t="shared" si="273"/>
        <v>2.3139173036942859E-7</v>
      </c>
      <c r="M3483" s="22">
        <f t="shared" si="274"/>
        <v>5.3220097984968579E-6</v>
      </c>
    </row>
    <row r="3484" spans="1:13">
      <c r="A3484" s="16">
        <f t="shared" si="271"/>
        <v>3477</v>
      </c>
      <c r="B3484" s="12" t="s">
        <v>403</v>
      </c>
      <c r="C3484" s="272">
        <v>45173</v>
      </c>
      <c r="D3484" s="272">
        <v>45186</v>
      </c>
      <c r="E3484" s="196">
        <f t="shared" si="270"/>
        <v>45179.5</v>
      </c>
      <c r="F3484" s="272">
        <v>45191</v>
      </c>
      <c r="G3484" s="272">
        <v>45202</v>
      </c>
      <c r="H3484" s="12" t="s">
        <v>152</v>
      </c>
      <c r="I3484" s="234">
        <v>143.39999999999998</v>
      </c>
      <c r="J3484" s="272">
        <v>47243</v>
      </c>
      <c r="K3484" s="17">
        <f t="shared" si="272"/>
        <v>23</v>
      </c>
      <c r="L3484" s="283">
        <f t="shared" si="273"/>
        <v>3.4564139723933392E-6</v>
      </c>
      <c r="M3484" s="22">
        <f t="shared" si="274"/>
        <v>7.9497521365046799E-5</v>
      </c>
    </row>
    <row r="3485" spans="1:13">
      <c r="A3485" s="16">
        <f t="shared" si="271"/>
        <v>3478</v>
      </c>
      <c r="B3485" s="12" t="s">
        <v>403</v>
      </c>
      <c r="C3485" s="272">
        <v>45173</v>
      </c>
      <c r="D3485" s="272">
        <v>45186</v>
      </c>
      <c r="E3485" s="196">
        <f t="shared" si="270"/>
        <v>45179.5</v>
      </c>
      <c r="F3485" s="272">
        <v>45191</v>
      </c>
      <c r="G3485" s="272">
        <v>45218</v>
      </c>
      <c r="H3485" s="12" t="s">
        <v>157</v>
      </c>
      <c r="I3485" s="234">
        <v>37.14</v>
      </c>
      <c r="J3485" s="272">
        <v>47244</v>
      </c>
      <c r="K3485" s="17">
        <f t="shared" si="272"/>
        <v>39</v>
      </c>
      <c r="L3485" s="283">
        <f t="shared" si="273"/>
        <v>8.9519675686672689E-7</v>
      </c>
      <c r="M3485" s="22">
        <f t="shared" si="274"/>
        <v>3.4912673517802348E-5</v>
      </c>
    </row>
    <row r="3486" spans="1:13">
      <c r="A3486" s="16">
        <f t="shared" si="271"/>
        <v>3479</v>
      </c>
      <c r="B3486" s="12" t="s">
        <v>404</v>
      </c>
      <c r="C3486" s="272">
        <v>45172</v>
      </c>
      <c r="D3486" s="272">
        <v>45185</v>
      </c>
      <c r="E3486" s="196">
        <f t="shared" si="270"/>
        <v>45178.5</v>
      </c>
      <c r="F3486" s="272">
        <v>45191</v>
      </c>
      <c r="G3486" s="272">
        <v>45218</v>
      </c>
      <c r="H3486" s="12" t="s">
        <v>157</v>
      </c>
      <c r="I3486" s="234">
        <v>72.87</v>
      </c>
      <c r="J3486" s="272">
        <v>47245</v>
      </c>
      <c r="K3486" s="17">
        <f t="shared" si="272"/>
        <v>40</v>
      </c>
      <c r="L3486" s="283">
        <f t="shared" si="273"/>
        <v>1.7564078533354441E-6</v>
      </c>
      <c r="M3486" s="22">
        <f t="shared" si="274"/>
        <v>7.0256314133417764E-5</v>
      </c>
    </row>
    <row r="3487" spans="1:13">
      <c r="A3487" s="16">
        <f t="shared" si="271"/>
        <v>3480</v>
      </c>
      <c r="B3487" s="12" t="s">
        <v>403</v>
      </c>
      <c r="C3487" s="272">
        <v>45173</v>
      </c>
      <c r="D3487" s="272">
        <v>45186</v>
      </c>
      <c r="E3487" s="196">
        <f t="shared" si="270"/>
        <v>45179.5</v>
      </c>
      <c r="F3487" s="272">
        <v>45191</v>
      </c>
      <c r="G3487" s="272">
        <v>45229</v>
      </c>
      <c r="H3487" s="12" t="s">
        <v>158</v>
      </c>
      <c r="I3487" s="234">
        <v>457.4199999999999</v>
      </c>
      <c r="J3487" s="272">
        <v>47246</v>
      </c>
      <c r="K3487" s="17">
        <f t="shared" si="272"/>
        <v>50</v>
      </c>
      <c r="L3487" s="283">
        <f t="shared" si="273"/>
        <v>1.1025333885998334E-5</v>
      </c>
      <c r="M3487" s="22">
        <f t="shared" si="274"/>
        <v>5.5126669429991673E-4</v>
      </c>
    </row>
    <row r="3488" spans="1:13">
      <c r="A3488" s="16">
        <f t="shared" si="271"/>
        <v>3481</v>
      </c>
      <c r="B3488" s="12" t="s">
        <v>403</v>
      </c>
      <c r="C3488" s="272">
        <v>45173</v>
      </c>
      <c r="D3488" s="272">
        <v>45186</v>
      </c>
      <c r="E3488" s="196">
        <f t="shared" si="270"/>
        <v>45179.5</v>
      </c>
      <c r="F3488" s="272">
        <v>45191</v>
      </c>
      <c r="G3488" s="272">
        <v>45191</v>
      </c>
      <c r="H3488" s="12" t="s">
        <v>159</v>
      </c>
      <c r="I3488" s="234">
        <v>68175.079999999929</v>
      </c>
      <c r="J3488" s="272">
        <v>47247</v>
      </c>
      <c r="K3488" s="17">
        <f t="shared" si="272"/>
        <v>12</v>
      </c>
      <c r="L3488" s="283">
        <f t="shared" si="273"/>
        <v>1.6432447634660632E-3</v>
      </c>
      <c r="M3488" s="22">
        <f t="shared" si="274"/>
        <v>1.9718937161592759E-2</v>
      </c>
    </row>
    <row r="3489" spans="1:13">
      <c r="A3489" s="16">
        <f t="shared" si="271"/>
        <v>3482</v>
      </c>
      <c r="B3489" s="12" t="s">
        <v>403</v>
      </c>
      <c r="C3489" s="272">
        <v>45173</v>
      </c>
      <c r="D3489" s="272">
        <v>45186</v>
      </c>
      <c r="E3489" s="196">
        <f t="shared" si="270"/>
        <v>45179.5</v>
      </c>
      <c r="F3489" s="272">
        <v>45191</v>
      </c>
      <c r="G3489" s="272">
        <v>45191</v>
      </c>
      <c r="H3489" s="12" t="s">
        <v>160</v>
      </c>
      <c r="I3489" s="234">
        <v>68175.079999999929</v>
      </c>
      <c r="J3489" s="272">
        <v>47248</v>
      </c>
      <c r="K3489" s="17">
        <f t="shared" si="272"/>
        <v>12</v>
      </c>
      <c r="L3489" s="283">
        <f t="shared" si="273"/>
        <v>1.6432447634660632E-3</v>
      </c>
      <c r="M3489" s="22">
        <f t="shared" si="274"/>
        <v>1.9718937161592759E-2</v>
      </c>
    </row>
    <row r="3490" spans="1:13">
      <c r="A3490" s="16">
        <f t="shared" si="271"/>
        <v>3483</v>
      </c>
      <c r="B3490" s="12" t="s">
        <v>403</v>
      </c>
      <c r="C3490" s="272">
        <v>45173</v>
      </c>
      <c r="D3490" s="272">
        <v>45186</v>
      </c>
      <c r="E3490" s="196">
        <f t="shared" si="270"/>
        <v>45179.5</v>
      </c>
      <c r="F3490" s="272">
        <v>45191</v>
      </c>
      <c r="G3490" s="272">
        <v>45191</v>
      </c>
      <c r="H3490" s="12" t="s">
        <v>161</v>
      </c>
      <c r="I3490" s="234">
        <v>291507.23999999987</v>
      </c>
      <c r="J3490" s="272">
        <v>47249</v>
      </c>
      <c r="K3490" s="17">
        <f t="shared" si="272"/>
        <v>12</v>
      </c>
      <c r="L3490" s="283">
        <f t="shared" si="273"/>
        <v>7.026287987376696E-3</v>
      </c>
      <c r="M3490" s="22">
        <f t="shared" si="274"/>
        <v>8.4315455848520349E-2</v>
      </c>
    </row>
    <row r="3491" spans="1:13">
      <c r="A3491" s="16">
        <f t="shared" si="271"/>
        <v>3484</v>
      </c>
      <c r="B3491" s="12" t="s">
        <v>403</v>
      </c>
      <c r="C3491" s="272">
        <v>45173</v>
      </c>
      <c r="D3491" s="272">
        <v>45186</v>
      </c>
      <c r="E3491" s="196">
        <f t="shared" si="270"/>
        <v>45179.5</v>
      </c>
      <c r="F3491" s="272">
        <v>45191</v>
      </c>
      <c r="G3491" s="272">
        <v>45191</v>
      </c>
      <c r="H3491" s="12" t="s">
        <v>162</v>
      </c>
      <c r="I3491" s="234">
        <v>291507.25999999989</v>
      </c>
      <c r="J3491" s="272">
        <v>47250</v>
      </c>
      <c r="K3491" s="17">
        <f t="shared" si="272"/>
        <v>12</v>
      </c>
      <c r="L3491" s="283">
        <f t="shared" si="273"/>
        <v>7.0262884694428018E-3</v>
      </c>
      <c r="M3491" s="22">
        <f t="shared" si="274"/>
        <v>8.4315461633313618E-2</v>
      </c>
    </row>
    <row r="3492" spans="1:13">
      <c r="A3492" s="16">
        <f t="shared" si="271"/>
        <v>3485</v>
      </c>
      <c r="B3492" s="12" t="s">
        <v>403</v>
      </c>
      <c r="C3492" s="272">
        <v>45173</v>
      </c>
      <c r="D3492" s="272">
        <v>45186</v>
      </c>
      <c r="E3492" s="196">
        <f t="shared" si="270"/>
        <v>45179.5</v>
      </c>
      <c r="F3492" s="272">
        <v>45191</v>
      </c>
      <c r="G3492" s="272">
        <v>45191</v>
      </c>
      <c r="H3492" s="12" t="s">
        <v>163</v>
      </c>
      <c r="I3492" s="234">
        <v>447766.47000000055</v>
      </c>
      <c r="J3492" s="272">
        <v>47251</v>
      </c>
      <c r="K3492" s="17">
        <f t="shared" si="272"/>
        <v>12</v>
      </c>
      <c r="L3492" s="283">
        <f t="shared" si="273"/>
        <v>1.0792651905699059E-2</v>
      </c>
      <c r="M3492" s="22">
        <f t="shared" si="274"/>
        <v>0.12951182286838872</v>
      </c>
    </row>
    <row r="3493" spans="1:13">
      <c r="A3493" s="16">
        <f t="shared" si="271"/>
        <v>3486</v>
      </c>
      <c r="B3493" s="12" t="s">
        <v>404</v>
      </c>
      <c r="C3493" s="272">
        <v>45172</v>
      </c>
      <c r="D3493" s="272">
        <v>45185</v>
      </c>
      <c r="E3493" s="196">
        <f t="shared" ref="E3493:E3556" si="275">AVERAGE(C3493:D3493)</f>
        <v>45178.5</v>
      </c>
      <c r="F3493" s="272">
        <v>45191</v>
      </c>
      <c r="G3493" s="272">
        <v>45229</v>
      </c>
      <c r="H3493" s="12" t="s">
        <v>158</v>
      </c>
      <c r="I3493" s="234">
        <v>45.629999999999995</v>
      </c>
      <c r="J3493" s="272">
        <v>47252</v>
      </c>
      <c r="K3493" s="17">
        <f t="shared" si="272"/>
        <v>51</v>
      </c>
      <c r="L3493" s="283">
        <f t="shared" si="273"/>
        <v>1.0998338184121903E-6</v>
      </c>
      <c r="M3493" s="22">
        <f t="shared" si="274"/>
        <v>5.6091524739021707E-5</v>
      </c>
    </row>
    <row r="3494" spans="1:13">
      <c r="A3494" s="16">
        <f t="shared" si="271"/>
        <v>3487</v>
      </c>
      <c r="B3494" s="12" t="s">
        <v>404</v>
      </c>
      <c r="C3494" s="272">
        <v>45172</v>
      </c>
      <c r="D3494" s="272">
        <v>45185</v>
      </c>
      <c r="E3494" s="196">
        <f t="shared" si="275"/>
        <v>45178.5</v>
      </c>
      <c r="F3494" s="272">
        <v>45191</v>
      </c>
      <c r="G3494" s="272">
        <v>45191</v>
      </c>
      <c r="H3494" s="12" t="s">
        <v>159</v>
      </c>
      <c r="I3494" s="234">
        <v>6208.6099999999988</v>
      </c>
      <c r="J3494" s="272">
        <v>47253</v>
      </c>
      <c r="K3494" s="17">
        <f t="shared" si="272"/>
        <v>13</v>
      </c>
      <c r="L3494" s="283">
        <f t="shared" si="273"/>
        <v>1.4964802198843102E-4</v>
      </c>
      <c r="M3494" s="22">
        <f t="shared" si="274"/>
        <v>1.9454242858496032E-3</v>
      </c>
    </row>
    <row r="3495" spans="1:13">
      <c r="A3495" s="16">
        <f t="shared" si="271"/>
        <v>3488</v>
      </c>
      <c r="B3495" s="12" t="s">
        <v>404</v>
      </c>
      <c r="C3495" s="272">
        <v>45172</v>
      </c>
      <c r="D3495" s="272">
        <v>45185</v>
      </c>
      <c r="E3495" s="196">
        <f t="shared" si="275"/>
        <v>45178.5</v>
      </c>
      <c r="F3495" s="272">
        <v>45191</v>
      </c>
      <c r="G3495" s="272">
        <v>45191</v>
      </c>
      <c r="H3495" s="12" t="s">
        <v>160</v>
      </c>
      <c r="I3495" s="234">
        <v>6208.6099999999988</v>
      </c>
      <c r="J3495" s="272">
        <v>47254</v>
      </c>
      <c r="K3495" s="17">
        <f t="shared" si="272"/>
        <v>13</v>
      </c>
      <c r="L3495" s="283">
        <f t="shared" si="273"/>
        <v>1.4964802198843102E-4</v>
      </c>
      <c r="M3495" s="22">
        <f t="shared" si="274"/>
        <v>1.9454242858496032E-3</v>
      </c>
    </row>
    <row r="3496" spans="1:13">
      <c r="A3496" s="16">
        <f t="shared" si="271"/>
        <v>3489</v>
      </c>
      <c r="B3496" s="12" t="s">
        <v>404</v>
      </c>
      <c r="C3496" s="272">
        <v>45172</v>
      </c>
      <c r="D3496" s="272">
        <v>45185</v>
      </c>
      <c r="E3496" s="196">
        <f t="shared" si="275"/>
        <v>45178.5</v>
      </c>
      <c r="F3496" s="272">
        <v>45191</v>
      </c>
      <c r="G3496" s="272">
        <v>45191</v>
      </c>
      <c r="H3496" s="12" t="s">
        <v>161</v>
      </c>
      <c r="I3496" s="234">
        <v>26547.429999999993</v>
      </c>
      <c r="J3496" s="272">
        <v>47255</v>
      </c>
      <c r="K3496" s="17">
        <f t="shared" si="272"/>
        <v>13</v>
      </c>
      <c r="L3496" s="283">
        <f t="shared" si="273"/>
        <v>6.398808088084665E-4</v>
      </c>
      <c r="M3496" s="22">
        <f t="shared" si="274"/>
        <v>8.3184505145100646E-3</v>
      </c>
    </row>
    <row r="3497" spans="1:13">
      <c r="A3497" s="16">
        <f t="shared" si="271"/>
        <v>3490</v>
      </c>
      <c r="B3497" s="12" t="s">
        <v>404</v>
      </c>
      <c r="C3497" s="272">
        <v>45172</v>
      </c>
      <c r="D3497" s="272">
        <v>45185</v>
      </c>
      <c r="E3497" s="196">
        <f t="shared" si="275"/>
        <v>45178.5</v>
      </c>
      <c r="F3497" s="272">
        <v>45191</v>
      </c>
      <c r="G3497" s="272">
        <v>45191</v>
      </c>
      <c r="H3497" s="12" t="s">
        <v>162</v>
      </c>
      <c r="I3497" s="234">
        <v>26547.429999999993</v>
      </c>
      <c r="J3497" s="272">
        <v>47256</v>
      </c>
      <c r="K3497" s="17">
        <f t="shared" si="272"/>
        <v>13</v>
      </c>
      <c r="L3497" s="283">
        <f t="shared" si="273"/>
        <v>6.398808088084665E-4</v>
      </c>
      <c r="M3497" s="22">
        <f t="shared" si="274"/>
        <v>8.3184505145100646E-3</v>
      </c>
    </row>
    <row r="3498" spans="1:13">
      <c r="A3498" s="16">
        <f t="shared" si="271"/>
        <v>3491</v>
      </c>
      <c r="B3498" s="12" t="s">
        <v>404</v>
      </c>
      <c r="C3498" s="272">
        <v>45172</v>
      </c>
      <c r="D3498" s="272">
        <v>45185</v>
      </c>
      <c r="E3498" s="196">
        <f t="shared" si="275"/>
        <v>45178.5</v>
      </c>
      <c r="F3498" s="272">
        <v>45191</v>
      </c>
      <c r="G3498" s="272">
        <v>45191</v>
      </c>
      <c r="H3498" s="12" t="s">
        <v>163</v>
      </c>
      <c r="I3498" s="234">
        <v>41871.409999999996</v>
      </c>
      <c r="J3498" s="272">
        <v>47257</v>
      </c>
      <c r="K3498" s="17">
        <f t="shared" si="272"/>
        <v>13</v>
      </c>
      <c r="L3498" s="283">
        <f t="shared" si="273"/>
        <v>1.009239376344562E-3</v>
      </c>
      <c r="M3498" s="22">
        <f t="shared" si="274"/>
        <v>1.3120111892479306E-2</v>
      </c>
    </row>
    <row r="3499" spans="1:13">
      <c r="A3499" s="16">
        <f t="shared" si="271"/>
        <v>3492</v>
      </c>
      <c r="B3499" s="12" t="s">
        <v>403</v>
      </c>
      <c r="C3499" s="272">
        <v>45173</v>
      </c>
      <c r="D3499" s="272">
        <v>45186</v>
      </c>
      <c r="E3499" s="196">
        <f t="shared" si="275"/>
        <v>45179.5</v>
      </c>
      <c r="F3499" s="272">
        <v>45191</v>
      </c>
      <c r="G3499" s="272">
        <v>45229</v>
      </c>
      <c r="H3499" s="12" t="s">
        <v>152</v>
      </c>
      <c r="I3499" s="234">
        <v>6.55</v>
      </c>
      <c r="J3499" s="272">
        <v>47258</v>
      </c>
      <c r="K3499" s="17">
        <f t="shared" si="272"/>
        <v>50</v>
      </c>
      <c r="L3499" s="283">
        <f t="shared" si="273"/>
        <v>1.5787664936664139E-7</v>
      </c>
      <c r="M3499" s="22">
        <f t="shared" si="274"/>
        <v>7.8938324683320701E-6</v>
      </c>
    </row>
    <row r="3500" spans="1:13">
      <c r="A3500" s="16">
        <f t="shared" si="271"/>
        <v>3493</v>
      </c>
      <c r="B3500" s="12" t="s">
        <v>403</v>
      </c>
      <c r="C3500" s="272">
        <v>45173</v>
      </c>
      <c r="D3500" s="272">
        <v>45186</v>
      </c>
      <c r="E3500" s="196">
        <f t="shared" si="275"/>
        <v>45179.5</v>
      </c>
      <c r="F3500" s="272">
        <v>45191</v>
      </c>
      <c r="G3500" s="272">
        <v>45229</v>
      </c>
      <c r="H3500" s="12" t="s">
        <v>165</v>
      </c>
      <c r="I3500" s="234">
        <v>11.76</v>
      </c>
      <c r="J3500" s="272">
        <v>47259</v>
      </c>
      <c r="K3500" s="17">
        <f t="shared" si="272"/>
        <v>50</v>
      </c>
      <c r="L3500" s="283">
        <f t="shared" si="273"/>
        <v>2.8345486970255003E-7</v>
      </c>
      <c r="M3500" s="22">
        <f t="shared" si="274"/>
        <v>1.4172743485127502E-5</v>
      </c>
    </row>
    <row r="3501" spans="1:13">
      <c r="A3501" s="16">
        <f t="shared" si="271"/>
        <v>3494</v>
      </c>
      <c r="B3501" s="12" t="s">
        <v>404</v>
      </c>
      <c r="C3501" s="272">
        <v>45172</v>
      </c>
      <c r="D3501" s="272">
        <v>45185</v>
      </c>
      <c r="E3501" s="196">
        <f t="shared" si="275"/>
        <v>45178.5</v>
      </c>
      <c r="F3501" s="272">
        <v>45191</v>
      </c>
      <c r="G3501" s="272">
        <v>45218</v>
      </c>
      <c r="H3501" s="12" t="s">
        <v>157</v>
      </c>
      <c r="I3501" s="234">
        <v>90.64</v>
      </c>
      <c r="J3501" s="272">
        <v>47260</v>
      </c>
      <c r="K3501" s="17">
        <f t="shared" si="272"/>
        <v>40</v>
      </c>
      <c r="L3501" s="283">
        <f t="shared" si="273"/>
        <v>2.1847235875713552E-6</v>
      </c>
      <c r="M3501" s="22">
        <f t="shared" si="274"/>
        <v>8.7388943502854211E-5</v>
      </c>
    </row>
    <row r="3502" spans="1:13">
      <c r="A3502" s="16">
        <f t="shared" si="271"/>
        <v>3495</v>
      </c>
      <c r="B3502" s="12" t="s">
        <v>403</v>
      </c>
      <c r="C3502" s="272">
        <v>45173</v>
      </c>
      <c r="D3502" s="272">
        <v>45186</v>
      </c>
      <c r="E3502" s="196">
        <f t="shared" si="275"/>
        <v>45179.5</v>
      </c>
      <c r="F3502" s="272">
        <v>45191</v>
      </c>
      <c r="G3502" s="272">
        <v>45229</v>
      </c>
      <c r="H3502" s="12" t="s">
        <v>156</v>
      </c>
      <c r="I3502" s="234">
        <v>41.66</v>
      </c>
      <c r="J3502" s="272">
        <v>47261</v>
      </c>
      <c r="K3502" s="17">
        <f t="shared" si="272"/>
        <v>50</v>
      </c>
      <c r="L3502" s="283">
        <f t="shared" si="273"/>
        <v>1.0041436965823328E-6</v>
      </c>
      <c r="M3502" s="22">
        <f t="shared" si="274"/>
        <v>5.0207184829116641E-5</v>
      </c>
    </row>
    <row r="3503" spans="1:13">
      <c r="A3503" s="16">
        <f t="shared" si="271"/>
        <v>3496</v>
      </c>
      <c r="B3503" s="12" t="s">
        <v>403</v>
      </c>
      <c r="C3503" s="272">
        <v>45173</v>
      </c>
      <c r="D3503" s="272">
        <v>45186</v>
      </c>
      <c r="E3503" s="196">
        <f t="shared" si="275"/>
        <v>45179.5</v>
      </c>
      <c r="F3503" s="272">
        <v>45191</v>
      </c>
      <c r="G3503" s="272">
        <v>45229</v>
      </c>
      <c r="H3503" s="12" t="s">
        <v>152</v>
      </c>
      <c r="I3503" s="234">
        <v>20.73</v>
      </c>
      <c r="J3503" s="272">
        <v>47262</v>
      </c>
      <c r="K3503" s="17">
        <f t="shared" si="272"/>
        <v>50</v>
      </c>
      <c r="L3503" s="283">
        <f t="shared" si="273"/>
        <v>4.9966151776648489E-7</v>
      </c>
      <c r="M3503" s="22">
        <f t="shared" si="274"/>
        <v>2.4983075888324245E-5</v>
      </c>
    </row>
    <row r="3504" spans="1:13">
      <c r="A3504" s="16">
        <f t="shared" si="271"/>
        <v>3497</v>
      </c>
      <c r="B3504" s="12" t="s">
        <v>403</v>
      </c>
      <c r="C3504" s="272">
        <v>45173</v>
      </c>
      <c r="D3504" s="272">
        <v>45186</v>
      </c>
      <c r="E3504" s="196">
        <f t="shared" si="275"/>
        <v>45179.5</v>
      </c>
      <c r="F3504" s="272">
        <v>45191</v>
      </c>
      <c r="G3504" s="272">
        <v>45229</v>
      </c>
      <c r="H3504" s="12" t="s">
        <v>152</v>
      </c>
      <c r="I3504" s="234">
        <v>6.1899999999999995</v>
      </c>
      <c r="J3504" s="272">
        <v>47263</v>
      </c>
      <c r="K3504" s="17">
        <f t="shared" si="272"/>
        <v>50</v>
      </c>
      <c r="L3504" s="283">
        <f t="shared" si="273"/>
        <v>1.4919945947778782E-7</v>
      </c>
      <c r="M3504" s="22">
        <f t="shared" si="274"/>
        <v>7.4599729738893904E-6</v>
      </c>
    </row>
    <row r="3505" spans="1:13">
      <c r="A3505" s="16">
        <f t="shared" si="271"/>
        <v>3498</v>
      </c>
      <c r="B3505" s="12" t="s">
        <v>403</v>
      </c>
      <c r="C3505" s="272">
        <v>45173</v>
      </c>
      <c r="D3505" s="272">
        <v>45186</v>
      </c>
      <c r="E3505" s="196">
        <f t="shared" si="275"/>
        <v>45179.5</v>
      </c>
      <c r="F3505" s="272">
        <v>45191</v>
      </c>
      <c r="G3505" s="272">
        <v>45218</v>
      </c>
      <c r="H3505" s="12" t="s">
        <v>157</v>
      </c>
      <c r="I3505" s="234">
        <v>234.76999999999998</v>
      </c>
      <c r="J3505" s="272">
        <v>47264</v>
      </c>
      <c r="K3505" s="17">
        <f t="shared" si="272"/>
        <v>39</v>
      </c>
      <c r="L3505" s="283">
        <f t="shared" si="273"/>
        <v>5.6587329727948696E-6</v>
      </c>
      <c r="M3505" s="22">
        <f t="shared" si="274"/>
        <v>2.2069058593899991E-4</v>
      </c>
    </row>
    <row r="3506" spans="1:13">
      <c r="A3506" s="16">
        <f t="shared" si="271"/>
        <v>3499</v>
      </c>
      <c r="B3506" s="12" t="s">
        <v>403</v>
      </c>
      <c r="C3506" s="272">
        <v>45173</v>
      </c>
      <c r="D3506" s="272">
        <v>45186</v>
      </c>
      <c r="E3506" s="196">
        <f t="shared" si="275"/>
        <v>45179.5</v>
      </c>
      <c r="F3506" s="272">
        <v>45191</v>
      </c>
      <c r="G3506" s="272">
        <v>45229</v>
      </c>
      <c r="H3506" s="12" t="s">
        <v>152</v>
      </c>
      <c r="I3506" s="234">
        <v>90.87</v>
      </c>
      <c r="J3506" s="272">
        <v>47265</v>
      </c>
      <c r="K3506" s="17">
        <f t="shared" si="272"/>
        <v>50</v>
      </c>
      <c r="L3506" s="283">
        <f t="shared" si="273"/>
        <v>2.1902673477781228E-6</v>
      </c>
      <c r="M3506" s="22">
        <f t="shared" si="274"/>
        <v>1.0951336738890614E-4</v>
      </c>
    </row>
    <row r="3507" spans="1:13">
      <c r="A3507" s="16">
        <f t="shared" si="271"/>
        <v>3500</v>
      </c>
      <c r="B3507" s="12" t="s">
        <v>403</v>
      </c>
      <c r="C3507" s="272">
        <v>45173</v>
      </c>
      <c r="D3507" s="272">
        <v>45186</v>
      </c>
      <c r="E3507" s="196">
        <f t="shared" si="275"/>
        <v>45179.5</v>
      </c>
      <c r="F3507" s="272">
        <v>45191</v>
      </c>
      <c r="G3507" s="272">
        <v>45229</v>
      </c>
      <c r="H3507" s="12" t="s">
        <v>152</v>
      </c>
      <c r="I3507" s="234">
        <v>1.02</v>
      </c>
      <c r="J3507" s="272">
        <v>47266</v>
      </c>
      <c r="K3507" s="17">
        <f t="shared" si="272"/>
        <v>50</v>
      </c>
      <c r="L3507" s="283">
        <f t="shared" si="273"/>
        <v>2.458537135175179E-8</v>
      </c>
      <c r="M3507" s="22">
        <f t="shared" si="274"/>
        <v>1.2292685675875895E-6</v>
      </c>
    </row>
    <row r="3508" spans="1:13">
      <c r="A3508" s="16">
        <f t="shared" si="271"/>
        <v>3501</v>
      </c>
      <c r="B3508" s="12" t="s">
        <v>403</v>
      </c>
      <c r="C3508" s="272">
        <v>45173</v>
      </c>
      <c r="D3508" s="272">
        <v>45186</v>
      </c>
      <c r="E3508" s="196">
        <f t="shared" si="275"/>
        <v>45179.5</v>
      </c>
      <c r="F3508" s="272">
        <v>45191</v>
      </c>
      <c r="G3508" s="272">
        <v>45218</v>
      </c>
      <c r="H3508" s="12" t="s">
        <v>154</v>
      </c>
      <c r="I3508" s="234">
        <v>27.1</v>
      </c>
      <c r="J3508" s="272">
        <v>47267</v>
      </c>
      <c r="K3508" s="17">
        <f t="shared" si="272"/>
        <v>39</v>
      </c>
      <c r="L3508" s="283">
        <f t="shared" si="273"/>
        <v>6.5319957218869955E-7</v>
      </c>
      <c r="M3508" s="22">
        <f t="shared" si="274"/>
        <v>2.5474783315359283E-5</v>
      </c>
    </row>
    <row r="3509" spans="1:13">
      <c r="A3509" s="16">
        <f t="shared" si="271"/>
        <v>3502</v>
      </c>
      <c r="B3509" s="12" t="s">
        <v>404</v>
      </c>
      <c r="C3509" s="272">
        <v>45172</v>
      </c>
      <c r="D3509" s="272">
        <v>45185</v>
      </c>
      <c r="E3509" s="196">
        <f t="shared" si="275"/>
        <v>45178.5</v>
      </c>
      <c r="F3509" s="272">
        <v>45191</v>
      </c>
      <c r="G3509" s="272">
        <v>45218</v>
      </c>
      <c r="H3509" s="12" t="s">
        <v>157</v>
      </c>
      <c r="I3509" s="234">
        <v>97.509999999999991</v>
      </c>
      <c r="J3509" s="272">
        <v>47268</v>
      </c>
      <c r="K3509" s="17">
        <f t="shared" si="272"/>
        <v>40</v>
      </c>
      <c r="L3509" s="283">
        <f t="shared" si="273"/>
        <v>2.350313294616977E-6</v>
      </c>
      <c r="M3509" s="22">
        <f t="shared" si="274"/>
        <v>9.4012531784679084E-5</v>
      </c>
    </row>
    <row r="3510" spans="1:13">
      <c r="A3510" s="16">
        <f t="shared" si="271"/>
        <v>3503</v>
      </c>
      <c r="B3510" s="12" t="s">
        <v>404</v>
      </c>
      <c r="C3510" s="272">
        <v>45172</v>
      </c>
      <c r="D3510" s="272">
        <v>45185</v>
      </c>
      <c r="E3510" s="196">
        <f t="shared" si="275"/>
        <v>45178.5</v>
      </c>
      <c r="F3510" s="272">
        <v>45191</v>
      </c>
      <c r="G3510" s="272">
        <v>45218</v>
      </c>
      <c r="H3510" s="12" t="s">
        <v>154</v>
      </c>
      <c r="I3510" s="234">
        <v>104.44</v>
      </c>
      <c r="J3510" s="272">
        <v>47269</v>
      </c>
      <c r="K3510" s="17">
        <f t="shared" si="272"/>
        <v>40</v>
      </c>
      <c r="L3510" s="283">
        <f t="shared" si="273"/>
        <v>2.5173491999774086E-6</v>
      </c>
      <c r="M3510" s="22">
        <f t="shared" si="274"/>
        <v>1.0069396799909635E-4</v>
      </c>
    </row>
    <row r="3511" spans="1:13">
      <c r="A3511" s="16">
        <f t="shared" si="271"/>
        <v>3504</v>
      </c>
      <c r="B3511" s="12" t="s">
        <v>403</v>
      </c>
      <c r="C3511" s="272">
        <v>45173</v>
      </c>
      <c r="D3511" s="272">
        <v>45186</v>
      </c>
      <c r="E3511" s="196">
        <f t="shared" si="275"/>
        <v>45179.5</v>
      </c>
      <c r="F3511" s="272">
        <v>45191</v>
      </c>
      <c r="G3511" s="272">
        <v>45212</v>
      </c>
      <c r="H3511" s="12" t="s">
        <v>153</v>
      </c>
      <c r="I3511" s="234">
        <v>22.74</v>
      </c>
      <c r="J3511" s="272">
        <v>47270</v>
      </c>
      <c r="K3511" s="17">
        <f t="shared" si="272"/>
        <v>33</v>
      </c>
      <c r="L3511" s="283">
        <f t="shared" si="273"/>
        <v>5.4810916131258393E-7</v>
      </c>
      <c r="M3511" s="22">
        <f t="shared" si="274"/>
        <v>1.8087602323315269E-5</v>
      </c>
    </row>
    <row r="3512" spans="1:13">
      <c r="A3512" s="16">
        <f t="shared" si="271"/>
        <v>3505</v>
      </c>
      <c r="B3512" s="12" t="s">
        <v>404</v>
      </c>
      <c r="C3512" s="272">
        <v>45172</v>
      </c>
      <c r="D3512" s="272">
        <v>45185</v>
      </c>
      <c r="E3512" s="196">
        <f t="shared" si="275"/>
        <v>45178.5</v>
      </c>
      <c r="F3512" s="272">
        <v>45191</v>
      </c>
      <c r="G3512" s="272">
        <v>45218</v>
      </c>
      <c r="H3512" s="12" t="s">
        <v>157</v>
      </c>
      <c r="I3512" s="234">
        <v>78.88</v>
      </c>
      <c r="J3512" s="272">
        <v>47271</v>
      </c>
      <c r="K3512" s="17">
        <f t="shared" si="272"/>
        <v>40</v>
      </c>
      <c r="L3512" s="283">
        <f t="shared" si="273"/>
        <v>1.9012687178688049E-6</v>
      </c>
      <c r="M3512" s="22">
        <f t="shared" si="274"/>
        <v>7.6050748714752203E-5</v>
      </c>
    </row>
    <row r="3513" spans="1:13">
      <c r="A3513" s="16">
        <f t="shared" si="271"/>
        <v>3506</v>
      </c>
      <c r="B3513" s="12" t="s">
        <v>403</v>
      </c>
      <c r="C3513" s="272">
        <v>45173</v>
      </c>
      <c r="D3513" s="272">
        <v>45186</v>
      </c>
      <c r="E3513" s="196">
        <f t="shared" si="275"/>
        <v>45179.5</v>
      </c>
      <c r="F3513" s="272">
        <v>45191</v>
      </c>
      <c r="G3513" s="272">
        <v>45229</v>
      </c>
      <c r="H3513" s="12" t="s">
        <v>154</v>
      </c>
      <c r="I3513" s="234">
        <v>1.89</v>
      </c>
      <c r="J3513" s="272">
        <v>47272</v>
      </c>
      <c r="K3513" s="17">
        <f t="shared" si="272"/>
        <v>50</v>
      </c>
      <c r="L3513" s="283">
        <f t="shared" si="273"/>
        <v>4.555524691648125E-8</v>
      </c>
      <c r="M3513" s="22">
        <f t="shared" si="274"/>
        <v>2.2777623458240624E-6</v>
      </c>
    </row>
    <row r="3514" spans="1:13">
      <c r="A3514" s="16">
        <f t="shared" si="271"/>
        <v>3507</v>
      </c>
      <c r="B3514" s="12" t="s">
        <v>403</v>
      </c>
      <c r="C3514" s="272">
        <v>45173</v>
      </c>
      <c r="D3514" s="272">
        <v>45186</v>
      </c>
      <c r="E3514" s="196">
        <f t="shared" si="275"/>
        <v>45179.5</v>
      </c>
      <c r="F3514" s="272">
        <v>45191</v>
      </c>
      <c r="G3514" s="272">
        <v>45218</v>
      </c>
      <c r="H3514" s="12" t="s">
        <v>157</v>
      </c>
      <c r="I3514" s="234">
        <v>33.479999999999997</v>
      </c>
      <c r="J3514" s="272">
        <v>47273</v>
      </c>
      <c r="K3514" s="17">
        <f t="shared" si="272"/>
        <v>39</v>
      </c>
      <c r="L3514" s="283">
        <f t="shared" si="273"/>
        <v>8.0697865966338217E-7</v>
      </c>
      <c r="M3514" s="22">
        <f t="shared" si="274"/>
        <v>3.1472167726871908E-5</v>
      </c>
    </row>
    <row r="3515" spans="1:13">
      <c r="A3515" s="16">
        <f t="shared" si="271"/>
        <v>3508</v>
      </c>
      <c r="B3515" s="12" t="s">
        <v>404</v>
      </c>
      <c r="C3515" s="272">
        <v>45172</v>
      </c>
      <c r="D3515" s="272">
        <v>45185</v>
      </c>
      <c r="E3515" s="196">
        <f t="shared" si="275"/>
        <v>45178.5</v>
      </c>
      <c r="F3515" s="272">
        <v>45191</v>
      </c>
      <c r="G3515" s="272">
        <v>45218</v>
      </c>
      <c r="H3515" s="12" t="s">
        <v>157</v>
      </c>
      <c r="I3515" s="234">
        <v>135.75</v>
      </c>
      <c r="J3515" s="272">
        <v>47274</v>
      </c>
      <c r="K3515" s="17">
        <f t="shared" si="272"/>
        <v>40</v>
      </c>
      <c r="L3515" s="283">
        <f t="shared" si="273"/>
        <v>3.2720236872552011E-6</v>
      </c>
      <c r="M3515" s="22">
        <f t="shared" si="274"/>
        <v>1.3088094749020803E-4</v>
      </c>
    </row>
    <row r="3516" spans="1:13">
      <c r="A3516" s="16">
        <f t="shared" si="271"/>
        <v>3509</v>
      </c>
      <c r="B3516" s="12" t="s">
        <v>403</v>
      </c>
      <c r="C3516" s="272">
        <v>45173</v>
      </c>
      <c r="D3516" s="272">
        <v>45186</v>
      </c>
      <c r="E3516" s="196">
        <f t="shared" si="275"/>
        <v>45179.5</v>
      </c>
      <c r="F3516" s="272">
        <v>45191</v>
      </c>
      <c r="G3516" s="272">
        <v>45202</v>
      </c>
      <c r="H3516" s="12" t="s">
        <v>152</v>
      </c>
      <c r="I3516" s="234">
        <v>2.23</v>
      </c>
      <c r="J3516" s="272">
        <v>47275</v>
      </c>
      <c r="K3516" s="17">
        <f t="shared" si="272"/>
        <v>23</v>
      </c>
      <c r="L3516" s="283">
        <f t="shared" si="273"/>
        <v>5.3750370700398521E-8</v>
      </c>
      <c r="M3516" s="22">
        <f t="shared" si="274"/>
        <v>1.2362585261091661E-6</v>
      </c>
    </row>
    <row r="3517" spans="1:13">
      <c r="A3517" s="16">
        <f t="shared" si="271"/>
        <v>3510</v>
      </c>
      <c r="B3517" s="12" t="s">
        <v>403</v>
      </c>
      <c r="C3517" s="272">
        <v>45173</v>
      </c>
      <c r="D3517" s="272">
        <v>45186</v>
      </c>
      <c r="E3517" s="196">
        <f t="shared" si="275"/>
        <v>45179.5</v>
      </c>
      <c r="F3517" s="272">
        <v>45191</v>
      </c>
      <c r="G3517" s="272">
        <v>45218</v>
      </c>
      <c r="H3517" s="12" t="s">
        <v>157</v>
      </c>
      <c r="I3517" s="234">
        <v>44.260000000000005</v>
      </c>
      <c r="J3517" s="272">
        <v>47276</v>
      </c>
      <c r="K3517" s="17">
        <f t="shared" si="272"/>
        <v>39</v>
      </c>
      <c r="L3517" s="283">
        <f t="shared" si="273"/>
        <v>1.0668122902240531E-6</v>
      </c>
      <c r="M3517" s="22">
        <f t="shared" si="274"/>
        <v>4.1605679318738074E-5</v>
      </c>
    </row>
    <row r="3518" spans="1:13">
      <c r="A3518" s="16">
        <f t="shared" si="271"/>
        <v>3511</v>
      </c>
      <c r="B3518" s="12" t="s">
        <v>404</v>
      </c>
      <c r="C3518" s="272">
        <v>45172</v>
      </c>
      <c r="D3518" s="272">
        <v>45185</v>
      </c>
      <c r="E3518" s="196">
        <f t="shared" si="275"/>
        <v>45178.5</v>
      </c>
      <c r="F3518" s="272">
        <v>45191</v>
      </c>
      <c r="G3518" s="272">
        <v>45218</v>
      </c>
      <c r="H3518" s="12" t="s">
        <v>157</v>
      </c>
      <c r="I3518" s="234">
        <v>178.04000000000002</v>
      </c>
      <c r="J3518" s="272">
        <v>47277</v>
      </c>
      <c r="K3518" s="17">
        <f t="shared" si="272"/>
        <v>40</v>
      </c>
      <c r="L3518" s="283">
        <f t="shared" si="273"/>
        <v>4.2913524661430286E-6</v>
      </c>
      <c r="M3518" s="22">
        <f t="shared" si="274"/>
        <v>1.7165409864572113E-4</v>
      </c>
    </row>
    <row r="3519" spans="1:13">
      <c r="A3519" s="16">
        <f t="shared" si="271"/>
        <v>3512</v>
      </c>
      <c r="B3519" s="12" t="s">
        <v>403</v>
      </c>
      <c r="C3519" s="272">
        <v>45173</v>
      </c>
      <c r="D3519" s="272">
        <v>45186</v>
      </c>
      <c r="E3519" s="196">
        <f t="shared" si="275"/>
        <v>45179.5</v>
      </c>
      <c r="F3519" s="272">
        <v>45191</v>
      </c>
      <c r="G3519" s="272">
        <v>45202</v>
      </c>
      <c r="H3519" s="12" t="s">
        <v>152</v>
      </c>
      <c r="I3519" s="234">
        <v>5.58</v>
      </c>
      <c r="J3519" s="272">
        <v>47278</v>
      </c>
      <c r="K3519" s="17">
        <f t="shared" si="272"/>
        <v>23</v>
      </c>
      <c r="L3519" s="283">
        <f t="shared" si="273"/>
        <v>1.3449644327723037E-7</v>
      </c>
      <c r="M3519" s="22">
        <f t="shared" si="274"/>
        <v>3.0934181953762986E-6</v>
      </c>
    </row>
    <row r="3520" spans="1:13">
      <c r="A3520" s="16">
        <f t="shared" si="271"/>
        <v>3513</v>
      </c>
      <c r="B3520" s="12" t="s">
        <v>403</v>
      </c>
      <c r="C3520" s="272">
        <v>45173</v>
      </c>
      <c r="D3520" s="272">
        <v>45186</v>
      </c>
      <c r="E3520" s="196">
        <f t="shared" si="275"/>
        <v>45179.5</v>
      </c>
      <c r="F3520" s="272">
        <v>45191</v>
      </c>
      <c r="G3520" s="272">
        <v>45202</v>
      </c>
      <c r="H3520" s="12" t="s">
        <v>156</v>
      </c>
      <c r="I3520" s="234">
        <v>80.94</v>
      </c>
      <c r="J3520" s="272">
        <v>47279</v>
      </c>
      <c r="K3520" s="17">
        <f t="shared" si="272"/>
        <v>23</v>
      </c>
      <c r="L3520" s="283">
        <f t="shared" si="273"/>
        <v>1.950921526677245E-6</v>
      </c>
      <c r="M3520" s="22">
        <f t="shared" si="274"/>
        <v>4.4871195113576633E-5</v>
      </c>
    </row>
    <row r="3521" spans="1:13">
      <c r="A3521" s="16">
        <f t="shared" si="271"/>
        <v>3514</v>
      </c>
      <c r="B3521" s="12" t="s">
        <v>403</v>
      </c>
      <c r="C3521" s="272">
        <v>45173</v>
      </c>
      <c r="D3521" s="272">
        <v>45186</v>
      </c>
      <c r="E3521" s="196">
        <f t="shared" si="275"/>
        <v>45179.5</v>
      </c>
      <c r="F3521" s="272">
        <v>45191</v>
      </c>
      <c r="G3521" s="272">
        <v>45218</v>
      </c>
      <c r="H3521" s="12" t="s">
        <v>157</v>
      </c>
      <c r="I3521" s="234">
        <v>32.22</v>
      </c>
      <c r="J3521" s="272">
        <v>47280</v>
      </c>
      <c r="K3521" s="17">
        <f t="shared" si="272"/>
        <v>39</v>
      </c>
      <c r="L3521" s="283">
        <f t="shared" si="273"/>
        <v>7.7660849505239472E-7</v>
      </c>
      <c r="M3521" s="22">
        <f t="shared" si="274"/>
        <v>3.0287731307043395E-5</v>
      </c>
    </row>
    <row r="3522" spans="1:13">
      <c r="A3522" s="16">
        <f t="shared" si="271"/>
        <v>3515</v>
      </c>
      <c r="B3522" s="12" t="s">
        <v>404</v>
      </c>
      <c r="C3522" s="272">
        <v>45172</v>
      </c>
      <c r="D3522" s="272">
        <v>45185</v>
      </c>
      <c r="E3522" s="196">
        <f t="shared" si="275"/>
        <v>45178.5</v>
      </c>
      <c r="F3522" s="272">
        <v>45191</v>
      </c>
      <c r="G3522" s="272">
        <v>45218</v>
      </c>
      <c r="H3522" s="12" t="s">
        <v>157</v>
      </c>
      <c r="I3522" s="234">
        <v>59.47</v>
      </c>
      <c r="J3522" s="272">
        <v>47281</v>
      </c>
      <c r="K3522" s="17">
        <f t="shared" si="272"/>
        <v>40</v>
      </c>
      <c r="L3522" s="283">
        <f t="shared" si="273"/>
        <v>1.4334235630281166E-6</v>
      </c>
      <c r="M3522" s="22">
        <f t="shared" si="274"/>
        <v>5.7336942521124659E-5</v>
      </c>
    </row>
    <row r="3523" spans="1:13">
      <c r="A3523" s="16">
        <f t="shared" si="271"/>
        <v>3516</v>
      </c>
      <c r="B3523" s="12" t="s">
        <v>403</v>
      </c>
      <c r="C3523" s="272">
        <v>45173</v>
      </c>
      <c r="D3523" s="272">
        <v>45186</v>
      </c>
      <c r="E3523" s="196">
        <f t="shared" si="275"/>
        <v>45179.5</v>
      </c>
      <c r="F3523" s="272">
        <v>45191</v>
      </c>
      <c r="G3523" s="272">
        <v>45202</v>
      </c>
      <c r="H3523" s="12" t="s">
        <v>156</v>
      </c>
      <c r="I3523" s="234">
        <v>6.76</v>
      </c>
      <c r="J3523" s="272">
        <v>47282</v>
      </c>
      <c r="K3523" s="17">
        <f t="shared" si="272"/>
        <v>23</v>
      </c>
      <c r="L3523" s="283">
        <f t="shared" si="273"/>
        <v>1.6293834346847264E-7</v>
      </c>
      <c r="M3523" s="22">
        <f t="shared" si="274"/>
        <v>3.7475818997748708E-6</v>
      </c>
    </row>
    <row r="3524" spans="1:13">
      <c r="A3524" s="16">
        <f t="shared" si="271"/>
        <v>3517</v>
      </c>
      <c r="B3524" s="12" t="s">
        <v>403</v>
      </c>
      <c r="C3524" s="272">
        <v>45173</v>
      </c>
      <c r="D3524" s="272">
        <v>45186</v>
      </c>
      <c r="E3524" s="196">
        <f t="shared" si="275"/>
        <v>45179.5</v>
      </c>
      <c r="F3524" s="272">
        <v>45191</v>
      </c>
      <c r="G3524" s="272">
        <v>45202</v>
      </c>
      <c r="H3524" s="12" t="s">
        <v>152</v>
      </c>
      <c r="I3524" s="234">
        <v>27.07</v>
      </c>
      <c r="J3524" s="272">
        <v>47283</v>
      </c>
      <c r="K3524" s="17">
        <f t="shared" si="272"/>
        <v>23</v>
      </c>
      <c r="L3524" s="283">
        <f t="shared" si="273"/>
        <v>6.52476473031295E-7</v>
      </c>
      <c r="M3524" s="22">
        <f t="shared" si="274"/>
        <v>1.5006958879719785E-5</v>
      </c>
    </row>
    <row r="3525" spans="1:13">
      <c r="A3525" s="16">
        <f t="shared" si="271"/>
        <v>3518</v>
      </c>
      <c r="B3525" s="12" t="s">
        <v>403</v>
      </c>
      <c r="C3525" s="272">
        <v>45173</v>
      </c>
      <c r="D3525" s="272">
        <v>45186</v>
      </c>
      <c r="E3525" s="196">
        <f t="shared" si="275"/>
        <v>45179.5</v>
      </c>
      <c r="F3525" s="272">
        <v>45191</v>
      </c>
      <c r="G3525" s="272">
        <v>45218</v>
      </c>
      <c r="H3525" s="12" t="s">
        <v>154</v>
      </c>
      <c r="I3525" s="234">
        <v>31.79</v>
      </c>
      <c r="J3525" s="272">
        <v>47284</v>
      </c>
      <c r="K3525" s="17">
        <f t="shared" si="272"/>
        <v>39</v>
      </c>
      <c r="L3525" s="283">
        <f t="shared" si="273"/>
        <v>7.6624407379626408E-7</v>
      </c>
      <c r="M3525" s="22">
        <f t="shared" si="274"/>
        <v>2.9883518878054298E-5</v>
      </c>
    </row>
    <row r="3526" spans="1:13">
      <c r="A3526" s="16">
        <f t="shared" si="271"/>
        <v>3519</v>
      </c>
      <c r="B3526" s="12" t="s">
        <v>403</v>
      </c>
      <c r="C3526" s="272">
        <v>45173</v>
      </c>
      <c r="D3526" s="272">
        <v>45186</v>
      </c>
      <c r="E3526" s="196">
        <f t="shared" si="275"/>
        <v>45179.5</v>
      </c>
      <c r="F3526" s="272">
        <v>45191</v>
      </c>
      <c r="G3526" s="272">
        <v>45218</v>
      </c>
      <c r="H3526" s="12" t="s">
        <v>157</v>
      </c>
      <c r="I3526" s="234">
        <v>1497.12</v>
      </c>
      <c r="J3526" s="272">
        <v>47285</v>
      </c>
      <c r="K3526" s="17">
        <f t="shared" si="272"/>
        <v>39</v>
      </c>
      <c r="L3526" s="283">
        <f t="shared" si="273"/>
        <v>3.608554035111239E-5</v>
      </c>
      <c r="M3526" s="22">
        <f t="shared" si="274"/>
        <v>1.4073360736933831E-3</v>
      </c>
    </row>
    <row r="3527" spans="1:13">
      <c r="A3527" s="16">
        <f t="shared" si="271"/>
        <v>3520</v>
      </c>
      <c r="B3527" s="12" t="s">
        <v>404</v>
      </c>
      <c r="C3527" s="272">
        <v>45172</v>
      </c>
      <c r="D3527" s="272">
        <v>45185</v>
      </c>
      <c r="E3527" s="196">
        <f t="shared" si="275"/>
        <v>45178.5</v>
      </c>
      <c r="F3527" s="272">
        <v>45191</v>
      </c>
      <c r="G3527" s="272">
        <v>45218</v>
      </c>
      <c r="H3527" s="12" t="s">
        <v>157</v>
      </c>
      <c r="I3527" s="234">
        <v>1246.8100000000002</v>
      </c>
      <c r="J3527" s="272">
        <v>47286</v>
      </c>
      <c r="K3527" s="17">
        <f t="shared" si="272"/>
        <v>40</v>
      </c>
      <c r="L3527" s="283">
        <f t="shared" si="273"/>
        <v>3.0052242014782011E-5</v>
      </c>
      <c r="M3527" s="22">
        <f t="shared" si="274"/>
        <v>1.2020896805912803E-3</v>
      </c>
    </row>
    <row r="3528" spans="1:13">
      <c r="A3528" s="16">
        <f t="shared" si="271"/>
        <v>3521</v>
      </c>
      <c r="B3528" s="12" t="s">
        <v>403</v>
      </c>
      <c r="C3528" s="272">
        <v>45173</v>
      </c>
      <c r="D3528" s="272">
        <v>45186</v>
      </c>
      <c r="E3528" s="196">
        <f t="shared" si="275"/>
        <v>45179.5</v>
      </c>
      <c r="F3528" s="272">
        <v>45191</v>
      </c>
      <c r="G3528" s="272">
        <v>45212</v>
      </c>
      <c r="H3528" s="12" t="s">
        <v>153</v>
      </c>
      <c r="I3528" s="234">
        <v>8.57</v>
      </c>
      <c r="J3528" s="272">
        <v>47287</v>
      </c>
      <c r="K3528" s="17">
        <f t="shared" si="272"/>
        <v>33</v>
      </c>
      <c r="L3528" s="283">
        <f t="shared" si="273"/>
        <v>2.0656532596520867E-7</v>
      </c>
      <c r="M3528" s="22">
        <f t="shared" si="274"/>
        <v>6.8166557568518859E-6</v>
      </c>
    </row>
    <row r="3529" spans="1:13">
      <c r="A3529" s="16">
        <f t="shared" ref="A3529:A3592" si="276">A3528+1</f>
        <v>3522</v>
      </c>
      <c r="B3529" s="12" t="s">
        <v>404</v>
      </c>
      <c r="C3529" s="272">
        <v>45172</v>
      </c>
      <c r="D3529" s="272">
        <v>45185</v>
      </c>
      <c r="E3529" s="196">
        <f t="shared" si="275"/>
        <v>45178.5</v>
      </c>
      <c r="F3529" s="272">
        <v>45191</v>
      </c>
      <c r="G3529" s="272">
        <v>45218</v>
      </c>
      <c r="H3529" s="12" t="s">
        <v>157</v>
      </c>
      <c r="I3529" s="234">
        <v>109.21000000000001</v>
      </c>
      <c r="J3529" s="272">
        <v>47288</v>
      </c>
      <c r="K3529" s="17">
        <f t="shared" si="272"/>
        <v>40</v>
      </c>
      <c r="L3529" s="283">
        <f t="shared" si="273"/>
        <v>2.6323219660047189E-6</v>
      </c>
      <c r="M3529" s="22">
        <f t="shared" si="274"/>
        <v>1.0529287864018876E-4</v>
      </c>
    </row>
    <row r="3530" spans="1:13">
      <c r="A3530" s="16">
        <f t="shared" si="276"/>
        <v>3523</v>
      </c>
      <c r="B3530" s="12" t="s">
        <v>403</v>
      </c>
      <c r="C3530" s="272">
        <v>45173</v>
      </c>
      <c r="D3530" s="272">
        <v>45186</v>
      </c>
      <c r="E3530" s="196">
        <f t="shared" si="275"/>
        <v>45179.5</v>
      </c>
      <c r="F3530" s="272">
        <v>45191</v>
      </c>
      <c r="G3530" s="272">
        <v>45229</v>
      </c>
      <c r="H3530" s="12" t="s">
        <v>152</v>
      </c>
      <c r="I3530" s="234">
        <v>156.22999999999999</v>
      </c>
      <c r="J3530" s="272">
        <v>47289</v>
      </c>
      <c r="K3530" s="17">
        <f t="shared" ref="K3530:K3593" si="277">(G3530-D3530)+((D3530-C3530+1)/2)</f>
        <v>50</v>
      </c>
      <c r="L3530" s="283">
        <f t="shared" ref="L3530:L3593" si="278">I3530/$I$4859</f>
        <v>3.7656593787099822E-6</v>
      </c>
      <c r="M3530" s="22">
        <f t="shared" ref="M3530:M3593" si="279">L3530*K3530</f>
        <v>1.8828296893549912E-4</v>
      </c>
    </row>
    <row r="3531" spans="1:13">
      <c r="A3531" s="16">
        <f t="shared" si="276"/>
        <v>3524</v>
      </c>
      <c r="B3531" s="12" t="s">
        <v>403</v>
      </c>
      <c r="C3531" s="272">
        <v>45173</v>
      </c>
      <c r="D3531" s="272">
        <v>45186</v>
      </c>
      <c r="E3531" s="196">
        <f t="shared" si="275"/>
        <v>45179.5</v>
      </c>
      <c r="F3531" s="272">
        <v>45191</v>
      </c>
      <c r="G3531" s="272">
        <v>45229</v>
      </c>
      <c r="H3531" s="12" t="s">
        <v>165</v>
      </c>
      <c r="I3531" s="234">
        <v>75.899999999999991</v>
      </c>
      <c r="J3531" s="272">
        <v>47290</v>
      </c>
      <c r="K3531" s="17">
        <f t="shared" si="277"/>
        <v>50</v>
      </c>
      <c r="L3531" s="283">
        <f t="shared" si="278"/>
        <v>1.8294408682332947E-6</v>
      </c>
      <c r="M3531" s="22">
        <f t="shared" si="279"/>
        <v>9.1472043411664733E-5</v>
      </c>
    </row>
    <row r="3532" spans="1:13">
      <c r="A3532" s="16">
        <f t="shared" si="276"/>
        <v>3525</v>
      </c>
      <c r="B3532" s="12" t="s">
        <v>403</v>
      </c>
      <c r="C3532" s="272">
        <v>45173</v>
      </c>
      <c r="D3532" s="272">
        <v>45186</v>
      </c>
      <c r="E3532" s="196">
        <f t="shared" si="275"/>
        <v>45179.5</v>
      </c>
      <c r="F3532" s="272">
        <v>45191</v>
      </c>
      <c r="G3532" s="272">
        <v>45218</v>
      </c>
      <c r="H3532" s="12" t="s">
        <v>164</v>
      </c>
      <c r="I3532" s="234">
        <v>4169.34</v>
      </c>
      <c r="J3532" s="272">
        <v>47291</v>
      </c>
      <c r="K3532" s="17">
        <f t="shared" si="277"/>
        <v>39</v>
      </c>
      <c r="L3532" s="283">
        <f t="shared" si="278"/>
        <v>1.0049487469775766E-4</v>
      </c>
      <c r="M3532" s="22">
        <f t="shared" si="279"/>
        <v>3.9193001132125484E-3</v>
      </c>
    </row>
    <row r="3533" spans="1:13">
      <c r="A3533" s="16">
        <f t="shared" si="276"/>
        <v>3526</v>
      </c>
      <c r="B3533" s="12" t="s">
        <v>403</v>
      </c>
      <c r="C3533" s="272">
        <v>45173</v>
      </c>
      <c r="D3533" s="272">
        <v>45186</v>
      </c>
      <c r="E3533" s="196">
        <f t="shared" si="275"/>
        <v>45179.5</v>
      </c>
      <c r="F3533" s="272">
        <v>45191</v>
      </c>
      <c r="G3533" s="272">
        <v>45218</v>
      </c>
      <c r="H3533" s="12" t="s">
        <v>166</v>
      </c>
      <c r="I3533" s="234">
        <v>7126.619999999999</v>
      </c>
      <c r="J3533" s="272">
        <v>47292</v>
      </c>
      <c r="K3533" s="17">
        <f t="shared" si="277"/>
        <v>39</v>
      </c>
      <c r="L3533" s="283">
        <f t="shared" si="278"/>
        <v>1.7177509723806009E-4</v>
      </c>
      <c r="M3533" s="22">
        <f t="shared" si="279"/>
        <v>6.6992287922843438E-3</v>
      </c>
    </row>
    <row r="3534" spans="1:13">
      <c r="A3534" s="16">
        <f t="shared" si="276"/>
        <v>3527</v>
      </c>
      <c r="B3534" s="12" t="s">
        <v>404</v>
      </c>
      <c r="C3534" s="272">
        <v>45172</v>
      </c>
      <c r="D3534" s="272">
        <v>45185</v>
      </c>
      <c r="E3534" s="196">
        <f t="shared" si="275"/>
        <v>45178.5</v>
      </c>
      <c r="F3534" s="272">
        <v>45191</v>
      </c>
      <c r="G3534" s="272">
        <v>45229</v>
      </c>
      <c r="H3534" s="12" t="s">
        <v>165</v>
      </c>
      <c r="I3534" s="234">
        <v>38.03</v>
      </c>
      <c r="J3534" s="272">
        <v>47293</v>
      </c>
      <c r="K3534" s="17">
        <f t="shared" si="277"/>
        <v>51</v>
      </c>
      <c r="L3534" s="283">
        <f t="shared" si="278"/>
        <v>9.166486985363927E-7</v>
      </c>
      <c r="M3534" s="22">
        <f t="shared" si="279"/>
        <v>4.6749083625356025E-5</v>
      </c>
    </row>
    <row r="3535" spans="1:13">
      <c r="A3535" s="16">
        <f t="shared" si="276"/>
        <v>3528</v>
      </c>
      <c r="B3535" s="12" t="s">
        <v>404</v>
      </c>
      <c r="C3535" s="272">
        <v>45172</v>
      </c>
      <c r="D3535" s="272">
        <v>45185</v>
      </c>
      <c r="E3535" s="196">
        <f t="shared" si="275"/>
        <v>45178.5</v>
      </c>
      <c r="F3535" s="272">
        <v>45191</v>
      </c>
      <c r="G3535" s="272">
        <v>45218</v>
      </c>
      <c r="H3535" s="12" t="s">
        <v>166</v>
      </c>
      <c r="I3535" s="234">
        <v>12546.080000000002</v>
      </c>
      <c r="J3535" s="272">
        <v>47294</v>
      </c>
      <c r="K3535" s="17">
        <f t="shared" si="277"/>
        <v>40</v>
      </c>
      <c r="L3535" s="283">
        <f t="shared" si="278"/>
        <v>3.024019958909668E-4</v>
      </c>
      <c r="M3535" s="22">
        <f t="shared" si="279"/>
        <v>1.2096079835638672E-2</v>
      </c>
    </row>
    <row r="3536" spans="1:13">
      <c r="A3536" s="16">
        <f t="shared" si="276"/>
        <v>3529</v>
      </c>
      <c r="B3536" s="12" t="s">
        <v>404</v>
      </c>
      <c r="C3536" s="272">
        <v>45172</v>
      </c>
      <c r="D3536" s="272">
        <v>45185</v>
      </c>
      <c r="E3536" s="196">
        <f t="shared" si="275"/>
        <v>45178.5</v>
      </c>
      <c r="F3536" s="272">
        <v>45191</v>
      </c>
      <c r="G3536" s="272">
        <v>45218</v>
      </c>
      <c r="H3536" s="12" t="s">
        <v>157</v>
      </c>
      <c r="I3536" s="234">
        <v>207.34</v>
      </c>
      <c r="J3536" s="272">
        <v>47295</v>
      </c>
      <c r="K3536" s="17">
        <f t="shared" si="277"/>
        <v>40</v>
      </c>
      <c r="L3536" s="283">
        <f t="shared" si="278"/>
        <v>4.9975793098747212E-6</v>
      </c>
      <c r="M3536" s="22">
        <f t="shared" si="279"/>
        <v>1.9990317239498886E-4</v>
      </c>
    </row>
    <row r="3537" spans="1:13">
      <c r="A3537" s="16">
        <f t="shared" si="276"/>
        <v>3530</v>
      </c>
      <c r="B3537" s="12" t="s">
        <v>403</v>
      </c>
      <c r="C3537" s="272">
        <v>45173</v>
      </c>
      <c r="D3537" s="272">
        <v>45186</v>
      </c>
      <c r="E3537" s="196">
        <f t="shared" si="275"/>
        <v>45179.5</v>
      </c>
      <c r="F3537" s="272">
        <v>45191</v>
      </c>
      <c r="G3537" s="272">
        <v>45218</v>
      </c>
      <c r="H3537" s="12" t="s">
        <v>157</v>
      </c>
      <c r="I3537" s="234">
        <v>185.58</v>
      </c>
      <c r="J3537" s="272">
        <v>47296</v>
      </c>
      <c r="K3537" s="17">
        <f t="shared" si="277"/>
        <v>39</v>
      </c>
      <c r="L3537" s="283">
        <f t="shared" si="278"/>
        <v>4.4730913877040171E-6</v>
      </c>
      <c r="M3537" s="22">
        <f t="shared" si="279"/>
        <v>1.7445056412045666E-4</v>
      </c>
    </row>
    <row r="3538" spans="1:13">
      <c r="A3538" s="16">
        <f t="shared" si="276"/>
        <v>3531</v>
      </c>
      <c r="B3538" s="12" t="s">
        <v>404</v>
      </c>
      <c r="C3538" s="272">
        <v>45172</v>
      </c>
      <c r="D3538" s="272">
        <v>45185</v>
      </c>
      <c r="E3538" s="196">
        <f t="shared" si="275"/>
        <v>45178.5</v>
      </c>
      <c r="F3538" s="272">
        <v>45191</v>
      </c>
      <c r="G3538" s="272">
        <v>45218</v>
      </c>
      <c r="H3538" s="12" t="s">
        <v>157</v>
      </c>
      <c r="I3538" s="234">
        <v>150.72000000000003</v>
      </c>
      <c r="J3538" s="272">
        <v>47297</v>
      </c>
      <c r="K3538" s="17">
        <f t="shared" si="277"/>
        <v>40</v>
      </c>
      <c r="L3538" s="283">
        <f t="shared" si="278"/>
        <v>3.6328501668000297E-6</v>
      </c>
      <c r="M3538" s="22">
        <f t="shared" si="279"/>
        <v>1.4531400667200118E-4</v>
      </c>
    </row>
    <row r="3539" spans="1:13">
      <c r="A3539" s="16">
        <f t="shared" si="276"/>
        <v>3532</v>
      </c>
      <c r="B3539" s="12" t="s">
        <v>403</v>
      </c>
      <c r="C3539" s="272">
        <v>45173</v>
      </c>
      <c r="D3539" s="272">
        <v>45186</v>
      </c>
      <c r="E3539" s="196">
        <f t="shared" si="275"/>
        <v>45179.5</v>
      </c>
      <c r="F3539" s="272">
        <v>45191</v>
      </c>
      <c r="G3539" s="272">
        <v>45229</v>
      </c>
      <c r="H3539" s="12" t="s">
        <v>154</v>
      </c>
      <c r="I3539" s="234">
        <v>424.65</v>
      </c>
      <c r="J3539" s="272">
        <v>47298</v>
      </c>
      <c r="K3539" s="17">
        <f t="shared" si="277"/>
        <v>50</v>
      </c>
      <c r="L3539" s="283">
        <f t="shared" si="278"/>
        <v>1.0235468573060193E-5</v>
      </c>
      <c r="M3539" s="22">
        <f t="shared" si="279"/>
        <v>5.1177342865300966E-4</v>
      </c>
    </row>
    <row r="3540" spans="1:13">
      <c r="A3540" s="16">
        <f t="shared" si="276"/>
        <v>3533</v>
      </c>
      <c r="B3540" s="12" t="s">
        <v>403</v>
      </c>
      <c r="C3540" s="272">
        <v>45173</v>
      </c>
      <c r="D3540" s="272">
        <v>45186</v>
      </c>
      <c r="E3540" s="196">
        <f t="shared" si="275"/>
        <v>45179.5</v>
      </c>
      <c r="F3540" s="272">
        <v>45191</v>
      </c>
      <c r="G3540" s="272">
        <v>45229</v>
      </c>
      <c r="H3540" s="12" t="s">
        <v>165</v>
      </c>
      <c r="I3540" s="234">
        <v>20.399999999999999</v>
      </c>
      <c r="J3540" s="272">
        <v>47299</v>
      </c>
      <c r="K3540" s="17">
        <f t="shared" si="277"/>
        <v>50</v>
      </c>
      <c r="L3540" s="283">
        <f t="shared" si="278"/>
        <v>4.9170742703503576E-7</v>
      </c>
      <c r="M3540" s="22">
        <f t="shared" si="279"/>
        <v>2.4585371351751788E-5</v>
      </c>
    </row>
    <row r="3541" spans="1:13">
      <c r="A3541" s="16">
        <f t="shared" si="276"/>
        <v>3534</v>
      </c>
      <c r="B3541" s="12" t="s">
        <v>403</v>
      </c>
      <c r="C3541" s="272">
        <v>45173</v>
      </c>
      <c r="D3541" s="272">
        <v>45186</v>
      </c>
      <c r="E3541" s="196">
        <f t="shared" si="275"/>
        <v>45179.5</v>
      </c>
      <c r="F3541" s="272">
        <v>45191</v>
      </c>
      <c r="G3541" s="272">
        <v>45205</v>
      </c>
      <c r="H3541" s="12" t="s">
        <v>166</v>
      </c>
      <c r="I3541" s="234">
        <v>5525.09</v>
      </c>
      <c r="J3541" s="272">
        <v>47300</v>
      </c>
      <c r="K3541" s="17">
        <f t="shared" si="277"/>
        <v>26</v>
      </c>
      <c r="L3541" s="283">
        <f t="shared" si="278"/>
        <v>1.3317293078612773E-4</v>
      </c>
      <c r="M3541" s="22">
        <f t="shared" si="279"/>
        <v>3.4624962004393212E-3</v>
      </c>
    </row>
    <row r="3542" spans="1:13">
      <c r="A3542" s="16">
        <f t="shared" si="276"/>
        <v>3535</v>
      </c>
      <c r="B3542" s="12" t="s">
        <v>403</v>
      </c>
      <c r="C3542" s="272">
        <v>45173</v>
      </c>
      <c r="D3542" s="272">
        <v>45186</v>
      </c>
      <c r="E3542" s="196">
        <f t="shared" si="275"/>
        <v>45179.5</v>
      </c>
      <c r="F3542" s="272">
        <v>45191</v>
      </c>
      <c r="G3542" s="272">
        <v>45205</v>
      </c>
      <c r="H3542" s="12" t="s">
        <v>164</v>
      </c>
      <c r="I3542" s="234">
        <v>25449.660000000011</v>
      </c>
      <c r="J3542" s="272">
        <v>47301</v>
      </c>
      <c r="K3542" s="17">
        <f t="shared" si="277"/>
        <v>26</v>
      </c>
      <c r="L3542" s="283">
        <f t="shared" si="278"/>
        <v>6.1342092340767025E-4</v>
      </c>
      <c r="M3542" s="22">
        <f t="shared" si="279"/>
        <v>1.5948944008599426E-2</v>
      </c>
    </row>
    <row r="3543" spans="1:13">
      <c r="A3543" s="16">
        <f t="shared" si="276"/>
        <v>3536</v>
      </c>
      <c r="B3543" s="12" t="s">
        <v>404</v>
      </c>
      <c r="C3543" s="272">
        <v>45172</v>
      </c>
      <c r="D3543" s="272">
        <v>45185</v>
      </c>
      <c r="E3543" s="196">
        <f t="shared" si="275"/>
        <v>45178.5</v>
      </c>
      <c r="F3543" s="272">
        <v>45191</v>
      </c>
      <c r="G3543" s="272">
        <v>45218</v>
      </c>
      <c r="H3543" s="12" t="s">
        <v>154</v>
      </c>
      <c r="I3543" s="234">
        <v>54.76</v>
      </c>
      <c r="J3543" s="272">
        <v>47302</v>
      </c>
      <c r="K3543" s="17">
        <f t="shared" si="277"/>
        <v>40</v>
      </c>
      <c r="L3543" s="283">
        <f t="shared" si="278"/>
        <v>1.3198969953156156E-6</v>
      </c>
      <c r="M3543" s="22">
        <f t="shared" si="279"/>
        <v>5.2795879812624622E-5</v>
      </c>
    </row>
    <row r="3544" spans="1:13">
      <c r="A3544" s="16">
        <f t="shared" si="276"/>
        <v>3537</v>
      </c>
      <c r="B3544" s="12" t="s">
        <v>404</v>
      </c>
      <c r="C3544" s="272">
        <v>45172</v>
      </c>
      <c r="D3544" s="272">
        <v>45185</v>
      </c>
      <c r="E3544" s="196">
        <f t="shared" si="275"/>
        <v>45178.5</v>
      </c>
      <c r="F3544" s="272">
        <v>45191</v>
      </c>
      <c r="G3544" s="272">
        <v>45218</v>
      </c>
      <c r="H3544" s="12" t="s">
        <v>157</v>
      </c>
      <c r="I3544" s="234">
        <v>305.83999999999997</v>
      </c>
      <c r="J3544" s="272">
        <v>47303</v>
      </c>
      <c r="K3544" s="17">
        <f t="shared" si="277"/>
        <v>40</v>
      </c>
      <c r="L3544" s="283">
        <f t="shared" si="278"/>
        <v>7.3717548766860455E-6</v>
      </c>
      <c r="M3544" s="22">
        <f t="shared" si="279"/>
        <v>2.9487019506744183E-4</v>
      </c>
    </row>
    <row r="3545" spans="1:13">
      <c r="A3545" s="16">
        <f t="shared" si="276"/>
        <v>3538</v>
      </c>
      <c r="B3545" s="12" t="s">
        <v>404</v>
      </c>
      <c r="C3545" s="272">
        <v>45172</v>
      </c>
      <c r="D3545" s="272">
        <v>45185</v>
      </c>
      <c r="E3545" s="196">
        <f t="shared" si="275"/>
        <v>45178.5</v>
      </c>
      <c r="F3545" s="272">
        <v>45191</v>
      </c>
      <c r="G3545" s="272">
        <v>45218</v>
      </c>
      <c r="H3545" s="12" t="s">
        <v>157</v>
      </c>
      <c r="I3545" s="234">
        <v>62.72</v>
      </c>
      <c r="J3545" s="272">
        <v>47304</v>
      </c>
      <c r="K3545" s="17">
        <f t="shared" si="277"/>
        <v>40</v>
      </c>
      <c r="L3545" s="283">
        <f t="shared" si="278"/>
        <v>1.5117593050802669E-6</v>
      </c>
      <c r="M3545" s="22">
        <f t="shared" si="279"/>
        <v>6.0470372203210678E-5</v>
      </c>
    </row>
    <row r="3546" spans="1:13">
      <c r="A3546" s="16">
        <f t="shared" si="276"/>
        <v>3539</v>
      </c>
      <c r="B3546" s="12" t="s">
        <v>403</v>
      </c>
      <c r="C3546" s="272">
        <v>45173</v>
      </c>
      <c r="D3546" s="272">
        <v>45186</v>
      </c>
      <c r="E3546" s="196">
        <f t="shared" si="275"/>
        <v>45179.5</v>
      </c>
      <c r="F3546" s="272">
        <v>45191</v>
      </c>
      <c r="G3546" s="272">
        <v>45229</v>
      </c>
      <c r="H3546" s="12" t="s">
        <v>152</v>
      </c>
      <c r="I3546" s="234">
        <v>33.96</v>
      </c>
      <c r="J3546" s="272">
        <v>47305</v>
      </c>
      <c r="K3546" s="17">
        <f t="shared" si="277"/>
        <v>50</v>
      </c>
      <c r="L3546" s="283">
        <f t="shared" si="278"/>
        <v>8.1854824618185371E-7</v>
      </c>
      <c r="M3546" s="22">
        <f t="shared" si="279"/>
        <v>4.0927412309092687E-5</v>
      </c>
    </row>
    <row r="3547" spans="1:13">
      <c r="A3547" s="16">
        <f t="shared" si="276"/>
        <v>3540</v>
      </c>
      <c r="B3547" s="12" t="s">
        <v>403</v>
      </c>
      <c r="C3547" s="272">
        <v>45173</v>
      </c>
      <c r="D3547" s="272">
        <v>45186</v>
      </c>
      <c r="E3547" s="196">
        <f t="shared" si="275"/>
        <v>45179.5</v>
      </c>
      <c r="F3547" s="272">
        <v>45191</v>
      </c>
      <c r="G3547" s="272">
        <v>45202</v>
      </c>
      <c r="H3547" s="12" t="s">
        <v>152</v>
      </c>
      <c r="I3547" s="234">
        <v>3.19</v>
      </c>
      <c r="J3547" s="272">
        <v>47306</v>
      </c>
      <c r="K3547" s="17">
        <f t="shared" si="277"/>
        <v>23</v>
      </c>
      <c r="L3547" s="283">
        <f t="shared" si="278"/>
        <v>7.6889543737341379E-8</v>
      </c>
      <c r="M3547" s="22">
        <f t="shared" si="279"/>
        <v>1.7684595059588517E-6</v>
      </c>
    </row>
    <row r="3548" spans="1:13">
      <c r="A3548" s="16">
        <f t="shared" si="276"/>
        <v>3541</v>
      </c>
      <c r="B3548" s="12" t="s">
        <v>403</v>
      </c>
      <c r="C3548" s="272">
        <v>45173</v>
      </c>
      <c r="D3548" s="272">
        <v>45186</v>
      </c>
      <c r="E3548" s="196">
        <f t="shared" si="275"/>
        <v>45179.5</v>
      </c>
      <c r="F3548" s="272">
        <v>45191</v>
      </c>
      <c r="G3548" s="272">
        <v>45202</v>
      </c>
      <c r="H3548" s="12" t="s">
        <v>156</v>
      </c>
      <c r="I3548" s="234">
        <v>9.2899999999999991</v>
      </c>
      <c r="J3548" s="272">
        <v>47307</v>
      </c>
      <c r="K3548" s="17">
        <f t="shared" si="277"/>
        <v>23</v>
      </c>
      <c r="L3548" s="283">
        <f t="shared" si="278"/>
        <v>2.2391970574291579E-7</v>
      </c>
      <c r="M3548" s="22">
        <f t="shared" si="279"/>
        <v>5.1501532320870631E-6</v>
      </c>
    </row>
    <row r="3549" spans="1:13">
      <c r="A3549" s="16">
        <f t="shared" si="276"/>
        <v>3542</v>
      </c>
      <c r="B3549" s="12" t="s">
        <v>403</v>
      </c>
      <c r="C3549" s="272">
        <v>45173</v>
      </c>
      <c r="D3549" s="272">
        <v>45186</v>
      </c>
      <c r="E3549" s="196">
        <f t="shared" si="275"/>
        <v>45179.5</v>
      </c>
      <c r="F3549" s="272">
        <v>45191</v>
      </c>
      <c r="G3549" s="272">
        <v>45202</v>
      </c>
      <c r="H3549" s="12" t="s">
        <v>152</v>
      </c>
      <c r="I3549" s="234">
        <v>4.6199999999999992</v>
      </c>
      <c r="J3549" s="272">
        <v>47308</v>
      </c>
      <c r="K3549" s="17">
        <f t="shared" si="277"/>
        <v>23</v>
      </c>
      <c r="L3549" s="283">
        <f t="shared" si="278"/>
        <v>1.1135727024028749E-7</v>
      </c>
      <c r="M3549" s="22">
        <f t="shared" si="279"/>
        <v>2.5612172155266123E-6</v>
      </c>
    </row>
    <row r="3550" spans="1:13">
      <c r="A3550" s="16">
        <f t="shared" si="276"/>
        <v>3543</v>
      </c>
      <c r="B3550" s="12" t="s">
        <v>403</v>
      </c>
      <c r="C3550" s="272">
        <v>45173</v>
      </c>
      <c r="D3550" s="272">
        <v>45186</v>
      </c>
      <c r="E3550" s="196">
        <f t="shared" si="275"/>
        <v>45179.5</v>
      </c>
      <c r="F3550" s="272">
        <v>45191</v>
      </c>
      <c r="G3550" s="272">
        <v>45229</v>
      </c>
      <c r="H3550" s="12" t="s">
        <v>152</v>
      </c>
      <c r="I3550" s="234">
        <v>48.26</v>
      </c>
      <c r="J3550" s="272">
        <v>47309</v>
      </c>
      <c r="K3550" s="17">
        <f t="shared" si="277"/>
        <v>50</v>
      </c>
      <c r="L3550" s="283">
        <f t="shared" si="278"/>
        <v>1.1632255112113151E-6</v>
      </c>
      <c r="M3550" s="22">
        <f t="shared" si="279"/>
        <v>5.8161275560565754E-5</v>
      </c>
    </row>
    <row r="3551" spans="1:13">
      <c r="A3551" s="16">
        <f t="shared" si="276"/>
        <v>3544</v>
      </c>
      <c r="B3551" s="12" t="s">
        <v>403</v>
      </c>
      <c r="C3551" s="272">
        <v>45173</v>
      </c>
      <c r="D3551" s="272">
        <v>45186</v>
      </c>
      <c r="E3551" s="196">
        <f t="shared" si="275"/>
        <v>45179.5</v>
      </c>
      <c r="F3551" s="272">
        <v>45191</v>
      </c>
      <c r="G3551" s="272">
        <v>45218</v>
      </c>
      <c r="H3551" s="12" t="s">
        <v>157</v>
      </c>
      <c r="I3551" s="234">
        <v>39.519999999999996</v>
      </c>
      <c r="J3551" s="272">
        <v>47310</v>
      </c>
      <c r="K3551" s="17">
        <f t="shared" si="277"/>
        <v>39</v>
      </c>
      <c r="L3551" s="283">
        <f t="shared" si="278"/>
        <v>9.5256262335414769E-7</v>
      </c>
      <c r="M3551" s="22">
        <f t="shared" si="279"/>
        <v>3.7149942310811757E-5</v>
      </c>
    </row>
    <row r="3552" spans="1:13">
      <c r="A3552" s="16">
        <f t="shared" si="276"/>
        <v>3545</v>
      </c>
      <c r="B3552" s="12" t="s">
        <v>404</v>
      </c>
      <c r="C3552" s="272">
        <v>45172</v>
      </c>
      <c r="D3552" s="272">
        <v>45185</v>
      </c>
      <c r="E3552" s="196">
        <f t="shared" si="275"/>
        <v>45178.5</v>
      </c>
      <c r="F3552" s="272">
        <v>45191</v>
      </c>
      <c r="G3552" s="272">
        <v>45218</v>
      </c>
      <c r="H3552" s="12" t="s">
        <v>157</v>
      </c>
      <c r="I3552" s="234">
        <v>66.81</v>
      </c>
      <c r="J3552" s="272">
        <v>47311</v>
      </c>
      <c r="K3552" s="17">
        <f t="shared" si="277"/>
        <v>40</v>
      </c>
      <c r="L3552" s="283">
        <f t="shared" si="278"/>
        <v>1.6103418235397422E-6</v>
      </c>
      <c r="M3552" s="22">
        <f t="shared" si="279"/>
        <v>6.4413672941589681E-5</v>
      </c>
    </row>
    <row r="3553" spans="1:13">
      <c r="A3553" s="16">
        <f t="shared" si="276"/>
        <v>3546</v>
      </c>
      <c r="B3553" s="12" t="s">
        <v>403</v>
      </c>
      <c r="C3553" s="272">
        <v>45173</v>
      </c>
      <c r="D3553" s="272">
        <v>45186</v>
      </c>
      <c r="E3553" s="196">
        <f t="shared" si="275"/>
        <v>45179.5</v>
      </c>
      <c r="F3553" s="272">
        <v>45191</v>
      </c>
      <c r="G3553" s="272">
        <v>45212</v>
      </c>
      <c r="H3553" s="12" t="s">
        <v>153</v>
      </c>
      <c r="I3553" s="234">
        <v>26.270000000000003</v>
      </c>
      <c r="J3553" s="272">
        <v>47312</v>
      </c>
      <c r="K3553" s="17">
        <f t="shared" si="277"/>
        <v>33</v>
      </c>
      <c r="L3553" s="283">
        <f t="shared" si="278"/>
        <v>6.3319382883384272E-7</v>
      </c>
      <c r="M3553" s="22">
        <f t="shared" si="279"/>
        <v>2.0895396351516809E-5</v>
      </c>
    </row>
    <row r="3554" spans="1:13">
      <c r="A3554" s="16">
        <f t="shared" si="276"/>
        <v>3547</v>
      </c>
      <c r="B3554" s="12" t="s">
        <v>403</v>
      </c>
      <c r="C3554" s="272">
        <v>45173</v>
      </c>
      <c r="D3554" s="272">
        <v>45186</v>
      </c>
      <c r="E3554" s="196">
        <f t="shared" si="275"/>
        <v>45179.5</v>
      </c>
      <c r="F3554" s="272">
        <v>45191</v>
      </c>
      <c r="G3554" s="272">
        <v>45218</v>
      </c>
      <c r="H3554" s="12" t="s">
        <v>157</v>
      </c>
      <c r="I3554" s="234">
        <v>1018.75</v>
      </c>
      <c r="J3554" s="272">
        <v>47313</v>
      </c>
      <c r="K3554" s="17">
        <f t="shared" si="277"/>
        <v>39</v>
      </c>
      <c r="L3554" s="283">
        <f t="shared" si="278"/>
        <v>2.4555242220193269E-5</v>
      </c>
      <c r="M3554" s="22">
        <f t="shared" si="279"/>
        <v>9.5765444658753752E-4</v>
      </c>
    </row>
    <row r="3555" spans="1:13">
      <c r="A3555" s="16">
        <f t="shared" si="276"/>
        <v>3548</v>
      </c>
      <c r="B3555" s="12" t="s">
        <v>404</v>
      </c>
      <c r="C3555" s="272">
        <v>45172</v>
      </c>
      <c r="D3555" s="272">
        <v>45185</v>
      </c>
      <c r="E3555" s="196">
        <f t="shared" si="275"/>
        <v>45178.5</v>
      </c>
      <c r="F3555" s="272">
        <v>45191</v>
      </c>
      <c r="G3555" s="272">
        <v>45218</v>
      </c>
      <c r="H3555" s="12" t="s">
        <v>157</v>
      </c>
      <c r="I3555" s="234">
        <v>992.96</v>
      </c>
      <c r="J3555" s="272">
        <v>47314</v>
      </c>
      <c r="K3555" s="17">
        <f t="shared" si="277"/>
        <v>40</v>
      </c>
      <c r="L3555" s="283">
        <f t="shared" si="278"/>
        <v>2.3933617977877898E-5</v>
      </c>
      <c r="M3555" s="22">
        <f t="shared" si="279"/>
        <v>9.5734471911511593E-4</v>
      </c>
    </row>
    <row r="3556" spans="1:13">
      <c r="A3556" s="16">
        <f t="shared" si="276"/>
        <v>3549</v>
      </c>
      <c r="B3556" s="12" t="s">
        <v>403</v>
      </c>
      <c r="C3556" s="272">
        <v>45173</v>
      </c>
      <c r="D3556" s="272">
        <v>45186</v>
      </c>
      <c r="E3556" s="196">
        <f t="shared" si="275"/>
        <v>45179.5</v>
      </c>
      <c r="F3556" s="272">
        <v>45191</v>
      </c>
      <c r="G3556" s="272">
        <v>45211</v>
      </c>
      <c r="H3556" s="12" t="s">
        <v>152</v>
      </c>
      <c r="I3556" s="234">
        <v>13.19</v>
      </c>
      <c r="J3556" s="272">
        <v>47315</v>
      </c>
      <c r="K3556" s="17">
        <f t="shared" si="277"/>
        <v>32</v>
      </c>
      <c r="L3556" s="283">
        <f t="shared" si="278"/>
        <v>3.1792259620549615E-7</v>
      </c>
      <c r="M3556" s="22">
        <f t="shared" si="279"/>
        <v>1.0173523078575877E-5</v>
      </c>
    </row>
    <row r="3557" spans="1:13">
      <c r="A3557" s="16">
        <f t="shared" si="276"/>
        <v>3550</v>
      </c>
      <c r="B3557" s="12" t="s">
        <v>403</v>
      </c>
      <c r="C3557" s="272">
        <v>45173</v>
      </c>
      <c r="D3557" s="272">
        <v>45186</v>
      </c>
      <c r="E3557" s="196">
        <f t="shared" ref="E3557:E3620" si="280">AVERAGE(C3557:D3557)</f>
        <v>45179.5</v>
      </c>
      <c r="F3557" s="272">
        <v>45191</v>
      </c>
      <c r="G3557" s="272">
        <v>45211</v>
      </c>
      <c r="H3557" s="12" t="s">
        <v>152</v>
      </c>
      <c r="I3557" s="234">
        <v>27.61</v>
      </c>
      <c r="J3557" s="272">
        <v>47316</v>
      </c>
      <c r="K3557" s="17">
        <f t="shared" si="277"/>
        <v>32</v>
      </c>
      <c r="L3557" s="283">
        <f t="shared" si="278"/>
        <v>6.6549225786457542E-7</v>
      </c>
      <c r="M3557" s="22">
        <f t="shared" si="279"/>
        <v>2.1295752251666413E-5</v>
      </c>
    </row>
    <row r="3558" spans="1:13">
      <c r="A3558" s="16">
        <f t="shared" si="276"/>
        <v>3551</v>
      </c>
      <c r="B3558" s="12" t="s">
        <v>403</v>
      </c>
      <c r="C3558" s="272">
        <v>45173</v>
      </c>
      <c r="D3558" s="272">
        <v>45186</v>
      </c>
      <c r="E3558" s="196">
        <f t="shared" si="280"/>
        <v>45179.5</v>
      </c>
      <c r="F3558" s="272">
        <v>45191</v>
      </c>
      <c r="G3558" s="272">
        <v>45211</v>
      </c>
      <c r="H3558" s="12" t="s">
        <v>156</v>
      </c>
      <c r="I3558" s="234">
        <v>99.89</v>
      </c>
      <c r="J3558" s="272">
        <v>47317</v>
      </c>
      <c r="K3558" s="17">
        <f t="shared" si="277"/>
        <v>32</v>
      </c>
      <c r="L3558" s="283">
        <f t="shared" si="278"/>
        <v>2.407679161104398E-6</v>
      </c>
      <c r="M3558" s="22">
        <f t="shared" si="279"/>
        <v>7.7045733155340737E-5</v>
      </c>
    </row>
    <row r="3559" spans="1:13">
      <c r="A3559" s="16">
        <f t="shared" si="276"/>
        <v>3552</v>
      </c>
      <c r="B3559" s="12" t="s">
        <v>403</v>
      </c>
      <c r="C3559" s="272">
        <v>45173</v>
      </c>
      <c r="D3559" s="272">
        <v>45186</v>
      </c>
      <c r="E3559" s="196">
        <f t="shared" si="280"/>
        <v>45179.5</v>
      </c>
      <c r="F3559" s="272">
        <v>45191</v>
      </c>
      <c r="G3559" s="272">
        <v>45202</v>
      </c>
      <c r="H3559" s="12" t="s">
        <v>152</v>
      </c>
      <c r="I3559" s="234">
        <v>7.6400000000000006</v>
      </c>
      <c r="J3559" s="272">
        <v>47318</v>
      </c>
      <c r="K3559" s="17">
        <f t="shared" si="277"/>
        <v>23</v>
      </c>
      <c r="L3559" s="283">
        <f t="shared" si="278"/>
        <v>1.8414925208567027E-7</v>
      </c>
      <c r="M3559" s="22">
        <f t="shared" si="279"/>
        <v>4.2354327979704164E-6</v>
      </c>
    </row>
    <row r="3560" spans="1:13">
      <c r="A3560" s="16">
        <f t="shared" si="276"/>
        <v>3553</v>
      </c>
      <c r="B3560" s="12" t="s">
        <v>403</v>
      </c>
      <c r="C3560" s="272">
        <v>45173</v>
      </c>
      <c r="D3560" s="272">
        <v>45186</v>
      </c>
      <c r="E3560" s="196">
        <f t="shared" si="280"/>
        <v>45179.5</v>
      </c>
      <c r="F3560" s="272">
        <v>45191</v>
      </c>
      <c r="G3560" s="272">
        <v>45202</v>
      </c>
      <c r="H3560" s="12" t="s">
        <v>156</v>
      </c>
      <c r="I3560" s="234">
        <v>27.8</v>
      </c>
      <c r="J3560" s="272">
        <v>47319</v>
      </c>
      <c r="K3560" s="17">
        <f t="shared" si="277"/>
        <v>23</v>
      </c>
      <c r="L3560" s="283">
        <f t="shared" si="278"/>
        <v>6.7007188586147033E-7</v>
      </c>
      <c r="M3560" s="22">
        <f t="shared" si="279"/>
        <v>1.5411653374813819E-5</v>
      </c>
    </row>
    <row r="3561" spans="1:13">
      <c r="A3561" s="16">
        <f t="shared" si="276"/>
        <v>3554</v>
      </c>
      <c r="B3561" s="12" t="s">
        <v>403</v>
      </c>
      <c r="C3561" s="272">
        <v>45173</v>
      </c>
      <c r="D3561" s="272">
        <v>45186</v>
      </c>
      <c r="E3561" s="196">
        <f t="shared" si="280"/>
        <v>45179.5</v>
      </c>
      <c r="F3561" s="272">
        <v>45191</v>
      </c>
      <c r="G3561" s="272">
        <v>45218</v>
      </c>
      <c r="H3561" s="12" t="s">
        <v>157</v>
      </c>
      <c r="I3561" s="234">
        <v>45.21</v>
      </c>
      <c r="J3561" s="272">
        <v>47320</v>
      </c>
      <c r="K3561" s="17">
        <f t="shared" si="277"/>
        <v>39</v>
      </c>
      <c r="L3561" s="283">
        <f t="shared" si="278"/>
        <v>1.0897104302085279E-6</v>
      </c>
      <c r="M3561" s="22">
        <f t="shared" si="279"/>
        <v>4.2498706778132587E-5</v>
      </c>
    </row>
    <row r="3562" spans="1:13">
      <c r="A3562" s="16">
        <f t="shared" si="276"/>
        <v>3555</v>
      </c>
      <c r="B3562" s="12" t="s">
        <v>404</v>
      </c>
      <c r="C3562" s="272">
        <v>45172</v>
      </c>
      <c r="D3562" s="272">
        <v>45185</v>
      </c>
      <c r="E3562" s="196">
        <f t="shared" si="280"/>
        <v>45178.5</v>
      </c>
      <c r="F3562" s="272">
        <v>45191</v>
      </c>
      <c r="G3562" s="272">
        <v>45218</v>
      </c>
      <c r="H3562" s="12" t="s">
        <v>157</v>
      </c>
      <c r="I3562" s="234">
        <v>60.5</v>
      </c>
      <c r="J3562" s="272">
        <v>47321</v>
      </c>
      <c r="K3562" s="17">
        <f t="shared" si="277"/>
        <v>40</v>
      </c>
      <c r="L3562" s="283">
        <f t="shared" si="278"/>
        <v>1.4582499674323366E-6</v>
      </c>
      <c r="M3562" s="22">
        <f t="shared" si="279"/>
        <v>5.832999869729346E-5</v>
      </c>
    </row>
    <row r="3563" spans="1:13">
      <c r="A3563" s="16">
        <f t="shared" si="276"/>
        <v>3556</v>
      </c>
      <c r="B3563" s="12" t="s">
        <v>403</v>
      </c>
      <c r="C3563" s="272">
        <v>45173</v>
      </c>
      <c r="D3563" s="272">
        <v>45186</v>
      </c>
      <c r="E3563" s="196">
        <f t="shared" si="280"/>
        <v>45179.5</v>
      </c>
      <c r="F3563" s="272">
        <v>45191</v>
      </c>
      <c r="G3563" s="272">
        <v>45202</v>
      </c>
      <c r="H3563" s="12" t="s">
        <v>152</v>
      </c>
      <c r="I3563" s="234">
        <v>848.42</v>
      </c>
      <c r="J3563" s="272">
        <v>47322</v>
      </c>
      <c r="K3563" s="17">
        <f t="shared" si="277"/>
        <v>23</v>
      </c>
      <c r="L3563" s="283">
        <f t="shared" si="278"/>
        <v>2.0449726237503189E-5</v>
      </c>
      <c r="M3563" s="22">
        <f t="shared" si="279"/>
        <v>4.7034370346257337E-4</v>
      </c>
    </row>
    <row r="3564" spans="1:13">
      <c r="A3564" s="16">
        <f t="shared" si="276"/>
        <v>3557</v>
      </c>
      <c r="B3564" s="12" t="s">
        <v>403</v>
      </c>
      <c r="C3564" s="272">
        <v>45173</v>
      </c>
      <c r="D3564" s="272">
        <v>45186</v>
      </c>
      <c r="E3564" s="196">
        <f t="shared" si="280"/>
        <v>45179.5</v>
      </c>
      <c r="F3564" s="272">
        <v>45191</v>
      </c>
      <c r="G3564" s="272">
        <v>45218</v>
      </c>
      <c r="H3564" s="12" t="s">
        <v>157</v>
      </c>
      <c r="I3564" s="234">
        <v>8.57</v>
      </c>
      <c r="J3564" s="272">
        <v>47323</v>
      </c>
      <c r="K3564" s="17">
        <f t="shared" si="277"/>
        <v>39</v>
      </c>
      <c r="L3564" s="283">
        <f t="shared" si="278"/>
        <v>2.0656532596520867E-7</v>
      </c>
      <c r="M3564" s="22">
        <f t="shared" si="279"/>
        <v>8.0560477126431376E-6</v>
      </c>
    </row>
    <row r="3565" spans="1:13">
      <c r="A3565" s="16">
        <f t="shared" si="276"/>
        <v>3558</v>
      </c>
      <c r="B3565" s="12" t="s">
        <v>403</v>
      </c>
      <c r="C3565" s="272">
        <v>45173</v>
      </c>
      <c r="D3565" s="272">
        <v>45186</v>
      </c>
      <c r="E3565" s="196">
        <f t="shared" si="280"/>
        <v>45179.5</v>
      </c>
      <c r="F3565" s="272">
        <v>45191</v>
      </c>
      <c r="G3565" s="272">
        <v>45202</v>
      </c>
      <c r="H3565" s="12" t="s">
        <v>152</v>
      </c>
      <c r="I3565" s="234">
        <v>1.98</v>
      </c>
      <c r="J3565" s="272">
        <v>47324</v>
      </c>
      <c r="K3565" s="17">
        <f t="shared" si="277"/>
        <v>23</v>
      </c>
      <c r="L3565" s="283">
        <f t="shared" si="278"/>
        <v>4.772454438869465E-8</v>
      </c>
      <c r="M3565" s="22">
        <f t="shared" si="279"/>
        <v>1.097664520939977E-6</v>
      </c>
    </row>
    <row r="3566" spans="1:13">
      <c r="A3566" s="16">
        <f t="shared" si="276"/>
        <v>3559</v>
      </c>
      <c r="B3566" s="12" t="s">
        <v>403</v>
      </c>
      <c r="C3566" s="272">
        <v>45173</v>
      </c>
      <c r="D3566" s="272">
        <v>45186</v>
      </c>
      <c r="E3566" s="196">
        <f t="shared" si="280"/>
        <v>45179.5</v>
      </c>
      <c r="F3566" s="272">
        <v>45191</v>
      </c>
      <c r="G3566" s="272">
        <v>45202</v>
      </c>
      <c r="H3566" s="12" t="s">
        <v>156</v>
      </c>
      <c r="I3566" s="234">
        <v>55.45</v>
      </c>
      <c r="J3566" s="272">
        <v>47325</v>
      </c>
      <c r="K3566" s="17">
        <f t="shared" si="277"/>
        <v>23</v>
      </c>
      <c r="L3566" s="283">
        <f t="shared" si="278"/>
        <v>1.3365282759359185E-6</v>
      </c>
      <c r="M3566" s="22">
        <f t="shared" si="279"/>
        <v>3.0740150346526123E-5</v>
      </c>
    </row>
    <row r="3567" spans="1:13">
      <c r="A3567" s="16">
        <f t="shared" si="276"/>
        <v>3560</v>
      </c>
      <c r="B3567" s="12" t="s">
        <v>403</v>
      </c>
      <c r="C3567" s="272">
        <v>45173</v>
      </c>
      <c r="D3567" s="272">
        <v>45186</v>
      </c>
      <c r="E3567" s="196">
        <f t="shared" si="280"/>
        <v>45179.5</v>
      </c>
      <c r="F3567" s="272">
        <v>45191</v>
      </c>
      <c r="G3567" s="272">
        <v>45218</v>
      </c>
      <c r="H3567" s="12" t="s">
        <v>157</v>
      </c>
      <c r="I3567" s="234">
        <v>631.08999999999992</v>
      </c>
      <c r="J3567" s="272">
        <v>47326</v>
      </c>
      <c r="K3567" s="17">
        <f t="shared" si="277"/>
        <v>39</v>
      </c>
      <c r="L3567" s="283">
        <f t="shared" si="278"/>
        <v>1.5211354908212779E-5</v>
      </c>
      <c r="M3567" s="22">
        <f t="shared" si="279"/>
        <v>5.9324284142029836E-4</v>
      </c>
    </row>
    <row r="3568" spans="1:13">
      <c r="A3568" s="16">
        <f t="shared" si="276"/>
        <v>3561</v>
      </c>
      <c r="B3568" s="12" t="s">
        <v>404</v>
      </c>
      <c r="C3568" s="272">
        <v>45172</v>
      </c>
      <c r="D3568" s="272">
        <v>45185</v>
      </c>
      <c r="E3568" s="196">
        <f t="shared" si="280"/>
        <v>45178.5</v>
      </c>
      <c r="F3568" s="272">
        <v>45191</v>
      </c>
      <c r="G3568" s="272">
        <v>45218</v>
      </c>
      <c r="H3568" s="12" t="s">
        <v>157</v>
      </c>
      <c r="I3568" s="234">
        <v>991.33000000000015</v>
      </c>
      <c r="J3568" s="272">
        <v>47327</v>
      </c>
      <c r="K3568" s="17">
        <f t="shared" si="277"/>
        <v>40</v>
      </c>
      <c r="L3568" s="283">
        <f t="shared" si="278"/>
        <v>2.3894329590325594E-5</v>
      </c>
      <c r="M3568" s="22">
        <f t="shared" si="279"/>
        <v>9.557731836130238E-4</v>
      </c>
    </row>
    <row r="3569" spans="1:13">
      <c r="A3569" s="16">
        <f t="shared" si="276"/>
        <v>3562</v>
      </c>
      <c r="B3569" s="12" t="s">
        <v>403</v>
      </c>
      <c r="C3569" s="272">
        <v>45173</v>
      </c>
      <c r="D3569" s="272">
        <v>45186</v>
      </c>
      <c r="E3569" s="196">
        <f t="shared" si="280"/>
        <v>45179.5</v>
      </c>
      <c r="F3569" s="272">
        <v>45191</v>
      </c>
      <c r="G3569" s="272">
        <v>45229</v>
      </c>
      <c r="H3569" s="12" t="s">
        <v>152</v>
      </c>
      <c r="I3569" s="234">
        <v>0.41</v>
      </c>
      <c r="J3569" s="272">
        <v>47328</v>
      </c>
      <c r="K3569" s="17">
        <f t="shared" si="277"/>
        <v>50</v>
      </c>
      <c r="L3569" s="283">
        <f t="shared" si="278"/>
        <v>9.8823551511943465E-9</v>
      </c>
      <c r="M3569" s="22">
        <f t="shared" si="279"/>
        <v>4.9411775755971736E-7</v>
      </c>
    </row>
    <row r="3570" spans="1:13">
      <c r="A3570" s="16">
        <f t="shared" si="276"/>
        <v>3563</v>
      </c>
      <c r="B3570" s="12" t="s">
        <v>403</v>
      </c>
      <c r="C3570" s="272">
        <v>45173</v>
      </c>
      <c r="D3570" s="272">
        <v>45186</v>
      </c>
      <c r="E3570" s="196">
        <f t="shared" si="280"/>
        <v>45179.5</v>
      </c>
      <c r="F3570" s="272">
        <v>45191</v>
      </c>
      <c r="G3570" s="272">
        <v>45202</v>
      </c>
      <c r="H3570" s="12" t="s">
        <v>152</v>
      </c>
      <c r="I3570" s="234">
        <v>1.63</v>
      </c>
      <c r="J3570" s="272">
        <v>47329</v>
      </c>
      <c r="K3570" s="17">
        <f t="shared" si="277"/>
        <v>23</v>
      </c>
      <c r="L3570" s="283">
        <f t="shared" si="278"/>
        <v>3.9288387552309231E-8</v>
      </c>
      <c r="M3570" s="22">
        <f t="shared" si="279"/>
        <v>9.0363291370311229E-7</v>
      </c>
    </row>
    <row r="3571" spans="1:13">
      <c r="A3571" s="16">
        <f t="shared" si="276"/>
        <v>3564</v>
      </c>
      <c r="B3571" s="12" t="s">
        <v>403</v>
      </c>
      <c r="C3571" s="272">
        <v>45173</v>
      </c>
      <c r="D3571" s="272">
        <v>45186</v>
      </c>
      <c r="E3571" s="196">
        <f t="shared" si="280"/>
        <v>45179.5</v>
      </c>
      <c r="F3571" s="272">
        <v>45191</v>
      </c>
      <c r="G3571" s="272">
        <v>45202</v>
      </c>
      <c r="H3571" s="12" t="s">
        <v>156</v>
      </c>
      <c r="I3571" s="234">
        <v>49.44</v>
      </c>
      <c r="J3571" s="272">
        <v>47330</v>
      </c>
      <c r="K3571" s="17">
        <f t="shared" si="277"/>
        <v>23</v>
      </c>
      <c r="L3571" s="283">
        <f t="shared" si="278"/>
        <v>1.1916674114025573E-6</v>
      </c>
      <c r="M3571" s="22">
        <f t="shared" si="279"/>
        <v>2.7408350462258819E-5</v>
      </c>
    </row>
    <row r="3572" spans="1:13">
      <c r="A3572" s="16">
        <f t="shared" si="276"/>
        <v>3565</v>
      </c>
      <c r="B3572" s="12" t="s">
        <v>403</v>
      </c>
      <c r="C3572" s="272">
        <v>45173</v>
      </c>
      <c r="D3572" s="272">
        <v>45186</v>
      </c>
      <c r="E3572" s="196">
        <f t="shared" si="280"/>
        <v>45179.5</v>
      </c>
      <c r="F3572" s="272">
        <v>45191</v>
      </c>
      <c r="G3572" s="272">
        <v>45229</v>
      </c>
      <c r="H3572" s="12" t="s">
        <v>152</v>
      </c>
      <c r="I3572" s="234">
        <v>1.61</v>
      </c>
      <c r="J3572" s="272">
        <v>47331</v>
      </c>
      <c r="K3572" s="17">
        <f t="shared" si="277"/>
        <v>50</v>
      </c>
      <c r="L3572" s="283">
        <f t="shared" si="278"/>
        <v>3.8806321447372922E-8</v>
      </c>
      <c r="M3572" s="22">
        <f t="shared" si="279"/>
        <v>1.9403160723686463E-6</v>
      </c>
    </row>
    <row r="3573" spans="1:13">
      <c r="A3573" s="16">
        <f t="shared" si="276"/>
        <v>3566</v>
      </c>
      <c r="B3573" s="12" t="s">
        <v>403</v>
      </c>
      <c r="C3573" s="272">
        <v>45173</v>
      </c>
      <c r="D3573" s="272">
        <v>45186</v>
      </c>
      <c r="E3573" s="196">
        <f t="shared" si="280"/>
        <v>45179.5</v>
      </c>
      <c r="F3573" s="272">
        <v>45191</v>
      </c>
      <c r="G3573" s="272">
        <v>45195</v>
      </c>
      <c r="H3573" s="12" t="s">
        <v>164</v>
      </c>
      <c r="I3573" s="234">
        <v>124.67</v>
      </c>
      <c r="J3573" s="272">
        <v>47332</v>
      </c>
      <c r="K3573" s="17">
        <f t="shared" si="277"/>
        <v>16</v>
      </c>
      <c r="L3573" s="283">
        <f t="shared" si="278"/>
        <v>3.0049590651204859E-6</v>
      </c>
      <c r="M3573" s="22">
        <f t="shared" si="279"/>
        <v>4.8079345041927774E-5</v>
      </c>
    </row>
    <row r="3574" spans="1:13">
      <c r="A3574" s="16">
        <f t="shared" si="276"/>
        <v>3567</v>
      </c>
      <c r="B3574" s="12" t="s">
        <v>403</v>
      </c>
      <c r="C3574" s="272">
        <v>45173</v>
      </c>
      <c r="D3574" s="272">
        <v>45186</v>
      </c>
      <c r="E3574" s="196">
        <f t="shared" si="280"/>
        <v>45179.5</v>
      </c>
      <c r="F3574" s="272">
        <v>45191</v>
      </c>
      <c r="G3574" s="272">
        <v>45229</v>
      </c>
      <c r="H3574" s="12" t="s">
        <v>152</v>
      </c>
      <c r="I3574" s="234">
        <v>23.41</v>
      </c>
      <c r="J3574" s="272">
        <v>47333</v>
      </c>
      <c r="K3574" s="17">
        <f t="shared" si="277"/>
        <v>50</v>
      </c>
      <c r="L3574" s="283">
        <f t="shared" si="278"/>
        <v>5.6425837582795039E-7</v>
      </c>
      <c r="M3574" s="22">
        <f t="shared" si="279"/>
        <v>2.8212918791397521E-5</v>
      </c>
    </row>
    <row r="3575" spans="1:13">
      <c r="A3575" s="16">
        <f t="shared" si="276"/>
        <v>3568</v>
      </c>
      <c r="B3575" s="12" t="s">
        <v>403</v>
      </c>
      <c r="C3575" s="272">
        <v>45173</v>
      </c>
      <c r="D3575" s="272">
        <v>45186</v>
      </c>
      <c r="E3575" s="196">
        <f t="shared" si="280"/>
        <v>45179.5</v>
      </c>
      <c r="F3575" s="272">
        <v>45191</v>
      </c>
      <c r="G3575" s="272">
        <v>45202</v>
      </c>
      <c r="H3575" s="12" t="s">
        <v>152</v>
      </c>
      <c r="I3575" s="234">
        <v>40.06</v>
      </c>
      <c r="J3575" s="272">
        <v>47334</v>
      </c>
      <c r="K3575" s="17">
        <f t="shared" si="277"/>
        <v>23</v>
      </c>
      <c r="L3575" s="283">
        <f t="shared" si="278"/>
        <v>9.6557840818742821E-7</v>
      </c>
      <c r="M3575" s="22">
        <f t="shared" si="279"/>
        <v>2.2208303388310847E-5</v>
      </c>
    </row>
    <row r="3576" spans="1:13">
      <c r="A3576" s="16">
        <f t="shared" si="276"/>
        <v>3569</v>
      </c>
      <c r="B3576" s="12" t="s">
        <v>403</v>
      </c>
      <c r="C3576" s="272">
        <v>45173</v>
      </c>
      <c r="D3576" s="272">
        <v>45186</v>
      </c>
      <c r="E3576" s="196">
        <f t="shared" si="280"/>
        <v>45179.5</v>
      </c>
      <c r="F3576" s="272">
        <v>45191</v>
      </c>
      <c r="G3576" s="272">
        <v>45202</v>
      </c>
      <c r="H3576" s="12" t="s">
        <v>156</v>
      </c>
      <c r="I3576" s="234">
        <v>50.95</v>
      </c>
      <c r="J3576" s="272">
        <v>47335</v>
      </c>
      <c r="K3576" s="17">
        <f t="shared" si="277"/>
        <v>23</v>
      </c>
      <c r="L3576" s="283">
        <f t="shared" si="278"/>
        <v>1.2280634023252487E-6</v>
      </c>
      <c r="M3576" s="22">
        <f t="shared" si="279"/>
        <v>2.8245458253480723E-5</v>
      </c>
    </row>
    <row r="3577" spans="1:13">
      <c r="A3577" s="16">
        <f t="shared" si="276"/>
        <v>3570</v>
      </c>
      <c r="B3577" s="12" t="s">
        <v>403</v>
      </c>
      <c r="C3577" s="272">
        <v>45173</v>
      </c>
      <c r="D3577" s="272">
        <v>45186</v>
      </c>
      <c r="E3577" s="196">
        <f t="shared" si="280"/>
        <v>45179.5</v>
      </c>
      <c r="F3577" s="272">
        <v>45191</v>
      </c>
      <c r="G3577" s="272">
        <v>45195</v>
      </c>
      <c r="H3577" s="12" t="s">
        <v>164</v>
      </c>
      <c r="I3577" s="234">
        <v>42</v>
      </c>
      <c r="J3577" s="272">
        <v>47336</v>
      </c>
      <c r="K3577" s="17">
        <f t="shared" si="277"/>
        <v>16</v>
      </c>
      <c r="L3577" s="283">
        <f t="shared" si="278"/>
        <v>1.0123388203662501E-6</v>
      </c>
      <c r="M3577" s="22">
        <f t="shared" si="279"/>
        <v>1.6197421125860001E-5</v>
      </c>
    </row>
    <row r="3578" spans="1:13">
      <c r="A3578" s="16">
        <f t="shared" si="276"/>
        <v>3571</v>
      </c>
      <c r="B3578" s="12" t="s">
        <v>403</v>
      </c>
      <c r="C3578" s="272">
        <v>45173</v>
      </c>
      <c r="D3578" s="272">
        <v>45186</v>
      </c>
      <c r="E3578" s="196">
        <f t="shared" si="280"/>
        <v>45179.5</v>
      </c>
      <c r="F3578" s="272">
        <v>45191</v>
      </c>
      <c r="G3578" s="272">
        <v>45229</v>
      </c>
      <c r="H3578" s="12" t="s">
        <v>165</v>
      </c>
      <c r="I3578" s="234">
        <v>167.60000000000005</v>
      </c>
      <c r="J3578" s="272">
        <v>47337</v>
      </c>
      <c r="K3578" s="17">
        <f t="shared" si="277"/>
        <v>50</v>
      </c>
      <c r="L3578" s="283">
        <f t="shared" si="278"/>
        <v>4.0397139593662756E-6</v>
      </c>
      <c r="M3578" s="22">
        <f t="shared" si="279"/>
        <v>2.0198569796831377E-4</v>
      </c>
    </row>
    <row r="3579" spans="1:13">
      <c r="A3579" s="16">
        <f t="shared" si="276"/>
        <v>3572</v>
      </c>
      <c r="B3579" s="12" t="s">
        <v>403</v>
      </c>
      <c r="C3579" s="272">
        <v>45173</v>
      </c>
      <c r="D3579" s="272">
        <v>45186</v>
      </c>
      <c r="E3579" s="196">
        <f t="shared" si="280"/>
        <v>45179.5</v>
      </c>
      <c r="F3579" s="272">
        <v>45191</v>
      </c>
      <c r="G3579" s="272">
        <v>45195</v>
      </c>
      <c r="H3579" s="12" t="s">
        <v>166</v>
      </c>
      <c r="I3579" s="234">
        <v>59598</v>
      </c>
      <c r="J3579" s="272">
        <v>47338</v>
      </c>
      <c r="K3579" s="17">
        <f t="shared" si="277"/>
        <v>16</v>
      </c>
      <c r="L3579" s="283">
        <f t="shared" si="278"/>
        <v>1.436508786099709E-3</v>
      </c>
      <c r="M3579" s="22">
        <f t="shared" si="279"/>
        <v>2.2984140577595343E-2</v>
      </c>
    </row>
    <row r="3580" spans="1:13">
      <c r="A3580" s="16">
        <f t="shared" si="276"/>
        <v>3573</v>
      </c>
      <c r="B3580" s="12" t="s">
        <v>403</v>
      </c>
      <c r="C3580" s="272">
        <v>45173</v>
      </c>
      <c r="D3580" s="272">
        <v>45186</v>
      </c>
      <c r="E3580" s="196">
        <f t="shared" si="280"/>
        <v>45179.5</v>
      </c>
      <c r="F3580" s="272">
        <v>45191</v>
      </c>
      <c r="G3580" s="272">
        <v>45202</v>
      </c>
      <c r="H3580" s="12" t="s">
        <v>156</v>
      </c>
      <c r="I3580" s="234">
        <v>105.07</v>
      </c>
      <c r="J3580" s="272">
        <v>47339</v>
      </c>
      <c r="K3580" s="17">
        <f t="shared" si="277"/>
        <v>23</v>
      </c>
      <c r="L3580" s="283">
        <f t="shared" si="278"/>
        <v>2.5325342822829022E-6</v>
      </c>
      <c r="M3580" s="22">
        <f t="shared" si="279"/>
        <v>5.8248288492506748E-5</v>
      </c>
    </row>
    <row r="3581" spans="1:13">
      <c r="A3581" s="16">
        <f t="shared" si="276"/>
        <v>3574</v>
      </c>
      <c r="B3581" s="12" t="s">
        <v>403</v>
      </c>
      <c r="C3581" s="272">
        <v>45173</v>
      </c>
      <c r="D3581" s="272">
        <v>45186</v>
      </c>
      <c r="E3581" s="196">
        <f t="shared" si="280"/>
        <v>45179.5</v>
      </c>
      <c r="F3581" s="272">
        <v>45191</v>
      </c>
      <c r="G3581" s="272">
        <v>45229</v>
      </c>
      <c r="H3581" s="12" t="s">
        <v>152</v>
      </c>
      <c r="I3581" s="234">
        <v>13.31</v>
      </c>
      <c r="J3581" s="272">
        <v>47340</v>
      </c>
      <c r="K3581" s="17">
        <f t="shared" si="277"/>
        <v>50</v>
      </c>
      <c r="L3581" s="283">
        <f t="shared" si="278"/>
        <v>3.2081499283511406E-7</v>
      </c>
      <c r="M3581" s="22">
        <f t="shared" si="279"/>
        <v>1.6040749641755703E-5</v>
      </c>
    </row>
    <row r="3582" spans="1:13">
      <c r="A3582" s="16">
        <f t="shared" si="276"/>
        <v>3575</v>
      </c>
      <c r="B3582" s="12" t="s">
        <v>403</v>
      </c>
      <c r="C3582" s="272">
        <v>45173</v>
      </c>
      <c r="D3582" s="272">
        <v>45186</v>
      </c>
      <c r="E3582" s="196">
        <f t="shared" si="280"/>
        <v>45179.5</v>
      </c>
      <c r="F3582" s="272">
        <v>45191</v>
      </c>
      <c r="G3582" s="272">
        <v>45229</v>
      </c>
      <c r="H3582" s="12" t="s">
        <v>165</v>
      </c>
      <c r="I3582" s="234">
        <v>235.95999999999998</v>
      </c>
      <c r="J3582" s="272">
        <v>47341</v>
      </c>
      <c r="K3582" s="17">
        <f t="shared" si="277"/>
        <v>50</v>
      </c>
      <c r="L3582" s="283">
        <f t="shared" si="278"/>
        <v>5.6874159060385797E-6</v>
      </c>
      <c r="M3582" s="22">
        <f t="shared" si="279"/>
        <v>2.8437079530192896E-4</v>
      </c>
    </row>
    <row r="3583" spans="1:13">
      <c r="A3583" s="16">
        <f t="shared" si="276"/>
        <v>3576</v>
      </c>
      <c r="B3583" s="12" t="s">
        <v>403</v>
      </c>
      <c r="C3583" s="272">
        <v>45173</v>
      </c>
      <c r="D3583" s="272">
        <v>45186</v>
      </c>
      <c r="E3583" s="196">
        <f t="shared" si="280"/>
        <v>45179.5</v>
      </c>
      <c r="F3583" s="272">
        <v>45191</v>
      </c>
      <c r="G3583" s="272">
        <v>45191</v>
      </c>
      <c r="H3583" s="12" t="s">
        <v>164</v>
      </c>
      <c r="I3583" s="234">
        <v>1244.9599999999998</v>
      </c>
      <c r="J3583" s="272">
        <v>47342</v>
      </c>
      <c r="K3583" s="17">
        <f t="shared" si="277"/>
        <v>12</v>
      </c>
      <c r="L3583" s="283">
        <f t="shared" si="278"/>
        <v>3.0007650900075394E-5</v>
      </c>
      <c r="M3583" s="22">
        <f t="shared" si="279"/>
        <v>3.6009181080090471E-4</v>
      </c>
    </row>
    <row r="3584" spans="1:13">
      <c r="A3584" s="16">
        <f t="shared" si="276"/>
        <v>3577</v>
      </c>
      <c r="B3584" s="12" t="s">
        <v>403</v>
      </c>
      <c r="C3584" s="272">
        <v>45173</v>
      </c>
      <c r="D3584" s="272">
        <v>45186</v>
      </c>
      <c r="E3584" s="196">
        <f t="shared" si="280"/>
        <v>45179.5</v>
      </c>
      <c r="F3584" s="272">
        <v>45191</v>
      </c>
      <c r="G3584" s="272">
        <v>45191</v>
      </c>
      <c r="H3584" s="12" t="s">
        <v>166</v>
      </c>
      <c r="I3584" s="234">
        <v>28672.870000000024</v>
      </c>
      <c r="J3584" s="272">
        <v>47343</v>
      </c>
      <c r="K3584" s="17">
        <f t="shared" si="277"/>
        <v>12</v>
      </c>
      <c r="L3584" s="283">
        <f t="shared" si="278"/>
        <v>6.911109379122587E-4</v>
      </c>
      <c r="M3584" s="22">
        <f t="shared" si="279"/>
        <v>8.2933312549471044E-3</v>
      </c>
    </row>
    <row r="3585" spans="1:13">
      <c r="A3585" s="16">
        <f t="shared" si="276"/>
        <v>3578</v>
      </c>
      <c r="B3585" s="12" t="s">
        <v>403</v>
      </c>
      <c r="C3585" s="272">
        <v>45173</v>
      </c>
      <c r="D3585" s="272">
        <v>45186</v>
      </c>
      <c r="E3585" s="196">
        <f t="shared" si="280"/>
        <v>45179.5</v>
      </c>
      <c r="F3585" s="272">
        <v>45191</v>
      </c>
      <c r="G3585" s="272">
        <v>45218</v>
      </c>
      <c r="H3585" s="12" t="s">
        <v>157</v>
      </c>
      <c r="I3585" s="234">
        <v>20.93</v>
      </c>
      <c r="J3585" s="272">
        <v>47344</v>
      </c>
      <c r="K3585" s="17">
        <f t="shared" si="277"/>
        <v>39</v>
      </c>
      <c r="L3585" s="283">
        <f t="shared" si="278"/>
        <v>5.0448217881584799E-7</v>
      </c>
      <c r="M3585" s="22">
        <f t="shared" si="279"/>
        <v>1.9674804973818073E-5</v>
      </c>
    </row>
    <row r="3586" spans="1:13">
      <c r="A3586" s="16">
        <f t="shared" si="276"/>
        <v>3579</v>
      </c>
      <c r="B3586" s="12" t="s">
        <v>404</v>
      </c>
      <c r="C3586" s="272">
        <v>45172</v>
      </c>
      <c r="D3586" s="272">
        <v>45185</v>
      </c>
      <c r="E3586" s="196">
        <f t="shared" si="280"/>
        <v>45178.5</v>
      </c>
      <c r="F3586" s="272">
        <v>45191</v>
      </c>
      <c r="G3586" s="272">
        <v>45218</v>
      </c>
      <c r="H3586" s="12" t="s">
        <v>157</v>
      </c>
      <c r="I3586" s="234">
        <v>151.19999999999999</v>
      </c>
      <c r="J3586" s="272">
        <v>47345</v>
      </c>
      <c r="K3586" s="17">
        <f t="shared" si="277"/>
        <v>40</v>
      </c>
      <c r="L3586" s="283">
        <f t="shared" si="278"/>
        <v>3.6444197533185002E-6</v>
      </c>
      <c r="M3586" s="22">
        <f t="shared" si="279"/>
        <v>1.4577679013274002E-4</v>
      </c>
    </row>
    <row r="3587" spans="1:13">
      <c r="A3587" s="16">
        <f t="shared" si="276"/>
        <v>3580</v>
      </c>
      <c r="B3587" s="12" t="s">
        <v>403</v>
      </c>
      <c r="C3587" s="272">
        <v>45173</v>
      </c>
      <c r="D3587" s="272">
        <v>45186</v>
      </c>
      <c r="E3587" s="196">
        <f t="shared" si="280"/>
        <v>45179.5</v>
      </c>
      <c r="F3587" s="272">
        <v>45191</v>
      </c>
      <c r="G3587" s="272">
        <v>45218</v>
      </c>
      <c r="H3587" s="12" t="s">
        <v>157</v>
      </c>
      <c r="I3587" s="234">
        <v>47.72</v>
      </c>
      <c r="J3587" s="272">
        <v>47346</v>
      </c>
      <c r="K3587" s="17">
        <f t="shared" si="277"/>
        <v>39</v>
      </c>
      <c r="L3587" s="283">
        <f t="shared" si="278"/>
        <v>1.1502097263780345E-6</v>
      </c>
      <c r="M3587" s="22">
        <f t="shared" si="279"/>
        <v>4.4858179328743346E-5</v>
      </c>
    </row>
    <row r="3588" spans="1:13">
      <c r="A3588" s="16">
        <f t="shared" si="276"/>
        <v>3581</v>
      </c>
      <c r="B3588" s="12" t="s">
        <v>404</v>
      </c>
      <c r="C3588" s="272">
        <v>45172</v>
      </c>
      <c r="D3588" s="272">
        <v>45185</v>
      </c>
      <c r="E3588" s="196">
        <f t="shared" si="280"/>
        <v>45178.5</v>
      </c>
      <c r="F3588" s="272">
        <v>45191</v>
      </c>
      <c r="G3588" s="272">
        <v>45218</v>
      </c>
      <c r="H3588" s="12" t="s">
        <v>157</v>
      </c>
      <c r="I3588" s="234">
        <v>62.66</v>
      </c>
      <c r="J3588" s="272">
        <v>47347</v>
      </c>
      <c r="K3588" s="17">
        <f t="shared" si="277"/>
        <v>40</v>
      </c>
      <c r="L3588" s="283">
        <f t="shared" si="278"/>
        <v>1.5103131067654578E-6</v>
      </c>
      <c r="M3588" s="22">
        <f t="shared" si="279"/>
        <v>6.0412524270618309E-5</v>
      </c>
    </row>
    <row r="3589" spans="1:13">
      <c r="A3589" s="16">
        <f t="shared" si="276"/>
        <v>3582</v>
      </c>
      <c r="B3589" s="12" t="s">
        <v>403</v>
      </c>
      <c r="C3589" s="272">
        <v>45173</v>
      </c>
      <c r="D3589" s="272">
        <v>45186</v>
      </c>
      <c r="E3589" s="196">
        <f t="shared" si="280"/>
        <v>45179.5</v>
      </c>
      <c r="F3589" s="272">
        <v>45191</v>
      </c>
      <c r="G3589" s="272">
        <v>45229</v>
      </c>
      <c r="H3589" s="12" t="s">
        <v>154</v>
      </c>
      <c r="I3589" s="234">
        <v>18.829999999999998</v>
      </c>
      <c r="J3589" s="272">
        <v>47348</v>
      </c>
      <c r="K3589" s="17">
        <f t="shared" si="277"/>
        <v>50</v>
      </c>
      <c r="L3589" s="283">
        <f t="shared" si="278"/>
        <v>4.5386523779753542E-7</v>
      </c>
      <c r="M3589" s="22">
        <f t="shared" si="279"/>
        <v>2.269326188987677E-5</v>
      </c>
    </row>
    <row r="3590" spans="1:13">
      <c r="A3590" s="16">
        <f t="shared" si="276"/>
        <v>3583</v>
      </c>
      <c r="B3590" s="12" t="s">
        <v>403</v>
      </c>
      <c r="C3590" s="272">
        <v>45173</v>
      </c>
      <c r="D3590" s="272">
        <v>45186</v>
      </c>
      <c r="E3590" s="196">
        <f t="shared" si="280"/>
        <v>45179.5</v>
      </c>
      <c r="F3590" s="272">
        <v>45191</v>
      </c>
      <c r="G3590" s="272">
        <v>45212</v>
      </c>
      <c r="H3590" s="12" t="s">
        <v>153</v>
      </c>
      <c r="I3590" s="234">
        <v>143.22</v>
      </c>
      <c r="J3590" s="272">
        <v>47349</v>
      </c>
      <c r="K3590" s="17">
        <f t="shared" si="277"/>
        <v>33</v>
      </c>
      <c r="L3590" s="283">
        <f t="shared" si="278"/>
        <v>3.4520753774489129E-6</v>
      </c>
      <c r="M3590" s="22">
        <f t="shared" si="279"/>
        <v>1.1391848745581413E-4</v>
      </c>
    </row>
    <row r="3591" spans="1:13">
      <c r="A3591" s="16">
        <f t="shared" si="276"/>
        <v>3584</v>
      </c>
      <c r="B3591" s="12" t="s">
        <v>403</v>
      </c>
      <c r="C3591" s="272">
        <v>45173</v>
      </c>
      <c r="D3591" s="272">
        <v>45186</v>
      </c>
      <c r="E3591" s="196">
        <f t="shared" si="280"/>
        <v>45179.5</v>
      </c>
      <c r="F3591" s="272">
        <v>45191</v>
      </c>
      <c r="G3591" s="272">
        <v>45218</v>
      </c>
      <c r="H3591" s="12" t="s">
        <v>157</v>
      </c>
      <c r="I3591" s="234">
        <v>183.11999999999998</v>
      </c>
      <c r="J3591" s="272">
        <v>47350</v>
      </c>
      <c r="K3591" s="17">
        <f t="shared" si="277"/>
        <v>39</v>
      </c>
      <c r="L3591" s="283">
        <f t="shared" si="278"/>
        <v>4.4137972567968498E-6</v>
      </c>
      <c r="M3591" s="22">
        <f t="shared" si="279"/>
        <v>1.7213809301507715E-4</v>
      </c>
    </row>
    <row r="3592" spans="1:13">
      <c r="A3592" s="16">
        <f t="shared" si="276"/>
        <v>3585</v>
      </c>
      <c r="B3592" s="12" t="s">
        <v>404</v>
      </c>
      <c r="C3592" s="272">
        <v>45172</v>
      </c>
      <c r="D3592" s="272">
        <v>45185</v>
      </c>
      <c r="E3592" s="196">
        <f t="shared" si="280"/>
        <v>45178.5</v>
      </c>
      <c r="F3592" s="272">
        <v>45191</v>
      </c>
      <c r="G3592" s="272">
        <v>45218</v>
      </c>
      <c r="H3592" s="12" t="s">
        <v>157</v>
      </c>
      <c r="I3592" s="234">
        <v>395.74999999999994</v>
      </c>
      <c r="J3592" s="272">
        <v>47351</v>
      </c>
      <c r="K3592" s="17">
        <f t="shared" si="277"/>
        <v>40</v>
      </c>
      <c r="L3592" s="283">
        <f t="shared" si="278"/>
        <v>9.5388830514272238E-6</v>
      </c>
      <c r="M3592" s="22">
        <f t="shared" si="279"/>
        <v>3.8155532205708895E-4</v>
      </c>
    </row>
    <row r="3593" spans="1:13">
      <c r="A3593" s="16">
        <f t="shared" ref="A3593:A3656" si="281">A3592+1</f>
        <v>3586</v>
      </c>
      <c r="B3593" s="12" t="s">
        <v>403</v>
      </c>
      <c r="C3593" s="272">
        <v>45173</v>
      </c>
      <c r="D3593" s="272">
        <v>45186</v>
      </c>
      <c r="E3593" s="196">
        <f t="shared" si="280"/>
        <v>45179.5</v>
      </c>
      <c r="F3593" s="272">
        <v>45191</v>
      </c>
      <c r="G3593" s="272">
        <v>45229</v>
      </c>
      <c r="H3593" s="12" t="s">
        <v>152</v>
      </c>
      <c r="I3593" s="234">
        <v>7.45</v>
      </c>
      <c r="J3593" s="272">
        <v>47352</v>
      </c>
      <c r="K3593" s="17">
        <f t="shared" si="277"/>
        <v>50</v>
      </c>
      <c r="L3593" s="283">
        <f t="shared" si="278"/>
        <v>1.7956962408877532E-7</v>
      </c>
      <c r="M3593" s="22">
        <f t="shared" si="279"/>
        <v>8.9784812044387661E-6</v>
      </c>
    </row>
    <row r="3594" spans="1:13">
      <c r="A3594" s="16">
        <f t="shared" si="281"/>
        <v>3587</v>
      </c>
      <c r="B3594" s="12" t="s">
        <v>403</v>
      </c>
      <c r="C3594" s="272">
        <v>45173</v>
      </c>
      <c r="D3594" s="272">
        <v>45186</v>
      </c>
      <c r="E3594" s="196">
        <f t="shared" si="280"/>
        <v>45179.5</v>
      </c>
      <c r="F3594" s="272">
        <v>45191</v>
      </c>
      <c r="G3594" s="272">
        <v>45218</v>
      </c>
      <c r="H3594" s="12" t="s">
        <v>157</v>
      </c>
      <c r="I3594" s="234">
        <v>224.85000000000002</v>
      </c>
      <c r="J3594" s="272">
        <v>47353</v>
      </c>
      <c r="K3594" s="17">
        <f t="shared" ref="K3594:K3657" si="282">(G3594-D3594)+((D3594-C3594+1)/2)</f>
        <v>39</v>
      </c>
      <c r="L3594" s="283">
        <f t="shared" ref="L3594:L3657" si="283">I3594/$I$4859</f>
        <v>5.4196281847464608E-6</v>
      </c>
      <c r="M3594" s="22">
        <f t="shared" ref="M3594:M3657" si="284">L3594*K3594</f>
        <v>2.1136549920511196E-4</v>
      </c>
    </row>
    <row r="3595" spans="1:13">
      <c r="A3595" s="16">
        <f t="shared" si="281"/>
        <v>3588</v>
      </c>
      <c r="B3595" s="12" t="s">
        <v>404</v>
      </c>
      <c r="C3595" s="272">
        <v>45172</v>
      </c>
      <c r="D3595" s="272">
        <v>45185</v>
      </c>
      <c r="E3595" s="196">
        <f t="shared" si="280"/>
        <v>45178.5</v>
      </c>
      <c r="F3595" s="272">
        <v>45191</v>
      </c>
      <c r="G3595" s="272">
        <v>45218</v>
      </c>
      <c r="H3595" s="12" t="s">
        <v>157</v>
      </c>
      <c r="I3595" s="234">
        <v>53.74</v>
      </c>
      <c r="J3595" s="272">
        <v>47354</v>
      </c>
      <c r="K3595" s="17">
        <f t="shared" si="282"/>
        <v>40</v>
      </c>
      <c r="L3595" s="283">
        <f t="shared" si="283"/>
        <v>1.2953116239638638E-6</v>
      </c>
      <c r="M3595" s="22">
        <f t="shared" si="284"/>
        <v>5.1812464958554552E-5</v>
      </c>
    </row>
    <row r="3596" spans="1:13">
      <c r="A3596" s="16">
        <f t="shared" si="281"/>
        <v>3589</v>
      </c>
      <c r="B3596" s="12" t="s">
        <v>403</v>
      </c>
      <c r="C3596" s="272">
        <v>45173</v>
      </c>
      <c r="D3596" s="272">
        <v>45186</v>
      </c>
      <c r="E3596" s="196">
        <f t="shared" si="280"/>
        <v>45179.5</v>
      </c>
      <c r="F3596" s="272">
        <v>45191</v>
      </c>
      <c r="G3596" s="272">
        <v>45212</v>
      </c>
      <c r="H3596" s="12" t="s">
        <v>153</v>
      </c>
      <c r="I3596" s="234">
        <v>330.15</v>
      </c>
      <c r="J3596" s="272">
        <v>47355</v>
      </c>
      <c r="K3596" s="17">
        <f t="shared" si="282"/>
        <v>33</v>
      </c>
      <c r="L3596" s="283">
        <f t="shared" si="283"/>
        <v>7.9577062272361306E-6</v>
      </c>
      <c r="M3596" s="22">
        <f t="shared" si="284"/>
        <v>2.6260430549879233E-4</v>
      </c>
    </row>
    <row r="3597" spans="1:13">
      <c r="A3597" s="16">
        <f t="shared" si="281"/>
        <v>3590</v>
      </c>
      <c r="B3597" s="12" t="s">
        <v>403</v>
      </c>
      <c r="C3597" s="272">
        <v>45173</v>
      </c>
      <c r="D3597" s="272">
        <v>45186</v>
      </c>
      <c r="E3597" s="196">
        <f t="shared" si="280"/>
        <v>45179.5</v>
      </c>
      <c r="F3597" s="272">
        <v>45191</v>
      </c>
      <c r="G3597" s="272">
        <v>45229</v>
      </c>
      <c r="H3597" s="12" t="s">
        <v>152</v>
      </c>
      <c r="I3597" s="234">
        <v>0.69</v>
      </c>
      <c r="J3597" s="272">
        <v>47356</v>
      </c>
      <c r="K3597" s="17">
        <f t="shared" si="282"/>
        <v>50</v>
      </c>
      <c r="L3597" s="283">
        <f t="shared" si="283"/>
        <v>1.663128062030268E-8</v>
      </c>
      <c r="M3597" s="22">
        <f t="shared" si="284"/>
        <v>8.3156403101513402E-7</v>
      </c>
    </row>
    <row r="3598" spans="1:13">
      <c r="A3598" s="16">
        <f t="shared" si="281"/>
        <v>3591</v>
      </c>
      <c r="B3598" s="12" t="s">
        <v>403</v>
      </c>
      <c r="C3598" s="272">
        <v>45173</v>
      </c>
      <c r="D3598" s="272">
        <v>45186</v>
      </c>
      <c r="E3598" s="196">
        <f t="shared" si="280"/>
        <v>45179.5</v>
      </c>
      <c r="F3598" s="272">
        <v>45191</v>
      </c>
      <c r="G3598" s="272">
        <v>45211</v>
      </c>
      <c r="H3598" s="12" t="s">
        <v>152</v>
      </c>
      <c r="I3598" s="234">
        <v>50.7</v>
      </c>
      <c r="J3598" s="272">
        <v>47357</v>
      </c>
      <c r="K3598" s="17">
        <f t="shared" si="282"/>
        <v>32</v>
      </c>
      <c r="L3598" s="283">
        <f t="shared" si="283"/>
        <v>1.222037576013545E-6</v>
      </c>
      <c r="M3598" s="22">
        <f t="shared" si="284"/>
        <v>3.9105202432433439E-5</v>
      </c>
    </row>
    <row r="3599" spans="1:13">
      <c r="A3599" s="16">
        <f t="shared" si="281"/>
        <v>3592</v>
      </c>
      <c r="B3599" s="12" t="s">
        <v>403</v>
      </c>
      <c r="C3599" s="272">
        <v>45173</v>
      </c>
      <c r="D3599" s="272">
        <v>45186</v>
      </c>
      <c r="E3599" s="196">
        <f t="shared" si="280"/>
        <v>45179.5</v>
      </c>
      <c r="F3599" s="272">
        <v>45191</v>
      </c>
      <c r="G3599" s="272">
        <v>45202</v>
      </c>
      <c r="H3599" s="12" t="s">
        <v>152</v>
      </c>
      <c r="I3599" s="234">
        <v>24.14</v>
      </c>
      <c r="J3599" s="272">
        <v>47358</v>
      </c>
      <c r="K3599" s="17">
        <f t="shared" si="282"/>
        <v>23</v>
      </c>
      <c r="L3599" s="283">
        <f t="shared" si="283"/>
        <v>5.8185378865812572E-7</v>
      </c>
      <c r="M3599" s="22">
        <f t="shared" si="284"/>
        <v>1.3382637139136892E-5</v>
      </c>
    </row>
    <row r="3600" spans="1:13">
      <c r="A3600" s="16">
        <f t="shared" si="281"/>
        <v>3593</v>
      </c>
      <c r="B3600" s="12" t="s">
        <v>403</v>
      </c>
      <c r="C3600" s="272">
        <v>45173</v>
      </c>
      <c r="D3600" s="272">
        <v>45186</v>
      </c>
      <c r="E3600" s="196">
        <f t="shared" si="280"/>
        <v>45179.5</v>
      </c>
      <c r="F3600" s="272">
        <v>45191</v>
      </c>
      <c r="G3600" s="272">
        <v>45202</v>
      </c>
      <c r="H3600" s="12" t="s">
        <v>156</v>
      </c>
      <c r="I3600" s="234">
        <v>48.429999999999993</v>
      </c>
      <c r="J3600" s="272">
        <v>47359</v>
      </c>
      <c r="K3600" s="17">
        <f t="shared" si="282"/>
        <v>23</v>
      </c>
      <c r="L3600" s="283">
        <f t="shared" si="283"/>
        <v>1.1673230731032734E-6</v>
      </c>
      <c r="M3600" s="22">
        <f t="shared" si="284"/>
        <v>2.6848430681375289E-5</v>
      </c>
    </row>
    <row r="3601" spans="1:13">
      <c r="A3601" s="16">
        <f t="shared" si="281"/>
        <v>3594</v>
      </c>
      <c r="B3601" s="12" t="s">
        <v>403</v>
      </c>
      <c r="C3601" s="272">
        <v>45173</v>
      </c>
      <c r="D3601" s="272">
        <v>45186</v>
      </c>
      <c r="E3601" s="196">
        <f t="shared" si="280"/>
        <v>45179.5</v>
      </c>
      <c r="F3601" s="272">
        <v>45191</v>
      </c>
      <c r="G3601" s="272">
        <v>45191</v>
      </c>
      <c r="H3601" s="12" t="s">
        <v>164</v>
      </c>
      <c r="I3601" s="234">
        <v>12.56</v>
      </c>
      <c r="J3601" s="272">
        <v>47360</v>
      </c>
      <c r="K3601" s="17">
        <f t="shared" si="282"/>
        <v>12</v>
      </c>
      <c r="L3601" s="283">
        <f t="shared" si="283"/>
        <v>3.0273751390000242E-7</v>
      </c>
      <c r="M3601" s="22">
        <f t="shared" si="284"/>
        <v>3.6328501668000288E-6</v>
      </c>
    </row>
    <row r="3602" spans="1:13">
      <c r="A3602" s="16">
        <f t="shared" si="281"/>
        <v>3595</v>
      </c>
      <c r="B3602" s="12" t="s">
        <v>403</v>
      </c>
      <c r="C3602" s="272">
        <v>45173</v>
      </c>
      <c r="D3602" s="272">
        <v>45186</v>
      </c>
      <c r="E3602" s="196">
        <f t="shared" si="280"/>
        <v>45179.5</v>
      </c>
      <c r="F3602" s="272">
        <v>45191</v>
      </c>
      <c r="G3602" s="272">
        <v>45229</v>
      </c>
      <c r="H3602" s="12" t="s">
        <v>165</v>
      </c>
      <c r="I3602" s="234">
        <v>25.78</v>
      </c>
      <c r="J3602" s="272">
        <v>47361</v>
      </c>
      <c r="K3602" s="17">
        <f t="shared" si="282"/>
        <v>50</v>
      </c>
      <c r="L3602" s="283">
        <f t="shared" si="283"/>
        <v>6.2138320926290311E-7</v>
      </c>
      <c r="M3602" s="22">
        <f t="shared" si="284"/>
        <v>3.1069160463145155E-5</v>
      </c>
    </row>
    <row r="3603" spans="1:13">
      <c r="A3603" s="16">
        <f t="shared" si="281"/>
        <v>3596</v>
      </c>
      <c r="B3603" s="12" t="s">
        <v>403</v>
      </c>
      <c r="C3603" s="272">
        <v>45173</v>
      </c>
      <c r="D3603" s="272">
        <v>45186</v>
      </c>
      <c r="E3603" s="196">
        <f t="shared" si="280"/>
        <v>45179.5</v>
      </c>
      <c r="F3603" s="272">
        <v>45191</v>
      </c>
      <c r="G3603" s="272">
        <v>45191</v>
      </c>
      <c r="H3603" s="12" t="s">
        <v>166</v>
      </c>
      <c r="I3603" s="234">
        <v>19964.189999999991</v>
      </c>
      <c r="J3603" s="272">
        <v>47362</v>
      </c>
      <c r="K3603" s="17">
        <f t="shared" si="282"/>
        <v>12</v>
      </c>
      <c r="L3603" s="283">
        <f t="shared" si="283"/>
        <v>4.8120296557542091E-4</v>
      </c>
      <c r="M3603" s="22">
        <f t="shared" si="284"/>
        <v>5.7744355869050511E-3</v>
      </c>
    </row>
    <row r="3604" spans="1:13">
      <c r="A3604" s="16">
        <f t="shared" si="281"/>
        <v>3597</v>
      </c>
      <c r="B3604" s="12" t="s">
        <v>403</v>
      </c>
      <c r="C3604" s="272">
        <v>45173</v>
      </c>
      <c r="D3604" s="272">
        <v>45186</v>
      </c>
      <c r="E3604" s="196">
        <f t="shared" si="280"/>
        <v>45179.5</v>
      </c>
      <c r="F3604" s="272">
        <v>45191</v>
      </c>
      <c r="G3604" s="272">
        <v>45212</v>
      </c>
      <c r="H3604" s="12" t="s">
        <v>153</v>
      </c>
      <c r="I3604" s="234">
        <v>121.05</v>
      </c>
      <c r="J3604" s="272">
        <v>47363</v>
      </c>
      <c r="K3604" s="17">
        <f t="shared" si="282"/>
        <v>33</v>
      </c>
      <c r="L3604" s="283">
        <f t="shared" si="283"/>
        <v>2.9177051001270138E-6</v>
      </c>
      <c r="M3604" s="22">
        <f t="shared" si="284"/>
        <v>9.6284268304191447E-5</v>
      </c>
    </row>
    <row r="3605" spans="1:13">
      <c r="A3605" s="16">
        <f t="shared" si="281"/>
        <v>3598</v>
      </c>
      <c r="B3605" s="12" t="s">
        <v>403</v>
      </c>
      <c r="C3605" s="272">
        <v>45173</v>
      </c>
      <c r="D3605" s="272">
        <v>45186</v>
      </c>
      <c r="E3605" s="196">
        <f t="shared" si="280"/>
        <v>45179.5</v>
      </c>
      <c r="F3605" s="272">
        <v>45191</v>
      </c>
      <c r="G3605" s="272">
        <v>45229</v>
      </c>
      <c r="H3605" s="12" t="s">
        <v>152</v>
      </c>
      <c r="I3605" s="234">
        <v>2.0099999999999998</v>
      </c>
      <c r="J3605" s="272">
        <v>47364</v>
      </c>
      <c r="K3605" s="17">
        <f t="shared" si="282"/>
        <v>50</v>
      </c>
      <c r="L3605" s="283">
        <f t="shared" si="283"/>
        <v>4.8447643546099108E-8</v>
      </c>
      <c r="M3605" s="22">
        <f t="shared" si="284"/>
        <v>2.4223821773049555E-6</v>
      </c>
    </row>
    <row r="3606" spans="1:13">
      <c r="A3606" s="16">
        <f t="shared" si="281"/>
        <v>3599</v>
      </c>
      <c r="B3606" s="12" t="s">
        <v>403</v>
      </c>
      <c r="C3606" s="272">
        <v>45173</v>
      </c>
      <c r="D3606" s="272">
        <v>45186</v>
      </c>
      <c r="E3606" s="196">
        <f t="shared" si="280"/>
        <v>45179.5</v>
      </c>
      <c r="F3606" s="272">
        <v>45191</v>
      </c>
      <c r="G3606" s="272">
        <v>45211</v>
      </c>
      <c r="H3606" s="12" t="s">
        <v>152</v>
      </c>
      <c r="I3606" s="234">
        <v>5.41</v>
      </c>
      <c r="J3606" s="272">
        <v>47365</v>
      </c>
      <c r="K3606" s="17">
        <f t="shared" si="282"/>
        <v>32</v>
      </c>
      <c r="L3606" s="283">
        <f t="shared" si="283"/>
        <v>1.3039888138527174E-7</v>
      </c>
      <c r="M3606" s="22">
        <f t="shared" si="284"/>
        <v>4.1727642043286956E-6</v>
      </c>
    </row>
    <row r="3607" spans="1:13">
      <c r="A3607" s="16">
        <f t="shared" si="281"/>
        <v>3600</v>
      </c>
      <c r="B3607" s="12" t="s">
        <v>403</v>
      </c>
      <c r="C3607" s="272">
        <v>45173</v>
      </c>
      <c r="D3607" s="272">
        <v>45186</v>
      </c>
      <c r="E3607" s="196">
        <f t="shared" si="280"/>
        <v>45179.5</v>
      </c>
      <c r="F3607" s="272">
        <v>45191</v>
      </c>
      <c r="G3607" s="272">
        <v>45211</v>
      </c>
      <c r="H3607" s="12" t="s">
        <v>156</v>
      </c>
      <c r="I3607" s="234">
        <v>110.89</v>
      </c>
      <c r="J3607" s="272">
        <v>47366</v>
      </c>
      <c r="K3607" s="17">
        <f t="shared" si="282"/>
        <v>32</v>
      </c>
      <c r="L3607" s="283">
        <f t="shared" si="283"/>
        <v>2.6728155188193687E-6</v>
      </c>
      <c r="M3607" s="22">
        <f t="shared" si="284"/>
        <v>8.5530096602219797E-5</v>
      </c>
    </row>
    <row r="3608" spans="1:13">
      <c r="A3608" s="16">
        <f t="shared" si="281"/>
        <v>3601</v>
      </c>
      <c r="B3608" s="12" t="s">
        <v>403</v>
      </c>
      <c r="C3608" s="272">
        <v>45173</v>
      </c>
      <c r="D3608" s="272">
        <v>45186</v>
      </c>
      <c r="E3608" s="196">
        <f t="shared" si="280"/>
        <v>45179.5</v>
      </c>
      <c r="F3608" s="272">
        <v>45191</v>
      </c>
      <c r="G3608" s="272">
        <v>45202</v>
      </c>
      <c r="H3608" s="12" t="s">
        <v>152</v>
      </c>
      <c r="I3608" s="234">
        <v>550.84999999999991</v>
      </c>
      <c r="J3608" s="272">
        <v>47367</v>
      </c>
      <c r="K3608" s="17">
        <f t="shared" si="282"/>
        <v>23</v>
      </c>
      <c r="L3608" s="283">
        <f t="shared" si="283"/>
        <v>1.3277305695208305E-5</v>
      </c>
      <c r="M3608" s="22">
        <f t="shared" si="284"/>
        <v>3.05378030989791E-4</v>
      </c>
    </row>
    <row r="3609" spans="1:13">
      <c r="A3609" s="16">
        <f t="shared" si="281"/>
        <v>3602</v>
      </c>
      <c r="B3609" s="12" t="s">
        <v>404</v>
      </c>
      <c r="C3609" s="272">
        <v>45172</v>
      </c>
      <c r="D3609" s="272">
        <v>45185</v>
      </c>
      <c r="E3609" s="196">
        <f t="shared" si="280"/>
        <v>45178.5</v>
      </c>
      <c r="F3609" s="272">
        <v>45191</v>
      </c>
      <c r="G3609" s="272">
        <v>45218</v>
      </c>
      <c r="H3609" s="12" t="s">
        <v>157</v>
      </c>
      <c r="I3609" s="234">
        <v>64.349999999999994</v>
      </c>
      <c r="J3609" s="272">
        <v>47368</v>
      </c>
      <c r="K3609" s="17">
        <f t="shared" si="282"/>
        <v>40</v>
      </c>
      <c r="L3609" s="283">
        <f t="shared" si="283"/>
        <v>1.5510476926325759E-6</v>
      </c>
      <c r="M3609" s="22">
        <f t="shared" si="284"/>
        <v>6.2041907705303036E-5</v>
      </c>
    </row>
    <row r="3610" spans="1:13">
      <c r="A3610" s="16">
        <f t="shared" si="281"/>
        <v>3603</v>
      </c>
      <c r="B3610" s="12" t="s">
        <v>403</v>
      </c>
      <c r="C3610" s="272">
        <v>45173</v>
      </c>
      <c r="D3610" s="272">
        <v>45186</v>
      </c>
      <c r="E3610" s="196">
        <f t="shared" si="280"/>
        <v>45179.5</v>
      </c>
      <c r="F3610" s="272">
        <v>45191</v>
      </c>
      <c r="G3610" s="272">
        <v>45212</v>
      </c>
      <c r="H3610" s="12" t="s">
        <v>153</v>
      </c>
      <c r="I3610" s="234">
        <v>144.22</v>
      </c>
      <c r="J3610" s="272">
        <v>47369</v>
      </c>
      <c r="K3610" s="17">
        <f t="shared" si="282"/>
        <v>33</v>
      </c>
      <c r="L3610" s="283">
        <f t="shared" si="283"/>
        <v>3.4761786826957285E-6</v>
      </c>
      <c r="M3610" s="22">
        <f t="shared" si="284"/>
        <v>1.1471389652895905E-4</v>
      </c>
    </row>
    <row r="3611" spans="1:13">
      <c r="A3611" s="16">
        <f t="shared" si="281"/>
        <v>3604</v>
      </c>
      <c r="B3611" s="12" t="s">
        <v>403</v>
      </c>
      <c r="C3611" s="272">
        <v>45173</v>
      </c>
      <c r="D3611" s="272">
        <v>45186</v>
      </c>
      <c r="E3611" s="196">
        <f t="shared" si="280"/>
        <v>45179.5</v>
      </c>
      <c r="F3611" s="272">
        <v>45191</v>
      </c>
      <c r="G3611" s="272">
        <v>45229</v>
      </c>
      <c r="H3611" s="12" t="s">
        <v>152</v>
      </c>
      <c r="I3611" s="234">
        <v>48.75</v>
      </c>
      <c r="J3611" s="272">
        <v>47370</v>
      </c>
      <c r="K3611" s="17">
        <f t="shared" si="282"/>
        <v>50</v>
      </c>
      <c r="L3611" s="283">
        <f t="shared" si="283"/>
        <v>1.1750361307822546E-6</v>
      </c>
      <c r="M3611" s="22">
        <f t="shared" si="284"/>
        <v>5.8751806539112725E-5</v>
      </c>
    </row>
    <row r="3612" spans="1:13">
      <c r="A3612" s="16">
        <f t="shared" si="281"/>
        <v>3605</v>
      </c>
      <c r="B3612" s="12" t="s">
        <v>404</v>
      </c>
      <c r="C3612" s="272">
        <v>45172</v>
      </c>
      <c r="D3612" s="272">
        <v>45185</v>
      </c>
      <c r="E3612" s="196">
        <f t="shared" si="280"/>
        <v>45178.5</v>
      </c>
      <c r="F3612" s="272">
        <v>45191</v>
      </c>
      <c r="G3612" s="272">
        <v>45218</v>
      </c>
      <c r="H3612" s="12" t="s">
        <v>157</v>
      </c>
      <c r="I3612" s="234">
        <v>60.66</v>
      </c>
      <c r="J3612" s="272">
        <v>47371</v>
      </c>
      <c r="K3612" s="17">
        <f t="shared" si="282"/>
        <v>40</v>
      </c>
      <c r="L3612" s="283">
        <f t="shared" si="283"/>
        <v>1.4621064962718269E-6</v>
      </c>
      <c r="M3612" s="22">
        <f t="shared" si="284"/>
        <v>5.8484259850873076E-5</v>
      </c>
    </row>
    <row r="3613" spans="1:13">
      <c r="A3613" s="16">
        <f t="shared" si="281"/>
        <v>3606</v>
      </c>
      <c r="B3613" s="12" t="s">
        <v>404</v>
      </c>
      <c r="C3613" s="272">
        <v>45172</v>
      </c>
      <c r="D3613" s="272">
        <v>45185</v>
      </c>
      <c r="E3613" s="196">
        <f t="shared" si="280"/>
        <v>45178.5</v>
      </c>
      <c r="F3613" s="272">
        <v>45191</v>
      </c>
      <c r="G3613" s="272">
        <v>45218</v>
      </c>
      <c r="H3613" s="12" t="s">
        <v>157</v>
      </c>
      <c r="I3613" s="234">
        <v>31.04</v>
      </c>
      <c r="J3613" s="272">
        <v>47372</v>
      </c>
      <c r="K3613" s="17">
        <f t="shared" si="282"/>
        <v>40</v>
      </c>
      <c r="L3613" s="283">
        <f t="shared" si="283"/>
        <v>7.481665948611525E-7</v>
      </c>
      <c r="M3613" s="22">
        <f t="shared" si="284"/>
        <v>2.9926663794446101E-5</v>
      </c>
    </row>
    <row r="3614" spans="1:13">
      <c r="A3614" s="16">
        <f t="shared" si="281"/>
        <v>3607</v>
      </c>
      <c r="B3614" s="12" t="s">
        <v>403</v>
      </c>
      <c r="C3614" s="272">
        <v>45173</v>
      </c>
      <c r="D3614" s="272">
        <v>45186</v>
      </c>
      <c r="E3614" s="196">
        <f t="shared" si="280"/>
        <v>45179.5</v>
      </c>
      <c r="F3614" s="272">
        <v>45191</v>
      </c>
      <c r="G3614" s="272">
        <v>45218</v>
      </c>
      <c r="H3614" s="12" t="s">
        <v>157</v>
      </c>
      <c r="I3614" s="234">
        <v>60.61</v>
      </c>
      <c r="J3614" s="272">
        <v>47373</v>
      </c>
      <c r="K3614" s="17">
        <f t="shared" si="282"/>
        <v>39</v>
      </c>
      <c r="L3614" s="283">
        <f t="shared" si="283"/>
        <v>1.4609013310094863E-6</v>
      </c>
      <c r="M3614" s="22">
        <f t="shared" si="284"/>
        <v>5.6975151909369967E-5</v>
      </c>
    </row>
    <row r="3615" spans="1:13">
      <c r="A3615" s="16">
        <f t="shared" si="281"/>
        <v>3608</v>
      </c>
      <c r="B3615" s="12" t="s">
        <v>404</v>
      </c>
      <c r="C3615" s="272">
        <v>45172</v>
      </c>
      <c r="D3615" s="272">
        <v>45185</v>
      </c>
      <c r="E3615" s="196">
        <f t="shared" si="280"/>
        <v>45178.5</v>
      </c>
      <c r="F3615" s="272">
        <v>45191</v>
      </c>
      <c r="G3615" s="272">
        <v>45218</v>
      </c>
      <c r="H3615" s="12" t="s">
        <v>157</v>
      </c>
      <c r="I3615" s="234">
        <v>223.97</v>
      </c>
      <c r="J3615" s="272">
        <v>47374</v>
      </c>
      <c r="K3615" s="17">
        <f t="shared" si="282"/>
        <v>40</v>
      </c>
      <c r="L3615" s="283">
        <f t="shared" si="283"/>
        <v>5.3984172761292626E-6</v>
      </c>
      <c r="M3615" s="22">
        <f t="shared" si="284"/>
        <v>2.1593669104517051E-4</v>
      </c>
    </row>
    <row r="3616" spans="1:13">
      <c r="A3616" s="16">
        <f t="shared" si="281"/>
        <v>3609</v>
      </c>
      <c r="B3616" s="12" t="s">
        <v>403</v>
      </c>
      <c r="C3616" s="272">
        <v>45173</v>
      </c>
      <c r="D3616" s="272">
        <v>45186</v>
      </c>
      <c r="E3616" s="196">
        <f t="shared" si="280"/>
        <v>45179.5</v>
      </c>
      <c r="F3616" s="272">
        <v>45191</v>
      </c>
      <c r="G3616" s="272">
        <v>45195</v>
      </c>
      <c r="H3616" s="12" t="s">
        <v>164</v>
      </c>
      <c r="I3616" s="234">
        <v>185.05</v>
      </c>
      <c r="J3616" s="272">
        <v>47375</v>
      </c>
      <c r="K3616" s="17">
        <f t="shared" si="282"/>
        <v>16</v>
      </c>
      <c r="L3616" s="283">
        <f t="shared" si="283"/>
        <v>4.4603166359232047E-6</v>
      </c>
      <c r="M3616" s="22">
        <f t="shared" si="284"/>
        <v>7.1365066174771275E-5</v>
      </c>
    </row>
    <row r="3617" spans="1:13">
      <c r="A3617" s="16">
        <f t="shared" si="281"/>
        <v>3610</v>
      </c>
      <c r="B3617" s="12" t="s">
        <v>404</v>
      </c>
      <c r="C3617" s="272">
        <v>45172</v>
      </c>
      <c r="D3617" s="272">
        <v>45185</v>
      </c>
      <c r="E3617" s="196">
        <f t="shared" si="280"/>
        <v>45178.5</v>
      </c>
      <c r="F3617" s="272">
        <v>45191</v>
      </c>
      <c r="G3617" s="272">
        <v>45218</v>
      </c>
      <c r="H3617" s="12" t="s">
        <v>157</v>
      </c>
      <c r="I3617" s="234">
        <v>80.05</v>
      </c>
      <c r="J3617" s="272">
        <v>47376</v>
      </c>
      <c r="K3617" s="17">
        <f t="shared" si="282"/>
        <v>40</v>
      </c>
      <c r="L3617" s="283">
        <f t="shared" si="283"/>
        <v>1.9294695850075788E-6</v>
      </c>
      <c r="M3617" s="22">
        <f t="shared" si="284"/>
        <v>7.717878340030315E-5</v>
      </c>
    </row>
    <row r="3618" spans="1:13">
      <c r="A3618" s="16">
        <f t="shared" si="281"/>
        <v>3611</v>
      </c>
      <c r="B3618" s="12" t="s">
        <v>404</v>
      </c>
      <c r="C3618" s="272">
        <v>45172</v>
      </c>
      <c r="D3618" s="272">
        <v>45185</v>
      </c>
      <c r="E3618" s="196">
        <f t="shared" si="280"/>
        <v>45178.5</v>
      </c>
      <c r="F3618" s="272">
        <v>45191</v>
      </c>
      <c r="G3618" s="272">
        <v>45218</v>
      </c>
      <c r="H3618" s="12" t="s">
        <v>157</v>
      </c>
      <c r="I3618" s="234">
        <v>23.09</v>
      </c>
      <c r="J3618" s="272">
        <v>47377</v>
      </c>
      <c r="K3618" s="17">
        <f t="shared" si="282"/>
        <v>40</v>
      </c>
      <c r="L3618" s="283">
        <f t="shared" si="283"/>
        <v>5.5654531814896943E-7</v>
      </c>
      <c r="M3618" s="22">
        <f t="shared" si="284"/>
        <v>2.2261812725958776E-5</v>
      </c>
    </row>
    <row r="3619" spans="1:13">
      <c r="A3619" s="16">
        <f t="shared" si="281"/>
        <v>3612</v>
      </c>
      <c r="B3619" s="12" t="s">
        <v>403</v>
      </c>
      <c r="C3619" s="272">
        <v>45173</v>
      </c>
      <c r="D3619" s="272">
        <v>45186</v>
      </c>
      <c r="E3619" s="196">
        <f t="shared" si="280"/>
        <v>45179.5</v>
      </c>
      <c r="F3619" s="272">
        <v>45191</v>
      </c>
      <c r="G3619" s="272">
        <v>45202</v>
      </c>
      <c r="H3619" s="12" t="s">
        <v>156</v>
      </c>
      <c r="I3619" s="234">
        <v>23.07</v>
      </c>
      <c r="J3619" s="272">
        <v>47378</v>
      </c>
      <c r="K3619" s="17">
        <f t="shared" si="282"/>
        <v>23</v>
      </c>
      <c r="L3619" s="283">
        <f t="shared" si="283"/>
        <v>5.5606325204403307E-7</v>
      </c>
      <c r="M3619" s="22">
        <f t="shared" si="284"/>
        <v>1.2789454797012761E-5</v>
      </c>
    </row>
    <row r="3620" spans="1:13">
      <c r="A3620" s="16">
        <f t="shared" si="281"/>
        <v>3613</v>
      </c>
      <c r="B3620" s="12" t="s">
        <v>403</v>
      </c>
      <c r="C3620" s="272">
        <v>45173</v>
      </c>
      <c r="D3620" s="272">
        <v>45186</v>
      </c>
      <c r="E3620" s="196">
        <f t="shared" si="280"/>
        <v>45179.5</v>
      </c>
      <c r="F3620" s="272">
        <v>45191</v>
      </c>
      <c r="G3620" s="272">
        <v>45229</v>
      </c>
      <c r="H3620" s="12" t="s">
        <v>152</v>
      </c>
      <c r="I3620" s="234">
        <v>20.6</v>
      </c>
      <c r="J3620" s="272">
        <v>47379</v>
      </c>
      <c r="K3620" s="17">
        <f t="shared" si="282"/>
        <v>50</v>
      </c>
      <c r="L3620" s="283">
        <f t="shared" si="283"/>
        <v>4.9652808808439896E-7</v>
      </c>
      <c r="M3620" s="22">
        <f t="shared" si="284"/>
        <v>2.4826404404219949E-5</v>
      </c>
    </row>
    <row r="3621" spans="1:13">
      <c r="A3621" s="16">
        <f t="shared" si="281"/>
        <v>3614</v>
      </c>
      <c r="B3621" s="12" t="s">
        <v>403</v>
      </c>
      <c r="C3621" s="272">
        <v>45173</v>
      </c>
      <c r="D3621" s="272">
        <v>45186</v>
      </c>
      <c r="E3621" s="196">
        <f t="shared" ref="E3621:E3684" si="285">AVERAGE(C3621:D3621)</f>
        <v>45179.5</v>
      </c>
      <c r="F3621" s="272">
        <v>45191</v>
      </c>
      <c r="G3621" s="272">
        <v>45202</v>
      </c>
      <c r="H3621" s="12" t="s">
        <v>152</v>
      </c>
      <c r="I3621" s="234">
        <v>20.170000000000002</v>
      </c>
      <c r="J3621" s="272">
        <v>47380</v>
      </c>
      <c r="K3621" s="17">
        <f t="shared" si="282"/>
        <v>23</v>
      </c>
      <c r="L3621" s="283">
        <f t="shared" si="283"/>
        <v>4.8616366682826822E-7</v>
      </c>
      <c r="M3621" s="22">
        <f t="shared" si="284"/>
        <v>1.118176433705017E-5</v>
      </c>
    </row>
    <row r="3622" spans="1:13">
      <c r="A3622" s="16">
        <f t="shared" si="281"/>
        <v>3615</v>
      </c>
      <c r="B3622" s="12" t="s">
        <v>403</v>
      </c>
      <c r="C3622" s="272">
        <v>45173</v>
      </c>
      <c r="D3622" s="272">
        <v>45186</v>
      </c>
      <c r="E3622" s="196">
        <f t="shared" si="285"/>
        <v>45179.5</v>
      </c>
      <c r="F3622" s="272">
        <v>45191</v>
      </c>
      <c r="G3622" s="272">
        <v>45229</v>
      </c>
      <c r="H3622" s="12" t="s">
        <v>152</v>
      </c>
      <c r="I3622" s="234">
        <v>7.6400000000000006</v>
      </c>
      <c r="J3622" s="272">
        <v>47381</v>
      </c>
      <c r="K3622" s="17">
        <f t="shared" si="282"/>
        <v>50</v>
      </c>
      <c r="L3622" s="283">
        <f t="shared" si="283"/>
        <v>1.8414925208567027E-7</v>
      </c>
      <c r="M3622" s="22">
        <f t="shared" si="284"/>
        <v>9.2074626042835136E-6</v>
      </c>
    </row>
    <row r="3623" spans="1:13">
      <c r="A3623" s="16">
        <f t="shared" si="281"/>
        <v>3616</v>
      </c>
      <c r="B3623" s="12" t="s">
        <v>403</v>
      </c>
      <c r="C3623" s="272">
        <v>45173</v>
      </c>
      <c r="D3623" s="272">
        <v>45186</v>
      </c>
      <c r="E3623" s="196">
        <f t="shared" si="285"/>
        <v>45179.5</v>
      </c>
      <c r="F3623" s="272">
        <v>45191</v>
      </c>
      <c r="G3623" s="272">
        <v>45212</v>
      </c>
      <c r="H3623" s="12" t="s">
        <v>153</v>
      </c>
      <c r="I3623" s="234">
        <v>24.39</v>
      </c>
      <c r="J3623" s="272">
        <v>47382</v>
      </c>
      <c r="K3623" s="17">
        <f t="shared" si="282"/>
        <v>33</v>
      </c>
      <c r="L3623" s="283">
        <f t="shared" si="283"/>
        <v>5.8787961496982951E-7</v>
      </c>
      <c r="M3623" s="22">
        <f t="shared" si="284"/>
        <v>1.9400027294004375E-5</v>
      </c>
    </row>
    <row r="3624" spans="1:13">
      <c r="A3624" s="16">
        <f t="shared" si="281"/>
        <v>3617</v>
      </c>
      <c r="B3624" s="12" t="s">
        <v>403</v>
      </c>
      <c r="C3624" s="272">
        <v>45187</v>
      </c>
      <c r="D3624" s="272">
        <v>45200</v>
      </c>
      <c r="E3624" s="196">
        <f t="shared" si="285"/>
        <v>45193.5</v>
      </c>
      <c r="F3624" s="272">
        <v>45205</v>
      </c>
      <c r="G3624" s="272">
        <v>45216</v>
      </c>
      <c r="H3624" s="12" t="s">
        <v>152</v>
      </c>
      <c r="I3624" s="234">
        <v>3.52</v>
      </c>
      <c r="J3624" s="272">
        <v>47383</v>
      </c>
      <c r="K3624" s="17">
        <f t="shared" si="282"/>
        <v>23</v>
      </c>
      <c r="L3624" s="283">
        <f t="shared" si="283"/>
        <v>8.4843634468790488E-8</v>
      </c>
      <c r="M3624" s="22">
        <f t="shared" si="284"/>
        <v>1.9514035927821811E-6</v>
      </c>
    </row>
    <row r="3625" spans="1:13">
      <c r="A3625" s="16">
        <f t="shared" si="281"/>
        <v>3618</v>
      </c>
      <c r="B3625" s="12" t="s">
        <v>403</v>
      </c>
      <c r="C3625" s="272">
        <v>45187</v>
      </c>
      <c r="D3625" s="272">
        <v>45200</v>
      </c>
      <c r="E3625" s="196">
        <f t="shared" si="285"/>
        <v>45193.5</v>
      </c>
      <c r="F3625" s="272">
        <v>45205</v>
      </c>
      <c r="G3625" s="272">
        <v>45321</v>
      </c>
      <c r="H3625" s="12" t="s">
        <v>152</v>
      </c>
      <c r="I3625" s="234">
        <v>7.2700000000000005</v>
      </c>
      <c r="J3625" s="272">
        <v>47384</v>
      </c>
      <c r="K3625" s="17">
        <f t="shared" si="282"/>
        <v>128</v>
      </c>
      <c r="L3625" s="283">
        <f t="shared" si="283"/>
        <v>1.7523102914434854E-7</v>
      </c>
      <c r="M3625" s="22">
        <f t="shared" si="284"/>
        <v>2.2429571730476613E-5</v>
      </c>
    </row>
    <row r="3626" spans="1:13">
      <c r="A3626" s="16">
        <f t="shared" si="281"/>
        <v>3619</v>
      </c>
      <c r="B3626" s="12" t="s">
        <v>403</v>
      </c>
      <c r="C3626" s="272">
        <v>45187</v>
      </c>
      <c r="D3626" s="272">
        <v>45200</v>
      </c>
      <c r="E3626" s="196">
        <f t="shared" si="285"/>
        <v>45193.5</v>
      </c>
      <c r="F3626" s="272">
        <v>45205</v>
      </c>
      <c r="G3626" s="272">
        <v>45247</v>
      </c>
      <c r="H3626" s="12" t="s">
        <v>157</v>
      </c>
      <c r="I3626" s="234">
        <v>25.65</v>
      </c>
      <c r="J3626" s="272">
        <v>47385</v>
      </c>
      <c r="K3626" s="17">
        <f t="shared" si="282"/>
        <v>54</v>
      </c>
      <c r="L3626" s="283">
        <f t="shared" si="283"/>
        <v>6.1824977958081696E-7</v>
      </c>
      <c r="M3626" s="22">
        <f t="shared" si="284"/>
        <v>3.3385488097364114E-5</v>
      </c>
    </row>
    <row r="3627" spans="1:13">
      <c r="A3627" s="16">
        <f t="shared" si="281"/>
        <v>3620</v>
      </c>
      <c r="B3627" s="12" t="s">
        <v>404</v>
      </c>
      <c r="C3627" s="272">
        <v>45186</v>
      </c>
      <c r="D3627" s="272">
        <v>45199</v>
      </c>
      <c r="E3627" s="196">
        <f t="shared" si="285"/>
        <v>45192.5</v>
      </c>
      <c r="F3627" s="272">
        <v>45205</v>
      </c>
      <c r="G3627" s="272">
        <v>45247</v>
      </c>
      <c r="H3627" s="12" t="s">
        <v>157</v>
      </c>
      <c r="I3627" s="234">
        <v>128.4</v>
      </c>
      <c r="J3627" s="272">
        <v>47386</v>
      </c>
      <c r="K3627" s="17">
        <f t="shared" si="282"/>
        <v>55</v>
      </c>
      <c r="L3627" s="283">
        <f t="shared" si="283"/>
        <v>3.0948643936911079E-6</v>
      </c>
      <c r="M3627" s="22">
        <f t="shared" si="284"/>
        <v>1.7021754165301092E-4</v>
      </c>
    </row>
    <row r="3628" spans="1:13">
      <c r="A3628" s="16">
        <f t="shared" si="281"/>
        <v>3621</v>
      </c>
      <c r="B3628" s="12" t="s">
        <v>403</v>
      </c>
      <c r="C3628" s="272">
        <v>45187</v>
      </c>
      <c r="D3628" s="272">
        <v>45200</v>
      </c>
      <c r="E3628" s="196">
        <f t="shared" si="285"/>
        <v>45193.5</v>
      </c>
      <c r="F3628" s="272">
        <v>45205</v>
      </c>
      <c r="G3628" s="272">
        <v>45216</v>
      </c>
      <c r="H3628" s="12" t="s">
        <v>152</v>
      </c>
      <c r="I3628" s="234">
        <v>3.66</v>
      </c>
      <c r="J3628" s="272">
        <v>47387</v>
      </c>
      <c r="K3628" s="17">
        <f t="shared" si="282"/>
        <v>23</v>
      </c>
      <c r="L3628" s="283">
        <f t="shared" si="283"/>
        <v>8.8218097203344656E-8</v>
      </c>
      <c r="M3628" s="22">
        <f t="shared" si="284"/>
        <v>2.0290162356769272E-6</v>
      </c>
    </row>
    <row r="3629" spans="1:13">
      <c r="A3629" s="16">
        <f t="shared" si="281"/>
        <v>3622</v>
      </c>
      <c r="B3629" s="12" t="s">
        <v>403</v>
      </c>
      <c r="C3629" s="272">
        <v>45187</v>
      </c>
      <c r="D3629" s="272">
        <v>45200</v>
      </c>
      <c r="E3629" s="196">
        <f t="shared" si="285"/>
        <v>45193.5</v>
      </c>
      <c r="F3629" s="272">
        <v>45205</v>
      </c>
      <c r="G3629" s="272">
        <v>45321</v>
      </c>
      <c r="H3629" s="12" t="s">
        <v>152</v>
      </c>
      <c r="I3629" s="234">
        <v>61.83</v>
      </c>
      <c r="J3629" s="272">
        <v>47388</v>
      </c>
      <c r="K3629" s="17">
        <f t="shared" si="282"/>
        <v>128</v>
      </c>
      <c r="L3629" s="283">
        <f t="shared" si="283"/>
        <v>1.490307363410601E-6</v>
      </c>
      <c r="M3629" s="22">
        <f t="shared" si="284"/>
        <v>1.9075934251655693E-4</v>
      </c>
    </row>
    <row r="3630" spans="1:13">
      <c r="A3630" s="16">
        <f t="shared" si="281"/>
        <v>3623</v>
      </c>
      <c r="B3630" s="12" t="s">
        <v>403</v>
      </c>
      <c r="C3630" s="272">
        <v>45187</v>
      </c>
      <c r="D3630" s="272">
        <v>45200</v>
      </c>
      <c r="E3630" s="196">
        <f t="shared" si="285"/>
        <v>45193.5</v>
      </c>
      <c r="F3630" s="272">
        <v>45205</v>
      </c>
      <c r="G3630" s="272">
        <v>45321</v>
      </c>
      <c r="H3630" s="12" t="s">
        <v>152</v>
      </c>
      <c r="I3630" s="234">
        <v>11.770000000000001</v>
      </c>
      <c r="J3630" s="272">
        <v>47389</v>
      </c>
      <c r="K3630" s="17">
        <f t="shared" si="282"/>
        <v>128</v>
      </c>
      <c r="L3630" s="283">
        <f t="shared" si="283"/>
        <v>2.8369590275501821E-7</v>
      </c>
      <c r="M3630" s="22">
        <f t="shared" si="284"/>
        <v>3.6313075552642331E-5</v>
      </c>
    </row>
    <row r="3631" spans="1:13">
      <c r="A3631" s="16">
        <f t="shared" si="281"/>
        <v>3624</v>
      </c>
      <c r="B3631" s="12" t="s">
        <v>403</v>
      </c>
      <c r="C3631" s="272">
        <v>45187</v>
      </c>
      <c r="D3631" s="272">
        <v>45200</v>
      </c>
      <c r="E3631" s="196">
        <f t="shared" si="285"/>
        <v>45193.5</v>
      </c>
      <c r="F3631" s="272">
        <v>45205</v>
      </c>
      <c r="G3631" s="272">
        <v>45321</v>
      </c>
      <c r="H3631" s="12" t="s">
        <v>156</v>
      </c>
      <c r="I3631" s="234">
        <v>40.64</v>
      </c>
      <c r="J3631" s="272">
        <v>47390</v>
      </c>
      <c r="K3631" s="17">
        <f t="shared" si="282"/>
        <v>128</v>
      </c>
      <c r="L3631" s="283">
        <f t="shared" si="283"/>
        <v>9.7955832523058103E-7</v>
      </c>
      <c r="M3631" s="22">
        <f t="shared" si="284"/>
        <v>1.2538346562951437E-4</v>
      </c>
    </row>
    <row r="3632" spans="1:13">
      <c r="A3632" s="16">
        <f t="shared" si="281"/>
        <v>3625</v>
      </c>
      <c r="B3632" s="12" t="s">
        <v>403</v>
      </c>
      <c r="C3632" s="272">
        <v>45187</v>
      </c>
      <c r="D3632" s="272">
        <v>45200</v>
      </c>
      <c r="E3632" s="196">
        <f t="shared" si="285"/>
        <v>45193.5</v>
      </c>
      <c r="F3632" s="272">
        <v>45205</v>
      </c>
      <c r="G3632" s="272">
        <v>45247</v>
      </c>
      <c r="H3632" s="12" t="s">
        <v>157</v>
      </c>
      <c r="I3632" s="234">
        <v>22.37</v>
      </c>
      <c r="J3632" s="272">
        <v>47391</v>
      </c>
      <c r="K3632" s="17">
        <f t="shared" si="282"/>
        <v>54</v>
      </c>
      <c r="L3632" s="283">
        <f t="shared" si="283"/>
        <v>5.3919093837126228E-7</v>
      </c>
      <c r="M3632" s="22">
        <f t="shared" si="284"/>
        <v>2.9116310672048163E-5</v>
      </c>
    </row>
    <row r="3633" spans="1:13">
      <c r="A3633" s="16">
        <f t="shared" si="281"/>
        <v>3626</v>
      </c>
      <c r="B3633" s="12" t="s">
        <v>404</v>
      </c>
      <c r="C3633" s="272">
        <v>45186</v>
      </c>
      <c r="D3633" s="272">
        <v>45199</v>
      </c>
      <c r="E3633" s="196">
        <f t="shared" si="285"/>
        <v>45192.5</v>
      </c>
      <c r="F3633" s="272">
        <v>45205</v>
      </c>
      <c r="G3633" s="272">
        <v>45247</v>
      </c>
      <c r="H3633" s="12" t="s">
        <v>157</v>
      </c>
      <c r="I3633" s="234">
        <v>167.54000000000002</v>
      </c>
      <c r="J3633" s="272">
        <v>47392</v>
      </c>
      <c r="K3633" s="17">
        <f t="shared" si="282"/>
        <v>55</v>
      </c>
      <c r="L3633" s="283">
        <f t="shared" si="283"/>
        <v>4.0382677610514659E-6</v>
      </c>
      <c r="M3633" s="22">
        <f t="shared" si="284"/>
        <v>2.2210472685783064E-4</v>
      </c>
    </row>
    <row r="3634" spans="1:13">
      <c r="A3634" s="16">
        <f t="shared" si="281"/>
        <v>3627</v>
      </c>
      <c r="B3634" s="12" t="s">
        <v>403</v>
      </c>
      <c r="C3634" s="272">
        <v>45187</v>
      </c>
      <c r="D3634" s="272">
        <v>45200</v>
      </c>
      <c r="E3634" s="196">
        <f t="shared" si="285"/>
        <v>45193.5</v>
      </c>
      <c r="F3634" s="272">
        <v>45205</v>
      </c>
      <c r="G3634" s="272">
        <v>45321</v>
      </c>
      <c r="H3634" s="12" t="s">
        <v>153</v>
      </c>
      <c r="I3634" s="234">
        <v>124.67</v>
      </c>
      <c r="J3634" s="272">
        <v>47393</v>
      </c>
      <c r="K3634" s="17">
        <f t="shared" si="282"/>
        <v>128</v>
      </c>
      <c r="L3634" s="283">
        <f t="shared" si="283"/>
        <v>3.0049590651204859E-6</v>
      </c>
      <c r="M3634" s="22">
        <f t="shared" si="284"/>
        <v>3.8463476033542219E-4</v>
      </c>
    </row>
    <row r="3635" spans="1:13">
      <c r="A3635" s="16">
        <f t="shared" si="281"/>
        <v>3628</v>
      </c>
      <c r="B3635" s="12" t="s">
        <v>403</v>
      </c>
      <c r="C3635" s="272">
        <v>45187</v>
      </c>
      <c r="D3635" s="272">
        <v>45200</v>
      </c>
      <c r="E3635" s="196">
        <f t="shared" si="285"/>
        <v>45193.5</v>
      </c>
      <c r="F3635" s="272">
        <v>45205</v>
      </c>
      <c r="G3635" s="272">
        <v>45321</v>
      </c>
      <c r="H3635" s="12" t="s">
        <v>154</v>
      </c>
      <c r="I3635" s="234">
        <v>679.21</v>
      </c>
      <c r="J3635" s="272">
        <v>47394</v>
      </c>
      <c r="K3635" s="17">
        <f t="shared" si="282"/>
        <v>128</v>
      </c>
      <c r="L3635" s="283">
        <f t="shared" si="283"/>
        <v>1.6371205956689542E-5</v>
      </c>
      <c r="M3635" s="22">
        <f t="shared" si="284"/>
        <v>2.0955143624562613E-3</v>
      </c>
    </row>
    <row r="3636" spans="1:13">
      <c r="A3636" s="16">
        <f t="shared" si="281"/>
        <v>3629</v>
      </c>
      <c r="B3636" s="12" t="s">
        <v>403</v>
      </c>
      <c r="C3636" s="272">
        <v>45187</v>
      </c>
      <c r="D3636" s="272">
        <v>45200</v>
      </c>
      <c r="E3636" s="196">
        <f t="shared" si="285"/>
        <v>45193.5</v>
      </c>
      <c r="F3636" s="272">
        <v>45205</v>
      </c>
      <c r="G3636" s="272">
        <v>45321</v>
      </c>
      <c r="H3636" s="12" t="s">
        <v>155</v>
      </c>
      <c r="I3636" s="234">
        <v>46.16</v>
      </c>
      <c r="J3636" s="272">
        <v>47395</v>
      </c>
      <c r="K3636" s="17">
        <f t="shared" si="282"/>
        <v>128</v>
      </c>
      <c r="L3636" s="283">
        <f t="shared" si="283"/>
        <v>1.1126085701930025E-6</v>
      </c>
      <c r="M3636" s="22">
        <f t="shared" si="284"/>
        <v>1.4241389698470432E-4</v>
      </c>
    </row>
    <row r="3637" spans="1:13">
      <c r="A3637" s="16">
        <f t="shared" si="281"/>
        <v>3630</v>
      </c>
      <c r="B3637" s="12" t="s">
        <v>403</v>
      </c>
      <c r="C3637" s="272">
        <v>45187</v>
      </c>
      <c r="D3637" s="272">
        <v>45200</v>
      </c>
      <c r="E3637" s="196">
        <f t="shared" si="285"/>
        <v>45193.5</v>
      </c>
      <c r="F3637" s="272">
        <v>45205</v>
      </c>
      <c r="G3637" s="272">
        <v>45321</v>
      </c>
      <c r="H3637" s="12" t="s">
        <v>152</v>
      </c>
      <c r="I3637" s="234">
        <v>3.42</v>
      </c>
      <c r="J3637" s="272">
        <v>47396</v>
      </c>
      <c r="K3637" s="17">
        <f t="shared" si="282"/>
        <v>128</v>
      </c>
      <c r="L3637" s="283">
        <f t="shared" si="283"/>
        <v>8.243330394410894E-8</v>
      </c>
      <c r="M3637" s="22">
        <f t="shared" si="284"/>
        <v>1.0551462904845944E-5</v>
      </c>
    </row>
    <row r="3638" spans="1:13">
      <c r="A3638" s="16">
        <f t="shared" si="281"/>
        <v>3631</v>
      </c>
      <c r="B3638" s="12" t="s">
        <v>403</v>
      </c>
      <c r="C3638" s="272">
        <v>45187</v>
      </c>
      <c r="D3638" s="272">
        <v>45200</v>
      </c>
      <c r="E3638" s="196">
        <f t="shared" si="285"/>
        <v>45193.5</v>
      </c>
      <c r="F3638" s="272">
        <v>45205</v>
      </c>
      <c r="G3638" s="272">
        <v>45321</v>
      </c>
      <c r="H3638" s="12" t="s">
        <v>154</v>
      </c>
      <c r="I3638" s="234">
        <v>155.39999999999998</v>
      </c>
      <c r="J3638" s="272">
        <v>47397</v>
      </c>
      <c r="K3638" s="17">
        <f t="shared" si="282"/>
        <v>128</v>
      </c>
      <c r="L3638" s="283">
        <f t="shared" si="283"/>
        <v>3.745653635355125E-6</v>
      </c>
      <c r="M3638" s="22">
        <f t="shared" si="284"/>
        <v>4.7944366532545599E-4</v>
      </c>
    </row>
    <row r="3639" spans="1:13">
      <c r="A3639" s="16">
        <f t="shared" si="281"/>
        <v>3632</v>
      </c>
      <c r="B3639" s="12" t="s">
        <v>403</v>
      </c>
      <c r="C3639" s="272">
        <v>45187</v>
      </c>
      <c r="D3639" s="272">
        <v>45200</v>
      </c>
      <c r="E3639" s="196">
        <f t="shared" si="285"/>
        <v>45193.5</v>
      </c>
      <c r="F3639" s="272">
        <v>45205</v>
      </c>
      <c r="G3639" s="272">
        <v>45244</v>
      </c>
      <c r="H3639" s="12" t="s">
        <v>153</v>
      </c>
      <c r="I3639" s="234">
        <v>34.65</v>
      </c>
      <c r="J3639" s="272">
        <v>47398</v>
      </c>
      <c r="K3639" s="17">
        <f t="shared" si="282"/>
        <v>51</v>
      </c>
      <c r="L3639" s="283">
        <f t="shared" si="283"/>
        <v>8.3517952680215631E-7</v>
      </c>
      <c r="M3639" s="22">
        <f t="shared" si="284"/>
        <v>4.2594155866909974E-5</v>
      </c>
    </row>
    <row r="3640" spans="1:13">
      <c r="A3640" s="16">
        <f t="shared" si="281"/>
        <v>3633</v>
      </c>
      <c r="B3640" s="12" t="s">
        <v>403</v>
      </c>
      <c r="C3640" s="272">
        <v>45187</v>
      </c>
      <c r="D3640" s="272">
        <v>45200</v>
      </c>
      <c r="E3640" s="196">
        <f t="shared" si="285"/>
        <v>45193.5</v>
      </c>
      <c r="F3640" s="272">
        <v>45205</v>
      </c>
      <c r="G3640" s="272">
        <v>45244</v>
      </c>
      <c r="H3640" s="12" t="s">
        <v>152</v>
      </c>
      <c r="I3640" s="234">
        <v>27.89</v>
      </c>
      <c r="J3640" s="272">
        <v>47399</v>
      </c>
      <c r="K3640" s="17">
        <f t="shared" si="282"/>
        <v>51</v>
      </c>
      <c r="L3640" s="283">
        <f t="shared" si="283"/>
        <v>6.7224118333368375E-7</v>
      </c>
      <c r="M3640" s="22">
        <f t="shared" si="284"/>
        <v>3.4284300350017873E-5</v>
      </c>
    </row>
    <row r="3641" spans="1:13">
      <c r="A3641" s="16">
        <f t="shared" si="281"/>
        <v>3634</v>
      </c>
      <c r="B3641" s="12" t="s">
        <v>403</v>
      </c>
      <c r="C3641" s="272">
        <v>45187</v>
      </c>
      <c r="D3641" s="272">
        <v>45200</v>
      </c>
      <c r="E3641" s="196">
        <f t="shared" si="285"/>
        <v>45193.5</v>
      </c>
      <c r="F3641" s="272">
        <v>45205</v>
      </c>
      <c r="G3641" s="272">
        <v>45244</v>
      </c>
      <c r="H3641" s="12" t="s">
        <v>156</v>
      </c>
      <c r="I3641" s="234">
        <v>95.99</v>
      </c>
      <c r="J3641" s="272">
        <v>47400</v>
      </c>
      <c r="K3641" s="17">
        <f t="shared" si="282"/>
        <v>51</v>
      </c>
      <c r="L3641" s="283">
        <f t="shared" si="283"/>
        <v>2.3136762706418177E-6</v>
      </c>
      <c r="M3641" s="22">
        <f t="shared" si="284"/>
        <v>1.179974898027327E-4</v>
      </c>
    </row>
    <row r="3642" spans="1:13">
      <c r="A3642" s="16">
        <f t="shared" si="281"/>
        <v>3635</v>
      </c>
      <c r="B3642" s="12" t="s">
        <v>403</v>
      </c>
      <c r="C3642" s="272">
        <v>45187</v>
      </c>
      <c r="D3642" s="272">
        <v>45200</v>
      </c>
      <c r="E3642" s="196">
        <f t="shared" si="285"/>
        <v>45193.5</v>
      </c>
      <c r="F3642" s="272">
        <v>45205</v>
      </c>
      <c r="G3642" s="272">
        <v>45216</v>
      </c>
      <c r="H3642" s="12" t="s">
        <v>156</v>
      </c>
      <c r="I3642" s="234">
        <v>1195.5499999999997</v>
      </c>
      <c r="J3642" s="272">
        <v>47401</v>
      </c>
      <c r="K3642" s="17">
        <f t="shared" si="282"/>
        <v>23</v>
      </c>
      <c r="L3642" s="283">
        <f t="shared" si="283"/>
        <v>2.8816706587830238E-5</v>
      </c>
      <c r="M3642" s="22">
        <f t="shared" si="284"/>
        <v>6.6278425152009547E-4</v>
      </c>
    </row>
    <row r="3643" spans="1:13">
      <c r="A3643" s="16">
        <f t="shared" si="281"/>
        <v>3636</v>
      </c>
      <c r="B3643" s="12" t="s">
        <v>403</v>
      </c>
      <c r="C3643" s="272">
        <v>45187</v>
      </c>
      <c r="D3643" s="272">
        <v>45200</v>
      </c>
      <c r="E3643" s="196">
        <f t="shared" si="285"/>
        <v>45193.5</v>
      </c>
      <c r="F3643" s="272">
        <v>45205</v>
      </c>
      <c r="G3643" s="272">
        <v>45216</v>
      </c>
      <c r="H3643" s="12" t="s">
        <v>152</v>
      </c>
      <c r="I3643" s="234">
        <v>13227.430000000008</v>
      </c>
      <c r="J3643" s="272">
        <v>47402</v>
      </c>
      <c r="K3643" s="17">
        <f t="shared" si="282"/>
        <v>23</v>
      </c>
      <c r="L3643" s="283">
        <f t="shared" si="283"/>
        <v>3.1882478292088464E-4</v>
      </c>
      <c r="M3643" s="22">
        <f t="shared" si="284"/>
        <v>7.3329700071803469E-3</v>
      </c>
    </row>
    <row r="3644" spans="1:13">
      <c r="A3644" s="16">
        <f t="shared" si="281"/>
        <v>3637</v>
      </c>
      <c r="B3644" s="12" t="s">
        <v>404</v>
      </c>
      <c r="C3644" s="272">
        <v>45186</v>
      </c>
      <c r="D3644" s="272">
        <v>45199</v>
      </c>
      <c r="E3644" s="196">
        <f t="shared" si="285"/>
        <v>45192.5</v>
      </c>
      <c r="F3644" s="272">
        <v>45205</v>
      </c>
      <c r="G3644" s="272">
        <v>45247</v>
      </c>
      <c r="H3644" s="12" t="s">
        <v>157</v>
      </c>
      <c r="I3644" s="234">
        <v>117</v>
      </c>
      <c r="J3644" s="272">
        <v>47403</v>
      </c>
      <c r="K3644" s="17">
        <f t="shared" si="282"/>
        <v>55</v>
      </c>
      <c r="L3644" s="283">
        <f t="shared" si="283"/>
        <v>2.8200867138774112E-6</v>
      </c>
      <c r="M3644" s="22">
        <f t="shared" si="284"/>
        <v>1.5510476926325762E-4</v>
      </c>
    </row>
    <row r="3645" spans="1:13">
      <c r="A3645" s="16">
        <f t="shared" si="281"/>
        <v>3638</v>
      </c>
      <c r="B3645" s="12" t="s">
        <v>404</v>
      </c>
      <c r="C3645" s="272">
        <v>45186</v>
      </c>
      <c r="D3645" s="272">
        <v>45199</v>
      </c>
      <c r="E3645" s="196">
        <f t="shared" si="285"/>
        <v>45192.5</v>
      </c>
      <c r="F3645" s="272">
        <v>45205</v>
      </c>
      <c r="G3645" s="272">
        <v>45247</v>
      </c>
      <c r="H3645" s="12" t="s">
        <v>157</v>
      </c>
      <c r="I3645" s="234">
        <v>469.54999999999995</v>
      </c>
      <c r="J3645" s="272">
        <v>47404</v>
      </c>
      <c r="K3645" s="17">
        <f t="shared" si="282"/>
        <v>55</v>
      </c>
      <c r="L3645" s="283">
        <f t="shared" si="283"/>
        <v>1.1317706978642207E-5</v>
      </c>
      <c r="M3645" s="22">
        <f t="shared" si="284"/>
        <v>6.2247388382532143E-4</v>
      </c>
    </row>
    <row r="3646" spans="1:13">
      <c r="A3646" s="16">
        <f t="shared" si="281"/>
        <v>3639</v>
      </c>
      <c r="B3646" s="12" t="s">
        <v>403</v>
      </c>
      <c r="C3646" s="272">
        <v>45187</v>
      </c>
      <c r="D3646" s="272">
        <v>45200</v>
      </c>
      <c r="E3646" s="196">
        <f t="shared" si="285"/>
        <v>45193.5</v>
      </c>
      <c r="F3646" s="272">
        <v>45205</v>
      </c>
      <c r="G3646" s="272">
        <v>45244</v>
      </c>
      <c r="H3646" s="12" t="s">
        <v>153</v>
      </c>
      <c r="I3646" s="234">
        <v>156.69</v>
      </c>
      <c r="J3646" s="272">
        <v>47405</v>
      </c>
      <c r="K3646" s="17">
        <f t="shared" si="282"/>
        <v>51</v>
      </c>
      <c r="L3646" s="283">
        <f t="shared" si="283"/>
        <v>3.7767468991235175E-6</v>
      </c>
      <c r="M3646" s="22">
        <f t="shared" si="284"/>
        <v>1.926140918552994E-4</v>
      </c>
    </row>
    <row r="3647" spans="1:13">
      <c r="A3647" s="16">
        <f t="shared" si="281"/>
        <v>3640</v>
      </c>
      <c r="B3647" s="12" t="s">
        <v>404</v>
      </c>
      <c r="C3647" s="272">
        <v>45186</v>
      </c>
      <c r="D3647" s="272">
        <v>45199</v>
      </c>
      <c r="E3647" s="196">
        <f t="shared" si="285"/>
        <v>45192.5</v>
      </c>
      <c r="F3647" s="272">
        <v>45205</v>
      </c>
      <c r="G3647" s="272">
        <v>45247</v>
      </c>
      <c r="H3647" s="12" t="s">
        <v>157</v>
      </c>
      <c r="I3647" s="234">
        <v>93.52</v>
      </c>
      <c r="J3647" s="272">
        <v>47406</v>
      </c>
      <c r="K3647" s="17">
        <f t="shared" si="282"/>
        <v>55</v>
      </c>
      <c r="L3647" s="283">
        <f t="shared" si="283"/>
        <v>2.2541411066821834E-6</v>
      </c>
      <c r="M3647" s="22">
        <f t="shared" si="284"/>
        <v>1.2397776086752008E-4</v>
      </c>
    </row>
    <row r="3648" spans="1:13">
      <c r="A3648" s="16">
        <f t="shared" si="281"/>
        <v>3641</v>
      </c>
      <c r="B3648" s="12" t="s">
        <v>403</v>
      </c>
      <c r="C3648" s="272">
        <v>45187</v>
      </c>
      <c r="D3648" s="272">
        <v>45200</v>
      </c>
      <c r="E3648" s="196">
        <f t="shared" si="285"/>
        <v>45193.5</v>
      </c>
      <c r="F3648" s="272">
        <v>45205</v>
      </c>
      <c r="G3648" s="272">
        <v>45244</v>
      </c>
      <c r="H3648" s="12" t="s">
        <v>153</v>
      </c>
      <c r="I3648" s="234">
        <v>100.03</v>
      </c>
      <c r="J3648" s="272">
        <v>47407</v>
      </c>
      <c r="K3648" s="17">
        <f t="shared" si="282"/>
        <v>51</v>
      </c>
      <c r="L3648" s="283">
        <f t="shared" si="283"/>
        <v>2.4110536238389524E-6</v>
      </c>
      <c r="M3648" s="22">
        <f t="shared" si="284"/>
        <v>1.2296373481578658E-4</v>
      </c>
    </row>
    <row r="3649" spans="1:13">
      <c r="A3649" s="16">
        <f t="shared" si="281"/>
        <v>3642</v>
      </c>
      <c r="B3649" s="12" t="s">
        <v>403</v>
      </c>
      <c r="C3649" s="272">
        <v>45187</v>
      </c>
      <c r="D3649" s="272">
        <v>45200</v>
      </c>
      <c r="E3649" s="196">
        <f t="shared" si="285"/>
        <v>45193.5</v>
      </c>
      <c r="F3649" s="272">
        <v>45205</v>
      </c>
      <c r="G3649" s="272">
        <v>45321</v>
      </c>
      <c r="H3649" s="12" t="s">
        <v>152</v>
      </c>
      <c r="I3649" s="234">
        <v>17.78</v>
      </c>
      <c r="J3649" s="272">
        <v>47408</v>
      </c>
      <c r="K3649" s="17">
        <f t="shared" si="282"/>
        <v>128</v>
      </c>
      <c r="L3649" s="283">
        <f t="shared" si="283"/>
        <v>4.2855676728837924E-7</v>
      </c>
      <c r="M3649" s="22">
        <f t="shared" si="284"/>
        <v>5.4855266212912543E-5</v>
      </c>
    </row>
    <row r="3650" spans="1:13">
      <c r="A3650" s="16">
        <f t="shared" si="281"/>
        <v>3643</v>
      </c>
      <c r="B3650" s="12" t="s">
        <v>403</v>
      </c>
      <c r="C3650" s="272">
        <v>45187</v>
      </c>
      <c r="D3650" s="272">
        <v>45200</v>
      </c>
      <c r="E3650" s="196">
        <f t="shared" si="285"/>
        <v>45193.5</v>
      </c>
      <c r="F3650" s="272">
        <v>45205</v>
      </c>
      <c r="G3650" s="272">
        <v>45216</v>
      </c>
      <c r="H3650" s="12" t="s">
        <v>152</v>
      </c>
      <c r="I3650" s="234">
        <v>117.83</v>
      </c>
      <c r="J3650" s="272">
        <v>47409</v>
      </c>
      <c r="K3650" s="17">
        <f t="shared" si="282"/>
        <v>23</v>
      </c>
      <c r="L3650" s="283">
        <f t="shared" si="283"/>
        <v>2.8400924572322681E-6</v>
      </c>
      <c r="M3650" s="22">
        <f t="shared" si="284"/>
        <v>6.5322126516342171E-5</v>
      </c>
    </row>
    <row r="3651" spans="1:13">
      <c r="A3651" s="16">
        <f t="shared" si="281"/>
        <v>3644</v>
      </c>
      <c r="B3651" s="12" t="s">
        <v>403</v>
      </c>
      <c r="C3651" s="272">
        <v>45187</v>
      </c>
      <c r="D3651" s="272">
        <v>45200</v>
      </c>
      <c r="E3651" s="196">
        <f t="shared" si="285"/>
        <v>45193.5</v>
      </c>
      <c r="F3651" s="272">
        <v>45205</v>
      </c>
      <c r="G3651" s="272">
        <v>45244</v>
      </c>
      <c r="H3651" s="12" t="s">
        <v>152</v>
      </c>
      <c r="I3651" s="234">
        <v>361.85</v>
      </c>
      <c r="J3651" s="272">
        <v>47410</v>
      </c>
      <c r="K3651" s="17">
        <f t="shared" si="282"/>
        <v>51</v>
      </c>
      <c r="L3651" s="283">
        <f t="shared" si="283"/>
        <v>8.7217810035601809E-6</v>
      </c>
      <c r="M3651" s="22">
        <f t="shared" si="284"/>
        <v>4.4481083118156923E-4</v>
      </c>
    </row>
    <row r="3652" spans="1:13">
      <c r="A3652" s="16">
        <f t="shared" si="281"/>
        <v>3645</v>
      </c>
      <c r="B3652" s="12" t="s">
        <v>403</v>
      </c>
      <c r="C3652" s="272">
        <v>45187</v>
      </c>
      <c r="D3652" s="272">
        <v>45200</v>
      </c>
      <c r="E3652" s="196">
        <f t="shared" si="285"/>
        <v>45193.5</v>
      </c>
      <c r="F3652" s="272">
        <v>45205</v>
      </c>
      <c r="G3652" s="272">
        <v>45321</v>
      </c>
      <c r="H3652" s="12" t="s">
        <v>152</v>
      </c>
      <c r="I3652" s="234">
        <v>0.7</v>
      </c>
      <c r="J3652" s="272">
        <v>47411</v>
      </c>
      <c r="K3652" s="17">
        <f t="shared" si="282"/>
        <v>128</v>
      </c>
      <c r="L3652" s="283">
        <f t="shared" si="283"/>
        <v>1.6872313672770835E-8</v>
      </c>
      <c r="M3652" s="22">
        <f t="shared" si="284"/>
        <v>2.1596561501146669E-6</v>
      </c>
    </row>
    <row r="3653" spans="1:13">
      <c r="A3653" s="16">
        <f t="shared" si="281"/>
        <v>3646</v>
      </c>
      <c r="B3653" s="12" t="s">
        <v>403</v>
      </c>
      <c r="C3653" s="272">
        <v>45187</v>
      </c>
      <c r="D3653" s="272">
        <v>45200</v>
      </c>
      <c r="E3653" s="196">
        <f t="shared" si="285"/>
        <v>45193.5</v>
      </c>
      <c r="F3653" s="272">
        <v>45205</v>
      </c>
      <c r="G3653" s="272">
        <v>45321</v>
      </c>
      <c r="H3653" s="12" t="s">
        <v>152</v>
      </c>
      <c r="I3653" s="234">
        <v>1.61</v>
      </c>
      <c r="J3653" s="272">
        <v>47412</v>
      </c>
      <c r="K3653" s="17">
        <f t="shared" si="282"/>
        <v>128</v>
      </c>
      <c r="L3653" s="283">
        <f t="shared" si="283"/>
        <v>3.8806321447372922E-8</v>
      </c>
      <c r="M3653" s="22">
        <f t="shared" si="284"/>
        <v>4.967209145263734E-6</v>
      </c>
    </row>
    <row r="3654" spans="1:13">
      <c r="A3654" s="16">
        <f t="shared" si="281"/>
        <v>3647</v>
      </c>
      <c r="B3654" s="12" t="s">
        <v>403</v>
      </c>
      <c r="C3654" s="272">
        <v>45187</v>
      </c>
      <c r="D3654" s="272">
        <v>45200</v>
      </c>
      <c r="E3654" s="196">
        <f t="shared" si="285"/>
        <v>45193.5</v>
      </c>
      <c r="F3654" s="272">
        <v>45205</v>
      </c>
      <c r="G3654" s="272">
        <v>45247</v>
      </c>
      <c r="H3654" s="12" t="s">
        <v>157</v>
      </c>
      <c r="I3654" s="234">
        <v>1224.8499999999999</v>
      </c>
      <c r="J3654" s="272">
        <v>47413</v>
      </c>
      <c r="K3654" s="17">
        <f t="shared" si="282"/>
        <v>54</v>
      </c>
      <c r="L3654" s="283">
        <f t="shared" si="283"/>
        <v>2.9522933431561937E-5</v>
      </c>
      <c r="M3654" s="22">
        <f t="shared" si="284"/>
        <v>1.5942384053043445E-3</v>
      </c>
    </row>
    <row r="3655" spans="1:13">
      <c r="A3655" s="16">
        <f t="shared" si="281"/>
        <v>3648</v>
      </c>
      <c r="B3655" s="12" t="s">
        <v>403</v>
      </c>
      <c r="C3655" s="272">
        <v>45187</v>
      </c>
      <c r="D3655" s="272">
        <v>45200</v>
      </c>
      <c r="E3655" s="196">
        <f t="shared" si="285"/>
        <v>45193.5</v>
      </c>
      <c r="F3655" s="272">
        <v>45205</v>
      </c>
      <c r="G3655" s="272">
        <v>45321</v>
      </c>
      <c r="H3655" s="12" t="s">
        <v>152</v>
      </c>
      <c r="I3655" s="234">
        <v>1.71</v>
      </c>
      <c r="J3655" s="272">
        <v>47414</v>
      </c>
      <c r="K3655" s="17">
        <f t="shared" si="282"/>
        <v>128</v>
      </c>
      <c r="L3655" s="283">
        <f t="shared" si="283"/>
        <v>4.121665197205447E-8</v>
      </c>
      <c r="M3655" s="22">
        <f t="shared" si="284"/>
        <v>5.2757314524229722E-6</v>
      </c>
    </row>
    <row r="3656" spans="1:13">
      <c r="A3656" s="16">
        <f t="shared" si="281"/>
        <v>3649</v>
      </c>
      <c r="B3656" s="12" t="s">
        <v>403</v>
      </c>
      <c r="C3656" s="272">
        <v>45187</v>
      </c>
      <c r="D3656" s="272">
        <v>45200</v>
      </c>
      <c r="E3656" s="196">
        <f t="shared" si="285"/>
        <v>45193.5</v>
      </c>
      <c r="F3656" s="272">
        <v>45205</v>
      </c>
      <c r="G3656" s="272">
        <v>45247</v>
      </c>
      <c r="H3656" s="12" t="s">
        <v>166</v>
      </c>
      <c r="I3656" s="234">
        <v>329.61</v>
      </c>
      <c r="J3656" s="272">
        <v>47415</v>
      </c>
      <c r="K3656" s="17">
        <f t="shared" si="282"/>
        <v>54</v>
      </c>
      <c r="L3656" s="283">
        <f t="shared" si="283"/>
        <v>7.9446904424028499E-6</v>
      </c>
      <c r="M3656" s="22">
        <f t="shared" si="284"/>
        <v>4.2901328388975389E-4</v>
      </c>
    </row>
    <row r="3657" spans="1:13">
      <c r="A3657" s="16">
        <f t="shared" ref="A3657:A3720" si="286">A3656+1</f>
        <v>3650</v>
      </c>
      <c r="B3657" s="12" t="s">
        <v>403</v>
      </c>
      <c r="C3657" s="272">
        <v>45187</v>
      </c>
      <c r="D3657" s="272">
        <v>45200</v>
      </c>
      <c r="E3657" s="196">
        <f t="shared" si="285"/>
        <v>45193.5</v>
      </c>
      <c r="F3657" s="272">
        <v>45205</v>
      </c>
      <c r="G3657" s="272">
        <v>45321</v>
      </c>
      <c r="H3657" s="12" t="s">
        <v>407</v>
      </c>
      <c r="I3657" s="234">
        <v>23.07</v>
      </c>
      <c r="J3657" s="272">
        <v>47416</v>
      </c>
      <c r="K3657" s="17">
        <f t="shared" si="282"/>
        <v>128</v>
      </c>
      <c r="L3657" s="283">
        <f t="shared" si="283"/>
        <v>5.5606325204403307E-7</v>
      </c>
      <c r="M3657" s="22">
        <f t="shared" si="284"/>
        <v>7.1176096261636233E-5</v>
      </c>
    </row>
    <row r="3658" spans="1:13">
      <c r="A3658" s="16">
        <f t="shared" si="286"/>
        <v>3651</v>
      </c>
      <c r="B3658" s="12" t="s">
        <v>403</v>
      </c>
      <c r="C3658" s="272">
        <v>45187</v>
      </c>
      <c r="D3658" s="272">
        <v>45200</v>
      </c>
      <c r="E3658" s="196">
        <f t="shared" si="285"/>
        <v>45193.5</v>
      </c>
      <c r="F3658" s="272">
        <v>45205</v>
      </c>
      <c r="G3658" s="272">
        <v>45321</v>
      </c>
      <c r="H3658" s="12" t="s">
        <v>152</v>
      </c>
      <c r="I3658" s="234">
        <v>5.43</v>
      </c>
      <c r="J3658" s="272">
        <v>47417</v>
      </c>
      <c r="K3658" s="17">
        <f t="shared" ref="K3658:K3721" si="287">(G3658-D3658)+((D3658-C3658+1)/2)</f>
        <v>128</v>
      </c>
      <c r="L3658" s="283">
        <f t="shared" ref="L3658:L3721" si="288">I3658/$I$4859</f>
        <v>1.3088094749020805E-7</v>
      </c>
      <c r="M3658" s="22">
        <f t="shared" ref="M3658:M3721" si="289">L3658*K3658</f>
        <v>1.675276127874663E-5</v>
      </c>
    </row>
    <row r="3659" spans="1:13">
      <c r="A3659" s="16">
        <f t="shared" si="286"/>
        <v>3652</v>
      </c>
      <c r="B3659" s="12" t="s">
        <v>403</v>
      </c>
      <c r="C3659" s="272">
        <v>45187</v>
      </c>
      <c r="D3659" s="272">
        <v>45200</v>
      </c>
      <c r="E3659" s="196">
        <f t="shared" si="285"/>
        <v>45193.5</v>
      </c>
      <c r="F3659" s="272">
        <v>45205</v>
      </c>
      <c r="G3659" s="272">
        <v>45216</v>
      </c>
      <c r="H3659" s="12" t="s">
        <v>152</v>
      </c>
      <c r="I3659" s="234">
        <v>12.87</v>
      </c>
      <c r="J3659" s="272">
        <v>47418</v>
      </c>
      <c r="K3659" s="17">
        <f t="shared" si="287"/>
        <v>23</v>
      </c>
      <c r="L3659" s="283">
        <f t="shared" si="288"/>
        <v>3.1020953852651519E-7</v>
      </c>
      <c r="M3659" s="22">
        <f t="shared" si="289"/>
        <v>7.1348193861098497E-6</v>
      </c>
    </row>
    <row r="3660" spans="1:13">
      <c r="A3660" s="16">
        <f t="shared" si="286"/>
        <v>3653</v>
      </c>
      <c r="B3660" s="12" t="s">
        <v>403</v>
      </c>
      <c r="C3660" s="272">
        <v>45187</v>
      </c>
      <c r="D3660" s="272">
        <v>45200</v>
      </c>
      <c r="E3660" s="196">
        <f t="shared" si="285"/>
        <v>45193.5</v>
      </c>
      <c r="F3660" s="272">
        <v>45205</v>
      </c>
      <c r="G3660" s="272">
        <v>45321</v>
      </c>
      <c r="H3660" s="12" t="s">
        <v>152</v>
      </c>
      <c r="I3660" s="234">
        <v>71.160000000000011</v>
      </c>
      <c r="J3660" s="272">
        <v>47419</v>
      </c>
      <c r="K3660" s="17">
        <f t="shared" si="287"/>
        <v>128</v>
      </c>
      <c r="L3660" s="283">
        <f t="shared" si="288"/>
        <v>1.7151912013633897E-6</v>
      </c>
      <c r="M3660" s="22">
        <f t="shared" si="289"/>
        <v>2.1954447377451388E-4</v>
      </c>
    </row>
    <row r="3661" spans="1:13">
      <c r="A3661" s="16">
        <f t="shared" si="286"/>
        <v>3654</v>
      </c>
      <c r="B3661" s="12" t="s">
        <v>403</v>
      </c>
      <c r="C3661" s="272">
        <v>45187</v>
      </c>
      <c r="D3661" s="272">
        <v>45200</v>
      </c>
      <c r="E3661" s="196">
        <f t="shared" si="285"/>
        <v>45193.5</v>
      </c>
      <c r="F3661" s="272">
        <v>45205</v>
      </c>
      <c r="G3661" s="272">
        <v>45229</v>
      </c>
      <c r="H3661" s="12" t="s">
        <v>152</v>
      </c>
      <c r="I3661" s="234">
        <v>1.97</v>
      </c>
      <c r="J3661" s="272">
        <v>47420</v>
      </c>
      <c r="K3661" s="17">
        <f t="shared" si="287"/>
        <v>36</v>
      </c>
      <c r="L3661" s="283">
        <f t="shared" si="288"/>
        <v>4.7483511336226496E-8</v>
      </c>
      <c r="M3661" s="22">
        <f t="shared" si="289"/>
        <v>1.7094064081041538E-6</v>
      </c>
    </row>
    <row r="3662" spans="1:13">
      <c r="A3662" s="16">
        <f t="shared" si="286"/>
        <v>3655</v>
      </c>
      <c r="B3662" s="12" t="s">
        <v>403</v>
      </c>
      <c r="C3662" s="272">
        <v>45187</v>
      </c>
      <c r="D3662" s="272">
        <v>45200</v>
      </c>
      <c r="E3662" s="196">
        <f t="shared" si="285"/>
        <v>45193.5</v>
      </c>
      <c r="F3662" s="272">
        <v>45205</v>
      </c>
      <c r="G3662" s="272">
        <v>45321</v>
      </c>
      <c r="H3662" s="12" t="s">
        <v>152</v>
      </c>
      <c r="I3662" s="234">
        <v>4.58</v>
      </c>
      <c r="J3662" s="272">
        <v>47421</v>
      </c>
      <c r="K3662" s="17">
        <f t="shared" si="287"/>
        <v>128</v>
      </c>
      <c r="L3662" s="283">
        <f t="shared" si="288"/>
        <v>1.103931380304149E-7</v>
      </c>
      <c r="M3662" s="22">
        <f t="shared" si="289"/>
        <v>1.4130321667893107E-5</v>
      </c>
    </row>
    <row r="3663" spans="1:13">
      <c r="A3663" s="16">
        <f t="shared" si="286"/>
        <v>3656</v>
      </c>
      <c r="B3663" s="12" t="s">
        <v>403</v>
      </c>
      <c r="C3663" s="272">
        <v>45187</v>
      </c>
      <c r="D3663" s="272">
        <v>45200</v>
      </c>
      <c r="E3663" s="196">
        <f t="shared" si="285"/>
        <v>45193.5</v>
      </c>
      <c r="F3663" s="272">
        <v>45205</v>
      </c>
      <c r="G3663" s="272">
        <v>45216</v>
      </c>
      <c r="H3663" s="12" t="s">
        <v>156</v>
      </c>
      <c r="I3663" s="234">
        <v>23.45</v>
      </c>
      <c r="J3663" s="272">
        <v>47422</v>
      </c>
      <c r="K3663" s="17">
        <f t="shared" si="287"/>
        <v>23</v>
      </c>
      <c r="L3663" s="283">
        <f t="shared" si="288"/>
        <v>5.6522250803782301E-7</v>
      </c>
      <c r="M3663" s="22">
        <f t="shared" si="289"/>
        <v>1.3000117684869929E-5</v>
      </c>
    </row>
    <row r="3664" spans="1:13">
      <c r="A3664" s="16">
        <f t="shared" si="286"/>
        <v>3657</v>
      </c>
      <c r="B3664" s="12" t="s">
        <v>403</v>
      </c>
      <c r="C3664" s="272">
        <v>45187</v>
      </c>
      <c r="D3664" s="272">
        <v>45200</v>
      </c>
      <c r="E3664" s="196">
        <f t="shared" si="285"/>
        <v>45193.5</v>
      </c>
      <c r="F3664" s="272">
        <v>45205</v>
      </c>
      <c r="G3664" s="272">
        <v>45216</v>
      </c>
      <c r="H3664" s="12" t="s">
        <v>152</v>
      </c>
      <c r="I3664" s="234">
        <v>261.5</v>
      </c>
      <c r="J3664" s="272">
        <v>47423</v>
      </c>
      <c r="K3664" s="17">
        <f t="shared" si="287"/>
        <v>23</v>
      </c>
      <c r="L3664" s="283">
        <f t="shared" si="288"/>
        <v>6.303014322042248E-6</v>
      </c>
      <c r="M3664" s="22">
        <f t="shared" si="289"/>
        <v>1.449693294069717E-4</v>
      </c>
    </row>
    <row r="3665" spans="1:13">
      <c r="A3665" s="16">
        <f t="shared" si="286"/>
        <v>3658</v>
      </c>
      <c r="B3665" s="12" t="s">
        <v>403</v>
      </c>
      <c r="C3665" s="272">
        <v>45187</v>
      </c>
      <c r="D3665" s="272">
        <v>45200</v>
      </c>
      <c r="E3665" s="196">
        <f t="shared" si="285"/>
        <v>45193.5</v>
      </c>
      <c r="F3665" s="272">
        <v>45205</v>
      </c>
      <c r="G3665" s="272">
        <v>45247</v>
      </c>
      <c r="H3665" s="12" t="s">
        <v>157</v>
      </c>
      <c r="I3665" s="234">
        <v>30.17</v>
      </c>
      <c r="J3665" s="272">
        <v>47424</v>
      </c>
      <c r="K3665" s="17">
        <f t="shared" si="287"/>
        <v>54</v>
      </c>
      <c r="L3665" s="283">
        <f t="shared" si="288"/>
        <v>7.2719671929642305E-7</v>
      </c>
      <c r="M3665" s="22">
        <f t="shared" si="289"/>
        <v>3.9268622842006842E-5</v>
      </c>
    </row>
    <row r="3666" spans="1:13">
      <c r="A3666" s="16">
        <f t="shared" si="286"/>
        <v>3659</v>
      </c>
      <c r="B3666" s="12" t="s">
        <v>404</v>
      </c>
      <c r="C3666" s="272">
        <v>45186</v>
      </c>
      <c r="D3666" s="272">
        <v>45199</v>
      </c>
      <c r="E3666" s="196">
        <f t="shared" si="285"/>
        <v>45192.5</v>
      </c>
      <c r="F3666" s="272">
        <v>45205</v>
      </c>
      <c r="G3666" s="272">
        <v>45247</v>
      </c>
      <c r="H3666" s="12" t="s">
        <v>157</v>
      </c>
      <c r="I3666" s="234">
        <v>72.87</v>
      </c>
      <c r="J3666" s="272">
        <v>47425</v>
      </c>
      <c r="K3666" s="17">
        <f t="shared" si="287"/>
        <v>55</v>
      </c>
      <c r="L3666" s="283">
        <f t="shared" si="288"/>
        <v>1.7564078533354441E-6</v>
      </c>
      <c r="M3666" s="22">
        <f t="shared" si="289"/>
        <v>9.6602431933449424E-5</v>
      </c>
    </row>
    <row r="3667" spans="1:13">
      <c r="A3667" s="16">
        <f t="shared" si="286"/>
        <v>3660</v>
      </c>
      <c r="B3667" s="12" t="s">
        <v>403</v>
      </c>
      <c r="C3667" s="272">
        <v>45187</v>
      </c>
      <c r="D3667" s="272">
        <v>45200</v>
      </c>
      <c r="E3667" s="196">
        <f t="shared" si="285"/>
        <v>45193.5</v>
      </c>
      <c r="F3667" s="272">
        <v>45205</v>
      </c>
      <c r="G3667" s="272">
        <v>45229</v>
      </c>
      <c r="H3667" s="12" t="s">
        <v>158</v>
      </c>
      <c r="I3667" s="234">
        <v>464.77</v>
      </c>
      <c r="J3667" s="272">
        <v>47426</v>
      </c>
      <c r="K3667" s="17">
        <f t="shared" si="287"/>
        <v>36</v>
      </c>
      <c r="L3667" s="283">
        <f t="shared" si="288"/>
        <v>1.1202493179562431E-5</v>
      </c>
      <c r="M3667" s="22">
        <f t="shared" si="289"/>
        <v>4.0328975446424751E-4</v>
      </c>
    </row>
    <row r="3668" spans="1:13">
      <c r="A3668" s="16">
        <f t="shared" si="286"/>
        <v>3661</v>
      </c>
      <c r="B3668" s="12" t="s">
        <v>403</v>
      </c>
      <c r="C3668" s="272">
        <v>45187</v>
      </c>
      <c r="D3668" s="272">
        <v>45200</v>
      </c>
      <c r="E3668" s="196">
        <f t="shared" si="285"/>
        <v>45193.5</v>
      </c>
      <c r="F3668" s="272">
        <v>45205</v>
      </c>
      <c r="G3668" s="272">
        <v>45205</v>
      </c>
      <c r="H3668" s="12" t="s">
        <v>159</v>
      </c>
      <c r="I3668" s="234">
        <v>68431.579999999958</v>
      </c>
      <c r="J3668" s="272">
        <v>47427</v>
      </c>
      <c r="K3668" s="17">
        <f t="shared" si="287"/>
        <v>12</v>
      </c>
      <c r="L3668" s="283">
        <f t="shared" si="288"/>
        <v>1.6494272612618721E-3</v>
      </c>
      <c r="M3668" s="22">
        <f t="shared" si="289"/>
        <v>1.9793127135142467E-2</v>
      </c>
    </row>
    <row r="3669" spans="1:13">
      <c r="A3669" s="16">
        <f t="shared" si="286"/>
        <v>3662</v>
      </c>
      <c r="B3669" s="12" t="s">
        <v>403</v>
      </c>
      <c r="C3669" s="272">
        <v>45187</v>
      </c>
      <c r="D3669" s="272">
        <v>45200</v>
      </c>
      <c r="E3669" s="196">
        <f t="shared" si="285"/>
        <v>45193.5</v>
      </c>
      <c r="F3669" s="272">
        <v>45205</v>
      </c>
      <c r="G3669" s="272">
        <v>45205</v>
      </c>
      <c r="H3669" s="12" t="s">
        <v>160</v>
      </c>
      <c r="I3669" s="234">
        <v>68432.009999999951</v>
      </c>
      <c r="J3669" s="272">
        <v>47428</v>
      </c>
      <c r="K3669" s="17">
        <f t="shared" si="287"/>
        <v>12</v>
      </c>
      <c r="L3669" s="283">
        <f t="shared" si="288"/>
        <v>1.6494376256831283E-3</v>
      </c>
      <c r="M3669" s="22">
        <f t="shared" si="289"/>
        <v>1.9793251508197537E-2</v>
      </c>
    </row>
    <row r="3670" spans="1:13">
      <c r="A3670" s="16">
        <f t="shared" si="286"/>
        <v>3663</v>
      </c>
      <c r="B3670" s="12" t="s">
        <v>403</v>
      </c>
      <c r="C3670" s="272">
        <v>45187</v>
      </c>
      <c r="D3670" s="272">
        <v>45200</v>
      </c>
      <c r="E3670" s="196">
        <f t="shared" si="285"/>
        <v>45193.5</v>
      </c>
      <c r="F3670" s="272">
        <v>45205</v>
      </c>
      <c r="G3670" s="272">
        <v>45205</v>
      </c>
      <c r="H3670" s="12" t="s">
        <v>161</v>
      </c>
      <c r="I3670" s="234">
        <v>292603.06000000046</v>
      </c>
      <c r="J3670" s="272">
        <v>47429</v>
      </c>
      <c r="K3670" s="17">
        <f t="shared" si="287"/>
        <v>12</v>
      </c>
      <c r="L3670" s="283">
        <f t="shared" si="288"/>
        <v>7.0527008713322757E-3</v>
      </c>
      <c r="M3670" s="22">
        <f t="shared" si="289"/>
        <v>8.4632410455987309E-2</v>
      </c>
    </row>
    <row r="3671" spans="1:13">
      <c r="A3671" s="16">
        <f t="shared" si="286"/>
        <v>3664</v>
      </c>
      <c r="B3671" s="12" t="s">
        <v>403</v>
      </c>
      <c r="C3671" s="272">
        <v>45187</v>
      </c>
      <c r="D3671" s="272">
        <v>45200</v>
      </c>
      <c r="E3671" s="196">
        <f t="shared" si="285"/>
        <v>45193.5</v>
      </c>
      <c r="F3671" s="272">
        <v>45205</v>
      </c>
      <c r="G3671" s="272">
        <v>45205</v>
      </c>
      <c r="H3671" s="12" t="s">
        <v>162</v>
      </c>
      <c r="I3671" s="234">
        <v>292604.92000000045</v>
      </c>
      <c r="J3671" s="272">
        <v>47430</v>
      </c>
      <c r="K3671" s="17">
        <f t="shared" si="287"/>
        <v>12</v>
      </c>
      <c r="L3671" s="283">
        <f t="shared" si="288"/>
        <v>7.0527457034800347E-3</v>
      </c>
      <c r="M3671" s="22">
        <f t="shared" si="289"/>
        <v>8.4632948441760419E-2</v>
      </c>
    </row>
    <row r="3672" spans="1:13">
      <c r="A3672" s="16">
        <f t="shared" si="286"/>
        <v>3665</v>
      </c>
      <c r="B3672" s="12" t="s">
        <v>403</v>
      </c>
      <c r="C3672" s="272">
        <v>45187</v>
      </c>
      <c r="D3672" s="272">
        <v>45200</v>
      </c>
      <c r="E3672" s="196">
        <f t="shared" si="285"/>
        <v>45193.5</v>
      </c>
      <c r="F3672" s="272">
        <v>45205</v>
      </c>
      <c r="G3672" s="272">
        <v>45205</v>
      </c>
      <c r="H3672" s="12" t="s">
        <v>163</v>
      </c>
      <c r="I3672" s="234">
        <v>448327.48999999987</v>
      </c>
      <c r="J3672" s="272">
        <v>47431</v>
      </c>
      <c r="K3672" s="17">
        <f t="shared" si="287"/>
        <v>12</v>
      </c>
      <c r="L3672" s="283">
        <f t="shared" si="288"/>
        <v>1.0806174342008611E-2</v>
      </c>
      <c r="M3672" s="22">
        <f t="shared" si="289"/>
        <v>0.12967409210410333</v>
      </c>
    </row>
    <row r="3673" spans="1:13">
      <c r="A3673" s="16">
        <f t="shared" si="286"/>
        <v>3666</v>
      </c>
      <c r="B3673" s="12" t="s">
        <v>404</v>
      </c>
      <c r="C3673" s="272">
        <v>45186</v>
      </c>
      <c r="D3673" s="272">
        <v>45199</v>
      </c>
      <c r="E3673" s="196">
        <f t="shared" si="285"/>
        <v>45192.5</v>
      </c>
      <c r="F3673" s="272">
        <v>45205</v>
      </c>
      <c r="G3673" s="272">
        <v>45229</v>
      </c>
      <c r="H3673" s="12" t="s">
        <v>158</v>
      </c>
      <c r="I3673" s="234">
        <v>33.809999999999995</v>
      </c>
      <c r="J3673" s="272">
        <v>47432</v>
      </c>
      <c r="K3673" s="17">
        <f t="shared" si="287"/>
        <v>37</v>
      </c>
      <c r="L3673" s="283">
        <f t="shared" si="288"/>
        <v>8.149327503948312E-7</v>
      </c>
      <c r="M3673" s="22">
        <f t="shared" si="289"/>
        <v>3.0152511764608754E-5</v>
      </c>
    </row>
    <row r="3674" spans="1:13">
      <c r="A3674" s="16">
        <f t="shared" si="286"/>
        <v>3667</v>
      </c>
      <c r="B3674" s="12" t="s">
        <v>404</v>
      </c>
      <c r="C3674" s="272">
        <v>45186</v>
      </c>
      <c r="D3674" s="272">
        <v>45199</v>
      </c>
      <c r="E3674" s="196">
        <f t="shared" si="285"/>
        <v>45192.5</v>
      </c>
      <c r="F3674" s="272">
        <v>45205</v>
      </c>
      <c r="G3674" s="272">
        <v>45205</v>
      </c>
      <c r="H3674" s="12" t="s">
        <v>159</v>
      </c>
      <c r="I3674" s="234">
        <v>5813.8899999999976</v>
      </c>
      <c r="J3674" s="272">
        <v>47433</v>
      </c>
      <c r="K3674" s="17">
        <f t="shared" si="287"/>
        <v>13</v>
      </c>
      <c r="L3674" s="283">
        <f t="shared" si="288"/>
        <v>1.4013396534140799E-4</v>
      </c>
      <c r="M3674" s="22">
        <f t="shared" si="289"/>
        <v>1.8217415494383039E-3</v>
      </c>
    </row>
    <row r="3675" spans="1:13">
      <c r="A3675" s="16">
        <f t="shared" si="286"/>
        <v>3668</v>
      </c>
      <c r="B3675" s="12" t="s">
        <v>404</v>
      </c>
      <c r="C3675" s="272">
        <v>45186</v>
      </c>
      <c r="D3675" s="272">
        <v>45199</v>
      </c>
      <c r="E3675" s="196">
        <f t="shared" si="285"/>
        <v>45192.5</v>
      </c>
      <c r="F3675" s="272">
        <v>45205</v>
      </c>
      <c r="G3675" s="272">
        <v>45205</v>
      </c>
      <c r="H3675" s="12" t="s">
        <v>160</v>
      </c>
      <c r="I3675" s="234">
        <v>5813.8899999999976</v>
      </c>
      <c r="J3675" s="272">
        <v>47434</v>
      </c>
      <c r="K3675" s="17">
        <f t="shared" si="287"/>
        <v>13</v>
      </c>
      <c r="L3675" s="283">
        <f t="shared" si="288"/>
        <v>1.4013396534140799E-4</v>
      </c>
      <c r="M3675" s="22">
        <f t="shared" si="289"/>
        <v>1.8217415494383039E-3</v>
      </c>
    </row>
    <row r="3676" spans="1:13">
      <c r="A3676" s="16">
        <f t="shared" si="286"/>
        <v>3669</v>
      </c>
      <c r="B3676" s="12" t="s">
        <v>404</v>
      </c>
      <c r="C3676" s="272">
        <v>45186</v>
      </c>
      <c r="D3676" s="272">
        <v>45199</v>
      </c>
      <c r="E3676" s="196">
        <f t="shared" si="285"/>
        <v>45192.5</v>
      </c>
      <c r="F3676" s="272">
        <v>45205</v>
      </c>
      <c r="G3676" s="272">
        <v>45205</v>
      </c>
      <c r="H3676" s="12" t="s">
        <v>161</v>
      </c>
      <c r="I3676" s="234">
        <v>24859.459999999995</v>
      </c>
      <c r="J3676" s="272">
        <v>47435</v>
      </c>
      <c r="K3676" s="17">
        <f t="shared" si="287"/>
        <v>13</v>
      </c>
      <c r="L3676" s="283">
        <f t="shared" si="288"/>
        <v>5.9919515265099944E-4</v>
      </c>
      <c r="M3676" s="22">
        <f t="shared" si="289"/>
        <v>7.7895369844629926E-3</v>
      </c>
    </row>
    <row r="3677" spans="1:13">
      <c r="A3677" s="16">
        <f t="shared" si="286"/>
        <v>3670</v>
      </c>
      <c r="B3677" s="12" t="s">
        <v>404</v>
      </c>
      <c r="C3677" s="272">
        <v>45186</v>
      </c>
      <c r="D3677" s="272">
        <v>45199</v>
      </c>
      <c r="E3677" s="196">
        <f t="shared" si="285"/>
        <v>45192.5</v>
      </c>
      <c r="F3677" s="272">
        <v>45205</v>
      </c>
      <c r="G3677" s="272">
        <v>45205</v>
      </c>
      <c r="H3677" s="12" t="s">
        <v>162</v>
      </c>
      <c r="I3677" s="234">
        <v>24859.459999999995</v>
      </c>
      <c r="J3677" s="272">
        <v>47436</v>
      </c>
      <c r="K3677" s="17">
        <f t="shared" si="287"/>
        <v>13</v>
      </c>
      <c r="L3677" s="283">
        <f t="shared" si="288"/>
        <v>5.9919515265099944E-4</v>
      </c>
      <c r="M3677" s="22">
        <f t="shared" si="289"/>
        <v>7.7895369844629926E-3</v>
      </c>
    </row>
    <row r="3678" spans="1:13">
      <c r="A3678" s="16">
        <f t="shared" si="286"/>
        <v>3671</v>
      </c>
      <c r="B3678" s="12" t="s">
        <v>404</v>
      </c>
      <c r="C3678" s="272">
        <v>45186</v>
      </c>
      <c r="D3678" s="272">
        <v>45199</v>
      </c>
      <c r="E3678" s="196">
        <f t="shared" si="285"/>
        <v>45192.5</v>
      </c>
      <c r="F3678" s="272">
        <v>45205</v>
      </c>
      <c r="G3678" s="272">
        <v>45205</v>
      </c>
      <c r="H3678" s="12" t="s">
        <v>163</v>
      </c>
      <c r="I3678" s="234">
        <v>38160.580000000016</v>
      </c>
      <c r="J3678" s="272">
        <v>47437</v>
      </c>
      <c r="K3678" s="17">
        <f t="shared" si="287"/>
        <v>13</v>
      </c>
      <c r="L3678" s="283">
        <f t="shared" si="288"/>
        <v>9.197961081355222E-4</v>
      </c>
      <c r="M3678" s="22">
        <f t="shared" si="289"/>
        <v>1.1957349405761788E-2</v>
      </c>
    </row>
    <row r="3679" spans="1:13">
      <c r="A3679" s="16">
        <f t="shared" si="286"/>
        <v>3672</v>
      </c>
      <c r="B3679" s="12" t="s">
        <v>403</v>
      </c>
      <c r="C3679" s="272">
        <v>45187</v>
      </c>
      <c r="D3679" s="272">
        <v>45200</v>
      </c>
      <c r="E3679" s="196">
        <f t="shared" si="285"/>
        <v>45193.5</v>
      </c>
      <c r="F3679" s="272">
        <v>45205</v>
      </c>
      <c r="G3679" s="272">
        <v>45321</v>
      </c>
      <c r="H3679" s="12" t="s">
        <v>152</v>
      </c>
      <c r="I3679" s="234">
        <v>50.39</v>
      </c>
      <c r="J3679" s="272">
        <v>47438</v>
      </c>
      <c r="K3679" s="17">
        <f t="shared" si="287"/>
        <v>128</v>
      </c>
      <c r="L3679" s="283">
        <f t="shared" si="288"/>
        <v>1.2145655513870321E-6</v>
      </c>
      <c r="M3679" s="22">
        <f t="shared" si="289"/>
        <v>1.5546439057754011E-4</v>
      </c>
    </row>
    <row r="3680" spans="1:13">
      <c r="A3680" s="16">
        <f t="shared" si="286"/>
        <v>3673</v>
      </c>
      <c r="B3680" s="12" t="s">
        <v>403</v>
      </c>
      <c r="C3680" s="272">
        <v>45187</v>
      </c>
      <c r="D3680" s="272">
        <v>45200</v>
      </c>
      <c r="E3680" s="196">
        <f t="shared" si="285"/>
        <v>45193.5</v>
      </c>
      <c r="F3680" s="272">
        <v>45205</v>
      </c>
      <c r="G3680" s="272">
        <v>45321</v>
      </c>
      <c r="H3680" s="12" t="s">
        <v>165</v>
      </c>
      <c r="I3680" s="234">
        <v>10.209999999999999</v>
      </c>
      <c r="J3680" s="272">
        <v>47439</v>
      </c>
      <c r="K3680" s="17">
        <f t="shared" si="287"/>
        <v>128</v>
      </c>
      <c r="L3680" s="283">
        <f t="shared" si="288"/>
        <v>2.4609474656998601E-7</v>
      </c>
      <c r="M3680" s="22">
        <f t="shared" si="289"/>
        <v>3.1500127560958209E-5</v>
      </c>
    </row>
    <row r="3681" spans="1:13">
      <c r="A3681" s="16">
        <f t="shared" si="286"/>
        <v>3674</v>
      </c>
      <c r="B3681" s="12" t="s">
        <v>404</v>
      </c>
      <c r="C3681" s="272">
        <v>45186</v>
      </c>
      <c r="D3681" s="272">
        <v>45199</v>
      </c>
      <c r="E3681" s="196">
        <f t="shared" si="285"/>
        <v>45192.5</v>
      </c>
      <c r="F3681" s="272">
        <v>45205</v>
      </c>
      <c r="G3681" s="272">
        <v>45247</v>
      </c>
      <c r="H3681" s="12" t="s">
        <v>157</v>
      </c>
      <c r="I3681" s="234">
        <v>86.76</v>
      </c>
      <c r="J3681" s="272">
        <v>47440</v>
      </c>
      <c r="K3681" s="17">
        <f t="shared" si="287"/>
        <v>55</v>
      </c>
      <c r="L3681" s="283">
        <f t="shared" si="288"/>
        <v>2.091202763213711E-6</v>
      </c>
      <c r="M3681" s="22">
        <f t="shared" si="289"/>
        <v>1.1501615197675411E-4</v>
      </c>
    </row>
    <row r="3682" spans="1:13">
      <c r="A3682" s="16">
        <f t="shared" si="286"/>
        <v>3675</v>
      </c>
      <c r="B3682" s="12" t="s">
        <v>403</v>
      </c>
      <c r="C3682" s="272">
        <v>45187</v>
      </c>
      <c r="D3682" s="272">
        <v>45200</v>
      </c>
      <c r="E3682" s="196">
        <f t="shared" si="285"/>
        <v>45193.5</v>
      </c>
      <c r="F3682" s="272">
        <v>45205</v>
      </c>
      <c r="G3682" s="272">
        <v>45321</v>
      </c>
      <c r="H3682" s="12" t="s">
        <v>152</v>
      </c>
      <c r="I3682" s="234">
        <v>1.29</v>
      </c>
      <c r="J3682" s="272">
        <v>47441</v>
      </c>
      <c r="K3682" s="17">
        <f t="shared" si="287"/>
        <v>128</v>
      </c>
      <c r="L3682" s="283">
        <f t="shared" si="288"/>
        <v>3.1093263768391967E-8</v>
      </c>
      <c r="M3682" s="22">
        <f t="shared" si="289"/>
        <v>3.9799377623541718E-6</v>
      </c>
    </row>
    <row r="3683" spans="1:13">
      <c r="A3683" s="16">
        <f t="shared" si="286"/>
        <v>3676</v>
      </c>
      <c r="B3683" s="12" t="s">
        <v>403</v>
      </c>
      <c r="C3683" s="272">
        <v>45187</v>
      </c>
      <c r="D3683" s="272">
        <v>45200</v>
      </c>
      <c r="E3683" s="196">
        <f t="shared" si="285"/>
        <v>45193.5</v>
      </c>
      <c r="F3683" s="272">
        <v>45205</v>
      </c>
      <c r="G3683" s="272">
        <v>45321</v>
      </c>
      <c r="H3683" s="12" t="s">
        <v>156</v>
      </c>
      <c r="I3683" s="234">
        <v>40.799999999999997</v>
      </c>
      <c r="J3683" s="272">
        <v>47442</v>
      </c>
      <c r="K3683" s="17">
        <f t="shared" si="287"/>
        <v>128</v>
      </c>
      <c r="L3683" s="283">
        <f t="shared" si="288"/>
        <v>9.8341485407007151E-7</v>
      </c>
      <c r="M3683" s="22">
        <f t="shared" si="289"/>
        <v>1.2587710132096915E-4</v>
      </c>
    </row>
    <row r="3684" spans="1:13">
      <c r="A3684" s="16">
        <f t="shared" si="286"/>
        <v>3677</v>
      </c>
      <c r="B3684" s="12" t="s">
        <v>403</v>
      </c>
      <c r="C3684" s="272">
        <v>45187</v>
      </c>
      <c r="D3684" s="272">
        <v>45200</v>
      </c>
      <c r="E3684" s="196">
        <f t="shared" si="285"/>
        <v>45193.5</v>
      </c>
      <c r="F3684" s="272">
        <v>45205</v>
      </c>
      <c r="G3684" s="272">
        <v>45321</v>
      </c>
      <c r="H3684" s="12" t="s">
        <v>152</v>
      </c>
      <c r="I3684" s="234">
        <v>1.17</v>
      </c>
      <c r="J3684" s="272">
        <v>47443</v>
      </c>
      <c r="K3684" s="17">
        <f t="shared" si="287"/>
        <v>128</v>
      </c>
      <c r="L3684" s="283">
        <f t="shared" si="288"/>
        <v>2.8200867138774109E-8</v>
      </c>
      <c r="M3684" s="22">
        <f t="shared" si="289"/>
        <v>3.6097109937630859E-6</v>
      </c>
    </row>
    <row r="3685" spans="1:13">
      <c r="A3685" s="16">
        <f t="shared" si="286"/>
        <v>3678</v>
      </c>
      <c r="B3685" s="12" t="s">
        <v>403</v>
      </c>
      <c r="C3685" s="272">
        <v>45187</v>
      </c>
      <c r="D3685" s="272">
        <v>45200</v>
      </c>
      <c r="E3685" s="196">
        <f t="shared" ref="E3685:E3748" si="290">AVERAGE(C3685:D3685)</f>
        <v>45193.5</v>
      </c>
      <c r="F3685" s="272">
        <v>45205</v>
      </c>
      <c r="G3685" s="272">
        <v>45321</v>
      </c>
      <c r="H3685" s="12" t="s">
        <v>152</v>
      </c>
      <c r="I3685" s="234">
        <v>26.15</v>
      </c>
      <c r="J3685" s="272">
        <v>47444</v>
      </c>
      <c r="K3685" s="17">
        <f t="shared" si="287"/>
        <v>128</v>
      </c>
      <c r="L3685" s="283">
        <f t="shared" si="288"/>
        <v>6.3030143220422476E-7</v>
      </c>
      <c r="M3685" s="22">
        <f t="shared" si="289"/>
        <v>8.0678583322140769E-5</v>
      </c>
    </row>
    <row r="3686" spans="1:13">
      <c r="A3686" s="16">
        <f t="shared" si="286"/>
        <v>3679</v>
      </c>
      <c r="B3686" s="12" t="s">
        <v>403</v>
      </c>
      <c r="C3686" s="272">
        <v>45187</v>
      </c>
      <c r="D3686" s="272">
        <v>45200</v>
      </c>
      <c r="E3686" s="196">
        <f t="shared" si="290"/>
        <v>45193.5</v>
      </c>
      <c r="F3686" s="272">
        <v>45205</v>
      </c>
      <c r="G3686" s="272">
        <v>45321</v>
      </c>
      <c r="H3686" s="12" t="s">
        <v>152</v>
      </c>
      <c r="I3686" s="234">
        <v>0.46</v>
      </c>
      <c r="J3686" s="272">
        <v>47445</v>
      </c>
      <c r="K3686" s="17">
        <f t="shared" si="287"/>
        <v>128</v>
      </c>
      <c r="L3686" s="283">
        <f t="shared" si="288"/>
        <v>1.1087520413535121E-8</v>
      </c>
      <c r="M3686" s="22">
        <f t="shared" si="289"/>
        <v>1.4192026129324954E-6</v>
      </c>
    </row>
    <row r="3687" spans="1:13">
      <c r="A3687" s="16">
        <f t="shared" si="286"/>
        <v>3680</v>
      </c>
      <c r="B3687" s="12" t="s">
        <v>403</v>
      </c>
      <c r="C3687" s="272">
        <v>45187</v>
      </c>
      <c r="D3687" s="272">
        <v>45200</v>
      </c>
      <c r="E3687" s="196">
        <f t="shared" si="290"/>
        <v>45193.5</v>
      </c>
      <c r="F3687" s="272">
        <v>45205</v>
      </c>
      <c r="G3687" s="272">
        <v>45247</v>
      </c>
      <c r="H3687" s="12" t="s">
        <v>157</v>
      </c>
      <c r="I3687" s="234">
        <v>223.55</v>
      </c>
      <c r="J3687" s="272">
        <v>47446</v>
      </c>
      <c r="K3687" s="17">
        <f t="shared" si="287"/>
        <v>54</v>
      </c>
      <c r="L3687" s="283">
        <f t="shared" si="288"/>
        <v>5.3882938879256004E-6</v>
      </c>
      <c r="M3687" s="22">
        <f t="shared" si="289"/>
        <v>2.9096786994798241E-4</v>
      </c>
    </row>
    <row r="3688" spans="1:13">
      <c r="A3688" s="16">
        <f t="shared" si="286"/>
        <v>3681</v>
      </c>
      <c r="B3688" s="12" t="s">
        <v>403</v>
      </c>
      <c r="C3688" s="272">
        <v>45187</v>
      </c>
      <c r="D3688" s="272">
        <v>45200</v>
      </c>
      <c r="E3688" s="196">
        <f t="shared" si="290"/>
        <v>45193.5</v>
      </c>
      <c r="F3688" s="272">
        <v>45205</v>
      </c>
      <c r="G3688" s="272">
        <v>45321</v>
      </c>
      <c r="H3688" s="12" t="s">
        <v>152</v>
      </c>
      <c r="I3688" s="234">
        <v>110.7</v>
      </c>
      <c r="J3688" s="272">
        <v>47447</v>
      </c>
      <c r="K3688" s="17">
        <f t="shared" si="287"/>
        <v>128</v>
      </c>
      <c r="L3688" s="283">
        <f t="shared" si="288"/>
        <v>2.6682358908224737E-6</v>
      </c>
      <c r="M3688" s="22">
        <f t="shared" si="289"/>
        <v>3.4153419402527664E-4</v>
      </c>
    </row>
    <row r="3689" spans="1:13">
      <c r="A3689" s="16">
        <f t="shared" si="286"/>
        <v>3682</v>
      </c>
      <c r="B3689" s="12" t="s">
        <v>403</v>
      </c>
      <c r="C3689" s="272">
        <v>45187</v>
      </c>
      <c r="D3689" s="272">
        <v>45200</v>
      </c>
      <c r="E3689" s="196">
        <f t="shared" si="290"/>
        <v>45193.5</v>
      </c>
      <c r="F3689" s="272">
        <v>45205</v>
      </c>
      <c r="G3689" s="272">
        <v>45321</v>
      </c>
      <c r="H3689" s="12" t="s">
        <v>152</v>
      </c>
      <c r="I3689" s="234">
        <v>1.26</v>
      </c>
      <c r="J3689" s="272">
        <v>47448</v>
      </c>
      <c r="K3689" s="17">
        <f t="shared" si="287"/>
        <v>128</v>
      </c>
      <c r="L3689" s="283">
        <f t="shared" si="288"/>
        <v>3.0370164610987502E-8</v>
      </c>
      <c r="M3689" s="22">
        <f t="shared" si="289"/>
        <v>3.8873810702064003E-6</v>
      </c>
    </row>
    <row r="3690" spans="1:13">
      <c r="A3690" s="16">
        <f t="shared" si="286"/>
        <v>3683</v>
      </c>
      <c r="B3690" s="12" t="s">
        <v>403</v>
      </c>
      <c r="C3690" s="272">
        <v>45187</v>
      </c>
      <c r="D3690" s="272">
        <v>45200</v>
      </c>
      <c r="E3690" s="196">
        <f t="shared" si="290"/>
        <v>45193.5</v>
      </c>
      <c r="F3690" s="272">
        <v>45205</v>
      </c>
      <c r="G3690" s="272">
        <v>45247</v>
      </c>
      <c r="H3690" s="12" t="s">
        <v>154</v>
      </c>
      <c r="I3690" s="234">
        <v>23.32</v>
      </c>
      <c r="J3690" s="272">
        <v>47449</v>
      </c>
      <c r="K3690" s="17">
        <f t="shared" si="287"/>
        <v>54</v>
      </c>
      <c r="L3690" s="283">
        <f t="shared" si="288"/>
        <v>5.6208907835573697E-7</v>
      </c>
      <c r="M3690" s="22">
        <f t="shared" si="289"/>
        <v>3.0352810231209795E-5</v>
      </c>
    </row>
    <row r="3691" spans="1:13">
      <c r="A3691" s="16">
        <f t="shared" si="286"/>
        <v>3684</v>
      </c>
      <c r="B3691" s="12" t="s">
        <v>404</v>
      </c>
      <c r="C3691" s="272">
        <v>45186</v>
      </c>
      <c r="D3691" s="272">
        <v>45199</v>
      </c>
      <c r="E3691" s="196">
        <f t="shared" si="290"/>
        <v>45192.5</v>
      </c>
      <c r="F3691" s="272">
        <v>45205</v>
      </c>
      <c r="G3691" s="272">
        <v>45247</v>
      </c>
      <c r="H3691" s="12" t="s">
        <v>154</v>
      </c>
      <c r="I3691" s="234">
        <v>68.31</v>
      </c>
      <c r="J3691" s="272">
        <v>47450</v>
      </c>
      <c r="K3691" s="17">
        <f t="shared" si="287"/>
        <v>55</v>
      </c>
      <c r="L3691" s="283">
        <f t="shared" si="288"/>
        <v>1.6464967814099655E-6</v>
      </c>
      <c r="M3691" s="22">
        <f t="shared" si="289"/>
        <v>9.0557322977548102E-5</v>
      </c>
    </row>
    <row r="3692" spans="1:13">
      <c r="A3692" s="16">
        <f t="shared" si="286"/>
        <v>3685</v>
      </c>
      <c r="B3692" s="12" t="s">
        <v>404</v>
      </c>
      <c r="C3692" s="272">
        <v>45186</v>
      </c>
      <c r="D3692" s="272">
        <v>45199</v>
      </c>
      <c r="E3692" s="196">
        <f t="shared" si="290"/>
        <v>45192.5</v>
      </c>
      <c r="F3692" s="272">
        <v>45205</v>
      </c>
      <c r="G3692" s="272">
        <v>45247</v>
      </c>
      <c r="H3692" s="12" t="s">
        <v>157</v>
      </c>
      <c r="I3692" s="234">
        <v>69.709999999999994</v>
      </c>
      <c r="J3692" s="272">
        <v>47451</v>
      </c>
      <c r="K3692" s="17">
        <f t="shared" si="287"/>
        <v>55</v>
      </c>
      <c r="L3692" s="283">
        <f t="shared" si="288"/>
        <v>1.6802414087555069E-6</v>
      </c>
      <c r="M3692" s="22">
        <f t="shared" si="289"/>
        <v>9.2413277481552883E-5</v>
      </c>
    </row>
    <row r="3693" spans="1:13">
      <c r="A3693" s="16">
        <f t="shared" si="286"/>
        <v>3686</v>
      </c>
      <c r="B3693" s="12" t="s">
        <v>403</v>
      </c>
      <c r="C3693" s="272">
        <v>45187</v>
      </c>
      <c r="D3693" s="272">
        <v>45200</v>
      </c>
      <c r="E3693" s="196">
        <f t="shared" si="290"/>
        <v>45193.5</v>
      </c>
      <c r="F3693" s="272">
        <v>45205</v>
      </c>
      <c r="G3693" s="272">
        <v>45216</v>
      </c>
      <c r="H3693" s="12" t="s">
        <v>152</v>
      </c>
      <c r="I3693" s="234">
        <v>1.1599999999999999</v>
      </c>
      <c r="J3693" s="272">
        <v>47452</v>
      </c>
      <c r="K3693" s="17">
        <f t="shared" si="287"/>
        <v>23</v>
      </c>
      <c r="L3693" s="283">
        <f t="shared" si="288"/>
        <v>2.7959834086305954E-8</v>
      </c>
      <c r="M3693" s="22">
        <f t="shared" si="289"/>
        <v>6.4307618398503699E-7</v>
      </c>
    </row>
    <row r="3694" spans="1:13">
      <c r="A3694" s="16">
        <f t="shared" si="286"/>
        <v>3687</v>
      </c>
      <c r="B3694" s="12" t="s">
        <v>403</v>
      </c>
      <c r="C3694" s="272">
        <v>45187</v>
      </c>
      <c r="D3694" s="272">
        <v>45200</v>
      </c>
      <c r="E3694" s="196">
        <f t="shared" si="290"/>
        <v>45193.5</v>
      </c>
      <c r="F3694" s="272">
        <v>45205</v>
      </c>
      <c r="G3694" s="272">
        <v>45244</v>
      </c>
      <c r="H3694" s="12" t="s">
        <v>153</v>
      </c>
      <c r="I3694" s="234">
        <v>22.83</v>
      </c>
      <c r="J3694" s="272">
        <v>47453</v>
      </c>
      <c r="K3694" s="17">
        <f t="shared" si="287"/>
        <v>51</v>
      </c>
      <c r="L3694" s="283">
        <f t="shared" si="288"/>
        <v>5.5027845878479735E-7</v>
      </c>
      <c r="M3694" s="22">
        <f t="shared" si="289"/>
        <v>2.8064201398024666E-5</v>
      </c>
    </row>
    <row r="3695" spans="1:13">
      <c r="A3695" s="16">
        <f t="shared" si="286"/>
        <v>3688</v>
      </c>
      <c r="B3695" s="12" t="s">
        <v>404</v>
      </c>
      <c r="C3695" s="272">
        <v>45186</v>
      </c>
      <c r="D3695" s="272">
        <v>45199</v>
      </c>
      <c r="E3695" s="196">
        <f t="shared" si="290"/>
        <v>45192.5</v>
      </c>
      <c r="F3695" s="272">
        <v>45205</v>
      </c>
      <c r="G3695" s="272">
        <v>45247</v>
      </c>
      <c r="H3695" s="12" t="s">
        <v>157</v>
      </c>
      <c r="I3695" s="234">
        <v>78.88</v>
      </c>
      <c r="J3695" s="272">
        <v>47454</v>
      </c>
      <c r="K3695" s="17">
        <f t="shared" si="287"/>
        <v>55</v>
      </c>
      <c r="L3695" s="283">
        <f t="shared" si="288"/>
        <v>1.9012687178688049E-6</v>
      </c>
      <c r="M3695" s="22">
        <f t="shared" si="289"/>
        <v>1.0456977948278428E-4</v>
      </c>
    </row>
    <row r="3696" spans="1:13">
      <c r="A3696" s="16">
        <f t="shared" si="286"/>
        <v>3689</v>
      </c>
      <c r="B3696" s="12" t="s">
        <v>403</v>
      </c>
      <c r="C3696" s="272">
        <v>45187</v>
      </c>
      <c r="D3696" s="272">
        <v>45200</v>
      </c>
      <c r="E3696" s="196">
        <f t="shared" si="290"/>
        <v>45193.5</v>
      </c>
      <c r="F3696" s="272">
        <v>45205</v>
      </c>
      <c r="G3696" s="272">
        <v>45247</v>
      </c>
      <c r="H3696" s="12" t="s">
        <v>157</v>
      </c>
      <c r="I3696" s="234">
        <v>33.479999999999997</v>
      </c>
      <c r="J3696" s="272">
        <v>47455</v>
      </c>
      <c r="K3696" s="17">
        <f t="shared" si="287"/>
        <v>54</v>
      </c>
      <c r="L3696" s="283">
        <f t="shared" si="288"/>
        <v>8.0697865966338217E-7</v>
      </c>
      <c r="M3696" s="22">
        <f t="shared" si="289"/>
        <v>4.3576847621822636E-5</v>
      </c>
    </row>
    <row r="3697" spans="1:13">
      <c r="A3697" s="16">
        <f t="shared" si="286"/>
        <v>3690</v>
      </c>
      <c r="B3697" s="12" t="s">
        <v>404</v>
      </c>
      <c r="C3697" s="272">
        <v>45186</v>
      </c>
      <c r="D3697" s="272">
        <v>45199</v>
      </c>
      <c r="E3697" s="196">
        <f t="shared" si="290"/>
        <v>45192.5</v>
      </c>
      <c r="F3697" s="272">
        <v>45205</v>
      </c>
      <c r="G3697" s="272">
        <v>45247</v>
      </c>
      <c r="H3697" s="12" t="s">
        <v>157</v>
      </c>
      <c r="I3697" s="234">
        <v>135.52000000000001</v>
      </c>
      <c r="J3697" s="272">
        <v>47456</v>
      </c>
      <c r="K3697" s="17">
        <f t="shared" si="287"/>
        <v>55</v>
      </c>
      <c r="L3697" s="283">
        <f t="shared" si="288"/>
        <v>3.2664799270484339E-6</v>
      </c>
      <c r="M3697" s="22">
        <f t="shared" si="289"/>
        <v>1.7965639598766387E-4</v>
      </c>
    </row>
    <row r="3698" spans="1:13">
      <c r="A3698" s="16">
        <f t="shared" si="286"/>
        <v>3691</v>
      </c>
      <c r="B3698" s="12" t="s">
        <v>403</v>
      </c>
      <c r="C3698" s="272">
        <v>45187</v>
      </c>
      <c r="D3698" s="272">
        <v>45200</v>
      </c>
      <c r="E3698" s="196">
        <f t="shared" si="290"/>
        <v>45193.5</v>
      </c>
      <c r="F3698" s="272">
        <v>45205</v>
      </c>
      <c r="G3698" s="272">
        <v>45216</v>
      </c>
      <c r="H3698" s="12" t="s">
        <v>152</v>
      </c>
      <c r="I3698" s="234">
        <v>0.6</v>
      </c>
      <c r="J3698" s="272">
        <v>47457</v>
      </c>
      <c r="K3698" s="17">
        <f t="shared" si="287"/>
        <v>23</v>
      </c>
      <c r="L3698" s="283">
        <f t="shared" si="288"/>
        <v>1.4461983148089287E-8</v>
      </c>
      <c r="M3698" s="22">
        <f t="shared" si="289"/>
        <v>3.3262561240605362E-7</v>
      </c>
    </row>
    <row r="3699" spans="1:13">
      <c r="A3699" s="16">
        <f t="shared" si="286"/>
        <v>3692</v>
      </c>
      <c r="B3699" s="12" t="s">
        <v>403</v>
      </c>
      <c r="C3699" s="272">
        <v>45187</v>
      </c>
      <c r="D3699" s="272">
        <v>45200</v>
      </c>
      <c r="E3699" s="196">
        <f t="shared" si="290"/>
        <v>45193.5</v>
      </c>
      <c r="F3699" s="272">
        <v>45205</v>
      </c>
      <c r="G3699" s="272">
        <v>45247</v>
      </c>
      <c r="H3699" s="12" t="s">
        <v>157</v>
      </c>
      <c r="I3699" s="234">
        <v>44.260000000000005</v>
      </c>
      <c r="J3699" s="272">
        <v>47458</v>
      </c>
      <c r="K3699" s="17">
        <f t="shared" si="287"/>
        <v>54</v>
      </c>
      <c r="L3699" s="283">
        <f t="shared" si="288"/>
        <v>1.0668122902240531E-6</v>
      </c>
      <c r="M3699" s="22">
        <f t="shared" si="289"/>
        <v>5.7607863672098871E-5</v>
      </c>
    </row>
    <row r="3700" spans="1:13">
      <c r="A3700" s="16">
        <f t="shared" si="286"/>
        <v>3693</v>
      </c>
      <c r="B3700" s="12" t="s">
        <v>404</v>
      </c>
      <c r="C3700" s="272">
        <v>45186</v>
      </c>
      <c r="D3700" s="272">
        <v>45199</v>
      </c>
      <c r="E3700" s="196">
        <f t="shared" si="290"/>
        <v>45192.5</v>
      </c>
      <c r="F3700" s="272">
        <v>45205</v>
      </c>
      <c r="G3700" s="272">
        <v>45247</v>
      </c>
      <c r="H3700" s="12" t="s">
        <v>157</v>
      </c>
      <c r="I3700" s="234">
        <v>165.88</v>
      </c>
      <c r="J3700" s="272">
        <v>47459</v>
      </c>
      <c r="K3700" s="17">
        <f t="shared" si="287"/>
        <v>55</v>
      </c>
      <c r="L3700" s="283">
        <f t="shared" si="288"/>
        <v>3.9982562743417514E-6</v>
      </c>
      <c r="M3700" s="22">
        <f t="shared" si="289"/>
        <v>2.1990409508879633E-4</v>
      </c>
    </row>
    <row r="3701" spans="1:13">
      <c r="A3701" s="16">
        <f t="shared" si="286"/>
        <v>3694</v>
      </c>
      <c r="B3701" s="12" t="s">
        <v>403</v>
      </c>
      <c r="C3701" s="272">
        <v>45187</v>
      </c>
      <c r="D3701" s="272">
        <v>45200</v>
      </c>
      <c r="E3701" s="196">
        <f t="shared" si="290"/>
        <v>45193.5</v>
      </c>
      <c r="F3701" s="272">
        <v>45205</v>
      </c>
      <c r="G3701" s="272">
        <v>45216</v>
      </c>
      <c r="H3701" s="12" t="s">
        <v>152</v>
      </c>
      <c r="I3701" s="234">
        <v>20.93</v>
      </c>
      <c r="J3701" s="272">
        <v>47460</v>
      </c>
      <c r="K3701" s="17">
        <f t="shared" si="287"/>
        <v>23</v>
      </c>
      <c r="L3701" s="283">
        <f t="shared" si="288"/>
        <v>5.0448217881584799E-7</v>
      </c>
      <c r="M3701" s="22">
        <f t="shared" si="289"/>
        <v>1.1603090112764504E-5</v>
      </c>
    </row>
    <row r="3702" spans="1:13">
      <c r="A3702" s="16">
        <f t="shared" si="286"/>
        <v>3695</v>
      </c>
      <c r="B3702" s="12" t="s">
        <v>403</v>
      </c>
      <c r="C3702" s="272">
        <v>45187</v>
      </c>
      <c r="D3702" s="272">
        <v>45200</v>
      </c>
      <c r="E3702" s="196">
        <f t="shared" si="290"/>
        <v>45193.5</v>
      </c>
      <c r="F3702" s="272">
        <v>45205</v>
      </c>
      <c r="G3702" s="272">
        <v>45216</v>
      </c>
      <c r="H3702" s="12" t="s">
        <v>156</v>
      </c>
      <c r="I3702" s="234">
        <v>99.89</v>
      </c>
      <c r="J3702" s="272">
        <v>47461</v>
      </c>
      <c r="K3702" s="17">
        <f t="shared" si="287"/>
        <v>23</v>
      </c>
      <c r="L3702" s="283">
        <f t="shared" si="288"/>
        <v>2.407679161104398E-6</v>
      </c>
      <c r="M3702" s="22">
        <f t="shared" si="289"/>
        <v>5.5376620705401153E-5</v>
      </c>
    </row>
    <row r="3703" spans="1:13">
      <c r="A3703" s="16">
        <f t="shared" si="286"/>
        <v>3696</v>
      </c>
      <c r="B3703" s="12" t="s">
        <v>403</v>
      </c>
      <c r="C3703" s="272">
        <v>45187</v>
      </c>
      <c r="D3703" s="272">
        <v>45200</v>
      </c>
      <c r="E3703" s="196">
        <f t="shared" si="290"/>
        <v>45193.5</v>
      </c>
      <c r="F3703" s="272">
        <v>45205</v>
      </c>
      <c r="G3703" s="272">
        <v>45247</v>
      </c>
      <c r="H3703" s="12" t="s">
        <v>157</v>
      </c>
      <c r="I3703" s="234">
        <v>18.990000000000002</v>
      </c>
      <c r="J3703" s="272">
        <v>47462</v>
      </c>
      <c r="K3703" s="17">
        <f t="shared" si="287"/>
        <v>54</v>
      </c>
      <c r="L3703" s="283">
        <f t="shared" si="288"/>
        <v>4.57721766637026E-7</v>
      </c>
      <c r="M3703" s="22">
        <f t="shared" si="289"/>
        <v>2.4716975398399405E-5</v>
      </c>
    </row>
    <row r="3704" spans="1:13">
      <c r="A3704" s="16">
        <f t="shared" si="286"/>
        <v>3697</v>
      </c>
      <c r="B3704" s="12" t="s">
        <v>404</v>
      </c>
      <c r="C3704" s="272">
        <v>45186</v>
      </c>
      <c r="D3704" s="272">
        <v>45199</v>
      </c>
      <c r="E3704" s="196">
        <f t="shared" si="290"/>
        <v>45192.5</v>
      </c>
      <c r="F3704" s="272">
        <v>45205</v>
      </c>
      <c r="G3704" s="272">
        <v>45247</v>
      </c>
      <c r="H3704" s="12" t="s">
        <v>157</v>
      </c>
      <c r="I3704" s="234">
        <v>58.89</v>
      </c>
      <c r="J3704" s="272">
        <v>47463</v>
      </c>
      <c r="K3704" s="17">
        <f t="shared" si="287"/>
        <v>55</v>
      </c>
      <c r="L3704" s="283">
        <f t="shared" si="288"/>
        <v>1.4194436459849635E-6</v>
      </c>
      <c r="M3704" s="22">
        <f t="shared" si="289"/>
        <v>7.8069400529172993E-5</v>
      </c>
    </row>
    <row r="3705" spans="1:13">
      <c r="A3705" s="16">
        <f t="shared" si="286"/>
        <v>3698</v>
      </c>
      <c r="B3705" s="12" t="s">
        <v>403</v>
      </c>
      <c r="C3705" s="272">
        <v>45187</v>
      </c>
      <c r="D3705" s="272">
        <v>45200</v>
      </c>
      <c r="E3705" s="196">
        <f t="shared" si="290"/>
        <v>45193.5</v>
      </c>
      <c r="F3705" s="272">
        <v>45205</v>
      </c>
      <c r="G3705" s="272">
        <v>45216</v>
      </c>
      <c r="H3705" s="12" t="s">
        <v>156</v>
      </c>
      <c r="I3705" s="234">
        <v>13.66</v>
      </c>
      <c r="J3705" s="272">
        <v>47464</v>
      </c>
      <c r="K3705" s="17">
        <f t="shared" si="287"/>
        <v>23</v>
      </c>
      <c r="L3705" s="283">
        <f t="shared" si="288"/>
        <v>3.2925114967149945E-7</v>
      </c>
      <c r="M3705" s="22">
        <f t="shared" si="289"/>
        <v>7.5727764424444878E-6</v>
      </c>
    </row>
    <row r="3706" spans="1:13">
      <c r="A3706" s="16">
        <f t="shared" si="286"/>
        <v>3699</v>
      </c>
      <c r="B3706" s="12" t="s">
        <v>403</v>
      </c>
      <c r="C3706" s="272">
        <v>45187</v>
      </c>
      <c r="D3706" s="272">
        <v>45200</v>
      </c>
      <c r="E3706" s="196">
        <f t="shared" si="290"/>
        <v>45193.5</v>
      </c>
      <c r="F3706" s="272">
        <v>45205</v>
      </c>
      <c r="G3706" s="272">
        <v>45216</v>
      </c>
      <c r="H3706" s="12" t="s">
        <v>152</v>
      </c>
      <c r="I3706" s="234">
        <v>32.32</v>
      </c>
      <c r="J3706" s="272">
        <v>47465</v>
      </c>
      <c r="K3706" s="17">
        <f t="shared" si="287"/>
        <v>23</v>
      </c>
      <c r="L3706" s="283">
        <f t="shared" si="288"/>
        <v>7.7901882557707632E-7</v>
      </c>
      <c r="M3706" s="22">
        <f t="shared" si="289"/>
        <v>1.7917432988272757E-5</v>
      </c>
    </row>
    <row r="3707" spans="1:13">
      <c r="A3707" s="16">
        <f t="shared" si="286"/>
        <v>3700</v>
      </c>
      <c r="B3707" s="12" t="s">
        <v>403</v>
      </c>
      <c r="C3707" s="272">
        <v>45187</v>
      </c>
      <c r="D3707" s="272">
        <v>45200</v>
      </c>
      <c r="E3707" s="196">
        <f t="shared" si="290"/>
        <v>45193.5</v>
      </c>
      <c r="F3707" s="272">
        <v>45205</v>
      </c>
      <c r="G3707" s="272">
        <v>45247</v>
      </c>
      <c r="H3707" s="12" t="s">
        <v>154</v>
      </c>
      <c r="I3707" s="234">
        <v>31.47</v>
      </c>
      <c r="J3707" s="272">
        <v>47466</v>
      </c>
      <c r="K3707" s="17">
        <f t="shared" si="287"/>
        <v>54</v>
      </c>
      <c r="L3707" s="283">
        <f t="shared" si="288"/>
        <v>7.5853101611728313E-7</v>
      </c>
      <c r="M3707" s="22">
        <f t="shared" si="289"/>
        <v>4.096067487033329E-5</v>
      </c>
    </row>
    <row r="3708" spans="1:13">
      <c r="A3708" s="16">
        <f t="shared" si="286"/>
        <v>3701</v>
      </c>
      <c r="B3708" s="12" t="s">
        <v>403</v>
      </c>
      <c r="C3708" s="272">
        <v>45187</v>
      </c>
      <c r="D3708" s="272">
        <v>45200</v>
      </c>
      <c r="E3708" s="196">
        <f t="shared" si="290"/>
        <v>45193.5</v>
      </c>
      <c r="F3708" s="272">
        <v>45205</v>
      </c>
      <c r="G3708" s="272">
        <v>45247</v>
      </c>
      <c r="H3708" s="12" t="s">
        <v>157</v>
      </c>
      <c r="I3708" s="234">
        <v>1447.3500000000004</v>
      </c>
      <c r="J3708" s="272">
        <v>47467</v>
      </c>
      <c r="K3708" s="17">
        <f t="shared" si="287"/>
        <v>54</v>
      </c>
      <c r="L3708" s="283">
        <f t="shared" si="288"/>
        <v>3.4885918848978392E-5</v>
      </c>
      <c r="M3708" s="22">
        <f t="shared" si="289"/>
        <v>1.8838396178448332E-3</v>
      </c>
    </row>
    <row r="3709" spans="1:13">
      <c r="A3709" s="16">
        <f t="shared" si="286"/>
        <v>3702</v>
      </c>
      <c r="B3709" s="12" t="s">
        <v>404</v>
      </c>
      <c r="C3709" s="272">
        <v>45186</v>
      </c>
      <c r="D3709" s="272">
        <v>45199</v>
      </c>
      <c r="E3709" s="196">
        <f t="shared" si="290"/>
        <v>45192.5</v>
      </c>
      <c r="F3709" s="272">
        <v>45205</v>
      </c>
      <c r="G3709" s="272">
        <v>45247</v>
      </c>
      <c r="H3709" s="12" t="s">
        <v>157</v>
      </c>
      <c r="I3709" s="234">
        <v>1058.6000000000001</v>
      </c>
      <c r="J3709" s="272">
        <v>47468</v>
      </c>
      <c r="K3709" s="17">
        <f t="shared" si="287"/>
        <v>55</v>
      </c>
      <c r="L3709" s="283">
        <f t="shared" si="288"/>
        <v>2.5515758934278871E-5</v>
      </c>
      <c r="M3709" s="22">
        <f t="shared" si="289"/>
        <v>1.403366741385338E-3</v>
      </c>
    </row>
    <row r="3710" spans="1:13">
      <c r="A3710" s="16">
        <f t="shared" si="286"/>
        <v>3703</v>
      </c>
      <c r="B3710" s="12" t="s">
        <v>403</v>
      </c>
      <c r="C3710" s="272">
        <v>45187</v>
      </c>
      <c r="D3710" s="272">
        <v>45200</v>
      </c>
      <c r="E3710" s="196">
        <f t="shared" si="290"/>
        <v>45193.5</v>
      </c>
      <c r="F3710" s="272">
        <v>45205</v>
      </c>
      <c r="G3710" s="272">
        <v>45321</v>
      </c>
      <c r="H3710" s="12" t="s">
        <v>152</v>
      </c>
      <c r="I3710" s="234">
        <v>1.4</v>
      </c>
      <c r="J3710" s="272">
        <v>47469</v>
      </c>
      <c r="K3710" s="17">
        <f t="shared" si="287"/>
        <v>128</v>
      </c>
      <c r="L3710" s="283">
        <f t="shared" si="288"/>
        <v>3.374462734554167E-8</v>
      </c>
      <c r="M3710" s="22">
        <f t="shared" si="289"/>
        <v>4.3193123002293338E-6</v>
      </c>
    </row>
    <row r="3711" spans="1:13">
      <c r="A3711" s="16">
        <f t="shared" si="286"/>
        <v>3704</v>
      </c>
      <c r="B3711" s="12" t="s">
        <v>403</v>
      </c>
      <c r="C3711" s="272">
        <v>45187</v>
      </c>
      <c r="D3711" s="272">
        <v>45200</v>
      </c>
      <c r="E3711" s="196">
        <f t="shared" si="290"/>
        <v>45193.5</v>
      </c>
      <c r="F3711" s="272">
        <v>45205</v>
      </c>
      <c r="G3711" s="272">
        <v>45244</v>
      </c>
      <c r="H3711" s="12" t="s">
        <v>153</v>
      </c>
      <c r="I3711" s="234">
        <v>12.43</v>
      </c>
      <c r="J3711" s="272">
        <v>47470</v>
      </c>
      <c r="K3711" s="17">
        <f t="shared" si="287"/>
        <v>51</v>
      </c>
      <c r="L3711" s="283">
        <f t="shared" si="288"/>
        <v>2.9960408421791638E-7</v>
      </c>
      <c r="M3711" s="22">
        <f t="shared" si="289"/>
        <v>1.5279808295113737E-5</v>
      </c>
    </row>
    <row r="3712" spans="1:13">
      <c r="A3712" s="16">
        <f t="shared" si="286"/>
        <v>3705</v>
      </c>
      <c r="B3712" s="12" t="s">
        <v>404</v>
      </c>
      <c r="C3712" s="272">
        <v>45186</v>
      </c>
      <c r="D3712" s="272">
        <v>45199</v>
      </c>
      <c r="E3712" s="196">
        <f t="shared" si="290"/>
        <v>45192.5</v>
      </c>
      <c r="F3712" s="272">
        <v>45205</v>
      </c>
      <c r="G3712" s="272">
        <v>45247</v>
      </c>
      <c r="H3712" s="12" t="s">
        <v>157</v>
      </c>
      <c r="I3712" s="234">
        <v>116</v>
      </c>
      <c r="J3712" s="272">
        <v>47471</v>
      </c>
      <c r="K3712" s="17">
        <f t="shared" si="287"/>
        <v>55</v>
      </c>
      <c r="L3712" s="283">
        <f t="shared" si="288"/>
        <v>2.7959834086305956E-6</v>
      </c>
      <c r="M3712" s="22">
        <f t="shared" si="289"/>
        <v>1.5377908747468276E-4</v>
      </c>
    </row>
    <row r="3713" spans="1:13">
      <c r="A3713" s="16">
        <f t="shared" si="286"/>
        <v>3706</v>
      </c>
      <c r="B3713" s="12" t="s">
        <v>403</v>
      </c>
      <c r="C3713" s="272">
        <v>45187</v>
      </c>
      <c r="D3713" s="272">
        <v>45200</v>
      </c>
      <c r="E3713" s="196">
        <f t="shared" si="290"/>
        <v>45193.5</v>
      </c>
      <c r="F3713" s="272">
        <v>45205</v>
      </c>
      <c r="G3713" s="272">
        <v>45321</v>
      </c>
      <c r="H3713" s="12" t="s">
        <v>152</v>
      </c>
      <c r="I3713" s="234">
        <v>171.36</v>
      </c>
      <c r="J3713" s="272">
        <v>47472</v>
      </c>
      <c r="K3713" s="17">
        <f t="shared" si="287"/>
        <v>128</v>
      </c>
      <c r="L3713" s="283">
        <f t="shared" si="288"/>
        <v>4.1303423870943008E-6</v>
      </c>
      <c r="M3713" s="22">
        <f t="shared" si="289"/>
        <v>5.286838255480705E-4</v>
      </c>
    </row>
    <row r="3714" spans="1:13">
      <c r="A3714" s="16">
        <f t="shared" si="286"/>
        <v>3707</v>
      </c>
      <c r="B3714" s="12" t="s">
        <v>403</v>
      </c>
      <c r="C3714" s="272">
        <v>45187</v>
      </c>
      <c r="D3714" s="272">
        <v>45200</v>
      </c>
      <c r="E3714" s="196">
        <f t="shared" si="290"/>
        <v>45193.5</v>
      </c>
      <c r="F3714" s="272">
        <v>45205</v>
      </c>
      <c r="G3714" s="272">
        <v>45321</v>
      </c>
      <c r="H3714" s="12" t="s">
        <v>165</v>
      </c>
      <c r="I3714" s="234">
        <v>66</v>
      </c>
      <c r="J3714" s="272">
        <v>47473</v>
      </c>
      <c r="K3714" s="17">
        <f t="shared" si="287"/>
        <v>128</v>
      </c>
      <c r="L3714" s="283">
        <f t="shared" si="288"/>
        <v>1.5908181462898217E-6</v>
      </c>
      <c r="M3714" s="22">
        <f t="shared" si="289"/>
        <v>2.0362472272509718E-4</v>
      </c>
    </row>
    <row r="3715" spans="1:13">
      <c r="A3715" s="16">
        <f t="shared" si="286"/>
        <v>3708</v>
      </c>
      <c r="B3715" s="12" t="s">
        <v>403</v>
      </c>
      <c r="C3715" s="272">
        <v>45187</v>
      </c>
      <c r="D3715" s="272">
        <v>45200</v>
      </c>
      <c r="E3715" s="196">
        <f t="shared" si="290"/>
        <v>45193.5</v>
      </c>
      <c r="F3715" s="272">
        <v>45205</v>
      </c>
      <c r="G3715" s="272">
        <v>45247</v>
      </c>
      <c r="H3715" s="12" t="s">
        <v>164</v>
      </c>
      <c r="I3715" s="234">
        <v>4062.7999999999997</v>
      </c>
      <c r="J3715" s="272">
        <v>47474</v>
      </c>
      <c r="K3715" s="17">
        <f t="shared" si="287"/>
        <v>54</v>
      </c>
      <c r="L3715" s="283">
        <f t="shared" si="288"/>
        <v>9.7926908556761927E-5</v>
      </c>
      <c r="M3715" s="22">
        <f t="shared" si="289"/>
        <v>5.2880530620651438E-3</v>
      </c>
    </row>
    <row r="3716" spans="1:13">
      <c r="A3716" s="16">
        <f t="shared" si="286"/>
        <v>3709</v>
      </c>
      <c r="B3716" s="12" t="s">
        <v>403</v>
      </c>
      <c r="C3716" s="272">
        <v>45187</v>
      </c>
      <c r="D3716" s="272">
        <v>45200</v>
      </c>
      <c r="E3716" s="196">
        <f t="shared" si="290"/>
        <v>45193.5</v>
      </c>
      <c r="F3716" s="272">
        <v>45205</v>
      </c>
      <c r="G3716" s="272">
        <v>45247</v>
      </c>
      <c r="H3716" s="12" t="s">
        <v>166</v>
      </c>
      <c r="I3716" s="234">
        <v>7049.1599999999989</v>
      </c>
      <c r="J3716" s="272">
        <v>47475</v>
      </c>
      <c r="K3716" s="17">
        <f t="shared" si="287"/>
        <v>54</v>
      </c>
      <c r="L3716" s="283">
        <f t="shared" si="288"/>
        <v>1.6990805521364179E-4</v>
      </c>
      <c r="M3716" s="22">
        <f t="shared" si="289"/>
        <v>9.1750349815366561E-3</v>
      </c>
    </row>
    <row r="3717" spans="1:13">
      <c r="A3717" s="16">
        <f t="shared" si="286"/>
        <v>3710</v>
      </c>
      <c r="B3717" s="12" t="s">
        <v>404</v>
      </c>
      <c r="C3717" s="272">
        <v>45186</v>
      </c>
      <c r="D3717" s="272">
        <v>45199</v>
      </c>
      <c r="E3717" s="196">
        <f t="shared" si="290"/>
        <v>45192.5</v>
      </c>
      <c r="F3717" s="272">
        <v>45205</v>
      </c>
      <c r="G3717" s="272">
        <v>45321</v>
      </c>
      <c r="H3717" s="12" t="s">
        <v>165</v>
      </c>
      <c r="I3717" s="234">
        <v>53.17</v>
      </c>
      <c r="J3717" s="272">
        <v>47476</v>
      </c>
      <c r="K3717" s="17">
        <f t="shared" si="287"/>
        <v>129</v>
      </c>
      <c r="L3717" s="283">
        <f t="shared" si="288"/>
        <v>1.2815727399731791E-6</v>
      </c>
      <c r="M3717" s="22">
        <f t="shared" si="289"/>
        <v>1.653228834565401E-4</v>
      </c>
    </row>
    <row r="3718" spans="1:13">
      <c r="A3718" s="16">
        <f t="shared" si="286"/>
        <v>3711</v>
      </c>
      <c r="B3718" s="12" t="s">
        <v>404</v>
      </c>
      <c r="C3718" s="272">
        <v>45186</v>
      </c>
      <c r="D3718" s="272">
        <v>45199</v>
      </c>
      <c r="E3718" s="196">
        <f t="shared" si="290"/>
        <v>45192.5</v>
      </c>
      <c r="F3718" s="272">
        <v>45205</v>
      </c>
      <c r="G3718" s="272">
        <v>45247</v>
      </c>
      <c r="H3718" s="12" t="s">
        <v>166</v>
      </c>
      <c r="I3718" s="234">
        <v>11730.709999999997</v>
      </c>
      <c r="J3718" s="272">
        <v>47477</v>
      </c>
      <c r="K3718" s="17">
        <f t="shared" si="287"/>
        <v>55</v>
      </c>
      <c r="L3718" s="283">
        <f t="shared" si="288"/>
        <v>2.8274888389187076E-4</v>
      </c>
      <c r="M3718" s="22">
        <f t="shared" si="289"/>
        <v>1.5551188614052892E-2</v>
      </c>
    </row>
    <row r="3719" spans="1:13">
      <c r="A3719" s="16">
        <f t="shared" si="286"/>
        <v>3712</v>
      </c>
      <c r="B3719" s="12" t="s">
        <v>404</v>
      </c>
      <c r="C3719" s="272">
        <v>45186</v>
      </c>
      <c r="D3719" s="272">
        <v>45199</v>
      </c>
      <c r="E3719" s="196">
        <f t="shared" si="290"/>
        <v>45192.5</v>
      </c>
      <c r="F3719" s="272">
        <v>45205</v>
      </c>
      <c r="G3719" s="272">
        <v>45247</v>
      </c>
      <c r="H3719" s="12" t="s">
        <v>157</v>
      </c>
      <c r="I3719" s="234">
        <v>223.84000000000003</v>
      </c>
      <c r="J3719" s="272">
        <v>47478</v>
      </c>
      <c r="K3719" s="17">
        <f t="shared" si="287"/>
        <v>55</v>
      </c>
      <c r="L3719" s="283">
        <f t="shared" si="288"/>
        <v>5.3952838464471774E-6</v>
      </c>
      <c r="M3719" s="22">
        <f t="shared" si="289"/>
        <v>2.9674061155459476E-4</v>
      </c>
    </row>
    <row r="3720" spans="1:13">
      <c r="A3720" s="16">
        <f t="shared" si="286"/>
        <v>3713</v>
      </c>
      <c r="B3720" s="12" t="s">
        <v>403</v>
      </c>
      <c r="C3720" s="272">
        <v>45187</v>
      </c>
      <c r="D3720" s="272">
        <v>45200</v>
      </c>
      <c r="E3720" s="196">
        <f t="shared" si="290"/>
        <v>45193.5</v>
      </c>
      <c r="F3720" s="272">
        <v>45205</v>
      </c>
      <c r="G3720" s="272">
        <v>45247</v>
      </c>
      <c r="H3720" s="12" t="s">
        <v>157</v>
      </c>
      <c r="I3720" s="234">
        <v>183.88</v>
      </c>
      <c r="J3720" s="272">
        <v>47479</v>
      </c>
      <c r="K3720" s="17">
        <f t="shared" si="287"/>
        <v>54</v>
      </c>
      <c r="L3720" s="283">
        <f t="shared" si="288"/>
        <v>4.4321157687844303E-6</v>
      </c>
      <c r="M3720" s="22">
        <f t="shared" si="289"/>
        <v>2.3933425151435924E-4</v>
      </c>
    </row>
    <row r="3721" spans="1:13">
      <c r="A3721" s="16">
        <f t="shared" ref="A3721:A3784" si="291">A3720+1</f>
        <v>3714</v>
      </c>
      <c r="B3721" s="12" t="s">
        <v>404</v>
      </c>
      <c r="C3721" s="272">
        <v>45186</v>
      </c>
      <c r="D3721" s="272">
        <v>45199</v>
      </c>
      <c r="E3721" s="196">
        <f t="shared" si="290"/>
        <v>45192.5</v>
      </c>
      <c r="F3721" s="272">
        <v>45205</v>
      </c>
      <c r="G3721" s="272">
        <v>45247</v>
      </c>
      <c r="H3721" s="12" t="s">
        <v>157</v>
      </c>
      <c r="I3721" s="234">
        <v>154.38999999999999</v>
      </c>
      <c r="J3721" s="272">
        <v>47480</v>
      </c>
      <c r="K3721" s="17">
        <f t="shared" si="287"/>
        <v>55</v>
      </c>
      <c r="L3721" s="283">
        <f t="shared" si="288"/>
        <v>3.7213092970558415E-6</v>
      </c>
      <c r="M3721" s="22">
        <f t="shared" si="289"/>
        <v>2.0467201133807128E-4</v>
      </c>
    </row>
    <row r="3722" spans="1:13">
      <c r="A3722" s="16">
        <f t="shared" si="291"/>
        <v>3715</v>
      </c>
      <c r="B3722" s="12" t="s">
        <v>403</v>
      </c>
      <c r="C3722" s="272">
        <v>45187</v>
      </c>
      <c r="D3722" s="272">
        <v>45200</v>
      </c>
      <c r="E3722" s="196">
        <f t="shared" si="290"/>
        <v>45193.5</v>
      </c>
      <c r="F3722" s="272">
        <v>45205</v>
      </c>
      <c r="G3722" s="272">
        <v>45321</v>
      </c>
      <c r="H3722" s="12" t="s">
        <v>154</v>
      </c>
      <c r="I3722" s="234">
        <v>486.21000000000004</v>
      </c>
      <c r="J3722" s="272">
        <v>47481</v>
      </c>
      <c r="K3722" s="17">
        <f t="shared" ref="K3722:K3785" si="292">(G3722-D3722)+((D3722-C3722+1)/2)</f>
        <v>128</v>
      </c>
      <c r="L3722" s="283">
        <f t="shared" ref="L3722:L3785" si="293">I3722/$I$4859</f>
        <v>1.1719268044054155E-5</v>
      </c>
      <c r="M3722" s="22">
        <f t="shared" ref="M3722:M3785" si="294">L3722*K3722</f>
        <v>1.5000663096389319E-3</v>
      </c>
    </row>
    <row r="3723" spans="1:13">
      <c r="A3723" s="16">
        <f t="shared" si="291"/>
        <v>3716</v>
      </c>
      <c r="B3723" s="12" t="s">
        <v>403</v>
      </c>
      <c r="C3723" s="272">
        <v>45187</v>
      </c>
      <c r="D3723" s="272">
        <v>45200</v>
      </c>
      <c r="E3723" s="196">
        <f t="shared" si="290"/>
        <v>45193.5</v>
      </c>
      <c r="F3723" s="272">
        <v>45205</v>
      </c>
      <c r="G3723" s="272">
        <v>45321</v>
      </c>
      <c r="H3723" s="12" t="s">
        <v>165</v>
      </c>
      <c r="I3723" s="234">
        <v>20.07</v>
      </c>
      <c r="J3723" s="272">
        <v>47482</v>
      </c>
      <c r="K3723" s="17">
        <f t="shared" si="292"/>
        <v>128</v>
      </c>
      <c r="L3723" s="283">
        <f t="shared" si="293"/>
        <v>4.8375333630358672E-7</v>
      </c>
      <c r="M3723" s="22">
        <f t="shared" si="294"/>
        <v>6.1920427046859101E-5</v>
      </c>
    </row>
    <row r="3724" spans="1:13">
      <c r="A3724" s="16">
        <f t="shared" si="291"/>
        <v>3717</v>
      </c>
      <c r="B3724" s="12" t="s">
        <v>403</v>
      </c>
      <c r="C3724" s="272">
        <v>45187</v>
      </c>
      <c r="D3724" s="272">
        <v>45200</v>
      </c>
      <c r="E3724" s="196">
        <f t="shared" si="290"/>
        <v>45193.5</v>
      </c>
      <c r="F3724" s="272">
        <v>45205</v>
      </c>
      <c r="G3724" s="272">
        <v>45223</v>
      </c>
      <c r="H3724" s="12" t="s">
        <v>166</v>
      </c>
      <c r="I3724" s="234">
        <v>6179.25</v>
      </c>
      <c r="J3724" s="272">
        <v>47483</v>
      </c>
      <c r="K3724" s="17">
        <f t="shared" si="292"/>
        <v>30</v>
      </c>
      <c r="L3724" s="283">
        <f t="shared" si="293"/>
        <v>1.4894034894638456E-4</v>
      </c>
      <c r="M3724" s="22">
        <f t="shared" si="294"/>
        <v>4.4682104683915367E-3</v>
      </c>
    </row>
    <row r="3725" spans="1:13">
      <c r="A3725" s="16">
        <f t="shared" si="291"/>
        <v>3718</v>
      </c>
      <c r="B3725" s="12" t="s">
        <v>403</v>
      </c>
      <c r="C3725" s="272">
        <v>45187</v>
      </c>
      <c r="D3725" s="272">
        <v>45200</v>
      </c>
      <c r="E3725" s="196">
        <f t="shared" si="290"/>
        <v>45193.5</v>
      </c>
      <c r="F3725" s="272">
        <v>45205</v>
      </c>
      <c r="G3725" s="272">
        <v>45223</v>
      </c>
      <c r="H3725" s="12" t="s">
        <v>164</v>
      </c>
      <c r="I3725" s="234">
        <v>24600.269999999997</v>
      </c>
      <c r="J3725" s="272">
        <v>47484</v>
      </c>
      <c r="K3725" s="17">
        <f t="shared" si="292"/>
        <v>30</v>
      </c>
      <c r="L3725" s="283">
        <f t="shared" si="293"/>
        <v>5.9294781696407736E-4</v>
      </c>
      <c r="M3725" s="22">
        <f t="shared" si="294"/>
        <v>1.778843450892232E-2</v>
      </c>
    </row>
    <row r="3726" spans="1:13">
      <c r="A3726" s="16">
        <f t="shared" si="291"/>
        <v>3719</v>
      </c>
      <c r="B3726" s="12" t="s">
        <v>404</v>
      </c>
      <c r="C3726" s="272">
        <v>45186</v>
      </c>
      <c r="D3726" s="272">
        <v>45199</v>
      </c>
      <c r="E3726" s="196">
        <f t="shared" si="290"/>
        <v>45192.5</v>
      </c>
      <c r="F3726" s="272">
        <v>45205</v>
      </c>
      <c r="G3726" s="272">
        <v>45247</v>
      </c>
      <c r="H3726" s="12" t="s">
        <v>154</v>
      </c>
      <c r="I3726" s="234">
        <v>47.76</v>
      </c>
      <c r="J3726" s="272">
        <v>47485</v>
      </c>
      <c r="K3726" s="17">
        <f t="shared" si="292"/>
        <v>55</v>
      </c>
      <c r="L3726" s="283">
        <f t="shared" si="293"/>
        <v>1.1511738585879073E-6</v>
      </c>
      <c r="M3726" s="22">
        <f t="shared" si="294"/>
        <v>6.3314562222334901E-5</v>
      </c>
    </row>
    <row r="3727" spans="1:13">
      <c r="A3727" s="16">
        <f t="shared" si="291"/>
        <v>3720</v>
      </c>
      <c r="B3727" s="12" t="s">
        <v>404</v>
      </c>
      <c r="C3727" s="272">
        <v>45186</v>
      </c>
      <c r="D3727" s="272">
        <v>45199</v>
      </c>
      <c r="E3727" s="196">
        <f t="shared" si="290"/>
        <v>45192.5</v>
      </c>
      <c r="F3727" s="272">
        <v>45205</v>
      </c>
      <c r="G3727" s="272">
        <v>45247</v>
      </c>
      <c r="H3727" s="12" t="s">
        <v>157</v>
      </c>
      <c r="I3727" s="234">
        <v>316.27999999999997</v>
      </c>
      <c r="J3727" s="272">
        <v>47486</v>
      </c>
      <c r="K3727" s="17">
        <f t="shared" si="292"/>
        <v>55</v>
      </c>
      <c r="L3727" s="283">
        <f t="shared" si="293"/>
        <v>7.6233933834627993E-6</v>
      </c>
      <c r="M3727" s="22">
        <f t="shared" si="294"/>
        <v>4.1928663609045396E-4</v>
      </c>
    </row>
    <row r="3728" spans="1:13">
      <c r="A3728" s="16">
        <f t="shared" si="291"/>
        <v>3721</v>
      </c>
      <c r="B3728" s="12" t="s">
        <v>404</v>
      </c>
      <c r="C3728" s="272">
        <v>45186</v>
      </c>
      <c r="D3728" s="272">
        <v>45199</v>
      </c>
      <c r="E3728" s="196">
        <f t="shared" si="290"/>
        <v>45192.5</v>
      </c>
      <c r="F3728" s="272">
        <v>45205</v>
      </c>
      <c r="G3728" s="272">
        <v>45247</v>
      </c>
      <c r="H3728" s="12" t="s">
        <v>157</v>
      </c>
      <c r="I3728" s="234">
        <v>57.11</v>
      </c>
      <c r="J3728" s="272">
        <v>47487</v>
      </c>
      <c r="K3728" s="17">
        <f t="shared" si="292"/>
        <v>55</v>
      </c>
      <c r="L3728" s="283">
        <f t="shared" si="293"/>
        <v>1.3765397626456319E-6</v>
      </c>
      <c r="M3728" s="22">
        <f t="shared" si="294"/>
        <v>7.5709686945509756E-5</v>
      </c>
    </row>
    <row r="3729" spans="1:13">
      <c r="A3729" s="16">
        <f t="shared" si="291"/>
        <v>3722</v>
      </c>
      <c r="B3729" s="12" t="s">
        <v>403</v>
      </c>
      <c r="C3729" s="272">
        <v>45187</v>
      </c>
      <c r="D3729" s="272">
        <v>45200</v>
      </c>
      <c r="E3729" s="196">
        <f t="shared" si="290"/>
        <v>45193.5</v>
      </c>
      <c r="F3729" s="272">
        <v>45205</v>
      </c>
      <c r="G3729" s="272">
        <v>45321</v>
      </c>
      <c r="H3729" s="12" t="s">
        <v>152</v>
      </c>
      <c r="I3729" s="234">
        <v>37.33</v>
      </c>
      <c r="J3729" s="272">
        <v>47488</v>
      </c>
      <c r="K3729" s="17">
        <f t="shared" si="292"/>
        <v>128</v>
      </c>
      <c r="L3729" s="283">
        <f t="shared" si="293"/>
        <v>8.9977638486362181E-7</v>
      </c>
      <c r="M3729" s="22">
        <f t="shared" si="294"/>
        <v>1.1517137726254359E-4</v>
      </c>
    </row>
    <row r="3730" spans="1:13">
      <c r="A3730" s="16">
        <f t="shared" si="291"/>
        <v>3723</v>
      </c>
      <c r="B3730" s="12" t="s">
        <v>403</v>
      </c>
      <c r="C3730" s="272">
        <v>45187</v>
      </c>
      <c r="D3730" s="272">
        <v>45200</v>
      </c>
      <c r="E3730" s="196">
        <f t="shared" si="290"/>
        <v>45193.5</v>
      </c>
      <c r="F3730" s="272">
        <v>45205</v>
      </c>
      <c r="G3730" s="272">
        <v>45216</v>
      </c>
      <c r="H3730" s="12" t="s">
        <v>152</v>
      </c>
      <c r="I3730" s="234">
        <v>3.28</v>
      </c>
      <c r="J3730" s="272">
        <v>47489</v>
      </c>
      <c r="K3730" s="17">
        <f t="shared" si="292"/>
        <v>23</v>
      </c>
      <c r="L3730" s="283">
        <f t="shared" si="293"/>
        <v>7.9058841209554772E-8</v>
      </c>
      <c r="M3730" s="22">
        <f t="shared" si="294"/>
        <v>1.8183533478197599E-6</v>
      </c>
    </row>
    <row r="3731" spans="1:13">
      <c r="A3731" s="16">
        <f t="shared" si="291"/>
        <v>3724</v>
      </c>
      <c r="B3731" s="12" t="s">
        <v>403</v>
      </c>
      <c r="C3731" s="272">
        <v>45187</v>
      </c>
      <c r="D3731" s="272">
        <v>45200</v>
      </c>
      <c r="E3731" s="196">
        <f t="shared" si="290"/>
        <v>45193.5</v>
      </c>
      <c r="F3731" s="272">
        <v>45205</v>
      </c>
      <c r="G3731" s="272">
        <v>45216</v>
      </c>
      <c r="H3731" s="12" t="s">
        <v>152</v>
      </c>
      <c r="I3731" s="234">
        <v>1.8</v>
      </c>
      <c r="J3731" s="272">
        <v>47490</v>
      </c>
      <c r="K3731" s="17">
        <f t="shared" si="292"/>
        <v>23</v>
      </c>
      <c r="L3731" s="283">
        <f t="shared" si="293"/>
        <v>4.3385949444267863E-8</v>
      </c>
      <c r="M3731" s="22">
        <f t="shared" si="294"/>
        <v>9.9787683721816091E-7</v>
      </c>
    </row>
    <row r="3732" spans="1:13">
      <c r="A3732" s="16">
        <f t="shared" si="291"/>
        <v>3725</v>
      </c>
      <c r="B3732" s="12" t="s">
        <v>403</v>
      </c>
      <c r="C3732" s="272">
        <v>45187</v>
      </c>
      <c r="D3732" s="272">
        <v>45200</v>
      </c>
      <c r="E3732" s="196">
        <f t="shared" si="290"/>
        <v>45193.5</v>
      </c>
      <c r="F3732" s="272">
        <v>45205</v>
      </c>
      <c r="G3732" s="272">
        <v>45216</v>
      </c>
      <c r="H3732" s="12" t="s">
        <v>156</v>
      </c>
      <c r="I3732" s="234">
        <v>7.46</v>
      </c>
      <c r="J3732" s="272">
        <v>47491</v>
      </c>
      <c r="K3732" s="17">
        <f t="shared" si="292"/>
        <v>23</v>
      </c>
      <c r="L3732" s="283">
        <f t="shared" si="293"/>
        <v>1.7981065714124348E-7</v>
      </c>
      <c r="M3732" s="22">
        <f t="shared" si="294"/>
        <v>4.1356451142485997E-6</v>
      </c>
    </row>
    <row r="3733" spans="1:13">
      <c r="A3733" s="16">
        <f t="shared" si="291"/>
        <v>3726</v>
      </c>
      <c r="B3733" s="12" t="s">
        <v>403</v>
      </c>
      <c r="C3733" s="272">
        <v>45187</v>
      </c>
      <c r="D3733" s="272">
        <v>45200</v>
      </c>
      <c r="E3733" s="196">
        <f t="shared" si="290"/>
        <v>45193.5</v>
      </c>
      <c r="F3733" s="272">
        <v>45205</v>
      </c>
      <c r="G3733" s="272">
        <v>45216</v>
      </c>
      <c r="H3733" s="12" t="s">
        <v>152</v>
      </c>
      <c r="I3733" s="234">
        <v>3.37</v>
      </c>
      <c r="J3733" s="272">
        <v>47492</v>
      </c>
      <c r="K3733" s="17">
        <f t="shared" si="292"/>
        <v>23</v>
      </c>
      <c r="L3733" s="283">
        <f t="shared" si="293"/>
        <v>8.1228138681768166E-8</v>
      </c>
      <c r="M3733" s="22">
        <f t="shared" si="294"/>
        <v>1.8682471896806678E-6</v>
      </c>
    </row>
    <row r="3734" spans="1:13">
      <c r="A3734" s="16">
        <f t="shared" si="291"/>
        <v>3727</v>
      </c>
      <c r="B3734" s="12" t="s">
        <v>403</v>
      </c>
      <c r="C3734" s="272">
        <v>45187</v>
      </c>
      <c r="D3734" s="272">
        <v>45200</v>
      </c>
      <c r="E3734" s="196">
        <f t="shared" si="290"/>
        <v>45193.5</v>
      </c>
      <c r="F3734" s="272">
        <v>45205</v>
      </c>
      <c r="G3734" s="272">
        <v>45321</v>
      </c>
      <c r="H3734" s="12" t="s">
        <v>152</v>
      </c>
      <c r="I3734" s="234">
        <v>29.83</v>
      </c>
      <c r="J3734" s="272">
        <v>47493</v>
      </c>
      <c r="K3734" s="17">
        <f t="shared" si="292"/>
        <v>128</v>
      </c>
      <c r="L3734" s="283">
        <f t="shared" si="293"/>
        <v>7.1900159551250574E-7</v>
      </c>
      <c r="M3734" s="22">
        <f t="shared" si="294"/>
        <v>9.2032204225600734E-5</v>
      </c>
    </row>
    <row r="3735" spans="1:13">
      <c r="A3735" s="16">
        <f t="shared" si="291"/>
        <v>3728</v>
      </c>
      <c r="B3735" s="12" t="s">
        <v>403</v>
      </c>
      <c r="C3735" s="272">
        <v>45187</v>
      </c>
      <c r="D3735" s="272">
        <v>45200</v>
      </c>
      <c r="E3735" s="196">
        <f t="shared" si="290"/>
        <v>45193.5</v>
      </c>
      <c r="F3735" s="272">
        <v>45205</v>
      </c>
      <c r="G3735" s="272">
        <v>45247</v>
      </c>
      <c r="H3735" s="12" t="s">
        <v>157</v>
      </c>
      <c r="I3735" s="234">
        <v>58.129999999999995</v>
      </c>
      <c r="J3735" s="272">
        <v>47494</v>
      </c>
      <c r="K3735" s="17">
        <f t="shared" si="292"/>
        <v>54</v>
      </c>
      <c r="L3735" s="283">
        <f t="shared" si="293"/>
        <v>1.4011251339973837E-6</v>
      </c>
      <c r="M3735" s="22">
        <f t="shared" si="294"/>
        <v>7.5660757235858711E-5</v>
      </c>
    </row>
    <row r="3736" spans="1:13">
      <c r="A3736" s="16">
        <f t="shared" si="291"/>
        <v>3729</v>
      </c>
      <c r="B3736" s="12" t="s">
        <v>404</v>
      </c>
      <c r="C3736" s="272">
        <v>45186</v>
      </c>
      <c r="D3736" s="272">
        <v>45199</v>
      </c>
      <c r="E3736" s="196">
        <f t="shared" si="290"/>
        <v>45192.5</v>
      </c>
      <c r="F3736" s="272">
        <v>45205</v>
      </c>
      <c r="G3736" s="272">
        <v>45247</v>
      </c>
      <c r="H3736" s="12" t="s">
        <v>157</v>
      </c>
      <c r="I3736" s="234">
        <v>59.21</v>
      </c>
      <c r="J3736" s="272">
        <v>47495</v>
      </c>
      <c r="K3736" s="17">
        <f t="shared" si="292"/>
        <v>55</v>
      </c>
      <c r="L3736" s="283">
        <f t="shared" si="293"/>
        <v>1.4271567036639445E-6</v>
      </c>
      <c r="M3736" s="22">
        <f t="shared" si="294"/>
        <v>7.8493618701516949E-5</v>
      </c>
    </row>
    <row r="3737" spans="1:13">
      <c r="A3737" s="16">
        <f t="shared" si="291"/>
        <v>3730</v>
      </c>
      <c r="B3737" s="12" t="s">
        <v>403</v>
      </c>
      <c r="C3737" s="272">
        <v>45187</v>
      </c>
      <c r="D3737" s="272">
        <v>45200</v>
      </c>
      <c r="E3737" s="196">
        <f t="shared" si="290"/>
        <v>45193.5</v>
      </c>
      <c r="F3737" s="272">
        <v>45205</v>
      </c>
      <c r="G3737" s="272">
        <v>45244</v>
      </c>
      <c r="H3737" s="12" t="s">
        <v>153</v>
      </c>
      <c r="I3737" s="234">
        <v>23.67</v>
      </c>
      <c r="J3737" s="272">
        <v>47496</v>
      </c>
      <c r="K3737" s="17">
        <f t="shared" si="292"/>
        <v>51</v>
      </c>
      <c r="L3737" s="283">
        <f t="shared" si="293"/>
        <v>5.7052523519212247E-7</v>
      </c>
      <c r="M3737" s="22">
        <f t="shared" si="294"/>
        <v>2.9096786994798245E-5</v>
      </c>
    </row>
    <row r="3738" spans="1:13">
      <c r="A3738" s="16">
        <f t="shared" si="291"/>
        <v>3731</v>
      </c>
      <c r="B3738" s="12" t="s">
        <v>403</v>
      </c>
      <c r="C3738" s="272">
        <v>45187</v>
      </c>
      <c r="D3738" s="272">
        <v>45200</v>
      </c>
      <c r="E3738" s="196">
        <f t="shared" si="290"/>
        <v>45193.5</v>
      </c>
      <c r="F3738" s="272">
        <v>45205</v>
      </c>
      <c r="G3738" s="272">
        <v>45321</v>
      </c>
      <c r="H3738" s="12" t="s">
        <v>152</v>
      </c>
      <c r="I3738" s="234">
        <v>1.06</v>
      </c>
      <c r="J3738" s="272">
        <v>47497</v>
      </c>
      <c r="K3738" s="17">
        <f t="shared" si="292"/>
        <v>128</v>
      </c>
      <c r="L3738" s="283">
        <f t="shared" si="293"/>
        <v>2.5549503561624409E-8</v>
      </c>
      <c r="M3738" s="22">
        <f t="shared" si="294"/>
        <v>3.2703364558879244E-6</v>
      </c>
    </row>
    <row r="3739" spans="1:13">
      <c r="A3739" s="16">
        <f t="shared" si="291"/>
        <v>3732</v>
      </c>
      <c r="B3739" s="12" t="s">
        <v>403</v>
      </c>
      <c r="C3739" s="272">
        <v>45187</v>
      </c>
      <c r="D3739" s="272">
        <v>45200</v>
      </c>
      <c r="E3739" s="196">
        <f t="shared" si="290"/>
        <v>45193.5</v>
      </c>
      <c r="F3739" s="272">
        <v>45205</v>
      </c>
      <c r="G3739" s="272">
        <v>45247</v>
      </c>
      <c r="H3739" s="12" t="s">
        <v>157</v>
      </c>
      <c r="I3739" s="234">
        <v>1039.3200000000002</v>
      </c>
      <c r="J3739" s="272">
        <v>47498</v>
      </c>
      <c r="K3739" s="17">
        <f t="shared" si="292"/>
        <v>54</v>
      </c>
      <c r="L3739" s="283">
        <f t="shared" si="293"/>
        <v>2.5051047209120268E-5</v>
      </c>
      <c r="M3739" s="22">
        <f t="shared" si="294"/>
        <v>1.3527565492924944E-3</v>
      </c>
    </row>
    <row r="3740" spans="1:13">
      <c r="A3740" s="16">
        <f t="shared" si="291"/>
        <v>3733</v>
      </c>
      <c r="B3740" s="12" t="s">
        <v>404</v>
      </c>
      <c r="C3740" s="272">
        <v>45186</v>
      </c>
      <c r="D3740" s="272">
        <v>45199</v>
      </c>
      <c r="E3740" s="196">
        <f t="shared" si="290"/>
        <v>45192.5</v>
      </c>
      <c r="F3740" s="272">
        <v>45205</v>
      </c>
      <c r="G3740" s="272">
        <v>45247</v>
      </c>
      <c r="H3740" s="12" t="s">
        <v>157</v>
      </c>
      <c r="I3740" s="234">
        <v>1018.1000000000001</v>
      </c>
      <c r="J3740" s="272">
        <v>47499</v>
      </c>
      <c r="K3740" s="17">
        <f t="shared" si="292"/>
        <v>55</v>
      </c>
      <c r="L3740" s="283">
        <f t="shared" si="293"/>
        <v>2.4539575071782843E-5</v>
      </c>
      <c r="M3740" s="22">
        <f t="shared" si="294"/>
        <v>1.3496766289480564E-3</v>
      </c>
    </row>
    <row r="3741" spans="1:13">
      <c r="A3741" s="16">
        <f t="shared" si="291"/>
        <v>3734</v>
      </c>
      <c r="B3741" s="12" t="s">
        <v>403</v>
      </c>
      <c r="C3741" s="272">
        <v>45187</v>
      </c>
      <c r="D3741" s="272">
        <v>45200</v>
      </c>
      <c r="E3741" s="196">
        <f t="shared" si="290"/>
        <v>45193.5</v>
      </c>
      <c r="F3741" s="272">
        <v>45205</v>
      </c>
      <c r="G3741" s="272">
        <v>45244</v>
      </c>
      <c r="H3741" s="12" t="s">
        <v>152</v>
      </c>
      <c r="I3741" s="234">
        <v>25.509999999999998</v>
      </c>
      <c r="J3741" s="272">
        <v>47500</v>
      </c>
      <c r="K3741" s="17">
        <f t="shared" si="292"/>
        <v>51</v>
      </c>
      <c r="L3741" s="283">
        <f t="shared" si="293"/>
        <v>6.1487531684626285E-7</v>
      </c>
      <c r="M3741" s="22">
        <f t="shared" si="294"/>
        <v>3.1358641159159402E-5</v>
      </c>
    </row>
    <row r="3742" spans="1:13">
      <c r="A3742" s="16">
        <f t="shared" si="291"/>
        <v>3735</v>
      </c>
      <c r="B3742" s="12" t="s">
        <v>403</v>
      </c>
      <c r="C3742" s="272">
        <v>45187</v>
      </c>
      <c r="D3742" s="272">
        <v>45200</v>
      </c>
      <c r="E3742" s="196">
        <f t="shared" si="290"/>
        <v>45193.5</v>
      </c>
      <c r="F3742" s="272">
        <v>45205</v>
      </c>
      <c r="G3742" s="272">
        <v>45244</v>
      </c>
      <c r="H3742" s="12" t="s">
        <v>156</v>
      </c>
      <c r="I3742" s="234">
        <v>28.02</v>
      </c>
      <c r="J3742" s="272">
        <v>47501</v>
      </c>
      <c r="K3742" s="17">
        <f t="shared" si="292"/>
        <v>51</v>
      </c>
      <c r="L3742" s="283">
        <f t="shared" si="293"/>
        <v>6.7537461301576969E-7</v>
      </c>
      <c r="M3742" s="22">
        <f t="shared" si="294"/>
        <v>3.4444105263804256E-5</v>
      </c>
    </row>
    <row r="3743" spans="1:13">
      <c r="A3743" s="16">
        <f t="shared" si="291"/>
        <v>3736</v>
      </c>
      <c r="B3743" s="12" t="s">
        <v>403</v>
      </c>
      <c r="C3743" s="272">
        <v>45187</v>
      </c>
      <c r="D3743" s="272">
        <v>45200</v>
      </c>
      <c r="E3743" s="196">
        <f t="shared" si="290"/>
        <v>45193.5</v>
      </c>
      <c r="F3743" s="272">
        <v>45205</v>
      </c>
      <c r="G3743" s="272">
        <v>45244</v>
      </c>
      <c r="H3743" s="12" t="s">
        <v>152</v>
      </c>
      <c r="I3743" s="234">
        <v>51.04</v>
      </c>
      <c r="J3743" s="272">
        <v>47502</v>
      </c>
      <c r="K3743" s="17">
        <f t="shared" si="292"/>
        <v>51</v>
      </c>
      <c r="L3743" s="283">
        <f t="shared" si="293"/>
        <v>1.2302326997974621E-6</v>
      </c>
      <c r="M3743" s="22">
        <f t="shared" si="294"/>
        <v>6.2741867689670563E-5</v>
      </c>
    </row>
    <row r="3744" spans="1:13">
      <c r="A3744" s="16">
        <f t="shared" si="291"/>
        <v>3737</v>
      </c>
      <c r="B3744" s="12" t="s">
        <v>403</v>
      </c>
      <c r="C3744" s="272">
        <v>45187</v>
      </c>
      <c r="D3744" s="272">
        <v>45200</v>
      </c>
      <c r="E3744" s="196">
        <f t="shared" si="290"/>
        <v>45193.5</v>
      </c>
      <c r="F3744" s="272">
        <v>45205</v>
      </c>
      <c r="G3744" s="272">
        <v>45216</v>
      </c>
      <c r="H3744" s="12" t="s">
        <v>152</v>
      </c>
      <c r="I3744" s="234">
        <v>7.1099999999999994</v>
      </c>
      <c r="J3744" s="272">
        <v>47503</v>
      </c>
      <c r="K3744" s="17">
        <f t="shared" si="292"/>
        <v>23</v>
      </c>
      <c r="L3744" s="283">
        <f t="shared" si="293"/>
        <v>1.7137450030485803E-7</v>
      </c>
      <c r="M3744" s="22">
        <f t="shared" si="294"/>
        <v>3.9416135070117344E-6</v>
      </c>
    </row>
    <row r="3745" spans="1:13">
      <c r="A3745" s="16">
        <f t="shared" si="291"/>
        <v>3738</v>
      </c>
      <c r="B3745" s="12" t="s">
        <v>403</v>
      </c>
      <c r="C3745" s="272">
        <v>45187</v>
      </c>
      <c r="D3745" s="272">
        <v>45200</v>
      </c>
      <c r="E3745" s="196">
        <f t="shared" si="290"/>
        <v>45193.5</v>
      </c>
      <c r="F3745" s="272">
        <v>45205</v>
      </c>
      <c r="G3745" s="272">
        <v>45216</v>
      </c>
      <c r="H3745" s="12" t="s">
        <v>156</v>
      </c>
      <c r="I3745" s="234">
        <v>28.76</v>
      </c>
      <c r="J3745" s="272">
        <v>47504</v>
      </c>
      <c r="K3745" s="17">
        <f t="shared" si="292"/>
        <v>23</v>
      </c>
      <c r="L3745" s="283">
        <f t="shared" si="293"/>
        <v>6.932110588984132E-7</v>
      </c>
      <c r="M3745" s="22">
        <f t="shared" si="294"/>
        <v>1.5943854354663502E-5</v>
      </c>
    </row>
    <row r="3746" spans="1:13">
      <c r="A3746" s="16">
        <f t="shared" si="291"/>
        <v>3739</v>
      </c>
      <c r="B3746" s="12" t="s">
        <v>403</v>
      </c>
      <c r="C3746" s="272">
        <v>45187</v>
      </c>
      <c r="D3746" s="272">
        <v>45200</v>
      </c>
      <c r="E3746" s="196">
        <f t="shared" si="290"/>
        <v>45193.5</v>
      </c>
      <c r="F3746" s="272">
        <v>45205</v>
      </c>
      <c r="G3746" s="272">
        <v>45247</v>
      </c>
      <c r="H3746" s="12" t="s">
        <v>157</v>
      </c>
      <c r="I3746" s="234">
        <v>45.21</v>
      </c>
      <c r="J3746" s="272">
        <v>47505</v>
      </c>
      <c r="K3746" s="17">
        <f t="shared" si="292"/>
        <v>54</v>
      </c>
      <c r="L3746" s="283">
        <f t="shared" si="293"/>
        <v>1.0897104302085279E-6</v>
      </c>
      <c r="M3746" s="22">
        <f t="shared" si="294"/>
        <v>5.8844363231260507E-5</v>
      </c>
    </row>
    <row r="3747" spans="1:13">
      <c r="A3747" s="16">
        <f t="shared" si="291"/>
        <v>3740</v>
      </c>
      <c r="B3747" s="12" t="s">
        <v>404</v>
      </c>
      <c r="C3747" s="272">
        <v>45186</v>
      </c>
      <c r="D3747" s="272">
        <v>45199</v>
      </c>
      <c r="E3747" s="196">
        <f t="shared" si="290"/>
        <v>45192.5</v>
      </c>
      <c r="F3747" s="272">
        <v>45205</v>
      </c>
      <c r="G3747" s="272">
        <v>45247</v>
      </c>
      <c r="H3747" s="12" t="s">
        <v>157</v>
      </c>
      <c r="I3747" s="234">
        <v>60.19</v>
      </c>
      <c r="J3747" s="272">
        <v>47506</v>
      </c>
      <c r="K3747" s="17">
        <f t="shared" si="292"/>
        <v>55</v>
      </c>
      <c r="L3747" s="283">
        <f t="shared" si="293"/>
        <v>1.4507779428058237E-6</v>
      </c>
      <c r="M3747" s="22">
        <f t="shared" si="294"/>
        <v>7.9792786854320305E-5</v>
      </c>
    </row>
    <row r="3748" spans="1:13">
      <c r="A3748" s="16">
        <f t="shared" si="291"/>
        <v>3741</v>
      </c>
      <c r="B3748" s="12" t="s">
        <v>403</v>
      </c>
      <c r="C3748" s="272">
        <v>45187</v>
      </c>
      <c r="D3748" s="272">
        <v>45200</v>
      </c>
      <c r="E3748" s="196">
        <f t="shared" si="290"/>
        <v>45193.5</v>
      </c>
      <c r="F3748" s="272">
        <v>45205</v>
      </c>
      <c r="G3748" s="272">
        <v>45216</v>
      </c>
      <c r="H3748" s="12" t="s">
        <v>152</v>
      </c>
      <c r="I3748" s="234">
        <v>543.2299999999999</v>
      </c>
      <c r="J3748" s="272">
        <v>47507</v>
      </c>
      <c r="K3748" s="17">
        <f t="shared" si="292"/>
        <v>23</v>
      </c>
      <c r="L3748" s="283">
        <f t="shared" si="293"/>
        <v>1.309363850922757E-5</v>
      </c>
      <c r="M3748" s="22">
        <f t="shared" si="294"/>
        <v>3.0115368571223409E-4</v>
      </c>
    </row>
    <row r="3749" spans="1:13">
      <c r="A3749" s="16">
        <f t="shared" si="291"/>
        <v>3742</v>
      </c>
      <c r="B3749" s="12" t="s">
        <v>403</v>
      </c>
      <c r="C3749" s="272">
        <v>45187</v>
      </c>
      <c r="D3749" s="272">
        <v>45200</v>
      </c>
      <c r="E3749" s="196">
        <f t="shared" ref="E3749:E3812" si="295">AVERAGE(C3749:D3749)</f>
        <v>45193.5</v>
      </c>
      <c r="F3749" s="272">
        <v>45205</v>
      </c>
      <c r="G3749" s="272">
        <v>45216</v>
      </c>
      <c r="H3749" s="12" t="s">
        <v>152</v>
      </c>
      <c r="I3749" s="234">
        <v>0.63</v>
      </c>
      <c r="J3749" s="272">
        <v>47508</v>
      </c>
      <c r="K3749" s="17">
        <f t="shared" si="292"/>
        <v>23</v>
      </c>
      <c r="L3749" s="283">
        <f t="shared" si="293"/>
        <v>1.5185082305493751E-8</v>
      </c>
      <c r="M3749" s="22">
        <f t="shared" si="294"/>
        <v>3.4925689302635627E-7</v>
      </c>
    </row>
    <row r="3750" spans="1:13">
      <c r="A3750" s="16">
        <f t="shared" si="291"/>
        <v>3743</v>
      </c>
      <c r="B3750" s="12" t="s">
        <v>403</v>
      </c>
      <c r="C3750" s="272">
        <v>45187</v>
      </c>
      <c r="D3750" s="272">
        <v>45200</v>
      </c>
      <c r="E3750" s="196">
        <f t="shared" si="295"/>
        <v>45193.5</v>
      </c>
      <c r="F3750" s="272">
        <v>45205</v>
      </c>
      <c r="G3750" s="272">
        <v>45216</v>
      </c>
      <c r="H3750" s="12" t="s">
        <v>156</v>
      </c>
      <c r="I3750" s="234">
        <v>52.16</v>
      </c>
      <c r="J3750" s="272">
        <v>47509</v>
      </c>
      <c r="K3750" s="17">
        <f t="shared" si="292"/>
        <v>23</v>
      </c>
      <c r="L3750" s="283">
        <f t="shared" si="293"/>
        <v>1.2572284016738954E-6</v>
      </c>
      <c r="M3750" s="22">
        <f t="shared" si="294"/>
        <v>2.8916253238499593E-5</v>
      </c>
    </row>
    <row r="3751" spans="1:13">
      <c r="A3751" s="16">
        <f t="shared" si="291"/>
        <v>3744</v>
      </c>
      <c r="B3751" s="12" t="s">
        <v>403</v>
      </c>
      <c r="C3751" s="272">
        <v>45187</v>
      </c>
      <c r="D3751" s="272">
        <v>45200</v>
      </c>
      <c r="E3751" s="196">
        <f t="shared" si="295"/>
        <v>45193.5</v>
      </c>
      <c r="F3751" s="272">
        <v>45205</v>
      </c>
      <c r="G3751" s="272">
        <v>45247</v>
      </c>
      <c r="H3751" s="12" t="s">
        <v>157</v>
      </c>
      <c r="I3751" s="234">
        <v>619.49</v>
      </c>
      <c r="J3751" s="272">
        <v>47510</v>
      </c>
      <c r="K3751" s="17">
        <f t="shared" si="292"/>
        <v>54</v>
      </c>
      <c r="L3751" s="283">
        <f t="shared" si="293"/>
        <v>1.4931756567349722E-5</v>
      </c>
      <c r="M3751" s="22">
        <f t="shared" si="294"/>
        <v>8.0631485463688495E-4</v>
      </c>
    </row>
    <row r="3752" spans="1:13">
      <c r="A3752" s="16">
        <f t="shared" si="291"/>
        <v>3745</v>
      </c>
      <c r="B3752" s="12" t="s">
        <v>404</v>
      </c>
      <c r="C3752" s="272">
        <v>45186</v>
      </c>
      <c r="D3752" s="272">
        <v>45199</v>
      </c>
      <c r="E3752" s="196">
        <f t="shared" si="295"/>
        <v>45192.5</v>
      </c>
      <c r="F3752" s="272">
        <v>45205</v>
      </c>
      <c r="G3752" s="272">
        <v>45247</v>
      </c>
      <c r="H3752" s="12" t="s">
        <v>157</v>
      </c>
      <c r="I3752" s="234">
        <v>924.71</v>
      </c>
      <c r="J3752" s="272">
        <v>47511</v>
      </c>
      <c r="K3752" s="17">
        <f t="shared" si="292"/>
        <v>55</v>
      </c>
      <c r="L3752" s="283">
        <f t="shared" si="293"/>
        <v>2.2288567394782743E-5</v>
      </c>
      <c r="M3752" s="22">
        <f t="shared" si="294"/>
        <v>1.2258712067130509E-3</v>
      </c>
    </row>
    <row r="3753" spans="1:13">
      <c r="A3753" s="16">
        <f t="shared" si="291"/>
        <v>3746</v>
      </c>
      <c r="B3753" s="12" t="s">
        <v>403</v>
      </c>
      <c r="C3753" s="272">
        <v>45187</v>
      </c>
      <c r="D3753" s="272">
        <v>45200</v>
      </c>
      <c r="E3753" s="196">
        <f t="shared" si="295"/>
        <v>45193.5</v>
      </c>
      <c r="F3753" s="272">
        <v>45205</v>
      </c>
      <c r="G3753" s="272">
        <v>45216</v>
      </c>
      <c r="H3753" s="12" t="s">
        <v>152</v>
      </c>
      <c r="I3753" s="234">
        <v>3.29</v>
      </c>
      <c r="J3753" s="272">
        <v>47512</v>
      </c>
      <c r="K3753" s="17">
        <f t="shared" si="292"/>
        <v>23</v>
      </c>
      <c r="L3753" s="283">
        <f t="shared" si="293"/>
        <v>7.9299874262022927E-8</v>
      </c>
      <c r="M3753" s="22">
        <f t="shared" si="294"/>
        <v>1.8238971080265273E-6</v>
      </c>
    </row>
    <row r="3754" spans="1:13">
      <c r="A3754" s="16">
        <f t="shared" si="291"/>
        <v>3747</v>
      </c>
      <c r="B3754" s="12" t="s">
        <v>403</v>
      </c>
      <c r="C3754" s="272">
        <v>45187</v>
      </c>
      <c r="D3754" s="272">
        <v>45200</v>
      </c>
      <c r="E3754" s="196">
        <f t="shared" si="295"/>
        <v>45193.5</v>
      </c>
      <c r="F3754" s="272">
        <v>45205</v>
      </c>
      <c r="G3754" s="272">
        <v>45321</v>
      </c>
      <c r="H3754" s="12" t="s">
        <v>152</v>
      </c>
      <c r="I3754" s="234">
        <v>1.99</v>
      </c>
      <c r="J3754" s="272">
        <v>47513</v>
      </c>
      <c r="K3754" s="17">
        <f t="shared" si="292"/>
        <v>128</v>
      </c>
      <c r="L3754" s="283">
        <f t="shared" si="293"/>
        <v>4.7965577441162805E-8</v>
      </c>
      <c r="M3754" s="22">
        <f t="shared" si="294"/>
        <v>6.1395939124688391E-6</v>
      </c>
    </row>
    <row r="3755" spans="1:13">
      <c r="A3755" s="16">
        <f t="shared" si="291"/>
        <v>3748</v>
      </c>
      <c r="B3755" s="12" t="s">
        <v>403</v>
      </c>
      <c r="C3755" s="272">
        <v>45187</v>
      </c>
      <c r="D3755" s="272">
        <v>45200</v>
      </c>
      <c r="E3755" s="196">
        <f t="shared" si="295"/>
        <v>45193.5</v>
      </c>
      <c r="F3755" s="272">
        <v>45205</v>
      </c>
      <c r="G3755" s="272">
        <v>45216</v>
      </c>
      <c r="H3755" s="12" t="s">
        <v>152</v>
      </c>
      <c r="I3755" s="234">
        <v>0.2</v>
      </c>
      <c r="J3755" s="272">
        <v>47514</v>
      </c>
      <c r="K3755" s="17">
        <f t="shared" si="292"/>
        <v>23</v>
      </c>
      <c r="L3755" s="283">
        <f t="shared" si="293"/>
        <v>4.8206610493630958E-9</v>
      </c>
      <c r="M3755" s="22">
        <f t="shared" si="294"/>
        <v>1.1087520413535121E-7</v>
      </c>
    </row>
    <row r="3756" spans="1:13">
      <c r="A3756" s="16">
        <f t="shared" si="291"/>
        <v>3749</v>
      </c>
      <c r="B3756" s="12" t="s">
        <v>403</v>
      </c>
      <c r="C3756" s="272">
        <v>45187</v>
      </c>
      <c r="D3756" s="272">
        <v>45200</v>
      </c>
      <c r="E3756" s="196">
        <f t="shared" si="295"/>
        <v>45193.5</v>
      </c>
      <c r="F3756" s="272">
        <v>45205</v>
      </c>
      <c r="G3756" s="272">
        <v>45321</v>
      </c>
      <c r="H3756" s="12" t="s">
        <v>152</v>
      </c>
      <c r="I3756" s="234">
        <v>36.72</v>
      </c>
      <c r="J3756" s="272">
        <v>47515</v>
      </c>
      <c r="K3756" s="17">
        <f t="shared" si="292"/>
        <v>128</v>
      </c>
      <c r="L3756" s="283">
        <f t="shared" si="293"/>
        <v>8.8507336866306434E-7</v>
      </c>
      <c r="M3756" s="22">
        <f t="shared" si="294"/>
        <v>1.1328939118887224E-4</v>
      </c>
    </row>
    <row r="3757" spans="1:13">
      <c r="A3757" s="16">
        <f t="shared" si="291"/>
        <v>3750</v>
      </c>
      <c r="B3757" s="12" t="s">
        <v>403</v>
      </c>
      <c r="C3757" s="272">
        <v>45187</v>
      </c>
      <c r="D3757" s="272">
        <v>45200</v>
      </c>
      <c r="E3757" s="196">
        <f t="shared" si="295"/>
        <v>45193.5</v>
      </c>
      <c r="F3757" s="272">
        <v>45205</v>
      </c>
      <c r="G3757" s="272">
        <v>45216</v>
      </c>
      <c r="H3757" s="12" t="s">
        <v>156</v>
      </c>
      <c r="I3757" s="234">
        <v>52.38</v>
      </c>
      <c r="J3757" s="272">
        <v>47516</v>
      </c>
      <c r="K3757" s="17">
        <f t="shared" si="292"/>
        <v>23</v>
      </c>
      <c r="L3757" s="283">
        <f t="shared" si="293"/>
        <v>1.262531128828195E-6</v>
      </c>
      <c r="M3757" s="22">
        <f t="shared" si="294"/>
        <v>2.9038215963048486E-5</v>
      </c>
    </row>
    <row r="3758" spans="1:13">
      <c r="A3758" s="16">
        <f t="shared" si="291"/>
        <v>3751</v>
      </c>
      <c r="B3758" s="12" t="s">
        <v>403</v>
      </c>
      <c r="C3758" s="272">
        <v>45187</v>
      </c>
      <c r="D3758" s="272">
        <v>45200</v>
      </c>
      <c r="E3758" s="196">
        <f t="shared" si="295"/>
        <v>45193.5</v>
      </c>
      <c r="F3758" s="272">
        <v>45205</v>
      </c>
      <c r="G3758" s="272">
        <v>45216</v>
      </c>
      <c r="H3758" s="12" t="s">
        <v>152</v>
      </c>
      <c r="I3758" s="234">
        <v>67.64</v>
      </c>
      <c r="J3758" s="272">
        <v>47517</v>
      </c>
      <c r="K3758" s="17">
        <f t="shared" si="292"/>
        <v>23</v>
      </c>
      <c r="L3758" s="283">
        <f t="shared" si="293"/>
        <v>1.630347566894599E-6</v>
      </c>
      <c r="M3758" s="22">
        <f t="shared" si="294"/>
        <v>3.7497994038575774E-5</v>
      </c>
    </row>
    <row r="3759" spans="1:13">
      <c r="A3759" s="16">
        <f t="shared" si="291"/>
        <v>3752</v>
      </c>
      <c r="B3759" s="12" t="s">
        <v>403</v>
      </c>
      <c r="C3759" s="272">
        <v>45187</v>
      </c>
      <c r="D3759" s="272">
        <v>45200</v>
      </c>
      <c r="E3759" s="196">
        <f t="shared" si="295"/>
        <v>45193.5</v>
      </c>
      <c r="F3759" s="272">
        <v>45205</v>
      </c>
      <c r="G3759" s="272">
        <v>45350</v>
      </c>
      <c r="H3759" s="12" t="s">
        <v>165</v>
      </c>
      <c r="I3759" s="234">
        <v>163.53000000000009</v>
      </c>
      <c r="J3759" s="272">
        <v>47518</v>
      </c>
      <c r="K3759" s="17">
        <f t="shared" si="292"/>
        <v>157</v>
      </c>
      <c r="L3759" s="283">
        <f t="shared" si="293"/>
        <v>3.9416135070117378E-6</v>
      </c>
      <c r="M3759" s="22">
        <f t="shared" si="294"/>
        <v>6.1883332060084281E-4</v>
      </c>
    </row>
    <row r="3760" spans="1:13">
      <c r="A3760" s="16">
        <f t="shared" si="291"/>
        <v>3753</v>
      </c>
      <c r="B3760" s="12" t="s">
        <v>403</v>
      </c>
      <c r="C3760" s="272">
        <v>45187</v>
      </c>
      <c r="D3760" s="272">
        <v>45200</v>
      </c>
      <c r="E3760" s="196">
        <f t="shared" si="295"/>
        <v>45193.5</v>
      </c>
      <c r="F3760" s="272">
        <v>45205</v>
      </c>
      <c r="G3760" s="272">
        <v>45209</v>
      </c>
      <c r="H3760" s="12" t="s">
        <v>166</v>
      </c>
      <c r="I3760" s="234">
        <v>62797</v>
      </c>
      <c r="J3760" s="272">
        <v>47519</v>
      </c>
      <c r="K3760" s="17">
        <f t="shared" si="292"/>
        <v>16</v>
      </c>
      <c r="L3760" s="283">
        <f t="shared" si="293"/>
        <v>1.5136152595842717E-3</v>
      </c>
      <c r="M3760" s="22">
        <f t="shared" si="294"/>
        <v>2.4217844153348347E-2</v>
      </c>
    </row>
    <row r="3761" spans="1:13">
      <c r="A3761" s="16">
        <f t="shared" si="291"/>
        <v>3754</v>
      </c>
      <c r="B3761" s="12" t="s">
        <v>403</v>
      </c>
      <c r="C3761" s="272">
        <v>45187</v>
      </c>
      <c r="D3761" s="272">
        <v>45200</v>
      </c>
      <c r="E3761" s="196">
        <f t="shared" si="295"/>
        <v>45193.5</v>
      </c>
      <c r="F3761" s="272">
        <v>45205</v>
      </c>
      <c r="G3761" s="272">
        <v>45216</v>
      </c>
      <c r="H3761" s="12" t="s">
        <v>152</v>
      </c>
      <c r="I3761" s="234">
        <v>1.08</v>
      </c>
      <c r="J3761" s="272">
        <v>47520</v>
      </c>
      <c r="K3761" s="17">
        <f t="shared" si="292"/>
        <v>23</v>
      </c>
      <c r="L3761" s="283">
        <f t="shared" si="293"/>
        <v>2.6031569666560719E-8</v>
      </c>
      <c r="M3761" s="22">
        <f t="shared" si="294"/>
        <v>5.987261023308965E-7</v>
      </c>
    </row>
    <row r="3762" spans="1:13">
      <c r="A3762" s="16">
        <f t="shared" si="291"/>
        <v>3755</v>
      </c>
      <c r="B3762" s="12" t="s">
        <v>403</v>
      </c>
      <c r="C3762" s="272">
        <v>45187</v>
      </c>
      <c r="D3762" s="272">
        <v>45200</v>
      </c>
      <c r="E3762" s="196">
        <f t="shared" si="295"/>
        <v>45193.5</v>
      </c>
      <c r="F3762" s="272">
        <v>45205</v>
      </c>
      <c r="G3762" s="272">
        <v>45216</v>
      </c>
      <c r="H3762" s="12" t="s">
        <v>156</v>
      </c>
      <c r="I3762" s="234">
        <v>108.55000000000001</v>
      </c>
      <c r="J3762" s="272">
        <v>47521</v>
      </c>
      <c r="K3762" s="17">
        <f t="shared" si="292"/>
        <v>23</v>
      </c>
      <c r="L3762" s="283">
        <f t="shared" si="293"/>
        <v>2.6164137845418204E-6</v>
      </c>
      <c r="M3762" s="22">
        <f t="shared" si="294"/>
        <v>6.0177517044461868E-5</v>
      </c>
    </row>
    <row r="3763" spans="1:13">
      <c r="A3763" s="16">
        <f t="shared" si="291"/>
        <v>3756</v>
      </c>
      <c r="B3763" s="12" t="s">
        <v>403</v>
      </c>
      <c r="C3763" s="272">
        <v>45187</v>
      </c>
      <c r="D3763" s="272">
        <v>45200</v>
      </c>
      <c r="E3763" s="196">
        <f t="shared" si="295"/>
        <v>45193.5</v>
      </c>
      <c r="F3763" s="272">
        <v>45205</v>
      </c>
      <c r="G3763" s="272">
        <v>45321</v>
      </c>
      <c r="H3763" s="12" t="s">
        <v>152</v>
      </c>
      <c r="I3763" s="234">
        <v>5.34</v>
      </c>
      <c r="J3763" s="272">
        <v>47522</v>
      </c>
      <c r="K3763" s="17">
        <f t="shared" si="292"/>
        <v>128</v>
      </c>
      <c r="L3763" s="283">
        <f t="shared" si="293"/>
        <v>1.2871165001799465E-7</v>
      </c>
      <c r="M3763" s="22">
        <f t="shared" si="294"/>
        <v>1.6475091202303316E-5</v>
      </c>
    </row>
    <row r="3764" spans="1:13">
      <c r="A3764" s="16">
        <f t="shared" si="291"/>
        <v>3757</v>
      </c>
      <c r="B3764" s="12" t="s">
        <v>403</v>
      </c>
      <c r="C3764" s="272">
        <v>45187</v>
      </c>
      <c r="D3764" s="272">
        <v>45200</v>
      </c>
      <c r="E3764" s="196">
        <f t="shared" si="295"/>
        <v>45193.5</v>
      </c>
      <c r="F3764" s="272">
        <v>45205</v>
      </c>
      <c r="G3764" s="272">
        <v>45321</v>
      </c>
      <c r="H3764" s="12" t="s">
        <v>165</v>
      </c>
      <c r="I3764" s="234">
        <v>221.43999999999997</v>
      </c>
      <c r="J3764" s="272">
        <v>47523</v>
      </c>
      <c r="K3764" s="17">
        <f t="shared" si="292"/>
        <v>128</v>
      </c>
      <c r="L3764" s="283">
        <f t="shared" si="293"/>
        <v>5.3374359138548189E-6</v>
      </c>
      <c r="M3764" s="22">
        <f t="shared" si="294"/>
        <v>6.8319179697341683E-4</v>
      </c>
    </row>
    <row r="3765" spans="1:13">
      <c r="A3765" s="16">
        <f t="shared" si="291"/>
        <v>3758</v>
      </c>
      <c r="B3765" s="12" t="s">
        <v>403</v>
      </c>
      <c r="C3765" s="272">
        <v>45187</v>
      </c>
      <c r="D3765" s="272">
        <v>45200</v>
      </c>
      <c r="E3765" s="196">
        <f t="shared" si="295"/>
        <v>45193.5</v>
      </c>
      <c r="F3765" s="272">
        <v>45205</v>
      </c>
      <c r="G3765" s="272">
        <v>45205</v>
      </c>
      <c r="H3765" s="12" t="s">
        <v>164</v>
      </c>
      <c r="I3765" s="234">
        <v>1581.7799999999997</v>
      </c>
      <c r="J3765" s="272">
        <v>47524</v>
      </c>
      <c r="K3765" s="17">
        <f t="shared" si="292"/>
        <v>12</v>
      </c>
      <c r="L3765" s="283">
        <f t="shared" si="293"/>
        <v>3.8126126173307785E-5</v>
      </c>
      <c r="M3765" s="22">
        <f t="shared" si="294"/>
        <v>4.5751351407969341E-4</v>
      </c>
    </row>
    <row r="3766" spans="1:13">
      <c r="A3766" s="16">
        <f t="shared" si="291"/>
        <v>3759</v>
      </c>
      <c r="B3766" s="12" t="s">
        <v>403</v>
      </c>
      <c r="C3766" s="272">
        <v>45187</v>
      </c>
      <c r="D3766" s="272">
        <v>45200</v>
      </c>
      <c r="E3766" s="196">
        <f t="shared" si="295"/>
        <v>45193.5</v>
      </c>
      <c r="F3766" s="272">
        <v>45205</v>
      </c>
      <c r="G3766" s="272">
        <v>45205</v>
      </c>
      <c r="H3766" s="12" t="s">
        <v>166</v>
      </c>
      <c r="I3766" s="234">
        <v>27137.30000000001</v>
      </c>
      <c r="J3766" s="272">
        <v>47525</v>
      </c>
      <c r="K3766" s="17">
        <f t="shared" si="292"/>
        <v>12</v>
      </c>
      <c r="L3766" s="283">
        <f t="shared" si="293"/>
        <v>6.5409862547440598E-4</v>
      </c>
      <c r="M3766" s="22">
        <f t="shared" si="294"/>
        <v>7.8491835056928722E-3</v>
      </c>
    </row>
    <row r="3767" spans="1:13">
      <c r="A3767" s="16">
        <f t="shared" si="291"/>
        <v>3760</v>
      </c>
      <c r="B3767" s="12" t="s">
        <v>403</v>
      </c>
      <c r="C3767" s="272">
        <v>45187</v>
      </c>
      <c r="D3767" s="272">
        <v>45200</v>
      </c>
      <c r="E3767" s="196">
        <f t="shared" si="295"/>
        <v>45193.5</v>
      </c>
      <c r="F3767" s="272">
        <v>45205</v>
      </c>
      <c r="G3767" s="272">
        <v>45247</v>
      </c>
      <c r="H3767" s="12" t="s">
        <v>157</v>
      </c>
      <c r="I3767" s="234">
        <v>20.93</v>
      </c>
      <c r="J3767" s="272">
        <v>47526</v>
      </c>
      <c r="K3767" s="17">
        <f t="shared" si="292"/>
        <v>54</v>
      </c>
      <c r="L3767" s="283">
        <f t="shared" si="293"/>
        <v>5.0448217881584799E-7</v>
      </c>
      <c r="M3767" s="22">
        <f t="shared" si="294"/>
        <v>2.7242037656055792E-5</v>
      </c>
    </row>
    <row r="3768" spans="1:13">
      <c r="A3768" s="16">
        <f t="shared" si="291"/>
        <v>3761</v>
      </c>
      <c r="B3768" s="12" t="s">
        <v>404</v>
      </c>
      <c r="C3768" s="272">
        <v>45186</v>
      </c>
      <c r="D3768" s="272">
        <v>45199</v>
      </c>
      <c r="E3768" s="196">
        <f t="shared" si="295"/>
        <v>45192.5</v>
      </c>
      <c r="F3768" s="272">
        <v>45205</v>
      </c>
      <c r="G3768" s="272">
        <v>45247</v>
      </c>
      <c r="H3768" s="12" t="s">
        <v>157</v>
      </c>
      <c r="I3768" s="234">
        <v>159.74</v>
      </c>
      <c r="J3768" s="272">
        <v>47527</v>
      </c>
      <c r="K3768" s="17">
        <f t="shared" si="292"/>
        <v>55</v>
      </c>
      <c r="L3768" s="283">
        <f t="shared" si="293"/>
        <v>3.8502619801263053E-6</v>
      </c>
      <c r="M3768" s="22">
        <f t="shared" si="294"/>
        <v>2.117644089069468E-4</v>
      </c>
    </row>
    <row r="3769" spans="1:13">
      <c r="A3769" s="16">
        <f t="shared" si="291"/>
        <v>3762</v>
      </c>
      <c r="B3769" s="12" t="s">
        <v>403</v>
      </c>
      <c r="C3769" s="272">
        <v>45187</v>
      </c>
      <c r="D3769" s="272">
        <v>45200</v>
      </c>
      <c r="E3769" s="196">
        <f t="shared" si="295"/>
        <v>45193.5</v>
      </c>
      <c r="F3769" s="272">
        <v>45205</v>
      </c>
      <c r="G3769" s="272">
        <v>45247</v>
      </c>
      <c r="H3769" s="12" t="s">
        <v>157</v>
      </c>
      <c r="I3769" s="234">
        <v>45.68</v>
      </c>
      <c r="J3769" s="272">
        <v>47528</v>
      </c>
      <c r="K3769" s="17">
        <f t="shared" si="292"/>
        <v>54</v>
      </c>
      <c r="L3769" s="283">
        <f t="shared" si="293"/>
        <v>1.1010389836745311E-6</v>
      </c>
      <c r="M3769" s="22">
        <f t="shared" si="294"/>
        <v>5.9456105118424674E-5</v>
      </c>
    </row>
    <row r="3770" spans="1:13">
      <c r="A3770" s="16">
        <f t="shared" si="291"/>
        <v>3763</v>
      </c>
      <c r="B3770" s="12" t="s">
        <v>404</v>
      </c>
      <c r="C3770" s="272">
        <v>45186</v>
      </c>
      <c r="D3770" s="272">
        <v>45199</v>
      </c>
      <c r="E3770" s="196">
        <f t="shared" si="295"/>
        <v>45192.5</v>
      </c>
      <c r="F3770" s="272">
        <v>45205</v>
      </c>
      <c r="G3770" s="272">
        <v>45247</v>
      </c>
      <c r="H3770" s="12" t="s">
        <v>157</v>
      </c>
      <c r="I3770" s="234">
        <v>62.66</v>
      </c>
      <c r="J3770" s="272">
        <v>47529</v>
      </c>
      <c r="K3770" s="17">
        <f t="shared" si="292"/>
        <v>55</v>
      </c>
      <c r="L3770" s="283">
        <f t="shared" si="293"/>
        <v>1.5103131067654578E-6</v>
      </c>
      <c r="M3770" s="22">
        <f t="shared" si="294"/>
        <v>8.3067220872100174E-5</v>
      </c>
    </row>
    <row r="3771" spans="1:13">
      <c r="A3771" s="16">
        <f t="shared" si="291"/>
        <v>3764</v>
      </c>
      <c r="B3771" s="12" t="s">
        <v>403</v>
      </c>
      <c r="C3771" s="272">
        <v>45187</v>
      </c>
      <c r="D3771" s="272">
        <v>45200</v>
      </c>
      <c r="E3771" s="196">
        <f t="shared" si="295"/>
        <v>45193.5</v>
      </c>
      <c r="F3771" s="272">
        <v>45205</v>
      </c>
      <c r="G3771" s="272">
        <v>45321</v>
      </c>
      <c r="H3771" s="12" t="s">
        <v>154</v>
      </c>
      <c r="I3771" s="234">
        <v>18.23</v>
      </c>
      <c r="J3771" s="272">
        <v>47530</v>
      </c>
      <c r="K3771" s="17">
        <f t="shared" si="292"/>
        <v>128</v>
      </c>
      <c r="L3771" s="283">
        <f t="shared" si="293"/>
        <v>4.3940325464944618E-7</v>
      </c>
      <c r="M3771" s="22">
        <f t="shared" si="294"/>
        <v>5.6243616595129111E-5</v>
      </c>
    </row>
    <row r="3772" spans="1:13">
      <c r="A3772" s="16">
        <f t="shared" si="291"/>
        <v>3765</v>
      </c>
      <c r="B3772" s="12" t="s">
        <v>403</v>
      </c>
      <c r="C3772" s="272">
        <v>45187</v>
      </c>
      <c r="D3772" s="272">
        <v>45200</v>
      </c>
      <c r="E3772" s="196">
        <f t="shared" si="295"/>
        <v>45193.5</v>
      </c>
      <c r="F3772" s="272">
        <v>45205</v>
      </c>
      <c r="G3772" s="272">
        <v>45244</v>
      </c>
      <c r="H3772" s="12" t="s">
        <v>153</v>
      </c>
      <c r="I3772" s="234">
        <v>138.88</v>
      </c>
      <c r="J3772" s="272">
        <v>47531</v>
      </c>
      <c r="K3772" s="17">
        <f t="shared" si="292"/>
        <v>51</v>
      </c>
      <c r="L3772" s="283">
        <f t="shared" si="293"/>
        <v>3.3474670326777335E-6</v>
      </c>
      <c r="M3772" s="22">
        <f t="shared" si="294"/>
        <v>1.7072081866656441E-4</v>
      </c>
    </row>
    <row r="3773" spans="1:13">
      <c r="A3773" s="16">
        <f t="shared" si="291"/>
        <v>3766</v>
      </c>
      <c r="B3773" s="12" t="s">
        <v>403</v>
      </c>
      <c r="C3773" s="272">
        <v>45187</v>
      </c>
      <c r="D3773" s="272">
        <v>45200</v>
      </c>
      <c r="E3773" s="196">
        <f t="shared" si="295"/>
        <v>45193.5</v>
      </c>
      <c r="F3773" s="272">
        <v>45205</v>
      </c>
      <c r="G3773" s="272">
        <v>45247</v>
      </c>
      <c r="H3773" s="12" t="s">
        <v>157</v>
      </c>
      <c r="I3773" s="234">
        <v>200.04</v>
      </c>
      <c r="J3773" s="272">
        <v>47532</v>
      </c>
      <c r="K3773" s="17">
        <f t="shared" si="292"/>
        <v>54</v>
      </c>
      <c r="L3773" s="283">
        <f t="shared" si="293"/>
        <v>4.8216251815729681E-6</v>
      </c>
      <c r="M3773" s="22">
        <f t="shared" si="294"/>
        <v>2.6036775980494027E-4</v>
      </c>
    </row>
    <row r="3774" spans="1:13">
      <c r="A3774" s="16">
        <f t="shared" si="291"/>
        <v>3767</v>
      </c>
      <c r="B3774" s="12" t="s">
        <v>404</v>
      </c>
      <c r="C3774" s="272">
        <v>45186</v>
      </c>
      <c r="D3774" s="272">
        <v>45199</v>
      </c>
      <c r="E3774" s="196">
        <f t="shared" si="295"/>
        <v>45192.5</v>
      </c>
      <c r="F3774" s="272">
        <v>45205</v>
      </c>
      <c r="G3774" s="272">
        <v>45247</v>
      </c>
      <c r="H3774" s="12" t="s">
        <v>157</v>
      </c>
      <c r="I3774" s="234">
        <v>434.66999999999996</v>
      </c>
      <c r="J3774" s="272">
        <v>47533</v>
      </c>
      <c r="K3774" s="17">
        <f t="shared" si="292"/>
        <v>55</v>
      </c>
      <c r="L3774" s="283">
        <f t="shared" si="293"/>
        <v>1.0476983691633283E-5</v>
      </c>
      <c r="M3774" s="22">
        <f t="shared" si="294"/>
        <v>5.7623410303983059E-4</v>
      </c>
    </row>
    <row r="3775" spans="1:13">
      <c r="A3775" s="16">
        <f t="shared" si="291"/>
        <v>3768</v>
      </c>
      <c r="B3775" s="12" t="s">
        <v>403</v>
      </c>
      <c r="C3775" s="272">
        <v>45187</v>
      </c>
      <c r="D3775" s="272">
        <v>45200</v>
      </c>
      <c r="E3775" s="196">
        <f t="shared" si="295"/>
        <v>45193.5</v>
      </c>
      <c r="F3775" s="272">
        <v>45205</v>
      </c>
      <c r="G3775" s="272">
        <v>45247</v>
      </c>
      <c r="H3775" s="12" t="s">
        <v>157</v>
      </c>
      <c r="I3775" s="234">
        <v>233.21</v>
      </c>
      <c r="J3775" s="272">
        <v>47534</v>
      </c>
      <c r="K3775" s="17">
        <f t="shared" si="292"/>
        <v>54</v>
      </c>
      <c r="L3775" s="283">
        <f t="shared" si="293"/>
        <v>5.621131816609838E-6</v>
      </c>
      <c r="M3775" s="22">
        <f t="shared" si="294"/>
        <v>3.0354111809693127E-4</v>
      </c>
    </row>
    <row r="3776" spans="1:13">
      <c r="A3776" s="16">
        <f t="shared" si="291"/>
        <v>3769</v>
      </c>
      <c r="B3776" s="12" t="s">
        <v>404</v>
      </c>
      <c r="C3776" s="272">
        <v>45186</v>
      </c>
      <c r="D3776" s="272">
        <v>45199</v>
      </c>
      <c r="E3776" s="196">
        <f t="shared" si="295"/>
        <v>45192.5</v>
      </c>
      <c r="F3776" s="272">
        <v>45205</v>
      </c>
      <c r="G3776" s="272">
        <v>45247</v>
      </c>
      <c r="H3776" s="12" t="s">
        <v>157</v>
      </c>
      <c r="I3776" s="234">
        <v>49.65</v>
      </c>
      <c r="J3776" s="272">
        <v>47535</v>
      </c>
      <c r="K3776" s="17">
        <f t="shared" si="292"/>
        <v>55</v>
      </c>
      <c r="L3776" s="283">
        <f t="shared" si="293"/>
        <v>1.1967291055043886E-6</v>
      </c>
      <c r="M3776" s="22">
        <f t="shared" si="294"/>
        <v>6.5820100802741374E-5</v>
      </c>
    </row>
    <row r="3777" spans="1:13">
      <c r="A3777" s="16">
        <f t="shared" si="291"/>
        <v>3770</v>
      </c>
      <c r="B3777" s="12" t="s">
        <v>403</v>
      </c>
      <c r="C3777" s="272">
        <v>45187</v>
      </c>
      <c r="D3777" s="272">
        <v>45200</v>
      </c>
      <c r="E3777" s="196">
        <f t="shared" si="295"/>
        <v>45193.5</v>
      </c>
      <c r="F3777" s="272">
        <v>45205</v>
      </c>
      <c r="G3777" s="272">
        <v>45244</v>
      </c>
      <c r="H3777" s="12" t="s">
        <v>153</v>
      </c>
      <c r="I3777" s="234">
        <v>293.09999999999997</v>
      </c>
      <c r="J3777" s="272">
        <v>47536</v>
      </c>
      <c r="K3777" s="17">
        <f t="shared" si="292"/>
        <v>51</v>
      </c>
      <c r="L3777" s="283">
        <f t="shared" si="293"/>
        <v>7.0646787678416162E-6</v>
      </c>
      <c r="M3777" s="22">
        <f t="shared" si="294"/>
        <v>3.6029861715992245E-4</v>
      </c>
    </row>
    <row r="3778" spans="1:13">
      <c r="A3778" s="16">
        <f t="shared" si="291"/>
        <v>3771</v>
      </c>
      <c r="B3778" s="12" t="s">
        <v>403</v>
      </c>
      <c r="C3778" s="272">
        <v>45187</v>
      </c>
      <c r="D3778" s="272">
        <v>45200</v>
      </c>
      <c r="E3778" s="196">
        <f t="shared" si="295"/>
        <v>45193.5</v>
      </c>
      <c r="F3778" s="272">
        <v>45205</v>
      </c>
      <c r="G3778" s="272">
        <v>45244</v>
      </c>
      <c r="H3778" s="12" t="s">
        <v>152</v>
      </c>
      <c r="I3778" s="234">
        <v>6.7</v>
      </c>
      <c r="J3778" s="272">
        <v>47537</v>
      </c>
      <c r="K3778" s="17">
        <f t="shared" si="292"/>
        <v>51</v>
      </c>
      <c r="L3778" s="283">
        <f t="shared" si="293"/>
        <v>1.6149214515366371E-7</v>
      </c>
      <c r="M3778" s="22">
        <f t="shared" si="294"/>
        <v>8.2360994028368499E-6</v>
      </c>
    </row>
    <row r="3779" spans="1:13">
      <c r="A3779" s="16">
        <f t="shared" si="291"/>
        <v>3772</v>
      </c>
      <c r="B3779" s="12" t="s">
        <v>403</v>
      </c>
      <c r="C3779" s="272">
        <v>45187</v>
      </c>
      <c r="D3779" s="272">
        <v>45200</v>
      </c>
      <c r="E3779" s="196">
        <f t="shared" si="295"/>
        <v>45193.5</v>
      </c>
      <c r="F3779" s="272">
        <v>45205</v>
      </c>
      <c r="G3779" s="272">
        <v>45321</v>
      </c>
      <c r="H3779" s="12" t="s">
        <v>152</v>
      </c>
      <c r="I3779" s="234">
        <v>25.490000000000002</v>
      </c>
      <c r="J3779" s="272">
        <v>47538</v>
      </c>
      <c r="K3779" s="17">
        <f t="shared" si="292"/>
        <v>128</v>
      </c>
      <c r="L3779" s="283">
        <f t="shared" si="293"/>
        <v>6.1439325074132659E-7</v>
      </c>
      <c r="M3779" s="22">
        <f t="shared" si="294"/>
        <v>7.8642336094889804E-5</v>
      </c>
    </row>
    <row r="3780" spans="1:13">
      <c r="A3780" s="16">
        <f t="shared" si="291"/>
        <v>3773</v>
      </c>
      <c r="B3780" s="12" t="s">
        <v>403</v>
      </c>
      <c r="C3780" s="272">
        <v>45187</v>
      </c>
      <c r="D3780" s="272">
        <v>45200</v>
      </c>
      <c r="E3780" s="196">
        <f t="shared" si="295"/>
        <v>45193.5</v>
      </c>
      <c r="F3780" s="272">
        <v>45205</v>
      </c>
      <c r="G3780" s="272">
        <v>45216</v>
      </c>
      <c r="H3780" s="12" t="s">
        <v>152</v>
      </c>
      <c r="I3780" s="234">
        <v>29.95</v>
      </c>
      <c r="J3780" s="272">
        <v>47539</v>
      </c>
      <c r="K3780" s="17">
        <f t="shared" si="292"/>
        <v>23</v>
      </c>
      <c r="L3780" s="283">
        <f t="shared" si="293"/>
        <v>7.2189399214212359E-7</v>
      </c>
      <c r="M3780" s="22">
        <f t="shared" si="294"/>
        <v>1.6603561819268842E-5</v>
      </c>
    </row>
    <row r="3781" spans="1:13">
      <c r="A3781" s="16">
        <f t="shared" si="291"/>
        <v>3774</v>
      </c>
      <c r="B3781" s="12" t="s">
        <v>403</v>
      </c>
      <c r="C3781" s="272">
        <v>45187</v>
      </c>
      <c r="D3781" s="272">
        <v>45200</v>
      </c>
      <c r="E3781" s="196">
        <f t="shared" si="295"/>
        <v>45193.5</v>
      </c>
      <c r="F3781" s="272">
        <v>45205</v>
      </c>
      <c r="G3781" s="272">
        <v>45216</v>
      </c>
      <c r="H3781" s="12" t="s">
        <v>156</v>
      </c>
      <c r="I3781" s="234">
        <v>43.739999999999995</v>
      </c>
      <c r="J3781" s="272">
        <v>47540</v>
      </c>
      <c r="K3781" s="17">
        <f t="shared" si="292"/>
        <v>23</v>
      </c>
      <c r="L3781" s="283">
        <f t="shared" si="293"/>
        <v>1.054278571495709E-6</v>
      </c>
      <c r="M3781" s="22">
        <f t="shared" si="294"/>
        <v>2.4248407144401305E-5</v>
      </c>
    </row>
    <row r="3782" spans="1:13">
      <c r="A3782" s="16">
        <f t="shared" si="291"/>
        <v>3775</v>
      </c>
      <c r="B3782" s="12" t="s">
        <v>403</v>
      </c>
      <c r="C3782" s="272">
        <v>45187</v>
      </c>
      <c r="D3782" s="272">
        <v>45200</v>
      </c>
      <c r="E3782" s="196">
        <f t="shared" si="295"/>
        <v>45193.5</v>
      </c>
      <c r="F3782" s="272">
        <v>45205</v>
      </c>
      <c r="G3782" s="272">
        <v>45321</v>
      </c>
      <c r="H3782" s="12" t="s">
        <v>165</v>
      </c>
      <c r="I3782" s="234">
        <v>21.630000000000003</v>
      </c>
      <c r="J3782" s="272">
        <v>47541</v>
      </c>
      <c r="K3782" s="17">
        <f t="shared" si="292"/>
        <v>128</v>
      </c>
      <c r="L3782" s="283">
        <f t="shared" si="293"/>
        <v>5.2135449248861888E-7</v>
      </c>
      <c r="M3782" s="22">
        <f t="shared" si="294"/>
        <v>6.6733375038543217E-5</v>
      </c>
    </row>
    <row r="3783" spans="1:13">
      <c r="A3783" s="16">
        <f t="shared" si="291"/>
        <v>3776</v>
      </c>
      <c r="B3783" s="12" t="s">
        <v>403</v>
      </c>
      <c r="C3783" s="272">
        <v>45187</v>
      </c>
      <c r="D3783" s="272">
        <v>45200</v>
      </c>
      <c r="E3783" s="196">
        <f t="shared" si="295"/>
        <v>45193.5</v>
      </c>
      <c r="F3783" s="272">
        <v>45205</v>
      </c>
      <c r="G3783" s="272">
        <v>45205</v>
      </c>
      <c r="H3783" s="12" t="s">
        <v>166</v>
      </c>
      <c r="I3783" s="234">
        <v>20932.609999999997</v>
      </c>
      <c r="J3783" s="272">
        <v>47542</v>
      </c>
      <c r="K3783" s="17">
        <f t="shared" si="292"/>
        <v>12</v>
      </c>
      <c r="L3783" s="283">
        <f t="shared" si="293"/>
        <v>5.0454508844254204E-4</v>
      </c>
      <c r="M3783" s="22">
        <f t="shared" si="294"/>
        <v>6.0545410613105045E-3</v>
      </c>
    </row>
    <row r="3784" spans="1:13">
      <c r="A3784" s="16">
        <f t="shared" si="291"/>
        <v>3777</v>
      </c>
      <c r="B3784" s="12" t="s">
        <v>403</v>
      </c>
      <c r="C3784" s="272">
        <v>45187</v>
      </c>
      <c r="D3784" s="272">
        <v>45200</v>
      </c>
      <c r="E3784" s="196">
        <f t="shared" si="295"/>
        <v>45193.5</v>
      </c>
      <c r="F3784" s="272">
        <v>45205</v>
      </c>
      <c r="G3784" s="272">
        <v>45321</v>
      </c>
      <c r="H3784" s="12" t="s">
        <v>152</v>
      </c>
      <c r="I3784" s="234">
        <v>2.33</v>
      </c>
      <c r="J3784" s="272">
        <v>47543</v>
      </c>
      <c r="K3784" s="17">
        <f t="shared" si="292"/>
        <v>128</v>
      </c>
      <c r="L3784" s="283">
        <f t="shared" si="293"/>
        <v>5.616070122508007E-8</v>
      </c>
      <c r="M3784" s="22">
        <f t="shared" si="294"/>
        <v>7.1885697568102489E-6</v>
      </c>
    </row>
    <row r="3785" spans="1:13">
      <c r="A3785" s="16">
        <f t="shared" ref="A3785:A3848" si="296">A3784+1</f>
        <v>3778</v>
      </c>
      <c r="B3785" s="12" t="s">
        <v>403</v>
      </c>
      <c r="C3785" s="272">
        <v>45187</v>
      </c>
      <c r="D3785" s="272">
        <v>45200</v>
      </c>
      <c r="E3785" s="196">
        <f t="shared" si="295"/>
        <v>45193.5</v>
      </c>
      <c r="F3785" s="272">
        <v>45205</v>
      </c>
      <c r="G3785" s="272">
        <v>45244</v>
      </c>
      <c r="H3785" s="12" t="s">
        <v>153</v>
      </c>
      <c r="I3785" s="234">
        <v>117.4</v>
      </c>
      <c r="J3785" s="272">
        <v>47544</v>
      </c>
      <c r="K3785" s="17">
        <f t="shared" si="292"/>
        <v>51</v>
      </c>
      <c r="L3785" s="283">
        <f t="shared" si="293"/>
        <v>2.8297280359761372E-6</v>
      </c>
      <c r="M3785" s="22">
        <f t="shared" si="294"/>
        <v>1.44316129834783E-4</v>
      </c>
    </row>
    <row r="3786" spans="1:13">
      <c r="A3786" s="16">
        <f t="shared" si="296"/>
        <v>3779</v>
      </c>
      <c r="B3786" s="12" t="s">
        <v>403</v>
      </c>
      <c r="C3786" s="272">
        <v>45187</v>
      </c>
      <c r="D3786" s="272">
        <v>45200</v>
      </c>
      <c r="E3786" s="196">
        <f t="shared" si="295"/>
        <v>45193.5</v>
      </c>
      <c r="F3786" s="272">
        <v>45205</v>
      </c>
      <c r="G3786" s="272">
        <v>45350</v>
      </c>
      <c r="H3786" s="12" t="s">
        <v>152</v>
      </c>
      <c r="I3786" s="234">
        <v>1.68</v>
      </c>
      <c r="J3786" s="272">
        <v>47545</v>
      </c>
      <c r="K3786" s="17">
        <f t="shared" ref="K3786:K3849" si="297">(G3786-D3786)+((D3786-C3786+1)/2)</f>
        <v>157</v>
      </c>
      <c r="L3786" s="283">
        <f t="shared" ref="L3786:L3849" si="298">I3786/$I$4859</f>
        <v>4.0493552814650005E-8</v>
      </c>
      <c r="M3786" s="22">
        <f t="shared" ref="M3786:M3849" si="299">L3786*K3786</f>
        <v>6.3574877919000513E-6</v>
      </c>
    </row>
    <row r="3787" spans="1:13">
      <c r="A3787" s="16">
        <f t="shared" si="296"/>
        <v>3780</v>
      </c>
      <c r="B3787" s="12" t="s">
        <v>403</v>
      </c>
      <c r="C3787" s="272">
        <v>45187</v>
      </c>
      <c r="D3787" s="272">
        <v>45200</v>
      </c>
      <c r="E3787" s="196">
        <f t="shared" si="295"/>
        <v>45193.5</v>
      </c>
      <c r="F3787" s="272">
        <v>45205</v>
      </c>
      <c r="G3787" s="272">
        <v>45350</v>
      </c>
      <c r="H3787" s="12" t="s">
        <v>156</v>
      </c>
      <c r="I3787" s="234">
        <v>130.08000000000001</v>
      </c>
      <c r="J3787" s="272">
        <v>47546</v>
      </c>
      <c r="K3787" s="17">
        <f t="shared" si="297"/>
        <v>157</v>
      </c>
      <c r="L3787" s="283">
        <f t="shared" si="298"/>
        <v>3.1353579465057577E-6</v>
      </c>
      <c r="M3787" s="22">
        <f t="shared" si="299"/>
        <v>4.9225119760140396E-4</v>
      </c>
    </row>
    <row r="3788" spans="1:13">
      <c r="A3788" s="16">
        <f t="shared" si="296"/>
        <v>3781</v>
      </c>
      <c r="B3788" s="12" t="s">
        <v>403</v>
      </c>
      <c r="C3788" s="272">
        <v>45187</v>
      </c>
      <c r="D3788" s="272">
        <v>45200</v>
      </c>
      <c r="E3788" s="196">
        <f t="shared" si="295"/>
        <v>45193.5</v>
      </c>
      <c r="F3788" s="272">
        <v>45205</v>
      </c>
      <c r="G3788" s="272">
        <v>45216</v>
      </c>
      <c r="H3788" s="12" t="s">
        <v>152</v>
      </c>
      <c r="I3788" s="234">
        <v>396.46</v>
      </c>
      <c r="J3788" s="272">
        <v>47547</v>
      </c>
      <c r="K3788" s="17">
        <f t="shared" si="297"/>
        <v>23</v>
      </c>
      <c r="L3788" s="283">
        <f t="shared" si="298"/>
        <v>9.5559963981524637E-6</v>
      </c>
      <c r="M3788" s="22">
        <f t="shared" si="299"/>
        <v>2.1978791715750667E-4</v>
      </c>
    </row>
    <row r="3789" spans="1:13">
      <c r="A3789" s="16">
        <f t="shared" si="296"/>
        <v>3782</v>
      </c>
      <c r="B3789" s="12" t="s">
        <v>404</v>
      </c>
      <c r="C3789" s="272">
        <v>45186</v>
      </c>
      <c r="D3789" s="272">
        <v>45199</v>
      </c>
      <c r="E3789" s="196">
        <f t="shared" si="295"/>
        <v>45192.5</v>
      </c>
      <c r="F3789" s="272">
        <v>45205</v>
      </c>
      <c r="G3789" s="272">
        <v>45247</v>
      </c>
      <c r="H3789" s="12" t="s">
        <v>157</v>
      </c>
      <c r="I3789" s="234">
        <v>57.54</v>
      </c>
      <c r="J3789" s="272">
        <v>47548</v>
      </c>
      <c r="K3789" s="17">
        <f t="shared" si="297"/>
        <v>55</v>
      </c>
      <c r="L3789" s="283">
        <f t="shared" si="298"/>
        <v>1.3869041839017628E-6</v>
      </c>
      <c r="M3789" s="22">
        <f t="shared" si="299"/>
        <v>7.6279730114596947E-5</v>
      </c>
    </row>
    <row r="3790" spans="1:13">
      <c r="A3790" s="16">
        <f t="shared" si="296"/>
        <v>3783</v>
      </c>
      <c r="B3790" s="12" t="s">
        <v>403</v>
      </c>
      <c r="C3790" s="272">
        <v>45187</v>
      </c>
      <c r="D3790" s="272">
        <v>45200</v>
      </c>
      <c r="E3790" s="196">
        <f t="shared" si="295"/>
        <v>45193.5</v>
      </c>
      <c r="F3790" s="272">
        <v>45205</v>
      </c>
      <c r="G3790" s="272">
        <v>45244</v>
      </c>
      <c r="H3790" s="12" t="s">
        <v>153</v>
      </c>
      <c r="I3790" s="234">
        <v>161.51</v>
      </c>
      <c r="J3790" s="272">
        <v>47549</v>
      </c>
      <c r="K3790" s="17">
        <f t="shared" si="297"/>
        <v>51</v>
      </c>
      <c r="L3790" s="283">
        <f t="shared" si="298"/>
        <v>3.8929248304131675E-6</v>
      </c>
      <c r="M3790" s="22">
        <f t="shared" si="299"/>
        <v>1.9853916635107155E-4</v>
      </c>
    </row>
    <row r="3791" spans="1:13">
      <c r="A3791" s="16">
        <f t="shared" si="296"/>
        <v>3784</v>
      </c>
      <c r="B3791" s="12" t="s">
        <v>403</v>
      </c>
      <c r="C3791" s="272">
        <v>45187</v>
      </c>
      <c r="D3791" s="272">
        <v>45200</v>
      </c>
      <c r="E3791" s="196">
        <f t="shared" si="295"/>
        <v>45193.5</v>
      </c>
      <c r="F3791" s="272">
        <v>45205</v>
      </c>
      <c r="G3791" s="272">
        <v>45321</v>
      </c>
      <c r="H3791" s="12" t="s">
        <v>152</v>
      </c>
      <c r="I3791" s="234">
        <v>57.43</v>
      </c>
      <c r="J3791" s="272">
        <v>47550</v>
      </c>
      <c r="K3791" s="17">
        <f t="shared" si="297"/>
        <v>128</v>
      </c>
      <c r="L3791" s="283">
        <f t="shared" si="298"/>
        <v>1.3842528203246129E-6</v>
      </c>
      <c r="M3791" s="22">
        <f t="shared" si="299"/>
        <v>1.7718436100155045E-4</v>
      </c>
    </row>
    <row r="3792" spans="1:13">
      <c r="A3792" s="16">
        <f t="shared" si="296"/>
        <v>3785</v>
      </c>
      <c r="B3792" s="12" t="s">
        <v>404</v>
      </c>
      <c r="C3792" s="272">
        <v>45186</v>
      </c>
      <c r="D3792" s="272">
        <v>45199</v>
      </c>
      <c r="E3792" s="196">
        <f t="shared" si="295"/>
        <v>45192.5</v>
      </c>
      <c r="F3792" s="272">
        <v>45205</v>
      </c>
      <c r="G3792" s="272">
        <v>45247</v>
      </c>
      <c r="H3792" s="12" t="s">
        <v>157</v>
      </c>
      <c r="I3792" s="234">
        <v>70.13</v>
      </c>
      <c r="J3792" s="272">
        <v>47551</v>
      </c>
      <c r="K3792" s="17">
        <f t="shared" si="297"/>
        <v>55</v>
      </c>
      <c r="L3792" s="283">
        <f t="shared" si="298"/>
        <v>1.6903647969591695E-6</v>
      </c>
      <c r="M3792" s="22">
        <f t="shared" si="299"/>
        <v>9.2970063832754321E-5</v>
      </c>
    </row>
    <row r="3793" spans="1:13">
      <c r="A3793" s="16">
        <f t="shared" si="296"/>
        <v>3786</v>
      </c>
      <c r="B3793" s="12" t="s">
        <v>404</v>
      </c>
      <c r="C3793" s="272">
        <v>45186</v>
      </c>
      <c r="D3793" s="272">
        <v>45199</v>
      </c>
      <c r="E3793" s="196">
        <f t="shared" si="295"/>
        <v>45192.5</v>
      </c>
      <c r="F3793" s="272">
        <v>45205</v>
      </c>
      <c r="G3793" s="272">
        <v>45247</v>
      </c>
      <c r="H3793" s="12" t="s">
        <v>157</v>
      </c>
      <c r="I3793" s="234">
        <v>34.44</v>
      </c>
      <c r="J3793" s="272">
        <v>47552</v>
      </c>
      <c r="K3793" s="17">
        <f t="shared" si="297"/>
        <v>55</v>
      </c>
      <c r="L3793" s="283">
        <f t="shared" si="298"/>
        <v>8.3011783270032504E-7</v>
      </c>
      <c r="M3793" s="22">
        <f t="shared" si="299"/>
        <v>4.5656480798517879E-5</v>
      </c>
    </row>
    <row r="3794" spans="1:13">
      <c r="A3794" s="16">
        <f t="shared" si="296"/>
        <v>3787</v>
      </c>
      <c r="B3794" s="12" t="s">
        <v>403</v>
      </c>
      <c r="C3794" s="272">
        <v>45187</v>
      </c>
      <c r="D3794" s="272">
        <v>45200</v>
      </c>
      <c r="E3794" s="196">
        <f t="shared" si="295"/>
        <v>45193.5</v>
      </c>
      <c r="F3794" s="272">
        <v>45205</v>
      </c>
      <c r="G3794" s="272">
        <v>45247</v>
      </c>
      <c r="H3794" s="12" t="s">
        <v>157</v>
      </c>
      <c r="I3794" s="234">
        <v>52.72</v>
      </c>
      <c r="J3794" s="272">
        <v>47553</v>
      </c>
      <c r="K3794" s="17">
        <f t="shared" si="297"/>
        <v>54</v>
      </c>
      <c r="L3794" s="283">
        <f t="shared" si="298"/>
        <v>1.2707262526121121E-6</v>
      </c>
      <c r="M3794" s="22">
        <f t="shared" si="299"/>
        <v>6.8619217641054052E-5</v>
      </c>
    </row>
    <row r="3795" spans="1:13">
      <c r="A3795" s="16">
        <f t="shared" si="296"/>
        <v>3788</v>
      </c>
      <c r="B3795" s="12" t="s">
        <v>404</v>
      </c>
      <c r="C3795" s="272">
        <v>45186</v>
      </c>
      <c r="D3795" s="272">
        <v>45199</v>
      </c>
      <c r="E3795" s="196">
        <f t="shared" si="295"/>
        <v>45192.5</v>
      </c>
      <c r="F3795" s="272">
        <v>45205</v>
      </c>
      <c r="G3795" s="272">
        <v>45247</v>
      </c>
      <c r="H3795" s="12" t="s">
        <v>157</v>
      </c>
      <c r="I3795" s="234">
        <v>220.48</v>
      </c>
      <c r="J3795" s="272">
        <v>47554</v>
      </c>
      <c r="K3795" s="17">
        <f t="shared" si="297"/>
        <v>55</v>
      </c>
      <c r="L3795" s="283">
        <f t="shared" si="298"/>
        <v>5.3142967408178769E-6</v>
      </c>
      <c r="M3795" s="22">
        <f t="shared" si="299"/>
        <v>2.9228632074498325E-4</v>
      </c>
    </row>
    <row r="3796" spans="1:13">
      <c r="A3796" s="16">
        <f t="shared" si="296"/>
        <v>3789</v>
      </c>
      <c r="B3796" s="12" t="s">
        <v>403</v>
      </c>
      <c r="C3796" s="272">
        <v>45187</v>
      </c>
      <c r="D3796" s="272">
        <v>45200</v>
      </c>
      <c r="E3796" s="196">
        <f t="shared" si="295"/>
        <v>45193.5</v>
      </c>
      <c r="F3796" s="272">
        <v>45205</v>
      </c>
      <c r="G3796" s="272">
        <v>45321</v>
      </c>
      <c r="H3796" s="12" t="s">
        <v>152</v>
      </c>
      <c r="I3796" s="234">
        <v>1.39</v>
      </c>
      <c r="J3796" s="272">
        <v>47555</v>
      </c>
      <c r="K3796" s="17">
        <f t="shared" si="297"/>
        <v>128</v>
      </c>
      <c r="L3796" s="283">
        <f t="shared" si="298"/>
        <v>3.3503594293073515E-8</v>
      </c>
      <c r="M3796" s="22">
        <f t="shared" si="299"/>
        <v>4.28846006951341E-6</v>
      </c>
    </row>
    <row r="3797" spans="1:13">
      <c r="A3797" s="16">
        <f t="shared" si="296"/>
        <v>3790</v>
      </c>
      <c r="B3797" s="12" t="s">
        <v>403</v>
      </c>
      <c r="C3797" s="272">
        <v>45187</v>
      </c>
      <c r="D3797" s="272">
        <v>45200</v>
      </c>
      <c r="E3797" s="196">
        <f t="shared" si="295"/>
        <v>45193.5</v>
      </c>
      <c r="F3797" s="272">
        <v>45205</v>
      </c>
      <c r="G3797" s="272">
        <v>45210</v>
      </c>
      <c r="H3797" s="12" t="s">
        <v>164</v>
      </c>
      <c r="I3797" s="234">
        <v>180.45</v>
      </c>
      <c r="J3797" s="272">
        <v>47556</v>
      </c>
      <c r="K3797" s="17">
        <f t="shared" si="297"/>
        <v>17</v>
      </c>
      <c r="L3797" s="283">
        <f t="shared" si="298"/>
        <v>4.3494414317878527E-6</v>
      </c>
      <c r="M3797" s="22">
        <f t="shared" si="299"/>
        <v>7.3940504340393491E-5</v>
      </c>
    </row>
    <row r="3798" spans="1:13">
      <c r="A3798" s="16">
        <f t="shared" si="296"/>
        <v>3791</v>
      </c>
      <c r="B3798" s="12" t="s">
        <v>404</v>
      </c>
      <c r="C3798" s="272">
        <v>45186</v>
      </c>
      <c r="D3798" s="272">
        <v>45199</v>
      </c>
      <c r="E3798" s="196">
        <f t="shared" si="295"/>
        <v>45192.5</v>
      </c>
      <c r="F3798" s="272">
        <v>45205</v>
      </c>
      <c r="G3798" s="272">
        <v>45247</v>
      </c>
      <c r="H3798" s="12" t="s">
        <v>157</v>
      </c>
      <c r="I3798" s="234">
        <v>80.05</v>
      </c>
      <c r="J3798" s="272">
        <v>47557</v>
      </c>
      <c r="K3798" s="17">
        <f t="shared" si="297"/>
        <v>55</v>
      </c>
      <c r="L3798" s="283">
        <f t="shared" si="298"/>
        <v>1.9294695850075788E-6</v>
      </c>
      <c r="M3798" s="22">
        <f t="shared" si="299"/>
        <v>1.0612082717541683E-4</v>
      </c>
    </row>
    <row r="3799" spans="1:13">
      <c r="A3799" s="16">
        <f t="shared" si="296"/>
        <v>3792</v>
      </c>
      <c r="B3799" s="12" t="s">
        <v>404</v>
      </c>
      <c r="C3799" s="272">
        <v>45186</v>
      </c>
      <c r="D3799" s="272">
        <v>45199</v>
      </c>
      <c r="E3799" s="196">
        <f t="shared" si="295"/>
        <v>45192.5</v>
      </c>
      <c r="F3799" s="272">
        <v>45205</v>
      </c>
      <c r="G3799" s="272">
        <v>45247</v>
      </c>
      <c r="H3799" s="12" t="s">
        <v>157</v>
      </c>
      <c r="I3799" s="234">
        <v>23.74</v>
      </c>
      <c r="J3799" s="272">
        <v>47558</v>
      </c>
      <c r="K3799" s="17">
        <f t="shared" si="297"/>
        <v>55</v>
      </c>
      <c r="L3799" s="283">
        <f t="shared" si="298"/>
        <v>5.7221246655939942E-7</v>
      </c>
      <c r="M3799" s="22">
        <f t="shared" si="299"/>
        <v>3.1471685660766971E-5</v>
      </c>
    </row>
    <row r="3800" spans="1:13">
      <c r="A3800" s="16">
        <f t="shared" si="296"/>
        <v>3793</v>
      </c>
      <c r="B3800" s="12" t="s">
        <v>403</v>
      </c>
      <c r="C3800" s="272">
        <v>45187</v>
      </c>
      <c r="D3800" s="272">
        <v>45200</v>
      </c>
      <c r="E3800" s="196">
        <f t="shared" si="295"/>
        <v>45193.5</v>
      </c>
      <c r="F3800" s="272">
        <v>45205</v>
      </c>
      <c r="G3800" s="272">
        <v>45216</v>
      </c>
      <c r="H3800" s="12" t="s">
        <v>156</v>
      </c>
      <c r="I3800" s="234">
        <v>23.07</v>
      </c>
      <c r="J3800" s="272">
        <v>47559</v>
      </c>
      <c r="K3800" s="17">
        <f t="shared" si="297"/>
        <v>23</v>
      </c>
      <c r="L3800" s="283">
        <f t="shared" si="298"/>
        <v>5.5606325204403307E-7</v>
      </c>
      <c r="M3800" s="22">
        <f t="shared" si="299"/>
        <v>1.2789454797012761E-5</v>
      </c>
    </row>
    <row r="3801" spans="1:13">
      <c r="A3801" s="16">
        <f t="shared" si="296"/>
        <v>3794</v>
      </c>
      <c r="B3801" s="12" t="s">
        <v>403</v>
      </c>
      <c r="C3801" s="272">
        <v>45187</v>
      </c>
      <c r="D3801" s="272">
        <v>45200</v>
      </c>
      <c r="E3801" s="196">
        <f t="shared" si="295"/>
        <v>45193.5</v>
      </c>
      <c r="F3801" s="272">
        <v>45205</v>
      </c>
      <c r="G3801" s="272">
        <v>45321</v>
      </c>
      <c r="H3801" s="12" t="s">
        <v>152</v>
      </c>
      <c r="I3801" s="234">
        <v>34.430000000000007</v>
      </c>
      <c r="J3801" s="272">
        <v>47560</v>
      </c>
      <c r="K3801" s="17">
        <f t="shared" si="297"/>
        <v>128</v>
      </c>
      <c r="L3801" s="283">
        <f t="shared" si="298"/>
        <v>8.2987679964785707E-7</v>
      </c>
      <c r="M3801" s="22">
        <f t="shared" si="299"/>
        <v>1.062242303549257E-4</v>
      </c>
    </row>
    <row r="3802" spans="1:13">
      <c r="A3802" s="16">
        <f t="shared" si="296"/>
        <v>3795</v>
      </c>
      <c r="B3802" s="12" t="s">
        <v>403</v>
      </c>
      <c r="C3802" s="272">
        <v>45187</v>
      </c>
      <c r="D3802" s="272">
        <v>45200</v>
      </c>
      <c r="E3802" s="196">
        <f t="shared" si="295"/>
        <v>45193.5</v>
      </c>
      <c r="F3802" s="272">
        <v>45205</v>
      </c>
      <c r="G3802" s="272">
        <v>45216</v>
      </c>
      <c r="H3802" s="12" t="s">
        <v>152</v>
      </c>
      <c r="I3802" s="234">
        <v>5.0999999999999996</v>
      </c>
      <c r="J3802" s="272">
        <v>47561</v>
      </c>
      <c r="K3802" s="17">
        <f t="shared" si="297"/>
        <v>23</v>
      </c>
      <c r="L3802" s="283">
        <f t="shared" si="298"/>
        <v>1.2292685675875894E-7</v>
      </c>
      <c r="M3802" s="22">
        <f t="shared" si="299"/>
        <v>2.8273177054514556E-6</v>
      </c>
    </row>
    <row r="3803" spans="1:13">
      <c r="A3803" s="16">
        <f t="shared" si="296"/>
        <v>3796</v>
      </c>
      <c r="B3803" s="12" t="s">
        <v>403</v>
      </c>
      <c r="C3803" s="272">
        <v>45187</v>
      </c>
      <c r="D3803" s="272">
        <v>45200</v>
      </c>
      <c r="E3803" s="196">
        <f t="shared" si="295"/>
        <v>45193.5</v>
      </c>
      <c r="F3803" s="272">
        <v>45205</v>
      </c>
      <c r="G3803" s="272">
        <v>45321</v>
      </c>
      <c r="H3803" s="12" t="s">
        <v>152</v>
      </c>
      <c r="I3803" s="234">
        <v>7.32</v>
      </c>
      <c r="J3803" s="272">
        <v>47562</v>
      </c>
      <c r="K3803" s="17">
        <f t="shared" si="297"/>
        <v>128</v>
      </c>
      <c r="L3803" s="283">
        <f t="shared" si="298"/>
        <v>1.7643619440668931E-7</v>
      </c>
      <c r="M3803" s="22">
        <f t="shared" si="299"/>
        <v>2.2583832884056232E-5</v>
      </c>
    </row>
    <row r="3804" spans="1:13">
      <c r="A3804" s="16">
        <f t="shared" si="296"/>
        <v>3797</v>
      </c>
      <c r="B3804" s="12" t="s">
        <v>403</v>
      </c>
      <c r="C3804" s="272">
        <v>45187</v>
      </c>
      <c r="D3804" s="272">
        <v>45200</v>
      </c>
      <c r="E3804" s="196">
        <f t="shared" si="295"/>
        <v>45193.5</v>
      </c>
      <c r="F3804" s="272">
        <v>45205</v>
      </c>
      <c r="G3804" s="272">
        <v>45244</v>
      </c>
      <c r="H3804" s="12" t="s">
        <v>153</v>
      </c>
      <c r="I3804" s="234">
        <v>24.39</v>
      </c>
      <c r="J3804" s="272">
        <v>47563</v>
      </c>
      <c r="K3804" s="17">
        <f t="shared" si="297"/>
        <v>51</v>
      </c>
      <c r="L3804" s="283">
        <f t="shared" si="298"/>
        <v>5.8787961496982951E-7</v>
      </c>
      <c r="M3804" s="22">
        <f t="shared" si="299"/>
        <v>2.9981860363461305E-5</v>
      </c>
    </row>
    <row r="3805" spans="1:13">
      <c r="A3805" s="16">
        <f t="shared" si="296"/>
        <v>3798</v>
      </c>
      <c r="B3805" s="12" t="s">
        <v>403</v>
      </c>
      <c r="C3805" s="272">
        <v>45201</v>
      </c>
      <c r="D3805" s="272">
        <v>45214</v>
      </c>
      <c r="E3805" s="196">
        <f t="shared" si="295"/>
        <v>45207.5</v>
      </c>
      <c r="F3805" s="272">
        <v>45219</v>
      </c>
      <c r="G3805" s="272">
        <v>45232</v>
      </c>
      <c r="H3805" s="12" t="s">
        <v>152</v>
      </c>
      <c r="I3805" s="234">
        <v>7.46</v>
      </c>
      <c r="J3805" s="272">
        <v>47564</v>
      </c>
      <c r="K3805" s="17">
        <f t="shared" si="297"/>
        <v>25</v>
      </c>
      <c r="L3805" s="283">
        <f t="shared" si="298"/>
        <v>1.7981065714124348E-7</v>
      </c>
      <c r="M3805" s="22">
        <f t="shared" si="299"/>
        <v>4.4952664285310869E-6</v>
      </c>
    </row>
    <row r="3806" spans="1:13">
      <c r="A3806" s="16">
        <f t="shared" si="296"/>
        <v>3799</v>
      </c>
      <c r="B3806" s="12" t="s">
        <v>403</v>
      </c>
      <c r="C3806" s="272">
        <v>45201</v>
      </c>
      <c r="D3806" s="272">
        <v>45214</v>
      </c>
      <c r="E3806" s="196">
        <f t="shared" si="295"/>
        <v>45207.5</v>
      </c>
      <c r="F3806" s="272">
        <v>45219</v>
      </c>
      <c r="G3806" s="272">
        <v>45321</v>
      </c>
      <c r="H3806" s="12" t="s">
        <v>152</v>
      </c>
      <c r="I3806" s="234">
        <v>27.410000000000004</v>
      </c>
      <c r="J3806" s="272">
        <v>47565</v>
      </c>
      <c r="K3806" s="17">
        <f t="shared" si="297"/>
        <v>114</v>
      </c>
      <c r="L3806" s="283">
        <f t="shared" si="298"/>
        <v>6.6067159681521243E-7</v>
      </c>
      <c r="M3806" s="22">
        <f t="shared" si="299"/>
        <v>7.5316562036934214E-5</v>
      </c>
    </row>
    <row r="3807" spans="1:13">
      <c r="A3807" s="16">
        <f t="shared" si="296"/>
        <v>3800</v>
      </c>
      <c r="B3807" s="12" t="s">
        <v>403</v>
      </c>
      <c r="C3807" s="272">
        <v>45201</v>
      </c>
      <c r="D3807" s="272">
        <v>45214</v>
      </c>
      <c r="E3807" s="196">
        <f t="shared" si="295"/>
        <v>45207.5</v>
      </c>
      <c r="F3807" s="272">
        <v>45219</v>
      </c>
      <c r="G3807" s="272">
        <v>45232</v>
      </c>
      <c r="H3807" s="12" t="s">
        <v>152</v>
      </c>
      <c r="I3807" s="234">
        <v>5.28</v>
      </c>
      <c r="J3807" s="272">
        <v>47566</v>
      </c>
      <c r="K3807" s="17">
        <f t="shared" si="297"/>
        <v>25</v>
      </c>
      <c r="L3807" s="283">
        <f t="shared" si="298"/>
        <v>1.2726545170318573E-7</v>
      </c>
      <c r="M3807" s="22">
        <f t="shared" si="299"/>
        <v>3.181636292579643E-6</v>
      </c>
    </row>
    <row r="3808" spans="1:13">
      <c r="A3808" s="16">
        <f t="shared" si="296"/>
        <v>3801</v>
      </c>
      <c r="B3808" s="12" t="s">
        <v>403</v>
      </c>
      <c r="C3808" s="272">
        <v>45201</v>
      </c>
      <c r="D3808" s="272">
        <v>45214</v>
      </c>
      <c r="E3808" s="196">
        <f t="shared" si="295"/>
        <v>45207.5</v>
      </c>
      <c r="F3808" s="272">
        <v>45219</v>
      </c>
      <c r="G3808" s="272">
        <v>45247</v>
      </c>
      <c r="H3808" s="12" t="s">
        <v>157</v>
      </c>
      <c r="I3808" s="234">
        <v>25.66</v>
      </c>
      <c r="J3808" s="272">
        <v>47567</v>
      </c>
      <c r="K3808" s="17">
        <f t="shared" si="297"/>
        <v>40</v>
      </c>
      <c r="L3808" s="283">
        <f t="shared" si="298"/>
        <v>6.1849081263328525E-7</v>
      </c>
      <c r="M3808" s="22">
        <f t="shared" si="299"/>
        <v>2.473963250533141E-5</v>
      </c>
    </row>
    <row r="3809" spans="1:13">
      <c r="A3809" s="16">
        <f t="shared" si="296"/>
        <v>3802</v>
      </c>
      <c r="B3809" s="12" t="s">
        <v>404</v>
      </c>
      <c r="C3809" s="272">
        <v>45200</v>
      </c>
      <c r="D3809" s="272">
        <v>45213</v>
      </c>
      <c r="E3809" s="196">
        <f t="shared" si="295"/>
        <v>45206.5</v>
      </c>
      <c r="F3809" s="272">
        <v>45219</v>
      </c>
      <c r="G3809" s="272">
        <v>45247</v>
      </c>
      <c r="H3809" s="12" t="s">
        <v>157</v>
      </c>
      <c r="I3809" s="234">
        <v>147.11000000000001</v>
      </c>
      <c r="J3809" s="272">
        <v>47568</v>
      </c>
      <c r="K3809" s="17">
        <f t="shared" si="297"/>
        <v>41</v>
      </c>
      <c r="L3809" s="283">
        <f t="shared" si="298"/>
        <v>3.5458372348590254E-6</v>
      </c>
      <c r="M3809" s="22">
        <f t="shared" si="299"/>
        <v>1.4537932662922004E-4</v>
      </c>
    </row>
    <row r="3810" spans="1:13">
      <c r="A3810" s="16">
        <f t="shared" si="296"/>
        <v>3803</v>
      </c>
      <c r="B3810" s="12" t="s">
        <v>403</v>
      </c>
      <c r="C3810" s="272">
        <v>45201</v>
      </c>
      <c r="D3810" s="272">
        <v>45214</v>
      </c>
      <c r="E3810" s="196">
        <f t="shared" si="295"/>
        <v>45207.5</v>
      </c>
      <c r="F3810" s="272">
        <v>45219</v>
      </c>
      <c r="G3810" s="272">
        <v>45232</v>
      </c>
      <c r="H3810" s="12" t="s">
        <v>152</v>
      </c>
      <c r="I3810" s="234">
        <v>4.93</v>
      </c>
      <c r="J3810" s="272">
        <v>47569</v>
      </c>
      <c r="K3810" s="17">
        <f t="shared" si="297"/>
        <v>25</v>
      </c>
      <c r="L3810" s="283">
        <f t="shared" si="298"/>
        <v>1.1882929486680031E-7</v>
      </c>
      <c r="M3810" s="22">
        <f t="shared" si="299"/>
        <v>2.9707323716700077E-6</v>
      </c>
    </row>
    <row r="3811" spans="1:13">
      <c r="A3811" s="16">
        <f t="shared" si="296"/>
        <v>3804</v>
      </c>
      <c r="B3811" s="12" t="s">
        <v>403</v>
      </c>
      <c r="C3811" s="272">
        <v>45201</v>
      </c>
      <c r="D3811" s="272">
        <v>45214</v>
      </c>
      <c r="E3811" s="196">
        <f t="shared" si="295"/>
        <v>45207.5</v>
      </c>
      <c r="F3811" s="272">
        <v>45219</v>
      </c>
      <c r="G3811" s="272">
        <v>45321</v>
      </c>
      <c r="H3811" s="12" t="s">
        <v>152</v>
      </c>
      <c r="I3811" s="234">
        <v>80.849999999999994</v>
      </c>
      <c r="J3811" s="272">
        <v>47570</v>
      </c>
      <c r="K3811" s="17">
        <f t="shared" si="297"/>
        <v>114</v>
      </c>
      <c r="L3811" s="283">
        <f t="shared" si="298"/>
        <v>1.9487522292050312E-6</v>
      </c>
      <c r="M3811" s="22">
        <f t="shared" si="299"/>
        <v>2.2215775412937357E-4</v>
      </c>
    </row>
    <row r="3812" spans="1:13">
      <c r="A3812" s="16">
        <f t="shared" si="296"/>
        <v>3805</v>
      </c>
      <c r="B3812" s="12" t="s">
        <v>403</v>
      </c>
      <c r="C3812" s="272">
        <v>45201</v>
      </c>
      <c r="D3812" s="272">
        <v>45214</v>
      </c>
      <c r="E3812" s="196">
        <f t="shared" si="295"/>
        <v>45207.5</v>
      </c>
      <c r="F3812" s="272">
        <v>45219</v>
      </c>
      <c r="G3812" s="272">
        <v>45321</v>
      </c>
      <c r="H3812" s="12" t="s">
        <v>156</v>
      </c>
      <c r="I3812" s="234">
        <v>40.64</v>
      </c>
      <c r="J3812" s="272">
        <v>47571</v>
      </c>
      <c r="K3812" s="17">
        <f t="shared" si="297"/>
        <v>114</v>
      </c>
      <c r="L3812" s="283">
        <f t="shared" si="298"/>
        <v>9.7955832523058103E-7</v>
      </c>
      <c r="M3812" s="22">
        <f t="shared" si="299"/>
        <v>1.1166964907628624E-4</v>
      </c>
    </row>
    <row r="3813" spans="1:13">
      <c r="A3813" s="16">
        <f t="shared" si="296"/>
        <v>3806</v>
      </c>
      <c r="B3813" s="12" t="s">
        <v>403</v>
      </c>
      <c r="C3813" s="272">
        <v>45201</v>
      </c>
      <c r="D3813" s="272">
        <v>45214</v>
      </c>
      <c r="E3813" s="196">
        <f t="shared" ref="E3813:E3876" si="300">AVERAGE(C3813:D3813)</f>
        <v>45207.5</v>
      </c>
      <c r="F3813" s="272">
        <v>45219</v>
      </c>
      <c r="G3813" s="272">
        <v>45247</v>
      </c>
      <c r="H3813" s="12" t="s">
        <v>157</v>
      </c>
      <c r="I3813" s="234">
        <v>22.76</v>
      </c>
      <c r="J3813" s="272">
        <v>47572</v>
      </c>
      <c r="K3813" s="17">
        <f t="shared" si="297"/>
        <v>40</v>
      </c>
      <c r="L3813" s="283">
        <f t="shared" si="298"/>
        <v>5.485912274175203E-7</v>
      </c>
      <c r="M3813" s="22">
        <f t="shared" si="299"/>
        <v>2.194364909670081E-5</v>
      </c>
    </row>
    <row r="3814" spans="1:13">
      <c r="A3814" s="16">
        <f t="shared" si="296"/>
        <v>3807</v>
      </c>
      <c r="B3814" s="12" t="s">
        <v>404</v>
      </c>
      <c r="C3814" s="272">
        <v>45200</v>
      </c>
      <c r="D3814" s="272">
        <v>45213</v>
      </c>
      <c r="E3814" s="196">
        <f t="shared" si="300"/>
        <v>45206.5</v>
      </c>
      <c r="F3814" s="272">
        <v>45219</v>
      </c>
      <c r="G3814" s="272">
        <v>45247</v>
      </c>
      <c r="H3814" s="12" t="s">
        <v>157</v>
      </c>
      <c r="I3814" s="234">
        <v>198.72</v>
      </c>
      <c r="J3814" s="272">
        <v>47573</v>
      </c>
      <c r="K3814" s="17">
        <f t="shared" si="297"/>
        <v>41</v>
      </c>
      <c r="L3814" s="283">
        <f t="shared" si="298"/>
        <v>4.789808818647172E-6</v>
      </c>
      <c r="M3814" s="22">
        <f t="shared" si="299"/>
        <v>1.9638216156453404E-4</v>
      </c>
    </row>
    <row r="3815" spans="1:13">
      <c r="A3815" s="16">
        <f t="shared" si="296"/>
        <v>3808</v>
      </c>
      <c r="B3815" s="12" t="s">
        <v>403</v>
      </c>
      <c r="C3815" s="272">
        <v>45201</v>
      </c>
      <c r="D3815" s="272">
        <v>45214</v>
      </c>
      <c r="E3815" s="196">
        <f t="shared" si="300"/>
        <v>45207.5</v>
      </c>
      <c r="F3815" s="272">
        <v>45219</v>
      </c>
      <c r="G3815" s="272">
        <v>45321</v>
      </c>
      <c r="H3815" s="12" t="s">
        <v>153</v>
      </c>
      <c r="I3815" s="234">
        <v>119.16</v>
      </c>
      <c r="J3815" s="272">
        <v>47574</v>
      </c>
      <c r="K3815" s="17">
        <f t="shared" si="297"/>
        <v>114</v>
      </c>
      <c r="L3815" s="283">
        <f t="shared" si="298"/>
        <v>2.8721498532105325E-6</v>
      </c>
      <c r="M3815" s="22">
        <f t="shared" si="299"/>
        <v>3.2742508326600071E-4</v>
      </c>
    </row>
    <row r="3816" spans="1:13">
      <c r="A3816" s="16">
        <f t="shared" si="296"/>
        <v>3809</v>
      </c>
      <c r="B3816" s="12" t="s">
        <v>403</v>
      </c>
      <c r="C3816" s="272">
        <v>45201</v>
      </c>
      <c r="D3816" s="272">
        <v>45214</v>
      </c>
      <c r="E3816" s="196">
        <f t="shared" si="300"/>
        <v>45207.5</v>
      </c>
      <c r="F3816" s="272">
        <v>45219</v>
      </c>
      <c r="G3816" s="272">
        <v>45321</v>
      </c>
      <c r="H3816" s="12" t="s">
        <v>154</v>
      </c>
      <c r="I3816" s="234">
        <v>647.38000000000011</v>
      </c>
      <c r="J3816" s="272">
        <v>47575</v>
      </c>
      <c r="K3816" s="17">
        <f t="shared" si="297"/>
        <v>114</v>
      </c>
      <c r="L3816" s="283">
        <f t="shared" si="298"/>
        <v>1.5603997750683407E-5</v>
      </c>
      <c r="M3816" s="22">
        <f t="shared" si="299"/>
        <v>1.7788557435779084E-3</v>
      </c>
    </row>
    <row r="3817" spans="1:13">
      <c r="A3817" s="16">
        <f t="shared" si="296"/>
        <v>3810</v>
      </c>
      <c r="B3817" s="12" t="s">
        <v>403</v>
      </c>
      <c r="C3817" s="272">
        <v>45201</v>
      </c>
      <c r="D3817" s="272">
        <v>45214</v>
      </c>
      <c r="E3817" s="196">
        <f t="shared" si="300"/>
        <v>45207.5</v>
      </c>
      <c r="F3817" s="272">
        <v>45219</v>
      </c>
      <c r="G3817" s="272">
        <v>45321</v>
      </c>
      <c r="H3817" s="12" t="s">
        <v>155</v>
      </c>
      <c r="I3817" s="234">
        <v>32.4</v>
      </c>
      <c r="J3817" s="272">
        <v>47576</v>
      </c>
      <c r="K3817" s="17">
        <f t="shared" si="297"/>
        <v>114</v>
      </c>
      <c r="L3817" s="283">
        <f t="shared" si="298"/>
        <v>7.8094708999682145E-7</v>
      </c>
      <c r="M3817" s="22">
        <f t="shared" si="299"/>
        <v>8.9027968259637643E-5</v>
      </c>
    </row>
    <row r="3818" spans="1:13">
      <c r="A3818" s="16">
        <f t="shared" si="296"/>
        <v>3811</v>
      </c>
      <c r="B3818" s="12" t="s">
        <v>403</v>
      </c>
      <c r="C3818" s="272">
        <v>45201</v>
      </c>
      <c r="D3818" s="272">
        <v>45214</v>
      </c>
      <c r="E3818" s="196">
        <f t="shared" si="300"/>
        <v>45207.5</v>
      </c>
      <c r="F3818" s="272">
        <v>45219</v>
      </c>
      <c r="G3818" s="272">
        <v>45321</v>
      </c>
      <c r="H3818" s="12" t="s">
        <v>152</v>
      </c>
      <c r="I3818" s="234">
        <v>0.34</v>
      </c>
      <c r="J3818" s="272">
        <v>47577</v>
      </c>
      <c r="K3818" s="17">
        <f t="shared" si="297"/>
        <v>114</v>
      </c>
      <c r="L3818" s="283">
        <f t="shared" si="298"/>
        <v>8.1951237839172643E-9</v>
      </c>
      <c r="M3818" s="22">
        <f t="shared" si="299"/>
        <v>9.3424411136656814E-7</v>
      </c>
    </row>
    <row r="3819" spans="1:13">
      <c r="A3819" s="16">
        <f t="shared" si="296"/>
        <v>3812</v>
      </c>
      <c r="B3819" s="12" t="s">
        <v>403</v>
      </c>
      <c r="C3819" s="272">
        <v>45201</v>
      </c>
      <c r="D3819" s="272">
        <v>45214</v>
      </c>
      <c r="E3819" s="196">
        <f t="shared" si="300"/>
        <v>45207.5</v>
      </c>
      <c r="F3819" s="272">
        <v>45219</v>
      </c>
      <c r="G3819" s="272">
        <v>45321</v>
      </c>
      <c r="H3819" s="12" t="s">
        <v>154</v>
      </c>
      <c r="I3819" s="234">
        <v>160.42999999999995</v>
      </c>
      <c r="J3819" s="272">
        <v>47578</v>
      </c>
      <c r="K3819" s="17">
        <f t="shared" si="297"/>
        <v>114</v>
      </c>
      <c r="L3819" s="283">
        <f t="shared" si="298"/>
        <v>3.8668932607466061E-6</v>
      </c>
      <c r="M3819" s="22">
        <f t="shared" si="299"/>
        <v>4.4082583172511309E-4</v>
      </c>
    </row>
    <row r="3820" spans="1:13">
      <c r="A3820" s="16">
        <f t="shared" si="296"/>
        <v>3813</v>
      </c>
      <c r="B3820" s="12" t="s">
        <v>403</v>
      </c>
      <c r="C3820" s="272">
        <v>45201</v>
      </c>
      <c r="D3820" s="272">
        <v>45214</v>
      </c>
      <c r="E3820" s="196">
        <f t="shared" si="300"/>
        <v>45207.5</v>
      </c>
      <c r="F3820" s="272">
        <v>45219</v>
      </c>
      <c r="G3820" s="272">
        <v>45321</v>
      </c>
      <c r="H3820" s="12" t="s">
        <v>152</v>
      </c>
      <c r="I3820" s="234">
        <v>13.23</v>
      </c>
      <c r="J3820" s="272">
        <v>47579</v>
      </c>
      <c r="K3820" s="17">
        <f t="shared" si="297"/>
        <v>114</v>
      </c>
      <c r="L3820" s="283">
        <f t="shared" si="298"/>
        <v>3.1888672841536882E-7</v>
      </c>
      <c r="M3820" s="22">
        <f t="shared" si="299"/>
        <v>3.6353087039352047E-5</v>
      </c>
    </row>
    <row r="3821" spans="1:13">
      <c r="A3821" s="16">
        <f t="shared" si="296"/>
        <v>3814</v>
      </c>
      <c r="B3821" s="12" t="s">
        <v>403</v>
      </c>
      <c r="C3821" s="272">
        <v>45201</v>
      </c>
      <c r="D3821" s="272">
        <v>45214</v>
      </c>
      <c r="E3821" s="196">
        <f t="shared" si="300"/>
        <v>45207.5</v>
      </c>
      <c r="F3821" s="272">
        <v>45219</v>
      </c>
      <c r="G3821" s="272">
        <v>45244</v>
      </c>
      <c r="H3821" s="12" t="s">
        <v>153</v>
      </c>
      <c r="I3821" s="234">
        <v>34.65</v>
      </c>
      <c r="J3821" s="272">
        <v>47580</v>
      </c>
      <c r="K3821" s="17">
        <f t="shared" si="297"/>
        <v>37</v>
      </c>
      <c r="L3821" s="283">
        <f t="shared" si="298"/>
        <v>8.3517952680215631E-7</v>
      </c>
      <c r="M3821" s="22">
        <f t="shared" si="299"/>
        <v>3.090164249167978E-5</v>
      </c>
    </row>
    <row r="3822" spans="1:13">
      <c r="A3822" s="16">
        <f t="shared" si="296"/>
        <v>3815</v>
      </c>
      <c r="B3822" s="12" t="s">
        <v>403</v>
      </c>
      <c r="C3822" s="272">
        <v>45201</v>
      </c>
      <c r="D3822" s="272">
        <v>45214</v>
      </c>
      <c r="E3822" s="196">
        <f t="shared" si="300"/>
        <v>45207.5</v>
      </c>
      <c r="F3822" s="272">
        <v>45219</v>
      </c>
      <c r="G3822" s="272">
        <v>45244</v>
      </c>
      <c r="H3822" s="12" t="s">
        <v>152</v>
      </c>
      <c r="I3822" s="234">
        <v>32.83</v>
      </c>
      <c r="J3822" s="272">
        <v>47581</v>
      </c>
      <c r="K3822" s="17">
        <f t="shared" si="297"/>
        <v>37</v>
      </c>
      <c r="L3822" s="283">
        <f t="shared" si="298"/>
        <v>7.9131151125295219E-7</v>
      </c>
      <c r="M3822" s="22">
        <f t="shared" si="299"/>
        <v>2.9278525916359232E-5</v>
      </c>
    </row>
    <row r="3823" spans="1:13">
      <c r="A3823" s="16">
        <f t="shared" si="296"/>
        <v>3816</v>
      </c>
      <c r="B3823" s="12" t="s">
        <v>403</v>
      </c>
      <c r="C3823" s="272">
        <v>45201</v>
      </c>
      <c r="D3823" s="272">
        <v>45214</v>
      </c>
      <c r="E3823" s="196">
        <f t="shared" si="300"/>
        <v>45207.5</v>
      </c>
      <c r="F3823" s="272">
        <v>45219</v>
      </c>
      <c r="G3823" s="272">
        <v>45244</v>
      </c>
      <c r="H3823" s="12" t="s">
        <v>156</v>
      </c>
      <c r="I3823" s="234">
        <v>112.92</v>
      </c>
      <c r="J3823" s="272">
        <v>47582</v>
      </c>
      <c r="K3823" s="17">
        <f t="shared" si="297"/>
        <v>37</v>
      </c>
      <c r="L3823" s="283">
        <f t="shared" si="298"/>
        <v>2.7217452284704039E-6</v>
      </c>
      <c r="M3823" s="22">
        <f t="shared" si="299"/>
        <v>1.0070457345340494E-4</v>
      </c>
    </row>
    <row r="3824" spans="1:13">
      <c r="A3824" s="16">
        <f t="shared" si="296"/>
        <v>3817</v>
      </c>
      <c r="B3824" s="12" t="s">
        <v>403</v>
      </c>
      <c r="C3824" s="272">
        <v>45201</v>
      </c>
      <c r="D3824" s="272">
        <v>45214</v>
      </c>
      <c r="E3824" s="196">
        <f t="shared" si="300"/>
        <v>45207.5</v>
      </c>
      <c r="F3824" s="272">
        <v>45219</v>
      </c>
      <c r="G3824" s="272">
        <v>45232</v>
      </c>
      <c r="H3824" s="12" t="s">
        <v>156</v>
      </c>
      <c r="I3824" s="234">
        <v>1146.2799999999997</v>
      </c>
      <c r="J3824" s="272">
        <v>47583</v>
      </c>
      <c r="K3824" s="17">
        <f t="shared" si="297"/>
        <v>25</v>
      </c>
      <c r="L3824" s="283">
        <f t="shared" si="298"/>
        <v>2.7629136738319641E-5</v>
      </c>
      <c r="M3824" s="22">
        <f t="shared" si="299"/>
        <v>6.9072841845799107E-4</v>
      </c>
    </row>
    <row r="3825" spans="1:13">
      <c r="A3825" s="16">
        <f t="shared" si="296"/>
        <v>3818</v>
      </c>
      <c r="B3825" s="12" t="s">
        <v>403</v>
      </c>
      <c r="C3825" s="272">
        <v>45201</v>
      </c>
      <c r="D3825" s="272">
        <v>45214</v>
      </c>
      <c r="E3825" s="196">
        <f t="shared" si="300"/>
        <v>45207.5</v>
      </c>
      <c r="F3825" s="272">
        <v>45219</v>
      </c>
      <c r="G3825" s="272">
        <v>45232</v>
      </c>
      <c r="H3825" s="12" t="s">
        <v>152</v>
      </c>
      <c r="I3825" s="234">
        <v>13551.759999999997</v>
      </c>
      <c r="J3825" s="272">
        <v>47584</v>
      </c>
      <c r="K3825" s="17">
        <f t="shared" si="297"/>
        <v>25</v>
      </c>
      <c r="L3825" s="283">
        <f t="shared" si="298"/>
        <v>3.2664220791158403E-4</v>
      </c>
      <c r="M3825" s="22">
        <f t="shared" si="299"/>
        <v>8.1660551977896009E-3</v>
      </c>
    </row>
    <row r="3826" spans="1:13">
      <c r="A3826" s="16">
        <f t="shared" si="296"/>
        <v>3819</v>
      </c>
      <c r="B3826" s="12" t="s">
        <v>404</v>
      </c>
      <c r="C3826" s="272">
        <v>45200</v>
      </c>
      <c r="D3826" s="272">
        <v>45213</v>
      </c>
      <c r="E3826" s="196">
        <f t="shared" si="300"/>
        <v>45206.5</v>
      </c>
      <c r="F3826" s="272">
        <v>45219</v>
      </c>
      <c r="G3826" s="272">
        <v>45247</v>
      </c>
      <c r="H3826" s="12" t="s">
        <v>157</v>
      </c>
      <c r="I3826" s="234">
        <v>115.81</v>
      </c>
      <c r="J3826" s="272">
        <v>47585</v>
      </c>
      <c r="K3826" s="17">
        <f t="shared" si="297"/>
        <v>41</v>
      </c>
      <c r="L3826" s="283">
        <f t="shared" si="298"/>
        <v>2.7914037806337007E-6</v>
      </c>
      <c r="M3826" s="22">
        <f t="shared" si="299"/>
        <v>1.1444755500598174E-4</v>
      </c>
    </row>
    <row r="3827" spans="1:13">
      <c r="A3827" s="16">
        <f t="shared" si="296"/>
        <v>3820</v>
      </c>
      <c r="B3827" s="12" t="s">
        <v>404</v>
      </c>
      <c r="C3827" s="272">
        <v>45200</v>
      </c>
      <c r="D3827" s="272">
        <v>45213</v>
      </c>
      <c r="E3827" s="196">
        <f t="shared" si="300"/>
        <v>45206.5</v>
      </c>
      <c r="F3827" s="272">
        <v>45219</v>
      </c>
      <c r="G3827" s="272">
        <v>45247</v>
      </c>
      <c r="H3827" s="12" t="s">
        <v>157</v>
      </c>
      <c r="I3827" s="234">
        <v>400.09</v>
      </c>
      <c r="J3827" s="272">
        <v>47586</v>
      </c>
      <c r="K3827" s="17">
        <f t="shared" si="297"/>
        <v>41</v>
      </c>
      <c r="L3827" s="283">
        <f t="shared" si="298"/>
        <v>9.6434913961984045E-6</v>
      </c>
      <c r="M3827" s="22">
        <f t="shared" si="299"/>
        <v>3.953831472441346E-4</v>
      </c>
    </row>
    <row r="3828" spans="1:13">
      <c r="A3828" s="16">
        <f t="shared" si="296"/>
        <v>3821</v>
      </c>
      <c r="B3828" s="12" t="s">
        <v>403</v>
      </c>
      <c r="C3828" s="272">
        <v>45201</v>
      </c>
      <c r="D3828" s="272">
        <v>45214</v>
      </c>
      <c r="E3828" s="196">
        <f t="shared" si="300"/>
        <v>45207.5</v>
      </c>
      <c r="F3828" s="272">
        <v>45219</v>
      </c>
      <c r="G3828" s="272">
        <v>45244</v>
      </c>
      <c r="H3828" s="12" t="s">
        <v>153</v>
      </c>
      <c r="I3828" s="234">
        <v>173.39000000000001</v>
      </c>
      <c r="J3828" s="272">
        <v>47587</v>
      </c>
      <c r="K3828" s="17">
        <f t="shared" si="297"/>
        <v>37</v>
      </c>
      <c r="L3828" s="283">
        <f t="shared" si="298"/>
        <v>4.179272096745336E-6</v>
      </c>
      <c r="M3828" s="22">
        <f t="shared" si="299"/>
        <v>1.5463306757957743E-4</v>
      </c>
    </row>
    <row r="3829" spans="1:13">
      <c r="A3829" s="16">
        <f t="shared" si="296"/>
        <v>3822</v>
      </c>
      <c r="B3829" s="12" t="s">
        <v>404</v>
      </c>
      <c r="C3829" s="272">
        <v>45200</v>
      </c>
      <c r="D3829" s="272">
        <v>45213</v>
      </c>
      <c r="E3829" s="196">
        <f t="shared" si="300"/>
        <v>45206.5</v>
      </c>
      <c r="F3829" s="272">
        <v>45219</v>
      </c>
      <c r="G3829" s="272">
        <v>45247</v>
      </c>
      <c r="H3829" s="12" t="s">
        <v>157</v>
      </c>
      <c r="I3829" s="234">
        <v>86.33</v>
      </c>
      <c r="J3829" s="272">
        <v>47588</v>
      </c>
      <c r="K3829" s="17">
        <f t="shared" si="297"/>
        <v>41</v>
      </c>
      <c r="L3829" s="283">
        <f t="shared" si="298"/>
        <v>2.0808383419575802E-6</v>
      </c>
      <c r="M3829" s="22">
        <f t="shared" si="299"/>
        <v>8.5314372020260792E-5</v>
      </c>
    </row>
    <row r="3830" spans="1:13">
      <c r="A3830" s="16">
        <f t="shared" si="296"/>
        <v>3823</v>
      </c>
      <c r="B3830" s="12" t="s">
        <v>403</v>
      </c>
      <c r="C3830" s="272">
        <v>45201</v>
      </c>
      <c r="D3830" s="272">
        <v>45214</v>
      </c>
      <c r="E3830" s="196">
        <f t="shared" si="300"/>
        <v>45207.5</v>
      </c>
      <c r="F3830" s="272">
        <v>45219</v>
      </c>
      <c r="G3830" s="272">
        <v>45244</v>
      </c>
      <c r="H3830" s="12" t="s">
        <v>153</v>
      </c>
      <c r="I3830" s="234">
        <v>92.940000000000012</v>
      </c>
      <c r="J3830" s="272">
        <v>47589</v>
      </c>
      <c r="K3830" s="17">
        <f t="shared" si="297"/>
        <v>37</v>
      </c>
      <c r="L3830" s="283">
        <f t="shared" si="298"/>
        <v>2.2401611896390308E-6</v>
      </c>
      <c r="M3830" s="22">
        <f t="shared" si="299"/>
        <v>8.2885964016644144E-5</v>
      </c>
    </row>
    <row r="3831" spans="1:13">
      <c r="A3831" s="16">
        <f t="shared" si="296"/>
        <v>3824</v>
      </c>
      <c r="B3831" s="12" t="s">
        <v>403</v>
      </c>
      <c r="C3831" s="272">
        <v>45201</v>
      </c>
      <c r="D3831" s="272">
        <v>45214</v>
      </c>
      <c r="E3831" s="196">
        <f t="shared" si="300"/>
        <v>45207.5</v>
      </c>
      <c r="F3831" s="272">
        <v>45219</v>
      </c>
      <c r="G3831" s="272">
        <v>45321</v>
      </c>
      <c r="H3831" s="12" t="s">
        <v>152</v>
      </c>
      <c r="I3831" s="234">
        <v>14.27</v>
      </c>
      <c r="J3831" s="272">
        <v>47590</v>
      </c>
      <c r="K3831" s="17">
        <f t="shared" si="297"/>
        <v>114</v>
      </c>
      <c r="L3831" s="283">
        <f t="shared" si="298"/>
        <v>3.4395416587205687E-7</v>
      </c>
      <c r="M3831" s="22">
        <f t="shared" si="299"/>
        <v>3.9210774909414481E-5</v>
      </c>
    </row>
    <row r="3832" spans="1:13">
      <c r="A3832" s="16">
        <f t="shared" si="296"/>
        <v>3825</v>
      </c>
      <c r="B3832" s="12" t="s">
        <v>403</v>
      </c>
      <c r="C3832" s="272">
        <v>45201</v>
      </c>
      <c r="D3832" s="272">
        <v>45214</v>
      </c>
      <c r="E3832" s="196">
        <f t="shared" si="300"/>
        <v>45207.5</v>
      </c>
      <c r="F3832" s="272">
        <v>45219</v>
      </c>
      <c r="G3832" s="272">
        <v>45232</v>
      </c>
      <c r="H3832" s="12" t="s">
        <v>152</v>
      </c>
      <c r="I3832" s="234">
        <v>117.83</v>
      </c>
      <c r="J3832" s="272">
        <v>47591</v>
      </c>
      <c r="K3832" s="17">
        <f t="shared" si="297"/>
        <v>25</v>
      </c>
      <c r="L3832" s="283">
        <f t="shared" si="298"/>
        <v>2.8400924572322681E-6</v>
      </c>
      <c r="M3832" s="22">
        <f t="shared" si="299"/>
        <v>7.1002311430806703E-5</v>
      </c>
    </row>
    <row r="3833" spans="1:13">
      <c r="A3833" s="16">
        <f t="shared" si="296"/>
        <v>3826</v>
      </c>
      <c r="B3833" s="12" t="s">
        <v>403</v>
      </c>
      <c r="C3833" s="272">
        <v>45201</v>
      </c>
      <c r="D3833" s="272">
        <v>45214</v>
      </c>
      <c r="E3833" s="196">
        <f t="shared" si="300"/>
        <v>45207.5</v>
      </c>
      <c r="F3833" s="272">
        <v>45219</v>
      </c>
      <c r="G3833" s="272">
        <v>45244</v>
      </c>
      <c r="H3833" s="12" t="s">
        <v>152</v>
      </c>
      <c r="I3833" s="234">
        <v>363.59999999999991</v>
      </c>
      <c r="J3833" s="272">
        <v>47592</v>
      </c>
      <c r="K3833" s="17">
        <f t="shared" si="297"/>
        <v>37</v>
      </c>
      <c r="L3833" s="283">
        <f t="shared" si="298"/>
        <v>8.7639617877421057E-6</v>
      </c>
      <c r="M3833" s="22">
        <f t="shared" si="299"/>
        <v>3.242665861464579E-4</v>
      </c>
    </row>
    <row r="3834" spans="1:13">
      <c r="A3834" s="16">
        <f t="shared" si="296"/>
        <v>3827</v>
      </c>
      <c r="B3834" s="12" t="s">
        <v>403</v>
      </c>
      <c r="C3834" s="272">
        <v>45201</v>
      </c>
      <c r="D3834" s="272">
        <v>45214</v>
      </c>
      <c r="E3834" s="196">
        <f t="shared" si="300"/>
        <v>45207.5</v>
      </c>
      <c r="F3834" s="272">
        <v>45219</v>
      </c>
      <c r="G3834" s="272">
        <v>45321</v>
      </c>
      <c r="H3834" s="12" t="s">
        <v>152</v>
      </c>
      <c r="I3834" s="234">
        <v>1.07</v>
      </c>
      <c r="J3834" s="272">
        <v>47593</v>
      </c>
      <c r="K3834" s="17">
        <f t="shared" si="297"/>
        <v>114</v>
      </c>
      <c r="L3834" s="283">
        <f t="shared" si="298"/>
        <v>2.5790536614092564E-8</v>
      </c>
      <c r="M3834" s="22">
        <f t="shared" si="299"/>
        <v>2.9401211740065522E-6</v>
      </c>
    </row>
    <row r="3835" spans="1:13">
      <c r="A3835" s="16">
        <f t="shared" si="296"/>
        <v>3828</v>
      </c>
      <c r="B3835" s="12" t="s">
        <v>403</v>
      </c>
      <c r="C3835" s="272">
        <v>45201</v>
      </c>
      <c r="D3835" s="272">
        <v>45214</v>
      </c>
      <c r="E3835" s="196">
        <f t="shared" si="300"/>
        <v>45207.5</v>
      </c>
      <c r="F3835" s="272">
        <v>45219</v>
      </c>
      <c r="G3835" s="272">
        <v>45320</v>
      </c>
      <c r="H3835" s="12" t="s">
        <v>152</v>
      </c>
      <c r="I3835" s="234">
        <v>9.74</v>
      </c>
      <c r="J3835" s="272">
        <v>47594</v>
      </c>
      <c r="K3835" s="17">
        <f t="shared" si="297"/>
        <v>113</v>
      </c>
      <c r="L3835" s="283">
        <f t="shared" si="298"/>
        <v>2.3476619310398278E-7</v>
      </c>
      <c r="M3835" s="22">
        <f t="shared" si="299"/>
        <v>2.6528579820750055E-5</v>
      </c>
    </row>
    <row r="3836" spans="1:13">
      <c r="A3836" s="16">
        <f t="shared" si="296"/>
        <v>3829</v>
      </c>
      <c r="B3836" s="12" t="s">
        <v>403</v>
      </c>
      <c r="C3836" s="272">
        <v>45201</v>
      </c>
      <c r="D3836" s="272">
        <v>45214</v>
      </c>
      <c r="E3836" s="196">
        <f t="shared" si="300"/>
        <v>45207.5</v>
      </c>
      <c r="F3836" s="272">
        <v>45219</v>
      </c>
      <c r="G3836" s="272">
        <v>45247</v>
      </c>
      <c r="H3836" s="12" t="s">
        <v>157</v>
      </c>
      <c r="I3836" s="234">
        <v>1188.55</v>
      </c>
      <c r="J3836" s="272">
        <v>47595</v>
      </c>
      <c r="K3836" s="17">
        <f t="shared" si="297"/>
        <v>40</v>
      </c>
      <c r="L3836" s="283">
        <f t="shared" si="298"/>
        <v>2.8647983451102535E-5</v>
      </c>
      <c r="M3836" s="22">
        <f t="shared" si="299"/>
        <v>1.1459193380441014E-3</v>
      </c>
    </row>
    <row r="3837" spans="1:13">
      <c r="A3837" s="16">
        <f t="shared" si="296"/>
        <v>3830</v>
      </c>
      <c r="B3837" s="12" t="s">
        <v>403</v>
      </c>
      <c r="C3837" s="272">
        <v>45201</v>
      </c>
      <c r="D3837" s="272">
        <v>45214</v>
      </c>
      <c r="E3837" s="196">
        <f t="shared" si="300"/>
        <v>45207.5</v>
      </c>
      <c r="F3837" s="272">
        <v>45219</v>
      </c>
      <c r="G3837" s="272">
        <v>45247</v>
      </c>
      <c r="H3837" s="12" t="s">
        <v>166</v>
      </c>
      <c r="I3837" s="234">
        <v>209.76</v>
      </c>
      <c r="J3837" s="272">
        <v>47596</v>
      </c>
      <c r="K3837" s="17">
        <f t="shared" si="297"/>
        <v>40</v>
      </c>
      <c r="L3837" s="283">
        <f t="shared" si="298"/>
        <v>5.0559093085720145E-6</v>
      </c>
      <c r="M3837" s="22">
        <f t="shared" si="299"/>
        <v>2.0223637234288057E-4</v>
      </c>
    </row>
    <row r="3838" spans="1:13">
      <c r="A3838" s="16">
        <f t="shared" si="296"/>
        <v>3831</v>
      </c>
      <c r="B3838" s="12" t="s">
        <v>403</v>
      </c>
      <c r="C3838" s="272">
        <v>45201</v>
      </c>
      <c r="D3838" s="272">
        <v>45214</v>
      </c>
      <c r="E3838" s="196">
        <f t="shared" si="300"/>
        <v>45207.5</v>
      </c>
      <c r="F3838" s="272">
        <v>45219</v>
      </c>
      <c r="G3838" s="272">
        <v>45321</v>
      </c>
      <c r="H3838" s="12" t="s">
        <v>407</v>
      </c>
      <c r="I3838" s="234">
        <v>19.170000000000002</v>
      </c>
      <c r="J3838" s="272">
        <v>47597</v>
      </c>
      <c r="K3838" s="17">
        <f t="shared" si="297"/>
        <v>114</v>
      </c>
      <c r="L3838" s="283">
        <f t="shared" si="298"/>
        <v>4.6206036158145279E-7</v>
      </c>
      <c r="M3838" s="22">
        <f t="shared" si="299"/>
        <v>5.2674881220285616E-5</v>
      </c>
    </row>
    <row r="3839" spans="1:13">
      <c r="A3839" s="16">
        <f t="shared" si="296"/>
        <v>3832</v>
      </c>
      <c r="B3839" s="12" t="s">
        <v>403</v>
      </c>
      <c r="C3839" s="272">
        <v>45201</v>
      </c>
      <c r="D3839" s="272">
        <v>45214</v>
      </c>
      <c r="E3839" s="196">
        <f t="shared" si="300"/>
        <v>45207.5</v>
      </c>
      <c r="F3839" s="272">
        <v>45219</v>
      </c>
      <c r="G3839" s="272">
        <v>45321</v>
      </c>
      <c r="H3839" s="12" t="s">
        <v>152</v>
      </c>
      <c r="I3839" s="234">
        <v>3.7</v>
      </c>
      <c r="J3839" s="272">
        <v>47598</v>
      </c>
      <c r="K3839" s="17">
        <f t="shared" si="297"/>
        <v>114</v>
      </c>
      <c r="L3839" s="283">
        <f t="shared" si="298"/>
        <v>8.9182229413217275E-8</v>
      </c>
      <c r="M3839" s="22">
        <f t="shared" si="299"/>
        <v>1.016677415310677E-5</v>
      </c>
    </row>
    <row r="3840" spans="1:13">
      <c r="A3840" s="16">
        <f t="shared" si="296"/>
        <v>3833</v>
      </c>
      <c r="B3840" s="12" t="s">
        <v>403</v>
      </c>
      <c r="C3840" s="272">
        <v>45201</v>
      </c>
      <c r="D3840" s="272">
        <v>45214</v>
      </c>
      <c r="E3840" s="196">
        <f t="shared" si="300"/>
        <v>45207.5</v>
      </c>
      <c r="F3840" s="272">
        <v>45219</v>
      </c>
      <c r="G3840" s="272">
        <v>45321</v>
      </c>
      <c r="H3840" s="12" t="s">
        <v>152</v>
      </c>
      <c r="I3840" s="234">
        <v>0.89</v>
      </c>
      <c r="J3840" s="272">
        <v>47599</v>
      </c>
      <c r="K3840" s="17">
        <f t="shared" si="297"/>
        <v>114</v>
      </c>
      <c r="L3840" s="283">
        <f t="shared" si="298"/>
        <v>2.1451941669665777E-8</v>
      </c>
      <c r="M3840" s="22">
        <f t="shared" si="299"/>
        <v>2.4455213503418984E-6</v>
      </c>
    </row>
    <row r="3841" spans="1:13">
      <c r="A3841" s="16">
        <f t="shared" si="296"/>
        <v>3834</v>
      </c>
      <c r="B3841" s="12" t="s">
        <v>403</v>
      </c>
      <c r="C3841" s="272">
        <v>45201</v>
      </c>
      <c r="D3841" s="272">
        <v>45214</v>
      </c>
      <c r="E3841" s="196">
        <f t="shared" si="300"/>
        <v>45207.5</v>
      </c>
      <c r="F3841" s="272">
        <v>45219</v>
      </c>
      <c r="G3841" s="272">
        <v>45232</v>
      </c>
      <c r="H3841" s="12" t="s">
        <v>152</v>
      </c>
      <c r="I3841" s="234">
        <v>6.21</v>
      </c>
      <c r="J3841" s="272">
        <v>47600</v>
      </c>
      <c r="K3841" s="17">
        <f t="shared" si="297"/>
        <v>25</v>
      </c>
      <c r="L3841" s="283">
        <f t="shared" si="298"/>
        <v>1.4968152558272413E-7</v>
      </c>
      <c r="M3841" s="22">
        <f t="shared" si="299"/>
        <v>3.7420381395681032E-6</v>
      </c>
    </row>
    <row r="3842" spans="1:13">
      <c r="A3842" s="16">
        <f t="shared" si="296"/>
        <v>3835</v>
      </c>
      <c r="B3842" s="12" t="s">
        <v>403</v>
      </c>
      <c r="C3842" s="272">
        <v>45201</v>
      </c>
      <c r="D3842" s="272">
        <v>45214</v>
      </c>
      <c r="E3842" s="196">
        <f t="shared" si="300"/>
        <v>45207.5</v>
      </c>
      <c r="F3842" s="272">
        <v>45219</v>
      </c>
      <c r="G3842" s="272">
        <v>45321</v>
      </c>
      <c r="H3842" s="12" t="s">
        <v>152</v>
      </c>
      <c r="I3842" s="234">
        <v>72.39</v>
      </c>
      <c r="J3842" s="272">
        <v>47601</v>
      </c>
      <c r="K3842" s="17">
        <f t="shared" si="297"/>
        <v>114</v>
      </c>
      <c r="L3842" s="283">
        <f t="shared" si="298"/>
        <v>1.7448382668169725E-6</v>
      </c>
      <c r="M3842" s="22">
        <f t="shared" si="299"/>
        <v>1.9891156241713486E-4</v>
      </c>
    </row>
    <row r="3843" spans="1:13">
      <c r="A3843" s="16">
        <f t="shared" si="296"/>
        <v>3836</v>
      </c>
      <c r="B3843" s="12" t="s">
        <v>403</v>
      </c>
      <c r="C3843" s="272">
        <v>45201</v>
      </c>
      <c r="D3843" s="272">
        <v>45214</v>
      </c>
      <c r="E3843" s="196">
        <f t="shared" si="300"/>
        <v>45207.5</v>
      </c>
      <c r="F3843" s="272">
        <v>45219</v>
      </c>
      <c r="G3843" s="272">
        <v>45321</v>
      </c>
      <c r="H3843" s="12" t="s">
        <v>152</v>
      </c>
      <c r="I3843" s="234">
        <v>2.13</v>
      </c>
      <c r="J3843" s="272">
        <v>47602</v>
      </c>
      <c r="K3843" s="17">
        <f t="shared" si="297"/>
        <v>114</v>
      </c>
      <c r="L3843" s="283">
        <f t="shared" si="298"/>
        <v>5.1340040175716966E-8</v>
      </c>
      <c r="M3843" s="22">
        <f t="shared" si="299"/>
        <v>5.852764580031734E-6</v>
      </c>
    </row>
    <row r="3844" spans="1:13">
      <c r="A3844" s="16">
        <f t="shared" si="296"/>
        <v>3837</v>
      </c>
      <c r="B3844" s="12" t="s">
        <v>403</v>
      </c>
      <c r="C3844" s="272">
        <v>45201</v>
      </c>
      <c r="D3844" s="272">
        <v>45214</v>
      </c>
      <c r="E3844" s="196">
        <f t="shared" si="300"/>
        <v>45207.5</v>
      </c>
      <c r="F3844" s="272">
        <v>45219</v>
      </c>
      <c r="G3844" s="272">
        <v>45232</v>
      </c>
      <c r="H3844" s="12" t="s">
        <v>156</v>
      </c>
      <c r="I3844" s="234">
        <v>28.03</v>
      </c>
      <c r="J3844" s="272">
        <v>47603</v>
      </c>
      <c r="K3844" s="17">
        <f t="shared" si="297"/>
        <v>25</v>
      </c>
      <c r="L3844" s="283">
        <f t="shared" si="298"/>
        <v>6.7561564606823787E-7</v>
      </c>
      <c r="M3844" s="22">
        <f t="shared" si="299"/>
        <v>1.6890391151705948E-5</v>
      </c>
    </row>
    <row r="3845" spans="1:13">
      <c r="A3845" s="16">
        <f t="shared" si="296"/>
        <v>3838</v>
      </c>
      <c r="B3845" s="12" t="s">
        <v>403</v>
      </c>
      <c r="C3845" s="272">
        <v>45201</v>
      </c>
      <c r="D3845" s="272">
        <v>45214</v>
      </c>
      <c r="E3845" s="196">
        <f t="shared" si="300"/>
        <v>45207.5</v>
      </c>
      <c r="F3845" s="272">
        <v>45219</v>
      </c>
      <c r="G3845" s="272">
        <v>45232</v>
      </c>
      <c r="H3845" s="12" t="s">
        <v>152</v>
      </c>
      <c r="I3845" s="234">
        <v>467.7</v>
      </c>
      <c r="J3845" s="272">
        <v>47604</v>
      </c>
      <c r="K3845" s="17">
        <f t="shared" si="297"/>
        <v>25</v>
      </c>
      <c r="L3845" s="283">
        <f t="shared" si="298"/>
        <v>1.12731158639356E-5</v>
      </c>
      <c r="M3845" s="22">
        <f t="shared" si="299"/>
        <v>2.8182789659839E-4</v>
      </c>
    </row>
    <row r="3846" spans="1:13">
      <c r="A3846" s="16">
        <f t="shared" si="296"/>
        <v>3839</v>
      </c>
      <c r="B3846" s="12" t="s">
        <v>403</v>
      </c>
      <c r="C3846" s="272">
        <v>45201</v>
      </c>
      <c r="D3846" s="272">
        <v>45214</v>
      </c>
      <c r="E3846" s="196">
        <f t="shared" si="300"/>
        <v>45207.5</v>
      </c>
      <c r="F3846" s="272">
        <v>45219</v>
      </c>
      <c r="G3846" s="272">
        <v>45247</v>
      </c>
      <c r="H3846" s="12" t="s">
        <v>157</v>
      </c>
      <c r="I3846" s="234">
        <v>33.19</v>
      </c>
      <c r="J3846" s="272">
        <v>47605</v>
      </c>
      <c r="K3846" s="17">
        <f t="shared" si="297"/>
        <v>40</v>
      </c>
      <c r="L3846" s="283">
        <f t="shared" si="298"/>
        <v>7.9998870114180566E-7</v>
      </c>
      <c r="M3846" s="22">
        <f t="shared" si="299"/>
        <v>3.1999548045672229E-5</v>
      </c>
    </row>
    <row r="3847" spans="1:13">
      <c r="A3847" s="16">
        <f t="shared" si="296"/>
        <v>3840</v>
      </c>
      <c r="B3847" s="12" t="s">
        <v>404</v>
      </c>
      <c r="C3847" s="272">
        <v>45200</v>
      </c>
      <c r="D3847" s="272">
        <v>45213</v>
      </c>
      <c r="E3847" s="196">
        <f t="shared" si="300"/>
        <v>45206.5</v>
      </c>
      <c r="F3847" s="272">
        <v>45219</v>
      </c>
      <c r="G3847" s="272">
        <v>45247</v>
      </c>
      <c r="H3847" s="12" t="s">
        <v>157</v>
      </c>
      <c r="I3847" s="234">
        <v>72.87</v>
      </c>
      <c r="J3847" s="272">
        <v>47606</v>
      </c>
      <c r="K3847" s="17">
        <f t="shared" si="297"/>
        <v>41</v>
      </c>
      <c r="L3847" s="283">
        <f t="shared" si="298"/>
        <v>1.7564078533354441E-6</v>
      </c>
      <c r="M3847" s="22">
        <f t="shared" si="299"/>
        <v>7.2012721986753207E-5</v>
      </c>
    </row>
    <row r="3848" spans="1:13">
      <c r="A3848" s="16">
        <f t="shared" si="296"/>
        <v>3841</v>
      </c>
      <c r="B3848" s="12" t="s">
        <v>403</v>
      </c>
      <c r="C3848" s="272">
        <v>45201</v>
      </c>
      <c r="D3848" s="272">
        <v>45214</v>
      </c>
      <c r="E3848" s="196">
        <f t="shared" si="300"/>
        <v>45207.5</v>
      </c>
      <c r="F3848" s="272">
        <v>45219</v>
      </c>
      <c r="G3848" s="272">
        <v>45321</v>
      </c>
      <c r="H3848" s="12" t="s">
        <v>158</v>
      </c>
      <c r="I3848" s="234">
        <v>473.68999999999988</v>
      </c>
      <c r="J3848" s="272">
        <v>47607</v>
      </c>
      <c r="K3848" s="17">
        <f t="shared" si="297"/>
        <v>114</v>
      </c>
      <c r="L3848" s="283">
        <f t="shared" si="298"/>
        <v>1.1417494662364021E-5</v>
      </c>
      <c r="M3848" s="22">
        <f t="shared" si="299"/>
        <v>1.3015943915094983E-3</v>
      </c>
    </row>
    <row r="3849" spans="1:13">
      <c r="A3849" s="16">
        <f t="shared" ref="A3849:A3912" si="301">A3848+1</f>
        <v>3842</v>
      </c>
      <c r="B3849" s="12" t="s">
        <v>403</v>
      </c>
      <c r="C3849" s="272">
        <v>45201</v>
      </c>
      <c r="D3849" s="272">
        <v>45214</v>
      </c>
      <c r="E3849" s="196">
        <f t="shared" si="300"/>
        <v>45207.5</v>
      </c>
      <c r="F3849" s="272">
        <v>45219</v>
      </c>
      <c r="G3849" s="272">
        <v>45219</v>
      </c>
      <c r="H3849" s="12" t="s">
        <v>159</v>
      </c>
      <c r="I3849" s="234">
        <v>69014.499999999884</v>
      </c>
      <c r="J3849" s="272">
        <v>47608</v>
      </c>
      <c r="K3849" s="17">
        <f t="shared" si="297"/>
        <v>12</v>
      </c>
      <c r="L3849" s="283">
        <f t="shared" si="298"/>
        <v>1.6634775599563441E-3</v>
      </c>
      <c r="M3849" s="22">
        <f t="shared" si="299"/>
        <v>1.9961730719476128E-2</v>
      </c>
    </row>
    <row r="3850" spans="1:13">
      <c r="A3850" s="16">
        <f t="shared" si="301"/>
        <v>3843</v>
      </c>
      <c r="B3850" s="12" t="s">
        <v>403</v>
      </c>
      <c r="C3850" s="272">
        <v>45201</v>
      </c>
      <c r="D3850" s="272">
        <v>45214</v>
      </c>
      <c r="E3850" s="196">
        <f t="shared" si="300"/>
        <v>45207.5</v>
      </c>
      <c r="F3850" s="272">
        <v>45219</v>
      </c>
      <c r="G3850" s="272">
        <v>45219</v>
      </c>
      <c r="H3850" s="12" t="s">
        <v>160</v>
      </c>
      <c r="I3850" s="234">
        <v>69014.499999999884</v>
      </c>
      <c r="J3850" s="272">
        <v>47609</v>
      </c>
      <c r="K3850" s="17">
        <f t="shared" ref="K3850:K3913" si="302">(G3850-D3850)+((D3850-C3850+1)/2)</f>
        <v>12</v>
      </c>
      <c r="L3850" s="283">
        <f t="shared" ref="L3850:L3913" si="303">I3850/$I$4859</f>
        <v>1.6634775599563441E-3</v>
      </c>
      <c r="M3850" s="22">
        <f t="shared" ref="M3850:M3913" si="304">L3850*K3850</f>
        <v>1.9961730719476128E-2</v>
      </c>
    </row>
    <row r="3851" spans="1:13">
      <c r="A3851" s="16">
        <f t="shared" si="301"/>
        <v>3844</v>
      </c>
      <c r="B3851" s="12" t="s">
        <v>403</v>
      </c>
      <c r="C3851" s="272">
        <v>45201</v>
      </c>
      <c r="D3851" s="272">
        <v>45214</v>
      </c>
      <c r="E3851" s="196">
        <f t="shared" si="300"/>
        <v>45207.5</v>
      </c>
      <c r="F3851" s="272">
        <v>45219</v>
      </c>
      <c r="G3851" s="272">
        <v>45219</v>
      </c>
      <c r="H3851" s="12" t="s">
        <v>161</v>
      </c>
      <c r="I3851" s="234">
        <v>295096.9600000002</v>
      </c>
      <c r="J3851" s="272">
        <v>47610</v>
      </c>
      <c r="K3851" s="17">
        <f t="shared" si="302"/>
        <v>12</v>
      </c>
      <c r="L3851" s="283">
        <f t="shared" si="303"/>
        <v>7.1128121042873024E-3</v>
      </c>
      <c r="M3851" s="22">
        <f t="shared" si="304"/>
        <v>8.5353745251447621E-2</v>
      </c>
    </row>
    <row r="3852" spans="1:13">
      <c r="A3852" s="16">
        <f t="shared" si="301"/>
        <v>3845</v>
      </c>
      <c r="B3852" s="12" t="s">
        <v>403</v>
      </c>
      <c r="C3852" s="272">
        <v>45201</v>
      </c>
      <c r="D3852" s="272">
        <v>45214</v>
      </c>
      <c r="E3852" s="196">
        <f t="shared" si="300"/>
        <v>45207.5</v>
      </c>
      <c r="F3852" s="272">
        <v>45219</v>
      </c>
      <c r="G3852" s="272">
        <v>45219</v>
      </c>
      <c r="H3852" s="12" t="s">
        <v>162</v>
      </c>
      <c r="I3852" s="234">
        <v>295096.9600000002</v>
      </c>
      <c r="J3852" s="272">
        <v>47611</v>
      </c>
      <c r="K3852" s="17">
        <f t="shared" si="302"/>
        <v>12</v>
      </c>
      <c r="L3852" s="283">
        <f t="shared" si="303"/>
        <v>7.1128121042873024E-3</v>
      </c>
      <c r="M3852" s="22">
        <f t="shared" si="304"/>
        <v>8.5353745251447621E-2</v>
      </c>
    </row>
    <row r="3853" spans="1:13">
      <c r="A3853" s="16">
        <f t="shared" si="301"/>
        <v>3846</v>
      </c>
      <c r="B3853" s="12" t="s">
        <v>403</v>
      </c>
      <c r="C3853" s="272">
        <v>45201</v>
      </c>
      <c r="D3853" s="272">
        <v>45214</v>
      </c>
      <c r="E3853" s="196">
        <f t="shared" si="300"/>
        <v>45207.5</v>
      </c>
      <c r="F3853" s="272">
        <v>45219</v>
      </c>
      <c r="G3853" s="272">
        <v>45219</v>
      </c>
      <c r="H3853" s="12" t="s">
        <v>163</v>
      </c>
      <c r="I3853" s="234">
        <v>458696.69000000035</v>
      </c>
      <c r="J3853" s="272">
        <v>47612</v>
      </c>
      <c r="K3853" s="17">
        <f t="shared" si="302"/>
        <v>12</v>
      </c>
      <c r="L3853" s="283">
        <f t="shared" si="303"/>
        <v>1.1056106334773903E-2</v>
      </c>
      <c r="M3853" s="22">
        <f t="shared" si="304"/>
        <v>0.13267327601728685</v>
      </c>
    </row>
    <row r="3854" spans="1:13">
      <c r="A3854" s="16">
        <f t="shared" si="301"/>
        <v>3847</v>
      </c>
      <c r="B3854" s="12" t="s">
        <v>404</v>
      </c>
      <c r="C3854" s="272">
        <v>45200</v>
      </c>
      <c r="D3854" s="272">
        <v>45213</v>
      </c>
      <c r="E3854" s="196">
        <f t="shared" si="300"/>
        <v>45206.5</v>
      </c>
      <c r="F3854" s="272">
        <v>45219</v>
      </c>
      <c r="G3854" s="272">
        <v>45321</v>
      </c>
      <c r="H3854" s="12" t="s">
        <v>158</v>
      </c>
      <c r="I3854" s="234">
        <v>15.55</v>
      </c>
      <c r="J3854" s="272">
        <v>47613</v>
      </c>
      <c r="K3854" s="17">
        <f t="shared" si="302"/>
        <v>115</v>
      </c>
      <c r="L3854" s="283">
        <f t="shared" si="303"/>
        <v>3.7480639658798074E-7</v>
      </c>
      <c r="M3854" s="22">
        <f t="shared" si="304"/>
        <v>4.3102735607617783E-5</v>
      </c>
    </row>
    <row r="3855" spans="1:13">
      <c r="A3855" s="16">
        <f t="shared" si="301"/>
        <v>3848</v>
      </c>
      <c r="B3855" s="12" t="s">
        <v>404</v>
      </c>
      <c r="C3855" s="272">
        <v>45200</v>
      </c>
      <c r="D3855" s="272">
        <v>45213</v>
      </c>
      <c r="E3855" s="196">
        <f t="shared" si="300"/>
        <v>45206.5</v>
      </c>
      <c r="F3855" s="272">
        <v>45219</v>
      </c>
      <c r="G3855" s="272">
        <v>45219</v>
      </c>
      <c r="H3855" s="12" t="s">
        <v>159</v>
      </c>
      <c r="I3855" s="234">
        <v>5730.8399999999983</v>
      </c>
      <c r="J3855" s="272">
        <v>47614</v>
      </c>
      <c r="K3855" s="17">
        <f t="shared" si="302"/>
        <v>13</v>
      </c>
      <c r="L3855" s="283">
        <f t="shared" si="303"/>
        <v>1.3813218584065998E-4</v>
      </c>
      <c r="M3855" s="22">
        <f t="shared" si="304"/>
        <v>1.7957184159285797E-3</v>
      </c>
    </row>
    <row r="3856" spans="1:13">
      <c r="A3856" s="16">
        <f t="shared" si="301"/>
        <v>3849</v>
      </c>
      <c r="B3856" s="12" t="s">
        <v>404</v>
      </c>
      <c r="C3856" s="272">
        <v>45200</v>
      </c>
      <c r="D3856" s="272">
        <v>45213</v>
      </c>
      <c r="E3856" s="196">
        <f t="shared" si="300"/>
        <v>45206.5</v>
      </c>
      <c r="F3856" s="272">
        <v>45219</v>
      </c>
      <c r="G3856" s="272">
        <v>45219</v>
      </c>
      <c r="H3856" s="12" t="s">
        <v>160</v>
      </c>
      <c r="I3856" s="234">
        <v>5730.8399999999983</v>
      </c>
      <c r="J3856" s="272">
        <v>47615</v>
      </c>
      <c r="K3856" s="17">
        <f t="shared" si="302"/>
        <v>13</v>
      </c>
      <c r="L3856" s="283">
        <f t="shared" si="303"/>
        <v>1.3813218584065998E-4</v>
      </c>
      <c r="M3856" s="22">
        <f t="shared" si="304"/>
        <v>1.7957184159285797E-3</v>
      </c>
    </row>
    <row r="3857" spans="1:13">
      <c r="A3857" s="16">
        <f t="shared" si="301"/>
        <v>3850</v>
      </c>
      <c r="B3857" s="12" t="s">
        <v>404</v>
      </c>
      <c r="C3857" s="272">
        <v>45200</v>
      </c>
      <c r="D3857" s="272">
        <v>45213</v>
      </c>
      <c r="E3857" s="196">
        <f t="shared" si="300"/>
        <v>45206.5</v>
      </c>
      <c r="F3857" s="272">
        <v>45219</v>
      </c>
      <c r="G3857" s="272">
        <v>45219</v>
      </c>
      <c r="H3857" s="12" t="s">
        <v>161</v>
      </c>
      <c r="I3857" s="234">
        <v>24504.699999999993</v>
      </c>
      <c r="J3857" s="272">
        <v>47616</v>
      </c>
      <c r="K3857" s="17">
        <f t="shared" si="302"/>
        <v>13</v>
      </c>
      <c r="L3857" s="283">
        <f t="shared" si="303"/>
        <v>5.9064426408163913E-4</v>
      </c>
      <c r="M3857" s="22">
        <f t="shared" si="304"/>
        <v>7.6783754330613085E-3</v>
      </c>
    </row>
    <row r="3858" spans="1:13">
      <c r="A3858" s="16">
        <f t="shared" si="301"/>
        <v>3851</v>
      </c>
      <c r="B3858" s="12" t="s">
        <v>404</v>
      </c>
      <c r="C3858" s="272">
        <v>45200</v>
      </c>
      <c r="D3858" s="272">
        <v>45213</v>
      </c>
      <c r="E3858" s="196">
        <f t="shared" si="300"/>
        <v>45206.5</v>
      </c>
      <c r="F3858" s="272">
        <v>45219</v>
      </c>
      <c r="G3858" s="272">
        <v>45219</v>
      </c>
      <c r="H3858" s="12" t="s">
        <v>162</v>
      </c>
      <c r="I3858" s="234">
        <v>24504.699999999993</v>
      </c>
      <c r="J3858" s="272">
        <v>47617</v>
      </c>
      <c r="K3858" s="17">
        <f t="shared" si="302"/>
        <v>13</v>
      </c>
      <c r="L3858" s="283">
        <f t="shared" si="303"/>
        <v>5.9064426408163913E-4</v>
      </c>
      <c r="M3858" s="22">
        <f t="shared" si="304"/>
        <v>7.6783754330613085E-3</v>
      </c>
    </row>
    <row r="3859" spans="1:13">
      <c r="A3859" s="16">
        <f t="shared" si="301"/>
        <v>3852</v>
      </c>
      <c r="B3859" s="12" t="s">
        <v>404</v>
      </c>
      <c r="C3859" s="272">
        <v>45200</v>
      </c>
      <c r="D3859" s="272">
        <v>45213</v>
      </c>
      <c r="E3859" s="196">
        <f t="shared" si="300"/>
        <v>45206.5</v>
      </c>
      <c r="F3859" s="272">
        <v>45219</v>
      </c>
      <c r="G3859" s="272">
        <v>45219</v>
      </c>
      <c r="H3859" s="12" t="s">
        <v>163</v>
      </c>
      <c r="I3859" s="234">
        <v>38091.020000000004</v>
      </c>
      <c r="J3859" s="272">
        <v>47618</v>
      </c>
      <c r="K3859" s="17">
        <f t="shared" si="302"/>
        <v>13</v>
      </c>
      <c r="L3859" s="283">
        <f t="shared" si="303"/>
        <v>9.1811948222255346E-4</v>
      </c>
      <c r="M3859" s="22">
        <f t="shared" si="304"/>
        <v>1.1935553268893196E-2</v>
      </c>
    </row>
    <row r="3860" spans="1:13">
      <c r="A3860" s="16">
        <f t="shared" si="301"/>
        <v>3853</v>
      </c>
      <c r="B3860" s="12" t="s">
        <v>403</v>
      </c>
      <c r="C3860" s="272">
        <v>45201</v>
      </c>
      <c r="D3860" s="272">
        <v>45214</v>
      </c>
      <c r="E3860" s="196">
        <f t="shared" si="300"/>
        <v>45207.5</v>
      </c>
      <c r="F3860" s="272">
        <v>45219</v>
      </c>
      <c r="G3860" s="272">
        <v>45321</v>
      </c>
      <c r="H3860" s="12" t="s">
        <v>152</v>
      </c>
      <c r="I3860" s="234">
        <v>21.68</v>
      </c>
      <c r="J3860" s="272">
        <v>47619</v>
      </c>
      <c r="K3860" s="17">
        <f t="shared" si="302"/>
        <v>114</v>
      </c>
      <c r="L3860" s="283">
        <f t="shared" si="303"/>
        <v>5.2255965775095957E-7</v>
      </c>
      <c r="M3860" s="22">
        <f t="shared" si="304"/>
        <v>5.9571800983609391E-5</v>
      </c>
    </row>
    <row r="3861" spans="1:13">
      <c r="A3861" s="16">
        <f t="shared" si="301"/>
        <v>3854</v>
      </c>
      <c r="B3861" s="12" t="s">
        <v>403</v>
      </c>
      <c r="C3861" s="272">
        <v>45201</v>
      </c>
      <c r="D3861" s="272">
        <v>45214</v>
      </c>
      <c r="E3861" s="196">
        <f t="shared" si="300"/>
        <v>45207.5</v>
      </c>
      <c r="F3861" s="272">
        <v>45219</v>
      </c>
      <c r="G3861" s="272">
        <v>45321</v>
      </c>
      <c r="H3861" s="12" t="s">
        <v>165</v>
      </c>
      <c r="I3861" s="234">
        <v>9.9600000000000009</v>
      </c>
      <c r="J3861" s="272">
        <v>47620</v>
      </c>
      <c r="K3861" s="17">
        <f t="shared" si="302"/>
        <v>114</v>
      </c>
      <c r="L3861" s="283">
        <f t="shared" si="303"/>
        <v>2.4006892025828221E-7</v>
      </c>
      <c r="M3861" s="22">
        <f t="shared" si="304"/>
        <v>2.7367856909444174E-5</v>
      </c>
    </row>
    <row r="3862" spans="1:13">
      <c r="A3862" s="16">
        <f t="shared" si="301"/>
        <v>3855</v>
      </c>
      <c r="B3862" s="12" t="s">
        <v>404</v>
      </c>
      <c r="C3862" s="272">
        <v>45200</v>
      </c>
      <c r="D3862" s="272">
        <v>45213</v>
      </c>
      <c r="E3862" s="196">
        <f t="shared" si="300"/>
        <v>45206.5</v>
      </c>
      <c r="F3862" s="272">
        <v>45219</v>
      </c>
      <c r="G3862" s="272">
        <v>45247</v>
      </c>
      <c r="H3862" s="12" t="s">
        <v>157</v>
      </c>
      <c r="I3862" s="234">
        <v>90.16</v>
      </c>
      <c r="J3862" s="272">
        <v>47621</v>
      </c>
      <c r="K3862" s="17">
        <f t="shared" si="302"/>
        <v>41</v>
      </c>
      <c r="L3862" s="283">
        <f t="shared" si="303"/>
        <v>2.1731540010528833E-6</v>
      </c>
      <c r="M3862" s="22">
        <f t="shared" si="304"/>
        <v>8.9099314043168215E-5</v>
      </c>
    </row>
    <row r="3863" spans="1:13">
      <c r="A3863" s="16">
        <f t="shared" si="301"/>
        <v>3856</v>
      </c>
      <c r="B3863" s="12" t="s">
        <v>403</v>
      </c>
      <c r="C3863" s="272">
        <v>45201</v>
      </c>
      <c r="D3863" s="272">
        <v>45214</v>
      </c>
      <c r="E3863" s="196">
        <f t="shared" si="300"/>
        <v>45207.5</v>
      </c>
      <c r="F3863" s="272">
        <v>45219</v>
      </c>
      <c r="G3863" s="272">
        <v>45321</v>
      </c>
      <c r="H3863" s="12" t="s">
        <v>156</v>
      </c>
      <c r="I3863" s="234">
        <v>40.799999999999997</v>
      </c>
      <c r="J3863" s="272">
        <v>47622</v>
      </c>
      <c r="K3863" s="17">
        <f t="shared" si="302"/>
        <v>114</v>
      </c>
      <c r="L3863" s="283">
        <f t="shared" si="303"/>
        <v>9.8341485407007151E-7</v>
      </c>
      <c r="M3863" s="22">
        <f t="shared" si="304"/>
        <v>1.1210929336398815E-4</v>
      </c>
    </row>
    <row r="3864" spans="1:13">
      <c r="A3864" s="16">
        <f t="shared" si="301"/>
        <v>3857</v>
      </c>
      <c r="B3864" s="12" t="s">
        <v>403</v>
      </c>
      <c r="C3864" s="272">
        <v>45201</v>
      </c>
      <c r="D3864" s="272">
        <v>45214</v>
      </c>
      <c r="E3864" s="196">
        <f t="shared" si="300"/>
        <v>45207.5</v>
      </c>
      <c r="F3864" s="272">
        <v>45219</v>
      </c>
      <c r="G3864" s="272">
        <v>45321</v>
      </c>
      <c r="H3864" s="12" t="s">
        <v>152</v>
      </c>
      <c r="I3864" s="234">
        <v>19.189999999999998</v>
      </c>
      <c r="J3864" s="272">
        <v>47623</v>
      </c>
      <c r="K3864" s="17">
        <f t="shared" si="302"/>
        <v>114</v>
      </c>
      <c r="L3864" s="283">
        <f t="shared" si="303"/>
        <v>4.6254242768638899E-7</v>
      </c>
      <c r="M3864" s="22">
        <f t="shared" si="304"/>
        <v>5.2729836756248345E-5</v>
      </c>
    </row>
    <row r="3865" spans="1:13">
      <c r="A3865" s="16">
        <f t="shared" si="301"/>
        <v>3858</v>
      </c>
      <c r="B3865" s="12" t="s">
        <v>403</v>
      </c>
      <c r="C3865" s="272">
        <v>45201</v>
      </c>
      <c r="D3865" s="272">
        <v>45214</v>
      </c>
      <c r="E3865" s="196">
        <f t="shared" si="300"/>
        <v>45207.5</v>
      </c>
      <c r="F3865" s="272">
        <v>45219</v>
      </c>
      <c r="G3865" s="272">
        <v>45321</v>
      </c>
      <c r="H3865" s="12" t="s">
        <v>152</v>
      </c>
      <c r="I3865" s="234">
        <v>2.77</v>
      </c>
      <c r="J3865" s="272">
        <v>47624</v>
      </c>
      <c r="K3865" s="17">
        <f t="shared" si="302"/>
        <v>114</v>
      </c>
      <c r="L3865" s="283">
        <f t="shared" si="303"/>
        <v>6.6766155533678876E-8</v>
      </c>
      <c r="M3865" s="22">
        <f t="shared" si="304"/>
        <v>7.6113417308393917E-6</v>
      </c>
    </row>
    <row r="3866" spans="1:13">
      <c r="A3866" s="16">
        <f t="shared" si="301"/>
        <v>3859</v>
      </c>
      <c r="B3866" s="12" t="s">
        <v>403</v>
      </c>
      <c r="C3866" s="272">
        <v>45201</v>
      </c>
      <c r="D3866" s="272">
        <v>45214</v>
      </c>
      <c r="E3866" s="196">
        <f t="shared" si="300"/>
        <v>45207.5</v>
      </c>
      <c r="F3866" s="272">
        <v>45219</v>
      </c>
      <c r="G3866" s="272">
        <v>45247</v>
      </c>
      <c r="H3866" s="12" t="s">
        <v>157</v>
      </c>
      <c r="I3866" s="234">
        <v>212.67999999999998</v>
      </c>
      <c r="J3866" s="272">
        <v>47625</v>
      </c>
      <c r="K3866" s="17">
        <f t="shared" si="302"/>
        <v>40</v>
      </c>
      <c r="L3866" s="283">
        <f t="shared" si="303"/>
        <v>5.1262909598927154E-6</v>
      </c>
      <c r="M3866" s="22">
        <f t="shared" si="304"/>
        <v>2.0505163839570862E-4</v>
      </c>
    </row>
    <row r="3867" spans="1:13">
      <c r="A3867" s="16">
        <f t="shared" si="301"/>
        <v>3860</v>
      </c>
      <c r="B3867" s="12" t="s">
        <v>403</v>
      </c>
      <c r="C3867" s="272">
        <v>45201</v>
      </c>
      <c r="D3867" s="272">
        <v>45214</v>
      </c>
      <c r="E3867" s="196">
        <f t="shared" si="300"/>
        <v>45207.5</v>
      </c>
      <c r="F3867" s="272">
        <v>45219</v>
      </c>
      <c r="G3867" s="272">
        <v>45321</v>
      </c>
      <c r="H3867" s="12" t="s">
        <v>152</v>
      </c>
      <c r="I3867" s="234">
        <v>104.77</v>
      </c>
      <c r="J3867" s="272">
        <v>47626</v>
      </c>
      <c r="K3867" s="17">
        <f t="shared" si="302"/>
        <v>114</v>
      </c>
      <c r="L3867" s="283">
        <f t="shared" si="303"/>
        <v>2.5253032907088578E-6</v>
      </c>
      <c r="M3867" s="22">
        <f t="shared" si="304"/>
        <v>2.8788457514080978E-4</v>
      </c>
    </row>
    <row r="3868" spans="1:13">
      <c r="A3868" s="16">
        <f t="shared" si="301"/>
        <v>3861</v>
      </c>
      <c r="B3868" s="12" t="s">
        <v>403</v>
      </c>
      <c r="C3868" s="272">
        <v>45201</v>
      </c>
      <c r="D3868" s="272">
        <v>45214</v>
      </c>
      <c r="E3868" s="196">
        <f t="shared" si="300"/>
        <v>45207.5</v>
      </c>
      <c r="F3868" s="272">
        <v>45219</v>
      </c>
      <c r="G3868" s="272">
        <v>45247</v>
      </c>
      <c r="H3868" s="12" t="s">
        <v>154</v>
      </c>
      <c r="I3868" s="234">
        <v>24.27</v>
      </c>
      <c r="J3868" s="272">
        <v>47627</v>
      </c>
      <c r="K3868" s="17">
        <f t="shared" si="302"/>
        <v>40</v>
      </c>
      <c r="L3868" s="283">
        <f t="shared" si="303"/>
        <v>5.8498721834021165E-7</v>
      </c>
      <c r="M3868" s="22">
        <f t="shared" si="304"/>
        <v>2.3399488733608465E-5</v>
      </c>
    </row>
    <row r="3869" spans="1:13">
      <c r="A3869" s="16">
        <f t="shared" si="301"/>
        <v>3862</v>
      </c>
      <c r="B3869" s="12" t="s">
        <v>404</v>
      </c>
      <c r="C3869" s="272">
        <v>45200</v>
      </c>
      <c r="D3869" s="272">
        <v>45213</v>
      </c>
      <c r="E3869" s="196">
        <f t="shared" si="300"/>
        <v>45206.5</v>
      </c>
      <c r="F3869" s="272">
        <v>45219</v>
      </c>
      <c r="G3869" s="272">
        <v>45247</v>
      </c>
      <c r="H3869" s="12" t="s">
        <v>157</v>
      </c>
      <c r="I3869" s="234">
        <v>70.91</v>
      </c>
      <c r="J3869" s="272">
        <v>47628</v>
      </c>
      <c r="K3869" s="17">
        <f t="shared" si="302"/>
        <v>41</v>
      </c>
      <c r="L3869" s="283">
        <f t="shared" si="303"/>
        <v>1.7091653750516855E-6</v>
      </c>
      <c r="M3869" s="22">
        <f t="shared" si="304"/>
        <v>7.0075780377119108E-5</v>
      </c>
    </row>
    <row r="3870" spans="1:13">
      <c r="A3870" s="16">
        <f t="shared" si="301"/>
        <v>3863</v>
      </c>
      <c r="B3870" s="12" t="s">
        <v>404</v>
      </c>
      <c r="C3870" s="272">
        <v>45200</v>
      </c>
      <c r="D3870" s="272">
        <v>45213</v>
      </c>
      <c r="E3870" s="196">
        <f t="shared" si="300"/>
        <v>45206.5</v>
      </c>
      <c r="F3870" s="272">
        <v>45219</v>
      </c>
      <c r="G3870" s="272">
        <v>45247</v>
      </c>
      <c r="H3870" s="12" t="s">
        <v>154</v>
      </c>
      <c r="I3870" s="234">
        <v>102.18</v>
      </c>
      <c r="J3870" s="272">
        <v>47629</v>
      </c>
      <c r="K3870" s="17">
        <f t="shared" si="302"/>
        <v>41</v>
      </c>
      <c r="L3870" s="283">
        <f t="shared" si="303"/>
        <v>2.4628757301196057E-6</v>
      </c>
      <c r="M3870" s="22">
        <f t="shared" si="304"/>
        <v>1.0097790493490383E-4</v>
      </c>
    </row>
    <row r="3871" spans="1:13">
      <c r="A3871" s="16">
        <f t="shared" si="301"/>
        <v>3864</v>
      </c>
      <c r="B3871" s="12" t="s">
        <v>403</v>
      </c>
      <c r="C3871" s="272">
        <v>45201</v>
      </c>
      <c r="D3871" s="272">
        <v>45214</v>
      </c>
      <c r="E3871" s="196">
        <f t="shared" si="300"/>
        <v>45207.5</v>
      </c>
      <c r="F3871" s="272">
        <v>45219</v>
      </c>
      <c r="G3871" s="272">
        <v>45244</v>
      </c>
      <c r="H3871" s="12" t="s">
        <v>153</v>
      </c>
      <c r="I3871" s="234">
        <v>22.74</v>
      </c>
      <c r="J3871" s="272">
        <v>47630</v>
      </c>
      <c r="K3871" s="17">
        <f t="shared" si="302"/>
        <v>37</v>
      </c>
      <c r="L3871" s="283">
        <f t="shared" si="303"/>
        <v>5.4810916131258393E-7</v>
      </c>
      <c r="M3871" s="22">
        <f t="shared" si="304"/>
        <v>2.0280038968565607E-5</v>
      </c>
    </row>
    <row r="3872" spans="1:13">
      <c r="A3872" s="16">
        <f t="shared" si="301"/>
        <v>3865</v>
      </c>
      <c r="B3872" s="12" t="s">
        <v>404</v>
      </c>
      <c r="C3872" s="272">
        <v>45200</v>
      </c>
      <c r="D3872" s="272">
        <v>45213</v>
      </c>
      <c r="E3872" s="196">
        <f t="shared" si="300"/>
        <v>45206.5</v>
      </c>
      <c r="F3872" s="272">
        <v>45219</v>
      </c>
      <c r="G3872" s="272">
        <v>45247</v>
      </c>
      <c r="H3872" s="12" t="s">
        <v>157</v>
      </c>
      <c r="I3872" s="234">
        <v>67.17</v>
      </c>
      <c r="J3872" s="272">
        <v>47631</v>
      </c>
      <c r="K3872" s="17">
        <f t="shared" si="302"/>
        <v>41</v>
      </c>
      <c r="L3872" s="283">
        <f t="shared" si="303"/>
        <v>1.6190190134285958E-6</v>
      </c>
      <c r="M3872" s="22">
        <f t="shared" si="304"/>
        <v>6.6379779550572432E-5</v>
      </c>
    </row>
    <row r="3873" spans="1:13">
      <c r="A3873" s="16">
        <f t="shared" si="301"/>
        <v>3866</v>
      </c>
      <c r="B3873" s="12" t="s">
        <v>403</v>
      </c>
      <c r="C3873" s="272">
        <v>45201</v>
      </c>
      <c r="D3873" s="272">
        <v>45214</v>
      </c>
      <c r="E3873" s="196">
        <f t="shared" si="300"/>
        <v>45207.5</v>
      </c>
      <c r="F3873" s="272">
        <v>45219</v>
      </c>
      <c r="G3873" s="272">
        <v>45321</v>
      </c>
      <c r="H3873" s="12" t="s">
        <v>154</v>
      </c>
      <c r="I3873" s="234">
        <v>4.4399999999999995</v>
      </c>
      <c r="J3873" s="272">
        <v>47632</v>
      </c>
      <c r="K3873" s="17">
        <f t="shared" si="302"/>
        <v>114</v>
      </c>
      <c r="L3873" s="283">
        <f t="shared" si="303"/>
        <v>1.0701867529586072E-7</v>
      </c>
      <c r="M3873" s="22">
        <f t="shared" si="304"/>
        <v>1.2200128983728122E-5</v>
      </c>
    </row>
    <row r="3874" spans="1:13">
      <c r="A3874" s="16">
        <f t="shared" si="301"/>
        <v>3867</v>
      </c>
      <c r="B3874" s="12" t="s">
        <v>403</v>
      </c>
      <c r="C3874" s="272">
        <v>45201</v>
      </c>
      <c r="D3874" s="272">
        <v>45214</v>
      </c>
      <c r="E3874" s="196">
        <f t="shared" si="300"/>
        <v>45207.5</v>
      </c>
      <c r="F3874" s="272">
        <v>45219</v>
      </c>
      <c r="G3874" s="272">
        <v>45247</v>
      </c>
      <c r="H3874" s="12" t="s">
        <v>157</v>
      </c>
      <c r="I3874" s="234">
        <v>33.479999999999997</v>
      </c>
      <c r="J3874" s="272">
        <v>47633</v>
      </c>
      <c r="K3874" s="17">
        <f t="shared" si="302"/>
        <v>40</v>
      </c>
      <c r="L3874" s="283">
        <f t="shared" si="303"/>
        <v>8.0697865966338217E-7</v>
      </c>
      <c r="M3874" s="22">
        <f t="shared" si="304"/>
        <v>3.2279146386535286E-5</v>
      </c>
    </row>
    <row r="3875" spans="1:13">
      <c r="A3875" s="16">
        <f t="shared" si="301"/>
        <v>3868</v>
      </c>
      <c r="B3875" s="12" t="s">
        <v>404</v>
      </c>
      <c r="C3875" s="272">
        <v>45200</v>
      </c>
      <c r="D3875" s="272">
        <v>45213</v>
      </c>
      <c r="E3875" s="196">
        <f t="shared" si="300"/>
        <v>45206.5</v>
      </c>
      <c r="F3875" s="272">
        <v>45219</v>
      </c>
      <c r="G3875" s="272">
        <v>45247</v>
      </c>
      <c r="H3875" s="12" t="s">
        <v>157</v>
      </c>
      <c r="I3875" s="234">
        <v>129</v>
      </c>
      <c r="J3875" s="272">
        <v>47634</v>
      </c>
      <c r="K3875" s="17">
        <f t="shared" si="302"/>
        <v>41</v>
      </c>
      <c r="L3875" s="283">
        <f t="shared" si="303"/>
        <v>3.1093263768391966E-6</v>
      </c>
      <c r="M3875" s="22">
        <f t="shared" si="304"/>
        <v>1.2748238145040707E-4</v>
      </c>
    </row>
    <row r="3876" spans="1:13">
      <c r="A3876" s="16">
        <f t="shared" si="301"/>
        <v>3869</v>
      </c>
      <c r="B3876" s="12" t="s">
        <v>403</v>
      </c>
      <c r="C3876" s="272">
        <v>45201</v>
      </c>
      <c r="D3876" s="272">
        <v>45214</v>
      </c>
      <c r="E3876" s="196">
        <f t="shared" si="300"/>
        <v>45207.5</v>
      </c>
      <c r="F3876" s="272">
        <v>45219</v>
      </c>
      <c r="G3876" s="272">
        <v>45247</v>
      </c>
      <c r="H3876" s="12" t="s">
        <v>157</v>
      </c>
      <c r="I3876" s="234">
        <v>44.260000000000005</v>
      </c>
      <c r="J3876" s="272">
        <v>47635</v>
      </c>
      <c r="K3876" s="17">
        <f t="shared" si="302"/>
        <v>40</v>
      </c>
      <c r="L3876" s="283">
        <f t="shared" si="303"/>
        <v>1.0668122902240531E-6</v>
      </c>
      <c r="M3876" s="22">
        <f t="shared" si="304"/>
        <v>4.2672491608962124E-5</v>
      </c>
    </row>
    <row r="3877" spans="1:13">
      <c r="A3877" s="16">
        <f t="shared" si="301"/>
        <v>3870</v>
      </c>
      <c r="B3877" s="12" t="s">
        <v>404</v>
      </c>
      <c r="C3877" s="272">
        <v>45200</v>
      </c>
      <c r="D3877" s="272">
        <v>45213</v>
      </c>
      <c r="E3877" s="196">
        <f t="shared" ref="E3877:E3940" si="305">AVERAGE(C3877:D3877)</f>
        <v>45206.5</v>
      </c>
      <c r="F3877" s="272">
        <v>45219</v>
      </c>
      <c r="G3877" s="272">
        <v>45247</v>
      </c>
      <c r="H3877" s="12" t="s">
        <v>157</v>
      </c>
      <c r="I3877" s="234">
        <v>169.67</v>
      </c>
      <c r="J3877" s="272">
        <v>47636</v>
      </c>
      <c r="K3877" s="17">
        <f t="shared" si="302"/>
        <v>41</v>
      </c>
      <c r="L3877" s="283">
        <f t="shared" si="303"/>
        <v>4.0896078012271823E-6</v>
      </c>
      <c r="M3877" s="22">
        <f t="shared" si="304"/>
        <v>1.6767391985031448E-4</v>
      </c>
    </row>
    <row r="3878" spans="1:13">
      <c r="A3878" s="16">
        <f t="shared" si="301"/>
        <v>3871</v>
      </c>
      <c r="B3878" s="12" t="s">
        <v>403</v>
      </c>
      <c r="C3878" s="272">
        <v>45201</v>
      </c>
      <c r="D3878" s="272">
        <v>45214</v>
      </c>
      <c r="E3878" s="196">
        <f t="shared" si="305"/>
        <v>45207.5</v>
      </c>
      <c r="F3878" s="272">
        <v>45219</v>
      </c>
      <c r="G3878" s="272">
        <v>45232</v>
      </c>
      <c r="H3878" s="12" t="s">
        <v>152</v>
      </c>
      <c r="I3878" s="234">
        <v>5.26</v>
      </c>
      <c r="J3878" s="272">
        <v>47637</v>
      </c>
      <c r="K3878" s="17">
        <f t="shared" si="302"/>
        <v>25</v>
      </c>
      <c r="L3878" s="283">
        <f t="shared" si="303"/>
        <v>1.2678338559824942E-7</v>
      </c>
      <c r="M3878" s="22">
        <f t="shared" si="304"/>
        <v>3.1695846399562354E-6</v>
      </c>
    </row>
    <row r="3879" spans="1:13">
      <c r="A3879" s="16">
        <f t="shared" si="301"/>
        <v>3872</v>
      </c>
      <c r="B3879" s="12" t="s">
        <v>403</v>
      </c>
      <c r="C3879" s="272">
        <v>45201</v>
      </c>
      <c r="D3879" s="272">
        <v>45214</v>
      </c>
      <c r="E3879" s="196">
        <f t="shared" si="305"/>
        <v>45207.5</v>
      </c>
      <c r="F3879" s="272">
        <v>45219</v>
      </c>
      <c r="G3879" s="272">
        <v>45232</v>
      </c>
      <c r="H3879" s="12" t="s">
        <v>156</v>
      </c>
      <c r="I3879" s="234">
        <v>147.85</v>
      </c>
      <c r="J3879" s="272">
        <v>47638</v>
      </c>
      <c r="K3879" s="17">
        <f t="shared" si="302"/>
        <v>25</v>
      </c>
      <c r="L3879" s="283">
        <f t="shared" si="303"/>
        <v>3.5636736807416685E-6</v>
      </c>
      <c r="M3879" s="22">
        <f t="shared" si="304"/>
        <v>8.9091842018541715E-5</v>
      </c>
    </row>
    <row r="3880" spans="1:13">
      <c r="A3880" s="16">
        <f t="shared" si="301"/>
        <v>3873</v>
      </c>
      <c r="B3880" s="12" t="s">
        <v>403</v>
      </c>
      <c r="C3880" s="272">
        <v>45201</v>
      </c>
      <c r="D3880" s="272">
        <v>45214</v>
      </c>
      <c r="E3880" s="196">
        <f t="shared" si="305"/>
        <v>45207.5</v>
      </c>
      <c r="F3880" s="272">
        <v>45219</v>
      </c>
      <c r="G3880" s="272">
        <v>45247</v>
      </c>
      <c r="H3880" s="12" t="s">
        <v>157</v>
      </c>
      <c r="I3880" s="234">
        <v>16.059999999999999</v>
      </c>
      <c r="J3880" s="272">
        <v>47639</v>
      </c>
      <c r="K3880" s="17">
        <f t="shared" si="302"/>
        <v>40</v>
      </c>
      <c r="L3880" s="283">
        <f t="shared" si="303"/>
        <v>3.8709908226385656E-7</v>
      </c>
      <c r="M3880" s="22">
        <f t="shared" si="304"/>
        <v>1.5483963290554261E-5</v>
      </c>
    </row>
    <row r="3881" spans="1:13">
      <c r="A3881" s="16">
        <f t="shared" si="301"/>
        <v>3874</v>
      </c>
      <c r="B3881" s="12" t="s">
        <v>404</v>
      </c>
      <c r="C3881" s="272">
        <v>45200</v>
      </c>
      <c r="D3881" s="272">
        <v>45213</v>
      </c>
      <c r="E3881" s="196">
        <f t="shared" si="305"/>
        <v>45206.5</v>
      </c>
      <c r="F3881" s="272">
        <v>45219</v>
      </c>
      <c r="G3881" s="272">
        <v>45247</v>
      </c>
      <c r="H3881" s="12" t="s">
        <v>157</v>
      </c>
      <c r="I3881" s="234">
        <v>57.55</v>
      </c>
      <c r="J3881" s="272">
        <v>47640</v>
      </c>
      <c r="K3881" s="17">
        <f t="shared" si="302"/>
        <v>41</v>
      </c>
      <c r="L3881" s="283">
        <f t="shared" si="303"/>
        <v>1.3871452169542308E-6</v>
      </c>
      <c r="M3881" s="22">
        <f t="shared" si="304"/>
        <v>5.6872953895123467E-5</v>
      </c>
    </row>
    <row r="3882" spans="1:13">
      <c r="A3882" s="16">
        <f t="shared" si="301"/>
        <v>3875</v>
      </c>
      <c r="B3882" s="12" t="s">
        <v>403</v>
      </c>
      <c r="C3882" s="272">
        <v>45201</v>
      </c>
      <c r="D3882" s="272">
        <v>45214</v>
      </c>
      <c r="E3882" s="196">
        <f t="shared" si="305"/>
        <v>45207.5</v>
      </c>
      <c r="F3882" s="272">
        <v>45219</v>
      </c>
      <c r="G3882" s="272">
        <v>45232</v>
      </c>
      <c r="H3882" s="12" t="s">
        <v>156</v>
      </c>
      <c r="I3882" s="234">
        <v>3.34</v>
      </c>
      <c r="J3882" s="272">
        <v>47641</v>
      </c>
      <c r="K3882" s="17">
        <f t="shared" si="302"/>
        <v>25</v>
      </c>
      <c r="L3882" s="283">
        <f t="shared" si="303"/>
        <v>8.0505039524363701E-8</v>
      </c>
      <c r="M3882" s="22">
        <f t="shared" si="304"/>
        <v>2.0126259881090926E-6</v>
      </c>
    </row>
    <row r="3883" spans="1:13">
      <c r="A3883" s="16">
        <f t="shared" si="301"/>
        <v>3876</v>
      </c>
      <c r="B3883" s="12" t="s">
        <v>403</v>
      </c>
      <c r="C3883" s="272">
        <v>45201</v>
      </c>
      <c r="D3883" s="272">
        <v>45214</v>
      </c>
      <c r="E3883" s="196">
        <f t="shared" si="305"/>
        <v>45207.5</v>
      </c>
      <c r="F3883" s="272">
        <v>45219</v>
      </c>
      <c r="G3883" s="272">
        <v>45232</v>
      </c>
      <c r="H3883" s="12" t="s">
        <v>152</v>
      </c>
      <c r="I3883" s="234">
        <v>82.32</v>
      </c>
      <c r="J3883" s="272">
        <v>47642</v>
      </c>
      <c r="K3883" s="17">
        <f t="shared" si="302"/>
        <v>25</v>
      </c>
      <c r="L3883" s="283">
        <f t="shared" si="303"/>
        <v>1.98418408791785E-6</v>
      </c>
      <c r="M3883" s="22">
        <f t="shared" si="304"/>
        <v>4.9604602197946248E-5</v>
      </c>
    </row>
    <row r="3884" spans="1:13">
      <c r="A3884" s="16">
        <f t="shared" si="301"/>
        <v>3877</v>
      </c>
      <c r="B3884" s="12" t="s">
        <v>403</v>
      </c>
      <c r="C3884" s="272">
        <v>45201</v>
      </c>
      <c r="D3884" s="272">
        <v>45214</v>
      </c>
      <c r="E3884" s="196">
        <f t="shared" si="305"/>
        <v>45207.5</v>
      </c>
      <c r="F3884" s="272">
        <v>45219</v>
      </c>
      <c r="G3884" s="272">
        <v>45247</v>
      </c>
      <c r="H3884" s="12" t="s">
        <v>154</v>
      </c>
      <c r="I3884" s="234">
        <v>28.43</v>
      </c>
      <c r="J3884" s="272">
        <v>47643</v>
      </c>
      <c r="K3884" s="17">
        <f t="shared" si="302"/>
        <v>40</v>
      </c>
      <c r="L3884" s="283">
        <f t="shared" si="303"/>
        <v>6.8525696816696406E-7</v>
      </c>
      <c r="M3884" s="22">
        <f t="shared" si="304"/>
        <v>2.7410278726678562E-5</v>
      </c>
    </row>
    <row r="3885" spans="1:13">
      <c r="A3885" s="16">
        <f t="shared" si="301"/>
        <v>3878</v>
      </c>
      <c r="B3885" s="12" t="s">
        <v>403</v>
      </c>
      <c r="C3885" s="272">
        <v>45201</v>
      </c>
      <c r="D3885" s="272">
        <v>45214</v>
      </c>
      <c r="E3885" s="196">
        <f t="shared" si="305"/>
        <v>45207.5</v>
      </c>
      <c r="F3885" s="272">
        <v>45219</v>
      </c>
      <c r="G3885" s="272">
        <v>45247</v>
      </c>
      <c r="H3885" s="12" t="s">
        <v>157</v>
      </c>
      <c r="I3885" s="234">
        <v>1410.72</v>
      </c>
      <c r="J3885" s="272">
        <v>47644</v>
      </c>
      <c r="K3885" s="17">
        <f t="shared" si="302"/>
        <v>40</v>
      </c>
      <c r="L3885" s="283">
        <f t="shared" si="303"/>
        <v>3.4003014777787534E-5</v>
      </c>
      <c r="M3885" s="22">
        <f t="shared" si="304"/>
        <v>1.3601205911115014E-3</v>
      </c>
    </row>
    <row r="3886" spans="1:13">
      <c r="A3886" s="16">
        <f t="shared" si="301"/>
        <v>3879</v>
      </c>
      <c r="B3886" s="12" t="s">
        <v>404</v>
      </c>
      <c r="C3886" s="272">
        <v>45200</v>
      </c>
      <c r="D3886" s="272">
        <v>45213</v>
      </c>
      <c r="E3886" s="196">
        <f t="shared" si="305"/>
        <v>45206.5</v>
      </c>
      <c r="F3886" s="272">
        <v>45219</v>
      </c>
      <c r="G3886" s="272">
        <v>45247</v>
      </c>
      <c r="H3886" s="12" t="s">
        <v>157</v>
      </c>
      <c r="I3886" s="234">
        <v>1026.3399999999997</v>
      </c>
      <c r="J3886" s="272">
        <v>47645</v>
      </c>
      <c r="K3886" s="17">
        <f t="shared" si="302"/>
        <v>41</v>
      </c>
      <c r="L3886" s="283">
        <f t="shared" si="303"/>
        <v>2.473818630701659E-5</v>
      </c>
      <c r="M3886" s="22">
        <f t="shared" si="304"/>
        <v>1.0142656385876802E-3</v>
      </c>
    </row>
    <row r="3887" spans="1:13">
      <c r="A3887" s="16">
        <f t="shared" si="301"/>
        <v>3880</v>
      </c>
      <c r="B3887" s="12" t="s">
        <v>403</v>
      </c>
      <c r="C3887" s="272">
        <v>45201</v>
      </c>
      <c r="D3887" s="272">
        <v>45214</v>
      </c>
      <c r="E3887" s="196">
        <f t="shared" si="305"/>
        <v>45207.5</v>
      </c>
      <c r="F3887" s="272">
        <v>45219</v>
      </c>
      <c r="G3887" s="272">
        <v>45244</v>
      </c>
      <c r="H3887" s="12" t="s">
        <v>153</v>
      </c>
      <c r="I3887" s="234">
        <v>12.1</v>
      </c>
      <c r="J3887" s="272">
        <v>47646</v>
      </c>
      <c r="K3887" s="17">
        <f t="shared" si="302"/>
        <v>37</v>
      </c>
      <c r="L3887" s="283">
        <f t="shared" si="303"/>
        <v>2.916499934864673E-7</v>
      </c>
      <c r="M3887" s="22">
        <f t="shared" si="304"/>
        <v>1.079104975899929E-5</v>
      </c>
    </row>
    <row r="3888" spans="1:13">
      <c r="A3888" s="16">
        <f t="shared" si="301"/>
        <v>3881</v>
      </c>
      <c r="B3888" s="12" t="s">
        <v>404</v>
      </c>
      <c r="C3888" s="272">
        <v>45200</v>
      </c>
      <c r="D3888" s="272">
        <v>45213</v>
      </c>
      <c r="E3888" s="196">
        <f t="shared" si="305"/>
        <v>45206.5</v>
      </c>
      <c r="F3888" s="272">
        <v>45219</v>
      </c>
      <c r="G3888" s="272">
        <v>45247</v>
      </c>
      <c r="H3888" s="12" t="s">
        <v>157</v>
      </c>
      <c r="I3888" s="234">
        <v>119.67000000000002</v>
      </c>
      <c r="J3888" s="272">
        <v>47647</v>
      </c>
      <c r="K3888" s="17">
        <f t="shared" si="302"/>
        <v>41</v>
      </c>
      <c r="L3888" s="283">
        <f t="shared" si="303"/>
        <v>2.8844425388864088E-6</v>
      </c>
      <c r="M3888" s="22">
        <f t="shared" si="304"/>
        <v>1.1826214409434275E-4</v>
      </c>
    </row>
    <row r="3889" spans="1:13">
      <c r="A3889" s="16">
        <f t="shared" si="301"/>
        <v>3882</v>
      </c>
      <c r="B3889" s="12" t="s">
        <v>403</v>
      </c>
      <c r="C3889" s="272">
        <v>45201</v>
      </c>
      <c r="D3889" s="272">
        <v>45214</v>
      </c>
      <c r="E3889" s="196">
        <f t="shared" si="305"/>
        <v>45207.5</v>
      </c>
      <c r="F3889" s="272">
        <v>45219</v>
      </c>
      <c r="G3889" s="272">
        <v>45321</v>
      </c>
      <c r="H3889" s="12" t="s">
        <v>152</v>
      </c>
      <c r="I3889" s="234">
        <v>184.52</v>
      </c>
      <c r="J3889" s="272">
        <v>47648</v>
      </c>
      <c r="K3889" s="17">
        <f t="shared" si="302"/>
        <v>114</v>
      </c>
      <c r="L3889" s="283">
        <f t="shared" si="303"/>
        <v>4.4475418841423923E-6</v>
      </c>
      <c r="M3889" s="22">
        <f t="shared" si="304"/>
        <v>5.070197747922327E-4</v>
      </c>
    </row>
    <row r="3890" spans="1:13">
      <c r="A3890" s="16">
        <f t="shared" si="301"/>
        <v>3883</v>
      </c>
      <c r="B3890" s="12" t="s">
        <v>403</v>
      </c>
      <c r="C3890" s="272">
        <v>45201</v>
      </c>
      <c r="D3890" s="272">
        <v>45214</v>
      </c>
      <c r="E3890" s="196">
        <f t="shared" si="305"/>
        <v>45207.5</v>
      </c>
      <c r="F3890" s="272">
        <v>45219</v>
      </c>
      <c r="G3890" s="272">
        <v>45321</v>
      </c>
      <c r="H3890" s="12" t="s">
        <v>165</v>
      </c>
      <c r="I3890" s="234">
        <v>52.65</v>
      </c>
      <c r="J3890" s="272">
        <v>47649</v>
      </c>
      <c r="K3890" s="17">
        <f t="shared" si="302"/>
        <v>114</v>
      </c>
      <c r="L3890" s="283">
        <f t="shared" si="303"/>
        <v>1.2690390212448349E-6</v>
      </c>
      <c r="M3890" s="22">
        <f t="shared" si="304"/>
        <v>1.4467044842191118E-4</v>
      </c>
    </row>
    <row r="3891" spans="1:13">
      <c r="A3891" s="16">
        <f t="shared" si="301"/>
        <v>3884</v>
      </c>
      <c r="B3891" s="12" t="s">
        <v>403</v>
      </c>
      <c r="C3891" s="272">
        <v>45201</v>
      </c>
      <c r="D3891" s="272">
        <v>45214</v>
      </c>
      <c r="E3891" s="196">
        <f t="shared" si="305"/>
        <v>45207.5</v>
      </c>
      <c r="F3891" s="272">
        <v>45219</v>
      </c>
      <c r="G3891" s="272">
        <v>45247</v>
      </c>
      <c r="H3891" s="12" t="s">
        <v>164</v>
      </c>
      <c r="I3891" s="234">
        <v>3923.5500000000011</v>
      </c>
      <c r="J3891" s="272">
        <v>47650</v>
      </c>
      <c r="K3891" s="17">
        <f t="shared" si="302"/>
        <v>40</v>
      </c>
      <c r="L3891" s="283">
        <f t="shared" si="303"/>
        <v>9.4570523301142894E-5</v>
      </c>
      <c r="M3891" s="22">
        <f t="shared" si="304"/>
        <v>3.7828209320457159E-3</v>
      </c>
    </row>
    <row r="3892" spans="1:13">
      <c r="A3892" s="16">
        <f t="shared" si="301"/>
        <v>3885</v>
      </c>
      <c r="B3892" s="12" t="s">
        <v>403</v>
      </c>
      <c r="C3892" s="272">
        <v>45201</v>
      </c>
      <c r="D3892" s="272">
        <v>45214</v>
      </c>
      <c r="E3892" s="196">
        <f t="shared" si="305"/>
        <v>45207.5</v>
      </c>
      <c r="F3892" s="272">
        <v>45219</v>
      </c>
      <c r="G3892" s="272">
        <v>45247</v>
      </c>
      <c r="H3892" s="12" t="s">
        <v>166</v>
      </c>
      <c r="I3892" s="234">
        <v>6994.68</v>
      </c>
      <c r="J3892" s="272">
        <v>47651</v>
      </c>
      <c r="K3892" s="17">
        <f t="shared" si="302"/>
        <v>40</v>
      </c>
      <c r="L3892" s="283">
        <f t="shared" si="303"/>
        <v>1.6859490714379529E-4</v>
      </c>
      <c r="M3892" s="22">
        <f t="shared" si="304"/>
        <v>6.7437962857518118E-3</v>
      </c>
    </row>
    <row r="3893" spans="1:13">
      <c r="A3893" s="16">
        <f t="shared" si="301"/>
        <v>3886</v>
      </c>
      <c r="B3893" s="12" t="s">
        <v>404</v>
      </c>
      <c r="C3893" s="272">
        <v>45200</v>
      </c>
      <c r="D3893" s="272">
        <v>45213</v>
      </c>
      <c r="E3893" s="196">
        <f t="shared" si="305"/>
        <v>45206.5</v>
      </c>
      <c r="F3893" s="272">
        <v>45219</v>
      </c>
      <c r="G3893" s="272">
        <v>45321</v>
      </c>
      <c r="H3893" s="12" t="s">
        <v>165</v>
      </c>
      <c r="I3893" s="234">
        <v>12.95</v>
      </c>
      <c r="J3893" s="272">
        <v>47652</v>
      </c>
      <c r="K3893" s="17">
        <f t="shared" si="302"/>
        <v>115</v>
      </c>
      <c r="L3893" s="283">
        <f t="shared" si="303"/>
        <v>3.1213780294626043E-7</v>
      </c>
      <c r="M3893" s="22">
        <f t="shared" si="304"/>
        <v>3.5895847338819946E-5</v>
      </c>
    </row>
    <row r="3894" spans="1:13">
      <c r="A3894" s="16">
        <f t="shared" si="301"/>
        <v>3887</v>
      </c>
      <c r="B3894" s="12" t="s">
        <v>404</v>
      </c>
      <c r="C3894" s="272">
        <v>45200</v>
      </c>
      <c r="D3894" s="272">
        <v>45213</v>
      </c>
      <c r="E3894" s="196">
        <f t="shared" si="305"/>
        <v>45206.5</v>
      </c>
      <c r="F3894" s="272">
        <v>45219</v>
      </c>
      <c r="G3894" s="272">
        <v>45247</v>
      </c>
      <c r="H3894" s="12" t="s">
        <v>166</v>
      </c>
      <c r="I3894" s="234">
        <v>11572.119999999994</v>
      </c>
      <c r="J3894" s="272">
        <v>47653</v>
      </c>
      <c r="K3894" s="17">
        <f t="shared" si="302"/>
        <v>41</v>
      </c>
      <c r="L3894" s="283">
        <f t="shared" si="303"/>
        <v>2.7892634071277817E-4</v>
      </c>
      <c r="M3894" s="22">
        <f t="shared" si="304"/>
        <v>1.1435979969223905E-2</v>
      </c>
    </row>
    <row r="3895" spans="1:13">
      <c r="A3895" s="16">
        <f t="shared" si="301"/>
        <v>3888</v>
      </c>
      <c r="B3895" s="12" t="s">
        <v>404</v>
      </c>
      <c r="C3895" s="272">
        <v>45200</v>
      </c>
      <c r="D3895" s="272">
        <v>45213</v>
      </c>
      <c r="E3895" s="196">
        <f t="shared" si="305"/>
        <v>45206.5</v>
      </c>
      <c r="F3895" s="272">
        <v>45219</v>
      </c>
      <c r="G3895" s="272">
        <v>45247</v>
      </c>
      <c r="H3895" s="12" t="s">
        <v>157</v>
      </c>
      <c r="I3895" s="234">
        <v>180.48000000000002</v>
      </c>
      <c r="J3895" s="272">
        <v>47654</v>
      </c>
      <c r="K3895" s="17">
        <f t="shared" si="302"/>
        <v>41</v>
      </c>
      <c r="L3895" s="283">
        <f t="shared" si="303"/>
        <v>4.3501645309452584E-6</v>
      </c>
      <c r="M3895" s="22">
        <f t="shared" si="304"/>
        <v>1.783567457687556E-4</v>
      </c>
    </row>
    <row r="3896" spans="1:13">
      <c r="A3896" s="16">
        <f t="shared" si="301"/>
        <v>3889</v>
      </c>
      <c r="B3896" s="12" t="s">
        <v>403</v>
      </c>
      <c r="C3896" s="272">
        <v>45201</v>
      </c>
      <c r="D3896" s="272">
        <v>45214</v>
      </c>
      <c r="E3896" s="196">
        <f t="shared" si="305"/>
        <v>45207.5</v>
      </c>
      <c r="F3896" s="272">
        <v>45219</v>
      </c>
      <c r="G3896" s="272">
        <v>45247</v>
      </c>
      <c r="H3896" s="12" t="s">
        <v>157</v>
      </c>
      <c r="I3896" s="234">
        <v>179.98</v>
      </c>
      <c r="J3896" s="272">
        <v>47655</v>
      </c>
      <c r="K3896" s="17">
        <f t="shared" si="302"/>
        <v>40</v>
      </c>
      <c r="L3896" s="283">
        <f t="shared" si="303"/>
        <v>4.33811287832185E-6</v>
      </c>
      <c r="M3896" s="22">
        <f t="shared" si="304"/>
        <v>1.7352451513287401E-4</v>
      </c>
    </row>
    <row r="3897" spans="1:13">
      <c r="A3897" s="16">
        <f t="shared" si="301"/>
        <v>3890</v>
      </c>
      <c r="B3897" s="12" t="s">
        <v>404</v>
      </c>
      <c r="C3897" s="272">
        <v>45200</v>
      </c>
      <c r="D3897" s="272">
        <v>45213</v>
      </c>
      <c r="E3897" s="196">
        <f t="shared" si="305"/>
        <v>45206.5</v>
      </c>
      <c r="F3897" s="272">
        <v>45219</v>
      </c>
      <c r="G3897" s="272">
        <v>45247</v>
      </c>
      <c r="H3897" s="12" t="s">
        <v>157</v>
      </c>
      <c r="I3897" s="234">
        <v>147.13999999999999</v>
      </c>
      <c r="J3897" s="272">
        <v>47656</v>
      </c>
      <c r="K3897" s="17">
        <f t="shared" si="302"/>
        <v>41</v>
      </c>
      <c r="L3897" s="283">
        <f t="shared" si="303"/>
        <v>3.5465603340164294E-6</v>
      </c>
      <c r="M3897" s="22">
        <f t="shared" si="304"/>
        <v>1.4540897369467361E-4</v>
      </c>
    </row>
    <row r="3898" spans="1:13">
      <c r="A3898" s="16">
        <f t="shared" si="301"/>
        <v>3891</v>
      </c>
      <c r="B3898" s="12" t="s">
        <v>403</v>
      </c>
      <c r="C3898" s="272">
        <v>45201</v>
      </c>
      <c r="D3898" s="272">
        <v>45214</v>
      </c>
      <c r="E3898" s="196">
        <f t="shared" si="305"/>
        <v>45207.5</v>
      </c>
      <c r="F3898" s="272">
        <v>45219</v>
      </c>
      <c r="G3898" s="272">
        <v>45321</v>
      </c>
      <c r="H3898" s="12" t="s">
        <v>154</v>
      </c>
      <c r="I3898" s="234">
        <v>503.47</v>
      </c>
      <c r="J3898" s="272">
        <v>47657</v>
      </c>
      <c r="K3898" s="17">
        <f t="shared" si="302"/>
        <v>114</v>
      </c>
      <c r="L3898" s="283">
        <f t="shared" si="303"/>
        <v>1.213529109261419E-5</v>
      </c>
      <c r="M3898" s="22">
        <f t="shared" si="304"/>
        <v>1.3834231845580177E-3</v>
      </c>
    </row>
    <row r="3899" spans="1:13">
      <c r="A3899" s="16">
        <f t="shared" si="301"/>
        <v>3892</v>
      </c>
      <c r="B3899" s="12" t="s">
        <v>403</v>
      </c>
      <c r="C3899" s="272">
        <v>45201</v>
      </c>
      <c r="D3899" s="272">
        <v>45214</v>
      </c>
      <c r="E3899" s="196">
        <f t="shared" si="305"/>
        <v>45207.5</v>
      </c>
      <c r="F3899" s="272">
        <v>45219</v>
      </c>
      <c r="G3899" s="272">
        <v>45321</v>
      </c>
      <c r="H3899" s="12" t="s">
        <v>165</v>
      </c>
      <c r="I3899" s="234">
        <v>19.32</v>
      </c>
      <c r="J3899" s="272">
        <v>47658</v>
      </c>
      <c r="K3899" s="17">
        <f t="shared" si="302"/>
        <v>114</v>
      </c>
      <c r="L3899" s="283">
        <f t="shared" si="303"/>
        <v>4.6567585736847509E-7</v>
      </c>
      <c r="M3899" s="22">
        <f t="shared" si="304"/>
        <v>5.3087047740006157E-5</v>
      </c>
    </row>
    <row r="3900" spans="1:13">
      <c r="A3900" s="16">
        <f t="shared" si="301"/>
        <v>3893</v>
      </c>
      <c r="B3900" s="12" t="s">
        <v>403</v>
      </c>
      <c r="C3900" s="272">
        <v>45201</v>
      </c>
      <c r="D3900" s="272">
        <v>45214</v>
      </c>
      <c r="E3900" s="196">
        <f t="shared" si="305"/>
        <v>45207.5</v>
      </c>
      <c r="F3900" s="272">
        <v>45219</v>
      </c>
      <c r="G3900" s="272">
        <v>45239</v>
      </c>
      <c r="H3900" s="12" t="s">
        <v>166</v>
      </c>
      <c r="I3900" s="234">
        <v>6204.4999999999991</v>
      </c>
      <c r="J3900" s="272">
        <v>47659</v>
      </c>
      <c r="K3900" s="17">
        <f t="shared" si="302"/>
        <v>32</v>
      </c>
      <c r="L3900" s="283">
        <f t="shared" si="303"/>
        <v>1.4954895740386661E-4</v>
      </c>
      <c r="M3900" s="22">
        <f t="shared" si="304"/>
        <v>4.7855666369237314E-3</v>
      </c>
    </row>
    <row r="3901" spans="1:13">
      <c r="A3901" s="16">
        <f t="shared" si="301"/>
        <v>3894</v>
      </c>
      <c r="B3901" s="12" t="s">
        <v>403</v>
      </c>
      <c r="C3901" s="272">
        <v>45201</v>
      </c>
      <c r="D3901" s="272">
        <v>45214</v>
      </c>
      <c r="E3901" s="196">
        <f t="shared" si="305"/>
        <v>45207.5</v>
      </c>
      <c r="F3901" s="272">
        <v>45219</v>
      </c>
      <c r="G3901" s="272">
        <v>45239</v>
      </c>
      <c r="H3901" s="12" t="s">
        <v>164</v>
      </c>
      <c r="I3901" s="234">
        <v>24679.51999999999</v>
      </c>
      <c r="J3901" s="272">
        <v>47660</v>
      </c>
      <c r="K3901" s="17">
        <f t="shared" si="302"/>
        <v>32</v>
      </c>
      <c r="L3901" s="283">
        <f t="shared" si="303"/>
        <v>5.9485800390488735E-4</v>
      </c>
      <c r="M3901" s="22">
        <f t="shared" si="304"/>
        <v>1.9035456124956395E-2</v>
      </c>
    </row>
    <row r="3902" spans="1:13">
      <c r="A3902" s="16">
        <f t="shared" si="301"/>
        <v>3895</v>
      </c>
      <c r="B3902" s="12" t="s">
        <v>404</v>
      </c>
      <c r="C3902" s="272">
        <v>45200</v>
      </c>
      <c r="D3902" s="272">
        <v>45213</v>
      </c>
      <c r="E3902" s="196">
        <f t="shared" si="305"/>
        <v>45206.5</v>
      </c>
      <c r="F3902" s="272">
        <v>45219</v>
      </c>
      <c r="G3902" s="272">
        <v>45247</v>
      </c>
      <c r="H3902" s="12" t="s">
        <v>154</v>
      </c>
      <c r="I3902" s="234">
        <v>46.63</v>
      </c>
      <c r="J3902" s="272">
        <v>47661</v>
      </c>
      <c r="K3902" s="17">
        <f t="shared" si="302"/>
        <v>41</v>
      </c>
      <c r="L3902" s="283">
        <f t="shared" si="303"/>
        <v>1.1239371236590059E-6</v>
      </c>
      <c r="M3902" s="22">
        <f t="shared" si="304"/>
        <v>4.6081422070019242E-5</v>
      </c>
    </row>
    <row r="3903" spans="1:13">
      <c r="A3903" s="16">
        <f t="shared" si="301"/>
        <v>3896</v>
      </c>
      <c r="B3903" s="12" t="s">
        <v>404</v>
      </c>
      <c r="C3903" s="272">
        <v>45200</v>
      </c>
      <c r="D3903" s="272">
        <v>45213</v>
      </c>
      <c r="E3903" s="196">
        <f t="shared" si="305"/>
        <v>45206.5</v>
      </c>
      <c r="F3903" s="272">
        <v>45219</v>
      </c>
      <c r="G3903" s="272">
        <v>45247</v>
      </c>
      <c r="H3903" s="12" t="s">
        <v>157</v>
      </c>
      <c r="I3903" s="234">
        <v>295.33</v>
      </c>
      <c r="J3903" s="272">
        <v>47662</v>
      </c>
      <c r="K3903" s="17">
        <f t="shared" si="302"/>
        <v>41</v>
      </c>
      <c r="L3903" s="283">
        <f t="shared" si="303"/>
        <v>7.1184291385420155E-6</v>
      </c>
      <c r="M3903" s="22">
        <f t="shared" si="304"/>
        <v>2.9185559468022264E-4</v>
      </c>
    </row>
    <row r="3904" spans="1:13">
      <c r="A3904" s="16">
        <f t="shared" si="301"/>
        <v>3897</v>
      </c>
      <c r="B3904" s="12" t="s">
        <v>404</v>
      </c>
      <c r="C3904" s="272">
        <v>45200</v>
      </c>
      <c r="D3904" s="272">
        <v>45213</v>
      </c>
      <c r="E3904" s="196">
        <f t="shared" si="305"/>
        <v>45206.5</v>
      </c>
      <c r="F3904" s="272">
        <v>45219</v>
      </c>
      <c r="G3904" s="272">
        <v>45247</v>
      </c>
      <c r="H3904" s="12" t="s">
        <v>157</v>
      </c>
      <c r="I3904" s="234">
        <v>57.11</v>
      </c>
      <c r="J3904" s="272">
        <v>47663</v>
      </c>
      <c r="K3904" s="17">
        <f t="shared" si="302"/>
        <v>41</v>
      </c>
      <c r="L3904" s="283">
        <f t="shared" si="303"/>
        <v>1.3765397626456319E-6</v>
      </c>
      <c r="M3904" s="22">
        <f t="shared" si="304"/>
        <v>5.6438130268470907E-5</v>
      </c>
    </row>
    <row r="3905" spans="1:13">
      <c r="A3905" s="16">
        <f t="shared" si="301"/>
        <v>3898</v>
      </c>
      <c r="B3905" s="12" t="s">
        <v>403</v>
      </c>
      <c r="C3905" s="272">
        <v>45201</v>
      </c>
      <c r="D3905" s="272">
        <v>45214</v>
      </c>
      <c r="E3905" s="196">
        <f t="shared" si="305"/>
        <v>45207.5</v>
      </c>
      <c r="F3905" s="272">
        <v>45219</v>
      </c>
      <c r="G3905" s="272">
        <v>45321</v>
      </c>
      <c r="H3905" s="12" t="s">
        <v>152</v>
      </c>
      <c r="I3905" s="234">
        <v>35.909999999999997</v>
      </c>
      <c r="J3905" s="272">
        <v>47664</v>
      </c>
      <c r="K3905" s="17">
        <f t="shared" si="302"/>
        <v>114</v>
      </c>
      <c r="L3905" s="283">
        <f t="shared" si="303"/>
        <v>8.6554969141314377E-7</v>
      </c>
      <c r="M3905" s="22">
        <f t="shared" si="304"/>
        <v>9.8672664821098394E-5</v>
      </c>
    </row>
    <row r="3906" spans="1:13">
      <c r="A3906" s="16">
        <f t="shared" si="301"/>
        <v>3899</v>
      </c>
      <c r="B3906" s="12" t="s">
        <v>403</v>
      </c>
      <c r="C3906" s="272">
        <v>45201</v>
      </c>
      <c r="D3906" s="272">
        <v>45214</v>
      </c>
      <c r="E3906" s="196">
        <f t="shared" si="305"/>
        <v>45207.5</v>
      </c>
      <c r="F3906" s="272">
        <v>45219</v>
      </c>
      <c r="G3906" s="272">
        <v>45232</v>
      </c>
      <c r="H3906" s="12" t="s">
        <v>152</v>
      </c>
      <c r="I3906" s="234">
        <v>4.7300000000000004</v>
      </c>
      <c r="J3906" s="272">
        <v>47665</v>
      </c>
      <c r="K3906" s="17">
        <f t="shared" si="302"/>
        <v>25</v>
      </c>
      <c r="L3906" s="283">
        <f t="shared" si="303"/>
        <v>1.1400863381743722E-7</v>
      </c>
      <c r="M3906" s="22">
        <f t="shared" si="304"/>
        <v>2.8502158454359306E-6</v>
      </c>
    </row>
    <row r="3907" spans="1:13">
      <c r="A3907" s="16">
        <f t="shared" si="301"/>
        <v>3900</v>
      </c>
      <c r="B3907" s="12" t="s">
        <v>403</v>
      </c>
      <c r="C3907" s="272">
        <v>45201</v>
      </c>
      <c r="D3907" s="272">
        <v>45214</v>
      </c>
      <c r="E3907" s="196">
        <f t="shared" si="305"/>
        <v>45207.5</v>
      </c>
      <c r="F3907" s="272">
        <v>45219</v>
      </c>
      <c r="G3907" s="272">
        <v>45232</v>
      </c>
      <c r="H3907" s="12" t="s">
        <v>156</v>
      </c>
      <c r="I3907" s="234">
        <v>8.27</v>
      </c>
      <c r="J3907" s="272">
        <v>47666</v>
      </c>
      <c r="K3907" s="17">
        <f t="shared" si="302"/>
        <v>25</v>
      </c>
      <c r="L3907" s="283">
        <f t="shared" si="303"/>
        <v>1.9933433439116399E-7</v>
      </c>
      <c r="M3907" s="22">
        <f t="shared" si="304"/>
        <v>4.9833583597790999E-6</v>
      </c>
    </row>
    <row r="3908" spans="1:13">
      <c r="A3908" s="16">
        <f t="shared" si="301"/>
        <v>3901</v>
      </c>
      <c r="B3908" s="12" t="s">
        <v>403</v>
      </c>
      <c r="C3908" s="272">
        <v>45201</v>
      </c>
      <c r="D3908" s="272">
        <v>45214</v>
      </c>
      <c r="E3908" s="196">
        <f t="shared" si="305"/>
        <v>45207.5</v>
      </c>
      <c r="F3908" s="272">
        <v>45219</v>
      </c>
      <c r="G3908" s="272">
        <v>45232</v>
      </c>
      <c r="H3908" s="12" t="s">
        <v>152</v>
      </c>
      <c r="I3908" s="234">
        <v>2.52</v>
      </c>
      <c r="J3908" s="272">
        <v>47667</v>
      </c>
      <c r="K3908" s="17">
        <f t="shared" si="302"/>
        <v>25</v>
      </c>
      <c r="L3908" s="283">
        <f t="shared" si="303"/>
        <v>6.0740329221975005E-8</v>
      </c>
      <c r="M3908" s="22">
        <f t="shared" si="304"/>
        <v>1.5185082305493751E-6</v>
      </c>
    </row>
    <row r="3909" spans="1:13">
      <c r="A3909" s="16">
        <f t="shared" si="301"/>
        <v>3902</v>
      </c>
      <c r="B3909" s="12" t="s">
        <v>403</v>
      </c>
      <c r="C3909" s="272">
        <v>45201</v>
      </c>
      <c r="D3909" s="272">
        <v>45214</v>
      </c>
      <c r="E3909" s="196">
        <f t="shared" si="305"/>
        <v>45207.5</v>
      </c>
      <c r="F3909" s="272">
        <v>45219</v>
      </c>
      <c r="G3909" s="272">
        <v>45321</v>
      </c>
      <c r="H3909" s="12" t="s">
        <v>152</v>
      </c>
      <c r="I3909" s="234">
        <v>21.45</v>
      </c>
      <c r="J3909" s="272">
        <v>47668</v>
      </c>
      <c r="K3909" s="17">
        <f t="shared" si="302"/>
        <v>114</v>
      </c>
      <c r="L3909" s="283">
        <f t="shared" si="303"/>
        <v>5.1701589754419204E-7</v>
      </c>
      <c r="M3909" s="22">
        <f t="shared" si="304"/>
        <v>5.8939812320037895E-5</v>
      </c>
    </row>
    <row r="3910" spans="1:13">
      <c r="A3910" s="16">
        <f t="shared" si="301"/>
        <v>3903</v>
      </c>
      <c r="B3910" s="12" t="s">
        <v>403</v>
      </c>
      <c r="C3910" s="272">
        <v>45201</v>
      </c>
      <c r="D3910" s="272">
        <v>45214</v>
      </c>
      <c r="E3910" s="196">
        <f t="shared" si="305"/>
        <v>45207.5</v>
      </c>
      <c r="F3910" s="272">
        <v>45219</v>
      </c>
      <c r="G3910" s="272">
        <v>45321</v>
      </c>
      <c r="H3910" s="12" t="s">
        <v>152</v>
      </c>
      <c r="I3910" s="234">
        <v>0.44</v>
      </c>
      <c r="J3910" s="272">
        <v>47669</v>
      </c>
      <c r="K3910" s="17">
        <f t="shared" si="302"/>
        <v>114</v>
      </c>
      <c r="L3910" s="283">
        <f t="shared" si="303"/>
        <v>1.0605454308598811E-8</v>
      </c>
      <c r="M3910" s="22">
        <f t="shared" si="304"/>
        <v>1.2090217911802644E-6</v>
      </c>
    </row>
    <row r="3911" spans="1:13">
      <c r="A3911" s="16">
        <f t="shared" si="301"/>
        <v>3904</v>
      </c>
      <c r="B3911" s="12" t="s">
        <v>403</v>
      </c>
      <c r="C3911" s="272">
        <v>45201</v>
      </c>
      <c r="D3911" s="272">
        <v>45214</v>
      </c>
      <c r="E3911" s="196">
        <f t="shared" si="305"/>
        <v>45207.5</v>
      </c>
      <c r="F3911" s="272">
        <v>45219</v>
      </c>
      <c r="G3911" s="272">
        <v>45247</v>
      </c>
      <c r="H3911" s="12" t="s">
        <v>157</v>
      </c>
      <c r="I3911" s="234">
        <v>46.349999999999994</v>
      </c>
      <c r="J3911" s="272">
        <v>47670</v>
      </c>
      <c r="K3911" s="17">
        <f t="shared" si="302"/>
        <v>40</v>
      </c>
      <c r="L3911" s="283">
        <f t="shared" si="303"/>
        <v>1.1171881981898974E-6</v>
      </c>
      <c r="M3911" s="22">
        <f t="shared" si="304"/>
        <v>4.46875279275959E-5</v>
      </c>
    </row>
    <row r="3912" spans="1:13">
      <c r="A3912" s="16">
        <f t="shared" si="301"/>
        <v>3905</v>
      </c>
      <c r="B3912" s="12" t="s">
        <v>404</v>
      </c>
      <c r="C3912" s="272">
        <v>45200</v>
      </c>
      <c r="D3912" s="272">
        <v>45213</v>
      </c>
      <c r="E3912" s="196">
        <f t="shared" si="305"/>
        <v>45206.5</v>
      </c>
      <c r="F3912" s="272">
        <v>45219</v>
      </c>
      <c r="G3912" s="272">
        <v>45247</v>
      </c>
      <c r="H3912" s="12" t="s">
        <v>157</v>
      </c>
      <c r="I3912" s="234">
        <v>56.67</v>
      </c>
      <c r="J3912" s="272">
        <v>47671</v>
      </c>
      <c r="K3912" s="17">
        <f t="shared" si="302"/>
        <v>41</v>
      </c>
      <c r="L3912" s="283">
        <f t="shared" si="303"/>
        <v>1.3659343083370332E-6</v>
      </c>
      <c r="M3912" s="22">
        <f t="shared" si="304"/>
        <v>5.6003306641818361E-5</v>
      </c>
    </row>
    <row r="3913" spans="1:13">
      <c r="A3913" s="16">
        <f t="shared" ref="A3913:A3976" si="306">A3912+1</f>
        <v>3906</v>
      </c>
      <c r="B3913" s="12" t="s">
        <v>403</v>
      </c>
      <c r="C3913" s="272">
        <v>45201</v>
      </c>
      <c r="D3913" s="272">
        <v>45214</v>
      </c>
      <c r="E3913" s="196">
        <f t="shared" si="305"/>
        <v>45207.5</v>
      </c>
      <c r="F3913" s="272">
        <v>45219</v>
      </c>
      <c r="G3913" s="272">
        <v>45244</v>
      </c>
      <c r="H3913" s="12" t="s">
        <v>153</v>
      </c>
      <c r="I3913" s="234">
        <v>26.02</v>
      </c>
      <c r="J3913" s="272">
        <v>47672</v>
      </c>
      <c r="K3913" s="17">
        <f t="shared" si="302"/>
        <v>37</v>
      </c>
      <c r="L3913" s="283">
        <f t="shared" si="303"/>
        <v>6.2716800252213872E-7</v>
      </c>
      <c r="M3913" s="22">
        <f t="shared" si="304"/>
        <v>2.3205216093319134E-5</v>
      </c>
    </row>
    <row r="3914" spans="1:13">
      <c r="A3914" s="16">
        <f t="shared" si="306"/>
        <v>3907</v>
      </c>
      <c r="B3914" s="12" t="s">
        <v>403</v>
      </c>
      <c r="C3914" s="272">
        <v>45201</v>
      </c>
      <c r="D3914" s="272">
        <v>45214</v>
      </c>
      <c r="E3914" s="196">
        <f t="shared" si="305"/>
        <v>45207.5</v>
      </c>
      <c r="F3914" s="272">
        <v>45219</v>
      </c>
      <c r="G3914" s="272">
        <v>45247</v>
      </c>
      <c r="H3914" s="12" t="s">
        <v>157</v>
      </c>
      <c r="I3914" s="234">
        <v>987.25</v>
      </c>
      <c r="J3914" s="272">
        <v>47673</v>
      </c>
      <c r="K3914" s="17">
        <f t="shared" ref="K3914:K3977" si="307">(G3914-D3914)+((D3914-C3914+1)/2)</f>
        <v>40</v>
      </c>
      <c r="L3914" s="283">
        <f t="shared" ref="L3914:L3977" si="308">I3914/$I$4859</f>
        <v>2.3795988104918581E-5</v>
      </c>
      <c r="M3914" s="22">
        <f t="shared" ref="M3914:M3977" si="309">L3914*K3914</f>
        <v>9.518395241967432E-4</v>
      </c>
    </row>
    <row r="3915" spans="1:13">
      <c r="A3915" s="16">
        <f t="shared" si="306"/>
        <v>3908</v>
      </c>
      <c r="B3915" s="12" t="s">
        <v>404</v>
      </c>
      <c r="C3915" s="272">
        <v>45200</v>
      </c>
      <c r="D3915" s="272">
        <v>45213</v>
      </c>
      <c r="E3915" s="196">
        <f t="shared" si="305"/>
        <v>45206.5</v>
      </c>
      <c r="F3915" s="272">
        <v>45219</v>
      </c>
      <c r="G3915" s="272">
        <v>45247</v>
      </c>
      <c r="H3915" s="12" t="s">
        <v>157</v>
      </c>
      <c r="I3915" s="234">
        <v>933.01</v>
      </c>
      <c r="J3915" s="272">
        <v>47674</v>
      </c>
      <c r="K3915" s="17">
        <f t="shared" si="307"/>
        <v>41</v>
      </c>
      <c r="L3915" s="283">
        <f t="shared" si="308"/>
        <v>2.2488624828331309E-5</v>
      </c>
      <c r="M3915" s="22">
        <f t="shared" si="309"/>
        <v>9.2203361796158365E-4</v>
      </c>
    </row>
    <row r="3916" spans="1:13">
      <c r="A3916" s="16">
        <f t="shared" si="306"/>
        <v>3909</v>
      </c>
      <c r="B3916" s="12" t="s">
        <v>403</v>
      </c>
      <c r="C3916" s="272">
        <v>45201</v>
      </c>
      <c r="D3916" s="272">
        <v>45214</v>
      </c>
      <c r="E3916" s="196">
        <f t="shared" si="305"/>
        <v>45207.5</v>
      </c>
      <c r="F3916" s="272">
        <v>45219</v>
      </c>
      <c r="G3916" s="272">
        <v>45244</v>
      </c>
      <c r="H3916" s="12" t="s">
        <v>152</v>
      </c>
      <c r="I3916" s="234">
        <v>17.579999999999998</v>
      </c>
      <c r="J3916" s="272">
        <v>47675</v>
      </c>
      <c r="K3916" s="17">
        <f t="shared" si="307"/>
        <v>37</v>
      </c>
      <c r="L3916" s="283">
        <f t="shared" si="308"/>
        <v>4.2373610623901609E-7</v>
      </c>
      <c r="M3916" s="22">
        <f t="shared" si="309"/>
        <v>1.5678235930843595E-5</v>
      </c>
    </row>
    <row r="3917" spans="1:13">
      <c r="A3917" s="16">
        <f t="shared" si="306"/>
        <v>3910</v>
      </c>
      <c r="B3917" s="12" t="s">
        <v>403</v>
      </c>
      <c r="C3917" s="272">
        <v>45201</v>
      </c>
      <c r="D3917" s="272">
        <v>45214</v>
      </c>
      <c r="E3917" s="196">
        <f t="shared" si="305"/>
        <v>45207.5</v>
      </c>
      <c r="F3917" s="272">
        <v>45219</v>
      </c>
      <c r="G3917" s="272">
        <v>45244</v>
      </c>
      <c r="H3917" s="12" t="s">
        <v>156</v>
      </c>
      <c r="I3917" s="234">
        <v>22.24</v>
      </c>
      <c r="J3917" s="272">
        <v>47676</v>
      </c>
      <c r="K3917" s="17">
        <f t="shared" si="307"/>
        <v>37</v>
      </c>
      <c r="L3917" s="283">
        <f t="shared" si="308"/>
        <v>5.3605750868917624E-7</v>
      </c>
      <c r="M3917" s="22">
        <f t="shared" si="309"/>
        <v>1.9834127821499519E-5</v>
      </c>
    </row>
    <row r="3918" spans="1:13">
      <c r="A3918" s="16">
        <f t="shared" si="306"/>
        <v>3911</v>
      </c>
      <c r="B3918" s="12" t="s">
        <v>403</v>
      </c>
      <c r="C3918" s="272">
        <v>45201</v>
      </c>
      <c r="D3918" s="272">
        <v>45214</v>
      </c>
      <c r="E3918" s="196">
        <f t="shared" si="305"/>
        <v>45207.5</v>
      </c>
      <c r="F3918" s="272">
        <v>45219</v>
      </c>
      <c r="G3918" s="272">
        <v>45244</v>
      </c>
      <c r="H3918" s="12" t="s">
        <v>152</v>
      </c>
      <c r="I3918" s="234">
        <v>72.900000000000006</v>
      </c>
      <c r="J3918" s="272">
        <v>47677</v>
      </c>
      <c r="K3918" s="17">
        <f t="shared" si="307"/>
        <v>37</v>
      </c>
      <c r="L3918" s="283">
        <f t="shared" si="308"/>
        <v>1.7571309524928486E-6</v>
      </c>
      <c r="M3918" s="22">
        <f t="shared" si="309"/>
        <v>6.5013845242235398E-5</v>
      </c>
    </row>
    <row r="3919" spans="1:13">
      <c r="A3919" s="16">
        <f t="shared" si="306"/>
        <v>3912</v>
      </c>
      <c r="B3919" s="12" t="s">
        <v>403</v>
      </c>
      <c r="C3919" s="272">
        <v>45201</v>
      </c>
      <c r="D3919" s="272">
        <v>45214</v>
      </c>
      <c r="E3919" s="196">
        <f t="shared" si="305"/>
        <v>45207.5</v>
      </c>
      <c r="F3919" s="272">
        <v>45219</v>
      </c>
      <c r="G3919" s="272">
        <v>45232</v>
      </c>
      <c r="H3919" s="12" t="s">
        <v>152</v>
      </c>
      <c r="I3919" s="234">
        <v>4.4000000000000004</v>
      </c>
      <c r="J3919" s="272">
        <v>47678</v>
      </c>
      <c r="K3919" s="17">
        <f t="shared" si="307"/>
        <v>25</v>
      </c>
      <c r="L3919" s="283">
        <f t="shared" si="308"/>
        <v>1.0605454308598811E-7</v>
      </c>
      <c r="M3919" s="22">
        <f t="shared" si="309"/>
        <v>2.651363577149703E-6</v>
      </c>
    </row>
    <row r="3920" spans="1:13">
      <c r="A3920" s="16">
        <f t="shared" si="306"/>
        <v>3913</v>
      </c>
      <c r="B3920" s="12" t="s">
        <v>403</v>
      </c>
      <c r="C3920" s="272">
        <v>45201</v>
      </c>
      <c r="D3920" s="272">
        <v>45214</v>
      </c>
      <c r="E3920" s="196">
        <f t="shared" si="305"/>
        <v>45207.5</v>
      </c>
      <c r="F3920" s="272">
        <v>45219</v>
      </c>
      <c r="G3920" s="272">
        <v>45232</v>
      </c>
      <c r="H3920" s="12" t="s">
        <v>156</v>
      </c>
      <c r="I3920" s="234">
        <v>28.76</v>
      </c>
      <c r="J3920" s="272">
        <v>47679</v>
      </c>
      <c r="K3920" s="17">
        <f t="shared" si="307"/>
        <v>25</v>
      </c>
      <c r="L3920" s="283">
        <f t="shared" si="308"/>
        <v>6.932110588984132E-7</v>
      </c>
      <c r="M3920" s="22">
        <f t="shared" si="309"/>
        <v>1.7330276472460331E-5</v>
      </c>
    </row>
    <row r="3921" spans="1:13">
      <c r="A3921" s="16">
        <f t="shared" si="306"/>
        <v>3914</v>
      </c>
      <c r="B3921" s="12" t="s">
        <v>403</v>
      </c>
      <c r="C3921" s="272">
        <v>45201</v>
      </c>
      <c r="D3921" s="272">
        <v>45214</v>
      </c>
      <c r="E3921" s="196">
        <f t="shared" si="305"/>
        <v>45207.5</v>
      </c>
      <c r="F3921" s="272">
        <v>45219</v>
      </c>
      <c r="G3921" s="272">
        <v>45247</v>
      </c>
      <c r="H3921" s="12" t="s">
        <v>157</v>
      </c>
      <c r="I3921" s="234">
        <v>45.21</v>
      </c>
      <c r="J3921" s="272">
        <v>47680</v>
      </c>
      <c r="K3921" s="17">
        <f t="shared" si="307"/>
        <v>40</v>
      </c>
      <c r="L3921" s="283">
        <f t="shared" si="308"/>
        <v>1.0897104302085279E-6</v>
      </c>
      <c r="M3921" s="22">
        <f t="shared" si="309"/>
        <v>4.358841720834112E-5</v>
      </c>
    </row>
    <row r="3922" spans="1:13">
      <c r="A3922" s="16">
        <f t="shared" si="306"/>
        <v>3915</v>
      </c>
      <c r="B3922" s="12" t="s">
        <v>404</v>
      </c>
      <c r="C3922" s="272">
        <v>45200</v>
      </c>
      <c r="D3922" s="272">
        <v>45213</v>
      </c>
      <c r="E3922" s="196">
        <f t="shared" si="305"/>
        <v>45206.5</v>
      </c>
      <c r="F3922" s="272">
        <v>45219</v>
      </c>
      <c r="G3922" s="272">
        <v>45247</v>
      </c>
      <c r="H3922" s="12" t="s">
        <v>157</v>
      </c>
      <c r="I3922" s="234">
        <v>59.74</v>
      </c>
      <c r="J3922" s="272">
        <v>47681</v>
      </c>
      <c r="K3922" s="17">
        <f t="shared" si="307"/>
        <v>41</v>
      </c>
      <c r="L3922" s="283">
        <f t="shared" si="308"/>
        <v>1.4399314554447567E-6</v>
      </c>
      <c r="M3922" s="22">
        <f t="shared" si="309"/>
        <v>5.9037189673235028E-5</v>
      </c>
    </row>
    <row r="3923" spans="1:13">
      <c r="A3923" s="16">
        <f t="shared" si="306"/>
        <v>3916</v>
      </c>
      <c r="B3923" s="12" t="s">
        <v>403</v>
      </c>
      <c r="C3923" s="272">
        <v>45201</v>
      </c>
      <c r="D3923" s="272">
        <v>45214</v>
      </c>
      <c r="E3923" s="196">
        <f t="shared" si="305"/>
        <v>45207.5</v>
      </c>
      <c r="F3923" s="272">
        <v>45219</v>
      </c>
      <c r="G3923" s="272">
        <v>45232</v>
      </c>
      <c r="H3923" s="12" t="s">
        <v>152</v>
      </c>
      <c r="I3923" s="234">
        <v>479.92</v>
      </c>
      <c r="J3923" s="272">
        <v>47682</v>
      </c>
      <c r="K3923" s="17">
        <f t="shared" si="307"/>
        <v>25</v>
      </c>
      <c r="L3923" s="283">
        <f t="shared" si="308"/>
        <v>1.1567658254051686E-5</v>
      </c>
      <c r="M3923" s="22">
        <f t="shared" si="309"/>
        <v>2.8919145635129215E-4</v>
      </c>
    </row>
    <row r="3924" spans="1:13">
      <c r="A3924" s="16">
        <f t="shared" si="306"/>
        <v>3917</v>
      </c>
      <c r="B3924" s="12" t="s">
        <v>403</v>
      </c>
      <c r="C3924" s="272">
        <v>45201</v>
      </c>
      <c r="D3924" s="272">
        <v>45214</v>
      </c>
      <c r="E3924" s="196">
        <f t="shared" si="305"/>
        <v>45207.5</v>
      </c>
      <c r="F3924" s="272">
        <v>45219</v>
      </c>
      <c r="G3924" s="272">
        <v>45247</v>
      </c>
      <c r="H3924" s="12" t="s">
        <v>157</v>
      </c>
      <c r="I3924" s="234">
        <v>54.91</v>
      </c>
      <c r="J3924" s="272">
        <v>47683</v>
      </c>
      <c r="K3924" s="17">
        <f t="shared" si="307"/>
        <v>40</v>
      </c>
      <c r="L3924" s="283">
        <f t="shared" si="308"/>
        <v>1.323512491102638E-6</v>
      </c>
      <c r="M3924" s="22">
        <f t="shared" si="309"/>
        <v>5.294049964410552E-5</v>
      </c>
    </row>
    <row r="3925" spans="1:13">
      <c r="A3925" s="16">
        <f t="shared" si="306"/>
        <v>3918</v>
      </c>
      <c r="B3925" s="12" t="s">
        <v>403</v>
      </c>
      <c r="C3925" s="272">
        <v>45201</v>
      </c>
      <c r="D3925" s="272">
        <v>45214</v>
      </c>
      <c r="E3925" s="196">
        <f t="shared" si="305"/>
        <v>45207.5</v>
      </c>
      <c r="F3925" s="272">
        <v>45219</v>
      </c>
      <c r="G3925" s="272">
        <v>45232</v>
      </c>
      <c r="H3925" s="12" t="s">
        <v>152</v>
      </c>
      <c r="I3925" s="234">
        <v>0.42</v>
      </c>
      <c r="J3925" s="272">
        <v>47684</v>
      </c>
      <c r="K3925" s="17">
        <f t="shared" si="307"/>
        <v>25</v>
      </c>
      <c r="L3925" s="283">
        <f t="shared" si="308"/>
        <v>1.0123388203662501E-8</v>
      </c>
      <c r="M3925" s="22">
        <f t="shared" si="309"/>
        <v>2.5308470509156252E-7</v>
      </c>
    </row>
    <row r="3926" spans="1:13">
      <c r="A3926" s="16">
        <f t="shared" si="306"/>
        <v>3919</v>
      </c>
      <c r="B3926" s="12" t="s">
        <v>403</v>
      </c>
      <c r="C3926" s="272">
        <v>45201</v>
      </c>
      <c r="D3926" s="272">
        <v>45214</v>
      </c>
      <c r="E3926" s="196">
        <f t="shared" si="305"/>
        <v>45207.5</v>
      </c>
      <c r="F3926" s="272">
        <v>45219</v>
      </c>
      <c r="G3926" s="272">
        <v>45232</v>
      </c>
      <c r="H3926" s="12" t="s">
        <v>156</v>
      </c>
      <c r="I3926" s="234">
        <v>39.17</v>
      </c>
      <c r="J3926" s="272">
        <v>47685</v>
      </c>
      <c r="K3926" s="17">
        <f t="shared" si="307"/>
        <v>25</v>
      </c>
      <c r="L3926" s="283">
        <f t="shared" si="308"/>
        <v>9.441264665177624E-7</v>
      </c>
      <c r="M3926" s="22">
        <f t="shared" si="309"/>
        <v>2.3603161662944059E-5</v>
      </c>
    </row>
    <row r="3927" spans="1:13">
      <c r="A3927" s="16">
        <f t="shared" si="306"/>
        <v>3920</v>
      </c>
      <c r="B3927" s="12" t="s">
        <v>403</v>
      </c>
      <c r="C3927" s="272">
        <v>45201</v>
      </c>
      <c r="D3927" s="272">
        <v>45214</v>
      </c>
      <c r="E3927" s="196">
        <f t="shared" si="305"/>
        <v>45207.5</v>
      </c>
      <c r="F3927" s="272">
        <v>45219</v>
      </c>
      <c r="G3927" s="272">
        <v>45247</v>
      </c>
      <c r="H3927" s="12" t="s">
        <v>157</v>
      </c>
      <c r="I3927" s="234">
        <v>635.16000000000008</v>
      </c>
      <c r="J3927" s="272">
        <v>47686</v>
      </c>
      <c r="K3927" s="17">
        <f t="shared" si="307"/>
        <v>40</v>
      </c>
      <c r="L3927" s="283">
        <f t="shared" si="308"/>
        <v>1.5309455360567323E-5</v>
      </c>
      <c r="M3927" s="22">
        <f t="shared" si="309"/>
        <v>6.1237821442269294E-4</v>
      </c>
    </row>
    <row r="3928" spans="1:13">
      <c r="A3928" s="16">
        <f t="shared" si="306"/>
        <v>3921</v>
      </c>
      <c r="B3928" s="12" t="s">
        <v>404</v>
      </c>
      <c r="C3928" s="272">
        <v>45200</v>
      </c>
      <c r="D3928" s="272">
        <v>45213</v>
      </c>
      <c r="E3928" s="196">
        <f t="shared" si="305"/>
        <v>45206.5</v>
      </c>
      <c r="F3928" s="272">
        <v>45219</v>
      </c>
      <c r="G3928" s="272">
        <v>45247</v>
      </c>
      <c r="H3928" s="12" t="s">
        <v>157</v>
      </c>
      <c r="I3928" s="234">
        <v>957.46999999999991</v>
      </c>
      <c r="J3928" s="272">
        <v>47687</v>
      </c>
      <c r="K3928" s="17">
        <f t="shared" si="307"/>
        <v>41</v>
      </c>
      <c r="L3928" s="283">
        <f t="shared" si="308"/>
        <v>2.3078191674668414E-5</v>
      </c>
      <c r="M3928" s="22">
        <f t="shared" si="309"/>
        <v>9.4620585866140498E-4</v>
      </c>
    </row>
    <row r="3929" spans="1:13">
      <c r="A3929" s="16">
        <f t="shared" si="306"/>
        <v>3922</v>
      </c>
      <c r="B3929" s="12" t="s">
        <v>403</v>
      </c>
      <c r="C3929" s="272">
        <v>45201</v>
      </c>
      <c r="D3929" s="272">
        <v>45214</v>
      </c>
      <c r="E3929" s="196">
        <f t="shared" si="305"/>
        <v>45207.5</v>
      </c>
      <c r="F3929" s="272">
        <v>45219</v>
      </c>
      <c r="G3929" s="272">
        <v>45232</v>
      </c>
      <c r="H3929" s="12" t="s">
        <v>152</v>
      </c>
      <c r="I3929" s="234">
        <v>2.09</v>
      </c>
      <c r="J3929" s="272">
        <v>47688</v>
      </c>
      <c r="K3929" s="17">
        <f t="shared" si="307"/>
        <v>25</v>
      </c>
      <c r="L3929" s="283">
        <f t="shared" si="308"/>
        <v>5.0375907965844347E-8</v>
      </c>
      <c r="M3929" s="22">
        <f t="shared" si="309"/>
        <v>1.2593976991461087E-6</v>
      </c>
    </row>
    <row r="3930" spans="1:13">
      <c r="A3930" s="16">
        <f t="shared" si="306"/>
        <v>3923</v>
      </c>
      <c r="B3930" s="12" t="s">
        <v>403</v>
      </c>
      <c r="C3930" s="272">
        <v>45201</v>
      </c>
      <c r="D3930" s="272">
        <v>45214</v>
      </c>
      <c r="E3930" s="196">
        <f t="shared" si="305"/>
        <v>45207.5</v>
      </c>
      <c r="F3930" s="272">
        <v>45219</v>
      </c>
      <c r="G3930" s="272">
        <v>45321</v>
      </c>
      <c r="H3930" s="12" t="s">
        <v>152</v>
      </c>
      <c r="I3930" s="234">
        <v>1.36</v>
      </c>
      <c r="J3930" s="272">
        <v>47689</v>
      </c>
      <c r="K3930" s="17">
        <f t="shared" si="307"/>
        <v>114</v>
      </c>
      <c r="L3930" s="283">
        <f t="shared" si="308"/>
        <v>3.2780495135669057E-8</v>
      </c>
      <c r="M3930" s="22">
        <f t="shared" si="309"/>
        <v>3.7369764454662725E-6</v>
      </c>
    </row>
    <row r="3931" spans="1:13">
      <c r="A3931" s="16">
        <f t="shared" si="306"/>
        <v>3924</v>
      </c>
      <c r="B3931" s="12" t="s">
        <v>403</v>
      </c>
      <c r="C3931" s="272">
        <v>45201</v>
      </c>
      <c r="D3931" s="272">
        <v>45214</v>
      </c>
      <c r="E3931" s="196">
        <f t="shared" si="305"/>
        <v>45207.5</v>
      </c>
      <c r="F3931" s="272">
        <v>45219</v>
      </c>
      <c r="G3931" s="272">
        <v>45321</v>
      </c>
      <c r="H3931" s="12" t="s">
        <v>152</v>
      </c>
      <c r="I3931" s="234">
        <v>23.5</v>
      </c>
      <c r="J3931" s="272">
        <v>47690</v>
      </c>
      <c r="K3931" s="17">
        <f t="shared" si="307"/>
        <v>114</v>
      </c>
      <c r="L3931" s="283">
        <f t="shared" si="308"/>
        <v>5.6642767330016381E-7</v>
      </c>
      <c r="M3931" s="22">
        <f t="shared" si="309"/>
        <v>6.4572754756218669E-5</v>
      </c>
    </row>
    <row r="3932" spans="1:13">
      <c r="A3932" s="16">
        <f t="shared" si="306"/>
        <v>3925</v>
      </c>
      <c r="B3932" s="12" t="s">
        <v>403</v>
      </c>
      <c r="C3932" s="272">
        <v>45201</v>
      </c>
      <c r="D3932" s="272">
        <v>45214</v>
      </c>
      <c r="E3932" s="196">
        <f t="shared" si="305"/>
        <v>45207.5</v>
      </c>
      <c r="F3932" s="272">
        <v>45219</v>
      </c>
      <c r="G3932" s="272">
        <v>45232</v>
      </c>
      <c r="H3932" s="12" t="s">
        <v>156</v>
      </c>
      <c r="I3932" s="234">
        <v>44.23</v>
      </c>
      <c r="J3932" s="272">
        <v>47691</v>
      </c>
      <c r="K3932" s="17">
        <f t="shared" si="307"/>
        <v>25</v>
      </c>
      <c r="L3932" s="283">
        <f t="shared" si="308"/>
        <v>1.0660891910666485E-6</v>
      </c>
      <c r="M3932" s="22">
        <f t="shared" si="309"/>
        <v>2.6652229776666212E-5</v>
      </c>
    </row>
    <row r="3933" spans="1:13">
      <c r="A3933" s="16">
        <f t="shared" si="306"/>
        <v>3926</v>
      </c>
      <c r="B3933" s="12" t="s">
        <v>403</v>
      </c>
      <c r="C3933" s="272">
        <v>45201</v>
      </c>
      <c r="D3933" s="272">
        <v>45214</v>
      </c>
      <c r="E3933" s="196">
        <f t="shared" si="305"/>
        <v>45207.5</v>
      </c>
      <c r="F3933" s="272">
        <v>45219</v>
      </c>
      <c r="G3933" s="272">
        <v>45232</v>
      </c>
      <c r="H3933" s="12" t="s">
        <v>152</v>
      </c>
      <c r="I3933" s="234">
        <v>68.3</v>
      </c>
      <c r="J3933" s="272">
        <v>47692</v>
      </c>
      <c r="K3933" s="17">
        <f t="shared" si="307"/>
        <v>25</v>
      </c>
      <c r="L3933" s="283">
        <f t="shared" si="308"/>
        <v>1.6462557483574973E-6</v>
      </c>
      <c r="M3933" s="22">
        <f t="shared" si="309"/>
        <v>4.1156393708937431E-5</v>
      </c>
    </row>
    <row r="3934" spans="1:13">
      <c r="A3934" s="16">
        <f t="shared" si="306"/>
        <v>3927</v>
      </c>
      <c r="B3934" s="12" t="s">
        <v>403</v>
      </c>
      <c r="C3934" s="272">
        <v>45201</v>
      </c>
      <c r="D3934" s="272">
        <v>45214</v>
      </c>
      <c r="E3934" s="196">
        <f t="shared" si="305"/>
        <v>45207.5</v>
      </c>
      <c r="F3934" s="272">
        <v>45219</v>
      </c>
      <c r="G3934" s="272">
        <v>45223</v>
      </c>
      <c r="H3934" s="12" t="s">
        <v>164</v>
      </c>
      <c r="I3934" s="234">
        <v>17</v>
      </c>
      <c r="J3934" s="272">
        <v>47693</v>
      </c>
      <c r="K3934" s="17">
        <f t="shared" si="307"/>
        <v>16</v>
      </c>
      <c r="L3934" s="283">
        <f t="shared" si="308"/>
        <v>4.0975618919586316E-7</v>
      </c>
      <c r="M3934" s="22">
        <f t="shared" si="309"/>
        <v>6.5560990271338106E-6</v>
      </c>
    </row>
    <row r="3935" spans="1:13">
      <c r="A3935" s="16">
        <f t="shared" si="306"/>
        <v>3928</v>
      </c>
      <c r="B3935" s="12" t="s">
        <v>403</v>
      </c>
      <c r="C3935" s="272">
        <v>45201</v>
      </c>
      <c r="D3935" s="272">
        <v>45214</v>
      </c>
      <c r="E3935" s="196">
        <f t="shared" si="305"/>
        <v>45207.5</v>
      </c>
      <c r="F3935" s="272">
        <v>45219</v>
      </c>
      <c r="G3935" s="272">
        <v>45350</v>
      </c>
      <c r="H3935" s="12" t="s">
        <v>165</v>
      </c>
      <c r="I3935" s="234">
        <v>157.08000000000001</v>
      </c>
      <c r="J3935" s="272">
        <v>47694</v>
      </c>
      <c r="K3935" s="17">
        <f t="shared" si="307"/>
        <v>143</v>
      </c>
      <c r="L3935" s="283">
        <f t="shared" si="308"/>
        <v>3.7861471881697756E-6</v>
      </c>
      <c r="M3935" s="22">
        <f t="shared" si="309"/>
        <v>5.4141904790827795E-4</v>
      </c>
    </row>
    <row r="3936" spans="1:13">
      <c r="A3936" s="16">
        <f t="shared" si="306"/>
        <v>3929</v>
      </c>
      <c r="B3936" s="12" t="s">
        <v>403</v>
      </c>
      <c r="C3936" s="272">
        <v>45201</v>
      </c>
      <c r="D3936" s="272">
        <v>45214</v>
      </c>
      <c r="E3936" s="196">
        <f t="shared" si="305"/>
        <v>45207.5</v>
      </c>
      <c r="F3936" s="272">
        <v>45219</v>
      </c>
      <c r="G3936" s="272">
        <v>45223</v>
      </c>
      <c r="H3936" s="12" t="s">
        <v>166</v>
      </c>
      <c r="I3936" s="234">
        <v>62771</v>
      </c>
      <c r="J3936" s="272">
        <v>47695</v>
      </c>
      <c r="K3936" s="17">
        <f t="shared" si="307"/>
        <v>16</v>
      </c>
      <c r="L3936" s="283">
        <f t="shared" si="308"/>
        <v>1.5129885736478545E-3</v>
      </c>
      <c r="M3936" s="22">
        <f t="shared" si="309"/>
        <v>2.4207817178365672E-2</v>
      </c>
    </row>
    <row r="3937" spans="1:13">
      <c r="A3937" s="16">
        <f t="shared" si="306"/>
        <v>3930</v>
      </c>
      <c r="B3937" s="12" t="s">
        <v>403</v>
      </c>
      <c r="C3937" s="272">
        <v>45201</v>
      </c>
      <c r="D3937" s="272">
        <v>45214</v>
      </c>
      <c r="E3937" s="196">
        <f t="shared" si="305"/>
        <v>45207.5</v>
      </c>
      <c r="F3937" s="272">
        <v>45219</v>
      </c>
      <c r="G3937" s="272">
        <v>45232</v>
      </c>
      <c r="H3937" s="12" t="s">
        <v>152</v>
      </c>
      <c r="I3937" s="234">
        <v>2.1100000000000003</v>
      </c>
      <c r="J3937" s="272">
        <v>47696</v>
      </c>
      <c r="K3937" s="17">
        <f t="shared" si="307"/>
        <v>25</v>
      </c>
      <c r="L3937" s="283">
        <f t="shared" si="308"/>
        <v>5.085797407078067E-8</v>
      </c>
      <c r="M3937" s="22">
        <f t="shared" si="309"/>
        <v>1.2714493517695167E-6</v>
      </c>
    </row>
    <row r="3938" spans="1:13">
      <c r="A3938" s="16">
        <f t="shared" si="306"/>
        <v>3931</v>
      </c>
      <c r="B3938" s="12" t="s">
        <v>403</v>
      </c>
      <c r="C3938" s="272">
        <v>45201</v>
      </c>
      <c r="D3938" s="272">
        <v>45214</v>
      </c>
      <c r="E3938" s="196">
        <f t="shared" si="305"/>
        <v>45207.5</v>
      </c>
      <c r="F3938" s="272">
        <v>45219</v>
      </c>
      <c r="G3938" s="272">
        <v>45232</v>
      </c>
      <c r="H3938" s="12" t="s">
        <v>156</v>
      </c>
      <c r="I3938" s="234">
        <v>105.27000000000001</v>
      </c>
      <c r="J3938" s="272">
        <v>47697</v>
      </c>
      <c r="K3938" s="17">
        <f t="shared" si="307"/>
        <v>25</v>
      </c>
      <c r="L3938" s="283">
        <f t="shared" si="308"/>
        <v>2.5373549433322658E-6</v>
      </c>
      <c r="M3938" s="22">
        <f t="shared" si="309"/>
        <v>6.3433873583306646E-5</v>
      </c>
    </row>
    <row r="3939" spans="1:13">
      <c r="A3939" s="16">
        <f t="shared" si="306"/>
        <v>3932</v>
      </c>
      <c r="B3939" s="12" t="s">
        <v>403</v>
      </c>
      <c r="C3939" s="272">
        <v>45201</v>
      </c>
      <c r="D3939" s="272">
        <v>45214</v>
      </c>
      <c r="E3939" s="196">
        <f t="shared" si="305"/>
        <v>45207.5</v>
      </c>
      <c r="F3939" s="272">
        <v>45219</v>
      </c>
      <c r="G3939" s="272">
        <v>45321</v>
      </c>
      <c r="H3939" s="12" t="s">
        <v>152</v>
      </c>
      <c r="I3939" s="234">
        <v>22.75</v>
      </c>
      <c r="J3939" s="272">
        <v>47698</v>
      </c>
      <c r="K3939" s="17">
        <f t="shared" si="307"/>
        <v>114</v>
      </c>
      <c r="L3939" s="283">
        <f t="shared" si="308"/>
        <v>5.4835019436505211E-7</v>
      </c>
      <c r="M3939" s="22">
        <f t="shared" si="309"/>
        <v>6.2511922157615946E-5</v>
      </c>
    </row>
    <row r="3940" spans="1:13">
      <c r="A3940" s="16">
        <f t="shared" si="306"/>
        <v>3933</v>
      </c>
      <c r="B3940" s="12" t="s">
        <v>403</v>
      </c>
      <c r="C3940" s="272">
        <v>45201</v>
      </c>
      <c r="D3940" s="272">
        <v>45214</v>
      </c>
      <c r="E3940" s="196">
        <f t="shared" si="305"/>
        <v>45207.5</v>
      </c>
      <c r="F3940" s="272">
        <v>45219</v>
      </c>
      <c r="G3940" s="272">
        <v>45321</v>
      </c>
      <c r="H3940" s="12" t="s">
        <v>165</v>
      </c>
      <c r="I3940" s="234">
        <v>267.14</v>
      </c>
      <c r="J3940" s="272">
        <v>47699</v>
      </c>
      <c r="K3940" s="17">
        <f t="shared" si="307"/>
        <v>114</v>
      </c>
      <c r="L3940" s="283">
        <f t="shared" si="308"/>
        <v>6.4389569636342866E-6</v>
      </c>
      <c r="M3940" s="22">
        <f t="shared" si="309"/>
        <v>7.3404109385430871E-4</v>
      </c>
    </row>
    <row r="3941" spans="1:13">
      <c r="A3941" s="16">
        <f t="shared" si="306"/>
        <v>3934</v>
      </c>
      <c r="B3941" s="12" t="s">
        <v>403</v>
      </c>
      <c r="C3941" s="272">
        <v>45201</v>
      </c>
      <c r="D3941" s="272">
        <v>45214</v>
      </c>
      <c r="E3941" s="196">
        <f t="shared" ref="E3941:E4004" si="310">AVERAGE(C3941:D3941)</f>
        <v>45207.5</v>
      </c>
      <c r="F3941" s="272">
        <v>45219</v>
      </c>
      <c r="G3941" s="272">
        <v>45219</v>
      </c>
      <c r="H3941" s="12" t="s">
        <v>164</v>
      </c>
      <c r="I3941" s="234">
        <v>1655.2099999999998</v>
      </c>
      <c r="J3941" s="272">
        <v>47700</v>
      </c>
      <c r="K3941" s="17">
        <f t="shared" si="307"/>
        <v>12</v>
      </c>
      <c r="L3941" s="283">
        <f t="shared" si="308"/>
        <v>3.9896031877581445E-5</v>
      </c>
      <c r="M3941" s="22">
        <f t="shared" si="309"/>
        <v>4.7875238253097731E-4</v>
      </c>
    </row>
    <row r="3942" spans="1:13">
      <c r="A3942" s="16">
        <f t="shared" si="306"/>
        <v>3935</v>
      </c>
      <c r="B3942" s="12" t="s">
        <v>403</v>
      </c>
      <c r="C3942" s="272">
        <v>45201</v>
      </c>
      <c r="D3942" s="272">
        <v>45214</v>
      </c>
      <c r="E3942" s="196">
        <f t="shared" si="310"/>
        <v>45207.5</v>
      </c>
      <c r="F3942" s="272">
        <v>45219</v>
      </c>
      <c r="G3942" s="272">
        <v>45219</v>
      </c>
      <c r="H3942" s="12" t="s">
        <v>166</v>
      </c>
      <c r="I3942" s="234">
        <v>29202.030000000024</v>
      </c>
      <c r="J3942" s="272">
        <v>47701</v>
      </c>
      <c r="K3942" s="17">
        <f t="shared" si="307"/>
        <v>12</v>
      </c>
      <c r="L3942" s="283">
        <f t="shared" si="308"/>
        <v>7.0386544291666366E-4</v>
      </c>
      <c r="M3942" s="22">
        <f t="shared" si="309"/>
        <v>8.4463853149999643E-3</v>
      </c>
    </row>
    <row r="3943" spans="1:13">
      <c r="A3943" s="16">
        <f t="shared" si="306"/>
        <v>3936</v>
      </c>
      <c r="B3943" s="12" t="s">
        <v>403</v>
      </c>
      <c r="C3943" s="272">
        <v>45201</v>
      </c>
      <c r="D3943" s="272">
        <v>45214</v>
      </c>
      <c r="E3943" s="196">
        <f t="shared" si="310"/>
        <v>45207.5</v>
      </c>
      <c r="F3943" s="272">
        <v>45219</v>
      </c>
      <c r="G3943" s="272">
        <v>45247</v>
      </c>
      <c r="H3943" s="12" t="s">
        <v>157</v>
      </c>
      <c r="I3943" s="234">
        <v>20.93</v>
      </c>
      <c r="J3943" s="272">
        <v>47702</v>
      </c>
      <c r="K3943" s="17">
        <f t="shared" si="307"/>
        <v>40</v>
      </c>
      <c r="L3943" s="283">
        <f t="shared" si="308"/>
        <v>5.0448217881584799E-7</v>
      </c>
      <c r="M3943" s="22">
        <f t="shared" si="309"/>
        <v>2.017928715263392E-5</v>
      </c>
    </row>
    <row r="3944" spans="1:13">
      <c r="A3944" s="16">
        <f t="shared" si="306"/>
        <v>3937</v>
      </c>
      <c r="B3944" s="12" t="s">
        <v>404</v>
      </c>
      <c r="C3944" s="272">
        <v>45200</v>
      </c>
      <c r="D3944" s="272">
        <v>45213</v>
      </c>
      <c r="E3944" s="196">
        <f t="shared" si="310"/>
        <v>45206.5</v>
      </c>
      <c r="F3944" s="272">
        <v>45219</v>
      </c>
      <c r="G3944" s="272">
        <v>45247</v>
      </c>
      <c r="H3944" s="12" t="s">
        <v>157</v>
      </c>
      <c r="I3944" s="234">
        <v>149.41999999999999</v>
      </c>
      <c r="J3944" s="272">
        <v>47703</v>
      </c>
      <c r="K3944" s="17">
        <f t="shared" si="307"/>
        <v>41</v>
      </c>
      <c r="L3944" s="283">
        <f t="shared" si="308"/>
        <v>3.6015158699791684E-6</v>
      </c>
      <c r="M3944" s="22">
        <f t="shared" si="309"/>
        <v>1.476621506691459E-4</v>
      </c>
    </row>
    <row r="3945" spans="1:13">
      <c r="A3945" s="16">
        <f t="shared" si="306"/>
        <v>3938</v>
      </c>
      <c r="B3945" s="12" t="s">
        <v>403</v>
      </c>
      <c r="C3945" s="272">
        <v>45201</v>
      </c>
      <c r="D3945" s="272">
        <v>45214</v>
      </c>
      <c r="E3945" s="196">
        <f t="shared" si="310"/>
        <v>45207.5</v>
      </c>
      <c r="F3945" s="272">
        <v>45219</v>
      </c>
      <c r="G3945" s="272">
        <v>45247</v>
      </c>
      <c r="H3945" s="12" t="s">
        <v>157</v>
      </c>
      <c r="I3945" s="234">
        <v>46.74</v>
      </c>
      <c r="J3945" s="272">
        <v>47704</v>
      </c>
      <c r="K3945" s="17">
        <f t="shared" si="307"/>
        <v>40</v>
      </c>
      <c r="L3945" s="283">
        <f t="shared" si="308"/>
        <v>1.1265884872361555E-6</v>
      </c>
      <c r="M3945" s="22">
        <f t="shared" si="309"/>
        <v>4.5063539489446225E-5</v>
      </c>
    </row>
    <row r="3946" spans="1:13">
      <c r="A3946" s="16">
        <f t="shared" si="306"/>
        <v>3939</v>
      </c>
      <c r="B3946" s="12" t="s">
        <v>404</v>
      </c>
      <c r="C3946" s="272">
        <v>45200</v>
      </c>
      <c r="D3946" s="272">
        <v>45213</v>
      </c>
      <c r="E3946" s="196">
        <f t="shared" si="310"/>
        <v>45206.5</v>
      </c>
      <c r="F3946" s="272">
        <v>45219</v>
      </c>
      <c r="G3946" s="272">
        <v>45247</v>
      </c>
      <c r="H3946" s="12" t="s">
        <v>157</v>
      </c>
      <c r="I3946" s="234">
        <v>65.819999999999993</v>
      </c>
      <c r="J3946" s="272">
        <v>47705</v>
      </c>
      <c r="K3946" s="17">
        <f t="shared" si="307"/>
        <v>41</v>
      </c>
      <c r="L3946" s="283">
        <f t="shared" si="308"/>
        <v>1.5864795513453946E-6</v>
      </c>
      <c r="M3946" s="22">
        <f t="shared" si="309"/>
        <v>6.5045661605161184E-5</v>
      </c>
    </row>
    <row r="3947" spans="1:13">
      <c r="A3947" s="16">
        <f t="shared" si="306"/>
        <v>3940</v>
      </c>
      <c r="B3947" s="12" t="s">
        <v>403</v>
      </c>
      <c r="C3947" s="272">
        <v>45201</v>
      </c>
      <c r="D3947" s="272">
        <v>45214</v>
      </c>
      <c r="E3947" s="196">
        <f t="shared" si="310"/>
        <v>45207.5</v>
      </c>
      <c r="F3947" s="272">
        <v>45219</v>
      </c>
      <c r="G3947" s="272">
        <v>45321</v>
      </c>
      <c r="H3947" s="12" t="s">
        <v>154</v>
      </c>
      <c r="I3947" s="234">
        <v>20.88</v>
      </c>
      <c r="J3947" s="272">
        <v>47706</v>
      </c>
      <c r="K3947" s="17">
        <f t="shared" si="307"/>
        <v>114</v>
      </c>
      <c r="L3947" s="283">
        <f t="shared" si="308"/>
        <v>5.0327701355350719E-7</v>
      </c>
      <c r="M3947" s="22">
        <f t="shared" si="309"/>
        <v>5.7373579545099818E-5</v>
      </c>
    </row>
    <row r="3948" spans="1:13">
      <c r="A3948" s="16">
        <f t="shared" si="306"/>
        <v>3941</v>
      </c>
      <c r="B3948" s="12" t="s">
        <v>403</v>
      </c>
      <c r="C3948" s="272">
        <v>45201</v>
      </c>
      <c r="D3948" s="272">
        <v>45214</v>
      </c>
      <c r="E3948" s="196">
        <f t="shared" si="310"/>
        <v>45207.5</v>
      </c>
      <c r="F3948" s="272">
        <v>45219</v>
      </c>
      <c r="G3948" s="272">
        <v>45244</v>
      </c>
      <c r="H3948" s="12" t="s">
        <v>153</v>
      </c>
      <c r="I3948" s="234">
        <v>140.84</v>
      </c>
      <c r="J3948" s="272">
        <v>47707</v>
      </c>
      <c r="K3948" s="17">
        <f t="shared" si="307"/>
        <v>37</v>
      </c>
      <c r="L3948" s="283">
        <f t="shared" si="308"/>
        <v>3.3947095109614924E-6</v>
      </c>
      <c r="M3948" s="22">
        <f t="shared" si="309"/>
        <v>1.2560425190557523E-4</v>
      </c>
    </row>
    <row r="3949" spans="1:13">
      <c r="A3949" s="16">
        <f t="shared" si="306"/>
        <v>3942</v>
      </c>
      <c r="B3949" s="12" t="s">
        <v>403</v>
      </c>
      <c r="C3949" s="272">
        <v>45201</v>
      </c>
      <c r="D3949" s="272">
        <v>45214</v>
      </c>
      <c r="E3949" s="196">
        <f t="shared" si="310"/>
        <v>45207.5</v>
      </c>
      <c r="F3949" s="272">
        <v>45219</v>
      </c>
      <c r="G3949" s="272">
        <v>45247</v>
      </c>
      <c r="H3949" s="12" t="s">
        <v>157</v>
      </c>
      <c r="I3949" s="234">
        <v>212.03</v>
      </c>
      <c r="J3949" s="272">
        <v>47708</v>
      </c>
      <c r="K3949" s="17">
        <f t="shared" si="307"/>
        <v>40</v>
      </c>
      <c r="L3949" s="283">
        <f t="shared" si="308"/>
        <v>5.1106238114822861E-6</v>
      </c>
      <c r="M3949" s="22">
        <f t="shared" si="309"/>
        <v>2.0442495245929143E-4</v>
      </c>
    </row>
    <row r="3950" spans="1:13">
      <c r="A3950" s="16">
        <f t="shared" si="306"/>
        <v>3943</v>
      </c>
      <c r="B3950" s="12" t="s">
        <v>404</v>
      </c>
      <c r="C3950" s="272">
        <v>45200</v>
      </c>
      <c r="D3950" s="272">
        <v>45213</v>
      </c>
      <c r="E3950" s="196">
        <f t="shared" si="310"/>
        <v>45206.5</v>
      </c>
      <c r="F3950" s="272">
        <v>45219</v>
      </c>
      <c r="G3950" s="272">
        <v>45247</v>
      </c>
      <c r="H3950" s="12" t="s">
        <v>157</v>
      </c>
      <c r="I3950" s="234">
        <v>447.89999999999992</v>
      </c>
      <c r="J3950" s="272">
        <v>47709</v>
      </c>
      <c r="K3950" s="17">
        <f t="shared" si="307"/>
        <v>41</v>
      </c>
      <c r="L3950" s="283">
        <f t="shared" si="308"/>
        <v>1.0795870420048652E-5</v>
      </c>
      <c r="M3950" s="22">
        <f t="shared" si="309"/>
        <v>4.4263068722199471E-4</v>
      </c>
    </row>
    <row r="3951" spans="1:13">
      <c r="A3951" s="16">
        <f t="shared" si="306"/>
        <v>3944</v>
      </c>
      <c r="B3951" s="12" t="s">
        <v>403</v>
      </c>
      <c r="C3951" s="272">
        <v>45201</v>
      </c>
      <c r="D3951" s="272">
        <v>45214</v>
      </c>
      <c r="E3951" s="196">
        <f t="shared" si="310"/>
        <v>45207.5</v>
      </c>
      <c r="F3951" s="272">
        <v>45219</v>
      </c>
      <c r="G3951" s="272">
        <v>45321</v>
      </c>
      <c r="H3951" s="12" t="s">
        <v>152</v>
      </c>
      <c r="I3951" s="234">
        <v>11.870000000000001</v>
      </c>
      <c r="J3951" s="272">
        <v>47710</v>
      </c>
      <c r="K3951" s="17">
        <f t="shared" si="307"/>
        <v>114</v>
      </c>
      <c r="L3951" s="283">
        <f t="shared" si="308"/>
        <v>2.8610623327969976E-7</v>
      </c>
      <c r="M3951" s="22">
        <f t="shared" si="309"/>
        <v>3.2616110593885775E-5</v>
      </c>
    </row>
    <row r="3952" spans="1:13">
      <c r="A3952" s="16">
        <f t="shared" si="306"/>
        <v>3945</v>
      </c>
      <c r="B3952" s="12" t="s">
        <v>403</v>
      </c>
      <c r="C3952" s="272">
        <v>45201</v>
      </c>
      <c r="D3952" s="272">
        <v>45214</v>
      </c>
      <c r="E3952" s="196">
        <f t="shared" si="310"/>
        <v>45207.5</v>
      </c>
      <c r="F3952" s="272">
        <v>45219</v>
      </c>
      <c r="G3952" s="272">
        <v>45247</v>
      </c>
      <c r="H3952" s="12" t="s">
        <v>157</v>
      </c>
      <c r="I3952" s="234">
        <v>217.42000000000002</v>
      </c>
      <c r="J3952" s="272">
        <v>47711</v>
      </c>
      <c r="K3952" s="17">
        <f t="shared" si="307"/>
        <v>40</v>
      </c>
      <c r="L3952" s="283">
        <f t="shared" si="308"/>
        <v>5.2405406267626217E-6</v>
      </c>
      <c r="M3952" s="22">
        <f t="shared" si="309"/>
        <v>2.0962162507050485E-4</v>
      </c>
    </row>
    <row r="3953" spans="1:13">
      <c r="A3953" s="16">
        <f t="shared" si="306"/>
        <v>3946</v>
      </c>
      <c r="B3953" s="12" t="s">
        <v>404</v>
      </c>
      <c r="C3953" s="272">
        <v>45200</v>
      </c>
      <c r="D3953" s="272">
        <v>45213</v>
      </c>
      <c r="E3953" s="196">
        <f t="shared" si="310"/>
        <v>45206.5</v>
      </c>
      <c r="F3953" s="272">
        <v>45219</v>
      </c>
      <c r="G3953" s="272">
        <v>45247</v>
      </c>
      <c r="H3953" s="12" t="s">
        <v>157</v>
      </c>
      <c r="I3953" s="234">
        <v>43.33</v>
      </c>
      <c r="J3953" s="272">
        <v>47712</v>
      </c>
      <c r="K3953" s="17">
        <f t="shared" si="307"/>
        <v>41</v>
      </c>
      <c r="L3953" s="283">
        <f t="shared" si="308"/>
        <v>1.0443962163445147E-6</v>
      </c>
      <c r="M3953" s="22">
        <f t="shared" si="309"/>
        <v>4.2820244870125106E-5</v>
      </c>
    </row>
    <row r="3954" spans="1:13">
      <c r="A3954" s="16">
        <f t="shared" si="306"/>
        <v>3947</v>
      </c>
      <c r="B3954" s="12" t="s">
        <v>403</v>
      </c>
      <c r="C3954" s="272">
        <v>45201</v>
      </c>
      <c r="D3954" s="272">
        <v>45214</v>
      </c>
      <c r="E3954" s="196">
        <f t="shared" si="310"/>
        <v>45207.5</v>
      </c>
      <c r="F3954" s="272">
        <v>45219</v>
      </c>
      <c r="G3954" s="272">
        <v>45244</v>
      </c>
      <c r="H3954" s="12" t="s">
        <v>153</v>
      </c>
      <c r="I3954" s="234">
        <v>347.80999999999995</v>
      </c>
      <c r="J3954" s="272">
        <v>47713</v>
      </c>
      <c r="K3954" s="17">
        <f t="shared" si="307"/>
        <v>37</v>
      </c>
      <c r="L3954" s="283">
        <f t="shared" si="308"/>
        <v>8.3833705978948903E-6</v>
      </c>
      <c r="M3954" s="22">
        <f t="shared" si="309"/>
        <v>3.1018471212211092E-4</v>
      </c>
    </row>
    <row r="3955" spans="1:13">
      <c r="A3955" s="16">
        <f t="shared" si="306"/>
        <v>3948</v>
      </c>
      <c r="B3955" s="12" t="s">
        <v>403</v>
      </c>
      <c r="C3955" s="272">
        <v>45201</v>
      </c>
      <c r="D3955" s="272">
        <v>45214</v>
      </c>
      <c r="E3955" s="196">
        <f t="shared" si="310"/>
        <v>45207.5</v>
      </c>
      <c r="F3955" s="272">
        <v>45219</v>
      </c>
      <c r="G3955" s="272">
        <v>45244</v>
      </c>
      <c r="H3955" s="12" t="s">
        <v>152</v>
      </c>
      <c r="I3955" s="234">
        <v>11.440000000000001</v>
      </c>
      <c r="J3955" s="272">
        <v>47714</v>
      </c>
      <c r="K3955" s="17">
        <f t="shared" si="307"/>
        <v>37</v>
      </c>
      <c r="L3955" s="283">
        <f t="shared" si="308"/>
        <v>2.7574181202356913E-7</v>
      </c>
      <c r="M3955" s="22">
        <f t="shared" si="309"/>
        <v>1.0202447044872058E-5</v>
      </c>
    </row>
    <row r="3956" spans="1:13">
      <c r="A3956" s="16">
        <f t="shared" si="306"/>
        <v>3949</v>
      </c>
      <c r="B3956" s="12" t="s">
        <v>403</v>
      </c>
      <c r="C3956" s="272">
        <v>45201</v>
      </c>
      <c r="D3956" s="272">
        <v>45214</v>
      </c>
      <c r="E3956" s="196">
        <f t="shared" si="310"/>
        <v>45207.5</v>
      </c>
      <c r="F3956" s="272">
        <v>45219</v>
      </c>
      <c r="G3956" s="272">
        <v>45321</v>
      </c>
      <c r="H3956" s="12" t="s">
        <v>152</v>
      </c>
      <c r="I3956" s="234">
        <v>5.09</v>
      </c>
      <c r="J3956" s="272">
        <v>47715</v>
      </c>
      <c r="K3956" s="17">
        <f t="shared" si="307"/>
        <v>114</v>
      </c>
      <c r="L3956" s="283">
        <f t="shared" si="308"/>
        <v>1.2268582370629078E-7</v>
      </c>
      <c r="M3956" s="22">
        <f t="shared" si="309"/>
        <v>1.3986183902517149E-5</v>
      </c>
    </row>
    <row r="3957" spans="1:13">
      <c r="A3957" s="16">
        <f t="shared" si="306"/>
        <v>3950</v>
      </c>
      <c r="B3957" s="12" t="s">
        <v>403</v>
      </c>
      <c r="C3957" s="272">
        <v>45201</v>
      </c>
      <c r="D3957" s="272">
        <v>45214</v>
      </c>
      <c r="E3957" s="196">
        <f t="shared" si="310"/>
        <v>45207.5</v>
      </c>
      <c r="F3957" s="272">
        <v>45219</v>
      </c>
      <c r="G3957" s="272">
        <v>45232</v>
      </c>
      <c r="H3957" s="12" t="s">
        <v>152</v>
      </c>
      <c r="I3957" s="234">
        <v>28.65</v>
      </c>
      <c r="J3957" s="272">
        <v>47716</v>
      </c>
      <c r="K3957" s="17">
        <f t="shared" si="307"/>
        <v>25</v>
      </c>
      <c r="L3957" s="283">
        <f t="shared" si="308"/>
        <v>6.9055969532126341E-7</v>
      </c>
      <c r="M3957" s="22">
        <f t="shared" si="309"/>
        <v>1.7263992383031586E-5</v>
      </c>
    </row>
    <row r="3958" spans="1:13">
      <c r="A3958" s="16">
        <f t="shared" si="306"/>
        <v>3951</v>
      </c>
      <c r="B3958" s="12" t="s">
        <v>403</v>
      </c>
      <c r="C3958" s="272">
        <v>45201</v>
      </c>
      <c r="D3958" s="272">
        <v>45214</v>
      </c>
      <c r="E3958" s="196">
        <f t="shared" si="310"/>
        <v>45207.5</v>
      </c>
      <c r="F3958" s="272">
        <v>45219</v>
      </c>
      <c r="G3958" s="272">
        <v>45232</v>
      </c>
      <c r="H3958" s="12" t="s">
        <v>156</v>
      </c>
      <c r="I3958" s="234">
        <v>44.529999999999994</v>
      </c>
      <c r="J3958" s="272">
        <v>47717</v>
      </c>
      <c r="K3958" s="17">
        <f t="shared" si="307"/>
        <v>25</v>
      </c>
      <c r="L3958" s="283">
        <f t="shared" si="308"/>
        <v>1.0733201826406931E-6</v>
      </c>
      <c r="M3958" s="22">
        <f t="shared" si="309"/>
        <v>2.6833004566017325E-5</v>
      </c>
    </row>
    <row r="3959" spans="1:13">
      <c r="A3959" s="16">
        <f t="shared" si="306"/>
        <v>3952</v>
      </c>
      <c r="B3959" s="12" t="s">
        <v>403</v>
      </c>
      <c r="C3959" s="272">
        <v>45201</v>
      </c>
      <c r="D3959" s="272">
        <v>45214</v>
      </c>
      <c r="E3959" s="196">
        <f t="shared" si="310"/>
        <v>45207.5</v>
      </c>
      <c r="F3959" s="272">
        <v>45219</v>
      </c>
      <c r="G3959" s="272">
        <v>45219</v>
      </c>
      <c r="H3959" s="12" t="s">
        <v>164</v>
      </c>
      <c r="I3959" s="234">
        <v>3.8299999999999996</v>
      </c>
      <c r="J3959" s="272">
        <v>47718</v>
      </c>
      <c r="K3959" s="17">
        <f t="shared" si="307"/>
        <v>12</v>
      </c>
      <c r="L3959" s="283">
        <f t="shared" si="308"/>
        <v>9.2315659095303275E-8</v>
      </c>
      <c r="M3959" s="22">
        <f t="shared" si="309"/>
        <v>1.1077879091436393E-6</v>
      </c>
    </row>
    <row r="3960" spans="1:13">
      <c r="A3960" s="16">
        <f t="shared" si="306"/>
        <v>3953</v>
      </c>
      <c r="B3960" s="12" t="s">
        <v>403</v>
      </c>
      <c r="C3960" s="272">
        <v>45201</v>
      </c>
      <c r="D3960" s="272">
        <v>45214</v>
      </c>
      <c r="E3960" s="196">
        <f t="shared" si="310"/>
        <v>45207.5</v>
      </c>
      <c r="F3960" s="272">
        <v>45219</v>
      </c>
      <c r="G3960" s="272">
        <v>45321</v>
      </c>
      <c r="H3960" s="12" t="s">
        <v>165</v>
      </c>
      <c r="I3960" s="234">
        <v>9.91</v>
      </c>
      <c r="J3960" s="272">
        <v>47719</v>
      </c>
      <c r="K3960" s="17">
        <f t="shared" si="307"/>
        <v>114</v>
      </c>
      <c r="L3960" s="283">
        <f t="shared" si="308"/>
        <v>2.3886375499594141E-7</v>
      </c>
      <c r="M3960" s="22">
        <f t="shared" si="309"/>
        <v>2.7230468069537321E-5</v>
      </c>
    </row>
    <row r="3961" spans="1:13">
      <c r="A3961" s="16">
        <f t="shared" si="306"/>
        <v>3954</v>
      </c>
      <c r="B3961" s="12" t="s">
        <v>403</v>
      </c>
      <c r="C3961" s="272">
        <v>45201</v>
      </c>
      <c r="D3961" s="272">
        <v>45214</v>
      </c>
      <c r="E3961" s="196">
        <f t="shared" si="310"/>
        <v>45207.5</v>
      </c>
      <c r="F3961" s="272">
        <v>45219</v>
      </c>
      <c r="G3961" s="272">
        <v>45219</v>
      </c>
      <c r="H3961" s="12" t="s">
        <v>166</v>
      </c>
      <c r="I3961" s="234">
        <v>20836.169999999991</v>
      </c>
      <c r="J3961" s="272">
        <v>47720</v>
      </c>
      <c r="K3961" s="17">
        <f t="shared" si="307"/>
        <v>12</v>
      </c>
      <c r="L3961" s="283">
        <f t="shared" si="308"/>
        <v>5.0222056568453909E-4</v>
      </c>
      <c r="M3961" s="22">
        <f t="shared" si="309"/>
        <v>6.0266467882144695E-3</v>
      </c>
    </row>
    <row r="3962" spans="1:13">
      <c r="A3962" s="16">
        <f t="shared" si="306"/>
        <v>3955</v>
      </c>
      <c r="B3962" s="12" t="s">
        <v>403</v>
      </c>
      <c r="C3962" s="272">
        <v>45201</v>
      </c>
      <c r="D3962" s="272">
        <v>45214</v>
      </c>
      <c r="E3962" s="196">
        <f t="shared" si="310"/>
        <v>45207.5</v>
      </c>
      <c r="F3962" s="272">
        <v>45219</v>
      </c>
      <c r="G3962" s="272">
        <v>45321</v>
      </c>
      <c r="H3962" s="12" t="s">
        <v>152</v>
      </c>
      <c r="I3962" s="234">
        <v>0.76</v>
      </c>
      <c r="J3962" s="272">
        <v>47721</v>
      </c>
      <c r="K3962" s="17">
        <f t="shared" si="307"/>
        <v>114</v>
      </c>
      <c r="L3962" s="283">
        <f t="shared" si="308"/>
        <v>1.8318511987579764E-8</v>
      </c>
      <c r="M3962" s="22">
        <f t="shared" si="309"/>
        <v>2.0883103665840933E-6</v>
      </c>
    </row>
    <row r="3963" spans="1:13">
      <c r="A3963" s="16">
        <f t="shared" si="306"/>
        <v>3956</v>
      </c>
      <c r="B3963" s="12" t="s">
        <v>403</v>
      </c>
      <c r="C3963" s="272">
        <v>45201</v>
      </c>
      <c r="D3963" s="272">
        <v>45214</v>
      </c>
      <c r="E3963" s="196">
        <f t="shared" si="310"/>
        <v>45207.5</v>
      </c>
      <c r="F3963" s="272">
        <v>45219</v>
      </c>
      <c r="G3963" s="272">
        <v>45244</v>
      </c>
      <c r="H3963" s="12" t="s">
        <v>153</v>
      </c>
      <c r="I3963" s="234">
        <v>127.09</v>
      </c>
      <c r="J3963" s="272">
        <v>47722</v>
      </c>
      <c r="K3963" s="17">
        <f t="shared" si="307"/>
        <v>37</v>
      </c>
      <c r="L3963" s="283">
        <f t="shared" si="308"/>
        <v>3.0632890638177792E-6</v>
      </c>
      <c r="M3963" s="22">
        <f t="shared" si="309"/>
        <v>1.1334169536125783E-4</v>
      </c>
    </row>
    <row r="3964" spans="1:13">
      <c r="A3964" s="16">
        <f t="shared" si="306"/>
        <v>3957</v>
      </c>
      <c r="B3964" s="12" t="s">
        <v>403</v>
      </c>
      <c r="C3964" s="272">
        <v>45201</v>
      </c>
      <c r="D3964" s="272">
        <v>45214</v>
      </c>
      <c r="E3964" s="196">
        <f t="shared" si="310"/>
        <v>45207.5</v>
      </c>
      <c r="F3964" s="272">
        <v>45219</v>
      </c>
      <c r="G3964" s="272">
        <v>45350</v>
      </c>
      <c r="H3964" s="12" t="s">
        <v>152</v>
      </c>
      <c r="I3964" s="234">
        <v>9.98</v>
      </c>
      <c r="J3964" s="272">
        <v>47723</v>
      </c>
      <c r="K3964" s="17">
        <f t="shared" si="307"/>
        <v>143</v>
      </c>
      <c r="L3964" s="283">
        <f t="shared" si="308"/>
        <v>2.4055098636321847E-7</v>
      </c>
      <c r="M3964" s="22">
        <f t="shared" si="309"/>
        <v>3.4398791049940238E-5</v>
      </c>
    </row>
    <row r="3965" spans="1:13">
      <c r="A3965" s="16">
        <f t="shared" si="306"/>
        <v>3958</v>
      </c>
      <c r="B3965" s="12" t="s">
        <v>403</v>
      </c>
      <c r="C3965" s="272">
        <v>45201</v>
      </c>
      <c r="D3965" s="272">
        <v>45214</v>
      </c>
      <c r="E3965" s="196">
        <f t="shared" si="310"/>
        <v>45207.5</v>
      </c>
      <c r="F3965" s="272">
        <v>45219</v>
      </c>
      <c r="G3965" s="272">
        <v>45350</v>
      </c>
      <c r="H3965" s="12" t="s">
        <v>156</v>
      </c>
      <c r="I3965" s="234">
        <v>139.17000000000002</v>
      </c>
      <c r="J3965" s="272">
        <v>47724</v>
      </c>
      <c r="K3965" s="17">
        <f t="shared" si="307"/>
        <v>143</v>
      </c>
      <c r="L3965" s="283">
        <f t="shared" si="308"/>
        <v>3.3544569911993104E-6</v>
      </c>
      <c r="M3965" s="22">
        <f t="shared" si="309"/>
        <v>4.796873497415014E-4</v>
      </c>
    </row>
    <row r="3966" spans="1:13">
      <c r="A3966" s="16">
        <f t="shared" si="306"/>
        <v>3959</v>
      </c>
      <c r="B3966" s="12" t="s">
        <v>403</v>
      </c>
      <c r="C3966" s="272">
        <v>45201</v>
      </c>
      <c r="D3966" s="272">
        <v>45214</v>
      </c>
      <c r="E3966" s="196">
        <f t="shared" si="310"/>
        <v>45207.5</v>
      </c>
      <c r="F3966" s="272">
        <v>45219</v>
      </c>
      <c r="G3966" s="272">
        <v>45232</v>
      </c>
      <c r="H3966" s="12" t="s">
        <v>152</v>
      </c>
      <c r="I3966" s="234">
        <v>443.25</v>
      </c>
      <c r="J3966" s="272">
        <v>47725</v>
      </c>
      <c r="K3966" s="17">
        <f t="shared" si="307"/>
        <v>25</v>
      </c>
      <c r="L3966" s="283">
        <f t="shared" si="308"/>
        <v>1.0683790050650961E-5</v>
      </c>
      <c r="M3966" s="22">
        <f t="shared" si="309"/>
        <v>2.6709475126627402E-4</v>
      </c>
    </row>
    <row r="3967" spans="1:13">
      <c r="A3967" s="16">
        <f t="shared" si="306"/>
        <v>3960</v>
      </c>
      <c r="B3967" s="12" t="s">
        <v>404</v>
      </c>
      <c r="C3967" s="272">
        <v>45200</v>
      </c>
      <c r="D3967" s="272">
        <v>45213</v>
      </c>
      <c r="E3967" s="196">
        <f t="shared" si="310"/>
        <v>45206.5</v>
      </c>
      <c r="F3967" s="272">
        <v>45219</v>
      </c>
      <c r="G3967" s="272">
        <v>45247</v>
      </c>
      <c r="H3967" s="12" t="s">
        <v>157</v>
      </c>
      <c r="I3967" s="234">
        <v>64.8</v>
      </c>
      <c r="J3967" s="272">
        <v>47726</v>
      </c>
      <c r="K3967" s="17">
        <f t="shared" si="307"/>
        <v>41</v>
      </c>
      <c r="L3967" s="283">
        <f t="shared" si="308"/>
        <v>1.5618941799936429E-6</v>
      </c>
      <c r="M3967" s="22">
        <f t="shared" si="309"/>
        <v>6.4037661379739356E-5</v>
      </c>
    </row>
    <row r="3968" spans="1:13">
      <c r="A3968" s="16">
        <f t="shared" si="306"/>
        <v>3961</v>
      </c>
      <c r="B3968" s="12" t="s">
        <v>403</v>
      </c>
      <c r="C3968" s="272">
        <v>45201</v>
      </c>
      <c r="D3968" s="272">
        <v>45214</v>
      </c>
      <c r="E3968" s="196">
        <f t="shared" si="310"/>
        <v>45207.5</v>
      </c>
      <c r="F3968" s="272">
        <v>45219</v>
      </c>
      <c r="G3968" s="272">
        <v>45244</v>
      </c>
      <c r="H3968" s="12" t="s">
        <v>153</v>
      </c>
      <c r="I3968" s="234">
        <v>159.76</v>
      </c>
      <c r="J3968" s="272">
        <v>47727</v>
      </c>
      <c r="K3968" s="17">
        <f t="shared" si="307"/>
        <v>37</v>
      </c>
      <c r="L3968" s="283">
        <f t="shared" si="308"/>
        <v>3.850744046231241E-6</v>
      </c>
      <c r="M3968" s="22">
        <f t="shared" si="309"/>
        <v>1.4247752971055592E-4</v>
      </c>
    </row>
    <row r="3969" spans="1:13">
      <c r="A3969" s="16">
        <f t="shared" si="306"/>
        <v>3962</v>
      </c>
      <c r="B3969" s="12" t="s">
        <v>403</v>
      </c>
      <c r="C3969" s="272">
        <v>45201</v>
      </c>
      <c r="D3969" s="272">
        <v>45214</v>
      </c>
      <c r="E3969" s="196">
        <f t="shared" si="310"/>
        <v>45207.5</v>
      </c>
      <c r="F3969" s="272">
        <v>45219</v>
      </c>
      <c r="G3969" s="272">
        <v>45321</v>
      </c>
      <c r="H3969" s="12" t="s">
        <v>152</v>
      </c>
      <c r="I3969" s="234">
        <v>59.589999999999996</v>
      </c>
      <c r="J3969" s="272">
        <v>47728</v>
      </c>
      <c r="K3969" s="17">
        <f t="shared" si="307"/>
        <v>114</v>
      </c>
      <c r="L3969" s="283">
        <f t="shared" si="308"/>
        <v>1.4363159596577343E-6</v>
      </c>
      <c r="M3969" s="22">
        <f t="shared" si="309"/>
        <v>1.6374001940098172E-4</v>
      </c>
    </row>
    <row r="3970" spans="1:13">
      <c r="A3970" s="16">
        <f t="shared" si="306"/>
        <v>3963</v>
      </c>
      <c r="B3970" s="12" t="s">
        <v>404</v>
      </c>
      <c r="C3970" s="272">
        <v>45200</v>
      </c>
      <c r="D3970" s="272">
        <v>45213</v>
      </c>
      <c r="E3970" s="196">
        <f t="shared" si="310"/>
        <v>45206.5</v>
      </c>
      <c r="F3970" s="272">
        <v>45219</v>
      </c>
      <c r="G3970" s="272">
        <v>45247</v>
      </c>
      <c r="H3970" s="12" t="s">
        <v>157</v>
      </c>
      <c r="I3970" s="234">
        <v>70.960000000000008</v>
      </c>
      <c r="J3970" s="272">
        <v>47729</v>
      </c>
      <c r="K3970" s="17">
        <f t="shared" si="307"/>
        <v>41</v>
      </c>
      <c r="L3970" s="283">
        <f t="shared" si="308"/>
        <v>1.7103705403140267E-6</v>
      </c>
      <c r="M3970" s="22">
        <f t="shared" si="309"/>
        <v>7.0125192152875097E-5</v>
      </c>
    </row>
    <row r="3971" spans="1:13">
      <c r="A3971" s="16">
        <f t="shared" si="306"/>
        <v>3964</v>
      </c>
      <c r="B3971" s="12" t="s">
        <v>403</v>
      </c>
      <c r="C3971" s="272">
        <v>45201</v>
      </c>
      <c r="D3971" s="272">
        <v>45214</v>
      </c>
      <c r="E3971" s="196">
        <f t="shared" si="310"/>
        <v>45207.5</v>
      </c>
      <c r="F3971" s="272">
        <v>45219</v>
      </c>
      <c r="G3971" s="272">
        <v>45321</v>
      </c>
      <c r="H3971" s="12" t="s">
        <v>152</v>
      </c>
      <c r="I3971" s="234">
        <v>1.9</v>
      </c>
      <c r="J3971" s="272">
        <v>47730</v>
      </c>
      <c r="K3971" s="17">
        <f t="shared" si="307"/>
        <v>114</v>
      </c>
      <c r="L3971" s="283">
        <f t="shared" si="308"/>
        <v>4.5796279968949405E-8</v>
      </c>
      <c r="M3971" s="22">
        <f t="shared" si="309"/>
        <v>5.2207759164602323E-6</v>
      </c>
    </row>
    <row r="3972" spans="1:13">
      <c r="A3972" s="16">
        <f t="shared" si="306"/>
        <v>3965</v>
      </c>
      <c r="B3972" s="12" t="s">
        <v>404</v>
      </c>
      <c r="C3972" s="272">
        <v>45200</v>
      </c>
      <c r="D3972" s="272">
        <v>45213</v>
      </c>
      <c r="E3972" s="196">
        <f t="shared" si="310"/>
        <v>45206.5</v>
      </c>
      <c r="F3972" s="272">
        <v>45219</v>
      </c>
      <c r="G3972" s="272">
        <v>45247</v>
      </c>
      <c r="H3972" s="12" t="s">
        <v>157</v>
      </c>
      <c r="I3972" s="234">
        <v>34.090000000000003</v>
      </c>
      <c r="J3972" s="272">
        <v>47731</v>
      </c>
      <c r="K3972" s="17">
        <f t="shared" si="307"/>
        <v>41</v>
      </c>
      <c r="L3972" s="283">
        <f t="shared" si="308"/>
        <v>8.2168167586393975E-7</v>
      </c>
      <c r="M3972" s="22">
        <f t="shared" si="309"/>
        <v>3.3688948710421529E-5</v>
      </c>
    </row>
    <row r="3973" spans="1:13">
      <c r="A3973" s="16">
        <f t="shared" si="306"/>
        <v>3966</v>
      </c>
      <c r="B3973" s="12" t="s">
        <v>403</v>
      </c>
      <c r="C3973" s="272">
        <v>45201</v>
      </c>
      <c r="D3973" s="272">
        <v>45214</v>
      </c>
      <c r="E3973" s="196">
        <f t="shared" si="310"/>
        <v>45207.5</v>
      </c>
      <c r="F3973" s="272">
        <v>45219</v>
      </c>
      <c r="G3973" s="272">
        <v>45247</v>
      </c>
      <c r="H3973" s="12" t="s">
        <v>157</v>
      </c>
      <c r="I3973" s="234">
        <v>43.62</v>
      </c>
      <c r="J3973" s="272">
        <v>47732</v>
      </c>
      <c r="K3973" s="17">
        <f t="shared" si="307"/>
        <v>40</v>
      </c>
      <c r="L3973" s="283">
        <f t="shared" si="308"/>
        <v>1.0513861748660912E-6</v>
      </c>
      <c r="M3973" s="22">
        <f t="shared" si="309"/>
        <v>4.2055446994643647E-5</v>
      </c>
    </row>
    <row r="3974" spans="1:13">
      <c r="A3974" s="16">
        <f t="shared" si="306"/>
        <v>3967</v>
      </c>
      <c r="B3974" s="12" t="s">
        <v>404</v>
      </c>
      <c r="C3974" s="272">
        <v>45200</v>
      </c>
      <c r="D3974" s="272">
        <v>45213</v>
      </c>
      <c r="E3974" s="196">
        <f t="shared" si="310"/>
        <v>45206.5</v>
      </c>
      <c r="F3974" s="272">
        <v>45219</v>
      </c>
      <c r="G3974" s="272">
        <v>45247</v>
      </c>
      <c r="H3974" s="12" t="s">
        <v>157</v>
      </c>
      <c r="I3974" s="234">
        <v>219</v>
      </c>
      <c r="J3974" s="272">
        <v>47733</v>
      </c>
      <c r="K3974" s="17">
        <f t="shared" si="307"/>
        <v>41</v>
      </c>
      <c r="L3974" s="283">
        <f t="shared" si="308"/>
        <v>5.2786238490525899E-6</v>
      </c>
      <c r="M3974" s="22">
        <f t="shared" si="309"/>
        <v>2.1642357781115619E-4</v>
      </c>
    </row>
    <row r="3975" spans="1:13">
      <c r="A3975" s="16">
        <f t="shared" si="306"/>
        <v>3968</v>
      </c>
      <c r="B3975" s="12" t="s">
        <v>403</v>
      </c>
      <c r="C3975" s="272">
        <v>45201</v>
      </c>
      <c r="D3975" s="272">
        <v>45214</v>
      </c>
      <c r="E3975" s="196">
        <f t="shared" si="310"/>
        <v>45207.5</v>
      </c>
      <c r="F3975" s="272">
        <v>45219</v>
      </c>
      <c r="G3975" s="272">
        <v>45223</v>
      </c>
      <c r="H3975" s="12" t="s">
        <v>164</v>
      </c>
      <c r="I3975" s="234">
        <v>185.05</v>
      </c>
      <c r="J3975" s="272">
        <v>47734</v>
      </c>
      <c r="K3975" s="17">
        <f t="shared" si="307"/>
        <v>16</v>
      </c>
      <c r="L3975" s="283">
        <f t="shared" si="308"/>
        <v>4.4603166359232047E-6</v>
      </c>
      <c r="M3975" s="22">
        <f t="shared" si="309"/>
        <v>7.1365066174771275E-5</v>
      </c>
    </row>
    <row r="3976" spans="1:13">
      <c r="A3976" s="16">
        <f t="shared" si="306"/>
        <v>3969</v>
      </c>
      <c r="B3976" s="12" t="s">
        <v>404</v>
      </c>
      <c r="C3976" s="272">
        <v>45200</v>
      </c>
      <c r="D3976" s="272">
        <v>45213</v>
      </c>
      <c r="E3976" s="196">
        <f t="shared" si="310"/>
        <v>45206.5</v>
      </c>
      <c r="F3976" s="272">
        <v>45219</v>
      </c>
      <c r="G3976" s="272">
        <v>45247</v>
      </c>
      <c r="H3976" s="12" t="s">
        <v>157</v>
      </c>
      <c r="I3976" s="234">
        <v>80.05</v>
      </c>
      <c r="J3976" s="272">
        <v>47735</v>
      </c>
      <c r="K3976" s="17">
        <f t="shared" si="307"/>
        <v>41</v>
      </c>
      <c r="L3976" s="283">
        <f t="shared" si="308"/>
        <v>1.9294695850075788E-6</v>
      </c>
      <c r="M3976" s="22">
        <f t="shared" si="309"/>
        <v>7.9108252985310735E-5</v>
      </c>
    </row>
    <row r="3977" spans="1:13">
      <c r="A3977" s="16">
        <f t="shared" ref="A3977:A4040" si="311">A3976+1</f>
        <v>3970</v>
      </c>
      <c r="B3977" s="12" t="s">
        <v>404</v>
      </c>
      <c r="C3977" s="272">
        <v>45200</v>
      </c>
      <c r="D3977" s="272">
        <v>45213</v>
      </c>
      <c r="E3977" s="196">
        <f t="shared" si="310"/>
        <v>45206.5</v>
      </c>
      <c r="F3977" s="272">
        <v>45219</v>
      </c>
      <c r="G3977" s="272">
        <v>45247</v>
      </c>
      <c r="H3977" s="12" t="s">
        <v>157</v>
      </c>
      <c r="I3977" s="234">
        <v>24.44</v>
      </c>
      <c r="J3977" s="272">
        <v>47736</v>
      </c>
      <c r="K3977" s="17">
        <f t="shared" si="307"/>
        <v>41</v>
      </c>
      <c r="L3977" s="283">
        <f t="shared" si="308"/>
        <v>5.8908478023217031E-7</v>
      </c>
      <c r="M3977" s="22">
        <f t="shared" si="309"/>
        <v>2.4152475989518981E-5</v>
      </c>
    </row>
    <row r="3978" spans="1:13">
      <c r="A3978" s="16">
        <f t="shared" si="311"/>
        <v>3971</v>
      </c>
      <c r="B3978" s="12" t="s">
        <v>403</v>
      </c>
      <c r="C3978" s="272">
        <v>45201</v>
      </c>
      <c r="D3978" s="272">
        <v>45214</v>
      </c>
      <c r="E3978" s="196">
        <f t="shared" si="310"/>
        <v>45207.5</v>
      </c>
      <c r="F3978" s="272">
        <v>45219</v>
      </c>
      <c r="G3978" s="272">
        <v>45232</v>
      </c>
      <c r="H3978" s="12" t="s">
        <v>156</v>
      </c>
      <c r="I3978" s="234">
        <v>23.07</v>
      </c>
      <c r="J3978" s="272">
        <v>47737</v>
      </c>
      <c r="K3978" s="17">
        <f t="shared" ref="K3978:K4041" si="312">(G3978-D3978)+((D3978-C3978+1)/2)</f>
        <v>25</v>
      </c>
      <c r="L3978" s="283">
        <f t="shared" ref="L3978:L4041" si="313">I3978/$I$4859</f>
        <v>5.5606325204403307E-7</v>
      </c>
      <c r="M3978" s="22">
        <f t="shared" ref="M3978:M4041" si="314">L3978*K3978</f>
        <v>1.3901581301100826E-5</v>
      </c>
    </row>
    <row r="3979" spans="1:13">
      <c r="A3979" s="16">
        <f t="shared" si="311"/>
        <v>3972</v>
      </c>
      <c r="B3979" s="12" t="s">
        <v>403</v>
      </c>
      <c r="C3979" s="272">
        <v>45201</v>
      </c>
      <c r="D3979" s="272">
        <v>45214</v>
      </c>
      <c r="E3979" s="196">
        <f t="shared" si="310"/>
        <v>45207.5</v>
      </c>
      <c r="F3979" s="272">
        <v>45219</v>
      </c>
      <c r="G3979" s="272">
        <v>45321</v>
      </c>
      <c r="H3979" s="12" t="s">
        <v>152</v>
      </c>
      <c r="I3979" s="234">
        <v>34.58</v>
      </c>
      <c r="J3979" s="272">
        <v>47738</v>
      </c>
      <c r="K3979" s="17">
        <f t="shared" si="312"/>
        <v>114</v>
      </c>
      <c r="L3979" s="283">
        <f t="shared" si="313"/>
        <v>8.3349229543487926E-7</v>
      </c>
      <c r="M3979" s="22">
        <f t="shared" si="314"/>
        <v>9.5018121679576236E-5</v>
      </c>
    </row>
    <row r="3980" spans="1:13">
      <c r="A3980" s="16">
        <f t="shared" si="311"/>
        <v>3973</v>
      </c>
      <c r="B3980" s="12" t="s">
        <v>403</v>
      </c>
      <c r="C3980" s="272">
        <v>45201</v>
      </c>
      <c r="D3980" s="272">
        <v>45214</v>
      </c>
      <c r="E3980" s="196">
        <f t="shared" si="310"/>
        <v>45207.5</v>
      </c>
      <c r="F3980" s="272">
        <v>45219</v>
      </c>
      <c r="G3980" s="272">
        <v>45232</v>
      </c>
      <c r="H3980" s="12" t="s">
        <v>152</v>
      </c>
      <c r="I3980" s="234">
        <v>0.63</v>
      </c>
      <c r="J3980" s="272">
        <v>47739</v>
      </c>
      <c r="K3980" s="17">
        <f t="shared" si="312"/>
        <v>25</v>
      </c>
      <c r="L3980" s="283">
        <f t="shared" si="313"/>
        <v>1.5185082305493751E-8</v>
      </c>
      <c r="M3980" s="22">
        <f t="shared" si="314"/>
        <v>3.7962705763734378E-7</v>
      </c>
    </row>
    <row r="3981" spans="1:13">
      <c r="A3981" s="16">
        <f t="shared" si="311"/>
        <v>3974</v>
      </c>
      <c r="B3981" s="12" t="s">
        <v>403</v>
      </c>
      <c r="C3981" s="272">
        <v>45201</v>
      </c>
      <c r="D3981" s="272">
        <v>45214</v>
      </c>
      <c r="E3981" s="196">
        <f t="shared" si="310"/>
        <v>45207.5</v>
      </c>
      <c r="F3981" s="272">
        <v>45219</v>
      </c>
      <c r="G3981" s="272">
        <v>45232</v>
      </c>
      <c r="H3981" s="12" t="s">
        <v>152</v>
      </c>
      <c r="I3981" s="234">
        <v>51.2</v>
      </c>
      <c r="J3981" s="272">
        <v>47740</v>
      </c>
      <c r="K3981" s="17">
        <f t="shared" si="312"/>
        <v>25</v>
      </c>
      <c r="L3981" s="283">
        <f t="shared" si="313"/>
        <v>1.2340892286369525E-6</v>
      </c>
      <c r="M3981" s="22">
        <f t="shared" si="314"/>
        <v>3.0852230715923812E-5</v>
      </c>
    </row>
    <row r="3982" spans="1:13">
      <c r="A3982" s="16">
        <f t="shared" si="311"/>
        <v>3975</v>
      </c>
      <c r="B3982" s="12" t="s">
        <v>403</v>
      </c>
      <c r="C3982" s="272">
        <v>45201</v>
      </c>
      <c r="D3982" s="272">
        <v>45214</v>
      </c>
      <c r="E3982" s="196">
        <f t="shared" si="310"/>
        <v>45207.5</v>
      </c>
      <c r="F3982" s="272">
        <v>45219</v>
      </c>
      <c r="G3982" s="272">
        <v>45321</v>
      </c>
      <c r="H3982" s="12" t="s">
        <v>152</v>
      </c>
      <c r="I3982" s="234">
        <v>4.05</v>
      </c>
      <c r="J3982" s="272">
        <v>47741</v>
      </c>
      <c r="K3982" s="17">
        <f t="shared" si="312"/>
        <v>114</v>
      </c>
      <c r="L3982" s="283">
        <f t="shared" si="313"/>
        <v>9.7618386249602681E-8</v>
      </c>
      <c r="M3982" s="22">
        <f t="shared" si="314"/>
        <v>1.1128496032454705E-5</v>
      </c>
    </row>
    <row r="3983" spans="1:13">
      <c r="A3983" s="16">
        <f t="shared" si="311"/>
        <v>3976</v>
      </c>
      <c r="B3983" s="12" t="s">
        <v>403</v>
      </c>
      <c r="C3983" s="272">
        <v>45201</v>
      </c>
      <c r="D3983" s="272">
        <v>45214</v>
      </c>
      <c r="E3983" s="196">
        <f t="shared" si="310"/>
        <v>45207.5</v>
      </c>
      <c r="F3983" s="272">
        <v>45219</v>
      </c>
      <c r="G3983" s="272">
        <v>45244</v>
      </c>
      <c r="H3983" s="12" t="s">
        <v>153</v>
      </c>
      <c r="I3983" s="234">
        <v>24.39</v>
      </c>
      <c r="J3983" s="272">
        <v>47742</v>
      </c>
      <c r="K3983" s="17">
        <f t="shared" si="312"/>
        <v>37</v>
      </c>
      <c r="L3983" s="283">
        <f t="shared" si="313"/>
        <v>5.8787961496982951E-7</v>
      </c>
      <c r="M3983" s="22">
        <f t="shared" si="314"/>
        <v>2.175154575388369E-5</v>
      </c>
    </row>
    <row r="3984" spans="1:13">
      <c r="A3984" s="16">
        <f t="shared" si="311"/>
        <v>3977</v>
      </c>
      <c r="B3984" s="12" t="s">
        <v>403</v>
      </c>
      <c r="C3984" s="272">
        <v>45215</v>
      </c>
      <c r="D3984" s="272">
        <v>45228</v>
      </c>
      <c r="E3984" s="196">
        <f t="shared" si="310"/>
        <v>45221.5</v>
      </c>
      <c r="F3984" s="272">
        <v>45233</v>
      </c>
      <c r="G3984" s="272">
        <v>45321</v>
      </c>
      <c r="H3984" s="12" t="s">
        <v>152</v>
      </c>
      <c r="I3984" s="234">
        <v>17.5</v>
      </c>
      <c r="J3984" s="272">
        <v>47743</v>
      </c>
      <c r="K3984" s="17">
        <f t="shared" si="312"/>
        <v>100</v>
      </c>
      <c r="L3984" s="283">
        <f t="shared" si="313"/>
        <v>4.2180784181927091E-7</v>
      </c>
      <c r="M3984" s="22">
        <f t="shared" si="314"/>
        <v>4.2180784181927089E-5</v>
      </c>
    </row>
    <row r="3985" spans="1:13">
      <c r="A3985" s="16">
        <f t="shared" si="311"/>
        <v>3978</v>
      </c>
      <c r="B3985" s="12" t="s">
        <v>403</v>
      </c>
      <c r="C3985" s="272">
        <v>45215</v>
      </c>
      <c r="D3985" s="272">
        <v>45228</v>
      </c>
      <c r="E3985" s="196">
        <f t="shared" si="310"/>
        <v>45221.5</v>
      </c>
      <c r="F3985" s="272">
        <v>45233</v>
      </c>
      <c r="G3985" s="272">
        <v>45247</v>
      </c>
      <c r="H3985" s="12" t="s">
        <v>152</v>
      </c>
      <c r="I3985" s="234">
        <v>1.21</v>
      </c>
      <c r="J3985" s="272">
        <v>47744</v>
      </c>
      <c r="K3985" s="17">
        <f t="shared" si="312"/>
        <v>26</v>
      </c>
      <c r="L3985" s="283">
        <f t="shared" si="313"/>
        <v>2.9164999348646728E-8</v>
      </c>
      <c r="M3985" s="22">
        <f t="shared" si="314"/>
        <v>7.5828998306481495E-7</v>
      </c>
    </row>
    <row r="3986" spans="1:13">
      <c r="A3986" s="16">
        <f t="shared" si="311"/>
        <v>3979</v>
      </c>
      <c r="B3986" s="12" t="s">
        <v>403</v>
      </c>
      <c r="C3986" s="272">
        <v>45215</v>
      </c>
      <c r="D3986" s="272">
        <v>45228</v>
      </c>
      <c r="E3986" s="196">
        <f t="shared" si="310"/>
        <v>45221.5</v>
      </c>
      <c r="F3986" s="272">
        <v>45233</v>
      </c>
      <c r="G3986" s="272">
        <v>45279</v>
      </c>
      <c r="H3986" s="12" t="s">
        <v>157</v>
      </c>
      <c r="I3986" s="234">
        <v>30.97</v>
      </c>
      <c r="J3986" s="272">
        <v>47745</v>
      </c>
      <c r="K3986" s="17">
        <f t="shared" si="312"/>
        <v>58</v>
      </c>
      <c r="L3986" s="283">
        <f t="shared" si="313"/>
        <v>7.4647936349387534E-7</v>
      </c>
      <c r="M3986" s="22">
        <f t="shared" si="314"/>
        <v>4.3295803082644769E-5</v>
      </c>
    </row>
    <row r="3987" spans="1:13">
      <c r="A3987" s="16">
        <f t="shared" si="311"/>
        <v>3980</v>
      </c>
      <c r="B3987" s="12" t="s">
        <v>404</v>
      </c>
      <c r="C3987" s="272">
        <v>45214</v>
      </c>
      <c r="D3987" s="272">
        <v>45227</v>
      </c>
      <c r="E3987" s="196">
        <f t="shared" si="310"/>
        <v>45220.5</v>
      </c>
      <c r="F3987" s="272">
        <v>45233</v>
      </c>
      <c r="G3987" s="272">
        <v>45279</v>
      </c>
      <c r="H3987" s="12" t="s">
        <v>157</v>
      </c>
      <c r="I3987" s="234">
        <v>121.32</v>
      </c>
      <c r="J3987" s="272">
        <v>47746</v>
      </c>
      <c r="K3987" s="17">
        <f t="shared" si="312"/>
        <v>59</v>
      </c>
      <c r="L3987" s="283">
        <f t="shared" si="313"/>
        <v>2.9242129925436537E-6</v>
      </c>
      <c r="M3987" s="22">
        <f t="shared" si="314"/>
        <v>1.7252856656007557E-4</v>
      </c>
    </row>
    <row r="3988" spans="1:13">
      <c r="A3988" s="16">
        <f t="shared" si="311"/>
        <v>3981</v>
      </c>
      <c r="B3988" s="12" t="s">
        <v>403</v>
      </c>
      <c r="C3988" s="272">
        <v>45215</v>
      </c>
      <c r="D3988" s="272">
        <v>45228</v>
      </c>
      <c r="E3988" s="196">
        <f t="shared" si="310"/>
        <v>45221.5</v>
      </c>
      <c r="F3988" s="272">
        <v>45233</v>
      </c>
      <c r="G3988" s="272">
        <v>45247</v>
      </c>
      <c r="H3988" s="12" t="s">
        <v>152</v>
      </c>
      <c r="I3988" s="234">
        <v>7.2399999999999993</v>
      </c>
      <c r="J3988" s="272">
        <v>47747</v>
      </c>
      <c r="K3988" s="17">
        <f t="shared" si="312"/>
        <v>26</v>
      </c>
      <c r="L3988" s="283">
        <f t="shared" si="313"/>
        <v>1.7450792998694405E-7</v>
      </c>
      <c r="M3988" s="22">
        <f t="shared" si="314"/>
        <v>4.5372061796605451E-6</v>
      </c>
    </row>
    <row r="3989" spans="1:13">
      <c r="A3989" s="16">
        <f t="shared" si="311"/>
        <v>3982</v>
      </c>
      <c r="B3989" s="12" t="s">
        <v>403</v>
      </c>
      <c r="C3989" s="272">
        <v>45215</v>
      </c>
      <c r="D3989" s="272">
        <v>45228</v>
      </c>
      <c r="E3989" s="196">
        <f t="shared" si="310"/>
        <v>45221.5</v>
      </c>
      <c r="F3989" s="272">
        <v>45233</v>
      </c>
      <c r="G3989" s="272">
        <v>45321</v>
      </c>
      <c r="H3989" s="12" t="s">
        <v>152</v>
      </c>
      <c r="I3989" s="234">
        <v>80.430000000000007</v>
      </c>
      <c r="J3989" s="272">
        <v>47748</v>
      </c>
      <c r="K3989" s="17">
        <f t="shared" si="312"/>
        <v>100</v>
      </c>
      <c r="L3989" s="283">
        <f t="shared" si="313"/>
        <v>1.9386288410013691E-6</v>
      </c>
      <c r="M3989" s="22">
        <f t="shared" si="314"/>
        <v>1.938628841001369E-4</v>
      </c>
    </row>
    <row r="3990" spans="1:13">
      <c r="A3990" s="16">
        <f t="shared" si="311"/>
        <v>3983</v>
      </c>
      <c r="B3990" s="12" t="s">
        <v>403</v>
      </c>
      <c r="C3990" s="272">
        <v>45215</v>
      </c>
      <c r="D3990" s="272">
        <v>45228</v>
      </c>
      <c r="E3990" s="196">
        <f t="shared" si="310"/>
        <v>45221.5</v>
      </c>
      <c r="F3990" s="272">
        <v>45233</v>
      </c>
      <c r="G3990" s="272">
        <v>45321</v>
      </c>
      <c r="H3990" s="12" t="s">
        <v>152</v>
      </c>
      <c r="I3990" s="234">
        <v>1.75</v>
      </c>
      <c r="J3990" s="272">
        <v>47749</v>
      </c>
      <c r="K3990" s="17">
        <f t="shared" si="312"/>
        <v>100</v>
      </c>
      <c r="L3990" s="283">
        <f t="shared" si="313"/>
        <v>4.2180784181927089E-8</v>
      </c>
      <c r="M3990" s="22">
        <f t="shared" si="314"/>
        <v>4.2180784181927091E-6</v>
      </c>
    </row>
    <row r="3991" spans="1:13">
      <c r="A3991" s="16">
        <f t="shared" si="311"/>
        <v>3984</v>
      </c>
      <c r="B3991" s="12" t="s">
        <v>403</v>
      </c>
      <c r="C3991" s="272">
        <v>45215</v>
      </c>
      <c r="D3991" s="272">
        <v>45228</v>
      </c>
      <c r="E3991" s="196">
        <f t="shared" si="310"/>
        <v>45221.5</v>
      </c>
      <c r="F3991" s="272">
        <v>45233</v>
      </c>
      <c r="G3991" s="272">
        <v>45321</v>
      </c>
      <c r="H3991" s="12" t="s">
        <v>156</v>
      </c>
      <c r="I3991" s="234">
        <v>40.64</v>
      </c>
      <c r="J3991" s="272">
        <v>47750</v>
      </c>
      <c r="K3991" s="17">
        <f t="shared" si="312"/>
        <v>100</v>
      </c>
      <c r="L3991" s="283">
        <f t="shared" si="313"/>
        <v>9.7955832523058103E-7</v>
      </c>
      <c r="M3991" s="22">
        <f t="shared" si="314"/>
        <v>9.7955832523058108E-5</v>
      </c>
    </row>
    <row r="3992" spans="1:13">
      <c r="A3992" s="16">
        <f t="shared" si="311"/>
        <v>3985</v>
      </c>
      <c r="B3992" s="12" t="s">
        <v>403</v>
      </c>
      <c r="C3992" s="272">
        <v>45215</v>
      </c>
      <c r="D3992" s="272">
        <v>45228</v>
      </c>
      <c r="E3992" s="196">
        <f t="shared" si="310"/>
        <v>45221.5</v>
      </c>
      <c r="F3992" s="272">
        <v>45233</v>
      </c>
      <c r="G3992" s="272">
        <v>45279</v>
      </c>
      <c r="H3992" s="12" t="s">
        <v>157</v>
      </c>
      <c r="I3992" s="234">
        <v>27.62</v>
      </c>
      <c r="J3992" s="272">
        <v>47751</v>
      </c>
      <c r="K3992" s="17">
        <f t="shared" si="312"/>
        <v>58</v>
      </c>
      <c r="L3992" s="283">
        <f t="shared" si="313"/>
        <v>6.657332909170436E-7</v>
      </c>
      <c r="M3992" s="22">
        <f t="shared" si="314"/>
        <v>3.8612530873188531E-5</v>
      </c>
    </row>
    <row r="3993" spans="1:13">
      <c r="A3993" s="16">
        <f t="shared" si="311"/>
        <v>3986</v>
      </c>
      <c r="B3993" s="12" t="s">
        <v>404</v>
      </c>
      <c r="C3993" s="272">
        <v>45214</v>
      </c>
      <c r="D3993" s="272">
        <v>45227</v>
      </c>
      <c r="E3993" s="196">
        <f t="shared" si="310"/>
        <v>45220.5</v>
      </c>
      <c r="F3993" s="272">
        <v>45233</v>
      </c>
      <c r="G3993" s="272">
        <v>45279</v>
      </c>
      <c r="H3993" s="12" t="s">
        <v>157</v>
      </c>
      <c r="I3993" s="234">
        <v>212.46</v>
      </c>
      <c r="J3993" s="272">
        <v>47752</v>
      </c>
      <c r="K3993" s="17">
        <f t="shared" si="312"/>
        <v>59</v>
      </c>
      <c r="L3993" s="283">
        <f t="shared" si="313"/>
        <v>5.1209882327384173E-6</v>
      </c>
      <c r="M3993" s="22">
        <f t="shared" si="314"/>
        <v>3.0213830573156661E-4</v>
      </c>
    </row>
    <row r="3994" spans="1:13">
      <c r="A3994" s="16">
        <f t="shared" si="311"/>
        <v>3987</v>
      </c>
      <c r="B3994" s="12" t="s">
        <v>403</v>
      </c>
      <c r="C3994" s="272">
        <v>45215</v>
      </c>
      <c r="D3994" s="272">
        <v>45228</v>
      </c>
      <c r="E3994" s="196">
        <f t="shared" si="310"/>
        <v>45221.5</v>
      </c>
      <c r="F3994" s="272">
        <v>45233</v>
      </c>
      <c r="G3994" s="272">
        <v>45321</v>
      </c>
      <c r="H3994" s="12" t="s">
        <v>153</v>
      </c>
      <c r="I3994" s="234">
        <v>107.63</v>
      </c>
      <c r="J3994" s="272">
        <v>47753</v>
      </c>
      <c r="K3994" s="17">
        <f t="shared" si="312"/>
        <v>100</v>
      </c>
      <c r="L3994" s="283">
        <f t="shared" si="313"/>
        <v>2.5942387437147498E-6</v>
      </c>
      <c r="M3994" s="22">
        <f t="shared" si="314"/>
        <v>2.5942387437147496E-4</v>
      </c>
    </row>
    <row r="3995" spans="1:13">
      <c r="A3995" s="16">
        <f t="shared" si="311"/>
        <v>3988</v>
      </c>
      <c r="B3995" s="12" t="s">
        <v>403</v>
      </c>
      <c r="C3995" s="272">
        <v>45215</v>
      </c>
      <c r="D3995" s="272">
        <v>45228</v>
      </c>
      <c r="E3995" s="196">
        <f t="shared" si="310"/>
        <v>45221.5</v>
      </c>
      <c r="F3995" s="272">
        <v>45233</v>
      </c>
      <c r="G3995" s="272">
        <v>45321</v>
      </c>
      <c r="H3995" s="12" t="s">
        <v>154</v>
      </c>
      <c r="I3995" s="234">
        <v>625.72</v>
      </c>
      <c r="J3995" s="272">
        <v>47754</v>
      </c>
      <c r="K3995" s="17">
        <f t="shared" si="312"/>
        <v>100</v>
      </c>
      <c r="L3995" s="283">
        <f t="shared" si="313"/>
        <v>1.5081920159037382E-5</v>
      </c>
      <c r="M3995" s="22">
        <f t="shared" si="314"/>
        <v>1.5081920159037382E-3</v>
      </c>
    </row>
    <row r="3996" spans="1:13">
      <c r="A3996" s="16">
        <f t="shared" si="311"/>
        <v>3989</v>
      </c>
      <c r="B3996" s="12" t="s">
        <v>403</v>
      </c>
      <c r="C3996" s="272">
        <v>45215</v>
      </c>
      <c r="D3996" s="272">
        <v>45228</v>
      </c>
      <c r="E3996" s="196">
        <f t="shared" si="310"/>
        <v>45221.5</v>
      </c>
      <c r="F3996" s="272">
        <v>45233</v>
      </c>
      <c r="G3996" s="272">
        <v>45321</v>
      </c>
      <c r="H3996" s="12" t="s">
        <v>155</v>
      </c>
      <c r="I3996" s="234">
        <v>17.960000000000004</v>
      </c>
      <c r="J3996" s="272">
        <v>47755</v>
      </c>
      <c r="K3996" s="17">
        <f t="shared" si="312"/>
        <v>100</v>
      </c>
      <c r="L3996" s="283">
        <f t="shared" si="313"/>
        <v>4.3289536223280613E-7</v>
      </c>
      <c r="M3996" s="22">
        <f t="shared" si="314"/>
        <v>4.3289536223280614E-5</v>
      </c>
    </row>
    <row r="3997" spans="1:13">
      <c r="A3997" s="16">
        <f t="shared" si="311"/>
        <v>3990</v>
      </c>
      <c r="B3997" s="12" t="s">
        <v>403</v>
      </c>
      <c r="C3997" s="272">
        <v>45215</v>
      </c>
      <c r="D3997" s="272">
        <v>45228</v>
      </c>
      <c r="E3997" s="196">
        <f t="shared" si="310"/>
        <v>45221.5</v>
      </c>
      <c r="F3997" s="272">
        <v>45233</v>
      </c>
      <c r="G3997" s="272">
        <v>45321</v>
      </c>
      <c r="H3997" s="12" t="s">
        <v>154</v>
      </c>
      <c r="I3997" s="234">
        <v>135.45000000000002</v>
      </c>
      <c r="J3997" s="272">
        <v>47756</v>
      </c>
      <c r="K3997" s="17">
        <f t="shared" si="312"/>
        <v>100</v>
      </c>
      <c r="L3997" s="283">
        <f t="shared" si="313"/>
        <v>3.2647926956811571E-6</v>
      </c>
      <c r="M3997" s="22">
        <f t="shared" si="314"/>
        <v>3.2647926956811573E-4</v>
      </c>
    </row>
    <row r="3998" spans="1:13">
      <c r="A3998" s="16">
        <f t="shared" si="311"/>
        <v>3991</v>
      </c>
      <c r="B3998" s="12" t="s">
        <v>403</v>
      </c>
      <c r="C3998" s="272">
        <v>45215</v>
      </c>
      <c r="D3998" s="272">
        <v>45228</v>
      </c>
      <c r="E3998" s="196">
        <f t="shared" si="310"/>
        <v>45221.5</v>
      </c>
      <c r="F3998" s="272">
        <v>45233</v>
      </c>
      <c r="G3998" s="272">
        <v>45321</v>
      </c>
      <c r="H3998" s="12" t="s">
        <v>152</v>
      </c>
      <c r="I3998" s="234">
        <v>13.93</v>
      </c>
      <c r="J3998" s="272">
        <v>47757</v>
      </c>
      <c r="K3998" s="17">
        <f t="shared" si="312"/>
        <v>100</v>
      </c>
      <c r="L3998" s="283">
        <f t="shared" si="313"/>
        <v>3.357590420881396E-7</v>
      </c>
      <c r="M3998" s="22">
        <f t="shared" si="314"/>
        <v>3.357590420881396E-5</v>
      </c>
    </row>
    <row r="3999" spans="1:13">
      <c r="A3999" s="16">
        <f t="shared" si="311"/>
        <v>3992</v>
      </c>
      <c r="B3999" s="12" t="s">
        <v>403</v>
      </c>
      <c r="C3999" s="272">
        <v>45215</v>
      </c>
      <c r="D3999" s="272">
        <v>45228</v>
      </c>
      <c r="E3999" s="196">
        <f t="shared" si="310"/>
        <v>45221.5</v>
      </c>
      <c r="F3999" s="272">
        <v>45233</v>
      </c>
      <c r="G3999" s="272">
        <v>45274</v>
      </c>
      <c r="H3999" s="12" t="s">
        <v>153</v>
      </c>
      <c r="I3999" s="234">
        <v>34.65</v>
      </c>
      <c r="J3999" s="272">
        <v>47758</v>
      </c>
      <c r="K3999" s="17">
        <f t="shared" si="312"/>
        <v>53</v>
      </c>
      <c r="L3999" s="283">
        <f t="shared" si="313"/>
        <v>8.3517952680215631E-7</v>
      </c>
      <c r="M3999" s="22">
        <f t="shared" si="314"/>
        <v>4.4264514920514283E-5</v>
      </c>
    </row>
    <row r="4000" spans="1:13">
      <c r="A4000" s="16">
        <f t="shared" si="311"/>
        <v>3993</v>
      </c>
      <c r="B4000" s="12" t="s">
        <v>403</v>
      </c>
      <c r="C4000" s="272">
        <v>45215</v>
      </c>
      <c r="D4000" s="272">
        <v>45228</v>
      </c>
      <c r="E4000" s="196">
        <f t="shared" si="310"/>
        <v>45221.5</v>
      </c>
      <c r="F4000" s="272">
        <v>45233</v>
      </c>
      <c r="G4000" s="272">
        <v>45274</v>
      </c>
      <c r="H4000" s="12" t="s">
        <v>152</v>
      </c>
      <c r="I4000" s="234">
        <v>26.500000000000004</v>
      </c>
      <c r="J4000" s="272">
        <v>47759</v>
      </c>
      <c r="K4000" s="17">
        <f t="shared" si="312"/>
        <v>53</v>
      </c>
      <c r="L4000" s="283">
        <f t="shared" si="313"/>
        <v>6.3873758904061026E-7</v>
      </c>
      <c r="M4000" s="22">
        <f t="shared" si="314"/>
        <v>3.3853092219152341E-5</v>
      </c>
    </row>
    <row r="4001" spans="1:13">
      <c r="A4001" s="16">
        <f t="shared" si="311"/>
        <v>3994</v>
      </c>
      <c r="B4001" s="12" t="s">
        <v>403</v>
      </c>
      <c r="C4001" s="272">
        <v>45215</v>
      </c>
      <c r="D4001" s="272">
        <v>45228</v>
      </c>
      <c r="E4001" s="196">
        <f t="shared" si="310"/>
        <v>45221.5</v>
      </c>
      <c r="F4001" s="272">
        <v>45233</v>
      </c>
      <c r="G4001" s="272">
        <v>45274</v>
      </c>
      <c r="H4001" s="12" t="s">
        <v>156</v>
      </c>
      <c r="I4001" s="234">
        <v>119.39</v>
      </c>
      <c r="J4001" s="272">
        <v>47760</v>
      </c>
      <c r="K4001" s="17">
        <f t="shared" si="312"/>
        <v>53</v>
      </c>
      <c r="L4001" s="283">
        <f t="shared" si="313"/>
        <v>2.8776936134173001E-6</v>
      </c>
      <c r="M4001" s="22">
        <f t="shared" si="314"/>
        <v>1.525177615111169E-4</v>
      </c>
    </row>
    <row r="4002" spans="1:13">
      <c r="A4002" s="16">
        <f t="shared" si="311"/>
        <v>3995</v>
      </c>
      <c r="B4002" s="12" t="s">
        <v>403</v>
      </c>
      <c r="C4002" s="272">
        <v>45215</v>
      </c>
      <c r="D4002" s="272">
        <v>45228</v>
      </c>
      <c r="E4002" s="196">
        <f t="shared" si="310"/>
        <v>45221.5</v>
      </c>
      <c r="F4002" s="272">
        <v>45233</v>
      </c>
      <c r="G4002" s="272">
        <v>45247</v>
      </c>
      <c r="H4002" s="12" t="s">
        <v>156</v>
      </c>
      <c r="I4002" s="234">
        <v>1251.6600000000001</v>
      </c>
      <c r="J4002" s="272">
        <v>47761</v>
      </c>
      <c r="K4002" s="17">
        <f t="shared" si="312"/>
        <v>26</v>
      </c>
      <c r="L4002" s="283">
        <f t="shared" si="313"/>
        <v>3.0169143045229066E-5</v>
      </c>
      <c r="M4002" s="22">
        <f t="shared" si="314"/>
        <v>7.843977191759557E-4</v>
      </c>
    </row>
    <row r="4003" spans="1:13">
      <c r="A4003" s="16">
        <f t="shared" si="311"/>
        <v>3996</v>
      </c>
      <c r="B4003" s="12" t="s">
        <v>403</v>
      </c>
      <c r="C4003" s="272">
        <v>45215</v>
      </c>
      <c r="D4003" s="272">
        <v>45228</v>
      </c>
      <c r="E4003" s="196">
        <f t="shared" si="310"/>
        <v>45221.5</v>
      </c>
      <c r="F4003" s="272">
        <v>45233</v>
      </c>
      <c r="G4003" s="272">
        <v>45247</v>
      </c>
      <c r="H4003" s="12" t="s">
        <v>152</v>
      </c>
      <c r="I4003" s="234">
        <v>13566.669999999989</v>
      </c>
      <c r="J4003" s="272">
        <v>47762</v>
      </c>
      <c r="K4003" s="17">
        <f t="shared" si="312"/>
        <v>26</v>
      </c>
      <c r="L4003" s="283">
        <f t="shared" si="313"/>
        <v>3.2700158819281389E-4</v>
      </c>
      <c r="M4003" s="22">
        <f t="shared" si="314"/>
        <v>8.5020412930131607E-3</v>
      </c>
    </row>
    <row r="4004" spans="1:13">
      <c r="A4004" s="16">
        <f t="shared" si="311"/>
        <v>3997</v>
      </c>
      <c r="B4004" s="12" t="s">
        <v>404</v>
      </c>
      <c r="C4004" s="272">
        <v>45214</v>
      </c>
      <c r="D4004" s="272">
        <v>45227</v>
      </c>
      <c r="E4004" s="196">
        <f t="shared" si="310"/>
        <v>45220.5</v>
      </c>
      <c r="F4004" s="272">
        <v>45233</v>
      </c>
      <c r="G4004" s="272">
        <v>45279</v>
      </c>
      <c r="H4004" s="12" t="s">
        <v>157</v>
      </c>
      <c r="I4004" s="234">
        <v>119.65</v>
      </c>
      <c r="J4004" s="272">
        <v>47763</v>
      </c>
      <c r="K4004" s="17">
        <f t="shared" si="312"/>
        <v>59</v>
      </c>
      <c r="L4004" s="283">
        <f t="shared" si="313"/>
        <v>2.8839604727814722E-6</v>
      </c>
      <c r="M4004" s="22">
        <f t="shared" si="314"/>
        <v>1.7015366789410686E-4</v>
      </c>
    </row>
    <row r="4005" spans="1:13">
      <c r="A4005" s="16">
        <f t="shared" si="311"/>
        <v>3998</v>
      </c>
      <c r="B4005" s="12" t="s">
        <v>404</v>
      </c>
      <c r="C4005" s="272">
        <v>45214</v>
      </c>
      <c r="D4005" s="272">
        <v>45227</v>
      </c>
      <c r="E4005" s="196">
        <f t="shared" ref="E4005:E4068" si="315">AVERAGE(C4005:D4005)</f>
        <v>45220.5</v>
      </c>
      <c r="F4005" s="272">
        <v>45233</v>
      </c>
      <c r="G4005" s="272">
        <v>45279</v>
      </c>
      <c r="H4005" s="12" t="s">
        <v>157</v>
      </c>
      <c r="I4005" s="234">
        <v>386.32</v>
      </c>
      <c r="J4005" s="272">
        <v>47764</v>
      </c>
      <c r="K4005" s="17">
        <f t="shared" si="312"/>
        <v>59</v>
      </c>
      <c r="L4005" s="283">
        <f t="shared" si="313"/>
        <v>9.3115888829497561E-6</v>
      </c>
      <c r="M4005" s="22">
        <f t="shared" si="314"/>
        <v>5.493837440940356E-4</v>
      </c>
    </row>
    <row r="4006" spans="1:13">
      <c r="A4006" s="16">
        <f t="shared" si="311"/>
        <v>3999</v>
      </c>
      <c r="B4006" s="12" t="s">
        <v>403</v>
      </c>
      <c r="C4006" s="272">
        <v>45215</v>
      </c>
      <c r="D4006" s="272">
        <v>45228</v>
      </c>
      <c r="E4006" s="196">
        <f t="shared" si="315"/>
        <v>45221.5</v>
      </c>
      <c r="F4006" s="272">
        <v>45233</v>
      </c>
      <c r="G4006" s="272">
        <v>45274</v>
      </c>
      <c r="H4006" s="12" t="s">
        <v>153</v>
      </c>
      <c r="I4006" s="234">
        <v>167.5</v>
      </c>
      <c r="J4006" s="272">
        <v>47765</v>
      </c>
      <c r="K4006" s="17">
        <f t="shared" si="312"/>
        <v>53</v>
      </c>
      <c r="L4006" s="283">
        <f t="shared" si="313"/>
        <v>4.0373036288415928E-6</v>
      </c>
      <c r="M4006" s="22">
        <f t="shared" si="314"/>
        <v>2.1397709232860441E-4</v>
      </c>
    </row>
    <row r="4007" spans="1:13">
      <c r="A4007" s="16">
        <f t="shared" si="311"/>
        <v>4000</v>
      </c>
      <c r="B4007" s="12" t="s">
        <v>404</v>
      </c>
      <c r="C4007" s="272">
        <v>45214</v>
      </c>
      <c r="D4007" s="272">
        <v>45227</v>
      </c>
      <c r="E4007" s="196">
        <f t="shared" si="315"/>
        <v>45220.5</v>
      </c>
      <c r="F4007" s="272">
        <v>45233</v>
      </c>
      <c r="G4007" s="272">
        <v>45279</v>
      </c>
      <c r="H4007" s="12" t="s">
        <v>157</v>
      </c>
      <c r="I4007" s="234">
        <v>84.53</v>
      </c>
      <c r="J4007" s="272">
        <v>47766</v>
      </c>
      <c r="K4007" s="17">
        <f t="shared" si="312"/>
        <v>59</v>
      </c>
      <c r="L4007" s="283">
        <f t="shared" si="313"/>
        <v>2.0374523925133126E-6</v>
      </c>
      <c r="M4007" s="22">
        <f t="shared" si="314"/>
        <v>1.2020969115828544E-4</v>
      </c>
    </row>
    <row r="4008" spans="1:13">
      <c r="A4008" s="16">
        <f t="shared" si="311"/>
        <v>4001</v>
      </c>
      <c r="B4008" s="12" t="s">
        <v>403</v>
      </c>
      <c r="C4008" s="272">
        <v>45215</v>
      </c>
      <c r="D4008" s="272">
        <v>45228</v>
      </c>
      <c r="E4008" s="196">
        <f t="shared" si="315"/>
        <v>45221.5</v>
      </c>
      <c r="F4008" s="272">
        <v>45233</v>
      </c>
      <c r="G4008" s="272">
        <v>45274</v>
      </c>
      <c r="H4008" s="12" t="s">
        <v>153</v>
      </c>
      <c r="I4008" s="234">
        <v>92.399999999999991</v>
      </c>
      <c r="J4008" s="272">
        <v>47767</v>
      </c>
      <c r="K4008" s="17">
        <f t="shared" si="312"/>
        <v>53</v>
      </c>
      <c r="L4008" s="283">
        <f t="shared" si="313"/>
        <v>2.22714540480575E-6</v>
      </c>
      <c r="M4008" s="22">
        <f t="shared" si="314"/>
        <v>1.1803870645470475E-4</v>
      </c>
    </row>
    <row r="4009" spans="1:13">
      <c r="A4009" s="16">
        <f t="shared" si="311"/>
        <v>4002</v>
      </c>
      <c r="B4009" s="12" t="s">
        <v>403</v>
      </c>
      <c r="C4009" s="272">
        <v>45215</v>
      </c>
      <c r="D4009" s="272">
        <v>45228</v>
      </c>
      <c r="E4009" s="196">
        <f t="shared" si="315"/>
        <v>45221.5</v>
      </c>
      <c r="F4009" s="272">
        <v>45233</v>
      </c>
      <c r="G4009" s="272">
        <v>45321</v>
      </c>
      <c r="H4009" s="12" t="s">
        <v>152</v>
      </c>
      <c r="I4009" s="234">
        <v>28.94</v>
      </c>
      <c r="J4009" s="272">
        <v>47768</v>
      </c>
      <c r="K4009" s="17">
        <f t="shared" si="312"/>
        <v>100</v>
      </c>
      <c r="L4009" s="283">
        <f t="shared" si="313"/>
        <v>6.9754965384284004E-7</v>
      </c>
      <c r="M4009" s="22">
        <f t="shared" si="314"/>
        <v>6.9754965384283998E-5</v>
      </c>
    </row>
    <row r="4010" spans="1:13">
      <c r="A4010" s="16">
        <f t="shared" si="311"/>
        <v>4003</v>
      </c>
      <c r="B4010" s="12" t="s">
        <v>403</v>
      </c>
      <c r="C4010" s="272">
        <v>45215</v>
      </c>
      <c r="D4010" s="272">
        <v>45228</v>
      </c>
      <c r="E4010" s="196">
        <f t="shared" si="315"/>
        <v>45221.5</v>
      </c>
      <c r="F4010" s="272">
        <v>45233</v>
      </c>
      <c r="G4010" s="272">
        <v>45247</v>
      </c>
      <c r="H4010" s="12" t="s">
        <v>152</v>
      </c>
      <c r="I4010" s="234">
        <v>117.83</v>
      </c>
      <c r="J4010" s="272">
        <v>47769</v>
      </c>
      <c r="K4010" s="17">
        <f t="shared" si="312"/>
        <v>26</v>
      </c>
      <c r="L4010" s="283">
        <f t="shared" si="313"/>
        <v>2.8400924572322681E-6</v>
      </c>
      <c r="M4010" s="22">
        <f t="shared" si="314"/>
        <v>7.3842403888038969E-5</v>
      </c>
    </row>
    <row r="4011" spans="1:13">
      <c r="A4011" s="16">
        <f t="shared" si="311"/>
        <v>4004</v>
      </c>
      <c r="B4011" s="12" t="s">
        <v>403</v>
      </c>
      <c r="C4011" s="272">
        <v>45215</v>
      </c>
      <c r="D4011" s="272">
        <v>45228</v>
      </c>
      <c r="E4011" s="196">
        <f t="shared" si="315"/>
        <v>45221.5</v>
      </c>
      <c r="F4011" s="272">
        <v>45233</v>
      </c>
      <c r="G4011" s="272">
        <v>45274</v>
      </c>
      <c r="H4011" s="12" t="s">
        <v>152</v>
      </c>
      <c r="I4011" s="234">
        <v>363.90999999999997</v>
      </c>
      <c r="J4011" s="272">
        <v>47770</v>
      </c>
      <c r="K4011" s="17">
        <f t="shared" si="312"/>
        <v>53</v>
      </c>
      <c r="L4011" s="283">
        <f t="shared" si="313"/>
        <v>8.7714338123686209E-6</v>
      </c>
      <c r="M4011" s="22">
        <f t="shared" si="314"/>
        <v>4.648859920555369E-4</v>
      </c>
    </row>
    <row r="4012" spans="1:13">
      <c r="A4012" s="16">
        <f t="shared" si="311"/>
        <v>4005</v>
      </c>
      <c r="B4012" s="12" t="s">
        <v>403</v>
      </c>
      <c r="C4012" s="272">
        <v>45215</v>
      </c>
      <c r="D4012" s="272">
        <v>45228</v>
      </c>
      <c r="E4012" s="196">
        <f t="shared" si="315"/>
        <v>45221.5</v>
      </c>
      <c r="F4012" s="272">
        <v>45233</v>
      </c>
      <c r="G4012" s="272">
        <v>45321</v>
      </c>
      <c r="H4012" s="12" t="s">
        <v>152</v>
      </c>
      <c r="I4012" s="234">
        <v>0.41</v>
      </c>
      <c r="J4012" s="272">
        <v>47771</v>
      </c>
      <c r="K4012" s="17">
        <f t="shared" si="312"/>
        <v>100</v>
      </c>
      <c r="L4012" s="283">
        <f t="shared" si="313"/>
        <v>9.8823551511943465E-9</v>
      </c>
      <c r="M4012" s="22">
        <f t="shared" si="314"/>
        <v>9.8823551511943471E-7</v>
      </c>
    </row>
    <row r="4013" spans="1:13">
      <c r="A4013" s="16">
        <f t="shared" si="311"/>
        <v>4006</v>
      </c>
      <c r="B4013" s="12" t="s">
        <v>403</v>
      </c>
      <c r="C4013" s="272">
        <v>45215</v>
      </c>
      <c r="D4013" s="272">
        <v>45228</v>
      </c>
      <c r="E4013" s="196">
        <f t="shared" si="315"/>
        <v>45221.5</v>
      </c>
      <c r="F4013" s="272">
        <v>45233</v>
      </c>
      <c r="G4013" s="272">
        <v>45279</v>
      </c>
      <c r="H4013" s="12" t="s">
        <v>157</v>
      </c>
      <c r="I4013" s="234">
        <v>1262.4699999999998</v>
      </c>
      <c r="J4013" s="272">
        <v>47772</v>
      </c>
      <c r="K4013" s="17">
        <f t="shared" si="312"/>
        <v>58</v>
      </c>
      <c r="L4013" s="283">
        <f t="shared" si="313"/>
        <v>3.0429699774947135E-5</v>
      </c>
      <c r="M4013" s="22">
        <f t="shared" si="314"/>
        <v>1.7649225869469339E-3</v>
      </c>
    </row>
    <row r="4014" spans="1:13">
      <c r="A4014" s="16">
        <f t="shared" si="311"/>
        <v>4007</v>
      </c>
      <c r="B4014" s="12" t="s">
        <v>403</v>
      </c>
      <c r="C4014" s="272">
        <v>45215</v>
      </c>
      <c r="D4014" s="272">
        <v>45228</v>
      </c>
      <c r="E4014" s="196">
        <f t="shared" si="315"/>
        <v>45221.5</v>
      </c>
      <c r="F4014" s="272">
        <v>45233</v>
      </c>
      <c r="G4014" s="272">
        <v>45321</v>
      </c>
      <c r="H4014" s="12" t="s">
        <v>152</v>
      </c>
      <c r="I4014" s="234">
        <v>7.25</v>
      </c>
      <c r="J4014" s="272">
        <v>47773</v>
      </c>
      <c r="K4014" s="17">
        <f t="shared" si="312"/>
        <v>100</v>
      </c>
      <c r="L4014" s="283">
        <f t="shared" si="313"/>
        <v>1.7474896303941223E-7</v>
      </c>
      <c r="M4014" s="22">
        <f t="shared" si="314"/>
        <v>1.7474896303941222E-5</v>
      </c>
    </row>
    <row r="4015" spans="1:13">
      <c r="A4015" s="16">
        <f t="shared" si="311"/>
        <v>4008</v>
      </c>
      <c r="B4015" s="12" t="s">
        <v>403</v>
      </c>
      <c r="C4015" s="272">
        <v>45215</v>
      </c>
      <c r="D4015" s="272">
        <v>45228</v>
      </c>
      <c r="E4015" s="196">
        <f t="shared" si="315"/>
        <v>45221.5</v>
      </c>
      <c r="F4015" s="272">
        <v>45233</v>
      </c>
      <c r="G4015" s="272">
        <v>45279</v>
      </c>
      <c r="H4015" s="12" t="s">
        <v>166</v>
      </c>
      <c r="I4015" s="234">
        <v>209.76</v>
      </c>
      <c r="J4015" s="272">
        <v>47774</v>
      </c>
      <c r="K4015" s="17">
        <f t="shared" si="312"/>
        <v>58</v>
      </c>
      <c r="L4015" s="283">
        <f t="shared" si="313"/>
        <v>5.0559093085720145E-6</v>
      </c>
      <c r="M4015" s="22">
        <f t="shared" si="314"/>
        <v>2.9324273989717682E-4</v>
      </c>
    </row>
    <row r="4016" spans="1:13">
      <c r="A4016" s="16">
        <f t="shared" si="311"/>
        <v>4009</v>
      </c>
      <c r="B4016" s="12" t="s">
        <v>403</v>
      </c>
      <c r="C4016" s="272">
        <v>45215</v>
      </c>
      <c r="D4016" s="272">
        <v>45228</v>
      </c>
      <c r="E4016" s="196">
        <f t="shared" si="315"/>
        <v>45221.5</v>
      </c>
      <c r="F4016" s="272">
        <v>45233</v>
      </c>
      <c r="G4016" s="272">
        <v>45321</v>
      </c>
      <c r="H4016" s="12" t="s">
        <v>407</v>
      </c>
      <c r="I4016" s="234">
        <v>19.170000000000002</v>
      </c>
      <c r="J4016" s="272">
        <v>47775</v>
      </c>
      <c r="K4016" s="17">
        <f t="shared" si="312"/>
        <v>100</v>
      </c>
      <c r="L4016" s="283">
        <f t="shared" si="313"/>
        <v>4.6206036158145279E-7</v>
      </c>
      <c r="M4016" s="22">
        <f t="shared" si="314"/>
        <v>4.6206036158145276E-5</v>
      </c>
    </row>
    <row r="4017" spans="1:13">
      <c r="A4017" s="16">
        <f t="shared" si="311"/>
        <v>4010</v>
      </c>
      <c r="B4017" s="12" t="s">
        <v>403</v>
      </c>
      <c r="C4017" s="272">
        <v>45215</v>
      </c>
      <c r="D4017" s="272">
        <v>45228</v>
      </c>
      <c r="E4017" s="196">
        <f t="shared" si="315"/>
        <v>45221.5</v>
      </c>
      <c r="F4017" s="272">
        <v>45233</v>
      </c>
      <c r="G4017" s="272">
        <v>45247</v>
      </c>
      <c r="H4017" s="12" t="s">
        <v>152</v>
      </c>
      <c r="I4017" s="234">
        <v>8.9500000000000011</v>
      </c>
      <c r="J4017" s="272">
        <v>47776</v>
      </c>
      <c r="K4017" s="17">
        <f t="shared" si="312"/>
        <v>26</v>
      </c>
      <c r="L4017" s="283">
        <f t="shared" si="313"/>
        <v>2.1572458195899858E-7</v>
      </c>
      <c r="M4017" s="22">
        <f t="shared" si="314"/>
        <v>5.6088391309339629E-6</v>
      </c>
    </row>
    <row r="4018" spans="1:13">
      <c r="A4018" s="16">
        <f t="shared" si="311"/>
        <v>4011</v>
      </c>
      <c r="B4018" s="12" t="s">
        <v>403</v>
      </c>
      <c r="C4018" s="272">
        <v>45215</v>
      </c>
      <c r="D4018" s="272">
        <v>45228</v>
      </c>
      <c r="E4018" s="196">
        <f t="shared" si="315"/>
        <v>45221.5</v>
      </c>
      <c r="F4018" s="272">
        <v>45233</v>
      </c>
      <c r="G4018" s="272">
        <v>45321</v>
      </c>
      <c r="H4018" s="12" t="s">
        <v>152</v>
      </c>
      <c r="I4018" s="234">
        <v>63.73</v>
      </c>
      <c r="J4018" s="272">
        <v>47777</v>
      </c>
      <c r="K4018" s="17">
        <f t="shared" si="312"/>
        <v>100</v>
      </c>
      <c r="L4018" s="283">
        <f t="shared" si="313"/>
        <v>1.5361036433795504E-6</v>
      </c>
      <c r="M4018" s="22">
        <f t="shared" si="314"/>
        <v>1.5361036433795503E-4</v>
      </c>
    </row>
    <row r="4019" spans="1:13">
      <c r="A4019" s="16">
        <f t="shared" si="311"/>
        <v>4012</v>
      </c>
      <c r="B4019" s="12" t="s">
        <v>403</v>
      </c>
      <c r="C4019" s="272">
        <v>45215</v>
      </c>
      <c r="D4019" s="272">
        <v>45228</v>
      </c>
      <c r="E4019" s="196">
        <f t="shared" si="315"/>
        <v>45221.5</v>
      </c>
      <c r="F4019" s="272">
        <v>45233</v>
      </c>
      <c r="G4019" s="272">
        <v>45321</v>
      </c>
      <c r="H4019" s="12" t="s">
        <v>152</v>
      </c>
      <c r="I4019" s="234">
        <v>2.2199999999999998</v>
      </c>
      <c r="J4019" s="272">
        <v>47778</v>
      </c>
      <c r="K4019" s="17">
        <f t="shared" si="312"/>
        <v>100</v>
      </c>
      <c r="L4019" s="283">
        <f t="shared" si="313"/>
        <v>5.350933764793036E-8</v>
      </c>
      <c r="M4019" s="22">
        <f t="shared" si="314"/>
        <v>5.3509337647930363E-6</v>
      </c>
    </row>
    <row r="4020" spans="1:13">
      <c r="A4020" s="16">
        <f t="shared" si="311"/>
        <v>4013</v>
      </c>
      <c r="B4020" s="12" t="s">
        <v>403</v>
      </c>
      <c r="C4020" s="272">
        <v>45215</v>
      </c>
      <c r="D4020" s="272">
        <v>45228</v>
      </c>
      <c r="E4020" s="196">
        <f t="shared" si="315"/>
        <v>45221.5</v>
      </c>
      <c r="F4020" s="272">
        <v>45233</v>
      </c>
      <c r="G4020" s="272">
        <v>45247</v>
      </c>
      <c r="H4020" s="12" t="s">
        <v>156</v>
      </c>
      <c r="I4020" s="234">
        <v>14.28</v>
      </c>
      <c r="J4020" s="272">
        <v>47779</v>
      </c>
      <c r="K4020" s="17">
        <f t="shared" si="312"/>
        <v>26</v>
      </c>
      <c r="L4020" s="283">
        <f t="shared" si="313"/>
        <v>3.4419519892452505E-7</v>
      </c>
      <c r="M4020" s="22">
        <f t="shared" si="314"/>
        <v>8.949075172037652E-6</v>
      </c>
    </row>
    <row r="4021" spans="1:13">
      <c r="A4021" s="16">
        <f t="shared" si="311"/>
        <v>4014</v>
      </c>
      <c r="B4021" s="12" t="s">
        <v>403</v>
      </c>
      <c r="C4021" s="272">
        <v>45215</v>
      </c>
      <c r="D4021" s="272">
        <v>45228</v>
      </c>
      <c r="E4021" s="196">
        <f t="shared" si="315"/>
        <v>45221.5</v>
      </c>
      <c r="F4021" s="272">
        <v>45233</v>
      </c>
      <c r="G4021" s="272">
        <v>45247</v>
      </c>
      <c r="H4021" s="12" t="s">
        <v>152</v>
      </c>
      <c r="I4021" s="234">
        <v>234.66000000000003</v>
      </c>
      <c r="J4021" s="272">
        <v>47780</v>
      </c>
      <c r="K4021" s="17">
        <f t="shared" si="312"/>
        <v>26</v>
      </c>
      <c r="L4021" s="283">
        <f t="shared" si="313"/>
        <v>5.656081609217721E-6</v>
      </c>
      <c r="M4021" s="22">
        <f t="shared" si="314"/>
        <v>1.4705812183966074E-4</v>
      </c>
    </row>
    <row r="4022" spans="1:13">
      <c r="A4022" s="16">
        <f t="shared" si="311"/>
        <v>4015</v>
      </c>
      <c r="B4022" s="12" t="s">
        <v>403</v>
      </c>
      <c r="C4022" s="272">
        <v>45215</v>
      </c>
      <c r="D4022" s="272">
        <v>45228</v>
      </c>
      <c r="E4022" s="196">
        <f t="shared" si="315"/>
        <v>45221.5</v>
      </c>
      <c r="F4022" s="272">
        <v>45233</v>
      </c>
      <c r="G4022" s="272">
        <v>45279</v>
      </c>
      <c r="H4022" s="12" t="s">
        <v>157</v>
      </c>
      <c r="I4022" s="234">
        <v>50.85</v>
      </c>
      <c r="J4022" s="272">
        <v>47781</v>
      </c>
      <c r="K4022" s="17">
        <f t="shared" si="312"/>
        <v>58</v>
      </c>
      <c r="L4022" s="283">
        <f t="shared" si="313"/>
        <v>1.2256530718005671E-6</v>
      </c>
      <c r="M4022" s="22">
        <f t="shared" si="314"/>
        <v>7.1087878164432901E-5</v>
      </c>
    </row>
    <row r="4023" spans="1:13">
      <c r="A4023" s="16">
        <f t="shared" si="311"/>
        <v>4016</v>
      </c>
      <c r="B4023" s="12" t="s">
        <v>404</v>
      </c>
      <c r="C4023" s="272">
        <v>45214</v>
      </c>
      <c r="D4023" s="272">
        <v>45227</v>
      </c>
      <c r="E4023" s="196">
        <f t="shared" si="315"/>
        <v>45220.5</v>
      </c>
      <c r="F4023" s="272">
        <v>45233</v>
      </c>
      <c r="G4023" s="272">
        <v>45279</v>
      </c>
      <c r="H4023" s="12" t="s">
        <v>157</v>
      </c>
      <c r="I4023" s="234">
        <v>72.87</v>
      </c>
      <c r="J4023" s="272">
        <v>47782</v>
      </c>
      <c r="K4023" s="17">
        <f t="shared" si="312"/>
        <v>59</v>
      </c>
      <c r="L4023" s="283">
        <f t="shared" si="313"/>
        <v>1.7564078533354441E-6</v>
      </c>
      <c r="M4023" s="22">
        <f t="shared" si="314"/>
        <v>1.0362806334679121E-4</v>
      </c>
    </row>
    <row r="4024" spans="1:13">
      <c r="A4024" s="16">
        <f t="shared" si="311"/>
        <v>4017</v>
      </c>
      <c r="B4024" s="12" t="s">
        <v>403</v>
      </c>
      <c r="C4024" s="272">
        <v>45215</v>
      </c>
      <c r="D4024" s="272">
        <v>45228</v>
      </c>
      <c r="E4024" s="196">
        <f t="shared" si="315"/>
        <v>45221.5</v>
      </c>
      <c r="F4024" s="272">
        <v>45233</v>
      </c>
      <c r="G4024" s="272">
        <v>45321</v>
      </c>
      <c r="H4024" s="12" t="s">
        <v>158</v>
      </c>
      <c r="I4024" s="234">
        <v>381.71000000000015</v>
      </c>
      <c r="J4024" s="272">
        <v>47783</v>
      </c>
      <c r="K4024" s="17">
        <f t="shared" si="312"/>
        <v>100</v>
      </c>
      <c r="L4024" s="283">
        <f t="shared" si="313"/>
        <v>9.20047264576194E-6</v>
      </c>
      <c r="M4024" s="22">
        <f t="shared" si="314"/>
        <v>9.2004726457619397E-4</v>
      </c>
    </row>
    <row r="4025" spans="1:13">
      <c r="A4025" s="16">
        <f t="shared" si="311"/>
        <v>4018</v>
      </c>
      <c r="B4025" s="12" t="s">
        <v>403</v>
      </c>
      <c r="C4025" s="272">
        <v>45215</v>
      </c>
      <c r="D4025" s="272">
        <v>45228</v>
      </c>
      <c r="E4025" s="196">
        <f t="shared" si="315"/>
        <v>45221.5</v>
      </c>
      <c r="F4025" s="272">
        <v>45233</v>
      </c>
      <c r="G4025" s="272">
        <v>45233</v>
      </c>
      <c r="H4025" s="12" t="s">
        <v>159</v>
      </c>
      <c r="I4025" s="234">
        <v>68480.06999999992</v>
      </c>
      <c r="J4025" s="272">
        <v>47784</v>
      </c>
      <c r="K4025" s="17">
        <f t="shared" si="312"/>
        <v>12</v>
      </c>
      <c r="L4025" s="283">
        <f t="shared" si="313"/>
        <v>1.6505960305332893E-3</v>
      </c>
      <c r="M4025" s="22">
        <f t="shared" si="314"/>
        <v>1.9807152366399471E-2</v>
      </c>
    </row>
    <row r="4026" spans="1:13">
      <c r="A4026" s="16">
        <f t="shared" si="311"/>
        <v>4019</v>
      </c>
      <c r="B4026" s="12" t="s">
        <v>403</v>
      </c>
      <c r="C4026" s="272">
        <v>45215</v>
      </c>
      <c r="D4026" s="272">
        <v>45228</v>
      </c>
      <c r="E4026" s="196">
        <f t="shared" si="315"/>
        <v>45221.5</v>
      </c>
      <c r="F4026" s="272">
        <v>45233</v>
      </c>
      <c r="G4026" s="272">
        <v>45233</v>
      </c>
      <c r="H4026" s="12" t="s">
        <v>160</v>
      </c>
      <c r="I4026" s="234">
        <v>68480.169999999911</v>
      </c>
      <c r="J4026" s="272">
        <v>47785</v>
      </c>
      <c r="K4026" s="17">
        <f t="shared" si="312"/>
        <v>12</v>
      </c>
      <c r="L4026" s="283">
        <f t="shared" si="313"/>
        <v>1.6505984408638139E-3</v>
      </c>
      <c r="M4026" s="22">
        <f t="shared" si="314"/>
        <v>1.9807181290365766E-2</v>
      </c>
    </row>
    <row r="4027" spans="1:13">
      <c r="A4027" s="16">
        <f t="shared" si="311"/>
        <v>4020</v>
      </c>
      <c r="B4027" s="12" t="s">
        <v>403</v>
      </c>
      <c r="C4027" s="272">
        <v>45215</v>
      </c>
      <c r="D4027" s="272">
        <v>45228</v>
      </c>
      <c r="E4027" s="196">
        <f t="shared" si="315"/>
        <v>45221.5</v>
      </c>
      <c r="F4027" s="272">
        <v>45233</v>
      </c>
      <c r="G4027" s="272">
        <v>45233</v>
      </c>
      <c r="H4027" s="12" t="s">
        <v>161</v>
      </c>
      <c r="I4027" s="234">
        <v>292738.83000000025</v>
      </c>
      <c r="J4027" s="272">
        <v>47786</v>
      </c>
      <c r="K4027" s="17">
        <f t="shared" si="312"/>
        <v>12</v>
      </c>
      <c r="L4027" s="283">
        <f t="shared" si="313"/>
        <v>7.0559733770856311E-3</v>
      </c>
      <c r="M4027" s="22">
        <f t="shared" si="314"/>
        <v>8.4671680525027576E-2</v>
      </c>
    </row>
    <row r="4028" spans="1:13">
      <c r="A4028" s="16">
        <f t="shared" si="311"/>
        <v>4021</v>
      </c>
      <c r="B4028" s="12" t="s">
        <v>403</v>
      </c>
      <c r="C4028" s="272">
        <v>45215</v>
      </c>
      <c r="D4028" s="272">
        <v>45228</v>
      </c>
      <c r="E4028" s="196">
        <f t="shared" si="315"/>
        <v>45221.5</v>
      </c>
      <c r="F4028" s="272">
        <v>45233</v>
      </c>
      <c r="G4028" s="272">
        <v>45233</v>
      </c>
      <c r="H4028" s="12" t="s">
        <v>162</v>
      </c>
      <c r="I4028" s="234">
        <v>292739.28000000026</v>
      </c>
      <c r="J4028" s="272">
        <v>47787</v>
      </c>
      <c r="K4028" s="17">
        <f t="shared" si="312"/>
        <v>12</v>
      </c>
      <c r="L4028" s="283">
        <f t="shared" si="313"/>
        <v>7.0559842235729921E-3</v>
      </c>
      <c r="M4028" s="22">
        <f t="shared" si="314"/>
        <v>8.4671810682875909E-2</v>
      </c>
    </row>
    <row r="4029" spans="1:13">
      <c r="A4029" s="16">
        <f t="shared" si="311"/>
        <v>4022</v>
      </c>
      <c r="B4029" s="12" t="s">
        <v>403</v>
      </c>
      <c r="C4029" s="272">
        <v>45215</v>
      </c>
      <c r="D4029" s="272">
        <v>45228</v>
      </c>
      <c r="E4029" s="196">
        <f t="shared" si="315"/>
        <v>45221.5</v>
      </c>
      <c r="F4029" s="272">
        <v>45233</v>
      </c>
      <c r="G4029" s="272">
        <v>45233</v>
      </c>
      <c r="H4029" s="12" t="s">
        <v>163</v>
      </c>
      <c r="I4029" s="234">
        <v>450751.77000000025</v>
      </c>
      <c r="J4029" s="272">
        <v>47788</v>
      </c>
      <c r="K4029" s="17">
        <f t="shared" si="312"/>
        <v>12</v>
      </c>
      <c r="L4029" s="283">
        <f t="shared" si="313"/>
        <v>1.0864607502852371E-2</v>
      </c>
      <c r="M4029" s="22">
        <f t="shared" si="314"/>
        <v>0.13037529003422846</v>
      </c>
    </row>
    <row r="4030" spans="1:13">
      <c r="A4030" s="16">
        <f t="shared" si="311"/>
        <v>4023</v>
      </c>
      <c r="B4030" s="12" t="s">
        <v>404</v>
      </c>
      <c r="C4030" s="272">
        <v>45214</v>
      </c>
      <c r="D4030" s="272">
        <v>45227</v>
      </c>
      <c r="E4030" s="196">
        <f t="shared" si="315"/>
        <v>45220.5</v>
      </c>
      <c r="F4030" s="272">
        <v>45233</v>
      </c>
      <c r="G4030" s="272">
        <v>45321</v>
      </c>
      <c r="H4030" s="12" t="s">
        <v>158</v>
      </c>
      <c r="I4030" s="234">
        <v>33.56</v>
      </c>
      <c r="J4030" s="272">
        <v>47789</v>
      </c>
      <c r="K4030" s="17">
        <f t="shared" si="312"/>
        <v>101</v>
      </c>
      <c r="L4030" s="283">
        <f t="shared" si="313"/>
        <v>8.0890692408312752E-7</v>
      </c>
      <c r="M4030" s="22">
        <f t="shared" si="314"/>
        <v>8.1699599332395878E-5</v>
      </c>
    </row>
    <row r="4031" spans="1:13">
      <c r="A4031" s="16">
        <f t="shared" si="311"/>
        <v>4024</v>
      </c>
      <c r="B4031" s="12" t="s">
        <v>404</v>
      </c>
      <c r="C4031" s="272">
        <v>45214</v>
      </c>
      <c r="D4031" s="272">
        <v>45227</v>
      </c>
      <c r="E4031" s="196">
        <f t="shared" si="315"/>
        <v>45220.5</v>
      </c>
      <c r="F4031" s="272">
        <v>45233</v>
      </c>
      <c r="G4031" s="272">
        <v>45233</v>
      </c>
      <c r="H4031" s="12" t="s">
        <v>159</v>
      </c>
      <c r="I4031" s="234">
        <v>5727.3399999999983</v>
      </c>
      <c r="J4031" s="272">
        <v>47790</v>
      </c>
      <c r="K4031" s="17">
        <f t="shared" si="312"/>
        <v>13</v>
      </c>
      <c r="L4031" s="283">
        <f t="shared" si="313"/>
        <v>1.3804782427229612E-4</v>
      </c>
      <c r="M4031" s="22">
        <f t="shared" si="314"/>
        <v>1.7946217155398495E-3</v>
      </c>
    </row>
    <row r="4032" spans="1:13">
      <c r="A4032" s="16">
        <f t="shared" si="311"/>
        <v>4025</v>
      </c>
      <c r="B4032" s="12" t="s">
        <v>404</v>
      </c>
      <c r="C4032" s="272">
        <v>45214</v>
      </c>
      <c r="D4032" s="272">
        <v>45227</v>
      </c>
      <c r="E4032" s="196">
        <f t="shared" si="315"/>
        <v>45220.5</v>
      </c>
      <c r="F4032" s="272">
        <v>45233</v>
      </c>
      <c r="G4032" s="272">
        <v>45233</v>
      </c>
      <c r="H4032" s="12" t="s">
        <v>160</v>
      </c>
      <c r="I4032" s="234">
        <v>5727.3399999999983</v>
      </c>
      <c r="J4032" s="272">
        <v>47791</v>
      </c>
      <c r="K4032" s="17">
        <f t="shared" si="312"/>
        <v>13</v>
      </c>
      <c r="L4032" s="283">
        <f t="shared" si="313"/>
        <v>1.3804782427229612E-4</v>
      </c>
      <c r="M4032" s="22">
        <f t="shared" si="314"/>
        <v>1.7946217155398495E-3</v>
      </c>
    </row>
    <row r="4033" spans="1:13">
      <c r="A4033" s="16">
        <f t="shared" si="311"/>
        <v>4026</v>
      </c>
      <c r="B4033" s="12" t="s">
        <v>404</v>
      </c>
      <c r="C4033" s="272">
        <v>45214</v>
      </c>
      <c r="D4033" s="272">
        <v>45227</v>
      </c>
      <c r="E4033" s="196">
        <f t="shared" si="315"/>
        <v>45220.5</v>
      </c>
      <c r="F4033" s="272">
        <v>45233</v>
      </c>
      <c r="G4033" s="272">
        <v>45233</v>
      </c>
      <c r="H4033" s="12" t="s">
        <v>161</v>
      </c>
      <c r="I4033" s="234">
        <v>24488.570000000014</v>
      </c>
      <c r="J4033" s="272">
        <v>47792</v>
      </c>
      <c r="K4033" s="17">
        <f t="shared" si="312"/>
        <v>13</v>
      </c>
      <c r="L4033" s="283">
        <f t="shared" si="313"/>
        <v>5.9025547776800846E-4</v>
      </c>
      <c r="M4033" s="22">
        <f t="shared" si="314"/>
        <v>7.6733212109841098E-3</v>
      </c>
    </row>
    <row r="4034" spans="1:13">
      <c r="A4034" s="16">
        <f t="shared" si="311"/>
        <v>4027</v>
      </c>
      <c r="B4034" s="12" t="s">
        <v>404</v>
      </c>
      <c r="C4034" s="272">
        <v>45214</v>
      </c>
      <c r="D4034" s="272">
        <v>45227</v>
      </c>
      <c r="E4034" s="196">
        <f t="shared" si="315"/>
        <v>45220.5</v>
      </c>
      <c r="F4034" s="272">
        <v>45233</v>
      </c>
      <c r="G4034" s="272">
        <v>45233</v>
      </c>
      <c r="H4034" s="12" t="s">
        <v>162</v>
      </c>
      <c r="I4034" s="234">
        <v>24488.570000000014</v>
      </c>
      <c r="J4034" s="272">
        <v>47793</v>
      </c>
      <c r="K4034" s="17">
        <f t="shared" si="312"/>
        <v>13</v>
      </c>
      <c r="L4034" s="283">
        <f t="shared" si="313"/>
        <v>5.9025547776800846E-4</v>
      </c>
      <c r="M4034" s="22">
        <f t="shared" si="314"/>
        <v>7.6733212109841098E-3</v>
      </c>
    </row>
    <row r="4035" spans="1:13">
      <c r="A4035" s="16">
        <f t="shared" si="311"/>
        <v>4028</v>
      </c>
      <c r="B4035" s="12" t="s">
        <v>404</v>
      </c>
      <c r="C4035" s="272">
        <v>45214</v>
      </c>
      <c r="D4035" s="272">
        <v>45227</v>
      </c>
      <c r="E4035" s="196">
        <f t="shared" si="315"/>
        <v>45220.5</v>
      </c>
      <c r="F4035" s="272">
        <v>45233</v>
      </c>
      <c r="G4035" s="272">
        <v>45233</v>
      </c>
      <c r="H4035" s="12" t="s">
        <v>163</v>
      </c>
      <c r="I4035" s="234">
        <v>37600.610000000008</v>
      </c>
      <c r="J4035" s="272">
        <v>47794</v>
      </c>
      <c r="K4035" s="17">
        <f t="shared" si="312"/>
        <v>13</v>
      </c>
      <c r="L4035" s="283">
        <f t="shared" si="313"/>
        <v>9.0629898029646275E-4</v>
      </c>
      <c r="M4035" s="22">
        <f t="shared" si="314"/>
        <v>1.1781886743854015E-2</v>
      </c>
    </row>
    <row r="4036" spans="1:13">
      <c r="A4036" s="16">
        <f t="shared" si="311"/>
        <v>4029</v>
      </c>
      <c r="B4036" s="12" t="s">
        <v>403</v>
      </c>
      <c r="C4036" s="272">
        <v>45215</v>
      </c>
      <c r="D4036" s="272">
        <v>45228</v>
      </c>
      <c r="E4036" s="196">
        <f t="shared" si="315"/>
        <v>45221.5</v>
      </c>
      <c r="F4036" s="272">
        <v>45233</v>
      </c>
      <c r="G4036" s="272">
        <v>45321</v>
      </c>
      <c r="H4036" s="12" t="s">
        <v>152</v>
      </c>
      <c r="I4036" s="234">
        <v>7.2</v>
      </c>
      <c r="J4036" s="272">
        <v>47795</v>
      </c>
      <c r="K4036" s="17">
        <f t="shared" si="312"/>
        <v>100</v>
      </c>
      <c r="L4036" s="283">
        <f t="shared" si="313"/>
        <v>1.7354379777707145E-7</v>
      </c>
      <c r="M4036" s="22">
        <f t="shared" si="314"/>
        <v>1.7354379777707146E-5</v>
      </c>
    </row>
    <row r="4037" spans="1:13">
      <c r="A4037" s="16">
        <f t="shared" si="311"/>
        <v>4030</v>
      </c>
      <c r="B4037" s="12" t="s">
        <v>403</v>
      </c>
      <c r="C4037" s="272">
        <v>45215</v>
      </c>
      <c r="D4037" s="272">
        <v>45228</v>
      </c>
      <c r="E4037" s="196">
        <f t="shared" si="315"/>
        <v>45221.5</v>
      </c>
      <c r="F4037" s="272">
        <v>45233</v>
      </c>
      <c r="G4037" s="272">
        <v>45321</v>
      </c>
      <c r="H4037" s="12" t="s">
        <v>165</v>
      </c>
      <c r="I4037" s="234">
        <v>13.280000000000001</v>
      </c>
      <c r="J4037" s="272">
        <v>47796</v>
      </c>
      <c r="K4037" s="17">
        <f t="shared" si="312"/>
        <v>100</v>
      </c>
      <c r="L4037" s="283">
        <f t="shared" si="313"/>
        <v>3.2009189367770957E-7</v>
      </c>
      <c r="M4037" s="22">
        <f t="shared" si="314"/>
        <v>3.2009189367770953E-5</v>
      </c>
    </row>
    <row r="4038" spans="1:13">
      <c r="A4038" s="16">
        <f t="shared" si="311"/>
        <v>4031</v>
      </c>
      <c r="B4038" s="12" t="s">
        <v>404</v>
      </c>
      <c r="C4038" s="272">
        <v>45214</v>
      </c>
      <c r="D4038" s="272">
        <v>45227</v>
      </c>
      <c r="E4038" s="196">
        <f t="shared" si="315"/>
        <v>45220.5</v>
      </c>
      <c r="F4038" s="272">
        <v>45233</v>
      </c>
      <c r="G4038" s="272">
        <v>45279</v>
      </c>
      <c r="H4038" s="12" t="s">
        <v>157</v>
      </c>
      <c r="I4038" s="234">
        <v>90.39</v>
      </c>
      <c r="J4038" s="272">
        <v>47797</v>
      </c>
      <c r="K4038" s="17">
        <f t="shared" si="312"/>
        <v>59</v>
      </c>
      <c r="L4038" s="283">
        <f t="shared" si="313"/>
        <v>2.178697761259651E-6</v>
      </c>
      <c r="M4038" s="22">
        <f t="shared" si="314"/>
        <v>1.2854316791431942E-4</v>
      </c>
    </row>
    <row r="4039" spans="1:13">
      <c r="A4039" s="16">
        <f t="shared" si="311"/>
        <v>4032</v>
      </c>
      <c r="B4039" s="12" t="s">
        <v>403</v>
      </c>
      <c r="C4039" s="272">
        <v>45215</v>
      </c>
      <c r="D4039" s="272">
        <v>45228</v>
      </c>
      <c r="E4039" s="196">
        <f t="shared" si="315"/>
        <v>45221.5</v>
      </c>
      <c r="F4039" s="272">
        <v>45233</v>
      </c>
      <c r="G4039" s="272">
        <v>45321</v>
      </c>
      <c r="H4039" s="12" t="s">
        <v>152</v>
      </c>
      <c r="I4039" s="234">
        <v>0.6</v>
      </c>
      <c r="J4039" s="272">
        <v>47798</v>
      </c>
      <c r="K4039" s="17">
        <f t="shared" si="312"/>
        <v>100</v>
      </c>
      <c r="L4039" s="283">
        <f t="shared" si="313"/>
        <v>1.4461983148089287E-8</v>
      </c>
      <c r="M4039" s="22">
        <f t="shared" si="314"/>
        <v>1.4461983148089286E-6</v>
      </c>
    </row>
    <row r="4040" spans="1:13">
      <c r="A4040" s="16">
        <f t="shared" si="311"/>
        <v>4033</v>
      </c>
      <c r="B4040" s="12" t="s">
        <v>403</v>
      </c>
      <c r="C4040" s="272">
        <v>45215</v>
      </c>
      <c r="D4040" s="272">
        <v>45228</v>
      </c>
      <c r="E4040" s="196">
        <f t="shared" si="315"/>
        <v>45221.5</v>
      </c>
      <c r="F4040" s="272">
        <v>45233</v>
      </c>
      <c r="G4040" s="272">
        <v>45321</v>
      </c>
      <c r="H4040" s="12" t="s">
        <v>156</v>
      </c>
      <c r="I4040" s="234">
        <v>40.799999999999997</v>
      </c>
      <c r="J4040" s="272">
        <v>47799</v>
      </c>
      <c r="K4040" s="17">
        <f t="shared" si="312"/>
        <v>100</v>
      </c>
      <c r="L4040" s="283">
        <f t="shared" si="313"/>
        <v>9.8341485407007151E-7</v>
      </c>
      <c r="M4040" s="22">
        <f t="shared" si="314"/>
        <v>9.834148540700715E-5</v>
      </c>
    </row>
    <row r="4041" spans="1:13">
      <c r="A4041" s="16">
        <f t="shared" ref="A4041:A4104" si="316">A4040+1</f>
        <v>4034</v>
      </c>
      <c r="B4041" s="12" t="s">
        <v>403</v>
      </c>
      <c r="C4041" s="272">
        <v>45215</v>
      </c>
      <c r="D4041" s="272">
        <v>45228</v>
      </c>
      <c r="E4041" s="196">
        <f t="shared" si="315"/>
        <v>45221.5</v>
      </c>
      <c r="F4041" s="272">
        <v>45233</v>
      </c>
      <c r="G4041" s="272">
        <v>45321</v>
      </c>
      <c r="H4041" s="12" t="s">
        <v>152</v>
      </c>
      <c r="I4041" s="234">
        <v>20.32</v>
      </c>
      <c r="J4041" s="272">
        <v>47800</v>
      </c>
      <c r="K4041" s="17">
        <f t="shared" si="312"/>
        <v>100</v>
      </c>
      <c r="L4041" s="283">
        <f t="shared" si="313"/>
        <v>4.8977916261529052E-7</v>
      </c>
      <c r="M4041" s="22">
        <f t="shared" si="314"/>
        <v>4.8977916261529054E-5</v>
      </c>
    </row>
    <row r="4042" spans="1:13">
      <c r="A4042" s="16">
        <f t="shared" si="316"/>
        <v>4035</v>
      </c>
      <c r="B4042" s="12" t="s">
        <v>403</v>
      </c>
      <c r="C4042" s="272">
        <v>45215</v>
      </c>
      <c r="D4042" s="272">
        <v>45228</v>
      </c>
      <c r="E4042" s="196">
        <f t="shared" si="315"/>
        <v>45221.5</v>
      </c>
      <c r="F4042" s="272">
        <v>45233</v>
      </c>
      <c r="G4042" s="272">
        <v>45321</v>
      </c>
      <c r="H4042" s="12" t="s">
        <v>152</v>
      </c>
      <c r="I4042" s="234">
        <v>25.62</v>
      </c>
      <c r="J4042" s="272">
        <v>47801</v>
      </c>
      <c r="K4042" s="17">
        <f t="shared" ref="K4042:K4105" si="317">(G4042-D4042)+((D4042-C4042+1)/2)</f>
        <v>100</v>
      </c>
      <c r="L4042" s="283">
        <f t="shared" ref="L4042:L4105" si="318">I4042/$I$4859</f>
        <v>6.1752668042341263E-7</v>
      </c>
      <c r="M4042" s="22">
        <f t="shared" ref="M4042:M4105" si="319">L4042*K4042</f>
        <v>6.1752668042341268E-5</v>
      </c>
    </row>
    <row r="4043" spans="1:13">
      <c r="A4043" s="16">
        <f t="shared" si="316"/>
        <v>4036</v>
      </c>
      <c r="B4043" s="12" t="s">
        <v>403</v>
      </c>
      <c r="C4043" s="272">
        <v>45215</v>
      </c>
      <c r="D4043" s="272">
        <v>45228</v>
      </c>
      <c r="E4043" s="196">
        <f t="shared" si="315"/>
        <v>45221.5</v>
      </c>
      <c r="F4043" s="272">
        <v>45233</v>
      </c>
      <c r="G4043" s="272">
        <v>45279</v>
      </c>
      <c r="H4043" s="12" t="s">
        <v>157</v>
      </c>
      <c r="I4043" s="234">
        <v>211.35999999999999</v>
      </c>
      <c r="J4043" s="272">
        <v>47802</v>
      </c>
      <c r="K4043" s="17">
        <f t="shared" si="317"/>
        <v>58</v>
      </c>
      <c r="L4043" s="283">
        <f t="shared" si="318"/>
        <v>5.0944745969669193E-6</v>
      </c>
      <c r="M4043" s="22">
        <f t="shared" si="319"/>
        <v>2.9547952662408133E-4</v>
      </c>
    </row>
    <row r="4044" spans="1:13">
      <c r="A4044" s="16">
        <f t="shared" si="316"/>
        <v>4037</v>
      </c>
      <c r="B4044" s="12" t="s">
        <v>403</v>
      </c>
      <c r="C4044" s="272">
        <v>45215</v>
      </c>
      <c r="D4044" s="272">
        <v>45228</v>
      </c>
      <c r="E4044" s="196">
        <f t="shared" si="315"/>
        <v>45221.5</v>
      </c>
      <c r="F4044" s="272">
        <v>45233</v>
      </c>
      <c r="G4044" s="272">
        <v>45321</v>
      </c>
      <c r="H4044" s="12" t="s">
        <v>152</v>
      </c>
      <c r="I4044" s="234">
        <v>103.05</v>
      </c>
      <c r="J4044" s="272">
        <v>47803</v>
      </c>
      <c r="K4044" s="17">
        <f t="shared" si="317"/>
        <v>100</v>
      </c>
      <c r="L4044" s="283">
        <f t="shared" si="318"/>
        <v>2.4838456056843353E-6</v>
      </c>
      <c r="M4044" s="22">
        <f t="shared" si="319"/>
        <v>2.4838456056843351E-4</v>
      </c>
    </row>
    <row r="4045" spans="1:13">
      <c r="A4045" s="16">
        <f t="shared" si="316"/>
        <v>4038</v>
      </c>
      <c r="B4045" s="12" t="s">
        <v>403</v>
      </c>
      <c r="C4045" s="272">
        <v>45215</v>
      </c>
      <c r="D4045" s="272">
        <v>45228</v>
      </c>
      <c r="E4045" s="196">
        <f t="shared" si="315"/>
        <v>45221.5</v>
      </c>
      <c r="F4045" s="272">
        <v>45233</v>
      </c>
      <c r="G4045" s="272">
        <v>45279</v>
      </c>
      <c r="H4045" s="12" t="s">
        <v>154</v>
      </c>
      <c r="I4045" s="234">
        <v>23.32</v>
      </c>
      <c r="J4045" s="272">
        <v>47804</v>
      </c>
      <c r="K4045" s="17">
        <f t="shared" si="317"/>
        <v>58</v>
      </c>
      <c r="L4045" s="283">
        <f t="shared" si="318"/>
        <v>5.6208907835573697E-7</v>
      </c>
      <c r="M4045" s="22">
        <f t="shared" si="319"/>
        <v>3.2601166544632742E-5</v>
      </c>
    </row>
    <row r="4046" spans="1:13">
      <c r="A4046" s="16">
        <f t="shared" si="316"/>
        <v>4039</v>
      </c>
      <c r="B4046" s="12" t="s">
        <v>404</v>
      </c>
      <c r="C4046" s="272">
        <v>45214</v>
      </c>
      <c r="D4046" s="272">
        <v>45227</v>
      </c>
      <c r="E4046" s="196">
        <f t="shared" si="315"/>
        <v>45220.5</v>
      </c>
      <c r="F4046" s="272">
        <v>45233</v>
      </c>
      <c r="G4046" s="272">
        <v>45279</v>
      </c>
      <c r="H4046" s="12" t="s">
        <v>157</v>
      </c>
      <c r="I4046" s="234">
        <v>67.67</v>
      </c>
      <c r="J4046" s="272">
        <v>47805</v>
      </c>
      <c r="K4046" s="17">
        <f t="shared" si="317"/>
        <v>59</v>
      </c>
      <c r="L4046" s="283">
        <f t="shared" si="318"/>
        <v>1.6310706660520034E-6</v>
      </c>
      <c r="M4046" s="22">
        <f t="shared" si="319"/>
        <v>9.6233169297068198E-5</v>
      </c>
    </row>
    <row r="4047" spans="1:13">
      <c r="A4047" s="16">
        <f t="shared" si="316"/>
        <v>4040</v>
      </c>
      <c r="B4047" s="12" t="s">
        <v>404</v>
      </c>
      <c r="C4047" s="272">
        <v>45214</v>
      </c>
      <c r="D4047" s="272">
        <v>45227</v>
      </c>
      <c r="E4047" s="196">
        <f t="shared" si="315"/>
        <v>45220.5</v>
      </c>
      <c r="F4047" s="272">
        <v>45233</v>
      </c>
      <c r="G4047" s="272">
        <v>45279</v>
      </c>
      <c r="H4047" s="12" t="s">
        <v>154</v>
      </c>
      <c r="I4047" s="234">
        <v>94.71</v>
      </c>
      <c r="J4047" s="272">
        <v>47806</v>
      </c>
      <c r="K4047" s="17">
        <f t="shared" si="317"/>
        <v>59</v>
      </c>
      <c r="L4047" s="283">
        <f t="shared" si="318"/>
        <v>2.2828240399258939E-6</v>
      </c>
      <c r="M4047" s="22">
        <f t="shared" si="319"/>
        <v>1.3468661835562773E-4</v>
      </c>
    </row>
    <row r="4048" spans="1:13">
      <c r="A4048" s="16">
        <f t="shared" si="316"/>
        <v>4041</v>
      </c>
      <c r="B4048" s="12" t="s">
        <v>403</v>
      </c>
      <c r="C4048" s="272">
        <v>45215</v>
      </c>
      <c r="D4048" s="272">
        <v>45228</v>
      </c>
      <c r="E4048" s="196">
        <f t="shared" si="315"/>
        <v>45221.5</v>
      </c>
      <c r="F4048" s="272">
        <v>45233</v>
      </c>
      <c r="G4048" s="272">
        <v>45247</v>
      </c>
      <c r="H4048" s="12" t="s">
        <v>152</v>
      </c>
      <c r="I4048" s="234">
        <v>1.46</v>
      </c>
      <c r="J4048" s="272">
        <v>47807</v>
      </c>
      <c r="K4048" s="17">
        <f t="shared" si="317"/>
        <v>26</v>
      </c>
      <c r="L4048" s="283">
        <f t="shared" si="318"/>
        <v>3.5190825660350599E-8</v>
      </c>
      <c r="M4048" s="22">
        <f t="shared" si="319"/>
        <v>9.1496146716911554E-7</v>
      </c>
    </row>
    <row r="4049" spans="1:13">
      <c r="A4049" s="16">
        <f t="shared" si="316"/>
        <v>4042</v>
      </c>
      <c r="B4049" s="12" t="s">
        <v>403</v>
      </c>
      <c r="C4049" s="272">
        <v>45215</v>
      </c>
      <c r="D4049" s="272">
        <v>45228</v>
      </c>
      <c r="E4049" s="196">
        <f t="shared" si="315"/>
        <v>45221.5</v>
      </c>
      <c r="F4049" s="272">
        <v>45233</v>
      </c>
      <c r="G4049" s="272">
        <v>45274</v>
      </c>
      <c r="H4049" s="12" t="s">
        <v>153</v>
      </c>
      <c r="I4049" s="234">
        <v>22.74</v>
      </c>
      <c r="J4049" s="272">
        <v>47808</v>
      </c>
      <c r="K4049" s="17">
        <f t="shared" si="317"/>
        <v>53</v>
      </c>
      <c r="L4049" s="283">
        <f t="shared" si="318"/>
        <v>5.4810916131258393E-7</v>
      </c>
      <c r="M4049" s="22">
        <f t="shared" si="319"/>
        <v>2.904978554956695E-5</v>
      </c>
    </row>
    <row r="4050" spans="1:13">
      <c r="A4050" s="16">
        <f t="shared" si="316"/>
        <v>4043</v>
      </c>
      <c r="B4050" s="12" t="s">
        <v>404</v>
      </c>
      <c r="C4050" s="272">
        <v>45214</v>
      </c>
      <c r="D4050" s="272">
        <v>45227</v>
      </c>
      <c r="E4050" s="196">
        <f t="shared" si="315"/>
        <v>45220.5</v>
      </c>
      <c r="F4050" s="272">
        <v>45233</v>
      </c>
      <c r="G4050" s="272">
        <v>45279</v>
      </c>
      <c r="H4050" s="12" t="s">
        <v>157</v>
      </c>
      <c r="I4050" s="234">
        <v>76.75</v>
      </c>
      <c r="J4050" s="272">
        <v>47809</v>
      </c>
      <c r="K4050" s="17">
        <f t="shared" si="317"/>
        <v>59</v>
      </c>
      <c r="L4050" s="283">
        <f t="shared" si="318"/>
        <v>1.8499286776930881E-6</v>
      </c>
      <c r="M4050" s="22">
        <f t="shared" si="319"/>
        <v>1.091457919838922E-4</v>
      </c>
    </row>
    <row r="4051" spans="1:13">
      <c r="A4051" s="16">
        <f t="shared" si="316"/>
        <v>4044</v>
      </c>
      <c r="B4051" s="12" t="s">
        <v>403</v>
      </c>
      <c r="C4051" s="272">
        <v>45215</v>
      </c>
      <c r="D4051" s="272">
        <v>45228</v>
      </c>
      <c r="E4051" s="196">
        <f t="shared" si="315"/>
        <v>45221.5</v>
      </c>
      <c r="F4051" s="272">
        <v>45233</v>
      </c>
      <c r="G4051" s="272">
        <v>45279</v>
      </c>
      <c r="H4051" s="12" t="s">
        <v>157</v>
      </c>
      <c r="I4051" s="234">
        <v>33.479999999999997</v>
      </c>
      <c r="J4051" s="272">
        <v>47810</v>
      </c>
      <c r="K4051" s="17">
        <f t="shared" si="317"/>
        <v>58</v>
      </c>
      <c r="L4051" s="283">
        <f t="shared" si="318"/>
        <v>8.0697865966338217E-7</v>
      </c>
      <c r="M4051" s="22">
        <f t="shared" si="319"/>
        <v>4.6804762260476169E-5</v>
      </c>
    </row>
    <row r="4052" spans="1:13">
      <c r="A4052" s="16">
        <f t="shared" si="316"/>
        <v>4045</v>
      </c>
      <c r="B4052" s="12" t="s">
        <v>404</v>
      </c>
      <c r="C4052" s="272">
        <v>45214</v>
      </c>
      <c r="D4052" s="272">
        <v>45227</v>
      </c>
      <c r="E4052" s="196">
        <f t="shared" si="315"/>
        <v>45220.5</v>
      </c>
      <c r="F4052" s="272">
        <v>45233</v>
      </c>
      <c r="G4052" s="272">
        <v>45279</v>
      </c>
      <c r="H4052" s="12" t="s">
        <v>157</v>
      </c>
      <c r="I4052" s="234">
        <v>128.09</v>
      </c>
      <c r="J4052" s="272">
        <v>47811</v>
      </c>
      <c r="K4052" s="17">
        <f t="shared" si="317"/>
        <v>59</v>
      </c>
      <c r="L4052" s="283">
        <f t="shared" si="318"/>
        <v>3.0873923690645948E-6</v>
      </c>
      <c r="M4052" s="22">
        <f t="shared" si="319"/>
        <v>1.8215614977481109E-4</v>
      </c>
    </row>
    <row r="4053" spans="1:13">
      <c r="A4053" s="16">
        <f t="shared" si="316"/>
        <v>4046</v>
      </c>
      <c r="B4053" s="12" t="s">
        <v>403</v>
      </c>
      <c r="C4053" s="272">
        <v>45215</v>
      </c>
      <c r="D4053" s="272">
        <v>45228</v>
      </c>
      <c r="E4053" s="196">
        <f t="shared" si="315"/>
        <v>45221.5</v>
      </c>
      <c r="F4053" s="272">
        <v>45233</v>
      </c>
      <c r="G4053" s="272">
        <v>45279</v>
      </c>
      <c r="H4053" s="12" t="s">
        <v>157</v>
      </c>
      <c r="I4053" s="234">
        <v>44.260000000000005</v>
      </c>
      <c r="J4053" s="272">
        <v>47812</v>
      </c>
      <c r="K4053" s="17">
        <f t="shared" si="317"/>
        <v>58</v>
      </c>
      <c r="L4053" s="283">
        <f t="shared" si="318"/>
        <v>1.0668122902240531E-6</v>
      </c>
      <c r="M4053" s="22">
        <f t="shared" si="319"/>
        <v>6.1875112832995076E-5</v>
      </c>
    </row>
    <row r="4054" spans="1:13">
      <c r="A4054" s="16">
        <f t="shared" si="316"/>
        <v>4047</v>
      </c>
      <c r="B4054" s="12" t="s">
        <v>404</v>
      </c>
      <c r="C4054" s="272">
        <v>45214</v>
      </c>
      <c r="D4054" s="272">
        <v>45227</v>
      </c>
      <c r="E4054" s="196">
        <f t="shared" si="315"/>
        <v>45220.5</v>
      </c>
      <c r="F4054" s="272">
        <v>45233</v>
      </c>
      <c r="G4054" s="272">
        <v>45279</v>
      </c>
      <c r="H4054" s="12" t="s">
        <v>157</v>
      </c>
      <c r="I4054" s="234">
        <v>173.39</v>
      </c>
      <c r="J4054" s="272">
        <v>47813</v>
      </c>
      <c r="K4054" s="17">
        <f t="shared" si="317"/>
        <v>59</v>
      </c>
      <c r="L4054" s="283">
        <f t="shared" si="318"/>
        <v>4.179272096745336E-6</v>
      </c>
      <c r="M4054" s="22">
        <f t="shared" si="319"/>
        <v>2.465770537079748E-4</v>
      </c>
    </row>
    <row r="4055" spans="1:13">
      <c r="A4055" s="16">
        <f t="shared" si="316"/>
        <v>4048</v>
      </c>
      <c r="B4055" s="12" t="s">
        <v>403</v>
      </c>
      <c r="C4055" s="272">
        <v>45215</v>
      </c>
      <c r="D4055" s="272">
        <v>45228</v>
      </c>
      <c r="E4055" s="196">
        <f t="shared" si="315"/>
        <v>45221.5</v>
      </c>
      <c r="F4055" s="272">
        <v>45233</v>
      </c>
      <c r="G4055" s="272">
        <v>45247</v>
      </c>
      <c r="H4055" s="12" t="s">
        <v>152</v>
      </c>
      <c r="I4055" s="234">
        <v>17.169999999999998</v>
      </c>
      <c r="J4055" s="272">
        <v>47814</v>
      </c>
      <c r="K4055" s="17">
        <f t="shared" si="317"/>
        <v>26</v>
      </c>
      <c r="L4055" s="283">
        <f t="shared" si="318"/>
        <v>4.1385375108782172E-7</v>
      </c>
      <c r="M4055" s="22">
        <f t="shared" si="319"/>
        <v>1.0760197528283364E-5</v>
      </c>
    </row>
    <row r="4056" spans="1:13">
      <c r="A4056" s="16">
        <f t="shared" si="316"/>
        <v>4049</v>
      </c>
      <c r="B4056" s="12" t="s">
        <v>403</v>
      </c>
      <c r="C4056" s="272">
        <v>45215</v>
      </c>
      <c r="D4056" s="272">
        <v>45228</v>
      </c>
      <c r="E4056" s="196">
        <f t="shared" si="315"/>
        <v>45221.5</v>
      </c>
      <c r="F4056" s="272">
        <v>45233</v>
      </c>
      <c r="G4056" s="272">
        <v>45247</v>
      </c>
      <c r="H4056" s="12" t="s">
        <v>156</v>
      </c>
      <c r="I4056" s="234">
        <v>120.55</v>
      </c>
      <c r="J4056" s="272">
        <v>47815</v>
      </c>
      <c r="K4056" s="17">
        <f t="shared" si="317"/>
        <v>26</v>
      </c>
      <c r="L4056" s="283">
        <f t="shared" si="318"/>
        <v>2.9056534475036058E-6</v>
      </c>
      <c r="M4056" s="22">
        <f t="shared" si="319"/>
        <v>7.5546989635093747E-5</v>
      </c>
    </row>
    <row r="4057" spans="1:13">
      <c r="A4057" s="16">
        <f t="shared" si="316"/>
        <v>4050</v>
      </c>
      <c r="B4057" s="12" t="s">
        <v>403</v>
      </c>
      <c r="C4057" s="272">
        <v>45215</v>
      </c>
      <c r="D4057" s="272">
        <v>45228</v>
      </c>
      <c r="E4057" s="196">
        <f t="shared" si="315"/>
        <v>45221.5</v>
      </c>
      <c r="F4057" s="272">
        <v>45233</v>
      </c>
      <c r="G4057" s="272">
        <v>45279</v>
      </c>
      <c r="H4057" s="12" t="s">
        <v>157</v>
      </c>
      <c r="I4057" s="234">
        <v>14.17</v>
      </c>
      <c r="J4057" s="272">
        <v>47816</v>
      </c>
      <c r="K4057" s="17">
        <f t="shared" si="317"/>
        <v>58</v>
      </c>
      <c r="L4057" s="283">
        <f t="shared" si="318"/>
        <v>3.4154383534737532E-7</v>
      </c>
      <c r="M4057" s="22">
        <f t="shared" si="319"/>
        <v>1.9809542450147768E-5</v>
      </c>
    </row>
    <row r="4058" spans="1:13">
      <c r="A4058" s="16">
        <f t="shared" si="316"/>
        <v>4051</v>
      </c>
      <c r="B4058" s="12" t="s">
        <v>404</v>
      </c>
      <c r="C4058" s="272">
        <v>45214</v>
      </c>
      <c r="D4058" s="272">
        <v>45227</v>
      </c>
      <c r="E4058" s="196">
        <f t="shared" si="315"/>
        <v>45220.5</v>
      </c>
      <c r="F4058" s="272">
        <v>45233</v>
      </c>
      <c r="G4058" s="272">
        <v>45279</v>
      </c>
      <c r="H4058" s="12" t="s">
        <v>157</v>
      </c>
      <c r="I4058" s="234">
        <v>54.91</v>
      </c>
      <c r="J4058" s="272">
        <v>47817</v>
      </c>
      <c r="K4058" s="17">
        <f t="shared" si="317"/>
        <v>59</v>
      </c>
      <c r="L4058" s="283">
        <f t="shared" si="318"/>
        <v>1.323512491102638E-6</v>
      </c>
      <c r="M4058" s="22">
        <f t="shared" si="319"/>
        <v>7.808723697505564E-5</v>
      </c>
    </row>
    <row r="4059" spans="1:13">
      <c r="A4059" s="16">
        <f t="shared" si="316"/>
        <v>4052</v>
      </c>
      <c r="B4059" s="12" t="s">
        <v>403</v>
      </c>
      <c r="C4059" s="272">
        <v>45215</v>
      </c>
      <c r="D4059" s="272">
        <v>45228</v>
      </c>
      <c r="E4059" s="196">
        <f t="shared" si="315"/>
        <v>45221.5</v>
      </c>
      <c r="F4059" s="272">
        <v>45233</v>
      </c>
      <c r="G4059" s="272">
        <v>45247</v>
      </c>
      <c r="H4059" s="12" t="s">
        <v>156</v>
      </c>
      <c r="I4059" s="234">
        <v>6.35</v>
      </c>
      <c r="J4059" s="272">
        <v>47818</v>
      </c>
      <c r="K4059" s="17">
        <f t="shared" si="317"/>
        <v>26</v>
      </c>
      <c r="L4059" s="283">
        <f t="shared" si="318"/>
        <v>1.5305598831727829E-7</v>
      </c>
      <c r="M4059" s="22">
        <f t="shared" si="319"/>
        <v>3.979455696249236E-6</v>
      </c>
    </row>
    <row r="4060" spans="1:13">
      <c r="A4060" s="16">
        <f t="shared" si="316"/>
        <v>4053</v>
      </c>
      <c r="B4060" s="12" t="s">
        <v>403</v>
      </c>
      <c r="C4060" s="272">
        <v>45215</v>
      </c>
      <c r="D4060" s="272">
        <v>45228</v>
      </c>
      <c r="E4060" s="196">
        <f t="shared" si="315"/>
        <v>45221.5</v>
      </c>
      <c r="F4060" s="272">
        <v>45233</v>
      </c>
      <c r="G4060" s="272">
        <v>45247</v>
      </c>
      <c r="H4060" s="12" t="s">
        <v>152</v>
      </c>
      <c r="I4060" s="234">
        <v>48.18</v>
      </c>
      <c r="J4060" s="272">
        <v>47819</v>
      </c>
      <c r="K4060" s="17">
        <f t="shared" si="317"/>
        <v>26</v>
      </c>
      <c r="L4060" s="283">
        <f t="shared" si="318"/>
        <v>1.1612972467915698E-6</v>
      </c>
      <c r="M4060" s="22">
        <f t="shared" si="319"/>
        <v>3.0193728416580817E-5</v>
      </c>
    </row>
    <row r="4061" spans="1:13">
      <c r="A4061" s="16">
        <f t="shared" si="316"/>
        <v>4054</v>
      </c>
      <c r="B4061" s="12" t="s">
        <v>403</v>
      </c>
      <c r="C4061" s="272">
        <v>45215</v>
      </c>
      <c r="D4061" s="272">
        <v>45228</v>
      </c>
      <c r="E4061" s="196">
        <f t="shared" si="315"/>
        <v>45221.5</v>
      </c>
      <c r="F4061" s="272">
        <v>45233</v>
      </c>
      <c r="G4061" s="272">
        <v>45279</v>
      </c>
      <c r="H4061" s="12" t="s">
        <v>154</v>
      </c>
      <c r="I4061" s="234">
        <v>28.33</v>
      </c>
      <c r="J4061" s="272">
        <v>47820</v>
      </c>
      <c r="K4061" s="17">
        <f t="shared" si="317"/>
        <v>58</v>
      </c>
      <c r="L4061" s="283">
        <f t="shared" si="318"/>
        <v>6.8284663764228246E-7</v>
      </c>
      <c r="M4061" s="22">
        <f t="shared" si="319"/>
        <v>3.9605104983252382E-5</v>
      </c>
    </row>
    <row r="4062" spans="1:13">
      <c r="A4062" s="16">
        <f t="shared" si="316"/>
        <v>4055</v>
      </c>
      <c r="B4062" s="12" t="s">
        <v>403</v>
      </c>
      <c r="C4062" s="272">
        <v>45215</v>
      </c>
      <c r="D4062" s="272">
        <v>45228</v>
      </c>
      <c r="E4062" s="196">
        <f t="shared" si="315"/>
        <v>45221.5</v>
      </c>
      <c r="F4062" s="272">
        <v>45233</v>
      </c>
      <c r="G4062" s="272">
        <v>45279</v>
      </c>
      <c r="H4062" s="12" t="s">
        <v>157</v>
      </c>
      <c r="I4062" s="234">
        <v>1592.2600000000004</v>
      </c>
      <c r="J4062" s="272">
        <v>47821</v>
      </c>
      <c r="K4062" s="17">
        <f t="shared" si="317"/>
        <v>58</v>
      </c>
      <c r="L4062" s="283">
        <f t="shared" si="318"/>
        <v>3.8378728812294428E-5</v>
      </c>
      <c r="M4062" s="22">
        <f t="shared" si="319"/>
        <v>2.2259662711130767E-3</v>
      </c>
    </row>
    <row r="4063" spans="1:13">
      <c r="A4063" s="16">
        <f t="shared" si="316"/>
        <v>4056</v>
      </c>
      <c r="B4063" s="12" t="s">
        <v>404</v>
      </c>
      <c r="C4063" s="272">
        <v>45214</v>
      </c>
      <c r="D4063" s="272">
        <v>45227</v>
      </c>
      <c r="E4063" s="196">
        <f t="shared" si="315"/>
        <v>45220.5</v>
      </c>
      <c r="F4063" s="272">
        <v>45233</v>
      </c>
      <c r="G4063" s="272">
        <v>45279</v>
      </c>
      <c r="H4063" s="12" t="s">
        <v>157</v>
      </c>
      <c r="I4063" s="234">
        <v>1027.71</v>
      </c>
      <c r="J4063" s="272">
        <v>47822</v>
      </c>
      <c r="K4063" s="17">
        <f t="shared" si="317"/>
        <v>59</v>
      </c>
      <c r="L4063" s="283">
        <f t="shared" si="318"/>
        <v>2.4771207835204739E-5</v>
      </c>
      <c r="M4063" s="22">
        <f t="shared" si="319"/>
        <v>1.4615012622770796E-3</v>
      </c>
    </row>
    <row r="4064" spans="1:13">
      <c r="A4064" s="16">
        <f t="shared" si="316"/>
        <v>4057</v>
      </c>
      <c r="B4064" s="12" t="s">
        <v>403</v>
      </c>
      <c r="C4064" s="272">
        <v>45215</v>
      </c>
      <c r="D4064" s="272">
        <v>45228</v>
      </c>
      <c r="E4064" s="196">
        <f t="shared" si="315"/>
        <v>45221.5</v>
      </c>
      <c r="F4064" s="272">
        <v>45233</v>
      </c>
      <c r="G4064" s="272">
        <v>45321</v>
      </c>
      <c r="H4064" s="12" t="s">
        <v>152</v>
      </c>
      <c r="I4064" s="234">
        <v>2.11</v>
      </c>
      <c r="J4064" s="272">
        <v>47823</v>
      </c>
      <c r="K4064" s="17">
        <f t="shared" si="317"/>
        <v>100</v>
      </c>
      <c r="L4064" s="283">
        <f t="shared" si="318"/>
        <v>5.0857974070780657E-8</v>
      </c>
      <c r="M4064" s="22">
        <f t="shared" si="319"/>
        <v>5.085797407078066E-6</v>
      </c>
    </row>
    <row r="4065" spans="1:13">
      <c r="A4065" s="16">
        <f t="shared" si="316"/>
        <v>4058</v>
      </c>
      <c r="B4065" s="12" t="s">
        <v>403</v>
      </c>
      <c r="C4065" s="272">
        <v>45215</v>
      </c>
      <c r="D4065" s="272">
        <v>45228</v>
      </c>
      <c r="E4065" s="196">
        <f t="shared" si="315"/>
        <v>45221.5</v>
      </c>
      <c r="F4065" s="272">
        <v>45233</v>
      </c>
      <c r="G4065" s="272">
        <v>45274</v>
      </c>
      <c r="H4065" s="12" t="s">
        <v>153</v>
      </c>
      <c r="I4065" s="234">
        <v>12.43</v>
      </c>
      <c r="J4065" s="272">
        <v>47824</v>
      </c>
      <c r="K4065" s="17">
        <f t="shared" si="317"/>
        <v>53</v>
      </c>
      <c r="L4065" s="283">
        <f t="shared" si="318"/>
        <v>2.9960408421791638E-7</v>
      </c>
      <c r="M4065" s="22">
        <f t="shared" si="319"/>
        <v>1.5879016463549567E-5</v>
      </c>
    </row>
    <row r="4066" spans="1:13">
      <c r="A4066" s="16">
        <f t="shared" si="316"/>
        <v>4059</v>
      </c>
      <c r="B4066" s="12" t="s">
        <v>404</v>
      </c>
      <c r="C4066" s="272">
        <v>45214</v>
      </c>
      <c r="D4066" s="272">
        <v>45227</v>
      </c>
      <c r="E4066" s="196">
        <f t="shared" si="315"/>
        <v>45220.5</v>
      </c>
      <c r="F4066" s="272">
        <v>45233</v>
      </c>
      <c r="G4066" s="272">
        <v>45279</v>
      </c>
      <c r="H4066" s="12" t="s">
        <v>157</v>
      </c>
      <c r="I4066" s="234">
        <v>120.93</v>
      </c>
      <c r="J4066" s="272">
        <v>47825</v>
      </c>
      <c r="K4066" s="17">
        <f t="shared" si="317"/>
        <v>59</v>
      </c>
      <c r="L4066" s="283">
        <f t="shared" si="318"/>
        <v>2.914812703497396E-6</v>
      </c>
      <c r="M4066" s="22">
        <f t="shared" si="319"/>
        <v>1.7197394950634637E-4</v>
      </c>
    </row>
    <row r="4067" spans="1:13">
      <c r="A4067" s="16">
        <f t="shared" si="316"/>
        <v>4060</v>
      </c>
      <c r="B4067" s="12" t="s">
        <v>403</v>
      </c>
      <c r="C4067" s="272">
        <v>45215</v>
      </c>
      <c r="D4067" s="272">
        <v>45228</v>
      </c>
      <c r="E4067" s="196">
        <f t="shared" si="315"/>
        <v>45221.5</v>
      </c>
      <c r="F4067" s="272">
        <v>45233</v>
      </c>
      <c r="G4067" s="272">
        <v>45321</v>
      </c>
      <c r="H4067" s="12" t="s">
        <v>152</v>
      </c>
      <c r="I4067" s="234">
        <v>157.52000000000001</v>
      </c>
      <c r="J4067" s="272">
        <v>47826</v>
      </c>
      <c r="K4067" s="17">
        <f t="shared" si="317"/>
        <v>100</v>
      </c>
      <c r="L4067" s="283">
        <f t="shared" si="318"/>
        <v>3.7967526424783747E-6</v>
      </c>
      <c r="M4067" s="22">
        <f t="shared" si="319"/>
        <v>3.7967526424783748E-4</v>
      </c>
    </row>
    <row r="4068" spans="1:13">
      <c r="A4068" s="16">
        <f t="shared" si="316"/>
        <v>4061</v>
      </c>
      <c r="B4068" s="12" t="s">
        <v>403</v>
      </c>
      <c r="C4068" s="272">
        <v>45215</v>
      </c>
      <c r="D4068" s="272">
        <v>45228</v>
      </c>
      <c r="E4068" s="196">
        <f t="shared" si="315"/>
        <v>45221.5</v>
      </c>
      <c r="F4068" s="272">
        <v>45233</v>
      </c>
      <c r="G4068" s="272">
        <v>45321</v>
      </c>
      <c r="H4068" s="12" t="s">
        <v>165</v>
      </c>
      <c r="I4068" s="234">
        <v>44.389999999999993</v>
      </c>
      <c r="J4068" s="272">
        <v>47827</v>
      </c>
      <c r="K4068" s="17">
        <f t="shared" si="317"/>
        <v>100</v>
      </c>
      <c r="L4068" s="283">
        <f t="shared" si="318"/>
        <v>1.069945719906139E-6</v>
      </c>
      <c r="M4068" s="22">
        <f t="shared" si="319"/>
        <v>1.069945719906139E-4</v>
      </c>
    </row>
    <row r="4069" spans="1:13">
      <c r="A4069" s="16">
        <f t="shared" si="316"/>
        <v>4062</v>
      </c>
      <c r="B4069" s="12" t="s">
        <v>403</v>
      </c>
      <c r="C4069" s="272">
        <v>45215</v>
      </c>
      <c r="D4069" s="272">
        <v>45228</v>
      </c>
      <c r="E4069" s="196">
        <f t="shared" ref="E4069:E4132" si="320">AVERAGE(C4069:D4069)</f>
        <v>45221.5</v>
      </c>
      <c r="F4069" s="272">
        <v>45233</v>
      </c>
      <c r="G4069" s="272">
        <v>45279</v>
      </c>
      <c r="H4069" s="12" t="s">
        <v>164</v>
      </c>
      <c r="I4069" s="234">
        <v>3961.6300000000006</v>
      </c>
      <c r="J4069" s="272">
        <v>47828</v>
      </c>
      <c r="K4069" s="17">
        <f t="shared" si="317"/>
        <v>58</v>
      </c>
      <c r="L4069" s="283">
        <f t="shared" si="318"/>
        <v>9.5488377164941617E-5</v>
      </c>
      <c r="M4069" s="22">
        <f t="shared" si="319"/>
        <v>5.5383258755666142E-3</v>
      </c>
    </row>
    <row r="4070" spans="1:13">
      <c r="A4070" s="16">
        <f t="shared" si="316"/>
        <v>4063</v>
      </c>
      <c r="B4070" s="12" t="s">
        <v>403</v>
      </c>
      <c r="C4070" s="272">
        <v>45215</v>
      </c>
      <c r="D4070" s="272">
        <v>45228</v>
      </c>
      <c r="E4070" s="196">
        <f t="shared" si="320"/>
        <v>45221.5</v>
      </c>
      <c r="F4070" s="272">
        <v>45233</v>
      </c>
      <c r="G4070" s="272">
        <v>45279</v>
      </c>
      <c r="H4070" s="12" t="s">
        <v>166</v>
      </c>
      <c r="I4070" s="234">
        <v>7745.9200000000019</v>
      </c>
      <c r="J4070" s="272">
        <v>47829</v>
      </c>
      <c r="K4070" s="17">
        <f t="shared" si="317"/>
        <v>58</v>
      </c>
      <c r="L4070" s="283">
        <f t="shared" si="318"/>
        <v>1.8670227417741299E-4</v>
      </c>
      <c r="M4070" s="22">
        <f t="shared" si="319"/>
        <v>1.0828731902289954E-2</v>
      </c>
    </row>
    <row r="4071" spans="1:13">
      <c r="A4071" s="16">
        <f t="shared" si="316"/>
        <v>4064</v>
      </c>
      <c r="B4071" s="12" t="s">
        <v>404</v>
      </c>
      <c r="C4071" s="272">
        <v>45214</v>
      </c>
      <c r="D4071" s="272">
        <v>45227</v>
      </c>
      <c r="E4071" s="196">
        <f t="shared" si="320"/>
        <v>45220.5</v>
      </c>
      <c r="F4071" s="272">
        <v>45233</v>
      </c>
      <c r="G4071" s="272">
        <v>45321</v>
      </c>
      <c r="H4071" s="12" t="s">
        <v>165</v>
      </c>
      <c r="I4071" s="234">
        <v>32.090000000000003</v>
      </c>
      <c r="J4071" s="272">
        <v>47830</v>
      </c>
      <c r="K4071" s="17">
        <f t="shared" si="317"/>
        <v>101</v>
      </c>
      <c r="L4071" s="283">
        <f t="shared" si="318"/>
        <v>7.7347506537030878E-7</v>
      </c>
      <c r="M4071" s="22">
        <f t="shared" si="319"/>
        <v>7.8120981602401187E-5</v>
      </c>
    </row>
    <row r="4072" spans="1:13">
      <c r="A4072" s="16">
        <f t="shared" si="316"/>
        <v>4065</v>
      </c>
      <c r="B4072" s="12" t="s">
        <v>404</v>
      </c>
      <c r="C4072" s="272">
        <v>45214</v>
      </c>
      <c r="D4072" s="272">
        <v>45227</v>
      </c>
      <c r="E4072" s="196">
        <f t="shared" si="320"/>
        <v>45220.5</v>
      </c>
      <c r="F4072" s="272">
        <v>45233</v>
      </c>
      <c r="G4072" s="272">
        <v>45279</v>
      </c>
      <c r="H4072" s="12" t="s">
        <v>166</v>
      </c>
      <c r="I4072" s="234">
        <v>11564.409999999994</v>
      </c>
      <c r="J4072" s="272">
        <v>47831</v>
      </c>
      <c r="K4072" s="17">
        <f t="shared" si="317"/>
        <v>59</v>
      </c>
      <c r="L4072" s="283">
        <f t="shared" si="318"/>
        <v>2.7874050422932526E-4</v>
      </c>
      <c r="M4072" s="22">
        <f t="shared" si="319"/>
        <v>1.6445689749530191E-2</v>
      </c>
    </row>
    <row r="4073" spans="1:13">
      <c r="A4073" s="16">
        <f t="shared" si="316"/>
        <v>4066</v>
      </c>
      <c r="B4073" s="12" t="s">
        <v>404</v>
      </c>
      <c r="C4073" s="272">
        <v>45214</v>
      </c>
      <c r="D4073" s="272">
        <v>45227</v>
      </c>
      <c r="E4073" s="196">
        <f t="shared" si="320"/>
        <v>45220.5</v>
      </c>
      <c r="F4073" s="272">
        <v>45233</v>
      </c>
      <c r="G4073" s="272">
        <v>45279</v>
      </c>
      <c r="H4073" s="12" t="s">
        <v>157</v>
      </c>
      <c r="I4073" s="234">
        <v>222.29000000000002</v>
      </c>
      <c r="J4073" s="272">
        <v>47832</v>
      </c>
      <c r="K4073" s="17">
        <f t="shared" si="317"/>
        <v>59</v>
      </c>
      <c r="L4073" s="283">
        <f t="shared" si="318"/>
        <v>5.3579237233146132E-6</v>
      </c>
      <c r="M4073" s="22">
        <f t="shared" si="319"/>
        <v>3.1611749967556219E-4</v>
      </c>
    </row>
    <row r="4074" spans="1:13">
      <c r="A4074" s="16">
        <f t="shared" si="316"/>
        <v>4067</v>
      </c>
      <c r="B4074" s="12" t="s">
        <v>403</v>
      </c>
      <c r="C4074" s="272">
        <v>45215</v>
      </c>
      <c r="D4074" s="272">
        <v>45228</v>
      </c>
      <c r="E4074" s="196">
        <f t="shared" si="320"/>
        <v>45221.5</v>
      </c>
      <c r="F4074" s="272">
        <v>45233</v>
      </c>
      <c r="G4074" s="272">
        <v>45279</v>
      </c>
      <c r="H4074" s="12" t="s">
        <v>157</v>
      </c>
      <c r="I4074" s="234">
        <v>183.26000000000002</v>
      </c>
      <c r="J4074" s="272">
        <v>47833</v>
      </c>
      <c r="K4074" s="17">
        <f t="shared" si="317"/>
        <v>58</v>
      </c>
      <c r="L4074" s="283">
        <f t="shared" si="318"/>
        <v>4.417171719531405E-6</v>
      </c>
      <c r="M4074" s="22">
        <f t="shared" si="319"/>
        <v>2.561959597328215E-4</v>
      </c>
    </row>
    <row r="4075" spans="1:13">
      <c r="A4075" s="16">
        <f t="shared" si="316"/>
        <v>4068</v>
      </c>
      <c r="B4075" s="12" t="s">
        <v>404</v>
      </c>
      <c r="C4075" s="272">
        <v>45214</v>
      </c>
      <c r="D4075" s="272">
        <v>45227</v>
      </c>
      <c r="E4075" s="196">
        <f t="shared" si="320"/>
        <v>45220.5</v>
      </c>
      <c r="F4075" s="272">
        <v>45233</v>
      </c>
      <c r="G4075" s="272">
        <v>45279</v>
      </c>
      <c r="H4075" s="12" t="s">
        <v>157</v>
      </c>
      <c r="I4075" s="234">
        <v>143.29000000000002</v>
      </c>
      <c r="J4075" s="272">
        <v>47834</v>
      </c>
      <c r="K4075" s="17">
        <f t="shared" si="317"/>
        <v>59</v>
      </c>
      <c r="L4075" s="283">
        <f t="shared" si="318"/>
        <v>3.4537626088161905E-6</v>
      </c>
      <c r="M4075" s="22">
        <f t="shared" si="319"/>
        <v>2.0377199392015524E-4</v>
      </c>
    </row>
    <row r="4076" spans="1:13">
      <c r="A4076" s="16">
        <f t="shared" si="316"/>
        <v>4069</v>
      </c>
      <c r="B4076" s="12" t="s">
        <v>403</v>
      </c>
      <c r="C4076" s="272">
        <v>45215</v>
      </c>
      <c r="D4076" s="272">
        <v>45228</v>
      </c>
      <c r="E4076" s="196">
        <f t="shared" si="320"/>
        <v>45221.5</v>
      </c>
      <c r="F4076" s="272">
        <v>45233</v>
      </c>
      <c r="G4076" s="272">
        <v>45321</v>
      </c>
      <c r="H4076" s="12" t="s">
        <v>154</v>
      </c>
      <c r="I4076" s="234">
        <v>466.82000000000005</v>
      </c>
      <c r="J4076" s="272">
        <v>47835</v>
      </c>
      <c r="K4076" s="17">
        <f t="shared" si="317"/>
        <v>100</v>
      </c>
      <c r="L4076" s="283">
        <f t="shared" si="318"/>
        <v>1.1251904955318404E-5</v>
      </c>
      <c r="M4076" s="22">
        <f t="shared" si="319"/>
        <v>1.1251904955318405E-3</v>
      </c>
    </row>
    <row r="4077" spans="1:13">
      <c r="A4077" s="16">
        <f t="shared" si="316"/>
        <v>4070</v>
      </c>
      <c r="B4077" s="12" t="s">
        <v>403</v>
      </c>
      <c r="C4077" s="272">
        <v>45215</v>
      </c>
      <c r="D4077" s="272">
        <v>45228</v>
      </c>
      <c r="E4077" s="196">
        <f t="shared" si="320"/>
        <v>45221.5</v>
      </c>
      <c r="F4077" s="272">
        <v>45233</v>
      </c>
      <c r="G4077" s="272">
        <v>45321</v>
      </c>
      <c r="H4077" s="12" t="s">
        <v>165</v>
      </c>
      <c r="I4077" s="234">
        <v>17.02</v>
      </c>
      <c r="J4077" s="272">
        <v>47836</v>
      </c>
      <c r="K4077" s="17">
        <f t="shared" si="317"/>
        <v>100</v>
      </c>
      <c r="L4077" s="283">
        <f t="shared" si="318"/>
        <v>4.1023825530079942E-7</v>
      </c>
      <c r="M4077" s="22">
        <f t="shared" si="319"/>
        <v>4.1023825530079941E-5</v>
      </c>
    </row>
    <row r="4078" spans="1:13">
      <c r="A4078" s="16">
        <f t="shared" si="316"/>
        <v>4071</v>
      </c>
      <c r="B4078" s="12" t="s">
        <v>403</v>
      </c>
      <c r="C4078" s="272">
        <v>45215</v>
      </c>
      <c r="D4078" s="272">
        <v>45228</v>
      </c>
      <c r="E4078" s="196">
        <f t="shared" si="320"/>
        <v>45221.5</v>
      </c>
      <c r="F4078" s="272">
        <v>45233</v>
      </c>
      <c r="G4078" s="272">
        <v>45252</v>
      </c>
      <c r="H4078" s="12" t="s">
        <v>166</v>
      </c>
      <c r="I4078" s="234">
        <v>5920.3299999999981</v>
      </c>
      <c r="J4078" s="272">
        <v>47837</v>
      </c>
      <c r="K4078" s="17">
        <f t="shared" si="317"/>
        <v>31</v>
      </c>
      <c r="L4078" s="283">
        <f t="shared" si="318"/>
        <v>1.4269952115187904E-4</v>
      </c>
      <c r="M4078" s="22">
        <f t="shared" si="319"/>
        <v>4.4236851557082502E-3</v>
      </c>
    </row>
    <row r="4079" spans="1:13">
      <c r="A4079" s="16">
        <f t="shared" si="316"/>
        <v>4072</v>
      </c>
      <c r="B4079" s="12" t="s">
        <v>403</v>
      </c>
      <c r="C4079" s="272">
        <v>45215</v>
      </c>
      <c r="D4079" s="272">
        <v>45228</v>
      </c>
      <c r="E4079" s="196">
        <f t="shared" si="320"/>
        <v>45221.5</v>
      </c>
      <c r="F4079" s="272">
        <v>45233</v>
      </c>
      <c r="G4079" s="272">
        <v>45252</v>
      </c>
      <c r="H4079" s="12" t="s">
        <v>164</v>
      </c>
      <c r="I4079" s="234">
        <v>24614.929999999997</v>
      </c>
      <c r="J4079" s="272">
        <v>47838</v>
      </c>
      <c r="K4079" s="17">
        <f t="shared" si="317"/>
        <v>31</v>
      </c>
      <c r="L4079" s="283">
        <f t="shared" si="318"/>
        <v>5.9330117141899571E-4</v>
      </c>
      <c r="M4079" s="22">
        <f t="shared" si="319"/>
        <v>1.8392336313988868E-2</v>
      </c>
    </row>
    <row r="4080" spans="1:13">
      <c r="A4080" s="16">
        <f t="shared" si="316"/>
        <v>4073</v>
      </c>
      <c r="B4080" s="12" t="s">
        <v>404</v>
      </c>
      <c r="C4080" s="272">
        <v>45214</v>
      </c>
      <c r="D4080" s="272">
        <v>45227</v>
      </c>
      <c r="E4080" s="196">
        <f t="shared" si="320"/>
        <v>45220.5</v>
      </c>
      <c r="F4080" s="272">
        <v>45233</v>
      </c>
      <c r="G4080" s="272">
        <v>45279</v>
      </c>
      <c r="H4080" s="12" t="s">
        <v>154</v>
      </c>
      <c r="I4080" s="234">
        <v>47.76</v>
      </c>
      <c r="J4080" s="272">
        <v>47839</v>
      </c>
      <c r="K4080" s="17">
        <f t="shared" si="317"/>
        <v>59</v>
      </c>
      <c r="L4080" s="283">
        <f t="shared" si="318"/>
        <v>1.1511738585879073E-6</v>
      </c>
      <c r="M4080" s="22">
        <f t="shared" si="319"/>
        <v>6.7919257656686525E-5</v>
      </c>
    </row>
    <row r="4081" spans="1:13">
      <c r="A4081" s="16">
        <f t="shared" si="316"/>
        <v>4074</v>
      </c>
      <c r="B4081" s="12" t="s">
        <v>404</v>
      </c>
      <c r="C4081" s="272">
        <v>45214</v>
      </c>
      <c r="D4081" s="272">
        <v>45227</v>
      </c>
      <c r="E4081" s="196">
        <f t="shared" si="320"/>
        <v>45220.5</v>
      </c>
      <c r="F4081" s="272">
        <v>45233</v>
      </c>
      <c r="G4081" s="272">
        <v>45279</v>
      </c>
      <c r="H4081" s="12" t="s">
        <v>157</v>
      </c>
      <c r="I4081" s="234">
        <v>318.99</v>
      </c>
      <c r="J4081" s="272">
        <v>47840</v>
      </c>
      <c r="K4081" s="17">
        <f t="shared" si="317"/>
        <v>59</v>
      </c>
      <c r="L4081" s="283">
        <f t="shared" si="318"/>
        <v>7.6887133406816695E-6</v>
      </c>
      <c r="M4081" s="22">
        <f t="shared" si="319"/>
        <v>4.5363408710021849E-4</v>
      </c>
    </row>
    <row r="4082" spans="1:13">
      <c r="A4082" s="16">
        <f t="shared" si="316"/>
        <v>4075</v>
      </c>
      <c r="B4082" s="12" t="s">
        <v>404</v>
      </c>
      <c r="C4082" s="272">
        <v>45214</v>
      </c>
      <c r="D4082" s="272">
        <v>45227</v>
      </c>
      <c r="E4082" s="196">
        <f t="shared" si="320"/>
        <v>45220.5</v>
      </c>
      <c r="F4082" s="272">
        <v>45233</v>
      </c>
      <c r="G4082" s="272">
        <v>45279</v>
      </c>
      <c r="H4082" s="12" t="s">
        <v>157</v>
      </c>
      <c r="I4082" s="234">
        <v>57.11</v>
      </c>
      <c r="J4082" s="272">
        <v>47841</v>
      </c>
      <c r="K4082" s="17">
        <f t="shared" si="317"/>
        <v>59</v>
      </c>
      <c r="L4082" s="283">
        <f t="shared" si="318"/>
        <v>1.3765397626456319E-6</v>
      </c>
      <c r="M4082" s="22">
        <f t="shared" si="319"/>
        <v>8.1215845996092286E-5</v>
      </c>
    </row>
    <row r="4083" spans="1:13">
      <c r="A4083" s="16">
        <f t="shared" si="316"/>
        <v>4076</v>
      </c>
      <c r="B4083" s="12" t="s">
        <v>403</v>
      </c>
      <c r="C4083" s="272">
        <v>45215</v>
      </c>
      <c r="D4083" s="272">
        <v>45228</v>
      </c>
      <c r="E4083" s="196">
        <f t="shared" si="320"/>
        <v>45221.5</v>
      </c>
      <c r="F4083" s="272">
        <v>45233</v>
      </c>
      <c r="G4083" s="272">
        <v>45321</v>
      </c>
      <c r="H4083" s="12" t="s">
        <v>152</v>
      </c>
      <c r="I4083" s="234">
        <v>35.69</v>
      </c>
      <c r="J4083" s="272">
        <v>47842</v>
      </c>
      <c r="K4083" s="17">
        <f t="shared" si="317"/>
        <v>100</v>
      </c>
      <c r="L4083" s="283">
        <f t="shared" si="318"/>
        <v>8.6024696425884442E-7</v>
      </c>
      <c r="M4083" s="22">
        <f t="shared" si="319"/>
        <v>8.6024696425884438E-5</v>
      </c>
    </row>
    <row r="4084" spans="1:13">
      <c r="A4084" s="16">
        <f t="shared" si="316"/>
        <v>4077</v>
      </c>
      <c r="B4084" s="12" t="s">
        <v>403</v>
      </c>
      <c r="C4084" s="272">
        <v>45215</v>
      </c>
      <c r="D4084" s="272">
        <v>45228</v>
      </c>
      <c r="E4084" s="196">
        <f t="shared" si="320"/>
        <v>45221.5</v>
      </c>
      <c r="F4084" s="272">
        <v>45233</v>
      </c>
      <c r="G4084" s="272">
        <v>45247</v>
      </c>
      <c r="H4084" s="12" t="s">
        <v>152</v>
      </c>
      <c r="I4084" s="234">
        <v>1.51</v>
      </c>
      <c r="J4084" s="272">
        <v>47843</v>
      </c>
      <c r="K4084" s="17">
        <f t="shared" si="317"/>
        <v>26</v>
      </c>
      <c r="L4084" s="283">
        <f t="shared" si="318"/>
        <v>3.6395990922691373E-8</v>
      </c>
      <c r="M4084" s="22">
        <f t="shared" si="319"/>
        <v>9.4629576398997572E-7</v>
      </c>
    </row>
    <row r="4085" spans="1:13">
      <c r="A4085" s="16">
        <f t="shared" si="316"/>
        <v>4078</v>
      </c>
      <c r="B4085" s="12" t="s">
        <v>403</v>
      </c>
      <c r="C4085" s="272">
        <v>45215</v>
      </c>
      <c r="D4085" s="272">
        <v>45228</v>
      </c>
      <c r="E4085" s="196">
        <f t="shared" si="320"/>
        <v>45221.5</v>
      </c>
      <c r="F4085" s="272">
        <v>45233</v>
      </c>
      <c r="G4085" s="272">
        <v>45247</v>
      </c>
      <c r="H4085" s="12" t="s">
        <v>152</v>
      </c>
      <c r="I4085" s="234">
        <v>3.08</v>
      </c>
      <c r="J4085" s="272">
        <v>47844</v>
      </c>
      <c r="K4085" s="17">
        <f t="shared" si="317"/>
        <v>26</v>
      </c>
      <c r="L4085" s="283">
        <f t="shared" si="318"/>
        <v>7.4238180160191676E-8</v>
      </c>
      <c r="M4085" s="22">
        <f t="shared" si="319"/>
        <v>1.9301926841649837E-6</v>
      </c>
    </row>
    <row r="4086" spans="1:13">
      <c r="A4086" s="16">
        <f t="shared" si="316"/>
        <v>4079</v>
      </c>
      <c r="B4086" s="12" t="s">
        <v>403</v>
      </c>
      <c r="C4086" s="272">
        <v>45215</v>
      </c>
      <c r="D4086" s="272">
        <v>45228</v>
      </c>
      <c r="E4086" s="196">
        <f t="shared" si="320"/>
        <v>45221.5</v>
      </c>
      <c r="F4086" s="272">
        <v>45233</v>
      </c>
      <c r="G4086" s="272">
        <v>45247</v>
      </c>
      <c r="H4086" s="12" t="s">
        <v>156</v>
      </c>
      <c r="I4086" s="234">
        <v>7.2</v>
      </c>
      <c r="J4086" s="272">
        <v>47845</v>
      </c>
      <c r="K4086" s="17">
        <f t="shared" si="317"/>
        <v>26</v>
      </c>
      <c r="L4086" s="283">
        <f t="shared" si="318"/>
        <v>1.7354379777707145E-7</v>
      </c>
      <c r="M4086" s="22">
        <f t="shared" si="319"/>
        <v>4.5121387422038576E-6</v>
      </c>
    </row>
    <row r="4087" spans="1:13">
      <c r="A4087" s="16">
        <f t="shared" si="316"/>
        <v>4080</v>
      </c>
      <c r="B4087" s="12" t="s">
        <v>403</v>
      </c>
      <c r="C4087" s="272">
        <v>45215</v>
      </c>
      <c r="D4087" s="272">
        <v>45228</v>
      </c>
      <c r="E4087" s="196">
        <f t="shared" si="320"/>
        <v>45221.5</v>
      </c>
      <c r="F4087" s="272">
        <v>45233</v>
      </c>
      <c r="G4087" s="272">
        <v>45247</v>
      </c>
      <c r="H4087" s="12" t="s">
        <v>152</v>
      </c>
      <c r="I4087" s="234">
        <v>0.85</v>
      </c>
      <c r="J4087" s="272">
        <v>47846</v>
      </c>
      <c r="K4087" s="17">
        <f t="shared" si="317"/>
        <v>26</v>
      </c>
      <c r="L4087" s="283">
        <f t="shared" si="318"/>
        <v>2.0487809459793158E-8</v>
      </c>
      <c r="M4087" s="22">
        <f t="shared" si="319"/>
        <v>5.3268304595462213E-7</v>
      </c>
    </row>
    <row r="4088" spans="1:13">
      <c r="A4088" s="16">
        <f t="shared" si="316"/>
        <v>4081</v>
      </c>
      <c r="B4088" s="12" t="s">
        <v>403</v>
      </c>
      <c r="C4088" s="272">
        <v>45215</v>
      </c>
      <c r="D4088" s="272">
        <v>45228</v>
      </c>
      <c r="E4088" s="196">
        <f t="shared" si="320"/>
        <v>45221.5</v>
      </c>
      <c r="F4088" s="272">
        <v>45233</v>
      </c>
      <c r="G4088" s="272">
        <v>45321</v>
      </c>
      <c r="H4088" s="12" t="s">
        <v>152</v>
      </c>
      <c r="I4088" s="234">
        <v>53.62</v>
      </c>
      <c r="J4088" s="272">
        <v>47847</v>
      </c>
      <c r="K4088" s="17">
        <f t="shared" si="317"/>
        <v>100</v>
      </c>
      <c r="L4088" s="283">
        <f t="shared" si="318"/>
        <v>1.2924192273342458E-6</v>
      </c>
      <c r="M4088" s="22">
        <f t="shared" si="319"/>
        <v>1.2924192273342457E-4</v>
      </c>
    </row>
    <row r="4089" spans="1:13">
      <c r="A4089" s="16">
        <f t="shared" si="316"/>
        <v>4082</v>
      </c>
      <c r="B4089" s="12" t="s">
        <v>403</v>
      </c>
      <c r="C4089" s="272">
        <v>45215</v>
      </c>
      <c r="D4089" s="272">
        <v>45228</v>
      </c>
      <c r="E4089" s="196">
        <f t="shared" si="320"/>
        <v>45221.5</v>
      </c>
      <c r="F4089" s="272">
        <v>45233</v>
      </c>
      <c r="G4089" s="272">
        <v>45279</v>
      </c>
      <c r="H4089" s="12" t="s">
        <v>157</v>
      </c>
      <c r="I4089" s="234">
        <v>46.33</v>
      </c>
      <c r="J4089" s="272">
        <v>47848</v>
      </c>
      <c r="K4089" s="17">
        <f t="shared" si="317"/>
        <v>58</v>
      </c>
      <c r="L4089" s="283">
        <f t="shared" si="318"/>
        <v>1.1167061320849611E-6</v>
      </c>
      <c r="M4089" s="22">
        <f t="shared" si="319"/>
        <v>6.476895566092774E-5</v>
      </c>
    </row>
    <row r="4090" spans="1:13">
      <c r="A4090" s="16">
        <f t="shared" si="316"/>
        <v>4083</v>
      </c>
      <c r="B4090" s="12" t="s">
        <v>404</v>
      </c>
      <c r="C4090" s="272">
        <v>45214</v>
      </c>
      <c r="D4090" s="272">
        <v>45227</v>
      </c>
      <c r="E4090" s="196">
        <f t="shared" si="320"/>
        <v>45220.5</v>
      </c>
      <c r="F4090" s="272">
        <v>45233</v>
      </c>
      <c r="G4090" s="272">
        <v>45279</v>
      </c>
      <c r="H4090" s="12" t="s">
        <v>157</v>
      </c>
      <c r="I4090" s="234">
        <v>56.67</v>
      </c>
      <c r="J4090" s="272">
        <v>47849</v>
      </c>
      <c r="K4090" s="17">
        <f t="shared" si="317"/>
        <v>59</v>
      </c>
      <c r="L4090" s="283">
        <f t="shared" si="318"/>
        <v>1.3659343083370332E-6</v>
      </c>
      <c r="M4090" s="22">
        <f t="shared" si="319"/>
        <v>8.0590124191884965E-5</v>
      </c>
    </row>
    <row r="4091" spans="1:13">
      <c r="A4091" s="16">
        <f t="shared" si="316"/>
        <v>4084</v>
      </c>
      <c r="B4091" s="12" t="s">
        <v>403</v>
      </c>
      <c r="C4091" s="272">
        <v>45215</v>
      </c>
      <c r="D4091" s="272">
        <v>45228</v>
      </c>
      <c r="E4091" s="196">
        <f t="shared" si="320"/>
        <v>45221.5</v>
      </c>
      <c r="F4091" s="272">
        <v>45233</v>
      </c>
      <c r="G4091" s="272">
        <v>45274</v>
      </c>
      <c r="H4091" s="12" t="s">
        <v>153</v>
      </c>
      <c r="I4091" s="234">
        <v>24.240000000000002</v>
      </c>
      <c r="J4091" s="272">
        <v>47850</v>
      </c>
      <c r="K4091" s="17">
        <f t="shared" si="317"/>
        <v>53</v>
      </c>
      <c r="L4091" s="283">
        <f t="shared" si="318"/>
        <v>5.8426411918280732E-7</v>
      </c>
      <c r="M4091" s="22">
        <f t="shared" si="319"/>
        <v>3.0965998316688789E-5</v>
      </c>
    </row>
    <row r="4092" spans="1:13">
      <c r="A4092" s="16">
        <f t="shared" si="316"/>
        <v>4085</v>
      </c>
      <c r="B4092" s="12" t="s">
        <v>403</v>
      </c>
      <c r="C4092" s="272">
        <v>45215</v>
      </c>
      <c r="D4092" s="272">
        <v>45228</v>
      </c>
      <c r="E4092" s="196">
        <f t="shared" si="320"/>
        <v>45221.5</v>
      </c>
      <c r="F4092" s="272">
        <v>45233</v>
      </c>
      <c r="G4092" s="272">
        <v>45279</v>
      </c>
      <c r="H4092" s="12" t="s">
        <v>157</v>
      </c>
      <c r="I4092" s="234">
        <v>1131.21</v>
      </c>
      <c r="J4092" s="272">
        <v>47851</v>
      </c>
      <c r="K4092" s="17">
        <f t="shared" si="317"/>
        <v>58</v>
      </c>
      <c r="L4092" s="283">
        <f t="shared" si="318"/>
        <v>2.7265899928250139E-5</v>
      </c>
      <c r="M4092" s="22">
        <f t="shared" si="319"/>
        <v>1.581422195838508E-3</v>
      </c>
    </row>
    <row r="4093" spans="1:13">
      <c r="A4093" s="16">
        <f t="shared" si="316"/>
        <v>4086</v>
      </c>
      <c r="B4093" s="12" t="s">
        <v>404</v>
      </c>
      <c r="C4093" s="272">
        <v>45214</v>
      </c>
      <c r="D4093" s="272">
        <v>45227</v>
      </c>
      <c r="E4093" s="196">
        <f t="shared" si="320"/>
        <v>45220.5</v>
      </c>
      <c r="F4093" s="272">
        <v>45233</v>
      </c>
      <c r="G4093" s="272">
        <v>45279</v>
      </c>
      <c r="H4093" s="12" t="s">
        <v>157</v>
      </c>
      <c r="I4093" s="234">
        <v>909.61999999999989</v>
      </c>
      <c r="J4093" s="272">
        <v>47852</v>
      </c>
      <c r="K4093" s="17">
        <f t="shared" si="317"/>
        <v>59</v>
      </c>
      <c r="L4093" s="283">
        <f t="shared" si="318"/>
        <v>2.1924848518608294E-5</v>
      </c>
      <c r="M4093" s="22">
        <f t="shared" si="319"/>
        <v>1.2935660625978894E-3</v>
      </c>
    </row>
    <row r="4094" spans="1:13">
      <c r="A4094" s="16">
        <f t="shared" si="316"/>
        <v>4087</v>
      </c>
      <c r="B4094" s="12" t="s">
        <v>403</v>
      </c>
      <c r="C4094" s="272">
        <v>45215</v>
      </c>
      <c r="D4094" s="272">
        <v>45228</v>
      </c>
      <c r="E4094" s="196">
        <f t="shared" si="320"/>
        <v>45221.5</v>
      </c>
      <c r="F4094" s="272">
        <v>45233</v>
      </c>
      <c r="G4094" s="272">
        <v>45274</v>
      </c>
      <c r="H4094" s="12" t="s">
        <v>152</v>
      </c>
      <c r="I4094" s="234">
        <v>11.7</v>
      </c>
      <c r="J4094" s="272">
        <v>47853</v>
      </c>
      <c r="K4094" s="17">
        <f t="shared" si="317"/>
        <v>53</v>
      </c>
      <c r="L4094" s="283">
        <f t="shared" si="318"/>
        <v>2.820086713877411E-7</v>
      </c>
      <c r="M4094" s="22">
        <f t="shared" si="319"/>
        <v>1.4946459583550279E-5</v>
      </c>
    </row>
    <row r="4095" spans="1:13">
      <c r="A4095" s="16">
        <f t="shared" si="316"/>
        <v>4088</v>
      </c>
      <c r="B4095" s="12" t="s">
        <v>403</v>
      </c>
      <c r="C4095" s="272">
        <v>45215</v>
      </c>
      <c r="D4095" s="272">
        <v>45228</v>
      </c>
      <c r="E4095" s="196">
        <f t="shared" si="320"/>
        <v>45221.5</v>
      </c>
      <c r="F4095" s="272">
        <v>45233</v>
      </c>
      <c r="G4095" s="272">
        <v>45274</v>
      </c>
      <c r="H4095" s="12" t="s">
        <v>156</v>
      </c>
      <c r="I4095" s="234">
        <v>10.19</v>
      </c>
      <c r="J4095" s="272">
        <v>47854</v>
      </c>
      <c r="K4095" s="17">
        <f t="shared" si="317"/>
        <v>53</v>
      </c>
      <c r="L4095" s="283">
        <f t="shared" si="318"/>
        <v>2.456126804650497E-7</v>
      </c>
      <c r="M4095" s="22">
        <f t="shared" si="319"/>
        <v>1.3017472064647634E-5</v>
      </c>
    </row>
    <row r="4096" spans="1:13">
      <c r="A4096" s="16">
        <f t="shared" si="316"/>
        <v>4089</v>
      </c>
      <c r="B4096" s="12" t="s">
        <v>403</v>
      </c>
      <c r="C4096" s="272">
        <v>45215</v>
      </c>
      <c r="D4096" s="272">
        <v>45228</v>
      </c>
      <c r="E4096" s="196">
        <f t="shared" si="320"/>
        <v>45221.5</v>
      </c>
      <c r="F4096" s="272">
        <v>45233</v>
      </c>
      <c r="G4096" s="272">
        <v>45274</v>
      </c>
      <c r="H4096" s="12" t="s">
        <v>152</v>
      </c>
      <c r="I4096" s="234">
        <v>77.930000000000007</v>
      </c>
      <c r="J4096" s="272">
        <v>47855</v>
      </c>
      <c r="K4096" s="17">
        <f t="shared" si="317"/>
        <v>53</v>
      </c>
      <c r="L4096" s="283">
        <f t="shared" si="318"/>
        <v>1.8783705778843305E-6</v>
      </c>
      <c r="M4096" s="22">
        <f t="shared" si="319"/>
        <v>9.9553640627869519E-5</v>
      </c>
    </row>
    <row r="4097" spans="1:13">
      <c r="A4097" s="16">
        <f t="shared" si="316"/>
        <v>4090</v>
      </c>
      <c r="B4097" s="12" t="s">
        <v>403</v>
      </c>
      <c r="C4097" s="272">
        <v>45215</v>
      </c>
      <c r="D4097" s="272">
        <v>45228</v>
      </c>
      <c r="E4097" s="196">
        <f t="shared" si="320"/>
        <v>45221.5</v>
      </c>
      <c r="F4097" s="272">
        <v>45233</v>
      </c>
      <c r="G4097" s="272">
        <v>45247</v>
      </c>
      <c r="H4097" s="12" t="s">
        <v>152</v>
      </c>
      <c r="I4097" s="234">
        <v>4.5599999999999996</v>
      </c>
      <c r="J4097" s="272">
        <v>47856</v>
      </c>
      <c r="K4097" s="17">
        <f t="shared" si="317"/>
        <v>26</v>
      </c>
      <c r="L4097" s="283">
        <f t="shared" si="318"/>
        <v>1.0991107192547858E-7</v>
      </c>
      <c r="M4097" s="22">
        <f t="shared" si="319"/>
        <v>2.8576878700624429E-6</v>
      </c>
    </row>
    <row r="4098" spans="1:13">
      <c r="A4098" s="16">
        <f t="shared" si="316"/>
        <v>4091</v>
      </c>
      <c r="B4098" s="12" t="s">
        <v>403</v>
      </c>
      <c r="C4098" s="272">
        <v>45215</v>
      </c>
      <c r="D4098" s="272">
        <v>45228</v>
      </c>
      <c r="E4098" s="196">
        <f t="shared" si="320"/>
        <v>45221.5</v>
      </c>
      <c r="F4098" s="272">
        <v>45233</v>
      </c>
      <c r="G4098" s="272">
        <v>45247</v>
      </c>
      <c r="H4098" s="12" t="s">
        <v>156</v>
      </c>
      <c r="I4098" s="234">
        <v>28.44</v>
      </c>
      <c r="J4098" s="272">
        <v>47857</v>
      </c>
      <c r="K4098" s="17">
        <f t="shared" si="317"/>
        <v>26</v>
      </c>
      <c r="L4098" s="283">
        <f t="shared" si="318"/>
        <v>6.8549800121943224E-7</v>
      </c>
      <c r="M4098" s="22">
        <f t="shared" si="319"/>
        <v>1.7822948031705239E-5</v>
      </c>
    </row>
    <row r="4099" spans="1:13">
      <c r="A4099" s="16">
        <f t="shared" si="316"/>
        <v>4092</v>
      </c>
      <c r="B4099" s="12" t="s">
        <v>403</v>
      </c>
      <c r="C4099" s="272">
        <v>45215</v>
      </c>
      <c r="D4099" s="272">
        <v>45228</v>
      </c>
      <c r="E4099" s="196">
        <f t="shared" si="320"/>
        <v>45221.5</v>
      </c>
      <c r="F4099" s="272">
        <v>45233</v>
      </c>
      <c r="G4099" s="272">
        <v>45279</v>
      </c>
      <c r="H4099" s="12" t="s">
        <v>157</v>
      </c>
      <c r="I4099" s="234">
        <v>45.21</v>
      </c>
      <c r="J4099" s="272">
        <v>47858</v>
      </c>
      <c r="K4099" s="17">
        <f t="shared" si="317"/>
        <v>58</v>
      </c>
      <c r="L4099" s="283">
        <f t="shared" si="318"/>
        <v>1.0897104302085279E-6</v>
      </c>
      <c r="M4099" s="22">
        <f t="shared" si="319"/>
        <v>6.3203204952094614E-5</v>
      </c>
    </row>
    <row r="4100" spans="1:13">
      <c r="A4100" s="16">
        <f t="shared" si="316"/>
        <v>4093</v>
      </c>
      <c r="B4100" s="12" t="s">
        <v>404</v>
      </c>
      <c r="C4100" s="272">
        <v>45214</v>
      </c>
      <c r="D4100" s="272">
        <v>45227</v>
      </c>
      <c r="E4100" s="196">
        <f t="shared" si="320"/>
        <v>45220.5</v>
      </c>
      <c r="F4100" s="272">
        <v>45233</v>
      </c>
      <c r="G4100" s="272">
        <v>45279</v>
      </c>
      <c r="H4100" s="12" t="s">
        <v>157</v>
      </c>
      <c r="I4100" s="234">
        <v>59.74</v>
      </c>
      <c r="J4100" s="272">
        <v>47859</v>
      </c>
      <c r="K4100" s="17">
        <f t="shared" si="317"/>
        <v>59</v>
      </c>
      <c r="L4100" s="283">
        <f t="shared" si="318"/>
        <v>1.4399314554447567E-6</v>
      </c>
      <c r="M4100" s="22">
        <f t="shared" si="319"/>
        <v>8.4955955871240642E-5</v>
      </c>
    </row>
    <row r="4101" spans="1:13">
      <c r="A4101" s="16">
        <f t="shared" si="316"/>
        <v>4094</v>
      </c>
      <c r="B4101" s="12" t="s">
        <v>403</v>
      </c>
      <c r="C4101" s="272">
        <v>45215</v>
      </c>
      <c r="D4101" s="272">
        <v>45228</v>
      </c>
      <c r="E4101" s="196">
        <f t="shared" si="320"/>
        <v>45221.5</v>
      </c>
      <c r="F4101" s="272">
        <v>45233</v>
      </c>
      <c r="G4101" s="272">
        <v>45247</v>
      </c>
      <c r="H4101" s="12" t="s">
        <v>152</v>
      </c>
      <c r="I4101" s="234">
        <v>487.25000000000006</v>
      </c>
      <c r="J4101" s="272">
        <v>47860</v>
      </c>
      <c r="K4101" s="17">
        <f t="shared" si="317"/>
        <v>26</v>
      </c>
      <c r="L4101" s="283">
        <f t="shared" si="318"/>
        <v>1.1744335481510844E-5</v>
      </c>
      <c r="M4101" s="22">
        <f t="shared" si="319"/>
        <v>3.0535272251928193E-4</v>
      </c>
    </row>
    <row r="4102" spans="1:13">
      <c r="A4102" s="16">
        <f t="shared" si="316"/>
        <v>4095</v>
      </c>
      <c r="B4102" s="12" t="s">
        <v>403</v>
      </c>
      <c r="C4102" s="272">
        <v>45215</v>
      </c>
      <c r="D4102" s="272">
        <v>45228</v>
      </c>
      <c r="E4102" s="196">
        <f t="shared" si="320"/>
        <v>45221.5</v>
      </c>
      <c r="F4102" s="272">
        <v>45233</v>
      </c>
      <c r="G4102" s="272">
        <v>45279</v>
      </c>
      <c r="H4102" s="12" t="s">
        <v>157</v>
      </c>
      <c r="I4102" s="234">
        <v>40.729999999999997</v>
      </c>
      <c r="J4102" s="272">
        <v>47861</v>
      </c>
      <c r="K4102" s="17">
        <f t="shared" si="317"/>
        <v>58</v>
      </c>
      <c r="L4102" s="283">
        <f t="shared" si="318"/>
        <v>9.8172762270279435E-7</v>
      </c>
      <c r="M4102" s="22">
        <f t="shared" si="319"/>
        <v>5.6940202116762075E-5</v>
      </c>
    </row>
    <row r="4103" spans="1:13">
      <c r="A4103" s="16">
        <f t="shared" si="316"/>
        <v>4096</v>
      </c>
      <c r="B4103" s="12" t="s">
        <v>403</v>
      </c>
      <c r="C4103" s="272">
        <v>45215</v>
      </c>
      <c r="D4103" s="272">
        <v>45228</v>
      </c>
      <c r="E4103" s="196">
        <f t="shared" si="320"/>
        <v>45221.5</v>
      </c>
      <c r="F4103" s="272">
        <v>45233</v>
      </c>
      <c r="G4103" s="272">
        <v>45247</v>
      </c>
      <c r="H4103" s="12" t="s">
        <v>152</v>
      </c>
      <c r="I4103" s="234">
        <v>1.29</v>
      </c>
      <c r="J4103" s="272">
        <v>47862</v>
      </c>
      <c r="K4103" s="17">
        <f t="shared" si="317"/>
        <v>26</v>
      </c>
      <c r="L4103" s="283">
        <f t="shared" si="318"/>
        <v>3.1093263768391967E-8</v>
      </c>
      <c r="M4103" s="22">
        <f t="shared" si="319"/>
        <v>8.0842485797819115E-7</v>
      </c>
    </row>
    <row r="4104" spans="1:13">
      <c r="A4104" s="16">
        <f t="shared" si="316"/>
        <v>4097</v>
      </c>
      <c r="B4104" s="12" t="s">
        <v>403</v>
      </c>
      <c r="C4104" s="272">
        <v>45215</v>
      </c>
      <c r="D4104" s="272">
        <v>45228</v>
      </c>
      <c r="E4104" s="196">
        <f t="shared" si="320"/>
        <v>45221.5</v>
      </c>
      <c r="F4104" s="272">
        <v>45233</v>
      </c>
      <c r="G4104" s="272">
        <v>45247</v>
      </c>
      <c r="H4104" s="12" t="s">
        <v>156</v>
      </c>
      <c r="I4104" s="234">
        <v>45.78</v>
      </c>
      <c r="J4104" s="272">
        <v>47863</v>
      </c>
      <c r="K4104" s="17">
        <f t="shared" si="317"/>
        <v>26</v>
      </c>
      <c r="L4104" s="283">
        <f t="shared" si="318"/>
        <v>1.1034493141992127E-6</v>
      </c>
      <c r="M4104" s="22">
        <f t="shared" si="319"/>
        <v>2.8689682169179529E-5</v>
      </c>
    </row>
    <row r="4105" spans="1:13">
      <c r="A4105" s="16">
        <f t="shared" ref="A4105:A4168" si="321">A4104+1</f>
        <v>4098</v>
      </c>
      <c r="B4105" s="12" t="s">
        <v>403</v>
      </c>
      <c r="C4105" s="272">
        <v>45215</v>
      </c>
      <c r="D4105" s="272">
        <v>45228</v>
      </c>
      <c r="E4105" s="196">
        <f t="shared" si="320"/>
        <v>45221.5</v>
      </c>
      <c r="F4105" s="272">
        <v>45233</v>
      </c>
      <c r="G4105" s="272">
        <v>45279</v>
      </c>
      <c r="H4105" s="12" t="s">
        <v>157</v>
      </c>
      <c r="I4105" s="234">
        <v>782.61000000000013</v>
      </c>
      <c r="J4105" s="272">
        <v>47864</v>
      </c>
      <c r="K4105" s="17">
        <f t="shared" si="317"/>
        <v>58</v>
      </c>
      <c r="L4105" s="283">
        <f t="shared" si="318"/>
        <v>1.8863487719210266E-5</v>
      </c>
      <c r="M4105" s="22">
        <f t="shared" si="319"/>
        <v>1.0940822877141955E-3</v>
      </c>
    </row>
    <row r="4106" spans="1:13">
      <c r="A4106" s="16">
        <f t="shared" si="321"/>
        <v>4099</v>
      </c>
      <c r="B4106" s="12" t="s">
        <v>404</v>
      </c>
      <c r="C4106" s="272">
        <v>45214</v>
      </c>
      <c r="D4106" s="272">
        <v>45227</v>
      </c>
      <c r="E4106" s="196">
        <f t="shared" si="320"/>
        <v>45220.5</v>
      </c>
      <c r="F4106" s="272">
        <v>45233</v>
      </c>
      <c r="G4106" s="272">
        <v>45279</v>
      </c>
      <c r="H4106" s="12" t="s">
        <v>157</v>
      </c>
      <c r="I4106" s="234">
        <v>869.38</v>
      </c>
      <c r="J4106" s="272">
        <v>47865</v>
      </c>
      <c r="K4106" s="17">
        <f t="shared" ref="K4106:K4169" si="322">(G4106-D4106)+((D4106-C4106+1)/2)</f>
        <v>59</v>
      </c>
      <c r="L4106" s="283">
        <f t="shared" ref="L4106:L4169" si="323">I4106/$I$4859</f>
        <v>2.0954931515476442E-5</v>
      </c>
      <c r="M4106" s="22">
        <f t="shared" ref="M4106:M4169" si="324">L4106*K4106</f>
        <v>1.23634095941311E-3</v>
      </c>
    </row>
    <row r="4107" spans="1:13">
      <c r="A4107" s="16">
        <f t="shared" si="321"/>
        <v>4100</v>
      </c>
      <c r="B4107" s="12" t="s">
        <v>403</v>
      </c>
      <c r="C4107" s="272">
        <v>45215</v>
      </c>
      <c r="D4107" s="272">
        <v>45228</v>
      </c>
      <c r="E4107" s="196">
        <f t="shared" si="320"/>
        <v>45221.5</v>
      </c>
      <c r="F4107" s="272">
        <v>45233</v>
      </c>
      <c r="G4107" s="272">
        <v>45247</v>
      </c>
      <c r="H4107" s="12" t="s">
        <v>152</v>
      </c>
      <c r="I4107" s="234">
        <v>2.0099999999999998</v>
      </c>
      <c r="J4107" s="272">
        <v>47866</v>
      </c>
      <c r="K4107" s="17">
        <f t="shared" si="322"/>
        <v>26</v>
      </c>
      <c r="L4107" s="283">
        <f t="shared" si="323"/>
        <v>4.8447643546099108E-8</v>
      </c>
      <c r="M4107" s="22">
        <f t="shared" si="324"/>
        <v>1.2596387321985768E-6</v>
      </c>
    </row>
    <row r="4108" spans="1:13">
      <c r="A4108" s="16">
        <f t="shared" si="321"/>
        <v>4101</v>
      </c>
      <c r="B4108" s="12" t="s">
        <v>403</v>
      </c>
      <c r="C4108" s="272">
        <v>45215</v>
      </c>
      <c r="D4108" s="272">
        <v>45228</v>
      </c>
      <c r="E4108" s="196">
        <f t="shared" si="320"/>
        <v>45221.5</v>
      </c>
      <c r="F4108" s="272">
        <v>45233</v>
      </c>
      <c r="G4108" s="272">
        <v>45321</v>
      </c>
      <c r="H4108" s="12" t="s">
        <v>152</v>
      </c>
      <c r="I4108" s="234">
        <v>1.02</v>
      </c>
      <c r="J4108" s="272">
        <v>47867</v>
      </c>
      <c r="K4108" s="17">
        <f t="shared" si="322"/>
        <v>100</v>
      </c>
      <c r="L4108" s="283">
        <f t="shared" si="323"/>
        <v>2.458537135175179E-8</v>
      </c>
      <c r="M4108" s="22">
        <f t="shared" si="324"/>
        <v>2.4585371351751791E-6</v>
      </c>
    </row>
    <row r="4109" spans="1:13">
      <c r="A4109" s="16">
        <f t="shared" si="321"/>
        <v>4102</v>
      </c>
      <c r="B4109" s="12" t="s">
        <v>403</v>
      </c>
      <c r="C4109" s="272">
        <v>45215</v>
      </c>
      <c r="D4109" s="272">
        <v>45228</v>
      </c>
      <c r="E4109" s="196">
        <f t="shared" si="320"/>
        <v>45221.5</v>
      </c>
      <c r="F4109" s="272">
        <v>45233</v>
      </c>
      <c r="G4109" s="272">
        <v>45247</v>
      </c>
      <c r="H4109" s="12" t="s">
        <v>152</v>
      </c>
      <c r="I4109" s="234">
        <v>1.29</v>
      </c>
      <c r="J4109" s="272">
        <v>47868</v>
      </c>
      <c r="K4109" s="17">
        <f t="shared" si="322"/>
        <v>26</v>
      </c>
      <c r="L4109" s="283">
        <f t="shared" si="323"/>
        <v>3.1093263768391967E-8</v>
      </c>
      <c r="M4109" s="22">
        <f t="shared" si="324"/>
        <v>8.0842485797819115E-7</v>
      </c>
    </row>
    <row r="4110" spans="1:13">
      <c r="A4110" s="16">
        <f t="shared" si="321"/>
        <v>4103</v>
      </c>
      <c r="B4110" s="12" t="s">
        <v>403</v>
      </c>
      <c r="C4110" s="272">
        <v>45215</v>
      </c>
      <c r="D4110" s="272">
        <v>45228</v>
      </c>
      <c r="E4110" s="196">
        <f t="shared" si="320"/>
        <v>45221.5</v>
      </c>
      <c r="F4110" s="272">
        <v>45233</v>
      </c>
      <c r="G4110" s="272">
        <v>45321</v>
      </c>
      <c r="H4110" s="12" t="s">
        <v>152</v>
      </c>
      <c r="I4110" s="234">
        <v>40.83</v>
      </c>
      <c r="J4110" s="272">
        <v>47869</v>
      </c>
      <c r="K4110" s="17">
        <f t="shared" si="322"/>
        <v>100</v>
      </c>
      <c r="L4110" s="283">
        <f t="shared" si="323"/>
        <v>9.8413795322747595E-7</v>
      </c>
      <c r="M4110" s="22">
        <f t="shared" si="324"/>
        <v>9.8413795322747596E-5</v>
      </c>
    </row>
    <row r="4111" spans="1:13">
      <c r="A4111" s="16">
        <f t="shared" si="321"/>
        <v>4104</v>
      </c>
      <c r="B4111" s="12" t="s">
        <v>403</v>
      </c>
      <c r="C4111" s="272">
        <v>45215</v>
      </c>
      <c r="D4111" s="272">
        <v>45228</v>
      </c>
      <c r="E4111" s="196">
        <f t="shared" si="320"/>
        <v>45221.5</v>
      </c>
      <c r="F4111" s="272">
        <v>45233</v>
      </c>
      <c r="G4111" s="272">
        <v>45247</v>
      </c>
      <c r="H4111" s="12" t="s">
        <v>156</v>
      </c>
      <c r="I4111" s="234">
        <v>53.82</v>
      </c>
      <c r="J4111" s="272">
        <v>47870</v>
      </c>
      <c r="K4111" s="17">
        <f t="shared" si="322"/>
        <v>26</v>
      </c>
      <c r="L4111" s="283">
        <f t="shared" si="323"/>
        <v>1.2972398883836091E-6</v>
      </c>
      <c r="M4111" s="22">
        <f t="shared" si="324"/>
        <v>3.3728237097973836E-5</v>
      </c>
    </row>
    <row r="4112" spans="1:13">
      <c r="A4112" s="16">
        <f t="shared" si="321"/>
        <v>4105</v>
      </c>
      <c r="B4112" s="12" t="s">
        <v>403</v>
      </c>
      <c r="C4112" s="272">
        <v>45215</v>
      </c>
      <c r="D4112" s="272">
        <v>45228</v>
      </c>
      <c r="E4112" s="196">
        <f t="shared" si="320"/>
        <v>45221.5</v>
      </c>
      <c r="F4112" s="272">
        <v>45233</v>
      </c>
      <c r="G4112" s="272">
        <v>45247</v>
      </c>
      <c r="H4112" s="12" t="s">
        <v>152</v>
      </c>
      <c r="I4112" s="234">
        <v>84.96</v>
      </c>
      <c r="J4112" s="272">
        <v>47871</v>
      </c>
      <c r="K4112" s="17">
        <f t="shared" si="322"/>
        <v>26</v>
      </c>
      <c r="L4112" s="283">
        <f t="shared" si="323"/>
        <v>2.047816813769443E-6</v>
      </c>
      <c r="M4112" s="22">
        <f t="shared" si="324"/>
        <v>5.3243237158005519E-5</v>
      </c>
    </row>
    <row r="4113" spans="1:13">
      <c r="A4113" s="16">
        <f t="shared" si="321"/>
        <v>4106</v>
      </c>
      <c r="B4113" s="12" t="s">
        <v>403</v>
      </c>
      <c r="C4113" s="272">
        <v>45215</v>
      </c>
      <c r="D4113" s="272">
        <v>45228</v>
      </c>
      <c r="E4113" s="196">
        <f t="shared" si="320"/>
        <v>45221.5</v>
      </c>
      <c r="F4113" s="272">
        <v>45233</v>
      </c>
      <c r="G4113" s="272">
        <v>45350</v>
      </c>
      <c r="H4113" s="12" t="s">
        <v>165</v>
      </c>
      <c r="I4113" s="234">
        <v>151.10000000000008</v>
      </c>
      <c r="J4113" s="272">
        <v>47872</v>
      </c>
      <c r="K4113" s="17">
        <f t="shared" si="322"/>
        <v>129</v>
      </c>
      <c r="L4113" s="283">
        <f t="shared" si="323"/>
        <v>3.6420094227938208E-6</v>
      </c>
      <c r="M4113" s="22">
        <f t="shared" si="324"/>
        <v>4.6981921554040286E-4</v>
      </c>
    </row>
    <row r="4114" spans="1:13">
      <c r="A4114" s="16">
        <f t="shared" si="321"/>
        <v>4107</v>
      </c>
      <c r="B4114" s="12" t="s">
        <v>403</v>
      </c>
      <c r="C4114" s="272">
        <v>45215</v>
      </c>
      <c r="D4114" s="272">
        <v>45228</v>
      </c>
      <c r="E4114" s="196">
        <f t="shared" si="320"/>
        <v>45221.5</v>
      </c>
      <c r="F4114" s="272">
        <v>45233</v>
      </c>
      <c r="G4114" s="272">
        <v>45237</v>
      </c>
      <c r="H4114" s="12" t="s">
        <v>166</v>
      </c>
      <c r="I4114" s="234">
        <v>62393</v>
      </c>
      <c r="J4114" s="272">
        <v>47873</v>
      </c>
      <c r="K4114" s="17">
        <f t="shared" si="322"/>
        <v>16</v>
      </c>
      <c r="L4114" s="283">
        <f t="shared" si="323"/>
        <v>1.5038775242645582E-3</v>
      </c>
      <c r="M4114" s="22">
        <f t="shared" si="324"/>
        <v>2.4062040388232932E-2</v>
      </c>
    </row>
    <row r="4115" spans="1:13">
      <c r="A4115" s="16">
        <f t="shared" si="321"/>
        <v>4108</v>
      </c>
      <c r="B4115" s="12" t="s">
        <v>403</v>
      </c>
      <c r="C4115" s="272">
        <v>45215</v>
      </c>
      <c r="D4115" s="272">
        <v>45228</v>
      </c>
      <c r="E4115" s="196">
        <f t="shared" si="320"/>
        <v>45221.5</v>
      </c>
      <c r="F4115" s="272">
        <v>45233</v>
      </c>
      <c r="G4115" s="272">
        <v>45247</v>
      </c>
      <c r="H4115" s="12" t="s">
        <v>152</v>
      </c>
      <c r="I4115" s="234">
        <v>2.65</v>
      </c>
      <c r="J4115" s="272">
        <v>47874</v>
      </c>
      <c r="K4115" s="17">
        <f t="shared" si="322"/>
        <v>26</v>
      </c>
      <c r="L4115" s="283">
        <f t="shared" si="323"/>
        <v>6.3873758904061018E-8</v>
      </c>
      <c r="M4115" s="22">
        <f t="shared" si="324"/>
        <v>1.6607177315055864E-6</v>
      </c>
    </row>
    <row r="4116" spans="1:13">
      <c r="A4116" s="16">
        <f t="shared" si="321"/>
        <v>4109</v>
      </c>
      <c r="B4116" s="12" t="s">
        <v>403</v>
      </c>
      <c r="C4116" s="272">
        <v>45215</v>
      </c>
      <c r="D4116" s="272">
        <v>45228</v>
      </c>
      <c r="E4116" s="196">
        <f t="shared" si="320"/>
        <v>45221.5</v>
      </c>
      <c r="F4116" s="272">
        <v>45233</v>
      </c>
      <c r="G4116" s="272">
        <v>45247</v>
      </c>
      <c r="H4116" s="12" t="s">
        <v>156</v>
      </c>
      <c r="I4116" s="234">
        <v>106.74000000000001</v>
      </c>
      <c r="J4116" s="272">
        <v>47875</v>
      </c>
      <c r="K4116" s="17">
        <f t="shared" si="322"/>
        <v>26</v>
      </c>
      <c r="L4116" s="283">
        <f t="shared" si="323"/>
        <v>2.5727868020450845E-6</v>
      </c>
      <c r="M4116" s="22">
        <f t="shared" si="324"/>
        <v>6.6892456853172191E-5</v>
      </c>
    </row>
    <row r="4117" spans="1:13">
      <c r="A4117" s="16">
        <f t="shared" si="321"/>
        <v>4110</v>
      </c>
      <c r="B4117" s="12" t="s">
        <v>403</v>
      </c>
      <c r="C4117" s="272">
        <v>45215</v>
      </c>
      <c r="D4117" s="272">
        <v>45228</v>
      </c>
      <c r="E4117" s="196">
        <f t="shared" si="320"/>
        <v>45221.5</v>
      </c>
      <c r="F4117" s="272">
        <v>45233</v>
      </c>
      <c r="G4117" s="272">
        <v>45321</v>
      </c>
      <c r="H4117" s="12" t="s">
        <v>152</v>
      </c>
      <c r="I4117" s="234">
        <v>13.209999999999999</v>
      </c>
      <c r="J4117" s="272">
        <v>47876</v>
      </c>
      <c r="K4117" s="17">
        <f t="shared" si="322"/>
        <v>100</v>
      </c>
      <c r="L4117" s="283">
        <f t="shared" si="323"/>
        <v>3.1840466231043246E-7</v>
      </c>
      <c r="M4117" s="22">
        <f t="shared" si="324"/>
        <v>3.1840466231043247E-5</v>
      </c>
    </row>
    <row r="4118" spans="1:13">
      <c r="A4118" s="16">
        <f t="shared" si="321"/>
        <v>4111</v>
      </c>
      <c r="B4118" s="12" t="s">
        <v>403</v>
      </c>
      <c r="C4118" s="272">
        <v>45215</v>
      </c>
      <c r="D4118" s="272">
        <v>45228</v>
      </c>
      <c r="E4118" s="196">
        <f t="shared" si="320"/>
        <v>45221.5</v>
      </c>
      <c r="F4118" s="272">
        <v>45233</v>
      </c>
      <c r="G4118" s="272">
        <v>45321</v>
      </c>
      <c r="H4118" s="12" t="s">
        <v>165</v>
      </c>
      <c r="I4118" s="234">
        <v>204.29999999999998</v>
      </c>
      <c r="J4118" s="272">
        <v>47877</v>
      </c>
      <c r="K4118" s="17">
        <f t="shared" si="322"/>
        <v>100</v>
      </c>
      <c r="L4118" s="283">
        <f t="shared" si="323"/>
        <v>4.9243052619244017E-6</v>
      </c>
      <c r="M4118" s="22">
        <f t="shared" si="324"/>
        <v>4.9243052619244018E-4</v>
      </c>
    </row>
    <row r="4119" spans="1:13">
      <c r="A4119" s="16">
        <f t="shared" si="321"/>
        <v>4112</v>
      </c>
      <c r="B4119" s="12" t="s">
        <v>403</v>
      </c>
      <c r="C4119" s="272">
        <v>45215</v>
      </c>
      <c r="D4119" s="272">
        <v>45228</v>
      </c>
      <c r="E4119" s="196">
        <f t="shared" si="320"/>
        <v>45221.5</v>
      </c>
      <c r="F4119" s="272">
        <v>45233</v>
      </c>
      <c r="G4119" s="272">
        <v>45233</v>
      </c>
      <c r="H4119" s="12" t="s">
        <v>164</v>
      </c>
      <c r="I4119" s="234">
        <v>1423.8100000000002</v>
      </c>
      <c r="J4119" s="272">
        <v>47878</v>
      </c>
      <c r="K4119" s="17">
        <f t="shared" si="322"/>
        <v>12</v>
      </c>
      <c r="L4119" s="283">
        <f t="shared" si="323"/>
        <v>3.4318527043468349E-5</v>
      </c>
      <c r="M4119" s="22">
        <f t="shared" si="324"/>
        <v>4.1182232452162019E-4</v>
      </c>
    </row>
    <row r="4120" spans="1:13">
      <c r="A4120" s="16">
        <f t="shared" si="321"/>
        <v>4113</v>
      </c>
      <c r="B4120" s="12" t="s">
        <v>403</v>
      </c>
      <c r="C4120" s="272">
        <v>45215</v>
      </c>
      <c r="D4120" s="272">
        <v>45228</v>
      </c>
      <c r="E4120" s="196">
        <f t="shared" si="320"/>
        <v>45221.5</v>
      </c>
      <c r="F4120" s="272">
        <v>45233</v>
      </c>
      <c r="G4120" s="272">
        <v>45233</v>
      </c>
      <c r="H4120" s="12" t="s">
        <v>166</v>
      </c>
      <c r="I4120" s="234">
        <v>25338.600000000006</v>
      </c>
      <c r="J4120" s="272">
        <v>47879</v>
      </c>
      <c r="K4120" s="17">
        <f t="shared" si="322"/>
        <v>12</v>
      </c>
      <c r="L4120" s="283">
        <f t="shared" si="323"/>
        <v>6.1074401032695888E-4</v>
      </c>
      <c r="M4120" s="22">
        <f t="shared" si="324"/>
        <v>7.3289281239235071E-3</v>
      </c>
    </row>
    <row r="4121" spans="1:13">
      <c r="A4121" s="16">
        <f t="shared" si="321"/>
        <v>4114</v>
      </c>
      <c r="B4121" s="12" t="s">
        <v>403</v>
      </c>
      <c r="C4121" s="272">
        <v>45215</v>
      </c>
      <c r="D4121" s="272">
        <v>45228</v>
      </c>
      <c r="E4121" s="196">
        <f t="shared" si="320"/>
        <v>45221.5</v>
      </c>
      <c r="F4121" s="272">
        <v>45233</v>
      </c>
      <c r="G4121" s="272">
        <v>45279</v>
      </c>
      <c r="H4121" s="12" t="s">
        <v>157</v>
      </c>
      <c r="I4121" s="234">
        <v>20.93</v>
      </c>
      <c r="J4121" s="272">
        <v>47880</v>
      </c>
      <c r="K4121" s="17">
        <f t="shared" si="322"/>
        <v>58</v>
      </c>
      <c r="L4121" s="283">
        <f t="shared" si="323"/>
        <v>5.0448217881584799E-7</v>
      </c>
      <c r="M4121" s="22">
        <f t="shared" si="324"/>
        <v>2.9259966371319184E-5</v>
      </c>
    </row>
    <row r="4122" spans="1:13">
      <c r="A4122" s="16">
        <f t="shared" si="321"/>
        <v>4115</v>
      </c>
      <c r="B4122" s="12" t="s">
        <v>404</v>
      </c>
      <c r="C4122" s="272">
        <v>45214</v>
      </c>
      <c r="D4122" s="272">
        <v>45227</v>
      </c>
      <c r="E4122" s="196">
        <f t="shared" si="320"/>
        <v>45220.5</v>
      </c>
      <c r="F4122" s="272">
        <v>45233</v>
      </c>
      <c r="G4122" s="272">
        <v>45279</v>
      </c>
      <c r="H4122" s="12" t="s">
        <v>157</v>
      </c>
      <c r="I4122" s="234">
        <v>120.81</v>
      </c>
      <c r="J4122" s="272">
        <v>47881</v>
      </c>
      <c r="K4122" s="17">
        <f t="shared" si="322"/>
        <v>59</v>
      </c>
      <c r="L4122" s="283">
        <f t="shared" si="323"/>
        <v>2.9119203068677783E-6</v>
      </c>
      <c r="M4122" s="22">
        <f t="shared" si="324"/>
        <v>1.7180329810519891E-4</v>
      </c>
    </row>
    <row r="4123" spans="1:13">
      <c r="A4123" s="16">
        <f t="shared" si="321"/>
        <v>4116</v>
      </c>
      <c r="B4123" s="12" t="s">
        <v>403</v>
      </c>
      <c r="C4123" s="272">
        <v>45215</v>
      </c>
      <c r="D4123" s="272">
        <v>45228</v>
      </c>
      <c r="E4123" s="196">
        <f t="shared" si="320"/>
        <v>45221.5</v>
      </c>
      <c r="F4123" s="272">
        <v>45233</v>
      </c>
      <c r="G4123" s="272">
        <v>45279</v>
      </c>
      <c r="H4123" s="12" t="s">
        <v>157</v>
      </c>
      <c r="I4123" s="234">
        <v>46.74</v>
      </c>
      <c r="J4123" s="272">
        <v>47882</v>
      </c>
      <c r="K4123" s="17">
        <f t="shared" si="322"/>
        <v>58</v>
      </c>
      <c r="L4123" s="283">
        <f t="shared" si="323"/>
        <v>1.1265884872361555E-6</v>
      </c>
      <c r="M4123" s="22">
        <f t="shared" si="324"/>
        <v>6.5342132259697022E-5</v>
      </c>
    </row>
    <row r="4124" spans="1:13">
      <c r="A4124" s="16">
        <f t="shared" si="321"/>
        <v>4117</v>
      </c>
      <c r="B4124" s="12" t="s">
        <v>404</v>
      </c>
      <c r="C4124" s="272">
        <v>45214</v>
      </c>
      <c r="D4124" s="272">
        <v>45227</v>
      </c>
      <c r="E4124" s="196">
        <f t="shared" si="320"/>
        <v>45220.5</v>
      </c>
      <c r="F4124" s="272">
        <v>45233</v>
      </c>
      <c r="G4124" s="272">
        <v>45279</v>
      </c>
      <c r="H4124" s="12" t="s">
        <v>157</v>
      </c>
      <c r="I4124" s="234">
        <v>62.66</v>
      </c>
      <c r="J4124" s="272">
        <v>47883</v>
      </c>
      <c r="K4124" s="17">
        <f t="shared" si="322"/>
        <v>59</v>
      </c>
      <c r="L4124" s="283">
        <f t="shared" si="323"/>
        <v>1.5103131067654578E-6</v>
      </c>
      <c r="M4124" s="22">
        <f t="shared" si="324"/>
        <v>8.9108473299162017E-5</v>
      </c>
    </row>
    <row r="4125" spans="1:13">
      <c r="A4125" s="16">
        <f t="shared" si="321"/>
        <v>4118</v>
      </c>
      <c r="B4125" s="12" t="s">
        <v>403</v>
      </c>
      <c r="C4125" s="272">
        <v>45215</v>
      </c>
      <c r="D4125" s="272">
        <v>45228</v>
      </c>
      <c r="E4125" s="196">
        <f t="shared" si="320"/>
        <v>45221.5</v>
      </c>
      <c r="F4125" s="272">
        <v>45233</v>
      </c>
      <c r="G4125" s="272">
        <v>45321</v>
      </c>
      <c r="H4125" s="12" t="s">
        <v>154</v>
      </c>
      <c r="I4125" s="234">
        <v>19.239999999999998</v>
      </c>
      <c r="J4125" s="272">
        <v>47884</v>
      </c>
      <c r="K4125" s="17">
        <f t="shared" si="322"/>
        <v>100</v>
      </c>
      <c r="L4125" s="283">
        <f t="shared" si="323"/>
        <v>4.6374759294872979E-7</v>
      </c>
      <c r="M4125" s="22">
        <f t="shared" si="324"/>
        <v>4.6374759294872982E-5</v>
      </c>
    </row>
    <row r="4126" spans="1:13">
      <c r="A4126" s="16">
        <f t="shared" si="321"/>
        <v>4119</v>
      </c>
      <c r="B4126" s="12" t="s">
        <v>403</v>
      </c>
      <c r="C4126" s="272">
        <v>45215</v>
      </c>
      <c r="D4126" s="272">
        <v>45228</v>
      </c>
      <c r="E4126" s="196">
        <f t="shared" si="320"/>
        <v>45221.5</v>
      </c>
      <c r="F4126" s="272">
        <v>45233</v>
      </c>
      <c r="G4126" s="272">
        <v>45274</v>
      </c>
      <c r="H4126" s="12" t="s">
        <v>153</v>
      </c>
      <c r="I4126" s="234">
        <v>136.82999999999998</v>
      </c>
      <c r="J4126" s="272">
        <v>47885</v>
      </c>
      <c r="K4126" s="17">
        <f t="shared" si="322"/>
        <v>53</v>
      </c>
      <c r="L4126" s="283">
        <f t="shared" si="323"/>
        <v>3.2980552569217617E-6</v>
      </c>
      <c r="M4126" s="22">
        <f t="shared" si="324"/>
        <v>1.7479692861685337E-4</v>
      </c>
    </row>
    <row r="4127" spans="1:13">
      <c r="A4127" s="16">
        <f t="shared" si="321"/>
        <v>4120</v>
      </c>
      <c r="B4127" s="12" t="s">
        <v>403</v>
      </c>
      <c r="C4127" s="272">
        <v>45215</v>
      </c>
      <c r="D4127" s="272">
        <v>45228</v>
      </c>
      <c r="E4127" s="196">
        <f t="shared" si="320"/>
        <v>45221.5</v>
      </c>
      <c r="F4127" s="272">
        <v>45233</v>
      </c>
      <c r="G4127" s="272">
        <v>45279</v>
      </c>
      <c r="H4127" s="12" t="s">
        <v>157</v>
      </c>
      <c r="I4127" s="234">
        <v>197.71</v>
      </c>
      <c r="J4127" s="272">
        <v>47886</v>
      </c>
      <c r="K4127" s="17">
        <f t="shared" si="322"/>
        <v>58</v>
      </c>
      <c r="L4127" s="283">
        <f t="shared" si="323"/>
        <v>4.7654644803478886E-6</v>
      </c>
      <c r="M4127" s="22">
        <f t="shared" si="324"/>
        <v>2.7639693986017752E-4</v>
      </c>
    </row>
    <row r="4128" spans="1:13">
      <c r="A4128" s="16">
        <f t="shared" si="321"/>
        <v>4121</v>
      </c>
      <c r="B4128" s="12" t="s">
        <v>404</v>
      </c>
      <c r="C4128" s="272">
        <v>45214</v>
      </c>
      <c r="D4128" s="272">
        <v>45227</v>
      </c>
      <c r="E4128" s="196">
        <f t="shared" si="320"/>
        <v>45220.5</v>
      </c>
      <c r="F4128" s="272">
        <v>45233</v>
      </c>
      <c r="G4128" s="272">
        <v>45279</v>
      </c>
      <c r="H4128" s="12" t="s">
        <v>157</v>
      </c>
      <c r="I4128" s="234">
        <v>453.88000000000005</v>
      </c>
      <c r="J4128" s="272">
        <v>47887</v>
      </c>
      <c r="K4128" s="17">
        <f t="shared" si="322"/>
        <v>59</v>
      </c>
      <c r="L4128" s="283">
        <f t="shared" si="323"/>
        <v>1.0940008185424611E-5</v>
      </c>
      <c r="M4128" s="22">
        <f t="shared" si="324"/>
        <v>6.4546048294005203E-4</v>
      </c>
    </row>
    <row r="4129" spans="1:13">
      <c r="A4129" s="16">
        <f t="shared" si="321"/>
        <v>4122</v>
      </c>
      <c r="B4129" s="12" t="s">
        <v>403</v>
      </c>
      <c r="C4129" s="272">
        <v>45215</v>
      </c>
      <c r="D4129" s="272">
        <v>45228</v>
      </c>
      <c r="E4129" s="196">
        <f t="shared" si="320"/>
        <v>45221.5</v>
      </c>
      <c r="F4129" s="272">
        <v>45233</v>
      </c>
      <c r="G4129" s="272">
        <v>45321</v>
      </c>
      <c r="H4129" s="12" t="s">
        <v>152</v>
      </c>
      <c r="I4129" s="234">
        <v>4.25</v>
      </c>
      <c r="J4129" s="272">
        <v>47888</v>
      </c>
      <c r="K4129" s="17">
        <f t="shared" si="322"/>
        <v>100</v>
      </c>
      <c r="L4129" s="283">
        <f t="shared" si="323"/>
        <v>1.0243904729896579E-7</v>
      </c>
      <c r="M4129" s="22">
        <f t="shared" si="324"/>
        <v>1.0243904729896579E-5</v>
      </c>
    </row>
    <row r="4130" spans="1:13">
      <c r="A4130" s="16">
        <f t="shared" si="321"/>
        <v>4123</v>
      </c>
      <c r="B4130" s="12" t="s">
        <v>403</v>
      </c>
      <c r="C4130" s="272">
        <v>45215</v>
      </c>
      <c r="D4130" s="272">
        <v>45228</v>
      </c>
      <c r="E4130" s="196">
        <f t="shared" si="320"/>
        <v>45221.5</v>
      </c>
      <c r="F4130" s="272">
        <v>45233</v>
      </c>
      <c r="G4130" s="272">
        <v>45279</v>
      </c>
      <c r="H4130" s="12" t="s">
        <v>157</v>
      </c>
      <c r="I4130" s="234">
        <v>202.97</v>
      </c>
      <c r="J4130" s="272">
        <v>47889</v>
      </c>
      <c r="K4130" s="17">
        <f t="shared" si="322"/>
        <v>58</v>
      </c>
      <c r="L4130" s="283">
        <f t="shared" si="323"/>
        <v>4.8922478659461382E-6</v>
      </c>
      <c r="M4130" s="22">
        <f t="shared" si="324"/>
        <v>2.83750376224876E-4</v>
      </c>
    </row>
    <row r="4131" spans="1:13">
      <c r="A4131" s="16">
        <f t="shared" si="321"/>
        <v>4124</v>
      </c>
      <c r="B4131" s="12" t="s">
        <v>404</v>
      </c>
      <c r="C4131" s="272">
        <v>45214</v>
      </c>
      <c r="D4131" s="272">
        <v>45227</v>
      </c>
      <c r="E4131" s="196">
        <f t="shared" si="320"/>
        <v>45220.5</v>
      </c>
      <c r="F4131" s="272">
        <v>45233</v>
      </c>
      <c r="G4131" s="272">
        <v>45279</v>
      </c>
      <c r="H4131" s="12" t="s">
        <v>157</v>
      </c>
      <c r="I4131" s="234">
        <v>48.63</v>
      </c>
      <c r="J4131" s="272">
        <v>47890</v>
      </c>
      <c r="K4131" s="17">
        <f t="shared" si="322"/>
        <v>59</v>
      </c>
      <c r="L4131" s="283">
        <f t="shared" si="323"/>
        <v>1.1721437341526368E-6</v>
      </c>
      <c r="M4131" s="22">
        <f t="shared" si="324"/>
        <v>6.9156480315005569E-5</v>
      </c>
    </row>
    <row r="4132" spans="1:13">
      <c r="A4132" s="16">
        <f t="shared" si="321"/>
        <v>4125</v>
      </c>
      <c r="B4132" s="12" t="s">
        <v>403</v>
      </c>
      <c r="C4132" s="272">
        <v>45215</v>
      </c>
      <c r="D4132" s="272">
        <v>45228</v>
      </c>
      <c r="E4132" s="196">
        <f t="shared" si="320"/>
        <v>45221.5</v>
      </c>
      <c r="F4132" s="272">
        <v>45233</v>
      </c>
      <c r="G4132" s="272">
        <v>45274</v>
      </c>
      <c r="H4132" s="12" t="s">
        <v>153</v>
      </c>
      <c r="I4132" s="234">
        <v>294.38</v>
      </c>
      <c r="J4132" s="272">
        <v>47891</v>
      </c>
      <c r="K4132" s="17">
        <f t="shared" si="322"/>
        <v>53</v>
      </c>
      <c r="L4132" s="283">
        <f t="shared" si="323"/>
        <v>7.0955309985575409E-6</v>
      </c>
      <c r="M4132" s="22">
        <f t="shared" si="324"/>
        <v>3.7606314292354967E-4</v>
      </c>
    </row>
    <row r="4133" spans="1:13">
      <c r="A4133" s="16">
        <f t="shared" si="321"/>
        <v>4126</v>
      </c>
      <c r="B4133" s="12" t="s">
        <v>403</v>
      </c>
      <c r="C4133" s="272">
        <v>45215</v>
      </c>
      <c r="D4133" s="272">
        <v>45228</v>
      </c>
      <c r="E4133" s="196">
        <f t="shared" ref="E4133:E4196" si="325">AVERAGE(C4133:D4133)</f>
        <v>45221.5</v>
      </c>
      <c r="F4133" s="272">
        <v>45233</v>
      </c>
      <c r="G4133" s="272">
        <v>45274</v>
      </c>
      <c r="H4133" s="12" t="s">
        <v>152</v>
      </c>
      <c r="I4133" s="234">
        <v>3.58</v>
      </c>
      <c r="J4133" s="272">
        <v>47892</v>
      </c>
      <c r="K4133" s="17">
        <f t="shared" si="322"/>
        <v>53</v>
      </c>
      <c r="L4133" s="283">
        <f t="shared" si="323"/>
        <v>8.6289832783599417E-8</v>
      </c>
      <c r="M4133" s="22">
        <f t="shared" si="324"/>
        <v>4.5733611375307687E-6</v>
      </c>
    </row>
    <row r="4134" spans="1:13">
      <c r="A4134" s="16">
        <f t="shared" si="321"/>
        <v>4127</v>
      </c>
      <c r="B4134" s="12" t="s">
        <v>403</v>
      </c>
      <c r="C4134" s="272">
        <v>45215</v>
      </c>
      <c r="D4134" s="272">
        <v>45228</v>
      </c>
      <c r="E4134" s="196">
        <f t="shared" si="325"/>
        <v>45221.5</v>
      </c>
      <c r="F4134" s="272">
        <v>45233</v>
      </c>
      <c r="G4134" s="272">
        <v>45321</v>
      </c>
      <c r="H4134" s="12" t="s">
        <v>152</v>
      </c>
      <c r="I4134" s="234">
        <v>8.61</v>
      </c>
      <c r="J4134" s="272">
        <v>47893</v>
      </c>
      <c r="K4134" s="17">
        <f t="shared" si="322"/>
        <v>100</v>
      </c>
      <c r="L4134" s="283">
        <f t="shared" si="323"/>
        <v>2.0752945817508126E-7</v>
      </c>
      <c r="M4134" s="22">
        <f t="shared" si="324"/>
        <v>2.0752945817508125E-5</v>
      </c>
    </row>
    <row r="4135" spans="1:13">
      <c r="A4135" s="16">
        <f t="shared" si="321"/>
        <v>4128</v>
      </c>
      <c r="B4135" s="12" t="s">
        <v>403</v>
      </c>
      <c r="C4135" s="272">
        <v>45215</v>
      </c>
      <c r="D4135" s="272">
        <v>45228</v>
      </c>
      <c r="E4135" s="196">
        <f t="shared" si="325"/>
        <v>45221.5</v>
      </c>
      <c r="F4135" s="272">
        <v>45233</v>
      </c>
      <c r="G4135" s="272">
        <v>45247</v>
      </c>
      <c r="H4135" s="12" t="s">
        <v>152</v>
      </c>
      <c r="I4135" s="234">
        <v>23.41</v>
      </c>
      <c r="J4135" s="272">
        <v>47894</v>
      </c>
      <c r="K4135" s="17">
        <f t="shared" si="322"/>
        <v>26</v>
      </c>
      <c r="L4135" s="283">
        <f t="shared" si="323"/>
        <v>5.6425837582795039E-7</v>
      </c>
      <c r="M4135" s="22">
        <f t="shared" si="324"/>
        <v>1.4670717771526711E-5</v>
      </c>
    </row>
    <row r="4136" spans="1:13">
      <c r="A4136" s="16">
        <f t="shared" si="321"/>
        <v>4129</v>
      </c>
      <c r="B4136" s="12" t="s">
        <v>403</v>
      </c>
      <c r="C4136" s="272">
        <v>45215</v>
      </c>
      <c r="D4136" s="272">
        <v>45228</v>
      </c>
      <c r="E4136" s="196">
        <f t="shared" si="325"/>
        <v>45221.5</v>
      </c>
      <c r="F4136" s="272">
        <v>45233</v>
      </c>
      <c r="G4136" s="272">
        <v>45247</v>
      </c>
      <c r="H4136" s="12" t="s">
        <v>156</v>
      </c>
      <c r="I4136" s="234">
        <v>49.97</v>
      </c>
      <c r="J4136" s="272">
        <v>47895</v>
      </c>
      <c r="K4136" s="17">
        <f t="shared" si="322"/>
        <v>26</v>
      </c>
      <c r="L4136" s="283">
        <f t="shared" si="323"/>
        <v>1.2044421631833695E-6</v>
      </c>
      <c r="M4136" s="22">
        <f t="shared" si="324"/>
        <v>3.1315496242767609E-5</v>
      </c>
    </row>
    <row r="4137" spans="1:13">
      <c r="A4137" s="16">
        <f t="shared" si="321"/>
        <v>4130</v>
      </c>
      <c r="B4137" s="12" t="s">
        <v>403</v>
      </c>
      <c r="C4137" s="272">
        <v>45215</v>
      </c>
      <c r="D4137" s="272">
        <v>45228</v>
      </c>
      <c r="E4137" s="196">
        <f t="shared" si="325"/>
        <v>45221.5</v>
      </c>
      <c r="F4137" s="272">
        <v>45233</v>
      </c>
      <c r="G4137" s="272">
        <v>45321</v>
      </c>
      <c r="H4137" s="12" t="s">
        <v>165</v>
      </c>
      <c r="I4137" s="234">
        <v>7.47</v>
      </c>
      <c r="J4137" s="272">
        <v>47896</v>
      </c>
      <c r="K4137" s="17">
        <f t="shared" si="322"/>
        <v>100</v>
      </c>
      <c r="L4137" s="283">
        <f t="shared" si="323"/>
        <v>1.8005169019371163E-7</v>
      </c>
      <c r="M4137" s="22">
        <f t="shared" si="324"/>
        <v>1.8005169019371163E-5</v>
      </c>
    </row>
    <row r="4138" spans="1:13">
      <c r="A4138" s="16">
        <f t="shared" si="321"/>
        <v>4131</v>
      </c>
      <c r="B4138" s="12" t="s">
        <v>403</v>
      </c>
      <c r="C4138" s="272">
        <v>45215</v>
      </c>
      <c r="D4138" s="272">
        <v>45228</v>
      </c>
      <c r="E4138" s="196">
        <f t="shared" si="325"/>
        <v>45221.5</v>
      </c>
      <c r="F4138" s="272">
        <v>45233</v>
      </c>
      <c r="G4138" s="272">
        <v>45233</v>
      </c>
      <c r="H4138" s="12" t="s">
        <v>166</v>
      </c>
      <c r="I4138" s="234">
        <v>20035.199999999993</v>
      </c>
      <c r="J4138" s="272">
        <v>47897</v>
      </c>
      <c r="K4138" s="17">
        <f t="shared" si="322"/>
        <v>12</v>
      </c>
      <c r="L4138" s="283">
        <f t="shared" si="323"/>
        <v>4.8291454128099732E-4</v>
      </c>
      <c r="M4138" s="22">
        <f t="shared" si="324"/>
        <v>5.7949744953719679E-3</v>
      </c>
    </row>
    <row r="4139" spans="1:13">
      <c r="A4139" s="16">
        <f t="shared" si="321"/>
        <v>4132</v>
      </c>
      <c r="B4139" s="12" t="s">
        <v>403</v>
      </c>
      <c r="C4139" s="272">
        <v>45215</v>
      </c>
      <c r="D4139" s="272">
        <v>45228</v>
      </c>
      <c r="E4139" s="196">
        <f t="shared" si="325"/>
        <v>45221.5</v>
      </c>
      <c r="F4139" s="272">
        <v>45233</v>
      </c>
      <c r="G4139" s="272">
        <v>45274</v>
      </c>
      <c r="H4139" s="12" t="s">
        <v>153</v>
      </c>
      <c r="I4139" s="234">
        <v>138.08000000000001</v>
      </c>
      <c r="J4139" s="272">
        <v>47898</v>
      </c>
      <c r="K4139" s="17">
        <f t="shared" si="322"/>
        <v>53</v>
      </c>
      <c r="L4139" s="283">
        <f t="shared" si="323"/>
        <v>3.3281843884802815E-6</v>
      </c>
      <c r="M4139" s="22">
        <f t="shared" si="324"/>
        <v>1.7639377258945493E-4</v>
      </c>
    </row>
    <row r="4140" spans="1:13">
      <c r="A4140" s="16">
        <f t="shared" si="321"/>
        <v>4133</v>
      </c>
      <c r="B4140" s="12" t="s">
        <v>403</v>
      </c>
      <c r="C4140" s="272">
        <v>45215</v>
      </c>
      <c r="D4140" s="272">
        <v>45228</v>
      </c>
      <c r="E4140" s="196">
        <f t="shared" si="325"/>
        <v>45221.5</v>
      </c>
      <c r="F4140" s="272">
        <v>45233</v>
      </c>
      <c r="G4140" s="272">
        <v>45321</v>
      </c>
      <c r="H4140" s="12" t="s">
        <v>152</v>
      </c>
      <c r="I4140" s="234">
        <v>1.75</v>
      </c>
      <c r="J4140" s="272">
        <v>47899</v>
      </c>
      <c r="K4140" s="17">
        <f t="shared" si="322"/>
        <v>100</v>
      </c>
      <c r="L4140" s="283">
        <f t="shared" si="323"/>
        <v>4.2180784181927089E-8</v>
      </c>
      <c r="M4140" s="22">
        <f t="shared" si="324"/>
        <v>4.2180784181927091E-6</v>
      </c>
    </row>
    <row r="4141" spans="1:13">
      <c r="A4141" s="16">
        <f t="shared" si="321"/>
        <v>4134</v>
      </c>
      <c r="B4141" s="12" t="s">
        <v>403</v>
      </c>
      <c r="C4141" s="272">
        <v>45215</v>
      </c>
      <c r="D4141" s="272">
        <v>45228</v>
      </c>
      <c r="E4141" s="196">
        <f t="shared" si="325"/>
        <v>45221.5</v>
      </c>
      <c r="F4141" s="272">
        <v>45233</v>
      </c>
      <c r="G4141" s="272">
        <v>45350</v>
      </c>
      <c r="H4141" s="12" t="s">
        <v>152</v>
      </c>
      <c r="I4141" s="234">
        <v>10.46</v>
      </c>
      <c r="J4141" s="272">
        <v>47900</v>
      </c>
      <c r="K4141" s="17">
        <f t="shared" si="322"/>
        <v>129</v>
      </c>
      <c r="L4141" s="283">
        <f t="shared" si="323"/>
        <v>2.5212057288168996E-7</v>
      </c>
      <c r="M4141" s="22">
        <f t="shared" si="324"/>
        <v>3.2523553901738007E-5</v>
      </c>
    </row>
    <row r="4142" spans="1:13">
      <c r="A4142" s="16">
        <f t="shared" si="321"/>
        <v>4135</v>
      </c>
      <c r="B4142" s="12" t="s">
        <v>403</v>
      </c>
      <c r="C4142" s="272">
        <v>45215</v>
      </c>
      <c r="D4142" s="272">
        <v>45228</v>
      </c>
      <c r="E4142" s="196">
        <f t="shared" si="325"/>
        <v>45221.5</v>
      </c>
      <c r="F4142" s="272">
        <v>45233</v>
      </c>
      <c r="G4142" s="272">
        <v>45350</v>
      </c>
      <c r="H4142" s="12" t="s">
        <v>156</v>
      </c>
      <c r="I4142" s="234">
        <v>56.23</v>
      </c>
      <c r="J4142" s="272">
        <v>47901</v>
      </c>
      <c r="K4142" s="17">
        <f t="shared" si="322"/>
        <v>129</v>
      </c>
      <c r="L4142" s="283">
        <f t="shared" si="323"/>
        <v>1.3553288540284343E-6</v>
      </c>
      <c r="M4142" s="22">
        <f t="shared" si="324"/>
        <v>1.7483742216966802E-4</v>
      </c>
    </row>
    <row r="4143" spans="1:13">
      <c r="A4143" s="16">
        <f t="shared" si="321"/>
        <v>4136</v>
      </c>
      <c r="B4143" s="12" t="s">
        <v>403</v>
      </c>
      <c r="C4143" s="272">
        <v>45215</v>
      </c>
      <c r="D4143" s="272">
        <v>45228</v>
      </c>
      <c r="E4143" s="196">
        <f t="shared" si="325"/>
        <v>45221.5</v>
      </c>
      <c r="F4143" s="272">
        <v>45233</v>
      </c>
      <c r="G4143" s="272">
        <v>45247</v>
      </c>
      <c r="H4143" s="12" t="s">
        <v>152</v>
      </c>
      <c r="I4143" s="234">
        <v>348.44</v>
      </c>
      <c r="J4143" s="272">
        <v>47902</v>
      </c>
      <c r="K4143" s="17">
        <f t="shared" si="322"/>
        <v>26</v>
      </c>
      <c r="L4143" s="283">
        <f t="shared" si="323"/>
        <v>8.3985556802003857E-6</v>
      </c>
      <c r="M4143" s="22">
        <f t="shared" si="324"/>
        <v>2.1836244768521002E-4</v>
      </c>
    </row>
    <row r="4144" spans="1:13">
      <c r="A4144" s="16">
        <f t="shared" si="321"/>
        <v>4137</v>
      </c>
      <c r="B4144" s="12" t="s">
        <v>404</v>
      </c>
      <c r="C4144" s="272">
        <v>45214</v>
      </c>
      <c r="D4144" s="272">
        <v>45227</v>
      </c>
      <c r="E4144" s="196">
        <f t="shared" si="325"/>
        <v>45220.5</v>
      </c>
      <c r="F4144" s="272">
        <v>45233</v>
      </c>
      <c r="G4144" s="272">
        <v>45279</v>
      </c>
      <c r="H4144" s="12" t="s">
        <v>157</v>
      </c>
      <c r="I4144" s="234">
        <v>57.54</v>
      </c>
      <c r="J4144" s="272">
        <v>47903</v>
      </c>
      <c r="K4144" s="17">
        <f t="shared" si="322"/>
        <v>59</v>
      </c>
      <c r="L4144" s="283">
        <f t="shared" si="323"/>
        <v>1.3869041839017628E-6</v>
      </c>
      <c r="M4144" s="22">
        <f t="shared" si="324"/>
        <v>8.1827346850204009E-5</v>
      </c>
    </row>
    <row r="4145" spans="1:13">
      <c r="A4145" s="16">
        <f t="shared" si="321"/>
        <v>4138</v>
      </c>
      <c r="B4145" s="12" t="s">
        <v>403</v>
      </c>
      <c r="C4145" s="272">
        <v>45215</v>
      </c>
      <c r="D4145" s="272">
        <v>45228</v>
      </c>
      <c r="E4145" s="196">
        <f t="shared" si="325"/>
        <v>45221.5</v>
      </c>
      <c r="F4145" s="272">
        <v>45233</v>
      </c>
      <c r="G4145" s="272">
        <v>45274</v>
      </c>
      <c r="H4145" s="12" t="s">
        <v>153</v>
      </c>
      <c r="I4145" s="234">
        <v>158.56</v>
      </c>
      <c r="J4145" s="272">
        <v>47904</v>
      </c>
      <c r="K4145" s="17">
        <f t="shared" si="322"/>
        <v>53</v>
      </c>
      <c r="L4145" s="283">
        <f t="shared" si="323"/>
        <v>3.8218200799350626E-6</v>
      </c>
      <c r="M4145" s="22">
        <f t="shared" si="324"/>
        <v>2.0255646423655832E-4</v>
      </c>
    </row>
    <row r="4146" spans="1:13">
      <c r="A4146" s="16">
        <f t="shared" si="321"/>
        <v>4139</v>
      </c>
      <c r="B4146" s="12" t="s">
        <v>403</v>
      </c>
      <c r="C4146" s="272">
        <v>45215</v>
      </c>
      <c r="D4146" s="272">
        <v>45228</v>
      </c>
      <c r="E4146" s="196">
        <f t="shared" si="325"/>
        <v>45221.5</v>
      </c>
      <c r="F4146" s="272">
        <v>45233</v>
      </c>
      <c r="G4146" s="272">
        <v>45321</v>
      </c>
      <c r="H4146" s="12" t="s">
        <v>152</v>
      </c>
      <c r="I4146" s="234">
        <v>51.8</v>
      </c>
      <c r="J4146" s="272">
        <v>47905</v>
      </c>
      <c r="K4146" s="17">
        <f t="shared" si="322"/>
        <v>100</v>
      </c>
      <c r="L4146" s="283">
        <f t="shared" si="323"/>
        <v>1.2485512117850417E-6</v>
      </c>
      <c r="M4146" s="22">
        <f t="shared" si="324"/>
        <v>1.2485512117850418E-4</v>
      </c>
    </row>
    <row r="4147" spans="1:13">
      <c r="A4147" s="16">
        <f t="shared" si="321"/>
        <v>4140</v>
      </c>
      <c r="B4147" s="12" t="s">
        <v>404</v>
      </c>
      <c r="C4147" s="272">
        <v>45214</v>
      </c>
      <c r="D4147" s="272">
        <v>45227</v>
      </c>
      <c r="E4147" s="196">
        <f t="shared" si="325"/>
        <v>45220.5</v>
      </c>
      <c r="F4147" s="272">
        <v>45233</v>
      </c>
      <c r="G4147" s="272">
        <v>45279</v>
      </c>
      <c r="H4147" s="12" t="s">
        <v>157</v>
      </c>
      <c r="I4147" s="234">
        <v>71.490000000000009</v>
      </c>
      <c r="J4147" s="272">
        <v>47906</v>
      </c>
      <c r="K4147" s="17">
        <f t="shared" si="322"/>
        <v>59</v>
      </c>
      <c r="L4147" s="283">
        <f t="shared" si="323"/>
        <v>1.7231452920948389E-6</v>
      </c>
      <c r="M4147" s="22">
        <f t="shared" si="324"/>
        <v>1.0166557223359549E-4</v>
      </c>
    </row>
    <row r="4148" spans="1:13">
      <c r="A4148" s="16">
        <f t="shared" si="321"/>
        <v>4141</v>
      </c>
      <c r="B4148" s="12" t="s">
        <v>404</v>
      </c>
      <c r="C4148" s="272">
        <v>45214</v>
      </c>
      <c r="D4148" s="272">
        <v>45227</v>
      </c>
      <c r="E4148" s="196">
        <f t="shared" si="325"/>
        <v>45220.5</v>
      </c>
      <c r="F4148" s="272">
        <v>45233</v>
      </c>
      <c r="G4148" s="272">
        <v>45279</v>
      </c>
      <c r="H4148" s="12" t="s">
        <v>157</v>
      </c>
      <c r="I4148" s="234">
        <v>39.72</v>
      </c>
      <c r="J4148" s="272">
        <v>47907</v>
      </c>
      <c r="K4148" s="17">
        <f t="shared" si="322"/>
        <v>59</v>
      </c>
      <c r="L4148" s="283">
        <f t="shared" si="323"/>
        <v>9.5738328440351089E-7</v>
      </c>
      <c r="M4148" s="22">
        <f t="shared" si="324"/>
        <v>5.6485613779807143E-5</v>
      </c>
    </row>
    <row r="4149" spans="1:13">
      <c r="A4149" s="16">
        <f t="shared" si="321"/>
        <v>4142</v>
      </c>
      <c r="B4149" s="12" t="s">
        <v>404</v>
      </c>
      <c r="C4149" s="272">
        <v>45214</v>
      </c>
      <c r="D4149" s="272">
        <v>45227</v>
      </c>
      <c r="E4149" s="196">
        <f t="shared" si="325"/>
        <v>45220.5</v>
      </c>
      <c r="F4149" s="272">
        <v>45233</v>
      </c>
      <c r="G4149" s="272">
        <v>45279</v>
      </c>
      <c r="H4149" s="12" t="s">
        <v>157</v>
      </c>
      <c r="I4149" s="234">
        <v>34.71</v>
      </c>
      <c r="J4149" s="272">
        <v>47908</v>
      </c>
      <c r="K4149" s="17">
        <f t="shared" si="322"/>
        <v>59</v>
      </c>
      <c r="L4149" s="283">
        <f t="shared" si="323"/>
        <v>8.366257251169653E-7</v>
      </c>
      <c r="M4149" s="22">
        <f t="shared" si="324"/>
        <v>4.9360917781900955E-5</v>
      </c>
    </row>
    <row r="4150" spans="1:13">
      <c r="A4150" s="16">
        <f t="shared" si="321"/>
        <v>4143</v>
      </c>
      <c r="B4150" s="12" t="s">
        <v>403</v>
      </c>
      <c r="C4150" s="272">
        <v>45215</v>
      </c>
      <c r="D4150" s="272">
        <v>45228</v>
      </c>
      <c r="E4150" s="196">
        <f t="shared" si="325"/>
        <v>45221.5</v>
      </c>
      <c r="F4150" s="272">
        <v>45233</v>
      </c>
      <c r="G4150" s="272">
        <v>45279</v>
      </c>
      <c r="H4150" s="12" t="s">
        <v>157</v>
      </c>
      <c r="I4150" s="234">
        <v>43.62</v>
      </c>
      <c r="J4150" s="272">
        <v>47909</v>
      </c>
      <c r="K4150" s="17">
        <f t="shared" si="322"/>
        <v>58</v>
      </c>
      <c r="L4150" s="283">
        <f t="shared" si="323"/>
        <v>1.0513861748660912E-6</v>
      </c>
      <c r="M4150" s="22">
        <f t="shared" si="324"/>
        <v>6.0980398142233289E-5</v>
      </c>
    </row>
    <row r="4151" spans="1:13">
      <c r="A4151" s="16">
        <f t="shared" si="321"/>
        <v>4144</v>
      </c>
      <c r="B4151" s="12" t="s">
        <v>404</v>
      </c>
      <c r="C4151" s="272">
        <v>45214</v>
      </c>
      <c r="D4151" s="272">
        <v>45227</v>
      </c>
      <c r="E4151" s="196">
        <f t="shared" si="325"/>
        <v>45220.5</v>
      </c>
      <c r="F4151" s="272">
        <v>45233</v>
      </c>
      <c r="G4151" s="272">
        <v>45279</v>
      </c>
      <c r="H4151" s="12" t="s">
        <v>157</v>
      </c>
      <c r="I4151" s="234">
        <v>235.35999999999999</v>
      </c>
      <c r="J4151" s="272">
        <v>47910</v>
      </c>
      <c r="K4151" s="17">
        <f t="shared" si="322"/>
        <v>59</v>
      </c>
      <c r="L4151" s="283">
        <f t="shared" si="323"/>
        <v>5.6729539228904909E-6</v>
      </c>
      <c r="M4151" s="22">
        <f t="shared" si="324"/>
        <v>3.3470428145053894E-4</v>
      </c>
    </row>
    <row r="4152" spans="1:13">
      <c r="A4152" s="16">
        <f t="shared" si="321"/>
        <v>4145</v>
      </c>
      <c r="B4152" s="12" t="s">
        <v>403</v>
      </c>
      <c r="C4152" s="272">
        <v>45215</v>
      </c>
      <c r="D4152" s="272">
        <v>45228</v>
      </c>
      <c r="E4152" s="196">
        <f t="shared" si="325"/>
        <v>45221.5</v>
      </c>
      <c r="F4152" s="272">
        <v>45233</v>
      </c>
      <c r="G4152" s="272">
        <v>45238</v>
      </c>
      <c r="H4152" s="12" t="s">
        <v>164</v>
      </c>
      <c r="I4152" s="234">
        <v>180.45</v>
      </c>
      <c r="J4152" s="272">
        <v>47911</v>
      </c>
      <c r="K4152" s="17">
        <f t="shared" si="322"/>
        <v>17</v>
      </c>
      <c r="L4152" s="283">
        <f t="shared" si="323"/>
        <v>4.3494414317878527E-6</v>
      </c>
      <c r="M4152" s="22">
        <f t="shared" si="324"/>
        <v>7.3940504340393491E-5</v>
      </c>
    </row>
    <row r="4153" spans="1:13">
      <c r="A4153" s="16">
        <f t="shared" si="321"/>
        <v>4146</v>
      </c>
      <c r="B4153" s="12" t="s">
        <v>404</v>
      </c>
      <c r="C4153" s="272">
        <v>45214</v>
      </c>
      <c r="D4153" s="272">
        <v>45227</v>
      </c>
      <c r="E4153" s="196">
        <f t="shared" si="325"/>
        <v>45220.5</v>
      </c>
      <c r="F4153" s="272">
        <v>45233</v>
      </c>
      <c r="G4153" s="272">
        <v>45279</v>
      </c>
      <c r="H4153" s="12" t="s">
        <v>157</v>
      </c>
      <c r="I4153" s="234">
        <v>80.05</v>
      </c>
      <c r="J4153" s="272">
        <v>47912</v>
      </c>
      <c r="K4153" s="17">
        <f t="shared" si="322"/>
        <v>59</v>
      </c>
      <c r="L4153" s="283">
        <f t="shared" si="323"/>
        <v>1.9294695850075788E-6</v>
      </c>
      <c r="M4153" s="22">
        <f t="shared" si="324"/>
        <v>1.1383870551544715E-4</v>
      </c>
    </row>
    <row r="4154" spans="1:13">
      <c r="A4154" s="16">
        <f t="shared" si="321"/>
        <v>4147</v>
      </c>
      <c r="B4154" s="12" t="s">
        <v>404</v>
      </c>
      <c r="C4154" s="272">
        <v>45214</v>
      </c>
      <c r="D4154" s="272">
        <v>45227</v>
      </c>
      <c r="E4154" s="196">
        <f t="shared" si="325"/>
        <v>45220.5</v>
      </c>
      <c r="F4154" s="272">
        <v>45233</v>
      </c>
      <c r="G4154" s="272">
        <v>45279</v>
      </c>
      <c r="H4154" s="12" t="s">
        <v>157</v>
      </c>
      <c r="I4154" s="234">
        <v>24.13</v>
      </c>
      <c r="J4154" s="272">
        <v>47913</v>
      </c>
      <c r="K4154" s="17">
        <f t="shared" si="322"/>
        <v>59</v>
      </c>
      <c r="L4154" s="283">
        <f t="shared" si="323"/>
        <v>5.8161275560565753E-7</v>
      </c>
      <c r="M4154" s="22">
        <f t="shared" si="324"/>
        <v>3.4315152580733793E-5</v>
      </c>
    </row>
    <row r="4155" spans="1:13">
      <c r="A4155" s="16">
        <f t="shared" si="321"/>
        <v>4148</v>
      </c>
      <c r="B4155" s="12" t="s">
        <v>403</v>
      </c>
      <c r="C4155" s="272">
        <v>45215</v>
      </c>
      <c r="D4155" s="272">
        <v>45228</v>
      </c>
      <c r="E4155" s="196">
        <f t="shared" si="325"/>
        <v>45221.5</v>
      </c>
      <c r="F4155" s="272">
        <v>45233</v>
      </c>
      <c r="G4155" s="272">
        <v>45247</v>
      </c>
      <c r="H4155" s="12" t="s">
        <v>156</v>
      </c>
      <c r="I4155" s="234">
        <v>23.07</v>
      </c>
      <c r="J4155" s="272">
        <v>47914</v>
      </c>
      <c r="K4155" s="17">
        <f t="shared" si="322"/>
        <v>26</v>
      </c>
      <c r="L4155" s="283">
        <f t="shared" si="323"/>
        <v>5.5606325204403307E-7</v>
      </c>
      <c r="M4155" s="22">
        <f t="shared" si="324"/>
        <v>1.445764455314486E-5</v>
      </c>
    </row>
    <row r="4156" spans="1:13">
      <c r="A4156" s="16">
        <f t="shared" si="321"/>
        <v>4149</v>
      </c>
      <c r="B4156" s="12" t="s">
        <v>403</v>
      </c>
      <c r="C4156" s="272">
        <v>45215</v>
      </c>
      <c r="D4156" s="272">
        <v>45228</v>
      </c>
      <c r="E4156" s="196">
        <f t="shared" si="325"/>
        <v>45221.5</v>
      </c>
      <c r="F4156" s="272">
        <v>45233</v>
      </c>
      <c r="G4156" s="272">
        <v>45247</v>
      </c>
      <c r="H4156" s="12" t="s">
        <v>152</v>
      </c>
      <c r="I4156" s="234">
        <v>18.59</v>
      </c>
      <c r="J4156" s="272">
        <v>47915</v>
      </c>
      <c r="K4156" s="17">
        <f t="shared" si="322"/>
        <v>26</v>
      </c>
      <c r="L4156" s="283">
        <f t="shared" si="323"/>
        <v>4.4808044453829976E-7</v>
      </c>
      <c r="M4156" s="22">
        <f t="shared" si="324"/>
        <v>1.1650091557995794E-5</v>
      </c>
    </row>
    <row r="4157" spans="1:13">
      <c r="A4157" s="16">
        <f t="shared" si="321"/>
        <v>4150</v>
      </c>
      <c r="B4157" s="12" t="s">
        <v>403</v>
      </c>
      <c r="C4157" s="272">
        <v>45215</v>
      </c>
      <c r="D4157" s="272">
        <v>45228</v>
      </c>
      <c r="E4157" s="196">
        <f t="shared" si="325"/>
        <v>45221.5</v>
      </c>
      <c r="F4157" s="272">
        <v>45233</v>
      </c>
      <c r="G4157" s="272">
        <v>45321</v>
      </c>
      <c r="H4157" s="12" t="s">
        <v>152</v>
      </c>
      <c r="I4157" s="234">
        <v>2</v>
      </c>
      <c r="J4157" s="272">
        <v>47916</v>
      </c>
      <c r="K4157" s="17">
        <f t="shared" si="322"/>
        <v>100</v>
      </c>
      <c r="L4157" s="283">
        <f t="shared" si="323"/>
        <v>4.820661049363096E-8</v>
      </c>
      <c r="M4157" s="22">
        <f t="shared" si="324"/>
        <v>4.8206610493630958E-6</v>
      </c>
    </row>
    <row r="4158" spans="1:13">
      <c r="A4158" s="16">
        <f t="shared" si="321"/>
        <v>4151</v>
      </c>
      <c r="B4158" s="12" t="s">
        <v>403</v>
      </c>
      <c r="C4158" s="272">
        <v>45215</v>
      </c>
      <c r="D4158" s="272">
        <v>45228</v>
      </c>
      <c r="E4158" s="196">
        <f t="shared" si="325"/>
        <v>45221.5</v>
      </c>
      <c r="F4158" s="272">
        <v>45233</v>
      </c>
      <c r="G4158" s="272">
        <v>45274</v>
      </c>
      <c r="H4158" s="12" t="s">
        <v>153</v>
      </c>
      <c r="I4158" s="234">
        <v>24.39</v>
      </c>
      <c r="J4158" s="272">
        <v>47917</v>
      </c>
      <c r="K4158" s="17">
        <f t="shared" si="322"/>
        <v>53</v>
      </c>
      <c r="L4158" s="283">
        <f t="shared" si="323"/>
        <v>5.8787961496982951E-7</v>
      </c>
      <c r="M4158" s="22">
        <f t="shared" si="324"/>
        <v>3.1157619593400966E-5</v>
      </c>
    </row>
    <row r="4159" spans="1:13">
      <c r="A4159" s="16">
        <f t="shared" si="321"/>
        <v>4152</v>
      </c>
      <c r="B4159" s="12" t="s">
        <v>403</v>
      </c>
      <c r="C4159" s="272">
        <v>45229</v>
      </c>
      <c r="D4159" s="272">
        <v>45242</v>
      </c>
      <c r="E4159" s="196">
        <f t="shared" si="325"/>
        <v>45235.5</v>
      </c>
      <c r="F4159" s="272">
        <v>45247</v>
      </c>
      <c r="G4159" s="272">
        <v>45321</v>
      </c>
      <c r="H4159" s="12" t="s">
        <v>152</v>
      </c>
      <c r="I4159" s="234">
        <v>15.92</v>
      </c>
      <c r="J4159" s="272">
        <v>47918</v>
      </c>
      <c r="K4159" s="17">
        <f t="shared" si="322"/>
        <v>86</v>
      </c>
      <c r="L4159" s="283">
        <f t="shared" si="323"/>
        <v>3.8372461952930244E-7</v>
      </c>
      <c r="M4159" s="22">
        <f t="shared" si="324"/>
        <v>3.3000317279520008E-5</v>
      </c>
    </row>
    <row r="4160" spans="1:13">
      <c r="A4160" s="16">
        <f t="shared" si="321"/>
        <v>4153</v>
      </c>
      <c r="B4160" s="12" t="s">
        <v>403</v>
      </c>
      <c r="C4160" s="272">
        <v>45229</v>
      </c>
      <c r="D4160" s="272">
        <v>45242</v>
      </c>
      <c r="E4160" s="196">
        <f t="shared" si="325"/>
        <v>45235.5</v>
      </c>
      <c r="F4160" s="272">
        <v>45247</v>
      </c>
      <c r="G4160" s="272">
        <v>45264</v>
      </c>
      <c r="H4160" s="12" t="s">
        <v>152</v>
      </c>
      <c r="I4160" s="234">
        <v>2.5099999999999998</v>
      </c>
      <c r="J4160" s="272">
        <v>47919</v>
      </c>
      <c r="K4160" s="17">
        <f t="shared" si="322"/>
        <v>29</v>
      </c>
      <c r="L4160" s="283">
        <f t="shared" si="323"/>
        <v>6.049929616950685E-8</v>
      </c>
      <c r="M4160" s="22">
        <f t="shared" si="324"/>
        <v>1.7544795889156987E-6</v>
      </c>
    </row>
    <row r="4161" spans="1:13">
      <c r="A4161" s="16">
        <f t="shared" si="321"/>
        <v>4154</v>
      </c>
      <c r="B4161" s="12" t="s">
        <v>403</v>
      </c>
      <c r="C4161" s="272">
        <v>45229</v>
      </c>
      <c r="D4161" s="272">
        <v>45242</v>
      </c>
      <c r="E4161" s="196">
        <f t="shared" si="325"/>
        <v>45235.5</v>
      </c>
      <c r="F4161" s="272">
        <v>45247</v>
      </c>
      <c r="G4161" s="272">
        <v>45279</v>
      </c>
      <c r="H4161" s="12" t="s">
        <v>157</v>
      </c>
      <c r="I4161" s="234">
        <v>25.92</v>
      </c>
      <c r="J4161" s="272">
        <v>47920</v>
      </c>
      <c r="K4161" s="17">
        <f t="shared" si="322"/>
        <v>44</v>
      </c>
      <c r="L4161" s="283">
        <f t="shared" si="323"/>
        <v>6.2475767199745722E-7</v>
      </c>
      <c r="M4161" s="22">
        <f t="shared" si="324"/>
        <v>2.7489337567888119E-5</v>
      </c>
    </row>
    <row r="4162" spans="1:13">
      <c r="A4162" s="16">
        <f t="shared" si="321"/>
        <v>4155</v>
      </c>
      <c r="B4162" s="12" t="s">
        <v>404</v>
      </c>
      <c r="C4162" s="272">
        <v>45228</v>
      </c>
      <c r="D4162" s="272">
        <v>45241</v>
      </c>
      <c r="E4162" s="196">
        <f t="shared" si="325"/>
        <v>45234.5</v>
      </c>
      <c r="F4162" s="272">
        <v>45247</v>
      </c>
      <c r="G4162" s="272">
        <v>45279</v>
      </c>
      <c r="H4162" s="12" t="s">
        <v>157</v>
      </c>
      <c r="I4162" s="234">
        <v>136.35</v>
      </c>
      <c r="J4162" s="272">
        <v>47921</v>
      </c>
      <c r="K4162" s="17">
        <f t="shared" si="322"/>
        <v>45</v>
      </c>
      <c r="L4162" s="283">
        <f t="shared" si="323"/>
        <v>3.2864856704032903E-6</v>
      </c>
      <c r="M4162" s="22">
        <f t="shared" si="324"/>
        <v>1.4789185516814806E-4</v>
      </c>
    </row>
    <row r="4163" spans="1:13">
      <c r="A4163" s="16">
        <f t="shared" si="321"/>
        <v>4156</v>
      </c>
      <c r="B4163" s="12" t="s">
        <v>403</v>
      </c>
      <c r="C4163" s="272">
        <v>45229</v>
      </c>
      <c r="D4163" s="272">
        <v>45242</v>
      </c>
      <c r="E4163" s="196">
        <f t="shared" si="325"/>
        <v>45235.5</v>
      </c>
      <c r="F4163" s="272">
        <v>45247</v>
      </c>
      <c r="G4163" s="272">
        <v>45264</v>
      </c>
      <c r="H4163" s="12" t="s">
        <v>152</v>
      </c>
      <c r="I4163" s="234">
        <v>7.24</v>
      </c>
      <c r="J4163" s="272">
        <v>47922</v>
      </c>
      <c r="K4163" s="17">
        <f t="shared" si="322"/>
        <v>29</v>
      </c>
      <c r="L4163" s="283">
        <f t="shared" si="323"/>
        <v>1.7450792998694407E-7</v>
      </c>
      <c r="M4163" s="22">
        <f t="shared" si="324"/>
        <v>5.0607299696213777E-6</v>
      </c>
    </row>
    <row r="4164" spans="1:13">
      <c r="A4164" s="16">
        <f t="shared" si="321"/>
        <v>4157</v>
      </c>
      <c r="B4164" s="12" t="s">
        <v>403</v>
      </c>
      <c r="C4164" s="272">
        <v>45229</v>
      </c>
      <c r="D4164" s="272">
        <v>45242</v>
      </c>
      <c r="E4164" s="196">
        <f t="shared" si="325"/>
        <v>45235.5</v>
      </c>
      <c r="F4164" s="272">
        <v>45247</v>
      </c>
      <c r="G4164" s="272">
        <v>45321</v>
      </c>
      <c r="H4164" s="12" t="s">
        <v>152</v>
      </c>
      <c r="I4164" s="234">
        <v>84.31</v>
      </c>
      <c r="J4164" s="272">
        <v>47923</v>
      </c>
      <c r="K4164" s="17">
        <f t="shared" si="322"/>
        <v>86</v>
      </c>
      <c r="L4164" s="283">
        <f t="shared" si="323"/>
        <v>2.0321496653590133E-6</v>
      </c>
      <c r="M4164" s="22">
        <f t="shared" si="324"/>
        <v>1.7476487122087514E-4</v>
      </c>
    </row>
    <row r="4165" spans="1:13">
      <c r="A4165" s="16">
        <f t="shared" si="321"/>
        <v>4158</v>
      </c>
      <c r="B4165" s="12" t="s">
        <v>403</v>
      </c>
      <c r="C4165" s="272">
        <v>45229</v>
      </c>
      <c r="D4165" s="272">
        <v>45242</v>
      </c>
      <c r="E4165" s="196">
        <f t="shared" si="325"/>
        <v>45235.5</v>
      </c>
      <c r="F4165" s="272">
        <v>45247</v>
      </c>
      <c r="G4165" s="272">
        <v>45321</v>
      </c>
      <c r="H4165" s="12" t="s">
        <v>152</v>
      </c>
      <c r="I4165" s="234">
        <v>2.62</v>
      </c>
      <c r="J4165" s="272">
        <v>47924</v>
      </c>
      <c r="K4165" s="17">
        <f t="shared" si="322"/>
        <v>86</v>
      </c>
      <c r="L4165" s="283">
        <f t="shared" si="323"/>
        <v>6.3150659746656553E-8</v>
      </c>
      <c r="M4165" s="22">
        <f t="shared" si="324"/>
        <v>5.4309567382124636E-6</v>
      </c>
    </row>
    <row r="4166" spans="1:13">
      <c r="A4166" s="16">
        <f t="shared" si="321"/>
        <v>4159</v>
      </c>
      <c r="B4166" s="12" t="s">
        <v>403</v>
      </c>
      <c r="C4166" s="272">
        <v>45229</v>
      </c>
      <c r="D4166" s="272">
        <v>45242</v>
      </c>
      <c r="E4166" s="196">
        <f t="shared" si="325"/>
        <v>45235.5</v>
      </c>
      <c r="F4166" s="272">
        <v>45247</v>
      </c>
      <c r="G4166" s="272">
        <v>45321</v>
      </c>
      <c r="H4166" s="12" t="s">
        <v>156</v>
      </c>
      <c r="I4166" s="234">
        <v>40.64</v>
      </c>
      <c r="J4166" s="272">
        <v>47925</v>
      </c>
      <c r="K4166" s="17">
        <f t="shared" si="322"/>
        <v>86</v>
      </c>
      <c r="L4166" s="283">
        <f t="shared" si="323"/>
        <v>9.7955832523058103E-7</v>
      </c>
      <c r="M4166" s="22">
        <f t="shared" si="324"/>
        <v>8.4242015969829975E-5</v>
      </c>
    </row>
    <row r="4167" spans="1:13">
      <c r="A4167" s="16">
        <f t="shared" si="321"/>
        <v>4160</v>
      </c>
      <c r="B4167" s="12" t="s">
        <v>403</v>
      </c>
      <c r="C4167" s="272">
        <v>45229</v>
      </c>
      <c r="D4167" s="272">
        <v>45242</v>
      </c>
      <c r="E4167" s="196">
        <f t="shared" si="325"/>
        <v>45235.5</v>
      </c>
      <c r="F4167" s="272">
        <v>45247</v>
      </c>
      <c r="G4167" s="272">
        <v>45279</v>
      </c>
      <c r="H4167" s="12" t="s">
        <v>157</v>
      </c>
      <c r="I4167" s="234">
        <v>22.6</v>
      </c>
      <c r="J4167" s="272">
        <v>47926</v>
      </c>
      <c r="K4167" s="17">
        <f t="shared" si="322"/>
        <v>44</v>
      </c>
      <c r="L4167" s="283">
        <f t="shared" si="323"/>
        <v>5.4473469857802982E-7</v>
      </c>
      <c r="M4167" s="22">
        <f t="shared" si="324"/>
        <v>2.3968326737433311E-5</v>
      </c>
    </row>
    <row r="4168" spans="1:13">
      <c r="A4168" s="16">
        <f t="shared" si="321"/>
        <v>4161</v>
      </c>
      <c r="B4168" s="12" t="s">
        <v>404</v>
      </c>
      <c r="C4168" s="272">
        <v>45228</v>
      </c>
      <c r="D4168" s="272">
        <v>45241</v>
      </c>
      <c r="E4168" s="196">
        <f t="shared" si="325"/>
        <v>45234.5</v>
      </c>
      <c r="F4168" s="272">
        <v>45247</v>
      </c>
      <c r="G4168" s="272">
        <v>45279</v>
      </c>
      <c r="H4168" s="12" t="s">
        <v>157</v>
      </c>
      <c r="I4168" s="234">
        <v>190.82</v>
      </c>
      <c r="J4168" s="272">
        <v>47927</v>
      </c>
      <c r="K4168" s="17">
        <f t="shared" si="322"/>
        <v>45</v>
      </c>
      <c r="L4168" s="283">
        <f t="shared" si="323"/>
        <v>4.5993927071973293E-6</v>
      </c>
      <c r="M4168" s="22">
        <f t="shared" si="324"/>
        <v>2.0697267182387982E-4</v>
      </c>
    </row>
    <row r="4169" spans="1:13">
      <c r="A4169" s="16">
        <f t="shared" ref="A4169:A4232" si="326">A4168+1</f>
        <v>4162</v>
      </c>
      <c r="B4169" s="12" t="s">
        <v>403</v>
      </c>
      <c r="C4169" s="272">
        <v>45229</v>
      </c>
      <c r="D4169" s="272">
        <v>45242</v>
      </c>
      <c r="E4169" s="196">
        <f t="shared" si="325"/>
        <v>45235.5</v>
      </c>
      <c r="F4169" s="272">
        <v>45247</v>
      </c>
      <c r="G4169" s="272">
        <v>45321</v>
      </c>
      <c r="H4169" s="12" t="s">
        <v>153</v>
      </c>
      <c r="I4169" s="234">
        <v>96.419999999999987</v>
      </c>
      <c r="J4169" s="272">
        <v>47928</v>
      </c>
      <c r="K4169" s="17">
        <f t="shared" si="322"/>
        <v>86</v>
      </c>
      <c r="L4169" s="283">
        <f t="shared" si="323"/>
        <v>2.3240406918979481E-6</v>
      </c>
      <c r="M4169" s="22">
        <f t="shared" si="324"/>
        <v>1.9986749950322354E-4</v>
      </c>
    </row>
    <row r="4170" spans="1:13">
      <c r="A4170" s="16">
        <f t="shared" si="326"/>
        <v>4163</v>
      </c>
      <c r="B4170" s="12" t="s">
        <v>403</v>
      </c>
      <c r="C4170" s="272">
        <v>45229</v>
      </c>
      <c r="D4170" s="272">
        <v>45242</v>
      </c>
      <c r="E4170" s="196">
        <f t="shared" si="325"/>
        <v>45235.5</v>
      </c>
      <c r="F4170" s="272">
        <v>45247</v>
      </c>
      <c r="G4170" s="272">
        <v>45321</v>
      </c>
      <c r="H4170" s="12" t="s">
        <v>154</v>
      </c>
      <c r="I4170" s="234">
        <v>511.94000000000005</v>
      </c>
      <c r="J4170" s="272">
        <v>47929</v>
      </c>
      <c r="K4170" s="17">
        <f t="shared" ref="K4170:K4233" si="327">(G4170-D4170)+((D4170-C4170+1)/2)</f>
        <v>86</v>
      </c>
      <c r="L4170" s="283">
        <f t="shared" ref="L4170:L4233" si="328">I4170/$I$4859</f>
        <v>1.2339446088054718E-5</v>
      </c>
      <c r="M4170" s="22">
        <f t="shared" ref="M4170:M4233" si="329">L4170*K4170</f>
        <v>1.0611923635727057E-3</v>
      </c>
    </row>
    <row r="4171" spans="1:13">
      <c r="A4171" s="16">
        <f t="shared" si="326"/>
        <v>4164</v>
      </c>
      <c r="B4171" s="12" t="s">
        <v>403</v>
      </c>
      <c r="C4171" s="272">
        <v>45229</v>
      </c>
      <c r="D4171" s="272">
        <v>45242</v>
      </c>
      <c r="E4171" s="196">
        <f t="shared" si="325"/>
        <v>45235.5</v>
      </c>
      <c r="F4171" s="272">
        <v>45247</v>
      </c>
      <c r="G4171" s="272">
        <v>45321</v>
      </c>
      <c r="H4171" s="12" t="s">
        <v>155</v>
      </c>
      <c r="I4171" s="234">
        <v>18.61</v>
      </c>
      <c r="J4171" s="272">
        <v>47930</v>
      </c>
      <c r="K4171" s="17">
        <f t="shared" si="327"/>
        <v>86</v>
      </c>
      <c r="L4171" s="283">
        <f t="shared" si="328"/>
        <v>4.4856251064323607E-7</v>
      </c>
      <c r="M4171" s="22">
        <f t="shared" si="329"/>
        <v>3.8576375915318301E-5</v>
      </c>
    </row>
    <row r="4172" spans="1:13">
      <c r="A4172" s="16">
        <f t="shared" si="326"/>
        <v>4165</v>
      </c>
      <c r="B4172" s="12" t="s">
        <v>403</v>
      </c>
      <c r="C4172" s="272">
        <v>45229</v>
      </c>
      <c r="D4172" s="272">
        <v>45242</v>
      </c>
      <c r="E4172" s="196">
        <f t="shared" si="325"/>
        <v>45235.5</v>
      </c>
      <c r="F4172" s="272">
        <v>45247</v>
      </c>
      <c r="G4172" s="272">
        <v>45321</v>
      </c>
      <c r="H4172" s="12" t="s">
        <v>154</v>
      </c>
      <c r="I4172" s="234">
        <v>162.58000000000001</v>
      </c>
      <c r="J4172" s="272">
        <v>47931</v>
      </c>
      <c r="K4172" s="17">
        <f t="shared" si="327"/>
        <v>86</v>
      </c>
      <c r="L4172" s="283">
        <f t="shared" si="328"/>
        <v>3.9187153670272607E-6</v>
      </c>
      <c r="M4172" s="22">
        <f t="shared" si="329"/>
        <v>3.3700952156434443E-4</v>
      </c>
    </row>
    <row r="4173" spans="1:13">
      <c r="A4173" s="16">
        <f t="shared" si="326"/>
        <v>4166</v>
      </c>
      <c r="B4173" s="12" t="s">
        <v>403</v>
      </c>
      <c r="C4173" s="272">
        <v>45229</v>
      </c>
      <c r="D4173" s="272">
        <v>45242</v>
      </c>
      <c r="E4173" s="196">
        <f t="shared" si="325"/>
        <v>45235.5</v>
      </c>
      <c r="F4173" s="272">
        <v>45247</v>
      </c>
      <c r="G4173" s="272">
        <v>45321</v>
      </c>
      <c r="H4173" s="12" t="s">
        <v>156</v>
      </c>
      <c r="I4173" s="234">
        <v>19.27</v>
      </c>
      <c r="J4173" s="272">
        <v>47932</v>
      </c>
      <c r="K4173" s="17">
        <f t="shared" si="327"/>
        <v>86</v>
      </c>
      <c r="L4173" s="283">
        <f t="shared" si="328"/>
        <v>4.6447069210613429E-7</v>
      </c>
      <c r="M4173" s="22">
        <f t="shared" si="329"/>
        <v>3.9944479521127547E-5</v>
      </c>
    </row>
    <row r="4174" spans="1:13">
      <c r="A4174" s="16">
        <f t="shared" si="326"/>
        <v>4167</v>
      </c>
      <c r="B4174" s="12" t="s">
        <v>403</v>
      </c>
      <c r="C4174" s="272">
        <v>45229</v>
      </c>
      <c r="D4174" s="272">
        <v>45242</v>
      </c>
      <c r="E4174" s="196">
        <f t="shared" si="325"/>
        <v>45235.5</v>
      </c>
      <c r="F4174" s="272">
        <v>45247</v>
      </c>
      <c r="G4174" s="272">
        <v>45274</v>
      </c>
      <c r="H4174" s="12" t="s">
        <v>153</v>
      </c>
      <c r="I4174" s="234">
        <v>55.8</v>
      </c>
      <c r="J4174" s="272">
        <v>47933</v>
      </c>
      <c r="K4174" s="17">
        <f t="shared" si="327"/>
        <v>39</v>
      </c>
      <c r="L4174" s="283">
        <f t="shared" si="328"/>
        <v>1.3449644327723037E-6</v>
      </c>
      <c r="M4174" s="22">
        <f t="shared" si="329"/>
        <v>5.2453612878119844E-5</v>
      </c>
    </row>
    <row r="4175" spans="1:13">
      <c r="A4175" s="16">
        <f t="shared" si="326"/>
        <v>4168</v>
      </c>
      <c r="B4175" s="12" t="s">
        <v>403</v>
      </c>
      <c r="C4175" s="272">
        <v>45229</v>
      </c>
      <c r="D4175" s="272">
        <v>45242</v>
      </c>
      <c r="E4175" s="196">
        <f t="shared" si="325"/>
        <v>45235.5</v>
      </c>
      <c r="F4175" s="272">
        <v>45247</v>
      </c>
      <c r="G4175" s="272">
        <v>45274</v>
      </c>
      <c r="H4175" s="12" t="s">
        <v>152</v>
      </c>
      <c r="I4175" s="234">
        <v>49.42</v>
      </c>
      <c r="J4175" s="272">
        <v>47934</v>
      </c>
      <c r="K4175" s="17">
        <f t="shared" si="327"/>
        <v>39</v>
      </c>
      <c r="L4175" s="283">
        <f t="shared" si="328"/>
        <v>1.1911853452976209E-6</v>
      </c>
      <c r="M4175" s="22">
        <f t="shared" si="329"/>
        <v>4.6456228466607216E-5</v>
      </c>
    </row>
    <row r="4176" spans="1:13">
      <c r="A4176" s="16">
        <f t="shared" si="326"/>
        <v>4169</v>
      </c>
      <c r="B4176" s="12" t="s">
        <v>403</v>
      </c>
      <c r="C4176" s="272">
        <v>45229</v>
      </c>
      <c r="D4176" s="272">
        <v>45242</v>
      </c>
      <c r="E4176" s="196">
        <f t="shared" si="325"/>
        <v>45235.5</v>
      </c>
      <c r="F4176" s="272">
        <v>45247</v>
      </c>
      <c r="G4176" s="272">
        <v>45274</v>
      </c>
      <c r="H4176" s="12" t="s">
        <v>156</v>
      </c>
      <c r="I4176" s="234">
        <v>79.75</v>
      </c>
      <c r="J4176" s="272">
        <v>47935</v>
      </c>
      <c r="K4176" s="17">
        <f t="shared" si="327"/>
        <v>39</v>
      </c>
      <c r="L4176" s="283">
        <f t="shared" si="328"/>
        <v>1.9222385934335345E-6</v>
      </c>
      <c r="M4176" s="22">
        <f t="shared" si="329"/>
        <v>7.4967305143907838E-5</v>
      </c>
    </row>
    <row r="4177" spans="1:13">
      <c r="A4177" s="16">
        <f t="shared" si="326"/>
        <v>4170</v>
      </c>
      <c r="B4177" s="12" t="s">
        <v>403</v>
      </c>
      <c r="C4177" s="272">
        <v>45229</v>
      </c>
      <c r="D4177" s="272">
        <v>45242</v>
      </c>
      <c r="E4177" s="196">
        <f t="shared" si="325"/>
        <v>45235.5</v>
      </c>
      <c r="F4177" s="272">
        <v>45247</v>
      </c>
      <c r="G4177" s="272">
        <v>45264</v>
      </c>
      <c r="H4177" s="12" t="s">
        <v>156</v>
      </c>
      <c r="I4177" s="234">
        <v>1160.54</v>
      </c>
      <c r="J4177" s="272">
        <v>47936</v>
      </c>
      <c r="K4177" s="17">
        <f t="shared" si="327"/>
        <v>29</v>
      </c>
      <c r="L4177" s="283">
        <f t="shared" si="328"/>
        <v>2.7972849871139236E-5</v>
      </c>
      <c r="M4177" s="22">
        <f t="shared" si="329"/>
        <v>8.1121264626303783E-4</v>
      </c>
    </row>
    <row r="4178" spans="1:13">
      <c r="A4178" s="16">
        <f t="shared" si="326"/>
        <v>4171</v>
      </c>
      <c r="B4178" s="12" t="s">
        <v>403</v>
      </c>
      <c r="C4178" s="272">
        <v>45229</v>
      </c>
      <c r="D4178" s="272">
        <v>45242</v>
      </c>
      <c r="E4178" s="196">
        <f t="shared" si="325"/>
        <v>45235.5</v>
      </c>
      <c r="F4178" s="272">
        <v>45247</v>
      </c>
      <c r="G4178" s="272">
        <v>45264</v>
      </c>
      <c r="H4178" s="12" t="s">
        <v>152</v>
      </c>
      <c r="I4178" s="234">
        <v>13527.100000000002</v>
      </c>
      <c r="J4178" s="272">
        <v>47937</v>
      </c>
      <c r="K4178" s="17">
        <f t="shared" si="327"/>
        <v>29</v>
      </c>
      <c r="L4178" s="283">
        <f t="shared" si="328"/>
        <v>3.2604782040419775E-4</v>
      </c>
      <c r="M4178" s="22">
        <f t="shared" si="329"/>
        <v>9.4553867917217347E-3</v>
      </c>
    </row>
    <row r="4179" spans="1:13">
      <c r="A4179" s="16">
        <f t="shared" si="326"/>
        <v>4172</v>
      </c>
      <c r="B4179" s="12" t="s">
        <v>404</v>
      </c>
      <c r="C4179" s="272">
        <v>45228</v>
      </c>
      <c r="D4179" s="272">
        <v>45241</v>
      </c>
      <c r="E4179" s="196">
        <f t="shared" si="325"/>
        <v>45234.5</v>
      </c>
      <c r="F4179" s="272">
        <v>45247</v>
      </c>
      <c r="G4179" s="272">
        <v>45279</v>
      </c>
      <c r="H4179" s="12" t="s">
        <v>157</v>
      </c>
      <c r="I4179" s="234">
        <v>130.97999999999999</v>
      </c>
      <c r="J4179" s="272">
        <v>47938</v>
      </c>
      <c r="K4179" s="17">
        <f t="shared" si="327"/>
        <v>45</v>
      </c>
      <c r="L4179" s="283">
        <f t="shared" si="328"/>
        <v>3.1570509212278912E-6</v>
      </c>
      <c r="M4179" s="22">
        <f t="shared" si="329"/>
        <v>1.4206729145525509E-4</v>
      </c>
    </row>
    <row r="4180" spans="1:13">
      <c r="A4180" s="16">
        <f t="shared" si="326"/>
        <v>4173</v>
      </c>
      <c r="B4180" s="12" t="s">
        <v>404</v>
      </c>
      <c r="C4180" s="272">
        <v>45228</v>
      </c>
      <c r="D4180" s="272">
        <v>45241</v>
      </c>
      <c r="E4180" s="196">
        <f t="shared" si="325"/>
        <v>45234.5</v>
      </c>
      <c r="F4180" s="272">
        <v>45247</v>
      </c>
      <c r="G4180" s="272">
        <v>45279</v>
      </c>
      <c r="H4180" s="12" t="s">
        <v>157</v>
      </c>
      <c r="I4180" s="234">
        <v>417.39</v>
      </c>
      <c r="J4180" s="272">
        <v>47939</v>
      </c>
      <c r="K4180" s="17">
        <f t="shared" si="327"/>
        <v>45</v>
      </c>
      <c r="L4180" s="283">
        <f t="shared" si="328"/>
        <v>1.0060478576968313E-5</v>
      </c>
      <c r="M4180" s="22">
        <f t="shared" si="329"/>
        <v>4.5272153596357409E-4</v>
      </c>
    </row>
    <row r="4181" spans="1:13">
      <c r="A4181" s="16">
        <f t="shared" si="326"/>
        <v>4174</v>
      </c>
      <c r="B4181" s="12" t="s">
        <v>403</v>
      </c>
      <c r="C4181" s="272">
        <v>45229</v>
      </c>
      <c r="D4181" s="272">
        <v>45242</v>
      </c>
      <c r="E4181" s="196">
        <f t="shared" si="325"/>
        <v>45235.5</v>
      </c>
      <c r="F4181" s="272">
        <v>45247</v>
      </c>
      <c r="G4181" s="272">
        <v>45274</v>
      </c>
      <c r="H4181" s="12" t="s">
        <v>153</v>
      </c>
      <c r="I4181" s="234">
        <v>152.74999999999997</v>
      </c>
      <c r="J4181" s="272">
        <v>47940</v>
      </c>
      <c r="K4181" s="17">
        <f t="shared" si="327"/>
        <v>39</v>
      </c>
      <c r="L4181" s="283">
        <f t="shared" si="328"/>
        <v>3.6817798764510636E-6</v>
      </c>
      <c r="M4181" s="22">
        <f t="shared" si="329"/>
        <v>1.4358941518159148E-4</v>
      </c>
    </row>
    <row r="4182" spans="1:13">
      <c r="A4182" s="16">
        <f t="shared" si="326"/>
        <v>4175</v>
      </c>
      <c r="B4182" s="12" t="s">
        <v>404</v>
      </c>
      <c r="C4182" s="272">
        <v>45228</v>
      </c>
      <c r="D4182" s="272">
        <v>45241</v>
      </c>
      <c r="E4182" s="196">
        <f t="shared" si="325"/>
        <v>45234.5</v>
      </c>
      <c r="F4182" s="272">
        <v>45247</v>
      </c>
      <c r="G4182" s="272">
        <v>45279</v>
      </c>
      <c r="H4182" s="12" t="s">
        <v>157</v>
      </c>
      <c r="I4182" s="234">
        <v>104.6</v>
      </c>
      <c r="J4182" s="272">
        <v>47941</v>
      </c>
      <c r="K4182" s="17">
        <f t="shared" si="327"/>
        <v>45</v>
      </c>
      <c r="L4182" s="283">
        <f t="shared" si="328"/>
        <v>2.521205728816899E-6</v>
      </c>
      <c r="M4182" s="22">
        <f t="shared" si="329"/>
        <v>1.1345425779676046E-4</v>
      </c>
    </row>
    <row r="4183" spans="1:13">
      <c r="A4183" s="16">
        <f t="shared" si="326"/>
        <v>4176</v>
      </c>
      <c r="B4183" s="12" t="s">
        <v>403</v>
      </c>
      <c r="C4183" s="272">
        <v>45229</v>
      </c>
      <c r="D4183" s="272">
        <v>45242</v>
      </c>
      <c r="E4183" s="196">
        <f t="shared" si="325"/>
        <v>45235.5</v>
      </c>
      <c r="F4183" s="272">
        <v>45247</v>
      </c>
      <c r="G4183" s="272">
        <v>45274</v>
      </c>
      <c r="H4183" s="12" t="s">
        <v>153</v>
      </c>
      <c r="I4183" s="234">
        <v>102.09</v>
      </c>
      <c r="J4183" s="272">
        <v>47942</v>
      </c>
      <c r="K4183" s="17">
        <f t="shared" si="327"/>
        <v>39</v>
      </c>
      <c r="L4183" s="283">
        <f t="shared" si="328"/>
        <v>2.4607064326473924E-6</v>
      </c>
      <c r="M4183" s="22">
        <f t="shared" si="329"/>
        <v>9.5967550873248301E-5</v>
      </c>
    </row>
    <row r="4184" spans="1:13">
      <c r="A4184" s="16">
        <f t="shared" si="326"/>
        <v>4177</v>
      </c>
      <c r="B4184" s="12" t="s">
        <v>403</v>
      </c>
      <c r="C4184" s="272">
        <v>45229</v>
      </c>
      <c r="D4184" s="272">
        <v>45242</v>
      </c>
      <c r="E4184" s="196">
        <f t="shared" si="325"/>
        <v>45235.5</v>
      </c>
      <c r="F4184" s="272">
        <v>45247</v>
      </c>
      <c r="G4184" s="272">
        <v>45321</v>
      </c>
      <c r="H4184" s="12" t="s">
        <v>152</v>
      </c>
      <c r="I4184" s="234">
        <v>7.3199999999999994</v>
      </c>
      <c r="J4184" s="272">
        <v>47943</v>
      </c>
      <c r="K4184" s="17">
        <f t="shared" si="327"/>
        <v>86</v>
      </c>
      <c r="L4184" s="283">
        <f t="shared" si="328"/>
        <v>1.7643619440668929E-7</v>
      </c>
      <c r="M4184" s="22">
        <f t="shared" si="329"/>
        <v>1.5173512718975278E-5</v>
      </c>
    </row>
    <row r="4185" spans="1:13">
      <c r="A4185" s="16">
        <f t="shared" si="326"/>
        <v>4178</v>
      </c>
      <c r="B4185" s="12" t="s">
        <v>403</v>
      </c>
      <c r="C4185" s="272">
        <v>45229</v>
      </c>
      <c r="D4185" s="272">
        <v>45242</v>
      </c>
      <c r="E4185" s="196">
        <f t="shared" si="325"/>
        <v>45235.5</v>
      </c>
      <c r="F4185" s="272">
        <v>45247</v>
      </c>
      <c r="G4185" s="272">
        <v>45264</v>
      </c>
      <c r="H4185" s="12" t="s">
        <v>152</v>
      </c>
      <c r="I4185" s="234">
        <v>120.89</v>
      </c>
      <c r="J4185" s="272">
        <v>47944</v>
      </c>
      <c r="K4185" s="17">
        <f t="shared" si="327"/>
        <v>29</v>
      </c>
      <c r="L4185" s="283">
        <f t="shared" si="328"/>
        <v>2.9138485712875233E-6</v>
      </c>
      <c r="M4185" s="22">
        <f t="shared" si="329"/>
        <v>8.4501608567338175E-5</v>
      </c>
    </row>
    <row r="4186" spans="1:13">
      <c r="A4186" s="16">
        <f t="shared" si="326"/>
        <v>4179</v>
      </c>
      <c r="B4186" s="12" t="s">
        <v>403</v>
      </c>
      <c r="C4186" s="272">
        <v>45229</v>
      </c>
      <c r="D4186" s="272">
        <v>45242</v>
      </c>
      <c r="E4186" s="196">
        <f t="shared" si="325"/>
        <v>45235.5</v>
      </c>
      <c r="F4186" s="272">
        <v>45247</v>
      </c>
      <c r="G4186" s="272">
        <v>45274</v>
      </c>
      <c r="H4186" s="12" t="s">
        <v>152</v>
      </c>
      <c r="I4186" s="234">
        <v>462.21000000000004</v>
      </c>
      <c r="J4186" s="272">
        <v>47945</v>
      </c>
      <c r="K4186" s="17">
        <f t="shared" si="327"/>
        <v>39</v>
      </c>
      <c r="L4186" s="283">
        <f t="shared" si="328"/>
        <v>1.1140788718130583E-5</v>
      </c>
      <c r="M4186" s="22">
        <f t="shared" si="329"/>
        <v>4.3449076000709274E-4</v>
      </c>
    </row>
    <row r="4187" spans="1:13">
      <c r="A4187" s="16">
        <f t="shared" si="326"/>
        <v>4180</v>
      </c>
      <c r="B4187" s="12" t="s">
        <v>403</v>
      </c>
      <c r="C4187" s="272">
        <v>45229</v>
      </c>
      <c r="D4187" s="272">
        <v>45242</v>
      </c>
      <c r="E4187" s="196">
        <f t="shared" si="325"/>
        <v>45235.5</v>
      </c>
      <c r="F4187" s="272">
        <v>45247</v>
      </c>
      <c r="G4187" s="272">
        <v>45321</v>
      </c>
      <c r="H4187" s="12" t="s">
        <v>152</v>
      </c>
      <c r="I4187" s="234">
        <v>3.93</v>
      </c>
      <c r="J4187" s="272">
        <v>47946</v>
      </c>
      <c r="K4187" s="17">
        <f t="shared" si="327"/>
        <v>86</v>
      </c>
      <c r="L4187" s="283">
        <f t="shared" si="328"/>
        <v>9.4725989619984836E-8</v>
      </c>
      <c r="M4187" s="22">
        <f t="shared" si="329"/>
        <v>8.1464351073186962E-6</v>
      </c>
    </row>
    <row r="4188" spans="1:13">
      <c r="A4188" s="16">
        <f t="shared" si="326"/>
        <v>4181</v>
      </c>
      <c r="B4188" s="12" t="s">
        <v>403</v>
      </c>
      <c r="C4188" s="272">
        <v>45229</v>
      </c>
      <c r="D4188" s="272">
        <v>45242</v>
      </c>
      <c r="E4188" s="196">
        <f t="shared" si="325"/>
        <v>45235.5</v>
      </c>
      <c r="F4188" s="272">
        <v>45247</v>
      </c>
      <c r="G4188" s="272">
        <v>45279</v>
      </c>
      <c r="H4188" s="12" t="s">
        <v>157</v>
      </c>
      <c r="I4188" s="234">
        <v>1209.76</v>
      </c>
      <c r="J4188" s="272">
        <v>47947</v>
      </c>
      <c r="K4188" s="17">
        <f t="shared" si="327"/>
        <v>44</v>
      </c>
      <c r="L4188" s="283">
        <f t="shared" si="328"/>
        <v>2.9159214555387495E-5</v>
      </c>
      <c r="M4188" s="22">
        <f t="shared" si="329"/>
        <v>1.2830054404370497E-3</v>
      </c>
    </row>
    <row r="4189" spans="1:13">
      <c r="A4189" s="16">
        <f t="shared" si="326"/>
        <v>4182</v>
      </c>
      <c r="B4189" s="12" t="s">
        <v>403</v>
      </c>
      <c r="C4189" s="272">
        <v>45229</v>
      </c>
      <c r="D4189" s="272">
        <v>45242</v>
      </c>
      <c r="E4189" s="196">
        <f t="shared" si="325"/>
        <v>45235.5</v>
      </c>
      <c r="F4189" s="272">
        <v>45247</v>
      </c>
      <c r="G4189" s="272">
        <v>45321</v>
      </c>
      <c r="H4189" s="12" t="s">
        <v>152</v>
      </c>
      <c r="I4189" s="234">
        <v>0.63</v>
      </c>
      <c r="J4189" s="272">
        <v>47948</v>
      </c>
      <c r="K4189" s="17">
        <f t="shared" si="327"/>
        <v>86</v>
      </c>
      <c r="L4189" s="283">
        <f t="shared" si="328"/>
        <v>1.5185082305493751E-8</v>
      </c>
      <c r="M4189" s="22">
        <f t="shared" si="329"/>
        <v>1.3059170782724625E-6</v>
      </c>
    </row>
    <row r="4190" spans="1:13">
      <c r="A4190" s="16">
        <f t="shared" si="326"/>
        <v>4183</v>
      </c>
      <c r="B4190" s="12" t="s">
        <v>403</v>
      </c>
      <c r="C4190" s="272">
        <v>45229</v>
      </c>
      <c r="D4190" s="272">
        <v>45242</v>
      </c>
      <c r="E4190" s="196">
        <f t="shared" si="325"/>
        <v>45235.5</v>
      </c>
      <c r="F4190" s="272">
        <v>45247</v>
      </c>
      <c r="G4190" s="272">
        <v>45279</v>
      </c>
      <c r="H4190" s="12" t="s">
        <v>166</v>
      </c>
      <c r="I4190" s="234">
        <v>209.76</v>
      </c>
      <c r="J4190" s="272">
        <v>47949</v>
      </c>
      <c r="K4190" s="17">
        <f t="shared" si="327"/>
        <v>44</v>
      </c>
      <c r="L4190" s="283">
        <f t="shared" si="328"/>
        <v>5.0559093085720145E-6</v>
      </c>
      <c r="M4190" s="22">
        <f t="shared" si="329"/>
        <v>2.2246000957716863E-4</v>
      </c>
    </row>
    <row r="4191" spans="1:13">
      <c r="A4191" s="16">
        <f t="shared" si="326"/>
        <v>4184</v>
      </c>
      <c r="B4191" s="12" t="s">
        <v>403</v>
      </c>
      <c r="C4191" s="272">
        <v>45229</v>
      </c>
      <c r="D4191" s="272">
        <v>45242</v>
      </c>
      <c r="E4191" s="196">
        <f t="shared" si="325"/>
        <v>45235.5</v>
      </c>
      <c r="F4191" s="272">
        <v>45247</v>
      </c>
      <c r="G4191" s="272">
        <v>45321</v>
      </c>
      <c r="H4191" s="12" t="s">
        <v>407</v>
      </c>
      <c r="I4191" s="234">
        <v>19.18</v>
      </c>
      <c r="J4191" s="272">
        <v>47950</v>
      </c>
      <c r="K4191" s="17">
        <f t="shared" si="327"/>
        <v>86</v>
      </c>
      <c r="L4191" s="283">
        <f t="shared" si="328"/>
        <v>4.6230139463392087E-7</v>
      </c>
      <c r="M4191" s="22">
        <f t="shared" si="329"/>
        <v>3.9757919938517194E-5</v>
      </c>
    </row>
    <row r="4192" spans="1:13">
      <c r="A4192" s="16">
        <f t="shared" si="326"/>
        <v>4185</v>
      </c>
      <c r="B4192" s="12" t="s">
        <v>403</v>
      </c>
      <c r="C4192" s="272">
        <v>45229</v>
      </c>
      <c r="D4192" s="272">
        <v>45242</v>
      </c>
      <c r="E4192" s="196">
        <f t="shared" si="325"/>
        <v>45235.5</v>
      </c>
      <c r="F4192" s="272">
        <v>45247</v>
      </c>
      <c r="G4192" s="272">
        <v>45321</v>
      </c>
      <c r="H4192" s="12" t="s">
        <v>152</v>
      </c>
      <c r="I4192" s="234">
        <v>38.31</v>
      </c>
      <c r="J4192" s="272">
        <v>47951</v>
      </c>
      <c r="K4192" s="17">
        <f t="shared" si="327"/>
        <v>86</v>
      </c>
      <c r="L4192" s="283">
        <f t="shared" si="328"/>
        <v>9.2339762400550104E-7</v>
      </c>
      <c r="M4192" s="22">
        <f t="shared" si="329"/>
        <v>7.9412195664473086E-5</v>
      </c>
    </row>
    <row r="4193" spans="1:13">
      <c r="A4193" s="16">
        <f t="shared" si="326"/>
        <v>4186</v>
      </c>
      <c r="B4193" s="12" t="s">
        <v>403</v>
      </c>
      <c r="C4193" s="272">
        <v>45229</v>
      </c>
      <c r="D4193" s="272">
        <v>45242</v>
      </c>
      <c r="E4193" s="196">
        <f t="shared" si="325"/>
        <v>45235.5</v>
      </c>
      <c r="F4193" s="272">
        <v>45247</v>
      </c>
      <c r="G4193" s="272">
        <v>45321</v>
      </c>
      <c r="H4193" s="12" t="s">
        <v>152</v>
      </c>
      <c r="I4193" s="234">
        <v>0.96</v>
      </c>
      <c r="J4193" s="272">
        <v>47952</v>
      </c>
      <c r="K4193" s="17">
        <f t="shared" si="327"/>
        <v>86</v>
      </c>
      <c r="L4193" s="283">
        <f t="shared" si="328"/>
        <v>2.3139173036942861E-8</v>
      </c>
      <c r="M4193" s="22">
        <f t="shared" si="329"/>
        <v>1.9899688811770859E-6</v>
      </c>
    </row>
    <row r="4194" spans="1:13">
      <c r="A4194" s="16">
        <f t="shared" si="326"/>
        <v>4187</v>
      </c>
      <c r="B4194" s="12" t="s">
        <v>403</v>
      </c>
      <c r="C4194" s="272">
        <v>45229</v>
      </c>
      <c r="D4194" s="272">
        <v>45242</v>
      </c>
      <c r="E4194" s="196">
        <f t="shared" si="325"/>
        <v>45235.5</v>
      </c>
      <c r="F4194" s="272">
        <v>45247</v>
      </c>
      <c r="G4194" s="272">
        <v>45264</v>
      </c>
      <c r="H4194" s="12" t="s">
        <v>156</v>
      </c>
      <c r="I4194" s="234">
        <v>0.8</v>
      </c>
      <c r="J4194" s="272">
        <v>47953</v>
      </c>
      <c r="K4194" s="17">
        <f t="shared" si="327"/>
        <v>29</v>
      </c>
      <c r="L4194" s="283">
        <f t="shared" si="328"/>
        <v>1.9282644197452383E-8</v>
      </c>
      <c r="M4194" s="22">
        <f t="shared" si="329"/>
        <v>5.5919668172611911E-7</v>
      </c>
    </row>
    <row r="4195" spans="1:13">
      <c r="A4195" s="16">
        <f t="shared" si="326"/>
        <v>4188</v>
      </c>
      <c r="B4195" s="12" t="s">
        <v>403</v>
      </c>
      <c r="C4195" s="272">
        <v>45229</v>
      </c>
      <c r="D4195" s="272">
        <v>45242</v>
      </c>
      <c r="E4195" s="196">
        <f t="shared" si="325"/>
        <v>45235.5</v>
      </c>
      <c r="F4195" s="272">
        <v>45247</v>
      </c>
      <c r="G4195" s="272">
        <v>45264</v>
      </c>
      <c r="H4195" s="12" t="s">
        <v>152</v>
      </c>
      <c r="I4195" s="234">
        <v>350.46000000000004</v>
      </c>
      <c r="J4195" s="272">
        <v>47954</v>
      </c>
      <c r="K4195" s="17">
        <f t="shared" si="327"/>
        <v>29</v>
      </c>
      <c r="L4195" s="283">
        <f t="shared" si="328"/>
        <v>8.4472443567989543E-6</v>
      </c>
      <c r="M4195" s="22">
        <f t="shared" si="329"/>
        <v>2.4497008634716966E-4</v>
      </c>
    </row>
    <row r="4196" spans="1:13">
      <c r="A4196" s="16">
        <f t="shared" si="326"/>
        <v>4189</v>
      </c>
      <c r="B4196" s="12" t="s">
        <v>403</v>
      </c>
      <c r="C4196" s="272">
        <v>45229</v>
      </c>
      <c r="D4196" s="272">
        <v>45242</v>
      </c>
      <c r="E4196" s="196">
        <f t="shared" si="325"/>
        <v>45235.5</v>
      </c>
      <c r="F4196" s="272">
        <v>45247</v>
      </c>
      <c r="G4196" s="272">
        <v>45279</v>
      </c>
      <c r="H4196" s="12" t="s">
        <v>157</v>
      </c>
      <c r="I4196" s="234">
        <v>31.57</v>
      </c>
      <c r="J4196" s="272">
        <v>47955</v>
      </c>
      <c r="K4196" s="17">
        <f t="shared" si="327"/>
        <v>44</v>
      </c>
      <c r="L4196" s="283">
        <f t="shared" si="328"/>
        <v>7.6094134664196473E-7</v>
      </c>
      <c r="M4196" s="22">
        <f t="shared" si="329"/>
        <v>3.3481419252246445E-5</v>
      </c>
    </row>
    <row r="4197" spans="1:13">
      <c r="A4197" s="16">
        <f t="shared" si="326"/>
        <v>4190</v>
      </c>
      <c r="B4197" s="12" t="s">
        <v>404</v>
      </c>
      <c r="C4197" s="272">
        <v>45228</v>
      </c>
      <c r="D4197" s="272">
        <v>45241</v>
      </c>
      <c r="E4197" s="196">
        <f t="shared" ref="E4197:E4260" si="330">AVERAGE(C4197:D4197)</f>
        <v>45234.5</v>
      </c>
      <c r="F4197" s="272">
        <v>45247</v>
      </c>
      <c r="G4197" s="272">
        <v>45279</v>
      </c>
      <c r="H4197" s="12" t="s">
        <v>157</v>
      </c>
      <c r="I4197" s="234">
        <v>80.28</v>
      </c>
      <c r="J4197" s="272">
        <v>47956</v>
      </c>
      <c r="K4197" s="17">
        <f t="shared" si="327"/>
        <v>45</v>
      </c>
      <c r="L4197" s="283">
        <f t="shared" si="328"/>
        <v>1.9350133452143469E-6</v>
      </c>
      <c r="M4197" s="22">
        <f t="shared" si="329"/>
        <v>8.7075600534645614E-5</v>
      </c>
    </row>
    <row r="4198" spans="1:13">
      <c r="A4198" s="16">
        <f t="shared" si="326"/>
        <v>4191</v>
      </c>
      <c r="B4198" s="12" t="s">
        <v>403</v>
      </c>
      <c r="C4198" s="272">
        <v>45229</v>
      </c>
      <c r="D4198" s="272">
        <v>45242</v>
      </c>
      <c r="E4198" s="196">
        <f t="shared" si="330"/>
        <v>45235.5</v>
      </c>
      <c r="F4198" s="272">
        <v>45247</v>
      </c>
      <c r="G4198" s="272">
        <v>45321</v>
      </c>
      <c r="H4198" s="12" t="s">
        <v>158</v>
      </c>
      <c r="I4198" s="234">
        <v>360.51000000000005</v>
      </c>
      <c r="J4198" s="272">
        <v>47957</v>
      </c>
      <c r="K4198" s="17">
        <f t="shared" si="327"/>
        <v>86</v>
      </c>
      <c r="L4198" s="283">
        <f t="shared" si="328"/>
        <v>8.689482574529449E-6</v>
      </c>
      <c r="M4198" s="22">
        <f t="shared" si="329"/>
        <v>7.4729550140953263E-4</v>
      </c>
    </row>
    <row r="4199" spans="1:13">
      <c r="A4199" s="16">
        <f t="shared" si="326"/>
        <v>4192</v>
      </c>
      <c r="B4199" s="12" t="s">
        <v>403</v>
      </c>
      <c r="C4199" s="272">
        <v>45229</v>
      </c>
      <c r="D4199" s="272">
        <v>45242</v>
      </c>
      <c r="E4199" s="196">
        <f t="shared" si="330"/>
        <v>45235.5</v>
      </c>
      <c r="F4199" s="272">
        <v>45247</v>
      </c>
      <c r="G4199" s="272">
        <v>45247</v>
      </c>
      <c r="H4199" s="12" t="s">
        <v>160</v>
      </c>
      <c r="I4199" s="234">
        <v>68333.840000000127</v>
      </c>
      <c r="J4199" s="272">
        <v>47958</v>
      </c>
      <c r="K4199" s="17">
        <f t="shared" si="327"/>
        <v>12</v>
      </c>
      <c r="L4199" s="283">
        <f t="shared" si="328"/>
        <v>1.6470714042070525E-3</v>
      </c>
      <c r="M4199" s="22">
        <f t="shared" si="329"/>
        <v>1.9764856850484631E-2</v>
      </c>
    </row>
    <row r="4200" spans="1:13">
      <c r="A4200" s="16">
        <f t="shared" si="326"/>
        <v>4193</v>
      </c>
      <c r="B4200" s="12" t="s">
        <v>403</v>
      </c>
      <c r="C4200" s="272">
        <v>45229</v>
      </c>
      <c r="D4200" s="272">
        <v>45242</v>
      </c>
      <c r="E4200" s="196">
        <f t="shared" si="330"/>
        <v>45235.5</v>
      </c>
      <c r="F4200" s="272">
        <v>45247</v>
      </c>
      <c r="G4200" s="272">
        <v>45247</v>
      </c>
      <c r="H4200" s="12" t="s">
        <v>159</v>
      </c>
      <c r="I4200" s="234">
        <v>68333.940000000119</v>
      </c>
      <c r="J4200" s="272">
        <v>47959</v>
      </c>
      <c r="K4200" s="17">
        <f t="shared" si="327"/>
        <v>12</v>
      </c>
      <c r="L4200" s="283">
        <f t="shared" si="328"/>
        <v>1.6470738145375769E-3</v>
      </c>
      <c r="M4200" s="22">
        <f t="shared" si="329"/>
        <v>1.9764885774450923E-2</v>
      </c>
    </row>
    <row r="4201" spans="1:13">
      <c r="A4201" s="16">
        <f t="shared" si="326"/>
        <v>4194</v>
      </c>
      <c r="B4201" s="12" t="s">
        <v>403</v>
      </c>
      <c r="C4201" s="272">
        <v>45229</v>
      </c>
      <c r="D4201" s="272">
        <v>45242</v>
      </c>
      <c r="E4201" s="196">
        <f t="shared" si="330"/>
        <v>45235.5</v>
      </c>
      <c r="F4201" s="272">
        <v>45247</v>
      </c>
      <c r="G4201" s="272">
        <v>45247</v>
      </c>
      <c r="H4201" s="12" t="s">
        <v>162</v>
      </c>
      <c r="I4201" s="234">
        <v>291743.2899999998</v>
      </c>
      <c r="J4201" s="272">
        <v>47960</v>
      </c>
      <c r="K4201" s="17">
        <f t="shared" si="327"/>
        <v>12</v>
      </c>
      <c r="L4201" s="283">
        <f t="shared" si="328"/>
        <v>7.0319775725802055E-3</v>
      </c>
      <c r="M4201" s="22">
        <f t="shared" si="329"/>
        <v>8.4383730870962459E-2</v>
      </c>
    </row>
    <row r="4202" spans="1:13">
      <c r="A4202" s="16">
        <f t="shared" si="326"/>
        <v>4195</v>
      </c>
      <c r="B4202" s="12" t="s">
        <v>403</v>
      </c>
      <c r="C4202" s="272">
        <v>45229</v>
      </c>
      <c r="D4202" s="272">
        <v>45242</v>
      </c>
      <c r="E4202" s="196">
        <f t="shared" si="330"/>
        <v>45235.5</v>
      </c>
      <c r="F4202" s="272">
        <v>45247</v>
      </c>
      <c r="G4202" s="272">
        <v>45247</v>
      </c>
      <c r="H4202" s="12" t="s">
        <v>161</v>
      </c>
      <c r="I4202" s="234">
        <v>291743.76999999984</v>
      </c>
      <c r="J4202" s="272">
        <v>47961</v>
      </c>
      <c r="K4202" s="17">
        <f t="shared" si="327"/>
        <v>12</v>
      </c>
      <c r="L4202" s="283">
        <f t="shared" si="328"/>
        <v>7.0319891421667243E-3</v>
      </c>
      <c r="M4202" s="22">
        <f t="shared" si="329"/>
        <v>8.4383869706000689E-2</v>
      </c>
    </row>
    <row r="4203" spans="1:13">
      <c r="A4203" s="16">
        <f t="shared" si="326"/>
        <v>4196</v>
      </c>
      <c r="B4203" s="12" t="s">
        <v>403</v>
      </c>
      <c r="C4203" s="272">
        <v>45229</v>
      </c>
      <c r="D4203" s="272">
        <v>45242</v>
      </c>
      <c r="E4203" s="196">
        <f t="shared" si="330"/>
        <v>45235.5</v>
      </c>
      <c r="F4203" s="272">
        <v>45247</v>
      </c>
      <c r="G4203" s="272">
        <v>45247</v>
      </c>
      <c r="H4203" s="12" t="s">
        <v>163</v>
      </c>
      <c r="I4203" s="234">
        <v>449447.47000000009</v>
      </c>
      <c r="J4203" s="272">
        <v>47962</v>
      </c>
      <c r="K4203" s="17">
        <f t="shared" si="327"/>
        <v>12</v>
      </c>
      <c r="L4203" s="283">
        <f t="shared" si="328"/>
        <v>1.0833169561818946E-2</v>
      </c>
      <c r="M4203" s="22">
        <f t="shared" si="329"/>
        <v>0.12999803474182736</v>
      </c>
    </row>
    <row r="4204" spans="1:13">
      <c r="A4204" s="16">
        <f t="shared" si="326"/>
        <v>4197</v>
      </c>
      <c r="B4204" s="12" t="s">
        <v>404</v>
      </c>
      <c r="C4204" s="272">
        <v>45228</v>
      </c>
      <c r="D4204" s="272">
        <v>45241</v>
      </c>
      <c r="E4204" s="196">
        <f t="shared" si="330"/>
        <v>45234.5</v>
      </c>
      <c r="F4204" s="272">
        <v>45247</v>
      </c>
      <c r="G4204" s="272">
        <v>45247</v>
      </c>
      <c r="H4204" s="12" t="s">
        <v>159</v>
      </c>
      <c r="I4204" s="234">
        <v>5793.09</v>
      </c>
      <c r="J4204" s="272">
        <v>47963</v>
      </c>
      <c r="K4204" s="17">
        <f t="shared" si="327"/>
        <v>13</v>
      </c>
      <c r="L4204" s="283">
        <f t="shared" si="328"/>
        <v>1.3963261659227428E-4</v>
      </c>
      <c r="M4204" s="22">
        <f t="shared" si="329"/>
        <v>1.8152240156995656E-3</v>
      </c>
    </row>
    <row r="4205" spans="1:13">
      <c r="A4205" s="16">
        <f t="shared" si="326"/>
        <v>4198</v>
      </c>
      <c r="B4205" s="12" t="s">
        <v>404</v>
      </c>
      <c r="C4205" s="272">
        <v>45228</v>
      </c>
      <c r="D4205" s="272">
        <v>45241</v>
      </c>
      <c r="E4205" s="196">
        <f t="shared" si="330"/>
        <v>45234.5</v>
      </c>
      <c r="F4205" s="272">
        <v>45247</v>
      </c>
      <c r="G4205" s="272">
        <v>45247</v>
      </c>
      <c r="H4205" s="12" t="s">
        <v>160</v>
      </c>
      <c r="I4205" s="234">
        <v>5793.09</v>
      </c>
      <c r="J4205" s="272">
        <v>47964</v>
      </c>
      <c r="K4205" s="17">
        <f t="shared" si="327"/>
        <v>13</v>
      </c>
      <c r="L4205" s="283">
        <f t="shared" si="328"/>
        <v>1.3963261659227428E-4</v>
      </c>
      <c r="M4205" s="22">
        <f t="shared" si="329"/>
        <v>1.8152240156995656E-3</v>
      </c>
    </row>
    <row r="4206" spans="1:13">
      <c r="A4206" s="16">
        <f t="shared" si="326"/>
        <v>4199</v>
      </c>
      <c r="B4206" s="12" t="s">
        <v>404</v>
      </c>
      <c r="C4206" s="272">
        <v>45228</v>
      </c>
      <c r="D4206" s="272">
        <v>45241</v>
      </c>
      <c r="E4206" s="196">
        <f t="shared" si="330"/>
        <v>45234.5</v>
      </c>
      <c r="F4206" s="272">
        <v>45247</v>
      </c>
      <c r="G4206" s="272">
        <v>45247</v>
      </c>
      <c r="H4206" s="12" t="s">
        <v>161</v>
      </c>
      <c r="I4206" s="234">
        <v>24770.779999999995</v>
      </c>
      <c r="J4206" s="272">
        <v>47965</v>
      </c>
      <c r="K4206" s="17">
        <f t="shared" si="327"/>
        <v>13</v>
      </c>
      <c r="L4206" s="283">
        <f t="shared" si="328"/>
        <v>5.9705767154171179E-4</v>
      </c>
      <c r="M4206" s="22">
        <f t="shared" si="329"/>
        <v>7.7617497300422533E-3</v>
      </c>
    </row>
    <row r="4207" spans="1:13">
      <c r="A4207" s="16">
        <f t="shared" si="326"/>
        <v>4200</v>
      </c>
      <c r="B4207" s="12" t="s">
        <v>404</v>
      </c>
      <c r="C4207" s="272">
        <v>45228</v>
      </c>
      <c r="D4207" s="272">
        <v>45241</v>
      </c>
      <c r="E4207" s="196">
        <f t="shared" si="330"/>
        <v>45234.5</v>
      </c>
      <c r="F4207" s="272">
        <v>45247</v>
      </c>
      <c r="G4207" s="272">
        <v>45247</v>
      </c>
      <c r="H4207" s="12" t="s">
        <v>162</v>
      </c>
      <c r="I4207" s="234">
        <v>24770.779999999995</v>
      </c>
      <c r="J4207" s="272">
        <v>47966</v>
      </c>
      <c r="K4207" s="17">
        <f t="shared" si="327"/>
        <v>13</v>
      </c>
      <c r="L4207" s="283">
        <f t="shared" si="328"/>
        <v>5.9705767154171179E-4</v>
      </c>
      <c r="M4207" s="22">
        <f t="shared" si="329"/>
        <v>7.7617497300422533E-3</v>
      </c>
    </row>
    <row r="4208" spans="1:13">
      <c r="A4208" s="16">
        <f t="shared" si="326"/>
        <v>4201</v>
      </c>
      <c r="B4208" s="12" t="s">
        <v>404</v>
      </c>
      <c r="C4208" s="272">
        <v>45228</v>
      </c>
      <c r="D4208" s="272">
        <v>45241</v>
      </c>
      <c r="E4208" s="196">
        <f t="shared" si="330"/>
        <v>45234.5</v>
      </c>
      <c r="F4208" s="272">
        <v>45247</v>
      </c>
      <c r="G4208" s="272">
        <v>45247</v>
      </c>
      <c r="H4208" s="12" t="s">
        <v>163</v>
      </c>
      <c r="I4208" s="234">
        <v>38689.129999999983</v>
      </c>
      <c r="J4208" s="272">
        <v>47967</v>
      </c>
      <c r="K4208" s="17">
        <f t="shared" si="327"/>
        <v>13</v>
      </c>
      <c r="L4208" s="283">
        <f t="shared" si="328"/>
        <v>9.325359101237258E-4</v>
      </c>
      <c r="M4208" s="22">
        <f t="shared" si="329"/>
        <v>1.2122966831608436E-2</v>
      </c>
    </row>
    <row r="4209" spans="1:13">
      <c r="A4209" s="16">
        <f t="shared" si="326"/>
        <v>4202</v>
      </c>
      <c r="B4209" s="12" t="s">
        <v>403</v>
      </c>
      <c r="C4209" s="272">
        <v>45229</v>
      </c>
      <c r="D4209" s="272">
        <v>45242</v>
      </c>
      <c r="E4209" s="196">
        <f t="shared" si="330"/>
        <v>45235.5</v>
      </c>
      <c r="F4209" s="272">
        <v>45247</v>
      </c>
      <c r="G4209" s="272">
        <v>45321</v>
      </c>
      <c r="H4209" s="12" t="s">
        <v>152</v>
      </c>
      <c r="I4209" s="234">
        <v>57.53</v>
      </c>
      <c r="J4209" s="272">
        <v>47968</v>
      </c>
      <c r="K4209" s="17">
        <f t="shared" si="327"/>
        <v>86</v>
      </c>
      <c r="L4209" s="283">
        <f t="shared" si="328"/>
        <v>1.3866631508492945E-6</v>
      </c>
      <c r="M4209" s="22">
        <f t="shared" si="329"/>
        <v>1.1925303097303932E-4</v>
      </c>
    </row>
    <row r="4210" spans="1:13">
      <c r="A4210" s="16">
        <f t="shared" si="326"/>
        <v>4203</v>
      </c>
      <c r="B4210" s="12" t="s">
        <v>403</v>
      </c>
      <c r="C4210" s="272">
        <v>45229</v>
      </c>
      <c r="D4210" s="272">
        <v>45242</v>
      </c>
      <c r="E4210" s="196">
        <f t="shared" si="330"/>
        <v>45235.5</v>
      </c>
      <c r="F4210" s="272">
        <v>45247</v>
      </c>
      <c r="G4210" s="272">
        <v>45321</v>
      </c>
      <c r="H4210" s="12" t="s">
        <v>165</v>
      </c>
      <c r="I4210" s="234">
        <v>12.7</v>
      </c>
      <c r="J4210" s="272">
        <v>47969</v>
      </c>
      <c r="K4210" s="17">
        <f t="shared" si="327"/>
        <v>86</v>
      </c>
      <c r="L4210" s="283">
        <f t="shared" si="328"/>
        <v>3.0611197663455659E-7</v>
      </c>
      <c r="M4210" s="22">
        <f t="shared" si="329"/>
        <v>2.6325629990571866E-5</v>
      </c>
    </row>
    <row r="4211" spans="1:13">
      <c r="A4211" s="16">
        <f t="shared" si="326"/>
        <v>4204</v>
      </c>
      <c r="B4211" s="12" t="s">
        <v>404</v>
      </c>
      <c r="C4211" s="272">
        <v>45228</v>
      </c>
      <c r="D4211" s="272">
        <v>45241</v>
      </c>
      <c r="E4211" s="196">
        <f t="shared" si="330"/>
        <v>45234.5</v>
      </c>
      <c r="F4211" s="272">
        <v>45247</v>
      </c>
      <c r="G4211" s="272">
        <v>45279</v>
      </c>
      <c r="H4211" s="12" t="s">
        <v>157</v>
      </c>
      <c r="I4211" s="234">
        <v>89.449999999999989</v>
      </c>
      <c r="J4211" s="272">
        <v>47970</v>
      </c>
      <c r="K4211" s="17">
        <f t="shared" si="327"/>
        <v>45</v>
      </c>
      <c r="L4211" s="283">
        <f t="shared" si="328"/>
        <v>2.1560406543276443E-6</v>
      </c>
      <c r="M4211" s="22">
        <f t="shared" si="329"/>
        <v>9.7021829444743986E-5</v>
      </c>
    </row>
    <row r="4212" spans="1:13">
      <c r="A4212" s="16">
        <f t="shared" si="326"/>
        <v>4205</v>
      </c>
      <c r="B4212" s="12" t="s">
        <v>403</v>
      </c>
      <c r="C4212" s="272">
        <v>45229</v>
      </c>
      <c r="D4212" s="272">
        <v>45242</v>
      </c>
      <c r="E4212" s="196">
        <f t="shared" si="330"/>
        <v>45235.5</v>
      </c>
      <c r="F4212" s="272">
        <v>45247</v>
      </c>
      <c r="G4212" s="272">
        <v>45321</v>
      </c>
      <c r="H4212" s="12" t="s">
        <v>152</v>
      </c>
      <c r="I4212" s="234">
        <v>7.79</v>
      </c>
      <c r="J4212" s="272">
        <v>47971</v>
      </c>
      <c r="K4212" s="17">
        <f t="shared" si="327"/>
        <v>86</v>
      </c>
      <c r="L4212" s="283">
        <f t="shared" si="328"/>
        <v>1.8776474787269259E-7</v>
      </c>
      <c r="M4212" s="22">
        <f t="shared" si="329"/>
        <v>1.6147768317051561E-5</v>
      </c>
    </row>
    <row r="4213" spans="1:13">
      <c r="A4213" s="16">
        <f t="shared" si="326"/>
        <v>4206</v>
      </c>
      <c r="B4213" s="12" t="s">
        <v>403</v>
      </c>
      <c r="C4213" s="272">
        <v>45229</v>
      </c>
      <c r="D4213" s="272">
        <v>45242</v>
      </c>
      <c r="E4213" s="196">
        <f t="shared" si="330"/>
        <v>45235.5</v>
      </c>
      <c r="F4213" s="272">
        <v>45247</v>
      </c>
      <c r="G4213" s="272">
        <v>45321</v>
      </c>
      <c r="H4213" s="12" t="s">
        <v>156</v>
      </c>
      <c r="I4213" s="234">
        <v>40.799999999999997</v>
      </c>
      <c r="J4213" s="272">
        <v>47972</v>
      </c>
      <c r="K4213" s="17">
        <f t="shared" si="327"/>
        <v>86</v>
      </c>
      <c r="L4213" s="283">
        <f t="shared" si="328"/>
        <v>9.8341485407007151E-7</v>
      </c>
      <c r="M4213" s="22">
        <f t="shared" si="329"/>
        <v>8.4573677450026149E-5</v>
      </c>
    </row>
    <row r="4214" spans="1:13">
      <c r="A4214" s="16">
        <f t="shared" si="326"/>
        <v>4207</v>
      </c>
      <c r="B4214" s="12" t="s">
        <v>403</v>
      </c>
      <c r="C4214" s="272">
        <v>45229</v>
      </c>
      <c r="D4214" s="272">
        <v>45242</v>
      </c>
      <c r="E4214" s="196">
        <f t="shared" si="330"/>
        <v>45235.5</v>
      </c>
      <c r="F4214" s="272">
        <v>45247</v>
      </c>
      <c r="G4214" s="272">
        <v>45321</v>
      </c>
      <c r="H4214" s="12" t="s">
        <v>152</v>
      </c>
      <c r="I4214" s="234">
        <v>19.189999999999998</v>
      </c>
      <c r="J4214" s="272">
        <v>47973</v>
      </c>
      <c r="K4214" s="17">
        <f t="shared" si="327"/>
        <v>86</v>
      </c>
      <c r="L4214" s="283">
        <f t="shared" si="328"/>
        <v>4.6254242768638899E-7</v>
      </c>
      <c r="M4214" s="22">
        <f t="shared" si="329"/>
        <v>3.9778648781029453E-5</v>
      </c>
    </row>
    <row r="4215" spans="1:13">
      <c r="A4215" s="16">
        <f t="shared" si="326"/>
        <v>4208</v>
      </c>
      <c r="B4215" s="12" t="s">
        <v>403</v>
      </c>
      <c r="C4215" s="272">
        <v>45229</v>
      </c>
      <c r="D4215" s="272">
        <v>45242</v>
      </c>
      <c r="E4215" s="196">
        <f t="shared" si="330"/>
        <v>45235.5</v>
      </c>
      <c r="F4215" s="272">
        <v>45247</v>
      </c>
      <c r="G4215" s="272">
        <v>45321</v>
      </c>
      <c r="H4215" s="12" t="s">
        <v>152</v>
      </c>
      <c r="I4215" s="234">
        <v>9.34</v>
      </c>
      <c r="J4215" s="272">
        <v>47974</v>
      </c>
      <c r="K4215" s="17">
        <f t="shared" si="327"/>
        <v>86</v>
      </c>
      <c r="L4215" s="283">
        <f t="shared" si="328"/>
        <v>2.2512487100525656E-7</v>
      </c>
      <c r="M4215" s="22">
        <f t="shared" si="329"/>
        <v>1.9360738906452064E-5</v>
      </c>
    </row>
    <row r="4216" spans="1:13">
      <c r="A4216" s="16">
        <f t="shared" si="326"/>
        <v>4209</v>
      </c>
      <c r="B4216" s="12" t="s">
        <v>403</v>
      </c>
      <c r="C4216" s="272">
        <v>45229</v>
      </c>
      <c r="D4216" s="272">
        <v>45242</v>
      </c>
      <c r="E4216" s="196">
        <f t="shared" si="330"/>
        <v>45235.5</v>
      </c>
      <c r="F4216" s="272">
        <v>45247</v>
      </c>
      <c r="G4216" s="272">
        <v>45279</v>
      </c>
      <c r="H4216" s="12" t="s">
        <v>157</v>
      </c>
      <c r="I4216" s="234">
        <v>232.67999999999998</v>
      </c>
      <c r="J4216" s="272">
        <v>47975</v>
      </c>
      <c r="K4216" s="17">
        <f t="shared" si="327"/>
        <v>44</v>
      </c>
      <c r="L4216" s="283">
        <f t="shared" si="328"/>
        <v>5.6083570648290255E-6</v>
      </c>
      <c r="M4216" s="22">
        <f t="shared" si="329"/>
        <v>2.4676771085247715E-4</v>
      </c>
    </row>
    <row r="4217" spans="1:13">
      <c r="A4217" s="16">
        <f t="shared" si="326"/>
        <v>4210</v>
      </c>
      <c r="B4217" s="12" t="s">
        <v>403</v>
      </c>
      <c r="C4217" s="272">
        <v>45229</v>
      </c>
      <c r="D4217" s="272">
        <v>45242</v>
      </c>
      <c r="E4217" s="196">
        <f t="shared" si="330"/>
        <v>45235.5</v>
      </c>
      <c r="F4217" s="272">
        <v>45247</v>
      </c>
      <c r="G4217" s="272">
        <v>45321</v>
      </c>
      <c r="H4217" s="12" t="s">
        <v>152</v>
      </c>
      <c r="I4217" s="234">
        <v>100.43</v>
      </c>
      <c r="J4217" s="272">
        <v>47976</v>
      </c>
      <c r="K4217" s="17">
        <f t="shared" si="327"/>
        <v>86</v>
      </c>
      <c r="L4217" s="283">
        <f t="shared" si="328"/>
        <v>2.4206949459376788E-6</v>
      </c>
      <c r="M4217" s="22">
        <f t="shared" si="329"/>
        <v>2.0817976535064038E-4</v>
      </c>
    </row>
    <row r="4218" spans="1:13">
      <c r="A4218" s="16">
        <f t="shared" si="326"/>
        <v>4211</v>
      </c>
      <c r="B4218" s="12" t="s">
        <v>403</v>
      </c>
      <c r="C4218" s="272">
        <v>45229</v>
      </c>
      <c r="D4218" s="272">
        <v>45242</v>
      </c>
      <c r="E4218" s="196">
        <f t="shared" si="330"/>
        <v>45235.5</v>
      </c>
      <c r="F4218" s="272">
        <v>45247</v>
      </c>
      <c r="G4218" s="272">
        <v>45321</v>
      </c>
      <c r="H4218" s="12" t="s">
        <v>152</v>
      </c>
      <c r="I4218" s="234">
        <v>1.05</v>
      </c>
      <c r="J4218" s="272">
        <v>47977</v>
      </c>
      <c r="K4218" s="17">
        <f t="shared" si="327"/>
        <v>86</v>
      </c>
      <c r="L4218" s="283">
        <f t="shared" si="328"/>
        <v>2.5308470509156254E-8</v>
      </c>
      <c r="M4218" s="22">
        <f t="shared" si="329"/>
        <v>2.1765284637874377E-6</v>
      </c>
    </row>
    <row r="4219" spans="1:13">
      <c r="A4219" s="16">
        <f t="shared" si="326"/>
        <v>4212</v>
      </c>
      <c r="B4219" s="12" t="s">
        <v>403</v>
      </c>
      <c r="C4219" s="272">
        <v>45229</v>
      </c>
      <c r="D4219" s="272">
        <v>45242</v>
      </c>
      <c r="E4219" s="196">
        <f t="shared" si="330"/>
        <v>45235.5</v>
      </c>
      <c r="F4219" s="272">
        <v>45247</v>
      </c>
      <c r="G4219" s="272">
        <v>45279</v>
      </c>
      <c r="H4219" s="12" t="s">
        <v>154</v>
      </c>
      <c r="I4219" s="234">
        <v>26.63</v>
      </c>
      <c r="J4219" s="272">
        <v>47978</v>
      </c>
      <c r="K4219" s="17">
        <f t="shared" si="327"/>
        <v>44</v>
      </c>
      <c r="L4219" s="283">
        <f t="shared" si="328"/>
        <v>6.4187101872269619E-7</v>
      </c>
      <c r="M4219" s="22">
        <f t="shared" si="329"/>
        <v>2.8242324823798632E-5</v>
      </c>
    </row>
    <row r="4220" spans="1:13">
      <c r="A4220" s="16">
        <f t="shared" si="326"/>
        <v>4213</v>
      </c>
      <c r="B4220" s="12" t="s">
        <v>404</v>
      </c>
      <c r="C4220" s="272">
        <v>45228</v>
      </c>
      <c r="D4220" s="272">
        <v>45241</v>
      </c>
      <c r="E4220" s="196">
        <f t="shared" si="330"/>
        <v>45234.5</v>
      </c>
      <c r="F4220" s="272">
        <v>45247</v>
      </c>
      <c r="G4220" s="272">
        <v>45279</v>
      </c>
      <c r="H4220" s="12" t="s">
        <v>157</v>
      </c>
      <c r="I4220" s="234">
        <v>73.45</v>
      </c>
      <c r="J4220" s="272">
        <v>47979</v>
      </c>
      <c r="K4220" s="17">
        <f t="shared" si="327"/>
        <v>45</v>
      </c>
      <c r="L4220" s="283">
        <f t="shared" si="328"/>
        <v>1.770387770378597E-6</v>
      </c>
      <c r="M4220" s="22">
        <f t="shared" si="329"/>
        <v>7.9667449667036863E-5</v>
      </c>
    </row>
    <row r="4221" spans="1:13">
      <c r="A4221" s="16">
        <f t="shared" si="326"/>
        <v>4214</v>
      </c>
      <c r="B4221" s="12" t="s">
        <v>404</v>
      </c>
      <c r="C4221" s="272">
        <v>45228</v>
      </c>
      <c r="D4221" s="272">
        <v>45241</v>
      </c>
      <c r="E4221" s="196">
        <f t="shared" si="330"/>
        <v>45234.5</v>
      </c>
      <c r="F4221" s="272">
        <v>45247</v>
      </c>
      <c r="G4221" s="272">
        <v>45279</v>
      </c>
      <c r="H4221" s="12" t="s">
        <v>154</v>
      </c>
      <c r="I4221" s="234">
        <v>86.83</v>
      </c>
      <c r="J4221" s="272">
        <v>47980</v>
      </c>
      <c r="K4221" s="17">
        <f t="shared" si="327"/>
        <v>45</v>
      </c>
      <c r="L4221" s="283">
        <f t="shared" si="328"/>
        <v>2.0928899945809882E-6</v>
      </c>
      <c r="M4221" s="22">
        <f t="shared" si="329"/>
        <v>9.4180049756144473E-5</v>
      </c>
    </row>
    <row r="4222" spans="1:13">
      <c r="A4222" s="16">
        <f t="shared" si="326"/>
        <v>4215</v>
      </c>
      <c r="B4222" s="12" t="s">
        <v>403</v>
      </c>
      <c r="C4222" s="272">
        <v>45229</v>
      </c>
      <c r="D4222" s="272">
        <v>45242</v>
      </c>
      <c r="E4222" s="196">
        <f t="shared" si="330"/>
        <v>45235.5</v>
      </c>
      <c r="F4222" s="272">
        <v>45247</v>
      </c>
      <c r="G4222" s="272">
        <v>45264</v>
      </c>
      <c r="H4222" s="12" t="s">
        <v>152</v>
      </c>
      <c r="I4222" s="234">
        <v>0.72</v>
      </c>
      <c r="J4222" s="272">
        <v>47981</v>
      </c>
      <c r="K4222" s="17">
        <f t="shared" si="327"/>
        <v>29</v>
      </c>
      <c r="L4222" s="283">
        <f t="shared" si="328"/>
        <v>1.7354379777707145E-8</v>
      </c>
      <c r="M4222" s="22">
        <f t="shared" si="329"/>
        <v>5.0327701355350719E-7</v>
      </c>
    </row>
    <row r="4223" spans="1:13">
      <c r="A4223" s="16">
        <f t="shared" si="326"/>
        <v>4216</v>
      </c>
      <c r="B4223" s="12" t="s">
        <v>403</v>
      </c>
      <c r="C4223" s="272">
        <v>45229</v>
      </c>
      <c r="D4223" s="272">
        <v>45242</v>
      </c>
      <c r="E4223" s="196">
        <f t="shared" si="330"/>
        <v>45235.5</v>
      </c>
      <c r="F4223" s="272">
        <v>45247</v>
      </c>
      <c r="G4223" s="272">
        <v>45274</v>
      </c>
      <c r="H4223" s="12" t="s">
        <v>153</v>
      </c>
      <c r="I4223" s="234">
        <v>22.74</v>
      </c>
      <c r="J4223" s="272">
        <v>47982</v>
      </c>
      <c r="K4223" s="17">
        <f t="shared" si="327"/>
        <v>39</v>
      </c>
      <c r="L4223" s="283">
        <f t="shared" si="328"/>
        <v>5.4810916131258393E-7</v>
      </c>
      <c r="M4223" s="22">
        <f t="shared" si="329"/>
        <v>2.1376257291190774E-5</v>
      </c>
    </row>
    <row r="4224" spans="1:13">
      <c r="A4224" s="16">
        <f t="shared" si="326"/>
        <v>4217</v>
      </c>
      <c r="B4224" s="12" t="s">
        <v>404</v>
      </c>
      <c r="C4224" s="272">
        <v>45228</v>
      </c>
      <c r="D4224" s="272">
        <v>45241</v>
      </c>
      <c r="E4224" s="196">
        <f t="shared" si="330"/>
        <v>45234.5</v>
      </c>
      <c r="F4224" s="272">
        <v>45247</v>
      </c>
      <c r="G4224" s="272">
        <v>45279</v>
      </c>
      <c r="H4224" s="12" t="s">
        <v>157</v>
      </c>
      <c r="I4224" s="234">
        <v>87.4</v>
      </c>
      <c r="J4224" s="272">
        <v>47983</v>
      </c>
      <c r="K4224" s="17">
        <f t="shared" si="327"/>
        <v>45</v>
      </c>
      <c r="L4224" s="283">
        <f t="shared" si="328"/>
        <v>2.1066288785716729E-6</v>
      </c>
      <c r="M4224" s="22">
        <f t="shared" si="329"/>
        <v>9.479829953572528E-5</v>
      </c>
    </row>
    <row r="4225" spans="1:13">
      <c r="A4225" s="16">
        <f t="shared" si="326"/>
        <v>4218</v>
      </c>
      <c r="B4225" s="12" t="s">
        <v>403</v>
      </c>
      <c r="C4225" s="272">
        <v>45229</v>
      </c>
      <c r="D4225" s="272">
        <v>45242</v>
      </c>
      <c r="E4225" s="196">
        <f t="shared" si="330"/>
        <v>45235.5</v>
      </c>
      <c r="F4225" s="272">
        <v>45247</v>
      </c>
      <c r="G4225" s="272">
        <v>45279</v>
      </c>
      <c r="H4225" s="12" t="s">
        <v>157</v>
      </c>
      <c r="I4225" s="234">
        <v>33.799999999999997</v>
      </c>
      <c r="J4225" s="272">
        <v>47984</v>
      </c>
      <c r="K4225" s="17">
        <f t="shared" si="327"/>
        <v>44</v>
      </c>
      <c r="L4225" s="283">
        <f t="shared" si="328"/>
        <v>8.1469171734236313E-7</v>
      </c>
      <c r="M4225" s="22">
        <f t="shared" si="329"/>
        <v>3.5846435563063978E-5</v>
      </c>
    </row>
    <row r="4226" spans="1:13">
      <c r="A4226" s="16">
        <f t="shared" si="326"/>
        <v>4219</v>
      </c>
      <c r="B4226" s="12" t="s">
        <v>404</v>
      </c>
      <c r="C4226" s="272">
        <v>45228</v>
      </c>
      <c r="D4226" s="272">
        <v>45241</v>
      </c>
      <c r="E4226" s="196">
        <f t="shared" si="330"/>
        <v>45234.5</v>
      </c>
      <c r="F4226" s="272">
        <v>45247</v>
      </c>
      <c r="G4226" s="272">
        <v>45279</v>
      </c>
      <c r="H4226" s="12" t="s">
        <v>157</v>
      </c>
      <c r="I4226" s="234">
        <v>139.57</v>
      </c>
      <c r="J4226" s="272">
        <v>47985</v>
      </c>
      <c r="K4226" s="17">
        <f t="shared" si="327"/>
        <v>45</v>
      </c>
      <c r="L4226" s="283">
        <f t="shared" si="328"/>
        <v>3.3640983132980364E-6</v>
      </c>
      <c r="M4226" s="22">
        <f t="shared" si="329"/>
        <v>1.5138442409841165E-4</v>
      </c>
    </row>
    <row r="4227" spans="1:13">
      <c r="A4227" s="16">
        <f t="shared" si="326"/>
        <v>4220</v>
      </c>
      <c r="B4227" s="12" t="s">
        <v>403</v>
      </c>
      <c r="C4227" s="272">
        <v>45229</v>
      </c>
      <c r="D4227" s="272">
        <v>45242</v>
      </c>
      <c r="E4227" s="196">
        <f t="shared" si="330"/>
        <v>45235.5</v>
      </c>
      <c r="F4227" s="272">
        <v>45247</v>
      </c>
      <c r="G4227" s="272">
        <v>45264</v>
      </c>
      <c r="H4227" s="12" t="s">
        <v>152</v>
      </c>
      <c r="I4227" s="234">
        <v>0.6</v>
      </c>
      <c r="J4227" s="272">
        <v>47986</v>
      </c>
      <c r="K4227" s="17">
        <f t="shared" si="327"/>
        <v>29</v>
      </c>
      <c r="L4227" s="283">
        <f t="shared" si="328"/>
        <v>1.4461983148089287E-8</v>
      </c>
      <c r="M4227" s="22">
        <f t="shared" si="329"/>
        <v>4.193975112945893E-7</v>
      </c>
    </row>
    <row r="4228" spans="1:13">
      <c r="A4228" s="16">
        <f t="shared" si="326"/>
        <v>4221</v>
      </c>
      <c r="B4228" s="12" t="s">
        <v>403</v>
      </c>
      <c r="C4228" s="272">
        <v>45229</v>
      </c>
      <c r="D4228" s="272">
        <v>45242</v>
      </c>
      <c r="E4228" s="196">
        <f t="shared" si="330"/>
        <v>45235.5</v>
      </c>
      <c r="F4228" s="272">
        <v>45247</v>
      </c>
      <c r="G4228" s="272">
        <v>45279</v>
      </c>
      <c r="H4228" s="12" t="s">
        <v>157</v>
      </c>
      <c r="I4228" s="234">
        <v>44.260000000000005</v>
      </c>
      <c r="J4228" s="272">
        <v>47987</v>
      </c>
      <c r="K4228" s="17">
        <f t="shared" si="327"/>
        <v>44</v>
      </c>
      <c r="L4228" s="283">
        <f t="shared" si="328"/>
        <v>1.0668122902240531E-6</v>
      </c>
      <c r="M4228" s="22">
        <f t="shared" si="329"/>
        <v>4.6939740769858335E-5</v>
      </c>
    </row>
    <row r="4229" spans="1:13">
      <c r="A4229" s="16">
        <f t="shared" si="326"/>
        <v>4222</v>
      </c>
      <c r="B4229" s="12" t="s">
        <v>404</v>
      </c>
      <c r="C4229" s="272">
        <v>45228</v>
      </c>
      <c r="D4229" s="272">
        <v>45241</v>
      </c>
      <c r="E4229" s="196">
        <f t="shared" si="330"/>
        <v>45234.5</v>
      </c>
      <c r="F4229" s="272">
        <v>45247</v>
      </c>
      <c r="G4229" s="272">
        <v>45279</v>
      </c>
      <c r="H4229" s="12" t="s">
        <v>157</v>
      </c>
      <c r="I4229" s="234">
        <v>191.53</v>
      </c>
      <c r="J4229" s="272">
        <v>47988</v>
      </c>
      <c r="K4229" s="17">
        <f t="shared" si="327"/>
        <v>45</v>
      </c>
      <c r="L4229" s="283">
        <f t="shared" si="328"/>
        <v>4.6165060539225684E-6</v>
      </c>
      <c r="M4229" s="22">
        <f t="shared" si="329"/>
        <v>2.0774277242651559E-4</v>
      </c>
    </row>
    <row r="4230" spans="1:13">
      <c r="A4230" s="16">
        <f t="shared" si="326"/>
        <v>4223</v>
      </c>
      <c r="B4230" s="12" t="s">
        <v>403</v>
      </c>
      <c r="C4230" s="272">
        <v>45229</v>
      </c>
      <c r="D4230" s="272">
        <v>45242</v>
      </c>
      <c r="E4230" s="196">
        <f t="shared" si="330"/>
        <v>45235.5</v>
      </c>
      <c r="F4230" s="272">
        <v>45247</v>
      </c>
      <c r="G4230" s="272">
        <v>45264</v>
      </c>
      <c r="H4230" s="12" t="s">
        <v>152</v>
      </c>
      <c r="I4230" s="234">
        <v>1.93</v>
      </c>
      <c r="J4230" s="272">
        <v>47989</v>
      </c>
      <c r="K4230" s="17">
        <f t="shared" si="327"/>
        <v>29</v>
      </c>
      <c r="L4230" s="283">
        <f t="shared" si="328"/>
        <v>4.6519379126353876E-8</v>
      </c>
      <c r="M4230" s="22">
        <f t="shared" si="329"/>
        <v>1.3490619946642624E-6</v>
      </c>
    </row>
    <row r="4231" spans="1:13">
      <c r="A4231" s="16">
        <f t="shared" si="326"/>
        <v>4224</v>
      </c>
      <c r="B4231" s="12" t="s">
        <v>403</v>
      </c>
      <c r="C4231" s="272">
        <v>45229</v>
      </c>
      <c r="D4231" s="272">
        <v>45242</v>
      </c>
      <c r="E4231" s="196">
        <f t="shared" si="330"/>
        <v>45235.5</v>
      </c>
      <c r="F4231" s="272">
        <v>45247</v>
      </c>
      <c r="G4231" s="272">
        <v>45264</v>
      </c>
      <c r="H4231" s="12" t="s">
        <v>156</v>
      </c>
      <c r="I4231" s="234">
        <v>152.65</v>
      </c>
      <c r="J4231" s="272">
        <v>47990</v>
      </c>
      <c r="K4231" s="17">
        <f t="shared" si="327"/>
        <v>29</v>
      </c>
      <c r="L4231" s="283">
        <f t="shared" si="328"/>
        <v>3.6793695459263832E-6</v>
      </c>
      <c r="M4231" s="22">
        <f t="shared" si="329"/>
        <v>1.0670171683186511E-4</v>
      </c>
    </row>
    <row r="4232" spans="1:13">
      <c r="A4232" s="16">
        <f t="shared" si="326"/>
        <v>4225</v>
      </c>
      <c r="B4232" s="12" t="s">
        <v>403</v>
      </c>
      <c r="C4232" s="272">
        <v>45229</v>
      </c>
      <c r="D4232" s="272">
        <v>45242</v>
      </c>
      <c r="E4232" s="196">
        <f t="shared" si="330"/>
        <v>45235.5</v>
      </c>
      <c r="F4232" s="272">
        <v>45247</v>
      </c>
      <c r="G4232" s="272">
        <v>45279</v>
      </c>
      <c r="H4232" s="12" t="s">
        <v>157</v>
      </c>
      <c r="I4232" s="234">
        <v>16.489999999999998</v>
      </c>
      <c r="J4232" s="272">
        <v>47991</v>
      </c>
      <c r="K4232" s="17">
        <f t="shared" si="327"/>
        <v>44</v>
      </c>
      <c r="L4232" s="283">
        <f t="shared" si="328"/>
        <v>3.9746350351998724E-7</v>
      </c>
      <c r="M4232" s="22">
        <f t="shared" si="329"/>
        <v>1.7488394154879439E-5</v>
      </c>
    </row>
    <row r="4233" spans="1:13">
      <c r="A4233" s="16">
        <f t="shared" ref="A4233:A4296" si="331">A4232+1</f>
        <v>4226</v>
      </c>
      <c r="B4233" s="12" t="s">
        <v>404</v>
      </c>
      <c r="C4233" s="272">
        <v>45228</v>
      </c>
      <c r="D4233" s="272">
        <v>45241</v>
      </c>
      <c r="E4233" s="196">
        <f t="shared" si="330"/>
        <v>45234.5</v>
      </c>
      <c r="F4233" s="272">
        <v>45247</v>
      </c>
      <c r="G4233" s="272">
        <v>45279</v>
      </c>
      <c r="H4233" s="12" t="s">
        <v>157</v>
      </c>
      <c r="I4233" s="234">
        <v>57.88</v>
      </c>
      <c r="J4233" s="272">
        <v>47992</v>
      </c>
      <c r="K4233" s="17">
        <f t="shared" si="327"/>
        <v>45</v>
      </c>
      <c r="L4233" s="283">
        <f t="shared" si="328"/>
        <v>1.3950993076856801E-6</v>
      </c>
      <c r="M4233" s="22">
        <f t="shared" si="329"/>
        <v>6.2779468845855602E-5</v>
      </c>
    </row>
    <row r="4234" spans="1:13">
      <c r="A4234" s="16">
        <f t="shared" si="331"/>
        <v>4227</v>
      </c>
      <c r="B4234" s="12" t="s">
        <v>403</v>
      </c>
      <c r="C4234" s="272">
        <v>45229</v>
      </c>
      <c r="D4234" s="272">
        <v>45242</v>
      </c>
      <c r="E4234" s="196">
        <f t="shared" si="330"/>
        <v>45235.5</v>
      </c>
      <c r="F4234" s="272">
        <v>45247</v>
      </c>
      <c r="G4234" s="272">
        <v>45264</v>
      </c>
      <c r="H4234" s="12" t="s">
        <v>152</v>
      </c>
      <c r="I4234" s="234">
        <v>74.08</v>
      </c>
      <c r="J4234" s="272">
        <v>47993</v>
      </c>
      <c r="K4234" s="17">
        <f t="shared" ref="K4234:K4297" si="332">(G4234-D4234)+((D4234-C4234+1)/2)</f>
        <v>29</v>
      </c>
      <c r="L4234" s="283">
        <f t="shared" ref="L4234:L4297" si="333">I4234/$I$4859</f>
        <v>1.7855728526840906E-6</v>
      </c>
      <c r="M4234" s="22">
        <f t="shared" ref="M4234:M4297" si="334">L4234*K4234</f>
        <v>5.1781612727838625E-5</v>
      </c>
    </row>
    <row r="4235" spans="1:13">
      <c r="A4235" s="16">
        <f t="shared" si="331"/>
        <v>4228</v>
      </c>
      <c r="B4235" s="12" t="s">
        <v>403</v>
      </c>
      <c r="C4235" s="272">
        <v>45229</v>
      </c>
      <c r="D4235" s="272">
        <v>45242</v>
      </c>
      <c r="E4235" s="196">
        <f t="shared" si="330"/>
        <v>45235.5</v>
      </c>
      <c r="F4235" s="272">
        <v>45247</v>
      </c>
      <c r="G4235" s="272">
        <v>45279</v>
      </c>
      <c r="H4235" s="12" t="s">
        <v>154</v>
      </c>
      <c r="I4235" s="234">
        <v>29.08</v>
      </c>
      <c r="J4235" s="272">
        <v>47994</v>
      </c>
      <c r="K4235" s="17">
        <f t="shared" si="332"/>
        <v>44</v>
      </c>
      <c r="L4235" s="283">
        <f t="shared" si="333"/>
        <v>7.0092411657739404E-7</v>
      </c>
      <c r="M4235" s="22">
        <f t="shared" si="334"/>
        <v>3.0840661129405341E-5</v>
      </c>
    </row>
    <row r="4236" spans="1:13">
      <c r="A4236" s="16">
        <f t="shared" si="331"/>
        <v>4229</v>
      </c>
      <c r="B4236" s="12" t="s">
        <v>403</v>
      </c>
      <c r="C4236" s="272">
        <v>45229</v>
      </c>
      <c r="D4236" s="272">
        <v>45242</v>
      </c>
      <c r="E4236" s="196">
        <f t="shared" si="330"/>
        <v>45235.5</v>
      </c>
      <c r="F4236" s="272">
        <v>45247</v>
      </c>
      <c r="G4236" s="272">
        <v>45279</v>
      </c>
      <c r="H4236" s="12" t="s">
        <v>157</v>
      </c>
      <c r="I4236" s="234">
        <v>1432.03</v>
      </c>
      <c r="J4236" s="272">
        <v>47995</v>
      </c>
      <c r="K4236" s="17">
        <f t="shared" si="332"/>
        <v>44</v>
      </c>
      <c r="L4236" s="283">
        <f t="shared" si="333"/>
        <v>3.4516656212597173E-5</v>
      </c>
      <c r="M4236" s="22">
        <f t="shared" si="334"/>
        <v>1.5187328733542757E-3</v>
      </c>
    </row>
    <row r="4237" spans="1:13">
      <c r="A4237" s="16">
        <f t="shared" si="331"/>
        <v>4230</v>
      </c>
      <c r="B4237" s="12" t="s">
        <v>404</v>
      </c>
      <c r="C4237" s="272">
        <v>45228</v>
      </c>
      <c r="D4237" s="272">
        <v>45241</v>
      </c>
      <c r="E4237" s="196">
        <f t="shared" si="330"/>
        <v>45234.5</v>
      </c>
      <c r="F4237" s="272">
        <v>45247</v>
      </c>
      <c r="G4237" s="272">
        <v>45279</v>
      </c>
      <c r="H4237" s="12" t="s">
        <v>157</v>
      </c>
      <c r="I4237" s="234">
        <v>1031.73</v>
      </c>
      <c r="J4237" s="272">
        <v>47996</v>
      </c>
      <c r="K4237" s="17">
        <f t="shared" si="332"/>
        <v>45</v>
      </c>
      <c r="L4237" s="283">
        <f t="shared" si="333"/>
        <v>2.4868103122296936E-5</v>
      </c>
      <c r="M4237" s="22">
        <f t="shared" si="334"/>
        <v>1.1190646405033621E-3</v>
      </c>
    </row>
    <row r="4238" spans="1:13">
      <c r="A4238" s="16">
        <f t="shared" si="331"/>
        <v>4231</v>
      </c>
      <c r="B4238" s="12" t="s">
        <v>403</v>
      </c>
      <c r="C4238" s="272">
        <v>45229</v>
      </c>
      <c r="D4238" s="272">
        <v>45242</v>
      </c>
      <c r="E4238" s="196">
        <f t="shared" si="330"/>
        <v>45235.5</v>
      </c>
      <c r="F4238" s="272">
        <v>45247</v>
      </c>
      <c r="G4238" s="272">
        <v>45321</v>
      </c>
      <c r="H4238" s="12" t="s">
        <v>152</v>
      </c>
      <c r="I4238" s="234">
        <v>0.47</v>
      </c>
      <c r="J4238" s="272">
        <v>47997</v>
      </c>
      <c r="K4238" s="17">
        <f t="shared" si="332"/>
        <v>86</v>
      </c>
      <c r="L4238" s="283">
        <f t="shared" si="333"/>
        <v>1.1328553466003274E-8</v>
      </c>
      <c r="M4238" s="22">
        <f t="shared" si="334"/>
        <v>9.7425559807628147E-7</v>
      </c>
    </row>
    <row r="4239" spans="1:13">
      <c r="A4239" s="16">
        <f t="shared" si="331"/>
        <v>4232</v>
      </c>
      <c r="B4239" s="12" t="s">
        <v>403</v>
      </c>
      <c r="C4239" s="272">
        <v>45229</v>
      </c>
      <c r="D4239" s="272">
        <v>45242</v>
      </c>
      <c r="E4239" s="196">
        <f t="shared" si="330"/>
        <v>45235.5</v>
      </c>
      <c r="F4239" s="272">
        <v>45247</v>
      </c>
      <c r="G4239" s="272">
        <v>45274</v>
      </c>
      <c r="H4239" s="12" t="s">
        <v>153</v>
      </c>
      <c r="I4239" s="234">
        <v>22.68</v>
      </c>
      <c r="J4239" s="272">
        <v>47998</v>
      </c>
      <c r="K4239" s="17">
        <f t="shared" si="332"/>
        <v>39</v>
      </c>
      <c r="L4239" s="283">
        <f t="shared" si="333"/>
        <v>5.4666296299777506E-7</v>
      </c>
      <c r="M4239" s="22">
        <f t="shared" si="334"/>
        <v>2.1319855556913229E-5</v>
      </c>
    </row>
    <row r="4240" spans="1:13">
      <c r="A4240" s="16">
        <f t="shared" si="331"/>
        <v>4233</v>
      </c>
      <c r="B4240" s="12" t="s">
        <v>404</v>
      </c>
      <c r="C4240" s="272">
        <v>45228</v>
      </c>
      <c r="D4240" s="272">
        <v>45241</v>
      </c>
      <c r="E4240" s="196">
        <f t="shared" si="330"/>
        <v>45234.5</v>
      </c>
      <c r="F4240" s="272">
        <v>45247</v>
      </c>
      <c r="G4240" s="272">
        <v>45279</v>
      </c>
      <c r="H4240" s="12" t="s">
        <v>157</v>
      </c>
      <c r="I4240" s="234">
        <v>123.57</v>
      </c>
      <c r="J4240" s="272">
        <v>47999</v>
      </c>
      <c r="K4240" s="17">
        <f t="shared" si="332"/>
        <v>45</v>
      </c>
      <c r="L4240" s="283">
        <f t="shared" si="333"/>
        <v>2.9784454293489887E-6</v>
      </c>
      <c r="M4240" s="22">
        <f t="shared" si="334"/>
        <v>1.3403004432070448E-4</v>
      </c>
    </row>
    <row r="4241" spans="1:13">
      <c r="A4241" s="16">
        <f t="shared" si="331"/>
        <v>4234</v>
      </c>
      <c r="B4241" s="12" t="s">
        <v>403</v>
      </c>
      <c r="C4241" s="272">
        <v>45229</v>
      </c>
      <c r="D4241" s="272">
        <v>45242</v>
      </c>
      <c r="E4241" s="196">
        <f t="shared" si="330"/>
        <v>45235.5</v>
      </c>
      <c r="F4241" s="272">
        <v>45247</v>
      </c>
      <c r="G4241" s="272">
        <v>45321</v>
      </c>
      <c r="H4241" s="12" t="s">
        <v>152</v>
      </c>
      <c r="I4241" s="234">
        <v>174.5</v>
      </c>
      <c r="J4241" s="272">
        <v>48000</v>
      </c>
      <c r="K4241" s="17">
        <f t="shared" si="332"/>
        <v>86</v>
      </c>
      <c r="L4241" s="283">
        <f t="shared" si="333"/>
        <v>4.2060267655693015E-6</v>
      </c>
      <c r="M4241" s="22">
        <f t="shared" si="334"/>
        <v>3.6171830183895994E-4</v>
      </c>
    </row>
    <row r="4242" spans="1:13">
      <c r="A4242" s="16">
        <f t="shared" si="331"/>
        <v>4235</v>
      </c>
      <c r="B4242" s="12" t="s">
        <v>403</v>
      </c>
      <c r="C4242" s="272">
        <v>45229</v>
      </c>
      <c r="D4242" s="272">
        <v>45242</v>
      </c>
      <c r="E4242" s="196">
        <f t="shared" si="330"/>
        <v>45235.5</v>
      </c>
      <c r="F4242" s="272">
        <v>45247</v>
      </c>
      <c r="G4242" s="272">
        <v>45321</v>
      </c>
      <c r="H4242" s="12" t="s">
        <v>165</v>
      </c>
      <c r="I4242" s="234">
        <v>29.200000000000003</v>
      </c>
      <c r="J4242" s="272">
        <v>48001</v>
      </c>
      <c r="K4242" s="17">
        <f t="shared" si="332"/>
        <v>86</v>
      </c>
      <c r="L4242" s="283">
        <f t="shared" si="333"/>
        <v>7.0381651320701211E-7</v>
      </c>
      <c r="M4242" s="22">
        <f t="shared" si="334"/>
        <v>6.052822013580304E-5</v>
      </c>
    </row>
    <row r="4243" spans="1:13">
      <c r="A4243" s="16">
        <f t="shared" si="331"/>
        <v>4236</v>
      </c>
      <c r="B4243" s="12" t="s">
        <v>403</v>
      </c>
      <c r="C4243" s="272">
        <v>45229</v>
      </c>
      <c r="D4243" s="272">
        <v>45242</v>
      </c>
      <c r="E4243" s="196">
        <f t="shared" si="330"/>
        <v>45235.5</v>
      </c>
      <c r="F4243" s="272">
        <v>45247</v>
      </c>
      <c r="G4243" s="272">
        <v>45279</v>
      </c>
      <c r="H4243" s="12" t="s">
        <v>164</v>
      </c>
      <c r="I4243" s="234">
        <v>4031.6</v>
      </c>
      <c r="J4243" s="272">
        <v>48002</v>
      </c>
      <c r="K4243" s="17">
        <f t="shared" si="332"/>
        <v>44</v>
      </c>
      <c r="L4243" s="283">
        <f t="shared" si="333"/>
        <v>9.7174885433061277E-5</v>
      </c>
      <c r="M4243" s="22">
        <f t="shared" si="334"/>
        <v>4.2756949590546959E-3</v>
      </c>
    </row>
    <row r="4244" spans="1:13">
      <c r="A4244" s="16">
        <f t="shared" si="331"/>
        <v>4237</v>
      </c>
      <c r="B4244" s="12" t="s">
        <v>403</v>
      </c>
      <c r="C4244" s="272">
        <v>45229</v>
      </c>
      <c r="D4244" s="272">
        <v>45242</v>
      </c>
      <c r="E4244" s="196">
        <f t="shared" si="330"/>
        <v>45235.5</v>
      </c>
      <c r="F4244" s="272">
        <v>45247</v>
      </c>
      <c r="G4244" s="272">
        <v>45279</v>
      </c>
      <c r="H4244" s="12" t="s">
        <v>166</v>
      </c>
      <c r="I4244" s="234">
        <v>6947.3399999999983</v>
      </c>
      <c r="J4244" s="272">
        <v>48003</v>
      </c>
      <c r="K4244" s="17">
        <f t="shared" si="332"/>
        <v>44</v>
      </c>
      <c r="L4244" s="283">
        <f t="shared" si="333"/>
        <v>1.67453856673411E-4</v>
      </c>
      <c r="M4244" s="22">
        <f t="shared" si="334"/>
        <v>7.3679696936300842E-3</v>
      </c>
    </row>
    <row r="4245" spans="1:13">
      <c r="A4245" s="16">
        <f t="shared" si="331"/>
        <v>4238</v>
      </c>
      <c r="B4245" s="12" t="s">
        <v>404</v>
      </c>
      <c r="C4245" s="272">
        <v>45228</v>
      </c>
      <c r="D4245" s="272">
        <v>45241</v>
      </c>
      <c r="E4245" s="196">
        <f t="shared" si="330"/>
        <v>45234.5</v>
      </c>
      <c r="F4245" s="272">
        <v>45247</v>
      </c>
      <c r="G4245" s="272">
        <v>45321</v>
      </c>
      <c r="H4245" s="12" t="s">
        <v>165</v>
      </c>
      <c r="I4245" s="234">
        <v>35.36</v>
      </c>
      <c r="J4245" s="272">
        <v>48004</v>
      </c>
      <c r="K4245" s="17">
        <f t="shared" si="332"/>
        <v>87</v>
      </c>
      <c r="L4245" s="283">
        <f t="shared" si="333"/>
        <v>8.5229287352739528E-7</v>
      </c>
      <c r="M4245" s="22">
        <f t="shared" si="334"/>
        <v>7.4149479996883384E-5</v>
      </c>
    </row>
    <row r="4246" spans="1:13">
      <c r="A4246" s="16">
        <f t="shared" si="331"/>
        <v>4239</v>
      </c>
      <c r="B4246" s="12" t="s">
        <v>404</v>
      </c>
      <c r="C4246" s="272">
        <v>45228</v>
      </c>
      <c r="D4246" s="272">
        <v>45241</v>
      </c>
      <c r="E4246" s="196">
        <f t="shared" si="330"/>
        <v>45234.5</v>
      </c>
      <c r="F4246" s="272">
        <v>45247</v>
      </c>
      <c r="G4246" s="272">
        <v>45279</v>
      </c>
      <c r="H4246" s="12" t="s">
        <v>166</v>
      </c>
      <c r="I4246" s="234">
        <v>11699.619999999994</v>
      </c>
      <c r="J4246" s="272">
        <v>48005</v>
      </c>
      <c r="K4246" s="17">
        <f t="shared" si="332"/>
        <v>45</v>
      </c>
      <c r="L4246" s="283">
        <f t="shared" si="333"/>
        <v>2.8199951213174717E-4</v>
      </c>
      <c r="M4246" s="22">
        <f t="shared" si="334"/>
        <v>1.2689978045928623E-2</v>
      </c>
    </row>
    <row r="4247" spans="1:13">
      <c r="A4247" s="16">
        <f t="shared" si="331"/>
        <v>4240</v>
      </c>
      <c r="B4247" s="12" t="s">
        <v>404</v>
      </c>
      <c r="C4247" s="272">
        <v>45228</v>
      </c>
      <c r="D4247" s="272">
        <v>45241</v>
      </c>
      <c r="E4247" s="196">
        <f t="shared" si="330"/>
        <v>45234.5</v>
      </c>
      <c r="F4247" s="272">
        <v>45247</v>
      </c>
      <c r="G4247" s="272">
        <v>45279</v>
      </c>
      <c r="H4247" s="12" t="s">
        <v>157</v>
      </c>
      <c r="I4247" s="234">
        <v>189.08999999999997</v>
      </c>
      <c r="J4247" s="272">
        <v>48006</v>
      </c>
      <c r="K4247" s="17">
        <f t="shared" si="332"/>
        <v>45</v>
      </c>
      <c r="L4247" s="283">
        <f t="shared" si="333"/>
        <v>4.5576939891203385E-6</v>
      </c>
      <c r="M4247" s="22">
        <f t="shared" si="334"/>
        <v>2.0509622951041522E-4</v>
      </c>
    </row>
    <row r="4248" spans="1:13">
      <c r="A4248" s="16">
        <f t="shared" si="331"/>
        <v>4241</v>
      </c>
      <c r="B4248" s="12" t="s">
        <v>403</v>
      </c>
      <c r="C4248" s="272">
        <v>45229</v>
      </c>
      <c r="D4248" s="272">
        <v>45242</v>
      </c>
      <c r="E4248" s="196">
        <f t="shared" si="330"/>
        <v>45235.5</v>
      </c>
      <c r="F4248" s="272">
        <v>45247</v>
      </c>
      <c r="G4248" s="272">
        <v>45279</v>
      </c>
      <c r="H4248" s="12" t="s">
        <v>157</v>
      </c>
      <c r="I4248" s="234">
        <v>172.85</v>
      </c>
      <c r="J4248" s="272">
        <v>48007</v>
      </c>
      <c r="K4248" s="17">
        <f t="shared" si="332"/>
        <v>44</v>
      </c>
      <c r="L4248" s="283">
        <f t="shared" si="333"/>
        <v>4.1662563119120553E-6</v>
      </c>
      <c r="M4248" s="22">
        <f t="shared" si="334"/>
        <v>1.8331527772413043E-4</v>
      </c>
    </row>
    <row r="4249" spans="1:13">
      <c r="A4249" s="16">
        <f t="shared" si="331"/>
        <v>4242</v>
      </c>
      <c r="B4249" s="12" t="s">
        <v>404</v>
      </c>
      <c r="C4249" s="272">
        <v>45228</v>
      </c>
      <c r="D4249" s="272">
        <v>45241</v>
      </c>
      <c r="E4249" s="196">
        <f t="shared" si="330"/>
        <v>45234.5</v>
      </c>
      <c r="F4249" s="272">
        <v>45247</v>
      </c>
      <c r="G4249" s="272">
        <v>45279</v>
      </c>
      <c r="H4249" s="12" t="s">
        <v>157</v>
      </c>
      <c r="I4249" s="234">
        <v>141.21</v>
      </c>
      <c r="J4249" s="272">
        <v>48008</v>
      </c>
      <c r="K4249" s="17">
        <f t="shared" si="332"/>
        <v>45</v>
      </c>
      <c r="L4249" s="283">
        <f t="shared" si="333"/>
        <v>3.4036277339028139E-6</v>
      </c>
      <c r="M4249" s="22">
        <f t="shared" si="334"/>
        <v>1.5316324802562662E-4</v>
      </c>
    </row>
    <row r="4250" spans="1:13">
      <c r="A4250" s="16">
        <f t="shared" si="331"/>
        <v>4243</v>
      </c>
      <c r="B4250" s="12" t="s">
        <v>403</v>
      </c>
      <c r="C4250" s="272">
        <v>45229</v>
      </c>
      <c r="D4250" s="272">
        <v>45242</v>
      </c>
      <c r="E4250" s="196">
        <f t="shared" si="330"/>
        <v>45235.5</v>
      </c>
      <c r="F4250" s="272">
        <v>45247</v>
      </c>
      <c r="G4250" s="272">
        <v>45321</v>
      </c>
      <c r="H4250" s="12" t="s">
        <v>154</v>
      </c>
      <c r="I4250" s="234">
        <v>587.56999999999994</v>
      </c>
      <c r="J4250" s="272">
        <v>48009</v>
      </c>
      <c r="K4250" s="17">
        <f t="shared" si="332"/>
        <v>86</v>
      </c>
      <c r="L4250" s="283">
        <f t="shared" si="333"/>
        <v>1.4162379063871369E-5</v>
      </c>
      <c r="M4250" s="22">
        <f t="shared" si="334"/>
        <v>1.2179645994929377E-3</v>
      </c>
    </row>
    <row r="4251" spans="1:13">
      <c r="A4251" s="16">
        <f t="shared" si="331"/>
        <v>4244</v>
      </c>
      <c r="B4251" s="12" t="s">
        <v>403</v>
      </c>
      <c r="C4251" s="272">
        <v>45229</v>
      </c>
      <c r="D4251" s="272">
        <v>45242</v>
      </c>
      <c r="E4251" s="196">
        <f t="shared" si="330"/>
        <v>45235.5</v>
      </c>
      <c r="F4251" s="272">
        <v>45247</v>
      </c>
      <c r="G4251" s="272">
        <v>45321</v>
      </c>
      <c r="H4251" s="12" t="s">
        <v>165</v>
      </c>
      <c r="I4251" s="234">
        <v>16.420000000000002</v>
      </c>
      <c r="J4251" s="272">
        <v>48010</v>
      </c>
      <c r="K4251" s="17">
        <f t="shared" si="332"/>
        <v>86</v>
      </c>
      <c r="L4251" s="283">
        <f t="shared" si="333"/>
        <v>3.9577627215271018E-7</v>
      </c>
      <c r="M4251" s="22">
        <f t="shared" si="334"/>
        <v>3.4036759405133074E-5</v>
      </c>
    </row>
    <row r="4252" spans="1:13">
      <c r="A4252" s="16">
        <f t="shared" si="331"/>
        <v>4245</v>
      </c>
      <c r="B4252" s="12" t="s">
        <v>403</v>
      </c>
      <c r="C4252" s="272">
        <v>45229</v>
      </c>
      <c r="D4252" s="272">
        <v>45242</v>
      </c>
      <c r="E4252" s="196">
        <f t="shared" si="330"/>
        <v>45235.5</v>
      </c>
      <c r="F4252" s="272">
        <v>45247</v>
      </c>
      <c r="G4252" s="272">
        <v>45268</v>
      </c>
      <c r="H4252" s="12" t="s">
        <v>166</v>
      </c>
      <c r="I4252" s="234">
        <v>5896.7</v>
      </c>
      <c r="J4252" s="272">
        <v>48011</v>
      </c>
      <c r="K4252" s="17">
        <f t="shared" si="332"/>
        <v>33</v>
      </c>
      <c r="L4252" s="283">
        <f t="shared" si="333"/>
        <v>1.4212996004889683E-4</v>
      </c>
      <c r="M4252" s="22">
        <f t="shared" si="334"/>
        <v>4.6902886816135953E-3</v>
      </c>
    </row>
    <row r="4253" spans="1:13">
      <c r="A4253" s="16">
        <f t="shared" si="331"/>
        <v>4246</v>
      </c>
      <c r="B4253" s="12" t="s">
        <v>403</v>
      </c>
      <c r="C4253" s="272">
        <v>45229</v>
      </c>
      <c r="D4253" s="272">
        <v>45242</v>
      </c>
      <c r="E4253" s="196">
        <f t="shared" si="330"/>
        <v>45235.5</v>
      </c>
      <c r="F4253" s="272">
        <v>45247</v>
      </c>
      <c r="G4253" s="272">
        <v>45268</v>
      </c>
      <c r="H4253" s="12" t="s">
        <v>164</v>
      </c>
      <c r="I4253" s="234">
        <v>24750.13</v>
      </c>
      <c r="J4253" s="272">
        <v>48012</v>
      </c>
      <c r="K4253" s="17">
        <f t="shared" si="332"/>
        <v>33</v>
      </c>
      <c r="L4253" s="283">
        <f t="shared" si="333"/>
        <v>5.9655993828836517E-4</v>
      </c>
      <c r="M4253" s="22">
        <f t="shared" si="334"/>
        <v>1.9686477963516049E-2</v>
      </c>
    </row>
    <row r="4254" spans="1:13">
      <c r="A4254" s="16">
        <f t="shared" si="331"/>
        <v>4247</v>
      </c>
      <c r="B4254" s="12" t="s">
        <v>404</v>
      </c>
      <c r="C4254" s="272">
        <v>45228</v>
      </c>
      <c r="D4254" s="272">
        <v>45241</v>
      </c>
      <c r="E4254" s="196">
        <f t="shared" si="330"/>
        <v>45234.5</v>
      </c>
      <c r="F4254" s="272">
        <v>45247</v>
      </c>
      <c r="G4254" s="272">
        <v>45279</v>
      </c>
      <c r="H4254" s="12" t="s">
        <v>154</v>
      </c>
      <c r="I4254" s="234">
        <v>51.53</v>
      </c>
      <c r="J4254" s="272">
        <v>48013</v>
      </c>
      <c r="K4254" s="17">
        <f t="shared" si="332"/>
        <v>45</v>
      </c>
      <c r="L4254" s="283">
        <f t="shared" si="333"/>
        <v>1.2420433193684016E-6</v>
      </c>
      <c r="M4254" s="22">
        <f t="shared" si="334"/>
        <v>5.5891949371578074E-5</v>
      </c>
    </row>
    <row r="4255" spans="1:13">
      <c r="A4255" s="16">
        <f t="shared" si="331"/>
        <v>4248</v>
      </c>
      <c r="B4255" s="12" t="s">
        <v>404</v>
      </c>
      <c r="C4255" s="272">
        <v>45228</v>
      </c>
      <c r="D4255" s="272">
        <v>45241</v>
      </c>
      <c r="E4255" s="196">
        <f t="shared" si="330"/>
        <v>45234.5</v>
      </c>
      <c r="F4255" s="272">
        <v>45247</v>
      </c>
      <c r="G4255" s="272">
        <v>45279</v>
      </c>
      <c r="H4255" s="12" t="s">
        <v>157</v>
      </c>
      <c r="I4255" s="234">
        <v>315.94</v>
      </c>
      <c r="J4255" s="272">
        <v>48014</v>
      </c>
      <c r="K4255" s="17">
        <f t="shared" si="332"/>
        <v>45</v>
      </c>
      <c r="L4255" s="283">
        <f t="shared" si="333"/>
        <v>7.6151982596788826E-6</v>
      </c>
      <c r="M4255" s="22">
        <f t="shared" si="334"/>
        <v>3.426839216855497E-4</v>
      </c>
    </row>
    <row r="4256" spans="1:13">
      <c r="A4256" s="16">
        <f t="shared" si="331"/>
        <v>4249</v>
      </c>
      <c r="B4256" s="12" t="s">
        <v>404</v>
      </c>
      <c r="C4256" s="272">
        <v>45228</v>
      </c>
      <c r="D4256" s="272">
        <v>45241</v>
      </c>
      <c r="E4256" s="196">
        <f t="shared" si="330"/>
        <v>45234.5</v>
      </c>
      <c r="F4256" s="272">
        <v>45247</v>
      </c>
      <c r="G4256" s="272">
        <v>45279</v>
      </c>
      <c r="H4256" s="12" t="s">
        <v>157</v>
      </c>
      <c r="I4256" s="234">
        <v>63.37</v>
      </c>
      <c r="J4256" s="272">
        <v>48015</v>
      </c>
      <c r="K4256" s="17">
        <f t="shared" si="332"/>
        <v>45</v>
      </c>
      <c r="L4256" s="283">
        <f t="shared" si="333"/>
        <v>1.5274264534906969E-6</v>
      </c>
      <c r="M4256" s="22">
        <f t="shared" si="334"/>
        <v>6.8734190407081361E-5</v>
      </c>
    </row>
    <row r="4257" spans="1:13">
      <c r="A4257" s="16">
        <f t="shared" si="331"/>
        <v>4250</v>
      </c>
      <c r="B4257" s="12" t="s">
        <v>403</v>
      </c>
      <c r="C4257" s="272">
        <v>45229</v>
      </c>
      <c r="D4257" s="272">
        <v>45242</v>
      </c>
      <c r="E4257" s="196">
        <f t="shared" si="330"/>
        <v>45235.5</v>
      </c>
      <c r="F4257" s="272">
        <v>45247</v>
      </c>
      <c r="G4257" s="272">
        <v>45321</v>
      </c>
      <c r="H4257" s="12" t="s">
        <v>152</v>
      </c>
      <c r="I4257" s="234">
        <v>29.009999999999998</v>
      </c>
      <c r="J4257" s="272">
        <v>48016</v>
      </c>
      <c r="K4257" s="17">
        <f t="shared" si="332"/>
        <v>86</v>
      </c>
      <c r="L4257" s="283">
        <f t="shared" si="333"/>
        <v>6.9923688521011699E-7</v>
      </c>
      <c r="M4257" s="22">
        <f t="shared" si="334"/>
        <v>6.0134372128070062E-5</v>
      </c>
    </row>
    <row r="4258" spans="1:13">
      <c r="A4258" s="16">
        <f t="shared" si="331"/>
        <v>4251</v>
      </c>
      <c r="B4258" s="12" t="s">
        <v>403</v>
      </c>
      <c r="C4258" s="272">
        <v>45229</v>
      </c>
      <c r="D4258" s="272">
        <v>45242</v>
      </c>
      <c r="E4258" s="196">
        <f t="shared" si="330"/>
        <v>45235.5</v>
      </c>
      <c r="F4258" s="272">
        <v>45247</v>
      </c>
      <c r="G4258" s="272">
        <v>45264</v>
      </c>
      <c r="H4258" s="12" t="s">
        <v>152</v>
      </c>
      <c r="I4258" s="234">
        <v>3.77</v>
      </c>
      <c r="J4258" s="272">
        <v>48017</v>
      </c>
      <c r="K4258" s="17">
        <f t="shared" si="332"/>
        <v>29</v>
      </c>
      <c r="L4258" s="283">
        <f t="shared" si="333"/>
        <v>9.0869460780494359E-8</v>
      </c>
      <c r="M4258" s="22">
        <f t="shared" si="334"/>
        <v>2.6352143626343366E-6</v>
      </c>
    </row>
    <row r="4259" spans="1:13">
      <c r="A4259" s="16">
        <f t="shared" si="331"/>
        <v>4252</v>
      </c>
      <c r="B4259" s="12" t="s">
        <v>403</v>
      </c>
      <c r="C4259" s="272">
        <v>45229</v>
      </c>
      <c r="D4259" s="272">
        <v>45242</v>
      </c>
      <c r="E4259" s="196">
        <f t="shared" si="330"/>
        <v>45235.5</v>
      </c>
      <c r="F4259" s="272">
        <v>45247</v>
      </c>
      <c r="G4259" s="272">
        <v>45264</v>
      </c>
      <c r="H4259" s="12" t="s">
        <v>156</v>
      </c>
      <c r="I4259" s="234">
        <v>7.65</v>
      </c>
      <c r="J4259" s="272">
        <v>48018</v>
      </c>
      <c r="K4259" s="17">
        <f t="shared" si="332"/>
        <v>29</v>
      </c>
      <c r="L4259" s="283">
        <f t="shared" si="333"/>
        <v>1.8439028513813842E-7</v>
      </c>
      <c r="M4259" s="22">
        <f t="shared" si="334"/>
        <v>5.3473182690060145E-6</v>
      </c>
    </row>
    <row r="4260" spans="1:13">
      <c r="A4260" s="16">
        <f t="shared" si="331"/>
        <v>4253</v>
      </c>
      <c r="B4260" s="12" t="s">
        <v>403</v>
      </c>
      <c r="C4260" s="272">
        <v>45229</v>
      </c>
      <c r="D4260" s="272">
        <v>45242</v>
      </c>
      <c r="E4260" s="196">
        <f t="shared" si="330"/>
        <v>45235.5</v>
      </c>
      <c r="F4260" s="272">
        <v>45247</v>
      </c>
      <c r="G4260" s="272">
        <v>45264</v>
      </c>
      <c r="H4260" s="12" t="s">
        <v>152</v>
      </c>
      <c r="I4260" s="234">
        <v>2.9699999999999998</v>
      </c>
      <c r="J4260" s="272">
        <v>48019</v>
      </c>
      <c r="K4260" s="17">
        <f t="shared" si="332"/>
        <v>29</v>
      </c>
      <c r="L4260" s="283">
        <f t="shared" si="333"/>
        <v>7.1586816583041972E-8</v>
      </c>
      <c r="M4260" s="22">
        <f t="shared" si="334"/>
        <v>2.0760176809082174E-6</v>
      </c>
    </row>
    <row r="4261" spans="1:13">
      <c r="A4261" s="16">
        <f t="shared" si="331"/>
        <v>4254</v>
      </c>
      <c r="B4261" s="12" t="s">
        <v>403</v>
      </c>
      <c r="C4261" s="272">
        <v>45229</v>
      </c>
      <c r="D4261" s="272">
        <v>45242</v>
      </c>
      <c r="E4261" s="196">
        <f t="shared" ref="E4261:E4324" si="335">AVERAGE(C4261:D4261)</f>
        <v>45235.5</v>
      </c>
      <c r="F4261" s="272">
        <v>45247</v>
      </c>
      <c r="G4261" s="272">
        <v>45321</v>
      </c>
      <c r="H4261" s="12" t="s">
        <v>152</v>
      </c>
      <c r="I4261" s="234">
        <v>54.58</v>
      </c>
      <c r="J4261" s="272">
        <v>48020</v>
      </c>
      <c r="K4261" s="17">
        <f t="shared" si="332"/>
        <v>86</v>
      </c>
      <c r="L4261" s="283">
        <f t="shared" si="333"/>
        <v>1.3155584003711887E-6</v>
      </c>
      <c r="M4261" s="22">
        <f t="shared" si="334"/>
        <v>1.1313802243192223E-4</v>
      </c>
    </row>
    <row r="4262" spans="1:13">
      <c r="A4262" s="16">
        <f t="shared" si="331"/>
        <v>4255</v>
      </c>
      <c r="B4262" s="12" t="s">
        <v>403</v>
      </c>
      <c r="C4262" s="272">
        <v>45229</v>
      </c>
      <c r="D4262" s="272">
        <v>45242</v>
      </c>
      <c r="E4262" s="196">
        <f t="shared" si="335"/>
        <v>45235.5</v>
      </c>
      <c r="F4262" s="272">
        <v>45247</v>
      </c>
      <c r="G4262" s="272">
        <v>45321</v>
      </c>
      <c r="H4262" s="12" t="s">
        <v>152</v>
      </c>
      <c r="I4262" s="234">
        <v>3.35</v>
      </c>
      <c r="J4262" s="272">
        <v>48021</v>
      </c>
      <c r="K4262" s="17">
        <f t="shared" si="332"/>
        <v>86</v>
      </c>
      <c r="L4262" s="283">
        <f t="shared" si="333"/>
        <v>8.0746072576831856E-8</v>
      </c>
      <c r="M4262" s="22">
        <f t="shared" si="334"/>
        <v>6.9441622416075395E-6</v>
      </c>
    </row>
    <row r="4263" spans="1:13">
      <c r="A4263" s="16">
        <f t="shared" si="331"/>
        <v>4256</v>
      </c>
      <c r="B4263" s="12" t="s">
        <v>403</v>
      </c>
      <c r="C4263" s="272">
        <v>45229</v>
      </c>
      <c r="D4263" s="272">
        <v>45242</v>
      </c>
      <c r="E4263" s="196">
        <f t="shared" si="335"/>
        <v>45235.5</v>
      </c>
      <c r="F4263" s="272">
        <v>45247</v>
      </c>
      <c r="G4263" s="272">
        <v>45279</v>
      </c>
      <c r="H4263" s="12" t="s">
        <v>157</v>
      </c>
      <c r="I4263" s="234">
        <v>49.19</v>
      </c>
      <c r="J4263" s="272">
        <v>48022</v>
      </c>
      <c r="K4263" s="17">
        <f t="shared" si="332"/>
        <v>44</v>
      </c>
      <c r="L4263" s="283">
        <f t="shared" si="333"/>
        <v>1.1856415850908533E-6</v>
      </c>
      <c r="M4263" s="22">
        <f t="shared" si="334"/>
        <v>5.2168229743997541E-5</v>
      </c>
    </row>
    <row r="4264" spans="1:13">
      <c r="A4264" s="16">
        <f t="shared" si="331"/>
        <v>4257</v>
      </c>
      <c r="B4264" s="12" t="s">
        <v>404</v>
      </c>
      <c r="C4264" s="272">
        <v>45228</v>
      </c>
      <c r="D4264" s="272">
        <v>45241</v>
      </c>
      <c r="E4264" s="196">
        <f t="shared" si="335"/>
        <v>45234.5</v>
      </c>
      <c r="F4264" s="272">
        <v>45247</v>
      </c>
      <c r="G4264" s="272">
        <v>45279</v>
      </c>
      <c r="H4264" s="12" t="s">
        <v>157</v>
      </c>
      <c r="I4264" s="234">
        <v>56.67</v>
      </c>
      <c r="J4264" s="272">
        <v>48023</v>
      </c>
      <c r="K4264" s="17">
        <f t="shared" si="332"/>
        <v>45</v>
      </c>
      <c r="L4264" s="283">
        <f t="shared" si="333"/>
        <v>1.3659343083370332E-6</v>
      </c>
      <c r="M4264" s="22">
        <f t="shared" si="334"/>
        <v>6.1467043875166493E-5</v>
      </c>
    </row>
    <row r="4265" spans="1:13">
      <c r="A4265" s="16">
        <f t="shared" si="331"/>
        <v>4258</v>
      </c>
      <c r="B4265" s="12" t="s">
        <v>403</v>
      </c>
      <c r="C4265" s="272">
        <v>45229</v>
      </c>
      <c r="D4265" s="272">
        <v>45242</v>
      </c>
      <c r="E4265" s="196">
        <f t="shared" si="335"/>
        <v>45235.5</v>
      </c>
      <c r="F4265" s="272">
        <v>45247</v>
      </c>
      <c r="G4265" s="272">
        <v>45274</v>
      </c>
      <c r="H4265" s="12" t="s">
        <v>153</v>
      </c>
      <c r="I4265" s="234">
        <v>21.869999999999997</v>
      </c>
      <c r="J4265" s="272">
        <v>48024</v>
      </c>
      <c r="K4265" s="17">
        <f t="shared" si="332"/>
        <v>39</v>
      </c>
      <c r="L4265" s="283">
        <f t="shared" si="333"/>
        <v>5.2713928574785449E-7</v>
      </c>
      <c r="M4265" s="22">
        <f t="shared" si="334"/>
        <v>2.0558432144166326E-5</v>
      </c>
    </row>
    <row r="4266" spans="1:13">
      <c r="A4266" s="16">
        <f t="shared" si="331"/>
        <v>4259</v>
      </c>
      <c r="B4266" s="12" t="s">
        <v>403</v>
      </c>
      <c r="C4266" s="272">
        <v>45229</v>
      </c>
      <c r="D4266" s="272">
        <v>45242</v>
      </c>
      <c r="E4266" s="196">
        <f t="shared" si="335"/>
        <v>45235.5</v>
      </c>
      <c r="F4266" s="272">
        <v>45247</v>
      </c>
      <c r="G4266" s="272">
        <v>45321</v>
      </c>
      <c r="H4266" s="12" t="s">
        <v>152</v>
      </c>
      <c r="I4266" s="234">
        <v>8.7899999999999991</v>
      </c>
      <c r="J4266" s="272">
        <v>48025</v>
      </c>
      <c r="K4266" s="17">
        <f t="shared" si="332"/>
        <v>86</v>
      </c>
      <c r="L4266" s="283">
        <f t="shared" si="333"/>
        <v>2.1186805311950805E-7</v>
      </c>
      <c r="M4266" s="22">
        <f t="shared" si="334"/>
        <v>1.8220652568277693E-5</v>
      </c>
    </row>
    <row r="4267" spans="1:13">
      <c r="A4267" s="16">
        <f t="shared" si="331"/>
        <v>4260</v>
      </c>
      <c r="B4267" s="12" t="s">
        <v>403</v>
      </c>
      <c r="C4267" s="272">
        <v>45229</v>
      </c>
      <c r="D4267" s="272">
        <v>45242</v>
      </c>
      <c r="E4267" s="196">
        <f t="shared" si="335"/>
        <v>45235.5</v>
      </c>
      <c r="F4267" s="272">
        <v>45247</v>
      </c>
      <c r="G4267" s="272">
        <v>45279</v>
      </c>
      <c r="H4267" s="12" t="s">
        <v>157</v>
      </c>
      <c r="I4267" s="234">
        <v>1033.31</v>
      </c>
      <c r="J4267" s="272">
        <v>48026</v>
      </c>
      <c r="K4267" s="17">
        <f t="shared" si="332"/>
        <v>44</v>
      </c>
      <c r="L4267" s="283">
        <f t="shared" si="333"/>
        <v>2.4906186344586902E-5</v>
      </c>
      <c r="M4267" s="22">
        <f t="shared" si="334"/>
        <v>1.0958721991618237E-3</v>
      </c>
    </row>
    <row r="4268" spans="1:13">
      <c r="A4268" s="16">
        <f t="shared" si="331"/>
        <v>4261</v>
      </c>
      <c r="B4268" s="12" t="s">
        <v>404</v>
      </c>
      <c r="C4268" s="272">
        <v>45228</v>
      </c>
      <c r="D4268" s="272">
        <v>45241</v>
      </c>
      <c r="E4268" s="196">
        <f t="shared" si="335"/>
        <v>45234.5</v>
      </c>
      <c r="F4268" s="272">
        <v>45247</v>
      </c>
      <c r="G4268" s="272">
        <v>45279</v>
      </c>
      <c r="H4268" s="12" t="s">
        <v>157</v>
      </c>
      <c r="I4268" s="234">
        <v>888.81000000000006</v>
      </c>
      <c r="J4268" s="272">
        <v>48027</v>
      </c>
      <c r="K4268" s="17">
        <f t="shared" si="332"/>
        <v>45</v>
      </c>
      <c r="L4268" s="283">
        <f t="shared" si="333"/>
        <v>2.1423258736422066E-5</v>
      </c>
      <c r="M4268" s="22">
        <f t="shared" si="334"/>
        <v>9.64046643138993E-4</v>
      </c>
    </row>
    <row r="4269" spans="1:13">
      <c r="A4269" s="16">
        <f t="shared" si="331"/>
        <v>4262</v>
      </c>
      <c r="B4269" s="12" t="s">
        <v>403</v>
      </c>
      <c r="C4269" s="272">
        <v>45229</v>
      </c>
      <c r="D4269" s="272">
        <v>45242</v>
      </c>
      <c r="E4269" s="196">
        <f t="shared" si="335"/>
        <v>45235.5</v>
      </c>
      <c r="F4269" s="272">
        <v>45247</v>
      </c>
      <c r="G4269" s="272">
        <v>45274</v>
      </c>
      <c r="H4269" s="12" t="s">
        <v>152</v>
      </c>
      <c r="I4269" s="234">
        <v>17.239999999999998</v>
      </c>
      <c r="J4269" s="272">
        <v>48028</v>
      </c>
      <c r="K4269" s="17">
        <f t="shared" si="332"/>
        <v>39</v>
      </c>
      <c r="L4269" s="283">
        <f t="shared" si="333"/>
        <v>4.1554098245509883E-7</v>
      </c>
      <c r="M4269" s="22">
        <f t="shared" si="334"/>
        <v>1.6206098315748853E-5</v>
      </c>
    </row>
    <row r="4270" spans="1:13">
      <c r="A4270" s="16">
        <f t="shared" si="331"/>
        <v>4263</v>
      </c>
      <c r="B4270" s="12" t="s">
        <v>403</v>
      </c>
      <c r="C4270" s="272">
        <v>45229</v>
      </c>
      <c r="D4270" s="272">
        <v>45242</v>
      </c>
      <c r="E4270" s="196">
        <f t="shared" si="335"/>
        <v>45235.5</v>
      </c>
      <c r="F4270" s="272">
        <v>45247</v>
      </c>
      <c r="G4270" s="272">
        <v>45274</v>
      </c>
      <c r="H4270" s="12" t="s">
        <v>156</v>
      </c>
      <c r="I4270" s="234">
        <v>3.39</v>
      </c>
      <c r="J4270" s="272">
        <v>48029</v>
      </c>
      <c r="K4270" s="17">
        <f t="shared" si="332"/>
        <v>39</v>
      </c>
      <c r="L4270" s="283">
        <f t="shared" si="333"/>
        <v>8.1710204786704475E-8</v>
      </c>
      <c r="M4270" s="22">
        <f t="shared" si="334"/>
        <v>3.1866979866814744E-6</v>
      </c>
    </row>
    <row r="4271" spans="1:13">
      <c r="A4271" s="16">
        <f t="shared" si="331"/>
        <v>4264</v>
      </c>
      <c r="B4271" s="12" t="s">
        <v>403</v>
      </c>
      <c r="C4271" s="272">
        <v>45229</v>
      </c>
      <c r="D4271" s="272">
        <v>45242</v>
      </c>
      <c r="E4271" s="196">
        <f t="shared" si="335"/>
        <v>45235.5</v>
      </c>
      <c r="F4271" s="272">
        <v>45247</v>
      </c>
      <c r="G4271" s="272">
        <v>45274</v>
      </c>
      <c r="H4271" s="12" t="s">
        <v>152</v>
      </c>
      <c r="I4271" s="234">
        <v>68.010000000000005</v>
      </c>
      <c r="J4271" s="272">
        <v>48030</v>
      </c>
      <c r="K4271" s="17">
        <f t="shared" si="332"/>
        <v>39</v>
      </c>
      <c r="L4271" s="283">
        <f t="shared" si="333"/>
        <v>1.6392657898359209E-6</v>
      </c>
      <c r="M4271" s="22">
        <f t="shared" si="334"/>
        <v>6.393136580360092E-5</v>
      </c>
    </row>
    <row r="4272" spans="1:13">
      <c r="A4272" s="16">
        <f t="shared" si="331"/>
        <v>4265</v>
      </c>
      <c r="B4272" s="12" t="s">
        <v>403</v>
      </c>
      <c r="C4272" s="272">
        <v>45229</v>
      </c>
      <c r="D4272" s="272">
        <v>45242</v>
      </c>
      <c r="E4272" s="196">
        <f t="shared" si="335"/>
        <v>45235.5</v>
      </c>
      <c r="F4272" s="272">
        <v>45247</v>
      </c>
      <c r="G4272" s="272">
        <v>45264</v>
      </c>
      <c r="H4272" s="12" t="s">
        <v>152</v>
      </c>
      <c r="I4272" s="234">
        <v>3.34</v>
      </c>
      <c r="J4272" s="272">
        <v>48031</v>
      </c>
      <c r="K4272" s="17">
        <f t="shared" si="332"/>
        <v>29</v>
      </c>
      <c r="L4272" s="283">
        <f t="shared" si="333"/>
        <v>8.0505039524363701E-8</v>
      </c>
      <c r="M4272" s="22">
        <f t="shared" si="334"/>
        <v>2.3346461462065472E-6</v>
      </c>
    </row>
    <row r="4273" spans="1:13">
      <c r="A4273" s="16">
        <f t="shared" si="331"/>
        <v>4266</v>
      </c>
      <c r="B4273" s="12" t="s">
        <v>403</v>
      </c>
      <c r="C4273" s="272">
        <v>45229</v>
      </c>
      <c r="D4273" s="272">
        <v>45242</v>
      </c>
      <c r="E4273" s="196">
        <f t="shared" si="335"/>
        <v>45235.5</v>
      </c>
      <c r="F4273" s="272">
        <v>45247</v>
      </c>
      <c r="G4273" s="272">
        <v>45264</v>
      </c>
      <c r="H4273" s="12" t="s">
        <v>156</v>
      </c>
      <c r="I4273" s="234">
        <v>28.12</v>
      </c>
      <c r="J4273" s="272">
        <v>48032</v>
      </c>
      <c r="K4273" s="17">
        <f t="shared" si="332"/>
        <v>29</v>
      </c>
      <c r="L4273" s="283">
        <f t="shared" si="333"/>
        <v>6.7778494354045129E-7</v>
      </c>
      <c r="M4273" s="22">
        <f t="shared" si="334"/>
        <v>1.9655763362673089E-5</v>
      </c>
    </row>
    <row r="4274" spans="1:13">
      <c r="A4274" s="16">
        <f t="shared" si="331"/>
        <v>4267</v>
      </c>
      <c r="B4274" s="12" t="s">
        <v>403</v>
      </c>
      <c r="C4274" s="272">
        <v>45229</v>
      </c>
      <c r="D4274" s="272">
        <v>45242</v>
      </c>
      <c r="E4274" s="196">
        <f t="shared" si="335"/>
        <v>45235.5</v>
      </c>
      <c r="F4274" s="272">
        <v>45247</v>
      </c>
      <c r="G4274" s="272">
        <v>45279</v>
      </c>
      <c r="H4274" s="12" t="s">
        <v>157</v>
      </c>
      <c r="I4274" s="234">
        <v>45.21</v>
      </c>
      <c r="J4274" s="272">
        <v>48033</v>
      </c>
      <c r="K4274" s="17">
        <f t="shared" si="332"/>
        <v>44</v>
      </c>
      <c r="L4274" s="283">
        <f t="shared" si="333"/>
        <v>1.0897104302085279E-6</v>
      </c>
      <c r="M4274" s="22">
        <f t="shared" si="334"/>
        <v>4.7947258929175227E-5</v>
      </c>
    </row>
    <row r="4275" spans="1:13">
      <c r="A4275" s="16">
        <f t="shared" si="331"/>
        <v>4268</v>
      </c>
      <c r="B4275" s="12" t="s">
        <v>404</v>
      </c>
      <c r="C4275" s="272">
        <v>45228</v>
      </c>
      <c r="D4275" s="272">
        <v>45241</v>
      </c>
      <c r="E4275" s="196">
        <f t="shared" si="335"/>
        <v>45234.5</v>
      </c>
      <c r="F4275" s="272">
        <v>45247</v>
      </c>
      <c r="G4275" s="272">
        <v>45279</v>
      </c>
      <c r="H4275" s="12" t="s">
        <v>157</v>
      </c>
      <c r="I4275" s="234">
        <v>66.33</v>
      </c>
      <c r="J4275" s="272">
        <v>48034</v>
      </c>
      <c r="K4275" s="17">
        <f t="shared" si="332"/>
        <v>45</v>
      </c>
      <c r="L4275" s="283">
        <f t="shared" si="333"/>
        <v>1.5987722370212707E-6</v>
      </c>
      <c r="M4275" s="22">
        <f t="shared" si="334"/>
        <v>7.1944750665957184E-5</v>
      </c>
    </row>
    <row r="4276" spans="1:13">
      <c r="A4276" s="16">
        <f t="shared" si="331"/>
        <v>4269</v>
      </c>
      <c r="B4276" s="12" t="s">
        <v>403</v>
      </c>
      <c r="C4276" s="272">
        <v>45229</v>
      </c>
      <c r="D4276" s="272">
        <v>45242</v>
      </c>
      <c r="E4276" s="196">
        <f t="shared" si="335"/>
        <v>45235.5</v>
      </c>
      <c r="F4276" s="272">
        <v>45247</v>
      </c>
      <c r="G4276" s="272">
        <v>45264</v>
      </c>
      <c r="H4276" s="12" t="s">
        <v>152</v>
      </c>
      <c r="I4276" s="234">
        <v>453.13</v>
      </c>
      <c r="J4276" s="272">
        <v>48035</v>
      </c>
      <c r="K4276" s="17">
        <f t="shared" si="332"/>
        <v>29</v>
      </c>
      <c r="L4276" s="283">
        <f t="shared" si="333"/>
        <v>1.0921930706489498E-5</v>
      </c>
      <c r="M4276" s="22">
        <f t="shared" si="334"/>
        <v>3.1673599048819543E-4</v>
      </c>
    </row>
    <row r="4277" spans="1:13">
      <c r="A4277" s="16">
        <f t="shared" si="331"/>
        <v>4270</v>
      </c>
      <c r="B4277" s="12" t="s">
        <v>403</v>
      </c>
      <c r="C4277" s="272">
        <v>45229</v>
      </c>
      <c r="D4277" s="272">
        <v>45242</v>
      </c>
      <c r="E4277" s="196">
        <f t="shared" si="335"/>
        <v>45235.5</v>
      </c>
      <c r="F4277" s="272">
        <v>45247</v>
      </c>
      <c r="G4277" s="272">
        <v>45279</v>
      </c>
      <c r="H4277" s="12" t="s">
        <v>157</v>
      </c>
      <c r="I4277" s="234">
        <v>25.96</v>
      </c>
      <c r="J4277" s="272">
        <v>48036</v>
      </c>
      <c r="K4277" s="17">
        <f t="shared" si="332"/>
        <v>44</v>
      </c>
      <c r="L4277" s="283">
        <f t="shared" si="333"/>
        <v>6.2572180420732984E-7</v>
      </c>
      <c r="M4277" s="22">
        <f t="shared" si="334"/>
        <v>2.7531759385122514E-5</v>
      </c>
    </row>
    <row r="4278" spans="1:13">
      <c r="A4278" s="16">
        <f t="shared" si="331"/>
        <v>4271</v>
      </c>
      <c r="B4278" s="12" t="s">
        <v>403</v>
      </c>
      <c r="C4278" s="272">
        <v>45229</v>
      </c>
      <c r="D4278" s="272">
        <v>45242</v>
      </c>
      <c r="E4278" s="196">
        <f t="shared" si="335"/>
        <v>45235.5</v>
      </c>
      <c r="F4278" s="272">
        <v>45247</v>
      </c>
      <c r="G4278" s="272">
        <v>45264</v>
      </c>
      <c r="H4278" s="12" t="s">
        <v>152</v>
      </c>
      <c r="I4278" s="234">
        <v>0.22</v>
      </c>
      <c r="J4278" s="272">
        <v>48037</v>
      </c>
      <c r="K4278" s="17">
        <f t="shared" si="332"/>
        <v>29</v>
      </c>
      <c r="L4278" s="283">
        <f t="shared" si="333"/>
        <v>5.3027271542994055E-9</v>
      </c>
      <c r="M4278" s="22">
        <f t="shared" si="334"/>
        <v>1.5377908747468276E-7</v>
      </c>
    </row>
    <row r="4279" spans="1:13">
      <c r="A4279" s="16">
        <f t="shared" si="331"/>
        <v>4272</v>
      </c>
      <c r="B4279" s="12" t="s">
        <v>403</v>
      </c>
      <c r="C4279" s="272">
        <v>45229</v>
      </c>
      <c r="D4279" s="272">
        <v>45242</v>
      </c>
      <c r="E4279" s="196">
        <f t="shared" si="335"/>
        <v>45235.5</v>
      </c>
      <c r="F4279" s="272">
        <v>45247</v>
      </c>
      <c r="G4279" s="272">
        <v>45264</v>
      </c>
      <c r="H4279" s="12" t="s">
        <v>156</v>
      </c>
      <c r="I4279" s="234">
        <v>68.53</v>
      </c>
      <c r="J4279" s="272">
        <v>48038</v>
      </c>
      <c r="K4279" s="17">
        <f t="shared" si="332"/>
        <v>29</v>
      </c>
      <c r="L4279" s="283">
        <f t="shared" si="333"/>
        <v>1.6517995085642649E-6</v>
      </c>
      <c r="M4279" s="22">
        <f t="shared" si="334"/>
        <v>4.7902185748363681E-5</v>
      </c>
    </row>
    <row r="4280" spans="1:13">
      <c r="A4280" s="16">
        <f t="shared" si="331"/>
        <v>4273</v>
      </c>
      <c r="B4280" s="12" t="s">
        <v>403</v>
      </c>
      <c r="C4280" s="272">
        <v>45229</v>
      </c>
      <c r="D4280" s="272">
        <v>45242</v>
      </c>
      <c r="E4280" s="196">
        <f t="shared" si="335"/>
        <v>45235.5</v>
      </c>
      <c r="F4280" s="272">
        <v>45247</v>
      </c>
      <c r="G4280" s="272">
        <v>45279</v>
      </c>
      <c r="H4280" s="12" t="s">
        <v>157</v>
      </c>
      <c r="I4280" s="234">
        <v>642.16</v>
      </c>
      <c r="J4280" s="272">
        <v>48039</v>
      </c>
      <c r="K4280" s="17">
        <f t="shared" si="332"/>
        <v>44</v>
      </c>
      <c r="L4280" s="283">
        <f t="shared" si="333"/>
        <v>1.5478178497295029E-5</v>
      </c>
      <c r="M4280" s="22">
        <f t="shared" si="334"/>
        <v>6.8103985388098126E-4</v>
      </c>
    </row>
    <row r="4281" spans="1:13">
      <c r="A4281" s="16">
        <f t="shared" si="331"/>
        <v>4274</v>
      </c>
      <c r="B4281" s="12" t="s">
        <v>404</v>
      </c>
      <c r="C4281" s="272">
        <v>45228</v>
      </c>
      <c r="D4281" s="272">
        <v>45241</v>
      </c>
      <c r="E4281" s="196">
        <f t="shared" si="335"/>
        <v>45234.5</v>
      </c>
      <c r="F4281" s="272">
        <v>45247</v>
      </c>
      <c r="G4281" s="272">
        <v>45279</v>
      </c>
      <c r="H4281" s="12" t="s">
        <v>157</v>
      </c>
      <c r="I4281" s="234">
        <v>836.35</v>
      </c>
      <c r="J4281" s="272">
        <v>48040</v>
      </c>
      <c r="K4281" s="17">
        <f t="shared" si="332"/>
        <v>45</v>
      </c>
      <c r="L4281" s="283">
        <f t="shared" si="333"/>
        <v>2.0158799343174126E-5</v>
      </c>
      <c r="M4281" s="22">
        <f t="shared" si="334"/>
        <v>9.0714597044283573E-4</v>
      </c>
    </row>
    <row r="4282" spans="1:13">
      <c r="A4282" s="16">
        <f t="shared" si="331"/>
        <v>4275</v>
      </c>
      <c r="B4282" s="12" t="s">
        <v>403</v>
      </c>
      <c r="C4282" s="272">
        <v>45229</v>
      </c>
      <c r="D4282" s="272">
        <v>45242</v>
      </c>
      <c r="E4282" s="196">
        <f t="shared" si="335"/>
        <v>45235.5</v>
      </c>
      <c r="F4282" s="272">
        <v>45247</v>
      </c>
      <c r="G4282" s="272">
        <v>45321</v>
      </c>
      <c r="H4282" s="12" t="s">
        <v>152</v>
      </c>
      <c r="I4282" s="234">
        <v>13.51</v>
      </c>
      <c r="J4282" s="272">
        <v>48041</v>
      </c>
      <c r="K4282" s="17">
        <f t="shared" si="332"/>
        <v>86</v>
      </c>
      <c r="L4282" s="283">
        <f t="shared" si="333"/>
        <v>3.256356538844771E-7</v>
      </c>
      <c r="M4282" s="22">
        <f t="shared" si="334"/>
        <v>2.8004666234065029E-5</v>
      </c>
    </row>
    <row r="4283" spans="1:13">
      <c r="A4283" s="16">
        <f t="shared" si="331"/>
        <v>4276</v>
      </c>
      <c r="B4283" s="12" t="s">
        <v>403</v>
      </c>
      <c r="C4283" s="272">
        <v>45229</v>
      </c>
      <c r="D4283" s="272">
        <v>45242</v>
      </c>
      <c r="E4283" s="196">
        <f t="shared" si="335"/>
        <v>45235.5</v>
      </c>
      <c r="F4283" s="272">
        <v>45247</v>
      </c>
      <c r="G4283" s="272">
        <v>45264</v>
      </c>
      <c r="H4283" s="12" t="s">
        <v>152</v>
      </c>
      <c r="I4283" s="234">
        <v>2.54</v>
      </c>
      <c r="J4283" s="272">
        <v>48042</v>
      </c>
      <c r="K4283" s="17">
        <f t="shared" si="332"/>
        <v>29</v>
      </c>
      <c r="L4283" s="283">
        <f t="shared" si="333"/>
        <v>6.1222395326911315E-8</v>
      </c>
      <c r="M4283" s="22">
        <f t="shared" si="334"/>
        <v>1.775449464480428E-6</v>
      </c>
    </row>
    <row r="4284" spans="1:13">
      <c r="A4284" s="16">
        <f t="shared" si="331"/>
        <v>4277</v>
      </c>
      <c r="B4284" s="12" t="s">
        <v>403</v>
      </c>
      <c r="C4284" s="272">
        <v>45229</v>
      </c>
      <c r="D4284" s="272">
        <v>45242</v>
      </c>
      <c r="E4284" s="196">
        <f t="shared" si="335"/>
        <v>45235.5</v>
      </c>
      <c r="F4284" s="272">
        <v>45247</v>
      </c>
      <c r="G4284" s="272">
        <v>45321</v>
      </c>
      <c r="H4284" s="12" t="s">
        <v>152</v>
      </c>
      <c r="I4284" s="234">
        <v>1.27</v>
      </c>
      <c r="J4284" s="272">
        <v>48043</v>
      </c>
      <c r="K4284" s="17">
        <f t="shared" si="332"/>
        <v>86</v>
      </c>
      <c r="L4284" s="283">
        <f t="shared" si="333"/>
        <v>3.0611197663455657E-8</v>
      </c>
      <c r="M4284" s="22">
        <f t="shared" si="334"/>
        <v>2.6325629990571867E-6</v>
      </c>
    </row>
    <row r="4285" spans="1:13">
      <c r="A4285" s="16">
        <f t="shared" si="331"/>
        <v>4278</v>
      </c>
      <c r="B4285" s="12" t="s">
        <v>403</v>
      </c>
      <c r="C4285" s="272">
        <v>45229</v>
      </c>
      <c r="D4285" s="272">
        <v>45242</v>
      </c>
      <c r="E4285" s="196">
        <f t="shared" si="335"/>
        <v>45235.5</v>
      </c>
      <c r="F4285" s="272">
        <v>45247</v>
      </c>
      <c r="G4285" s="272">
        <v>45264</v>
      </c>
      <c r="H4285" s="12" t="s">
        <v>152</v>
      </c>
      <c r="I4285" s="234">
        <v>0.4</v>
      </c>
      <c r="J4285" s="272">
        <v>48044</v>
      </c>
      <c r="K4285" s="17">
        <f t="shared" si="332"/>
        <v>29</v>
      </c>
      <c r="L4285" s="283">
        <f t="shared" si="333"/>
        <v>9.6413220987261917E-9</v>
      </c>
      <c r="M4285" s="22">
        <f t="shared" si="334"/>
        <v>2.7959834086305955E-7</v>
      </c>
    </row>
    <row r="4286" spans="1:13">
      <c r="A4286" s="16">
        <f t="shared" si="331"/>
        <v>4279</v>
      </c>
      <c r="B4286" s="12" t="s">
        <v>403</v>
      </c>
      <c r="C4286" s="272">
        <v>45229</v>
      </c>
      <c r="D4286" s="272">
        <v>45242</v>
      </c>
      <c r="E4286" s="196">
        <f t="shared" si="335"/>
        <v>45235.5</v>
      </c>
      <c r="F4286" s="272">
        <v>45247</v>
      </c>
      <c r="G4286" s="272">
        <v>45321</v>
      </c>
      <c r="H4286" s="12" t="s">
        <v>152</v>
      </c>
      <c r="I4286" s="234">
        <v>21.060000000000002</v>
      </c>
      <c r="J4286" s="272">
        <v>48045</v>
      </c>
      <c r="K4286" s="17">
        <f t="shared" si="332"/>
        <v>86</v>
      </c>
      <c r="L4286" s="283">
        <f t="shared" si="333"/>
        <v>5.0761560849793403E-7</v>
      </c>
      <c r="M4286" s="22">
        <f t="shared" si="334"/>
        <v>4.3654942330822327E-5</v>
      </c>
    </row>
    <row r="4287" spans="1:13">
      <c r="A4287" s="16">
        <f t="shared" si="331"/>
        <v>4280</v>
      </c>
      <c r="B4287" s="12" t="s">
        <v>403</v>
      </c>
      <c r="C4287" s="272">
        <v>45229</v>
      </c>
      <c r="D4287" s="272">
        <v>45242</v>
      </c>
      <c r="E4287" s="196">
        <f t="shared" si="335"/>
        <v>45235.5</v>
      </c>
      <c r="F4287" s="272">
        <v>45247</v>
      </c>
      <c r="G4287" s="272">
        <v>45264</v>
      </c>
      <c r="H4287" s="12" t="s">
        <v>152</v>
      </c>
      <c r="I4287" s="234">
        <v>47.7</v>
      </c>
      <c r="J4287" s="272">
        <v>48046</v>
      </c>
      <c r="K4287" s="17">
        <f t="shared" si="332"/>
        <v>29</v>
      </c>
      <c r="L4287" s="283">
        <f t="shared" si="333"/>
        <v>1.1497276602730984E-6</v>
      </c>
      <c r="M4287" s="22">
        <f t="shared" si="334"/>
        <v>3.3342102147919857E-5</v>
      </c>
    </row>
    <row r="4288" spans="1:13">
      <c r="A4288" s="16">
        <f t="shared" si="331"/>
        <v>4281</v>
      </c>
      <c r="B4288" s="12" t="s">
        <v>403</v>
      </c>
      <c r="C4288" s="272">
        <v>45229</v>
      </c>
      <c r="D4288" s="272">
        <v>45242</v>
      </c>
      <c r="E4288" s="196">
        <f t="shared" si="335"/>
        <v>45235.5</v>
      </c>
      <c r="F4288" s="272">
        <v>45247</v>
      </c>
      <c r="G4288" s="272">
        <v>45264</v>
      </c>
      <c r="H4288" s="12" t="s">
        <v>156</v>
      </c>
      <c r="I4288" s="234">
        <v>50.17</v>
      </c>
      <c r="J4288" s="272">
        <v>48047</v>
      </c>
      <c r="K4288" s="17">
        <f t="shared" si="332"/>
        <v>29</v>
      </c>
      <c r="L4288" s="283">
        <f t="shared" si="333"/>
        <v>1.2092628242327327E-6</v>
      </c>
      <c r="M4288" s="22">
        <f t="shared" si="334"/>
        <v>3.5068621902749252E-5</v>
      </c>
    </row>
    <row r="4289" spans="1:13">
      <c r="A4289" s="16">
        <f t="shared" si="331"/>
        <v>4282</v>
      </c>
      <c r="B4289" s="12" t="s">
        <v>403</v>
      </c>
      <c r="C4289" s="272">
        <v>45229</v>
      </c>
      <c r="D4289" s="272">
        <v>45242</v>
      </c>
      <c r="E4289" s="196">
        <f t="shared" si="335"/>
        <v>45235.5</v>
      </c>
      <c r="F4289" s="272">
        <v>45247</v>
      </c>
      <c r="G4289" s="272">
        <v>45251</v>
      </c>
      <c r="H4289" s="12" t="s">
        <v>164</v>
      </c>
      <c r="I4289" s="234">
        <v>18</v>
      </c>
      <c r="J4289" s="272">
        <v>48048</v>
      </c>
      <c r="K4289" s="17">
        <f t="shared" si="332"/>
        <v>16</v>
      </c>
      <c r="L4289" s="283">
        <f t="shared" si="333"/>
        <v>4.3385949444267865E-7</v>
      </c>
      <c r="M4289" s="22">
        <f t="shared" si="334"/>
        <v>6.9417519110828584E-6</v>
      </c>
    </row>
    <row r="4290" spans="1:13">
      <c r="A4290" s="16">
        <f t="shared" si="331"/>
        <v>4283</v>
      </c>
      <c r="B4290" s="12" t="s">
        <v>403</v>
      </c>
      <c r="C4290" s="272">
        <v>45229</v>
      </c>
      <c r="D4290" s="272">
        <v>45242</v>
      </c>
      <c r="E4290" s="196">
        <f t="shared" si="335"/>
        <v>45235.5</v>
      </c>
      <c r="F4290" s="272">
        <v>45247</v>
      </c>
      <c r="G4290" s="272">
        <v>45350</v>
      </c>
      <c r="H4290" s="12" t="s">
        <v>165</v>
      </c>
      <c r="I4290" s="234">
        <v>148.28</v>
      </c>
      <c r="J4290" s="272">
        <v>48049</v>
      </c>
      <c r="K4290" s="17">
        <f t="shared" si="332"/>
        <v>115</v>
      </c>
      <c r="L4290" s="283">
        <f t="shared" si="333"/>
        <v>3.5740381019977993E-6</v>
      </c>
      <c r="M4290" s="22">
        <f t="shared" si="334"/>
        <v>4.110143817297469E-4</v>
      </c>
    </row>
    <row r="4291" spans="1:13">
      <c r="A4291" s="16">
        <f t="shared" si="331"/>
        <v>4284</v>
      </c>
      <c r="B4291" s="12" t="s">
        <v>403</v>
      </c>
      <c r="C4291" s="272">
        <v>45229</v>
      </c>
      <c r="D4291" s="272">
        <v>45242</v>
      </c>
      <c r="E4291" s="196">
        <f t="shared" si="335"/>
        <v>45235.5</v>
      </c>
      <c r="F4291" s="272">
        <v>45247</v>
      </c>
      <c r="G4291" s="272">
        <v>45251</v>
      </c>
      <c r="H4291" s="12" t="s">
        <v>166</v>
      </c>
      <c r="I4291" s="234">
        <v>61727</v>
      </c>
      <c r="J4291" s="272">
        <v>48050</v>
      </c>
      <c r="K4291" s="17">
        <f t="shared" si="332"/>
        <v>16</v>
      </c>
      <c r="L4291" s="283">
        <f t="shared" si="333"/>
        <v>1.4878247229701792E-3</v>
      </c>
      <c r="M4291" s="22">
        <f t="shared" si="334"/>
        <v>2.3805195567522867E-2</v>
      </c>
    </row>
    <row r="4292" spans="1:13">
      <c r="A4292" s="16">
        <f t="shared" si="331"/>
        <v>4285</v>
      </c>
      <c r="B4292" s="12" t="s">
        <v>403</v>
      </c>
      <c r="C4292" s="272">
        <v>45229</v>
      </c>
      <c r="D4292" s="272">
        <v>45242</v>
      </c>
      <c r="E4292" s="196">
        <f t="shared" si="335"/>
        <v>45235.5</v>
      </c>
      <c r="F4292" s="272">
        <v>45247</v>
      </c>
      <c r="G4292" s="272">
        <v>45264</v>
      </c>
      <c r="H4292" s="12" t="s">
        <v>152</v>
      </c>
      <c r="I4292" s="234">
        <v>2.52</v>
      </c>
      <c r="J4292" s="272">
        <v>48051</v>
      </c>
      <c r="K4292" s="17">
        <f t="shared" si="332"/>
        <v>29</v>
      </c>
      <c r="L4292" s="283">
        <f t="shared" si="333"/>
        <v>6.0740329221975005E-8</v>
      </c>
      <c r="M4292" s="22">
        <f t="shared" si="334"/>
        <v>1.7614695474372752E-6</v>
      </c>
    </row>
    <row r="4293" spans="1:13">
      <c r="A4293" s="16">
        <f t="shared" si="331"/>
        <v>4286</v>
      </c>
      <c r="B4293" s="12" t="s">
        <v>403</v>
      </c>
      <c r="C4293" s="272">
        <v>45229</v>
      </c>
      <c r="D4293" s="272">
        <v>45242</v>
      </c>
      <c r="E4293" s="196">
        <f t="shared" si="335"/>
        <v>45235.5</v>
      </c>
      <c r="F4293" s="272">
        <v>45247</v>
      </c>
      <c r="G4293" s="272">
        <v>45264</v>
      </c>
      <c r="H4293" s="12" t="s">
        <v>156</v>
      </c>
      <c r="I4293" s="234">
        <v>106.17000000000002</v>
      </c>
      <c r="J4293" s="272">
        <v>48052</v>
      </c>
      <c r="K4293" s="17">
        <f t="shared" si="332"/>
        <v>29</v>
      </c>
      <c r="L4293" s="283">
        <f t="shared" si="333"/>
        <v>2.5590479180543998E-6</v>
      </c>
      <c r="M4293" s="22">
        <f t="shared" si="334"/>
        <v>7.4212389623577596E-5</v>
      </c>
    </row>
    <row r="4294" spans="1:13">
      <c r="A4294" s="16">
        <f t="shared" si="331"/>
        <v>4287</v>
      </c>
      <c r="B4294" s="12" t="s">
        <v>403</v>
      </c>
      <c r="C4294" s="272">
        <v>45229</v>
      </c>
      <c r="D4294" s="272">
        <v>45242</v>
      </c>
      <c r="E4294" s="196">
        <f t="shared" si="335"/>
        <v>45235.5</v>
      </c>
      <c r="F4294" s="272">
        <v>45247</v>
      </c>
      <c r="G4294" s="272">
        <v>45321</v>
      </c>
      <c r="H4294" s="12" t="s">
        <v>152</v>
      </c>
      <c r="I4294" s="234">
        <v>7.76</v>
      </c>
      <c r="J4294" s="272">
        <v>48053</v>
      </c>
      <c r="K4294" s="17">
        <f t="shared" si="332"/>
        <v>86</v>
      </c>
      <c r="L4294" s="283">
        <f t="shared" si="333"/>
        <v>1.8704164871528812E-7</v>
      </c>
      <c r="M4294" s="22">
        <f t="shared" si="334"/>
        <v>1.6085581789514777E-5</v>
      </c>
    </row>
    <row r="4295" spans="1:13">
      <c r="A4295" s="16">
        <f t="shared" si="331"/>
        <v>4288</v>
      </c>
      <c r="B4295" s="12" t="s">
        <v>403</v>
      </c>
      <c r="C4295" s="272">
        <v>45229</v>
      </c>
      <c r="D4295" s="272">
        <v>45242</v>
      </c>
      <c r="E4295" s="196">
        <f t="shared" si="335"/>
        <v>45235.5</v>
      </c>
      <c r="F4295" s="272">
        <v>45247</v>
      </c>
      <c r="G4295" s="272">
        <v>45321</v>
      </c>
      <c r="H4295" s="12" t="s">
        <v>165</v>
      </c>
      <c r="I4295" s="234">
        <v>97.789999999999992</v>
      </c>
      <c r="J4295" s="272">
        <v>48054</v>
      </c>
      <c r="K4295" s="17">
        <f t="shared" si="332"/>
        <v>86</v>
      </c>
      <c r="L4295" s="283">
        <f t="shared" si="333"/>
        <v>2.3570622200860857E-6</v>
      </c>
      <c r="M4295" s="22">
        <f t="shared" si="334"/>
        <v>2.0270735092740337E-4</v>
      </c>
    </row>
    <row r="4296" spans="1:13">
      <c r="A4296" s="16">
        <f t="shared" si="331"/>
        <v>4289</v>
      </c>
      <c r="B4296" s="12" t="s">
        <v>403</v>
      </c>
      <c r="C4296" s="272">
        <v>45229</v>
      </c>
      <c r="D4296" s="272">
        <v>45242</v>
      </c>
      <c r="E4296" s="196">
        <f t="shared" si="335"/>
        <v>45235.5</v>
      </c>
      <c r="F4296" s="272">
        <v>45247</v>
      </c>
      <c r="G4296" s="272">
        <v>45247</v>
      </c>
      <c r="H4296" s="12" t="s">
        <v>164</v>
      </c>
      <c r="I4296" s="234">
        <v>1484.3400000000001</v>
      </c>
      <c r="J4296" s="272">
        <v>48055</v>
      </c>
      <c r="K4296" s="17">
        <f t="shared" si="332"/>
        <v>12</v>
      </c>
      <c r="L4296" s="283">
        <f t="shared" si="333"/>
        <v>3.5777500110058095E-5</v>
      </c>
      <c r="M4296" s="22">
        <f t="shared" si="334"/>
        <v>4.2933000132069714E-4</v>
      </c>
    </row>
    <row r="4297" spans="1:13">
      <c r="A4297" s="16">
        <f t="shared" ref="A4297:A4360" si="336">A4296+1</f>
        <v>4290</v>
      </c>
      <c r="B4297" s="12" t="s">
        <v>403</v>
      </c>
      <c r="C4297" s="272">
        <v>45229</v>
      </c>
      <c r="D4297" s="272">
        <v>45242</v>
      </c>
      <c r="E4297" s="196">
        <f t="shared" si="335"/>
        <v>45235.5</v>
      </c>
      <c r="F4297" s="272">
        <v>45247</v>
      </c>
      <c r="G4297" s="272">
        <v>45247</v>
      </c>
      <c r="H4297" s="12" t="s">
        <v>166</v>
      </c>
      <c r="I4297" s="234">
        <v>25692.269999999993</v>
      </c>
      <c r="J4297" s="272">
        <v>48056</v>
      </c>
      <c r="K4297" s="17">
        <f t="shared" si="332"/>
        <v>12</v>
      </c>
      <c r="L4297" s="283">
        <f t="shared" si="333"/>
        <v>6.1926862629359974E-4</v>
      </c>
      <c r="M4297" s="22">
        <f t="shared" si="334"/>
        <v>7.4312235155231969E-3</v>
      </c>
    </row>
    <row r="4298" spans="1:13">
      <c r="A4298" s="16">
        <f t="shared" si="336"/>
        <v>4291</v>
      </c>
      <c r="B4298" s="12" t="s">
        <v>403</v>
      </c>
      <c r="C4298" s="272">
        <v>45229</v>
      </c>
      <c r="D4298" s="272">
        <v>45242</v>
      </c>
      <c r="E4298" s="196">
        <f t="shared" si="335"/>
        <v>45235.5</v>
      </c>
      <c r="F4298" s="272">
        <v>45247</v>
      </c>
      <c r="G4298" s="272">
        <v>45279</v>
      </c>
      <c r="H4298" s="12" t="s">
        <v>157</v>
      </c>
      <c r="I4298" s="234">
        <v>21.14</v>
      </c>
      <c r="J4298" s="272">
        <v>48057</v>
      </c>
      <c r="K4298" s="17">
        <f t="shared" ref="K4298:K4361" si="337">(G4298-D4298)+((D4298-C4298+1)/2)</f>
        <v>44</v>
      </c>
      <c r="L4298" s="283">
        <f t="shared" ref="L4298:L4361" si="338">I4298/$I$4859</f>
        <v>5.0954387291767927E-7</v>
      </c>
      <c r="M4298" s="22">
        <f t="shared" ref="M4298:M4361" si="339">L4298*K4298</f>
        <v>2.2419930408377888E-5</v>
      </c>
    </row>
    <row r="4299" spans="1:13">
      <c r="A4299" s="16">
        <f t="shared" si="336"/>
        <v>4292</v>
      </c>
      <c r="B4299" s="12" t="s">
        <v>404</v>
      </c>
      <c r="C4299" s="272">
        <v>45228</v>
      </c>
      <c r="D4299" s="272">
        <v>45241</v>
      </c>
      <c r="E4299" s="196">
        <f t="shared" si="335"/>
        <v>45234.5</v>
      </c>
      <c r="F4299" s="272">
        <v>45247</v>
      </c>
      <c r="G4299" s="272">
        <v>45279</v>
      </c>
      <c r="H4299" s="12" t="s">
        <v>157</v>
      </c>
      <c r="I4299" s="234">
        <v>120.35</v>
      </c>
      <c r="J4299" s="272">
        <v>48058</v>
      </c>
      <c r="K4299" s="17">
        <f t="shared" si="337"/>
        <v>45</v>
      </c>
      <c r="L4299" s="283">
        <f t="shared" si="338"/>
        <v>2.900832786454243E-6</v>
      </c>
      <c r="M4299" s="22">
        <f t="shared" si="339"/>
        <v>1.3053747539044092E-4</v>
      </c>
    </row>
    <row r="4300" spans="1:13">
      <c r="A4300" s="16">
        <f t="shared" si="336"/>
        <v>4293</v>
      </c>
      <c r="B4300" s="12" t="s">
        <v>403</v>
      </c>
      <c r="C4300" s="272">
        <v>45229</v>
      </c>
      <c r="D4300" s="272">
        <v>45242</v>
      </c>
      <c r="E4300" s="196">
        <f t="shared" si="335"/>
        <v>45235.5</v>
      </c>
      <c r="F4300" s="272">
        <v>45247</v>
      </c>
      <c r="G4300" s="272">
        <v>45279</v>
      </c>
      <c r="H4300" s="12" t="s">
        <v>157</v>
      </c>
      <c r="I4300" s="234">
        <v>18.53</v>
      </c>
      <c r="J4300" s="272">
        <v>48059</v>
      </c>
      <c r="K4300" s="17">
        <f t="shared" si="337"/>
        <v>44</v>
      </c>
      <c r="L4300" s="283">
        <f t="shared" si="338"/>
        <v>4.4663424622349088E-7</v>
      </c>
      <c r="M4300" s="22">
        <f t="shared" si="339"/>
        <v>1.9651906833833599E-5</v>
      </c>
    </row>
    <row r="4301" spans="1:13">
      <c r="A4301" s="16">
        <f t="shared" si="336"/>
        <v>4294</v>
      </c>
      <c r="B4301" s="12" t="s">
        <v>404</v>
      </c>
      <c r="C4301" s="272">
        <v>45228</v>
      </c>
      <c r="D4301" s="272">
        <v>45241</v>
      </c>
      <c r="E4301" s="196">
        <f t="shared" si="335"/>
        <v>45234.5</v>
      </c>
      <c r="F4301" s="272">
        <v>45247</v>
      </c>
      <c r="G4301" s="272">
        <v>45279</v>
      </c>
      <c r="H4301" s="12" t="s">
        <v>157</v>
      </c>
      <c r="I4301" s="234">
        <v>79.849999999999994</v>
      </c>
      <c r="J4301" s="272">
        <v>48060</v>
      </c>
      <c r="K4301" s="17">
        <f t="shared" si="337"/>
        <v>45</v>
      </c>
      <c r="L4301" s="283">
        <f t="shared" si="338"/>
        <v>1.9246489239582161E-6</v>
      </c>
      <c r="M4301" s="22">
        <f t="shared" si="339"/>
        <v>8.6609201578119726E-5</v>
      </c>
    </row>
    <row r="4302" spans="1:13">
      <c r="A4302" s="16">
        <f t="shared" si="336"/>
        <v>4295</v>
      </c>
      <c r="B4302" s="12" t="s">
        <v>403</v>
      </c>
      <c r="C4302" s="272">
        <v>45229</v>
      </c>
      <c r="D4302" s="272">
        <v>45242</v>
      </c>
      <c r="E4302" s="196">
        <f t="shared" si="335"/>
        <v>45235.5</v>
      </c>
      <c r="F4302" s="272">
        <v>45247</v>
      </c>
      <c r="G4302" s="272">
        <v>45321</v>
      </c>
      <c r="H4302" s="12" t="s">
        <v>154</v>
      </c>
      <c r="I4302" s="234">
        <v>18.97</v>
      </c>
      <c r="J4302" s="272">
        <v>48061</v>
      </c>
      <c r="K4302" s="17">
        <f t="shared" si="337"/>
        <v>86</v>
      </c>
      <c r="L4302" s="283">
        <f t="shared" si="338"/>
        <v>4.5723970053208964E-7</v>
      </c>
      <c r="M4302" s="22">
        <f t="shared" si="339"/>
        <v>3.9322614245759712E-5</v>
      </c>
    </row>
    <row r="4303" spans="1:13">
      <c r="A4303" s="16">
        <f t="shared" si="336"/>
        <v>4296</v>
      </c>
      <c r="B4303" s="12" t="s">
        <v>403</v>
      </c>
      <c r="C4303" s="272">
        <v>45229</v>
      </c>
      <c r="D4303" s="272">
        <v>45242</v>
      </c>
      <c r="E4303" s="196">
        <f t="shared" si="335"/>
        <v>45235.5</v>
      </c>
      <c r="F4303" s="272">
        <v>45247</v>
      </c>
      <c r="G4303" s="272">
        <v>45274</v>
      </c>
      <c r="H4303" s="12" t="s">
        <v>153</v>
      </c>
      <c r="I4303" s="234">
        <v>106.15</v>
      </c>
      <c r="J4303" s="272">
        <v>48062</v>
      </c>
      <c r="K4303" s="17">
        <f t="shared" si="337"/>
        <v>39</v>
      </c>
      <c r="L4303" s="283">
        <f t="shared" si="338"/>
        <v>2.5585658519494632E-6</v>
      </c>
      <c r="M4303" s="22">
        <f t="shared" si="339"/>
        <v>9.9784068226029066E-5</v>
      </c>
    </row>
    <row r="4304" spans="1:13">
      <c r="A4304" s="16">
        <f t="shared" si="336"/>
        <v>4297</v>
      </c>
      <c r="B4304" s="12" t="s">
        <v>403</v>
      </c>
      <c r="C4304" s="272">
        <v>45229</v>
      </c>
      <c r="D4304" s="272">
        <v>45242</v>
      </c>
      <c r="E4304" s="196">
        <f t="shared" si="335"/>
        <v>45235.5</v>
      </c>
      <c r="F4304" s="272">
        <v>45247</v>
      </c>
      <c r="G4304" s="272">
        <v>45279</v>
      </c>
      <c r="H4304" s="12" t="s">
        <v>157</v>
      </c>
      <c r="I4304" s="234">
        <v>185.22</v>
      </c>
      <c r="J4304" s="272">
        <v>48063</v>
      </c>
      <c r="K4304" s="17">
        <f t="shared" si="337"/>
        <v>44</v>
      </c>
      <c r="L4304" s="283">
        <f t="shared" si="338"/>
        <v>4.464414197815163E-6</v>
      </c>
      <c r="M4304" s="22">
        <f t="shared" si="339"/>
        <v>1.9643422470386716E-4</v>
      </c>
    </row>
    <row r="4305" spans="1:13">
      <c r="A4305" s="16">
        <f t="shared" si="336"/>
        <v>4298</v>
      </c>
      <c r="B4305" s="12" t="s">
        <v>404</v>
      </c>
      <c r="C4305" s="272">
        <v>45228</v>
      </c>
      <c r="D4305" s="272">
        <v>45241</v>
      </c>
      <c r="E4305" s="196">
        <f t="shared" si="335"/>
        <v>45234.5</v>
      </c>
      <c r="F4305" s="272">
        <v>45247</v>
      </c>
      <c r="G4305" s="272">
        <v>45279</v>
      </c>
      <c r="H4305" s="12" t="s">
        <v>157</v>
      </c>
      <c r="I4305" s="234">
        <v>481.91999999999996</v>
      </c>
      <c r="J4305" s="272">
        <v>48064</v>
      </c>
      <c r="K4305" s="17">
        <f t="shared" si="337"/>
        <v>45</v>
      </c>
      <c r="L4305" s="283">
        <f t="shared" si="338"/>
        <v>1.1615864864545314E-5</v>
      </c>
      <c r="M4305" s="22">
        <f t="shared" si="339"/>
        <v>5.2271391890453911E-4</v>
      </c>
    </row>
    <row r="4306" spans="1:13">
      <c r="A4306" s="16">
        <f t="shared" si="336"/>
        <v>4299</v>
      </c>
      <c r="B4306" s="12" t="s">
        <v>403</v>
      </c>
      <c r="C4306" s="272">
        <v>45229</v>
      </c>
      <c r="D4306" s="272">
        <v>45242</v>
      </c>
      <c r="E4306" s="196">
        <f t="shared" si="335"/>
        <v>45235.5</v>
      </c>
      <c r="F4306" s="272">
        <v>45247</v>
      </c>
      <c r="G4306" s="272">
        <v>45321</v>
      </c>
      <c r="H4306" s="12" t="s">
        <v>152</v>
      </c>
      <c r="I4306" s="234">
        <v>17.52</v>
      </c>
      <c r="J4306" s="272">
        <v>48065</v>
      </c>
      <c r="K4306" s="17">
        <f t="shared" si="337"/>
        <v>86</v>
      </c>
      <c r="L4306" s="283">
        <f t="shared" si="338"/>
        <v>4.2228990792420716E-7</v>
      </c>
      <c r="M4306" s="22">
        <f t="shared" si="339"/>
        <v>3.6316932081481817E-5</v>
      </c>
    </row>
    <row r="4307" spans="1:13">
      <c r="A4307" s="16">
        <f t="shared" si="336"/>
        <v>4300</v>
      </c>
      <c r="B4307" s="12" t="s">
        <v>403</v>
      </c>
      <c r="C4307" s="272">
        <v>45229</v>
      </c>
      <c r="D4307" s="272">
        <v>45242</v>
      </c>
      <c r="E4307" s="196">
        <f t="shared" si="335"/>
        <v>45235.5</v>
      </c>
      <c r="F4307" s="272">
        <v>45247</v>
      </c>
      <c r="G4307" s="272">
        <v>45279</v>
      </c>
      <c r="H4307" s="12" t="s">
        <v>157</v>
      </c>
      <c r="I4307" s="234">
        <v>225.8</v>
      </c>
      <c r="J4307" s="272">
        <v>48066</v>
      </c>
      <c r="K4307" s="17">
        <f t="shared" si="337"/>
        <v>44</v>
      </c>
      <c r="L4307" s="283">
        <f t="shared" si="338"/>
        <v>5.4425263247309354E-6</v>
      </c>
      <c r="M4307" s="22">
        <f t="shared" si="339"/>
        <v>2.3947115828816117E-4</v>
      </c>
    </row>
    <row r="4308" spans="1:13">
      <c r="A4308" s="16">
        <f t="shared" si="336"/>
        <v>4301</v>
      </c>
      <c r="B4308" s="12" t="s">
        <v>404</v>
      </c>
      <c r="C4308" s="272">
        <v>45228</v>
      </c>
      <c r="D4308" s="272">
        <v>45241</v>
      </c>
      <c r="E4308" s="196">
        <f t="shared" si="335"/>
        <v>45234.5</v>
      </c>
      <c r="F4308" s="272">
        <v>45247</v>
      </c>
      <c r="G4308" s="272">
        <v>45279</v>
      </c>
      <c r="H4308" s="12" t="s">
        <v>157</v>
      </c>
      <c r="I4308" s="234">
        <v>48.63</v>
      </c>
      <c r="J4308" s="272">
        <v>48067</v>
      </c>
      <c r="K4308" s="17">
        <f t="shared" si="337"/>
        <v>45</v>
      </c>
      <c r="L4308" s="283">
        <f t="shared" si="338"/>
        <v>1.1721437341526368E-6</v>
      </c>
      <c r="M4308" s="22">
        <f t="shared" si="339"/>
        <v>5.274646803686866E-5</v>
      </c>
    </row>
    <row r="4309" spans="1:13">
      <c r="A4309" s="16">
        <f t="shared" si="336"/>
        <v>4302</v>
      </c>
      <c r="B4309" s="12" t="s">
        <v>403</v>
      </c>
      <c r="C4309" s="272">
        <v>45229</v>
      </c>
      <c r="D4309" s="272">
        <v>45242</v>
      </c>
      <c r="E4309" s="196">
        <f t="shared" si="335"/>
        <v>45235.5</v>
      </c>
      <c r="F4309" s="272">
        <v>45247</v>
      </c>
      <c r="G4309" s="272">
        <v>45274</v>
      </c>
      <c r="H4309" s="12" t="s">
        <v>153</v>
      </c>
      <c r="I4309" s="234">
        <v>317.14999999999998</v>
      </c>
      <c r="J4309" s="272">
        <v>48068</v>
      </c>
      <c r="K4309" s="17">
        <f t="shared" si="337"/>
        <v>39</v>
      </c>
      <c r="L4309" s="283">
        <f t="shared" si="338"/>
        <v>7.6443632590275284E-6</v>
      </c>
      <c r="M4309" s="22">
        <f t="shared" si="339"/>
        <v>2.9813016710207363E-4</v>
      </c>
    </row>
    <row r="4310" spans="1:13">
      <c r="A4310" s="16">
        <f t="shared" si="336"/>
        <v>4303</v>
      </c>
      <c r="B4310" s="12" t="s">
        <v>403</v>
      </c>
      <c r="C4310" s="272">
        <v>45229</v>
      </c>
      <c r="D4310" s="272">
        <v>45242</v>
      </c>
      <c r="E4310" s="196">
        <f t="shared" si="335"/>
        <v>45235.5</v>
      </c>
      <c r="F4310" s="272">
        <v>45247</v>
      </c>
      <c r="G4310" s="272">
        <v>45274</v>
      </c>
      <c r="H4310" s="12" t="s">
        <v>152</v>
      </c>
      <c r="I4310" s="234">
        <v>4.3500000000000005</v>
      </c>
      <c r="J4310" s="272">
        <v>48069</v>
      </c>
      <c r="K4310" s="17">
        <f t="shared" si="337"/>
        <v>39</v>
      </c>
      <c r="L4310" s="283">
        <f t="shared" si="338"/>
        <v>1.0484937782364735E-7</v>
      </c>
      <c r="M4310" s="22">
        <f t="shared" si="339"/>
        <v>4.0891257351222466E-6</v>
      </c>
    </row>
    <row r="4311" spans="1:13">
      <c r="A4311" s="16">
        <f t="shared" si="336"/>
        <v>4304</v>
      </c>
      <c r="B4311" s="12" t="s">
        <v>403</v>
      </c>
      <c r="C4311" s="272">
        <v>45229</v>
      </c>
      <c r="D4311" s="272">
        <v>45242</v>
      </c>
      <c r="E4311" s="196">
        <f t="shared" si="335"/>
        <v>45235.5</v>
      </c>
      <c r="F4311" s="272">
        <v>45247</v>
      </c>
      <c r="G4311" s="272">
        <v>45321</v>
      </c>
      <c r="H4311" s="12" t="s">
        <v>152</v>
      </c>
      <c r="I4311" s="234">
        <v>34.1</v>
      </c>
      <c r="J4311" s="272">
        <v>48070</v>
      </c>
      <c r="K4311" s="17">
        <f t="shared" si="337"/>
        <v>86</v>
      </c>
      <c r="L4311" s="283">
        <f t="shared" si="338"/>
        <v>8.2192270891640782E-7</v>
      </c>
      <c r="M4311" s="22">
        <f t="shared" si="339"/>
        <v>7.0685352966811071E-5</v>
      </c>
    </row>
    <row r="4312" spans="1:13">
      <c r="A4312" s="16">
        <f t="shared" si="336"/>
        <v>4305</v>
      </c>
      <c r="B4312" s="12" t="s">
        <v>403</v>
      </c>
      <c r="C4312" s="272">
        <v>45229</v>
      </c>
      <c r="D4312" s="272">
        <v>45242</v>
      </c>
      <c r="E4312" s="196">
        <f t="shared" si="335"/>
        <v>45235.5</v>
      </c>
      <c r="F4312" s="272">
        <v>45247</v>
      </c>
      <c r="G4312" s="272">
        <v>45264</v>
      </c>
      <c r="H4312" s="12" t="s">
        <v>152</v>
      </c>
      <c r="I4312" s="234">
        <v>30.97</v>
      </c>
      <c r="J4312" s="272">
        <v>48071</v>
      </c>
      <c r="K4312" s="17">
        <f t="shared" si="337"/>
        <v>29</v>
      </c>
      <c r="L4312" s="283">
        <f t="shared" si="338"/>
        <v>7.4647936349387534E-7</v>
      </c>
      <c r="M4312" s="22">
        <f t="shared" si="339"/>
        <v>2.1647901541322384E-5</v>
      </c>
    </row>
    <row r="4313" spans="1:13">
      <c r="A4313" s="16">
        <f t="shared" si="336"/>
        <v>4306</v>
      </c>
      <c r="B4313" s="12" t="s">
        <v>403</v>
      </c>
      <c r="C4313" s="272">
        <v>45229</v>
      </c>
      <c r="D4313" s="272">
        <v>45242</v>
      </c>
      <c r="E4313" s="196">
        <f t="shared" si="335"/>
        <v>45235.5</v>
      </c>
      <c r="F4313" s="272">
        <v>45247</v>
      </c>
      <c r="G4313" s="272">
        <v>45264</v>
      </c>
      <c r="H4313" s="12" t="s">
        <v>156</v>
      </c>
      <c r="I4313" s="234">
        <v>42.97</v>
      </c>
      <c r="J4313" s="272">
        <v>48072</v>
      </c>
      <c r="K4313" s="17">
        <f t="shared" si="337"/>
        <v>29</v>
      </c>
      <c r="L4313" s="283">
        <f t="shared" si="338"/>
        <v>1.035719026455661E-6</v>
      </c>
      <c r="M4313" s="22">
        <f t="shared" si="339"/>
        <v>3.003585176721417E-5</v>
      </c>
    </row>
    <row r="4314" spans="1:13">
      <c r="A4314" s="16">
        <f t="shared" si="336"/>
        <v>4307</v>
      </c>
      <c r="B4314" s="12" t="s">
        <v>403</v>
      </c>
      <c r="C4314" s="272">
        <v>45229</v>
      </c>
      <c r="D4314" s="272">
        <v>45242</v>
      </c>
      <c r="E4314" s="196">
        <f t="shared" si="335"/>
        <v>45235.5</v>
      </c>
      <c r="F4314" s="272">
        <v>45247</v>
      </c>
      <c r="G4314" s="272">
        <v>45247</v>
      </c>
      <c r="H4314" s="12" t="s">
        <v>164</v>
      </c>
      <c r="I4314" s="234">
        <v>3.71</v>
      </c>
      <c r="J4314" s="272">
        <v>48073</v>
      </c>
      <c r="K4314" s="17">
        <f t="shared" si="337"/>
        <v>12</v>
      </c>
      <c r="L4314" s="283">
        <f t="shared" si="338"/>
        <v>8.942326246568543E-8</v>
      </c>
      <c r="M4314" s="22">
        <f t="shared" si="339"/>
        <v>1.0730791495882252E-6</v>
      </c>
    </row>
    <row r="4315" spans="1:13">
      <c r="A4315" s="16">
        <f t="shared" si="336"/>
        <v>4308</v>
      </c>
      <c r="B4315" s="12" t="s">
        <v>403</v>
      </c>
      <c r="C4315" s="272">
        <v>45229</v>
      </c>
      <c r="D4315" s="272">
        <v>45242</v>
      </c>
      <c r="E4315" s="196">
        <f t="shared" si="335"/>
        <v>45235.5</v>
      </c>
      <c r="F4315" s="272">
        <v>45247</v>
      </c>
      <c r="G4315" s="272">
        <v>45321</v>
      </c>
      <c r="H4315" s="12" t="s">
        <v>165</v>
      </c>
      <c r="I4315" s="234">
        <v>12.98</v>
      </c>
      <c r="J4315" s="272">
        <v>48074</v>
      </c>
      <c r="K4315" s="17">
        <f t="shared" si="337"/>
        <v>86</v>
      </c>
      <c r="L4315" s="283">
        <f t="shared" si="338"/>
        <v>3.1286090210366492E-7</v>
      </c>
      <c r="M4315" s="22">
        <f t="shared" si="339"/>
        <v>2.6906037580915183E-5</v>
      </c>
    </row>
    <row r="4316" spans="1:13">
      <c r="A4316" s="16">
        <f t="shared" si="336"/>
        <v>4309</v>
      </c>
      <c r="B4316" s="12" t="s">
        <v>403</v>
      </c>
      <c r="C4316" s="272">
        <v>45229</v>
      </c>
      <c r="D4316" s="272">
        <v>45242</v>
      </c>
      <c r="E4316" s="196">
        <f t="shared" si="335"/>
        <v>45235.5</v>
      </c>
      <c r="F4316" s="272">
        <v>45247</v>
      </c>
      <c r="G4316" s="272">
        <v>45247</v>
      </c>
      <c r="H4316" s="12" t="s">
        <v>166</v>
      </c>
      <c r="I4316" s="234">
        <v>21490.79</v>
      </c>
      <c r="J4316" s="272">
        <v>48075</v>
      </c>
      <c r="K4316" s="17">
        <f t="shared" si="337"/>
        <v>12</v>
      </c>
      <c r="L4316" s="283">
        <f t="shared" si="338"/>
        <v>5.1799907136520964E-4</v>
      </c>
      <c r="M4316" s="22">
        <f t="shared" si="339"/>
        <v>6.2159888563825157E-3</v>
      </c>
    </row>
    <row r="4317" spans="1:13">
      <c r="A4317" s="16">
        <f t="shared" si="336"/>
        <v>4310</v>
      </c>
      <c r="B4317" s="12" t="s">
        <v>403</v>
      </c>
      <c r="C4317" s="272">
        <v>45229</v>
      </c>
      <c r="D4317" s="272">
        <v>45242</v>
      </c>
      <c r="E4317" s="196">
        <f t="shared" si="335"/>
        <v>45235.5</v>
      </c>
      <c r="F4317" s="272">
        <v>45247</v>
      </c>
      <c r="G4317" s="272">
        <v>45274</v>
      </c>
      <c r="H4317" s="12" t="s">
        <v>153</v>
      </c>
      <c r="I4317" s="234">
        <v>157.54000000000002</v>
      </c>
      <c r="J4317" s="272">
        <v>48076</v>
      </c>
      <c r="K4317" s="17">
        <f t="shared" si="337"/>
        <v>39</v>
      </c>
      <c r="L4317" s="283">
        <f t="shared" si="338"/>
        <v>3.7972347085833113E-6</v>
      </c>
      <c r="M4317" s="22">
        <f t="shared" si="339"/>
        <v>1.4809215363474913E-4</v>
      </c>
    </row>
    <row r="4318" spans="1:13">
      <c r="A4318" s="16">
        <f t="shared" si="336"/>
        <v>4311</v>
      </c>
      <c r="B4318" s="12" t="s">
        <v>403</v>
      </c>
      <c r="C4318" s="272">
        <v>45229</v>
      </c>
      <c r="D4318" s="272">
        <v>45242</v>
      </c>
      <c r="E4318" s="196">
        <f t="shared" si="335"/>
        <v>45235.5</v>
      </c>
      <c r="F4318" s="272">
        <v>45247</v>
      </c>
      <c r="G4318" s="272">
        <v>45321</v>
      </c>
      <c r="H4318" s="12" t="s">
        <v>152</v>
      </c>
      <c r="I4318" s="234">
        <v>5</v>
      </c>
      <c r="J4318" s="272">
        <v>48077</v>
      </c>
      <c r="K4318" s="17">
        <f t="shared" si="337"/>
        <v>86</v>
      </c>
      <c r="L4318" s="283">
        <f t="shared" si="338"/>
        <v>1.2051652623407739E-7</v>
      </c>
      <c r="M4318" s="22">
        <f t="shared" si="339"/>
        <v>1.0364421256130655E-5</v>
      </c>
    </row>
    <row r="4319" spans="1:13">
      <c r="A4319" s="16">
        <f t="shared" si="336"/>
        <v>4312</v>
      </c>
      <c r="B4319" s="12" t="s">
        <v>403</v>
      </c>
      <c r="C4319" s="272">
        <v>45229</v>
      </c>
      <c r="D4319" s="272">
        <v>45242</v>
      </c>
      <c r="E4319" s="196">
        <f t="shared" si="335"/>
        <v>45235.5</v>
      </c>
      <c r="F4319" s="272">
        <v>45247</v>
      </c>
      <c r="G4319" s="272">
        <v>45350</v>
      </c>
      <c r="H4319" s="12" t="s">
        <v>152</v>
      </c>
      <c r="I4319" s="234">
        <v>20.49</v>
      </c>
      <c r="J4319" s="272">
        <v>48078</v>
      </c>
      <c r="K4319" s="17">
        <f t="shared" si="337"/>
        <v>115</v>
      </c>
      <c r="L4319" s="283">
        <f t="shared" si="338"/>
        <v>4.9387672450724918E-7</v>
      </c>
      <c r="M4319" s="22">
        <f t="shared" si="339"/>
        <v>5.6795823318333656E-5</v>
      </c>
    </row>
    <row r="4320" spans="1:13">
      <c r="A4320" s="16">
        <f t="shared" si="336"/>
        <v>4313</v>
      </c>
      <c r="B4320" s="12" t="s">
        <v>403</v>
      </c>
      <c r="C4320" s="272">
        <v>45229</v>
      </c>
      <c r="D4320" s="272">
        <v>45242</v>
      </c>
      <c r="E4320" s="196">
        <f t="shared" si="335"/>
        <v>45235.5</v>
      </c>
      <c r="F4320" s="272">
        <v>45247</v>
      </c>
      <c r="G4320" s="272">
        <v>45350</v>
      </c>
      <c r="H4320" s="12" t="s">
        <v>156</v>
      </c>
      <c r="I4320" s="234">
        <v>65.58</v>
      </c>
      <c r="J4320" s="272">
        <v>48079</v>
      </c>
      <c r="K4320" s="17">
        <f t="shared" si="337"/>
        <v>115</v>
      </c>
      <c r="L4320" s="283">
        <f t="shared" si="338"/>
        <v>1.5806947580861591E-6</v>
      </c>
      <c r="M4320" s="22">
        <f t="shared" si="339"/>
        <v>1.817798971799083E-4</v>
      </c>
    </row>
    <row r="4321" spans="1:13">
      <c r="A4321" s="16">
        <f t="shared" si="336"/>
        <v>4314</v>
      </c>
      <c r="B4321" s="12" t="s">
        <v>403</v>
      </c>
      <c r="C4321" s="272">
        <v>45229</v>
      </c>
      <c r="D4321" s="272">
        <v>45242</v>
      </c>
      <c r="E4321" s="196">
        <f t="shared" si="335"/>
        <v>45235.5</v>
      </c>
      <c r="F4321" s="272">
        <v>45247</v>
      </c>
      <c r="G4321" s="272">
        <v>45264</v>
      </c>
      <c r="H4321" s="12" t="s">
        <v>152</v>
      </c>
      <c r="I4321" s="234">
        <v>379.85</v>
      </c>
      <c r="J4321" s="272">
        <v>48080</v>
      </c>
      <c r="K4321" s="17">
        <f t="shared" si="337"/>
        <v>29</v>
      </c>
      <c r="L4321" s="283">
        <f t="shared" si="338"/>
        <v>9.1556404980028606E-6</v>
      </c>
      <c r="M4321" s="22">
        <f t="shared" si="339"/>
        <v>2.6551357444208298E-4</v>
      </c>
    </row>
    <row r="4322" spans="1:13">
      <c r="A4322" s="16">
        <f t="shared" si="336"/>
        <v>4315</v>
      </c>
      <c r="B4322" s="12" t="s">
        <v>404</v>
      </c>
      <c r="C4322" s="272">
        <v>45228</v>
      </c>
      <c r="D4322" s="272">
        <v>45241</v>
      </c>
      <c r="E4322" s="196">
        <f t="shared" si="335"/>
        <v>45234.5</v>
      </c>
      <c r="F4322" s="272">
        <v>45247</v>
      </c>
      <c r="G4322" s="272">
        <v>45279</v>
      </c>
      <c r="H4322" s="12" t="s">
        <v>157</v>
      </c>
      <c r="I4322" s="234">
        <v>51.28</v>
      </c>
      <c r="J4322" s="272">
        <v>48081</v>
      </c>
      <c r="K4322" s="17">
        <f t="shared" si="337"/>
        <v>45</v>
      </c>
      <c r="L4322" s="283">
        <f t="shared" si="338"/>
        <v>1.2360174930566978E-6</v>
      </c>
      <c r="M4322" s="22">
        <f t="shared" si="339"/>
        <v>5.5620787187551403E-5</v>
      </c>
    </row>
    <row r="4323" spans="1:13">
      <c r="A4323" s="16">
        <f t="shared" si="336"/>
        <v>4316</v>
      </c>
      <c r="B4323" s="12" t="s">
        <v>403</v>
      </c>
      <c r="C4323" s="272">
        <v>45229</v>
      </c>
      <c r="D4323" s="272">
        <v>45242</v>
      </c>
      <c r="E4323" s="196">
        <f t="shared" si="335"/>
        <v>45235.5</v>
      </c>
      <c r="F4323" s="272">
        <v>45247</v>
      </c>
      <c r="G4323" s="272">
        <v>45274</v>
      </c>
      <c r="H4323" s="12" t="s">
        <v>153</v>
      </c>
      <c r="I4323" s="234">
        <v>160.76999999999998</v>
      </c>
      <c r="J4323" s="272">
        <v>48082</v>
      </c>
      <c r="K4323" s="17">
        <f t="shared" si="337"/>
        <v>39</v>
      </c>
      <c r="L4323" s="283">
        <f t="shared" si="338"/>
        <v>3.8750883845305244E-6</v>
      </c>
      <c r="M4323" s="22">
        <f t="shared" si="339"/>
        <v>1.5112844699669044E-4</v>
      </c>
    </row>
    <row r="4324" spans="1:13">
      <c r="A4324" s="16">
        <f t="shared" si="336"/>
        <v>4317</v>
      </c>
      <c r="B4324" s="12" t="s">
        <v>403</v>
      </c>
      <c r="C4324" s="272">
        <v>45229</v>
      </c>
      <c r="D4324" s="272">
        <v>45242</v>
      </c>
      <c r="E4324" s="196">
        <f t="shared" si="335"/>
        <v>45235.5</v>
      </c>
      <c r="F4324" s="272">
        <v>45247</v>
      </c>
      <c r="G4324" s="272">
        <v>45321</v>
      </c>
      <c r="H4324" s="12" t="s">
        <v>152</v>
      </c>
      <c r="I4324" s="234">
        <v>59.32</v>
      </c>
      <c r="J4324" s="272">
        <v>48083</v>
      </c>
      <c r="K4324" s="17">
        <f t="shared" si="337"/>
        <v>86</v>
      </c>
      <c r="L4324" s="283">
        <f t="shared" si="338"/>
        <v>1.4298080672410942E-6</v>
      </c>
      <c r="M4324" s="22">
        <f t="shared" si="339"/>
        <v>1.229634937827341E-4</v>
      </c>
    </row>
    <row r="4325" spans="1:13">
      <c r="A4325" s="16">
        <f t="shared" si="336"/>
        <v>4318</v>
      </c>
      <c r="B4325" s="12" t="s">
        <v>404</v>
      </c>
      <c r="C4325" s="272">
        <v>45228</v>
      </c>
      <c r="D4325" s="272">
        <v>45241</v>
      </c>
      <c r="E4325" s="196">
        <f t="shared" ref="E4325:E4388" si="340">AVERAGE(C4325:D4325)</f>
        <v>45234.5</v>
      </c>
      <c r="F4325" s="272">
        <v>45247</v>
      </c>
      <c r="G4325" s="272">
        <v>45279</v>
      </c>
      <c r="H4325" s="12" t="s">
        <v>157</v>
      </c>
      <c r="I4325" s="234">
        <v>63.3</v>
      </c>
      <c r="J4325" s="272">
        <v>48084</v>
      </c>
      <c r="K4325" s="17">
        <f t="shared" si="337"/>
        <v>45</v>
      </c>
      <c r="L4325" s="283">
        <f t="shared" si="338"/>
        <v>1.5257392221234197E-6</v>
      </c>
      <c r="M4325" s="22">
        <f t="shared" si="339"/>
        <v>6.8658264995553894E-5</v>
      </c>
    </row>
    <row r="4326" spans="1:13">
      <c r="A4326" s="16">
        <f t="shared" si="336"/>
        <v>4319</v>
      </c>
      <c r="B4326" s="12" t="s">
        <v>403</v>
      </c>
      <c r="C4326" s="272">
        <v>45229</v>
      </c>
      <c r="D4326" s="272">
        <v>45242</v>
      </c>
      <c r="E4326" s="196">
        <f t="shared" si="340"/>
        <v>45235.5</v>
      </c>
      <c r="F4326" s="272">
        <v>45247</v>
      </c>
      <c r="G4326" s="272">
        <v>45321</v>
      </c>
      <c r="H4326" s="12" t="s">
        <v>152</v>
      </c>
      <c r="I4326" s="234">
        <v>13.12</v>
      </c>
      <c r="J4326" s="272">
        <v>48085</v>
      </c>
      <c r="K4326" s="17">
        <f t="shared" si="337"/>
        <v>86</v>
      </c>
      <c r="L4326" s="283">
        <f t="shared" si="338"/>
        <v>3.1623536483821909E-7</v>
      </c>
      <c r="M4326" s="22">
        <f t="shared" si="339"/>
        <v>2.7196241376086841E-5</v>
      </c>
    </row>
    <row r="4327" spans="1:13">
      <c r="A4327" s="16">
        <f t="shared" si="336"/>
        <v>4320</v>
      </c>
      <c r="B4327" s="12" t="s">
        <v>404</v>
      </c>
      <c r="C4327" s="272">
        <v>45228</v>
      </c>
      <c r="D4327" s="272">
        <v>45241</v>
      </c>
      <c r="E4327" s="196">
        <f t="shared" si="340"/>
        <v>45234.5</v>
      </c>
      <c r="F4327" s="272">
        <v>45247</v>
      </c>
      <c r="G4327" s="272">
        <v>45279</v>
      </c>
      <c r="H4327" s="12" t="s">
        <v>157</v>
      </c>
      <c r="I4327" s="234">
        <v>33.21</v>
      </c>
      <c r="J4327" s="272">
        <v>48086</v>
      </c>
      <c r="K4327" s="17">
        <f t="shared" si="337"/>
        <v>45</v>
      </c>
      <c r="L4327" s="283">
        <f t="shared" si="338"/>
        <v>8.0047076724674212E-7</v>
      </c>
      <c r="M4327" s="22">
        <f t="shared" si="339"/>
        <v>3.6021184526103395E-5</v>
      </c>
    </row>
    <row r="4328" spans="1:13">
      <c r="A4328" s="16">
        <f t="shared" si="336"/>
        <v>4321</v>
      </c>
      <c r="B4328" s="12" t="s">
        <v>404</v>
      </c>
      <c r="C4328" s="272">
        <v>45228</v>
      </c>
      <c r="D4328" s="272">
        <v>45241</v>
      </c>
      <c r="E4328" s="196">
        <f t="shared" si="340"/>
        <v>45234.5</v>
      </c>
      <c r="F4328" s="272">
        <v>45247</v>
      </c>
      <c r="G4328" s="272">
        <v>45279</v>
      </c>
      <c r="H4328" s="12" t="s">
        <v>157</v>
      </c>
      <c r="I4328" s="234">
        <v>34.71</v>
      </c>
      <c r="J4328" s="272">
        <v>48087</v>
      </c>
      <c r="K4328" s="17">
        <f t="shared" si="337"/>
        <v>45</v>
      </c>
      <c r="L4328" s="283">
        <f t="shared" si="338"/>
        <v>8.366257251169653E-7</v>
      </c>
      <c r="M4328" s="22">
        <f t="shared" si="339"/>
        <v>3.7648157630263439E-5</v>
      </c>
    </row>
    <row r="4329" spans="1:13">
      <c r="A4329" s="16">
        <f t="shared" si="336"/>
        <v>4322</v>
      </c>
      <c r="B4329" s="12" t="s">
        <v>403</v>
      </c>
      <c r="C4329" s="272">
        <v>45229</v>
      </c>
      <c r="D4329" s="272">
        <v>45242</v>
      </c>
      <c r="E4329" s="196">
        <f t="shared" si="340"/>
        <v>45235.5</v>
      </c>
      <c r="F4329" s="272">
        <v>45247</v>
      </c>
      <c r="G4329" s="272">
        <v>45279</v>
      </c>
      <c r="H4329" s="12" t="s">
        <v>157</v>
      </c>
      <c r="I4329" s="234">
        <v>43.62</v>
      </c>
      <c r="J4329" s="272">
        <v>48088</v>
      </c>
      <c r="K4329" s="17">
        <f t="shared" si="337"/>
        <v>44</v>
      </c>
      <c r="L4329" s="283">
        <f t="shared" si="338"/>
        <v>1.0513861748660912E-6</v>
      </c>
      <c r="M4329" s="22">
        <f t="shared" si="339"/>
        <v>4.6260991694108011E-5</v>
      </c>
    </row>
    <row r="4330" spans="1:13">
      <c r="A4330" s="16">
        <f t="shared" si="336"/>
        <v>4323</v>
      </c>
      <c r="B4330" s="12" t="s">
        <v>404</v>
      </c>
      <c r="C4330" s="272">
        <v>45228</v>
      </c>
      <c r="D4330" s="272">
        <v>45241</v>
      </c>
      <c r="E4330" s="196">
        <f t="shared" si="340"/>
        <v>45234.5</v>
      </c>
      <c r="F4330" s="272">
        <v>45247</v>
      </c>
      <c r="G4330" s="272">
        <v>45279</v>
      </c>
      <c r="H4330" s="12" t="s">
        <v>157</v>
      </c>
      <c r="I4330" s="234">
        <v>259.76</v>
      </c>
      <c r="J4330" s="272">
        <v>48089</v>
      </c>
      <c r="K4330" s="17">
        <f t="shared" si="337"/>
        <v>45</v>
      </c>
      <c r="L4330" s="283">
        <f t="shared" si="338"/>
        <v>6.2610745709127889E-6</v>
      </c>
      <c r="M4330" s="22">
        <f t="shared" si="339"/>
        <v>2.8174835569107551E-4</v>
      </c>
    </row>
    <row r="4331" spans="1:13">
      <c r="A4331" s="16">
        <f t="shared" si="336"/>
        <v>4324</v>
      </c>
      <c r="B4331" s="12" t="s">
        <v>403</v>
      </c>
      <c r="C4331" s="272">
        <v>45229</v>
      </c>
      <c r="D4331" s="272">
        <v>45242</v>
      </c>
      <c r="E4331" s="196">
        <f t="shared" si="340"/>
        <v>45235.5</v>
      </c>
      <c r="F4331" s="272">
        <v>45247</v>
      </c>
      <c r="G4331" s="272">
        <v>45251</v>
      </c>
      <c r="H4331" s="12" t="s">
        <v>164</v>
      </c>
      <c r="I4331" s="234">
        <v>185.05</v>
      </c>
      <c r="J4331" s="272">
        <v>48090</v>
      </c>
      <c r="K4331" s="17">
        <f t="shared" si="337"/>
        <v>16</v>
      </c>
      <c r="L4331" s="283">
        <f t="shared" si="338"/>
        <v>4.4603166359232047E-6</v>
      </c>
      <c r="M4331" s="22">
        <f t="shared" si="339"/>
        <v>7.1365066174771275E-5</v>
      </c>
    </row>
    <row r="4332" spans="1:13">
      <c r="A4332" s="16">
        <f t="shared" si="336"/>
        <v>4325</v>
      </c>
      <c r="B4332" s="12" t="s">
        <v>404</v>
      </c>
      <c r="C4332" s="272">
        <v>45228</v>
      </c>
      <c r="D4332" s="272">
        <v>45241</v>
      </c>
      <c r="E4332" s="196">
        <f t="shared" si="340"/>
        <v>45234.5</v>
      </c>
      <c r="F4332" s="272">
        <v>45247</v>
      </c>
      <c r="G4332" s="272">
        <v>45279</v>
      </c>
      <c r="H4332" s="12" t="s">
        <v>157</v>
      </c>
      <c r="I4332" s="234">
        <v>80.05</v>
      </c>
      <c r="J4332" s="272">
        <v>48091</v>
      </c>
      <c r="K4332" s="17">
        <f t="shared" si="337"/>
        <v>45</v>
      </c>
      <c r="L4332" s="283">
        <f t="shared" si="338"/>
        <v>1.9294695850075788E-6</v>
      </c>
      <c r="M4332" s="22">
        <f t="shared" si="339"/>
        <v>8.6826131325341049E-5</v>
      </c>
    </row>
    <row r="4333" spans="1:13">
      <c r="A4333" s="16">
        <f t="shared" si="336"/>
        <v>4326</v>
      </c>
      <c r="B4333" s="12" t="s">
        <v>404</v>
      </c>
      <c r="C4333" s="272">
        <v>45228</v>
      </c>
      <c r="D4333" s="272">
        <v>45241</v>
      </c>
      <c r="E4333" s="196">
        <f t="shared" si="340"/>
        <v>45234.5</v>
      </c>
      <c r="F4333" s="272">
        <v>45247</v>
      </c>
      <c r="G4333" s="272">
        <v>45279</v>
      </c>
      <c r="H4333" s="12" t="s">
        <v>157</v>
      </c>
      <c r="I4333" s="234">
        <v>26.71</v>
      </c>
      <c r="J4333" s="272">
        <v>48092</v>
      </c>
      <c r="K4333" s="17">
        <f t="shared" si="337"/>
        <v>45</v>
      </c>
      <c r="L4333" s="283">
        <f t="shared" si="338"/>
        <v>6.4379928314244143E-7</v>
      </c>
      <c r="M4333" s="22">
        <f t="shared" si="339"/>
        <v>2.8970967741409864E-5</v>
      </c>
    </row>
    <row r="4334" spans="1:13">
      <c r="A4334" s="16">
        <f t="shared" si="336"/>
        <v>4327</v>
      </c>
      <c r="B4334" s="12" t="s">
        <v>403</v>
      </c>
      <c r="C4334" s="272">
        <v>45229</v>
      </c>
      <c r="D4334" s="272">
        <v>45242</v>
      </c>
      <c r="E4334" s="196">
        <f t="shared" si="340"/>
        <v>45235.5</v>
      </c>
      <c r="F4334" s="272">
        <v>45247</v>
      </c>
      <c r="G4334" s="272">
        <v>45264</v>
      </c>
      <c r="H4334" s="12" t="s">
        <v>156</v>
      </c>
      <c r="I4334" s="234">
        <v>23.07</v>
      </c>
      <c r="J4334" s="272">
        <v>48093</v>
      </c>
      <c r="K4334" s="17">
        <f t="shared" si="337"/>
        <v>29</v>
      </c>
      <c r="L4334" s="283">
        <f t="shared" si="338"/>
        <v>5.5606325204403307E-7</v>
      </c>
      <c r="M4334" s="22">
        <f t="shared" si="339"/>
        <v>1.6125834309276957E-5</v>
      </c>
    </row>
    <row r="4335" spans="1:13">
      <c r="A4335" s="16">
        <f t="shared" si="336"/>
        <v>4328</v>
      </c>
      <c r="B4335" s="12" t="s">
        <v>403</v>
      </c>
      <c r="C4335" s="272">
        <v>45229</v>
      </c>
      <c r="D4335" s="272">
        <v>45242</v>
      </c>
      <c r="E4335" s="196">
        <f t="shared" si="340"/>
        <v>45235.5</v>
      </c>
      <c r="F4335" s="272">
        <v>45247</v>
      </c>
      <c r="G4335" s="272">
        <v>45321</v>
      </c>
      <c r="H4335" s="12" t="s">
        <v>152</v>
      </c>
      <c r="I4335" s="234">
        <v>41.9</v>
      </c>
      <c r="J4335" s="272">
        <v>48094</v>
      </c>
      <c r="K4335" s="17">
        <f t="shared" si="337"/>
        <v>86</v>
      </c>
      <c r="L4335" s="283">
        <f t="shared" si="338"/>
        <v>1.0099284898415685E-6</v>
      </c>
      <c r="M4335" s="22">
        <f t="shared" si="339"/>
        <v>8.6853850126374885E-5</v>
      </c>
    </row>
    <row r="4336" spans="1:13">
      <c r="A4336" s="16">
        <f t="shared" si="336"/>
        <v>4329</v>
      </c>
      <c r="B4336" s="12" t="s">
        <v>403</v>
      </c>
      <c r="C4336" s="272">
        <v>45229</v>
      </c>
      <c r="D4336" s="272">
        <v>45242</v>
      </c>
      <c r="E4336" s="196">
        <f t="shared" si="340"/>
        <v>45235.5</v>
      </c>
      <c r="F4336" s="272">
        <v>45247</v>
      </c>
      <c r="G4336" s="272">
        <v>45264</v>
      </c>
      <c r="H4336" s="12" t="s">
        <v>152</v>
      </c>
      <c r="I4336" s="234">
        <v>0.68</v>
      </c>
      <c r="J4336" s="272">
        <v>48095</v>
      </c>
      <c r="K4336" s="17">
        <f t="shared" si="337"/>
        <v>29</v>
      </c>
      <c r="L4336" s="283">
        <f t="shared" si="338"/>
        <v>1.6390247567834529E-8</v>
      </c>
      <c r="M4336" s="22">
        <f t="shared" si="339"/>
        <v>4.7531717946720133E-7</v>
      </c>
    </row>
    <row r="4337" spans="1:13">
      <c r="A4337" s="16">
        <f t="shared" si="336"/>
        <v>4330</v>
      </c>
      <c r="B4337" s="12" t="s">
        <v>403</v>
      </c>
      <c r="C4337" s="272">
        <v>45229</v>
      </c>
      <c r="D4337" s="272">
        <v>45242</v>
      </c>
      <c r="E4337" s="196">
        <f t="shared" si="340"/>
        <v>45235.5</v>
      </c>
      <c r="F4337" s="272">
        <v>45247</v>
      </c>
      <c r="G4337" s="272">
        <v>45264</v>
      </c>
      <c r="H4337" s="12" t="s">
        <v>152</v>
      </c>
      <c r="I4337" s="234">
        <v>11.17</v>
      </c>
      <c r="J4337" s="272">
        <v>48096</v>
      </c>
      <c r="K4337" s="17">
        <f t="shared" si="337"/>
        <v>29</v>
      </c>
      <c r="L4337" s="283">
        <f t="shared" si="338"/>
        <v>2.6923391960692892E-7</v>
      </c>
      <c r="M4337" s="22">
        <f t="shared" si="339"/>
        <v>7.807783668600939E-6</v>
      </c>
    </row>
    <row r="4338" spans="1:13">
      <c r="A4338" s="16">
        <f t="shared" si="336"/>
        <v>4331</v>
      </c>
      <c r="B4338" s="12" t="s">
        <v>403</v>
      </c>
      <c r="C4338" s="272">
        <v>45229</v>
      </c>
      <c r="D4338" s="272">
        <v>45242</v>
      </c>
      <c r="E4338" s="196">
        <f t="shared" si="340"/>
        <v>45235.5</v>
      </c>
      <c r="F4338" s="272">
        <v>45247</v>
      </c>
      <c r="G4338" s="272">
        <v>45321</v>
      </c>
      <c r="H4338" s="12" t="s">
        <v>152</v>
      </c>
      <c r="I4338" s="234">
        <v>0.94</v>
      </c>
      <c r="J4338" s="272">
        <v>48097</v>
      </c>
      <c r="K4338" s="17">
        <f t="shared" si="337"/>
        <v>86</v>
      </c>
      <c r="L4338" s="283">
        <f t="shared" si="338"/>
        <v>2.2657106932006548E-8</v>
      </c>
      <c r="M4338" s="22">
        <f t="shared" si="339"/>
        <v>1.9485111961525629E-6</v>
      </c>
    </row>
    <row r="4339" spans="1:13">
      <c r="A4339" s="16">
        <f t="shared" si="336"/>
        <v>4332</v>
      </c>
      <c r="B4339" s="12" t="s">
        <v>403</v>
      </c>
      <c r="C4339" s="272">
        <v>45229</v>
      </c>
      <c r="D4339" s="272">
        <v>45242</v>
      </c>
      <c r="E4339" s="196">
        <f t="shared" si="340"/>
        <v>45235.5</v>
      </c>
      <c r="F4339" s="272">
        <v>45247</v>
      </c>
      <c r="G4339" s="272">
        <v>45274</v>
      </c>
      <c r="H4339" s="12" t="s">
        <v>153</v>
      </c>
      <c r="I4339" s="234">
        <v>24.39</v>
      </c>
      <c r="J4339" s="272">
        <v>48098</v>
      </c>
      <c r="K4339" s="17">
        <f t="shared" si="337"/>
        <v>39</v>
      </c>
      <c r="L4339" s="283">
        <f t="shared" si="338"/>
        <v>5.8787961496982951E-7</v>
      </c>
      <c r="M4339" s="22">
        <f t="shared" si="339"/>
        <v>2.2927304983823351E-5</v>
      </c>
    </row>
    <row r="4340" spans="1:13">
      <c r="A4340" s="16">
        <f t="shared" si="336"/>
        <v>4333</v>
      </c>
      <c r="B4340" s="12" t="s">
        <v>403</v>
      </c>
      <c r="C4340" s="272">
        <v>45243</v>
      </c>
      <c r="D4340" s="272">
        <v>45256</v>
      </c>
      <c r="E4340" s="196">
        <f t="shared" si="340"/>
        <v>45249.5</v>
      </c>
      <c r="F4340" s="272">
        <v>45261</v>
      </c>
      <c r="G4340" s="272">
        <v>45321</v>
      </c>
      <c r="H4340" s="12" t="s">
        <v>152</v>
      </c>
      <c r="I4340" s="234">
        <v>2.5999999999999996</v>
      </c>
      <c r="J4340" s="272">
        <v>48099</v>
      </c>
      <c r="K4340" s="17">
        <f t="shared" si="337"/>
        <v>72</v>
      </c>
      <c r="L4340" s="283">
        <f t="shared" si="338"/>
        <v>6.2668593641720244E-8</v>
      </c>
      <c r="M4340" s="22">
        <f t="shared" si="339"/>
        <v>4.5121387422038576E-6</v>
      </c>
    </row>
    <row r="4341" spans="1:13">
      <c r="A4341" s="16">
        <f t="shared" si="336"/>
        <v>4334</v>
      </c>
      <c r="B4341" s="12" t="s">
        <v>403</v>
      </c>
      <c r="C4341" s="272">
        <v>45243</v>
      </c>
      <c r="D4341" s="272">
        <v>45256</v>
      </c>
      <c r="E4341" s="196">
        <f t="shared" si="340"/>
        <v>45249.5</v>
      </c>
      <c r="F4341" s="272">
        <v>45261</v>
      </c>
      <c r="G4341" s="272">
        <v>45310</v>
      </c>
      <c r="H4341" s="12" t="s">
        <v>157</v>
      </c>
      <c r="I4341" s="234">
        <v>28.84</v>
      </c>
      <c r="J4341" s="272">
        <v>48100</v>
      </c>
      <c r="K4341" s="17">
        <f t="shared" si="337"/>
        <v>61</v>
      </c>
      <c r="L4341" s="283">
        <f t="shared" si="338"/>
        <v>6.9513932331815843E-7</v>
      </c>
      <c r="M4341" s="22">
        <f t="shared" si="339"/>
        <v>4.2403498722407664E-5</v>
      </c>
    </row>
    <row r="4342" spans="1:13">
      <c r="A4342" s="16">
        <f t="shared" si="336"/>
        <v>4335</v>
      </c>
      <c r="B4342" s="12" t="s">
        <v>404</v>
      </c>
      <c r="C4342" s="272">
        <v>45242</v>
      </c>
      <c r="D4342" s="272">
        <v>45255</v>
      </c>
      <c r="E4342" s="196">
        <f t="shared" si="340"/>
        <v>45248.5</v>
      </c>
      <c r="F4342" s="272">
        <v>45261</v>
      </c>
      <c r="G4342" s="272">
        <v>45310</v>
      </c>
      <c r="H4342" s="12" t="s">
        <v>157</v>
      </c>
      <c r="I4342" s="234">
        <v>123.42</v>
      </c>
      <c r="J4342" s="272">
        <v>48101</v>
      </c>
      <c r="K4342" s="17">
        <f t="shared" si="337"/>
        <v>62</v>
      </c>
      <c r="L4342" s="283">
        <f t="shared" si="338"/>
        <v>2.9748299335619665E-6</v>
      </c>
      <c r="M4342" s="22">
        <f t="shared" si="339"/>
        <v>1.8443945588084192E-4</v>
      </c>
    </row>
    <row r="4343" spans="1:13">
      <c r="A4343" s="16">
        <f t="shared" si="336"/>
        <v>4336</v>
      </c>
      <c r="B4343" s="12" t="s">
        <v>403</v>
      </c>
      <c r="C4343" s="272">
        <v>45243</v>
      </c>
      <c r="D4343" s="272">
        <v>45256</v>
      </c>
      <c r="E4343" s="196">
        <f t="shared" si="340"/>
        <v>45249.5</v>
      </c>
      <c r="F4343" s="272">
        <v>45261</v>
      </c>
      <c r="G4343" s="272">
        <v>45279</v>
      </c>
      <c r="H4343" s="12" t="s">
        <v>152</v>
      </c>
      <c r="I4343" s="234">
        <v>5.22</v>
      </c>
      <c r="J4343" s="272">
        <v>48102</v>
      </c>
      <c r="K4343" s="17">
        <f t="shared" si="337"/>
        <v>30</v>
      </c>
      <c r="L4343" s="283">
        <f t="shared" si="338"/>
        <v>1.258192533883768E-7</v>
      </c>
      <c r="M4343" s="22">
        <f t="shared" si="339"/>
        <v>3.7745776016513037E-6</v>
      </c>
    </row>
    <row r="4344" spans="1:13">
      <c r="A4344" s="16">
        <f t="shared" si="336"/>
        <v>4337</v>
      </c>
      <c r="B4344" s="12" t="s">
        <v>403</v>
      </c>
      <c r="C4344" s="272">
        <v>45243</v>
      </c>
      <c r="D4344" s="272">
        <v>45256</v>
      </c>
      <c r="E4344" s="196">
        <f t="shared" si="340"/>
        <v>45249.5</v>
      </c>
      <c r="F4344" s="272">
        <v>45261</v>
      </c>
      <c r="G4344" s="272">
        <v>45321</v>
      </c>
      <c r="H4344" s="12" t="s">
        <v>152</v>
      </c>
      <c r="I4344" s="234">
        <v>74.25</v>
      </c>
      <c r="J4344" s="272">
        <v>48103</v>
      </c>
      <c r="K4344" s="17">
        <f t="shared" si="337"/>
        <v>72</v>
      </c>
      <c r="L4344" s="283">
        <f t="shared" si="338"/>
        <v>1.7896704145760493E-6</v>
      </c>
      <c r="M4344" s="22">
        <f t="shared" si="339"/>
        <v>1.2885626984947556E-4</v>
      </c>
    </row>
    <row r="4345" spans="1:13">
      <c r="A4345" s="16">
        <f t="shared" si="336"/>
        <v>4338</v>
      </c>
      <c r="B4345" s="12" t="s">
        <v>403</v>
      </c>
      <c r="C4345" s="272">
        <v>45243</v>
      </c>
      <c r="D4345" s="272">
        <v>45256</v>
      </c>
      <c r="E4345" s="196">
        <f t="shared" si="340"/>
        <v>45249.5</v>
      </c>
      <c r="F4345" s="272">
        <v>45261</v>
      </c>
      <c r="G4345" s="272">
        <v>45321</v>
      </c>
      <c r="H4345" s="12" t="s">
        <v>156</v>
      </c>
      <c r="I4345" s="234">
        <v>40.64</v>
      </c>
      <c r="J4345" s="272">
        <v>48104</v>
      </c>
      <c r="K4345" s="17">
        <f t="shared" si="337"/>
        <v>72</v>
      </c>
      <c r="L4345" s="283">
        <f t="shared" si="338"/>
        <v>9.7955832523058103E-7</v>
      </c>
      <c r="M4345" s="22">
        <f t="shared" si="339"/>
        <v>7.0528199416601829E-5</v>
      </c>
    </row>
    <row r="4346" spans="1:13">
      <c r="A4346" s="16">
        <f t="shared" si="336"/>
        <v>4339</v>
      </c>
      <c r="B4346" s="12" t="s">
        <v>403</v>
      </c>
      <c r="C4346" s="272">
        <v>45243</v>
      </c>
      <c r="D4346" s="272">
        <v>45256</v>
      </c>
      <c r="E4346" s="196">
        <f t="shared" si="340"/>
        <v>45249.5</v>
      </c>
      <c r="F4346" s="272">
        <v>45261</v>
      </c>
      <c r="G4346" s="272">
        <v>45310</v>
      </c>
      <c r="H4346" s="12" t="s">
        <v>157</v>
      </c>
      <c r="I4346" s="234">
        <v>24.14</v>
      </c>
      <c r="J4346" s="272">
        <v>48105</v>
      </c>
      <c r="K4346" s="17">
        <f t="shared" si="337"/>
        <v>61</v>
      </c>
      <c r="L4346" s="283">
        <f t="shared" si="338"/>
        <v>5.8185378865812572E-7</v>
      </c>
      <c r="M4346" s="22">
        <f t="shared" si="339"/>
        <v>3.5493081108145665E-5</v>
      </c>
    </row>
    <row r="4347" spans="1:13">
      <c r="A4347" s="16">
        <f t="shared" si="336"/>
        <v>4340</v>
      </c>
      <c r="B4347" s="12" t="s">
        <v>404</v>
      </c>
      <c r="C4347" s="272">
        <v>45242</v>
      </c>
      <c r="D4347" s="272">
        <v>45255</v>
      </c>
      <c r="E4347" s="196">
        <f t="shared" si="340"/>
        <v>45248.5</v>
      </c>
      <c r="F4347" s="272">
        <v>45261</v>
      </c>
      <c r="G4347" s="272">
        <v>45310</v>
      </c>
      <c r="H4347" s="12" t="s">
        <v>157</v>
      </c>
      <c r="I4347" s="234">
        <v>178.03</v>
      </c>
      <c r="J4347" s="272">
        <v>48106</v>
      </c>
      <c r="K4347" s="17">
        <f t="shared" si="337"/>
        <v>62</v>
      </c>
      <c r="L4347" s="283">
        <f t="shared" si="338"/>
        <v>4.2911114330905594E-6</v>
      </c>
      <c r="M4347" s="22">
        <f t="shared" si="339"/>
        <v>2.6604890885161469E-4</v>
      </c>
    </row>
    <row r="4348" spans="1:13">
      <c r="A4348" s="16">
        <f t="shared" si="336"/>
        <v>4341</v>
      </c>
      <c r="B4348" s="12" t="s">
        <v>403</v>
      </c>
      <c r="C4348" s="272">
        <v>45243</v>
      </c>
      <c r="D4348" s="272">
        <v>45256</v>
      </c>
      <c r="E4348" s="196">
        <f t="shared" si="340"/>
        <v>45249.5</v>
      </c>
      <c r="F4348" s="272">
        <v>45261</v>
      </c>
      <c r="G4348" s="272">
        <v>45321</v>
      </c>
      <c r="H4348" s="12" t="s">
        <v>153</v>
      </c>
      <c r="I4348" s="234">
        <v>94.160000000000011</v>
      </c>
      <c r="J4348" s="272">
        <v>48107</v>
      </c>
      <c r="K4348" s="17">
        <f t="shared" si="337"/>
        <v>72</v>
      </c>
      <c r="L4348" s="283">
        <f t="shared" si="338"/>
        <v>2.2695672220401457E-6</v>
      </c>
      <c r="M4348" s="22">
        <f t="shared" si="339"/>
        <v>1.6340883998689049E-4</v>
      </c>
    </row>
    <row r="4349" spans="1:13">
      <c r="A4349" s="16">
        <f t="shared" si="336"/>
        <v>4342</v>
      </c>
      <c r="B4349" s="12" t="s">
        <v>403</v>
      </c>
      <c r="C4349" s="272">
        <v>45243</v>
      </c>
      <c r="D4349" s="272">
        <v>45256</v>
      </c>
      <c r="E4349" s="196">
        <f t="shared" si="340"/>
        <v>45249.5</v>
      </c>
      <c r="F4349" s="272">
        <v>45261</v>
      </c>
      <c r="G4349" s="272">
        <v>45321</v>
      </c>
      <c r="H4349" s="12" t="s">
        <v>154</v>
      </c>
      <c r="I4349" s="234">
        <v>503.63999999999987</v>
      </c>
      <c r="J4349" s="272">
        <v>48108</v>
      </c>
      <c r="K4349" s="17">
        <f t="shared" si="337"/>
        <v>72</v>
      </c>
      <c r="L4349" s="283">
        <f t="shared" si="338"/>
        <v>1.2139388654506144E-5</v>
      </c>
      <c r="M4349" s="22">
        <f t="shared" si="339"/>
        <v>8.7403598312444243E-4</v>
      </c>
    </row>
    <row r="4350" spans="1:13">
      <c r="A4350" s="16">
        <f t="shared" si="336"/>
        <v>4343</v>
      </c>
      <c r="B4350" s="12" t="s">
        <v>403</v>
      </c>
      <c r="C4350" s="272">
        <v>45243</v>
      </c>
      <c r="D4350" s="272">
        <v>45256</v>
      </c>
      <c r="E4350" s="196">
        <f t="shared" si="340"/>
        <v>45249.5</v>
      </c>
      <c r="F4350" s="272">
        <v>45261</v>
      </c>
      <c r="G4350" s="272">
        <v>45321</v>
      </c>
      <c r="H4350" s="12" t="s">
        <v>155</v>
      </c>
      <c r="I4350" s="234">
        <v>22.000000000000007</v>
      </c>
      <c r="J4350" s="272">
        <v>48109</v>
      </c>
      <c r="K4350" s="17">
        <f t="shared" si="337"/>
        <v>72</v>
      </c>
      <c r="L4350" s="283">
        <f t="shared" si="338"/>
        <v>5.3027271542994074E-7</v>
      </c>
      <c r="M4350" s="22">
        <f t="shared" si="339"/>
        <v>3.8179635510955731E-5</v>
      </c>
    </row>
    <row r="4351" spans="1:13">
      <c r="A4351" s="16">
        <f t="shared" si="336"/>
        <v>4344</v>
      </c>
      <c r="B4351" s="12" t="s">
        <v>403</v>
      </c>
      <c r="C4351" s="272">
        <v>45243</v>
      </c>
      <c r="D4351" s="272">
        <v>45256</v>
      </c>
      <c r="E4351" s="196">
        <f t="shared" si="340"/>
        <v>45249.5</v>
      </c>
      <c r="F4351" s="272">
        <v>45261</v>
      </c>
      <c r="G4351" s="272">
        <v>45321</v>
      </c>
      <c r="H4351" s="12" t="s">
        <v>154</v>
      </c>
      <c r="I4351" s="234">
        <v>132.82999999999998</v>
      </c>
      <c r="J4351" s="272">
        <v>48110</v>
      </c>
      <c r="K4351" s="17">
        <f t="shared" si="337"/>
        <v>72</v>
      </c>
      <c r="L4351" s="283">
        <f t="shared" si="338"/>
        <v>3.2016420359344998E-6</v>
      </c>
      <c r="M4351" s="22">
        <f t="shared" si="339"/>
        <v>2.3051822658728399E-4</v>
      </c>
    </row>
    <row r="4352" spans="1:13">
      <c r="A4352" s="16">
        <f t="shared" si="336"/>
        <v>4345</v>
      </c>
      <c r="B4352" s="12" t="s">
        <v>403</v>
      </c>
      <c r="C4352" s="272">
        <v>45243</v>
      </c>
      <c r="D4352" s="272">
        <v>45256</v>
      </c>
      <c r="E4352" s="196">
        <f t="shared" si="340"/>
        <v>45249.5</v>
      </c>
      <c r="F4352" s="272">
        <v>45261</v>
      </c>
      <c r="G4352" s="272">
        <v>45321</v>
      </c>
      <c r="H4352" s="12" t="s">
        <v>156</v>
      </c>
      <c r="I4352" s="234">
        <v>7.32</v>
      </c>
      <c r="J4352" s="272">
        <v>48111</v>
      </c>
      <c r="K4352" s="17">
        <f t="shared" si="337"/>
        <v>72</v>
      </c>
      <c r="L4352" s="283">
        <f t="shared" si="338"/>
        <v>1.7643619440668931E-7</v>
      </c>
      <c r="M4352" s="22">
        <f t="shared" si="339"/>
        <v>1.270340599728163E-5</v>
      </c>
    </row>
    <row r="4353" spans="1:13">
      <c r="A4353" s="16">
        <f t="shared" si="336"/>
        <v>4346</v>
      </c>
      <c r="B4353" s="12" t="s">
        <v>403</v>
      </c>
      <c r="C4353" s="272">
        <v>45243</v>
      </c>
      <c r="D4353" s="272">
        <v>45256</v>
      </c>
      <c r="E4353" s="196">
        <f t="shared" si="340"/>
        <v>45249.5</v>
      </c>
      <c r="F4353" s="272">
        <v>45261</v>
      </c>
      <c r="G4353" s="272">
        <v>45303</v>
      </c>
      <c r="H4353" s="12" t="s">
        <v>153</v>
      </c>
      <c r="I4353" s="234">
        <v>50.85</v>
      </c>
      <c r="J4353" s="272">
        <v>48112</v>
      </c>
      <c r="K4353" s="17">
        <f t="shared" si="337"/>
        <v>54</v>
      </c>
      <c r="L4353" s="283">
        <f t="shared" si="338"/>
        <v>1.2256530718005671E-6</v>
      </c>
      <c r="M4353" s="22">
        <f t="shared" si="339"/>
        <v>6.6185265877230623E-5</v>
      </c>
    </row>
    <row r="4354" spans="1:13">
      <c r="A4354" s="16">
        <f t="shared" si="336"/>
        <v>4347</v>
      </c>
      <c r="B4354" s="12" t="s">
        <v>403</v>
      </c>
      <c r="C4354" s="272">
        <v>45243</v>
      </c>
      <c r="D4354" s="272">
        <v>45256</v>
      </c>
      <c r="E4354" s="196">
        <f t="shared" si="340"/>
        <v>45249.5</v>
      </c>
      <c r="F4354" s="272">
        <v>45261</v>
      </c>
      <c r="G4354" s="272">
        <v>45302</v>
      </c>
      <c r="H4354" s="12" t="s">
        <v>156</v>
      </c>
      <c r="I4354" s="234">
        <v>43.11</v>
      </c>
      <c r="J4354" s="272">
        <v>48113</v>
      </c>
      <c r="K4354" s="17">
        <f t="shared" si="337"/>
        <v>53</v>
      </c>
      <c r="L4354" s="283">
        <f t="shared" si="338"/>
        <v>1.0390934891902154E-6</v>
      </c>
      <c r="M4354" s="22">
        <f t="shared" si="339"/>
        <v>5.5071954927081415E-5</v>
      </c>
    </row>
    <row r="4355" spans="1:13">
      <c r="A4355" s="16">
        <f t="shared" si="336"/>
        <v>4348</v>
      </c>
      <c r="B4355" s="12" t="s">
        <v>403</v>
      </c>
      <c r="C4355" s="272">
        <v>45243</v>
      </c>
      <c r="D4355" s="272">
        <v>45256</v>
      </c>
      <c r="E4355" s="196">
        <f t="shared" si="340"/>
        <v>45249.5</v>
      </c>
      <c r="F4355" s="272">
        <v>45261</v>
      </c>
      <c r="G4355" s="272">
        <v>45302</v>
      </c>
      <c r="H4355" s="12" t="s">
        <v>152</v>
      </c>
      <c r="I4355" s="234">
        <v>45.96</v>
      </c>
      <c r="J4355" s="272">
        <v>48114</v>
      </c>
      <c r="K4355" s="17">
        <f t="shared" si="337"/>
        <v>53</v>
      </c>
      <c r="L4355" s="283">
        <f t="shared" si="338"/>
        <v>1.1077879091436395E-6</v>
      </c>
      <c r="M4355" s="22">
        <f t="shared" si="339"/>
        <v>5.8712759184612897E-5</v>
      </c>
    </row>
    <row r="4356" spans="1:13">
      <c r="A4356" s="16">
        <f t="shared" si="336"/>
        <v>4349</v>
      </c>
      <c r="B4356" s="12" t="s">
        <v>403</v>
      </c>
      <c r="C4356" s="272">
        <v>45243</v>
      </c>
      <c r="D4356" s="272">
        <v>45256</v>
      </c>
      <c r="E4356" s="196">
        <f t="shared" si="340"/>
        <v>45249.5</v>
      </c>
      <c r="F4356" s="272">
        <v>45261</v>
      </c>
      <c r="G4356" s="272">
        <v>45279</v>
      </c>
      <c r="H4356" s="12" t="s">
        <v>156</v>
      </c>
      <c r="I4356" s="234">
        <v>1303.83</v>
      </c>
      <c r="J4356" s="272">
        <v>48115</v>
      </c>
      <c r="K4356" s="17">
        <f t="shared" si="337"/>
        <v>30</v>
      </c>
      <c r="L4356" s="283">
        <f t="shared" si="338"/>
        <v>3.1426612479955425E-5</v>
      </c>
      <c r="M4356" s="22">
        <f t="shared" si="339"/>
        <v>9.427983743986628E-4</v>
      </c>
    </row>
    <row r="4357" spans="1:13">
      <c r="A4357" s="16">
        <f t="shared" si="336"/>
        <v>4350</v>
      </c>
      <c r="B4357" s="12" t="s">
        <v>403</v>
      </c>
      <c r="C4357" s="272">
        <v>45243</v>
      </c>
      <c r="D4357" s="272">
        <v>45256</v>
      </c>
      <c r="E4357" s="196">
        <f t="shared" si="340"/>
        <v>45249.5</v>
      </c>
      <c r="F4357" s="272">
        <v>45261</v>
      </c>
      <c r="G4357" s="272">
        <v>45279</v>
      </c>
      <c r="H4357" s="12" t="s">
        <v>152</v>
      </c>
      <c r="I4357" s="234">
        <v>14175.159999999996</v>
      </c>
      <c r="J4357" s="272">
        <v>48116</v>
      </c>
      <c r="K4357" s="17">
        <f t="shared" si="337"/>
        <v>30</v>
      </c>
      <c r="L4357" s="283">
        <f t="shared" si="338"/>
        <v>3.4166820840244883E-4</v>
      </c>
      <c r="M4357" s="22">
        <f t="shared" si="339"/>
        <v>1.0250046252073465E-2</v>
      </c>
    </row>
    <row r="4358" spans="1:13">
      <c r="A4358" s="16">
        <f t="shared" si="336"/>
        <v>4351</v>
      </c>
      <c r="B4358" s="12" t="s">
        <v>404</v>
      </c>
      <c r="C4358" s="272">
        <v>45242</v>
      </c>
      <c r="D4358" s="272">
        <v>45255</v>
      </c>
      <c r="E4358" s="196">
        <f t="shared" si="340"/>
        <v>45248.5</v>
      </c>
      <c r="F4358" s="272">
        <v>45261</v>
      </c>
      <c r="G4358" s="272">
        <v>45310</v>
      </c>
      <c r="H4358" s="12" t="s">
        <v>157</v>
      </c>
      <c r="I4358" s="234">
        <v>127.1</v>
      </c>
      <c r="J4358" s="272">
        <v>48117</v>
      </c>
      <c r="K4358" s="17">
        <f t="shared" si="337"/>
        <v>62</v>
      </c>
      <c r="L4358" s="283">
        <f t="shared" si="338"/>
        <v>3.0635300968702475E-6</v>
      </c>
      <c r="M4358" s="22">
        <f t="shared" si="339"/>
        <v>1.8993886600595535E-4</v>
      </c>
    </row>
    <row r="4359" spans="1:13">
      <c r="A4359" s="16">
        <f t="shared" si="336"/>
        <v>4352</v>
      </c>
      <c r="B4359" s="12" t="s">
        <v>404</v>
      </c>
      <c r="C4359" s="272">
        <v>45242</v>
      </c>
      <c r="D4359" s="272">
        <v>45255</v>
      </c>
      <c r="E4359" s="196">
        <f t="shared" si="340"/>
        <v>45248.5</v>
      </c>
      <c r="F4359" s="272">
        <v>45261</v>
      </c>
      <c r="G4359" s="272">
        <v>45310</v>
      </c>
      <c r="H4359" s="12" t="s">
        <v>157</v>
      </c>
      <c r="I4359" s="234">
        <v>409.87000000000006</v>
      </c>
      <c r="J4359" s="272">
        <v>48118</v>
      </c>
      <c r="K4359" s="17">
        <f t="shared" si="337"/>
        <v>62</v>
      </c>
      <c r="L4359" s="283">
        <f t="shared" si="338"/>
        <v>9.8792217215122624E-6</v>
      </c>
      <c r="M4359" s="22">
        <f t="shared" si="339"/>
        <v>6.1251174673376027E-4</v>
      </c>
    </row>
    <row r="4360" spans="1:13">
      <c r="A4360" s="16">
        <f t="shared" si="336"/>
        <v>4353</v>
      </c>
      <c r="B4360" s="12" t="s">
        <v>403</v>
      </c>
      <c r="C4360" s="272">
        <v>45243</v>
      </c>
      <c r="D4360" s="272">
        <v>45256</v>
      </c>
      <c r="E4360" s="196">
        <f t="shared" si="340"/>
        <v>45249.5</v>
      </c>
      <c r="F4360" s="272">
        <v>45261</v>
      </c>
      <c r="G4360" s="272">
        <v>45303</v>
      </c>
      <c r="H4360" s="12" t="s">
        <v>153</v>
      </c>
      <c r="I4360" s="234">
        <v>161.57</v>
      </c>
      <c r="J4360" s="272">
        <v>48119</v>
      </c>
      <c r="K4360" s="17">
        <f t="shared" si="337"/>
        <v>54</v>
      </c>
      <c r="L4360" s="283">
        <f t="shared" si="338"/>
        <v>3.8943710287279764E-6</v>
      </c>
      <c r="M4360" s="22">
        <f t="shared" si="339"/>
        <v>2.1029603555131074E-4</v>
      </c>
    </row>
    <row r="4361" spans="1:13">
      <c r="A4361" s="16">
        <f t="shared" ref="A4361:A4424" si="341">A4360+1</f>
        <v>4354</v>
      </c>
      <c r="B4361" s="12" t="s">
        <v>404</v>
      </c>
      <c r="C4361" s="272">
        <v>45242</v>
      </c>
      <c r="D4361" s="272">
        <v>45255</v>
      </c>
      <c r="E4361" s="196">
        <f t="shared" si="340"/>
        <v>45248.5</v>
      </c>
      <c r="F4361" s="272">
        <v>45261</v>
      </c>
      <c r="G4361" s="272">
        <v>45310</v>
      </c>
      <c r="H4361" s="12" t="s">
        <v>157</v>
      </c>
      <c r="I4361" s="234">
        <v>84.01</v>
      </c>
      <c r="J4361" s="272">
        <v>48120</v>
      </c>
      <c r="K4361" s="17">
        <f t="shared" si="337"/>
        <v>62</v>
      </c>
      <c r="L4361" s="283">
        <f t="shared" si="338"/>
        <v>2.0249186737849685E-6</v>
      </c>
      <c r="M4361" s="22">
        <f t="shared" si="339"/>
        <v>1.2554495777466804E-4</v>
      </c>
    </row>
    <row r="4362" spans="1:13">
      <c r="A4362" s="16">
        <f t="shared" si="341"/>
        <v>4355</v>
      </c>
      <c r="B4362" s="12" t="s">
        <v>403</v>
      </c>
      <c r="C4362" s="272">
        <v>45243</v>
      </c>
      <c r="D4362" s="272">
        <v>45256</v>
      </c>
      <c r="E4362" s="196">
        <f t="shared" si="340"/>
        <v>45249.5</v>
      </c>
      <c r="F4362" s="272">
        <v>45261</v>
      </c>
      <c r="G4362" s="272">
        <v>45303</v>
      </c>
      <c r="H4362" s="12" t="s">
        <v>153</v>
      </c>
      <c r="I4362" s="234">
        <v>105.61999999999998</v>
      </c>
      <c r="J4362" s="272">
        <v>48121</v>
      </c>
      <c r="K4362" s="17">
        <f t="shared" ref="K4362:K4425" si="342">(G4362-D4362)+((D4362-C4362+1)/2)</f>
        <v>54</v>
      </c>
      <c r="L4362" s="283">
        <f t="shared" ref="L4362:L4425" si="343">I4362/$I$4859</f>
        <v>2.5457911001686503E-6</v>
      </c>
      <c r="M4362" s="22">
        <f t="shared" ref="M4362:M4425" si="344">L4362*K4362</f>
        <v>1.3747271940910713E-4</v>
      </c>
    </row>
    <row r="4363" spans="1:13">
      <c r="A4363" s="16">
        <f t="shared" si="341"/>
        <v>4356</v>
      </c>
      <c r="B4363" s="12" t="s">
        <v>403</v>
      </c>
      <c r="C4363" s="272">
        <v>45243</v>
      </c>
      <c r="D4363" s="272">
        <v>45256</v>
      </c>
      <c r="E4363" s="196">
        <f t="shared" si="340"/>
        <v>45249.5</v>
      </c>
      <c r="F4363" s="272">
        <v>45261</v>
      </c>
      <c r="G4363" s="272">
        <v>45321</v>
      </c>
      <c r="H4363" s="12" t="s">
        <v>152</v>
      </c>
      <c r="I4363" s="234">
        <v>12.19</v>
      </c>
      <c r="J4363" s="272">
        <v>48122</v>
      </c>
      <c r="K4363" s="17">
        <f t="shared" si="342"/>
        <v>72</v>
      </c>
      <c r="L4363" s="283">
        <f t="shared" si="343"/>
        <v>2.9381929095868066E-7</v>
      </c>
      <c r="M4363" s="22">
        <f t="shared" si="344"/>
        <v>2.1154988949025008E-5</v>
      </c>
    </row>
    <row r="4364" spans="1:13">
      <c r="A4364" s="16">
        <f t="shared" si="341"/>
        <v>4357</v>
      </c>
      <c r="B4364" s="12" t="s">
        <v>403</v>
      </c>
      <c r="C4364" s="272">
        <v>45243</v>
      </c>
      <c r="D4364" s="272">
        <v>45256</v>
      </c>
      <c r="E4364" s="196">
        <f t="shared" si="340"/>
        <v>45249.5</v>
      </c>
      <c r="F4364" s="272">
        <v>45261</v>
      </c>
      <c r="G4364" s="272">
        <v>45279</v>
      </c>
      <c r="H4364" s="12" t="s">
        <v>152</v>
      </c>
      <c r="I4364" s="234">
        <v>117.83</v>
      </c>
      <c r="J4364" s="272">
        <v>48123</v>
      </c>
      <c r="K4364" s="17">
        <f t="shared" si="342"/>
        <v>30</v>
      </c>
      <c r="L4364" s="283">
        <f t="shared" si="343"/>
        <v>2.8400924572322681E-6</v>
      </c>
      <c r="M4364" s="22">
        <f t="shared" si="344"/>
        <v>8.5202773716968046E-5</v>
      </c>
    </row>
    <row r="4365" spans="1:13">
      <c r="A4365" s="16">
        <f t="shared" si="341"/>
        <v>4358</v>
      </c>
      <c r="B4365" s="12" t="s">
        <v>403</v>
      </c>
      <c r="C4365" s="272">
        <v>45243</v>
      </c>
      <c r="D4365" s="272">
        <v>45256</v>
      </c>
      <c r="E4365" s="196">
        <f t="shared" si="340"/>
        <v>45249.5</v>
      </c>
      <c r="F4365" s="272">
        <v>45261</v>
      </c>
      <c r="G4365" s="272">
        <v>45303</v>
      </c>
      <c r="H4365" s="12" t="s">
        <v>152</v>
      </c>
      <c r="I4365" s="234">
        <v>491.32</v>
      </c>
      <c r="J4365" s="272">
        <v>48124</v>
      </c>
      <c r="K4365" s="17">
        <f t="shared" si="342"/>
        <v>54</v>
      </c>
      <c r="L4365" s="283">
        <f t="shared" si="343"/>
        <v>1.1842435933865381E-5</v>
      </c>
      <c r="M4365" s="22">
        <f t="shared" si="344"/>
        <v>6.3949154042873058E-4</v>
      </c>
    </row>
    <row r="4366" spans="1:13">
      <c r="A4366" s="16">
        <f t="shared" si="341"/>
        <v>4359</v>
      </c>
      <c r="B4366" s="12" t="s">
        <v>403</v>
      </c>
      <c r="C4366" s="272">
        <v>45243</v>
      </c>
      <c r="D4366" s="272">
        <v>45256</v>
      </c>
      <c r="E4366" s="196">
        <f t="shared" si="340"/>
        <v>45249.5</v>
      </c>
      <c r="F4366" s="272">
        <v>45261</v>
      </c>
      <c r="G4366" s="272">
        <v>45321</v>
      </c>
      <c r="H4366" s="12" t="s">
        <v>152</v>
      </c>
      <c r="I4366" s="234">
        <v>2.48</v>
      </c>
      <c r="J4366" s="272">
        <v>48125</v>
      </c>
      <c r="K4366" s="17">
        <f t="shared" si="342"/>
        <v>72</v>
      </c>
      <c r="L4366" s="283">
        <f t="shared" si="343"/>
        <v>5.9776197012102386E-8</v>
      </c>
      <c r="M4366" s="22">
        <f t="shared" si="344"/>
        <v>4.3038861848713719E-6</v>
      </c>
    </row>
    <row r="4367" spans="1:13">
      <c r="A4367" s="16">
        <f t="shared" si="341"/>
        <v>4360</v>
      </c>
      <c r="B4367" s="12" t="s">
        <v>403</v>
      </c>
      <c r="C4367" s="272">
        <v>45243</v>
      </c>
      <c r="D4367" s="272">
        <v>45256</v>
      </c>
      <c r="E4367" s="196">
        <f t="shared" si="340"/>
        <v>45249.5</v>
      </c>
      <c r="F4367" s="272">
        <v>45261</v>
      </c>
      <c r="G4367" s="272">
        <v>45321</v>
      </c>
      <c r="H4367" s="12" t="s">
        <v>152</v>
      </c>
      <c r="I4367" s="234">
        <v>3.4699999999999998</v>
      </c>
      <c r="J4367" s="272">
        <v>48126</v>
      </c>
      <c r="K4367" s="17">
        <f t="shared" si="342"/>
        <v>72</v>
      </c>
      <c r="L4367" s="283">
        <f t="shared" si="343"/>
        <v>8.3638469206449701E-8</v>
      </c>
      <c r="M4367" s="22">
        <f t="shared" si="344"/>
        <v>6.0219697828643785E-6</v>
      </c>
    </row>
    <row r="4368" spans="1:13">
      <c r="A4368" s="16">
        <f t="shared" si="341"/>
        <v>4361</v>
      </c>
      <c r="B4368" s="12" t="s">
        <v>403</v>
      </c>
      <c r="C4368" s="272">
        <v>45243</v>
      </c>
      <c r="D4368" s="272">
        <v>45256</v>
      </c>
      <c r="E4368" s="196">
        <f t="shared" si="340"/>
        <v>45249.5</v>
      </c>
      <c r="F4368" s="272">
        <v>45261</v>
      </c>
      <c r="G4368" s="272">
        <v>45310</v>
      </c>
      <c r="H4368" s="12" t="s">
        <v>157</v>
      </c>
      <c r="I4368" s="234">
        <v>1163.7199999999998</v>
      </c>
      <c r="J4368" s="272">
        <v>48127</v>
      </c>
      <c r="K4368" s="17">
        <f t="shared" si="342"/>
        <v>61</v>
      </c>
      <c r="L4368" s="283">
        <f t="shared" si="343"/>
        <v>2.8049498381824103E-5</v>
      </c>
      <c r="M4368" s="22">
        <f t="shared" si="344"/>
        <v>1.7110194012912702E-3</v>
      </c>
    </row>
    <row r="4369" spans="1:13">
      <c r="A4369" s="16">
        <f t="shared" si="341"/>
        <v>4362</v>
      </c>
      <c r="B4369" s="12" t="s">
        <v>403</v>
      </c>
      <c r="C4369" s="272">
        <v>45243</v>
      </c>
      <c r="D4369" s="272">
        <v>45256</v>
      </c>
      <c r="E4369" s="196">
        <f t="shared" si="340"/>
        <v>45249.5</v>
      </c>
      <c r="F4369" s="272">
        <v>45261</v>
      </c>
      <c r="G4369" s="272">
        <v>45321</v>
      </c>
      <c r="H4369" s="12" t="s">
        <v>152</v>
      </c>
      <c r="I4369" s="234">
        <v>1.37</v>
      </c>
      <c r="J4369" s="272">
        <v>48128</v>
      </c>
      <c r="K4369" s="17">
        <f t="shared" si="342"/>
        <v>72</v>
      </c>
      <c r="L4369" s="283">
        <f t="shared" si="343"/>
        <v>3.3021528188137212E-8</v>
      </c>
      <c r="M4369" s="22">
        <f t="shared" si="344"/>
        <v>2.3775500295458795E-6</v>
      </c>
    </row>
    <row r="4370" spans="1:13">
      <c r="A4370" s="16">
        <f t="shared" si="341"/>
        <v>4363</v>
      </c>
      <c r="B4370" s="12" t="s">
        <v>403</v>
      </c>
      <c r="C4370" s="272">
        <v>45243</v>
      </c>
      <c r="D4370" s="272">
        <v>45256</v>
      </c>
      <c r="E4370" s="196">
        <f t="shared" si="340"/>
        <v>45249.5</v>
      </c>
      <c r="F4370" s="272">
        <v>45261</v>
      </c>
      <c r="G4370" s="272">
        <v>45310</v>
      </c>
      <c r="H4370" s="12" t="s">
        <v>166</v>
      </c>
      <c r="I4370" s="234">
        <v>209.76</v>
      </c>
      <c r="J4370" s="272">
        <v>48129</v>
      </c>
      <c r="K4370" s="17">
        <f t="shared" si="342"/>
        <v>61</v>
      </c>
      <c r="L4370" s="283">
        <f t="shared" si="343"/>
        <v>5.0559093085720145E-6</v>
      </c>
      <c r="M4370" s="22">
        <f t="shared" si="344"/>
        <v>3.084104678228929E-4</v>
      </c>
    </row>
    <row r="4371" spans="1:13">
      <c r="A4371" s="16">
        <f t="shared" si="341"/>
        <v>4364</v>
      </c>
      <c r="B4371" s="12" t="s">
        <v>403</v>
      </c>
      <c r="C4371" s="272">
        <v>45243</v>
      </c>
      <c r="D4371" s="272">
        <v>45256</v>
      </c>
      <c r="E4371" s="196">
        <f t="shared" si="340"/>
        <v>45249.5</v>
      </c>
      <c r="F4371" s="272">
        <v>45261</v>
      </c>
      <c r="G4371" s="272">
        <v>45321</v>
      </c>
      <c r="H4371" s="12" t="s">
        <v>407</v>
      </c>
      <c r="I4371" s="234">
        <v>19.170000000000002</v>
      </c>
      <c r="J4371" s="272">
        <v>48130</v>
      </c>
      <c r="K4371" s="17">
        <f t="shared" si="342"/>
        <v>72</v>
      </c>
      <c r="L4371" s="283">
        <f t="shared" si="343"/>
        <v>4.6206036158145279E-7</v>
      </c>
      <c r="M4371" s="22">
        <f t="shared" si="344"/>
        <v>3.3268346033864601E-5</v>
      </c>
    </row>
    <row r="4372" spans="1:13">
      <c r="A4372" s="16">
        <f t="shared" si="341"/>
        <v>4365</v>
      </c>
      <c r="B4372" s="12" t="s">
        <v>403</v>
      </c>
      <c r="C4372" s="272">
        <v>45243</v>
      </c>
      <c r="D4372" s="272">
        <v>45256</v>
      </c>
      <c r="E4372" s="196">
        <f t="shared" si="340"/>
        <v>45249.5</v>
      </c>
      <c r="F4372" s="272">
        <v>45261</v>
      </c>
      <c r="G4372" s="272">
        <v>45321</v>
      </c>
      <c r="H4372" s="12" t="s">
        <v>152</v>
      </c>
      <c r="I4372" s="234">
        <v>5.26</v>
      </c>
      <c r="J4372" s="272">
        <v>48131</v>
      </c>
      <c r="K4372" s="17">
        <f t="shared" si="342"/>
        <v>72</v>
      </c>
      <c r="L4372" s="283">
        <f t="shared" si="343"/>
        <v>1.2678338559824942E-7</v>
      </c>
      <c r="M4372" s="22">
        <f t="shared" si="344"/>
        <v>9.1284037630739577E-6</v>
      </c>
    </row>
    <row r="4373" spans="1:13">
      <c r="A4373" s="16">
        <f t="shared" si="341"/>
        <v>4366</v>
      </c>
      <c r="B4373" s="12" t="s">
        <v>403</v>
      </c>
      <c r="C4373" s="272">
        <v>45243</v>
      </c>
      <c r="D4373" s="272">
        <v>45256</v>
      </c>
      <c r="E4373" s="196">
        <f t="shared" si="340"/>
        <v>45249.5</v>
      </c>
      <c r="F4373" s="272">
        <v>45261</v>
      </c>
      <c r="G4373" s="272">
        <v>45321</v>
      </c>
      <c r="H4373" s="12" t="s">
        <v>152</v>
      </c>
      <c r="I4373" s="234">
        <v>9.17</v>
      </c>
      <c r="J4373" s="272">
        <v>48132</v>
      </c>
      <c r="K4373" s="17">
        <f t="shared" si="342"/>
        <v>72</v>
      </c>
      <c r="L4373" s="283">
        <f t="shared" si="343"/>
        <v>2.2102730911329796E-7</v>
      </c>
      <c r="M4373" s="22">
        <f t="shared" si="344"/>
        <v>1.5913966256157452E-5</v>
      </c>
    </row>
    <row r="4374" spans="1:13">
      <c r="A4374" s="16">
        <f t="shared" si="341"/>
        <v>4367</v>
      </c>
      <c r="B4374" s="12" t="s">
        <v>403</v>
      </c>
      <c r="C4374" s="272">
        <v>45243</v>
      </c>
      <c r="D4374" s="272">
        <v>45256</v>
      </c>
      <c r="E4374" s="196">
        <f t="shared" si="340"/>
        <v>45249.5</v>
      </c>
      <c r="F4374" s="272">
        <v>45261</v>
      </c>
      <c r="G4374" s="272">
        <v>45279</v>
      </c>
      <c r="H4374" s="12" t="s">
        <v>152</v>
      </c>
      <c r="I4374" s="234">
        <v>3.35</v>
      </c>
      <c r="J4374" s="272">
        <v>48133</v>
      </c>
      <c r="K4374" s="17">
        <f t="shared" si="342"/>
        <v>30</v>
      </c>
      <c r="L4374" s="283">
        <f t="shared" si="343"/>
        <v>8.0746072576831856E-8</v>
      </c>
      <c r="M4374" s="22">
        <f t="shared" si="344"/>
        <v>2.4223821773049555E-6</v>
      </c>
    </row>
    <row r="4375" spans="1:13">
      <c r="A4375" s="16">
        <f t="shared" si="341"/>
        <v>4368</v>
      </c>
      <c r="B4375" s="12" t="s">
        <v>403</v>
      </c>
      <c r="C4375" s="272">
        <v>45243</v>
      </c>
      <c r="D4375" s="272">
        <v>45256</v>
      </c>
      <c r="E4375" s="196">
        <f t="shared" si="340"/>
        <v>45249.5</v>
      </c>
      <c r="F4375" s="272">
        <v>45261</v>
      </c>
      <c r="G4375" s="272">
        <v>45321</v>
      </c>
      <c r="H4375" s="12" t="s">
        <v>152</v>
      </c>
      <c r="I4375" s="234">
        <v>40.769999999999996</v>
      </c>
      <c r="J4375" s="272">
        <v>48134</v>
      </c>
      <c r="K4375" s="17">
        <f t="shared" si="342"/>
        <v>72</v>
      </c>
      <c r="L4375" s="283">
        <f t="shared" si="343"/>
        <v>9.8269175491266707E-7</v>
      </c>
      <c r="M4375" s="22">
        <f t="shared" si="344"/>
        <v>7.0753806353712024E-5</v>
      </c>
    </row>
    <row r="4376" spans="1:13">
      <c r="A4376" s="16">
        <f t="shared" si="341"/>
        <v>4369</v>
      </c>
      <c r="B4376" s="12" t="s">
        <v>403</v>
      </c>
      <c r="C4376" s="272">
        <v>45243</v>
      </c>
      <c r="D4376" s="272">
        <v>45256</v>
      </c>
      <c r="E4376" s="196">
        <f t="shared" si="340"/>
        <v>45249.5</v>
      </c>
      <c r="F4376" s="272">
        <v>45261</v>
      </c>
      <c r="G4376" s="272">
        <v>45321</v>
      </c>
      <c r="H4376" s="12" t="s">
        <v>152</v>
      </c>
      <c r="I4376" s="234">
        <v>4.07</v>
      </c>
      <c r="J4376" s="272">
        <v>48135</v>
      </c>
      <c r="K4376" s="17">
        <f t="shared" si="342"/>
        <v>72</v>
      </c>
      <c r="L4376" s="283">
        <f t="shared" si="343"/>
        <v>9.8100452354539004E-8</v>
      </c>
      <c r="M4376" s="22">
        <f t="shared" si="344"/>
        <v>7.0632325695268082E-6</v>
      </c>
    </row>
    <row r="4377" spans="1:13">
      <c r="A4377" s="16">
        <f t="shared" si="341"/>
        <v>4370</v>
      </c>
      <c r="B4377" s="12" t="s">
        <v>403</v>
      </c>
      <c r="C4377" s="272">
        <v>45243</v>
      </c>
      <c r="D4377" s="272">
        <v>45256</v>
      </c>
      <c r="E4377" s="196">
        <f t="shared" si="340"/>
        <v>45249.5</v>
      </c>
      <c r="F4377" s="272">
        <v>45261</v>
      </c>
      <c r="G4377" s="272">
        <v>45321</v>
      </c>
      <c r="H4377" s="12" t="s">
        <v>152</v>
      </c>
      <c r="I4377" s="234">
        <v>1.21</v>
      </c>
      <c r="J4377" s="272">
        <v>48136</v>
      </c>
      <c r="K4377" s="17">
        <f t="shared" si="342"/>
        <v>72</v>
      </c>
      <c r="L4377" s="283">
        <f t="shared" si="343"/>
        <v>2.9164999348646728E-8</v>
      </c>
      <c r="M4377" s="22">
        <f t="shared" si="344"/>
        <v>2.0998799531025643E-6</v>
      </c>
    </row>
    <row r="4378" spans="1:13">
      <c r="A4378" s="16">
        <f t="shared" si="341"/>
        <v>4371</v>
      </c>
      <c r="B4378" s="12" t="s">
        <v>403</v>
      </c>
      <c r="C4378" s="272">
        <v>45243</v>
      </c>
      <c r="D4378" s="272">
        <v>45256</v>
      </c>
      <c r="E4378" s="196">
        <f t="shared" si="340"/>
        <v>45249.5</v>
      </c>
      <c r="F4378" s="272">
        <v>45261</v>
      </c>
      <c r="G4378" s="272">
        <v>45279</v>
      </c>
      <c r="H4378" s="12" t="s">
        <v>156</v>
      </c>
      <c r="I4378" s="234">
        <v>51.15</v>
      </c>
      <c r="J4378" s="272">
        <v>48137</v>
      </c>
      <c r="K4378" s="17">
        <f t="shared" si="342"/>
        <v>30</v>
      </c>
      <c r="L4378" s="283">
        <f t="shared" si="343"/>
        <v>1.2328840633746117E-6</v>
      </c>
      <c r="M4378" s="22">
        <f t="shared" si="344"/>
        <v>3.6986521901238353E-5</v>
      </c>
    </row>
    <row r="4379" spans="1:13">
      <c r="A4379" s="16">
        <f t="shared" si="341"/>
        <v>4372</v>
      </c>
      <c r="B4379" s="12" t="s">
        <v>403</v>
      </c>
      <c r="C4379" s="272">
        <v>45243</v>
      </c>
      <c r="D4379" s="272">
        <v>45256</v>
      </c>
      <c r="E4379" s="196">
        <f t="shared" si="340"/>
        <v>45249.5</v>
      </c>
      <c r="F4379" s="272">
        <v>45261</v>
      </c>
      <c r="G4379" s="272">
        <v>45279</v>
      </c>
      <c r="H4379" s="12" t="s">
        <v>152</v>
      </c>
      <c r="I4379" s="234">
        <v>153.69</v>
      </c>
      <c r="J4379" s="272">
        <v>48138</v>
      </c>
      <c r="K4379" s="17">
        <f t="shared" si="342"/>
        <v>30</v>
      </c>
      <c r="L4379" s="283">
        <f t="shared" si="343"/>
        <v>3.7044369833830711E-6</v>
      </c>
      <c r="M4379" s="22">
        <f t="shared" si="344"/>
        <v>1.1113310950149214E-4</v>
      </c>
    </row>
    <row r="4380" spans="1:13">
      <c r="A4380" s="16">
        <f t="shared" si="341"/>
        <v>4373</v>
      </c>
      <c r="B4380" s="12" t="s">
        <v>403</v>
      </c>
      <c r="C4380" s="272">
        <v>45243</v>
      </c>
      <c r="D4380" s="272">
        <v>45256</v>
      </c>
      <c r="E4380" s="196">
        <f t="shared" si="340"/>
        <v>45249.5</v>
      </c>
      <c r="F4380" s="272">
        <v>45261</v>
      </c>
      <c r="G4380" s="272">
        <v>45310</v>
      </c>
      <c r="H4380" s="12" t="s">
        <v>157</v>
      </c>
      <c r="I4380" s="234">
        <v>36.200000000000003</v>
      </c>
      <c r="J4380" s="272">
        <v>48139</v>
      </c>
      <c r="K4380" s="17">
        <f t="shared" si="342"/>
        <v>61</v>
      </c>
      <c r="L4380" s="283">
        <f t="shared" si="343"/>
        <v>8.7253964993472039E-7</v>
      </c>
      <c r="M4380" s="22">
        <f t="shared" si="344"/>
        <v>5.3224918646017943E-5</v>
      </c>
    </row>
    <row r="4381" spans="1:13">
      <c r="A4381" s="16">
        <f t="shared" si="341"/>
        <v>4374</v>
      </c>
      <c r="B4381" s="12" t="s">
        <v>404</v>
      </c>
      <c r="C4381" s="272">
        <v>45242</v>
      </c>
      <c r="D4381" s="272">
        <v>45255</v>
      </c>
      <c r="E4381" s="196">
        <f t="shared" si="340"/>
        <v>45248.5</v>
      </c>
      <c r="F4381" s="272">
        <v>45261</v>
      </c>
      <c r="G4381" s="272">
        <v>45310</v>
      </c>
      <c r="H4381" s="12" t="s">
        <v>157</v>
      </c>
      <c r="I4381" s="234">
        <v>72.87</v>
      </c>
      <c r="J4381" s="272">
        <v>48140</v>
      </c>
      <c r="K4381" s="17">
        <f t="shared" si="342"/>
        <v>62</v>
      </c>
      <c r="L4381" s="283">
        <f t="shared" si="343"/>
        <v>1.7564078533354441E-6</v>
      </c>
      <c r="M4381" s="22">
        <f t="shared" si="344"/>
        <v>1.0889728690679754E-4</v>
      </c>
    </row>
    <row r="4382" spans="1:13">
      <c r="A4382" s="16">
        <f t="shared" si="341"/>
        <v>4375</v>
      </c>
      <c r="B4382" s="12" t="s">
        <v>403</v>
      </c>
      <c r="C4382" s="272">
        <v>45243</v>
      </c>
      <c r="D4382" s="272">
        <v>45256</v>
      </c>
      <c r="E4382" s="196">
        <f t="shared" si="340"/>
        <v>45249.5</v>
      </c>
      <c r="F4382" s="272">
        <v>45261</v>
      </c>
      <c r="G4382" s="272">
        <v>45321</v>
      </c>
      <c r="H4382" s="12" t="s">
        <v>158</v>
      </c>
      <c r="I4382" s="234">
        <v>368.61</v>
      </c>
      <c r="J4382" s="272">
        <v>48141</v>
      </c>
      <c r="K4382" s="17">
        <f t="shared" si="342"/>
        <v>72</v>
      </c>
      <c r="L4382" s="283">
        <f t="shared" si="343"/>
        <v>8.8847193470286549E-6</v>
      </c>
      <c r="M4382" s="22">
        <f t="shared" si="344"/>
        <v>6.3969979298606318E-4</v>
      </c>
    </row>
    <row r="4383" spans="1:13">
      <c r="A4383" s="16">
        <f t="shared" si="341"/>
        <v>4376</v>
      </c>
      <c r="B4383" s="12" t="s">
        <v>403</v>
      </c>
      <c r="C4383" s="272">
        <v>45243</v>
      </c>
      <c r="D4383" s="272">
        <v>45256</v>
      </c>
      <c r="E4383" s="196">
        <f t="shared" si="340"/>
        <v>45249.5</v>
      </c>
      <c r="F4383" s="272">
        <v>45261</v>
      </c>
      <c r="G4383" s="272">
        <v>45261</v>
      </c>
      <c r="H4383" s="12" t="s">
        <v>159</v>
      </c>
      <c r="I4383" s="234">
        <v>67162.710000000006</v>
      </c>
      <c r="J4383" s="272">
        <v>48142</v>
      </c>
      <c r="K4383" s="17">
        <f t="shared" si="342"/>
        <v>12</v>
      </c>
      <c r="L4383" s="283">
        <f t="shared" si="343"/>
        <v>1.6188433003333465E-3</v>
      </c>
      <c r="M4383" s="22">
        <f t="shared" si="344"/>
        <v>1.9426119604000158E-2</v>
      </c>
    </row>
    <row r="4384" spans="1:13">
      <c r="A4384" s="16">
        <f t="shared" si="341"/>
        <v>4377</v>
      </c>
      <c r="B4384" s="12" t="s">
        <v>403</v>
      </c>
      <c r="C4384" s="272">
        <v>45243</v>
      </c>
      <c r="D4384" s="272">
        <v>45256</v>
      </c>
      <c r="E4384" s="196">
        <f t="shared" si="340"/>
        <v>45249.5</v>
      </c>
      <c r="F4384" s="272">
        <v>45261</v>
      </c>
      <c r="G4384" s="272">
        <v>45261</v>
      </c>
      <c r="H4384" s="12" t="s">
        <v>160</v>
      </c>
      <c r="I4384" s="234">
        <v>67165.61</v>
      </c>
      <c r="J4384" s="272">
        <v>48143</v>
      </c>
      <c r="K4384" s="17">
        <f t="shared" si="342"/>
        <v>12</v>
      </c>
      <c r="L4384" s="283">
        <f t="shared" si="343"/>
        <v>1.6189131999185622E-3</v>
      </c>
      <c r="M4384" s="22">
        <f t="shared" si="344"/>
        <v>1.9426958399022747E-2</v>
      </c>
    </row>
    <row r="4385" spans="1:13">
      <c r="A4385" s="16">
        <f t="shared" si="341"/>
        <v>4378</v>
      </c>
      <c r="B4385" s="12" t="s">
        <v>403</v>
      </c>
      <c r="C4385" s="272">
        <v>45243</v>
      </c>
      <c r="D4385" s="272">
        <v>45256</v>
      </c>
      <c r="E4385" s="196">
        <f t="shared" si="340"/>
        <v>45249.5</v>
      </c>
      <c r="F4385" s="272">
        <v>45261</v>
      </c>
      <c r="G4385" s="272">
        <v>45261</v>
      </c>
      <c r="H4385" s="12" t="s">
        <v>161</v>
      </c>
      <c r="I4385" s="234">
        <v>286442.5099999996</v>
      </c>
      <c r="J4385" s="272">
        <v>48144</v>
      </c>
      <c r="K4385" s="17">
        <f t="shared" si="342"/>
        <v>12</v>
      </c>
      <c r="L4385" s="283">
        <f t="shared" si="343"/>
        <v>6.9042112541939857E-3</v>
      </c>
      <c r="M4385" s="22">
        <f t="shared" si="344"/>
        <v>8.2850535050327828E-2</v>
      </c>
    </row>
    <row r="4386" spans="1:13">
      <c r="A4386" s="16">
        <f t="shared" si="341"/>
        <v>4379</v>
      </c>
      <c r="B4386" s="12" t="s">
        <v>403</v>
      </c>
      <c r="C4386" s="272">
        <v>45243</v>
      </c>
      <c r="D4386" s="272">
        <v>45256</v>
      </c>
      <c r="E4386" s="196">
        <f t="shared" si="340"/>
        <v>45249.5</v>
      </c>
      <c r="F4386" s="272">
        <v>45261</v>
      </c>
      <c r="G4386" s="272">
        <v>45261</v>
      </c>
      <c r="H4386" s="12" t="s">
        <v>162</v>
      </c>
      <c r="I4386" s="234">
        <v>286454.90999999957</v>
      </c>
      <c r="J4386" s="272">
        <v>48145</v>
      </c>
      <c r="K4386" s="17">
        <f t="shared" si="342"/>
        <v>12</v>
      </c>
      <c r="L4386" s="283">
        <f t="shared" si="343"/>
        <v>6.904510135179045E-3</v>
      </c>
      <c r="M4386" s="22">
        <f t="shared" si="344"/>
        <v>8.2854121622148544E-2</v>
      </c>
    </row>
    <row r="4387" spans="1:13">
      <c r="A4387" s="16">
        <f t="shared" si="341"/>
        <v>4380</v>
      </c>
      <c r="B4387" s="12" t="s">
        <v>403</v>
      </c>
      <c r="C4387" s="272">
        <v>45243</v>
      </c>
      <c r="D4387" s="272">
        <v>45256</v>
      </c>
      <c r="E4387" s="196">
        <f t="shared" si="340"/>
        <v>45249.5</v>
      </c>
      <c r="F4387" s="272">
        <v>45261</v>
      </c>
      <c r="G4387" s="272">
        <v>45261</v>
      </c>
      <c r="H4387" s="12" t="s">
        <v>163</v>
      </c>
      <c r="I4387" s="234">
        <v>435522.09999999963</v>
      </c>
      <c r="J4387" s="272">
        <v>48146</v>
      </c>
      <c r="K4387" s="17">
        <f t="shared" si="342"/>
        <v>12</v>
      </c>
      <c r="L4387" s="283">
        <f t="shared" si="343"/>
        <v>1.0497522118034086E-2</v>
      </c>
      <c r="M4387" s="22">
        <f t="shared" si="344"/>
        <v>0.12597026541640904</v>
      </c>
    </row>
    <row r="4388" spans="1:13">
      <c r="A4388" s="16">
        <f t="shared" si="341"/>
        <v>4381</v>
      </c>
      <c r="B4388" s="12" t="s">
        <v>404</v>
      </c>
      <c r="C4388" s="272">
        <v>45242</v>
      </c>
      <c r="D4388" s="272">
        <v>45255</v>
      </c>
      <c r="E4388" s="196">
        <f t="shared" si="340"/>
        <v>45248.5</v>
      </c>
      <c r="F4388" s="272">
        <v>45261</v>
      </c>
      <c r="G4388" s="272">
        <v>45261</v>
      </c>
      <c r="H4388" s="12" t="s">
        <v>159</v>
      </c>
      <c r="I4388" s="234">
        <v>5777.7300000000014</v>
      </c>
      <c r="J4388" s="272">
        <v>48147</v>
      </c>
      <c r="K4388" s="17">
        <f t="shared" si="342"/>
        <v>13</v>
      </c>
      <c r="L4388" s="283">
        <f t="shared" si="343"/>
        <v>1.3926238982368323E-4</v>
      </c>
      <c r="M4388" s="22">
        <f t="shared" si="344"/>
        <v>1.8104110677078819E-3</v>
      </c>
    </row>
    <row r="4389" spans="1:13">
      <c r="A4389" s="16">
        <f t="shared" si="341"/>
        <v>4382</v>
      </c>
      <c r="B4389" s="12" t="s">
        <v>404</v>
      </c>
      <c r="C4389" s="272">
        <v>45242</v>
      </c>
      <c r="D4389" s="272">
        <v>45255</v>
      </c>
      <c r="E4389" s="196">
        <f t="shared" ref="E4389:E4452" si="345">AVERAGE(C4389:D4389)</f>
        <v>45248.5</v>
      </c>
      <c r="F4389" s="272">
        <v>45261</v>
      </c>
      <c r="G4389" s="272">
        <v>45261</v>
      </c>
      <c r="H4389" s="12" t="s">
        <v>160</v>
      </c>
      <c r="I4389" s="234">
        <v>5777.7300000000014</v>
      </c>
      <c r="J4389" s="272">
        <v>48148</v>
      </c>
      <c r="K4389" s="17">
        <f t="shared" si="342"/>
        <v>13</v>
      </c>
      <c r="L4389" s="283">
        <f t="shared" si="343"/>
        <v>1.3926238982368323E-4</v>
      </c>
      <c r="M4389" s="22">
        <f t="shared" si="344"/>
        <v>1.8104110677078819E-3</v>
      </c>
    </row>
    <row r="4390" spans="1:13">
      <c r="A4390" s="16">
        <f t="shared" si="341"/>
        <v>4383</v>
      </c>
      <c r="B4390" s="12" t="s">
        <v>404</v>
      </c>
      <c r="C4390" s="272">
        <v>45242</v>
      </c>
      <c r="D4390" s="272">
        <v>45255</v>
      </c>
      <c r="E4390" s="196">
        <f t="shared" si="345"/>
        <v>45248.5</v>
      </c>
      <c r="F4390" s="272">
        <v>45261</v>
      </c>
      <c r="G4390" s="272">
        <v>45261</v>
      </c>
      <c r="H4390" s="12" t="s">
        <v>161</v>
      </c>
      <c r="I4390" s="234">
        <v>24704.440000000006</v>
      </c>
      <c r="J4390" s="272">
        <v>48149</v>
      </c>
      <c r="K4390" s="17">
        <f t="shared" si="342"/>
        <v>13</v>
      </c>
      <c r="L4390" s="283">
        <f t="shared" si="343"/>
        <v>5.9545865827163836E-4</v>
      </c>
      <c r="M4390" s="22">
        <f t="shared" si="344"/>
        <v>7.7409625575312986E-3</v>
      </c>
    </row>
    <row r="4391" spans="1:13">
      <c r="A4391" s="16">
        <f t="shared" si="341"/>
        <v>4384</v>
      </c>
      <c r="B4391" s="12" t="s">
        <v>404</v>
      </c>
      <c r="C4391" s="272">
        <v>45242</v>
      </c>
      <c r="D4391" s="272">
        <v>45255</v>
      </c>
      <c r="E4391" s="196">
        <f t="shared" si="345"/>
        <v>45248.5</v>
      </c>
      <c r="F4391" s="272">
        <v>45261</v>
      </c>
      <c r="G4391" s="272">
        <v>45261</v>
      </c>
      <c r="H4391" s="12" t="s">
        <v>162</v>
      </c>
      <c r="I4391" s="234">
        <v>24704.440000000006</v>
      </c>
      <c r="J4391" s="272">
        <v>48150</v>
      </c>
      <c r="K4391" s="17">
        <f t="shared" si="342"/>
        <v>13</v>
      </c>
      <c r="L4391" s="283">
        <f t="shared" si="343"/>
        <v>5.9545865827163836E-4</v>
      </c>
      <c r="M4391" s="22">
        <f t="shared" si="344"/>
        <v>7.7409625575312986E-3</v>
      </c>
    </row>
    <row r="4392" spans="1:13">
      <c r="A4392" s="16">
        <f t="shared" si="341"/>
        <v>4385</v>
      </c>
      <c r="B4392" s="12" t="s">
        <v>404</v>
      </c>
      <c r="C4392" s="272">
        <v>45242</v>
      </c>
      <c r="D4392" s="272">
        <v>45255</v>
      </c>
      <c r="E4392" s="196">
        <f t="shared" si="345"/>
        <v>45248.5</v>
      </c>
      <c r="F4392" s="272">
        <v>45261</v>
      </c>
      <c r="G4392" s="272">
        <v>45261</v>
      </c>
      <c r="H4392" s="12" t="s">
        <v>163</v>
      </c>
      <c r="I4392" s="234">
        <v>38176.150000000009</v>
      </c>
      <c r="J4392" s="272">
        <v>48151</v>
      </c>
      <c r="K4392" s="17">
        <f t="shared" si="342"/>
        <v>13</v>
      </c>
      <c r="L4392" s="283">
        <f t="shared" si="343"/>
        <v>9.20171396598215E-4</v>
      </c>
      <c r="M4392" s="22">
        <f t="shared" si="344"/>
        <v>1.1962228155776794E-2</v>
      </c>
    </row>
    <row r="4393" spans="1:13">
      <c r="A4393" s="16">
        <f t="shared" si="341"/>
        <v>4386</v>
      </c>
      <c r="B4393" s="12" t="s">
        <v>403</v>
      </c>
      <c r="C4393" s="272">
        <v>45243</v>
      </c>
      <c r="D4393" s="272">
        <v>45256</v>
      </c>
      <c r="E4393" s="196">
        <f t="shared" si="345"/>
        <v>45249.5</v>
      </c>
      <c r="F4393" s="272">
        <v>45261</v>
      </c>
      <c r="G4393" s="272">
        <v>45321</v>
      </c>
      <c r="H4393" s="12" t="s">
        <v>152</v>
      </c>
      <c r="I4393" s="234">
        <v>28.619999999999997</v>
      </c>
      <c r="J4393" s="272">
        <v>48152</v>
      </c>
      <c r="K4393" s="17">
        <f t="shared" si="342"/>
        <v>72</v>
      </c>
      <c r="L4393" s="283">
        <f t="shared" si="343"/>
        <v>6.8983659616385898E-7</v>
      </c>
      <c r="M4393" s="22">
        <f t="shared" si="344"/>
        <v>4.9668234923797849E-5</v>
      </c>
    </row>
    <row r="4394" spans="1:13">
      <c r="A4394" s="16">
        <f t="shared" si="341"/>
        <v>4387</v>
      </c>
      <c r="B4394" s="12" t="s">
        <v>403</v>
      </c>
      <c r="C4394" s="272">
        <v>45243</v>
      </c>
      <c r="D4394" s="272">
        <v>45256</v>
      </c>
      <c r="E4394" s="196">
        <f t="shared" si="345"/>
        <v>45249.5</v>
      </c>
      <c r="F4394" s="272">
        <v>45261</v>
      </c>
      <c r="G4394" s="272">
        <v>45321</v>
      </c>
      <c r="H4394" s="12" t="s">
        <v>165</v>
      </c>
      <c r="I4394" s="234">
        <v>12.260000000000002</v>
      </c>
      <c r="J4394" s="272">
        <v>48153</v>
      </c>
      <c r="K4394" s="17">
        <f t="shared" si="342"/>
        <v>72</v>
      </c>
      <c r="L4394" s="283">
        <f t="shared" si="343"/>
        <v>2.9550652232595783E-7</v>
      </c>
      <c r="M4394" s="22">
        <f t="shared" si="344"/>
        <v>2.1276469607468964E-5</v>
      </c>
    </row>
    <row r="4395" spans="1:13">
      <c r="A4395" s="16">
        <f t="shared" si="341"/>
        <v>4388</v>
      </c>
      <c r="B4395" s="12" t="s">
        <v>404</v>
      </c>
      <c r="C4395" s="272">
        <v>45242</v>
      </c>
      <c r="D4395" s="272">
        <v>45255</v>
      </c>
      <c r="E4395" s="196">
        <f t="shared" si="345"/>
        <v>45248.5</v>
      </c>
      <c r="F4395" s="272">
        <v>45261</v>
      </c>
      <c r="G4395" s="272">
        <v>45310</v>
      </c>
      <c r="H4395" s="12" t="s">
        <v>157</v>
      </c>
      <c r="I4395" s="234">
        <v>103.00999999999999</v>
      </c>
      <c r="J4395" s="272">
        <v>48154</v>
      </c>
      <c r="K4395" s="17">
        <f t="shared" si="342"/>
        <v>62</v>
      </c>
      <c r="L4395" s="283">
        <f t="shared" si="343"/>
        <v>2.4828814734744621E-6</v>
      </c>
      <c r="M4395" s="22">
        <f t="shared" si="344"/>
        <v>1.5393865135541665E-4</v>
      </c>
    </row>
    <row r="4396" spans="1:13">
      <c r="A4396" s="16">
        <f t="shared" si="341"/>
        <v>4389</v>
      </c>
      <c r="B4396" s="12" t="s">
        <v>403</v>
      </c>
      <c r="C4396" s="272">
        <v>45243</v>
      </c>
      <c r="D4396" s="272">
        <v>45256</v>
      </c>
      <c r="E4396" s="196">
        <f t="shared" si="345"/>
        <v>45249.5</v>
      </c>
      <c r="F4396" s="272">
        <v>45261</v>
      </c>
      <c r="G4396" s="272">
        <v>45321</v>
      </c>
      <c r="H4396" s="12" t="s">
        <v>152</v>
      </c>
      <c r="I4396" s="234">
        <v>2.4500000000000002</v>
      </c>
      <c r="J4396" s="272">
        <v>48155</v>
      </c>
      <c r="K4396" s="17">
        <f t="shared" si="342"/>
        <v>72</v>
      </c>
      <c r="L4396" s="283">
        <f t="shared" si="343"/>
        <v>5.9053097854697928E-8</v>
      </c>
      <c r="M4396" s="22">
        <f t="shared" si="344"/>
        <v>4.2518230455382506E-6</v>
      </c>
    </row>
    <row r="4397" spans="1:13">
      <c r="A4397" s="16">
        <f t="shared" si="341"/>
        <v>4390</v>
      </c>
      <c r="B4397" s="12" t="s">
        <v>403</v>
      </c>
      <c r="C4397" s="272">
        <v>45243</v>
      </c>
      <c r="D4397" s="272">
        <v>45256</v>
      </c>
      <c r="E4397" s="196">
        <f t="shared" si="345"/>
        <v>45249.5</v>
      </c>
      <c r="F4397" s="272">
        <v>45261</v>
      </c>
      <c r="G4397" s="272">
        <v>45321</v>
      </c>
      <c r="H4397" s="12" t="s">
        <v>156</v>
      </c>
      <c r="I4397" s="234">
        <v>40.799999999999997</v>
      </c>
      <c r="J4397" s="272">
        <v>48156</v>
      </c>
      <c r="K4397" s="17">
        <f t="shared" si="342"/>
        <v>72</v>
      </c>
      <c r="L4397" s="283">
        <f t="shared" si="343"/>
        <v>9.8341485407007151E-7</v>
      </c>
      <c r="M4397" s="22">
        <f t="shared" si="344"/>
        <v>7.0805869493045147E-5</v>
      </c>
    </row>
    <row r="4398" spans="1:13">
      <c r="A4398" s="16">
        <f t="shared" si="341"/>
        <v>4391</v>
      </c>
      <c r="B4398" s="12" t="s">
        <v>403</v>
      </c>
      <c r="C4398" s="272">
        <v>45243</v>
      </c>
      <c r="D4398" s="272">
        <v>45256</v>
      </c>
      <c r="E4398" s="196">
        <f t="shared" si="345"/>
        <v>45249.5</v>
      </c>
      <c r="F4398" s="272">
        <v>45261</v>
      </c>
      <c r="G4398" s="272">
        <v>45321</v>
      </c>
      <c r="H4398" s="12" t="s">
        <v>152</v>
      </c>
      <c r="I4398" s="234">
        <v>1.5999999999999999</v>
      </c>
      <c r="J4398" s="272">
        <v>48157</v>
      </c>
      <c r="K4398" s="17">
        <f t="shared" si="342"/>
        <v>72</v>
      </c>
      <c r="L4398" s="283">
        <f t="shared" si="343"/>
        <v>3.8565288394904767E-8</v>
      </c>
      <c r="M4398" s="22">
        <f t="shared" si="344"/>
        <v>2.7767007644331433E-6</v>
      </c>
    </row>
    <row r="4399" spans="1:13">
      <c r="A4399" s="16">
        <f t="shared" si="341"/>
        <v>4392</v>
      </c>
      <c r="B4399" s="12" t="s">
        <v>403</v>
      </c>
      <c r="C4399" s="272">
        <v>45243</v>
      </c>
      <c r="D4399" s="272">
        <v>45256</v>
      </c>
      <c r="E4399" s="196">
        <f t="shared" si="345"/>
        <v>45249.5</v>
      </c>
      <c r="F4399" s="272">
        <v>45261</v>
      </c>
      <c r="G4399" s="272">
        <v>45321</v>
      </c>
      <c r="H4399" s="12" t="s">
        <v>152</v>
      </c>
      <c r="I4399" s="234">
        <v>11.29</v>
      </c>
      <c r="J4399" s="272">
        <v>48158</v>
      </c>
      <c r="K4399" s="17">
        <f t="shared" si="342"/>
        <v>72</v>
      </c>
      <c r="L4399" s="283">
        <f t="shared" si="343"/>
        <v>2.7212631623654673E-7</v>
      </c>
      <c r="M4399" s="22">
        <f t="shared" si="344"/>
        <v>1.9593094769031364E-5</v>
      </c>
    </row>
    <row r="4400" spans="1:13">
      <c r="A4400" s="16">
        <f t="shared" si="341"/>
        <v>4393</v>
      </c>
      <c r="B4400" s="12" t="s">
        <v>403</v>
      </c>
      <c r="C4400" s="272">
        <v>45243</v>
      </c>
      <c r="D4400" s="272">
        <v>45256</v>
      </c>
      <c r="E4400" s="196">
        <f t="shared" si="345"/>
        <v>45249.5</v>
      </c>
      <c r="F4400" s="272">
        <v>45261</v>
      </c>
      <c r="G4400" s="272">
        <v>45321</v>
      </c>
      <c r="H4400" s="12" t="s">
        <v>152</v>
      </c>
      <c r="I4400" s="234">
        <v>6.24</v>
      </c>
      <c r="J4400" s="272">
        <v>48159</v>
      </c>
      <c r="K4400" s="17">
        <f t="shared" si="342"/>
        <v>72</v>
      </c>
      <c r="L4400" s="283">
        <f t="shared" si="343"/>
        <v>1.5040462474012859E-7</v>
      </c>
      <c r="M4400" s="22">
        <f t="shared" si="344"/>
        <v>1.0829132981289259E-5</v>
      </c>
    </row>
    <row r="4401" spans="1:13">
      <c r="A4401" s="16">
        <f t="shared" si="341"/>
        <v>4394</v>
      </c>
      <c r="B4401" s="12" t="s">
        <v>403</v>
      </c>
      <c r="C4401" s="272">
        <v>45243</v>
      </c>
      <c r="D4401" s="272">
        <v>45256</v>
      </c>
      <c r="E4401" s="196">
        <f t="shared" si="345"/>
        <v>45249.5</v>
      </c>
      <c r="F4401" s="272">
        <v>45261</v>
      </c>
      <c r="G4401" s="272">
        <v>45310</v>
      </c>
      <c r="H4401" s="12" t="s">
        <v>157</v>
      </c>
      <c r="I4401" s="234">
        <v>225.14</v>
      </c>
      <c r="J4401" s="272">
        <v>48160</v>
      </c>
      <c r="K4401" s="17">
        <f t="shared" si="342"/>
        <v>61</v>
      </c>
      <c r="L4401" s="283">
        <f t="shared" si="343"/>
        <v>5.4266181432680369E-6</v>
      </c>
      <c r="M4401" s="22">
        <f t="shared" si="344"/>
        <v>3.3102370673935026E-4</v>
      </c>
    </row>
    <row r="4402" spans="1:13">
      <c r="A4402" s="16">
        <f t="shared" si="341"/>
        <v>4395</v>
      </c>
      <c r="B4402" s="12" t="s">
        <v>403</v>
      </c>
      <c r="C4402" s="272">
        <v>45243</v>
      </c>
      <c r="D4402" s="272">
        <v>45256</v>
      </c>
      <c r="E4402" s="196">
        <f t="shared" si="345"/>
        <v>45249.5</v>
      </c>
      <c r="F4402" s="272">
        <v>45261</v>
      </c>
      <c r="G4402" s="272">
        <v>45321</v>
      </c>
      <c r="H4402" s="12" t="s">
        <v>152</v>
      </c>
      <c r="I4402" s="234">
        <v>68.650000000000006</v>
      </c>
      <c r="J4402" s="272">
        <v>48161</v>
      </c>
      <c r="K4402" s="17">
        <f t="shared" si="342"/>
        <v>72</v>
      </c>
      <c r="L4402" s="283">
        <f t="shared" si="343"/>
        <v>1.6546919051938829E-6</v>
      </c>
      <c r="M4402" s="22">
        <f t="shared" si="344"/>
        <v>1.1913781717395957E-4</v>
      </c>
    </row>
    <row r="4403" spans="1:13">
      <c r="A4403" s="16">
        <f t="shared" si="341"/>
        <v>4396</v>
      </c>
      <c r="B4403" s="12" t="s">
        <v>403</v>
      </c>
      <c r="C4403" s="272">
        <v>45243</v>
      </c>
      <c r="D4403" s="272">
        <v>45256</v>
      </c>
      <c r="E4403" s="196">
        <f t="shared" si="345"/>
        <v>45249.5</v>
      </c>
      <c r="F4403" s="272">
        <v>45261</v>
      </c>
      <c r="G4403" s="272">
        <v>45310</v>
      </c>
      <c r="H4403" s="12" t="s">
        <v>154</v>
      </c>
      <c r="I4403" s="234">
        <v>23.32</v>
      </c>
      <c r="J4403" s="272">
        <v>48162</v>
      </c>
      <c r="K4403" s="17">
        <f t="shared" si="342"/>
        <v>61</v>
      </c>
      <c r="L4403" s="283">
        <f t="shared" si="343"/>
        <v>5.6208907835573697E-7</v>
      </c>
      <c r="M4403" s="22">
        <f t="shared" si="344"/>
        <v>3.4287433779699957E-5</v>
      </c>
    </row>
    <row r="4404" spans="1:13">
      <c r="A4404" s="16">
        <f t="shared" si="341"/>
        <v>4397</v>
      </c>
      <c r="B4404" s="12" t="s">
        <v>404</v>
      </c>
      <c r="C4404" s="272">
        <v>45242</v>
      </c>
      <c r="D4404" s="272">
        <v>45255</v>
      </c>
      <c r="E4404" s="196">
        <f t="shared" si="345"/>
        <v>45248.5</v>
      </c>
      <c r="F4404" s="272">
        <v>45261</v>
      </c>
      <c r="G4404" s="272">
        <v>45310</v>
      </c>
      <c r="H4404" s="12" t="s">
        <v>157</v>
      </c>
      <c r="I4404" s="234">
        <v>77.42</v>
      </c>
      <c r="J4404" s="272">
        <v>48163</v>
      </c>
      <c r="K4404" s="17">
        <f t="shared" si="342"/>
        <v>62</v>
      </c>
      <c r="L4404" s="283">
        <f t="shared" si="343"/>
        <v>1.8660778922084545E-6</v>
      </c>
      <c r="M4404" s="22">
        <f t="shared" si="344"/>
        <v>1.1569682931692417E-4</v>
      </c>
    </row>
    <row r="4405" spans="1:13">
      <c r="A4405" s="16">
        <f t="shared" si="341"/>
        <v>4398</v>
      </c>
      <c r="B4405" s="12" t="s">
        <v>404</v>
      </c>
      <c r="C4405" s="272">
        <v>45242</v>
      </c>
      <c r="D4405" s="272">
        <v>45255</v>
      </c>
      <c r="E4405" s="196">
        <f t="shared" si="345"/>
        <v>45248.5</v>
      </c>
      <c r="F4405" s="272">
        <v>45261</v>
      </c>
      <c r="G4405" s="272">
        <v>45310</v>
      </c>
      <c r="H4405" s="12" t="s">
        <v>154</v>
      </c>
      <c r="I4405" s="234">
        <v>93.88000000000001</v>
      </c>
      <c r="J4405" s="272">
        <v>48164</v>
      </c>
      <c r="K4405" s="17">
        <f t="shared" si="342"/>
        <v>62</v>
      </c>
      <c r="L4405" s="283">
        <f t="shared" si="343"/>
        <v>2.2628182965710375E-6</v>
      </c>
      <c r="M4405" s="22">
        <f t="shared" si="344"/>
        <v>1.4029473438740433E-4</v>
      </c>
    </row>
    <row r="4406" spans="1:13">
      <c r="A4406" s="16">
        <f t="shared" si="341"/>
        <v>4399</v>
      </c>
      <c r="B4406" s="12" t="s">
        <v>403</v>
      </c>
      <c r="C4406" s="272">
        <v>45243</v>
      </c>
      <c r="D4406" s="272">
        <v>45256</v>
      </c>
      <c r="E4406" s="196">
        <f t="shared" si="345"/>
        <v>45249.5</v>
      </c>
      <c r="F4406" s="272">
        <v>45261</v>
      </c>
      <c r="G4406" s="272">
        <v>45303</v>
      </c>
      <c r="H4406" s="12" t="s">
        <v>153</v>
      </c>
      <c r="I4406" s="234">
        <v>22.74</v>
      </c>
      <c r="J4406" s="272">
        <v>48165</v>
      </c>
      <c r="K4406" s="17">
        <f t="shared" si="342"/>
        <v>54</v>
      </c>
      <c r="L4406" s="283">
        <f t="shared" si="343"/>
        <v>5.4810916131258393E-7</v>
      </c>
      <c r="M4406" s="22">
        <f t="shared" si="344"/>
        <v>2.9597894710879533E-5</v>
      </c>
    </row>
    <row r="4407" spans="1:13">
      <c r="A4407" s="16">
        <f t="shared" si="341"/>
        <v>4400</v>
      </c>
      <c r="B4407" s="12" t="s">
        <v>404</v>
      </c>
      <c r="C4407" s="272">
        <v>45242</v>
      </c>
      <c r="D4407" s="272">
        <v>45255</v>
      </c>
      <c r="E4407" s="196">
        <f t="shared" si="345"/>
        <v>45248.5</v>
      </c>
      <c r="F4407" s="272">
        <v>45261</v>
      </c>
      <c r="G4407" s="272">
        <v>45310</v>
      </c>
      <c r="H4407" s="12" t="s">
        <v>157</v>
      </c>
      <c r="I4407" s="234">
        <v>79.989999999999995</v>
      </c>
      <c r="J4407" s="272">
        <v>48166</v>
      </c>
      <c r="K4407" s="17">
        <f t="shared" si="342"/>
        <v>62</v>
      </c>
      <c r="L4407" s="283">
        <f t="shared" si="343"/>
        <v>1.92802338669277E-6</v>
      </c>
      <c r="M4407" s="22">
        <f t="shared" si="344"/>
        <v>1.1953744997495174E-4</v>
      </c>
    </row>
    <row r="4408" spans="1:13">
      <c r="A4408" s="16">
        <f t="shared" si="341"/>
        <v>4401</v>
      </c>
      <c r="B4408" s="12" t="s">
        <v>403</v>
      </c>
      <c r="C4408" s="272">
        <v>45243</v>
      </c>
      <c r="D4408" s="272">
        <v>45256</v>
      </c>
      <c r="E4408" s="196">
        <f t="shared" si="345"/>
        <v>45249.5</v>
      </c>
      <c r="F4408" s="272">
        <v>45261</v>
      </c>
      <c r="G4408" s="272">
        <v>45321</v>
      </c>
      <c r="H4408" s="12" t="s">
        <v>154</v>
      </c>
      <c r="I4408" s="234">
        <v>6.32</v>
      </c>
      <c r="J4408" s="272">
        <v>48167</v>
      </c>
      <c r="K4408" s="17">
        <f t="shared" si="342"/>
        <v>72</v>
      </c>
      <c r="L4408" s="283">
        <f t="shared" si="343"/>
        <v>1.5233288915987383E-7</v>
      </c>
      <c r="M4408" s="22">
        <f t="shared" si="344"/>
        <v>1.0967968019510916E-5</v>
      </c>
    </row>
    <row r="4409" spans="1:13">
      <c r="A4409" s="16">
        <f t="shared" si="341"/>
        <v>4402</v>
      </c>
      <c r="B4409" s="12" t="s">
        <v>403</v>
      </c>
      <c r="C4409" s="272">
        <v>45243</v>
      </c>
      <c r="D4409" s="272">
        <v>45256</v>
      </c>
      <c r="E4409" s="196">
        <f t="shared" si="345"/>
        <v>45249.5</v>
      </c>
      <c r="F4409" s="272">
        <v>45261</v>
      </c>
      <c r="G4409" s="272">
        <v>45310</v>
      </c>
      <c r="H4409" s="12" t="s">
        <v>157</v>
      </c>
      <c r="I4409" s="234">
        <v>33.479999999999997</v>
      </c>
      <c r="J4409" s="272">
        <v>48168</v>
      </c>
      <c r="K4409" s="17">
        <f t="shared" si="342"/>
        <v>61</v>
      </c>
      <c r="L4409" s="283">
        <f t="shared" si="343"/>
        <v>8.0697865966338217E-7</v>
      </c>
      <c r="M4409" s="22">
        <f t="shared" si="344"/>
        <v>4.9225698239466311E-5</v>
      </c>
    </row>
    <row r="4410" spans="1:13">
      <c r="A4410" s="16">
        <f t="shared" si="341"/>
        <v>4403</v>
      </c>
      <c r="B4410" s="12" t="s">
        <v>404</v>
      </c>
      <c r="C4410" s="272">
        <v>45242</v>
      </c>
      <c r="D4410" s="272">
        <v>45255</v>
      </c>
      <c r="E4410" s="196">
        <f t="shared" si="345"/>
        <v>45248.5</v>
      </c>
      <c r="F4410" s="272">
        <v>45261</v>
      </c>
      <c r="G4410" s="272">
        <v>45310</v>
      </c>
      <c r="H4410" s="12" t="s">
        <v>157</v>
      </c>
      <c r="I4410" s="234">
        <v>127.44999999999999</v>
      </c>
      <c r="J4410" s="272">
        <v>48169</v>
      </c>
      <c r="K4410" s="17">
        <f t="shared" si="342"/>
        <v>62</v>
      </c>
      <c r="L4410" s="283">
        <f t="shared" si="343"/>
        <v>3.0719662537066324E-6</v>
      </c>
      <c r="M4410" s="22">
        <f t="shared" si="344"/>
        <v>1.9046190772981122E-4</v>
      </c>
    </row>
    <row r="4411" spans="1:13">
      <c r="A4411" s="16">
        <f t="shared" si="341"/>
        <v>4404</v>
      </c>
      <c r="B4411" s="12" t="s">
        <v>403</v>
      </c>
      <c r="C4411" s="272">
        <v>45243</v>
      </c>
      <c r="D4411" s="272">
        <v>45256</v>
      </c>
      <c r="E4411" s="196">
        <f t="shared" si="345"/>
        <v>45249.5</v>
      </c>
      <c r="F4411" s="272">
        <v>45261</v>
      </c>
      <c r="G4411" s="272">
        <v>45279</v>
      </c>
      <c r="H4411" s="12" t="s">
        <v>152</v>
      </c>
      <c r="I4411" s="234">
        <v>1.53</v>
      </c>
      <c r="J4411" s="272">
        <v>48170</v>
      </c>
      <c r="K4411" s="17">
        <f t="shared" si="342"/>
        <v>30</v>
      </c>
      <c r="L4411" s="283">
        <f t="shared" si="343"/>
        <v>3.6878057027627683E-8</v>
      </c>
      <c r="M4411" s="22">
        <f t="shared" si="344"/>
        <v>1.1063417108288304E-6</v>
      </c>
    </row>
    <row r="4412" spans="1:13">
      <c r="A4412" s="16">
        <f t="shared" si="341"/>
        <v>4405</v>
      </c>
      <c r="B4412" s="12" t="s">
        <v>403</v>
      </c>
      <c r="C4412" s="272">
        <v>45243</v>
      </c>
      <c r="D4412" s="272">
        <v>45256</v>
      </c>
      <c r="E4412" s="196">
        <f t="shared" si="345"/>
        <v>45249.5</v>
      </c>
      <c r="F4412" s="272">
        <v>45261</v>
      </c>
      <c r="G4412" s="272">
        <v>45310</v>
      </c>
      <c r="H4412" s="12" t="s">
        <v>157</v>
      </c>
      <c r="I4412" s="234">
        <v>44.260000000000005</v>
      </c>
      <c r="J4412" s="272">
        <v>48171</v>
      </c>
      <c r="K4412" s="17">
        <f t="shared" si="342"/>
        <v>61</v>
      </c>
      <c r="L4412" s="283">
        <f t="shared" si="343"/>
        <v>1.0668122902240531E-6</v>
      </c>
      <c r="M4412" s="22">
        <f t="shared" si="344"/>
        <v>6.5075549703667239E-5</v>
      </c>
    </row>
    <row r="4413" spans="1:13">
      <c r="A4413" s="16">
        <f t="shared" si="341"/>
        <v>4406</v>
      </c>
      <c r="B4413" s="12" t="s">
        <v>404</v>
      </c>
      <c r="C4413" s="272">
        <v>45242</v>
      </c>
      <c r="D4413" s="272">
        <v>45255</v>
      </c>
      <c r="E4413" s="196">
        <f t="shared" si="345"/>
        <v>45248.5</v>
      </c>
      <c r="F4413" s="272">
        <v>45261</v>
      </c>
      <c r="G4413" s="272">
        <v>45310</v>
      </c>
      <c r="H4413" s="12" t="s">
        <v>157</v>
      </c>
      <c r="I4413" s="234">
        <v>155.41999999999999</v>
      </c>
      <c r="J4413" s="272">
        <v>48172</v>
      </c>
      <c r="K4413" s="17">
        <f t="shared" si="342"/>
        <v>62</v>
      </c>
      <c r="L4413" s="283">
        <f t="shared" si="343"/>
        <v>3.7461357014600615E-6</v>
      </c>
      <c r="M4413" s="22">
        <f t="shared" si="344"/>
        <v>2.3226041349052381E-4</v>
      </c>
    </row>
    <row r="4414" spans="1:13">
      <c r="A4414" s="16">
        <f t="shared" si="341"/>
        <v>4407</v>
      </c>
      <c r="B4414" s="12" t="s">
        <v>403</v>
      </c>
      <c r="C4414" s="272">
        <v>45243</v>
      </c>
      <c r="D4414" s="272">
        <v>45256</v>
      </c>
      <c r="E4414" s="196">
        <f t="shared" si="345"/>
        <v>45249.5</v>
      </c>
      <c r="F4414" s="272">
        <v>45261</v>
      </c>
      <c r="G4414" s="272">
        <v>45279</v>
      </c>
      <c r="H4414" s="12" t="s">
        <v>152</v>
      </c>
      <c r="I4414" s="234">
        <v>9.93</v>
      </c>
      <c r="J4414" s="272">
        <v>48173</v>
      </c>
      <c r="K4414" s="17">
        <f t="shared" si="342"/>
        <v>30</v>
      </c>
      <c r="L4414" s="283">
        <f t="shared" si="343"/>
        <v>2.3934582110087772E-7</v>
      </c>
      <c r="M4414" s="22">
        <f t="shared" si="344"/>
        <v>7.1803746330263314E-6</v>
      </c>
    </row>
    <row r="4415" spans="1:13">
      <c r="A4415" s="16">
        <f t="shared" si="341"/>
        <v>4408</v>
      </c>
      <c r="B4415" s="12" t="s">
        <v>403</v>
      </c>
      <c r="C4415" s="272">
        <v>45243</v>
      </c>
      <c r="D4415" s="272">
        <v>45256</v>
      </c>
      <c r="E4415" s="196">
        <f t="shared" si="345"/>
        <v>45249.5</v>
      </c>
      <c r="F4415" s="272">
        <v>45261</v>
      </c>
      <c r="G4415" s="272">
        <v>45279</v>
      </c>
      <c r="H4415" s="12" t="s">
        <v>156</v>
      </c>
      <c r="I4415" s="234">
        <v>106.61000000000001</v>
      </c>
      <c r="J4415" s="272">
        <v>48174</v>
      </c>
      <c r="K4415" s="17">
        <f t="shared" si="342"/>
        <v>30</v>
      </c>
      <c r="L4415" s="283">
        <f t="shared" si="343"/>
        <v>2.5696533723629985E-6</v>
      </c>
      <c r="M4415" s="22">
        <f t="shared" si="344"/>
        <v>7.7089601170889958E-5</v>
      </c>
    </row>
    <row r="4416" spans="1:13">
      <c r="A4416" s="16">
        <f t="shared" si="341"/>
        <v>4409</v>
      </c>
      <c r="B4416" s="12" t="s">
        <v>403</v>
      </c>
      <c r="C4416" s="272">
        <v>45243</v>
      </c>
      <c r="D4416" s="272">
        <v>45256</v>
      </c>
      <c r="E4416" s="196">
        <f t="shared" si="345"/>
        <v>45249.5</v>
      </c>
      <c r="F4416" s="272">
        <v>45261</v>
      </c>
      <c r="G4416" s="272">
        <v>45310</v>
      </c>
      <c r="H4416" s="12" t="s">
        <v>157</v>
      </c>
      <c r="I4416" s="234">
        <v>17.3</v>
      </c>
      <c r="J4416" s="272">
        <v>48175</v>
      </c>
      <c r="K4416" s="17">
        <f t="shared" si="342"/>
        <v>61</v>
      </c>
      <c r="L4416" s="283">
        <f t="shared" si="343"/>
        <v>4.1698718076990781E-7</v>
      </c>
      <c r="M4416" s="22">
        <f t="shared" si="344"/>
        <v>2.5436218026964377E-5</v>
      </c>
    </row>
    <row r="4417" spans="1:13">
      <c r="A4417" s="16">
        <f t="shared" si="341"/>
        <v>4410</v>
      </c>
      <c r="B4417" s="12" t="s">
        <v>404</v>
      </c>
      <c r="C4417" s="272">
        <v>45242</v>
      </c>
      <c r="D4417" s="272">
        <v>45255</v>
      </c>
      <c r="E4417" s="196">
        <f t="shared" si="345"/>
        <v>45248.5</v>
      </c>
      <c r="F4417" s="272">
        <v>45261</v>
      </c>
      <c r="G4417" s="272">
        <v>45310</v>
      </c>
      <c r="H4417" s="12" t="s">
        <v>157</v>
      </c>
      <c r="I4417" s="234">
        <v>57.88</v>
      </c>
      <c r="J4417" s="272">
        <v>48176</v>
      </c>
      <c r="K4417" s="17">
        <f t="shared" si="342"/>
        <v>62</v>
      </c>
      <c r="L4417" s="283">
        <f t="shared" si="343"/>
        <v>1.3950993076856801E-6</v>
      </c>
      <c r="M4417" s="22">
        <f t="shared" si="344"/>
        <v>8.6496157076512164E-5</v>
      </c>
    </row>
    <row r="4418" spans="1:13">
      <c r="A4418" s="16">
        <f t="shared" si="341"/>
        <v>4411</v>
      </c>
      <c r="B4418" s="12" t="s">
        <v>403</v>
      </c>
      <c r="C4418" s="272">
        <v>45243</v>
      </c>
      <c r="D4418" s="272">
        <v>45256</v>
      </c>
      <c r="E4418" s="196">
        <f t="shared" si="345"/>
        <v>45249.5</v>
      </c>
      <c r="F4418" s="272">
        <v>45261</v>
      </c>
      <c r="G4418" s="272">
        <v>45279</v>
      </c>
      <c r="H4418" s="12" t="s">
        <v>156</v>
      </c>
      <c r="I4418" s="234">
        <v>32.020000000000003</v>
      </c>
      <c r="J4418" s="272">
        <v>48177</v>
      </c>
      <c r="K4418" s="17">
        <f t="shared" si="342"/>
        <v>30</v>
      </c>
      <c r="L4418" s="283">
        <f t="shared" si="343"/>
        <v>7.7178783400303172E-7</v>
      </c>
      <c r="M4418" s="22">
        <f t="shared" si="344"/>
        <v>2.3153635020090951E-5</v>
      </c>
    </row>
    <row r="4419" spans="1:13">
      <c r="A4419" s="16">
        <f t="shared" si="341"/>
        <v>4412</v>
      </c>
      <c r="B4419" s="12" t="s">
        <v>403</v>
      </c>
      <c r="C4419" s="272">
        <v>45243</v>
      </c>
      <c r="D4419" s="272">
        <v>45256</v>
      </c>
      <c r="E4419" s="196">
        <f t="shared" si="345"/>
        <v>45249.5</v>
      </c>
      <c r="F4419" s="272">
        <v>45261</v>
      </c>
      <c r="G4419" s="272">
        <v>45279</v>
      </c>
      <c r="H4419" s="12" t="s">
        <v>152</v>
      </c>
      <c r="I4419" s="234">
        <v>39.769999999999996</v>
      </c>
      <c r="J4419" s="272">
        <v>48178</v>
      </c>
      <c r="K4419" s="17">
        <f t="shared" si="342"/>
        <v>30</v>
      </c>
      <c r="L4419" s="283">
        <f t="shared" si="343"/>
        <v>9.5858844966585148E-7</v>
      </c>
      <c r="M4419" s="22">
        <f t="shared" si="344"/>
        <v>2.8757653489975545E-5</v>
      </c>
    </row>
    <row r="4420" spans="1:13">
      <c r="A4420" s="16">
        <f t="shared" si="341"/>
        <v>4413</v>
      </c>
      <c r="B4420" s="12" t="s">
        <v>403</v>
      </c>
      <c r="C4420" s="272">
        <v>45243</v>
      </c>
      <c r="D4420" s="272">
        <v>45256</v>
      </c>
      <c r="E4420" s="196">
        <f t="shared" si="345"/>
        <v>45249.5</v>
      </c>
      <c r="F4420" s="272">
        <v>45261</v>
      </c>
      <c r="G4420" s="272">
        <v>45310</v>
      </c>
      <c r="H4420" s="12" t="s">
        <v>154</v>
      </c>
      <c r="I4420" s="234">
        <v>31.25</v>
      </c>
      <c r="J4420" s="272">
        <v>48179</v>
      </c>
      <c r="K4420" s="17">
        <f t="shared" si="342"/>
        <v>61</v>
      </c>
      <c r="L4420" s="283">
        <f t="shared" si="343"/>
        <v>7.5322828896298378E-7</v>
      </c>
      <c r="M4420" s="22">
        <f t="shared" si="344"/>
        <v>4.5946925626742013E-5</v>
      </c>
    </row>
    <row r="4421" spans="1:13">
      <c r="A4421" s="16">
        <f t="shared" si="341"/>
        <v>4414</v>
      </c>
      <c r="B4421" s="12" t="s">
        <v>403</v>
      </c>
      <c r="C4421" s="272">
        <v>45243</v>
      </c>
      <c r="D4421" s="272">
        <v>45256</v>
      </c>
      <c r="E4421" s="196">
        <f t="shared" si="345"/>
        <v>45249.5</v>
      </c>
      <c r="F4421" s="272">
        <v>45261</v>
      </c>
      <c r="G4421" s="272">
        <v>45310</v>
      </c>
      <c r="H4421" s="12" t="s">
        <v>157</v>
      </c>
      <c r="I4421" s="234">
        <v>1469.8100000000006</v>
      </c>
      <c r="J4421" s="272">
        <v>48180</v>
      </c>
      <c r="K4421" s="17">
        <f t="shared" si="342"/>
        <v>61</v>
      </c>
      <c r="L4421" s="283">
        <f t="shared" si="343"/>
        <v>3.5427279084821874E-5</v>
      </c>
      <c r="M4421" s="22">
        <f t="shared" si="344"/>
        <v>2.1610640241741343E-3</v>
      </c>
    </row>
    <row r="4422" spans="1:13">
      <c r="A4422" s="16">
        <f t="shared" si="341"/>
        <v>4415</v>
      </c>
      <c r="B4422" s="12" t="s">
        <v>404</v>
      </c>
      <c r="C4422" s="272">
        <v>45242</v>
      </c>
      <c r="D4422" s="272">
        <v>45255</v>
      </c>
      <c r="E4422" s="196">
        <f t="shared" si="345"/>
        <v>45248.5</v>
      </c>
      <c r="F4422" s="272">
        <v>45261</v>
      </c>
      <c r="G4422" s="272">
        <v>45310</v>
      </c>
      <c r="H4422" s="12" t="s">
        <v>157</v>
      </c>
      <c r="I4422" s="234">
        <v>1056.3100000000002</v>
      </c>
      <c r="J4422" s="272">
        <v>48181</v>
      </c>
      <c r="K4422" s="17">
        <f t="shared" si="342"/>
        <v>62</v>
      </c>
      <c r="L4422" s="283">
        <f t="shared" si="343"/>
        <v>2.5460562365263664E-5</v>
      </c>
      <c r="M4422" s="22">
        <f t="shared" si="344"/>
        <v>1.5785548666463472E-3</v>
      </c>
    </row>
    <row r="4423" spans="1:13">
      <c r="A4423" s="16">
        <f t="shared" si="341"/>
        <v>4416</v>
      </c>
      <c r="B4423" s="12" t="s">
        <v>403</v>
      </c>
      <c r="C4423" s="272">
        <v>45243</v>
      </c>
      <c r="D4423" s="272">
        <v>45256</v>
      </c>
      <c r="E4423" s="196">
        <f t="shared" si="345"/>
        <v>45249.5</v>
      </c>
      <c r="F4423" s="272">
        <v>45261</v>
      </c>
      <c r="G4423" s="272">
        <v>45321</v>
      </c>
      <c r="H4423" s="12" t="s">
        <v>152</v>
      </c>
      <c r="I4423" s="234">
        <v>1.96</v>
      </c>
      <c r="J4423" s="272">
        <v>48182</v>
      </c>
      <c r="K4423" s="17">
        <f t="shared" si="342"/>
        <v>72</v>
      </c>
      <c r="L4423" s="283">
        <f t="shared" si="343"/>
        <v>4.7242478283758341E-8</v>
      </c>
      <c r="M4423" s="22">
        <f t="shared" si="344"/>
        <v>3.4014584364306006E-6</v>
      </c>
    </row>
    <row r="4424" spans="1:13">
      <c r="A4424" s="16">
        <f t="shared" si="341"/>
        <v>4417</v>
      </c>
      <c r="B4424" s="12" t="s">
        <v>403</v>
      </c>
      <c r="C4424" s="272">
        <v>45243</v>
      </c>
      <c r="D4424" s="272">
        <v>45256</v>
      </c>
      <c r="E4424" s="196">
        <f t="shared" si="345"/>
        <v>45249.5</v>
      </c>
      <c r="F4424" s="272">
        <v>45261</v>
      </c>
      <c r="G4424" s="272">
        <v>45303</v>
      </c>
      <c r="H4424" s="12" t="s">
        <v>153</v>
      </c>
      <c r="I4424" s="234">
        <v>16.29</v>
      </c>
      <c r="J4424" s="272">
        <v>48183</v>
      </c>
      <c r="K4424" s="17">
        <f t="shared" si="342"/>
        <v>54</v>
      </c>
      <c r="L4424" s="283">
        <f t="shared" si="343"/>
        <v>3.9264284247062414E-7</v>
      </c>
      <c r="M4424" s="22">
        <f t="shared" si="344"/>
        <v>2.1202713493413705E-5</v>
      </c>
    </row>
    <row r="4425" spans="1:13">
      <c r="A4425" s="16">
        <f t="shared" ref="A4425:A4488" si="346">A4424+1</f>
        <v>4418</v>
      </c>
      <c r="B4425" s="12" t="s">
        <v>404</v>
      </c>
      <c r="C4425" s="272">
        <v>45242</v>
      </c>
      <c r="D4425" s="272">
        <v>45255</v>
      </c>
      <c r="E4425" s="196">
        <f t="shared" si="345"/>
        <v>45248.5</v>
      </c>
      <c r="F4425" s="272">
        <v>45261</v>
      </c>
      <c r="G4425" s="272">
        <v>45310</v>
      </c>
      <c r="H4425" s="12" t="s">
        <v>157</v>
      </c>
      <c r="I4425" s="234">
        <v>117.42000000000002</v>
      </c>
      <c r="J4425" s="272">
        <v>48184</v>
      </c>
      <c r="K4425" s="17">
        <f t="shared" si="342"/>
        <v>62</v>
      </c>
      <c r="L4425" s="283">
        <f t="shared" si="343"/>
        <v>2.8302101020810738E-6</v>
      </c>
      <c r="M4425" s="22">
        <f t="shared" si="344"/>
        <v>1.7547302632902657E-4</v>
      </c>
    </row>
    <row r="4426" spans="1:13">
      <c r="A4426" s="16">
        <f t="shared" si="346"/>
        <v>4419</v>
      </c>
      <c r="B4426" s="12" t="s">
        <v>403</v>
      </c>
      <c r="C4426" s="272">
        <v>45243</v>
      </c>
      <c r="D4426" s="272">
        <v>45256</v>
      </c>
      <c r="E4426" s="196">
        <f t="shared" si="345"/>
        <v>45249.5</v>
      </c>
      <c r="F4426" s="272">
        <v>45261</v>
      </c>
      <c r="G4426" s="272">
        <v>45321</v>
      </c>
      <c r="H4426" s="12" t="s">
        <v>152</v>
      </c>
      <c r="I4426" s="234">
        <v>151.63</v>
      </c>
      <c r="J4426" s="272">
        <v>48185</v>
      </c>
      <c r="K4426" s="17">
        <f t="shared" ref="K4426:K4489" si="347">(G4426-D4426)+((D4426-C4426+1)/2)</f>
        <v>72</v>
      </c>
      <c r="L4426" s="283">
        <f t="shared" ref="L4426:L4489" si="348">I4426/$I$4859</f>
        <v>3.6547841745746311E-6</v>
      </c>
      <c r="M4426" s="22">
        <f t="shared" ref="M4426:M4489" si="349">L4426*K4426</f>
        <v>2.6314446056937342E-4</v>
      </c>
    </row>
    <row r="4427" spans="1:13">
      <c r="A4427" s="16">
        <f t="shared" si="346"/>
        <v>4420</v>
      </c>
      <c r="B4427" s="12" t="s">
        <v>403</v>
      </c>
      <c r="C4427" s="272">
        <v>45243</v>
      </c>
      <c r="D4427" s="272">
        <v>45256</v>
      </c>
      <c r="E4427" s="196">
        <f t="shared" si="345"/>
        <v>45249.5</v>
      </c>
      <c r="F4427" s="272">
        <v>45261</v>
      </c>
      <c r="G4427" s="272">
        <v>45321</v>
      </c>
      <c r="H4427" s="12" t="s">
        <v>165</v>
      </c>
      <c r="I4427" s="234">
        <v>14.66</v>
      </c>
      <c r="J4427" s="272">
        <v>48186</v>
      </c>
      <c r="K4427" s="17">
        <f t="shared" si="347"/>
        <v>72</v>
      </c>
      <c r="L4427" s="283">
        <f t="shared" si="348"/>
        <v>3.5335445491831493E-7</v>
      </c>
      <c r="M4427" s="22">
        <f t="shared" si="349"/>
        <v>2.5441520754118676E-5</v>
      </c>
    </row>
    <row r="4428" spans="1:13">
      <c r="A4428" s="16">
        <f t="shared" si="346"/>
        <v>4421</v>
      </c>
      <c r="B4428" s="12" t="s">
        <v>403</v>
      </c>
      <c r="C4428" s="272">
        <v>45243</v>
      </c>
      <c r="D4428" s="272">
        <v>45256</v>
      </c>
      <c r="E4428" s="196">
        <f t="shared" si="345"/>
        <v>45249.5</v>
      </c>
      <c r="F4428" s="272">
        <v>45261</v>
      </c>
      <c r="G4428" s="272">
        <v>45310</v>
      </c>
      <c r="H4428" s="12" t="s">
        <v>164</v>
      </c>
      <c r="I4428" s="234">
        <v>3840.6899999999991</v>
      </c>
      <c r="J4428" s="272">
        <v>48187</v>
      </c>
      <c r="K4428" s="17">
        <f t="shared" si="347"/>
        <v>61</v>
      </c>
      <c r="L4428" s="283">
        <f t="shared" si="348"/>
        <v>9.2573323428391717E-5</v>
      </c>
      <c r="M4428" s="22">
        <f t="shared" si="349"/>
        <v>5.6469727291318947E-3</v>
      </c>
    </row>
    <row r="4429" spans="1:13">
      <c r="A4429" s="16">
        <f t="shared" si="346"/>
        <v>4422</v>
      </c>
      <c r="B4429" s="12" t="s">
        <v>403</v>
      </c>
      <c r="C4429" s="272">
        <v>45243</v>
      </c>
      <c r="D4429" s="272">
        <v>45256</v>
      </c>
      <c r="E4429" s="196">
        <f t="shared" si="345"/>
        <v>45249.5</v>
      </c>
      <c r="F4429" s="272">
        <v>45261</v>
      </c>
      <c r="G4429" s="272">
        <v>45310</v>
      </c>
      <c r="H4429" s="12" t="s">
        <v>166</v>
      </c>
      <c r="I4429" s="234">
        <v>7028.2900000000045</v>
      </c>
      <c r="J4429" s="272">
        <v>48188</v>
      </c>
      <c r="K4429" s="17">
        <f t="shared" si="347"/>
        <v>61</v>
      </c>
      <c r="L4429" s="283">
        <f t="shared" si="348"/>
        <v>1.6940501923314087E-4</v>
      </c>
      <c r="M4429" s="22">
        <f t="shared" si="349"/>
        <v>1.0333706173221593E-2</v>
      </c>
    </row>
    <row r="4430" spans="1:13">
      <c r="A4430" s="16">
        <f t="shared" si="346"/>
        <v>4423</v>
      </c>
      <c r="B4430" s="12" t="s">
        <v>404</v>
      </c>
      <c r="C4430" s="272">
        <v>45242</v>
      </c>
      <c r="D4430" s="272">
        <v>45255</v>
      </c>
      <c r="E4430" s="196">
        <f t="shared" si="345"/>
        <v>45248.5</v>
      </c>
      <c r="F4430" s="272">
        <v>45261</v>
      </c>
      <c r="G4430" s="272">
        <v>45321</v>
      </c>
      <c r="H4430" s="12" t="s">
        <v>165</v>
      </c>
      <c r="I4430" s="234">
        <v>23.740000000000002</v>
      </c>
      <c r="J4430" s="272">
        <v>48189</v>
      </c>
      <c r="K4430" s="17">
        <f t="shared" si="347"/>
        <v>73</v>
      </c>
      <c r="L4430" s="283">
        <f t="shared" si="348"/>
        <v>5.7221246655939952E-7</v>
      </c>
      <c r="M4430" s="22">
        <f t="shared" si="349"/>
        <v>4.1771510058836168E-5</v>
      </c>
    </row>
    <row r="4431" spans="1:13">
      <c r="A4431" s="16">
        <f t="shared" si="346"/>
        <v>4424</v>
      </c>
      <c r="B4431" s="12" t="s">
        <v>404</v>
      </c>
      <c r="C4431" s="272">
        <v>45242</v>
      </c>
      <c r="D4431" s="272">
        <v>45255</v>
      </c>
      <c r="E4431" s="196">
        <f t="shared" si="345"/>
        <v>45248.5</v>
      </c>
      <c r="F4431" s="272">
        <v>45261</v>
      </c>
      <c r="G4431" s="272">
        <v>45310</v>
      </c>
      <c r="H4431" s="12" t="s">
        <v>166</v>
      </c>
      <c r="I4431" s="234">
        <v>11684.460000000005</v>
      </c>
      <c r="J4431" s="272">
        <v>48190</v>
      </c>
      <c r="K4431" s="17">
        <f t="shared" si="347"/>
        <v>62</v>
      </c>
      <c r="L4431" s="283">
        <f t="shared" si="348"/>
        <v>2.816341060242057E-4</v>
      </c>
      <c r="M4431" s="22">
        <f t="shared" si="349"/>
        <v>1.7461314573500752E-2</v>
      </c>
    </row>
    <row r="4432" spans="1:13">
      <c r="A4432" s="16">
        <f t="shared" si="346"/>
        <v>4425</v>
      </c>
      <c r="B4432" s="12" t="s">
        <v>404</v>
      </c>
      <c r="C4432" s="272">
        <v>45242</v>
      </c>
      <c r="D4432" s="272">
        <v>45255</v>
      </c>
      <c r="E4432" s="196">
        <f t="shared" si="345"/>
        <v>45248.5</v>
      </c>
      <c r="F4432" s="272">
        <v>45261</v>
      </c>
      <c r="G4432" s="272">
        <v>45310</v>
      </c>
      <c r="H4432" s="12" t="s">
        <v>157</v>
      </c>
      <c r="I4432" s="234">
        <v>180.5</v>
      </c>
      <c r="J4432" s="272">
        <v>48191</v>
      </c>
      <c r="K4432" s="17">
        <f t="shared" si="347"/>
        <v>62</v>
      </c>
      <c r="L4432" s="283">
        <f t="shared" si="348"/>
        <v>4.3506465970501942E-6</v>
      </c>
      <c r="M4432" s="22">
        <f t="shared" si="349"/>
        <v>2.6974008901711202E-4</v>
      </c>
    </row>
    <row r="4433" spans="1:13">
      <c r="A4433" s="16">
        <f t="shared" si="346"/>
        <v>4426</v>
      </c>
      <c r="B4433" s="12" t="s">
        <v>403</v>
      </c>
      <c r="C4433" s="272">
        <v>45243</v>
      </c>
      <c r="D4433" s="272">
        <v>45256</v>
      </c>
      <c r="E4433" s="196">
        <f t="shared" si="345"/>
        <v>45249.5</v>
      </c>
      <c r="F4433" s="272">
        <v>45261</v>
      </c>
      <c r="G4433" s="272">
        <v>45310</v>
      </c>
      <c r="H4433" s="12" t="s">
        <v>157</v>
      </c>
      <c r="I4433" s="234">
        <v>176.83999999999997</v>
      </c>
      <c r="J4433" s="272">
        <v>48192</v>
      </c>
      <c r="K4433" s="17">
        <f t="shared" si="347"/>
        <v>61</v>
      </c>
      <c r="L4433" s="283">
        <f t="shared" si="348"/>
        <v>4.2624284998468485E-6</v>
      </c>
      <c r="M4433" s="22">
        <f t="shared" si="349"/>
        <v>2.6000813849065774E-4</v>
      </c>
    </row>
    <row r="4434" spans="1:13">
      <c r="A4434" s="16">
        <f t="shared" si="346"/>
        <v>4427</v>
      </c>
      <c r="B4434" s="12" t="s">
        <v>404</v>
      </c>
      <c r="C4434" s="272">
        <v>45242</v>
      </c>
      <c r="D4434" s="272">
        <v>45255</v>
      </c>
      <c r="E4434" s="196">
        <f t="shared" si="345"/>
        <v>45248.5</v>
      </c>
      <c r="F4434" s="272">
        <v>45261</v>
      </c>
      <c r="G4434" s="272">
        <v>45310</v>
      </c>
      <c r="H4434" s="12" t="s">
        <v>157</v>
      </c>
      <c r="I4434" s="234">
        <v>167.07</v>
      </c>
      <c r="J4434" s="272">
        <v>48193</v>
      </c>
      <c r="K4434" s="17">
        <f t="shared" si="347"/>
        <v>62</v>
      </c>
      <c r="L4434" s="283">
        <f t="shared" si="348"/>
        <v>4.0269392075854624E-6</v>
      </c>
      <c r="M4434" s="22">
        <f t="shared" si="349"/>
        <v>2.4967023087029864E-4</v>
      </c>
    </row>
    <row r="4435" spans="1:13">
      <c r="A4435" s="16">
        <f t="shared" si="346"/>
        <v>4428</v>
      </c>
      <c r="B4435" s="12" t="s">
        <v>403</v>
      </c>
      <c r="C4435" s="272">
        <v>45243</v>
      </c>
      <c r="D4435" s="272">
        <v>45256</v>
      </c>
      <c r="E4435" s="196">
        <f t="shared" si="345"/>
        <v>45249.5</v>
      </c>
      <c r="F4435" s="272">
        <v>45261</v>
      </c>
      <c r="G4435" s="272">
        <v>45321</v>
      </c>
      <c r="H4435" s="12" t="s">
        <v>154</v>
      </c>
      <c r="I4435" s="234">
        <v>477.96000000000004</v>
      </c>
      <c r="J4435" s="272">
        <v>48194</v>
      </c>
      <c r="K4435" s="17">
        <f t="shared" si="347"/>
        <v>72</v>
      </c>
      <c r="L4435" s="283">
        <f t="shared" si="348"/>
        <v>1.1520415775767927E-5</v>
      </c>
      <c r="M4435" s="22">
        <f t="shared" si="349"/>
        <v>8.2946993585529072E-4</v>
      </c>
    </row>
    <row r="4436" spans="1:13">
      <c r="A4436" s="16">
        <f t="shared" si="346"/>
        <v>4429</v>
      </c>
      <c r="B4436" s="12" t="s">
        <v>403</v>
      </c>
      <c r="C4436" s="272">
        <v>45243</v>
      </c>
      <c r="D4436" s="272">
        <v>45256</v>
      </c>
      <c r="E4436" s="196">
        <f t="shared" si="345"/>
        <v>45249.5</v>
      </c>
      <c r="F4436" s="272">
        <v>45261</v>
      </c>
      <c r="G4436" s="272">
        <v>45321</v>
      </c>
      <c r="H4436" s="12" t="s">
        <v>165</v>
      </c>
      <c r="I4436" s="234">
        <v>17.16</v>
      </c>
      <c r="J4436" s="272">
        <v>48195</v>
      </c>
      <c r="K4436" s="17">
        <f t="shared" si="347"/>
        <v>72</v>
      </c>
      <c r="L4436" s="283">
        <f t="shared" si="348"/>
        <v>4.1361271803535364E-7</v>
      </c>
      <c r="M4436" s="22">
        <f t="shared" si="349"/>
        <v>2.9780115698545463E-5</v>
      </c>
    </row>
    <row r="4437" spans="1:13">
      <c r="A4437" s="16">
        <f t="shared" si="346"/>
        <v>4430</v>
      </c>
      <c r="B4437" s="12" t="s">
        <v>403</v>
      </c>
      <c r="C4437" s="272">
        <v>45243</v>
      </c>
      <c r="D4437" s="272">
        <v>45256</v>
      </c>
      <c r="E4437" s="196">
        <f t="shared" si="345"/>
        <v>45249.5</v>
      </c>
      <c r="F4437" s="272">
        <v>45261</v>
      </c>
      <c r="G4437" s="272">
        <v>45275</v>
      </c>
      <c r="H4437" s="12" t="s">
        <v>166</v>
      </c>
      <c r="I4437" s="234">
        <v>5359.9699999999984</v>
      </c>
      <c r="J4437" s="272">
        <v>48196</v>
      </c>
      <c r="K4437" s="17">
        <f t="shared" si="347"/>
        <v>26</v>
      </c>
      <c r="L4437" s="283">
        <f t="shared" si="348"/>
        <v>1.2919299302377351E-4</v>
      </c>
      <c r="M4437" s="22">
        <f t="shared" si="349"/>
        <v>3.3590178186181114E-3</v>
      </c>
    </row>
    <row r="4438" spans="1:13">
      <c r="A4438" s="16">
        <f t="shared" si="346"/>
        <v>4431</v>
      </c>
      <c r="B4438" s="12" t="s">
        <v>403</v>
      </c>
      <c r="C4438" s="272">
        <v>45243</v>
      </c>
      <c r="D4438" s="272">
        <v>45256</v>
      </c>
      <c r="E4438" s="196">
        <f t="shared" si="345"/>
        <v>45249.5</v>
      </c>
      <c r="F4438" s="272">
        <v>45261</v>
      </c>
      <c r="G4438" s="272">
        <v>45275</v>
      </c>
      <c r="H4438" s="12" t="s">
        <v>164</v>
      </c>
      <c r="I4438" s="234">
        <v>25004.950000000012</v>
      </c>
      <c r="J4438" s="272">
        <v>48197</v>
      </c>
      <c r="K4438" s="17">
        <f t="shared" si="347"/>
        <v>26</v>
      </c>
      <c r="L4438" s="283">
        <f t="shared" si="348"/>
        <v>6.0270194253135903E-4</v>
      </c>
      <c r="M4438" s="22">
        <f t="shared" si="349"/>
        <v>1.5670250505815334E-2</v>
      </c>
    </row>
    <row r="4439" spans="1:13">
      <c r="A4439" s="16">
        <f t="shared" si="346"/>
        <v>4432</v>
      </c>
      <c r="B4439" s="12" t="s">
        <v>404</v>
      </c>
      <c r="C4439" s="272">
        <v>45242</v>
      </c>
      <c r="D4439" s="272">
        <v>45255</v>
      </c>
      <c r="E4439" s="196">
        <f t="shared" si="345"/>
        <v>45248.5</v>
      </c>
      <c r="F4439" s="272">
        <v>45261</v>
      </c>
      <c r="G4439" s="272">
        <v>45310</v>
      </c>
      <c r="H4439" s="12" t="s">
        <v>154</v>
      </c>
      <c r="I4439" s="234">
        <v>46.63</v>
      </c>
      <c r="J4439" s="272">
        <v>48198</v>
      </c>
      <c r="K4439" s="17">
        <f t="shared" si="347"/>
        <v>62</v>
      </c>
      <c r="L4439" s="283">
        <f t="shared" si="348"/>
        <v>1.1239371236590059E-6</v>
      </c>
      <c r="M4439" s="22">
        <f t="shared" si="349"/>
        <v>6.9684101666858369E-5</v>
      </c>
    </row>
    <row r="4440" spans="1:13">
      <c r="A4440" s="16">
        <f t="shared" si="346"/>
        <v>4433</v>
      </c>
      <c r="B4440" s="12" t="s">
        <v>404</v>
      </c>
      <c r="C4440" s="272">
        <v>45242</v>
      </c>
      <c r="D4440" s="272">
        <v>45255</v>
      </c>
      <c r="E4440" s="196">
        <f t="shared" si="345"/>
        <v>45248.5</v>
      </c>
      <c r="F4440" s="272">
        <v>45261</v>
      </c>
      <c r="G4440" s="272">
        <v>45310</v>
      </c>
      <c r="H4440" s="12" t="s">
        <v>157</v>
      </c>
      <c r="I4440" s="234">
        <v>305.74</v>
      </c>
      <c r="J4440" s="272">
        <v>48199</v>
      </c>
      <c r="K4440" s="17">
        <f t="shared" si="347"/>
        <v>62</v>
      </c>
      <c r="L4440" s="283">
        <f t="shared" si="348"/>
        <v>7.3693445461613652E-6</v>
      </c>
      <c r="M4440" s="22">
        <f t="shared" si="349"/>
        <v>4.5689936186200464E-4</v>
      </c>
    </row>
    <row r="4441" spans="1:13">
      <c r="A4441" s="16">
        <f t="shared" si="346"/>
        <v>4434</v>
      </c>
      <c r="B4441" s="12" t="s">
        <v>404</v>
      </c>
      <c r="C4441" s="272">
        <v>45242</v>
      </c>
      <c r="D4441" s="272">
        <v>45255</v>
      </c>
      <c r="E4441" s="196">
        <f t="shared" si="345"/>
        <v>45248.5</v>
      </c>
      <c r="F4441" s="272">
        <v>45261</v>
      </c>
      <c r="G4441" s="272">
        <v>45310</v>
      </c>
      <c r="H4441" s="12" t="s">
        <v>157</v>
      </c>
      <c r="I4441" s="234">
        <v>63.37</v>
      </c>
      <c r="J4441" s="272">
        <v>48200</v>
      </c>
      <c r="K4441" s="17">
        <f t="shared" si="347"/>
        <v>62</v>
      </c>
      <c r="L4441" s="283">
        <f t="shared" si="348"/>
        <v>1.5274264534906969E-6</v>
      </c>
      <c r="M4441" s="22">
        <f t="shared" si="349"/>
        <v>9.4700440116423203E-5</v>
      </c>
    </row>
    <row r="4442" spans="1:13">
      <c r="A4442" s="16">
        <f t="shared" si="346"/>
        <v>4435</v>
      </c>
      <c r="B4442" s="12" t="s">
        <v>403</v>
      </c>
      <c r="C4442" s="272">
        <v>45243</v>
      </c>
      <c r="D4442" s="272">
        <v>45256</v>
      </c>
      <c r="E4442" s="196">
        <f t="shared" si="345"/>
        <v>45249.5</v>
      </c>
      <c r="F4442" s="272">
        <v>45261</v>
      </c>
      <c r="G4442" s="272">
        <v>45321</v>
      </c>
      <c r="H4442" s="12" t="s">
        <v>152</v>
      </c>
      <c r="I4442" s="234">
        <v>32.01</v>
      </c>
      <c r="J4442" s="272">
        <v>48201</v>
      </c>
      <c r="K4442" s="17">
        <f t="shared" si="347"/>
        <v>72</v>
      </c>
      <c r="L4442" s="283">
        <f t="shared" si="348"/>
        <v>7.7154680095056344E-7</v>
      </c>
      <c r="M4442" s="22">
        <f t="shared" si="349"/>
        <v>5.555136966844057E-5</v>
      </c>
    </row>
    <row r="4443" spans="1:13">
      <c r="A4443" s="16">
        <f t="shared" si="346"/>
        <v>4436</v>
      </c>
      <c r="B4443" s="12" t="s">
        <v>403</v>
      </c>
      <c r="C4443" s="272">
        <v>45243</v>
      </c>
      <c r="D4443" s="272">
        <v>45256</v>
      </c>
      <c r="E4443" s="196">
        <f t="shared" si="345"/>
        <v>45249.5</v>
      </c>
      <c r="F4443" s="272">
        <v>45261</v>
      </c>
      <c r="G4443" s="272">
        <v>45279</v>
      </c>
      <c r="H4443" s="12" t="s">
        <v>152</v>
      </c>
      <c r="I4443" s="234">
        <v>9.98</v>
      </c>
      <c r="J4443" s="272">
        <v>48202</v>
      </c>
      <c r="K4443" s="17">
        <f t="shared" si="347"/>
        <v>30</v>
      </c>
      <c r="L4443" s="283">
        <f t="shared" si="348"/>
        <v>2.4055098636321847E-7</v>
      </c>
      <c r="M4443" s="22">
        <f t="shared" si="349"/>
        <v>7.2165295908965541E-6</v>
      </c>
    </row>
    <row r="4444" spans="1:13">
      <c r="A4444" s="16">
        <f t="shared" si="346"/>
        <v>4437</v>
      </c>
      <c r="B4444" s="12" t="s">
        <v>403</v>
      </c>
      <c r="C4444" s="272">
        <v>45243</v>
      </c>
      <c r="D4444" s="272">
        <v>45256</v>
      </c>
      <c r="E4444" s="196">
        <f t="shared" si="345"/>
        <v>45249.5</v>
      </c>
      <c r="F4444" s="272">
        <v>45261</v>
      </c>
      <c r="G4444" s="272">
        <v>45279</v>
      </c>
      <c r="H4444" s="12" t="s">
        <v>152</v>
      </c>
      <c r="I4444" s="234">
        <v>4.1500000000000004</v>
      </c>
      <c r="J4444" s="272">
        <v>48203</v>
      </c>
      <c r="K4444" s="17">
        <f t="shared" si="347"/>
        <v>30</v>
      </c>
      <c r="L4444" s="283">
        <f t="shared" si="348"/>
        <v>1.0002871677428424E-7</v>
      </c>
      <c r="M4444" s="22">
        <f t="shared" si="349"/>
        <v>3.0008615032285271E-6</v>
      </c>
    </row>
    <row r="4445" spans="1:13">
      <c r="A4445" s="16">
        <f t="shared" si="346"/>
        <v>4438</v>
      </c>
      <c r="B4445" s="12" t="s">
        <v>403</v>
      </c>
      <c r="C4445" s="272">
        <v>45243</v>
      </c>
      <c r="D4445" s="272">
        <v>45256</v>
      </c>
      <c r="E4445" s="196">
        <f t="shared" si="345"/>
        <v>45249.5</v>
      </c>
      <c r="F4445" s="272">
        <v>45261</v>
      </c>
      <c r="G4445" s="272">
        <v>45279</v>
      </c>
      <c r="H4445" s="12" t="s">
        <v>156</v>
      </c>
      <c r="I4445" s="234">
        <v>11.24</v>
      </c>
      <c r="J4445" s="272">
        <v>48204</v>
      </c>
      <c r="K4445" s="17">
        <f t="shared" si="347"/>
        <v>30</v>
      </c>
      <c r="L4445" s="283">
        <f t="shared" si="348"/>
        <v>2.7092115097420598E-7</v>
      </c>
      <c r="M4445" s="22">
        <f t="shared" si="349"/>
        <v>8.1276345292261799E-6</v>
      </c>
    </row>
    <row r="4446" spans="1:13">
      <c r="A4446" s="16">
        <f t="shared" si="346"/>
        <v>4439</v>
      </c>
      <c r="B4446" s="12" t="s">
        <v>403</v>
      </c>
      <c r="C4446" s="272">
        <v>45243</v>
      </c>
      <c r="D4446" s="272">
        <v>45256</v>
      </c>
      <c r="E4446" s="196">
        <f t="shared" si="345"/>
        <v>45249.5</v>
      </c>
      <c r="F4446" s="272">
        <v>45261</v>
      </c>
      <c r="G4446" s="272">
        <v>45279</v>
      </c>
      <c r="H4446" s="12" t="s">
        <v>152</v>
      </c>
      <c r="I4446" s="234">
        <v>4.8900000000000006</v>
      </c>
      <c r="J4446" s="272">
        <v>48205</v>
      </c>
      <c r="K4446" s="17">
        <f t="shared" si="347"/>
        <v>30</v>
      </c>
      <c r="L4446" s="283">
        <f t="shared" si="348"/>
        <v>1.1786516265692771E-7</v>
      </c>
      <c r="M4446" s="22">
        <f t="shared" si="349"/>
        <v>3.5359548797078316E-6</v>
      </c>
    </row>
    <row r="4447" spans="1:13">
      <c r="A4447" s="16">
        <f t="shared" si="346"/>
        <v>4440</v>
      </c>
      <c r="B4447" s="12" t="s">
        <v>403</v>
      </c>
      <c r="C4447" s="272">
        <v>45243</v>
      </c>
      <c r="D4447" s="272">
        <v>45256</v>
      </c>
      <c r="E4447" s="196">
        <f t="shared" si="345"/>
        <v>45249.5</v>
      </c>
      <c r="F4447" s="272">
        <v>45261</v>
      </c>
      <c r="G4447" s="272">
        <v>45321</v>
      </c>
      <c r="H4447" s="12" t="s">
        <v>152</v>
      </c>
      <c r="I4447" s="234">
        <v>42.9</v>
      </c>
      <c r="J4447" s="272">
        <v>48206</v>
      </c>
      <c r="K4447" s="17">
        <f t="shared" si="347"/>
        <v>72</v>
      </c>
      <c r="L4447" s="283">
        <f t="shared" si="348"/>
        <v>1.0340317950883841E-6</v>
      </c>
      <c r="M4447" s="22">
        <f t="shared" si="349"/>
        <v>7.4450289246363657E-5</v>
      </c>
    </row>
    <row r="4448" spans="1:13">
      <c r="A4448" s="16">
        <f t="shared" si="346"/>
        <v>4441</v>
      </c>
      <c r="B4448" s="12" t="s">
        <v>403</v>
      </c>
      <c r="C4448" s="272">
        <v>45243</v>
      </c>
      <c r="D4448" s="272">
        <v>45256</v>
      </c>
      <c r="E4448" s="196">
        <f t="shared" si="345"/>
        <v>45249.5</v>
      </c>
      <c r="F4448" s="272">
        <v>45261</v>
      </c>
      <c r="G4448" s="272">
        <v>45310</v>
      </c>
      <c r="H4448" s="12" t="s">
        <v>157</v>
      </c>
      <c r="I4448" s="234">
        <v>51.309999999999995</v>
      </c>
      <c r="J4448" s="272">
        <v>48207</v>
      </c>
      <c r="K4448" s="17">
        <f t="shared" si="347"/>
        <v>61</v>
      </c>
      <c r="L4448" s="283">
        <f t="shared" si="348"/>
        <v>1.2367405922141022E-6</v>
      </c>
      <c r="M4448" s="22">
        <f t="shared" si="349"/>
        <v>7.544117612506024E-5</v>
      </c>
    </row>
    <row r="4449" spans="1:13">
      <c r="A4449" s="16">
        <f t="shared" si="346"/>
        <v>4442</v>
      </c>
      <c r="B4449" s="12" t="s">
        <v>404</v>
      </c>
      <c r="C4449" s="272">
        <v>45242</v>
      </c>
      <c r="D4449" s="272">
        <v>45255</v>
      </c>
      <c r="E4449" s="196">
        <f t="shared" si="345"/>
        <v>45248.5</v>
      </c>
      <c r="F4449" s="272">
        <v>45261</v>
      </c>
      <c r="G4449" s="272">
        <v>45310</v>
      </c>
      <c r="H4449" s="12" t="s">
        <v>157</v>
      </c>
      <c r="I4449" s="234">
        <v>56.67</v>
      </c>
      <c r="J4449" s="272">
        <v>48208</v>
      </c>
      <c r="K4449" s="17">
        <f t="shared" si="347"/>
        <v>62</v>
      </c>
      <c r="L4449" s="283">
        <f t="shared" si="348"/>
        <v>1.3659343083370332E-6</v>
      </c>
      <c r="M4449" s="22">
        <f t="shared" si="349"/>
        <v>8.4687927116896056E-5</v>
      </c>
    </row>
    <row r="4450" spans="1:13">
      <c r="A4450" s="16">
        <f t="shared" si="346"/>
        <v>4443</v>
      </c>
      <c r="B4450" s="12" t="s">
        <v>403</v>
      </c>
      <c r="C4450" s="272">
        <v>45243</v>
      </c>
      <c r="D4450" s="272">
        <v>45256</v>
      </c>
      <c r="E4450" s="196">
        <f t="shared" si="345"/>
        <v>45249.5</v>
      </c>
      <c r="F4450" s="272">
        <v>45261</v>
      </c>
      <c r="G4450" s="272">
        <v>45303</v>
      </c>
      <c r="H4450" s="12" t="s">
        <v>153</v>
      </c>
      <c r="I4450" s="234">
        <v>22.54</v>
      </c>
      <c r="J4450" s="272">
        <v>48209</v>
      </c>
      <c r="K4450" s="17">
        <f t="shared" si="347"/>
        <v>54</v>
      </c>
      <c r="L4450" s="283">
        <f t="shared" si="348"/>
        <v>5.4328850026322084E-7</v>
      </c>
      <c r="M4450" s="22">
        <f t="shared" si="349"/>
        <v>2.9337579014213925E-5</v>
      </c>
    </row>
    <row r="4451" spans="1:13">
      <c r="A4451" s="16">
        <f t="shared" si="346"/>
        <v>4444</v>
      </c>
      <c r="B4451" s="12" t="s">
        <v>403</v>
      </c>
      <c r="C4451" s="272">
        <v>45243</v>
      </c>
      <c r="D4451" s="272">
        <v>45256</v>
      </c>
      <c r="E4451" s="196">
        <f t="shared" si="345"/>
        <v>45249.5</v>
      </c>
      <c r="F4451" s="272">
        <v>45261</v>
      </c>
      <c r="G4451" s="272">
        <v>45321</v>
      </c>
      <c r="H4451" s="12" t="s">
        <v>152</v>
      </c>
      <c r="I4451" s="234">
        <v>0.48</v>
      </c>
      <c r="J4451" s="272">
        <v>48210</v>
      </c>
      <c r="K4451" s="17">
        <f t="shared" si="347"/>
        <v>72</v>
      </c>
      <c r="L4451" s="283">
        <f t="shared" si="348"/>
        <v>1.156958651847143E-8</v>
      </c>
      <c r="M4451" s="22">
        <f t="shared" si="349"/>
        <v>8.33010229329943E-7</v>
      </c>
    </row>
    <row r="4452" spans="1:13">
      <c r="A4452" s="16">
        <f t="shared" si="346"/>
        <v>4445</v>
      </c>
      <c r="B4452" s="12" t="s">
        <v>403</v>
      </c>
      <c r="C4452" s="272">
        <v>45243</v>
      </c>
      <c r="D4452" s="272">
        <v>45256</v>
      </c>
      <c r="E4452" s="196">
        <f t="shared" si="345"/>
        <v>45249.5</v>
      </c>
      <c r="F4452" s="272">
        <v>45261</v>
      </c>
      <c r="G4452" s="272">
        <v>45310</v>
      </c>
      <c r="H4452" s="12" t="s">
        <v>157</v>
      </c>
      <c r="I4452" s="234">
        <v>1058.5000000000002</v>
      </c>
      <c r="J4452" s="272">
        <v>48211</v>
      </c>
      <c r="K4452" s="17">
        <f t="shared" si="347"/>
        <v>61</v>
      </c>
      <c r="L4452" s="283">
        <f t="shared" si="348"/>
        <v>2.5513348603754192E-5</v>
      </c>
      <c r="M4452" s="22">
        <f t="shared" si="349"/>
        <v>1.5563142648290058E-3</v>
      </c>
    </row>
    <row r="4453" spans="1:13">
      <c r="A4453" s="16">
        <f t="shared" si="346"/>
        <v>4446</v>
      </c>
      <c r="B4453" s="12" t="s">
        <v>404</v>
      </c>
      <c r="C4453" s="272">
        <v>45242</v>
      </c>
      <c r="D4453" s="272">
        <v>45255</v>
      </c>
      <c r="E4453" s="196">
        <f t="shared" ref="E4453:E4516" si="350">AVERAGE(C4453:D4453)</f>
        <v>45248.5</v>
      </c>
      <c r="F4453" s="272">
        <v>45261</v>
      </c>
      <c r="G4453" s="272">
        <v>45310</v>
      </c>
      <c r="H4453" s="12" t="s">
        <v>157</v>
      </c>
      <c r="I4453" s="234">
        <v>926.58</v>
      </c>
      <c r="J4453" s="272">
        <v>48212</v>
      </c>
      <c r="K4453" s="17">
        <f t="shared" si="347"/>
        <v>62</v>
      </c>
      <c r="L4453" s="283">
        <f t="shared" si="348"/>
        <v>2.2333640575594289E-5</v>
      </c>
      <c r="M4453" s="22">
        <f t="shared" si="349"/>
        <v>1.3846857156868458E-3</v>
      </c>
    </row>
    <row r="4454" spans="1:13">
      <c r="A4454" s="16">
        <f t="shared" si="346"/>
        <v>4447</v>
      </c>
      <c r="B4454" s="12" t="s">
        <v>403</v>
      </c>
      <c r="C4454" s="272">
        <v>45243</v>
      </c>
      <c r="D4454" s="272">
        <v>45256</v>
      </c>
      <c r="E4454" s="196">
        <f t="shared" si="350"/>
        <v>45249.5</v>
      </c>
      <c r="F4454" s="272">
        <v>45261</v>
      </c>
      <c r="G4454" s="272">
        <v>45302</v>
      </c>
      <c r="H4454" s="12" t="s">
        <v>152</v>
      </c>
      <c r="I4454" s="234">
        <v>12.57</v>
      </c>
      <c r="J4454" s="272">
        <v>48213</v>
      </c>
      <c r="K4454" s="17">
        <f t="shared" si="347"/>
        <v>53</v>
      </c>
      <c r="L4454" s="283">
        <f t="shared" si="348"/>
        <v>3.029785469524706E-7</v>
      </c>
      <c r="M4454" s="22">
        <f t="shared" si="349"/>
        <v>1.6057862988480941E-5</v>
      </c>
    </row>
    <row r="4455" spans="1:13">
      <c r="A4455" s="16">
        <f t="shared" si="346"/>
        <v>4448</v>
      </c>
      <c r="B4455" s="12" t="s">
        <v>403</v>
      </c>
      <c r="C4455" s="272">
        <v>45243</v>
      </c>
      <c r="D4455" s="272">
        <v>45256</v>
      </c>
      <c r="E4455" s="196">
        <f t="shared" si="350"/>
        <v>45249.5</v>
      </c>
      <c r="F4455" s="272">
        <v>45261</v>
      </c>
      <c r="G4455" s="272">
        <v>45302</v>
      </c>
      <c r="H4455" s="12" t="s">
        <v>156</v>
      </c>
      <c r="I4455" s="234">
        <v>10.98</v>
      </c>
      <c r="J4455" s="272">
        <v>48214</v>
      </c>
      <c r="K4455" s="17">
        <f t="shared" si="347"/>
        <v>53</v>
      </c>
      <c r="L4455" s="283">
        <f t="shared" si="348"/>
        <v>2.6465429161003395E-7</v>
      </c>
      <c r="M4455" s="22">
        <f t="shared" si="349"/>
        <v>1.40266774553318E-5</v>
      </c>
    </row>
    <row r="4456" spans="1:13">
      <c r="A4456" s="16">
        <f t="shared" si="346"/>
        <v>4449</v>
      </c>
      <c r="B4456" s="12" t="s">
        <v>403</v>
      </c>
      <c r="C4456" s="272">
        <v>45243</v>
      </c>
      <c r="D4456" s="272">
        <v>45256</v>
      </c>
      <c r="E4456" s="196">
        <f t="shared" si="350"/>
        <v>45249.5</v>
      </c>
      <c r="F4456" s="272">
        <v>45261</v>
      </c>
      <c r="G4456" s="272">
        <v>45302</v>
      </c>
      <c r="H4456" s="12" t="s">
        <v>152</v>
      </c>
      <c r="I4456" s="234">
        <v>68.989999999999995</v>
      </c>
      <c r="J4456" s="272">
        <v>48215</v>
      </c>
      <c r="K4456" s="17">
        <f t="shared" si="347"/>
        <v>53</v>
      </c>
      <c r="L4456" s="283">
        <f t="shared" si="348"/>
        <v>1.6628870289777997E-6</v>
      </c>
      <c r="M4456" s="22">
        <f t="shared" si="349"/>
        <v>8.813301253582339E-5</v>
      </c>
    </row>
    <row r="4457" spans="1:13">
      <c r="A4457" s="16">
        <f t="shared" si="346"/>
        <v>4450</v>
      </c>
      <c r="B4457" s="12" t="s">
        <v>403</v>
      </c>
      <c r="C4457" s="272">
        <v>45243</v>
      </c>
      <c r="D4457" s="272">
        <v>45256</v>
      </c>
      <c r="E4457" s="196">
        <f t="shared" si="350"/>
        <v>45249.5</v>
      </c>
      <c r="F4457" s="272">
        <v>45261</v>
      </c>
      <c r="G4457" s="272">
        <v>45279</v>
      </c>
      <c r="H4457" s="12" t="s">
        <v>152</v>
      </c>
      <c r="I4457" s="234">
        <v>2.79</v>
      </c>
      <c r="J4457" s="272">
        <v>48216</v>
      </c>
      <c r="K4457" s="17">
        <f t="shared" si="347"/>
        <v>30</v>
      </c>
      <c r="L4457" s="283">
        <f t="shared" si="348"/>
        <v>6.7248221638615185E-8</v>
      </c>
      <c r="M4457" s="22">
        <f t="shared" si="349"/>
        <v>2.0174466491584554E-6</v>
      </c>
    </row>
    <row r="4458" spans="1:13">
      <c r="A4458" s="16">
        <f t="shared" si="346"/>
        <v>4451</v>
      </c>
      <c r="B4458" s="12" t="s">
        <v>403</v>
      </c>
      <c r="C4458" s="272">
        <v>45243</v>
      </c>
      <c r="D4458" s="272">
        <v>45256</v>
      </c>
      <c r="E4458" s="196">
        <f t="shared" si="350"/>
        <v>45249.5</v>
      </c>
      <c r="F4458" s="272">
        <v>45261</v>
      </c>
      <c r="G4458" s="272">
        <v>45279</v>
      </c>
      <c r="H4458" s="12" t="s">
        <v>156</v>
      </c>
      <c r="I4458" s="234">
        <v>28.12</v>
      </c>
      <c r="J4458" s="272">
        <v>48217</v>
      </c>
      <c r="K4458" s="17">
        <f t="shared" si="347"/>
        <v>30</v>
      </c>
      <c r="L4458" s="283">
        <f t="shared" si="348"/>
        <v>6.7778494354045129E-7</v>
      </c>
      <c r="M4458" s="22">
        <f t="shared" si="349"/>
        <v>2.0333548306213539E-5</v>
      </c>
    </row>
    <row r="4459" spans="1:13">
      <c r="A4459" s="16">
        <f t="shared" si="346"/>
        <v>4452</v>
      </c>
      <c r="B4459" s="12" t="s">
        <v>403</v>
      </c>
      <c r="C4459" s="272">
        <v>45243</v>
      </c>
      <c r="D4459" s="272">
        <v>45256</v>
      </c>
      <c r="E4459" s="196">
        <f t="shared" si="350"/>
        <v>45249.5</v>
      </c>
      <c r="F4459" s="272">
        <v>45261</v>
      </c>
      <c r="G4459" s="272">
        <v>45310</v>
      </c>
      <c r="H4459" s="12" t="s">
        <v>157</v>
      </c>
      <c r="I4459" s="234">
        <v>45.21</v>
      </c>
      <c r="J4459" s="272">
        <v>48218</v>
      </c>
      <c r="K4459" s="17">
        <f t="shared" si="347"/>
        <v>61</v>
      </c>
      <c r="L4459" s="283">
        <f t="shared" si="348"/>
        <v>1.0897104302085279E-6</v>
      </c>
      <c r="M4459" s="22">
        <f t="shared" si="349"/>
        <v>6.64723362427202E-5</v>
      </c>
    </row>
    <row r="4460" spans="1:13">
      <c r="A4460" s="16">
        <f t="shared" si="346"/>
        <v>4453</v>
      </c>
      <c r="B4460" s="12" t="s">
        <v>404</v>
      </c>
      <c r="C4460" s="272">
        <v>45242</v>
      </c>
      <c r="D4460" s="272">
        <v>45255</v>
      </c>
      <c r="E4460" s="196">
        <f t="shared" si="350"/>
        <v>45248.5</v>
      </c>
      <c r="F4460" s="272">
        <v>45261</v>
      </c>
      <c r="G4460" s="272">
        <v>45310</v>
      </c>
      <c r="H4460" s="12" t="s">
        <v>157</v>
      </c>
      <c r="I4460" s="234">
        <v>66.33</v>
      </c>
      <c r="J4460" s="272">
        <v>48219</v>
      </c>
      <c r="K4460" s="17">
        <f t="shared" si="347"/>
        <v>62</v>
      </c>
      <c r="L4460" s="283">
        <f t="shared" si="348"/>
        <v>1.5987722370212707E-6</v>
      </c>
      <c r="M4460" s="22">
        <f t="shared" si="349"/>
        <v>9.9123878695318783E-5</v>
      </c>
    </row>
    <row r="4461" spans="1:13">
      <c r="A4461" s="16">
        <f t="shared" si="346"/>
        <v>4454</v>
      </c>
      <c r="B4461" s="12" t="s">
        <v>403</v>
      </c>
      <c r="C4461" s="272">
        <v>45243</v>
      </c>
      <c r="D4461" s="272">
        <v>45256</v>
      </c>
      <c r="E4461" s="196">
        <f t="shared" si="350"/>
        <v>45249.5</v>
      </c>
      <c r="F4461" s="272">
        <v>45261</v>
      </c>
      <c r="G4461" s="272">
        <v>45279</v>
      </c>
      <c r="H4461" s="12" t="s">
        <v>152</v>
      </c>
      <c r="I4461" s="234">
        <v>593.11</v>
      </c>
      <c r="J4461" s="272">
        <v>48220</v>
      </c>
      <c r="K4461" s="17">
        <f t="shared" si="347"/>
        <v>30</v>
      </c>
      <c r="L4461" s="283">
        <f t="shared" si="348"/>
        <v>1.4295911374938729E-5</v>
      </c>
      <c r="M4461" s="22">
        <f t="shared" si="349"/>
        <v>4.2887734124816187E-4</v>
      </c>
    </row>
    <row r="4462" spans="1:13">
      <c r="A4462" s="16">
        <f t="shared" si="346"/>
        <v>4455</v>
      </c>
      <c r="B4462" s="12" t="s">
        <v>403</v>
      </c>
      <c r="C4462" s="272">
        <v>45243</v>
      </c>
      <c r="D4462" s="272">
        <v>45256</v>
      </c>
      <c r="E4462" s="196">
        <f t="shared" si="350"/>
        <v>45249.5</v>
      </c>
      <c r="F4462" s="272">
        <v>45261</v>
      </c>
      <c r="G4462" s="272">
        <v>45310</v>
      </c>
      <c r="H4462" s="12" t="s">
        <v>157</v>
      </c>
      <c r="I4462" s="234">
        <v>36.049999999999997</v>
      </c>
      <c r="J4462" s="272">
        <v>48221</v>
      </c>
      <c r="K4462" s="17">
        <f t="shared" si="347"/>
        <v>61</v>
      </c>
      <c r="L4462" s="283">
        <f t="shared" si="348"/>
        <v>8.6892415414769799E-7</v>
      </c>
      <c r="M4462" s="22">
        <f t="shared" si="349"/>
        <v>5.3004373403009579E-5</v>
      </c>
    </row>
    <row r="4463" spans="1:13">
      <c r="A4463" s="16">
        <f t="shared" si="346"/>
        <v>4456</v>
      </c>
      <c r="B4463" s="12" t="s">
        <v>403</v>
      </c>
      <c r="C4463" s="272">
        <v>45243</v>
      </c>
      <c r="D4463" s="272">
        <v>45256</v>
      </c>
      <c r="E4463" s="196">
        <f t="shared" si="350"/>
        <v>45249.5</v>
      </c>
      <c r="F4463" s="272">
        <v>45261</v>
      </c>
      <c r="G4463" s="272">
        <v>45279</v>
      </c>
      <c r="H4463" s="12" t="s">
        <v>152</v>
      </c>
      <c r="I4463" s="234">
        <v>0.42</v>
      </c>
      <c r="J4463" s="272">
        <v>48222</v>
      </c>
      <c r="K4463" s="17">
        <f t="shared" si="347"/>
        <v>30</v>
      </c>
      <c r="L4463" s="283">
        <f t="shared" si="348"/>
        <v>1.0123388203662501E-8</v>
      </c>
      <c r="M4463" s="22">
        <f t="shared" si="349"/>
        <v>3.0370164610987504E-7</v>
      </c>
    </row>
    <row r="4464" spans="1:13">
      <c r="A4464" s="16">
        <f t="shared" si="346"/>
        <v>4457</v>
      </c>
      <c r="B4464" s="12" t="s">
        <v>403</v>
      </c>
      <c r="C4464" s="272">
        <v>45243</v>
      </c>
      <c r="D4464" s="272">
        <v>45256</v>
      </c>
      <c r="E4464" s="196">
        <f t="shared" si="350"/>
        <v>45249.5</v>
      </c>
      <c r="F4464" s="272">
        <v>45261</v>
      </c>
      <c r="G4464" s="272">
        <v>45279</v>
      </c>
      <c r="H4464" s="12" t="s">
        <v>156</v>
      </c>
      <c r="I4464" s="234">
        <v>88.16</v>
      </c>
      <c r="J4464" s="272">
        <v>48223</v>
      </c>
      <c r="K4464" s="17">
        <f t="shared" si="347"/>
        <v>30</v>
      </c>
      <c r="L4464" s="283">
        <f t="shared" si="348"/>
        <v>2.1249473905592526E-6</v>
      </c>
      <c r="M4464" s="22">
        <f t="shared" si="349"/>
        <v>6.3748421716777574E-5</v>
      </c>
    </row>
    <row r="4465" spans="1:13">
      <c r="A4465" s="16">
        <f t="shared" si="346"/>
        <v>4458</v>
      </c>
      <c r="B4465" s="12" t="s">
        <v>403</v>
      </c>
      <c r="C4465" s="272">
        <v>45243</v>
      </c>
      <c r="D4465" s="272">
        <v>45256</v>
      </c>
      <c r="E4465" s="196">
        <f t="shared" si="350"/>
        <v>45249.5</v>
      </c>
      <c r="F4465" s="272">
        <v>45261</v>
      </c>
      <c r="G4465" s="272">
        <v>45310</v>
      </c>
      <c r="H4465" s="12" t="s">
        <v>157</v>
      </c>
      <c r="I4465" s="234">
        <v>620.51</v>
      </c>
      <c r="J4465" s="272">
        <v>48224</v>
      </c>
      <c r="K4465" s="17">
        <f t="shared" si="347"/>
        <v>61</v>
      </c>
      <c r="L4465" s="283">
        <f t="shared" si="348"/>
        <v>1.4956341938701473E-5</v>
      </c>
      <c r="M4465" s="22">
        <f t="shared" si="349"/>
        <v>9.1233685826078983E-4</v>
      </c>
    </row>
    <row r="4466" spans="1:13">
      <c r="A4466" s="16">
        <f t="shared" si="346"/>
        <v>4459</v>
      </c>
      <c r="B4466" s="12" t="s">
        <v>404</v>
      </c>
      <c r="C4466" s="272">
        <v>45242</v>
      </c>
      <c r="D4466" s="272">
        <v>45255</v>
      </c>
      <c r="E4466" s="196">
        <f t="shared" si="350"/>
        <v>45248.5</v>
      </c>
      <c r="F4466" s="272">
        <v>45261</v>
      </c>
      <c r="G4466" s="272">
        <v>45310</v>
      </c>
      <c r="H4466" s="12" t="s">
        <v>157</v>
      </c>
      <c r="I4466" s="234">
        <v>838.7</v>
      </c>
      <c r="J4466" s="272">
        <v>48225</v>
      </c>
      <c r="K4466" s="17">
        <f t="shared" si="347"/>
        <v>62</v>
      </c>
      <c r="L4466" s="283">
        <f t="shared" si="348"/>
        <v>2.0215442110504143E-5</v>
      </c>
      <c r="M4466" s="22">
        <f t="shared" si="349"/>
        <v>1.253357410851257E-3</v>
      </c>
    </row>
    <row r="4467" spans="1:13">
      <c r="A4467" s="16">
        <f t="shared" si="346"/>
        <v>4460</v>
      </c>
      <c r="B4467" s="12" t="s">
        <v>403</v>
      </c>
      <c r="C4467" s="272">
        <v>45243</v>
      </c>
      <c r="D4467" s="272">
        <v>45256</v>
      </c>
      <c r="E4467" s="196">
        <f t="shared" si="350"/>
        <v>45249.5</v>
      </c>
      <c r="F4467" s="272">
        <v>45261</v>
      </c>
      <c r="G4467" s="272">
        <v>45321</v>
      </c>
      <c r="H4467" s="12" t="s">
        <v>152</v>
      </c>
      <c r="I4467" s="234">
        <v>0.78</v>
      </c>
      <c r="J4467" s="272">
        <v>48226</v>
      </c>
      <c r="K4467" s="17">
        <f t="shared" si="347"/>
        <v>72</v>
      </c>
      <c r="L4467" s="283">
        <f t="shared" si="348"/>
        <v>1.8800578092516074E-8</v>
      </c>
      <c r="M4467" s="22">
        <f t="shared" si="349"/>
        <v>1.3536416226611573E-6</v>
      </c>
    </row>
    <row r="4468" spans="1:13">
      <c r="A4468" s="16">
        <f t="shared" si="346"/>
        <v>4461</v>
      </c>
      <c r="B4468" s="12" t="s">
        <v>403</v>
      </c>
      <c r="C4468" s="272">
        <v>45243</v>
      </c>
      <c r="D4468" s="272">
        <v>45256</v>
      </c>
      <c r="E4468" s="196">
        <f t="shared" si="350"/>
        <v>45249.5</v>
      </c>
      <c r="F4468" s="272">
        <v>45261</v>
      </c>
      <c r="G4468" s="272">
        <v>45279</v>
      </c>
      <c r="H4468" s="12" t="s">
        <v>152</v>
      </c>
      <c r="I4468" s="234">
        <v>0.84</v>
      </c>
      <c r="J4468" s="272">
        <v>48227</v>
      </c>
      <c r="K4468" s="17">
        <f t="shared" si="347"/>
        <v>30</v>
      </c>
      <c r="L4468" s="283">
        <f t="shared" si="348"/>
        <v>2.0246776407325003E-8</v>
      </c>
      <c r="M4468" s="22">
        <f t="shared" si="349"/>
        <v>6.0740329221975008E-7</v>
      </c>
    </row>
    <row r="4469" spans="1:13">
      <c r="A4469" s="16">
        <f t="shared" si="346"/>
        <v>4462</v>
      </c>
      <c r="B4469" s="12" t="s">
        <v>403</v>
      </c>
      <c r="C4469" s="272">
        <v>45243</v>
      </c>
      <c r="D4469" s="272">
        <v>45256</v>
      </c>
      <c r="E4469" s="196">
        <f t="shared" si="350"/>
        <v>45249.5</v>
      </c>
      <c r="F4469" s="272">
        <v>45261</v>
      </c>
      <c r="G4469" s="272">
        <v>45321</v>
      </c>
      <c r="H4469" s="12" t="s">
        <v>152</v>
      </c>
      <c r="I4469" s="234">
        <v>2.76</v>
      </c>
      <c r="J4469" s="272">
        <v>48228</v>
      </c>
      <c r="K4469" s="17">
        <f t="shared" si="347"/>
        <v>72</v>
      </c>
      <c r="L4469" s="283">
        <f t="shared" si="348"/>
        <v>6.6525122481210721E-8</v>
      </c>
      <c r="M4469" s="22">
        <f t="shared" si="349"/>
        <v>4.789808818647172E-6</v>
      </c>
    </row>
    <row r="4470" spans="1:13">
      <c r="A4470" s="16">
        <f t="shared" si="346"/>
        <v>4463</v>
      </c>
      <c r="B4470" s="12" t="s">
        <v>403</v>
      </c>
      <c r="C4470" s="272">
        <v>45243</v>
      </c>
      <c r="D4470" s="272">
        <v>45256</v>
      </c>
      <c r="E4470" s="196">
        <f t="shared" si="350"/>
        <v>45249.5</v>
      </c>
      <c r="F4470" s="272">
        <v>45261</v>
      </c>
      <c r="G4470" s="272">
        <v>45279</v>
      </c>
      <c r="H4470" s="12" t="s">
        <v>152</v>
      </c>
      <c r="I4470" s="234">
        <v>1.27</v>
      </c>
      <c r="J4470" s="272">
        <v>48229</v>
      </c>
      <c r="K4470" s="17">
        <f t="shared" si="347"/>
        <v>30</v>
      </c>
      <c r="L4470" s="283">
        <f t="shared" si="348"/>
        <v>3.0611197663455657E-8</v>
      </c>
      <c r="M4470" s="22">
        <f t="shared" si="349"/>
        <v>9.1833592990366976E-7</v>
      </c>
    </row>
    <row r="4471" spans="1:13">
      <c r="A4471" s="16">
        <f t="shared" si="346"/>
        <v>4464</v>
      </c>
      <c r="B4471" s="12" t="s">
        <v>403</v>
      </c>
      <c r="C4471" s="272">
        <v>45243</v>
      </c>
      <c r="D4471" s="272">
        <v>45256</v>
      </c>
      <c r="E4471" s="196">
        <f t="shared" si="350"/>
        <v>45249.5</v>
      </c>
      <c r="F4471" s="272">
        <v>45261</v>
      </c>
      <c r="G4471" s="272">
        <v>45321</v>
      </c>
      <c r="H4471" s="12" t="s">
        <v>152</v>
      </c>
      <c r="I4471" s="234">
        <v>57.43</v>
      </c>
      <c r="J4471" s="272">
        <v>48230</v>
      </c>
      <c r="K4471" s="17">
        <f t="shared" si="347"/>
        <v>72</v>
      </c>
      <c r="L4471" s="283">
        <f t="shared" si="348"/>
        <v>1.3842528203246129E-6</v>
      </c>
      <c r="M4471" s="22">
        <f t="shared" si="349"/>
        <v>9.9666203063372125E-5</v>
      </c>
    </row>
    <row r="4472" spans="1:13">
      <c r="A4472" s="16">
        <f t="shared" si="346"/>
        <v>4465</v>
      </c>
      <c r="B4472" s="12" t="s">
        <v>403</v>
      </c>
      <c r="C4472" s="272">
        <v>45243</v>
      </c>
      <c r="D4472" s="272">
        <v>45256</v>
      </c>
      <c r="E4472" s="196">
        <f t="shared" si="350"/>
        <v>45249.5</v>
      </c>
      <c r="F4472" s="272">
        <v>45261</v>
      </c>
      <c r="G4472" s="272">
        <v>45279</v>
      </c>
      <c r="H4472" s="12" t="s">
        <v>152</v>
      </c>
      <c r="I4472" s="234">
        <v>18.73</v>
      </c>
      <c r="J4472" s="272">
        <v>48231</v>
      </c>
      <c r="K4472" s="17">
        <f t="shared" si="347"/>
        <v>30</v>
      </c>
      <c r="L4472" s="283">
        <f t="shared" si="348"/>
        <v>4.5145490727285392E-7</v>
      </c>
      <c r="M4472" s="22">
        <f t="shared" si="349"/>
        <v>1.3543647218185618E-5</v>
      </c>
    </row>
    <row r="4473" spans="1:13">
      <c r="A4473" s="16">
        <f t="shared" si="346"/>
        <v>4466</v>
      </c>
      <c r="B4473" s="12" t="s">
        <v>403</v>
      </c>
      <c r="C4473" s="272">
        <v>45243</v>
      </c>
      <c r="D4473" s="272">
        <v>45256</v>
      </c>
      <c r="E4473" s="196">
        <f t="shared" si="350"/>
        <v>45249.5</v>
      </c>
      <c r="F4473" s="272">
        <v>45261</v>
      </c>
      <c r="G4473" s="272">
        <v>45279</v>
      </c>
      <c r="H4473" s="12" t="s">
        <v>156</v>
      </c>
      <c r="I4473" s="234">
        <v>44.33</v>
      </c>
      <c r="J4473" s="272">
        <v>48232</v>
      </c>
      <c r="K4473" s="17">
        <f t="shared" si="347"/>
        <v>30</v>
      </c>
      <c r="L4473" s="283">
        <f t="shared" si="348"/>
        <v>1.0684995215913301E-6</v>
      </c>
      <c r="M4473" s="22">
        <f t="shared" si="349"/>
        <v>3.2054985647739901E-5</v>
      </c>
    </row>
    <row r="4474" spans="1:13">
      <c r="A4474" s="16">
        <f t="shared" si="346"/>
        <v>4467</v>
      </c>
      <c r="B4474" s="12" t="s">
        <v>403</v>
      </c>
      <c r="C4474" s="272">
        <v>45243</v>
      </c>
      <c r="D4474" s="272">
        <v>45256</v>
      </c>
      <c r="E4474" s="196">
        <f t="shared" si="350"/>
        <v>45249.5</v>
      </c>
      <c r="F4474" s="272">
        <v>45261</v>
      </c>
      <c r="G4474" s="272">
        <v>45350</v>
      </c>
      <c r="H4474" s="12" t="s">
        <v>165</v>
      </c>
      <c r="I4474" s="234">
        <v>137.32999999999996</v>
      </c>
      <c r="J4474" s="272">
        <v>48233</v>
      </c>
      <c r="K4474" s="17">
        <f t="shared" si="347"/>
        <v>101</v>
      </c>
      <c r="L4474" s="283">
        <f t="shared" si="348"/>
        <v>3.3101069095451689E-6</v>
      </c>
      <c r="M4474" s="22">
        <f t="shared" si="349"/>
        <v>3.3432079786406207E-4</v>
      </c>
    </row>
    <row r="4475" spans="1:13">
      <c r="A4475" s="16">
        <f t="shared" si="346"/>
        <v>4468</v>
      </c>
      <c r="B4475" s="12" t="s">
        <v>403</v>
      </c>
      <c r="C4475" s="272">
        <v>45243</v>
      </c>
      <c r="D4475" s="272">
        <v>45256</v>
      </c>
      <c r="E4475" s="196">
        <f t="shared" si="350"/>
        <v>45249.5</v>
      </c>
      <c r="F4475" s="272">
        <v>45261</v>
      </c>
      <c r="G4475" s="272">
        <v>45265</v>
      </c>
      <c r="H4475" s="12" t="s">
        <v>166</v>
      </c>
      <c r="I4475" s="234">
        <v>60104</v>
      </c>
      <c r="J4475" s="272">
        <v>48234</v>
      </c>
      <c r="K4475" s="17">
        <f t="shared" si="347"/>
        <v>16</v>
      </c>
      <c r="L4475" s="283">
        <f t="shared" si="348"/>
        <v>1.4487050585545976E-3</v>
      </c>
      <c r="M4475" s="22">
        <f t="shared" si="349"/>
        <v>2.3179280936873561E-2</v>
      </c>
    </row>
    <row r="4476" spans="1:13">
      <c r="A4476" s="16">
        <f t="shared" si="346"/>
        <v>4469</v>
      </c>
      <c r="B4476" s="12" t="s">
        <v>403</v>
      </c>
      <c r="C4476" s="272">
        <v>45243</v>
      </c>
      <c r="D4476" s="272">
        <v>45256</v>
      </c>
      <c r="E4476" s="196">
        <f t="shared" si="350"/>
        <v>45249.5</v>
      </c>
      <c r="F4476" s="272">
        <v>45261</v>
      </c>
      <c r="G4476" s="272">
        <v>45279</v>
      </c>
      <c r="H4476" s="12" t="s">
        <v>152</v>
      </c>
      <c r="I4476" s="234">
        <v>1.24</v>
      </c>
      <c r="J4476" s="272">
        <v>48235</v>
      </c>
      <c r="K4476" s="17">
        <f t="shared" si="347"/>
        <v>30</v>
      </c>
      <c r="L4476" s="283">
        <f t="shared" si="348"/>
        <v>2.9888098506051193E-8</v>
      </c>
      <c r="M4476" s="22">
        <f t="shared" si="349"/>
        <v>8.9664295518153577E-7</v>
      </c>
    </row>
    <row r="4477" spans="1:13">
      <c r="A4477" s="16">
        <f t="shared" si="346"/>
        <v>4470</v>
      </c>
      <c r="B4477" s="12" t="s">
        <v>403</v>
      </c>
      <c r="C4477" s="272">
        <v>45243</v>
      </c>
      <c r="D4477" s="272">
        <v>45256</v>
      </c>
      <c r="E4477" s="196">
        <f t="shared" si="350"/>
        <v>45249.5</v>
      </c>
      <c r="F4477" s="272">
        <v>45261</v>
      </c>
      <c r="G4477" s="272">
        <v>45279</v>
      </c>
      <c r="H4477" s="12" t="s">
        <v>156</v>
      </c>
      <c r="I4477" s="234">
        <v>111.46000000000001</v>
      </c>
      <c r="J4477" s="272">
        <v>48236</v>
      </c>
      <c r="K4477" s="17">
        <f t="shared" si="347"/>
        <v>30</v>
      </c>
      <c r="L4477" s="283">
        <f t="shared" si="348"/>
        <v>2.6865544028100534E-6</v>
      </c>
      <c r="M4477" s="22">
        <f t="shared" si="349"/>
        <v>8.0596632084301606E-5</v>
      </c>
    </row>
    <row r="4478" spans="1:13">
      <c r="A4478" s="16">
        <f t="shared" si="346"/>
        <v>4471</v>
      </c>
      <c r="B4478" s="12" t="s">
        <v>403</v>
      </c>
      <c r="C4478" s="272">
        <v>45243</v>
      </c>
      <c r="D4478" s="272">
        <v>45256</v>
      </c>
      <c r="E4478" s="196">
        <f t="shared" si="350"/>
        <v>45249.5</v>
      </c>
      <c r="F4478" s="272">
        <v>45261</v>
      </c>
      <c r="G4478" s="272">
        <v>45321</v>
      </c>
      <c r="H4478" s="12" t="s">
        <v>165</v>
      </c>
      <c r="I4478" s="234">
        <v>104.38000000000001</v>
      </c>
      <c r="J4478" s="272">
        <v>48237</v>
      </c>
      <c r="K4478" s="17">
        <f t="shared" si="347"/>
        <v>72</v>
      </c>
      <c r="L4478" s="283">
        <f t="shared" si="348"/>
        <v>2.5159030016626001E-6</v>
      </c>
      <c r="M4478" s="22">
        <f t="shared" si="349"/>
        <v>1.811450161197072E-4</v>
      </c>
    </row>
    <row r="4479" spans="1:13">
      <c r="A4479" s="16">
        <f t="shared" si="346"/>
        <v>4472</v>
      </c>
      <c r="B4479" s="12" t="s">
        <v>403</v>
      </c>
      <c r="C4479" s="272">
        <v>45243</v>
      </c>
      <c r="D4479" s="272">
        <v>45256</v>
      </c>
      <c r="E4479" s="196">
        <f t="shared" si="350"/>
        <v>45249.5</v>
      </c>
      <c r="F4479" s="272">
        <v>45261</v>
      </c>
      <c r="G4479" s="272">
        <v>45261</v>
      </c>
      <c r="H4479" s="12" t="s">
        <v>164</v>
      </c>
      <c r="I4479" s="234">
        <v>1305.06</v>
      </c>
      <c r="J4479" s="272">
        <v>48238</v>
      </c>
      <c r="K4479" s="17">
        <f t="shared" si="347"/>
        <v>12</v>
      </c>
      <c r="L4479" s="283">
        <f t="shared" si="348"/>
        <v>3.1456259545409008E-5</v>
      </c>
      <c r="M4479" s="22">
        <f t="shared" si="349"/>
        <v>3.7747511454490812E-4</v>
      </c>
    </row>
    <row r="4480" spans="1:13">
      <c r="A4480" s="16">
        <f t="shared" si="346"/>
        <v>4473</v>
      </c>
      <c r="B4480" s="12" t="s">
        <v>403</v>
      </c>
      <c r="C4480" s="272">
        <v>45243</v>
      </c>
      <c r="D4480" s="272">
        <v>45256</v>
      </c>
      <c r="E4480" s="196">
        <f t="shared" si="350"/>
        <v>45249.5</v>
      </c>
      <c r="F4480" s="272">
        <v>45261</v>
      </c>
      <c r="G4480" s="272">
        <v>45261</v>
      </c>
      <c r="H4480" s="12" t="s">
        <v>166</v>
      </c>
      <c r="I4480" s="234">
        <v>25673.889999999985</v>
      </c>
      <c r="J4480" s="272">
        <v>48239</v>
      </c>
      <c r="K4480" s="17">
        <f t="shared" si="347"/>
        <v>12</v>
      </c>
      <c r="L4480" s="283">
        <f t="shared" si="348"/>
        <v>6.1882560754316306E-4</v>
      </c>
      <c r="M4480" s="22">
        <f t="shared" si="349"/>
        <v>7.4259072905179567E-3</v>
      </c>
    </row>
    <row r="4481" spans="1:13">
      <c r="A4481" s="16">
        <f t="shared" si="346"/>
        <v>4474</v>
      </c>
      <c r="B4481" s="12" t="s">
        <v>403</v>
      </c>
      <c r="C4481" s="272">
        <v>45243</v>
      </c>
      <c r="D4481" s="272">
        <v>45256</v>
      </c>
      <c r="E4481" s="196">
        <f t="shared" si="350"/>
        <v>45249.5</v>
      </c>
      <c r="F4481" s="272">
        <v>45261</v>
      </c>
      <c r="G4481" s="272">
        <v>45310</v>
      </c>
      <c r="H4481" s="12" t="s">
        <v>157</v>
      </c>
      <c r="I4481" s="234">
        <v>21.14</v>
      </c>
      <c r="J4481" s="272">
        <v>48240</v>
      </c>
      <c r="K4481" s="17">
        <f t="shared" si="347"/>
        <v>61</v>
      </c>
      <c r="L4481" s="283">
        <f t="shared" si="348"/>
        <v>5.0954387291767927E-7</v>
      </c>
      <c r="M4481" s="22">
        <f t="shared" si="349"/>
        <v>3.1082176247978436E-5</v>
      </c>
    </row>
    <row r="4482" spans="1:13">
      <c r="A4482" s="16">
        <f t="shared" si="346"/>
        <v>4475</v>
      </c>
      <c r="B4482" s="12" t="s">
        <v>404</v>
      </c>
      <c r="C4482" s="272">
        <v>45242</v>
      </c>
      <c r="D4482" s="272">
        <v>45255</v>
      </c>
      <c r="E4482" s="196">
        <f t="shared" si="350"/>
        <v>45248.5</v>
      </c>
      <c r="F4482" s="272">
        <v>45261</v>
      </c>
      <c r="G4482" s="272">
        <v>45310</v>
      </c>
      <c r="H4482" s="12" t="s">
        <v>157</v>
      </c>
      <c r="I4482" s="234">
        <v>130.76999999999998</v>
      </c>
      <c r="J4482" s="272">
        <v>48241</v>
      </c>
      <c r="K4482" s="17">
        <f t="shared" si="347"/>
        <v>62</v>
      </c>
      <c r="L4482" s="283">
        <f t="shared" si="348"/>
        <v>3.1519892271260597E-6</v>
      </c>
      <c r="M4482" s="22">
        <f t="shared" si="349"/>
        <v>1.954233320818157E-4</v>
      </c>
    </row>
    <row r="4483" spans="1:13">
      <c r="A4483" s="16">
        <f t="shared" si="346"/>
        <v>4476</v>
      </c>
      <c r="B4483" s="12" t="s">
        <v>404</v>
      </c>
      <c r="C4483" s="272">
        <v>45242</v>
      </c>
      <c r="D4483" s="272">
        <v>45255</v>
      </c>
      <c r="E4483" s="196">
        <f t="shared" si="350"/>
        <v>45248.5</v>
      </c>
      <c r="F4483" s="272">
        <v>45261</v>
      </c>
      <c r="G4483" s="272">
        <v>45310</v>
      </c>
      <c r="H4483" s="12" t="s">
        <v>157</v>
      </c>
      <c r="I4483" s="234">
        <v>62.66</v>
      </c>
      <c r="J4483" s="272">
        <v>48242</v>
      </c>
      <c r="K4483" s="17">
        <f t="shared" si="347"/>
        <v>62</v>
      </c>
      <c r="L4483" s="283">
        <f t="shared" si="348"/>
        <v>1.5103131067654578E-6</v>
      </c>
      <c r="M4483" s="22">
        <f t="shared" si="349"/>
        <v>9.3639412619458379E-5</v>
      </c>
    </row>
    <row r="4484" spans="1:13">
      <c r="A4484" s="16">
        <f t="shared" si="346"/>
        <v>4477</v>
      </c>
      <c r="B4484" s="12" t="s">
        <v>403</v>
      </c>
      <c r="C4484" s="272">
        <v>45243</v>
      </c>
      <c r="D4484" s="272">
        <v>45256</v>
      </c>
      <c r="E4484" s="196">
        <f t="shared" si="350"/>
        <v>45249.5</v>
      </c>
      <c r="F4484" s="272">
        <v>45261</v>
      </c>
      <c r="G4484" s="272">
        <v>45321</v>
      </c>
      <c r="H4484" s="12" t="s">
        <v>154</v>
      </c>
      <c r="I4484" s="234">
        <v>18.23</v>
      </c>
      <c r="J4484" s="272">
        <v>48243</v>
      </c>
      <c r="K4484" s="17">
        <f t="shared" si="347"/>
        <v>72</v>
      </c>
      <c r="L4484" s="283">
        <f t="shared" si="348"/>
        <v>4.3940325464944618E-7</v>
      </c>
      <c r="M4484" s="22">
        <f t="shared" si="349"/>
        <v>3.1637034334760128E-5</v>
      </c>
    </row>
    <row r="4485" spans="1:13">
      <c r="A4485" s="16">
        <f t="shared" si="346"/>
        <v>4478</v>
      </c>
      <c r="B4485" s="12" t="s">
        <v>403</v>
      </c>
      <c r="C4485" s="272">
        <v>45243</v>
      </c>
      <c r="D4485" s="272">
        <v>45256</v>
      </c>
      <c r="E4485" s="196">
        <f t="shared" si="350"/>
        <v>45249.5</v>
      </c>
      <c r="F4485" s="272">
        <v>45261</v>
      </c>
      <c r="G4485" s="272">
        <v>45303</v>
      </c>
      <c r="H4485" s="12" t="s">
        <v>153</v>
      </c>
      <c r="I4485" s="234">
        <v>132.88</v>
      </c>
      <c r="J4485" s="272">
        <v>48244</v>
      </c>
      <c r="K4485" s="17">
        <f t="shared" si="347"/>
        <v>54</v>
      </c>
      <c r="L4485" s="283">
        <f t="shared" si="348"/>
        <v>3.2028472011968408E-6</v>
      </c>
      <c r="M4485" s="22">
        <f t="shared" si="349"/>
        <v>1.729537488646294E-4</v>
      </c>
    </row>
    <row r="4486" spans="1:13">
      <c r="A4486" s="16">
        <f t="shared" si="346"/>
        <v>4479</v>
      </c>
      <c r="B4486" s="12" t="s">
        <v>403</v>
      </c>
      <c r="C4486" s="272">
        <v>45243</v>
      </c>
      <c r="D4486" s="272">
        <v>45256</v>
      </c>
      <c r="E4486" s="196">
        <f t="shared" si="350"/>
        <v>45249.5</v>
      </c>
      <c r="F4486" s="272">
        <v>45261</v>
      </c>
      <c r="G4486" s="272">
        <v>45310</v>
      </c>
      <c r="H4486" s="12" t="s">
        <v>157</v>
      </c>
      <c r="I4486" s="234">
        <v>187.12</v>
      </c>
      <c r="J4486" s="272">
        <v>48245</v>
      </c>
      <c r="K4486" s="17">
        <f t="shared" si="347"/>
        <v>61</v>
      </c>
      <c r="L4486" s="283">
        <f t="shared" si="348"/>
        <v>4.5102104777841122E-6</v>
      </c>
      <c r="M4486" s="22">
        <f t="shared" si="349"/>
        <v>2.7512283914483086E-4</v>
      </c>
    </row>
    <row r="4487" spans="1:13">
      <c r="A4487" s="16">
        <f t="shared" si="346"/>
        <v>4480</v>
      </c>
      <c r="B4487" s="12" t="s">
        <v>404</v>
      </c>
      <c r="C4487" s="272">
        <v>45242</v>
      </c>
      <c r="D4487" s="272">
        <v>45255</v>
      </c>
      <c r="E4487" s="196">
        <f t="shared" si="350"/>
        <v>45248.5</v>
      </c>
      <c r="F4487" s="272">
        <v>45261</v>
      </c>
      <c r="G4487" s="272">
        <v>45310</v>
      </c>
      <c r="H4487" s="12" t="s">
        <v>157</v>
      </c>
      <c r="I4487" s="234">
        <v>488.7600000000001</v>
      </c>
      <c r="J4487" s="272">
        <v>48246</v>
      </c>
      <c r="K4487" s="17">
        <f t="shared" si="347"/>
        <v>62</v>
      </c>
      <c r="L4487" s="283">
        <f t="shared" si="348"/>
        <v>1.1780731472433536E-5</v>
      </c>
      <c r="M4487" s="22">
        <f t="shared" si="349"/>
        <v>7.3040535129087925E-4</v>
      </c>
    </row>
    <row r="4488" spans="1:13">
      <c r="A4488" s="16">
        <f t="shared" si="346"/>
        <v>4481</v>
      </c>
      <c r="B4488" s="12" t="s">
        <v>403</v>
      </c>
      <c r="C4488" s="272">
        <v>45243</v>
      </c>
      <c r="D4488" s="272">
        <v>45256</v>
      </c>
      <c r="E4488" s="196">
        <f t="shared" si="350"/>
        <v>45249.5</v>
      </c>
      <c r="F4488" s="272">
        <v>45261</v>
      </c>
      <c r="G4488" s="272">
        <v>45321</v>
      </c>
      <c r="H4488" s="12" t="s">
        <v>152</v>
      </c>
      <c r="I4488" s="234">
        <v>9.67</v>
      </c>
      <c r="J4488" s="272">
        <v>48247</v>
      </c>
      <c r="K4488" s="17">
        <f t="shared" si="347"/>
        <v>72</v>
      </c>
      <c r="L4488" s="283">
        <f t="shared" si="348"/>
        <v>2.3307896173670567E-7</v>
      </c>
      <c r="M4488" s="22">
        <f t="shared" si="349"/>
        <v>1.6781685245042808E-5</v>
      </c>
    </row>
    <row r="4489" spans="1:13">
      <c r="A4489" s="16">
        <f t="shared" ref="A4489:A4552" si="351">A4488+1</f>
        <v>4482</v>
      </c>
      <c r="B4489" s="12" t="s">
        <v>403</v>
      </c>
      <c r="C4489" s="272">
        <v>45243</v>
      </c>
      <c r="D4489" s="272">
        <v>45256</v>
      </c>
      <c r="E4489" s="196">
        <f t="shared" si="350"/>
        <v>45249.5</v>
      </c>
      <c r="F4489" s="272">
        <v>45261</v>
      </c>
      <c r="G4489" s="272">
        <v>45310</v>
      </c>
      <c r="H4489" s="12" t="s">
        <v>157</v>
      </c>
      <c r="I4489" s="234">
        <v>206.14</v>
      </c>
      <c r="J4489" s="272">
        <v>48248</v>
      </c>
      <c r="K4489" s="17">
        <f t="shared" si="347"/>
        <v>61</v>
      </c>
      <c r="L4489" s="283">
        <f t="shared" si="348"/>
        <v>4.9686553435785428E-6</v>
      </c>
      <c r="M4489" s="22">
        <f t="shared" si="349"/>
        <v>3.0308797595829113E-4</v>
      </c>
    </row>
    <row r="4490" spans="1:13">
      <c r="A4490" s="16">
        <f t="shared" si="351"/>
        <v>4483</v>
      </c>
      <c r="B4490" s="12" t="s">
        <v>404</v>
      </c>
      <c r="C4490" s="272">
        <v>45242</v>
      </c>
      <c r="D4490" s="272">
        <v>45255</v>
      </c>
      <c r="E4490" s="196">
        <f t="shared" si="350"/>
        <v>45248.5</v>
      </c>
      <c r="F4490" s="272">
        <v>45261</v>
      </c>
      <c r="G4490" s="272">
        <v>45310</v>
      </c>
      <c r="H4490" s="12" t="s">
        <v>157</v>
      </c>
      <c r="I4490" s="234">
        <v>48.63</v>
      </c>
      <c r="J4490" s="272">
        <v>48249</v>
      </c>
      <c r="K4490" s="17">
        <f t="shared" ref="K4490:K4553" si="352">(G4490-D4490)+((D4490-C4490+1)/2)</f>
        <v>62</v>
      </c>
      <c r="L4490" s="283">
        <f t="shared" ref="L4490:L4553" si="353">I4490/$I$4859</f>
        <v>1.1721437341526368E-6</v>
      </c>
      <c r="M4490" s="22">
        <f t="shared" ref="M4490:M4553" si="354">L4490*K4490</f>
        <v>7.2672911517463476E-5</v>
      </c>
    </row>
    <row r="4491" spans="1:13">
      <c r="A4491" s="16">
        <f t="shared" si="351"/>
        <v>4484</v>
      </c>
      <c r="B4491" s="12" t="s">
        <v>403</v>
      </c>
      <c r="C4491" s="272">
        <v>45243</v>
      </c>
      <c r="D4491" s="272">
        <v>45256</v>
      </c>
      <c r="E4491" s="196">
        <f t="shared" si="350"/>
        <v>45249.5</v>
      </c>
      <c r="F4491" s="272">
        <v>45261</v>
      </c>
      <c r="G4491" s="272">
        <v>45303</v>
      </c>
      <c r="H4491" s="12" t="s">
        <v>153</v>
      </c>
      <c r="I4491" s="234">
        <v>308.65999999999997</v>
      </c>
      <c r="J4491" s="272">
        <v>48250</v>
      </c>
      <c r="K4491" s="17">
        <f t="shared" si="352"/>
        <v>54</v>
      </c>
      <c r="L4491" s="283">
        <f t="shared" si="353"/>
        <v>7.4397261974820652E-6</v>
      </c>
      <c r="M4491" s="22">
        <f t="shared" si="354"/>
        <v>4.0174521466403151E-4</v>
      </c>
    </row>
    <row r="4492" spans="1:13">
      <c r="A4492" s="16">
        <f t="shared" si="351"/>
        <v>4485</v>
      </c>
      <c r="B4492" s="12" t="s">
        <v>403</v>
      </c>
      <c r="C4492" s="272">
        <v>45243</v>
      </c>
      <c r="D4492" s="272">
        <v>45256</v>
      </c>
      <c r="E4492" s="196">
        <f t="shared" si="350"/>
        <v>45249.5</v>
      </c>
      <c r="F4492" s="272">
        <v>45261</v>
      </c>
      <c r="G4492" s="272">
        <v>45302</v>
      </c>
      <c r="H4492" s="12" t="s">
        <v>152</v>
      </c>
      <c r="I4492" s="234">
        <v>2.29</v>
      </c>
      <c r="J4492" s="272">
        <v>48251</v>
      </c>
      <c r="K4492" s="17">
        <f t="shared" si="352"/>
        <v>53</v>
      </c>
      <c r="L4492" s="283">
        <f t="shared" si="353"/>
        <v>5.519656901520745E-8</v>
      </c>
      <c r="M4492" s="22">
        <f t="shared" si="354"/>
        <v>2.9254181578059947E-6</v>
      </c>
    </row>
    <row r="4493" spans="1:13">
      <c r="A4493" s="16">
        <f t="shared" si="351"/>
        <v>4486</v>
      </c>
      <c r="B4493" s="12" t="s">
        <v>403</v>
      </c>
      <c r="C4493" s="272">
        <v>45243</v>
      </c>
      <c r="D4493" s="272">
        <v>45256</v>
      </c>
      <c r="E4493" s="196">
        <f t="shared" si="350"/>
        <v>45249.5</v>
      </c>
      <c r="F4493" s="272">
        <v>45261</v>
      </c>
      <c r="G4493" s="272">
        <v>45321</v>
      </c>
      <c r="H4493" s="12" t="s">
        <v>152</v>
      </c>
      <c r="I4493" s="234">
        <v>6.67</v>
      </c>
      <c r="J4493" s="272">
        <v>48252</v>
      </c>
      <c r="K4493" s="17">
        <f t="shared" si="352"/>
        <v>72</v>
      </c>
      <c r="L4493" s="283">
        <f t="shared" si="353"/>
        <v>1.6076904599625925E-7</v>
      </c>
      <c r="M4493" s="22">
        <f t="shared" si="354"/>
        <v>1.1575371311730666E-5</v>
      </c>
    </row>
    <row r="4494" spans="1:13">
      <c r="A4494" s="16">
        <f t="shared" si="351"/>
        <v>4487</v>
      </c>
      <c r="B4494" s="12" t="s">
        <v>403</v>
      </c>
      <c r="C4494" s="272">
        <v>45243</v>
      </c>
      <c r="D4494" s="272">
        <v>45256</v>
      </c>
      <c r="E4494" s="196">
        <f t="shared" si="350"/>
        <v>45249.5</v>
      </c>
      <c r="F4494" s="272">
        <v>45261</v>
      </c>
      <c r="G4494" s="272">
        <v>45279</v>
      </c>
      <c r="H4494" s="12" t="s">
        <v>152</v>
      </c>
      <c r="I4494" s="234">
        <v>17.14</v>
      </c>
      <c r="J4494" s="272">
        <v>48253</v>
      </c>
      <c r="K4494" s="17">
        <f t="shared" si="352"/>
        <v>30</v>
      </c>
      <c r="L4494" s="283">
        <f t="shared" si="353"/>
        <v>4.1313065193041733E-7</v>
      </c>
      <c r="M4494" s="22">
        <f t="shared" si="354"/>
        <v>1.239391955791252E-5</v>
      </c>
    </row>
    <row r="4495" spans="1:13">
      <c r="A4495" s="16">
        <f t="shared" si="351"/>
        <v>4488</v>
      </c>
      <c r="B4495" s="12" t="s">
        <v>403</v>
      </c>
      <c r="C4495" s="272">
        <v>45243</v>
      </c>
      <c r="D4495" s="272">
        <v>45256</v>
      </c>
      <c r="E4495" s="196">
        <f t="shared" si="350"/>
        <v>45249.5</v>
      </c>
      <c r="F4495" s="272">
        <v>45261</v>
      </c>
      <c r="G4495" s="272">
        <v>45279</v>
      </c>
      <c r="H4495" s="12" t="s">
        <v>156</v>
      </c>
      <c r="I4495" s="234">
        <v>55.429999999999993</v>
      </c>
      <c r="J4495" s="272">
        <v>48254</v>
      </c>
      <c r="K4495" s="17">
        <f t="shared" si="352"/>
        <v>30</v>
      </c>
      <c r="L4495" s="283">
        <f t="shared" si="353"/>
        <v>1.3360462098309819E-6</v>
      </c>
      <c r="M4495" s="22">
        <f t="shared" si="354"/>
        <v>4.008138629492946E-5</v>
      </c>
    </row>
    <row r="4496" spans="1:13">
      <c r="A4496" s="16">
        <f t="shared" si="351"/>
        <v>4489</v>
      </c>
      <c r="B4496" s="12" t="s">
        <v>403</v>
      </c>
      <c r="C4496" s="272">
        <v>45243</v>
      </c>
      <c r="D4496" s="272">
        <v>45256</v>
      </c>
      <c r="E4496" s="196">
        <f t="shared" si="350"/>
        <v>45249.5</v>
      </c>
      <c r="F4496" s="272">
        <v>45261</v>
      </c>
      <c r="G4496" s="272">
        <v>45321</v>
      </c>
      <c r="H4496" s="12" t="s">
        <v>165</v>
      </c>
      <c r="I4496" s="234">
        <v>22.689999999999998</v>
      </c>
      <c r="J4496" s="272">
        <v>48255</v>
      </c>
      <c r="K4496" s="17">
        <f t="shared" si="352"/>
        <v>72</v>
      </c>
      <c r="L4496" s="283">
        <f t="shared" si="353"/>
        <v>5.4690399605024313E-7</v>
      </c>
      <c r="M4496" s="22">
        <f t="shared" si="354"/>
        <v>3.9377087715617504E-5</v>
      </c>
    </row>
    <row r="4497" spans="1:13">
      <c r="A4497" s="16">
        <f t="shared" si="351"/>
        <v>4490</v>
      </c>
      <c r="B4497" s="12" t="s">
        <v>403</v>
      </c>
      <c r="C4497" s="272">
        <v>45243</v>
      </c>
      <c r="D4497" s="272">
        <v>45256</v>
      </c>
      <c r="E4497" s="196">
        <f t="shared" si="350"/>
        <v>45249.5</v>
      </c>
      <c r="F4497" s="272">
        <v>45261</v>
      </c>
      <c r="G4497" s="272">
        <v>45261</v>
      </c>
      <c r="H4497" s="12" t="s">
        <v>166</v>
      </c>
      <c r="I4497" s="234">
        <v>20340.759999999998</v>
      </c>
      <c r="J4497" s="272">
        <v>48256</v>
      </c>
      <c r="K4497" s="17">
        <f t="shared" si="352"/>
        <v>12</v>
      </c>
      <c r="L4497" s="283">
        <f t="shared" si="353"/>
        <v>4.9027954723221434E-4</v>
      </c>
      <c r="M4497" s="22">
        <f t="shared" si="354"/>
        <v>5.883354566786572E-3</v>
      </c>
    </row>
    <row r="4498" spans="1:13">
      <c r="A4498" s="16">
        <f t="shared" si="351"/>
        <v>4491</v>
      </c>
      <c r="B4498" s="12" t="s">
        <v>403</v>
      </c>
      <c r="C4498" s="272">
        <v>45243</v>
      </c>
      <c r="D4498" s="272">
        <v>45256</v>
      </c>
      <c r="E4498" s="196">
        <f t="shared" si="350"/>
        <v>45249.5</v>
      </c>
      <c r="F4498" s="272">
        <v>45261</v>
      </c>
      <c r="G4498" s="272">
        <v>45321</v>
      </c>
      <c r="H4498" s="12" t="s">
        <v>152</v>
      </c>
      <c r="I4498" s="234">
        <v>0.75</v>
      </c>
      <c r="J4498" s="272">
        <v>48257</v>
      </c>
      <c r="K4498" s="17">
        <f t="shared" si="352"/>
        <v>72</v>
      </c>
      <c r="L4498" s="283">
        <f t="shared" si="353"/>
        <v>1.8077478935111609E-8</v>
      </c>
      <c r="M4498" s="22">
        <f t="shared" si="354"/>
        <v>1.3015784833280359E-6</v>
      </c>
    </row>
    <row r="4499" spans="1:13">
      <c r="A4499" s="16">
        <f t="shared" si="351"/>
        <v>4492</v>
      </c>
      <c r="B4499" s="12" t="s">
        <v>403</v>
      </c>
      <c r="C4499" s="272">
        <v>45243</v>
      </c>
      <c r="D4499" s="272">
        <v>45256</v>
      </c>
      <c r="E4499" s="196">
        <f t="shared" si="350"/>
        <v>45249.5</v>
      </c>
      <c r="F4499" s="272">
        <v>45261</v>
      </c>
      <c r="G4499" s="272">
        <v>45321</v>
      </c>
      <c r="H4499" s="12" t="s">
        <v>152</v>
      </c>
      <c r="I4499" s="234">
        <v>0.43</v>
      </c>
      <c r="J4499" s="272">
        <v>48258</v>
      </c>
      <c r="K4499" s="17">
        <f t="shared" si="352"/>
        <v>72</v>
      </c>
      <c r="L4499" s="283">
        <f t="shared" si="353"/>
        <v>1.0364421256130656E-8</v>
      </c>
      <c r="M4499" s="22">
        <f t="shared" si="354"/>
        <v>7.4623833044140726E-7</v>
      </c>
    </row>
    <row r="4500" spans="1:13">
      <c r="A4500" s="16">
        <f t="shared" si="351"/>
        <v>4493</v>
      </c>
      <c r="B4500" s="12" t="s">
        <v>403</v>
      </c>
      <c r="C4500" s="272">
        <v>45243</v>
      </c>
      <c r="D4500" s="272">
        <v>45256</v>
      </c>
      <c r="E4500" s="196">
        <f t="shared" si="350"/>
        <v>45249.5</v>
      </c>
      <c r="F4500" s="272">
        <v>45261</v>
      </c>
      <c r="G4500" s="272">
        <v>45303</v>
      </c>
      <c r="H4500" s="12" t="s">
        <v>153</v>
      </c>
      <c r="I4500" s="234">
        <v>158.13000000000002</v>
      </c>
      <c r="J4500" s="272">
        <v>48259</v>
      </c>
      <c r="K4500" s="17">
        <f t="shared" si="352"/>
        <v>54</v>
      </c>
      <c r="L4500" s="283">
        <f t="shared" si="353"/>
        <v>3.8114556586789322E-6</v>
      </c>
      <c r="M4500" s="22">
        <f t="shared" si="354"/>
        <v>2.0581860556866233E-4</v>
      </c>
    </row>
    <row r="4501" spans="1:13">
      <c r="A4501" s="16">
        <f t="shared" si="351"/>
        <v>4494</v>
      </c>
      <c r="B4501" s="12" t="s">
        <v>403</v>
      </c>
      <c r="C4501" s="272">
        <v>45243</v>
      </c>
      <c r="D4501" s="272">
        <v>45256</v>
      </c>
      <c r="E4501" s="196">
        <f t="shared" si="350"/>
        <v>45249.5</v>
      </c>
      <c r="F4501" s="272">
        <v>45261</v>
      </c>
      <c r="G4501" s="272">
        <v>45350</v>
      </c>
      <c r="H4501" s="12" t="s">
        <v>152</v>
      </c>
      <c r="I4501" s="234">
        <v>6.89</v>
      </c>
      <c r="J4501" s="272">
        <v>48260</v>
      </c>
      <c r="K4501" s="17">
        <f t="shared" si="352"/>
        <v>101</v>
      </c>
      <c r="L4501" s="283">
        <f t="shared" si="353"/>
        <v>1.6607177315055865E-7</v>
      </c>
      <c r="M4501" s="22">
        <f t="shared" si="354"/>
        <v>1.6773249088206424E-5</v>
      </c>
    </row>
    <row r="4502" spans="1:13">
      <c r="A4502" s="16">
        <f t="shared" si="351"/>
        <v>4495</v>
      </c>
      <c r="B4502" s="12" t="s">
        <v>403</v>
      </c>
      <c r="C4502" s="272">
        <v>45243</v>
      </c>
      <c r="D4502" s="272">
        <v>45256</v>
      </c>
      <c r="E4502" s="196">
        <f t="shared" si="350"/>
        <v>45249.5</v>
      </c>
      <c r="F4502" s="272">
        <v>45261</v>
      </c>
      <c r="G4502" s="272">
        <v>45350</v>
      </c>
      <c r="H4502" s="12" t="s">
        <v>156</v>
      </c>
      <c r="I4502" s="234">
        <v>77.31</v>
      </c>
      <c r="J4502" s="272">
        <v>48261</v>
      </c>
      <c r="K4502" s="17">
        <f t="shared" si="352"/>
        <v>101</v>
      </c>
      <c r="L4502" s="283">
        <f t="shared" si="353"/>
        <v>1.8634265286313048E-6</v>
      </c>
      <c r="M4502" s="22">
        <f t="shared" si="354"/>
        <v>1.8820607939176178E-4</v>
      </c>
    </row>
    <row r="4503" spans="1:13">
      <c r="A4503" s="16">
        <f t="shared" si="351"/>
        <v>4496</v>
      </c>
      <c r="B4503" s="12" t="s">
        <v>403</v>
      </c>
      <c r="C4503" s="272">
        <v>45243</v>
      </c>
      <c r="D4503" s="272">
        <v>45256</v>
      </c>
      <c r="E4503" s="196">
        <f t="shared" si="350"/>
        <v>45249.5</v>
      </c>
      <c r="F4503" s="272">
        <v>45261</v>
      </c>
      <c r="G4503" s="272">
        <v>45279</v>
      </c>
      <c r="H4503" s="12" t="s">
        <v>152</v>
      </c>
      <c r="I4503" s="234">
        <v>505.41000000000008</v>
      </c>
      <c r="J4503" s="272">
        <v>48262</v>
      </c>
      <c r="K4503" s="17">
        <f t="shared" si="352"/>
        <v>30</v>
      </c>
      <c r="L4503" s="283">
        <f t="shared" si="353"/>
        <v>1.2182051504793013E-5</v>
      </c>
      <c r="M4503" s="22">
        <f t="shared" si="354"/>
        <v>3.6546154514379038E-4</v>
      </c>
    </row>
    <row r="4504" spans="1:13">
      <c r="A4504" s="16">
        <f t="shared" si="351"/>
        <v>4497</v>
      </c>
      <c r="B4504" s="12" t="s">
        <v>404</v>
      </c>
      <c r="C4504" s="272">
        <v>45242</v>
      </c>
      <c r="D4504" s="272">
        <v>45255</v>
      </c>
      <c r="E4504" s="196">
        <f t="shared" si="350"/>
        <v>45248.5</v>
      </c>
      <c r="F4504" s="272">
        <v>45261</v>
      </c>
      <c r="G4504" s="272">
        <v>45310</v>
      </c>
      <c r="H4504" s="12" t="s">
        <v>157</v>
      </c>
      <c r="I4504" s="234">
        <v>60.46</v>
      </c>
      <c r="J4504" s="272">
        <v>48263</v>
      </c>
      <c r="K4504" s="17">
        <f t="shared" si="352"/>
        <v>62</v>
      </c>
      <c r="L4504" s="283">
        <f t="shared" si="353"/>
        <v>1.4572858352224639E-6</v>
      </c>
      <c r="M4504" s="22">
        <f t="shared" si="354"/>
        <v>9.0351721783792758E-5</v>
      </c>
    </row>
    <row r="4505" spans="1:13">
      <c r="A4505" s="16">
        <f t="shared" si="351"/>
        <v>4498</v>
      </c>
      <c r="B4505" s="12" t="s">
        <v>403</v>
      </c>
      <c r="C4505" s="272">
        <v>45243</v>
      </c>
      <c r="D4505" s="272">
        <v>45256</v>
      </c>
      <c r="E4505" s="196">
        <f t="shared" si="350"/>
        <v>45249.5</v>
      </c>
      <c r="F4505" s="272">
        <v>45261</v>
      </c>
      <c r="G4505" s="272">
        <v>45303</v>
      </c>
      <c r="H4505" s="12" t="s">
        <v>153</v>
      </c>
      <c r="I4505" s="234">
        <v>137.29000000000002</v>
      </c>
      <c r="J4505" s="272">
        <v>48264</v>
      </c>
      <c r="K4505" s="17">
        <f t="shared" si="352"/>
        <v>54</v>
      </c>
      <c r="L4505" s="283">
        <f t="shared" si="353"/>
        <v>3.3091427773352978E-6</v>
      </c>
      <c r="M4505" s="22">
        <f t="shared" si="354"/>
        <v>1.786937099761061E-4</v>
      </c>
    </row>
    <row r="4506" spans="1:13">
      <c r="A4506" s="16">
        <f t="shared" si="351"/>
        <v>4499</v>
      </c>
      <c r="B4506" s="12" t="s">
        <v>403</v>
      </c>
      <c r="C4506" s="272">
        <v>45243</v>
      </c>
      <c r="D4506" s="272">
        <v>45256</v>
      </c>
      <c r="E4506" s="196">
        <f t="shared" si="350"/>
        <v>45249.5</v>
      </c>
      <c r="F4506" s="272">
        <v>45261</v>
      </c>
      <c r="G4506" s="272">
        <v>45321</v>
      </c>
      <c r="H4506" s="12" t="s">
        <v>152</v>
      </c>
      <c r="I4506" s="234">
        <v>34.89</v>
      </c>
      <c r="J4506" s="272">
        <v>48265</v>
      </c>
      <c r="K4506" s="17">
        <f t="shared" si="352"/>
        <v>72</v>
      </c>
      <c r="L4506" s="283">
        <f t="shared" si="353"/>
        <v>8.4096432006139214E-7</v>
      </c>
      <c r="M4506" s="22">
        <f t="shared" si="354"/>
        <v>6.0549431044420235E-5</v>
      </c>
    </row>
    <row r="4507" spans="1:13">
      <c r="A4507" s="16">
        <f t="shared" si="351"/>
        <v>4500</v>
      </c>
      <c r="B4507" s="12" t="s">
        <v>404</v>
      </c>
      <c r="C4507" s="272">
        <v>45242</v>
      </c>
      <c r="D4507" s="272">
        <v>45255</v>
      </c>
      <c r="E4507" s="196">
        <f t="shared" si="350"/>
        <v>45248.5</v>
      </c>
      <c r="F4507" s="272">
        <v>45261</v>
      </c>
      <c r="G4507" s="272">
        <v>45310</v>
      </c>
      <c r="H4507" s="12" t="s">
        <v>157</v>
      </c>
      <c r="I4507" s="234">
        <v>74.41</v>
      </c>
      <c r="J4507" s="272">
        <v>48266</v>
      </c>
      <c r="K4507" s="17">
        <f t="shared" si="352"/>
        <v>62</v>
      </c>
      <c r="L4507" s="283">
        <f t="shared" si="353"/>
        <v>1.7935269434155398E-6</v>
      </c>
      <c r="M4507" s="22">
        <f t="shared" si="354"/>
        <v>1.1119867049176347E-4</v>
      </c>
    </row>
    <row r="4508" spans="1:13">
      <c r="A4508" s="16">
        <f t="shared" si="351"/>
        <v>4501</v>
      </c>
      <c r="B4508" s="12" t="s">
        <v>403</v>
      </c>
      <c r="C4508" s="272">
        <v>45243</v>
      </c>
      <c r="D4508" s="272">
        <v>45256</v>
      </c>
      <c r="E4508" s="196">
        <f t="shared" si="350"/>
        <v>45249.5</v>
      </c>
      <c r="F4508" s="272">
        <v>45261</v>
      </c>
      <c r="G4508" s="272">
        <v>45321</v>
      </c>
      <c r="H4508" s="12" t="s">
        <v>152</v>
      </c>
      <c r="I4508" s="234">
        <v>13.3</v>
      </c>
      <c r="J4508" s="272">
        <v>48267</v>
      </c>
      <c r="K4508" s="17">
        <f t="shared" si="352"/>
        <v>72</v>
      </c>
      <c r="L4508" s="283">
        <f t="shared" si="353"/>
        <v>3.2057395978264588E-7</v>
      </c>
      <c r="M4508" s="22">
        <f t="shared" si="354"/>
        <v>2.3081325104350502E-5</v>
      </c>
    </row>
    <row r="4509" spans="1:13">
      <c r="A4509" s="16">
        <f t="shared" si="351"/>
        <v>4502</v>
      </c>
      <c r="B4509" s="12" t="s">
        <v>404</v>
      </c>
      <c r="C4509" s="272">
        <v>45242</v>
      </c>
      <c r="D4509" s="272">
        <v>45255</v>
      </c>
      <c r="E4509" s="196">
        <f t="shared" si="350"/>
        <v>45248.5</v>
      </c>
      <c r="F4509" s="272">
        <v>45261</v>
      </c>
      <c r="G4509" s="272">
        <v>45310</v>
      </c>
      <c r="H4509" s="12" t="s">
        <v>157</v>
      </c>
      <c r="I4509" s="234">
        <v>44.46</v>
      </c>
      <c r="J4509" s="272">
        <v>48268</v>
      </c>
      <c r="K4509" s="17">
        <f t="shared" si="352"/>
        <v>62</v>
      </c>
      <c r="L4509" s="283">
        <f t="shared" si="353"/>
        <v>1.0716329512734161E-6</v>
      </c>
      <c r="M4509" s="22">
        <f t="shared" si="354"/>
        <v>6.6441242978951802E-5</v>
      </c>
    </row>
    <row r="4510" spans="1:13">
      <c r="A4510" s="16">
        <f t="shared" si="351"/>
        <v>4503</v>
      </c>
      <c r="B4510" s="12" t="s">
        <v>404</v>
      </c>
      <c r="C4510" s="272">
        <v>45242</v>
      </c>
      <c r="D4510" s="272">
        <v>45255</v>
      </c>
      <c r="E4510" s="196">
        <f t="shared" si="350"/>
        <v>45248.5</v>
      </c>
      <c r="F4510" s="272">
        <v>45261</v>
      </c>
      <c r="G4510" s="272">
        <v>45310</v>
      </c>
      <c r="H4510" s="12" t="s">
        <v>157</v>
      </c>
      <c r="I4510" s="234">
        <v>27.96</v>
      </c>
      <c r="J4510" s="272">
        <v>48269</v>
      </c>
      <c r="K4510" s="17">
        <f t="shared" si="352"/>
        <v>62</v>
      </c>
      <c r="L4510" s="283">
        <f t="shared" si="353"/>
        <v>6.7392841470096081E-7</v>
      </c>
      <c r="M4510" s="22">
        <f t="shared" si="354"/>
        <v>4.1783561711459568E-5</v>
      </c>
    </row>
    <row r="4511" spans="1:13">
      <c r="A4511" s="16">
        <f t="shared" si="351"/>
        <v>4504</v>
      </c>
      <c r="B4511" s="12" t="s">
        <v>403</v>
      </c>
      <c r="C4511" s="272">
        <v>45243</v>
      </c>
      <c r="D4511" s="272">
        <v>45256</v>
      </c>
      <c r="E4511" s="196">
        <f t="shared" si="350"/>
        <v>45249.5</v>
      </c>
      <c r="F4511" s="272">
        <v>45261</v>
      </c>
      <c r="G4511" s="272">
        <v>45310</v>
      </c>
      <c r="H4511" s="12" t="s">
        <v>157</v>
      </c>
      <c r="I4511" s="234">
        <v>43.62</v>
      </c>
      <c r="J4511" s="272">
        <v>48270</v>
      </c>
      <c r="K4511" s="17">
        <f t="shared" si="352"/>
        <v>61</v>
      </c>
      <c r="L4511" s="283">
        <f t="shared" si="353"/>
        <v>1.0513861748660912E-6</v>
      </c>
      <c r="M4511" s="22">
        <f t="shared" si="354"/>
        <v>6.413455666683156E-5</v>
      </c>
    </row>
    <row r="4512" spans="1:13">
      <c r="A4512" s="16">
        <f t="shared" si="351"/>
        <v>4505</v>
      </c>
      <c r="B4512" s="12" t="s">
        <v>404</v>
      </c>
      <c r="C4512" s="272">
        <v>45242</v>
      </c>
      <c r="D4512" s="272">
        <v>45255</v>
      </c>
      <c r="E4512" s="196">
        <f t="shared" si="350"/>
        <v>45248.5</v>
      </c>
      <c r="F4512" s="272">
        <v>45261</v>
      </c>
      <c r="G4512" s="272">
        <v>45310</v>
      </c>
      <c r="H4512" s="12" t="s">
        <v>157</v>
      </c>
      <c r="I4512" s="234">
        <v>229.78</v>
      </c>
      <c r="J4512" s="272">
        <v>48271</v>
      </c>
      <c r="K4512" s="17">
        <f t="shared" si="352"/>
        <v>62</v>
      </c>
      <c r="L4512" s="283">
        <f t="shared" si="353"/>
        <v>5.5384574796132612E-6</v>
      </c>
      <c r="M4512" s="22">
        <f t="shared" si="354"/>
        <v>3.4338436373602217E-4</v>
      </c>
    </row>
    <row r="4513" spans="1:13">
      <c r="A4513" s="16">
        <f t="shared" si="351"/>
        <v>4506</v>
      </c>
      <c r="B4513" s="12" t="s">
        <v>403</v>
      </c>
      <c r="C4513" s="272">
        <v>45243</v>
      </c>
      <c r="D4513" s="272">
        <v>45256</v>
      </c>
      <c r="E4513" s="196">
        <f t="shared" si="350"/>
        <v>45249.5</v>
      </c>
      <c r="F4513" s="272">
        <v>45261</v>
      </c>
      <c r="G4513" s="272">
        <v>45265</v>
      </c>
      <c r="H4513" s="12" t="s">
        <v>164</v>
      </c>
      <c r="I4513" s="234">
        <v>180.45</v>
      </c>
      <c r="J4513" s="272">
        <v>48272</v>
      </c>
      <c r="K4513" s="17">
        <f t="shared" si="352"/>
        <v>16</v>
      </c>
      <c r="L4513" s="283">
        <f t="shared" si="353"/>
        <v>4.3494414317878527E-6</v>
      </c>
      <c r="M4513" s="22">
        <f t="shared" si="354"/>
        <v>6.9591062908605644E-5</v>
      </c>
    </row>
    <row r="4514" spans="1:13">
      <c r="A4514" s="16">
        <f t="shared" si="351"/>
        <v>4507</v>
      </c>
      <c r="B4514" s="12" t="s">
        <v>404</v>
      </c>
      <c r="C4514" s="272">
        <v>45242</v>
      </c>
      <c r="D4514" s="272">
        <v>45255</v>
      </c>
      <c r="E4514" s="196">
        <f t="shared" si="350"/>
        <v>45248.5</v>
      </c>
      <c r="F4514" s="272">
        <v>45261</v>
      </c>
      <c r="G4514" s="272">
        <v>45310</v>
      </c>
      <c r="H4514" s="12" t="s">
        <v>157</v>
      </c>
      <c r="I4514" s="234">
        <v>80.05</v>
      </c>
      <c r="J4514" s="272">
        <v>48273</v>
      </c>
      <c r="K4514" s="17">
        <f t="shared" si="352"/>
        <v>62</v>
      </c>
      <c r="L4514" s="283">
        <f t="shared" si="353"/>
        <v>1.9294695850075788E-6</v>
      </c>
      <c r="M4514" s="22">
        <f t="shared" si="354"/>
        <v>1.1962711427046989E-4</v>
      </c>
    </row>
    <row r="4515" spans="1:13">
      <c r="A4515" s="16">
        <f t="shared" si="351"/>
        <v>4508</v>
      </c>
      <c r="B4515" s="12" t="s">
        <v>404</v>
      </c>
      <c r="C4515" s="272">
        <v>45242</v>
      </c>
      <c r="D4515" s="272">
        <v>45255</v>
      </c>
      <c r="E4515" s="196">
        <f t="shared" si="350"/>
        <v>45248.5</v>
      </c>
      <c r="F4515" s="272">
        <v>45261</v>
      </c>
      <c r="G4515" s="272">
        <v>45310</v>
      </c>
      <c r="H4515" s="12" t="s">
        <v>157</v>
      </c>
      <c r="I4515" s="234">
        <v>32.880000000000003</v>
      </c>
      <c r="J4515" s="272">
        <v>48274</v>
      </c>
      <c r="K4515" s="17">
        <f t="shared" si="352"/>
        <v>62</v>
      </c>
      <c r="L4515" s="283">
        <f t="shared" si="353"/>
        <v>7.9251667651529299E-7</v>
      </c>
      <c r="M4515" s="22">
        <f t="shared" si="354"/>
        <v>4.9136033943948162E-5</v>
      </c>
    </row>
    <row r="4516" spans="1:13">
      <c r="A4516" s="16">
        <f t="shared" si="351"/>
        <v>4509</v>
      </c>
      <c r="B4516" s="12" t="s">
        <v>403</v>
      </c>
      <c r="C4516" s="272">
        <v>45243</v>
      </c>
      <c r="D4516" s="272">
        <v>45256</v>
      </c>
      <c r="E4516" s="196">
        <f t="shared" si="350"/>
        <v>45249.5</v>
      </c>
      <c r="F4516" s="272">
        <v>45261</v>
      </c>
      <c r="G4516" s="272">
        <v>45279</v>
      </c>
      <c r="H4516" s="12" t="s">
        <v>156</v>
      </c>
      <c r="I4516" s="234">
        <v>25.44</v>
      </c>
      <c r="J4516" s="272">
        <v>48275</v>
      </c>
      <c r="K4516" s="17">
        <f t="shared" si="352"/>
        <v>30</v>
      </c>
      <c r="L4516" s="283">
        <f t="shared" si="353"/>
        <v>6.1318808547898579E-7</v>
      </c>
      <c r="M4516" s="22">
        <f t="shared" si="354"/>
        <v>1.8395642564369574E-5</v>
      </c>
    </row>
    <row r="4517" spans="1:13">
      <c r="A4517" s="16">
        <f t="shared" si="351"/>
        <v>4510</v>
      </c>
      <c r="B4517" s="12" t="s">
        <v>403</v>
      </c>
      <c r="C4517" s="272">
        <v>45243</v>
      </c>
      <c r="D4517" s="272">
        <v>45256</v>
      </c>
      <c r="E4517" s="196">
        <f t="shared" ref="E4517:E4580" si="355">AVERAGE(C4517:D4517)</f>
        <v>45249.5</v>
      </c>
      <c r="F4517" s="272">
        <v>45261</v>
      </c>
      <c r="G4517" s="272">
        <v>45321</v>
      </c>
      <c r="H4517" s="12" t="s">
        <v>152</v>
      </c>
      <c r="I4517" s="234">
        <v>18.5</v>
      </c>
      <c r="J4517" s="272">
        <v>48276</v>
      </c>
      <c r="K4517" s="17">
        <f t="shared" si="352"/>
        <v>72</v>
      </c>
      <c r="L4517" s="283">
        <f t="shared" si="353"/>
        <v>4.4591114706608639E-7</v>
      </c>
      <c r="M4517" s="22">
        <f t="shared" si="354"/>
        <v>3.2105602588758221E-5</v>
      </c>
    </row>
    <row r="4518" spans="1:13">
      <c r="A4518" s="16">
        <f t="shared" si="351"/>
        <v>4511</v>
      </c>
      <c r="B4518" s="12" t="s">
        <v>403</v>
      </c>
      <c r="C4518" s="272">
        <v>45243</v>
      </c>
      <c r="D4518" s="272">
        <v>45256</v>
      </c>
      <c r="E4518" s="196">
        <f t="shared" si="355"/>
        <v>45249.5</v>
      </c>
      <c r="F4518" s="272">
        <v>45261</v>
      </c>
      <c r="G4518" s="272">
        <v>45321</v>
      </c>
      <c r="H4518" s="12" t="s">
        <v>152</v>
      </c>
      <c r="I4518" s="234">
        <v>1.68</v>
      </c>
      <c r="J4518" s="272">
        <v>48277</v>
      </c>
      <c r="K4518" s="17">
        <f t="shared" si="352"/>
        <v>72</v>
      </c>
      <c r="L4518" s="283">
        <f t="shared" si="353"/>
        <v>4.0493552814650005E-8</v>
      </c>
      <c r="M4518" s="22">
        <f t="shared" si="354"/>
        <v>2.9155358026548004E-6</v>
      </c>
    </row>
    <row r="4519" spans="1:13">
      <c r="A4519" s="16">
        <f t="shared" si="351"/>
        <v>4512</v>
      </c>
      <c r="B4519" s="12" t="s">
        <v>403</v>
      </c>
      <c r="C4519" s="272">
        <v>45243</v>
      </c>
      <c r="D4519" s="272">
        <v>45256</v>
      </c>
      <c r="E4519" s="196">
        <f t="shared" si="355"/>
        <v>45249.5</v>
      </c>
      <c r="F4519" s="272">
        <v>45261</v>
      </c>
      <c r="G4519" s="272">
        <v>45303</v>
      </c>
      <c r="H4519" s="12" t="s">
        <v>153</v>
      </c>
      <c r="I4519" s="234">
        <v>24.39</v>
      </c>
      <c r="J4519" s="272">
        <v>48278</v>
      </c>
      <c r="K4519" s="17">
        <f t="shared" si="352"/>
        <v>54</v>
      </c>
      <c r="L4519" s="283">
        <f t="shared" si="353"/>
        <v>5.8787961496982951E-7</v>
      </c>
      <c r="M4519" s="22">
        <f t="shared" si="354"/>
        <v>3.1745499208370796E-5</v>
      </c>
    </row>
    <row r="4520" spans="1:13">
      <c r="A4520" s="16">
        <f t="shared" si="351"/>
        <v>4513</v>
      </c>
      <c r="B4520" s="12" t="s">
        <v>403</v>
      </c>
      <c r="C4520" s="272">
        <v>45257</v>
      </c>
      <c r="D4520" s="272">
        <v>45270</v>
      </c>
      <c r="E4520" s="196">
        <f t="shared" si="355"/>
        <v>45263.5</v>
      </c>
      <c r="F4520" s="272">
        <v>45275</v>
      </c>
      <c r="G4520" s="272">
        <v>45321</v>
      </c>
      <c r="H4520" s="12" t="s">
        <v>152</v>
      </c>
      <c r="I4520" s="234">
        <v>24.950000000000003</v>
      </c>
      <c r="J4520" s="272">
        <v>48279</v>
      </c>
      <c r="K4520" s="17">
        <f t="shared" si="352"/>
        <v>58</v>
      </c>
      <c r="L4520" s="283">
        <f t="shared" si="353"/>
        <v>6.0137746590804628E-7</v>
      </c>
      <c r="M4520" s="22">
        <f t="shared" si="354"/>
        <v>3.4879893022666682E-5</v>
      </c>
    </row>
    <row r="4521" spans="1:13">
      <c r="A4521" s="16">
        <f t="shared" si="351"/>
        <v>4514</v>
      </c>
      <c r="B4521" s="12" t="s">
        <v>403</v>
      </c>
      <c r="C4521" s="272">
        <v>45257</v>
      </c>
      <c r="D4521" s="272">
        <v>45270</v>
      </c>
      <c r="E4521" s="196">
        <f t="shared" si="355"/>
        <v>45263.5</v>
      </c>
      <c r="F4521" s="272">
        <v>45275</v>
      </c>
      <c r="G4521" s="272">
        <v>45310</v>
      </c>
      <c r="H4521" s="12" t="s">
        <v>157</v>
      </c>
      <c r="I4521" s="234">
        <v>25.65</v>
      </c>
      <c r="J4521" s="272">
        <v>48280</v>
      </c>
      <c r="K4521" s="17">
        <f t="shared" si="352"/>
        <v>47</v>
      </c>
      <c r="L4521" s="283">
        <f t="shared" si="353"/>
        <v>6.1824977958081696E-7</v>
      </c>
      <c r="M4521" s="22">
        <f t="shared" si="354"/>
        <v>2.9057739640298396E-5</v>
      </c>
    </row>
    <row r="4522" spans="1:13">
      <c r="A4522" s="16">
        <f t="shared" si="351"/>
        <v>4515</v>
      </c>
      <c r="B4522" s="12" t="s">
        <v>404</v>
      </c>
      <c r="C4522" s="272">
        <v>45256</v>
      </c>
      <c r="D4522" s="272">
        <v>45269</v>
      </c>
      <c r="E4522" s="196">
        <f t="shared" si="355"/>
        <v>45262.5</v>
      </c>
      <c r="F4522" s="272">
        <v>45275</v>
      </c>
      <c r="G4522" s="272">
        <v>45310</v>
      </c>
      <c r="H4522" s="12" t="s">
        <v>157</v>
      </c>
      <c r="I4522" s="234">
        <v>132.64999999999998</v>
      </c>
      <c r="J4522" s="272">
        <v>48281</v>
      </c>
      <c r="K4522" s="17">
        <f t="shared" si="352"/>
        <v>48</v>
      </c>
      <c r="L4522" s="283">
        <f t="shared" si="353"/>
        <v>3.1973034409900727E-6</v>
      </c>
      <c r="M4522" s="22">
        <f t="shared" si="354"/>
        <v>1.5347056516752349E-4</v>
      </c>
    </row>
    <row r="4523" spans="1:13">
      <c r="A4523" s="16">
        <f t="shared" si="351"/>
        <v>4516</v>
      </c>
      <c r="B4523" s="12" t="s">
        <v>403</v>
      </c>
      <c r="C4523" s="272">
        <v>45257</v>
      </c>
      <c r="D4523" s="272">
        <v>45270</v>
      </c>
      <c r="E4523" s="196">
        <f t="shared" si="355"/>
        <v>45263.5</v>
      </c>
      <c r="F4523" s="272">
        <v>45275</v>
      </c>
      <c r="G4523" s="272">
        <v>45321</v>
      </c>
      <c r="H4523" s="12" t="s">
        <v>152</v>
      </c>
      <c r="I4523" s="234">
        <v>80.52000000000001</v>
      </c>
      <c r="J4523" s="272">
        <v>48282</v>
      </c>
      <c r="K4523" s="17">
        <f t="shared" si="352"/>
        <v>58</v>
      </c>
      <c r="L4523" s="283">
        <f t="shared" si="353"/>
        <v>1.9407981384735828E-6</v>
      </c>
      <c r="M4523" s="22">
        <f t="shared" si="354"/>
        <v>1.1256629203146781E-4</v>
      </c>
    </row>
    <row r="4524" spans="1:13">
      <c r="A4524" s="16">
        <f t="shared" si="351"/>
        <v>4517</v>
      </c>
      <c r="B4524" s="12" t="s">
        <v>403</v>
      </c>
      <c r="C4524" s="272">
        <v>45257</v>
      </c>
      <c r="D4524" s="272">
        <v>45270</v>
      </c>
      <c r="E4524" s="196">
        <f t="shared" si="355"/>
        <v>45263.5</v>
      </c>
      <c r="F4524" s="272">
        <v>45275</v>
      </c>
      <c r="G4524" s="272">
        <v>45321</v>
      </c>
      <c r="H4524" s="12" t="s">
        <v>152</v>
      </c>
      <c r="I4524" s="234">
        <v>8.59</v>
      </c>
      <c r="J4524" s="272">
        <v>48283</v>
      </c>
      <c r="K4524" s="17">
        <f t="shared" si="352"/>
        <v>58</v>
      </c>
      <c r="L4524" s="283">
        <f t="shared" si="353"/>
        <v>2.0704739207014498E-7</v>
      </c>
      <c r="M4524" s="22">
        <f t="shared" si="354"/>
        <v>1.2008748740068409E-5</v>
      </c>
    </row>
    <row r="4525" spans="1:13">
      <c r="A4525" s="16">
        <f t="shared" si="351"/>
        <v>4518</v>
      </c>
      <c r="B4525" s="12" t="s">
        <v>403</v>
      </c>
      <c r="C4525" s="272">
        <v>45257</v>
      </c>
      <c r="D4525" s="272">
        <v>45270</v>
      </c>
      <c r="E4525" s="196">
        <f t="shared" si="355"/>
        <v>45263.5</v>
      </c>
      <c r="F4525" s="272">
        <v>45275</v>
      </c>
      <c r="G4525" s="272">
        <v>45321</v>
      </c>
      <c r="H4525" s="12" t="s">
        <v>156</v>
      </c>
      <c r="I4525" s="234">
        <v>40.64</v>
      </c>
      <c r="J4525" s="272">
        <v>48284</v>
      </c>
      <c r="K4525" s="17">
        <f t="shared" si="352"/>
        <v>58</v>
      </c>
      <c r="L4525" s="283">
        <f t="shared" si="353"/>
        <v>9.7955832523058103E-7</v>
      </c>
      <c r="M4525" s="22">
        <f t="shared" si="354"/>
        <v>5.6814382863373697E-5</v>
      </c>
    </row>
    <row r="4526" spans="1:13">
      <c r="A4526" s="16">
        <f t="shared" si="351"/>
        <v>4519</v>
      </c>
      <c r="B4526" s="12" t="s">
        <v>403</v>
      </c>
      <c r="C4526" s="272">
        <v>45257</v>
      </c>
      <c r="D4526" s="272">
        <v>45270</v>
      </c>
      <c r="E4526" s="196">
        <f t="shared" si="355"/>
        <v>45263.5</v>
      </c>
      <c r="F4526" s="272">
        <v>45275</v>
      </c>
      <c r="G4526" s="272">
        <v>45310</v>
      </c>
      <c r="H4526" s="12" t="s">
        <v>157</v>
      </c>
      <c r="I4526" s="234">
        <v>28.1</v>
      </c>
      <c r="J4526" s="272">
        <v>48285</v>
      </c>
      <c r="K4526" s="17">
        <f t="shared" si="352"/>
        <v>47</v>
      </c>
      <c r="L4526" s="283">
        <f t="shared" si="353"/>
        <v>6.7730287743551503E-7</v>
      </c>
      <c r="M4526" s="22">
        <f t="shared" si="354"/>
        <v>3.1833235239469205E-5</v>
      </c>
    </row>
    <row r="4527" spans="1:13">
      <c r="A4527" s="16">
        <f t="shared" si="351"/>
        <v>4520</v>
      </c>
      <c r="B4527" s="12" t="s">
        <v>404</v>
      </c>
      <c r="C4527" s="272">
        <v>45256</v>
      </c>
      <c r="D4527" s="272">
        <v>45269</v>
      </c>
      <c r="E4527" s="196">
        <f t="shared" si="355"/>
        <v>45262.5</v>
      </c>
      <c r="F4527" s="272">
        <v>45275</v>
      </c>
      <c r="G4527" s="272">
        <v>45310</v>
      </c>
      <c r="H4527" s="12" t="s">
        <v>157</v>
      </c>
      <c r="I4527" s="234">
        <v>227.55</v>
      </c>
      <c r="J4527" s="272">
        <v>48286</v>
      </c>
      <c r="K4527" s="17">
        <f t="shared" si="352"/>
        <v>48</v>
      </c>
      <c r="L4527" s="283">
        <f t="shared" si="353"/>
        <v>5.4847071089128628E-6</v>
      </c>
      <c r="M4527" s="22">
        <f t="shared" si="354"/>
        <v>2.6326594122781741E-4</v>
      </c>
    </row>
    <row r="4528" spans="1:13">
      <c r="A4528" s="16">
        <f t="shared" si="351"/>
        <v>4521</v>
      </c>
      <c r="B4528" s="12" t="s">
        <v>403</v>
      </c>
      <c r="C4528" s="272">
        <v>45257</v>
      </c>
      <c r="D4528" s="272">
        <v>45270</v>
      </c>
      <c r="E4528" s="196">
        <f t="shared" si="355"/>
        <v>45263.5</v>
      </c>
      <c r="F4528" s="272">
        <v>45275</v>
      </c>
      <c r="G4528" s="272">
        <v>45321</v>
      </c>
      <c r="H4528" s="12" t="s">
        <v>153</v>
      </c>
      <c r="I4528" s="234">
        <v>98.419999999999987</v>
      </c>
      <c r="J4528" s="272">
        <v>48287</v>
      </c>
      <c r="K4528" s="17">
        <f t="shared" si="352"/>
        <v>58</v>
      </c>
      <c r="L4528" s="283">
        <f t="shared" si="353"/>
        <v>2.3722473023915793E-6</v>
      </c>
      <c r="M4528" s="22">
        <f t="shared" si="354"/>
        <v>1.375903435387116E-4</v>
      </c>
    </row>
    <row r="4529" spans="1:13">
      <c r="A4529" s="16">
        <f t="shared" si="351"/>
        <v>4522</v>
      </c>
      <c r="B4529" s="12" t="s">
        <v>403</v>
      </c>
      <c r="C4529" s="272">
        <v>45257</v>
      </c>
      <c r="D4529" s="272">
        <v>45270</v>
      </c>
      <c r="E4529" s="196">
        <f t="shared" si="355"/>
        <v>45263.5</v>
      </c>
      <c r="F4529" s="272">
        <v>45275</v>
      </c>
      <c r="G4529" s="272">
        <v>45321</v>
      </c>
      <c r="H4529" s="12" t="s">
        <v>154</v>
      </c>
      <c r="I4529" s="234">
        <v>396.81999999999994</v>
      </c>
      <c r="J4529" s="272">
        <v>48288</v>
      </c>
      <c r="K4529" s="17">
        <f t="shared" si="352"/>
        <v>58</v>
      </c>
      <c r="L4529" s="283">
        <f t="shared" si="353"/>
        <v>9.564673588041317E-6</v>
      </c>
      <c r="M4529" s="22">
        <f t="shared" si="354"/>
        <v>5.5475106810639642E-4</v>
      </c>
    </row>
    <row r="4530" spans="1:13">
      <c r="A4530" s="16">
        <f t="shared" si="351"/>
        <v>4523</v>
      </c>
      <c r="B4530" s="12" t="s">
        <v>403</v>
      </c>
      <c r="C4530" s="272">
        <v>45257</v>
      </c>
      <c r="D4530" s="272">
        <v>45270</v>
      </c>
      <c r="E4530" s="196">
        <f t="shared" si="355"/>
        <v>45263.5</v>
      </c>
      <c r="F4530" s="272">
        <v>45275</v>
      </c>
      <c r="G4530" s="272">
        <v>45321</v>
      </c>
      <c r="H4530" s="12" t="s">
        <v>155</v>
      </c>
      <c r="I4530" s="234">
        <v>13.22</v>
      </c>
      <c r="J4530" s="272">
        <v>48289</v>
      </c>
      <c r="K4530" s="17">
        <f t="shared" si="352"/>
        <v>58</v>
      </c>
      <c r="L4530" s="283">
        <f t="shared" si="353"/>
        <v>3.1864569536290064E-7</v>
      </c>
      <c r="M4530" s="22">
        <f t="shared" si="354"/>
        <v>1.8481450331048237E-5</v>
      </c>
    </row>
    <row r="4531" spans="1:13">
      <c r="A4531" s="16">
        <f t="shared" si="351"/>
        <v>4524</v>
      </c>
      <c r="B4531" s="12" t="s">
        <v>403</v>
      </c>
      <c r="C4531" s="272">
        <v>45257</v>
      </c>
      <c r="D4531" s="272">
        <v>45270</v>
      </c>
      <c r="E4531" s="196">
        <f t="shared" si="355"/>
        <v>45263.5</v>
      </c>
      <c r="F4531" s="272">
        <v>45275</v>
      </c>
      <c r="G4531" s="272">
        <v>45321</v>
      </c>
      <c r="H4531" s="12" t="s">
        <v>154</v>
      </c>
      <c r="I4531" s="234">
        <v>170.77000000000004</v>
      </c>
      <c r="J4531" s="272">
        <v>48290</v>
      </c>
      <c r="K4531" s="17">
        <f t="shared" si="352"/>
        <v>58</v>
      </c>
      <c r="L4531" s="283">
        <f t="shared" si="353"/>
        <v>4.1161214369986803E-6</v>
      </c>
      <c r="M4531" s="22">
        <f t="shared" si="354"/>
        <v>2.3873504334592346E-4</v>
      </c>
    </row>
    <row r="4532" spans="1:13">
      <c r="A4532" s="16">
        <f t="shared" si="351"/>
        <v>4525</v>
      </c>
      <c r="B4532" s="12" t="s">
        <v>403</v>
      </c>
      <c r="C4532" s="272">
        <v>45257</v>
      </c>
      <c r="D4532" s="272">
        <v>45270</v>
      </c>
      <c r="E4532" s="196">
        <f t="shared" si="355"/>
        <v>45263.5</v>
      </c>
      <c r="F4532" s="272">
        <v>45275</v>
      </c>
      <c r="G4532" s="272">
        <v>45321</v>
      </c>
      <c r="H4532" s="12" t="s">
        <v>156</v>
      </c>
      <c r="I4532" s="234">
        <v>5.41</v>
      </c>
      <c r="J4532" s="272">
        <v>48291</v>
      </c>
      <c r="K4532" s="17">
        <f t="shared" si="352"/>
        <v>58</v>
      </c>
      <c r="L4532" s="283">
        <f t="shared" si="353"/>
        <v>1.3039888138527174E-7</v>
      </c>
      <c r="M4532" s="22">
        <f t="shared" si="354"/>
        <v>7.5631351203457605E-6</v>
      </c>
    </row>
    <row r="4533" spans="1:13">
      <c r="A4533" s="16">
        <f t="shared" si="351"/>
        <v>4526</v>
      </c>
      <c r="B4533" s="12" t="s">
        <v>403</v>
      </c>
      <c r="C4533" s="272">
        <v>45257</v>
      </c>
      <c r="D4533" s="272">
        <v>45270</v>
      </c>
      <c r="E4533" s="196">
        <f t="shared" si="355"/>
        <v>45263.5</v>
      </c>
      <c r="F4533" s="272">
        <v>45275</v>
      </c>
      <c r="G4533" s="272">
        <v>45303</v>
      </c>
      <c r="H4533" s="12" t="s">
        <v>153</v>
      </c>
      <c r="I4533" s="234">
        <v>35.42</v>
      </c>
      <c r="J4533" s="272">
        <v>48292</v>
      </c>
      <c r="K4533" s="17">
        <f t="shared" si="352"/>
        <v>40</v>
      </c>
      <c r="L4533" s="283">
        <f t="shared" si="353"/>
        <v>8.5373907184220437E-7</v>
      </c>
      <c r="M4533" s="22">
        <f t="shared" si="354"/>
        <v>3.4149562873688171E-5</v>
      </c>
    </row>
    <row r="4534" spans="1:13">
      <c r="A4534" s="16">
        <f t="shared" si="351"/>
        <v>4527</v>
      </c>
      <c r="B4534" s="12" t="s">
        <v>403</v>
      </c>
      <c r="C4534" s="272">
        <v>45257</v>
      </c>
      <c r="D4534" s="272">
        <v>45270</v>
      </c>
      <c r="E4534" s="196">
        <f t="shared" si="355"/>
        <v>45263.5</v>
      </c>
      <c r="F4534" s="272">
        <v>45275</v>
      </c>
      <c r="G4534" s="272">
        <v>45302</v>
      </c>
      <c r="H4534" s="12" t="s">
        <v>152</v>
      </c>
      <c r="I4534" s="234">
        <v>22.669999999999998</v>
      </c>
      <c r="J4534" s="272">
        <v>48293</v>
      </c>
      <c r="K4534" s="17">
        <f t="shared" si="352"/>
        <v>39</v>
      </c>
      <c r="L4534" s="283">
        <f t="shared" si="353"/>
        <v>5.4642192994530688E-7</v>
      </c>
      <c r="M4534" s="22">
        <f t="shared" si="354"/>
        <v>2.1310455267866969E-5</v>
      </c>
    </row>
    <row r="4535" spans="1:13">
      <c r="A4535" s="16">
        <f t="shared" si="351"/>
        <v>4528</v>
      </c>
      <c r="B4535" s="12" t="s">
        <v>403</v>
      </c>
      <c r="C4535" s="272">
        <v>45257</v>
      </c>
      <c r="D4535" s="272">
        <v>45270</v>
      </c>
      <c r="E4535" s="196">
        <f t="shared" si="355"/>
        <v>45263.5</v>
      </c>
      <c r="F4535" s="272">
        <v>45275</v>
      </c>
      <c r="G4535" s="272">
        <v>45302</v>
      </c>
      <c r="H4535" s="12" t="s">
        <v>156</v>
      </c>
      <c r="I4535" s="234">
        <v>91.92</v>
      </c>
      <c r="J4535" s="272">
        <v>48294</v>
      </c>
      <c r="K4535" s="17">
        <f t="shared" si="352"/>
        <v>39</v>
      </c>
      <c r="L4535" s="283">
        <f t="shared" si="353"/>
        <v>2.215575818287279E-6</v>
      </c>
      <c r="M4535" s="22">
        <f t="shared" si="354"/>
        <v>8.6407456913203888E-5</v>
      </c>
    </row>
    <row r="4536" spans="1:13">
      <c r="A4536" s="16">
        <f t="shared" si="351"/>
        <v>4529</v>
      </c>
      <c r="B4536" s="12" t="s">
        <v>403</v>
      </c>
      <c r="C4536" s="272">
        <v>45257</v>
      </c>
      <c r="D4536" s="272">
        <v>45270</v>
      </c>
      <c r="E4536" s="196">
        <f t="shared" si="355"/>
        <v>45263.5</v>
      </c>
      <c r="F4536" s="272">
        <v>45275</v>
      </c>
      <c r="G4536" s="272">
        <v>45279</v>
      </c>
      <c r="H4536" s="12" t="s">
        <v>156</v>
      </c>
      <c r="I4536" s="234">
        <v>1273.95</v>
      </c>
      <c r="J4536" s="272">
        <v>48295</v>
      </c>
      <c r="K4536" s="17">
        <f t="shared" si="352"/>
        <v>16</v>
      </c>
      <c r="L4536" s="283">
        <f t="shared" si="353"/>
        <v>3.0706405719180583E-5</v>
      </c>
      <c r="M4536" s="22">
        <f t="shared" si="354"/>
        <v>4.9130249150688933E-4</v>
      </c>
    </row>
    <row r="4537" spans="1:13">
      <c r="A4537" s="16">
        <f t="shared" si="351"/>
        <v>4530</v>
      </c>
      <c r="B4537" s="12" t="s">
        <v>403</v>
      </c>
      <c r="C4537" s="272">
        <v>45257</v>
      </c>
      <c r="D4537" s="272">
        <v>45270</v>
      </c>
      <c r="E4537" s="196">
        <f t="shared" si="355"/>
        <v>45263.5</v>
      </c>
      <c r="F4537" s="272">
        <v>45275</v>
      </c>
      <c r="G4537" s="272">
        <v>45279</v>
      </c>
      <c r="H4537" s="12" t="s">
        <v>152</v>
      </c>
      <c r="I4537" s="234">
        <v>13045.749999999998</v>
      </c>
      <c r="J4537" s="272">
        <v>48296</v>
      </c>
      <c r="K4537" s="17">
        <f t="shared" si="352"/>
        <v>16</v>
      </c>
      <c r="L4537" s="283">
        <f t="shared" si="353"/>
        <v>3.1444569442364299E-4</v>
      </c>
      <c r="M4537" s="22">
        <f t="shared" si="354"/>
        <v>5.0311311107782879E-3</v>
      </c>
    </row>
    <row r="4538" spans="1:13">
      <c r="A4538" s="16">
        <f t="shared" si="351"/>
        <v>4531</v>
      </c>
      <c r="B4538" s="12" t="s">
        <v>404</v>
      </c>
      <c r="C4538" s="272">
        <v>45256</v>
      </c>
      <c r="D4538" s="272">
        <v>45269</v>
      </c>
      <c r="E4538" s="196">
        <f t="shared" si="355"/>
        <v>45262.5</v>
      </c>
      <c r="F4538" s="272">
        <v>45275</v>
      </c>
      <c r="G4538" s="272">
        <v>45310</v>
      </c>
      <c r="H4538" s="12" t="s">
        <v>157</v>
      </c>
      <c r="I4538" s="234">
        <v>116.34</v>
      </c>
      <c r="J4538" s="272">
        <v>48297</v>
      </c>
      <c r="K4538" s="17">
        <f t="shared" si="352"/>
        <v>48</v>
      </c>
      <c r="L4538" s="283">
        <f t="shared" si="353"/>
        <v>2.8041785324145128E-6</v>
      </c>
      <c r="M4538" s="22">
        <f t="shared" si="354"/>
        <v>1.3460056955589661E-4</v>
      </c>
    </row>
    <row r="4539" spans="1:13">
      <c r="A4539" s="16">
        <f t="shared" si="351"/>
        <v>4532</v>
      </c>
      <c r="B4539" s="12" t="s">
        <v>404</v>
      </c>
      <c r="C4539" s="272">
        <v>45256</v>
      </c>
      <c r="D4539" s="272">
        <v>45269</v>
      </c>
      <c r="E4539" s="196">
        <f t="shared" si="355"/>
        <v>45262.5</v>
      </c>
      <c r="F4539" s="272">
        <v>45275</v>
      </c>
      <c r="G4539" s="272">
        <v>45310</v>
      </c>
      <c r="H4539" s="12" t="s">
        <v>157</v>
      </c>
      <c r="I4539" s="234">
        <v>401.31</v>
      </c>
      <c r="J4539" s="272">
        <v>48298</v>
      </c>
      <c r="K4539" s="17">
        <f t="shared" si="352"/>
        <v>48</v>
      </c>
      <c r="L4539" s="283">
        <f t="shared" si="353"/>
        <v>9.6728974285995203E-6</v>
      </c>
      <c r="M4539" s="22">
        <f t="shared" si="354"/>
        <v>4.6429907657277698E-4</v>
      </c>
    </row>
    <row r="4540" spans="1:13">
      <c r="A4540" s="16">
        <f t="shared" si="351"/>
        <v>4533</v>
      </c>
      <c r="B4540" s="12" t="s">
        <v>403</v>
      </c>
      <c r="C4540" s="272">
        <v>45257</v>
      </c>
      <c r="D4540" s="272">
        <v>45270</v>
      </c>
      <c r="E4540" s="196">
        <f t="shared" si="355"/>
        <v>45263.5</v>
      </c>
      <c r="F4540" s="272">
        <v>45275</v>
      </c>
      <c r="G4540" s="272">
        <v>45303</v>
      </c>
      <c r="H4540" s="12" t="s">
        <v>153</v>
      </c>
      <c r="I4540" s="234">
        <v>167.91000000000003</v>
      </c>
      <c r="J4540" s="272">
        <v>48299</v>
      </c>
      <c r="K4540" s="17">
        <f t="shared" si="352"/>
        <v>40</v>
      </c>
      <c r="L4540" s="283">
        <f t="shared" si="353"/>
        <v>4.0471859839927875E-6</v>
      </c>
      <c r="M4540" s="22">
        <f t="shared" si="354"/>
        <v>1.618874393597115E-4</v>
      </c>
    </row>
    <row r="4541" spans="1:13">
      <c r="A4541" s="16">
        <f t="shared" si="351"/>
        <v>4534</v>
      </c>
      <c r="B4541" s="12" t="s">
        <v>404</v>
      </c>
      <c r="C4541" s="272">
        <v>45256</v>
      </c>
      <c r="D4541" s="272">
        <v>45269</v>
      </c>
      <c r="E4541" s="196">
        <f t="shared" si="355"/>
        <v>45262.5</v>
      </c>
      <c r="F4541" s="272">
        <v>45275</v>
      </c>
      <c r="G4541" s="272">
        <v>45310</v>
      </c>
      <c r="H4541" s="12" t="s">
        <v>157</v>
      </c>
      <c r="I4541" s="234">
        <v>89.93</v>
      </c>
      <c r="J4541" s="272">
        <v>48300</v>
      </c>
      <c r="K4541" s="17">
        <f t="shared" si="352"/>
        <v>48</v>
      </c>
      <c r="L4541" s="283">
        <f t="shared" si="353"/>
        <v>2.1676102408461161E-6</v>
      </c>
      <c r="M4541" s="22">
        <f t="shared" si="354"/>
        <v>1.0404529156061358E-4</v>
      </c>
    </row>
    <row r="4542" spans="1:13">
      <c r="A4542" s="16">
        <f t="shared" si="351"/>
        <v>4535</v>
      </c>
      <c r="B4542" s="12" t="s">
        <v>403</v>
      </c>
      <c r="C4542" s="272">
        <v>45257</v>
      </c>
      <c r="D4542" s="272">
        <v>45270</v>
      </c>
      <c r="E4542" s="196">
        <f t="shared" si="355"/>
        <v>45263.5</v>
      </c>
      <c r="F4542" s="272">
        <v>45275</v>
      </c>
      <c r="G4542" s="272">
        <v>45303</v>
      </c>
      <c r="H4542" s="12" t="s">
        <v>153</v>
      </c>
      <c r="I4542" s="234">
        <v>106.74</v>
      </c>
      <c r="J4542" s="272">
        <v>48301</v>
      </c>
      <c r="K4542" s="17">
        <f t="shared" si="352"/>
        <v>40</v>
      </c>
      <c r="L4542" s="283">
        <f t="shared" si="353"/>
        <v>2.5727868020450841E-6</v>
      </c>
      <c r="M4542" s="22">
        <f t="shared" si="354"/>
        <v>1.0291147208180337E-4</v>
      </c>
    </row>
    <row r="4543" spans="1:13">
      <c r="A4543" s="16">
        <f t="shared" si="351"/>
        <v>4536</v>
      </c>
      <c r="B4543" s="12" t="s">
        <v>403</v>
      </c>
      <c r="C4543" s="272">
        <v>45257</v>
      </c>
      <c r="D4543" s="272">
        <v>45270</v>
      </c>
      <c r="E4543" s="196">
        <f t="shared" si="355"/>
        <v>45263.5</v>
      </c>
      <c r="F4543" s="272">
        <v>45275</v>
      </c>
      <c r="G4543" s="272">
        <v>45279</v>
      </c>
      <c r="H4543" s="12" t="s">
        <v>152</v>
      </c>
      <c r="I4543" s="234">
        <v>117.95</v>
      </c>
      <c r="J4543" s="272">
        <v>48302</v>
      </c>
      <c r="K4543" s="17">
        <f t="shared" si="352"/>
        <v>16</v>
      </c>
      <c r="L4543" s="283">
        <f t="shared" si="353"/>
        <v>2.8429848538618858E-6</v>
      </c>
      <c r="M4543" s="22">
        <f t="shared" si="354"/>
        <v>4.5487757661790173E-5</v>
      </c>
    </row>
    <row r="4544" spans="1:13">
      <c r="A4544" s="16">
        <f t="shared" si="351"/>
        <v>4537</v>
      </c>
      <c r="B4544" s="12" t="s">
        <v>403</v>
      </c>
      <c r="C4544" s="272">
        <v>45257</v>
      </c>
      <c r="D4544" s="272">
        <v>45270</v>
      </c>
      <c r="E4544" s="196">
        <f t="shared" si="355"/>
        <v>45263.5</v>
      </c>
      <c r="F4544" s="272">
        <v>45275</v>
      </c>
      <c r="G4544" s="272">
        <v>45303</v>
      </c>
      <c r="H4544" s="12" t="s">
        <v>152</v>
      </c>
      <c r="I4544" s="234">
        <v>469.53</v>
      </c>
      <c r="J4544" s="272">
        <v>48303</v>
      </c>
      <c r="K4544" s="17">
        <f t="shared" si="352"/>
        <v>40</v>
      </c>
      <c r="L4544" s="283">
        <f t="shared" si="353"/>
        <v>1.1317224912537271E-5</v>
      </c>
      <c r="M4544" s="22">
        <f t="shared" si="354"/>
        <v>4.5268899650149083E-4</v>
      </c>
    </row>
    <row r="4545" spans="1:13">
      <c r="A4545" s="16">
        <f t="shared" si="351"/>
        <v>4538</v>
      </c>
      <c r="B4545" s="12" t="s">
        <v>403</v>
      </c>
      <c r="C4545" s="272">
        <v>45257</v>
      </c>
      <c r="D4545" s="272">
        <v>45270</v>
      </c>
      <c r="E4545" s="196">
        <f t="shared" si="355"/>
        <v>45263.5</v>
      </c>
      <c r="F4545" s="272">
        <v>45275</v>
      </c>
      <c r="G4545" s="272">
        <v>45321</v>
      </c>
      <c r="H4545" s="12" t="s">
        <v>152</v>
      </c>
      <c r="I4545" s="234">
        <v>0.23</v>
      </c>
      <c r="J4545" s="272">
        <v>48304</v>
      </c>
      <c r="K4545" s="17">
        <f t="shared" si="352"/>
        <v>58</v>
      </c>
      <c r="L4545" s="283">
        <f t="shared" si="353"/>
        <v>5.5437602067675604E-9</v>
      </c>
      <c r="M4545" s="22">
        <f t="shared" si="354"/>
        <v>3.215380919925185E-7</v>
      </c>
    </row>
    <row r="4546" spans="1:13">
      <c r="A4546" s="16">
        <f t="shared" si="351"/>
        <v>4539</v>
      </c>
      <c r="B4546" s="12" t="s">
        <v>403</v>
      </c>
      <c r="C4546" s="272">
        <v>45257</v>
      </c>
      <c r="D4546" s="272">
        <v>45270</v>
      </c>
      <c r="E4546" s="196">
        <f t="shared" si="355"/>
        <v>45263.5</v>
      </c>
      <c r="F4546" s="272">
        <v>45275</v>
      </c>
      <c r="G4546" s="272">
        <v>45321</v>
      </c>
      <c r="H4546" s="12" t="s">
        <v>152</v>
      </c>
      <c r="I4546" s="234">
        <v>20.27</v>
      </c>
      <c r="J4546" s="272">
        <v>48305</v>
      </c>
      <c r="K4546" s="17">
        <f t="shared" si="352"/>
        <v>58</v>
      </c>
      <c r="L4546" s="283">
        <f t="shared" si="353"/>
        <v>4.8857399735294972E-7</v>
      </c>
      <c r="M4546" s="22">
        <f t="shared" si="354"/>
        <v>2.8337291846471082E-5</v>
      </c>
    </row>
    <row r="4547" spans="1:13">
      <c r="A4547" s="16">
        <f t="shared" si="351"/>
        <v>4540</v>
      </c>
      <c r="B4547" s="12" t="s">
        <v>403</v>
      </c>
      <c r="C4547" s="272">
        <v>45257</v>
      </c>
      <c r="D4547" s="272">
        <v>45270</v>
      </c>
      <c r="E4547" s="196">
        <f t="shared" si="355"/>
        <v>45263.5</v>
      </c>
      <c r="F4547" s="272">
        <v>45275</v>
      </c>
      <c r="G4547" s="272">
        <v>45310</v>
      </c>
      <c r="H4547" s="12" t="s">
        <v>157</v>
      </c>
      <c r="I4547" s="234">
        <v>1199.6499999999999</v>
      </c>
      <c r="J4547" s="272">
        <v>48306</v>
      </c>
      <c r="K4547" s="17">
        <f t="shared" si="352"/>
        <v>47</v>
      </c>
      <c r="L4547" s="283">
        <f t="shared" si="353"/>
        <v>2.8915530139342185E-5</v>
      </c>
      <c r="M4547" s="22">
        <f t="shared" si="354"/>
        <v>1.3590299165490826E-3</v>
      </c>
    </row>
    <row r="4548" spans="1:13">
      <c r="A4548" s="16">
        <f t="shared" si="351"/>
        <v>4541</v>
      </c>
      <c r="B4548" s="12" t="s">
        <v>403</v>
      </c>
      <c r="C4548" s="272">
        <v>45257</v>
      </c>
      <c r="D4548" s="272">
        <v>45270</v>
      </c>
      <c r="E4548" s="196">
        <f t="shared" si="355"/>
        <v>45263.5</v>
      </c>
      <c r="F4548" s="272">
        <v>45275</v>
      </c>
      <c r="G4548" s="272">
        <v>45310</v>
      </c>
      <c r="H4548" s="12" t="s">
        <v>166</v>
      </c>
      <c r="I4548" s="234">
        <v>209.76</v>
      </c>
      <c r="J4548" s="272">
        <v>48307</v>
      </c>
      <c r="K4548" s="17">
        <f t="shared" si="352"/>
        <v>47</v>
      </c>
      <c r="L4548" s="283">
        <f t="shared" si="353"/>
        <v>5.0559093085720145E-6</v>
      </c>
      <c r="M4548" s="22">
        <f t="shared" si="354"/>
        <v>2.3762773750288468E-4</v>
      </c>
    </row>
    <row r="4549" spans="1:13">
      <c r="A4549" s="16">
        <f t="shared" si="351"/>
        <v>4542</v>
      </c>
      <c r="B4549" s="12" t="s">
        <v>403</v>
      </c>
      <c r="C4549" s="272">
        <v>45257</v>
      </c>
      <c r="D4549" s="272">
        <v>45270</v>
      </c>
      <c r="E4549" s="196">
        <f t="shared" si="355"/>
        <v>45263.5</v>
      </c>
      <c r="F4549" s="272">
        <v>45275</v>
      </c>
      <c r="G4549" s="272">
        <v>45321</v>
      </c>
      <c r="H4549" s="12" t="s">
        <v>407</v>
      </c>
      <c r="I4549" s="234">
        <v>19.170000000000002</v>
      </c>
      <c r="J4549" s="272">
        <v>48308</v>
      </c>
      <c r="K4549" s="17">
        <f t="shared" si="352"/>
        <v>58</v>
      </c>
      <c r="L4549" s="283">
        <f t="shared" si="353"/>
        <v>4.6206036158145279E-7</v>
      </c>
      <c r="M4549" s="22">
        <f t="shared" si="354"/>
        <v>2.6799500971724261E-5</v>
      </c>
    </row>
    <row r="4550" spans="1:13">
      <c r="A4550" s="16">
        <f t="shared" si="351"/>
        <v>4543</v>
      </c>
      <c r="B4550" s="12" t="s">
        <v>403</v>
      </c>
      <c r="C4550" s="272">
        <v>45257</v>
      </c>
      <c r="D4550" s="272">
        <v>45270</v>
      </c>
      <c r="E4550" s="196">
        <f t="shared" si="355"/>
        <v>45263.5</v>
      </c>
      <c r="F4550" s="272">
        <v>45275</v>
      </c>
      <c r="G4550" s="272">
        <v>45321</v>
      </c>
      <c r="H4550" s="12" t="s">
        <v>152</v>
      </c>
      <c r="I4550" s="234">
        <v>5.09</v>
      </c>
      <c r="J4550" s="272">
        <v>48309</v>
      </c>
      <c r="K4550" s="17">
        <f t="shared" si="352"/>
        <v>58</v>
      </c>
      <c r="L4550" s="283">
        <f t="shared" si="353"/>
        <v>1.2268582370629078E-7</v>
      </c>
      <c r="M4550" s="22">
        <f t="shared" si="354"/>
        <v>7.1157777749648652E-6</v>
      </c>
    </row>
    <row r="4551" spans="1:13">
      <c r="A4551" s="16">
        <f t="shared" si="351"/>
        <v>4544</v>
      </c>
      <c r="B4551" s="12" t="s">
        <v>403</v>
      </c>
      <c r="C4551" s="272">
        <v>45257</v>
      </c>
      <c r="D4551" s="272">
        <v>45270</v>
      </c>
      <c r="E4551" s="196">
        <f t="shared" si="355"/>
        <v>45263.5</v>
      </c>
      <c r="F4551" s="272">
        <v>45275</v>
      </c>
      <c r="G4551" s="272">
        <v>45279</v>
      </c>
      <c r="H4551" s="12" t="s">
        <v>152</v>
      </c>
      <c r="I4551" s="234">
        <v>0.8</v>
      </c>
      <c r="J4551" s="272">
        <v>48310</v>
      </c>
      <c r="K4551" s="17">
        <f t="shared" si="352"/>
        <v>16</v>
      </c>
      <c r="L4551" s="283">
        <f t="shared" si="353"/>
        <v>1.9282644197452383E-8</v>
      </c>
      <c r="M4551" s="22">
        <f t="shared" si="354"/>
        <v>3.0852230715923813E-7</v>
      </c>
    </row>
    <row r="4552" spans="1:13">
      <c r="A4552" s="16">
        <f t="shared" si="351"/>
        <v>4545</v>
      </c>
      <c r="B4552" s="12" t="s">
        <v>403</v>
      </c>
      <c r="C4552" s="272">
        <v>45257</v>
      </c>
      <c r="D4552" s="272">
        <v>45270</v>
      </c>
      <c r="E4552" s="196">
        <f t="shared" si="355"/>
        <v>45263.5</v>
      </c>
      <c r="F4552" s="272">
        <v>45275</v>
      </c>
      <c r="G4552" s="272">
        <v>45321</v>
      </c>
      <c r="H4552" s="12" t="s">
        <v>152</v>
      </c>
      <c r="I4552" s="234">
        <v>124.07</v>
      </c>
      <c r="J4552" s="272">
        <v>48311</v>
      </c>
      <c r="K4552" s="17">
        <f t="shared" si="352"/>
        <v>58</v>
      </c>
      <c r="L4552" s="283">
        <f t="shared" si="353"/>
        <v>2.9904970819723963E-6</v>
      </c>
      <c r="M4552" s="22">
        <f t="shared" si="354"/>
        <v>1.7344883075439899E-4</v>
      </c>
    </row>
    <row r="4553" spans="1:13">
      <c r="A4553" s="16">
        <f t="shared" ref="A4553:A4616" si="356">A4552+1</f>
        <v>4546</v>
      </c>
      <c r="B4553" s="12" t="s">
        <v>403</v>
      </c>
      <c r="C4553" s="272">
        <v>45257</v>
      </c>
      <c r="D4553" s="272">
        <v>45270</v>
      </c>
      <c r="E4553" s="196">
        <f t="shared" si="355"/>
        <v>45263.5</v>
      </c>
      <c r="F4553" s="272">
        <v>45275</v>
      </c>
      <c r="G4553" s="272">
        <v>45321</v>
      </c>
      <c r="H4553" s="12" t="s">
        <v>152</v>
      </c>
      <c r="I4553" s="234">
        <v>1.48</v>
      </c>
      <c r="J4553" s="272">
        <v>48312</v>
      </c>
      <c r="K4553" s="17">
        <f t="shared" si="352"/>
        <v>58</v>
      </c>
      <c r="L4553" s="283">
        <f t="shared" si="353"/>
        <v>3.5672891765286909E-8</v>
      </c>
      <c r="M4553" s="22">
        <f t="shared" si="354"/>
        <v>2.0690277223866409E-6</v>
      </c>
    </row>
    <row r="4554" spans="1:13">
      <c r="A4554" s="16">
        <f t="shared" si="356"/>
        <v>4547</v>
      </c>
      <c r="B4554" s="12" t="s">
        <v>403</v>
      </c>
      <c r="C4554" s="272">
        <v>45257</v>
      </c>
      <c r="D4554" s="272">
        <v>45270</v>
      </c>
      <c r="E4554" s="196">
        <f t="shared" si="355"/>
        <v>45263.5</v>
      </c>
      <c r="F4554" s="272">
        <v>45275</v>
      </c>
      <c r="G4554" s="272">
        <v>45321</v>
      </c>
      <c r="H4554" s="12" t="s">
        <v>152</v>
      </c>
      <c r="I4554" s="234">
        <v>0.8</v>
      </c>
      <c r="J4554" s="272">
        <v>48313</v>
      </c>
      <c r="K4554" s="17">
        <f t="shared" ref="K4554:K4617" si="357">(G4554-D4554)+((D4554-C4554+1)/2)</f>
        <v>58</v>
      </c>
      <c r="L4554" s="283">
        <f t="shared" ref="L4554:L4617" si="358">I4554/$I$4859</f>
        <v>1.9282644197452383E-8</v>
      </c>
      <c r="M4554" s="22">
        <f t="shared" ref="M4554:M4617" si="359">L4554*K4554</f>
        <v>1.1183933634522382E-6</v>
      </c>
    </row>
    <row r="4555" spans="1:13">
      <c r="A4555" s="16">
        <f t="shared" si="356"/>
        <v>4548</v>
      </c>
      <c r="B4555" s="12" t="s">
        <v>403</v>
      </c>
      <c r="C4555" s="272">
        <v>45257</v>
      </c>
      <c r="D4555" s="272">
        <v>45270</v>
      </c>
      <c r="E4555" s="196">
        <f t="shared" si="355"/>
        <v>45263.5</v>
      </c>
      <c r="F4555" s="272">
        <v>45275</v>
      </c>
      <c r="G4555" s="272">
        <v>45279</v>
      </c>
      <c r="H4555" s="12" t="s">
        <v>156</v>
      </c>
      <c r="I4555" s="234">
        <v>0.8</v>
      </c>
      <c r="J4555" s="272">
        <v>48314</v>
      </c>
      <c r="K4555" s="17">
        <f t="shared" si="357"/>
        <v>16</v>
      </c>
      <c r="L4555" s="283">
        <f t="shared" si="358"/>
        <v>1.9282644197452383E-8</v>
      </c>
      <c r="M4555" s="22">
        <f t="shared" si="359"/>
        <v>3.0852230715923813E-7</v>
      </c>
    </row>
    <row r="4556" spans="1:13">
      <c r="A4556" s="16">
        <f t="shared" si="356"/>
        <v>4549</v>
      </c>
      <c r="B4556" s="12" t="s">
        <v>403</v>
      </c>
      <c r="C4556" s="272">
        <v>45257</v>
      </c>
      <c r="D4556" s="272">
        <v>45270</v>
      </c>
      <c r="E4556" s="196">
        <f t="shared" si="355"/>
        <v>45263.5</v>
      </c>
      <c r="F4556" s="272">
        <v>45275</v>
      </c>
      <c r="G4556" s="272">
        <v>45279</v>
      </c>
      <c r="H4556" s="12" t="s">
        <v>152</v>
      </c>
      <c r="I4556" s="234">
        <v>136.77000000000001</v>
      </c>
      <c r="J4556" s="272">
        <v>48315</v>
      </c>
      <c r="K4556" s="17">
        <f t="shared" si="357"/>
        <v>16</v>
      </c>
      <c r="L4556" s="283">
        <f t="shared" si="358"/>
        <v>3.2966090586069533E-6</v>
      </c>
      <c r="M4556" s="22">
        <f t="shared" si="359"/>
        <v>5.2745744937711252E-5</v>
      </c>
    </row>
    <row r="4557" spans="1:13">
      <c r="A4557" s="16">
        <f t="shared" si="356"/>
        <v>4550</v>
      </c>
      <c r="B4557" s="12" t="s">
        <v>403</v>
      </c>
      <c r="C4557" s="272">
        <v>45257</v>
      </c>
      <c r="D4557" s="272">
        <v>45270</v>
      </c>
      <c r="E4557" s="196">
        <f t="shared" si="355"/>
        <v>45263.5</v>
      </c>
      <c r="F4557" s="272">
        <v>45275</v>
      </c>
      <c r="G4557" s="272">
        <v>45310</v>
      </c>
      <c r="H4557" s="12" t="s">
        <v>157</v>
      </c>
      <c r="I4557" s="234">
        <v>32.909999999999997</v>
      </c>
      <c r="J4557" s="272">
        <v>48316</v>
      </c>
      <c r="K4557" s="17">
        <f t="shared" si="357"/>
        <v>47</v>
      </c>
      <c r="L4557" s="283">
        <f t="shared" si="358"/>
        <v>7.9323977567269732E-7</v>
      </c>
      <c r="M4557" s="22">
        <f t="shared" si="359"/>
        <v>3.7282269456616775E-5</v>
      </c>
    </row>
    <row r="4558" spans="1:13">
      <c r="A4558" s="16">
        <f t="shared" si="356"/>
        <v>4551</v>
      </c>
      <c r="B4558" s="12" t="s">
        <v>404</v>
      </c>
      <c r="C4558" s="272">
        <v>45256</v>
      </c>
      <c r="D4558" s="272">
        <v>45269</v>
      </c>
      <c r="E4558" s="196">
        <f t="shared" si="355"/>
        <v>45262.5</v>
      </c>
      <c r="F4558" s="272">
        <v>45275</v>
      </c>
      <c r="G4558" s="272">
        <v>45310</v>
      </c>
      <c r="H4558" s="12" t="s">
        <v>157</v>
      </c>
      <c r="I4558" s="234">
        <v>72.87</v>
      </c>
      <c r="J4558" s="272">
        <v>48317</v>
      </c>
      <c r="K4558" s="17">
        <f t="shared" si="357"/>
        <v>48</v>
      </c>
      <c r="L4558" s="283">
        <f t="shared" si="358"/>
        <v>1.7564078533354441E-6</v>
      </c>
      <c r="M4558" s="22">
        <f t="shared" si="359"/>
        <v>8.4307576960101322E-5</v>
      </c>
    </row>
    <row r="4559" spans="1:13">
      <c r="A4559" s="16">
        <f t="shared" si="356"/>
        <v>4552</v>
      </c>
      <c r="B4559" s="12" t="s">
        <v>403</v>
      </c>
      <c r="C4559" s="272">
        <v>45257</v>
      </c>
      <c r="D4559" s="272">
        <v>45270</v>
      </c>
      <c r="E4559" s="196">
        <f t="shared" si="355"/>
        <v>45263.5</v>
      </c>
      <c r="F4559" s="272">
        <v>45275</v>
      </c>
      <c r="G4559" s="272">
        <v>45321</v>
      </c>
      <c r="H4559" s="12" t="s">
        <v>158</v>
      </c>
      <c r="I4559" s="234">
        <v>280.46999999999997</v>
      </c>
      <c r="J4559" s="272">
        <v>48318</v>
      </c>
      <c r="K4559" s="17">
        <f t="shared" si="357"/>
        <v>58</v>
      </c>
      <c r="L4559" s="283">
        <f t="shared" si="358"/>
        <v>6.7602540225743364E-6</v>
      </c>
      <c r="M4559" s="22">
        <f t="shared" si="359"/>
        <v>3.920947333093115E-4</v>
      </c>
    </row>
    <row r="4560" spans="1:13">
      <c r="A4560" s="16">
        <f t="shared" si="356"/>
        <v>4553</v>
      </c>
      <c r="B4560" s="12" t="s">
        <v>403</v>
      </c>
      <c r="C4560" s="272">
        <v>45257</v>
      </c>
      <c r="D4560" s="272">
        <v>45270</v>
      </c>
      <c r="E4560" s="196">
        <f t="shared" si="355"/>
        <v>45263.5</v>
      </c>
      <c r="F4560" s="272">
        <v>45275</v>
      </c>
      <c r="G4560" s="272">
        <v>45275</v>
      </c>
      <c r="H4560" s="12" t="s">
        <v>159</v>
      </c>
      <c r="I4560" s="234">
        <v>67302.039999999935</v>
      </c>
      <c r="J4560" s="272">
        <v>48319</v>
      </c>
      <c r="K4560" s="17">
        <f t="shared" si="357"/>
        <v>12</v>
      </c>
      <c r="L4560" s="283">
        <f t="shared" si="358"/>
        <v>1.6222016138533837E-3</v>
      </c>
      <c r="M4560" s="22">
        <f t="shared" si="359"/>
        <v>1.9466419366240606E-2</v>
      </c>
    </row>
    <row r="4561" spans="1:13">
      <c r="A4561" s="16">
        <f t="shared" si="356"/>
        <v>4554</v>
      </c>
      <c r="B4561" s="12" t="s">
        <v>403</v>
      </c>
      <c r="C4561" s="272">
        <v>45257</v>
      </c>
      <c r="D4561" s="272">
        <v>45270</v>
      </c>
      <c r="E4561" s="196">
        <f t="shared" si="355"/>
        <v>45263.5</v>
      </c>
      <c r="F4561" s="272">
        <v>45275</v>
      </c>
      <c r="G4561" s="272">
        <v>45275</v>
      </c>
      <c r="H4561" s="12" t="s">
        <v>160</v>
      </c>
      <c r="I4561" s="234">
        <v>67302.16999999994</v>
      </c>
      <c r="J4561" s="272">
        <v>48320</v>
      </c>
      <c r="K4561" s="17">
        <f t="shared" si="357"/>
        <v>12</v>
      </c>
      <c r="L4561" s="283">
        <f t="shared" si="358"/>
        <v>1.6222047472830659E-3</v>
      </c>
      <c r="M4561" s="22">
        <f t="shared" si="359"/>
        <v>1.9466456967396791E-2</v>
      </c>
    </row>
    <row r="4562" spans="1:13">
      <c r="A4562" s="16">
        <f t="shared" si="356"/>
        <v>4555</v>
      </c>
      <c r="B4562" s="12" t="s">
        <v>403</v>
      </c>
      <c r="C4562" s="272">
        <v>45257</v>
      </c>
      <c r="D4562" s="272">
        <v>45270</v>
      </c>
      <c r="E4562" s="196">
        <f t="shared" si="355"/>
        <v>45263.5</v>
      </c>
      <c r="F4562" s="272">
        <v>45275</v>
      </c>
      <c r="G4562" s="272">
        <v>45275</v>
      </c>
      <c r="H4562" s="12" t="s">
        <v>161</v>
      </c>
      <c r="I4562" s="234">
        <v>286190.32999999978</v>
      </c>
      <c r="J4562" s="272">
        <v>48321</v>
      </c>
      <c r="K4562" s="17">
        <f t="shared" si="357"/>
        <v>12</v>
      </c>
      <c r="L4562" s="283">
        <f t="shared" si="358"/>
        <v>6.8981328826768478E-3</v>
      </c>
      <c r="M4562" s="22">
        <f t="shared" si="359"/>
        <v>8.2777594592122167E-2</v>
      </c>
    </row>
    <row r="4563" spans="1:13">
      <c r="A4563" s="16">
        <f t="shared" si="356"/>
        <v>4556</v>
      </c>
      <c r="B4563" s="12" t="s">
        <v>403</v>
      </c>
      <c r="C4563" s="272">
        <v>45257</v>
      </c>
      <c r="D4563" s="272">
        <v>45270</v>
      </c>
      <c r="E4563" s="196">
        <f t="shared" si="355"/>
        <v>45263.5</v>
      </c>
      <c r="F4563" s="272">
        <v>45275</v>
      </c>
      <c r="G4563" s="272">
        <v>45275</v>
      </c>
      <c r="H4563" s="12" t="s">
        <v>162</v>
      </c>
      <c r="I4563" s="234">
        <v>286190.92999999976</v>
      </c>
      <c r="J4563" s="272">
        <v>48322</v>
      </c>
      <c r="K4563" s="17">
        <f t="shared" si="357"/>
        <v>12</v>
      </c>
      <c r="L4563" s="283">
        <f t="shared" si="358"/>
        <v>6.8981473446599962E-3</v>
      </c>
      <c r="M4563" s="22">
        <f t="shared" si="359"/>
        <v>8.2777768135919957E-2</v>
      </c>
    </row>
    <row r="4564" spans="1:13">
      <c r="A4564" s="16">
        <f t="shared" si="356"/>
        <v>4557</v>
      </c>
      <c r="B4564" s="12" t="s">
        <v>403</v>
      </c>
      <c r="C4564" s="272">
        <v>45257</v>
      </c>
      <c r="D4564" s="272">
        <v>45270</v>
      </c>
      <c r="E4564" s="196">
        <f t="shared" si="355"/>
        <v>45263.5</v>
      </c>
      <c r="F4564" s="272">
        <v>45275</v>
      </c>
      <c r="G4564" s="272">
        <v>45275</v>
      </c>
      <c r="H4564" s="12" t="s">
        <v>163</v>
      </c>
      <c r="I4564" s="234">
        <v>438593.8899999999</v>
      </c>
      <c r="J4564" s="272">
        <v>48323</v>
      </c>
      <c r="K4564" s="17">
        <f t="shared" si="357"/>
        <v>12</v>
      </c>
      <c r="L4564" s="283">
        <f t="shared" si="358"/>
        <v>1.0571562410058209E-2</v>
      </c>
      <c r="M4564" s="22">
        <f t="shared" si="359"/>
        <v>0.12685874892069851</v>
      </c>
    </row>
    <row r="4565" spans="1:13">
      <c r="A4565" s="16">
        <f t="shared" si="356"/>
        <v>4558</v>
      </c>
      <c r="B4565" s="12" t="s">
        <v>404</v>
      </c>
      <c r="C4565" s="272">
        <v>45256</v>
      </c>
      <c r="D4565" s="272">
        <v>45269</v>
      </c>
      <c r="E4565" s="196">
        <f t="shared" si="355"/>
        <v>45262.5</v>
      </c>
      <c r="F4565" s="272">
        <v>45275</v>
      </c>
      <c r="G4565" s="272">
        <v>45275</v>
      </c>
      <c r="H4565" s="12" t="s">
        <v>159</v>
      </c>
      <c r="I4565" s="234">
        <v>6194.2499999999991</v>
      </c>
      <c r="J4565" s="272">
        <v>48324</v>
      </c>
      <c r="K4565" s="17">
        <f t="shared" si="357"/>
        <v>13</v>
      </c>
      <c r="L4565" s="283">
        <f t="shared" si="358"/>
        <v>1.4930189852508676E-4</v>
      </c>
      <c r="M4565" s="22">
        <f t="shared" si="359"/>
        <v>1.9409246808261278E-3</v>
      </c>
    </row>
    <row r="4566" spans="1:13">
      <c r="A4566" s="16">
        <f t="shared" si="356"/>
        <v>4559</v>
      </c>
      <c r="B4566" s="12" t="s">
        <v>404</v>
      </c>
      <c r="C4566" s="272">
        <v>45256</v>
      </c>
      <c r="D4566" s="272">
        <v>45269</v>
      </c>
      <c r="E4566" s="196">
        <f t="shared" si="355"/>
        <v>45262.5</v>
      </c>
      <c r="F4566" s="272">
        <v>45275</v>
      </c>
      <c r="G4566" s="272">
        <v>45275</v>
      </c>
      <c r="H4566" s="12" t="s">
        <v>160</v>
      </c>
      <c r="I4566" s="234">
        <v>6194.2499999999991</v>
      </c>
      <c r="J4566" s="272">
        <v>48325</v>
      </c>
      <c r="K4566" s="17">
        <f t="shared" si="357"/>
        <v>13</v>
      </c>
      <c r="L4566" s="283">
        <f t="shared" si="358"/>
        <v>1.4930189852508676E-4</v>
      </c>
      <c r="M4566" s="22">
        <f t="shared" si="359"/>
        <v>1.9409246808261278E-3</v>
      </c>
    </row>
    <row r="4567" spans="1:13">
      <c r="A4567" s="16">
        <f t="shared" si="356"/>
        <v>4560</v>
      </c>
      <c r="B4567" s="12" t="s">
        <v>404</v>
      </c>
      <c r="C4567" s="272">
        <v>45256</v>
      </c>
      <c r="D4567" s="272">
        <v>45269</v>
      </c>
      <c r="E4567" s="196">
        <f t="shared" si="355"/>
        <v>45262.5</v>
      </c>
      <c r="F4567" s="272">
        <v>45275</v>
      </c>
      <c r="G4567" s="272">
        <v>45275</v>
      </c>
      <c r="H4567" s="12" t="s">
        <v>161</v>
      </c>
      <c r="I4567" s="234">
        <v>26486.069999999989</v>
      </c>
      <c r="J4567" s="272">
        <v>48326</v>
      </c>
      <c r="K4567" s="17">
        <f t="shared" si="357"/>
        <v>13</v>
      </c>
      <c r="L4567" s="283">
        <f t="shared" si="358"/>
        <v>6.3840182999852176E-4</v>
      </c>
      <c r="M4567" s="22">
        <f t="shared" si="359"/>
        <v>8.2992237899807836E-3</v>
      </c>
    </row>
    <row r="4568" spans="1:13">
      <c r="A4568" s="16">
        <f t="shared" si="356"/>
        <v>4561</v>
      </c>
      <c r="B4568" s="12" t="s">
        <v>404</v>
      </c>
      <c r="C4568" s="272">
        <v>45256</v>
      </c>
      <c r="D4568" s="272">
        <v>45269</v>
      </c>
      <c r="E4568" s="196">
        <f t="shared" si="355"/>
        <v>45262.5</v>
      </c>
      <c r="F4568" s="272">
        <v>45275</v>
      </c>
      <c r="G4568" s="272">
        <v>45275</v>
      </c>
      <c r="H4568" s="12" t="s">
        <v>162</v>
      </c>
      <c r="I4568" s="234">
        <v>26486.069999999989</v>
      </c>
      <c r="J4568" s="272">
        <v>48327</v>
      </c>
      <c r="K4568" s="17">
        <f t="shared" si="357"/>
        <v>13</v>
      </c>
      <c r="L4568" s="283">
        <f t="shared" si="358"/>
        <v>6.3840182999852176E-4</v>
      </c>
      <c r="M4568" s="22">
        <f t="shared" si="359"/>
        <v>8.2992237899807836E-3</v>
      </c>
    </row>
    <row r="4569" spans="1:13">
      <c r="A4569" s="16">
        <f t="shared" si="356"/>
        <v>4562</v>
      </c>
      <c r="B4569" s="12" t="s">
        <v>404</v>
      </c>
      <c r="C4569" s="272">
        <v>45256</v>
      </c>
      <c r="D4569" s="272">
        <v>45269</v>
      </c>
      <c r="E4569" s="196">
        <f t="shared" si="355"/>
        <v>45262.5</v>
      </c>
      <c r="F4569" s="272">
        <v>45275</v>
      </c>
      <c r="G4569" s="272">
        <v>45275</v>
      </c>
      <c r="H4569" s="12" t="s">
        <v>163</v>
      </c>
      <c r="I4569" s="234">
        <v>43315.890000000014</v>
      </c>
      <c r="J4569" s="272">
        <v>48328</v>
      </c>
      <c r="K4569" s="17">
        <f t="shared" si="357"/>
        <v>13</v>
      </c>
      <c r="L4569" s="283">
        <f t="shared" si="358"/>
        <v>1.0440561187074824E-3</v>
      </c>
      <c r="M4569" s="22">
        <f t="shared" si="359"/>
        <v>1.3572729543197272E-2</v>
      </c>
    </row>
    <row r="4570" spans="1:13">
      <c r="A4570" s="16">
        <f t="shared" si="356"/>
        <v>4563</v>
      </c>
      <c r="B4570" s="12" t="s">
        <v>403</v>
      </c>
      <c r="C4570" s="272">
        <v>45257</v>
      </c>
      <c r="D4570" s="272">
        <v>45270</v>
      </c>
      <c r="E4570" s="196">
        <f t="shared" si="355"/>
        <v>45263.5</v>
      </c>
      <c r="F4570" s="272">
        <v>45275</v>
      </c>
      <c r="G4570" s="272">
        <v>45321</v>
      </c>
      <c r="H4570" s="12" t="s">
        <v>152</v>
      </c>
      <c r="I4570" s="234">
        <v>24.620000000000005</v>
      </c>
      <c r="J4570" s="272">
        <v>48329</v>
      </c>
      <c r="K4570" s="17">
        <f t="shared" si="357"/>
        <v>58</v>
      </c>
      <c r="L4570" s="283">
        <f t="shared" si="358"/>
        <v>5.9342337517659725E-7</v>
      </c>
      <c r="M4570" s="22">
        <f t="shared" si="359"/>
        <v>3.4418555760242638E-5</v>
      </c>
    </row>
    <row r="4571" spans="1:13">
      <c r="A4571" s="16">
        <f t="shared" si="356"/>
        <v>4564</v>
      </c>
      <c r="B4571" s="12" t="s">
        <v>403</v>
      </c>
      <c r="C4571" s="272">
        <v>45257</v>
      </c>
      <c r="D4571" s="272">
        <v>45270</v>
      </c>
      <c r="E4571" s="196">
        <f t="shared" si="355"/>
        <v>45263.5</v>
      </c>
      <c r="F4571" s="272">
        <v>45275</v>
      </c>
      <c r="G4571" s="272">
        <v>45321</v>
      </c>
      <c r="H4571" s="12" t="s">
        <v>165</v>
      </c>
      <c r="I4571" s="234">
        <v>10.44</v>
      </c>
      <c r="J4571" s="272">
        <v>48330</v>
      </c>
      <c r="K4571" s="17">
        <f t="shared" si="357"/>
        <v>58</v>
      </c>
      <c r="L4571" s="283">
        <f t="shared" si="358"/>
        <v>2.5163850677675359E-7</v>
      </c>
      <c r="M4571" s="22">
        <f t="shared" si="359"/>
        <v>1.4595033393051709E-5</v>
      </c>
    </row>
    <row r="4572" spans="1:13">
      <c r="A4572" s="16">
        <f t="shared" si="356"/>
        <v>4565</v>
      </c>
      <c r="B4572" s="12" t="s">
        <v>404</v>
      </c>
      <c r="C4572" s="272">
        <v>45256</v>
      </c>
      <c r="D4572" s="272">
        <v>45269</v>
      </c>
      <c r="E4572" s="196">
        <f t="shared" si="355"/>
        <v>45262.5</v>
      </c>
      <c r="F4572" s="272">
        <v>45275</v>
      </c>
      <c r="G4572" s="272">
        <v>45310</v>
      </c>
      <c r="H4572" s="12" t="s">
        <v>157</v>
      </c>
      <c r="I4572" s="234">
        <v>104.44999999999999</v>
      </c>
      <c r="J4572" s="272">
        <v>48331</v>
      </c>
      <c r="K4572" s="17">
        <f t="shared" si="357"/>
        <v>48</v>
      </c>
      <c r="L4572" s="283">
        <f t="shared" si="358"/>
        <v>2.5175902330298764E-6</v>
      </c>
      <c r="M4572" s="22">
        <f t="shared" si="359"/>
        <v>1.2084433118543407E-4</v>
      </c>
    </row>
    <row r="4573" spans="1:13">
      <c r="A4573" s="16">
        <f t="shared" si="356"/>
        <v>4566</v>
      </c>
      <c r="B4573" s="12" t="s">
        <v>403</v>
      </c>
      <c r="C4573" s="272">
        <v>45257</v>
      </c>
      <c r="D4573" s="272">
        <v>45270</v>
      </c>
      <c r="E4573" s="196">
        <f t="shared" si="355"/>
        <v>45263.5</v>
      </c>
      <c r="F4573" s="272">
        <v>45275</v>
      </c>
      <c r="G4573" s="272">
        <v>45321</v>
      </c>
      <c r="H4573" s="12" t="s">
        <v>156</v>
      </c>
      <c r="I4573" s="234">
        <v>40.799999999999997</v>
      </c>
      <c r="J4573" s="272">
        <v>48332</v>
      </c>
      <c r="K4573" s="17">
        <f t="shared" si="357"/>
        <v>58</v>
      </c>
      <c r="L4573" s="283">
        <f t="shared" si="358"/>
        <v>9.8341485407007151E-7</v>
      </c>
      <c r="M4573" s="22">
        <f t="shared" si="359"/>
        <v>5.7038061536064145E-5</v>
      </c>
    </row>
    <row r="4574" spans="1:13">
      <c r="A4574" s="16">
        <f t="shared" si="356"/>
        <v>4567</v>
      </c>
      <c r="B4574" s="12" t="s">
        <v>403</v>
      </c>
      <c r="C4574" s="272">
        <v>45257</v>
      </c>
      <c r="D4574" s="272">
        <v>45270</v>
      </c>
      <c r="E4574" s="196">
        <f t="shared" si="355"/>
        <v>45263.5</v>
      </c>
      <c r="F4574" s="272">
        <v>45275</v>
      </c>
      <c r="G4574" s="272">
        <v>45321</v>
      </c>
      <c r="H4574" s="12" t="s">
        <v>152</v>
      </c>
      <c r="I4574" s="234">
        <v>11.32</v>
      </c>
      <c r="J4574" s="272">
        <v>48333</v>
      </c>
      <c r="K4574" s="17">
        <f t="shared" si="357"/>
        <v>58</v>
      </c>
      <c r="L4574" s="283">
        <f t="shared" si="358"/>
        <v>2.7284941539395122E-7</v>
      </c>
      <c r="M4574" s="22">
        <f t="shared" si="359"/>
        <v>1.5825266092849169E-5</v>
      </c>
    </row>
    <row r="4575" spans="1:13">
      <c r="A4575" s="16">
        <f t="shared" si="356"/>
        <v>4568</v>
      </c>
      <c r="B4575" s="12" t="s">
        <v>403</v>
      </c>
      <c r="C4575" s="272">
        <v>45257</v>
      </c>
      <c r="D4575" s="272">
        <v>45270</v>
      </c>
      <c r="E4575" s="196">
        <f t="shared" si="355"/>
        <v>45263.5</v>
      </c>
      <c r="F4575" s="272">
        <v>45275</v>
      </c>
      <c r="G4575" s="272">
        <v>45321</v>
      </c>
      <c r="H4575" s="12" t="s">
        <v>152</v>
      </c>
      <c r="I4575" s="234">
        <v>25.729999999999997</v>
      </c>
      <c r="J4575" s="272">
        <v>48334</v>
      </c>
      <c r="K4575" s="17">
        <f t="shared" si="357"/>
        <v>58</v>
      </c>
      <c r="L4575" s="283">
        <f t="shared" si="358"/>
        <v>6.201780440005622E-7</v>
      </c>
      <c r="M4575" s="22">
        <f t="shared" si="359"/>
        <v>3.597032655203261E-5</v>
      </c>
    </row>
    <row r="4576" spans="1:13">
      <c r="A4576" s="16">
        <f t="shared" si="356"/>
        <v>4569</v>
      </c>
      <c r="B4576" s="12" t="s">
        <v>403</v>
      </c>
      <c r="C4576" s="272">
        <v>45257</v>
      </c>
      <c r="D4576" s="272">
        <v>45270</v>
      </c>
      <c r="E4576" s="196">
        <f t="shared" si="355"/>
        <v>45263.5</v>
      </c>
      <c r="F4576" s="272">
        <v>45275</v>
      </c>
      <c r="G4576" s="272">
        <v>45310</v>
      </c>
      <c r="H4576" s="12" t="s">
        <v>157</v>
      </c>
      <c r="I4576" s="234">
        <v>249.25</v>
      </c>
      <c r="J4576" s="272">
        <v>48335</v>
      </c>
      <c r="K4576" s="17">
        <f t="shared" si="357"/>
        <v>47</v>
      </c>
      <c r="L4576" s="283">
        <f t="shared" si="358"/>
        <v>6.007748832768758E-6</v>
      </c>
      <c r="M4576" s="22">
        <f t="shared" si="359"/>
        <v>2.823641951401316E-4</v>
      </c>
    </row>
    <row r="4577" spans="1:13">
      <c r="A4577" s="16">
        <f t="shared" si="356"/>
        <v>4570</v>
      </c>
      <c r="B4577" s="12" t="s">
        <v>403</v>
      </c>
      <c r="C4577" s="272">
        <v>45257</v>
      </c>
      <c r="D4577" s="272">
        <v>45270</v>
      </c>
      <c r="E4577" s="196">
        <f t="shared" si="355"/>
        <v>45263.5</v>
      </c>
      <c r="F4577" s="272">
        <v>45275</v>
      </c>
      <c r="G4577" s="272">
        <v>45321</v>
      </c>
      <c r="H4577" s="12" t="s">
        <v>152</v>
      </c>
      <c r="I4577" s="234">
        <v>121.77</v>
      </c>
      <c r="J4577" s="272">
        <v>48336</v>
      </c>
      <c r="K4577" s="17">
        <f t="shared" si="357"/>
        <v>58</v>
      </c>
      <c r="L4577" s="283">
        <f t="shared" si="358"/>
        <v>2.9350594799047207E-6</v>
      </c>
      <c r="M4577" s="22">
        <f t="shared" si="359"/>
        <v>1.7023344983447381E-4</v>
      </c>
    </row>
    <row r="4578" spans="1:13">
      <c r="A4578" s="16">
        <f t="shared" si="356"/>
        <v>4571</v>
      </c>
      <c r="B4578" s="12" t="s">
        <v>403</v>
      </c>
      <c r="C4578" s="272">
        <v>45257</v>
      </c>
      <c r="D4578" s="272">
        <v>45270</v>
      </c>
      <c r="E4578" s="196">
        <f t="shared" si="355"/>
        <v>45263.5</v>
      </c>
      <c r="F4578" s="272">
        <v>45275</v>
      </c>
      <c r="G4578" s="272">
        <v>45310</v>
      </c>
      <c r="H4578" s="12" t="s">
        <v>154</v>
      </c>
      <c r="I4578" s="234">
        <v>23.32</v>
      </c>
      <c r="J4578" s="272">
        <v>48337</v>
      </c>
      <c r="K4578" s="17">
        <f t="shared" si="357"/>
        <v>47</v>
      </c>
      <c r="L4578" s="283">
        <f t="shared" si="358"/>
        <v>5.6208907835573697E-7</v>
      </c>
      <c r="M4578" s="22">
        <f t="shared" si="359"/>
        <v>2.6418186682719637E-5</v>
      </c>
    </row>
    <row r="4579" spans="1:13">
      <c r="A4579" s="16">
        <f t="shared" si="356"/>
        <v>4572</v>
      </c>
      <c r="B4579" s="12" t="s">
        <v>404</v>
      </c>
      <c r="C4579" s="272">
        <v>45256</v>
      </c>
      <c r="D4579" s="272">
        <v>45269</v>
      </c>
      <c r="E4579" s="196">
        <f t="shared" si="355"/>
        <v>45262.5</v>
      </c>
      <c r="F4579" s="272">
        <v>45275</v>
      </c>
      <c r="G4579" s="272">
        <v>45310</v>
      </c>
      <c r="H4579" s="12" t="s">
        <v>157</v>
      </c>
      <c r="I4579" s="234">
        <v>79.919999999999987</v>
      </c>
      <c r="J4579" s="272">
        <v>48338</v>
      </c>
      <c r="K4579" s="17">
        <f t="shared" si="357"/>
        <v>48</v>
      </c>
      <c r="L4579" s="283">
        <f t="shared" si="358"/>
        <v>1.9263361553254928E-6</v>
      </c>
      <c r="M4579" s="22">
        <f t="shared" si="359"/>
        <v>9.2464135455623661E-5</v>
      </c>
    </row>
    <row r="4580" spans="1:13">
      <c r="A4580" s="16">
        <f t="shared" si="356"/>
        <v>4573</v>
      </c>
      <c r="B4580" s="12" t="s">
        <v>404</v>
      </c>
      <c r="C4580" s="272">
        <v>45256</v>
      </c>
      <c r="D4580" s="272">
        <v>45269</v>
      </c>
      <c r="E4580" s="196">
        <f t="shared" si="355"/>
        <v>45262.5</v>
      </c>
      <c r="F4580" s="272">
        <v>45275</v>
      </c>
      <c r="G4580" s="272">
        <v>45310</v>
      </c>
      <c r="H4580" s="12" t="s">
        <v>154</v>
      </c>
      <c r="I4580" s="234">
        <v>81.699999999999989</v>
      </c>
      <c r="J4580" s="272">
        <v>48339</v>
      </c>
      <c r="K4580" s="17">
        <f t="shared" si="357"/>
        <v>48</v>
      </c>
      <c r="L4580" s="283">
        <f t="shared" si="358"/>
        <v>1.9692400386648242E-6</v>
      </c>
      <c r="M4580" s="22">
        <f t="shared" si="359"/>
        <v>9.4523521855911568E-5</v>
      </c>
    </row>
    <row r="4581" spans="1:13">
      <c r="A4581" s="16">
        <f t="shared" si="356"/>
        <v>4574</v>
      </c>
      <c r="B4581" s="12" t="s">
        <v>403</v>
      </c>
      <c r="C4581" s="272">
        <v>45257</v>
      </c>
      <c r="D4581" s="272">
        <v>45270</v>
      </c>
      <c r="E4581" s="196">
        <f t="shared" ref="E4581:E4644" si="360">AVERAGE(C4581:D4581)</f>
        <v>45263.5</v>
      </c>
      <c r="F4581" s="272">
        <v>45275</v>
      </c>
      <c r="G4581" s="272">
        <v>45303</v>
      </c>
      <c r="H4581" s="12" t="s">
        <v>153</v>
      </c>
      <c r="I4581" s="234">
        <v>22.44</v>
      </c>
      <c r="J4581" s="272">
        <v>48340</v>
      </c>
      <c r="K4581" s="17">
        <f t="shared" si="357"/>
        <v>40</v>
      </c>
      <c r="L4581" s="283">
        <f t="shared" si="358"/>
        <v>5.4087816973853934E-7</v>
      </c>
      <c r="M4581" s="22">
        <f t="shared" si="359"/>
        <v>2.1635126789541572E-5</v>
      </c>
    </row>
    <row r="4582" spans="1:13">
      <c r="A4582" s="16">
        <f t="shared" si="356"/>
        <v>4575</v>
      </c>
      <c r="B4582" s="12" t="s">
        <v>404</v>
      </c>
      <c r="C4582" s="272">
        <v>45256</v>
      </c>
      <c r="D4582" s="272">
        <v>45269</v>
      </c>
      <c r="E4582" s="196">
        <f t="shared" si="360"/>
        <v>45262.5</v>
      </c>
      <c r="F4582" s="272">
        <v>45275</v>
      </c>
      <c r="G4582" s="272">
        <v>45310</v>
      </c>
      <c r="H4582" s="12" t="s">
        <v>157</v>
      </c>
      <c r="I4582" s="234">
        <v>82.7</v>
      </c>
      <c r="J4582" s="272">
        <v>48341</v>
      </c>
      <c r="K4582" s="17">
        <f t="shared" si="357"/>
        <v>48</v>
      </c>
      <c r="L4582" s="283">
        <f t="shared" si="358"/>
        <v>1.9933433439116402E-6</v>
      </c>
      <c r="M4582" s="22">
        <f t="shared" si="359"/>
        <v>9.5680480507758723E-5</v>
      </c>
    </row>
    <row r="4583" spans="1:13">
      <c r="A4583" s="16">
        <f t="shared" si="356"/>
        <v>4576</v>
      </c>
      <c r="B4583" s="12" t="s">
        <v>403</v>
      </c>
      <c r="C4583" s="272">
        <v>45257</v>
      </c>
      <c r="D4583" s="272">
        <v>45270</v>
      </c>
      <c r="E4583" s="196">
        <f t="shared" si="360"/>
        <v>45263.5</v>
      </c>
      <c r="F4583" s="272">
        <v>45275</v>
      </c>
      <c r="G4583" s="272">
        <v>45310</v>
      </c>
      <c r="H4583" s="12" t="s">
        <v>157</v>
      </c>
      <c r="I4583" s="234">
        <v>34.11</v>
      </c>
      <c r="J4583" s="272">
        <v>48342</v>
      </c>
      <c r="K4583" s="17">
        <f t="shared" si="357"/>
        <v>47</v>
      </c>
      <c r="L4583" s="283">
        <f t="shared" si="358"/>
        <v>8.2216374196887601E-7</v>
      </c>
      <c r="M4583" s="22">
        <f t="shared" si="359"/>
        <v>3.864169587253717E-5</v>
      </c>
    </row>
    <row r="4584" spans="1:13">
      <c r="A4584" s="16">
        <f t="shared" si="356"/>
        <v>4577</v>
      </c>
      <c r="B4584" s="12" t="s">
        <v>404</v>
      </c>
      <c r="C4584" s="272">
        <v>45256</v>
      </c>
      <c r="D4584" s="272">
        <v>45269</v>
      </c>
      <c r="E4584" s="196">
        <f t="shared" si="360"/>
        <v>45262.5</v>
      </c>
      <c r="F4584" s="272">
        <v>45275</v>
      </c>
      <c r="G4584" s="272">
        <v>45310</v>
      </c>
      <c r="H4584" s="12" t="s">
        <v>157</v>
      </c>
      <c r="I4584" s="234">
        <v>163.75</v>
      </c>
      <c r="J4584" s="272">
        <v>48343</v>
      </c>
      <c r="K4584" s="17">
        <f t="shared" si="357"/>
        <v>48</v>
      </c>
      <c r="L4584" s="283">
        <f t="shared" si="358"/>
        <v>3.9469162341660351E-6</v>
      </c>
      <c r="M4584" s="22">
        <f t="shared" si="359"/>
        <v>1.894519792399697E-4</v>
      </c>
    </row>
    <row r="4585" spans="1:13">
      <c r="A4585" s="16">
        <f t="shared" si="356"/>
        <v>4578</v>
      </c>
      <c r="B4585" s="12" t="s">
        <v>403</v>
      </c>
      <c r="C4585" s="272">
        <v>45257</v>
      </c>
      <c r="D4585" s="272">
        <v>45270</v>
      </c>
      <c r="E4585" s="196">
        <f t="shared" si="360"/>
        <v>45263.5</v>
      </c>
      <c r="F4585" s="272">
        <v>45275</v>
      </c>
      <c r="G4585" s="272">
        <v>45310</v>
      </c>
      <c r="H4585" s="12" t="s">
        <v>157</v>
      </c>
      <c r="I4585" s="234">
        <v>44.46</v>
      </c>
      <c r="J4585" s="272">
        <v>48344</v>
      </c>
      <c r="K4585" s="17">
        <f t="shared" si="357"/>
        <v>47</v>
      </c>
      <c r="L4585" s="283">
        <f t="shared" si="358"/>
        <v>1.0716329512734161E-6</v>
      </c>
      <c r="M4585" s="22">
        <f t="shared" si="359"/>
        <v>5.0366748709850559E-5</v>
      </c>
    </row>
    <row r="4586" spans="1:13">
      <c r="A4586" s="16">
        <f t="shared" si="356"/>
        <v>4579</v>
      </c>
      <c r="B4586" s="12" t="s">
        <v>404</v>
      </c>
      <c r="C4586" s="272">
        <v>45256</v>
      </c>
      <c r="D4586" s="272">
        <v>45269</v>
      </c>
      <c r="E4586" s="196">
        <f t="shared" si="360"/>
        <v>45262.5</v>
      </c>
      <c r="F4586" s="272">
        <v>45275</v>
      </c>
      <c r="G4586" s="272">
        <v>45310</v>
      </c>
      <c r="H4586" s="12" t="s">
        <v>157</v>
      </c>
      <c r="I4586" s="234">
        <v>169.48000000000002</v>
      </c>
      <c r="J4586" s="272">
        <v>48345</v>
      </c>
      <c r="K4586" s="17">
        <f t="shared" si="357"/>
        <v>48</v>
      </c>
      <c r="L4586" s="283">
        <f t="shared" si="358"/>
        <v>4.0850281732302882E-6</v>
      </c>
      <c r="M4586" s="22">
        <f t="shared" si="359"/>
        <v>1.9608135231505384E-4</v>
      </c>
    </row>
    <row r="4587" spans="1:13">
      <c r="A4587" s="16">
        <f t="shared" si="356"/>
        <v>4580</v>
      </c>
      <c r="B4587" s="12" t="s">
        <v>403</v>
      </c>
      <c r="C4587" s="272">
        <v>45257</v>
      </c>
      <c r="D4587" s="272">
        <v>45270</v>
      </c>
      <c r="E4587" s="196">
        <f t="shared" si="360"/>
        <v>45263.5</v>
      </c>
      <c r="F4587" s="272">
        <v>45275</v>
      </c>
      <c r="G4587" s="272">
        <v>45279</v>
      </c>
      <c r="H4587" s="12" t="s">
        <v>152</v>
      </c>
      <c r="I4587" s="234">
        <v>17.329999999999998</v>
      </c>
      <c r="J4587" s="272">
        <v>48346</v>
      </c>
      <c r="K4587" s="17">
        <f t="shared" si="357"/>
        <v>16</v>
      </c>
      <c r="L4587" s="283">
        <f t="shared" si="358"/>
        <v>4.1771027992731219E-7</v>
      </c>
      <c r="M4587" s="22">
        <f t="shared" si="359"/>
        <v>6.6833644788369951E-6</v>
      </c>
    </row>
    <row r="4588" spans="1:13">
      <c r="A4588" s="16">
        <f t="shared" si="356"/>
        <v>4581</v>
      </c>
      <c r="B4588" s="12" t="s">
        <v>403</v>
      </c>
      <c r="C4588" s="272">
        <v>45257</v>
      </c>
      <c r="D4588" s="272">
        <v>45270</v>
      </c>
      <c r="E4588" s="196">
        <f t="shared" si="360"/>
        <v>45263.5</v>
      </c>
      <c r="F4588" s="272">
        <v>45275</v>
      </c>
      <c r="G4588" s="272">
        <v>45279</v>
      </c>
      <c r="H4588" s="12" t="s">
        <v>156</v>
      </c>
      <c r="I4588" s="234">
        <v>106.94</v>
      </c>
      <c r="J4588" s="272">
        <v>48347</v>
      </c>
      <c r="K4588" s="17">
        <f t="shared" si="357"/>
        <v>16</v>
      </c>
      <c r="L4588" s="283">
        <f t="shared" si="358"/>
        <v>2.5776074630944473E-6</v>
      </c>
      <c r="M4588" s="22">
        <f t="shared" si="359"/>
        <v>4.1241719409511157E-5</v>
      </c>
    </row>
    <row r="4589" spans="1:13">
      <c r="A4589" s="16">
        <f t="shared" si="356"/>
        <v>4582</v>
      </c>
      <c r="B4589" s="12" t="s">
        <v>403</v>
      </c>
      <c r="C4589" s="272">
        <v>45257</v>
      </c>
      <c r="D4589" s="272">
        <v>45270</v>
      </c>
      <c r="E4589" s="196">
        <f t="shared" si="360"/>
        <v>45263.5</v>
      </c>
      <c r="F4589" s="272">
        <v>45275</v>
      </c>
      <c r="G4589" s="272">
        <v>45310</v>
      </c>
      <c r="H4589" s="12" t="s">
        <v>157</v>
      </c>
      <c r="I4589" s="234">
        <v>15.66</v>
      </c>
      <c r="J4589" s="272">
        <v>48348</v>
      </c>
      <c r="K4589" s="17">
        <f t="shared" si="357"/>
        <v>47</v>
      </c>
      <c r="L4589" s="283">
        <f t="shared" si="358"/>
        <v>3.7745776016513042E-7</v>
      </c>
      <c r="M4589" s="22">
        <f t="shared" si="359"/>
        <v>1.7740514727761129E-5</v>
      </c>
    </row>
    <row r="4590" spans="1:13">
      <c r="A4590" s="16">
        <f t="shared" si="356"/>
        <v>4583</v>
      </c>
      <c r="B4590" s="12" t="s">
        <v>404</v>
      </c>
      <c r="C4590" s="272">
        <v>45256</v>
      </c>
      <c r="D4590" s="272">
        <v>45269</v>
      </c>
      <c r="E4590" s="196">
        <f t="shared" si="360"/>
        <v>45262.5</v>
      </c>
      <c r="F4590" s="272">
        <v>45275</v>
      </c>
      <c r="G4590" s="272">
        <v>45310</v>
      </c>
      <c r="H4590" s="12" t="s">
        <v>157</v>
      </c>
      <c r="I4590" s="234">
        <v>54.91</v>
      </c>
      <c r="J4590" s="272">
        <v>48349</v>
      </c>
      <c r="K4590" s="17">
        <f t="shared" si="357"/>
        <v>48</v>
      </c>
      <c r="L4590" s="283">
        <f t="shared" si="358"/>
        <v>1.323512491102638E-6</v>
      </c>
      <c r="M4590" s="22">
        <f t="shared" si="359"/>
        <v>6.3528599572926618E-5</v>
      </c>
    </row>
    <row r="4591" spans="1:13">
      <c r="A4591" s="16">
        <f t="shared" si="356"/>
        <v>4584</v>
      </c>
      <c r="B4591" s="12" t="s">
        <v>403</v>
      </c>
      <c r="C4591" s="272">
        <v>45257</v>
      </c>
      <c r="D4591" s="272">
        <v>45270</v>
      </c>
      <c r="E4591" s="196">
        <f t="shared" si="360"/>
        <v>45263.5</v>
      </c>
      <c r="F4591" s="272">
        <v>45275</v>
      </c>
      <c r="G4591" s="272">
        <v>45279</v>
      </c>
      <c r="H4591" s="12" t="s">
        <v>156</v>
      </c>
      <c r="I4591" s="234">
        <v>33</v>
      </c>
      <c r="J4591" s="272">
        <v>48350</v>
      </c>
      <c r="K4591" s="17">
        <f t="shared" si="357"/>
        <v>16</v>
      </c>
      <c r="L4591" s="283">
        <f t="shared" si="358"/>
        <v>7.9540907314491085E-7</v>
      </c>
      <c r="M4591" s="22">
        <f t="shared" si="359"/>
        <v>1.2726545170318574E-5</v>
      </c>
    </row>
    <row r="4592" spans="1:13">
      <c r="A4592" s="16">
        <f t="shared" si="356"/>
        <v>4585</v>
      </c>
      <c r="B4592" s="12" t="s">
        <v>403</v>
      </c>
      <c r="C4592" s="272">
        <v>45257</v>
      </c>
      <c r="D4592" s="272">
        <v>45270</v>
      </c>
      <c r="E4592" s="196">
        <f t="shared" si="360"/>
        <v>45263.5</v>
      </c>
      <c r="F4592" s="272">
        <v>45275</v>
      </c>
      <c r="G4592" s="272">
        <v>45279</v>
      </c>
      <c r="H4592" s="12" t="s">
        <v>152</v>
      </c>
      <c r="I4592" s="234">
        <v>48.85</v>
      </c>
      <c r="J4592" s="272">
        <v>48351</v>
      </c>
      <c r="K4592" s="17">
        <f t="shared" si="357"/>
        <v>16</v>
      </c>
      <c r="L4592" s="283">
        <f t="shared" si="358"/>
        <v>1.1774464613069362E-6</v>
      </c>
      <c r="M4592" s="22">
        <f t="shared" si="359"/>
        <v>1.8839143380910979E-5</v>
      </c>
    </row>
    <row r="4593" spans="1:13">
      <c r="A4593" s="16">
        <f t="shared" si="356"/>
        <v>4586</v>
      </c>
      <c r="B4593" s="12" t="s">
        <v>403</v>
      </c>
      <c r="C4593" s="272">
        <v>45257</v>
      </c>
      <c r="D4593" s="272">
        <v>45270</v>
      </c>
      <c r="E4593" s="196">
        <f t="shared" si="360"/>
        <v>45263.5</v>
      </c>
      <c r="F4593" s="272">
        <v>45275</v>
      </c>
      <c r="G4593" s="272">
        <v>45310</v>
      </c>
      <c r="H4593" s="12" t="s">
        <v>154</v>
      </c>
      <c r="I4593" s="234">
        <v>29.520000000000003</v>
      </c>
      <c r="J4593" s="272">
        <v>48352</v>
      </c>
      <c r="K4593" s="17">
        <f t="shared" si="357"/>
        <v>47</v>
      </c>
      <c r="L4593" s="283">
        <f t="shared" si="358"/>
        <v>7.1152957088599307E-7</v>
      </c>
      <c r="M4593" s="22">
        <f t="shared" si="359"/>
        <v>3.3441889831641673E-5</v>
      </c>
    </row>
    <row r="4594" spans="1:13">
      <c r="A4594" s="16">
        <f t="shared" si="356"/>
        <v>4587</v>
      </c>
      <c r="B4594" s="12" t="s">
        <v>403</v>
      </c>
      <c r="C4594" s="272">
        <v>45257</v>
      </c>
      <c r="D4594" s="272">
        <v>45270</v>
      </c>
      <c r="E4594" s="196">
        <f t="shared" si="360"/>
        <v>45263.5</v>
      </c>
      <c r="F4594" s="272">
        <v>45275</v>
      </c>
      <c r="G4594" s="272">
        <v>45310</v>
      </c>
      <c r="H4594" s="12" t="s">
        <v>157</v>
      </c>
      <c r="I4594" s="234">
        <v>1506.1300000000003</v>
      </c>
      <c r="J4594" s="272">
        <v>48353</v>
      </c>
      <c r="K4594" s="17">
        <f t="shared" si="357"/>
        <v>47</v>
      </c>
      <c r="L4594" s="283">
        <f t="shared" si="358"/>
        <v>3.6302711131386205E-5</v>
      </c>
      <c r="M4594" s="22">
        <f t="shared" si="359"/>
        <v>1.7062274231751517E-3</v>
      </c>
    </row>
    <row r="4595" spans="1:13">
      <c r="A4595" s="16">
        <f t="shared" si="356"/>
        <v>4588</v>
      </c>
      <c r="B4595" s="12" t="s">
        <v>404</v>
      </c>
      <c r="C4595" s="272">
        <v>45256</v>
      </c>
      <c r="D4595" s="272">
        <v>45269</v>
      </c>
      <c r="E4595" s="196">
        <f t="shared" si="360"/>
        <v>45262.5</v>
      </c>
      <c r="F4595" s="272">
        <v>45275</v>
      </c>
      <c r="G4595" s="272">
        <v>45310</v>
      </c>
      <c r="H4595" s="12" t="s">
        <v>157</v>
      </c>
      <c r="I4595" s="234">
        <v>1220.8999999999996</v>
      </c>
      <c r="J4595" s="272">
        <v>48354</v>
      </c>
      <c r="K4595" s="17">
        <f t="shared" si="357"/>
        <v>48</v>
      </c>
      <c r="L4595" s="283">
        <f t="shared" si="358"/>
        <v>2.9427725375837011E-5</v>
      </c>
      <c r="M4595" s="22">
        <f t="shared" si="359"/>
        <v>1.4125308180401766E-3</v>
      </c>
    </row>
    <row r="4596" spans="1:13">
      <c r="A4596" s="16">
        <f t="shared" si="356"/>
        <v>4589</v>
      </c>
      <c r="B4596" s="12" t="s">
        <v>403</v>
      </c>
      <c r="C4596" s="272">
        <v>45257</v>
      </c>
      <c r="D4596" s="272">
        <v>45270</v>
      </c>
      <c r="E4596" s="196">
        <f t="shared" si="360"/>
        <v>45263.5</v>
      </c>
      <c r="F4596" s="272">
        <v>45275</v>
      </c>
      <c r="G4596" s="272">
        <v>45321</v>
      </c>
      <c r="H4596" s="12" t="s">
        <v>152</v>
      </c>
      <c r="I4596" s="234">
        <v>2.31</v>
      </c>
      <c r="J4596" s="272">
        <v>48355</v>
      </c>
      <c r="K4596" s="17">
        <f t="shared" si="357"/>
        <v>58</v>
      </c>
      <c r="L4596" s="283">
        <f t="shared" si="358"/>
        <v>5.567863512014376E-8</v>
      </c>
      <c r="M4596" s="22">
        <f t="shared" si="359"/>
        <v>3.229360836968338E-6</v>
      </c>
    </row>
    <row r="4597" spans="1:13">
      <c r="A4597" s="16">
        <f t="shared" si="356"/>
        <v>4590</v>
      </c>
      <c r="B4597" s="12" t="s">
        <v>403</v>
      </c>
      <c r="C4597" s="272">
        <v>45257</v>
      </c>
      <c r="D4597" s="272">
        <v>45270</v>
      </c>
      <c r="E4597" s="196">
        <f t="shared" si="360"/>
        <v>45263.5</v>
      </c>
      <c r="F4597" s="272">
        <v>45275</v>
      </c>
      <c r="G4597" s="272">
        <v>45303</v>
      </c>
      <c r="H4597" s="12" t="s">
        <v>153</v>
      </c>
      <c r="I4597" s="234">
        <v>12.1</v>
      </c>
      <c r="J4597" s="272">
        <v>48356</v>
      </c>
      <c r="K4597" s="17">
        <f t="shared" si="357"/>
        <v>40</v>
      </c>
      <c r="L4597" s="283">
        <f t="shared" si="358"/>
        <v>2.916499934864673E-7</v>
      </c>
      <c r="M4597" s="22">
        <f t="shared" si="359"/>
        <v>1.1665999739458693E-5</v>
      </c>
    </row>
    <row r="4598" spans="1:13">
      <c r="A4598" s="16">
        <f t="shared" si="356"/>
        <v>4591</v>
      </c>
      <c r="B4598" s="12" t="s">
        <v>404</v>
      </c>
      <c r="C4598" s="272">
        <v>45256</v>
      </c>
      <c r="D4598" s="272">
        <v>45269</v>
      </c>
      <c r="E4598" s="196">
        <f t="shared" si="360"/>
        <v>45262.5</v>
      </c>
      <c r="F4598" s="272">
        <v>45275</v>
      </c>
      <c r="G4598" s="272">
        <v>45310</v>
      </c>
      <c r="H4598" s="12" t="s">
        <v>157</v>
      </c>
      <c r="I4598" s="234">
        <v>120.89000000000001</v>
      </c>
      <c r="J4598" s="272">
        <v>48357</v>
      </c>
      <c r="K4598" s="17">
        <f t="shared" si="357"/>
        <v>48</v>
      </c>
      <c r="L4598" s="283">
        <f t="shared" si="358"/>
        <v>2.9138485712875237E-6</v>
      </c>
      <c r="M4598" s="22">
        <f t="shared" si="359"/>
        <v>1.3986473142180112E-4</v>
      </c>
    </row>
    <row r="4599" spans="1:13">
      <c r="A4599" s="16">
        <f t="shared" si="356"/>
        <v>4592</v>
      </c>
      <c r="B4599" s="12" t="s">
        <v>403</v>
      </c>
      <c r="C4599" s="272">
        <v>45257</v>
      </c>
      <c r="D4599" s="272">
        <v>45270</v>
      </c>
      <c r="E4599" s="196">
        <f t="shared" si="360"/>
        <v>45263.5</v>
      </c>
      <c r="F4599" s="272">
        <v>45275</v>
      </c>
      <c r="G4599" s="272">
        <v>45321</v>
      </c>
      <c r="H4599" s="12" t="s">
        <v>152</v>
      </c>
      <c r="I4599" s="234">
        <v>148.21999999999997</v>
      </c>
      <c r="J4599" s="272">
        <v>48358</v>
      </c>
      <c r="K4599" s="17">
        <f t="shared" si="357"/>
        <v>58</v>
      </c>
      <c r="L4599" s="283">
        <f t="shared" si="358"/>
        <v>3.5725919036829896E-6</v>
      </c>
      <c r="M4599" s="22">
        <f t="shared" si="359"/>
        <v>2.072103304136134E-4</v>
      </c>
    </row>
    <row r="4600" spans="1:13">
      <c r="A4600" s="16">
        <f t="shared" si="356"/>
        <v>4593</v>
      </c>
      <c r="B4600" s="12" t="s">
        <v>403</v>
      </c>
      <c r="C4600" s="272">
        <v>45257</v>
      </c>
      <c r="D4600" s="272">
        <v>45270</v>
      </c>
      <c r="E4600" s="196">
        <f t="shared" si="360"/>
        <v>45263.5</v>
      </c>
      <c r="F4600" s="272">
        <v>45275</v>
      </c>
      <c r="G4600" s="272">
        <v>45321</v>
      </c>
      <c r="H4600" s="12" t="s">
        <v>165</v>
      </c>
      <c r="I4600" s="234">
        <v>20.93</v>
      </c>
      <c r="J4600" s="272">
        <v>48359</v>
      </c>
      <c r="K4600" s="17">
        <f t="shared" si="357"/>
        <v>58</v>
      </c>
      <c r="L4600" s="283">
        <f t="shared" si="358"/>
        <v>5.0448217881584799E-7</v>
      </c>
      <c r="M4600" s="22">
        <f t="shared" si="359"/>
        <v>2.9259966371319184E-5</v>
      </c>
    </row>
    <row r="4601" spans="1:13">
      <c r="A4601" s="16">
        <f t="shared" si="356"/>
        <v>4594</v>
      </c>
      <c r="B4601" s="12" t="s">
        <v>403</v>
      </c>
      <c r="C4601" s="272">
        <v>45257</v>
      </c>
      <c r="D4601" s="272">
        <v>45270</v>
      </c>
      <c r="E4601" s="196">
        <f t="shared" si="360"/>
        <v>45263.5</v>
      </c>
      <c r="F4601" s="272">
        <v>45275</v>
      </c>
      <c r="G4601" s="272">
        <v>45310</v>
      </c>
      <c r="H4601" s="12" t="s">
        <v>164</v>
      </c>
      <c r="I4601" s="234">
        <v>3960.02</v>
      </c>
      <c r="J4601" s="272">
        <v>48360</v>
      </c>
      <c r="K4601" s="17">
        <f t="shared" si="357"/>
        <v>47</v>
      </c>
      <c r="L4601" s="283">
        <f t="shared" si="358"/>
        <v>9.5449570843494233E-5</v>
      </c>
      <c r="M4601" s="22">
        <f t="shared" si="359"/>
        <v>4.4861298296442293E-3</v>
      </c>
    </row>
    <row r="4602" spans="1:13">
      <c r="A4602" s="16">
        <f t="shared" si="356"/>
        <v>4595</v>
      </c>
      <c r="B4602" s="12" t="s">
        <v>403</v>
      </c>
      <c r="C4602" s="272">
        <v>45257</v>
      </c>
      <c r="D4602" s="272">
        <v>45270</v>
      </c>
      <c r="E4602" s="196">
        <f t="shared" si="360"/>
        <v>45263.5</v>
      </c>
      <c r="F4602" s="272">
        <v>45275</v>
      </c>
      <c r="G4602" s="272">
        <v>45310</v>
      </c>
      <c r="H4602" s="12" t="s">
        <v>166</v>
      </c>
      <c r="I4602" s="234">
        <v>7127.03</v>
      </c>
      <c r="J4602" s="272">
        <v>48361</v>
      </c>
      <c r="K4602" s="17">
        <f t="shared" si="357"/>
        <v>47</v>
      </c>
      <c r="L4602" s="283">
        <f t="shared" si="358"/>
        <v>1.7178497959321131E-4</v>
      </c>
      <c r="M4602" s="22">
        <f t="shared" si="359"/>
        <v>8.0738940408809322E-3</v>
      </c>
    </row>
    <row r="4603" spans="1:13">
      <c r="A4603" s="16">
        <f t="shared" si="356"/>
        <v>4596</v>
      </c>
      <c r="B4603" s="12" t="s">
        <v>404</v>
      </c>
      <c r="C4603" s="272">
        <v>45256</v>
      </c>
      <c r="D4603" s="272">
        <v>45269</v>
      </c>
      <c r="E4603" s="196">
        <f t="shared" si="360"/>
        <v>45262.5</v>
      </c>
      <c r="F4603" s="272">
        <v>45275</v>
      </c>
      <c r="G4603" s="272">
        <v>45321</v>
      </c>
      <c r="H4603" s="12" t="s">
        <v>165</v>
      </c>
      <c r="I4603" s="234">
        <v>21.93</v>
      </c>
      <c r="J4603" s="272">
        <v>48362</v>
      </c>
      <c r="K4603" s="17">
        <f t="shared" si="357"/>
        <v>59</v>
      </c>
      <c r="L4603" s="283">
        <f t="shared" si="358"/>
        <v>5.2858548406266347E-7</v>
      </c>
      <c r="M4603" s="22">
        <f t="shared" si="359"/>
        <v>3.1186543559697147E-5</v>
      </c>
    </row>
    <row r="4604" spans="1:13">
      <c r="A4604" s="16">
        <f t="shared" si="356"/>
        <v>4597</v>
      </c>
      <c r="B4604" s="12" t="s">
        <v>404</v>
      </c>
      <c r="C4604" s="272">
        <v>45256</v>
      </c>
      <c r="D4604" s="272">
        <v>45269</v>
      </c>
      <c r="E4604" s="196">
        <f t="shared" si="360"/>
        <v>45262.5</v>
      </c>
      <c r="F4604" s="272">
        <v>45275</v>
      </c>
      <c r="G4604" s="272">
        <v>45310</v>
      </c>
      <c r="H4604" s="12" t="s">
        <v>166</v>
      </c>
      <c r="I4604" s="234">
        <v>12516.889999999998</v>
      </c>
      <c r="J4604" s="272">
        <v>48363</v>
      </c>
      <c r="K4604" s="17">
        <f t="shared" si="357"/>
        <v>48</v>
      </c>
      <c r="L4604" s="283">
        <f t="shared" si="358"/>
        <v>3.0169842041081216E-4</v>
      </c>
      <c r="M4604" s="22">
        <f t="shared" si="359"/>
        <v>1.4481524179718984E-2</v>
      </c>
    </row>
    <row r="4605" spans="1:13">
      <c r="A4605" s="16">
        <f t="shared" si="356"/>
        <v>4598</v>
      </c>
      <c r="B4605" s="12" t="s">
        <v>404</v>
      </c>
      <c r="C4605" s="272">
        <v>45256</v>
      </c>
      <c r="D4605" s="272">
        <v>45269</v>
      </c>
      <c r="E4605" s="196">
        <f t="shared" si="360"/>
        <v>45262.5</v>
      </c>
      <c r="F4605" s="272">
        <v>45275</v>
      </c>
      <c r="G4605" s="272">
        <v>45310</v>
      </c>
      <c r="H4605" s="12" t="s">
        <v>157</v>
      </c>
      <c r="I4605" s="234">
        <v>182.39</v>
      </c>
      <c r="J4605" s="272">
        <v>48364</v>
      </c>
      <c r="K4605" s="17">
        <f t="shared" si="357"/>
        <v>48</v>
      </c>
      <c r="L4605" s="283">
        <f t="shared" si="358"/>
        <v>4.396201843966675E-6</v>
      </c>
      <c r="M4605" s="22">
        <f t="shared" si="359"/>
        <v>2.1101768851040042E-4</v>
      </c>
    </row>
    <row r="4606" spans="1:13">
      <c r="A4606" s="16">
        <f t="shared" si="356"/>
        <v>4599</v>
      </c>
      <c r="B4606" s="12" t="s">
        <v>403</v>
      </c>
      <c r="C4606" s="272">
        <v>45257</v>
      </c>
      <c r="D4606" s="272">
        <v>45270</v>
      </c>
      <c r="E4606" s="196">
        <f t="shared" si="360"/>
        <v>45263.5</v>
      </c>
      <c r="F4606" s="272">
        <v>45275</v>
      </c>
      <c r="G4606" s="272">
        <v>45310</v>
      </c>
      <c r="H4606" s="12" t="s">
        <v>157</v>
      </c>
      <c r="I4606" s="234">
        <v>217.67</v>
      </c>
      <c r="J4606" s="272">
        <v>48365</v>
      </c>
      <c r="K4606" s="17">
        <f t="shared" si="357"/>
        <v>47</v>
      </c>
      <c r="L4606" s="283">
        <f t="shared" si="358"/>
        <v>5.2465664530743247E-6</v>
      </c>
      <c r="M4606" s="22">
        <f t="shared" si="359"/>
        <v>2.4658862329449328E-4</v>
      </c>
    </row>
    <row r="4607" spans="1:13">
      <c r="A4607" s="16">
        <f t="shared" si="356"/>
        <v>4600</v>
      </c>
      <c r="B4607" s="12" t="s">
        <v>404</v>
      </c>
      <c r="C4607" s="272">
        <v>45256</v>
      </c>
      <c r="D4607" s="272">
        <v>45269</v>
      </c>
      <c r="E4607" s="196">
        <f t="shared" si="360"/>
        <v>45262.5</v>
      </c>
      <c r="F4607" s="272">
        <v>45275</v>
      </c>
      <c r="G4607" s="272">
        <v>45310</v>
      </c>
      <c r="H4607" s="12" t="s">
        <v>157</v>
      </c>
      <c r="I4607" s="234">
        <v>171.4</v>
      </c>
      <c r="J4607" s="272">
        <v>48366</v>
      </c>
      <c r="K4607" s="17">
        <f t="shared" si="357"/>
        <v>48</v>
      </c>
      <c r="L4607" s="283">
        <f t="shared" si="358"/>
        <v>4.1313065193041731E-6</v>
      </c>
      <c r="M4607" s="22">
        <f t="shared" si="359"/>
        <v>1.9830271292660032E-4</v>
      </c>
    </row>
    <row r="4608" spans="1:13">
      <c r="A4608" s="16">
        <f t="shared" si="356"/>
        <v>4601</v>
      </c>
      <c r="B4608" s="12" t="s">
        <v>403</v>
      </c>
      <c r="C4608" s="272">
        <v>45257</v>
      </c>
      <c r="D4608" s="272">
        <v>45270</v>
      </c>
      <c r="E4608" s="196">
        <f t="shared" si="360"/>
        <v>45263.5</v>
      </c>
      <c r="F4608" s="272">
        <v>45275</v>
      </c>
      <c r="G4608" s="272">
        <v>45321</v>
      </c>
      <c r="H4608" s="12" t="s">
        <v>154</v>
      </c>
      <c r="I4608" s="234">
        <v>562.78000000000009</v>
      </c>
      <c r="J4608" s="272">
        <v>48367</v>
      </c>
      <c r="K4608" s="17">
        <f t="shared" si="357"/>
        <v>58</v>
      </c>
      <c r="L4608" s="283">
        <f t="shared" si="358"/>
        <v>1.3564858126802817E-5</v>
      </c>
      <c r="M4608" s="22">
        <f t="shared" si="359"/>
        <v>7.8676177135456342E-4</v>
      </c>
    </row>
    <row r="4609" spans="1:13">
      <c r="A4609" s="16">
        <f t="shared" si="356"/>
        <v>4602</v>
      </c>
      <c r="B4609" s="12" t="s">
        <v>403</v>
      </c>
      <c r="C4609" s="272">
        <v>45257</v>
      </c>
      <c r="D4609" s="272">
        <v>45270</v>
      </c>
      <c r="E4609" s="196">
        <f t="shared" si="360"/>
        <v>45263.5</v>
      </c>
      <c r="F4609" s="272">
        <v>45275</v>
      </c>
      <c r="G4609" s="272">
        <v>45321</v>
      </c>
      <c r="H4609" s="12" t="s">
        <v>165</v>
      </c>
      <c r="I4609" s="234">
        <v>10.16</v>
      </c>
      <c r="J4609" s="272">
        <v>48368</v>
      </c>
      <c r="K4609" s="17">
        <f t="shared" si="357"/>
        <v>58</v>
      </c>
      <c r="L4609" s="283">
        <f t="shared" si="358"/>
        <v>2.4488958130764526E-7</v>
      </c>
      <c r="M4609" s="22">
        <f t="shared" si="359"/>
        <v>1.4203595715843424E-5</v>
      </c>
    </row>
    <row r="4610" spans="1:13">
      <c r="A4610" s="16">
        <f t="shared" si="356"/>
        <v>4603</v>
      </c>
      <c r="B4610" s="12" t="s">
        <v>403</v>
      </c>
      <c r="C4610" s="272">
        <v>45257</v>
      </c>
      <c r="D4610" s="272">
        <v>45270</v>
      </c>
      <c r="E4610" s="196">
        <f t="shared" si="360"/>
        <v>45263.5</v>
      </c>
      <c r="F4610" s="272">
        <v>45275</v>
      </c>
      <c r="G4610" s="272">
        <v>45275</v>
      </c>
      <c r="H4610" s="12" t="s">
        <v>166</v>
      </c>
      <c r="I4610" s="234">
        <v>5717.77</v>
      </c>
      <c r="J4610" s="272">
        <v>48369</v>
      </c>
      <c r="K4610" s="17">
        <f t="shared" si="357"/>
        <v>12</v>
      </c>
      <c r="L4610" s="283">
        <f t="shared" si="358"/>
        <v>1.3781715564108415E-4</v>
      </c>
      <c r="M4610" s="22">
        <f t="shared" si="359"/>
        <v>1.6538058676930098E-3</v>
      </c>
    </row>
    <row r="4611" spans="1:13">
      <c r="A4611" s="16">
        <f t="shared" si="356"/>
        <v>4604</v>
      </c>
      <c r="B4611" s="12" t="s">
        <v>403</v>
      </c>
      <c r="C4611" s="272">
        <v>45257</v>
      </c>
      <c r="D4611" s="272">
        <v>45270</v>
      </c>
      <c r="E4611" s="196">
        <f t="shared" si="360"/>
        <v>45263.5</v>
      </c>
      <c r="F4611" s="272">
        <v>45275</v>
      </c>
      <c r="G4611" s="272">
        <v>45275</v>
      </c>
      <c r="H4611" s="12" t="s">
        <v>164</v>
      </c>
      <c r="I4611" s="234">
        <v>23390.829999999991</v>
      </c>
      <c r="J4611" s="272">
        <v>48370</v>
      </c>
      <c r="K4611" s="17">
        <f t="shared" si="357"/>
        <v>12</v>
      </c>
      <c r="L4611" s="283">
        <f t="shared" si="358"/>
        <v>5.6379631546636872E-4</v>
      </c>
      <c r="M4611" s="22">
        <f t="shared" si="359"/>
        <v>6.7655557855964242E-3</v>
      </c>
    </row>
    <row r="4612" spans="1:13">
      <c r="A4612" s="16">
        <f t="shared" si="356"/>
        <v>4605</v>
      </c>
      <c r="B4612" s="12" t="s">
        <v>404</v>
      </c>
      <c r="C4612" s="272">
        <v>45256</v>
      </c>
      <c r="D4612" s="272">
        <v>45269</v>
      </c>
      <c r="E4612" s="196">
        <f t="shared" si="360"/>
        <v>45262.5</v>
      </c>
      <c r="F4612" s="272">
        <v>45275</v>
      </c>
      <c r="G4612" s="272">
        <v>45310</v>
      </c>
      <c r="H4612" s="12" t="s">
        <v>154</v>
      </c>
      <c r="I4612" s="234">
        <v>47.76</v>
      </c>
      <c r="J4612" s="272">
        <v>48371</v>
      </c>
      <c r="K4612" s="17">
        <f t="shared" si="357"/>
        <v>48</v>
      </c>
      <c r="L4612" s="283">
        <f t="shared" si="358"/>
        <v>1.1511738585879073E-6</v>
      </c>
      <c r="M4612" s="22">
        <f t="shared" si="359"/>
        <v>5.5256345212219549E-5</v>
      </c>
    </row>
    <row r="4613" spans="1:13">
      <c r="A4613" s="16">
        <f t="shared" si="356"/>
        <v>4606</v>
      </c>
      <c r="B4613" s="12" t="s">
        <v>404</v>
      </c>
      <c r="C4613" s="272">
        <v>45256</v>
      </c>
      <c r="D4613" s="272">
        <v>45269</v>
      </c>
      <c r="E4613" s="196">
        <f t="shared" si="360"/>
        <v>45262.5</v>
      </c>
      <c r="F4613" s="272">
        <v>45275</v>
      </c>
      <c r="G4613" s="272">
        <v>45310</v>
      </c>
      <c r="H4613" s="12" t="s">
        <v>157</v>
      </c>
      <c r="I4613" s="234">
        <v>321.64999999999998</v>
      </c>
      <c r="J4613" s="272">
        <v>48372</v>
      </c>
      <c r="K4613" s="17">
        <f t="shared" si="357"/>
        <v>48</v>
      </c>
      <c r="L4613" s="283">
        <f t="shared" si="358"/>
        <v>7.7528281326381984E-6</v>
      </c>
      <c r="M4613" s="22">
        <f t="shared" si="359"/>
        <v>3.7213575036663352E-4</v>
      </c>
    </row>
    <row r="4614" spans="1:13">
      <c r="A4614" s="16">
        <f t="shared" si="356"/>
        <v>4607</v>
      </c>
      <c r="B4614" s="12" t="s">
        <v>404</v>
      </c>
      <c r="C4614" s="272">
        <v>45256</v>
      </c>
      <c r="D4614" s="272">
        <v>45269</v>
      </c>
      <c r="E4614" s="196">
        <f t="shared" si="360"/>
        <v>45262.5</v>
      </c>
      <c r="F4614" s="272">
        <v>45275</v>
      </c>
      <c r="G4614" s="272">
        <v>45310</v>
      </c>
      <c r="H4614" s="12" t="s">
        <v>157</v>
      </c>
      <c r="I4614" s="234">
        <v>57.11</v>
      </c>
      <c r="J4614" s="272">
        <v>48373</v>
      </c>
      <c r="K4614" s="17">
        <f t="shared" si="357"/>
        <v>48</v>
      </c>
      <c r="L4614" s="283">
        <f t="shared" si="358"/>
        <v>1.3765397626456319E-6</v>
      </c>
      <c r="M4614" s="22">
        <f t="shared" si="359"/>
        <v>6.6073908606990335E-5</v>
      </c>
    </row>
    <row r="4615" spans="1:13">
      <c r="A4615" s="16">
        <f t="shared" si="356"/>
        <v>4608</v>
      </c>
      <c r="B4615" s="12" t="s">
        <v>403</v>
      </c>
      <c r="C4615" s="272">
        <v>45257</v>
      </c>
      <c r="D4615" s="272">
        <v>45270</v>
      </c>
      <c r="E4615" s="196">
        <f t="shared" si="360"/>
        <v>45263.5</v>
      </c>
      <c r="F4615" s="272">
        <v>45275</v>
      </c>
      <c r="G4615" s="272">
        <v>45321</v>
      </c>
      <c r="H4615" s="12" t="s">
        <v>152</v>
      </c>
      <c r="I4615" s="234">
        <v>31.22</v>
      </c>
      <c r="J4615" s="272">
        <v>48374</v>
      </c>
      <c r="K4615" s="17">
        <f t="shared" si="357"/>
        <v>58</v>
      </c>
      <c r="L4615" s="283">
        <f t="shared" si="358"/>
        <v>7.5250518980557923E-7</v>
      </c>
      <c r="M4615" s="22">
        <f t="shared" si="359"/>
        <v>4.3645301008723595E-5</v>
      </c>
    </row>
    <row r="4616" spans="1:13">
      <c r="A4616" s="16">
        <f t="shared" si="356"/>
        <v>4609</v>
      </c>
      <c r="B4616" s="12" t="s">
        <v>403</v>
      </c>
      <c r="C4616" s="272">
        <v>45257</v>
      </c>
      <c r="D4616" s="272">
        <v>45270</v>
      </c>
      <c r="E4616" s="196">
        <f t="shared" si="360"/>
        <v>45263.5</v>
      </c>
      <c r="F4616" s="272">
        <v>45275</v>
      </c>
      <c r="G4616" s="272">
        <v>45279</v>
      </c>
      <c r="H4616" s="12" t="s">
        <v>152</v>
      </c>
      <c r="I4616" s="234">
        <v>2.75</v>
      </c>
      <c r="J4616" s="272">
        <v>48375</v>
      </c>
      <c r="K4616" s="17">
        <f t="shared" si="357"/>
        <v>16</v>
      </c>
      <c r="L4616" s="283">
        <f t="shared" si="358"/>
        <v>6.6284089428742566E-8</v>
      </c>
      <c r="M4616" s="22">
        <f t="shared" si="359"/>
        <v>1.0605454308598811E-6</v>
      </c>
    </row>
    <row r="4617" spans="1:13">
      <c r="A4617" s="16">
        <f t="shared" ref="A4617:A4680" si="361">A4616+1</f>
        <v>4610</v>
      </c>
      <c r="B4617" s="12" t="s">
        <v>403</v>
      </c>
      <c r="C4617" s="272">
        <v>45257</v>
      </c>
      <c r="D4617" s="272">
        <v>45270</v>
      </c>
      <c r="E4617" s="196">
        <f t="shared" si="360"/>
        <v>45263.5</v>
      </c>
      <c r="F4617" s="272">
        <v>45275</v>
      </c>
      <c r="G4617" s="272">
        <v>45279</v>
      </c>
      <c r="H4617" s="12" t="s">
        <v>152</v>
      </c>
      <c r="I4617" s="234">
        <v>2.2999999999999998</v>
      </c>
      <c r="J4617" s="272">
        <v>48376</v>
      </c>
      <c r="K4617" s="17">
        <f t="shared" si="357"/>
        <v>16</v>
      </c>
      <c r="L4617" s="283">
        <f t="shared" si="358"/>
        <v>5.5437602067675599E-8</v>
      </c>
      <c r="M4617" s="22">
        <f t="shared" si="359"/>
        <v>8.8700163308280958E-7</v>
      </c>
    </row>
    <row r="4618" spans="1:13">
      <c r="A4618" s="16">
        <f t="shared" si="361"/>
        <v>4611</v>
      </c>
      <c r="B4618" s="12" t="s">
        <v>403</v>
      </c>
      <c r="C4618" s="272">
        <v>45257</v>
      </c>
      <c r="D4618" s="272">
        <v>45270</v>
      </c>
      <c r="E4618" s="196">
        <f t="shared" si="360"/>
        <v>45263.5</v>
      </c>
      <c r="F4618" s="272">
        <v>45275</v>
      </c>
      <c r="G4618" s="272">
        <v>45279</v>
      </c>
      <c r="H4618" s="12" t="s">
        <v>156</v>
      </c>
      <c r="I4618" s="234">
        <v>7.73</v>
      </c>
      <c r="J4618" s="272">
        <v>48377</v>
      </c>
      <c r="K4618" s="17">
        <f t="shared" ref="K4618:K4681" si="362">(G4618-D4618)+((D4618-C4618+1)/2)</f>
        <v>16</v>
      </c>
      <c r="L4618" s="283">
        <f t="shared" ref="L4618:L4681" si="363">I4618/$I$4859</f>
        <v>1.8631854955788366E-7</v>
      </c>
      <c r="M4618" s="22">
        <f t="shared" ref="M4618:M4681" si="364">L4618*K4618</f>
        <v>2.9810967929261386E-6</v>
      </c>
    </row>
    <row r="4619" spans="1:13">
      <c r="A4619" s="16">
        <f t="shared" si="361"/>
        <v>4612</v>
      </c>
      <c r="B4619" s="12" t="s">
        <v>403</v>
      </c>
      <c r="C4619" s="272">
        <v>45257</v>
      </c>
      <c r="D4619" s="272">
        <v>45270</v>
      </c>
      <c r="E4619" s="196">
        <f t="shared" si="360"/>
        <v>45263.5</v>
      </c>
      <c r="F4619" s="272">
        <v>45275</v>
      </c>
      <c r="G4619" s="272">
        <v>45279</v>
      </c>
      <c r="H4619" s="12" t="s">
        <v>152</v>
      </c>
      <c r="I4619" s="234">
        <v>3.4000000000000004</v>
      </c>
      <c r="J4619" s="272">
        <v>48378</v>
      </c>
      <c r="K4619" s="17">
        <f t="shared" si="362"/>
        <v>16</v>
      </c>
      <c r="L4619" s="283">
        <f t="shared" si="363"/>
        <v>8.1951237839172643E-8</v>
      </c>
      <c r="M4619" s="22">
        <f t="shared" si="364"/>
        <v>1.3112198054267623E-6</v>
      </c>
    </row>
    <row r="4620" spans="1:13">
      <c r="A4620" s="16">
        <f t="shared" si="361"/>
        <v>4613</v>
      </c>
      <c r="B4620" s="12" t="s">
        <v>403</v>
      </c>
      <c r="C4620" s="272">
        <v>45257</v>
      </c>
      <c r="D4620" s="272">
        <v>45270</v>
      </c>
      <c r="E4620" s="196">
        <f t="shared" si="360"/>
        <v>45263.5</v>
      </c>
      <c r="F4620" s="272">
        <v>45275</v>
      </c>
      <c r="G4620" s="272">
        <v>45321</v>
      </c>
      <c r="H4620" s="12" t="s">
        <v>152</v>
      </c>
      <c r="I4620" s="234">
        <v>53.62</v>
      </c>
      <c r="J4620" s="272">
        <v>48379</v>
      </c>
      <c r="K4620" s="17">
        <f t="shared" si="362"/>
        <v>58</v>
      </c>
      <c r="L4620" s="283">
        <f t="shared" si="363"/>
        <v>1.2924192273342458E-6</v>
      </c>
      <c r="M4620" s="22">
        <f t="shared" si="364"/>
        <v>7.4960315185386255E-5</v>
      </c>
    </row>
    <row r="4621" spans="1:13">
      <c r="A4621" s="16">
        <f t="shared" si="361"/>
        <v>4614</v>
      </c>
      <c r="B4621" s="12" t="s">
        <v>403</v>
      </c>
      <c r="C4621" s="272">
        <v>45257</v>
      </c>
      <c r="D4621" s="272">
        <v>45270</v>
      </c>
      <c r="E4621" s="196">
        <f t="shared" si="360"/>
        <v>45263.5</v>
      </c>
      <c r="F4621" s="272">
        <v>45275</v>
      </c>
      <c r="G4621" s="272">
        <v>45310</v>
      </c>
      <c r="H4621" s="12" t="s">
        <v>157</v>
      </c>
      <c r="I4621" s="234">
        <v>47.55</v>
      </c>
      <c r="J4621" s="272">
        <v>48380</v>
      </c>
      <c r="K4621" s="17">
        <f t="shared" si="362"/>
        <v>47</v>
      </c>
      <c r="L4621" s="283">
        <f t="shared" si="363"/>
        <v>1.146112164486076E-6</v>
      </c>
      <c r="M4621" s="22">
        <f t="shared" si="364"/>
        <v>5.3867271730845572E-5</v>
      </c>
    </row>
    <row r="4622" spans="1:13">
      <c r="A4622" s="16">
        <f t="shared" si="361"/>
        <v>4615</v>
      </c>
      <c r="B4622" s="12" t="s">
        <v>404</v>
      </c>
      <c r="C4622" s="272">
        <v>45256</v>
      </c>
      <c r="D4622" s="272">
        <v>45269</v>
      </c>
      <c r="E4622" s="196">
        <f t="shared" si="360"/>
        <v>45262.5</v>
      </c>
      <c r="F4622" s="272">
        <v>45275</v>
      </c>
      <c r="G4622" s="272">
        <v>45310</v>
      </c>
      <c r="H4622" s="12" t="s">
        <v>157</v>
      </c>
      <c r="I4622" s="234">
        <v>64.12</v>
      </c>
      <c r="J4622" s="272">
        <v>48381</v>
      </c>
      <c r="K4622" s="17">
        <f t="shared" si="362"/>
        <v>48</v>
      </c>
      <c r="L4622" s="283">
        <f t="shared" si="363"/>
        <v>1.5455039324258087E-6</v>
      </c>
      <c r="M4622" s="22">
        <f t="shared" si="364"/>
        <v>7.4184188756438817E-5</v>
      </c>
    </row>
    <row r="4623" spans="1:13">
      <c r="A4623" s="16">
        <f t="shared" si="361"/>
        <v>4616</v>
      </c>
      <c r="B4623" s="12" t="s">
        <v>403</v>
      </c>
      <c r="C4623" s="272">
        <v>45257</v>
      </c>
      <c r="D4623" s="272">
        <v>45270</v>
      </c>
      <c r="E4623" s="196">
        <f t="shared" si="360"/>
        <v>45263.5</v>
      </c>
      <c r="F4623" s="272">
        <v>45275</v>
      </c>
      <c r="G4623" s="272">
        <v>45303</v>
      </c>
      <c r="H4623" s="12" t="s">
        <v>153</v>
      </c>
      <c r="I4623" s="234">
        <v>23.840000000000003</v>
      </c>
      <c r="J4623" s="272">
        <v>48382</v>
      </c>
      <c r="K4623" s="17">
        <f t="shared" si="362"/>
        <v>40</v>
      </c>
      <c r="L4623" s="283">
        <f t="shared" si="363"/>
        <v>5.7462279708408112E-7</v>
      </c>
      <c r="M4623" s="22">
        <f t="shared" si="364"/>
        <v>2.2984911883363245E-5</v>
      </c>
    </row>
    <row r="4624" spans="1:13">
      <c r="A4624" s="16">
        <f t="shared" si="361"/>
        <v>4617</v>
      </c>
      <c r="B4624" s="12" t="s">
        <v>403</v>
      </c>
      <c r="C4624" s="272">
        <v>45257</v>
      </c>
      <c r="D4624" s="272">
        <v>45270</v>
      </c>
      <c r="E4624" s="196">
        <f t="shared" si="360"/>
        <v>45263.5</v>
      </c>
      <c r="F4624" s="272">
        <v>45275</v>
      </c>
      <c r="G4624" s="272">
        <v>45310</v>
      </c>
      <c r="H4624" s="12" t="s">
        <v>157</v>
      </c>
      <c r="I4624" s="234">
        <v>1038.31</v>
      </c>
      <c r="J4624" s="272">
        <v>48383</v>
      </c>
      <c r="K4624" s="17">
        <f t="shared" si="362"/>
        <v>47</v>
      </c>
      <c r="L4624" s="283">
        <f t="shared" si="363"/>
        <v>2.5026702870820977E-5</v>
      </c>
      <c r="M4624" s="22">
        <f t="shared" si="364"/>
        <v>1.176255034928586E-3</v>
      </c>
    </row>
    <row r="4625" spans="1:13">
      <c r="A4625" s="16">
        <f t="shared" si="361"/>
        <v>4618</v>
      </c>
      <c r="B4625" s="12" t="s">
        <v>404</v>
      </c>
      <c r="C4625" s="272">
        <v>45256</v>
      </c>
      <c r="D4625" s="272">
        <v>45269</v>
      </c>
      <c r="E4625" s="196">
        <f t="shared" si="360"/>
        <v>45262.5</v>
      </c>
      <c r="F4625" s="272">
        <v>45275</v>
      </c>
      <c r="G4625" s="272">
        <v>45310</v>
      </c>
      <c r="H4625" s="12" t="s">
        <v>157</v>
      </c>
      <c r="I4625" s="234">
        <v>951.76999999999987</v>
      </c>
      <c r="J4625" s="272">
        <v>48384</v>
      </c>
      <c r="K4625" s="17">
        <f t="shared" si="362"/>
        <v>48</v>
      </c>
      <c r="L4625" s="283">
        <f t="shared" si="363"/>
        <v>2.2940802834761565E-5</v>
      </c>
      <c r="M4625" s="22">
        <f t="shared" si="364"/>
        <v>1.1011585360685551E-3</v>
      </c>
    </row>
    <row r="4626" spans="1:13">
      <c r="A4626" s="16">
        <f t="shared" si="361"/>
        <v>4619</v>
      </c>
      <c r="B4626" s="12" t="s">
        <v>403</v>
      </c>
      <c r="C4626" s="272">
        <v>45257</v>
      </c>
      <c r="D4626" s="272">
        <v>45270</v>
      </c>
      <c r="E4626" s="196">
        <f t="shared" si="360"/>
        <v>45263.5</v>
      </c>
      <c r="F4626" s="272">
        <v>45275</v>
      </c>
      <c r="G4626" s="272">
        <v>45302</v>
      </c>
      <c r="H4626" s="12" t="s">
        <v>152</v>
      </c>
      <c r="I4626" s="234">
        <v>16.28</v>
      </c>
      <c r="J4626" s="272">
        <v>48385</v>
      </c>
      <c r="K4626" s="17">
        <f t="shared" si="362"/>
        <v>39</v>
      </c>
      <c r="L4626" s="283">
        <f t="shared" si="363"/>
        <v>3.9240180941815602E-7</v>
      </c>
      <c r="M4626" s="22">
        <f t="shared" si="364"/>
        <v>1.5303670567308084E-5</v>
      </c>
    </row>
    <row r="4627" spans="1:13">
      <c r="A4627" s="16">
        <f t="shared" si="361"/>
        <v>4620</v>
      </c>
      <c r="B4627" s="12" t="s">
        <v>403</v>
      </c>
      <c r="C4627" s="272">
        <v>45257</v>
      </c>
      <c r="D4627" s="272">
        <v>45270</v>
      </c>
      <c r="E4627" s="196">
        <f t="shared" si="360"/>
        <v>45263.5</v>
      </c>
      <c r="F4627" s="272">
        <v>45275</v>
      </c>
      <c r="G4627" s="272">
        <v>45302</v>
      </c>
      <c r="H4627" s="12" t="s">
        <v>156</v>
      </c>
      <c r="I4627" s="234">
        <v>17.2</v>
      </c>
      <c r="J4627" s="272">
        <v>48386</v>
      </c>
      <c r="K4627" s="17">
        <f t="shared" si="362"/>
        <v>39</v>
      </c>
      <c r="L4627" s="283">
        <f t="shared" si="363"/>
        <v>4.1457685024522621E-7</v>
      </c>
      <c r="M4627" s="22">
        <f t="shared" si="364"/>
        <v>1.6168497159563821E-5</v>
      </c>
    </row>
    <row r="4628" spans="1:13">
      <c r="A4628" s="16">
        <f t="shared" si="361"/>
        <v>4621</v>
      </c>
      <c r="B4628" s="12" t="s">
        <v>403</v>
      </c>
      <c r="C4628" s="272">
        <v>45257</v>
      </c>
      <c r="D4628" s="272">
        <v>45270</v>
      </c>
      <c r="E4628" s="196">
        <f t="shared" si="360"/>
        <v>45263.5</v>
      </c>
      <c r="F4628" s="272">
        <v>45275</v>
      </c>
      <c r="G4628" s="272">
        <v>45302</v>
      </c>
      <c r="H4628" s="12" t="s">
        <v>152</v>
      </c>
      <c r="I4628" s="234">
        <v>98.259999999999991</v>
      </c>
      <c r="J4628" s="272">
        <v>48387</v>
      </c>
      <c r="K4628" s="17">
        <f t="shared" si="362"/>
        <v>39</v>
      </c>
      <c r="L4628" s="283">
        <f t="shared" si="363"/>
        <v>2.3683907735520888E-6</v>
      </c>
      <c r="M4628" s="22">
        <f t="shared" si="364"/>
        <v>9.2367240168531457E-5</v>
      </c>
    </row>
    <row r="4629" spans="1:13">
      <c r="A4629" s="16">
        <f t="shared" si="361"/>
        <v>4622</v>
      </c>
      <c r="B4629" s="12" t="s">
        <v>403</v>
      </c>
      <c r="C4629" s="272">
        <v>45257</v>
      </c>
      <c r="D4629" s="272">
        <v>45270</v>
      </c>
      <c r="E4629" s="196">
        <f t="shared" si="360"/>
        <v>45263.5</v>
      </c>
      <c r="F4629" s="272">
        <v>45275</v>
      </c>
      <c r="G4629" s="272">
        <v>45279</v>
      </c>
      <c r="H4629" s="12" t="s">
        <v>156</v>
      </c>
      <c r="I4629" s="234">
        <v>28.44</v>
      </c>
      <c r="J4629" s="272">
        <v>48388</v>
      </c>
      <c r="K4629" s="17">
        <f t="shared" si="362"/>
        <v>16</v>
      </c>
      <c r="L4629" s="283">
        <f t="shared" si="363"/>
        <v>6.8549800121943224E-7</v>
      </c>
      <c r="M4629" s="22">
        <f t="shared" si="364"/>
        <v>1.0967968019510916E-5</v>
      </c>
    </row>
    <row r="4630" spans="1:13">
      <c r="A4630" s="16">
        <f t="shared" si="361"/>
        <v>4623</v>
      </c>
      <c r="B4630" s="12" t="s">
        <v>403</v>
      </c>
      <c r="C4630" s="272">
        <v>45257</v>
      </c>
      <c r="D4630" s="272">
        <v>45270</v>
      </c>
      <c r="E4630" s="196">
        <f t="shared" si="360"/>
        <v>45263.5</v>
      </c>
      <c r="F4630" s="272">
        <v>45275</v>
      </c>
      <c r="G4630" s="272">
        <v>45310</v>
      </c>
      <c r="H4630" s="12" t="s">
        <v>157</v>
      </c>
      <c r="I4630" s="234">
        <v>45.32</v>
      </c>
      <c r="J4630" s="272">
        <v>48389</v>
      </c>
      <c r="K4630" s="17">
        <f t="shared" si="362"/>
        <v>47</v>
      </c>
      <c r="L4630" s="283">
        <f t="shared" si="363"/>
        <v>1.0923617937856776E-6</v>
      </c>
      <c r="M4630" s="22">
        <f t="shared" si="364"/>
        <v>5.1341004307926847E-5</v>
      </c>
    </row>
    <row r="4631" spans="1:13">
      <c r="A4631" s="16">
        <f t="shared" si="361"/>
        <v>4624</v>
      </c>
      <c r="B4631" s="12" t="s">
        <v>404</v>
      </c>
      <c r="C4631" s="272">
        <v>45256</v>
      </c>
      <c r="D4631" s="272">
        <v>45269</v>
      </c>
      <c r="E4631" s="196">
        <f t="shared" si="360"/>
        <v>45262.5</v>
      </c>
      <c r="F4631" s="272">
        <v>45275</v>
      </c>
      <c r="G4631" s="272">
        <v>45310</v>
      </c>
      <c r="H4631" s="12" t="s">
        <v>157</v>
      </c>
      <c r="I4631" s="234">
        <v>60.03</v>
      </c>
      <c r="J4631" s="272">
        <v>48390</v>
      </c>
      <c r="K4631" s="17">
        <f t="shared" si="362"/>
        <v>48</v>
      </c>
      <c r="L4631" s="283">
        <f t="shared" si="363"/>
        <v>1.4469214139663332E-6</v>
      </c>
      <c r="M4631" s="22">
        <f t="shared" si="364"/>
        <v>6.9452227870383992E-5</v>
      </c>
    </row>
    <row r="4632" spans="1:13">
      <c r="A4632" s="16">
        <f t="shared" si="361"/>
        <v>4625</v>
      </c>
      <c r="B4632" s="12" t="s">
        <v>403</v>
      </c>
      <c r="C4632" s="272">
        <v>45257</v>
      </c>
      <c r="D4632" s="272">
        <v>45270</v>
      </c>
      <c r="E4632" s="196">
        <f t="shared" si="360"/>
        <v>45263.5</v>
      </c>
      <c r="F4632" s="272">
        <v>45275</v>
      </c>
      <c r="G4632" s="272">
        <v>45279</v>
      </c>
      <c r="H4632" s="12" t="s">
        <v>152</v>
      </c>
      <c r="I4632" s="234">
        <v>525.84</v>
      </c>
      <c r="J4632" s="272">
        <v>48391</v>
      </c>
      <c r="K4632" s="17">
        <f t="shared" si="362"/>
        <v>16</v>
      </c>
      <c r="L4632" s="283">
        <f t="shared" si="363"/>
        <v>1.2674482030985452E-5</v>
      </c>
      <c r="M4632" s="22">
        <f t="shared" si="364"/>
        <v>2.0279171249576724E-4</v>
      </c>
    </row>
    <row r="4633" spans="1:13">
      <c r="A4633" s="16">
        <f t="shared" si="361"/>
        <v>4626</v>
      </c>
      <c r="B4633" s="12" t="s">
        <v>403</v>
      </c>
      <c r="C4633" s="272">
        <v>45257</v>
      </c>
      <c r="D4633" s="272">
        <v>45270</v>
      </c>
      <c r="E4633" s="196">
        <f t="shared" si="360"/>
        <v>45263.5</v>
      </c>
      <c r="F4633" s="272">
        <v>45275</v>
      </c>
      <c r="G4633" s="272">
        <v>45310</v>
      </c>
      <c r="H4633" s="12" t="s">
        <v>157</v>
      </c>
      <c r="I4633" s="234">
        <v>33.119999999999997</v>
      </c>
      <c r="J4633" s="272">
        <v>48392</v>
      </c>
      <c r="K4633" s="17">
        <f t="shared" si="362"/>
        <v>47</v>
      </c>
      <c r="L4633" s="283">
        <f t="shared" si="363"/>
        <v>7.983014697745286E-7</v>
      </c>
      <c r="M4633" s="22">
        <f t="shared" si="364"/>
        <v>3.7520169079402843E-5</v>
      </c>
    </row>
    <row r="4634" spans="1:13">
      <c r="A4634" s="16">
        <f t="shared" si="361"/>
        <v>4627</v>
      </c>
      <c r="B4634" s="12" t="s">
        <v>403</v>
      </c>
      <c r="C4634" s="272">
        <v>45257</v>
      </c>
      <c r="D4634" s="272">
        <v>45270</v>
      </c>
      <c r="E4634" s="196">
        <f t="shared" si="360"/>
        <v>45263.5</v>
      </c>
      <c r="F4634" s="272">
        <v>45275</v>
      </c>
      <c r="G4634" s="272">
        <v>45279</v>
      </c>
      <c r="H4634" s="12" t="s">
        <v>152</v>
      </c>
      <c r="I4634" s="234">
        <v>19.46</v>
      </c>
      <c r="J4634" s="272">
        <v>48393</v>
      </c>
      <c r="K4634" s="17">
        <f t="shared" si="362"/>
        <v>16</v>
      </c>
      <c r="L4634" s="283">
        <f t="shared" si="363"/>
        <v>4.6905032010302925E-7</v>
      </c>
      <c r="M4634" s="22">
        <f t="shared" si="364"/>
        <v>7.5048051216484681E-6</v>
      </c>
    </row>
    <row r="4635" spans="1:13">
      <c r="A4635" s="16">
        <f t="shared" si="361"/>
        <v>4628</v>
      </c>
      <c r="B4635" s="12" t="s">
        <v>403</v>
      </c>
      <c r="C4635" s="272">
        <v>45257</v>
      </c>
      <c r="D4635" s="272">
        <v>45270</v>
      </c>
      <c r="E4635" s="196">
        <f t="shared" si="360"/>
        <v>45263.5</v>
      </c>
      <c r="F4635" s="272">
        <v>45275</v>
      </c>
      <c r="G4635" s="272">
        <v>45279</v>
      </c>
      <c r="H4635" s="12" t="s">
        <v>156</v>
      </c>
      <c r="I4635" s="234">
        <v>45.89</v>
      </c>
      <c r="J4635" s="272">
        <v>48394</v>
      </c>
      <c r="K4635" s="17">
        <f t="shared" si="362"/>
        <v>16</v>
      </c>
      <c r="L4635" s="283">
        <f t="shared" si="363"/>
        <v>1.1061006777763623E-6</v>
      </c>
      <c r="M4635" s="22">
        <f t="shared" si="364"/>
        <v>1.7697610844421798E-5</v>
      </c>
    </row>
    <row r="4636" spans="1:13">
      <c r="A4636" s="16">
        <f t="shared" si="361"/>
        <v>4629</v>
      </c>
      <c r="B4636" s="12" t="s">
        <v>403</v>
      </c>
      <c r="C4636" s="272">
        <v>45257</v>
      </c>
      <c r="D4636" s="272">
        <v>45270</v>
      </c>
      <c r="E4636" s="196">
        <f t="shared" si="360"/>
        <v>45263.5</v>
      </c>
      <c r="F4636" s="272">
        <v>45275</v>
      </c>
      <c r="G4636" s="272">
        <v>45310</v>
      </c>
      <c r="H4636" s="12" t="s">
        <v>157</v>
      </c>
      <c r="I4636" s="234">
        <v>572.88</v>
      </c>
      <c r="J4636" s="272">
        <v>48395</v>
      </c>
      <c r="K4636" s="17">
        <f t="shared" si="362"/>
        <v>47</v>
      </c>
      <c r="L4636" s="283">
        <f t="shared" si="363"/>
        <v>1.3808301509795652E-5</v>
      </c>
      <c r="M4636" s="22">
        <f t="shared" si="364"/>
        <v>6.4899017096039559E-4</v>
      </c>
    </row>
    <row r="4637" spans="1:13">
      <c r="A4637" s="16">
        <f t="shared" si="361"/>
        <v>4630</v>
      </c>
      <c r="B4637" s="12" t="s">
        <v>404</v>
      </c>
      <c r="C4637" s="272">
        <v>45256</v>
      </c>
      <c r="D4637" s="272">
        <v>45269</v>
      </c>
      <c r="E4637" s="196">
        <f t="shared" si="360"/>
        <v>45262.5</v>
      </c>
      <c r="F4637" s="272">
        <v>45275</v>
      </c>
      <c r="G4637" s="272">
        <v>45310</v>
      </c>
      <c r="H4637" s="12" t="s">
        <v>157</v>
      </c>
      <c r="I4637" s="234">
        <v>992.51</v>
      </c>
      <c r="J4637" s="272">
        <v>48396</v>
      </c>
      <c r="K4637" s="17">
        <f t="shared" si="362"/>
        <v>48</v>
      </c>
      <c r="L4637" s="283">
        <f t="shared" si="363"/>
        <v>2.3922771490516832E-5</v>
      </c>
      <c r="M4637" s="22">
        <f t="shared" si="364"/>
        <v>1.1482930315448079E-3</v>
      </c>
    </row>
    <row r="4638" spans="1:13">
      <c r="A4638" s="16">
        <f t="shared" si="361"/>
        <v>4631</v>
      </c>
      <c r="B4638" s="12" t="s">
        <v>403</v>
      </c>
      <c r="C4638" s="272">
        <v>45257</v>
      </c>
      <c r="D4638" s="272">
        <v>45270</v>
      </c>
      <c r="E4638" s="196">
        <f t="shared" si="360"/>
        <v>45263.5</v>
      </c>
      <c r="F4638" s="272">
        <v>45275</v>
      </c>
      <c r="G4638" s="272">
        <v>45279</v>
      </c>
      <c r="H4638" s="12" t="s">
        <v>152</v>
      </c>
      <c r="I4638" s="234">
        <v>6.3699999999999992</v>
      </c>
      <c r="J4638" s="272">
        <v>48397</v>
      </c>
      <c r="K4638" s="17">
        <f t="shared" si="362"/>
        <v>16</v>
      </c>
      <c r="L4638" s="283">
        <f t="shared" si="363"/>
        <v>1.5353805442221458E-7</v>
      </c>
      <c r="M4638" s="22">
        <f t="shared" si="364"/>
        <v>2.4566088707554332E-6</v>
      </c>
    </row>
    <row r="4639" spans="1:13">
      <c r="A4639" s="16">
        <f t="shared" si="361"/>
        <v>4632</v>
      </c>
      <c r="B4639" s="12" t="s">
        <v>403</v>
      </c>
      <c r="C4639" s="272">
        <v>45257</v>
      </c>
      <c r="D4639" s="272">
        <v>45270</v>
      </c>
      <c r="E4639" s="196">
        <f t="shared" si="360"/>
        <v>45263.5</v>
      </c>
      <c r="F4639" s="272">
        <v>45275</v>
      </c>
      <c r="G4639" s="272">
        <v>45279</v>
      </c>
      <c r="H4639" s="12" t="s">
        <v>152</v>
      </c>
      <c r="I4639" s="234">
        <v>2.92</v>
      </c>
      <c r="J4639" s="272">
        <v>48398</v>
      </c>
      <c r="K4639" s="17">
        <f t="shared" si="362"/>
        <v>16</v>
      </c>
      <c r="L4639" s="283">
        <f t="shared" si="363"/>
        <v>7.0381651320701198E-8</v>
      </c>
      <c r="M4639" s="22">
        <f t="shared" si="364"/>
        <v>1.1261064211312192E-6</v>
      </c>
    </row>
    <row r="4640" spans="1:13">
      <c r="A4640" s="16">
        <f t="shared" si="361"/>
        <v>4633</v>
      </c>
      <c r="B4640" s="12" t="s">
        <v>403</v>
      </c>
      <c r="C4640" s="272">
        <v>45257</v>
      </c>
      <c r="D4640" s="272">
        <v>45270</v>
      </c>
      <c r="E4640" s="196">
        <f t="shared" si="360"/>
        <v>45263.5</v>
      </c>
      <c r="F4640" s="272">
        <v>45275</v>
      </c>
      <c r="G4640" s="272">
        <v>45321</v>
      </c>
      <c r="H4640" s="12" t="s">
        <v>152</v>
      </c>
      <c r="I4640" s="234">
        <v>50.879999999999995</v>
      </c>
      <c r="J4640" s="272">
        <v>48399</v>
      </c>
      <c r="K4640" s="17">
        <f t="shared" si="362"/>
        <v>58</v>
      </c>
      <c r="L4640" s="283">
        <f t="shared" si="363"/>
        <v>1.2263761709579714E-6</v>
      </c>
      <c r="M4640" s="22">
        <f t="shared" si="364"/>
        <v>7.1129817915562335E-5</v>
      </c>
    </row>
    <row r="4641" spans="1:13">
      <c r="A4641" s="16">
        <f t="shared" si="361"/>
        <v>4634</v>
      </c>
      <c r="B4641" s="12" t="s">
        <v>403</v>
      </c>
      <c r="C4641" s="272">
        <v>45257</v>
      </c>
      <c r="D4641" s="272">
        <v>45270</v>
      </c>
      <c r="E4641" s="196">
        <f t="shared" si="360"/>
        <v>45263.5</v>
      </c>
      <c r="F4641" s="272">
        <v>45275</v>
      </c>
      <c r="G4641" s="272">
        <v>45279</v>
      </c>
      <c r="H4641" s="12" t="s">
        <v>156</v>
      </c>
      <c r="I4641" s="234">
        <v>45.67</v>
      </c>
      <c r="J4641" s="272">
        <v>48400</v>
      </c>
      <c r="K4641" s="17">
        <f t="shared" si="362"/>
        <v>16</v>
      </c>
      <c r="L4641" s="283">
        <f t="shared" si="363"/>
        <v>1.100797950622063E-6</v>
      </c>
      <c r="M4641" s="22">
        <f t="shared" si="364"/>
        <v>1.7612767209953008E-5</v>
      </c>
    </row>
    <row r="4642" spans="1:13">
      <c r="A4642" s="16">
        <f t="shared" si="361"/>
        <v>4635</v>
      </c>
      <c r="B4642" s="12" t="s">
        <v>403</v>
      </c>
      <c r="C4642" s="272">
        <v>45257</v>
      </c>
      <c r="D4642" s="272">
        <v>45270</v>
      </c>
      <c r="E4642" s="196">
        <f t="shared" si="360"/>
        <v>45263.5</v>
      </c>
      <c r="F4642" s="272">
        <v>45275</v>
      </c>
      <c r="G4642" s="272">
        <v>45350</v>
      </c>
      <c r="H4642" s="12" t="s">
        <v>165</v>
      </c>
      <c r="I4642" s="234">
        <v>127.16</v>
      </c>
      <c r="J4642" s="272">
        <v>48401</v>
      </c>
      <c r="K4642" s="17">
        <f t="shared" si="362"/>
        <v>87</v>
      </c>
      <c r="L4642" s="283">
        <f t="shared" si="363"/>
        <v>3.0649762951850563E-6</v>
      </c>
      <c r="M4642" s="22">
        <f t="shared" si="364"/>
        <v>2.666529376810999E-4</v>
      </c>
    </row>
    <row r="4643" spans="1:13">
      <c r="A4643" s="16">
        <f t="shared" si="361"/>
        <v>4636</v>
      </c>
      <c r="B4643" s="12" t="s">
        <v>403</v>
      </c>
      <c r="C4643" s="272">
        <v>45257</v>
      </c>
      <c r="D4643" s="272">
        <v>45270</v>
      </c>
      <c r="E4643" s="196">
        <f t="shared" si="360"/>
        <v>45263.5</v>
      </c>
      <c r="F4643" s="272">
        <v>45275</v>
      </c>
      <c r="G4643" s="272">
        <v>45279</v>
      </c>
      <c r="H4643" s="12" t="s">
        <v>166</v>
      </c>
      <c r="I4643" s="234">
        <v>61197</v>
      </c>
      <c r="J4643" s="272">
        <v>48402</v>
      </c>
      <c r="K4643" s="17">
        <f t="shared" si="362"/>
        <v>16</v>
      </c>
      <c r="L4643" s="283">
        <f t="shared" si="363"/>
        <v>1.475049971189367E-3</v>
      </c>
      <c r="M4643" s="22">
        <f t="shared" si="364"/>
        <v>2.3600799539029872E-2</v>
      </c>
    </row>
    <row r="4644" spans="1:13">
      <c r="A4644" s="16">
        <f t="shared" si="361"/>
        <v>4637</v>
      </c>
      <c r="B4644" s="12" t="s">
        <v>403</v>
      </c>
      <c r="C4644" s="272">
        <v>45257</v>
      </c>
      <c r="D4644" s="272">
        <v>45270</v>
      </c>
      <c r="E4644" s="196">
        <f t="shared" si="360"/>
        <v>45263.5</v>
      </c>
      <c r="F4644" s="272">
        <v>45275</v>
      </c>
      <c r="G4644" s="272">
        <v>45279</v>
      </c>
      <c r="H4644" s="12" t="s">
        <v>152</v>
      </c>
      <c r="I4644" s="234">
        <v>2.97</v>
      </c>
      <c r="J4644" s="272">
        <v>48403</v>
      </c>
      <c r="K4644" s="17">
        <f t="shared" si="362"/>
        <v>16</v>
      </c>
      <c r="L4644" s="283">
        <f t="shared" si="363"/>
        <v>7.1586816583041972E-8</v>
      </c>
      <c r="M4644" s="22">
        <f t="shared" si="364"/>
        <v>1.1453890653286716E-6</v>
      </c>
    </row>
    <row r="4645" spans="1:13">
      <c r="A4645" s="16">
        <f t="shared" si="361"/>
        <v>4638</v>
      </c>
      <c r="B4645" s="12" t="s">
        <v>403</v>
      </c>
      <c r="C4645" s="272">
        <v>45257</v>
      </c>
      <c r="D4645" s="272">
        <v>45270</v>
      </c>
      <c r="E4645" s="196">
        <f t="shared" ref="E4645:E4708" si="365">AVERAGE(C4645:D4645)</f>
        <v>45263.5</v>
      </c>
      <c r="F4645" s="272">
        <v>45275</v>
      </c>
      <c r="G4645" s="272">
        <v>45279</v>
      </c>
      <c r="H4645" s="12" t="s">
        <v>156</v>
      </c>
      <c r="I4645" s="234">
        <v>102.97</v>
      </c>
      <c r="J4645" s="272">
        <v>48404</v>
      </c>
      <c r="K4645" s="17">
        <f t="shared" si="362"/>
        <v>16</v>
      </c>
      <c r="L4645" s="283">
        <f t="shared" si="363"/>
        <v>2.4819173412645898E-6</v>
      </c>
      <c r="M4645" s="22">
        <f t="shared" si="364"/>
        <v>3.9710677460233437E-5</v>
      </c>
    </row>
    <row r="4646" spans="1:13">
      <c r="A4646" s="16">
        <f t="shared" si="361"/>
        <v>4639</v>
      </c>
      <c r="B4646" s="12" t="s">
        <v>403</v>
      </c>
      <c r="C4646" s="272">
        <v>45257</v>
      </c>
      <c r="D4646" s="272">
        <v>45270</v>
      </c>
      <c r="E4646" s="196">
        <f t="shared" si="365"/>
        <v>45263.5</v>
      </c>
      <c r="F4646" s="272">
        <v>45275</v>
      </c>
      <c r="G4646" s="272">
        <v>45321</v>
      </c>
      <c r="H4646" s="12" t="s">
        <v>165</v>
      </c>
      <c r="I4646" s="234">
        <v>100</v>
      </c>
      <c r="J4646" s="272">
        <v>48405</v>
      </c>
      <c r="K4646" s="17">
        <f t="shared" si="362"/>
        <v>58</v>
      </c>
      <c r="L4646" s="283">
        <f t="shared" si="363"/>
        <v>2.4103305246815479E-6</v>
      </c>
      <c r="M4646" s="22">
        <f t="shared" si="364"/>
        <v>1.3979917043152978E-4</v>
      </c>
    </row>
    <row r="4647" spans="1:13">
      <c r="A4647" s="16">
        <f t="shared" si="361"/>
        <v>4640</v>
      </c>
      <c r="B4647" s="12" t="s">
        <v>403</v>
      </c>
      <c r="C4647" s="272">
        <v>45257</v>
      </c>
      <c r="D4647" s="272">
        <v>45270</v>
      </c>
      <c r="E4647" s="196">
        <f t="shared" si="365"/>
        <v>45263.5</v>
      </c>
      <c r="F4647" s="272">
        <v>45275</v>
      </c>
      <c r="G4647" s="272">
        <v>45275</v>
      </c>
      <c r="H4647" s="12" t="s">
        <v>164</v>
      </c>
      <c r="I4647" s="234">
        <v>1525.68</v>
      </c>
      <c r="J4647" s="272">
        <v>48406</v>
      </c>
      <c r="K4647" s="17">
        <f t="shared" si="362"/>
        <v>12</v>
      </c>
      <c r="L4647" s="283">
        <f t="shared" si="363"/>
        <v>3.6773930748961439E-5</v>
      </c>
      <c r="M4647" s="22">
        <f t="shared" si="364"/>
        <v>4.4128716898753724E-4</v>
      </c>
    </row>
    <row r="4648" spans="1:13">
      <c r="A4648" s="16">
        <f t="shared" si="361"/>
        <v>4641</v>
      </c>
      <c r="B4648" s="12" t="s">
        <v>403</v>
      </c>
      <c r="C4648" s="272">
        <v>45257</v>
      </c>
      <c r="D4648" s="272">
        <v>45270</v>
      </c>
      <c r="E4648" s="196">
        <f t="shared" si="365"/>
        <v>45263.5</v>
      </c>
      <c r="F4648" s="272">
        <v>45275</v>
      </c>
      <c r="G4648" s="272">
        <v>45275</v>
      </c>
      <c r="H4648" s="12" t="s">
        <v>166</v>
      </c>
      <c r="I4648" s="234">
        <v>25348.800000000003</v>
      </c>
      <c r="J4648" s="272">
        <v>48407</v>
      </c>
      <c r="K4648" s="17">
        <f t="shared" si="362"/>
        <v>12</v>
      </c>
      <c r="L4648" s="283">
        <f t="shared" si="363"/>
        <v>6.1098986404047625E-4</v>
      </c>
      <c r="M4648" s="22">
        <f t="shared" si="364"/>
        <v>7.331878368485715E-3</v>
      </c>
    </row>
    <row r="4649" spans="1:13">
      <c r="A4649" s="16">
        <f t="shared" si="361"/>
        <v>4642</v>
      </c>
      <c r="B4649" s="12" t="s">
        <v>404</v>
      </c>
      <c r="C4649" s="272">
        <v>45256</v>
      </c>
      <c r="D4649" s="272">
        <v>45269</v>
      </c>
      <c r="E4649" s="196">
        <f t="shared" si="365"/>
        <v>45262.5</v>
      </c>
      <c r="F4649" s="272">
        <v>45275</v>
      </c>
      <c r="G4649" s="272">
        <v>45310</v>
      </c>
      <c r="H4649" s="12" t="s">
        <v>157</v>
      </c>
      <c r="I4649" s="234">
        <v>136.61000000000001</v>
      </c>
      <c r="J4649" s="272">
        <v>48408</v>
      </c>
      <c r="K4649" s="17">
        <f t="shared" si="362"/>
        <v>48</v>
      </c>
      <c r="L4649" s="283">
        <f t="shared" si="363"/>
        <v>3.2927525297674628E-6</v>
      </c>
      <c r="M4649" s="22">
        <f t="shared" si="364"/>
        <v>1.5805212142883823E-4</v>
      </c>
    </row>
    <row r="4650" spans="1:13">
      <c r="A4650" s="16">
        <f t="shared" si="361"/>
        <v>4643</v>
      </c>
      <c r="B4650" s="12" t="s">
        <v>404</v>
      </c>
      <c r="C4650" s="272">
        <v>45256</v>
      </c>
      <c r="D4650" s="272">
        <v>45269</v>
      </c>
      <c r="E4650" s="196">
        <f t="shared" si="365"/>
        <v>45262.5</v>
      </c>
      <c r="F4650" s="272">
        <v>45275</v>
      </c>
      <c r="G4650" s="272">
        <v>45310</v>
      </c>
      <c r="H4650" s="12" t="s">
        <v>157</v>
      </c>
      <c r="I4650" s="234">
        <v>63.93</v>
      </c>
      <c r="J4650" s="272">
        <v>48409</v>
      </c>
      <c r="K4650" s="17">
        <f t="shared" si="362"/>
        <v>48</v>
      </c>
      <c r="L4650" s="283">
        <f t="shared" si="363"/>
        <v>1.5409243044289136E-6</v>
      </c>
      <c r="M4650" s="22">
        <f t="shared" si="364"/>
        <v>7.3964366612587848E-5</v>
      </c>
    </row>
    <row r="4651" spans="1:13">
      <c r="A4651" s="16">
        <f t="shared" si="361"/>
        <v>4644</v>
      </c>
      <c r="B4651" s="12" t="s">
        <v>403</v>
      </c>
      <c r="C4651" s="272">
        <v>45257</v>
      </c>
      <c r="D4651" s="272">
        <v>45270</v>
      </c>
      <c r="E4651" s="196">
        <f t="shared" si="365"/>
        <v>45263.5</v>
      </c>
      <c r="F4651" s="272">
        <v>45275</v>
      </c>
      <c r="G4651" s="272">
        <v>45321</v>
      </c>
      <c r="H4651" s="12" t="s">
        <v>154</v>
      </c>
      <c r="I4651" s="234">
        <v>15.8</v>
      </c>
      <c r="J4651" s="272">
        <v>48410</v>
      </c>
      <c r="K4651" s="17">
        <f t="shared" si="362"/>
        <v>58</v>
      </c>
      <c r="L4651" s="283">
        <f t="shared" si="363"/>
        <v>3.8083222289968458E-7</v>
      </c>
      <c r="M4651" s="22">
        <f t="shared" si="364"/>
        <v>2.2088268928181705E-5</v>
      </c>
    </row>
    <row r="4652" spans="1:13">
      <c r="A4652" s="16">
        <f t="shared" si="361"/>
        <v>4645</v>
      </c>
      <c r="B4652" s="12" t="s">
        <v>403</v>
      </c>
      <c r="C4652" s="272">
        <v>45257</v>
      </c>
      <c r="D4652" s="272">
        <v>45270</v>
      </c>
      <c r="E4652" s="196">
        <f t="shared" si="365"/>
        <v>45263.5</v>
      </c>
      <c r="F4652" s="272">
        <v>45275</v>
      </c>
      <c r="G4652" s="272">
        <v>45303</v>
      </c>
      <c r="H4652" s="12" t="s">
        <v>153</v>
      </c>
      <c r="I4652" s="234">
        <v>152.76999999999998</v>
      </c>
      <c r="J4652" s="272">
        <v>48411</v>
      </c>
      <c r="K4652" s="17">
        <f t="shared" si="362"/>
        <v>40</v>
      </c>
      <c r="L4652" s="283">
        <f t="shared" si="363"/>
        <v>3.6822619425560002E-6</v>
      </c>
      <c r="M4652" s="22">
        <f t="shared" si="364"/>
        <v>1.4729047770224E-4</v>
      </c>
    </row>
    <row r="4653" spans="1:13">
      <c r="A4653" s="16">
        <f t="shared" si="361"/>
        <v>4646</v>
      </c>
      <c r="B4653" s="12" t="s">
        <v>403</v>
      </c>
      <c r="C4653" s="272">
        <v>45257</v>
      </c>
      <c r="D4653" s="272">
        <v>45270</v>
      </c>
      <c r="E4653" s="196">
        <f t="shared" si="365"/>
        <v>45263.5</v>
      </c>
      <c r="F4653" s="272">
        <v>45275</v>
      </c>
      <c r="G4653" s="272">
        <v>45310</v>
      </c>
      <c r="H4653" s="12" t="s">
        <v>157</v>
      </c>
      <c r="I4653" s="234">
        <v>199.77999999999997</v>
      </c>
      <c r="J4653" s="272">
        <v>48412</v>
      </c>
      <c r="K4653" s="17">
        <f t="shared" si="362"/>
        <v>47</v>
      </c>
      <c r="L4653" s="283">
        <f t="shared" si="363"/>
        <v>4.8153583222087961E-6</v>
      </c>
      <c r="M4653" s="22">
        <f t="shared" si="364"/>
        <v>2.2632184114381341E-4</v>
      </c>
    </row>
    <row r="4654" spans="1:13">
      <c r="A4654" s="16">
        <f t="shared" si="361"/>
        <v>4647</v>
      </c>
      <c r="B4654" s="12" t="s">
        <v>404</v>
      </c>
      <c r="C4654" s="272">
        <v>45256</v>
      </c>
      <c r="D4654" s="272">
        <v>45269</v>
      </c>
      <c r="E4654" s="196">
        <f t="shared" si="365"/>
        <v>45262.5</v>
      </c>
      <c r="F4654" s="272">
        <v>45275</v>
      </c>
      <c r="G4654" s="272">
        <v>45310</v>
      </c>
      <c r="H4654" s="12" t="s">
        <v>157</v>
      </c>
      <c r="I4654" s="234">
        <v>521.99</v>
      </c>
      <c r="J4654" s="272">
        <v>48413</v>
      </c>
      <c r="K4654" s="17">
        <f t="shared" si="362"/>
        <v>48</v>
      </c>
      <c r="L4654" s="283">
        <f t="shared" si="363"/>
        <v>1.2581684305785213E-5</v>
      </c>
      <c r="M4654" s="22">
        <f t="shared" si="364"/>
        <v>6.0392084667769018E-4</v>
      </c>
    </row>
    <row r="4655" spans="1:13">
      <c r="A4655" s="16">
        <f t="shared" si="361"/>
        <v>4648</v>
      </c>
      <c r="B4655" s="12" t="s">
        <v>403</v>
      </c>
      <c r="C4655" s="272">
        <v>45257</v>
      </c>
      <c r="D4655" s="272">
        <v>45270</v>
      </c>
      <c r="E4655" s="196">
        <f t="shared" si="365"/>
        <v>45263.5</v>
      </c>
      <c r="F4655" s="272">
        <v>45275</v>
      </c>
      <c r="G4655" s="272">
        <v>45321</v>
      </c>
      <c r="H4655" s="12" t="s">
        <v>152</v>
      </c>
      <c r="I4655" s="234">
        <v>1.27</v>
      </c>
      <c r="J4655" s="272">
        <v>48414</v>
      </c>
      <c r="K4655" s="17">
        <f t="shared" si="362"/>
        <v>58</v>
      </c>
      <c r="L4655" s="283">
        <f t="shared" si="363"/>
        <v>3.0611197663455657E-8</v>
      </c>
      <c r="M4655" s="22">
        <f t="shared" si="364"/>
        <v>1.775449464480428E-6</v>
      </c>
    </row>
    <row r="4656" spans="1:13">
      <c r="A4656" s="16">
        <f t="shared" si="361"/>
        <v>4649</v>
      </c>
      <c r="B4656" s="12" t="s">
        <v>403</v>
      </c>
      <c r="C4656" s="272">
        <v>45257</v>
      </c>
      <c r="D4656" s="272">
        <v>45270</v>
      </c>
      <c r="E4656" s="196">
        <f t="shared" si="365"/>
        <v>45263.5</v>
      </c>
      <c r="F4656" s="272">
        <v>45275</v>
      </c>
      <c r="G4656" s="272">
        <v>45310</v>
      </c>
      <c r="H4656" s="12" t="s">
        <v>157</v>
      </c>
      <c r="I4656" s="234">
        <v>218.44</v>
      </c>
      <c r="J4656" s="272">
        <v>48415</v>
      </c>
      <c r="K4656" s="17">
        <f t="shared" si="362"/>
        <v>47</v>
      </c>
      <c r="L4656" s="283">
        <f t="shared" si="363"/>
        <v>5.2651259981143734E-6</v>
      </c>
      <c r="M4656" s="22">
        <f t="shared" si="364"/>
        <v>2.4746092191137555E-4</v>
      </c>
    </row>
    <row r="4657" spans="1:13">
      <c r="A4657" s="16">
        <f t="shared" si="361"/>
        <v>4650</v>
      </c>
      <c r="B4657" s="12" t="s">
        <v>404</v>
      </c>
      <c r="C4657" s="272">
        <v>45256</v>
      </c>
      <c r="D4657" s="272">
        <v>45269</v>
      </c>
      <c r="E4657" s="196">
        <f t="shared" si="365"/>
        <v>45262.5</v>
      </c>
      <c r="F4657" s="272">
        <v>45275</v>
      </c>
      <c r="G4657" s="272">
        <v>45310</v>
      </c>
      <c r="H4657" s="12" t="s">
        <v>157</v>
      </c>
      <c r="I4657" s="234">
        <v>51.7</v>
      </c>
      <c r="J4657" s="272">
        <v>48416</v>
      </c>
      <c r="K4657" s="17">
        <f t="shared" si="362"/>
        <v>48</v>
      </c>
      <c r="L4657" s="283">
        <f t="shared" si="363"/>
        <v>1.2461408812603603E-6</v>
      </c>
      <c r="M4657" s="22">
        <f t="shared" si="364"/>
        <v>5.9814762300497296E-5</v>
      </c>
    </row>
    <row r="4658" spans="1:13">
      <c r="A4658" s="16">
        <f t="shared" si="361"/>
        <v>4651</v>
      </c>
      <c r="B4658" s="12" t="s">
        <v>403</v>
      </c>
      <c r="C4658" s="272">
        <v>45257</v>
      </c>
      <c r="D4658" s="272">
        <v>45270</v>
      </c>
      <c r="E4658" s="196">
        <f t="shared" si="365"/>
        <v>45263.5</v>
      </c>
      <c r="F4658" s="272">
        <v>45275</v>
      </c>
      <c r="G4658" s="272">
        <v>45279</v>
      </c>
      <c r="H4658" s="12" t="s">
        <v>152</v>
      </c>
      <c r="I4658" s="234">
        <v>1.24</v>
      </c>
      <c r="J4658" s="272">
        <v>48417</v>
      </c>
      <c r="K4658" s="17">
        <f t="shared" si="362"/>
        <v>16</v>
      </c>
      <c r="L4658" s="283">
        <f t="shared" si="363"/>
        <v>2.9888098506051193E-8</v>
      </c>
      <c r="M4658" s="22">
        <f t="shared" si="364"/>
        <v>4.7820957609681908E-7</v>
      </c>
    </row>
    <row r="4659" spans="1:13">
      <c r="A4659" s="16">
        <f t="shared" si="361"/>
        <v>4652</v>
      </c>
      <c r="B4659" s="12" t="s">
        <v>403</v>
      </c>
      <c r="C4659" s="272">
        <v>45257</v>
      </c>
      <c r="D4659" s="272">
        <v>45270</v>
      </c>
      <c r="E4659" s="196">
        <f t="shared" si="365"/>
        <v>45263.5</v>
      </c>
      <c r="F4659" s="272">
        <v>45275</v>
      </c>
      <c r="G4659" s="272">
        <v>45303</v>
      </c>
      <c r="H4659" s="12" t="s">
        <v>153</v>
      </c>
      <c r="I4659" s="234">
        <v>337.18000000000006</v>
      </c>
      <c r="J4659" s="272">
        <v>48418</v>
      </c>
      <c r="K4659" s="17">
        <f t="shared" si="362"/>
        <v>40</v>
      </c>
      <c r="L4659" s="283">
        <f t="shared" si="363"/>
        <v>8.1271524631212451E-6</v>
      </c>
      <c r="M4659" s="22">
        <f t="shared" si="364"/>
        <v>3.2508609852484978E-4</v>
      </c>
    </row>
    <row r="4660" spans="1:13">
      <c r="A4660" s="16">
        <f t="shared" si="361"/>
        <v>4653</v>
      </c>
      <c r="B4660" s="12" t="s">
        <v>403</v>
      </c>
      <c r="C4660" s="272">
        <v>45257</v>
      </c>
      <c r="D4660" s="272">
        <v>45270</v>
      </c>
      <c r="E4660" s="196">
        <f t="shared" si="365"/>
        <v>45263.5</v>
      </c>
      <c r="F4660" s="272">
        <v>45275</v>
      </c>
      <c r="G4660" s="272">
        <v>45302</v>
      </c>
      <c r="H4660" s="12" t="s">
        <v>152</v>
      </c>
      <c r="I4660" s="234">
        <v>2.8600000000000003</v>
      </c>
      <c r="J4660" s="272">
        <v>48419</v>
      </c>
      <c r="K4660" s="17">
        <f t="shared" si="362"/>
        <v>39</v>
      </c>
      <c r="L4660" s="283">
        <f t="shared" si="363"/>
        <v>6.8935453005892282E-8</v>
      </c>
      <c r="M4660" s="22">
        <f t="shared" si="364"/>
        <v>2.6884826672297989E-6</v>
      </c>
    </row>
    <row r="4661" spans="1:13">
      <c r="A4661" s="16">
        <f t="shared" si="361"/>
        <v>4654</v>
      </c>
      <c r="B4661" s="12" t="s">
        <v>403</v>
      </c>
      <c r="C4661" s="272">
        <v>45257</v>
      </c>
      <c r="D4661" s="272">
        <v>45270</v>
      </c>
      <c r="E4661" s="196">
        <f t="shared" si="365"/>
        <v>45263.5</v>
      </c>
      <c r="F4661" s="272">
        <v>45275</v>
      </c>
      <c r="G4661" s="272">
        <v>45321</v>
      </c>
      <c r="H4661" s="12" t="s">
        <v>152</v>
      </c>
      <c r="I4661" s="234">
        <v>0.7</v>
      </c>
      <c r="J4661" s="272">
        <v>48420</v>
      </c>
      <c r="K4661" s="17">
        <f t="shared" si="362"/>
        <v>58</v>
      </c>
      <c r="L4661" s="283">
        <f t="shared" si="363"/>
        <v>1.6872313672770835E-8</v>
      </c>
      <c r="M4661" s="22">
        <f t="shared" si="364"/>
        <v>9.7859419302070852E-7</v>
      </c>
    </row>
    <row r="4662" spans="1:13">
      <c r="A4662" s="16">
        <f t="shared" si="361"/>
        <v>4655</v>
      </c>
      <c r="B4662" s="12" t="s">
        <v>403</v>
      </c>
      <c r="C4662" s="272">
        <v>45257</v>
      </c>
      <c r="D4662" s="272">
        <v>45270</v>
      </c>
      <c r="E4662" s="196">
        <f t="shared" si="365"/>
        <v>45263.5</v>
      </c>
      <c r="F4662" s="272">
        <v>45275</v>
      </c>
      <c r="G4662" s="272">
        <v>45279</v>
      </c>
      <c r="H4662" s="12" t="s">
        <v>152</v>
      </c>
      <c r="I4662" s="234">
        <v>27.950000000000003</v>
      </c>
      <c r="J4662" s="272">
        <v>48421</v>
      </c>
      <c r="K4662" s="17">
        <f t="shared" si="362"/>
        <v>16</v>
      </c>
      <c r="L4662" s="283">
        <f t="shared" si="363"/>
        <v>6.7368738164849273E-7</v>
      </c>
      <c r="M4662" s="22">
        <f t="shared" si="364"/>
        <v>1.0778998106375884E-5</v>
      </c>
    </row>
    <row r="4663" spans="1:13">
      <c r="A4663" s="16">
        <f t="shared" si="361"/>
        <v>4656</v>
      </c>
      <c r="B4663" s="12" t="s">
        <v>403</v>
      </c>
      <c r="C4663" s="272">
        <v>45257</v>
      </c>
      <c r="D4663" s="272">
        <v>45270</v>
      </c>
      <c r="E4663" s="196">
        <f t="shared" si="365"/>
        <v>45263.5</v>
      </c>
      <c r="F4663" s="272">
        <v>45275</v>
      </c>
      <c r="G4663" s="272">
        <v>45279</v>
      </c>
      <c r="H4663" s="12" t="s">
        <v>156</v>
      </c>
      <c r="I4663" s="234">
        <v>50.8</v>
      </c>
      <c r="J4663" s="272">
        <v>48422</v>
      </c>
      <c r="K4663" s="17">
        <f t="shared" si="362"/>
        <v>16</v>
      </c>
      <c r="L4663" s="283">
        <f t="shared" si="363"/>
        <v>1.2244479065382263E-6</v>
      </c>
      <c r="M4663" s="22">
        <f t="shared" si="364"/>
        <v>1.9591166504611622E-5</v>
      </c>
    </row>
    <row r="4664" spans="1:13">
      <c r="A4664" s="16">
        <f t="shared" si="361"/>
        <v>4657</v>
      </c>
      <c r="B4664" s="12" t="s">
        <v>403</v>
      </c>
      <c r="C4664" s="272">
        <v>45257</v>
      </c>
      <c r="D4664" s="272">
        <v>45270</v>
      </c>
      <c r="E4664" s="196">
        <f t="shared" si="365"/>
        <v>45263.5</v>
      </c>
      <c r="F4664" s="272">
        <v>45275</v>
      </c>
      <c r="G4664" s="272">
        <v>45321</v>
      </c>
      <c r="H4664" s="12" t="s">
        <v>165</v>
      </c>
      <c r="I4664" s="234">
        <v>18.37</v>
      </c>
      <c r="J4664" s="272">
        <v>48423</v>
      </c>
      <c r="K4664" s="17">
        <f t="shared" si="362"/>
        <v>58</v>
      </c>
      <c r="L4664" s="283">
        <f t="shared" si="363"/>
        <v>4.427777173840004E-7</v>
      </c>
      <c r="M4664" s="22">
        <f t="shared" si="364"/>
        <v>2.5681107608272025E-5</v>
      </c>
    </row>
    <row r="4665" spans="1:13">
      <c r="A4665" s="16">
        <f t="shared" si="361"/>
        <v>4658</v>
      </c>
      <c r="B4665" s="12" t="s">
        <v>403</v>
      </c>
      <c r="C4665" s="272">
        <v>45257</v>
      </c>
      <c r="D4665" s="272">
        <v>45270</v>
      </c>
      <c r="E4665" s="196">
        <f t="shared" si="365"/>
        <v>45263.5</v>
      </c>
      <c r="F4665" s="272">
        <v>45275</v>
      </c>
      <c r="G4665" s="272">
        <v>45275</v>
      </c>
      <c r="H4665" s="12" t="s">
        <v>166</v>
      </c>
      <c r="I4665" s="234">
        <v>20113.769999999997</v>
      </c>
      <c r="J4665" s="272">
        <v>48424</v>
      </c>
      <c r="K4665" s="17">
        <f t="shared" si="362"/>
        <v>12</v>
      </c>
      <c r="L4665" s="283">
        <f t="shared" si="363"/>
        <v>4.8480833797423972E-4</v>
      </c>
      <c r="M4665" s="22">
        <f t="shared" si="364"/>
        <v>5.8177000556908767E-3</v>
      </c>
    </row>
    <row r="4666" spans="1:13">
      <c r="A4666" s="16">
        <f t="shared" si="361"/>
        <v>4659</v>
      </c>
      <c r="B4666" s="12" t="s">
        <v>403</v>
      </c>
      <c r="C4666" s="272">
        <v>45257</v>
      </c>
      <c r="D4666" s="272">
        <v>45270</v>
      </c>
      <c r="E4666" s="196">
        <f t="shared" si="365"/>
        <v>45263.5</v>
      </c>
      <c r="F4666" s="272">
        <v>45275</v>
      </c>
      <c r="G4666" s="272">
        <v>45321</v>
      </c>
      <c r="H4666" s="12" t="s">
        <v>152</v>
      </c>
      <c r="I4666" s="234">
        <v>0.45</v>
      </c>
      <c r="J4666" s="272">
        <v>48425</v>
      </c>
      <c r="K4666" s="17">
        <f t="shared" si="362"/>
        <v>58</v>
      </c>
      <c r="L4666" s="283">
        <f t="shared" si="363"/>
        <v>1.0846487361066966E-8</v>
      </c>
      <c r="M4666" s="22">
        <f t="shared" si="364"/>
        <v>6.2909626694188406E-7</v>
      </c>
    </row>
    <row r="4667" spans="1:13">
      <c r="A4667" s="16">
        <f t="shared" si="361"/>
        <v>4660</v>
      </c>
      <c r="B4667" s="12" t="s">
        <v>403</v>
      </c>
      <c r="C4667" s="272">
        <v>45257</v>
      </c>
      <c r="D4667" s="272">
        <v>45270</v>
      </c>
      <c r="E4667" s="196">
        <f t="shared" si="365"/>
        <v>45263.5</v>
      </c>
      <c r="F4667" s="272">
        <v>45275</v>
      </c>
      <c r="G4667" s="272">
        <v>45321</v>
      </c>
      <c r="H4667" s="12" t="s">
        <v>152</v>
      </c>
      <c r="I4667" s="234">
        <v>2.14</v>
      </c>
      <c r="J4667" s="272">
        <v>48426</v>
      </c>
      <c r="K4667" s="17">
        <f t="shared" si="362"/>
        <v>58</v>
      </c>
      <c r="L4667" s="283">
        <f t="shared" si="363"/>
        <v>5.1581073228185128E-8</v>
      </c>
      <c r="M4667" s="22">
        <f t="shared" si="364"/>
        <v>2.9917022472347373E-6</v>
      </c>
    </row>
    <row r="4668" spans="1:13">
      <c r="A4668" s="16">
        <f t="shared" si="361"/>
        <v>4661</v>
      </c>
      <c r="B4668" s="12" t="s">
        <v>403</v>
      </c>
      <c r="C4668" s="272">
        <v>45257</v>
      </c>
      <c r="D4668" s="272">
        <v>45270</v>
      </c>
      <c r="E4668" s="196">
        <f t="shared" si="365"/>
        <v>45263.5</v>
      </c>
      <c r="F4668" s="272">
        <v>45275</v>
      </c>
      <c r="G4668" s="272">
        <v>45303</v>
      </c>
      <c r="H4668" s="12" t="s">
        <v>153</v>
      </c>
      <c r="I4668" s="234">
        <v>149.79</v>
      </c>
      <c r="J4668" s="272">
        <v>48427</v>
      </c>
      <c r="K4668" s="17">
        <f t="shared" si="362"/>
        <v>40</v>
      </c>
      <c r="L4668" s="283">
        <f t="shared" si="363"/>
        <v>3.6104340929204904E-6</v>
      </c>
      <c r="M4668" s="22">
        <f t="shared" si="364"/>
        <v>1.4441736371681961E-4</v>
      </c>
    </row>
    <row r="4669" spans="1:13">
      <c r="A4669" s="16">
        <f t="shared" si="361"/>
        <v>4662</v>
      </c>
      <c r="B4669" s="12" t="s">
        <v>403</v>
      </c>
      <c r="C4669" s="272">
        <v>45257</v>
      </c>
      <c r="D4669" s="272">
        <v>45270</v>
      </c>
      <c r="E4669" s="196">
        <f t="shared" si="365"/>
        <v>45263.5</v>
      </c>
      <c r="F4669" s="272">
        <v>45275</v>
      </c>
      <c r="G4669" s="272">
        <v>45321</v>
      </c>
      <c r="H4669" s="12" t="s">
        <v>152</v>
      </c>
      <c r="I4669" s="234">
        <v>1.05</v>
      </c>
      <c r="J4669" s="272">
        <v>48428</v>
      </c>
      <c r="K4669" s="17">
        <f t="shared" si="362"/>
        <v>58</v>
      </c>
      <c r="L4669" s="283">
        <f t="shared" si="363"/>
        <v>2.5308470509156254E-8</v>
      </c>
      <c r="M4669" s="22">
        <f t="shared" si="364"/>
        <v>1.4678912895310628E-6</v>
      </c>
    </row>
    <row r="4670" spans="1:13">
      <c r="A4670" s="16">
        <f t="shared" si="361"/>
        <v>4663</v>
      </c>
      <c r="B4670" s="12" t="s">
        <v>403</v>
      </c>
      <c r="C4670" s="272">
        <v>45257</v>
      </c>
      <c r="D4670" s="272">
        <v>45270</v>
      </c>
      <c r="E4670" s="196">
        <f t="shared" si="365"/>
        <v>45263.5</v>
      </c>
      <c r="F4670" s="272">
        <v>45275</v>
      </c>
      <c r="G4670" s="272">
        <v>45350</v>
      </c>
      <c r="H4670" s="12" t="s">
        <v>156</v>
      </c>
      <c r="I4670" s="234">
        <v>21.82</v>
      </c>
      <c r="J4670" s="272">
        <v>48429</v>
      </c>
      <c r="K4670" s="17">
        <f t="shared" si="362"/>
        <v>87</v>
      </c>
      <c r="L4670" s="283">
        <f t="shared" si="363"/>
        <v>5.2593412048551379E-7</v>
      </c>
      <c r="M4670" s="22">
        <f t="shared" si="364"/>
        <v>4.5756268482239703E-5</v>
      </c>
    </row>
    <row r="4671" spans="1:13">
      <c r="A4671" s="16">
        <f t="shared" si="361"/>
        <v>4664</v>
      </c>
      <c r="B4671" s="12" t="s">
        <v>403</v>
      </c>
      <c r="C4671" s="272">
        <v>45257</v>
      </c>
      <c r="D4671" s="272">
        <v>45270</v>
      </c>
      <c r="E4671" s="196">
        <f t="shared" si="365"/>
        <v>45263.5</v>
      </c>
      <c r="F4671" s="272">
        <v>45275</v>
      </c>
      <c r="G4671" s="272">
        <v>45350</v>
      </c>
      <c r="H4671" s="12" t="s">
        <v>152</v>
      </c>
      <c r="I4671" s="234">
        <v>88.159999999999982</v>
      </c>
      <c r="J4671" s="272">
        <v>48430</v>
      </c>
      <c r="K4671" s="17">
        <f t="shared" si="362"/>
        <v>87</v>
      </c>
      <c r="L4671" s="283">
        <f t="shared" si="363"/>
        <v>2.1249473905592522E-6</v>
      </c>
      <c r="M4671" s="22">
        <f t="shared" si="364"/>
        <v>1.8487042297865493E-4</v>
      </c>
    </row>
    <row r="4672" spans="1:13">
      <c r="A4672" s="16">
        <f t="shared" si="361"/>
        <v>4665</v>
      </c>
      <c r="B4672" s="12" t="s">
        <v>403</v>
      </c>
      <c r="C4672" s="272">
        <v>45257</v>
      </c>
      <c r="D4672" s="272">
        <v>45270</v>
      </c>
      <c r="E4672" s="196">
        <f t="shared" si="365"/>
        <v>45263.5</v>
      </c>
      <c r="F4672" s="272">
        <v>45275</v>
      </c>
      <c r="G4672" s="272">
        <v>45279</v>
      </c>
      <c r="H4672" s="12" t="s">
        <v>152</v>
      </c>
      <c r="I4672" s="234">
        <v>503.73</v>
      </c>
      <c r="J4672" s="272">
        <v>48431</v>
      </c>
      <c r="K4672" s="17">
        <f t="shared" si="362"/>
        <v>16</v>
      </c>
      <c r="L4672" s="283">
        <f t="shared" si="363"/>
        <v>1.2141557951978362E-5</v>
      </c>
      <c r="M4672" s="22">
        <f t="shared" si="364"/>
        <v>1.942649272316538E-4</v>
      </c>
    </row>
    <row r="4673" spans="1:13">
      <c r="A4673" s="16">
        <f t="shared" si="361"/>
        <v>4666</v>
      </c>
      <c r="B4673" s="12" t="s">
        <v>404</v>
      </c>
      <c r="C4673" s="272">
        <v>45256</v>
      </c>
      <c r="D4673" s="272">
        <v>45269</v>
      </c>
      <c r="E4673" s="196">
        <f t="shared" si="365"/>
        <v>45262.5</v>
      </c>
      <c r="F4673" s="272">
        <v>45275</v>
      </c>
      <c r="G4673" s="272">
        <v>45310</v>
      </c>
      <c r="H4673" s="12" t="s">
        <v>157</v>
      </c>
      <c r="I4673" s="234">
        <v>53.91</v>
      </c>
      <c r="J4673" s="272">
        <v>48432</v>
      </c>
      <c r="K4673" s="17">
        <f t="shared" si="362"/>
        <v>48</v>
      </c>
      <c r="L4673" s="283">
        <f t="shared" si="363"/>
        <v>1.2994091858558224E-6</v>
      </c>
      <c r="M4673" s="22">
        <f t="shared" si="364"/>
        <v>6.2371640921079477E-5</v>
      </c>
    </row>
    <row r="4674" spans="1:13">
      <c r="A4674" s="16">
        <f t="shared" si="361"/>
        <v>4667</v>
      </c>
      <c r="B4674" s="12" t="s">
        <v>403</v>
      </c>
      <c r="C4674" s="272">
        <v>45257</v>
      </c>
      <c r="D4674" s="272">
        <v>45270</v>
      </c>
      <c r="E4674" s="196">
        <f t="shared" si="365"/>
        <v>45263.5</v>
      </c>
      <c r="F4674" s="272">
        <v>45275</v>
      </c>
      <c r="G4674" s="272">
        <v>45303</v>
      </c>
      <c r="H4674" s="12" t="s">
        <v>153</v>
      </c>
      <c r="I4674" s="234">
        <v>195.20999999999998</v>
      </c>
      <c r="J4674" s="272">
        <v>48433</v>
      </c>
      <c r="K4674" s="17">
        <f t="shared" si="362"/>
        <v>40</v>
      </c>
      <c r="L4674" s="283">
        <f t="shared" si="363"/>
        <v>4.7052062172308489E-6</v>
      </c>
      <c r="M4674" s="22">
        <f t="shared" si="364"/>
        <v>1.8820824868923396E-4</v>
      </c>
    </row>
    <row r="4675" spans="1:13">
      <c r="A4675" s="16">
        <f t="shared" si="361"/>
        <v>4668</v>
      </c>
      <c r="B4675" s="12" t="s">
        <v>403</v>
      </c>
      <c r="C4675" s="272">
        <v>45257</v>
      </c>
      <c r="D4675" s="272">
        <v>45270</v>
      </c>
      <c r="E4675" s="196">
        <f t="shared" si="365"/>
        <v>45263.5</v>
      </c>
      <c r="F4675" s="272">
        <v>45275</v>
      </c>
      <c r="G4675" s="272">
        <v>45321</v>
      </c>
      <c r="H4675" s="12" t="s">
        <v>152</v>
      </c>
      <c r="I4675" s="234">
        <v>65.86</v>
      </c>
      <c r="J4675" s="272">
        <v>48434</v>
      </c>
      <c r="K4675" s="17">
        <f t="shared" si="362"/>
        <v>58</v>
      </c>
      <c r="L4675" s="283">
        <f t="shared" si="363"/>
        <v>1.5874436835552674E-6</v>
      </c>
      <c r="M4675" s="22">
        <f t="shared" si="364"/>
        <v>9.2071733646205506E-5</v>
      </c>
    </row>
    <row r="4676" spans="1:13">
      <c r="A4676" s="16">
        <f t="shared" si="361"/>
        <v>4669</v>
      </c>
      <c r="B4676" s="12" t="s">
        <v>404</v>
      </c>
      <c r="C4676" s="272">
        <v>45256</v>
      </c>
      <c r="D4676" s="272">
        <v>45269</v>
      </c>
      <c r="E4676" s="196">
        <f t="shared" si="365"/>
        <v>45262.5</v>
      </c>
      <c r="F4676" s="272">
        <v>45275</v>
      </c>
      <c r="G4676" s="272">
        <v>45310</v>
      </c>
      <c r="H4676" s="12" t="s">
        <v>157</v>
      </c>
      <c r="I4676" s="234">
        <v>73.81</v>
      </c>
      <c r="J4676" s="272">
        <v>48435</v>
      </c>
      <c r="K4676" s="17">
        <f t="shared" si="362"/>
        <v>48</v>
      </c>
      <c r="L4676" s="283">
        <f t="shared" si="363"/>
        <v>1.7790649602674506E-6</v>
      </c>
      <c r="M4676" s="22">
        <f t="shared" si="364"/>
        <v>8.5395118092837638E-5</v>
      </c>
    </row>
    <row r="4677" spans="1:13">
      <c r="A4677" s="16">
        <f t="shared" si="361"/>
        <v>4670</v>
      </c>
      <c r="B4677" s="12" t="s">
        <v>404</v>
      </c>
      <c r="C4677" s="272">
        <v>45256</v>
      </c>
      <c r="D4677" s="272">
        <v>45269</v>
      </c>
      <c r="E4677" s="196">
        <f t="shared" si="365"/>
        <v>45262.5</v>
      </c>
      <c r="F4677" s="272">
        <v>45275</v>
      </c>
      <c r="G4677" s="272">
        <v>45310</v>
      </c>
      <c r="H4677" s="12" t="s">
        <v>157</v>
      </c>
      <c r="I4677" s="234">
        <v>34.090000000000003</v>
      </c>
      <c r="J4677" s="272">
        <v>48436</v>
      </c>
      <c r="K4677" s="17">
        <f t="shared" si="362"/>
        <v>48</v>
      </c>
      <c r="L4677" s="283">
        <f t="shared" si="363"/>
        <v>8.2168167586393975E-7</v>
      </c>
      <c r="M4677" s="22">
        <f t="shared" si="364"/>
        <v>3.9440720441469111E-5</v>
      </c>
    </row>
    <row r="4678" spans="1:13">
      <c r="A4678" s="16">
        <f t="shared" si="361"/>
        <v>4671</v>
      </c>
      <c r="B4678" s="12" t="s">
        <v>404</v>
      </c>
      <c r="C4678" s="272">
        <v>45256</v>
      </c>
      <c r="D4678" s="272">
        <v>45269</v>
      </c>
      <c r="E4678" s="196">
        <f t="shared" si="365"/>
        <v>45262.5</v>
      </c>
      <c r="F4678" s="272">
        <v>45275</v>
      </c>
      <c r="G4678" s="272">
        <v>45310</v>
      </c>
      <c r="H4678" s="12" t="s">
        <v>157</v>
      </c>
      <c r="I4678" s="234">
        <v>34.71</v>
      </c>
      <c r="J4678" s="272">
        <v>48437</v>
      </c>
      <c r="K4678" s="17">
        <f t="shared" si="362"/>
        <v>48</v>
      </c>
      <c r="L4678" s="283">
        <f t="shared" si="363"/>
        <v>8.366257251169653E-7</v>
      </c>
      <c r="M4678" s="22">
        <f t="shared" si="364"/>
        <v>4.0158034805614334E-5</v>
      </c>
    </row>
    <row r="4679" spans="1:13">
      <c r="A4679" s="16">
        <f t="shared" si="361"/>
        <v>4672</v>
      </c>
      <c r="B4679" s="12" t="s">
        <v>403</v>
      </c>
      <c r="C4679" s="272">
        <v>45257</v>
      </c>
      <c r="D4679" s="272">
        <v>45270</v>
      </c>
      <c r="E4679" s="196">
        <f t="shared" si="365"/>
        <v>45263.5</v>
      </c>
      <c r="F4679" s="272">
        <v>45275</v>
      </c>
      <c r="G4679" s="272">
        <v>45310</v>
      </c>
      <c r="H4679" s="12" t="s">
        <v>157</v>
      </c>
      <c r="I4679" s="234">
        <v>43.62</v>
      </c>
      <c r="J4679" s="272">
        <v>48438</v>
      </c>
      <c r="K4679" s="17">
        <f t="shared" si="362"/>
        <v>47</v>
      </c>
      <c r="L4679" s="283">
        <f t="shared" si="363"/>
        <v>1.0513861748660912E-6</v>
      </c>
      <c r="M4679" s="22">
        <f t="shared" si="364"/>
        <v>4.941515021870629E-5</v>
      </c>
    </row>
    <row r="4680" spans="1:13">
      <c r="A4680" s="16">
        <f t="shared" si="361"/>
        <v>4673</v>
      </c>
      <c r="B4680" s="12" t="s">
        <v>404</v>
      </c>
      <c r="C4680" s="272">
        <v>45256</v>
      </c>
      <c r="D4680" s="272">
        <v>45269</v>
      </c>
      <c r="E4680" s="196">
        <f t="shared" si="365"/>
        <v>45262.5</v>
      </c>
      <c r="F4680" s="272">
        <v>45275</v>
      </c>
      <c r="G4680" s="272">
        <v>45310</v>
      </c>
      <c r="H4680" s="12" t="s">
        <v>157</v>
      </c>
      <c r="I4680" s="234">
        <v>224.38000000000002</v>
      </c>
      <c r="J4680" s="272">
        <v>48439</v>
      </c>
      <c r="K4680" s="17">
        <f t="shared" si="362"/>
        <v>48</v>
      </c>
      <c r="L4680" s="283">
        <f t="shared" si="363"/>
        <v>5.4082996312804581E-6</v>
      </c>
      <c r="M4680" s="22">
        <f t="shared" si="364"/>
        <v>2.5959838230146196E-4</v>
      </c>
    </row>
    <row r="4681" spans="1:13">
      <c r="A4681" s="16">
        <f t="shared" ref="A4681:A4744" si="366">A4680+1</f>
        <v>4674</v>
      </c>
      <c r="B4681" s="12" t="s">
        <v>403</v>
      </c>
      <c r="C4681" s="272">
        <v>45257</v>
      </c>
      <c r="D4681" s="272">
        <v>45270</v>
      </c>
      <c r="E4681" s="196">
        <f t="shared" si="365"/>
        <v>45263.5</v>
      </c>
      <c r="F4681" s="272">
        <v>45275</v>
      </c>
      <c r="G4681" s="272">
        <v>45279</v>
      </c>
      <c r="H4681" s="12" t="s">
        <v>164</v>
      </c>
      <c r="I4681" s="234">
        <v>185.05</v>
      </c>
      <c r="J4681" s="272">
        <v>48440</v>
      </c>
      <c r="K4681" s="17">
        <f t="shared" si="362"/>
        <v>16</v>
      </c>
      <c r="L4681" s="283">
        <f t="shared" si="363"/>
        <v>4.4603166359232047E-6</v>
      </c>
      <c r="M4681" s="22">
        <f t="shared" si="364"/>
        <v>7.1365066174771275E-5</v>
      </c>
    </row>
    <row r="4682" spans="1:13">
      <c r="A4682" s="16">
        <f t="shared" si="366"/>
        <v>4675</v>
      </c>
      <c r="B4682" s="12" t="s">
        <v>404</v>
      </c>
      <c r="C4682" s="272">
        <v>45256</v>
      </c>
      <c r="D4682" s="272">
        <v>45269</v>
      </c>
      <c r="E4682" s="196">
        <f t="shared" si="365"/>
        <v>45262.5</v>
      </c>
      <c r="F4682" s="272">
        <v>45275</v>
      </c>
      <c r="G4682" s="272">
        <v>45310</v>
      </c>
      <c r="H4682" s="12" t="s">
        <v>157</v>
      </c>
      <c r="I4682" s="234">
        <v>80.05</v>
      </c>
      <c r="J4682" s="272">
        <v>48441</v>
      </c>
      <c r="K4682" s="17">
        <f t="shared" ref="K4682:K4745" si="367">(G4682-D4682)+((D4682-C4682+1)/2)</f>
        <v>48</v>
      </c>
      <c r="L4682" s="283">
        <f t="shared" ref="L4682:L4745" si="368">I4682/$I$4859</f>
        <v>1.9294695850075788E-6</v>
      </c>
      <c r="M4682" s="22">
        <f t="shared" ref="M4682:M4745" si="369">L4682*K4682</f>
        <v>9.2614540080363791E-5</v>
      </c>
    </row>
    <row r="4683" spans="1:13">
      <c r="A4683" s="16">
        <f t="shared" si="366"/>
        <v>4676</v>
      </c>
      <c r="B4683" s="12" t="s">
        <v>404</v>
      </c>
      <c r="C4683" s="272">
        <v>45256</v>
      </c>
      <c r="D4683" s="272">
        <v>45269</v>
      </c>
      <c r="E4683" s="196">
        <f t="shared" si="365"/>
        <v>45262.5</v>
      </c>
      <c r="F4683" s="272">
        <v>45275</v>
      </c>
      <c r="G4683" s="272">
        <v>45310</v>
      </c>
      <c r="H4683" s="12" t="s">
        <v>157</v>
      </c>
      <c r="I4683" s="234">
        <v>23.74</v>
      </c>
      <c r="J4683" s="272">
        <v>48442</v>
      </c>
      <c r="K4683" s="17">
        <f t="shared" si="367"/>
        <v>48</v>
      </c>
      <c r="L4683" s="283">
        <f t="shared" si="368"/>
        <v>5.7221246655939942E-7</v>
      </c>
      <c r="M4683" s="22">
        <f t="shared" si="369"/>
        <v>2.746619839485117E-5</v>
      </c>
    </row>
    <row r="4684" spans="1:13">
      <c r="A4684" s="16">
        <f t="shared" si="366"/>
        <v>4677</v>
      </c>
      <c r="B4684" s="12" t="s">
        <v>403</v>
      </c>
      <c r="C4684" s="272">
        <v>45257</v>
      </c>
      <c r="D4684" s="272">
        <v>45270</v>
      </c>
      <c r="E4684" s="196">
        <f t="shared" si="365"/>
        <v>45263.5</v>
      </c>
      <c r="F4684" s="272">
        <v>45275</v>
      </c>
      <c r="G4684" s="272">
        <v>45279</v>
      </c>
      <c r="H4684" s="12" t="s">
        <v>156</v>
      </c>
      <c r="I4684" s="234">
        <v>23.07</v>
      </c>
      <c r="J4684" s="272">
        <v>48443</v>
      </c>
      <c r="K4684" s="17">
        <f t="shared" si="367"/>
        <v>16</v>
      </c>
      <c r="L4684" s="283">
        <f t="shared" si="368"/>
        <v>5.5606325204403307E-7</v>
      </c>
      <c r="M4684" s="22">
        <f t="shared" si="369"/>
        <v>8.8970120327045291E-6</v>
      </c>
    </row>
    <row r="4685" spans="1:13">
      <c r="A4685" s="16">
        <f t="shared" si="366"/>
        <v>4678</v>
      </c>
      <c r="B4685" s="12" t="s">
        <v>403</v>
      </c>
      <c r="C4685" s="272">
        <v>45257</v>
      </c>
      <c r="D4685" s="272">
        <v>45270</v>
      </c>
      <c r="E4685" s="196">
        <f t="shared" si="365"/>
        <v>45263.5</v>
      </c>
      <c r="F4685" s="272">
        <v>45275</v>
      </c>
      <c r="G4685" s="272">
        <v>45321</v>
      </c>
      <c r="H4685" s="12" t="s">
        <v>152</v>
      </c>
      <c r="I4685" s="234">
        <v>11</v>
      </c>
      <c r="J4685" s="272">
        <v>48444</v>
      </c>
      <c r="K4685" s="17">
        <f t="shared" si="367"/>
        <v>58</v>
      </c>
      <c r="L4685" s="283">
        <f t="shared" si="368"/>
        <v>2.6513635771497026E-7</v>
      </c>
      <c r="M4685" s="22">
        <f t="shared" si="369"/>
        <v>1.5377908747468276E-5</v>
      </c>
    </row>
    <row r="4686" spans="1:13">
      <c r="A4686" s="16">
        <f t="shared" si="366"/>
        <v>4679</v>
      </c>
      <c r="B4686" s="12" t="s">
        <v>403</v>
      </c>
      <c r="C4686" s="272">
        <v>45257</v>
      </c>
      <c r="D4686" s="272">
        <v>45270</v>
      </c>
      <c r="E4686" s="196">
        <f t="shared" si="365"/>
        <v>45263.5</v>
      </c>
      <c r="F4686" s="272">
        <v>45275</v>
      </c>
      <c r="G4686" s="272">
        <v>45279</v>
      </c>
      <c r="H4686" s="12" t="s">
        <v>152</v>
      </c>
      <c r="I4686" s="234">
        <v>4.32</v>
      </c>
      <c r="J4686" s="272">
        <v>48445</v>
      </c>
      <c r="K4686" s="17">
        <f t="shared" si="367"/>
        <v>16</v>
      </c>
      <c r="L4686" s="283">
        <f t="shared" si="368"/>
        <v>1.0412627866624287E-7</v>
      </c>
      <c r="M4686" s="22">
        <f t="shared" si="369"/>
        <v>1.666020458659886E-6</v>
      </c>
    </row>
    <row r="4687" spans="1:13">
      <c r="A4687" s="16">
        <f t="shared" si="366"/>
        <v>4680</v>
      </c>
      <c r="B4687" s="12" t="s">
        <v>403</v>
      </c>
      <c r="C4687" s="272">
        <v>45257</v>
      </c>
      <c r="D4687" s="272">
        <v>45270</v>
      </c>
      <c r="E4687" s="196">
        <f t="shared" si="365"/>
        <v>45263.5</v>
      </c>
      <c r="F4687" s="272">
        <v>45275</v>
      </c>
      <c r="G4687" s="272">
        <v>45321</v>
      </c>
      <c r="H4687" s="12" t="s">
        <v>152</v>
      </c>
      <c r="I4687" s="234">
        <v>2.61</v>
      </c>
      <c r="J4687" s="272">
        <v>48446</v>
      </c>
      <c r="K4687" s="17">
        <f t="shared" si="367"/>
        <v>58</v>
      </c>
      <c r="L4687" s="283">
        <f t="shared" si="368"/>
        <v>6.2909626694188398E-8</v>
      </c>
      <c r="M4687" s="22">
        <f t="shared" si="369"/>
        <v>3.6487583482629273E-6</v>
      </c>
    </row>
    <row r="4688" spans="1:13">
      <c r="A4688" s="16">
        <f t="shared" si="366"/>
        <v>4681</v>
      </c>
      <c r="B4688" s="12" t="s">
        <v>403</v>
      </c>
      <c r="C4688" s="272">
        <v>45257</v>
      </c>
      <c r="D4688" s="272">
        <v>45270</v>
      </c>
      <c r="E4688" s="196">
        <f t="shared" si="365"/>
        <v>45263.5</v>
      </c>
      <c r="F4688" s="272">
        <v>45275</v>
      </c>
      <c r="G4688" s="272">
        <v>45303</v>
      </c>
      <c r="H4688" s="12" t="s">
        <v>153</v>
      </c>
      <c r="I4688" s="234">
        <v>24.39</v>
      </c>
      <c r="J4688" s="272">
        <v>48447</v>
      </c>
      <c r="K4688" s="17">
        <f t="shared" si="367"/>
        <v>40</v>
      </c>
      <c r="L4688" s="283">
        <f t="shared" si="368"/>
        <v>5.8787961496982951E-7</v>
      </c>
      <c r="M4688" s="22">
        <f t="shared" si="369"/>
        <v>2.3515184598793182E-5</v>
      </c>
    </row>
    <row r="4689" spans="1:13">
      <c r="A4689" s="16">
        <f t="shared" si="366"/>
        <v>4682</v>
      </c>
      <c r="B4689" s="12" t="s">
        <v>403</v>
      </c>
      <c r="C4689" s="272">
        <v>45271</v>
      </c>
      <c r="D4689" s="272">
        <v>45284</v>
      </c>
      <c r="E4689" s="196">
        <f t="shared" si="365"/>
        <v>45277.5</v>
      </c>
      <c r="F4689" s="272">
        <v>45289</v>
      </c>
      <c r="G4689" s="272">
        <v>45321</v>
      </c>
      <c r="H4689" s="12" t="s">
        <v>152</v>
      </c>
      <c r="I4689" s="234">
        <v>27.57</v>
      </c>
      <c r="J4689" s="272">
        <v>48448</v>
      </c>
      <c r="K4689" s="17">
        <f t="shared" si="367"/>
        <v>44</v>
      </c>
      <c r="L4689" s="283">
        <f t="shared" si="368"/>
        <v>6.645281256547028E-7</v>
      </c>
      <c r="M4689" s="22">
        <f t="shared" si="369"/>
        <v>2.9239237528806922E-5</v>
      </c>
    </row>
    <row r="4690" spans="1:13">
      <c r="A4690" s="16">
        <f t="shared" si="366"/>
        <v>4683</v>
      </c>
      <c r="B4690" s="12" t="s">
        <v>403</v>
      </c>
      <c r="C4690" s="272">
        <v>45271</v>
      </c>
      <c r="D4690" s="272">
        <v>45284</v>
      </c>
      <c r="E4690" s="196">
        <f t="shared" si="365"/>
        <v>45277.5</v>
      </c>
      <c r="F4690" s="272">
        <v>45289</v>
      </c>
      <c r="G4690" s="272">
        <v>45310</v>
      </c>
      <c r="H4690" s="12" t="s">
        <v>157</v>
      </c>
      <c r="I4690" s="234">
        <v>27.75</v>
      </c>
      <c r="J4690" s="272">
        <v>48449</v>
      </c>
      <c r="K4690" s="17">
        <f t="shared" si="367"/>
        <v>33</v>
      </c>
      <c r="L4690" s="283">
        <f t="shared" si="368"/>
        <v>6.6886672059912953E-7</v>
      </c>
      <c r="M4690" s="22">
        <f t="shared" si="369"/>
        <v>2.2072601779771276E-5</v>
      </c>
    </row>
    <row r="4691" spans="1:13">
      <c r="A4691" s="16">
        <f t="shared" si="366"/>
        <v>4684</v>
      </c>
      <c r="B4691" s="12" t="s">
        <v>404</v>
      </c>
      <c r="C4691" s="272">
        <v>45270</v>
      </c>
      <c r="D4691" s="272">
        <v>45283</v>
      </c>
      <c r="E4691" s="196">
        <f t="shared" si="365"/>
        <v>45276.5</v>
      </c>
      <c r="F4691" s="272">
        <v>45289</v>
      </c>
      <c r="G4691" s="272">
        <v>45310</v>
      </c>
      <c r="H4691" s="12" t="s">
        <v>157</v>
      </c>
      <c r="I4691" s="234">
        <v>140.57999999999998</v>
      </c>
      <c r="J4691" s="272">
        <v>48450</v>
      </c>
      <c r="K4691" s="17">
        <f t="shared" si="367"/>
        <v>34</v>
      </c>
      <c r="L4691" s="283">
        <f t="shared" si="368"/>
        <v>3.3884426515973199E-6</v>
      </c>
      <c r="M4691" s="22">
        <f t="shared" si="369"/>
        <v>1.1520705015430887E-4</v>
      </c>
    </row>
    <row r="4692" spans="1:13">
      <c r="A4692" s="16">
        <f t="shared" si="366"/>
        <v>4685</v>
      </c>
      <c r="B4692" s="12" t="s">
        <v>403</v>
      </c>
      <c r="C4692" s="272">
        <v>45271</v>
      </c>
      <c r="D4692" s="272">
        <v>45284</v>
      </c>
      <c r="E4692" s="196">
        <f t="shared" si="365"/>
        <v>45277.5</v>
      </c>
      <c r="F4692" s="272">
        <v>45289</v>
      </c>
      <c r="G4692" s="272">
        <v>45294</v>
      </c>
      <c r="H4692" s="12" t="s">
        <v>152</v>
      </c>
      <c r="I4692" s="234">
        <v>0.73</v>
      </c>
      <c r="J4692" s="272">
        <v>48451</v>
      </c>
      <c r="K4692" s="17">
        <f t="shared" si="367"/>
        <v>17</v>
      </c>
      <c r="L4692" s="283">
        <f t="shared" si="368"/>
        <v>1.75954128301753E-8</v>
      </c>
      <c r="M4692" s="22">
        <f t="shared" si="369"/>
        <v>2.9912201811298007E-7</v>
      </c>
    </row>
    <row r="4693" spans="1:13">
      <c r="A4693" s="16">
        <f t="shared" si="366"/>
        <v>4686</v>
      </c>
      <c r="B4693" s="12" t="s">
        <v>403</v>
      </c>
      <c r="C4693" s="272">
        <v>45271</v>
      </c>
      <c r="D4693" s="272">
        <v>45284</v>
      </c>
      <c r="E4693" s="196">
        <f t="shared" si="365"/>
        <v>45277.5</v>
      </c>
      <c r="F4693" s="272">
        <v>45289</v>
      </c>
      <c r="G4693" s="272">
        <v>45321</v>
      </c>
      <c r="H4693" s="12" t="s">
        <v>152</v>
      </c>
      <c r="I4693" s="234">
        <v>33.200000000000003</v>
      </c>
      <c r="J4693" s="272">
        <v>48452</v>
      </c>
      <c r="K4693" s="17">
        <f t="shared" si="367"/>
        <v>44</v>
      </c>
      <c r="L4693" s="283">
        <f t="shared" si="368"/>
        <v>8.0022973419427394E-7</v>
      </c>
      <c r="M4693" s="22">
        <f t="shared" si="369"/>
        <v>3.5210108304548052E-5</v>
      </c>
    </row>
    <row r="4694" spans="1:13">
      <c r="A4694" s="16">
        <f t="shared" si="366"/>
        <v>4687</v>
      </c>
      <c r="B4694" s="12" t="s">
        <v>403</v>
      </c>
      <c r="C4694" s="272">
        <v>45271</v>
      </c>
      <c r="D4694" s="272">
        <v>45284</v>
      </c>
      <c r="E4694" s="196">
        <f t="shared" si="365"/>
        <v>45277.5</v>
      </c>
      <c r="F4694" s="272">
        <v>45289</v>
      </c>
      <c r="G4694" s="272">
        <v>45321</v>
      </c>
      <c r="H4694" s="12" t="s">
        <v>152</v>
      </c>
      <c r="I4694" s="234">
        <v>33.07</v>
      </c>
      <c r="J4694" s="272">
        <v>48453</v>
      </c>
      <c r="K4694" s="17">
        <f t="shared" si="367"/>
        <v>44</v>
      </c>
      <c r="L4694" s="283">
        <f t="shared" si="368"/>
        <v>7.970963045121879E-7</v>
      </c>
      <c r="M4694" s="22">
        <f t="shared" si="369"/>
        <v>3.5072237398536266E-5</v>
      </c>
    </row>
    <row r="4695" spans="1:13">
      <c r="A4695" s="16">
        <f t="shared" si="366"/>
        <v>4688</v>
      </c>
      <c r="B4695" s="12" t="s">
        <v>403</v>
      </c>
      <c r="C4695" s="272">
        <v>45271</v>
      </c>
      <c r="D4695" s="272">
        <v>45284</v>
      </c>
      <c r="E4695" s="196">
        <f t="shared" si="365"/>
        <v>45277.5</v>
      </c>
      <c r="F4695" s="272">
        <v>45289</v>
      </c>
      <c r="G4695" s="272">
        <v>45321</v>
      </c>
      <c r="H4695" s="12" t="s">
        <v>156</v>
      </c>
      <c r="I4695" s="234">
        <v>41.07</v>
      </c>
      <c r="J4695" s="272">
        <v>48454</v>
      </c>
      <c r="K4695" s="17">
        <f t="shared" si="367"/>
        <v>44</v>
      </c>
      <c r="L4695" s="283">
        <f t="shared" si="368"/>
        <v>9.8992274648671166E-7</v>
      </c>
      <c r="M4695" s="22">
        <f t="shared" si="369"/>
        <v>4.3556600845415313E-5</v>
      </c>
    </row>
    <row r="4696" spans="1:13">
      <c r="A4696" s="16">
        <f t="shared" si="366"/>
        <v>4689</v>
      </c>
      <c r="B4696" s="12" t="s">
        <v>403</v>
      </c>
      <c r="C4696" s="272">
        <v>45271</v>
      </c>
      <c r="D4696" s="272">
        <v>45284</v>
      </c>
      <c r="E4696" s="196">
        <f t="shared" si="365"/>
        <v>45277.5</v>
      </c>
      <c r="F4696" s="272">
        <v>45289</v>
      </c>
      <c r="G4696" s="272">
        <v>45310</v>
      </c>
      <c r="H4696" s="12" t="s">
        <v>157</v>
      </c>
      <c r="I4696" s="234">
        <v>23.21</v>
      </c>
      <c r="J4696" s="272">
        <v>48455</v>
      </c>
      <c r="K4696" s="17">
        <f t="shared" si="367"/>
        <v>33</v>
      </c>
      <c r="L4696" s="283">
        <f t="shared" si="368"/>
        <v>5.5943771477858729E-7</v>
      </c>
      <c r="M4696" s="22">
        <f t="shared" si="369"/>
        <v>1.846144458769338E-5</v>
      </c>
    </row>
    <row r="4697" spans="1:13">
      <c r="A4697" s="16">
        <f t="shared" si="366"/>
        <v>4690</v>
      </c>
      <c r="B4697" s="12" t="s">
        <v>404</v>
      </c>
      <c r="C4697" s="272">
        <v>45270</v>
      </c>
      <c r="D4697" s="272">
        <v>45283</v>
      </c>
      <c r="E4697" s="196">
        <f t="shared" si="365"/>
        <v>45276.5</v>
      </c>
      <c r="F4697" s="272">
        <v>45289</v>
      </c>
      <c r="G4697" s="272">
        <v>45310</v>
      </c>
      <c r="H4697" s="12" t="s">
        <v>157</v>
      </c>
      <c r="I4697" s="234">
        <v>247.85999999999999</v>
      </c>
      <c r="J4697" s="272">
        <v>48456</v>
      </c>
      <c r="K4697" s="17">
        <f t="shared" si="367"/>
        <v>34</v>
      </c>
      <c r="L4697" s="283">
        <f t="shared" si="368"/>
        <v>5.9742452384756847E-6</v>
      </c>
      <c r="M4697" s="22">
        <f t="shared" si="369"/>
        <v>2.0312433810817327E-4</v>
      </c>
    </row>
    <row r="4698" spans="1:13">
      <c r="A4698" s="16">
        <f t="shared" si="366"/>
        <v>4691</v>
      </c>
      <c r="B4698" s="12" t="s">
        <v>403</v>
      </c>
      <c r="C4698" s="272">
        <v>45271</v>
      </c>
      <c r="D4698" s="272">
        <v>45284</v>
      </c>
      <c r="E4698" s="196">
        <f t="shared" si="365"/>
        <v>45277.5</v>
      </c>
      <c r="F4698" s="272">
        <v>45289</v>
      </c>
      <c r="G4698" s="272">
        <v>45321</v>
      </c>
      <c r="H4698" s="12" t="s">
        <v>153</v>
      </c>
      <c r="I4698" s="234">
        <v>102.73999999999998</v>
      </c>
      <c r="J4698" s="272">
        <v>48457</v>
      </c>
      <c r="K4698" s="17">
        <f t="shared" si="367"/>
        <v>44</v>
      </c>
      <c r="L4698" s="283">
        <f t="shared" si="368"/>
        <v>2.4763735810578218E-6</v>
      </c>
      <c r="M4698" s="22">
        <f t="shared" si="369"/>
        <v>1.0896043756654416E-4</v>
      </c>
    </row>
    <row r="4699" spans="1:13">
      <c r="A4699" s="16">
        <f t="shared" si="366"/>
        <v>4692</v>
      </c>
      <c r="B4699" s="12" t="s">
        <v>403</v>
      </c>
      <c r="C4699" s="272">
        <v>45271</v>
      </c>
      <c r="D4699" s="272">
        <v>45284</v>
      </c>
      <c r="E4699" s="196">
        <f t="shared" si="365"/>
        <v>45277.5</v>
      </c>
      <c r="F4699" s="272">
        <v>45289</v>
      </c>
      <c r="G4699" s="272">
        <v>45321</v>
      </c>
      <c r="H4699" s="12" t="s">
        <v>154</v>
      </c>
      <c r="I4699" s="234">
        <v>416.56000000000012</v>
      </c>
      <c r="J4699" s="272">
        <v>48458</v>
      </c>
      <c r="K4699" s="17">
        <f t="shared" si="367"/>
        <v>44</v>
      </c>
      <c r="L4699" s="283">
        <f t="shared" si="368"/>
        <v>1.0040472833613458E-5</v>
      </c>
      <c r="M4699" s="22">
        <f t="shared" si="369"/>
        <v>4.4178080467899218E-4</v>
      </c>
    </row>
    <row r="4700" spans="1:13">
      <c r="A4700" s="16">
        <f t="shared" si="366"/>
        <v>4693</v>
      </c>
      <c r="B4700" s="12" t="s">
        <v>403</v>
      </c>
      <c r="C4700" s="272">
        <v>45271</v>
      </c>
      <c r="D4700" s="272">
        <v>45284</v>
      </c>
      <c r="E4700" s="196">
        <f t="shared" si="365"/>
        <v>45277.5</v>
      </c>
      <c r="F4700" s="272">
        <v>45289</v>
      </c>
      <c r="G4700" s="272">
        <v>45321</v>
      </c>
      <c r="H4700" s="12" t="s">
        <v>155</v>
      </c>
      <c r="I4700" s="234">
        <v>11.340000000000002</v>
      </c>
      <c r="J4700" s="272">
        <v>48459</v>
      </c>
      <c r="K4700" s="17">
        <f t="shared" si="367"/>
        <v>44</v>
      </c>
      <c r="L4700" s="283">
        <f t="shared" si="368"/>
        <v>2.7333148149888758E-7</v>
      </c>
      <c r="M4700" s="22">
        <f t="shared" si="369"/>
        <v>1.2026585185951054E-5</v>
      </c>
    </row>
    <row r="4701" spans="1:13">
      <c r="A4701" s="16">
        <f t="shared" si="366"/>
        <v>4694</v>
      </c>
      <c r="B4701" s="12" t="s">
        <v>403</v>
      </c>
      <c r="C4701" s="272">
        <v>45271</v>
      </c>
      <c r="D4701" s="272">
        <v>45284</v>
      </c>
      <c r="E4701" s="196">
        <f t="shared" si="365"/>
        <v>45277.5</v>
      </c>
      <c r="F4701" s="272">
        <v>45289</v>
      </c>
      <c r="G4701" s="272">
        <v>45321</v>
      </c>
      <c r="H4701" s="12" t="s">
        <v>154</v>
      </c>
      <c r="I4701" s="234">
        <v>196.67000000000002</v>
      </c>
      <c r="J4701" s="272">
        <v>48460</v>
      </c>
      <c r="K4701" s="17">
        <f t="shared" si="367"/>
        <v>44</v>
      </c>
      <c r="L4701" s="283">
        <f t="shared" si="368"/>
        <v>4.7403970428912011E-6</v>
      </c>
      <c r="M4701" s="22">
        <f t="shared" si="369"/>
        <v>2.0857746988721284E-4</v>
      </c>
    </row>
    <row r="4702" spans="1:13">
      <c r="A4702" s="16">
        <f t="shared" si="366"/>
        <v>4695</v>
      </c>
      <c r="B4702" s="12" t="s">
        <v>403</v>
      </c>
      <c r="C4702" s="272">
        <v>45271</v>
      </c>
      <c r="D4702" s="272">
        <v>45284</v>
      </c>
      <c r="E4702" s="196">
        <f t="shared" si="365"/>
        <v>45277.5</v>
      </c>
      <c r="F4702" s="272">
        <v>45289</v>
      </c>
      <c r="G4702" s="272">
        <v>45321</v>
      </c>
      <c r="H4702" s="12" t="s">
        <v>152</v>
      </c>
      <c r="I4702" s="234">
        <v>2.9</v>
      </c>
      <c r="J4702" s="272">
        <v>48461</v>
      </c>
      <c r="K4702" s="17">
        <f t="shared" si="367"/>
        <v>44</v>
      </c>
      <c r="L4702" s="283">
        <f t="shared" si="368"/>
        <v>6.9899585215764889E-8</v>
      </c>
      <c r="M4702" s="22">
        <f t="shared" si="369"/>
        <v>3.075581749493655E-6</v>
      </c>
    </row>
    <row r="4703" spans="1:13">
      <c r="A4703" s="16">
        <f t="shared" si="366"/>
        <v>4696</v>
      </c>
      <c r="B4703" s="12" t="s">
        <v>403</v>
      </c>
      <c r="C4703" s="272">
        <v>45271</v>
      </c>
      <c r="D4703" s="272">
        <v>45284</v>
      </c>
      <c r="E4703" s="196">
        <f t="shared" si="365"/>
        <v>45277.5</v>
      </c>
      <c r="F4703" s="272">
        <v>45289</v>
      </c>
      <c r="G4703" s="272">
        <v>45303</v>
      </c>
      <c r="H4703" s="12" t="s">
        <v>153</v>
      </c>
      <c r="I4703" s="234">
        <v>34.93</v>
      </c>
      <c r="J4703" s="272">
        <v>48462</v>
      </c>
      <c r="K4703" s="17">
        <f t="shared" si="367"/>
        <v>26</v>
      </c>
      <c r="L4703" s="283">
        <f t="shared" si="368"/>
        <v>8.4192845227126465E-7</v>
      </c>
      <c r="M4703" s="22">
        <f t="shared" si="369"/>
        <v>2.1890139759052881E-5</v>
      </c>
    </row>
    <row r="4704" spans="1:13">
      <c r="A4704" s="16">
        <f t="shared" si="366"/>
        <v>4697</v>
      </c>
      <c r="B4704" s="12" t="s">
        <v>403</v>
      </c>
      <c r="C4704" s="272">
        <v>45271</v>
      </c>
      <c r="D4704" s="272">
        <v>45284</v>
      </c>
      <c r="E4704" s="196">
        <f t="shared" si="365"/>
        <v>45277.5</v>
      </c>
      <c r="F4704" s="272">
        <v>45289</v>
      </c>
      <c r="G4704" s="272">
        <v>45302</v>
      </c>
      <c r="H4704" s="12" t="s">
        <v>156</v>
      </c>
      <c r="I4704" s="234">
        <v>41.42</v>
      </c>
      <c r="J4704" s="272">
        <v>48463</v>
      </c>
      <c r="K4704" s="17">
        <f t="shared" si="367"/>
        <v>25</v>
      </c>
      <c r="L4704" s="283">
        <f t="shared" si="368"/>
        <v>9.9835890332309727E-7</v>
      </c>
      <c r="M4704" s="22">
        <f t="shared" si="369"/>
        <v>2.4958972583077433E-5</v>
      </c>
    </row>
    <row r="4705" spans="1:13">
      <c r="A4705" s="16">
        <f t="shared" si="366"/>
        <v>4698</v>
      </c>
      <c r="B4705" s="12" t="s">
        <v>403</v>
      </c>
      <c r="C4705" s="272">
        <v>45271</v>
      </c>
      <c r="D4705" s="272">
        <v>45284</v>
      </c>
      <c r="E4705" s="196">
        <f t="shared" si="365"/>
        <v>45277.5</v>
      </c>
      <c r="F4705" s="272">
        <v>45289</v>
      </c>
      <c r="G4705" s="272">
        <v>45302</v>
      </c>
      <c r="H4705" s="12" t="s">
        <v>152</v>
      </c>
      <c r="I4705" s="234">
        <v>60.629999999999995</v>
      </c>
      <c r="J4705" s="272">
        <v>48464</v>
      </c>
      <c r="K4705" s="17">
        <f t="shared" si="367"/>
        <v>25</v>
      </c>
      <c r="L4705" s="283">
        <f t="shared" si="368"/>
        <v>1.4613833971144224E-6</v>
      </c>
      <c r="M4705" s="22">
        <f t="shared" si="369"/>
        <v>3.6534584927860562E-5</v>
      </c>
    </row>
    <row r="4706" spans="1:13">
      <c r="A4706" s="16">
        <f t="shared" si="366"/>
        <v>4699</v>
      </c>
      <c r="B4706" s="12" t="s">
        <v>403</v>
      </c>
      <c r="C4706" s="272">
        <v>45271</v>
      </c>
      <c r="D4706" s="272">
        <v>45284</v>
      </c>
      <c r="E4706" s="196">
        <f t="shared" si="365"/>
        <v>45277.5</v>
      </c>
      <c r="F4706" s="272">
        <v>45289</v>
      </c>
      <c r="G4706" s="272">
        <v>45294</v>
      </c>
      <c r="H4706" s="12" t="s">
        <v>156</v>
      </c>
      <c r="I4706" s="234">
        <v>1292.5199999999998</v>
      </c>
      <c r="J4706" s="272">
        <v>48465</v>
      </c>
      <c r="K4706" s="17">
        <f t="shared" si="367"/>
        <v>17</v>
      </c>
      <c r="L4706" s="283">
        <f t="shared" si="368"/>
        <v>3.1154004097613938E-5</v>
      </c>
      <c r="M4706" s="22">
        <f t="shared" si="369"/>
        <v>5.29618069659437E-4</v>
      </c>
    </row>
    <row r="4707" spans="1:13">
      <c r="A4707" s="16">
        <f t="shared" si="366"/>
        <v>4700</v>
      </c>
      <c r="B4707" s="12" t="s">
        <v>403</v>
      </c>
      <c r="C4707" s="272">
        <v>45271</v>
      </c>
      <c r="D4707" s="272">
        <v>45284</v>
      </c>
      <c r="E4707" s="196">
        <f t="shared" si="365"/>
        <v>45277.5</v>
      </c>
      <c r="F4707" s="272">
        <v>45289</v>
      </c>
      <c r="G4707" s="272">
        <v>45294</v>
      </c>
      <c r="H4707" s="12" t="s">
        <v>152</v>
      </c>
      <c r="I4707" s="234">
        <v>12874.179999999998</v>
      </c>
      <c r="J4707" s="272">
        <v>48466</v>
      </c>
      <c r="K4707" s="17">
        <f t="shared" si="367"/>
        <v>17</v>
      </c>
      <c r="L4707" s="283">
        <f t="shared" si="368"/>
        <v>3.1031029034244686E-4</v>
      </c>
      <c r="M4707" s="22">
        <f t="shared" si="369"/>
        <v>5.2752749358215964E-3</v>
      </c>
    </row>
    <row r="4708" spans="1:13">
      <c r="A4708" s="16">
        <f t="shared" si="366"/>
        <v>4701</v>
      </c>
      <c r="B4708" s="12" t="s">
        <v>404</v>
      </c>
      <c r="C4708" s="272">
        <v>45270</v>
      </c>
      <c r="D4708" s="272">
        <v>45283</v>
      </c>
      <c r="E4708" s="196">
        <f t="shared" si="365"/>
        <v>45276.5</v>
      </c>
      <c r="F4708" s="272">
        <v>45289</v>
      </c>
      <c r="G4708" s="272">
        <v>45310</v>
      </c>
      <c r="H4708" s="12" t="s">
        <v>157</v>
      </c>
      <c r="I4708" s="234">
        <v>109.52000000000001</v>
      </c>
      <c r="J4708" s="272">
        <v>48467</v>
      </c>
      <c r="K4708" s="17">
        <f t="shared" si="367"/>
        <v>34</v>
      </c>
      <c r="L4708" s="283">
        <f t="shared" si="368"/>
        <v>2.6397939906312315E-6</v>
      </c>
      <c r="M4708" s="22">
        <f t="shared" si="369"/>
        <v>8.9752995681461871E-5</v>
      </c>
    </row>
    <row r="4709" spans="1:13">
      <c r="A4709" s="16">
        <f t="shared" si="366"/>
        <v>4702</v>
      </c>
      <c r="B4709" s="12" t="s">
        <v>404</v>
      </c>
      <c r="C4709" s="272">
        <v>45270</v>
      </c>
      <c r="D4709" s="272">
        <v>45283</v>
      </c>
      <c r="E4709" s="196">
        <f t="shared" ref="E4709:E4772" si="370">AVERAGE(C4709:D4709)</f>
        <v>45276.5</v>
      </c>
      <c r="F4709" s="272">
        <v>45289</v>
      </c>
      <c r="G4709" s="272">
        <v>45310</v>
      </c>
      <c r="H4709" s="12" t="s">
        <v>157</v>
      </c>
      <c r="I4709" s="234">
        <v>409.78999999999996</v>
      </c>
      <c r="J4709" s="272">
        <v>48468</v>
      </c>
      <c r="K4709" s="17">
        <f t="shared" si="367"/>
        <v>34</v>
      </c>
      <c r="L4709" s="283">
        <f t="shared" si="368"/>
        <v>9.8772934570925144E-6</v>
      </c>
      <c r="M4709" s="22">
        <f t="shared" si="369"/>
        <v>3.3582797754114549E-4</v>
      </c>
    </row>
    <row r="4710" spans="1:13">
      <c r="A4710" s="16">
        <f t="shared" si="366"/>
        <v>4703</v>
      </c>
      <c r="B4710" s="12" t="s">
        <v>403</v>
      </c>
      <c r="C4710" s="272">
        <v>45271</v>
      </c>
      <c r="D4710" s="272">
        <v>45284</v>
      </c>
      <c r="E4710" s="196">
        <f t="shared" si="370"/>
        <v>45277.5</v>
      </c>
      <c r="F4710" s="272">
        <v>45289</v>
      </c>
      <c r="G4710" s="272">
        <v>45303</v>
      </c>
      <c r="H4710" s="12" t="s">
        <v>153</v>
      </c>
      <c r="I4710" s="234">
        <v>169.6</v>
      </c>
      <c r="J4710" s="272">
        <v>48469</v>
      </c>
      <c r="K4710" s="17">
        <f t="shared" si="367"/>
        <v>26</v>
      </c>
      <c r="L4710" s="283">
        <f t="shared" si="368"/>
        <v>4.0879205698599051E-6</v>
      </c>
      <c r="M4710" s="22">
        <f t="shared" si="369"/>
        <v>1.0628593481635753E-4</v>
      </c>
    </row>
    <row r="4711" spans="1:13">
      <c r="A4711" s="16">
        <f t="shared" si="366"/>
        <v>4704</v>
      </c>
      <c r="B4711" s="12" t="s">
        <v>404</v>
      </c>
      <c r="C4711" s="272">
        <v>45270</v>
      </c>
      <c r="D4711" s="272">
        <v>45283</v>
      </c>
      <c r="E4711" s="196">
        <f t="shared" si="370"/>
        <v>45276.5</v>
      </c>
      <c r="F4711" s="272">
        <v>45289</v>
      </c>
      <c r="G4711" s="272">
        <v>45310</v>
      </c>
      <c r="H4711" s="12" t="s">
        <v>157</v>
      </c>
      <c r="I4711" s="234">
        <v>94.43</v>
      </c>
      <c r="J4711" s="272">
        <v>48470</v>
      </c>
      <c r="K4711" s="17">
        <f t="shared" si="367"/>
        <v>34</v>
      </c>
      <c r="L4711" s="283">
        <f t="shared" si="368"/>
        <v>2.2760751144567861E-6</v>
      </c>
      <c r="M4711" s="22">
        <f t="shared" si="369"/>
        <v>7.7386553891530726E-5</v>
      </c>
    </row>
    <row r="4712" spans="1:13">
      <c r="A4712" s="16">
        <f t="shared" si="366"/>
        <v>4705</v>
      </c>
      <c r="B4712" s="12" t="s">
        <v>403</v>
      </c>
      <c r="C4712" s="272">
        <v>45271</v>
      </c>
      <c r="D4712" s="272">
        <v>45284</v>
      </c>
      <c r="E4712" s="196">
        <f t="shared" si="370"/>
        <v>45277.5</v>
      </c>
      <c r="F4712" s="272">
        <v>45289</v>
      </c>
      <c r="G4712" s="272">
        <v>45303</v>
      </c>
      <c r="H4712" s="12" t="s">
        <v>153</v>
      </c>
      <c r="I4712" s="234">
        <v>96.919999999999987</v>
      </c>
      <c r="J4712" s="272">
        <v>48471</v>
      </c>
      <c r="K4712" s="17">
        <f t="shared" si="367"/>
        <v>26</v>
      </c>
      <c r="L4712" s="283">
        <f t="shared" si="368"/>
        <v>2.3360923445213561E-6</v>
      </c>
      <c r="M4712" s="22">
        <f t="shared" si="369"/>
        <v>6.0738400957555257E-5</v>
      </c>
    </row>
    <row r="4713" spans="1:13">
      <c r="A4713" s="16">
        <f t="shared" si="366"/>
        <v>4706</v>
      </c>
      <c r="B4713" s="12" t="s">
        <v>403</v>
      </c>
      <c r="C4713" s="272">
        <v>45271</v>
      </c>
      <c r="D4713" s="272">
        <v>45284</v>
      </c>
      <c r="E4713" s="196">
        <f t="shared" si="370"/>
        <v>45277.5</v>
      </c>
      <c r="F4713" s="272">
        <v>45289</v>
      </c>
      <c r="G4713" s="272">
        <v>45321</v>
      </c>
      <c r="H4713" s="12" t="s">
        <v>152</v>
      </c>
      <c r="I4713" s="234">
        <v>4.3499999999999996</v>
      </c>
      <c r="J4713" s="272">
        <v>48472</v>
      </c>
      <c r="K4713" s="17">
        <f t="shared" si="367"/>
        <v>44</v>
      </c>
      <c r="L4713" s="283">
        <f t="shared" si="368"/>
        <v>1.0484937782364733E-7</v>
      </c>
      <c r="M4713" s="22">
        <f t="shared" si="369"/>
        <v>4.6133726242404824E-6</v>
      </c>
    </row>
    <row r="4714" spans="1:13">
      <c r="A4714" s="16">
        <f t="shared" si="366"/>
        <v>4707</v>
      </c>
      <c r="B4714" s="12" t="s">
        <v>403</v>
      </c>
      <c r="C4714" s="272">
        <v>45271</v>
      </c>
      <c r="D4714" s="272">
        <v>45284</v>
      </c>
      <c r="E4714" s="196">
        <f t="shared" si="370"/>
        <v>45277.5</v>
      </c>
      <c r="F4714" s="272">
        <v>45289</v>
      </c>
      <c r="G4714" s="272">
        <v>45294</v>
      </c>
      <c r="H4714" s="12" t="s">
        <v>152</v>
      </c>
      <c r="I4714" s="234">
        <v>118.46</v>
      </c>
      <c r="J4714" s="272">
        <v>48473</v>
      </c>
      <c r="K4714" s="17">
        <f t="shared" si="367"/>
        <v>17</v>
      </c>
      <c r="L4714" s="283">
        <f t="shared" si="368"/>
        <v>2.8552775395377617E-6</v>
      </c>
      <c r="M4714" s="22">
        <f t="shared" si="369"/>
        <v>4.8539718172141952E-5</v>
      </c>
    </row>
    <row r="4715" spans="1:13">
      <c r="A4715" s="16">
        <f t="shared" si="366"/>
        <v>4708</v>
      </c>
      <c r="B4715" s="12" t="s">
        <v>403</v>
      </c>
      <c r="C4715" s="272">
        <v>45271</v>
      </c>
      <c r="D4715" s="272">
        <v>45284</v>
      </c>
      <c r="E4715" s="196">
        <f t="shared" si="370"/>
        <v>45277.5</v>
      </c>
      <c r="F4715" s="272">
        <v>45289</v>
      </c>
      <c r="G4715" s="272">
        <v>45303</v>
      </c>
      <c r="H4715" s="12" t="s">
        <v>152</v>
      </c>
      <c r="I4715" s="234">
        <v>386.40000000000003</v>
      </c>
      <c r="J4715" s="272">
        <v>48474</v>
      </c>
      <c r="K4715" s="17">
        <f t="shared" si="367"/>
        <v>26</v>
      </c>
      <c r="L4715" s="283">
        <f t="shared" si="368"/>
        <v>9.3135171473695024E-6</v>
      </c>
      <c r="M4715" s="22">
        <f t="shared" si="369"/>
        <v>2.4215144583160706E-4</v>
      </c>
    </row>
    <row r="4716" spans="1:13">
      <c r="A4716" s="16">
        <f t="shared" si="366"/>
        <v>4709</v>
      </c>
      <c r="B4716" s="12" t="s">
        <v>403</v>
      </c>
      <c r="C4716" s="272">
        <v>45271</v>
      </c>
      <c r="D4716" s="272">
        <v>45284</v>
      </c>
      <c r="E4716" s="196">
        <f t="shared" si="370"/>
        <v>45277.5</v>
      </c>
      <c r="F4716" s="272">
        <v>45289</v>
      </c>
      <c r="G4716" s="272">
        <v>45320</v>
      </c>
      <c r="H4716" s="12" t="s">
        <v>152</v>
      </c>
      <c r="I4716" s="234">
        <v>1.91</v>
      </c>
      <c r="J4716" s="272">
        <v>48475</v>
      </c>
      <c r="K4716" s="17">
        <f t="shared" si="367"/>
        <v>43</v>
      </c>
      <c r="L4716" s="283">
        <f t="shared" si="368"/>
        <v>4.6037313021417567E-8</v>
      </c>
      <c r="M4716" s="22">
        <f t="shared" si="369"/>
        <v>1.9796044599209555E-6</v>
      </c>
    </row>
    <row r="4717" spans="1:13">
      <c r="A4717" s="16">
        <f t="shared" si="366"/>
        <v>4710</v>
      </c>
      <c r="B4717" s="12" t="s">
        <v>403</v>
      </c>
      <c r="C4717" s="272">
        <v>45271</v>
      </c>
      <c r="D4717" s="272">
        <v>45284</v>
      </c>
      <c r="E4717" s="196">
        <f t="shared" si="370"/>
        <v>45277.5</v>
      </c>
      <c r="F4717" s="272">
        <v>45289</v>
      </c>
      <c r="G4717" s="272">
        <v>45310</v>
      </c>
      <c r="H4717" s="12" t="s">
        <v>157</v>
      </c>
      <c r="I4717" s="234">
        <v>1131.7399999999998</v>
      </c>
      <c r="J4717" s="272">
        <v>48476</v>
      </c>
      <c r="K4717" s="17">
        <f t="shared" si="367"/>
        <v>33</v>
      </c>
      <c r="L4717" s="283">
        <f t="shared" si="368"/>
        <v>2.7278674680030945E-5</v>
      </c>
      <c r="M4717" s="22">
        <f t="shared" si="369"/>
        <v>9.0019626444102119E-4</v>
      </c>
    </row>
    <row r="4718" spans="1:13">
      <c r="A4718" s="16">
        <f t="shared" si="366"/>
        <v>4711</v>
      </c>
      <c r="B4718" s="12" t="s">
        <v>403</v>
      </c>
      <c r="C4718" s="272">
        <v>45271</v>
      </c>
      <c r="D4718" s="272">
        <v>45284</v>
      </c>
      <c r="E4718" s="196">
        <f t="shared" si="370"/>
        <v>45277.5</v>
      </c>
      <c r="F4718" s="272">
        <v>45289</v>
      </c>
      <c r="G4718" s="272">
        <v>45321</v>
      </c>
      <c r="H4718" s="12" t="s">
        <v>152</v>
      </c>
      <c r="I4718" s="234">
        <v>9.35</v>
      </c>
      <c r="J4718" s="272">
        <v>48477</v>
      </c>
      <c r="K4718" s="17">
        <f t="shared" si="367"/>
        <v>44</v>
      </c>
      <c r="L4718" s="283">
        <f t="shared" si="368"/>
        <v>2.2536590405772472E-7</v>
      </c>
      <c r="M4718" s="22">
        <f t="shared" si="369"/>
        <v>9.9160997785398883E-6</v>
      </c>
    </row>
    <row r="4719" spans="1:13">
      <c r="A4719" s="16">
        <f t="shared" si="366"/>
        <v>4712</v>
      </c>
      <c r="B4719" s="12" t="s">
        <v>403</v>
      </c>
      <c r="C4719" s="272">
        <v>45271</v>
      </c>
      <c r="D4719" s="272">
        <v>45284</v>
      </c>
      <c r="E4719" s="196">
        <f t="shared" si="370"/>
        <v>45277.5</v>
      </c>
      <c r="F4719" s="272">
        <v>45289</v>
      </c>
      <c r="G4719" s="272">
        <v>45310</v>
      </c>
      <c r="H4719" s="12" t="s">
        <v>166</v>
      </c>
      <c r="I4719" s="234">
        <v>409.51</v>
      </c>
      <c r="J4719" s="272">
        <v>48478</v>
      </c>
      <c r="K4719" s="17">
        <f t="shared" si="367"/>
        <v>33</v>
      </c>
      <c r="L4719" s="283">
        <f t="shared" si="368"/>
        <v>9.8705445316234074E-6</v>
      </c>
      <c r="M4719" s="22">
        <f t="shared" si="369"/>
        <v>3.2572796954357243E-4</v>
      </c>
    </row>
    <row r="4720" spans="1:13">
      <c r="A4720" s="16">
        <f t="shared" si="366"/>
        <v>4713</v>
      </c>
      <c r="B4720" s="12" t="s">
        <v>403</v>
      </c>
      <c r="C4720" s="272">
        <v>45271</v>
      </c>
      <c r="D4720" s="272">
        <v>45284</v>
      </c>
      <c r="E4720" s="196">
        <f t="shared" si="370"/>
        <v>45277.5</v>
      </c>
      <c r="F4720" s="272">
        <v>45289</v>
      </c>
      <c r="G4720" s="272">
        <v>45321</v>
      </c>
      <c r="H4720" s="12" t="s">
        <v>407</v>
      </c>
      <c r="I4720" s="234">
        <v>25.67</v>
      </c>
      <c r="J4720" s="272">
        <v>48479</v>
      </c>
      <c r="K4720" s="17">
        <f t="shared" si="367"/>
        <v>44</v>
      </c>
      <c r="L4720" s="283">
        <f t="shared" si="368"/>
        <v>6.1873184568575343E-7</v>
      </c>
      <c r="M4720" s="22">
        <f t="shared" si="369"/>
        <v>2.7224201210173152E-5</v>
      </c>
    </row>
    <row r="4721" spans="1:13">
      <c r="A4721" s="16">
        <f t="shared" si="366"/>
        <v>4714</v>
      </c>
      <c r="B4721" s="12" t="s">
        <v>403</v>
      </c>
      <c r="C4721" s="272">
        <v>45271</v>
      </c>
      <c r="D4721" s="272">
        <v>45284</v>
      </c>
      <c r="E4721" s="196">
        <f t="shared" si="370"/>
        <v>45277.5</v>
      </c>
      <c r="F4721" s="272">
        <v>45289</v>
      </c>
      <c r="G4721" s="272">
        <v>45321</v>
      </c>
      <c r="H4721" s="12" t="s">
        <v>152</v>
      </c>
      <c r="I4721" s="234">
        <v>110</v>
      </c>
      <c r="J4721" s="272">
        <v>48480</v>
      </c>
      <c r="K4721" s="17">
        <f t="shared" si="367"/>
        <v>44</v>
      </c>
      <c r="L4721" s="283">
        <f t="shared" si="368"/>
        <v>2.6513635771497025E-6</v>
      </c>
      <c r="M4721" s="22">
        <f t="shared" si="369"/>
        <v>1.1665999739458691E-4</v>
      </c>
    </row>
    <row r="4722" spans="1:13">
      <c r="A4722" s="16">
        <f t="shared" si="366"/>
        <v>4715</v>
      </c>
      <c r="B4722" s="12" t="s">
        <v>403</v>
      </c>
      <c r="C4722" s="272">
        <v>45271</v>
      </c>
      <c r="D4722" s="272">
        <v>45284</v>
      </c>
      <c r="E4722" s="196">
        <f t="shared" si="370"/>
        <v>45277.5</v>
      </c>
      <c r="F4722" s="272">
        <v>45289</v>
      </c>
      <c r="G4722" s="272">
        <v>45321</v>
      </c>
      <c r="H4722" s="12" t="s">
        <v>152</v>
      </c>
      <c r="I4722" s="234">
        <v>7.3299999999999992</v>
      </c>
      <c r="J4722" s="272">
        <v>48481</v>
      </c>
      <c r="K4722" s="17">
        <f t="shared" si="367"/>
        <v>44</v>
      </c>
      <c r="L4722" s="283">
        <f t="shared" si="368"/>
        <v>1.7667722745915744E-7</v>
      </c>
      <c r="M4722" s="22">
        <f t="shared" si="369"/>
        <v>7.7737980082029275E-6</v>
      </c>
    </row>
    <row r="4723" spans="1:13">
      <c r="A4723" s="16">
        <f t="shared" si="366"/>
        <v>4716</v>
      </c>
      <c r="B4723" s="12" t="s">
        <v>403</v>
      </c>
      <c r="C4723" s="272">
        <v>45271</v>
      </c>
      <c r="D4723" s="272">
        <v>45284</v>
      </c>
      <c r="E4723" s="196">
        <f t="shared" si="370"/>
        <v>45277.5</v>
      </c>
      <c r="F4723" s="272">
        <v>45289</v>
      </c>
      <c r="G4723" s="272">
        <v>45294</v>
      </c>
      <c r="H4723" s="12" t="s">
        <v>156</v>
      </c>
      <c r="I4723" s="234">
        <v>0.21</v>
      </c>
      <c r="J4723" s="272">
        <v>48482</v>
      </c>
      <c r="K4723" s="17">
        <f t="shared" si="367"/>
        <v>17</v>
      </c>
      <c r="L4723" s="283">
        <f t="shared" si="368"/>
        <v>5.0616941018312507E-9</v>
      </c>
      <c r="M4723" s="22">
        <f t="shared" si="369"/>
        <v>8.6048799731131262E-8</v>
      </c>
    </row>
    <row r="4724" spans="1:13">
      <c r="A4724" s="16">
        <f t="shared" si="366"/>
        <v>4717</v>
      </c>
      <c r="B4724" s="12" t="s">
        <v>403</v>
      </c>
      <c r="C4724" s="272">
        <v>45271</v>
      </c>
      <c r="D4724" s="272">
        <v>45284</v>
      </c>
      <c r="E4724" s="196">
        <f t="shared" si="370"/>
        <v>45277.5</v>
      </c>
      <c r="F4724" s="272">
        <v>45289</v>
      </c>
      <c r="G4724" s="272">
        <v>45294</v>
      </c>
      <c r="H4724" s="12" t="s">
        <v>152</v>
      </c>
      <c r="I4724" s="234">
        <v>204.20000000000002</v>
      </c>
      <c r="J4724" s="272">
        <v>48483</v>
      </c>
      <c r="K4724" s="17">
        <f t="shared" si="367"/>
        <v>17</v>
      </c>
      <c r="L4724" s="283">
        <f t="shared" si="368"/>
        <v>4.9218949313997214E-6</v>
      </c>
      <c r="M4724" s="22">
        <f t="shared" si="369"/>
        <v>8.367221383379527E-5</v>
      </c>
    </row>
    <row r="4725" spans="1:13">
      <c r="A4725" s="16">
        <f t="shared" si="366"/>
        <v>4718</v>
      </c>
      <c r="B4725" s="12" t="s">
        <v>403</v>
      </c>
      <c r="C4725" s="272">
        <v>45271</v>
      </c>
      <c r="D4725" s="272">
        <v>45284</v>
      </c>
      <c r="E4725" s="196">
        <f t="shared" si="370"/>
        <v>45277.5</v>
      </c>
      <c r="F4725" s="272">
        <v>45289</v>
      </c>
      <c r="G4725" s="272">
        <v>45310</v>
      </c>
      <c r="H4725" s="12" t="s">
        <v>157</v>
      </c>
      <c r="I4725" s="234">
        <v>38</v>
      </c>
      <c r="J4725" s="272">
        <v>48484</v>
      </c>
      <c r="K4725" s="17">
        <f t="shared" si="367"/>
        <v>33</v>
      </c>
      <c r="L4725" s="283">
        <f t="shared" si="368"/>
        <v>9.1592559937898826E-7</v>
      </c>
      <c r="M4725" s="22">
        <f t="shared" si="369"/>
        <v>3.0225544779506614E-5</v>
      </c>
    </row>
    <row r="4726" spans="1:13">
      <c r="A4726" s="16">
        <f t="shared" si="366"/>
        <v>4719</v>
      </c>
      <c r="B4726" s="12" t="s">
        <v>404</v>
      </c>
      <c r="C4726" s="272">
        <v>45270</v>
      </c>
      <c r="D4726" s="272">
        <v>45283</v>
      </c>
      <c r="E4726" s="196">
        <f t="shared" si="370"/>
        <v>45276.5</v>
      </c>
      <c r="F4726" s="272">
        <v>45289</v>
      </c>
      <c r="G4726" s="272">
        <v>45310</v>
      </c>
      <c r="H4726" s="12" t="s">
        <v>157</v>
      </c>
      <c r="I4726" s="234">
        <v>72.87</v>
      </c>
      <c r="J4726" s="272">
        <v>48485</v>
      </c>
      <c r="K4726" s="17">
        <f t="shared" si="367"/>
        <v>34</v>
      </c>
      <c r="L4726" s="283">
        <f t="shared" si="368"/>
        <v>1.7564078533354441E-6</v>
      </c>
      <c r="M4726" s="22">
        <f t="shared" si="369"/>
        <v>5.9717867013405099E-5</v>
      </c>
    </row>
    <row r="4727" spans="1:13">
      <c r="A4727" s="16">
        <f t="shared" si="366"/>
        <v>4720</v>
      </c>
      <c r="B4727" s="12" t="s">
        <v>403</v>
      </c>
      <c r="C4727" s="272">
        <v>45271</v>
      </c>
      <c r="D4727" s="272">
        <v>45284</v>
      </c>
      <c r="E4727" s="196">
        <f t="shared" si="370"/>
        <v>45277.5</v>
      </c>
      <c r="F4727" s="272">
        <v>45289</v>
      </c>
      <c r="G4727" s="272">
        <v>45321</v>
      </c>
      <c r="H4727" s="12" t="s">
        <v>158</v>
      </c>
      <c r="I4727" s="234">
        <v>198.45999999999992</v>
      </c>
      <c r="J4727" s="272">
        <v>48486</v>
      </c>
      <c r="K4727" s="17">
        <f t="shared" si="367"/>
        <v>44</v>
      </c>
      <c r="L4727" s="283">
        <f t="shared" si="368"/>
        <v>4.7835419592829982E-6</v>
      </c>
      <c r="M4727" s="22">
        <f t="shared" si="369"/>
        <v>2.1047584620845192E-4</v>
      </c>
    </row>
    <row r="4728" spans="1:13">
      <c r="A4728" s="16">
        <f t="shared" si="366"/>
        <v>4721</v>
      </c>
      <c r="B4728" s="12" t="s">
        <v>403</v>
      </c>
      <c r="C4728" s="272">
        <v>45271</v>
      </c>
      <c r="D4728" s="272">
        <v>45284</v>
      </c>
      <c r="E4728" s="196">
        <f t="shared" si="370"/>
        <v>45277.5</v>
      </c>
      <c r="F4728" s="272">
        <v>45289</v>
      </c>
      <c r="G4728" s="272">
        <v>45289</v>
      </c>
      <c r="H4728" s="12" t="s">
        <v>159</v>
      </c>
      <c r="I4728" s="234">
        <v>66615.649999999936</v>
      </c>
      <c r="J4728" s="272">
        <v>48487</v>
      </c>
      <c r="K4728" s="17">
        <f t="shared" si="367"/>
        <v>12</v>
      </c>
      <c r="L4728" s="283">
        <f t="shared" si="368"/>
        <v>1.6056573461650221E-3</v>
      </c>
      <c r="M4728" s="22">
        <f t="shared" si="369"/>
        <v>1.9267888153980266E-2</v>
      </c>
    </row>
    <row r="4729" spans="1:13">
      <c r="A4729" s="16">
        <f t="shared" si="366"/>
        <v>4722</v>
      </c>
      <c r="B4729" s="12" t="s">
        <v>403</v>
      </c>
      <c r="C4729" s="272">
        <v>45271</v>
      </c>
      <c r="D4729" s="272">
        <v>45284</v>
      </c>
      <c r="E4729" s="196">
        <f t="shared" si="370"/>
        <v>45277.5</v>
      </c>
      <c r="F4729" s="272">
        <v>45289</v>
      </c>
      <c r="G4729" s="272">
        <v>45289</v>
      </c>
      <c r="H4729" s="12" t="s">
        <v>160</v>
      </c>
      <c r="I4729" s="234">
        <v>66615.649999999936</v>
      </c>
      <c r="J4729" s="272">
        <v>48488</v>
      </c>
      <c r="K4729" s="17">
        <f t="shared" si="367"/>
        <v>12</v>
      </c>
      <c r="L4729" s="283">
        <f t="shared" si="368"/>
        <v>1.6056573461650221E-3</v>
      </c>
      <c r="M4729" s="22">
        <f t="shared" si="369"/>
        <v>1.9267888153980266E-2</v>
      </c>
    </row>
    <row r="4730" spans="1:13">
      <c r="A4730" s="16">
        <f t="shared" si="366"/>
        <v>4723</v>
      </c>
      <c r="B4730" s="12" t="s">
        <v>403</v>
      </c>
      <c r="C4730" s="272">
        <v>45271</v>
      </c>
      <c r="D4730" s="272">
        <v>45284</v>
      </c>
      <c r="E4730" s="196">
        <f t="shared" si="370"/>
        <v>45277.5</v>
      </c>
      <c r="F4730" s="272">
        <v>45289</v>
      </c>
      <c r="G4730" s="272">
        <v>45289</v>
      </c>
      <c r="H4730" s="12" t="s">
        <v>161</v>
      </c>
      <c r="I4730" s="234">
        <v>282638.37000000046</v>
      </c>
      <c r="J4730" s="272">
        <v>48489</v>
      </c>
      <c r="K4730" s="17">
        <f t="shared" si="367"/>
        <v>12</v>
      </c>
      <c r="L4730" s="283">
        <f t="shared" si="368"/>
        <v>6.8125189065723858E-3</v>
      </c>
      <c r="M4730" s="22">
        <f t="shared" si="369"/>
        <v>8.1750226878868626E-2</v>
      </c>
    </row>
    <row r="4731" spans="1:13">
      <c r="A4731" s="16">
        <f t="shared" si="366"/>
        <v>4724</v>
      </c>
      <c r="B4731" s="12" t="s">
        <v>403</v>
      </c>
      <c r="C4731" s="272">
        <v>45271</v>
      </c>
      <c r="D4731" s="272">
        <v>45284</v>
      </c>
      <c r="E4731" s="196">
        <f t="shared" si="370"/>
        <v>45277.5</v>
      </c>
      <c r="F4731" s="272">
        <v>45289</v>
      </c>
      <c r="G4731" s="272">
        <v>45289</v>
      </c>
      <c r="H4731" s="12" t="s">
        <v>162</v>
      </c>
      <c r="I4731" s="234">
        <v>282638.37000000046</v>
      </c>
      <c r="J4731" s="272">
        <v>48490</v>
      </c>
      <c r="K4731" s="17">
        <f t="shared" si="367"/>
        <v>12</v>
      </c>
      <c r="L4731" s="283">
        <f t="shared" si="368"/>
        <v>6.8125189065723858E-3</v>
      </c>
      <c r="M4731" s="22">
        <f t="shared" si="369"/>
        <v>8.1750226878868626E-2</v>
      </c>
    </row>
    <row r="4732" spans="1:13">
      <c r="A4732" s="16">
        <f t="shared" si="366"/>
        <v>4725</v>
      </c>
      <c r="B4732" s="12" t="s">
        <v>403</v>
      </c>
      <c r="C4732" s="272">
        <v>45271</v>
      </c>
      <c r="D4732" s="272">
        <v>45284</v>
      </c>
      <c r="E4732" s="196">
        <f t="shared" si="370"/>
        <v>45277.5</v>
      </c>
      <c r="F4732" s="272">
        <v>45289</v>
      </c>
      <c r="G4732" s="272">
        <v>45289</v>
      </c>
      <c r="H4732" s="12" t="s">
        <v>163</v>
      </c>
      <c r="I4732" s="234">
        <v>433325.88999999926</v>
      </c>
      <c r="J4732" s="272">
        <v>48491</v>
      </c>
      <c r="K4732" s="17">
        <f t="shared" si="367"/>
        <v>12</v>
      </c>
      <c r="L4732" s="283">
        <f t="shared" si="368"/>
        <v>1.0444586198017969E-2</v>
      </c>
      <c r="M4732" s="22">
        <f t="shared" si="369"/>
        <v>0.12533503437621563</v>
      </c>
    </row>
    <row r="4733" spans="1:13">
      <c r="A4733" s="16">
        <f t="shared" si="366"/>
        <v>4726</v>
      </c>
      <c r="B4733" s="12" t="s">
        <v>404</v>
      </c>
      <c r="C4733" s="272">
        <v>45270</v>
      </c>
      <c r="D4733" s="272">
        <v>45283</v>
      </c>
      <c r="E4733" s="196">
        <f t="shared" si="370"/>
        <v>45276.5</v>
      </c>
      <c r="F4733" s="272">
        <v>45289</v>
      </c>
      <c r="G4733" s="272">
        <v>45321</v>
      </c>
      <c r="H4733" s="12" t="s">
        <v>158</v>
      </c>
      <c r="I4733" s="234">
        <v>36.5</v>
      </c>
      <c r="J4733" s="272">
        <v>48492</v>
      </c>
      <c r="K4733" s="17">
        <f t="shared" si="367"/>
        <v>45</v>
      </c>
      <c r="L4733" s="283">
        <f t="shared" si="368"/>
        <v>8.7977064150876498E-7</v>
      </c>
      <c r="M4733" s="22">
        <f t="shared" si="369"/>
        <v>3.9589678867894425E-5</v>
      </c>
    </row>
    <row r="4734" spans="1:13">
      <c r="A4734" s="16">
        <f t="shared" si="366"/>
        <v>4727</v>
      </c>
      <c r="B4734" s="12" t="s">
        <v>404</v>
      </c>
      <c r="C4734" s="272">
        <v>45270</v>
      </c>
      <c r="D4734" s="272">
        <v>45283</v>
      </c>
      <c r="E4734" s="196">
        <f t="shared" si="370"/>
        <v>45276.5</v>
      </c>
      <c r="F4734" s="272">
        <v>45289</v>
      </c>
      <c r="G4734" s="272">
        <v>45289</v>
      </c>
      <c r="H4734" s="12" t="s">
        <v>159</v>
      </c>
      <c r="I4734" s="234">
        <v>6171.7400000000016</v>
      </c>
      <c r="J4734" s="272">
        <v>48493</v>
      </c>
      <c r="K4734" s="17">
        <f t="shared" si="367"/>
        <v>13</v>
      </c>
      <c r="L4734" s="283">
        <f t="shared" si="368"/>
        <v>1.48759333123981E-4</v>
      </c>
      <c r="M4734" s="22">
        <f t="shared" si="369"/>
        <v>1.933871330611753E-3</v>
      </c>
    </row>
    <row r="4735" spans="1:13">
      <c r="A4735" s="16">
        <f t="shared" si="366"/>
        <v>4728</v>
      </c>
      <c r="B4735" s="12" t="s">
        <v>404</v>
      </c>
      <c r="C4735" s="272">
        <v>45270</v>
      </c>
      <c r="D4735" s="272">
        <v>45283</v>
      </c>
      <c r="E4735" s="196">
        <f t="shared" si="370"/>
        <v>45276.5</v>
      </c>
      <c r="F4735" s="272">
        <v>45289</v>
      </c>
      <c r="G4735" s="272">
        <v>45289</v>
      </c>
      <c r="H4735" s="12" t="s">
        <v>160</v>
      </c>
      <c r="I4735" s="234">
        <v>6171.7400000000016</v>
      </c>
      <c r="J4735" s="272">
        <v>48494</v>
      </c>
      <c r="K4735" s="17">
        <f t="shared" si="367"/>
        <v>13</v>
      </c>
      <c r="L4735" s="283">
        <f t="shared" si="368"/>
        <v>1.48759333123981E-4</v>
      </c>
      <c r="M4735" s="22">
        <f t="shared" si="369"/>
        <v>1.933871330611753E-3</v>
      </c>
    </row>
    <row r="4736" spans="1:13">
      <c r="A4736" s="16">
        <f t="shared" si="366"/>
        <v>4729</v>
      </c>
      <c r="B4736" s="12" t="s">
        <v>404</v>
      </c>
      <c r="C4736" s="272">
        <v>45270</v>
      </c>
      <c r="D4736" s="272">
        <v>45283</v>
      </c>
      <c r="E4736" s="196">
        <f t="shared" si="370"/>
        <v>45276.5</v>
      </c>
      <c r="F4736" s="272">
        <v>45289</v>
      </c>
      <c r="G4736" s="272">
        <v>45289</v>
      </c>
      <c r="H4736" s="12" t="s">
        <v>161</v>
      </c>
      <c r="I4736" s="234">
        <v>26389.329999999998</v>
      </c>
      <c r="J4736" s="272">
        <v>48495</v>
      </c>
      <c r="K4736" s="17">
        <f t="shared" si="367"/>
        <v>13</v>
      </c>
      <c r="L4736" s="283">
        <f t="shared" si="368"/>
        <v>6.3607007624894506E-4</v>
      </c>
      <c r="M4736" s="22">
        <f t="shared" si="369"/>
        <v>8.2689109912362866E-3</v>
      </c>
    </row>
    <row r="4737" spans="1:13">
      <c r="A4737" s="16">
        <f t="shared" si="366"/>
        <v>4730</v>
      </c>
      <c r="B4737" s="12" t="s">
        <v>404</v>
      </c>
      <c r="C4737" s="272">
        <v>45270</v>
      </c>
      <c r="D4737" s="272">
        <v>45283</v>
      </c>
      <c r="E4737" s="196">
        <f t="shared" si="370"/>
        <v>45276.5</v>
      </c>
      <c r="F4737" s="272">
        <v>45289</v>
      </c>
      <c r="G4737" s="272">
        <v>45289</v>
      </c>
      <c r="H4737" s="12" t="s">
        <v>162</v>
      </c>
      <c r="I4737" s="234">
        <v>26389.329999999998</v>
      </c>
      <c r="J4737" s="272">
        <v>48496</v>
      </c>
      <c r="K4737" s="17">
        <f t="shared" si="367"/>
        <v>13</v>
      </c>
      <c r="L4737" s="283">
        <f t="shared" si="368"/>
        <v>6.3607007624894506E-4</v>
      </c>
      <c r="M4737" s="22">
        <f t="shared" si="369"/>
        <v>8.2689109912362866E-3</v>
      </c>
    </row>
    <row r="4738" spans="1:13">
      <c r="A4738" s="16">
        <f t="shared" si="366"/>
        <v>4731</v>
      </c>
      <c r="B4738" s="12" t="s">
        <v>404</v>
      </c>
      <c r="C4738" s="272">
        <v>45270</v>
      </c>
      <c r="D4738" s="272">
        <v>45283</v>
      </c>
      <c r="E4738" s="196">
        <f t="shared" si="370"/>
        <v>45276.5</v>
      </c>
      <c r="F4738" s="272">
        <v>45289</v>
      </c>
      <c r="G4738" s="272">
        <v>45289</v>
      </c>
      <c r="H4738" s="12" t="s">
        <v>163</v>
      </c>
      <c r="I4738" s="234">
        <v>43026.98000000001</v>
      </c>
      <c r="J4738" s="272">
        <v>48497</v>
      </c>
      <c r="K4738" s="17">
        <f t="shared" si="367"/>
        <v>13</v>
      </c>
      <c r="L4738" s="283">
        <f t="shared" si="368"/>
        <v>1.0370924327886249E-3</v>
      </c>
      <c r="M4738" s="22">
        <f t="shared" si="369"/>
        <v>1.3482201626252124E-2</v>
      </c>
    </row>
    <row r="4739" spans="1:13">
      <c r="A4739" s="16">
        <f t="shared" si="366"/>
        <v>4732</v>
      </c>
      <c r="B4739" s="12" t="s">
        <v>403</v>
      </c>
      <c r="C4739" s="272">
        <v>45271</v>
      </c>
      <c r="D4739" s="272">
        <v>45284</v>
      </c>
      <c r="E4739" s="196">
        <f t="shared" si="370"/>
        <v>45277.5</v>
      </c>
      <c r="F4739" s="272">
        <v>45289</v>
      </c>
      <c r="G4739" s="272">
        <v>45321</v>
      </c>
      <c r="H4739" s="12" t="s">
        <v>152</v>
      </c>
      <c r="I4739" s="234">
        <v>187.32999999999998</v>
      </c>
      <c r="J4739" s="272">
        <v>48498</v>
      </c>
      <c r="K4739" s="17">
        <f t="shared" si="367"/>
        <v>44</v>
      </c>
      <c r="L4739" s="283">
        <f t="shared" si="368"/>
        <v>4.5152721718859437E-6</v>
      </c>
      <c r="M4739" s="22">
        <f t="shared" si="369"/>
        <v>1.9867197556298151E-4</v>
      </c>
    </row>
    <row r="4740" spans="1:13">
      <c r="A4740" s="16">
        <f t="shared" si="366"/>
        <v>4733</v>
      </c>
      <c r="B4740" s="12" t="s">
        <v>403</v>
      </c>
      <c r="C4740" s="272">
        <v>45271</v>
      </c>
      <c r="D4740" s="272">
        <v>45284</v>
      </c>
      <c r="E4740" s="196">
        <f t="shared" si="370"/>
        <v>45277.5</v>
      </c>
      <c r="F4740" s="272">
        <v>45289</v>
      </c>
      <c r="G4740" s="272">
        <v>45321</v>
      </c>
      <c r="H4740" s="12" t="s">
        <v>165</v>
      </c>
      <c r="I4740" s="234">
        <v>6.01</v>
      </c>
      <c r="J4740" s="272">
        <v>48499</v>
      </c>
      <c r="K4740" s="17">
        <f t="shared" si="367"/>
        <v>44</v>
      </c>
      <c r="L4740" s="283">
        <f t="shared" si="368"/>
        <v>1.4486086453336103E-7</v>
      </c>
      <c r="M4740" s="22">
        <f t="shared" si="369"/>
        <v>6.3738780394678855E-6</v>
      </c>
    </row>
    <row r="4741" spans="1:13">
      <c r="A4741" s="16">
        <f t="shared" si="366"/>
        <v>4734</v>
      </c>
      <c r="B4741" s="12" t="s">
        <v>404</v>
      </c>
      <c r="C4741" s="272">
        <v>45270</v>
      </c>
      <c r="D4741" s="272">
        <v>45283</v>
      </c>
      <c r="E4741" s="196">
        <f t="shared" si="370"/>
        <v>45276.5</v>
      </c>
      <c r="F4741" s="272">
        <v>45289</v>
      </c>
      <c r="G4741" s="272">
        <v>45310</v>
      </c>
      <c r="H4741" s="12" t="s">
        <v>157</v>
      </c>
      <c r="I4741" s="234">
        <v>102.78999999999999</v>
      </c>
      <c r="J4741" s="272">
        <v>48500</v>
      </c>
      <c r="K4741" s="17">
        <f t="shared" si="367"/>
        <v>34</v>
      </c>
      <c r="L4741" s="283">
        <f t="shared" si="368"/>
        <v>2.4775787463201628E-6</v>
      </c>
      <c r="M4741" s="22">
        <f t="shared" si="369"/>
        <v>8.4237677374885539E-5</v>
      </c>
    </row>
    <row r="4742" spans="1:13">
      <c r="A4742" s="16">
        <f t="shared" si="366"/>
        <v>4735</v>
      </c>
      <c r="B4742" s="12" t="s">
        <v>403</v>
      </c>
      <c r="C4742" s="272">
        <v>45271</v>
      </c>
      <c r="D4742" s="272">
        <v>45284</v>
      </c>
      <c r="E4742" s="196">
        <f t="shared" si="370"/>
        <v>45277.5</v>
      </c>
      <c r="F4742" s="272">
        <v>45289</v>
      </c>
      <c r="G4742" s="272">
        <v>45321</v>
      </c>
      <c r="H4742" s="12" t="s">
        <v>152</v>
      </c>
      <c r="I4742" s="234">
        <v>1.73</v>
      </c>
      <c r="J4742" s="272">
        <v>48501</v>
      </c>
      <c r="K4742" s="17">
        <f t="shared" si="367"/>
        <v>44</v>
      </c>
      <c r="L4742" s="283">
        <f t="shared" si="368"/>
        <v>4.169871807699078E-8</v>
      </c>
      <c r="M4742" s="22">
        <f t="shared" si="369"/>
        <v>1.8347435953875943E-6</v>
      </c>
    </row>
    <row r="4743" spans="1:13">
      <c r="A4743" s="16">
        <f t="shared" si="366"/>
        <v>4736</v>
      </c>
      <c r="B4743" s="12" t="s">
        <v>403</v>
      </c>
      <c r="C4743" s="272">
        <v>45271</v>
      </c>
      <c r="D4743" s="272">
        <v>45284</v>
      </c>
      <c r="E4743" s="196">
        <f t="shared" si="370"/>
        <v>45277.5</v>
      </c>
      <c r="F4743" s="272">
        <v>45289</v>
      </c>
      <c r="G4743" s="272">
        <v>45321</v>
      </c>
      <c r="H4743" s="12" t="s">
        <v>156</v>
      </c>
      <c r="I4743" s="234">
        <v>42.68</v>
      </c>
      <c r="J4743" s="272">
        <v>48502</v>
      </c>
      <c r="K4743" s="17">
        <f t="shared" si="367"/>
        <v>44</v>
      </c>
      <c r="L4743" s="283">
        <f t="shared" si="368"/>
        <v>1.0287290679340847E-6</v>
      </c>
      <c r="M4743" s="22">
        <f t="shared" si="369"/>
        <v>4.5264078989099731E-5</v>
      </c>
    </row>
    <row r="4744" spans="1:13">
      <c r="A4744" s="16">
        <f t="shared" si="366"/>
        <v>4737</v>
      </c>
      <c r="B4744" s="12" t="s">
        <v>403</v>
      </c>
      <c r="C4744" s="272">
        <v>45271</v>
      </c>
      <c r="D4744" s="272">
        <v>45284</v>
      </c>
      <c r="E4744" s="196">
        <f t="shared" si="370"/>
        <v>45277.5</v>
      </c>
      <c r="F4744" s="272">
        <v>45289</v>
      </c>
      <c r="G4744" s="272">
        <v>45321</v>
      </c>
      <c r="H4744" s="12" t="s">
        <v>152</v>
      </c>
      <c r="I4744" s="234">
        <v>51.070000000000007</v>
      </c>
      <c r="J4744" s="272">
        <v>48503</v>
      </c>
      <c r="K4744" s="17">
        <f t="shared" si="367"/>
        <v>44</v>
      </c>
      <c r="L4744" s="283">
        <f t="shared" si="368"/>
        <v>1.2309557989548667E-6</v>
      </c>
      <c r="M4744" s="22">
        <f t="shared" si="369"/>
        <v>5.4162055154014135E-5</v>
      </c>
    </row>
    <row r="4745" spans="1:13">
      <c r="A4745" s="16">
        <f t="shared" ref="A4745:A4808" si="371">A4744+1</f>
        <v>4738</v>
      </c>
      <c r="B4745" s="12" t="s">
        <v>403</v>
      </c>
      <c r="C4745" s="272">
        <v>45271</v>
      </c>
      <c r="D4745" s="272">
        <v>45284</v>
      </c>
      <c r="E4745" s="196">
        <f t="shared" si="370"/>
        <v>45277.5</v>
      </c>
      <c r="F4745" s="272">
        <v>45289</v>
      </c>
      <c r="G4745" s="272">
        <v>45321</v>
      </c>
      <c r="H4745" s="12" t="s">
        <v>152</v>
      </c>
      <c r="I4745" s="234">
        <v>3.6899999999999995</v>
      </c>
      <c r="J4745" s="272">
        <v>48504</v>
      </c>
      <c r="K4745" s="17">
        <f t="shared" si="367"/>
        <v>44</v>
      </c>
      <c r="L4745" s="283">
        <f t="shared" si="368"/>
        <v>8.8941196360749107E-8</v>
      </c>
      <c r="M4745" s="22">
        <f t="shared" si="369"/>
        <v>3.9134126398729609E-6</v>
      </c>
    </row>
    <row r="4746" spans="1:13">
      <c r="A4746" s="16">
        <f t="shared" si="371"/>
        <v>4739</v>
      </c>
      <c r="B4746" s="12" t="s">
        <v>403</v>
      </c>
      <c r="C4746" s="272">
        <v>45271</v>
      </c>
      <c r="D4746" s="272">
        <v>45284</v>
      </c>
      <c r="E4746" s="196">
        <f t="shared" si="370"/>
        <v>45277.5</v>
      </c>
      <c r="F4746" s="272">
        <v>45289</v>
      </c>
      <c r="G4746" s="272">
        <v>45321</v>
      </c>
      <c r="H4746" s="12" t="s">
        <v>152</v>
      </c>
      <c r="I4746" s="234">
        <v>4.5</v>
      </c>
      <c r="J4746" s="272">
        <v>48505</v>
      </c>
      <c r="K4746" s="17">
        <f t="shared" ref="K4746:K4809" si="372">(G4746-D4746)+((D4746-C4746+1)/2)</f>
        <v>44</v>
      </c>
      <c r="L4746" s="283">
        <f t="shared" ref="L4746:L4809" si="373">I4746/$I$4859</f>
        <v>1.0846487361066966E-7</v>
      </c>
      <c r="M4746" s="22">
        <f t="shared" ref="M4746:M4809" si="374">L4746*K4746</f>
        <v>4.7724544388694655E-6</v>
      </c>
    </row>
    <row r="4747" spans="1:13">
      <c r="A4747" s="16">
        <f t="shared" si="371"/>
        <v>4740</v>
      </c>
      <c r="B4747" s="12" t="s">
        <v>403</v>
      </c>
      <c r="C4747" s="272">
        <v>45271</v>
      </c>
      <c r="D4747" s="272">
        <v>45284</v>
      </c>
      <c r="E4747" s="196">
        <f t="shared" si="370"/>
        <v>45277.5</v>
      </c>
      <c r="F4747" s="272">
        <v>45289</v>
      </c>
      <c r="G4747" s="272">
        <v>45310</v>
      </c>
      <c r="H4747" s="12" t="s">
        <v>157</v>
      </c>
      <c r="I4747" s="234">
        <v>217.98999999999998</v>
      </c>
      <c r="J4747" s="272">
        <v>48506</v>
      </c>
      <c r="K4747" s="17">
        <f t="shared" si="372"/>
        <v>33</v>
      </c>
      <c r="L4747" s="283">
        <f t="shared" si="373"/>
        <v>5.2542795107533056E-6</v>
      </c>
      <c r="M4747" s="22">
        <f t="shared" si="374"/>
        <v>1.7339122385485908E-4</v>
      </c>
    </row>
    <row r="4748" spans="1:13">
      <c r="A4748" s="16">
        <f t="shared" si="371"/>
        <v>4741</v>
      </c>
      <c r="B4748" s="12" t="s">
        <v>403</v>
      </c>
      <c r="C4748" s="272">
        <v>45271</v>
      </c>
      <c r="D4748" s="272">
        <v>45284</v>
      </c>
      <c r="E4748" s="196">
        <f t="shared" si="370"/>
        <v>45277.5</v>
      </c>
      <c r="F4748" s="272">
        <v>45289</v>
      </c>
      <c r="G4748" s="272">
        <v>45321</v>
      </c>
      <c r="H4748" s="12" t="s">
        <v>152</v>
      </c>
      <c r="I4748" s="234">
        <v>152.51</v>
      </c>
      <c r="J4748" s="272">
        <v>48507</v>
      </c>
      <c r="K4748" s="17">
        <f t="shared" si="372"/>
        <v>44</v>
      </c>
      <c r="L4748" s="283">
        <f t="shared" si="373"/>
        <v>3.6759950831918285E-6</v>
      </c>
      <c r="M4748" s="22">
        <f t="shared" si="374"/>
        <v>1.6174378366044047E-4</v>
      </c>
    </row>
    <row r="4749" spans="1:13">
      <c r="A4749" s="16">
        <f t="shared" si="371"/>
        <v>4742</v>
      </c>
      <c r="B4749" s="12" t="s">
        <v>403</v>
      </c>
      <c r="C4749" s="272">
        <v>45271</v>
      </c>
      <c r="D4749" s="272">
        <v>45284</v>
      </c>
      <c r="E4749" s="196">
        <f t="shared" si="370"/>
        <v>45277.5</v>
      </c>
      <c r="F4749" s="272">
        <v>45289</v>
      </c>
      <c r="G4749" s="272">
        <v>45310</v>
      </c>
      <c r="H4749" s="12" t="s">
        <v>154</v>
      </c>
      <c r="I4749" s="234">
        <v>23.32</v>
      </c>
      <c r="J4749" s="272">
        <v>48508</v>
      </c>
      <c r="K4749" s="17">
        <f t="shared" si="372"/>
        <v>33</v>
      </c>
      <c r="L4749" s="283">
        <f t="shared" si="373"/>
        <v>5.6208907835573697E-7</v>
      </c>
      <c r="M4749" s="22">
        <f t="shared" si="374"/>
        <v>1.854893958573932E-5</v>
      </c>
    </row>
    <row r="4750" spans="1:13">
      <c r="A4750" s="16">
        <f t="shared" si="371"/>
        <v>4743</v>
      </c>
      <c r="B4750" s="12" t="s">
        <v>404</v>
      </c>
      <c r="C4750" s="272">
        <v>45270</v>
      </c>
      <c r="D4750" s="272">
        <v>45283</v>
      </c>
      <c r="E4750" s="196">
        <f t="shared" si="370"/>
        <v>45276.5</v>
      </c>
      <c r="F4750" s="272">
        <v>45289</v>
      </c>
      <c r="G4750" s="272">
        <v>45310</v>
      </c>
      <c r="H4750" s="12" t="s">
        <v>157</v>
      </c>
      <c r="I4750" s="234">
        <v>62.3</v>
      </c>
      <c r="J4750" s="272">
        <v>48509</v>
      </c>
      <c r="K4750" s="17">
        <f t="shared" si="372"/>
        <v>34</v>
      </c>
      <c r="L4750" s="283">
        <f t="shared" si="373"/>
        <v>1.5016359168766043E-6</v>
      </c>
      <c r="M4750" s="22">
        <f t="shared" si="374"/>
        <v>5.1055621173804551E-5</v>
      </c>
    </row>
    <row r="4751" spans="1:13">
      <c r="A4751" s="16">
        <f t="shared" si="371"/>
        <v>4744</v>
      </c>
      <c r="B4751" s="12" t="s">
        <v>404</v>
      </c>
      <c r="C4751" s="272">
        <v>45270</v>
      </c>
      <c r="D4751" s="272">
        <v>45283</v>
      </c>
      <c r="E4751" s="196">
        <f t="shared" si="370"/>
        <v>45276.5</v>
      </c>
      <c r="F4751" s="272">
        <v>45289</v>
      </c>
      <c r="G4751" s="272">
        <v>45310</v>
      </c>
      <c r="H4751" s="12" t="s">
        <v>154</v>
      </c>
      <c r="I4751" s="234">
        <v>92.07</v>
      </c>
      <c r="J4751" s="272">
        <v>48510</v>
      </c>
      <c r="K4751" s="17">
        <f t="shared" si="372"/>
        <v>34</v>
      </c>
      <c r="L4751" s="283">
        <f t="shared" si="373"/>
        <v>2.2191913140743012E-6</v>
      </c>
      <c r="M4751" s="22">
        <f t="shared" si="374"/>
        <v>7.5452504678526246E-5</v>
      </c>
    </row>
    <row r="4752" spans="1:13">
      <c r="A4752" s="16">
        <f t="shared" si="371"/>
        <v>4745</v>
      </c>
      <c r="B4752" s="12" t="s">
        <v>403</v>
      </c>
      <c r="C4752" s="272">
        <v>45271</v>
      </c>
      <c r="D4752" s="272">
        <v>45284</v>
      </c>
      <c r="E4752" s="196">
        <f t="shared" si="370"/>
        <v>45277.5</v>
      </c>
      <c r="F4752" s="272">
        <v>45289</v>
      </c>
      <c r="G4752" s="272">
        <v>45303</v>
      </c>
      <c r="H4752" s="12" t="s">
        <v>153</v>
      </c>
      <c r="I4752" s="234">
        <v>22.74</v>
      </c>
      <c r="J4752" s="272">
        <v>48511</v>
      </c>
      <c r="K4752" s="17">
        <f t="shared" si="372"/>
        <v>26</v>
      </c>
      <c r="L4752" s="283">
        <f t="shared" si="373"/>
        <v>5.4810916131258393E-7</v>
      </c>
      <c r="M4752" s="22">
        <f t="shared" si="374"/>
        <v>1.4250838194127181E-5</v>
      </c>
    </row>
    <row r="4753" spans="1:13">
      <c r="A4753" s="16">
        <f t="shared" si="371"/>
        <v>4746</v>
      </c>
      <c r="B4753" s="12" t="s">
        <v>404</v>
      </c>
      <c r="C4753" s="272">
        <v>45270</v>
      </c>
      <c r="D4753" s="272">
        <v>45283</v>
      </c>
      <c r="E4753" s="196">
        <f t="shared" si="370"/>
        <v>45276.5</v>
      </c>
      <c r="F4753" s="272">
        <v>45289</v>
      </c>
      <c r="G4753" s="272">
        <v>45310</v>
      </c>
      <c r="H4753" s="12" t="s">
        <v>157</v>
      </c>
      <c r="I4753" s="234">
        <v>82.7</v>
      </c>
      <c r="J4753" s="272">
        <v>48512</v>
      </c>
      <c r="K4753" s="17">
        <f t="shared" si="372"/>
        <v>34</v>
      </c>
      <c r="L4753" s="283">
        <f t="shared" si="373"/>
        <v>1.9933433439116402E-6</v>
      </c>
      <c r="M4753" s="22">
        <f t="shared" si="374"/>
        <v>6.7773673692995761E-5</v>
      </c>
    </row>
    <row r="4754" spans="1:13">
      <c r="A4754" s="16">
        <f t="shared" si="371"/>
        <v>4747</v>
      </c>
      <c r="B4754" s="12" t="s">
        <v>403</v>
      </c>
      <c r="C4754" s="272">
        <v>45271</v>
      </c>
      <c r="D4754" s="272">
        <v>45284</v>
      </c>
      <c r="E4754" s="196">
        <f t="shared" si="370"/>
        <v>45277.5</v>
      </c>
      <c r="F4754" s="272">
        <v>45289</v>
      </c>
      <c r="G4754" s="272">
        <v>45310</v>
      </c>
      <c r="H4754" s="12" t="s">
        <v>157</v>
      </c>
      <c r="I4754" s="234">
        <v>33.479999999999997</v>
      </c>
      <c r="J4754" s="272">
        <v>48513</v>
      </c>
      <c r="K4754" s="17">
        <f t="shared" si="372"/>
        <v>33</v>
      </c>
      <c r="L4754" s="283">
        <f t="shared" si="373"/>
        <v>8.0697865966338217E-7</v>
      </c>
      <c r="M4754" s="22">
        <f t="shared" si="374"/>
        <v>2.6630295768891611E-5</v>
      </c>
    </row>
    <row r="4755" spans="1:13">
      <c r="A4755" s="16">
        <f t="shared" si="371"/>
        <v>4748</v>
      </c>
      <c r="B4755" s="12" t="s">
        <v>404</v>
      </c>
      <c r="C4755" s="272">
        <v>45270</v>
      </c>
      <c r="D4755" s="272">
        <v>45283</v>
      </c>
      <c r="E4755" s="196">
        <f t="shared" si="370"/>
        <v>45276.5</v>
      </c>
      <c r="F4755" s="272">
        <v>45289</v>
      </c>
      <c r="G4755" s="272">
        <v>45310</v>
      </c>
      <c r="H4755" s="12" t="s">
        <v>157</v>
      </c>
      <c r="I4755" s="234">
        <v>142.95999999999998</v>
      </c>
      <c r="J4755" s="272">
        <v>48514</v>
      </c>
      <c r="K4755" s="17">
        <f t="shared" si="372"/>
        <v>34</v>
      </c>
      <c r="L4755" s="283">
        <f t="shared" si="373"/>
        <v>3.4458085180847404E-6</v>
      </c>
      <c r="M4755" s="22">
        <f t="shared" si="374"/>
        <v>1.1715748961488118E-4</v>
      </c>
    </row>
    <row r="4756" spans="1:13">
      <c r="A4756" s="16">
        <f t="shared" si="371"/>
        <v>4749</v>
      </c>
      <c r="B4756" s="12" t="s">
        <v>403</v>
      </c>
      <c r="C4756" s="272">
        <v>45271</v>
      </c>
      <c r="D4756" s="272">
        <v>45284</v>
      </c>
      <c r="E4756" s="196">
        <f t="shared" si="370"/>
        <v>45277.5</v>
      </c>
      <c r="F4756" s="272">
        <v>45289</v>
      </c>
      <c r="G4756" s="272">
        <v>45294</v>
      </c>
      <c r="H4756" s="12" t="s">
        <v>152</v>
      </c>
      <c r="I4756" s="234">
        <v>0.6</v>
      </c>
      <c r="J4756" s="272">
        <v>48515</v>
      </c>
      <c r="K4756" s="17">
        <f t="shared" si="372"/>
        <v>17</v>
      </c>
      <c r="L4756" s="283">
        <f t="shared" si="373"/>
        <v>1.4461983148089287E-8</v>
      </c>
      <c r="M4756" s="22">
        <f t="shared" si="374"/>
        <v>2.4585371351751788E-7</v>
      </c>
    </row>
    <row r="4757" spans="1:13">
      <c r="A4757" s="16">
        <f t="shared" si="371"/>
        <v>4750</v>
      </c>
      <c r="B4757" s="12" t="s">
        <v>403</v>
      </c>
      <c r="C4757" s="272">
        <v>45271</v>
      </c>
      <c r="D4757" s="272">
        <v>45284</v>
      </c>
      <c r="E4757" s="196">
        <f t="shared" si="370"/>
        <v>45277.5</v>
      </c>
      <c r="F4757" s="272">
        <v>45289</v>
      </c>
      <c r="G4757" s="272">
        <v>45310</v>
      </c>
      <c r="H4757" s="12" t="s">
        <v>157</v>
      </c>
      <c r="I4757" s="234">
        <v>44.41</v>
      </c>
      <c r="J4757" s="272">
        <v>48516</v>
      </c>
      <c r="K4757" s="17">
        <f t="shared" si="372"/>
        <v>33</v>
      </c>
      <c r="L4757" s="283">
        <f t="shared" si="373"/>
        <v>1.0704277860110753E-6</v>
      </c>
      <c r="M4757" s="22">
        <f t="shared" si="374"/>
        <v>3.5324116938365488E-5</v>
      </c>
    </row>
    <row r="4758" spans="1:13">
      <c r="A4758" s="16">
        <f t="shared" si="371"/>
        <v>4751</v>
      </c>
      <c r="B4758" s="12" t="s">
        <v>404</v>
      </c>
      <c r="C4758" s="272">
        <v>45270</v>
      </c>
      <c r="D4758" s="272">
        <v>45283</v>
      </c>
      <c r="E4758" s="196">
        <f t="shared" si="370"/>
        <v>45276.5</v>
      </c>
      <c r="F4758" s="272">
        <v>45289</v>
      </c>
      <c r="G4758" s="272">
        <v>45310</v>
      </c>
      <c r="H4758" s="12" t="s">
        <v>157</v>
      </c>
      <c r="I4758" s="234">
        <v>167.61</v>
      </c>
      <c r="J4758" s="272">
        <v>48517</v>
      </c>
      <c r="K4758" s="17">
        <f t="shared" si="372"/>
        <v>34</v>
      </c>
      <c r="L4758" s="283">
        <f t="shared" si="373"/>
        <v>4.0399549924187431E-6</v>
      </c>
      <c r="M4758" s="22">
        <f t="shared" si="374"/>
        <v>1.3735846974223726E-4</v>
      </c>
    </row>
    <row r="4759" spans="1:13">
      <c r="A4759" s="16">
        <f t="shared" si="371"/>
        <v>4752</v>
      </c>
      <c r="B4759" s="12" t="s">
        <v>403</v>
      </c>
      <c r="C4759" s="272">
        <v>45271</v>
      </c>
      <c r="D4759" s="272">
        <v>45284</v>
      </c>
      <c r="E4759" s="196">
        <f t="shared" si="370"/>
        <v>45277.5</v>
      </c>
      <c r="F4759" s="272">
        <v>45289</v>
      </c>
      <c r="G4759" s="272">
        <v>45294</v>
      </c>
      <c r="H4759" s="12" t="s">
        <v>152</v>
      </c>
      <c r="I4759" s="234">
        <v>30.1</v>
      </c>
      <c r="J4759" s="272">
        <v>48518</v>
      </c>
      <c r="K4759" s="17">
        <f t="shared" si="372"/>
        <v>17</v>
      </c>
      <c r="L4759" s="283">
        <f t="shared" si="373"/>
        <v>7.25509487929146E-7</v>
      </c>
      <c r="M4759" s="22">
        <f t="shared" si="374"/>
        <v>1.2333661294795482E-5</v>
      </c>
    </row>
    <row r="4760" spans="1:13">
      <c r="A4760" s="16">
        <f t="shared" si="371"/>
        <v>4753</v>
      </c>
      <c r="B4760" s="12" t="s">
        <v>403</v>
      </c>
      <c r="C4760" s="272">
        <v>45271</v>
      </c>
      <c r="D4760" s="272">
        <v>45284</v>
      </c>
      <c r="E4760" s="196">
        <f t="shared" si="370"/>
        <v>45277.5</v>
      </c>
      <c r="F4760" s="272">
        <v>45289</v>
      </c>
      <c r="G4760" s="272">
        <v>45294</v>
      </c>
      <c r="H4760" s="12" t="s">
        <v>156</v>
      </c>
      <c r="I4760" s="234">
        <v>96.31</v>
      </c>
      <c r="J4760" s="272">
        <v>48519</v>
      </c>
      <c r="K4760" s="17">
        <f t="shared" si="372"/>
        <v>17</v>
      </c>
      <c r="L4760" s="283">
        <f t="shared" si="373"/>
        <v>2.3213893283207991E-6</v>
      </c>
      <c r="M4760" s="22">
        <f t="shared" si="374"/>
        <v>3.9463618581453582E-5</v>
      </c>
    </row>
    <row r="4761" spans="1:13">
      <c r="A4761" s="16">
        <f t="shared" si="371"/>
        <v>4754</v>
      </c>
      <c r="B4761" s="12" t="s">
        <v>403</v>
      </c>
      <c r="C4761" s="272">
        <v>45271</v>
      </c>
      <c r="D4761" s="272">
        <v>45284</v>
      </c>
      <c r="E4761" s="196">
        <f t="shared" si="370"/>
        <v>45277.5</v>
      </c>
      <c r="F4761" s="272">
        <v>45289</v>
      </c>
      <c r="G4761" s="272">
        <v>45310</v>
      </c>
      <c r="H4761" s="12" t="s">
        <v>157</v>
      </c>
      <c r="I4761" s="234">
        <v>24.34</v>
      </c>
      <c r="J4761" s="272">
        <v>48520</v>
      </c>
      <c r="K4761" s="17">
        <f t="shared" si="372"/>
        <v>33</v>
      </c>
      <c r="L4761" s="283">
        <f t="shared" si="373"/>
        <v>5.8667444970748881E-7</v>
      </c>
      <c r="M4761" s="22">
        <f t="shared" si="374"/>
        <v>1.9360256840347131E-5</v>
      </c>
    </row>
    <row r="4762" spans="1:13">
      <c r="A4762" s="16">
        <f t="shared" si="371"/>
        <v>4755</v>
      </c>
      <c r="B4762" s="12" t="s">
        <v>404</v>
      </c>
      <c r="C4762" s="272">
        <v>45270</v>
      </c>
      <c r="D4762" s="272">
        <v>45283</v>
      </c>
      <c r="E4762" s="196">
        <f t="shared" si="370"/>
        <v>45276.5</v>
      </c>
      <c r="F4762" s="272">
        <v>45289</v>
      </c>
      <c r="G4762" s="272">
        <v>45310</v>
      </c>
      <c r="H4762" s="12" t="s">
        <v>157</v>
      </c>
      <c r="I4762" s="234">
        <v>58.3</v>
      </c>
      <c r="J4762" s="272">
        <v>48521</v>
      </c>
      <c r="K4762" s="17">
        <f t="shared" si="372"/>
        <v>34</v>
      </c>
      <c r="L4762" s="283">
        <f t="shared" si="373"/>
        <v>1.4052226958893424E-6</v>
      </c>
      <c r="M4762" s="22">
        <f t="shared" si="374"/>
        <v>4.7777571660237641E-5</v>
      </c>
    </row>
    <row r="4763" spans="1:13">
      <c r="A4763" s="16">
        <f t="shared" si="371"/>
        <v>4756</v>
      </c>
      <c r="B4763" s="12" t="s">
        <v>403</v>
      </c>
      <c r="C4763" s="272">
        <v>45271</v>
      </c>
      <c r="D4763" s="272">
        <v>45284</v>
      </c>
      <c r="E4763" s="196">
        <f t="shared" si="370"/>
        <v>45277.5</v>
      </c>
      <c r="F4763" s="272">
        <v>45289</v>
      </c>
      <c r="G4763" s="272">
        <v>45294</v>
      </c>
      <c r="H4763" s="12" t="s">
        <v>156</v>
      </c>
      <c r="I4763" s="234">
        <v>17.98</v>
      </c>
      <c r="J4763" s="272">
        <v>48522</v>
      </c>
      <c r="K4763" s="17">
        <f t="shared" si="372"/>
        <v>17</v>
      </c>
      <c r="L4763" s="283">
        <f t="shared" si="373"/>
        <v>4.3337742833774234E-7</v>
      </c>
      <c r="M4763" s="22">
        <f t="shared" si="374"/>
        <v>7.3674162817416198E-6</v>
      </c>
    </row>
    <row r="4764" spans="1:13">
      <c r="A4764" s="16">
        <f t="shared" si="371"/>
        <v>4757</v>
      </c>
      <c r="B4764" s="12" t="s">
        <v>403</v>
      </c>
      <c r="C4764" s="272">
        <v>45271</v>
      </c>
      <c r="D4764" s="272">
        <v>45284</v>
      </c>
      <c r="E4764" s="196">
        <f t="shared" si="370"/>
        <v>45277.5</v>
      </c>
      <c r="F4764" s="272">
        <v>45289</v>
      </c>
      <c r="G4764" s="272">
        <v>45294</v>
      </c>
      <c r="H4764" s="12" t="s">
        <v>152</v>
      </c>
      <c r="I4764" s="234">
        <v>42.629999999999995</v>
      </c>
      <c r="J4764" s="272">
        <v>48523</v>
      </c>
      <c r="K4764" s="17">
        <f t="shared" si="372"/>
        <v>17</v>
      </c>
      <c r="L4764" s="283">
        <f t="shared" si="373"/>
        <v>1.0275239026717437E-6</v>
      </c>
      <c r="M4764" s="22">
        <f t="shared" si="374"/>
        <v>1.7467906345419642E-5</v>
      </c>
    </row>
    <row r="4765" spans="1:13">
      <c r="A4765" s="16">
        <f t="shared" si="371"/>
        <v>4758</v>
      </c>
      <c r="B4765" s="12" t="s">
        <v>403</v>
      </c>
      <c r="C4765" s="272">
        <v>45271</v>
      </c>
      <c r="D4765" s="272">
        <v>45284</v>
      </c>
      <c r="E4765" s="196">
        <f t="shared" si="370"/>
        <v>45277.5</v>
      </c>
      <c r="F4765" s="272">
        <v>45289</v>
      </c>
      <c r="G4765" s="272">
        <v>45310</v>
      </c>
      <c r="H4765" s="12" t="s">
        <v>154</v>
      </c>
      <c r="I4765" s="234">
        <v>19.11</v>
      </c>
      <c r="J4765" s="272">
        <v>48524</v>
      </c>
      <c r="K4765" s="17">
        <f t="shared" si="372"/>
        <v>33</v>
      </c>
      <c r="L4765" s="283">
        <f t="shared" si="373"/>
        <v>4.6061416326664381E-7</v>
      </c>
      <c r="M4765" s="22">
        <f t="shared" si="374"/>
        <v>1.5200267387799246E-5</v>
      </c>
    </row>
    <row r="4766" spans="1:13">
      <c r="A4766" s="16">
        <f t="shared" si="371"/>
        <v>4759</v>
      </c>
      <c r="B4766" s="12" t="s">
        <v>403</v>
      </c>
      <c r="C4766" s="272">
        <v>45271</v>
      </c>
      <c r="D4766" s="272">
        <v>45284</v>
      </c>
      <c r="E4766" s="196">
        <f t="shared" si="370"/>
        <v>45277.5</v>
      </c>
      <c r="F4766" s="272">
        <v>45289</v>
      </c>
      <c r="G4766" s="272">
        <v>45310</v>
      </c>
      <c r="H4766" s="12" t="s">
        <v>157</v>
      </c>
      <c r="I4766" s="234">
        <v>1418.7799999999997</v>
      </c>
      <c r="J4766" s="272">
        <v>48525</v>
      </c>
      <c r="K4766" s="17">
        <f t="shared" si="372"/>
        <v>33</v>
      </c>
      <c r="L4766" s="283">
        <f t="shared" si="373"/>
        <v>3.4197287418076858E-5</v>
      </c>
      <c r="M4766" s="22">
        <f t="shared" si="374"/>
        <v>1.1285104847965364E-3</v>
      </c>
    </row>
    <row r="4767" spans="1:13">
      <c r="A4767" s="16">
        <f t="shared" si="371"/>
        <v>4760</v>
      </c>
      <c r="B4767" s="12" t="s">
        <v>404</v>
      </c>
      <c r="C4767" s="272">
        <v>45270</v>
      </c>
      <c r="D4767" s="272">
        <v>45283</v>
      </c>
      <c r="E4767" s="196">
        <f t="shared" si="370"/>
        <v>45276.5</v>
      </c>
      <c r="F4767" s="272">
        <v>45289</v>
      </c>
      <c r="G4767" s="272">
        <v>45310</v>
      </c>
      <c r="H4767" s="12" t="s">
        <v>157</v>
      </c>
      <c r="I4767" s="234">
        <v>1109.4000000000001</v>
      </c>
      <c r="J4767" s="272">
        <v>48526</v>
      </c>
      <c r="K4767" s="17">
        <f t="shared" si="372"/>
        <v>34</v>
      </c>
      <c r="L4767" s="283">
        <f t="shared" si="373"/>
        <v>2.6740206840817096E-5</v>
      </c>
      <c r="M4767" s="22">
        <f t="shared" si="374"/>
        <v>9.0916703258778122E-4</v>
      </c>
    </row>
    <row r="4768" spans="1:13">
      <c r="A4768" s="16">
        <f t="shared" si="371"/>
        <v>4761</v>
      </c>
      <c r="B4768" s="12" t="s">
        <v>403</v>
      </c>
      <c r="C4768" s="272">
        <v>45271</v>
      </c>
      <c r="D4768" s="272">
        <v>45284</v>
      </c>
      <c r="E4768" s="196">
        <f t="shared" si="370"/>
        <v>45277.5</v>
      </c>
      <c r="F4768" s="272">
        <v>45289</v>
      </c>
      <c r="G4768" s="272">
        <v>45321</v>
      </c>
      <c r="H4768" s="12" t="s">
        <v>152</v>
      </c>
      <c r="I4768" s="234">
        <v>0.76</v>
      </c>
      <c r="J4768" s="272">
        <v>48527</v>
      </c>
      <c r="K4768" s="17">
        <f t="shared" si="372"/>
        <v>44</v>
      </c>
      <c r="L4768" s="283">
        <f t="shared" si="373"/>
        <v>1.8318511987579764E-8</v>
      </c>
      <c r="M4768" s="22">
        <f t="shared" si="374"/>
        <v>8.0601452745350966E-7</v>
      </c>
    </row>
    <row r="4769" spans="1:13">
      <c r="A4769" s="16">
        <f t="shared" si="371"/>
        <v>4762</v>
      </c>
      <c r="B4769" s="12" t="s">
        <v>403</v>
      </c>
      <c r="C4769" s="272">
        <v>45271</v>
      </c>
      <c r="D4769" s="272">
        <v>45284</v>
      </c>
      <c r="E4769" s="196">
        <f t="shared" si="370"/>
        <v>45277.5</v>
      </c>
      <c r="F4769" s="272">
        <v>45289</v>
      </c>
      <c r="G4769" s="272">
        <v>45303</v>
      </c>
      <c r="H4769" s="12" t="s">
        <v>153</v>
      </c>
      <c r="I4769" s="234">
        <v>13.54</v>
      </c>
      <c r="J4769" s="272">
        <v>48528</v>
      </c>
      <c r="K4769" s="17">
        <f t="shared" si="372"/>
        <v>26</v>
      </c>
      <c r="L4769" s="283">
        <f t="shared" si="373"/>
        <v>3.2635875304188159E-7</v>
      </c>
      <c r="M4769" s="22">
        <f t="shared" si="374"/>
        <v>8.4853275790889216E-6</v>
      </c>
    </row>
    <row r="4770" spans="1:13">
      <c r="A4770" s="16">
        <f t="shared" si="371"/>
        <v>4763</v>
      </c>
      <c r="B4770" s="12" t="s">
        <v>404</v>
      </c>
      <c r="C4770" s="272">
        <v>45270</v>
      </c>
      <c r="D4770" s="272">
        <v>45283</v>
      </c>
      <c r="E4770" s="196">
        <f t="shared" si="370"/>
        <v>45276.5</v>
      </c>
      <c r="F4770" s="272">
        <v>45289</v>
      </c>
      <c r="G4770" s="272">
        <v>45310</v>
      </c>
      <c r="H4770" s="12" t="s">
        <v>157</v>
      </c>
      <c r="I4770" s="234">
        <v>133.07</v>
      </c>
      <c r="J4770" s="272">
        <v>48529</v>
      </c>
      <c r="K4770" s="17">
        <f t="shared" si="372"/>
        <v>34</v>
      </c>
      <c r="L4770" s="283">
        <f t="shared" si="373"/>
        <v>3.2074268291937357E-6</v>
      </c>
      <c r="M4770" s="22">
        <f t="shared" si="374"/>
        <v>1.0905251219258701E-4</v>
      </c>
    </row>
    <row r="4771" spans="1:13">
      <c r="A4771" s="16">
        <f t="shared" si="371"/>
        <v>4764</v>
      </c>
      <c r="B4771" s="12" t="s">
        <v>403</v>
      </c>
      <c r="C4771" s="272">
        <v>45271</v>
      </c>
      <c r="D4771" s="272">
        <v>45284</v>
      </c>
      <c r="E4771" s="196">
        <f t="shared" si="370"/>
        <v>45277.5</v>
      </c>
      <c r="F4771" s="272">
        <v>45289</v>
      </c>
      <c r="G4771" s="272">
        <v>45321</v>
      </c>
      <c r="H4771" s="12" t="s">
        <v>152</v>
      </c>
      <c r="I4771" s="234">
        <v>159.74</v>
      </c>
      <c r="J4771" s="272">
        <v>48530</v>
      </c>
      <c r="K4771" s="17">
        <f t="shared" si="372"/>
        <v>44</v>
      </c>
      <c r="L4771" s="283">
        <f t="shared" si="373"/>
        <v>3.8502619801263053E-6</v>
      </c>
      <c r="M4771" s="22">
        <f t="shared" si="374"/>
        <v>1.6941152712555743E-4</v>
      </c>
    </row>
    <row r="4772" spans="1:13">
      <c r="A4772" s="16">
        <f t="shared" si="371"/>
        <v>4765</v>
      </c>
      <c r="B4772" s="12" t="s">
        <v>403</v>
      </c>
      <c r="C4772" s="272">
        <v>45271</v>
      </c>
      <c r="D4772" s="272">
        <v>45284</v>
      </c>
      <c r="E4772" s="196">
        <f t="shared" si="370"/>
        <v>45277.5</v>
      </c>
      <c r="F4772" s="272">
        <v>45289</v>
      </c>
      <c r="G4772" s="272">
        <v>45321</v>
      </c>
      <c r="H4772" s="12" t="s">
        <v>165</v>
      </c>
      <c r="I4772" s="234">
        <v>19.880000000000003</v>
      </c>
      <c r="J4772" s="272">
        <v>48531</v>
      </c>
      <c r="K4772" s="17">
        <f t="shared" si="372"/>
        <v>44</v>
      </c>
      <c r="L4772" s="283">
        <f t="shared" si="373"/>
        <v>4.7917370830669181E-7</v>
      </c>
      <c r="M4772" s="22">
        <f t="shared" si="374"/>
        <v>2.1083643165494439E-5</v>
      </c>
    </row>
    <row r="4773" spans="1:13">
      <c r="A4773" s="16">
        <f t="shared" si="371"/>
        <v>4766</v>
      </c>
      <c r="B4773" s="12" t="s">
        <v>403</v>
      </c>
      <c r="C4773" s="272">
        <v>45271</v>
      </c>
      <c r="D4773" s="272">
        <v>45284</v>
      </c>
      <c r="E4773" s="196">
        <f t="shared" ref="E4773:E4836" si="375">AVERAGE(C4773:D4773)</f>
        <v>45277.5</v>
      </c>
      <c r="F4773" s="272">
        <v>45289</v>
      </c>
      <c r="G4773" s="272">
        <v>45310</v>
      </c>
      <c r="H4773" s="12" t="s">
        <v>164</v>
      </c>
      <c r="I4773" s="234">
        <v>3704.1500000000005</v>
      </c>
      <c r="J4773" s="272">
        <v>48532</v>
      </c>
      <c r="K4773" s="17">
        <f t="shared" si="372"/>
        <v>33</v>
      </c>
      <c r="L4773" s="283">
        <f t="shared" si="373"/>
        <v>8.9282258129991574E-5</v>
      </c>
      <c r="M4773" s="22">
        <f t="shared" si="374"/>
        <v>2.9463145182897221E-3</v>
      </c>
    </row>
    <row r="4774" spans="1:13">
      <c r="A4774" s="16">
        <f t="shared" si="371"/>
        <v>4767</v>
      </c>
      <c r="B4774" s="12" t="s">
        <v>403</v>
      </c>
      <c r="C4774" s="272">
        <v>45271</v>
      </c>
      <c r="D4774" s="272">
        <v>45284</v>
      </c>
      <c r="E4774" s="196">
        <f t="shared" si="375"/>
        <v>45277.5</v>
      </c>
      <c r="F4774" s="272">
        <v>45289</v>
      </c>
      <c r="G4774" s="272">
        <v>45310</v>
      </c>
      <c r="H4774" s="12" t="s">
        <v>166</v>
      </c>
      <c r="I4774" s="234">
        <v>6733.9400000000023</v>
      </c>
      <c r="J4774" s="272">
        <v>48533</v>
      </c>
      <c r="K4774" s="17">
        <f t="shared" si="372"/>
        <v>33</v>
      </c>
      <c r="L4774" s="283">
        <f t="shared" si="373"/>
        <v>1.6231021133374069E-4</v>
      </c>
      <c r="M4774" s="22">
        <f t="shared" si="374"/>
        <v>5.3562369740134431E-3</v>
      </c>
    </row>
    <row r="4775" spans="1:13">
      <c r="A4775" s="16">
        <f t="shared" si="371"/>
        <v>4768</v>
      </c>
      <c r="B4775" s="12" t="s">
        <v>404</v>
      </c>
      <c r="C4775" s="272">
        <v>45270</v>
      </c>
      <c r="D4775" s="272">
        <v>45283</v>
      </c>
      <c r="E4775" s="196">
        <f t="shared" si="375"/>
        <v>45276.5</v>
      </c>
      <c r="F4775" s="272">
        <v>45289</v>
      </c>
      <c r="G4775" s="272">
        <v>45321</v>
      </c>
      <c r="H4775" s="12" t="s">
        <v>165</v>
      </c>
      <c r="I4775" s="234">
        <v>33.9</v>
      </c>
      <c r="J4775" s="272">
        <v>48534</v>
      </c>
      <c r="K4775" s="17">
        <f t="shared" si="372"/>
        <v>45</v>
      </c>
      <c r="L4775" s="283">
        <f t="shared" si="373"/>
        <v>8.1710204786704473E-7</v>
      </c>
      <c r="M4775" s="22">
        <f t="shared" si="374"/>
        <v>3.676959215401701E-5</v>
      </c>
    </row>
    <row r="4776" spans="1:13">
      <c r="A4776" s="16">
        <f t="shared" si="371"/>
        <v>4769</v>
      </c>
      <c r="B4776" s="12" t="s">
        <v>404</v>
      </c>
      <c r="C4776" s="272">
        <v>45270</v>
      </c>
      <c r="D4776" s="272">
        <v>45283</v>
      </c>
      <c r="E4776" s="196">
        <f t="shared" si="375"/>
        <v>45276.5</v>
      </c>
      <c r="F4776" s="272">
        <v>45289</v>
      </c>
      <c r="G4776" s="272">
        <v>45310</v>
      </c>
      <c r="H4776" s="12" t="s">
        <v>166</v>
      </c>
      <c r="I4776" s="234">
        <v>12489.909999999994</v>
      </c>
      <c r="J4776" s="272">
        <v>48535</v>
      </c>
      <c r="K4776" s="17">
        <f t="shared" si="372"/>
        <v>34</v>
      </c>
      <c r="L4776" s="283">
        <f t="shared" si="373"/>
        <v>3.0104811323525298E-4</v>
      </c>
      <c r="M4776" s="22">
        <f t="shared" si="374"/>
        <v>1.0235635849998601E-2</v>
      </c>
    </row>
    <row r="4777" spans="1:13">
      <c r="A4777" s="16">
        <f t="shared" si="371"/>
        <v>4770</v>
      </c>
      <c r="B4777" s="12" t="s">
        <v>404</v>
      </c>
      <c r="C4777" s="272">
        <v>45270</v>
      </c>
      <c r="D4777" s="272">
        <v>45283</v>
      </c>
      <c r="E4777" s="196">
        <f t="shared" si="375"/>
        <v>45276.5</v>
      </c>
      <c r="F4777" s="272">
        <v>45289</v>
      </c>
      <c r="G4777" s="272">
        <v>45310</v>
      </c>
      <c r="H4777" s="12" t="s">
        <v>157</v>
      </c>
      <c r="I4777" s="234">
        <v>186.68</v>
      </c>
      <c r="J4777" s="272">
        <v>48536</v>
      </c>
      <c r="K4777" s="17">
        <f t="shared" si="372"/>
        <v>34</v>
      </c>
      <c r="L4777" s="283">
        <f t="shared" si="373"/>
        <v>4.4996050234755135E-6</v>
      </c>
      <c r="M4777" s="22">
        <f t="shared" si="374"/>
        <v>1.5298657079816747E-4</v>
      </c>
    </row>
    <row r="4778" spans="1:13">
      <c r="A4778" s="16">
        <f t="shared" si="371"/>
        <v>4771</v>
      </c>
      <c r="B4778" s="12" t="s">
        <v>403</v>
      </c>
      <c r="C4778" s="272">
        <v>45271</v>
      </c>
      <c r="D4778" s="272">
        <v>45284</v>
      </c>
      <c r="E4778" s="196">
        <f t="shared" si="375"/>
        <v>45277.5</v>
      </c>
      <c r="F4778" s="272">
        <v>45289</v>
      </c>
      <c r="G4778" s="272">
        <v>45310</v>
      </c>
      <c r="H4778" s="12" t="s">
        <v>157</v>
      </c>
      <c r="I4778" s="234">
        <v>193.53</v>
      </c>
      <c r="J4778" s="272">
        <v>48537</v>
      </c>
      <c r="K4778" s="17">
        <f t="shared" si="372"/>
        <v>33</v>
      </c>
      <c r="L4778" s="283">
        <f t="shared" si="373"/>
        <v>4.6647126644161996E-6</v>
      </c>
      <c r="M4778" s="22">
        <f t="shared" si="374"/>
        <v>1.5393551792573459E-4</v>
      </c>
    </row>
    <row r="4779" spans="1:13">
      <c r="A4779" s="16">
        <f t="shared" si="371"/>
        <v>4772</v>
      </c>
      <c r="B4779" s="12" t="s">
        <v>404</v>
      </c>
      <c r="C4779" s="272">
        <v>45270</v>
      </c>
      <c r="D4779" s="272">
        <v>45283</v>
      </c>
      <c r="E4779" s="196">
        <f t="shared" si="375"/>
        <v>45276.5</v>
      </c>
      <c r="F4779" s="272">
        <v>45289</v>
      </c>
      <c r="G4779" s="272">
        <v>45310</v>
      </c>
      <c r="H4779" s="12" t="s">
        <v>157</v>
      </c>
      <c r="I4779" s="234">
        <v>165.42</v>
      </c>
      <c r="J4779" s="272">
        <v>48538</v>
      </c>
      <c r="K4779" s="17">
        <f t="shared" si="372"/>
        <v>34</v>
      </c>
      <c r="L4779" s="283">
        <f t="shared" si="373"/>
        <v>3.9871687539282161E-6</v>
      </c>
      <c r="M4779" s="22">
        <f t="shared" si="374"/>
        <v>1.3556373763355935E-4</v>
      </c>
    </row>
    <row r="4780" spans="1:13">
      <c r="A4780" s="16">
        <f t="shared" si="371"/>
        <v>4773</v>
      </c>
      <c r="B4780" s="12" t="s">
        <v>403</v>
      </c>
      <c r="C4780" s="272">
        <v>45271</v>
      </c>
      <c r="D4780" s="272">
        <v>45284</v>
      </c>
      <c r="E4780" s="196">
        <f t="shared" si="375"/>
        <v>45277.5</v>
      </c>
      <c r="F4780" s="272">
        <v>45289</v>
      </c>
      <c r="G4780" s="272">
        <v>45321</v>
      </c>
      <c r="H4780" s="12" t="s">
        <v>154</v>
      </c>
      <c r="I4780" s="234">
        <v>554.49</v>
      </c>
      <c r="J4780" s="272">
        <v>48539</v>
      </c>
      <c r="K4780" s="17">
        <f t="shared" si="372"/>
        <v>44</v>
      </c>
      <c r="L4780" s="283">
        <f t="shared" si="373"/>
        <v>1.3365041726306716E-5</v>
      </c>
      <c r="M4780" s="22">
        <f t="shared" si="374"/>
        <v>5.8806183595749547E-4</v>
      </c>
    </row>
    <row r="4781" spans="1:13">
      <c r="A4781" s="16">
        <f t="shared" si="371"/>
        <v>4774</v>
      </c>
      <c r="B4781" s="12" t="s">
        <v>403</v>
      </c>
      <c r="C4781" s="272">
        <v>45271</v>
      </c>
      <c r="D4781" s="272">
        <v>45284</v>
      </c>
      <c r="E4781" s="196">
        <f t="shared" si="375"/>
        <v>45277.5</v>
      </c>
      <c r="F4781" s="272">
        <v>45289</v>
      </c>
      <c r="G4781" s="272">
        <v>45321</v>
      </c>
      <c r="H4781" s="12" t="s">
        <v>166</v>
      </c>
      <c r="I4781" s="234">
        <v>5686.7300000000005</v>
      </c>
      <c r="J4781" s="272">
        <v>48540</v>
      </c>
      <c r="K4781" s="17">
        <f t="shared" si="372"/>
        <v>44</v>
      </c>
      <c r="L4781" s="283">
        <f t="shared" si="373"/>
        <v>1.37068989046223E-4</v>
      </c>
      <c r="M4781" s="22">
        <f t="shared" si="374"/>
        <v>6.0310355180338117E-3</v>
      </c>
    </row>
    <row r="4782" spans="1:13">
      <c r="A4782" s="16">
        <f t="shared" si="371"/>
        <v>4775</v>
      </c>
      <c r="B4782" s="12" t="s">
        <v>403</v>
      </c>
      <c r="C4782" s="272">
        <v>45271</v>
      </c>
      <c r="D4782" s="272">
        <v>45284</v>
      </c>
      <c r="E4782" s="196">
        <f t="shared" si="375"/>
        <v>45277.5</v>
      </c>
      <c r="F4782" s="272">
        <v>45289</v>
      </c>
      <c r="G4782" s="272">
        <v>45321</v>
      </c>
      <c r="H4782" s="12" t="s">
        <v>164</v>
      </c>
      <c r="I4782" s="234">
        <v>23704.489999999994</v>
      </c>
      <c r="J4782" s="272">
        <v>48541</v>
      </c>
      <c r="K4782" s="17">
        <f t="shared" si="372"/>
        <v>44</v>
      </c>
      <c r="L4782" s="283">
        <f t="shared" si="373"/>
        <v>5.7135655819008494E-4</v>
      </c>
      <c r="M4782" s="22">
        <f t="shared" si="374"/>
        <v>2.5139688560363738E-2</v>
      </c>
    </row>
    <row r="4783" spans="1:13">
      <c r="A4783" s="16">
        <f t="shared" si="371"/>
        <v>4776</v>
      </c>
      <c r="B4783" s="12" t="s">
        <v>404</v>
      </c>
      <c r="C4783" s="272">
        <v>45270</v>
      </c>
      <c r="D4783" s="272">
        <v>45283</v>
      </c>
      <c r="E4783" s="196">
        <f t="shared" si="375"/>
        <v>45276.5</v>
      </c>
      <c r="F4783" s="272">
        <v>45289</v>
      </c>
      <c r="G4783" s="272">
        <v>45310</v>
      </c>
      <c r="H4783" s="12" t="s">
        <v>154</v>
      </c>
      <c r="I4783" s="234">
        <v>46.63</v>
      </c>
      <c r="J4783" s="272">
        <v>48542</v>
      </c>
      <c r="K4783" s="17">
        <f t="shared" si="372"/>
        <v>34</v>
      </c>
      <c r="L4783" s="283">
        <f t="shared" si="373"/>
        <v>1.1239371236590059E-6</v>
      </c>
      <c r="M4783" s="22">
        <f t="shared" si="374"/>
        <v>3.82138622044062E-5</v>
      </c>
    </row>
    <row r="4784" spans="1:13">
      <c r="A4784" s="16">
        <f t="shared" si="371"/>
        <v>4777</v>
      </c>
      <c r="B4784" s="12" t="s">
        <v>404</v>
      </c>
      <c r="C4784" s="272">
        <v>45270</v>
      </c>
      <c r="D4784" s="272">
        <v>45283</v>
      </c>
      <c r="E4784" s="196">
        <f t="shared" si="375"/>
        <v>45276.5</v>
      </c>
      <c r="F4784" s="272">
        <v>45289</v>
      </c>
      <c r="G4784" s="272">
        <v>45310</v>
      </c>
      <c r="H4784" s="12" t="s">
        <v>157</v>
      </c>
      <c r="I4784" s="234">
        <v>311.79999999999995</v>
      </c>
      <c r="J4784" s="272">
        <v>48543</v>
      </c>
      <c r="K4784" s="17">
        <f t="shared" si="372"/>
        <v>34</v>
      </c>
      <c r="L4784" s="283">
        <f t="shared" si="373"/>
        <v>7.5154105759570651E-6</v>
      </c>
      <c r="M4784" s="22">
        <f t="shared" si="374"/>
        <v>2.5552395958254023E-4</v>
      </c>
    </row>
    <row r="4785" spans="1:13">
      <c r="A4785" s="16">
        <f t="shared" si="371"/>
        <v>4778</v>
      </c>
      <c r="B4785" s="12" t="s">
        <v>404</v>
      </c>
      <c r="C4785" s="272">
        <v>45270</v>
      </c>
      <c r="D4785" s="272">
        <v>45283</v>
      </c>
      <c r="E4785" s="196">
        <f t="shared" si="375"/>
        <v>45276.5</v>
      </c>
      <c r="F4785" s="272">
        <v>45289</v>
      </c>
      <c r="G4785" s="272">
        <v>45310</v>
      </c>
      <c r="H4785" s="12" t="s">
        <v>157</v>
      </c>
      <c r="I4785" s="234">
        <v>57.11</v>
      </c>
      <c r="J4785" s="272">
        <v>48544</v>
      </c>
      <c r="K4785" s="17">
        <f t="shared" si="372"/>
        <v>34</v>
      </c>
      <c r="L4785" s="283">
        <f t="shared" si="373"/>
        <v>1.3765397626456319E-6</v>
      </c>
      <c r="M4785" s="22">
        <f t="shared" si="374"/>
        <v>4.6802351929951486E-5</v>
      </c>
    </row>
    <row r="4786" spans="1:13">
      <c r="A4786" s="16">
        <f t="shared" si="371"/>
        <v>4779</v>
      </c>
      <c r="B4786" s="12" t="s">
        <v>403</v>
      </c>
      <c r="C4786" s="272">
        <v>45271</v>
      </c>
      <c r="D4786" s="272">
        <v>45284</v>
      </c>
      <c r="E4786" s="196">
        <f t="shared" si="375"/>
        <v>45277.5</v>
      </c>
      <c r="F4786" s="272">
        <v>45289</v>
      </c>
      <c r="G4786" s="272">
        <v>45321</v>
      </c>
      <c r="H4786" s="12" t="s">
        <v>152</v>
      </c>
      <c r="I4786" s="234">
        <v>31.220000000000002</v>
      </c>
      <c r="J4786" s="272">
        <v>48545</v>
      </c>
      <c r="K4786" s="17">
        <f t="shared" si="372"/>
        <v>44</v>
      </c>
      <c r="L4786" s="283">
        <f t="shared" si="373"/>
        <v>7.5250518980557934E-7</v>
      </c>
      <c r="M4786" s="22">
        <f t="shared" si="374"/>
        <v>3.3110228351445493E-5</v>
      </c>
    </row>
    <row r="4787" spans="1:13">
      <c r="A4787" s="16">
        <f t="shared" si="371"/>
        <v>4780</v>
      </c>
      <c r="B4787" s="12" t="s">
        <v>403</v>
      </c>
      <c r="C4787" s="272">
        <v>45271</v>
      </c>
      <c r="D4787" s="272">
        <v>45284</v>
      </c>
      <c r="E4787" s="196">
        <f t="shared" si="375"/>
        <v>45277.5</v>
      </c>
      <c r="F4787" s="272">
        <v>45289</v>
      </c>
      <c r="G4787" s="272">
        <v>45294</v>
      </c>
      <c r="H4787" s="12" t="s">
        <v>152</v>
      </c>
      <c r="I4787" s="234">
        <v>4.91</v>
      </c>
      <c r="J4787" s="272">
        <v>48546</v>
      </c>
      <c r="K4787" s="17">
        <f t="shared" si="372"/>
        <v>17</v>
      </c>
      <c r="L4787" s="283">
        <f t="shared" si="373"/>
        <v>1.1834722876186401E-7</v>
      </c>
      <c r="M4787" s="22">
        <f t="shared" si="374"/>
        <v>2.0119028889516882E-6</v>
      </c>
    </row>
    <row r="4788" spans="1:13">
      <c r="A4788" s="16">
        <f t="shared" si="371"/>
        <v>4781</v>
      </c>
      <c r="B4788" s="12" t="s">
        <v>403</v>
      </c>
      <c r="C4788" s="272">
        <v>45271</v>
      </c>
      <c r="D4788" s="272">
        <v>45284</v>
      </c>
      <c r="E4788" s="196">
        <f t="shared" si="375"/>
        <v>45277.5</v>
      </c>
      <c r="F4788" s="272">
        <v>45289</v>
      </c>
      <c r="G4788" s="272">
        <v>45294</v>
      </c>
      <c r="H4788" s="12" t="s">
        <v>152</v>
      </c>
      <c r="I4788" s="234">
        <v>1.77</v>
      </c>
      <c r="J4788" s="272">
        <v>48547</v>
      </c>
      <c r="K4788" s="17">
        <f t="shared" si="372"/>
        <v>17</v>
      </c>
      <c r="L4788" s="283">
        <f t="shared" si="373"/>
        <v>4.2662850286863399E-8</v>
      </c>
      <c r="M4788" s="22">
        <f t="shared" si="374"/>
        <v>7.2526845487667782E-7</v>
      </c>
    </row>
    <row r="4789" spans="1:13">
      <c r="A4789" s="16">
        <f t="shared" si="371"/>
        <v>4782</v>
      </c>
      <c r="B4789" s="12" t="s">
        <v>403</v>
      </c>
      <c r="C4789" s="272">
        <v>45271</v>
      </c>
      <c r="D4789" s="272">
        <v>45284</v>
      </c>
      <c r="E4789" s="196">
        <f t="shared" si="375"/>
        <v>45277.5</v>
      </c>
      <c r="F4789" s="272">
        <v>45289</v>
      </c>
      <c r="G4789" s="272">
        <v>45294</v>
      </c>
      <c r="H4789" s="12" t="s">
        <v>156</v>
      </c>
      <c r="I4789" s="234">
        <v>10.8</v>
      </c>
      <c r="J4789" s="272">
        <v>48548</v>
      </c>
      <c r="K4789" s="17">
        <f t="shared" si="372"/>
        <v>17</v>
      </c>
      <c r="L4789" s="283">
        <f t="shared" si="373"/>
        <v>2.6031569666560717E-7</v>
      </c>
      <c r="M4789" s="22">
        <f t="shared" si="374"/>
        <v>4.4253668433153217E-6</v>
      </c>
    </row>
    <row r="4790" spans="1:13">
      <c r="A4790" s="16">
        <f t="shared" si="371"/>
        <v>4783</v>
      </c>
      <c r="B4790" s="12" t="s">
        <v>403</v>
      </c>
      <c r="C4790" s="272">
        <v>45271</v>
      </c>
      <c r="D4790" s="272">
        <v>45284</v>
      </c>
      <c r="E4790" s="196">
        <f t="shared" si="375"/>
        <v>45277.5</v>
      </c>
      <c r="F4790" s="272">
        <v>45289</v>
      </c>
      <c r="G4790" s="272">
        <v>45294</v>
      </c>
      <c r="H4790" s="12" t="s">
        <v>152</v>
      </c>
      <c r="I4790" s="234">
        <v>4.49</v>
      </c>
      <c r="J4790" s="272">
        <v>48549</v>
      </c>
      <c r="K4790" s="17">
        <f t="shared" si="372"/>
        <v>17</v>
      </c>
      <c r="L4790" s="283">
        <f t="shared" si="373"/>
        <v>1.0822384055820151E-7</v>
      </c>
      <c r="M4790" s="22">
        <f t="shared" si="374"/>
        <v>1.8398052894894256E-6</v>
      </c>
    </row>
    <row r="4791" spans="1:13">
      <c r="A4791" s="16">
        <f t="shared" si="371"/>
        <v>4784</v>
      </c>
      <c r="B4791" s="12" t="s">
        <v>403</v>
      </c>
      <c r="C4791" s="272">
        <v>45271</v>
      </c>
      <c r="D4791" s="272">
        <v>45284</v>
      </c>
      <c r="E4791" s="196">
        <f t="shared" si="375"/>
        <v>45277.5</v>
      </c>
      <c r="F4791" s="272">
        <v>45289</v>
      </c>
      <c r="G4791" s="272">
        <v>45321</v>
      </c>
      <c r="H4791" s="12" t="s">
        <v>152</v>
      </c>
      <c r="I4791" s="234">
        <v>38.880000000000003</v>
      </c>
      <c r="J4791" s="272">
        <v>48550</v>
      </c>
      <c r="K4791" s="17">
        <f t="shared" si="372"/>
        <v>44</v>
      </c>
      <c r="L4791" s="283">
        <f t="shared" si="373"/>
        <v>9.3713650799618589E-7</v>
      </c>
      <c r="M4791" s="22">
        <f t="shared" si="374"/>
        <v>4.1234006351832179E-5</v>
      </c>
    </row>
    <row r="4792" spans="1:13">
      <c r="A4792" s="16">
        <f t="shared" si="371"/>
        <v>4785</v>
      </c>
      <c r="B4792" s="12" t="s">
        <v>403</v>
      </c>
      <c r="C4792" s="272">
        <v>45271</v>
      </c>
      <c r="D4792" s="272">
        <v>45284</v>
      </c>
      <c r="E4792" s="196">
        <f t="shared" si="375"/>
        <v>45277.5</v>
      </c>
      <c r="F4792" s="272">
        <v>45289</v>
      </c>
      <c r="G4792" s="272">
        <v>45321</v>
      </c>
      <c r="H4792" s="12" t="s">
        <v>152</v>
      </c>
      <c r="I4792" s="234">
        <v>0.8</v>
      </c>
      <c r="J4792" s="272">
        <v>48551</v>
      </c>
      <c r="K4792" s="17">
        <f t="shared" si="372"/>
        <v>44</v>
      </c>
      <c r="L4792" s="283">
        <f t="shared" si="373"/>
        <v>1.9282644197452383E-8</v>
      </c>
      <c r="M4792" s="22">
        <f t="shared" si="374"/>
        <v>8.4843634468790491E-7</v>
      </c>
    </row>
    <row r="4793" spans="1:13">
      <c r="A4793" s="16">
        <f t="shared" si="371"/>
        <v>4786</v>
      </c>
      <c r="B4793" s="12" t="s">
        <v>403</v>
      </c>
      <c r="C4793" s="272">
        <v>45271</v>
      </c>
      <c r="D4793" s="272">
        <v>45284</v>
      </c>
      <c r="E4793" s="196">
        <f t="shared" si="375"/>
        <v>45277.5</v>
      </c>
      <c r="F4793" s="272">
        <v>45289</v>
      </c>
      <c r="G4793" s="272">
        <v>45310</v>
      </c>
      <c r="H4793" s="12" t="s">
        <v>157</v>
      </c>
      <c r="I4793" s="234">
        <v>51.33</v>
      </c>
      <c r="J4793" s="272">
        <v>48552</v>
      </c>
      <c r="K4793" s="17">
        <f t="shared" si="372"/>
        <v>33</v>
      </c>
      <c r="L4793" s="283">
        <f t="shared" si="373"/>
        <v>1.2372226583190386E-6</v>
      </c>
      <c r="M4793" s="22">
        <f t="shared" si="374"/>
        <v>4.0828347724528272E-5</v>
      </c>
    </row>
    <row r="4794" spans="1:13">
      <c r="A4794" s="16">
        <f t="shared" si="371"/>
        <v>4787</v>
      </c>
      <c r="B4794" s="12" t="s">
        <v>404</v>
      </c>
      <c r="C4794" s="272">
        <v>45270</v>
      </c>
      <c r="D4794" s="272">
        <v>45283</v>
      </c>
      <c r="E4794" s="196">
        <f t="shared" si="375"/>
        <v>45276.5</v>
      </c>
      <c r="F4794" s="272">
        <v>45289</v>
      </c>
      <c r="G4794" s="272">
        <v>45310</v>
      </c>
      <c r="H4794" s="12" t="s">
        <v>157</v>
      </c>
      <c r="I4794" s="234">
        <v>85.93</v>
      </c>
      <c r="J4794" s="272">
        <v>48553</v>
      </c>
      <c r="K4794" s="17">
        <f t="shared" si="372"/>
        <v>34</v>
      </c>
      <c r="L4794" s="283">
        <f t="shared" si="373"/>
        <v>2.0711970198588542E-6</v>
      </c>
      <c r="M4794" s="22">
        <f t="shared" si="374"/>
        <v>7.0420698675201048E-5</v>
      </c>
    </row>
    <row r="4795" spans="1:13">
      <c r="A4795" s="16">
        <f t="shared" si="371"/>
        <v>4788</v>
      </c>
      <c r="B4795" s="12" t="s">
        <v>403</v>
      </c>
      <c r="C4795" s="272">
        <v>45271</v>
      </c>
      <c r="D4795" s="272">
        <v>45284</v>
      </c>
      <c r="E4795" s="196">
        <f t="shared" si="375"/>
        <v>45277.5</v>
      </c>
      <c r="F4795" s="272">
        <v>45289</v>
      </c>
      <c r="G4795" s="272">
        <v>45303</v>
      </c>
      <c r="H4795" s="12" t="s">
        <v>153</v>
      </c>
      <c r="I4795" s="234">
        <v>19.77</v>
      </c>
      <c r="J4795" s="272">
        <v>48554</v>
      </c>
      <c r="K4795" s="17">
        <f t="shared" si="372"/>
        <v>26</v>
      </c>
      <c r="L4795" s="283">
        <f t="shared" si="373"/>
        <v>4.7652234472954203E-7</v>
      </c>
      <c r="M4795" s="22">
        <f t="shared" si="374"/>
        <v>1.2389580962968093E-5</v>
      </c>
    </row>
    <row r="4796" spans="1:13">
      <c r="A4796" s="16">
        <f t="shared" si="371"/>
        <v>4789</v>
      </c>
      <c r="B4796" s="12" t="s">
        <v>403</v>
      </c>
      <c r="C4796" s="272">
        <v>45271</v>
      </c>
      <c r="D4796" s="272">
        <v>45284</v>
      </c>
      <c r="E4796" s="196">
        <f t="shared" si="375"/>
        <v>45277.5</v>
      </c>
      <c r="F4796" s="272">
        <v>45289</v>
      </c>
      <c r="G4796" s="272">
        <v>45310</v>
      </c>
      <c r="H4796" s="12" t="s">
        <v>157</v>
      </c>
      <c r="I4796" s="234">
        <v>1004.73</v>
      </c>
      <c r="J4796" s="272">
        <v>48555</v>
      </c>
      <c r="K4796" s="17">
        <f t="shared" si="372"/>
        <v>33</v>
      </c>
      <c r="L4796" s="283">
        <f t="shared" si="373"/>
        <v>2.4217313880632916E-5</v>
      </c>
      <c r="M4796" s="22">
        <f t="shared" si="374"/>
        <v>7.9917135806088628E-4</v>
      </c>
    </row>
    <row r="4797" spans="1:13">
      <c r="A4797" s="16">
        <f t="shared" si="371"/>
        <v>4790</v>
      </c>
      <c r="B4797" s="12" t="s">
        <v>404</v>
      </c>
      <c r="C4797" s="272">
        <v>45270</v>
      </c>
      <c r="D4797" s="272">
        <v>45283</v>
      </c>
      <c r="E4797" s="196">
        <f t="shared" si="375"/>
        <v>45276.5</v>
      </c>
      <c r="F4797" s="272">
        <v>45289</v>
      </c>
      <c r="G4797" s="272">
        <v>45310</v>
      </c>
      <c r="H4797" s="12" t="s">
        <v>157</v>
      </c>
      <c r="I4797" s="234">
        <v>901.11</v>
      </c>
      <c r="J4797" s="272">
        <v>48556</v>
      </c>
      <c r="K4797" s="17">
        <f t="shared" si="372"/>
        <v>34</v>
      </c>
      <c r="L4797" s="283">
        <f t="shared" si="373"/>
        <v>2.1719729390957897E-5</v>
      </c>
      <c r="M4797" s="22">
        <f t="shared" si="374"/>
        <v>7.3847079929256852E-4</v>
      </c>
    </row>
    <row r="4798" spans="1:13">
      <c r="A4798" s="16">
        <f t="shared" si="371"/>
        <v>4791</v>
      </c>
      <c r="B4798" s="12" t="s">
        <v>403</v>
      </c>
      <c r="C4798" s="272">
        <v>45271</v>
      </c>
      <c r="D4798" s="272">
        <v>45284</v>
      </c>
      <c r="E4798" s="196">
        <f t="shared" si="375"/>
        <v>45277.5</v>
      </c>
      <c r="F4798" s="272">
        <v>45289</v>
      </c>
      <c r="G4798" s="272">
        <v>45302</v>
      </c>
      <c r="H4798" s="12" t="s">
        <v>152</v>
      </c>
      <c r="I4798" s="234">
        <v>14.01</v>
      </c>
      <c r="J4798" s="272">
        <v>48557</v>
      </c>
      <c r="K4798" s="17">
        <f t="shared" si="372"/>
        <v>25</v>
      </c>
      <c r="L4798" s="283">
        <f t="shared" si="373"/>
        <v>3.3768730650788484E-7</v>
      </c>
      <c r="M4798" s="22">
        <f t="shared" si="374"/>
        <v>8.4421826626971202E-6</v>
      </c>
    </row>
    <row r="4799" spans="1:13">
      <c r="A4799" s="16">
        <f t="shared" si="371"/>
        <v>4792</v>
      </c>
      <c r="B4799" s="12" t="s">
        <v>403</v>
      </c>
      <c r="C4799" s="272">
        <v>45271</v>
      </c>
      <c r="D4799" s="272">
        <v>45284</v>
      </c>
      <c r="E4799" s="196">
        <f t="shared" si="375"/>
        <v>45277.5</v>
      </c>
      <c r="F4799" s="272">
        <v>45289</v>
      </c>
      <c r="G4799" s="272">
        <v>45302</v>
      </c>
      <c r="H4799" s="12" t="s">
        <v>152</v>
      </c>
      <c r="I4799" s="234">
        <v>144.05000000000001</v>
      </c>
      <c r="J4799" s="272">
        <v>48558</v>
      </c>
      <c r="K4799" s="17">
        <f t="shared" si="372"/>
        <v>25</v>
      </c>
      <c r="L4799" s="283">
        <f t="shared" si="373"/>
        <v>3.4720811208037702E-6</v>
      </c>
      <c r="M4799" s="22">
        <f t="shared" si="374"/>
        <v>8.6802028020094261E-5</v>
      </c>
    </row>
    <row r="4800" spans="1:13">
      <c r="A4800" s="16">
        <f t="shared" si="371"/>
        <v>4793</v>
      </c>
      <c r="B4800" s="12" t="s">
        <v>403</v>
      </c>
      <c r="C4800" s="272">
        <v>45271</v>
      </c>
      <c r="D4800" s="272">
        <v>45284</v>
      </c>
      <c r="E4800" s="196">
        <f t="shared" si="375"/>
        <v>45277.5</v>
      </c>
      <c r="F4800" s="272">
        <v>45289</v>
      </c>
      <c r="G4800" s="272">
        <v>45294</v>
      </c>
      <c r="H4800" s="12" t="s">
        <v>152</v>
      </c>
      <c r="I4800" s="234">
        <v>0.01</v>
      </c>
      <c r="J4800" s="272">
        <v>48559</v>
      </c>
      <c r="K4800" s="17">
        <f t="shared" si="372"/>
        <v>17</v>
      </c>
      <c r="L4800" s="283">
        <f t="shared" si="373"/>
        <v>2.4103305246815478E-10</v>
      </c>
      <c r="M4800" s="22">
        <f t="shared" si="374"/>
        <v>4.0975618919586313E-9</v>
      </c>
    </row>
    <row r="4801" spans="1:13">
      <c r="A4801" s="16">
        <f t="shared" si="371"/>
        <v>4794</v>
      </c>
      <c r="B4801" s="12" t="s">
        <v>403</v>
      </c>
      <c r="C4801" s="272">
        <v>45271</v>
      </c>
      <c r="D4801" s="272">
        <v>45284</v>
      </c>
      <c r="E4801" s="196">
        <f t="shared" si="375"/>
        <v>45277.5</v>
      </c>
      <c r="F4801" s="272">
        <v>45289</v>
      </c>
      <c r="G4801" s="272">
        <v>45294</v>
      </c>
      <c r="H4801" s="12" t="s">
        <v>156</v>
      </c>
      <c r="I4801" s="234">
        <v>28.44</v>
      </c>
      <c r="J4801" s="272">
        <v>48560</v>
      </c>
      <c r="K4801" s="17">
        <f t="shared" si="372"/>
        <v>17</v>
      </c>
      <c r="L4801" s="283">
        <f t="shared" si="373"/>
        <v>6.8549800121943224E-7</v>
      </c>
      <c r="M4801" s="22">
        <f t="shared" si="374"/>
        <v>1.1653466020730349E-5</v>
      </c>
    </row>
    <row r="4802" spans="1:13">
      <c r="A4802" s="16">
        <f t="shared" si="371"/>
        <v>4795</v>
      </c>
      <c r="B4802" s="12" t="s">
        <v>403</v>
      </c>
      <c r="C4802" s="272">
        <v>45271</v>
      </c>
      <c r="D4802" s="272">
        <v>45284</v>
      </c>
      <c r="E4802" s="196">
        <f t="shared" si="375"/>
        <v>45277.5</v>
      </c>
      <c r="F4802" s="272">
        <v>45289</v>
      </c>
      <c r="G4802" s="272">
        <v>45310</v>
      </c>
      <c r="H4802" s="12" t="s">
        <v>157</v>
      </c>
      <c r="I4802" s="234">
        <v>46.43</v>
      </c>
      <c r="J4802" s="272">
        <v>48561</v>
      </c>
      <c r="K4802" s="17">
        <f t="shared" si="372"/>
        <v>33</v>
      </c>
      <c r="L4802" s="283">
        <f t="shared" si="373"/>
        <v>1.1191164626096427E-6</v>
      </c>
      <c r="M4802" s="22">
        <f t="shared" si="374"/>
        <v>3.6930843266118209E-5</v>
      </c>
    </row>
    <row r="4803" spans="1:13">
      <c r="A4803" s="16">
        <f t="shared" si="371"/>
        <v>4796</v>
      </c>
      <c r="B4803" s="12" t="s">
        <v>404</v>
      </c>
      <c r="C4803" s="272">
        <v>45270</v>
      </c>
      <c r="D4803" s="272">
        <v>45283</v>
      </c>
      <c r="E4803" s="196">
        <f t="shared" si="375"/>
        <v>45276.5</v>
      </c>
      <c r="F4803" s="272">
        <v>45289</v>
      </c>
      <c r="G4803" s="272">
        <v>45310</v>
      </c>
      <c r="H4803" s="12" t="s">
        <v>157</v>
      </c>
      <c r="I4803" s="234">
        <v>62.17</v>
      </c>
      <c r="J4803" s="272">
        <v>48562</v>
      </c>
      <c r="K4803" s="17">
        <f t="shared" si="372"/>
        <v>34</v>
      </c>
      <c r="L4803" s="283">
        <f t="shared" si="373"/>
        <v>1.4985024871945183E-6</v>
      </c>
      <c r="M4803" s="22">
        <f t="shared" si="374"/>
        <v>5.0949084564613622E-5</v>
      </c>
    </row>
    <row r="4804" spans="1:13">
      <c r="A4804" s="16">
        <f t="shared" si="371"/>
        <v>4797</v>
      </c>
      <c r="B4804" s="12" t="s">
        <v>403</v>
      </c>
      <c r="C4804" s="272">
        <v>45271</v>
      </c>
      <c r="D4804" s="272">
        <v>45284</v>
      </c>
      <c r="E4804" s="196">
        <f t="shared" si="375"/>
        <v>45277.5</v>
      </c>
      <c r="F4804" s="272">
        <v>45289</v>
      </c>
      <c r="G4804" s="272">
        <v>45294</v>
      </c>
      <c r="H4804" s="12" t="s">
        <v>152</v>
      </c>
      <c r="I4804" s="234">
        <v>592.06000000000006</v>
      </c>
      <c r="J4804" s="272">
        <v>48563</v>
      </c>
      <c r="K4804" s="17">
        <f t="shared" si="372"/>
        <v>17</v>
      </c>
      <c r="L4804" s="283">
        <f t="shared" si="373"/>
        <v>1.4270602904429574E-5</v>
      </c>
      <c r="M4804" s="22">
        <f t="shared" si="374"/>
        <v>2.4260024937530276E-4</v>
      </c>
    </row>
    <row r="4805" spans="1:13">
      <c r="A4805" s="16">
        <f t="shared" si="371"/>
        <v>4798</v>
      </c>
      <c r="B4805" s="12" t="s">
        <v>403</v>
      </c>
      <c r="C4805" s="272">
        <v>45271</v>
      </c>
      <c r="D4805" s="272">
        <v>45284</v>
      </c>
      <c r="E4805" s="196">
        <f t="shared" si="375"/>
        <v>45277.5</v>
      </c>
      <c r="F4805" s="272">
        <v>45289</v>
      </c>
      <c r="G4805" s="272">
        <v>45310</v>
      </c>
      <c r="H4805" s="12" t="s">
        <v>157</v>
      </c>
      <c r="I4805" s="234">
        <v>36.909999999999997</v>
      </c>
      <c r="J4805" s="272">
        <v>48564</v>
      </c>
      <c r="K4805" s="17">
        <f t="shared" si="372"/>
        <v>33</v>
      </c>
      <c r="L4805" s="283">
        <f t="shared" si="373"/>
        <v>8.8965299665995925E-7</v>
      </c>
      <c r="M4805" s="22">
        <f t="shared" si="374"/>
        <v>2.9358548889778656E-5</v>
      </c>
    </row>
    <row r="4806" spans="1:13">
      <c r="A4806" s="16">
        <f t="shared" si="371"/>
        <v>4799</v>
      </c>
      <c r="B4806" s="12" t="s">
        <v>403</v>
      </c>
      <c r="C4806" s="272">
        <v>45271</v>
      </c>
      <c r="D4806" s="272">
        <v>45284</v>
      </c>
      <c r="E4806" s="196">
        <f t="shared" si="375"/>
        <v>45277.5</v>
      </c>
      <c r="F4806" s="272">
        <v>45289</v>
      </c>
      <c r="G4806" s="272">
        <v>45294</v>
      </c>
      <c r="H4806" s="12" t="s">
        <v>152</v>
      </c>
      <c r="I4806" s="234">
        <v>9.9700000000000006</v>
      </c>
      <c r="J4806" s="272">
        <v>48565</v>
      </c>
      <c r="K4806" s="17">
        <f t="shared" si="372"/>
        <v>17</v>
      </c>
      <c r="L4806" s="283">
        <f t="shared" si="373"/>
        <v>2.4030995331075034E-7</v>
      </c>
      <c r="M4806" s="22">
        <f t="shared" si="374"/>
        <v>4.0852692062827557E-6</v>
      </c>
    </row>
    <row r="4807" spans="1:13">
      <c r="A4807" s="16">
        <f t="shared" si="371"/>
        <v>4800</v>
      </c>
      <c r="B4807" s="12" t="s">
        <v>403</v>
      </c>
      <c r="C4807" s="272">
        <v>45271</v>
      </c>
      <c r="D4807" s="272">
        <v>45284</v>
      </c>
      <c r="E4807" s="196">
        <f t="shared" si="375"/>
        <v>45277.5</v>
      </c>
      <c r="F4807" s="272">
        <v>45289</v>
      </c>
      <c r="G4807" s="272">
        <v>45294</v>
      </c>
      <c r="H4807" s="12" t="s">
        <v>156</v>
      </c>
      <c r="I4807" s="234">
        <v>64.239999999999995</v>
      </c>
      <c r="J4807" s="272">
        <v>48566</v>
      </c>
      <c r="K4807" s="17">
        <f t="shared" si="372"/>
        <v>17</v>
      </c>
      <c r="L4807" s="283">
        <f t="shared" si="373"/>
        <v>1.5483963290554262E-6</v>
      </c>
      <c r="M4807" s="22">
        <f t="shared" si="374"/>
        <v>2.6322737593942246E-5</v>
      </c>
    </row>
    <row r="4808" spans="1:13">
      <c r="A4808" s="16">
        <f t="shared" si="371"/>
        <v>4801</v>
      </c>
      <c r="B4808" s="12" t="s">
        <v>403</v>
      </c>
      <c r="C4808" s="272">
        <v>45271</v>
      </c>
      <c r="D4808" s="272">
        <v>45284</v>
      </c>
      <c r="E4808" s="196">
        <f t="shared" si="375"/>
        <v>45277.5</v>
      </c>
      <c r="F4808" s="272">
        <v>45289</v>
      </c>
      <c r="G4808" s="272">
        <v>45310</v>
      </c>
      <c r="H4808" s="12" t="s">
        <v>157</v>
      </c>
      <c r="I4808" s="234">
        <v>588.92000000000007</v>
      </c>
      <c r="J4808" s="272">
        <v>48567</v>
      </c>
      <c r="K4808" s="17">
        <f t="shared" si="372"/>
        <v>33</v>
      </c>
      <c r="L4808" s="283">
        <f t="shared" si="373"/>
        <v>1.4194918525954574E-5</v>
      </c>
      <c r="M4808" s="22">
        <f t="shared" si="374"/>
        <v>4.6843231135650093E-4</v>
      </c>
    </row>
    <row r="4809" spans="1:13">
      <c r="A4809" s="16">
        <f t="shared" ref="A4809:A4858" si="376">A4808+1</f>
        <v>4802</v>
      </c>
      <c r="B4809" s="12" t="s">
        <v>404</v>
      </c>
      <c r="C4809" s="272">
        <v>45270</v>
      </c>
      <c r="D4809" s="272">
        <v>45283</v>
      </c>
      <c r="E4809" s="196">
        <f t="shared" si="375"/>
        <v>45276.5</v>
      </c>
      <c r="F4809" s="272">
        <v>45289</v>
      </c>
      <c r="G4809" s="272">
        <v>45310</v>
      </c>
      <c r="H4809" s="12" t="s">
        <v>157</v>
      </c>
      <c r="I4809" s="234">
        <v>886.27</v>
      </c>
      <c r="J4809" s="272">
        <v>48568</v>
      </c>
      <c r="K4809" s="17">
        <f t="shared" si="372"/>
        <v>34</v>
      </c>
      <c r="L4809" s="283">
        <f t="shared" si="373"/>
        <v>2.1362036341095155E-5</v>
      </c>
      <c r="M4809" s="22">
        <f t="shared" si="374"/>
        <v>7.2630923559723526E-4</v>
      </c>
    </row>
    <row r="4810" spans="1:13">
      <c r="A4810" s="16">
        <f t="shared" si="376"/>
        <v>4803</v>
      </c>
      <c r="B4810" s="12" t="s">
        <v>403</v>
      </c>
      <c r="C4810" s="272">
        <v>45271</v>
      </c>
      <c r="D4810" s="272">
        <v>45284</v>
      </c>
      <c r="E4810" s="196">
        <f t="shared" si="375"/>
        <v>45277.5</v>
      </c>
      <c r="F4810" s="272">
        <v>45289</v>
      </c>
      <c r="G4810" s="272">
        <v>45294</v>
      </c>
      <c r="H4810" s="12" t="s">
        <v>152</v>
      </c>
      <c r="I4810" s="234">
        <v>1.96</v>
      </c>
      <c r="J4810" s="272">
        <v>48569</v>
      </c>
      <c r="K4810" s="17">
        <f t="shared" ref="K4810:K4858" si="377">(G4810-D4810)+((D4810-C4810+1)/2)</f>
        <v>17</v>
      </c>
      <c r="L4810" s="283">
        <f t="shared" ref="L4810:L4858" si="378">I4810/$I$4859</f>
        <v>4.7242478283758341E-8</v>
      </c>
      <c r="M4810" s="22">
        <f t="shared" ref="M4810:M4858" si="379">L4810*K4810</f>
        <v>8.031221308238918E-7</v>
      </c>
    </row>
    <row r="4811" spans="1:13">
      <c r="A4811" s="16">
        <f t="shared" si="376"/>
        <v>4804</v>
      </c>
      <c r="B4811" s="12" t="s">
        <v>403</v>
      </c>
      <c r="C4811" s="272">
        <v>45271</v>
      </c>
      <c r="D4811" s="272">
        <v>45284</v>
      </c>
      <c r="E4811" s="196">
        <f t="shared" si="375"/>
        <v>45277.5</v>
      </c>
      <c r="F4811" s="272">
        <v>45289</v>
      </c>
      <c r="G4811" s="272">
        <v>45294</v>
      </c>
      <c r="H4811" s="12" t="s">
        <v>152</v>
      </c>
      <c r="I4811" s="234">
        <v>0.64</v>
      </c>
      <c r="J4811" s="272">
        <v>48570</v>
      </c>
      <c r="K4811" s="17">
        <f t="shared" si="377"/>
        <v>17</v>
      </c>
      <c r="L4811" s="283">
        <f t="shared" si="378"/>
        <v>1.5426115357961906E-8</v>
      </c>
      <c r="M4811" s="22">
        <f t="shared" si="379"/>
        <v>2.6224396108535241E-7</v>
      </c>
    </row>
    <row r="4812" spans="1:13">
      <c r="A4812" s="16">
        <f t="shared" si="376"/>
        <v>4805</v>
      </c>
      <c r="B4812" s="12" t="s">
        <v>403</v>
      </c>
      <c r="C4812" s="272">
        <v>45271</v>
      </c>
      <c r="D4812" s="272">
        <v>45284</v>
      </c>
      <c r="E4812" s="196">
        <f t="shared" si="375"/>
        <v>45277.5</v>
      </c>
      <c r="F4812" s="272">
        <v>45289</v>
      </c>
      <c r="G4812" s="272">
        <v>45321</v>
      </c>
      <c r="H4812" s="12" t="s">
        <v>152</v>
      </c>
      <c r="I4812" s="234">
        <v>199.04999999999998</v>
      </c>
      <c r="J4812" s="272">
        <v>48571</v>
      </c>
      <c r="K4812" s="17">
        <f t="shared" si="377"/>
        <v>44</v>
      </c>
      <c r="L4812" s="283">
        <f t="shared" si="378"/>
        <v>4.7977629093786204E-6</v>
      </c>
      <c r="M4812" s="22">
        <f t="shared" si="379"/>
        <v>2.1110156801265931E-4</v>
      </c>
    </row>
    <row r="4813" spans="1:13">
      <c r="A4813" s="16">
        <f t="shared" si="376"/>
        <v>4806</v>
      </c>
      <c r="B4813" s="12" t="s">
        <v>403</v>
      </c>
      <c r="C4813" s="272">
        <v>45271</v>
      </c>
      <c r="D4813" s="272">
        <v>45284</v>
      </c>
      <c r="E4813" s="196">
        <f t="shared" si="375"/>
        <v>45277.5</v>
      </c>
      <c r="F4813" s="272">
        <v>45289</v>
      </c>
      <c r="G4813" s="272">
        <v>45294</v>
      </c>
      <c r="H4813" s="12" t="s">
        <v>152</v>
      </c>
      <c r="I4813" s="234">
        <v>8.5500000000000007</v>
      </c>
      <c r="J4813" s="272">
        <v>48572</v>
      </c>
      <c r="K4813" s="17">
        <f t="shared" si="377"/>
        <v>17</v>
      </c>
      <c r="L4813" s="283">
        <f t="shared" si="378"/>
        <v>2.0608325986027236E-7</v>
      </c>
      <c r="M4813" s="22">
        <f t="shared" si="379"/>
        <v>3.5034154176246302E-6</v>
      </c>
    </row>
    <row r="4814" spans="1:13">
      <c r="A4814" s="16">
        <f t="shared" si="376"/>
        <v>4807</v>
      </c>
      <c r="B4814" s="12" t="s">
        <v>403</v>
      </c>
      <c r="C4814" s="272">
        <v>45271</v>
      </c>
      <c r="D4814" s="272">
        <v>45284</v>
      </c>
      <c r="E4814" s="196">
        <f t="shared" si="375"/>
        <v>45277.5</v>
      </c>
      <c r="F4814" s="272">
        <v>45289</v>
      </c>
      <c r="G4814" s="272">
        <v>45294</v>
      </c>
      <c r="H4814" s="12" t="s">
        <v>156</v>
      </c>
      <c r="I4814" s="234">
        <v>50.94</v>
      </c>
      <c r="J4814" s="272">
        <v>48573</v>
      </c>
      <c r="K4814" s="17">
        <f t="shared" si="377"/>
        <v>17</v>
      </c>
      <c r="L4814" s="283">
        <f t="shared" si="378"/>
        <v>1.2278223692727805E-6</v>
      </c>
      <c r="M4814" s="22">
        <f t="shared" si="379"/>
        <v>2.0872980277637268E-5</v>
      </c>
    </row>
    <row r="4815" spans="1:13">
      <c r="A4815" s="16">
        <f t="shared" si="376"/>
        <v>4808</v>
      </c>
      <c r="B4815" s="12" t="s">
        <v>403</v>
      </c>
      <c r="C4815" s="272">
        <v>45271</v>
      </c>
      <c r="D4815" s="272">
        <v>45284</v>
      </c>
      <c r="E4815" s="196">
        <f t="shared" si="375"/>
        <v>45277.5</v>
      </c>
      <c r="F4815" s="272">
        <v>45289</v>
      </c>
      <c r="G4815" s="272">
        <v>45293</v>
      </c>
      <c r="H4815" s="12" t="s">
        <v>164</v>
      </c>
      <c r="I4815" s="234">
        <v>17</v>
      </c>
      <c r="J4815" s="272">
        <v>48574</v>
      </c>
      <c r="K4815" s="17">
        <f t="shared" si="377"/>
        <v>16</v>
      </c>
      <c r="L4815" s="283">
        <f t="shared" si="378"/>
        <v>4.0975618919586316E-7</v>
      </c>
      <c r="M4815" s="22">
        <f t="shared" si="379"/>
        <v>6.5560990271338106E-6</v>
      </c>
    </row>
    <row r="4816" spans="1:13">
      <c r="A4816" s="16">
        <f t="shared" si="376"/>
        <v>4809</v>
      </c>
      <c r="B4816" s="12" t="s">
        <v>403</v>
      </c>
      <c r="C4816" s="272">
        <v>45271</v>
      </c>
      <c r="D4816" s="272">
        <v>45284</v>
      </c>
      <c r="E4816" s="196">
        <f t="shared" si="375"/>
        <v>45277.5</v>
      </c>
      <c r="F4816" s="272">
        <v>45289</v>
      </c>
      <c r="G4816" s="272">
        <v>45350</v>
      </c>
      <c r="H4816" s="12" t="s">
        <v>165</v>
      </c>
      <c r="I4816" s="234">
        <v>126.02999999999996</v>
      </c>
      <c r="J4816" s="272">
        <v>48575</v>
      </c>
      <c r="K4816" s="17">
        <f t="shared" si="377"/>
        <v>73</v>
      </c>
      <c r="L4816" s="283">
        <f t="shared" si="378"/>
        <v>3.0377395602561539E-6</v>
      </c>
      <c r="M4816" s="22">
        <f t="shared" si="379"/>
        <v>2.2175498789869924E-4</v>
      </c>
    </row>
    <row r="4817" spans="1:13">
      <c r="A4817" s="16">
        <f t="shared" si="376"/>
        <v>4810</v>
      </c>
      <c r="B4817" s="12" t="s">
        <v>403</v>
      </c>
      <c r="C4817" s="272">
        <v>45271</v>
      </c>
      <c r="D4817" s="272">
        <v>45284</v>
      </c>
      <c r="E4817" s="196">
        <f t="shared" si="375"/>
        <v>45277.5</v>
      </c>
      <c r="F4817" s="272">
        <v>45289</v>
      </c>
      <c r="G4817" s="272">
        <v>45293</v>
      </c>
      <c r="H4817" s="12" t="s">
        <v>166</v>
      </c>
      <c r="I4817" s="234">
        <v>61971</v>
      </c>
      <c r="J4817" s="272">
        <v>48576</v>
      </c>
      <c r="K4817" s="17">
        <f t="shared" si="377"/>
        <v>16</v>
      </c>
      <c r="L4817" s="283">
        <f t="shared" si="378"/>
        <v>1.493705929450402E-3</v>
      </c>
      <c r="M4817" s="22">
        <f t="shared" si="379"/>
        <v>2.3899294871206431E-2</v>
      </c>
    </row>
    <row r="4818" spans="1:13">
      <c r="A4818" s="16">
        <f t="shared" si="376"/>
        <v>4811</v>
      </c>
      <c r="B4818" s="12" t="s">
        <v>403</v>
      </c>
      <c r="C4818" s="272">
        <v>45271</v>
      </c>
      <c r="D4818" s="272">
        <v>45284</v>
      </c>
      <c r="E4818" s="196">
        <f t="shared" si="375"/>
        <v>45277.5</v>
      </c>
      <c r="F4818" s="272">
        <v>45289</v>
      </c>
      <c r="G4818" s="272">
        <v>45294</v>
      </c>
      <c r="H4818" s="12" t="s">
        <v>152</v>
      </c>
      <c r="I4818" s="234">
        <v>5.68</v>
      </c>
      <c r="J4818" s="272">
        <v>48577</v>
      </c>
      <c r="K4818" s="17">
        <f t="shared" si="377"/>
        <v>17</v>
      </c>
      <c r="L4818" s="283">
        <f t="shared" si="378"/>
        <v>1.3690677380191192E-7</v>
      </c>
      <c r="M4818" s="22">
        <f t="shared" si="379"/>
        <v>2.3274151546325024E-6</v>
      </c>
    </row>
    <row r="4819" spans="1:13">
      <c r="A4819" s="16">
        <f t="shared" si="376"/>
        <v>4812</v>
      </c>
      <c r="B4819" s="12" t="s">
        <v>403</v>
      </c>
      <c r="C4819" s="272">
        <v>45271</v>
      </c>
      <c r="D4819" s="272">
        <v>45284</v>
      </c>
      <c r="E4819" s="196">
        <f t="shared" si="375"/>
        <v>45277.5</v>
      </c>
      <c r="F4819" s="272">
        <v>45289</v>
      </c>
      <c r="G4819" s="272">
        <v>45294</v>
      </c>
      <c r="H4819" s="12" t="s">
        <v>156</v>
      </c>
      <c r="I4819" s="234">
        <v>105.25</v>
      </c>
      <c r="J4819" s="272">
        <v>48578</v>
      </c>
      <c r="K4819" s="17">
        <f t="shared" si="377"/>
        <v>17</v>
      </c>
      <c r="L4819" s="283">
        <f t="shared" si="378"/>
        <v>2.5368728772273292E-6</v>
      </c>
      <c r="M4819" s="22">
        <f t="shared" si="379"/>
        <v>4.3126838912864598E-5</v>
      </c>
    </row>
    <row r="4820" spans="1:13">
      <c r="A4820" s="16">
        <f t="shared" si="376"/>
        <v>4813</v>
      </c>
      <c r="B4820" s="12" t="s">
        <v>403</v>
      </c>
      <c r="C4820" s="272">
        <v>45271</v>
      </c>
      <c r="D4820" s="272">
        <v>45284</v>
      </c>
      <c r="E4820" s="196">
        <f t="shared" si="375"/>
        <v>45277.5</v>
      </c>
      <c r="F4820" s="272">
        <v>45289</v>
      </c>
      <c r="G4820" s="272">
        <v>45321</v>
      </c>
      <c r="H4820" s="12" t="s">
        <v>152</v>
      </c>
      <c r="I4820" s="234">
        <v>0.01</v>
      </c>
      <c r="J4820" s="272">
        <v>48579</v>
      </c>
      <c r="K4820" s="17">
        <f t="shared" si="377"/>
        <v>44</v>
      </c>
      <c r="L4820" s="283">
        <f t="shared" si="378"/>
        <v>2.4103305246815478E-10</v>
      </c>
      <c r="M4820" s="22">
        <f t="shared" si="379"/>
        <v>1.0605454308598811E-8</v>
      </c>
    </row>
    <row r="4821" spans="1:13">
      <c r="A4821" s="16">
        <f t="shared" si="376"/>
        <v>4814</v>
      </c>
      <c r="B4821" s="12" t="s">
        <v>403</v>
      </c>
      <c r="C4821" s="272">
        <v>45271</v>
      </c>
      <c r="D4821" s="272">
        <v>45284</v>
      </c>
      <c r="E4821" s="196">
        <f t="shared" si="375"/>
        <v>45277.5</v>
      </c>
      <c r="F4821" s="272">
        <v>45289</v>
      </c>
      <c r="G4821" s="272">
        <v>45321</v>
      </c>
      <c r="H4821" s="12" t="s">
        <v>165</v>
      </c>
      <c r="I4821" s="234">
        <v>91.77</v>
      </c>
      <c r="J4821" s="272">
        <v>48580</v>
      </c>
      <c r="K4821" s="17">
        <f t="shared" si="377"/>
        <v>44</v>
      </c>
      <c r="L4821" s="283">
        <f t="shared" si="378"/>
        <v>2.2119603225002564E-6</v>
      </c>
      <c r="M4821" s="22">
        <f t="shared" si="379"/>
        <v>9.732625419001128E-5</v>
      </c>
    </row>
    <row r="4822" spans="1:13">
      <c r="A4822" s="16">
        <f t="shared" si="376"/>
        <v>4815</v>
      </c>
      <c r="B4822" s="12" t="s">
        <v>403</v>
      </c>
      <c r="C4822" s="272">
        <v>45271</v>
      </c>
      <c r="D4822" s="272">
        <v>45284</v>
      </c>
      <c r="E4822" s="196">
        <f t="shared" si="375"/>
        <v>45277.5</v>
      </c>
      <c r="F4822" s="272">
        <v>45289</v>
      </c>
      <c r="G4822" s="272">
        <v>45289</v>
      </c>
      <c r="H4822" s="12" t="s">
        <v>164</v>
      </c>
      <c r="I4822" s="234">
        <v>1343.1599999999999</v>
      </c>
      <c r="J4822" s="272">
        <v>48581</v>
      </c>
      <c r="K4822" s="17">
        <f t="shared" si="377"/>
        <v>12</v>
      </c>
      <c r="L4822" s="283">
        <f t="shared" si="378"/>
        <v>3.2374595475312674E-5</v>
      </c>
      <c r="M4822" s="22">
        <f t="shared" si="379"/>
        <v>3.8849514570375211E-4</v>
      </c>
    </row>
    <row r="4823" spans="1:13">
      <c r="A4823" s="16">
        <f t="shared" si="376"/>
        <v>4816</v>
      </c>
      <c r="B4823" s="12" t="s">
        <v>403</v>
      </c>
      <c r="C4823" s="272">
        <v>45271</v>
      </c>
      <c r="D4823" s="272">
        <v>45284</v>
      </c>
      <c r="E4823" s="196">
        <f t="shared" si="375"/>
        <v>45277.5</v>
      </c>
      <c r="F4823" s="272">
        <v>45289</v>
      </c>
      <c r="G4823" s="272">
        <v>45289</v>
      </c>
      <c r="H4823" s="12" t="s">
        <v>166</v>
      </c>
      <c r="I4823" s="234">
        <v>24067.779999999992</v>
      </c>
      <c r="J4823" s="272">
        <v>48582</v>
      </c>
      <c r="K4823" s="17">
        <f t="shared" si="377"/>
        <v>12</v>
      </c>
      <c r="L4823" s="283">
        <f t="shared" si="378"/>
        <v>5.8011304795320049E-4</v>
      </c>
      <c r="M4823" s="22">
        <f t="shared" si="379"/>
        <v>6.9613565754384054E-3</v>
      </c>
    </row>
    <row r="4824" spans="1:13">
      <c r="A4824" s="16">
        <f t="shared" si="376"/>
        <v>4817</v>
      </c>
      <c r="B4824" s="12" t="s">
        <v>404</v>
      </c>
      <c r="C4824" s="272">
        <v>45270</v>
      </c>
      <c r="D4824" s="272">
        <v>45283</v>
      </c>
      <c r="E4824" s="196">
        <f t="shared" si="375"/>
        <v>45276.5</v>
      </c>
      <c r="F4824" s="272">
        <v>45289</v>
      </c>
      <c r="G4824" s="272">
        <v>45310</v>
      </c>
      <c r="H4824" s="12" t="s">
        <v>157</v>
      </c>
      <c r="I4824" s="234">
        <v>143.10000000000002</v>
      </c>
      <c r="J4824" s="272">
        <v>48583</v>
      </c>
      <c r="K4824" s="17">
        <f t="shared" si="377"/>
        <v>34</v>
      </c>
      <c r="L4824" s="283">
        <f t="shared" si="378"/>
        <v>3.4491829808192956E-6</v>
      </c>
      <c r="M4824" s="22">
        <f t="shared" si="379"/>
        <v>1.1727222134785606E-4</v>
      </c>
    </row>
    <row r="4825" spans="1:13">
      <c r="A4825" s="16">
        <f t="shared" si="376"/>
        <v>4818</v>
      </c>
      <c r="B4825" s="12" t="s">
        <v>404</v>
      </c>
      <c r="C4825" s="272">
        <v>45270</v>
      </c>
      <c r="D4825" s="272">
        <v>45283</v>
      </c>
      <c r="E4825" s="196">
        <f t="shared" si="375"/>
        <v>45276.5</v>
      </c>
      <c r="F4825" s="272">
        <v>45289</v>
      </c>
      <c r="G4825" s="272">
        <v>45310</v>
      </c>
      <c r="H4825" s="12" t="s">
        <v>157</v>
      </c>
      <c r="I4825" s="234">
        <v>62.66</v>
      </c>
      <c r="J4825" s="272">
        <v>48584</v>
      </c>
      <c r="K4825" s="17">
        <f t="shared" si="377"/>
        <v>34</v>
      </c>
      <c r="L4825" s="283">
        <f t="shared" si="378"/>
        <v>1.5103131067654578E-6</v>
      </c>
      <c r="M4825" s="22">
        <f t="shared" si="379"/>
        <v>5.1350645630025565E-5</v>
      </c>
    </row>
    <row r="4826" spans="1:13">
      <c r="A4826" s="16">
        <f t="shared" si="376"/>
        <v>4819</v>
      </c>
      <c r="B4826" s="12" t="s">
        <v>403</v>
      </c>
      <c r="C4826" s="272">
        <v>45271</v>
      </c>
      <c r="D4826" s="272">
        <v>45284</v>
      </c>
      <c r="E4826" s="196">
        <f t="shared" si="375"/>
        <v>45277.5</v>
      </c>
      <c r="F4826" s="272">
        <v>45289</v>
      </c>
      <c r="G4826" s="272">
        <v>45321</v>
      </c>
      <c r="H4826" s="12" t="s">
        <v>154</v>
      </c>
      <c r="I4826" s="234">
        <v>15.8</v>
      </c>
      <c r="J4826" s="272">
        <v>48585</v>
      </c>
      <c r="K4826" s="17">
        <f t="shared" si="377"/>
        <v>44</v>
      </c>
      <c r="L4826" s="283">
        <f t="shared" si="378"/>
        <v>3.8083222289968458E-7</v>
      </c>
      <c r="M4826" s="22">
        <f t="shared" si="379"/>
        <v>1.6756617807586123E-5</v>
      </c>
    </row>
    <row r="4827" spans="1:13">
      <c r="A4827" s="16">
        <f t="shared" si="376"/>
        <v>4820</v>
      </c>
      <c r="B4827" s="12" t="s">
        <v>403</v>
      </c>
      <c r="C4827" s="272">
        <v>45271</v>
      </c>
      <c r="D4827" s="272">
        <v>45284</v>
      </c>
      <c r="E4827" s="196">
        <f t="shared" si="375"/>
        <v>45277.5</v>
      </c>
      <c r="F4827" s="272">
        <v>45289</v>
      </c>
      <c r="G4827" s="272">
        <v>45303</v>
      </c>
      <c r="H4827" s="12" t="s">
        <v>153</v>
      </c>
      <c r="I4827" s="234">
        <v>128.49</v>
      </c>
      <c r="J4827" s="272">
        <v>48586</v>
      </c>
      <c r="K4827" s="17">
        <f t="shared" si="377"/>
        <v>26</v>
      </c>
      <c r="L4827" s="283">
        <f t="shared" si="378"/>
        <v>3.0970336911633212E-6</v>
      </c>
      <c r="M4827" s="22">
        <f t="shared" si="379"/>
        <v>8.0522875970246344E-5</v>
      </c>
    </row>
    <row r="4828" spans="1:13">
      <c r="A4828" s="16">
        <f t="shared" si="376"/>
        <v>4821</v>
      </c>
      <c r="B4828" s="12" t="s">
        <v>403</v>
      </c>
      <c r="C4828" s="272">
        <v>45271</v>
      </c>
      <c r="D4828" s="272">
        <v>45284</v>
      </c>
      <c r="E4828" s="196">
        <f t="shared" si="375"/>
        <v>45277.5</v>
      </c>
      <c r="F4828" s="272">
        <v>45289</v>
      </c>
      <c r="G4828" s="272">
        <v>45310</v>
      </c>
      <c r="H4828" s="12" t="s">
        <v>157</v>
      </c>
      <c r="I4828" s="234">
        <v>125.55999999999999</v>
      </c>
      <c r="J4828" s="272">
        <v>48587</v>
      </c>
      <c r="K4828" s="17">
        <f t="shared" si="377"/>
        <v>33</v>
      </c>
      <c r="L4828" s="283">
        <f t="shared" si="378"/>
        <v>3.0264110067901511E-6</v>
      </c>
      <c r="M4828" s="22">
        <f t="shared" si="379"/>
        <v>9.9871563224074983E-5</v>
      </c>
    </row>
    <row r="4829" spans="1:13">
      <c r="A4829" s="16">
        <f t="shared" si="376"/>
        <v>4822</v>
      </c>
      <c r="B4829" s="12" t="s">
        <v>404</v>
      </c>
      <c r="C4829" s="272">
        <v>45270</v>
      </c>
      <c r="D4829" s="272">
        <v>45283</v>
      </c>
      <c r="E4829" s="196">
        <f t="shared" si="375"/>
        <v>45276.5</v>
      </c>
      <c r="F4829" s="272">
        <v>45289</v>
      </c>
      <c r="G4829" s="272">
        <v>45310</v>
      </c>
      <c r="H4829" s="12" t="s">
        <v>157</v>
      </c>
      <c r="I4829" s="234">
        <v>495.94</v>
      </c>
      <c r="J4829" s="272">
        <v>48588</v>
      </c>
      <c r="K4829" s="17">
        <f t="shared" si="377"/>
        <v>34</v>
      </c>
      <c r="L4829" s="283">
        <f t="shared" si="378"/>
        <v>1.1953793204105668E-5</v>
      </c>
      <c r="M4829" s="22">
        <f t="shared" si="379"/>
        <v>4.0642896893959275E-4</v>
      </c>
    </row>
    <row r="4830" spans="1:13">
      <c r="A4830" s="16">
        <f t="shared" si="376"/>
        <v>4823</v>
      </c>
      <c r="B4830" s="12" t="s">
        <v>403</v>
      </c>
      <c r="C4830" s="272">
        <v>45271</v>
      </c>
      <c r="D4830" s="272">
        <v>45284</v>
      </c>
      <c r="E4830" s="196">
        <f t="shared" si="375"/>
        <v>45277.5</v>
      </c>
      <c r="F4830" s="272">
        <v>45289</v>
      </c>
      <c r="G4830" s="272">
        <v>45321</v>
      </c>
      <c r="H4830" s="12" t="s">
        <v>152</v>
      </c>
      <c r="I4830" s="234">
        <v>3.28</v>
      </c>
      <c r="J4830" s="272">
        <v>48589</v>
      </c>
      <c r="K4830" s="17">
        <f t="shared" si="377"/>
        <v>44</v>
      </c>
      <c r="L4830" s="283">
        <f t="shared" si="378"/>
        <v>7.9058841209554772E-8</v>
      </c>
      <c r="M4830" s="22">
        <f t="shared" si="379"/>
        <v>3.4785890132204101E-6</v>
      </c>
    </row>
    <row r="4831" spans="1:13">
      <c r="A4831" s="16">
        <f t="shared" si="376"/>
        <v>4824</v>
      </c>
      <c r="B4831" s="12" t="s">
        <v>403</v>
      </c>
      <c r="C4831" s="272">
        <v>45271</v>
      </c>
      <c r="D4831" s="272">
        <v>45284</v>
      </c>
      <c r="E4831" s="196">
        <f t="shared" si="375"/>
        <v>45277.5</v>
      </c>
      <c r="F4831" s="272">
        <v>45289</v>
      </c>
      <c r="G4831" s="272">
        <v>45310</v>
      </c>
      <c r="H4831" s="12" t="s">
        <v>157</v>
      </c>
      <c r="I4831" s="234">
        <v>199.94</v>
      </c>
      <c r="J4831" s="272">
        <v>48590</v>
      </c>
      <c r="K4831" s="17">
        <f t="shared" si="377"/>
        <v>33</v>
      </c>
      <c r="L4831" s="283">
        <f t="shared" si="378"/>
        <v>4.819214851048287E-6</v>
      </c>
      <c r="M4831" s="22">
        <f t="shared" si="379"/>
        <v>1.5903409008459347E-4</v>
      </c>
    </row>
    <row r="4832" spans="1:13">
      <c r="A4832" s="16">
        <f t="shared" si="376"/>
        <v>4825</v>
      </c>
      <c r="B4832" s="12" t="s">
        <v>404</v>
      </c>
      <c r="C4832" s="272">
        <v>45270</v>
      </c>
      <c r="D4832" s="272">
        <v>45283</v>
      </c>
      <c r="E4832" s="196">
        <f t="shared" si="375"/>
        <v>45276.5</v>
      </c>
      <c r="F4832" s="272">
        <v>45289</v>
      </c>
      <c r="G4832" s="272">
        <v>45310</v>
      </c>
      <c r="H4832" s="12" t="s">
        <v>157</v>
      </c>
      <c r="I4832" s="234">
        <v>48.63</v>
      </c>
      <c r="J4832" s="272">
        <v>48591</v>
      </c>
      <c r="K4832" s="17">
        <f t="shared" si="377"/>
        <v>34</v>
      </c>
      <c r="L4832" s="283">
        <f t="shared" si="378"/>
        <v>1.1721437341526368E-6</v>
      </c>
      <c r="M4832" s="22">
        <f t="shared" si="379"/>
        <v>3.9852886961189652E-5</v>
      </c>
    </row>
    <row r="4833" spans="1:13">
      <c r="A4833" s="16">
        <f t="shared" si="376"/>
        <v>4826</v>
      </c>
      <c r="B4833" s="12" t="s">
        <v>403</v>
      </c>
      <c r="C4833" s="272">
        <v>45271</v>
      </c>
      <c r="D4833" s="272">
        <v>45284</v>
      </c>
      <c r="E4833" s="196">
        <f t="shared" si="375"/>
        <v>45277.5</v>
      </c>
      <c r="F4833" s="272">
        <v>45289</v>
      </c>
      <c r="G4833" s="272">
        <v>45303</v>
      </c>
      <c r="H4833" s="12" t="s">
        <v>153</v>
      </c>
      <c r="I4833" s="234">
        <v>312.70000000000005</v>
      </c>
      <c r="J4833" s="272">
        <v>48592</v>
      </c>
      <c r="K4833" s="17">
        <f t="shared" si="377"/>
        <v>26</v>
      </c>
      <c r="L4833" s="283">
        <f t="shared" si="378"/>
        <v>7.5371035506792016E-6</v>
      </c>
      <c r="M4833" s="22">
        <f t="shared" si="379"/>
        <v>1.9596469231765925E-4</v>
      </c>
    </row>
    <row r="4834" spans="1:13">
      <c r="A4834" s="16">
        <f t="shared" si="376"/>
        <v>4827</v>
      </c>
      <c r="B4834" s="12" t="s">
        <v>403</v>
      </c>
      <c r="C4834" s="272">
        <v>45271</v>
      </c>
      <c r="D4834" s="272">
        <v>45284</v>
      </c>
      <c r="E4834" s="196">
        <f t="shared" si="375"/>
        <v>45277.5</v>
      </c>
      <c r="F4834" s="272">
        <v>45289</v>
      </c>
      <c r="G4834" s="272">
        <v>45302</v>
      </c>
      <c r="H4834" s="12" t="s">
        <v>152</v>
      </c>
      <c r="I4834" s="234">
        <v>6.2</v>
      </c>
      <c r="J4834" s="272">
        <v>48593</v>
      </c>
      <c r="K4834" s="17">
        <f t="shared" si="377"/>
        <v>25</v>
      </c>
      <c r="L4834" s="283">
        <f t="shared" si="378"/>
        <v>1.4944049253025597E-7</v>
      </c>
      <c r="M4834" s="22">
        <f t="shared" si="379"/>
        <v>3.7360123132563994E-6</v>
      </c>
    </row>
    <row r="4835" spans="1:13">
      <c r="A4835" s="16">
        <f t="shared" si="376"/>
        <v>4828</v>
      </c>
      <c r="B4835" s="12" t="s">
        <v>403</v>
      </c>
      <c r="C4835" s="272">
        <v>45271</v>
      </c>
      <c r="D4835" s="272">
        <v>45284</v>
      </c>
      <c r="E4835" s="196">
        <f t="shared" si="375"/>
        <v>45277.5</v>
      </c>
      <c r="F4835" s="272">
        <v>45289</v>
      </c>
      <c r="G4835" s="272">
        <v>45321</v>
      </c>
      <c r="H4835" s="12" t="s">
        <v>152</v>
      </c>
      <c r="I4835" s="234">
        <v>0.68</v>
      </c>
      <c r="J4835" s="272">
        <v>48594</v>
      </c>
      <c r="K4835" s="17">
        <f t="shared" si="377"/>
        <v>44</v>
      </c>
      <c r="L4835" s="283">
        <f t="shared" si="378"/>
        <v>1.6390247567834529E-8</v>
      </c>
      <c r="M4835" s="22">
        <f t="shared" si="379"/>
        <v>7.2117089298471926E-7</v>
      </c>
    </row>
    <row r="4836" spans="1:13">
      <c r="A4836" s="16">
        <f t="shared" si="376"/>
        <v>4829</v>
      </c>
      <c r="B4836" s="12" t="s">
        <v>403</v>
      </c>
      <c r="C4836" s="272">
        <v>45271</v>
      </c>
      <c r="D4836" s="272">
        <v>45284</v>
      </c>
      <c r="E4836" s="196">
        <f t="shared" si="375"/>
        <v>45277.5</v>
      </c>
      <c r="F4836" s="272">
        <v>45289</v>
      </c>
      <c r="G4836" s="272">
        <v>45294</v>
      </c>
      <c r="H4836" s="12" t="s">
        <v>152</v>
      </c>
      <c r="I4836" s="234">
        <v>39.39</v>
      </c>
      <c r="J4836" s="272">
        <v>48595</v>
      </c>
      <c r="K4836" s="17">
        <f t="shared" si="377"/>
        <v>17</v>
      </c>
      <c r="L4836" s="283">
        <f t="shared" si="378"/>
        <v>9.4942919367206176E-7</v>
      </c>
      <c r="M4836" s="22">
        <f t="shared" si="379"/>
        <v>1.6140296292425051E-5</v>
      </c>
    </row>
    <row r="4837" spans="1:13">
      <c r="A4837" s="16">
        <f t="shared" si="376"/>
        <v>4830</v>
      </c>
      <c r="B4837" s="12" t="s">
        <v>403</v>
      </c>
      <c r="C4837" s="272">
        <v>45271</v>
      </c>
      <c r="D4837" s="272">
        <v>45284</v>
      </c>
      <c r="E4837" s="196">
        <f t="shared" ref="E4837:E4858" si="380">AVERAGE(C4837:D4837)</f>
        <v>45277.5</v>
      </c>
      <c r="F4837" s="272">
        <v>45289</v>
      </c>
      <c r="G4837" s="272">
        <v>45294</v>
      </c>
      <c r="H4837" s="12" t="s">
        <v>156</v>
      </c>
      <c r="I4837" s="234">
        <v>41.41</v>
      </c>
      <c r="J4837" s="272">
        <v>48596</v>
      </c>
      <c r="K4837" s="17">
        <f t="shared" si="377"/>
        <v>17</v>
      </c>
      <c r="L4837" s="283">
        <f t="shared" si="378"/>
        <v>9.9811787027062898E-7</v>
      </c>
      <c r="M4837" s="22">
        <f t="shared" si="379"/>
        <v>1.6968003794600692E-5</v>
      </c>
    </row>
    <row r="4838" spans="1:13">
      <c r="A4838" s="16">
        <f t="shared" si="376"/>
        <v>4831</v>
      </c>
      <c r="B4838" s="12" t="s">
        <v>403</v>
      </c>
      <c r="C4838" s="272">
        <v>45271</v>
      </c>
      <c r="D4838" s="272">
        <v>45284</v>
      </c>
      <c r="E4838" s="196">
        <f t="shared" si="380"/>
        <v>45277.5</v>
      </c>
      <c r="F4838" s="272">
        <v>45289</v>
      </c>
      <c r="G4838" s="272">
        <v>45289</v>
      </c>
      <c r="H4838" s="12" t="s">
        <v>164</v>
      </c>
      <c r="I4838" s="234">
        <v>6.1999999999999993</v>
      </c>
      <c r="J4838" s="272">
        <v>48597</v>
      </c>
      <c r="K4838" s="17">
        <f t="shared" si="377"/>
        <v>12</v>
      </c>
      <c r="L4838" s="283">
        <f t="shared" si="378"/>
        <v>1.4944049253025594E-7</v>
      </c>
      <c r="M4838" s="22">
        <f t="shared" si="379"/>
        <v>1.7932859103630713E-6</v>
      </c>
    </row>
    <row r="4839" spans="1:13">
      <c r="A4839" s="16">
        <f t="shared" si="376"/>
        <v>4832</v>
      </c>
      <c r="B4839" s="12" t="s">
        <v>403</v>
      </c>
      <c r="C4839" s="272">
        <v>45271</v>
      </c>
      <c r="D4839" s="272">
        <v>45284</v>
      </c>
      <c r="E4839" s="196">
        <f t="shared" si="380"/>
        <v>45277.5</v>
      </c>
      <c r="F4839" s="272">
        <v>45289</v>
      </c>
      <c r="G4839" s="272">
        <v>45321</v>
      </c>
      <c r="H4839" s="12" t="s">
        <v>165</v>
      </c>
      <c r="I4839" s="234">
        <v>24.410000000000004</v>
      </c>
      <c r="J4839" s="272">
        <v>48598</v>
      </c>
      <c r="K4839" s="17">
        <f t="shared" si="377"/>
        <v>44</v>
      </c>
      <c r="L4839" s="283">
        <f t="shared" si="378"/>
        <v>5.8836168107476598E-7</v>
      </c>
      <c r="M4839" s="22">
        <f t="shared" si="379"/>
        <v>2.5887913967289703E-5</v>
      </c>
    </row>
    <row r="4840" spans="1:13">
      <c r="A4840" s="16">
        <f t="shared" si="376"/>
        <v>4833</v>
      </c>
      <c r="B4840" s="12" t="s">
        <v>403</v>
      </c>
      <c r="C4840" s="272">
        <v>45271</v>
      </c>
      <c r="D4840" s="272">
        <v>45284</v>
      </c>
      <c r="E4840" s="196">
        <f t="shared" si="380"/>
        <v>45277.5</v>
      </c>
      <c r="F4840" s="272">
        <v>45289</v>
      </c>
      <c r="G4840" s="272">
        <v>45289</v>
      </c>
      <c r="H4840" s="12" t="s">
        <v>166</v>
      </c>
      <c r="I4840" s="234">
        <v>20544.129999999986</v>
      </c>
      <c r="J4840" s="272">
        <v>48599</v>
      </c>
      <c r="K4840" s="17">
        <f t="shared" si="377"/>
        <v>12</v>
      </c>
      <c r="L4840" s="283">
        <f t="shared" si="378"/>
        <v>4.9518143642025901E-4</v>
      </c>
      <c r="M4840" s="22">
        <f t="shared" si="379"/>
        <v>5.9421772370431081E-3</v>
      </c>
    </row>
    <row r="4841" spans="1:13">
      <c r="A4841" s="16">
        <f t="shared" si="376"/>
        <v>4834</v>
      </c>
      <c r="B4841" s="12" t="s">
        <v>403</v>
      </c>
      <c r="C4841" s="272">
        <v>45271</v>
      </c>
      <c r="D4841" s="272">
        <v>45284</v>
      </c>
      <c r="E4841" s="196">
        <f t="shared" si="380"/>
        <v>45277.5</v>
      </c>
      <c r="F4841" s="272">
        <v>45289</v>
      </c>
      <c r="G4841" s="272">
        <v>45303</v>
      </c>
      <c r="H4841" s="12" t="s">
        <v>153</v>
      </c>
      <c r="I4841" s="234">
        <v>148.76999999999998</v>
      </c>
      <c r="J4841" s="272">
        <v>48600</v>
      </c>
      <c r="K4841" s="17">
        <f t="shared" si="377"/>
        <v>26</v>
      </c>
      <c r="L4841" s="283">
        <f t="shared" si="378"/>
        <v>3.5858487215687382E-6</v>
      </c>
      <c r="M4841" s="22">
        <f t="shared" si="379"/>
        <v>9.3232066760787197E-5</v>
      </c>
    </row>
    <row r="4842" spans="1:13">
      <c r="A4842" s="16">
        <f t="shared" si="376"/>
        <v>4835</v>
      </c>
      <c r="B4842" s="12" t="s">
        <v>403</v>
      </c>
      <c r="C4842" s="272">
        <v>45271</v>
      </c>
      <c r="D4842" s="272">
        <v>45284</v>
      </c>
      <c r="E4842" s="196">
        <f t="shared" si="380"/>
        <v>45277.5</v>
      </c>
      <c r="F4842" s="272">
        <v>45289</v>
      </c>
      <c r="G4842" s="272">
        <v>45350</v>
      </c>
      <c r="H4842" s="12" t="s">
        <v>152</v>
      </c>
      <c r="I4842" s="234">
        <v>20.63</v>
      </c>
      <c r="J4842" s="272">
        <v>48601</v>
      </c>
      <c r="K4842" s="17">
        <f t="shared" si="377"/>
        <v>73</v>
      </c>
      <c r="L4842" s="283">
        <f t="shared" si="378"/>
        <v>4.9725118724180329E-7</v>
      </c>
      <c r="M4842" s="22">
        <f t="shared" si="379"/>
        <v>3.6299336668651642E-5</v>
      </c>
    </row>
    <row r="4843" spans="1:13">
      <c r="A4843" s="16">
        <f t="shared" si="376"/>
        <v>4836</v>
      </c>
      <c r="B4843" s="12" t="s">
        <v>403</v>
      </c>
      <c r="C4843" s="272">
        <v>45271</v>
      </c>
      <c r="D4843" s="272">
        <v>45284</v>
      </c>
      <c r="E4843" s="196">
        <f t="shared" si="380"/>
        <v>45277.5</v>
      </c>
      <c r="F4843" s="272">
        <v>45289</v>
      </c>
      <c r="G4843" s="272">
        <v>45350</v>
      </c>
      <c r="H4843" s="12" t="s">
        <v>156</v>
      </c>
      <c r="I4843" s="234">
        <v>21.799999999999997</v>
      </c>
      <c r="J4843" s="272">
        <v>48602</v>
      </c>
      <c r="K4843" s="17">
        <f t="shared" si="377"/>
        <v>73</v>
      </c>
      <c r="L4843" s="283">
        <f t="shared" si="378"/>
        <v>5.2545205438057743E-7</v>
      </c>
      <c r="M4843" s="22">
        <f t="shared" si="379"/>
        <v>3.8357999969782155E-5</v>
      </c>
    </row>
    <row r="4844" spans="1:13">
      <c r="A4844" s="16">
        <f t="shared" si="376"/>
        <v>4837</v>
      </c>
      <c r="B4844" s="12" t="s">
        <v>403</v>
      </c>
      <c r="C4844" s="272">
        <v>45271</v>
      </c>
      <c r="D4844" s="272">
        <v>45284</v>
      </c>
      <c r="E4844" s="196">
        <f t="shared" si="380"/>
        <v>45277.5</v>
      </c>
      <c r="F4844" s="272">
        <v>45289</v>
      </c>
      <c r="G4844" s="272">
        <v>45294</v>
      </c>
      <c r="H4844" s="12" t="s">
        <v>152</v>
      </c>
      <c r="I4844" s="234">
        <v>586.61999999999989</v>
      </c>
      <c r="J4844" s="272">
        <v>48603</v>
      </c>
      <c r="K4844" s="17">
        <f t="shared" si="377"/>
        <v>17</v>
      </c>
      <c r="L4844" s="283">
        <f t="shared" si="378"/>
        <v>1.4139480923886894E-5</v>
      </c>
      <c r="M4844" s="22">
        <f t="shared" si="379"/>
        <v>2.403711757060772E-4</v>
      </c>
    </row>
    <row r="4845" spans="1:13">
      <c r="A4845" s="16">
        <f t="shared" si="376"/>
        <v>4838</v>
      </c>
      <c r="B4845" s="12" t="s">
        <v>404</v>
      </c>
      <c r="C4845" s="272">
        <v>45270</v>
      </c>
      <c r="D4845" s="272">
        <v>45283</v>
      </c>
      <c r="E4845" s="196">
        <f t="shared" si="380"/>
        <v>45276.5</v>
      </c>
      <c r="F4845" s="272">
        <v>45289</v>
      </c>
      <c r="G4845" s="272">
        <v>45310</v>
      </c>
      <c r="H4845" s="12" t="s">
        <v>157</v>
      </c>
      <c r="I4845" s="234">
        <v>47.55</v>
      </c>
      <c r="J4845" s="272">
        <v>48604</v>
      </c>
      <c r="K4845" s="17">
        <f t="shared" si="377"/>
        <v>34</v>
      </c>
      <c r="L4845" s="283">
        <f t="shared" si="378"/>
        <v>1.146112164486076E-6</v>
      </c>
      <c r="M4845" s="22">
        <f t="shared" si="379"/>
        <v>3.8967813592526583E-5</v>
      </c>
    </row>
    <row r="4846" spans="1:13">
      <c r="A4846" s="16">
        <f t="shared" si="376"/>
        <v>4839</v>
      </c>
      <c r="B4846" s="12" t="s">
        <v>403</v>
      </c>
      <c r="C4846" s="272">
        <v>45271</v>
      </c>
      <c r="D4846" s="272">
        <v>45284</v>
      </c>
      <c r="E4846" s="196">
        <f t="shared" si="380"/>
        <v>45277.5</v>
      </c>
      <c r="F4846" s="272">
        <v>45289</v>
      </c>
      <c r="G4846" s="272">
        <v>45303</v>
      </c>
      <c r="H4846" s="12" t="s">
        <v>153</v>
      </c>
      <c r="I4846" s="234">
        <v>108.64999999999999</v>
      </c>
      <c r="J4846" s="272">
        <v>48605</v>
      </c>
      <c r="K4846" s="17">
        <f t="shared" si="377"/>
        <v>26</v>
      </c>
      <c r="L4846" s="283">
        <f t="shared" si="378"/>
        <v>2.6188241150665016E-6</v>
      </c>
      <c r="M4846" s="22">
        <f t="shared" si="379"/>
        <v>6.8089426991729034E-5</v>
      </c>
    </row>
    <row r="4847" spans="1:13">
      <c r="A4847" s="16">
        <f t="shared" si="376"/>
        <v>4840</v>
      </c>
      <c r="B4847" s="12" t="s">
        <v>403</v>
      </c>
      <c r="C4847" s="272">
        <v>45271</v>
      </c>
      <c r="D4847" s="272">
        <v>45284</v>
      </c>
      <c r="E4847" s="196">
        <f t="shared" si="380"/>
        <v>45277.5</v>
      </c>
      <c r="F4847" s="272">
        <v>45289</v>
      </c>
      <c r="G4847" s="272">
        <v>45321</v>
      </c>
      <c r="H4847" s="12" t="s">
        <v>152</v>
      </c>
      <c r="I4847" s="234">
        <v>31.470000000000002</v>
      </c>
      <c r="J4847" s="272">
        <v>48606</v>
      </c>
      <c r="K4847" s="17">
        <f t="shared" si="377"/>
        <v>44</v>
      </c>
      <c r="L4847" s="283">
        <f t="shared" si="378"/>
        <v>7.5853101611728324E-7</v>
      </c>
      <c r="M4847" s="22">
        <f t="shared" si="379"/>
        <v>3.337536470916046E-5</v>
      </c>
    </row>
    <row r="4848" spans="1:13">
      <c r="A4848" s="16">
        <f t="shared" si="376"/>
        <v>4841</v>
      </c>
      <c r="B4848" s="12" t="s">
        <v>404</v>
      </c>
      <c r="C4848" s="272">
        <v>45270</v>
      </c>
      <c r="D4848" s="272">
        <v>45283</v>
      </c>
      <c r="E4848" s="196">
        <f t="shared" si="380"/>
        <v>45276.5</v>
      </c>
      <c r="F4848" s="272">
        <v>45289</v>
      </c>
      <c r="G4848" s="272">
        <v>45310</v>
      </c>
      <c r="H4848" s="12" t="s">
        <v>157</v>
      </c>
      <c r="I4848" s="234">
        <v>51.41</v>
      </c>
      <c r="J4848" s="272">
        <v>48607</v>
      </c>
      <c r="K4848" s="17">
        <f t="shared" si="377"/>
        <v>34</v>
      </c>
      <c r="L4848" s="283">
        <f t="shared" si="378"/>
        <v>1.2391509227387836E-6</v>
      </c>
      <c r="M4848" s="22">
        <f t="shared" si="379"/>
        <v>4.2131131373118642E-5</v>
      </c>
    </row>
    <row r="4849" spans="1:13">
      <c r="A4849" s="16">
        <f t="shared" si="376"/>
        <v>4842</v>
      </c>
      <c r="B4849" s="12" t="s">
        <v>404</v>
      </c>
      <c r="C4849" s="272">
        <v>45270</v>
      </c>
      <c r="D4849" s="272">
        <v>45283</v>
      </c>
      <c r="E4849" s="196">
        <f t="shared" si="380"/>
        <v>45276.5</v>
      </c>
      <c r="F4849" s="272">
        <v>45289</v>
      </c>
      <c r="G4849" s="272">
        <v>45310</v>
      </c>
      <c r="H4849" s="12" t="s">
        <v>157</v>
      </c>
      <c r="I4849" s="234">
        <v>147.87</v>
      </c>
      <c r="J4849" s="272">
        <v>48608</v>
      </c>
      <c r="K4849" s="17">
        <f t="shared" si="377"/>
        <v>34</v>
      </c>
      <c r="L4849" s="283">
        <f t="shared" si="378"/>
        <v>3.5641557468466051E-6</v>
      </c>
      <c r="M4849" s="22">
        <f t="shared" si="379"/>
        <v>1.2118129539278458E-4</v>
      </c>
    </row>
    <row r="4850" spans="1:13">
      <c r="A4850" s="16">
        <f t="shared" si="376"/>
        <v>4843</v>
      </c>
      <c r="B4850" s="12" t="s">
        <v>404</v>
      </c>
      <c r="C4850" s="272">
        <v>45270</v>
      </c>
      <c r="D4850" s="272">
        <v>45283</v>
      </c>
      <c r="E4850" s="196">
        <f t="shared" si="380"/>
        <v>45276.5</v>
      </c>
      <c r="F4850" s="272">
        <v>45289</v>
      </c>
      <c r="G4850" s="272">
        <v>45310</v>
      </c>
      <c r="H4850" s="12" t="s">
        <v>157</v>
      </c>
      <c r="I4850" s="234">
        <v>34.71</v>
      </c>
      <c r="J4850" s="272">
        <v>48609</v>
      </c>
      <c r="K4850" s="17">
        <f t="shared" si="377"/>
        <v>34</v>
      </c>
      <c r="L4850" s="283">
        <f t="shared" si="378"/>
        <v>8.366257251169653E-7</v>
      </c>
      <c r="M4850" s="22">
        <f t="shared" si="379"/>
        <v>2.8445274653976821E-5</v>
      </c>
    </row>
    <row r="4851" spans="1:13">
      <c r="A4851" s="16">
        <f t="shared" si="376"/>
        <v>4844</v>
      </c>
      <c r="B4851" s="12" t="s">
        <v>403</v>
      </c>
      <c r="C4851" s="272">
        <v>45271</v>
      </c>
      <c r="D4851" s="272">
        <v>45284</v>
      </c>
      <c r="E4851" s="196">
        <f t="shared" si="380"/>
        <v>45277.5</v>
      </c>
      <c r="F4851" s="272">
        <v>45289</v>
      </c>
      <c r="G4851" s="272">
        <v>45310</v>
      </c>
      <c r="H4851" s="12" t="s">
        <v>157</v>
      </c>
      <c r="I4851" s="234">
        <v>43.62</v>
      </c>
      <c r="J4851" s="272">
        <v>48610</v>
      </c>
      <c r="K4851" s="17">
        <f t="shared" si="377"/>
        <v>33</v>
      </c>
      <c r="L4851" s="283">
        <f t="shared" si="378"/>
        <v>1.0513861748660912E-6</v>
      </c>
      <c r="M4851" s="22">
        <f t="shared" si="379"/>
        <v>3.4695743770581012E-5</v>
      </c>
    </row>
    <row r="4852" spans="1:13">
      <c r="A4852" s="16">
        <f t="shared" si="376"/>
        <v>4845</v>
      </c>
      <c r="B4852" s="12" t="s">
        <v>404</v>
      </c>
      <c r="C4852" s="272">
        <v>45270</v>
      </c>
      <c r="D4852" s="272">
        <v>45283</v>
      </c>
      <c r="E4852" s="196">
        <f t="shared" si="380"/>
        <v>45276.5</v>
      </c>
      <c r="F4852" s="272">
        <v>45289</v>
      </c>
      <c r="G4852" s="272">
        <v>45310</v>
      </c>
      <c r="H4852" s="12" t="s">
        <v>157</v>
      </c>
      <c r="I4852" s="234">
        <v>236.75000000000003</v>
      </c>
      <c r="J4852" s="272">
        <v>48611</v>
      </c>
      <c r="K4852" s="17">
        <f t="shared" si="377"/>
        <v>34</v>
      </c>
      <c r="L4852" s="283">
        <f t="shared" si="378"/>
        <v>5.706457517183565E-6</v>
      </c>
      <c r="M4852" s="22">
        <f t="shared" si="379"/>
        <v>1.9401955558424121E-4</v>
      </c>
    </row>
    <row r="4853" spans="1:13">
      <c r="A4853" s="16">
        <f t="shared" si="376"/>
        <v>4846</v>
      </c>
      <c r="B4853" s="12" t="s">
        <v>403</v>
      </c>
      <c r="C4853" s="272">
        <v>45271</v>
      </c>
      <c r="D4853" s="272">
        <v>45284</v>
      </c>
      <c r="E4853" s="196">
        <f t="shared" si="380"/>
        <v>45277.5</v>
      </c>
      <c r="F4853" s="272">
        <v>45289</v>
      </c>
      <c r="G4853" s="272">
        <v>45294</v>
      </c>
      <c r="H4853" s="12" t="s">
        <v>164</v>
      </c>
      <c r="I4853" s="234">
        <v>185.06</v>
      </c>
      <c r="J4853" s="272">
        <v>48612</v>
      </c>
      <c r="K4853" s="17">
        <f t="shared" si="377"/>
        <v>17</v>
      </c>
      <c r="L4853" s="283">
        <f t="shared" si="378"/>
        <v>4.460557668975673E-6</v>
      </c>
      <c r="M4853" s="22">
        <f t="shared" si="379"/>
        <v>7.5829480372586444E-5</v>
      </c>
    </row>
    <row r="4854" spans="1:13">
      <c r="A4854" s="16">
        <f t="shared" si="376"/>
        <v>4847</v>
      </c>
      <c r="B4854" s="12" t="s">
        <v>404</v>
      </c>
      <c r="C4854" s="272">
        <v>45270</v>
      </c>
      <c r="D4854" s="272">
        <v>45283</v>
      </c>
      <c r="E4854" s="196">
        <f t="shared" si="380"/>
        <v>45276.5</v>
      </c>
      <c r="F4854" s="272">
        <v>45289</v>
      </c>
      <c r="G4854" s="272">
        <v>45310</v>
      </c>
      <c r="H4854" s="12" t="s">
        <v>157</v>
      </c>
      <c r="I4854" s="234">
        <v>80.05</v>
      </c>
      <c r="J4854" s="272">
        <v>48613</v>
      </c>
      <c r="K4854" s="17">
        <f t="shared" si="377"/>
        <v>34</v>
      </c>
      <c r="L4854" s="283">
        <f t="shared" si="378"/>
        <v>1.9294695850075788E-6</v>
      </c>
      <c r="M4854" s="22">
        <f t="shared" si="379"/>
        <v>6.560196589025768E-5</v>
      </c>
    </row>
    <row r="4855" spans="1:13">
      <c r="A4855" s="16">
        <f t="shared" si="376"/>
        <v>4848</v>
      </c>
      <c r="B4855" s="12" t="s">
        <v>404</v>
      </c>
      <c r="C4855" s="272">
        <v>45270</v>
      </c>
      <c r="D4855" s="272">
        <v>45283</v>
      </c>
      <c r="E4855" s="196">
        <f t="shared" si="380"/>
        <v>45276.5</v>
      </c>
      <c r="F4855" s="272">
        <v>45289</v>
      </c>
      <c r="G4855" s="272">
        <v>45310</v>
      </c>
      <c r="H4855" s="12" t="s">
        <v>157</v>
      </c>
      <c r="I4855" s="234">
        <v>24.6</v>
      </c>
      <c r="J4855" s="272">
        <v>48614</v>
      </c>
      <c r="K4855" s="17">
        <f t="shared" si="377"/>
        <v>34</v>
      </c>
      <c r="L4855" s="283">
        <f t="shared" si="378"/>
        <v>5.9294130907166079E-7</v>
      </c>
      <c r="M4855" s="22">
        <f t="shared" si="379"/>
        <v>2.0160004508436468E-5</v>
      </c>
    </row>
    <row r="4856" spans="1:13">
      <c r="A4856" s="16">
        <f t="shared" si="376"/>
        <v>4849</v>
      </c>
      <c r="B4856" s="12" t="s">
        <v>403</v>
      </c>
      <c r="C4856" s="272">
        <v>45271</v>
      </c>
      <c r="D4856" s="272">
        <v>45284</v>
      </c>
      <c r="E4856" s="196">
        <f t="shared" si="380"/>
        <v>45277.5</v>
      </c>
      <c r="F4856" s="272">
        <v>45289</v>
      </c>
      <c r="G4856" s="272">
        <v>45294</v>
      </c>
      <c r="H4856" s="12" t="s">
        <v>156</v>
      </c>
      <c r="I4856" s="234">
        <v>23.07</v>
      </c>
      <c r="J4856" s="272">
        <v>48615</v>
      </c>
      <c r="K4856" s="17">
        <f t="shared" si="377"/>
        <v>17</v>
      </c>
      <c r="L4856" s="283">
        <f t="shared" si="378"/>
        <v>5.5606325204403307E-7</v>
      </c>
      <c r="M4856" s="22">
        <f t="shared" si="379"/>
        <v>9.4530752847485627E-6</v>
      </c>
    </row>
    <row r="4857" spans="1:13">
      <c r="A4857" s="16">
        <f t="shared" si="376"/>
        <v>4850</v>
      </c>
      <c r="B4857" s="12" t="s">
        <v>403</v>
      </c>
      <c r="C4857" s="272">
        <v>45271</v>
      </c>
      <c r="D4857" s="272">
        <v>45284</v>
      </c>
      <c r="E4857" s="196">
        <f t="shared" si="380"/>
        <v>45277.5</v>
      </c>
      <c r="F4857" s="272">
        <v>45289</v>
      </c>
      <c r="G4857" s="272">
        <v>45321</v>
      </c>
      <c r="H4857" s="12" t="s">
        <v>152</v>
      </c>
      <c r="I4857" s="234">
        <v>1.58</v>
      </c>
      <c r="J4857" s="272">
        <v>48616</v>
      </c>
      <c r="K4857" s="17">
        <f t="shared" si="377"/>
        <v>44</v>
      </c>
      <c r="L4857" s="283">
        <f t="shared" si="378"/>
        <v>3.8083222289968457E-8</v>
      </c>
      <c r="M4857" s="22">
        <f t="shared" si="379"/>
        <v>1.6756617807586122E-6</v>
      </c>
    </row>
    <row r="4858" spans="1:13">
      <c r="A4858" s="16">
        <f t="shared" si="376"/>
        <v>4851</v>
      </c>
      <c r="B4858" s="12" t="s">
        <v>403</v>
      </c>
      <c r="C4858" s="272">
        <v>45271</v>
      </c>
      <c r="D4858" s="272">
        <v>45284</v>
      </c>
      <c r="E4858" s="196">
        <f t="shared" si="380"/>
        <v>45277.5</v>
      </c>
      <c r="F4858" s="272">
        <v>45289</v>
      </c>
      <c r="G4858" s="272">
        <v>45303</v>
      </c>
      <c r="H4858" s="12" t="s">
        <v>153</v>
      </c>
      <c r="I4858" s="234">
        <v>24.4</v>
      </c>
      <c r="J4858" s="272">
        <v>48617</v>
      </c>
      <c r="K4858" s="17">
        <f t="shared" si="377"/>
        <v>26</v>
      </c>
      <c r="L4858" s="283">
        <f t="shared" si="378"/>
        <v>5.8812064802229769E-7</v>
      </c>
      <c r="M4858" s="22">
        <f t="shared" si="379"/>
        <v>1.529113684857974E-5</v>
      </c>
    </row>
    <row r="4859" spans="1:13">
      <c r="E4859" s="12" t="s">
        <v>408</v>
      </c>
      <c r="I4859" s="6">
        <f>SUM(I9:I4858)</f>
        <v>41488085.960000016</v>
      </c>
      <c r="J4859" s="6"/>
      <c r="K4859" s="6"/>
      <c r="L4859" s="341">
        <f>SUM(L9:L4858)</f>
        <v>1.0000000000000007</v>
      </c>
      <c r="M4859" s="379">
        <f>SUM(M9:M4858)</f>
        <v>13.990741845011318</v>
      </c>
    </row>
  </sheetData>
  <mergeCells count="4">
    <mergeCell ref="A1:M1"/>
    <mergeCell ref="A2:M2"/>
    <mergeCell ref="A3:M3"/>
    <mergeCell ref="A4:M4"/>
  </mergeCells>
  <pageMargins left="0.45" right="0.45" top="1" bottom="1" header="0.5" footer="0.5"/>
  <pageSetup scale="10"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1B9F0-C226-4D08-AA12-E863FCF658DA}">
  <sheetPr transitionEvaluation="1" transitionEntry="1">
    <tabColor rgb="FF92D050"/>
    <pageSetUpPr fitToPage="1"/>
  </sheetPr>
  <dimension ref="A1:M5449"/>
  <sheetViews>
    <sheetView view="pageBreakPreview" zoomScale="80" zoomScaleNormal="80" zoomScaleSheetLayoutView="80" workbookViewId="0">
      <pane xSplit="1" ySplit="7" topLeftCell="B4135" activePane="bottomRight" state="frozen"/>
      <selection activeCell="D41" sqref="D41"/>
      <selection pane="topRight" activeCell="D41" sqref="D41"/>
      <selection pane="bottomLeft" activeCell="D41" sqref="D41"/>
      <selection pane="bottomRight" activeCell="D41" sqref="D41"/>
    </sheetView>
  </sheetViews>
  <sheetFormatPr defaultColWidth="9.625" defaultRowHeight="12.75"/>
  <cols>
    <col min="1" max="1" width="5.875" style="12" customWidth="1"/>
    <col min="2" max="2" width="29.625" style="12" bestFit="1" customWidth="1"/>
    <col min="3" max="3" width="10.125" style="12" customWidth="1"/>
    <col min="4" max="5" width="12.625" style="12" customWidth="1"/>
    <col min="6" max="6" width="10.75" style="12" customWidth="1"/>
    <col min="7" max="7" width="9.5" style="12" customWidth="1"/>
    <col min="8" max="8" width="65.75" style="12" bestFit="1" customWidth="1"/>
    <col min="9" max="9" width="14.125" style="12" customWidth="1"/>
    <col min="10" max="10" width="11.5" style="12" customWidth="1"/>
    <col min="11" max="11" width="10.125" style="12" bestFit="1" customWidth="1"/>
    <col min="12" max="12" width="10.125" style="12" customWidth="1"/>
    <col min="13" max="13" width="12.75" style="12" customWidth="1"/>
    <col min="14" max="14" width="4.75" style="12" customWidth="1"/>
    <col min="15" max="15" width="9" style="12" customWidth="1"/>
    <col min="16" max="16384" width="9.625" style="12"/>
  </cols>
  <sheetData>
    <row r="1" spans="1:13" ht="13.35" customHeight="1">
      <c r="A1" s="394" t="str">
        <f>Cover!A8</f>
        <v>DUKE ENERGY KENTUCKY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</row>
    <row r="2" spans="1:13">
      <c r="A2" s="394" t="s">
        <v>44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</row>
    <row r="3" spans="1:13">
      <c r="A3" s="394" t="str">
        <f>Cover!A11</f>
        <v>TEST YEAR ENDING DECEMBER 31, 2023</v>
      </c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</row>
    <row r="4" spans="1:13">
      <c r="A4" s="394" t="s">
        <v>410</v>
      </c>
      <c r="B4" s="394"/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</row>
    <row r="5" spans="1:13">
      <c r="A5" s="6"/>
      <c r="B5" s="6"/>
      <c r="C5" s="14"/>
      <c r="D5" s="14"/>
      <c r="E5" s="14"/>
      <c r="F5" s="6"/>
      <c r="G5" s="6"/>
      <c r="H5" s="14"/>
      <c r="I5" s="6"/>
      <c r="J5" s="10"/>
      <c r="K5" s="6"/>
      <c r="L5" s="6"/>
      <c r="M5" s="6"/>
    </row>
    <row r="6" spans="1:13" ht="60.75" customHeight="1">
      <c r="A6" s="46" t="s">
        <v>1</v>
      </c>
      <c r="B6" s="46" t="s">
        <v>176</v>
      </c>
      <c r="C6" s="46" t="s">
        <v>57</v>
      </c>
      <c r="D6" s="46" t="s">
        <v>58</v>
      </c>
      <c r="E6" s="46" t="s">
        <v>61</v>
      </c>
      <c r="F6" s="46" t="s">
        <v>173</v>
      </c>
      <c r="G6" s="46" t="s">
        <v>169</v>
      </c>
      <c r="H6" s="46" t="s">
        <v>60</v>
      </c>
      <c r="I6" s="46" t="s">
        <v>3</v>
      </c>
      <c r="J6" s="46" t="s">
        <v>172</v>
      </c>
      <c r="K6" s="46" t="s">
        <v>168</v>
      </c>
      <c r="L6" s="46" t="s">
        <v>85</v>
      </c>
      <c r="M6" s="46" t="s">
        <v>63</v>
      </c>
    </row>
    <row r="7" spans="1:13">
      <c r="A7" s="47"/>
      <c r="B7" s="170" t="s">
        <v>37</v>
      </c>
      <c r="C7" s="171" t="s">
        <v>36</v>
      </c>
      <c r="D7" s="172" t="s">
        <v>45</v>
      </c>
      <c r="E7" s="172" t="s">
        <v>38</v>
      </c>
      <c r="F7" s="170" t="s">
        <v>39</v>
      </c>
      <c r="G7" s="170" t="s">
        <v>40</v>
      </c>
      <c r="H7" s="170" t="s">
        <v>41</v>
      </c>
      <c r="I7" s="170" t="s">
        <v>42</v>
      </c>
      <c r="J7" s="77" t="s">
        <v>46</v>
      </c>
      <c r="K7" s="16" t="s">
        <v>147</v>
      </c>
      <c r="L7" s="12" t="s">
        <v>170</v>
      </c>
      <c r="M7" s="16" t="s">
        <v>171</v>
      </c>
    </row>
    <row r="8" spans="1:13">
      <c r="A8" s="16">
        <v>1</v>
      </c>
      <c r="C8" s="158"/>
      <c r="D8" s="158"/>
      <c r="E8" s="20"/>
      <c r="F8" s="158"/>
      <c r="G8" s="158"/>
      <c r="H8" s="158"/>
      <c r="I8" s="378"/>
      <c r="J8" s="378"/>
      <c r="K8" s="17"/>
      <c r="L8" s="283"/>
      <c r="M8" s="17"/>
    </row>
    <row r="9" spans="1:13">
      <c r="A9" s="16">
        <f t="shared" ref="A9:A72" si="0">A8+1</f>
        <v>2</v>
      </c>
      <c r="B9" s="12" t="s">
        <v>411</v>
      </c>
      <c r="C9" s="272">
        <v>44927</v>
      </c>
      <c r="D9" s="272">
        <v>44941</v>
      </c>
      <c r="E9" s="196">
        <f t="shared" ref="E9:E72" si="1">AVERAGE(C9:D9)</f>
        <v>44934</v>
      </c>
      <c r="F9" s="272">
        <v>44939</v>
      </c>
      <c r="G9" s="272">
        <v>44971</v>
      </c>
      <c r="H9" s="12" t="s">
        <v>164</v>
      </c>
      <c r="I9" s="348">
        <v>122</v>
      </c>
      <c r="J9" s="272">
        <v>44972</v>
      </c>
      <c r="K9" s="17">
        <f>(G9-D9)+((D9-C9+1)/2)</f>
        <v>37.5</v>
      </c>
      <c r="L9" s="283">
        <f>I9/$I$5449</f>
        <v>4.9617433490590605E-7</v>
      </c>
      <c r="M9" s="22">
        <f>L9*K9</f>
        <v>1.8606537558971475E-5</v>
      </c>
    </row>
    <row r="10" spans="1:13">
      <c r="A10" s="16">
        <f t="shared" si="0"/>
        <v>3</v>
      </c>
      <c r="B10" s="12" t="s">
        <v>411</v>
      </c>
      <c r="C10" s="272">
        <v>44927</v>
      </c>
      <c r="D10" s="272">
        <v>44941</v>
      </c>
      <c r="E10" s="196">
        <f t="shared" si="1"/>
        <v>44934</v>
      </c>
      <c r="F10" s="272">
        <v>44939</v>
      </c>
      <c r="G10" s="272">
        <v>45043</v>
      </c>
      <c r="H10" s="12" t="s">
        <v>165</v>
      </c>
      <c r="I10" s="234">
        <v>330.05</v>
      </c>
      <c r="J10" s="272">
        <v>45044</v>
      </c>
      <c r="K10" s="17">
        <f>(G10-D10)+((D10-C10+1)/2)</f>
        <v>109.5</v>
      </c>
      <c r="L10" s="283">
        <f t="shared" ref="L10:L73" si="2">I10/$I$5449</f>
        <v>1.3423142560302811E-6</v>
      </c>
      <c r="M10" s="22">
        <f t="shared" ref="M10:M73" si="3">L10*K10</f>
        <v>1.4698341103531578E-4</v>
      </c>
    </row>
    <row r="11" spans="1:13">
      <c r="A11" s="16">
        <f t="shared" si="0"/>
        <v>4</v>
      </c>
      <c r="B11" s="12" t="s">
        <v>411</v>
      </c>
      <c r="C11" s="272">
        <v>44927</v>
      </c>
      <c r="D11" s="272">
        <v>44941</v>
      </c>
      <c r="E11" s="196">
        <f t="shared" si="1"/>
        <v>44934</v>
      </c>
      <c r="F11" s="272">
        <v>44939</v>
      </c>
      <c r="G11" s="272">
        <v>44971</v>
      </c>
      <c r="H11" s="12" t="s">
        <v>166</v>
      </c>
      <c r="I11" s="234">
        <v>485</v>
      </c>
      <c r="J11" s="272">
        <v>44972</v>
      </c>
      <c r="K11" s="17">
        <f t="shared" ref="K11:K74" si="4">(G11-D11)+((D11-C11+1)/2)</f>
        <v>37.5</v>
      </c>
      <c r="L11" s="283">
        <f t="shared" si="2"/>
        <v>1.972496331388233E-6</v>
      </c>
      <c r="M11" s="22">
        <f t="shared" si="3"/>
        <v>7.396861242705874E-5</v>
      </c>
    </row>
    <row r="12" spans="1:13">
      <c r="A12" s="16">
        <f t="shared" si="0"/>
        <v>5</v>
      </c>
      <c r="B12" s="12" t="s">
        <v>411</v>
      </c>
      <c r="C12" s="272">
        <v>44927</v>
      </c>
      <c r="D12" s="272">
        <v>44941</v>
      </c>
      <c r="E12" s="196">
        <f t="shared" si="1"/>
        <v>44934</v>
      </c>
      <c r="F12" s="272">
        <v>44939</v>
      </c>
      <c r="G12" s="272">
        <v>45044</v>
      </c>
      <c r="H12" s="12" t="s">
        <v>152</v>
      </c>
      <c r="I12" s="234">
        <v>111.53</v>
      </c>
      <c r="J12" s="272">
        <v>45047</v>
      </c>
      <c r="K12" s="17">
        <f t="shared" si="4"/>
        <v>110.5</v>
      </c>
      <c r="L12" s="283">
        <f t="shared" si="2"/>
        <v>4.5359281616439096E-7</v>
      </c>
      <c r="M12" s="22">
        <f t="shared" si="3"/>
        <v>5.0122006186165199E-5</v>
      </c>
    </row>
    <row r="13" spans="1:13">
      <c r="A13" s="16">
        <f t="shared" si="0"/>
        <v>6</v>
      </c>
      <c r="B13" s="12" t="s">
        <v>411</v>
      </c>
      <c r="C13" s="272">
        <v>44927</v>
      </c>
      <c r="D13" s="272">
        <v>44941</v>
      </c>
      <c r="E13" s="196">
        <f t="shared" si="1"/>
        <v>44934</v>
      </c>
      <c r="F13" s="272">
        <v>44939</v>
      </c>
      <c r="G13" s="272">
        <v>44974</v>
      </c>
      <c r="H13" s="12" t="s">
        <v>157</v>
      </c>
      <c r="I13" s="234">
        <v>42.77</v>
      </c>
      <c r="J13" s="272">
        <v>44978</v>
      </c>
      <c r="K13" s="17">
        <f t="shared" si="4"/>
        <v>40.5</v>
      </c>
      <c r="L13" s="283">
        <f t="shared" si="2"/>
        <v>1.7394570740922624E-7</v>
      </c>
      <c r="M13" s="22">
        <f t="shared" si="3"/>
        <v>7.0448011500736631E-6</v>
      </c>
    </row>
    <row r="14" spans="1:13">
      <c r="A14" s="16">
        <f t="shared" si="0"/>
        <v>7</v>
      </c>
      <c r="B14" s="12" t="s">
        <v>411</v>
      </c>
      <c r="C14" s="272">
        <v>44927</v>
      </c>
      <c r="D14" s="272">
        <v>44941</v>
      </c>
      <c r="E14" s="196">
        <f t="shared" si="1"/>
        <v>44934</v>
      </c>
      <c r="F14" s="272">
        <v>44939</v>
      </c>
      <c r="G14" s="272">
        <v>45043</v>
      </c>
      <c r="H14" s="12" t="s">
        <v>156</v>
      </c>
      <c r="I14" s="234">
        <v>29.55</v>
      </c>
      <c r="J14" s="272">
        <v>45044</v>
      </c>
      <c r="K14" s="17">
        <f t="shared" si="4"/>
        <v>109.5</v>
      </c>
      <c r="L14" s="283">
        <f t="shared" si="2"/>
        <v>1.2017993111860266E-7</v>
      </c>
      <c r="M14" s="22">
        <f t="shared" si="3"/>
        <v>1.3159702457486992E-5</v>
      </c>
    </row>
    <row r="15" spans="1:13">
      <c r="A15" s="16">
        <f t="shared" si="0"/>
        <v>8</v>
      </c>
      <c r="B15" s="12" t="s">
        <v>411</v>
      </c>
      <c r="C15" s="272">
        <v>44927</v>
      </c>
      <c r="D15" s="272">
        <v>44941</v>
      </c>
      <c r="E15" s="196">
        <f t="shared" si="1"/>
        <v>44934</v>
      </c>
      <c r="F15" s="272">
        <v>44939</v>
      </c>
      <c r="G15" s="272">
        <v>44939</v>
      </c>
      <c r="H15" s="12" t="s">
        <v>166</v>
      </c>
      <c r="I15" s="234">
        <v>33.32</v>
      </c>
      <c r="J15" s="272">
        <v>44943</v>
      </c>
      <c r="K15" s="17">
        <f t="shared" si="4"/>
        <v>5.5</v>
      </c>
      <c r="L15" s="283">
        <f t="shared" si="2"/>
        <v>1.3551253146774416E-7</v>
      </c>
      <c r="M15" s="22">
        <f t="shared" si="3"/>
        <v>7.4531892307259286E-7</v>
      </c>
    </row>
    <row r="16" spans="1:13">
      <c r="A16" s="16">
        <f t="shared" si="0"/>
        <v>9</v>
      </c>
      <c r="B16" s="12" t="s">
        <v>411</v>
      </c>
      <c r="C16" s="272">
        <v>44927</v>
      </c>
      <c r="D16" s="272">
        <v>44941</v>
      </c>
      <c r="E16" s="196">
        <f t="shared" si="1"/>
        <v>44934</v>
      </c>
      <c r="F16" s="272">
        <v>44939</v>
      </c>
      <c r="G16" s="272">
        <v>45044</v>
      </c>
      <c r="H16" s="12" t="s">
        <v>165</v>
      </c>
      <c r="I16" s="234">
        <v>89.12</v>
      </c>
      <c r="J16" s="272">
        <v>45047</v>
      </c>
      <c r="K16" s="17">
        <f t="shared" si="4"/>
        <v>110.5</v>
      </c>
      <c r="L16" s="283">
        <f t="shared" si="2"/>
        <v>3.6245128464601924E-7</v>
      </c>
      <c r="M16" s="22">
        <f t="shared" si="3"/>
        <v>4.0050866953385123E-5</v>
      </c>
    </row>
    <row r="17" spans="1:13">
      <c r="A17" s="16">
        <f t="shared" si="0"/>
        <v>10</v>
      </c>
      <c r="B17" s="12" t="s">
        <v>411</v>
      </c>
      <c r="C17" s="272">
        <v>44927</v>
      </c>
      <c r="D17" s="272">
        <v>44941</v>
      </c>
      <c r="E17" s="196">
        <f t="shared" si="1"/>
        <v>44934</v>
      </c>
      <c r="F17" s="272">
        <v>44939</v>
      </c>
      <c r="G17" s="272">
        <v>44974</v>
      </c>
      <c r="H17" s="12" t="s">
        <v>157</v>
      </c>
      <c r="I17" s="234">
        <v>244.16</v>
      </c>
      <c r="J17" s="272">
        <v>44978</v>
      </c>
      <c r="K17" s="17">
        <f t="shared" si="4"/>
        <v>40.5</v>
      </c>
      <c r="L17" s="283">
        <f t="shared" si="2"/>
        <v>9.9299939025103301E-7</v>
      </c>
      <c r="M17" s="22">
        <f t="shared" si="3"/>
        <v>4.0216475305166837E-5</v>
      </c>
    </row>
    <row r="18" spans="1:13">
      <c r="A18" s="16">
        <f t="shared" si="0"/>
        <v>11</v>
      </c>
      <c r="B18" s="12" t="s">
        <v>411</v>
      </c>
      <c r="C18" s="272">
        <v>44927</v>
      </c>
      <c r="D18" s="272">
        <v>44941</v>
      </c>
      <c r="E18" s="196">
        <f t="shared" si="1"/>
        <v>44934</v>
      </c>
      <c r="F18" s="272">
        <v>44939</v>
      </c>
      <c r="G18" s="272">
        <v>44944</v>
      </c>
      <c r="H18" s="12" t="s">
        <v>156</v>
      </c>
      <c r="I18" s="234">
        <v>71.789999999999992</v>
      </c>
      <c r="J18" s="272">
        <v>44945</v>
      </c>
      <c r="K18" s="17">
        <f t="shared" si="4"/>
        <v>10.5</v>
      </c>
      <c r="L18" s="283">
        <f t="shared" si="2"/>
        <v>2.9197012707290976E-7</v>
      </c>
      <c r="M18" s="22">
        <f t="shared" si="3"/>
        <v>3.0656863342655524E-6</v>
      </c>
    </row>
    <row r="19" spans="1:13">
      <c r="A19" s="16">
        <f t="shared" si="0"/>
        <v>12</v>
      </c>
      <c r="B19" s="12" t="s">
        <v>411</v>
      </c>
      <c r="C19" s="272">
        <v>44927</v>
      </c>
      <c r="D19" s="272">
        <v>44941</v>
      </c>
      <c r="E19" s="196">
        <f t="shared" si="1"/>
        <v>44934</v>
      </c>
      <c r="F19" s="272">
        <v>44939</v>
      </c>
      <c r="G19" s="272">
        <v>44944</v>
      </c>
      <c r="H19" s="12" t="s">
        <v>152</v>
      </c>
      <c r="I19" s="234">
        <v>184.64000000000001</v>
      </c>
      <c r="J19" s="272">
        <v>44945</v>
      </c>
      <c r="K19" s="17">
        <f t="shared" si="4"/>
        <v>10.5</v>
      </c>
      <c r="L19" s="283">
        <f t="shared" si="2"/>
        <v>7.5093138686087295E-7</v>
      </c>
      <c r="M19" s="22">
        <f t="shared" si="3"/>
        <v>7.8847795620391664E-6</v>
      </c>
    </row>
    <row r="20" spans="1:13">
      <c r="A20" s="16">
        <f t="shared" si="0"/>
        <v>13</v>
      </c>
      <c r="B20" s="12" t="s">
        <v>411</v>
      </c>
      <c r="C20" s="272">
        <v>44927</v>
      </c>
      <c r="D20" s="272">
        <v>44941</v>
      </c>
      <c r="E20" s="196">
        <f t="shared" si="1"/>
        <v>44934</v>
      </c>
      <c r="F20" s="272">
        <v>44939</v>
      </c>
      <c r="G20" s="272">
        <v>44974</v>
      </c>
      <c r="H20" s="12" t="s">
        <v>157</v>
      </c>
      <c r="I20" s="234">
        <v>93.49</v>
      </c>
      <c r="J20" s="272">
        <v>44978</v>
      </c>
      <c r="K20" s="17">
        <f t="shared" si="4"/>
        <v>40.5</v>
      </c>
      <c r="L20" s="283">
        <f t="shared" si="2"/>
        <v>3.8022408664223896E-7</v>
      </c>
      <c r="M20" s="22">
        <f t="shared" si="3"/>
        <v>1.5399075509010678E-5</v>
      </c>
    </row>
    <row r="21" spans="1:13">
      <c r="A21" s="16">
        <f t="shared" si="0"/>
        <v>14</v>
      </c>
      <c r="B21" s="12" t="s">
        <v>411</v>
      </c>
      <c r="C21" s="272">
        <v>44927</v>
      </c>
      <c r="D21" s="272">
        <v>44941</v>
      </c>
      <c r="E21" s="196">
        <f t="shared" si="1"/>
        <v>44934</v>
      </c>
      <c r="F21" s="272">
        <v>44939</v>
      </c>
      <c r="G21" s="272">
        <v>44974</v>
      </c>
      <c r="H21" s="12" t="s">
        <v>157</v>
      </c>
      <c r="I21" s="234">
        <v>665.99</v>
      </c>
      <c r="J21" s="272">
        <v>44978</v>
      </c>
      <c r="K21" s="17">
        <f t="shared" si="4"/>
        <v>40.5</v>
      </c>
      <c r="L21" s="283">
        <f t="shared" si="2"/>
        <v>2.7085831582293802E-6</v>
      </c>
      <c r="M21" s="22">
        <f t="shared" si="3"/>
        <v>1.096976179082899E-4</v>
      </c>
    </row>
    <row r="22" spans="1:13">
      <c r="A22" s="16">
        <f t="shared" si="0"/>
        <v>15</v>
      </c>
      <c r="B22" s="12" t="s">
        <v>411</v>
      </c>
      <c r="C22" s="272">
        <v>44927</v>
      </c>
      <c r="D22" s="272">
        <v>44941</v>
      </c>
      <c r="E22" s="196">
        <f t="shared" si="1"/>
        <v>44934</v>
      </c>
      <c r="F22" s="272">
        <v>44939</v>
      </c>
      <c r="G22" s="272">
        <v>45044</v>
      </c>
      <c r="H22" s="12" t="s">
        <v>153</v>
      </c>
      <c r="I22" s="234">
        <v>373.11999999999995</v>
      </c>
      <c r="J22" s="272">
        <v>45047</v>
      </c>
      <c r="K22" s="17">
        <f t="shared" si="4"/>
        <v>110.5</v>
      </c>
      <c r="L22" s="283">
        <f t="shared" si="2"/>
        <v>1.5174800642630463E-6</v>
      </c>
      <c r="M22" s="22">
        <f t="shared" si="3"/>
        <v>1.6768154710106661E-4</v>
      </c>
    </row>
    <row r="23" spans="1:13">
      <c r="A23" s="16">
        <f t="shared" si="0"/>
        <v>16</v>
      </c>
      <c r="B23" s="12" t="s">
        <v>411</v>
      </c>
      <c r="C23" s="272">
        <v>44927</v>
      </c>
      <c r="D23" s="272">
        <v>44941</v>
      </c>
      <c r="E23" s="196">
        <f t="shared" si="1"/>
        <v>44934</v>
      </c>
      <c r="F23" s="272">
        <v>44939</v>
      </c>
      <c r="G23" s="272">
        <v>45044</v>
      </c>
      <c r="H23" s="12" t="s">
        <v>154</v>
      </c>
      <c r="I23" s="234">
        <v>1981.7100000000005</v>
      </c>
      <c r="J23" s="272">
        <v>45047</v>
      </c>
      <c r="K23" s="17">
        <f t="shared" si="4"/>
        <v>110.5</v>
      </c>
      <c r="L23" s="283">
        <f t="shared" si="2"/>
        <v>8.0596200100523223E-6</v>
      </c>
      <c r="M23" s="22">
        <f t="shared" si="3"/>
        <v>8.9058801111078167E-4</v>
      </c>
    </row>
    <row r="24" spans="1:13">
      <c r="A24" s="16">
        <f t="shared" si="0"/>
        <v>17</v>
      </c>
      <c r="B24" s="12" t="s">
        <v>411</v>
      </c>
      <c r="C24" s="272">
        <v>44927</v>
      </c>
      <c r="D24" s="272">
        <v>44941</v>
      </c>
      <c r="E24" s="196">
        <f t="shared" si="1"/>
        <v>44934</v>
      </c>
      <c r="F24" s="272">
        <v>44939</v>
      </c>
      <c r="G24" s="272">
        <v>45044</v>
      </c>
      <c r="H24" s="12" t="s">
        <v>155</v>
      </c>
      <c r="I24" s="234">
        <v>371.55999999999989</v>
      </c>
      <c r="J24" s="272">
        <v>45047</v>
      </c>
      <c r="K24" s="17">
        <f t="shared" si="4"/>
        <v>110.5</v>
      </c>
      <c r="L24" s="283">
        <f t="shared" si="2"/>
        <v>1.5111355399806425E-6</v>
      </c>
      <c r="M24" s="22">
        <f t="shared" si="3"/>
        <v>1.66980477167861E-4</v>
      </c>
    </row>
    <row r="25" spans="1:13">
      <c r="A25" s="16">
        <f t="shared" si="0"/>
        <v>18</v>
      </c>
      <c r="B25" s="12" t="s">
        <v>411</v>
      </c>
      <c r="C25" s="272">
        <v>44927</v>
      </c>
      <c r="D25" s="272">
        <v>44941</v>
      </c>
      <c r="E25" s="196">
        <f t="shared" si="1"/>
        <v>44934</v>
      </c>
      <c r="F25" s="272">
        <v>44939</v>
      </c>
      <c r="G25" s="272">
        <v>44974</v>
      </c>
      <c r="H25" s="12" t="s">
        <v>157</v>
      </c>
      <c r="I25" s="234">
        <v>246.62</v>
      </c>
      <c r="J25" s="272">
        <v>44978</v>
      </c>
      <c r="K25" s="17">
        <f t="shared" si="4"/>
        <v>40.5</v>
      </c>
      <c r="L25" s="283">
        <f t="shared" si="2"/>
        <v>1.0030042170040536E-6</v>
      </c>
      <c r="M25" s="22">
        <f t="shared" si="3"/>
        <v>4.0621670788664173E-5</v>
      </c>
    </row>
    <row r="26" spans="1:13">
      <c r="A26" s="16">
        <f t="shared" si="0"/>
        <v>19</v>
      </c>
      <c r="B26" s="12" t="s">
        <v>411</v>
      </c>
      <c r="C26" s="272">
        <v>44927</v>
      </c>
      <c r="D26" s="272">
        <v>44941</v>
      </c>
      <c r="E26" s="196">
        <f t="shared" si="1"/>
        <v>44934</v>
      </c>
      <c r="F26" s="272">
        <v>44939</v>
      </c>
      <c r="G26" s="272">
        <v>45044</v>
      </c>
      <c r="H26" s="12" t="s">
        <v>405</v>
      </c>
      <c r="I26" s="234">
        <v>248.97</v>
      </c>
      <c r="J26" s="272">
        <v>45047</v>
      </c>
      <c r="K26" s="17">
        <f t="shared" si="4"/>
        <v>110.5</v>
      </c>
      <c r="L26" s="283">
        <f t="shared" si="2"/>
        <v>1.01256167345511E-6</v>
      </c>
      <c r="M26" s="22">
        <f t="shared" si="3"/>
        <v>1.1188806491678966E-4</v>
      </c>
    </row>
    <row r="27" spans="1:13">
      <c r="A27" s="16">
        <f t="shared" si="0"/>
        <v>20</v>
      </c>
      <c r="B27" s="12" t="s">
        <v>411</v>
      </c>
      <c r="C27" s="272">
        <v>44927</v>
      </c>
      <c r="D27" s="272">
        <v>44941</v>
      </c>
      <c r="E27" s="196">
        <f t="shared" si="1"/>
        <v>44934</v>
      </c>
      <c r="F27" s="272">
        <v>44939</v>
      </c>
      <c r="G27" s="272">
        <v>45044</v>
      </c>
      <c r="H27" s="12" t="s">
        <v>165</v>
      </c>
      <c r="I27" s="234">
        <v>3612.4600000000005</v>
      </c>
      <c r="J27" s="272">
        <v>45047</v>
      </c>
      <c r="K27" s="17">
        <f t="shared" si="4"/>
        <v>110.5</v>
      </c>
      <c r="L27" s="283">
        <f t="shared" si="2"/>
        <v>1.4691884736673686E-5</v>
      </c>
      <c r="M27" s="22">
        <f t="shared" si="3"/>
        <v>1.6234532634024422E-3</v>
      </c>
    </row>
    <row r="28" spans="1:13">
      <c r="A28" s="16">
        <f t="shared" si="0"/>
        <v>21</v>
      </c>
      <c r="B28" s="12" t="s">
        <v>411</v>
      </c>
      <c r="C28" s="272">
        <v>44927</v>
      </c>
      <c r="D28" s="272">
        <v>44941</v>
      </c>
      <c r="E28" s="196">
        <f t="shared" si="1"/>
        <v>44934</v>
      </c>
      <c r="F28" s="272">
        <v>44939</v>
      </c>
      <c r="G28" s="272">
        <v>44939</v>
      </c>
      <c r="H28" s="12" t="s">
        <v>166</v>
      </c>
      <c r="I28" s="234">
        <v>6725.24</v>
      </c>
      <c r="J28" s="272">
        <v>44943</v>
      </c>
      <c r="K28" s="17">
        <f t="shared" si="4"/>
        <v>5.5</v>
      </c>
      <c r="L28" s="283">
        <f t="shared" si="2"/>
        <v>2.7351569541660618E-5</v>
      </c>
      <c r="M28" s="22">
        <f t="shared" si="3"/>
        <v>1.5043363247913341E-4</v>
      </c>
    </row>
    <row r="29" spans="1:13">
      <c r="A29" s="16">
        <f t="shared" si="0"/>
        <v>22</v>
      </c>
      <c r="B29" s="12" t="s">
        <v>411</v>
      </c>
      <c r="C29" s="272">
        <v>44927</v>
      </c>
      <c r="D29" s="272">
        <v>44941</v>
      </c>
      <c r="E29" s="196">
        <f t="shared" si="1"/>
        <v>44934</v>
      </c>
      <c r="F29" s="272">
        <v>44939</v>
      </c>
      <c r="G29" s="272">
        <v>44939</v>
      </c>
      <c r="H29" s="12" t="s">
        <v>406</v>
      </c>
      <c r="I29" s="234">
        <v>989.31999999999994</v>
      </c>
      <c r="J29" s="272">
        <v>44943</v>
      </c>
      <c r="K29" s="17">
        <f t="shared" si="4"/>
        <v>5.5</v>
      </c>
      <c r="L29" s="283">
        <f t="shared" si="2"/>
        <v>4.0235671558123845E-6</v>
      </c>
      <c r="M29" s="22">
        <f t="shared" si="3"/>
        <v>2.2129619356968115E-5</v>
      </c>
    </row>
    <row r="30" spans="1:13">
      <c r="A30" s="16">
        <f t="shared" si="0"/>
        <v>23</v>
      </c>
      <c r="B30" s="12" t="s">
        <v>411</v>
      </c>
      <c r="C30" s="272">
        <v>44927</v>
      </c>
      <c r="D30" s="272">
        <v>44941</v>
      </c>
      <c r="E30" s="196">
        <f t="shared" si="1"/>
        <v>44934</v>
      </c>
      <c r="F30" s="272">
        <v>44939</v>
      </c>
      <c r="G30" s="272">
        <v>45044</v>
      </c>
      <c r="H30" s="12" t="s">
        <v>154</v>
      </c>
      <c r="I30" s="234">
        <v>375.59000000000003</v>
      </c>
      <c r="J30" s="272">
        <v>45047</v>
      </c>
      <c r="K30" s="17">
        <f t="shared" si="4"/>
        <v>110.5</v>
      </c>
      <c r="L30" s="283">
        <f t="shared" si="2"/>
        <v>1.5275255610435185E-6</v>
      </c>
      <c r="M30" s="22">
        <f t="shared" si="3"/>
        <v>1.6879157449530881E-4</v>
      </c>
    </row>
    <row r="31" spans="1:13">
      <c r="A31" s="16">
        <f t="shared" si="0"/>
        <v>24</v>
      </c>
      <c r="B31" s="12" t="s">
        <v>411</v>
      </c>
      <c r="C31" s="272">
        <v>44927</v>
      </c>
      <c r="D31" s="272">
        <v>44941</v>
      </c>
      <c r="E31" s="196">
        <f t="shared" si="1"/>
        <v>44934</v>
      </c>
      <c r="F31" s="272">
        <v>44939</v>
      </c>
      <c r="G31" s="272">
        <v>45043</v>
      </c>
      <c r="H31" s="12" t="s">
        <v>156</v>
      </c>
      <c r="I31" s="234">
        <v>17.34</v>
      </c>
      <c r="J31" s="272">
        <v>45044</v>
      </c>
      <c r="K31" s="17">
        <f t="shared" si="4"/>
        <v>109.5</v>
      </c>
      <c r="L31" s="283">
        <f t="shared" si="2"/>
        <v>7.0521827600560742E-8</v>
      </c>
      <c r="M31" s="22">
        <f t="shared" si="3"/>
        <v>7.7221401222614009E-6</v>
      </c>
    </row>
    <row r="32" spans="1:13">
      <c r="A32" s="16">
        <f t="shared" si="0"/>
        <v>25</v>
      </c>
      <c r="B32" s="12" t="s">
        <v>411</v>
      </c>
      <c r="C32" s="272">
        <v>44927</v>
      </c>
      <c r="D32" s="272">
        <v>44941</v>
      </c>
      <c r="E32" s="196">
        <f t="shared" si="1"/>
        <v>44934</v>
      </c>
      <c r="F32" s="272">
        <v>44939</v>
      </c>
      <c r="G32" s="272">
        <v>45043</v>
      </c>
      <c r="H32" s="12" t="s">
        <v>152</v>
      </c>
      <c r="I32" s="234">
        <v>204.4</v>
      </c>
      <c r="J32" s="272">
        <v>45044</v>
      </c>
      <c r="K32" s="17">
        <f t="shared" si="4"/>
        <v>109.5</v>
      </c>
      <c r="L32" s="283">
        <f t="shared" si="2"/>
        <v>8.3129536110464911E-7</v>
      </c>
      <c r="M32" s="22">
        <f t="shared" si="3"/>
        <v>9.1026842040959073E-5</v>
      </c>
    </row>
    <row r="33" spans="1:13">
      <c r="A33" s="16">
        <f t="shared" si="0"/>
        <v>26</v>
      </c>
      <c r="B33" s="12" t="s">
        <v>411</v>
      </c>
      <c r="C33" s="272">
        <v>44927</v>
      </c>
      <c r="D33" s="272">
        <v>44941</v>
      </c>
      <c r="E33" s="196">
        <f t="shared" si="1"/>
        <v>44934</v>
      </c>
      <c r="F33" s="272">
        <v>44939</v>
      </c>
      <c r="G33" s="272">
        <v>44944</v>
      </c>
      <c r="H33" s="12" t="s">
        <v>156</v>
      </c>
      <c r="I33" s="234">
        <v>621.08999999999992</v>
      </c>
      <c r="J33" s="272">
        <v>44945</v>
      </c>
      <c r="K33" s="17">
        <f t="shared" si="4"/>
        <v>10.5</v>
      </c>
      <c r="L33" s="283">
        <f t="shared" si="2"/>
        <v>2.5259747349730258E-6</v>
      </c>
      <c r="M33" s="22">
        <f t="shared" si="3"/>
        <v>2.6522734717216772E-5</v>
      </c>
    </row>
    <row r="34" spans="1:13">
      <c r="A34" s="16">
        <f t="shared" si="0"/>
        <v>27</v>
      </c>
      <c r="B34" s="12" t="s">
        <v>411</v>
      </c>
      <c r="C34" s="272">
        <v>44927</v>
      </c>
      <c r="D34" s="272">
        <v>44941</v>
      </c>
      <c r="E34" s="196">
        <f t="shared" si="1"/>
        <v>44934</v>
      </c>
      <c r="F34" s="272">
        <v>44939</v>
      </c>
      <c r="G34" s="272">
        <v>44944</v>
      </c>
      <c r="H34" s="12" t="s">
        <v>152</v>
      </c>
      <c r="I34" s="234">
        <v>31112.139999999985</v>
      </c>
      <c r="J34" s="272">
        <v>44945</v>
      </c>
      <c r="K34" s="17">
        <f t="shared" si="4"/>
        <v>10.5</v>
      </c>
      <c r="L34" s="283">
        <f t="shared" si="2"/>
        <v>1.2653315878688055E-4</v>
      </c>
      <c r="M34" s="22">
        <f t="shared" si="3"/>
        <v>1.3285981672622458E-3</v>
      </c>
    </row>
    <row r="35" spans="1:13">
      <c r="A35" s="16">
        <f t="shared" si="0"/>
        <v>28</v>
      </c>
      <c r="B35" s="12" t="s">
        <v>411</v>
      </c>
      <c r="C35" s="272">
        <v>44927</v>
      </c>
      <c r="D35" s="272">
        <v>44941</v>
      </c>
      <c r="E35" s="196">
        <f t="shared" si="1"/>
        <v>44934</v>
      </c>
      <c r="F35" s="272">
        <v>44939</v>
      </c>
      <c r="G35" s="272">
        <v>44974</v>
      </c>
      <c r="H35" s="12" t="s">
        <v>154</v>
      </c>
      <c r="I35" s="234">
        <v>156.33999999999997</v>
      </c>
      <c r="J35" s="272">
        <v>44978</v>
      </c>
      <c r="K35" s="17">
        <f t="shared" si="4"/>
        <v>40.5</v>
      </c>
      <c r="L35" s="283">
        <f t="shared" si="2"/>
        <v>6.3583520917368309E-7</v>
      </c>
      <c r="M35" s="22">
        <f t="shared" si="3"/>
        <v>2.5751325971534167E-5</v>
      </c>
    </row>
    <row r="36" spans="1:13">
      <c r="A36" s="16">
        <f t="shared" si="0"/>
        <v>29</v>
      </c>
      <c r="B36" s="12" t="s">
        <v>411</v>
      </c>
      <c r="C36" s="272">
        <v>44927</v>
      </c>
      <c r="D36" s="272">
        <v>44941</v>
      </c>
      <c r="E36" s="196">
        <f t="shared" si="1"/>
        <v>44934</v>
      </c>
      <c r="F36" s="272">
        <v>44939</v>
      </c>
      <c r="G36" s="272">
        <v>44974</v>
      </c>
      <c r="H36" s="12" t="s">
        <v>157</v>
      </c>
      <c r="I36" s="234">
        <v>280.58</v>
      </c>
      <c r="J36" s="272">
        <v>44978</v>
      </c>
      <c r="K36" s="17">
        <f t="shared" si="4"/>
        <v>40.5</v>
      </c>
      <c r="L36" s="283">
        <f t="shared" si="2"/>
        <v>1.1411196302286811E-6</v>
      </c>
      <c r="M36" s="22">
        <f t="shared" si="3"/>
        <v>4.6215345024261586E-5</v>
      </c>
    </row>
    <row r="37" spans="1:13">
      <c r="A37" s="16">
        <f t="shared" si="0"/>
        <v>30</v>
      </c>
      <c r="B37" s="12" t="s">
        <v>411</v>
      </c>
      <c r="C37" s="272">
        <v>44927</v>
      </c>
      <c r="D37" s="272">
        <v>44941</v>
      </c>
      <c r="E37" s="196">
        <f t="shared" si="1"/>
        <v>44934</v>
      </c>
      <c r="F37" s="272">
        <v>44939</v>
      </c>
      <c r="G37" s="272">
        <v>44974</v>
      </c>
      <c r="H37" s="12" t="s">
        <v>157</v>
      </c>
      <c r="I37" s="234">
        <v>785.68</v>
      </c>
      <c r="J37" s="272">
        <v>44978</v>
      </c>
      <c r="K37" s="17">
        <f t="shared" si="4"/>
        <v>40.5</v>
      </c>
      <c r="L37" s="283">
        <f t="shared" si="2"/>
        <v>3.1953627167940347E-6</v>
      </c>
      <c r="M37" s="22">
        <f t="shared" si="3"/>
        <v>1.2941219003015841E-4</v>
      </c>
    </row>
    <row r="38" spans="1:13">
      <c r="A38" s="16">
        <f t="shared" si="0"/>
        <v>31</v>
      </c>
      <c r="B38" s="12" t="s">
        <v>411</v>
      </c>
      <c r="C38" s="272">
        <v>44927</v>
      </c>
      <c r="D38" s="272">
        <v>44941</v>
      </c>
      <c r="E38" s="196">
        <f t="shared" si="1"/>
        <v>44934</v>
      </c>
      <c r="F38" s="272">
        <v>44939</v>
      </c>
      <c r="G38" s="272">
        <v>44971</v>
      </c>
      <c r="H38" s="12" t="s">
        <v>153</v>
      </c>
      <c r="I38" s="234">
        <v>198.15</v>
      </c>
      <c r="J38" s="272">
        <v>44972</v>
      </c>
      <c r="K38" s="17">
        <f t="shared" si="4"/>
        <v>37.5</v>
      </c>
      <c r="L38" s="283">
        <f t="shared" si="2"/>
        <v>8.0587659394758432E-7</v>
      </c>
      <c r="M38" s="22">
        <f t="shared" si="3"/>
        <v>3.0220372273034412E-5</v>
      </c>
    </row>
    <row r="39" spans="1:13">
      <c r="A39" s="16">
        <f t="shared" si="0"/>
        <v>32</v>
      </c>
      <c r="B39" s="12" t="s">
        <v>411</v>
      </c>
      <c r="C39" s="272">
        <v>44927</v>
      </c>
      <c r="D39" s="272">
        <v>44941</v>
      </c>
      <c r="E39" s="196">
        <f t="shared" si="1"/>
        <v>44934</v>
      </c>
      <c r="F39" s="272">
        <v>44939</v>
      </c>
      <c r="G39" s="272">
        <v>45076</v>
      </c>
      <c r="H39" s="12" t="s">
        <v>412</v>
      </c>
      <c r="I39" s="234">
        <v>40.07</v>
      </c>
      <c r="J39" s="272">
        <v>45077</v>
      </c>
      <c r="K39" s="17">
        <f t="shared" si="4"/>
        <v>142.5</v>
      </c>
      <c r="L39" s="283">
        <f t="shared" si="2"/>
        <v>1.6296479999737422E-7</v>
      </c>
      <c r="M39" s="22">
        <f t="shared" si="3"/>
        <v>2.3222483999625824E-5</v>
      </c>
    </row>
    <row r="40" spans="1:13">
      <c r="A40" s="16">
        <f t="shared" si="0"/>
        <v>33</v>
      </c>
      <c r="B40" s="12" t="s">
        <v>411</v>
      </c>
      <c r="C40" s="272">
        <v>44927</v>
      </c>
      <c r="D40" s="272">
        <v>44941</v>
      </c>
      <c r="E40" s="196">
        <f t="shared" si="1"/>
        <v>44934</v>
      </c>
      <c r="F40" s="272">
        <v>44939</v>
      </c>
      <c r="G40" s="272">
        <v>45076</v>
      </c>
      <c r="H40" s="12" t="s">
        <v>413</v>
      </c>
      <c r="I40" s="234">
        <v>40.07</v>
      </c>
      <c r="J40" s="272">
        <v>45077</v>
      </c>
      <c r="K40" s="17">
        <f t="shared" si="4"/>
        <v>142.5</v>
      </c>
      <c r="L40" s="283">
        <f t="shared" si="2"/>
        <v>1.6296479999737422E-7</v>
      </c>
      <c r="M40" s="22">
        <f t="shared" si="3"/>
        <v>2.3222483999625824E-5</v>
      </c>
    </row>
    <row r="41" spans="1:13">
      <c r="A41" s="16">
        <f t="shared" si="0"/>
        <v>34</v>
      </c>
      <c r="B41" s="12" t="s">
        <v>411</v>
      </c>
      <c r="C41" s="272">
        <v>44927</v>
      </c>
      <c r="D41" s="272">
        <v>44941</v>
      </c>
      <c r="E41" s="196">
        <f t="shared" si="1"/>
        <v>44934</v>
      </c>
      <c r="F41" s="272">
        <v>44939</v>
      </c>
      <c r="G41" s="272">
        <v>45044</v>
      </c>
      <c r="H41" s="12" t="s">
        <v>152</v>
      </c>
      <c r="I41" s="234">
        <v>21.7</v>
      </c>
      <c r="J41" s="272">
        <v>45047</v>
      </c>
      <c r="K41" s="17">
        <f t="shared" si="4"/>
        <v>110.5</v>
      </c>
      <c r="L41" s="283">
        <f t="shared" si="2"/>
        <v>8.8253959569329186E-8</v>
      </c>
      <c r="M41" s="22">
        <f t="shared" si="3"/>
        <v>9.7520625324108756E-6</v>
      </c>
    </row>
    <row r="42" spans="1:13">
      <c r="A42" s="16">
        <f t="shared" si="0"/>
        <v>35</v>
      </c>
      <c r="B42" s="12" t="s">
        <v>411</v>
      </c>
      <c r="C42" s="272">
        <v>44927</v>
      </c>
      <c r="D42" s="272">
        <v>44941</v>
      </c>
      <c r="E42" s="196">
        <f t="shared" si="1"/>
        <v>44934</v>
      </c>
      <c r="F42" s="272">
        <v>44939</v>
      </c>
      <c r="G42" s="272">
        <v>45043</v>
      </c>
      <c r="H42" s="12" t="s">
        <v>165</v>
      </c>
      <c r="I42" s="234">
        <v>151.37</v>
      </c>
      <c r="J42" s="272">
        <v>45044</v>
      </c>
      <c r="K42" s="17">
        <f t="shared" si="4"/>
        <v>109.5</v>
      </c>
      <c r="L42" s="283">
        <f t="shared" si="2"/>
        <v>6.156222055303852E-7</v>
      </c>
      <c r="M42" s="22">
        <f t="shared" si="3"/>
        <v>6.7410631505577181E-5</v>
      </c>
    </row>
    <row r="43" spans="1:13">
      <c r="A43" s="16">
        <f t="shared" si="0"/>
        <v>36</v>
      </c>
      <c r="B43" s="12" t="s">
        <v>411</v>
      </c>
      <c r="C43" s="272">
        <v>44927</v>
      </c>
      <c r="D43" s="272">
        <v>44941</v>
      </c>
      <c r="E43" s="196">
        <f t="shared" si="1"/>
        <v>44934</v>
      </c>
      <c r="F43" s="272">
        <v>44939</v>
      </c>
      <c r="G43" s="272">
        <v>44944</v>
      </c>
      <c r="H43" s="12" t="s">
        <v>166</v>
      </c>
      <c r="I43" s="234">
        <v>329</v>
      </c>
      <c r="J43" s="272">
        <v>44945</v>
      </c>
      <c r="K43" s="17">
        <f t="shared" si="4"/>
        <v>10.5</v>
      </c>
      <c r="L43" s="283">
        <f t="shared" si="2"/>
        <v>1.3380439031478941E-6</v>
      </c>
      <c r="M43" s="22">
        <f t="shared" si="3"/>
        <v>1.4049460983052888E-5</v>
      </c>
    </row>
    <row r="44" spans="1:13">
      <c r="A44" s="16">
        <f t="shared" si="0"/>
        <v>37</v>
      </c>
      <c r="B44" s="12" t="s">
        <v>411</v>
      </c>
      <c r="C44" s="272">
        <v>44927</v>
      </c>
      <c r="D44" s="272">
        <v>44941</v>
      </c>
      <c r="E44" s="196">
        <f t="shared" si="1"/>
        <v>44934</v>
      </c>
      <c r="F44" s="272">
        <v>44939</v>
      </c>
      <c r="G44" s="272">
        <v>44944</v>
      </c>
      <c r="H44" s="12" t="s">
        <v>152</v>
      </c>
      <c r="I44" s="234">
        <v>730.08</v>
      </c>
      <c r="J44" s="272">
        <v>44945</v>
      </c>
      <c r="K44" s="17">
        <f t="shared" si="4"/>
        <v>10.5</v>
      </c>
      <c r="L44" s="283">
        <f t="shared" si="2"/>
        <v>2.9692373641647859E-6</v>
      </c>
      <c r="M44" s="22">
        <f t="shared" si="3"/>
        <v>3.1176992323730254E-5</v>
      </c>
    </row>
    <row r="45" spans="1:13">
      <c r="A45" s="16">
        <f t="shared" si="0"/>
        <v>38</v>
      </c>
      <c r="B45" s="12" t="s">
        <v>411</v>
      </c>
      <c r="C45" s="272">
        <v>44927</v>
      </c>
      <c r="D45" s="272">
        <v>44941</v>
      </c>
      <c r="E45" s="196">
        <f t="shared" si="1"/>
        <v>44934</v>
      </c>
      <c r="F45" s="272">
        <v>44939</v>
      </c>
      <c r="G45" s="272">
        <v>45044</v>
      </c>
      <c r="H45" s="12" t="s">
        <v>405</v>
      </c>
      <c r="I45" s="234">
        <v>17.63</v>
      </c>
      <c r="J45" s="272">
        <v>45047</v>
      </c>
      <c r="K45" s="17">
        <f t="shared" si="4"/>
        <v>110.5</v>
      </c>
      <c r="L45" s="283">
        <f t="shared" si="2"/>
        <v>7.1701258396648546E-8</v>
      </c>
      <c r="M45" s="22">
        <f t="shared" si="3"/>
        <v>7.9229890528296636E-6</v>
      </c>
    </row>
    <row r="46" spans="1:13">
      <c r="A46" s="16">
        <f t="shared" si="0"/>
        <v>39</v>
      </c>
      <c r="B46" s="12" t="s">
        <v>411</v>
      </c>
      <c r="C46" s="272">
        <v>44927</v>
      </c>
      <c r="D46" s="272">
        <v>44941</v>
      </c>
      <c r="E46" s="196">
        <f t="shared" si="1"/>
        <v>44934</v>
      </c>
      <c r="F46" s="272">
        <v>44939</v>
      </c>
      <c r="G46" s="272">
        <v>45044</v>
      </c>
      <c r="H46" s="12" t="s">
        <v>165</v>
      </c>
      <c r="I46" s="234">
        <v>296.38</v>
      </c>
      <c r="J46" s="272">
        <v>45047</v>
      </c>
      <c r="K46" s="17">
        <f t="shared" si="4"/>
        <v>110.5</v>
      </c>
      <c r="L46" s="283">
        <f t="shared" si="2"/>
        <v>1.2053782736017413E-6</v>
      </c>
      <c r="M46" s="22">
        <f t="shared" si="3"/>
        <v>1.3319429923299241E-4</v>
      </c>
    </row>
    <row r="47" spans="1:13">
      <c r="A47" s="16">
        <f t="shared" si="0"/>
        <v>40</v>
      </c>
      <c r="B47" s="12" t="s">
        <v>411</v>
      </c>
      <c r="C47" s="272">
        <v>44927</v>
      </c>
      <c r="D47" s="272">
        <v>44941</v>
      </c>
      <c r="E47" s="196">
        <f t="shared" si="1"/>
        <v>44934</v>
      </c>
      <c r="F47" s="272">
        <v>44939</v>
      </c>
      <c r="G47" s="272">
        <v>44943</v>
      </c>
      <c r="H47" s="12" t="s">
        <v>166</v>
      </c>
      <c r="I47" s="234">
        <v>296.47000000000003</v>
      </c>
      <c r="J47" s="272">
        <v>44944</v>
      </c>
      <c r="K47" s="17">
        <f t="shared" si="4"/>
        <v>9.5</v>
      </c>
      <c r="L47" s="283">
        <f t="shared" si="2"/>
        <v>1.2057443038488031E-6</v>
      </c>
      <c r="M47" s="22">
        <f t="shared" si="3"/>
        <v>1.1454570886563629E-5</v>
      </c>
    </row>
    <row r="48" spans="1:13">
      <c r="A48" s="16">
        <f t="shared" si="0"/>
        <v>41</v>
      </c>
      <c r="B48" s="12" t="s">
        <v>411</v>
      </c>
      <c r="C48" s="272">
        <v>44927</v>
      </c>
      <c r="D48" s="272">
        <v>44941</v>
      </c>
      <c r="E48" s="196">
        <f t="shared" si="1"/>
        <v>44934</v>
      </c>
      <c r="F48" s="272">
        <v>44939</v>
      </c>
      <c r="G48" s="272">
        <v>44971</v>
      </c>
      <c r="H48" s="12" t="s">
        <v>152</v>
      </c>
      <c r="I48" s="234">
        <v>560.24</v>
      </c>
      <c r="J48" s="272">
        <v>44972</v>
      </c>
      <c r="K48" s="17">
        <f t="shared" si="4"/>
        <v>37.5</v>
      </c>
      <c r="L48" s="283">
        <f t="shared" si="2"/>
        <v>2.2784976179318426E-6</v>
      </c>
      <c r="M48" s="22">
        <f t="shared" si="3"/>
        <v>8.5443660672444095E-5</v>
      </c>
    </row>
    <row r="49" spans="1:13">
      <c r="A49" s="16">
        <f t="shared" si="0"/>
        <v>42</v>
      </c>
      <c r="B49" s="12" t="s">
        <v>411</v>
      </c>
      <c r="C49" s="272">
        <v>44927</v>
      </c>
      <c r="D49" s="272">
        <v>44941</v>
      </c>
      <c r="E49" s="196">
        <f t="shared" si="1"/>
        <v>44934</v>
      </c>
      <c r="F49" s="272">
        <v>44939</v>
      </c>
      <c r="G49" s="272">
        <v>45044</v>
      </c>
      <c r="H49" s="12" t="s">
        <v>152</v>
      </c>
      <c r="I49" s="234">
        <v>29.74</v>
      </c>
      <c r="J49" s="272">
        <v>45047</v>
      </c>
      <c r="K49" s="17">
        <f t="shared" si="4"/>
        <v>110.5</v>
      </c>
      <c r="L49" s="283">
        <f t="shared" si="2"/>
        <v>1.2095266164017742E-7</v>
      </c>
      <c r="M49" s="22">
        <f t="shared" si="3"/>
        <v>1.3365269111239604E-5</v>
      </c>
    </row>
    <row r="50" spans="1:13">
      <c r="A50" s="16">
        <f t="shared" si="0"/>
        <v>43</v>
      </c>
      <c r="B50" s="12" t="s">
        <v>411</v>
      </c>
      <c r="C50" s="272">
        <v>44927</v>
      </c>
      <c r="D50" s="272">
        <v>44941</v>
      </c>
      <c r="E50" s="196">
        <f t="shared" si="1"/>
        <v>44934</v>
      </c>
      <c r="F50" s="272">
        <v>44939</v>
      </c>
      <c r="G50" s="272">
        <v>45043</v>
      </c>
      <c r="H50" s="12" t="s">
        <v>414</v>
      </c>
      <c r="I50" s="234">
        <v>29.43</v>
      </c>
      <c r="J50" s="272">
        <v>45044</v>
      </c>
      <c r="K50" s="17">
        <f t="shared" si="4"/>
        <v>109.5</v>
      </c>
      <c r="L50" s="283">
        <f t="shared" si="2"/>
        <v>1.1969189078918701E-7</v>
      </c>
      <c r="M50" s="22">
        <f t="shared" si="3"/>
        <v>1.3106262041415977E-5</v>
      </c>
    </row>
    <row r="51" spans="1:13">
      <c r="A51" s="16">
        <f t="shared" si="0"/>
        <v>44</v>
      </c>
      <c r="B51" s="12" t="s">
        <v>411</v>
      </c>
      <c r="C51" s="272">
        <v>44927</v>
      </c>
      <c r="D51" s="272">
        <v>44941</v>
      </c>
      <c r="E51" s="196">
        <f t="shared" si="1"/>
        <v>44934</v>
      </c>
      <c r="F51" s="272">
        <v>44939</v>
      </c>
      <c r="G51" s="272">
        <v>44974</v>
      </c>
      <c r="H51" s="12" t="s">
        <v>157</v>
      </c>
      <c r="I51" s="234">
        <v>306.08999999999997</v>
      </c>
      <c r="J51" s="272">
        <v>44978</v>
      </c>
      <c r="K51" s="17">
        <f t="shared" si="4"/>
        <v>40.5</v>
      </c>
      <c r="L51" s="283">
        <f t="shared" si="2"/>
        <v>1.2448688702569571E-6</v>
      </c>
      <c r="M51" s="22">
        <f t="shared" si="3"/>
        <v>5.0417189245406762E-5</v>
      </c>
    </row>
    <row r="52" spans="1:13">
      <c r="A52" s="16">
        <f t="shared" si="0"/>
        <v>45</v>
      </c>
      <c r="B52" s="12" t="s">
        <v>411</v>
      </c>
      <c r="C52" s="272">
        <v>44927</v>
      </c>
      <c r="D52" s="272">
        <v>44941</v>
      </c>
      <c r="E52" s="196">
        <f t="shared" si="1"/>
        <v>44934</v>
      </c>
      <c r="F52" s="272">
        <v>44939</v>
      </c>
      <c r="G52" s="272">
        <v>44974</v>
      </c>
      <c r="H52" s="12" t="s">
        <v>154</v>
      </c>
      <c r="I52" s="234">
        <v>9.65</v>
      </c>
      <c r="J52" s="272">
        <v>44978</v>
      </c>
      <c r="K52" s="17">
        <f t="shared" si="4"/>
        <v>40.5</v>
      </c>
      <c r="L52" s="283">
        <f t="shared" si="2"/>
        <v>3.9246576490508142E-8</v>
      </c>
      <c r="M52" s="22">
        <f t="shared" si="3"/>
        <v>1.5894863478655797E-6</v>
      </c>
    </row>
    <row r="53" spans="1:13">
      <c r="A53" s="16">
        <f t="shared" si="0"/>
        <v>46</v>
      </c>
      <c r="B53" s="12" t="s">
        <v>411</v>
      </c>
      <c r="C53" s="272">
        <v>44927</v>
      </c>
      <c r="D53" s="272">
        <v>44941</v>
      </c>
      <c r="E53" s="196">
        <f t="shared" si="1"/>
        <v>44934</v>
      </c>
      <c r="F53" s="272">
        <v>44939</v>
      </c>
      <c r="G53" s="272">
        <v>44974</v>
      </c>
      <c r="H53" s="12" t="s">
        <v>157</v>
      </c>
      <c r="I53" s="234">
        <v>1823.06</v>
      </c>
      <c r="J53" s="272">
        <v>44978</v>
      </c>
      <c r="K53" s="17">
        <f t="shared" si="4"/>
        <v>40.5</v>
      </c>
      <c r="L53" s="283">
        <f t="shared" si="2"/>
        <v>7.4143900245373856E-6</v>
      </c>
      <c r="M53" s="22">
        <f t="shared" si="3"/>
        <v>3.0028279599376409E-4</v>
      </c>
    </row>
    <row r="54" spans="1:13">
      <c r="A54" s="16">
        <f t="shared" si="0"/>
        <v>47</v>
      </c>
      <c r="B54" s="12" t="s">
        <v>411</v>
      </c>
      <c r="C54" s="272">
        <v>44927</v>
      </c>
      <c r="D54" s="272">
        <v>44941</v>
      </c>
      <c r="E54" s="196">
        <f t="shared" si="1"/>
        <v>44934</v>
      </c>
      <c r="F54" s="272">
        <v>44939</v>
      </c>
      <c r="G54" s="272">
        <v>44974</v>
      </c>
      <c r="H54" s="12" t="s">
        <v>157</v>
      </c>
      <c r="I54" s="234">
        <v>332.75</v>
      </c>
      <c r="J54" s="272">
        <v>44978</v>
      </c>
      <c r="K54" s="17">
        <f t="shared" si="4"/>
        <v>40.5</v>
      </c>
      <c r="L54" s="283">
        <f t="shared" si="2"/>
        <v>1.3532951634421332E-6</v>
      </c>
      <c r="M54" s="22">
        <f t="shared" si="3"/>
        <v>5.4808454119406393E-5</v>
      </c>
    </row>
    <row r="55" spans="1:13">
      <c r="A55" s="16">
        <f t="shared" si="0"/>
        <v>48</v>
      </c>
      <c r="B55" s="12" t="s">
        <v>411</v>
      </c>
      <c r="C55" s="272">
        <v>44927</v>
      </c>
      <c r="D55" s="272">
        <v>44941</v>
      </c>
      <c r="E55" s="196">
        <f t="shared" si="1"/>
        <v>44934</v>
      </c>
      <c r="F55" s="272">
        <v>44939</v>
      </c>
      <c r="G55" s="272">
        <v>45043</v>
      </c>
      <c r="H55" s="12" t="s">
        <v>165</v>
      </c>
      <c r="I55" s="234">
        <v>109.38</v>
      </c>
      <c r="J55" s="272">
        <v>45044</v>
      </c>
      <c r="K55" s="17">
        <f t="shared" si="4"/>
        <v>109.5</v>
      </c>
      <c r="L55" s="283">
        <f t="shared" si="2"/>
        <v>4.4484876026236064E-7</v>
      </c>
      <c r="M55" s="22">
        <f t="shared" si="3"/>
        <v>4.8710939248728489E-5</v>
      </c>
    </row>
    <row r="56" spans="1:13">
      <c r="A56" s="16">
        <f t="shared" si="0"/>
        <v>49</v>
      </c>
      <c r="B56" s="12" t="s">
        <v>411</v>
      </c>
      <c r="C56" s="272">
        <v>44927</v>
      </c>
      <c r="D56" s="272">
        <v>44941</v>
      </c>
      <c r="E56" s="196">
        <f t="shared" si="1"/>
        <v>44934</v>
      </c>
      <c r="F56" s="272">
        <v>44939</v>
      </c>
      <c r="G56" s="272">
        <v>44944</v>
      </c>
      <c r="H56" s="12" t="s">
        <v>166</v>
      </c>
      <c r="I56" s="234">
        <v>250.01</v>
      </c>
      <c r="J56" s="272">
        <v>44945</v>
      </c>
      <c r="K56" s="17">
        <f t="shared" si="4"/>
        <v>10.5</v>
      </c>
      <c r="L56" s="283">
        <f t="shared" si="2"/>
        <v>1.0167913563100455E-6</v>
      </c>
      <c r="M56" s="22">
        <f t="shared" si="3"/>
        <v>1.0676309241255478E-5</v>
      </c>
    </row>
    <row r="57" spans="1:13">
      <c r="A57" s="16">
        <f t="shared" si="0"/>
        <v>50</v>
      </c>
      <c r="B57" s="12" t="s">
        <v>411</v>
      </c>
      <c r="C57" s="272">
        <v>44927</v>
      </c>
      <c r="D57" s="272">
        <v>44941</v>
      </c>
      <c r="E57" s="196">
        <f t="shared" si="1"/>
        <v>44934</v>
      </c>
      <c r="F57" s="272">
        <v>44939</v>
      </c>
      <c r="G57" s="272">
        <v>44974</v>
      </c>
      <c r="H57" s="12" t="s">
        <v>157</v>
      </c>
      <c r="I57" s="234">
        <v>40.729999999999997</v>
      </c>
      <c r="J57" s="272">
        <v>44978</v>
      </c>
      <c r="K57" s="17">
        <f t="shared" si="4"/>
        <v>40.5</v>
      </c>
      <c r="L57" s="283">
        <f t="shared" si="2"/>
        <v>1.6564902180916025E-7</v>
      </c>
      <c r="M57" s="22">
        <f t="shared" si="3"/>
        <v>6.7087853832709905E-6</v>
      </c>
    </row>
    <row r="58" spans="1:13">
      <c r="A58" s="16">
        <f t="shared" si="0"/>
        <v>51</v>
      </c>
      <c r="B58" s="12" t="s">
        <v>411</v>
      </c>
      <c r="C58" s="272">
        <v>44927</v>
      </c>
      <c r="D58" s="272">
        <v>44941</v>
      </c>
      <c r="E58" s="196">
        <f t="shared" si="1"/>
        <v>44934</v>
      </c>
      <c r="F58" s="272">
        <v>44939</v>
      </c>
      <c r="G58" s="272">
        <v>45043</v>
      </c>
      <c r="H58" s="12" t="s">
        <v>165</v>
      </c>
      <c r="I58" s="234">
        <v>2622.66</v>
      </c>
      <c r="J58" s="272">
        <v>45044</v>
      </c>
      <c r="K58" s="17">
        <f t="shared" si="4"/>
        <v>109.5</v>
      </c>
      <c r="L58" s="283">
        <f t="shared" si="2"/>
        <v>1.0666365419543634E-5</v>
      </c>
      <c r="M58" s="22">
        <f t="shared" si="3"/>
        <v>1.167967013440028E-3</v>
      </c>
    </row>
    <row r="59" spans="1:13">
      <c r="A59" s="16">
        <f t="shared" si="0"/>
        <v>52</v>
      </c>
      <c r="B59" s="12" t="s">
        <v>411</v>
      </c>
      <c r="C59" s="272">
        <v>44927</v>
      </c>
      <c r="D59" s="272">
        <v>44941</v>
      </c>
      <c r="E59" s="196">
        <f t="shared" si="1"/>
        <v>44934</v>
      </c>
      <c r="F59" s="272">
        <v>44939</v>
      </c>
      <c r="G59" s="272">
        <v>44974</v>
      </c>
      <c r="H59" s="12" t="s">
        <v>166</v>
      </c>
      <c r="I59" s="234">
        <v>4954.28</v>
      </c>
      <c r="J59" s="272">
        <v>44978</v>
      </c>
      <c r="K59" s="17">
        <f t="shared" si="4"/>
        <v>40.5</v>
      </c>
      <c r="L59" s="283">
        <f t="shared" si="2"/>
        <v>2.0149070360144526E-5</v>
      </c>
      <c r="M59" s="22">
        <f t="shared" si="3"/>
        <v>8.1603734958585325E-4</v>
      </c>
    </row>
    <row r="60" spans="1:13">
      <c r="A60" s="16">
        <f t="shared" si="0"/>
        <v>53</v>
      </c>
      <c r="B60" s="12" t="s">
        <v>411</v>
      </c>
      <c r="C60" s="272">
        <v>44927</v>
      </c>
      <c r="D60" s="272">
        <v>44941</v>
      </c>
      <c r="E60" s="196">
        <f t="shared" si="1"/>
        <v>44934</v>
      </c>
      <c r="F60" s="272">
        <v>44939</v>
      </c>
      <c r="G60" s="272">
        <v>45043</v>
      </c>
      <c r="H60" s="12" t="s">
        <v>407</v>
      </c>
      <c r="I60" s="234">
        <v>381.48</v>
      </c>
      <c r="J60" s="272">
        <v>45044</v>
      </c>
      <c r="K60" s="17">
        <f t="shared" si="4"/>
        <v>109.5</v>
      </c>
      <c r="L60" s="283">
        <f t="shared" si="2"/>
        <v>1.5514802072123363E-6</v>
      </c>
      <c r="M60" s="22">
        <f t="shared" si="3"/>
        <v>1.6988708268975082E-4</v>
      </c>
    </row>
    <row r="61" spans="1:13">
      <c r="A61" s="16">
        <f t="shared" si="0"/>
        <v>54</v>
      </c>
      <c r="B61" s="12" t="s">
        <v>411</v>
      </c>
      <c r="C61" s="272">
        <v>44927</v>
      </c>
      <c r="D61" s="272">
        <v>44941</v>
      </c>
      <c r="E61" s="196">
        <f t="shared" si="1"/>
        <v>44934</v>
      </c>
      <c r="F61" s="272">
        <v>44939</v>
      </c>
      <c r="G61" s="272">
        <v>44974</v>
      </c>
      <c r="H61" s="12" t="s">
        <v>157</v>
      </c>
      <c r="I61" s="234">
        <v>215.08999999999997</v>
      </c>
      <c r="J61" s="272">
        <v>44978</v>
      </c>
      <c r="K61" s="17">
        <f t="shared" si="4"/>
        <v>40.5</v>
      </c>
      <c r="L61" s="283">
        <f t="shared" si="2"/>
        <v>8.7477162045009271E-7</v>
      </c>
      <c r="M61" s="22">
        <f t="shared" si="3"/>
        <v>3.5428250628228756E-5</v>
      </c>
    </row>
    <row r="62" spans="1:13">
      <c r="A62" s="16">
        <f t="shared" si="0"/>
        <v>55</v>
      </c>
      <c r="B62" s="12" t="s">
        <v>411</v>
      </c>
      <c r="C62" s="272">
        <v>44927</v>
      </c>
      <c r="D62" s="272">
        <v>44941</v>
      </c>
      <c r="E62" s="196">
        <f t="shared" si="1"/>
        <v>44934</v>
      </c>
      <c r="F62" s="272">
        <v>44939</v>
      </c>
      <c r="G62" s="272">
        <v>45044</v>
      </c>
      <c r="H62" s="12" t="s">
        <v>152</v>
      </c>
      <c r="I62" s="234">
        <v>37.950000000000003</v>
      </c>
      <c r="J62" s="272">
        <v>45047</v>
      </c>
      <c r="K62" s="17">
        <f t="shared" si="4"/>
        <v>110.5</v>
      </c>
      <c r="L62" s="283">
        <f t="shared" si="2"/>
        <v>1.5434275417769783E-7</v>
      </c>
      <c r="M62" s="22">
        <f t="shared" si="3"/>
        <v>1.705487433663561E-5</v>
      </c>
    </row>
    <row r="63" spans="1:13">
      <c r="A63" s="16">
        <f t="shared" si="0"/>
        <v>56</v>
      </c>
      <c r="B63" s="12" t="s">
        <v>411</v>
      </c>
      <c r="C63" s="272">
        <v>44927</v>
      </c>
      <c r="D63" s="272">
        <v>44941</v>
      </c>
      <c r="E63" s="196">
        <f t="shared" si="1"/>
        <v>44934</v>
      </c>
      <c r="F63" s="272">
        <v>44939</v>
      </c>
      <c r="G63" s="272">
        <v>45044</v>
      </c>
      <c r="H63" s="12" t="s">
        <v>152</v>
      </c>
      <c r="I63" s="234">
        <v>18.18</v>
      </c>
      <c r="J63" s="272">
        <v>45047</v>
      </c>
      <c r="K63" s="17">
        <f t="shared" si="4"/>
        <v>110.5</v>
      </c>
      <c r="L63" s="283">
        <f t="shared" si="2"/>
        <v>7.3938109906470263E-8</v>
      </c>
      <c r="M63" s="22">
        <f t="shared" si="3"/>
        <v>8.1701611446649639E-6</v>
      </c>
    </row>
    <row r="64" spans="1:13">
      <c r="A64" s="16">
        <f t="shared" si="0"/>
        <v>57</v>
      </c>
      <c r="B64" s="12" t="s">
        <v>411</v>
      </c>
      <c r="C64" s="272">
        <v>44927</v>
      </c>
      <c r="D64" s="272">
        <v>44941</v>
      </c>
      <c r="E64" s="196">
        <f t="shared" si="1"/>
        <v>44934</v>
      </c>
      <c r="F64" s="272">
        <v>44939</v>
      </c>
      <c r="G64" s="272">
        <v>45044</v>
      </c>
      <c r="H64" s="12" t="s">
        <v>152</v>
      </c>
      <c r="I64" s="234">
        <v>206.48</v>
      </c>
      <c r="J64" s="272">
        <v>45047</v>
      </c>
      <c r="K64" s="17">
        <f t="shared" si="4"/>
        <v>110.5</v>
      </c>
      <c r="L64" s="283">
        <f t="shared" si="2"/>
        <v>8.3975472681452031E-7</v>
      </c>
      <c r="M64" s="22">
        <f t="shared" si="3"/>
        <v>9.2792897313004487E-5</v>
      </c>
    </row>
    <row r="65" spans="1:13">
      <c r="A65" s="16">
        <f t="shared" si="0"/>
        <v>58</v>
      </c>
      <c r="B65" s="12" t="s">
        <v>411</v>
      </c>
      <c r="C65" s="272">
        <v>44927</v>
      </c>
      <c r="D65" s="272">
        <v>44941</v>
      </c>
      <c r="E65" s="196">
        <f t="shared" si="1"/>
        <v>44934</v>
      </c>
      <c r="F65" s="272">
        <v>44939</v>
      </c>
      <c r="G65" s="272">
        <v>44944</v>
      </c>
      <c r="H65" s="12" t="s">
        <v>156</v>
      </c>
      <c r="I65" s="234">
        <v>70.14</v>
      </c>
      <c r="J65" s="272">
        <v>44945</v>
      </c>
      <c r="K65" s="17">
        <f t="shared" si="4"/>
        <v>10.5</v>
      </c>
      <c r="L65" s="283">
        <f t="shared" si="2"/>
        <v>2.8525957254344468E-7</v>
      </c>
      <c r="M65" s="22">
        <f t="shared" si="3"/>
        <v>2.9952255117061693E-6</v>
      </c>
    </row>
    <row r="66" spans="1:13">
      <c r="A66" s="16">
        <f t="shared" si="0"/>
        <v>59</v>
      </c>
      <c r="B66" s="12" t="s">
        <v>411</v>
      </c>
      <c r="C66" s="272">
        <v>44927</v>
      </c>
      <c r="D66" s="272">
        <v>44941</v>
      </c>
      <c r="E66" s="196">
        <f t="shared" si="1"/>
        <v>44934</v>
      </c>
      <c r="F66" s="272">
        <v>44939</v>
      </c>
      <c r="G66" s="272">
        <v>44944</v>
      </c>
      <c r="H66" s="12" t="s">
        <v>156</v>
      </c>
      <c r="I66" s="234">
        <v>103.39</v>
      </c>
      <c r="J66" s="272">
        <v>44945</v>
      </c>
      <c r="K66" s="17">
        <f t="shared" si="4"/>
        <v>10.5</v>
      </c>
      <c r="L66" s="283">
        <f t="shared" si="2"/>
        <v>4.2048741381902973E-7</v>
      </c>
      <c r="M66" s="22">
        <f t="shared" si="3"/>
        <v>4.4151178450998124E-6</v>
      </c>
    </row>
    <row r="67" spans="1:13">
      <c r="A67" s="16">
        <f t="shared" si="0"/>
        <v>60</v>
      </c>
      <c r="B67" s="12" t="s">
        <v>411</v>
      </c>
      <c r="C67" s="272">
        <v>44927</v>
      </c>
      <c r="D67" s="272">
        <v>44941</v>
      </c>
      <c r="E67" s="196">
        <f t="shared" si="1"/>
        <v>44934</v>
      </c>
      <c r="F67" s="272">
        <v>44939</v>
      </c>
      <c r="G67" s="272">
        <v>44944</v>
      </c>
      <c r="H67" s="12" t="s">
        <v>152</v>
      </c>
      <c r="I67" s="234">
        <v>181.4</v>
      </c>
      <c r="J67" s="272">
        <v>44945</v>
      </c>
      <c r="K67" s="17">
        <f t="shared" si="4"/>
        <v>10.5</v>
      </c>
      <c r="L67" s="283">
        <f t="shared" si="2"/>
        <v>7.3775429796665049E-7</v>
      </c>
      <c r="M67" s="22">
        <f t="shared" si="3"/>
        <v>7.7464201286498295E-6</v>
      </c>
    </row>
    <row r="68" spans="1:13">
      <c r="A68" s="16">
        <f t="shared" si="0"/>
        <v>61</v>
      </c>
      <c r="B68" s="12" t="s">
        <v>411</v>
      </c>
      <c r="C68" s="272">
        <v>44927</v>
      </c>
      <c r="D68" s="272">
        <v>44941</v>
      </c>
      <c r="E68" s="196">
        <f t="shared" si="1"/>
        <v>44934</v>
      </c>
      <c r="F68" s="272">
        <v>44939</v>
      </c>
      <c r="G68" s="272">
        <v>44974</v>
      </c>
      <c r="H68" s="12" t="s">
        <v>157</v>
      </c>
      <c r="I68" s="234">
        <v>234.51</v>
      </c>
      <c r="J68" s="272">
        <v>44978</v>
      </c>
      <c r="K68" s="17">
        <f t="shared" si="4"/>
        <v>40.5</v>
      </c>
      <c r="L68" s="283">
        <f t="shared" si="2"/>
        <v>9.5375281376052474E-7</v>
      </c>
      <c r="M68" s="22">
        <f t="shared" si="3"/>
        <v>3.862698895730125E-5</v>
      </c>
    </row>
    <row r="69" spans="1:13">
      <c r="A69" s="16">
        <f t="shared" si="0"/>
        <v>62</v>
      </c>
      <c r="B69" s="12" t="s">
        <v>411</v>
      </c>
      <c r="C69" s="272">
        <v>44927</v>
      </c>
      <c r="D69" s="272">
        <v>44941</v>
      </c>
      <c r="E69" s="196">
        <f t="shared" si="1"/>
        <v>44934</v>
      </c>
      <c r="F69" s="272">
        <v>44939</v>
      </c>
      <c r="G69" s="272">
        <v>45044</v>
      </c>
      <c r="H69" s="12" t="s">
        <v>158</v>
      </c>
      <c r="I69" s="234">
        <v>155108.16000000021</v>
      </c>
      <c r="J69" s="272">
        <v>45047</v>
      </c>
      <c r="K69" s="17">
        <f t="shared" si="4"/>
        <v>110.5</v>
      </c>
      <c r="L69" s="283">
        <f t="shared" si="2"/>
        <v>6.3082531251212263E-4</v>
      </c>
      <c r="M69" s="22">
        <f t="shared" si="3"/>
        <v>6.9706197032589554E-2</v>
      </c>
    </row>
    <row r="70" spans="1:13">
      <c r="A70" s="16">
        <f t="shared" si="0"/>
        <v>63</v>
      </c>
      <c r="B70" s="12" t="s">
        <v>411</v>
      </c>
      <c r="C70" s="272">
        <v>44927</v>
      </c>
      <c r="D70" s="272">
        <v>44941</v>
      </c>
      <c r="E70" s="196">
        <f t="shared" si="1"/>
        <v>44934</v>
      </c>
      <c r="F70" s="272">
        <v>44939</v>
      </c>
      <c r="G70" s="272">
        <v>44939</v>
      </c>
      <c r="H70" s="12" t="s">
        <v>159</v>
      </c>
      <c r="I70" s="234">
        <v>388804.81999999948</v>
      </c>
      <c r="J70" s="272">
        <v>44943</v>
      </c>
      <c r="K70" s="17">
        <f t="shared" si="4"/>
        <v>5.5</v>
      </c>
      <c r="L70" s="283">
        <f t="shared" si="2"/>
        <v>1.5812702702599202E-3</v>
      </c>
      <c r="M70" s="22">
        <f t="shared" si="3"/>
        <v>8.6969864864295619E-3</v>
      </c>
    </row>
    <row r="71" spans="1:13">
      <c r="A71" s="16">
        <f t="shared" si="0"/>
        <v>64</v>
      </c>
      <c r="B71" s="12" t="s">
        <v>411</v>
      </c>
      <c r="C71" s="272">
        <v>44927</v>
      </c>
      <c r="D71" s="272">
        <v>44941</v>
      </c>
      <c r="E71" s="196">
        <f t="shared" si="1"/>
        <v>44934</v>
      </c>
      <c r="F71" s="272">
        <v>44939</v>
      </c>
      <c r="G71" s="272">
        <v>44939</v>
      </c>
      <c r="H71" s="12" t="s">
        <v>160</v>
      </c>
      <c r="I71" s="234">
        <v>388804.81999999948</v>
      </c>
      <c r="J71" s="272">
        <v>44943</v>
      </c>
      <c r="K71" s="17">
        <f t="shared" si="4"/>
        <v>5.5</v>
      </c>
      <c r="L71" s="283">
        <f t="shared" si="2"/>
        <v>1.5812702702599202E-3</v>
      </c>
      <c r="M71" s="22">
        <f t="shared" si="3"/>
        <v>8.6969864864295619E-3</v>
      </c>
    </row>
    <row r="72" spans="1:13">
      <c r="A72" s="16">
        <f t="shared" si="0"/>
        <v>65</v>
      </c>
      <c r="B72" s="12" t="s">
        <v>411</v>
      </c>
      <c r="C72" s="272">
        <v>44927</v>
      </c>
      <c r="D72" s="272">
        <v>44941</v>
      </c>
      <c r="E72" s="196">
        <f t="shared" si="1"/>
        <v>44934</v>
      </c>
      <c r="F72" s="272">
        <v>44939</v>
      </c>
      <c r="G72" s="272">
        <v>44939</v>
      </c>
      <c r="H72" s="12" t="s">
        <v>161</v>
      </c>
      <c r="I72" s="234">
        <v>1662475.1200000048</v>
      </c>
      <c r="J72" s="272">
        <v>44943</v>
      </c>
      <c r="K72" s="17">
        <f t="shared" si="4"/>
        <v>5.5</v>
      </c>
      <c r="L72" s="283">
        <f t="shared" si="2"/>
        <v>6.7612908767509727E-3</v>
      </c>
      <c r="M72" s="22">
        <f t="shared" si="3"/>
        <v>3.7187099822130351E-2</v>
      </c>
    </row>
    <row r="73" spans="1:13">
      <c r="A73" s="16">
        <f t="shared" ref="A73:A136" si="5">A72+1</f>
        <v>66</v>
      </c>
      <c r="B73" s="12" t="s">
        <v>411</v>
      </c>
      <c r="C73" s="272">
        <v>44927</v>
      </c>
      <c r="D73" s="272">
        <v>44941</v>
      </c>
      <c r="E73" s="196">
        <f t="shared" ref="E73:E136" si="6">AVERAGE(C73:D73)</f>
        <v>44934</v>
      </c>
      <c r="F73" s="272">
        <v>44939</v>
      </c>
      <c r="G73" s="272">
        <v>44939</v>
      </c>
      <c r="H73" s="12" t="s">
        <v>162</v>
      </c>
      <c r="I73" s="234">
        <v>1662475.1200000048</v>
      </c>
      <c r="J73" s="272">
        <v>44943</v>
      </c>
      <c r="K73" s="17">
        <f t="shared" si="4"/>
        <v>5.5</v>
      </c>
      <c r="L73" s="283">
        <f t="shared" si="2"/>
        <v>6.7612908767509727E-3</v>
      </c>
      <c r="M73" s="22">
        <f t="shared" si="3"/>
        <v>3.7187099822130351E-2</v>
      </c>
    </row>
    <row r="74" spans="1:13">
      <c r="A74" s="16">
        <f t="shared" si="5"/>
        <v>67</v>
      </c>
      <c r="B74" s="12" t="s">
        <v>411</v>
      </c>
      <c r="C74" s="272">
        <v>44927</v>
      </c>
      <c r="D74" s="272">
        <v>44941</v>
      </c>
      <c r="E74" s="196">
        <f t="shared" si="6"/>
        <v>44934</v>
      </c>
      <c r="F74" s="272">
        <v>44939</v>
      </c>
      <c r="G74" s="272">
        <v>44939</v>
      </c>
      <c r="H74" s="12" t="s">
        <v>163</v>
      </c>
      <c r="I74" s="234">
        <v>3123232.649999985</v>
      </c>
      <c r="J74" s="272">
        <v>44943</v>
      </c>
      <c r="K74" s="17">
        <f t="shared" si="4"/>
        <v>5.5</v>
      </c>
      <c r="L74" s="283">
        <f t="shared" ref="L74:L137" si="7">I74/$I$5449</f>
        <v>1.2702195761230762E-2</v>
      </c>
      <c r="M74" s="22">
        <f t="shared" ref="M74:M137" si="8">L74*K74</f>
        <v>6.9862076686769192E-2</v>
      </c>
    </row>
    <row r="75" spans="1:13">
      <c r="A75" s="16">
        <f t="shared" si="5"/>
        <v>68</v>
      </c>
      <c r="B75" s="12" t="s">
        <v>411</v>
      </c>
      <c r="C75" s="272">
        <v>44927</v>
      </c>
      <c r="D75" s="272">
        <v>44941</v>
      </c>
      <c r="E75" s="196">
        <f t="shared" si="6"/>
        <v>44934</v>
      </c>
      <c r="F75" s="272">
        <v>44939</v>
      </c>
      <c r="G75" s="272">
        <v>45044</v>
      </c>
      <c r="H75" s="12" t="s">
        <v>152</v>
      </c>
      <c r="I75" s="234">
        <v>102.48</v>
      </c>
      <c r="J75" s="272">
        <v>45047</v>
      </c>
      <c r="K75" s="17">
        <f t="shared" ref="K75:K138" si="9">(G75-D75)+((D75-C75+1)/2)</f>
        <v>110.5</v>
      </c>
      <c r="L75" s="283">
        <f t="shared" si="7"/>
        <v>4.1678644132096108E-7</v>
      </c>
      <c r="M75" s="22">
        <f t="shared" si="8"/>
        <v>4.6054901765966197E-5</v>
      </c>
    </row>
    <row r="76" spans="1:13">
      <c r="A76" s="16">
        <f t="shared" si="5"/>
        <v>69</v>
      </c>
      <c r="B76" s="12" t="s">
        <v>411</v>
      </c>
      <c r="C76" s="272">
        <v>44927</v>
      </c>
      <c r="D76" s="272">
        <v>44941</v>
      </c>
      <c r="E76" s="196">
        <f t="shared" si="6"/>
        <v>44934</v>
      </c>
      <c r="F76" s="272">
        <v>44939</v>
      </c>
      <c r="G76" s="272">
        <v>45044</v>
      </c>
      <c r="H76" s="12" t="s">
        <v>165</v>
      </c>
      <c r="I76" s="234">
        <v>3257.2099999999978</v>
      </c>
      <c r="J76" s="272">
        <v>45047</v>
      </c>
      <c r="K76" s="17">
        <f t="shared" si="9"/>
        <v>110.5</v>
      </c>
      <c r="L76" s="283">
        <f t="shared" si="7"/>
        <v>1.3247082011466107E-5</v>
      </c>
      <c r="M76" s="22">
        <f t="shared" si="8"/>
        <v>1.4638025622670048E-3</v>
      </c>
    </row>
    <row r="77" spans="1:13">
      <c r="A77" s="16">
        <f t="shared" si="5"/>
        <v>70</v>
      </c>
      <c r="B77" s="12" t="s">
        <v>411</v>
      </c>
      <c r="C77" s="272">
        <v>44927</v>
      </c>
      <c r="D77" s="272">
        <v>44941</v>
      </c>
      <c r="E77" s="196">
        <f t="shared" si="6"/>
        <v>44934</v>
      </c>
      <c r="F77" s="272">
        <v>44939</v>
      </c>
      <c r="G77" s="272">
        <v>44974</v>
      </c>
      <c r="H77" s="12" t="s">
        <v>154</v>
      </c>
      <c r="I77" s="234">
        <v>44.42</v>
      </c>
      <c r="J77" s="272">
        <v>44978</v>
      </c>
      <c r="K77" s="17">
        <f t="shared" si="9"/>
        <v>40.5</v>
      </c>
      <c r="L77" s="283">
        <f t="shared" si="7"/>
        <v>1.8065626193869136E-7</v>
      </c>
      <c r="M77" s="22">
        <f t="shared" si="8"/>
        <v>7.316578608517E-6</v>
      </c>
    </row>
    <row r="78" spans="1:13">
      <c r="A78" s="16">
        <f t="shared" si="5"/>
        <v>71</v>
      </c>
      <c r="B78" s="12" t="s">
        <v>411</v>
      </c>
      <c r="C78" s="272">
        <v>44927</v>
      </c>
      <c r="D78" s="272">
        <v>44941</v>
      </c>
      <c r="E78" s="196">
        <f t="shared" si="6"/>
        <v>44934</v>
      </c>
      <c r="F78" s="272">
        <v>44939</v>
      </c>
      <c r="G78" s="272">
        <v>44974</v>
      </c>
      <c r="H78" s="12" t="s">
        <v>157</v>
      </c>
      <c r="I78" s="234">
        <v>176.72</v>
      </c>
      <c r="J78" s="272">
        <v>44978</v>
      </c>
      <c r="K78" s="17">
        <f t="shared" si="9"/>
        <v>40.5</v>
      </c>
      <c r="L78" s="283">
        <f t="shared" si="7"/>
        <v>7.1872072511944022E-7</v>
      </c>
      <c r="M78" s="22">
        <f t="shared" si="8"/>
        <v>2.9108189367337329E-5</v>
      </c>
    </row>
    <row r="79" spans="1:13">
      <c r="A79" s="16">
        <f t="shared" si="5"/>
        <v>72</v>
      </c>
      <c r="B79" s="12" t="s">
        <v>411</v>
      </c>
      <c r="C79" s="272">
        <v>44927</v>
      </c>
      <c r="D79" s="272">
        <v>44941</v>
      </c>
      <c r="E79" s="196">
        <f t="shared" si="6"/>
        <v>44934</v>
      </c>
      <c r="F79" s="272">
        <v>44939</v>
      </c>
      <c r="G79" s="272">
        <v>44944</v>
      </c>
      <c r="H79" s="12" t="s">
        <v>156</v>
      </c>
      <c r="I79" s="234">
        <v>162.55000000000001</v>
      </c>
      <c r="J79" s="272">
        <v>44945</v>
      </c>
      <c r="K79" s="17">
        <f t="shared" si="9"/>
        <v>10.5</v>
      </c>
      <c r="L79" s="283">
        <f t="shared" si="7"/>
        <v>6.6109129622094292E-7</v>
      </c>
      <c r="M79" s="22">
        <f t="shared" si="8"/>
        <v>6.9414586103199006E-6</v>
      </c>
    </row>
    <row r="80" spans="1:13">
      <c r="A80" s="16">
        <f t="shared" si="5"/>
        <v>73</v>
      </c>
      <c r="B80" s="12" t="s">
        <v>411</v>
      </c>
      <c r="C80" s="272">
        <v>44927</v>
      </c>
      <c r="D80" s="272">
        <v>44941</v>
      </c>
      <c r="E80" s="196">
        <f t="shared" si="6"/>
        <v>44934</v>
      </c>
      <c r="F80" s="272">
        <v>44939</v>
      </c>
      <c r="G80" s="272">
        <v>45044</v>
      </c>
      <c r="H80" s="12" t="s">
        <v>152</v>
      </c>
      <c r="I80" s="234">
        <v>40.369999999999997</v>
      </c>
      <c r="J80" s="272">
        <v>45047</v>
      </c>
      <c r="K80" s="17">
        <f t="shared" si="9"/>
        <v>110.5</v>
      </c>
      <c r="L80" s="283">
        <f t="shared" si="7"/>
        <v>1.6418490082091333E-7</v>
      </c>
      <c r="M80" s="22">
        <f t="shared" si="8"/>
        <v>1.8142431540710921E-5</v>
      </c>
    </row>
    <row r="81" spans="1:13">
      <c r="A81" s="16">
        <f t="shared" si="5"/>
        <v>74</v>
      </c>
      <c r="B81" s="12" t="s">
        <v>411</v>
      </c>
      <c r="C81" s="272">
        <v>44927</v>
      </c>
      <c r="D81" s="272">
        <v>44941</v>
      </c>
      <c r="E81" s="196">
        <f t="shared" si="6"/>
        <v>44934</v>
      </c>
      <c r="F81" s="272">
        <v>44939</v>
      </c>
      <c r="G81" s="272">
        <v>45044</v>
      </c>
      <c r="H81" s="12" t="s">
        <v>152</v>
      </c>
      <c r="I81" s="234">
        <v>30.9</v>
      </c>
      <c r="J81" s="272">
        <v>45047</v>
      </c>
      <c r="K81" s="17">
        <f t="shared" si="9"/>
        <v>110.5</v>
      </c>
      <c r="L81" s="283">
        <f t="shared" si="7"/>
        <v>1.2567038482452866E-7</v>
      </c>
      <c r="M81" s="22">
        <f t="shared" si="8"/>
        <v>1.3886577523110417E-5</v>
      </c>
    </row>
    <row r="82" spans="1:13">
      <c r="A82" s="16">
        <f t="shared" si="5"/>
        <v>75</v>
      </c>
      <c r="B82" s="12" t="s">
        <v>411</v>
      </c>
      <c r="C82" s="272">
        <v>44927</v>
      </c>
      <c r="D82" s="272">
        <v>44941</v>
      </c>
      <c r="E82" s="196">
        <f t="shared" si="6"/>
        <v>44934</v>
      </c>
      <c r="F82" s="272">
        <v>44939</v>
      </c>
      <c r="G82" s="272">
        <v>45044</v>
      </c>
      <c r="H82" s="12" t="s">
        <v>152</v>
      </c>
      <c r="I82" s="234">
        <v>4.1500000000000004</v>
      </c>
      <c r="J82" s="272">
        <v>45047</v>
      </c>
      <c r="K82" s="17">
        <f t="shared" si="9"/>
        <v>110.5</v>
      </c>
      <c r="L82" s="283">
        <f t="shared" si="7"/>
        <v>1.6878061392291067E-8</v>
      </c>
      <c r="M82" s="22">
        <f t="shared" si="8"/>
        <v>1.8650257838481629E-6</v>
      </c>
    </row>
    <row r="83" spans="1:13">
      <c r="A83" s="16">
        <f t="shared" si="5"/>
        <v>76</v>
      </c>
      <c r="B83" s="12" t="s">
        <v>411</v>
      </c>
      <c r="C83" s="272">
        <v>44927</v>
      </c>
      <c r="D83" s="272">
        <v>44941</v>
      </c>
      <c r="E83" s="196">
        <f t="shared" si="6"/>
        <v>44934</v>
      </c>
      <c r="F83" s="272">
        <v>44939</v>
      </c>
      <c r="G83" s="272">
        <v>44974</v>
      </c>
      <c r="H83" s="12" t="s">
        <v>157</v>
      </c>
      <c r="I83" s="234">
        <v>266.5</v>
      </c>
      <c r="J83" s="272">
        <v>44978</v>
      </c>
      <c r="K83" s="17">
        <f t="shared" si="9"/>
        <v>40.5</v>
      </c>
      <c r="L83" s="283">
        <f t="shared" si="7"/>
        <v>1.0838562315772456E-6</v>
      </c>
      <c r="M83" s="22">
        <f t="shared" si="8"/>
        <v>4.3896177378878446E-5</v>
      </c>
    </row>
    <row r="84" spans="1:13">
      <c r="A84" s="16">
        <f t="shared" si="5"/>
        <v>77</v>
      </c>
      <c r="B84" s="12" t="s">
        <v>411</v>
      </c>
      <c r="C84" s="272">
        <v>44927</v>
      </c>
      <c r="D84" s="272">
        <v>44941</v>
      </c>
      <c r="E84" s="196">
        <f t="shared" si="6"/>
        <v>44934</v>
      </c>
      <c r="F84" s="272">
        <v>44939</v>
      </c>
      <c r="G84" s="272">
        <v>45044</v>
      </c>
      <c r="H84" s="12" t="s">
        <v>152</v>
      </c>
      <c r="I84" s="234">
        <v>16.13</v>
      </c>
      <c r="J84" s="272">
        <v>45047</v>
      </c>
      <c r="K84" s="17">
        <f t="shared" si="9"/>
        <v>110.5</v>
      </c>
      <c r="L84" s="283">
        <f t="shared" si="7"/>
        <v>6.5600754278952977E-8</v>
      </c>
      <c r="M84" s="22">
        <f t="shared" si="8"/>
        <v>7.2488833478243037E-6</v>
      </c>
    </row>
    <row r="85" spans="1:13">
      <c r="A85" s="16">
        <f t="shared" si="5"/>
        <v>78</v>
      </c>
      <c r="B85" s="12" t="s">
        <v>411</v>
      </c>
      <c r="C85" s="272">
        <v>44927</v>
      </c>
      <c r="D85" s="272">
        <v>44941</v>
      </c>
      <c r="E85" s="196">
        <f t="shared" si="6"/>
        <v>44934</v>
      </c>
      <c r="F85" s="272">
        <v>44939</v>
      </c>
      <c r="G85" s="272">
        <v>44974</v>
      </c>
      <c r="H85" s="12" t="s">
        <v>157</v>
      </c>
      <c r="I85" s="234">
        <v>400.34</v>
      </c>
      <c r="J85" s="272">
        <v>44978</v>
      </c>
      <c r="K85" s="17">
        <f t="shared" si="9"/>
        <v>40.5</v>
      </c>
      <c r="L85" s="283">
        <f t="shared" si="7"/>
        <v>1.6281838789854952E-6</v>
      </c>
      <c r="M85" s="22">
        <f t="shared" si="8"/>
        <v>6.5941447098912551E-5</v>
      </c>
    </row>
    <row r="86" spans="1:13">
      <c r="A86" s="16">
        <f t="shared" si="5"/>
        <v>79</v>
      </c>
      <c r="B86" s="12" t="s">
        <v>411</v>
      </c>
      <c r="C86" s="272">
        <v>44927</v>
      </c>
      <c r="D86" s="272">
        <v>44941</v>
      </c>
      <c r="E86" s="196">
        <f t="shared" si="6"/>
        <v>44934</v>
      </c>
      <c r="F86" s="272">
        <v>44939</v>
      </c>
      <c r="G86" s="272">
        <v>45044</v>
      </c>
      <c r="H86" s="12" t="s">
        <v>154</v>
      </c>
      <c r="I86" s="234">
        <v>8.27</v>
      </c>
      <c r="J86" s="272">
        <v>45047</v>
      </c>
      <c r="K86" s="17">
        <f t="shared" si="9"/>
        <v>110.5</v>
      </c>
      <c r="L86" s="283">
        <f t="shared" si="7"/>
        <v>3.3634112702228216E-8</v>
      </c>
      <c r="M86" s="22">
        <f t="shared" si="8"/>
        <v>3.7165694535962178E-6</v>
      </c>
    </row>
    <row r="87" spans="1:13">
      <c r="A87" s="16">
        <f t="shared" si="5"/>
        <v>80</v>
      </c>
      <c r="B87" s="12" t="s">
        <v>411</v>
      </c>
      <c r="C87" s="272">
        <v>44927</v>
      </c>
      <c r="D87" s="272">
        <v>44941</v>
      </c>
      <c r="E87" s="196">
        <f t="shared" si="6"/>
        <v>44934</v>
      </c>
      <c r="F87" s="272">
        <v>44939</v>
      </c>
      <c r="G87" s="272">
        <v>45044</v>
      </c>
      <c r="H87" s="12" t="s">
        <v>164</v>
      </c>
      <c r="I87" s="234">
        <v>352.51</v>
      </c>
      <c r="J87" s="272">
        <v>45047</v>
      </c>
      <c r="K87" s="17">
        <f t="shared" si="9"/>
        <v>110.5</v>
      </c>
      <c r="L87" s="283">
        <f t="shared" si="7"/>
        <v>1.4336591376859093E-6</v>
      </c>
      <c r="M87" s="22">
        <f t="shared" si="8"/>
        <v>1.5841933471429299E-4</v>
      </c>
    </row>
    <row r="88" spans="1:13">
      <c r="A88" s="16">
        <f t="shared" si="5"/>
        <v>81</v>
      </c>
      <c r="B88" s="12" t="s">
        <v>411</v>
      </c>
      <c r="C88" s="272">
        <v>44927</v>
      </c>
      <c r="D88" s="272">
        <v>44941</v>
      </c>
      <c r="E88" s="196">
        <f t="shared" si="6"/>
        <v>44934</v>
      </c>
      <c r="F88" s="272">
        <v>44939</v>
      </c>
      <c r="G88" s="272">
        <v>45044</v>
      </c>
      <c r="H88" s="12" t="s">
        <v>165</v>
      </c>
      <c r="I88" s="234">
        <v>495.76999999999992</v>
      </c>
      <c r="J88" s="272">
        <v>45047</v>
      </c>
      <c r="K88" s="17">
        <f t="shared" si="9"/>
        <v>110.5</v>
      </c>
      <c r="L88" s="283">
        <f t="shared" si="7"/>
        <v>2.0162979509532869E-6</v>
      </c>
      <c r="M88" s="22">
        <f t="shared" si="8"/>
        <v>2.2280092358033821E-4</v>
      </c>
    </row>
    <row r="89" spans="1:13">
      <c r="A89" s="16">
        <f t="shared" si="5"/>
        <v>82</v>
      </c>
      <c r="B89" s="12" t="s">
        <v>411</v>
      </c>
      <c r="C89" s="272">
        <v>44927</v>
      </c>
      <c r="D89" s="272">
        <v>44941</v>
      </c>
      <c r="E89" s="196">
        <f t="shared" si="6"/>
        <v>44934</v>
      </c>
      <c r="F89" s="272">
        <v>44939</v>
      </c>
      <c r="G89" s="272">
        <v>45044</v>
      </c>
      <c r="H89" s="12" t="s">
        <v>166</v>
      </c>
      <c r="I89" s="234">
        <v>942.42</v>
      </c>
      <c r="J89" s="272">
        <v>45047</v>
      </c>
      <c r="K89" s="17">
        <f t="shared" si="9"/>
        <v>110.5</v>
      </c>
      <c r="L89" s="283">
        <f t="shared" si="7"/>
        <v>3.83282472706577E-6</v>
      </c>
      <c r="M89" s="22">
        <f t="shared" si="8"/>
        <v>4.2352713234076756E-4</v>
      </c>
    </row>
    <row r="90" spans="1:13">
      <c r="A90" s="16">
        <f t="shared" si="5"/>
        <v>83</v>
      </c>
      <c r="B90" s="12" t="s">
        <v>411</v>
      </c>
      <c r="C90" s="272">
        <v>44927</v>
      </c>
      <c r="D90" s="272">
        <v>44941</v>
      </c>
      <c r="E90" s="196">
        <f t="shared" si="6"/>
        <v>44934</v>
      </c>
      <c r="F90" s="272">
        <v>44939</v>
      </c>
      <c r="G90" s="272">
        <v>44974</v>
      </c>
      <c r="H90" s="12" t="s">
        <v>154</v>
      </c>
      <c r="I90" s="234">
        <v>864.04999999999984</v>
      </c>
      <c r="J90" s="272">
        <v>44978</v>
      </c>
      <c r="K90" s="17">
        <f t="shared" si="9"/>
        <v>40.5</v>
      </c>
      <c r="L90" s="283">
        <f t="shared" si="7"/>
        <v>3.5140937219299019E-6</v>
      </c>
      <c r="M90" s="22">
        <f t="shared" si="8"/>
        <v>1.4232079573816103E-4</v>
      </c>
    </row>
    <row r="91" spans="1:13">
      <c r="A91" s="16">
        <f t="shared" si="5"/>
        <v>84</v>
      </c>
      <c r="B91" s="12" t="s">
        <v>411</v>
      </c>
      <c r="C91" s="272">
        <v>44927</v>
      </c>
      <c r="D91" s="272">
        <v>44941</v>
      </c>
      <c r="E91" s="196">
        <f t="shared" si="6"/>
        <v>44934</v>
      </c>
      <c r="F91" s="272">
        <v>44939</v>
      </c>
      <c r="G91" s="272">
        <v>44974</v>
      </c>
      <c r="H91" s="12" t="s">
        <v>157</v>
      </c>
      <c r="I91" s="234">
        <v>1545.2399999999998</v>
      </c>
      <c r="J91" s="272">
        <v>44978</v>
      </c>
      <c r="K91" s="17">
        <f t="shared" si="9"/>
        <v>40.5</v>
      </c>
      <c r="L91" s="283">
        <f t="shared" si="7"/>
        <v>6.2844953218852629E-6</v>
      </c>
      <c r="M91" s="22">
        <f t="shared" si="8"/>
        <v>2.5452206053635314E-4</v>
      </c>
    </row>
    <row r="92" spans="1:13">
      <c r="A92" s="16">
        <f t="shared" si="5"/>
        <v>85</v>
      </c>
      <c r="B92" s="12" t="s">
        <v>411</v>
      </c>
      <c r="C92" s="272">
        <v>44927</v>
      </c>
      <c r="D92" s="272">
        <v>44941</v>
      </c>
      <c r="E92" s="196">
        <f t="shared" si="6"/>
        <v>44934</v>
      </c>
      <c r="F92" s="272">
        <v>44939</v>
      </c>
      <c r="G92" s="272">
        <v>44974</v>
      </c>
      <c r="H92" s="12" t="s">
        <v>157</v>
      </c>
      <c r="I92" s="234">
        <v>68.83</v>
      </c>
      <c r="J92" s="272">
        <v>44978</v>
      </c>
      <c r="K92" s="17">
        <f t="shared" si="9"/>
        <v>40.5</v>
      </c>
      <c r="L92" s="283">
        <f t="shared" si="7"/>
        <v>2.7993179894732387E-7</v>
      </c>
      <c r="M92" s="22">
        <f t="shared" si="8"/>
        <v>1.1337237857366617E-5</v>
      </c>
    </row>
    <row r="93" spans="1:13">
      <c r="A93" s="16">
        <f t="shared" si="5"/>
        <v>86</v>
      </c>
      <c r="B93" s="12" t="s">
        <v>411</v>
      </c>
      <c r="C93" s="272">
        <v>44927</v>
      </c>
      <c r="D93" s="272">
        <v>44941</v>
      </c>
      <c r="E93" s="196">
        <f t="shared" si="6"/>
        <v>44934</v>
      </c>
      <c r="F93" s="272">
        <v>44939</v>
      </c>
      <c r="G93" s="272">
        <v>44974</v>
      </c>
      <c r="H93" s="12" t="s">
        <v>157</v>
      </c>
      <c r="I93" s="234">
        <v>558.1</v>
      </c>
      <c r="J93" s="272">
        <v>44978</v>
      </c>
      <c r="K93" s="17">
        <f t="shared" si="9"/>
        <v>40.5</v>
      </c>
      <c r="L93" s="283">
        <f t="shared" si="7"/>
        <v>2.2697942320572638E-6</v>
      </c>
      <c r="M93" s="22">
        <f t="shared" si="8"/>
        <v>9.1926666398319177E-5</v>
      </c>
    </row>
    <row r="94" spans="1:13">
      <c r="A94" s="16">
        <f t="shared" si="5"/>
        <v>87</v>
      </c>
      <c r="B94" s="12" t="s">
        <v>411</v>
      </c>
      <c r="C94" s="272">
        <v>44927</v>
      </c>
      <c r="D94" s="272">
        <v>44941</v>
      </c>
      <c r="E94" s="196">
        <f t="shared" si="6"/>
        <v>44934</v>
      </c>
      <c r="F94" s="272">
        <v>44939</v>
      </c>
      <c r="G94" s="272">
        <v>44971</v>
      </c>
      <c r="H94" s="12" t="s">
        <v>153</v>
      </c>
      <c r="I94" s="234">
        <v>38.04</v>
      </c>
      <c r="J94" s="272">
        <v>44972</v>
      </c>
      <c r="K94" s="17">
        <f t="shared" si="9"/>
        <v>37.5</v>
      </c>
      <c r="L94" s="283">
        <f t="shared" si="7"/>
        <v>1.5470878442475954E-7</v>
      </c>
      <c r="M94" s="22">
        <f t="shared" si="8"/>
        <v>5.8015794159284828E-6</v>
      </c>
    </row>
    <row r="95" spans="1:13">
      <c r="A95" s="16">
        <f t="shared" si="5"/>
        <v>88</v>
      </c>
      <c r="B95" s="12" t="s">
        <v>411</v>
      </c>
      <c r="C95" s="272">
        <v>44927</v>
      </c>
      <c r="D95" s="272">
        <v>44941</v>
      </c>
      <c r="E95" s="196">
        <f t="shared" si="6"/>
        <v>44934</v>
      </c>
      <c r="F95" s="272">
        <v>44939</v>
      </c>
      <c r="G95" s="272">
        <v>44944</v>
      </c>
      <c r="H95" s="12" t="s">
        <v>152</v>
      </c>
      <c r="I95" s="234">
        <v>63.510000000000005</v>
      </c>
      <c r="J95" s="272">
        <v>44945</v>
      </c>
      <c r="K95" s="17">
        <f t="shared" si="9"/>
        <v>10.5</v>
      </c>
      <c r="L95" s="283">
        <f t="shared" si="7"/>
        <v>2.5829534434323027E-7</v>
      </c>
      <c r="M95" s="22">
        <f t="shared" si="8"/>
        <v>2.7121011156039177E-6</v>
      </c>
    </row>
    <row r="96" spans="1:13">
      <c r="A96" s="16">
        <f t="shared" si="5"/>
        <v>89</v>
      </c>
      <c r="B96" s="12" t="s">
        <v>411</v>
      </c>
      <c r="C96" s="272">
        <v>44927</v>
      </c>
      <c r="D96" s="272">
        <v>44941</v>
      </c>
      <c r="E96" s="196">
        <f t="shared" si="6"/>
        <v>44934</v>
      </c>
      <c r="F96" s="272">
        <v>44939</v>
      </c>
      <c r="G96" s="272">
        <v>44974</v>
      </c>
      <c r="H96" s="12" t="s">
        <v>157</v>
      </c>
      <c r="I96" s="234">
        <v>1942.4200000000003</v>
      </c>
      <c r="J96" s="272">
        <v>44978</v>
      </c>
      <c r="K96" s="17">
        <f t="shared" si="9"/>
        <v>40.5</v>
      </c>
      <c r="L96" s="283">
        <f t="shared" si="7"/>
        <v>7.899827472196149E-6</v>
      </c>
      <c r="M96" s="22">
        <f t="shared" si="8"/>
        <v>3.1994301262394404E-4</v>
      </c>
    </row>
    <row r="97" spans="1:13">
      <c r="A97" s="16">
        <f t="shared" si="5"/>
        <v>90</v>
      </c>
      <c r="B97" s="12" t="s">
        <v>411</v>
      </c>
      <c r="C97" s="272">
        <v>44927</v>
      </c>
      <c r="D97" s="272">
        <v>44941</v>
      </c>
      <c r="E97" s="196">
        <f t="shared" si="6"/>
        <v>44934</v>
      </c>
      <c r="F97" s="272">
        <v>44939</v>
      </c>
      <c r="G97" s="272">
        <v>44944</v>
      </c>
      <c r="H97" s="12" t="s">
        <v>156</v>
      </c>
      <c r="I97" s="234">
        <v>169.49</v>
      </c>
      <c r="J97" s="272">
        <v>44945</v>
      </c>
      <c r="K97" s="17">
        <f t="shared" si="9"/>
        <v>10.5</v>
      </c>
      <c r="L97" s="283">
        <f t="shared" si="7"/>
        <v>6.893162952721477E-7</v>
      </c>
      <c r="M97" s="22">
        <f t="shared" si="8"/>
        <v>7.2378211003575507E-6</v>
      </c>
    </row>
    <row r="98" spans="1:13">
      <c r="A98" s="16">
        <f t="shared" si="5"/>
        <v>91</v>
      </c>
      <c r="B98" s="12" t="s">
        <v>411</v>
      </c>
      <c r="C98" s="272">
        <v>44927</v>
      </c>
      <c r="D98" s="272">
        <v>44941</v>
      </c>
      <c r="E98" s="196">
        <f t="shared" si="6"/>
        <v>44934</v>
      </c>
      <c r="F98" s="272">
        <v>44939</v>
      </c>
      <c r="G98" s="272">
        <v>44974</v>
      </c>
      <c r="H98" s="12" t="s">
        <v>157</v>
      </c>
      <c r="I98" s="234">
        <v>405.99</v>
      </c>
      <c r="J98" s="272">
        <v>44978</v>
      </c>
      <c r="K98" s="17">
        <f t="shared" si="9"/>
        <v>40.5</v>
      </c>
      <c r="L98" s="283">
        <f t="shared" si="7"/>
        <v>1.651162444495482E-6</v>
      </c>
      <c r="M98" s="22">
        <f t="shared" si="8"/>
        <v>6.687207900206702E-5</v>
      </c>
    </row>
    <row r="99" spans="1:13">
      <c r="A99" s="16">
        <f t="shared" si="5"/>
        <v>92</v>
      </c>
      <c r="B99" s="12" t="s">
        <v>411</v>
      </c>
      <c r="C99" s="272">
        <v>44927</v>
      </c>
      <c r="D99" s="272">
        <v>44941</v>
      </c>
      <c r="E99" s="196">
        <f t="shared" si="6"/>
        <v>44934</v>
      </c>
      <c r="F99" s="272">
        <v>44939</v>
      </c>
      <c r="G99" s="272">
        <v>44974</v>
      </c>
      <c r="H99" s="12" t="s">
        <v>157</v>
      </c>
      <c r="I99" s="234">
        <v>148.69</v>
      </c>
      <c r="J99" s="272">
        <v>44978</v>
      </c>
      <c r="K99" s="17">
        <f t="shared" si="9"/>
        <v>40.5</v>
      </c>
      <c r="L99" s="283">
        <f t="shared" si="7"/>
        <v>6.0472263817343578E-7</v>
      </c>
      <c r="M99" s="22">
        <f t="shared" si="8"/>
        <v>2.4491266846024149E-5</v>
      </c>
    </row>
    <row r="100" spans="1:13">
      <c r="A100" s="16">
        <f t="shared" si="5"/>
        <v>93</v>
      </c>
      <c r="B100" s="12" t="s">
        <v>411</v>
      </c>
      <c r="C100" s="272">
        <v>44927</v>
      </c>
      <c r="D100" s="272">
        <v>44941</v>
      </c>
      <c r="E100" s="196">
        <f t="shared" si="6"/>
        <v>44934</v>
      </c>
      <c r="F100" s="272">
        <v>44939</v>
      </c>
      <c r="G100" s="272">
        <v>44944</v>
      </c>
      <c r="H100" s="12" t="s">
        <v>152</v>
      </c>
      <c r="I100" s="234">
        <v>14.26</v>
      </c>
      <c r="J100" s="272">
        <v>44945</v>
      </c>
      <c r="K100" s="17">
        <f t="shared" si="9"/>
        <v>10.5</v>
      </c>
      <c r="L100" s="283">
        <f t="shared" si="7"/>
        <v>5.7995459145559179E-8</v>
      </c>
      <c r="M100" s="22">
        <f t="shared" si="8"/>
        <v>6.0895232102837133E-7</v>
      </c>
    </row>
    <row r="101" spans="1:13">
      <c r="A101" s="16">
        <f t="shared" si="5"/>
        <v>94</v>
      </c>
      <c r="B101" s="12" t="s">
        <v>411</v>
      </c>
      <c r="C101" s="272">
        <v>44927</v>
      </c>
      <c r="D101" s="272">
        <v>44941</v>
      </c>
      <c r="E101" s="196">
        <f t="shared" si="6"/>
        <v>44934</v>
      </c>
      <c r="F101" s="272">
        <v>44939</v>
      </c>
      <c r="G101" s="272">
        <v>44944</v>
      </c>
      <c r="H101" s="12" t="s">
        <v>156</v>
      </c>
      <c r="I101" s="234">
        <v>49.26</v>
      </c>
      <c r="J101" s="272">
        <v>44945</v>
      </c>
      <c r="K101" s="17">
        <f t="shared" si="9"/>
        <v>10.5</v>
      </c>
      <c r="L101" s="283">
        <f t="shared" si="7"/>
        <v>2.0034055522512239E-7</v>
      </c>
      <c r="M101" s="22">
        <f t="shared" si="8"/>
        <v>2.1035758298637851E-6</v>
      </c>
    </row>
    <row r="102" spans="1:13">
      <c r="A102" s="16">
        <f t="shared" si="5"/>
        <v>95</v>
      </c>
      <c r="B102" s="12" t="s">
        <v>411</v>
      </c>
      <c r="C102" s="272">
        <v>44927</v>
      </c>
      <c r="D102" s="272">
        <v>44941</v>
      </c>
      <c r="E102" s="196">
        <f t="shared" si="6"/>
        <v>44934</v>
      </c>
      <c r="F102" s="272">
        <v>44939</v>
      </c>
      <c r="G102" s="272">
        <v>45043</v>
      </c>
      <c r="H102" s="12" t="s">
        <v>165</v>
      </c>
      <c r="I102" s="234">
        <v>279.77999999999997</v>
      </c>
      <c r="J102" s="272">
        <v>45044</v>
      </c>
      <c r="K102" s="17">
        <f t="shared" si="9"/>
        <v>109.5</v>
      </c>
      <c r="L102" s="283">
        <f t="shared" si="7"/>
        <v>1.1378660280325768E-6</v>
      </c>
      <c r="M102" s="22">
        <f t="shared" si="8"/>
        <v>1.2459633006956718E-4</v>
      </c>
    </row>
    <row r="103" spans="1:13">
      <c r="A103" s="16">
        <f t="shared" si="5"/>
        <v>96</v>
      </c>
      <c r="B103" s="12" t="s">
        <v>411</v>
      </c>
      <c r="C103" s="272">
        <v>44927</v>
      </c>
      <c r="D103" s="272">
        <v>44941</v>
      </c>
      <c r="E103" s="196">
        <f t="shared" si="6"/>
        <v>44934</v>
      </c>
      <c r="F103" s="272">
        <v>44939</v>
      </c>
      <c r="G103" s="272">
        <v>44944</v>
      </c>
      <c r="H103" s="12" t="s">
        <v>166</v>
      </c>
      <c r="I103" s="234">
        <v>617.14</v>
      </c>
      <c r="J103" s="272">
        <v>44945</v>
      </c>
      <c r="K103" s="17">
        <f t="shared" si="9"/>
        <v>10.5</v>
      </c>
      <c r="L103" s="283">
        <f t="shared" si="7"/>
        <v>2.509910074129761E-6</v>
      </c>
      <c r="M103" s="22">
        <f t="shared" si="8"/>
        <v>2.6354055778362491E-5</v>
      </c>
    </row>
    <row r="104" spans="1:13">
      <c r="A104" s="16">
        <f t="shared" si="5"/>
        <v>97</v>
      </c>
      <c r="B104" s="12" t="s">
        <v>411</v>
      </c>
      <c r="C104" s="272">
        <v>44927</v>
      </c>
      <c r="D104" s="272">
        <v>44941</v>
      </c>
      <c r="E104" s="196">
        <f t="shared" si="6"/>
        <v>44934</v>
      </c>
      <c r="F104" s="272">
        <v>44939</v>
      </c>
      <c r="G104" s="272">
        <v>44974</v>
      </c>
      <c r="H104" s="12" t="s">
        <v>154</v>
      </c>
      <c r="I104" s="234">
        <v>646.94999999999993</v>
      </c>
      <c r="J104" s="272">
        <v>44978</v>
      </c>
      <c r="K104" s="17">
        <f t="shared" si="9"/>
        <v>40.5</v>
      </c>
      <c r="L104" s="283">
        <f t="shared" si="7"/>
        <v>2.6311474259620974E-6</v>
      </c>
      <c r="M104" s="22">
        <f t="shared" si="8"/>
        <v>1.0656147075146495E-4</v>
      </c>
    </row>
    <row r="105" spans="1:13">
      <c r="A105" s="16">
        <f t="shared" si="5"/>
        <v>98</v>
      </c>
      <c r="B105" s="12" t="s">
        <v>411</v>
      </c>
      <c r="C105" s="272">
        <v>44927</v>
      </c>
      <c r="D105" s="272">
        <v>44941</v>
      </c>
      <c r="E105" s="196">
        <f t="shared" si="6"/>
        <v>44934</v>
      </c>
      <c r="F105" s="272">
        <v>44939</v>
      </c>
      <c r="G105" s="272">
        <v>44974</v>
      </c>
      <c r="H105" s="12" t="s">
        <v>157</v>
      </c>
      <c r="I105" s="234">
        <v>9356.2100000000046</v>
      </c>
      <c r="J105" s="272">
        <v>44978</v>
      </c>
      <c r="K105" s="17">
        <f t="shared" si="9"/>
        <v>40.5</v>
      </c>
      <c r="L105" s="283">
        <f t="shared" si="7"/>
        <v>3.8051731754016307E-5</v>
      </c>
      <c r="M105" s="22">
        <f t="shared" si="8"/>
        <v>1.5410951360376604E-3</v>
      </c>
    </row>
    <row r="106" spans="1:13">
      <c r="A106" s="16">
        <f t="shared" si="5"/>
        <v>99</v>
      </c>
      <c r="B106" s="12" t="s">
        <v>411</v>
      </c>
      <c r="C106" s="272">
        <v>44927</v>
      </c>
      <c r="D106" s="272">
        <v>44941</v>
      </c>
      <c r="E106" s="196">
        <f t="shared" si="6"/>
        <v>44934</v>
      </c>
      <c r="F106" s="272">
        <v>44939</v>
      </c>
      <c r="G106" s="272">
        <v>44974</v>
      </c>
      <c r="H106" s="12" t="s">
        <v>157</v>
      </c>
      <c r="I106" s="234">
        <v>109.92</v>
      </c>
      <c r="J106" s="272">
        <v>44978</v>
      </c>
      <c r="K106" s="17">
        <f t="shared" si="9"/>
        <v>40.5</v>
      </c>
      <c r="L106" s="283">
        <f t="shared" si="7"/>
        <v>4.470449417447311E-7</v>
      </c>
      <c r="M106" s="22">
        <f t="shared" si="8"/>
        <v>1.8105320140661611E-5</v>
      </c>
    </row>
    <row r="107" spans="1:13">
      <c r="A107" s="16">
        <f t="shared" si="5"/>
        <v>100</v>
      </c>
      <c r="B107" s="12" t="s">
        <v>411</v>
      </c>
      <c r="C107" s="272">
        <v>44927</v>
      </c>
      <c r="D107" s="272">
        <v>44941</v>
      </c>
      <c r="E107" s="196">
        <f t="shared" si="6"/>
        <v>44934</v>
      </c>
      <c r="F107" s="272">
        <v>44939</v>
      </c>
      <c r="G107" s="272">
        <v>45044</v>
      </c>
      <c r="H107" s="12" t="s">
        <v>152</v>
      </c>
      <c r="I107" s="234">
        <v>14.75</v>
      </c>
      <c r="J107" s="272">
        <v>45047</v>
      </c>
      <c r="K107" s="17">
        <f t="shared" si="9"/>
        <v>110.5</v>
      </c>
      <c r="L107" s="283">
        <f t="shared" si="7"/>
        <v>5.9988290490673071E-8</v>
      </c>
      <c r="M107" s="22">
        <f t="shared" si="8"/>
        <v>6.6287060992193747E-6</v>
      </c>
    </row>
    <row r="108" spans="1:13">
      <c r="A108" s="16">
        <f t="shared" si="5"/>
        <v>101</v>
      </c>
      <c r="B108" s="12" t="s">
        <v>411</v>
      </c>
      <c r="C108" s="272">
        <v>44927</v>
      </c>
      <c r="D108" s="272">
        <v>44941</v>
      </c>
      <c r="E108" s="196">
        <f t="shared" si="6"/>
        <v>44934</v>
      </c>
      <c r="F108" s="272">
        <v>44939</v>
      </c>
      <c r="G108" s="272">
        <v>44971</v>
      </c>
      <c r="H108" s="12" t="s">
        <v>153</v>
      </c>
      <c r="I108" s="234">
        <v>29.54</v>
      </c>
      <c r="J108" s="272">
        <v>44972</v>
      </c>
      <c r="K108" s="17">
        <f t="shared" si="9"/>
        <v>37.5</v>
      </c>
      <c r="L108" s="283">
        <f t="shared" si="7"/>
        <v>1.2013926109115134E-7</v>
      </c>
      <c r="M108" s="22">
        <f t="shared" si="8"/>
        <v>4.5052222909181751E-6</v>
      </c>
    </row>
    <row r="109" spans="1:13">
      <c r="A109" s="16">
        <f t="shared" si="5"/>
        <v>102</v>
      </c>
      <c r="B109" s="12" t="s">
        <v>411</v>
      </c>
      <c r="C109" s="272">
        <v>44927</v>
      </c>
      <c r="D109" s="272">
        <v>44941</v>
      </c>
      <c r="E109" s="196">
        <f t="shared" si="6"/>
        <v>44934</v>
      </c>
      <c r="F109" s="272">
        <v>44939</v>
      </c>
      <c r="G109" s="272">
        <v>44974</v>
      </c>
      <c r="H109" s="12" t="s">
        <v>157</v>
      </c>
      <c r="I109" s="234">
        <v>191.85</v>
      </c>
      <c r="J109" s="272">
        <v>44978</v>
      </c>
      <c r="K109" s="17">
        <f t="shared" si="9"/>
        <v>40.5</v>
      </c>
      <c r="L109" s="283">
        <f t="shared" si="7"/>
        <v>7.8025447665326283E-7</v>
      </c>
      <c r="M109" s="22">
        <f t="shared" si="8"/>
        <v>3.1600306304457142E-5</v>
      </c>
    </row>
    <row r="110" spans="1:13">
      <c r="A110" s="16">
        <f t="shared" si="5"/>
        <v>103</v>
      </c>
      <c r="B110" s="12" t="s">
        <v>411</v>
      </c>
      <c r="C110" s="272">
        <v>44927</v>
      </c>
      <c r="D110" s="272">
        <v>44941</v>
      </c>
      <c r="E110" s="196">
        <f t="shared" si="6"/>
        <v>44934</v>
      </c>
      <c r="F110" s="272">
        <v>44939</v>
      </c>
      <c r="G110" s="272">
        <v>45044</v>
      </c>
      <c r="H110" s="12" t="s">
        <v>165</v>
      </c>
      <c r="I110" s="234">
        <v>59.12</v>
      </c>
      <c r="J110" s="272">
        <v>45047</v>
      </c>
      <c r="K110" s="17">
        <f t="shared" si="9"/>
        <v>110.5</v>
      </c>
      <c r="L110" s="283">
        <f t="shared" si="7"/>
        <v>2.4044120229210791E-7</v>
      </c>
      <c r="M110" s="22">
        <f t="shared" si="8"/>
        <v>2.6568752853277926E-5</v>
      </c>
    </row>
    <row r="111" spans="1:13">
      <c r="A111" s="16">
        <f t="shared" si="5"/>
        <v>104</v>
      </c>
      <c r="B111" s="12" t="s">
        <v>411</v>
      </c>
      <c r="C111" s="272">
        <v>44927</v>
      </c>
      <c r="D111" s="272">
        <v>44941</v>
      </c>
      <c r="E111" s="196">
        <f t="shared" si="6"/>
        <v>44934</v>
      </c>
      <c r="F111" s="272">
        <v>44939</v>
      </c>
      <c r="G111" s="272">
        <v>44974</v>
      </c>
      <c r="H111" s="12" t="s">
        <v>166</v>
      </c>
      <c r="I111" s="234">
        <v>234</v>
      </c>
      <c r="J111" s="272">
        <v>44978</v>
      </c>
      <c r="K111" s="17">
        <f t="shared" si="9"/>
        <v>40.5</v>
      </c>
      <c r="L111" s="283">
        <f t="shared" si="7"/>
        <v>9.5167864236050829E-7</v>
      </c>
      <c r="M111" s="22">
        <f t="shared" si="8"/>
        <v>3.8542985015600584E-5</v>
      </c>
    </row>
    <row r="112" spans="1:13">
      <c r="A112" s="16">
        <f t="shared" si="5"/>
        <v>105</v>
      </c>
      <c r="B112" s="12" t="s">
        <v>411</v>
      </c>
      <c r="C112" s="272">
        <v>44927</v>
      </c>
      <c r="D112" s="272">
        <v>44941</v>
      </c>
      <c r="E112" s="196">
        <f t="shared" si="6"/>
        <v>44934</v>
      </c>
      <c r="F112" s="272">
        <v>44939</v>
      </c>
      <c r="G112" s="272">
        <v>45044</v>
      </c>
      <c r="H112" s="12" t="s">
        <v>405</v>
      </c>
      <c r="I112" s="234">
        <v>41.09</v>
      </c>
      <c r="J112" s="272">
        <v>45047</v>
      </c>
      <c r="K112" s="17">
        <f t="shared" si="9"/>
        <v>110.5</v>
      </c>
      <c r="L112" s="283">
        <f t="shared" si="7"/>
        <v>1.6711314279740723E-7</v>
      </c>
      <c r="M112" s="22">
        <f t="shared" si="8"/>
        <v>1.8466002279113498E-5</v>
      </c>
    </row>
    <row r="113" spans="1:13">
      <c r="A113" s="16">
        <f t="shared" si="5"/>
        <v>106</v>
      </c>
      <c r="B113" s="12" t="s">
        <v>411</v>
      </c>
      <c r="C113" s="272">
        <v>44927</v>
      </c>
      <c r="D113" s="272">
        <v>44941</v>
      </c>
      <c r="E113" s="196">
        <f t="shared" si="6"/>
        <v>44934</v>
      </c>
      <c r="F113" s="272">
        <v>44939</v>
      </c>
      <c r="G113" s="272">
        <v>45044</v>
      </c>
      <c r="H113" s="12" t="s">
        <v>165</v>
      </c>
      <c r="I113" s="234">
        <v>99.28</v>
      </c>
      <c r="J113" s="272">
        <v>45047</v>
      </c>
      <c r="K113" s="17">
        <f t="shared" si="9"/>
        <v>110.5</v>
      </c>
      <c r="L113" s="283">
        <f t="shared" si="7"/>
        <v>4.0377203253654384E-7</v>
      </c>
      <c r="M113" s="22">
        <f t="shared" si="8"/>
        <v>4.4616809595288095E-5</v>
      </c>
    </row>
    <row r="114" spans="1:13">
      <c r="A114" s="16">
        <f t="shared" si="5"/>
        <v>107</v>
      </c>
      <c r="B114" s="12" t="s">
        <v>411</v>
      </c>
      <c r="C114" s="272">
        <v>44927</v>
      </c>
      <c r="D114" s="272">
        <v>44941</v>
      </c>
      <c r="E114" s="196">
        <f t="shared" si="6"/>
        <v>44934</v>
      </c>
      <c r="F114" s="272">
        <v>44939</v>
      </c>
      <c r="G114" s="272">
        <v>44971</v>
      </c>
      <c r="H114" s="12" t="s">
        <v>166</v>
      </c>
      <c r="I114" s="234">
        <v>1114.45</v>
      </c>
      <c r="J114" s="272">
        <v>44972</v>
      </c>
      <c r="K114" s="17">
        <f t="shared" si="9"/>
        <v>37.5</v>
      </c>
      <c r="L114" s="283">
        <f t="shared" si="7"/>
        <v>4.5324712093105488E-6</v>
      </c>
      <c r="M114" s="22">
        <f t="shared" si="8"/>
        <v>1.6996767034914559E-4</v>
      </c>
    </row>
    <row r="115" spans="1:13">
      <c r="A115" s="16">
        <f t="shared" si="5"/>
        <v>108</v>
      </c>
      <c r="B115" s="12" t="s">
        <v>411</v>
      </c>
      <c r="C115" s="272">
        <v>44927</v>
      </c>
      <c r="D115" s="272">
        <v>44941</v>
      </c>
      <c r="E115" s="196">
        <f t="shared" si="6"/>
        <v>44934</v>
      </c>
      <c r="F115" s="272">
        <v>44939</v>
      </c>
      <c r="G115" s="272">
        <v>45044</v>
      </c>
      <c r="H115" s="12" t="s">
        <v>152</v>
      </c>
      <c r="I115" s="234">
        <v>70.39</v>
      </c>
      <c r="J115" s="272">
        <v>45047</v>
      </c>
      <c r="K115" s="17">
        <f t="shared" si="9"/>
        <v>110.5</v>
      </c>
      <c r="L115" s="283">
        <f t="shared" si="7"/>
        <v>2.8627632322972724E-7</v>
      </c>
      <c r="M115" s="22">
        <f t="shared" si="8"/>
        <v>3.1633533716884863E-5</v>
      </c>
    </row>
    <row r="116" spans="1:13">
      <c r="A116" s="16">
        <f t="shared" si="5"/>
        <v>109</v>
      </c>
      <c r="B116" s="12" t="s">
        <v>411</v>
      </c>
      <c r="C116" s="272">
        <v>44927</v>
      </c>
      <c r="D116" s="272">
        <v>44941</v>
      </c>
      <c r="E116" s="196">
        <f t="shared" si="6"/>
        <v>44934</v>
      </c>
      <c r="F116" s="272">
        <v>44939</v>
      </c>
      <c r="G116" s="272">
        <v>44974</v>
      </c>
      <c r="H116" s="12" t="s">
        <v>164</v>
      </c>
      <c r="I116" s="234">
        <v>5540.1200000000008</v>
      </c>
      <c r="J116" s="272">
        <v>44978</v>
      </c>
      <c r="K116" s="17">
        <f t="shared" si="9"/>
        <v>40.5</v>
      </c>
      <c r="L116" s="283">
        <f t="shared" si="7"/>
        <v>2.253168324835171E-5</v>
      </c>
      <c r="M116" s="22">
        <f t="shared" si="8"/>
        <v>9.1253317155824427E-4</v>
      </c>
    </row>
    <row r="117" spans="1:13">
      <c r="A117" s="16">
        <f t="shared" si="5"/>
        <v>110</v>
      </c>
      <c r="B117" s="12" t="s">
        <v>411</v>
      </c>
      <c r="C117" s="272">
        <v>44927</v>
      </c>
      <c r="D117" s="272">
        <v>44941</v>
      </c>
      <c r="E117" s="196">
        <f t="shared" si="6"/>
        <v>44934</v>
      </c>
      <c r="F117" s="272">
        <v>44939</v>
      </c>
      <c r="G117" s="272">
        <v>45043</v>
      </c>
      <c r="H117" s="12" t="s">
        <v>165</v>
      </c>
      <c r="I117" s="234">
        <v>14336.82</v>
      </c>
      <c r="J117" s="272">
        <v>45044</v>
      </c>
      <c r="K117" s="17">
        <f t="shared" si="9"/>
        <v>109.5</v>
      </c>
      <c r="L117" s="283">
        <f t="shared" si="7"/>
        <v>5.8307886296440098E-5</v>
      </c>
      <c r="M117" s="22">
        <f t="shared" si="8"/>
        <v>6.3847135494601911E-3</v>
      </c>
    </row>
    <row r="118" spans="1:13">
      <c r="A118" s="16">
        <f t="shared" si="5"/>
        <v>111</v>
      </c>
      <c r="B118" s="12" t="s">
        <v>411</v>
      </c>
      <c r="C118" s="272">
        <v>44927</v>
      </c>
      <c r="D118" s="272">
        <v>44941</v>
      </c>
      <c r="E118" s="196">
        <f t="shared" si="6"/>
        <v>44934</v>
      </c>
      <c r="F118" s="272">
        <v>44939</v>
      </c>
      <c r="G118" s="272">
        <v>44974</v>
      </c>
      <c r="H118" s="12" t="s">
        <v>166</v>
      </c>
      <c r="I118" s="234">
        <v>81553.02000000015</v>
      </c>
      <c r="J118" s="272">
        <v>44978</v>
      </c>
      <c r="K118" s="17">
        <f t="shared" si="9"/>
        <v>40.5</v>
      </c>
      <c r="L118" s="283">
        <f t="shared" si="7"/>
        <v>3.3167635621367318E-4</v>
      </c>
      <c r="M118" s="22">
        <f t="shared" si="8"/>
        <v>1.3432892426653764E-2</v>
      </c>
    </row>
    <row r="119" spans="1:13">
      <c r="A119" s="16">
        <f t="shared" si="5"/>
        <v>112</v>
      </c>
      <c r="B119" s="12" t="s">
        <v>411</v>
      </c>
      <c r="C119" s="272">
        <v>44927</v>
      </c>
      <c r="D119" s="272">
        <v>44941</v>
      </c>
      <c r="E119" s="196">
        <f t="shared" si="6"/>
        <v>44934</v>
      </c>
      <c r="F119" s="272">
        <v>44939</v>
      </c>
      <c r="G119" s="272">
        <v>44974</v>
      </c>
      <c r="H119" s="12" t="s">
        <v>157</v>
      </c>
      <c r="I119" s="234">
        <v>171.31</v>
      </c>
      <c r="J119" s="272">
        <v>44978</v>
      </c>
      <c r="K119" s="17">
        <f t="shared" si="9"/>
        <v>40.5</v>
      </c>
      <c r="L119" s="283">
        <f t="shared" si="7"/>
        <v>6.967182402682849E-7</v>
      </c>
      <c r="M119" s="22">
        <f t="shared" si="8"/>
        <v>2.8217088730865538E-5</v>
      </c>
    </row>
    <row r="120" spans="1:13">
      <c r="A120" s="16">
        <f t="shared" si="5"/>
        <v>113</v>
      </c>
      <c r="B120" s="12" t="s">
        <v>411</v>
      </c>
      <c r="C120" s="272">
        <v>44927</v>
      </c>
      <c r="D120" s="272">
        <v>44941</v>
      </c>
      <c r="E120" s="196">
        <f t="shared" si="6"/>
        <v>44934</v>
      </c>
      <c r="F120" s="272">
        <v>44939</v>
      </c>
      <c r="G120" s="272">
        <v>44974</v>
      </c>
      <c r="H120" s="12" t="s">
        <v>157</v>
      </c>
      <c r="I120" s="234">
        <v>97.93</v>
      </c>
      <c r="J120" s="272">
        <v>44978</v>
      </c>
      <c r="K120" s="17">
        <f t="shared" si="9"/>
        <v>40.5</v>
      </c>
      <c r="L120" s="283">
        <f t="shared" si="7"/>
        <v>3.9828157883061787E-7</v>
      </c>
      <c r="M120" s="22">
        <f t="shared" si="8"/>
        <v>1.6130403942640025E-5</v>
      </c>
    </row>
    <row r="121" spans="1:13">
      <c r="A121" s="16">
        <f t="shared" si="5"/>
        <v>114</v>
      </c>
      <c r="B121" s="12" t="s">
        <v>411</v>
      </c>
      <c r="C121" s="272">
        <v>44927</v>
      </c>
      <c r="D121" s="272">
        <v>44941</v>
      </c>
      <c r="E121" s="196">
        <f t="shared" si="6"/>
        <v>44934</v>
      </c>
      <c r="F121" s="272">
        <v>44939</v>
      </c>
      <c r="G121" s="272">
        <v>44974</v>
      </c>
      <c r="H121" s="12" t="s">
        <v>157</v>
      </c>
      <c r="I121" s="234">
        <v>93.240000000000009</v>
      </c>
      <c r="J121" s="272">
        <v>44978</v>
      </c>
      <c r="K121" s="17">
        <f t="shared" si="9"/>
        <v>40.5</v>
      </c>
      <c r="L121" s="283">
        <f t="shared" si="7"/>
        <v>3.7920733595595639E-7</v>
      </c>
      <c r="M121" s="22">
        <f t="shared" si="8"/>
        <v>1.5357897106216233E-5</v>
      </c>
    </row>
    <row r="122" spans="1:13">
      <c r="A122" s="16">
        <f t="shared" si="5"/>
        <v>115</v>
      </c>
      <c r="B122" s="12" t="s">
        <v>411</v>
      </c>
      <c r="C122" s="272">
        <v>44927</v>
      </c>
      <c r="D122" s="272">
        <v>44941</v>
      </c>
      <c r="E122" s="196">
        <f t="shared" si="6"/>
        <v>44934</v>
      </c>
      <c r="F122" s="272">
        <v>44939</v>
      </c>
      <c r="G122" s="272">
        <v>44974</v>
      </c>
      <c r="H122" s="12" t="s">
        <v>157</v>
      </c>
      <c r="I122" s="234">
        <v>1277.1300000000001</v>
      </c>
      <c r="J122" s="272">
        <v>44978</v>
      </c>
      <c r="K122" s="17">
        <f t="shared" si="9"/>
        <v>40.5</v>
      </c>
      <c r="L122" s="283">
        <f t="shared" si="7"/>
        <v>5.1940912158883588E-6</v>
      </c>
      <c r="M122" s="22">
        <f t="shared" si="8"/>
        <v>2.1036069424347853E-4</v>
      </c>
    </row>
    <row r="123" spans="1:13">
      <c r="A123" s="16">
        <f t="shared" si="5"/>
        <v>116</v>
      </c>
      <c r="B123" s="12" t="s">
        <v>411</v>
      </c>
      <c r="C123" s="272">
        <v>44927</v>
      </c>
      <c r="D123" s="272">
        <v>44941</v>
      </c>
      <c r="E123" s="196">
        <f t="shared" si="6"/>
        <v>44934</v>
      </c>
      <c r="F123" s="272">
        <v>44939</v>
      </c>
      <c r="G123" s="272">
        <v>45044</v>
      </c>
      <c r="H123" s="12" t="s">
        <v>154</v>
      </c>
      <c r="I123" s="234">
        <v>567.9799999999999</v>
      </c>
      <c r="J123" s="272">
        <v>45047</v>
      </c>
      <c r="K123" s="17">
        <f t="shared" si="9"/>
        <v>110.5</v>
      </c>
      <c r="L123" s="283">
        <f t="shared" si="7"/>
        <v>2.3099762191791514E-6</v>
      </c>
      <c r="M123" s="22">
        <f t="shared" si="8"/>
        <v>2.5525237221929621E-4</v>
      </c>
    </row>
    <row r="124" spans="1:13">
      <c r="A124" s="16">
        <f t="shared" si="5"/>
        <v>117</v>
      </c>
      <c r="B124" s="12" t="s">
        <v>411</v>
      </c>
      <c r="C124" s="272">
        <v>44927</v>
      </c>
      <c r="D124" s="272">
        <v>44941</v>
      </c>
      <c r="E124" s="196">
        <f t="shared" si="6"/>
        <v>44934</v>
      </c>
      <c r="F124" s="272">
        <v>44939</v>
      </c>
      <c r="G124" s="272">
        <v>45044</v>
      </c>
      <c r="H124" s="12" t="s">
        <v>165</v>
      </c>
      <c r="I124" s="234">
        <v>889.75000000000023</v>
      </c>
      <c r="J124" s="272">
        <v>45047</v>
      </c>
      <c r="K124" s="17">
        <f t="shared" si="9"/>
        <v>110.5</v>
      </c>
      <c r="L124" s="283">
        <f t="shared" si="7"/>
        <v>3.6186156924797541E-6</v>
      </c>
      <c r="M124" s="22">
        <f t="shared" si="8"/>
        <v>3.998570340190128E-4</v>
      </c>
    </row>
    <row r="125" spans="1:13">
      <c r="A125" s="16">
        <f t="shared" si="5"/>
        <v>118</v>
      </c>
      <c r="B125" s="12" t="s">
        <v>411</v>
      </c>
      <c r="C125" s="272">
        <v>44927</v>
      </c>
      <c r="D125" s="272">
        <v>44941</v>
      </c>
      <c r="E125" s="196">
        <f t="shared" si="6"/>
        <v>44934</v>
      </c>
      <c r="F125" s="272">
        <v>44939</v>
      </c>
      <c r="G125" s="272">
        <v>44957</v>
      </c>
      <c r="H125" s="12" t="s">
        <v>166</v>
      </c>
      <c r="I125" s="234">
        <v>13791.48</v>
      </c>
      <c r="J125" s="272">
        <v>44958</v>
      </c>
      <c r="K125" s="17">
        <f t="shared" si="9"/>
        <v>23.5</v>
      </c>
      <c r="L125" s="283">
        <f t="shared" si="7"/>
        <v>5.6089987019410693E-5</v>
      </c>
      <c r="M125" s="22">
        <f t="shared" si="8"/>
        <v>1.3181146949561512E-3</v>
      </c>
    </row>
    <row r="126" spans="1:13">
      <c r="A126" s="16">
        <f t="shared" si="5"/>
        <v>119</v>
      </c>
      <c r="B126" s="12" t="s">
        <v>411</v>
      </c>
      <c r="C126" s="272">
        <v>44927</v>
      </c>
      <c r="D126" s="272">
        <v>44941</v>
      </c>
      <c r="E126" s="196">
        <f t="shared" si="6"/>
        <v>44934</v>
      </c>
      <c r="F126" s="272">
        <v>44939</v>
      </c>
      <c r="G126" s="272">
        <v>44957</v>
      </c>
      <c r="H126" s="12" t="s">
        <v>164</v>
      </c>
      <c r="I126" s="234">
        <v>29833.55</v>
      </c>
      <c r="J126" s="272">
        <v>44958</v>
      </c>
      <c r="K126" s="17">
        <f t="shared" si="9"/>
        <v>23.5</v>
      </c>
      <c r="L126" s="283">
        <f t="shared" si="7"/>
        <v>1.2133312974698437E-4</v>
      </c>
      <c r="M126" s="22">
        <f t="shared" si="8"/>
        <v>2.8513285490541327E-3</v>
      </c>
    </row>
    <row r="127" spans="1:13">
      <c r="A127" s="16">
        <f t="shared" si="5"/>
        <v>120</v>
      </c>
      <c r="B127" s="12" t="s">
        <v>411</v>
      </c>
      <c r="C127" s="272">
        <v>44927</v>
      </c>
      <c r="D127" s="272">
        <v>44941</v>
      </c>
      <c r="E127" s="196">
        <f t="shared" si="6"/>
        <v>44934</v>
      </c>
      <c r="F127" s="272">
        <v>44939</v>
      </c>
      <c r="G127" s="272">
        <v>44974</v>
      </c>
      <c r="H127" s="12" t="s">
        <v>154</v>
      </c>
      <c r="I127" s="234">
        <v>503.65</v>
      </c>
      <c r="J127" s="272">
        <v>44978</v>
      </c>
      <c r="K127" s="17">
        <f t="shared" si="9"/>
        <v>40.5</v>
      </c>
      <c r="L127" s="283">
        <f t="shared" si="7"/>
        <v>2.0483459325849145E-6</v>
      </c>
      <c r="M127" s="22">
        <f t="shared" si="8"/>
        <v>8.2958010269689031E-5</v>
      </c>
    </row>
    <row r="128" spans="1:13">
      <c r="A128" s="16">
        <f t="shared" si="5"/>
        <v>121</v>
      </c>
      <c r="B128" s="12" t="s">
        <v>411</v>
      </c>
      <c r="C128" s="272">
        <v>44927</v>
      </c>
      <c r="D128" s="272">
        <v>44941</v>
      </c>
      <c r="E128" s="196">
        <f t="shared" si="6"/>
        <v>44934</v>
      </c>
      <c r="F128" s="272">
        <v>44939</v>
      </c>
      <c r="G128" s="272">
        <v>44974</v>
      </c>
      <c r="H128" s="12" t="s">
        <v>157</v>
      </c>
      <c r="I128" s="234">
        <v>1577.44</v>
      </c>
      <c r="J128" s="272">
        <v>44978</v>
      </c>
      <c r="K128" s="17">
        <f t="shared" si="9"/>
        <v>40.5</v>
      </c>
      <c r="L128" s="283">
        <f t="shared" si="7"/>
        <v>6.4154528102784625E-6</v>
      </c>
      <c r="M128" s="22">
        <f t="shared" si="8"/>
        <v>2.5982583881627771E-4</v>
      </c>
    </row>
    <row r="129" spans="1:13">
      <c r="A129" s="16">
        <f t="shared" si="5"/>
        <v>122</v>
      </c>
      <c r="B129" s="12" t="s">
        <v>411</v>
      </c>
      <c r="C129" s="272">
        <v>44927</v>
      </c>
      <c r="D129" s="272">
        <v>44941</v>
      </c>
      <c r="E129" s="196">
        <f t="shared" si="6"/>
        <v>44934</v>
      </c>
      <c r="F129" s="272">
        <v>44939</v>
      </c>
      <c r="G129" s="272">
        <v>45044</v>
      </c>
      <c r="H129" s="12" t="s">
        <v>152</v>
      </c>
      <c r="I129" s="234">
        <v>44.45</v>
      </c>
      <c r="J129" s="272">
        <v>45047</v>
      </c>
      <c r="K129" s="17">
        <f t="shared" si="9"/>
        <v>110.5</v>
      </c>
      <c r="L129" s="283">
        <f t="shared" si="7"/>
        <v>1.8077827202104529E-7</v>
      </c>
      <c r="M129" s="22">
        <f t="shared" si="8"/>
        <v>1.9975999058325503E-5</v>
      </c>
    </row>
    <row r="130" spans="1:13">
      <c r="A130" s="16">
        <f t="shared" si="5"/>
        <v>123</v>
      </c>
      <c r="B130" s="12" t="s">
        <v>411</v>
      </c>
      <c r="C130" s="272">
        <v>44927</v>
      </c>
      <c r="D130" s="272">
        <v>44941</v>
      </c>
      <c r="E130" s="196">
        <f t="shared" si="6"/>
        <v>44934</v>
      </c>
      <c r="F130" s="272">
        <v>44939</v>
      </c>
      <c r="G130" s="272">
        <v>44974</v>
      </c>
      <c r="H130" s="12" t="s">
        <v>157</v>
      </c>
      <c r="I130" s="234">
        <v>365.62</v>
      </c>
      <c r="J130" s="272">
        <v>44978</v>
      </c>
      <c r="K130" s="17">
        <f t="shared" si="9"/>
        <v>40.5</v>
      </c>
      <c r="L130" s="283">
        <f t="shared" si="7"/>
        <v>1.4869775436745686E-6</v>
      </c>
      <c r="M130" s="22">
        <f t="shared" si="8"/>
        <v>6.0222590518820028E-5</v>
      </c>
    </row>
    <row r="131" spans="1:13">
      <c r="A131" s="16">
        <f t="shared" si="5"/>
        <v>124</v>
      </c>
      <c r="B131" s="12" t="s">
        <v>411</v>
      </c>
      <c r="C131" s="272">
        <v>44927</v>
      </c>
      <c r="D131" s="272">
        <v>44941</v>
      </c>
      <c r="E131" s="196">
        <f t="shared" si="6"/>
        <v>44934</v>
      </c>
      <c r="F131" s="272">
        <v>44939</v>
      </c>
      <c r="G131" s="272">
        <v>45043</v>
      </c>
      <c r="H131" s="12" t="s">
        <v>156</v>
      </c>
      <c r="I131" s="234">
        <v>19.59</v>
      </c>
      <c r="J131" s="272">
        <v>45044</v>
      </c>
      <c r="K131" s="17">
        <f t="shared" si="9"/>
        <v>109.5</v>
      </c>
      <c r="L131" s="283">
        <f t="shared" si="7"/>
        <v>7.9672583777104088E-8</v>
      </c>
      <c r="M131" s="22">
        <f t="shared" si="8"/>
        <v>8.724147923592898E-6</v>
      </c>
    </row>
    <row r="132" spans="1:13">
      <c r="A132" s="16">
        <f t="shared" si="5"/>
        <v>125</v>
      </c>
      <c r="B132" s="12" t="s">
        <v>411</v>
      </c>
      <c r="C132" s="272">
        <v>44927</v>
      </c>
      <c r="D132" s="272">
        <v>44941</v>
      </c>
      <c r="E132" s="196">
        <f t="shared" si="6"/>
        <v>44934</v>
      </c>
      <c r="F132" s="272">
        <v>44939</v>
      </c>
      <c r="G132" s="272">
        <v>44944</v>
      </c>
      <c r="H132" s="12" t="s">
        <v>152</v>
      </c>
      <c r="I132" s="234">
        <v>43.44</v>
      </c>
      <c r="J132" s="272">
        <v>44945</v>
      </c>
      <c r="K132" s="17">
        <f t="shared" si="9"/>
        <v>10.5</v>
      </c>
      <c r="L132" s="283">
        <f t="shared" si="7"/>
        <v>1.7667059924846357E-7</v>
      </c>
      <c r="M132" s="22">
        <f t="shared" si="8"/>
        <v>1.8550412921088676E-6</v>
      </c>
    </row>
    <row r="133" spans="1:13">
      <c r="A133" s="16">
        <f t="shared" si="5"/>
        <v>126</v>
      </c>
      <c r="B133" s="12" t="s">
        <v>411</v>
      </c>
      <c r="C133" s="272">
        <v>44927</v>
      </c>
      <c r="D133" s="272">
        <v>44941</v>
      </c>
      <c r="E133" s="196">
        <f t="shared" si="6"/>
        <v>44934</v>
      </c>
      <c r="F133" s="272">
        <v>44939</v>
      </c>
      <c r="G133" s="272">
        <v>44944</v>
      </c>
      <c r="H133" s="12" t="s">
        <v>152</v>
      </c>
      <c r="I133" s="234">
        <v>10.76</v>
      </c>
      <c r="J133" s="272">
        <v>44945</v>
      </c>
      <c r="K133" s="17">
        <f t="shared" si="9"/>
        <v>10.5</v>
      </c>
      <c r="L133" s="283">
        <f t="shared" si="7"/>
        <v>4.3760949537602856E-8</v>
      </c>
      <c r="M133" s="22">
        <f t="shared" si="8"/>
        <v>4.5948997014482997E-7</v>
      </c>
    </row>
    <row r="134" spans="1:13">
      <c r="A134" s="16">
        <f t="shared" si="5"/>
        <v>127</v>
      </c>
      <c r="B134" s="12" t="s">
        <v>411</v>
      </c>
      <c r="C134" s="272">
        <v>44927</v>
      </c>
      <c r="D134" s="272">
        <v>44941</v>
      </c>
      <c r="E134" s="196">
        <f t="shared" si="6"/>
        <v>44934</v>
      </c>
      <c r="F134" s="272">
        <v>44939</v>
      </c>
      <c r="G134" s="272">
        <v>44944</v>
      </c>
      <c r="H134" s="12" t="s">
        <v>156</v>
      </c>
      <c r="I134" s="234">
        <v>30.89</v>
      </c>
      <c r="J134" s="272">
        <v>44945</v>
      </c>
      <c r="K134" s="17">
        <f t="shared" si="9"/>
        <v>10.5</v>
      </c>
      <c r="L134" s="283">
        <f t="shared" si="7"/>
        <v>1.2562971479707737E-7</v>
      </c>
      <c r="M134" s="22">
        <f t="shared" si="8"/>
        <v>1.3191120053693123E-6</v>
      </c>
    </row>
    <row r="135" spans="1:13">
      <c r="A135" s="16">
        <f t="shared" si="5"/>
        <v>128</v>
      </c>
      <c r="B135" s="12" t="s">
        <v>411</v>
      </c>
      <c r="C135" s="272">
        <v>44927</v>
      </c>
      <c r="D135" s="272">
        <v>44941</v>
      </c>
      <c r="E135" s="196">
        <f t="shared" si="6"/>
        <v>44934</v>
      </c>
      <c r="F135" s="272">
        <v>44939</v>
      </c>
      <c r="G135" s="272">
        <v>44974</v>
      </c>
      <c r="H135" s="12" t="s">
        <v>157</v>
      </c>
      <c r="I135" s="234">
        <v>531.22</v>
      </c>
      <c r="J135" s="272">
        <v>44978</v>
      </c>
      <c r="K135" s="17">
        <f t="shared" si="9"/>
        <v>40.5</v>
      </c>
      <c r="L135" s="283">
        <f t="shared" si="7"/>
        <v>2.1604731982681591E-6</v>
      </c>
      <c r="M135" s="22">
        <f t="shared" si="8"/>
        <v>8.7499164529860436E-5</v>
      </c>
    </row>
    <row r="136" spans="1:13">
      <c r="A136" s="16">
        <f t="shared" si="5"/>
        <v>129</v>
      </c>
      <c r="B136" s="12" t="s">
        <v>411</v>
      </c>
      <c r="C136" s="272">
        <v>44927</v>
      </c>
      <c r="D136" s="272">
        <v>44941</v>
      </c>
      <c r="E136" s="196">
        <f t="shared" si="6"/>
        <v>44934</v>
      </c>
      <c r="F136" s="272">
        <v>44939</v>
      </c>
      <c r="G136" s="272">
        <v>44971</v>
      </c>
      <c r="H136" s="12" t="s">
        <v>153</v>
      </c>
      <c r="I136" s="234">
        <v>31.490000000000002</v>
      </c>
      <c r="J136" s="272">
        <v>44972</v>
      </c>
      <c r="K136" s="17">
        <f t="shared" si="9"/>
        <v>37.5</v>
      </c>
      <c r="L136" s="283">
        <f t="shared" si="7"/>
        <v>1.2806991644415559E-7</v>
      </c>
      <c r="M136" s="22">
        <f t="shared" si="8"/>
        <v>4.8026218666558346E-6</v>
      </c>
    </row>
    <row r="137" spans="1:13">
      <c r="A137" s="16">
        <f t="shared" ref="A137:A200" si="10">A136+1</f>
        <v>130</v>
      </c>
      <c r="B137" s="12" t="s">
        <v>411</v>
      </c>
      <c r="C137" s="272">
        <v>44927</v>
      </c>
      <c r="D137" s="272">
        <v>44941</v>
      </c>
      <c r="E137" s="196">
        <f t="shared" ref="E137:E200" si="11">AVERAGE(C137:D137)</f>
        <v>44934</v>
      </c>
      <c r="F137" s="272">
        <v>44939</v>
      </c>
      <c r="G137" s="272">
        <v>44974</v>
      </c>
      <c r="H137" s="12" t="s">
        <v>157</v>
      </c>
      <c r="I137" s="234">
        <v>4000.0499999999997</v>
      </c>
      <c r="J137" s="272">
        <v>44978</v>
      </c>
      <c r="K137" s="17">
        <f t="shared" si="9"/>
        <v>40.5</v>
      </c>
      <c r="L137" s="283">
        <f t="shared" si="7"/>
        <v>1.6268214330658765E-5</v>
      </c>
      <c r="M137" s="22">
        <f t="shared" si="8"/>
        <v>6.5886268039168003E-4</v>
      </c>
    </row>
    <row r="138" spans="1:13">
      <c r="A138" s="16">
        <f t="shared" si="10"/>
        <v>131</v>
      </c>
      <c r="B138" s="12" t="s">
        <v>411</v>
      </c>
      <c r="C138" s="272">
        <v>44927</v>
      </c>
      <c r="D138" s="272">
        <v>44941</v>
      </c>
      <c r="E138" s="196">
        <f t="shared" si="11"/>
        <v>44934</v>
      </c>
      <c r="F138" s="272">
        <v>44939</v>
      </c>
      <c r="G138" s="272">
        <v>45044</v>
      </c>
      <c r="H138" s="12" t="s">
        <v>165</v>
      </c>
      <c r="I138" s="234">
        <v>225.94</v>
      </c>
      <c r="J138" s="272">
        <v>45047</v>
      </c>
      <c r="K138" s="17">
        <f t="shared" si="9"/>
        <v>110.5</v>
      </c>
      <c r="L138" s="283">
        <f t="shared" ref="L138:L201" si="12">I138/$I$5449</f>
        <v>9.1889860023475741E-7</v>
      </c>
      <c r="M138" s="22">
        <f t="shared" ref="M138:M201" si="13">L138*K138</f>
        <v>1.0153829532594069E-4</v>
      </c>
    </row>
    <row r="139" spans="1:13">
      <c r="A139" s="16">
        <f t="shared" si="10"/>
        <v>132</v>
      </c>
      <c r="B139" s="12" t="s">
        <v>411</v>
      </c>
      <c r="C139" s="272">
        <v>44927</v>
      </c>
      <c r="D139" s="272">
        <v>44941</v>
      </c>
      <c r="E139" s="196">
        <f t="shared" si="11"/>
        <v>44934</v>
      </c>
      <c r="F139" s="272">
        <v>44939</v>
      </c>
      <c r="G139" s="272">
        <v>44944</v>
      </c>
      <c r="H139" s="12" t="s">
        <v>166</v>
      </c>
      <c r="I139" s="234">
        <v>569.81999999999994</v>
      </c>
      <c r="J139" s="272">
        <v>44945</v>
      </c>
      <c r="K139" s="17">
        <f t="shared" ref="K139:K202" si="14">(G139-D139)+((D139-C139+1)/2)</f>
        <v>10.5</v>
      </c>
      <c r="L139" s="283">
        <f t="shared" si="12"/>
        <v>2.3174595042301913E-6</v>
      </c>
      <c r="M139" s="22">
        <f t="shared" si="13"/>
        <v>2.4333324794417007E-5</v>
      </c>
    </row>
    <row r="140" spans="1:13">
      <c r="A140" s="16">
        <f t="shared" si="10"/>
        <v>133</v>
      </c>
      <c r="B140" s="12" t="s">
        <v>411</v>
      </c>
      <c r="C140" s="272">
        <v>44927</v>
      </c>
      <c r="D140" s="272">
        <v>44941</v>
      </c>
      <c r="E140" s="196">
        <f t="shared" si="11"/>
        <v>44934</v>
      </c>
      <c r="F140" s="272">
        <v>44939</v>
      </c>
      <c r="G140" s="272">
        <v>44944</v>
      </c>
      <c r="H140" s="12" t="s">
        <v>164</v>
      </c>
      <c r="I140" s="234">
        <v>1193.5900000000001</v>
      </c>
      <c r="J140" s="272">
        <v>44945</v>
      </c>
      <c r="K140" s="17">
        <f t="shared" si="14"/>
        <v>10.5</v>
      </c>
      <c r="L140" s="283">
        <f t="shared" si="12"/>
        <v>4.8543338065601677E-6</v>
      </c>
      <c r="M140" s="22">
        <f t="shared" si="13"/>
        <v>5.0970504968881761E-5</v>
      </c>
    </row>
    <row r="141" spans="1:13">
      <c r="A141" s="16">
        <f t="shared" si="10"/>
        <v>134</v>
      </c>
      <c r="B141" s="12" t="s">
        <v>411</v>
      </c>
      <c r="C141" s="272">
        <v>44927</v>
      </c>
      <c r="D141" s="272">
        <v>44941</v>
      </c>
      <c r="E141" s="196">
        <f t="shared" si="11"/>
        <v>44934</v>
      </c>
      <c r="F141" s="272">
        <v>44939</v>
      </c>
      <c r="G141" s="272">
        <v>45043</v>
      </c>
      <c r="H141" s="12" t="s">
        <v>156</v>
      </c>
      <c r="I141" s="234">
        <v>51.13</v>
      </c>
      <c r="J141" s="272">
        <v>45044</v>
      </c>
      <c r="K141" s="17">
        <f t="shared" si="14"/>
        <v>109.5</v>
      </c>
      <c r="L141" s="283">
        <f t="shared" si="12"/>
        <v>2.0794585035851621E-7</v>
      </c>
      <c r="M141" s="22">
        <f t="shared" si="13"/>
        <v>2.2770070614257525E-5</v>
      </c>
    </row>
    <row r="142" spans="1:13">
      <c r="A142" s="16">
        <f t="shared" si="10"/>
        <v>135</v>
      </c>
      <c r="B142" s="12" t="s">
        <v>411</v>
      </c>
      <c r="C142" s="272">
        <v>44927</v>
      </c>
      <c r="D142" s="272">
        <v>44941</v>
      </c>
      <c r="E142" s="196">
        <f t="shared" si="11"/>
        <v>44934</v>
      </c>
      <c r="F142" s="272">
        <v>44939</v>
      </c>
      <c r="G142" s="272">
        <v>45043</v>
      </c>
      <c r="H142" s="12" t="s">
        <v>152</v>
      </c>
      <c r="I142" s="234">
        <v>101.37</v>
      </c>
      <c r="J142" s="272">
        <v>45044</v>
      </c>
      <c r="K142" s="17">
        <f t="shared" si="14"/>
        <v>109.5</v>
      </c>
      <c r="L142" s="283">
        <f t="shared" si="12"/>
        <v>4.1227206827386635E-7</v>
      </c>
      <c r="M142" s="22">
        <f t="shared" si="13"/>
        <v>4.5143791475988364E-5</v>
      </c>
    </row>
    <row r="143" spans="1:13">
      <c r="A143" s="16">
        <f t="shared" si="10"/>
        <v>136</v>
      </c>
      <c r="B143" s="12" t="s">
        <v>411</v>
      </c>
      <c r="C143" s="272">
        <v>44927</v>
      </c>
      <c r="D143" s="272">
        <v>44941</v>
      </c>
      <c r="E143" s="196">
        <f t="shared" si="11"/>
        <v>44934</v>
      </c>
      <c r="F143" s="272">
        <v>44939</v>
      </c>
      <c r="G143" s="272">
        <v>45043</v>
      </c>
      <c r="H143" s="12" t="s">
        <v>156</v>
      </c>
      <c r="I143" s="234">
        <v>20.02</v>
      </c>
      <c r="J143" s="272">
        <v>45044</v>
      </c>
      <c r="K143" s="17">
        <f t="shared" si="14"/>
        <v>109.5</v>
      </c>
      <c r="L143" s="283">
        <f t="shared" si="12"/>
        <v>8.1421394957510156E-8</v>
      </c>
      <c r="M143" s="22">
        <f t="shared" si="13"/>
        <v>8.9156427478473624E-6</v>
      </c>
    </row>
    <row r="144" spans="1:13">
      <c r="A144" s="16">
        <f t="shared" si="10"/>
        <v>137</v>
      </c>
      <c r="B144" s="12" t="s">
        <v>411</v>
      </c>
      <c r="C144" s="272">
        <v>44927</v>
      </c>
      <c r="D144" s="272">
        <v>44941</v>
      </c>
      <c r="E144" s="196">
        <f t="shared" si="11"/>
        <v>44934</v>
      </c>
      <c r="F144" s="272">
        <v>44939</v>
      </c>
      <c r="G144" s="272">
        <v>44973</v>
      </c>
      <c r="H144" s="12" t="s">
        <v>164</v>
      </c>
      <c r="I144" s="234">
        <v>140.16</v>
      </c>
      <c r="J144" s="272">
        <v>44974</v>
      </c>
      <c r="K144" s="17">
        <f t="shared" si="14"/>
        <v>39.5</v>
      </c>
      <c r="L144" s="283">
        <f t="shared" si="12"/>
        <v>5.7003110475747362E-7</v>
      </c>
      <c r="M144" s="22">
        <f t="shared" si="13"/>
        <v>2.2516228637920207E-5</v>
      </c>
    </row>
    <row r="145" spans="1:13">
      <c r="A145" s="16">
        <f t="shared" si="10"/>
        <v>138</v>
      </c>
      <c r="B145" s="12" t="s">
        <v>411</v>
      </c>
      <c r="C145" s="272">
        <v>44927</v>
      </c>
      <c r="D145" s="272">
        <v>44941</v>
      </c>
      <c r="E145" s="196">
        <f t="shared" si="11"/>
        <v>44934</v>
      </c>
      <c r="F145" s="272">
        <v>44939</v>
      </c>
      <c r="G145" s="272">
        <v>45040</v>
      </c>
      <c r="H145" s="12" t="s">
        <v>165</v>
      </c>
      <c r="I145" s="234">
        <v>182.85</v>
      </c>
      <c r="J145" s="272">
        <v>45041</v>
      </c>
      <c r="K145" s="17">
        <f t="shared" si="14"/>
        <v>106.5</v>
      </c>
      <c r="L145" s="283">
        <f t="shared" si="12"/>
        <v>7.436514519470895E-7</v>
      </c>
      <c r="M145" s="22">
        <f t="shared" si="13"/>
        <v>7.9198879632365031E-5</v>
      </c>
    </row>
    <row r="146" spans="1:13">
      <c r="A146" s="16">
        <f t="shared" si="10"/>
        <v>139</v>
      </c>
      <c r="B146" s="12" t="s">
        <v>411</v>
      </c>
      <c r="C146" s="272">
        <v>44927</v>
      </c>
      <c r="D146" s="272">
        <v>44941</v>
      </c>
      <c r="E146" s="196">
        <f t="shared" si="11"/>
        <v>44934</v>
      </c>
      <c r="F146" s="272">
        <v>44939</v>
      </c>
      <c r="G146" s="272">
        <v>44973</v>
      </c>
      <c r="H146" s="12" t="s">
        <v>166</v>
      </c>
      <c r="I146" s="234">
        <v>240.12</v>
      </c>
      <c r="J146" s="272">
        <v>44974</v>
      </c>
      <c r="K146" s="17">
        <f t="shared" si="14"/>
        <v>39.5</v>
      </c>
      <c r="L146" s="283">
        <f t="shared" si="12"/>
        <v>9.7656869916070625E-7</v>
      </c>
      <c r="M146" s="22">
        <f t="shared" si="13"/>
        <v>3.8574463616847895E-5</v>
      </c>
    </row>
    <row r="147" spans="1:13">
      <c r="A147" s="16">
        <f t="shared" si="10"/>
        <v>140</v>
      </c>
      <c r="B147" s="12" t="s">
        <v>411</v>
      </c>
      <c r="C147" s="272">
        <v>44927</v>
      </c>
      <c r="D147" s="272">
        <v>44941</v>
      </c>
      <c r="E147" s="196">
        <f t="shared" si="11"/>
        <v>44934</v>
      </c>
      <c r="F147" s="272">
        <v>44939</v>
      </c>
      <c r="G147" s="272">
        <v>44944</v>
      </c>
      <c r="H147" s="12" t="s">
        <v>152</v>
      </c>
      <c r="I147" s="234">
        <v>51.7</v>
      </c>
      <c r="J147" s="272">
        <v>44945</v>
      </c>
      <c r="K147" s="17">
        <f t="shared" si="14"/>
        <v>10.5</v>
      </c>
      <c r="L147" s="283">
        <f t="shared" si="12"/>
        <v>2.1026404192324053E-7</v>
      </c>
      <c r="M147" s="22">
        <f t="shared" si="13"/>
        <v>2.2077724401940254E-6</v>
      </c>
    </row>
    <row r="148" spans="1:13">
      <c r="A148" s="16">
        <f t="shared" si="10"/>
        <v>141</v>
      </c>
      <c r="B148" s="12" t="s">
        <v>411</v>
      </c>
      <c r="C148" s="272">
        <v>44927</v>
      </c>
      <c r="D148" s="272">
        <v>44941</v>
      </c>
      <c r="E148" s="196">
        <f t="shared" si="11"/>
        <v>44934</v>
      </c>
      <c r="F148" s="272">
        <v>44939</v>
      </c>
      <c r="G148" s="272">
        <v>44944</v>
      </c>
      <c r="H148" s="12" t="s">
        <v>156</v>
      </c>
      <c r="I148" s="234">
        <v>77.260000000000005</v>
      </c>
      <c r="J148" s="272">
        <v>44945</v>
      </c>
      <c r="K148" s="17">
        <f t="shared" si="14"/>
        <v>10.5</v>
      </c>
      <c r="L148" s="283">
        <f t="shared" si="12"/>
        <v>3.1421663208877295E-7</v>
      </c>
      <c r="M148" s="22">
        <f t="shared" si="13"/>
        <v>3.2992746369321159E-6</v>
      </c>
    </row>
    <row r="149" spans="1:13">
      <c r="A149" s="16">
        <f t="shared" si="10"/>
        <v>142</v>
      </c>
      <c r="B149" s="12" t="s">
        <v>411</v>
      </c>
      <c r="C149" s="272">
        <v>44927</v>
      </c>
      <c r="D149" s="272">
        <v>44941</v>
      </c>
      <c r="E149" s="196">
        <f t="shared" si="11"/>
        <v>44934</v>
      </c>
      <c r="F149" s="272">
        <v>44939</v>
      </c>
      <c r="G149" s="272">
        <v>45044</v>
      </c>
      <c r="H149" s="12" t="s">
        <v>165</v>
      </c>
      <c r="I149" s="234">
        <v>52.03</v>
      </c>
      <c r="J149" s="272">
        <v>45047</v>
      </c>
      <c r="K149" s="17">
        <f t="shared" si="14"/>
        <v>110.5</v>
      </c>
      <c r="L149" s="283">
        <f t="shared" si="12"/>
        <v>2.1160615282913354E-7</v>
      </c>
      <c r="M149" s="22">
        <f t="shared" si="13"/>
        <v>2.3382479887619257E-5</v>
      </c>
    </row>
    <row r="150" spans="1:13">
      <c r="A150" s="16">
        <f t="shared" si="10"/>
        <v>143</v>
      </c>
      <c r="B150" s="12" t="s">
        <v>411</v>
      </c>
      <c r="C150" s="272">
        <v>44927</v>
      </c>
      <c r="D150" s="272">
        <v>44941</v>
      </c>
      <c r="E150" s="196">
        <f t="shared" si="11"/>
        <v>44934</v>
      </c>
      <c r="F150" s="272">
        <v>44939</v>
      </c>
      <c r="G150" s="272">
        <v>44943</v>
      </c>
      <c r="H150" s="12" t="s">
        <v>166</v>
      </c>
      <c r="I150" s="234">
        <v>403</v>
      </c>
      <c r="J150" s="272">
        <v>44944</v>
      </c>
      <c r="K150" s="17">
        <f t="shared" si="14"/>
        <v>9.5</v>
      </c>
      <c r="L150" s="283">
        <f t="shared" si="12"/>
        <v>1.639002106287542E-6</v>
      </c>
      <c r="M150" s="22">
        <f t="shared" si="13"/>
        <v>1.5570520009731647E-5</v>
      </c>
    </row>
    <row r="151" spans="1:13">
      <c r="A151" s="16">
        <f t="shared" si="10"/>
        <v>144</v>
      </c>
      <c r="B151" s="12" t="s">
        <v>411</v>
      </c>
      <c r="C151" s="272">
        <v>44927</v>
      </c>
      <c r="D151" s="272">
        <v>44941</v>
      </c>
      <c r="E151" s="196">
        <f t="shared" si="11"/>
        <v>44934</v>
      </c>
      <c r="F151" s="272">
        <v>44939</v>
      </c>
      <c r="G151" s="272">
        <v>45044</v>
      </c>
      <c r="H151" s="12" t="s">
        <v>165</v>
      </c>
      <c r="I151" s="234">
        <v>172.63</v>
      </c>
      <c r="J151" s="272">
        <v>45047</v>
      </c>
      <c r="K151" s="17">
        <f t="shared" si="14"/>
        <v>110.5</v>
      </c>
      <c r="L151" s="283">
        <f t="shared" si="12"/>
        <v>7.0208668389185697E-7</v>
      </c>
      <c r="M151" s="22">
        <f t="shared" si="13"/>
        <v>7.7580578570050199E-5</v>
      </c>
    </row>
    <row r="152" spans="1:13">
      <c r="A152" s="16">
        <f t="shared" si="10"/>
        <v>145</v>
      </c>
      <c r="B152" s="12" t="s">
        <v>411</v>
      </c>
      <c r="C152" s="272">
        <v>44927</v>
      </c>
      <c r="D152" s="272">
        <v>44941</v>
      </c>
      <c r="E152" s="196">
        <f t="shared" si="11"/>
        <v>44934</v>
      </c>
      <c r="F152" s="272">
        <v>44939</v>
      </c>
      <c r="G152" s="272">
        <v>44944</v>
      </c>
      <c r="H152" s="12" t="s">
        <v>166</v>
      </c>
      <c r="I152" s="234">
        <v>304</v>
      </c>
      <c r="J152" s="272">
        <v>44945</v>
      </c>
      <c r="K152" s="17">
        <f t="shared" si="14"/>
        <v>10.5</v>
      </c>
      <c r="L152" s="283">
        <f t="shared" si="12"/>
        <v>1.2363688345196348E-6</v>
      </c>
      <c r="M152" s="22">
        <f t="shared" si="13"/>
        <v>1.2981872762456166E-5</v>
      </c>
    </row>
    <row r="153" spans="1:13">
      <c r="A153" s="16">
        <f t="shared" si="10"/>
        <v>146</v>
      </c>
      <c r="B153" s="12" t="s">
        <v>411</v>
      </c>
      <c r="C153" s="272">
        <v>44927</v>
      </c>
      <c r="D153" s="272">
        <v>44941</v>
      </c>
      <c r="E153" s="196">
        <f t="shared" si="11"/>
        <v>44934</v>
      </c>
      <c r="F153" s="272">
        <v>44939</v>
      </c>
      <c r="G153" s="272">
        <v>44974</v>
      </c>
      <c r="H153" s="12" t="s">
        <v>157</v>
      </c>
      <c r="I153" s="234">
        <v>678.16</v>
      </c>
      <c r="J153" s="272">
        <v>44978</v>
      </c>
      <c r="K153" s="17">
        <f t="shared" si="14"/>
        <v>40.5</v>
      </c>
      <c r="L153" s="283">
        <f t="shared" si="12"/>
        <v>2.7580785816376164E-6</v>
      </c>
      <c r="M153" s="22">
        <f t="shared" si="13"/>
        <v>1.1170218255632346E-4</v>
      </c>
    </row>
    <row r="154" spans="1:13">
      <c r="A154" s="16">
        <f t="shared" si="10"/>
        <v>147</v>
      </c>
      <c r="B154" s="12" t="s">
        <v>411</v>
      </c>
      <c r="C154" s="272">
        <v>44927</v>
      </c>
      <c r="D154" s="272">
        <v>44941</v>
      </c>
      <c r="E154" s="196">
        <f t="shared" si="11"/>
        <v>44934</v>
      </c>
      <c r="F154" s="272">
        <v>44939</v>
      </c>
      <c r="G154" s="272">
        <v>44944</v>
      </c>
      <c r="H154" s="12" t="s">
        <v>156</v>
      </c>
      <c r="I154" s="234">
        <v>6.73</v>
      </c>
      <c r="J154" s="272">
        <v>44945</v>
      </c>
      <c r="K154" s="17">
        <f t="shared" si="14"/>
        <v>10.5</v>
      </c>
      <c r="L154" s="283">
        <f t="shared" si="12"/>
        <v>2.7370928474727441E-8</v>
      </c>
      <c r="M154" s="22">
        <f t="shared" si="13"/>
        <v>2.8739474898463811E-7</v>
      </c>
    </row>
    <row r="155" spans="1:13">
      <c r="A155" s="16">
        <f t="shared" si="10"/>
        <v>148</v>
      </c>
      <c r="B155" s="12" t="s">
        <v>411</v>
      </c>
      <c r="C155" s="272">
        <v>44927</v>
      </c>
      <c r="D155" s="272">
        <v>44941</v>
      </c>
      <c r="E155" s="196">
        <f t="shared" si="11"/>
        <v>44934</v>
      </c>
      <c r="F155" s="272">
        <v>44939</v>
      </c>
      <c r="G155" s="272">
        <v>44944</v>
      </c>
      <c r="H155" s="12" t="s">
        <v>152</v>
      </c>
      <c r="I155" s="234">
        <v>364.07</v>
      </c>
      <c r="J155" s="272">
        <v>44945</v>
      </c>
      <c r="K155" s="17">
        <f t="shared" si="14"/>
        <v>10.5</v>
      </c>
      <c r="L155" s="283">
        <f t="shared" si="12"/>
        <v>1.4806736894196163E-6</v>
      </c>
      <c r="M155" s="22">
        <f t="shared" si="13"/>
        <v>1.5547073738905971E-5</v>
      </c>
    </row>
    <row r="156" spans="1:13">
      <c r="A156" s="16">
        <f t="shared" si="10"/>
        <v>149</v>
      </c>
      <c r="B156" s="12" t="s">
        <v>411</v>
      </c>
      <c r="C156" s="272">
        <v>44927</v>
      </c>
      <c r="D156" s="272">
        <v>44941</v>
      </c>
      <c r="E156" s="196">
        <f t="shared" si="11"/>
        <v>44934</v>
      </c>
      <c r="F156" s="272">
        <v>44939</v>
      </c>
      <c r="G156" s="272">
        <v>44974</v>
      </c>
      <c r="H156" s="12" t="s">
        <v>157</v>
      </c>
      <c r="I156" s="234">
        <v>182.9</v>
      </c>
      <c r="J156" s="272">
        <v>44978</v>
      </c>
      <c r="K156" s="17">
        <f t="shared" si="14"/>
        <v>40.5</v>
      </c>
      <c r="L156" s="283">
        <f t="shared" si="12"/>
        <v>7.4385480208434599E-7</v>
      </c>
      <c r="M156" s="22">
        <f t="shared" si="13"/>
        <v>3.0126119484416013E-5</v>
      </c>
    </row>
    <row r="157" spans="1:13">
      <c r="A157" s="16">
        <f t="shared" si="10"/>
        <v>150</v>
      </c>
      <c r="B157" s="12" t="s">
        <v>411</v>
      </c>
      <c r="C157" s="272">
        <v>44927</v>
      </c>
      <c r="D157" s="272">
        <v>44941</v>
      </c>
      <c r="E157" s="196">
        <f t="shared" si="11"/>
        <v>44934</v>
      </c>
      <c r="F157" s="272">
        <v>44939</v>
      </c>
      <c r="G157" s="272">
        <v>45043</v>
      </c>
      <c r="H157" s="12" t="s">
        <v>156</v>
      </c>
      <c r="I157" s="234">
        <v>39.94</v>
      </c>
      <c r="J157" s="272">
        <v>45044</v>
      </c>
      <c r="K157" s="17">
        <f t="shared" si="14"/>
        <v>109.5</v>
      </c>
      <c r="L157" s="283">
        <f t="shared" si="12"/>
        <v>1.6243608964050725E-7</v>
      </c>
      <c r="M157" s="22">
        <f t="shared" si="13"/>
        <v>1.7786751815635543E-5</v>
      </c>
    </row>
    <row r="158" spans="1:13">
      <c r="A158" s="16">
        <f t="shared" si="10"/>
        <v>151</v>
      </c>
      <c r="B158" s="12" t="s">
        <v>411</v>
      </c>
      <c r="C158" s="272">
        <v>44927</v>
      </c>
      <c r="D158" s="272">
        <v>44941</v>
      </c>
      <c r="E158" s="196">
        <f t="shared" si="11"/>
        <v>44934</v>
      </c>
      <c r="F158" s="272">
        <v>44939</v>
      </c>
      <c r="G158" s="272">
        <v>44974</v>
      </c>
      <c r="H158" s="12" t="s">
        <v>157</v>
      </c>
      <c r="I158" s="234">
        <v>3132.0500000000006</v>
      </c>
      <c r="J158" s="272">
        <v>44978</v>
      </c>
      <c r="K158" s="17">
        <f t="shared" si="14"/>
        <v>40.5</v>
      </c>
      <c r="L158" s="283">
        <f t="shared" si="12"/>
        <v>1.2738055947885601E-5</v>
      </c>
      <c r="M158" s="22">
        <f t="shared" si="13"/>
        <v>5.1589126588936682E-4</v>
      </c>
    </row>
    <row r="159" spans="1:13">
      <c r="A159" s="16">
        <f t="shared" si="10"/>
        <v>152</v>
      </c>
      <c r="B159" s="12" t="s">
        <v>411</v>
      </c>
      <c r="C159" s="272">
        <v>44927</v>
      </c>
      <c r="D159" s="272">
        <v>44941</v>
      </c>
      <c r="E159" s="196">
        <f t="shared" si="11"/>
        <v>44934</v>
      </c>
      <c r="F159" s="272">
        <v>44939</v>
      </c>
      <c r="G159" s="272">
        <v>44944</v>
      </c>
      <c r="H159" s="12" t="s">
        <v>156</v>
      </c>
      <c r="I159" s="234">
        <v>16.36</v>
      </c>
      <c r="J159" s="272">
        <v>44945</v>
      </c>
      <c r="K159" s="17">
        <f t="shared" si="14"/>
        <v>10.5</v>
      </c>
      <c r="L159" s="283">
        <f t="shared" si="12"/>
        <v>6.653616491033297E-8</v>
      </c>
      <c r="M159" s="22">
        <f t="shared" si="13"/>
        <v>6.9862973155849618E-7</v>
      </c>
    </row>
    <row r="160" spans="1:13">
      <c r="A160" s="16">
        <f t="shared" si="10"/>
        <v>153</v>
      </c>
      <c r="B160" s="12" t="s">
        <v>411</v>
      </c>
      <c r="C160" s="272">
        <v>44927</v>
      </c>
      <c r="D160" s="272">
        <v>44941</v>
      </c>
      <c r="E160" s="196">
        <f t="shared" si="11"/>
        <v>44934</v>
      </c>
      <c r="F160" s="272">
        <v>44939</v>
      </c>
      <c r="G160" s="272">
        <v>44944</v>
      </c>
      <c r="H160" s="12" t="s">
        <v>152</v>
      </c>
      <c r="I160" s="234">
        <v>50.14</v>
      </c>
      <c r="J160" s="272">
        <v>44945</v>
      </c>
      <c r="K160" s="17">
        <f t="shared" si="14"/>
        <v>10.5</v>
      </c>
      <c r="L160" s="283">
        <f t="shared" si="12"/>
        <v>2.0391951764083713E-7</v>
      </c>
      <c r="M160" s="22">
        <f t="shared" si="13"/>
        <v>2.14115493522879E-6</v>
      </c>
    </row>
    <row r="161" spans="1:13">
      <c r="A161" s="16">
        <f t="shared" si="10"/>
        <v>154</v>
      </c>
      <c r="B161" s="12" t="s">
        <v>411</v>
      </c>
      <c r="C161" s="272">
        <v>44927</v>
      </c>
      <c r="D161" s="272">
        <v>44941</v>
      </c>
      <c r="E161" s="196">
        <f t="shared" si="11"/>
        <v>44934</v>
      </c>
      <c r="F161" s="272">
        <v>44939</v>
      </c>
      <c r="G161" s="272">
        <v>45043</v>
      </c>
      <c r="H161" s="12" t="s">
        <v>156</v>
      </c>
      <c r="I161" s="234">
        <v>63.15</v>
      </c>
      <c r="J161" s="272">
        <v>45044</v>
      </c>
      <c r="K161" s="17">
        <f t="shared" si="14"/>
        <v>109.5</v>
      </c>
      <c r="L161" s="283">
        <f t="shared" si="12"/>
        <v>2.568312233549833E-7</v>
      </c>
      <c r="M161" s="22">
        <f t="shared" si="13"/>
        <v>2.8123018957370672E-5</v>
      </c>
    </row>
    <row r="162" spans="1:13">
      <c r="A162" s="16">
        <f t="shared" si="10"/>
        <v>155</v>
      </c>
      <c r="B162" s="12" t="s">
        <v>411</v>
      </c>
      <c r="C162" s="272">
        <v>44927</v>
      </c>
      <c r="D162" s="272">
        <v>44941</v>
      </c>
      <c r="E162" s="196">
        <f t="shared" si="11"/>
        <v>44934</v>
      </c>
      <c r="F162" s="272">
        <v>44939</v>
      </c>
      <c r="G162" s="272">
        <v>45043</v>
      </c>
      <c r="H162" s="12" t="s">
        <v>415</v>
      </c>
      <c r="I162" s="234">
        <v>38.17</v>
      </c>
      <c r="J162" s="272">
        <v>45044</v>
      </c>
      <c r="K162" s="17">
        <f t="shared" si="14"/>
        <v>109.5</v>
      </c>
      <c r="L162" s="283">
        <f t="shared" si="12"/>
        <v>1.5523749478162651E-7</v>
      </c>
      <c r="M162" s="22">
        <f t="shared" si="13"/>
        <v>1.6998505678588103E-5</v>
      </c>
    </row>
    <row r="163" spans="1:13">
      <c r="A163" s="16">
        <f t="shared" si="10"/>
        <v>156</v>
      </c>
      <c r="B163" s="12" t="s">
        <v>411</v>
      </c>
      <c r="C163" s="272">
        <v>44927</v>
      </c>
      <c r="D163" s="272">
        <v>44941</v>
      </c>
      <c r="E163" s="196">
        <f t="shared" si="11"/>
        <v>44934</v>
      </c>
      <c r="F163" s="272">
        <v>44939</v>
      </c>
      <c r="G163" s="272">
        <v>45043</v>
      </c>
      <c r="H163" s="12" t="s">
        <v>165</v>
      </c>
      <c r="I163" s="234">
        <v>309.35000000000002</v>
      </c>
      <c r="J163" s="272">
        <v>45044</v>
      </c>
      <c r="K163" s="17">
        <f t="shared" si="14"/>
        <v>109.5</v>
      </c>
      <c r="L163" s="283">
        <f t="shared" si="12"/>
        <v>1.2581272992060824E-6</v>
      </c>
      <c r="M163" s="22">
        <f t="shared" si="13"/>
        <v>1.3776493926306602E-4</v>
      </c>
    </row>
    <row r="164" spans="1:13">
      <c r="A164" s="16">
        <f t="shared" si="10"/>
        <v>157</v>
      </c>
      <c r="B164" s="12" t="s">
        <v>411</v>
      </c>
      <c r="C164" s="272">
        <v>44927</v>
      </c>
      <c r="D164" s="272">
        <v>44941</v>
      </c>
      <c r="E164" s="196">
        <f t="shared" si="11"/>
        <v>44934</v>
      </c>
      <c r="F164" s="272">
        <v>44939</v>
      </c>
      <c r="G164" s="272">
        <v>44943</v>
      </c>
      <c r="H164" s="12" t="s">
        <v>166</v>
      </c>
      <c r="I164" s="234">
        <v>537.15</v>
      </c>
      <c r="J164" s="272">
        <v>44944</v>
      </c>
      <c r="K164" s="17">
        <f t="shared" si="14"/>
        <v>9.5</v>
      </c>
      <c r="L164" s="283">
        <f t="shared" si="12"/>
        <v>2.1845905245467819E-6</v>
      </c>
      <c r="M164" s="22">
        <f t="shared" si="13"/>
        <v>2.0753609983194427E-5</v>
      </c>
    </row>
    <row r="165" spans="1:13">
      <c r="A165" s="16">
        <f t="shared" si="10"/>
        <v>158</v>
      </c>
      <c r="B165" s="12" t="s">
        <v>411</v>
      </c>
      <c r="C165" s="272">
        <v>44927</v>
      </c>
      <c r="D165" s="272">
        <v>44941</v>
      </c>
      <c r="E165" s="196">
        <f t="shared" si="11"/>
        <v>44934</v>
      </c>
      <c r="F165" s="272">
        <v>44939</v>
      </c>
      <c r="G165" s="272">
        <v>45043</v>
      </c>
      <c r="H165" s="12" t="s">
        <v>416</v>
      </c>
      <c r="I165" s="234">
        <v>5.99</v>
      </c>
      <c r="J165" s="272">
        <v>45044</v>
      </c>
      <c r="K165" s="17">
        <f t="shared" si="14"/>
        <v>109.5</v>
      </c>
      <c r="L165" s="283">
        <f t="shared" si="12"/>
        <v>2.436134644333096E-8</v>
      </c>
      <c r="M165" s="22">
        <f t="shared" si="13"/>
        <v>2.6675674355447402E-6</v>
      </c>
    </row>
    <row r="166" spans="1:13">
      <c r="A166" s="16">
        <f t="shared" si="10"/>
        <v>159</v>
      </c>
      <c r="B166" s="12" t="s">
        <v>411</v>
      </c>
      <c r="C166" s="272">
        <v>44927</v>
      </c>
      <c r="D166" s="272">
        <v>44941</v>
      </c>
      <c r="E166" s="196">
        <f t="shared" si="11"/>
        <v>44934</v>
      </c>
      <c r="F166" s="272">
        <v>44939</v>
      </c>
      <c r="G166" s="272">
        <v>45043</v>
      </c>
      <c r="H166" s="12" t="s">
        <v>417</v>
      </c>
      <c r="I166" s="234">
        <v>4.25</v>
      </c>
      <c r="J166" s="272">
        <v>45044</v>
      </c>
      <c r="K166" s="17">
        <f t="shared" si="14"/>
        <v>109.5</v>
      </c>
      <c r="L166" s="283">
        <f t="shared" si="12"/>
        <v>1.7284761666804105E-8</v>
      </c>
      <c r="M166" s="22">
        <f t="shared" si="13"/>
        <v>1.8926814025150494E-6</v>
      </c>
    </row>
    <row r="167" spans="1:13">
      <c r="A167" s="16">
        <f t="shared" si="10"/>
        <v>160</v>
      </c>
      <c r="B167" s="12" t="s">
        <v>411</v>
      </c>
      <c r="C167" s="272">
        <v>44927</v>
      </c>
      <c r="D167" s="272">
        <v>44941</v>
      </c>
      <c r="E167" s="196">
        <f t="shared" si="11"/>
        <v>44934</v>
      </c>
      <c r="F167" s="272">
        <v>44939</v>
      </c>
      <c r="G167" s="272">
        <v>45043</v>
      </c>
      <c r="H167" s="12" t="s">
        <v>418</v>
      </c>
      <c r="I167" s="234">
        <v>11.73</v>
      </c>
      <c r="J167" s="272">
        <v>45044</v>
      </c>
      <c r="K167" s="17">
        <f t="shared" si="14"/>
        <v>109.5</v>
      </c>
      <c r="L167" s="283">
        <f t="shared" si="12"/>
        <v>4.7705942200379327E-8</v>
      </c>
      <c r="M167" s="22">
        <f t="shared" si="13"/>
        <v>5.2238006709415364E-6</v>
      </c>
    </row>
    <row r="168" spans="1:13">
      <c r="A168" s="16">
        <f t="shared" si="10"/>
        <v>161</v>
      </c>
      <c r="B168" s="12" t="s">
        <v>411</v>
      </c>
      <c r="C168" s="272">
        <v>44927</v>
      </c>
      <c r="D168" s="272">
        <v>44941</v>
      </c>
      <c r="E168" s="196">
        <f t="shared" si="11"/>
        <v>44934</v>
      </c>
      <c r="F168" s="272">
        <v>44939</v>
      </c>
      <c r="G168" s="272">
        <v>44971</v>
      </c>
      <c r="H168" s="12" t="s">
        <v>153</v>
      </c>
      <c r="I168" s="234">
        <v>33.96</v>
      </c>
      <c r="J168" s="272">
        <v>44972</v>
      </c>
      <c r="K168" s="17">
        <f t="shared" si="14"/>
        <v>37.5</v>
      </c>
      <c r="L168" s="283">
        <f t="shared" si="12"/>
        <v>1.3811541322462761E-7</v>
      </c>
      <c r="M168" s="22">
        <f t="shared" si="13"/>
        <v>5.1793279959235358E-6</v>
      </c>
    </row>
    <row r="169" spans="1:13">
      <c r="A169" s="16">
        <f t="shared" si="10"/>
        <v>162</v>
      </c>
      <c r="B169" s="12" t="s">
        <v>411</v>
      </c>
      <c r="C169" s="272">
        <v>44927</v>
      </c>
      <c r="D169" s="272">
        <v>44941</v>
      </c>
      <c r="E169" s="196">
        <f t="shared" si="11"/>
        <v>44934</v>
      </c>
      <c r="F169" s="272">
        <v>44939</v>
      </c>
      <c r="G169" s="272">
        <v>45044</v>
      </c>
      <c r="H169" s="12" t="s">
        <v>165</v>
      </c>
      <c r="I169" s="234">
        <v>8.48</v>
      </c>
      <c r="J169" s="272">
        <v>45047</v>
      </c>
      <c r="K169" s="17">
        <f t="shared" si="14"/>
        <v>110.5</v>
      </c>
      <c r="L169" s="283">
        <f t="shared" si="12"/>
        <v>3.4488183278705603E-8</v>
      </c>
      <c r="M169" s="22">
        <f t="shared" si="13"/>
        <v>3.8109442522969691E-6</v>
      </c>
    </row>
    <row r="170" spans="1:13">
      <c r="A170" s="16">
        <f t="shared" si="10"/>
        <v>163</v>
      </c>
      <c r="B170" s="12" t="s">
        <v>411</v>
      </c>
      <c r="C170" s="272">
        <v>44927</v>
      </c>
      <c r="D170" s="272">
        <v>44941</v>
      </c>
      <c r="E170" s="196">
        <f t="shared" si="11"/>
        <v>44934</v>
      </c>
      <c r="F170" s="272">
        <v>44939</v>
      </c>
      <c r="G170" s="272">
        <v>45044</v>
      </c>
      <c r="H170" s="12" t="s">
        <v>405</v>
      </c>
      <c r="I170" s="234">
        <v>32.299999999999997</v>
      </c>
      <c r="J170" s="272">
        <v>45047</v>
      </c>
      <c r="K170" s="17">
        <f t="shared" si="14"/>
        <v>110.5</v>
      </c>
      <c r="L170" s="283">
        <f t="shared" si="12"/>
        <v>1.3136418866771118E-7</v>
      </c>
      <c r="M170" s="22">
        <f t="shared" si="13"/>
        <v>1.4515742847782086E-5</v>
      </c>
    </row>
    <row r="171" spans="1:13">
      <c r="A171" s="16">
        <f t="shared" si="10"/>
        <v>164</v>
      </c>
      <c r="B171" s="12" t="s">
        <v>411</v>
      </c>
      <c r="C171" s="272">
        <v>44927</v>
      </c>
      <c r="D171" s="272">
        <v>44941</v>
      </c>
      <c r="E171" s="196">
        <f t="shared" si="11"/>
        <v>44934</v>
      </c>
      <c r="F171" s="272">
        <v>44939</v>
      </c>
      <c r="G171" s="272">
        <v>44944</v>
      </c>
      <c r="H171" s="12" t="s">
        <v>164</v>
      </c>
      <c r="I171" s="234">
        <v>102.75999999999999</v>
      </c>
      <c r="J171" s="272">
        <v>44945</v>
      </c>
      <c r="K171" s="17">
        <f t="shared" si="14"/>
        <v>10.5</v>
      </c>
      <c r="L171" s="283">
        <f t="shared" si="12"/>
        <v>4.1792520208959755E-7</v>
      </c>
      <c r="M171" s="22">
        <f t="shared" si="13"/>
        <v>4.3882146219407743E-6</v>
      </c>
    </row>
    <row r="172" spans="1:13">
      <c r="A172" s="16">
        <f t="shared" si="10"/>
        <v>165</v>
      </c>
      <c r="B172" s="12" t="s">
        <v>411</v>
      </c>
      <c r="C172" s="272">
        <v>44927</v>
      </c>
      <c r="D172" s="272">
        <v>44941</v>
      </c>
      <c r="E172" s="196">
        <f t="shared" si="11"/>
        <v>44934</v>
      </c>
      <c r="F172" s="272">
        <v>44939</v>
      </c>
      <c r="G172" s="272">
        <v>44944</v>
      </c>
      <c r="H172" s="12" t="s">
        <v>166</v>
      </c>
      <c r="I172" s="234">
        <v>753.53</v>
      </c>
      <c r="J172" s="272">
        <v>44945</v>
      </c>
      <c r="K172" s="17">
        <f t="shared" si="14"/>
        <v>10.5</v>
      </c>
      <c r="L172" s="283">
        <f t="shared" si="12"/>
        <v>3.0646085785380932E-6</v>
      </c>
      <c r="M172" s="22">
        <f t="shared" si="13"/>
        <v>3.2178390074649979E-5</v>
      </c>
    </row>
    <row r="173" spans="1:13">
      <c r="A173" s="16">
        <f t="shared" si="10"/>
        <v>166</v>
      </c>
      <c r="B173" s="12" t="s">
        <v>411</v>
      </c>
      <c r="C173" s="272">
        <v>44927</v>
      </c>
      <c r="D173" s="272">
        <v>44941</v>
      </c>
      <c r="E173" s="196">
        <f t="shared" si="11"/>
        <v>44934</v>
      </c>
      <c r="F173" s="272">
        <v>44939</v>
      </c>
      <c r="G173" s="272">
        <v>44944</v>
      </c>
      <c r="H173" s="12" t="s">
        <v>156</v>
      </c>
      <c r="I173" s="234">
        <v>476.94000000000005</v>
      </c>
      <c r="J173" s="272">
        <v>44945</v>
      </c>
      <c r="K173" s="17">
        <f t="shared" si="14"/>
        <v>10.5</v>
      </c>
      <c r="L173" s="283">
        <f t="shared" si="12"/>
        <v>1.9397162892624823E-6</v>
      </c>
      <c r="M173" s="22">
        <f t="shared" si="13"/>
        <v>2.0367021037256064E-5</v>
      </c>
    </row>
    <row r="174" spans="1:13">
      <c r="A174" s="16">
        <f t="shared" si="10"/>
        <v>167</v>
      </c>
      <c r="B174" s="12" t="s">
        <v>411</v>
      </c>
      <c r="C174" s="272">
        <v>44927</v>
      </c>
      <c r="D174" s="272">
        <v>44941</v>
      </c>
      <c r="E174" s="196">
        <f t="shared" si="11"/>
        <v>44934</v>
      </c>
      <c r="F174" s="272">
        <v>44939</v>
      </c>
      <c r="G174" s="272">
        <v>45043</v>
      </c>
      <c r="H174" s="12" t="s">
        <v>165</v>
      </c>
      <c r="I174" s="234">
        <v>22586.260000000042</v>
      </c>
      <c r="J174" s="272">
        <v>45044</v>
      </c>
      <c r="K174" s="17">
        <f t="shared" si="14"/>
        <v>109.5</v>
      </c>
      <c r="L174" s="283">
        <f t="shared" si="12"/>
        <v>9.1858381422228614E-5</v>
      </c>
      <c r="M174" s="22">
        <f t="shared" si="13"/>
        <v>1.0058492765734034E-2</v>
      </c>
    </row>
    <row r="175" spans="1:13">
      <c r="A175" s="16">
        <f t="shared" si="10"/>
        <v>168</v>
      </c>
      <c r="B175" s="12" t="s">
        <v>411</v>
      </c>
      <c r="C175" s="272">
        <v>44927</v>
      </c>
      <c r="D175" s="272">
        <v>44941</v>
      </c>
      <c r="E175" s="196">
        <f t="shared" si="11"/>
        <v>44934</v>
      </c>
      <c r="F175" s="272">
        <v>44939</v>
      </c>
      <c r="G175" s="272">
        <v>44943</v>
      </c>
      <c r="H175" s="12" t="s">
        <v>166</v>
      </c>
      <c r="I175" s="234">
        <v>657815</v>
      </c>
      <c r="J175" s="272">
        <v>44944</v>
      </c>
      <c r="K175" s="17">
        <f t="shared" si="14"/>
        <v>9.5</v>
      </c>
      <c r="L175" s="283">
        <f t="shared" si="12"/>
        <v>2.6753354107879393E-3</v>
      </c>
      <c r="M175" s="22">
        <f t="shared" si="13"/>
        <v>2.5415686402485423E-2</v>
      </c>
    </row>
    <row r="176" spans="1:13">
      <c r="A176" s="16">
        <f t="shared" si="10"/>
        <v>169</v>
      </c>
      <c r="B176" s="12" t="s">
        <v>411</v>
      </c>
      <c r="C176" s="272">
        <v>44927</v>
      </c>
      <c r="D176" s="272">
        <v>44941</v>
      </c>
      <c r="E176" s="196">
        <f t="shared" si="11"/>
        <v>44934</v>
      </c>
      <c r="F176" s="272">
        <v>44939</v>
      </c>
      <c r="G176" s="272">
        <v>44944</v>
      </c>
      <c r="H176" s="12" t="s">
        <v>156</v>
      </c>
      <c r="I176" s="234">
        <v>42.58</v>
      </c>
      <c r="J176" s="272">
        <v>44945</v>
      </c>
      <c r="K176" s="17">
        <f t="shared" si="14"/>
        <v>10.5</v>
      </c>
      <c r="L176" s="283">
        <f t="shared" si="12"/>
        <v>1.7317297688765146E-7</v>
      </c>
      <c r="M176" s="22">
        <f t="shared" si="13"/>
        <v>1.8183162573203403E-6</v>
      </c>
    </row>
    <row r="177" spans="1:13">
      <c r="A177" s="16">
        <f t="shared" si="10"/>
        <v>170</v>
      </c>
      <c r="B177" s="12" t="s">
        <v>411</v>
      </c>
      <c r="C177" s="272">
        <v>44927</v>
      </c>
      <c r="D177" s="272">
        <v>44941</v>
      </c>
      <c r="E177" s="196">
        <f t="shared" si="11"/>
        <v>44934</v>
      </c>
      <c r="F177" s="272">
        <v>44939</v>
      </c>
      <c r="G177" s="272">
        <v>45043</v>
      </c>
      <c r="H177" s="12" t="s">
        <v>152</v>
      </c>
      <c r="I177" s="234">
        <v>8.3699999999999992</v>
      </c>
      <c r="J177" s="272">
        <v>45044</v>
      </c>
      <c r="K177" s="17">
        <f t="shared" si="14"/>
        <v>109.5</v>
      </c>
      <c r="L177" s="283">
        <f t="shared" si="12"/>
        <v>3.4040812976741253E-8</v>
      </c>
      <c r="M177" s="22">
        <f t="shared" si="13"/>
        <v>3.7274690209531672E-6</v>
      </c>
    </row>
    <row r="178" spans="1:13">
      <c r="A178" s="16">
        <f t="shared" si="10"/>
        <v>171</v>
      </c>
      <c r="B178" s="12" t="s">
        <v>411</v>
      </c>
      <c r="C178" s="272">
        <v>44927</v>
      </c>
      <c r="D178" s="272">
        <v>44941</v>
      </c>
      <c r="E178" s="196">
        <f t="shared" si="11"/>
        <v>44934</v>
      </c>
      <c r="F178" s="272">
        <v>44939</v>
      </c>
      <c r="G178" s="272">
        <v>45043</v>
      </c>
      <c r="H178" s="12" t="s">
        <v>156</v>
      </c>
      <c r="I178" s="234">
        <v>78.290000000000006</v>
      </c>
      <c r="J178" s="272">
        <v>45044</v>
      </c>
      <c r="K178" s="17">
        <f t="shared" si="14"/>
        <v>109.5</v>
      </c>
      <c r="L178" s="283">
        <f t="shared" si="12"/>
        <v>3.1840564491625728E-7</v>
      </c>
      <c r="M178" s="22">
        <f t="shared" si="13"/>
        <v>3.4865418118330173E-5</v>
      </c>
    </row>
    <row r="179" spans="1:13">
      <c r="A179" s="16">
        <f t="shared" si="10"/>
        <v>172</v>
      </c>
      <c r="B179" s="12" t="s">
        <v>411</v>
      </c>
      <c r="C179" s="272">
        <v>44927</v>
      </c>
      <c r="D179" s="272">
        <v>44941</v>
      </c>
      <c r="E179" s="196">
        <f t="shared" si="11"/>
        <v>44934</v>
      </c>
      <c r="F179" s="272">
        <v>44939</v>
      </c>
      <c r="G179" s="272">
        <v>44944</v>
      </c>
      <c r="H179" s="12" t="s">
        <v>419</v>
      </c>
      <c r="I179" s="234">
        <v>8.68</v>
      </c>
      <c r="J179" s="272">
        <v>44945</v>
      </c>
      <c r="K179" s="17">
        <f t="shared" si="14"/>
        <v>10.5</v>
      </c>
      <c r="L179" s="283">
        <f t="shared" si="12"/>
        <v>3.5301583827731677E-8</v>
      </c>
      <c r="M179" s="22">
        <f t="shared" si="13"/>
        <v>3.7066663019118262E-7</v>
      </c>
    </row>
    <row r="180" spans="1:13">
      <c r="A180" s="16">
        <f t="shared" si="10"/>
        <v>173</v>
      </c>
      <c r="B180" s="12" t="s">
        <v>411</v>
      </c>
      <c r="C180" s="272">
        <v>44927</v>
      </c>
      <c r="D180" s="272">
        <v>44941</v>
      </c>
      <c r="E180" s="196">
        <f t="shared" si="11"/>
        <v>44934</v>
      </c>
      <c r="F180" s="272">
        <v>44939</v>
      </c>
      <c r="G180" s="272">
        <v>44939</v>
      </c>
      <c r="H180" s="12" t="s">
        <v>164</v>
      </c>
      <c r="I180" s="234">
        <v>2030.4200000000003</v>
      </c>
      <c r="J180" s="272">
        <v>44943</v>
      </c>
      <c r="K180" s="17">
        <f t="shared" si="14"/>
        <v>5.5</v>
      </c>
      <c r="L180" s="283">
        <f t="shared" si="12"/>
        <v>8.2577237137676224E-6</v>
      </c>
      <c r="M180" s="22">
        <f t="shared" si="13"/>
        <v>4.5417480425721926E-5</v>
      </c>
    </row>
    <row r="181" spans="1:13">
      <c r="A181" s="16">
        <f t="shared" si="10"/>
        <v>174</v>
      </c>
      <c r="B181" s="12" t="s">
        <v>411</v>
      </c>
      <c r="C181" s="272">
        <v>44927</v>
      </c>
      <c r="D181" s="272">
        <v>44941</v>
      </c>
      <c r="E181" s="196">
        <f t="shared" si="11"/>
        <v>44934</v>
      </c>
      <c r="F181" s="272">
        <v>44939</v>
      </c>
      <c r="G181" s="272">
        <v>45044</v>
      </c>
      <c r="H181" s="12" t="s">
        <v>165</v>
      </c>
      <c r="I181" s="234">
        <v>23758.280000000006</v>
      </c>
      <c r="J181" s="272">
        <v>45047</v>
      </c>
      <c r="K181" s="17">
        <f t="shared" si="14"/>
        <v>110.5</v>
      </c>
      <c r="L181" s="283">
        <f t="shared" si="12"/>
        <v>9.6624989979576169E-5</v>
      </c>
      <c r="M181" s="22">
        <f t="shared" si="13"/>
        <v>1.0677061392743166E-2</v>
      </c>
    </row>
    <row r="182" spans="1:13">
      <c r="A182" s="16">
        <f t="shared" si="10"/>
        <v>175</v>
      </c>
      <c r="B182" s="12" t="s">
        <v>411</v>
      </c>
      <c r="C182" s="272">
        <v>44927</v>
      </c>
      <c r="D182" s="272">
        <v>44941</v>
      </c>
      <c r="E182" s="196">
        <f t="shared" si="11"/>
        <v>44934</v>
      </c>
      <c r="F182" s="272">
        <v>44939</v>
      </c>
      <c r="G182" s="272">
        <v>44939</v>
      </c>
      <c r="H182" s="12" t="s">
        <v>166</v>
      </c>
      <c r="I182" s="234">
        <v>58745.940000000039</v>
      </c>
      <c r="J182" s="272">
        <v>44943</v>
      </c>
      <c r="K182" s="17">
        <f t="shared" si="14"/>
        <v>5.5</v>
      </c>
      <c r="L182" s="283">
        <f t="shared" si="12"/>
        <v>2.389198992452646E-4</v>
      </c>
      <c r="M182" s="22">
        <f t="shared" si="13"/>
        <v>1.3140594458489552E-3</v>
      </c>
    </row>
    <row r="183" spans="1:13">
      <c r="A183" s="16">
        <f t="shared" si="10"/>
        <v>176</v>
      </c>
      <c r="B183" s="12" t="s">
        <v>411</v>
      </c>
      <c r="C183" s="272">
        <v>44927</v>
      </c>
      <c r="D183" s="272">
        <v>44941</v>
      </c>
      <c r="E183" s="196">
        <f t="shared" si="11"/>
        <v>44934</v>
      </c>
      <c r="F183" s="272">
        <v>44939</v>
      </c>
      <c r="G183" s="272">
        <v>44974</v>
      </c>
      <c r="H183" s="12" t="s">
        <v>157</v>
      </c>
      <c r="I183" s="234">
        <v>200.43</v>
      </c>
      <c r="J183" s="272">
        <v>44978</v>
      </c>
      <c r="K183" s="17">
        <f t="shared" si="14"/>
        <v>40.5</v>
      </c>
      <c r="L183" s="283">
        <f t="shared" si="12"/>
        <v>8.1514936020648159E-7</v>
      </c>
      <c r="M183" s="22">
        <f t="shared" si="13"/>
        <v>3.3013549088362503E-5</v>
      </c>
    </row>
    <row r="184" spans="1:13">
      <c r="A184" s="16">
        <f t="shared" si="10"/>
        <v>177</v>
      </c>
      <c r="B184" s="12" t="s">
        <v>411</v>
      </c>
      <c r="C184" s="272">
        <v>44927</v>
      </c>
      <c r="D184" s="272">
        <v>44941</v>
      </c>
      <c r="E184" s="196">
        <f t="shared" si="11"/>
        <v>44934</v>
      </c>
      <c r="F184" s="272">
        <v>44939</v>
      </c>
      <c r="G184" s="272">
        <v>44939</v>
      </c>
      <c r="H184" s="12" t="s">
        <v>166</v>
      </c>
      <c r="I184" s="234">
        <v>122</v>
      </c>
      <c r="J184" s="272">
        <v>44943</v>
      </c>
      <c r="K184" s="17">
        <f t="shared" si="14"/>
        <v>5.5</v>
      </c>
      <c r="L184" s="283">
        <f t="shared" si="12"/>
        <v>4.9617433490590605E-7</v>
      </c>
      <c r="M184" s="22">
        <f t="shared" si="13"/>
        <v>2.7289588419824834E-6</v>
      </c>
    </row>
    <row r="185" spans="1:13">
      <c r="A185" s="16">
        <f t="shared" si="10"/>
        <v>178</v>
      </c>
      <c r="B185" s="12" t="s">
        <v>411</v>
      </c>
      <c r="C185" s="272">
        <v>44927</v>
      </c>
      <c r="D185" s="272">
        <v>44941</v>
      </c>
      <c r="E185" s="196">
        <f t="shared" si="11"/>
        <v>44934</v>
      </c>
      <c r="F185" s="272">
        <v>44939</v>
      </c>
      <c r="G185" s="272">
        <v>45044</v>
      </c>
      <c r="H185" s="12" t="s">
        <v>165</v>
      </c>
      <c r="I185" s="234">
        <v>185.84</v>
      </c>
      <c r="J185" s="272">
        <v>45047</v>
      </c>
      <c r="K185" s="17">
        <f t="shared" si="14"/>
        <v>110.5</v>
      </c>
      <c r="L185" s="283">
        <f t="shared" si="12"/>
        <v>7.5581179015502929E-7</v>
      </c>
      <c r="M185" s="22">
        <f t="shared" si="13"/>
        <v>8.351720281213073E-5</v>
      </c>
    </row>
    <row r="186" spans="1:13">
      <c r="A186" s="16">
        <f t="shared" si="10"/>
        <v>179</v>
      </c>
      <c r="B186" s="12" t="s">
        <v>411</v>
      </c>
      <c r="C186" s="272">
        <v>44927</v>
      </c>
      <c r="D186" s="272">
        <v>44941</v>
      </c>
      <c r="E186" s="196">
        <f t="shared" si="11"/>
        <v>44934</v>
      </c>
      <c r="F186" s="272">
        <v>44939</v>
      </c>
      <c r="G186" s="272">
        <v>44974</v>
      </c>
      <c r="H186" s="12" t="s">
        <v>157</v>
      </c>
      <c r="I186" s="234">
        <v>130.85</v>
      </c>
      <c r="J186" s="272">
        <v>44978</v>
      </c>
      <c r="K186" s="17">
        <f t="shared" si="14"/>
        <v>40.5</v>
      </c>
      <c r="L186" s="283">
        <f t="shared" si="12"/>
        <v>5.321673092003098E-7</v>
      </c>
      <c r="M186" s="22">
        <f t="shared" si="13"/>
        <v>2.1552776022612546E-5</v>
      </c>
    </row>
    <row r="187" spans="1:13">
      <c r="A187" s="16">
        <f t="shared" si="10"/>
        <v>180</v>
      </c>
      <c r="B187" s="12" t="s">
        <v>411</v>
      </c>
      <c r="C187" s="272">
        <v>44927</v>
      </c>
      <c r="D187" s="272">
        <v>44941</v>
      </c>
      <c r="E187" s="196">
        <f t="shared" si="11"/>
        <v>44934</v>
      </c>
      <c r="F187" s="272">
        <v>44939</v>
      </c>
      <c r="G187" s="272">
        <v>44974</v>
      </c>
      <c r="H187" s="12" t="s">
        <v>157</v>
      </c>
      <c r="I187" s="234">
        <v>358.28999999999996</v>
      </c>
      <c r="J187" s="272">
        <v>44978</v>
      </c>
      <c r="K187" s="17">
        <f t="shared" si="14"/>
        <v>40.5</v>
      </c>
      <c r="L187" s="283">
        <f t="shared" si="12"/>
        <v>1.4571664135527627E-6</v>
      </c>
      <c r="M187" s="22">
        <f t="shared" si="13"/>
        <v>5.9015239748886891E-5</v>
      </c>
    </row>
    <row r="188" spans="1:13">
      <c r="A188" s="16">
        <f t="shared" si="10"/>
        <v>181</v>
      </c>
      <c r="B188" s="12" t="s">
        <v>411</v>
      </c>
      <c r="C188" s="272">
        <v>44927</v>
      </c>
      <c r="D188" s="272">
        <v>44941</v>
      </c>
      <c r="E188" s="196">
        <f t="shared" si="11"/>
        <v>44934</v>
      </c>
      <c r="F188" s="272">
        <v>44939</v>
      </c>
      <c r="G188" s="272">
        <v>45044</v>
      </c>
      <c r="H188" s="12" t="s">
        <v>152</v>
      </c>
      <c r="I188" s="234">
        <v>49.519999999999996</v>
      </c>
      <c r="J188" s="272">
        <v>45047</v>
      </c>
      <c r="K188" s="17">
        <f t="shared" si="14"/>
        <v>110.5</v>
      </c>
      <c r="L188" s="283">
        <f t="shared" si="12"/>
        <v>2.0139797593885627E-7</v>
      </c>
      <c r="M188" s="22">
        <f t="shared" si="13"/>
        <v>2.2254476341243617E-5</v>
      </c>
    </row>
    <row r="189" spans="1:13">
      <c r="A189" s="16">
        <f t="shared" si="10"/>
        <v>182</v>
      </c>
      <c r="B189" s="12" t="s">
        <v>411</v>
      </c>
      <c r="C189" s="272">
        <v>44927</v>
      </c>
      <c r="D189" s="272">
        <v>44941</v>
      </c>
      <c r="E189" s="196">
        <f t="shared" si="11"/>
        <v>44934</v>
      </c>
      <c r="F189" s="272">
        <v>44939</v>
      </c>
      <c r="G189" s="272">
        <v>44974</v>
      </c>
      <c r="H189" s="12" t="s">
        <v>157</v>
      </c>
      <c r="I189" s="234">
        <v>1786.4299999999998</v>
      </c>
      <c r="J189" s="272">
        <v>44978</v>
      </c>
      <c r="K189" s="17">
        <f t="shared" si="14"/>
        <v>40.5</v>
      </c>
      <c r="L189" s="283">
        <f t="shared" si="12"/>
        <v>7.2654157139832592E-6</v>
      </c>
      <c r="M189" s="22">
        <f t="shared" si="13"/>
        <v>2.94249336416322E-4</v>
      </c>
    </row>
    <row r="190" spans="1:13">
      <c r="A190" s="16">
        <f t="shared" si="10"/>
        <v>183</v>
      </c>
      <c r="B190" s="12" t="s">
        <v>411</v>
      </c>
      <c r="C190" s="272">
        <v>44927</v>
      </c>
      <c r="D190" s="272">
        <v>44941</v>
      </c>
      <c r="E190" s="196">
        <f t="shared" si="11"/>
        <v>44934</v>
      </c>
      <c r="F190" s="272">
        <v>44939</v>
      </c>
      <c r="G190" s="272">
        <v>45044</v>
      </c>
      <c r="H190" s="12" t="s">
        <v>415</v>
      </c>
      <c r="I190" s="234">
        <v>2.79</v>
      </c>
      <c r="J190" s="272">
        <v>45047</v>
      </c>
      <c r="K190" s="17">
        <f t="shared" si="14"/>
        <v>110.5</v>
      </c>
      <c r="L190" s="283">
        <f t="shared" si="12"/>
        <v>1.1346937658913753E-8</v>
      </c>
      <c r="M190" s="22">
        <f t="shared" si="13"/>
        <v>1.2538366113099697E-6</v>
      </c>
    </row>
    <row r="191" spans="1:13">
      <c r="A191" s="16">
        <f t="shared" si="10"/>
        <v>184</v>
      </c>
      <c r="B191" s="12" t="s">
        <v>411</v>
      </c>
      <c r="C191" s="272">
        <v>44927</v>
      </c>
      <c r="D191" s="272">
        <v>44941</v>
      </c>
      <c r="E191" s="196">
        <f t="shared" si="11"/>
        <v>44934</v>
      </c>
      <c r="F191" s="272">
        <v>44939</v>
      </c>
      <c r="G191" s="272">
        <v>44944</v>
      </c>
      <c r="H191" s="12" t="s">
        <v>166</v>
      </c>
      <c r="I191" s="234">
        <v>111.99</v>
      </c>
      <c r="J191" s="272">
        <v>44945</v>
      </c>
      <c r="K191" s="17">
        <f t="shared" si="14"/>
        <v>10.5</v>
      </c>
      <c r="L191" s="283">
        <f t="shared" si="12"/>
        <v>4.5546363742715092E-7</v>
      </c>
      <c r="M191" s="22">
        <f t="shared" si="13"/>
        <v>4.7823681929850849E-6</v>
      </c>
    </row>
    <row r="192" spans="1:13">
      <c r="A192" s="16">
        <f t="shared" si="10"/>
        <v>185</v>
      </c>
      <c r="B192" s="12" t="s">
        <v>411</v>
      </c>
      <c r="C192" s="272">
        <v>44927</v>
      </c>
      <c r="D192" s="272">
        <v>44941</v>
      </c>
      <c r="E192" s="196">
        <f t="shared" si="11"/>
        <v>44934</v>
      </c>
      <c r="F192" s="272">
        <v>44939</v>
      </c>
      <c r="G192" s="272">
        <v>45044</v>
      </c>
      <c r="H192" s="12" t="s">
        <v>165</v>
      </c>
      <c r="I192" s="234">
        <v>246.77</v>
      </c>
      <c r="J192" s="272">
        <v>45047</v>
      </c>
      <c r="K192" s="17">
        <f t="shared" si="14"/>
        <v>110.5</v>
      </c>
      <c r="L192" s="283">
        <f t="shared" si="12"/>
        <v>1.0036142674158233E-6</v>
      </c>
      <c r="M192" s="22">
        <f t="shared" si="13"/>
        <v>1.1089937654944848E-4</v>
      </c>
    </row>
    <row r="193" spans="1:13">
      <c r="A193" s="16">
        <f t="shared" si="10"/>
        <v>186</v>
      </c>
      <c r="B193" s="12" t="s">
        <v>411</v>
      </c>
      <c r="C193" s="272">
        <v>44927</v>
      </c>
      <c r="D193" s="272">
        <v>44941</v>
      </c>
      <c r="E193" s="196">
        <f t="shared" si="11"/>
        <v>44934</v>
      </c>
      <c r="F193" s="272">
        <v>44939</v>
      </c>
      <c r="G193" s="272">
        <v>44974</v>
      </c>
      <c r="H193" s="12" t="s">
        <v>157</v>
      </c>
      <c r="I193" s="234">
        <v>309.61</v>
      </c>
      <c r="J193" s="272">
        <v>44978</v>
      </c>
      <c r="K193" s="17">
        <f t="shared" si="14"/>
        <v>40.5</v>
      </c>
      <c r="L193" s="283">
        <f t="shared" si="12"/>
        <v>1.2591847199198163E-6</v>
      </c>
      <c r="M193" s="22">
        <f t="shared" si="13"/>
        <v>5.0996981156752555E-5</v>
      </c>
    </row>
    <row r="194" spans="1:13">
      <c r="A194" s="16">
        <f t="shared" si="10"/>
        <v>187</v>
      </c>
      <c r="B194" s="12" t="s">
        <v>411</v>
      </c>
      <c r="C194" s="272">
        <v>44927</v>
      </c>
      <c r="D194" s="272">
        <v>44941</v>
      </c>
      <c r="E194" s="196">
        <f t="shared" si="11"/>
        <v>44934</v>
      </c>
      <c r="F194" s="272">
        <v>44939</v>
      </c>
      <c r="G194" s="272">
        <v>44974</v>
      </c>
      <c r="H194" s="12" t="s">
        <v>157</v>
      </c>
      <c r="I194" s="234">
        <v>185.11</v>
      </c>
      <c r="J194" s="272">
        <v>44978</v>
      </c>
      <c r="K194" s="17">
        <f t="shared" si="14"/>
        <v>40.5</v>
      </c>
      <c r="L194" s="283">
        <f t="shared" si="12"/>
        <v>7.5284287815108423E-7</v>
      </c>
      <c r="M194" s="22">
        <f t="shared" si="13"/>
        <v>3.0490136565118912E-5</v>
      </c>
    </row>
    <row r="195" spans="1:13">
      <c r="A195" s="16">
        <f t="shared" si="10"/>
        <v>188</v>
      </c>
      <c r="B195" s="12" t="s">
        <v>411</v>
      </c>
      <c r="C195" s="272">
        <v>44927</v>
      </c>
      <c r="D195" s="272">
        <v>44941</v>
      </c>
      <c r="E195" s="196">
        <f t="shared" si="11"/>
        <v>44934</v>
      </c>
      <c r="F195" s="272">
        <v>44939</v>
      </c>
      <c r="G195" s="272">
        <v>44971</v>
      </c>
      <c r="H195" s="12" t="s">
        <v>153</v>
      </c>
      <c r="I195" s="234">
        <v>316.7</v>
      </c>
      <c r="J195" s="272">
        <v>44972</v>
      </c>
      <c r="K195" s="17">
        <f t="shared" si="14"/>
        <v>37.5</v>
      </c>
      <c r="L195" s="283">
        <f t="shared" si="12"/>
        <v>1.2880197693827905E-6</v>
      </c>
      <c r="M195" s="22">
        <f t="shared" si="13"/>
        <v>4.8300741351854642E-5</v>
      </c>
    </row>
    <row r="196" spans="1:13">
      <c r="A196" s="16">
        <f t="shared" si="10"/>
        <v>189</v>
      </c>
      <c r="B196" s="12" t="s">
        <v>411</v>
      </c>
      <c r="C196" s="272">
        <v>44927</v>
      </c>
      <c r="D196" s="272">
        <v>44941</v>
      </c>
      <c r="E196" s="196">
        <f t="shared" si="11"/>
        <v>44934</v>
      </c>
      <c r="F196" s="272">
        <v>44939</v>
      </c>
      <c r="G196" s="272">
        <v>44974</v>
      </c>
      <c r="H196" s="12" t="s">
        <v>157</v>
      </c>
      <c r="I196" s="234">
        <v>1366.4799999999998</v>
      </c>
      <c r="J196" s="272">
        <v>44978</v>
      </c>
      <c r="K196" s="17">
        <f t="shared" si="14"/>
        <v>40.5</v>
      </c>
      <c r="L196" s="283">
        <f t="shared" si="12"/>
        <v>5.5574779111657573E-6</v>
      </c>
      <c r="M196" s="22">
        <f t="shared" si="13"/>
        <v>2.2507785540221316E-4</v>
      </c>
    </row>
    <row r="197" spans="1:13">
      <c r="A197" s="16">
        <f t="shared" si="10"/>
        <v>190</v>
      </c>
      <c r="B197" s="12" t="s">
        <v>411</v>
      </c>
      <c r="C197" s="272">
        <v>44927</v>
      </c>
      <c r="D197" s="272">
        <v>44941</v>
      </c>
      <c r="E197" s="196">
        <f t="shared" si="11"/>
        <v>44934</v>
      </c>
      <c r="F197" s="272">
        <v>44939</v>
      </c>
      <c r="G197" s="272">
        <v>45043</v>
      </c>
      <c r="H197" s="12" t="s">
        <v>156</v>
      </c>
      <c r="I197" s="234">
        <v>6.94</v>
      </c>
      <c r="J197" s="272">
        <v>45044</v>
      </c>
      <c r="K197" s="17">
        <f t="shared" si="14"/>
        <v>109.5</v>
      </c>
      <c r="L197" s="283">
        <f t="shared" si="12"/>
        <v>2.8224999051204818E-8</v>
      </c>
      <c r="M197" s="22">
        <f t="shared" si="13"/>
        <v>3.0906373961069276E-6</v>
      </c>
    </row>
    <row r="198" spans="1:13">
      <c r="A198" s="16">
        <f t="shared" si="10"/>
        <v>191</v>
      </c>
      <c r="B198" s="12" t="s">
        <v>411</v>
      </c>
      <c r="C198" s="272">
        <v>44927</v>
      </c>
      <c r="D198" s="272">
        <v>44941</v>
      </c>
      <c r="E198" s="196">
        <f t="shared" si="11"/>
        <v>44934</v>
      </c>
      <c r="F198" s="272">
        <v>44939</v>
      </c>
      <c r="G198" s="272">
        <v>45043</v>
      </c>
      <c r="H198" s="12" t="s">
        <v>152</v>
      </c>
      <c r="I198" s="234">
        <v>88.8</v>
      </c>
      <c r="J198" s="272">
        <v>45044</v>
      </c>
      <c r="K198" s="17">
        <f t="shared" si="14"/>
        <v>109.5</v>
      </c>
      <c r="L198" s="283">
        <f t="shared" si="12"/>
        <v>3.6114984376757749E-7</v>
      </c>
      <c r="M198" s="22">
        <f t="shared" si="13"/>
        <v>3.9545907892549736E-5</v>
      </c>
    </row>
    <row r="199" spans="1:13">
      <c r="A199" s="16">
        <f t="shared" si="10"/>
        <v>192</v>
      </c>
      <c r="B199" s="12" t="s">
        <v>411</v>
      </c>
      <c r="C199" s="272">
        <v>44927</v>
      </c>
      <c r="D199" s="272">
        <v>44941</v>
      </c>
      <c r="E199" s="196">
        <f t="shared" si="11"/>
        <v>44934</v>
      </c>
      <c r="F199" s="272">
        <v>44939</v>
      </c>
      <c r="G199" s="272">
        <v>44971</v>
      </c>
      <c r="H199" s="12" t="s">
        <v>153</v>
      </c>
      <c r="I199" s="234">
        <v>14.54</v>
      </c>
      <c r="J199" s="272">
        <v>44972</v>
      </c>
      <c r="K199" s="17">
        <f t="shared" si="14"/>
        <v>37.5</v>
      </c>
      <c r="L199" s="283">
        <f t="shared" si="12"/>
        <v>5.9134219914195684E-8</v>
      </c>
      <c r="M199" s="22">
        <f t="shared" si="13"/>
        <v>2.2175332467823383E-6</v>
      </c>
    </row>
    <row r="200" spans="1:13">
      <c r="A200" s="16">
        <f t="shared" si="10"/>
        <v>193</v>
      </c>
      <c r="B200" s="12" t="s">
        <v>411</v>
      </c>
      <c r="C200" s="272">
        <v>44927</v>
      </c>
      <c r="D200" s="272">
        <v>44941</v>
      </c>
      <c r="E200" s="196">
        <f t="shared" si="11"/>
        <v>44934</v>
      </c>
      <c r="F200" s="272">
        <v>44939</v>
      </c>
      <c r="G200" s="272">
        <v>44974</v>
      </c>
      <c r="H200" s="12" t="s">
        <v>157</v>
      </c>
      <c r="I200" s="234">
        <v>270.91000000000003</v>
      </c>
      <c r="J200" s="272">
        <v>44978</v>
      </c>
      <c r="K200" s="17">
        <f t="shared" si="14"/>
        <v>40.5</v>
      </c>
      <c r="L200" s="283">
        <f t="shared" si="12"/>
        <v>1.1017917136832707E-6</v>
      </c>
      <c r="M200" s="22">
        <f t="shared" si="13"/>
        <v>4.4622564404172461E-5</v>
      </c>
    </row>
    <row r="201" spans="1:13">
      <c r="A201" s="16">
        <f t="shared" ref="A201:A264" si="15">A200+1</f>
        <v>194</v>
      </c>
      <c r="B201" s="12" t="s">
        <v>411</v>
      </c>
      <c r="C201" s="272">
        <v>44927</v>
      </c>
      <c r="D201" s="272">
        <v>44941</v>
      </c>
      <c r="E201" s="196">
        <f t="shared" ref="E201:E264" si="16">AVERAGE(C201:D201)</f>
        <v>44934</v>
      </c>
      <c r="F201" s="272">
        <v>44939</v>
      </c>
      <c r="G201" s="272">
        <v>44971</v>
      </c>
      <c r="H201" s="12" t="s">
        <v>153</v>
      </c>
      <c r="I201" s="234">
        <v>320.12</v>
      </c>
      <c r="J201" s="272">
        <v>44972</v>
      </c>
      <c r="K201" s="17">
        <f t="shared" si="14"/>
        <v>37.5</v>
      </c>
      <c r="L201" s="283">
        <f t="shared" si="12"/>
        <v>1.3019289187711363E-6</v>
      </c>
      <c r="M201" s="22">
        <f t="shared" si="13"/>
        <v>4.8822334453917612E-5</v>
      </c>
    </row>
    <row r="202" spans="1:13">
      <c r="A202" s="16">
        <f t="shared" si="15"/>
        <v>195</v>
      </c>
      <c r="B202" s="12" t="s">
        <v>411</v>
      </c>
      <c r="C202" s="272">
        <v>44927</v>
      </c>
      <c r="D202" s="272">
        <v>44941</v>
      </c>
      <c r="E202" s="196">
        <f t="shared" si="16"/>
        <v>44934</v>
      </c>
      <c r="F202" s="272">
        <v>44939</v>
      </c>
      <c r="G202" s="272">
        <v>44974</v>
      </c>
      <c r="H202" s="12" t="s">
        <v>157</v>
      </c>
      <c r="I202" s="234">
        <v>84.81</v>
      </c>
      <c r="J202" s="272">
        <v>44978</v>
      </c>
      <c r="K202" s="17">
        <f t="shared" si="14"/>
        <v>40.5</v>
      </c>
      <c r="L202" s="283">
        <f t="shared" ref="L202:L265" si="17">I202/$I$5449</f>
        <v>3.4492250281450732E-7</v>
      </c>
      <c r="M202" s="22">
        <f t="shared" ref="M202:M265" si="18">L202*K202</f>
        <v>1.3969361363987547E-5</v>
      </c>
    </row>
    <row r="203" spans="1:13">
      <c r="A203" s="16">
        <f t="shared" si="15"/>
        <v>196</v>
      </c>
      <c r="B203" s="12" t="s">
        <v>411</v>
      </c>
      <c r="C203" s="272">
        <v>44927</v>
      </c>
      <c r="D203" s="272">
        <v>44941</v>
      </c>
      <c r="E203" s="196">
        <f t="shared" si="16"/>
        <v>44934</v>
      </c>
      <c r="F203" s="272">
        <v>44939</v>
      </c>
      <c r="G203" s="272">
        <v>44944</v>
      </c>
      <c r="H203" s="12" t="s">
        <v>156</v>
      </c>
      <c r="I203" s="234">
        <v>12.76</v>
      </c>
      <c r="J203" s="272">
        <v>44945</v>
      </c>
      <c r="K203" s="17">
        <f t="shared" ref="K203:K266" si="19">(G203-D203)+((D203-C203+1)/2)</f>
        <v>10.5</v>
      </c>
      <c r="L203" s="283">
        <f t="shared" si="17"/>
        <v>5.1894955027863617E-8</v>
      </c>
      <c r="M203" s="22">
        <f t="shared" si="18"/>
        <v>5.4489702779256797E-7</v>
      </c>
    </row>
    <row r="204" spans="1:13">
      <c r="A204" s="16">
        <f t="shared" si="15"/>
        <v>197</v>
      </c>
      <c r="B204" s="12" t="s">
        <v>411</v>
      </c>
      <c r="C204" s="272">
        <v>44927</v>
      </c>
      <c r="D204" s="272">
        <v>44941</v>
      </c>
      <c r="E204" s="196">
        <f t="shared" si="16"/>
        <v>44934</v>
      </c>
      <c r="F204" s="272">
        <v>44939</v>
      </c>
      <c r="G204" s="272">
        <v>44944</v>
      </c>
      <c r="H204" s="12" t="s">
        <v>152</v>
      </c>
      <c r="I204" s="234">
        <v>50.31</v>
      </c>
      <c r="J204" s="272">
        <v>44945</v>
      </c>
      <c r="K204" s="17">
        <f t="shared" si="19"/>
        <v>10.5</v>
      </c>
      <c r="L204" s="283">
        <f t="shared" si="17"/>
        <v>2.046109081075093E-7</v>
      </c>
      <c r="M204" s="22">
        <f t="shared" si="18"/>
        <v>2.1484145351288476E-6</v>
      </c>
    </row>
    <row r="205" spans="1:13">
      <c r="A205" s="16">
        <f t="shared" si="15"/>
        <v>198</v>
      </c>
      <c r="B205" s="12" t="s">
        <v>411</v>
      </c>
      <c r="C205" s="272">
        <v>44927</v>
      </c>
      <c r="D205" s="272">
        <v>44941</v>
      </c>
      <c r="E205" s="196">
        <f t="shared" si="16"/>
        <v>44934</v>
      </c>
      <c r="F205" s="272">
        <v>44939</v>
      </c>
      <c r="G205" s="272">
        <v>44974</v>
      </c>
      <c r="H205" s="12" t="s">
        <v>157</v>
      </c>
      <c r="I205" s="234">
        <v>105.1</v>
      </c>
      <c r="J205" s="272">
        <v>44978</v>
      </c>
      <c r="K205" s="17">
        <f t="shared" si="19"/>
        <v>40.5</v>
      </c>
      <c r="L205" s="283">
        <f t="shared" si="17"/>
        <v>4.2744198851320263E-7</v>
      </c>
      <c r="M205" s="22">
        <f t="shared" si="18"/>
        <v>1.7311400534784705E-5</v>
      </c>
    </row>
    <row r="206" spans="1:13">
      <c r="A206" s="16">
        <f t="shared" si="15"/>
        <v>199</v>
      </c>
      <c r="B206" s="12" t="s">
        <v>411</v>
      </c>
      <c r="C206" s="272">
        <v>44927</v>
      </c>
      <c r="D206" s="272">
        <v>44941</v>
      </c>
      <c r="E206" s="196">
        <f t="shared" si="16"/>
        <v>44934</v>
      </c>
      <c r="F206" s="272">
        <v>44939</v>
      </c>
      <c r="G206" s="272">
        <v>44974</v>
      </c>
      <c r="H206" s="12" t="s">
        <v>154</v>
      </c>
      <c r="I206" s="234">
        <v>118.73</v>
      </c>
      <c r="J206" s="272">
        <v>44978</v>
      </c>
      <c r="K206" s="17">
        <f t="shared" si="19"/>
        <v>40.5</v>
      </c>
      <c r="L206" s="283">
        <f t="shared" si="17"/>
        <v>4.8287523592932974E-7</v>
      </c>
      <c r="M206" s="22">
        <f t="shared" si="18"/>
        <v>1.9556447055137854E-5</v>
      </c>
    </row>
    <row r="207" spans="1:13">
      <c r="A207" s="16">
        <f t="shared" si="15"/>
        <v>200</v>
      </c>
      <c r="B207" s="12" t="s">
        <v>411</v>
      </c>
      <c r="C207" s="272">
        <v>44927</v>
      </c>
      <c r="D207" s="272">
        <v>44941</v>
      </c>
      <c r="E207" s="196">
        <f t="shared" si="16"/>
        <v>44934</v>
      </c>
      <c r="F207" s="272">
        <v>44939</v>
      </c>
      <c r="G207" s="272">
        <v>44939</v>
      </c>
      <c r="H207" s="12" t="s">
        <v>164</v>
      </c>
      <c r="I207" s="234">
        <v>209.47</v>
      </c>
      <c r="J207" s="272">
        <v>44943</v>
      </c>
      <c r="K207" s="17">
        <f t="shared" si="19"/>
        <v>5.5</v>
      </c>
      <c r="L207" s="283">
        <f t="shared" si="17"/>
        <v>8.519150650224601E-7</v>
      </c>
      <c r="M207" s="22">
        <f t="shared" si="18"/>
        <v>4.685532857623531E-6</v>
      </c>
    </row>
    <row r="208" spans="1:13">
      <c r="A208" s="16">
        <f t="shared" si="15"/>
        <v>201</v>
      </c>
      <c r="B208" s="12" t="s">
        <v>411</v>
      </c>
      <c r="C208" s="272">
        <v>44927</v>
      </c>
      <c r="D208" s="272">
        <v>44941</v>
      </c>
      <c r="E208" s="196">
        <f t="shared" si="16"/>
        <v>44934</v>
      </c>
      <c r="F208" s="272">
        <v>44939</v>
      </c>
      <c r="G208" s="272">
        <v>45043</v>
      </c>
      <c r="H208" s="12" t="s">
        <v>165</v>
      </c>
      <c r="I208" s="234">
        <v>2060.6400000000008</v>
      </c>
      <c r="J208" s="272">
        <v>45044</v>
      </c>
      <c r="K208" s="17">
        <f t="shared" si="19"/>
        <v>109.5</v>
      </c>
      <c r="L208" s="283">
        <f t="shared" si="17"/>
        <v>8.3806285367254634E-6</v>
      </c>
      <c r="M208" s="22">
        <f t="shared" si="18"/>
        <v>9.1767882477143822E-4</v>
      </c>
    </row>
    <row r="209" spans="1:13">
      <c r="A209" s="16">
        <f t="shared" si="15"/>
        <v>202</v>
      </c>
      <c r="B209" s="12" t="s">
        <v>411</v>
      </c>
      <c r="C209" s="272">
        <v>44927</v>
      </c>
      <c r="D209" s="272">
        <v>44941</v>
      </c>
      <c r="E209" s="196">
        <f t="shared" si="16"/>
        <v>44934</v>
      </c>
      <c r="F209" s="272">
        <v>44939</v>
      </c>
      <c r="G209" s="272">
        <v>44939</v>
      </c>
      <c r="H209" s="12" t="s">
        <v>166</v>
      </c>
      <c r="I209" s="234">
        <v>56263.739999999932</v>
      </c>
      <c r="J209" s="272">
        <v>44943</v>
      </c>
      <c r="K209" s="17">
        <f t="shared" si="19"/>
        <v>5.5</v>
      </c>
      <c r="L209" s="283">
        <f t="shared" si="17"/>
        <v>2.2882478503130155E-4</v>
      </c>
      <c r="M209" s="22">
        <f t="shared" si="18"/>
        <v>1.2585363176721585E-3</v>
      </c>
    </row>
    <row r="210" spans="1:13">
      <c r="A210" s="16">
        <f t="shared" si="15"/>
        <v>203</v>
      </c>
      <c r="B210" s="12" t="s">
        <v>411</v>
      </c>
      <c r="C210" s="272">
        <v>44927</v>
      </c>
      <c r="D210" s="272">
        <v>44941</v>
      </c>
      <c r="E210" s="196">
        <f t="shared" si="16"/>
        <v>44934</v>
      </c>
      <c r="F210" s="272">
        <v>44939</v>
      </c>
      <c r="G210" s="272">
        <v>45043</v>
      </c>
      <c r="H210" s="12" t="s">
        <v>156</v>
      </c>
      <c r="I210" s="234">
        <v>16.8</v>
      </c>
      <c r="J210" s="272">
        <v>45044</v>
      </c>
      <c r="K210" s="17">
        <f t="shared" si="19"/>
        <v>109.5</v>
      </c>
      <c r="L210" s="283">
        <f t="shared" si="17"/>
        <v>6.8325646118190344E-8</v>
      </c>
      <c r="M210" s="22">
        <f t="shared" si="18"/>
        <v>7.4816582499418426E-6</v>
      </c>
    </row>
    <row r="211" spans="1:13">
      <c r="A211" s="16">
        <f t="shared" si="15"/>
        <v>204</v>
      </c>
      <c r="B211" s="12" t="s">
        <v>411</v>
      </c>
      <c r="C211" s="272">
        <v>44927</v>
      </c>
      <c r="D211" s="272">
        <v>44941</v>
      </c>
      <c r="E211" s="196">
        <f t="shared" si="16"/>
        <v>44934</v>
      </c>
      <c r="F211" s="272">
        <v>44939</v>
      </c>
      <c r="G211" s="272">
        <v>45043</v>
      </c>
      <c r="H211" s="12" t="s">
        <v>152</v>
      </c>
      <c r="I211" s="234">
        <v>61.6</v>
      </c>
      <c r="J211" s="272">
        <v>45044</v>
      </c>
      <c r="K211" s="17">
        <f t="shared" si="19"/>
        <v>109.5</v>
      </c>
      <c r="L211" s="283">
        <f t="shared" si="17"/>
        <v>2.5052736910003125E-7</v>
      </c>
      <c r="M211" s="22">
        <f t="shared" si="18"/>
        <v>2.7432746916453421E-5</v>
      </c>
    </row>
    <row r="212" spans="1:13">
      <c r="A212" s="16">
        <f t="shared" si="15"/>
        <v>205</v>
      </c>
      <c r="B212" s="12" t="s">
        <v>411</v>
      </c>
      <c r="C212" s="272">
        <v>44927</v>
      </c>
      <c r="D212" s="272">
        <v>44941</v>
      </c>
      <c r="E212" s="196">
        <f t="shared" si="16"/>
        <v>44934</v>
      </c>
      <c r="F212" s="272">
        <v>44939</v>
      </c>
      <c r="G212" s="272">
        <v>44971</v>
      </c>
      <c r="H212" s="12" t="s">
        <v>153</v>
      </c>
      <c r="I212" s="234">
        <v>543.27</v>
      </c>
      <c r="J212" s="272">
        <v>44972</v>
      </c>
      <c r="K212" s="17">
        <f t="shared" si="19"/>
        <v>37.5</v>
      </c>
      <c r="L212" s="283">
        <f t="shared" si="17"/>
        <v>2.2094805813469802E-6</v>
      </c>
      <c r="M212" s="22">
        <f t="shared" si="18"/>
        <v>8.2855521800511754E-5</v>
      </c>
    </row>
    <row r="213" spans="1:13">
      <c r="A213" s="16">
        <f t="shared" si="15"/>
        <v>206</v>
      </c>
      <c r="B213" s="12" t="s">
        <v>411</v>
      </c>
      <c r="C213" s="272">
        <v>44927</v>
      </c>
      <c r="D213" s="272">
        <v>44941</v>
      </c>
      <c r="E213" s="196">
        <f t="shared" si="16"/>
        <v>44934</v>
      </c>
      <c r="F213" s="272">
        <v>44939</v>
      </c>
      <c r="G213" s="272">
        <v>44974</v>
      </c>
      <c r="H213" s="12" t="s">
        <v>157</v>
      </c>
      <c r="I213" s="234">
        <v>28.29</v>
      </c>
      <c r="J213" s="272">
        <v>44978</v>
      </c>
      <c r="K213" s="17">
        <f t="shared" si="19"/>
        <v>40.5</v>
      </c>
      <c r="L213" s="283">
        <f t="shared" si="17"/>
        <v>1.1505550765973837E-7</v>
      </c>
      <c r="M213" s="22">
        <f t="shared" si="18"/>
        <v>4.6597480602194034E-6</v>
      </c>
    </row>
    <row r="214" spans="1:13">
      <c r="A214" s="16">
        <f t="shared" si="15"/>
        <v>207</v>
      </c>
      <c r="B214" s="12" t="s">
        <v>411</v>
      </c>
      <c r="C214" s="272">
        <v>44927</v>
      </c>
      <c r="D214" s="272">
        <v>44941</v>
      </c>
      <c r="E214" s="196">
        <f t="shared" si="16"/>
        <v>44934</v>
      </c>
      <c r="F214" s="272">
        <v>44939</v>
      </c>
      <c r="G214" s="272">
        <v>44944</v>
      </c>
      <c r="H214" s="12" t="s">
        <v>152</v>
      </c>
      <c r="I214" s="234">
        <v>88.45</v>
      </c>
      <c r="J214" s="272">
        <v>44945</v>
      </c>
      <c r="K214" s="17">
        <f t="shared" si="19"/>
        <v>10.5</v>
      </c>
      <c r="L214" s="283">
        <f t="shared" si="17"/>
        <v>3.5972639280678188E-7</v>
      </c>
      <c r="M214" s="22">
        <f t="shared" si="18"/>
        <v>3.7771271244712099E-6</v>
      </c>
    </row>
    <row r="215" spans="1:13">
      <c r="A215" s="16">
        <f t="shared" si="15"/>
        <v>208</v>
      </c>
      <c r="B215" s="12" t="s">
        <v>411</v>
      </c>
      <c r="C215" s="272">
        <v>44927</v>
      </c>
      <c r="D215" s="272">
        <v>44941</v>
      </c>
      <c r="E215" s="196">
        <f t="shared" si="16"/>
        <v>44934</v>
      </c>
      <c r="F215" s="272">
        <v>44939</v>
      </c>
      <c r="G215" s="272">
        <v>44944</v>
      </c>
      <c r="H215" s="12" t="s">
        <v>156</v>
      </c>
      <c r="I215" s="234">
        <v>131.27000000000001</v>
      </c>
      <c r="J215" s="272">
        <v>44945</v>
      </c>
      <c r="K215" s="17">
        <f t="shared" si="19"/>
        <v>10.5</v>
      </c>
      <c r="L215" s="283">
        <f t="shared" si="17"/>
        <v>5.338754503532647E-7</v>
      </c>
      <c r="M215" s="22">
        <f t="shared" si="18"/>
        <v>5.6056922287092797E-6</v>
      </c>
    </row>
    <row r="216" spans="1:13">
      <c r="A216" s="16">
        <f t="shared" si="15"/>
        <v>209</v>
      </c>
      <c r="B216" s="12" t="s">
        <v>411</v>
      </c>
      <c r="C216" s="272">
        <v>44927</v>
      </c>
      <c r="D216" s="272">
        <v>44941</v>
      </c>
      <c r="E216" s="196">
        <f t="shared" si="16"/>
        <v>44934</v>
      </c>
      <c r="F216" s="272">
        <v>44939</v>
      </c>
      <c r="G216" s="272">
        <v>44944</v>
      </c>
      <c r="H216" s="12" t="s">
        <v>152</v>
      </c>
      <c r="I216" s="234">
        <v>658.54</v>
      </c>
      <c r="J216" s="272">
        <v>44945</v>
      </c>
      <c r="K216" s="17">
        <f t="shared" si="19"/>
        <v>10.5</v>
      </c>
      <c r="L216" s="283">
        <f t="shared" si="17"/>
        <v>2.6782839877781585E-6</v>
      </c>
      <c r="M216" s="22">
        <f t="shared" si="18"/>
        <v>2.8121981871670663E-5</v>
      </c>
    </row>
    <row r="217" spans="1:13">
      <c r="A217" s="16">
        <f t="shared" si="15"/>
        <v>210</v>
      </c>
      <c r="B217" s="12" t="s">
        <v>411</v>
      </c>
      <c r="C217" s="272">
        <v>44927</v>
      </c>
      <c r="D217" s="272">
        <v>44941</v>
      </c>
      <c r="E217" s="196">
        <f t="shared" si="16"/>
        <v>44934</v>
      </c>
      <c r="F217" s="272">
        <v>44939</v>
      </c>
      <c r="G217" s="272">
        <v>44974</v>
      </c>
      <c r="H217" s="12" t="s">
        <v>157</v>
      </c>
      <c r="I217" s="234">
        <v>63.58</v>
      </c>
      <c r="J217" s="272">
        <v>44978</v>
      </c>
      <c r="K217" s="17">
        <f t="shared" si="19"/>
        <v>40.5</v>
      </c>
      <c r="L217" s="283">
        <f t="shared" si="17"/>
        <v>2.585800345353894E-7</v>
      </c>
      <c r="M217" s="22">
        <f t="shared" si="18"/>
        <v>1.0472491398683271E-5</v>
      </c>
    </row>
    <row r="218" spans="1:13">
      <c r="A218" s="16">
        <f t="shared" si="15"/>
        <v>211</v>
      </c>
      <c r="B218" s="12" t="s">
        <v>411</v>
      </c>
      <c r="C218" s="272">
        <v>44927</v>
      </c>
      <c r="D218" s="272">
        <v>44941</v>
      </c>
      <c r="E218" s="196">
        <f t="shared" si="16"/>
        <v>44934</v>
      </c>
      <c r="F218" s="272">
        <v>44939</v>
      </c>
      <c r="G218" s="272">
        <v>44974</v>
      </c>
      <c r="H218" s="12" t="s">
        <v>154</v>
      </c>
      <c r="I218" s="234">
        <v>59.6</v>
      </c>
      <c r="J218" s="272">
        <v>44978</v>
      </c>
      <c r="K218" s="17">
        <f t="shared" si="19"/>
        <v>40.5</v>
      </c>
      <c r="L218" s="283">
        <f t="shared" si="17"/>
        <v>2.4239336360977051E-7</v>
      </c>
      <c r="M218" s="22">
        <f t="shared" si="18"/>
        <v>9.8169312261957057E-6</v>
      </c>
    </row>
    <row r="219" spans="1:13">
      <c r="A219" s="16">
        <f t="shared" si="15"/>
        <v>212</v>
      </c>
      <c r="B219" s="12" t="s">
        <v>411</v>
      </c>
      <c r="C219" s="272">
        <v>44927</v>
      </c>
      <c r="D219" s="272">
        <v>44941</v>
      </c>
      <c r="E219" s="196">
        <f t="shared" si="16"/>
        <v>44934</v>
      </c>
      <c r="F219" s="272">
        <v>44939</v>
      </c>
      <c r="G219" s="272">
        <v>44974</v>
      </c>
      <c r="H219" s="12" t="s">
        <v>157</v>
      </c>
      <c r="I219" s="234">
        <v>1624.4900000000002</v>
      </c>
      <c r="J219" s="272">
        <v>44978</v>
      </c>
      <c r="K219" s="17">
        <f t="shared" si="19"/>
        <v>40.5</v>
      </c>
      <c r="L219" s="283">
        <f t="shared" si="17"/>
        <v>6.6068052894368479E-6</v>
      </c>
      <c r="M219" s="22">
        <f t="shared" si="18"/>
        <v>2.6757561422219235E-4</v>
      </c>
    </row>
    <row r="220" spans="1:13">
      <c r="A220" s="16">
        <f t="shared" si="15"/>
        <v>213</v>
      </c>
      <c r="B220" s="12" t="s">
        <v>411</v>
      </c>
      <c r="C220" s="272">
        <v>44927</v>
      </c>
      <c r="D220" s="272">
        <v>44941</v>
      </c>
      <c r="E220" s="196">
        <f t="shared" si="16"/>
        <v>44934</v>
      </c>
      <c r="F220" s="272">
        <v>44939</v>
      </c>
      <c r="G220" s="272">
        <v>44974</v>
      </c>
      <c r="H220" s="12" t="s">
        <v>157</v>
      </c>
      <c r="I220" s="234">
        <v>146.68</v>
      </c>
      <c r="J220" s="272">
        <v>44978</v>
      </c>
      <c r="K220" s="17">
        <f t="shared" si="19"/>
        <v>40.5</v>
      </c>
      <c r="L220" s="283">
        <f t="shared" si="17"/>
        <v>5.9654796265572372E-7</v>
      </c>
      <c r="M220" s="22">
        <f t="shared" si="18"/>
        <v>2.4160192487556811E-5</v>
      </c>
    </row>
    <row r="221" spans="1:13">
      <c r="A221" s="16">
        <f t="shared" si="15"/>
        <v>214</v>
      </c>
      <c r="B221" s="12" t="s">
        <v>411</v>
      </c>
      <c r="C221" s="272">
        <v>44927</v>
      </c>
      <c r="D221" s="272">
        <v>44941</v>
      </c>
      <c r="E221" s="196">
        <f t="shared" si="16"/>
        <v>44934</v>
      </c>
      <c r="F221" s="272">
        <v>44939</v>
      </c>
      <c r="G221" s="272">
        <v>44971</v>
      </c>
      <c r="H221" s="12" t="s">
        <v>153</v>
      </c>
      <c r="I221" s="234">
        <v>50.97</v>
      </c>
      <c r="J221" s="272">
        <v>44972</v>
      </c>
      <c r="K221" s="17">
        <f t="shared" si="19"/>
        <v>37.5</v>
      </c>
      <c r="L221" s="283">
        <f t="shared" si="17"/>
        <v>2.0729512991929534E-7</v>
      </c>
      <c r="M221" s="22">
        <f t="shared" si="18"/>
        <v>7.7735673719735745E-6</v>
      </c>
    </row>
    <row r="222" spans="1:13">
      <c r="A222" s="16">
        <f t="shared" si="15"/>
        <v>215</v>
      </c>
      <c r="B222" s="12" t="s">
        <v>411</v>
      </c>
      <c r="C222" s="272">
        <v>44927</v>
      </c>
      <c r="D222" s="272">
        <v>44941</v>
      </c>
      <c r="E222" s="196">
        <f t="shared" si="16"/>
        <v>44934</v>
      </c>
      <c r="F222" s="272">
        <v>44939</v>
      </c>
      <c r="G222" s="272">
        <v>45044</v>
      </c>
      <c r="H222" s="12" t="s">
        <v>152</v>
      </c>
      <c r="I222" s="234">
        <v>22.72</v>
      </c>
      <c r="J222" s="272">
        <v>45047</v>
      </c>
      <c r="K222" s="17">
        <f t="shared" si="19"/>
        <v>110.5</v>
      </c>
      <c r="L222" s="283">
        <f t="shared" si="17"/>
        <v>9.2402302369362169E-8</v>
      </c>
      <c r="M222" s="22">
        <f t="shared" si="18"/>
        <v>1.0210454411814519E-5</v>
      </c>
    </row>
    <row r="223" spans="1:13">
      <c r="A223" s="16">
        <f t="shared" si="15"/>
        <v>216</v>
      </c>
      <c r="B223" s="12" t="s">
        <v>411</v>
      </c>
      <c r="C223" s="272">
        <v>44927</v>
      </c>
      <c r="D223" s="272">
        <v>44941</v>
      </c>
      <c r="E223" s="196">
        <f t="shared" si="16"/>
        <v>44934</v>
      </c>
      <c r="F223" s="272">
        <v>44939</v>
      </c>
      <c r="G223" s="272">
        <v>45044</v>
      </c>
      <c r="H223" s="12" t="s">
        <v>165</v>
      </c>
      <c r="I223" s="234">
        <v>699.86</v>
      </c>
      <c r="J223" s="272">
        <v>45047</v>
      </c>
      <c r="K223" s="17">
        <f t="shared" si="19"/>
        <v>110.5</v>
      </c>
      <c r="L223" s="283">
        <f t="shared" si="17"/>
        <v>2.8463325412069458E-6</v>
      </c>
      <c r="M223" s="22">
        <f t="shared" si="18"/>
        <v>3.145197458033675E-4</v>
      </c>
    </row>
    <row r="224" spans="1:13">
      <c r="A224" s="16">
        <f t="shared" si="15"/>
        <v>217</v>
      </c>
      <c r="B224" s="12" t="s">
        <v>411</v>
      </c>
      <c r="C224" s="272">
        <v>44927</v>
      </c>
      <c r="D224" s="272">
        <v>44941</v>
      </c>
      <c r="E224" s="196">
        <f t="shared" si="16"/>
        <v>44934</v>
      </c>
      <c r="F224" s="272">
        <v>44939</v>
      </c>
      <c r="G224" s="272">
        <v>45044</v>
      </c>
      <c r="H224" s="12" t="s">
        <v>165</v>
      </c>
      <c r="I224" s="234">
        <v>4873.17</v>
      </c>
      <c r="J224" s="272">
        <v>45047</v>
      </c>
      <c r="K224" s="17">
        <f t="shared" si="19"/>
        <v>110.5</v>
      </c>
      <c r="L224" s="283">
        <f t="shared" si="17"/>
        <v>1.9819195767487E-5</v>
      </c>
      <c r="M224" s="22">
        <f t="shared" si="18"/>
        <v>2.1900211323073134E-3</v>
      </c>
    </row>
    <row r="225" spans="1:13">
      <c r="A225" s="16">
        <f t="shared" si="15"/>
        <v>218</v>
      </c>
      <c r="B225" s="12" t="s">
        <v>411</v>
      </c>
      <c r="C225" s="272">
        <v>44927</v>
      </c>
      <c r="D225" s="272">
        <v>44941</v>
      </c>
      <c r="E225" s="196">
        <f t="shared" si="16"/>
        <v>44934</v>
      </c>
      <c r="F225" s="272">
        <v>44939</v>
      </c>
      <c r="G225" s="272">
        <v>44974</v>
      </c>
      <c r="H225" s="12" t="s">
        <v>157</v>
      </c>
      <c r="I225" s="234">
        <v>285.73</v>
      </c>
      <c r="J225" s="272">
        <v>44978</v>
      </c>
      <c r="K225" s="17">
        <f t="shared" si="19"/>
        <v>40.5</v>
      </c>
      <c r="L225" s="283">
        <f t="shared" si="17"/>
        <v>1.1620646943661028E-6</v>
      </c>
      <c r="M225" s="22">
        <f t="shared" si="18"/>
        <v>4.7063620121827166E-5</v>
      </c>
    </row>
    <row r="226" spans="1:13">
      <c r="A226" s="16">
        <f t="shared" si="15"/>
        <v>219</v>
      </c>
      <c r="B226" s="12" t="s">
        <v>411</v>
      </c>
      <c r="C226" s="272">
        <v>44927</v>
      </c>
      <c r="D226" s="272">
        <v>44941</v>
      </c>
      <c r="E226" s="196">
        <f t="shared" si="16"/>
        <v>44934</v>
      </c>
      <c r="F226" s="272">
        <v>44939</v>
      </c>
      <c r="G226" s="272">
        <v>44974</v>
      </c>
      <c r="H226" s="12" t="s">
        <v>157</v>
      </c>
      <c r="I226" s="234">
        <v>95.68</v>
      </c>
      <c r="J226" s="272">
        <v>44978</v>
      </c>
      <c r="K226" s="17">
        <f t="shared" si="19"/>
        <v>40.5</v>
      </c>
      <c r="L226" s="283">
        <f t="shared" si="17"/>
        <v>3.8913082265407451E-7</v>
      </c>
      <c r="M226" s="22">
        <f t="shared" si="18"/>
        <v>1.5759798317490018E-5</v>
      </c>
    </row>
    <row r="227" spans="1:13">
      <c r="A227" s="16">
        <f t="shared" si="15"/>
        <v>220</v>
      </c>
      <c r="B227" s="12" t="s">
        <v>411</v>
      </c>
      <c r="C227" s="272">
        <v>44927</v>
      </c>
      <c r="D227" s="272">
        <v>44941</v>
      </c>
      <c r="E227" s="196">
        <f t="shared" si="16"/>
        <v>44934</v>
      </c>
      <c r="F227" s="272">
        <v>44939</v>
      </c>
      <c r="G227" s="272">
        <v>45043</v>
      </c>
      <c r="H227" s="12" t="s">
        <v>420</v>
      </c>
      <c r="I227" s="234">
        <v>2.17</v>
      </c>
      <c r="J227" s="272">
        <v>45044</v>
      </c>
      <c r="K227" s="17">
        <f t="shared" si="19"/>
        <v>109.5</v>
      </c>
      <c r="L227" s="283">
        <f t="shared" si="17"/>
        <v>8.8253959569329193E-9</v>
      </c>
      <c r="M227" s="22">
        <f t="shared" si="18"/>
        <v>9.6638085728415466E-7</v>
      </c>
    </row>
    <row r="228" spans="1:13">
      <c r="A228" s="16">
        <f t="shared" si="15"/>
        <v>221</v>
      </c>
      <c r="B228" s="12" t="s">
        <v>411</v>
      </c>
      <c r="C228" s="272">
        <v>44927</v>
      </c>
      <c r="D228" s="272">
        <v>44941</v>
      </c>
      <c r="E228" s="196">
        <f t="shared" si="16"/>
        <v>44934</v>
      </c>
      <c r="F228" s="272">
        <v>44939</v>
      </c>
      <c r="G228" s="272">
        <v>44974</v>
      </c>
      <c r="H228" s="12" t="s">
        <v>157</v>
      </c>
      <c r="I228" s="234">
        <v>745.56</v>
      </c>
      <c r="J228" s="272">
        <v>44978</v>
      </c>
      <c r="K228" s="17">
        <f t="shared" si="19"/>
        <v>40.5</v>
      </c>
      <c r="L228" s="283">
        <f t="shared" si="17"/>
        <v>3.0321945666594041E-6</v>
      </c>
      <c r="M228" s="22">
        <f t="shared" si="18"/>
        <v>1.2280387994970587E-4</v>
      </c>
    </row>
    <row r="229" spans="1:13">
      <c r="A229" s="16">
        <f t="shared" si="15"/>
        <v>222</v>
      </c>
      <c r="B229" s="12" t="s">
        <v>411</v>
      </c>
      <c r="C229" s="272">
        <v>44927</v>
      </c>
      <c r="D229" s="272">
        <v>44941</v>
      </c>
      <c r="E229" s="196">
        <f t="shared" si="16"/>
        <v>44934</v>
      </c>
      <c r="F229" s="272">
        <v>44939</v>
      </c>
      <c r="G229" s="272">
        <v>44974</v>
      </c>
      <c r="H229" s="12" t="s">
        <v>154</v>
      </c>
      <c r="I229" s="234">
        <v>131.63999999999999</v>
      </c>
      <c r="J229" s="272">
        <v>44978</v>
      </c>
      <c r="K229" s="17">
        <f t="shared" si="19"/>
        <v>40.5</v>
      </c>
      <c r="L229" s="283">
        <f t="shared" si="17"/>
        <v>5.3538024136896278E-7</v>
      </c>
      <c r="M229" s="22">
        <f t="shared" si="18"/>
        <v>2.1682899775442992E-5</v>
      </c>
    </row>
    <row r="230" spans="1:13">
      <c r="A230" s="16">
        <f t="shared" si="15"/>
        <v>223</v>
      </c>
      <c r="B230" s="12" t="s">
        <v>411</v>
      </c>
      <c r="C230" s="272">
        <v>44927</v>
      </c>
      <c r="D230" s="272">
        <v>44941</v>
      </c>
      <c r="E230" s="196">
        <f t="shared" si="16"/>
        <v>44934</v>
      </c>
      <c r="F230" s="272">
        <v>44939</v>
      </c>
      <c r="G230" s="272">
        <v>44974</v>
      </c>
      <c r="H230" s="12" t="s">
        <v>157</v>
      </c>
      <c r="I230" s="234">
        <v>718.89</v>
      </c>
      <c r="J230" s="272">
        <v>44978</v>
      </c>
      <c r="K230" s="17">
        <f t="shared" si="19"/>
        <v>40.5</v>
      </c>
      <c r="L230" s="283">
        <f t="shared" si="17"/>
        <v>2.9237276034467768E-6</v>
      </c>
      <c r="M230" s="22">
        <f t="shared" si="18"/>
        <v>1.1841096793959446E-4</v>
      </c>
    </row>
    <row r="231" spans="1:13">
      <c r="A231" s="16">
        <f t="shared" si="15"/>
        <v>224</v>
      </c>
      <c r="B231" s="12" t="s">
        <v>411</v>
      </c>
      <c r="C231" s="272">
        <v>44927</v>
      </c>
      <c r="D231" s="272">
        <v>44941</v>
      </c>
      <c r="E231" s="196">
        <f t="shared" si="16"/>
        <v>44934</v>
      </c>
      <c r="F231" s="272">
        <v>44939</v>
      </c>
      <c r="G231" s="272">
        <v>45043</v>
      </c>
      <c r="H231" s="12" t="s">
        <v>165</v>
      </c>
      <c r="I231" s="234">
        <v>112.08</v>
      </c>
      <c r="J231" s="272">
        <v>45044</v>
      </c>
      <c r="K231" s="17">
        <f t="shared" si="19"/>
        <v>109.5</v>
      </c>
      <c r="L231" s="283">
        <f t="shared" si="17"/>
        <v>4.5582966767421269E-7</v>
      </c>
      <c r="M231" s="22">
        <f t="shared" si="18"/>
        <v>4.991334861032629E-5</v>
      </c>
    </row>
    <row r="232" spans="1:13">
      <c r="A232" s="16">
        <f t="shared" si="15"/>
        <v>225</v>
      </c>
      <c r="B232" s="12" t="s">
        <v>411</v>
      </c>
      <c r="C232" s="272">
        <v>44927</v>
      </c>
      <c r="D232" s="272">
        <v>44941</v>
      </c>
      <c r="E232" s="196">
        <f t="shared" si="16"/>
        <v>44934</v>
      </c>
      <c r="F232" s="272">
        <v>44939</v>
      </c>
      <c r="G232" s="272">
        <v>44979</v>
      </c>
      <c r="H232" s="12" t="s">
        <v>166</v>
      </c>
      <c r="I232" s="234">
        <v>508.8</v>
      </c>
      <c r="J232" s="272">
        <v>44980</v>
      </c>
      <c r="K232" s="17">
        <f t="shared" si="19"/>
        <v>45.5</v>
      </c>
      <c r="L232" s="283">
        <f t="shared" si="17"/>
        <v>2.0692909967223359E-6</v>
      </c>
      <c r="M232" s="22">
        <f t="shared" si="18"/>
        <v>9.4152740350866282E-5</v>
      </c>
    </row>
    <row r="233" spans="1:13">
      <c r="A233" s="16">
        <f t="shared" si="15"/>
        <v>226</v>
      </c>
      <c r="B233" s="12" t="s">
        <v>411</v>
      </c>
      <c r="C233" s="272">
        <v>44927</v>
      </c>
      <c r="D233" s="272">
        <v>44941</v>
      </c>
      <c r="E233" s="196">
        <f t="shared" si="16"/>
        <v>44934</v>
      </c>
      <c r="F233" s="272">
        <v>44939</v>
      </c>
      <c r="G233" s="272">
        <v>44974</v>
      </c>
      <c r="H233" s="12" t="s">
        <v>157</v>
      </c>
      <c r="I233" s="234">
        <v>1824.5200000000004</v>
      </c>
      <c r="J233" s="272">
        <v>44978</v>
      </c>
      <c r="K233" s="17">
        <f t="shared" si="19"/>
        <v>40.5</v>
      </c>
      <c r="L233" s="283">
        <f t="shared" si="17"/>
        <v>7.4203278485452776E-6</v>
      </c>
      <c r="M233" s="22">
        <f t="shared" si="18"/>
        <v>3.0052327786608373E-4</v>
      </c>
    </row>
    <row r="234" spans="1:13">
      <c r="A234" s="16">
        <f t="shared" si="15"/>
        <v>227</v>
      </c>
      <c r="B234" s="12" t="s">
        <v>411</v>
      </c>
      <c r="C234" s="272">
        <v>44927</v>
      </c>
      <c r="D234" s="272">
        <v>44941</v>
      </c>
      <c r="E234" s="196">
        <f t="shared" si="16"/>
        <v>44934</v>
      </c>
      <c r="F234" s="272">
        <v>44939</v>
      </c>
      <c r="G234" s="272">
        <v>44944</v>
      </c>
      <c r="H234" s="12" t="s">
        <v>166</v>
      </c>
      <c r="I234" s="234">
        <v>1027.95</v>
      </c>
      <c r="J234" s="272">
        <v>44945</v>
      </c>
      <c r="K234" s="17">
        <f t="shared" si="19"/>
        <v>10.5</v>
      </c>
      <c r="L234" s="283">
        <f t="shared" si="17"/>
        <v>4.1806754718567714E-6</v>
      </c>
      <c r="M234" s="22">
        <f t="shared" si="18"/>
        <v>4.3897092454496102E-5</v>
      </c>
    </row>
    <row r="235" spans="1:13">
      <c r="A235" s="16">
        <f t="shared" si="15"/>
        <v>228</v>
      </c>
      <c r="B235" s="12" t="s">
        <v>411</v>
      </c>
      <c r="C235" s="272">
        <v>44927</v>
      </c>
      <c r="D235" s="272">
        <v>44941</v>
      </c>
      <c r="E235" s="196">
        <f t="shared" si="16"/>
        <v>44934</v>
      </c>
      <c r="F235" s="272">
        <v>44939</v>
      </c>
      <c r="G235" s="272">
        <v>45044</v>
      </c>
      <c r="H235" s="12" t="s">
        <v>165</v>
      </c>
      <c r="I235" s="234">
        <v>1559.92</v>
      </c>
      <c r="J235" s="272">
        <v>45047</v>
      </c>
      <c r="K235" s="17">
        <f t="shared" si="19"/>
        <v>110.5</v>
      </c>
      <c r="L235" s="283">
        <f t="shared" si="17"/>
        <v>6.3441989221837785E-6</v>
      </c>
      <c r="M235" s="22">
        <f t="shared" si="18"/>
        <v>7.0103398090130755E-4</v>
      </c>
    </row>
    <row r="236" spans="1:13">
      <c r="A236" s="16">
        <f t="shared" si="15"/>
        <v>229</v>
      </c>
      <c r="B236" s="12" t="s">
        <v>411</v>
      </c>
      <c r="C236" s="272">
        <v>44927</v>
      </c>
      <c r="D236" s="272">
        <v>44941</v>
      </c>
      <c r="E236" s="196">
        <f t="shared" si="16"/>
        <v>44934</v>
      </c>
      <c r="F236" s="272">
        <v>44939</v>
      </c>
      <c r="G236" s="272">
        <v>44944</v>
      </c>
      <c r="H236" s="12" t="s">
        <v>164</v>
      </c>
      <c r="I236" s="234">
        <v>4203.2299999999996</v>
      </c>
      <c r="J236" s="272">
        <v>44945</v>
      </c>
      <c r="K236" s="17">
        <f t="shared" si="19"/>
        <v>10.5</v>
      </c>
      <c r="L236" s="283">
        <f t="shared" si="17"/>
        <v>1.7094547948414354E-5</v>
      </c>
      <c r="M236" s="22">
        <f t="shared" si="18"/>
        <v>1.7949275345835071E-4</v>
      </c>
    </row>
    <row r="237" spans="1:13">
      <c r="A237" s="16">
        <f t="shared" si="15"/>
        <v>230</v>
      </c>
      <c r="B237" s="12" t="s">
        <v>411</v>
      </c>
      <c r="C237" s="272">
        <v>44927</v>
      </c>
      <c r="D237" s="272">
        <v>44941</v>
      </c>
      <c r="E237" s="196">
        <f t="shared" si="16"/>
        <v>44934</v>
      </c>
      <c r="F237" s="272">
        <v>44939</v>
      </c>
      <c r="G237" s="272">
        <v>45044</v>
      </c>
      <c r="H237" s="12" t="s">
        <v>421</v>
      </c>
      <c r="I237" s="234">
        <v>6.68</v>
      </c>
      <c r="J237" s="272">
        <v>45047</v>
      </c>
      <c r="K237" s="17">
        <f t="shared" si="19"/>
        <v>110.5</v>
      </c>
      <c r="L237" s="283">
        <f t="shared" si="17"/>
        <v>2.716757833747092E-8</v>
      </c>
      <c r="M237" s="22">
        <f t="shared" si="18"/>
        <v>3.0020174062905366E-6</v>
      </c>
    </row>
    <row r="238" spans="1:13">
      <c r="A238" s="16">
        <f t="shared" si="15"/>
        <v>231</v>
      </c>
      <c r="B238" s="12" t="s">
        <v>411</v>
      </c>
      <c r="C238" s="272">
        <v>44927</v>
      </c>
      <c r="D238" s="272">
        <v>44941</v>
      </c>
      <c r="E238" s="196">
        <f t="shared" si="16"/>
        <v>44934</v>
      </c>
      <c r="F238" s="272">
        <v>44939</v>
      </c>
      <c r="G238" s="272">
        <v>45044</v>
      </c>
      <c r="H238" s="12" t="s">
        <v>422</v>
      </c>
      <c r="I238" s="234">
        <v>17.84</v>
      </c>
      <c r="J238" s="272">
        <v>45047</v>
      </c>
      <c r="K238" s="17">
        <f t="shared" si="19"/>
        <v>110.5</v>
      </c>
      <c r="L238" s="283">
        <f t="shared" si="17"/>
        <v>7.2555328973125927E-8</v>
      </c>
      <c r="M238" s="22">
        <f t="shared" si="18"/>
        <v>8.0173638515304154E-6</v>
      </c>
    </row>
    <row r="239" spans="1:13">
      <c r="A239" s="16">
        <f t="shared" si="15"/>
        <v>232</v>
      </c>
      <c r="B239" s="12" t="s">
        <v>411</v>
      </c>
      <c r="C239" s="272">
        <v>44927</v>
      </c>
      <c r="D239" s="272">
        <v>44941</v>
      </c>
      <c r="E239" s="196">
        <f t="shared" si="16"/>
        <v>44934</v>
      </c>
      <c r="F239" s="272">
        <v>44939</v>
      </c>
      <c r="G239" s="272">
        <v>44974</v>
      </c>
      <c r="H239" s="12" t="s">
        <v>157</v>
      </c>
      <c r="I239" s="234">
        <v>110.27</v>
      </c>
      <c r="J239" s="272">
        <v>44978</v>
      </c>
      <c r="K239" s="17">
        <f t="shared" si="19"/>
        <v>40.5</v>
      </c>
      <c r="L239" s="283">
        <f t="shared" si="17"/>
        <v>4.4846839270552671E-7</v>
      </c>
      <c r="M239" s="22">
        <f t="shared" si="18"/>
        <v>1.8162969904573831E-5</v>
      </c>
    </row>
    <row r="240" spans="1:13">
      <c r="A240" s="16">
        <f t="shared" si="15"/>
        <v>233</v>
      </c>
      <c r="B240" s="12" t="s">
        <v>411</v>
      </c>
      <c r="C240" s="272">
        <v>44927</v>
      </c>
      <c r="D240" s="272">
        <v>44941</v>
      </c>
      <c r="E240" s="196">
        <f t="shared" si="16"/>
        <v>44934</v>
      </c>
      <c r="F240" s="272">
        <v>44939</v>
      </c>
      <c r="G240" s="272">
        <v>44974</v>
      </c>
      <c r="H240" s="12" t="s">
        <v>157</v>
      </c>
      <c r="I240" s="234">
        <v>337.95</v>
      </c>
      <c r="J240" s="272">
        <v>44978</v>
      </c>
      <c r="K240" s="17">
        <f t="shared" si="19"/>
        <v>40.5</v>
      </c>
      <c r="L240" s="283">
        <f t="shared" si="17"/>
        <v>1.3744435777168109E-6</v>
      </c>
      <c r="M240" s="22">
        <f t="shared" si="18"/>
        <v>5.566496489753084E-5</v>
      </c>
    </row>
    <row r="241" spans="1:13">
      <c r="A241" s="16">
        <f t="shared" si="15"/>
        <v>234</v>
      </c>
      <c r="B241" s="12" t="s">
        <v>411</v>
      </c>
      <c r="C241" s="272">
        <v>44927</v>
      </c>
      <c r="D241" s="272">
        <v>44941</v>
      </c>
      <c r="E241" s="196">
        <f t="shared" si="16"/>
        <v>44934</v>
      </c>
      <c r="F241" s="272">
        <v>44939</v>
      </c>
      <c r="G241" s="272">
        <v>45044</v>
      </c>
      <c r="H241" s="12" t="s">
        <v>165</v>
      </c>
      <c r="I241" s="234">
        <v>84.6</v>
      </c>
      <c r="J241" s="272">
        <v>45047</v>
      </c>
      <c r="K241" s="17">
        <f t="shared" si="19"/>
        <v>110.5</v>
      </c>
      <c r="L241" s="283">
        <f t="shared" si="17"/>
        <v>3.4406843223802988E-7</v>
      </c>
      <c r="M241" s="22">
        <f t="shared" si="18"/>
        <v>3.8019561762302301E-5</v>
      </c>
    </row>
    <row r="242" spans="1:13">
      <c r="A242" s="16">
        <f t="shared" si="15"/>
        <v>235</v>
      </c>
      <c r="B242" s="12" t="s">
        <v>411</v>
      </c>
      <c r="C242" s="272">
        <v>44927</v>
      </c>
      <c r="D242" s="272">
        <v>44941</v>
      </c>
      <c r="E242" s="196">
        <f t="shared" si="16"/>
        <v>44934</v>
      </c>
      <c r="F242" s="272">
        <v>44939</v>
      </c>
      <c r="G242" s="272">
        <v>44974</v>
      </c>
      <c r="H242" s="12" t="s">
        <v>157</v>
      </c>
      <c r="I242" s="234">
        <v>48</v>
      </c>
      <c r="J242" s="272">
        <v>44978</v>
      </c>
      <c r="K242" s="17">
        <f t="shared" si="19"/>
        <v>40.5</v>
      </c>
      <c r="L242" s="283">
        <f t="shared" si="17"/>
        <v>1.952161317662581E-7</v>
      </c>
      <c r="M242" s="22">
        <f t="shared" si="18"/>
        <v>7.906253336533453E-6</v>
      </c>
    </row>
    <row r="243" spans="1:13">
      <c r="A243" s="16">
        <f t="shared" si="15"/>
        <v>236</v>
      </c>
      <c r="B243" s="12" t="s">
        <v>411</v>
      </c>
      <c r="C243" s="272">
        <v>44927</v>
      </c>
      <c r="D243" s="272">
        <v>44941</v>
      </c>
      <c r="E243" s="196">
        <f t="shared" si="16"/>
        <v>44934</v>
      </c>
      <c r="F243" s="272">
        <v>44939</v>
      </c>
      <c r="G243" s="272">
        <v>45044</v>
      </c>
      <c r="H243" s="12" t="s">
        <v>152</v>
      </c>
      <c r="I243" s="234">
        <v>0.92</v>
      </c>
      <c r="J243" s="272">
        <v>45047</v>
      </c>
      <c r="K243" s="17">
        <f t="shared" si="19"/>
        <v>110.5</v>
      </c>
      <c r="L243" s="283">
        <f t="shared" si="17"/>
        <v>3.741642525519947E-9</v>
      </c>
      <c r="M243" s="22">
        <f t="shared" si="18"/>
        <v>4.1345149906995415E-7</v>
      </c>
    </row>
    <row r="244" spans="1:13">
      <c r="A244" s="16">
        <f t="shared" si="15"/>
        <v>237</v>
      </c>
      <c r="B244" s="12" t="s">
        <v>411</v>
      </c>
      <c r="C244" s="272">
        <v>44927</v>
      </c>
      <c r="D244" s="272">
        <v>44941</v>
      </c>
      <c r="E244" s="196">
        <f t="shared" si="16"/>
        <v>44934</v>
      </c>
      <c r="F244" s="272">
        <v>44939</v>
      </c>
      <c r="G244" s="272">
        <v>44944</v>
      </c>
      <c r="H244" s="12" t="s">
        <v>156</v>
      </c>
      <c r="I244" s="234">
        <v>28.19</v>
      </c>
      <c r="J244" s="272">
        <v>44945</v>
      </c>
      <c r="K244" s="17">
        <f t="shared" si="19"/>
        <v>10.5</v>
      </c>
      <c r="L244" s="283">
        <f t="shared" si="17"/>
        <v>1.1464880738522534E-7</v>
      </c>
      <c r="M244" s="22">
        <f t="shared" si="18"/>
        <v>1.2038124775448661E-6</v>
      </c>
    </row>
    <row r="245" spans="1:13">
      <c r="A245" s="16">
        <f t="shared" si="15"/>
        <v>238</v>
      </c>
      <c r="B245" s="12" t="s">
        <v>411</v>
      </c>
      <c r="C245" s="272">
        <v>44927</v>
      </c>
      <c r="D245" s="272">
        <v>44941</v>
      </c>
      <c r="E245" s="196">
        <f t="shared" si="16"/>
        <v>44934</v>
      </c>
      <c r="F245" s="272">
        <v>44939</v>
      </c>
      <c r="G245" s="272">
        <v>45044</v>
      </c>
      <c r="H245" s="12" t="s">
        <v>165</v>
      </c>
      <c r="I245" s="234">
        <v>8.86</v>
      </c>
      <c r="J245" s="272">
        <v>45047</v>
      </c>
      <c r="K245" s="17">
        <f t="shared" si="19"/>
        <v>110.5</v>
      </c>
      <c r="L245" s="283">
        <f t="shared" si="17"/>
        <v>3.6033644321855139E-8</v>
      </c>
      <c r="M245" s="22">
        <f t="shared" si="18"/>
        <v>3.9817176975649926E-6</v>
      </c>
    </row>
    <row r="246" spans="1:13">
      <c r="A246" s="16">
        <f t="shared" si="15"/>
        <v>239</v>
      </c>
      <c r="B246" s="12" t="s">
        <v>411</v>
      </c>
      <c r="C246" s="272">
        <v>44927</v>
      </c>
      <c r="D246" s="272">
        <v>44941</v>
      </c>
      <c r="E246" s="196">
        <f t="shared" si="16"/>
        <v>44934</v>
      </c>
      <c r="F246" s="272">
        <v>44939</v>
      </c>
      <c r="G246" s="272">
        <v>44944</v>
      </c>
      <c r="H246" s="12" t="s">
        <v>152</v>
      </c>
      <c r="I246" s="234">
        <v>25.54</v>
      </c>
      <c r="J246" s="272">
        <v>44945</v>
      </c>
      <c r="K246" s="17">
        <f t="shared" si="19"/>
        <v>10.5</v>
      </c>
      <c r="L246" s="283">
        <f t="shared" si="17"/>
        <v>1.0387125011062983E-7</v>
      </c>
      <c r="M246" s="22">
        <f t="shared" si="18"/>
        <v>1.0906481261616133E-6</v>
      </c>
    </row>
    <row r="247" spans="1:13">
      <c r="A247" s="16">
        <f t="shared" si="15"/>
        <v>240</v>
      </c>
      <c r="B247" s="12" t="s">
        <v>411</v>
      </c>
      <c r="C247" s="272">
        <v>44927</v>
      </c>
      <c r="D247" s="272">
        <v>44941</v>
      </c>
      <c r="E247" s="196">
        <f t="shared" si="16"/>
        <v>44934</v>
      </c>
      <c r="F247" s="272">
        <v>44939</v>
      </c>
      <c r="G247" s="272">
        <v>44944</v>
      </c>
      <c r="H247" s="12" t="s">
        <v>156</v>
      </c>
      <c r="I247" s="234">
        <v>259.40999999999997</v>
      </c>
      <c r="J247" s="272">
        <v>44945</v>
      </c>
      <c r="K247" s="17">
        <f t="shared" si="19"/>
        <v>10.5</v>
      </c>
      <c r="L247" s="283">
        <f t="shared" si="17"/>
        <v>1.0550211821142711E-6</v>
      </c>
      <c r="M247" s="22">
        <f t="shared" si="18"/>
        <v>1.1077722412199847E-5</v>
      </c>
    </row>
    <row r="248" spans="1:13">
      <c r="A248" s="16">
        <f t="shared" si="15"/>
        <v>241</v>
      </c>
      <c r="B248" s="12" t="s">
        <v>411</v>
      </c>
      <c r="C248" s="272">
        <v>44927</v>
      </c>
      <c r="D248" s="272">
        <v>44941</v>
      </c>
      <c r="E248" s="196">
        <f t="shared" si="16"/>
        <v>44934</v>
      </c>
      <c r="F248" s="272">
        <v>44939</v>
      </c>
      <c r="G248" s="272">
        <v>44971</v>
      </c>
      <c r="H248" s="12" t="s">
        <v>153</v>
      </c>
      <c r="I248" s="234">
        <v>212.73000000000002</v>
      </c>
      <c r="J248" s="272">
        <v>44972</v>
      </c>
      <c r="K248" s="17">
        <f t="shared" si="19"/>
        <v>37.5</v>
      </c>
      <c r="L248" s="283">
        <f t="shared" si="17"/>
        <v>8.651734939715852E-7</v>
      </c>
      <c r="M248" s="22">
        <f t="shared" si="18"/>
        <v>3.2444006023934447E-5</v>
      </c>
    </row>
    <row r="249" spans="1:13">
      <c r="A249" s="16">
        <f t="shared" si="15"/>
        <v>242</v>
      </c>
      <c r="B249" s="12" t="s">
        <v>411</v>
      </c>
      <c r="C249" s="272">
        <v>44927</v>
      </c>
      <c r="D249" s="272">
        <v>44941</v>
      </c>
      <c r="E249" s="196">
        <f t="shared" si="16"/>
        <v>44934</v>
      </c>
      <c r="F249" s="272">
        <v>44939</v>
      </c>
      <c r="G249" s="272">
        <v>44971</v>
      </c>
      <c r="H249" s="12" t="s">
        <v>153</v>
      </c>
      <c r="I249" s="234">
        <v>41.84</v>
      </c>
      <c r="J249" s="272">
        <v>44972</v>
      </c>
      <c r="K249" s="17">
        <f t="shared" si="19"/>
        <v>37.5</v>
      </c>
      <c r="L249" s="283">
        <f t="shared" si="17"/>
        <v>1.70163394856255E-7</v>
      </c>
      <c r="M249" s="22">
        <f t="shared" si="18"/>
        <v>6.3811273071095627E-6</v>
      </c>
    </row>
    <row r="250" spans="1:13">
      <c r="A250" s="16">
        <f t="shared" si="15"/>
        <v>243</v>
      </c>
      <c r="B250" s="12" t="s">
        <v>411</v>
      </c>
      <c r="C250" s="272">
        <v>44942</v>
      </c>
      <c r="D250" s="272">
        <v>44957</v>
      </c>
      <c r="E250" s="196">
        <f t="shared" si="16"/>
        <v>44949.5</v>
      </c>
      <c r="F250" s="272">
        <v>44957</v>
      </c>
      <c r="G250" s="272">
        <v>44971</v>
      </c>
      <c r="H250" s="12" t="s">
        <v>165</v>
      </c>
      <c r="I250" s="234">
        <v>109.25</v>
      </c>
      <c r="J250" s="272">
        <v>44972</v>
      </c>
      <c r="K250" s="17">
        <f t="shared" si="19"/>
        <v>22</v>
      </c>
      <c r="L250" s="283">
        <f t="shared" si="17"/>
        <v>4.443200499054937E-7</v>
      </c>
      <c r="M250" s="22">
        <f t="shared" si="18"/>
        <v>9.7750410979208619E-6</v>
      </c>
    </row>
    <row r="251" spans="1:13">
      <c r="A251" s="16">
        <f t="shared" si="15"/>
        <v>244</v>
      </c>
      <c r="B251" s="12" t="s">
        <v>411</v>
      </c>
      <c r="C251" s="272">
        <v>44942</v>
      </c>
      <c r="D251" s="272">
        <v>44957</v>
      </c>
      <c r="E251" s="196">
        <f t="shared" si="16"/>
        <v>44949.5</v>
      </c>
      <c r="F251" s="272">
        <v>44957</v>
      </c>
      <c r="G251" s="272">
        <v>44971</v>
      </c>
      <c r="H251" s="12" t="s">
        <v>164</v>
      </c>
      <c r="I251" s="234">
        <v>136</v>
      </c>
      <c r="J251" s="272">
        <v>44972</v>
      </c>
      <c r="K251" s="17">
        <f t="shared" si="19"/>
        <v>22</v>
      </c>
      <c r="L251" s="283">
        <f t="shared" si="17"/>
        <v>5.5311237333773135E-7</v>
      </c>
      <c r="M251" s="22">
        <f t="shared" si="18"/>
        <v>1.2168472213430089E-5</v>
      </c>
    </row>
    <row r="252" spans="1:13">
      <c r="A252" s="16">
        <f t="shared" si="15"/>
        <v>245</v>
      </c>
      <c r="B252" s="12" t="s">
        <v>411</v>
      </c>
      <c r="C252" s="272">
        <v>44942</v>
      </c>
      <c r="D252" s="272">
        <v>44957</v>
      </c>
      <c r="E252" s="196">
        <f t="shared" si="16"/>
        <v>44949.5</v>
      </c>
      <c r="F252" s="272">
        <v>44957</v>
      </c>
      <c r="G252" s="272">
        <v>44971</v>
      </c>
      <c r="H252" s="12" t="s">
        <v>166</v>
      </c>
      <c r="I252" s="234">
        <v>485</v>
      </c>
      <c r="J252" s="272">
        <v>44972</v>
      </c>
      <c r="K252" s="17">
        <f t="shared" si="19"/>
        <v>22</v>
      </c>
      <c r="L252" s="283">
        <f t="shared" si="17"/>
        <v>1.972496331388233E-6</v>
      </c>
      <c r="M252" s="22">
        <f t="shared" si="18"/>
        <v>4.3394919290541122E-5</v>
      </c>
    </row>
    <row r="253" spans="1:13">
      <c r="A253" s="16">
        <f t="shared" si="15"/>
        <v>246</v>
      </c>
      <c r="B253" s="12" t="s">
        <v>411</v>
      </c>
      <c r="C253" s="272">
        <v>44942</v>
      </c>
      <c r="D253" s="272">
        <v>44957</v>
      </c>
      <c r="E253" s="196">
        <f t="shared" si="16"/>
        <v>44949.5</v>
      </c>
      <c r="F253" s="272">
        <v>44957</v>
      </c>
      <c r="G253" s="272">
        <v>45044</v>
      </c>
      <c r="H253" s="12" t="s">
        <v>152</v>
      </c>
      <c r="I253" s="234">
        <v>189.74</v>
      </c>
      <c r="J253" s="272">
        <v>45047</v>
      </c>
      <c r="K253" s="17">
        <f t="shared" si="19"/>
        <v>95</v>
      </c>
      <c r="L253" s="283">
        <f t="shared" si="17"/>
        <v>7.7167310086103779E-7</v>
      </c>
      <c r="M253" s="22">
        <f t="shared" si="18"/>
        <v>7.3308944581798585E-5</v>
      </c>
    </row>
    <row r="254" spans="1:13">
      <c r="A254" s="16">
        <f t="shared" si="15"/>
        <v>247</v>
      </c>
      <c r="B254" s="12" t="s">
        <v>411</v>
      </c>
      <c r="C254" s="272">
        <v>44942</v>
      </c>
      <c r="D254" s="272">
        <v>44957</v>
      </c>
      <c r="E254" s="196">
        <f t="shared" si="16"/>
        <v>44949.5</v>
      </c>
      <c r="F254" s="272">
        <v>44957</v>
      </c>
      <c r="G254" s="272">
        <v>44974</v>
      </c>
      <c r="H254" s="12" t="s">
        <v>157</v>
      </c>
      <c r="I254" s="234">
        <v>42.77</v>
      </c>
      <c r="J254" s="272">
        <v>44978</v>
      </c>
      <c r="K254" s="17">
        <f t="shared" si="19"/>
        <v>25</v>
      </c>
      <c r="L254" s="283">
        <f t="shared" si="17"/>
        <v>1.7394570740922624E-7</v>
      </c>
      <c r="M254" s="22">
        <f t="shared" si="18"/>
        <v>4.3486426852306563E-6</v>
      </c>
    </row>
    <row r="255" spans="1:13">
      <c r="A255" s="16">
        <f t="shared" si="15"/>
        <v>248</v>
      </c>
      <c r="B255" s="12" t="s">
        <v>411</v>
      </c>
      <c r="C255" s="272">
        <v>44942</v>
      </c>
      <c r="D255" s="272">
        <v>44957</v>
      </c>
      <c r="E255" s="196">
        <f t="shared" si="16"/>
        <v>44949.5</v>
      </c>
      <c r="F255" s="272">
        <v>44957</v>
      </c>
      <c r="G255" s="272">
        <v>45043</v>
      </c>
      <c r="H255" s="12" t="s">
        <v>152</v>
      </c>
      <c r="I255" s="234">
        <v>59.48</v>
      </c>
      <c r="J255" s="272">
        <v>45044</v>
      </c>
      <c r="K255" s="17">
        <f t="shared" si="19"/>
        <v>94</v>
      </c>
      <c r="L255" s="283">
        <f t="shared" si="17"/>
        <v>2.4190532328035483E-7</v>
      </c>
      <c r="M255" s="22">
        <f t="shared" si="18"/>
        <v>2.2739100388353355E-5</v>
      </c>
    </row>
    <row r="256" spans="1:13">
      <c r="A256" s="16">
        <f t="shared" si="15"/>
        <v>249</v>
      </c>
      <c r="B256" s="12" t="s">
        <v>411</v>
      </c>
      <c r="C256" s="272">
        <v>44942</v>
      </c>
      <c r="D256" s="272">
        <v>44957</v>
      </c>
      <c r="E256" s="196">
        <f t="shared" si="16"/>
        <v>44949.5</v>
      </c>
      <c r="F256" s="272">
        <v>44957</v>
      </c>
      <c r="G256" s="272">
        <v>45043</v>
      </c>
      <c r="H256" s="12" t="s">
        <v>156</v>
      </c>
      <c r="I256" s="234">
        <v>63.07</v>
      </c>
      <c r="J256" s="272">
        <v>45044</v>
      </c>
      <c r="K256" s="17">
        <f t="shared" si="19"/>
        <v>94</v>
      </c>
      <c r="L256" s="283">
        <f t="shared" si="17"/>
        <v>2.565058631353729E-7</v>
      </c>
      <c r="M256" s="22">
        <f t="shared" si="18"/>
        <v>2.4111551134725053E-5</v>
      </c>
    </row>
    <row r="257" spans="1:13">
      <c r="A257" s="16">
        <f t="shared" si="15"/>
        <v>250</v>
      </c>
      <c r="B257" s="12" t="s">
        <v>411</v>
      </c>
      <c r="C257" s="272">
        <v>44942</v>
      </c>
      <c r="D257" s="272">
        <v>44957</v>
      </c>
      <c r="E257" s="196">
        <f t="shared" si="16"/>
        <v>44949.5</v>
      </c>
      <c r="F257" s="272">
        <v>44957</v>
      </c>
      <c r="G257" s="272">
        <v>44957</v>
      </c>
      <c r="H257" s="12" t="s">
        <v>166</v>
      </c>
      <c r="I257" s="234">
        <v>33.32</v>
      </c>
      <c r="J257" s="272">
        <v>44958</v>
      </c>
      <c r="K257" s="17">
        <f t="shared" si="19"/>
        <v>8</v>
      </c>
      <c r="L257" s="283">
        <f t="shared" si="17"/>
        <v>1.3551253146774416E-7</v>
      </c>
      <c r="M257" s="22">
        <f t="shared" si="18"/>
        <v>1.0841002517419533E-6</v>
      </c>
    </row>
    <row r="258" spans="1:13">
      <c r="A258" s="16">
        <f t="shared" si="15"/>
        <v>251</v>
      </c>
      <c r="B258" s="12" t="s">
        <v>411</v>
      </c>
      <c r="C258" s="272">
        <v>44942</v>
      </c>
      <c r="D258" s="272">
        <v>44957</v>
      </c>
      <c r="E258" s="196">
        <f t="shared" si="16"/>
        <v>44949.5</v>
      </c>
      <c r="F258" s="272">
        <v>44957</v>
      </c>
      <c r="G258" s="272">
        <v>45044</v>
      </c>
      <c r="H258" s="12" t="s">
        <v>165</v>
      </c>
      <c r="I258" s="234">
        <v>634.08000000000004</v>
      </c>
      <c r="J258" s="272">
        <v>45047</v>
      </c>
      <c r="K258" s="17">
        <f t="shared" si="19"/>
        <v>95</v>
      </c>
      <c r="L258" s="283">
        <f t="shared" si="17"/>
        <v>2.5788051006322699E-6</v>
      </c>
      <c r="M258" s="22">
        <f t="shared" si="18"/>
        <v>2.4498648456006562E-4</v>
      </c>
    </row>
    <row r="259" spans="1:13">
      <c r="A259" s="16">
        <f t="shared" si="15"/>
        <v>252</v>
      </c>
      <c r="B259" s="12" t="s">
        <v>411</v>
      </c>
      <c r="C259" s="272">
        <v>44942</v>
      </c>
      <c r="D259" s="272">
        <v>44957</v>
      </c>
      <c r="E259" s="196">
        <f t="shared" si="16"/>
        <v>44949.5</v>
      </c>
      <c r="F259" s="272">
        <v>44957</v>
      </c>
      <c r="G259" s="272">
        <v>44974</v>
      </c>
      <c r="H259" s="12" t="s">
        <v>157</v>
      </c>
      <c r="I259" s="234">
        <v>244.16</v>
      </c>
      <c r="J259" s="272">
        <v>44978</v>
      </c>
      <c r="K259" s="17">
        <f t="shared" si="19"/>
        <v>25</v>
      </c>
      <c r="L259" s="283">
        <f t="shared" si="17"/>
        <v>9.9299939025103301E-7</v>
      </c>
      <c r="M259" s="22">
        <f t="shared" si="18"/>
        <v>2.4824984756275827E-5</v>
      </c>
    </row>
    <row r="260" spans="1:13">
      <c r="A260" s="16">
        <f t="shared" si="15"/>
        <v>253</v>
      </c>
      <c r="B260" s="12" t="s">
        <v>411</v>
      </c>
      <c r="C260" s="272">
        <v>44942</v>
      </c>
      <c r="D260" s="272">
        <v>44957</v>
      </c>
      <c r="E260" s="196">
        <f t="shared" si="16"/>
        <v>44949.5</v>
      </c>
      <c r="F260" s="272">
        <v>44957</v>
      </c>
      <c r="G260" s="272">
        <v>44959</v>
      </c>
      <c r="H260" s="12" t="s">
        <v>156</v>
      </c>
      <c r="I260" s="234">
        <v>43.7</v>
      </c>
      <c r="J260" s="272">
        <v>44960</v>
      </c>
      <c r="K260" s="17">
        <f t="shared" si="19"/>
        <v>10</v>
      </c>
      <c r="L260" s="283">
        <f t="shared" si="17"/>
        <v>1.7772801996219751E-7</v>
      </c>
      <c r="M260" s="22">
        <f t="shared" si="18"/>
        <v>1.7772801996219752E-6</v>
      </c>
    </row>
    <row r="261" spans="1:13">
      <c r="A261" s="16">
        <f t="shared" si="15"/>
        <v>254</v>
      </c>
      <c r="B261" s="12" t="s">
        <v>411</v>
      </c>
      <c r="C261" s="272">
        <v>44942</v>
      </c>
      <c r="D261" s="272">
        <v>44957</v>
      </c>
      <c r="E261" s="196">
        <f t="shared" si="16"/>
        <v>44949.5</v>
      </c>
      <c r="F261" s="272">
        <v>44957</v>
      </c>
      <c r="G261" s="272">
        <v>44959</v>
      </c>
      <c r="H261" s="12" t="s">
        <v>152</v>
      </c>
      <c r="I261" s="234">
        <v>110.89000000000001</v>
      </c>
      <c r="J261" s="272">
        <v>44960</v>
      </c>
      <c r="K261" s="17">
        <f t="shared" si="19"/>
        <v>10</v>
      </c>
      <c r="L261" s="283">
        <f t="shared" si="17"/>
        <v>4.5098993440750762E-7</v>
      </c>
      <c r="M261" s="22">
        <f t="shared" si="18"/>
        <v>4.5098993440750759E-6</v>
      </c>
    </row>
    <row r="262" spans="1:13">
      <c r="A262" s="16">
        <f t="shared" si="15"/>
        <v>255</v>
      </c>
      <c r="B262" s="12" t="s">
        <v>411</v>
      </c>
      <c r="C262" s="272">
        <v>44942</v>
      </c>
      <c r="D262" s="272">
        <v>44957</v>
      </c>
      <c r="E262" s="196">
        <f t="shared" si="16"/>
        <v>44949.5</v>
      </c>
      <c r="F262" s="272">
        <v>44957</v>
      </c>
      <c r="G262" s="272">
        <v>44974</v>
      </c>
      <c r="H262" s="12" t="s">
        <v>157</v>
      </c>
      <c r="I262" s="234">
        <v>93.49</v>
      </c>
      <c r="J262" s="272">
        <v>44978</v>
      </c>
      <c r="K262" s="17">
        <f t="shared" si="19"/>
        <v>25</v>
      </c>
      <c r="L262" s="283">
        <f t="shared" si="17"/>
        <v>3.8022408664223896E-7</v>
      </c>
      <c r="M262" s="22">
        <f t="shared" si="18"/>
        <v>9.5056021660559742E-6</v>
      </c>
    </row>
    <row r="263" spans="1:13">
      <c r="A263" s="16">
        <f t="shared" si="15"/>
        <v>256</v>
      </c>
      <c r="B263" s="12" t="s">
        <v>411</v>
      </c>
      <c r="C263" s="272">
        <v>44942</v>
      </c>
      <c r="D263" s="272">
        <v>44957</v>
      </c>
      <c r="E263" s="196">
        <f t="shared" si="16"/>
        <v>44949.5</v>
      </c>
      <c r="F263" s="272">
        <v>44957</v>
      </c>
      <c r="G263" s="272">
        <v>45043</v>
      </c>
      <c r="H263" s="12" t="s">
        <v>152</v>
      </c>
      <c r="I263" s="234">
        <v>1.53</v>
      </c>
      <c r="J263" s="272">
        <v>45044</v>
      </c>
      <c r="K263" s="17">
        <f t="shared" si="19"/>
        <v>94</v>
      </c>
      <c r="L263" s="283">
        <f t="shared" si="17"/>
        <v>6.2225142000494773E-9</v>
      </c>
      <c r="M263" s="22">
        <f t="shared" si="18"/>
        <v>5.8491633480465087E-7</v>
      </c>
    </row>
    <row r="264" spans="1:13">
      <c r="A264" s="16">
        <f t="shared" si="15"/>
        <v>257</v>
      </c>
      <c r="B264" s="12" t="s">
        <v>411</v>
      </c>
      <c r="C264" s="272">
        <v>44942</v>
      </c>
      <c r="D264" s="272">
        <v>44957</v>
      </c>
      <c r="E264" s="196">
        <f t="shared" si="16"/>
        <v>44949.5</v>
      </c>
      <c r="F264" s="272">
        <v>44957</v>
      </c>
      <c r="G264" s="272">
        <v>44974</v>
      </c>
      <c r="H264" s="12" t="s">
        <v>157</v>
      </c>
      <c r="I264" s="234">
        <v>665.99</v>
      </c>
      <c r="J264" s="272">
        <v>44978</v>
      </c>
      <c r="K264" s="17">
        <f t="shared" si="19"/>
        <v>25</v>
      </c>
      <c r="L264" s="283">
        <f t="shared" si="17"/>
        <v>2.7085831582293802E-6</v>
      </c>
      <c r="M264" s="22">
        <f t="shared" si="18"/>
        <v>6.7714578955734505E-5</v>
      </c>
    </row>
    <row r="265" spans="1:13">
      <c r="A265" s="16">
        <f t="shared" ref="A265:A328" si="20">A264+1</f>
        <v>258</v>
      </c>
      <c r="B265" s="12" t="s">
        <v>411</v>
      </c>
      <c r="C265" s="272">
        <v>44942</v>
      </c>
      <c r="D265" s="272">
        <v>44957</v>
      </c>
      <c r="E265" s="196">
        <f t="shared" ref="E265:E328" si="21">AVERAGE(C265:D265)</f>
        <v>44949.5</v>
      </c>
      <c r="F265" s="272">
        <v>44957</v>
      </c>
      <c r="G265" s="272">
        <v>45044</v>
      </c>
      <c r="H265" s="12" t="s">
        <v>153</v>
      </c>
      <c r="I265" s="234">
        <v>418.10999999999996</v>
      </c>
      <c r="J265" s="272">
        <v>45047</v>
      </c>
      <c r="K265" s="17">
        <f t="shared" si="19"/>
        <v>95</v>
      </c>
      <c r="L265" s="283">
        <f t="shared" si="17"/>
        <v>1.7004545177664618E-6</v>
      </c>
      <c r="M265" s="22">
        <f t="shared" si="18"/>
        <v>1.6154317918781389E-4</v>
      </c>
    </row>
    <row r="266" spans="1:13">
      <c r="A266" s="16">
        <f t="shared" si="20"/>
        <v>259</v>
      </c>
      <c r="B266" s="12" t="s">
        <v>411</v>
      </c>
      <c r="C266" s="272">
        <v>44942</v>
      </c>
      <c r="D266" s="272">
        <v>44957</v>
      </c>
      <c r="E266" s="196">
        <f t="shared" si="21"/>
        <v>44949.5</v>
      </c>
      <c r="F266" s="272">
        <v>44957</v>
      </c>
      <c r="G266" s="272">
        <v>45044</v>
      </c>
      <c r="H266" s="12" t="s">
        <v>154</v>
      </c>
      <c r="I266" s="234">
        <v>2156.7600000000007</v>
      </c>
      <c r="J266" s="272">
        <v>45047</v>
      </c>
      <c r="K266" s="17">
        <f t="shared" si="19"/>
        <v>95</v>
      </c>
      <c r="L266" s="283">
        <f t="shared" ref="L266:L329" si="22">I266/$I$5449</f>
        <v>8.7715488405873961E-6</v>
      </c>
      <c r="M266" s="22">
        <f t="shared" ref="M266:M329" si="23">L266*K266</f>
        <v>8.332971398558026E-4</v>
      </c>
    </row>
    <row r="267" spans="1:13">
      <c r="A267" s="16">
        <f t="shared" si="20"/>
        <v>260</v>
      </c>
      <c r="B267" s="12" t="s">
        <v>411</v>
      </c>
      <c r="C267" s="272">
        <v>44942</v>
      </c>
      <c r="D267" s="272">
        <v>44957</v>
      </c>
      <c r="E267" s="196">
        <f t="shared" si="21"/>
        <v>44949.5</v>
      </c>
      <c r="F267" s="272">
        <v>44957</v>
      </c>
      <c r="G267" s="272">
        <v>45044</v>
      </c>
      <c r="H267" s="12" t="s">
        <v>155</v>
      </c>
      <c r="I267" s="234">
        <v>402.92</v>
      </c>
      <c r="J267" s="272">
        <v>45047</v>
      </c>
      <c r="K267" s="17">
        <f t="shared" ref="K267:K330" si="24">(G267-D267)+((D267-C267+1)/2)</f>
        <v>95</v>
      </c>
      <c r="L267" s="283">
        <f t="shared" si="22"/>
        <v>1.6386767460679316E-6</v>
      </c>
      <c r="M267" s="22">
        <f t="shared" si="23"/>
        <v>1.556742908764535E-4</v>
      </c>
    </row>
    <row r="268" spans="1:13">
      <c r="A268" s="16">
        <f t="shared" si="20"/>
        <v>261</v>
      </c>
      <c r="B268" s="12" t="s">
        <v>411</v>
      </c>
      <c r="C268" s="272">
        <v>44942</v>
      </c>
      <c r="D268" s="272">
        <v>44957</v>
      </c>
      <c r="E268" s="196">
        <f t="shared" si="21"/>
        <v>44949.5</v>
      </c>
      <c r="F268" s="272">
        <v>44957</v>
      </c>
      <c r="G268" s="272">
        <v>44974</v>
      </c>
      <c r="H268" s="12" t="s">
        <v>157</v>
      </c>
      <c r="I268" s="234">
        <v>246.62</v>
      </c>
      <c r="J268" s="272">
        <v>44978</v>
      </c>
      <c r="K268" s="17">
        <f t="shared" si="24"/>
        <v>25</v>
      </c>
      <c r="L268" s="283">
        <f t="shared" si="22"/>
        <v>1.0030042170040536E-6</v>
      </c>
      <c r="M268" s="22">
        <f t="shared" si="23"/>
        <v>2.507510542510134E-5</v>
      </c>
    </row>
    <row r="269" spans="1:13">
      <c r="A269" s="16">
        <f t="shared" si="20"/>
        <v>262</v>
      </c>
      <c r="B269" s="12" t="s">
        <v>411</v>
      </c>
      <c r="C269" s="272">
        <v>44942</v>
      </c>
      <c r="D269" s="272">
        <v>44957</v>
      </c>
      <c r="E269" s="196">
        <f t="shared" si="21"/>
        <v>44949.5</v>
      </c>
      <c r="F269" s="272">
        <v>44957</v>
      </c>
      <c r="G269" s="272">
        <v>45044</v>
      </c>
      <c r="H269" s="12" t="s">
        <v>405</v>
      </c>
      <c r="I269" s="234">
        <v>48.939999999999984</v>
      </c>
      <c r="J269" s="272">
        <v>45047</v>
      </c>
      <c r="K269" s="17">
        <f t="shared" si="24"/>
        <v>95</v>
      </c>
      <c r="L269" s="283">
        <f t="shared" si="22"/>
        <v>1.9903911434668061E-7</v>
      </c>
      <c r="M269" s="22">
        <f t="shared" si="23"/>
        <v>1.8908715862934658E-5</v>
      </c>
    </row>
    <row r="270" spans="1:13">
      <c r="A270" s="16">
        <f t="shared" si="20"/>
        <v>263</v>
      </c>
      <c r="B270" s="12" t="s">
        <v>411</v>
      </c>
      <c r="C270" s="272">
        <v>44942</v>
      </c>
      <c r="D270" s="272">
        <v>44957</v>
      </c>
      <c r="E270" s="196">
        <f t="shared" si="21"/>
        <v>44949.5</v>
      </c>
      <c r="F270" s="272">
        <v>44957</v>
      </c>
      <c r="G270" s="272">
        <v>44957</v>
      </c>
      <c r="H270" s="12" t="s">
        <v>164</v>
      </c>
      <c r="I270" s="234">
        <v>158.69</v>
      </c>
      <c r="J270" s="272">
        <v>44958</v>
      </c>
      <c r="K270" s="17">
        <f t="shared" si="24"/>
        <v>8</v>
      </c>
      <c r="L270" s="283">
        <f t="shared" si="22"/>
        <v>6.453926656247396E-7</v>
      </c>
      <c r="M270" s="22">
        <f t="shared" si="23"/>
        <v>5.1631413249979168E-6</v>
      </c>
    </row>
    <row r="271" spans="1:13">
      <c r="A271" s="16">
        <f t="shared" si="20"/>
        <v>264</v>
      </c>
      <c r="B271" s="12" t="s">
        <v>411</v>
      </c>
      <c r="C271" s="272">
        <v>44942</v>
      </c>
      <c r="D271" s="272">
        <v>44957</v>
      </c>
      <c r="E271" s="196">
        <f t="shared" si="21"/>
        <v>44949.5</v>
      </c>
      <c r="F271" s="272">
        <v>44957</v>
      </c>
      <c r="G271" s="272">
        <v>45044</v>
      </c>
      <c r="H271" s="12" t="s">
        <v>165</v>
      </c>
      <c r="I271" s="234">
        <v>363.56999999999994</v>
      </c>
      <c r="J271" s="272">
        <v>45047</v>
      </c>
      <c r="K271" s="17">
        <f t="shared" si="24"/>
        <v>95</v>
      </c>
      <c r="L271" s="283">
        <f t="shared" si="22"/>
        <v>1.478640188047051E-6</v>
      </c>
      <c r="M271" s="22">
        <f t="shared" si="23"/>
        <v>1.4047081786446985E-4</v>
      </c>
    </row>
    <row r="272" spans="1:13">
      <c r="A272" s="16">
        <f t="shared" si="20"/>
        <v>265</v>
      </c>
      <c r="B272" s="12" t="s">
        <v>411</v>
      </c>
      <c r="C272" s="272">
        <v>44942</v>
      </c>
      <c r="D272" s="272">
        <v>44957</v>
      </c>
      <c r="E272" s="196">
        <f t="shared" si="21"/>
        <v>44949.5</v>
      </c>
      <c r="F272" s="272">
        <v>44957</v>
      </c>
      <c r="G272" s="272">
        <v>44957</v>
      </c>
      <c r="H272" s="12" t="s">
        <v>166</v>
      </c>
      <c r="I272" s="234">
        <v>4714.68</v>
      </c>
      <c r="J272" s="272">
        <v>44958</v>
      </c>
      <c r="K272" s="17">
        <f t="shared" si="24"/>
        <v>8</v>
      </c>
      <c r="L272" s="283">
        <f t="shared" si="22"/>
        <v>1.9174616502411289E-5</v>
      </c>
      <c r="M272" s="22">
        <f t="shared" si="23"/>
        <v>1.5339693201929031E-4</v>
      </c>
    </row>
    <row r="273" spans="1:13">
      <c r="A273" s="16">
        <f t="shared" si="20"/>
        <v>266</v>
      </c>
      <c r="B273" s="12" t="s">
        <v>411</v>
      </c>
      <c r="C273" s="272">
        <v>44942</v>
      </c>
      <c r="D273" s="272">
        <v>44957</v>
      </c>
      <c r="E273" s="196">
        <f t="shared" si="21"/>
        <v>44949.5</v>
      </c>
      <c r="F273" s="272">
        <v>44957</v>
      </c>
      <c r="G273" s="272">
        <v>44957</v>
      </c>
      <c r="H273" s="12" t="s">
        <v>406</v>
      </c>
      <c r="I273" s="234">
        <v>810.59999999999991</v>
      </c>
      <c r="J273" s="272">
        <v>44958</v>
      </c>
      <c r="K273" s="17">
        <f t="shared" si="24"/>
        <v>8</v>
      </c>
      <c r="L273" s="283">
        <f t="shared" si="22"/>
        <v>3.2967124252026833E-6</v>
      </c>
      <c r="M273" s="22">
        <f t="shared" si="23"/>
        <v>2.6373699401621467E-5</v>
      </c>
    </row>
    <row r="274" spans="1:13">
      <c r="A274" s="16">
        <f t="shared" si="20"/>
        <v>267</v>
      </c>
      <c r="B274" s="12" t="s">
        <v>411</v>
      </c>
      <c r="C274" s="272">
        <v>44942</v>
      </c>
      <c r="D274" s="272">
        <v>44957</v>
      </c>
      <c r="E274" s="196">
        <f t="shared" si="21"/>
        <v>44949.5</v>
      </c>
      <c r="F274" s="272">
        <v>44957</v>
      </c>
      <c r="G274" s="272">
        <v>45044</v>
      </c>
      <c r="H274" s="12" t="s">
        <v>154</v>
      </c>
      <c r="I274" s="234">
        <v>807.38000000000022</v>
      </c>
      <c r="J274" s="272">
        <v>45047</v>
      </c>
      <c r="K274" s="17">
        <f t="shared" si="24"/>
        <v>95</v>
      </c>
      <c r="L274" s="283">
        <f t="shared" si="22"/>
        <v>3.283616676363365E-6</v>
      </c>
      <c r="M274" s="22">
        <f t="shared" si="23"/>
        <v>3.1194358425451967E-4</v>
      </c>
    </row>
    <row r="275" spans="1:13">
      <c r="A275" s="16">
        <f t="shared" si="20"/>
        <v>268</v>
      </c>
      <c r="B275" s="12" t="s">
        <v>411</v>
      </c>
      <c r="C275" s="272">
        <v>44942</v>
      </c>
      <c r="D275" s="272">
        <v>44957</v>
      </c>
      <c r="E275" s="196">
        <f t="shared" si="21"/>
        <v>44949.5</v>
      </c>
      <c r="F275" s="272">
        <v>44957</v>
      </c>
      <c r="G275" s="272">
        <v>45043</v>
      </c>
      <c r="H275" s="12" t="s">
        <v>156</v>
      </c>
      <c r="I275" s="234">
        <v>12.85</v>
      </c>
      <c r="J275" s="272">
        <v>45044</v>
      </c>
      <c r="K275" s="17">
        <f t="shared" si="24"/>
        <v>94</v>
      </c>
      <c r="L275" s="283">
        <f t="shared" si="22"/>
        <v>5.2260985274925347E-8</v>
      </c>
      <c r="M275" s="22">
        <f t="shared" si="23"/>
        <v>4.9125326158429827E-6</v>
      </c>
    </row>
    <row r="276" spans="1:13">
      <c r="A276" s="16">
        <f t="shared" si="20"/>
        <v>269</v>
      </c>
      <c r="B276" s="12" t="s">
        <v>411</v>
      </c>
      <c r="C276" s="272">
        <v>44942</v>
      </c>
      <c r="D276" s="272">
        <v>44957</v>
      </c>
      <c r="E276" s="196">
        <f t="shared" si="21"/>
        <v>44949.5</v>
      </c>
      <c r="F276" s="272">
        <v>44957</v>
      </c>
      <c r="G276" s="272">
        <v>45043</v>
      </c>
      <c r="H276" s="12" t="s">
        <v>152</v>
      </c>
      <c r="I276" s="234">
        <v>214.89</v>
      </c>
      <c r="J276" s="272">
        <v>45044</v>
      </c>
      <c r="K276" s="17">
        <f t="shared" si="24"/>
        <v>94</v>
      </c>
      <c r="L276" s="283">
        <f t="shared" si="22"/>
        <v>8.7395821990106674E-7</v>
      </c>
      <c r="M276" s="22">
        <f t="shared" si="23"/>
        <v>8.2152072670700277E-5</v>
      </c>
    </row>
    <row r="277" spans="1:13">
      <c r="A277" s="16">
        <f t="shared" si="20"/>
        <v>270</v>
      </c>
      <c r="B277" s="12" t="s">
        <v>411</v>
      </c>
      <c r="C277" s="272">
        <v>44942</v>
      </c>
      <c r="D277" s="272">
        <v>44957</v>
      </c>
      <c r="E277" s="196">
        <f t="shared" si="21"/>
        <v>44949.5</v>
      </c>
      <c r="F277" s="272">
        <v>44957</v>
      </c>
      <c r="G277" s="272">
        <v>44959</v>
      </c>
      <c r="H277" s="12" t="s">
        <v>156</v>
      </c>
      <c r="I277" s="234">
        <v>592.89</v>
      </c>
      <c r="J277" s="272">
        <v>44960</v>
      </c>
      <c r="K277" s="17">
        <f t="shared" si="24"/>
        <v>10</v>
      </c>
      <c r="L277" s="283">
        <f t="shared" si="22"/>
        <v>2.4112852575603494E-6</v>
      </c>
      <c r="M277" s="22">
        <f t="shared" si="23"/>
        <v>2.4112852575603495E-5</v>
      </c>
    </row>
    <row r="278" spans="1:13">
      <c r="A278" s="16">
        <f t="shared" si="20"/>
        <v>271</v>
      </c>
      <c r="B278" s="12" t="s">
        <v>411</v>
      </c>
      <c r="C278" s="272">
        <v>44942</v>
      </c>
      <c r="D278" s="272">
        <v>44957</v>
      </c>
      <c r="E278" s="196">
        <f t="shared" si="21"/>
        <v>44949.5</v>
      </c>
      <c r="F278" s="272">
        <v>44957</v>
      </c>
      <c r="G278" s="272">
        <v>44959</v>
      </c>
      <c r="H278" s="12" t="s">
        <v>152</v>
      </c>
      <c r="I278" s="234">
        <v>26352.740000000013</v>
      </c>
      <c r="J278" s="272">
        <v>44960</v>
      </c>
      <c r="K278" s="17">
        <f t="shared" si="24"/>
        <v>10</v>
      </c>
      <c r="L278" s="283">
        <f t="shared" si="22"/>
        <v>1.0717666592170715E-4</v>
      </c>
      <c r="M278" s="22">
        <f t="shared" si="23"/>
        <v>1.0717666592170714E-3</v>
      </c>
    </row>
    <row r="279" spans="1:13">
      <c r="A279" s="16">
        <f t="shared" si="20"/>
        <v>272</v>
      </c>
      <c r="B279" s="12" t="s">
        <v>411</v>
      </c>
      <c r="C279" s="272">
        <v>44942</v>
      </c>
      <c r="D279" s="272">
        <v>44957</v>
      </c>
      <c r="E279" s="196">
        <f t="shared" si="21"/>
        <v>44949.5</v>
      </c>
      <c r="F279" s="272">
        <v>44957</v>
      </c>
      <c r="G279" s="272">
        <v>44974</v>
      </c>
      <c r="H279" s="12" t="s">
        <v>154</v>
      </c>
      <c r="I279" s="234">
        <v>100.42999999999999</v>
      </c>
      <c r="J279" s="272">
        <v>44978</v>
      </c>
      <c r="K279" s="17">
        <f t="shared" si="24"/>
        <v>25</v>
      </c>
      <c r="L279" s="283">
        <f t="shared" si="22"/>
        <v>4.0844908569344374E-7</v>
      </c>
      <c r="M279" s="22">
        <f t="shared" si="23"/>
        <v>1.0211227142336094E-5</v>
      </c>
    </row>
    <row r="280" spans="1:13">
      <c r="A280" s="16">
        <f t="shared" si="20"/>
        <v>273</v>
      </c>
      <c r="B280" s="12" t="s">
        <v>411</v>
      </c>
      <c r="C280" s="272">
        <v>44942</v>
      </c>
      <c r="D280" s="272">
        <v>44957</v>
      </c>
      <c r="E280" s="196">
        <f t="shared" si="21"/>
        <v>44949.5</v>
      </c>
      <c r="F280" s="272">
        <v>44957</v>
      </c>
      <c r="G280" s="272">
        <v>44974</v>
      </c>
      <c r="H280" s="12" t="s">
        <v>157</v>
      </c>
      <c r="I280" s="234">
        <v>280.58</v>
      </c>
      <c r="J280" s="272">
        <v>44978</v>
      </c>
      <c r="K280" s="17">
        <f t="shared" si="24"/>
        <v>25</v>
      </c>
      <c r="L280" s="283">
        <f t="shared" si="22"/>
        <v>1.1411196302286811E-6</v>
      </c>
      <c r="M280" s="22">
        <f t="shared" si="23"/>
        <v>2.8527990755717027E-5</v>
      </c>
    </row>
    <row r="281" spans="1:13">
      <c r="A281" s="16">
        <f t="shared" si="20"/>
        <v>274</v>
      </c>
      <c r="B281" s="12" t="s">
        <v>411</v>
      </c>
      <c r="C281" s="272">
        <v>44942</v>
      </c>
      <c r="D281" s="272">
        <v>44957</v>
      </c>
      <c r="E281" s="196">
        <f t="shared" si="21"/>
        <v>44949.5</v>
      </c>
      <c r="F281" s="272">
        <v>44957</v>
      </c>
      <c r="G281" s="272">
        <v>44974</v>
      </c>
      <c r="H281" s="12" t="s">
        <v>157</v>
      </c>
      <c r="I281" s="234">
        <v>751.96</v>
      </c>
      <c r="J281" s="272">
        <v>44978</v>
      </c>
      <c r="K281" s="17">
        <f t="shared" si="24"/>
        <v>25</v>
      </c>
      <c r="L281" s="283">
        <f t="shared" si="22"/>
        <v>3.0582233842282389E-6</v>
      </c>
      <c r="M281" s="22">
        <f t="shared" si="23"/>
        <v>7.6455584605705966E-5</v>
      </c>
    </row>
    <row r="282" spans="1:13">
      <c r="A282" s="16">
        <f t="shared" si="20"/>
        <v>275</v>
      </c>
      <c r="B282" s="12" t="s">
        <v>411</v>
      </c>
      <c r="C282" s="272">
        <v>44942</v>
      </c>
      <c r="D282" s="272">
        <v>44957</v>
      </c>
      <c r="E282" s="196">
        <f t="shared" si="21"/>
        <v>44949.5</v>
      </c>
      <c r="F282" s="272">
        <v>44957</v>
      </c>
      <c r="G282" s="272">
        <v>44971</v>
      </c>
      <c r="H282" s="12" t="s">
        <v>153</v>
      </c>
      <c r="I282" s="234">
        <v>204.73999999999998</v>
      </c>
      <c r="J282" s="272">
        <v>44972</v>
      </c>
      <c r="K282" s="17">
        <f t="shared" si="24"/>
        <v>22</v>
      </c>
      <c r="L282" s="283">
        <f t="shared" si="22"/>
        <v>8.3267814203799334E-7</v>
      </c>
      <c r="M282" s="22">
        <f t="shared" si="23"/>
        <v>1.8318919124835855E-5</v>
      </c>
    </row>
    <row r="283" spans="1:13">
      <c r="A283" s="16">
        <f t="shared" si="20"/>
        <v>276</v>
      </c>
      <c r="B283" s="12" t="s">
        <v>411</v>
      </c>
      <c r="C283" s="272">
        <v>44942</v>
      </c>
      <c r="D283" s="272">
        <v>44957</v>
      </c>
      <c r="E283" s="196">
        <f t="shared" si="21"/>
        <v>44949.5</v>
      </c>
      <c r="F283" s="272">
        <v>44957</v>
      </c>
      <c r="G283" s="272">
        <v>45076</v>
      </c>
      <c r="H283" s="12" t="s">
        <v>412</v>
      </c>
      <c r="I283" s="234">
        <v>40.06</v>
      </c>
      <c r="J283" s="272">
        <v>45077</v>
      </c>
      <c r="K283" s="17">
        <f t="shared" si="24"/>
        <v>127</v>
      </c>
      <c r="L283" s="283">
        <f t="shared" si="22"/>
        <v>1.6292412996992292E-7</v>
      </c>
      <c r="M283" s="22">
        <f t="shared" si="23"/>
        <v>2.0691364506180213E-5</v>
      </c>
    </row>
    <row r="284" spans="1:13">
      <c r="A284" s="16">
        <f t="shared" si="20"/>
        <v>277</v>
      </c>
      <c r="B284" s="12" t="s">
        <v>411</v>
      </c>
      <c r="C284" s="272">
        <v>44942</v>
      </c>
      <c r="D284" s="272">
        <v>44957</v>
      </c>
      <c r="E284" s="196">
        <f t="shared" si="21"/>
        <v>44949.5</v>
      </c>
      <c r="F284" s="272">
        <v>44957</v>
      </c>
      <c r="G284" s="272">
        <v>45076</v>
      </c>
      <c r="H284" s="12" t="s">
        <v>413</v>
      </c>
      <c r="I284" s="234">
        <v>40.06</v>
      </c>
      <c r="J284" s="272">
        <v>45077</v>
      </c>
      <c r="K284" s="17">
        <f t="shared" si="24"/>
        <v>127</v>
      </c>
      <c r="L284" s="283">
        <f t="shared" si="22"/>
        <v>1.6292412996992292E-7</v>
      </c>
      <c r="M284" s="22">
        <f t="shared" si="23"/>
        <v>2.0691364506180213E-5</v>
      </c>
    </row>
    <row r="285" spans="1:13">
      <c r="A285" s="16">
        <f t="shared" si="20"/>
        <v>278</v>
      </c>
      <c r="B285" s="12" t="s">
        <v>411</v>
      </c>
      <c r="C285" s="272">
        <v>44942</v>
      </c>
      <c r="D285" s="272">
        <v>44957</v>
      </c>
      <c r="E285" s="196">
        <f t="shared" si="21"/>
        <v>44949.5</v>
      </c>
      <c r="F285" s="272">
        <v>44957</v>
      </c>
      <c r="G285" s="272">
        <v>45044</v>
      </c>
      <c r="H285" s="12" t="s">
        <v>152</v>
      </c>
      <c r="I285" s="234">
        <v>66.39</v>
      </c>
      <c r="J285" s="272">
        <v>45047</v>
      </c>
      <c r="K285" s="17">
        <f t="shared" si="24"/>
        <v>95</v>
      </c>
      <c r="L285" s="283">
        <f t="shared" si="22"/>
        <v>2.7000831224920576E-7</v>
      </c>
      <c r="M285" s="22">
        <f t="shared" si="23"/>
        <v>2.5650789663674548E-5</v>
      </c>
    </row>
    <row r="286" spans="1:13">
      <c r="A286" s="16">
        <f t="shared" si="20"/>
        <v>279</v>
      </c>
      <c r="B286" s="12" t="s">
        <v>411</v>
      </c>
      <c r="C286" s="272">
        <v>44942</v>
      </c>
      <c r="D286" s="272">
        <v>44957</v>
      </c>
      <c r="E286" s="196">
        <f t="shared" si="21"/>
        <v>44949.5</v>
      </c>
      <c r="F286" s="272">
        <v>44957</v>
      </c>
      <c r="G286" s="272">
        <v>45043</v>
      </c>
      <c r="H286" s="12" t="s">
        <v>165</v>
      </c>
      <c r="I286" s="234">
        <v>151.36000000000001</v>
      </c>
      <c r="J286" s="272">
        <v>45044</v>
      </c>
      <c r="K286" s="17">
        <f t="shared" si="24"/>
        <v>94</v>
      </c>
      <c r="L286" s="283">
        <f t="shared" si="22"/>
        <v>6.1558153550293399E-7</v>
      </c>
      <c r="M286" s="22">
        <f t="shared" si="23"/>
        <v>5.7864664337275797E-5</v>
      </c>
    </row>
    <row r="287" spans="1:13">
      <c r="A287" s="16">
        <f t="shared" si="20"/>
        <v>280</v>
      </c>
      <c r="B287" s="12" t="s">
        <v>411</v>
      </c>
      <c r="C287" s="272">
        <v>44942</v>
      </c>
      <c r="D287" s="272">
        <v>44957</v>
      </c>
      <c r="E287" s="196">
        <f t="shared" si="21"/>
        <v>44949.5</v>
      </c>
      <c r="F287" s="272">
        <v>44957</v>
      </c>
      <c r="G287" s="272">
        <v>44964</v>
      </c>
      <c r="H287" s="12" t="s">
        <v>166</v>
      </c>
      <c r="I287" s="234">
        <v>329</v>
      </c>
      <c r="J287" s="272">
        <v>44965</v>
      </c>
      <c r="K287" s="17">
        <f t="shared" si="24"/>
        <v>15</v>
      </c>
      <c r="L287" s="283">
        <f t="shared" si="22"/>
        <v>1.3380439031478941E-6</v>
      </c>
      <c r="M287" s="22">
        <f t="shared" si="23"/>
        <v>2.0070658547218411E-5</v>
      </c>
    </row>
    <row r="288" spans="1:13">
      <c r="A288" s="16">
        <f t="shared" si="20"/>
        <v>281</v>
      </c>
      <c r="B288" s="12" t="s">
        <v>411</v>
      </c>
      <c r="C288" s="272">
        <v>44942</v>
      </c>
      <c r="D288" s="272">
        <v>44957</v>
      </c>
      <c r="E288" s="196">
        <f t="shared" si="21"/>
        <v>44949.5</v>
      </c>
      <c r="F288" s="272">
        <v>44957</v>
      </c>
      <c r="G288" s="272">
        <v>44959</v>
      </c>
      <c r="H288" s="12" t="s">
        <v>152</v>
      </c>
      <c r="I288" s="234">
        <v>662.2</v>
      </c>
      <c r="J288" s="272">
        <v>44960</v>
      </c>
      <c r="K288" s="17">
        <f t="shared" si="24"/>
        <v>10</v>
      </c>
      <c r="L288" s="283">
        <f t="shared" si="22"/>
        <v>2.6931692178253361E-6</v>
      </c>
      <c r="M288" s="22">
        <f t="shared" si="23"/>
        <v>2.693169217825336E-5</v>
      </c>
    </row>
    <row r="289" spans="1:13">
      <c r="A289" s="16">
        <f t="shared" si="20"/>
        <v>282</v>
      </c>
      <c r="B289" s="12" t="s">
        <v>411</v>
      </c>
      <c r="C289" s="272">
        <v>44942</v>
      </c>
      <c r="D289" s="272">
        <v>44957</v>
      </c>
      <c r="E289" s="196">
        <f t="shared" si="21"/>
        <v>44949.5</v>
      </c>
      <c r="F289" s="272">
        <v>44957</v>
      </c>
      <c r="G289" s="272">
        <v>45044</v>
      </c>
      <c r="H289" s="12" t="s">
        <v>405</v>
      </c>
      <c r="I289" s="234">
        <v>3.37</v>
      </c>
      <c r="J289" s="272">
        <v>45047</v>
      </c>
      <c r="K289" s="17">
        <f t="shared" si="24"/>
        <v>95</v>
      </c>
      <c r="L289" s="283">
        <f t="shared" si="22"/>
        <v>1.3705799251089372E-8</v>
      </c>
      <c r="M289" s="22">
        <f t="shared" si="23"/>
        <v>1.3020509288534904E-6</v>
      </c>
    </row>
    <row r="290" spans="1:13">
      <c r="A290" s="16">
        <f t="shared" si="20"/>
        <v>283</v>
      </c>
      <c r="B290" s="12" t="s">
        <v>411</v>
      </c>
      <c r="C290" s="272">
        <v>44942</v>
      </c>
      <c r="D290" s="272">
        <v>44957</v>
      </c>
      <c r="E290" s="196">
        <f t="shared" si="21"/>
        <v>44949.5</v>
      </c>
      <c r="F290" s="272">
        <v>44957</v>
      </c>
      <c r="G290" s="272">
        <v>45044</v>
      </c>
      <c r="H290" s="12" t="s">
        <v>165</v>
      </c>
      <c r="I290" s="234">
        <v>296.38</v>
      </c>
      <c r="J290" s="272">
        <v>45047</v>
      </c>
      <c r="K290" s="17">
        <f t="shared" si="24"/>
        <v>95</v>
      </c>
      <c r="L290" s="283">
        <f t="shared" si="22"/>
        <v>1.2053782736017413E-6</v>
      </c>
      <c r="M290" s="22">
        <f t="shared" si="23"/>
        <v>1.1451093599216542E-4</v>
      </c>
    </row>
    <row r="291" spans="1:13">
      <c r="A291" s="16">
        <f t="shared" si="20"/>
        <v>284</v>
      </c>
      <c r="B291" s="12" t="s">
        <v>411</v>
      </c>
      <c r="C291" s="272">
        <v>44942</v>
      </c>
      <c r="D291" s="272">
        <v>44957</v>
      </c>
      <c r="E291" s="196">
        <f t="shared" si="21"/>
        <v>44949.5</v>
      </c>
      <c r="F291" s="272">
        <v>44957</v>
      </c>
      <c r="G291" s="272">
        <v>44957</v>
      </c>
      <c r="H291" s="12" t="s">
        <v>166</v>
      </c>
      <c r="I291" s="234">
        <v>296.47000000000003</v>
      </c>
      <c r="J291" s="272">
        <v>44958</v>
      </c>
      <c r="K291" s="17">
        <f t="shared" si="24"/>
        <v>8</v>
      </c>
      <c r="L291" s="283">
        <f t="shared" si="22"/>
        <v>1.2057443038488031E-6</v>
      </c>
      <c r="M291" s="22">
        <f t="shared" si="23"/>
        <v>9.6459544307904246E-6</v>
      </c>
    </row>
    <row r="292" spans="1:13">
      <c r="A292" s="16">
        <f t="shared" si="20"/>
        <v>285</v>
      </c>
      <c r="B292" s="12" t="s">
        <v>411</v>
      </c>
      <c r="C292" s="272">
        <v>44942</v>
      </c>
      <c r="D292" s="272">
        <v>44957</v>
      </c>
      <c r="E292" s="196">
        <f t="shared" si="21"/>
        <v>44949.5</v>
      </c>
      <c r="F292" s="272">
        <v>44957</v>
      </c>
      <c r="G292" s="272">
        <v>44971</v>
      </c>
      <c r="H292" s="12" t="s">
        <v>152</v>
      </c>
      <c r="I292" s="234">
        <v>640.86000000000013</v>
      </c>
      <c r="J292" s="272">
        <v>44972</v>
      </c>
      <c r="K292" s="17">
        <f t="shared" si="24"/>
        <v>22</v>
      </c>
      <c r="L292" s="283">
        <f t="shared" si="22"/>
        <v>2.6063793792442542E-6</v>
      </c>
      <c r="M292" s="22">
        <f t="shared" si="23"/>
        <v>5.7340346343373594E-5</v>
      </c>
    </row>
    <row r="293" spans="1:13">
      <c r="A293" s="16">
        <f t="shared" si="20"/>
        <v>286</v>
      </c>
      <c r="B293" s="12" t="s">
        <v>411</v>
      </c>
      <c r="C293" s="272">
        <v>44942</v>
      </c>
      <c r="D293" s="272">
        <v>44957</v>
      </c>
      <c r="E293" s="196">
        <f t="shared" si="21"/>
        <v>44949.5</v>
      </c>
      <c r="F293" s="272">
        <v>44957</v>
      </c>
      <c r="G293" s="272">
        <v>45044</v>
      </c>
      <c r="H293" s="12" t="s">
        <v>152</v>
      </c>
      <c r="I293" s="234">
        <v>104.91</v>
      </c>
      <c r="J293" s="272">
        <v>45047</v>
      </c>
      <c r="K293" s="17">
        <f t="shared" si="24"/>
        <v>95</v>
      </c>
      <c r="L293" s="283">
        <f t="shared" si="22"/>
        <v>4.2666925799162788E-7</v>
      </c>
      <c r="M293" s="22">
        <f t="shared" si="23"/>
        <v>4.0533579509204648E-5</v>
      </c>
    </row>
    <row r="294" spans="1:13">
      <c r="A294" s="16">
        <f t="shared" si="20"/>
        <v>287</v>
      </c>
      <c r="B294" s="12" t="s">
        <v>411</v>
      </c>
      <c r="C294" s="272">
        <v>44942</v>
      </c>
      <c r="D294" s="272">
        <v>44957</v>
      </c>
      <c r="E294" s="196">
        <f t="shared" si="21"/>
        <v>44949.5</v>
      </c>
      <c r="F294" s="272">
        <v>44957</v>
      </c>
      <c r="G294" s="272">
        <v>45043</v>
      </c>
      <c r="H294" s="12" t="s">
        <v>414</v>
      </c>
      <c r="I294" s="234">
        <v>29.42</v>
      </c>
      <c r="J294" s="272">
        <v>45044</v>
      </c>
      <c r="K294" s="17">
        <f t="shared" si="24"/>
        <v>94</v>
      </c>
      <c r="L294" s="283">
        <f t="shared" si="22"/>
        <v>1.1965122076173572E-7</v>
      </c>
      <c r="M294" s="22">
        <f t="shared" si="23"/>
        <v>1.1247214751603157E-5</v>
      </c>
    </row>
    <row r="295" spans="1:13">
      <c r="A295" s="16">
        <f t="shared" si="20"/>
        <v>288</v>
      </c>
      <c r="B295" s="12" t="s">
        <v>411</v>
      </c>
      <c r="C295" s="272">
        <v>44942</v>
      </c>
      <c r="D295" s="272">
        <v>44957</v>
      </c>
      <c r="E295" s="196">
        <f t="shared" si="21"/>
        <v>44949.5</v>
      </c>
      <c r="F295" s="272">
        <v>44957</v>
      </c>
      <c r="G295" s="272">
        <v>44974</v>
      </c>
      <c r="H295" s="12" t="s">
        <v>157</v>
      </c>
      <c r="I295" s="234">
        <v>300.71000000000004</v>
      </c>
      <c r="J295" s="272">
        <v>44978</v>
      </c>
      <c r="K295" s="17">
        <f t="shared" si="24"/>
        <v>25</v>
      </c>
      <c r="L295" s="283">
        <f t="shared" si="22"/>
        <v>1.2229883954881558E-6</v>
      </c>
      <c r="M295" s="22">
        <f t="shared" si="23"/>
        <v>3.0574709887203893E-5</v>
      </c>
    </row>
    <row r="296" spans="1:13">
      <c r="A296" s="16">
        <f t="shared" si="20"/>
        <v>289</v>
      </c>
      <c r="B296" s="12" t="s">
        <v>411</v>
      </c>
      <c r="C296" s="272">
        <v>44942</v>
      </c>
      <c r="D296" s="272">
        <v>44957</v>
      </c>
      <c r="E296" s="196">
        <f t="shared" si="21"/>
        <v>44949.5</v>
      </c>
      <c r="F296" s="272">
        <v>44957</v>
      </c>
      <c r="G296" s="272">
        <v>44974</v>
      </c>
      <c r="H296" s="12" t="s">
        <v>154</v>
      </c>
      <c r="I296" s="234">
        <v>11.2</v>
      </c>
      <c r="J296" s="272">
        <v>44978</v>
      </c>
      <c r="K296" s="17">
        <f t="shared" si="24"/>
        <v>25</v>
      </c>
      <c r="L296" s="283">
        <f t="shared" si="22"/>
        <v>4.5550430745460223E-8</v>
      </c>
      <c r="M296" s="22">
        <f t="shared" si="23"/>
        <v>1.1387607686365057E-6</v>
      </c>
    </row>
    <row r="297" spans="1:13">
      <c r="A297" s="16">
        <f t="shared" si="20"/>
        <v>290</v>
      </c>
      <c r="B297" s="12" t="s">
        <v>411</v>
      </c>
      <c r="C297" s="272">
        <v>44942</v>
      </c>
      <c r="D297" s="272">
        <v>44957</v>
      </c>
      <c r="E297" s="196">
        <f t="shared" si="21"/>
        <v>44949.5</v>
      </c>
      <c r="F297" s="272">
        <v>44957</v>
      </c>
      <c r="G297" s="272">
        <v>44974</v>
      </c>
      <c r="H297" s="12" t="s">
        <v>157</v>
      </c>
      <c r="I297" s="234">
        <v>1754.92</v>
      </c>
      <c r="J297" s="272">
        <v>44978</v>
      </c>
      <c r="K297" s="17">
        <f t="shared" si="24"/>
        <v>25</v>
      </c>
      <c r="L297" s="283">
        <f t="shared" si="22"/>
        <v>7.1372644574842017E-6</v>
      </c>
      <c r="M297" s="22">
        <f t="shared" si="23"/>
        <v>1.7843161143710505E-4</v>
      </c>
    </row>
    <row r="298" spans="1:13">
      <c r="A298" s="16">
        <f t="shared" si="20"/>
        <v>291</v>
      </c>
      <c r="B298" s="12" t="s">
        <v>411</v>
      </c>
      <c r="C298" s="272">
        <v>44942</v>
      </c>
      <c r="D298" s="272">
        <v>44957</v>
      </c>
      <c r="E298" s="196">
        <f t="shared" si="21"/>
        <v>44949.5</v>
      </c>
      <c r="F298" s="272">
        <v>44957</v>
      </c>
      <c r="G298" s="272">
        <v>44974</v>
      </c>
      <c r="H298" s="12" t="s">
        <v>157</v>
      </c>
      <c r="I298" s="234">
        <v>408.57</v>
      </c>
      <c r="J298" s="272">
        <v>44978</v>
      </c>
      <c r="K298" s="17">
        <f t="shared" si="24"/>
        <v>25</v>
      </c>
      <c r="L298" s="283">
        <f t="shared" si="22"/>
        <v>1.6616553115779182E-6</v>
      </c>
      <c r="M298" s="22">
        <f t="shared" si="23"/>
        <v>4.1541382789447954E-5</v>
      </c>
    </row>
    <row r="299" spans="1:13">
      <c r="A299" s="16">
        <f t="shared" si="20"/>
        <v>292</v>
      </c>
      <c r="B299" s="12" t="s">
        <v>411</v>
      </c>
      <c r="C299" s="272">
        <v>44942</v>
      </c>
      <c r="D299" s="272">
        <v>44957</v>
      </c>
      <c r="E299" s="196">
        <f t="shared" si="21"/>
        <v>44949.5</v>
      </c>
      <c r="F299" s="272">
        <v>44957</v>
      </c>
      <c r="G299" s="272">
        <v>45043</v>
      </c>
      <c r="H299" s="12" t="s">
        <v>165</v>
      </c>
      <c r="I299" s="234">
        <v>109.37</v>
      </c>
      <c r="J299" s="272">
        <v>45044</v>
      </c>
      <c r="K299" s="17">
        <f t="shared" si="24"/>
        <v>94</v>
      </c>
      <c r="L299" s="283">
        <f t="shared" si="22"/>
        <v>4.4480809023490937E-7</v>
      </c>
      <c r="M299" s="22">
        <f t="shared" si="23"/>
        <v>4.181196048208148E-5</v>
      </c>
    </row>
    <row r="300" spans="1:13">
      <c r="A300" s="16">
        <f t="shared" si="20"/>
        <v>293</v>
      </c>
      <c r="B300" s="12" t="s">
        <v>411</v>
      </c>
      <c r="C300" s="272">
        <v>44942</v>
      </c>
      <c r="D300" s="272">
        <v>44957</v>
      </c>
      <c r="E300" s="196">
        <f t="shared" si="21"/>
        <v>44949.5</v>
      </c>
      <c r="F300" s="272">
        <v>44957</v>
      </c>
      <c r="G300" s="272">
        <v>44959</v>
      </c>
      <c r="H300" s="12" t="s">
        <v>166</v>
      </c>
      <c r="I300" s="234">
        <v>250.01</v>
      </c>
      <c r="J300" s="272">
        <v>44960</v>
      </c>
      <c r="K300" s="17">
        <f t="shared" si="24"/>
        <v>10</v>
      </c>
      <c r="L300" s="283">
        <f t="shared" si="22"/>
        <v>1.0167913563100455E-6</v>
      </c>
      <c r="M300" s="22">
        <f t="shared" si="23"/>
        <v>1.0167913563100456E-5</v>
      </c>
    </row>
    <row r="301" spans="1:13">
      <c r="A301" s="16">
        <f t="shared" si="20"/>
        <v>294</v>
      </c>
      <c r="B301" s="12" t="s">
        <v>411</v>
      </c>
      <c r="C301" s="272">
        <v>44942</v>
      </c>
      <c r="D301" s="272">
        <v>44957</v>
      </c>
      <c r="E301" s="196">
        <f t="shared" si="21"/>
        <v>44949.5</v>
      </c>
      <c r="F301" s="272">
        <v>44957</v>
      </c>
      <c r="G301" s="272">
        <v>44974</v>
      </c>
      <c r="H301" s="12" t="s">
        <v>157</v>
      </c>
      <c r="I301" s="234">
        <v>38.24</v>
      </c>
      <c r="J301" s="272">
        <v>44978</v>
      </c>
      <c r="K301" s="17">
        <f t="shared" si="24"/>
        <v>25</v>
      </c>
      <c r="L301" s="283">
        <f t="shared" si="22"/>
        <v>1.5552218497378564E-7</v>
      </c>
      <c r="M301" s="22">
        <f t="shared" si="23"/>
        <v>3.8880546243446414E-6</v>
      </c>
    </row>
    <row r="302" spans="1:13">
      <c r="A302" s="16">
        <f t="shared" si="20"/>
        <v>295</v>
      </c>
      <c r="B302" s="12" t="s">
        <v>411</v>
      </c>
      <c r="C302" s="272">
        <v>44942</v>
      </c>
      <c r="D302" s="272">
        <v>44957</v>
      </c>
      <c r="E302" s="196">
        <f t="shared" si="21"/>
        <v>44949.5</v>
      </c>
      <c r="F302" s="272">
        <v>44957</v>
      </c>
      <c r="G302" s="272">
        <v>45043</v>
      </c>
      <c r="H302" s="12" t="s">
        <v>165</v>
      </c>
      <c r="I302" s="234">
        <v>384.40999999999997</v>
      </c>
      <c r="J302" s="272">
        <v>45044</v>
      </c>
      <c r="K302" s="17">
        <f t="shared" si="24"/>
        <v>94</v>
      </c>
      <c r="L302" s="283">
        <f t="shared" si="22"/>
        <v>1.5633965252555682E-6</v>
      </c>
      <c r="M302" s="22">
        <f t="shared" si="23"/>
        <v>1.469592733740234E-4</v>
      </c>
    </row>
    <row r="303" spans="1:13">
      <c r="A303" s="16">
        <f t="shared" si="20"/>
        <v>296</v>
      </c>
      <c r="B303" s="12" t="s">
        <v>411</v>
      </c>
      <c r="C303" s="272">
        <v>44942</v>
      </c>
      <c r="D303" s="272">
        <v>44957</v>
      </c>
      <c r="E303" s="196">
        <f t="shared" si="21"/>
        <v>44949.5</v>
      </c>
      <c r="F303" s="272">
        <v>44957</v>
      </c>
      <c r="G303" s="272">
        <v>44974</v>
      </c>
      <c r="H303" s="12" t="s">
        <v>166</v>
      </c>
      <c r="I303" s="234">
        <v>7141.329999999999</v>
      </c>
      <c r="J303" s="272">
        <v>44978</v>
      </c>
      <c r="K303" s="17">
        <f t="shared" si="24"/>
        <v>25</v>
      </c>
      <c r="L303" s="283">
        <f t="shared" si="22"/>
        <v>2.9043808713881912E-5</v>
      </c>
      <c r="M303" s="22">
        <f t="shared" si="23"/>
        <v>7.2609521784704786E-4</v>
      </c>
    </row>
    <row r="304" spans="1:13">
      <c r="A304" s="16">
        <f t="shared" si="20"/>
        <v>297</v>
      </c>
      <c r="B304" s="12" t="s">
        <v>411</v>
      </c>
      <c r="C304" s="272">
        <v>44942</v>
      </c>
      <c r="D304" s="272">
        <v>44957</v>
      </c>
      <c r="E304" s="196">
        <f t="shared" si="21"/>
        <v>44949.5</v>
      </c>
      <c r="F304" s="272">
        <v>44957</v>
      </c>
      <c r="G304" s="272">
        <v>45043</v>
      </c>
      <c r="H304" s="12" t="s">
        <v>407</v>
      </c>
      <c r="I304" s="234">
        <v>530.25</v>
      </c>
      <c r="J304" s="272">
        <v>45044</v>
      </c>
      <c r="K304" s="17">
        <f t="shared" si="24"/>
        <v>94</v>
      </c>
      <c r="L304" s="283">
        <f t="shared" si="22"/>
        <v>2.1565282056053827E-6</v>
      </c>
      <c r="M304" s="22">
        <f t="shared" si="23"/>
        <v>2.0271365132690597E-4</v>
      </c>
    </row>
    <row r="305" spans="1:13">
      <c r="A305" s="16">
        <f t="shared" si="20"/>
        <v>298</v>
      </c>
      <c r="B305" s="12" t="s">
        <v>411</v>
      </c>
      <c r="C305" s="272">
        <v>44942</v>
      </c>
      <c r="D305" s="272">
        <v>44957</v>
      </c>
      <c r="E305" s="196">
        <f t="shared" si="21"/>
        <v>44949.5</v>
      </c>
      <c r="F305" s="272">
        <v>44957</v>
      </c>
      <c r="G305" s="272">
        <v>44974</v>
      </c>
      <c r="H305" s="12" t="s">
        <v>157</v>
      </c>
      <c r="I305" s="234">
        <v>248.25</v>
      </c>
      <c r="J305" s="272">
        <v>44978</v>
      </c>
      <c r="K305" s="17">
        <f t="shared" si="24"/>
        <v>25</v>
      </c>
      <c r="L305" s="283">
        <f t="shared" si="22"/>
        <v>1.0096334314786163E-6</v>
      </c>
      <c r="M305" s="22">
        <f t="shared" si="23"/>
        <v>2.5240835786965406E-5</v>
      </c>
    </row>
    <row r="306" spans="1:13">
      <c r="A306" s="16">
        <f t="shared" si="20"/>
        <v>299</v>
      </c>
      <c r="B306" s="12" t="s">
        <v>411</v>
      </c>
      <c r="C306" s="272">
        <v>44942</v>
      </c>
      <c r="D306" s="272">
        <v>44957</v>
      </c>
      <c r="E306" s="196">
        <f t="shared" si="21"/>
        <v>44949.5</v>
      </c>
      <c r="F306" s="272">
        <v>44957</v>
      </c>
      <c r="G306" s="272">
        <v>45044</v>
      </c>
      <c r="H306" s="12" t="s">
        <v>152</v>
      </c>
      <c r="I306" s="234">
        <v>79.14</v>
      </c>
      <c r="J306" s="272">
        <v>45047</v>
      </c>
      <c r="K306" s="17">
        <f t="shared" si="24"/>
        <v>95</v>
      </c>
      <c r="L306" s="283">
        <f t="shared" si="22"/>
        <v>3.2186259724961806E-7</v>
      </c>
      <c r="M306" s="22">
        <f t="shared" si="23"/>
        <v>3.0576946738713718E-5</v>
      </c>
    </row>
    <row r="307" spans="1:13">
      <c r="A307" s="16">
        <f t="shared" si="20"/>
        <v>300</v>
      </c>
      <c r="B307" s="12" t="s">
        <v>411</v>
      </c>
      <c r="C307" s="272">
        <v>44942</v>
      </c>
      <c r="D307" s="272">
        <v>44957</v>
      </c>
      <c r="E307" s="196">
        <f t="shared" si="21"/>
        <v>44949.5</v>
      </c>
      <c r="F307" s="272">
        <v>44957</v>
      </c>
      <c r="G307" s="272">
        <v>45044</v>
      </c>
      <c r="H307" s="12" t="s">
        <v>152</v>
      </c>
      <c r="I307" s="234">
        <v>21.82</v>
      </c>
      <c r="J307" s="272">
        <v>45047</v>
      </c>
      <c r="K307" s="17">
        <f t="shared" si="24"/>
        <v>95</v>
      </c>
      <c r="L307" s="283">
        <f t="shared" si="22"/>
        <v>8.8741999898744836E-8</v>
      </c>
      <c r="M307" s="22">
        <f t="shared" si="23"/>
        <v>8.4304899903807594E-6</v>
      </c>
    </row>
    <row r="308" spans="1:13">
      <c r="A308" s="16">
        <f t="shared" si="20"/>
        <v>301</v>
      </c>
      <c r="B308" s="12" t="s">
        <v>411</v>
      </c>
      <c r="C308" s="272">
        <v>44942</v>
      </c>
      <c r="D308" s="272">
        <v>44957</v>
      </c>
      <c r="E308" s="196">
        <f t="shared" si="21"/>
        <v>44949.5</v>
      </c>
      <c r="F308" s="272">
        <v>44957</v>
      </c>
      <c r="G308" s="272">
        <v>45044</v>
      </c>
      <c r="H308" s="12" t="s">
        <v>152</v>
      </c>
      <c r="I308" s="234">
        <v>233.36999999999998</v>
      </c>
      <c r="J308" s="272">
        <v>45047</v>
      </c>
      <c r="K308" s="17">
        <f t="shared" si="24"/>
        <v>95</v>
      </c>
      <c r="L308" s="283">
        <f t="shared" si="22"/>
        <v>9.4911643063107601E-7</v>
      </c>
      <c r="M308" s="22">
        <f t="shared" si="23"/>
        <v>9.0166060909952216E-5</v>
      </c>
    </row>
    <row r="309" spans="1:13">
      <c r="A309" s="16">
        <f t="shared" si="20"/>
        <v>302</v>
      </c>
      <c r="B309" s="12" t="s">
        <v>411</v>
      </c>
      <c r="C309" s="272">
        <v>44942</v>
      </c>
      <c r="D309" s="272">
        <v>44957</v>
      </c>
      <c r="E309" s="196">
        <f t="shared" si="21"/>
        <v>44949.5</v>
      </c>
      <c r="F309" s="272">
        <v>44957</v>
      </c>
      <c r="G309" s="272">
        <v>44959</v>
      </c>
      <c r="H309" s="12" t="s">
        <v>156</v>
      </c>
      <c r="I309" s="234">
        <v>70.14</v>
      </c>
      <c r="J309" s="272">
        <v>44960</v>
      </c>
      <c r="K309" s="17">
        <f t="shared" si="24"/>
        <v>10</v>
      </c>
      <c r="L309" s="283">
        <f t="shared" si="22"/>
        <v>2.8525957254344468E-7</v>
      </c>
      <c r="M309" s="22">
        <f t="shared" si="23"/>
        <v>2.8525957254344467E-6</v>
      </c>
    </row>
    <row r="310" spans="1:13">
      <c r="A310" s="16">
        <f t="shared" si="20"/>
        <v>303</v>
      </c>
      <c r="B310" s="12" t="s">
        <v>411</v>
      </c>
      <c r="C310" s="272">
        <v>44942</v>
      </c>
      <c r="D310" s="272">
        <v>44957</v>
      </c>
      <c r="E310" s="196">
        <f t="shared" si="21"/>
        <v>44949.5</v>
      </c>
      <c r="F310" s="272">
        <v>44957</v>
      </c>
      <c r="G310" s="272">
        <v>44959</v>
      </c>
      <c r="H310" s="12" t="s">
        <v>156</v>
      </c>
      <c r="I310" s="234">
        <v>108.39</v>
      </c>
      <c r="J310" s="272">
        <v>44960</v>
      </c>
      <c r="K310" s="17">
        <f t="shared" si="24"/>
        <v>10</v>
      </c>
      <c r="L310" s="283">
        <f t="shared" si="22"/>
        <v>4.4082242754468159E-7</v>
      </c>
      <c r="M310" s="22">
        <f t="shared" si="23"/>
        <v>4.4082242754468155E-6</v>
      </c>
    </row>
    <row r="311" spans="1:13">
      <c r="A311" s="16">
        <f t="shared" si="20"/>
        <v>304</v>
      </c>
      <c r="B311" s="12" t="s">
        <v>411</v>
      </c>
      <c r="C311" s="272">
        <v>44942</v>
      </c>
      <c r="D311" s="272">
        <v>44957</v>
      </c>
      <c r="E311" s="196">
        <f t="shared" si="21"/>
        <v>44949.5</v>
      </c>
      <c r="F311" s="272">
        <v>44957</v>
      </c>
      <c r="G311" s="272">
        <v>44959</v>
      </c>
      <c r="H311" s="12" t="s">
        <v>152</v>
      </c>
      <c r="I311" s="234">
        <v>196.13</v>
      </c>
      <c r="J311" s="272">
        <v>44960</v>
      </c>
      <c r="K311" s="17">
        <f t="shared" si="24"/>
        <v>10</v>
      </c>
      <c r="L311" s="283">
        <f t="shared" si="22"/>
        <v>7.9766124840242084E-7</v>
      </c>
      <c r="M311" s="22">
        <f t="shared" si="23"/>
        <v>7.9766124840242082E-6</v>
      </c>
    </row>
    <row r="312" spans="1:13">
      <c r="A312" s="16">
        <f t="shared" si="20"/>
        <v>305</v>
      </c>
      <c r="B312" s="12" t="s">
        <v>411</v>
      </c>
      <c r="C312" s="272">
        <v>44942</v>
      </c>
      <c r="D312" s="272">
        <v>44957</v>
      </c>
      <c r="E312" s="196">
        <f t="shared" si="21"/>
        <v>44949.5</v>
      </c>
      <c r="F312" s="272">
        <v>44957</v>
      </c>
      <c r="G312" s="272">
        <v>44974</v>
      </c>
      <c r="H312" s="12" t="s">
        <v>157</v>
      </c>
      <c r="I312" s="234">
        <v>234.51</v>
      </c>
      <c r="J312" s="272">
        <v>44978</v>
      </c>
      <c r="K312" s="17">
        <f t="shared" si="24"/>
        <v>25</v>
      </c>
      <c r="L312" s="283">
        <f t="shared" si="22"/>
        <v>9.5375281376052474E-7</v>
      </c>
      <c r="M312" s="22">
        <f t="shared" si="23"/>
        <v>2.3843820344013119E-5</v>
      </c>
    </row>
    <row r="313" spans="1:13">
      <c r="A313" s="16">
        <f t="shared" si="20"/>
        <v>306</v>
      </c>
      <c r="B313" s="12" t="s">
        <v>411</v>
      </c>
      <c r="C313" s="272">
        <v>44942</v>
      </c>
      <c r="D313" s="272">
        <v>44957</v>
      </c>
      <c r="E313" s="196">
        <f t="shared" si="21"/>
        <v>44949.5</v>
      </c>
      <c r="F313" s="272">
        <v>44957</v>
      </c>
      <c r="G313" s="272">
        <v>44957</v>
      </c>
      <c r="H313" s="12" t="s">
        <v>167</v>
      </c>
      <c r="I313" s="234">
        <v>3363.17</v>
      </c>
      <c r="J313" s="272">
        <v>44958</v>
      </c>
      <c r="K313" s="17">
        <f t="shared" si="24"/>
        <v>8</v>
      </c>
      <c r="L313" s="283">
        <f t="shared" si="22"/>
        <v>1.3678021622340132E-5</v>
      </c>
      <c r="M313" s="22">
        <f t="shared" si="23"/>
        <v>1.0942417297872106E-4</v>
      </c>
    </row>
    <row r="314" spans="1:13">
      <c r="A314" s="16">
        <f t="shared" si="20"/>
        <v>307</v>
      </c>
      <c r="B314" s="12" t="s">
        <v>411</v>
      </c>
      <c r="C314" s="272">
        <v>44942</v>
      </c>
      <c r="D314" s="272">
        <v>44957</v>
      </c>
      <c r="E314" s="196">
        <f t="shared" si="21"/>
        <v>44949.5</v>
      </c>
      <c r="F314" s="272">
        <v>44957</v>
      </c>
      <c r="G314" s="272">
        <v>45044</v>
      </c>
      <c r="H314" s="12" t="s">
        <v>158</v>
      </c>
      <c r="I314" s="234">
        <v>74073.090000000142</v>
      </c>
      <c r="J314" s="272">
        <v>45047</v>
      </c>
      <c r="K314" s="17">
        <f t="shared" si="24"/>
        <v>95</v>
      </c>
      <c r="L314" s="283">
        <f t="shared" si="22"/>
        <v>3.0125546037029007E-4</v>
      </c>
      <c r="M314" s="22">
        <f t="shared" si="23"/>
        <v>2.8619268735177558E-2</v>
      </c>
    </row>
    <row r="315" spans="1:13">
      <c r="A315" s="16">
        <f t="shared" si="20"/>
        <v>308</v>
      </c>
      <c r="B315" s="12" t="s">
        <v>411</v>
      </c>
      <c r="C315" s="272">
        <v>44942</v>
      </c>
      <c r="D315" s="272">
        <v>44957</v>
      </c>
      <c r="E315" s="196">
        <f t="shared" si="21"/>
        <v>44949.5</v>
      </c>
      <c r="F315" s="272">
        <v>44957</v>
      </c>
      <c r="G315" s="272">
        <v>44957</v>
      </c>
      <c r="H315" s="12" t="s">
        <v>159</v>
      </c>
      <c r="I315" s="234">
        <v>414980.18999999965</v>
      </c>
      <c r="J315" s="272">
        <v>44958</v>
      </c>
      <c r="K315" s="17">
        <f t="shared" si="24"/>
        <v>8</v>
      </c>
      <c r="L315" s="283">
        <f t="shared" si="22"/>
        <v>1.687725571904724E-3</v>
      </c>
      <c r="M315" s="22">
        <f t="shared" si="23"/>
        <v>1.3501804575237792E-2</v>
      </c>
    </row>
    <row r="316" spans="1:13">
      <c r="A316" s="16">
        <f t="shared" si="20"/>
        <v>309</v>
      </c>
      <c r="B316" s="12" t="s">
        <v>411</v>
      </c>
      <c r="C316" s="272">
        <v>44942</v>
      </c>
      <c r="D316" s="272">
        <v>44957</v>
      </c>
      <c r="E316" s="196">
        <f t="shared" si="21"/>
        <v>44949.5</v>
      </c>
      <c r="F316" s="272">
        <v>44957</v>
      </c>
      <c r="G316" s="272">
        <v>44957</v>
      </c>
      <c r="H316" s="12" t="s">
        <v>160</v>
      </c>
      <c r="I316" s="234">
        <v>414980.1999999996</v>
      </c>
      <c r="J316" s="272">
        <v>44958</v>
      </c>
      <c r="K316" s="17">
        <f t="shared" si="24"/>
        <v>8</v>
      </c>
      <c r="L316" s="283">
        <f t="shared" si="22"/>
        <v>1.6877256125747513E-3</v>
      </c>
      <c r="M316" s="22">
        <f t="shared" si="23"/>
        <v>1.350180490059801E-2</v>
      </c>
    </row>
    <row r="317" spans="1:13">
      <c r="A317" s="16">
        <f t="shared" si="20"/>
        <v>310</v>
      </c>
      <c r="B317" s="12" t="s">
        <v>411</v>
      </c>
      <c r="C317" s="272">
        <v>44942</v>
      </c>
      <c r="D317" s="272">
        <v>44957</v>
      </c>
      <c r="E317" s="196">
        <f t="shared" si="21"/>
        <v>44949.5</v>
      </c>
      <c r="F317" s="272">
        <v>44957</v>
      </c>
      <c r="G317" s="272">
        <v>44957</v>
      </c>
      <c r="H317" s="12" t="s">
        <v>162</v>
      </c>
      <c r="I317" s="234">
        <v>1747792.7000000083</v>
      </c>
      <c r="J317" s="272">
        <v>44958</v>
      </c>
      <c r="K317" s="17">
        <f t="shared" si="24"/>
        <v>8</v>
      </c>
      <c r="L317" s="283">
        <f t="shared" si="22"/>
        <v>7.1082777088188678E-3</v>
      </c>
      <c r="M317" s="22">
        <f t="shared" si="23"/>
        <v>5.6866221670550943E-2</v>
      </c>
    </row>
    <row r="318" spans="1:13">
      <c r="A318" s="16">
        <f t="shared" si="20"/>
        <v>311</v>
      </c>
      <c r="B318" s="12" t="s">
        <v>411</v>
      </c>
      <c r="C318" s="272">
        <v>44942</v>
      </c>
      <c r="D318" s="272">
        <v>44957</v>
      </c>
      <c r="E318" s="196">
        <f t="shared" si="21"/>
        <v>44949.5</v>
      </c>
      <c r="F318" s="272">
        <v>44957</v>
      </c>
      <c r="G318" s="272">
        <v>44957</v>
      </c>
      <c r="H318" s="12" t="s">
        <v>161</v>
      </c>
      <c r="I318" s="234">
        <v>1747792.6900000083</v>
      </c>
      <c r="J318" s="272">
        <v>44958</v>
      </c>
      <c r="K318" s="17">
        <f t="shared" si="24"/>
        <v>8</v>
      </c>
      <c r="L318" s="283">
        <f t="shared" si="22"/>
        <v>7.1082776681488406E-3</v>
      </c>
      <c r="M318" s="22">
        <f t="shared" si="23"/>
        <v>5.6866221345190725E-2</v>
      </c>
    </row>
    <row r="319" spans="1:13">
      <c r="A319" s="16">
        <f t="shared" si="20"/>
        <v>312</v>
      </c>
      <c r="B319" s="12" t="s">
        <v>411</v>
      </c>
      <c r="C319" s="272">
        <v>44942</v>
      </c>
      <c r="D319" s="272">
        <v>44957</v>
      </c>
      <c r="E319" s="196">
        <f t="shared" si="21"/>
        <v>44949.5</v>
      </c>
      <c r="F319" s="272">
        <v>44957</v>
      </c>
      <c r="G319" s="272">
        <v>44957</v>
      </c>
      <c r="H319" s="12" t="s">
        <v>163</v>
      </c>
      <c r="I319" s="234">
        <v>3207047</v>
      </c>
      <c r="J319" s="272">
        <v>44958</v>
      </c>
      <c r="K319" s="17">
        <f t="shared" si="24"/>
        <v>8</v>
      </c>
      <c r="L319" s="283">
        <f t="shared" si="22"/>
        <v>1.3043068952762141E-2</v>
      </c>
      <c r="M319" s="22">
        <f t="shared" si="23"/>
        <v>0.10434455162209713</v>
      </c>
    </row>
    <row r="320" spans="1:13">
      <c r="A320" s="16">
        <f t="shared" si="20"/>
        <v>313</v>
      </c>
      <c r="B320" s="12" t="s">
        <v>411</v>
      </c>
      <c r="C320" s="272">
        <v>44942</v>
      </c>
      <c r="D320" s="272">
        <v>44957</v>
      </c>
      <c r="E320" s="196">
        <f t="shared" si="21"/>
        <v>44949.5</v>
      </c>
      <c r="F320" s="272">
        <v>44957</v>
      </c>
      <c r="G320" s="272">
        <v>45044</v>
      </c>
      <c r="H320" s="12" t="s">
        <v>152</v>
      </c>
      <c r="I320" s="234">
        <v>102.48</v>
      </c>
      <c r="J320" s="272">
        <v>45047</v>
      </c>
      <c r="K320" s="17">
        <f t="shared" si="24"/>
        <v>95</v>
      </c>
      <c r="L320" s="283">
        <f t="shared" si="22"/>
        <v>4.1678644132096108E-7</v>
      </c>
      <c r="M320" s="22">
        <f t="shared" si="23"/>
        <v>3.9594711925491304E-5</v>
      </c>
    </row>
    <row r="321" spans="1:13">
      <c r="A321" s="16">
        <f t="shared" si="20"/>
        <v>314</v>
      </c>
      <c r="B321" s="12" t="s">
        <v>411</v>
      </c>
      <c r="C321" s="272">
        <v>44942</v>
      </c>
      <c r="D321" s="272">
        <v>44957</v>
      </c>
      <c r="E321" s="196">
        <f t="shared" si="21"/>
        <v>44949.5</v>
      </c>
      <c r="F321" s="272">
        <v>44957</v>
      </c>
      <c r="G321" s="272">
        <v>45044</v>
      </c>
      <c r="H321" s="12" t="s">
        <v>165</v>
      </c>
      <c r="I321" s="234">
        <v>32.259999999999948</v>
      </c>
      <c r="J321" s="272">
        <v>45047</v>
      </c>
      <c r="K321" s="17">
        <f t="shared" si="24"/>
        <v>95</v>
      </c>
      <c r="L321" s="283">
        <f t="shared" si="22"/>
        <v>1.3120150855790577E-7</v>
      </c>
      <c r="M321" s="22">
        <f t="shared" si="23"/>
        <v>1.2464143313001048E-5</v>
      </c>
    </row>
    <row r="322" spans="1:13">
      <c r="A322" s="16">
        <f t="shared" si="20"/>
        <v>315</v>
      </c>
      <c r="B322" s="12" t="s">
        <v>411</v>
      </c>
      <c r="C322" s="272">
        <v>44942</v>
      </c>
      <c r="D322" s="272">
        <v>44957</v>
      </c>
      <c r="E322" s="196">
        <f t="shared" si="21"/>
        <v>44949.5</v>
      </c>
      <c r="F322" s="272">
        <v>44957</v>
      </c>
      <c r="G322" s="272">
        <v>44974</v>
      </c>
      <c r="H322" s="12" t="s">
        <v>154</v>
      </c>
      <c r="I322" s="234">
        <v>8.2799999999999994</v>
      </c>
      <c r="J322" s="272">
        <v>44978</v>
      </c>
      <c r="K322" s="17">
        <f t="shared" si="24"/>
        <v>25</v>
      </c>
      <c r="L322" s="283">
        <f t="shared" si="22"/>
        <v>3.3674782729679522E-8</v>
      </c>
      <c r="M322" s="22">
        <f t="shared" si="23"/>
        <v>8.4186956824198808E-7</v>
      </c>
    </row>
    <row r="323" spans="1:13">
      <c r="A323" s="16">
        <f t="shared" si="20"/>
        <v>316</v>
      </c>
      <c r="B323" s="12" t="s">
        <v>411</v>
      </c>
      <c r="C323" s="272">
        <v>44942</v>
      </c>
      <c r="D323" s="272">
        <v>44957</v>
      </c>
      <c r="E323" s="196">
        <f t="shared" si="21"/>
        <v>44949.5</v>
      </c>
      <c r="F323" s="272">
        <v>44957</v>
      </c>
      <c r="G323" s="272">
        <v>44974</v>
      </c>
      <c r="H323" s="12" t="s">
        <v>157</v>
      </c>
      <c r="I323" s="234">
        <v>176.72</v>
      </c>
      <c r="J323" s="272">
        <v>44978</v>
      </c>
      <c r="K323" s="17">
        <f t="shared" si="24"/>
        <v>25</v>
      </c>
      <c r="L323" s="283">
        <f t="shared" si="22"/>
        <v>7.1872072511944022E-7</v>
      </c>
      <c r="M323" s="22">
        <f t="shared" si="23"/>
        <v>1.7968018127986005E-5</v>
      </c>
    </row>
    <row r="324" spans="1:13">
      <c r="A324" s="16">
        <f t="shared" si="20"/>
        <v>317</v>
      </c>
      <c r="B324" s="12" t="s">
        <v>411</v>
      </c>
      <c r="C324" s="272">
        <v>44942</v>
      </c>
      <c r="D324" s="272">
        <v>44957</v>
      </c>
      <c r="E324" s="196">
        <f t="shared" si="21"/>
        <v>44949.5</v>
      </c>
      <c r="F324" s="272">
        <v>44957</v>
      </c>
      <c r="G324" s="272">
        <v>44959</v>
      </c>
      <c r="H324" s="12" t="s">
        <v>156</v>
      </c>
      <c r="I324" s="234">
        <v>162.12</v>
      </c>
      <c r="J324" s="272">
        <v>44960</v>
      </c>
      <c r="K324" s="17">
        <f t="shared" si="24"/>
        <v>10</v>
      </c>
      <c r="L324" s="283">
        <f t="shared" si="22"/>
        <v>6.5934248504053681E-7</v>
      </c>
      <c r="M324" s="22">
        <f t="shared" si="23"/>
        <v>6.5934248504053684E-6</v>
      </c>
    </row>
    <row r="325" spans="1:13">
      <c r="A325" s="16">
        <f t="shared" si="20"/>
        <v>318</v>
      </c>
      <c r="B325" s="12" t="s">
        <v>411</v>
      </c>
      <c r="C325" s="272">
        <v>44942</v>
      </c>
      <c r="D325" s="272">
        <v>44957</v>
      </c>
      <c r="E325" s="196">
        <f t="shared" si="21"/>
        <v>44949.5</v>
      </c>
      <c r="F325" s="272">
        <v>44957</v>
      </c>
      <c r="G325" s="272">
        <v>45044</v>
      </c>
      <c r="H325" s="12" t="s">
        <v>152</v>
      </c>
      <c r="I325" s="234">
        <v>43.849999999999994</v>
      </c>
      <c r="J325" s="272">
        <v>45047</v>
      </c>
      <c r="K325" s="17">
        <f t="shared" si="24"/>
        <v>95</v>
      </c>
      <c r="L325" s="283">
        <f t="shared" si="22"/>
        <v>1.7833807037396701E-7</v>
      </c>
      <c r="M325" s="22">
        <f t="shared" si="23"/>
        <v>1.6942116685526867E-5</v>
      </c>
    </row>
    <row r="326" spans="1:13">
      <c r="A326" s="16">
        <f t="shared" si="20"/>
        <v>319</v>
      </c>
      <c r="B326" s="12" t="s">
        <v>411</v>
      </c>
      <c r="C326" s="272">
        <v>44942</v>
      </c>
      <c r="D326" s="272">
        <v>44957</v>
      </c>
      <c r="E326" s="196">
        <f t="shared" si="21"/>
        <v>44949.5</v>
      </c>
      <c r="F326" s="272">
        <v>44957</v>
      </c>
      <c r="G326" s="272">
        <v>45044</v>
      </c>
      <c r="H326" s="12" t="s">
        <v>152</v>
      </c>
      <c r="I326" s="234">
        <v>24.85</v>
      </c>
      <c r="J326" s="272">
        <v>45047</v>
      </c>
      <c r="K326" s="17">
        <f t="shared" si="24"/>
        <v>95</v>
      </c>
      <c r="L326" s="283">
        <f t="shared" si="22"/>
        <v>1.0106501821648988E-7</v>
      </c>
      <c r="M326" s="22">
        <f t="shared" si="23"/>
        <v>9.6011767305665386E-6</v>
      </c>
    </row>
    <row r="327" spans="1:13">
      <c r="A327" s="16">
        <f t="shared" si="20"/>
        <v>320</v>
      </c>
      <c r="B327" s="12" t="s">
        <v>411</v>
      </c>
      <c r="C327" s="272">
        <v>44942</v>
      </c>
      <c r="D327" s="272">
        <v>44957</v>
      </c>
      <c r="E327" s="196">
        <f t="shared" si="21"/>
        <v>44949.5</v>
      </c>
      <c r="F327" s="272">
        <v>44957</v>
      </c>
      <c r="G327" s="272">
        <v>45044</v>
      </c>
      <c r="H327" s="12" t="s">
        <v>152</v>
      </c>
      <c r="I327" s="234">
        <v>2.97</v>
      </c>
      <c r="J327" s="272">
        <v>45047</v>
      </c>
      <c r="K327" s="17">
        <f t="shared" si="24"/>
        <v>95</v>
      </c>
      <c r="L327" s="283">
        <f t="shared" si="22"/>
        <v>1.2078998153037221E-8</v>
      </c>
      <c r="M327" s="22">
        <f t="shared" si="23"/>
        <v>1.1475048245385359E-6</v>
      </c>
    </row>
    <row r="328" spans="1:13">
      <c r="A328" s="16">
        <f t="shared" si="20"/>
        <v>321</v>
      </c>
      <c r="B328" s="12" t="s">
        <v>411</v>
      </c>
      <c r="C328" s="272">
        <v>44942</v>
      </c>
      <c r="D328" s="272">
        <v>44957</v>
      </c>
      <c r="E328" s="196">
        <f t="shared" si="21"/>
        <v>44949.5</v>
      </c>
      <c r="F328" s="272">
        <v>44957</v>
      </c>
      <c r="G328" s="272">
        <v>44974</v>
      </c>
      <c r="H328" s="12" t="s">
        <v>157</v>
      </c>
      <c r="I328" s="234">
        <v>253.51</v>
      </c>
      <c r="J328" s="272">
        <v>44978</v>
      </c>
      <c r="K328" s="17">
        <f t="shared" si="24"/>
        <v>25</v>
      </c>
      <c r="L328" s="283">
        <f t="shared" si="22"/>
        <v>1.0310258659180019E-6</v>
      </c>
      <c r="M328" s="22">
        <f t="shared" si="23"/>
        <v>2.5775646647950047E-5</v>
      </c>
    </row>
    <row r="329" spans="1:13">
      <c r="A329" s="16">
        <f t="shared" ref="A329:A392" si="25">A328+1</f>
        <v>322</v>
      </c>
      <c r="B329" s="12" t="s">
        <v>411</v>
      </c>
      <c r="C329" s="272">
        <v>44942</v>
      </c>
      <c r="D329" s="272">
        <v>44957</v>
      </c>
      <c r="E329" s="196">
        <f t="shared" ref="E329:E392" si="26">AVERAGE(C329:D329)</f>
        <v>44949.5</v>
      </c>
      <c r="F329" s="272">
        <v>44957</v>
      </c>
      <c r="G329" s="272">
        <v>45044</v>
      </c>
      <c r="H329" s="12" t="s">
        <v>152</v>
      </c>
      <c r="I329" s="234">
        <v>67.760000000000005</v>
      </c>
      <c r="J329" s="272">
        <v>45047</v>
      </c>
      <c r="K329" s="17">
        <f t="shared" si="24"/>
        <v>95</v>
      </c>
      <c r="L329" s="283">
        <f t="shared" si="22"/>
        <v>2.7558010601003437E-7</v>
      </c>
      <c r="M329" s="22">
        <f t="shared" si="23"/>
        <v>2.6180110070953264E-5</v>
      </c>
    </row>
    <row r="330" spans="1:13">
      <c r="A330" s="16">
        <f t="shared" si="25"/>
        <v>323</v>
      </c>
      <c r="B330" s="12" t="s">
        <v>411</v>
      </c>
      <c r="C330" s="272">
        <v>44942</v>
      </c>
      <c r="D330" s="272">
        <v>44957</v>
      </c>
      <c r="E330" s="196">
        <f t="shared" si="26"/>
        <v>44949.5</v>
      </c>
      <c r="F330" s="272">
        <v>44957</v>
      </c>
      <c r="G330" s="272">
        <v>44974</v>
      </c>
      <c r="H330" s="12" t="s">
        <v>157</v>
      </c>
      <c r="I330" s="234">
        <v>400.34</v>
      </c>
      <c r="J330" s="272">
        <v>44978</v>
      </c>
      <c r="K330" s="17">
        <f t="shared" si="24"/>
        <v>25</v>
      </c>
      <c r="L330" s="283">
        <f t="shared" ref="L330:L393" si="27">I330/$I$5449</f>
        <v>1.6281838789854952E-6</v>
      </c>
      <c r="M330" s="22">
        <f t="shared" ref="M330:M393" si="28">L330*K330</f>
        <v>4.0704596974637382E-5</v>
      </c>
    </row>
    <row r="331" spans="1:13">
      <c r="A331" s="16">
        <f t="shared" si="25"/>
        <v>324</v>
      </c>
      <c r="B331" s="12" t="s">
        <v>411</v>
      </c>
      <c r="C331" s="272">
        <v>44942</v>
      </c>
      <c r="D331" s="272">
        <v>44957</v>
      </c>
      <c r="E331" s="196">
        <f t="shared" si="26"/>
        <v>44949.5</v>
      </c>
      <c r="F331" s="272">
        <v>44957</v>
      </c>
      <c r="G331" s="272">
        <v>45044</v>
      </c>
      <c r="H331" s="12" t="s">
        <v>154</v>
      </c>
      <c r="I331" s="234">
        <v>34.75</v>
      </c>
      <c r="J331" s="272">
        <v>45047</v>
      </c>
      <c r="K331" s="17">
        <f t="shared" ref="K331:K394" si="29">(G331-D331)+((D331-C331+1)/2)</f>
        <v>95</v>
      </c>
      <c r="L331" s="283">
        <f t="shared" si="27"/>
        <v>1.4132834539328061E-7</v>
      </c>
      <c r="M331" s="22">
        <f t="shared" si="28"/>
        <v>1.3426192812361658E-5</v>
      </c>
    </row>
    <row r="332" spans="1:13">
      <c r="A332" s="16">
        <f t="shared" si="25"/>
        <v>325</v>
      </c>
      <c r="B332" s="12" t="s">
        <v>411</v>
      </c>
      <c r="C332" s="272">
        <v>44942</v>
      </c>
      <c r="D332" s="272">
        <v>44957</v>
      </c>
      <c r="E332" s="196">
        <f t="shared" si="26"/>
        <v>44949.5</v>
      </c>
      <c r="F332" s="272">
        <v>44957</v>
      </c>
      <c r="G332" s="272">
        <v>45044</v>
      </c>
      <c r="H332" s="12" t="s">
        <v>164</v>
      </c>
      <c r="I332" s="234">
        <v>254.03</v>
      </c>
      <c r="J332" s="272">
        <v>45047</v>
      </c>
      <c r="K332" s="17">
        <f t="shared" si="29"/>
        <v>95</v>
      </c>
      <c r="L332" s="283">
        <f t="shared" si="27"/>
        <v>1.0331407073454697E-6</v>
      </c>
      <c r="M332" s="22">
        <f t="shared" si="28"/>
        <v>9.8148367197819619E-5</v>
      </c>
    </row>
    <row r="333" spans="1:13">
      <c r="A333" s="16">
        <f t="shared" si="25"/>
        <v>326</v>
      </c>
      <c r="B333" s="12" t="s">
        <v>411</v>
      </c>
      <c r="C333" s="272">
        <v>44942</v>
      </c>
      <c r="D333" s="272">
        <v>44957</v>
      </c>
      <c r="E333" s="196">
        <f t="shared" si="26"/>
        <v>44949.5</v>
      </c>
      <c r="F333" s="272">
        <v>44957</v>
      </c>
      <c r="G333" s="272">
        <v>45044</v>
      </c>
      <c r="H333" s="12" t="s">
        <v>165</v>
      </c>
      <c r="I333" s="234">
        <v>451.31999999999994</v>
      </c>
      <c r="J333" s="272">
        <v>45047</v>
      </c>
      <c r="K333" s="17">
        <f t="shared" si="29"/>
        <v>95</v>
      </c>
      <c r="L333" s="283">
        <f t="shared" si="27"/>
        <v>1.8355196789322416E-6</v>
      </c>
      <c r="M333" s="22">
        <f t="shared" si="28"/>
        <v>1.7437436949856294E-4</v>
      </c>
    </row>
    <row r="334" spans="1:13">
      <c r="A334" s="16">
        <f t="shared" si="25"/>
        <v>327</v>
      </c>
      <c r="B334" s="12" t="s">
        <v>411</v>
      </c>
      <c r="C334" s="272">
        <v>44942</v>
      </c>
      <c r="D334" s="272">
        <v>44957</v>
      </c>
      <c r="E334" s="196">
        <f t="shared" si="26"/>
        <v>44949.5</v>
      </c>
      <c r="F334" s="272">
        <v>44957</v>
      </c>
      <c r="G334" s="272">
        <v>45044</v>
      </c>
      <c r="H334" s="12" t="s">
        <v>166</v>
      </c>
      <c r="I334" s="234">
        <v>1040.8900000000001</v>
      </c>
      <c r="J334" s="272">
        <v>45047</v>
      </c>
      <c r="K334" s="17">
        <f t="shared" si="29"/>
        <v>95</v>
      </c>
      <c r="L334" s="283">
        <f t="shared" si="27"/>
        <v>4.2333024873787593E-6</v>
      </c>
      <c r="M334" s="22">
        <f t="shared" si="28"/>
        <v>4.0216373630098213E-4</v>
      </c>
    </row>
    <row r="335" spans="1:13">
      <c r="A335" s="16">
        <f t="shared" si="25"/>
        <v>328</v>
      </c>
      <c r="B335" s="12" t="s">
        <v>411</v>
      </c>
      <c r="C335" s="272">
        <v>44942</v>
      </c>
      <c r="D335" s="272">
        <v>44957</v>
      </c>
      <c r="E335" s="196">
        <f t="shared" si="26"/>
        <v>44949.5</v>
      </c>
      <c r="F335" s="272">
        <v>44957</v>
      </c>
      <c r="G335" s="272">
        <v>44974</v>
      </c>
      <c r="H335" s="12" t="s">
        <v>154</v>
      </c>
      <c r="I335" s="234">
        <v>866.93</v>
      </c>
      <c r="J335" s="272">
        <v>44978</v>
      </c>
      <c r="K335" s="17">
        <f t="shared" si="29"/>
        <v>25</v>
      </c>
      <c r="L335" s="283">
        <f t="shared" si="27"/>
        <v>3.5258066898358777E-6</v>
      </c>
      <c r="M335" s="22">
        <f t="shared" si="28"/>
        <v>8.8145167245896945E-5</v>
      </c>
    </row>
    <row r="336" spans="1:13">
      <c r="A336" s="16">
        <f t="shared" si="25"/>
        <v>329</v>
      </c>
      <c r="B336" s="12" t="s">
        <v>411</v>
      </c>
      <c r="C336" s="272">
        <v>44942</v>
      </c>
      <c r="D336" s="272">
        <v>44957</v>
      </c>
      <c r="E336" s="196">
        <f t="shared" si="26"/>
        <v>44949.5</v>
      </c>
      <c r="F336" s="272">
        <v>44957</v>
      </c>
      <c r="G336" s="272">
        <v>44974</v>
      </c>
      <c r="H336" s="12" t="s">
        <v>157</v>
      </c>
      <c r="I336" s="234">
        <v>1571.23</v>
      </c>
      <c r="J336" s="272">
        <v>44978</v>
      </c>
      <c r="K336" s="17">
        <f t="shared" si="29"/>
        <v>25</v>
      </c>
      <c r="L336" s="283">
        <f t="shared" si="27"/>
        <v>6.390196723231203E-6</v>
      </c>
      <c r="M336" s="22">
        <f t="shared" si="28"/>
        <v>1.5975491808078009E-4</v>
      </c>
    </row>
    <row r="337" spans="1:13">
      <c r="A337" s="16">
        <f t="shared" si="25"/>
        <v>330</v>
      </c>
      <c r="B337" s="12" t="s">
        <v>411</v>
      </c>
      <c r="C337" s="272">
        <v>44942</v>
      </c>
      <c r="D337" s="272">
        <v>44957</v>
      </c>
      <c r="E337" s="196">
        <f t="shared" si="26"/>
        <v>44949.5</v>
      </c>
      <c r="F337" s="272">
        <v>44957</v>
      </c>
      <c r="G337" s="272">
        <v>44974</v>
      </c>
      <c r="H337" s="12" t="s">
        <v>157</v>
      </c>
      <c r="I337" s="234">
        <v>68.83</v>
      </c>
      <c r="J337" s="272">
        <v>44978</v>
      </c>
      <c r="K337" s="17">
        <f t="shared" si="29"/>
        <v>25</v>
      </c>
      <c r="L337" s="283">
        <f t="shared" si="27"/>
        <v>2.7993179894732387E-7</v>
      </c>
      <c r="M337" s="22">
        <f t="shared" si="28"/>
        <v>6.9982949736830972E-6</v>
      </c>
    </row>
    <row r="338" spans="1:13">
      <c r="A338" s="16">
        <f t="shared" si="25"/>
        <v>331</v>
      </c>
      <c r="B338" s="12" t="s">
        <v>411</v>
      </c>
      <c r="C338" s="272">
        <v>44942</v>
      </c>
      <c r="D338" s="272">
        <v>44957</v>
      </c>
      <c r="E338" s="196">
        <f t="shared" si="26"/>
        <v>44949.5</v>
      </c>
      <c r="F338" s="272">
        <v>44957</v>
      </c>
      <c r="G338" s="272">
        <v>44974</v>
      </c>
      <c r="H338" s="12" t="s">
        <v>157</v>
      </c>
      <c r="I338" s="234">
        <v>572.09999999999991</v>
      </c>
      <c r="J338" s="272">
        <v>44978</v>
      </c>
      <c r="K338" s="17">
        <f t="shared" si="29"/>
        <v>25</v>
      </c>
      <c r="L338" s="283">
        <f t="shared" si="27"/>
        <v>2.3267322704890883E-6</v>
      </c>
      <c r="M338" s="22">
        <f t="shared" si="28"/>
        <v>5.8168306762227209E-5</v>
      </c>
    </row>
    <row r="339" spans="1:13">
      <c r="A339" s="16">
        <f t="shared" si="25"/>
        <v>332</v>
      </c>
      <c r="B339" s="12" t="s">
        <v>411</v>
      </c>
      <c r="C339" s="272">
        <v>44942</v>
      </c>
      <c r="D339" s="272">
        <v>44957</v>
      </c>
      <c r="E339" s="196">
        <f t="shared" si="26"/>
        <v>44949.5</v>
      </c>
      <c r="F339" s="272">
        <v>44957</v>
      </c>
      <c r="G339" s="272">
        <v>44971</v>
      </c>
      <c r="H339" s="12" t="s">
        <v>153</v>
      </c>
      <c r="I339" s="234">
        <v>38.130000000000003</v>
      </c>
      <c r="J339" s="272">
        <v>44972</v>
      </c>
      <c r="K339" s="17">
        <f t="shared" si="29"/>
        <v>22</v>
      </c>
      <c r="L339" s="283">
        <f t="shared" si="27"/>
        <v>1.5507481467182129E-7</v>
      </c>
      <c r="M339" s="22">
        <f t="shared" si="28"/>
        <v>3.4116459227800682E-6</v>
      </c>
    </row>
    <row r="340" spans="1:13">
      <c r="A340" s="16">
        <f t="shared" si="25"/>
        <v>333</v>
      </c>
      <c r="B340" s="12" t="s">
        <v>411</v>
      </c>
      <c r="C340" s="272">
        <v>44942</v>
      </c>
      <c r="D340" s="272">
        <v>44957</v>
      </c>
      <c r="E340" s="196">
        <f t="shared" si="26"/>
        <v>44949.5</v>
      </c>
      <c r="F340" s="272">
        <v>44957</v>
      </c>
      <c r="G340" s="272">
        <v>44959</v>
      </c>
      <c r="H340" s="12" t="s">
        <v>152</v>
      </c>
      <c r="I340" s="234">
        <v>114.58</v>
      </c>
      <c r="J340" s="272">
        <v>44960</v>
      </c>
      <c r="K340" s="17">
        <f t="shared" si="29"/>
        <v>10</v>
      </c>
      <c r="L340" s="283">
        <f t="shared" si="27"/>
        <v>4.6599717453703862E-7</v>
      </c>
      <c r="M340" s="22">
        <f t="shared" si="28"/>
        <v>4.6599717453703861E-6</v>
      </c>
    </row>
    <row r="341" spans="1:13">
      <c r="A341" s="16">
        <f t="shared" si="25"/>
        <v>334</v>
      </c>
      <c r="B341" s="12" t="s">
        <v>411</v>
      </c>
      <c r="C341" s="272">
        <v>44942</v>
      </c>
      <c r="D341" s="272">
        <v>44957</v>
      </c>
      <c r="E341" s="196">
        <f t="shared" si="26"/>
        <v>44949.5</v>
      </c>
      <c r="F341" s="272">
        <v>44957</v>
      </c>
      <c r="G341" s="272">
        <v>44974</v>
      </c>
      <c r="H341" s="12" t="s">
        <v>154</v>
      </c>
      <c r="I341" s="234">
        <v>47.92</v>
      </c>
      <c r="J341" s="272">
        <v>44978</v>
      </c>
      <c r="K341" s="17">
        <f t="shared" si="29"/>
        <v>25</v>
      </c>
      <c r="L341" s="283">
        <f t="shared" si="27"/>
        <v>1.9489077154664768E-7</v>
      </c>
      <c r="M341" s="22">
        <f t="shared" si="28"/>
        <v>4.8722692886661917E-6</v>
      </c>
    </row>
    <row r="342" spans="1:13">
      <c r="A342" s="16">
        <f t="shared" si="25"/>
        <v>335</v>
      </c>
      <c r="B342" s="12" t="s">
        <v>411</v>
      </c>
      <c r="C342" s="272">
        <v>44942</v>
      </c>
      <c r="D342" s="272">
        <v>44957</v>
      </c>
      <c r="E342" s="196">
        <f t="shared" si="26"/>
        <v>44949.5</v>
      </c>
      <c r="F342" s="272">
        <v>44957</v>
      </c>
      <c r="G342" s="272">
        <v>44974</v>
      </c>
      <c r="H342" s="12" t="s">
        <v>157</v>
      </c>
      <c r="I342" s="234">
        <v>1918.3700000000001</v>
      </c>
      <c r="J342" s="272">
        <v>44978</v>
      </c>
      <c r="K342" s="17">
        <f t="shared" si="29"/>
        <v>25</v>
      </c>
      <c r="L342" s="283">
        <f t="shared" si="27"/>
        <v>7.8020160561757617E-6</v>
      </c>
      <c r="M342" s="22">
        <f t="shared" si="28"/>
        <v>1.9505040140439404E-4</v>
      </c>
    </row>
    <row r="343" spans="1:13">
      <c r="A343" s="16">
        <f t="shared" si="25"/>
        <v>336</v>
      </c>
      <c r="B343" s="12" t="s">
        <v>411</v>
      </c>
      <c r="C343" s="272">
        <v>44942</v>
      </c>
      <c r="D343" s="272">
        <v>44957</v>
      </c>
      <c r="E343" s="196">
        <f t="shared" si="26"/>
        <v>44949.5</v>
      </c>
      <c r="F343" s="272">
        <v>44957</v>
      </c>
      <c r="G343" s="272">
        <v>44959</v>
      </c>
      <c r="H343" s="12" t="s">
        <v>156</v>
      </c>
      <c r="I343" s="234">
        <v>169.53</v>
      </c>
      <c r="J343" s="272">
        <v>44960</v>
      </c>
      <c r="K343" s="17">
        <f t="shared" si="29"/>
        <v>10</v>
      </c>
      <c r="L343" s="283">
        <f t="shared" si="27"/>
        <v>6.8947897538195288E-7</v>
      </c>
      <c r="M343" s="22">
        <f t="shared" si="28"/>
        <v>6.894789753819529E-6</v>
      </c>
    </row>
    <row r="344" spans="1:13">
      <c r="A344" s="16">
        <f t="shared" si="25"/>
        <v>337</v>
      </c>
      <c r="B344" s="12" t="s">
        <v>411</v>
      </c>
      <c r="C344" s="272">
        <v>44942</v>
      </c>
      <c r="D344" s="272">
        <v>44957</v>
      </c>
      <c r="E344" s="196">
        <f t="shared" si="26"/>
        <v>44949.5</v>
      </c>
      <c r="F344" s="272">
        <v>44957</v>
      </c>
      <c r="G344" s="272">
        <v>44974</v>
      </c>
      <c r="H344" s="12" t="s">
        <v>157</v>
      </c>
      <c r="I344" s="234">
        <v>335.12</v>
      </c>
      <c r="J344" s="272">
        <v>44978</v>
      </c>
      <c r="K344" s="17">
        <f t="shared" si="29"/>
        <v>25</v>
      </c>
      <c r="L344" s="283">
        <f t="shared" si="27"/>
        <v>1.362933959948092E-6</v>
      </c>
      <c r="M344" s="22">
        <f t="shared" si="28"/>
        <v>3.4073348998702297E-5</v>
      </c>
    </row>
    <row r="345" spans="1:13">
      <c r="A345" s="16">
        <f t="shared" si="25"/>
        <v>338</v>
      </c>
      <c r="B345" s="12" t="s">
        <v>411</v>
      </c>
      <c r="C345" s="272">
        <v>44942</v>
      </c>
      <c r="D345" s="272">
        <v>44957</v>
      </c>
      <c r="E345" s="196">
        <f t="shared" si="26"/>
        <v>44949.5</v>
      </c>
      <c r="F345" s="272">
        <v>44957</v>
      </c>
      <c r="G345" s="272">
        <v>44974</v>
      </c>
      <c r="H345" s="12" t="s">
        <v>157</v>
      </c>
      <c r="I345" s="234">
        <v>126.21000000000001</v>
      </c>
      <c r="J345" s="272">
        <v>44978</v>
      </c>
      <c r="K345" s="17">
        <f t="shared" si="29"/>
        <v>25</v>
      </c>
      <c r="L345" s="283">
        <f t="shared" si="27"/>
        <v>5.1329641646290493E-7</v>
      </c>
      <c r="M345" s="22">
        <f t="shared" si="28"/>
        <v>1.2832410411572623E-5</v>
      </c>
    </row>
    <row r="346" spans="1:13">
      <c r="A346" s="16">
        <f t="shared" si="25"/>
        <v>339</v>
      </c>
      <c r="B346" s="12" t="s">
        <v>411</v>
      </c>
      <c r="C346" s="272">
        <v>44942</v>
      </c>
      <c r="D346" s="272">
        <v>44957</v>
      </c>
      <c r="E346" s="196">
        <f t="shared" si="26"/>
        <v>44949.5</v>
      </c>
      <c r="F346" s="272">
        <v>44957</v>
      </c>
      <c r="G346" s="272">
        <v>44959</v>
      </c>
      <c r="H346" s="12" t="s">
        <v>156</v>
      </c>
      <c r="I346" s="234">
        <v>49.26</v>
      </c>
      <c r="J346" s="272">
        <v>44960</v>
      </c>
      <c r="K346" s="17">
        <f t="shared" si="29"/>
        <v>10</v>
      </c>
      <c r="L346" s="283">
        <f t="shared" si="27"/>
        <v>2.0034055522512239E-7</v>
      </c>
      <c r="M346" s="22">
        <f t="shared" si="28"/>
        <v>2.003405552251224E-6</v>
      </c>
    </row>
    <row r="347" spans="1:13">
      <c r="A347" s="16">
        <f t="shared" si="25"/>
        <v>340</v>
      </c>
      <c r="B347" s="12" t="s">
        <v>411</v>
      </c>
      <c r="C347" s="272">
        <v>44942</v>
      </c>
      <c r="D347" s="272">
        <v>44957</v>
      </c>
      <c r="E347" s="196">
        <f t="shared" si="26"/>
        <v>44949.5</v>
      </c>
      <c r="F347" s="272">
        <v>44957</v>
      </c>
      <c r="G347" s="272">
        <v>44959</v>
      </c>
      <c r="H347" s="12" t="s">
        <v>152</v>
      </c>
      <c r="I347" s="234">
        <v>61.5</v>
      </c>
      <c r="J347" s="272">
        <v>44960</v>
      </c>
      <c r="K347" s="17">
        <f t="shared" si="29"/>
        <v>10</v>
      </c>
      <c r="L347" s="283">
        <f t="shared" si="27"/>
        <v>2.5012066882551821E-7</v>
      </c>
      <c r="M347" s="22">
        <f t="shared" si="28"/>
        <v>2.5012066882551822E-6</v>
      </c>
    </row>
    <row r="348" spans="1:13">
      <c r="A348" s="16">
        <f t="shared" si="25"/>
        <v>341</v>
      </c>
      <c r="B348" s="12" t="s">
        <v>411</v>
      </c>
      <c r="C348" s="272">
        <v>44942</v>
      </c>
      <c r="D348" s="272">
        <v>44957</v>
      </c>
      <c r="E348" s="196">
        <f t="shared" si="26"/>
        <v>44949.5</v>
      </c>
      <c r="F348" s="272">
        <v>44957</v>
      </c>
      <c r="G348" s="272">
        <v>45043</v>
      </c>
      <c r="H348" s="12" t="s">
        <v>165</v>
      </c>
      <c r="I348" s="234">
        <v>322.21000000000004</v>
      </c>
      <c r="J348" s="272">
        <v>45044</v>
      </c>
      <c r="K348" s="17">
        <f t="shared" si="29"/>
        <v>94</v>
      </c>
      <c r="L348" s="283">
        <f t="shared" si="27"/>
        <v>1.310428954508459E-6</v>
      </c>
      <c r="M348" s="22">
        <f t="shared" si="28"/>
        <v>1.2318032172379514E-4</v>
      </c>
    </row>
    <row r="349" spans="1:13">
      <c r="A349" s="16">
        <f t="shared" si="25"/>
        <v>342</v>
      </c>
      <c r="B349" s="12" t="s">
        <v>411</v>
      </c>
      <c r="C349" s="272">
        <v>44942</v>
      </c>
      <c r="D349" s="272">
        <v>44957</v>
      </c>
      <c r="E349" s="196">
        <f t="shared" si="26"/>
        <v>44949.5</v>
      </c>
      <c r="F349" s="272">
        <v>44957</v>
      </c>
      <c r="G349" s="272">
        <v>44959</v>
      </c>
      <c r="H349" s="12" t="s">
        <v>166</v>
      </c>
      <c r="I349" s="234">
        <v>721.81999999999994</v>
      </c>
      <c r="J349" s="272">
        <v>44960</v>
      </c>
      <c r="K349" s="17">
        <f t="shared" si="29"/>
        <v>10</v>
      </c>
      <c r="L349" s="283">
        <f t="shared" si="27"/>
        <v>2.9356439214900089E-6</v>
      </c>
      <c r="M349" s="22">
        <f t="shared" si="28"/>
        <v>2.9356439214900088E-5</v>
      </c>
    </row>
    <row r="350" spans="1:13">
      <c r="A350" s="16">
        <f t="shared" si="25"/>
        <v>343</v>
      </c>
      <c r="B350" s="12" t="s">
        <v>411</v>
      </c>
      <c r="C350" s="272">
        <v>44942</v>
      </c>
      <c r="D350" s="272">
        <v>44957</v>
      </c>
      <c r="E350" s="196">
        <f t="shared" si="26"/>
        <v>44949.5</v>
      </c>
      <c r="F350" s="272">
        <v>44957</v>
      </c>
      <c r="G350" s="272">
        <v>44974</v>
      </c>
      <c r="H350" s="12" t="s">
        <v>154</v>
      </c>
      <c r="I350" s="234">
        <v>563.04000000000008</v>
      </c>
      <c r="J350" s="272">
        <v>44978</v>
      </c>
      <c r="K350" s="17">
        <f t="shared" si="29"/>
        <v>25</v>
      </c>
      <c r="L350" s="283">
        <f t="shared" si="27"/>
        <v>2.2898852256182078E-6</v>
      </c>
      <c r="M350" s="22">
        <f t="shared" si="28"/>
        <v>5.7247130640455196E-5</v>
      </c>
    </row>
    <row r="351" spans="1:13">
      <c r="A351" s="16">
        <f t="shared" si="25"/>
        <v>344</v>
      </c>
      <c r="B351" s="12" t="s">
        <v>411</v>
      </c>
      <c r="C351" s="272">
        <v>44942</v>
      </c>
      <c r="D351" s="272">
        <v>44957</v>
      </c>
      <c r="E351" s="196">
        <f t="shared" si="26"/>
        <v>44949.5</v>
      </c>
      <c r="F351" s="272">
        <v>44957</v>
      </c>
      <c r="G351" s="272">
        <v>44974</v>
      </c>
      <c r="H351" s="12" t="s">
        <v>157</v>
      </c>
      <c r="I351" s="234">
        <v>9431.1900000000041</v>
      </c>
      <c r="J351" s="272">
        <v>44978</v>
      </c>
      <c r="K351" s="17">
        <f t="shared" si="29"/>
        <v>25</v>
      </c>
      <c r="L351" s="283">
        <f t="shared" si="27"/>
        <v>3.8356675619846178E-5</v>
      </c>
      <c r="M351" s="22">
        <f t="shared" si="28"/>
        <v>9.5891689049615444E-4</v>
      </c>
    </row>
    <row r="352" spans="1:13">
      <c r="A352" s="16">
        <f t="shared" si="25"/>
        <v>345</v>
      </c>
      <c r="B352" s="12" t="s">
        <v>411</v>
      </c>
      <c r="C352" s="272">
        <v>44942</v>
      </c>
      <c r="D352" s="272">
        <v>44957</v>
      </c>
      <c r="E352" s="196">
        <f t="shared" si="26"/>
        <v>44949.5</v>
      </c>
      <c r="F352" s="272">
        <v>44957</v>
      </c>
      <c r="G352" s="272">
        <v>44974</v>
      </c>
      <c r="H352" s="12" t="s">
        <v>157</v>
      </c>
      <c r="I352" s="234">
        <v>140.01</v>
      </c>
      <c r="J352" s="272">
        <v>44978</v>
      </c>
      <c r="K352" s="17">
        <f t="shared" si="29"/>
        <v>25</v>
      </c>
      <c r="L352" s="283">
        <f t="shared" si="27"/>
        <v>5.6942105434570404E-7</v>
      </c>
      <c r="M352" s="22">
        <f t="shared" si="28"/>
        <v>1.42355263586426E-5</v>
      </c>
    </row>
    <row r="353" spans="1:13">
      <c r="A353" s="16">
        <f t="shared" si="25"/>
        <v>346</v>
      </c>
      <c r="B353" s="12" t="s">
        <v>411</v>
      </c>
      <c r="C353" s="272">
        <v>44942</v>
      </c>
      <c r="D353" s="272">
        <v>44957</v>
      </c>
      <c r="E353" s="196">
        <f t="shared" si="26"/>
        <v>44949.5</v>
      </c>
      <c r="F353" s="272">
        <v>44957</v>
      </c>
      <c r="G353" s="272">
        <v>45044</v>
      </c>
      <c r="H353" s="12" t="s">
        <v>152</v>
      </c>
      <c r="I353" s="234">
        <v>12.7</v>
      </c>
      <c r="J353" s="272">
        <v>45047</v>
      </c>
      <c r="K353" s="17">
        <f t="shared" si="29"/>
        <v>95</v>
      </c>
      <c r="L353" s="283">
        <f t="shared" si="27"/>
        <v>5.1650934863155792E-8</v>
      </c>
      <c r="M353" s="22">
        <f t="shared" si="28"/>
        <v>4.9068388119998E-6</v>
      </c>
    </row>
    <row r="354" spans="1:13">
      <c r="A354" s="16">
        <f t="shared" si="25"/>
        <v>347</v>
      </c>
      <c r="B354" s="12" t="s">
        <v>411</v>
      </c>
      <c r="C354" s="272">
        <v>44942</v>
      </c>
      <c r="D354" s="272">
        <v>44957</v>
      </c>
      <c r="E354" s="196">
        <f t="shared" si="26"/>
        <v>44949.5</v>
      </c>
      <c r="F354" s="272">
        <v>44957</v>
      </c>
      <c r="G354" s="272">
        <v>44971</v>
      </c>
      <c r="H354" s="12" t="s">
        <v>153</v>
      </c>
      <c r="I354" s="234">
        <v>29.54</v>
      </c>
      <c r="J354" s="272">
        <v>44972</v>
      </c>
      <c r="K354" s="17">
        <f t="shared" si="29"/>
        <v>22</v>
      </c>
      <c r="L354" s="283">
        <f t="shared" si="27"/>
        <v>1.2013926109115134E-7</v>
      </c>
      <c r="M354" s="22">
        <f t="shared" si="28"/>
        <v>2.6430637440053295E-6</v>
      </c>
    </row>
    <row r="355" spans="1:13">
      <c r="A355" s="16">
        <f t="shared" si="25"/>
        <v>348</v>
      </c>
      <c r="B355" s="12" t="s">
        <v>411</v>
      </c>
      <c r="C355" s="272">
        <v>44942</v>
      </c>
      <c r="D355" s="272">
        <v>44957</v>
      </c>
      <c r="E355" s="196">
        <f t="shared" si="26"/>
        <v>44949.5</v>
      </c>
      <c r="F355" s="272">
        <v>44957</v>
      </c>
      <c r="G355" s="272">
        <v>44974</v>
      </c>
      <c r="H355" s="12" t="s">
        <v>157</v>
      </c>
      <c r="I355" s="234">
        <v>191.85</v>
      </c>
      <c r="J355" s="272">
        <v>44978</v>
      </c>
      <c r="K355" s="17">
        <f t="shared" si="29"/>
        <v>25</v>
      </c>
      <c r="L355" s="283">
        <f t="shared" si="27"/>
        <v>7.8025447665326283E-7</v>
      </c>
      <c r="M355" s="22">
        <f t="shared" si="28"/>
        <v>1.9506361916331572E-5</v>
      </c>
    </row>
    <row r="356" spans="1:13">
      <c r="A356" s="16">
        <f t="shared" si="25"/>
        <v>349</v>
      </c>
      <c r="B356" s="12" t="s">
        <v>411</v>
      </c>
      <c r="C356" s="272">
        <v>44942</v>
      </c>
      <c r="D356" s="272">
        <v>44957</v>
      </c>
      <c r="E356" s="196">
        <f t="shared" si="26"/>
        <v>44949.5</v>
      </c>
      <c r="F356" s="272">
        <v>44957</v>
      </c>
      <c r="G356" s="272">
        <v>45044</v>
      </c>
      <c r="H356" s="12" t="s">
        <v>165</v>
      </c>
      <c r="I356" s="234">
        <v>59.12</v>
      </c>
      <c r="J356" s="272">
        <v>45047</v>
      </c>
      <c r="K356" s="17">
        <f t="shared" si="29"/>
        <v>95</v>
      </c>
      <c r="L356" s="283">
        <f t="shared" si="27"/>
        <v>2.4044120229210791E-7</v>
      </c>
      <c r="M356" s="22">
        <f t="shared" si="28"/>
        <v>2.284191421775025E-5</v>
      </c>
    </row>
    <row r="357" spans="1:13">
      <c r="A357" s="16">
        <f t="shared" si="25"/>
        <v>350</v>
      </c>
      <c r="B357" s="12" t="s">
        <v>411</v>
      </c>
      <c r="C357" s="272">
        <v>44942</v>
      </c>
      <c r="D357" s="272">
        <v>44957</v>
      </c>
      <c r="E357" s="196">
        <f t="shared" si="26"/>
        <v>44949.5</v>
      </c>
      <c r="F357" s="272">
        <v>44957</v>
      </c>
      <c r="G357" s="272">
        <v>44974</v>
      </c>
      <c r="H357" s="12" t="s">
        <v>166</v>
      </c>
      <c r="I357" s="234">
        <v>234</v>
      </c>
      <c r="J357" s="272">
        <v>44978</v>
      </c>
      <c r="K357" s="17">
        <f t="shared" si="29"/>
        <v>25</v>
      </c>
      <c r="L357" s="283">
        <f t="shared" si="27"/>
        <v>9.5167864236050829E-7</v>
      </c>
      <c r="M357" s="22">
        <f t="shared" si="28"/>
        <v>2.3791966059012706E-5</v>
      </c>
    </row>
    <row r="358" spans="1:13">
      <c r="A358" s="16">
        <f t="shared" si="25"/>
        <v>351</v>
      </c>
      <c r="B358" s="12" t="s">
        <v>411</v>
      </c>
      <c r="C358" s="272">
        <v>44942</v>
      </c>
      <c r="D358" s="272">
        <v>44957</v>
      </c>
      <c r="E358" s="196">
        <f t="shared" si="26"/>
        <v>44949.5</v>
      </c>
      <c r="F358" s="272">
        <v>44957</v>
      </c>
      <c r="G358" s="272">
        <v>45044</v>
      </c>
      <c r="H358" s="12" t="s">
        <v>405</v>
      </c>
      <c r="I358" s="234">
        <v>21.91</v>
      </c>
      <c r="J358" s="272">
        <v>45047</v>
      </c>
      <c r="K358" s="17">
        <f t="shared" si="29"/>
        <v>95</v>
      </c>
      <c r="L358" s="283">
        <f t="shared" si="27"/>
        <v>8.9108030145806567E-8</v>
      </c>
      <c r="M358" s="22">
        <f t="shared" si="28"/>
        <v>8.4652628638516244E-6</v>
      </c>
    </row>
    <row r="359" spans="1:13">
      <c r="A359" s="16">
        <f t="shared" si="25"/>
        <v>352</v>
      </c>
      <c r="B359" s="12" t="s">
        <v>411</v>
      </c>
      <c r="C359" s="272">
        <v>44942</v>
      </c>
      <c r="D359" s="272">
        <v>44957</v>
      </c>
      <c r="E359" s="196">
        <f t="shared" si="26"/>
        <v>44949.5</v>
      </c>
      <c r="F359" s="272">
        <v>44957</v>
      </c>
      <c r="G359" s="272">
        <v>45044</v>
      </c>
      <c r="H359" s="12" t="s">
        <v>165</v>
      </c>
      <c r="I359" s="234">
        <v>99.289999999999992</v>
      </c>
      <c r="J359" s="272">
        <v>45047</v>
      </c>
      <c r="K359" s="17">
        <f t="shared" si="29"/>
        <v>95</v>
      </c>
      <c r="L359" s="283">
        <f t="shared" si="27"/>
        <v>4.0381270256399511E-7</v>
      </c>
      <c r="M359" s="22">
        <f t="shared" si="28"/>
        <v>3.8362206743579535E-5</v>
      </c>
    </row>
    <row r="360" spans="1:13">
      <c r="A360" s="16">
        <f t="shared" si="25"/>
        <v>353</v>
      </c>
      <c r="B360" s="12" t="s">
        <v>411</v>
      </c>
      <c r="C360" s="272">
        <v>44942</v>
      </c>
      <c r="D360" s="272">
        <v>44957</v>
      </c>
      <c r="E360" s="196">
        <f t="shared" si="26"/>
        <v>44949.5</v>
      </c>
      <c r="F360" s="272">
        <v>44957</v>
      </c>
      <c r="G360" s="272">
        <v>44971</v>
      </c>
      <c r="H360" s="12" t="s">
        <v>166</v>
      </c>
      <c r="I360" s="234">
        <v>1203.8499999999999</v>
      </c>
      <c r="J360" s="272">
        <v>44972</v>
      </c>
      <c r="K360" s="17">
        <f t="shared" si="29"/>
        <v>22</v>
      </c>
      <c r="L360" s="283">
        <f t="shared" si="27"/>
        <v>4.8960612547252041E-6</v>
      </c>
      <c r="M360" s="22">
        <f t="shared" si="28"/>
        <v>1.0771334760395449E-4</v>
      </c>
    </row>
    <row r="361" spans="1:13">
      <c r="A361" s="16">
        <f t="shared" si="25"/>
        <v>354</v>
      </c>
      <c r="B361" s="12" t="s">
        <v>411</v>
      </c>
      <c r="C361" s="272">
        <v>44942</v>
      </c>
      <c r="D361" s="272">
        <v>44957</v>
      </c>
      <c r="E361" s="196">
        <f t="shared" si="26"/>
        <v>44949.5</v>
      </c>
      <c r="F361" s="272">
        <v>44957</v>
      </c>
      <c r="G361" s="272">
        <v>45044</v>
      </c>
      <c r="H361" s="12" t="s">
        <v>152</v>
      </c>
      <c r="I361" s="234">
        <v>129.72999999999999</v>
      </c>
      <c r="J361" s="272">
        <v>45047</v>
      </c>
      <c r="K361" s="17">
        <f t="shared" si="29"/>
        <v>95</v>
      </c>
      <c r="L361" s="283">
        <f t="shared" si="27"/>
        <v>5.2761226612576381E-7</v>
      </c>
      <c r="M361" s="22">
        <f t="shared" si="28"/>
        <v>5.012316528194756E-5</v>
      </c>
    </row>
    <row r="362" spans="1:13">
      <c r="A362" s="16">
        <f t="shared" si="25"/>
        <v>355</v>
      </c>
      <c r="B362" s="12" t="s">
        <v>411</v>
      </c>
      <c r="C362" s="272">
        <v>44942</v>
      </c>
      <c r="D362" s="272">
        <v>44957</v>
      </c>
      <c r="E362" s="196">
        <f t="shared" si="26"/>
        <v>44949.5</v>
      </c>
      <c r="F362" s="272">
        <v>44957</v>
      </c>
      <c r="G362" s="272">
        <v>44974</v>
      </c>
      <c r="H362" s="12" t="s">
        <v>164</v>
      </c>
      <c r="I362" s="234">
        <v>4417.43</v>
      </c>
      <c r="J362" s="272">
        <v>44978</v>
      </c>
      <c r="K362" s="17">
        <f t="shared" si="29"/>
        <v>25</v>
      </c>
      <c r="L362" s="283">
        <f t="shared" si="27"/>
        <v>1.7965699936421283E-5</v>
      </c>
      <c r="M362" s="22">
        <f t="shared" si="28"/>
        <v>4.4914249841053206E-4</v>
      </c>
    </row>
    <row r="363" spans="1:13">
      <c r="A363" s="16">
        <f t="shared" si="25"/>
        <v>356</v>
      </c>
      <c r="B363" s="12" t="s">
        <v>411</v>
      </c>
      <c r="C363" s="272">
        <v>44942</v>
      </c>
      <c r="D363" s="272">
        <v>44957</v>
      </c>
      <c r="E363" s="196">
        <f t="shared" si="26"/>
        <v>44949.5</v>
      </c>
      <c r="F363" s="272">
        <v>44957</v>
      </c>
      <c r="G363" s="272">
        <v>45043</v>
      </c>
      <c r="H363" s="12" t="s">
        <v>165</v>
      </c>
      <c r="I363" s="234">
        <v>12090.589999999987</v>
      </c>
      <c r="J363" s="272">
        <v>45044</v>
      </c>
      <c r="K363" s="17">
        <f t="shared" si="29"/>
        <v>94</v>
      </c>
      <c r="L363" s="283">
        <f t="shared" si="27"/>
        <v>4.9172462720245837E-5</v>
      </c>
      <c r="M363" s="22">
        <f t="shared" si="28"/>
        <v>4.622211495703109E-3</v>
      </c>
    </row>
    <row r="364" spans="1:13">
      <c r="A364" s="16">
        <f t="shared" si="25"/>
        <v>357</v>
      </c>
      <c r="B364" s="12" t="s">
        <v>411</v>
      </c>
      <c r="C364" s="272">
        <v>44942</v>
      </c>
      <c r="D364" s="272">
        <v>44957</v>
      </c>
      <c r="E364" s="196">
        <f t="shared" si="26"/>
        <v>44949.5</v>
      </c>
      <c r="F364" s="272">
        <v>44957</v>
      </c>
      <c r="G364" s="272">
        <v>44974</v>
      </c>
      <c r="H364" s="12" t="s">
        <v>166</v>
      </c>
      <c r="I364" s="234">
        <v>82852.340000000171</v>
      </c>
      <c r="J364" s="272">
        <v>44978</v>
      </c>
      <c r="K364" s="17">
        <f t="shared" si="29"/>
        <v>25</v>
      </c>
      <c r="L364" s="283">
        <f t="shared" si="27"/>
        <v>3.3696069422047605E-4</v>
      </c>
      <c r="M364" s="22">
        <f t="shared" si="28"/>
        <v>8.4240173555119018E-3</v>
      </c>
    </row>
    <row r="365" spans="1:13">
      <c r="A365" s="16">
        <f t="shared" si="25"/>
        <v>358</v>
      </c>
      <c r="B365" s="12" t="s">
        <v>411</v>
      </c>
      <c r="C365" s="272">
        <v>44942</v>
      </c>
      <c r="D365" s="272">
        <v>44957</v>
      </c>
      <c r="E365" s="196">
        <f t="shared" si="26"/>
        <v>44949.5</v>
      </c>
      <c r="F365" s="272">
        <v>44957</v>
      </c>
      <c r="G365" s="272">
        <v>44974</v>
      </c>
      <c r="H365" s="12" t="s">
        <v>157</v>
      </c>
      <c r="I365" s="234">
        <v>171.31</v>
      </c>
      <c r="J365" s="272">
        <v>44978</v>
      </c>
      <c r="K365" s="17">
        <f t="shared" si="29"/>
        <v>25</v>
      </c>
      <c r="L365" s="283">
        <f t="shared" si="27"/>
        <v>6.967182402682849E-7</v>
      </c>
      <c r="M365" s="22">
        <f t="shared" si="28"/>
        <v>1.7417956006707123E-5</v>
      </c>
    </row>
    <row r="366" spans="1:13">
      <c r="A366" s="16">
        <f t="shared" si="25"/>
        <v>359</v>
      </c>
      <c r="B366" s="12" t="s">
        <v>411</v>
      </c>
      <c r="C366" s="272">
        <v>44942</v>
      </c>
      <c r="D366" s="272">
        <v>44957</v>
      </c>
      <c r="E366" s="196">
        <f t="shared" si="26"/>
        <v>44949.5</v>
      </c>
      <c r="F366" s="272">
        <v>44957</v>
      </c>
      <c r="G366" s="272">
        <v>44974</v>
      </c>
      <c r="H366" s="12" t="s">
        <v>157</v>
      </c>
      <c r="I366" s="234">
        <v>97.37</v>
      </c>
      <c r="J366" s="272">
        <v>44978</v>
      </c>
      <c r="K366" s="17">
        <f t="shared" si="29"/>
        <v>25</v>
      </c>
      <c r="L366" s="283">
        <f t="shared" si="27"/>
        <v>3.9600405729334487E-7</v>
      </c>
      <c r="M366" s="22">
        <f t="shared" si="28"/>
        <v>9.9001014323336221E-6</v>
      </c>
    </row>
    <row r="367" spans="1:13">
      <c r="A367" s="16">
        <f t="shared" si="25"/>
        <v>360</v>
      </c>
      <c r="B367" s="12" t="s">
        <v>411</v>
      </c>
      <c r="C367" s="272">
        <v>44942</v>
      </c>
      <c r="D367" s="272">
        <v>44957</v>
      </c>
      <c r="E367" s="196">
        <f t="shared" si="26"/>
        <v>44949.5</v>
      </c>
      <c r="F367" s="272">
        <v>44957</v>
      </c>
      <c r="G367" s="272">
        <v>44974</v>
      </c>
      <c r="H367" s="12" t="s">
        <v>157</v>
      </c>
      <c r="I367" s="234">
        <v>93.240000000000009</v>
      </c>
      <c r="J367" s="272">
        <v>44978</v>
      </c>
      <c r="K367" s="17">
        <f t="shared" si="29"/>
        <v>25</v>
      </c>
      <c r="L367" s="283">
        <f t="shared" si="27"/>
        <v>3.7920733595595639E-7</v>
      </c>
      <c r="M367" s="22">
        <f t="shared" si="28"/>
        <v>9.4801833988989091E-6</v>
      </c>
    </row>
    <row r="368" spans="1:13">
      <c r="A368" s="16">
        <f t="shared" si="25"/>
        <v>361</v>
      </c>
      <c r="B368" s="12" t="s">
        <v>411</v>
      </c>
      <c r="C368" s="272">
        <v>44942</v>
      </c>
      <c r="D368" s="272">
        <v>44957</v>
      </c>
      <c r="E368" s="196">
        <f t="shared" si="26"/>
        <v>44949.5</v>
      </c>
      <c r="F368" s="272">
        <v>44957</v>
      </c>
      <c r="G368" s="272">
        <v>44974</v>
      </c>
      <c r="H368" s="12" t="s">
        <v>157</v>
      </c>
      <c r="I368" s="234">
        <v>1280.31</v>
      </c>
      <c r="J368" s="272">
        <v>44978</v>
      </c>
      <c r="K368" s="17">
        <f t="shared" si="29"/>
        <v>25</v>
      </c>
      <c r="L368" s="283">
        <f t="shared" si="27"/>
        <v>5.2070242846178731E-6</v>
      </c>
      <c r="M368" s="22">
        <f t="shared" si="28"/>
        <v>1.3017560711544682E-4</v>
      </c>
    </row>
    <row r="369" spans="1:13">
      <c r="A369" s="16">
        <f t="shared" si="25"/>
        <v>362</v>
      </c>
      <c r="B369" s="12" t="s">
        <v>411</v>
      </c>
      <c r="C369" s="272">
        <v>44942</v>
      </c>
      <c r="D369" s="272">
        <v>44957</v>
      </c>
      <c r="E369" s="196">
        <f t="shared" si="26"/>
        <v>44949.5</v>
      </c>
      <c r="F369" s="272">
        <v>44957</v>
      </c>
      <c r="G369" s="272">
        <v>45044</v>
      </c>
      <c r="H369" s="12" t="s">
        <v>154</v>
      </c>
      <c r="I369" s="234">
        <v>893.73000000000013</v>
      </c>
      <c r="J369" s="272">
        <v>45047</v>
      </c>
      <c r="K369" s="17">
        <f t="shared" si="29"/>
        <v>95</v>
      </c>
      <c r="L369" s="283">
        <f t="shared" si="27"/>
        <v>3.6348023634053727E-6</v>
      </c>
      <c r="M369" s="22">
        <f t="shared" si="28"/>
        <v>3.4530622452351038E-4</v>
      </c>
    </row>
    <row r="370" spans="1:13">
      <c r="A370" s="16">
        <f t="shared" si="25"/>
        <v>363</v>
      </c>
      <c r="B370" s="12" t="s">
        <v>411</v>
      </c>
      <c r="C370" s="272">
        <v>44942</v>
      </c>
      <c r="D370" s="272">
        <v>44957</v>
      </c>
      <c r="E370" s="196">
        <f t="shared" si="26"/>
        <v>44949.5</v>
      </c>
      <c r="F370" s="272">
        <v>44957</v>
      </c>
      <c r="G370" s="272">
        <v>45044</v>
      </c>
      <c r="H370" s="12" t="s">
        <v>165</v>
      </c>
      <c r="I370" s="234">
        <v>795.7700000000001</v>
      </c>
      <c r="J370" s="272">
        <v>45047</v>
      </c>
      <c r="K370" s="17">
        <f t="shared" si="29"/>
        <v>95</v>
      </c>
      <c r="L370" s="283">
        <f t="shared" si="27"/>
        <v>3.2363987744924006E-6</v>
      </c>
      <c r="M370" s="22">
        <f t="shared" si="28"/>
        <v>3.0745788357677806E-4</v>
      </c>
    </row>
    <row r="371" spans="1:13">
      <c r="A371" s="16">
        <f t="shared" si="25"/>
        <v>364</v>
      </c>
      <c r="B371" s="12" t="s">
        <v>411</v>
      </c>
      <c r="C371" s="272">
        <v>44942</v>
      </c>
      <c r="D371" s="272">
        <v>44957</v>
      </c>
      <c r="E371" s="196">
        <f t="shared" si="26"/>
        <v>44949.5</v>
      </c>
      <c r="F371" s="272">
        <v>44957</v>
      </c>
      <c r="G371" s="272">
        <v>44957</v>
      </c>
      <c r="H371" s="12" t="s">
        <v>166</v>
      </c>
      <c r="I371" s="234">
        <v>19042.670000000002</v>
      </c>
      <c r="J371" s="272">
        <v>44958</v>
      </c>
      <c r="K371" s="17">
        <f t="shared" si="29"/>
        <v>8</v>
      </c>
      <c r="L371" s="283">
        <f t="shared" si="27"/>
        <v>7.7446591164611895E-5</v>
      </c>
      <c r="M371" s="22">
        <f t="shared" si="28"/>
        <v>6.1957272931689516E-4</v>
      </c>
    </row>
    <row r="372" spans="1:13">
      <c r="A372" s="16">
        <f t="shared" si="25"/>
        <v>365</v>
      </c>
      <c r="B372" s="12" t="s">
        <v>411</v>
      </c>
      <c r="C372" s="272">
        <v>44942</v>
      </c>
      <c r="D372" s="272">
        <v>44957</v>
      </c>
      <c r="E372" s="196">
        <f t="shared" si="26"/>
        <v>44949.5</v>
      </c>
      <c r="F372" s="272">
        <v>44957</v>
      </c>
      <c r="G372" s="272">
        <v>44957</v>
      </c>
      <c r="H372" s="12" t="s">
        <v>164</v>
      </c>
      <c r="I372" s="234">
        <v>24730.809999999994</v>
      </c>
      <c r="J372" s="272">
        <v>44958</v>
      </c>
      <c r="K372" s="17">
        <f t="shared" si="29"/>
        <v>8</v>
      </c>
      <c r="L372" s="283">
        <f t="shared" si="27"/>
        <v>1.0058027215929776E-4</v>
      </c>
      <c r="M372" s="22">
        <f t="shared" si="28"/>
        <v>8.0464217727438208E-4</v>
      </c>
    </row>
    <row r="373" spans="1:13">
      <c r="A373" s="16">
        <f t="shared" si="25"/>
        <v>366</v>
      </c>
      <c r="B373" s="12" t="s">
        <v>411</v>
      </c>
      <c r="C373" s="272">
        <v>44942</v>
      </c>
      <c r="D373" s="272">
        <v>44957</v>
      </c>
      <c r="E373" s="196">
        <f t="shared" si="26"/>
        <v>44949.5</v>
      </c>
      <c r="F373" s="272">
        <v>44957</v>
      </c>
      <c r="G373" s="272">
        <v>44974</v>
      </c>
      <c r="H373" s="12" t="s">
        <v>154</v>
      </c>
      <c r="I373" s="234">
        <v>461.70000000000005</v>
      </c>
      <c r="J373" s="272">
        <v>44978</v>
      </c>
      <c r="K373" s="17">
        <f t="shared" si="29"/>
        <v>25</v>
      </c>
      <c r="L373" s="283">
        <f t="shared" si="27"/>
        <v>1.8777351674266954E-6</v>
      </c>
      <c r="M373" s="22">
        <f t="shared" si="28"/>
        <v>4.6943379185667384E-5</v>
      </c>
    </row>
    <row r="374" spans="1:13">
      <c r="A374" s="16">
        <f t="shared" si="25"/>
        <v>367</v>
      </c>
      <c r="B374" s="12" t="s">
        <v>411</v>
      </c>
      <c r="C374" s="272">
        <v>44942</v>
      </c>
      <c r="D374" s="272">
        <v>44957</v>
      </c>
      <c r="E374" s="196">
        <f t="shared" si="26"/>
        <v>44949.5</v>
      </c>
      <c r="F374" s="272">
        <v>44957</v>
      </c>
      <c r="G374" s="272">
        <v>44974</v>
      </c>
      <c r="H374" s="12" t="s">
        <v>157</v>
      </c>
      <c r="I374" s="234">
        <v>1485.43</v>
      </c>
      <c r="J374" s="272">
        <v>44978</v>
      </c>
      <c r="K374" s="17">
        <f t="shared" si="29"/>
        <v>25</v>
      </c>
      <c r="L374" s="283">
        <f t="shared" si="27"/>
        <v>6.0412478876990169E-6</v>
      </c>
      <c r="M374" s="22">
        <f t="shared" si="28"/>
        <v>1.5103119719247541E-4</v>
      </c>
    </row>
    <row r="375" spans="1:13">
      <c r="A375" s="16">
        <f t="shared" si="25"/>
        <v>368</v>
      </c>
      <c r="B375" s="12" t="s">
        <v>411</v>
      </c>
      <c r="C375" s="272">
        <v>44942</v>
      </c>
      <c r="D375" s="272">
        <v>44957</v>
      </c>
      <c r="E375" s="196">
        <f t="shared" si="26"/>
        <v>44949.5</v>
      </c>
      <c r="F375" s="272">
        <v>44957</v>
      </c>
      <c r="G375" s="272">
        <v>45044</v>
      </c>
      <c r="H375" s="12" t="s">
        <v>152</v>
      </c>
      <c r="I375" s="234">
        <v>44.45</v>
      </c>
      <c r="J375" s="272">
        <v>45047</v>
      </c>
      <c r="K375" s="17">
        <f t="shared" si="29"/>
        <v>95</v>
      </c>
      <c r="L375" s="283">
        <f t="shared" si="27"/>
        <v>1.8077827202104529E-7</v>
      </c>
      <c r="M375" s="22">
        <f t="shared" si="28"/>
        <v>1.7173935841999302E-5</v>
      </c>
    </row>
    <row r="376" spans="1:13">
      <c r="A376" s="16">
        <f t="shared" si="25"/>
        <v>369</v>
      </c>
      <c r="B376" s="12" t="s">
        <v>411</v>
      </c>
      <c r="C376" s="272">
        <v>44942</v>
      </c>
      <c r="D376" s="272">
        <v>44957</v>
      </c>
      <c r="E376" s="196">
        <f t="shared" si="26"/>
        <v>44949.5</v>
      </c>
      <c r="F376" s="272">
        <v>44957</v>
      </c>
      <c r="G376" s="272">
        <v>44974</v>
      </c>
      <c r="H376" s="12" t="s">
        <v>157</v>
      </c>
      <c r="I376" s="234">
        <v>376.92999999999995</v>
      </c>
      <c r="J376" s="272">
        <v>44978</v>
      </c>
      <c r="K376" s="17">
        <f t="shared" si="29"/>
        <v>25</v>
      </c>
      <c r="L376" s="283">
        <f t="shared" si="27"/>
        <v>1.532975344721993E-6</v>
      </c>
      <c r="M376" s="22">
        <f t="shared" si="28"/>
        <v>3.8324383618049823E-5</v>
      </c>
    </row>
    <row r="377" spans="1:13">
      <c r="A377" s="16">
        <f t="shared" si="25"/>
        <v>370</v>
      </c>
      <c r="B377" s="12" t="s">
        <v>411</v>
      </c>
      <c r="C377" s="272">
        <v>44942</v>
      </c>
      <c r="D377" s="272">
        <v>44957</v>
      </c>
      <c r="E377" s="196">
        <f t="shared" si="26"/>
        <v>44949.5</v>
      </c>
      <c r="F377" s="272">
        <v>44957</v>
      </c>
      <c r="G377" s="272">
        <v>45043</v>
      </c>
      <c r="H377" s="12" t="s">
        <v>156</v>
      </c>
      <c r="I377" s="234">
        <v>19.59</v>
      </c>
      <c r="J377" s="272">
        <v>45044</v>
      </c>
      <c r="K377" s="17">
        <f t="shared" si="29"/>
        <v>94</v>
      </c>
      <c r="L377" s="283">
        <f t="shared" si="27"/>
        <v>7.9672583777104088E-8</v>
      </c>
      <c r="M377" s="22">
        <f t="shared" si="28"/>
        <v>7.489222875047784E-6</v>
      </c>
    </row>
    <row r="378" spans="1:13">
      <c r="A378" s="16">
        <f t="shared" si="25"/>
        <v>371</v>
      </c>
      <c r="B378" s="12" t="s">
        <v>411</v>
      </c>
      <c r="C378" s="272">
        <v>44942</v>
      </c>
      <c r="D378" s="272">
        <v>44957</v>
      </c>
      <c r="E378" s="196">
        <f t="shared" si="26"/>
        <v>44949.5</v>
      </c>
      <c r="F378" s="272">
        <v>44957</v>
      </c>
      <c r="G378" s="272">
        <v>44959</v>
      </c>
      <c r="H378" s="12" t="s">
        <v>156</v>
      </c>
      <c r="I378" s="234">
        <v>10.67</v>
      </c>
      <c r="J378" s="272">
        <v>44960</v>
      </c>
      <c r="K378" s="17">
        <f t="shared" si="29"/>
        <v>10</v>
      </c>
      <c r="L378" s="283">
        <f t="shared" si="27"/>
        <v>4.3394919290541125E-8</v>
      </c>
      <c r="M378" s="22">
        <f t="shared" si="28"/>
        <v>4.3394919290541122E-7</v>
      </c>
    </row>
    <row r="379" spans="1:13">
      <c r="A379" s="16">
        <f t="shared" si="25"/>
        <v>372</v>
      </c>
      <c r="B379" s="12" t="s">
        <v>411</v>
      </c>
      <c r="C379" s="272">
        <v>44942</v>
      </c>
      <c r="D379" s="272">
        <v>44957</v>
      </c>
      <c r="E379" s="196">
        <f t="shared" si="26"/>
        <v>44949.5</v>
      </c>
      <c r="F379" s="272">
        <v>44957</v>
      </c>
      <c r="G379" s="272">
        <v>44959</v>
      </c>
      <c r="H379" s="12" t="s">
        <v>152</v>
      </c>
      <c r="I379" s="234">
        <v>49.57</v>
      </c>
      <c r="J379" s="272">
        <v>44960</v>
      </c>
      <c r="K379" s="17">
        <f t="shared" si="29"/>
        <v>10</v>
      </c>
      <c r="L379" s="283">
        <f t="shared" si="27"/>
        <v>2.0160132607611282E-7</v>
      </c>
      <c r="M379" s="22">
        <f t="shared" si="28"/>
        <v>2.0160132607611282E-6</v>
      </c>
    </row>
    <row r="380" spans="1:13">
      <c r="A380" s="16">
        <f t="shared" si="25"/>
        <v>373</v>
      </c>
      <c r="B380" s="12" t="s">
        <v>411</v>
      </c>
      <c r="C380" s="272">
        <v>44942</v>
      </c>
      <c r="D380" s="272">
        <v>44957</v>
      </c>
      <c r="E380" s="196">
        <f t="shared" si="26"/>
        <v>44949.5</v>
      </c>
      <c r="F380" s="272">
        <v>44957</v>
      </c>
      <c r="G380" s="272">
        <v>44959</v>
      </c>
      <c r="H380" s="12" t="s">
        <v>152</v>
      </c>
      <c r="I380" s="234">
        <v>26.62</v>
      </c>
      <c r="J380" s="272">
        <v>44960</v>
      </c>
      <c r="K380" s="17">
        <f t="shared" si="29"/>
        <v>10</v>
      </c>
      <c r="L380" s="283">
        <f t="shared" si="27"/>
        <v>1.0826361307537065E-7</v>
      </c>
      <c r="M380" s="22">
        <f t="shared" si="28"/>
        <v>1.0826361307537064E-6</v>
      </c>
    </row>
    <row r="381" spans="1:13">
      <c r="A381" s="16">
        <f t="shared" si="25"/>
        <v>374</v>
      </c>
      <c r="B381" s="12" t="s">
        <v>411</v>
      </c>
      <c r="C381" s="272">
        <v>44942</v>
      </c>
      <c r="D381" s="272">
        <v>44957</v>
      </c>
      <c r="E381" s="196">
        <f t="shared" si="26"/>
        <v>44949.5</v>
      </c>
      <c r="F381" s="272">
        <v>44957</v>
      </c>
      <c r="G381" s="272">
        <v>44959</v>
      </c>
      <c r="H381" s="12" t="s">
        <v>156</v>
      </c>
      <c r="I381" s="234">
        <v>33.010000000000005</v>
      </c>
      <c r="J381" s="272">
        <v>44960</v>
      </c>
      <c r="K381" s="17">
        <f t="shared" si="29"/>
        <v>10</v>
      </c>
      <c r="L381" s="283">
        <f t="shared" si="27"/>
        <v>1.3425176061675379E-7</v>
      </c>
      <c r="M381" s="22">
        <f t="shared" si="28"/>
        <v>1.3425176061675378E-6</v>
      </c>
    </row>
    <row r="382" spans="1:13">
      <c r="A382" s="16">
        <f t="shared" si="25"/>
        <v>375</v>
      </c>
      <c r="B382" s="12" t="s">
        <v>411</v>
      </c>
      <c r="C382" s="272">
        <v>44942</v>
      </c>
      <c r="D382" s="272">
        <v>44957</v>
      </c>
      <c r="E382" s="196">
        <f t="shared" si="26"/>
        <v>44949.5</v>
      </c>
      <c r="F382" s="272">
        <v>44957</v>
      </c>
      <c r="G382" s="272">
        <v>44974</v>
      </c>
      <c r="H382" s="12" t="s">
        <v>157</v>
      </c>
      <c r="I382" s="234">
        <v>530.16000000000008</v>
      </c>
      <c r="J382" s="272">
        <v>44978</v>
      </c>
      <c r="K382" s="17">
        <f t="shared" si="29"/>
        <v>25</v>
      </c>
      <c r="L382" s="283">
        <f t="shared" si="27"/>
        <v>2.1561621753583211E-6</v>
      </c>
      <c r="M382" s="22">
        <f t="shared" si="28"/>
        <v>5.3904054383958028E-5</v>
      </c>
    </row>
    <row r="383" spans="1:13">
      <c r="A383" s="16">
        <f t="shared" si="25"/>
        <v>376</v>
      </c>
      <c r="B383" s="12" t="s">
        <v>411</v>
      </c>
      <c r="C383" s="272">
        <v>44942</v>
      </c>
      <c r="D383" s="272">
        <v>44957</v>
      </c>
      <c r="E383" s="196">
        <f t="shared" si="26"/>
        <v>44949.5</v>
      </c>
      <c r="F383" s="272">
        <v>44957</v>
      </c>
      <c r="G383" s="272">
        <v>44971</v>
      </c>
      <c r="H383" s="12" t="s">
        <v>153</v>
      </c>
      <c r="I383" s="234">
        <v>31.490000000000002</v>
      </c>
      <c r="J383" s="272">
        <v>44972</v>
      </c>
      <c r="K383" s="17">
        <f t="shared" si="29"/>
        <v>22</v>
      </c>
      <c r="L383" s="283">
        <f t="shared" si="27"/>
        <v>1.2806991644415559E-7</v>
      </c>
      <c r="M383" s="22">
        <f t="shared" si="28"/>
        <v>2.8175381617714229E-6</v>
      </c>
    </row>
    <row r="384" spans="1:13">
      <c r="A384" s="16">
        <f t="shared" si="25"/>
        <v>377</v>
      </c>
      <c r="B384" s="12" t="s">
        <v>411</v>
      </c>
      <c r="C384" s="272">
        <v>44942</v>
      </c>
      <c r="D384" s="272">
        <v>44957</v>
      </c>
      <c r="E384" s="196">
        <f t="shared" si="26"/>
        <v>44949.5</v>
      </c>
      <c r="F384" s="272">
        <v>44957</v>
      </c>
      <c r="G384" s="272">
        <v>45043</v>
      </c>
      <c r="H384" s="12" t="s">
        <v>156</v>
      </c>
      <c r="I384" s="234">
        <v>5.71</v>
      </c>
      <c r="J384" s="272">
        <v>45044</v>
      </c>
      <c r="K384" s="17">
        <f t="shared" si="29"/>
        <v>94</v>
      </c>
      <c r="L384" s="283">
        <f t="shared" si="27"/>
        <v>2.3222585674694455E-8</v>
      </c>
      <c r="M384" s="22">
        <f t="shared" si="28"/>
        <v>2.1829230534212786E-6</v>
      </c>
    </row>
    <row r="385" spans="1:13">
      <c r="A385" s="16">
        <f t="shared" si="25"/>
        <v>378</v>
      </c>
      <c r="B385" s="12" t="s">
        <v>411</v>
      </c>
      <c r="C385" s="272">
        <v>44942</v>
      </c>
      <c r="D385" s="272">
        <v>44957</v>
      </c>
      <c r="E385" s="196">
        <f t="shared" si="26"/>
        <v>44949.5</v>
      </c>
      <c r="F385" s="272">
        <v>44957</v>
      </c>
      <c r="G385" s="272">
        <v>44974</v>
      </c>
      <c r="H385" s="12" t="s">
        <v>157</v>
      </c>
      <c r="I385" s="234">
        <v>4125.380000000001</v>
      </c>
      <c r="J385" s="272">
        <v>44978</v>
      </c>
      <c r="K385" s="17">
        <f t="shared" si="29"/>
        <v>25</v>
      </c>
      <c r="L385" s="283">
        <f t="shared" si="27"/>
        <v>1.6777931784705961E-5</v>
      </c>
      <c r="M385" s="22">
        <f t="shared" si="28"/>
        <v>4.1944829461764902E-4</v>
      </c>
    </row>
    <row r="386" spans="1:13">
      <c r="A386" s="16">
        <f t="shared" si="25"/>
        <v>379</v>
      </c>
      <c r="B386" s="12" t="s">
        <v>411</v>
      </c>
      <c r="C386" s="272">
        <v>44942</v>
      </c>
      <c r="D386" s="272">
        <v>44957</v>
      </c>
      <c r="E386" s="196">
        <f t="shared" si="26"/>
        <v>44949.5</v>
      </c>
      <c r="F386" s="272">
        <v>44957</v>
      </c>
      <c r="G386" s="272">
        <v>45044</v>
      </c>
      <c r="H386" s="12" t="s">
        <v>165</v>
      </c>
      <c r="I386" s="234">
        <v>165.06</v>
      </c>
      <c r="J386" s="272">
        <v>45047</v>
      </c>
      <c r="K386" s="17">
        <f t="shared" si="29"/>
        <v>95</v>
      </c>
      <c r="L386" s="283">
        <f t="shared" si="27"/>
        <v>6.7129947311122011E-7</v>
      </c>
      <c r="M386" s="22">
        <f t="shared" si="28"/>
        <v>6.3773449945565914E-5</v>
      </c>
    </row>
    <row r="387" spans="1:13">
      <c r="A387" s="16">
        <f t="shared" si="25"/>
        <v>380</v>
      </c>
      <c r="B387" s="12" t="s">
        <v>411</v>
      </c>
      <c r="C387" s="272">
        <v>44942</v>
      </c>
      <c r="D387" s="272">
        <v>44957</v>
      </c>
      <c r="E387" s="196">
        <f t="shared" si="26"/>
        <v>44949.5</v>
      </c>
      <c r="F387" s="272">
        <v>44957</v>
      </c>
      <c r="G387" s="272">
        <v>44959</v>
      </c>
      <c r="H387" s="12" t="s">
        <v>166</v>
      </c>
      <c r="I387" s="234">
        <v>569.81999999999994</v>
      </c>
      <c r="J387" s="272">
        <v>44960</v>
      </c>
      <c r="K387" s="17">
        <f t="shared" si="29"/>
        <v>10</v>
      </c>
      <c r="L387" s="283">
        <f t="shared" si="27"/>
        <v>2.3174595042301913E-6</v>
      </c>
      <c r="M387" s="22">
        <f t="shared" si="28"/>
        <v>2.3174595042301913E-5</v>
      </c>
    </row>
    <row r="388" spans="1:13">
      <c r="A388" s="16">
        <f t="shared" si="25"/>
        <v>381</v>
      </c>
      <c r="B388" s="12" t="s">
        <v>411</v>
      </c>
      <c r="C388" s="272">
        <v>44942</v>
      </c>
      <c r="D388" s="272">
        <v>44957</v>
      </c>
      <c r="E388" s="196">
        <f t="shared" si="26"/>
        <v>44949.5</v>
      </c>
      <c r="F388" s="272">
        <v>44957</v>
      </c>
      <c r="G388" s="272">
        <v>44959</v>
      </c>
      <c r="H388" s="12" t="s">
        <v>164</v>
      </c>
      <c r="I388" s="234">
        <v>1488.48</v>
      </c>
      <c r="J388" s="272">
        <v>44960</v>
      </c>
      <c r="K388" s="17">
        <f t="shared" si="29"/>
        <v>10</v>
      </c>
      <c r="L388" s="283">
        <f t="shared" si="27"/>
        <v>6.053652246071664E-6</v>
      </c>
      <c r="M388" s="22">
        <f t="shared" si="28"/>
        <v>6.0536522460716642E-5</v>
      </c>
    </row>
    <row r="389" spans="1:13">
      <c r="A389" s="16">
        <f t="shared" si="25"/>
        <v>382</v>
      </c>
      <c r="B389" s="12" t="s">
        <v>411</v>
      </c>
      <c r="C389" s="272">
        <v>44942</v>
      </c>
      <c r="D389" s="272">
        <v>44957</v>
      </c>
      <c r="E389" s="196">
        <f t="shared" si="26"/>
        <v>44949.5</v>
      </c>
      <c r="F389" s="272">
        <v>44957</v>
      </c>
      <c r="G389" s="272">
        <v>45043</v>
      </c>
      <c r="H389" s="12" t="s">
        <v>152</v>
      </c>
      <c r="I389" s="234">
        <v>43.81</v>
      </c>
      <c r="J389" s="272">
        <v>45044</v>
      </c>
      <c r="K389" s="17">
        <f t="shared" si="29"/>
        <v>94</v>
      </c>
      <c r="L389" s="283">
        <f t="shared" si="27"/>
        <v>1.7817539026416184E-7</v>
      </c>
      <c r="M389" s="22">
        <f t="shared" si="28"/>
        <v>1.6748486684831212E-5</v>
      </c>
    </row>
    <row r="390" spans="1:13">
      <c r="A390" s="16">
        <f t="shared" si="25"/>
        <v>383</v>
      </c>
      <c r="B390" s="12" t="s">
        <v>411</v>
      </c>
      <c r="C390" s="272">
        <v>44942</v>
      </c>
      <c r="D390" s="272">
        <v>44957</v>
      </c>
      <c r="E390" s="196">
        <f t="shared" si="26"/>
        <v>44949.5</v>
      </c>
      <c r="F390" s="272">
        <v>44957</v>
      </c>
      <c r="G390" s="272">
        <v>45043</v>
      </c>
      <c r="H390" s="12" t="s">
        <v>156</v>
      </c>
      <c r="I390" s="234">
        <v>51.13</v>
      </c>
      <c r="J390" s="272">
        <v>45044</v>
      </c>
      <c r="K390" s="17">
        <f t="shared" si="29"/>
        <v>94</v>
      </c>
      <c r="L390" s="283">
        <f t="shared" si="27"/>
        <v>2.0794585035851621E-7</v>
      </c>
      <c r="M390" s="22">
        <f t="shared" si="28"/>
        <v>1.9546909933700524E-5</v>
      </c>
    </row>
    <row r="391" spans="1:13">
      <c r="A391" s="16">
        <f t="shared" si="25"/>
        <v>384</v>
      </c>
      <c r="B391" s="12" t="s">
        <v>411</v>
      </c>
      <c r="C391" s="272">
        <v>44942</v>
      </c>
      <c r="D391" s="272">
        <v>44957</v>
      </c>
      <c r="E391" s="196">
        <f t="shared" si="26"/>
        <v>44949.5</v>
      </c>
      <c r="F391" s="272">
        <v>44957</v>
      </c>
      <c r="G391" s="272">
        <v>45043</v>
      </c>
      <c r="H391" s="12" t="s">
        <v>156</v>
      </c>
      <c r="I391" s="234">
        <v>20.149999999999999</v>
      </c>
      <c r="J391" s="272">
        <v>45044</v>
      </c>
      <c r="K391" s="17">
        <f t="shared" si="29"/>
        <v>94</v>
      </c>
      <c r="L391" s="283">
        <f t="shared" si="27"/>
        <v>8.1950105314377099E-8</v>
      </c>
      <c r="M391" s="22">
        <f t="shared" si="28"/>
        <v>7.7033098995514473E-6</v>
      </c>
    </row>
    <row r="392" spans="1:13">
      <c r="A392" s="16">
        <f t="shared" si="25"/>
        <v>385</v>
      </c>
      <c r="B392" s="12" t="s">
        <v>411</v>
      </c>
      <c r="C392" s="272">
        <v>44942</v>
      </c>
      <c r="D392" s="272">
        <v>44957</v>
      </c>
      <c r="E392" s="196">
        <f t="shared" si="26"/>
        <v>44949.5</v>
      </c>
      <c r="F392" s="272">
        <v>44957</v>
      </c>
      <c r="G392" s="272">
        <v>45040</v>
      </c>
      <c r="H392" s="12" t="s">
        <v>165</v>
      </c>
      <c r="I392" s="234">
        <v>73.650000000000006</v>
      </c>
      <c r="J392" s="272">
        <v>45041</v>
      </c>
      <c r="K392" s="17">
        <f t="shared" si="29"/>
        <v>91</v>
      </c>
      <c r="L392" s="283">
        <f t="shared" si="27"/>
        <v>2.9953475217885229E-7</v>
      </c>
      <c r="M392" s="22">
        <f t="shared" si="28"/>
        <v>2.7257662448275559E-5</v>
      </c>
    </row>
    <row r="393" spans="1:13">
      <c r="A393" s="16">
        <f t="shared" ref="A393:A456" si="30">A392+1</f>
        <v>386</v>
      </c>
      <c r="B393" s="12" t="s">
        <v>411</v>
      </c>
      <c r="C393" s="272">
        <v>44942</v>
      </c>
      <c r="D393" s="272">
        <v>44957</v>
      </c>
      <c r="E393" s="196">
        <f t="shared" ref="E393:E456" si="31">AVERAGE(C393:D393)</f>
        <v>44949.5</v>
      </c>
      <c r="F393" s="272">
        <v>44957</v>
      </c>
      <c r="G393" s="272">
        <v>44973</v>
      </c>
      <c r="H393" s="12" t="s">
        <v>164</v>
      </c>
      <c r="I393" s="234">
        <v>140.16</v>
      </c>
      <c r="J393" s="272">
        <v>44974</v>
      </c>
      <c r="K393" s="17">
        <f t="shared" si="29"/>
        <v>24</v>
      </c>
      <c r="L393" s="283">
        <f t="shared" si="27"/>
        <v>5.7003110475747362E-7</v>
      </c>
      <c r="M393" s="22">
        <f t="shared" si="28"/>
        <v>1.3680746514179367E-5</v>
      </c>
    </row>
    <row r="394" spans="1:13">
      <c r="A394" s="16">
        <f t="shared" si="30"/>
        <v>387</v>
      </c>
      <c r="B394" s="12" t="s">
        <v>411</v>
      </c>
      <c r="C394" s="272">
        <v>44942</v>
      </c>
      <c r="D394" s="272">
        <v>44957</v>
      </c>
      <c r="E394" s="196">
        <f t="shared" si="31"/>
        <v>44949.5</v>
      </c>
      <c r="F394" s="272">
        <v>44957</v>
      </c>
      <c r="G394" s="272">
        <v>44973</v>
      </c>
      <c r="H394" s="12" t="s">
        <v>166</v>
      </c>
      <c r="I394" s="234">
        <v>240.12</v>
      </c>
      <c r="J394" s="272">
        <v>44974</v>
      </c>
      <c r="K394" s="17">
        <f t="shared" si="29"/>
        <v>24</v>
      </c>
      <c r="L394" s="283">
        <f t="shared" ref="L394:L457" si="32">I394/$I$5449</f>
        <v>9.7656869916070625E-7</v>
      </c>
      <c r="M394" s="22">
        <f t="shared" ref="M394:M457" si="33">L394*K394</f>
        <v>2.3437648779856952E-5</v>
      </c>
    </row>
    <row r="395" spans="1:13">
      <c r="A395" s="16">
        <f t="shared" si="30"/>
        <v>388</v>
      </c>
      <c r="B395" s="12" t="s">
        <v>411</v>
      </c>
      <c r="C395" s="272">
        <v>44942</v>
      </c>
      <c r="D395" s="272">
        <v>44957</v>
      </c>
      <c r="E395" s="196">
        <f t="shared" si="31"/>
        <v>44949.5</v>
      </c>
      <c r="F395" s="272">
        <v>44957</v>
      </c>
      <c r="G395" s="272">
        <v>44959</v>
      </c>
      <c r="H395" s="12" t="s">
        <v>152</v>
      </c>
      <c r="I395" s="234">
        <v>48.94</v>
      </c>
      <c r="J395" s="272">
        <v>44960</v>
      </c>
      <c r="K395" s="17">
        <f t="shared" ref="K395:K458" si="34">(G395-D395)+((D395-C395+1)/2)</f>
        <v>10</v>
      </c>
      <c r="L395" s="283">
        <f t="shared" si="32"/>
        <v>1.9903911434668066E-7</v>
      </c>
      <c r="M395" s="22">
        <f t="shared" si="33"/>
        <v>1.9903911434668068E-6</v>
      </c>
    </row>
    <row r="396" spans="1:13">
      <c r="A396" s="16">
        <f t="shared" si="30"/>
        <v>389</v>
      </c>
      <c r="B396" s="12" t="s">
        <v>411</v>
      </c>
      <c r="C396" s="272">
        <v>44942</v>
      </c>
      <c r="D396" s="272">
        <v>44957</v>
      </c>
      <c r="E396" s="196">
        <f t="shared" si="31"/>
        <v>44949.5</v>
      </c>
      <c r="F396" s="272">
        <v>44957</v>
      </c>
      <c r="G396" s="272">
        <v>44959</v>
      </c>
      <c r="H396" s="12" t="s">
        <v>156</v>
      </c>
      <c r="I396" s="234">
        <v>77.260000000000005</v>
      </c>
      <c r="J396" s="272">
        <v>44960</v>
      </c>
      <c r="K396" s="17">
        <f t="shared" si="34"/>
        <v>10</v>
      </c>
      <c r="L396" s="283">
        <f t="shared" si="32"/>
        <v>3.1421663208877295E-7</v>
      </c>
      <c r="M396" s="22">
        <f t="shared" si="33"/>
        <v>3.1421663208877295E-6</v>
      </c>
    </row>
    <row r="397" spans="1:13">
      <c r="A397" s="16">
        <f t="shared" si="30"/>
        <v>390</v>
      </c>
      <c r="B397" s="12" t="s">
        <v>411</v>
      </c>
      <c r="C397" s="272">
        <v>44942</v>
      </c>
      <c r="D397" s="272">
        <v>44957</v>
      </c>
      <c r="E397" s="196">
        <f t="shared" si="31"/>
        <v>44949.5</v>
      </c>
      <c r="F397" s="272">
        <v>44957</v>
      </c>
      <c r="G397" s="272">
        <v>45044</v>
      </c>
      <c r="H397" s="12" t="s">
        <v>165</v>
      </c>
      <c r="I397" s="234">
        <v>52.019999999999996</v>
      </c>
      <c r="J397" s="272">
        <v>45047</v>
      </c>
      <c r="K397" s="17">
        <f t="shared" si="34"/>
        <v>95</v>
      </c>
      <c r="L397" s="283">
        <f t="shared" si="32"/>
        <v>2.1156548280168222E-7</v>
      </c>
      <c r="M397" s="22">
        <f t="shared" si="33"/>
        <v>2.0098720866159811E-5</v>
      </c>
    </row>
    <row r="398" spans="1:13">
      <c r="A398" s="16">
        <f t="shared" si="30"/>
        <v>391</v>
      </c>
      <c r="B398" s="12" t="s">
        <v>411</v>
      </c>
      <c r="C398" s="272">
        <v>44942</v>
      </c>
      <c r="D398" s="272">
        <v>44957</v>
      </c>
      <c r="E398" s="196">
        <f t="shared" si="31"/>
        <v>44949.5</v>
      </c>
      <c r="F398" s="272">
        <v>44957</v>
      </c>
      <c r="G398" s="272">
        <v>44959</v>
      </c>
      <c r="H398" s="12" t="s">
        <v>166</v>
      </c>
      <c r="I398" s="234">
        <v>403</v>
      </c>
      <c r="J398" s="272">
        <v>44960</v>
      </c>
      <c r="K398" s="17">
        <f t="shared" si="34"/>
        <v>10</v>
      </c>
      <c r="L398" s="283">
        <f t="shared" si="32"/>
        <v>1.639002106287542E-6</v>
      </c>
      <c r="M398" s="22">
        <f t="shared" si="33"/>
        <v>1.639002106287542E-5</v>
      </c>
    </row>
    <row r="399" spans="1:13">
      <c r="A399" s="16">
        <f t="shared" si="30"/>
        <v>392</v>
      </c>
      <c r="B399" s="12" t="s">
        <v>411</v>
      </c>
      <c r="C399" s="272">
        <v>44942</v>
      </c>
      <c r="D399" s="272">
        <v>44957</v>
      </c>
      <c r="E399" s="196">
        <f t="shared" si="31"/>
        <v>44949.5</v>
      </c>
      <c r="F399" s="272">
        <v>44957</v>
      </c>
      <c r="G399" s="272">
        <v>45044</v>
      </c>
      <c r="H399" s="12" t="s">
        <v>165</v>
      </c>
      <c r="I399" s="234">
        <v>90.41</v>
      </c>
      <c r="J399" s="272">
        <v>45047</v>
      </c>
      <c r="K399" s="17">
        <f t="shared" si="34"/>
        <v>95</v>
      </c>
      <c r="L399" s="283">
        <f t="shared" si="32"/>
        <v>3.676977181872374E-7</v>
      </c>
      <c r="M399" s="22">
        <f t="shared" si="33"/>
        <v>3.4931283227787552E-5</v>
      </c>
    </row>
    <row r="400" spans="1:13">
      <c r="A400" s="16">
        <f t="shared" si="30"/>
        <v>393</v>
      </c>
      <c r="B400" s="12" t="s">
        <v>411</v>
      </c>
      <c r="C400" s="272">
        <v>44942</v>
      </c>
      <c r="D400" s="272">
        <v>44957</v>
      </c>
      <c r="E400" s="196">
        <f t="shared" si="31"/>
        <v>44949.5</v>
      </c>
      <c r="F400" s="272">
        <v>44957</v>
      </c>
      <c r="G400" s="272">
        <v>44959</v>
      </c>
      <c r="H400" s="12" t="s">
        <v>166</v>
      </c>
      <c r="I400" s="234">
        <v>142</v>
      </c>
      <c r="J400" s="272">
        <v>44960</v>
      </c>
      <c r="K400" s="17">
        <f t="shared" si="34"/>
        <v>10</v>
      </c>
      <c r="L400" s="283">
        <f t="shared" si="32"/>
        <v>5.7751438980851357E-7</v>
      </c>
      <c r="M400" s="22">
        <f t="shared" si="33"/>
        <v>5.7751438980851359E-6</v>
      </c>
    </row>
    <row r="401" spans="1:13">
      <c r="A401" s="16">
        <f t="shared" si="30"/>
        <v>394</v>
      </c>
      <c r="B401" s="12" t="s">
        <v>411</v>
      </c>
      <c r="C401" s="272">
        <v>44942</v>
      </c>
      <c r="D401" s="272">
        <v>44957</v>
      </c>
      <c r="E401" s="196">
        <f t="shared" si="31"/>
        <v>44949.5</v>
      </c>
      <c r="F401" s="272">
        <v>44957</v>
      </c>
      <c r="G401" s="272">
        <v>44974</v>
      </c>
      <c r="H401" s="12" t="s">
        <v>157</v>
      </c>
      <c r="I401" s="234">
        <v>677.99</v>
      </c>
      <c r="J401" s="272">
        <v>44978</v>
      </c>
      <c r="K401" s="17">
        <f t="shared" si="34"/>
        <v>25</v>
      </c>
      <c r="L401" s="283">
        <f t="shared" si="32"/>
        <v>2.7573871911709447E-6</v>
      </c>
      <c r="M401" s="22">
        <f t="shared" si="33"/>
        <v>6.8934679779273617E-5</v>
      </c>
    </row>
    <row r="402" spans="1:13">
      <c r="A402" s="16">
        <f t="shared" si="30"/>
        <v>395</v>
      </c>
      <c r="B402" s="12" t="s">
        <v>411</v>
      </c>
      <c r="C402" s="272">
        <v>44942</v>
      </c>
      <c r="D402" s="272">
        <v>44957</v>
      </c>
      <c r="E402" s="196">
        <f t="shared" si="31"/>
        <v>44949.5</v>
      </c>
      <c r="F402" s="272">
        <v>44957</v>
      </c>
      <c r="G402" s="272">
        <v>44959</v>
      </c>
      <c r="H402" s="12" t="s">
        <v>156</v>
      </c>
      <c r="I402" s="234">
        <v>6.72</v>
      </c>
      <c r="J402" s="272">
        <v>44960</v>
      </c>
      <c r="K402" s="17">
        <f t="shared" si="34"/>
        <v>10</v>
      </c>
      <c r="L402" s="283">
        <f t="shared" si="32"/>
        <v>2.7330258447276135E-8</v>
      </c>
      <c r="M402" s="22">
        <f t="shared" si="33"/>
        <v>2.7330258447276132E-7</v>
      </c>
    </row>
    <row r="403" spans="1:13">
      <c r="A403" s="16">
        <f t="shared" si="30"/>
        <v>396</v>
      </c>
      <c r="B403" s="12" t="s">
        <v>411</v>
      </c>
      <c r="C403" s="272">
        <v>44942</v>
      </c>
      <c r="D403" s="272">
        <v>44957</v>
      </c>
      <c r="E403" s="196">
        <f t="shared" si="31"/>
        <v>44949.5</v>
      </c>
      <c r="F403" s="272">
        <v>44957</v>
      </c>
      <c r="G403" s="272">
        <v>44959</v>
      </c>
      <c r="H403" s="12" t="s">
        <v>152</v>
      </c>
      <c r="I403" s="234">
        <v>282.20999999999998</v>
      </c>
      <c r="J403" s="272">
        <v>44960</v>
      </c>
      <c r="K403" s="17">
        <f t="shared" si="34"/>
        <v>10</v>
      </c>
      <c r="L403" s="283">
        <f t="shared" si="32"/>
        <v>1.1477488447032438E-6</v>
      </c>
      <c r="M403" s="22">
        <f t="shared" si="33"/>
        <v>1.1477488447032438E-5</v>
      </c>
    </row>
    <row r="404" spans="1:13">
      <c r="A404" s="16">
        <f t="shared" si="30"/>
        <v>397</v>
      </c>
      <c r="B404" s="12" t="s">
        <v>411</v>
      </c>
      <c r="C404" s="272">
        <v>44942</v>
      </c>
      <c r="D404" s="272">
        <v>44957</v>
      </c>
      <c r="E404" s="196">
        <f t="shared" si="31"/>
        <v>44949.5</v>
      </c>
      <c r="F404" s="272">
        <v>44957</v>
      </c>
      <c r="G404" s="272">
        <v>44974</v>
      </c>
      <c r="H404" s="12" t="s">
        <v>157</v>
      </c>
      <c r="I404" s="234">
        <v>192.74</v>
      </c>
      <c r="J404" s="272">
        <v>44978</v>
      </c>
      <c r="K404" s="17">
        <f t="shared" si="34"/>
        <v>25</v>
      </c>
      <c r="L404" s="283">
        <f t="shared" si="32"/>
        <v>7.83874109096429E-7</v>
      </c>
      <c r="M404" s="22">
        <f t="shared" si="33"/>
        <v>1.9596852727410723E-5</v>
      </c>
    </row>
    <row r="405" spans="1:13">
      <c r="A405" s="16">
        <f t="shared" si="30"/>
        <v>398</v>
      </c>
      <c r="B405" s="12" t="s">
        <v>411</v>
      </c>
      <c r="C405" s="272">
        <v>44942</v>
      </c>
      <c r="D405" s="272">
        <v>44957</v>
      </c>
      <c r="E405" s="196">
        <f t="shared" si="31"/>
        <v>44949.5</v>
      </c>
      <c r="F405" s="272">
        <v>44957</v>
      </c>
      <c r="G405" s="272">
        <v>45043</v>
      </c>
      <c r="H405" s="12" t="s">
        <v>156</v>
      </c>
      <c r="I405" s="234">
        <v>39.94</v>
      </c>
      <c r="J405" s="272">
        <v>45044</v>
      </c>
      <c r="K405" s="17">
        <f t="shared" si="34"/>
        <v>94</v>
      </c>
      <c r="L405" s="283">
        <f t="shared" si="32"/>
        <v>1.6243608964050725E-7</v>
      </c>
      <c r="M405" s="22">
        <f t="shared" si="33"/>
        <v>1.5268992426207681E-5</v>
      </c>
    </row>
    <row r="406" spans="1:13">
      <c r="A406" s="16">
        <f t="shared" si="30"/>
        <v>399</v>
      </c>
      <c r="B406" s="12" t="s">
        <v>411</v>
      </c>
      <c r="C406" s="272">
        <v>44942</v>
      </c>
      <c r="D406" s="272">
        <v>44957</v>
      </c>
      <c r="E406" s="196">
        <f t="shared" si="31"/>
        <v>44949.5</v>
      </c>
      <c r="F406" s="272">
        <v>44957</v>
      </c>
      <c r="G406" s="272">
        <v>45043</v>
      </c>
      <c r="H406" s="12" t="s">
        <v>152</v>
      </c>
      <c r="I406" s="234">
        <v>47.41</v>
      </c>
      <c r="J406" s="272">
        <v>45044</v>
      </c>
      <c r="K406" s="17">
        <f t="shared" si="34"/>
        <v>94</v>
      </c>
      <c r="L406" s="283">
        <f t="shared" si="32"/>
        <v>1.9281660014663117E-7</v>
      </c>
      <c r="M406" s="22">
        <f t="shared" si="33"/>
        <v>1.812476041378333E-5</v>
      </c>
    </row>
    <row r="407" spans="1:13">
      <c r="A407" s="16">
        <f t="shared" si="30"/>
        <v>400</v>
      </c>
      <c r="B407" s="12" t="s">
        <v>411</v>
      </c>
      <c r="C407" s="272">
        <v>44942</v>
      </c>
      <c r="D407" s="272">
        <v>44957</v>
      </c>
      <c r="E407" s="196">
        <f t="shared" si="31"/>
        <v>44949.5</v>
      </c>
      <c r="F407" s="272">
        <v>44957</v>
      </c>
      <c r="G407" s="272">
        <v>44974</v>
      </c>
      <c r="H407" s="12" t="s">
        <v>157</v>
      </c>
      <c r="I407" s="234">
        <v>3158.54</v>
      </c>
      <c r="J407" s="272">
        <v>44978</v>
      </c>
      <c r="K407" s="17">
        <f t="shared" si="34"/>
        <v>25</v>
      </c>
      <c r="L407" s="283">
        <f t="shared" si="32"/>
        <v>1.2845790850604102E-5</v>
      </c>
      <c r="M407" s="22">
        <f t="shared" si="33"/>
        <v>3.2114477126510255E-4</v>
      </c>
    </row>
    <row r="408" spans="1:13">
      <c r="A408" s="16">
        <f t="shared" si="30"/>
        <v>401</v>
      </c>
      <c r="B408" s="12" t="s">
        <v>411</v>
      </c>
      <c r="C408" s="272">
        <v>44942</v>
      </c>
      <c r="D408" s="272">
        <v>44957</v>
      </c>
      <c r="E408" s="196">
        <f t="shared" si="31"/>
        <v>44949.5</v>
      </c>
      <c r="F408" s="272">
        <v>44957</v>
      </c>
      <c r="G408" s="272">
        <v>44959</v>
      </c>
      <c r="H408" s="12" t="s">
        <v>156</v>
      </c>
      <c r="I408" s="234">
        <v>12.14</v>
      </c>
      <c r="J408" s="272">
        <v>44960</v>
      </c>
      <c r="K408" s="17">
        <f t="shared" si="34"/>
        <v>10</v>
      </c>
      <c r="L408" s="283">
        <f t="shared" si="32"/>
        <v>4.9373413325882782E-8</v>
      </c>
      <c r="M408" s="22">
        <f t="shared" si="33"/>
        <v>4.9373413325882783E-7</v>
      </c>
    </row>
    <row r="409" spans="1:13">
      <c r="A409" s="16">
        <f t="shared" si="30"/>
        <v>402</v>
      </c>
      <c r="B409" s="12" t="s">
        <v>411</v>
      </c>
      <c r="C409" s="272">
        <v>44942</v>
      </c>
      <c r="D409" s="272">
        <v>44957</v>
      </c>
      <c r="E409" s="196">
        <f t="shared" si="31"/>
        <v>44949.5</v>
      </c>
      <c r="F409" s="272">
        <v>44957</v>
      </c>
      <c r="G409" s="272">
        <v>44959</v>
      </c>
      <c r="H409" s="12" t="s">
        <v>152</v>
      </c>
      <c r="I409" s="234">
        <v>71.260000000000005</v>
      </c>
      <c r="J409" s="272">
        <v>44960</v>
      </c>
      <c r="K409" s="17">
        <f t="shared" si="34"/>
        <v>10</v>
      </c>
      <c r="L409" s="283">
        <f t="shared" si="32"/>
        <v>2.8981461561799072E-7</v>
      </c>
      <c r="M409" s="22">
        <f t="shared" si="33"/>
        <v>2.8981461561799072E-6</v>
      </c>
    </row>
    <row r="410" spans="1:13">
      <c r="A410" s="16">
        <f t="shared" si="30"/>
        <v>403</v>
      </c>
      <c r="B410" s="12" t="s">
        <v>411</v>
      </c>
      <c r="C410" s="272">
        <v>44942</v>
      </c>
      <c r="D410" s="272">
        <v>44957</v>
      </c>
      <c r="E410" s="196">
        <f t="shared" si="31"/>
        <v>44949.5</v>
      </c>
      <c r="F410" s="272">
        <v>44957</v>
      </c>
      <c r="G410" s="272">
        <v>45043</v>
      </c>
      <c r="H410" s="12" t="s">
        <v>156</v>
      </c>
      <c r="I410" s="234">
        <v>63.15</v>
      </c>
      <c r="J410" s="272">
        <v>45044</v>
      </c>
      <c r="K410" s="17">
        <f t="shared" si="34"/>
        <v>94</v>
      </c>
      <c r="L410" s="283">
        <f t="shared" si="32"/>
        <v>2.568312233549833E-7</v>
      </c>
      <c r="M410" s="22">
        <f t="shared" si="33"/>
        <v>2.414213499536843E-5</v>
      </c>
    </row>
    <row r="411" spans="1:13">
      <c r="A411" s="16">
        <f t="shared" si="30"/>
        <v>404</v>
      </c>
      <c r="B411" s="12" t="s">
        <v>411</v>
      </c>
      <c r="C411" s="272">
        <v>44942</v>
      </c>
      <c r="D411" s="272">
        <v>44957</v>
      </c>
      <c r="E411" s="196">
        <f t="shared" si="31"/>
        <v>44949.5</v>
      </c>
      <c r="F411" s="272">
        <v>44957</v>
      </c>
      <c r="G411" s="272">
        <v>45043</v>
      </c>
      <c r="H411" s="12" t="s">
        <v>415</v>
      </c>
      <c r="I411" s="234">
        <v>38.17</v>
      </c>
      <c r="J411" s="272">
        <v>45044</v>
      </c>
      <c r="K411" s="17">
        <f t="shared" si="34"/>
        <v>94</v>
      </c>
      <c r="L411" s="283">
        <f t="shared" si="32"/>
        <v>1.5523749478162651E-7</v>
      </c>
      <c r="M411" s="22">
        <f t="shared" si="33"/>
        <v>1.4592324509472892E-5</v>
      </c>
    </row>
    <row r="412" spans="1:13">
      <c r="A412" s="16">
        <f t="shared" si="30"/>
        <v>405</v>
      </c>
      <c r="B412" s="12" t="s">
        <v>411</v>
      </c>
      <c r="C412" s="272">
        <v>44942</v>
      </c>
      <c r="D412" s="272">
        <v>44957</v>
      </c>
      <c r="E412" s="196">
        <f t="shared" si="31"/>
        <v>44949.5</v>
      </c>
      <c r="F412" s="272">
        <v>44957</v>
      </c>
      <c r="G412" s="272">
        <v>44964</v>
      </c>
      <c r="H412" s="12" t="s">
        <v>164</v>
      </c>
      <c r="I412" s="234">
        <v>89.41</v>
      </c>
      <c r="J412" s="272">
        <v>44965</v>
      </c>
      <c r="K412" s="17">
        <f t="shared" si="34"/>
        <v>15</v>
      </c>
      <c r="L412" s="283">
        <f t="shared" si="32"/>
        <v>3.6363071544210703E-7</v>
      </c>
      <c r="M412" s="22">
        <f t="shared" si="33"/>
        <v>5.4544607316316054E-6</v>
      </c>
    </row>
    <row r="413" spans="1:13">
      <c r="A413" s="16">
        <f t="shared" si="30"/>
        <v>406</v>
      </c>
      <c r="B413" s="12" t="s">
        <v>411</v>
      </c>
      <c r="C413" s="272">
        <v>44942</v>
      </c>
      <c r="D413" s="272">
        <v>44957</v>
      </c>
      <c r="E413" s="196">
        <f t="shared" si="31"/>
        <v>44949.5</v>
      </c>
      <c r="F413" s="272">
        <v>44957</v>
      </c>
      <c r="G413" s="272">
        <v>45043</v>
      </c>
      <c r="H413" s="12" t="s">
        <v>165</v>
      </c>
      <c r="I413" s="234">
        <v>309.36</v>
      </c>
      <c r="J413" s="272">
        <v>45044</v>
      </c>
      <c r="K413" s="17">
        <f t="shared" si="34"/>
        <v>94</v>
      </c>
      <c r="L413" s="283">
        <f t="shared" si="32"/>
        <v>1.2581679692335336E-6</v>
      </c>
      <c r="M413" s="22">
        <f t="shared" si="33"/>
        <v>1.1826778910795216E-4</v>
      </c>
    </row>
    <row r="414" spans="1:13">
      <c r="A414" s="16">
        <f t="shared" si="30"/>
        <v>407</v>
      </c>
      <c r="B414" s="12" t="s">
        <v>411</v>
      </c>
      <c r="C414" s="272">
        <v>44942</v>
      </c>
      <c r="D414" s="272">
        <v>44957</v>
      </c>
      <c r="E414" s="196">
        <f t="shared" si="31"/>
        <v>44949.5</v>
      </c>
      <c r="F414" s="272">
        <v>44957</v>
      </c>
      <c r="G414" s="272">
        <v>44964</v>
      </c>
      <c r="H414" s="12" t="s">
        <v>166</v>
      </c>
      <c r="I414" s="234">
        <v>418.15</v>
      </c>
      <c r="J414" s="272">
        <v>44965</v>
      </c>
      <c r="K414" s="17">
        <f t="shared" si="34"/>
        <v>15</v>
      </c>
      <c r="L414" s="283">
        <f t="shared" si="32"/>
        <v>1.7006171978762671E-6</v>
      </c>
      <c r="M414" s="22">
        <f t="shared" si="33"/>
        <v>2.5509257968144007E-5</v>
      </c>
    </row>
    <row r="415" spans="1:13">
      <c r="A415" s="16">
        <f t="shared" si="30"/>
        <v>408</v>
      </c>
      <c r="B415" s="12" t="s">
        <v>411</v>
      </c>
      <c r="C415" s="272">
        <v>44942</v>
      </c>
      <c r="D415" s="272">
        <v>44957</v>
      </c>
      <c r="E415" s="196">
        <f t="shared" si="31"/>
        <v>44949.5</v>
      </c>
      <c r="F415" s="272">
        <v>44957</v>
      </c>
      <c r="G415" s="272">
        <v>45043</v>
      </c>
      <c r="H415" s="12" t="s">
        <v>416</v>
      </c>
      <c r="I415" s="234">
        <v>5.99</v>
      </c>
      <c r="J415" s="272">
        <v>45044</v>
      </c>
      <c r="K415" s="17">
        <f t="shared" si="34"/>
        <v>94</v>
      </c>
      <c r="L415" s="283">
        <f t="shared" si="32"/>
        <v>2.436134644333096E-8</v>
      </c>
      <c r="M415" s="22">
        <f t="shared" si="33"/>
        <v>2.2899665656731102E-6</v>
      </c>
    </row>
    <row r="416" spans="1:13">
      <c r="A416" s="16">
        <f t="shared" si="30"/>
        <v>409</v>
      </c>
      <c r="B416" s="12" t="s">
        <v>411</v>
      </c>
      <c r="C416" s="272">
        <v>44942</v>
      </c>
      <c r="D416" s="272">
        <v>44957</v>
      </c>
      <c r="E416" s="196">
        <f t="shared" si="31"/>
        <v>44949.5</v>
      </c>
      <c r="F416" s="272">
        <v>44957</v>
      </c>
      <c r="G416" s="272">
        <v>45043</v>
      </c>
      <c r="H416" s="12" t="s">
        <v>417</v>
      </c>
      <c r="I416" s="234">
        <v>4.24</v>
      </c>
      <c r="J416" s="272">
        <v>45044</v>
      </c>
      <c r="K416" s="17">
        <f t="shared" si="34"/>
        <v>94</v>
      </c>
      <c r="L416" s="283">
        <f t="shared" si="32"/>
        <v>1.7244091639352802E-8</v>
      </c>
      <c r="M416" s="22">
        <f t="shared" si="33"/>
        <v>1.6209446140991633E-6</v>
      </c>
    </row>
    <row r="417" spans="1:13">
      <c r="A417" s="16">
        <f t="shared" si="30"/>
        <v>410</v>
      </c>
      <c r="B417" s="12" t="s">
        <v>411</v>
      </c>
      <c r="C417" s="272">
        <v>44942</v>
      </c>
      <c r="D417" s="272">
        <v>44957</v>
      </c>
      <c r="E417" s="196">
        <f t="shared" si="31"/>
        <v>44949.5</v>
      </c>
      <c r="F417" s="272">
        <v>44957</v>
      </c>
      <c r="G417" s="272">
        <v>45043</v>
      </c>
      <c r="H417" s="12" t="s">
        <v>418</v>
      </c>
      <c r="I417" s="234">
        <v>11.73</v>
      </c>
      <c r="J417" s="272">
        <v>45044</v>
      </c>
      <c r="K417" s="17">
        <f t="shared" si="34"/>
        <v>94</v>
      </c>
      <c r="L417" s="283">
        <f t="shared" si="32"/>
        <v>4.7705942200379327E-8</v>
      </c>
      <c r="M417" s="22">
        <f t="shared" si="33"/>
        <v>4.4843585668356569E-6</v>
      </c>
    </row>
    <row r="418" spans="1:13">
      <c r="A418" s="16">
        <f t="shared" si="30"/>
        <v>411</v>
      </c>
      <c r="B418" s="12" t="s">
        <v>411</v>
      </c>
      <c r="C418" s="272">
        <v>44942</v>
      </c>
      <c r="D418" s="272">
        <v>44957</v>
      </c>
      <c r="E418" s="196">
        <f t="shared" si="31"/>
        <v>44949.5</v>
      </c>
      <c r="F418" s="272">
        <v>44957</v>
      </c>
      <c r="G418" s="272">
        <v>44971</v>
      </c>
      <c r="H418" s="12" t="s">
        <v>153</v>
      </c>
      <c r="I418" s="234">
        <v>33.96</v>
      </c>
      <c r="J418" s="272">
        <v>44972</v>
      </c>
      <c r="K418" s="17">
        <f t="shared" si="34"/>
        <v>22</v>
      </c>
      <c r="L418" s="283">
        <f t="shared" si="32"/>
        <v>1.3811541322462761E-7</v>
      </c>
      <c r="M418" s="22">
        <f t="shared" si="33"/>
        <v>3.0385390909418074E-6</v>
      </c>
    </row>
    <row r="419" spans="1:13">
      <c r="A419" s="16">
        <f t="shared" si="30"/>
        <v>412</v>
      </c>
      <c r="B419" s="12" t="s">
        <v>411</v>
      </c>
      <c r="C419" s="272">
        <v>44942</v>
      </c>
      <c r="D419" s="272">
        <v>44957</v>
      </c>
      <c r="E419" s="196">
        <f t="shared" si="31"/>
        <v>44949.5</v>
      </c>
      <c r="F419" s="272">
        <v>44957</v>
      </c>
      <c r="G419" s="272">
        <v>45044</v>
      </c>
      <c r="H419" s="12" t="s">
        <v>165</v>
      </c>
      <c r="I419" s="234">
        <v>6.66</v>
      </c>
      <c r="J419" s="272">
        <v>45047</v>
      </c>
      <c r="K419" s="17">
        <f t="shared" si="34"/>
        <v>95</v>
      </c>
      <c r="L419" s="283">
        <f t="shared" si="32"/>
        <v>2.7086238282568313E-8</v>
      </c>
      <c r="M419" s="22">
        <f t="shared" si="33"/>
        <v>2.5731926368439897E-6</v>
      </c>
    </row>
    <row r="420" spans="1:13">
      <c r="A420" s="16">
        <f t="shared" si="30"/>
        <v>413</v>
      </c>
      <c r="B420" s="12" t="s">
        <v>411</v>
      </c>
      <c r="C420" s="272">
        <v>44942</v>
      </c>
      <c r="D420" s="272">
        <v>44957</v>
      </c>
      <c r="E420" s="196">
        <f t="shared" si="31"/>
        <v>44949.5</v>
      </c>
      <c r="F420" s="272">
        <v>44957</v>
      </c>
      <c r="G420" s="272">
        <v>45044</v>
      </c>
      <c r="H420" s="12" t="s">
        <v>405</v>
      </c>
      <c r="I420" s="234">
        <v>9.6999999999999993</v>
      </c>
      <c r="J420" s="272">
        <v>45047</v>
      </c>
      <c r="K420" s="17">
        <f t="shared" si="34"/>
        <v>95</v>
      </c>
      <c r="L420" s="283">
        <f t="shared" si="32"/>
        <v>3.9449926627764654E-8</v>
      </c>
      <c r="M420" s="22">
        <f t="shared" si="33"/>
        <v>3.747743029637642E-6</v>
      </c>
    </row>
    <row r="421" spans="1:13">
      <c r="A421" s="16">
        <f t="shared" si="30"/>
        <v>414</v>
      </c>
      <c r="B421" s="12" t="s">
        <v>411</v>
      </c>
      <c r="C421" s="272">
        <v>44942</v>
      </c>
      <c r="D421" s="272">
        <v>44957</v>
      </c>
      <c r="E421" s="196">
        <f t="shared" si="31"/>
        <v>44949.5</v>
      </c>
      <c r="F421" s="272">
        <v>44957</v>
      </c>
      <c r="G421" s="272">
        <v>44959</v>
      </c>
      <c r="H421" s="12" t="s">
        <v>164</v>
      </c>
      <c r="I421" s="234">
        <v>80.150000000000006</v>
      </c>
      <c r="J421" s="272">
        <v>44960</v>
      </c>
      <c r="K421" s="17">
        <f t="shared" si="34"/>
        <v>10</v>
      </c>
      <c r="L421" s="283">
        <f t="shared" si="32"/>
        <v>3.2597027002219975E-7</v>
      </c>
      <c r="M421" s="22">
        <f t="shared" si="33"/>
        <v>3.2597027002219975E-6</v>
      </c>
    </row>
    <row r="422" spans="1:13">
      <c r="A422" s="16">
        <f t="shared" si="30"/>
        <v>415</v>
      </c>
      <c r="B422" s="12" t="s">
        <v>411</v>
      </c>
      <c r="C422" s="272">
        <v>44942</v>
      </c>
      <c r="D422" s="272">
        <v>44957</v>
      </c>
      <c r="E422" s="196">
        <f t="shared" si="31"/>
        <v>44949.5</v>
      </c>
      <c r="F422" s="272">
        <v>44957</v>
      </c>
      <c r="G422" s="272">
        <v>44959</v>
      </c>
      <c r="H422" s="12" t="s">
        <v>166</v>
      </c>
      <c r="I422" s="234">
        <v>829.14</v>
      </c>
      <c r="J422" s="272">
        <v>44960</v>
      </c>
      <c r="K422" s="17">
        <f t="shared" si="34"/>
        <v>10</v>
      </c>
      <c r="L422" s="283">
        <f t="shared" si="32"/>
        <v>3.3721146560974008E-6</v>
      </c>
      <c r="M422" s="22">
        <f t="shared" si="33"/>
        <v>3.3721146560974008E-5</v>
      </c>
    </row>
    <row r="423" spans="1:13">
      <c r="A423" s="16">
        <f t="shared" si="30"/>
        <v>416</v>
      </c>
      <c r="B423" s="12" t="s">
        <v>411</v>
      </c>
      <c r="C423" s="272">
        <v>44942</v>
      </c>
      <c r="D423" s="272">
        <v>44957</v>
      </c>
      <c r="E423" s="196">
        <f t="shared" si="31"/>
        <v>44949.5</v>
      </c>
      <c r="F423" s="272">
        <v>44957</v>
      </c>
      <c r="G423" s="272">
        <v>44959</v>
      </c>
      <c r="H423" s="12" t="s">
        <v>156</v>
      </c>
      <c r="I423" s="234">
        <v>565.64</v>
      </c>
      <c r="J423" s="272">
        <v>44960</v>
      </c>
      <c r="K423" s="17">
        <f t="shared" si="34"/>
        <v>10</v>
      </c>
      <c r="L423" s="283">
        <f t="shared" si="32"/>
        <v>2.3004594327555467E-6</v>
      </c>
      <c r="M423" s="22">
        <f t="shared" si="33"/>
        <v>2.3004594327555467E-5</v>
      </c>
    </row>
    <row r="424" spans="1:13">
      <c r="A424" s="16">
        <f t="shared" si="30"/>
        <v>417</v>
      </c>
      <c r="B424" s="12" t="s">
        <v>411</v>
      </c>
      <c r="C424" s="272">
        <v>44942</v>
      </c>
      <c r="D424" s="272">
        <v>44957</v>
      </c>
      <c r="E424" s="196">
        <f t="shared" si="31"/>
        <v>44949.5</v>
      </c>
      <c r="F424" s="272">
        <v>44957</v>
      </c>
      <c r="G424" s="272">
        <v>45043</v>
      </c>
      <c r="H424" s="12" t="s">
        <v>165</v>
      </c>
      <c r="I424" s="234">
        <v>22670.939999999951</v>
      </c>
      <c r="J424" s="272">
        <v>45044</v>
      </c>
      <c r="K424" s="17">
        <f t="shared" si="34"/>
        <v>94</v>
      </c>
      <c r="L424" s="283">
        <f t="shared" si="32"/>
        <v>9.2202775214685883E-5</v>
      </c>
      <c r="M424" s="22">
        <f t="shared" si="33"/>
        <v>8.6670608701804736E-3</v>
      </c>
    </row>
    <row r="425" spans="1:13">
      <c r="A425" s="16">
        <f t="shared" si="30"/>
        <v>418</v>
      </c>
      <c r="B425" s="12" t="s">
        <v>411</v>
      </c>
      <c r="C425" s="272">
        <v>44942</v>
      </c>
      <c r="D425" s="272">
        <v>44957</v>
      </c>
      <c r="E425" s="196">
        <f t="shared" si="31"/>
        <v>44949.5</v>
      </c>
      <c r="F425" s="272">
        <v>44957</v>
      </c>
      <c r="G425" s="272">
        <v>44959</v>
      </c>
      <c r="H425" s="12" t="s">
        <v>166</v>
      </c>
      <c r="I425" s="234">
        <v>657771</v>
      </c>
      <c r="J425" s="272">
        <v>44960</v>
      </c>
      <c r="K425" s="17">
        <f t="shared" si="34"/>
        <v>10</v>
      </c>
      <c r="L425" s="283">
        <f t="shared" si="32"/>
        <v>2.6751564626671534E-3</v>
      </c>
      <c r="M425" s="22">
        <f t="shared" si="33"/>
        <v>2.6751564626671533E-2</v>
      </c>
    </row>
    <row r="426" spans="1:13">
      <c r="A426" s="16">
        <f t="shared" si="30"/>
        <v>419</v>
      </c>
      <c r="B426" s="12" t="s">
        <v>411</v>
      </c>
      <c r="C426" s="272">
        <v>44942</v>
      </c>
      <c r="D426" s="272">
        <v>44957</v>
      </c>
      <c r="E426" s="196">
        <f t="shared" si="31"/>
        <v>44949.5</v>
      </c>
      <c r="F426" s="272">
        <v>44957</v>
      </c>
      <c r="G426" s="272">
        <v>44959</v>
      </c>
      <c r="H426" s="12" t="s">
        <v>156</v>
      </c>
      <c r="I426" s="234">
        <v>42.58</v>
      </c>
      <c r="J426" s="272">
        <v>44960</v>
      </c>
      <c r="K426" s="17">
        <f t="shared" si="34"/>
        <v>10</v>
      </c>
      <c r="L426" s="283">
        <f t="shared" si="32"/>
        <v>1.7317297688765146E-7</v>
      </c>
      <c r="M426" s="22">
        <f t="shared" si="33"/>
        <v>1.7317297688765146E-6</v>
      </c>
    </row>
    <row r="427" spans="1:13">
      <c r="A427" s="16">
        <f t="shared" si="30"/>
        <v>420</v>
      </c>
      <c r="B427" s="12" t="s">
        <v>411</v>
      </c>
      <c r="C427" s="272">
        <v>44942</v>
      </c>
      <c r="D427" s="272">
        <v>44957</v>
      </c>
      <c r="E427" s="196">
        <f t="shared" si="31"/>
        <v>44949.5</v>
      </c>
      <c r="F427" s="272">
        <v>44957</v>
      </c>
      <c r="G427" s="272">
        <v>45043</v>
      </c>
      <c r="H427" s="12" t="s">
        <v>156</v>
      </c>
      <c r="I427" s="234">
        <v>79.12</v>
      </c>
      <c r="J427" s="272">
        <v>45044</v>
      </c>
      <c r="K427" s="17">
        <f t="shared" si="34"/>
        <v>94</v>
      </c>
      <c r="L427" s="283">
        <f t="shared" si="32"/>
        <v>3.2178125719471548E-7</v>
      </c>
      <c r="M427" s="22">
        <f t="shared" si="33"/>
        <v>3.0247438176303255E-5</v>
      </c>
    </row>
    <row r="428" spans="1:13">
      <c r="A428" s="16">
        <f t="shared" si="30"/>
        <v>421</v>
      </c>
      <c r="B428" s="12" t="s">
        <v>411</v>
      </c>
      <c r="C428" s="272">
        <v>44942</v>
      </c>
      <c r="D428" s="272">
        <v>44957</v>
      </c>
      <c r="E428" s="196">
        <f t="shared" si="31"/>
        <v>44949.5</v>
      </c>
      <c r="F428" s="272">
        <v>44957</v>
      </c>
      <c r="G428" s="272">
        <v>44959</v>
      </c>
      <c r="H428" s="12" t="s">
        <v>419</v>
      </c>
      <c r="I428" s="234">
        <v>8.67</v>
      </c>
      <c r="J428" s="272">
        <v>44960</v>
      </c>
      <c r="K428" s="17">
        <f t="shared" si="34"/>
        <v>10</v>
      </c>
      <c r="L428" s="283">
        <f t="shared" si="32"/>
        <v>3.5260913800280371E-8</v>
      </c>
      <c r="M428" s="22">
        <f t="shared" si="33"/>
        <v>3.5260913800280371E-7</v>
      </c>
    </row>
    <row r="429" spans="1:13">
      <c r="A429" s="16">
        <f t="shared" si="30"/>
        <v>422</v>
      </c>
      <c r="B429" s="12" t="s">
        <v>411</v>
      </c>
      <c r="C429" s="272">
        <v>44942</v>
      </c>
      <c r="D429" s="272">
        <v>44957</v>
      </c>
      <c r="E429" s="196">
        <f t="shared" si="31"/>
        <v>44949.5</v>
      </c>
      <c r="F429" s="272">
        <v>44957</v>
      </c>
      <c r="G429" s="272">
        <v>44957</v>
      </c>
      <c r="H429" s="12" t="s">
        <v>164</v>
      </c>
      <c r="I429" s="234">
        <v>2208.87</v>
      </c>
      <c r="J429" s="272">
        <v>44958</v>
      </c>
      <c r="K429" s="17">
        <f t="shared" si="34"/>
        <v>8</v>
      </c>
      <c r="L429" s="283">
        <f t="shared" si="32"/>
        <v>8.9834803536361368E-6</v>
      </c>
      <c r="M429" s="22">
        <f t="shared" si="33"/>
        <v>7.1867842829089095E-5</v>
      </c>
    </row>
    <row r="430" spans="1:13">
      <c r="A430" s="16">
        <f t="shared" si="30"/>
        <v>423</v>
      </c>
      <c r="B430" s="12" t="s">
        <v>411</v>
      </c>
      <c r="C430" s="272">
        <v>44942</v>
      </c>
      <c r="D430" s="272">
        <v>44957</v>
      </c>
      <c r="E430" s="196">
        <f t="shared" si="31"/>
        <v>44949.5</v>
      </c>
      <c r="F430" s="272">
        <v>44957</v>
      </c>
      <c r="G430" s="272">
        <v>45044</v>
      </c>
      <c r="H430" s="12" t="s">
        <v>165</v>
      </c>
      <c r="I430" s="234">
        <v>18697.739999999994</v>
      </c>
      <c r="J430" s="272">
        <v>45047</v>
      </c>
      <c r="K430" s="17">
        <f t="shared" si="34"/>
        <v>95</v>
      </c>
      <c r="L430" s="283">
        <f t="shared" si="32"/>
        <v>7.6043759907734032E-5</v>
      </c>
      <c r="M430" s="22">
        <f t="shared" si="33"/>
        <v>7.2241571912347331E-3</v>
      </c>
    </row>
    <row r="431" spans="1:13">
      <c r="A431" s="16">
        <f t="shared" si="30"/>
        <v>424</v>
      </c>
      <c r="B431" s="12" t="s">
        <v>411</v>
      </c>
      <c r="C431" s="272">
        <v>44942</v>
      </c>
      <c r="D431" s="272">
        <v>44957</v>
      </c>
      <c r="E431" s="196">
        <f t="shared" si="31"/>
        <v>44949.5</v>
      </c>
      <c r="F431" s="272">
        <v>44957</v>
      </c>
      <c r="G431" s="272">
        <v>44957</v>
      </c>
      <c r="H431" s="12" t="s">
        <v>166</v>
      </c>
      <c r="I431" s="234">
        <v>58884.880000000026</v>
      </c>
      <c r="J431" s="272">
        <v>44958</v>
      </c>
      <c r="K431" s="17">
        <f t="shared" si="34"/>
        <v>8</v>
      </c>
      <c r="L431" s="283">
        <f t="shared" si="32"/>
        <v>2.3948496860667296E-4</v>
      </c>
      <c r="M431" s="22">
        <f t="shared" si="33"/>
        <v>1.9158797488533837E-3</v>
      </c>
    </row>
    <row r="432" spans="1:13">
      <c r="A432" s="16">
        <f t="shared" si="30"/>
        <v>425</v>
      </c>
      <c r="B432" s="12" t="s">
        <v>411</v>
      </c>
      <c r="C432" s="272">
        <v>44942</v>
      </c>
      <c r="D432" s="272">
        <v>44957</v>
      </c>
      <c r="E432" s="196">
        <f t="shared" si="31"/>
        <v>44949.5</v>
      </c>
      <c r="F432" s="272">
        <v>44957</v>
      </c>
      <c r="G432" s="272">
        <v>44974</v>
      </c>
      <c r="H432" s="12" t="s">
        <v>157</v>
      </c>
      <c r="I432" s="234">
        <v>200.43</v>
      </c>
      <c r="J432" s="272">
        <v>44978</v>
      </c>
      <c r="K432" s="17">
        <f t="shared" si="34"/>
        <v>25</v>
      </c>
      <c r="L432" s="283">
        <f t="shared" si="32"/>
        <v>8.1514936020648159E-7</v>
      </c>
      <c r="M432" s="22">
        <f t="shared" si="33"/>
        <v>2.0378734005162041E-5</v>
      </c>
    </row>
    <row r="433" spans="1:13">
      <c r="A433" s="16">
        <f t="shared" si="30"/>
        <v>426</v>
      </c>
      <c r="B433" s="12" t="s">
        <v>411</v>
      </c>
      <c r="C433" s="272">
        <v>44942</v>
      </c>
      <c r="D433" s="272">
        <v>44957</v>
      </c>
      <c r="E433" s="196">
        <f t="shared" si="31"/>
        <v>44949.5</v>
      </c>
      <c r="F433" s="272">
        <v>44957</v>
      </c>
      <c r="G433" s="272">
        <v>44957</v>
      </c>
      <c r="H433" s="12" t="s">
        <v>166</v>
      </c>
      <c r="I433" s="234">
        <v>130</v>
      </c>
      <c r="J433" s="272">
        <v>44958</v>
      </c>
      <c r="K433" s="17">
        <f t="shared" si="34"/>
        <v>8</v>
      </c>
      <c r="L433" s="283">
        <f t="shared" si="32"/>
        <v>5.2871035686694902E-7</v>
      </c>
      <c r="M433" s="22">
        <f t="shared" si="33"/>
        <v>4.2296828549355921E-6</v>
      </c>
    </row>
    <row r="434" spans="1:13">
      <c r="A434" s="16">
        <f t="shared" si="30"/>
        <v>427</v>
      </c>
      <c r="B434" s="12" t="s">
        <v>411</v>
      </c>
      <c r="C434" s="272">
        <v>44942</v>
      </c>
      <c r="D434" s="272">
        <v>44957</v>
      </c>
      <c r="E434" s="196">
        <f t="shared" si="31"/>
        <v>44949.5</v>
      </c>
      <c r="F434" s="272">
        <v>44957</v>
      </c>
      <c r="G434" s="272">
        <v>45044</v>
      </c>
      <c r="H434" s="12" t="s">
        <v>165</v>
      </c>
      <c r="I434" s="234">
        <v>195.56</v>
      </c>
      <c r="J434" s="272">
        <v>45047</v>
      </c>
      <c r="K434" s="17">
        <f t="shared" si="34"/>
        <v>95</v>
      </c>
      <c r="L434" s="283">
        <f t="shared" si="32"/>
        <v>7.9534305683769657E-7</v>
      </c>
      <c r="M434" s="22">
        <f t="shared" si="33"/>
        <v>7.5557590399581175E-5</v>
      </c>
    </row>
    <row r="435" spans="1:13">
      <c r="A435" s="16">
        <f t="shared" si="30"/>
        <v>428</v>
      </c>
      <c r="B435" s="12" t="s">
        <v>411</v>
      </c>
      <c r="C435" s="272">
        <v>44942</v>
      </c>
      <c r="D435" s="272">
        <v>44957</v>
      </c>
      <c r="E435" s="196">
        <f t="shared" si="31"/>
        <v>44949.5</v>
      </c>
      <c r="F435" s="272">
        <v>44957</v>
      </c>
      <c r="G435" s="272">
        <v>44974</v>
      </c>
      <c r="H435" s="12" t="s">
        <v>157</v>
      </c>
      <c r="I435" s="234">
        <v>123.93</v>
      </c>
      <c r="J435" s="272">
        <v>44978</v>
      </c>
      <c r="K435" s="17">
        <f t="shared" si="34"/>
        <v>25</v>
      </c>
      <c r="L435" s="283">
        <f t="shared" si="32"/>
        <v>5.0402365020400766E-7</v>
      </c>
      <c r="M435" s="22">
        <f t="shared" si="33"/>
        <v>1.2600591255100192E-5</v>
      </c>
    </row>
    <row r="436" spans="1:13">
      <c r="A436" s="16">
        <f t="shared" si="30"/>
        <v>429</v>
      </c>
      <c r="B436" s="12" t="s">
        <v>411</v>
      </c>
      <c r="C436" s="272">
        <v>44942</v>
      </c>
      <c r="D436" s="272">
        <v>44957</v>
      </c>
      <c r="E436" s="196">
        <f t="shared" si="31"/>
        <v>44949.5</v>
      </c>
      <c r="F436" s="272">
        <v>44957</v>
      </c>
      <c r="G436" s="272">
        <v>44974</v>
      </c>
      <c r="H436" s="12" t="s">
        <v>157</v>
      </c>
      <c r="I436" s="234">
        <v>364.69</v>
      </c>
      <c r="J436" s="272">
        <v>44978</v>
      </c>
      <c r="K436" s="17">
        <f t="shared" si="34"/>
        <v>25</v>
      </c>
      <c r="L436" s="283">
        <f t="shared" si="32"/>
        <v>1.4831952311215973E-6</v>
      </c>
      <c r="M436" s="22">
        <f t="shared" si="33"/>
        <v>3.7079880778039934E-5</v>
      </c>
    </row>
    <row r="437" spans="1:13">
      <c r="A437" s="16">
        <f t="shared" si="30"/>
        <v>430</v>
      </c>
      <c r="B437" s="12" t="s">
        <v>411</v>
      </c>
      <c r="C437" s="272">
        <v>44942</v>
      </c>
      <c r="D437" s="272">
        <v>44957</v>
      </c>
      <c r="E437" s="196">
        <f t="shared" si="31"/>
        <v>44949.5</v>
      </c>
      <c r="F437" s="272">
        <v>44957</v>
      </c>
      <c r="G437" s="272">
        <v>45044</v>
      </c>
      <c r="H437" s="12" t="s">
        <v>152</v>
      </c>
      <c r="I437" s="234">
        <v>49.79</v>
      </c>
      <c r="J437" s="272">
        <v>45047</v>
      </c>
      <c r="K437" s="17">
        <f t="shared" si="34"/>
        <v>95</v>
      </c>
      <c r="L437" s="283">
        <f t="shared" si="32"/>
        <v>2.0249606668004148E-7</v>
      </c>
      <c r="M437" s="22">
        <f t="shared" si="33"/>
        <v>1.923712633460394E-5</v>
      </c>
    </row>
    <row r="438" spans="1:13">
      <c r="A438" s="16">
        <f t="shared" si="30"/>
        <v>431</v>
      </c>
      <c r="B438" s="12" t="s">
        <v>411</v>
      </c>
      <c r="C438" s="272">
        <v>44942</v>
      </c>
      <c r="D438" s="272">
        <v>44957</v>
      </c>
      <c r="E438" s="196">
        <f t="shared" si="31"/>
        <v>44949.5</v>
      </c>
      <c r="F438" s="272">
        <v>44957</v>
      </c>
      <c r="G438" s="272">
        <v>44974</v>
      </c>
      <c r="H438" s="12" t="s">
        <v>157</v>
      </c>
      <c r="I438" s="234">
        <v>1721.3000000000002</v>
      </c>
      <c r="J438" s="272">
        <v>44978</v>
      </c>
      <c r="K438" s="17">
        <f t="shared" si="34"/>
        <v>25</v>
      </c>
      <c r="L438" s="283">
        <f t="shared" si="32"/>
        <v>7.0005318251929192E-6</v>
      </c>
      <c r="M438" s="22">
        <f t="shared" si="33"/>
        <v>1.7501329562982299E-4</v>
      </c>
    </row>
    <row r="439" spans="1:13">
      <c r="A439" s="16">
        <f t="shared" si="30"/>
        <v>432</v>
      </c>
      <c r="B439" s="12" t="s">
        <v>411</v>
      </c>
      <c r="C439" s="272">
        <v>44942</v>
      </c>
      <c r="D439" s="272">
        <v>44957</v>
      </c>
      <c r="E439" s="196">
        <f t="shared" si="31"/>
        <v>44949.5</v>
      </c>
      <c r="F439" s="272">
        <v>44957</v>
      </c>
      <c r="G439" s="272">
        <v>45044</v>
      </c>
      <c r="H439" s="12" t="s">
        <v>415</v>
      </c>
      <c r="I439" s="234">
        <v>2.79</v>
      </c>
      <c r="J439" s="272">
        <v>45047</v>
      </c>
      <c r="K439" s="17">
        <f t="shared" si="34"/>
        <v>95</v>
      </c>
      <c r="L439" s="283">
        <f t="shared" si="32"/>
        <v>1.1346937658913753E-8</v>
      </c>
      <c r="M439" s="22">
        <f t="shared" si="33"/>
        <v>1.0779590775968065E-6</v>
      </c>
    </row>
    <row r="440" spans="1:13">
      <c r="A440" s="16">
        <f t="shared" si="30"/>
        <v>433</v>
      </c>
      <c r="B440" s="12" t="s">
        <v>411</v>
      </c>
      <c r="C440" s="272">
        <v>44942</v>
      </c>
      <c r="D440" s="272">
        <v>44957</v>
      </c>
      <c r="E440" s="196">
        <f t="shared" si="31"/>
        <v>44949.5</v>
      </c>
      <c r="F440" s="272">
        <v>44957</v>
      </c>
      <c r="G440" s="272">
        <v>45044</v>
      </c>
      <c r="H440" s="12" t="s">
        <v>165</v>
      </c>
      <c r="I440" s="234">
        <v>271.11</v>
      </c>
      <c r="J440" s="272">
        <v>45047</v>
      </c>
      <c r="K440" s="17">
        <f t="shared" si="34"/>
        <v>95</v>
      </c>
      <c r="L440" s="283">
        <f t="shared" si="32"/>
        <v>1.1026051142322966E-6</v>
      </c>
      <c r="M440" s="22">
        <f t="shared" si="33"/>
        <v>1.0474748585206818E-4</v>
      </c>
    </row>
    <row r="441" spans="1:13">
      <c r="A441" s="16">
        <f t="shared" si="30"/>
        <v>434</v>
      </c>
      <c r="B441" s="12" t="s">
        <v>411</v>
      </c>
      <c r="C441" s="272">
        <v>44942</v>
      </c>
      <c r="D441" s="272">
        <v>44957</v>
      </c>
      <c r="E441" s="196">
        <f t="shared" si="31"/>
        <v>44949.5</v>
      </c>
      <c r="F441" s="272">
        <v>44957</v>
      </c>
      <c r="G441" s="272">
        <v>44974</v>
      </c>
      <c r="H441" s="12" t="s">
        <v>157</v>
      </c>
      <c r="I441" s="234">
        <v>342.53999999999996</v>
      </c>
      <c r="J441" s="272">
        <v>44978</v>
      </c>
      <c r="K441" s="17">
        <f t="shared" si="34"/>
        <v>25</v>
      </c>
      <c r="L441" s="283">
        <f t="shared" si="32"/>
        <v>1.3931111203169593E-6</v>
      </c>
      <c r="M441" s="22">
        <f t="shared" si="33"/>
        <v>3.4827778007923978E-5</v>
      </c>
    </row>
    <row r="442" spans="1:13">
      <c r="A442" s="16">
        <f t="shared" si="30"/>
        <v>435</v>
      </c>
      <c r="B442" s="12" t="s">
        <v>411</v>
      </c>
      <c r="C442" s="272">
        <v>44942</v>
      </c>
      <c r="D442" s="272">
        <v>44957</v>
      </c>
      <c r="E442" s="196">
        <f t="shared" si="31"/>
        <v>44949.5</v>
      </c>
      <c r="F442" s="272">
        <v>44957</v>
      </c>
      <c r="G442" s="272">
        <v>44974</v>
      </c>
      <c r="H442" s="12" t="s">
        <v>157</v>
      </c>
      <c r="I442" s="234">
        <v>169.74</v>
      </c>
      <c r="J442" s="272">
        <v>44978</v>
      </c>
      <c r="K442" s="17">
        <f t="shared" si="34"/>
        <v>25</v>
      </c>
      <c r="L442" s="283">
        <f t="shared" si="32"/>
        <v>6.9033304595843027E-7</v>
      </c>
      <c r="M442" s="22">
        <f t="shared" si="33"/>
        <v>1.7258326148960757E-5</v>
      </c>
    </row>
    <row r="443" spans="1:13">
      <c r="A443" s="16">
        <f t="shared" si="30"/>
        <v>436</v>
      </c>
      <c r="B443" s="12" t="s">
        <v>411</v>
      </c>
      <c r="C443" s="272">
        <v>44942</v>
      </c>
      <c r="D443" s="272">
        <v>44957</v>
      </c>
      <c r="E443" s="196">
        <f t="shared" si="31"/>
        <v>44949.5</v>
      </c>
      <c r="F443" s="272">
        <v>44957</v>
      </c>
      <c r="G443" s="272">
        <v>44971</v>
      </c>
      <c r="H443" s="12" t="s">
        <v>153</v>
      </c>
      <c r="I443" s="234">
        <v>286.48</v>
      </c>
      <c r="J443" s="272">
        <v>44972</v>
      </c>
      <c r="K443" s="17">
        <f t="shared" si="34"/>
        <v>22</v>
      </c>
      <c r="L443" s="283">
        <f t="shared" si="32"/>
        <v>1.1651149464249506E-6</v>
      </c>
      <c r="M443" s="22">
        <f t="shared" si="33"/>
        <v>2.5632528821348912E-5</v>
      </c>
    </row>
    <row r="444" spans="1:13">
      <c r="A444" s="16">
        <f t="shared" si="30"/>
        <v>437</v>
      </c>
      <c r="B444" s="12" t="s">
        <v>411</v>
      </c>
      <c r="C444" s="272">
        <v>44942</v>
      </c>
      <c r="D444" s="272">
        <v>44957</v>
      </c>
      <c r="E444" s="196">
        <f t="shared" si="31"/>
        <v>44949.5</v>
      </c>
      <c r="F444" s="272">
        <v>44957</v>
      </c>
      <c r="G444" s="272">
        <v>44974</v>
      </c>
      <c r="H444" s="12" t="s">
        <v>157</v>
      </c>
      <c r="I444" s="234">
        <v>1375.1999999999998</v>
      </c>
      <c r="J444" s="272">
        <v>44978</v>
      </c>
      <c r="K444" s="17">
        <f t="shared" si="34"/>
        <v>25</v>
      </c>
      <c r="L444" s="283">
        <f t="shared" si="32"/>
        <v>5.5929421751032945E-6</v>
      </c>
      <c r="M444" s="22">
        <f t="shared" si="33"/>
        <v>1.3982355437758235E-4</v>
      </c>
    </row>
    <row r="445" spans="1:13">
      <c r="A445" s="16">
        <f t="shared" si="30"/>
        <v>438</v>
      </c>
      <c r="B445" s="12" t="s">
        <v>411</v>
      </c>
      <c r="C445" s="272">
        <v>44942</v>
      </c>
      <c r="D445" s="272">
        <v>44957</v>
      </c>
      <c r="E445" s="196">
        <f t="shared" si="31"/>
        <v>44949.5</v>
      </c>
      <c r="F445" s="272">
        <v>44957</v>
      </c>
      <c r="G445" s="272">
        <v>45043</v>
      </c>
      <c r="H445" s="12" t="s">
        <v>156</v>
      </c>
      <c r="I445" s="234">
        <v>7.9799999999999995</v>
      </c>
      <c r="J445" s="272">
        <v>45044</v>
      </c>
      <c r="K445" s="17">
        <f t="shared" si="34"/>
        <v>94</v>
      </c>
      <c r="L445" s="283">
        <f t="shared" si="32"/>
        <v>3.2454681906140411E-8</v>
      </c>
      <c r="M445" s="22">
        <f t="shared" si="33"/>
        <v>3.0507400991771986E-6</v>
      </c>
    </row>
    <row r="446" spans="1:13">
      <c r="A446" s="16">
        <f t="shared" si="30"/>
        <v>439</v>
      </c>
      <c r="B446" s="12" t="s">
        <v>411</v>
      </c>
      <c r="C446" s="272">
        <v>44942</v>
      </c>
      <c r="D446" s="272">
        <v>44957</v>
      </c>
      <c r="E446" s="196">
        <f t="shared" si="31"/>
        <v>44949.5</v>
      </c>
      <c r="F446" s="272">
        <v>44957</v>
      </c>
      <c r="G446" s="272">
        <v>45043</v>
      </c>
      <c r="H446" s="12" t="s">
        <v>152</v>
      </c>
      <c r="I446" s="234">
        <v>79.92</v>
      </c>
      <c r="J446" s="272">
        <v>45044</v>
      </c>
      <c r="K446" s="17">
        <f t="shared" si="34"/>
        <v>94</v>
      </c>
      <c r="L446" s="283">
        <f t="shared" si="32"/>
        <v>3.2503485939081977E-7</v>
      </c>
      <c r="M446" s="22">
        <f t="shared" si="33"/>
        <v>3.055327678273706E-5</v>
      </c>
    </row>
    <row r="447" spans="1:13">
      <c r="A447" s="16">
        <f t="shared" si="30"/>
        <v>440</v>
      </c>
      <c r="B447" s="12" t="s">
        <v>411</v>
      </c>
      <c r="C447" s="272">
        <v>44942</v>
      </c>
      <c r="D447" s="272">
        <v>44957</v>
      </c>
      <c r="E447" s="196">
        <f t="shared" si="31"/>
        <v>44949.5</v>
      </c>
      <c r="F447" s="272">
        <v>44957</v>
      </c>
      <c r="G447" s="272">
        <v>44971</v>
      </c>
      <c r="H447" s="12" t="s">
        <v>153</v>
      </c>
      <c r="I447" s="234">
        <v>15.06</v>
      </c>
      <c r="J447" s="272">
        <v>44972</v>
      </c>
      <c r="K447" s="17">
        <f t="shared" si="34"/>
        <v>22</v>
      </c>
      <c r="L447" s="283">
        <f t="shared" si="32"/>
        <v>6.1249061341663489E-8</v>
      </c>
      <c r="M447" s="22">
        <f t="shared" si="33"/>
        <v>1.3474793495165967E-6</v>
      </c>
    </row>
    <row r="448" spans="1:13">
      <c r="A448" s="16">
        <f t="shared" si="30"/>
        <v>441</v>
      </c>
      <c r="B448" s="12" t="s">
        <v>411</v>
      </c>
      <c r="C448" s="272">
        <v>44942</v>
      </c>
      <c r="D448" s="272">
        <v>44957</v>
      </c>
      <c r="E448" s="196">
        <f t="shared" si="31"/>
        <v>44949.5</v>
      </c>
      <c r="F448" s="272">
        <v>44957</v>
      </c>
      <c r="G448" s="272">
        <v>44974</v>
      </c>
      <c r="H448" s="12" t="s">
        <v>157</v>
      </c>
      <c r="I448" s="234">
        <v>276.8</v>
      </c>
      <c r="J448" s="272">
        <v>44978</v>
      </c>
      <c r="K448" s="17">
        <f t="shared" si="34"/>
        <v>25</v>
      </c>
      <c r="L448" s="283">
        <f t="shared" si="32"/>
        <v>1.1257463598520885E-6</v>
      </c>
      <c r="M448" s="22">
        <f t="shared" si="33"/>
        <v>2.8143658996302211E-5</v>
      </c>
    </row>
    <row r="449" spans="1:13">
      <c r="A449" s="16">
        <f t="shared" si="30"/>
        <v>442</v>
      </c>
      <c r="B449" s="12" t="s">
        <v>411</v>
      </c>
      <c r="C449" s="272">
        <v>44942</v>
      </c>
      <c r="D449" s="272">
        <v>44957</v>
      </c>
      <c r="E449" s="196">
        <f t="shared" si="31"/>
        <v>44949.5</v>
      </c>
      <c r="F449" s="272">
        <v>44957</v>
      </c>
      <c r="G449" s="272">
        <v>44971</v>
      </c>
      <c r="H449" s="12" t="s">
        <v>153</v>
      </c>
      <c r="I449" s="234">
        <v>330.93</v>
      </c>
      <c r="J449" s="272">
        <v>44972</v>
      </c>
      <c r="K449" s="17">
        <f t="shared" si="34"/>
        <v>22</v>
      </c>
      <c r="L449" s="283">
        <f t="shared" si="32"/>
        <v>1.3458932184459957E-6</v>
      </c>
      <c r="M449" s="22">
        <f t="shared" si="33"/>
        <v>2.9609650805811905E-5</v>
      </c>
    </row>
    <row r="450" spans="1:13">
      <c r="A450" s="16">
        <f t="shared" si="30"/>
        <v>443</v>
      </c>
      <c r="B450" s="12" t="s">
        <v>411</v>
      </c>
      <c r="C450" s="272">
        <v>44942</v>
      </c>
      <c r="D450" s="272">
        <v>44957</v>
      </c>
      <c r="E450" s="196">
        <f t="shared" si="31"/>
        <v>44949.5</v>
      </c>
      <c r="F450" s="272">
        <v>44957</v>
      </c>
      <c r="G450" s="272">
        <v>44974</v>
      </c>
      <c r="H450" s="12" t="s">
        <v>157</v>
      </c>
      <c r="I450" s="234">
        <v>84.81</v>
      </c>
      <c r="J450" s="272">
        <v>44978</v>
      </c>
      <c r="K450" s="17">
        <f t="shared" si="34"/>
        <v>25</v>
      </c>
      <c r="L450" s="283">
        <f t="shared" si="32"/>
        <v>3.4492250281450732E-7</v>
      </c>
      <c r="M450" s="22">
        <f t="shared" si="33"/>
        <v>8.6230625703626826E-6</v>
      </c>
    </row>
    <row r="451" spans="1:13">
      <c r="A451" s="16">
        <f t="shared" si="30"/>
        <v>444</v>
      </c>
      <c r="B451" s="12" t="s">
        <v>411</v>
      </c>
      <c r="C451" s="272">
        <v>44942</v>
      </c>
      <c r="D451" s="272">
        <v>44957</v>
      </c>
      <c r="E451" s="196">
        <f t="shared" si="31"/>
        <v>44949.5</v>
      </c>
      <c r="F451" s="272">
        <v>44957</v>
      </c>
      <c r="G451" s="272">
        <v>44959</v>
      </c>
      <c r="H451" s="12" t="s">
        <v>156</v>
      </c>
      <c r="I451" s="234">
        <v>12.76</v>
      </c>
      <c r="J451" s="272">
        <v>44960</v>
      </c>
      <c r="K451" s="17">
        <f t="shared" si="34"/>
        <v>10</v>
      </c>
      <c r="L451" s="283">
        <f t="shared" si="32"/>
        <v>5.1894955027863617E-8</v>
      </c>
      <c r="M451" s="22">
        <f t="shared" si="33"/>
        <v>5.1894955027863613E-7</v>
      </c>
    </row>
    <row r="452" spans="1:13">
      <c r="A452" s="16">
        <f t="shared" si="30"/>
        <v>445</v>
      </c>
      <c r="B452" s="12" t="s">
        <v>411</v>
      </c>
      <c r="C452" s="272">
        <v>44942</v>
      </c>
      <c r="D452" s="272">
        <v>44957</v>
      </c>
      <c r="E452" s="196">
        <f t="shared" si="31"/>
        <v>44949.5</v>
      </c>
      <c r="F452" s="272">
        <v>44957</v>
      </c>
      <c r="G452" s="272">
        <v>44959</v>
      </c>
      <c r="H452" s="12" t="s">
        <v>152</v>
      </c>
      <c r="I452" s="234">
        <v>123.61</v>
      </c>
      <c r="J452" s="272">
        <v>44960</v>
      </c>
      <c r="K452" s="17">
        <f t="shared" si="34"/>
        <v>10</v>
      </c>
      <c r="L452" s="283">
        <f t="shared" si="32"/>
        <v>5.0272220932556596E-7</v>
      </c>
      <c r="M452" s="22">
        <f t="shared" si="33"/>
        <v>5.0272220932556594E-6</v>
      </c>
    </row>
    <row r="453" spans="1:13">
      <c r="A453" s="16">
        <f t="shared" si="30"/>
        <v>446</v>
      </c>
      <c r="B453" s="12" t="s">
        <v>411</v>
      </c>
      <c r="C453" s="272">
        <v>44942</v>
      </c>
      <c r="D453" s="272">
        <v>44957</v>
      </c>
      <c r="E453" s="196">
        <f t="shared" si="31"/>
        <v>44949.5</v>
      </c>
      <c r="F453" s="272">
        <v>44957</v>
      </c>
      <c r="G453" s="272">
        <v>44974</v>
      </c>
      <c r="H453" s="12" t="s">
        <v>154</v>
      </c>
      <c r="I453" s="234">
        <v>77.069999999999993</v>
      </c>
      <c r="J453" s="272">
        <v>44978</v>
      </c>
      <c r="K453" s="17">
        <f t="shared" si="34"/>
        <v>25</v>
      </c>
      <c r="L453" s="283">
        <f t="shared" si="32"/>
        <v>3.1344390156719814E-7</v>
      </c>
      <c r="M453" s="22">
        <f t="shared" si="33"/>
        <v>7.8360975391799537E-6</v>
      </c>
    </row>
    <row r="454" spans="1:13">
      <c r="A454" s="16">
        <f t="shared" si="30"/>
        <v>447</v>
      </c>
      <c r="B454" s="12" t="s">
        <v>411</v>
      </c>
      <c r="C454" s="272">
        <v>44942</v>
      </c>
      <c r="D454" s="272">
        <v>44957</v>
      </c>
      <c r="E454" s="196">
        <f t="shared" si="31"/>
        <v>44949.5</v>
      </c>
      <c r="F454" s="272">
        <v>44957</v>
      </c>
      <c r="G454" s="272">
        <v>44974</v>
      </c>
      <c r="H454" s="12" t="s">
        <v>157</v>
      </c>
      <c r="I454" s="234">
        <v>105.1</v>
      </c>
      <c r="J454" s="272">
        <v>44978</v>
      </c>
      <c r="K454" s="17">
        <f t="shared" si="34"/>
        <v>25</v>
      </c>
      <c r="L454" s="283">
        <f t="shared" si="32"/>
        <v>4.2744198851320263E-7</v>
      </c>
      <c r="M454" s="22">
        <f t="shared" si="33"/>
        <v>1.0686049712830067E-5</v>
      </c>
    </row>
    <row r="455" spans="1:13">
      <c r="A455" s="16">
        <f t="shared" si="30"/>
        <v>448</v>
      </c>
      <c r="B455" s="12" t="s">
        <v>411</v>
      </c>
      <c r="C455" s="272">
        <v>44942</v>
      </c>
      <c r="D455" s="272">
        <v>44957</v>
      </c>
      <c r="E455" s="196">
        <f t="shared" si="31"/>
        <v>44949.5</v>
      </c>
      <c r="F455" s="272">
        <v>44957</v>
      </c>
      <c r="G455" s="272">
        <v>44957</v>
      </c>
      <c r="H455" s="12" t="s">
        <v>164</v>
      </c>
      <c r="I455" s="234">
        <v>445.19</v>
      </c>
      <c r="J455" s="272">
        <v>44958</v>
      </c>
      <c r="K455" s="17">
        <f t="shared" si="34"/>
        <v>8</v>
      </c>
      <c r="L455" s="283">
        <f t="shared" si="32"/>
        <v>1.8105889521045927E-6</v>
      </c>
      <c r="M455" s="22">
        <f t="shared" si="33"/>
        <v>1.4484711616836742E-5</v>
      </c>
    </row>
    <row r="456" spans="1:13">
      <c r="A456" s="16">
        <f t="shared" si="30"/>
        <v>449</v>
      </c>
      <c r="B456" s="12" t="s">
        <v>411</v>
      </c>
      <c r="C456" s="272">
        <v>44942</v>
      </c>
      <c r="D456" s="272">
        <v>44957</v>
      </c>
      <c r="E456" s="196">
        <f t="shared" si="31"/>
        <v>44949.5</v>
      </c>
      <c r="F456" s="272">
        <v>44957</v>
      </c>
      <c r="G456" s="272">
        <v>45043</v>
      </c>
      <c r="H456" s="12" t="s">
        <v>165</v>
      </c>
      <c r="I456" s="234">
        <v>2062.1</v>
      </c>
      <c r="J456" s="272">
        <v>45044</v>
      </c>
      <c r="K456" s="17">
        <f t="shared" si="34"/>
        <v>94</v>
      </c>
      <c r="L456" s="283">
        <f t="shared" si="32"/>
        <v>8.3865663607333504E-6</v>
      </c>
      <c r="M456" s="22">
        <f t="shared" si="33"/>
        <v>7.8833723790893491E-4</v>
      </c>
    </row>
    <row r="457" spans="1:13">
      <c r="A457" s="16">
        <f t="shared" ref="A457:A520" si="35">A456+1</f>
        <v>450</v>
      </c>
      <c r="B457" s="12" t="s">
        <v>411</v>
      </c>
      <c r="C457" s="272">
        <v>44942</v>
      </c>
      <c r="D457" s="272">
        <v>44957</v>
      </c>
      <c r="E457" s="196">
        <f t="shared" ref="E457:E520" si="36">AVERAGE(C457:D457)</f>
        <v>44949.5</v>
      </c>
      <c r="F457" s="272">
        <v>44957</v>
      </c>
      <c r="G457" s="272">
        <v>44957</v>
      </c>
      <c r="H457" s="12" t="s">
        <v>166</v>
      </c>
      <c r="I457" s="234">
        <v>75904.319999999963</v>
      </c>
      <c r="J457" s="272">
        <v>44958</v>
      </c>
      <c r="K457" s="17">
        <f t="shared" si="34"/>
        <v>8</v>
      </c>
      <c r="L457" s="283">
        <f t="shared" si="32"/>
        <v>3.0870307780725447E-4</v>
      </c>
      <c r="M457" s="22">
        <f t="shared" si="33"/>
        <v>2.4696246224580358E-3</v>
      </c>
    </row>
    <row r="458" spans="1:13">
      <c r="A458" s="16">
        <f t="shared" si="35"/>
        <v>451</v>
      </c>
      <c r="B458" s="12" t="s">
        <v>411</v>
      </c>
      <c r="C458" s="272">
        <v>44942</v>
      </c>
      <c r="D458" s="272">
        <v>44957</v>
      </c>
      <c r="E458" s="196">
        <f t="shared" si="36"/>
        <v>44949.5</v>
      </c>
      <c r="F458" s="272">
        <v>44957</v>
      </c>
      <c r="G458" s="272">
        <v>45043</v>
      </c>
      <c r="H458" s="12" t="s">
        <v>156</v>
      </c>
      <c r="I458" s="234">
        <v>12.82</v>
      </c>
      <c r="J458" s="272">
        <v>45044</v>
      </c>
      <c r="K458" s="17">
        <f t="shared" si="34"/>
        <v>94</v>
      </c>
      <c r="L458" s="283">
        <f t="shared" ref="L458:L521" si="37">I458/$I$5449</f>
        <v>5.2138975192571435E-8</v>
      </c>
      <c r="M458" s="22">
        <f t="shared" ref="M458:M521" si="38">L458*K458</f>
        <v>4.9010636681017146E-6</v>
      </c>
    </row>
    <row r="459" spans="1:13">
      <c r="A459" s="16">
        <f t="shared" si="35"/>
        <v>452</v>
      </c>
      <c r="B459" s="12" t="s">
        <v>411</v>
      </c>
      <c r="C459" s="272">
        <v>44942</v>
      </c>
      <c r="D459" s="272">
        <v>44957</v>
      </c>
      <c r="E459" s="196">
        <f t="shared" si="36"/>
        <v>44949.5</v>
      </c>
      <c r="F459" s="272">
        <v>44957</v>
      </c>
      <c r="G459" s="272">
        <v>45043</v>
      </c>
      <c r="H459" s="12" t="s">
        <v>152</v>
      </c>
      <c r="I459" s="234">
        <v>67.81</v>
      </c>
      <c r="J459" s="272">
        <v>45044</v>
      </c>
      <c r="K459" s="17">
        <f t="shared" ref="K459:K522" si="39">(G459-D459)+((D459-C459+1)/2)</f>
        <v>94</v>
      </c>
      <c r="L459" s="283">
        <f t="shared" si="37"/>
        <v>2.7578345614729092E-7</v>
      </c>
      <c r="M459" s="22">
        <f t="shared" si="38"/>
        <v>2.5923644877845347E-5</v>
      </c>
    </row>
    <row r="460" spans="1:13">
      <c r="A460" s="16">
        <f t="shared" si="35"/>
        <v>453</v>
      </c>
      <c r="B460" s="12" t="s">
        <v>411</v>
      </c>
      <c r="C460" s="272">
        <v>44942</v>
      </c>
      <c r="D460" s="272">
        <v>44957</v>
      </c>
      <c r="E460" s="196">
        <f t="shared" si="36"/>
        <v>44949.5</v>
      </c>
      <c r="F460" s="272">
        <v>44957</v>
      </c>
      <c r="G460" s="272">
        <v>44971</v>
      </c>
      <c r="H460" s="12" t="s">
        <v>153</v>
      </c>
      <c r="I460" s="234">
        <v>540.29999999999995</v>
      </c>
      <c r="J460" s="272">
        <v>44972</v>
      </c>
      <c r="K460" s="17">
        <f t="shared" si="39"/>
        <v>22</v>
      </c>
      <c r="L460" s="283">
        <f t="shared" si="37"/>
        <v>2.1974015831939429E-6</v>
      </c>
      <c r="M460" s="22">
        <f t="shared" si="38"/>
        <v>4.8342834830266744E-5</v>
      </c>
    </row>
    <row r="461" spans="1:13">
      <c r="A461" s="16">
        <f t="shared" si="35"/>
        <v>454</v>
      </c>
      <c r="B461" s="12" t="s">
        <v>411</v>
      </c>
      <c r="C461" s="272">
        <v>44942</v>
      </c>
      <c r="D461" s="272">
        <v>44957</v>
      </c>
      <c r="E461" s="196">
        <f t="shared" si="36"/>
        <v>44949.5</v>
      </c>
      <c r="F461" s="272">
        <v>44957</v>
      </c>
      <c r="G461" s="272">
        <v>44974</v>
      </c>
      <c r="H461" s="12" t="s">
        <v>157</v>
      </c>
      <c r="I461" s="234">
        <v>28.29</v>
      </c>
      <c r="J461" s="272">
        <v>44978</v>
      </c>
      <c r="K461" s="17">
        <f t="shared" si="39"/>
        <v>25</v>
      </c>
      <c r="L461" s="283">
        <f t="shared" si="37"/>
        <v>1.1505550765973837E-7</v>
      </c>
      <c r="M461" s="22">
        <f t="shared" si="38"/>
        <v>2.876387691493459E-6</v>
      </c>
    </row>
    <row r="462" spans="1:13">
      <c r="A462" s="16">
        <f t="shared" si="35"/>
        <v>455</v>
      </c>
      <c r="B462" s="12" t="s">
        <v>411</v>
      </c>
      <c r="C462" s="272">
        <v>44942</v>
      </c>
      <c r="D462" s="272">
        <v>44957</v>
      </c>
      <c r="E462" s="196">
        <f t="shared" si="36"/>
        <v>44949.5</v>
      </c>
      <c r="F462" s="272">
        <v>44957</v>
      </c>
      <c r="G462" s="272">
        <v>44959</v>
      </c>
      <c r="H462" s="12" t="s">
        <v>152</v>
      </c>
      <c r="I462" s="234">
        <v>88.45</v>
      </c>
      <c r="J462" s="272">
        <v>44960</v>
      </c>
      <c r="K462" s="17">
        <f t="shared" si="39"/>
        <v>10</v>
      </c>
      <c r="L462" s="283">
        <f t="shared" si="37"/>
        <v>3.5972639280678188E-7</v>
      </c>
      <c r="M462" s="22">
        <f t="shared" si="38"/>
        <v>3.5972639280678188E-6</v>
      </c>
    </row>
    <row r="463" spans="1:13">
      <c r="A463" s="16">
        <f t="shared" si="35"/>
        <v>456</v>
      </c>
      <c r="B463" s="12" t="s">
        <v>411</v>
      </c>
      <c r="C463" s="272">
        <v>44942</v>
      </c>
      <c r="D463" s="272">
        <v>44957</v>
      </c>
      <c r="E463" s="196">
        <f t="shared" si="36"/>
        <v>44949.5</v>
      </c>
      <c r="F463" s="272">
        <v>44957</v>
      </c>
      <c r="G463" s="272">
        <v>44959</v>
      </c>
      <c r="H463" s="12" t="s">
        <v>156</v>
      </c>
      <c r="I463" s="234">
        <v>174.78</v>
      </c>
      <c r="J463" s="272">
        <v>44960</v>
      </c>
      <c r="K463" s="17">
        <f t="shared" si="39"/>
        <v>10</v>
      </c>
      <c r="L463" s="283">
        <f t="shared" si="37"/>
        <v>7.108307397938874E-7</v>
      </c>
      <c r="M463" s="22">
        <f t="shared" si="38"/>
        <v>7.108307397938874E-6</v>
      </c>
    </row>
    <row r="464" spans="1:13">
      <c r="A464" s="16">
        <f t="shared" si="35"/>
        <v>457</v>
      </c>
      <c r="B464" s="12" t="s">
        <v>411</v>
      </c>
      <c r="C464" s="272">
        <v>44942</v>
      </c>
      <c r="D464" s="272">
        <v>44957</v>
      </c>
      <c r="E464" s="196">
        <f t="shared" si="36"/>
        <v>44949.5</v>
      </c>
      <c r="F464" s="272">
        <v>44957</v>
      </c>
      <c r="G464" s="272">
        <v>44959</v>
      </c>
      <c r="H464" s="12" t="s">
        <v>152</v>
      </c>
      <c r="I464" s="234">
        <v>652.72</v>
      </c>
      <c r="J464" s="272">
        <v>44960</v>
      </c>
      <c r="K464" s="17">
        <f t="shared" si="39"/>
        <v>10</v>
      </c>
      <c r="L464" s="283">
        <f t="shared" si="37"/>
        <v>2.6546140318015E-6</v>
      </c>
      <c r="M464" s="22">
        <f t="shared" si="38"/>
        <v>2.6546140318014999E-5</v>
      </c>
    </row>
    <row r="465" spans="1:13">
      <c r="A465" s="16">
        <f t="shared" si="35"/>
        <v>458</v>
      </c>
      <c r="B465" s="12" t="s">
        <v>411</v>
      </c>
      <c r="C465" s="272">
        <v>44942</v>
      </c>
      <c r="D465" s="272">
        <v>44957</v>
      </c>
      <c r="E465" s="196">
        <f t="shared" si="36"/>
        <v>44949.5</v>
      </c>
      <c r="F465" s="272">
        <v>44957</v>
      </c>
      <c r="G465" s="272">
        <v>44974</v>
      </c>
      <c r="H465" s="12" t="s">
        <v>157</v>
      </c>
      <c r="I465" s="234">
        <v>63.58</v>
      </c>
      <c r="J465" s="272">
        <v>44978</v>
      </c>
      <c r="K465" s="17">
        <f t="shared" si="39"/>
        <v>25</v>
      </c>
      <c r="L465" s="283">
        <f t="shared" si="37"/>
        <v>2.585800345353894E-7</v>
      </c>
      <c r="M465" s="22">
        <f t="shared" si="38"/>
        <v>6.464500863384735E-6</v>
      </c>
    </row>
    <row r="466" spans="1:13">
      <c r="A466" s="16">
        <f t="shared" si="35"/>
        <v>459</v>
      </c>
      <c r="B466" s="12" t="s">
        <v>411</v>
      </c>
      <c r="C466" s="272">
        <v>44942</v>
      </c>
      <c r="D466" s="272">
        <v>44957</v>
      </c>
      <c r="E466" s="196">
        <f t="shared" si="36"/>
        <v>44949.5</v>
      </c>
      <c r="F466" s="272">
        <v>44957</v>
      </c>
      <c r="G466" s="272">
        <v>44974</v>
      </c>
      <c r="H466" s="12" t="s">
        <v>154</v>
      </c>
      <c r="I466" s="234">
        <v>59.6</v>
      </c>
      <c r="J466" s="272">
        <v>44978</v>
      </c>
      <c r="K466" s="17">
        <f t="shared" si="39"/>
        <v>25</v>
      </c>
      <c r="L466" s="283">
        <f t="shared" si="37"/>
        <v>2.4239336360977051E-7</v>
      </c>
      <c r="M466" s="22">
        <f t="shared" si="38"/>
        <v>6.0598340902442629E-6</v>
      </c>
    </row>
    <row r="467" spans="1:13">
      <c r="A467" s="16">
        <f t="shared" si="35"/>
        <v>460</v>
      </c>
      <c r="B467" s="12" t="s">
        <v>411</v>
      </c>
      <c r="C467" s="272">
        <v>44942</v>
      </c>
      <c r="D467" s="272">
        <v>44957</v>
      </c>
      <c r="E467" s="196">
        <f t="shared" si="36"/>
        <v>44949.5</v>
      </c>
      <c r="F467" s="272">
        <v>44957</v>
      </c>
      <c r="G467" s="272">
        <v>44974</v>
      </c>
      <c r="H467" s="12" t="s">
        <v>157</v>
      </c>
      <c r="I467" s="234">
        <v>1618.02</v>
      </c>
      <c r="J467" s="272">
        <v>44978</v>
      </c>
      <c r="K467" s="17">
        <f t="shared" si="39"/>
        <v>25</v>
      </c>
      <c r="L467" s="283">
        <f t="shared" si="37"/>
        <v>6.5804917816758532E-6</v>
      </c>
      <c r="M467" s="22">
        <f t="shared" si="38"/>
        <v>1.6451229454189634E-4</v>
      </c>
    </row>
    <row r="468" spans="1:13">
      <c r="A468" s="16">
        <f t="shared" si="35"/>
        <v>461</v>
      </c>
      <c r="B468" s="12" t="s">
        <v>411</v>
      </c>
      <c r="C468" s="272">
        <v>44942</v>
      </c>
      <c r="D468" s="272">
        <v>44957</v>
      </c>
      <c r="E468" s="196">
        <f t="shared" si="36"/>
        <v>44949.5</v>
      </c>
      <c r="F468" s="272">
        <v>44957</v>
      </c>
      <c r="G468" s="272">
        <v>44974</v>
      </c>
      <c r="H468" s="12" t="s">
        <v>157</v>
      </c>
      <c r="I468" s="234">
        <v>146.68</v>
      </c>
      <c r="J468" s="272">
        <v>44978</v>
      </c>
      <c r="K468" s="17">
        <f t="shared" si="39"/>
        <v>25</v>
      </c>
      <c r="L468" s="283">
        <f t="shared" si="37"/>
        <v>5.9654796265572372E-7</v>
      </c>
      <c r="M468" s="22">
        <f t="shared" si="38"/>
        <v>1.4913699066393093E-5</v>
      </c>
    </row>
    <row r="469" spans="1:13">
      <c r="A469" s="16">
        <f t="shared" si="35"/>
        <v>462</v>
      </c>
      <c r="B469" s="12" t="s">
        <v>411</v>
      </c>
      <c r="C469" s="272">
        <v>44942</v>
      </c>
      <c r="D469" s="272">
        <v>44957</v>
      </c>
      <c r="E469" s="196">
        <f t="shared" si="36"/>
        <v>44949.5</v>
      </c>
      <c r="F469" s="272">
        <v>44957</v>
      </c>
      <c r="G469" s="272">
        <v>44971</v>
      </c>
      <c r="H469" s="12" t="s">
        <v>153</v>
      </c>
      <c r="I469" s="234">
        <v>50.97</v>
      </c>
      <c r="J469" s="272">
        <v>44972</v>
      </c>
      <c r="K469" s="17">
        <f t="shared" si="39"/>
        <v>22</v>
      </c>
      <c r="L469" s="283">
        <f t="shared" si="37"/>
        <v>2.0729512991929534E-7</v>
      </c>
      <c r="M469" s="22">
        <f t="shared" si="38"/>
        <v>4.5604928582244975E-6</v>
      </c>
    </row>
    <row r="470" spans="1:13">
      <c r="A470" s="16">
        <f t="shared" si="35"/>
        <v>463</v>
      </c>
      <c r="B470" s="12" t="s">
        <v>411</v>
      </c>
      <c r="C470" s="272">
        <v>44942</v>
      </c>
      <c r="D470" s="272">
        <v>44957</v>
      </c>
      <c r="E470" s="196">
        <f t="shared" si="36"/>
        <v>44949.5</v>
      </c>
      <c r="F470" s="272">
        <v>44957</v>
      </c>
      <c r="G470" s="272">
        <v>45044</v>
      </c>
      <c r="H470" s="12" t="s">
        <v>152</v>
      </c>
      <c r="I470" s="234">
        <v>79.11</v>
      </c>
      <c r="J470" s="272">
        <v>45047</v>
      </c>
      <c r="K470" s="17">
        <f t="shared" si="39"/>
        <v>95</v>
      </c>
      <c r="L470" s="283">
        <f t="shared" si="37"/>
        <v>3.2174058716726416E-7</v>
      </c>
      <c r="M470" s="22">
        <f t="shared" si="38"/>
        <v>3.0565355780890097E-5</v>
      </c>
    </row>
    <row r="471" spans="1:13">
      <c r="A471" s="16">
        <f t="shared" si="35"/>
        <v>464</v>
      </c>
      <c r="B471" s="12" t="s">
        <v>411</v>
      </c>
      <c r="C471" s="272">
        <v>44942</v>
      </c>
      <c r="D471" s="272">
        <v>44957</v>
      </c>
      <c r="E471" s="196">
        <f t="shared" si="36"/>
        <v>44949.5</v>
      </c>
      <c r="F471" s="272">
        <v>44957</v>
      </c>
      <c r="G471" s="272">
        <v>45044</v>
      </c>
      <c r="H471" s="12" t="s">
        <v>165</v>
      </c>
      <c r="I471" s="234">
        <v>301.14000000000004</v>
      </c>
      <c r="J471" s="272">
        <v>45047</v>
      </c>
      <c r="K471" s="17">
        <f t="shared" si="39"/>
        <v>95</v>
      </c>
      <c r="L471" s="283">
        <f t="shared" si="37"/>
        <v>1.224737206668562E-6</v>
      </c>
      <c r="M471" s="22">
        <f t="shared" si="38"/>
        <v>1.1635003463351339E-4</v>
      </c>
    </row>
    <row r="472" spans="1:13">
      <c r="A472" s="16">
        <f t="shared" si="35"/>
        <v>465</v>
      </c>
      <c r="B472" s="12" t="s">
        <v>411</v>
      </c>
      <c r="C472" s="272">
        <v>44942</v>
      </c>
      <c r="D472" s="272">
        <v>44957</v>
      </c>
      <c r="E472" s="196">
        <f t="shared" si="36"/>
        <v>44949.5</v>
      </c>
      <c r="F472" s="272">
        <v>44957</v>
      </c>
      <c r="G472" s="272">
        <v>45044</v>
      </c>
      <c r="H472" s="12" t="s">
        <v>165</v>
      </c>
      <c r="I472" s="234">
        <v>3348.1400000000008</v>
      </c>
      <c r="J472" s="272">
        <v>45047</v>
      </c>
      <c r="K472" s="17">
        <f t="shared" si="39"/>
        <v>95</v>
      </c>
      <c r="L472" s="283">
        <f t="shared" si="37"/>
        <v>1.3616894571080825E-5</v>
      </c>
      <c r="M472" s="22">
        <f t="shared" si="38"/>
        <v>1.2936049842526783E-3</v>
      </c>
    </row>
    <row r="473" spans="1:13">
      <c r="A473" s="16">
        <f t="shared" si="35"/>
        <v>466</v>
      </c>
      <c r="B473" s="12" t="s">
        <v>411</v>
      </c>
      <c r="C473" s="272">
        <v>44942</v>
      </c>
      <c r="D473" s="272">
        <v>44957</v>
      </c>
      <c r="E473" s="196">
        <f t="shared" si="36"/>
        <v>44949.5</v>
      </c>
      <c r="F473" s="272">
        <v>44957</v>
      </c>
      <c r="G473" s="272">
        <v>44974</v>
      </c>
      <c r="H473" s="12" t="s">
        <v>157</v>
      </c>
      <c r="I473" s="234">
        <v>285.73</v>
      </c>
      <c r="J473" s="272">
        <v>44978</v>
      </c>
      <c r="K473" s="17">
        <f t="shared" si="39"/>
        <v>25</v>
      </c>
      <c r="L473" s="283">
        <f t="shared" si="37"/>
        <v>1.1620646943661028E-6</v>
      </c>
      <c r="M473" s="22">
        <f t="shared" si="38"/>
        <v>2.9051617359152569E-5</v>
      </c>
    </row>
    <row r="474" spans="1:13">
      <c r="A474" s="16">
        <f t="shared" si="35"/>
        <v>467</v>
      </c>
      <c r="B474" s="12" t="s">
        <v>411</v>
      </c>
      <c r="C474" s="272">
        <v>44942</v>
      </c>
      <c r="D474" s="272">
        <v>44957</v>
      </c>
      <c r="E474" s="196">
        <f t="shared" si="36"/>
        <v>44949.5</v>
      </c>
      <c r="F474" s="272">
        <v>44957</v>
      </c>
      <c r="G474" s="272">
        <v>44974</v>
      </c>
      <c r="H474" s="12" t="s">
        <v>157</v>
      </c>
      <c r="I474" s="234">
        <v>95.68</v>
      </c>
      <c r="J474" s="272">
        <v>44978</v>
      </c>
      <c r="K474" s="17">
        <f t="shared" si="39"/>
        <v>25</v>
      </c>
      <c r="L474" s="283">
        <f t="shared" si="37"/>
        <v>3.8913082265407451E-7</v>
      </c>
      <c r="M474" s="22">
        <f t="shared" si="38"/>
        <v>9.7282705663518624E-6</v>
      </c>
    </row>
    <row r="475" spans="1:13">
      <c r="A475" s="16">
        <f t="shared" si="35"/>
        <v>468</v>
      </c>
      <c r="B475" s="12" t="s">
        <v>411</v>
      </c>
      <c r="C475" s="272">
        <v>44942</v>
      </c>
      <c r="D475" s="272">
        <v>44957</v>
      </c>
      <c r="E475" s="196">
        <f t="shared" si="36"/>
        <v>44949.5</v>
      </c>
      <c r="F475" s="272">
        <v>44957</v>
      </c>
      <c r="G475" s="272">
        <v>45043</v>
      </c>
      <c r="H475" s="12" t="s">
        <v>152</v>
      </c>
      <c r="I475" s="234">
        <v>2.08</v>
      </c>
      <c r="J475" s="272">
        <v>45044</v>
      </c>
      <c r="K475" s="17">
        <f t="shared" si="39"/>
        <v>94</v>
      </c>
      <c r="L475" s="283">
        <f t="shared" si="37"/>
        <v>8.4593657098711853E-9</v>
      </c>
      <c r="M475" s="22">
        <f t="shared" si="38"/>
        <v>7.951803767278914E-7</v>
      </c>
    </row>
    <row r="476" spans="1:13">
      <c r="A476" s="16">
        <f t="shared" si="35"/>
        <v>469</v>
      </c>
      <c r="B476" s="12" t="s">
        <v>411</v>
      </c>
      <c r="C476" s="272">
        <v>44942</v>
      </c>
      <c r="D476" s="272">
        <v>44957</v>
      </c>
      <c r="E476" s="196">
        <f t="shared" si="36"/>
        <v>44949.5</v>
      </c>
      <c r="F476" s="272">
        <v>44957</v>
      </c>
      <c r="G476" s="272">
        <v>45043</v>
      </c>
      <c r="H476" s="12" t="s">
        <v>420</v>
      </c>
      <c r="I476" s="234">
        <v>2.17</v>
      </c>
      <c r="J476" s="272">
        <v>45044</v>
      </c>
      <c r="K476" s="17">
        <f t="shared" si="39"/>
        <v>94</v>
      </c>
      <c r="L476" s="283">
        <f t="shared" si="37"/>
        <v>8.8253959569329193E-9</v>
      </c>
      <c r="M476" s="22">
        <f t="shared" si="38"/>
        <v>8.2958721995169443E-7</v>
      </c>
    </row>
    <row r="477" spans="1:13">
      <c r="A477" s="16">
        <f t="shared" si="35"/>
        <v>470</v>
      </c>
      <c r="B477" s="12" t="s">
        <v>411</v>
      </c>
      <c r="C477" s="272">
        <v>44942</v>
      </c>
      <c r="D477" s="272">
        <v>44957</v>
      </c>
      <c r="E477" s="196">
        <f t="shared" si="36"/>
        <v>44949.5</v>
      </c>
      <c r="F477" s="272">
        <v>44957</v>
      </c>
      <c r="G477" s="272">
        <v>44974</v>
      </c>
      <c r="H477" s="12" t="s">
        <v>157</v>
      </c>
      <c r="I477" s="234">
        <v>736.91000000000008</v>
      </c>
      <c r="J477" s="272">
        <v>44978</v>
      </c>
      <c r="K477" s="17">
        <f t="shared" si="39"/>
        <v>25</v>
      </c>
      <c r="L477" s="283">
        <f t="shared" si="37"/>
        <v>2.9970149929140265E-6</v>
      </c>
      <c r="M477" s="22">
        <f t="shared" si="38"/>
        <v>7.492537482285066E-5</v>
      </c>
    </row>
    <row r="478" spans="1:13">
      <c r="A478" s="16">
        <f t="shared" si="35"/>
        <v>471</v>
      </c>
      <c r="B478" s="12" t="s">
        <v>411</v>
      </c>
      <c r="C478" s="272">
        <v>44942</v>
      </c>
      <c r="D478" s="272">
        <v>44957</v>
      </c>
      <c r="E478" s="196">
        <f t="shared" si="36"/>
        <v>44949.5</v>
      </c>
      <c r="F478" s="272">
        <v>44957</v>
      </c>
      <c r="G478" s="272">
        <v>44974</v>
      </c>
      <c r="H478" s="12" t="s">
        <v>154</v>
      </c>
      <c r="I478" s="234">
        <v>131.63999999999999</v>
      </c>
      <c r="J478" s="272">
        <v>44978</v>
      </c>
      <c r="K478" s="17">
        <f t="shared" si="39"/>
        <v>25</v>
      </c>
      <c r="L478" s="283">
        <f t="shared" si="37"/>
        <v>5.3538024136896278E-7</v>
      </c>
      <c r="M478" s="22">
        <f t="shared" si="38"/>
        <v>1.338450603422407E-5</v>
      </c>
    </row>
    <row r="479" spans="1:13">
      <c r="A479" s="16">
        <f t="shared" si="35"/>
        <v>472</v>
      </c>
      <c r="B479" s="12" t="s">
        <v>411</v>
      </c>
      <c r="C479" s="272">
        <v>44942</v>
      </c>
      <c r="D479" s="272">
        <v>44957</v>
      </c>
      <c r="E479" s="196">
        <f t="shared" si="36"/>
        <v>44949.5</v>
      </c>
      <c r="F479" s="272">
        <v>44957</v>
      </c>
      <c r="G479" s="272">
        <v>44974</v>
      </c>
      <c r="H479" s="12" t="s">
        <v>157</v>
      </c>
      <c r="I479" s="234">
        <v>697.57999999999993</v>
      </c>
      <c r="J479" s="272">
        <v>44978</v>
      </c>
      <c r="K479" s="17">
        <f t="shared" si="39"/>
        <v>25</v>
      </c>
      <c r="L479" s="283">
        <f t="shared" si="37"/>
        <v>2.8370597749480483E-6</v>
      </c>
      <c r="M479" s="22">
        <f t="shared" si="38"/>
        <v>7.0926494373701202E-5</v>
      </c>
    </row>
    <row r="480" spans="1:13">
      <c r="A480" s="16">
        <f t="shared" si="35"/>
        <v>473</v>
      </c>
      <c r="B480" s="12" t="s">
        <v>411</v>
      </c>
      <c r="C480" s="272">
        <v>44942</v>
      </c>
      <c r="D480" s="272">
        <v>44957</v>
      </c>
      <c r="E480" s="196">
        <f t="shared" si="36"/>
        <v>44949.5</v>
      </c>
      <c r="F480" s="272">
        <v>44957</v>
      </c>
      <c r="G480" s="272">
        <v>45043</v>
      </c>
      <c r="H480" s="12" t="s">
        <v>165</v>
      </c>
      <c r="I480" s="234">
        <v>22.92</v>
      </c>
      <c r="J480" s="272">
        <v>45044</v>
      </c>
      <c r="K480" s="17">
        <f t="shared" si="39"/>
        <v>94</v>
      </c>
      <c r="L480" s="283">
        <f t="shared" si="37"/>
        <v>9.3215702918388257E-8</v>
      </c>
      <c r="M480" s="22">
        <f t="shared" si="38"/>
        <v>8.7622760743284965E-6</v>
      </c>
    </row>
    <row r="481" spans="1:13">
      <c r="A481" s="16">
        <f t="shared" si="35"/>
        <v>474</v>
      </c>
      <c r="B481" s="12" t="s">
        <v>411</v>
      </c>
      <c r="C481" s="272">
        <v>44942</v>
      </c>
      <c r="D481" s="272">
        <v>44957</v>
      </c>
      <c r="E481" s="196">
        <f t="shared" si="36"/>
        <v>44949.5</v>
      </c>
      <c r="F481" s="272">
        <v>44957</v>
      </c>
      <c r="G481" s="272">
        <v>44979</v>
      </c>
      <c r="H481" s="12" t="s">
        <v>166</v>
      </c>
      <c r="I481" s="234">
        <v>508.8</v>
      </c>
      <c r="J481" s="272">
        <v>44980</v>
      </c>
      <c r="K481" s="17">
        <f t="shared" si="39"/>
        <v>30</v>
      </c>
      <c r="L481" s="283">
        <f t="shared" si="37"/>
        <v>2.0692909967223359E-6</v>
      </c>
      <c r="M481" s="22">
        <f t="shared" si="38"/>
        <v>6.2078729901670081E-5</v>
      </c>
    </row>
    <row r="482" spans="1:13">
      <c r="A482" s="16">
        <f t="shared" si="35"/>
        <v>475</v>
      </c>
      <c r="B482" s="12" t="s">
        <v>411</v>
      </c>
      <c r="C482" s="272">
        <v>44942</v>
      </c>
      <c r="D482" s="272">
        <v>44957</v>
      </c>
      <c r="E482" s="196">
        <f t="shared" si="36"/>
        <v>44949.5</v>
      </c>
      <c r="F482" s="272">
        <v>44957</v>
      </c>
      <c r="G482" s="272">
        <v>44974</v>
      </c>
      <c r="H482" s="12" t="s">
        <v>157</v>
      </c>
      <c r="I482" s="234">
        <v>1821.88</v>
      </c>
      <c r="J482" s="272">
        <v>44978</v>
      </c>
      <c r="K482" s="17">
        <f t="shared" si="39"/>
        <v>25</v>
      </c>
      <c r="L482" s="283">
        <f t="shared" si="37"/>
        <v>7.4095909612981326E-6</v>
      </c>
      <c r="M482" s="22">
        <f t="shared" si="38"/>
        <v>1.8523977403245331E-4</v>
      </c>
    </row>
    <row r="483" spans="1:13">
      <c r="A483" s="16">
        <f t="shared" si="35"/>
        <v>476</v>
      </c>
      <c r="B483" s="12" t="s">
        <v>411</v>
      </c>
      <c r="C483" s="272">
        <v>44942</v>
      </c>
      <c r="D483" s="272">
        <v>44957</v>
      </c>
      <c r="E483" s="196">
        <f t="shared" si="36"/>
        <v>44949.5</v>
      </c>
      <c r="F483" s="272">
        <v>44957</v>
      </c>
      <c r="G483" s="272">
        <v>45044</v>
      </c>
      <c r="H483" s="12" t="s">
        <v>152</v>
      </c>
      <c r="I483" s="234">
        <v>51.01</v>
      </c>
      <c r="J483" s="272">
        <v>45047</v>
      </c>
      <c r="K483" s="17">
        <f t="shared" si="39"/>
        <v>95</v>
      </c>
      <c r="L483" s="283">
        <f t="shared" si="37"/>
        <v>2.0745781002910053E-7</v>
      </c>
      <c r="M483" s="22">
        <f t="shared" si="38"/>
        <v>1.9708491952764551E-5</v>
      </c>
    </row>
    <row r="484" spans="1:13">
      <c r="A484" s="16">
        <f t="shared" si="35"/>
        <v>477</v>
      </c>
      <c r="B484" s="12" t="s">
        <v>411</v>
      </c>
      <c r="C484" s="272">
        <v>44942</v>
      </c>
      <c r="D484" s="272">
        <v>44957</v>
      </c>
      <c r="E484" s="196">
        <f t="shared" si="36"/>
        <v>44949.5</v>
      </c>
      <c r="F484" s="272">
        <v>44957</v>
      </c>
      <c r="G484" s="272">
        <v>45044</v>
      </c>
      <c r="H484" s="12" t="s">
        <v>165</v>
      </c>
      <c r="I484" s="234">
        <v>609.68000000000006</v>
      </c>
      <c r="J484" s="272">
        <v>45047</v>
      </c>
      <c r="K484" s="17">
        <f t="shared" si="39"/>
        <v>95</v>
      </c>
      <c r="L484" s="283">
        <f t="shared" si="37"/>
        <v>2.4795702336510887E-6</v>
      </c>
      <c r="M484" s="22">
        <f t="shared" si="38"/>
        <v>2.3555917219685341E-4</v>
      </c>
    </row>
    <row r="485" spans="1:13">
      <c r="A485" s="16">
        <f t="shared" si="35"/>
        <v>478</v>
      </c>
      <c r="B485" s="12" t="s">
        <v>411</v>
      </c>
      <c r="C485" s="272">
        <v>44942</v>
      </c>
      <c r="D485" s="272">
        <v>44957</v>
      </c>
      <c r="E485" s="196">
        <f t="shared" si="36"/>
        <v>44949.5</v>
      </c>
      <c r="F485" s="272">
        <v>44957</v>
      </c>
      <c r="G485" s="272">
        <v>44959</v>
      </c>
      <c r="H485" s="12" t="s">
        <v>166</v>
      </c>
      <c r="I485" s="234">
        <v>1238.68</v>
      </c>
      <c r="J485" s="272">
        <v>44960</v>
      </c>
      <c r="K485" s="17">
        <f t="shared" si="39"/>
        <v>10</v>
      </c>
      <c r="L485" s="283">
        <f t="shared" si="37"/>
        <v>5.0377149603380959E-6</v>
      </c>
      <c r="M485" s="22">
        <f t="shared" si="38"/>
        <v>5.0377149603380962E-5</v>
      </c>
    </row>
    <row r="486" spans="1:13">
      <c r="A486" s="16">
        <f t="shared" si="35"/>
        <v>479</v>
      </c>
      <c r="B486" s="12" t="s">
        <v>411</v>
      </c>
      <c r="C486" s="272">
        <v>44942</v>
      </c>
      <c r="D486" s="272">
        <v>44957</v>
      </c>
      <c r="E486" s="196">
        <f t="shared" si="36"/>
        <v>44949.5</v>
      </c>
      <c r="F486" s="272">
        <v>44957</v>
      </c>
      <c r="G486" s="272">
        <v>44959</v>
      </c>
      <c r="H486" s="12" t="s">
        <v>164</v>
      </c>
      <c r="I486" s="234">
        <v>3702.9900000000007</v>
      </c>
      <c r="J486" s="272">
        <v>44960</v>
      </c>
      <c r="K486" s="17">
        <f t="shared" si="39"/>
        <v>10</v>
      </c>
      <c r="L486" s="283">
        <f t="shared" si="37"/>
        <v>1.5060070495190338E-5</v>
      </c>
      <c r="M486" s="22">
        <f t="shared" si="38"/>
        <v>1.5060070495190339E-4</v>
      </c>
    </row>
    <row r="487" spans="1:13">
      <c r="A487" s="16">
        <f t="shared" si="35"/>
        <v>480</v>
      </c>
      <c r="B487" s="12" t="s">
        <v>411</v>
      </c>
      <c r="C487" s="272">
        <v>44942</v>
      </c>
      <c r="D487" s="272">
        <v>44957</v>
      </c>
      <c r="E487" s="196">
        <f t="shared" si="36"/>
        <v>44949.5</v>
      </c>
      <c r="F487" s="272">
        <v>44957</v>
      </c>
      <c r="G487" s="272">
        <v>45044</v>
      </c>
      <c r="H487" s="12" t="s">
        <v>421</v>
      </c>
      <c r="I487" s="234">
        <v>6.68</v>
      </c>
      <c r="J487" s="272">
        <v>45047</v>
      </c>
      <c r="K487" s="17">
        <f t="shared" si="39"/>
        <v>95</v>
      </c>
      <c r="L487" s="283">
        <f t="shared" si="37"/>
        <v>2.716757833747092E-8</v>
      </c>
      <c r="M487" s="22">
        <f t="shared" si="38"/>
        <v>2.5809199420597373E-6</v>
      </c>
    </row>
    <row r="488" spans="1:13">
      <c r="A488" s="16">
        <f t="shared" si="35"/>
        <v>481</v>
      </c>
      <c r="B488" s="12" t="s">
        <v>411</v>
      </c>
      <c r="C488" s="272">
        <v>44942</v>
      </c>
      <c r="D488" s="272">
        <v>44957</v>
      </c>
      <c r="E488" s="196">
        <f t="shared" si="36"/>
        <v>44949.5</v>
      </c>
      <c r="F488" s="272">
        <v>44957</v>
      </c>
      <c r="G488" s="272">
        <v>45044</v>
      </c>
      <c r="H488" s="12" t="s">
        <v>422</v>
      </c>
      <c r="I488" s="234">
        <v>17.850000000000001</v>
      </c>
      <c r="J488" s="272">
        <v>45047</v>
      </c>
      <c r="K488" s="17">
        <f t="shared" si="39"/>
        <v>95</v>
      </c>
      <c r="L488" s="283">
        <f t="shared" si="37"/>
        <v>7.2595999000577246E-8</v>
      </c>
      <c r="M488" s="22">
        <f t="shared" si="38"/>
        <v>6.8966199050548385E-6</v>
      </c>
    </row>
    <row r="489" spans="1:13">
      <c r="A489" s="16">
        <f t="shared" si="35"/>
        <v>482</v>
      </c>
      <c r="B489" s="12" t="s">
        <v>411</v>
      </c>
      <c r="C489" s="272">
        <v>44942</v>
      </c>
      <c r="D489" s="272">
        <v>44957</v>
      </c>
      <c r="E489" s="196">
        <f t="shared" si="36"/>
        <v>44949.5</v>
      </c>
      <c r="F489" s="272">
        <v>44957</v>
      </c>
      <c r="G489" s="272">
        <v>44974</v>
      </c>
      <c r="H489" s="12" t="s">
        <v>157</v>
      </c>
      <c r="I489" s="234">
        <v>110.27</v>
      </c>
      <c r="J489" s="272">
        <v>44978</v>
      </c>
      <c r="K489" s="17">
        <f t="shared" si="39"/>
        <v>25</v>
      </c>
      <c r="L489" s="283">
        <f t="shared" si="37"/>
        <v>4.4846839270552671E-7</v>
      </c>
      <c r="M489" s="22">
        <f t="shared" si="38"/>
        <v>1.1211709817638167E-5</v>
      </c>
    </row>
    <row r="490" spans="1:13">
      <c r="A490" s="16">
        <f t="shared" si="35"/>
        <v>483</v>
      </c>
      <c r="B490" s="12" t="s">
        <v>411</v>
      </c>
      <c r="C490" s="272">
        <v>44942</v>
      </c>
      <c r="D490" s="272">
        <v>44957</v>
      </c>
      <c r="E490" s="196">
        <f t="shared" si="36"/>
        <v>44949.5</v>
      </c>
      <c r="F490" s="272">
        <v>44957</v>
      </c>
      <c r="G490" s="272">
        <v>44974</v>
      </c>
      <c r="H490" s="12" t="s">
        <v>157</v>
      </c>
      <c r="I490" s="234">
        <v>365.54</v>
      </c>
      <c r="J490" s="272">
        <v>44978</v>
      </c>
      <c r="K490" s="17">
        <f t="shared" si="39"/>
        <v>25</v>
      </c>
      <c r="L490" s="283">
        <f t="shared" si="37"/>
        <v>1.4866521834549583E-6</v>
      </c>
      <c r="M490" s="22">
        <f t="shared" si="38"/>
        <v>3.7166304586373955E-5</v>
      </c>
    </row>
    <row r="491" spans="1:13">
      <c r="A491" s="16">
        <f t="shared" si="35"/>
        <v>484</v>
      </c>
      <c r="B491" s="12" t="s">
        <v>411</v>
      </c>
      <c r="C491" s="272">
        <v>44942</v>
      </c>
      <c r="D491" s="272">
        <v>44957</v>
      </c>
      <c r="E491" s="196">
        <f t="shared" si="36"/>
        <v>44949.5</v>
      </c>
      <c r="F491" s="272">
        <v>44957</v>
      </c>
      <c r="G491" s="272">
        <v>45044</v>
      </c>
      <c r="H491" s="12" t="s">
        <v>165</v>
      </c>
      <c r="I491" s="234">
        <v>84.6</v>
      </c>
      <c r="J491" s="272">
        <v>45047</v>
      </c>
      <c r="K491" s="17">
        <f t="shared" si="39"/>
        <v>95</v>
      </c>
      <c r="L491" s="283">
        <f t="shared" si="37"/>
        <v>3.4406843223802988E-7</v>
      </c>
      <c r="M491" s="22">
        <f t="shared" si="38"/>
        <v>3.268650106261284E-5</v>
      </c>
    </row>
    <row r="492" spans="1:13">
      <c r="A492" s="16">
        <f t="shared" si="35"/>
        <v>485</v>
      </c>
      <c r="B492" s="12" t="s">
        <v>411</v>
      </c>
      <c r="C492" s="272">
        <v>44942</v>
      </c>
      <c r="D492" s="272">
        <v>44957</v>
      </c>
      <c r="E492" s="196">
        <f t="shared" si="36"/>
        <v>44949.5</v>
      </c>
      <c r="F492" s="272">
        <v>44957</v>
      </c>
      <c r="G492" s="272">
        <v>44974</v>
      </c>
      <c r="H492" s="12" t="s">
        <v>157</v>
      </c>
      <c r="I492" s="234">
        <v>48</v>
      </c>
      <c r="J492" s="272">
        <v>44978</v>
      </c>
      <c r="K492" s="17">
        <f t="shared" si="39"/>
        <v>25</v>
      </c>
      <c r="L492" s="283">
        <f t="shared" si="37"/>
        <v>1.952161317662581E-7</v>
      </c>
      <c r="M492" s="22">
        <f t="shared" si="38"/>
        <v>4.8804032941564523E-6</v>
      </c>
    </row>
    <row r="493" spans="1:13">
      <c r="A493" s="16">
        <f t="shared" si="35"/>
        <v>486</v>
      </c>
      <c r="B493" s="12" t="s">
        <v>411</v>
      </c>
      <c r="C493" s="272">
        <v>44942</v>
      </c>
      <c r="D493" s="272">
        <v>44957</v>
      </c>
      <c r="E493" s="196">
        <f t="shared" si="36"/>
        <v>44949.5</v>
      </c>
      <c r="F493" s="272">
        <v>44957</v>
      </c>
      <c r="G493" s="272">
        <v>45044</v>
      </c>
      <c r="H493" s="12" t="s">
        <v>152</v>
      </c>
      <c r="I493" s="234">
        <v>8.2899999999999991</v>
      </c>
      <c r="J493" s="272">
        <v>45047</v>
      </c>
      <c r="K493" s="17">
        <f t="shared" si="39"/>
        <v>95</v>
      </c>
      <c r="L493" s="283">
        <f t="shared" si="37"/>
        <v>3.3715452757130822E-8</v>
      </c>
      <c r="M493" s="22">
        <f t="shared" si="38"/>
        <v>3.202968011927428E-6</v>
      </c>
    </row>
    <row r="494" spans="1:13">
      <c r="A494" s="16">
        <f t="shared" si="35"/>
        <v>487</v>
      </c>
      <c r="B494" s="12" t="s">
        <v>411</v>
      </c>
      <c r="C494" s="272">
        <v>44942</v>
      </c>
      <c r="D494" s="272">
        <v>44957</v>
      </c>
      <c r="E494" s="196">
        <f t="shared" si="36"/>
        <v>44949.5</v>
      </c>
      <c r="F494" s="272">
        <v>44957</v>
      </c>
      <c r="G494" s="272">
        <v>45044</v>
      </c>
      <c r="H494" s="12" t="s">
        <v>165</v>
      </c>
      <c r="I494" s="234">
        <v>85.31</v>
      </c>
      <c r="J494" s="272">
        <v>45047</v>
      </c>
      <c r="K494" s="17">
        <f t="shared" si="39"/>
        <v>95</v>
      </c>
      <c r="L494" s="283">
        <f t="shared" si="37"/>
        <v>3.4695600418707251E-7</v>
      </c>
      <c r="M494" s="22">
        <f t="shared" si="38"/>
        <v>3.2960820397771889E-5</v>
      </c>
    </row>
    <row r="495" spans="1:13">
      <c r="A495" s="16">
        <f t="shared" si="35"/>
        <v>488</v>
      </c>
      <c r="B495" s="12" t="s">
        <v>411</v>
      </c>
      <c r="C495" s="272">
        <v>44942</v>
      </c>
      <c r="D495" s="272">
        <v>44957</v>
      </c>
      <c r="E495" s="196">
        <f t="shared" si="36"/>
        <v>44949.5</v>
      </c>
      <c r="F495" s="272">
        <v>44957</v>
      </c>
      <c r="G495" s="272">
        <v>44971</v>
      </c>
      <c r="H495" s="12" t="s">
        <v>166</v>
      </c>
      <c r="I495" s="234">
        <v>123.49</v>
      </c>
      <c r="J495" s="272">
        <v>44972</v>
      </c>
      <c r="K495" s="17">
        <f t="shared" si="39"/>
        <v>22</v>
      </c>
      <c r="L495" s="283">
        <f t="shared" si="37"/>
        <v>5.0223416899615024E-7</v>
      </c>
      <c r="M495" s="22">
        <f t="shared" si="38"/>
        <v>1.1049151717915306E-5</v>
      </c>
    </row>
    <row r="496" spans="1:13">
      <c r="A496" s="16">
        <f t="shared" si="35"/>
        <v>489</v>
      </c>
      <c r="B496" s="12" t="s">
        <v>411</v>
      </c>
      <c r="C496" s="272">
        <v>44942</v>
      </c>
      <c r="D496" s="272">
        <v>44957</v>
      </c>
      <c r="E496" s="196">
        <f t="shared" si="36"/>
        <v>44949.5</v>
      </c>
      <c r="F496" s="272">
        <v>44957</v>
      </c>
      <c r="G496" s="272">
        <v>44959</v>
      </c>
      <c r="H496" s="12" t="s">
        <v>156</v>
      </c>
      <c r="I496" s="234">
        <v>35.79</v>
      </c>
      <c r="J496" s="272">
        <v>44960</v>
      </c>
      <c r="K496" s="17">
        <f t="shared" si="39"/>
        <v>10</v>
      </c>
      <c r="L496" s="283">
        <f t="shared" si="37"/>
        <v>1.4555802824821621E-7</v>
      </c>
      <c r="M496" s="22">
        <f t="shared" si="38"/>
        <v>1.455580282482162E-6</v>
      </c>
    </row>
    <row r="497" spans="1:13">
      <c r="A497" s="16">
        <f t="shared" si="35"/>
        <v>490</v>
      </c>
      <c r="B497" s="12" t="s">
        <v>411</v>
      </c>
      <c r="C497" s="272">
        <v>44942</v>
      </c>
      <c r="D497" s="272">
        <v>44957</v>
      </c>
      <c r="E497" s="196">
        <f t="shared" si="36"/>
        <v>44949.5</v>
      </c>
      <c r="F497" s="272">
        <v>44957</v>
      </c>
      <c r="G497" s="272">
        <v>45044</v>
      </c>
      <c r="H497" s="12" t="s">
        <v>165</v>
      </c>
      <c r="I497" s="234">
        <v>8.8699999999999992</v>
      </c>
      <c r="J497" s="272">
        <v>45047</v>
      </c>
      <c r="K497" s="17">
        <f t="shared" si="39"/>
        <v>95</v>
      </c>
      <c r="L497" s="283">
        <f t="shared" si="37"/>
        <v>3.6074314349306445E-8</v>
      </c>
      <c r="M497" s="22">
        <f t="shared" si="38"/>
        <v>3.4270598631841123E-6</v>
      </c>
    </row>
    <row r="498" spans="1:13">
      <c r="A498" s="16">
        <f t="shared" si="35"/>
        <v>491</v>
      </c>
      <c r="B498" s="12" t="s">
        <v>411</v>
      </c>
      <c r="C498" s="272">
        <v>44942</v>
      </c>
      <c r="D498" s="272">
        <v>44957</v>
      </c>
      <c r="E498" s="196">
        <f t="shared" si="36"/>
        <v>44949.5</v>
      </c>
      <c r="F498" s="272">
        <v>44957</v>
      </c>
      <c r="G498" s="272">
        <v>44959</v>
      </c>
      <c r="H498" s="12" t="s">
        <v>152</v>
      </c>
      <c r="I498" s="234">
        <v>13.21</v>
      </c>
      <c r="J498" s="272">
        <v>44960</v>
      </c>
      <c r="K498" s="17">
        <f t="shared" si="39"/>
        <v>10</v>
      </c>
      <c r="L498" s="283">
        <f t="shared" si="37"/>
        <v>5.372510626317229E-8</v>
      </c>
      <c r="M498" s="22">
        <f t="shared" si="38"/>
        <v>5.3725106263172295E-7</v>
      </c>
    </row>
    <row r="499" spans="1:13">
      <c r="A499" s="16">
        <f t="shared" si="35"/>
        <v>492</v>
      </c>
      <c r="B499" s="12" t="s">
        <v>411</v>
      </c>
      <c r="C499" s="272">
        <v>44942</v>
      </c>
      <c r="D499" s="272">
        <v>44957</v>
      </c>
      <c r="E499" s="196">
        <f t="shared" si="36"/>
        <v>44949.5</v>
      </c>
      <c r="F499" s="272">
        <v>44957</v>
      </c>
      <c r="G499" s="272">
        <v>44959</v>
      </c>
      <c r="H499" s="12" t="s">
        <v>156</v>
      </c>
      <c r="I499" s="234">
        <v>350.24</v>
      </c>
      <c r="J499" s="272">
        <v>44960</v>
      </c>
      <c r="K499" s="17">
        <f t="shared" si="39"/>
        <v>10</v>
      </c>
      <c r="L499" s="283">
        <f t="shared" si="37"/>
        <v>1.4244270414544635E-6</v>
      </c>
      <c r="M499" s="22">
        <f t="shared" si="38"/>
        <v>1.4244270414544634E-5</v>
      </c>
    </row>
    <row r="500" spans="1:13">
      <c r="A500" s="16">
        <f t="shared" si="35"/>
        <v>493</v>
      </c>
      <c r="B500" s="12" t="s">
        <v>411</v>
      </c>
      <c r="C500" s="272">
        <v>44942</v>
      </c>
      <c r="D500" s="272">
        <v>44957</v>
      </c>
      <c r="E500" s="196">
        <f t="shared" si="36"/>
        <v>44949.5</v>
      </c>
      <c r="F500" s="272">
        <v>44957</v>
      </c>
      <c r="G500" s="272">
        <v>44971</v>
      </c>
      <c r="H500" s="12" t="s">
        <v>153</v>
      </c>
      <c r="I500" s="234">
        <v>309.93</v>
      </c>
      <c r="J500" s="272">
        <v>44972</v>
      </c>
      <c r="K500" s="17">
        <f t="shared" si="39"/>
        <v>22</v>
      </c>
      <c r="L500" s="283">
        <f t="shared" si="37"/>
        <v>1.2604861607982579E-6</v>
      </c>
      <c r="M500" s="22">
        <f t="shared" si="38"/>
        <v>2.7730695537561672E-5</v>
      </c>
    </row>
    <row r="501" spans="1:13">
      <c r="A501" s="16">
        <f t="shared" si="35"/>
        <v>494</v>
      </c>
      <c r="B501" s="12" t="s">
        <v>411</v>
      </c>
      <c r="C501" s="272">
        <v>44942</v>
      </c>
      <c r="D501" s="272">
        <v>44957</v>
      </c>
      <c r="E501" s="196">
        <f t="shared" si="36"/>
        <v>44949.5</v>
      </c>
      <c r="F501" s="272">
        <v>44957</v>
      </c>
      <c r="G501" s="272">
        <v>44971</v>
      </c>
      <c r="H501" s="12" t="s">
        <v>153</v>
      </c>
      <c r="I501" s="234">
        <v>41.84</v>
      </c>
      <c r="J501" s="272">
        <v>44972</v>
      </c>
      <c r="K501" s="17">
        <f t="shared" si="39"/>
        <v>22</v>
      </c>
      <c r="L501" s="283">
        <f t="shared" si="37"/>
        <v>1.70163394856255E-7</v>
      </c>
      <c r="M501" s="22">
        <f t="shared" si="38"/>
        <v>3.7435946868376102E-6</v>
      </c>
    </row>
    <row r="502" spans="1:13">
      <c r="A502" s="16">
        <f t="shared" si="35"/>
        <v>495</v>
      </c>
      <c r="B502" s="12" t="s">
        <v>411</v>
      </c>
      <c r="C502" s="272">
        <v>44958</v>
      </c>
      <c r="D502" s="272">
        <v>44972</v>
      </c>
      <c r="E502" s="196">
        <f t="shared" si="36"/>
        <v>44965</v>
      </c>
      <c r="F502" s="272">
        <v>44972</v>
      </c>
      <c r="G502" s="272">
        <v>45043</v>
      </c>
      <c r="H502" s="12" t="s">
        <v>165</v>
      </c>
      <c r="I502" s="234">
        <v>2.2999999999999998</v>
      </c>
      <c r="J502" s="272">
        <v>45044</v>
      </c>
      <c r="K502" s="17">
        <f t="shared" si="39"/>
        <v>78.5</v>
      </c>
      <c r="L502" s="283">
        <f t="shared" si="37"/>
        <v>9.3541063137998671E-9</v>
      </c>
      <c r="M502" s="22">
        <f t="shared" si="38"/>
        <v>7.3429734563328959E-7</v>
      </c>
    </row>
    <row r="503" spans="1:13">
      <c r="A503" s="16">
        <f t="shared" si="35"/>
        <v>496</v>
      </c>
      <c r="B503" s="12" t="s">
        <v>411</v>
      </c>
      <c r="C503" s="272">
        <v>44958</v>
      </c>
      <c r="D503" s="272">
        <v>44972</v>
      </c>
      <c r="E503" s="196">
        <f t="shared" si="36"/>
        <v>44965</v>
      </c>
      <c r="F503" s="272">
        <v>44972</v>
      </c>
      <c r="G503" s="272">
        <v>44999</v>
      </c>
      <c r="H503" s="12" t="s">
        <v>164</v>
      </c>
      <c r="I503" s="234">
        <v>136</v>
      </c>
      <c r="J503" s="272">
        <v>45000</v>
      </c>
      <c r="K503" s="17">
        <f t="shared" si="39"/>
        <v>34.5</v>
      </c>
      <c r="L503" s="283">
        <f t="shared" si="37"/>
        <v>5.5311237333773135E-7</v>
      </c>
      <c r="M503" s="22">
        <f t="shared" si="38"/>
        <v>1.9082376880151732E-5</v>
      </c>
    </row>
    <row r="504" spans="1:13">
      <c r="A504" s="16">
        <f t="shared" si="35"/>
        <v>497</v>
      </c>
      <c r="B504" s="12" t="s">
        <v>411</v>
      </c>
      <c r="C504" s="272">
        <v>44958</v>
      </c>
      <c r="D504" s="272">
        <v>44972</v>
      </c>
      <c r="E504" s="196">
        <f t="shared" si="36"/>
        <v>44965</v>
      </c>
      <c r="F504" s="272">
        <v>44972</v>
      </c>
      <c r="G504" s="272">
        <v>44999</v>
      </c>
      <c r="H504" s="12" t="s">
        <v>166</v>
      </c>
      <c r="I504" s="234">
        <v>485</v>
      </c>
      <c r="J504" s="272">
        <v>45000</v>
      </c>
      <c r="K504" s="17">
        <f t="shared" si="39"/>
        <v>34.5</v>
      </c>
      <c r="L504" s="283">
        <f t="shared" si="37"/>
        <v>1.972496331388233E-6</v>
      </c>
      <c r="M504" s="22">
        <f t="shared" si="38"/>
        <v>6.8051123432894036E-5</v>
      </c>
    </row>
    <row r="505" spans="1:13">
      <c r="A505" s="16">
        <f t="shared" si="35"/>
        <v>498</v>
      </c>
      <c r="B505" s="12" t="s">
        <v>411</v>
      </c>
      <c r="C505" s="272">
        <v>44958</v>
      </c>
      <c r="D505" s="272">
        <v>44972</v>
      </c>
      <c r="E505" s="196">
        <f t="shared" si="36"/>
        <v>44965</v>
      </c>
      <c r="F505" s="272">
        <v>44972</v>
      </c>
      <c r="G505" s="272">
        <v>45044</v>
      </c>
      <c r="H505" s="12" t="s">
        <v>152</v>
      </c>
      <c r="I505" s="234">
        <v>174.62</v>
      </c>
      <c r="J505" s="272">
        <v>45047</v>
      </c>
      <c r="K505" s="17">
        <f t="shared" si="39"/>
        <v>79.5</v>
      </c>
      <c r="L505" s="283">
        <f t="shared" si="37"/>
        <v>7.101800193546665E-7</v>
      </c>
      <c r="M505" s="22">
        <f t="shared" si="38"/>
        <v>5.6459311538695987E-5</v>
      </c>
    </row>
    <row r="506" spans="1:13">
      <c r="A506" s="16">
        <f t="shared" si="35"/>
        <v>499</v>
      </c>
      <c r="B506" s="12" t="s">
        <v>411</v>
      </c>
      <c r="C506" s="272">
        <v>44958</v>
      </c>
      <c r="D506" s="272">
        <v>44972</v>
      </c>
      <c r="E506" s="196">
        <f t="shared" si="36"/>
        <v>44965</v>
      </c>
      <c r="F506" s="272">
        <v>44972</v>
      </c>
      <c r="G506" s="272">
        <v>45002</v>
      </c>
      <c r="H506" s="12" t="s">
        <v>157</v>
      </c>
      <c r="I506" s="234">
        <v>42.77</v>
      </c>
      <c r="J506" s="272">
        <v>45005</v>
      </c>
      <c r="K506" s="17">
        <f t="shared" si="39"/>
        <v>37.5</v>
      </c>
      <c r="L506" s="283">
        <f t="shared" si="37"/>
        <v>1.7394570740922624E-7</v>
      </c>
      <c r="M506" s="22">
        <f t="shared" si="38"/>
        <v>6.5229640278459844E-6</v>
      </c>
    </row>
    <row r="507" spans="1:13">
      <c r="A507" s="16">
        <f t="shared" si="35"/>
        <v>500</v>
      </c>
      <c r="B507" s="12" t="s">
        <v>411</v>
      </c>
      <c r="C507" s="272">
        <v>44958</v>
      </c>
      <c r="D507" s="272">
        <v>44972</v>
      </c>
      <c r="E507" s="196">
        <f t="shared" si="36"/>
        <v>44965</v>
      </c>
      <c r="F507" s="272">
        <v>44972</v>
      </c>
      <c r="G507" s="272">
        <v>45043</v>
      </c>
      <c r="H507" s="12" t="s">
        <v>156</v>
      </c>
      <c r="I507" s="234">
        <v>29.55</v>
      </c>
      <c r="J507" s="272">
        <v>45044</v>
      </c>
      <c r="K507" s="17">
        <f t="shared" si="39"/>
        <v>78.5</v>
      </c>
      <c r="L507" s="283">
        <f t="shared" si="37"/>
        <v>1.2017993111860266E-7</v>
      </c>
      <c r="M507" s="22">
        <f t="shared" si="38"/>
        <v>9.4341245928103084E-6</v>
      </c>
    </row>
    <row r="508" spans="1:13">
      <c r="A508" s="16">
        <f t="shared" si="35"/>
        <v>501</v>
      </c>
      <c r="B508" s="12" t="s">
        <v>411</v>
      </c>
      <c r="C508" s="272">
        <v>44958</v>
      </c>
      <c r="D508" s="272">
        <v>44972</v>
      </c>
      <c r="E508" s="196">
        <f t="shared" si="36"/>
        <v>44965</v>
      </c>
      <c r="F508" s="272">
        <v>44972</v>
      </c>
      <c r="G508" s="272">
        <v>45043</v>
      </c>
      <c r="H508" s="12" t="s">
        <v>152</v>
      </c>
      <c r="I508" s="234">
        <v>41.34</v>
      </c>
      <c r="J508" s="272">
        <v>45044</v>
      </c>
      <c r="K508" s="17">
        <f t="shared" si="39"/>
        <v>78.5</v>
      </c>
      <c r="L508" s="283">
        <f t="shared" si="37"/>
        <v>1.6812989348368982E-7</v>
      </c>
      <c r="M508" s="22">
        <f t="shared" si="38"/>
        <v>1.319819663846965E-5</v>
      </c>
    </row>
    <row r="509" spans="1:13">
      <c r="A509" s="16">
        <f t="shared" si="35"/>
        <v>502</v>
      </c>
      <c r="B509" s="12" t="s">
        <v>411</v>
      </c>
      <c r="C509" s="272">
        <v>44958</v>
      </c>
      <c r="D509" s="272">
        <v>44972</v>
      </c>
      <c r="E509" s="196">
        <f t="shared" si="36"/>
        <v>44965</v>
      </c>
      <c r="F509" s="272">
        <v>44972</v>
      </c>
      <c r="G509" s="272">
        <v>44972</v>
      </c>
      <c r="H509" s="12" t="s">
        <v>166</v>
      </c>
      <c r="I509" s="234">
        <v>83.3</v>
      </c>
      <c r="J509" s="272">
        <v>44973</v>
      </c>
      <c r="K509" s="17">
        <f t="shared" si="39"/>
        <v>7.5</v>
      </c>
      <c r="L509" s="283">
        <f t="shared" si="37"/>
        <v>3.3878132866936039E-7</v>
      </c>
      <c r="M509" s="22">
        <f t="shared" si="38"/>
        <v>2.540859965020203E-6</v>
      </c>
    </row>
    <row r="510" spans="1:13">
      <c r="A510" s="16">
        <f t="shared" si="35"/>
        <v>503</v>
      </c>
      <c r="B510" s="12" t="s">
        <v>411</v>
      </c>
      <c r="C510" s="272">
        <v>44958</v>
      </c>
      <c r="D510" s="272">
        <v>44972</v>
      </c>
      <c r="E510" s="196">
        <f t="shared" si="36"/>
        <v>44965</v>
      </c>
      <c r="F510" s="272">
        <v>44972</v>
      </c>
      <c r="G510" s="272">
        <v>45044</v>
      </c>
      <c r="H510" s="12" t="s">
        <v>152</v>
      </c>
      <c r="I510" s="234">
        <v>88.06</v>
      </c>
      <c r="J510" s="272">
        <v>45047</v>
      </c>
      <c r="K510" s="17">
        <f t="shared" si="39"/>
        <v>79.5</v>
      </c>
      <c r="L510" s="283">
        <f t="shared" si="37"/>
        <v>3.5814026173618105E-7</v>
      </c>
      <c r="M510" s="22">
        <f t="shared" si="38"/>
        <v>2.8472150808026394E-5</v>
      </c>
    </row>
    <row r="511" spans="1:13">
      <c r="A511" s="16">
        <f t="shared" si="35"/>
        <v>504</v>
      </c>
      <c r="B511" s="12" t="s">
        <v>411</v>
      </c>
      <c r="C511" s="272">
        <v>44958</v>
      </c>
      <c r="D511" s="272">
        <v>44972</v>
      </c>
      <c r="E511" s="196">
        <f t="shared" si="36"/>
        <v>44965</v>
      </c>
      <c r="F511" s="272">
        <v>44972</v>
      </c>
      <c r="G511" s="272">
        <v>45002</v>
      </c>
      <c r="H511" s="12" t="s">
        <v>157</v>
      </c>
      <c r="I511" s="234">
        <v>244.16</v>
      </c>
      <c r="J511" s="272">
        <v>45005</v>
      </c>
      <c r="K511" s="17">
        <f t="shared" si="39"/>
        <v>37.5</v>
      </c>
      <c r="L511" s="283">
        <f t="shared" si="37"/>
        <v>9.9299939025103301E-7</v>
      </c>
      <c r="M511" s="22">
        <f t="shared" si="38"/>
        <v>3.7237477134413735E-5</v>
      </c>
    </row>
    <row r="512" spans="1:13">
      <c r="A512" s="16">
        <f t="shared" si="35"/>
        <v>505</v>
      </c>
      <c r="B512" s="12" t="s">
        <v>411</v>
      </c>
      <c r="C512" s="272">
        <v>44958</v>
      </c>
      <c r="D512" s="272">
        <v>44972</v>
      </c>
      <c r="E512" s="196">
        <f t="shared" si="36"/>
        <v>44965</v>
      </c>
      <c r="F512" s="272">
        <v>44972</v>
      </c>
      <c r="G512" s="272">
        <v>44974</v>
      </c>
      <c r="H512" s="12" t="s">
        <v>156</v>
      </c>
      <c r="I512" s="234">
        <v>40.129999999999995</v>
      </c>
      <c r="J512" s="272">
        <v>44978</v>
      </c>
      <c r="K512" s="17">
        <f t="shared" si="39"/>
        <v>9.5</v>
      </c>
      <c r="L512" s="283">
        <f t="shared" si="37"/>
        <v>1.6320882016208203E-7</v>
      </c>
      <c r="M512" s="22">
        <f t="shared" si="38"/>
        <v>1.5504837915397794E-6</v>
      </c>
    </row>
    <row r="513" spans="1:13">
      <c r="A513" s="16">
        <f t="shared" si="35"/>
        <v>506</v>
      </c>
      <c r="B513" s="12" t="s">
        <v>411</v>
      </c>
      <c r="C513" s="272">
        <v>44958</v>
      </c>
      <c r="D513" s="272">
        <v>44972</v>
      </c>
      <c r="E513" s="196">
        <f t="shared" si="36"/>
        <v>44965</v>
      </c>
      <c r="F513" s="272">
        <v>44972</v>
      </c>
      <c r="G513" s="272">
        <v>44974</v>
      </c>
      <c r="H513" s="12" t="s">
        <v>152</v>
      </c>
      <c r="I513" s="234">
        <v>111.75</v>
      </c>
      <c r="J513" s="272">
        <v>44978</v>
      </c>
      <c r="K513" s="17">
        <f t="shared" si="39"/>
        <v>9.5</v>
      </c>
      <c r="L513" s="283">
        <f t="shared" si="37"/>
        <v>4.5448755676831967E-7</v>
      </c>
      <c r="M513" s="22">
        <f t="shared" si="38"/>
        <v>4.3176317892990365E-6</v>
      </c>
    </row>
    <row r="514" spans="1:13">
      <c r="A514" s="16">
        <f t="shared" si="35"/>
        <v>507</v>
      </c>
      <c r="B514" s="12" t="s">
        <v>411</v>
      </c>
      <c r="C514" s="272">
        <v>44958</v>
      </c>
      <c r="D514" s="272">
        <v>44972</v>
      </c>
      <c r="E514" s="196">
        <f t="shared" si="36"/>
        <v>44965</v>
      </c>
      <c r="F514" s="272">
        <v>44972</v>
      </c>
      <c r="G514" s="272">
        <v>45002</v>
      </c>
      <c r="H514" s="12" t="s">
        <v>157</v>
      </c>
      <c r="I514" s="234">
        <v>93.49</v>
      </c>
      <c r="J514" s="272">
        <v>45005</v>
      </c>
      <c r="K514" s="17">
        <f t="shared" si="39"/>
        <v>37.5</v>
      </c>
      <c r="L514" s="283">
        <f t="shared" si="37"/>
        <v>3.8022408664223896E-7</v>
      </c>
      <c r="M514" s="22">
        <f t="shared" si="38"/>
        <v>1.425840324908396E-5</v>
      </c>
    </row>
    <row r="515" spans="1:13">
      <c r="A515" s="16">
        <f t="shared" si="35"/>
        <v>508</v>
      </c>
      <c r="B515" s="12" t="s">
        <v>411</v>
      </c>
      <c r="C515" s="272">
        <v>44958</v>
      </c>
      <c r="D515" s="272">
        <v>44972</v>
      </c>
      <c r="E515" s="196">
        <f t="shared" si="36"/>
        <v>44965</v>
      </c>
      <c r="F515" s="272">
        <v>44972</v>
      </c>
      <c r="G515" s="272">
        <v>45002</v>
      </c>
      <c r="H515" s="12" t="s">
        <v>157</v>
      </c>
      <c r="I515" s="234">
        <v>665.22</v>
      </c>
      <c r="J515" s="272">
        <v>45005</v>
      </c>
      <c r="K515" s="17">
        <f t="shared" si="39"/>
        <v>37.5</v>
      </c>
      <c r="L515" s="283">
        <f t="shared" si="37"/>
        <v>2.7054515661156298E-6</v>
      </c>
      <c r="M515" s="22">
        <f t="shared" si="38"/>
        <v>1.0145443372933612E-4</v>
      </c>
    </row>
    <row r="516" spans="1:13">
      <c r="A516" s="16">
        <f t="shared" si="35"/>
        <v>509</v>
      </c>
      <c r="B516" s="12" t="s">
        <v>411</v>
      </c>
      <c r="C516" s="272">
        <v>44958</v>
      </c>
      <c r="D516" s="272">
        <v>44972</v>
      </c>
      <c r="E516" s="196">
        <f t="shared" si="36"/>
        <v>44965</v>
      </c>
      <c r="F516" s="272">
        <v>44972</v>
      </c>
      <c r="G516" s="272">
        <v>45044</v>
      </c>
      <c r="H516" s="12" t="s">
        <v>153</v>
      </c>
      <c r="I516" s="234">
        <v>416.84000000000009</v>
      </c>
      <c r="J516" s="272">
        <v>45047</v>
      </c>
      <c r="K516" s="17">
        <f t="shared" si="39"/>
        <v>79.5</v>
      </c>
      <c r="L516" s="283">
        <f t="shared" si="37"/>
        <v>1.6952894242801469E-6</v>
      </c>
      <c r="M516" s="22">
        <f t="shared" si="38"/>
        <v>1.3477550923027168E-4</v>
      </c>
    </row>
    <row r="517" spans="1:13">
      <c r="A517" s="16">
        <f t="shared" si="35"/>
        <v>510</v>
      </c>
      <c r="B517" s="12" t="s">
        <v>411</v>
      </c>
      <c r="C517" s="272">
        <v>44958</v>
      </c>
      <c r="D517" s="272">
        <v>44972</v>
      </c>
      <c r="E517" s="196">
        <f t="shared" si="36"/>
        <v>44965</v>
      </c>
      <c r="F517" s="272">
        <v>44972</v>
      </c>
      <c r="G517" s="272">
        <v>45044</v>
      </c>
      <c r="H517" s="12" t="s">
        <v>154</v>
      </c>
      <c r="I517" s="234">
        <v>2075.9900000000007</v>
      </c>
      <c r="J517" s="272">
        <v>45047</v>
      </c>
      <c r="K517" s="17">
        <f t="shared" si="39"/>
        <v>79.5</v>
      </c>
      <c r="L517" s="283">
        <f t="shared" si="37"/>
        <v>8.4430570288632147E-6</v>
      </c>
      <c r="M517" s="22">
        <f t="shared" si="38"/>
        <v>6.7122303379462561E-4</v>
      </c>
    </row>
    <row r="518" spans="1:13">
      <c r="A518" s="16">
        <f t="shared" si="35"/>
        <v>511</v>
      </c>
      <c r="B518" s="12" t="s">
        <v>411</v>
      </c>
      <c r="C518" s="272">
        <v>44958</v>
      </c>
      <c r="D518" s="272">
        <v>44972</v>
      </c>
      <c r="E518" s="196">
        <f t="shared" si="36"/>
        <v>44965</v>
      </c>
      <c r="F518" s="272">
        <v>44972</v>
      </c>
      <c r="G518" s="272">
        <v>45044</v>
      </c>
      <c r="H518" s="12" t="s">
        <v>155</v>
      </c>
      <c r="I518" s="234">
        <v>329.46999999999997</v>
      </c>
      <c r="J518" s="272">
        <v>45047</v>
      </c>
      <c r="K518" s="17">
        <f t="shared" si="39"/>
        <v>79.5</v>
      </c>
      <c r="L518" s="283">
        <f t="shared" si="37"/>
        <v>1.3399553944381052E-6</v>
      </c>
      <c r="M518" s="22">
        <f t="shared" si="38"/>
        <v>1.0652645385782936E-4</v>
      </c>
    </row>
    <row r="519" spans="1:13">
      <c r="A519" s="16">
        <f t="shared" si="35"/>
        <v>512</v>
      </c>
      <c r="B519" s="12" t="s">
        <v>411</v>
      </c>
      <c r="C519" s="272">
        <v>44958</v>
      </c>
      <c r="D519" s="272">
        <v>44972</v>
      </c>
      <c r="E519" s="196">
        <f t="shared" si="36"/>
        <v>44965</v>
      </c>
      <c r="F519" s="272">
        <v>44972</v>
      </c>
      <c r="G519" s="272">
        <v>45044</v>
      </c>
      <c r="H519" s="12" t="s">
        <v>154</v>
      </c>
      <c r="I519" s="234">
        <v>44.03</v>
      </c>
      <c r="J519" s="272">
        <v>45047</v>
      </c>
      <c r="K519" s="17">
        <f t="shared" si="39"/>
        <v>79.5</v>
      </c>
      <c r="L519" s="283">
        <f t="shared" si="37"/>
        <v>1.7907013086809053E-7</v>
      </c>
      <c r="M519" s="22">
        <f t="shared" si="38"/>
        <v>1.4236075404013197E-5</v>
      </c>
    </row>
    <row r="520" spans="1:13">
      <c r="A520" s="16">
        <f t="shared" si="35"/>
        <v>513</v>
      </c>
      <c r="B520" s="12" t="s">
        <v>411</v>
      </c>
      <c r="C520" s="272">
        <v>44958</v>
      </c>
      <c r="D520" s="272">
        <v>44972</v>
      </c>
      <c r="E520" s="196">
        <f t="shared" si="36"/>
        <v>44965</v>
      </c>
      <c r="F520" s="272">
        <v>44972</v>
      </c>
      <c r="G520" s="272">
        <v>45002</v>
      </c>
      <c r="H520" s="12" t="s">
        <v>157</v>
      </c>
      <c r="I520" s="234">
        <v>246.62</v>
      </c>
      <c r="J520" s="272">
        <v>45005</v>
      </c>
      <c r="K520" s="17">
        <f t="shared" si="39"/>
        <v>37.5</v>
      </c>
      <c r="L520" s="283">
        <f t="shared" si="37"/>
        <v>1.0030042170040536E-6</v>
      </c>
      <c r="M520" s="22">
        <f t="shared" si="38"/>
        <v>3.7612658137652007E-5</v>
      </c>
    </row>
    <row r="521" spans="1:13">
      <c r="A521" s="16">
        <f t="shared" ref="A521:A584" si="40">A520+1</f>
        <v>514</v>
      </c>
      <c r="B521" s="12" t="s">
        <v>411</v>
      </c>
      <c r="C521" s="272">
        <v>44958</v>
      </c>
      <c r="D521" s="272">
        <v>44972</v>
      </c>
      <c r="E521" s="196">
        <f t="shared" ref="E521:E584" si="41">AVERAGE(C521:D521)</f>
        <v>44965</v>
      </c>
      <c r="F521" s="272">
        <v>44972</v>
      </c>
      <c r="G521" s="272">
        <v>45044</v>
      </c>
      <c r="H521" s="12" t="s">
        <v>405</v>
      </c>
      <c r="I521" s="234">
        <v>8.26</v>
      </c>
      <c r="J521" s="272">
        <v>45047</v>
      </c>
      <c r="K521" s="17">
        <f t="shared" si="39"/>
        <v>79.5</v>
      </c>
      <c r="L521" s="283">
        <f t="shared" si="37"/>
        <v>3.3593442674776916E-8</v>
      </c>
      <c r="M521" s="22">
        <f t="shared" si="38"/>
        <v>2.6706786926447648E-6</v>
      </c>
    </row>
    <row r="522" spans="1:13">
      <c r="A522" s="16">
        <f t="shared" si="40"/>
        <v>515</v>
      </c>
      <c r="B522" s="12" t="s">
        <v>411</v>
      </c>
      <c r="C522" s="272">
        <v>44958</v>
      </c>
      <c r="D522" s="272">
        <v>44972</v>
      </c>
      <c r="E522" s="196">
        <f t="shared" si="41"/>
        <v>44965</v>
      </c>
      <c r="F522" s="272">
        <v>44972</v>
      </c>
      <c r="G522" s="272">
        <v>45044</v>
      </c>
      <c r="H522" s="12" t="s">
        <v>165</v>
      </c>
      <c r="I522" s="234">
        <v>14.22</v>
      </c>
      <c r="J522" s="272">
        <v>45047</v>
      </c>
      <c r="K522" s="17">
        <f t="shared" si="39"/>
        <v>79.5</v>
      </c>
      <c r="L522" s="283">
        <f t="shared" ref="L522:L585" si="42">I522/$I$5449</f>
        <v>5.7832779035753967E-8</v>
      </c>
      <c r="M522" s="22">
        <f t="shared" ref="M522:M585" si="43">L522*K522</f>
        <v>4.5977059333424405E-6</v>
      </c>
    </row>
    <row r="523" spans="1:13">
      <c r="A523" s="16">
        <f t="shared" si="40"/>
        <v>516</v>
      </c>
      <c r="B523" s="12" t="s">
        <v>411</v>
      </c>
      <c r="C523" s="272">
        <v>44958</v>
      </c>
      <c r="D523" s="272">
        <v>44972</v>
      </c>
      <c r="E523" s="196">
        <f t="shared" si="41"/>
        <v>44965</v>
      </c>
      <c r="F523" s="272">
        <v>44972</v>
      </c>
      <c r="G523" s="272">
        <v>44972</v>
      </c>
      <c r="H523" s="12" t="s">
        <v>164</v>
      </c>
      <c r="I523" s="234">
        <v>158.69</v>
      </c>
      <c r="J523" s="272">
        <v>44973</v>
      </c>
      <c r="K523" s="17">
        <f t="shared" ref="K523:K586" si="44">(G523-D523)+((D523-C523+1)/2)</f>
        <v>7.5</v>
      </c>
      <c r="L523" s="283">
        <f t="shared" si="42"/>
        <v>6.453926656247396E-7</v>
      </c>
      <c r="M523" s="22">
        <f t="shared" si="43"/>
        <v>4.8404449921855468E-6</v>
      </c>
    </row>
    <row r="524" spans="1:13">
      <c r="A524" s="16">
        <f t="shared" si="40"/>
        <v>517</v>
      </c>
      <c r="B524" s="12" t="s">
        <v>411</v>
      </c>
      <c r="C524" s="272">
        <v>44958</v>
      </c>
      <c r="D524" s="272">
        <v>44972</v>
      </c>
      <c r="E524" s="196">
        <f t="shared" si="41"/>
        <v>44965</v>
      </c>
      <c r="F524" s="272">
        <v>44972</v>
      </c>
      <c r="G524" s="272">
        <v>44972</v>
      </c>
      <c r="H524" s="12" t="s">
        <v>166</v>
      </c>
      <c r="I524" s="234">
        <v>4640.67</v>
      </c>
      <c r="J524" s="272">
        <v>44973</v>
      </c>
      <c r="K524" s="17">
        <f t="shared" si="44"/>
        <v>7.5</v>
      </c>
      <c r="L524" s="283">
        <f t="shared" si="42"/>
        <v>1.887361762924419E-5</v>
      </c>
      <c r="M524" s="22">
        <f t="shared" si="43"/>
        <v>1.4155213221933143E-4</v>
      </c>
    </row>
    <row r="525" spans="1:13">
      <c r="A525" s="16">
        <f t="shared" si="40"/>
        <v>518</v>
      </c>
      <c r="B525" s="12" t="s">
        <v>411</v>
      </c>
      <c r="C525" s="272">
        <v>44958</v>
      </c>
      <c r="D525" s="272">
        <v>44972</v>
      </c>
      <c r="E525" s="196">
        <f t="shared" si="41"/>
        <v>44965</v>
      </c>
      <c r="F525" s="272">
        <v>44972</v>
      </c>
      <c r="G525" s="272">
        <v>44972</v>
      </c>
      <c r="H525" s="12" t="s">
        <v>406</v>
      </c>
      <c r="I525" s="234">
        <v>801.97000000000014</v>
      </c>
      <c r="J525" s="272">
        <v>44973</v>
      </c>
      <c r="K525" s="17">
        <f t="shared" si="44"/>
        <v>7.5</v>
      </c>
      <c r="L525" s="283">
        <f t="shared" si="42"/>
        <v>3.2616141915122095E-6</v>
      </c>
      <c r="M525" s="22">
        <f t="shared" si="43"/>
        <v>2.4462106436341569E-5</v>
      </c>
    </row>
    <row r="526" spans="1:13">
      <c r="A526" s="16">
        <f t="shared" si="40"/>
        <v>519</v>
      </c>
      <c r="B526" s="12" t="s">
        <v>411</v>
      </c>
      <c r="C526" s="272">
        <v>44958</v>
      </c>
      <c r="D526" s="272">
        <v>44972</v>
      </c>
      <c r="E526" s="196">
        <f t="shared" si="41"/>
        <v>44965</v>
      </c>
      <c r="F526" s="272">
        <v>44972</v>
      </c>
      <c r="G526" s="272">
        <v>45044</v>
      </c>
      <c r="H526" s="12" t="s">
        <v>154</v>
      </c>
      <c r="I526" s="234">
        <v>775.61999999999989</v>
      </c>
      <c r="J526" s="272">
        <v>45047</v>
      </c>
      <c r="K526" s="17">
        <f t="shared" si="44"/>
        <v>79.5</v>
      </c>
      <c r="L526" s="283">
        <f t="shared" si="42"/>
        <v>3.1544486691780227E-6</v>
      </c>
      <c r="M526" s="22">
        <f t="shared" si="43"/>
        <v>2.5077866919965278E-4</v>
      </c>
    </row>
    <row r="527" spans="1:13">
      <c r="A527" s="16">
        <f t="shared" si="40"/>
        <v>520</v>
      </c>
      <c r="B527" s="12" t="s">
        <v>411</v>
      </c>
      <c r="C527" s="272">
        <v>44958</v>
      </c>
      <c r="D527" s="272">
        <v>44972</v>
      </c>
      <c r="E527" s="196">
        <f t="shared" si="41"/>
        <v>44965</v>
      </c>
      <c r="F527" s="272">
        <v>44972</v>
      </c>
      <c r="G527" s="272">
        <v>44999</v>
      </c>
      <c r="H527" s="12" t="s">
        <v>153</v>
      </c>
      <c r="I527" s="234">
        <v>37.880000000000003</v>
      </c>
      <c r="J527" s="272">
        <v>45000</v>
      </c>
      <c r="K527" s="17">
        <f t="shared" si="44"/>
        <v>34.5</v>
      </c>
      <c r="L527" s="283">
        <f t="shared" si="42"/>
        <v>1.540580639855387E-7</v>
      </c>
      <c r="M527" s="22">
        <f t="shared" si="43"/>
        <v>5.3150032075010846E-6</v>
      </c>
    </row>
    <row r="528" spans="1:13">
      <c r="A528" s="16">
        <f t="shared" si="40"/>
        <v>521</v>
      </c>
      <c r="B528" s="12" t="s">
        <v>411</v>
      </c>
      <c r="C528" s="272">
        <v>44958</v>
      </c>
      <c r="D528" s="272">
        <v>44972</v>
      </c>
      <c r="E528" s="196">
        <f t="shared" si="41"/>
        <v>44965</v>
      </c>
      <c r="F528" s="272">
        <v>44972</v>
      </c>
      <c r="G528" s="272">
        <v>45043</v>
      </c>
      <c r="H528" s="12" t="s">
        <v>156</v>
      </c>
      <c r="I528" s="234">
        <v>6.42</v>
      </c>
      <c r="J528" s="272">
        <v>45044</v>
      </c>
      <c r="K528" s="17">
        <f t="shared" si="44"/>
        <v>78.5</v>
      </c>
      <c r="L528" s="283">
        <f t="shared" si="42"/>
        <v>2.6110157623737021E-8</v>
      </c>
      <c r="M528" s="22">
        <f t="shared" si="43"/>
        <v>2.0496473734633563E-6</v>
      </c>
    </row>
    <row r="529" spans="1:13">
      <c r="A529" s="16">
        <f t="shared" si="40"/>
        <v>522</v>
      </c>
      <c r="B529" s="12" t="s">
        <v>411</v>
      </c>
      <c r="C529" s="272">
        <v>44958</v>
      </c>
      <c r="D529" s="272">
        <v>44972</v>
      </c>
      <c r="E529" s="196">
        <f t="shared" si="41"/>
        <v>44965</v>
      </c>
      <c r="F529" s="272">
        <v>44972</v>
      </c>
      <c r="G529" s="272">
        <v>45043</v>
      </c>
      <c r="H529" s="12" t="s">
        <v>152</v>
      </c>
      <c r="I529" s="234">
        <v>221.91000000000003</v>
      </c>
      <c r="J529" s="272">
        <v>45044</v>
      </c>
      <c r="K529" s="17">
        <f t="shared" si="44"/>
        <v>78.5</v>
      </c>
      <c r="L529" s="283">
        <f t="shared" si="42"/>
        <v>9.0250857917188218E-7</v>
      </c>
      <c r="M529" s="22">
        <f t="shared" si="43"/>
        <v>7.0846923464992754E-5</v>
      </c>
    </row>
    <row r="530" spans="1:13">
      <c r="A530" s="16">
        <f t="shared" si="40"/>
        <v>523</v>
      </c>
      <c r="B530" s="12" t="s">
        <v>411</v>
      </c>
      <c r="C530" s="272">
        <v>44958</v>
      </c>
      <c r="D530" s="272">
        <v>44972</v>
      </c>
      <c r="E530" s="196">
        <f t="shared" si="41"/>
        <v>44965</v>
      </c>
      <c r="F530" s="272">
        <v>44972</v>
      </c>
      <c r="G530" s="272">
        <v>44974</v>
      </c>
      <c r="H530" s="12" t="s">
        <v>156</v>
      </c>
      <c r="I530" s="234">
        <v>595.85</v>
      </c>
      <c r="J530" s="272">
        <v>44978</v>
      </c>
      <c r="K530" s="17">
        <f t="shared" si="44"/>
        <v>9.5</v>
      </c>
      <c r="L530" s="283">
        <f t="shared" si="42"/>
        <v>2.4233235856859354E-6</v>
      </c>
      <c r="M530" s="22">
        <f t="shared" si="43"/>
        <v>2.3021574064016387E-5</v>
      </c>
    </row>
    <row r="531" spans="1:13">
      <c r="A531" s="16">
        <f t="shared" si="40"/>
        <v>524</v>
      </c>
      <c r="B531" s="12" t="s">
        <v>411</v>
      </c>
      <c r="C531" s="272">
        <v>44958</v>
      </c>
      <c r="D531" s="272">
        <v>44972</v>
      </c>
      <c r="E531" s="196">
        <f t="shared" si="41"/>
        <v>44965</v>
      </c>
      <c r="F531" s="272">
        <v>44972</v>
      </c>
      <c r="G531" s="272">
        <v>44974</v>
      </c>
      <c r="H531" s="12" t="s">
        <v>152</v>
      </c>
      <c r="I531" s="234">
        <v>25246.939999999991</v>
      </c>
      <c r="J531" s="272">
        <v>44978</v>
      </c>
      <c r="K531" s="17">
        <f t="shared" si="44"/>
        <v>9.5</v>
      </c>
      <c r="L531" s="283">
        <f t="shared" si="42"/>
        <v>1.026793742861419E-4</v>
      </c>
      <c r="M531" s="22">
        <f t="shared" si="43"/>
        <v>9.7545405571834807E-4</v>
      </c>
    </row>
    <row r="532" spans="1:13">
      <c r="A532" s="16">
        <f t="shared" si="40"/>
        <v>525</v>
      </c>
      <c r="B532" s="12" t="s">
        <v>411</v>
      </c>
      <c r="C532" s="272">
        <v>44958</v>
      </c>
      <c r="D532" s="272">
        <v>44972</v>
      </c>
      <c r="E532" s="196">
        <f t="shared" si="41"/>
        <v>44965</v>
      </c>
      <c r="F532" s="272">
        <v>44972</v>
      </c>
      <c r="G532" s="272">
        <v>45002</v>
      </c>
      <c r="H532" s="12" t="s">
        <v>154</v>
      </c>
      <c r="I532" s="234">
        <v>98.86</v>
      </c>
      <c r="J532" s="272">
        <v>45005</v>
      </c>
      <c r="K532" s="17">
        <f t="shared" si="44"/>
        <v>37.5</v>
      </c>
      <c r="L532" s="283">
        <f t="shared" si="42"/>
        <v>4.0206389138358911E-7</v>
      </c>
      <c r="M532" s="22">
        <f t="shared" si="43"/>
        <v>1.5077395926884592E-5</v>
      </c>
    </row>
    <row r="533" spans="1:13">
      <c r="A533" s="16">
        <f t="shared" si="40"/>
        <v>526</v>
      </c>
      <c r="B533" s="12" t="s">
        <v>411</v>
      </c>
      <c r="C533" s="272">
        <v>44958</v>
      </c>
      <c r="D533" s="272">
        <v>44972</v>
      </c>
      <c r="E533" s="196">
        <f t="shared" si="41"/>
        <v>44965</v>
      </c>
      <c r="F533" s="272">
        <v>44972</v>
      </c>
      <c r="G533" s="272">
        <v>45002</v>
      </c>
      <c r="H533" s="12" t="s">
        <v>157</v>
      </c>
      <c r="I533" s="234">
        <v>280.58</v>
      </c>
      <c r="J533" s="272">
        <v>45005</v>
      </c>
      <c r="K533" s="17">
        <f t="shared" si="44"/>
        <v>37.5</v>
      </c>
      <c r="L533" s="283">
        <f t="shared" si="42"/>
        <v>1.1411196302286811E-6</v>
      </c>
      <c r="M533" s="22">
        <f t="shared" si="43"/>
        <v>4.2791986133575545E-5</v>
      </c>
    </row>
    <row r="534" spans="1:13">
      <c r="A534" s="16">
        <f t="shared" si="40"/>
        <v>527</v>
      </c>
      <c r="B534" s="12" t="s">
        <v>411</v>
      </c>
      <c r="C534" s="272">
        <v>44958</v>
      </c>
      <c r="D534" s="272">
        <v>44972</v>
      </c>
      <c r="E534" s="196">
        <f t="shared" si="41"/>
        <v>44965</v>
      </c>
      <c r="F534" s="272">
        <v>44972</v>
      </c>
      <c r="G534" s="272">
        <v>45002</v>
      </c>
      <c r="H534" s="12" t="s">
        <v>157</v>
      </c>
      <c r="I534" s="234">
        <v>751.96</v>
      </c>
      <c r="J534" s="272">
        <v>45005</v>
      </c>
      <c r="K534" s="17">
        <f t="shared" si="44"/>
        <v>37.5</v>
      </c>
      <c r="L534" s="283">
        <f t="shared" si="42"/>
        <v>3.0582233842282389E-6</v>
      </c>
      <c r="M534" s="22">
        <f t="shared" si="43"/>
        <v>1.1468337690855896E-4</v>
      </c>
    </row>
    <row r="535" spans="1:13">
      <c r="A535" s="16">
        <f t="shared" si="40"/>
        <v>528</v>
      </c>
      <c r="B535" s="12" t="s">
        <v>411</v>
      </c>
      <c r="C535" s="272">
        <v>44958</v>
      </c>
      <c r="D535" s="272">
        <v>44972</v>
      </c>
      <c r="E535" s="196">
        <f t="shared" si="41"/>
        <v>44965</v>
      </c>
      <c r="F535" s="272">
        <v>44972</v>
      </c>
      <c r="G535" s="272">
        <v>44999</v>
      </c>
      <c r="H535" s="12" t="s">
        <v>153</v>
      </c>
      <c r="I535" s="234">
        <v>198.15</v>
      </c>
      <c r="J535" s="272">
        <v>45000</v>
      </c>
      <c r="K535" s="17">
        <f t="shared" si="44"/>
        <v>34.5</v>
      </c>
      <c r="L535" s="283">
        <f t="shared" si="42"/>
        <v>8.0587659394758432E-7</v>
      </c>
      <c r="M535" s="22">
        <f t="shared" si="43"/>
        <v>2.7802742491191661E-5</v>
      </c>
    </row>
    <row r="536" spans="1:13">
      <c r="A536" s="16">
        <f t="shared" si="40"/>
        <v>529</v>
      </c>
      <c r="B536" s="12" t="s">
        <v>411</v>
      </c>
      <c r="C536" s="272">
        <v>44958</v>
      </c>
      <c r="D536" s="272">
        <v>44972</v>
      </c>
      <c r="E536" s="196">
        <f t="shared" si="41"/>
        <v>44965</v>
      </c>
      <c r="F536" s="272">
        <v>44972</v>
      </c>
      <c r="G536" s="272">
        <v>45076</v>
      </c>
      <c r="H536" s="12" t="s">
        <v>412</v>
      </c>
      <c r="I536" s="234">
        <v>40.08</v>
      </c>
      <c r="J536" s="272">
        <v>45077</v>
      </c>
      <c r="K536" s="17">
        <f t="shared" si="44"/>
        <v>111.5</v>
      </c>
      <c r="L536" s="283">
        <f t="shared" si="42"/>
        <v>1.6300547002482551E-7</v>
      </c>
      <c r="M536" s="22">
        <f t="shared" si="43"/>
        <v>1.8175109907768045E-5</v>
      </c>
    </row>
    <row r="537" spans="1:13">
      <c r="A537" s="16">
        <f t="shared" si="40"/>
        <v>530</v>
      </c>
      <c r="B537" s="12" t="s">
        <v>411</v>
      </c>
      <c r="C537" s="272">
        <v>44958</v>
      </c>
      <c r="D537" s="272">
        <v>44972</v>
      </c>
      <c r="E537" s="196">
        <f t="shared" si="41"/>
        <v>44965</v>
      </c>
      <c r="F537" s="272">
        <v>44972</v>
      </c>
      <c r="G537" s="272">
        <v>45076</v>
      </c>
      <c r="H537" s="12" t="s">
        <v>413</v>
      </c>
      <c r="I537" s="234">
        <v>40.08</v>
      </c>
      <c r="J537" s="272">
        <v>45077</v>
      </c>
      <c r="K537" s="17">
        <f t="shared" si="44"/>
        <v>111.5</v>
      </c>
      <c r="L537" s="283">
        <f t="shared" si="42"/>
        <v>1.6300547002482551E-7</v>
      </c>
      <c r="M537" s="22">
        <f t="shared" si="43"/>
        <v>1.8175109907768045E-5</v>
      </c>
    </row>
    <row r="538" spans="1:13">
      <c r="A538" s="16">
        <f t="shared" si="40"/>
        <v>531</v>
      </c>
      <c r="B538" s="12" t="s">
        <v>411</v>
      </c>
      <c r="C538" s="272">
        <v>44958</v>
      </c>
      <c r="D538" s="272">
        <v>44972</v>
      </c>
      <c r="E538" s="196">
        <f t="shared" si="41"/>
        <v>44965</v>
      </c>
      <c r="F538" s="272">
        <v>44972</v>
      </c>
      <c r="G538" s="272">
        <v>45044</v>
      </c>
      <c r="H538" s="12" t="s">
        <v>152</v>
      </c>
      <c r="I538" s="234">
        <v>59.36</v>
      </c>
      <c r="J538" s="272">
        <v>45047</v>
      </c>
      <c r="K538" s="17">
        <f t="shared" si="44"/>
        <v>79.5</v>
      </c>
      <c r="L538" s="283">
        <f t="shared" si="42"/>
        <v>2.4141728295093921E-7</v>
      </c>
      <c r="M538" s="22">
        <f t="shared" si="43"/>
        <v>1.9192673994599666E-5</v>
      </c>
    </row>
    <row r="539" spans="1:13">
      <c r="A539" s="16">
        <f t="shared" si="40"/>
        <v>532</v>
      </c>
      <c r="B539" s="12" t="s">
        <v>411</v>
      </c>
      <c r="C539" s="272">
        <v>44958</v>
      </c>
      <c r="D539" s="272">
        <v>44972</v>
      </c>
      <c r="E539" s="196">
        <f t="shared" si="41"/>
        <v>44965</v>
      </c>
      <c r="F539" s="272">
        <v>44972</v>
      </c>
      <c r="G539" s="272">
        <v>45043</v>
      </c>
      <c r="H539" s="12" t="s">
        <v>165</v>
      </c>
      <c r="I539" s="234">
        <v>151.38</v>
      </c>
      <c r="J539" s="272">
        <v>45044</v>
      </c>
      <c r="K539" s="17">
        <f t="shared" si="44"/>
        <v>78.5</v>
      </c>
      <c r="L539" s="283">
        <f t="shared" si="42"/>
        <v>6.1566287555783652E-7</v>
      </c>
      <c r="M539" s="22">
        <f t="shared" si="43"/>
        <v>4.8329535731290165E-5</v>
      </c>
    </row>
    <row r="540" spans="1:13">
      <c r="A540" s="16">
        <f t="shared" si="40"/>
        <v>533</v>
      </c>
      <c r="B540" s="12" t="s">
        <v>411</v>
      </c>
      <c r="C540" s="272">
        <v>44958</v>
      </c>
      <c r="D540" s="272">
        <v>44972</v>
      </c>
      <c r="E540" s="196">
        <f t="shared" si="41"/>
        <v>44965</v>
      </c>
      <c r="F540" s="272">
        <v>44972</v>
      </c>
      <c r="G540" s="272">
        <v>44979</v>
      </c>
      <c r="H540" s="12" t="s">
        <v>166</v>
      </c>
      <c r="I540" s="234">
        <v>329</v>
      </c>
      <c r="J540" s="272">
        <v>44980</v>
      </c>
      <c r="K540" s="17">
        <f t="shared" si="44"/>
        <v>14.5</v>
      </c>
      <c r="L540" s="283">
        <f t="shared" si="42"/>
        <v>1.3380439031478941E-6</v>
      </c>
      <c r="M540" s="22">
        <f t="shared" si="43"/>
        <v>1.9401636595644464E-5</v>
      </c>
    </row>
    <row r="541" spans="1:13">
      <c r="A541" s="16">
        <f t="shared" si="40"/>
        <v>534</v>
      </c>
      <c r="B541" s="12" t="s">
        <v>411</v>
      </c>
      <c r="C541" s="272">
        <v>44958</v>
      </c>
      <c r="D541" s="272">
        <v>44972</v>
      </c>
      <c r="E541" s="196">
        <f t="shared" si="41"/>
        <v>44965</v>
      </c>
      <c r="F541" s="272">
        <v>44972</v>
      </c>
      <c r="G541" s="272">
        <v>44974</v>
      </c>
      <c r="H541" s="12" t="s">
        <v>152</v>
      </c>
      <c r="I541" s="234">
        <v>634.05000000000007</v>
      </c>
      <c r="J541" s="272">
        <v>44978</v>
      </c>
      <c r="K541" s="17">
        <f t="shared" si="44"/>
        <v>9.5</v>
      </c>
      <c r="L541" s="283">
        <f t="shared" si="42"/>
        <v>2.5786830905499161E-6</v>
      </c>
      <c r="M541" s="22">
        <f t="shared" si="43"/>
        <v>2.4497489360224204E-5</v>
      </c>
    </row>
    <row r="542" spans="1:13">
      <c r="A542" s="16">
        <f t="shared" si="40"/>
        <v>535</v>
      </c>
      <c r="B542" s="12" t="s">
        <v>411</v>
      </c>
      <c r="C542" s="272">
        <v>44958</v>
      </c>
      <c r="D542" s="272">
        <v>44972</v>
      </c>
      <c r="E542" s="196">
        <f t="shared" si="41"/>
        <v>44965</v>
      </c>
      <c r="F542" s="272">
        <v>44972</v>
      </c>
      <c r="G542" s="272">
        <v>45044</v>
      </c>
      <c r="H542" s="12" t="s">
        <v>165</v>
      </c>
      <c r="I542" s="234">
        <v>142.24</v>
      </c>
      <c r="J542" s="272">
        <v>45047</v>
      </c>
      <c r="K542" s="17">
        <f t="shared" si="44"/>
        <v>79.5</v>
      </c>
      <c r="L542" s="283">
        <f t="shared" si="42"/>
        <v>5.7849047046734492E-7</v>
      </c>
      <c r="M542" s="22">
        <f t="shared" si="43"/>
        <v>4.598999240215392E-5</v>
      </c>
    </row>
    <row r="543" spans="1:13">
      <c r="A543" s="16">
        <f t="shared" si="40"/>
        <v>536</v>
      </c>
      <c r="B543" s="12" t="s">
        <v>411</v>
      </c>
      <c r="C543" s="272">
        <v>44958</v>
      </c>
      <c r="D543" s="272">
        <v>44972</v>
      </c>
      <c r="E543" s="196">
        <f t="shared" si="41"/>
        <v>44965</v>
      </c>
      <c r="F543" s="272">
        <v>44972</v>
      </c>
      <c r="G543" s="272">
        <v>44978</v>
      </c>
      <c r="H543" s="12" t="s">
        <v>166</v>
      </c>
      <c r="I543" s="234">
        <v>296.47000000000003</v>
      </c>
      <c r="J543" s="272">
        <v>44979</v>
      </c>
      <c r="K543" s="17">
        <f t="shared" si="44"/>
        <v>13.5</v>
      </c>
      <c r="L543" s="283">
        <f t="shared" si="42"/>
        <v>1.2057443038488031E-6</v>
      </c>
      <c r="M543" s="22">
        <f t="shared" si="43"/>
        <v>1.6277548101958842E-5</v>
      </c>
    </row>
    <row r="544" spans="1:13">
      <c r="A544" s="16">
        <f t="shared" si="40"/>
        <v>537</v>
      </c>
      <c r="B544" s="12" t="s">
        <v>411</v>
      </c>
      <c r="C544" s="272">
        <v>44958</v>
      </c>
      <c r="D544" s="272">
        <v>44972</v>
      </c>
      <c r="E544" s="196">
        <f t="shared" si="41"/>
        <v>44965</v>
      </c>
      <c r="F544" s="272">
        <v>44972</v>
      </c>
      <c r="G544" s="272">
        <v>44999</v>
      </c>
      <c r="H544" s="12" t="s">
        <v>152</v>
      </c>
      <c r="I544" s="234">
        <v>654.75000000000011</v>
      </c>
      <c r="J544" s="272">
        <v>45000</v>
      </c>
      <c r="K544" s="17">
        <f t="shared" si="44"/>
        <v>34.5</v>
      </c>
      <c r="L544" s="283">
        <f t="shared" si="42"/>
        <v>2.6628700473741152E-6</v>
      </c>
      <c r="M544" s="22">
        <f t="shared" si="43"/>
        <v>9.186901663440697E-5</v>
      </c>
    </row>
    <row r="545" spans="1:13">
      <c r="A545" s="16">
        <f t="shared" si="40"/>
        <v>538</v>
      </c>
      <c r="B545" s="12" t="s">
        <v>411</v>
      </c>
      <c r="C545" s="272">
        <v>44958</v>
      </c>
      <c r="D545" s="272">
        <v>44972</v>
      </c>
      <c r="E545" s="196">
        <f t="shared" si="41"/>
        <v>44965</v>
      </c>
      <c r="F545" s="272">
        <v>44972</v>
      </c>
      <c r="G545" s="272">
        <v>45044</v>
      </c>
      <c r="H545" s="12" t="s">
        <v>152</v>
      </c>
      <c r="I545" s="234">
        <v>109.03999999999999</v>
      </c>
      <c r="J545" s="272">
        <v>45047</v>
      </c>
      <c r="K545" s="17">
        <f t="shared" si="44"/>
        <v>79.5</v>
      </c>
      <c r="L545" s="283">
        <f t="shared" si="42"/>
        <v>4.434659793290163E-7</v>
      </c>
      <c r="M545" s="22">
        <f t="shared" si="43"/>
        <v>3.5255545356656793E-5</v>
      </c>
    </row>
    <row r="546" spans="1:13">
      <c r="A546" s="16">
        <f t="shared" si="40"/>
        <v>539</v>
      </c>
      <c r="B546" s="12" t="s">
        <v>411</v>
      </c>
      <c r="C546" s="272">
        <v>44958</v>
      </c>
      <c r="D546" s="272">
        <v>44972</v>
      </c>
      <c r="E546" s="196">
        <f t="shared" si="41"/>
        <v>44965</v>
      </c>
      <c r="F546" s="272">
        <v>44972</v>
      </c>
      <c r="G546" s="272">
        <v>45043</v>
      </c>
      <c r="H546" s="12" t="s">
        <v>414</v>
      </c>
      <c r="I546" s="234">
        <v>29.43</v>
      </c>
      <c r="J546" s="272">
        <v>45044</v>
      </c>
      <c r="K546" s="17">
        <f t="shared" si="44"/>
        <v>78.5</v>
      </c>
      <c r="L546" s="283">
        <f t="shared" si="42"/>
        <v>1.1969189078918701E-7</v>
      </c>
      <c r="M546" s="22">
        <f t="shared" si="43"/>
        <v>9.39581342695118E-6</v>
      </c>
    </row>
    <row r="547" spans="1:13">
      <c r="A547" s="16">
        <f t="shared" si="40"/>
        <v>540</v>
      </c>
      <c r="B547" s="12" t="s">
        <v>411</v>
      </c>
      <c r="C547" s="272">
        <v>44958</v>
      </c>
      <c r="D547" s="272">
        <v>44972</v>
      </c>
      <c r="E547" s="196">
        <f t="shared" si="41"/>
        <v>44965</v>
      </c>
      <c r="F547" s="272">
        <v>44972</v>
      </c>
      <c r="G547" s="272">
        <v>45002</v>
      </c>
      <c r="H547" s="12" t="s">
        <v>157</v>
      </c>
      <c r="I547" s="234">
        <v>292.83999999999997</v>
      </c>
      <c r="J547" s="272">
        <v>45005</v>
      </c>
      <c r="K547" s="17">
        <f t="shared" si="44"/>
        <v>37.5</v>
      </c>
      <c r="L547" s="283">
        <f t="shared" si="42"/>
        <v>1.1909810838839797E-6</v>
      </c>
      <c r="M547" s="22">
        <f t="shared" si="43"/>
        <v>4.4661790645649237E-5</v>
      </c>
    </row>
    <row r="548" spans="1:13">
      <c r="A548" s="16">
        <f t="shared" si="40"/>
        <v>541</v>
      </c>
      <c r="B548" s="12" t="s">
        <v>411</v>
      </c>
      <c r="C548" s="272">
        <v>44958</v>
      </c>
      <c r="D548" s="272">
        <v>44972</v>
      </c>
      <c r="E548" s="196">
        <f t="shared" si="41"/>
        <v>44965</v>
      </c>
      <c r="F548" s="272">
        <v>44972</v>
      </c>
      <c r="G548" s="272">
        <v>45002</v>
      </c>
      <c r="H548" s="12" t="s">
        <v>154</v>
      </c>
      <c r="I548" s="234">
        <v>14.67</v>
      </c>
      <c r="J548" s="272">
        <v>45005</v>
      </c>
      <c r="K548" s="17">
        <f t="shared" si="44"/>
        <v>37.5</v>
      </c>
      <c r="L548" s="283">
        <f t="shared" si="42"/>
        <v>5.9662930271062634E-8</v>
      </c>
      <c r="M548" s="22">
        <f t="shared" si="43"/>
        <v>2.2373598851648487E-6</v>
      </c>
    </row>
    <row r="549" spans="1:13">
      <c r="A549" s="16">
        <f t="shared" si="40"/>
        <v>542</v>
      </c>
      <c r="B549" s="12" t="s">
        <v>411</v>
      </c>
      <c r="C549" s="272">
        <v>44958</v>
      </c>
      <c r="D549" s="272">
        <v>44972</v>
      </c>
      <c r="E549" s="196">
        <f t="shared" si="41"/>
        <v>44965</v>
      </c>
      <c r="F549" s="272">
        <v>44972</v>
      </c>
      <c r="G549" s="272">
        <v>45002</v>
      </c>
      <c r="H549" s="12" t="s">
        <v>157</v>
      </c>
      <c r="I549" s="234">
        <v>1764.5000000000002</v>
      </c>
      <c r="J549" s="272">
        <v>45005</v>
      </c>
      <c r="K549" s="17">
        <f t="shared" si="44"/>
        <v>37.5</v>
      </c>
      <c r="L549" s="283">
        <f t="shared" si="42"/>
        <v>7.1762263437825521E-6</v>
      </c>
      <c r="M549" s="22">
        <f t="shared" si="43"/>
        <v>2.6910848789184568E-4</v>
      </c>
    </row>
    <row r="550" spans="1:13">
      <c r="A550" s="16">
        <f t="shared" si="40"/>
        <v>543</v>
      </c>
      <c r="B550" s="12" t="s">
        <v>411</v>
      </c>
      <c r="C550" s="272">
        <v>44958</v>
      </c>
      <c r="D550" s="272">
        <v>44972</v>
      </c>
      <c r="E550" s="196">
        <f t="shared" si="41"/>
        <v>44965</v>
      </c>
      <c r="F550" s="272">
        <v>44972</v>
      </c>
      <c r="G550" s="272">
        <v>45002</v>
      </c>
      <c r="H550" s="12" t="s">
        <v>157</v>
      </c>
      <c r="I550" s="234">
        <v>339.34</v>
      </c>
      <c r="J550" s="272">
        <v>45005</v>
      </c>
      <c r="K550" s="17">
        <f t="shared" si="44"/>
        <v>37.5</v>
      </c>
      <c r="L550" s="283">
        <f t="shared" si="42"/>
        <v>1.3800967115325421E-6</v>
      </c>
      <c r="M550" s="22">
        <f t="shared" si="43"/>
        <v>5.1753626682470326E-5</v>
      </c>
    </row>
    <row r="551" spans="1:13">
      <c r="A551" s="16">
        <f t="shared" si="40"/>
        <v>544</v>
      </c>
      <c r="B551" s="12" t="s">
        <v>411</v>
      </c>
      <c r="C551" s="272">
        <v>44958</v>
      </c>
      <c r="D551" s="272">
        <v>44972</v>
      </c>
      <c r="E551" s="196">
        <f t="shared" si="41"/>
        <v>44965</v>
      </c>
      <c r="F551" s="272">
        <v>44972</v>
      </c>
      <c r="G551" s="272">
        <v>45043</v>
      </c>
      <c r="H551" s="12" t="s">
        <v>165</v>
      </c>
      <c r="I551" s="234">
        <v>85.75</v>
      </c>
      <c r="J551" s="272">
        <v>45044</v>
      </c>
      <c r="K551" s="17">
        <f t="shared" si="44"/>
        <v>78.5</v>
      </c>
      <c r="L551" s="283">
        <f t="shared" si="42"/>
        <v>3.4874548539492983E-7</v>
      </c>
      <c r="M551" s="22">
        <f t="shared" si="43"/>
        <v>2.7376520603501992E-5</v>
      </c>
    </row>
    <row r="552" spans="1:13">
      <c r="A552" s="16">
        <f t="shared" si="40"/>
        <v>545</v>
      </c>
      <c r="B552" s="12" t="s">
        <v>411</v>
      </c>
      <c r="C552" s="272">
        <v>44958</v>
      </c>
      <c r="D552" s="272">
        <v>44972</v>
      </c>
      <c r="E552" s="196">
        <f t="shared" si="41"/>
        <v>44965</v>
      </c>
      <c r="F552" s="272">
        <v>44972</v>
      </c>
      <c r="G552" s="272">
        <v>44974</v>
      </c>
      <c r="H552" s="12" t="s">
        <v>166</v>
      </c>
      <c r="I552" s="234">
        <v>247.01</v>
      </c>
      <c r="J552" s="272">
        <v>44978</v>
      </c>
      <c r="K552" s="17">
        <f t="shared" si="44"/>
        <v>9.5</v>
      </c>
      <c r="L552" s="283">
        <f t="shared" si="42"/>
        <v>1.0045903480746545E-6</v>
      </c>
      <c r="M552" s="22">
        <f t="shared" si="43"/>
        <v>9.5436083067092188E-6</v>
      </c>
    </row>
    <row r="553" spans="1:13">
      <c r="A553" s="16">
        <f t="shared" si="40"/>
        <v>546</v>
      </c>
      <c r="B553" s="12" t="s">
        <v>411</v>
      </c>
      <c r="C553" s="272">
        <v>44958</v>
      </c>
      <c r="D553" s="272">
        <v>44972</v>
      </c>
      <c r="E553" s="196">
        <f t="shared" si="41"/>
        <v>44965</v>
      </c>
      <c r="F553" s="272">
        <v>44972</v>
      </c>
      <c r="G553" s="272">
        <v>45002</v>
      </c>
      <c r="H553" s="12" t="s">
        <v>157</v>
      </c>
      <c r="I553" s="234">
        <v>44.72</v>
      </c>
      <c r="J553" s="272">
        <v>45005</v>
      </c>
      <c r="K553" s="17">
        <f t="shared" si="44"/>
        <v>37.5</v>
      </c>
      <c r="L553" s="283">
        <f t="shared" si="42"/>
        <v>1.8187636276223047E-7</v>
      </c>
      <c r="M553" s="22">
        <f t="shared" si="43"/>
        <v>6.8203636035836423E-6</v>
      </c>
    </row>
    <row r="554" spans="1:13">
      <c r="A554" s="16">
        <f t="shared" si="40"/>
        <v>547</v>
      </c>
      <c r="B554" s="12" t="s">
        <v>411</v>
      </c>
      <c r="C554" s="272">
        <v>44958</v>
      </c>
      <c r="D554" s="272">
        <v>44972</v>
      </c>
      <c r="E554" s="196">
        <f t="shared" si="41"/>
        <v>44965</v>
      </c>
      <c r="F554" s="272">
        <v>44972</v>
      </c>
      <c r="G554" s="272">
        <v>45043</v>
      </c>
      <c r="H554" s="12" t="s">
        <v>165</v>
      </c>
      <c r="I554" s="234">
        <v>3.98</v>
      </c>
      <c r="J554" s="272">
        <v>45044</v>
      </c>
      <c r="K554" s="17">
        <f t="shared" si="44"/>
        <v>78.5</v>
      </c>
      <c r="L554" s="283">
        <f t="shared" si="42"/>
        <v>1.6186670925618903E-8</v>
      </c>
      <c r="M554" s="22">
        <f t="shared" si="43"/>
        <v>1.2706536676610839E-6</v>
      </c>
    </row>
    <row r="555" spans="1:13">
      <c r="A555" s="16">
        <f t="shared" si="40"/>
        <v>548</v>
      </c>
      <c r="B555" s="12" t="s">
        <v>411</v>
      </c>
      <c r="C555" s="272">
        <v>44958</v>
      </c>
      <c r="D555" s="272">
        <v>44972</v>
      </c>
      <c r="E555" s="196">
        <f t="shared" si="41"/>
        <v>44965</v>
      </c>
      <c r="F555" s="272">
        <v>44972</v>
      </c>
      <c r="G555" s="272">
        <v>45002</v>
      </c>
      <c r="H555" s="12" t="s">
        <v>166</v>
      </c>
      <c r="I555" s="234">
        <v>4831.49</v>
      </c>
      <c r="J555" s="272">
        <v>45005</v>
      </c>
      <c r="K555" s="17">
        <f t="shared" si="44"/>
        <v>37.5</v>
      </c>
      <c r="L555" s="283">
        <f t="shared" si="42"/>
        <v>1.9649683093069967E-5</v>
      </c>
      <c r="M555" s="22">
        <f t="shared" si="43"/>
        <v>7.3686311599012379E-4</v>
      </c>
    </row>
    <row r="556" spans="1:13">
      <c r="A556" s="16">
        <f t="shared" si="40"/>
        <v>549</v>
      </c>
      <c r="B556" s="12" t="s">
        <v>411</v>
      </c>
      <c r="C556" s="272">
        <v>44958</v>
      </c>
      <c r="D556" s="272">
        <v>44972</v>
      </c>
      <c r="E556" s="196">
        <f t="shared" si="41"/>
        <v>44965</v>
      </c>
      <c r="F556" s="272">
        <v>44972</v>
      </c>
      <c r="G556" s="272">
        <v>45043</v>
      </c>
      <c r="H556" s="12" t="s">
        <v>407</v>
      </c>
      <c r="I556" s="234">
        <v>367.15999999999997</v>
      </c>
      <c r="J556" s="272">
        <v>45044</v>
      </c>
      <c r="K556" s="17">
        <f t="shared" si="44"/>
        <v>78.5</v>
      </c>
      <c r="L556" s="283">
        <f t="shared" si="42"/>
        <v>1.4932407279020691E-6</v>
      </c>
      <c r="M556" s="22">
        <f t="shared" si="43"/>
        <v>1.1721939714031242E-4</v>
      </c>
    </row>
    <row r="557" spans="1:13">
      <c r="A557" s="16">
        <f t="shared" si="40"/>
        <v>550</v>
      </c>
      <c r="B557" s="12" t="s">
        <v>411</v>
      </c>
      <c r="C557" s="272">
        <v>44958</v>
      </c>
      <c r="D557" s="272">
        <v>44972</v>
      </c>
      <c r="E557" s="196">
        <f t="shared" si="41"/>
        <v>44965</v>
      </c>
      <c r="F557" s="272">
        <v>44972</v>
      </c>
      <c r="G557" s="272">
        <v>45002</v>
      </c>
      <c r="H557" s="12" t="s">
        <v>157</v>
      </c>
      <c r="I557" s="234">
        <v>211.39999999999998</v>
      </c>
      <c r="J557" s="272">
        <v>45005</v>
      </c>
      <c r="K557" s="17">
        <f t="shared" si="44"/>
        <v>37.5</v>
      </c>
      <c r="L557" s="283">
        <f t="shared" si="42"/>
        <v>8.5976438032056171E-7</v>
      </c>
      <c r="M557" s="22">
        <f t="shared" si="43"/>
        <v>3.2241164262021064E-5</v>
      </c>
    </row>
    <row r="558" spans="1:13">
      <c r="A558" s="16">
        <f t="shared" si="40"/>
        <v>551</v>
      </c>
      <c r="B558" s="12" t="s">
        <v>411</v>
      </c>
      <c r="C558" s="272">
        <v>44958</v>
      </c>
      <c r="D558" s="272">
        <v>44972</v>
      </c>
      <c r="E558" s="196">
        <f t="shared" si="41"/>
        <v>44965</v>
      </c>
      <c r="F558" s="272">
        <v>44972</v>
      </c>
      <c r="G558" s="272">
        <v>45044</v>
      </c>
      <c r="H558" s="12" t="s">
        <v>152</v>
      </c>
      <c r="I558" s="234">
        <v>75.110000000000014</v>
      </c>
      <c r="J558" s="272">
        <v>45047</v>
      </c>
      <c r="K558" s="17">
        <f t="shared" si="44"/>
        <v>79.5</v>
      </c>
      <c r="L558" s="283">
        <f t="shared" si="42"/>
        <v>3.0547257618674268E-7</v>
      </c>
      <c r="M558" s="22">
        <f t="shared" si="43"/>
        <v>2.4285069806846043E-5</v>
      </c>
    </row>
    <row r="559" spans="1:13">
      <c r="A559" s="16">
        <f t="shared" si="40"/>
        <v>552</v>
      </c>
      <c r="B559" s="12" t="s">
        <v>411</v>
      </c>
      <c r="C559" s="272">
        <v>44958</v>
      </c>
      <c r="D559" s="272">
        <v>44972</v>
      </c>
      <c r="E559" s="196">
        <f t="shared" si="41"/>
        <v>44965</v>
      </c>
      <c r="F559" s="272">
        <v>44972</v>
      </c>
      <c r="G559" s="272">
        <v>45044</v>
      </c>
      <c r="H559" s="12" t="s">
        <v>152</v>
      </c>
      <c r="I559" s="234">
        <v>22.22</v>
      </c>
      <c r="J559" s="272">
        <v>45047</v>
      </c>
      <c r="K559" s="17">
        <f t="shared" si="44"/>
        <v>79.5</v>
      </c>
      <c r="L559" s="283">
        <f t="shared" si="42"/>
        <v>9.0368800996796984E-8</v>
      </c>
      <c r="M559" s="22">
        <f t="shared" si="43"/>
        <v>7.1843196792453599E-6</v>
      </c>
    </row>
    <row r="560" spans="1:13">
      <c r="A560" s="16">
        <f t="shared" si="40"/>
        <v>553</v>
      </c>
      <c r="B560" s="12" t="s">
        <v>411</v>
      </c>
      <c r="C560" s="272">
        <v>44958</v>
      </c>
      <c r="D560" s="272">
        <v>44972</v>
      </c>
      <c r="E560" s="196">
        <f t="shared" si="41"/>
        <v>44965</v>
      </c>
      <c r="F560" s="272">
        <v>44972</v>
      </c>
      <c r="G560" s="272">
        <v>45044</v>
      </c>
      <c r="H560" s="12" t="s">
        <v>152</v>
      </c>
      <c r="I560" s="234">
        <v>300.14000000000004</v>
      </c>
      <c r="J560" s="272">
        <v>45047</v>
      </c>
      <c r="K560" s="17">
        <f t="shared" si="44"/>
        <v>79.5</v>
      </c>
      <c r="L560" s="283">
        <f t="shared" si="42"/>
        <v>1.2206702039234315E-6</v>
      </c>
      <c r="M560" s="22">
        <f t="shared" si="43"/>
        <v>9.7043281211912804E-5</v>
      </c>
    </row>
    <row r="561" spans="1:13">
      <c r="A561" s="16">
        <f t="shared" si="40"/>
        <v>554</v>
      </c>
      <c r="B561" s="12" t="s">
        <v>411</v>
      </c>
      <c r="C561" s="272">
        <v>44958</v>
      </c>
      <c r="D561" s="272">
        <v>44972</v>
      </c>
      <c r="E561" s="196">
        <f t="shared" si="41"/>
        <v>44965</v>
      </c>
      <c r="F561" s="272">
        <v>44972</v>
      </c>
      <c r="G561" s="272">
        <v>44974</v>
      </c>
      <c r="H561" s="12" t="s">
        <v>156</v>
      </c>
      <c r="I561" s="234">
        <v>70.14</v>
      </c>
      <c r="J561" s="272">
        <v>44978</v>
      </c>
      <c r="K561" s="17">
        <f t="shared" si="44"/>
        <v>9.5</v>
      </c>
      <c r="L561" s="283">
        <f t="shared" si="42"/>
        <v>2.8525957254344468E-7</v>
      </c>
      <c r="M561" s="22">
        <f t="shared" si="43"/>
        <v>2.7099659391627245E-6</v>
      </c>
    </row>
    <row r="562" spans="1:13">
      <c r="A562" s="16">
        <f t="shared" si="40"/>
        <v>555</v>
      </c>
      <c r="B562" s="12" t="s">
        <v>411</v>
      </c>
      <c r="C562" s="272">
        <v>44958</v>
      </c>
      <c r="D562" s="272">
        <v>44972</v>
      </c>
      <c r="E562" s="196">
        <f t="shared" si="41"/>
        <v>44965</v>
      </c>
      <c r="F562" s="272">
        <v>44972</v>
      </c>
      <c r="G562" s="272">
        <v>44974</v>
      </c>
      <c r="H562" s="12" t="s">
        <v>156</v>
      </c>
      <c r="I562" s="234">
        <v>109.64</v>
      </c>
      <c r="J562" s="272">
        <v>44978</v>
      </c>
      <c r="K562" s="17">
        <f t="shared" si="44"/>
        <v>9.5</v>
      </c>
      <c r="L562" s="283">
        <f t="shared" si="42"/>
        <v>4.4590618097609458E-7</v>
      </c>
      <c r="M562" s="22">
        <f t="shared" si="43"/>
        <v>4.2361087192728987E-6</v>
      </c>
    </row>
    <row r="563" spans="1:13">
      <c r="A563" s="16">
        <f t="shared" si="40"/>
        <v>556</v>
      </c>
      <c r="B563" s="12" t="s">
        <v>411</v>
      </c>
      <c r="C563" s="272">
        <v>44958</v>
      </c>
      <c r="D563" s="272">
        <v>44972</v>
      </c>
      <c r="E563" s="196">
        <f t="shared" si="41"/>
        <v>44965</v>
      </c>
      <c r="F563" s="272">
        <v>44972</v>
      </c>
      <c r="G563" s="272">
        <v>44974</v>
      </c>
      <c r="H563" s="12" t="s">
        <v>152</v>
      </c>
      <c r="I563" s="234">
        <v>194.3</v>
      </c>
      <c r="J563" s="272">
        <v>44978</v>
      </c>
      <c r="K563" s="17">
        <f t="shared" si="44"/>
        <v>9.5</v>
      </c>
      <c r="L563" s="283">
        <f t="shared" si="42"/>
        <v>7.9021863337883232E-7</v>
      </c>
      <c r="M563" s="22">
        <f t="shared" si="43"/>
        <v>7.5070770170989068E-6</v>
      </c>
    </row>
    <row r="564" spans="1:13">
      <c r="A564" s="16">
        <f t="shared" si="40"/>
        <v>557</v>
      </c>
      <c r="B564" s="12" t="s">
        <v>411</v>
      </c>
      <c r="C564" s="272">
        <v>44958</v>
      </c>
      <c r="D564" s="272">
        <v>44972</v>
      </c>
      <c r="E564" s="196">
        <f t="shared" si="41"/>
        <v>44965</v>
      </c>
      <c r="F564" s="272">
        <v>44972</v>
      </c>
      <c r="G564" s="272">
        <v>45002</v>
      </c>
      <c r="H564" s="12" t="s">
        <v>157</v>
      </c>
      <c r="I564" s="234">
        <v>234.51</v>
      </c>
      <c r="J564" s="272">
        <v>45005</v>
      </c>
      <c r="K564" s="17">
        <f t="shared" si="44"/>
        <v>37.5</v>
      </c>
      <c r="L564" s="283">
        <f t="shared" si="42"/>
        <v>9.5375281376052474E-7</v>
      </c>
      <c r="M564" s="22">
        <f t="shared" si="43"/>
        <v>3.5765730516019679E-5</v>
      </c>
    </row>
    <row r="565" spans="1:13">
      <c r="A565" s="16">
        <f t="shared" si="40"/>
        <v>558</v>
      </c>
      <c r="B565" s="12" t="s">
        <v>411</v>
      </c>
      <c r="C565" s="272">
        <v>44958</v>
      </c>
      <c r="D565" s="272">
        <v>44972</v>
      </c>
      <c r="E565" s="196">
        <f t="shared" si="41"/>
        <v>44965</v>
      </c>
      <c r="F565" s="272">
        <v>44972</v>
      </c>
      <c r="G565" s="272">
        <v>44972</v>
      </c>
      <c r="H565" s="12" t="s">
        <v>167</v>
      </c>
      <c r="I565" s="234">
        <v>685.68999999999994</v>
      </c>
      <c r="J565" s="272">
        <v>44973</v>
      </c>
      <c r="K565" s="17">
        <f t="shared" si="44"/>
        <v>7.5</v>
      </c>
      <c r="L565" s="283">
        <f t="shared" si="42"/>
        <v>2.7887031123084483E-6</v>
      </c>
      <c r="M565" s="22">
        <f t="shared" si="43"/>
        <v>2.0915273342313362E-5</v>
      </c>
    </row>
    <row r="566" spans="1:13">
      <c r="A566" s="16">
        <f t="shared" si="40"/>
        <v>559</v>
      </c>
      <c r="B566" s="12" t="s">
        <v>411</v>
      </c>
      <c r="C566" s="272">
        <v>44958</v>
      </c>
      <c r="D566" s="272">
        <v>44972</v>
      </c>
      <c r="E566" s="196">
        <f t="shared" si="41"/>
        <v>44965</v>
      </c>
      <c r="F566" s="272">
        <v>44972</v>
      </c>
      <c r="G566" s="272">
        <v>45044</v>
      </c>
      <c r="H566" s="12" t="s">
        <v>158</v>
      </c>
      <c r="I566" s="234">
        <v>5051.970000000003</v>
      </c>
      <c r="J566" s="272">
        <v>45047</v>
      </c>
      <c r="K566" s="17">
        <f t="shared" si="44"/>
        <v>79.5</v>
      </c>
      <c r="L566" s="283">
        <f t="shared" si="42"/>
        <v>2.0546375858316326E-5</v>
      </c>
      <c r="M566" s="22">
        <f t="shared" si="43"/>
        <v>1.6334368807361479E-3</v>
      </c>
    </row>
    <row r="567" spans="1:13">
      <c r="A567" s="16">
        <f t="shared" si="40"/>
        <v>560</v>
      </c>
      <c r="B567" s="12" t="s">
        <v>411</v>
      </c>
      <c r="C567" s="272">
        <v>44958</v>
      </c>
      <c r="D567" s="272">
        <v>44972</v>
      </c>
      <c r="E567" s="196">
        <f t="shared" si="41"/>
        <v>44965</v>
      </c>
      <c r="F567" s="272">
        <v>44972</v>
      </c>
      <c r="G567" s="272">
        <v>44972</v>
      </c>
      <c r="H567" s="12" t="s">
        <v>159</v>
      </c>
      <c r="I567" s="234">
        <v>386454.80999999953</v>
      </c>
      <c r="J567" s="272">
        <v>44973</v>
      </c>
      <c r="K567" s="17">
        <f t="shared" si="44"/>
        <v>7.5</v>
      </c>
      <c r="L567" s="283">
        <f t="shared" si="42"/>
        <v>1.5717127731388364E-3</v>
      </c>
      <c r="M567" s="22">
        <f t="shared" si="43"/>
        <v>1.1787845798541273E-2</v>
      </c>
    </row>
    <row r="568" spans="1:13">
      <c r="A568" s="16">
        <f t="shared" si="40"/>
        <v>561</v>
      </c>
      <c r="B568" s="12" t="s">
        <v>411</v>
      </c>
      <c r="C568" s="272">
        <v>44958</v>
      </c>
      <c r="D568" s="272">
        <v>44972</v>
      </c>
      <c r="E568" s="196">
        <f t="shared" si="41"/>
        <v>44965</v>
      </c>
      <c r="F568" s="272">
        <v>44972</v>
      </c>
      <c r="G568" s="272">
        <v>44972</v>
      </c>
      <c r="H568" s="12" t="s">
        <v>160</v>
      </c>
      <c r="I568" s="234">
        <v>386454.80999999959</v>
      </c>
      <c r="J568" s="272">
        <v>44973</v>
      </c>
      <c r="K568" s="17">
        <f t="shared" si="44"/>
        <v>7.5</v>
      </c>
      <c r="L568" s="283">
        <f t="shared" si="42"/>
        <v>1.5717127731388367E-3</v>
      </c>
      <c r="M568" s="22">
        <f t="shared" si="43"/>
        <v>1.1787845798541275E-2</v>
      </c>
    </row>
    <row r="569" spans="1:13">
      <c r="A569" s="16">
        <f t="shared" si="40"/>
        <v>562</v>
      </c>
      <c r="B569" s="12" t="s">
        <v>411</v>
      </c>
      <c r="C569" s="272">
        <v>44958</v>
      </c>
      <c r="D569" s="272">
        <v>44972</v>
      </c>
      <c r="E569" s="196">
        <f t="shared" si="41"/>
        <v>44965</v>
      </c>
      <c r="F569" s="272">
        <v>44972</v>
      </c>
      <c r="G569" s="272">
        <v>44972</v>
      </c>
      <c r="H569" s="12" t="s">
        <v>162</v>
      </c>
      <c r="I569" s="234">
        <v>1642931.5900000061</v>
      </c>
      <c r="J569" s="272">
        <v>44973</v>
      </c>
      <c r="K569" s="17">
        <f t="shared" si="44"/>
        <v>7.5</v>
      </c>
      <c r="L569" s="283">
        <f t="shared" si="42"/>
        <v>6.6818072865914404E-3</v>
      </c>
      <c r="M569" s="22">
        <f t="shared" si="43"/>
        <v>5.0113554649435801E-2</v>
      </c>
    </row>
    <row r="570" spans="1:13">
      <c r="A570" s="16">
        <f t="shared" si="40"/>
        <v>563</v>
      </c>
      <c r="B570" s="12" t="s">
        <v>411</v>
      </c>
      <c r="C570" s="272">
        <v>44958</v>
      </c>
      <c r="D570" s="272">
        <v>44972</v>
      </c>
      <c r="E570" s="196">
        <f t="shared" si="41"/>
        <v>44965</v>
      </c>
      <c r="F570" s="272">
        <v>44972</v>
      </c>
      <c r="G570" s="272">
        <v>44972</v>
      </c>
      <c r="H570" s="12" t="s">
        <v>161</v>
      </c>
      <c r="I570" s="234">
        <v>1642931.6400000057</v>
      </c>
      <c r="J570" s="272">
        <v>44973</v>
      </c>
      <c r="K570" s="17">
        <f t="shared" si="44"/>
        <v>7.5</v>
      </c>
      <c r="L570" s="283">
        <f t="shared" si="42"/>
        <v>6.6818074899415757E-3</v>
      </c>
      <c r="M570" s="22">
        <f t="shared" si="43"/>
        <v>5.011355617456182E-2</v>
      </c>
    </row>
    <row r="571" spans="1:13">
      <c r="A571" s="16">
        <f t="shared" si="40"/>
        <v>564</v>
      </c>
      <c r="B571" s="12" t="s">
        <v>411</v>
      </c>
      <c r="C571" s="272">
        <v>44958</v>
      </c>
      <c r="D571" s="272">
        <v>44972</v>
      </c>
      <c r="E571" s="196">
        <f t="shared" si="41"/>
        <v>44965</v>
      </c>
      <c r="F571" s="272">
        <v>44972</v>
      </c>
      <c r="G571" s="272">
        <v>44972</v>
      </c>
      <c r="H571" s="12" t="s">
        <v>163</v>
      </c>
      <c r="I571" s="234">
        <v>3108304.2999999835</v>
      </c>
      <c r="J571" s="272">
        <v>44973</v>
      </c>
      <c r="K571" s="17">
        <f t="shared" si="44"/>
        <v>7.5</v>
      </c>
      <c r="L571" s="283">
        <f t="shared" si="42"/>
        <v>1.2641482120800488E-2</v>
      </c>
      <c r="M571" s="22">
        <f t="shared" si="43"/>
        <v>9.4811115906003662E-2</v>
      </c>
    </row>
    <row r="572" spans="1:13">
      <c r="A572" s="16">
        <f t="shared" si="40"/>
        <v>565</v>
      </c>
      <c r="B572" s="12" t="s">
        <v>411</v>
      </c>
      <c r="C572" s="272">
        <v>44958</v>
      </c>
      <c r="D572" s="272">
        <v>44972</v>
      </c>
      <c r="E572" s="196">
        <f t="shared" si="41"/>
        <v>44965</v>
      </c>
      <c r="F572" s="272">
        <v>44972</v>
      </c>
      <c r="G572" s="272">
        <v>45044</v>
      </c>
      <c r="H572" s="12" t="s">
        <v>152</v>
      </c>
      <c r="I572" s="234">
        <v>102.48</v>
      </c>
      <c r="J572" s="272">
        <v>45047</v>
      </c>
      <c r="K572" s="17">
        <f t="shared" si="44"/>
        <v>79.5</v>
      </c>
      <c r="L572" s="283">
        <f t="shared" si="42"/>
        <v>4.1678644132096108E-7</v>
      </c>
      <c r="M572" s="22">
        <f t="shared" si="43"/>
        <v>3.3134522085016405E-5</v>
      </c>
    </row>
    <row r="573" spans="1:13">
      <c r="A573" s="16">
        <f t="shared" si="40"/>
        <v>566</v>
      </c>
      <c r="B573" s="12" t="s">
        <v>411</v>
      </c>
      <c r="C573" s="272">
        <v>44958</v>
      </c>
      <c r="D573" s="272">
        <v>44972</v>
      </c>
      <c r="E573" s="196">
        <f t="shared" si="41"/>
        <v>44965</v>
      </c>
      <c r="F573" s="272">
        <v>44972</v>
      </c>
      <c r="G573" s="272">
        <v>45044</v>
      </c>
      <c r="H573" s="12" t="s">
        <v>165</v>
      </c>
      <c r="I573" s="234">
        <v>88.93</v>
      </c>
      <c r="J573" s="272">
        <v>45047</v>
      </c>
      <c r="K573" s="17">
        <f t="shared" si="44"/>
        <v>79.5</v>
      </c>
      <c r="L573" s="283">
        <f t="shared" si="42"/>
        <v>3.6167855412444448E-7</v>
      </c>
      <c r="M573" s="22">
        <f t="shared" si="43"/>
        <v>2.8753445052893336E-5</v>
      </c>
    </row>
    <row r="574" spans="1:13">
      <c r="A574" s="16">
        <f t="shared" si="40"/>
        <v>567</v>
      </c>
      <c r="B574" s="12" t="s">
        <v>411</v>
      </c>
      <c r="C574" s="272">
        <v>44958</v>
      </c>
      <c r="D574" s="272">
        <v>44972</v>
      </c>
      <c r="E574" s="196">
        <f t="shared" si="41"/>
        <v>44965</v>
      </c>
      <c r="F574" s="272">
        <v>44972</v>
      </c>
      <c r="G574" s="272">
        <v>45002</v>
      </c>
      <c r="H574" s="12" t="s">
        <v>154</v>
      </c>
      <c r="I574" s="234">
        <v>6.78</v>
      </c>
      <c r="J574" s="272">
        <v>45005</v>
      </c>
      <c r="K574" s="17">
        <f t="shared" si="44"/>
        <v>37.5</v>
      </c>
      <c r="L574" s="283">
        <f t="shared" si="42"/>
        <v>2.757427861198396E-8</v>
      </c>
      <c r="M574" s="22">
        <f t="shared" si="43"/>
        <v>1.0340354479493985E-6</v>
      </c>
    </row>
    <row r="575" spans="1:13">
      <c r="A575" s="16">
        <f t="shared" si="40"/>
        <v>568</v>
      </c>
      <c r="B575" s="12" t="s">
        <v>411</v>
      </c>
      <c r="C575" s="272">
        <v>44958</v>
      </c>
      <c r="D575" s="272">
        <v>44972</v>
      </c>
      <c r="E575" s="196">
        <f t="shared" si="41"/>
        <v>44965</v>
      </c>
      <c r="F575" s="272">
        <v>44972</v>
      </c>
      <c r="G575" s="272">
        <v>45002</v>
      </c>
      <c r="H575" s="12" t="s">
        <v>157</v>
      </c>
      <c r="I575" s="234">
        <v>176.72</v>
      </c>
      <c r="J575" s="272">
        <v>45005</v>
      </c>
      <c r="K575" s="17">
        <f t="shared" si="44"/>
        <v>37.5</v>
      </c>
      <c r="L575" s="283">
        <f t="shared" si="42"/>
        <v>7.1872072511944022E-7</v>
      </c>
      <c r="M575" s="22">
        <f t="shared" si="43"/>
        <v>2.6952027191979007E-5</v>
      </c>
    </row>
    <row r="576" spans="1:13">
      <c r="A576" s="16">
        <f t="shared" si="40"/>
        <v>569</v>
      </c>
      <c r="B576" s="12" t="s">
        <v>411</v>
      </c>
      <c r="C576" s="272">
        <v>44958</v>
      </c>
      <c r="D576" s="272">
        <v>44972</v>
      </c>
      <c r="E576" s="196">
        <f t="shared" si="41"/>
        <v>44965</v>
      </c>
      <c r="F576" s="272">
        <v>44972</v>
      </c>
      <c r="G576" s="272">
        <v>44974</v>
      </c>
      <c r="H576" s="12" t="s">
        <v>156</v>
      </c>
      <c r="I576" s="234">
        <v>159</v>
      </c>
      <c r="J576" s="272">
        <v>44978</v>
      </c>
      <c r="K576" s="17">
        <f t="shared" si="44"/>
        <v>9.5</v>
      </c>
      <c r="L576" s="283">
        <f t="shared" si="42"/>
        <v>6.4665343647572997E-7</v>
      </c>
      <c r="M576" s="22">
        <f t="shared" si="43"/>
        <v>6.1432076465194344E-6</v>
      </c>
    </row>
    <row r="577" spans="1:13">
      <c r="A577" s="16">
        <f t="shared" si="40"/>
        <v>570</v>
      </c>
      <c r="B577" s="12" t="s">
        <v>411</v>
      </c>
      <c r="C577" s="272">
        <v>44958</v>
      </c>
      <c r="D577" s="272">
        <v>44972</v>
      </c>
      <c r="E577" s="196">
        <f t="shared" si="41"/>
        <v>44965</v>
      </c>
      <c r="F577" s="272">
        <v>44972</v>
      </c>
      <c r="G577" s="272">
        <v>45044</v>
      </c>
      <c r="H577" s="12" t="s">
        <v>152</v>
      </c>
      <c r="I577" s="234">
        <v>72.13</v>
      </c>
      <c r="J577" s="272">
        <v>45047</v>
      </c>
      <c r="K577" s="17">
        <f t="shared" si="44"/>
        <v>79.5</v>
      </c>
      <c r="L577" s="283">
        <f t="shared" si="42"/>
        <v>2.933529080062541E-7</v>
      </c>
      <c r="M577" s="22">
        <f t="shared" si="43"/>
        <v>2.33215561864972E-5</v>
      </c>
    </row>
    <row r="578" spans="1:13">
      <c r="A578" s="16">
        <f t="shared" si="40"/>
        <v>571</v>
      </c>
      <c r="B578" s="12" t="s">
        <v>411</v>
      </c>
      <c r="C578" s="272">
        <v>44958</v>
      </c>
      <c r="D578" s="272">
        <v>44972</v>
      </c>
      <c r="E578" s="196">
        <f t="shared" si="41"/>
        <v>44965</v>
      </c>
      <c r="F578" s="272">
        <v>44972</v>
      </c>
      <c r="G578" s="272">
        <v>45044</v>
      </c>
      <c r="H578" s="12" t="s">
        <v>152</v>
      </c>
      <c r="I578" s="234">
        <v>30.29</v>
      </c>
      <c r="J578" s="272">
        <v>45047</v>
      </c>
      <c r="K578" s="17">
        <f t="shared" si="44"/>
        <v>79.5</v>
      </c>
      <c r="L578" s="283">
        <f t="shared" si="42"/>
        <v>1.2318951314999912E-7</v>
      </c>
      <c r="M578" s="22">
        <f t="shared" si="43"/>
        <v>9.7935662954249301E-6</v>
      </c>
    </row>
    <row r="579" spans="1:13">
      <c r="A579" s="16">
        <f t="shared" si="40"/>
        <v>572</v>
      </c>
      <c r="B579" s="12" t="s">
        <v>411</v>
      </c>
      <c r="C579" s="272">
        <v>44958</v>
      </c>
      <c r="D579" s="272">
        <v>44972</v>
      </c>
      <c r="E579" s="196">
        <f t="shared" si="41"/>
        <v>44965</v>
      </c>
      <c r="F579" s="272">
        <v>44972</v>
      </c>
      <c r="G579" s="272">
        <v>45044</v>
      </c>
      <c r="H579" s="12" t="s">
        <v>152</v>
      </c>
      <c r="I579" s="234">
        <v>5.63</v>
      </c>
      <c r="J579" s="272">
        <v>45047</v>
      </c>
      <c r="K579" s="17">
        <f t="shared" si="44"/>
        <v>79.5</v>
      </c>
      <c r="L579" s="283">
        <f t="shared" si="42"/>
        <v>2.2897225455084024E-8</v>
      </c>
      <c r="M579" s="22">
        <f t="shared" si="43"/>
        <v>1.8203294236791799E-6</v>
      </c>
    </row>
    <row r="580" spans="1:13">
      <c r="A580" s="16">
        <f t="shared" si="40"/>
        <v>573</v>
      </c>
      <c r="B580" s="12" t="s">
        <v>411</v>
      </c>
      <c r="C580" s="272">
        <v>44958</v>
      </c>
      <c r="D580" s="272">
        <v>44972</v>
      </c>
      <c r="E580" s="196">
        <f t="shared" si="41"/>
        <v>44965</v>
      </c>
      <c r="F580" s="272">
        <v>44972</v>
      </c>
      <c r="G580" s="272">
        <v>45002</v>
      </c>
      <c r="H580" s="12" t="s">
        <v>157</v>
      </c>
      <c r="I580" s="234">
        <v>237.99</v>
      </c>
      <c r="J580" s="272">
        <v>45005</v>
      </c>
      <c r="K580" s="17">
        <f t="shared" si="44"/>
        <v>37.5</v>
      </c>
      <c r="L580" s="283">
        <f t="shared" si="42"/>
        <v>9.6790598331357846E-7</v>
      </c>
      <c r="M580" s="22">
        <f t="shared" si="43"/>
        <v>3.6296474374259193E-5</v>
      </c>
    </row>
    <row r="581" spans="1:13">
      <c r="A581" s="16">
        <f t="shared" si="40"/>
        <v>574</v>
      </c>
      <c r="B581" s="12" t="s">
        <v>411</v>
      </c>
      <c r="C581" s="272">
        <v>44958</v>
      </c>
      <c r="D581" s="272">
        <v>44972</v>
      </c>
      <c r="E581" s="196">
        <f t="shared" si="41"/>
        <v>44965</v>
      </c>
      <c r="F581" s="272">
        <v>44972</v>
      </c>
      <c r="G581" s="272">
        <v>45044</v>
      </c>
      <c r="H581" s="12" t="s">
        <v>152</v>
      </c>
      <c r="I581" s="234">
        <v>68.83</v>
      </c>
      <c r="J581" s="272">
        <v>45047</v>
      </c>
      <c r="K581" s="17">
        <f t="shared" si="44"/>
        <v>79.5</v>
      </c>
      <c r="L581" s="283">
        <f t="shared" si="42"/>
        <v>2.7993179894732387E-7</v>
      </c>
      <c r="M581" s="22">
        <f t="shared" si="43"/>
        <v>2.2254578016312247E-5</v>
      </c>
    </row>
    <row r="582" spans="1:13">
      <c r="A582" s="16">
        <f t="shared" si="40"/>
        <v>575</v>
      </c>
      <c r="B582" s="12" t="s">
        <v>411</v>
      </c>
      <c r="C582" s="272">
        <v>44958</v>
      </c>
      <c r="D582" s="272">
        <v>44972</v>
      </c>
      <c r="E582" s="196">
        <f t="shared" si="41"/>
        <v>44965</v>
      </c>
      <c r="F582" s="272">
        <v>44972</v>
      </c>
      <c r="G582" s="272">
        <v>45002</v>
      </c>
      <c r="H582" s="12" t="s">
        <v>157</v>
      </c>
      <c r="I582" s="234">
        <v>403.94</v>
      </c>
      <c r="J582" s="272">
        <v>45005</v>
      </c>
      <c r="K582" s="17">
        <f t="shared" si="44"/>
        <v>37.5</v>
      </c>
      <c r="L582" s="283">
        <f t="shared" si="42"/>
        <v>1.6428250888679645E-6</v>
      </c>
      <c r="M582" s="22">
        <f t="shared" si="43"/>
        <v>6.1605940832548672E-5</v>
      </c>
    </row>
    <row r="583" spans="1:13">
      <c r="A583" s="16">
        <f t="shared" si="40"/>
        <v>576</v>
      </c>
      <c r="B583" s="12" t="s">
        <v>411</v>
      </c>
      <c r="C583" s="272">
        <v>44958</v>
      </c>
      <c r="D583" s="272">
        <v>44972</v>
      </c>
      <c r="E583" s="196">
        <f t="shared" si="41"/>
        <v>44965</v>
      </c>
      <c r="F583" s="272">
        <v>44972</v>
      </c>
      <c r="G583" s="272">
        <v>45044</v>
      </c>
      <c r="H583" s="12" t="s">
        <v>154</v>
      </c>
      <c r="I583" s="234">
        <v>35.299999999999997</v>
      </c>
      <c r="J583" s="272">
        <v>45047</v>
      </c>
      <c r="K583" s="17">
        <f t="shared" si="44"/>
        <v>79.5</v>
      </c>
      <c r="L583" s="283">
        <f t="shared" si="42"/>
        <v>1.4356519690310232E-7</v>
      </c>
      <c r="M583" s="22">
        <f t="shared" si="43"/>
        <v>1.1413433153796635E-5</v>
      </c>
    </row>
    <row r="584" spans="1:13">
      <c r="A584" s="16">
        <f t="shared" si="40"/>
        <v>577</v>
      </c>
      <c r="B584" s="12" t="s">
        <v>411</v>
      </c>
      <c r="C584" s="272">
        <v>44958</v>
      </c>
      <c r="D584" s="272">
        <v>44972</v>
      </c>
      <c r="E584" s="196">
        <f t="shared" si="41"/>
        <v>44965</v>
      </c>
      <c r="F584" s="272">
        <v>44972</v>
      </c>
      <c r="G584" s="272">
        <v>45044</v>
      </c>
      <c r="H584" s="12" t="s">
        <v>165</v>
      </c>
      <c r="I584" s="234">
        <v>78.91</v>
      </c>
      <c r="J584" s="272">
        <v>45047</v>
      </c>
      <c r="K584" s="17">
        <f t="shared" si="44"/>
        <v>79.5</v>
      </c>
      <c r="L584" s="283">
        <f t="shared" si="42"/>
        <v>3.2092718661823808E-7</v>
      </c>
      <c r="M584" s="22">
        <f t="shared" si="43"/>
        <v>2.5513711336149927E-5</v>
      </c>
    </row>
    <row r="585" spans="1:13">
      <c r="A585" s="16">
        <f t="shared" ref="A585:A648" si="45">A584+1</f>
        <v>578</v>
      </c>
      <c r="B585" s="12" t="s">
        <v>411</v>
      </c>
      <c r="C585" s="272">
        <v>44958</v>
      </c>
      <c r="D585" s="272">
        <v>44972</v>
      </c>
      <c r="E585" s="196">
        <f t="shared" ref="E585:E648" si="46">AVERAGE(C585:D585)</f>
        <v>44965</v>
      </c>
      <c r="F585" s="272">
        <v>44972</v>
      </c>
      <c r="G585" s="272">
        <v>45044</v>
      </c>
      <c r="H585" s="12" t="s">
        <v>164</v>
      </c>
      <c r="I585" s="234">
        <v>250.01</v>
      </c>
      <c r="J585" s="272">
        <v>45047</v>
      </c>
      <c r="K585" s="17">
        <f t="shared" si="44"/>
        <v>79.5</v>
      </c>
      <c r="L585" s="283">
        <f t="shared" si="42"/>
        <v>1.0167913563100455E-6</v>
      </c>
      <c r="M585" s="22">
        <f t="shared" si="43"/>
        <v>8.0834912826648625E-5</v>
      </c>
    </row>
    <row r="586" spans="1:13">
      <c r="A586" s="16">
        <f t="shared" si="45"/>
        <v>579</v>
      </c>
      <c r="B586" s="12" t="s">
        <v>411</v>
      </c>
      <c r="C586" s="272">
        <v>44958</v>
      </c>
      <c r="D586" s="272">
        <v>44972</v>
      </c>
      <c r="E586" s="196">
        <f t="shared" si="46"/>
        <v>44965</v>
      </c>
      <c r="F586" s="272">
        <v>44972</v>
      </c>
      <c r="G586" s="272">
        <v>45044</v>
      </c>
      <c r="H586" s="12" t="s">
        <v>166</v>
      </c>
      <c r="I586" s="234">
        <v>1020.3399999999999</v>
      </c>
      <c r="J586" s="272">
        <v>45047</v>
      </c>
      <c r="K586" s="17">
        <f t="shared" si="44"/>
        <v>79.5</v>
      </c>
      <c r="L586" s="283">
        <f t="shared" ref="L586:L649" si="47">I586/$I$5449</f>
        <v>4.1497255809663285E-6</v>
      </c>
      <c r="M586" s="22">
        <f t="shared" ref="M586:M649" si="48">L586*K586</f>
        <v>3.2990318368682312E-4</v>
      </c>
    </row>
    <row r="587" spans="1:13">
      <c r="A587" s="16">
        <f t="shared" si="45"/>
        <v>580</v>
      </c>
      <c r="B587" s="12" t="s">
        <v>411</v>
      </c>
      <c r="C587" s="272">
        <v>44958</v>
      </c>
      <c r="D587" s="272">
        <v>44972</v>
      </c>
      <c r="E587" s="196">
        <f t="shared" si="46"/>
        <v>44965</v>
      </c>
      <c r="F587" s="272">
        <v>44972</v>
      </c>
      <c r="G587" s="272">
        <v>45002</v>
      </c>
      <c r="H587" s="12" t="s">
        <v>154</v>
      </c>
      <c r="I587" s="234">
        <v>864.08999999999969</v>
      </c>
      <c r="J587" s="272">
        <v>45005</v>
      </c>
      <c r="K587" s="17">
        <f t="shared" ref="K587:K650" si="49">(G587-D587)+((D587-C587+1)/2)</f>
        <v>37.5</v>
      </c>
      <c r="L587" s="283">
        <f t="shared" si="47"/>
        <v>3.5142564020397064E-6</v>
      </c>
      <c r="M587" s="22">
        <f t="shared" si="48"/>
        <v>1.3178461507648898E-4</v>
      </c>
    </row>
    <row r="588" spans="1:13">
      <c r="A588" s="16">
        <f t="shared" si="45"/>
        <v>581</v>
      </c>
      <c r="B588" s="12" t="s">
        <v>411</v>
      </c>
      <c r="C588" s="272">
        <v>44958</v>
      </c>
      <c r="D588" s="272">
        <v>44972</v>
      </c>
      <c r="E588" s="196">
        <f t="shared" si="46"/>
        <v>44965</v>
      </c>
      <c r="F588" s="272">
        <v>44972</v>
      </c>
      <c r="G588" s="272">
        <v>45002</v>
      </c>
      <c r="H588" s="12" t="s">
        <v>157</v>
      </c>
      <c r="I588" s="234">
        <v>1538.0599999999997</v>
      </c>
      <c r="J588" s="272">
        <v>45005</v>
      </c>
      <c r="K588" s="17">
        <f t="shared" si="49"/>
        <v>37.5</v>
      </c>
      <c r="L588" s="283">
        <f t="shared" si="47"/>
        <v>6.2552942421752267E-6</v>
      </c>
      <c r="M588" s="22">
        <f t="shared" si="48"/>
        <v>2.3457353408157101E-4</v>
      </c>
    </row>
    <row r="589" spans="1:13">
      <c r="A589" s="16">
        <f t="shared" si="45"/>
        <v>582</v>
      </c>
      <c r="B589" s="12" t="s">
        <v>411</v>
      </c>
      <c r="C589" s="272">
        <v>44958</v>
      </c>
      <c r="D589" s="272">
        <v>44972</v>
      </c>
      <c r="E589" s="196">
        <f t="shared" si="46"/>
        <v>44965</v>
      </c>
      <c r="F589" s="272">
        <v>44972</v>
      </c>
      <c r="G589" s="272">
        <v>45002</v>
      </c>
      <c r="H589" s="12" t="s">
        <v>157</v>
      </c>
      <c r="I589" s="234">
        <v>68.83</v>
      </c>
      <c r="J589" s="272">
        <v>45005</v>
      </c>
      <c r="K589" s="17">
        <f t="shared" si="49"/>
        <v>37.5</v>
      </c>
      <c r="L589" s="283">
        <f t="shared" si="47"/>
        <v>2.7993179894732387E-7</v>
      </c>
      <c r="M589" s="22">
        <f t="shared" si="48"/>
        <v>1.0497442460524645E-5</v>
      </c>
    </row>
    <row r="590" spans="1:13">
      <c r="A590" s="16">
        <f t="shared" si="45"/>
        <v>583</v>
      </c>
      <c r="B590" s="12" t="s">
        <v>411</v>
      </c>
      <c r="C590" s="272">
        <v>44958</v>
      </c>
      <c r="D590" s="272">
        <v>44972</v>
      </c>
      <c r="E590" s="196">
        <f t="shared" si="46"/>
        <v>44965</v>
      </c>
      <c r="F590" s="272">
        <v>44972</v>
      </c>
      <c r="G590" s="272">
        <v>45002</v>
      </c>
      <c r="H590" s="12" t="s">
        <v>157</v>
      </c>
      <c r="I590" s="234">
        <v>558.1</v>
      </c>
      <c r="J590" s="272">
        <v>45005</v>
      </c>
      <c r="K590" s="17">
        <f t="shared" si="49"/>
        <v>37.5</v>
      </c>
      <c r="L590" s="283">
        <f t="shared" si="47"/>
        <v>2.2697942320572638E-6</v>
      </c>
      <c r="M590" s="22">
        <f t="shared" si="48"/>
        <v>8.5117283702147392E-5</v>
      </c>
    </row>
    <row r="591" spans="1:13">
      <c r="A591" s="16">
        <f t="shared" si="45"/>
        <v>584</v>
      </c>
      <c r="B591" s="12" t="s">
        <v>411</v>
      </c>
      <c r="C591" s="272">
        <v>44958</v>
      </c>
      <c r="D591" s="272">
        <v>44972</v>
      </c>
      <c r="E591" s="196">
        <f t="shared" si="46"/>
        <v>44965</v>
      </c>
      <c r="F591" s="272">
        <v>44972</v>
      </c>
      <c r="G591" s="272">
        <v>44999</v>
      </c>
      <c r="H591" s="12" t="s">
        <v>153</v>
      </c>
      <c r="I591" s="234">
        <v>37.83</v>
      </c>
      <c r="J591" s="272">
        <v>45000</v>
      </c>
      <c r="K591" s="17">
        <f t="shared" si="49"/>
        <v>34.5</v>
      </c>
      <c r="L591" s="283">
        <f t="shared" si="47"/>
        <v>1.5385471384828218E-7</v>
      </c>
      <c r="M591" s="22">
        <f t="shared" si="48"/>
        <v>5.3079876277657347E-6</v>
      </c>
    </row>
    <row r="592" spans="1:13">
      <c r="A592" s="16">
        <f t="shared" si="45"/>
        <v>585</v>
      </c>
      <c r="B592" s="12" t="s">
        <v>411</v>
      </c>
      <c r="C592" s="272">
        <v>44958</v>
      </c>
      <c r="D592" s="272">
        <v>44972</v>
      </c>
      <c r="E592" s="196">
        <f t="shared" si="46"/>
        <v>44965</v>
      </c>
      <c r="F592" s="272">
        <v>44972</v>
      </c>
      <c r="G592" s="272">
        <v>44974</v>
      </c>
      <c r="H592" s="12" t="s">
        <v>152</v>
      </c>
      <c r="I592" s="234">
        <v>121.7</v>
      </c>
      <c r="J592" s="272">
        <v>44978</v>
      </c>
      <c r="K592" s="17">
        <f t="shared" si="49"/>
        <v>9.5</v>
      </c>
      <c r="L592" s="283">
        <f t="shared" si="47"/>
        <v>4.9495423408236689E-7</v>
      </c>
      <c r="M592" s="22">
        <f t="shared" si="48"/>
        <v>4.7020652237824856E-6</v>
      </c>
    </row>
    <row r="593" spans="1:13">
      <c r="A593" s="16">
        <f t="shared" si="45"/>
        <v>586</v>
      </c>
      <c r="B593" s="12" t="s">
        <v>411</v>
      </c>
      <c r="C593" s="272">
        <v>44958</v>
      </c>
      <c r="D593" s="272">
        <v>44972</v>
      </c>
      <c r="E593" s="196">
        <f t="shared" si="46"/>
        <v>44965</v>
      </c>
      <c r="F593" s="272">
        <v>44972</v>
      </c>
      <c r="G593" s="272">
        <v>45002</v>
      </c>
      <c r="H593" s="12" t="s">
        <v>154</v>
      </c>
      <c r="I593" s="234">
        <v>47.92</v>
      </c>
      <c r="J593" s="272">
        <v>45005</v>
      </c>
      <c r="K593" s="17">
        <f t="shared" si="49"/>
        <v>37.5</v>
      </c>
      <c r="L593" s="283">
        <f t="shared" si="47"/>
        <v>1.9489077154664768E-7</v>
      </c>
      <c r="M593" s="22">
        <f t="shared" si="48"/>
        <v>7.3084039329992876E-6</v>
      </c>
    </row>
    <row r="594" spans="1:13">
      <c r="A594" s="16">
        <f t="shared" si="45"/>
        <v>587</v>
      </c>
      <c r="B594" s="12" t="s">
        <v>411</v>
      </c>
      <c r="C594" s="272">
        <v>44958</v>
      </c>
      <c r="D594" s="272">
        <v>44972</v>
      </c>
      <c r="E594" s="196">
        <f t="shared" si="46"/>
        <v>44965</v>
      </c>
      <c r="F594" s="272">
        <v>44972</v>
      </c>
      <c r="G594" s="272">
        <v>45002</v>
      </c>
      <c r="H594" s="12" t="s">
        <v>157</v>
      </c>
      <c r="I594" s="234">
        <v>1917.4000000000003</v>
      </c>
      <c r="J594" s="272">
        <v>45005</v>
      </c>
      <c r="K594" s="17">
        <f t="shared" si="49"/>
        <v>37.5</v>
      </c>
      <c r="L594" s="283">
        <f t="shared" si="47"/>
        <v>7.7980710635129865E-6</v>
      </c>
      <c r="M594" s="22">
        <f t="shared" si="48"/>
        <v>2.9242766488173701E-4</v>
      </c>
    </row>
    <row r="595" spans="1:13">
      <c r="A595" s="16">
        <f t="shared" si="45"/>
        <v>588</v>
      </c>
      <c r="B595" s="12" t="s">
        <v>411</v>
      </c>
      <c r="C595" s="272">
        <v>44958</v>
      </c>
      <c r="D595" s="272">
        <v>44972</v>
      </c>
      <c r="E595" s="196">
        <f t="shared" si="46"/>
        <v>44965</v>
      </c>
      <c r="F595" s="272">
        <v>44972</v>
      </c>
      <c r="G595" s="272">
        <v>44974</v>
      </c>
      <c r="H595" s="12" t="s">
        <v>156</v>
      </c>
      <c r="I595" s="234">
        <v>169.49</v>
      </c>
      <c r="J595" s="272">
        <v>44978</v>
      </c>
      <c r="K595" s="17">
        <f t="shared" si="49"/>
        <v>9.5</v>
      </c>
      <c r="L595" s="283">
        <f t="shared" si="47"/>
        <v>6.893162952721477E-7</v>
      </c>
      <c r="M595" s="22">
        <f t="shared" si="48"/>
        <v>6.5485048050854034E-6</v>
      </c>
    </row>
    <row r="596" spans="1:13">
      <c r="A596" s="16">
        <f t="shared" si="45"/>
        <v>589</v>
      </c>
      <c r="B596" s="12" t="s">
        <v>411</v>
      </c>
      <c r="C596" s="272">
        <v>44958</v>
      </c>
      <c r="D596" s="272">
        <v>44972</v>
      </c>
      <c r="E596" s="196">
        <f t="shared" si="46"/>
        <v>44965</v>
      </c>
      <c r="F596" s="272">
        <v>44972</v>
      </c>
      <c r="G596" s="272">
        <v>45002</v>
      </c>
      <c r="H596" s="12" t="s">
        <v>157</v>
      </c>
      <c r="I596" s="234">
        <v>335.12</v>
      </c>
      <c r="J596" s="272">
        <v>45005</v>
      </c>
      <c r="K596" s="17">
        <f t="shared" si="49"/>
        <v>37.5</v>
      </c>
      <c r="L596" s="283">
        <f t="shared" si="47"/>
        <v>1.362933959948092E-6</v>
      </c>
      <c r="M596" s="22">
        <f t="shared" si="48"/>
        <v>5.1110023498053448E-5</v>
      </c>
    </row>
    <row r="597" spans="1:13">
      <c r="A597" s="16">
        <f t="shared" si="45"/>
        <v>590</v>
      </c>
      <c r="B597" s="12" t="s">
        <v>411</v>
      </c>
      <c r="C597" s="272">
        <v>44958</v>
      </c>
      <c r="D597" s="272">
        <v>44972</v>
      </c>
      <c r="E597" s="196">
        <f t="shared" si="46"/>
        <v>44965</v>
      </c>
      <c r="F597" s="272">
        <v>44972</v>
      </c>
      <c r="G597" s="272">
        <v>45002</v>
      </c>
      <c r="H597" s="12" t="s">
        <v>157</v>
      </c>
      <c r="I597" s="234">
        <v>119.11000000000001</v>
      </c>
      <c r="J597" s="272">
        <v>45005</v>
      </c>
      <c r="K597" s="17">
        <f t="shared" si="49"/>
        <v>37.5</v>
      </c>
      <c r="L597" s="283">
        <f t="shared" si="47"/>
        <v>4.8442069697247924E-7</v>
      </c>
      <c r="M597" s="22">
        <f t="shared" si="48"/>
        <v>1.8165776136467971E-5</v>
      </c>
    </row>
    <row r="598" spans="1:13">
      <c r="A598" s="16">
        <f t="shared" si="45"/>
        <v>591</v>
      </c>
      <c r="B598" s="12" t="s">
        <v>411</v>
      </c>
      <c r="C598" s="272">
        <v>44958</v>
      </c>
      <c r="D598" s="272">
        <v>44972</v>
      </c>
      <c r="E598" s="196">
        <f t="shared" si="46"/>
        <v>44965</v>
      </c>
      <c r="F598" s="272">
        <v>44972</v>
      </c>
      <c r="G598" s="272">
        <v>44974</v>
      </c>
      <c r="H598" s="12" t="s">
        <v>156</v>
      </c>
      <c r="I598" s="234">
        <v>49.26</v>
      </c>
      <c r="J598" s="272">
        <v>44978</v>
      </c>
      <c r="K598" s="17">
        <f t="shared" si="49"/>
        <v>9.5</v>
      </c>
      <c r="L598" s="283">
        <f t="shared" si="47"/>
        <v>2.0034055522512239E-7</v>
      </c>
      <c r="M598" s="22">
        <f t="shared" si="48"/>
        <v>1.9032352746386627E-6</v>
      </c>
    </row>
    <row r="599" spans="1:13">
      <c r="A599" s="16">
        <f t="shared" si="45"/>
        <v>592</v>
      </c>
      <c r="B599" s="12" t="s">
        <v>411</v>
      </c>
      <c r="C599" s="272">
        <v>44958</v>
      </c>
      <c r="D599" s="272">
        <v>44972</v>
      </c>
      <c r="E599" s="196">
        <f t="shared" si="46"/>
        <v>44965</v>
      </c>
      <c r="F599" s="272">
        <v>44972</v>
      </c>
      <c r="G599" s="272">
        <v>44974</v>
      </c>
      <c r="H599" s="12" t="s">
        <v>152</v>
      </c>
      <c r="I599" s="234">
        <v>62.78</v>
      </c>
      <c r="J599" s="272">
        <v>44978</v>
      </c>
      <c r="K599" s="17">
        <f t="shared" si="49"/>
        <v>9.5</v>
      </c>
      <c r="L599" s="283">
        <f t="shared" si="47"/>
        <v>2.5532643233928511E-7</v>
      </c>
      <c r="M599" s="22">
        <f t="shared" si="48"/>
        <v>2.4256011072232084E-6</v>
      </c>
    </row>
    <row r="600" spans="1:13">
      <c r="A600" s="16">
        <f t="shared" si="45"/>
        <v>593</v>
      </c>
      <c r="B600" s="12" t="s">
        <v>411</v>
      </c>
      <c r="C600" s="272">
        <v>44958</v>
      </c>
      <c r="D600" s="272">
        <v>44972</v>
      </c>
      <c r="E600" s="196">
        <f t="shared" si="46"/>
        <v>44965</v>
      </c>
      <c r="F600" s="272">
        <v>44972</v>
      </c>
      <c r="G600" s="272">
        <v>45043</v>
      </c>
      <c r="H600" s="12" t="s">
        <v>165</v>
      </c>
      <c r="I600" s="234">
        <v>290.39</v>
      </c>
      <c r="J600" s="272">
        <v>45044</v>
      </c>
      <c r="K600" s="17">
        <f t="shared" si="49"/>
        <v>78.5</v>
      </c>
      <c r="L600" s="283">
        <f t="shared" si="47"/>
        <v>1.1810169271584103E-6</v>
      </c>
      <c r="M600" s="22">
        <f t="shared" si="48"/>
        <v>9.2709828781935207E-5</v>
      </c>
    </row>
    <row r="601" spans="1:13">
      <c r="A601" s="16">
        <f t="shared" si="45"/>
        <v>594</v>
      </c>
      <c r="B601" s="12" t="s">
        <v>411</v>
      </c>
      <c r="C601" s="272">
        <v>44958</v>
      </c>
      <c r="D601" s="272">
        <v>44972</v>
      </c>
      <c r="E601" s="196">
        <f t="shared" si="46"/>
        <v>44965</v>
      </c>
      <c r="F601" s="272">
        <v>44972</v>
      </c>
      <c r="G601" s="272">
        <v>44979</v>
      </c>
      <c r="H601" s="12" t="s">
        <v>166</v>
      </c>
      <c r="I601" s="234">
        <v>602.27</v>
      </c>
      <c r="J601" s="272">
        <v>44980</v>
      </c>
      <c r="K601" s="17">
        <f t="shared" si="49"/>
        <v>14.5</v>
      </c>
      <c r="L601" s="283">
        <f t="shared" si="47"/>
        <v>2.4494337433096722E-6</v>
      </c>
      <c r="M601" s="22">
        <f t="shared" si="48"/>
        <v>3.5516789277990245E-5</v>
      </c>
    </row>
    <row r="602" spans="1:13">
      <c r="A602" s="16">
        <f t="shared" si="45"/>
        <v>595</v>
      </c>
      <c r="B602" s="12" t="s">
        <v>411</v>
      </c>
      <c r="C602" s="272">
        <v>44958</v>
      </c>
      <c r="D602" s="272">
        <v>44972</v>
      </c>
      <c r="E602" s="196">
        <f t="shared" si="46"/>
        <v>44965</v>
      </c>
      <c r="F602" s="272">
        <v>44972</v>
      </c>
      <c r="G602" s="272">
        <v>45002</v>
      </c>
      <c r="H602" s="12" t="s">
        <v>154</v>
      </c>
      <c r="I602" s="234">
        <v>525.18999999999994</v>
      </c>
      <c r="J602" s="272">
        <v>45005</v>
      </c>
      <c r="K602" s="17">
        <f t="shared" si="49"/>
        <v>37.5</v>
      </c>
      <c r="L602" s="283">
        <f t="shared" si="47"/>
        <v>2.1359491717150228E-6</v>
      </c>
      <c r="M602" s="22">
        <f t="shared" si="48"/>
        <v>8.009809393931335E-5</v>
      </c>
    </row>
    <row r="603" spans="1:13">
      <c r="A603" s="16">
        <f t="shared" si="45"/>
        <v>596</v>
      </c>
      <c r="B603" s="12" t="s">
        <v>411</v>
      </c>
      <c r="C603" s="272">
        <v>44958</v>
      </c>
      <c r="D603" s="272">
        <v>44972</v>
      </c>
      <c r="E603" s="196">
        <f t="shared" si="46"/>
        <v>44965</v>
      </c>
      <c r="F603" s="272">
        <v>44972</v>
      </c>
      <c r="G603" s="272">
        <v>45002</v>
      </c>
      <c r="H603" s="12" t="s">
        <v>157</v>
      </c>
      <c r="I603" s="234">
        <v>9315.9900000000052</v>
      </c>
      <c r="J603" s="272">
        <v>45005</v>
      </c>
      <c r="K603" s="17">
        <f t="shared" si="49"/>
        <v>37.5</v>
      </c>
      <c r="L603" s="283">
        <f t="shared" si="47"/>
        <v>3.7888156903607166E-5</v>
      </c>
      <c r="M603" s="22">
        <f t="shared" si="48"/>
        <v>1.4208058838852688E-3</v>
      </c>
    </row>
    <row r="604" spans="1:13">
      <c r="A604" s="16">
        <f t="shared" si="45"/>
        <v>597</v>
      </c>
      <c r="B604" s="12" t="s">
        <v>411</v>
      </c>
      <c r="C604" s="272">
        <v>44958</v>
      </c>
      <c r="D604" s="272">
        <v>44972</v>
      </c>
      <c r="E604" s="196">
        <f t="shared" si="46"/>
        <v>44965</v>
      </c>
      <c r="F604" s="272">
        <v>44972</v>
      </c>
      <c r="G604" s="272">
        <v>45002</v>
      </c>
      <c r="H604" s="12" t="s">
        <v>157</v>
      </c>
      <c r="I604" s="234">
        <v>140.01</v>
      </c>
      <c r="J604" s="272">
        <v>45005</v>
      </c>
      <c r="K604" s="17">
        <f t="shared" si="49"/>
        <v>37.5</v>
      </c>
      <c r="L604" s="283">
        <f t="shared" si="47"/>
        <v>5.6942105434570404E-7</v>
      </c>
      <c r="M604" s="22">
        <f t="shared" si="48"/>
        <v>2.13532895379639E-5</v>
      </c>
    </row>
    <row r="605" spans="1:13">
      <c r="A605" s="16">
        <f t="shared" si="45"/>
        <v>598</v>
      </c>
      <c r="B605" s="12" t="s">
        <v>411</v>
      </c>
      <c r="C605" s="272">
        <v>44958</v>
      </c>
      <c r="D605" s="272">
        <v>44972</v>
      </c>
      <c r="E605" s="196">
        <f t="shared" si="46"/>
        <v>44965</v>
      </c>
      <c r="F605" s="272">
        <v>44972</v>
      </c>
      <c r="G605" s="272">
        <v>45044</v>
      </c>
      <c r="H605" s="12" t="s">
        <v>152</v>
      </c>
      <c r="I605" s="234">
        <v>14.34</v>
      </c>
      <c r="J605" s="272">
        <v>45047</v>
      </c>
      <c r="K605" s="17">
        <f t="shared" si="49"/>
        <v>79.5</v>
      </c>
      <c r="L605" s="283">
        <f t="shared" si="47"/>
        <v>5.832081936516961E-8</v>
      </c>
      <c r="M605" s="22">
        <f t="shared" si="48"/>
        <v>4.6365051395309843E-6</v>
      </c>
    </row>
    <row r="606" spans="1:13">
      <c r="A606" s="16">
        <f t="shared" si="45"/>
        <v>599</v>
      </c>
      <c r="B606" s="12" t="s">
        <v>411</v>
      </c>
      <c r="C606" s="272">
        <v>44958</v>
      </c>
      <c r="D606" s="272">
        <v>44972</v>
      </c>
      <c r="E606" s="196">
        <f t="shared" si="46"/>
        <v>44965</v>
      </c>
      <c r="F606" s="272">
        <v>44972</v>
      </c>
      <c r="G606" s="272">
        <v>44999</v>
      </c>
      <c r="H606" s="12" t="s">
        <v>153</v>
      </c>
      <c r="I606" s="234">
        <v>29.54</v>
      </c>
      <c r="J606" s="272">
        <v>45000</v>
      </c>
      <c r="K606" s="17">
        <f t="shared" si="49"/>
        <v>34.5</v>
      </c>
      <c r="L606" s="283">
        <f t="shared" si="47"/>
        <v>1.2013926109115134E-7</v>
      </c>
      <c r="M606" s="22">
        <f t="shared" si="48"/>
        <v>4.1448045076447209E-6</v>
      </c>
    </row>
    <row r="607" spans="1:13">
      <c r="A607" s="16">
        <f t="shared" si="45"/>
        <v>600</v>
      </c>
      <c r="B607" s="12" t="s">
        <v>411</v>
      </c>
      <c r="C607" s="272">
        <v>44958</v>
      </c>
      <c r="D607" s="272">
        <v>44972</v>
      </c>
      <c r="E607" s="196">
        <f t="shared" si="46"/>
        <v>44965</v>
      </c>
      <c r="F607" s="272">
        <v>44972</v>
      </c>
      <c r="G607" s="272">
        <v>45002</v>
      </c>
      <c r="H607" s="12" t="s">
        <v>157</v>
      </c>
      <c r="I607" s="234">
        <v>191.85</v>
      </c>
      <c r="J607" s="272">
        <v>45005</v>
      </c>
      <c r="K607" s="17">
        <f t="shared" si="49"/>
        <v>37.5</v>
      </c>
      <c r="L607" s="283">
        <f t="shared" si="47"/>
        <v>7.8025447665326283E-7</v>
      </c>
      <c r="M607" s="22">
        <f t="shared" si="48"/>
        <v>2.9259542874497355E-5</v>
      </c>
    </row>
    <row r="608" spans="1:13">
      <c r="A608" s="16">
        <f t="shared" si="45"/>
        <v>601</v>
      </c>
      <c r="B608" s="12" t="s">
        <v>411</v>
      </c>
      <c r="C608" s="272">
        <v>44958</v>
      </c>
      <c r="D608" s="272">
        <v>44972</v>
      </c>
      <c r="E608" s="196">
        <f t="shared" si="46"/>
        <v>44965</v>
      </c>
      <c r="F608" s="272">
        <v>44972</v>
      </c>
      <c r="G608" s="272">
        <v>45044</v>
      </c>
      <c r="H608" s="12" t="s">
        <v>165</v>
      </c>
      <c r="I608" s="234">
        <v>59.12</v>
      </c>
      <c r="J608" s="272">
        <v>45047</v>
      </c>
      <c r="K608" s="17">
        <f t="shared" si="49"/>
        <v>79.5</v>
      </c>
      <c r="L608" s="283">
        <f t="shared" si="47"/>
        <v>2.4044120229210791E-7</v>
      </c>
      <c r="M608" s="22">
        <f t="shared" si="48"/>
        <v>1.9115075582222578E-5</v>
      </c>
    </row>
    <row r="609" spans="1:13">
      <c r="A609" s="16">
        <f t="shared" si="45"/>
        <v>602</v>
      </c>
      <c r="B609" s="12" t="s">
        <v>411</v>
      </c>
      <c r="C609" s="272">
        <v>44958</v>
      </c>
      <c r="D609" s="272">
        <v>44972</v>
      </c>
      <c r="E609" s="196">
        <f t="shared" si="46"/>
        <v>44965</v>
      </c>
      <c r="F609" s="272">
        <v>44972</v>
      </c>
      <c r="G609" s="272">
        <v>45002</v>
      </c>
      <c r="H609" s="12" t="s">
        <v>166</v>
      </c>
      <c r="I609" s="234">
        <v>234</v>
      </c>
      <c r="J609" s="272">
        <v>45005</v>
      </c>
      <c r="K609" s="17">
        <f t="shared" si="49"/>
        <v>37.5</v>
      </c>
      <c r="L609" s="283">
        <f t="shared" si="47"/>
        <v>9.5167864236050829E-7</v>
      </c>
      <c r="M609" s="22">
        <f t="shared" si="48"/>
        <v>3.5687949088519058E-5</v>
      </c>
    </row>
    <row r="610" spans="1:13">
      <c r="A610" s="16">
        <f t="shared" si="45"/>
        <v>603</v>
      </c>
      <c r="B610" s="12" t="s">
        <v>411</v>
      </c>
      <c r="C610" s="272">
        <v>44958</v>
      </c>
      <c r="D610" s="272">
        <v>44972</v>
      </c>
      <c r="E610" s="196">
        <f t="shared" si="46"/>
        <v>44965</v>
      </c>
      <c r="F610" s="272">
        <v>44972</v>
      </c>
      <c r="G610" s="272">
        <v>45044</v>
      </c>
      <c r="H610" s="12" t="s">
        <v>165</v>
      </c>
      <c r="I610" s="234">
        <v>80.169999999999987</v>
      </c>
      <c r="J610" s="272">
        <v>45047</v>
      </c>
      <c r="K610" s="17">
        <f t="shared" si="49"/>
        <v>79.5</v>
      </c>
      <c r="L610" s="283">
        <f t="shared" si="47"/>
        <v>3.2605161007710229E-7</v>
      </c>
      <c r="M610" s="22">
        <f t="shared" si="48"/>
        <v>2.5921103001129633E-5</v>
      </c>
    </row>
    <row r="611" spans="1:13">
      <c r="A611" s="16">
        <f t="shared" si="45"/>
        <v>604</v>
      </c>
      <c r="B611" s="12" t="s">
        <v>411</v>
      </c>
      <c r="C611" s="272">
        <v>44958</v>
      </c>
      <c r="D611" s="272">
        <v>44972</v>
      </c>
      <c r="E611" s="196">
        <f t="shared" si="46"/>
        <v>44965</v>
      </c>
      <c r="F611" s="272">
        <v>44972</v>
      </c>
      <c r="G611" s="272">
        <v>44999</v>
      </c>
      <c r="H611" s="12" t="s">
        <v>166</v>
      </c>
      <c r="I611" s="234">
        <v>1129.95</v>
      </c>
      <c r="J611" s="272">
        <v>45000</v>
      </c>
      <c r="K611" s="17">
        <f t="shared" si="49"/>
        <v>34.5</v>
      </c>
      <c r="L611" s="283">
        <f t="shared" si="47"/>
        <v>4.5955097518600703E-6</v>
      </c>
      <c r="M611" s="22">
        <f t="shared" si="48"/>
        <v>1.5854508643917242E-4</v>
      </c>
    </row>
    <row r="612" spans="1:13">
      <c r="A612" s="16">
        <f t="shared" si="45"/>
        <v>605</v>
      </c>
      <c r="B612" s="12" t="s">
        <v>411</v>
      </c>
      <c r="C612" s="272">
        <v>44958</v>
      </c>
      <c r="D612" s="272">
        <v>44972</v>
      </c>
      <c r="E612" s="196">
        <f t="shared" si="46"/>
        <v>44965</v>
      </c>
      <c r="F612" s="272">
        <v>44972</v>
      </c>
      <c r="G612" s="272">
        <v>45044</v>
      </c>
      <c r="H612" s="12" t="s">
        <v>152</v>
      </c>
      <c r="I612" s="234">
        <v>141.66</v>
      </c>
      <c r="J612" s="272">
        <v>45047</v>
      </c>
      <c r="K612" s="17">
        <f t="shared" si="49"/>
        <v>79.5</v>
      </c>
      <c r="L612" s="283">
        <f t="shared" si="47"/>
        <v>5.7613160887516923E-7</v>
      </c>
      <c r="M612" s="22">
        <f t="shared" si="48"/>
        <v>4.5802462905575951E-5</v>
      </c>
    </row>
    <row r="613" spans="1:13">
      <c r="A613" s="16">
        <f t="shared" si="45"/>
        <v>606</v>
      </c>
      <c r="B613" s="12" t="s">
        <v>411</v>
      </c>
      <c r="C613" s="272">
        <v>44958</v>
      </c>
      <c r="D613" s="272">
        <v>44972</v>
      </c>
      <c r="E613" s="196">
        <f t="shared" si="46"/>
        <v>44965</v>
      </c>
      <c r="F613" s="272">
        <v>44972</v>
      </c>
      <c r="G613" s="272">
        <v>45043</v>
      </c>
      <c r="H613" s="12" t="s">
        <v>165</v>
      </c>
      <c r="I613" s="234">
        <v>3288.2600000000025</v>
      </c>
      <c r="J613" s="272">
        <v>45044</v>
      </c>
      <c r="K613" s="17">
        <f t="shared" si="49"/>
        <v>78.5</v>
      </c>
      <c r="L613" s="283">
        <f t="shared" si="47"/>
        <v>1.3373362446702424E-5</v>
      </c>
      <c r="M613" s="22">
        <f t="shared" si="48"/>
        <v>1.0498089520661403E-3</v>
      </c>
    </row>
    <row r="614" spans="1:13">
      <c r="A614" s="16">
        <f t="shared" si="45"/>
        <v>607</v>
      </c>
      <c r="B614" s="12" t="s">
        <v>411</v>
      </c>
      <c r="C614" s="272">
        <v>44958</v>
      </c>
      <c r="D614" s="272">
        <v>44972</v>
      </c>
      <c r="E614" s="196">
        <f t="shared" si="46"/>
        <v>44965</v>
      </c>
      <c r="F614" s="272">
        <v>44972</v>
      </c>
      <c r="G614" s="272">
        <v>45002</v>
      </c>
      <c r="H614" s="12" t="s">
        <v>164</v>
      </c>
      <c r="I614" s="234">
        <v>4585.6100000000006</v>
      </c>
      <c r="J614" s="272">
        <v>45005</v>
      </c>
      <c r="K614" s="17">
        <f t="shared" si="49"/>
        <v>37.5</v>
      </c>
      <c r="L614" s="283">
        <f t="shared" si="47"/>
        <v>1.8649688458097311E-5</v>
      </c>
      <c r="M614" s="22">
        <f t="shared" si="48"/>
        <v>6.9936331717864917E-4</v>
      </c>
    </row>
    <row r="615" spans="1:13">
      <c r="A615" s="16">
        <f t="shared" si="45"/>
        <v>608</v>
      </c>
      <c r="B615" s="12" t="s">
        <v>411</v>
      </c>
      <c r="C615" s="272">
        <v>44958</v>
      </c>
      <c r="D615" s="272">
        <v>44972</v>
      </c>
      <c r="E615" s="196">
        <f t="shared" si="46"/>
        <v>44965</v>
      </c>
      <c r="F615" s="272">
        <v>44972</v>
      </c>
      <c r="G615" s="272">
        <v>45002</v>
      </c>
      <c r="H615" s="12" t="s">
        <v>166</v>
      </c>
      <c r="I615" s="234">
        <v>81322.690000000148</v>
      </c>
      <c r="J615" s="272">
        <v>45005</v>
      </c>
      <c r="K615" s="17">
        <f t="shared" si="49"/>
        <v>37.5</v>
      </c>
      <c r="L615" s="283">
        <f t="shared" si="47"/>
        <v>3.3073960347138726E-4</v>
      </c>
      <c r="M615" s="22">
        <f t="shared" si="48"/>
        <v>1.2402735130177022E-2</v>
      </c>
    </row>
    <row r="616" spans="1:13">
      <c r="A616" s="16">
        <f t="shared" si="45"/>
        <v>609</v>
      </c>
      <c r="B616" s="12" t="s">
        <v>411</v>
      </c>
      <c r="C616" s="272">
        <v>44958</v>
      </c>
      <c r="D616" s="272">
        <v>44972</v>
      </c>
      <c r="E616" s="196">
        <f t="shared" si="46"/>
        <v>44965</v>
      </c>
      <c r="F616" s="272">
        <v>44972</v>
      </c>
      <c r="G616" s="272">
        <v>45002</v>
      </c>
      <c r="H616" s="12" t="s">
        <v>157</v>
      </c>
      <c r="I616" s="234">
        <v>171.31</v>
      </c>
      <c r="J616" s="272">
        <v>45005</v>
      </c>
      <c r="K616" s="17">
        <f t="shared" si="49"/>
        <v>37.5</v>
      </c>
      <c r="L616" s="283">
        <f t="shared" si="47"/>
        <v>6.967182402682849E-7</v>
      </c>
      <c r="M616" s="22">
        <f t="shared" si="48"/>
        <v>2.6126934010060683E-5</v>
      </c>
    </row>
    <row r="617" spans="1:13">
      <c r="A617" s="16">
        <f t="shared" si="45"/>
        <v>610</v>
      </c>
      <c r="B617" s="12" t="s">
        <v>411</v>
      </c>
      <c r="C617" s="272">
        <v>44958</v>
      </c>
      <c r="D617" s="272">
        <v>44972</v>
      </c>
      <c r="E617" s="196">
        <f t="shared" si="46"/>
        <v>44965</v>
      </c>
      <c r="F617" s="272">
        <v>44972</v>
      </c>
      <c r="G617" s="272">
        <v>45002</v>
      </c>
      <c r="H617" s="12" t="s">
        <v>157</v>
      </c>
      <c r="I617" s="234">
        <v>97.37</v>
      </c>
      <c r="J617" s="272">
        <v>45005</v>
      </c>
      <c r="K617" s="17">
        <f t="shared" si="49"/>
        <v>37.5</v>
      </c>
      <c r="L617" s="283">
        <f t="shared" si="47"/>
        <v>3.9600405729334487E-7</v>
      </c>
      <c r="M617" s="22">
        <f t="shared" si="48"/>
        <v>1.4850152148500433E-5</v>
      </c>
    </row>
    <row r="618" spans="1:13">
      <c r="A618" s="16">
        <f t="shared" si="45"/>
        <v>611</v>
      </c>
      <c r="B618" s="12" t="s">
        <v>411</v>
      </c>
      <c r="C618" s="272">
        <v>44958</v>
      </c>
      <c r="D618" s="272">
        <v>44972</v>
      </c>
      <c r="E618" s="196">
        <f t="shared" si="46"/>
        <v>44965</v>
      </c>
      <c r="F618" s="272">
        <v>44972</v>
      </c>
      <c r="G618" s="272">
        <v>45002</v>
      </c>
      <c r="H618" s="12" t="s">
        <v>157</v>
      </c>
      <c r="I618" s="234">
        <v>93.240000000000009</v>
      </c>
      <c r="J618" s="272">
        <v>45005</v>
      </c>
      <c r="K618" s="17">
        <f t="shared" si="49"/>
        <v>37.5</v>
      </c>
      <c r="L618" s="283">
        <f t="shared" si="47"/>
        <v>3.7920733595595639E-7</v>
      </c>
      <c r="M618" s="22">
        <f t="shared" si="48"/>
        <v>1.4220275098348365E-5</v>
      </c>
    </row>
    <row r="619" spans="1:13">
      <c r="A619" s="16">
        <f t="shared" si="45"/>
        <v>612</v>
      </c>
      <c r="B619" s="12" t="s">
        <v>411</v>
      </c>
      <c r="C619" s="272">
        <v>44958</v>
      </c>
      <c r="D619" s="272">
        <v>44972</v>
      </c>
      <c r="E619" s="196">
        <f t="shared" si="46"/>
        <v>44965</v>
      </c>
      <c r="F619" s="272">
        <v>44972</v>
      </c>
      <c r="G619" s="272">
        <v>45002</v>
      </c>
      <c r="H619" s="12" t="s">
        <v>157</v>
      </c>
      <c r="I619" s="234">
        <v>1275.01</v>
      </c>
      <c r="J619" s="272">
        <v>45005</v>
      </c>
      <c r="K619" s="17">
        <f t="shared" si="49"/>
        <v>37.5</v>
      </c>
      <c r="L619" s="283">
        <f t="shared" si="47"/>
        <v>5.185469170068682E-6</v>
      </c>
      <c r="M619" s="22">
        <f t="shared" si="48"/>
        <v>1.9445509387757559E-4</v>
      </c>
    </row>
    <row r="620" spans="1:13">
      <c r="A620" s="16">
        <f t="shared" si="45"/>
        <v>613</v>
      </c>
      <c r="B620" s="12" t="s">
        <v>411</v>
      </c>
      <c r="C620" s="272">
        <v>44958</v>
      </c>
      <c r="D620" s="272">
        <v>44972</v>
      </c>
      <c r="E620" s="196">
        <f t="shared" si="46"/>
        <v>44965</v>
      </c>
      <c r="F620" s="272">
        <v>44972</v>
      </c>
      <c r="G620" s="272">
        <v>45044</v>
      </c>
      <c r="H620" s="12" t="s">
        <v>154</v>
      </c>
      <c r="I620" s="234">
        <v>974.96000000000015</v>
      </c>
      <c r="J620" s="272">
        <v>45047</v>
      </c>
      <c r="K620" s="17">
        <f t="shared" si="49"/>
        <v>79.5</v>
      </c>
      <c r="L620" s="283">
        <f t="shared" si="47"/>
        <v>3.9651649963923129E-6</v>
      </c>
      <c r="M620" s="22">
        <f t="shared" si="48"/>
        <v>3.1523061721318887E-4</v>
      </c>
    </row>
    <row r="621" spans="1:13">
      <c r="A621" s="16">
        <f t="shared" si="45"/>
        <v>614</v>
      </c>
      <c r="B621" s="12" t="s">
        <v>411</v>
      </c>
      <c r="C621" s="272">
        <v>44958</v>
      </c>
      <c r="D621" s="272">
        <v>44972</v>
      </c>
      <c r="E621" s="196">
        <f t="shared" si="46"/>
        <v>44965</v>
      </c>
      <c r="F621" s="272">
        <v>44972</v>
      </c>
      <c r="G621" s="272">
        <v>45044</v>
      </c>
      <c r="H621" s="12" t="s">
        <v>165</v>
      </c>
      <c r="I621" s="234">
        <v>255.09999999999994</v>
      </c>
      <c r="J621" s="272">
        <v>45047</v>
      </c>
      <c r="K621" s="17">
        <f t="shared" si="49"/>
        <v>79.5</v>
      </c>
      <c r="L621" s="283">
        <f t="shared" si="47"/>
        <v>1.0374924002827591E-6</v>
      </c>
      <c r="M621" s="22">
        <f t="shared" si="48"/>
        <v>8.248064582247934E-5</v>
      </c>
    </row>
    <row r="622" spans="1:13">
      <c r="A622" s="16">
        <f t="shared" si="45"/>
        <v>615</v>
      </c>
      <c r="B622" s="12" t="s">
        <v>411</v>
      </c>
      <c r="C622" s="272">
        <v>44958</v>
      </c>
      <c r="D622" s="272">
        <v>44972</v>
      </c>
      <c r="E622" s="196">
        <f t="shared" si="46"/>
        <v>44965</v>
      </c>
      <c r="F622" s="272">
        <v>44972</v>
      </c>
      <c r="G622" s="272">
        <v>44981</v>
      </c>
      <c r="H622" s="12" t="s">
        <v>166</v>
      </c>
      <c r="I622" s="234">
        <v>19680.769999999986</v>
      </c>
      <c r="J622" s="272">
        <v>44984</v>
      </c>
      <c r="K622" s="17">
        <f t="shared" si="49"/>
        <v>16.5</v>
      </c>
      <c r="L622" s="283">
        <f t="shared" si="47"/>
        <v>8.0041745616279522E-5</v>
      </c>
      <c r="M622" s="22">
        <f t="shared" si="48"/>
        <v>1.3206888026686121E-3</v>
      </c>
    </row>
    <row r="623" spans="1:13">
      <c r="A623" s="16">
        <f t="shared" si="45"/>
        <v>616</v>
      </c>
      <c r="B623" s="12" t="s">
        <v>411</v>
      </c>
      <c r="C623" s="272">
        <v>44958</v>
      </c>
      <c r="D623" s="272">
        <v>44972</v>
      </c>
      <c r="E623" s="196">
        <f t="shared" si="46"/>
        <v>44965</v>
      </c>
      <c r="F623" s="272">
        <v>44972</v>
      </c>
      <c r="G623" s="272">
        <v>44981</v>
      </c>
      <c r="H623" s="12" t="s">
        <v>164</v>
      </c>
      <c r="I623" s="234">
        <v>24367.669999999984</v>
      </c>
      <c r="J623" s="272">
        <v>44984</v>
      </c>
      <c r="K623" s="17">
        <f t="shared" si="49"/>
        <v>16.5</v>
      </c>
      <c r="L623" s="283">
        <f t="shared" si="47"/>
        <v>9.9103380782431075E-5</v>
      </c>
      <c r="M623" s="22">
        <f t="shared" si="48"/>
        <v>1.6352057829101126E-3</v>
      </c>
    </row>
    <row r="624" spans="1:13">
      <c r="A624" s="16">
        <f t="shared" si="45"/>
        <v>617</v>
      </c>
      <c r="B624" s="12" t="s">
        <v>411</v>
      </c>
      <c r="C624" s="272">
        <v>44958</v>
      </c>
      <c r="D624" s="272">
        <v>44972</v>
      </c>
      <c r="E624" s="196">
        <f t="shared" si="46"/>
        <v>44965</v>
      </c>
      <c r="F624" s="272">
        <v>44972</v>
      </c>
      <c r="G624" s="272">
        <v>45002</v>
      </c>
      <c r="H624" s="12" t="s">
        <v>154</v>
      </c>
      <c r="I624" s="234">
        <v>425.64</v>
      </c>
      <c r="J624" s="272">
        <v>45005</v>
      </c>
      <c r="K624" s="17">
        <f t="shared" si="49"/>
        <v>37.5</v>
      </c>
      <c r="L624" s="283">
        <f t="shared" si="47"/>
        <v>1.7310790484372937E-6</v>
      </c>
      <c r="M624" s="22">
        <f t="shared" si="48"/>
        <v>6.4915464316398519E-5</v>
      </c>
    </row>
    <row r="625" spans="1:13">
      <c r="A625" s="16">
        <f t="shared" si="45"/>
        <v>618</v>
      </c>
      <c r="B625" s="12" t="s">
        <v>411</v>
      </c>
      <c r="C625" s="272">
        <v>44958</v>
      </c>
      <c r="D625" s="272">
        <v>44972</v>
      </c>
      <c r="E625" s="196">
        <f t="shared" si="46"/>
        <v>44965</v>
      </c>
      <c r="F625" s="272">
        <v>44972</v>
      </c>
      <c r="G625" s="272">
        <v>45002</v>
      </c>
      <c r="H625" s="12" t="s">
        <v>157</v>
      </c>
      <c r="I625" s="234">
        <v>1537.9299999999998</v>
      </c>
      <c r="J625" s="272">
        <v>45005</v>
      </c>
      <c r="K625" s="17">
        <f t="shared" si="49"/>
        <v>37.5</v>
      </c>
      <c r="L625" s="283">
        <f t="shared" si="47"/>
        <v>6.2547655318183603E-6</v>
      </c>
      <c r="M625" s="22">
        <f t="shared" si="48"/>
        <v>2.345537074431885E-4</v>
      </c>
    </row>
    <row r="626" spans="1:13">
      <c r="A626" s="16">
        <f t="shared" si="45"/>
        <v>619</v>
      </c>
      <c r="B626" s="12" t="s">
        <v>411</v>
      </c>
      <c r="C626" s="272">
        <v>44958</v>
      </c>
      <c r="D626" s="272">
        <v>44972</v>
      </c>
      <c r="E626" s="196">
        <f t="shared" si="46"/>
        <v>44965</v>
      </c>
      <c r="F626" s="272">
        <v>44972</v>
      </c>
      <c r="G626" s="272">
        <v>45044</v>
      </c>
      <c r="H626" s="12" t="s">
        <v>152</v>
      </c>
      <c r="I626" s="234">
        <v>44.45</v>
      </c>
      <c r="J626" s="272">
        <v>45047</v>
      </c>
      <c r="K626" s="17">
        <f t="shared" si="49"/>
        <v>79.5</v>
      </c>
      <c r="L626" s="283">
        <f t="shared" si="47"/>
        <v>1.8077827202104529E-7</v>
      </c>
      <c r="M626" s="22">
        <f t="shared" si="48"/>
        <v>1.4371872625673101E-5</v>
      </c>
    </row>
    <row r="627" spans="1:13">
      <c r="A627" s="16">
        <f t="shared" si="45"/>
        <v>620</v>
      </c>
      <c r="B627" s="12" t="s">
        <v>411</v>
      </c>
      <c r="C627" s="272">
        <v>44958</v>
      </c>
      <c r="D627" s="272">
        <v>44972</v>
      </c>
      <c r="E627" s="196">
        <f t="shared" si="46"/>
        <v>44965</v>
      </c>
      <c r="F627" s="272">
        <v>44972</v>
      </c>
      <c r="G627" s="272">
        <v>45002</v>
      </c>
      <c r="H627" s="12" t="s">
        <v>157</v>
      </c>
      <c r="I627" s="234">
        <v>343</v>
      </c>
      <c r="J627" s="272">
        <v>45005</v>
      </c>
      <c r="K627" s="17">
        <f t="shared" si="49"/>
        <v>37.5</v>
      </c>
      <c r="L627" s="283">
        <f t="shared" si="47"/>
        <v>1.3949819415797193E-6</v>
      </c>
      <c r="M627" s="22">
        <f t="shared" si="48"/>
        <v>5.2311822809239472E-5</v>
      </c>
    </row>
    <row r="628" spans="1:13">
      <c r="A628" s="16">
        <f t="shared" si="45"/>
        <v>621</v>
      </c>
      <c r="B628" s="12" t="s">
        <v>411</v>
      </c>
      <c r="C628" s="272">
        <v>44958</v>
      </c>
      <c r="D628" s="272">
        <v>44972</v>
      </c>
      <c r="E628" s="196">
        <f t="shared" si="46"/>
        <v>44965</v>
      </c>
      <c r="F628" s="272">
        <v>44972</v>
      </c>
      <c r="G628" s="272">
        <v>45043</v>
      </c>
      <c r="H628" s="12" t="s">
        <v>156</v>
      </c>
      <c r="I628" s="234">
        <v>19.59</v>
      </c>
      <c r="J628" s="272">
        <v>45044</v>
      </c>
      <c r="K628" s="17">
        <f t="shared" si="49"/>
        <v>78.5</v>
      </c>
      <c r="L628" s="283">
        <f t="shared" si="47"/>
        <v>7.9672583777104088E-8</v>
      </c>
      <c r="M628" s="22">
        <f t="shared" si="48"/>
        <v>6.2542978265026708E-6</v>
      </c>
    </row>
    <row r="629" spans="1:13">
      <c r="A629" s="16">
        <f t="shared" si="45"/>
        <v>622</v>
      </c>
      <c r="B629" s="12" t="s">
        <v>411</v>
      </c>
      <c r="C629" s="272">
        <v>44958</v>
      </c>
      <c r="D629" s="272">
        <v>44972</v>
      </c>
      <c r="E629" s="196">
        <f t="shared" si="46"/>
        <v>44965</v>
      </c>
      <c r="F629" s="272">
        <v>44972</v>
      </c>
      <c r="G629" s="272">
        <v>44974</v>
      </c>
      <c r="H629" s="12" t="s">
        <v>156</v>
      </c>
      <c r="I629" s="234">
        <v>10.67</v>
      </c>
      <c r="J629" s="272">
        <v>44978</v>
      </c>
      <c r="K629" s="17">
        <f t="shared" si="49"/>
        <v>9.5</v>
      </c>
      <c r="L629" s="283">
        <f t="shared" si="47"/>
        <v>4.3394919290541125E-8</v>
      </c>
      <c r="M629" s="22">
        <f t="shared" si="48"/>
        <v>4.1225173326014069E-7</v>
      </c>
    </row>
    <row r="630" spans="1:13">
      <c r="A630" s="16">
        <f t="shared" si="45"/>
        <v>623</v>
      </c>
      <c r="B630" s="12" t="s">
        <v>411</v>
      </c>
      <c r="C630" s="272">
        <v>44958</v>
      </c>
      <c r="D630" s="272">
        <v>44972</v>
      </c>
      <c r="E630" s="196">
        <f t="shared" si="46"/>
        <v>44965</v>
      </c>
      <c r="F630" s="272">
        <v>44972</v>
      </c>
      <c r="G630" s="272">
        <v>44974</v>
      </c>
      <c r="H630" s="12" t="s">
        <v>152</v>
      </c>
      <c r="I630" s="234">
        <v>47.9</v>
      </c>
      <c r="J630" s="272">
        <v>44978</v>
      </c>
      <c r="K630" s="17">
        <f t="shared" si="49"/>
        <v>9.5</v>
      </c>
      <c r="L630" s="283">
        <f t="shared" si="47"/>
        <v>1.9480943149174507E-7</v>
      </c>
      <c r="M630" s="22">
        <f t="shared" si="48"/>
        <v>1.8506895991715782E-6</v>
      </c>
    </row>
    <row r="631" spans="1:13">
      <c r="A631" s="16">
        <f t="shared" si="45"/>
        <v>624</v>
      </c>
      <c r="B631" s="12" t="s">
        <v>411</v>
      </c>
      <c r="C631" s="272">
        <v>44958</v>
      </c>
      <c r="D631" s="272">
        <v>44972</v>
      </c>
      <c r="E631" s="196">
        <f t="shared" si="46"/>
        <v>44965</v>
      </c>
      <c r="F631" s="272">
        <v>44972</v>
      </c>
      <c r="G631" s="272">
        <v>44974</v>
      </c>
      <c r="H631" s="12" t="s">
        <v>152</v>
      </c>
      <c r="I631" s="234">
        <v>25.26</v>
      </c>
      <c r="J631" s="272">
        <v>44978</v>
      </c>
      <c r="K631" s="17">
        <f t="shared" si="49"/>
        <v>9.5</v>
      </c>
      <c r="L631" s="283">
        <f t="shared" si="47"/>
        <v>1.0273248934199333E-7</v>
      </c>
      <c r="M631" s="22">
        <f t="shared" si="48"/>
        <v>9.7595864874893677E-7</v>
      </c>
    </row>
    <row r="632" spans="1:13">
      <c r="A632" s="16">
        <f t="shared" si="45"/>
        <v>625</v>
      </c>
      <c r="B632" s="12" t="s">
        <v>411</v>
      </c>
      <c r="C632" s="272">
        <v>44958</v>
      </c>
      <c r="D632" s="272">
        <v>44972</v>
      </c>
      <c r="E632" s="196">
        <f t="shared" si="46"/>
        <v>44965</v>
      </c>
      <c r="F632" s="272">
        <v>44972</v>
      </c>
      <c r="G632" s="272">
        <v>44974</v>
      </c>
      <c r="H632" s="12" t="s">
        <v>156</v>
      </c>
      <c r="I632" s="234">
        <v>30.89</v>
      </c>
      <c r="J632" s="272">
        <v>44978</v>
      </c>
      <c r="K632" s="17">
        <f t="shared" si="49"/>
        <v>9.5</v>
      </c>
      <c r="L632" s="283">
        <f t="shared" si="47"/>
        <v>1.2562971479707737E-7</v>
      </c>
      <c r="M632" s="22">
        <f t="shared" si="48"/>
        <v>1.1934822905722349E-6</v>
      </c>
    </row>
    <row r="633" spans="1:13">
      <c r="A633" s="16">
        <f t="shared" si="45"/>
        <v>626</v>
      </c>
      <c r="B633" s="12" t="s">
        <v>411</v>
      </c>
      <c r="C633" s="272">
        <v>44958</v>
      </c>
      <c r="D633" s="272">
        <v>44972</v>
      </c>
      <c r="E633" s="196">
        <f t="shared" si="46"/>
        <v>44965</v>
      </c>
      <c r="F633" s="272">
        <v>44972</v>
      </c>
      <c r="G633" s="272">
        <v>45002</v>
      </c>
      <c r="H633" s="12" t="s">
        <v>157</v>
      </c>
      <c r="I633" s="234">
        <v>530.16000000000008</v>
      </c>
      <c r="J633" s="272">
        <v>45005</v>
      </c>
      <c r="K633" s="17">
        <f t="shared" si="49"/>
        <v>37.5</v>
      </c>
      <c r="L633" s="283">
        <f t="shared" si="47"/>
        <v>2.1561621753583211E-6</v>
      </c>
      <c r="M633" s="22">
        <f t="shared" si="48"/>
        <v>8.0856081575937045E-5</v>
      </c>
    </row>
    <row r="634" spans="1:13">
      <c r="A634" s="16">
        <f t="shared" si="45"/>
        <v>627</v>
      </c>
      <c r="B634" s="12" t="s">
        <v>411</v>
      </c>
      <c r="C634" s="272">
        <v>44958</v>
      </c>
      <c r="D634" s="272">
        <v>44972</v>
      </c>
      <c r="E634" s="196">
        <f t="shared" si="46"/>
        <v>44965</v>
      </c>
      <c r="F634" s="272">
        <v>44972</v>
      </c>
      <c r="G634" s="272">
        <v>44999</v>
      </c>
      <c r="H634" s="12" t="s">
        <v>153</v>
      </c>
      <c r="I634" s="234">
        <v>31.490000000000002</v>
      </c>
      <c r="J634" s="272">
        <v>45000</v>
      </c>
      <c r="K634" s="17">
        <f t="shared" si="49"/>
        <v>34.5</v>
      </c>
      <c r="L634" s="283">
        <f t="shared" si="47"/>
        <v>1.2806991644415559E-7</v>
      </c>
      <c r="M634" s="22">
        <f t="shared" si="48"/>
        <v>4.4184121173233681E-6</v>
      </c>
    </row>
    <row r="635" spans="1:13">
      <c r="A635" s="16">
        <f t="shared" si="45"/>
        <v>628</v>
      </c>
      <c r="B635" s="12" t="s">
        <v>411</v>
      </c>
      <c r="C635" s="272">
        <v>44958</v>
      </c>
      <c r="D635" s="272">
        <v>44972</v>
      </c>
      <c r="E635" s="196">
        <f t="shared" si="46"/>
        <v>44965</v>
      </c>
      <c r="F635" s="272">
        <v>44972</v>
      </c>
      <c r="G635" s="272">
        <v>45043</v>
      </c>
      <c r="H635" s="12" t="s">
        <v>156</v>
      </c>
      <c r="I635" s="234">
        <v>9.7899999999999991</v>
      </c>
      <c r="J635" s="272">
        <v>45044</v>
      </c>
      <c r="K635" s="17">
        <f t="shared" si="49"/>
        <v>78.5</v>
      </c>
      <c r="L635" s="283">
        <f t="shared" si="47"/>
        <v>3.9815956874826391E-8</v>
      </c>
      <c r="M635" s="22">
        <f t="shared" si="48"/>
        <v>3.1255526146738715E-6</v>
      </c>
    </row>
    <row r="636" spans="1:13">
      <c r="A636" s="16">
        <f t="shared" si="45"/>
        <v>629</v>
      </c>
      <c r="B636" s="12" t="s">
        <v>411</v>
      </c>
      <c r="C636" s="272">
        <v>44958</v>
      </c>
      <c r="D636" s="272">
        <v>44972</v>
      </c>
      <c r="E636" s="196">
        <f t="shared" si="46"/>
        <v>44965</v>
      </c>
      <c r="F636" s="272">
        <v>44972</v>
      </c>
      <c r="G636" s="272">
        <v>45002</v>
      </c>
      <c r="H636" s="12" t="s">
        <v>157</v>
      </c>
      <c r="I636" s="234">
        <v>4068.04</v>
      </c>
      <c r="J636" s="272">
        <v>45005</v>
      </c>
      <c r="K636" s="17">
        <f t="shared" si="49"/>
        <v>37.5</v>
      </c>
      <c r="L636" s="283">
        <f t="shared" si="47"/>
        <v>1.654472984730018E-5</v>
      </c>
      <c r="M636" s="22">
        <f t="shared" si="48"/>
        <v>6.2042736927375676E-4</v>
      </c>
    </row>
    <row r="637" spans="1:13">
      <c r="A637" s="16">
        <f t="shared" si="45"/>
        <v>630</v>
      </c>
      <c r="B637" s="12" t="s">
        <v>411</v>
      </c>
      <c r="C637" s="272">
        <v>44958</v>
      </c>
      <c r="D637" s="272">
        <v>44972</v>
      </c>
      <c r="E637" s="196">
        <f t="shared" si="46"/>
        <v>44965</v>
      </c>
      <c r="F637" s="272">
        <v>44972</v>
      </c>
      <c r="G637" s="272">
        <v>44974</v>
      </c>
      <c r="H637" s="12" t="s">
        <v>166</v>
      </c>
      <c r="I637" s="234">
        <v>626.30999999999995</v>
      </c>
      <c r="J637" s="272">
        <v>44978</v>
      </c>
      <c r="K637" s="17">
        <f t="shared" si="49"/>
        <v>9.5</v>
      </c>
      <c r="L637" s="283">
        <f t="shared" si="47"/>
        <v>2.5472044893026064E-6</v>
      </c>
      <c r="M637" s="22">
        <f t="shared" si="48"/>
        <v>2.419844264837476E-5</v>
      </c>
    </row>
    <row r="638" spans="1:13">
      <c r="A638" s="16">
        <f t="shared" si="45"/>
        <v>631</v>
      </c>
      <c r="B638" s="12" t="s">
        <v>411</v>
      </c>
      <c r="C638" s="272">
        <v>44958</v>
      </c>
      <c r="D638" s="272">
        <v>44972</v>
      </c>
      <c r="E638" s="196">
        <f t="shared" si="46"/>
        <v>44965</v>
      </c>
      <c r="F638" s="272">
        <v>44972</v>
      </c>
      <c r="G638" s="272">
        <v>44974</v>
      </c>
      <c r="H638" s="12" t="s">
        <v>164</v>
      </c>
      <c r="I638" s="234">
        <v>769.12</v>
      </c>
      <c r="J638" s="272">
        <v>44978</v>
      </c>
      <c r="K638" s="17">
        <f t="shared" si="49"/>
        <v>9.5</v>
      </c>
      <c r="L638" s="283">
        <f t="shared" si="47"/>
        <v>3.1280131513346758E-6</v>
      </c>
      <c r="M638" s="22">
        <f t="shared" si="48"/>
        <v>2.9716124937679419E-5</v>
      </c>
    </row>
    <row r="639" spans="1:13">
      <c r="A639" s="16">
        <f t="shared" si="45"/>
        <v>632</v>
      </c>
      <c r="B639" s="12" t="s">
        <v>411</v>
      </c>
      <c r="C639" s="272">
        <v>44958</v>
      </c>
      <c r="D639" s="272">
        <v>44972</v>
      </c>
      <c r="E639" s="196">
        <f t="shared" si="46"/>
        <v>44965</v>
      </c>
      <c r="F639" s="272">
        <v>44972</v>
      </c>
      <c r="G639" s="272">
        <v>45043</v>
      </c>
      <c r="H639" s="12" t="s">
        <v>152</v>
      </c>
      <c r="I639" s="234">
        <v>43.81</v>
      </c>
      <c r="J639" s="272">
        <v>45044</v>
      </c>
      <c r="K639" s="17">
        <f t="shared" si="49"/>
        <v>78.5</v>
      </c>
      <c r="L639" s="283">
        <f t="shared" si="47"/>
        <v>1.7817539026416184E-7</v>
      </c>
      <c r="M639" s="22">
        <f t="shared" si="48"/>
        <v>1.3986768135736705E-5</v>
      </c>
    </row>
    <row r="640" spans="1:13">
      <c r="A640" s="16">
        <f t="shared" si="45"/>
        <v>633</v>
      </c>
      <c r="B640" s="12" t="s">
        <v>411</v>
      </c>
      <c r="C640" s="272">
        <v>44958</v>
      </c>
      <c r="D640" s="272">
        <v>44972</v>
      </c>
      <c r="E640" s="196">
        <f t="shared" si="46"/>
        <v>44965</v>
      </c>
      <c r="F640" s="272">
        <v>44972</v>
      </c>
      <c r="G640" s="272">
        <v>45043</v>
      </c>
      <c r="H640" s="12" t="s">
        <v>156</v>
      </c>
      <c r="I640" s="234">
        <v>51.13</v>
      </c>
      <c r="J640" s="272">
        <v>45044</v>
      </c>
      <c r="K640" s="17">
        <f t="shared" si="49"/>
        <v>78.5</v>
      </c>
      <c r="L640" s="283">
        <f t="shared" si="47"/>
        <v>2.0794585035851621E-7</v>
      </c>
      <c r="M640" s="22">
        <f t="shared" si="48"/>
        <v>1.6323749253143523E-5</v>
      </c>
    </row>
    <row r="641" spans="1:13">
      <c r="A641" s="16">
        <f t="shared" si="45"/>
        <v>634</v>
      </c>
      <c r="B641" s="12" t="s">
        <v>411</v>
      </c>
      <c r="C641" s="272">
        <v>44958</v>
      </c>
      <c r="D641" s="272">
        <v>44972</v>
      </c>
      <c r="E641" s="196">
        <f t="shared" si="46"/>
        <v>44965</v>
      </c>
      <c r="F641" s="272">
        <v>44972</v>
      </c>
      <c r="G641" s="272">
        <v>45043</v>
      </c>
      <c r="H641" s="12" t="s">
        <v>156</v>
      </c>
      <c r="I641" s="234">
        <v>20.02</v>
      </c>
      <c r="J641" s="272">
        <v>45044</v>
      </c>
      <c r="K641" s="17">
        <f t="shared" si="49"/>
        <v>78.5</v>
      </c>
      <c r="L641" s="283">
        <f t="shared" si="47"/>
        <v>8.1421394957510156E-8</v>
      </c>
      <c r="M641" s="22">
        <f t="shared" si="48"/>
        <v>6.3915795041645473E-6</v>
      </c>
    </row>
    <row r="642" spans="1:13">
      <c r="A642" s="16">
        <f t="shared" si="45"/>
        <v>635</v>
      </c>
      <c r="B642" s="12" t="s">
        <v>411</v>
      </c>
      <c r="C642" s="272">
        <v>44958</v>
      </c>
      <c r="D642" s="272">
        <v>44972</v>
      </c>
      <c r="E642" s="196">
        <f t="shared" si="46"/>
        <v>44965</v>
      </c>
      <c r="F642" s="272">
        <v>44972</v>
      </c>
      <c r="G642" s="272">
        <v>45002</v>
      </c>
      <c r="H642" s="12" t="s">
        <v>164</v>
      </c>
      <c r="I642" s="234">
        <v>140.16</v>
      </c>
      <c r="J642" s="272">
        <v>45005</v>
      </c>
      <c r="K642" s="17">
        <f t="shared" si="49"/>
        <v>37.5</v>
      </c>
      <c r="L642" s="283">
        <f t="shared" si="47"/>
        <v>5.7003110475747362E-7</v>
      </c>
      <c r="M642" s="22">
        <f t="shared" si="48"/>
        <v>2.1376166428405261E-5</v>
      </c>
    </row>
    <row r="643" spans="1:13">
      <c r="A643" s="16">
        <f t="shared" si="45"/>
        <v>636</v>
      </c>
      <c r="B643" s="12" t="s">
        <v>411</v>
      </c>
      <c r="C643" s="272">
        <v>44958</v>
      </c>
      <c r="D643" s="272">
        <v>44972</v>
      </c>
      <c r="E643" s="196">
        <f t="shared" si="46"/>
        <v>44965</v>
      </c>
      <c r="F643" s="272">
        <v>44972</v>
      </c>
      <c r="G643" s="272">
        <v>45002</v>
      </c>
      <c r="H643" s="12" t="s">
        <v>166</v>
      </c>
      <c r="I643" s="234">
        <v>240.12</v>
      </c>
      <c r="J643" s="272">
        <v>45005</v>
      </c>
      <c r="K643" s="17">
        <f t="shared" si="49"/>
        <v>37.5</v>
      </c>
      <c r="L643" s="283">
        <f t="shared" si="47"/>
        <v>9.7656869916070625E-7</v>
      </c>
      <c r="M643" s="22">
        <f t="shared" si="48"/>
        <v>3.6621326218526483E-5</v>
      </c>
    </row>
    <row r="644" spans="1:13">
      <c r="A644" s="16">
        <f t="shared" si="45"/>
        <v>637</v>
      </c>
      <c r="B644" s="12" t="s">
        <v>411</v>
      </c>
      <c r="C644" s="272">
        <v>44958</v>
      </c>
      <c r="D644" s="272">
        <v>44972</v>
      </c>
      <c r="E644" s="196">
        <f t="shared" si="46"/>
        <v>44965</v>
      </c>
      <c r="F644" s="272">
        <v>44972</v>
      </c>
      <c r="G644" s="272">
        <v>44974</v>
      </c>
      <c r="H644" s="12" t="s">
        <v>152</v>
      </c>
      <c r="I644" s="234">
        <v>42.74</v>
      </c>
      <c r="J644" s="272">
        <v>44978</v>
      </c>
      <c r="K644" s="17">
        <f t="shared" si="49"/>
        <v>9.5</v>
      </c>
      <c r="L644" s="283">
        <f t="shared" si="47"/>
        <v>1.7382369732687234E-7</v>
      </c>
      <c r="M644" s="22">
        <f t="shared" si="48"/>
        <v>1.6513251246052873E-6</v>
      </c>
    </row>
    <row r="645" spans="1:13">
      <c r="A645" s="16">
        <f t="shared" si="45"/>
        <v>638</v>
      </c>
      <c r="B645" s="12" t="s">
        <v>411</v>
      </c>
      <c r="C645" s="272">
        <v>44958</v>
      </c>
      <c r="D645" s="272">
        <v>44972</v>
      </c>
      <c r="E645" s="196">
        <f t="shared" si="46"/>
        <v>44965</v>
      </c>
      <c r="F645" s="272">
        <v>44972</v>
      </c>
      <c r="G645" s="272">
        <v>44974</v>
      </c>
      <c r="H645" s="12" t="s">
        <v>156</v>
      </c>
      <c r="I645" s="234">
        <v>77.260000000000005</v>
      </c>
      <c r="J645" s="272">
        <v>44978</v>
      </c>
      <c r="K645" s="17">
        <f t="shared" si="49"/>
        <v>9.5</v>
      </c>
      <c r="L645" s="283">
        <f t="shared" si="47"/>
        <v>3.1421663208877295E-7</v>
      </c>
      <c r="M645" s="22">
        <f t="shared" si="48"/>
        <v>2.985058004843343E-6</v>
      </c>
    </row>
    <row r="646" spans="1:13">
      <c r="A646" s="16">
        <f t="shared" si="45"/>
        <v>639</v>
      </c>
      <c r="B646" s="12" t="s">
        <v>411</v>
      </c>
      <c r="C646" s="272">
        <v>44958</v>
      </c>
      <c r="D646" s="272">
        <v>44972</v>
      </c>
      <c r="E646" s="196">
        <f t="shared" si="46"/>
        <v>44965</v>
      </c>
      <c r="F646" s="272">
        <v>44972</v>
      </c>
      <c r="G646" s="272">
        <v>45044</v>
      </c>
      <c r="H646" s="12" t="s">
        <v>165</v>
      </c>
      <c r="I646" s="234">
        <v>52.03</v>
      </c>
      <c r="J646" s="272">
        <v>45047</v>
      </c>
      <c r="K646" s="17">
        <f t="shared" si="49"/>
        <v>79.5</v>
      </c>
      <c r="L646" s="283">
        <f t="shared" si="47"/>
        <v>2.1160615282913354E-7</v>
      </c>
      <c r="M646" s="22">
        <f t="shared" si="48"/>
        <v>1.6822689149916118E-5</v>
      </c>
    </row>
    <row r="647" spans="1:13">
      <c r="A647" s="16">
        <f t="shared" si="45"/>
        <v>640</v>
      </c>
      <c r="B647" s="12" t="s">
        <v>411</v>
      </c>
      <c r="C647" s="272">
        <v>44958</v>
      </c>
      <c r="D647" s="272">
        <v>44972</v>
      </c>
      <c r="E647" s="196">
        <f t="shared" si="46"/>
        <v>44965</v>
      </c>
      <c r="F647" s="272">
        <v>44972</v>
      </c>
      <c r="G647" s="272">
        <v>44978</v>
      </c>
      <c r="H647" s="12" t="s">
        <v>166</v>
      </c>
      <c r="I647" s="234">
        <v>403</v>
      </c>
      <c r="J647" s="272">
        <v>44979</v>
      </c>
      <c r="K647" s="17">
        <f t="shared" si="49"/>
        <v>13.5</v>
      </c>
      <c r="L647" s="283">
        <f t="shared" si="47"/>
        <v>1.639002106287542E-6</v>
      </c>
      <c r="M647" s="22">
        <f t="shared" si="48"/>
        <v>2.2126528434881815E-5</v>
      </c>
    </row>
    <row r="648" spans="1:13">
      <c r="A648" s="16">
        <f t="shared" si="45"/>
        <v>641</v>
      </c>
      <c r="B648" s="12" t="s">
        <v>411</v>
      </c>
      <c r="C648" s="272">
        <v>44958</v>
      </c>
      <c r="D648" s="272">
        <v>44972</v>
      </c>
      <c r="E648" s="196">
        <f t="shared" si="46"/>
        <v>44965</v>
      </c>
      <c r="F648" s="272">
        <v>44972</v>
      </c>
      <c r="G648" s="272">
        <v>45044</v>
      </c>
      <c r="H648" s="12" t="s">
        <v>165</v>
      </c>
      <c r="I648" s="234">
        <v>0.62</v>
      </c>
      <c r="J648" s="272">
        <v>45047</v>
      </c>
      <c r="K648" s="17">
        <f t="shared" si="49"/>
        <v>79.5</v>
      </c>
      <c r="L648" s="283">
        <f t="shared" si="47"/>
        <v>2.5215417019808338E-9</v>
      </c>
      <c r="M648" s="22">
        <f t="shared" si="48"/>
        <v>2.0046256530747629E-7</v>
      </c>
    </row>
    <row r="649" spans="1:13">
      <c r="A649" s="16">
        <f t="shared" ref="A649:A712" si="50">A648+1</f>
        <v>642</v>
      </c>
      <c r="B649" s="12" t="s">
        <v>411</v>
      </c>
      <c r="C649" s="272">
        <v>44958</v>
      </c>
      <c r="D649" s="272">
        <v>44972</v>
      </c>
      <c r="E649" s="196">
        <f t="shared" ref="E649:E712" si="51">AVERAGE(C649:D649)</f>
        <v>44965</v>
      </c>
      <c r="F649" s="272">
        <v>44972</v>
      </c>
      <c r="G649" s="272">
        <v>44974</v>
      </c>
      <c r="H649" s="12" t="s">
        <v>166</v>
      </c>
      <c r="I649" s="234">
        <v>131</v>
      </c>
      <c r="J649" s="272">
        <v>44978</v>
      </c>
      <c r="K649" s="17">
        <f t="shared" si="49"/>
        <v>9.5</v>
      </c>
      <c r="L649" s="283">
        <f t="shared" si="47"/>
        <v>5.3277735961207939E-7</v>
      </c>
      <c r="M649" s="22">
        <f t="shared" si="48"/>
        <v>5.0613849163147543E-6</v>
      </c>
    </row>
    <row r="650" spans="1:13">
      <c r="A650" s="16">
        <f t="shared" si="50"/>
        <v>643</v>
      </c>
      <c r="B650" s="12" t="s">
        <v>411</v>
      </c>
      <c r="C650" s="272">
        <v>44958</v>
      </c>
      <c r="D650" s="272">
        <v>44972</v>
      </c>
      <c r="E650" s="196">
        <f t="shared" si="51"/>
        <v>44965</v>
      </c>
      <c r="F650" s="272">
        <v>44972</v>
      </c>
      <c r="G650" s="272">
        <v>45002</v>
      </c>
      <c r="H650" s="12" t="s">
        <v>157</v>
      </c>
      <c r="I650" s="234">
        <v>679.43</v>
      </c>
      <c r="J650" s="272">
        <v>45005</v>
      </c>
      <c r="K650" s="17">
        <f t="shared" si="49"/>
        <v>37.5</v>
      </c>
      <c r="L650" s="283">
        <f t="shared" ref="L650:L713" si="52">I650/$I$5449</f>
        <v>2.7632436751239321E-6</v>
      </c>
      <c r="M650" s="22">
        <f t="shared" ref="M650:M713" si="53">L650*K650</f>
        <v>1.0362163781714746E-4</v>
      </c>
    </row>
    <row r="651" spans="1:13">
      <c r="A651" s="16">
        <f t="shared" si="50"/>
        <v>644</v>
      </c>
      <c r="B651" s="12" t="s">
        <v>411</v>
      </c>
      <c r="C651" s="272">
        <v>44958</v>
      </c>
      <c r="D651" s="272">
        <v>44972</v>
      </c>
      <c r="E651" s="196">
        <f t="shared" si="51"/>
        <v>44965</v>
      </c>
      <c r="F651" s="272">
        <v>44972</v>
      </c>
      <c r="G651" s="272">
        <v>44974</v>
      </c>
      <c r="H651" s="12" t="s">
        <v>156</v>
      </c>
      <c r="I651" s="234">
        <v>1.68</v>
      </c>
      <c r="J651" s="272">
        <v>44978</v>
      </c>
      <c r="K651" s="17">
        <f t="shared" ref="K651:K714" si="54">(G651-D651)+((D651-C651+1)/2)</f>
        <v>9.5</v>
      </c>
      <c r="L651" s="283">
        <f t="shared" si="52"/>
        <v>6.8325646118190337E-9</v>
      </c>
      <c r="M651" s="22">
        <f t="shared" si="53"/>
        <v>6.4909363812280822E-8</v>
      </c>
    </row>
    <row r="652" spans="1:13">
      <c r="A652" s="16">
        <f t="shared" si="50"/>
        <v>645</v>
      </c>
      <c r="B652" s="12" t="s">
        <v>411</v>
      </c>
      <c r="C652" s="272">
        <v>44958</v>
      </c>
      <c r="D652" s="272">
        <v>44972</v>
      </c>
      <c r="E652" s="196">
        <f t="shared" si="51"/>
        <v>44965</v>
      </c>
      <c r="F652" s="272">
        <v>44972</v>
      </c>
      <c r="G652" s="272">
        <v>44974</v>
      </c>
      <c r="H652" s="12" t="s">
        <v>152</v>
      </c>
      <c r="I652" s="234">
        <v>344.83</v>
      </c>
      <c r="J652" s="272">
        <v>44978</v>
      </c>
      <c r="K652" s="17">
        <f t="shared" si="54"/>
        <v>9.5</v>
      </c>
      <c r="L652" s="283">
        <f t="shared" si="52"/>
        <v>1.4024245566033079E-6</v>
      </c>
      <c r="M652" s="22">
        <f t="shared" si="53"/>
        <v>1.3323033287731425E-5</v>
      </c>
    </row>
    <row r="653" spans="1:13">
      <c r="A653" s="16">
        <f t="shared" si="50"/>
        <v>646</v>
      </c>
      <c r="B653" s="12" t="s">
        <v>411</v>
      </c>
      <c r="C653" s="272">
        <v>44958</v>
      </c>
      <c r="D653" s="272">
        <v>44972</v>
      </c>
      <c r="E653" s="196">
        <f t="shared" si="51"/>
        <v>44965</v>
      </c>
      <c r="F653" s="272">
        <v>44972</v>
      </c>
      <c r="G653" s="272">
        <v>45002</v>
      </c>
      <c r="H653" s="12" t="s">
        <v>157</v>
      </c>
      <c r="I653" s="234">
        <v>184.01</v>
      </c>
      <c r="J653" s="272">
        <v>45005</v>
      </c>
      <c r="K653" s="17">
        <f t="shared" si="54"/>
        <v>37.5</v>
      </c>
      <c r="L653" s="283">
        <f t="shared" si="52"/>
        <v>7.4836917513144066E-7</v>
      </c>
      <c r="M653" s="22">
        <f t="shared" si="53"/>
        <v>2.8063844067429024E-5</v>
      </c>
    </row>
    <row r="654" spans="1:13">
      <c r="A654" s="16">
        <f t="shared" si="50"/>
        <v>647</v>
      </c>
      <c r="B654" s="12" t="s">
        <v>411</v>
      </c>
      <c r="C654" s="272">
        <v>44958</v>
      </c>
      <c r="D654" s="272">
        <v>44972</v>
      </c>
      <c r="E654" s="196">
        <f t="shared" si="51"/>
        <v>44965</v>
      </c>
      <c r="F654" s="272">
        <v>44972</v>
      </c>
      <c r="G654" s="272">
        <v>45043</v>
      </c>
      <c r="H654" s="12" t="s">
        <v>152</v>
      </c>
      <c r="I654" s="234">
        <v>29.33</v>
      </c>
      <c r="J654" s="272">
        <v>45044</v>
      </c>
      <c r="K654" s="17">
        <f t="shared" si="54"/>
        <v>78.5</v>
      </c>
      <c r="L654" s="283">
        <f t="shared" si="52"/>
        <v>1.1928519051467395E-7</v>
      </c>
      <c r="M654" s="22">
        <f t="shared" si="53"/>
        <v>9.3638874554019054E-6</v>
      </c>
    </row>
    <row r="655" spans="1:13">
      <c r="A655" s="16">
        <f t="shared" si="50"/>
        <v>648</v>
      </c>
      <c r="B655" s="12" t="s">
        <v>411</v>
      </c>
      <c r="C655" s="272">
        <v>44958</v>
      </c>
      <c r="D655" s="272">
        <v>44972</v>
      </c>
      <c r="E655" s="196">
        <f t="shared" si="51"/>
        <v>44965</v>
      </c>
      <c r="F655" s="272">
        <v>44972</v>
      </c>
      <c r="G655" s="272">
        <v>45043</v>
      </c>
      <c r="H655" s="12" t="s">
        <v>156</v>
      </c>
      <c r="I655" s="234">
        <v>39.94</v>
      </c>
      <c r="J655" s="272">
        <v>45044</v>
      </c>
      <c r="K655" s="17">
        <f t="shared" si="54"/>
        <v>78.5</v>
      </c>
      <c r="L655" s="283">
        <f t="shared" si="52"/>
        <v>1.6243608964050725E-7</v>
      </c>
      <c r="M655" s="22">
        <f t="shared" si="53"/>
        <v>1.2751233036779818E-5</v>
      </c>
    </row>
    <row r="656" spans="1:13">
      <c r="A656" s="16">
        <f t="shared" si="50"/>
        <v>649</v>
      </c>
      <c r="B656" s="12" t="s">
        <v>411</v>
      </c>
      <c r="C656" s="272">
        <v>44958</v>
      </c>
      <c r="D656" s="272">
        <v>44972</v>
      </c>
      <c r="E656" s="196">
        <f t="shared" si="51"/>
        <v>44965</v>
      </c>
      <c r="F656" s="272">
        <v>44972</v>
      </c>
      <c r="G656" s="272">
        <v>45002</v>
      </c>
      <c r="H656" s="12" t="s">
        <v>157</v>
      </c>
      <c r="I656" s="234">
        <v>3129.8100000000004</v>
      </c>
      <c r="J656" s="272">
        <v>45005</v>
      </c>
      <c r="K656" s="17">
        <f t="shared" si="54"/>
        <v>37.5</v>
      </c>
      <c r="L656" s="283">
        <f t="shared" si="52"/>
        <v>1.2728945861736508E-5</v>
      </c>
      <c r="M656" s="22">
        <f t="shared" si="53"/>
        <v>4.7733546981511906E-4</v>
      </c>
    </row>
    <row r="657" spans="1:13">
      <c r="A657" s="16">
        <f t="shared" si="50"/>
        <v>650</v>
      </c>
      <c r="B657" s="12" t="s">
        <v>411</v>
      </c>
      <c r="C657" s="272">
        <v>44958</v>
      </c>
      <c r="D657" s="272">
        <v>44972</v>
      </c>
      <c r="E657" s="196">
        <f t="shared" si="51"/>
        <v>44965</v>
      </c>
      <c r="F657" s="272">
        <v>44972</v>
      </c>
      <c r="G657" s="272">
        <v>44974</v>
      </c>
      <c r="H657" s="12" t="s">
        <v>156</v>
      </c>
      <c r="I657" s="234">
        <v>11.88</v>
      </c>
      <c r="J657" s="272">
        <v>44978</v>
      </c>
      <c r="K657" s="17">
        <f t="shared" si="54"/>
        <v>9.5</v>
      </c>
      <c r="L657" s="283">
        <f t="shared" si="52"/>
        <v>4.8315992612148883E-8</v>
      </c>
      <c r="M657" s="22">
        <f t="shared" si="53"/>
        <v>4.590019298154144E-7</v>
      </c>
    </row>
    <row r="658" spans="1:13">
      <c r="A658" s="16">
        <f t="shared" si="50"/>
        <v>651</v>
      </c>
      <c r="B658" s="12" t="s">
        <v>411</v>
      </c>
      <c r="C658" s="272">
        <v>44958</v>
      </c>
      <c r="D658" s="272">
        <v>44972</v>
      </c>
      <c r="E658" s="196">
        <f t="shared" si="51"/>
        <v>44965</v>
      </c>
      <c r="F658" s="272">
        <v>44972</v>
      </c>
      <c r="G658" s="272">
        <v>44974</v>
      </c>
      <c r="H658" s="12" t="s">
        <v>152</v>
      </c>
      <c r="I658" s="234">
        <v>72.58</v>
      </c>
      <c r="J658" s="272">
        <v>44978</v>
      </c>
      <c r="K658" s="17">
        <f t="shared" si="54"/>
        <v>9.5</v>
      </c>
      <c r="L658" s="283">
        <f t="shared" si="52"/>
        <v>2.9518305924156279E-7</v>
      </c>
      <c r="M658" s="22">
        <f t="shared" si="53"/>
        <v>2.8042390627948466E-6</v>
      </c>
    </row>
    <row r="659" spans="1:13">
      <c r="A659" s="16">
        <f t="shared" si="50"/>
        <v>652</v>
      </c>
      <c r="B659" s="12" t="s">
        <v>411</v>
      </c>
      <c r="C659" s="272">
        <v>44958</v>
      </c>
      <c r="D659" s="272">
        <v>44972</v>
      </c>
      <c r="E659" s="196">
        <f t="shared" si="51"/>
        <v>44965</v>
      </c>
      <c r="F659" s="272">
        <v>44972</v>
      </c>
      <c r="G659" s="272">
        <v>45043</v>
      </c>
      <c r="H659" s="12" t="s">
        <v>156</v>
      </c>
      <c r="I659" s="234">
        <v>63.15</v>
      </c>
      <c r="J659" s="272">
        <v>45044</v>
      </c>
      <c r="K659" s="17">
        <f t="shared" si="54"/>
        <v>78.5</v>
      </c>
      <c r="L659" s="283">
        <f t="shared" si="52"/>
        <v>2.568312233549833E-7</v>
      </c>
      <c r="M659" s="22">
        <f t="shared" si="53"/>
        <v>2.0161251033366189E-5</v>
      </c>
    </row>
    <row r="660" spans="1:13">
      <c r="A660" s="16">
        <f t="shared" si="50"/>
        <v>653</v>
      </c>
      <c r="B660" s="12" t="s">
        <v>411</v>
      </c>
      <c r="C660" s="272">
        <v>44958</v>
      </c>
      <c r="D660" s="272">
        <v>44972</v>
      </c>
      <c r="E660" s="196">
        <f t="shared" si="51"/>
        <v>44965</v>
      </c>
      <c r="F660" s="272">
        <v>44972</v>
      </c>
      <c r="G660" s="272">
        <v>45043</v>
      </c>
      <c r="H660" s="12" t="s">
        <v>415</v>
      </c>
      <c r="I660" s="234">
        <v>38.17</v>
      </c>
      <c r="J660" s="272">
        <v>45044</v>
      </c>
      <c r="K660" s="17">
        <f t="shared" si="54"/>
        <v>78.5</v>
      </c>
      <c r="L660" s="283">
        <f t="shared" si="52"/>
        <v>1.5523749478162651E-7</v>
      </c>
      <c r="M660" s="22">
        <f t="shared" si="53"/>
        <v>1.2186143340357682E-5</v>
      </c>
    </row>
    <row r="661" spans="1:13">
      <c r="A661" s="16">
        <f t="shared" si="50"/>
        <v>654</v>
      </c>
      <c r="B661" s="12" t="s">
        <v>411</v>
      </c>
      <c r="C661" s="272">
        <v>44958</v>
      </c>
      <c r="D661" s="272">
        <v>44972</v>
      </c>
      <c r="E661" s="196">
        <f t="shared" si="51"/>
        <v>44965</v>
      </c>
      <c r="F661" s="272">
        <v>44972</v>
      </c>
      <c r="G661" s="272">
        <v>44978</v>
      </c>
      <c r="H661" s="12" t="s">
        <v>164</v>
      </c>
      <c r="I661" s="234">
        <v>89.41</v>
      </c>
      <c r="J661" s="272">
        <v>44979</v>
      </c>
      <c r="K661" s="17">
        <f t="shared" si="54"/>
        <v>13.5</v>
      </c>
      <c r="L661" s="283">
        <f t="shared" si="52"/>
        <v>3.6363071544210703E-7</v>
      </c>
      <c r="M661" s="22">
        <f t="shared" si="53"/>
        <v>4.9090146584684452E-6</v>
      </c>
    </row>
    <row r="662" spans="1:13">
      <c r="A662" s="16">
        <f t="shared" si="50"/>
        <v>655</v>
      </c>
      <c r="B662" s="12" t="s">
        <v>411</v>
      </c>
      <c r="C662" s="272">
        <v>44958</v>
      </c>
      <c r="D662" s="272">
        <v>44972</v>
      </c>
      <c r="E662" s="196">
        <f t="shared" si="51"/>
        <v>44965</v>
      </c>
      <c r="F662" s="272">
        <v>44972</v>
      </c>
      <c r="G662" s="272">
        <v>45043</v>
      </c>
      <c r="H662" s="12" t="s">
        <v>165</v>
      </c>
      <c r="I662" s="234">
        <v>309.36</v>
      </c>
      <c r="J662" s="272">
        <v>45044</v>
      </c>
      <c r="K662" s="17">
        <f t="shared" si="54"/>
        <v>78.5</v>
      </c>
      <c r="L662" s="283">
        <f t="shared" si="52"/>
        <v>1.2581679692335336E-6</v>
      </c>
      <c r="M662" s="22">
        <f t="shared" si="53"/>
        <v>9.8766185584832383E-5</v>
      </c>
    </row>
    <row r="663" spans="1:13">
      <c r="A663" s="16">
        <f t="shared" si="50"/>
        <v>656</v>
      </c>
      <c r="B663" s="12" t="s">
        <v>411</v>
      </c>
      <c r="C663" s="272">
        <v>44958</v>
      </c>
      <c r="D663" s="272">
        <v>44972</v>
      </c>
      <c r="E663" s="196">
        <f t="shared" si="51"/>
        <v>44965</v>
      </c>
      <c r="F663" s="272">
        <v>44972</v>
      </c>
      <c r="G663" s="272">
        <v>44978</v>
      </c>
      <c r="H663" s="12" t="s">
        <v>166</v>
      </c>
      <c r="I663" s="234">
        <v>418.15</v>
      </c>
      <c r="J663" s="272">
        <v>44979</v>
      </c>
      <c r="K663" s="17">
        <f t="shared" si="54"/>
        <v>13.5</v>
      </c>
      <c r="L663" s="283">
        <f t="shared" si="52"/>
        <v>1.7006171978762671E-6</v>
      </c>
      <c r="M663" s="22">
        <f t="shared" si="53"/>
        <v>2.2958332171329606E-5</v>
      </c>
    </row>
    <row r="664" spans="1:13">
      <c r="A664" s="16">
        <f t="shared" si="50"/>
        <v>657</v>
      </c>
      <c r="B664" s="12" t="s">
        <v>411</v>
      </c>
      <c r="C664" s="272">
        <v>44958</v>
      </c>
      <c r="D664" s="272">
        <v>44972</v>
      </c>
      <c r="E664" s="196">
        <f t="shared" si="51"/>
        <v>44965</v>
      </c>
      <c r="F664" s="272">
        <v>44972</v>
      </c>
      <c r="G664" s="272">
        <v>45043</v>
      </c>
      <c r="H664" s="12" t="s">
        <v>416</v>
      </c>
      <c r="I664" s="234">
        <v>5.99</v>
      </c>
      <c r="J664" s="272">
        <v>45044</v>
      </c>
      <c r="K664" s="17">
        <f t="shared" si="54"/>
        <v>78.5</v>
      </c>
      <c r="L664" s="283">
        <f t="shared" si="52"/>
        <v>2.436134644333096E-8</v>
      </c>
      <c r="M664" s="22">
        <f t="shared" si="53"/>
        <v>1.9123656958014802E-6</v>
      </c>
    </row>
    <row r="665" spans="1:13">
      <c r="A665" s="16">
        <f t="shared" si="50"/>
        <v>658</v>
      </c>
      <c r="B665" s="12" t="s">
        <v>411</v>
      </c>
      <c r="C665" s="272">
        <v>44958</v>
      </c>
      <c r="D665" s="272">
        <v>44972</v>
      </c>
      <c r="E665" s="196">
        <f t="shared" si="51"/>
        <v>44965</v>
      </c>
      <c r="F665" s="272">
        <v>44972</v>
      </c>
      <c r="G665" s="272">
        <v>45043</v>
      </c>
      <c r="H665" s="12" t="s">
        <v>417</v>
      </c>
      <c r="I665" s="234">
        <v>4.25</v>
      </c>
      <c r="J665" s="272">
        <v>45044</v>
      </c>
      <c r="K665" s="17">
        <f t="shared" si="54"/>
        <v>78.5</v>
      </c>
      <c r="L665" s="283">
        <f t="shared" si="52"/>
        <v>1.7284761666804105E-8</v>
      </c>
      <c r="M665" s="22">
        <f t="shared" si="53"/>
        <v>1.3568537908441223E-6</v>
      </c>
    </row>
    <row r="666" spans="1:13">
      <c r="A666" s="16">
        <f t="shared" si="50"/>
        <v>659</v>
      </c>
      <c r="B666" s="12" t="s">
        <v>411</v>
      </c>
      <c r="C666" s="272">
        <v>44958</v>
      </c>
      <c r="D666" s="272">
        <v>44972</v>
      </c>
      <c r="E666" s="196">
        <f t="shared" si="51"/>
        <v>44965</v>
      </c>
      <c r="F666" s="272">
        <v>44972</v>
      </c>
      <c r="G666" s="272">
        <v>45043</v>
      </c>
      <c r="H666" s="12" t="s">
        <v>418</v>
      </c>
      <c r="I666" s="234">
        <v>11.719999999999999</v>
      </c>
      <c r="J666" s="272">
        <v>45044</v>
      </c>
      <c r="K666" s="17">
        <f t="shared" si="54"/>
        <v>78.5</v>
      </c>
      <c r="L666" s="283">
        <f t="shared" si="52"/>
        <v>4.7665272172928021E-8</v>
      </c>
      <c r="M666" s="22">
        <f t="shared" si="53"/>
        <v>3.7417238655748497E-6</v>
      </c>
    </row>
    <row r="667" spans="1:13">
      <c r="A667" s="16">
        <f t="shared" si="50"/>
        <v>660</v>
      </c>
      <c r="B667" s="12" t="s">
        <v>411</v>
      </c>
      <c r="C667" s="272">
        <v>44958</v>
      </c>
      <c r="D667" s="272">
        <v>44972</v>
      </c>
      <c r="E667" s="196">
        <f t="shared" si="51"/>
        <v>44965</v>
      </c>
      <c r="F667" s="272">
        <v>44972</v>
      </c>
      <c r="G667" s="272">
        <v>44999</v>
      </c>
      <c r="H667" s="12" t="s">
        <v>153</v>
      </c>
      <c r="I667" s="234">
        <v>33.96</v>
      </c>
      <c r="J667" s="272">
        <v>45000</v>
      </c>
      <c r="K667" s="17">
        <f t="shared" si="54"/>
        <v>34.5</v>
      </c>
      <c r="L667" s="283">
        <f t="shared" si="52"/>
        <v>1.3811541322462761E-7</v>
      </c>
      <c r="M667" s="22">
        <f t="shared" si="53"/>
        <v>4.7649817562496524E-6</v>
      </c>
    </row>
    <row r="668" spans="1:13">
      <c r="A668" s="16">
        <f t="shared" si="50"/>
        <v>661</v>
      </c>
      <c r="B668" s="12" t="s">
        <v>411</v>
      </c>
      <c r="C668" s="272">
        <v>44958</v>
      </c>
      <c r="D668" s="272">
        <v>44972</v>
      </c>
      <c r="E668" s="196">
        <f t="shared" si="51"/>
        <v>44965</v>
      </c>
      <c r="F668" s="272">
        <v>44972</v>
      </c>
      <c r="G668" s="272">
        <v>45044</v>
      </c>
      <c r="H668" s="12" t="s">
        <v>165</v>
      </c>
      <c r="I668" s="234">
        <v>2.95</v>
      </c>
      <c r="J668" s="272">
        <v>45047</v>
      </c>
      <c r="K668" s="17">
        <f t="shared" si="54"/>
        <v>79.5</v>
      </c>
      <c r="L668" s="283">
        <f t="shared" si="52"/>
        <v>1.1997658098134615E-8</v>
      </c>
      <c r="M668" s="22">
        <f t="shared" si="53"/>
        <v>9.5381381880170188E-7</v>
      </c>
    </row>
    <row r="669" spans="1:13">
      <c r="A669" s="16">
        <f t="shared" si="50"/>
        <v>662</v>
      </c>
      <c r="B669" s="12" t="s">
        <v>411</v>
      </c>
      <c r="C669" s="272">
        <v>44958</v>
      </c>
      <c r="D669" s="272">
        <v>44972</v>
      </c>
      <c r="E669" s="196">
        <f t="shared" si="51"/>
        <v>44965</v>
      </c>
      <c r="F669" s="272">
        <v>44972</v>
      </c>
      <c r="G669" s="272">
        <v>44974</v>
      </c>
      <c r="H669" s="12" t="s">
        <v>164</v>
      </c>
      <c r="I669" s="234">
        <v>63.589999999999996</v>
      </c>
      <c r="J669" s="272">
        <v>44978</v>
      </c>
      <c r="K669" s="17">
        <f t="shared" si="54"/>
        <v>9.5</v>
      </c>
      <c r="L669" s="283">
        <f t="shared" si="52"/>
        <v>2.5862070456284067E-7</v>
      </c>
      <c r="M669" s="22">
        <f t="shared" si="53"/>
        <v>2.4568966933469865E-6</v>
      </c>
    </row>
    <row r="670" spans="1:13">
      <c r="A670" s="16">
        <f t="shared" si="50"/>
        <v>663</v>
      </c>
      <c r="B670" s="12" t="s">
        <v>411</v>
      </c>
      <c r="C670" s="272">
        <v>44958</v>
      </c>
      <c r="D670" s="272">
        <v>44972</v>
      </c>
      <c r="E670" s="196">
        <f t="shared" si="51"/>
        <v>44965</v>
      </c>
      <c r="F670" s="272">
        <v>44972</v>
      </c>
      <c r="G670" s="272">
        <v>44974</v>
      </c>
      <c r="H670" s="12" t="s">
        <v>166</v>
      </c>
      <c r="I670" s="234">
        <v>865.7</v>
      </c>
      <c r="J670" s="272">
        <v>44978</v>
      </c>
      <c r="K670" s="17">
        <f t="shared" si="54"/>
        <v>9.5</v>
      </c>
      <c r="L670" s="283">
        <f t="shared" si="52"/>
        <v>3.5208042764593676E-6</v>
      </c>
      <c r="M670" s="22">
        <f t="shared" si="53"/>
        <v>3.3447640626363996E-5</v>
      </c>
    </row>
    <row r="671" spans="1:13">
      <c r="A671" s="16">
        <f t="shared" si="50"/>
        <v>664</v>
      </c>
      <c r="B671" s="12" t="s">
        <v>411</v>
      </c>
      <c r="C671" s="272">
        <v>44958</v>
      </c>
      <c r="D671" s="272">
        <v>44972</v>
      </c>
      <c r="E671" s="196">
        <f t="shared" si="51"/>
        <v>44965</v>
      </c>
      <c r="F671" s="272">
        <v>44972</v>
      </c>
      <c r="G671" s="272">
        <v>44974</v>
      </c>
      <c r="H671" s="12" t="s">
        <v>156</v>
      </c>
      <c r="I671" s="234">
        <v>565.64</v>
      </c>
      <c r="J671" s="272">
        <v>44978</v>
      </c>
      <c r="K671" s="17">
        <f t="shared" si="54"/>
        <v>9.5</v>
      </c>
      <c r="L671" s="283">
        <f t="shared" si="52"/>
        <v>2.3004594327555467E-6</v>
      </c>
      <c r="M671" s="22">
        <f t="shared" si="53"/>
        <v>2.1854364611177694E-5</v>
      </c>
    </row>
    <row r="672" spans="1:13">
      <c r="A672" s="16">
        <f t="shared" si="50"/>
        <v>665</v>
      </c>
      <c r="B672" s="12" t="s">
        <v>411</v>
      </c>
      <c r="C672" s="272">
        <v>44958</v>
      </c>
      <c r="D672" s="272">
        <v>44972</v>
      </c>
      <c r="E672" s="196">
        <f t="shared" si="51"/>
        <v>44965</v>
      </c>
      <c r="F672" s="272">
        <v>44972</v>
      </c>
      <c r="G672" s="272">
        <v>44978</v>
      </c>
      <c r="H672" s="12" t="s">
        <v>164</v>
      </c>
      <c r="I672" s="234">
        <v>124</v>
      </c>
      <c r="J672" s="272">
        <v>44979</v>
      </c>
      <c r="K672" s="17">
        <f t="shared" si="54"/>
        <v>13.5</v>
      </c>
      <c r="L672" s="283">
        <f t="shared" si="52"/>
        <v>5.0430834039616679E-7</v>
      </c>
      <c r="M672" s="22">
        <f t="shared" si="53"/>
        <v>6.8081625953482519E-6</v>
      </c>
    </row>
    <row r="673" spans="1:13">
      <c r="A673" s="16">
        <f t="shared" si="50"/>
        <v>666</v>
      </c>
      <c r="B673" s="12" t="s">
        <v>411</v>
      </c>
      <c r="C673" s="272">
        <v>44958</v>
      </c>
      <c r="D673" s="272">
        <v>44972</v>
      </c>
      <c r="E673" s="196">
        <f t="shared" si="51"/>
        <v>44965</v>
      </c>
      <c r="F673" s="272">
        <v>44972</v>
      </c>
      <c r="G673" s="272">
        <v>45043</v>
      </c>
      <c r="H673" s="12" t="s">
        <v>165</v>
      </c>
      <c r="I673" s="234">
        <v>21277.050000000014</v>
      </c>
      <c r="J673" s="272">
        <v>45044</v>
      </c>
      <c r="K673" s="17">
        <f t="shared" si="54"/>
        <v>78.5</v>
      </c>
      <c r="L673" s="283">
        <f t="shared" si="52"/>
        <v>8.6533820758276345E-5</v>
      </c>
      <c r="M673" s="22">
        <f t="shared" si="53"/>
        <v>6.7929049295246931E-3</v>
      </c>
    </row>
    <row r="674" spans="1:13">
      <c r="A674" s="16">
        <f t="shared" si="50"/>
        <v>667</v>
      </c>
      <c r="B674" s="12" t="s">
        <v>411</v>
      </c>
      <c r="C674" s="272">
        <v>44958</v>
      </c>
      <c r="D674" s="272">
        <v>44972</v>
      </c>
      <c r="E674" s="196">
        <f t="shared" si="51"/>
        <v>44965</v>
      </c>
      <c r="F674" s="272">
        <v>44972</v>
      </c>
      <c r="G674" s="272">
        <v>44978</v>
      </c>
      <c r="H674" s="12" t="s">
        <v>166</v>
      </c>
      <c r="I674" s="234">
        <v>634438.62</v>
      </c>
      <c r="J674" s="272">
        <v>44979</v>
      </c>
      <c r="K674" s="17">
        <f t="shared" si="54"/>
        <v>13.5</v>
      </c>
      <c r="L674" s="283">
        <f t="shared" si="52"/>
        <v>2.5802636091567283E-3</v>
      </c>
      <c r="M674" s="22">
        <f t="shared" si="53"/>
        <v>3.4833558723615834E-2</v>
      </c>
    </row>
    <row r="675" spans="1:13">
      <c r="A675" s="16">
        <f t="shared" si="50"/>
        <v>668</v>
      </c>
      <c r="B675" s="12" t="s">
        <v>411</v>
      </c>
      <c r="C675" s="272">
        <v>44958</v>
      </c>
      <c r="D675" s="272">
        <v>44972</v>
      </c>
      <c r="E675" s="196">
        <f t="shared" si="51"/>
        <v>44965</v>
      </c>
      <c r="F675" s="272">
        <v>44972</v>
      </c>
      <c r="G675" s="272">
        <v>44974</v>
      </c>
      <c r="H675" s="12" t="s">
        <v>156</v>
      </c>
      <c r="I675" s="234">
        <v>42.58</v>
      </c>
      <c r="J675" s="272">
        <v>44978</v>
      </c>
      <c r="K675" s="17">
        <f t="shared" si="54"/>
        <v>9.5</v>
      </c>
      <c r="L675" s="283">
        <f t="shared" si="52"/>
        <v>1.7317297688765146E-7</v>
      </c>
      <c r="M675" s="22">
        <f t="shared" si="53"/>
        <v>1.645143280432689E-6</v>
      </c>
    </row>
    <row r="676" spans="1:13">
      <c r="A676" s="16">
        <f t="shared" si="50"/>
        <v>669</v>
      </c>
      <c r="B676" s="12" t="s">
        <v>411</v>
      </c>
      <c r="C676" s="272">
        <v>44958</v>
      </c>
      <c r="D676" s="272">
        <v>44972</v>
      </c>
      <c r="E676" s="196">
        <f t="shared" si="51"/>
        <v>44965</v>
      </c>
      <c r="F676" s="272">
        <v>44972</v>
      </c>
      <c r="G676" s="272">
        <v>45043</v>
      </c>
      <c r="H676" s="12" t="s">
        <v>152</v>
      </c>
      <c r="I676" s="234">
        <v>52.72</v>
      </c>
      <c r="J676" s="272">
        <v>45044</v>
      </c>
      <c r="K676" s="17">
        <f t="shared" si="54"/>
        <v>78.5</v>
      </c>
      <c r="L676" s="283">
        <f t="shared" si="52"/>
        <v>2.1441238472327348E-7</v>
      </c>
      <c r="M676" s="22">
        <f t="shared" si="53"/>
        <v>1.6831372200776969E-5</v>
      </c>
    </row>
    <row r="677" spans="1:13">
      <c r="A677" s="16">
        <f t="shared" si="50"/>
        <v>670</v>
      </c>
      <c r="B677" s="12" t="s">
        <v>411</v>
      </c>
      <c r="C677" s="272">
        <v>44958</v>
      </c>
      <c r="D677" s="272">
        <v>44972</v>
      </c>
      <c r="E677" s="196">
        <f t="shared" si="51"/>
        <v>44965</v>
      </c>
      <c r="F677" s="272">
        <v>44972</v>
      </c>
      <c r="G677" s="272">
        <v>45043</v>
      </c>
      <c r="H677" s="12" t="s">
        <v>156</v>
      </c>
      <c r="I677" s="234">
        <v>72.5</v>
      </c>
      <c r="J677" s="272">
        <v>45044</v>
      </c>
      <c r="K677" s="17">
        <f t="shared" si="54"/>
        <v>78.5</v>
      </c>
      <c r="L677" s="283">
        <f t="shared" si="52"/>
        <v>2.9485769902195234E-7</v>
      </c>
      <c r="M677" s="22">
        <f t="shared" si="53"/>
        <v>2.3146329373223257E-5</v>
      </c>
    </row>
    <row r="678" spans="1:13">
      <c r="A678" s="16">
        <f t="shared" si="50"/>
        <v>671</v>
      </c>
      <c r="B678" s="12" t="s">
        <v>411</v>
      </c>
      <c r="C678" s="272">
        <v>44958</v>
      </c>
      <c r="D678" s="272">
        <v>44972</v>
      </c>
      <c r="E678" s="196">
        <f t="shared" si="51"/>
        <v>44965</v>
      </c>
      <c r="F678" s="272">
        <v>44972</v>
      </c>
      <c r="G678" s="272">
        <v>44974</v>
      </c>
      <c r="H678" s="12" t="s">
        <v>419</v>
      </c>
      <c r="I678" s="234">
        <v>8.68</v>
      </c>
      <c r="J678" s="272">
        <v>44978</v>
      </c>
      <c r="K678" s="17">
        <f t="shared" si="54"/>
        <v>9.5</v>
      </c>
      <c r="L678" s="283">
        <f t="shared" si="52"/>
        <v>3.5301583827731677E-8</v>
      </c>
      <c r="M678" s="22">
        <f t="shared" si="53"/>
        <v>3.3536504636345093E-7</v>
      </c>
    </row>
    <row r="679" spans="1:13">
      <c r="A679" s="16">
        <f t="shared" si="50"/>
        <v>672</v>
      </c>
      <c r="B679" s="12" t="s">
        <v>411</v>
      </c>
      <c r="C679" s="272">
        <v>44958</v>
      </c>
      <c r="D679" s="272">
        <v>44972</v>
      </c>
      <c r="E679" s="196">
        <f t="shared" si="51"/>
        <v>44965</v>
      </c>
      <c r="F679" s="272">
        <v>44972</v>
      </c>
      <c r="G679" s="272">
        <v>44972</v>
      </c>
      <c r="H679" s="12" t="s">
        <v>164</v>
      </c>
      <c r="I679" s="234">
        <v>2092.2199999999998</v>
      </c>
      <c r="J679" s="272">
        <v>44973</v>
      </c>
      <c r="K679" s="17">
        <f t="shared" si="54"/>
        <v>7.5</v>
      </c>
      <c r="L679" s="283">
        <f t="shared" si="52"/>
        <v>8.509064483416678E-6</v>
      </c>
      <c r="M679" s="22">
        <f t="shared" si="53"/>
        <v>6.3817983625625085E-5</v>
      </c>
    </row>
    <row r="680" spans="1:13">
      <c r="A680" s="16">
        <f t="shared" si="50"/>
        <v>673</v>
      </c>
      <c r="B680" s="12" t="s">
        <v>411</v>
      </c>
      <c r="C680" s="272">
        <v>44958</v>
      </c>
      <c r="D680" s="272">
        <v>44972</v>
      </c>
      <c r="E680" s="196">
        <f t="shared" si="51"/>
        <v>44965</v>
      </c>
      <c r="F680" s="272">
        <v>44972</v>
      </c>
      <c r="G680" s="272">
        <v>45044</v>
      </c>
      <c r="H680" s="12" t="s">
        <v>165</v>
      </c>
      <c r="I680" s="234">
        <v>4069.9300000000021</v>
      </c>
      <c r="J680" s="272">
        <v>45047</v>
      </c>
      <c r="K680" s="17">
        <f t="shared" si="54"/>
        <v>79.5</v>
      </c>
      <c r="L680" s="283">
        <f t="shared" si="52"/>
        <v>1.6552416482488484E-5</v>
      </c>
      <c r="M680" s="22">
        <f t="shared" si="53"/>
        <v>1.3159171103578344E-3</v>
      </c>
    </row>
    <row r="681" spans="1:13">
      <c r="A681" s="16">
        <f t="shared" si="50"/>
        <v>674</v>
      </c>
      <c r="B681" s="12" t="s">
        <v>411</v>
      </c>
      <c r="C681" s="272">
        <v>44958</v>
      </c>
      <c r="D681" s="272">
        <v>44972</v>
      </c>
      <c r="E681" s="196">
        <f t="shared" si="51"/>
        <v>44965</v>
      </c>
      <c r="F681" s="272">
        <v>44972</v>
      </c>
      <c r="G681" s="272">
        <v>44972</v>
      </c>
      <c r="H681" s="12" t="s">
        <v>166</v>
      </c>
      <c r="I681" s="234">
        <v>58786.080000000016</v>
      </c>
      <c r="J681" s="272">
        <v>44973</v>
      </c>
      <c r="K681" s="17">
        <f t="shared" si="54"/>
        <v>7.5</v>
      </c>
      <c r="L681" s="283">
        <f t="shared" si="52"/>
        <v>2.3908314873545404E-4</v>
      </c>
      <c r="M681" s="22">
        <f t="shared" si="53"/>
        <v>1.7931236155159054E-3</v>
      </c>
    </row>
    <row r="682" spans="1:13">
      <c r="A682" s="16">
        <f t="shared" si="50"/>
        <v>675</v>
      </c>
      <c r="B682" s="12" t="s">
        <v>411</v>
      </c>
      <c r="C682" s="272">
        <v>44958</v>
      </c>
      <c r="D682" s="272">
        <v>44972</v>
      </c>
      <c r="E682" s="196">
        <f t="shared" si="51"/>
        <v>44965</v>
      </c>
      <c r="F682" s="272">
        <v>44972</v>
      </c>
      <c r="G682" s="272">
        <v>45002</v>
      </c>
      <c r="H682" s="12" t="s">
        <v>157</v>
      </c>
      <c r="I682" s="234">
        <v>200.43</v>
      </c>
      <c r="J682" s="272">
        <v>45005</v>
      </c>
      <c r="K682" s="17">
        <f t="shared" si="54"/>
        <v>37.5</v>
      </c>
      <c r="L682" s="283">
        <f t="shared" si="52"/>
        <v>8.1514936020648159E-7</v>
      </c>
      <c r="M682" s="22">
        <f t="shared" si="53"/>
        <v>3.0568101007743059E-5</v>
      </c>
    </row>
    <row r="683" spans="1:13">
      <c r="A683" s="16">
        <f t="shared" si="50"/>
        <v>676</v>
      </c>
      <c r="B683" s="12" t="s">
        <v>411</v>
      </c>
      <c r="C683" s="272">
        <v>44958</v>
      </c>
      <c r="D683" s="272">
        <v>44972</v>
      </c>
      <c r="E683" s="196">
        <f t="shared" si="51"/>
        <v>44965</v>
      </c>
      <c r="F683" s="272">
        <v>44972</v>
      </c>
      <c r="G683" s="272">
        <v>44972</v>
      </c>
      <c r="H683" s="12" t="s">
        <v>166</v>
      </c>
      <c r="I683" s="234">
        <v>122</v>
      </c>
      <c r="J683" s="272">
        <v>44973</v>
      </c>
      <c r="K683" s="17">
        <f t="shared" si="54"/>
        <v>7.5</v>
      </c>
      <c r="L683" s="283">
        <f t="shared" si="52"/>
        <v>4.9617433490590605E-7</v>
      </c>
      <c r="M683" s="22">
        <f t="shared" si="53"/>
        <v>3.7213075117942955E-6</v>
      </c>
    </row>
    <row r="684" spans="1:13">
      <c r="A684" s="16">
        <f t="shared" si="50"/>
        <v>677</v>
      </c>
      <c r="B684" s="12" t="s">
        <v>411</v>
      </c>
      <c r="C684" s="272">
        <v>44958</v>
      </c>
      <c r="D684" s="272">
        <v>44972</v>
      </c>
      <c r="E684" s="196">
        <f t="shared" si="51"/>
        <v>44965</v>
      </c>
      <c r="F684" s="272">
        <v>44972</v>
      </c>
      <c r="G684" s="272">
        <v>45044</v>
      </c>
      <c r="H684" s="12" t="s">
        <v>165</v>
      </c>
      <c r="I684" s="234">
        <v>185.83</v>
      </c>
      <c r="J684" s="272">
        <v>45047</v>
      </c>
      <c r="K684" s="17">
        <f t="shared" si="54"/>
        <v>79.5</v>
      </c>
      <c r="L684" s="283">
        <f t="shared" si="52"/>
        <v>7.5577112012757807E-7</v>
      </c>
      <c r="M684" s="22">
        <f t="shared" si="53"/>
        <v>6.008380405014246E-5</v>
      </c>
    </row>
    <row r="685" spans="1:13">
      <c r="A685" s="16">
        <f t="shared" si="50"/>
        <v>678</v>
      </c>
      <c r="B685" s="12" t="s">
        <v>411</v>
      </c>
      <c r="C685" s="272">
        <v>44958</v>
      </c>
      <c r="D685" s="272">
        <v>44972</v>
      </c>
      <c r="E685" s="196">
        <f t="shared" si="51"/>
        <v>44965</v>
      </c>
      <c r="F685" s="272">
        <v>44972</v>
      </c>
      <c r="G685" s="272">
        <v>45002</v>
      </c>
      <c r="H685" s="12" t="s">
        <v>157</v>
      </c>
      <c r="I685" s="234">
        <v>123.93</v>
      </c>
      <c r="J685" s="272">
        <v>45005</v>
      </c>
      <c r="K685" s="17">
        <f t="shared" si="54"/>
        <v>37.5</v>
      </c>
      <c r="L685" s="283">
        <f t="shared" si="52"/>
        <v>5.0402365020400766E-7</v>
      </c>
      <c r="M685" s="22">
        <f t="shared" si="53"/>
        <v>1.8900886882650289E-5</v>
      </c>
    </row>
    <row r="686" spans="1:13">
      <c r="A686" s="16">
        <f t="shared" si="50"/>
        <v>679</v>
      </c>
      <c r="B686" s="12" t="s">
        <v>411</v>
      </c>
      <c r="C686" s="272">
        <v>44958</v>
      </c>
      <c r="D686" s="272">
        <v>44972</v>
      </c>
      <c r="E686" s="196">
        <f t="shared" si="51"/>
        <v>44965</v>
      </c>
      <c r="F686" s="272">
        <v>44972</v>
      </c>
      <c r="G686" s="272">
        <v>45002</v>
      </c>
      <c r="H686" s="12" t="s">
        <v>157</v>
      </c>
      <c r="I686" s="234">
        <v>355.03</v>
      </c>
      <c r="J686" s="272">
        <v>45005</v>
      </c>
      <c r="K686" s="17">
        <f t="shared" si="54"/>
        <v>37.5</v>
      </c>
      <c r="L686" s="283">
        <f t="shared" si="52"/>
        <v>1.4439079846036378E-6</v>
      </c>
      <c r="M686" s="22">
        <f t="shared" si="53"/>
        <v>5.4146549422636421E-5</v>
      </c>
    </row>
    <row r="687" spans="1:13">
      <c r="A687" s="16">
        <f t="shared" si="50"/>
        <v>680</v>
      </c>
      <c r="B687" s="12" t="s">
        <v>411</v>
      </c>
      <c r="C687" s="272">
        <v>44958</v>
      </c>
      <c r="D687" s="272">
        <v>44972</v>
      </c>
      <c r="E687" s="196">
        <f t="shared" si="51"/>
        <v>44965</v>
      </c>
      <c r="F687" s="272">
        <v>44972</v>
      </c>
      <c r="G687" s="272">
        <v>45044</v>
      </c>
      <c r="H687" s="12" t="s">
        <v>152</v>
      </c>
      <c r="I687" s="234">
        <v>53.510000000000005</v>
      </c>
      <c r="J687" s="272">
        <v>45047</v>
      </c>
      <c r="K687" s="17">
        <f t="shared" si="54"/>
        <v>79.5</v>
      </c>
      <c r="L687" s="283">
        <f t="shared" si="52"/>
        <v>2.1762531689192651E-7</v>
      </c>
      <c r="M687" s="22">
        <f t="shared" si="53"/>
        <v>1.7301212692908159E-5</v>
      </c>
    </row>
    <row r="688" spans="1:13">
      <c r="A688" s="16">
        <f t="shared" si="50"/>
        <v>681</v>
      </c>
      <c r="B688" s="12" t="s">
        <v>411</v>
      </c>
      <c r="C688" s="272">
        <v>44958</v>
      </c>
      <c r="D688" s="272">
        <v>44972</v>
      </c>
      <c r="E688" s="196">
        <f t="shared" si="51"/>
        <v>44965</v>
      </c>
      <c r="F688" s="272">
        <v>44972</v>
      </c>
      <c r="G688" s="272">
        <v>45002</v>
      </c>
      <c r="H688" s="12" t="s">
        <v>157</v>
      </c>
      <c r="I688" s="234">
        <v>1702.7600000000002</v>
      </c>
      <c r="J688" s="272">
        <v>45005</v>
      </c>
      <c r="K688" s="17">
        <f t="shared" si="54"/>
        <v>37.5</v>
      </c>
      <c r="L688" s="283">
        <f t="shared" si="52"/>
        <v>6.9251295942982017E-6</v>
      </c>
      <c r="M688" s="22">
        <f t="shared" si="53"/>
        <v>2.5969235978618257E-4</v>
      </c>
    </row>
    <row r="689" spans="1:13">
      <c r="A689" s="16">
        <f t="shared" si="50"/>
        <v>682</v>
      </c>
      <c r="B689" s="12" t="s">
        <v>411</v>
      </c>
      <c r="C689" s="272">
        <v>44958</v>
      </c>
      <c r="D689" s="272">
        <v>44972</v>
      </c>
      <c r="E689" s="196">
        <f t="shared" si="51"/>
        <v>44965</v>
      </c>
      <c r="F689" s="272">
        <v>44972</v>
      </c>
      <c r="G689" s="272">
        <v>45044</v>
      </c>
      <c r="H689" s="12" t="s">
        <v>415</v>
      </c>
      <c r="I689" s="234">
        <v>2.79</v>
      </c>
      <c r="J689" s="272">
        <v>45047</v>
      </c>
      <c r="K689" s="17">
        <f t="shared" si="54"/>
        <v>79.5</v>
      </c>
      <c r="L689" s="283">
        <f t="shared" si="52"/>
        <v>1.1346937658913753E-8</v>
      </c>
      <c r="M689" s="22">
        <f t="shared" si="53"/>
        <v>9.0208154388364338E-7</v>
      </c>
    </row>
    <row r="690" spans="1:13">
      <c r="A690" s="16">
        <f t="shared" si="50"/>
        <v>683</v>
      </c>
      <c r="B690" s="12" t="s">
        <v>411</v>
      </c>
      <c r="C690" s="272">
        <v>44958</v>
      </c>
      <c r="D690" s="272">
        <v>44972</v>
      </c>
      <c r="E690" s="196">
        <f t="shared" si="51"/>
        <v>44965</v>
      </c>
      <c r="F690" s="272">
        <v>44972</v>
      </c>
      <c r="G690" s="272">
        <v>45044</v>
      </c>
      <c r="H690" s="12" t="s">
        <v>165</v>
      </c>
      <c r="I690" s="234">
        <v>131.80000000000001</v>
      </c>
      <c r="J690" s="272">
        <v>45047</v>
      </c>
      <c r="K690" s="17">
        <f t="shared" si="54"/>
        <v>79.5</v>
      </c>
      <c r="L690" s="283">
        <f t="shared" si="52"/>
        <v>5.3603096180818379E-7</v>
      </c>
      <c r="M690" s="22">
        <f t="shared" si="53"/>
        <v>4.261446146375061E-5</v>
      </c>
    </row>
    <row r="691" spans="1:13">
      <c r="A691" s="16">
        <f t="shared" si="50"/>
        <v>684</v>
      </c>
      <c r="B691" s="12" t="s">
        <v>411</v>
      </c>
      <c r="C691" s="272">
        <v>44958</v>
      </c>
      <c r="D691" s="272">
        <v>44972</v>
      </c>
      <c r="E691" s="196">
        <f t="shared" si="51"/>
        <v>44965</v>
      </c>
      <c r="F691" s="272">
        <v>44972</v>
      </c>
      <c r="G691" s="272">
        <v>45002</v>
      </c>
      <c r="H691" s="12" t="s">
        <v>157</v>
      </c>
      <c r="I691" s="234">
        <v>313.76</v>
      </c>
      <c r="J691" s="272">
        <v>45005</v>
      </c>
      <c r="K691" s="17">
        <f t="shared" si="54"/>
        <v>37.5</v>
      </c>
      <c r="L691" s="283">
        <f t="shared" si="52"/>
        <v>1.2760627813121072E-6</v>
      </c>
      <c r="M691" s="22">
        <f t="shared" si="53"/>
        <v>4.7852354299204018E-5</v>
      </c>
    </row>
    <row r="692" spans="1:13">
      <c r="A692" s="16">
        <f t="shared" si="50"/>
        <v>685</v>
      </c>
      <c r="B692" s="12" t="s">
        <v>411</v>
      </c>
      <c r="C692" s="272">
        <v>44958</v>
      </c>
      <c r="D692" s="272">
        <v>44972</v>
      </c>
      <c r="E692" s="196">
        <f t="shared" si="51"/>
        <v>44965</v>
      </c>
      <c r="F692" s="272">
        <v>44972</v>
      </c>
      <c r="G692" s="272">
        <v>45002</v>
      </c>
      <c r="H692" s="12" t="s">
        <v>157</v>
      </c>
      <c r="I692" s="234">
        <v>131.15</v>
      </c>
      <c r="J692" s="272">
        <v>45005</v>
      </c>
      <c r="K692" s="17">
        <f t="shared" si="54"/>
        <v>37.5</v>
      </c>
      <c r="L692" s="283">
        <f t="shared" si="52"/>
        <v>5.3338741002384897E-7</v>
      </c>
      <c r="M692" s="22">
        <f t="shared" si="53"/>
        <v>2.0002027875894338E-5</v>
      </c>
    </row>
    <row r="693" spans="1:13">
      <c r="A693" s="16">
        <f t="shared" si="50"/>
        <v>686</v>
      </c>
      <c r="B693" s="12" t="s">
        <v>411</v>
      </c>
      <c r="C693" s="272">
        <v>44958</v>
      </c>
      <c r="D693" s="272">
        <v>44972</v>
      </c>
      <c r="E693" s="196">
        <f t="shared" si="51"/>
        <v>44965</v>
      </c>
      <c r="F693" s="272">
        <v>44972</v>
      </c>
      <c r="G693" s="272">
        <v>44999</v>
      </c>
      <c r="H693" s="12" t="s">
        <v>153</v>
      </c>
      <c r="I693" s="234">
        <v>276.56</v>
      </c>
      <c r="J693" s="272">
        <v>45000</v>
      </c>
      <c r="K693" s="17">
        <f t="shared" si="54"/>
        <v>34.5</v>
      </c>
      <c r="L693" s="283">
        <f t="shared" si="52"/>
        <v>1.1247702791932572E-6</v>
      </c>
      <c r="M693" s="22">
        <f t="shared" si="53"/>
        <v>3.8804574632167373E-5</v>
      </c>
    </row>
    <row r="694" spans="1:13">
      <c r="A694" s="16">
        <f t="shared" si="50"/>
        <v>687</v>
      </c>
      <c r="B694" s="12" t="s">
        <v>411</v>
      </c>
      <c r="C694" s="272">
        <v>44958</v>
      </c>
      <c r="D694" s="272">
        <v>44972</v>
      </c>
      <c r="E694" s="196">
        <f t="shared" si="51"/>
        <v>44965</v>
      </c>
      <c r="F694" s="272">
        <v>44972</v>
      </c>
      <c r="G694" s="272">
        <v>45002</v>
      </c>
      <c r="H694" s="12" t="s">
        <v>157</v>
      </c>
      <c r="I694" s="234">
        <v>1363.86</v>
      </c>
      <c r="J694" s="272">
        <v>45005</v>
      </c>
      <c r="K694" s="17">
        <f t="shared" si="54"/>
        <v>37.5</v>
      </c>
      <c r="L694" s="283">
        <f t="shared" si="52"/>
        <v>5.546822363973516E-6</v>
      </c>
      <c r="M694" s="22">
        <f t="shared" si="53"/>
        <v>2.0800583864900686E-4</v>
      </c>
    </row>
    <row r="695" spans="1:13">
      <c r="A695" s="16">
        <f t="shared" si="50"/>
        <v>688</v>
      </c>
      <c r="B695" s="12" t="s">
        <v>411</v>
      </c>
      <c r="C695" s="272">
        <v>44958</v>
      </c>
      <c r="D695" s="272">
        <v>44972</v>
      </c>
      <c r="E695" s="196">
        <f t="shared" si="51"/>
        <v>44965</v>
      </c>
      <c r="F695" s="272">
        <v>44972</v>
      </c>
      <c r="G695" s="272">
        <v>45043</v>
      </c>
      <c r="H695" s="12" t="s">
        <v>156</v>
      </c>
      <c r="I695" s="234">
        <v>7.65</v>
      </c>
      <c r="J695" s="272">
        <v>45044</v>
      </c>
      <c r="K695" s="17">
        <f t="shared" si="54"/>
        <v>78.5</v>
      </c>
      <c r="L695" s="283">
        <f t="shared" si="52"/>
        <v>3.1112571000247388E-8</v>
      </c>
      <c r="M695" s="22">
        <f t="shared" si="53"/>
        <v>2.4423368235194198E-6</v>
      </c>
    </row>
    <row r="696" spans="1:13">
      <c r="A696" s="16">
        <f t="shared" si="50"/>
        <v>689</v>
      </c>
      <c r="B696" s="12" t="s">
        <v>411</v>
      </c>
      <c r="C696" s="272">
        <v>44958</v>
      </c>
      <c r="D696" s="272">
        <v>44972</v>
      </c>
      <c r="E696" s="196">
        <f t="shared" si="51"/>
        <v>44965</v>
      </c>
      <c r="F696" s="272">
        <v>44972</v>
      </c>
      <c r="G696" s="272">
        <v>45043</v>
      </c>
      <c r="H696" s="12" t="s">
        <v>152</v>
      </c>
      <c r="I696" s="234">
        <v>81.7</v>
      </c>
      <c r="J696" s="272">
        <v>45044</v>
      </c>
      <c r="K696" s="17">
        <f t="shared" si="54"/>
        <v>78.5</v>
      </c>
      <c r="L696" s="283">
        <f t="shared" si="52"/>
        <v>3.3227412427715185E-7</v>
      </c>
      <c r="M696" s="22">
        <f t="shared" si="53"/>
        <v>2.6083518755756421E-5</v>
      </c>
    </row>
    <row r="697" spans="1:13">
      <c r="A697" s="16">
        <f t="shared" si="50"/>
        <v>690</v>
      </c>
      <c r="B697" s="12" t="s">
        <v>411</v>
      </c>
      <c r="C697" s="272">
        <v>44958</v>
      </c>
      <c r="D697" s="272">
        <v>44972</v>
      </c>
      <c r="E697" s="196">
        <f t="shared" si="51"/>
        <v>44965</v>
      </c>
      <c r="F697" s="272">
        <v>44972</v>
      </c>
      <c r="G697" s="272">
        <v>44999</v>
      </c>
      <c r="H697" s="12" t="s">
        <v>153</v>
      </c>
      <c r="I697" s="234">
        <v>14.46</v>
      </c>
      <c r="J697" s="272">
        <v>45000</v>
      </c>
      <c r="K697" s="17">
        <f t="shared" si="54"/>
        <v>34.5</v>
      </c>
      <c r="L697" s="283">
        <f t="shared" si="52"/>
        <v>5.880885969458526E-8</v>
      </c>
      <c r="M697" s="22">
        <f t="shared" si="53"/>
        <v>2.0289056594631916E-6</v>
      </c>
    </row>
    <row r="698" spans="1:13">
      <c r="A698" s="16">
        <f t="shared" si="50"/>
        <v>691</v>
      </c>
      <c r="B698" s="12" t="s">
        <v>411</v>
      </c>
      <c r="C698" s="272">
        <v>44958</v>
      </c>
      <c r="D698" s="272">
        <v>44972</v>
      </c>
      <c r="E698" s="196">
        <f t="shared" si="51"/>
        <v>44965</v>
      </c>
      <c r="F698" s="272">
        <v>44972</v>
      </c>
      <c r="G698" s="272">
        <v>45002</v>
      </c>
      <c r="H698" s="12" t="s">
        <v>157</v>
      </c>
      <c r="I698" s="234">
        <v>276.8</v>
      </c>
      <c r="J698" s="272">
        <v>45005</v>
      </c>
      <c r="K698" s="17">
        <f t="shared" si="54"/>
        <v>37.5</v>
      </c>
      <c r="L698" s="283">
        <f t="shared" si="52"/>
        <v>1.1257463598520885E-6</v>
      </c>
      <c r="M698" s="22">
        <f t="shared" si="53"/>
        <v>4.2215488494453318E-5</v>
      </c>
    </row>
    <row r="699" spans="1:13">
      <c r="A699" s="16">
        <f t="shared" si="50"/>
        <v>692</v>
      </c>
      <c r="B699" s="12" t="s">
        <v>411</v>
      </c>
      <c r="C699" s="272">
        <v>44958</v>
      </c>
      <c r="D699" s="272">
        <v>44972</v>
      </c>
      <c r="E699" s="196">
        <f t="shared" si="51"/>
        <v>44965</v>
      </c>
      <c r="F699" s="272">
        <v>44972</v>
      </c>
      <c r="G699" s="272">
        <v>44999</v>
      </c>
      <c r="H699" s="12" t="s">
        <v>153</v>
      </c>
      <c r="I699" s="234">
        <v>318.08</v>
      </c>
      <c r="J699" s="272">
        <v>45000</v>
      </c>
      <c r="K699" s="17">
        <f t="shared" si="54"/>
        <v>34.5</v>
      </c>
      <c r="L699" s="283">
        <f t="shared" si="52"/>
        <v>1.2936322331710703E-6</v>
      </c>
      <c r="M699" s="22">
        <f t="shared" si="53"/>
        <v>4.4630312044401926E-5</v>
      </c>
    </row>
    <row r="700" spans="1:13">
      <c r="A700" s="16">
        <f t="shared" si="50"/>
        <v>693</v>
      </c>
      <c r="B700" s="12" t="s">
        <v>411</v>
      </c>
      <c r="C700" s="272">
        <v>44958</v>
      </c>
      <c r="D700" s="272">
        <v>44972</v>
      </c>
      <c r="E700" s="196">
        <f t="shared" si="51"/>
        <v>44965</v>
      </c>
      <c r="F700" s="272">
        <v>44972</v>
      </c>
      <c r="G700" s="272">
        <v>44974</v>
      </c>
      <c r="H700" s="12" t="s">
        <v>156</v>
      </c>
      <c r="I700" s="234">
        <v>12.76</v>
      </c>
      <c r="J700" s="272">
        <v>44978</v>
      </c>
      <c r="K700" s="17">
        <f t="shared" si="54"/>
        <v>9.5</v>
      </c>
      <c r="L700" s="283">
        <f t="shared" si="52"/>
        <v>5.1894955027863617E-8</v>
      </c>
      <c r="M700" s="22">
        <f t="shared" si="53"/>
        <v>4.9300207276470439E-7</v>
      </c>
    </row>
    <row r="701" spans="1:13">
      <c r="A701" s="16">
        <f t="shared" si="50"/>
        <v>694</v>
      </c>
      <c r="B701" s="12" t="s">
        <v>411</v>
      </c>
      <c r="C701" s="272">
        <v>44958</v>
      </c>
      <c r="D701" s="272">
        <v>44972</v>
      </c>
      <c r="E701" s="196">
        <f t="shared" si="51"/>
        <v>44965</v>
      </c>
      <c r="F701" s="272">
        <v>44972</v>
      </c>
      <c r="G701" s="272">
        <v>44974</v>
      </c>
      <c r="H701" s="12" t="s">
        <v>152</v>
      </c>
      <c r="I701" s="234">
        <v>111.67</v>
      </c>
      <c r="J701" s="272">
        <v>44978</v>
      </c>
      <c r="K701" s="17">
        <f t="shared" si="54"/>
        <v>9.5</v>
      </c>
      <c r="L701" s="283">
        <f t="shared" si="52"/>
        <v>4.5416219654870922E-7</v>
      </c>
      <c r="M701" s="22">
        <f t="shared" si="53"/>
        <v>4.3145408672127375E-6</v>
      </c>
    </row>
    <row r="702" spans="1:13">
      <c r="A702" s="16">
        <f t="shared" si="50"/>
        <v>695</v>
      </c>
      <c r="B702" s="12" t="s">
        <v>411</v>
      </c>
      <c r="C702" s="272">
        <v>44958</v>
      </c>
      <c r="D702" s="272">
        <v>44972</v>
      </c>
      <c r="E702" s="196">
        <f t="shared" si="51"/>
        <v>44965</v>
      </c>
      <c r="F702" s="272">
        <v>44972</v>
      </c>
      <c r="G702" s="272">
        <v>45002</v>
      </c>
      <c r="H702" s="12" t="s">
        <v>154</v>
      </c>
      <c r="I702" s="234">
        <v>65.3</v>
      </c>
      <c r="J702" s="272">
        <v>45005</v>
      </c>
      <c r="K702" s="17">
        <f t="shared" si="54"/>
        <v>37.5</v>
      </c>
      <c r="L702" s="283">
        <f t="shared" si="52"/>
        <v>2.6557527925701362E-7</v>
      </c>
      <c r="M702" s="22">
        <f t="shared" si="53"/>
        <v>9.9590729721380103E-6</v>
      </c>
    </row>
    <row r="703" spans="1:13">
      <c r="A703" s="16">
        <f t="shared" si="50"/>
        <v>696</v>
      </c>
      <c r="B703" s="12" t="s">
        <v>411</v>
      </c>
      <c r="C703" s="272">
        <v>44958</v>
      </c>
      <c r="D703" s="272">
        <v>44972</v>
      </c>
      <c r="E703" s="196">
        <f t="shared" si="51"/>
        <v>44965</v>
      </c>
      <c r="F703" s="272">
        <v>44972</v>
      </c>
      <c r="G703" s="272">
        <v>45002</v>
      </c>
      <c r="H703" s="12" t="s">
        <v>157</v>
      </c>
      <c r="I703" s="234">
        <v>105.1</v>
      </c>
      <c r="J703" s="272">
        <v>45005</v>
      </c>
      <c r="K703" s="17">
        <f t="shared" si="54"/>
        <v>37.5</v>
      </c>
      <c r="L703" s="283">
        <f t="shared" si="52"/>
        <v>4.2744198851320263E-7</v>
      </c>
      <c r="M703" s="22">
        <f t="shared" si="53"/>
        <v>1.6029074569245098E-5</v>
      </c>
    </row>
    <row r="704" spans="1:13">
      <c r="A704" s="16">
        <f t="shared" si="50"/>
        <v>697</v>
      </c>
      <c r="B704" s="12" t="s">
        <v>411</v>
      </c>
      <c r="C704" s="272">
        <v>44958</v>
      </c>
      <c r="D704" s="272">
        <v>44972</v>
      </c>
      <c r="E704" s="196">
        <f t="shared" si="51"/>
        <v>44965</v>
      </c>
      <c r="F704" s="272">
        <v>44972</v>
      </c>
      <c r="G704" s="272">
        <v>44972</v>
      </c>
      <c r="H704" s="12" t="s">
        <v>164</v>
      </c>
      <c r="I704" s="234">
        <v>197</v>
      </c>
      <c r="J704" s="272">
        <v>44973</v>
      </c>
      <c r="K704" s="17">
        <f t="shared" si="54"/>
        <v>7.5</v>
      </c>
      <c r="L704" s="283">
        <f t="shared" si="52"/>
        <v>8.0119954079068437E-7</v>
      </c>
      <c r="M704" s="22">
        <f t="shared" si="53"/>
        <v>6.0089965559301327E-6</v>
      </c>
    </row>
    <row r="705" spans="1:13">
      <c r="A705" s="16">
        <f t="shared" si="50"/>
        <v>698</v>
      </c>
      <c r="B705" s="12" t="s">
        <v>411</v>
      </c>
      <c r="C705" s="272">
        <v>44958</v>
      </c>
      <c r="D705" s="272">
        <v>44972</v>
      </c>
      <c r="E705" s="196">
        <f t="shared" si="51"/>
        <v>44965</v>
      </c>
      <c r="F705" s="272">
        <v>44972</v>
      </c>
      <c r="G705" s="272">
        <v>45043</v>
      </c>
      <c r="H705" s="12" t="s">
        <v>165</v>
      </c>
      <c r="I705" s="234">
        <v>1544.6699999999992</v>
      </c>
      <c r="J705" s="272">
        <v>45044</v>
      </c>
      <c r="K705" s="17">
        <f t="shared" si="54"/>
        <v>78.5</v>
      </c>
      <c r="L705" s="283">
        <f t="shared" si="52"/>
        <v>6.2821771303205363E-6</v>
      </c>
      <c r="M705" s="22">
        <f t="shared" si="53"/>
        <v>4.9315090473016213E-4</v>
      </c>
    </row>
    <row r="706" spans="1:13">
      <c r="A706" s="16">
        <f t="shared" si="50"/>
        <v>699</v>
      </c>
      <c r="B706" s="12" t="s">
        <v>411</v>
      </c>
      <c r="C706" s="272">
        <v>44958</v>
      </c>
      <c r="D706" s="272">
        <v>44972</v>
      </c>
      <c r="E706" s="196">
        <f t="shared" si="51"/>
        <v>44965</v>
      </c>
      <c r="F706" s="272">
        <v>44972</v>
      </c>
      <c r="G706" s="272">
        <v>44972</v>
      </c>
      <c r="H706" s="12" t="s">
        <v>166</v>
      </c>
      <c r="I706" s="234">
        <v>78070.62</v>
      </c>
      <c r="J706" s="272">
        <v>44973</v>
      </c>
      <c r="K706" s="17">
        <f t="shared" si="54"/>
        <v>7.5</v>
      </c>
      <c r="L706" s="283">
        <f t="shared" si="52"/>
        <v>3.1751342585403054E-4</v>
      </c>
      <c r="M706" s="22">
        <f t="shared" si="53"/>
        <v>2.3813506939052292E-3</v>
      </c>
    </row>
    <row r="707" spans="1:13">
      <c r="A707" s="16">
        <f t="shared" si="50"/>
        <v>700</v>
      </c>
      <c r="B707" s="12" t="s">
        <v>411</v>
      </c>
      <c r="C707" s="272">
        <v>44958</v>
      </c>
      <c r="D707" s="272">
        <v>44972</v>
      </c>
      <c r="E707" s="196">
        <f t="shared" si="51"/>
        <v>44965</v>
      </c>
      <c r="F707" s="272">
        <v>44972</v>
      </c>
      <c r="G707" s="272">
        <v>45043</v>
      </c>
      <c r="H707" s="12" t="s">
        <v>156</v>
      </c>
      <c r="I707" s="234">
        <v>11.969999999999999</v>
      </c>
      <c r="J707" s="272">
        <v>45044</v>
      </c>
      <c r="K707" s="17">
        <f t="shared" si="54"/>
        <v>78.5</v>
      </c>
      <c r="L707" s="283">
        <f t="shared" si="52"/>
        <v>4.8682022859210613E-8</v>
      </c>
      <c r="M707" s="22">
        <f t="shared" si="53"/>
        <v>3.8215387944480335E-6</v>
      </c>
    </row>
    <row r="708" spans="1:13">
      <c r="A708" s="16">
        <f t="shared" si="50"/>
        <v>701</v>
      </c>
      <c r="B708" s="12" t="s">
        <v>411</v>
      </c>
      <c r="C708" s="272">
        <v>44958</v>
      </c>
      <c r="D708" s="272">
        <v>44972</v>
      </c>
      <c r="E708" s="196">
        <f t="shared" si="51"/>
        <v>44965</v>
      </c>
      <c r="F708" s="272">
        <v>44972</v>
      </c>
      <c r="G708" s="272">
        <v>45043</v>
      </c>
      <c r="H708" s="12" t="s">
        <v>152</v>
      </c>
      <c r="I708" s="234">
        <v>68.72999999999999</v>
      </c>
      <c r="J708" s="272">
        <v>45044</v>
      </c>
      <c r="K708" s="17">
        <f t="shared" si="54"/>
        <v>78.5</v>
      </c>
      <c r="L708" s="283">
        <f t="shared" si="52"/>
        <v>2.7952509867281079E-7</v>
      </c>
      <c r="M708" s="22">
        <f t="shared" si="53"/>
        <v>2.1942720245815647E-5</v>
      </c>
    </row>
    <row r="709" spans="1:13">
      <c r="A709" s="16">
        <f t="shared" si="50"/>
        <v>702</v>
      </c>
      <c r="B709" s="12" t="s">
        <v>411</v>
      </c>
      <c r="C709" s="272">
        <v>44958</v>
      </c>
      <c r="D709" s="272">
        <v>44972</v>
      </c>
      <c r="E709" s="196">
        <f t="shared" si="51"/>
        <v>44965</v>
      </c>
      <c r="F709" s="272">
        <v>44972</v>
      </c>
      <c r="G709" s="272">
        <v>44999</v>
      </c>
      <c r="H709" s="12" t="s">
        <v>153</v>
      </c>
      <c r="I709" s="234">
        <v>538.92999999999995</v>
      </c>
      <c r="J709" s="272">
        <v>45000</v>
      </c>
      <c r="K709" s="17">
        <f t="shared" si="54"/>
        <v>34.5</v>
      </c>
      <c r="L709" s="283">
        <f t="shared" si="52"/>
        <v>2.1918297894331141E-6</v>
      </c>
      <c r="M709" s="22">
        <f t="shared" si="53"/>
        <v>7.5618127735442442E-5</v>
      </c>
    </row>
    <row r="710" spans="1:13">
      <c r="A710" s="16">
        <f t="shared" si="50"/>
        <v>703</v>
      </c>
      <c r="B710" s="12" t="s">
        <v>411</v>
      </c>
      <c r="C710" s="272">
        <v>44958</v>
      </c>
      <c r="D710" s="272">
        <v>44972</v>
      </c>
      <c r="E710" s="196">
        <f t="shared" si="51"/>
        <v>44965</v>
      </c>
      <c r="F710" s="272">
        <v>44972</v>
      </c>
      <c r="G710" s="272">
        <v>45002</v>
      </c>
      <c r="H710" s="12" t="s">
        <v>157</v>
      </c>
      <c r="I710" s="234">
        <v>28.29</v>
      </c>
      <c r="J710" s="272">
        <v>45005</v>
      </c>
      <c r="K710" s="17">
        <f t="shared" si="54"/>
        <v>37.5</v>
      </c>
      <c r="L710" s="283">
        <f t="shared" si="52"/>
        <v>1.1505550765973837E-7</v>
      </c>
      <c r="M710" s="22">
        <f t="shared" si="53"/>
        <v>4.3145815372401885E-6</v>
      </c>
    </row>
    <row r="711" spans="1:13">
      <c r="A711" s="16">
        <f t="shared" si="50"/>
        <v>704</v>
      </c>
      <c r="B711" s="12" t="s">
        <v>411</v>
      </c>
      <c r="C711" s="272">
        <v>44958</v>
      </c>
      <c r="D711" s="272">
        <v>44972</v>
      </c>
      <c r="E711" s="196">
        <f t="shared" si="51"/>
        <v>44965</v>
      </c>
      <c r="F711" s="272">
        <v>44972</v>
      </c>
      <c r="G711" s="272">
        <v>44974</v>
      </c>
      <c r="H711" s="12" t="s">
        <v>152</v>
      </c>
      <c r="I711" s="234">
        <v>88.45</v>
      </c>
      <c r="J711" s="272">
        <v>44978</v>
      </c>
      <c r="K711" s="17">
        <f t="shared" si="54"/>
        <v>9.5</v>
      </c>
      <c r="L711" s="283">
        <f t="shared" si="52"/>
        <v>3.5972639280678188E-7</v>
      </c>
      <c r="M711" s="22">
        <f t="shared" si="53"/>
        <v>3.4174007316644278E-6</v>
      </c>
    </row>
    <row r="712" spans="1:13">
      <c r="A712" s="16">
        <f t="shared" si="50"/>
        <v>705</v>
      </c>
      <c r="B712" s="12" t="s">
        <v>411</v>
      </c>
      <c r="C712" s="272">
        <v>44958</v>
      </c>
      <c r="D712" s="272">
        <v>44972</v>
      </c>
      <c r="E712" s="196">
        <f t="shared" si="51"/>
        <v>44965</v>
      </c>
      <c r="F712" s="272">
        <v>44972</v>
      </c>
      <c r="G712" s="272">
        <v>44974</v>
      </c>
      <c r="H712" s="12" t="s">
        <v>156</v>
      </c>
      <c r="I712" s="234">
        <v>174.78</v>
      </c>
      <c r="J712" s="272">
        <v>44978</v>
      </c>
      <c r="K712" s="17">
        <f t="shared" si="54"/>
        <v>9.5</v>
      </c>
      <c r="L712" s="283">
        <f t="shared" si="52"/>
        <v>7.108307397938874E-7</v>
      </c>
      <c r="M712" s="22">
        <f t="shared" si="53"/>
        <v>6.7528920280419303E-6</v>
      </c>
    </row>
    <row r="713" spans="1:13">
      <c r="A713" s="16">
        <f t="shared" ref="A713:A776" si="55">A712+1</f>
        <v>706</v>
      </c>
      <c r="B713" s="12" t="s">
        <v>411</v>
      </c>
      <c r="C713" s="272">
        <v>44958</v>
      </c>
      <c r="D713" s="272">
        <v>44972</v>
      </c>
      <c r="E713" s="196">
        <f t="shared" ref="E713:E776" si="56">AVERAGE(C713:D713)</f>
        <v>44965</v>
      </c>
      <c r="F713" s="272">
        <v>44972</v>
      </c>
      <c r="G713" s="272">
        <v>44974</v>
      </c>
      <c r="H713" s="12" t="s">
        <v>152</v>
      </c>
      <c r="I713" s="234">
        <v>635.78</v>
      </c>
      <c r="J713" s="272">
        <v>44978</v>
      </c>
      <c r="K713" s="17">
        <f t="shared" si="54"/>
        <v>9.5</v>
      </c>
      <c r="L713" s="283">
        <f t="shared" si="52"/>
        <v>2.5857190052989911E-6</v>
      </c>
      <c r="M713" s="22">
        <f t="shared" si="53"/>
        <v>2.4564330550340416E-5</v>
      </c>
    </row>
    <row r="714" spans="1:13">
      <c r="A714" s="16">
        <f t="shared" si="55"/>
        <v>707</v>
      </c>
      <c r="B714" s="12" t="s">
        <v>411</v>
      </c>
      <c r="C714" s="272">
        <v>44958</v>
      </c>
      <c r="D714" s="272">
        <v>44972</v>
      </c>
      <c r="E714" s="196">
        <f t="shared" si="56"/>
        <v>44965</v>
      </c>
      <c r="F714" s="272">
        <v>44972</v>
      </c>
      <c r="G714" s="272">
        <v>45002</v>
      </c>
      <c r="H714" s="12" t="s">
        <v>157</v>
      </c>
      <c r="I714" s="234">
        <v>63.58</v>
      </c>
      <c r="J714" s="272">
        <v>45005</v>
      </c>
      <c r="K714" s="17">
        <f t="shared" si="54"/>
        <v>37.5</v>
      </c>
      <c r="L714" s="283">
        <f t="shared" ref="L714:L777" si="57">I714/$I$5449</f>
        <v>2.585800345353894E-7</v>
      </c>
      <c r="M714" s="22">
        <f t="shared" ref="M714:M777" si="58">L714*K714</f>
        <v>9.696751295077103E-6</v>
      </c>
    </row>
    <row r="715" spans="1:13">
      <c r="A715" s="16">
        <f t="shared" si="55"/>
        <v>708</v>
      </c>
      <c r="B715" s="12" t="s">
        <v>411</v>
      </c>
      <c r="C715" s="272">
        <v>44958</v>
      </c>
      <c r="D715" s="272">
        <v>44972</v>
      </c>
      <c r="E715" s="196">
        <f t="shared" si="56"/>
        <v>44965</v>
      </c>
      <c r="F715" s="272">
        <v>44972</v>
      </c>
      <c r="G715" s="272">
        <v>45002</v>
      </c>
      <c r="H715" s="12" t="s">
        <v>154</v>
      </c>
      <c r="I715" s="234">
        <v>59.6</v>
      </c>
      <c r="J715" s="272">
        <v>45005</v>
      </c>
      <c r="K715" s="17">
        <f t="shared" ref="K715:K778" si="59">(G715-D715)+((D715-C715+1)/2)</f>
        <v>37.5</v>
      </c>
      <c r="L715" s="283">
        <f t="shared" si="57"/>
        <v>2.4239336360977051E-7</v>
      </c>
      <c r="M715" s="22">
        <f t="shared" si="58"/>
        <v>9.0897511353663935E-6</v>
      </c>
    </row>
    <row r="716" spans="1:13">
      <c r="A716" s="16">
        <f t="shared" si="55"/>
        <v>709</v>
      </c>
      <c r="B716" s="12" t="s">
        <v>411</v>
      </c>
      <c r="C716" s="272">
        <v>44958</v>
      </c>
      <c r="D716" s="272">
        <v>44972</v>
      </c>
      <c r="E716" s="196">
        <f t="shared" si="56"/>
        <v>44965</v>
      </c>
      <c r="F716" s="272">
        <v>44972</v>
      </c>
      <c r="G716" s="272">
        <v>45002</v>
      </c>
      <c r="H716" s="12" t="s">
        <v>157</v>
      </c>
      <c r="I716" s="234">
        <v>1606.9</v>
      </c>
      <c r="J716" s="272">
        <v>45005</v>
      </c>
      <c r="K716" s="17">
        <f t="shared" si="59"/>
        <v>37.5</v>
      </c>
      <c r="L716" s="283">
        <f t="shared" si="57"/>
        <v>6.5352667111500036E-6</v>
      </c>
      <c r="M716" s="22">
        <f t="shared" si="58"/>
        <v>2.4507250166812516E-4</v>
      </c>
    </row>
    <row r="717" spans="1:13">
      <c r="A717" s="16">
        <f t="shared" si="55"/>
        <v>710</v>
      </c>
      <c r="B717" s="12" t="s">
        <v>411</v>
      </c>
      <c r="C717" s="272">
        <v>44958</v>
      </c>
      <c r="D717" s="272">
        <v>44972</v>
      </c>
      <c r="E717" s="196">
        <f t="shared" si="56"/>
        <v>44965</v>
      </c>
      <c r="F717" s="272">
        <v>44972</v>
      </c>
      <c r="G717" s="272">
        <v>45002</v>
      </c>
      <c r="H717" s="12" t="s">
        <v>157</v>
      </c>
      <c r="I717" s="234">
        <v>146.68</v>
      </c>
      <c r="J717" s="272">
        <v>45005</v>
      </c>
      <c r="K717" s="17">
        <f t="shared" si="59"/>
        <v>37.5</v>
      </c>
      <c r="L717" s="283">
        <f t="shared" si="57"/>
        <v>5.9654796265572372E-7</v>
      </c>
      <c r="M717" s="22">
        <f t="shared" si="58"/>
        <v>2.2370548599589639E-5</v>
      </c>
    </row>
    <row r="718" spans="1:13">
      <c r="A718" s="16">
        <f t="shared" si="55"/>
        <v>711</v>
      </c>
      <c r="B718" s="12" t="s">
        <v>411</v>
      </c>
      <c r="C718" s="272">
        <v>44958</v>
      </c>
      <c r="D718" s="272">
        <v>44972</v>
      </c>
      <c r="E718" s="196">
        <f t="shared" si="56"/>
        <v>44965</v>
      </c>
      <c r="F718" s="272">
        <v>44972</v>
      </c>
      <c r="G718" s="272">
        <v>44999</v>
      </c>
      <c r="H718" s="12" t="s">
        <v>153</v>
      </c>
      <c r="I718" s="234">
        <v>50.97</v>
      </c>
      <c r="J718" s="272">
        <v>45000</v>
      </c>
      <c r="K718" s="17">
        <f t="shared" si="59"/>
        <v>34.5</v>
      </c>
      <c r="L718" s="283">
        <f t="shared" si="57"/>
        <v>2.0729512991929534E-7</v>
      </c>
      <c r="M718" s="22">
        <f t="shared" si="58"/>
        <v>7.151681982215689E-6</v>
      </c>
    </row>
    <row r="719" spans="1:13">
      <c r="A719" s="16">
        <f t="shared" si="55"/>
        <v>712</v>
      </c>
      <c r="B719" s="12" t="s">
        <v>411</v>
      </c>
      <c r="C719" s="272">
        <v>44958</v>
      </c>
      <c r="D719" s="272">
        <v>44972</v>
      </c>
      <c r="E719" s="196">
        <f t="shared" si="56"/>
        <v>44965</v>
      </c>
      <c r="F719" s="272">
        <v>44972</v>
      </c>
      <c r="G719" s="272">
        <v>45044</v>
      </c>
      <c r="H719" s="12" t="s">
        <v>152</v>
      </c>
      <c r="I719" s="234">
        <v>63.11</v>
      </c>
      <c r="J719" s="272">
        <v>45047</v>
      </c>
      <c r="K719" s="17">
        <f t="shared" si="59"/>
        <v>79.5</v>
      </c>
      <c r="L719" s="283">
        <f t="shared" si="57"/>
        <v>2.5666854324517812E-7</v>
      </c>
      <c r="M719" s="22">
        <f t="shared" si="58"/>
        <v>2.0405149187991661E-5</v>
      </c>
    </row>
    <row r="720" spans="1:13">
      <c r="A720" s="16">
        <f t="shared" si="55"/>
        <v>713</v>
      </c>
      <c r="B720" s="12" t="s">
        <v>411</v>
      </c>
      <c r="C720" s="272">
        <v>44958</v>
      </c>
      <c r="D720" s="272">
        <v>44972</v>
      </c>
      <c r="E720" s="196">
        <f t="shared" si="56"/>
        <v>44965</v>
      </c>
      <c r="F720" s="272">
        <v>44972</v>
      </c>
      <c r="G720" s="272">
        <v>45044</v>
      </c>
      <c r="H720" s="12" t="s">
        <v>165</v>
      </c>
      <c r="I720" s="234">
        <v>297.19</v>
      </c>
      <c r="J720" s="272">
        <v>45047</v>
      </c>
      <c r="K720" s="17">
        <f t="shared" si="59"/>
        <v>79.5</v>
      </c>
      <c r="L720" s="283">
        <f t="shared" si="57"/>
        <v>1.2086725458252968E-6</v>
      </c>
      <c r="M720" s="22">
        <f t="shared" si="58"/>
        <v>9.6089467393111093E-5</v>
      </c>
    </row>
    <row r="721" spans="1:13">
      <c r="A721" s="16">
        <f t="shared" si="55"/>
        <v>714</v>
      </c>
      <c r="B721" s="12" t="s">
        <v>411</v>
      </c>
      <c r="C721" s="272">
        <v>44958</v>
      </c>
      <c r="D721" s="272">
        <v>44972</v>
      </c>
      <c r="E721" s="196">
        <f t="shared" si="56"/>
        <v>44965</v>
      </c>
      <c r="F721" s="272">
        <v>44972</v>
      </c>
      <c r="G721" s="272">
        <v>45002</v>
      </c>
      <c r="H721" s="12" t="s">
        <v>157</v>
      </c>
      <c r="I721" s="234">
        <v>285.73</v>
      </c>
      <c r="J721" s="272">
        <v>45005</v>
      </c>
      <c r="K721" s="17">
        <f t="shared" si="59"/>
        <v>37.5</v>
      </c>
      <c r="L721" s="283">
        <f t="shared" si="57"/>
        <v>1.1620646943661028E-6</v>
      </c>
      <c r="M721" s="22">
        <f t="shared" si="58"/>
        <v>4.3577426038728852E-5</v>
      </c>
    </row>
    <row r="722" spans="1:13">
      <c r="A722" s="16">
        <f t="shared" si="55"/>
        <v>715</v>
      </c>
      <c r="B722" s="12" t="s">
        <v>411</v>
      </c>
      <c r="C722" s="272">
        <v>44958</v>
      </c>
      <c r="D722" s="272">
        <v>44972</v>
      </c>
      <c r="E722" s="196">
        <f t="shared" si="56"/>
        <v>44965</v>
      </c>
      <c r="F722" s="272">
        <v>44972</v>
      </c>
      <c r="G722" s="272">
        <v>45002</v>
      </c>
      <c r="H722" s="12" t="s">
        <v>157</v>
      </c>
      <c r="I722" s="234">
        <v>95.68</v>
      </c>
      <c r="J722" s="272">
        <v>45005</v>
      </c>
      <c r="K722" s="17">
        <f t="shared" si="59"/>
        <v>37.5</v>
      </c>
      <c r="L722" s="283">
        <f t="shared" si="57"/>
        <v>3.8913082265407451E-7</v>
      </c>
      <c r="M722" s="22">
        <f t="shared" si="58"/>
        <v>1.4592405849527794E-5</v>
      </c>
    </row>
    <row r="723" spans="1:13">
      <c r="A723" s="16">
        <f t="shared" si="55"/>
        <v>716</v>
      </c>
      <c r="B723" s="12" t="s">
        <v>411</v>
      </c>
      <c r="C723" s="272">
        <v>44958</v>
      </c>
      <c r="D723" s="272">
        <v>44972</v>
      </c>
      <c r="E723" s="196">
        <f t="shared" si="56"/>
        <v>44965</v>
      </c>
      <c r="F723" s="272">
        <v>44972</v>
      </c>
      <c r="G723" s="272">
        <v>45043</v>
      </c>
      <c r="H723" s="12" t="s">
        <v>152</v>
      </c>
      <c r="I723" s="234">
        <v>11.74</v>
      </c>
      <c r="J723" s="272">
        <v>45044</v>
      </c>
      <c r="K723" s="17">
        <f t="shared" si="59"/>
        <v>78.5</v>
      </c>
      <c r="L723" s="283">
        <f t="shared" si="57"/>
        <v>4.7746612227830633E-8</v>
      </c>
      <c r="M723" s="22">
        <f t="shared" si="58"/>
        <v>3.7481090598847048E-6</v>
      </c>
    </row>
    <row r="724" spans="1:13">
      <c r="A724" s="16">
        <f t="shared" si="55"/>
        <v>717</v>
      </c>
      <c r="B724" s="12" t="s">
        <v>411</v>
      </c>
      <c r="C724" s="272">
        <v>44958</v>
      </c>
      <c r="D724" s="272">
        <v>44972</v>
      </c>
      <c r="E724" s="196">
        <f t="shared" si="56"/>
        <v>44965</v>
      </c>
      <c r="F724" s="272">
        <v>44972</v>
      </c>
      <c r="G724" s="272">
        <v>45043</v>
      </c>
      <c r="H724" s="12" t="s">
        <v>420</v>
      </c>
      <c r="I724" s="234">
        <v>2.17</v>
      </c>
      <c r="J724" s="272">
        <v>45044</v>
      </c>
      <c r="K724" s="17">
        <f t="shared" si="59"/>
        <v>78.5</v>
      </c>
      <c r="L724" s="283">
        <f t="shared" si="57"/>
        <v>8.8253959569329193E-9</v>
      </c>
      <c r="M724" s="22">
        <f t="shared" si="58"/>
        <v>6.927935826192342E-7</v>
      </c>
    </row>
    <row r="725" spans="1:13">
      <c r="A725" s="16">
        <f t="shared" si="55"/>
        <v>718</v>
      </c>
      <c r="B725" s="12" t="s">
        <v>411</v>
      </c>
      <c r="C725" s="272">
        <v>44958</v>
      </c>
      <c r="D725" s="272">
        <v>44972</v>
      </c>
      <c r="E725" s="196">
        <f t="shared" si="56"/>
        <v>44965</v>
      </c>
      <c r="F725" s="272">
        <v>44972</v>
      </c>
      <c r="G725" s="272">
        <v>45002</v>
      </c>
      <c r="H725" s="12" t="s">
        <v>157</v>
      </c>
      <c r="I725" s="234">
        <v>748.09</v>
      </c>
      <c r="J725" s="272">
        <v>45005</v>
      </c>
      <c r="K725" s="17">
        <f t="shared" si="59"/>
        <v>37.5</v>
      </c>
      <c r="L725" s="283">
        <f t="shared" si="57"/>
        <v>3.0424840836045842E-6</v>
      </c>
      <c r="M725" s="22">
        <f t="shared" si="58"/>
        <v>1.1409315313517191E-4</v>
      </c>
    </row>
    <row r="726" spans="1:13">
      <c r="A726" s="16">
        <f t="shared" si="55"/>
        <v>719</v>
      </c>
      <c r="B726" s="12" t="s">
        <v>411</v>
      </c>
      <c r="C726" s="272">
        <v>44958</v>
      </c>
      <c r="D726" s="272">
        <v>44972</v>
      </c>
      <c r="E726" s="196">
        <f t="shared" si="56"/>
        <v>44965</v>
      </c>
      <c r="F726" s="272">
        <v>44972</v>
      </c>
      <c r="G726" s="272">
        <v>45002</v>
      </c>
      <c r="H726" s="12" t="s">
        <v>154</v>
      </c>
      <c r="I726" s="234">
        <v>131.63999999999999</v>
      </c>
      <c r="J726" s="272">
        <v>45005</v>
      </c>
      <c r="K726" s="17">
        <f t="shared" si="59"/>
        <v>37.5</v>
      </c>
      <c r="L726" s="283">
        <f t="shared" si="57"/>
        <v>5.3538024136896278E-7</v>
      </c>
      <c r="M726" s="22">
        <f t="shared" si="58"/>
        <v>2.0076759051336104E-5</v>
      </c>
    </row>
    <row r="727" spans="1:13">
      <c r="A727" s="16">
        <f t="shared" si="55"/>
        <v>720</v>
      </c>
      <c r="B727" s="12" t="s">
        <v>411</v>
      </c>
      <c r="C727" s="272">
        <v>44958</v>
      </c>
      <c r="D727" s="272">
        <v>44972</v>
      </c>
      <c r="E727" s="196">
        <f t="shared" si="56"/>
        <v>44965</v>
      </c>
      <c r="F727" s="272">
        <v>44972</v>
      </c>
      <c r="G727" s="272">
        <v>45002</v>
      </c>
      <c r="H727" s="12" t="s">
        <v>157</v>
      </c>
      <c r="I727" s="234">
        <v>686.57999999999993</v>
      </c>
      <c r="J727" s="272">
        <v>45005</v>
      </c>
      <c r="K727" s="17">
        <f t="shared" si="59"/>
        <v>37.5</v>
      </c>
      <c r="L727" s="283">
        <f t="shared" si="57"/>
        <v>2.7923227447516141E-6</v>
      </c>
      <c r="M727" s="22">
        <f t="shared" si="58"/>
        <v>1.0471210292818553E-4</v>
      </c>
    </row>
    <row r="728" spans="1:13">
      <c r="A728" s="16">
        <f t="shared" si="55"/>
        <v>721</v>
      </c>
      <c r="B728" s="12" t="s">
        <v>411</v>
      </c>
      <c r="C728" s="272">
        <v>44958</v>
      </c>
      <c r="D728" s="272">
        <v>44972</v>
      </c>
      <c r="E728" s="196">
        <f t="shared" si="56"/>
        <v>44965</v>
      </c>
      <c r="F728" s="272">
        <v>44972</v>
      </c>
      <c r="G728" s="272">
        <v>45009</v>
      </c>
      <c r="H728" s="12" t="s">
        <v>166</v>
      </c>
      <c r="I728" s="234">
        <v>508.8</v>
      </c>
      <c r="J728" s="272">
        <v>45012</v>
      </c>
      <c r="K728" s="17">
        <f t="shared" si="59"/>
        <v>44.5</v>
      </c>
      <c r="L728" s="283">
        <f t="shared" si="57"/>
        <v>2.0692909967223359E-6</v>
      </c>
      <c r="M728" s="22">
        <f t="shared" si="58"/>
        <v>9.2083449354143947E-5</v>
      </c>
    </row>
    <row r="729" spans="1:13">
      <c r="A729" s="16">
        <f t="shared" si="55"/>
        <v>722</v>
      </c>
      <c r="B729" s="12" t="s">
        <v>411</v>
      </c>
      <c r="C729" s="272">
        <v>44958</v>
      </c>
      <c r="D729" s="272">
        <v>44972</v>
      </c>
      <c r="E729" s="196">
        <f t="shared" si="56"/>
        <v>44965</v>
      </c>
      <c r="F729" s="272">
        <v>44972</v>
      </c>
      <c r="G729" s="272">
        <v>45002</v>
      </c>
      <c r="H729" s="12" t="s">
        <v>157</v>
      </c>
      <c r="I729" s="234">
        <v>1779.2200000000003</v>
      </c>
      <c r="J729" s="272">
        <v>45005</v>
      </c>
      <c r="K729" s="17">
        <f t="shared" si="59"/>
        <v>37.5</v>
      </c>
      <c r="L729" s="283">
        <f t="shared" si="57"/>
        <v>7.2360926241908708E-6</v>
      </c>
      <c r="M729" s="22">
        <f t="shared" si="58"/>
        <v>2.7135347340715766E-4</v>
      </c>
    </row>
    <row r="730" spans="1:13">
      <c r="A730" s="16">
        <f t="shared" si="55"/>
        <v>723</v>
      </c>
      <c r="B730" s="12" t="s">
        <v>411</v>
      </c>
      <c r="C730" s="272">
        <v>44958</v>
      </c>
      <c r="D730" s="272">
        <v>44972</v>
      </c>
      <c r="E730" s="196">
        <f t="shared" si="56"/>
        <v>44965</v>
      </c>
      <c r="F730" s="272">
        <v>44972</v>
      </c>
      <c r="G730" s="272">
        <v>45044</v>
      </c>
      <c r="H730" s="12" t="s">
        <v>152</v>
      </c>
      <c r="I730" s="234">
        <v>51.72</v>
      </c>
      <c r="J730" s="272">
        <v>45047</v>
      </c>
      <c r="K730" s="17">
        <f t="shared" si="59"/>
        <v>79.5</v>
      </c>
      <c r="L730" s="283">
        <f t="shared" si="57"/>
        <v>2.1034538197814311E-7</v>
      </c>
      <c r="M730" s="22">
        <f t="shared" si="58"/>
        <v>1.6722457867262378E-5</v>
      </c>
    </row>
    <row r="731" spans="1:13">
      <c r="A731" s="16">
        <f t="shared" si="55"/>
        <v>724</v>
      </c>
      <c r="B731" s="12" t="s">
        <v>411</v>
      </c>
      <c r="C731" s="272">
        <v>44958</v>
      </c>
      <c r="D731" s="272">
        <v>44972</v>
      </c>
      <c r="E731" s="196">
        <f t="shared" si="56"/>
        <v>44965</v>
      </c>
      <c r="F731" s="272">
        <v>44972</v>
      </c>
      <c r="G731" s="272">
        <v>44979</v>
      </c>
      <c r="H731" s="12" t="s">
        <v>166</v>
      </c>
      <c r="I731" s="234">
        <v>1254.71</v>
      </c>
      <c r="J731" s="272">
        <v>44980</v>
      </c>
      <c r="K731" s="17">
        <f t="shared" si="59"/>
        <v>14.5</v>
      </c>
      <c r="L731" s="283">
        <f t="shared" si="57"/>
        <v>5.1029090143425356E-6</v>
      </c>
      <c r="M731" s="22">
        <f t="shared" si="58"/>
        <v>7.3992180707966771E-5</v>
      </c>
    </row>
    <row r="732" spans="1:13">
      <c r="A732" s="16">
        <f t="shared" si="55"/>
        <v>725</v>
      </c>
      <c r="B732" s="12" t="s">
        <v>411</v>
      </c>
      <c r="C732" s="272">
        <v>44958</v>
      </c>
      <c r="D732" s="272">
        <v>44972</v>
      </c>
      <c r="E732" s="196">
        <f t="shared" si="56"/>
        <v>44965</v>
      </c>
      <c r="F732" s="272">
        <v>44972</v>
      </c>
      <c r="G732" s="272">
        <v>44979</v>
      </c>
      <c r="H732" s="12" t="s">
        <v>164</v>
      </c>
      <c r="I732" s="234">
        <v>3529.4700000000003</v>
      </c>
      <c r="J732" s="272">
        <v>44980</v>
      </c>
      <c r="K732" s="17">
        <f t="shared" si="59"/>
        <v>14.5</v>
      </c>
      <c r="L732" s="283">
        <f t="shared" si="57"/>
        <v>1.4354364178855314E-5</v>
      </c>
      <c r="M732" s="22">
        <f t="shared" si="58"/>
        <v>2.0813828059340205E-4</v>
      </c>
    </row>
    <row r="733" spans="1:13">
      <c r="A733" s="16">
        <f t="shared" si="55"/>
        <v>726</v>
      </c>
      <c r="B733" s="12" t="s">
        <v>411</v>
      </c>
      <c r="C733" s="272">
        <v>44958</v>
      </c>
      <c r="D733" s="272">
        <v>44972</v>
      </c>
      <c r="E733" s="196">
        <f t="shared" si="56"/>
        <v>44965</v>
      </c>
      <c r="F733" s="272">
        <v>44972</v>
      </c>
      <c r="G733" s="272">
        <v>45044</v>
      </c>
      <c r="H733" s="12" t="s">
        <v>421</v>
      </c>
      <c r="I733" s="234">
        <v>6.68</v>
      </c>
      <c r="J733" s="272">
        <v>45047</v>
      </c>
      <c r="K733" s="17">
        <f t="shared" si="59"/>
        <v>79.5</v>
      </c>
      <c r="L733" s="283">
        <f t="shared" si="57"/>
        <v>2.716757833747092E-8</v>
      </c>
      <c r="M733" s="22">
        <f t="shared" si="58"/>
        <v>2.159822477828938E-6</v>
      </c>
    </row>
    <row r="734" spans="1:13">
      <c r="A734" s="16">
        <f t="shared" si="55"/>
        <v>727</v>
      </c>
      <c r="B734" s="12" t="s">
        <v>411</v>
      </c>
      <c r="C734" s="272">
        <v>44958</v>
      </c>
      <c r="D734" s="272">
        <v>44972</v>
      </c>
      <c r="E734" s="196">
        <f t="shared" si="56"/>
        <v>44965</v>
      </c>
      <c r="F734" s="272">
        <v>44972</v>
      </c>
      <c r="G734" s="272">
        <v>45044</v>
      </c>
      <c r="H734" s="12" t="s">
        <v>422</v>
      </c>
      <c r="I734" s="234">
        <v>17.84</v>
      </c>
      <c r="J734" s="272">
        <v>45047</v>
      </c>
      <c r="K734" s="17">
        <f t="shared" si="59"/>
        <v>79.5</v>
      </c>
      <c r="L734" s="283">
        <f t="shared" si="57"/>
        <v>7.2555328973125927E-8</v>
      </c>
      <c r="M734" s="22">
        <f t="shared" si="58"/>
        <v>5.768148653363511E-6</v>
      </c>
    </row>
    <row r="735" spans="1:13">
      <c r="A735" s="16">
        <f t="shared" si="55"/>
        <v>728</v>
      </c>
      <c r="B735" s="12" t="s">
        <v>411</v>
      </c>
      <c r="C735" s="272">
        <v>44958</v>
      </c>
      <c r="D735" s="272">
        <v>44972</v>
      </c>
      <c r="E735" s="196">
        <f t="shared" si="56"/>
        <v>44965</v>
      </c>
      <c r="F735" s="272">
        <v>44972</v>
      </c>
      <c r="G735" s="272">
        <v>45002</v>
      </c>
      <c r="H735" s="12" t="s">
        <v>157</v>
      </c>
      <c r="I735" s="234">
        <v>110.27</v>
      </c>
      <c r="J735" s="272">
        <v>45005</v>
      </c>
      <c r="K735" s="17">
        <f t="shared" si="59"/>
        <v>37.5</v>
      </c>
      <c r="L735" s="283">
        <f t="shared" si="57"/>
        <v>4.4846839270552671E-7</v>
      </c>
      <c r="M735" s="22">
        <f t="shared" si="58"/>
        <v>1.6817564726457253E-5</v>
      </c>
    </row>
    <row r="736" spans="1:13">
      <c r="A736" s="16">
        <f t="shared" si="55"/>
        <v>729</v>
      </c>
      <c r="B736" s="12" t="s">
        <v>411</v>
      </c>
      <c r="C736" s="272">
        <v>44958</v>
      </c>
      <c r="D736" s="272">
        <v>44972</v>
      </c>
      <c r="E736" s="196">
        <f t="shared" si="56"/>
        <v>44965</v>
      </c>
      <c r="F736" s="272">
        <v>44972</v>
      </c>
      <c r="G736" s="272">
        <v>45002</v>
      </c>
      <c r="H736" s="12" t="s">
        <v>157</v>
      </c>
      <c r="I736" s="234">
        <v>323.94</v>
      </c>
      <c r="J736" s="272">
        <v>45005</v>
      </c>
      <c r="K736" s="17">
        <f t="shared" si="59"/>
        <v>37.5</v>
      </c>
      <c r="L736" s="283">
        <f t="shared" si="57"/>
        <v>1.3174648692575345E-6</v>
      </c>
      <c r="M736" s="22">
        <f t="shared" si="58"/>
        <v>4.9404932597157543E-5</v>
      </c>
    </row>
    <row r="737" spans="1:13">
      <c r="A737" s="16">
        <f t="shared" si="55"/>
        <v>730</v>
      </c>
      <c r="B737" s="12" t="s">
        <v>411</v>
      </c>
      <c r="C737" s="272">
        <v>44958</v>
      </c>
      <c r="D737" s="272">
        <v>44972</v>
      </c>
      <c r="E737" s="196">
        <f t="shared" si="56"/>
        <v>44965</v>
      </c>
      <c r="F737" s="272">
        <v>44972</v>
      </c>
      <c r="G737" s="272">
        <v>45044</v>
      </c>
      <c r="H737" s="12" t="s">
        <v>165</v>
      </c>
      <c r="I737" s="234">
        <v>84.6</v>
      </c>
      <c r="J737" s="272">
        <v>45047</v>
      </c>
      <c r="K737" s="17">
        <f t="shared" si="59"/>
        <v>79.5</v>
      </c>
      <c r="L737" s="283">
        <f t="shared" si="57"/>
        <v>3.4406843223802988E-7</v>
      </c>
      <c r="M737" s="22">
        <f t="shared" si="58"/>
        <v>2.7353440362923376E-5</v>
      </c>
    </row>
    <row r="738" spans="1:13">
      <c r="A738" s="16">
        <f t="shared" si="55"/>
        <v>731</v>
      </c>
      <c r="B738" s="12" t="s">
        <v>411</v>
      </c>
      <c r="C738" s="272">
        <v>44958</v>
      </c>
      <c r="D738" s="272">
        <v>44972</v>
      </c>
      <c r="E738" s="196">
        <f t="shared" si="56"/>
        <v>44965</v>
      </c>
      <c r="F738" s="272">
        <v>44972</v>
      </c>
      <c r="G738" s="272">
        <v>45002</v>
      </c>
      <c r="H738" s="12" t="s">
        <v>157</v>
      </c>
      <c r="I738" s="234">
        <v>48</v>
      </c>
      <c r="J738" s="272">
        <v>45005</v>
      </c>
      <c r="K738" s="17">
        <f t="shared" si="59"/>
        <v>37.5</v>
      </c>
      <c r="L738" s="283">
        <f t="shared" si="57"/>
        <v>1.952161317662581E-7</v>
      </c>
      <c r="M738" s="22">
        <f t="shared" si="58"/>
        <v>7.3206049412346788E-6</v>
      </c>
    </row>
    <row r="739" spans="1:13">
      <c r="A739" s="16">
        <f t="shared" si="55"/>
        <v>732</v>
      </c>
      <c r="B739" s="12" t="s">
        <v>411</v>
      </c>
      <c r="C739" s="272">
        <v>44958</v>
      </c>
      <c r="D739" s="272">
        <v>44972</v>
      </c>
      <c r="E739" s="196">
        <f t="shared" si="56"/>
        <v>44965</v>
      </c>
      <c r="F739" s="272">
        <v>44972</v>
      </c>
      <c r="G739" s="272">
        <v>45044</v>
      </c>
      <c r="H739" s="12" t="s">
        <v>152</v>
      </c>
      <c r="I739" s="234">
        <v>9.31</v>
      </c>
      <c r="J739" s="272">
        <v>45047</v>
      </c>
      <c r="K739" s="17">
        <f t="shared" si="59"/>
        <v>79.5</v>
      </c>
      <c r="L739" s="283">
        <f t="shared" si="57"/>
        <v>3.7863795557163812E-8</v>
      </c>
      <c r="M739" s="22">
        <f t="shared" si="58"/>
        <v>3.010171746794523E-6</v>
      </c>
    </row>
    <row r="740" spans="1:13">
      <c r="A740" s="16">
        <f t="shared" si="55"/>
        <v>733</v>
      </c>
      <c r="B740" s="12" t="s">
        <v>411</v>
      </c>
      <c r="C740" s="272">
        <v>44958</v>
      </c>
      <c r="D740" s="272">
        <v>44972</v>
      </c>
      <c r="E740" s="196">
        <f t="shared" si="56"/>
        <v>44965</v>
      </c>
      <c r="F740" s="272">
        <v>44972</v>
      </c>
      <c r="G740" s="272">
        <v>45044</v>
      </c>
      <c r="H740" s="12" t="s">
        <v>165</v>
      </c>
      <c r="I740" s="234">
        <v>144.88</v>
      </c>
      <c r="J740" s="272">
        <v>45047</v>
      </c>
      <c r="K740" s="17">
        <f t="shared" si="59"/>
        <v>79.5</v>
      </c>
      <c r="L740" s="283">
        <f t="shared" si="57"/>
        <v>5.8922735771448906E-7</v>
      </c>
      <c r="M740" s="22">
        <f t="shared" si="58"/>
        <v>4.6843574938301881E-5</v>
      </c>
    </row>
    <row r="741" spans="1:13">
      <c r="A741" s="16">
        <f t="shared" si="55"/>
        <v>734</v>
      </c>
      <c r="B741" s="12" t="s">
        <v>411</v>
      </c>
      <c r="C741" s="272">
        <v>44958</v>
      </c>
      <c r="D741" s="272">
        <v>44972</v>
      </c>
      <c r="E741" s="196">
        <f t="shared" si="56"/>
        <v>44965</v>
      </c>
      <c r="F741" s="272">
        <v>44972</v>
      </c>
      <c r="G741" s="272">
        <v>44984</v>
      </c>
      <c r="H741" s="12" t="s">
        <v>166</v>
      </c>
      <c r="I741" s="234">
        <v>234.11</v>
      </c>
      <c r="J741" s="272">
        <v>44985</v>
      </c>
      <c r="K741" s="17">
        <f t="shared" si="59"/>
        <v>19.5</v>
      </c>
      <c r="L741" s="283">
        <f t="shared" si="57"/>
        <v>9.521260126624727E-7</v>
      </c>
      <c r="M741" s="22">
        <f t="shared" si="58"/>
        <v>1.8566457246918217E-5</v>
      </c>
    </row>
    <row r="742" spans="1:13">
      <c r="A742" s="16">
        <f t="shared" si="55"/>
        <v>735</v>
      </c>
      <c r="B742" s="12" t="s">
        <v>411</v>
      </c>
      <c r="C742" s="272">
        <v>44958</v>
      </c>
      <c r="D742" s="272">
        <v>44972</v>
      </c>
      <c r="E742" s="196">
        <f t="shared" si="56"/>
        <v>44965</v>
      </c>
      <c r="F742" s="272">
        <v>44972</v>
      </c>
      <c r="G742" s="272">
        <v>44974</v>
      </c>
      <c r="H742" s="12" t="s">
        <v>156</v>
      </c>
      <c r="I742" s="234">
        <v>28.19</v>
      </c>
      <c r="J742" s="272">
        <v>44978</v>
      </c>
      <c r="K742" s="17">
        <f t="shared" si="59"/>
        <v>9.5</v>
      </c>
      <c r="L742" s="283">
        <f t="shared" si="57"/>
        <v>1.1464880738522534E-7</v>
      </c>
      <c r="M742" s="22">
        <f t="shared" si="58"/>
        <v>1.0891636701596407E-6</v>
      </c>
    </row>
    <row r="743" spans="1:13">
      <c r="A743" s="16">
        <f t="shared" si="55"/>
        <v>736</v>
      </c>
      <c r="B743" s="12" t="s">
        <v>411</v>
      </c>
      <c r="C743" s="272">
        <v>44958</v>
      </c>
      <c r="D743" s="272">
        <v>44972</v>
      </c>
      <c r="E743" s="196">
        <f t="shared" si="56"/>
        <v>44965</v>
      </c>
      <c r="F743" s="272">
        <v>44972</v>
      </c>
      <c r="G743" s="272">
        <v>45044</v>
      </c>
      <c r="H743" s="12" t="s">
        <v>165</v>
      </c>
      <c r="I743" s="234">
        <v>8.86</v>
      </c>
      <c r="J743" s="272">
        <v>45047</v>
      </c>
      <c r="K743" s="17">
        <f t="shared" si="59"/>
        <v>79.5</v>
      </c>
      <c r="L743" s="283">
        <f t="shared" si="57"/>
        <v>3.6033644321855139E-8</v>
      </c>
      <c r="M743" s="22">
        <f t="shared" si="58"/>
        <v>2.8646747235874836E-6</v>
      </c>
    </row>
    <row r="744" spans="1:13">
      <c r="A744" s="16">
        <f t="shared" si="55"/>
        <v>737</v>
      </c>
      <c r="B744" s="12" t="s">
        <v>411</v>
      </c>
      <c r="C744" s="272">
        <v>44958</v>
      </c>
      <c r="D744" s="272">
        <v>44972</v>
      </c>
      <c r="E744" s="196">
        <f t="shared" si="56"/>
        <v>44965</v>
      </c>
      <c r="F744" s="272">
        <v>44972</v>
      </c>
      <c r="G744" s="272">
        <v>44974</v>
      </c>
      <c r="H744" s="12" t="s">
        <v>152</v>
      </c>
      <c r="I744" s="234">
        <v>14.28</v>
      </c>
      <c r="J744" s="272">
        <v>44978</v>
      </c>
      <c r="K744" s="17">
        <f t="shared" si="59"/>
        <v>9.5</v>
      </c>
      <c r="L744" s="283">
        <f t="shared" si="57"/>
        <v>5.8076799200461785E-8</v>
      </c>
      <c r="M744" s="22">
        <f t="shared" si="58"/>
        <v>5.5172959240438701E-7</v>
      </c>
    </row>
    <row r="745" spans="1:13">
      <c r="A745" s="16">
        <f t="shared" si="55"/>
        <v>738</v>
      </c>
      <c r="B745" s="12" t="s">
        <v>411</v>
      </c>
      <c r="C745" s="272">
        <v>44958</v>
      </c>
      <c r="D745" s="272">
        <v>44972</v>
      </c>
      <c r="E745" s="196">
        <f t="shared" si="56"/>
        <v>44965</v>
      </c>
      <c r="F745" s="272">
        <v>44972</v>
      </c>
      <c r="G745" s="272">
        <v>44974</v>
      </c>
      <c r="H745" s="12" t="s">
        <v>156</v>
      </c>
      <c r="I745" s="234">
        <v>270.65999999999997</v>
      </c>
      <c r="J745" s="272">
        <v>44978</v>
      </c>
      <c r="K745" s="17">
        <f t="shared" si="59"/>
        <v>9.5</v>
      </c>
      <c r="L745" s="283">
        <f t="shared" si="57"/>
        <v>1.1007749629969878E-6</v>
      </c>
      <c r="M745" s="22">
        <f t="shared" si="58"/>
        <v>1.0457362148471384E-5</v>
      </c>
    </row>
    <row r="746" spans="1:13">
      <c r="A746" s="16">
        <f t="shared" si="55"/>
        <v>739</v>
      </c>
      <c r="B746" s="12" t="s">
        <v>411</v>
      </c>
      <c r="C746" s="272">
        <v>44958</v>
      </c>
      <c r="D746" s="272">
        <v>44972</v>
      </c>
      <c r="E746" s="196">
        <f t="shared" si="56"/>
        <v>44965</v>
      </c>
      <c r="F746" s="272">
        <v>44972</v>
      </c>
      <c r="G746" s="272">
        <v>44999</v>
      </c>
      <c r="H746" s="12" t="s">
        <v>153</v>
      </c>
      <c r="I746" s="234">
        <v>215.15</v>
      </c>
      <c r="J746" s="272">
        <v>45000</v>
      </c>
      <c r="K746" s="17">
        <f t="shared" si="59"/>
        <v>34.5</v>
      </c>
      <c r="L746" s="283">
        <f t="shared" si="57"/>
        <v>8.7501564061480073E-7</v>
      </c>
      <c r="M746" s="22">
        <f t="shared" si="58"/>
        <v>3.0188039601210626E-5</v>
      </c>
    </row>
    <row r="747" spans="1:13">
      <c r="A747" s="16">
        <f t="shared" si="55"/>
        <v>740</v>
      </c>
      <c r="B747" s="12" t="s">
        <v>411</v>
      </c>
      <c r="C747" s="272">
        <v>44958</v>
      </c>
      <c r="D747" s="272">
        <v>44972</v>
      </c>
      <c r="E747" s="196">
        <f t="shared" si="56"/>
        <v>44965</v>
      </c>
      <c r="F747" s="272">
        <v>44972</v>
      </c>
      <c r="G747" s="272">
        <v>44999</v>
      </c>
      <c r="H747" s="12" t="s">
        <v>153</v>
      </c>
      <c r="I747" s="234">
        <v>41.84</v>
      </c>
      <c r="J747" s="272">
        <v>45000</v>
      </c>
      <c r="K747" s="17">
        <f t="shared" si="59"/>
        <v>34.5</v>
      </c>
      <c r="L747" s="283">
        <f t="shared" si="57"/>
        <v>1.70163394856255E-7</v>
      </c>
      <c r="M747" s="22">
        <f t="shared" si="58"/>
        <v>5.8706371225407974E-6</v>
      </c>
    </row>
    <row r="748" spans="1:13">
      <c r="A748" s="16">
        <f t="shared" si="55"/>
        <v>741</v>
      </c>
      <c r="B748" s="12" t="s">
        <v>411</v>
      </c>
      <c r="C748" s="272">
        <v>44973</v>
      </c>
      <c r="D748" s="272">
        <v>44985</v>
      </c>
      <c r="E748" s="196">
        <f t="shared" si="56"/>
        <v>44979</v>
      </c>
      <c r="F748" s="272">
        <v>44985</v>
      </c>
      <c r="G748" s="272">
        <v>44999</v>
      </c>
      <c r="H748" s="12" t="s">
        <v>164</v>
      </c>
      <c r="I748" s="234">
        <v>129</v>
      </c>
      <c r="J748" s="272">
        <v>45000</v>
      </c>
      <c r="K748" s="17">
        <f t="shared" si="59"/>
        <v>20.5</v>
      </c>
      <c r="L748" s="283">
        <f t="shared" si="57"/>
        <v>5.2464335412181865E-7</v>
      </c>
      <c r="M748" s="22">
        <f t="shared" si="58"/>
        <v>1.0755188759497282E-5</v>
      </c>
    </row>
    <row r="749" spans="1:13">
      <c r="A749" s="16">
        <f t="shared" si="55"/>
        <v>742</v>
      </c>
      <c r="B749" s="12" t="s">
        <v>411</v>
      </c>
      <c r="C749" s="272">
        <v>44973</v>
      </c>
      <c r="D749" s="272">
        <v>44985</v>
      </c>
      <c r="E749" s="196">
        <f t="shared" si="56"/>
        <v>44979</v>
      </c>
      <c r="F749" s="272">
        <v>44985</v>
      </c>
      <c r="G749" s="272">
        <v>44999</v>
      </c>
      <c r="H749" s="12" t="s">
        <v>166</v>
      </c>
      <c r="I749" s="234">
        <v>485</v>
      </c>
      <c r="J749" s="272">
        <v>45000</v>
      </c>
      <c r="K749" s="17">
        <f t="shared" si="59"/>
        <v>20.5</v>
      </c>
      <c r="L749" s="283">
        <f t="shared" si="57"/>
        <v>1.972496331388233E-6</v>
      </c>
      <c r="M749" s="22">
        <f t="shared" si="58"/>
        <v>4.0436174793458777E-5</v>
      </c>
    </row>
    <row r="750" spans="1:13">
      <c r="A750" s="16">
        <f t="shared" si="55"/>
        <v>743</v>
      </c>
      <c r="B750" s="12" t="s">
        <v>411</v>
      </c>
      <c r="C750" s="272">
        <v>44973</v>
      </c>
      <c r="D750" s="272">
        <v>44985</v>
      </c>
      <c r="E750" s="196">
        <f t="shared" si="56"/>
        <v>44979</v>
      </c>
      <c r="F750" s="272">
        <v>44985</v>
      </c>
      <c r="G750" s="272">
        <v>45044</v>
      </c>
      <c r="H750" s="12" t="s">
        <v>152</v>
      </c>
      <c r="I750" s="234">
        <v>137.63</v>
      </c>
      <c r="J750" s="272">
        <v>45047</v>
      </c>
      <c r="K750" s="17">
        <f t="shared" si="59"/>
        <v>65.5</v>
      </c>
      <c r="L750" s="283">
        <f t="shared" si="57"/>
        <v>5.5974158781229379E-7</v>
      </c>
      <c r="M750" s="22">
        <f t="shared" si="58"/>
        <v>3.666307400170524E-5</v>
      </c>
    </row>
    <row r="751" spans="1:13">
      <c r="A751" s="16">
        <f t="shared" si="55"/>
        <v>744</v>
      </c>
      <c r="B751" s="12" t="s">
        <v>411</v>
      </c>
      <c r="C751" s="272">
        <v>44973</v>
      </c>
      <c r="D751" s="272">
        <v>44985</v>
      </c>
      <c r="E751" s="196">
        <f t="shared" si="56"/>
        <v>44979</v>
      </c>
      <c r="F751" s="272">
        <v>44985</v>
      </c>
      <c r="G751" s="272">
        <v>45002</v>
      </c>
      <c r="H751" s="12" t="s">
        <v>157</v>
      </c>
      <c r="I751" s="234">
        <v>42.77</v>
      </c>
      <c r="J751" s="272">
        <v>45005</v>
      </c>
      <c r="K751" s="17">
        <f t="shared" si="59"/>
        <v>23.5</v>
      </c>
      <c r="L751" s="283">
        <f t="shared" si="57"/>
        <v>1.7394570740922624E-7</v>
      </c>
      <c r="M751" s="22">
        <f t="shared" si="58"/>
        <v>4.0877241241168165E-6</v>
      </c>
    </row>
    <row r="752" spans="1:13">
      <c r="A752" s="16">
        <f t="shared" si="55"/>
        <v>745</v>
      </c>
      <c r="B752" s="12" t="s">
        <v>411</v>
      </c>
      <c r="C752" s="272">
        <v>44973</v>
      </c>
      <c r="D752" s="272">
        <v>44985</v>
      </c>
      <c r="E752" s="196">
        <f t="shared" si="56"/>
        <v>44979</v>
      </c>
      <c r="F752" s="272">
        <v>44985</v>
      </c>
      <c r="G752" s="272">
        <v>45043</v>
      </c>
      <c r="H752" s="12" t="s">
        <v>156</v>
      </c>
      <c r="I752" s="234">
        <v>29.7</v>
      </c>
      <c r="J752" s="272">
        <v>45044</v>
      </c>
      <c r="K752" s="17">
        <f t="shared" si="59"/>
        <v>64.5</v>
      </c>
      <c r="L752" s="283">
        <f t="shared" si="57"/>
        <v>1.2078998153037219E-7</v>
      </c>
      <c r="M752" s="22">
        <f t="shared" si="58"/>
        <v>7.7909538087090061E-6</v>
      </c>
    </row>
    <row r="753" spans="1:13">
      <c r="A753" s="16">
        <f t="shared" si="55"/>
        <v>746</v>
      </c>
      <c r="B753" s="12" t="s">
        <v>411</v>
      </c>
      <c r="C753" s="272">
        <v>44973</v>
      </c>
      <c r="D753" s="272">
        <v>44985</v>
      </c>
      <c r="E753" s="196">
        <f t="shared" si="56"/>
        <v>44979</v>
      </c>
      <c r="F753" s="272">
        <v>44985</v>
      </c>
      <c r="G753" s="272">
        <v>45043</v>
      </c>
      <c r="H753" s="12" t="s">
        <v>152</v>
      </c>
      <c r="I753" s="234">
        <v>44.61</v>
      </c>
      <c r="J753" s="272">
        <v>45044</v>
      </c>
      <c r="K753" s="17">
        <f t="shared" si="59"/>
        <v>64.5</v>
      </c>
      <c r="L753" s="283">
        <f t="shared" si="57"/>
        <v>1.8142899246026614E-7</v>
      </c>
      <c r="M753" s="22">
        <f t="shared" si="58"/>
        <v>1.1702170013687166E-5</v>
      </c>
    </row>
    <row r="754" spans="1:13">
      <c r="A754" s="16">
        <f t="shared" si="55"/>
        <v>747</v>
      </c>
      <c r="B754" s="12" t="s">
        <v>411</v>
      </c>
      <c r="C754" s="272">
        <v>44973</v>
      </c>
      <c r="D754" s="272">
        <v>44985</v>
      </c>
      <c r="E754" s="196">
        <f t="shared" si="56"/>
        <v>44979</v>
      </c>
      <c r="F754" s="272">
        <v>44985</v>
      </c>
      <c r="G754" s="272">
        <v>44985</v>
      </c>
      <c r="H754" s="12" t="s">
        <v>166</v>
      </c>
      <c r="I754" s="234">
        <v>83.3</v>
      </c>
      <c r="J754" s="272">
        <v>44986</v>
      </c>
      <c r="K754" s="17">
        <f t="shared" si="59"/>
        <v>6.5</v>
      </c>
      <c r="L754" s="283">
        <f t="shared" si="57"/>
        <v>3.3878132866936039E-7</v>
      </c>
      <c r="M754" s="22">
        <f t="shared" si="58"/>
        <v>2.2020786363508424E-6</v>
      </c>
    </row>
    <row r="755" spans="1:13">
      <c r="A755" s="16">
        <f t="shared" si="55"/>
        <v>748</v>
      </c>
      <c r="B755" s="12" t="s">
        <v>411</v>
      </c>
      <c r="C755" s="272">
        <v>44973</v>
      </c>
      <c r="D755" s="272">
        <v>44985</v>
      </c>
      <c r="E755" s="196">
        <f t="shared" si="56"/>
        <v>44979</v>
      </c>
      <c r="F755" s="272">
        <v>44985</v>
      </c>
      <c r="G755" s="272">
        <v>45044</v>
      </c>
      <c r="H755" s="12" t="s">
        <v>152</v>
      </c>
      <c r="I755" s="234">
        <v>89.97</v>
      </c>
      <c r="J755" s="272">
        <v>45047</v>
      </c>
      <c r="K755" s="17">
        <f t="shared" si="59"/>
        <v>65.5</v>
      </c>
      <c r="L755" s="283">
        <f t="shared" si="57"/>
        <v>3.6590823697938002E-7</v>
      </c>
      <c r="M755" s="22">
        <f t="shared" si="58"/>
        <v>2.396698952214939E-5</v>
      </c>
    </row>
    <row r="756" spans="1:13">
      <c r="A756" s="16">
        <f t="shared" si="55"/>
        <v>749</v>
      </c>
      <c r="B756" s="12" t="s">
        <v>411</v>
      </c>
      <c r="C756" s="272">
        <v>44973</v>
      </c>
      <c r="D756" s="272">
        <v>44985</v>
      </c>
      <c r="E756" s="196">
        <f t="shared" si="56"/>
        <v>44979</v>
      </c>
      <c r="F756" s="272">
        <v>44985</v>
      </c>
      <c r="G756" s="272">
        <v>45002</v>
      </c>
      <c r="H756" s="12" t="s">
        <v>157</v>
      </c>
      <c r="I756" s="234">
        <v>244.16</v>
      </c>
      <c r="J756" s="272">
        <v>45005</v>
      </c>
      <c r="K756" s="17">
        <f t="shared" si="59"/>
        <v>23.5</v>
      </c>
      <c r="L756" s="283">
        <f t="shared" si="57"/>
        <v>9.9299939025103301E-7</v>
      </c>
      <c r="M756" s="22">
        <f t="shared" si="58"/>
        <v>2.3335485670899276E-5</v>
      </c>
    </row>
    <row r="757" spans="1:13">
      <c r="A757" s="16">
        <f t="shared" si="55"/>
        <v>750</v>
      </c>
      <c r="B757" s="12" t="s">
        <v>411</v>
      </c>
      <c r="C757" s="272">
        <v>44973</v>
      </c>
      <c r="D757" s="272">
        <v>44985</v>
      </c>
      <c r="E757" s="196">
        <f t="shared" si="56"/>
        <v>44979</v>
      </c>
      <c r="F757" s="272">
        <v>44985</v>
      </c>
      <c r="G757" s="272">
        <v>44987</v>
      </c>
      <c r="H757" s="12" t="s">
        <v>156</v>
      </c>
      <c r="I757" s="234">
        <v>45.75</v>
      </c>
      <c r="J757" s="272">
        <v>44988</v>
      </c>
      <c r="K757" s="17">
        <f t="shared" si="59"/>
        <v>8.5</v>
      </c>
      <c r="L757" s="283">
        <f t="shared" si="57"/>
        <v>1.8606537558971477E-7</v>
      </c>
      <c r="M757" s="22">
        <f t="shared" si="58"/>
        <v>1.5815556925125754E-6</v>
      </c>
    </row>
    <row r="758" spans="1:13">
      <c r="A758" s="16">
        <f t="shared" si="55"/>
        <v>751</v>
      </c>
      <c r="B758" s="12" t="s">
        <v>411</v>
      </c>
      <c r="C758" s="272">
        <v>44973</v>
      </c>
      <c r="D758" s="272">
        <v>44985</v>
      </c>
      <c r="E758" s="196">
        <f t="shared" si="56"/>
        <v>44979</v>
      </c>
      <c r="F758" s="272">
        <v>44985</v>
      </c>
      <c r="G758" s="272">
        <v>44987</v>
      </c>
      <c r="H758" s="12" t="s">
        <v>152</v>
      </c>
      <c r="I758" s="234">
        <v>97.09</v>
      </c>
      <c r="J758" s="272">
        <v>44988</v>
      </c>
      <c r="K758" s="17">
        <f t="shared" si="59"/>
        <v>8.5</v>
      </c>
      <c r="L758" s="283">
        <f t="shared" si="57"/>
        <v>3.9486529652470835E-7</v>
      </c>
      <c r="M758" s="22">
        <f t="shared" si="58"/>
        <v>3.3563550204600211E-6</v>
      </c>
    </row>
    <row r="759" spans="1:13">
      <c r="A759" s="16">
        <f t="shared" si="55"/>
        <v>752</v>
      </c>
      <c r="B759" s="12" t="s">
        <v>411</v>
      </c>
      <c r="C759" s="272">
        <v>44973</v>
      </c>
      <c r="D759" s="272">
        <v>44985</v>
      </c>
      <c r="E759" s="196">
        <f t="shared" si="56"/>
        <v>44979</v>
      </c>
      <c r="F759" s="272">
        <v>44985</v>
      </c>
      <c r="G759" s="272">
        <v>45002</v>
      </c>
      <c r="H759" s="12" t="s">
        <v>157</v>
      </c>
      <c r="I759" s="234">
        <v>93.49</v>
      </c>
      <c r="J759" s="272">
        <v>45005</v>
      </c>
      <c r="K759" s="17">
        <f t="shared" si="59"/>
        <v>23.5</v>
      </c>
      <c r="L759" s="283">
        <f t="shared" si="57"/>
        <v>3.8022408664223896E-7</v>
      </c>
      <c r="M759" s="22">
        <f t="shared" si="58"/>
        <v>8.9352660360926153E-6</v>
      </c>
    </row>
    <row r="760" spans="1:13">
      <c r="A760" s="16">
        <f t="shared" si="55"/>
        <v>753</v>
      </c>
      <c r="B760" s="12" t="s">
        <v>411</v>
      </c>
      <c r="C760" s="272">
        <v>44973</v>
      </c>
      <c r="D760" s="272">
        <v>44985</v>
      </c>
      <c r="E760" s="196">
        <f t="shared" si="56"/>
        <v>44979</v>
      </c>
      <c r="F760" s="272">
        <v>44985</v>
      </c>
      <c r="G760" s="272">
        <v>45002</v>
      </c>
      <c r="H760" s="12" t="s">
        <v>157</v>
      </c>
      <c r="I760" s="234">
        <v>665.22</v>
      </c>
      <c r="J760" s="272">
        <v>45005</v>
      </c>
      <c r="K760" s="17">
        <f t="shared" si="59"/>
        <v>23.5</v>
      </c>
      <c r="L760" s="283">
        <f t="shared" si="57"/>
        <v>2.7054515661156298E-6</v>
      </c>
      <c r="M760" s="22">
        <f t="shared" si="58"/>
        <v>6.3578111803717306E-5</v>
      </c>
    </row>
    <row r="761" spans="1:13">
      <c r="A761" s="16">
        <f t="shared" si="55"/>
        <v>754</v>
      </c>
      <c r="B761" s="12" t="s">
        <v>411</v>
      </c>
      <c r="C761" s="272">
        <v>44973</v>
      </c>
      <c r="D761" s="272">
        <v>44985</v>
      </c>
      <c r="E761" s="196">
        <f t="shared" si="56"/>
        <v>44979</v>
      </c>
      <c r="F761" s="272">
        <v>44985</v>
      </c>
      <c r="G761" s="272">
        <v>45044</v>
      </c>
      <c r="H761" s="12" t="s">
        <v>153</v>
      </c>
      <c r="I761" s="234">
        <v>453.23</v>
      </c>
      <c r="J761" s="272">
        <v>45047</v>
      </c>
      <c r="K761" s="17">
        <f t="shared" si="59"/>
        <v>65.5</v>
      </c>
      <c r="L761" s="283">
        <f t="shared" si="57"/>
        <v>1.843287654175441E-6</v>
      </c>
      <c r="M761" s="22">
        <f t="shared" si="58"/>
        <v>1.2073534134849139E-4</v>
      </c>
    </row>
    <row r="762" spans="1:13">
      <c r="A762" s="16">
        <f t="shared" si="55"/>
        <v>755</v>
      </c>
      <c r="B762" s="12" t="s">
        <v>411</v>
      </c>
      <c r="C762" s="272">
        <v>44973</v>
      </c>
      <c r="D762" s="272">
        <v>44985</v>
      </c>
      <c r="E762" s="196">
        <f t="shared" si="56"/>
        <v>44979</v>
      </c>
      <c r="F762" s="272">
        <v>44985</v>
      </c>
      <c r="G762" s="272">
        <v>45044</v>
      </c>
      <c r="H762" s="12" t="s">
        <v>154</v>
      </c>
      <c r="I762" s="234">
        <v>2128.5100000000002</v>
      </c>
      <c r="J762" s="272">
        <v>45047</v>
      </c>
      <c r="K762" s="17">
        <f t="shared" si="59"/>
        <v>65.5</v>
      </c>
      <c r="L762" s="283">
        <f t="shared" si="57"/>
        <v>8.6566560130374609E-6</v>
      </c>
      <c r="M762" s="22">
        <f t="shared" si="58"/>
        <v>5.6701096885395372E-4</v>
      </c>
    </row>
    <row r="763" spans="1:13">
      <c r="A763" s="16">
        <f t="shared" si="55"/>
        <v>756</v>
      </c>
      <c r="B763" s="12" t="s">
        <v>411</v>
      </c>
      <c r="C763" s="272">
        <v>44973</v>
      </c>
      <c r="D763" s="272">
        <v>44985</v>
      </c>
      <c r="E763" s="196">
        <f t="shared" si="56"/>
        <v>44979</v>
      </c>
      <c r="F763" s="272">
        <v>44985</v>
      </c>
      <c r="G763" s="272">
        <v>45044</v>
      </c>
      <c r="H763" s="12" t="s">
        <v>155</v>
      </c>
      <c r="I763" s="234">
        <v>202.29999999999995</v>
      </c>
      <c r="J763" s="272">
        <v>45047</v>
      </c>
      <c r="K763" s="17">
        <f t="shared" si="59"/>
        <v>65.5</v>
      </c>
      <c r="L763" s="283">
        <f t="shared" si="57"/>
        <v>8.2275465533987518E-7</v>
      </c>
      <c r="M763" s="22">
        <f t="shared" si="58"/>
        <v>5.3890429924761821E-5</v>
      </c>
    </row>
    <row r="764" spans="1:13">
      <c r="A764" s="16">
        <f t="shared" si="55"/>
        <v>757</v>
      </c>
      <c r="B764" s="12" t="s">
        <v>411</v>
      </c>
      <c r="C764" s="272">
        <v>44973</v>
      </c>
      <c r="D764" s="272">
        <v>44985</v>
      </c>
      <c r="E764" s="196">
        <f t="shared" si="56"/>
        <v>44979</v>
      </c>
      <c r="F764" s="272">
        <v>44985</v>
      </c>
      <c r="G764" s="272">
        <v>45044</v>
      </c>
      <c r="H764" s="12" t="s">
        <v>154</v>
      </c>
      <c r="I764" s="234">
        <v>44.99</v>
      </c>
      <c r="J764" s="272">
        <v>45047</v>
      </c>
      <c r="K764" s="17">
        <f t="shared" si="59"/>
        <v>65.5</v>
      </c>
      <c r="L764" s="283">
        <f t="shared" si="57"/>
        <v>1.8297445350341567E-7</v>
      </c>
      <c r="M764" s="22">
        <f t="shared" si="58"/>
        <v>1.1984826704473726E-5</v>
      </c>
    </row>
    <row r="765" spans="1:13">
      <c r="A765" s="16">
        <f t="shared" si="55"/>
        <v>758</v>
      </c>
      <c r="B765" s="12" t="s">
        <v>411</v>
      </c>
      <c r="C765" s="272">
        <v>44973</v>
      </c>
      <c r="D765" s="272">
        <v>44985</v>
      </c>
      <c r="E765" s="196">
        <f t="shared" si="56"/>
        <v>44979</v>
      </c>
      <c r="F765" s="272">
        <v>44985</v>
      </c>
      <c r="G765" s="272">
        <v>45002</v>
      </c>
      <c r="H765" s="12" t="s">
        <v>157</v>
      </c>
      <c r="I765" s="234">
        <v>246.62</v>
      </c>
      <c r="J765" s="272">
        <v>45005</v>
      </c>
      <c r="K765" s="17">
        <f t="shared" si="59"/>
        <v>23.5</v>
      </c>
      <c r="L765" s="283">
        <f t="shared" si="57"/>
        <v>1.0030042170040536E-6</v>
      </c>
      <c r="M765" s="22">
        <f t="shared" si="58"/>
        <v>2.357059909959526E-5</v>
      </c>
    </row>
    <row r="766" spans="1:13">
      <c r="A766" s="16">
        <f t="shared" si="55"/>
        <v>759</v>
      </c>
      <c r="B766" s="12" t="s">
        <v>411</v>
      </c>
      <c r="C766" s="272">
        <v>44973</v>
      </c>
      <c r="D766" s="272">
        <v>44985</v>
      </c>
      <c r="E766" s="196">
        <f t="shared" si="56"/>
        <v>44979</v>
      </c>
      <c r="F766" s="272">
        <v>44985</v>
      </c>
      <c r="G766" s="272">
        <v>44985</v>
      </c>
      <c r="H766" s="12" t="s">
        <v>164</v>
      </c>
      <c r="I766" s="234">
        <v>13.49</v>
      </c>
      <c r="J766" s="272">
        <v>44986</v>
      </c>
      <c r="K766" s="17">
        <f t="shared" si="59"/>
        <v>6.5</v>
      </c>
      <c r="L766" s="283">
        <f t="shared" si="57"/>
        <v>5.4863867031808788E-8</v>
      </c>
      <c r="M766" s="22">
        <f t="shared" si="58"/>
        <v>3.5661513570675715E-7</v>
      </c>
    </row>
    <row r="767" spans="1:13">
      <c r="A767" s="16">
        <f t="shared" si="55"/>
        <v>760</v>
      </c>
      <c r="B767" s="12" t="s">
        <v>411</v>
      </c>
      <c r="C767" s="272">
        <v>44973</v>
      </c>
      <c r="D767" s="272">
        <v>44985</v>
      </c>
      <c r="E767" s="196">
        <f t="shared" si="56"/>
        <v>44979</v>
      </c>
      <c r="F767" s="272">
        <v>44985</v>
      </c>
      <c r="G767" s="272">
        <v>44985</v>
      </c>
      <c r="H767" s="12" t="s">
        <v>166</v>
      </c>
      <c r="I767" s="234">
        <v>4808.95</v>
      </c>
      <c r="J767" s="272">
        <v>44986</v>
      </c>
      <c r="K767" s="17">
        <f t="shared" si="59"/>
        <v>6.5</v>
      </c>
      <c r="L767" s="283">
        <f t="shared" si="57"/>
        <v>1.9558012851194726E-5</v>
      </c>
      <c r="M767" s="22">
        <f t="shared" si="58"/>
        <v>1.2712708353276571E-4</v>
      </c>
    </row>
    <row r="768" spans="1:13">
      <c r="A768" s="16">
        <f t="shared" si="55"/>
        <v>761</v>
      </c>
      <c r="B768" s="12" t="s">
        <v>411</v>
      </c>
      <c r="C768" s="272">
        <v>44973</v>
      </c>
      <c r="D768" s="272">
        <v>44985</v>
      </c>
      <c r="E768" s="196">
        <f t="shared" si="56"/>
        <v>44979</v>
      </c>
      <c r="F768" s="272">
        <v>44985</v>
      </c>
      <c r="G768" s="272">
        <v>44985</v>
      </c>
      <c r="H768" s="12" t="s">
        <v>406</v>
      </c>
      <c r="I768" s="234">
        <v>927.56000000000006</v>
      </c>
      <c r="J768" s="272">
        <v>44986</v>
      </c>
      <c r="K768" s="17">
        <f t="shared" si="59"/>
        <v>6.5</v>
      </c>
      <c r="L768" s="283">
        <f t="shared" si="57"/>
        <v>3.772389066273133E-6</v>
      </c>
      <c r="M768" s="22">
        <f t="shared" si="58"/>
        <v>2.4520528930775364E-5</v>
      </c>
    </row>
    <row r="769" spans="1:13">
      <c r="A769" s="16">
        <f t="shared" si="55"/>
        <v>762</v>
      </c>
      <c r="B769" s="12" t="s">
        <v>411</v>
      </c>
      <c r="C769" s="272">
        <v>44973</v>
      </c>
      <c r="D769" s="272">
        <v>44985</v>
      </c>
      <c r="E769" s="196">
        <f t="shared" si="56"/>
        <v>44979</v>
      </c>
      <c r="F769" s="272">
        <v>44985</v>
      </c>
      <c r="G769" s="272">
        <v>45044</v>
      </c>
      <c r="H769" s="12" t="s">
        <v>154</v>
      </c>
      <c r="I769" s="234">
        <v>801.24999999999989</v>
      </c>
      <c r="J769" s="272">
        <v>45047</v>
      </c>
      <c r="K769" s="17">
        <f t="shared" si="59"/>
        <v>65.5</v>
      </c>
      <c r="L769" s="283">
        <f t="shared" si="57"/>
        <v>3.2586859495357144E-6</v>
      </c>
      <c r="M769" s="22">
        <f t="shared" si="58"/>
        <v>2.1344392969458931E-4</v>
      </c>
    </row>
    <row r="770" spans="1:13">
      <c r="A770" s="16">
        <f t="shared" si="55"/>
        <v>763</v>
      </c>
      <c r="B770" s="12" t="s">
        <v>411</v>
      </c>
      <c r="C770" s="272">
        <v>44973</v>
      </c>
      <c r="D770" s="272">
        <v>44985</v>
      </c>
      <c r="E770" s="196">
        <f t="shared" si="56"/>
        <v>44979</v>
      </c>
      <c r="F770" s="272">
        <v>44985</v>
      </c>
      <c r="G770" s="272">
        <v>45043</v>
      </c>
      <c r="H770" s="12" t="s">
        <v>156</v>
      </c>
      <c r="I770" s="234">
        <v>3.85</v>
      </c>
      <c r="J770" s="272">
        <v>45044</v>
      </c>
      <c r="K770" s="17">
        <f t="shared" si="59"/>
        <v>64.5</v>
      </c>
      <c r="L770" s="283">
        <f t="shared" si="57"/>
        <v>1.5657960568751953E-8</v>
      </c>
      <c r="M770" s="22">
        <f t="shared" si="58"/>
        <v>1.0099384566845009E-6</v>
      </c>
    </row>
    <row r="771" spans="1:13">
      <c r="A771" s="16">
        <f t="shared" si="55"/>
        <v>764</v>
      </c>
      <c r="B771" s="12" t="s">
        <v>411</v>
      </c>
      <c r="C771" s="272">
        <v>44973</v>
      </c>
      <c r="D771" s="272">
        <v>44985</v>
      </c>
      <c r="E771" s="196">
        <f t="shared" si="56"/>
        <v>44979</v>
      </c>
      <c r="F771" s="272">
        <v>44985</v>
      </c>
      <c r="G771" s="272">
        <v>45043</v>
      </c>
      <c r="H771" s="12" t="s">
        <v>152</v>
      </c>
      <c r="I771" s="234">
        <v>227.47000000000003</v>
      </c>
      <c r="J771" s="272">
        <v>45044</v>
      </c>
      <c r="K771" s="17">
        <f t="shared" si="59"/>
        <v>64.5</v>
      </c>
      <c r="L771" s="283">
        <f t="shared" si="57"/>
        <v>9.2512111443480708E-7</v>
      </c>
      <c r="M771" s="22">
        <f t="shared" si="58"/>
        <v>5.9670311881045054E-5</v>
      </c>
    </row>
    <row r="772" spans="1:13">
      <c r="A772" s="16">
        <f t="shared" si="55"/>
        <v>765</v>
      </c>
      <c r="B772" s="12" t="s">
        <v>411</v>
      </c>
      <c r="C772" s="272">
        <v>44973</v>
      </c>
      <c r="D772" s="272">
        <v>44985</v>
      </c>
      <c r="E772" s="196">
        <f t="shared" si="56"/>
        <v>44979</v>
      </c>
      <c r="F772" s="272">
        <v>44985</v>
      </c>
      <c r="G772" s="272">
        <v>44987</v>
      </c>
      <c r="H772" s="12" t="s">
        <v>156</v>
      </c>
      <c r="I772" s="234">
        <v>586.45000000000005</v>
      </c>
      <c r="J772" s="272">
        <v>44988</v>
      </c>
      <c r="K772" s="17">
        <f t="shared" si="59"/>
        <v>8.5</v>
      </c>
      <c r="L772" s="283">
        <f t="shared" si="57"/>
        <v>2.3850937598817098E-6</v>
      </c>
      <c r="M772" s="22">
        <f t="shared" si="58"/>
        <v>2.0273296958994532E-5</v>
      </c>
    </row>
    <row r="773" spans="1:13">
      <c r="A773" s="16">
        <f t="shared" si="55"/>
        <v>766</v>
      </c>
      <c r="B773" s="12" t="s">
        <v>411</v>
      </c>
      <c r="C773" s="272">
        <v>44973</v>
      </c>
      <c r="D773" s="272">
        <v>44985</v>
      </c>
      <c r="E773" s="196">
        <f t="shared" si="56"/>
        <v>44979</v>
      </c>
      <c r="F773" s="272">
        <v>44985</v>
      </c>
      <c r="G773" s="272">
        <v>44987</v>
      </c>
      <c r="H773" s="12" t="s">
        <v>152</v>
      </c>
      <c r="I773" s="234">
        <v>24459.23000000001</v>
      </c>
      <c r="J773" s="272">
        <v>44988</v>
      </c>
      <c r="K773" s="17">
        <f t="shared" si="59"/>
        <v>8.5</v>
      </c>
      <c r="L773" s="283">
        <f t="shared" si="57"/>
        <v>9.9475755553775325E-5</v>
      </c>
      <c r="M773" s="22">
        <f t="shared" si="58"/>
        <v>8.4554392220709024E-4</v>
      </c>
    </row>
    <row r="774" spans="1:13">
      <c r="A774" s="16">
        <f t="shared" si="55"/>
        <v>767</v>
      </c>
      <c r="B774" s="12" t="s">
        <v>411</v>
      </c>
      <c r="C774" s="272">
        <v>44973</v>
      </c>
      <c r="D774" s="272">
        <v>44985</v>
      </c>
      <c r="E774" s="196">
        <f t="shared" si="56"/>
        <v>44979</v>
      </c>
      <c r="F774" s="272">
        <v>44985</v>
      </c>
      <c r="G774" s="272">
        <v>45002</v>
      </c>
      <c r="H774" s="12" t="s">
        <v>154</v>
      </c>
      <c r="I774" s="234">
        <v>96.75</v>
      </c>
      <c r="J774" s="272">
        <v>45005</v>
      </c>
      <c r="K774" s="17">
        <f t="shared" si="59"/>
        <v>23.5</v>
      </c>
      <c r="L774" s="283">
        <f t="shared" si="57"/>
        <v>3.9348251559136401E-7</v>
      </c>
      <c r="M774" s="22">
        <f t="shared" si="58"/>
        <v>9.2468391163970545E-6</v>
      </c>
    </row>
    <row r="775" spans="1:13">
      <c r="A775" s="16">
        <f t="shared" si="55"/>
        <v>768</v>
      </c>
      <c r="B775" s="12" t="s">
        <v>411</v>
      </c>
      <c r="C775" s="272">
        <v>44973</v>
      </c>
      <c r="D775" s="272">
        <v>44985</v>
      </c>
      <c r="E775" s="196">
        <f t="shared" si="56"/>
        <v>44979</v>
      </c>
      <c r="F775" s="272">
        <v>44985</v>
      </c>
      <c r="G775" s="272">
        <v>45002</v>
      </c>
      <c r="H775" s="12" t="s">
        <v>157</v>
      </c>
      <c r="I775" s="234">
        <v>280.58</v>
      </c>
      <c r="J775" s="272">
        <v>45005</v>
      </c>
      <c r="K775" s="17">
        <f t="shared" si="59"/>
        <v>23.5</v>
      </c>
      <c r="L775" s="283">
        <f t="shared" si="57"/>
        <v>1.1411196302286811E-6</v>
      </c>
      <c r="M775" s="22">
        <f t="shared" si="58"/>
        <v>2.6816311310374007E-5</v>
      </c>
    </row>
    <row r="776" spans="1:13">
      <c r="A776" s="16">
        <f t="shared" si="55"/>
        <v>769</v>
      </c>
      <c r="B776" s="12" t="s">
        <v>411</v>
      </c>
      <c r="C776" s="272">
        <v>44973</v>
      </c>
      <c r="D776" s="272">
        <v>44985</v>
      </c>
      <c r="E776" s="196">
        <f t="shared" si="56"/>
        <v>44979</v>
      </c>
      <c r="F776" s="272">
        <v>44985</v>
      </c>
      <c r="G776" s="272">
        <v>45002</v>
      </c>
      <c r="H776" s="12" t="s">
        <v>157</v>
      </c>
      <c r="I776" s="234">
        <v>675.46</v>
      </c>
      <c r="J776" s="272">
        <v>45005</v>
      </c>
      <c r="K776" s="17">
        <f t="shared" si="59"/>
        <v>23.5</v>
      </c>
      <c r="L776" s="283">
        <f t="shared" si="57"/>
        <v>2.7470976742257649E-6</v>
      </c>
      <c r="M776" s="22">
        <f t="shared" si="58"/>
        <v>6.4556795344305481E-5</v>
      </c>
    </row>
    <row r="777" spans="1:13">
      <c r="A777" s="16">
        <f t="shared" ref="A777:A840" si="60">A776+1</f>
        <v>770</v>
      </c>
      <c r="B777" s="12" t="s">
        <v>411</v>
      </c>
      <c r="C777" s="272">
        <v>44973</v>
      </c>
      <c r="D777" s="272">
        <v>44985</v>
      </c>
      <c r="E777" s="196">
        <f t="shared" ref="E777:E840" si="61">AVERAGE(C777:D777)</f>
        <v>44979</v>
      </c>
      <c r="F777" s="272">
        <v>44985</v>
      </c>
      <c r="G777" s="272">
        <v>44999</v>
      </c>
      <c r="H777" s="12" t="s">
        <v>153</v>
      </c>
      <c r="I777" s="234">
        <v>198.45</v>
      </c>
      <c r="J777" s="272">
        <v>45000</v>
      </c>
      <c r="K777" s="17">
        <f t="shared" si="59"/>
        <v>20.5</v>
      </c>
      <c r="L777" s="283">
        <f t="shared" si="57"/>
        <v>8.0709669477112338E-7</v>
      </c>
      <c r="M777" s="22">
        <f t="shared" si="58"/>
        <v>1.6545482242808029E-5</v>
      </c>
    </row>
    <row r="778" spans="1:13">
      <c r="A778" s="16">
        <f t="shared" si="60"/>
        <v>771</v>
      </c>
      <c r="B778" s="12" t="s">
        <v>411</v>
      </c>
      <c r="C778" s="272">
        <v>44973</v>
      </c>
      <c r="D778" s="272">
        <v>44985</v>
      </c>
      <c r="E778" s="196">
        <f t="shared" si="61"/>
        <v>44979</v>
      </c>
      <c r="F778" s="272">
        <v>44985</v>
      </c>
      <c r="G778" s="272">
        <v>44999</v>
      </c>
      <c r="H778" s="12" t="s">
        <v>153</v>
      </c>
      <c r="I778" s="234">
        <v>19.09</v>
      </c>
      <c r="J778" s="272">
        <v>45000</v>
      </c>
      <c r="K778" s="17">
        <f t="shared" si="59"/>
        <v>20.5</v>
      </c>
      <c r="L778" s="283">
        <f t="shared" ref="L778:L841" si="62">I778/$I$5449</f>
        <v>7.7639082404538903E-8</v>
      </c>
      <c r="M778" s="22">
        <f t="shared" ref="M778:M841" si="63">L778*K778</f>
        <v>1.5916011892930475E-6</v>
      </c>
    </row>
    <row r="779" spans="1:13">
      <c r="A779" s="16">
        <f t="shared" si="60"/>
        <v>772</v>
      </c>
      <c r="B779" s="12" t="s">
        <v>411</v>
      </c>
      <c r="C779" s="272">
        <v>44973</v>
      </c>
      <c r="D779" s="272">
        <v>44985</v>
      </c>
      <c r="E779" s="196">
        <f t="shared" si="61"/>
        <v>44979</v>
      </c>
      <c r="F779" s="272">
        <v>44985</v>
      </c>
      <c r="G779" s="272">
        <v>45076</v>
      </c>
      <c r="H779" s="12" t="s">
        <v>412</v>
      </c>
      <c r="I779" s="234">
        <v>40.06</v>
      </c>
      <c r="J779" s="272">
        <v>45077</v>
      </c>
      <c r="K779" s="17">
        <f t="shared" ref="K779:K842" si="64">(G779-D779)+((D779-C779+1)/2)</f>
        <v>97.5</v>
      </c>
      <c r="L779" s="283">
        <f t="shared" si="62"/>
        <v>1.6292412996992292E-7</v>
      </c>
      <c r="M779" s="22">
        <f t="shared" si="63"/>
        <v>1.5885102672067484E-5</v>
      </c>
    </row>
    <row r="780" spans="1:13">
      <c r="A780" s="16">
        <f t="shared" si="60"/>
        <v>773</v>
      </c>
      <c r="B780" s="12" t="s">
        <v>411</v>
      </c>
      <c r="C780" s="272">
        <v>44973</v>
      </c>
      <c r="D780" s="272">
        <v>44985</v>
      </c>
      <c r="E780" s="196">
        <f t="shared" si="61"/>
        <v>44979</v>
      </c>
      <c r="F780" s="272">
        <v>44985</v>
      </c>
      <c r="G780" s="272">
        <v>45076</v>
      </c>
      <c r="H780" s="12" t="s">
        <v>413</v>
      </c>
      <c r="I780" s="234">
        <v>40.06</v>
      </c>
      <c r="J780" s="272">
        <v>45077</v>
      </c>
      <c r="K780" s="17">
        <f t="shared" si="64"/>
        <v>97.5</v>
      </c>
      <c r="L780" s="283">
        <f t="shared" si="62"/>
        <v>1.6292412996992292E-7</v>
      </c>
      <c r="M780" s="22">
        <f t="shared" si="63"/>
        <v>1.5885102672067484E-5</v>
      </c>
    </row>
    <row r="781" spans="1:13">
      <c r="A781" s="16">
        <f t="shared" si="60"/>
        <v>774</v>
      </c>
      <c r="B781" s="12" t="s">
        <v>411</v>
      </c>
      <c r="C781" s="272">
        <v>44973</v>
      </c>
      <c r="D781" s="272">
        <v>44985</v>
      </c>
      <c r="E781" s="196">
        <f t="shared" si="61"/>
        <v>44979</v>
      </c>
      <c r="F781" s="272">
        <v>44985</v>
      </c>
      <c r="G781" s="272">
        <v>45044</v>
      </c>
      <c r="H781" s="12" t="s">
        <v>152</v>
      </c>
      <c r="I781" s="234">
        <v>71.23</v>
      </c>
      <c r="J781" s="272">
        <v>45047</v>
      </c>
      <c r="K781" s="17">
        <f t="shared" si="64"/>
        <v>65.5</v>
      </c>
      <c r="L781" s="283">
        <f t="shared" si="62"/>
        <v>2.8969260553563682E-7</v>
      </c>
      <c r="M781" s="22">
        <f t="shared" si="63"/>
        <v>1.8974865662584213E-5</v>
      </c>
    </row>
    <row r="782" spans="1:13">
      <c r="A782" s="16">
        <f t="shared" si="60"/>
        <v>775</v>
      </c>
      <c r="B782" s="12" t="s">
        <v>411</v>
      </c>
      <c r="C782" s="272">
        <v>44973</v>
      </c>
      <c r="D782" s="272">
        <v>44985</v>
      </c>
      <c r="E782" s="196">
        <f t="shared" si="61"/>
        <v>44979</v>
      </c>
      <c r="F782" s="272">
        <v>44985</v>
      </c>
      <c r="G782" s="272">
        <v>45043</v>
      </c>
      <c r="H782" s="12" t="s">
        <v>165</v>
      </c>
      <c r="I782" s="234">
        <v>126.4</v>
      </c>
      <c r="J782" s="272">
        <v>45044</v>
      </c>
      <c r="K782" s="17">
        <f t="shared" si="64"/>
        <v>64.5</v>
      </c>
      <c r="L782" s="283">
        <f t="shared" si="62"/>
        <v>5.1406914698447968E-7</v>
      </c>
      <c r="M782" s="22">
        <f t="shared" si="63"/>
        <v>3.3157459980498943E-5</v>
      </c>
    </row>
    <row r="783" spans="1:13">
      <c r="A783" s="16">
        <f t="shared" si="60"/>
        <v>776</v>
      </c>
      <c r="B783" s="12" t="s">
        <v>411</v>
      </c>
      <c r="C783" s="272">
        <v>44973</v>
      </c>
      <c r="D783" s="272">
        <v>44985</v>
      </c>
      <c r="E783" s="196">
        <f t="shared" si="61"/>
        <v>44979</v>
      </c>
      <c r="F783" s="272">
        <v>44985</v>
      </c>
      <c r="G783" s="272">
        <v>44992</v>
      </c>
      <c r="H783" s="12" t="s">
        <v>166</v>
      </c>
      <c r="I783" s="234">
        <v>329</v>
      </c>
      <c r="J783" s="272">
        <v>44993</v>
      </c>
      <c r="K783" s="17">
        <f t="shared" si="64"/>
        <v>13.5</v>
      </c>
      <c r="L783" s="283">
        <f t="shared" si="62"/>
        <v>1.3380439031478941E-6</v>
      </c>
      <c r="M783" s="22">
        <f t="shared" si="63"/>
        <v>1.8063592692496569E-5</v>
      </c>
    </row>
    <row r="784" spans="1:13">
      <c r="A784" s="16">
        <f t="shared" si="60"/>
        <v>777</v>
      </c>
      <c r="B784" s="12" t="s">
        <v>411</v>
      </c>
      <c r="C784" s="272">
        <v>44973</v>
      </c>
      <c r="D784" s="272">
        <v>44985</v>
      </c>
      <c r="E784" s="196">
        <f t="shared" si="61"/>
        <v>44979</v>
      </c>
      <c r="F784" s="272">
        <v>44985</v>
      </c>
      <c r="G784" s="272">
        <v>44987</v>
      </c>
      <c r="H784" s="12" t="s">
        <v>152</v>
      </c>
      <c r="I784" s="234">
        <v>817.42</v>
      </c>
      <c r="J784" s="272">
        <v>44988</v>
      </c>
      <c r="K784" s="17">
        <f t="shared" si="64"/>
        <v>8.5</v>
      </c>
      <c r="L784" s="283">
        <f t="shared" si="62"/>
        <v>3.3244493839244729E-6</v>
      </c>
      <c r="M784" s="22">
        <f t="shared" si="63"/>
        <v>2.8257819763358019E-5</v>
      </c>
    </row>
    <row r="785" spans="1:13">
      <c r="A785" s="16">
        <f t="shared" si="60"/>
        <v>778</v>
      </c>
      <c r="B785" s="12" t="s">
        <v>411</v>
      </c>
      <c r="C785" s="272">
        <v>44973</v>
      </c>
      <c r="D785" s="272">
        <v>44985</v>
      </c>
      <c r="E785" s="196">
        <f t="shared" si="61"/>
        <v>44979</v>
      </c>
      <c r="F785" s="272">
        <v>44985</v>
      </c>
      <c r="G785" s="272">
        <v>44992</v>
      </c>
      <c r="H785" s="12" t="s">
        <v>166</v>
      </c>
      <c r="I785" s="234">
        <v>296.47000000000003</v>
      </c>
      <c r="J785" s="272">
        <v>44993</v>
      </c>
      <c r="K785" s="17">
        <f t="shared" si="64"/>
        <v>13.5</v>
      </c>
      <c r="L785" s="283">
        <f t="shared" si="62"/>
        <v>1.2057443038488031E-6</v>
      </c>
      <c r="M785" s="22">
        <f t="shared" si="63"/>
        <v>1.6277548101958842E-5</v>
      </c>
    </row>
    <row r="786" spans="1:13">
      <c r="A786" s="16">
        <f t="shared" si="60"/>
        <v>779</v>
      </c>
      <c r="B786" s="12" t="s">
        <v>411</v>
      </c>
      <c r="C786" s="272">
        <v>44973</v>
      </c>
      <c r="D786" s="272">
        <v>44985</v>
      </c>
      <c r="E786" s="196">
        <f t="shared" si="61"/>
        <v>44979</v>
      </c>
      <c r="F786" s="272">
        <v>44985</v>
      </c>
      <c r="G786" s="272">
        <v>44999</v>
      </c>
      <c r="H786" s="12" t="s">
        <v>152</v>
      </c>
      <c r="I786" s="234">
        <v>607.15</v>
      </c>
      <c r="J786" s="272">
        <v>45000</v>
      </c>
      <c r="K786" s="17">
        <f t="shared" si="64"/>
        <v>20.5</v>
      </c>
      <c r="L786" s="283">
        <f t="shared" si="62"/>
        <v>2.4692807167059085E-6</v>
      </c>
      <c r="M786" s="22">
        <f t="shared" si="63"/>
        <v>5.0620254692471127E-5</v>
      </c>
    </row>
    <row r="787" spans="1:13">
      <c r="A787" s="16">
        <f t="shared" si="60"/>
        <v>780</v>
      </c>
      <c r="B787" s="12" t="s">
        <v>411</v>
      </c>
      <c r="C787" s="272">
        <v>44973</v>
      </c>
      <c r="D787" s="272">
        <v>44985</v>
      </c>
      <c r="E787" s="196">
        <f t="shared" si="61"/>
        <v>44979</v>
      </c>
      <c r="F787" s="272">
        <v>44985</v>
      </c>
      <c r="G787" s="272">
        <v>45044</v>
      </c>
      <c r="H787" s="12" t="s">
        <v>152</v>
      </c>
      <c r="I787" s="234">
        <v>101.19</v>
      </c>
      <c r="J787" s="272">
        <v>45047</v>
      </c>
      <c r="K787" s="17">
        <f t="shared" si="64"/>
        <v>65.5</v>
      </c>
      <c r="L787" s="283">
        <f t="shared" si="62"/>
        <v>4.1154000777974287E-7</v>
      </c>
      <c r="M787" s="22">
        <f t="shared" si="63"/>
        <v>2.6955870509573159E-5</v>
      </c>
    </row>
    <row r="788" spans="1:13">
      <c r="A788" s="16">
        <f t="shared" si="60"/>
        <v>781</v>
      </c>
      <c r="B788" s="12" t="s">
        <v>411</v>
      </c>
      <c r="C788" s="272">
        <v>44973</v>
      </c>
      <c r="D788" s="272">
        <v>44985</v>
      </c>
      <c r="E788" s="196">
        <f t="shared" si="61"/>
        <v>44979</v>
      </c>
      <c r="F788" s="272">
        <v>44985</v>
      </c>
      <c r="G788" s="272">
        <v>45043</v>
      </c>
      <c r="H788" s="12" t="s">
        <v>414</v>
      </c>
      <c r="I788" s="234">
        <v>29.43</v>
      </c>
      <c r="J788" s="272">
        <v>45044</v>
      </c>
      <c r="K788" s="17">
        <f t="shared" si="64"/>
        <v>64.5</v>
      </c>
      <c r="L788" s="283">
        <f t="shared" si="62"/>
        <v>1.1969189078918701E-7</v>
      </c>
      <c r="M788" s="22">
        <f t="shared" si="63"/>
        <v>7.7201269559025615E-6</v>
      </c>
    </row>
    <row r="789" spans="1:13">
      <c r="A789" s="16">
        <f t="shared" si="60"/>
        <v>782</v>
      </c>
      <c r="B789" s="12" t="s">
        <v>411</v>
      </c>
      <c r="C789" s="272">
        <v>44973</v>
      </c>
      <c r="D789" s="272">
        <v>44985</v>
      </c>
      <c r="E789" s="196">
        <f t="shared" si="61"/>
        <v>44979</v>
      </c>
      <c r="F789" s="272">
        <v>44985</v>
      </c>
      <c r="G789" s="272">
        <v>45002</v>
      </c>
      <c r="H789" s="12" t="s">
        <v>157</v>
      </c>
      <c r="I789" s="234">
        <v>292.83999999999997</v>
      </c>
      <c r="J789" s="272">
        <v>45005</v>
      </c>
      <c r="K789" s="17">
        <f t="shared" si="64"/>
        <v>23.5</v>
      </c>
      <c r="L789" s="283">
        <f t="shared" si="62"/>
        <v>1.1909810838839797E-6</v>
      </c>
      <c r="M789" s="22">
        <f t="shared" si="63"/>
        <v>2.7988055471273524E-5</v>
      </c>
    </row>
    <row r="790" spans="1:13">
      <c r="A790" s="16">
        <f t="shared" si="60"/>
        <v>783</v>
      </c>
      <c r="B790" s="12" t="s">
        <v>411</v>
      </c>
      <c r="C790" s="272">
        <v>44973</v>
      </c>
      <c r="D790" s="272">
        <v>44985</v>
      </c>
      <c r="E790" s="196">
        <f t="shared" si="61"/>
        <v>44979</v>
      </c>
      <c r="F790" s="272">
        <v>44985</v>
      </c>
      <c r="G790" s="272">
        <v>45002</v>
      </c>
      <c r="H790" s="12" t="s">
        <v>154</v>
      </c>
      <c r="I790" s="234">
        <v>4.25</v>
      </c>
      <c r="J790" s="272">
        <v>45005</v>
      </c>
      <c r="K790" s="17">
        <f t="shared" si="64"/>
        <v>23.5</v>
      </c>
      <c r="L790" s="283">
        <f t="shared" si="62"/>
        <v>1.7284761666804105E-8</v>
      </c>
      <c r="M790" s="22">
        <f t="shared" si="63"/>
        <v>4.0619189916989646E-7</v>
      </c>
    </row>
    <row r="791" spans="1:13">
      <c r="A791" s="16">
        <f t="shared" si="60"/>
        <v>784</v>
      </c>
      <c r="B791" s="12" t="s">
        <v>411</v>
      </c>
      <c r="C791" s="272">
        <v>44973</v>
      </c>
      <c r="D791" s="272">
        <v>44985</v>
      </c>
      <c r="E791" s="196">
        <f t="shared" si="61"/>
        <v>44979</v>
      </c>
      <c r="F791" s="272">
        <v>44985</v>
      </c>
      <c r="G791" s="272">
        <v>45002</v>
      </c>
      <c r="H791" s="12" t="s">
        <v>157</v>
      </c>
      <c r="I791" s="234">
        <v>1746.15</v>
      </c>
      <c r="J791" s="272">
        <v>45005</v>
      </c>
      <c r="K791" s="17">
        <f t="shared" si="64"/>
        <v>23.5</v>
      </c>
      <c r="L791" s="283">
        <f t="shared" si="62"/>
        <v>7.1015968434094087E-6</v>
      </c>
      <c r="M791" s="22">
        <f t="shared" si="63"/>
        <v>1.6688752582012112E-4</v>
      </c>
    </row>
    <row r="792" spans="1:13">
      <c r="A792" s="16">
        <f t="shared" si="60"/>
        <v>785</v>
      </c>
      <c r="B792" s="12" t="s">
        <v>411</v>
      </c>
      <c r="C792" s="272">
        <v>44973</v>
      </c>
      <c r="D792" s="272">
        <v>44985</v>
      </c>
      <c r="E792" s="196">
        <f t="shared" si="61"/>
        <v>44979</v>
      </c>
      <c r="F792" s="272">
        <v>44985</v>
      </c>
      <c r="G792" s="272">
        <v>45002</v>
      </c>
      <c r="H792" s="12" t="s">
        <v>157</v>
      </c>
      <c r="I792" s="234">
        <v>339.34</v>
      </c>
      <c r="J792" s="272">
        <v>45005</v>
      </c>
      <c r="K792" s="17">
        <f t="shared" si="64"/>
        <v>23.5</v>
      </c>
      <c r="L792" s="283">
        <f t="shared" si="62"/>
        <v>1.3800967115325421E-6</v>
      </c>
      <c r="M792" s="22">
        <f t="shared" si="63"/>
        <v>3.2432272721014741E-5</v>
      </c>
    </row>
    <row r="793" spans="1:13">
      <c r="A793" s="16">
        <f t="shared" si="60"/>
        <v>786</v>
      </c>
      <c r="B793" s="12" t="s">
        <v>411</v>
      </c>
      <c r="C793" s="272">
        <v>44973</v>
      </c>
      <c r="D793" s="272">
        <v>44985</v>
      </c>
      <c r="E793" s="196">
        <f t="shared" si="61"/>
        <v>44979</v>
      </c>
      <c r="F793" s="272">
        <v>44985</v>
      </c>
      <c r="G793" s="272">
        <v>45043</v>
      </c>
      <c r="H793" s="12" t="s">
        <v>165</v>
      </c>
      <c r="I793" s="234">
        <v>-84</v>
      </c>
      <c r="J793" s="272">
        <v>45044</v>
      </c>
      <c r="K793" s="17">
        <f t="shared" si="64"/>
        <v>64.5</v>
      </c>
      <c r="L793" s="283">
        <f t="shared" si="62"/>
        <v>-3.4162823059095171E-7</v>
      </c>
      <c r="M793" s="22">
        <f t="shared" si="63"/>
        <v>-2.2035020873116385E-5</v>
      </c>
    </row>
    <row r="794" spans="1:13">
      <c r="A794" s="16">
        <f t="shared" si="60"/>
        <v>787</v>
      </c>
      <c r="B794" s="12" t="s">
        <v>411</v>
      </c>
      <c r="C794" s="272">
        <v>44973</v>
      </c>
      <c r="D794" s="272">
        <v>44985</v>
      </c>
      <c r="E794" s="196">
        <f t="shared" si="61"/>
        <v>44979</v>
      </c>
      <c r="F794" s="272">
        <v>44985</v>
      </c>
      <c r="G794" s="272">
        <v>44987</v>
      </c>
      <c r="H794" s="12" t="s">
        <v>166</v>
      </c>
      <c r="I794" s="234">
        <v>247.01</v>
      </c>
      <c r="J794" s="272">
        <v>44988</v>
      </c>
      <c r="K794" s="17">
        <f t="shared" si="64"/>
        <v>8.5</v>
      </c>
      <c r="L794" s="283">
        <f t="shared" si="62"/>
        <v>1.0045903480746545E-6</v>
      </c>
      <c r="M794" s="22">
        <f t="shared" si="63"/>
        <v>8.5390179586345632E-6</v>
      </c>
    </row>
    <row r="795" spans="1:13">
      <c r="A795" s="16">
        <f t="shared" si="60"/>
        <v>788</v>
      </c>
      <c r="B795" s="12" t="s">
        <v>411</v>
      </c>
      <c r="C795" s="272">
        <v>44973</v>
      </c>
      <c r="D795" s="272">
        <v>44985</v>
      </c>
      <c r="E795" s="196">
        <f t="shared" si="61"/>
        <v>44979</v>
      </c>
      <c r="F795" s="272">
        <v>44985</v>
      </c>
      <c r="G795" s="272">
        <v>45002</v>
      </c>
      <c r="H795" s="12" t="s">
        <v>157</v>
      </c>
      <c r="I795" s="234">
        <v>38.24</v>
      </c>
      <c r="J795" s="272">
        <v>45005</v>
      </c>
      <c r="K795" s="17">
        <f t="shared" si="64"/>
        <v>23.5</v>
      </c>
      <c r="L795" s="283">
        <f t="shared" si="62"/>
        <v>1.5552218497378564E-7</v>
      </c>
      <c r="M795" s="22">
        <f t="shared" si="63"/>
        <v>3.6547713468839625E-6</v>
      </c>
    </row>
    <row r="796" spans="1:13">
      <c r="A796" s="16">
        <f t="shared" si="60"/>
        <v>789</v>
      </c>
      <c r="B796" s="12" t="s">
        <v>411</v>
      </c>
      <c r="C796" s="272">
        <v>44973</v>
      </c>
      <c r="D796" s="272">
        <v>44985</v>
      </c>
      <c r="E796" s="196">
        <f t="shared" si="61"/>
        <v>44979</v>
      </c>
      <c r="F796" s="272">
        <v>44985</v>
      </c>
      <c r="G796" s="272">
        <v>45002</v>
      </c>
      <c r="H796" s="12" t="s">
        <v>166</v>
      </c>
      <c r="I796" s="234">
        <v>5026.38</v>
      </c>
      <c r="J796" s="272">
        <v>45005</v>
      </c>
      <c r="K796" s="17">
        <f t="shared" si="64"/>
        <v>23.5</v>
      </c>
      <c r="L796" s="283">
        <f t="shared" si="62"/>
        <v>2.0442301258068427E-5</v>
      </c>
      <c r="M796" s="22">
        <f t="shared" si="63"/>
        <v>4.8039407956460803E-4</v>
      </c>
    </row>
    <row r="797" spans="1:13">
      <c r="A797" s="16">
        <f t="shared" si="60"/>
        <v>790</v>
      </c>
      <c r="B797" s="12" t="s">
        <v>411</v>
      </c>
      <c r="C797" s="272">
        <v>44973</v>
      </c>
      <c r="D797" s="272">
        <v>44985</v>
      </c>
      <c r="E797" s="196">
        <f t="shared" si="61"/>
        <v>44979</v>
      </c>
      <c r="F797" s="272">
        <v>44985</v>
      </c>
      <c r="G797" s="272">
        <v>45043</v>
      </c>
      <c r="H797" s="12" t="s">
        <v>407</v>
      </c>
      <c r="I797" s="234">
        <v>373.64</v>
      </c>
      <c r="J797" s="272">
        <v>45044</v>
      </c>
      <c r="K797" s="17">
        <f t="shared" si="64"/>
        <v>64.5</v>
      </c>
      <c r="L797" s="283">
        <f t="shared" si="62"/>
        <v>1.519594905690514E-6</v>
      </c>
      <c r="M797" s="22">
        <f t="shared" si="63"/>
        <v>9.801387141703815E-5</v>
      </c>
    </row>
    <row r="798" spans="1:13">
      <c r="A798" s="16">
        <f t="shared" si="60"/>
        <v>791</v>
      </c>
      <c r="B798" s="12" t="s">
        <v>411</v>
      </c>
      <c r="C798" s="272">
        <v>44973</v>
      </c>
      <c r="D798" s="272">
        <v>44985</v>
      </c>
      <c r="E798" s="196">
        <f t="shared" si="61"/>
        <v>44979</v>
      </c>
      <c r="F798" s="272">
        <v>44985</v>
      </c>
      <c r="G798" s="272">
        <v>45002</v>
      </c>
      <c r="H798" s="12" t="s">
        <v>157</v>
      </c>
      <c r="I798" s="234">
        <v>249.48000000000002</v>
      </c>
      <c r="J798" s="272">
        <v>45005</v>
      </c>
      <c r="K798" s="17">
        <f t="shared" si="64"/>
        <v>23.5</v>
      </c>
      <c r="L798" s="283">
        <f t="shared" si="62"/>
        <v>1.0146358448551266E-6</v>
      </c>
      <c r="M798" s="22">
        <f t="shared" si="63"/>
        <v>2.3843942354095475E-5</v>
      </c>
    </row>
    <row r="799" spans="1:13">
      <c r="A799" s="16">
        <f t="shared" si="60"/>
        <v>792</v>
      </c>
      <c r="B799" s="12" t="s">
        <v>411</v>
      </c>
      <c r="C799" s="272">
        <v>44973</v>
      </c>
      <c r="D799" s="272">
        <v>44985</v>
      </c>
      <c r="E799" s="196">
        <f t="shared" si="61"/>
        <v>44979</v>
      </c>
      <c r="F799" s="272">
        <v>44985</v>
      </c>
      <c r="G799" s="272">
        <v>45044</v>
      </c>
      <c r="H799" s="12" t="s">
        <v>152</v>
      </c>
      <c r="I799" s="234">
        <v>96.72999999999999</v>
      </c>
      <c r="J799" s="272">
        <v>45047</v>
      </c>
      <c r="K799" s="17">
        <f t="shared" si="64"/>
        <v>65.5</v>
      </c>
      <c r="L799" s="283">
        <f t="shared" si="62"/>
        <v>3.9340117553646137E-7</v>
      </c>
      <c r="M799" s="22">
        <f t="shared" si="63"/>
        <v>2.5767776997638219E-5</v>
      </c>
    </row>
    <row r="800" spans="1:13">
      <c r="A800" s="16">
        <f t="shared" si="60"/>
        <v>793</v>
      </c>
      <c r="B800" s="12" t="s">
        <v>411</v>
      </c>
      <c r="C800" s="272">
        <v>44973</v>
      </c>
      <c r="D800" s="272">
        <v>44985</v>
      </c>
      <c r="E800" s="196">
        <f t="shared" si="61"/>
        <v>44979</v>
      </c>
      <c r="F800" s="272">
        <v>44985</v>
      </c>
      <c r="G800" s="272">
        <v>45044</v>
      </c>
      <c r="H800" s="12" t="s">
        <v>152</v>
      </c>
      <c r="I800" s="234">
        <v>24.24</v>
      </c>
      <c r="J800" s="272">
        <v>45047</v>
      </c>
      <c r="K800" s="17">
        <f t="shared" si="64"/>
        <v>65.5</v>
      </c>
      <c r="L800" s="283">
        <f t="shared" si="62"/>
        <v>9.8584146541960338E-8</v>
      </c>
      <c r="M800" s="22">
        <f t="shared" si="63"/>
        <v>6.4572615984984025E-6</v>
      </c>
    </row>
    <row r="801" spans="1:13">
      <c r="A801" s="16">
        <f t="shared" si="60"/>
        <v>794</v>
      </c>
      <c r="B801" s="12" t="s">
        <v>411</v>
      </c>
      <c r="C801" s="272">
        <v>44973</v>
      </c>
      <c r="D801" s="272">
        <v>44985</v>
      </c>
      <c r="E801" s="196">
        <f t="shared" si="61"/>
        <v>44979</v>
      </c>
      <c r="F801" s="272">
        <v>44985</v>
      </c>
      <c r="G801" s="272">
        <v>45044</v>
      </c>
      <c r="H801" s="12" t="s">
        <v>152</v>
      </c>
      <c r="I801" s="234">
        <v>305.26</v>
      </c>
      <c r="J801" s="272">
        <v>45047</v>
      </c>
      <c r="K801" s="17">
        <f t="shared" si="64"/>
        <v>65.5</v>
      </c>
      <c r="L801" s="283">
        <f t="shared" si="62"/>
        <v>1.2414932579784989E-6</v>
      </c>
      <c r="M801" s="22">
        <f t="shared" si="63"/>
        <v>8.1317808397591673E-5</v>
      </c>
    </row>
    <row r="802" spans="1:13">
      <c r="A802" s="16">
        <f t="shared" si="60"/>
        <v>795</v>
      </c>
      <c r="B802" s="12" t="s">
        <v>411</v>
      </c>
      <c r="C802" s="272">
        <v>44973</v>
      </c>
      <c r="D802" s="272">
        <v>44985</v>
      </c>
      <c r="E802" s="196">
        <f t="shared" si="61"/>
        <v>44979</v>
      </c>
      <c r="F802" s="272">
        <v>44985</v>
      </c>
      <c r="G802" s="272">
        <v>44987</v>
      </c>
      <c r="H802" s="12" t="s">
        <v>156</v>
      </c>
      <c r="I802" s="234">
        <v>70.14</v>
      </c>
      <c r="J802" s="272">
        <v>44988</v>
      </c>
      <c r="K802" s="17">
        <f t="shared" si="64"/>
        <v>8.5</v>
      </c>
      <c r="L802" s="283">
        <f t="shared" si="62"/>
        <v>2.8525957254344468E-7</v>
      </c>
      <c r="M802" s="22">
        <f t="shared" si="63"/>
        <v>2.4247063666192796E-6</v>
      </c>
    </row>
    <row r="803" spans="1:13">
      <c r="A803" s="16">
        <f t="shared" si="60"/>
        <v>796</v>
      </c>
      <c r="B803" s="12" t="s">
        <v>411</v>
      </c>
      <c r="C803" s="272">
        <v>44973</v>
      </c>
      <c r="D803" s="272">
        <v>44985</v>
      </c>
      <c r="E803" s="196">
        <f t="shared" si="61"/>
        <v>44979</v>
      </c>
      <c r="F803" s="272">
        <v>44985</v>
      </c>
      <c r="G803" s="272">
        <v>44987</v>
      </c>
      <c r="H803" s="12" t="s">
        <v>156</v>
      </c>
      <c r="I803" s="234">
        <v>114.63</v>
      </c>
      <c r="J803" s="272">
        <v>44988</v>
      </c>
      <c r="K803" s="17">
        <f t="shared" si="64"/>
        <v>8.5</v>
      </c>
      <c r="L803" s="283">
        <f t="shared" si="62"/>
        <v>4.6620052467429511E-7</v>
      </c>
      <c r="M803" s="22">
        <f t="shared" si="63"/>
        <v>3.9627044597315082E-6</v>
      </c>
    </row>
    <row r="804" spans="1:13">
      <c r="A804" s="16">
        <f t="shared" si="60"/>
        <v>797</v>
      </c>
      <c r="B804" s="12" t="s">
        <v>411</v>
      </c>
      <c r="C804" s="272">
        <v>44973</v>
      </c>
      <c r="D804" s="272">
        <v>44985</v>
      </c>
      <c r="E804" s="196">
        <f t="shared" si="61"/>
        <v>44979</v>
      </c>
      <c r="F804" s="272">
        <v>44985</v>
      </c>
      <c r="G804" s="272">
        <v>44987</v>
      </c>
      <c r="H804" s="12" t="s">
        <v>152</v>
      </c>
      <c r="I804" s="234">
        <v>200.32</v>
      </c>
      <c r="J804" s="272">
        <v>44988</v>
      </c>
      <c r="K804" s="17">
        <f t="shared" si="64"/>
        <v>8.5</v>
      </c>
      <c r="L804" s="283">
        <f t="shared" si="62"/>
        <v>8.1470198990451718E-7</v>
      </c>
      <c r="M804" s="22">
        <f t="shared" si="63"/>
        <v>6.924966914188396E-6</v>
      </c>
    </row>
    <row r="805" spans="1:13">
      <c r="A805" s="16">
        <f t="shared" si="60"/>
        <v>798</v>
      </c>
      <c r="B805" s="12" t="s">
        <v>411</v>
      </c>
      <c r="C805" s="272">
        <v>44973</v>
      </c>
      <c r="D805" s="272">
        <v>44985</v>
      </c>
      <c r="E805" s="196">
        <f t="shared" si="61"/>
        <v>44979</v>
      </c>
      <c r="F805" s="272">
        <v>44985</v>
      </c>
      <c r="G805" s="272">
        <v>45002</v>
      </c>
      <c r="H805" s="12" t="s">
        <v>157</v>
      </c>
      <c r="I805" s="234">
        <v>232.79000000000002</v>
      </c>
      <c r="J805" s="272">
        <v>45005</v>
      </c>
      <c r="K805" s="17">
        <f t="shared" si="64"/>
        <v>23.5</v>
      </c>
      <c r="L805" s="283">
        <f t="shared" si="62"/>
        <v>9.4675756903890063E-7</v>
      </c>
      <c r="M805" s="22">
        <f t="shared" si="63"/>
        <v>2.2248802872414166E-5</v>
      </c>
    </row>
    <row r="806" spans="1:13">
      <c r="A806" s="16">
        <f t="shared" si="60"/>
        <v>799</v>
      </c>
      <c r="B806" s="12" t="s">
        <v>411</v>
      </c>
      <c r="C806" s="272">
        <v>44973</v>
      </c>
      <c r="D806" s="272">
        <v>44985</v>
      </c>
      <c r="E806" s="196">
        <f t="shared" si="61"/>
        <v>44979</v>
      </c>
      <c r="F806" s="272">
        <v>44985</v>
      </c>
      <c r="G806" s="272">
        <v>45044</v>
      </c>
      <c r="H806" s="12" t="s">
        <v>158</v>
      </c>
      <c r="I806" s="234">
        <v>567.1</v>
      </c>
      <c r="J806" s="272">
        <v>45047</v>
      </c>
      <c r="K806" s="17">
        <f t="shared" si="64"/>
        <v>65.5</v>
      </c>
      <c r="L806" s="283">
        <f t="shared" si="62"/>
        <v>2.306397256763437E-6</v>
      </c>
      <c r="M806" s="22">
        <f t="shared" si="63"/>
        <v>1.5106902031800513E-4</v>
      </c>
    </row>
    <row r="807" spans="1:13">
      <c r="A807" s="16">
        <f t="shared" si="60"/>
        <v>800</v>
      </c>
      <c r="B807" s="12" t="s">
        <v>411</v>
      </c>
      <c r="C807" s="272">
        <v>44973</v>
      </c>
      <c r="D807" s="272">
        <v>44985</v>
      </c>
      <c r="E807" s="196">
        <f t="shared" si="61"/>
        <v>44979</v>
      </c>
      <c r="F807" s="272">
        <v>44985</v>
      </c>
      <c r="G807" s="272">
        <v>44985</v>
      </c>
      <c r="H807" s="12" t="s">
        <v>167</v>
      </c>
      <c r="I807" s="234">
        <v>5000.2000000000007</v>
      </c>
      <c r="J807" s="272">
        <v>44986</v>
      </c>
      <c r="K807" s="17">
        <f t="shared" si="64"/>
        <v>6.5</v>
      </c>
      <c r="L807" s="283">
        <f t="shared" si="62"/>
        <v>2.0335827126200916E-5</v>
      </c>
      <c r="M807" s="22">
        <f t="shared" si="63"/>
        <v>1.3218287632030596E-4</v>
      </c>
    </row>
    <row r="808" spans="1:13">
      <c r="A808" s="16">
        <f t="shared" si="60"/>
        <v>801</v>
      </c>
      <c r="B808" s="12" t="s">
        <v>411</v>
      </c>
      <c r="C808" s="272">
        <v>44973</v>
      </c>
      <c r="D808" s="272">
        <v>44985</v>
      </c>
      <c r="E808" s="196">
        <f t="shared" si="61"/>
        <v>44979</v>
      </c>
      <c r="F808" s="272">
        <v>44985</v>
      </c>
      <c r="G808" s="272">
        <v>44985</v>
      </c>
      <c r="H808" s="12" t="s">
        <v>160</v>
      </c>
      <c r="I808" s="234">
        <v>388248.2299999994</v>
      </c>
      <c r="J808" s="272">
        <v>44986</v>
      </c>
      <c r="K808" s="17">
        <f t="shared" si="64"/>
        <v>6.5</v>
      </c>
      <c r="L808" s="283">
        <f t="shared" si="62"/>
        <v>1.5790066172020076E-3</v>
      </c>
      <c r="M808" s="22">
        <f t="shared" si="63"/>
        <v>1.0263543011813049E-2</v>
      </c>
    </row>
    <row r="809" spans="1:13">
      <c r="A809" s="16">
        <f t="shared" si="60"/>
        <v>802</v>
      </c>
      <c r="B809" s="12" t="s">
        <v>411</v>
      </c>
      <c r="C809" s="272">
        <v>44973</v>
      </c>
      <c r="D809" s="272">
        <v>44985</v>
      </c>
      <c r="E809" s="196">
        <f t="shared" si="61"/>
        <v>44979</v>
      </c>
      <c r="F809" s="272">
        <v>44985</v>
      </c>
      <c r="G809" s="272">
        <v>44985</v>
      </c>
      <c r="H809" s="12" t="s">
        <v>159</v>
      </c>
      <c r="I809" s="234">
        <v>388248.29999999923</v>
      </c>
      <c r="J809" s="272">
        <v>44986</v>
      </c>
      <c r="K809" s="17">
        <f t="shared" si="64"/>
        <v>6.5</v>
      </c>
      <c r="L809" s="283">
        <f t="shared" si="62"/>
        <v>1.5790069018921991E-3</v>
      </c>
      <c r="M809" s="22">
        <f t="shared" si="63"/>
        <v>1.0263544862299294E-2</v>
      </c>
    </row>
    <row r="810" spans="1:13">
      <c r="A810" s="16">
        <f t="shared" si="60"/>
        <v>803</v>
      </c>
      <c r="B810" s="12" t="s">
        <v>411</v>
      </c>
      <c r="C810" s="272">
        <v>44973</v>
      </c>
      <c r="D810" s="272">
        <v>44985</v>
      </c>
      <c r="E810" s="196">
        <f t="shared" si="61"/>
        <v>44979</v>
      </c>
      <c r="F810" s="272">
        <v>44985</v>
      </c>
      <c r="G810" s="272">
        <v>44985</v>
      </c>
      <c r="H810" s="12" t="s">
        <v>162</v>
      </c>
      <c r="I810" s="234">
        <v>1621811.4200000092</v>
      </c>
      <c r="J810" s="272">
        <v>44986</v>
      </c>
      <c r="K810" s="17">
        <f t="shared" si="64"/>
        <v>6.5</v>
      </c>
      <c r="L810" s="283">
        <f t="shared" si="62"/>
        <v>6.5959114972238327E-3</v>
      </c>
      <c r="M810" s="22">
        <f t="shared" si="63"/>
        <v>4.2873424731954914E-2</v>
      </c>
    </row>
    <row r="811" spans="1:13">
      <c r="A811" s="16">
        <f t="shared" si="60"/>
        <v>804</v>
      </c>
      <c r="B811" s="12" t="s">
        <v>411</v>
      </c>
      <c r="C811" s="272">
        <v>44973</v>
      </c>
      <c r="D811" s="272">
        <v>44985</v>
      </c>
      <c r="E811" s="196">
        <f t="shared" si="61"/>
        <v>44979</v>
      </c>
      <c r="F811" s="272">
        <v>44985</v>
      </c>
      <c r="G811" s="272">
        <v>44985</v>
      </c>
      <c r="H811" s="12" t="s">
        <v>161</v>
      </c>
      <c r="I811" s="234">
        <v>1621811.4800000088</v>
      </c>
      <c r="J811" s="272">
        <v>44986</v>
      </c>
      <c r="K811" s="17">
        <f t="shared" si="64"/>
        <v>6.5</v>
      </c>
      <c r="L811" s="283">
        <f t="shared" si="62"/>
        <v>6.5959117412439962E-3</v>
      </c>
      <c r="M811" s="22">
        <f t="shared" si="63"/>
        <v>4.2873426318085973E-2</v>
      </c>
    </row>
    <row r="812" spans="1:13">
      <c r="A812" s="16">
        <f t="shared" si="60"/>
        <v>805</v>
      </c>
      <c r="B812" s="12" t="s">
        <v>411</v>
      </c>
      <c r="C812" s="272">
        <v>44973</v>
      </c>
      <c r="D812" s="272">
        <v>44985</v>
      </c>
      <c r="E812" s="196">
        <f t="shared" si="61"/>
        <v>44979</v>
      </c>
      <c r="F812" s="272">
        <v>44985</v>
      </c>
      <c r="G812" s="272">
        <v>44985</v>
      </c>
      <c r="H812" s="12" t="s">
        <v>163</v>
      </c>
      <c r="I812" s="234">
        <v>3130550.3499999894</v>
      </c>
      <c r="J812" s="272">
        <v>44986</v>
      </c>
      <c r="K812" s="17">
        <f t="shared" si="64"/>
        <v>6.5</v>
      </c>
      <c r="L812" s="283">
        <f t="shared" si="62"/>
        <v>1.273195686721882E-2</v>
      </c>
      <c r="M812" s="22">
        <f t="shared" si="63"/>
        <v>8.2757719636922328E-2</v>
      </c>
    </row>
    <row r="813" spans="1:13">
      <c r="A813" s="16">
        <f t="shared" si="60"/>
        <v>806</v>
      </c>
      <c r="B813" s="12" t="s">
        <v>411</v>
      </c>
      <c r="C813" s="272">
        <v>44973</v>
      </c>
      <c r="D813" s="272">
        <v>44985</v>
      </c>
      <c r="E813" s="196">
        <f t="shared" si="61"/>
        <v>44979</v>
      </c>
      <c r="F813" s="272">
        <v>44985</v>
      </c>
      <c r="G813" s="272">
        <v>45044</v>
      </c>
      <c r="H813" s="12" t="s">
        <v>152</v>
      </c>
      <c r="I813" s="234">
        <v>102.48</v>
      </c>
      <c r="J813" s="272">
        <v>45047</v>
      </c>
      <c r="K813" s="17">
        <f t="shared" si="64"/>
        <v>65.5</v>
      </c>
      <c r="L813" s="283">
        <f t="shared" si="62"/>
        <v>4.1678644132096108E-7</v>
      </c>
      <c r="M813" s="22">
        <f t="shared" si="63"/>
        <v>2.729951190652295E-5</v>
      </c>
    </row>
    <row r="814" spans="1:13">
      <c r="A814" s="16">
        <f t="shared" si="60"/>
        <v>807</v>
      </c>
      <c r="B814" s="12" t="s">
        <v>411</v>
      </c>
      <c r="C814" s="272">
        <v>44973</v>
      </c>
      <c r="D814" s="272">
        <v>44985</v>
      </c>
      <c r="E814" s="196">
        <f t="shared" si="61"/>
        <v>44979</v>
      </c>
      <c r="F814" s="272">
        <v>44985</v>
      </c>
      <c r="G814" s="272">
        <v>45044</v>
      </c>
      <c r="H814" s="12" t="s">
        <v>165</v>
      </c>
      <c r="I814" s="234">
        <v>29.51</v>
      </c>
      <c r="J814" s="272">
        <v>45047</v>
      </c>
      <c r="K814" s="17">
        <f t="shared" si="64"/>
        <v>65.5</v>
      </c>
      <c r="L814" s="283">
        <f t="shared" si="62"/>
        <v>1.2001725100879744E-7</v>
      </c>
      <c r="M814" s="22">
        <f t="shared" si="63"/>
        <v>7.8611299410762314E-6</v>
      </c>
    </row>
    <row r="815" spans="1:13">
      <c r="A815" s="16">
        <f t="shared" si="60"/>
        <v>808</v>
      </c>
      <c r="B815" s="12" t="s">
        <v>411</v>
      </c>
      <c r="C815" s="272">
        <v>44973</v>
      </c>
      <c r="D815" s="272">
        <v>44985</v>
      </c>
      <c r="E815" s="196">
        <f t="shared" si="61"/>
        <v>44979</v>
      </c>
      <c r="F815" s="272">
        <v>44985</v>
      </c>
      <c r="G815" s="272">
        <v>45002</v>
      </c>
      <c r="H815" s="12" t="s">
        <v>157</v>
      </c>
      <c r="I815" s="234">
        <v>176.72</v>
      </c>
      <c r="J815" s="272">
        <v>45005</v>
      </c>
      <c r="K815" s="17">
        <f t="shared" si="64"/>
        <v>23.5</v>
      </c>
      <c r="L815" s="283">
        <f t="shared" si="62"/>
        <v>7.1872072511944022E-7</v>
      </c>
      <c r="M815" s="22">
        <f t="shared" si="63"/>
        <v>1.6889937040306846E-5</v>
      </c>
    </row>
    <row r="816" spans="1:13">
      <c r="A816" s="16">
        <f t="shared" si="60"/>
        <v>809</v>
      </c>
      <c r="B816" s="12" t="s">
        <v>411</v>
      </c>
      <c r="C816" s="272">
        <v>44973</v>
      </c>
      <c r="D816" s="272">
        <v>44985</v>
      </c>
      <c r="E816" s="196">
        <f t="shared" si="61"/>
        <v>44979</v>
      </c>
      <c r="F816" s="272">
        <v>44985</v>
      </c>
      <c r="G816" s="272">
        <v>44987</v>
      </c>
      <c r="H816" s="12" t="s">
        <v>156</v>
      </c>
      <c r="I816" s="234">
        <v>159.04</v>
      </c>
      <c r="J816" s="272">
        <v>44988</v>
      </c>
      <c r="K816" s="17">
        <f t="shared" si="64"/>
        <v>8.5</v>
      </c>
      <c r="L816" s="283">
        <f t="shared" si="62"/>
        <v>6.4681611658553515E-7</v>
      </c>
      <c r="M816" s="22">
        <f t="shared" si="63"/>
        <v>5.4979369909770492E-6</v>
      </c>
    </row>
    <row r="817" spans="1:13">
      <c r="A817" s="16">
        <f t="shared" si="60"/>
        <v>810</v>
      </c>
      <c r="B817" s="12" t="s">
        <v>411</v>
      </c>
      <c r="C817" s="272">
        <v>44973</v>
      </c>
      <c r="D817" s="272">
        <v>44985</v>
      </c>
      <c r="E817" s="196">
        <f t="shared" si="61"/>
        <v>44979</v>
      </c>
      <c r="F817" s="272">
        <v>44985</v>
      </c>
      <c r="G817" s="272">
        <v>45044</v>
      </c>
      <c r="H817" s="12" t="s">
        <v>152</v>
      </c>
      <c r="I817" s="234">
        <v>38.35</v>
      </c>
      <c r="J817" s="272">
        <v>45047</v>
      </c>
      <c r="K817" s="17">
        <f t="shared" si="64"/>
        <v>65.5</v>
      </c>
      <c r="L817" s="283">
        <f t="shared" si="62"/>
        <v>1.5596955527574997E-7</v>
      </c>
      <c r="M817" s="22">
        <f t="shared" si="63"/>
        <v>1.0216005870561624E-5</v>
      </c>
    </row>
    <row r="818" spans="1:13">
      <c r="A818" s="16">
        <f t="shared" si="60"/>
        <v>811</v>
      </c>
      <c r="B818" s="12" t="s">
        <v>411</v>
      </c>
      <c r="C818" s="272">
        <v>44973</v>
      </c>
      <c r="D818" s="272">
        <v>44985</v>
      </c>
      <c r="E818" s="196">
        <f t="shared" si="61"/>
        <v>44979</v>
      </c>
      <c r="F818" s="272">
        <v>44985</v>
      </c>
      <c r="G818" s="272">
        <v>45002</v>
      </c>
      <c r="H818" s="12" t="s">
        <v>157</v>
      </c>
      <c r="I818" s="234">
        <v>263.14</v>
      </c>
      <c r="J818" s="272">
        <v>45005</v>
      </c>
      <c r="K818" s="17">
        <f t="shared" si="64"/>
        <v>23.5</v>
      </c>
      <c r="L818" s="283">
        <f t="shared" si="62"/>
        <v>1.0701911023536075E-6</v>
      </c>
      <c r="M818" s="22">
        <f t="shared" si="63"/>
        <v>2.5149490905309776E-5</v>
      </c>
    </row>
    <row r="819" spans="1:13">
      <c r="A819" s="16">
        <f t="shared" si="60"/>
        <v>812</v>
      </c>
      <c r="B819" s="12" t="s">
        <v>411</v>
      </c>
      <c r="C819" s="272">
        <v>44973</v>
      </c>
      <c r="D819" s="272">
        <v>44985</v>
      </c>
      <c r="E819" s="196">
        <f t="shared" si="61"/>
        <v>44979</v>
      </c>
      <c r="F819" s="272">
        <v>44985</v>
      </c>
      <c r="G819" s="272">
        <v>45044</v>
      </c>
      <c r="H819" s="12" t="s">
        <v>152</v>
      </c>
      <c r="I819" s="234">
        <v>65.61</v>
      </c>
      <c r="J819" s="272">
        <v>45047</v>
      </c>
      <c r="K819" s="17">
        <f t="shared" si="64"/>
        <v>65.5</v>
      </c>
      <c r="L819" s="283">
        <f t="shared" si="62"/>
        <v>2.6683605010800405E-7</v>
      </c>
      <c r="M819" s="22">
        <f t="shared" si="63"/>
        <v>1.7477761282074264E-5</v>
      </c>
    </row>
    <row r="820" spans="1:13">
      <c r="A820" s="16">
        <f t="shared" si="60"/>
        <v>813</v>
      </c>
      <c r="B820" s="12" t="s">
        <v>411</v>
      </c>
      <c r="C820" s="272">
        <v>44973</v>
      </c>
      <c r="D820" s="272">
        <v>44985</v>
      </c>
      <c r="E820" s="196">
        <f t="shared" si="61"/>
        <v>44979</v>
      </c>
      <c r="F820" s="272">
        <v>44985</v>
      </c>
      <c r="G820" s="272">
        <v>45002</v>
      </c>
      <c r="H820" s="12" t="s">
        <v>157</v>
      </c>
      <c r="I820" s="234">
        <v>414.84999999999997</v>
      </c>
      <c r="J820" s="272">
        <v>45005</v>
      </c>
      <c r="K820" s="17">
        <f t="shared" si="64"/>
        <v>23.5</v>
      </c>
      <c r="L820" s="283">
        <f t="shared" si="62"/>
        <v>1.6871960888173369E-6</v>
      </c>
      <c r="M820" s="22">
        <f t="shared" si="63"/>
        <v>3.9649108087207417E-5</v>
      </c>
    </row>
    <row r="821" spans="1:13">
      <c r="A821" s="16">
        <f t="shared" si="60"/>
        <v>814</v>
      </c>
      <c r="B821" s="12" t="s">
        <v>411</v>
      </c>
      <c r="C821" s="272">
        <v>44973</v>
      </c>
      <c r="D821" s="272">
        <v>44985</v>
      </c>
      <c r="E821" s="196">
        <f t="shared" si="61"/>
        <v>44979</v>
      </c>
      <c r="F821" s="272">
        <v>44985</v>
      </c>
      <c r="G821" s="272">
        <v>45044</v>
      </c>
      <c r="H821" s="12" t="s">
        <v>154</v>
      </c>
      <c r="I821" s="234">
        <v>33.64</v>
      </c>
      <c r="J821" s="272">
        <v>45047</v>
      </c>
      <c r="K821" s="17">
        <f t="shared" si="64"/>
        <v>65.5</v>
      </c>
      <c r="L821" s="283">
        <f t="shared" si="62"/>
        <v>1.3681397234618589E-7</v>
      </c>
      <c r="M821" s="22">
        <f t="shared" si="63"/>
        <v>8.9613151886751756E-6</v>
      </c>
    </row>
    <row r="822" spans="1:13">
      <c r="A822" s="16">
        <f t="shared" si="60"/>
        <v>815</v>
      </c>
      <c r="B822" s="12" t="s">
        <v>411</v>
      </c>
      <c r="C822" s="272">
        <v>44973</v>
      </c>
      <c r="D822" s="272">
        <v>44985</v>
      </c>
      <c r="E822" s="196">
        <f t="shared" si="61"/>
        <v>44979</v>
      </c>
      <c r="F822" s="272">
        <v>44985</v>
      </c>
      <c r="G822" s="272">
        <v>45044</v>
      </c>
      <c r="H822" s="12" t="s">
        <v>165</v>
      </c>
      <c r="I822" s="234">
        <v>35</v>
      </c>
      <c r="J822" s="272">
        <v>45047</v>
      </c>
      <c r="K822" s="17">
        <f t="shared" si="64"/>
        <v>65.5</v>
      </c>
      <c r="L822" s="283">
        <f t="shared" si="62"/>
        <v>1.4234509607956321E-7</v>
      </c>
      <c r="M822" s="22">
        <f t="shared" si="63"/>
        <v>9.3236037932113894E-6</v>
      </c>
    </row>
    <row r="823" spans="1:13">
      <c r="A823" s="16">
        <f t="shared" si="60"/>
        <v>816</v>
      </c>
      <c r="B823" s="12" t="s">
        <v>411</v>
      </c>
      <c r="C823" s="272">
        <v>44973</v>
      </c>
      <c r="D823" s="272">
        <v>44985</v>
      </c>
      <c r="E823" s="196">
        <f t="shared" si="61"/>
        <v>44979</v>
      </c>
      <c r="F823" s="272">
        <v>44985</v>
      </c>
      <c r="G823" s="272">
        <v>45044</v>
      </c>
      <c r="H823" s="12" t="s">
        <v>164</v>
      </c>
      <c r="I823" s="234">
        <v>236.09</v>
      </c>
      <c r="J823" s="272">
        <v>45047</v>
      </c>
      <c r="K823" s="17">
        <f t="shared" si="64"/>
        <v>65.5</v>
      </c>
      <c r="L823" s="283">
        <f t="shared" si="62"/>
        <v>9.601786780978307E-7</v>
      </c>
      <c r="M823" s="22">
        <f t="shared" si="63"/>
        <v>6.2891703415407916E-5</v>
      </c>
    </row>
    <row r="824" spans="1:13">
      <c r="A824" s="16">
        <f t="shared" si="60"/>
        <v>817</v>
      </c>
      <c r="B824" s="12" t="s">
        <v>411</v>
      </c>
      <c r="C824" s="272">
        <v>44973</v>
      </c>
      <c r="D824" s="272">
        <v>44985</v>
      </c>
      <c r="E824" s="196">
        <f t="shared" si="61"/>
        <v>44979</v>
      </c>
      <c r="F824" s="272">
        <v>44985</v>
      </c>
      <c r="G824" s="272">
        <v>45044</v>
      </c>
      <c r="H824" s="12" t="s">
        <v>166</v>
      </c>
      <c r="I824" s="234">
        <v>897.56</v>
      </c>
      <c r="J824" s="272">
        <v>45047</v>
      </c>
      <c r="K824" s="17">
        <f t="shared" si="64"/>
        <v>65.5</v>
      </c>
      <c r="L824" s="283">
        <f t="shared" si="62"/>
        <v>3.6503789839192212E-6</v>
      </c>
      <c r="M824" s="22">
        <f t="shared" si="63"/>
        <v>2.3909982344670898E-4</v>
      </c>
    </row>
    <row r="825" spans="1:13">
      <c r="A825" s="16">
        <f t="shared" si="60"/>
        <v>818</v>
      </c>
      <c r="B825" s="12" t="s">
        <v>411</v>
      </c>
      <c r="C825" s="272">
        <v>44973</v>
      </c>
      <c r="D825" s="272">
        <v>44985</v>
      </c>
      <c r="E825" s="196">
        <f t="shared" si="61"/>
        <v>44979</v>
      </c>
      <c r="F825" s="272">
        <v>44985</v>
      </c>
      <c r="G825" s="272">
        <v>45002</v>
      </c>
      <c r="H825" s="12" t="s">
        <v>154</v>
      </c>
      <c r="I825" s="234">
        <v>808.93000000000006</v>
      </c>
      <c r="J825" s="272">
        <v>45005</v>
      </c>
      <c r="K825" s="17">
        <f t="shared" si="64"/>
        <v>23.5</v>
      </c>
      <c r="L825" s="283">
        <f t="shared" si="62"/>
        <v>3.2899205306183165E-6</v>
      </c>
      <c r="M825" s="22">
        <f t="shared" si="63"/>
        <v>7.7313132469530432E-5</v>
      </c>
    </row>
    <row r="826" spans="1:13">
      <c r="A826" s="16">
        <f t="shared" si="60"/>
        <v>819</v>
      </c>
      <c r="B826" s="12" t="s">
        <v>411</v>
      </c>
      <c r="C826" s="272">
        <v>44973</v>
      </c>
      <c r="D826" s="272">
        <v>44985</v>
      </c>
      <c r="E826" s="196">
        <f t="shared" si="61"/>
        <v>44979</v>
      </c>
      <c r="F826" s="272">
        <v>44985</v>
      </c>
      <c r="G826" s="272">
        <v>45002</v>
      </c>
      <c r="H826" s="12" t="s">
        <v>157</v>
      </c>
      <c r="I826" s="234">
        <v>1532.8399999999997</v>
      </c>
      <c r="J826" s="272">
        <v>45005</v>
      </c>
      <c r="K826" s="17">
        <f t="shared" si="64"/>
        <v>23.5</v>
      </c>
      <c r="L826" s="283">
        <f t="shared" si="62"/>
        <v>6.2340644878456461E-6</v>
      </c>
      <c r="M826" s="22">
        <f t="shared" si="63"/>
        <v>1.4650051546437269E-4</v>
      </c>
    </row>
    <row r="827" spans="1:13">
      <c r="A827" s="16">
        <f t="shared" si="60"/>
        <v>820</v>
      </c>
      <c r="B827" s="12" t="s">
        <v>411</v>
      </c>
      <c r="C827" s="272">
        <v>44973</v>
      </c>
      <c r="D827" s="272">
        <v>44985</v>
      </c>
      <c r="E827" s="196">
        <f t="shared" si="61"/>
        <v>44979</v>
      </c>
      <c r="F827" s="272">
        <v>44985</v>
      </c>
      <c r="G827" s="272">
        <v>45002</v>
      </c>
      <c r="H827" s="12" t="s">
        <v>157</v>
      </c>
      <c r="I827" s="234">
        <v>68.83</v>
      </c>
      <c r="J827" s="272">
        <v>45005</v>
      </c>
      <c r="K827" s="17">
        <f t="shared" si="64"/>
        <v>23.5</v>
      </c>
      <c r="L827" s="283">
        <f t="shared" si="62"/>
        <v>2.7993179894732387E-7</v>
      </c>
      <c r="M827" s="22">
        <f t="shared" si="63"/>
        <v>6.5783972752621109E-6</v>
      </c>
    </row>
    <row r="828" spans="1:13">
      <c r="A828" s="16">
        <f t="shared" si="60"/>
        <v>821</v>
      </c>
      <c r="B828" s="12" t="s">
        <v>411</v>
      </c>
      <c r="C828" s="272">
        <v>44973</v>
      </c>
      <c r="D828" s="272">
        <v>44985</v>
      </c>
      <c r="E828" s="196">
        <f t="shared" si="61"/>
        <v>44979</v>
      </c>
      <c r="F828" s="272">
        <v>44985</v>
      </c>
      <c r="G828" s="272">
        <v>45002</v>
      </c>
      <c r="H828" s="12" t="s">
        <v>157</v>
      </c>
      <c r="I828" s="234">
        <v>558.1</v>
      </c>
      <c r="J828" s="272">
        <v>45005</v>
      </c>
      <c r="K828" s="17">
        <f t="shared" si="64"/>
        <v>23.5</v>
      </c>
      <c r="L828" s="283">
        <f t="shared" si="62"/>
        <v>2.2697942320572638E-6</v>
      </c>
      <c r="M828" s="22">
        <f t="shared" si="63"/>
        <v>5.3340164453345697E-5</v>
      </c>
    </row>
    <row r="829" spans="1:13">
      <c r="A829" s="16">
        <f t="shared" si="60"/>
        <v>822</v>
      </c>
      <c r="B829" s="12" t="s">
        <v>411</v>
      </c>
      <c r="C829" s="272">
        <v>44973</v>
      </c>
      <c r="D829" s="272">
        <v>44985</v>
      </c>
      <c r="E829" s="196">
        <f t="shared" si="61"/>
        <v>44979</v>
      </c>
      <c r="F829" s="272">
        <v>44985</v>
      </c>
      <c r="G829" s="272">
        <v>44999</v>
      </c>
      <c r="H829" s="12" t="s">
        <v>153</v>
      </c>
      <c r="I829" s="234">
        <v>38.130000000000003</v>
      </c>
      <c r="J829" s="272">
        <v>45000</v>
      </c>
      <c r="K829" s="17">
        <f t="shared" si="64"/>
        <v>20.5</v>
      </c>
      <c r="L829" s="283">
        <f t="shared" si="62"/>
        <v>1.5507481467182129E-7</v>
      </c>
      <c r="M829" s="22">
        <f t="shared" si="63"/>
        <v>3.1790337007723363E-6</v>
      </c>
    </row>
    <row r="830" spans="1:13">
      <c r="A830" s="16">
        <f t="shared" si="60"/>
        <v>823</v>
      </c>
      <c r="B830" s="12" t="s">
        <v>411</v>
      </c>
      <c r="C830" s="272">
        <v>44973</v>
      </c>
      <c r="D830" s="272">
        <v>44985</v>
      </c>
      <c r="E830" s="196">
        <f t="shared" si="61"/>
        <v>44979</v>
      </c>
      <c r="F830" s="272">
        <v>44985</v>
      </c>
      <c r="G830" s="272">
        <v>44987</v>
      </c>
      <c r="H830" s="12" t="s">
        <v>152</v>
      </c>
      <c r="I830" s="234">
        <v>127.31</v>
      </c>
      <c r="J830" s="272">
        <v>44988</v>
      </c>
      <c r="K830" s="17">
        <f t="shared" si="64"/>
        <v>8.5</v>
      </c>
      <c r="L830" s="283">
        <f t="shared" si="62"/>
        <v>5.1777011948254839E-7</v>
      </c>
      <c r="M830" s="22">
        <f t="shared" si="63"/>
        <v>4.4010460156016615E-6</v>
      </c>
    </row>
    <row r="831" spans="1:13">
      <c r="A831" s="16">
        <f t="shared" si="60"/>
        <v>824</v>
      </c>
      <c r="B831" s="12" t="s">
        <v>411</v>
      </c>
      <c r="C831" s="272">
        <v>44973</v>
      </c>
      <c r="D831" s="272">
        <v>44985</v>
      </c>
      <c r="E831" s="196">
        <f t="shared" si="61"/>
        <v>44979</v>
      </c>
      <c r="F831" s="272">
        <v>44985</v>
      </c>
      <c r="G831" s="272">
        <v>45002</v>
      </c>
      <c r="H831" s="12" t="s">
        <v>154</v>
      </c>
      <c r="I831" s="234">
        <v>47.92</v>
      </c>
      <c r="J831" s="272">
        <v>45005</v>
      </c>
      <c r="K831" s="17">
        <f t="shared" si="64"/>
        <v>23.5</v>
      </c>
      <c r="L831" s="283">
        <f t="shared" si="62"/>
        <v>1.9489077154664768E-7</v>
      </c>
      <c r="M831" s="22">
        <f t="shared" si="63"/>
        <v>4.5799331313462205E-6</v>
      </c>
    </row>
    <row r="832" spans="1:13">
      <c r="A832" s="16">
        <f t="shared" si="60"/>
        <v>825</v>
      </c>
      <c r="B832" s="12" t="s">
        <v>411</v>
      </c>
      <c r="C832" s="272">
        <v>44973</v>
      </c>
      <c r="D832" s="272">
        <v>44985</v>
      </c>
      <c r="E832" s="196">
        <f t="shared" si="61"/>
        <v>44979</v>
      </c>
      <c r="F832" s="272">
        <v>44985</v>
      </c>
      <c r="G832" s="272">
        <v>45002</v>
      </c>
      <c r="H832" s="12" t="s">
        <v>157</v>
      </c>
      <c r="I832" s="234">
        <v>1926.1200000000006</v>
      </c>
      <c r="J832" s="272">
        <v>45005</v>
      </c>
      <c r="K832" s="17">
        <f t="shared" si="64"/>
        <v>23.5</v>
      </c>
      <c r="L832" s="283">
        <f t="shared" si="62"/>
        <v>7.8335353274505245E-6</v>
      </c>
      <c r="M832" s="22">
        <f t="shared" si="63"/>
        <v>1.8408808019508734E-4</v>
      </c>
    </row>
    <row r="833" spans="1:13">
      <c r="A833" s="16">
        <f t="shared" si="60"/>
        <v>826</v>
      </c>
      <c r="B833" s="12" t="s">
        <v>411</v>
      </c>
      <c r="C833" s="272">
        <v>44973</v>
      </c>
      <c r="D833" s="272">
        <v>44985</v>
      </c>
      <c r="E833" s="196">
        <f t="shared" si="61"/>
        <v>44979</v>
      </c>
      <c r="F833" s="272">
        <v>44985</v>
      </c>
      <c r="G833" s="272">
        <v>44987</v>
      </c>
      <c r="H833" s="12" t="s">
        <v>152</v>
      </c>
      <c r="I833" s="234">
        <v>53.85</v>
      </c>
      <c r="J833" s="272">
        <v>44988</v>
      </c>
      <c r="K833" s="17">
        <f t="shared" si="64"/>
        <v>8.5</v>
      </c>
      <c r="L833" s="283">
        <f t="shared" si="62"/>
        <v>2.1900809782527082E-7</v>
      </c>
      <c r="M833" s="22">
        <f t="shared" si="63"/>
        <v>1.8615688315148021E-6</v>
      </c>
    </row>
    <row r="834" spans="1:13">
      <c r="A834" s="16">
        <f t="shared" si="60"/>
        <v>827</v>
      </c>
      <c r="B834" s="12" t="s">
        <v>411</v>
      </c>
      <c r="C834" s="272">
        <v>44973</v>
      </c>
      <c r="D834" s="272">
        <v>44985</v>
      </c>
      <c r="E834" s="196">
        <f t="shared" si="61"/>
        <v>44979</v>
      </c>
      <c r="F834" s="272">
        <v>44985</v>
      </c>
      <c r="G834" s="272">
        <v>44987</v>
      </c>
      <c r="H834" s="12" t="s">
        <v>156</v>
      </c>
      <c r="I834" s="234">
        <v>169.53</v>
      </c>
      <c r="J834" s="272">
        <v>44988</v>
      </c>
      <c r="K834" s="17">
        <f t="shared" si="64"/>
        <v>8.5</v>
      </c>
      <c r="L834" s="283">
        <f t="shared" si="62"/>
        <v>6.8947897538195288E-7</v>
      </c>
      <c r="M834" s="22">
        <f t="shared" si="63"/>
        <v>5.8605712907465995E-6</v>
      </c>
    </row>
    <row r="835" spans="1:13">
      <c r="A835" s="16">
        <f t="shared" si="60"/>
        <v>828</v>
      </c>
      <c r="B835" s="12" t="s">
        <v>411</v>
      </c>
      <c r="C835" s="272">
        <v>44973</v>
      </c>
      <c r="D835" s="272">
        <v>44985</v>
      </c>
      <c r="E835" s="196">
        <f t="shared" si="61"/>
        <v>44979</v>
      </c>
      <c r="F835" s="272">
        <v>44985</v>
      </c>
      <c r="G835" s="272">
        <v>45002</v>
      </c>
      <c r="H835" s="12" t="s">
        <v>157</v>
      </c>
      <c r="I835" s="234">
        <v>352.19</v>
      </c>
      <c r="J835" s="272">
        <v>45005</v>
      </c>
      <c r="K835" s="17">
        <f t="shared" si="64"/>
        <v>23.5</v>
      </c>
      <c r="L835" s="283">
        <f t="shared" si="62"/>
        <v>1.4323576968074675E-6</v>
      </c>
      <c r="M835" s="22">
        <f t="shared" si="63"/>
        <v>3.3660405874975488E-5</v>
      </c>
    </row>
    <row r="836" spans="1:13">
      <c r="A836" s="16">
        <f t="shared" si="60"/>
        <v>829</v>
      </c>
      <c r="B836" s="12" t="s">
        <v>411</v>
      </c>
      <c r="C836" s="272">
        <v>44973</v>
      </c>
      <c r="D836" s="272">
        <v>44985</v>
      </c>
      <c r="E836" s="196">
        <f t="shared" si="61"/>
        <v>44979</v>
      </c>
      <c r="F836" s="272">
        <v>44985</v>
      </c>
      <c r="G836" s="272">
        <v>45002</v>
      </c>
      <c r="H836" s="12" t="s">
        <v>157</v>
      </c>
      <c r="I836" s="234">
        <v>115.56</v>
      </c>
      <c r="J836" s="272">
        <v>45005</v>
      </c>
      <c r="K836" s="17">
        <f t="shared" si="64"/>
        <v>23.5</v>
      </c>
      <c r="L836" s="283">
        <f t="shared" si="62"/>
        <v>4.699828372272664E-7</v>
      </c>
      <c r="M836" s="22">
        <f t="shared" si="63"/>
        <v>1.1044596674840761E-5</v>
      </c>
    </row>
    <row r="837" spans="1:13">
      <c r="A837" s="16">
        <f t="shared" si="60"/>
        <v>830</v>
      </c>
      <c r="B837" s="12" t="s">
        <v>411</v>
      </c>
      <c r="C837" s="272">
        <v>44973</v>
      </c>
      <c r="D837" s="272">
        <v>44985</v>
      </c>
      <c r="E837" s="196">
        <f t="shared" si="61"/>
        <v>44979</v>
      </c>
      <c r="F837" s="272">
        <v>44985</v>
      </c>
      <c r="G837" s="272">
        <v>44987</v>
      </c>
      <c r="H837" s="12" t="s">
        <v>156</v>
      </c>
      <c r="I837" s="234">
        <v>49.26</v>
      </c>
      <c r="J837" s="272">
        <v>44988</v>
      </c>
      <c r="K837" s="17">
        <f t="shared" si="64"/>
        <v>8.5</v>
      </c>
      <c r="L837" s="283">
        <f t="shared" si="62"/>
        <v>2.0034055522512239E-7</v>
      </c>
      <c r="M837" s="22">
        <f t="shared" si="63"/>
        <v>1.7028947194135404E-6</v>
      </c>
    </row>
    <row r="838" spans="1:13">
      <c r="A838" s="16">
        <f t="shared" si="60"/>
        <v>831</v>
      </c>
      <c r="B838" s="12" t="s">
        <v>411</v>
      </c>
      <c r="C838" s="272">
        <v>44973</v>
      </c>
      <c r="D838" s="272">
        <v>44985</v>
      </c>
      <c r="E838" s="196">
        <f t="shared" si="61"/>
        <v>44979</v>
      </c>
      <c r="F838" s="272">
        <v>44985</v>
      </c>
      <c r="G838" s="272">
        <v>44987</v>
      </c>
      <c r="H838" s="12" t="s">
        <v>152</v>
      </c>
      <c r="I838" s="234">
        <v>66.17</v>
      </c>
      <c r="J838" s="272">
        <v>44988</v>
      </c>
      <c r="K838" s="17">
        <f t="shared" si="64"/>
        <v>8.5</v>
      </c>
      <c r="L838" s="283">
        <f t="shared" si="62"/>
        <v>2.6911357164527705E-7</v>
      </c>
      <c r="M838" s="22">
        <f t="shared" si="63"/>
        <v>2.287465358984855E-6</v>
      </c>
    </row>
    <row r="839" spans="1:13">
      <c r="A839" s="16">
        <f t="shared" si="60"/>
        <v>832</v>
      </c>
      <c r="B839" s="12" t="s">
        <v>411</v>
      </c>
      <c r="C839" s="272">
        <v>44973</v>
      </c>
      <c r="D839" s="272">
        <v>44985</v>
      </c>
      <c r="E839" s="196">
        <f t="shared" si="61"/>
        <v>44979</v>
      </c>
      <c r="F839" s="272">
        <v>44985</v>
      </c>
      <c r="G839" s="272">
        <v>45043</v>
      </c>
      <c r="H839" s="12" t="s">
        <v>165</v>
      </c>
      <c r="I839" s="234">
        <v>290.39</v>
      </c>
      <c r="J839" s="272">
        <v>45044</v>
      </c>
      <c r="K839" s="17">
        <f t="shared" si="64"/>
        <v>64.5</v>
      </c>
      <c r="L839" s="283">
        <f t="shared" si="62"/>
        <v>1.1810169271584103E-6</v>
      </c>
      <c r="M839" s="22">
        <f t="shared" si="63"/>
        <v>7.6175591801717462E-5</v>
      </c>
    </row>
    <row r="840" spans="1:13">
      <c r="A840" s="16">
        <f t="shared" si="60"/>
        <v>833</v>
      </c>
      <c r="B840" s="12" t="s">
        <v>411</v>
      </c>
      <c r="C840" s="272">
        <v>44973</v>
      </c>
      <c r="D840" s="272">
        <v>44985</v>
      </c>
      <c r="E840" s="196">
        <f t="shared" si="61"/>
        <v>44979</v>
      </c>
      <c r="F840" s="272">
        <v>44985</v>
      </c>
      <c r="G840" s="272">
        <v>44987</v>
      </c>
      <c r="H840" s="12" t="s">
        <v>166</v>
      </c>
      <c r="I840" s="234">
        <v>602.27</v>
      </c>
      <c r="J840" s="272">
        <v>44988</v>
      </c>
      <c r="K840" s="17">
        <f t="shared" si="64"/>
        <v>8.5</v>
      </c>
      <c r="L840" s="283">
        <f t="shared" si="62"/>
        <v>2.4494337433096722E-6</v>
      </c>
      <c r="M840" s="22">
        <f t="shared" si="63"/>
        <v>2.0820186818132213E-5</v>
      </c>
    </row>
    <row r="841" spans="1:13">
      <c r="A841" s="16">
        <f t="shared" ref="A841:A904" si="65">A840+1</f>
        <v>834</v>
      </c>
      <c r="B841" s="12" t="s">
        <v>411</v>
      </c>
      <c r="C841" s="272">
        <v>44973</v>
      </c>
      <c r="D841" s="272">
        <v>44985</v>
      </c>
      <c r="E841" s="196">
        <f t="shared" ref="E841:E904" si="66">AVERAGE(C841:D841)</f>
        <v>44979</v>
      </c>
      <c r="F841" s="272">
        <v>44985</v>
      </c>
      <c r="G841" s="272">
        <v>45002</v>
      </c>
      <c r="H841" s="12" t="s">
        <v>154</v>
      </c>
      <c r="I841" s="234">
        <v>516.81999999999994</v>
      </c>
      <c r="J841" s="272">
        <v>45005</v>
      </c>
      <c r="K841" s="17">
        <f t="shared" si="64"/>
        <v>23.5</v>
      </c>
      <c r="L841" s="283">
        <f t="shared" si="62"/>
        <v>2.1019083587382813E-6</v>
      </c>
      <c r="M841" s="22">
        <f t="shared" si="63"/>
        <v>4.9394846430349613E-5</v>
      </c>
    </row>
    <row r="842" spans="1:13">
      <c r="A842" s="16">
        <f t="shared" si="65"/>
        <v>835</v>
      </c>
      <c r="B842" s="12" t="s">
        <v>411</v>
      </c>
      <c r="C842" s="272">
        <v>44973</v>
      </c>
      <c r="D842" s="272">
        <v>44985</v>
      </c>
      <c r="E842" s="196">
        <f t="shared" si="66"/>
        <v>44979</v>
      </c>
      <c r="F842" s="272">
        <v>44985</v>
      </c>
      <c r="G842" s="272">
        <v>45002</v>
      </c>
      <c r="H842" s="12" t="s">
        <v>157</v>
      </c>
      <c r="I842" s="234">
        <v>9209.8000000000011</v>
      </c>
      <c r="J842" s="272">
        <v>45005</v>
      </c>
      <c r="K842" s="17">
        <f t="shared" si="64"/>
        <v>23.5</v>
      </c>
      <c r="L842" s="283">
        <f t="shared" ref="L842:L905" si="67">I842/$I$5449</f>
        <v>3.7456281882101755E-5</v>
      </c>
      <c r="M842" s="22">
        <f t="shared" ref="M842:M905" si="68">L842*K842</f>
        <v>8.8022262422939122E-4</v>
      </c>
    </row>
    <row r="843" spans="1:13">
      <c r="A843" s="16">
        <f t="shared" si="65"/>
        <v>836</v>
      </c>
      <c r="B843" s="12" t="s">
        <v>411</v>
      </c>
      <c r="C843" s="272">
        <v>44973</v>
      </c>
      <c r="D843" s="272">
        <v>44985</v>
      </c>
      <c r="E843" s="196">
        <f t="shared" si="66"/>
        <v>44979</v>
      </c>
      <c r="F843" s="272">
        <v>44985</v>
      </c>
      <c r="G843" s="272">
        <v>45002</v>
      </c>
      <c r="H843" s="12" t="s">
        <v>157</v>
      </c>
      <c r="I843" s="234">
        <v>140.01</v>
      </c>
      <c r="J843" s="272">
        <v>45005</v>
      </c>
      <c r="K843" s="17">
        <f t="shared" ref="K843:K906" si="69">(G843-D843)+((D843-C843+1)/2)</f>
        <v>23.5</v>
      </c>
      <c r="L843" s="283">
        <f t="shared" si="67"/>
        <v>5.6942105434570404E-7</v>
      </c>
      <c r="M843" s="22">
        <f t="shared" si="68"/>
        <v>1.3381394777124046E-5</v>
      </c>
    </row>
    <row r="844" spans="1:13">
      <c r="A844" s="16">
        <f t="shared" si="65"/>
        <v>837</v>
      </c>
      <c r="B844" s="12" t="s">
        <v>411</v>
      </c>
      <c r="C844" s="272">
        <v>44973</v>
      </c>
      <c r="D844" s="272">
        <v>44985</v>
      </c>
      <c r="E844" s="196">
        <f t="shared" si="66"/>
        <v>44979</v>
      </c>
      <c r="F844" s="272">
        <v>44985</v>
      </c>
      <c r="G844" s="272">
        <v>45044</v>
      </c>
      <c r="H844" s="12" t="s">
        <v>152</v>
      </c>
      <c r="I844" s="234">
        <v>19.670000000000002</v>
      </c>
      <c r="J844" s="272">
        <v>45047</v>
      </c>
      <c r="K844" s="17">
        <f t="shared" si="69"/>
        <v>65.5</v>
      </c>
      <c r="L844" s="283">
        <f t="shared" si="67"/>
        <v>7.9997943996714526E-8</v>
      </c>
      <c r="M844" s="22">
        <f t="shared" si="68"/>
        <v>5.2398653317848016E-6</v>
      </c>
    </row>
    <row r="845" spans="1:13">
      <c r="A845" s="16">
        <f t="shared" si="65"/>
        <v>838</v>
      </c>
      <c r="B845" s="12" t="s">
        <v>411</v>
      </c>
      <c r="C845" s="272">
        <v>44973</v>
      </c>
      <c r="D845" s="272">
        <v>44985</v>
      </c>
      <c r="E845" s="196">
        <f t="shared" si="66"/>
        <v>44979</v>
      </c>
      <c r="F845" s="272">
        <v>44985</v>
      </c>
      <c r="G845" s="272">
        <v>44999</v>
      </c>
      <c r="H845" s="12" t="s">
        <v>153</v>
      </c>
      <c r="I845" s="234">
        <v>29.54</v>
      </c>
      <c r="J845" s="272">
        <v>45000</v>
      </c>
      <c r="K845" s="17">
        <f t="shared" si="69"/>
        <v>20.5</v>
      </c>
      <c r="L845" s="283">
        <f t="shared" si="67"/>
        <v>1.2013926109115134E-7</v>
      </c>
      <c r="M845" s="22">
        <f t="shared" si="68"/>
        <v>2.4628548523686024E-6</v>
      </c>
    </row>
    <row r="846" spans="1:13">
      <c r="A846" s="16">
        <f t="shared" si="65"/>
        <v>839</v>
      </c>
      <c r="B846" s="12" t="s">
        <v>411</v>
      </c>
      <c r="C846" s="272">
        <v>44973</v>
      </c>
      <c r="D846" s="272">
        <v>44985</v>
      </c>
      <c r="E846" s="196">
        <f t="shared" si="66"/>
        <v>44979</v>
      </c>
      <c r="F846" s="272">
        <v>44985</v>
      </c>
      <c r="G846" s="272">
        <v>45002</v>
      </c>
      <c r="H846" s="12" t="s">
        <v>157</v>
      </c>
      <c r="I846" s="234">
        <v>191.85</v>
      </c>
      <c r="J846" s="272">
        <v>45005</v>
      </c>
      <c r="K846" s="17">
        <f t="shared" si="69"/>
        <v>23.5</v>
      </c>
      <c r="L846" s="283">
        <f t="shared" si="67"/>
        <v>7.8025447665326283E-7</v>
      </c>
      <c r="M846" s="22">
        <f t="shared" si="68"/>
        <v>1.8335980201351675E-5</v>
      </c>
    </row>
    <row r="847" spans="1:13">
      <c r="A847" s="16">
        <f t="shared" si="65"/>
        <v>840</v>
      </c>
      <c r="B847" s="12" t="s">
        <v>411</v>
      </c>
      <c r="C847" s="272">
        <v>44973</v>
      </c>
      <c r="D847" s="272">
        <v>44985</v>
      </c>
      <c r="E847" s="196">
        <f t="shared" si="66"/>
        <v>44979</v>
      </c>
      <c r="F847" s="272">
        <v>44985</v>
      </c>
      <c r="G847" s="272">
        <v>45044</v>
      </c>
      <c r="H847" s="12" t="s">
        <v>165</v>
      </c>
      <c r="I847" s="234">
        <v>59.12</v>
      </c>
      <c r="J847" s="272">
        <v>45047</v>
      </c>
      <c r="K847" s="17">
        <f t="shared" si="69"/>
        <v>65.5</v>
      </c>
      <c r="L847" s="283">
        <f t="shared" si="67"/>
        <v>2.4044120229210791E-7</v>
      </c>
      <c r="M847" s="22">
        <f t="shared" si="68"/>
        <v>1.5748898750133068E-5</v>
      </c>
    </row>
    <row r="848" spans="1:13">
      <c r="A848" s="16">
        <f t="shared" si="65"/>
        <v>841</v>
      </c>
      <c r="B848" s="12" t="s">
        <v>411</v>
      </c>
      <c r="C848" s="272">
        <v>44973</v>
      </c>
      <c r="D848" s="272">
        <v>44985</v>
      </c>
      <c r="E848" s="196">
        <f t="shared" si="66"/>
        <v>44979</v>
      </c>
      <c r="F848" s="272">
        <v>44985</v>
      </c>
      <c r="G848" s="272">
        <v>45002</v>
      </c>
      <c r="H848" s="12" t="s">
        <v>166</v>
      </c>
      <c r="I848" s="234">
        <v>234</v>
      </c>
      <c r="J848" s="272">
        <v>45005</v>
      </c>
      <c r="K848" s="17">
        <f t="shared" si="69"/>
        <v>23.5</v>
      </c>
      <c r="L848" s="283">
        <f t="shared" si="67"/>
        <v>9.5167864236050829E-7</v>
      </c>
      <c r="M848" s="22">
        <f t="shared" si="68"/>
        <v>2.2364448095471943E-5</v>
      </c>
    </row>
    <row r="849" spans="1:13">
      <c r="A849" s="16">
        <f t="shared" si="65"/>
        <v>842</v>
      </c>
      <c r="B849" s="12" t="s">
        <v>411</v>
      </c>
      <c r="C849" s="272">
        <v>44973</v>
      </c>
      <c r="D849" s="272">
        <v>44985</v>
      </c>
      <c r="E849" s="196">
        <f t="shared" si="66"/>
        <v>44979</v>
      </c>
      <c r="F849" s="272">
        <v>44985</v>
      </c>
      <c r="G849" s="272">
        <v>45044</v>
      </c>
      <c r="H849" s="12" t="s">
        <v>165</v>
      </c>
      <c r="I849" s="234">
        <v>9.89</v>
      </c>
      <c r="J849" s="272">
        <v>45047</v>
      </c>
      <c r="K849" s="17">
        <f t="shared" si="69"/>
        <v>65.5</v>
      </c>
      <c r="L849" s="283">
        <f t="shared" si="67"/>
        <v>4.0222657149339435E-8</v>
      </c>
      <c r="M849" s="22">
        <f t="shared" si="68"/>
        <v>2.6345840432817329E-6</v>
      </c>
    </row>
    <row r="850" spans="1:13">
      <c r="A850" s="16">
        <f t="shared" si="65"/>
        <v>843</v>
      </c>
      <c r="B850" s="12" t="s">
        <v>411</v>
      </c>
      <c r="C850" s="272">
        <v>44973</v>
      </c>
      <c r="D850" s="272">
        <v>44985</v>
      </c>
      <c r="E850" s="196">
        <f t="shared" si="66"/>
        <v>44979</v>
      </c>
      <c r="F850" s="272">
        <v>44985</v>
      </c>
      <c r="G850" s="272">
        <v>44999</v>
      </c>
      <c r="H850" s="12" t="s">
        <v>166</v>
      </c>
      <c r="I850" s="234">
        <v>1241.8700000000001</v>
      </c>
      <c r="J850" s="272">
        <v>45000</v>
      </c>
      <c r="K850" s="17">
        <f t="shared" si="69"/>
        <v>20.5</v>
      </c>
      <c r="L850" s="283">
        <f t="shared" si="67"/>
        <v>5.050688699095062E-6</v>
      </c>
      <c r="M850" s="22">
        <f t="shared" si="68"/>
        <v>1.0353911833144878E-4</v>
      </c>
    </row>
    <row r="851" spans="1:13">
      <c r="A851" s="16">
        <f t="shared" si="65"/>
        <v>844</v>
      </c>
      <c r="B851" s="12" t="s">
        <v>411</v>
      </c>
      <c r="C851" s="272">
        <v>44973</v>
      </c>
      <c r="D851" s="272">
        <v>44985</v>
      </c>
      <c r="E851" s="196">
        <f t="shared" si="66"/>
        <v>44979</v>
      </c>
      <c r="F851" s="272">
        <v>44985</v>
      </c>
      <c r="G851" s="272">
        <v>45044</v>
      </c>
      <c r="H851" s="12" t="s">
        <v>152</v>
      </c>
      <c r="I851" s="234">
        <v>145.26</v>
      </c>
      <c r="J851" s="272">
        <v>45047</v>
      </c>
      <c r="K851" s="17">
        <f t="shared" si="69"/>
        <v>65.5</v>
      </c>
      <c r="L851" s="283">
        <f t="shared" si="67"/>
        <v>5.9077281875763857E-7</v>
      </c>
      <c r="M851" s="22">
        <f t="shared" si="68"/>
        <v>3.8695619628625327E-5</v>
      </c>
    </row>
    <row r="852" spans="1:13">
      <c r="A852" s="16">
        <f t="shared" si="65"/>
        <v>845</v>
      </c>
      <c r="B852" s="12" t="s">
        <v>411</v>
      </c>
      <c r="C852" s="272">
        <v>44973</v>
      </c>
      <c r="D852" s="272">
        <v>44985</v>
      </c>
      <c r="E852" s="196">
        <f t="shared" si="66"/>
        <v>44979</v>
      </c>
      <c r="F852" s="272">
        <v>44985</v>
      </c>
      <c r="G852" s="272">
        <v>45043</v>
      </c>
      <c r="H852" s="12" t="s">
        <v>165</v>
      </c>
      <c r="I852" s="234">
        <v>291.06000000000006</v>
      </c>
      <c r="J852" s="272">
        <v>45044</v>
      </c>
      <c r="K852" s="17">
        <f t="shared" si="69"/>
        <v>64.5</v>
      </c>
      <c r="L852" s="283">
        <f t="shared" si="67"/>
        <v>1.1837418189976478E-6</v>
      </c>
      <c r="M852" s="22">
        <f t="shared" si="68"/>
        <v>7.635134732534828E-5</v>
      </c>
    </row>
    <row r="853" spans="1:13">
      <c r="A853" s="16">
        <f t="shared" si="65"/>
        <v>846</v>
      </c>
      <c r="B853" s="12" t="s">
        <v>411</v>
      </c>
      <c r="C853" s="272">
        <v>44973</v>
      </c>
      <c r="D853" s="272">
        <v>44985</v>
      </c>
      <c r="E853" s="196">
        <f t="shared" si="66"/>
        <v>44979</v>
      </c>
      <c r="F853" s="272">
        <v>44985</v>
      </c>
      <c r="G853" s="272">
        <v>45002</v>
      </c>
      <c r="H853" s="12" t="s">
        <v>164</v>
      </c>
      <c r="I853" s="234">
        <v>4251.6900000000005</v>
      </c>
      <c r="J853" s="272">
        <v>45005</v>
      </c>
      <c r="K853" s="17">
        <f t="shared" si="69"/>
        <v>23.5</v>
      </c>
      <c r="L853" s="283">
        <f t="shared" si="67"/>
        <v>1.7291634901443374E-5</v>
      </c>
      <c r="M853" s="22">
        <f t="shared" si="68"/>
        <v>4.0635342018391932E-4</v>
      </c>
    </row>
    <row r="854" spans="1:13">
      <c r="A854" s="16">
        <f t="shared" si="65"/>
        <v>847</v>
      </c>
      <c r="B854" s="12" t="s">
        <v>411</v>
      </c>
      <c r="C854" s="272">
        <v>44973</v>
      </c>
      <c r="D854" s="272">
        <v>44985</v>
      </c>
      <c r="E854" s="196">
        <f t="shared" si="66"/>
        <v>44979</v>
      </c>
      <c r="F854" s="272">
        <v>44985</v>
      </c>
      <c r="G854" s="272">
        <v>45002</v>
      </c>
      <c r="H854" s="12" t="s">
        <v>166</v>
      </c>
      <c r="I854" s="234">
        <v>81147.670000000042</v>
      </c>
      <c r="J854" s="272">
        <v>45005</v>
      </c>
      <c r="K854" s="17">
        <f t="shared" si="69"/>
        <v>23.5</v>
      </c>
      <c r="L854" s="283">
        <f t="shared" si="67"/>
        <v>3.3002779665093412E-4</v>
      </c>
      <c r="M854" s="22">
        <f t="shared" si="68"/>
        <v>7.7556532212969516E-3</v>
      </c>
    </row>
    <row r="855" spans="1:13">
      <c r="A855" s="16">
        <f t="shared" si="65"/>
        <v>848</v>
      </c>
      <c r="B855" s="12" t="s">
        <v>411</v>
      </c>
      <c r="C855" s="272">
        <v>44973</v>
      </c>
      <c r="D855" s="272">
        <v>44985</v>
      </c>
      <c r="E855" s="196">
        <f t="shared" si="66"/>
        <v>44979</v>
      </c>
      <c r="F855" s="272">
        <v>44985</v>
      </c>
      <c r="G855" s="272">
        <v>45002</v>
      </c>
      <c r="H855" s="12" t="s">
        <v>157</v>
      </c>
      <c r="I855" s="234">
        <v>171.31</v>
      </c>
      <c r="J855" s="272">
        <v>45005</v>
      </c>
      <c r="K855" s="17">
        <f t="shared" si="69"/>
        <v>23.5</v>
      </c>
      <c r="L855" s="283">
        <f t="shared" si="67"/>
        <v>6.967182402682849E-7</v>
      </c>
      <c r="M855" s="22">
        <f t="shared" si="68"/>
        <v>1.6372878646304696E-5</v>
      </c>
    </row>
    <row r="856" spans="1:13">
      <c r="A856" s="16">
        <f t="shared" si="65"/>
        <v>849</v>
      </c>
      <c r="B856" s="12" t="s">
        <v>411</v>
      </c>
      <c r="C856" s="272">
        <v>44973</v>
      </c>
      <c r="D856" s="272">
        <v>44985</v>
      </c>
      <c r="E856" s="196">
        <f t="shared" si="66"/>
        <v>44979</v>
      </c>
      <c r="F856" s="272">
        <v>44985</v>
      </c>
      <c r="G856" s="272">
        <v>45002</v>
      </c>
      <c r="H856" s="12" t="s">
        <v>157</v>
      </c>
      <c r="I856" s="234">
        <v>97.37</v>
      </c>
      <c r="J856" s="272">
        <v>45005</v>
      </c>
      <c r="K856" s="17">
        <f t="shared" si="69"/>
        <v>23.5</v>
      </c>
      <c r="L856" s="283">
        <f t="shared" si="67"/>
        <v>3.9600405729334487E-7</v>
      </c>
      <c r="M856" s="22">
        <f t="shared" si="68"/>
        <v>9.3060953463936039E-6</v>
      </c>
    </row>
    <row r="857" spans="1:13">
      <c r="A857" s="16">
        <f t="shared" si="65"/>
        <v>850</v>
      </c>
      <c r="B857" s="12" t="s">
        <v>411</v>
      </c>
      <c r="C857" s="272">
        <v>44973</v>
      </c>
      <c r="D857" s="272">
        <v>44985</v>
      </c>
      <c r="E857" s="196">
        <f t="shared" si="66"/>
        <v>44979</v>
      </c>
      <c r="F857" s="272">
        <v>44985</v>
      </c>
      <c r="G857" s="272">
        <v>45002</v>
      </c>
      <c r="H857" s="12" t="s">
        <v>157</v>
      </c>
      <c r="I857" s="234">
        <v>97.31</v>
      </c>
      <c r="J857" s="272">
        <v>45005</v>
      </c>
      <c r="K857" s="17">
        <f t="shared" si="69"/>
        <v>23.5</v>
      </c>
      <c r="L857" s="283">
        <f t="shared" si="67"/>
        <v>3.9576003712863701E-7</v>
      </c>
      <c r="M857" s="22">
        <f t="shared" si="68"/>
        <v>9.3003608725229694E-6</v>
      </c>
    </row>
    <row r="858" spans="1:13">
      <c r="A858" s="16">
        <f t="shared" si="65"/>
        <v>851</v>
      </c>
      <c r="B858" s="12" t="s">
        <v>411</v>
      </c>
      <c r="C858" s="272">
        <v>44973</v>
      </c>
      <c r="D858" s="272">
        <v>44985</v>
      </c>
      <c r="E858" s="196">
        <f t="shared" si="66"/>
        <v>44979</v>
      </c>
      <c r="F858" s="272">
        <v>44985</v>
      </c>
      <c r="G858" s="272">
        <v>45002</v>
      </c>
      <c r="H858" s="12" t="s">
        <v>157</v>
      </c>
      <c r="I858" s="234">
        <v>1281.27</v>
      </c>
      <c r="J858" s="272">
        <v>45005</v>
      </c>
      <c r="K858" s="17">
        <f t="shared" si="69"/>
        <v>23.5</v>
      </c>
      <c r="L858" s="283">
        <f t="shared" si="67"/>
        <v>5.2109286072531981E-6</v>
      </c>
      <c r="M858" s="22">
        <f t="shared" si="68"/>
        <v>1.2245682227045014E-4</v>
      </c>
    </row>
    <row r="859" spans="1:13">
      <c r="A859" s="16">
        <f t="shared" si="65"/>
        <v>852</v>
      </c>
      <c r="B859" s="12" t="s">
        <v>411</v>
      </c>
      <c r="C859" s="272">
        <v>44973</v>
      </c>
      <c r="D859" s="272">
        <v>44985</v>
      </c>
      <c r="E859" s="196">
        <f t="shared" si="66"/>
        <v>44979</v>
      </c>
      <c r="F859" s="272">
        <v>44985</v>
      </c>
      <c r="G859" s="272">
        <v>45044</v>
      </c>
      <c r="H859" s="12" t="s">
        <v>154</v>
      </c>
      <c r="I859" s="234">
        <v>968.13000000000011</v>
      </c>
      <c r="J859" s="272">
        <v>45047</v>
      </c>
      <c r="K859" s="17">
        <f t="shared" si="69"/>
        <v>65.5</v>
      </c>
      <c r="L859" s="283">
        <f t="shared" si="67"/>
        <v>3.9373873676430727E-6</v>
      </c>
      <c r="M859" s="22">
        <f t="shared" si="68"/>
        <v>2.5789887258062126E-4</v>
      </c>
    </row>
    <row r="860" spans="1:13">
      <c r="A860" s="16">
        <f t="shared" si="65"/>
        <v>853</v>
      </c>
      <c r="B860" s="12" t="s">
        <v>411</v>
      </c>
      <c r="C860" s="272">
        <v>44973</v>
      </c>
      <c r="D860" s="272">
        <v>44985</v>
      </c>
      <c r="E860" s="196">
        <f t="shared" si="66"/>
        <v>44979</v>
      </c>
      <c r="F860" s="272">
        <v>44985</v>
      </c>
      <c r="G860" s="272">
        <v>45044</v>
      </c>
      <c r="H860" s="12" t="s">
        <v>165</v>
      </c>
      <c r="I860" s="234">
        <v>26.939999999999998</v>
      </c>
      <c r="J860" s="272">
        <v>45047</v>
      </c>
      <c r="K860" s="17">
        <f t="shared" si="69"/>
        <v>65.5</v>
      </c>
      <c r="L860" s="283">
        <f t="shared" si="67"/>
        <v>1.0956505395381235E-7</v>
      </c>
      <c r="M860" s="22">
        <f t="shared" si="68"/>
        <v>7.1765110339747091E-6</v>
      </c>
    </row>
    <row r="861" spans="1:13">
      <c r="A861" s="16">
        <f t="shared" si="65"/>
        <v>854</v>
      </c>
      <c r="B861" s="12" t="s">
        <v>411</v>
      </c>
      <c r="C861" s="272">
        <v>44973</v>
      </c>
      <c r="D861" s="272">
        <v>44985</v>
      </c>
      <c r="E861" s="196">
        <f t="shared" si="66"/>
        <v>44979</v>
      </c>
      <c r="F861" s="272">
        <v>44985</v>
      </c>
      <c r="G861" s="272">
        <v>44994</v>
      </c>
      <c r="H861" s="12" t="s">
        <v>166</v>
      </c>
      <c r="I861" s="234">
        <v>20569.769999999997</v>
      </c>
      <c r="J861" s="272">
        <v>44995</v>
      </c>
      <c r="K861" s="17">
        <f t="shared" si="69"/>
        <v>15.5</v>
      </c>
      <c r="L861" s="283">
        <f t="shared" si="67"/>
        <v>8.3657311056700473E-5</v>
      </c>
      <c r="M861" s="22">
        <f t="shared" si="68"/>
        <v>1.2966883213788574E-3</v>
      </c>
    </row>
    <row r="862" spans="1:13">
      <c r="A862" s="16">
        <f t="shared" si="65"/>
        <v>855</v>
      </c>
      <c r="B862" s="12" t="s">
        <v>411</v>
      </c>
      <c r="C862" s="272">
        <v>44973</v>
      </c>
      <c r="D862" s="272">
        <v>44985</v>
      </c>
      <c r="E862" s="196">
        <f t="shared" si="66"/>
        <v>44979</v>
      </c>
      <c r="F862" s="272">
        <v>44985</v>
      </c>
      <c r="G862" s="272">
        <v>44994</v>
      </c>
      <c r="H862" s="12" t="s">
        <v>164</v>
      </c>
      <c r="I862" s="234">
        <v>23988.649999999998</v>
      </c>
      <c r="J862" s="272">
        <v>44995</v>
      </c>
      <c r="K862" s="17">
        <f t="shared" si="69"/>
        <v>15.5</v>
      </c>
      <c r="L862" s="283">
        <f t="shared" si="67"/>
        <v>9.7561905401971817E-5</v>
      </c>
      <c r="M862" s="22">
        <f t="shared" si="68"/>
        <v>1.5122095337305633E-3</v>
      </c>
    </row>
    <row r="863" spans="1:13">
      <c r="A863" s="16">
        <f t="shared" si="65"/>
        <v>856</v>
      </c>
      <c r="B863" s="12" t="s">
        <v>411</v>
      </c>
      <c r="C863" s="272">
        <v>44973</v>
      </c>
      <c r="D863" s="272">
        <v>44985</v>
      </c>
      <c r="E863" s="196">
        <f t="shared" si="66"/>
        <v>44979</v>
      </c>
      <c r="F863" s="272">
        <v>44985</v>
      </c>
      <c r="G863" s="272">
        <v>45002</v>
      </c>
      <c r="H863" s="12" t="s">
        <v>154</v>
      </c>
      <c r="I863" s="234">
        <v>421.89</v>
      </c>
      <c r="J863" s="272">
        <v>45005</v>
      </c>
      <c r="K863" s="17">
        <f t="shared" si="69"/>
        <v>23.5</v>
      </c>
      <c r="L863" s="283">
        <f t="shared" si="67"/>
        <v>1.7158277881430549E-6</v>
      </c>
      <c r="M863" s="22">
        <f t="shared" si="68"/>
        <v>4.0321953021361787E-5</v>
      </c>
    </row>
    <row r="864" spans="1:13">
      <c r="A864" s="16">
        <f t="shared" si="65"/>
        <v>857</v>
      </c>
      <c r="B864" s="12" t="s">
        <v>411</v>
      </c>
      <c r="C864" s="272">
        <v>44973</v>
      </c>
      <c r="D864" s="272">
        <v>44985</v>
      </c>
      <c r="E864" s="196">
        <f t="shared" si="66"/>
        <v>44979</v>
      </c>
      <c r="F864" s="272">
        <v>44985</v>
      </c>
      <c r="G864" s="272">
        <v>45002</v>
      </c>
      <c r="H864" s="12" t="s">
        <v>157</v>
      </c>
      <c r="I864" s="234">
        <v>1429.37</v>
      </c>
      <c r="J864" s="272">
        <v>45005</v>
      </c>
      <c r="K864" s="17">
        <f t="shared" si="69"/>
        <v>23.5</v>
      </c>
      <c r="L864" s="283">
        <f t="shared" si="67"/>
        <v>5.8132517138070068E-6</v>
      </c>
      <c r="M864" s="22">
        <f t="shared" si="68"/>
        <v>1.3661141527446466E-4</v>
      </c>
    </row>
    <row r="865" spans="1:13">
      <c r="A865" s="16">
        <f t="shared" si="65"/>
        <v>858</v>
      </c>
      <c r="B865" s="12" t="s">
        <v>411</v>
      </c>
      <c r="C865" s="272">
        <v>44973</v>
      </c>
      <c r="D865" s="272">
        <v>44985</v>
      </c>
      <c r="E865" s="196">
        <f t="shared" si="66"/>
        <v>44979</v>
      </c>
      <c r="F865" s="272">
        <v>44985</v>
      </c>
      <c r="G865" s="272">
        <v>45044</v>
      </c>
      <c r="H865" s="12" t="s">
        <v>152</v>
      </c>
      <c r="I865" s="234">
        <v>44.45</v>
      </c>
      <c r="J865" s="272">
        <v>45047</v>
      </c>
      <c r="K865" s="17">
        <f t="shared" si="69"/>
        <v>65.5</v>
      </c>
      <c r="L865" s="283">
        <f t="shared" si="67"/>
        <v>1.8077827202104529E-7</v>
      </c>
      <c r="M865" s="22">
        <f t="shared" si="68"/>
        <v>1.1840976817378466E-5</v>
      </c>
    </row>
    <row r="866" spans="1:13">
      <c r="A866" s="16">
        <f t="shared" si="65"/>
        <v>859</v>
      </c>
      <c r="B866" s="12" t="s">
        <v>411</v>
      </c>
      <c r="C866" s="272">
        <v>44973</v>
      </c>
      <c r="D866" s="272">
        <v>44985</v>
      </c>
      <c r="E866" s="196">
        <f t="shared" si="66"/>
        <v>44979</v>
      </c>
      <c r="F866" s="272">
        <v>44985</v>
      </c>
      <c r="G866" s="272">
        <v>45002</v>
      </c>
      <c r="H866" s="12" t="s">
        <v>157</v>
      </c>
      <c r="I866" s="234">
        <v>361.85</v>
      </c>
      <c r="J866" s="272">
        <v>45005</v>
      </c>
      <c r="K866" s="17">
        <f t="shared" si="69"/>
        <v>23.5</v>
      </c>
      <c r="L866" s="283">
        <f t="shared" si="67"/>
        <v>1.4716449433254272E-6</v>
      </c>
      <c r="M866" s="22">
        <f t="shared" si="68"/>
        <v>3.4583656168147538E-5</v>
      </c>
    </row>
    <row r="867" spans="1:13">
      <c r="A867" s="16">
        <f t="shared" si="65"/>
        <v>860</v>
      </c>
      <c r="B867" s="12" t="s">
        <v>411</v>
      </c>
      <c r="C867" s="272">
        <v>44973</v>
      </c>
      <c r="D867" s="272">
        <v>44985</v>
      </c>
      <c r="E867" s="196">
        <f t="shared" si="66"/>
        <v>44979</v>
      </c>
      <c r="F867" s="272">
        <v>44985</v>
      </c>
      <c r="G867" s="272">
        <v>45043</v>
      </c>
      <c r="H867" s="12" t="s">
        <v>156</v>
      </c>
      <c r="I867" s="234">
        <v>19.59</v>
      </c>
      <c r="J867" s="272">
        <v>45044</v>
      </c>
      <c r="K867" s="17">
        <f t="shared" si="69"/>
        <v>64.5</v>
      </c>
      <c r="L867" s="283">
        <f t="shared" si="67"/>
        <v>7.9672583777104088E-8</v>
      </c>
      <c r="M867" s="22">
        <f t="shared" si="68"/>
        <v>5.1388816536232141E-6</v>
      </c>
    </row>
    <row r="868" spans="1:13">
      <c r="A868" s="16">
        <f t="shared" si="65"/>
        <v>861</v>
      </c>
      <c r="B868" s="12" t="s">
        <v>411</v>
      </c>
      <c r="C868" s="272">
        <v>44973</v>
      </c>
      <c r="D868" s="272">
        <v>44985</v>
      </c>
      <c r="E868" s="196">
        <f t="shared" si="66"/>
        <v>44979</v>
      </c>
      <c r="F868" s="272">
        <v>44985</v>
      </c>
      <c r="G868" s="272">
        <v>44987</v>
      </c>
      <c r="H868" s="12" t="s">
        <v>156</v>
      </c>
      <c r="I868" s="234">
        <v>31.17</v>
      </c>
      <c r="J868" s="272">
        <v>44988</v>
      </c>
      <c r="K868" s="17">
        <f t="shared" si="69"/>
        <v>8.5</v>
      </c>
      <c r="L868" s="283">
        <f t="shared" si="67"/>
        <v>1.2676847556571387E-7</v>
      </c>
      <c r="M868" s="22">
        <f t="shared" si="68"/>
        <v>1.0775320423085678E-6</v>
      </c>
    </row>
    <row r="869" spans="1:13">
      <c r="A869" s="16">
        <f t="shared" si="65"/>
        <v>862</v>
      </c>
      <c r="B869" s="12" t="s">
        <v>411</v>
      </c>
      <c r="C869" s="272">
        <v>44973</v>
      </c>
      <c r="D869" s="272">
        <v>44985</v>
      </c>
      <c r="E869" s="196">
        <f t="shared" si="66"/>
        <v>44979</v>
      </c>
      <c r="F869" s="272">
        <v>44985</v>
      </c>
      <c r="G869" s="272">
        <v>44987</v>
      </c>
      <c r="H869" s="12" t="s">
        <v>152</v>
      </c>
      <c r="I869" s="234">
        <v>43.44</v>
      </c>
      <c r="J869" s="272">
        <v>44988</v>
      </c>
      <c r="K869" s="17">
        <f t="shared" si="69"/>
        <v>8.5</v>
      </c>
      <c r="L869" s="283">
        <f t="shared" si="67"/>
        <v>1.7667059924846357E-7</v>
      </c>
      <c r="M869" s="22">
        <f t="shared" si="68"/>
        <v>1.5017000936119404E-6</v>
      </c>
    </row>
    <row r="870" spans="1:13">
      <c r="A870" s="16">
        <f t="shared" si="65"/>
        <v>863</v>
      </c>
      <c r="B870" s="12" t="s">
        <v>411</v>
      </c>
      <c r="C870" s="272">
        <v>44973</v>
      </c>
      <c r="D870" s="272">
        <v>44985</v>
      </c>
      <c r="E870" s="196">
        <f t="shared" si="66"/>
        <v>44979</v>
      </c>
      <c r="F870" s="272">
        <v>44985</v>
      </c>
      <c r="G870" s="272">
        <v>44987</v>
      </c>
      <c r="H870" s="12" t="s">
        <v>152</v>
      </c>
      <c r="I870" s="234">
        <v>29.47</v>
      </c>
      <c r="J870" s="272">
        <v>44988</v>
      </c>
      <c r="K870" s="17">
        <f t="shared" si="69"/>
        <v>8.5</v>
      </c>
      <c r="L870" s="283">
        <f t="shared" si="67"/>
        <v>1.1985457089899221E-7</v>
      </c>
      <c r="M870" s="22">
        <f t="shared" si="68"/>
        <v>1.0187638526414337E-6</v>
      </c>
    </row>
    <row r="871" spans="1:13">
      <c r="A871" s="16">
        <f t="shared" si="65"/>
        <v>864</v>
      </c>
      <c r="B871" s="12" t="s">
        <v>411</v>
      </c>
      <c r="C871" s="272">
        <v>44973</v>
      </c>
      <c r="D871" s="272">
        <v>44985</v>
      </c>
      <c r="E871" s="196">
        <f t="shared" si="66"/>
        <v>44979</v>
      </c>
      <c r="F871" s="272">
        <v>44985</v>
      </c>
      <c r="G871" s="272">
        <v>44987</v>
      </c>
      <c r="H871" s="12" t="s">
        <v>156</v>
      </c>
      <c r="I871" s="234">
        <v>31.01</v>
      </c>
      <c r="J871" s="272">
        <v>44988</v>
      </c>
      <c r="K871" s="17">
        <f t="shared" si="69"/>
        <v>8.5</v>
      </c>
      <c r="L871" s="283">
        <f t="shared" si="67"/>
        <v>1.2611775512649302E-7</v>
      </c>
      <c r="M871" s="22">
        <f t="shared" si="68"/>
        <v>1.0720009185751907E-6</v>
      </c>
    </row>
    <row r="872" spans="1:13">
      <c r="A872" s="16">
        <f t="shared" si="65"/>
        <v>865</v>
      </c>
      <c r="B872" s="12" t="s">
        <v>411</v>
      </c>
      <c r="C872" s="272">
        <v>44973</v>
      </c>
      <c r="D872" s="272">
        <v>44985</v>
      </c>
      <c r="E872" s="196">
        <f t="shared" si="66"/>
        <v>44979</v>
      </c>
      <c r="F872" s="272">
        <v>44985</v>
      </c>
      <c r="G872" s="272">
        <v>45002</v>
      </c>
      <c r="H872" s="12" t="s">
        <v>157</v>
      </c>
      <c r="I872" s="234">
        <v>549.96</v>
      </c>
      <c r="J872" s="272">
        <v>45005</v>
      </c>
      <c r="K872" s="17">
        <f t="shared" si="69"/>
        <v>23.5</v>
      </c>
      <c r="L872" s="283">
        <f t="shared" si="67"/>
        <v>2.2366888297119025E-6</v>
      </c>
      <c r="M872" s="22">
        <f t="shared" si="68"/>
        <v>5.2562187498229707E-5</v>
      </c>
    </row>
    <row r="873" spans="1:13">
      <c r="A873" s="16">
        <f t="shared" si="65"/>
        <v>866</v>
      </c>
      <c r="B873" s="12" t="s">
        <v>411</v>
      </c>
      <c r="C873" s="272">
        <v>44973</v>
      </c>
      <c r="D873" s="272">
        <v>44985</v>
      </c>
      <c r="E873" s="196">
        <f t="shared" si="66"/>
        <v>44979</v>
      </c>
      <c r="F873" s="272">
        <v>44985</v>
      </c>
      <c r="G873" s="272">
        <v>44999</v>
      </c>
      <c r="H873" s="12" t="s">
        <v>153</v>
      </c>
      <c r="I873" s="234">
        <v>31.490000000000002</v>
      </c>
      <c r="J873" s="272">
        <v>45000</v>
      </c>
      <c r="K873" s="17">
        <f t="shared" si="69"/>
        <v>20.5</v>
      </c>
      <c r="L873" s="283">
        <f t="shared" si="67"/>
        <v>1.2806991644415559E-7</v>
      </c>
      <c r="M873" s="22">
        <f t="shared" si="68"/>
        <v>2.6254332871051897E-6</v>
      </c>
    </row>
    <row r="874" spans="1:13">
      <c r="A874" s="16">
        <f t="shared" si="65"/>
        <v>867</v>
      </c>
      <c r="B874" s="12" t="s">
        <v>411</v>
      </c>
      <c r="C874" s="272">
        <v>44973</v>
      </c>
      <c r="D874" s="272">
        <v>44985</v>
      </c>
      <c r="E874" s="196">
        <f t="shared" si="66"/>
        <v>44979</v>
      </c>
      <c r="F874" s="272">
        <v>44985</v>
      </c>
      <c r="G874" s="272">
        <v>45043</v>
      </c>
      <c r="H874" s="12" t="s">
        <v>156</v>
      </c>
      <c r="I874" s="234">
        <v>9.39</v>
      </c>
      <c r="J874" s="272">
        <v>45044</v>
      </c>
      <c r="K874" s="17">
        <f t="shared" si="69"/>
        <v>64.5</v>
      </c>
      <c r="L874" s="283">
        <f t="shared" si="67"/>
        <v>3.8189155776774243E-8</v>
      </c>
      <c r="M874" s="22">
        <f t="shared" si="68"/>
        <v>2.4632005476019388E-6</v>
      </c>
    </row>
    <row r="875" spans="1:13">
      <c r="A875" s="16">
        <f t="shared" si="65"/>
        <v>868</v>
      </c>
      <c r="B875" s="12" t="s">
        <v>411</v>
      </c>
      <c r="C875" s="272">
        <v>44973</v>
      </c>
      <c r="D875" s="272">
        <v>44985</v>
      </c>
      <c r="E875" s="196">
        <f t="shared" si="66"/>
        <v>44979</v>
      </c>
      <c r="F875" s="272">
        <v>44985</v>
      </c>
      <c r="G875" s="272">
        <v>45002</v>
      </c>
      <c r="H875" s="12" t="s">
        <v>157</v>
      </c>
      <c r="I875" s="234">
        <v>4088.4899999999993</v>
      </c>
      <c r="J875" s="272">
        <v>45005</v>
      </c>
      <c r="K875" s="17">
        <f t="shared" si="69"/>
        <v>23.5</v>
      </c>
      <c r="L875" s="283">
        <f t="shared" si="67"/>
        <v>1.6627900053438093E-5</v>
      </c>
      <c r="M875" s="22">
        <f t="shared" si="68"/>
        <v>3.9075565125579518E-4</v>
      </c>
    </row>
    <row r="876" spans="1:13">
      <c r="A876" s="16">
        <f t="shared" si="65"/>
        <v>869</v>
      </c>
      <c r="B876" s="12" t="s">
        <v>411</v>
      </c>
      <c r="C876" s="272">
        <v>44973</v>
      </c>
      <c r="D876" s="272">
        <v>44985</v>
      </c>
      <c r="E876" s="196">
        <f t="shared" si="66"/>
        <v>44979</v>
      </c>
      <c r="F876" s="272">
        <v>44985</v>
      </c>
      <c r="G876" s="272">
        <v>44987</v>
      </c>
      <c r="H876" s="12" t="s">
        <v>166</v>
      </c>
      <c r="I876" s="234">
        <v>626.30999999999995</v>
      </c>
      <c r="J876" s="272">
        <v>44988</v>
      </c>
      <c r="K876" s="17">
        <f t="shared" si="69"/>
        <v>8.5</v>
      </c>
      <c r="L876" s="283">
        <f t="shared" si="67"/>
        <v>2.5472044893026064E-6</v>
      </c>
      <c r="M876" s="22">
        <f t="shared" si="68"/>
        <v>2.1651238159072155E-5</v>
      </c>
    </row>
    <row r="877" spans="1:13">
      <c r="A877" s="16">
        <f t="shared" si="65"/>
        <v>870</v>
      </c>
      <c r="B877" s="12" t="s">
        <v>411</v>
      </c>
      <c r="C877" s="272">
        <v>44973</v>
      </c>
      <c r="D877" s="272">
        <v>44985</v>
      </c>
      <c r="E877" s="196">
        <f t="shared" si="66"/>
        <v>44979</v>
      </c>
      <c r="F877" s="272">
        <v>44985</v>
      </c>
      <c r="G877" s="272">
        <v>44987</v>
      </c>
      <c r="H877" s="12" t="s">
        <v>164</v>
      </c>
      <c r="I877" s="234">
        <v>758.95999999999992</v>
      </c>
      <c r="J877" s="272">
        <v>44988</v>
      </c>
      <c r="K877" s="17">
        <f t="shared" si="69"/>
        <v>8.5</v>
      </c>
      <c r="L877" s="283">
        <f t="shared" si="67"/>
        <v>3.0866924034441507E-6</v>
      </c>
      <c r="M877" s="22">
        <f t="shared" si="68"/>
        <v>2.623688542927528E-5</v>
      </c>
    </row>
    <row r="878" spans="1:13">
      <c r="A878" s="16">
        <f t="shared" si="65"/>
        <v>871</v>
      </c>
      <c r="B878" s="12" t="s">
        <v>411</v>
      </c>
      <c r="C878" s="272">
        <v>44973</v>
      </c>
      <c r="D878" s="272">
        <v>44985</v>
      </c>
      <c r="E878" s="196">
        <f t="shared" si="66"/>
        <v>44979</v>
      </c>
      <c r="F878" s="272">
        <v>44985</v>
      </c>
      <c r="G878" s="272">
        <v>45043</v>
      </c>
      <c r="H878" s="12" t="s">
        <v>152</v>
      </c>
      <c r="I878" s="234">
        <v>43.81</v>
      </c>
      <c r="J878" s="272">
        <v>45044</v>
      </c>
      <c r="K878" s="17">
        <f t="shared" si="69"/>
        <v>64.5</v>
      </c>
      <c r="L878" s="283">
        <f t="shared" si="67"/>
        <v>1.7817539026416184E-7</v>
      </c>
      <c r="M878" s="22">
        <f t="shared" si="68"/>
        <v>1.1492312672038439E-5</v>
      </c>
    </row>
    <row r="879" spans="1:13">
      <c r="A879" s="16">
        <f t="shared" si="65"/>
        <v>872</v>
      </c>
      <c r="B879" s="12" t="s">
        <v>411</v>
      </c>
      <c r="C879" s="272">
        <v>44973</v>
      </c>
      <c r="D879" s="272">
        <v>44985</v>
      </c>
      <c r="E879" s="196">
        <f t="shared" si="66"/>
        <v>44979</v>
      </c>
      <c r="F879" s="272">
        <v>44985</v>
      </c>
      <c r="G879" s="272">
        <v>45043</v>
      </c>
      <c r="H879" s="12" t="s">
        <v>156</v>
      </c>
      <c r="I879" s="234">
        <v>50.24</v>
      </c>
      <c r="J879" s="272">
        <v>45044</v>
      </c>
      <c r="K879" s="17">
        <f t="shared" si="69"/>
        <v>64.5</v>
      </c>
      <c r="L879" s="283">
        <f t="shared" si="67"/>
        <v>2.0432621791535017E-7</v>
      </c>
      <c r="M879" s="22">
        <f t="shared" si="68"/>
        <v>1.3179041055540087E-5</v>
      </c>
    </row>
    <row r="880" spans="1:13">
      <c r="A880" s="16">
        <f t="shared" si="65"/>
        <v>873</v>
      </c>
      <c r="B880" s="12" t="s">
        <v>411</v>
      </c>
      <c r="C880" s="272">
        <v>44973</v>
      </c>
      <c r="D880" s="272">
        <v>44985</v>
      </c>
      <c r="E880" s="196">
        <f t="shared" si="66"/>
        <v>44979</v>
      </c>
      <c r="F880" s="272">
        <v>44985</v>
      </c>
      <c r="G880" s="272">
        <v>45043</v>
      </c>
      <c r="H880" s="12" t="s">
        <v>156</v>
      </c>
      <c r="I880" s="234">
        <v>20.149999999999999</v>
      </c>
      <c r="J880" s="272">
        <v>45044</v>
      </c>
      <c r="K880" s="17">
        <f t="shared" si="69"/>
        <v>64.5</v>
      </c>
      <c r="L880" s="283">
        <f t="shared" si="67"/>
        <v>8.1950105314377099E-8</v>
      </c>
      <c r="M880" s="22">
        <f t="shared" si="68"/>
        <v>5.2857817927773233E-6</v>
      </c>
    </row>
    <row r="881" spans="1:13">
      <c r="A881" s="16">
        <f t="shared" si="65"/>
        <v>874</v>
      </c>
      <c r="B881" s="12" t="s">
        <v>411</v>
      </c>
      <c r="C881" s="272">
        <v>44973</v>
      </c>
      <c r="D881" s="272">
        <v>44985</v>
      </c>
      <c r="E881" s="196">
        <f t="shared" si="66"/>
        <v>44979</v>
      </c>
      <c r="F881" s="272">
        <v>44985</v>
      </c>
      <c r="G881" s="272">
        <v>45002</v>
      </c>
      <c r="H881" s="12" t="s">
        <v>164</v>
      </c>
      <c r="I881" s="234">
        <v>140.16</v>
      </c>
      <c r="J881" s="272">
        <v>45005</v>
      </c>
      <c r="K881" s="17">
        <f t="shared" si="69"/>
        <v>23.5</v>
      </c>
      <c r="L881" s="283">
        <f t="shared" si="67"/>
        <v>5.7003110475747362E-7</v>
      </c>
      <c r="M881" s="22">
        <f t="shared" si="68"/>
        <v>1.3395730961800629E-5</v>
      </c>
    </row>
    <row r="882" spans="1:13">
      <c r="A882" s="16">
        <f t="shared" si="65"/>
        <v>875</v>
      </c>
      <c r="B882" s="12" t="s">
        <v>411</v>
      </c>
      <c r="C882" s="272">
        <v>44973</v>
      </c>
      <c r="D882" s="272">
        <v>44985</v>
      </c>
      <c r="E882" s="196">
        <f t="shared" si="66"/>
        <v>44979</v>
      </c>
      <c r="F882" s="272">
        <v>44985</v>
      </c>
      <c r="G882" s="272">
        <v>45002</v>
      </c>
      <c r="H882" s="12" t="s">
        <v>166</v>
      </c>
      <c r="I882" s="234">
        <v>240.12</v>
      </c>
      <c r="J882" s="272">
        <v>45005</v>
      </c>
      <c r="K882" s="17">
        <f t="shared" si="69"/>
        <v>23.5</v>
      </c>
      <c r="L882" s="283">
        <f t="shared" si="67"/>
        <v>9.7656869916070625E-7</v>
      </c>
      <c r="M882" s="22">
        <f t="shared" si="68"/>
        <v>2.2949364430276595E-5</v>
      </c>
    </row>
    <row r="883" spans="1:13">
      <c r="A883" s="16">
        <f t="shared" si="65"/>
        <v>876</v>
      </c>
      <c r="B883" s="12" t="s">
        <v>411</v>
      </c>
      <c r="C883" s="272">
        <v>44973</v>
      </c>
      <c r="D883" s="272">
        <v>44985</v>
      </c>
      <c r="E883" s="196">
        <f t="shared" si="66"/>
        <v>44979</v>
      </c>
      <c r="F883" s="272">
        <v>44985</v>
      </c>
      <c r="G883" s="272">
        <v>44987</v>
      </c>
      <c r="H883" s="12" t="s">
        <v>152</v>
      </c>
      <c r="I883" s="234">
        <v>61.35</v>
      </c>
      <c r="J883" s="272">
        <v>44988</v>
      </c>
      <c r="K883" s="17">
        <f t="shared" si="69"/>
        <v>8.5</v>
      </c>
      <c r="L883" s="283">
        <f t="shared" si="67"/>
        <v>2.4951061841374863E-7</v>
      </c>
      <c r="M883" s="22">
        <f t="shared" si="68"/>
        <v>2.1208402565168633E-6</v>
      </c>
    </row>
    <row r="884" spans="1:13">
      <c r="A884" s="16">
        <f t="shared" si="65"/>
        <v>877</v>
      </c>
      <c r="B884" s="12" t="s">
        <v>411</v>
      </c>
      <c r="C884" s="272">
        <v>44973</v>
      </c>
      <c r="D884" s="272">
        <v>44985</v>
      </c>
      <c r="E884" s="196">
        <f t="shared" si="66"/>
        <v>44979</v>
      </c>
      <c r="F884" s="272">
        <v>44985</v>
      </c>
      <c r="G884" s="272">
        <v>44987</v>
      </c>
      <c r="H884" s="12" t="s">
        <v>156</v>
      </c>
      <c r="I884" s="234">
        <v>77.260000000000005</v>
      </c>
      <c r="J884" s="272">
        <v>44988</v>
      </c>
      <c r="K884" s="17">
        <f t="shared" si="69"/>
        <v>8.5</v>
      </c>
      <c r="L884" s="283">
        <f t="shared" si="67"/>
        <v>3.1421663208877295E-7</v>
      </c>
      <c r="M884" s="22">
        <f t="shared" si="68"/>
        <v>2.67084137275457E-6</v>
      </c>
    </row>
    <row r="885" spans="1:13">
      <c r="A885" s="16">
        <f t="shared" si="65"/>
        <v>878</v>
      </c>
      <c r="B885" s="12" t="s">
        <v>411</v>
      </c>
      <c r="C885" s="272">
        <v>44973</v>
      </c>
      <c r="D885" s="272">
        <v>44985</v>
      </c>
      <c r="E885" s="196">
        <f t="shared" si="66"/>
        <v>44979</v>
      </c>
      <c r="F885" s="272">
        <v>44985</v>
      </c>
      <c r="G885" s="272">
        <v>45044</v>
      </c>
      <c r="H885" s="12" t="s">
        <v>165</v>
      </c>
      <c r="I885" s="234">
        <v>52.03</v>
      </c>
      <c r="J885" s="272">
        <v>45047</v>
      </c>
      <c r="K885" s="17">
        <f t="shared" si="69"/>
        <v>65.5</v>
      </c>
      <c r="L885" s="283">
        <f t="shared" si="67"/>
        <v>2.1160615282913354E-7</v>
      </c>
      <c r="M885" s="22">
        <f t="shared" si="68"/>
        <v>1.3860203010308247E-5</v>
      </c>
    </row>
    <row r="886" spans="1:13">
      <c r="A886" s="16">
        <f t="shared" si="65"/>
        <v>879</v>
      </c>
      <c r="B886" s="12" t="s">
        <v>411</v>
      </c>
      <c r="C886" s="272">
        <v>44973</v>
      </c>
      <c r="D886" s="272">
        <v>44985</v>
      </c>
      <c r="E886" s="196">
        <f t="shared" si="66"/>
        <v>44979</v>
      </c>
      <c r="F886" s="272">
        <v>44985</v>
      </c>
      <c r="G886" s="272">
        <v>44987</v>
      </c>
      <c r="H886" s="12" t="s">
        <v>166</v>
      </c>
      <c r="I886" s="234">
        <v>403</v>
      </c>
      <c r="J886" s="272">
        <v>44988</v>
      </c>
      <c r="K886" s="17">
        <f t="shared" si="69"/>
        <v>8.5</v>
      </c>
      <c r="L886" s="283">
        <f t="shared" si="67"/>
        <v>1.639002106287542E-6</v>
      </c>
      <c r="M886" s="22">
        <f t="shared" si="68"/>
        <v>1.3931517903444107E-5</v>
      </c>
    </row>
    <row r="887" spans="1:13">
      <c r="A887" s="16">
        <f t="shared" si="65"/>
        <v>880</v>
      </c>
      <c r="B887" s="12" t="s">
        <v>411</v>
      </c>
      <c r="C887" s="272">
        <v>44973</v>
      </c>
      <c r="D887" s="272">
        <v>44985</v>
      </c>
      <c r="E887" s="196">
        <f t="shared" si="66"/>
        <v>44979</v>
      </c>
      <c r="F887" s="272">
        <v>44985</v>
      </c>
      <c r="G887" s="272">
        <v>45044</v>
      </c>
      <c r="H887" s="12" t="s">
        <v>165</v>
      </c>
      <c r="I887" s="234">
        <v>104.89</v>
      </c>
      <c r="J887" s="272">
        <v>45047</v>
      </c>
      <c r="K887" s="17">
        <f t="shared" si="69"/>
        <v>65.5</v>
      </c>
      <c r="L887" s="283">
        <f t="shared" si="67"/>
        <v>4.2658791793672529E-7</v>
      </c>
      <c r="M887" s="22">
        <f t="shared" si="68"/>
        <v>2.7941508624855506E-5</v>
      </c>
    </row>
    <row r="888" spans="1:13">
      <c r="A888" s="16">
        <f t="shared" si="65"/>
        <v>881</v>
      </c>
      <c r="B888" s="12" t="s">
        <v>411</v>
      </c>
      <c r="C888" s="272">
        <v>44973</v>
      </c>
      <c r="D888" s="272">
        <v>44985</v>
      </c>
      <c r="E888" s="196">
        <f t="shared" si="66"/>
        <v>44979</v>
      </c>
      <c r="F888" s="272">
        <v>44985</v>
      </c>
      <c r="G888" s="272">
        <v>44987</v>
      </c>
      <c r="H888" s="12" t="s">
        <v>166</v>
      </c>
      <c r="I888" s="234">
        <v>131</v>
      </c>
      <c r="J888" s="272">
        <v>44988</v>
      </c>
      <c r="K888" s="17">
        <f t="shared" si="69"/>
        <v>8.5</v>
      </c>
      <c r="L888" s="283">
        <f t="shared" si="67"/>
        <v>5.3277735961207939E-7</v>
      </c>
      <c r="M888" s="22">
        <f t="shared" si="68"/>
        <v>4.5286075567026748E-6</v>
      </c>
    </row>
    <row r="889" spans="1:13">
      <c r="A889" s="16">
        <f t="shared" si="65"/>
        <v>882</v>
      </c>
      <c r="B889" s="12" t="s">
        <v>411</v>
      </c>
      <c r="C889" s="272">
        <v>44973</v>
      </c>
      <c r="D889" s="272">
        <v>44985</v>
      </c>
      <c r="E889" s="196">
        <f t="shared" si="66"/>
        <v>44979</v>
      </c>
      <c r="F889" s="272">
        <v>44985</v>
      </c>
      <c r="G889" s="272">
        <v>45002</v>
      </c>
      <c r="H889" s="12" t="s">
        <v>157</v>
      </c>
      <c r="I889" s="234">
        <v>683.93</v>
      </c>
      <c r="J889" s="272">
        <v>45005</v>
      </c>
      <c r="K889" s="17">
        <f t="shared" si="69"/>
        <v>23.5</v>
      </c>
      <c r="L889" s="283">
        <f t="shared" si="67"/>
        <v>2.7815451874770185E-6</v>
      </c>
      <c r="M889" s="22">
        <f t="shared" si="68"/>
        <v>6.536631190570993E-5</v>
      </c>
    </row>
    <row r="890" spans="1:13">
      <c r="A890" s="16">
        <f t="shared" si="65"/>
        <v>883</v>
      </c>
      <c r="B890" s="12" t="s">
        <v>411</v>
      </c>
      <c r="C890" s="272">
        <v>44973</v>
      </c>
      <c r="D890" s="272">
        <v>44985</v>
      </c>
      <c r="E890" s="196">
        <f t="shared" si="66"/>
        <v>44979</v>
      </c>
      <c r="F890" s="272">
        <v>44985</v>
      </c>
      <c r="G890" s="272">
        <v>44987</v>
      </c>
      <c r="H890" s="12" t="s">
        <v>156</v>
      </c>
      <c r="I890" s="234">
        <v>1.81</v>
      </c>
      <c r="J890" s="272">
        <v>44988</v>
      </c>
      <c r="K890" s="17">
        <f t="shared" si="69"/>
        <v>8.5</v>
      </c>
      <c r="L890" s="283">
        <f t="shared" si="67"/>
        <v>7.3612749686859832E-9</v>
      </c>
      <c r="M890" s="22">
        <f t="shared" si="68"/>
        <v>6.2570837233830859E-8</v>
      </c>
    </row>
    <row r="891" spans="1:13">
      <c r="A891" s="16">
        <f t="shared" si="65"/>
        <v>884</v>
      </c>
      <c r="B891" s="12" t="s">
        <v>411</v>
      </c>
      <c r="C891" s="272">
        <v>44973</v>
      </c>
      <c r="D891" s="272">
        <v>44985</v>
      </c>
      <c r="E891" s="196">
        <f t="shared" si="66"/>
        <v>44979</v>
      </c>
      <c r="F891" s="272">
        <v>44985</v>
      </c>
      <c r="G891" s="272">
        <v>44987</v>
      </c>
      <c r="H891" s="12" t="s">
        <v>152</v>
      </c>
      <c r="I891" s="234">
        <v>359.63000000000005</v>
      </c>
      <c r="J891" s="272">
        <v>44988</v>
      </c>
      <c r="K891" s="17">
        <f t="shared" si="69"/>
        <v>8.5</v>
      </c>
      <c r="L891" s="283">
        <f t="shared" si="67"/>
        <v>1.4626161972312378E-6</v>
      </c>
      <c r="M891" s="22">
        <f t="shared" si="68"/>
        <v>1.2432237676465522E-5</v>
      </c>
    </row>
    <row r="892" spans="1:13">
      <c r="A892" s="16">
        <f t="shared" si="65"/>
        <v>885</v>
      </c>
      <c r="B892" s="12" t="s">
        <v>411</v>
      </c>
      <c r="C892" s="272">
        <v>44973</v>
      </c>
      <c r="D892" s="272">
        <v>44985</v>
      </c>
      <c r="E892" s="196">
        <f t="shared" si="66"/>
        <v>44979</v>
      </c>
      <c r="F892" s="272">
        <v>44985</v>
      </c>
      <c r="G892" s="272">
        <v>45002</v>
      </c>
      <c r="H892" s="12" t="s">
        <v>157</v>
      </c>
      <c r="I892" s="234">
        <v>184.01</v>
      </c>
      <c r="J892" s="272">
        <v>45005</v>
      </c>
      <c r="K892" s="17">
        <f t="shared" si="69"/>
        <v>23.5</v>
      </c>
      <c r="L892" s="283">
        <f t="shared" si="67"/>
        <v>7.4836917513144066E-7</v>
      </c>
      <c r="M892" s="22">
        <f t="shared" si="68"/>
        <v>1.7586675615588855E-5</v>
      </c>
    </row>
    <row r="893" spans="1:13">
      <c r="A893" s="16">
        <f t="shared" si="65"/>
        <v>886</v>
      </c>
      <c r="B893" s="12" t="s">
        <v>411</v>
      </c>
      <c r="C893" s="272">
        <v>44973</v>
      </c>
      <c r="D893" s="272">
        <v>44985</v>
      </c>
      <c r="E893" s="196">
        <f t="shared" si="66"/>
        <v>44979</v>
      </c>
      <c r="F893" s="272">
        <v>44985</v>
      </c>
      <c r="G893" s="272">
        <v>45043</v>
      </c>
      <c r="H893" s="12" t="s">
        <v>156</v>
      </c>
      <c r="I893" s="234">
        <v>39.94</v>
      </c>
      <c r="J893" s="272">
        <v>45044</v>
      </c>
      <c r="K893" s="17">
        <f t="shared" si="69"/>
        <v>64.5</v>
      </c>
      <c r="L893" s="283">
        <f t="shared" si="67"/>
        <v>1.6243608964050725E-7</v>
      </c>
      <c r="M893" s="22">
        <f t="shared" si="68"/>
        <v>1.0477127781812717E-5</v>
      </c>
    </row>
    <row r="894" spans="1:13">
      <c r="A894" s="16">
        <f t="shared" si="65"/>
        <v>887</v>
      </c>
      <c r="B894" s="12" t="s">
        <v>411</v>
      </c>
      <c r="C894" s="272">
        <v>44973</v>
      </c>
      <c r="D894" s="272">
        <v>44985</v>
      </c>
      <c r="E894" s="196">
        <f t="shared" si="66"/>
        <v>44979</v>
      </c>
      <c r="F894" s="272">
        <v>44985</v>
      </c>
      <c r="G894" s="272">
        <v>45043</v>
      </c>
      <c r="H894" s="12" t="s">
        <v>152</v>
      </c>
      <c r="I894" s="234">
        <v>47.41</v>
      </c>
      <c r="J894" s="272">
        <v>45044</v>
      </c>
      <c r="K894" s="17">
        <f t="shared" si="69"/>
        <v>64.5</v>
      </c>
      <c r="L894" s="283">
        <f t="shared" si="67"/>
        <v>1.9281660014663117E-7</v>
      </c>
      <c r="M894" s="22">
        <f t="shared" si="68"/>
        <v>1.2436670709457711E-5</v>
      </c>
    </row>
    <row r="895" spans="1:13">
      <c r="A895" s="16">
        <f t="shared" si="65"/>
        <v>888</v>
      </c>
      <c r="B895" s="12" t="s">
        <v>411</v>
      </c>
      <c r="C895" s="272">
        <v>44973</v>
      </c>
      <c r="D895" s="272">
        <v>44985</v>
      </c>
      <c r="E895" s="196">
        <f t="shared" si="66"/>
        <v>44979</v>
      </c>
      <c r="F895" s="272">
        <v>44985</v>
      </c>
      <c r="G895" s="272">
        <v>45002</v>
      </c>
      <c r="H895" s="12" t="s">
        <v>157</v>
      </c>
      <c r="I895" s="234">
        <v>3138.0200000000004</v>
      </c>
      <c r="J895" s="272">
        <v>45005</v>
      </c>
      <c r="K895" s="17">
        <f t="shared" si="69"/>
        <v>23.5</v>
      </c>
      <c r="L895" s="283">
        <f t="shared" si="67"/>
        <v>1.2762335954274029E-5</v>
      </c>
      <c r="M895" s="22">
        <f t="shared" si="68"/>
        <v>2.9991489492543966E-4</v>
      </c>
    </row>
    <row r="896" spans="1:13">
      <c r="A896" s="16">
        <f t="shared" si="65"/>
        <v>889</v>
      </c>
      <c r="B896" s="12" t="s">
        <v>411</v>
      </c>
      <c r="C896" s="272">
        <v>44973</v>
      </c>
      <c r="D896" s="272">
        <v>44985</v>
      </c>
      <c r="E896" s="196">
        <f t="shared" si="66"/>
        <v>44979</v>
      </c>
      <c r="F896" s="272">
        <v>44985</v>
      </c>
      <c r="G896" s="272">
        <v>44987</v>
      </c>
      <c r="H896" s="12" t="s">
        <v>156</v>
      </c>
      <c r="I896" s="234">
        <v>10.55</v>
      </c>
      <c r="J896" s="272">
        <v>44988</v>
      </c>
      <c r="K896" s="17">
        <f t="shared" si="69"/>
        <v>8.5</v>
      </c>
      <c r="L896" s="283">
        <f t="shared" si="67"/>
        <v>4.2906878961125482E-8</v>
      </c>
      <c r="M896" s="22">
        <f t="shared" si="68"/>
        <v>3.6470847116956657E-7</v>
      </c>
    </row>
    <row r="897" spans="1:13">
      <c r="A897" s="16">
        <f t="shared" si="65"/>
        <v>890</v>
      </c>
      <c r="B897" s="12" t="s">
        <v>411</v>
      </c>
      <c r="C897" s="272">
        <v>44973</v>
      </c>
      <c r="D897" s="272">
        <v>44985</v>
      </c>
      <c r="E897" s="196">
        <f t="shared" si="66"/>
        <v>44979</v>
      </c>
      <c r="F897" s="272">
        <v>44985</v>
      </c>
      <c r="G897" s="272">
        <v>44987</v>
      </c>
      <c r="H897" s="12" t="s">
        <v>152</v>
      </c>
      <c r="I897" s="234">
        <v>79.180000000000007</v>
      </c>
      <c r="J897" s="272">
        <v>44988</v>
      </c>
      <c r="K897" s="17">
        <f t="shared" si="69"/>
        <v>8.5</v>
      </c>
      <c r="L897" s="283">
        <f t="shared" si="67"/>
        <v>3.2202527735942329E-7</v>
      </c>
      <c r="M897" s="22">
        <f t="shared" si="68"/>
        <v>2.7372148575550978E-6</v>
      </c>
    </row>
    <row r="898" spans="1:13">
      <c r="A898" s="16">
        <f t="shared" si="65"/>
        <v>891</v>
      </c>
      <c r="B898" s="12" t="s">
        <v>411</v>
      </c>
      <c r="C898" s="272">
        <v>44973</v>
      </c>
      <c r="D898" s="272">
        <v>44985</v>
      </c>
      <c r="E898" s="196">
        <f t="shared" si="66"/>
        <v>44979</v>
      </c>
      <c r="F898" s="272">
        <v>44985</v>
      </c>
      <c r="G898" s="272">
        <v>45043</v>
      </c>
      <c r="H898" s="12" t="s">
        <v>156</v>
      </c>
      <c r="I898" s="234">
        <v>62.61</v>
      </c>
      <c r="J898" s="272">
        <v>45044</v>
      </c>
      <c r="K898" s="17">
        <f t="shared" si="69"/>
        <v>64.5</v>
      </c>
      <c r="L898" s="283">
        <f t="shared" si="67"/>
        <v>2.5463504187261294E-7</v>
      </c>
      <c r="M898" s="22">
        <f t="shared" si="68"/>
        <v>1.6423960200783534E-5</v>
      </c>
    </row>
    <row r="899" spans="1:13">
      <c r="A899" s="16">
        <f t="shared" si="65"/>
        <v>892</v>
      </c>
      <c r="B899" s="12" t="s">
        <v>411</v>
      </c>
      <c r="C899" s="272">
        <v>44973</v>
      </c>
      <c r="D899" s="272">
        <v>44985</v>
      </c>
      <c r="E899" s="196">
        <f t="shared" si="66"/>
        <v>44979</v>
      </c>
      <c r="F899" s="272">
        <v>44985</v>
      </c>
      <c r="G899" s="272">
        <v>45043</v>
      </c>
      <c r="H899" s="12" t="s">
        <v>415</v>
      </c>
      <c r="I899" s="234">
        <v>38.17</v>
      </c>
      <c r="J899" s="272">
        <v>45044</v>
      </c>
      <c r="K899" s="17">
        <f t="shared" si="69"/>
        <v>64.5</v>
      </c>
      <c r="L899" s="283">
        <f t="shared" si="67"/>
        <v>1.5523749478162651E-7</v>
      </c>
      <c r="M899" s="22">
        <f t="shared" si="68"/>
        <v>1.001281841341491E-5</v>
      </c>
    </row>
    <row r="900" spans="1:13">
      <c r="A900" s="16">
        <f t="shared" si="65"/>
        <v>893</v>
      </c>
      <c r="B900" s="12" t="s">
        <v>411</v>
      </c>
      <c r="C900" s="272">
        <v>44973</v>
      </c>
      <c r="D900" s="272">
        <v>44985</v>
      </c>
      <c r="E900" s="196">
        <f t="shared" si="66"/>
        <v>44979</v>
      </c>
      <c r="F900" s="272">
        <v>44985</v>
      </c>
      <c r="G900" s="272">
        <v>44992</v>
      </c>
      <c r="H900" s="12" t="s">
        <v>164</v>
      </c>
      <c r="I900" s="234">
        <v>89.41</v>
      </c>
      <c r="J900" s="272">
        <v>44993</v>
      </c>
      <c r="K900" s="17">
        <f t="shared" si="69"/>
        <v>13.5</v>
      </c>
      <c r="L900" s="283">
        <f t="shared" si="67"/>
        <v>3.6363071544210703E-7</v>
      </c>
      <c r="M900" s="22">
        <f t="shared" si="68"/>
        <v>4.9090146584684452E-6</v>
      </c>
    </row>
    <row r="901" spans="1:13">
      <c r="A901" s="16">
        <f t="shared" si="65"/>
        <v>894</v>
      </c>
      <c r="B901" s="12" t="s">
        <v>411</v>
      </c>
      <c r="C901" s="272">
        <v>44973</v>
      </c>
      <c r="D901" s="272">
        <v>44985</v>
      </c>
      <c r="E901" s="196">
        <f t="shared" si="66"/>
        <v>44979</v>
      </c>
      <c r="F901" s="272">
        <v>44985</v>
      </c>
      <c r="G901" s="272">
        <v>45043</v>
      </c>
      <c r="H901" s="12" t="s">
        <v>165</v>
      </c>
      <c r="I901" s="234">
        <v>309.35000000000002</v>
      </c>
      <c r="J901" s="272">
        <v>45044</v>
      </c>
      <c r="K901" s="17">
        <f t="shared" si="69"/>
        <v>64.5</v>
      </c>
      <c r="L901" s="283">
        <f t="shared" si="67"/>
        <v>1.2581272992060824E-6</v>
      </c>
      <c r="M901" s="22">
        <f t="shared" si="68"/>
        <v>8.1149210798792313E-5</v>
      </c>
    </row>
    <row r="902" spans="1:13">
      <c r="A902" s="16">
        <f t="shared" si="65"/>
        <v>895</v>
      </c>
      <c r="B902" s="12" t="s">
        <v>411</v>
      </c>
      <c r="C902" s="272">
        <v>44973</v>
      </c>
      <c r="D902" s="272">
        <v>44985</v>
      </c>
      <c r="E902" s="196">
        <f t="shared" si="66"/>
        <v>44979</v>
      </c>
      <c r="F902" s="272">
        <v>44985</v>
      </c>
      <c r="G902" s="272">
        <v>44992</v>
      </c>
      <c r="H902" s="12" t="s">
        <v>166</v>
      </c>
      <c r="I902" s="234">
        <v>418.15</v>
      </c>
      <c r="J902" s="272">
        <v>44993</v>
      </c>
      <c r="K902" s="17">
        <f t="shared" si="69"/>
        <v>13.5</v>
      </c>
      <c r="L902" s="283">
        <f t="shared" si="67"/>
        <v>1.7006171978762671E-6</v>
      </c>
      <c r="M902" s="22">
        <f t="shared" si="68"/>
        <v>2.2958332171329606E-5</v>
      </c>
    </row>
    <row r="903" spans="1:13">
      <c r="A903" s="16">
        <f t="shared" si="65"/>
        <v>896</v>
      </c>
      <c r="B903" s="12" t="s">
        <v>411</v>
      </c>
      <c r="C903" s="272">
        <v>44973</v>
      </c>
      <c r="D903" s="272">
        <v>44985</v>
      </c>
      <c r="E903" s="196">
        <f t="shared" si="66"/>
        <v>44979</v>
      </c>
      <c r="F903" s="272">
        <v>44985</v>
      </c>
      <c r="G903" s="272">
        <v>45043</v>
      </c>
      <c r="H903" s="12" t="s">
        <v>416</v>
      </c>
      <c r="I903" s="234">
        <v>5.99</v>
      </c>
      <c r="J903" s="272">
        <v>45044</v>
      </c>
      <c r="K903" s="17">
        <f t="shared" si="69"/>
        <v>64.5</v>
      </c>
      <c r="L903" s="283">
        <f t="shared" si="67"/>
        <v>2.436134644333096E-8</v>
      </c>
      <c r="M903" s="22">
        <f t="shared" si="68"/>
        <v>1.5713068455948469E-6</v>
      </c>
    </row>
    <row r="904" spans="1:13">
      <c r="A904" s="16">
        <f t="shared" si="65"/>
        <v>897</v>
      </c>
      <c r="B904" s="12" t="s">
        <v>411</v>
      </c>
      <c r="C904" s="272">
        <v>44973</v>
      </c>
      <c r="D904" s="272">
        <v>44985</v>
      </c>
      <c r="E904" s="196">
        <f t="shared" si="66"/>
        <v>44979</v>
      </c>
      <c r="F904" s="272">
        <v>44985</v>
      </c>
      <c r="G904" s="272">
        <v>45043</v>
      </c>
      <c r="H904" s="12" t="s">
        <v>417</v>
      </c>
      <c r="I904" s="234">
        <v>4.24</v>
      </c>
      <c r="J904" s="272">
        <v>45044</v>
      </c>
      <c r="K904" s="17">
        <f t="shared" si="69"/>
        <v>64.5</v>
      </c>
      <c r="L904" s="283">
        <f t="shared" si="67"/>
        <v>1.7244091639352802E-8</v>
      </c>
      <c r="M904" s="22">
        <f t="shared" si="68"/>
        <v>1.1122439107382557E-6</v>
      </c>
    </row>
    <row r="905" spans="1:13">
      <c r="A905" s="16">
        <f t="shared" ref="A905:A968" si="70">A904+1</f>
        <v>898</v>
      </c>
      <c r="B905" s="12" t="s">
        <v>411</v>
      </c>
      <c r="C905" s="272">
        <v>44973</v>
      </c>
      <c r="D905" s="272">
        <v>44985</v>
      </c>
      <c r="E905" s="196">
        <f t="shared" ref="E905:E968" si="71">AVERAGE(C905:D905)</f>
        <v>44979</v>
      </c>
      <c r="F905" s="272">
        <v>44985</v>
      </c>
      <c r="G905" s="272">
        <v>45043</v>
      </c>
      <c r="H905" s="12" t="s">
        <v>418</v>
      </c>
      <c r="I905" s="234">
        <v>11.73</v>
      </c>
      <c r="J905" s="272">
        <v>45044</v>
      </c>
      <c r="K905" s="17">
        <f t="shared" si="69"/>
        <v>64.5</v>
      </c>
      <c r="L905" s="283">
        <f t="shared" si="67"/>
        <v>4.7705942200379327E-8</v>
      </c>
      <c r="M905" s="22">
        <f t="shared" si="68"/>
        <v>3.0770332719244666E-6</v>
      </c>
    </row>
    <row r="906" spans="1:13">
      <c r="A906" s="16">
        <f t="shared" si="70"/>
        <v>899</v>
      </c>
      <c r="B906" s="12" t="s">
        <v>411</v>
      </c>
      <c r="C906" s="272">
        <v>44973</v>
      </c>
      <c r="D906" s="272">
        <v>44985</v>
      </c>
      <c r="E906" s="196">
        <f t="shared" si="71"/>
        <v>44979</v>
      </c>
      <c r="F906" s="272">
        <v>44985</v>
      </c>
      <c r="G906" s="272">
        <v>44999</v>
      </c>
      <c r="H906" s="12" t="s">
        <v>153</v>
      </c>
      <c r="I906" s="234">
        <v>33.96</v>
      </c>
      <c r="J906" s="272">
        <v>45000</v>
      </c>
      <c r="K906" s="17">
        <f t="shared" si="69"/>
        <v>20.5</v>
      </c>
      <c r="L906" s="283">
        <f t="shared" ref="L906:L969" si="72">I906/$I$5449</f>
        <v>1.3811541322462761E-7</v>
      </c>
      <c r="M906" s="22">
        <f t="shared" ref="M906:M969" si="73">L906*K906</f>
        <v>2.8313659711048661E-6</v>
      </c>
    </row>
    <row r="907" spans="1:13">
      <c r="A907" s="16">
        <f t="shared" si="70"/>
        <v>900</v>
      </c>
      <c r="B907" s="12" t="s">
        <v>411</v>
      </c>
      <c r="C907" s="272">
        <v>44973</v>
      </c>
      <c r="D907" s="272">
        <v>44985</v>
      </c>
      <c r="E907" s="196">
        <f t="shared" si="71"/>
        <v>44979</v>
      </c>
      <c r="F907" s="272">
        <v>44985</v>
      </c>
      <c r="G907" s="272">
        <v>45044</v>
      </c>
      <c r="H907" s="12" t="s">
        <v>165</v>
      </c>
      <c r="I907" s="234">
        <v>0.37</v>
      </c>
      <c r="J907" s="272">
        <v>45047</v>
      </c>
      <c r="K907" s="17">
        <f t="shared" ref="K907:K970" si="74">(G907-D907)+((D907-C907+1)/2)</f>
        <v>65.5</v>
      </c>
      <c r="L907" s="283">
        <f t="shared" si="72"/>
        <v>1.5047910156982395E-9</v>
      </c>
      <c r="M907" s="22">
        <f t="shared" si="73"/>
        <v>9.8563811528234691E-8</v>
      </c>
    </row>
    <row r="908" spans="1:13">
      <c r="A908" s="16">
        <f t="shared" si="70"/>
        <v>901</v>
      </c>
      <c r="B908" s="12" t="s">
        <v>411</v>
      </c>
      <c r="C908" s="272">
        <v>44973</v>
      </c>
      <c r="D908" s="272">
        <v>44985</v>
      </c>
      <c r="E908" s="196">
        <f t="shared" si="71"/>
        <v>44979</v>
      </c>
      <c r="F908" s="272">
        <v>44985</v>
      </c>
      <c r="G908" s="272">
        <v>44987</v>
      </c>
      <c r="H908" s="12" t="s">
        <v>164</v>
      </c>
      <c r="I908" s="234">
        <v>25.82</v>
      </c>
      <c r="J908" s="272">
        <v>44988</v>
      </c>
      <c r="K908" s="17">
        <f t="shared" si="74"/>
        <v>8.5</v>
      </c>
      <c r="L908" s="283">
        <f t="shared" si="72"/>
        <v>1.0501001087926634E-7</v>
      </c>
      <c r="M908" s="22">
        <f t="shared" si="73"/>
        <v>8.9258509247376391E-7</v>
      </c>
    </row>
    <row r="909" spans="1:13">
      <c r="A909" s="16">
        <f t="shared" si="70"/>
        <v>902</v>
      </c>
      <c r="B909" s="12" t="s">
        <v>411</v>
      </c>
      <c r="C909" s="272">
        <v>44973</v>
      </c>
      <c r="D909" s="272">
        <v>44985</v>
      </c>
      <c r="E909" s="196">
        <f t="shared" si="71"/>
        <v>44979</v>
      </c>
      <c r="F909" s="272">
        <v>44985</v>
      </c>
      <c r="G909" s="272">
        <v>44987</v>
      </c>
      <c r="H909" s="12" t="s">
        <v>166</v>
      </c>
      <c r="I909" s="234">
        <v>821.47</v>
      </c>
      <c r="J909" s="272">
        <v>44988</v>
      </c>
      <c r="K909" s="17">
        <f t="shared" si="74"/>
        <v>8.5</v>
      </c>
      <c r="L909" s="283">
        <f t="shared" si="72"/>
        <v>3.3409207450422511E-6</v>
      </c>
      <c r="M909" s="22">
        <f t="shared" si="73"/>
        <v>2.8397826332859136E-5</v>
      </c>
    </row>
    <row r="910" spans="1:13">
      <c r="A910" s="16">
        <f t="shared" si="70"/>
        <v>903</v>
      </c>
      <c r="B910" s="12" t="s">
        <v>411</v>
      </c>
      <c r="C910" s="272">
        <v>44973</v>
      </c>
      <c r="D910" s="272">
        <v>44985</v>
      </c>
      <c r="E910" s="196">
        <f t="shared" si="71"/>
        <v>44979</v>
      </c>
      <c r="F910" s="272">
        <v>44985</v>
      </c>
      <c r="G910" s="272">
        <v>44987</v>
      </c>
      <c r="H910" s="12" t="s">
        <v>156</v>
      </c>
      <c r="I910" s="234">
        <v>504.05000000000007</v>
      </c>
      <c r="J910" s="272">
        <v>44988</v>
      </c>
      <c r="K910" s="17">
        <f t="shared" si="74"/>
        <v>8.5</v>
      </c>
      <c r="L910" s="283">
        <f t="shared" si="72"/>
        <v>2.0499727336829668E-6</v>
      </c>
      <c r="M910" s="22">
        <f t="shared" si="73"/>
        <v>1.742476823630522E-5</v>
      </c>
    </row>
    <row r="911" spans="1:13">
      <c r="A911" s="16">
        <f t="shared" si="70"/>
        <v>904</v>
      </c>
      <c r="B911" s="12" t="s">
        <v>411</v>
      </c>
      <c r="C911" s="272">
        <v>44973</v>
      </c>
      <c r="D911" s="272">
        <v>44985</v>
      </c>
      <c r="E911" s="196">
        <f t="shared" si="71"/>
        <v>44979</v>
      </c>
      <c r="F911" s="272">
        <v>44985</v>
      </c>
      <c r="G911" s="272">
        <v>44987</v>
      </c>
      <c r="H911" s="12" t="s">
        <v>164</v>
      </c>
      <c r="I911" s="234">
        <v>124</v>
      </c>
      <c r="J911" s="272">
        <v>44988</v>
      </c>
      <c r="K911" s="17">
        <f t="shared" si="74"/>
        <v>8.5</v>
      </c>
      <c r="L911" s="283">
        <f t="shared" si="72"/>
        <v>5.0430834039616679E-7</v>
      </c>
      <c r="M911" s="22">
        <f t="shared" si="73"/>
        <v>4.2866208933674175E-6</v>
      </c>
    </row>
    <row r="912" spans="1:13">
      <c r="A912" s="16">
        <f t="shared" si="70"/>
        <v>905</v>
      </c>
      <c r="B912" s="12" t="s">
        <v>411</v>
      </c>
      <c r="C912" s="272">
        <v>44973</v>
      </c>
      <c r="D912" s="272">
        <v>44985</v>
      </c>
      <c r="E912" s="196">
        <f t="shared" si="71"/>
        <v>44979</v>
      </c>
      <c r="F912" s="272">
        <v>44985</v>
      </c>
      <c r="G912" s="272">
        <v>45043</v>
      </c>
      <c r="H912" s="12" t="s">
        <v>165</v>
      </c>
      <c r="I912" s="234">
        <v>19600.26000000002</v>
      </c>
      <c r="J912" s="272">
        <v>45044</v>
      </c>
      <c r="K912" s="17">
        <f t="shared" si="74"/>
        <v>64.5</v>
      </c>
      <c r="L912" s="283">
        <f t="shared" si="72"/>
        <v>7.9714311225269205E-5</v>
      </c>
      <c r="M912" s="22">
        <f t="shared" si="73"/>
        <v>5.1415730740298638E-3</v>
      </c>
    </row>
    <row r="913" spans="1:13">
      <c r="A913" s="16">
        <f t="shared" si="70"/>
        <v>906</v>
      </c>
      <c r="B913" s="12" t="s">
        <v>411</v>
      </c>
      <c r="C913" s="272">
        <v>44973</v>
      </c>
      <c r="D913" s="272">
        <v>44985</v>
      </c>
      <c r="E913" s="196">
        <f t="shared" si="71"/>
        <v>44979</v>
      </c>
      <c r="F913" s="272">
        <v>44985</v>
      </c>
      <c r="G913" s="272">
        <v>44987</v>
      </c>
      <c r="H913" s="12" t="s">
        <v>166</v>
      </c>
      <c r="I913" s="234">
        <v>639491</v>
      </c>
      <c r="J913" s="272">
        <v>44988</v>
      </c>
      <c r="K913" s="17">
        <f t="shared" si="74"/>
        <v>8.5</v>
      </c>
      <c r="L913" s="283">
        <f t="shared" si="72"/>
        <v>2.6008116524861703E-3</v>
      </c>
      <c r="M913" s="22">
        <f t="shared" si="73"/>
        <v>2.2106899046132448E-2</v>
      </c>
    </row>
    <row r="914" spans="1:13">
      <c r="A914" s="16">
        <f t="shared" si="70"/>
        <v>907</v>
      </c>
      <c r="B914" s="12" t="s">
        <v>411</v>
      </c>
      <c r="C914" s="272">
        <v>44973</v>
      </c>
      <c r="D914" s="272">
        <v>44985</v>
      </c>
      <c r="E914" s="196">
        <f t="shared" si="71"/>
        <v>44979</v>
      </c>
      <c r="F914" s="272">
        <v>44985</v>
      </c>
      <c r="G914" s="272">
        <v>44987</v>
      </c>
      <c r="H914" s="12" t="s">
        <v>156</v>
      </c>
      <c r="I914" s="234">
        <v>42.58</v>
      </c>
      <c r="J914" s="272">
        <v>44988</v>
      </c>
      <c r="K914" s="17">
        <f t="shared" si="74"/>
        <v>8.5</v>
      </c>
      <c r="L914" s="283">
        <f t="shared" si="72"/>
        <v>1.7317297688765146E-7</v>
      </c>
      <c r="M914" s="22">
        <f t="shared" si="73"/>
        <v>1.4719703035450373E-6</v>
      </c>
    </row>
    <row r="915" spans="1:13">
      <c r="A915" s="16">
        <f t="shared" si="70"/>
        <v>908</v>
      </c>
      <c r="B915" s="12" t="s">
        <v>411</v>
      </c>
      <c r="C915" s="272">
        <v>44973</v>
      </c>
      <c r="D915" s="272">
        <v>44985</v>
      </c>
      <c r="E915" s="196">
        <f t="shared" si="71"/>
        <v>44979</v>
      </c>
      <c r="F915" s="272">
        <v>44985</v>
      </c>
      <c r="G915" s="272">
        <v>45043</v>
      </c>
      <c r="H915" s="12" t="s">
        <v>152</v>
      </c>
      <c r="I915" s="234">
        <v>50.2</v>
      </c>
      <c r="J915" s="272">
        <v>45044</v>
      </c>
      <c r="K915" s="17">
        <f t="shared" si="74"/>
        <v>64.5</v>
      </c>
      <c r="L915" s="283">
        <f t="shared" si="72"/>
        <v>2.0416353780554494E-7</v>
      </c>
      <c r="M915" s="22">
        <f t="shared" si="73"/>
        <v>1.3168548188457649E-5</v>
      </c>
    </row>
    <row r="916" spans="1:13">
      <c r="A916" s="16">
        <f t="shared" si="70"/>
        <v>909</v>
      </c>
      <c r="B916" s="12" t="s">
        <v>411</v>
      </c>
      <c r="C916" s="272">
        <v>44973</v>
      </c>
      <c r="D916" s="272">
        <v>44985</v>
      </c>
      <c r="E916" s="196">
        <f t="shared" si="71"/>
        <v>44979</v>
      </c>
      <c r="F916" s="272">
        <v>44985</v>
      </c>
      <c r="G916" s="272">
        <v>45043</v>
      </c>
      <c r="H916" s="12" t="s">
        <v>156</v>
      </c>
      <c r="I916" s="234">
        <v>72.75</v>
      </c>
      <c r="J916" s="272">
        <v>45044</v>
      </c>
      <c r="K916" s="17">
        <f t="shared" si="74"/>
        <v>64.5</v>
      </c>
      <c r="L916" s="283">
        <f t="shared" si="72"/>
        <v>2.9587444970823496E-7</v>
      </c>
      <c r="M916" s="22">
        <f t="shared" si="73"/>
        <v>1.9083902006181156E-5</v>
      </c>
    </row>
    <row r="917" spans="1:13">
      <c r="A917" s="16">
        <f t="shared" si="70"/>
        <v>910</v>
      </c>
      <c r="B917" s="12" t="s">
        <v>411</v>
      </c>
      <c r="C917" s="272">
        <v>44973</v>
      </c>
      <c r="D917" s="272">
        <v>44985</v>
      </c>
      <c r="E917" s="196">
        <f t="shared" si="71"/>
        <v>44979</v>
      </c>
      <c r="F917" s="272">
        <v>44985</v>
      </c>
      <c r="G917" s="272">
        <v>44987</v>
      </c>
      <c r="H917" s="12" t="s">
        <v>419</v>
      </c>
      <c r="I917" s="234">
        <v>8.67</v>
      </c>
      <c r="J917" s="272">
        <v>44988</v>
      </c>
      <c r="K917" s="17">
        <f t="shared" si="74"/>
        <v>8.5</v>
      </c>
      <c r="L917" s="283">
        <f t="shared" si="72"/>
        <v>3.5260913800280371E-8</v>
      </c>
      <c r="M917" s="22">
        <f t="shared" si="73"/>
        <v>2.9971776730238318E-7</v>
      </c>
    </row>
    <row r="918" spans="1:13">
      <c r="A918" s="16">
        <f t="shared" si="70"/>
        <v>911</v>
      </c>
      <c r="B918" s="12" t="s">
        <v>411</v>
      </c>
      <c r="C918" s="272">
        <v>44973</v>
      </c>
      <c r="D918" s="272">
        <v>44985</v>
      </c>
      <c r="E918" s="196">
        <f t="shared" si="71"/>
        <v>44979</v>
      </c>
      <c r="F918" s="272">
        <v>44985</v>
      </c>
      <c r="G918" s="272">
        <v>45044</v>
      </c>
      <c r="H918" s="12" t="s">
        <v>165</v>
      </c>
      <c r="I918" s="234">
        <v>319.90000000000003</v>
      </c>
      <c r="J918" s="272">
        <v>45047</v>
      </c>
      <c r="K918" s="17">
        <f t="shared" si="74"/>
        <v>65.5</v>
      </c>
      <c r="L918" s="283">
        <f t="shared" si="72"/>
        <v>1.3010341781672079E-6</v>
      </c>
      <c r="M918" s="22">
        <f t="shared" si="73"/>
        <v>8.5217738669952117E-5</v>
      </c>
    </row>
    <row r="919" spans="1:13">
      <c r="A919" s="16">
        <f t="shared" si="70"/>
        <v>912</v>
      </c>
      <c r="B919" s="12" t="s">
        <v>411</v>
      </c>
      <c r="C919" s="272">
        <v>44973</v>
      </c>
      <c r="D919" s="272">
        <v>44985</v>
      </c>
      <c r="E919" s="196">
        <f t="shared" si="71"/>
        <v>44979</v>
      </c>
      <c r="F919" s="272">
        <v>44985</v>
      </c>
      <c r="G919" s="272">
        <v>44985</v>
      </c>
      <c r="H919" s="12" t="s">
        <v>164</v>
      </c>
      <c r="I919" s="234">
        <v>1875.72</v>
      </c>
      <c r="J919" s="272">
        <v>44986</v>
      </c>
      <c r="K919" s="17">
        <f t="shared" si="74"/>
        <v>6.5</v>
      </c>
      <c r="L919" s="283">
        <f t="shared" si="72"/>
        <v>7.6285583890959517E-6</v>
      </c>
      <c r="M919" s="22">
        <f t="shared" si="73"/>
        <v>4.9585629529123689E-5</v>
      </c>
    </row>
    <row r="920" spans="1:13">
      <c r="A920" s="16">
        <f t="shared" si="70"/>
        <v>913</v>
      </c>
      <c r="B920" s="12" t="s">
        <v>411</v>
      </c>
      <c r="C920" s="272">
        <v>44973</v>
      </c>
      <c r="D920" s="272">
        <v>44985</v>
      </c>
      <c r="E920" s="196">
        <f t="shared" si="71"/>
        <v>44979</v>
      </c>
      <c r="F920" s="272">
        <v>44985</v>
      </c>
      <c r="G920" s="272">
        <v>44985</v>
      </c>
      <c r="H920" s="12" t="s">
        <v>166</v>
      </c>
      <c r="I920" s="234">
        <v>59623.980000000047</v>
      </c>
      <c r="J920" s="272">
        <v>44986</v>
      </c>
      <c r="K920" s="17">
        <f t="shared" si="74"/>
        <v>6.5</v>
      </c>
      <c r="L920" s="283">
        <f t="shared" si="72"/>
        <v>2.4249089033559891E-4</v>
      </c>
      <c r="M920" s="22">
        <f t="shared" si="73"/>
        <v>1.5761907871813929E-3</v>
      </c>
    </row>
    <row r="921" spans="1:13">
      <c r="A921" s="16">
        <f t="shared" si="70"/>
        <v>914</v>
      </c>
      <c r="B921" s="12" t="s">
        <v>411</v>
      </c>
      <c r="C921" s="272">
        <v>44973</v>
      </c>
      <c r="D921" s="272">
        <v>44985</v>
      </c>
      <c r="E921" s="196">
        <f t="shared" si="71"/>
        <v>44979</v>
      </c>
      <c r="F921" s="272">
        <v>44985</v>
      </c>
      <c r="G921" s="272">
        <v>45002</v>
      </c>
      <c r="H921" s="12" t="s">
        <v>157</v>
      </c>
      <c r="I921" s="234">
        <v>200.43</v>
      </c>
      <c r="J921" s="272">
        <v>45005</v>
      </c>
      <c r="K921" s="17">
        <f t="shared" si="74"/>
        <v>23.5</v>
      </c>
      <c r="L921" s="283">
        <f t="shared" si="72"/>
        <v>8.1514936020648159E-7</v>
      </c>
      <c r="M921" s="22">
        <f t="shared" si="73"/>
        <v>1.9156009964852319E-5</v>
      </c>
    </row>
    <row r="922" spans="1:13">
      <c r="A922" s="16">
        <f t="shared" si="70"/>
        <v>915</v>
      </c>
      <c r="B922" s="12" t="s">
        <v>411</v>
      </c>
      <c r="C922" s="272">
        <v>44973</v>
      </c>
      <c r="D922" s="272">
        <v>44985</v>
      </c>
      <c r="E922" s="196">
        <f t="shared" si="71"/>
        <v>44979</v>
      </c>
      <c r="F922" s="272">
        <v>44985</v>
      </c>
      <c r="G922" s="272">
        <v>44985</v>
      </c>
      <c r="H922" s="12" t="s">
        <v>166</v>
      </c>
      <c r="I922" s="234">
        <v>130</v>
      </c>
      <c r="J922" s="272">
        <v>44986</v>
      </c>
      <c r="K922" s="17">
        <f t="shared" si="74"/>
        <v>6.5</v>
      </c>
      <c r="L922" s="283">
        <f t="shared" si="72"/>
        <v>5.2871035686694902E-7</v>
      </c>
      <c r="M922" s="22">
        <f t="shared" si="73"/>
        <v>3.4366173196351685E-6</v>
      </c>
    </row>
    <row r="923" spans="1:13">
      <c r="A923" s="16">
        <f t="shared" si="70"/>
        <v>916</v>
      </c>
      <c r="B923" s="12" t="s">
        <v>411</v>
      </c>
      <c r="C923" s="272">
        <v>44973</v>
      </c>
      <c r="D923" s="272">
        <v>44985</v>
      </c>
      <c r="E923" s="196">
        <f t="shared" si="71"/>
        <v>44979</v>
      </c>
      <c r="F923" s="272">
        <v>44985</v>
      </c>
      <c r="G923" s="272">
        <v>45044</v>
      </c>
      <c r="H923" s="12" t="s">
        <v>165</v>
      </c>
      <c r="I923" s="234">
        <v>195.56</v>
      </c>
      <c r="J923" s="272">
        <v>45047</v>
      </c>
      <c r="K923" s="17">
        <f t="shared" si="74"/>
        <v>65.5</v>
      </c>
      <c r="L923" s="283">
        <f t="shared" si="72"/>
        <v>7.9534305683769657E-7</v>
      </c>
      <c r="M923" s="22">
        <f t="shared" si="73"/>
        <v>5.2094970222869127E-5</v>
      </c>
    </row>
    <row r="924" spans="1:13">
      <c r="A924" s="16">
        <f t="shared" si="70"/>
        <v>917</v>
      </c>
      <c r="B924" s="12" t="s">
        <v>411</v>
      </c>
      <c r="C924" s="272">
        <v>44973</v>
      </c>
      <c r="D924" s="272">
        <v>44985</v>
      </c>
      <c r="E924" s="196">
        <f t="shared" si="71"/>
        <v>44979</v>
      </c>
      <c r="F924" s="272">
        <v>44985</v>
      </c>
      <c r="G924" s="272">
        <v>45002</v>
      </c>
      <c r="H924" s="12" t="s">
        <v>157</v>
      </c>
      <c r="I924" s="234">
        <v>123.03</v>
      </c>
      <c r="J924" s="272">
        <v>45005</v>
      </c>
      <c r="K924" s="17">
        <f t="shared" si="74"/>
        <v>23.5</v>
      </c>
      <c r="L924" s="283">
        <f t="shared" si="72"/>
        <v>5.0036334773339028E-7</v>
      </c>
      <c r="M924" s="22">
        <f t="shared" si="73"/>
        <v>1.1758538671734671E-5</v>
      </c>
    </row>
    <row r="925" spans="1:13">
      <c r="A925" s="16">
        <f t="shared" si="70"/>
        <v>918</v>
      </c>
      <c r="B925" s="12" t="s">
        <v>411</v>
      </c>
      <c r="C925" s="272">
        <v>44973</v>
      </c>
      <c r="D925" s="272">
        <v>44985</v>
      </c>
      <c r="E925" s="196">
        <f t="shared" si="71"/>
        <v>44979</v>
      </c>
      <c r="F925" s="272">
        <v>44985</v>
      </c>
      <c r="G925" s="272">
        <v>45002</v>
      </c>
      <c r="H925" s="12" t="s">
        <v>157</v>
      </c>
      <c r="I925" s="234">
        <v>357.94</v>
      </c>
      <c r="J925" s="272">
        <v>45005</v>
      </c>
      <c r="K925" s="17">
        <f t="shared" si="74"/>
        <v>23.5</v>
      </c>
      <c r="L925" s="283">
        <f t="shared" si="72"/>
        <v>1.4557429625919673E-6</v>
      </c>
      <c r="M925" s="22">
        <f t="shared" si="73"/>
        <v>3.4209959620911228E-5</v>
      </c>
    </row>
    <row r="926" spans="1:13">
      <c r="A926" s="16">
        <f t="shared" si="70"/>
        <v>919</v>
      </c>
      <c r="B926" s="12" t="s">
        <v>411</v>
      </c>
      <c r="C926" s="272">
        <v>44973</v>
      </c>
      <c r="D926" s="272">
        <v>44985</v>
      </c>
      <c r="E926" s="196">
        <f t="shared" si="71"/>
        <v>44979</v>
      </c>
      <c r="F926" s="272">
        <v>44985</v>
      </c>
      <c r="G926" s="272">
        <v>45044</v>
      </c>
      <c r="H926" s="12" t="s">
        <v>152</v>
      </c>
      <c r="I926" s="234">
        <v>72.92</v>
      </c>
      <c r="J926" s="272">
        <v>45047</v>
      </c>
      <c r="K926" s="17">
        <f t="shared" si="74"/>
        <v>65.5</v>
      </c>
      <c r="L926" s="283">
        <f t="shared" si="72"/>
        <v>2.9656584017490713E-7</v>
      </c>
      <c r="M926" s="22">
        <f t="shared" si="73"/>
        <v>1.9425062531456417E-5</v>
      </c>
    </row>
    <row r="927" spans="1:13">
      <c r="A927" s="16">
        <f t="shared" si="70"/>
        <v>920</v>
      </c>
      <c r="B927" s="12" t="s">
        <v>411</v>
      </c>
      <c r="C927" s="272">
        <v>44973</v>
      </c>
      <c r="D927" s="272">
        <v>44985</v>
      </c>
      <c r="E927" s="196">
        <f t="shared" si="71"/>
        <v>44979</v>
      </c>
      <c r="F927" s="272">
        <v>44985</v>
      </c>
      <c r="G927" s="272">
        <v>45002</v>
      </c>
      <c r="H927" s="12" t="s">
        <v>157</v>
      </c>
      <c r="I927" s="234">
        <v>1895.16</v>
      </c>
      <c r="J927" s="272">
        <v>45005</v>
      </c>
      <c r="K927" s="17">
        <f t="shared" si="74"/>
        <v>23.5</v>
      </c>
      <c r="L927" s="283">
        <f t="shared" si="72"/>
        <v>7.7076209224612857E-6</v>
      </c>
      <c r="M927" s="22">
        <f t="shared" si="73"/>
        <v>1.8112909167784021E-4</v>
      </c>
    </row>
    <row r="928" spans="1:13">
      <c r="A928" s="16">
        <f t="shared" si="70"/>
        <v>921</v>
      </c>
      <c r="B928" s="12" t="s">
        <v>411</v>
      </c>
      <c r="C928" s="272">
        <v>44973</v>
      </c>
      <c r="D928" s="272">
        <v>44985</v>
      </c>
      <c r="E928" s="196">
        <f t="shared" si="71"/>
        <v>44979</v>
      </c>
      <c r="F928" s="272">
        <v>44985</v>
      </c>
      <c r="G928" s="272">
        <v>45044</v>
      </c>
      <c r="H928" s="12" t="s">
        <v>415</v>
      </c>
      <c r="I928" s="234">
        <v>2.79</v>
      </c>
      <c r="J928" s="272">
        <v>45047</v>
      </c>
      <c r="K928" s="17">
        <f t="shared" si="74"/>
        <v>65.5</v>
      </c>
      <c r="L928" s="283">
        <f t="shared" si="72"/>
        <v>1.1346937658913753E-8</v>
      </c>
      <c r="M928" s="22">
        <f t="shared" si="73"/>
        <v>7.432244166588508E-7</v>
      </c>
    </row>
    <row r="929" spans="1:13">
      <c r="A929" s="16">
        <f t="shared" si="70"/>
        <v>922</v>
      </c>
      <c r="B929" s="12" t="s">
        <v>411</v>
      </c>
      <c r="C929" s="272">
        <v>44973</v>
      </c>
      <c r="D929" s="272">
        <v>44985</v>
      </c>
      <c r="E929" s="196">
        <f t="shared" si="71"/>
        <v>44979</v>
      </c>
      <c r="F929" s="272">
        <v>44985</v>
      </c>
      <c r="G929" s="272">
        <v>45002</v>
      </c>
      <c r="H929" s="12" t="s">
        <v>157</v>
      </c>
      <c r="I929" s="234">
        <v>318.98</v>
      </c>
      <c r="J929" s="272">
        <v>45005</v>
      </c>
      <c r="K929" s="17">
        <f t="shared" si="74"/>
        <v>23.5</v>
      </c>
      <c r="L929" s="283">
        <f t="shared" si="72"/>
        <v>1.2972925356416878E-6</v>
      </c>
      <c r="M929" s="22">
        <f t="shared" si="73"/>
        <v>3.0486374587579663E-5</v>
      </c>
    </row>
    <row r="930" spans="1:13">
      <c r="A930" s="16">
        <f t="shared" si="70"/>
        <v>923</v>
      </c>
      <c r="B930" s="12" t="s">
        <v>411</v>
      </c>
      <c r="C930" s="272">
        <v>44973</v>
      </c>
      <c r="D930" s="272">
        <v>44985</v>
      </c>
      <c r="E930" s="196">
        <f t="shared" si="71"/>
        <v>44979</v>
      </c>
      <c r="F930" s="272">
        <v>44985</v>
      </c>
      <c r="G930" s="272">
        <v>45002</v>
      </c>
      <c r="H930" s="12" t="s">
        <v>157</v>
      </c>
      <c r="I930" s="234">
        <v>118.34</v>
      </c>
      <c r="J930" s="272">
        <v>45005</v>
      </c>
      <c r="K930" s="17">
        <f t="shared" si="74"/>
        <v>23.5</v>
      </c>
      <c r="L930" s="283">
        <f t="shared" si="72"/>
        <v>4.8128910485872891E-7</v>
      </c>
      <c r="M930" s="22">
        <f t="shared" si="73"/>
        <v>1.131029396418013E-5</v>
      </c>
    </row>
    <row r="931" spans="1:13">
      <c r="A931" s="16">
        <f t="shared" si="70"/>
        <v>924</v>
      </c>
      <c r="B931" s="12" t="s">
        <v>411</v>
      </c>
      <c r="C931" s="272">
        <v>44973</v>
      </c>
      <c r="D931" s="272">
        <v>44985</v>
      </c>
      <c r="E931" s="196">
        <f t="shared" si="71"/>
        <v>44979</v>
      </c>
      <c r="F931" s="272">
        <v>44985</v>
      </c>
      <c r="G931" s="272">
        <v>44999</v>
      </c>
      <c r="H931" s="12" t="s">
        <v>153</v>
      </c>
      <c r="I931" s="234">
        <v>262.68</v>
      </c>
      <c r="J931" s="272">
        <v>45000</v>
      </c>
      <c r="K931" s="17">
        <f t="shared" si="74"/>
        <v>20.5</v>
      </c>
      <c r="L931" s="283">
        <f t="shared" si="72"/>
        <v>1.0683202810908474E-6</v>
      </c>
      <c r="M931" s="22">
        <f t="shared" si="73"/>
        <v>2.1900565762362371E-5</v>
      </c>
    </row>
    <row r="932" spans="1:13">
      <c r="A932" s="16">
        <f t="shared" si="70"/>
        <v>925</v>
      </c>
      <c r="B932" s="12" t="s">
        <v>411</v>
      </c>
      <c r="C932" s="272">
        <v>44973</v>
      </c>
      <c r="D932" s="272">
        <v>44985</v>
      </c>
      <c r="E932" s="196">
        <f t="shared" si="71"/>
        <v>44979</v>
      </c>
      <c r="F932" s="272">
        <v>44985</v>
      </c>
      <c r="G932" s="272">
        <v>45002</v>
      </c>
      <c r="H932" s="12" t="s">
        <v>157</v>
      </c>
      <c r="I932" s="234">
        <v>1365.11</v>
      </c>
      <c r="J932" s="272">
        <v>45005</v>
      </c>
      <c r="K932" s="17">
        <f t="shared" si="74"/>
        <v>23.5</v>
      </c>
      <c r="L932" s="283">
        <f t="shared" si="72"/>
        <v>5.5519061174049286E-6</v>
      </c>
      <c r="M932" s="22">
        <f t="shared" si="73"/>
        <v>1.3046979375901582E-4</v>
      </c>
    </row>
    <row r="933" spans="1:13">
      <c r="A933" s="16">
        <f t="shared" si="70"/>
        <v>926</v>
      </c>
      <c r="B933" s="12" t="s">
        <v>411</v>
      </c>
      <c r="C933" s="272">
        <v>44973</v>
      </c>
      <c r="D933" s="272">
        <v>44985</v>
      </c>
      <c r="E933" s="196">
        <f t="shared" si="71"/>
        <v>44979</v>
      </c>
      <c r="F933" s="272">
        <v>44985</v>
      </c>
      <c r="G933" s="272">
        <v>45043</v>
      </c>
      <c r="H933" s="12" t="s">
        <v>156</v>
      </c>
      <c r="I933" s="234">
        <v>7.09</v>
      </c>
      <c r="J933" s="272">
        <v>45044</v>
      </c>
      <c r="K933" s="17">
        <f t="shared" si="74"/>
        <v>64.5</v>
      </c>
      <c r="L933" s="283">
        <f t="shared" si="72"/>
        <v>2.8835049462974374E-8</v>
      </c>
      <c r="M933" s="22">
        <f t="shared" si="73"/>
        <v>1.8598606903618471E-6</v>
      </c>
    </row>
    <row r="934" spans="1:13">
      <c r="A934" s="16">
        <f t="shared" si="70"/>
        <v>927</v>
      </c>
      <c r="B934" s="12" t="s">
        <v>411</v>
      </c>
      <c r="C934" s="272">
        <v>44973</v>
      </c>
      <c r="D934" s="272">
        <v>44985</v>
      </c>
      <c r="E934" s="196">
        <f t="shared" si="71"/>
        <v>44979</v>
      </c>
      <c r="F934" s="272">
        <v>44985</v>
      </c>
      <c r="G934" s="272">
        <v>45043</v>
      </c>
      <c r="H934" s="12" t="s">
        <v>152</v>
      </c>
      <c r="I934" s="234">
        <v>88.8</v>
      </c>
      <c r="J934" s="272">
        <v>45044</v>
      </c>
      <c r="K934" s="17">
        <f t="shared" si="74"/>
        <v>64.5</v>
      </c>
      <c r="L934" s="283">
        <f t="shared" si="72"/>
        <v>3.6114984376757749E-7</v>
      </c>
      <c r="M934" s="22">
        <f t="shared" si="73"/>
        <v>2.3294164923008749E-5</v>
      </c>
    </row>
    <row r="935" spans="1:13">
      <c r="A935" s="16">
        <f t="shared" si="70"/>
        <v>928</v>
      </c>
      <c r="B935" s="12" t="s">
        <v>411</v>
      </c>
      <c r="C935" s="272">
        <v>44973</v>
      </c>
      <c r="D935" s="272">
        <v>44985</v>
      </c>
      <c r="E935" s="196">
        <f t="shared" si="71"/>
        <v>44979</v>
      </c>
      <c r="F935" s="272">
        <v>44985</v>
      </c>
      <c r="G935" s="272">
        <v>44999</v>
      </c>
      <c r="H935" s="12" t="s">
        <v>153</v>
      </c>
      <c r="I935" s="234">
        <v>15.06</v>
      </c>
      <c r="J935" s="272">
        <v>45000</v>
      </c>
      <c r="K935" s="17">
        <f t="shared" si="74"/>
        <v>20.5</v>
      </c>
      <c r="L935" s="283">
        <f t="shared" si="72"/>
        <v>6.1249061341663489E-8</v>
      </c>
      <c r="M935" s="22">
        <f t="shared" si="73"/>
        <v>1.2556057575041016E-6</v>
      </c>
    </row>
    <row r="936" spans="1:13">
      <c r="A936" s="16">
        <f t="shared" si="70"/>
        <v>929</v>
      </c>
      <c r="B936" s="12" t="s">
        <v>411</v>
      </c>
      <c r="C936" s="272">
        <v>44973</v>
      </c>
      <c r="D936" s="272">
        <v>44985</v>
      </c>
      <c r="E936" s="196">
        <f t="shared" si="71"/>
        <v>44979</v>
      </c>
      <c r="F936" s="272">
        <v>44985</v>
      </c>
      <c r="G936" s="272">
        <v>45002</v>
      </c>
      <c r="H936" s="12" t="s">
        <v>157</v>
      </c>
      <c r="I936" s="234">
        <v>276.8</v>
      </c>
      <c r="J936" s="272">
        <v>45005</v>
      </c>
      <c r="K936" s="17">
        <f t="shared" si="74"/>
        <v>23.5</v>
      </c>
      <c r="L936" s="283">
        <f t="shared" si="72"/>
        <v>1.1257463598520885E-6</v>
      </c>
      <c r="M936" s="22">
        <f t="shared" si="73"/>
        <v>2.645503945652408E-5</v>
      </c>
    </row>
    <row r="937" spans="1:13">
      <c r="A937" s="16">
        <f t="shared" si="70"/>
        <v>930</v>
      </c>
      <c r="B937" s="12" t="s">
        <v>411</v>
      </c>
      <c r="C937" s="272">
        <v>44973</v>
      </c>
      <c r="D937" s="272">
        <v>44985</v>
      </c>
      <c r="E937" s="196">
        <f t="shared" si="71"/>
        <v>44979</v>
      </c>
      <c r="F937" s="272">
        <v>44985</v>
      </c>
      <c r="G937" s="272">
        <v>44999</v>
      </c>
      <c r="H937" s="12" t="s">
        <v>153</v>
      </c>
      <c r="I937" s="234">
        <v>326.13</v>
      </c>
      <c r="J937" s="272">
        <v>45000</v>
      </c>
      <c r="K937" s="17">
        <f t="shared" si="74"/>
        <v>20.5</v>
      </c>
      <c r="L937" s="283">
        <f t="shared" si="72"/>
        <v>1.32637160526937E-6</v>
      </c>
      <c r="M937" s="22">
        <f t="shared" si="73"/>
        <v>2.7190617908022084E-5</v>
      </c>
    </row>
    <row r="938" spans="1:13">
      <c r="A938" s="16">
        <f t="shared" si="70"/>
        <v>931</v>
      </c>
      <c r="B938" s="12" t="s">
        <v>411</v>
      </c>
      <c r="C938" s="272">
        <v>44973</v>
      </c>
      <c r="D938" s="272">
        <v>44985</v>
      </c>
      <c r="E938" s="196">
        <f t="shared" si="71"/>
        <v>44979</v>
      </c>
      <c r="F938" s="272">
        <v>44985</v>
      </c>
      <c r="G938" s="272">
        <v>44987</v>
      </c>
      <c r="H938" s="12" t="s">
        <v>156</v>
      </c>
      <c r="I938" s="234">
        <v>12.76</v>
      </c>
      <c r="J938" s="272">
        <v>44988</v>
      </c>
      <c r="K938" s="17">
        <f t="shared" si="74"/>
        <v>8.5</v>
      </c>
      <c r="L938" s="283">
        <f t="shared" si="72"/>
        <v>5.1894955027863617E-8</v>
      </c>
      <c r="M938" s="22">
        <f t="shared" si="73"/>
        <v>4.4110711773684072E-7</v>
      </c>
    </row>
    <row r="939" spans="1:13">
      <c r="A939" s="16">
        <f t="shared" si="70"/>
        <v>932</v>
      </c>
      <c r="B939" s="12" t="s">
        <v>411</v>
      </c>
      <c r="C939" s="272">
        <v>44973</v>
      </c>
      <c r="D939" s="272">
        <v>44985</v>
      </c>
      <c r="E939" s="196">
        <f t="shared" si="71"/>
        <v>44979</v>
      </c>
      <c r="F939" s="272">
        <v>44985</v>
      </c>
      <c r="G939" s="272">
        <v>44987</v>
      </c>
      <c r="H939" s="12" t="s">
        <v>152</v>
      </c>
      <c r="I939" s="234">
        <v>94</v>
      </c>
      <c r="J939" s="272">
        <v>44988</v>
      </c>
      <c r="K939" s="17">
        <f t="shared" si="74"/>
        <v>8.5</v>
      </c>
      <c r="L939" s="283">
        <f t="shared" si="72"/>
        <v>3.8229825804225547E-7</v>
      </c>
      <c r="M939" s="22">
        <f t="shared" si="73"/>
        <v>3.2495351933591717E-6</v>
      </c>
    </row>
    <row r="940" spans="1:13">
      <c r="A940" s="16">
        <f t="shared" si="70"/>
        <v>933</v>
      </c>
      <c r="B940" s="12" t="s">
        <v>411</v>
      </c>
      <c r="C940" s="272">
        <v>44973</v>
      </c>
      <c r="D940" s="272">
        <v>44985</v>
      </c>
      <c r="E940" s="196">
        <f t="shared" si="71"/>
        <v>44979</v>
      </c>
      <c r="F940" s="272">
        <v>44985</v>
      </c>
      <c r="G940" s="272">
        <v>45002</v>
      </c>
      <c r="H940" s="12" t="s">
        <v>154</v>
      </c>
      <c r="I940" s="234">
        <v>60</v>
      </c>
      <c r="J940" s="272">
        <v>45005</v>
      </c>
      <c r="K940" s="17">
        <f t="shared" si="74"/>
        <v>23.5</v>
      </c>
      <c r="L940" s="283">
        <f t="shared" si="72"/>
        <v>2.4402016470782266E-7</v>
      </c>
      <c r="M940" s="22">
        <f t="shared" si="73"/>
        <v>5.7344738706338324E-6</v>
      </c>
    </row>
    <row r="941" spans="1:13">
      <c r="A941" s="16">
        <f t="shared" si="70"/>
        <v>934</v>
      </c>
      <c r="B941" s="12" t="s">
        <v>411</v>
      </c>
      <c r="C941" s="272">
        <v>44973</v>
      </c>
      <c r="D941" s="272">
        <v>44985</v>
      </c>
      <c r="E941" s="196">
        <f t="shared" si="71"/>
        <v>44979</v>
      </c>
      <c r="F941" s="272">
        <v>44985</v>
      </c>
      <c r="G941" s="272">
        <v>45002</v>
      </c>
      <c r="H941" s="12" t="s">
        <v>157</v>
      </c>
      <c r="I941" s="234">
        <v>105.1</v>
      </c>
      <c r="J941" s="272">
        <v>45005</v>
      </c>
      <c r="K941" s="17">
        <f t="shared" si="74"/>
        <v>23.5</v>
      </c>
      <c r="L941" s="283">
        <f t="shared" si="72"/>
        <v>4.2744198851320263E-7</v>
      </c>
      <c r="M941" s="22">
        <f t="shared" si="73"/>
        <v>1.0044886730060261E-5</v>
      </c>
    </row>
    <row r="942" spans="1:13">
      <c r="A942" s="16">
        <f t="shared" si="70"/>
        <v>935</v>
      </c>
      <c r="B942" s="12" t="s">
        <v>411</v>
      </c>
      <c r="C942" s="272">
        <v>44973</v>
      </c>
      <c r="D942" s="272">
        <v>44985</v>
      </c>
      <c r="E942" s="196">
        <f t="shared" si="71"/>
        <v>44979</v>
      </c>
      <c r="F942" s="272">
        <v>44985</v>
      </c>
      <c r="G942" s="272">
        <v>44985</v>
      </c>
      <c r="H942" s="12" t="s">
        <v>164</v>
      </c>
      <c r="I942" s="234">
        <v>306.79000000000002</v>
      </c>
      <c r="J942" s="272">
        <v>44986</v>
      </c>
      <c r="K942" s="17">
        <f t="shared" si="74"/>
        <v>6.5</v>
      </c>
      <c r="L942" s="283">
        <f t="shared" si="72"/>
        <v>1.2477157721785486E-6</v>
      </c>
      <c r="M942" s="22">
        <f t="shared" si="73"/>
        <v>8.1101525191605654E-6</v>
      </c>
    </row>
    <row r="943" spans="1:13">
      <c r="A943" s="16">
        <f t="shared" si="70"/>
        <v>936</v>
      </c>
      <c r="B943" s="12" t="s">
        <v>411</v>
      </c>
      <c r="C943" s="272">
        <v>44973</v>
      </c>
      <c r="D943" s="272">
        <v>44985</v>
      </c>
      <c r="E943" s="196">
        <f t="shared" si="71"/>
        <v>44979</v>
      </c>
      <c r="F943" s="272">
        <v>44985</v>
      </c>
      <c r="G943" s="272">
        <v>45043</v>
      </c>
      <c r="H943" s="12" t="s">
        <v>165</v>
      </c>
      <c r="I943" s="234">
        <v>603.77999999999986</v>
      </c>
      <c r="J943" s="272">
        <v>45044</v>
      </c>
      <c r="K943" s="17">
        <f t="shared" si="74"/>
        <v>64.5</v>
      </c>
      <c r="L943" s="283">
        <f t="shared" si="72"/>
        <v>2.4555749174548188E-6</v>
      </c>
      <c r="M943" s="22">
        <f t="shared" si="73"/>
        <v>1.5838458217583583E-4</v>
      </c>
    </row>
    <row r="944" spans="1:13">
      <c r="A944" s="16">
        <f t="shared" si="70"/>
        <v>937</v>
      </c>
      <c r="B944" s="12" t="s">
        <v>411</v>
      </c>
      <c r="C944" s="272">
        <v>44973</v>
      </c>
      <c r="D944" s="272">
        <v>44985</v>
      </c>
      <c r="E944" s="196">
        <f t="shared" si="71"/>
        <v>44979</v>
      </c>
      <c r="F944" s="272">
        <v>44985</v>
      </c>
      <c r="G944" s="272">
        <v>44985</v>
      </c>
      <c r="H944" s="12" t="s">
        <v>166</v>
      </c>
      <c r="I944" s="234">
        <v>79479.030000000028</v>
      </c>
      <c r="J944" s="272">
        <v>44986</v>
      </c>
      <c r="K944" s="17">
        <f t="shared" si="74"/>
        <v>6.5</v>
      </c>
      <c r="L944" s="283">
        <f t="shared" si="72"/>
        <v>3.232414331902997E-4</v>
      </c>
      <c r="M944" s="22">
        <f t="shared" si="73"/>
        <v>2.101069315736948E-3</v>
      </c>
    </row>
    <row r="945" spans="1:13">
      <c r="A945" s="16">
        <f t="shared" si="70"/>
        <v>938</v>
      </c>
      <c r="B945" s="12" t="s">
        <v>411</v>
      </c>
      <c r="C945" s="272">
        <v>44973</v>
      </c>
      <c r="D945" s="272">
        <v>44985</v>
      </c>
      <c r="E945" s="196">
        <f t="shared" si="71"/>
        <v>44979</v>
      </c>
      <c r="F945" s="272">
        <v>44985</v>
      </c>
      <c r="G945" s="272">
        <v>45043</v>
      </c>
      <c r="H945" s="12" t="s">
        <v>156</v>
      </c>
      <c r="I945" s="234">
        <v>10.17</v>
      </c>
      <c r="J945" s="272">
        <v>45044</v>
      </c>
      <c r="K945" s="17">
        <f t="shared" si="74"/>
        <v>64.5</v>
      </c>
      <c r="L945" s="283">
        <f t="shared" si="72"/>
        <v>4.136141791797594E-8</v>
      </c>
      <c r="M945" s="22">
        <f t="shared" si="73"/>
        <v>2.667811455709448E-6</v>
      </c>
    </row>
    <row r="946" spans="1:13">
      <c r="A946" s="16">
        <f t="shared" si="70"/>
        <v>939</v>
      </c>
      <c r="B946" s="12" t="s">
        <v>411</v>
      </c>
      <c r="C946" s="272">
        <v>44973</v>
      </c>
      <c r="D946" s="272">
        <v>44985</v>
      </c>
      <c r="E946" s="196">
        <f t="shared" si="71"/>
        <v>44979</v>
      </c>
      <c r="F946" s="272">
        <v>44985</v>
      </c>
      <c r="G946" s="272">
        <v>45043</v>
      </c>
      <c r="H946" s="12" t="s">
        <v>152</v>
      </c>
      <c r="I946" s="234">
        <v>73.09</v>
      </c>
      <c r="J946" s="272">
        <v>45044</v>
      </c>
      <c r="K946" s="17">
        <f t="shared" si="74"/>
        <v>64.5</v>
      </c>
      <c r="L946" s="283">
        <f t="shared" si="72"/>
        <v>2.972572306415793E-7</v>
      </c>
      <c r="M946" s="22">
        <f t="shared" si="73"/>
        <v>1.9173091376381865E-5</v>
      </c>
    </row>
    <row r="947" spans="1:13">
      <c r="A947" s="16">
        <f t="shared" si="70"/>
        <v>940</v>
      </c>
      <c r="B947" s="12" t="s">
        <v>411</v>
      </c>
      <c r="C947" s="272">
        <v>44973</v>
      </c>
      <c r="D947" s="272">
        <v>44985</v>
      </c>
      <c r="E947" s="196">
        <f t="shared" si="71"/>
        <v>44979</v>
      </c>
      <c r="F947" s="272">
        <v>44985</v>
      </c>
      <c r="G947" s="272">
        <v>44999</v>
      </c>
      <c r="H947" s="12" t="s">
        <v>153</v>
      </c>
      <c r="I947" s="234">
        <v>534.93999999999994</v>
      </c>
      <c r="J947" s="272">
        <v>45000</v>
      </c>
      <c r="K947" s="17">
        <f t="shared" si="74"/>
        <v>20.5</v>
      </c>
      <c r="L947" s="283">
        <f t="shared" si="72"/>
        <v>2.1756024484800436E-6</v>
      </c>
      <c r="M947" s="22">
        <f t="shared" si="73"/>
        <v>4.4599850193840891E-5</v>
      </c>
    </row>
    <row r="948" spans="1:13">
      <c r="A948" s="16">
        <f t="shared" si="70"/>
        <v>941</v>
      </c>
      <c r="B948" s="12" t="s">
        <v>411</v>
      </c>
      <c r="C948" s="272">
        <v>44973</v>
      </c>
      <c r="D948" s="272">
        <v>44985</v>
      </c>
      <c r="E948" s="196">
        <f t="shared" si="71"/>
        <v>44979</v>
      </c>
      <c r="F948" s="272">
        <v>44985</v>
      </c>
      <c r="G948" s="272">
        <v>45002</v>
      </c>
      <c r="H948" s="12" t="s">
        <v>157</v>
      </c>
      <c r="I948" s="234">
        <v>28.29</v>
      </c>
      <c r="J948" s="272">
        <v>45005</v>
      </c>
      <c r="K948" s="17">
        <f t="shared" si="74"/>
        <v>23.5</v>
      </c>
      <c r="L948" s="283">
        <f t="shared" si="72"/>
        <v>1.1505550765973837E-7</v>
      </c>
      <c r="M948" s="22">
        <f t="shared" si="73"/>
        <v>2.7038044300038515E-6</v>
      </c>
    </row>
    <row r="949" spans="1:13">
      <c r="A949" s="16">
        <f t="shared" si="70"/>
        <v>942</v>
      </c>
      <c r="B949" s="12" t="s">
        <v>411</v>
      </c>
      <c r="C949" s="272">
        <v>44973</v>
      </c>
      <c r="D949" s="272">
        <v>44985</v>
      </c>
      <c r="E949" s="196">
        <f t="shared" si="71"/>
        <v>44979</v>
      </c>
      <c r="F949" s="272">
        <v>44985</v>
      </c>
      <c r="G949" s="272">
        <v>44987</v>
      </c>
      <c r="H949" s="12" t="s">
        <v>152</v>
      </c>
      <c r="I949" s="234">
        <v>88.45</v>
      </c>
      <c r="J949" s="272">
        <v>44988</v>
      </c>
      <c r="K949" s="17">
        <f t="shared" si="74"/>
        <v>8.5</v>
      </c>
      <c r="L949" s="283">
        <f t="shared" si="72"/>
        <v>3.5972639280678188E-7</v>
      </c>
      <c r="M949" s="22">
        <f t="shared" si="73"/>
        <v>3.0576743388576461E-6</v>
      </c>
    </row>
    <row r="950" spans="1:13">
      <c r="A950" s="16">
        <f t="shared" si="70"/>
        <v>943</v>
      </c>
      <c r="B950" s="12" t="s">
        <v>411</v>
      </c>
      <c r="C950" s="272">
        <v>44973</v>
      </c>
      <c r="D950" s="272">
        <v>44985</v>
      </c>
      <c r="E950" s="196">
        <f t="shared" si="71"/>
        <v>44979</v>
      </c>
      <c r="F950" s="272">
        <v>44985</v>
      </c>
      <c r="G950" s="272">
        <v>44987</v>
      </c>
      <c r="H950" s="12" t="s">
        <v>156</v>
      </c>
      <c r="I950" s="234">
        <v>161.10000000000002</v>
      </c>
      <c r="J950" s="272">
        <v>44988</v>
      </c>
      <c r="K950" s="17">
        <f t="shared" si="74"/>
        <v>8.5</v>
      </c>
      <c r="L950" s="283">
        <f t="shared" si="72"/>
        <v>6.5519414224050391E-7</v>
      </c>
      <c r="M950" s="22">
        <f t="shared" si="73"/>
        <v>5.569150209044283E-6</v>
      </c>
    </row>
    <row r="951" spans="1:13">
      <c r="A951" s="16">
        <f t="shared" si="70"/>
        <v>944</v>
      </c>
      <c r="B951" s="12" t="s">
        <v>411</v>
      </c>
      <c r="C951" s="272">
        <v>44973</v>
      </c>
      <c r="D951" s="272">
        <v>44985</v>
      </c>
      <c r="E951" s="196">
        <f t="shared" si="71"/>
        <v>44979</v>
      </c>
      <c r="F951" s="272">
        <v>44985</v>
      </c>
      <c r="G951" s="272">
        <v>44987</v>
      </c>
      <c r="H951" s="12" t="s">
        <v>152</v>
      </c>
      <c r="I951" s="234">
        <v>611.86</v>
      </c>
      <c r="J951" s="272">
        <v>44988</v>
      </c>
      <c r="K951" s="17">
        <f t="shared" si="74"/>
        <v>8.5</v>
      </c>
      <c r="L951" s="283">
        <f t="shared" si="72"/>
        <v>2.4884362996354727E-6</v>
      </c>
      <c r="M951" s="22">
        <f t="shared" si="73"/>
        <v>2.1151708546901518E-5</v>
      </c>
    </row>
    <row r="952" spans="1:13">
      <c r="A952" s="16">
        <f t="shared" si="70"/>
        <v>945</v>
      </c>
      <c r="B952" s="12" t="s">
        <v>411</v>
      </c>
      <c r="C952" s="272">
        <v>44973</v>
      </c>
      <c r="D952" s="272">
        <v>44985</v>
      </c>
      <c r="E952" s="196">
        <f t="shared" si="71"/>
        <v>44979</v>
      </c>
      <c r="F952" s="272">
        <v>44985</v>
      </c>
      <c r="G952" s="272">
        <v>45002</v>
      </c>
      <c r="H952" s="12" t="s">
        <v>157</v>
      </c>
      <c r="I952" s="234">
        <v>63.58</v>
      </c>
      <c r="J952" s="272">
        <v>45005</v>
      </c>
      <c r="K952" s="17">
        <f t="shared" si="74"/>
        <v>23.5</v>
      </c>
      <c r="L952" s="283">
        <f t="shared" si="72"/>
        <v>2.585800345353894E-7</v>
      </c>
      <c r="M952" s="22">
        <f t="shared" si="73"/>
        <v>6.0766308115816512E-6</v>
      </c>
    </row>
    <row r="953" spans="1:13">
      <c r="A953" s="16">
        <f t="shared" si="70"/>
        <v>946</v>
      </c>
      <c r="B953" s="12" t="s">
        <v>411</v>
      </c>
      <c r="C953" s="272">
        <v>44973</v>
      </c>
      <c r="D953" s="272">
        <v>44985</v>
      </c>
      <c r="E953" s="196">
        <f t="shared" si="71"/>
        <v>44979</v>
      </c>
      <c r="F953" s="272">
        <v>44985</v>
      </c>
      <c r="G953" s="272">
        <v>45002</v>
      </c>
      <c r="H953" s="12" t="s">
        <v>154</v>
      </c>
      <c r="I953" s="234">
        <v>59.24</v>
      </c>
      <c r="J953" s="272">
        <v>45005</v>
      </c>
      <c r="K953" s="17">
        <f t="shared" si="74"/>
        <v>23.5</v>
      </c>
      <c r="L953" s="283">
        <f t="shared" si="72"/>
        <v>2.4092924262152358E-7</v>
      </c>
      <c r="M953" s="22">
        <f t="shared" si="73"/>
        <v>5.6618372016058042E-6</v>
      </c>
    </row>
    <row r="954" spans="1:13">
      <c r="A954" s="16">
        <f t="shared" si="70"/>
        <v>947</v>
      </c>
      <c r="B954" s="12" t="s">
        <v>411</v>
      </c>
      <c r="C954" s="272">
        <v>44973</v>
      </c>
      <c r="D954" s="272">
        <v>44985</v>
      </c>
      <c r="E954" s="196">
        <f t="shared" si="71"/>
        <v>44979</v>
      </c>
      <c r="F954" s="272">
        <v>44985</v>
      </c>
      <c r="G954" s="272">
        <v>45002</v>
      </c>
      <c r="H954" s="12" t="s">
        <v>157</v>
      </c>
      <c r="I954" s="234">
        <v>1495.25</v>
      </c>
      <c r="J954" s="272">
        <v>45005</v>
      </c>
      <c r="K954" s="17">
        <f t="shared" si="74"/>
        <v>23.5</v>
      </c>
      <c r="L954" s="283">
        <f t="shared" si="72"/>
        <v>6.0811858546561965E-6</v>
      </c>
      <c r="M954" s="22">
        <f t="shared" si="73"/>
        <v>1.4290786758442063E-4</v>
      </c>
    </row>
    <row r="955" spans="1:13">
      <c r="A955" s="16">
        <f t="shared" si="70"/>
        <v>948</v>
      </c>
      <c r="B955" s="12" t="s">
        <v>411</v>
      </c>
      <c r="C955" s="272">
        <v>44973</v>
      </c>
      <c r="D955" s="272">
        <v>44985</v>
      </c>
      <c r="E955" s="196">
        <f t="shared" si="71"/>
        <v>44979</v>
      </c>
      <c r="F955" s="272">
        <v>44985</v>
      </c>
      <c r="G955" s="272">
        <v>45002</v>
      </c>
      <c r="H955" s="12" t="s">
        <v>157</v>
      </c>
      <c r="I955" s="234">
        <v>146.68</v>
      </c>
      <c r="J955" s="272">
        <v>45005</v>
      </c>
      <c r="K955" s="17">
        <f t="shared" si="74"/>
        <v>23.5</v>
      </c>
      <c r="L955" s="283">
        <f t="shared" si="72"/>
        <v>5.9654796265572372E-7</v>
      </c>
      <c r="M955" s="22">
        <f t="shared" si="73"/>
        <v>1.4018877122409508E-5</v>
      </c>
    </row>
    <row r="956" spans="1:13">
      <c r="A956" s="16">
        <f t="shared" si="70"/>
        <v>949</v>
      </c>
      <c r="B956" s="12" t="s">
        <v>411</v>
      </c>
      <c r="C956" s="272">
        <v>44973</v>
      </c>
      <c r="D956" s="272">
        <v>44985</v>
      </c>
      <c r="E956" s="196">
        <f t="shared" si="71"/>
        <v>44979</v>
      </c>
      <c r="F956" s="272">
        <v>44985</v>
      </c>
      <c r="G956" s="272">
        <v>44999</v>
      </c>
      <c r="H956" s="12" t="s">
        <v>153</v>
      </c>
      <c r="I956" s="234">
        <v>50.97</v>
      </c>
      <c r="J956" s="272">
        <v>45000</v>
      </c>
      <c r="K956" s="17">
        <f t="shared" si="74"/>
        <v>20.5</v>
      </c>
      <c r="L956" s="283">
        <f t="shared" si="72"/>
        <v>2.0729512991929534E-7</v>
      </c>
      <c r="M956" s="22">
        <f t="shared" si="73"/>
        <v>4.2495501633455544E-6</v>
      </c>
    </row>
    <row r="957" spans="1:13">
      <c r="A957" s="16">
        <f t="shared" si="70"/>
        <v>950</v>
      </c>
      <c r="B957" s="12" t="s">
        <v>411</v>
      </c>
      <c r="C957" s="272">
        <v>44973</v>
      </c>
      <c r="D957" s="272">
        <v>44985</v>
      </c>
      <c r="E957" s="196">
        <f t="shared" si="71"/>
        <v>44979</v>
      </c>
      <c r="F957" s="272">
        <v>44985</v>
      </c>
      <c r="G957" s="272">
        <v>45044</v>
      </c>
      <c r="H957" s="12" t="s">
        <v>152</v>
      </c>
      <c r="I957" s="234">
        <v>84.15</v>
      </c>
      <c r="J957" s="272">
        <v>45047</v>
      </c>
      <c r="K957" s="17">
        <f t="shared" si="74"/>
        <v>65.5</v>
      </c>
      <c r="L957" s="283">
        <f t="shared" si="72"/>
        <v>3.4223828100272129E-7</v>
      </c>
      <c r="M957" s="22">
        <f t="shared" si="73"/>
        <v>2.2416607405678245E-5</v>
      </c>
    </row>
    <row r="958" spans="1:13">
      <c r="A958" s="16">
        <f t="shared" si="70"/>
        <v>951</v>
      </c>
      <c r="B958" s="12" t="s">
        <v>411</v>
      </c>
      <c r="C958" s="272">
        <v>44973</v>
      </c>
      <c r="D958" s="272">
        <v>44985</v>
      </c>
      <c r="E958" s="196">
        <f t="shared" si="71"/>
        <v>44979</v>
      </c>
      <c r="F958" s="272">
        <v>44985</v>
      </c>
      <c r="G958" s="272">
        <v>45044</v>
      </c>
      <c r="H958" s="12" t="s">
        <v>165</v>
      </c>
      <c r="I958" s="234">
        <v>46.8</v>
      </c>
      <c r="J958" s="272">
        <v>45047</v>
      </c>
      <c r="K958" s="17">
        <f t="shared" si="74"/>
        <v>65.5</v>
      </c>
      <c r="L958" s="283">
        <f t="shared" si="72"/>
        <v>1.9033572847210166E-7</v>
      </c>
      <c r="M958" s="22">
        <f t="shared" si="73"/>
        <v>1.2466990214922659E-5</v>
      </c>
    </row>
    <row r="959" spans="1:13">
      <c r="A959" s="16">
        <f t="shared" si="70"/>
        <v>952</v>
      </c>
      <c r="B959" s="12" t="s">
        <v>411</v>
      </c>
      <c r="C959" s="272">
        <v>44973</v>
      </c>
      <c r="D959" s="272">
        <v>44985</v>
      </c>
      <c r="E959" s="196">
        <f t="shared" si="71"/>
        <v>44979</v>
      </c>
      <c r="F959" s="272">
        <v>44985</v>
      </c>
      <c r="G959" s="272">
        <v>45044</v>
      </c>
      <c r="H959" s="12" t="s">
        <v>165</v>
      </c>
      <c r="I959" s="234">
        <v>-108.00000000000003</v>
      </c>
      <c r="J959" s="272">
        <v>45047</v>
      </c>
      <c r="K959" s="17">
        <f t="shared" si="74"/>
        <v>65.5</v>
      </c>
      <c r="L959" s="283">
        <f t="shared" si="72"/>
        <v>-4.3923629647408086E-7</v>
      </c>
      <c r="M959" s="22">
        <f t="shared" si="73"/>
        <v>-2.8769977419052296E-5</v>
      </c>
    </row>
    <row r="960" spans="1:13">
      <c r="A960" s="16">
        <f t="shared" si="70"/>
        <v>953</v>
      </c>
      <c r="B960" s="12" t="s">
        <v>411</v>
      </c>
      <c r="C960" s="272">
        <v>44973</v>
      </c>
      <c r="D960" s="272">
        <v>44985</v>
      </c>
      <c r="E960" s="196">
        <f t="shared" si="71"/>
        <v>44979</v>
      </c>
      <c r="F960" s="272">
        <v>44985</v>
      </c>
      <c r="G960" s="272">
        <v>45002</v>
      </c>
      <c r="H960" s="12" t="s">
        <v>157</v>
      </c>
      <c r="I960" s="234">
        <v>285.73</v>
      </c>
      <c r="J960" s="272">
        <v>45005</v>
      </c>
      <c r="K960" s="17">
        <f t="shared" si="74"/>
        <v>23.5</v>
      </c>
      <c r="L960" s="283">
        <f t="shared" si="72"/>
        <v>1.1620646943661028E-6</v>
      </c>
      <c r="M960" s="22">
        <f t="shared" si="73"/>
        <v>2.7308520317603416E-5</v>
      </c>
    </row>
    <row r="961" spans="1:13">
      <c r="A961" s="16">
        <f t="shared" si="70"/>
        <v>954</v>
      </c>
      <c r="B961" s="12" t="s">
        <v>411</v>
      </c>
      <c r="C961" s="272">
        <v>44973</v>
      </c>
      <c r="D961" s="272">
        <v>44985</v>
      </c>
      <c r="E961" s="196">
        <f t="shared" si="71"/>
        <v>44979</v>
      </c>
      <c r="F961" s="272">
        <v>44985</v>
      </c>
      <c r="G961" s="272">
        <v>45002</v>
      </c>
      <c r="H961" s="12" t="s">
        <v>157</v>
      </c>
      <c r="I961" s="234">
        <v>95.68</v>
      </c>
      <c r="J961" s="272">
        <v>45005</v>
      </c>
      <c r="K961" s="17">
        <f t="shared" si="74"/>
        <v>23.5</v>
      </c>
      <c r="L961" s="283">
        <f t="shared" si="72"/>
        <v>3.8913082265407451E-7</v>
      </c>
      <c r="M961" s="22">
        <f t="shared" si="73"/>
        <v>9.1445743323707507E-6</v>
      </c>
    </row>
    <row r="962" spans="1:13">
      <c r="A962" s="16">
        <f t="shared" si="70"/>
        <v>955</v>
      </c>
      <c r="B962" s="12" t="s">
        <v>411</v>
      </c>
      <c r="C962" s="272">
        <v>44973</v>
      </c>
      <c r="D962" s="272">
        <v>44985</v>
      </c>
      <c r="E962" s="196">
        <f t="shared" si="71"/>
        <v>44979</v>
      </c>
      <c r="F962" s="272">
        <v>44985</v>
      </c>
      <c r="G962" s="272">
        <v>45043</v>
      </c>
      <c r="H962" s="12" t="s">
        <v>152</v>
      </c>
      <c r="I962" s="234">
        <v>7.3000000000000007</v>
      </c>
      <c r="J962" s="272">
        <v>45044</v>
      </c>
      <c r="K962" s="17">
        <f t="shared" si="74"/>
        <v>64.5</v>
      </c>
      <c r="L962" s="283">
        <f t="shared" si="72"/>
        <v>2.9689120039451758E-8</v>
      </c>
      <c r="M962" s="22">
        <f t="shared" si="73"/>
        <v>1.9149482425446383E-6</v>
      </c>
    </row>
    <row r="963" spans="1:13">
      <c r="A963" s="16">
        <f t="shared" si="70"/>
        <v>956</v>
      </c>
      <c r="B963" s="12" t="s">
        <v>411</v>
      </c>
      <c r="C963" s="272">
        <v>44973</v>
      </c>
      <c r="D963" s="272">
        <v>44985</v>
      </c>
      <c r="E963" s="196">
        <f t="shared" si="71"/>
        <v>44979</v>
      </c>
      <c r="F963" s="272">
        <v>44985</v>
      </c>
      <c r="G963" s="272">
        <v>45043</v>
      </c>
      <c r="H963" s="12" t="s">
        <v>420</v>
      </c>
      <c r="I963" s="234">
        <v>2.17</v>
      </c>
      <c r="J963" s="272">
        <v>45044</v>
      </c>
      <c r="K963" s="17">
        <f t="shared" si="74"/>
        <v>64.5</v>
      </c>
      <c r="L963" s="283">
        <f t="shared" si="72"/>
        <v>8.8253959569329193E-9</v>
      </c>
      <c r="M963" s="22">
        <f t="shared" si="73"/>
        <v>5.6923803922217326E-7</v>
      </c>
    </row>
    <row r="964" spans="1:13">
      <c r="A964" s="16">
        <f t="shared" si="70"/>
        <v>957</v>
      </c>
      <c r="B964" s="12" t="s">
        <v>411</v>
      </c>
      <c r="C964" s="272">
        <v>44973</v>
      </c>
      <c r="D964" s="272">
        <v>44985</v>
      </c>
      <c r="E964" s="196">
        <f t="shared" si="71"/>
        <v>44979</v>
      </c>
      <c r="F964" s="272">
        <v>44985</v>
      </c>
      <c r="G964" s="272">
        <v>45002</v>
      </c>
      <c r="H964" s="12" t="s">
        <v>157</v>
      </c>
      <c r="I964" s="234">
        <v>718.38</v>
      </c>
      <c r="J964" s="272">
        <v>45005</v>
      </c>
      <c r="K964" s="17">
        <f t="shared" si="74"/>
        <v>23.5</v>
      </c>
      <c r="L964" s="283">
        <f t="shared" si="72"/>
        <v>2.9216534320467604E-6</v>
      </c>
      <c r="M964" s="22">
        <f t="shared" si="73"/>
        <v>6.8658855653098863E-5</v>
      </c>
    </row>
    <row r="965" spans="1:13">
      <c r="A965" s="16">
        <f t="shared" si="70"/>
        <v>958</v>
      </c>
      <c r="B965" s="12" t="s">
        <v>411</v>
      </c>
      <c r="C965" s="272">
        <v>44973</v>
      </c>
      <c r="D965" s="272">
        <v>44985</v>
      </c>
      <c r="E965" s="196">
        <f t="shared" si="71"/>
        <v>44979</v>
      </c>
      <c r="F965" s="272">
        <v>44985</v>
      </c>
      <c r="G965" s="272">
        <v>45002</v>
      </c>
      <c r="H965" s="12" t="s">
        <v>154</v>
      </c>
      <c r="I965" s="234">
        <v>131.63999999999999</v>
      </c>
      <c r="J965" s="272">
        <v>45005</v>
      </c>
      <c r="K965" s="17">
        <f t="shared" si="74"/>
        <v>23.5</v>
      </c>
      <c r="L965" s="283">
        <f t="shared" si="72"/>
        <v>5.3538024136896278E-7</v>
      </c>
      <c r="M965" s="22">
        <f t="shared" si="73"/>
        <v>1.2581435672170626E-5</v>
      </c>
    </row>
    <row r="966" spans="1:13">
      <c r="A966" s="16">
        <f t="shared" si="70"/>
        <v>959</v>
      </c>
      <c r="B966" s="12" t="s">
        <v>411</v>
      </c>
      <c r="C966" s="272">
        <v>44973</v>
      </c>
      <c r="D966" s="272">
        <v>44985</v>
      </c>
      <c r="E966" s="196">
        <f t="shared" si="71"/>
        <v>44979</v>
      </c>
      <c r="F966" s="272">
        <v>44985</v>
      </c>
      <c r="G966" s="272">
        <v>45002</v>
      </c>
      <c r="H966" s="12" t="s">
        <v>157</v>
      </c>
      <c r="I966" s="234">
        <v>700.53</v>
      </c>
      <c r="J966" s="272">
        <v>45005</v>
      </c>
      <c r="K966" s="17">
        <f t="shared" si="74"/>
        <v>23.5</v>
      </c>
      <c r="L966" s="283">
        <f t="shared" si="72"/>
        <v>2.8490574330461832E-6</v>
      </c>
      <c r="M966" s="22">
        <f t="shared" si="73"/>
        <v>6.6952849676585308E-5</v>
      </c>
    </row>
    <row r="967" spans="1:13">
      <c r="A967" s="16">
        <f t="shared" si="70"/>
        <v>960</v>
      </c>
      <c r="B967" s="12" t="s">
        <v>411</v>
      </c>
      <c r="C967" s="272">
        <v>44973</v>
      </c>
      <c r="D967" s="272">
        <v>44985</v>
      </c>
      <c r="E967" s="196">
        <f t="shared" si="71"/>
        <v>44979</v>
      </c>
      <c r="F967" s="272">
        <v>44985</v>
      </c>
      <c r="G967" s="272">
        <v>45009</v>
      </c>
      <c r="H967" s="12" t="s">
        <v>166</v>
      </c>
      <c r="I967" s="234">
        <v>508.8</v>
      </c>
      <c r="J967" s="272">
        <v>45012</v>
      </c>
      <c r="K967" s="17">
        <f t="shared" si="74"/>
        <v>30.5</v>
      </c>
      <c r="L967" s="283">
        <f t="shared" si="72"/>
        <v>2.0692909967223359E-6</v>
      </c>
      <c r="M967" s="22">
        <f t="shared" si="73"/>
        <v>6.3113375400031241E-5</v>
      </c>
    </row>
    <row r="968" spans="1:13">
      <c r="A968" s="16">
        <f t="shared" si="70"/>
        <v>961</v>
      </c>
      <c r="B968" s="12" t="s">
        <v>411</v>
      </c>
      <c r="C968" s="272">
        <v>44973</v>
      </c>
      <c r="D968" s="272">
        <v>44985</v>
      </c>
      <c r="E968" s="196">
        <f t="shared" si="71"/>
        <v>44979</v>
      </c>
      <c r="F968" s="272">
        <v>44985</v>
      </c>
      <c r="G968" s="272">
        <v>45002</v>
      </c>
      <c r="H968" s="12" t="s">
        <v>157</v>
      </c>
      <c r="I968" s="234">
        <v>1885.71</v>
      </c>
      <c r="J968" s="272">
        <v>45005</v>
      </c>
      <c r="K968" s="17">
        <f t="shared" si="74"/>
        <v>23.5</v>
      </c>
      <c r="L968" s="283">
        <f t="shared" si="72"/>
        <v>7.6691877465198034E-6</v>
      </c>
      <c r="M968" s="22">
        <f t="shared" si="73"/>
        <v>1.8022591204321537E-4</v>
      </c>
    </row>
    <row r="969" spans="1:13">
      <c r="A969" s="16">
        <f t="shared" ref="A969:A1032" si="75">A968+1</f>
        <v>962</v>
      </c>
      <c r="B969" s="12" t="s">
        <v>411</v>
      </c>
      <c r="C969" s="272">
        <v>44973</v>
      </c>
      <c r="D969" s="272">
        <v>44985</v>
      </c>
      <c r="E969" s="196">
        <f t="shared" ref="E969:E1032" si="76">AVERAGE(C969:D969)</f>
        <v>44979</v>
      </c>
      <c r="F969" s="272">
        <v>44985</v>
      </c>
      <c r="G969" s="272">
        <v>45044</v>
      </c>
      <c r="H969" s="12" t="s">
        <v>152</v>
      </c>
      <c r="I969" s="234">
        <v>42.51</v>
      </c>
      <c r="J969" s="272">
        <v>45047</v>
      </c>
      <c r="K969" s="17">
        <f t="shared" si="74"/>
        <v>65.5</v>
      </c>
      <c r="L969" s="283">
        <f t="shared" si="72"/>
        <v>1.7288828669549233E-7</v>
      </c>
      <c r="M969" s="22">
        <f t="shared" si="73"/>
        <v>1.1324182778554748E-5</v>
      </c>
    </row>
    <row r="970" spans="1:13">
      <c r="A970" s="16">
        <f t="shared" si="75"/>
        <v>963</v>
      </c>
      <c r="B970" s="12" t="s">
        <v>411</v>
      </c>
      <c r="C970" s="272">
        <v>44973</v>
      </c>
      <c r="D970" s="272">
        <v>44985</v>
      </c>
      <c r="E970" s="196">
        <f t="shared" si="76"/>
        <v>44979</v>
      </c>
      <c r="F970" s="272">
        <v>44985</v>
      </c>
      <c r="G970" s="272">
        <v>45044</v>
      </c>
      <c r="H970" s="12" t="s">
        <v>165</v>
      </c>
      <c r="I970" s="234">
        <v>-2128</v>
      </c>
      <c r="J970" s="272">
        <v>45047</v>
      </c>
      <c r="K970" s="17">
        <f t="shared" si="74"/>
        <v>65.5</v>
      </c>
      <c r="L970" s="283">
        <f t="shared" ref="L970:L1033" si="77">I970/$I$5449</f>
        <v>-8.6545818416374437E-6</v>
      </c>
      <c r="M970" s="22">
        <f t="shared" ref="M970:M1033" si="78">L970*K970</f>
        <v>-5.6687511062725258E-4</v>
      </c>
    </row>
    <row r="971" spans="1:13">
      <c r="A971" s="16">
        <f t="shared" si="75"/>
        <v>964</v>
      </c>
      <c r="B971" s="12" t="s">
        <v>411</v>
      </c>
      <c r="C971" s="272">
        <v>44973</v>
      </c>
      <c r="D971" s="272">
        <v>44985</v>
      </c>
      <c r="E971" s="196">
        <f t="shared" si="76"/>
        <v>44979</v>
      </c>
      <c r="F971" s="272">
        <v>44985</v>
      </c>
      <c r="G971" s="272">
        <v>44987</v>
      </c>
      <c r="H971" s="12" t="s">
        <v>166</v>
      </c>
      <c r="I971" s="234">
        <v>1275.73</v>
      </c>
      <c r="J971" s="272">
        <v>44988</v>
      </c>
      <c r="K971" s="17">
        <f t="shared" ref="K971:K1034" si="79">(G971-D971)+((D971-C971+1)/2)</f>
        <v>8.5</v>
      </c>
      <c r="L971" s="283">
        <f t="shared" si="77"/>
        <v>5.1883974120451762E-6</v>
      </c>
      <c r="M971" s="22">
        <f t="shared" si="78"/>
        <v>4.4101378002383995E-5</v>
      </c>
    </row>
    <row r="972" spans="1:13">
      <c r="A972" s="16">
        <f t="shared" si="75"/>
        <v>965</v>
      </c>
      <c r="B972" s="12" t="s">
        <v>411</v>
      </c>
      <c r="C972" s="272">
        <v>44973</v>
      </c>
      <c r="D972" s="272">
        <v>44985</v>
      </c>
      <c r="E972" s="196">
        <f t="shared" si="76"/>
        <v>44979</v>
      </c>
      <c r="F972" s="272">
        <v>44985</v>
      </c>
      <c r="G972" s="272">
        <v>44987</v>
      </c>
      <c r="H972" s="12" t="s">
        <v>164</v>
      </c>
      <c r="I972" s="234">
        <v>3614.53</v>
      </c>
      <c r="J972" s="272">
        <v>44988</v>
      </c>
      <c r="K972" s="17">
        <f t="shared" si="79"/>
        <v>8.5</v>
      </c>
      <c r="L972" s="283">
        <f t="shared" si="77"/>
        <v>1.4700303432356103E-5</v>
      </c>
      <c r="M972" s="22">
        <f t="shared" si="78"/>
        <v>1.2495257917502687E-4</v>
      </c>
    </row>
    <row r="973" spans="1:13">
      <c r="A973" s="16">
        <f t="shared" si="75"/>
        <v>966</v>
      </c>
      <c r="B973" s="12" t="s">
        <v>411</v>
      </c>
      <c r="C973" s="272">
        <v>44973</v>
      </c>
      <c r="D973" s="272">
        <v>44985</v>
      </c>
      <c r="E973" s="196">
        <f t="shared" si="76"/>
        <v>44979</v>
      </c>
      <c r="F973" s="272">
        <v>44985</v>
      </c>
      <c r="G973" s="272">
        <v>45044</v>
      </c>
      <c r="H973" s="12" t="s">
        <v>421</v>
      </c>
      <c r="I973" s="234">
        <v>6.68</v>
      </c>
      <c r="J973" s="272">
        <v>45047</v>
      </c>
      <c r="K973" s="17">
        <f t="shared" si="79"/>
        <v>65.5</v>
      </c>
      <c r="L973" s="283">
        <f t="shared" si="77"/>
        <v>2.716757833747092E-8</v>
      </c>
      <c r="M973" s="22">
        <f t="shared" si="78"/>
        <v>1.7794763811043452E-6</v>
      </c>
    </row>
    <row r="974" spans="1:13">
      <c r="A974" s="16">
        <f t="shared" si="75"/>
        <v>967</v>
      </c>
      <c r="B974" s="12" t="s">
        <v>411</v>
      </c>
      <c r="C974" s="272">
        <v>44973</v>
      </c>
      <c r="D974" s="272">
        <v>44985</v>
      </c>
      <c r="E974" s="196">
        <f t="shared" si="76"/>
        <v>44979</v>
      </c>
      <c r="F974" s="272">
        <v>44985</v>
      </c>
      <c r="G974" s="272">
        <v>45044</v>
      </c>
      <c r="H974" s="12" t="s">
        <v>422</v>
      </c>
      <c r="I974" s="234">
        <v>17.84</v>
      </c>
      <c r="J974" s="272">
        <v>45047</v>
      </c>
      <c r="K974" s="17">
        <f t="shared" si="79"/>
        <v>65.5</v>
      </c>
      <c r="L974" s="283">
        <f t="shared" si="77"/>
        <v>7.2555328973125927E-8</v>
      </c>
      <c r="M974" s="22">
        <f t="shared" si="78"/>
        <v>4.7523740477397486E-6</v>
      </c>
    </row>
    <row r="975" spans="1:13">
      <c r="A975" s="16">
        <f t="shared" si="75"/>
        <v>968</v>
      </c>
      <c r="B975" s="12" t="s">
        <v>411</v>
      </c>
      <c r="C975" s="272">
        <v>44973</v>
      </c>
      <c r="D975" s="272">
        <v>44985</v>
      </c>
      <c r="E975" s="196">
        <f t="shared" si="76"/>
        <v>44979</v>
      </c>
      <c r="F975" s="272">
        <v>44985</v>
      </c>
      <c r="G975" s="272">
        <v>45002</v>
      </c>
      <c r="H975" s="12" t="s">
        <v>157</v>
      </c>
      <c r="I975" s="234">
        <v>110.27</v>
      </c>
      <c r="J975" s="272">
        <v>45005</v>
      </c>
      <c r="K975" s="17">
        <f t="shared" si="79"/>
        <v>23.5</v>
      </c>
      <c r="L975" s="283">
        <f t="shared" si="77"/>
        <v>4.4846839270552671E-7</v>
      </c>
      <c r="M975" s="22">
        <f t="shared" si="78"/>
        <v>1.0539007228579877E-5</v>
      </c>
    </row>
    <row r="976" spans="1:13">
      <c r="A976" s="16">
        <f t="shared" si="75"/>
        <v>969</v>
      </c>
      <c r="B976" s="12" t="s">
        <v>411</v>
      </c>
      <c r="C976" s="272">
        <v>44973</v>
      </c>
      <c r="D976" s="272">
        <v>44985</v>
      </c>
      <c r="E976" s="196">
        <f t="shared" si="76"/>
        <v>44979</v>
      </c>
      <c r="F976" s="272">
        <v>44985</v>
      </c>
      <c r="G976" s="272">
        <v>45002</v>
      </c>
      <c r="H976" s="12" t="s">
        <v>157</v>
      </c>
      <c r="I976" s="234">
        <v>310.60000000000002</v>
      </c>
      <c r="J976" s="272">
        <v>45005</v>
      </c>
      <c r="K976" s="17">
        <f t="shared" si="79"/>
        <v>23.5</v>
      </c>
      <c r="L976" s="283">
        <f t="shared" si="77"/>
        <v>1.2632110526374953E-6</v>
      </c>
      <c r="M976" s="22">
        <f t="shared" si="78"/>
        <v>2.9685459736981141E-5</v>
      </c>
    </row>
    <row r="977" spans="1:13">
      <c r="A977" s="16">
        <f t="shared" si="75"/>
        <v>970</v>
      </c>
      <c r="B977" s="12" t="s">
        <v>411</v>
      </c>
      <c r="C977" s="272">
        <v>44973</v>
      </c>
      <c r="D977" s="272">
        <v>44985</v>
      </c>
      <c r="E977" s="196">
        <f t="shared" si="76"/>
        <v>44979</v>
      </c>
      <c r="F977" s="272">
        <v>44985</v>
      </c>
      <c r="G977" s="272">
        <v>45044</v>
      </c>
      <c r="H977" s="12" t="s">
        <v>165</v>
      </c>
      <c r="I977" s="234">
        <v>84.6</v>
      </c>
      <c r="J977" s="272">
        <v>45047</v>
      </c>
      <c r="K977" s="17">
        <f t="shared" si="79"/>
        <v>65.5</v>
      </c>
      <c r="L977" s="283">
        <f t="shared" si="77"/>
        <v>3.4406843223802988E-7</v>
      </c>
      <c r="M977" s="22">
        <f t="shared" si="78"/>
        <v>2.2536482311590957E-5</v>
      </c>
    </row>
    <row r="978" spans="1:13">
      <c r="A978" s="16">
        <f t="shared" si="75"/>
        <v>971</v>
      </c>
      <c r="B978" s="12" t="s">
        <v>411</v>
      </c>
      <c r="C978" s="272">
        <v>44973</v>
      </c>
      <c r="D978" s="272">
        <v>44985</v>
      </c>
      <c r="E978" s="196">
        <f t="shared" si="76"/>
        <v>44979</v>
      </c>
      <c r="F978" s="272">
        <v>44985</v>
      </c>
      <c r="G978" s="272">
        <v>45002</v>
      </c>
      <c r="H978" s="12" t="s">
        <v>157</v>
      </c>
      <c r="I978" s="234">
        <v>48</v>
      </c>
      <c r="J978" s="272">
        <v>45005</v>
      </c>
      <c r="K978" s="17">
        <f t="shared" si="79"/>
        <v>23.5</v>
      </c>
      <c r="L978" s="283">
        <f t="shared" si="77"/>
        <v>1.952161317662581E-7</v>
      </c>
      <c r="M978" s="22">
        <f t="shared" si="78"/>
        <v>4.5875790965070656E-6</v>
      </c>
    </row>
    <row r="979" spans="1:13">
      <c r="A979" s="16">
        <f t="shared" si="75"/>
        <v>972</v>
      </c>
      <c r="B979" s="12" t="s">
        <v>411</v>
      </c>
      <c r="C979" s="272">
        <v>44973</v>
      </c>
      <c r="D979" s="272">
        <v>44985</v>
      </c>
      <c r="E979" s="196">
        <f t="shared" si="76"/>
        <v>44979</v>
      </c>
      <c r="F979" s="272">
        <v>44985</v>
      </c>
      <c r="G979" s="272">
        <v>45044</v>
      </c>
      <c r="H979" s="12" t="s">
        <v>152</v>
      </c>
      <c r="I979" s="234">
        <v>9.2200000000000006</v>
      </c>
      <c r="J979" s="272">
        <v>45047</v>
      </c>
      <c r="K979" s="17">
        <f t="shared" si="79"/>
        <v>65.5</v>
      </c>
      <c r="L979" s="283">
        <f t="shared" si="77"/>
        <v>3.7497765310102081E-8</v>
      </c>
      <c r="M979" s="22">
        <f t="shared" si="78"/>
        <v>2.4561036278116865E-6</v>
      </c>
    </row>
    <row r="980" spans="1:13">
      <c r="A980" s="16">
        <f t="shared" si="75"/>
        <v>973</v>
      </c>
      <c r="B980" s="12" t="s">
        <v>411</v>
      </c>
      <c r="C980" s="272">
        <v>44973</v>
      </c>
      <c r="D980" s="272">
        <v>44985</v>
      </c>
      <c r="E980" s="196">
        <f t="shared" si="76"/>
        <v>44979</v>
      </c>
      <c r="F980" s="272">
        <v>44985</v>
      </c>
      <c r="G980" s="272">
        <v>45044</v>
      </c>
      <c r="H980" s="12" t="s">
        <v>165</v>
      </c>
      <c r="I980" s="234">
        <v>185.27</v>
      </c>
      <c r="J980" s="272">
        <v>45047</v>
      </c>
      <c r="K980" s="17">
        <f t="shared" si="79"/>
        <v>65.5</v>
      </c>
      <c r="L980" s="283">
        <f t="shared" si="77"/>
        <v>7.5349359859030502E-7</v>
      </c>
      <c r="M980" s="22">
        <f t="shared" si="78"/>
        <v>4.9353830707664982E-5</v>
      </c>
    </row>
    <row r="981" spans="1:13">
      <c r="A981" s="16">
        <f t="shared" si="75"/>
        <v>974</v>
      </c>
      <c r="B981" s="12" t="s">
        <v>411</v>
      </c>
      <c r="C981" s="272">
        <v>44973</v>
      </c>
      <c r="D981" s="272">
        <v>44985</v>
      </c>
      <c r="E981" s="196">
        <f t="shared" si="76"/>
        <v>44979</v>
      </c>
      <c r="F981" s="272">
        <v>44985</v>
      </c>
      <c r="G981" s="272">
        <v>44999</v>
      </c>
      <c r="H981" s="12" t="s">
        <v>166</v>
      </c>
      <c r="I981" s="234">
        <v>234.11</v>
      </c>
      <c r="J981" s="272">
        <v>45000</v>
      </c>
      <c r="K981" s="17">
        <f t="shared" si="79"/>
        <v>20.5</v>
      </c>
      <c r="L981" s="283">
        <f t="shared" si="77"/>
        <v>9.521260126624727E-7</v>
      </c>
      <c r="M981" s="22">
        <f t="shared" si="78"/>
        <v>1.951858325958069E-5</v>
      </c>
    </row>
    <row r="982" spans="1:13">
      <c r="A982" s="16">
        <f t="shared" si="75"/>
        <v>975</v>
      </c>
      <c r="B982" s="12" t="s">
        <v>411</v>
      </c>
      <c r="C982" s="272">
        <v>44973</v>
      </c>
      <c r="D982" s="272">
        <v>44985</v>
      </c>
      <c r="E982" s="196">
        <f t="shared" si="76"/>
        <v>44979</v>
      </c>
      <c r="F982" s="272">
        <v>44985</v>
      </c>
      <c r="G982" s="272">
        <v>44987</v>
      </c>
      <c r="H982" s="12" t="s">
        <v>156</v>
      </c>
      <c r="I982" s="234">
        <v>28.19</v>
      </c>
      <c r="J982" s="272">
        <v>44988</v>
      </c>
      <c r="K982" s="17">
        <f t="shared" si="79"/>
        <v>8.5</v>
      </c>
      <c r="L982" s="283">
        <f t="shared" si="77"/>
        <v>1.1464880738522534E-7</v>
      </c>
      <c r="M982" s="22">
        <f t="shared" si="78"/>
        <v>9.745148627744154E-7</v>
      </c>
    </row>
    <row r="983" spans="1:13">
      <c r="A983" s="16">
        <f t="shared" si="75"/>
        <v>976</v>
      </c>
      <c r="B983" s="12" t="s">
        <v>411</v>
      </c>
      <c r="C983" s="272">
        <v>44973</v>
      </c>
      <c r="D983" s="272">
        <v>44985</v>
      </c>
      <c r="E983" s="196">
        <f t="shared" si="76"/>
        <v>44979</v>
      </c>
      <c r="F983" s="272">
        <v>44985</v>
      </c>
      <c r="G983" s="272">
        <v>45044</v>
      </c>
      <c r="H983" s="12" t="s">
        <v>165</v>
      </c>
      <c r="I983" s="234">
        <v>8.8699999999999992</v>
      </c>
      <c r="J983" s="272">
        <v>45047</v>
      </c>
      <c r="K983" s="17">
        <f t="shared" si="79"/>
        <v>65.5</v>
      </c>
      <c r="L983" s="283">
        <f t="shared" si="77"/>
        <v>3.6074314349306445E-8</v>
      </c>
      <c r="M983" s="22">
        <f t="shared" si="78"/>
        <v>2.3628675898795721E-6</v>
      </c>
    </row>
    <row r="984" spans="1:13">
      <c r="A984" s="16">
        <f t="shared" si="75"/>
        <v>977</v>
      </c>
      <c r="B984" s="12" t="s">
        <v>411</v>
      </c>
      <c r="C984" s="272">
        <v>44973</v>
      </c>
      <c r="D984" s="272">
        <v>44985</v>
      </c>
      <c r="E984" s="196">
        <f t="shared" si="76"/>
        <v>44979</v>
      </c>
      <c r="F984" s="272">
        <v>44985</v>
      </c>
      <c r="G984" s="272">
        <v>44987</v>
      </c>
      <c r="H984" s="12" t="s">
        <v>152</v>
      </c>
      <c r="I984" s="234">
        <v>7.93</v>
      </c>
      <c r="J984" s="272">
        <v>44988</v>
      </c>
      <c r="K984" s="17">
        <f t="shared" si="79"/>
        <v>8.5</v>
      </c>
      <c r="L984" s="283">
        <f t="shared" si="77"/>
        <v>3.2251331768883893E-8</v>
      </c>
      <c r="M984" s="22">
        <f t="shared" si="78"/>
        <v>2.7413632003551311E-7</v>
      </c>
    </row>
    <row r="985" spans="1:13">
      <c r="A985" s="16">
        <f t="shared" si="75"/>
        <v>978</v>
      </c>
      <c r="B985" s="12" t="s">
        <v>411</v>
      </c>
      <c r="C985" s="272">
        <v>44973</v>
      </c>
      <c r="D985" s="272">
        <v>44985</v>
      </c>
      <c r="E985" s="196">
        <f t="shared" si="76"/>
        <v>44979</v>
      </c>
      <c r="F985" s="272">
        <v>44985</v>
      </c>
      <c r="G985" s="272">
        <v>44987</v>
      </c>
      <c r="H985" s="12" t="s">
        <v>156</v>
      </c>
      <c r="I985" s="234">
        <v>279.27</v>
      </c>
      <c r="J985" s="272">
        <v>44988</v>
      </c>
      <c r="K985" s="17">
        <f t="shared" si="79"/>
        <v>8.5</v>
      </c>
      <c r="L985" s="283">
        <f t="shared" si="77"/>
        <v>1.1357918566325605E-6</v>
      </c>
      <c r="M985" s="22">
        <f t="shared" si="78"/>
        <v>9.6542307813767641E-6</v>
      </c>
    </row>
    <row r="986" spans="1:13">
      <c r="A986" s="16">
        <f t="shared" si="75"/>
        <v>979</v>
      </c>
      <c r="B986" s="12" t="s">
        <v>411</v>
      </c>
      <c r="C986" s="272">
        <v>44973</v>
      </c>
      <c r="D986" s="272">
        <v>44985</v>
      </c>
      <c r="E986" s="196">
        <f t="shared" si="76"/>
        <v>44979</v>
      </c>
      <c r="F986" s="272">
        <v>44985</v>
      </c>
      <c r="G986" s="272">
        <v>44999</v>
      </c>
      <c r="H986" s="12" t="s">
        <v>153</v>
      </c>
      <c r="I986" s="234">
        <v>217.01999999999998</v>
      </c>
      <c r="J986" s="272">
        <v>45000</v>
      </c>
      <c r="K986" s="17">
        <f t="shared" si="79"/>
        <v>20.5</v>
      </c>
      <c r="L986" s="283">
        <f t="shared" si="77"/>
        <v>8.8262093574819442E-7</v>
      </c>
      <c r="M986" s="22">
        <f t="shared" si="78"/>
        <v>1.8093729182837986E-5</v>
      </c>
    </row>
    <row r="987" spans="1:13">
      <c r="A987" s="16">
        <f t="shared" si="75"/>
        <v>980</v>
      </c>
      <c r="B987" s="12" t="s">
        <v>411</v>
      </c>
      <c r="C987" s="272">
        <v>44973</v>
      </c>
      <c r="D987" s="272">
        <v>44985</v>
      </c>
      <c r="E987" s="196">
        <f t="shared" si="76"/>
        <v>44979</v>
      </c>
      <c r="F987" s="272">
        <v>44985</v>
      </c>
      <c r="G987" s="272">
        <v>44999</v>
      </c>
      <c r="H987" s="12" t="s">
        <v>153</v>
      </c>
      <c r="I987" s="234">
        <v>41.84</v>
      </c>
      <c r="J987" s="272">
        <v>45000</v>
      </c>
      <c r="K987" s="17">
        <f t="shared" si="79"/>
        <v>20.5</v>
      </c>
      <c r="L987" s="283">
        <f t="shared" si="77"/>
        <v>1.70163394856255E-7</v>
      </c>
      <c r="M987" s="22">
        <f t="shared" si="78"/>
        <v>3.4883495945532275E-6</v>
      </c>
    </row>
    <row r="988" spans="1:13">
      <c r="A988" s="16">
        <f t="shared" si="75"/>
        <v>981</v>
      </c>
      <c r="B988" s="12" t="s">
        <v>411</v>
      </c>
      <c r="C988" s="272">
        <v>44986</v>
      </c>
      <c r="D988" s="272">
        <v>45000</v>
      </c>
      <c r="E988" s="196">
        <f t="shared" si="76"/>
        <v>44993</v>
      </c>
      <c r="F988" s="272">
        <v>45000</v>
      </c>
      <c r="G988" s="272">
        <v>45043</v>
      </c>
      <c r="H988" s="12" t="s">
        <v>165</v>
      </c>
      <c r="I988" s="234">
        <v>72.819999999999993</v>
      </c>
      <c r="J988" s="272">
        <v>45044</v>
      </c>
      <c r="K988" s="17">
        <f t="shared" si="79"/>
        <v>50.5</v>
      </c>
      <c r="L988" s="283">
        <f t="shared" si="77"/>
        <v>2.9615913990039404E-7</v>
      </c>
      <c r="M988" s="22">
        <f t="shared" si="78"/>
        <v>1.4956036564969899E-5</v>
      </c>
    </row>
    <row r="989" spans="1:13">
      <c r="A989" s="16">
        <f t="shared" si="75"/>
        <v>982</v>
      </c>
      <c r="B989" s="12" t="s">
        <v>411</v>
      </c>
      <c r="C989" s="272">
        <v>44986</v>
      </c>
      <c r="D989" s="272">
        <v>45000</v>
      </c>
      <c r="E989" s="196">
        <f t="shared" si="76"/>
        <v>44993</v>
      </c>
      <c r="F989" s="272">
        <v>45000</v>
      </c>
      <c r="G989" s="272">
        <v>45044</v>
      </c>
      <c r="H989" s="12" t="s">
        <v>164</v>
      </c>
      <c r="I989" s="234">
        <v>489</v>
      </c>
      <c r="J989" s="272">
        <v>45047</v>
      </c>
      <c r="K989" s="17">
        <f t="shared" si="79"/>
        <v>51.5</v>
      </c>
      <c r="L989" s="283">
        <f t="shared" si="77"/>
        <v>1.9887643423687545E-6</v>
      </c>
      <c r="M989" s="22">
        <f t="shared" si="78"/>
        <v>1.0242136363199085E-4</v>
      </c>
    </row>
    <row r="990" spans="1:13">
      <c r="A990" s="16">
        <f t="shared" si="75"/>
        <v>983</v>
      </c>
      <c r="B990" s="12" t="s">
        <v>411</v>
      </c>
      <c r="C990" s="272">
        <v>44986</v>
      </c>
      <c r="D990" s="272">
        <v>45000</v>
      </c>
      <c r="E990" s="196">
        <f t="shared" si="76"/>
        <v>44993</v>
      </c>
      <c r="F990" s="272">
        <v>45000</v>
      </c>
      <c r="G990" s="272">
        <v>45044</v>
      </c>
      <c r="H990" s="12" t="s">
        <v>166</v>
      </c>
      <c r="I990" s="234">
        <v>3964</v>
      </c>
      <c r="J990" s="272">
        <v>45047</v>
      </c>
      <c r="K990" s="17">
        <f t="shared" si="79"/>
        <v>51.5</v>
      </c>
      <c r="L990" s="283">
        <f t="shared" si="77"/>
        <v>1.6121598881696815E-5</v>
      </c>
      <c r="M990" s="22">
        <f t="shared" si="78"/>
        <v>8.3026234240738599E-4</v>
      </c>
    </row>
    <row r="991" spans="1:13">
      <c r="A991" s="16">
        <f t="shared" si="75"/>
        <v>984</v>
      </c>
      <c r="B991" s="12" t="s">
        <v>411</v>
      </c>
      <c r="C991" s="272">
        <v>44986</v>
      </c>
      <c r="D991" s="272">
        <v>45000</v>
      </c>
      <c r="E991" s="196">
        <f t="shared" si="76"/>
        <v>44993</v>
      </c>
      <c r="F991" s="272">
        <v>45000</v>
      </c>
      <c r="G991" s="272">
        <v>45044</v>
      </c>
      <c r="H991" s="12" t="s">
        <v>152</v>
      </c>
      <c r="I991" s="234">
        <v>693.37</v>
      </c>
      <c r="J991" s="272">
        <v>45047</v>
      </c>
      <c r="K991" s="17">
        <f t="shared" si="79"/>
        <v>51.5</v>
      </c>
      <c r="L991" s="283">
        <f t="shared" si="77"/>
        <v>2.8199376933910498E-6</v>
      </c>
      <c r="M991" s="22">
        <f t="shared" si="78"/>
        <v>1.4522679120963907E-4</v>
      </c>
    </row>
    <row r="992" spans="1:13">
      <c r="A992" s="16">
        <f t="shared" si="75"/>
        <v>985</v>
      </c>
      <c r="B992" s="12" t="s">
        <v>411</v>
      </c>
      <c r="C992" s="272">
        <v>44986</v>
      </c>
      <c r="D992" s="272">
        <v>45000</v>
      </c>
      <c r="E992" s="196">
        <f t="shared" si="76"/>
        <v>44993</v>
      </c>
      <c r="F992" s="272">
        <v>45000</v>
      </c>
      <c r="G992" s="272">
        <v>45035</v>
      </c>
      <c r="H992" s="12" t="s">
        <v>157</v>
      </c>
      <c r="I992" s="234">
        <v>159.80000000000001</v>
      </c>
      <c r="J992" s="272">
        <v>45036</v>
      </c>
      <c r="K992" s="17">
        <f t="shared" si="79"/>
        <v>42.5</v>
      </c>
      <c r="L992" s="283">
        <f t="shared" si="77"/>
        <v>6.4990703867183438E-7</v>
      </c>
      <c r="M992" s="22">
        <f t="shared" si="78"/>
        <v>2.7621049143552961E-5</v>
      </c>
    </row>
    <row r="993" spans="1:13">
      <c r="A993" s="16">
        <f t="shared" si="75"/>
        <v>986</v>
      </c>
      <c r="B993" s="12" t="s">
        <v>411</v>
      </c>
      <c r="C993" s="272">
        <v>44986</v>
      </c>
      <c r="D993" s="272">
        <v>45000</v>
      </c>
      <c r="E993" s="196">
        <f t="shared" si="76"/>
        <v>44993</v>
      </c>
      <c r="F993" s="272">
        <v>45000</v>
      </c>
      <c r="G993" s="272">
        <v>45043</v>
      </c>
      <c r="H993" s="12" t="s">
        <v>152</v>
      </c>
      <c r="I993" s="234">
        <v>249.71</v>
      </c>
      <c r="J993" s="272">
        <v>45044</v>
      </c>
      <c r="K993" s="17">
        <f t="shared" si="79"/>
        <v>50.5</v>
      </c>
      <c r="L993" s="283">
        <f t="shared" si="77"/>
        <v>1.0155712554865066E-6</v>
      </c>
      <c r="M993" s="22">
        <f t="shared" si="78"/>
        <v>5.1286348402068585E-5</v>
      </c>
    </row>
    <row r="994" spans="1:13">
      <c r="A994" s="16">
        <f t="shared" si="75"/>
        <v>987</v>
      </c>
      <c r="B994" s="12" t="s">
        <v>411</v>
      </c>
      <c r="C994" s="272">
        <v>44986</v>
      </c>
      <c r="D994" s="272">
        <v>45000</v>
      </c>
      <c r="E994" s="196">
        <f t="shared" si="76"/>
        <v>44993</v>
      </c>
      <c r="F994" s="272">
        <v>45000</v>
      </c>
      <c r="G994" s="272">
        <v>45043</v>
      </c>
      <c r="H994" s="12" t="s">
        <v>156</v>
      </c>
      <c r="I994" s="234">
        <v>347.82</v>
      </c>
      <c r="J994" s="272">
        <v>45044</v>
      </c>
      <c r="K994" s="17">
        <f t="shared" si="79"/>
        <v>50.5</v>
      </c>
      <c r="L994" s="283">
        <f t="shared" si="77"/>
        <v>1.4145848948112477E-6</v>
      </c>
      <c r="M994" s="22">
        <f t="shared" si="78"/>
        <v>7.1436537187968016E-5</v>
      </c>
    </row>
    <row r="995" spans="1:13">
      <c r="A995" s="16">
        <f t="shared" si="75"/>
        <v>988</v>
      </c>
      <c r="B995" s="12" t="s">
        <v>411</v>
      </c>
      <c r="C995" s="272">
        <v>44986</v>
      </c>
      <c r="D995" s="272">
        <v>45000</v>
      </c>
      <c r="E995" s="196">
        <f t="shared" si="76"/>
        <v>44993</v>
      </c>
      <c r="F995" s="272">
        <v>45000</v>
      </c>
      <c r="G995" s="272">
        <v>45000</v>
      </c>
      <c r="H995" s="12" t="s">
        <v>166</v>
      </c>
      <c r="I995" s="234">
        <v>399.71</v>
      </c>
      <c r="J995" s="272">
        <v>45001</v>
      </c>
      <c r="K995" s="17">
        <f t="shared" si="79"/>
        <v>7.5</v>
      </c>
      <c r="L995" s="283">
        <f t="shared" si="77"/>
        <v>1.625621667256063E-6</v>
      </c>
      <c r="M995" s="22">
        <f t="shared" si="78"/>
        <v>1.2192162504420473E-5</v>
      </c>
    </row>
    <row r="996" spans="1:13">
      <c r="A996" s="16">
        <f t="shared" si="75"/>
        <v>989</v>
      </c>
      <c r="B996" s="12" t="s">
        <v>411</v>
      </c>
      <c r="C996" s="272">
        <v>44986</v>
      </c>
      <c r="D996" s="272">
        <v>45000</v>
      </c>
      <c r="E996" s="196">
        <f t="shared" si="76"/>
        <v>44993</v>
      </c>
      <c r="F996" s="272">
        <v>45000</v>
      </c>
      <c r="G996" s="272">
        <v>45044</v>
      </c>
      <c r="H996" s="12" t="s">
        <v>152</v>
      </c>
      <c r="I996" s="234">
        <v>212.31</v>
      </c>
      <c r="J996" s="272">
        <v>45047</v>
      </c>
      <c r="K996" s="17">
        <f t="shared" si="79"/>
        <v>51.5</v>
      </c>
      <c r="L996" s="283">
        <f t="shared" si="77"/>
        <v>8.6346535281863041E-7</v>
      </c>
      <c r="M996" s="22">
        <f t="shared" si="78"/>
        <v>4.4468465670159465E-5</v>
      </c>
    </row>
    <row r="997" spans="1:13">
      <c r="A997" s="16">
        <f t="shared" si="75"/>
        <v>990</v>
      </c>
      <c r="B997" s="12" t="s">
        <v>411</v>
      </c>
      <c r="C997" s="272">
        <v>44986</v>
      </c>
      <c r="D997" s="272">
        <v>45000</v>
      </c>
      <c r="E997" s="196">
        <f t="shared" si="76"/>
        <v>44993</v>
      </c>
      <c r="F997" s="272">
        <v>45000</v>
      </c>
      <c r="G997" s="272">
        <v>45035</v>
      </c>
      <c r="H997" s="12" t="s">
        <v>157</v>
      </c>
      <c r="I997" s="234">
        <v>1479.58</v>
      </c>
      <c r="J997" s="272">
        <v>45036</v>
      </c>
      <c r="K997" s="17">
        <f t="shared" si="79"/>
        <v>42.5</v>
      </c>
      <c r="L997" s="283">
        <f t="shared" si="77"/>
        <v>6.0174559216400038E-6</v>
      </c>
      <c r="M997" s="22">
        <f t="shared" si="78"/>
        <v>2.5574187666970013E-4</v>
      </c>
    </row>
    <row r="998" spans="1:13">
      <c r="A998" s="16">
        <f t="shared" si="75"/>
        <v>991</v>
      </c>
      <c r="B998" s="12" t="s">
        <v>411</v>
      </c>
      <c r="C998" s="272">
        <v>44986</v>
      </c>
      <c r="D998" s="272">
        <v>45000</v>
      </c>
      <c r="E998" s="196">
        <f t="shared" si="76"/>
        <v>44993</v>
      </c>
      <c r="F998" s="272">
        <v>45000</v>
      </c>
      <c r="G998" s="272">
        <v>45002</v>
      </c>
      <c r="H998" s="12" t="s">
        <v>156</v>
      </c>
      <c r="I998" s="234">
        <v>191.73999999999998</v>
      </c>
      <c r="J998" s="272">
        <v>45005</v>
      </c>
      <c r="K998" s="17">
        <f t="shared" si="79"/>
        <v>9.5</v>
      </c>
      <c r="L998" s="283">
        <f t="shared" si="77"/>
        <v>7.7980710635129842E-7</v>
      </c>
      <c r="M998" s="22">
        <f t="shared" si="78"/>
        <v>7.4081675103373348E-6</v>
      </c>
    </row>
    <row r="999" spans="1:13">
      <c r="A999" s="16">
        <f t="shared" si="75"/>
        <v>992</v>
      </c>
      <c r="B999" s="12" t="s">
        <v>411</v>
      </c>
      <c r="C999" s="272">
        <v>44986</v>
      </c>
      <c r="D999" s="272">
        <v>45000</v>
      </c>
      <c r="E999" s="196">
        <f t="shared" si="76"/>
        <v>44993</v>
      </c>
      <c r="F999" s="272">
        <v>45000</v>
      </c>
      <c r="G999" s="272">
        <v>45002</v>
      </c>
      <c r="H999" s="12" t="s">
        <v>152</v>
      </c>
      <c r="I999" s="234">
        <v>379.72</v>
      </c>
      <c r="J999" s="272">
        <v>45005</v>
      </c>
      <c r="K999" s="17">
        <f t="shared" si="79"/>
        <v>9.5</v>
      </c>
      <c r="L999" s="283">
        <f t="shared" si="77"/>
        <v>1.544322282380907E-6</v>
      </c>
      <c r="M999" s="22">
        <f t="shared" si="78"/>
        <v>1.4671061682618617E-5</v>
      </c>
    </row>
    <row r="1000" spans="1:13">
      <c r="A1000" s="16">
        <f t="shared" si="75"/>
        <v>993</v>
      </c>
      <c r="B1000" s="12" t="s">
        <v>411</v>
      </c>
      <c r="C1000" s="272">
        <v>44986</v>
      </c>
      <c r="D1000" s="272">
        <v>45000</v>
      </c>
      <c r="E1000" s="196">
        <f t="shared" si="76"/>
        <v>44993</v>
      </c>
      <c r="F1000" s="272">
        <v>45000</v>
      </c>
      <c r="G1000" s="272">
        <v>45035</v>
      </c>
      <c r="H1000" s="12" t="s">
        <v>157</v>
      </c>
      <c r="I1000" s="234">
        <v>514.51</v>
      </c>
      <c r="J1000" s="272">
        <v>45036</v>
      </c>
      <c r="K1000" s="17">
        <f t="shared" si="79"/>
        <v>42.5</v>
      </c>
      <c r="L1000" s="283">
        <f t="shared" si="77"/>
        <v>2.0925135823970304E-6</v>
      </c>
      <c r="M1000" s="22">
        <f t="shared" si="78"/>
        <v>8.8931827251873793E-5</v>
      </c>
    </row>
    <row r="1001" spans="1:13">
      <c r="A1001" s="16">
        <f t="shared" si="75"/>
        <v>994</v>
      </c>
      <c r="B1001" s="12" t="s">
        <v>411</v>
      </c>
      <c r="C1001" s="272">
        <v>44986</v>
      </c>
      <c r="D1001" s="272">
        <v>45000</v>
      </c>
      <c r="E1001" s="196">
        <f t="shared" si="76"/>
        <v>44993</v>
      </c>
      <c r="F1001" s="272">
        <v>45000</v>
      </c>
      <c r="G1001" s="272">
        <v>45043</v>
      </c>
      <c r="H1001" s="12" t="s">
        <v>152</v>
      </c>
      <c r="I1001" s="234">
        <v>21.86</v>
      </c>
      <c r="J1001" s="272">
        <v>45044</v>
      </c>
      <c r="K1001" s="17">
        <f t="shared" si="79"/>
        <v>50.5</v>
      </c>
      <c r="L1001" s="283">
        <f t="shared" si="77"/>
        <v>8.8904680008550048E-8</v>
      </c>
      <c r="M1001" s="22">
        <f t="shared" si="78"/>
        <v>4.4896863404317771E-6</v>
      </c>
    </row>
    <row r="1002" spans="1:13">
      <c r="A1002" s="16">
        <f t="shared" si="75"/>
        <v>995</v>
      </c>
      <c r="B1002" s="12" t="s">
        <v>411</v>
      </c>
      <c r="C1002" s="272">
        <v>44986</v>
      </c>
      <c r="D1002" s="272">
        <v>45000</v>
      </c>
      <c r="E1002" s="196">
        <f t="shared" si="76"/>
        <v>44993</v>
      </c>
      <c r="F1002" s="272">
        <v>45000</v>
      </c>
      <c r="G1002" s="272">
        <v>45035</v>
      </c>
      <c r="H1002" s="12" t="s">
        <v>157</v>
      </c>
      <c r="I1002" s="234">
        <v>4279.21</v>
      </c>
      <c r="J1002" s="272">
        <v>45036</v>
      </c>
      <c r="K1002" s="17">
        <f t="shared" si="79"/>
        <v>42.5</v>
      </c>
      <c r="L1002" s="283">
        <f t="shared" si="77"/>
        <v>1.7403558816989362E-5</v>
      </c>
      <c r="M1002" s="22">
        <f t="shared" si="78"/>
        <v>7.3965124972204786E-4</v>
      </c>
    </row>
    <row r="1003" spans="1:13">
      <c r="A1003" s="16">
        <f t="shared" si="75"/>
        <v>996</v>
      </c>
      <c r="B1003" s="12" t="s">
        <v>411</v>
      </c>
      <c r="C1003" s="272">
        <v>44986</v>
      </c>
      <c r="D1003" s="272">
        <v>45000</v>
      </c>
      <c r="E1003" s="196">
        <f t="shared" si="76"/>
        <v>44993</v>
      </c>
      <c r="F1003" s="272">
        <v>45000</v>
      </c>
      <c r="G1003" s="272">
        <v>45044</v>
      </c>
      <c r="H1003" s="12" t="s">
        <v>153</v>
      </c>
      <c r="I1003" s="234">
        <v>2325.5099999999998</v>
      </c>
      <c r="J1003" s="272">
        <v>45047</v>
      </c>
      <c r="K1003" s="17">
        <f t="shared" si="79"/>
        <v>51.5</v>
      </c>
      <c r="L1003" s="283">
        <f t="shared" si="77"/>
        <v>9.4578555538281421E-6</v>
      </c>
      <c r="M1003" s="22">
        <f t="shared" si="78"/>
        <v>4.8707956102214933E-4</v>
      </c>
    </row>
    <row r="1004" spans="1:13">
      <c r="A1004" s="16">
        <f t="shared" si="75"/>
        <v>997</v>
      </c>
      <c r="B1004" s="12" t="s">
        <v>411</v>
      </c>
      <c r="C1004" s="272">
        <v>44986</v>
      </c>
      <c r="D1004" s="272">
        <v>45000</v>
      </c>
      <c r="E1004" s="196">
        <f t="shared" si="76"/>
        <v>44993</v>
      </c>
      <c r="F1004" s="272">
        <v>45000</v>
      </c>
      <c r="G1004" s="272">
        <v>45044</v>
      </c>
      <c r="H1004" s="12" t="s">
        <v>154</v>
      </c>
      <c r="I1004" s="234">
        <v>10167.15</v>
      </c>
      <c r="J1004" s="272">
        <v>45047</v>
      </c>
      <c r="K1004" s="17">
        <f t="shared" si="79"/>
        <v>51.5</v>
      </c>
      <c r="L1004" s="283">
        <f t="shared" si="77"/>
        <v>4.1349826960152313E-5</v>
      </c>
      <c r="M1004" s="22">
        <f t="shared" si="78"/>
        <v>2.1295160884478442E-3</v>
      </c>
    </row>
    <row r="1005" spans="1:13">
      <c r="A1005" s="16">
        <f t="shared" si="75"/>
        <v>998</v>
      </c>
      <c r="B1005" s="12" t="s">
        <v>411</v>
      </c>
      <c r="C1005" s="272">
        <v>44986</v>
      </c>
      <c r="D1005" s="272">
        <v>45000</v>
      </c>
      <c r="E1005" s="196">
        <f t="shared" si="76"/>
        <v>44993</v>
      </c>
      <c r="F1005" s="272">
        <v>45000</v>
      </c>
      <c r="G1005" s="272">
        <v>45044</v>
      </c>
      <c r="H1005" s="12" t="s">
        <v>155</v>
      </c>
      <c r="I1005" s="234">
        <v>256.48</v>
      </c>
      <c r="J1005" s="272">
        <v>45047</v>
      </c>
      <c r="K1005" s="17">
        <f t="shared" si="79"/>
        <v>51.5</v>
      </c>
      <c r="L1005" s="283">
        <f t="shared" si="77"/>
        <v>1.0431048640710393E-6</v>
      </c>
      <c r="M1005" s="22">
        <f t="shared" si="78"/>
        <v>5.3719900499658522E-5</v>
      </c>
    </row>
    <row r="1006" spans="1:13">
      <c r="A1006" s="16">
        <f t="shared" si="75"/>
        <v>999</v>
      </c>
      <c r="B1006" s="12" t="s">
        <v>411</v>
      </c>
      <c r="C1006" s="272">
        <v>44986</v>
      </c>
      <c r="D1006" s="272">
        <v>45000</v>
      </c>
      <c r="E1006" s="196">
        <f t="shared" si="76"/>
        <v>44993</v>
      </c>
      <c r="F1006" s="272">
        <v>45000</v>
      </c>
      <c r="G1006" s="272">
        <v>45044</v>
      </c>
      <c r="H1006" s="12" t="s">
        <v>154</v>
      </c>
      <c r="I1006" s="234">
        <v>106.16</v>
      </c>
      <c r="J1006" s="272">
        <v>45047</v>
      </c>
      <c r="K1006" s="17">
        <f t="shared" si="79"/>
        <v>51.5</v>
      </c>
      <c r="L1006" s="283">
        <f t="shared" si="77"/>
        <v>4.3175301142304087E-7</v>
      </c>
      <c r="M1006" s="22">
        <f t="shared" si="78"/>
        <v>2.2235280088286606E-5</v>
      </c>
    </row>
    <row r="1007" spans="1:13">
      <c r="A1007" s="16">
        <f t="shared" si="75"/>
        <v>1000</v>
      </c>
      <c r="B1007" s="12" t="s">
        <v>411</v>
      </c>
      <c r="C1007" s="272">
        <v>44986</v>
      </c>
      <c r="D1007" s="272">
        <v>45000</v>
      </c>
      <c r="E1007" s="196">
        <f t="shared" si="76"/>
        <v>44993</v>
      </c>
      <c r="F1007" s="272">
        <v>45000</v>
      </c>
      <c r="G1007" s="272">
        <v>45035</v>
      </c>
      <c r="H1007" s="12" t="s">
        <v>157</v>
      </c>
      <c r="I1007" s="234">
        <v>1128.81</v>
      </c>
      <c r="J1007" s="272">
        <v>45036</v>
      </c>
      <c r="K1007" s="17">
        <f t="shared" si="79"/>
        <v>42.5</v>
      </c>
      <c r="L1007" s="283">
        <f t="shared" si="77"/>
        <v>4.5908733687306213E-6</v>
      </c>
      <c r="M1007" s="22">
        <f t="shared" si="78"/>
        <v>1.9511211817105139E-4</v>
      </c>
    </row>
    <row r="1008" spans="1:13">
      <c r="A1008" s="16">
        <f t="shared" si="75"/>
        <v>1001</v>
      </c>
      <c r="B1008" s="12" t="s">
        <v>411</v>
      </c>
      <c r="C1008" s="272">
        <v>44986</v>
      </c>
      <c r="D1008" s="272">
        <v>45000</v>
      </c>
      <c r="E1008" s="196">
        <f t="shared" si="76"/>
        <v>44993</v>
      </c>
      <c r="F1008" s="272">
        <v>45000</v>
      </c>
      <c r="G1008" s="272">
        <v>45000</v>
      </c>
      <c r="H1008" s="12" t="s">
        <v>164</v>
      </c>
      <c r="I1008" s="234">
        <v>757.18</v>
      </c>
      <c r="J1008" s="272">
        <v>45001</v>
      </c>
      <c r="K1008" s="17">
        <f t="shared" si="79"/>
        <v>7.5</v>
      </c>
      <c r="L1008" s="283">
        <f t="shared" si="77"/>
        <v>3.079453138557819E-6</v>
      </c>
      <c r="M1008" s="22">
        <f t="shared" si="78"/>
        <v>2.3095898539183642E-5</v>
      </c>
    </row>
    <row r="1009" spans="1:13">
      <c r="A1009" s="16">
        <f t="shared" si="75"/>
        <v>1002</v>
      </c>
      <c r="B1009" s="12" t="s">
        <v>411</v>
      </c>
      <c r="C1009" s="272">
        <v>44986</v>
      </c>
      <c r="D1009" s="272">
        <v>45000</v>
      </c>
      <c r="E1009" s="196">
        <f t="shared" si="76"/>
        <v>44993</v>
      </c>
      <c r="F1009" s="272">
        <v>45000</v>
      </c>
      <c r="G1009" s="272">
        <v>45000</v>
      </c>
      <c r="H1009" s="12" t="s">
        <v>166</v>
      </c>
      <c r="I1009" s="234">
        <v>39506.15</v>
      </c>
      <c r="J1009" s="272">
        <v>45001</v>
      </c>
      <c r="K1009" s="17">
        <f t="shared" si="79"/>
        <v>7.5</v>
      </c>
      <c r="L1009" s="283">
        <f t="shared" si="77"/>
        <v>1.6067162049953246E-4</v>
      </c>
      <c r="M1009" s="22">
        <f t="shared" si="78"/>
        <v>1.2050371537464933E-3</v>
      </c>
    </row>
    <row r="1010" spans="1:13">
      <c r="A1010" s="16">
        <f t="shared" si="75"/>
        <v>1003</v>
      </c>
      <c r="B1010" s="12" t="s">
        <v>411</v>
      </c>
      <c r="C1010" s="272">
        <v>44986</v>
      </c>
      <c r="D1010" s="272">
        <v>45000</v>
      </c>
      <c r="E1010" s="196">
        <f t="shared" si="76"/>
        <v>44993</v>
      </c>
      <c r="F1010" s="272">
        <v>45000</v>
      </c>
      <c r="G1010" s="272">
        <v>45000</v>
      </c>
      <c r="H1010" s="12" t="s">
        <v>406</v>
      </c>
      <c r="I1010" s="234">
        <v>4798.9399999999996</v>
      </c>
      <c r="J1010" s="272">
        <v>45001</v>
      </c>
      <c r="K1010" s="17">
        <f t="shared" si="79"/>
        <v>7.5</v>
      </c>
      <c r="L1010" s="283">
        <f t="shared" si="77"/>
        <v>1.9517302153715971E-5</v>
      </c>
      <c r="M1010" s="22">
        <f t="shared" si="78"/>
        <v>1.4637976615286977E-4</v>
      </c>
    </row>
    <row r="1011" spans="1:13">
      <c r="A1011" s="16">
        <f t="shared" si="75"/>
        <v>1004</v>
      </c>
      <c r="B1011" s="12" t="s">
        <v>411</v>
      </c>
      <c r="C1011" s="272">
        <v>44986</v>
      </c>
      <c r="D1011" s="272">
        <v>45000</v>
      </c>
      <c r="E1011" s="196">
        <f t="shared" si="76"/>
        <v>44993</v>
      </c>
      <c r="F1011" s="272">
        <v>45000</v>
      </c>
      <c r="G1011" s="272">
        <v>45044</v>
      </c>
      <c r="H1011" s="12" t="s">
        <v>154</v>
      </c>
      <c r="I1011" s="234">
        <v>2990.31</v>
      </c>
      <c r="J1011" s="272">
        <v>45047</v>
      </c>
      <c r="K1011" s="17">
        <f t="shared" si="79"/>
        <v>51.5</v>
      </c>
      <c r="L1011" s="283">
        <f t="shared" si="77"/>
        <v>1.2161598978790818E-5</v>
      </c>
      <c r="M1011" s="22">
        <f t="shared" si="78"/>
        <v>6.2632234740772716E-4</v>
      </c>
    </row>
    <row r="1012" spans="1:13">
      <c r="A1012" s="16">
        <f t="shared" si="75"/>
        <v>1005</v>
      </c>
      <c r="B1012" s="12" t="s">
        <v>411</v>
      </c>
      <c r="C1012" s="272">
        <v>44986</v>
      </c>
      <c r="D1012" s="272">
        <v>45000</v>
      </c>
      <c r="E1012" s="196">
        <f t="shared" si="76"/>
        <v>44993</v>
      </c>
      <c r="F1012" s="272">
        <v>45000</v>
      </c>
      <c r="G1012" s="272">
        <v>45043</v>
      </c>
      <c r="H1012" s="12" t="s">
        <v>156</v>
      </c>
      <c r="I1012" s="234">
        <v>18.04</v>
      </c>
      <c r="J1012" s="272">
        <v>45044</v>
      </c>
      <c r="K1012" s="17">
        <f t="shared" si="79"/>
        <v>50.5</v>
      </c>
      <c r="L1012" s="283">
        <f t="shared" si="77"/>
        <v>7.3368729522152001E-8</v>
      </c>
      <c r="M1012" s="22">
        <f t="shared" si="78"/>
        <v>3.705120840868676E-6</v>
      </c>
    </row>
    <row r="1013" spans="1:13">
      <c r="A1013" s="16">
        <f t="shared" si="75"/>
        <v>1006</v>
      </c>
      <c r="B1013" s="12" t="s">
        <v>411</v>
      </c>
      <c r="C1013" s="272">
        <v>44986</v>
      </c>
      <c r="D1013" s="272">
        <v>45000</v>
      </c>
      <c r="E1013" s="196">
        <f t="shared" si="76"/>
        <v>44993</v>
      </c>
      <c r="F1013" s="272">
        <v>45000</v>
      </c>
      <c r="G1013" s="272">
        <v>45043</v>
      </c>
      <c r="H1013" s="12" t="s">
        <v>152</v>
      </c>
      <c r="I1013" s="234">
        <v>1074.02</v>
      </c>
      <c r="J1013" s="272">
        <v>45044</v>
      </c>
      <c r="K1013" s="17">
        <f t="shared" si="79"/>
        <v>50.5</v>
      </c>
      <c r="L1013" s="283">
        <f t="shared" si="77"/>
        <v>4.3680422883249274E-6</v>
      </c>
      <c r="M1013" s="22">
        <f t="shared" si="78"/>
        <v>2.2058613556040884E-4</v>
      </c>
    </row>
    <row r="1014" spans="1:13">
      <c r="A1014" s="16">
        <f t="shared" si="75"/>
        <v>1007</v>
      </c>
      <c r="B1014" s="12" t="s">
        <v>411</v>
      </c>
      <c r="C1014" s="272">
        <v>44986</v>
      </c>
      <c r="D1014" s="272">
        <v>45000</v>
      </c>
      <c r="E1014" s="196">
        <f t="shared" si="76"/>
        <v>44993</v>
      </c>
      <c r="F1014" s="272">
        <v>45000</v>
      </c>
      <c r="G1014" s="272">
        <v>45002</v>
      </c>
      <c r="H1014" s="12" t="s">
        <v>156</v>
      </c>
      <c r="I1014" s="234">
        <v>1749.57</v>
      </c>
      <c r="J1014" s="272">
        <v>45005</v>
      </c>
      <c r="K1014" s="17">
        <f t="shared" si="79"/>
        <v>9.5</v>
      </c>
      <c r="L1014" s="283">
        <f t="shared" si="77"/>
        <v>7.1155059927977539E-6</v>
      </c>
      <c r="M1014" s="22">
        <f t="shared" si="78"/>
        <v>6.759730693157866E-5</v>
      </c>
    </row>
    <row r="1015" spans="1:13">
      <c r="A1015" s="16">
        <f t="shared" si="75"/>
        <v>1008</v>
      </c>
      <c r="B1015" s="12" t="s">
        <v>411</v>
      </c>
      <c r="C1015" s="272">
        <v>44986</v>
      </c>
      <c r="D1015" s="272">
        <v>45000</v>
      </c>
      <c r="E1015" s="196">
        <f t="shared" si="76"/>
        <v>44993</v>
      </c>
      <c r="F1015" s="272">
        <v>45000</v>
      </c>
      <c r="G1015" s="272">
        <v>45002</v>
      </c>
      <c r="H1015" s="12" t="s">
        <v>152</v>
      </c>
      <c r="I1015" s="234">
        <v>122904.67000000006</v>
      </c>
      <c r="J1015" s="272">
        <v>45005</v>
      </c>
      <c r="K1015" s="17">
        <f t="shared" si="79"/>
        <v>9.5</v>
      </c>
      <c r="L1015" s="283">
        <f t="shared" si="77"/>
        <v>4.9985363027934334E-4</v>
      </c>
      <c r="M1015" s="22">
        <f t="shared" si="78"/>
        <v>4.748609487653762E-3</v>
      </c>
    </row>
    <row r="1016" spans="1:13">
      <c r="A1016" s="16">
        <f t="shared" si="75"/>
        <v>1009</v>
      </c>
      <c r="B1016" s="12" t="s">
        <v>411</v>
      </c>
      <c r="C1016" s="272">
        <v>44986</v>
      </c>
      <c r="D1016" s="272">
        <v>45000</v>
      </c>
      <c r="E1016" s="196">
        <f t="shared" si="76"/>
        <v>44993</v>
      </c>
      <c r="F1016" s="272">
        <v>45000</v>
      </c>
      <c r="G1016" s="272">
        <v>45035</v>
      </c>
      <c r="H1016" s="12" t="s">
        <v>154</v>
      </c>
      <c r="I1016" s="234">
        <v>450.28</v>
      </c>
      <c r="J1016" s="272">
        <v>45036</v>
      </c>
      <c r="K1016" s="17">
        <f t="shared" si="79"/>
        <v>42.5</v>
      </c>
      <c r="L1016" s="283">
        <f t="shared" si="77"/>
        <v>1.8312899960773062E-6</v>
      </c>
      <c r="M1016" s="22">
        <f t="shared" si="78"/>
        <v>7.7829824833285511E-5</v>
      </c>
    </row>
    <row r="1017" spans="1:13">
      <c r="A1017" s="16">
        <f t="shared" si="75"/>
        <v>1010</v>
      </c>
      <c r="B1017" s="12" t="s">
        <v>411</v>
      </c>
      <c r="C1017" s="272">
        <v>44986</v>
      </c>
      <c r="D1017" s="272">
        <v>45000</v>
      </c>
      <c r="E1017" s="196">
        <f t="shared" si="76"/>
        <v>44993</v>
      </c>
      <c r="F1017" s="272">
        <v>45000</v>
      </c>
      <c r="G1017" s="272">
        <v>45035</v>
      </c>
      <c r="H1017" s="12" t="s">
        <v>157</v>
      </c>
      <c r="I1017" s="234">
        <v>1205.3800000000001</v>
      </c>
      <c r="J1017" s="272">
        <v>45036</v>
      </c>
      <c r="K1017" s="17">
        <f t="shared" si="79"/>
        <v>42.5</v>
      </c>
      <c r="L1017" s="283">
        <f t="shared" si="77"/>
        <v>4.9022837689252548E-6</v>
      </c>
      <c r="M1017" s="22">
        <f t="shared" si="78"/>
        <v>2.0834706017932333E-4</v>
      </c>
    </row>
    <row r="1018" spans="1:13">
      <c r="A1018" s="16">
        <f t="shared" si="75"/>
        <v>1011</v>
      </c>
      <c r="B1018" s="12" t="s">
        <v>411</v>
      </c>
      <c r="C1018" s="272">
        <v>44986</v>
      </c>
      <c r="D1018" s="272">
        <v>45000</v>
      </c>
      <c r="E1018" s="196">
        <f t="shared" si="76"/>
        <v>44993</v>
      </c>
      <c r="F1018" s="272">
        <v>45000</v>
      </c>
      <c r="G1018" s="272">
        <v>45035</v>
      </c>
      <c r="H1018" s="12" t="s">
        <v>157</v>
      </c>
      <c r="I1018" s="234">
        <v>3863.9799999999996</v>
      </c>
      <c r="J1018" s="272">
        <v>45036</v>
      </c>
      <c r="K1018" s="17">
        <f t="shared" si="79"/>
        <v>42.5</v>
      </c>
      <c r="L1018" s="283">
        <f t="shared" si="77"/>
        <v>1.5714817267128873E-5</v>
      </c>
      <c r="M1018" s="22">
        <f t="shared" si="78"/>
        <v>6.678797338529771E-4</v>
      </c>
    </row>
    <row r="1019" spans="1:13">
      <c r="A1019" s="16">
        <f t="shared" si="75"/>
        <v>1012</v>
      </c>
      <c r="B1019" s="12" t="s">
        <v>411</v>
      </c>
      <c r="C1019" s="272">
        <v>44986</v>
      </c>
      <c r="D1019" s="272">
        <v>45000</v>
      </c>
      <c r="E1019" s="196">
        <f t="shared" si="76"/>
        <v>44993</v>
      </c>
      <c r="F1019" s="272">
        <v>45000</v>
      </c>
      <c r="G1019" s="272">
        <v>45030</v>
      </c>
      <c r="H1019" s="12" t="s">
        <v>153</v>
      </c>
      <c r="I1019" s="234">
        <v>751.18000000000006</v>
      </c>
      <c r="J1019" s="272">
        <v>45033</v>
      </c>
      <c r="K1019" s="17">
        <f t="shared" si="79"/>
        <v>37.5</v>
      </c>
      <c r="L1019" s="283">
        <f t="shared" si="77"/>
        <v>3.055051122087037E-6</v>
      </c>
      <c r="M1019" s="22">
        <f t="shared" si="78"/>
        <v>1.1456441707826389E-4</v>
      </c>
    </row>
    <row r="1020" spans="1:13">
      <c r="A1020" s="16">
        <f t="shared" si="75"/>
        <v>1013</v>
      </c>
      <c r="B1020" s="12" t="s">
        <v>411</v>
      </c>
      <c r="C1020" s="272">
        <v>44986</v>
      </c>
      <c r="D1020" s="272">
        <v>45000</v>
      </c>
      <c r="E1020" s="196">
        <f t="shared" si="76"/>
        <v>44993</v>
      </c>
      <c r="F1020" s="272">
        <v>45000</v>
      </c>
      <c r="G1020" s="272">
        <v>45030</v>
      </c>
      <c r="H1020" s="12" t="s">
        <v>153</v>
      </c>
      <c r="I1020" s="234">
        <v>63.02</v>
      </c>
      <c r="J1020" s="272">
        <v>45033</v>
      </c>
      <c r="K1020" s="17">
        <f t="shared" si="79"/>
        <v>37.5</v>
      </c>
      <c r="L1020" s="283">
        <f t="shared" si="77"/>
        <v>2.5630251299811641E-7</v>
      </c>
      <c r="M1020" s="22">
        <f t="shared" si="78"/>
        <v>9.6113442374293653E-6</v>
      </c>
    </row>
    <row r="1021" spans="1:13">
      <c r="A1021" s="16">
        <f t="shared" si="75"/>
        <v>1014</v>
      </c>
      <c r="B1021" s="12" t="s">
        <v>411</v>
      </c>
      <c r="C1021" s="272">
        <v>44986</v>
      </c>
      <c r="D1021" s="272">
        <v>45000</v>
      </c>
      <c r="E1021" s="196">
        <f t="shared" si="76"/>
        <v>44993</v>
      </c>
      <c r="F1021" s="272">
        <v>45000</v>
      </c>
      <c r="G1021" s="272">
        <v>45076</v>
      </c>
      <c r="H1021" s="12" t="s">
        <v>412</v>
      </c>
      <c r="I1021" s="234">
        <v>145.72</v>
      </c>
      <c r="J1021" s="272">
        <v>45077</v>
      </c>
      <c r="K1021" s="17">
        <f t="shared" si="79"/>
        <v>83.5</v>
      </c>
      <c r="L1021" s="283">
        <f t="shared" si="77"/>
        <v>5.9264364002039853E-7</v>
      </c>
      <c r="M1021" s="22">
        <f t="shared" si="78"/>
        <v>4.9485743941703276E-5</v>
      </c>
    </row>
    <row r="1022" spans="1:13">
      <c r="A1022" s="16">
        <f t="shared" si="75"/>
        <v>1015</v>
      </c>
      <c r="B1022" s="12" t="s">
        <v>411</v>
      </c>
      <c r="C1022" s="272">
        <v>44986</v>
      </c>
      <c r="D1022" s="272">
        <v>45000</v>
      </c>
      <c r="E1022" s="196">
        <f t="shared" si="76"/>
        <v>44993</v>
      </c>
      <c r="F1022" s="272">
        <v>45000</v>
      </c>
      <c r="G1022" s="272">
        <v>45076</v>
      </c>
      <c r="H1022" s="12" t="s">
        <v>413</v>
      </c>
      <c r="I1022" s="234">
        <v>145.72</v>
      </c>
      <c r="J1022" s="272">
        <v>45077</v>
      </c>
      <c r="K1022" s="17">
        <f t="shared" si="79"/>
        <v>83.5</v>
      </c>
      <c r="L1022" s="283">
        <f t="shared" si="77"/>
        <v>5.9264364002039853E-7</v>
      </c>
      <c r="M1022" s="22">
        <f t="shared" si="78"/>
        <v>4.9485743941703276E-5</v>
      </c>
    </row>
    <row r="1023" spans="1:13">
      <c r="A1023" s="16">
        <f t="shared" si="75"/>
        <v>1016</v>
      </c>
      <c r="B1023" s="12" t="s">
        <v>411</v>
      </c>
      <c r="C1023" s="272">
        <v>44986</v>
      </c>
      <c r="D1023" s="272">
        <v>45000</v>
      </c>
      <c r="E1023" s="196">
        <f t="shared" si="76"/>
        <v>44993</v>
      </c>
      <c r="F1023" s="272">
        <v>45000</v>
      </c>
      <c r="G1023" s="272">
        <v>45044</v>
      </c>
      <c r="H1023" s="12" t="s">
        <v>152</v>
      </c>
      <c r="I1023" s="234">
        <v>239.29</v>
      </c>
      <c r="J1023" s="272">
        <v>45047</v>
      </c>
      <c r="K1023" s="17">
        <f t="shared" si="79"/>
        <v>51.5</v>
      </c>
      <c r="L1023" s="283">
        <f t="shared" si="77"/>
        <v>9.7319308688224788E-7</v>
      </c>
      <c r="M1023" s="22">
        <f t="shared" si="78"/>
        <v>5.0119443974435767E-5</v>
      </c>
    </row>
    <row r="1024" spans="1:13">
      <c r="A1024" s="16">
        <f t="shared" si="75"/>
        <v>1017</v>
      </c>
      <c r="B1024" s="12" t="s">
        <v>411</v>
      </c>
      <c r="C1024" s="272">
        <v>44986</v>
      </c>
      <c r="D1024" s="272">
        <v>45000</v>
      </c>
      <c r="E1024" s="196">
        <f t="shared" si="76"/>
        <v>44993</v>
      </c>
      <c r="F1024" s="272">
        <v>45000</v>
      </c>
      <c r="G1024" s="272">
        <v>45043</v>
      </c>
      <c r="H1024" s="12" t="s">
        <v>165</v>
      </c>
      <c r="I1024" s="234">
        <v>696.53</v>
      </c>
      <c r="J1024" s="272">
        <v>45044</v>
      </c>
      <c r="K1024" s="17">
        <f t="shared" si="79"/>
        <v>50.5</v>
      </c>
      <c r="L1024" s="283">
        <f t="shared" si="77"/>
        <v>2.8327894220656617E-6</v>
      </c>
      <c r="M1024" s="22">
        <f t="shared" si="78"/>
        <v>1.4305586581431592E-4</v>
      </c>
    </row>
    <row r="1025" spans="1:13">
      <c r="A1025" s="16">
        <f t="shared" si="75"/>
        <v>1018</v>
      </c>
      <c r="B1025" s="12" t="s">
        <v>411</v>
      </c>
      <c r="C1025" s="272">
        <v>44986</v>
      </c>
      <c r="D1025" s="272">
        <v>45000</v>
      </c>
      <c r="E1025" s="196">
        <f t="shared" si="76"/>
        <v>44993</v>
      </c>
      <c r="F1025" s="272">
        <v>45000</v>
      </c>
      <c r="G1025" s="272">
        <v>45006</v>
      </c>
      <c r="H1025" s="12" t="s">
        <v>166</v>
      </c>
      <c r="I1025" s="234">
        <v>1241</v>
      </c>
      <c r="J1025" s="272">
        <v>45007</v>
      </c>
      <c r="K1025" s="17">
        <f t="shared" si="79"/>
        <v>13.5</v>
      </c>
      <c r="L1025" s="283">
        <f t="shared" si="77"/>
        <v>5.0471504067067986E-6</v>
      </c>
      <c r="M1025" s="22">
        <f t="shared" si="78"/>
        <v>6.813653049054178E-5</v>
      </c>
    </row>
    <row r="1026" spans="1:13">
      <c r="A1026" s="16">
        <f t="shared" si="75"/>
        <v>1019</v>
      </c>
      <c r="B1026" s="12" t="s">
        <v>411</v>
      </c>
      <c r="C1026" s="272">
        <v>44986</v>
      </c>
      <c r="D1026" s="272">
        <v>45000</v>
      </c>
      <c r="E1026" s="196">
        <f t="shared" si="76"/>
        <v>44993</v>
      </c>
      <c r="F1026" s="272">
        <v>45000</v>
      </c>
      <c r="G1026" s="272">
        <v>45002</v>
      </c>
      <c r="H1026" s="12" t="s">
        <v>152</v>
      </c>
      <c r="I1026" s="234">
        <v>4786.25</v>
      </c>
      <c r="J1026" s="272">
        <v>45005</v>
      </c>
      <c r="K1026" s="17">
        <f t="shared" si="79"/>
        <v>9.5</v>
      </c>
      <c r="L1026" s="283">
        <f t="shared" si="77"/>
        <v>1.9465691888880269E-5</v>
      </c>
      <c r="M1026" s="22">
        <f t="shared" si="78"/>
        <v>1.8492407294436257E-4</v>
      </c>
    </row>
    <row r="1027" spans="1:13">
      <c r="A1027" s="16">
        <f t="shared" si="75"/>
        <v>1020</v>
      </c>
      <c r="B1027" s="12" t="s">
        <v>411</v>
      </c>
      <c r="C1027" s="272">
        <v>44986</v>
      </c>
      <c r="D1027" s="272">
        <v>45000</v>
      </c>
      <c r="E1027" s="196">
        <f t="shared" si="76"/>
        <v>44993</v>
      </c>
      <c r="F1027" s="272">
        <v>45000</v>
      </c>
      <c r="G1027" s="272">
        <v>45006</v>
      </c>
      <c r="H1027" s="12" t="s">
        <v>166</v>
      </c>
      <c r="I1027" s="234">
        <v>1973.61</v>
      </c>
      <c r="J1027" s="272">
        <v>45007</v>
      </c>
      <c r="K1027" s="17">
        <f t="shared" si="79"/>
        <v>13.5</v>
      </c>
      <c r="L1027" s="283">
        <f t="shared" si="77"/>
        <v>8.0266772878167634E-6</v>
      </c>
      <c r="M1027" s="22">
        <f t="shared" si="78"/>
        <v>1.0836014338552631E-4</v>
      </c>
    </row>
    <row r="1028" spans="1:13">
      <c r="A1028" s="16">
        <f t="shared" si="75"/>
        <v>1021</v>
      </c>
      <c r="B1028" s="12" t="s">
        <v>411</v>
      </c>
      <c r="C1028" s="272">
        <v>44986</v>
      </c>
      <c r="D1028" s="272">
        <v>45000</v>
      </c>
      <c r="E1028" s="196">
        <f t="shared" si="76"/>
        <v>44993</v>
      </c>
      <c r="F1028" s="272">
        <v>45000</v>
      </c>
      <c r="G1028" s="272">
        <v>45030</v>
      </c>
      <c r="H1028" s="12" t="s">
        <v>152</v>
      </c>
      <c r="I1028" s="234">
        <v>2524.87</v>
      </c>
      <c r="J1028" s="272">
        <v>45033</v>
      </c>
      <c r="K1028" s="17">
        <f t="shared" si="79"/>
        <v>37.5</v>
      </c>
      <c r="L1028" s="283">
        <f t="shared" si="77"/>
        <v>1.0268653221097336E-5</v>
      </c>
      <c r="M1028" s="22">
        <f t="shared" si="78"/>
        <v>3.8507449579115011E-4</v>
      </c>
    </row>
    <row r="1029" spans="1:13">
      <c r="A1029" s="16">
        <f t="shared" si="75"/>
        <v>1022</v>
      </c>
      <c r="B1029" s="12" t="s">
        <v>411</v>
      </c>
      <c r="C1029" s="272">
        <v>44986</v>
      </c>
      <c r="D1029" s="272">
        <v>45000</v>
      </c>
      <c r="E1029" s="196">
        <f t="shared" si="76"/>
        <v>44993</v>
      </c>
      <c r="F1029" s="272">
        <v>45000</v>
      </c>
      <c r="G1029" s="272">
        <v>45044</v>
      </c>
      <c r="H1029" s="12" t="s">
        <v>152</v>
      </c>
      <c r="I1029" s="234">
        <v>449.48</v>
      </c>
      <c r="J1029" s="272">
        <v>45047</v>
      </c>
      <c r="K1029" s="17">
        <f t="shared" si="79"/>
        <v>51.5</v>
      </c>
      <c r="L1029" s="283">
        <f t="shared" si="77"/>
        <v>1.8280363938812021E-6</v>
      </c>
      <c r="M1029" s="22">
        <f t="shared" si="78"/>
        <v>9.4143874284881914E-5</v>
      </c>
    </row>
    <row r="1030" spans="1:13">
      <c r="A1030" s="16">
        <f t="shared" si="75"/>
        <v>1023</v>
      </c>
      <c r="B1030" s="12" t="s">
        <v>411</v>
      </c>
      <c r="C1030" s="272">
        <v>44986</v>
      </c>
      <c r="D1030" s="272">
        <v>45000</v>
      </c>
      <c r="E1030" s="196">
        <f t="shared" si="76"/>
        <v>44993</v>
      </c>
      <c r="F1030" s="272">
        <v>45000</v>
      </c>
      <c r="G1030" s="272">
        <v>45043</v>
      </c>
      <c r="H1030" s="12" t="s">
        <v>414</v>
      </c>
      <c r="I1030" s="234">
        <v>152.02000000000001</v>
      </c>
      <c r="J1030" s="272">
        <v>45044</v>
      </c>
      <c r="K1030" s="17">
        <f t="shared" si="79"/>
        <v>50.5</v>
      </c>
      <c r="L1030" s="283">
        <f t="shared" si="77"/>
        <v>6.1826575731472002E-7</v>
      </c>
      <c r="M1030" s="22">
        <f t="shared" si="78"/>
        <v>3.122242074439336E-5</v>
      </c>
    </row>
    <row r="1031" spans="1:13">
      <c r="A1031" s="16">
        <f t="shared" si="75"/>
        <v>1024</v>
      </c>
      <c r="B1031" s="12" t="s">
        <v>411</v>
      </c>
      <c r="C1031" s="272">
        <v>44986</v>
      </c>
      <c r="D1031" s="272">
        <v>45000</v>
      </c>
      <c r="E1031" s="196">
        <f t="shared" si="76"/>
        <v>44993</v>
      </c>
      <c r="F1031" s="272">
        <v>45000</v>
      </c>
      <c r="G1031" s="272">
        <v>45035</v>
      </c>
      <c r="H1031" s="12" t="s">
        <v>157</v>
      </c>
      <c r="I1031" s="234">
        <v>1030.1200000000001</v>
      </c>
      <c r="J1031" s="272">
        <v>45036</v>
      </c>
      <c r="K1031" s="17">
        <f t="shared" si="79"/>
        <v>42.5</v>
      </c>
      <c r="L1031" s="283">
        <f t="shared" si="77"/>
        <v>4.1895008678137049E-6</v>
      </c>
      <c r="M1031" s="22">
        <f t="shared" si="78"/>
        <v>1.7805378688208245E-4</v>
      </c>
    </row>
    <row r="1032" spans="1:13">
      <c r="A1032" s="16">
        <f t="shared" si="75"/>
        <v>1025</v>
      </c>
      <c r="B1032" s="12" t="s">
        <v>411</v>
      </c>
      <c r="C1032" s="272">
        <v>44986</v>
      </c>
      <c r="D1032" s="272">
        <v>45000</v>
      </c>
      <c r="E1032" s="196">
        <f t="shared" si="76"/>
        <v>44993</v>
      </c>
      <c r="F1032" s="272">
        <v>45000</v>
      </c>
      <c r="G1032" s="272">
        <v>45035</v>
      </c>
      <c r="H1032" s="12" t="s">
        <v>154</v>
      </c>
      <c r="I1032" s="234">
        <v>14.19</v>
      </c>
      <c r="J1032" s="272">
        <v>45036</v>
      </c>
      <c r="K1032" s="17">
        <f t="shared" si="79"/>
        <v>42.5</v>
      </c>
      <c r="L1032" s="283">
        <f t="shared" si="77"/>
        <v>5.7710768953400054E-8</v>
      </c>
      <c r="M1032" s="22">
        <f t="shared" si="78"/>
        <v>2.4527076805195024E-6</v>
      </c>
    </row>
    <row r="1033" spans="1:13">
      <c r="A1033" s="16">
        <f t="shared" ref="A1033:A1096" si="80">A1032+1</f>
        <v>1026</v>
      </c>
      <c r="B1033" s="12" t="s">
        <v>411</v>
      </c>
      <c r="C1033" s="272">
        <v>44986</v>
      </c>
      <c r="D1033" s="272">
        <v>45000</v>
      </c>
      <c r="E1033" s="196">
        <f t="shared" ref="E1033:E1096" si="81">AVERAGE(C1033:D1033)</f>
        <v>44993</v>
      </c>
      <c r="F1033" s="272">
        <v>45000</v>
      </c>
      <c r="G1033" s="272">
        <v>45035</v>
      </c>
      <c r="H1033" s="12" t="s">
        <v>157</v>
      </c>
      <c r="I1033" s="234">
        <v>8285.2100000000009</v>
      </c>
      <c r="J1033" s="272">
        <v>45036</v>
      </c>
      <c r="K1033" s="17">
        <f t="shared" si="79"/>
        <v>42.5</v>
      </c>
      <c r="L1033" s="283">
        <f t="shared" si="77"/>
        <v>3.3695971813981659E-5</v>
      </c>
      <c r="M1033" s="22">
        <f t="shared" si="78"/>
        <v>1.4320788020942205E-3</v>
      </c>
    </row>
    <row r="1034" spans="1:13">
      <c r="A1034" s="16">
        <f t="shared" si="80"/>
        <v>1027</v>
      </c>
      <c r="B1034" s="12" t="s">
        <v>411</v>
      </c>
      <c r="C1034" s="272">
        <v>44986</v>
      </c>
      <c r="D1034" s="272">
        <v>45000</v>
      </c>
      <c r="E1034" s="196">
        <f t="shared" si="81"/>
        <v>44993</v>
      </c>
      <c r="F1034" s="272">
        <v>45000</v>
      </c>
      <c r="G1034" s="272">
        <v>45035</v>
      </c>
      <c r="H1034" s="12" t="s">
        <v>157</v>
      </c>
      <c r="I1034" s="234">
        <v>1587.4900000000002</v>
      </c>
      <c r="J1034" s="272">
        <v>45036</v>
      </c>
      <c r="K1034" s="17">
        <f t="shared" si="79"/>
        <v>42.5</v>
      </c>
      <c r="L1034" s="283">
        <f t="shared" ref="L1034:L1097" si="82">I1034/$I$5449</f>
        <v>6.4563261878670235E-6</v>
      </c>
      <c r="M1034" s="22">
        <f t="shared" ref="M1034:M1097" si="83">L1034*K1034</f>
        <v>2.7439386298434848E-4</v>
      </c>
    </row>
    <row r="1035" spans="1:13">
      <c r="A1035" s="16">
        <f t="shared" si="80"/>
        <v>1028</v>
      </c>
      <c r="B1035" s="12" t="s">
        <v>411</v>
      </c>
      <c r="C1035" s="272">
        <v>44986</v>
      </c>
      <c r="D1035" s="272">
        <v>45000</v>
      </c>
      <c r="E1035" s="196">
        <f t="shared" si="81"/>
        <v>44993</v>
      </c>
      <c r="F1035" s="272">
        <v>45000</v>
      </c>
      <c r="G1035" s="272">
        <v>45002</v>
      </c>
      <c r="H1035" s="12" t="s">
        <v>166</v>
      </c>
      <c r="I1035" s="234">
        <v>888.58</v>
      </c>
      <c r="J1035" s="272">
        <v>45005</v>
      </c>
      <c r="K1035" s="17">
        <f t="shared" ref="K1035:K1098" si="84">(G1035-D1035)+((D1035-C1035+1)/2)</f>
        <v>9.5</v>
      </c>
      <c r="L1035" s="283">
        <f t="shared" si="82"/>
        <v>3.6138572992679509E-6</v>
      </c>
      <c r="M1035" s="22">
        <f t="shared" si="83"/>
        <v>3.4331644343045534E-5</v>
      </c>
    </row>
    <row r="1036" spans="1:13">
      <c r="A1036" s="16">
        <f t="shared" si="80"/>
        <v>1029</v>
      </c>
      <c r="B1036" s="12" t="s">
        <v>411</v>
      </c>
      <c r="C1036" s="272">
        <v>44986</v>
      </c>
      <c r="D1036" s="272">
        <v>45000</v>
      </c>
      <c r="E1036" s="196">
        <f t="shared" si="81"/>
        <v>44993</v>
      </c>
      <c r="F1036" s="272">
        <v>45000</v>
      </c>
      <c r="G1036" s="272">
        <v>45035</v>
      </c>
      <c r="H1036" s="12" t="s">
        <v>157</v>
      </c>
      <c r="I1036" s="234">
        <v>145.1</v>
      </c>
      <c r="J1036" s="272">
        <v>45036</v>
      </c>
      <c r="K1036" s="17">
        <f t="shared" si="84"/>
        <v>42.5</v>
      </c>
      <c r="L1036" s="283">
        <f t="shared" si="82"/>
        <v>5.9012209831841777E-7</v>
      </c>
      <c r="M1036" s="22">
        <f t="shared" si="83"/>
        <v>2.5080189178532754E-5</v>
      </c>
    </row>
    <row r="1037" spans="1:13">
      <c r="A1037" s="16">
        <f t="shared" si="80"/>
        <v>1030</v>
      </c>
      <c r="B1037" s="12" t="s">
        <v>411</v>
      </c>
      <c r="C1037" s="272">
        <v>44986</v>
      </c>
      <c r="D1037" s="272">
        <v>45000</v>
      </c>
      <c r="E1037" s="196">
        <f t="shared" si="81"/>
        <v>44993</v>
      </c>
      <c r="F1037" s="272">
        <v>45000</v>
      </c>
      <c r="G1037" s="272">
        <v>45035</v>
      </c>
      <c r="H1037" s="12" t="s">
        <v>166</v>
      </c>
      <c r="I1037" s="234">
        <v>111480.51999999999</v>
      </c>
      <c r="J1037" s="272">
        <v>45036</v>
      </c>
      <c r="K1037" s="17">
        <f t="shared" si="84"/>
        <v>42.5</v>
      </c>
      <c r="L1037" s="283">
        <f t="shared" si="82"/>
        <v>4.5339158086856189E-4</v>
      </c>
      <c r="M1037" s="22">
        <f t="shared" si="83"/>
        <v>1.926914218691388E-2</v>
      </c>
    </row>
    <row r="1038" spans="1:13">
      <c r="A1038" s="16">
        <f t="shared" si="80"/>
        <v>1031</v>
      </c>
      <c r="B1038" s="12" t="s">
        <v>411</v>
      </c>
      <c r="C1038" s="272">
        <v>44986</v>
      </c>
      <c r="D1038" s="272">
        <v>45000</v>
      </c>
      <c r="E1038" s="196">
        <f t="shared" si="81"/>
        <v>44993</v>
      </c>
      <c r="F1038" s="272">
        <v>45000</v>
      </c>
      <c r="G1038" s="272">
        <v>45043</v>
      </c>
      <c r="H1038" s="12" t="s">
        <v>407</v>
      </c>
      <c r="I1038" s="234">
        <v>4165.21</v>
      </c>
      <c r="J1038" s="272">
        <v>45044</v>
      </c>
      <c r="K1038" s="17">
        <f t="shared" si="84"/>
        <v>50.5</v>
      </c>
      <c r="L1038" s="283">
        <f t="shared" si="82"/>
        <v>1.6939920504044501E-5</v>
      </c>
      <c r="M1038" s="22">
        <f t="shared" si="83"/>
        <v>8.5546598545424731E-4</v>
      </c>
    </row>
    <row r="1039" spans="1:13">
      <c r="A1039" s="16">
        <f t="shared" si="80"/>
        <v>1032</v>
      </c>
      <c r="B1039" s="12" t="s">
        <v>411</v>
      </c>
      <c r="C1039" s="272">
        <v>44986</v>
      </c>
      <c r="D1039" s="272">
        <v>45000</v>
      </c>
      <c r="E1039" s="196">
        <f t="shared" si="81"/>
        <v>44993</v>
      </c>
      <c r="F1039" s="272">
        <v>45000</v>
      </c>
      <c r="G1039" s="272">
        <v>45035</v>
      </c>
      <c r="H1039" s="12" t="s">
        <v>157</v>
      </c>
      <c r="I1039" s="234">
        <v>776.57</v>
      </c>
      <c r="J1039" s="272">
        <v>45036</v>
      </c>
      <c r="K1039" s="17">
        <f t="shared" si="84"/>
        <v>42.5</v>
      </c>
      <c r="L1039" s="283">
        <f t="shared" si="82"/>
        <v>3.1583123217858975E-6</v>
      </c>
      <c r="M1039" s="22">
        <f t="shared" si="83"/>
        <v>1.3422827367590064E-4</v>
      </c>
    </row>
    <row r="1040" spans="1:13">
      <c r="A1040" s="16">
        <f t="shared" si="80"/>
        <v>1033</v>
      </c>
      <c r="B1040" s="12" t="s">
        <v>411</v>
      </c>
      <c r="C1040" s="272">
        <v>44986</v>
      </c>
      <c r="D1040" s="272">
        <v>45000</v>
      </c>
      <c r="E1040" s="196">
        <f t="shared" si="81"/>
        <v>44993</v>
      </c>
      <c r="F1040" s="272">
        <v>45000</v>
      </c>
      <c r="G1040" s="272">
        <v>45044</v>
      </c>
      <c r="H1040" s="12" t="s">
        <v>152</v>
      </c>
      <c r="I1040" s="234">
        <v>320.95999999999998</v>
      </c>
      <c r="J1040" s="272">
        <v>45047</v>
      </c>
      <c r="K1040" s="17">
        <f t="shared" si="84"/>
        <v>51.5</v>
      </c>
      <c r="L1040" s="283">
        <f t="shared" si="82"/>
        <v>1.3053452010770459E-6</v>
      </c>
      <c r="M1040" s="22">
        <f t="shared" si="83"/>
        <v>6.7225277855467863E-5</v>
      </c>
    </row>
    <row r="1041" spans="1:13">
      <c r="A1041" s="16">
        <f t="shared" si="80"/>
        <v>1034</v>
      </c>
      <c r="B1041" s="12" t="s">
        <v>411</v>
      </c>
      <c r="C1041" s="272">
        <v>44986</v>
      </c>
      <c r="D1041" s="272">
        <v>45000</v>
      </c>
      <c r="E1041" s="196">
        <f t="shared" si="81"/>
        <v>44993</v>
      </c>
      <c r="F1041" s="272">
        <v>45000</v>
      </c>
      <c r="G1041" s="272">
        <v>45044</v>
      </c>
      <c r="H1041" s="12" t="s">
        <v>152</v>
      </c>
      <c r="I1041" s="234">
        <v>73.59</v>
      </c>
      <c r="J1041" s="272">
        <v>45047</v>
      </c>
      <c r="K1041" s="17">
        <f t="shared" si="84"/>
        <v>51.5</v>
      </c>
      <c r="L1041" s="283">
        <f t="shared" si="82"/>
        <v>2.9929073201414448E-7</v>
      </c>
      <c r="M1041" s="22">
        <f t="shared" si="83"/>
        <v>1.541347269872844E-5</v>
      </c>
    </row>
    <row r="1042" spans="1:13">
      <c r="A1042" s="16">
        <f t="shared" si="80"/>
        <v>1035</v>
      </c>
      <c r="B1042" s="12" t="s">
        <v>411</v>
      </c>
      <c r="C1042" s="272">
        <v>44986</v>
      </c>
      <c r="D1042" s="272">
        <v>45000</v>
      </c>
      <c r="E1042" s="196">
        <f t="shared" si="81"/>
        <v>44993</v>
      </c>
      <c r="F1042" s="272">
        <v>45000</v>
      </c>
      <c r="G1042" s="272">
        <v>45044</v>
      </c>
      <c r="H1042" s="12" t="s">
        <v>152</v>
      </c>
      <c r="I1042" s="234">
        <v>1340.08</v>
      </c>
      <c r="J1042" s="272">
        <v>45047</v>
      </c>
      <c r="K1042" s="17">
        <f t="shared" si="84"/>
        <v>51.5</v>
      </c>
      <c r="L1042" s="283">
        <f t="shared" si="82"/>
        <v>5.450109038694316E-6</v>
      </c>
      <c r="M1042" s="22">
        <f t="shared" si="83"/>
        <v>2.806806154927573E-4</v>
      </c>
    </row>
    <row r="1043" spans="1:13">
      <c r="A1043" s="16">
        <f t="shared" si="80"/>
        <v>1036</v>
      </c>
      <c r="B1043" s="12" t="s">
        <v>411</v>
      </c>
      <c r="C1043" s="272">
        <v>44986</v>
      </c>
      <c r="D1043" s="272">
        <v>45000</v>
      </c>
      <c r="E1043" s="196">
        <f t="shared" si="81"/>
        <v>44993</v>
      </c>
      <c r="F1043" s="272">
        <v>45000</v>
      </c>
      <c r="G1043" s="272">
        <v>45002</v>
      </c>
      <c r="H1043" s="12" t="s">
        <v>156</v>
      </c>
      <c r="I1043" s="234">
        <v>446.19</v>
      </c>
      <c r="J1043" s="272">
        <v>45005</v>
      </c>
      <c r="K1043" s="17">
        <f t="shared" si="84"/>
        <v>9.5</v>
      </c>
      <c r="L1043" s="283">
        <f t="shared" si="82"/>
        <v>1.814655954849723E-6</v>
      </c>
      <c r="M1043" s="22">
        <f t="shared" si="83"/>
        <v>1.7239231571072368E-5</v>
      </c>
    </row>
    <row r="1044" spans="1:13">
      <c r="A1044" s="16">
        <f t="shared" si="80"/>
        <v>1037</v>
      </c>
      <c r="B1044" s="12" t="s">
        <v>411</v>
      </c>
      <c r="C1044" s="272">
        <v>44986</v>
      </c>
      <c r="D1044" s="272">
        <v>45000</v>
      </c>
      <c r="E1044" s="196">
        <f t="shared" si="81"/>
        <v>44993</v>
      </c>
      <c r="F1044" s="272">
        <v>45000</v>
      </c>
      <c r="G1044" s="272">
        <v>45002</v>
      </c>
      <c r="H1044" s="12" t="s">
        <v>156</v>
      </c>
      <c r="I1044" s="234">
        <v>480.61</v>
      </c>
      <c r="J1044" s="272">
        <v>45005</v>
      </c>
      <c r="K1044" s="17">
        <f t="shared" si="84"/>
        <v>9.5</v>
      </c>
      <c r="L1044" s="283">
        <f t="shared" si="82"/>
        <v>1.9546421893371106E-6</v>
      </c>
      <c r="M1044" s="22">
        <f t="shared" si="83"/>
        <v>1.856910079870255E-5</v>
      </c>
    </row>
    <row r="1045" spans="1:13">
      <c r="A1045" s="16">
        <f t="shared" si="80"/>
        <v>1038</v>
      </c>
      <c r="B1045" s="12" t="s">
        <v>411</v>
      </c>
      <c r="C1045" s="272">
        <v>44986</v>
      </c>
      <c r="D1045" s="272">
        <v>45000</v>
      </c>
      <c r="E1045" s="196">
        <f t="shared" si="81"/>
        <v>44993</v>
      </c>
      <c r="F1045" s="272">
        <v>45000</v>
      </c>
      <c r="G1045" s="272">
        <v>45002</v>
      </c>
      <c r="H1045" s="12" t="s">
        <v>152</v>
      </c>
      <c r="I1045" s="234">
        <v>1187.4100000000001</v>
      </c>
      <c r="J1045" s="272">
        <v>45005</v>
      </c>
      <c r="K1045" s="17">
        <f t="shared" si="84"/>
        <v>9.5</v>
      </c>
      <c r="L1045" s="283">
        <f t="shared" si="82"/>
        <v>4.8291997295952613E-6</v>
      </c>
      <c r="M1045" s="22">
        <f t="shared" si="83"/>
        <v>4.5877397431154984E-5</v>
      </c>
    </row>
    <row r="1046" spans="1:13">
      <c r="A1046" s="16">
        <f t="shared" si="80"/>
        <v>1039</v>
      </c>
      <c r="B1046" s="12" t="s">
        <v>411</v>
      </c>
      <c r="C1046" s="272">
        <v>44986</v>
      </c>
      <c r="D1046" s="272">
        <v>45000</v>
      </c>
      <c r="E1046" s="196">
        <f t="shared" si="81"/>
        <v>44993</v>
      </c>
      <c r="F1046" s="272">
        <v>45000</v>
      </c>
      <c r="G1046" s="272">
        <v>45035</v>
      </c>
      <c r="H1046" s="12" t="s">
        <v>157</v>
      </c>
      <c r="I1046" s="234">
        <v>1438.88</v>
      </c>
      <c r="J1046" s="272">
        <v>45036</v>
      </c>
      <c r="K1046" s="17">
        <f t="shared" si="84"/>
        <v>42.5</v>
      </c>
      <c r="L1046" s="283">
        <f t="shared" si="82"/>
        <v>5.8519289099131976E-6</v>
      </c>
      <c r="M1046" s="22">
        <f t="shared" si="83"/>
        <v>2.4870697867131089E-4</v>
      </c>
    </row>
    <row r="1047" spans="1:13">
      <c r="A1047" s="16">
        <f t="shared" si="80"/>
        <v>1040</v>
      </c>
      <c r="B1047" s="12" t="s">
        <v>411</v>
      </c>
      <c r="C1047" s="272">
        <v>44986</v>
      </c>
      <c r="D1047" s="272">
        <v>45000</v>
      </c>
      <c r="E1047" s="196">
        <f t="shared" si="81"/>
        <v>44993</v>
      </c>
      <c r="F1047" s="272">
        <v>45000</v>
      </c>
      <c r="G1047" s="272">
        <v>45044</v>
      </c>
      <c r="H1047" s="12" t="s">
        <v>158</v>
      </c>
      <c r="I1047" s="234">
        <v>8503.2299999999977</v>
      </c>
      <c r="J1047" s="272">
        <v>45047</v>
      </c>
      <c r="K1047" s="17">
        <f t="shared" si="84"/>
        <v>51.5</v>
      </c>
      <c r="L1047" s="283">
        <f t="shared" si="82"/>
        <v>3.4582659752474971E-5</v>
      </c>
      <c r="M1047" s="22">
        <f t="shared" si="83"/>
        <v>1.7810069772524609E-3</v>
      </c>
    </row>
    <row r="1048" spans="1:13">
      <c r="A1048" s="16">
        <f t="shared" si="80"/>
        <v>1041</v>
      </c>
      <c r="B1048" s="12" t="s">
        <v>411</v>
      </c>
      <c r="C1048" s="272">
        <v>44986</v>
      </c>
      <c r="D1048" s="272">
        <v>45000</v>
      </c>
      <c r="E1048" s="196">
        <f t="shared" si="81"/>
        <v>44993</v>
      </c>
      <c r="F1048" s="272">
        <v>45000</v>
      </c>
      <c r="G1048" s="272">
        <v>45000</v>
      </c>
      <c r="H1048" s="12" t="s">
        <v>167</v>
      </c>
      <c r="I1048" s="234">
        <v>162416.43</v>
      </c>
      <c r="J1048" s="272">
        <v>45001</v>
      </c>
      <c r="K1048" s="17">
        <f t="shared" si="84"/>
        <v>7.5</v>
      </c>
      <c r="L1048" s="283">
        <f t="shared" si="82"/>
        <v>6.6054806666427572E-4</v>
      </c>
      <c r="M1048" s="22">
        <f t="shared" si="83"/>
        <v>4.9541104999820682E-3</v>
      </c>
    </row>
    <row r="1049" spans="1:13">
      <c r="A1049" s="16">
        <f t="shared" si="80"/>
        <v>1042</v>
      </c>
      <c r="B1049" s="12" t="s">
        <v>411</v>
      </c>
      <c r="C1049" s="272">
        <v>44986</v>
      </c>
      <c r="D1049" s="272">
        <v>45000</v>
      </c>
      <c r="E1049" s="196">
        <f t="shared" si="81"/>
        <v>44993</v>
      </c>
      <c r="F1049" s="272">
        <v>45000</v>
      </c>
      <c r="G1049" s="272">
        <v>45000</v>
      </c>
      <c r="H1049" s="12" t="s">
        <v>160</v>
      </c>
      <c r="I1049" s="234">
        <v>2133217.6599999988</v>
      </c>
      <c r="J1049" s="272">
        <v>45001</v>
      </c>
      <c r="K1049" s="17">
        <f t="shared" si="84"/>
        <v>7.5</v>
      </c>
      <c r="L1049" s="283">
        <f t="shared" si="82"/>
        <v>8.6758020791805942E-3</v>
      </c>
      <c r="M1049" s="22">
        <f t="shared" si="83"/>
        <v>6.5068515593854459E-2</v>
      </c>
    </row>
    <row r="1050" spans="1:13">
      <c r="A1050" s="16">
        <f t="shared" si="80"/>
        <v>1043</v>
      </c>
      <c r="B1050" s="12" t="s">
        <v>411</v>
      </c>
      <c r="C1050" s="272">
        <v>44986</v>
      </c>
      <c r="D1050" s="272">
        <v>45000</v>
      </c>
      <c r="E1050" s="196">
        <f t="shared" si="81"/>
        <v>44993</v>
      </c>
      <c r="F1050" s="272">
        <v>45000</v>
      </c>
      <c r="G1050" s="272">
        <v>45000</v>
      </c>
      <c r="H1050" s="12" t="s">
        <v>159</v>
      </c>
      <c r="I1050" s="234">
        <v>2133217.9499999988</v>
      </c>
      <c r="J1050" s="272">
        <v>45001</v>
      </c>
      <c r="K1050" s="17">
        <f t="shared" si="84"/>
        <v>7.5</v>
      </c>
      <c r="L1050" s="283">
        <f t="shared" si="82"/>
        <v>8.6758032586113903E-3</v>
      </c>
      <c r="M1050" s="22">
        <f t="shared" si="83"/>
        <v>6.5068524439585426E-2</v>
      </c>
    </row>
    <row r="1051" spans="1:13">
      <c r="A1051" s="16">
        <f t="shared" si="80"/>
        <v>1044</v>
      </c>
      <c r="B1051" s="12" t="s">
        <v>411</v>
      </c>
      <c r="C1051" s="272">
        <v>44986</v>
      </c>
      <c r="D1051" s="272">
        <v>45000</v>
      </c>
      <c r="E1051" s="196">
        <f t="shared" si="81"/>
        <v>44993</v>
      </c>
      <c r="F1051" s="272">
        <v>45000</v>
      </c>
      <c r="G1051" s="272">
        <v>45000</v>
      </c>
      <c r="H1051" s="12" t="s">
        <v>161</v>
      </c>
      <c r="I1051" s="234">
        <v>7737405.3999999873</v>
      </c>
      <c r="J1051" s="272">
        <v>45001</v>
      </c>
      <c r="K1051" s="17">
        <f t="shared" si="84"/>
        <v>7.5</v>
      </c>
      <c r="L1051" s="283">
        <f t="shared" si="82"/>
        <v>3.1468049001986555E-2</v>
      </c>
      <c r="M1051" s="22">
        <f t="shared" si="83"/>
        <v>0.23601036751489915</v>
      </c>
    </row>
    <row r="1052" spans="1:13">
      <c r="A1052" s="16">
        <f t="shared" si="80"/>
        <v>1045</v>
      </c>
      <c r="B1052" s="12" t="s">
        <v>411</v>
      </c>
      <c r="C1052" s="272">
        <v>44986</v>
      </c>
      <c r="D1052" s="272">
        <v>45000</v>
      </c>
      <c r="E1052" s="196">
        <f t="shared" si="81"/>
        <v>44993</v>
      </c>
      <c r="F1052" s="272">
        <v>45000</v>
      </c>
      <c r="G1052" s="272">
        <v>45000</v>
      </c>
      <c r="H1052" s="12" t="s">
        <v>162</v>
      </c>
      <c r="I1052" s="234">
        <v>7737470.1199999899</v>
      </c>
      <c r="J1052" s="272">
        <v>45001</v>
      </c>
      <c r="K1052" s="17">
        <f t="shared" si="84"/>
        <v>7.5</v>
      </c>
      <c r="L1052" s="283">
        <f t="shared" si="82"/>
        <v>3.146831221840423E-2</v>
      </c>
      <c r="M1052" s="22">
        <f t="shared" si="83"/>
        <v>0.23601234163803173</v>
      </c>
    </row>
    <row r="1053" spans="1:13">
      <c r="A1053" s="16">
        <f t="shared" si="80"/>
        <v>1046</v>
      </c>
      <c r="B1053" s="12" t="s">
        <v>411</v>
      </c>
      <c r="C1053" s="272">
        <v>44986</v>
      </c>
      <c r="D1053" s="272">
        <v>45000</v>
      </c>
      <c r="E1053" s="196">
        <f t="shared" si="81"/>
        <v>44993</v>
      </c>
      <c r="F1053" s="272">
        <v>45000</v>
      </c>
      <c r="G1053" s="272">
        <v>45000</v>
      </c>
      <c r="H1053" s="12" t="s">
        <v>163</v>
      </c>
      <c r="I1053" s="234">
        <v>27608855.929999955</v>
      </c>
      <c r="J1053" s="272">
        <v>45001</v>
      </c>
      <c r="K1053" s="17">
        <f t="shared" si="84"/>
        <v>7.5</v>
      </c>
      <c r="L1053" s="283">
        <f t="shared" si="82"/>
        <v>0.11228529285721892</v>
      </c>
      <c r="M1053" s="22">
        <f t="shared" si="83"/>
        <v>0.84213969642914188</v>
      </c>
    </row>
    <row r="1054" spans="1:13">
      <c r="A1054" s="16">
        <f t="shared" si="80"/>
        <v>1047</v>
      </c>
      <c r="B1054" s="12" t="s">
        <v>411</v>
      </c>
      <c r="C1054" s="272">
        <v>44986</v>
      </c>
      <c r="D1054" s="272">
        <v>45000</v>
      </c>
      <c r="E1054" s="196">
        <f t="shared" si="81"/>
        <v>44993</v>
      </c>
      <c r="F1054" s="272">
        <v>45000</v>
      </c>
      <c r="G1054" s="272">
        <v>45044</v>
      </c>
      <c r="H1054" s="12" t="s">
        <v>152</v>
      </c>
      <c r="I1054" s="234">
        <v>354.28</v>
      </c>
      <c r="J1054" s="272">
        <v>45047</v>
      </c>
      <c r="K1054" s="17">
        <f t="shared" si="84"/>
        <v>51.5</v>
      </c>
      <c r="L1054" s="283">
        <f t="shared" si="82"/>
        <v>1.44085773254479E-6</v>
      </c>
      <c r="M1054" s="22">
        <f t="shared" si="83"/>
        <v>7.4204173226056691E-5</v>
      </c>
    </row>
    <row r="1055" spans="1:13">
      <c r="A1055" s="16">
        <f t="shared" si="80"/>
        <v>1048</v>
      </c>
      <c r="B1055" s="12" t="s">
        <v>411</v>
      </c>
      <c r="C1055" s="272">
        <v>44986</v>
      </c>
      <c r="D1055" s="272">
        <v>45000</v>
      </c>
      <c r="E1055" s="196">
        <f t="shared" si="81"/>
        <v>44993</v>
      </c>
      <c r="F1055" s="272">
        <v>45000</v>
      </c>
      <c r="G1055" s="272">
        <v>45044</v>
      </c>
      <c r="H1055" s="12" t="s">
        <v>165</v>
      </c>
      <c r="I1055" s="234">
        <v>98.539999999999992</v>
      </c>
      <c r="J1055" s="272">
        <v>45047</v>
      </c>
      <c r="K1055" s="17">
        <f t="shared" si="84"/>
        <v>51.5</v>
      </c>
      <c r="L1055" s="283">
        <f t="shared" si="82"/>
        <v>4.0076245050514736E-7</v>
      </c>
      <c r="M1055" s="22">
        <f t="shared" si="83"/>
        <v>2.0639266201015089E-5</v>
      </c>
    </row>
    <row r="1056" spans="1:13">
      <c r="A1056" s="16">
        <f t="shared" si="80"/>
        <v>1049</v>
      </c>
      <c r="B1056" s="12" t="s">
        <v>411</v>
      </c>
      <c r="C1056" s="272">
        <v>44986</v>
      </c>
      <c r="D1056" s="272">
        <v>45000</v>
      </c>
      <c r="E1056" s="196">
        <f t="shared" si="81"/>
        <v>44993</v>
      </c>
      <c r="F1056" s="272">
        <v>45000</v>
      </c>
      <c r="G1056" s="272">
        <v>45035</v>
      </c>
      <c r="H1056" s="12" t="s">
        <v>157</v>
      </c>
      <c r="I1056" s="234">
        <v>1004.1300000000001</v>
      </c>
      <c r="J1056" s="272">
        <v>45036</v>
      </c>
      <c r="K1056" s="17">
        <f t="shared" si="84"/>
        <v>42.5</v>
      </c>
      <c r="L1056" s="283">
        <f t="shared" si="82"/>
        <v>4.0837994664677665E-6</v>
      </c>
      <c r="M1056" s="22">
        <f t="shared" si="83"/>
        <v>1.7356147732488006E-4</v>
      </c>
    </row>
    <row r="1057" spans="1:13">
      <c r="A1057" s="16">
        <f t="shared" si="80"/>
        <v>1050</v>
      </c>
      <c r="B1057" s="12" t="s">
        <v>411</v>
      </c>
      <c r="C1057" s="272">
        <v>44986</v>
      </c>
      <c r="D1057" s="272">
        <v>45000</v>
      </c>
      <c r="E1057" s="196">
        <f t="shared" si="81"/>
        <v>44993</v>
      </c>
      <c r="F1057" s="272">
        <v>45000</v>
      </c>
      <c r="G1057" s="272">
        <v>45002</v>
      </c>
      <c r="H1057" s="12" t="s">
        <v>156</v>
      </c>
      <c r="I1057" s="234">
        <v>639.54999999999995</v>
      </c>
      <c r="J1057" s="272">
        <v>45005</v>
      </c>
      <c r="K1057" s="17">
        <f t="shared" si="84"/>
        <v>9.5</v>
      </c>
      <c r="L1057" s="283">
        <f t="shared" si="82"/>
        <v>2.6010516056481327E-6</v>
      </c>
      <c r="M1057" s="22">
        <f t="shared" si="83"/>
        <v>2.4709990253657262E-5</v>
      </c>
    </row>
    <row r="1058" spans="1:13">
      <c r="A1058" s="16">
        <f t="shared" si="80"/>
        <v>1051</v>
      </c>
      <c r="B1058" s="12" t="s">
        <v>411</v>
      </c>
      <c r="C1058" s="272">
        <v>44986</v>
      </c>
      <c r="D1058" s="272">
        <v>45000</v>
      </c>
      <c r="E1058" s="196">
        <f t="shared" si="81"/>
        <v>44993</v>
      </c>
      <c r="F1058" s="272">
        <v>45000</v>
      </c>
      <c r="G1058" s="272">
        <v>45044</v>
      </c>
      <c r="H1058" s="12" t="s">
        <v>152</v>
      </c>
      <c r="I1058" s="234">
        <v>241.67000000000002</v>
      </c>
      <c r="J1058" s="272">
        <v>45047</v>
      </c>
      <c r="K1058" s="17">
        <f t="shared" si="84"/>
        <v>51.5</v>
      </c>
      <c r="L1058" s="283">
        <f t="shared" si="82"/>
        <v>9.8287255341565835E-7</v>
      </c>
      <c r="M1058" s="22">
        <f t="shared" si="83"/>
        <v>5.0617936500906405E-5</v>
      </c>
    </row>
    <row r="1059" spans="1:13">
      <c r="A1059" s="16">
        <f t="shared" si="80"/>
        <v>1052</v>
      </c>
      <c r="B1059" s="12" t="s">
        <v>411</v>
      </c>
      <c r="C1059" s="272">
        <v>44986</v>
      </c>
      <c r="D1059" s="272">
        <v>45000</v>
      </c>
      <c r="E1059" s="196">
        <f t="shared" si="81"/>
        <v>44993</v>
      </c>
      <c r="F1059" s="272">
        <v>45000</v>
      </c>
      <c r="G1059" s="272">
        <v>45044</v>
      </c>
      <c r="H1059" s="12" t="s">
        <v>152</v>
      </c>
      <c r="I1059" s="234">
        <v>9.19</v>
      </c>
      <c r="J1059" s="272">
        <v>45047</v>
      </c>
      <c r="K1059" s="17">
        <f t="shared" si="84"/>
        <v>51.5</v>
      </c>
      <c r="L1059" s="283">
        <f t="shared" si="82"/>
        <v>3.7375755227748169E-8</v>
      </c>
      <c r="M1059" s="22">
        <f t="shared" si="83"/>
        <v>1.9248513942290306E-6</v>
      </c>
    </row>
    <row r="1060" spans="1:13">
      <c r="A1060" s="16">
        <f t="shared" si="80"/>
        <v>1053</v>
      </c>
      <c r="B1060" s="12" t="s">
        <v>411</v>
      </c>
      <c r="C1060" s="272">
        <v>44986</v>
      </c>
      <c r="D1060" s="272">
        <v>45000</v>
      </c>
      <c r="E1060" s="196">
        <f t="shared" si="81"/>
        <v>44993</v>
      </c>
      <c r="F1060" s="272">
        <v>45000</v>
      </c>
      <c r="G1060" s="272">
        <v>45035</v>
      </c>
      <c r="H1060" s="12" t="s">
        <v>157</v>
      </c>
      <c r="I1060" s="234">
        <v>1659.3300000000002</v>
      </c>
      <c r="J1060" s="272">
        <v>45036</v>
      </c>
      <c r="K1060" s="17">
        <f t="shared" si="84"/>
        <v>42.5</v>
      </c>
      <c r="L1060" s="283">
        <f t="shared" si="82"/>
        <v>6.7484996650771899E-6</v>
      </c>
      <c r="M1060" s="22">
        <f t="shared" si="83"/>
        <v>2.8681123576578059E-4</v>
      </c>
    </row>
    <row r="1061" spans="1:13">
      <c r="A1061" s="16">
        <f t="shared" si="80"/>
        <v>1054</v>
      </c>
      <c r="B1061" s="12" t="s">
        <v>411</v>
      </c>
      <c r="C1061" s="272">
        <v>44986</v>
      </c>
      <c r="D1061" s="272">
        <v>45000</v>
      </c>
      <c r="E1061" s="196">
        <f t="shared" si="81"/>
        <v>44993</v>
      </c>
      <c r="F1061" s="272">
        <v>45000</v>
      </c>
      <c r="G1061" s="272">
        <v>45044</v>
      </c>
      <c r="H1061" s="12" t="s">
        <v>152</v>
      </c>
      <c r="I1061" s="234">
        <v>429.62</v>
      </c>
      <c r="J1061" s="272">
        <v>45047</v>
      </c>
      <c r="K1061" s="17">
        <f t="shared" si="84"/>
        <v>51.5</v>
      </c>
      <c r="L1061" s="283">
        <f t="shared" si="82"/>
        <v>1.7472657193629128E-6</v>
      </c>
      <c r="M1061" s="22">
        <f t="shared" si="83"/>
        <v>8.9984184547190014E-5</v>
      </c>
    </row>
    <row r="1062" spans="1:13">
      <c r="A1062" s="16">
        <f t="shared" si="80"/>
        <v>1055</v>
      </c>
      <c r="B1062" s="12" t="s">
        <v>411</v>
      </c>
      <c r="C1062" s="272">
        <v>44986</v>
      </c>
      <c r="D1062" s="272">
        <v>45000</v>
      </c>
      <c r="E1062" s="196">
        <f t="shared" si="81"/>
        <v>44993</v>
      </c>
      <c r="F1062" s="272">
        <v>45000</v>
      </c>
      <c r="G1062" s="272">
        <v>45035</v>
      </c>
      <c r="H1062" s="12" t="s">
        <v>157</v>
      </c>
      <c r="I1062" s="234">
        <v>1803.88</v>
      </c>
      <c r="J1062" s="272">
        <v>45036</v>
      </c>
      <c r="K1062" s="17">
        <f t="shared" si="84"/>
        <v>42.5</v>
      </c>
      <c r="L1062" s="283">
        <f t="shared" si="82"/>
        <v>7.3363849118857853E-6</v>
      </c>
      <c r="M1062" s="22">
        <f t="shared" si="83"/>
        <v>3.1179635875514585E-4</v>
      </c>
    </row>
    <row r="1063" spans="1:13">
      <c r="A1063" s="16">
        <f t="shared" si="80"/>
        <v>1056</v>
      </c>
      <c r="B1063" s="12" t="s">
        <v>411</v>
      </c>
      <c r="C1063" s="272">
        <v>44986</v>
      </c>
      <c r="D1063" s="272">
        <v>45000</v>
      </c>
      <c r="E1063" s="196">
        <f t="shared" si="81"/>
        <v>44993</v>
      </c>
      <c r="F1063" s="272">
        <v>45000</v>
      </c>
      <c r="G1063" s="272">
        <v>45044</v>
      </c>
      <c r="H1063" s="12" t="s">
        <v>154</v>
      </c>
      <c r="I1063" s="234">
        <v>220.32</v>
      </c>
      <c r="J1063" s="272">
        <v>45047</v>
      </c>
      <c r="K1063" s="17">
        <f t="shared" si="84"/>
        <v>51.5</v>
      </c>
      <c r="L1063" s="283">
        <f t="shared" si="82"/>
        <v>8.960420448071247E-7</v>
      </c>
      <c r="M1063" s="22">
        <f t="shared" si="83"/>
        <v>4.6146165307566919E-5</v>
      </c>
    </row>
    <row r="1064" spans="1:13">
      <c r="A1064" s="16">
        <f t="shared" si="80"/>
        <v>1057</v>
      </c>
      <c r="B1064" s="12" t="s">
        <v>411</v>
      </c>
      <c r="C1064" s="272">
        <v>44986</v>
      </c>
      <c r="D1064" s="272">
        <v>45000</v>
      </c>
      <c r="E1064" s="196">
        <f t="shared" si="81"/>
        <v>44993</v>
      </c>
      <c r="F1064" s="272">
        <v>45000</v>
      </c>
      <c r="G1064" s="272">
        <v>45044</v>
      </c>
      <c r="H1064" s="12" t="s">
        <v>165</v>
      </c>
      <c r="I1064" s="234">
        <v>156.54</v>
      </c>
      <c r="J1064" s="272">
        <v>45047</v>
      </c>
      <c r="K1064" s="17">
        <f t="shared" si="84"/>
        <v>51.5</v>
      </c>
      <c r="L1064" s="283">
        <f t="shared" si="82"/>
        <v>6.3664860972270927E-7</v>
      </c>
      <c r="M1064" s="22">
        <f t="shared" si="83"/>
        <v>3.2787403400719529E-5</v>
      </c>
    </row>
    <row r="1065" spans="1:13">
      <c r="A1065" s="16">
        <f t="shared" si="80"/>
        <v>1058</v>
      </c>
      <c r="B1065" s="12" t="s">
        <v>411</v>
      </c>
      <c r="C1065" s="272">
        <v>44986</v>
      </c>
      <c r="D1065" s="272">
        <v>45000</v>
      </c>
      <c r="E1065" s="196">
        <f t="shared" si="81"/>
        <v>44993</v>
      </c>
      <c r="F1065" s="272">
        <v>45000</v>
      </c>
      <c r="G1065" s="272">
        <v>45044</v>
      </c>
      <c r="H1065" s="12" t="s">
        <v>164</v>
      </c>
      <c r="I1065" s="234">
        <v>1109.1899999999998</v>
      </c>
      <c r="J1065" s="272">
        <v>45047</v>
      </c>
      <c r="K1065" s="17">
        <f t="shared" si="84"/>
        <v>51.5</v>
      </c>
      <c r="L1065" s="283">
        <f t="shared" si="82"/>
        <v>4.5110787748711626E-6</v>
      </c>
      <c r="M1065" s="22">
        <f t="shared" si="83"/>
        <v>2.3232055690586487E-4</v>
      </c>
    </row>
    <row r="1066" spans="1:13">
      <c r="A1066" s="16">
        <f t="shared" si="80"/>
        <v>1059</v>
      </c>
      <c r="B1066" s="12" t="s">
        <v>411</v>
      </c>
      <c r="C1066" s="272">
        <v>44986</v>
      </c>
      <c r="D1066" s="272">
        <v>45000</v>
      </c>
      <c r="E1066" s="196">
        <f t="shared" si="81"/>
        <v>44993</v>
      </c>
      <c r="F1066" s="272">
        <v>45000</v>
      </c>
      <c r="G1066" s="272">
        <v>45044</v>
      </c>
      <c r="H1066" s="12" t="s">
        <v>166</v>
      </c>
      <c r="I1066" s="234">
        <v>3536.31</v>
      </c>
      <c r="J1066" s="272">
        <v>45047</v>
      </c>
      <c r="K1066" s="17">
        <f t="shared" si="84"/>
        <v>51.5</v>
      </c>
      <c r="L1066" s="283">
        <f t="shared" si="82"/>
        <v>1.4382182477632004E-5</v>
      </c>
      <c r="M1066" s="22">
        <f t="shared" si="83"/>
        <v>7.4068239759804823E-4</v>
      </c>
    </row>
    <row r="1067" spans="1:13">
      <c r="A1067" s="16">
        <f t="shared" si="80"/>
        <v>1060</v>
      </c>
      <c r="B1067" s="12" t="s">
        <v>411</v>
      </c>
      <c r="C1067" s="272">
        <v>44986</v>
      </c>
      <c r="D1067" s="272">
        <v>45000</v>
      </c>
      <c r="E1067" s="196">
        <f t="shared" si="81"/>
        <v>44993</v>
      </c>
      <c r="F1067" s="272">
        <v>45000</v>
      </c>
      <c r="G1067" s="272">
        <v>45035</v>
      </c>
      <c r="H1067" s="12" t="s">
        <v>154</v>
      </c>
      <c r="I1067" s="234">
        <v>4409.6899999999987</v>
      </c>
      <c r="J1067" s="272">
        <v>45036</v>
      </c>
      <c r="K1067" s="17">
        <f t="shared" si="84"/>
        <v>42.5</v>
      </c>
      <c r="L1067" s="283">
        <f t="shared" si="82"/>
        <v>1.7934221335173969E-5</v>
      </c>
      <c r="M1067" s="22">
        <f t="shared" si="83"/>
        <v>7.6220440674489368E-4</v>
      </c>
    </row>
    <row r="1068" spans="1:13">
      <c r="A1068" s="16">
        <f t="shared" si="80"/>
        <v>1061</v>
      </c>
      <c r="B1068" s="12" t="s">
        <v>411</v>
      </c>
      <c r="C1068" s="272">
        <v>44986</v>
      </c>
      <c r="D1068" s="272">
        <v>45000</v>
      </c>
      <c r="E1068" s="196">
        <f t="shared" si="81"/>
        <v>44993</v>
      </c>
      <c r="F1068" s="272">
        <v>45000</v>
      </c>
      <c r="G1068" s="272">
        <v>45035</v>
      </c>
      <c r="H1068" s="12" t="s">
        <v>157</v>
      </c>
      <c r="I1068" s="234">
        <v>8022.72</v>
      </c>
      <c r="J1068" s="272">
        <v>45036</v>
      </c>
      <c r="K1068" s="17">
        <f t="shared" si="84"/>
        <v>42.5</v>
      </c>
      <c r="L1068" s="283">
        <f t="shared" si="82"/>
        <v>3.2628424263412379E-5</v>
      </c>
      <c r="M1068" s="22">
        <f t="shared" si="83"/>
        <v>1.3867080311950261E-3</v>
      </c>
    </row>
    <row r="1069" spans="1:13">
      <c r="A1069" s="16">
        <f t="shared" si="80"/>
        <v>1062</v>
      </c>
      <c r="B1069" s="12" t="s">
        <v>411</v>
      </c>
      <c r="C1069" s="272">
        <v>44986</v>
      </c>
      <c r="D1069" s="272">
        <v>45000</v>
      </c>
      <c r="E1069" s="196">
        <f t="shared" si="81"/>
        <v>44993</v>
      </c>
      <c r="F1069" s="272">
        <v>45000</v>
      </c>
      <c r="G1069" s="272">
        <v>45030</v>
      </c>
      <c r="H1069" s="12" t="s">
        <v>153</v>
      </c>
      <c r="I1069" s="234">
        <v>86.2</v>
      </c>
      <c r="J1069" s="272">
        <v>45033</v>
      </c>
      <c r="K1069" s="17">
        <f t="shared" si="84"/>
        <v>37.5</v>
      </c>
      <c r="L1069" s="283">
        <f t="shared" si="82"/>
        <v>3.5057563663023852E-7</v>
      </c>
      <c r="M1069" s="22">
        <f t="shared" si="83"/>
        <v>1.3146586373633945E-5</v>
      </c>
    </row>
    <row r="1070" spans="1:13">
      <c r="A1070" s="16">
        <f t="shared" si="80"/>
        <v>1063</v>
      </c>
      <c r="B1070" s="12" t="s">
        <v>411</v>
      </c>
      <c r="C1070" s="272">
        <v>44986</v>
      </c>
      <c r="D1070" s="272">
        <v>45000</v>
      </c>
      <c r="E1070" s="196">
        <f t="shared" si="81"/>
        <v>44993</v>
      </c>
      <c r="F1070" s="272">
        <v>45000</v>
      </c>
      <c r="G1070" s="272">
        <v>45035</v>
      </c>
      <c r="H1070" s="12" t="s">
        <v>157</v>
      </c>
      <c r="I1070" s="234">
        <v>259.54000000000002</v>
      </c>
      <c r="J1070" s="272">
        <v>45036</v>
      </c>
      <c r="K1070" s="17">
        <f t="shared" si="84"/>
        <v>42.5</v>
      </c>
      <c r="L1070" s="283">
        <f t="shared" si="82"/>
        <v>1.0555498924711382E-6</v>
      </c>
      <c r="M1070" s="22">
        <f t="shared" si="83"/>
        <v>4.4860870430023375E-5</v>
      </c>
    </row>
    <row r="1071" spans="1:13">
      <c r="A1071" s="16">
        <f t="shared" si="80"/>
        <v>1064</v>
      </c>
      <c r="B1071" s="12" t="s">
        <v>411</v>
      </c>
      <c r="C1071" s="272">
        <v>44986</v>
      </c>
      <c r="D1071" s="272">
        <v>45000</v>
      </c>
      <c r="E1071" s="196">
        <f t="shared" si="81"/>
        <v>44993</v>
      </c>
      <c r="F1071" s="272">
        <v>45000</v>
      </c>
      <c r="G1071" s="272">
        <v>45035</v>
      </c>
      <c r="H1071" s="12" t="s">
        <v>157</v>
      </c>
      <c r="I1071" s="234">
        <v>2227.4499999999998</v>
      </c>
      <c r="J1071" s="272">
        <v>45036</v>
      </c>
      <c r="K1071" s="17">
        <f t="shared" si="84"/>
        <v>42.5</v>
      </c>
      <c r="L1071" s="283">
        <f t="shared" si="82"/>
        <v>9.0590452646406575E-6</v>
      </c>
      <c r="M1071" s="22">
        <f t="shared" si="83"/>
        <v>3.8500942374722797E-4</v>
      </c>
    </row>
    <row r="1072" spans="1:13">
      <c r="A1072" s="16">
        <f t="shared" si="80"/>
        <v>1065</v>
      </c>
      <c r="B1072" s="12" t="s">
        <v>411</v>
      </c>
      <c r="C1072" s="272">
        <v>44986</v>
      </c>
      <c r="D1072" s="272">
        <v>45000</v>
      </c>
      <c r="E1072" s="196">
        <f t="shared" si="81"/>
        <v>44993</v>
      </c>
      <c r="F1072" s="272">
        <v>45000</v>
      </c>
      <c r="G1072" s="272">
        <v>45030</v>
      </c>
      <c r="H1072" s="12" t="s">
        <v>153</v>
      </c>
      <c r="I1072" s="234">
        <v>44.83</v>
      </c>
      <c r="J1072" s="272">
        <v>45033</v>
      </c>
      <c r="K1072" s="17">
        <f t="shared" si="84"/>
        <v>37.5</v>
      </c>
      <c r="L1072" s="283">
        <f t="shared" si="82"/>
        <v>1.823237330641948E-7</v>
      </c>
      <c r="M1072" s="22">
        <f t="shared" si="83"/>
        <v>6.8371399899073047E-6</v>
      </c>
    </row>
    <row r="1073" spans="1:13">
      <c r="A1073" s="16">
        <f t="shared" si="80"/>
        <v>1066</v>
      </c>
      <c r="B1073" s="12" t="s">
        <v>411</v>
      </c>
      <c r="C1073" s="272">
        <v>44986</v>
      </c>
      <c r="D1073" s="272">
        <v>45000</v>
      </c>
      <c r="E1073" s="196">
        <f t="shared" si="81"/>
        <v>44993</v>
      </c>
      <c r="F1073" s="272">
        <v>45000</v>
      </c>
      <c r="G1073" s="272">
        <v>45002</v>
      </c>
      <c r="H1073" s="12" t="s">
        <v>152</v>
      </c>
      <c r="I1073" s="234">
        <v>535.98</v>
      </c>
      <c r="J1073" s="272">
        <v>45005</v>
      </c>
      <c r="K1073" s="17">
        <f t="shared" si="84"/>
        <v>9.5</v>
      </c>
      <c r="L1073" s="283">
        <f t="shared" si="82"/>
        <v>2.1798321313349796E-6</v>
      </c>
      <c r="M1073" s="22">
        <f t="shared" si="83"/>
        <v>2.0708405247682307E-5</v>
      </c>
    </row>
    <row r="1074" spans="1:13">
      <c r="A1074" s="16">
        <f t="shared" si="80"/>
        <v>1067</v>
      </c>
      <c r="B1074" s="12" t="s">
        <v>411</v>
      </c>
      <c r="C1074" s="272">
        <v>44986</v>
      </c>
      <c r="D1074" s="272">
        <v>45000</v>
      </c>
      <c r="E1074" s="196">
        <f t="shared" si="81"/>
        <v>44993</v>
      </c>
      <c r="F1074" s="272">
        <v>45000</v>
      </c>
      <c r="G1074" s="272">
        <v>45035</v>
      </c>
      <c r="H1074" s="12" t="s">
        <v>154</v>
      </c>
      <c r="I1074" s="234">
        <v>253.38</v>
      </c>
      <c r="J1074" s="272">
        <v>45036</v>
      </c>
      <c r="K1074" s="17">
        <f t="shared" si="84"/>
        <v>42.5</v>
      </c>
      <c r="L1074" s="283">
        <f t="shared" si="82"/>
        <v>1.0304971555611351E-6</v>
      </c>
      <c r="M1074" s="22">
        <f t="shared" si="83"/>
        <v>4.3796129111348239E-5</v>
      </c>
    </row>
    <row r="1075" spans="1:13">
      <c r="A1075" s="16">
        <f t="shared" si="80"/>
        <v>1068</v>
      </c>
      <c r="B1075" s="12" t="s">
        <v>411</v>
      </c>
      <c r="C1075" s="272">
        <v>44986</v>
      </c>
      <c r="D1075" s="272">
        <v>45000</v>
      </c>
      <c r="E1075" s="196">
        <f t="shared" si="81"/>
        <v>44993</v>
      </c>
      <c r="F1075" s="272">
        <v>45000</v>
      </c>
      <c r="G1075" s="272">
        <v>45035</v>
      </c>
      <c r="H1075" s="12" t="s">
        <v>157</v>
      </c>
      <c r="I1075" s="234">
        <v>10076.859999999999</v>
      </c>
      <c r="J1075" s="272">
        <v>45036</v>
      </c>
      <c r="K1075" s="17">
        <f t="shared" si="84"/>
        <v>42.5</v>
      </c>
      <c r="L1075" s="283">
        <f t="shared" si="82"/>
        <v>4.0982617282294488E-5</v>
      </c>
      <c r="M1075" s="22">
        <f t="shared" si="83"/>
        <v>1.7417612344975157E-3</v>
      </c>
    </row>
    <row r="1076" spans="1:13">
      <c r="A1076" s="16">
        <f t="shared" si="80"/>
        <v>1069</v>
      </c>
      <c r="B1076" s="12" t="s">
        <v>411</v>
      </c>
      <c r="C1076" s="272">
        <v>44986</v>
      </c>
      <c r="D1076" s="272">
        <v>45000</v>
      </c>
      <c r="E1076" s="196">
        <f t="shared" si="81"/>
        <v>44993</v>
      </c>
      <c r="F1076" s="272">
        <v>45000</v>
      </c>
      <c r="G1076" s="272">
        <v>45002</v>
      </c>
      <c r="H1076" s="12" t="s">
        <v>152</v>
      </c>
      <c r="I1076" s="234">
        <v>319.61</v>
      </c>
      <c r="J1076" s="272">
        <v>45005</v>
      </c>
      <c r="K1076" s="17">
        <f t="shared" si="84"/>
        <v>9.5</v>
      </c>
      <c r="L1076" s="283">
        <f t="shared" si="82"/>
        <v>1.29985474737112E-6</v>
      </c>
      <c r="M1076" s="22">
        <f t="shared" si="83"/>
        <v>1.234862010002564E-5</v>
      </c>
    </row>
    <row r="1077" spans="1:13">
      <c r="A1077" s="16">
        <f t="shared" si="80"/>
        <v>1070</v>
      </c>
      <c r="B1077" s="12" t="s">
        <v>411</v>
      </c>
      <c r="C1077" s="272">
        <v>44986</v>
      </c>
      <c r="D1077" s="272">
        <v>45000</v>
      </c>
      <c r="E1077" s="196">
        <f t="shared" si="81"/>
        <v>44993</v>
      </c>
      <c r="F1077" s="272">
        <v>45000</v>
      </c>
      <c r="G1077" s="272">
        <v>45002</v>
      </c>
      <c r="H1077" s="12" t="s">
        <v>156</v>
      </c>
      <c r="I1077" s="234">
        <v>1058.04</v>
      </c>
      <c r="J1077" s="272">
        <v>45005</v>
      </c>
      <c r="K1077" s="17">
        <f t="shared" si="84"/>
        <v>9.5</v>
      </c>
      <c r="L1077" s="283">
        <f t="shared" si="82"/>
        <v>4.3030515844577443E-6</v>
      </c>
      <c r="M1077" s="22">
        <f t="shared" si="83"/>
        <v>4.0878990052348573E-5</v>
      </c>
    </row>
    <row r="1078" spans="1:13">
      <c r="A1078" s="16">
        <f t="shared" si="80"/>
        <v>1071</v>
      </c>
      <c r="B1078" s="12" t="s">
        <v>411</v>
      </c>
      <c r="C1078" s="272">
        <v>44986</v>
      </c>
      <c r="D1078" s="272">
        <v>45000</v>
      </c>
      <c r="E1078" s="196">
        <f t="shared" si="81"/>
        <v>44993</v>
      </c>
      <c r="F1078" s="272">
        <v>45000</v>
      </c>
      <c r="G1078" s="272">
        <v>45044</v>
      </c>
      <c r="H1078" s="12" t="s">
        <v>420</v>
      </c>
      <c r="I1078" s="234">
        <v>2.17</v>
      </c>
      <c r="J1078" s="272">
        <v>45047</v>
      </c>
      <c r="K1078" s="17">
        <f t="shared" si="84"/>
        <v>51.5</v>
      </c>
      <c r="L1078" s="283">
        <f t="shared" si="82"/>
        <v>8.8253959569329193E-9</v>
      </c>
      <c r="M1078" s="22">
        <f t="shared" si="83"/>
        <v>4.5450789178204533E-7</v>
      </c>
    </row>
    <row r="1079" spans="1:13">
      <c r="A1079" s="16">
        <f t="shared" si="80"/>
        <v>1072</v>
      </c>
      <c r="B1079" s="12" t="s">
        <v>411</v>
      </c>
      <c r="C1079" s="272">
        <v>44986</v>
      </c>
      <c r="D1079" s="272">
        <v>45000</v>
      </c>
      <c r="E1079" s="196">
        <f t="shared" si="81"/>
        <v>44993</v>
      </c>
      <c r="F1079" s="272">
        <v>45000</v>
      </c>
      <c r="G1079" s="272">
        <v>45044</v>
      </c>
      <c r="H1079" s="12" t="s">
        <v>152</v>
      </c>
      <c r="I1079" s="234">
        <v>309.35000000000002</v>
      </c>
      <c r="J1079" s="272">
        <v>45047</v>
      </c>
      <c r="K1079" s="17">
        <f t="shared" si="84"/>
        <v>51.5</v>
      </c>
      <c r="L1079" s="283">
        <f t="shared" si="82"/>
        <v>1.2581272992060824E-6</v>
      </c>
      <c r="M1079" s="22">
        <f t="shared" si="83"/>
        <v>6.4793555909113245E-5</v>
      </c>
    </row>
    <row r="1080" spans="1:13">
      <c r="A1080" s="16">
        <f t="shared" si="80"/>
        <v>1073</v>
      </c>
      <c r="B1080" s="12" t="s">
        <v>411</v>
      </c>
      <c r="C1080" s="272">
        <v>44986</v>
      </c>
      <c r="D1080" s="272">
        <v>45000</v>
      </c>
      <c r="E1080" s="196">
        <f t="shared" si="81"/>
        <v>44993</v>
      </c>
      <c r="F1080" s="272">
        <v>45000</v>
      </c>
      <c r="G1080" s="272">
        <v>45035</v>
      </c>
      <c r="H1080" s="12" t="s">
        <v>157</v>
      </c>
      <c r="I1080" s="234">
        <v>1249.9100000000001</v>
      </c>
      <c r="J1080" s="272">
        <v>45036</v>
      </c>
      <c r="K1080" s="17">
        <f t="shared" si="84"/>
        <v>42.5</v>
      </c>
      <c r="L1080" s="283">
        <f t="shared" si="82"/>
        <v>5.0833874011659099E-6</v>
      </c>
      <c r="M1080" s="22">
        <f t="shared" si="83"/>
        <v>2.1604396454955117E-4</v>
      </c>
    </row>
    <row r="1081" spans="1:13">
      <c r="A1081" s="16">
        <f t="shared" si="80"/>
        <v>1074</v>
      </c>
      <c r="B1081" s="12" t="s">
        <v>411</v>
      </c>
      <c r="C1081" s="272">
        <v>44986</v>
      </c>
      <c r="D1081" s="272">
        <v>45000</v>
      </c>
      <c r="E1081" s="196">
        <f t="shared" si="81"/>
        <v>44993</v>
      </c>
      <c r="F1081" s="272">
        <v>45000</v>
      </c>
      <c r="G1081" s="272">
        <v>45035</v>
      </c>
      <c r="H1081" s="12" t="s">
        <v>157</v>
      </c>
      <c r="I1081" s="234">
        <v>489.46999999999997</v>
      </c>
      <c r="J1081" s="272">
        <v>45036</v>
      </c>
      <c r="K1081" s="17">
        <f t="shared" si="84"/>
        <v>42.5</v>
      </c>
      <c r="L1081" s="283">
        <f t="shared" si="82"/>
        <v>1.9906758336589655E-6</v>
      </c>
      <c r="M1081" s="22">
        <f t="shared" si="83"/>
        <v>8.460372293050603E-5</v>
      </c>
    </row>
    <row r="1082" spans="1:13">
      <c r="A1082" s="16">
        <f t="shared" si="80"/>
        <v>1075</v>
      </c>
      <c r="B1082" s="12" t="s">
        <v>411</v>
      </c>
      <c r="C1082" s="272">
        <v>44986</v>
      </c>
      <c r="D1082" s="272">
        <v>45000</v>
      </c>
      <c r="E1082" s="196">
        <f t="shared" si="81"/>
        <v>44993</v>
      </c>
      <c r="F1082" s="272">
        <v>45000</v>
      </c>
      <c r="G1082" s="272">
        <v>45002</v>
      </c>
      <c r="H1082" s="12" t="s">
        <v>156</v>
      </c>
      <c r="I1082" s="234">
        <v>221.21</v>
      </c>
      <c r="J1082" s="272">
        <v>45005</v>
      </c>
      <c r="K1082" s="17">
        <f t="shared" si="84"/>
        <v>9.5</v>
      </c>
      <c r="L1082" s="283">
        <f t="shared" si="82"/>
        <v>8.9966167725029076E-7</v>
      </c>
      <c r="M1082" s="22">
        <f t="shared" si="83"/>
        <v>8.5467859338777631E-6</v>
      </c>
    </row>
    <row r="1083" spans="1:13">
      <c r="A1083" s="16">
        <f t="shared" si="80"/>
        <v>1076</v>
      </c>
      <c r="B1083" s="12" t="s">
        <v>411</v>
      </c>
      <c r="C1083" s="272">
        <v>44986</v>
      </c>
      <c r="D1083" s="272">
        <v>45000</v>
      </c>
      <c r="E1083" s="196">
        <f t="shared" si="81"/>
        <v>44993</v>
      </c>
      <c r="F1083" s="272">
        <v>45000</v>
      </c>
      <c r="G1083" s="272">
        <v>45002</v>
      </c>
      <c r="H1083" s="12" t="s">
        <v>152</v>
      </c>
      <c r="I1083" s="234">
        <v>283.78999999999996</v>
      </c>
      <c r="J1083" s="272">
        <v>45005</v>
      </c>
      <c r="K1083" s="17">
        <f t="shared" si="84"/>
        <v>9.5</v>
      </c>
      <c r="L1083" s="283">
        <f t="shared" si="82"/>
        <v>1.1541747090405495E-6</v>
      </c>
      <c r="M1083" s="22">
        <f t="shared" si="83"/>
        <v>1.0964659735885221E-5</v>
      </c>
    </row>
    <row r="1084" spans="1:13">
      <c r="A1084" s="16">
        <f t="shared" si="80"/>
        <v>1077</v>
      </c>
      <c r="B1084" s="12" t="s">
        <v>411</v>
      </c>
      <c r="C1084" s="272">
        <v>44986</v>
      </c>
      <c r="D1084" s="272">
        <v>45000</v>
      </c>
      <c r="E1084" s="196">
        <f t="shared" si="81"/>
        <v>44993</v>
      </c>
      <c r="F1084" s="272">
        <v>45000</v>
      </c>
      <c r="G1084" s="272">
        <v>45043</v>
      </c>
      <c r="H1084" s="12" t="s">
        <v>165</v>
      </c>
      <c r="I1084" s="234">
        <v>1123.4299999999998</v>
      </c>
      <c r="J1084" s="272">
        <v>45044</v>
      </c>
      <c r="K1084" s="17">
        <f t="shared" si="84"/>
        <v>50.5</v>
      </c>
      <c r="L1084" s="283">
        <f t="shared" si="82"/>
        <v>4.5689928939618188E-6</v>
      </c>
      <c r="M1084" s="22">
        <f t="shared" si="83"/>
        <v>2.3073414114507186E-4</v>
      </c>
    </row>
    <row r="1085" spans="1:13">
      <c r="A1085" s="16">
        <f t="shared" si="80"/>
        <v>1078</v>
      </c>
      <c r="B1085" s="12" t="s">
        <v>411</v>
      </c>
      <c r="C1085" s="272">
        <v>44986</v>
      </c>
      <c r="D1085" s="272">
        <v>45000</v>
      </c>
      <c r="E1085" s="196">
        <f t="shared" si="81"/>
        <v>44993</v>
      </c>
      <c r="F1085" s="272">
        <v>45000</v>
      </c>
      <c r="G1085" s="272">
        <v>45006</v>
      </c>
      <c r="H1085" s="12" t="s">
        <v>166</v>
      </c>
      <c r="I1085" s="234">
        <v>2517.16</v>
      </c>
      <c r="J1085" s="272">
        <v>45007</v>
      </c>
      <c r="K1085" s="17">
        <f t="shared" si="84"/>
        <v>13.5</v>
      </c>
      <c r="L1085" s="283">
        <f t="shared" si="82"/>
        <v>1.0237296629932381E-5</v>
      </c>
      <c r="M1085" s="22">
        <f t="shared" si="83"/>
        <v>1.3820350450408713E-4</v>
      </c>
    </row>
    <row r="1086" spans="1:13">
      <c r="A1086" s="16">
        <f t="shared" si="80"/>
        <v>1079</v>
      </c>
      <c r="B1086" s="12" t="s">
        <v>411</v>
      </c>
      <c r="C1086" s="272">
        <v>44986</v>
      </c>
      <c r="D1086" s="272">
        <v>45000</v>
      </c>
      <c r="E1086" s="196">
        <f t="shared" si="81"/>
        <v>44993</v>
      </c>
      <c r="F1086" s="272">
        <v>45000</v>
      </c>
      <c r="G1086" s="272">
        <v>45035</v>
      </c>
      <c r="H1086" s="12" t="s">
        <v>154</v>
      </c>
      <c r="I1086" s="234">
        <v>3201.0899999999997</v>
      </c>
      <c r="J1086" s="272">
        <v>45036</v>
      </c>
      <c r="K1086" s="17">
        <f t="shared" si="84"/>
        <v>42.5</v>
      </c>
      <c r="L1086" s="283">
        <f t="shared" si="82"/>
        <v>1.3018841817409398E-5</v>
      </c>
      <c r="M1086" s="22">
        <f t="shared" si="83"/>
        <v>5.5330077723989945E-4</v>
      </c>
    </row>
    <row r="1087" spans="1:13">
      <c r="A1087" s="16">
        <f t="shared" si="80"/>
        <v>1080</v>
      </c>
      <c r="B1087" s="12" t="s">
        <v>411</v>
      </c>
      <c r="C1087" s="272">
        <v>44986</v>
      </c>
      <c r="D1087" s="272">
        <v>45000</v>
      </c>
      <c r="E1087" s="196">
        <f t="shared" si="81"/>
        <v>44993</v>
      </c>
      <c r="F1087" s="272">
        <v>45000</v>
      </c>
      <c r="G1087" s="272">
        <v>45035</v>
      </c>
      <c r="H1087" s="12" t="s">
        <v>157</v>
      </c>
      <c r="I1087" s="234">
        <v>41870.19999999999</v>
      </c>
      <c r="J1087" s="272">
        <v>45036</v>
      </c>
      <c r="K1087" s="17">
        <f t="shared" si="84"/>
        <v>42.5</v>
      </c>
      <c r="L1087" s="283">
        <f t="shared" si="82"/>
        <v>1.7028621833915789E-4</v>
      </c>
      <c r="M1087" s="22">
        <f t="shared" si="83"/>
        <v>7.2371642794142104E-3</v>
      </c>
    </row>
    <row r="1088" spans="1:13">
      <c r="A1088" s="16">
        <f t="shared" si="80"/>
        <v>1081</v>
      </c>
      <c r="B1088" s="12" t="s">
        <v>411</v>
      </c>
      <c r="C1088" s="272">
        <v>44986</v>
      </c>
      <c r="D1088" s="272">
        <v>45000</v>
      </c>
      <c r="E1088" s="196">
        <f t="shared" si="81"/>
        <v>44993</v>
      </c>
      <c r="F1088" s="272">
        <v>45000</v>
      </c>
      <c r="G1088" s="272">
        <v>45035</v>
      </c>
      <c r="H1088" s="12" t="s">
        <v>157</v>
      </c>
      <c r="I1088" s="234">
        <v>640.95999999999992</v>
      </c>
      <c r="J1088" s="272">
        <v>45036</v>
      </c>
      <c r="K1088" s="17">
        <f t="shared" si="84"/>
        <v>42.5</v>
      </c>
      <c r="L1088" s="283">
        <f t="shared" si="82"/>
        <v>2.6067860795187664E-6</v>
      </c>
      <c r="M1088" s="22">
        <f t="shared" si="83"/>
        <v>1.1078840837954757E-4</v>
      </c>
    </row>
    <row r="1089" spans="1:13">
      <c r="A1089" s="16">
        <f t="shared" si="80"/>
        <v>1082</v>
      </c>
      <c r="B1089" s="12" t="s">
        <v>411</v>
      </c>
      <c r="C1089" s="272">
        <v>44986</v>
      </c>
      <c r="D1089" s="272">
        <v>45000</v>
      </c>
      <c r="E1089" s="196">
        <f t="shared" si="81"/>
        <v>44993</v>
      </c>
      <c r="F1089" s="272">
        <v>45000</v>
      </c>
      <c r="G1089" s="272">
        <v>45044</v>
      </c>
      <c r="H1089" s="12" t="s">
        <v>152</v>
      </c>
      <c r="I1089" s="234">
        <v>98.91</v>
      </c>
      <c r="J1089" s="272">
        <v>45047</v>
      </c>
      <c r="K1089" s="17">
        <f t="shared" si="84"/>
        <v>51.5</v>
      </c>
      <c r="L1089" s="283">
        <f t="shared" si="82"/>
        <v>4.022672415208456E-7</v>
      </c>
      <c r="M1089" s="22">
        <f t="shared" si="83"/>
        <v>2.071676293832355E-5</v>
      </c>
    </row>
    <row r="1090" spans="1:13">
      <c r="A1090" s="16">
        <f t="shared" si="80"/>
        <v>1083</v>
      </c>
      <c r="B1090" s="12" t="s">
        <v>411</v>
      </c>
      <c r="C1090" s="272">
        <v>44986</v>
      </c>
      <c r="D1090" s="272">
        <v>45000</v>
      </c>
      <c r="E1090" s="196">
        <f t="shared" si="81"/>
        <v>44993</v>
      </c>
      <c r="F1090" s="272">
        <v>45000</v>
      </c>
      <c r="G1090" s="272">
        <v>45030</v>
      </c>
      <c r="H1090" s="12" t="s">
        <v>153</v>
      </c>
      <c r="I1090" s="234">
        <v>110.07</v>
      </c>
      <c r="J1090" s="272">
        <v>45033</v>
      </c>
      <c r="K1090" s="17">
        <f t="shared" si="84"/>
        <v>37.5</v>
      </c>
      <c r="L1090" s="283">
        <f t="shared" si="82"/>
        <v>4.4765499215650058E-7</v>
      </c>
      <c r="M1090" s="22">
        <f t="shared" si="83"/>
        <v>1.6787062205868773E-5</v>
      </c>
    </row>
    <row r="1091" spans="1:13">
      <c r="A1091" s="16">
        <f t="shared" si="80"/>
        <v>1084</v>
      </c>
      <c r="B1091" s="12" t="s">
        <v>411</v>
      </c>
      <c r="C1091" s="272">
        <v>44986</v>
      </c>
      <c r="D1091" s="272">
        <v>45000</v>
      </c>
      <c r="E1091" s="196">
        <f t="shared" si="81"/>
        <v>44993</v>
      </c>
      <c r="F1091" s="272">
        <v>45000</v>
      </c>
      <c r="G1091" s="272">
        <v>45035</v>
      </c>
      <c r="H1091" s="12" t="s">
        <v>157</v>
      </c>
      <c r="I1091" s="234">
        <v>597.16000000000008</v>
      </c>
      <c r="J1091" s="272">
        <v>45036</v>
      </c>
      <c r="K1091" s="17">
        <f t="shared" si="84"/>
        <v>42.5</v>
      </c>
      <c r="L1091" s="283">
        <f t="shared" si="82"/>
        <v>2.4286513592820565E-6</v>
      </c>
      <c r="M1091" s="22">
        <f t="shared" si="83"/>
        <v>1.032176827694874E-4</v>
      </c>
    </row>
    <row r="1092" spans="1:13">
      <c r="A1092" s="16">
        <f t="shared" si="80"/>
        <v>1085</v>
      </c>
      <c r="B1092" s="12" t="s">
        <v>411</v>
      </c>
      <c r="C1092" s="272">
        <v>44986</v>
      </c>
      <c r="D1092" s="272">
        <v>45000</v>
      </c>
      <c r="E1092" s="196">
        <f t="shared" si="81"/>
        <v>44993</v>
      </c>
      <c r="F1092" s="272">
        <v>45000</v>
      </c>
      <c r="G1092" s="272">
        <v>45044</v>
      </c>
      <c r="H1092" s="12" t="s">
        <v>165</v>
      </c>
      <c r="I1092" s="234">
        <v>262.52</v>
      </c>
      <c r="J1092" s="272">
        <v>45047</v>
      </c>
      <c r="K1092" s="17">
        <f t="shared" si="84"/>
        <v>51.5</v>
      </c>
      <c r="L1092" s="283">
        <f t="shared" si="82"/>
        <v>1.0676695606516265E-6</v>
      </c>
      <c r="M1092" s="22">
        <f t="shared" si="83"/>
        <v>5.4984982373558769E-5</v>
      </c>
    </row>
    <row r="1093" spans="1:13">
      <c r="A1093" s="16">
        <f t="shared" si="80"/>
        <v>1086</v>
      </c>
      <c r="B1093" s="12" t="s">
        <v>411</v>
      </c>
      <c r="C1093" s="272">
        <v>44986</v>
      </c>
      <c r="D1093" s="272">
        <v>45000</v>
      </c>
      <c r="E1093" s="196">
        <f t="shared" si="81"/>
        <v>44993</v>
      </c>
      <c r="F1093" s="272">
        <v>45000</v>
      </c>
      <c r="G1093" s="272">
        <v>45035</v>
      </c>
      <c r="H1093" s="12" t="s">
        <v>166</v>
      </c>
      <c r="I1093" s="234">
        <v>1855</v>
      </c>
      <c r="J1093" s="272">
        <v>45036</v>
      </c>
      <c r="K1093" s="17">
        <f t="shared" si="84"/>
        <v>42.5</v>
      </c>
      <c r="L1093" s="283">
        <f t="shared" si="82"/>
        <v>7.5442900922168497E-6</v>
      </c>
      <c r="M1093" s="22">
        <f t="shared" si="83"/>
        <v>3.2063232891921614E-4</v>
      </c>
    </row>
    <row r="1094" spans="1:13">
      <c r="A1094" s="16">
        <f t="shared" si="80"/>
        <v>1087</v>
      </c>
      <c r="B1094" s="12" t="s">
        <v>411</v>
      </c>
      <c r="C1094" s="272">
        <v>44986</v>
      </c>
      <c r="D1094" s="272">
        <v>45000</v>
      </c>
      <c r="E1094" s="196">
        <f t="shared" si="81"/>
        <v>44993</v>
      </c>
      <c r="F1094" s="272">
        <v>45000</v>
      </c>
      <c r="G1094" s="272">
        <v>45044</v>
      </c>
      <c r="H1094" s="12" t="s">
        <v>165</v>
      </c>
      <c r="I1094" s="234">
        <v>49.769999999999996</v>
      </c>
      <c r="J1094" s="272">
        <v>45047</v>
      </c>
      <c r="K1094" s="17">
        <f t="shared" si="84"/>
        <v>51.5</v>
      </c>
      <c r="L1094" s="283">
        <f t="shared" si="82"/>
        <v>2.0241472662513886E-7</v>
      </c>
      <c r="M1094" s="22">
        <f t="shared" si="83"/>
        <v>1.0424358421194651E-5</v>
      </c>
    </row>
    <row r="1095" spans="1:13">
      <c r="A1095" s="16">
        <f t="shared" si="80"/>
        <v>1088</v>
      </c>
      <c r="B1095" s="12" t="s">
        <v>411</v>
      </c>
      <c r="C1095" s="272">
        <v>44986</v>
      </c>
      <c r="D1095" s="272">
        <v>45000</v>
      </c>
      <c r="E1095" s="196">
        <f t="shared" si="81"/>
        <v>44993</v>
      </c>
      <c r="F1095" s="272">
        <v>45000</v>
      </c>
      <c r="G1095" s="272">
        <v>45030</v>
      </c>
      <c r="H1095" s="12" t="s">
        <v>166</v>
      </c>
      <c r="I1095" s="234">
        <v>3931.72</v>
      </c>
      <c r="J1095" s="272">
        <v>45033</v>
      </c>
      <c r="K1095" s="17">
        <f t="shared" si="84"/>
        <v>37.5</v>
      </c>
      <c r="L1095" s="283">
        <f t="shared" si="82"/>
        <v>1.5990316033084008E-5</v>
      </c>
      <c r="M1095" s="22">
        <f t="shared" si="83"/>
        <v>5.996368512406503E-4</v>
      </c>
    </row>
    <row r="1096" spans="1:13">
      <c r="A1096" s="16">
        <f t="shared" si="80"/>
        <v>1089</v>
      </c>
      <c r="B1096" s="12" t="s">
        <v>411</v>
      </c>
      <c r="C1096" s="272">
        <v>44986</v>
      </c>
      <c r="D1096" s="272">
        <v>45000</v>
      </c>
      <c r="E1096" s="196">
        <f t="shared" si="81"/>
        <v>44993</v>
      </c>
      <c r="F1096" s="272">
        <v>45000</v>
      </c>
      <c r="G1096" s="272">
        <v>45044</v>
      </c>
      <c r="H1096" s="12" t="s">
        <v>152</v>
      </c>
      <c r="I1096" s="234">
        <v>613.30000000000007</v>
      </c>
      <c r="J1096" s="272">
        <v>45047</v>
      </c>
      <c r="K1096" s="17">
        <f t="shared" si="84"/>
        <v>51.5</v>
      </c>
      <c r="L1096" s="283">
        <f t="shared" si="82"/>
        <v>2.4942927835884606E-6</v>
      </c>
      <c r="M1096" s="22">
        <f t="shared" si="83"/>
        <v>1.2845607835480573E-4</v>
      </c>
    </row>
    <row r="1097" spans="1:13">
      <c r="A1097" s="16">
        <f t="shared" ref="A1097:A1160" si="85">A1096+1</f>
        <v>1090</v>
      </c>
      <c r="B1097" s="12" t="s">
        <v>411</v>
      </c>
      <c r="C1097" s="272">
        <v>44986</v>
      </c>
      <c r="D1097" s="272">
        <v>45000</v>
      </c>
      <c r="E1097" s="196">
        <f t="shared" ref="E1097:E1160" si="86">AVERAGE(C1097:D1097)</f>
        <v>44993</v>
      </c>
      <c r="F1097" s="272">
        <v>45000</v>
      </c>
      <c r="G1097" s="272">
        <v>45043</v>
      </c>
      <c r="H1097" s="12" t="s">
        <v>165</v>
      </c>
      <c r="I1097" s="234">
        <v>1919.25</v>
      </c>
      <c r="J1097" s="272">
        <v>45044</v>
      </c>
      <c r="K1097" s="17">
        <f t="shared" si="84"/>
        <v>50.5</v>
      </c>
      <c r="L1097" s="283">
        <f t="shared" si="82"/>
        <v>7.805595018591477E-6</v>
      </c>
      <c r="M1097" s="22">
        <f t="shared" si="83"/>
        <v>3.941825484388696E-4</v>
      </c>
    </row>
    <row r="1098" spans="1:13">
      <c r="A1098" s="16">
        <f t="shared" si="85"/>
        <v>1091</v>
      </c>
      <c r="B1098" s="12" t="s">
        <v>411</v>
      </c>
      <c r="C1098" s="272">
        <v>44986</v>
      </c>
      <c r="D1098" s="272">
        <v>45000</v>
      </c>
      <c r="E1098" s="196">
        <f t="shared" si="86"/>
        <v>44993</v>
      </c>
      <c r="F1098" s="272">
        <v>45000</v>
      </c>
      <c r="G1098" s="272">
        <v>45035</v>
      </c>
      <c r="H1098" s="12" t="s">
        <v>164</v>
      </c>
      <c r="I1098" s="234">
        <v>19851.57</v>
      </c>
      <c r="J1098" s="272">
        <v>45036</v>
      </c>
      <c r="K1098" s="17">
        <f t="shared" si="84"/>
        <v>42.5</v>
      </c>
      <c r="L1098" s="283">
        <f t="shared" ref="L1098:L1161" si="87">I1098/$I$5449</f>
        <v>8.0736389685147846E-5</v>
      </c>
      <c r="M1098" s="22">
        <f t="shared" ref="M1098:M1161" si="88">L1098*K1098</f>
        <v>3.4312965616187835E-3</v>
      </c>
    </row>
    <row r="1099" spans="1:13">
      <c r="A1099" s="16">
        <f t="shared" si="85"/>
        <v>1092</v>
      </c>
      <c r="B1099" s="12" t="s">
        <v>411</v>
      </c>
      <c r="C1099" s="272">
        <v>44986</v>
      </c>
      <c r="D1099" s="272">
        <v>45000</v>
      </c>
      <c r="E1099" s="196">
        <f t="shared" si="86"/>
        <v>44993</v>
      </c>
      <c r="F1099" s="272">
        <v>45000</v>
      </c>
      <c r="G1099" s="272">
        <v>45035</v>
      </c>
      <c r="H1099" s="12" t="s">
        <v>166</v>
      </c>
      <c r="I1099" s="234">
        <v>400533.32000000047</v>
      </c>
      <c r="J1099" s="272">
        <v>45036</v>
      </c>
      <c r="K1099" s="17">
        <f t="shared" ref="K1099:K1162" si="89">(G1099-D1099)+((D1099-C1099+1)/2)</f>
        <v>42.5</v>
      </c>
      <c r="L1099" s="283">
        <f t="shared" si="87"/>
        <v>1.6289701119561858E-3</v>
      </c>
      <c r="M1099" s="22">
        <f t="shared" si="88"/>
        <v>6.9231229758137905E-2</v>
      </c>
    </row>
    <row r="1100" spans="1:13">
      <c r="A1100" s="16">
        <f t="shared" si="85"/>
        <v>1093</v>
      </c>
      <c r="B1100" s="12" t="s">
        <v>411</v>
      </c>
      <c r="C1100" s="272">
        <v>44986</v>
      </c>
      <c r="D1100" s="272">
        <v>45000</v>
      </c>
      <c r="E1100" s="196">
        <f t="shared" si="86"/>
        <v>44993</v>
      </c>
      <c r="F1100" s="272">
        <v>45000</v>
      </c>
      <c r="G1100" s="272">
        <v>45035</v>
      </c>
      <c r="H1100" s="12" t="s">
        <v>157</v>
      </c>
      <c r="I1100" s="234">
        <v>601.75</v>
      </c>
      <c r="J1100" s="272">
        <v>45036</v>
      </c>
      <c r="K1100" s="17">
        <f t="shared" si="89"/>
        <v>42.5</v>
      </c>
      <c r="L1100" s="283">
        <f t="shared" si="87"/>
        <v>2.4473189018822044E-6</v>
      </c>
      <c r="M1100" s="22">
        <f t="shared" si="88"/>
        <v>1.0401105332999369E-4</v>
      </c>
    </row>
    <row r="1101" spans="1:13">
      <c r="A1101" s="16">
        <f t="shared" si="85"/>
        <v>1094</v>
      </c>
      <c r="B1101" s="12" t="s">
        <v>411</v>
      </c>
      <c r="C1101" s="272">
        <v>44986</v>
      </c>
      <c r="D1101" s="272">
        <v>45000</v>
      </c>
      <c r="E1101" s="196">
        <f t="shared" si="86"/>
        <v>44993</v>
      </c>
      <c r="F1101" s="272">
        <v>45000</v>
      </c>
      <c r="G1101" s="272">
        <v>45035</v>
      </c>
      <c r="H1101" s="12" t="s">
        <v>157</v>
      </c>
      <c r="I1101" s="234">
        <v>431.99</v>
      </c>
      <c r="J1101" s="272">
        <v>45036</v>
      </c>
      <c r="K1101" s="17">
        <f t="shared" si="89"/>
        <v>42.5</v>
      </c>
      <c r="L1101" s="283">
        <f t="shared" si="87"/>
        <v>1.7569045158688718E-6</v>
      </c>
      <c r="M1101" s="22">
        <f t="shared" si="88"/>
        <v>7.4668441924427049E-5</v>
      </c>
    </row>
    <row r="1102" spans="1:13">
      <c r="A1102" s="16">
        <f t="shared" si="85"/>
        <v>1095</v>
      </c>
      <c r="B1102" s="12" t="s">
        <v>411</v>
      </c>
      <c r="C1102" s="272">
        <v>44986</v>
      </c>
      <c r="D1102" s="272">
        <v>45000</v>
      </c>
      <c r="E1102" s="196">
        <f t="shared" si="86"/>
        <v>44993</v>
      </c>
      <c r="F1102" s="272">
        <v>45000</v>
      </c>
      <c r="G1102" s="272">
        <v>45035</v>
      </c>
      <c r="H1102" s="12" t="s">
        <v>157</v>
      </c>
      <c r="I1102" s="234">
        <v>337.18</v>
      </c>
      <c r="J1102" s="272">
        <v>45036</v>
      </c>
      <c r="K1102" s="17">
        <f t="shared" si="89"/>
        <v>42.5</v>
      </c>
      <c r="L1102" s="283">
        <f t="shared" si="87"/>
        <v>1.3713119856030606E-6</v>
      </c>
      <c r="M1102" s="22">
        <f t="shared" si="88"/>
        <v>5.8280759388130074E-5</v>
      </c>
    </row>
    <row r="1103" spans="1:13">
      <c r="A1103" s="16">
        <f t="shared" si="85"/>
        <v>1096</v>
      </c>
      <c r="B1103" s="12" t="s">
        <v>411</v>
      </c>
      <c r="C1103" s="272">
        <v>44986</v>
      </c>
      <c r="D1103" s="272">
        <v>45000</v>
      </c>
      <c r="E1103" s="196">
        <f t="shared" si="86"/>
        <v>44993</v>
      </c>
      <c r="F1103" s="272">
        <v>45000</v>
      </c>
      <c r="G1103" s="272">
        <v>45035</v>
      </c>
      <c r="H1103" s="12" t="s">
        <v>157</v>
      </c>
      <c r="I1103" s="234">
        <v>158.97999999999999</v>
      </c>
      <c r="J1103" s="272">
        <v>45036</v>
      </c>
      <c r="K1103" s="17">
        <f t="shared" si="89"/>
        <v>42.5</v>
      </c>
      <c r="L1103" s="283">
        <f t="shared" si="87"/>
        <v>6.4657209642082733E-7</v>
      </c>
      <c r="M1103" s="22">
        <f t="shared" si="88"/>
        <v>2.7479314097885162E-5</v>
      </c>
    </row>
    <row r="1104" spans="1:13">
      <c r="A1104" s="16">
        <f t="shared" si="85"/>
        <v>1097</v>
      </c>
      <c r="B1104" s="12" t="s">
        <v>411</v>
      </c>
      <c r="C1104" s="272">
        <v>44986</v>
      </c>
      <c r="D1104" s="272">
        <v>45000</v>
      </c>
      <c r="E1104" s="196">
        <f t="shared" si="86"/>
        <v>44993</v>
      </c>
      <c r="F1104" s="272">
        <v>45000</v>
      </c>
      <c r="G1104" s="272">
        <v>45035</v>
      </c>
      <c r="H1104" s="12" t="s">
        <v>157</v>
      </c>
      <c r="I1104" s="234">
        <v>6389.0400000000009</v>
      </c>
      <c r="J1104" s="272">
        <v>45036</v>
      </c>
      <c r="K1104" s="17">
        <f t="shared" si="89"/>
        <v>42.5</v>
      </c>
      <c r="L1104" s="283">
        <f t="shared" si="87"/>
        <v>2.5984243218747789E-5</v>
      </c>
      <c r="M1104" s="22">
        <f t="shared" si="88"/>
        <v>1.1043303367967809E-3</v>
      </c>
    </row>
    <row r="1105" spans="1:13">
      <c r="A1105" s="16">
        <f t="shared" si="85"/>
        <v>1098</v>
      </c>
      <c r="B1105" s="12" t="s">
        <v>411</v>
      </c>
      <c r="C1105" s="272">
        <v>44986</v>
      </c>
      <c r="D1105" s="272">
        <v>45000</v>
      </c>
      <c r="E1105" s="196">
        <f t="shared" si="86"/>
        <v>44993</v>
      </c>
      <c r="F1105" s="272">
        <v>45000</v>
      </c>
      <c r="G1105" s="272">
        <v>45044</v>
      </c>
      <c r="H1105" s="12" t="s">
        <v>154</v>
      </c>
      <c r="I1105" s="234">
        <v>4258.1400000000012</v>
      </c>
      <c r="J1105" s="272">
        <v>45047</v>
      </c>
      <c r="K1105" s="17">
        <f t="shared" si="89"/>
        <v>51.5</v>
      </c>
      <c r="L1105" s="283">
        <f t="shared" si="87"/>
        <v>1.7317867069149471E-5</v>
      </c>
      <c r="M1105" s="22">
        <f t="shared" si="88"/>
        <v>8.9187015406119773E-4</v>
      </c>
    </row>
    <row r="1106" spans="1:13">
      <c r="A1106" s="16">
        <f t="shared" si="85"/>
        <v>1099</v>
      </c>
      <c r="B1106" s="12" t="s">
        <v>411</v>
      </c>
      <c r="C1106" s="272">
        <v>44986</v>
      </c>
      <c r="D1106" s="272">
        <v>45000</v>
      </c>
      <c r="E1106" s="196">
        <f t="shared" si="86"/>
        <v>44993</v>
      </c>
      <c r="F1106" s="272">
        <v>45000</v>
      </c>
      <c r="G1106" s="272">
        <v>45044</v>
      </c>
      <c r="H1106" s="12" t="s">
        <v>165</v>
      </c>
      <c r="I1106" s="234">
        <v>-382.02999999999975</v>
      </c>
      <c r="J1106" s="272">
        <v>45047</v>
      </c>
      <c r="K1106" s="17">
        <f t="shared" si="89"/>
        <v>51.5</v>
      </c>
      <c r="L1106" s="283">
        <f t="shared" si="87"/>
        <v>-1.5537170587221571E-6</v>
      </c>
      <c r="M1106" s="22">
        <f t="shared" si="88"/>
        <v>-8.0016428524191095E-5</v>
      </c>
    </row>
    <row r="1107" spans="1:13">
      <c r="A1107" s="16">
        <f t="shared" si="85"/>
        <v>1100</v>
      </c>
      <c r="B1107" s="12" t="s">
        <v>411</v>
      </c>
      <c r="C1107" s="272">
        <v>44986</v>
      </c>
      <c r="D1107" s="272">
        <v>45000</v>
      </c>
      <c r="E1107" s="196">
        <f t="shared" si="86"/>
        <v>44993</v>
      </c>
      <c r="F1107" s="272">
        <v>45000</v>
      </c>
      <c r="G1107" s="272">
        <v>45000</v>
      </c>
      <c r="H1107" s="12" t="s">
        <v>166</v>
      </c>
      <c r="I1107" s="234">
        <v>103346.74000000003</v>
      </c>
      <c r="J1107" s="272">
        <v>45001</v>
      </c>
      <c r="K1107" s="17">
        <f t="shared" si="89"/>
        <v>7.5</v>
      </c>
      <c r="L1107" s="283">
        <f t="shared" si="87"/>
        <v>4.2031147528027551E-4</v>
      </c>
      <c r="M1107" s="22">
        <f t="shared" si="88"/>
        <v>3.1523360646020663E-3</v>
      </c>
    </row>
    <row r="1108" spans="1:13">
      <c r="A1108" s="16">
        <f t="shared" si="85"/>
        <v>1101</v>
      </c>
      <c r="B1108" s="12" t="s">
        <v>411</v>
      </c>
      <c r="C1108" s="272">
        <v>44986</v>
      </c>
      <c r="D1108" s="272">
        <v>45000</v>
      </c>
      <c r="E1108" s="196">
        <f t="shared" si="86"/>
        <v>44993</v>
      </c>
      <c r="F1108" s="272">
        <v>45000</v>
      </c>
      <c r="G1108" s="272">
        <v>45000</v>
      </c>
      <c r="H1108" s="12" t="s">
        <v>164</v>
      </c>
      <c r="I1108" s="234">
        <v>119950.18999999999</v>
      </c>
      <c r="J1108" s="272">
        <v>45001</v>
      </c>
      <c r="K1108" s="17">
        <f t="shared" si="89"/>
        <v>7.5</v>
      </c>
      <c r="L1108" s="283">
        <f t="shared" si="87"/>
        <v>4.878377520089103E-4</v>
      </c>
      <c r="M1108" s="22">
        <f t="shared" si="88"/>
        <v>3.6587831400668271E-3</v>
      </c>
    </row>
    <row r="1109" spans="1:13">
      <c r="A1109" s="16">
        <f t="shared" si="85"/>
        <v>1102</v>
      </c>
      <c r="B1109" s="12" t="s">
        <v>411</v>
      </c>
      <c r="C1109" s="272">
        <v>44986</v>
      </c>
      <c r="D1109" s="272">
        <v>45000</v>
      </c>
      <c r="E1109" s="196">
        <f t="shared" si="86"/>
        <v>44993</v>
      </c>
      <c r="F1109" s="272">
        <v>45000</v>
      </c>
      <c r="G1109" s="272">
        <v>45035</v>
      </c>
      <c r="H1109" s="12" t="s">
        <v>154</v>
      </c>
      <c r="I1109" s="234">
        <v>2063.4899999999998</v>
      </c>
      <c r="J1109" s="272">
        <v>45036</v>
      </c>
      <c r="K1109" s="17">
        <f t="shared" si="89"/>
        <v>42.5</v>
      </c>
      <c r="L1109" s="283">
        <f t="shared" si="87"/>
        <v>8.3922194945490811E-6</v>
      </c>
      <c r="M1109" s="22">
        <f t="shared" si="88"/>
        <v>3.5666932851833596E-4</v>
      </c>
    </row>
    <row r="1110" spans="1:13">
      <c r="A1110" s="16">
        <f t="shared" si="85"/>
        <v>1103</v>
      </c>
      <c r="B1110" s="12" t="s">
        <v>411</v>
      </c>
      <c r="C1110" s="272">
        <v>44986</v>
      </c>
      <c r="D1110" s="272">
        <v>45000</v>
      </c>
      <c r="E1110" s="196">
        <f t="shared" si="86"/>
        <v>44993</v>
      </c>
      <c r="F1110" s="272">
        <v>45000</v>
      </c>
      <c r="G1110" s="272">
        <v>45035</v>
      </c>
      <c r="H1110" s="12" t="s">
        <v>157</v>
      </c>
      <c r="I1110" s="234">
        <v>7549.5399999999991</v>
      </c>
      <c r="J1110" s="272">
        <v>45036</v>
      </c>
      <c r="K1110" s="17">
        <f t="shared" si="89"/>
        <v>42.5</v>
      </c>
      <c r="L1110" s="283">
        <f t="shared" si="87"/>
        <v>3.0703999904471586E-5</v>
      </c>
      <c r="M1110" s="22">
        <f t="shared" si="88"/>
        <v>1.3049199959400423E-3</v>
      </c>
    </row>
    <row r="1111" spans="1:13">
      <c r="A1111" s="16">
        <f t="shared" si="85"/>
        <v>1104</v>
      </c>
      <c r="B1111" s="12" t="s">
        <v>411</v>
      </c>
      <c r="C1111" s="272">
        <v>44986</v>
      </c>
      <c r="D1111" s="272">
        <v>45000</v>
      </c>
      <c r="E1111" s="196">
        <f t="shared" si="86"/>
        <v>44993</v>
      </c>
      <c r="F1111" s="272">
        <v>45000</v>
      </c>
      <c r="G1111" s="272">
        <v>45044</v>
      </c>
      <c r="H1111" s="12" t="s">
        <v>152</v>
      </c>
      <c r="I1111" s="234">
        <v>154.69</v>
      </c>
      <c r="J1111" s="272">
        <v>45047</v>
      </c>
      <c r="K1111" s="17">
        <f t="shared" si="89"/>
        <v>51.5</v>
      </c>
      <c r="L1111" s="283">
        <f t="shared" si="87"/>
        <v>6.2912465464421801E-7</v>
      </c>
      <c r="M1111" s="22">
        <f t="shared" si="88"/>
        <v>3.2399919714177225E-5</v>
      </c>
    </row>
    <row r="1112" spans="1:13">
      <c r="A1112" s="16">
        <f t="shared" si="85"/>
        <v>1105</v>
      </c>
      <c r="B1112" s="12" t="s">
        <v>411</v>
      </c>
      <c r="C1112" s="272">
        <v>44986</v>
      </c>
      <c r="D1112" s="272">
        <v>45000</v>
      </c>
      <c r="E1112" s="196">
        <f t="shared" si="86"/>
        <v>44993</v>
      </c>
      <c r="F1112" s="272">
        <v>45000</v>
      </c>
      <c r="G1112" s="272">
        <v>45035</v>
      </c>
      <c r="H1112" s="12" t="s">
        <v>157</v>
      </c>
      <c r="I1112" s="234">
        <v>1561.0200000000002</v>
      </c>
      <c r="J1112" s="272">
        <v>45036</v>
      </c>
      <c r="K1112" s="17">
        <f t="shared" si="89"/>
        <v>42.5</v>
      </c>
      <c r="L1112" s="283">
        <f t="shared" si="87"/>
        <v>6.3486726252034226E-6</v>
      </c>
      <c r="M1112" s="22">
        <f t="shared" si="88"/>
        <v>2.6981858657114545E-4</v>
      </c>
    </row>
    <row r="1113" spans="1:13">
      <c r="A1113" s="16">
        <f t="shared" si="85"/>
        <v>1106</v>
      </c>
      <c r="B1113" s="12" t="s">
        <v>411</v>
      </c>
      <c r="C1113" s="272">
        <v>44986</v>
      </c>
      <c r="D1113" s="272">
        <v>45000</v>
      </c>
      <c r="E1113" s="196">
        <f t="shared" si="86"/>
        <v>44993</v>
      </c>
      <c r="F1113" s="272">
        <v>45000</v>
      </c>
      <c r="G1113" s="272">
        <v>45043</v>
      </c>
      <c r="H1113" s="12" t="s">
        <v>156</v>
      </c>
      <c r="I1113" s="234">
        <v>67.75</v>
      </c>
      <c r="J1113" s="272">
        <v>45044</v>
      </c>
      <c r="K1113" s="17">
        <f t="shared" si="89"/>
        <v>50.5</v>
      </c>
      <c r="L1113" s="283">
        <f t="shared" si="87"/>
        <v>2.7553943598258305E-7</v>
      </c>
      <c r="M1113" s="22">
        <f t="shared" si="88"/>
        <v>1.3914741517120444E-5</v>
      </c>
    </row>
    <row r="1114" spans="1:13">
      <c r="A1114" s="16">
        <f t="shared" si="85"/>
        <v>1107</v>
      </c>
      <c r="B1114" s="12" t="s">
        <v>411</v>
      </c>
      <c r="C1114" s="272">
        <v>44986</v>
      </c>
      <c r="D1114" s="272">
        <v>45000</v>
      </c>
      <c r="E1114" s="196">
        <f t="shared" si="86"/>
        <v>44993</v>
      </c>
      <c r="F1114" s="272">
        <v>45000</v>
      </c>
      <c r="G1114" s="272">
        <v>45002</v>
      </c>
      <c r="H1114" s="12" t="s">
        <v>152</v>
      </c>
      <c r="I1114" s="234">
        <v>164.66</v>
      </c>
      <c r="J1114" s="272">
        <v>45005</v>
      </c>
      <c r="K1114" s="17">
        <f t="shared" si="89"/>
        <v>9.5</v>
      </c>
      <c r="L1114" s="283">
        <f t="shared" si="87"/>
        <v>6.6967267201316797E-7</v>
      </c>
      <c r="M1114" s="22">
        <f t="shared" si="88"/>
        <v>6.3618903841250956E-6</v>
      </c>
    </row>
    <row r="1115" spans="1:13">
      <c r="A1115" s="16">
        <f t="shared" si="85"/>
        <v>1108</v>
      </c>
      <c r="B1115" s="12" t="s">
        <v>411</v>
      </c>
      <c r="C1115" s="272">
        <v>44986</v>
      </c>
      <c r="D1115" s="272">
        <v>45000</v>
      </c>
      <c r="E1115" s="196">
        <f t="shared" si="86"/>
        <v>44993</v>
      </c>
      <c r="F1115" s="272">
        <v>45000</v>
      </c>
      <c r="G1115" s="272">
        <v>45002</v>
      </c>
      <c r="H1115" s="12" t="s">
        <v>156</v>
      </c>
      <c r="I1115" s="234">
        <v>247.77</v>
      </c>
      <c r="J1115" s="272">
        <v>45005</v>
      </c>
      <c r="K1115" s="17">
        <f t="shared" si="89"/>
        <v>9.5</v>
      </c>
      <c r="L1115" s="283">
        <f t="shared" si="87"/>
        <v>1.0076812701609536E-6</v>
      </c>
      <c r="M1115" s="22">
        <f t="shared" si="88"/>
        <v>9.5729720665290591E-6</v>
      </c>
    </row>
    <row r="1116" spans="1:13">
      <c r="A1116" s="16">
        <f t="shared" si="85"/>
        <v>1109</v>
      </c>
      <c r="B1116" s="12" t="s">
        <v>411</v>
      </c>
      <c r="C1116" s="272">
        <v>44986</v>
      </c>
      <c r="D1116" s="272">
        <v>45000</v>
      </c>
      <c r="E1116" s="196">
        <f t="shared" si="86"/>
        <v>44993</v>
      </c>
      <c r="F1116" s="272">
        <v>45000</v>
      </c>
      <c r="G1116" s="272">
        <v>45002</v>
      </c>
      <c r="H1116" s="12" t="s">
        <v>152</v>
      </c>
      <c r="I1116" s="234">
        <v>111.03</v>
      </c>
      <c r="J1116" s="272">
        <v>45005</v>
      </c>
      <c r="K1116" s="17">
        <f t="shared" si="89"/>
        <v>9.5</v>
      </c>
      <c r="L1116" s="283">
        <f t="shared" si="87"/>
        <v>4.5155931479182578E-7</v>
      </c>
      <c r="M1116" s="22">
        <f t="shared" si="88"/>
        <v>4.2898134905223445E-6</v>
      </c>
    </row>
    <row r="1117" spans="1:13">
      <c r="A1117" s="16">
        <f t="shared" si="85"/>
        <v>1110</v>
      </c>
      <c r="B1117" s="12" t="s">
        <v>411</v>
      </c>
      <c r="C1117" s="272">
        <v>44986</v>
      </c>
      <c r="D1117" s="272">
        <v>45000</v>
      </c>
      <c r="E1117" s="196">
        <f t="shared" si="86"/>
        <v>44993</v>
      </c>
      <c r="F1117" s="272">
        <v>45000</v>
      </c>
      <c r="G1117" s="272">
        <v>45002</v>
      </c>
      <c r="H1117" s="12" t="s">
        <v>156</v>
      </c>
      <c r="I1117" s="234">
        <v>222.22000000000003</v>
      </c>
      <c r="J1117" s="272">
        <v>45005</v>
      </c>
      <c r="K1117" s="17">
        <f t="shared" si="89"/>
        <v>9.5</v>
      </c>
      <c r="L1117" s="283">
        <f t="shared" si="87"/>
        <v>9.0376935002287256E-7</v>
      </c>
      <c r="M1117" s="22">
        <f t="shared" si="88"/>
        <v>8.5858088252172887E-6</v>
      </c>
    </row>
    <row r="1118" spans="1:13">
      <c r="A1118" s="16">
        <f t="shared" si="85"/>
        <v>1111</v>
      </c>
      <c r="B1118" s="12" t="s">
        <v>411</v>
      </c>
      <c r="C1118" s="272">
        <v>44986</v>
      </c>
      <c r="D1118" s="272">
        <v>45000</v>
      </c>
      <c r="E1118" s="196">
        <f t="shared" si="86"/>
        <v>44993</v>
      </c>
      <c r="F1118" s="272">
        <v>45000</v>
      </c>
      <c r="G1118" s="272">
        <v>45035</v>
      </c>
      <c r="H1118" s="12" t="s">
        <v>157</v>
      </c>
      <c r="I1118" s="234">
        <v>2283.1099999999997</v>
      </c>
      <c r="J1118" s="272">
        <v>45036</v>
      </c>
      <c r="K1118" s="17">
        <f t="shared" si="89"/>
        <v>42.5</v>
      </c>
      <c r="L1118" s="283">
        <f t="shared" si="87"/>
        <v>9.2854146374346148E-6</v>
      </c>
      <c r="M1118" s="22">
        <f t="shared" si="88"/>
        <v>3.9463012209097116E-4</v>
      </c>
    </row>
    <row r="1119" spans="1:13">
      <c r="A1119" s="16">
        <f t="shared" si="85"/>
        <v>1112</v>
      </c>
      <c r="B1119" s="12" t="s">
        <v>411</v>
      </c>
      <c r="C1119" s="272">
        <v>44986</v>
      </c>
      <c r="D1119" s="272">
        <v>45000</v>
      </c>
      <c r="E1119" s="196">
        <f t="shared" si="86"/>
        <v>44993</v>
      </c>
      <c r="F1119" s="272">
        <v>45000</v>
      </c>
      <c r="G1119" s="272">
        <v>45030</v>
      </c>
      <c r="H1119" s="12" t="s">
        <v>153</v>
      </c>
      <c r="I1119" s="234">
        <v>103.5</v>
      </c>
      <c r="J1119" s="272">
        <v>45033</v>
      </c>
      <c r="K1119" s="17">
        <f t="shared" si="89"/>
        <v>37.5</v>
      </c>
      <c r="L1119" s="283">
        <f t="shared" si="87"/>
        <v>4.2093478412099404E-7</v>
      </c>
      <c r="M1119" s="22">
        <f t="shared" si="88"/>
        <v>1.5785054404537277E-5</v>
      </c>
    </row>
    <row r="1120" spans="1:13">
      <c r="A1120" s="16">
        <f t="shared" si="85"/>
        <v>1113</v>
      </c>
      <c r="B1120" s="12" t="s">
        <v>411</v>
      </c>
      <c r="C1120" s="272">
        <v>44986</v>
      </c>
      <c r="D1120" s="272">
        <v>45000</v>
      </c>
      <c r="E1120" s="196">
        <f t="shared" si="86"/>
        <v>44993</v>
      </c>
      <c r="F1120" s="272">
        <v>45000</v>
      </c>
      <c r="G1120" s="272">
        <v>45043</v>
      </c>
      <c r="H1120" s="12" t="s">
        <v>156</v>
      </c>
      <c r="I1120" s="234">
        <v>9.32</v>
      </c>
      <c r="J1120" s="272">
        <v>45044</v>
      </c>
      <c r="K1120" s="17">
        <f t="shared" si="89"/>
        <v>50.5</v>
      </c>
      <c r="L1120" s="283">
        <f t="shared" si="87"/>
        <v>3.7904465584615118E-8</v>
      </c>
      <c r="M1120" s="22">
        <f t="shared" si="88"/>
        <v>1.9141755120230634E-6</v>
      </c>
    </row>
    <row r="1121" spans="1:13">
      <c r="A1121" s="16">
        <f t="shared" si="85"/>
        <v>1114</v>
      </c>
      <c r="B1121" s="12" t="s">
        <v>411</v>
      </c>
      <c r="C1121" s="272">
        <v>44986</v>
      </c>
      <c r="D1121" s="272">
        <v>45000</v>
      </c>
      <c r="E1121" s="196">
        <f t="shared" si="86"/>
        <v>44993</v>
      </c>
      <c r="F1121" s="272">
        <v>45000</v>
      </c>
      <c r="G1121" s="272">
        <v>45035</v>
      </c>
      <c r="H1121" s="12" t="s">
        <v>157</v>
      </c>
      <c r="I1121" s="234">
        <v>19255.370000000003</v>
      </c>
      <c r="J1121" s="272">
        <v>45036</v>
      </c>
      <c r="K1121" s="17">
        <f t="shared" si="89"/>
        <v>42.5</v>
      </c>
      <c r="L1121" s="283">
        <f t="shared" si="87"/>
        <v>7.8311642648501122E-5</v>
      </c>
      <c r="M1121" s="22">
        <f t="shared" si="88"/>
        <v>3.3282448125612975E-3</v>
      </c>
    </row>
    <row r="1122" spans="1:13">
      <c r="A1122" s="16">
        <f t="shared" si="85"/>
        <v>1115</v>
      </c>
      <c r="B1122" s="12" t="s">
        <v>411</v>
      </c>
      <c r="C1122" s="272">
        <v>44986</v>
      </c>
      <c r="D1122" s="272">
        <v>45000</v>
      </c>
      <c r="E1122" s="196">
        <f t="shared" si="86"/>
        <v>44993</v>
      </c>
      <c r="F1122" s="272">
        <v>45000</v>
      </c>
      <c r="G1122" s="272">
        <v>45002</v>
      </c>
      <c r="H1122" s="12" t="s">
        <v>164</v>
      </c>
      <c r="I1122" s="234">
        <v>1336.37</v>
      </c>
      <c r="J1122" s="272">
        <v>45005</v>
      </c>
      <c r="K1122" s="17">
        <f t="shared" si="89"/>
        <v>9.5</v>
      </c>
      <c r="L1122" s="283">
        <f t="shared" si="87"/>
        <v>5.4350204585098816E-6</v>
      </c>
      <c r="M1122" s="22">
        <f t="shared" si="88"/>
        <v>5.1632694355843875E-5</v>
      </c>
    </row>
    <row r="1123" spans="1:13">
      <c r="A1123" s="16">
        <f t="shared" si="85"/>
        <v>1116</v>
      </c>
      <c r="B1123" s="12" t="s">
        <v>411</v>
      </c>
      <c r="C1123" s="272">
        <v>44986</v>
      </c>
      <c r="D1123" s="272">
        <v>45000</v>
      </c>
      <c r="E1123" s="196">
        <f t="shared" si="86"/>
        <v>44993</v>
      </c>
      <c r="F1123" s="272">
        <v>45000</v>
      </c>
      <c r="G1123" s="272">
        <v>45002</v>
      </c>
      <c r="H1123" s="12" t="s">
        <v>166</v>
      </c>
      <c r="I1123" s="234">
        <v>2711.09</v>
      </c>
      <c r="J1123" s="272">
        <v>45005</v>
      </c>
      <c r="K1123" s="17">
        <f t="shared" si="89"/>
        <v>9.5</v>
      </c>
      <c r="L1123" s="283">
        <f t="shared" si="87"/>
        <v>1.1026010472295515E-5</v>
      </c>
      <c r="M1123" s="22">
        <f t="shared" si="88"/>
        <v>1.0474709948680739E-4</v>
      </c>
    </row>
    <row r="1124" spans="1:13">
      <c r="A1124" s="16">
        <f t="shared" si="85"/>
        <v>1117</v>
      </c>
      <c r="B1124" s="12" t="s">
        <v>411</v>
      </c>
      <c r="C1124" s="272">
        <v>44986</v>
      </c>
      <c r="D1124" s="272">
        <v>45000</v>
      </c>
      <c r="E1124" s="196">
        <f t="shared" si="86"/>
        <v>44993</v>
      </c>
      <c r="F1124" s="272">
        <v>45000</v>
      </c>
      <c r="G1124" s="272">
        <v>45043</v>
      </c>
      <c r="H1124" s="12" t="s">
        <v>156</v>
      </c>
      <c r="I1124" s="234">
        <v>242.01</v>
      </c>
      <c r="J1124" s="272">
        <v>45044</v>
      </c>
      <c r="K1124" s="17">
        <f t="shared" si="89"/>
        <v>50.5</v>
      </c>
      <c r="L1124" s="283">
        <f t="shared" si="87"/>
        <v>9.8425533434900258E-7</v>
      </c>
      <c r="M1124" s="22">
        <f t="shared" si="88"/>
        <v>4.9704894384624633E-5</v>
      </c>
    </row>
    <row r="1125" spans="1:13">
      <c r="A1125" s="16">
        <f t="shared" si="85"/>
        <v>1118</v>
      </c>
      <c r="B1125" s="12" t="s">
        <v>411</v>
      </c>
      <c r="C1125" s="272">
        <v>44986</v>
      </c>
      <c r="D1125" s="272">
        <v>45000</v>
      </c>
      <c r="E1125" s="196">
        <f t="shared" si="86"/>
        <v>44993</v>
      </c>
      <c r="F1125" s="272">
        <v>45000</v>
      </c>
      <c r="G1125" s="272">
        <v>45043</v>
      </c>
      <c r="H1125" s="12" t="s">
        <v>152</v>
      </c>
      <c r="I1125" s="234">
        <v>422.81</v>
      </c>
      <c r="J1125" s="272">
        <v>45044</v>
      </c>
      <c r="K1125" s="17">
        <f t="shared" si="89"/>
        <v>50.5</v>
      </c>
      <c r="L1125" s="283">
        <f t="shared" si="87"/>
        <v>1.7195694306685748E-6</v>
      </c>
      <c r="M1125" s="22">
        <f t="shared" si="88"/>
        <v>8.6838256248763024E-5</v>
      </c>
    </row>
    <row r="1126" spans="1:13">
      <c r="A1126" s="16">
        <f t="shared" si="85"/>
        <v>1119</v>
      </c>
      <c r="B1126" s="12" t="s">
        <v>411</v>
      </c>
      <c r="C1126" s="272">
        <v>44986</v>
      </c>
      <c r="D1126" s="272">
        <v>45000</v>
      </c>
      <c r="E1126" s="196">
        <f t="shared" si="86"/>
        <v>44993</v>
      </c>
      <c r="F1126" s="272">
        <v>45000</v>
      </c>
      <c r="G1126" s="272">
        <v>45043</v>
      </c>
      <c r="H1126" s="12" t="s">
        <v>156</v>
      </c>
      <c r="I1126" s="234">
        <v>89.37</v>
      </c>
      <c r="J1126" s="272">
        <v>45044</v>
      </c>
      <c r="K1126" s="17">
        <f t="shared" si="89"/>
        <v>50.5</v>
      </c>
      <c r="L1126" s="283">
        <f t="shared" si="87"/>
        <v>3.6346803533230186E-7</v>
      </c>
      <c r="M1126" s="22">
        <f t="shared" si="88"/>
        <v>1.8355135784281242E-5</v>
      </c>
    </row>
    <row r="1127" spans="1:13">
      <c r="A1127" s="16">
        <f t="shared" si="85"/>
        <v>1120</v>
      </c>
      <c r="B1127" s="12" t="s">
        <v>411</v>
      </c>
      <c r="C1127" s="272">
        <v>44986</v>
      </c>
      <c r="D1127" s="272">
        <v>45000</v>
      </c>
      <c r="E1127" s="196">
        <f t="shared" si="86"/>
        <v>44993</v>
      </c>
      <c r="F1127" s="272">
        <v>45000</v>
      </c>
      <c r="G1127" s="272">
        <v>45035</v>
      </c>
      <c r="H1127" s="12" t="s">
        <v>164</v>
      </c>
      <c r="I1127" s="234">
        <v>220.68</v>
      </c>
      <c r="J1127" s="272">
        <v>45036</v>
      </c>
      <c r="K1127" s="17">
        <f t="shared" si="89"/>
        <v>42.5</v>
      </c>
      <c r="L1127" s="283">
        <f t="shared" si="87"/>
        <v>8.9750616579537167E-7</v>
      </c>
      <c r="M1127" s="22">
        <f t="shared" si="88"/>
        <v>3.8144012046303299E-5</v>
      </c>
    </row>
    <row r="1128" spans="1:13">
      <c r="A1128" s="16">
        <f t="shared" si="85"/>
        <v>1121</v>
      </c>
      <c r="B1128" s="12" t="s">
        <v>411</v>
      </c>
      <c r="C1128" s="272">
        <v>44986</v>
      </c>
      <c r="D1128" s="272">
        <v>45000</v>
      </c>
      <c r="E1128" s="196">
        <f t="shared" si="86"/>
        <v>44993</v>
      </c>
      <c r="F1128" s="272">
        <v>45000</v>
      </c>
      <c r="G1128" s="272">
        <v>45035</v>
      </c>
      <c r="H1128" s="12" t="s">
        <v>166</v>
      </c>
      <c r="I1128" s="234">
        <v>1481.93</v>
      </c>
      <c r="J1128" s="272">
        <v>45036</v>
      </c>
      <c r="K1128" s="17">
        <f t="shared" si="89"/>
        <v>42.5</v>
      </c>
      <c r="L1128" s="283">
        <f t="shared" si="87"/>
        <v>6.0270133780910604E-6</v>
      </c>
      <c r="M1128" s="22">
        <f t="shared" si="88"/>
        <v>2.5614806856887008E-4</v>
      </c>
    </row>
    <row r="1129" spans="1:13">
      <c r="A1129" s="16">
        <f t="shared" si="85"/>
        <v>1122</v>
      </c>
      <c r="B1129" s="12" t="s">
        <v>411</v>
      </c>
      <c r="C1129" s="272">
        <v>44986</v>
      </c>
      <c r="D1129" s="272">
        <v>45000</v>
      </c>
      <c r="E1129" s="196">
        <f t="shared" si="86"/>
        <v>44993</v>
      </c>
      <c r="F1129" s="272">
        <v>45000</v>
      </c>
      <c r="G1129" s="272">
        <v>45002</v>
      </c>
      <c r="H1129" s="12" t="s">
        <v>152</v>
      </c>
      <c r="I1129" s="234">
        <v>204.8</v>
      </c>
      <c r="J1129" s="272">
        <v>45005</v>
      </c>
      <c r="K1129" s="17">
        <f t="shared" si="89"/>
        <v>9.5</v>
      </c>
      <c r="L1129" s="283">
        <f t="shared" si="87"/>
        <v>8.3292216220270137E-7</v>
      </c>
      <c r="M1129" s="22">
        <f t="shared" si="88"/>
        <v>7.9127605409256625E-6</v>
      </c>
    </row>
    <row r="1130" spans="1:13">
      <c r="A1130" s="16">
        <f t="shared" si="85"/>
        <v>1123</v>
      </c>
      <c r="B1130" s="12" t="s">
        <v>411</v>
      </c>
      <c r="C1130" s="272">
        <v>44986</v>
      </c>
      <c r="D1130" s="272">
        <v>45000</v>
      </c>
      <c r="E1130" s="196">
        <f t="shared" si="86"/>
        <v>44993</v>
      </c>
      <c r="F1130" s="272">
        <v>45000</v>
      </c>
      <c r="G1130" s="272">
        <v>45002</v>
      </c>
      <c r="H1130" s="12" t="s">
        <v>156</v>
      </c>
      <c r="I1130" s="234">
        <v>266.12</v>
      </c>
      <c r="J1130" s="272">
        <v>45005</v>
      </c>
      <c r="K1130" s="17">
        <f t="shared" si="89"/>
        <v>9.5</v>
      </c>
      <c r="L1130" s="283">
        <f t="shared" si="87"/>
        <v>1.0823107705340961E-6</v>
      </c>
      <c r="M1130" s="22">
        <f t="shared" si="88"/>
        <v>1.0281952320073913E-5</v>
      </c>
    </row>
    <row r="1131" spans="1:13">
      <c r="A1131" s="16">
        <f t="shared" si="85"/>
        <v>1124</v>
      </c>
      <c r="B1131" s="12" t="s">
        <v>411</v>
      </c>
      <c r="C1131" s="272">
        <v>44986</v>
      </c>
      <c r="D1131" s="272">
        <v>45000</v>
      </c>
      <c r="E1131" s="196">
        <f t="shared" si="86"/>
        <v>44993</v>
      </c>
      <c r="F1131" s="272">
        <v>45000</v>
      </c>
      <c r="G1131" s="272">
        <v>45044</v>
      </c>
      <c r="H1131" s="12" t="s">
        <v>165</v>
      </c>
      <c r="I1131" s="234">
        <v>151.68</v>
      </c>
      <c r="J1131" s="272">
        <v>45047</v>
      </c>
      <c r="K1131" s="17">
        <f t="shared" si="89"/>
        <v>51.5</v>
      </c>
      <c r="L1131" s="283">
        <f t="shared" si="87"/>
        <v>6.1688297638137568E-7</v>
      </c>
      <c r="M1131" s="22">
        <f t="shared" si="88"/>
        <v>3.1769473283640848E-5</v>
      </c>
    </row>
    <row r="1132" spans="1:13">
      <c r="A1132" s="16">
        <f t="shared" si="85"/>
        <v>1125</v>
      </c>
      <c r="B1132" s="12" t="s">
        <v>411</v>
      </c>
      <c r="C1132" s="272">
        <v>44986</v>
      </c>
      <c r="D1132" s="272">
        <v>45000</v>
      </c>
      <c r="E1132" s="196">
        <f t="shared" si="86"/>
        <v>44993</v>
      </c>
      <c r="F1132" s="272">
        <v>45000</v>
      </c>
      <c r="G1132" s="272">
        <v>45006</v>
      </c>
      <c r="H1132" s="12" t="s">
        <v>166</v>
      </c>
      <c r="I1132" s="234">
        <v>1327</v>
      </c>
      <c r="J1132" s="272">
        <v>45007</v>
      </c>
      <c r="K1132" s="17">
        <f t="shared" si="89"/>
        <v>13.5</v>
      </c>
      <c r="L1132" s="283">
        <f t="shared" si="87"/>
        <v>5.3969126427880107E-6</v>
      </c>
      <c r="M1132" s="22">
        <f t="shared" si="88"/>
        <v>7.2858320677638143E-5</v>
      </c>
    </row>
    <row r="1133" spans="1:13">
      <c r="A1133" s="16">
        <f t="shared" si="85"/>
        <v>1126</v>
      </c>
      <c r="B1133" s="12" t="s">
        <v>411</v>
      </c>
      <c r="C1133" s="272">
        <v>44986</v>
      </c>
      <c r="D1133" s="272">
        <v>45000</v>
      </c>
      <c r="E1133" s="196">
        <f t="shared" si="86"/>
        <v>44993</v>
      </c>
      <c r="F1133" s="272">
        <v>45000</v>
      </c>
      <c r="G1133" s="272">
        <v>45002</v>
      </c>
      <c r="H1133" s="12" t="s">
        <v>166</v>
      </c>
      <c r="I1133" s="234">
        <v>131</v>
      </c>
      <c r="J1133" s="272">
        <v>45005</v>
      </c>
      <c r="K1133" s="17">
        <f t="shared" si="89"/>
        <v>9.5</v>
      </c>
      <c r="L1133" s="283">
        <f t="shared" si="87"/>
        <v>5.3277735961207939E-7</v>
      </c>
      <c r="M1133" s="22">
        <f t="shared" si="88"/>
        <v>5.0613849163147543E-6</v>
      </c>
    </row>
    <row r="1134" spans="1:13">
      <c r="A1134" s="16">
        <f t="shared" si="85"/>
        <v>1127</v>
      </c>
      <c r="B1134" s="12" t="s">
        <v>411</v>
      </c>
      <c r="C1134" s="272">
        <v>44986</v>
      </c>
      <c r="D1134" s="272">
        <v>45000</v>
      </c>
      <c r="E1134" s="196">
        <f t="shared" si="86"/>
        <v>44993</v>
      </c>
      <c r="F1134" s="272">
        <v>45000</v>
      </c>
      <c r="G1134" s="272">
        <v>45035</v>
      </c>
      <c r="H1134" s="12" t="s">
        <v>157</v>
      </c>
      <c r="I1134" s="234">
        <v>2637.56</v>
      </c>
      <c r="J1134" s="272">
        <v>45036</v>
      </c>
      <c r="K1134" s="17">
        <f t="shared" si="89"/>
        <v>42.5</v>
      </c>
      <c r="L1134" s="283">
        <f t="shared" si="87"/>
        <v>1.0726963760446078E-5</v>
      </c>
      <c r="M1134" s="22">
        <f t="shared" si="88"/>
        <v>4.5589595981895831E-4</v>
      </c>
    </row>
    <row r="1135" spans="1:13">
      <c r="A1135" s="16">
        <f t="shared" si="85"/>
        <v>1128</v>
      </c>
      <c r="B1135" s="12" t="s">
        <v>411</v>
      </c>
      <c r="C1135" s="272">
        <v>44986</v>
      </c>
      <c r="D1135" s="272">
        <v>45000</v>
      </c>
      <c r="E1135" s="196">
        <f t="shared" si="86"/>
        <v>44993</v>
      </c>
      <c r="F1135" s="272">
        <v>45000</v>
      </c>
      <c r="G1135" s="272">
        <v>45002</v>
      </c>
      <c r="H1135" s="12" t="s">
        <v>156</v>
      </c>
      <c r="I1135" s="234">
        <v>3.61</v>
      </c>
      <c r="J1135" s="272">
        <v>45005</v>
      </c>
      <c r="K1135" s="17">
        <f t="shared" si="89"/>
        <v>9.5</v>
      </c>
      <c r="L1135" s="283">
        <f t="shared" si="87"/>
        <v>1.4681879909920662E-8</v>
      </c>
      <c r="M1135" s="22">
        <f t="shared" si="88"/>
        <v>1.3947785914424629E-7</v>
      </c>
    </row>
    <row r="1136" spans="1:13">
      <c r="A1136" s="16">
        <f t="shared" si="85"/>
        <v>1129</v>
      </c>
      <c r="B1136" s="12" t="s">
        <v>411</v>
      </c>
      <c r="C1136" s="272">
        <v>44986</v>
      </c>
      <c r="D1136" s="272">
        <v>45000</v>
      </c>
      <c r="E1136" s="196">
        <f t="shared" si="86"/>
        <v>44993</v>
      </c>
      <c r="F1136" s="272">
        <v>45000</v>
      </c>
      <c r="G1136" s="272">
        <v>45002</v>
      </c>
      <c r="H1136" s="12" t="s">
        <v>152</v>
      </c>
      <c r="I1136" s="234">
        <v>1503.77</v>
      </c>
      <c r="J1136" s="272">
        <v>45005</v>
      </c>
      <c r="K1136" s="17">
        <f t="shared" si="89"/>
        <v>9.5</v>
      </c>
      <c r="L1136" s="283">
        <f t="shared" si="87"/>
        <v>6.1158367180447076E-6</v>
      </c>
      <c r="M1136" s="22">
        <f t="shared" si="88"/>
        <v>5.8100448821424724E-5</v>
      </c>
    </row>
    <row r="1137" spans="1:13">
      <c r="A1137" s="16">
        <f t="shared" si="85"/>
        <v>1130</v>
      </c>
      <c r="B1137" s="12" t="s">
        <v>411</v>
      </c>
      <c r="C1137" s="272">
        <v>44986</v>
      </c>
      <c r="D1137" s="272">
        <v>45000</v>
      </c>
      <c r="E1137" s="196">
        <f t="shared" si="86"/>
        <v>44993</v>
      </c>
      <c r="F1137" s="272">
        <v>45000</v>
      </c>
      <c r="G1137" s="272">
        <v>45035</v>
      </c>
      <c r="H1137" s="12" t="s">
        <v>157</v>
      </c>
      <c r="I1137" s="234">
        <v>679.1099999999999</v>
      </c>
      <c r="J1137" s="272">
        <v>45036</v>
      </c>
      <c r="K1137" s="17">
        <f t="shared" si="89"/>
        <v>42.5</v>
      </c>
      <c r="L1137" s="283">
        <f t="shared" si="87"/>
        <v>2.7619422342454899E-6</v>
      </c>
      <c r="M1137" s="22">
        <f t="shared" si="88"/>
        <v>1.1738254495543333E-4</v>
      </c>
    </row>
    <row r="1138" spans="1:13">
      <c r="A1138" s="16">
        <f t="shared" si="85"/>
        <v>1131</v>
      </c>
      <c r="B1138" s="12" t="s">
        <v>411</v>
      </c>
      <c r="C1138" s="272">
        <v>44986</v>
      </c>
      <c r="D1138" s="272">
        <v>45000</v>
      </c>
      <c r="E1138" s="196">
        <f t="shared" si="86"/>
        <v>44993</v>
      </c>
      <c r="F1138" s="272">
        <v>45000</v>
      </c>
      <c r="G1138" s="272">
        <v>45043</v>
      </c>
      <c r="H1138" s="12" t="s">
        <v>156</v>
      </c>
      <c r="I1138" s="234">
        <v>193.67</v>
      </c>
      <c r="J1138" s="272">
        <v>45044</v>
      </c>
      <c r="K1138" s="17">
        <f t="shared" si="89"/>
        <v>50.5</v>
      </c>
      <c r="L1138" s="283">
        <f t="shared" si="87"/>
        <v>7.8765642164940014E-7</v>
      </c>
      <c r="M1138" s="22">
        <f t="shared" si="88"/>
        <v>3.9776649293294708E-5</v>
      </c>
    </row>
    <row r="1139" spans="1:13">
      <c r="A1139" s="16">
        <f t="shared" si="85"/>
        <v>1132</v>
      </c>
      <c r="B1139" s="12" t="s">
        <v>411</v>
      </c>
      <c r="C1139" s="272">
        <v>44986</v>
      </c>
      <c r="D1139" s="272">
        <v>45000</v>
      </c>
      <c r="E1139" s="196">
        <f t="shared" si="86"/>
        <v>44993</v>
      </c>
      <c r="F1139" s="272">
        <v>45000</v>
      </c>
      <c r="G1139" s="272">
        <v>45043</v>
      </c>
      <c r="H1139" s="12" t="s">
        <v>152</v>
      </c>
      <c r="I1139" s="234">
        <v>416.42999999999995</v>
      </c>
      <c r="J1139" s="272">
        <v>45044</v>
      </c>
      <c r="K1139" s="17">
        <f t="shared" si="89"/>
        <v>50.5</v>
      </c>
      <c r="L1139" s="283">
        <f t="shared" si="87"/>
        <v>1.6936219531546429E-6</v>
      </c>
      <c r="M1139" s="22">
        <f t="shared" si="88"/>
        <v>8.5527908634309472E-5</v>
      </c>
    </row>
    <row r="1140" spans="1:13">
      <c r="A1140" s="16">
        <f t="shared" si="85"/>
        <v>1133</v>
      </c>
      <c r="B1140" s="12" t="s">
        <v>411</v>
      </c>
      <c r="C1140" s="272">
        <v>44986</v>
      </c>
      <c r="D1140" s="272">
        <v>45000</v>
      </c>
      <c r="E1140" s="196">
        <f t="shared" si="86"/>
        <v>44993</v>
      </c>
      <c r="F1140" s="272">
        <v>45000</v>
      </c>
      <c r="G1140" s="272">
        <v>45035</v>
      </c>
      <c r="H1140" s="12" t="s">
        <v>157</v>
      </c>
      <c r="I1140" s="234">
        <v>15241.460000000003</v>
      </c>
      <c r="J1140" s="272">
        <v>45036</v>
      </c>
      <c r="K1140" s="17">
        <f t="shared" si="89"/>
        <v>42.5</v>
      </c>
      <c r="L1140" s="283">
        <f t="shared" si="87"/>
        <v>6.1987059659794847E-5</v>
      </c>
      <c r="M1140" s="22">
        <f t="shared" si="88"/>
        <v>2.6344500355412808E-3</v>
      </c>
    </row>
    <row r="1141" spans="1:13">
      <c r="A1141" s="16">
        <f t="shared" si="85"/>
        <v>1134</v>
      </c>
      <c r="B1141" s="12" t="s">
        <v>411</v>
      </c>
      <c r="C1141" s="272">
        <v>44986</v>
      </c>
      <c r="D1141" s="272">
        <v>45000</v>
      </c>
      <c r="E1141" s="196">
        <f t="shared" si="86"/>
        <v>44993</v>
      </c>
      <c r="F1141" s="272">
        <v>45000</v>
      </c>
      <c r="G1141" s="272">
        <v>45002</v>
      </c>
      <c r="H1141" s="12" t="s">
        <v>156</v>
      </c>
      <c r="I1141" s="234">
        <v>65.31</v>
      </c>
      <c r="J1141" s="272">
        <v>45005</v>
      </c>
      <c r="K1141" s="17">
        <f t="shared" si="89"/>
        <v>9.5</v>
      </c>
      <c r="L1141" s="283">
        <f t="shared" si="87"/>
        <v>2.6561594928446494E-7</v>
      </c>
      <c r="M1141" s="22">
        <f t="shared" si="88"/>
        <v>2.5233515182024171E-6</v>
      </c>
    </row>
    <row r="1142" spans="1:13">
      <c r="A1142" s="16">
        <f t="shared" si="85"/>
        <v>1135</v>
      </c>
      <c r="B1142" s="12" t="s">
        <v>411</v>
      </c>
      <c r="C1142" s="272">
        <v>44986</v>
      </c>
      <c r="D1142" s="272">
        <v>45000</v>
      </c>
      <c r="E1142" s="196">
        <f t="shared" si="86"/>
        <v>44993</v>
      </c>
      <c r="F1142" s="272">
        <v>45000</v>
      </c>
      <c r="G1142" s="272">
        <v>45002</v>
      </c>
      <c r="H1142" s="12" t="s">
        <v>152</v>
      </c>
      <c r="I1142" s="234">
        <v>507.19</v>
      </c>
      <c r="J1142" s="272">
        <v>45005</v>
      </c>
      <c r="K1142" s="17">
        <f t="shared" si="89"/>
        <v>9.5</v>
      </c>
      <c r="L1142" s="283">
        <f t="shared" si="87"/>
        <v>2.0627431223026759E-6</v>
      </c>
      <c r="M1142" s="22">
        <f t="shared" si="88"/>
        <v>1.9596059661875423E-5</v>
      </c>
    </row>
    <row r="1143" spans="1:13">
      <c r="A1143" s="16">
        <f t="shared" si="85"/>
        <v>1136</v>
      </c>
      <c r="B1143" s="12" t="s">
        <v>411</v>
      </c>
      <c r="C1143" s="272">
        <v>44986</v>
      </c>
      <c r="D1143" s="272">
        <v>45000</v>
      </c>
      <c r="E1143" s="196">
        <f t="shared" si="86"/>
        <v>44993</v>
      </c>
      <c r="F1143" s="272">
        <v>45000</v>
      </c>
      <c r="G1143" s="272">
        <v>45043</v>
      </c>
      <c r="H1143" s="12" t="s">
        <v>156</v>
      </c>
      <c r="I1143" s="234">
        <v>276.11</v>
      </c>
      <c r="J1143" s="272">
        <v>45044</v>
      </c>
      <c r="K1143" s="17">
        <f t="shared" si="89"/>
        <v>50.5</v>
      </c>
      <c r="L1143" s="283">
        <f t="shared" si="87"/>
        <v>1.1229401279579486E-6</v>
      </c>
      <c r="M1143" s="22">
        <f t="shared" si="88"/>
        <v>5.6708476461876402E-5</v>
      </c>
    </row>
    <row r="1144" spans="1:13">
      <c r="A1144" s="16">
        <f t="shared" si="85"/>
        <v>1137</v>
      </c>
      <c r="B1144" s="12" t="s">
        <v>411</v>
      </c>
      <c r="C1144" s="272">
        <v>44986</v>
      </c>
      <c r="D1144" s="272">
        <v>45000</v>
      </c>
      <c r="E1144" s="196">
        <f t="shared" si="86"/>
        <v>44993</v>
      </c>
      <c r="F1144" s="272">
        <v>45000</v>
      </c>
      <c r="G1144" s="272">
        <v>45043</v>
      </c>
      <c r="H1144" s="12" t="s">
        <v>415</v>
      </c>
      <c r="I1144" s="234">
        <v>79.83</v>
      </c>
      <c r="J1144" s="272">
        <v>45044</v>
      </c>
      <c r="K1144" s="17">
        <f t="shared" si="89"/>
        <v>50.5</v>
      </c>
      <c r="L1144" s="283">
        <f t="shared" si="87"/>
        <v>3.24668829143758E-7</v>
      </c>
      <c r="M1144" s="22">
        <f t="shared" si="88"/>
        <v>1.6395775871759778E-5</v>
      </c>
    </row>
    <row r="1145" spans="1:13">
      <c r="A1145" s="16">
        <f t="shared" si="85"/>
        <v>1138</v>
      </c>
      <c r="B1145" s="12" t="s">
        <v>411</v>
      </c>
      <c r="C1145" s="272">
        <v>44986</v>
      </c>
      <c r="D1145" s="272">
        <v>45000</v>
      </c>
      <c r="E1145" s="196">
        <f t="shared" si="86"/>
        <v>44993</v>
      </c>
      <c r="F1145" s="272">
        <v>45000</v>
      </c>
      <c r="G1145" s="272">
        <v>45043</v>
      </c>
      <c r="H1145" s="12" t="s">
        <v>165</v>
      </c>
      <c r="I1145" s="234">
        <v>646.99</v>
      </c>
      <c r="J1145" s="272">
        <v>45044</v>
      </c>
      <c r="K1145" s="17">
        <f t="shared" si="89"/>
        <v>50.5</v>
      </c>
      <c r="L1145" s="283">
        <f t="shared" si="87"/>
        <v>2.6313101060719027E-6</v>
      </c>
      <c r="M1145" s="22">
        <f t="shared" si="88"/>
        <v>1.3288116035663108E-4</v>
      </c>
    </row>
    <row r="1146" spans="1:13">
      <c r="A1146" s="16">
        <f t="shared" si="85"/>
        <v>1139</v>
      </c>
      <c r="B1146" s="12" t="s">
        <v>411</v>
      </c>
      <c r="C1146" s="272">
        <v>44986</v>
      </c>
      <c r="D1146" s="272">
        <v>45000</v>
      </c>
      <c r="E1146" s="196">
        <f t="shared" si="86"/>
        <v>44993</v>
      </c>
      <c r="F1146" s="272">
        <v>45000</v>
      </c>
      <c r="G1146" s="272">
        <v>45006</v>
      </c>
      <c r="H1146" s="12" t="s">
        <v>164</v>
      </c>
      <c r="I1146" s="234">
        <v>664.52</v>
      </c>
      <c r="J1146" s="272">
        <v>45007</v>
      </c>
      <c r="K1146" s="17">
        <f t="shared" si="89"/>
        <v>13.5</v>
      </c>
      <c r="L1146" s="283">
        <f t="shared" si="87"/>
        <v>2.7026046641940385E-6</v>
      </c>
      <c r="M1146" s="22">
        <f t="shared" si="88"/>
        <v>3.6485162966619522E-5</v>
      </c>
    </row>
    <row r="1147" spans="1:13">
      <c r="A1147" s="16">
        <f t="shared" si="85"/>
        <v>1140</v>
      </c>
      <c r="B1147" s="12" t="s">
        <v>411</v>
      </c>
      <c r="C1147" s="272">
        <v>44986</v>
      </c>
      <c r="D1147" s="272">
        <v>45000</v>
      </c>
      <c r="E1147" s="196">
        <f t="shared" si="86"/>
        <v>44993</v>
      </c>
      <c r="F1147" s="272">
        <v>45000</v>
      </c>
      <c r="G1147" s="272">
        <v>45006</v>
      </c>
      <c r="H1147" s="12" t="s">
        <v>166</v>
      </c>
      <c r="I1147" s="234">
        <v>1280.81</v>
      </c>
      <c r="J1147" s="272">
        <v>45007</v>
      </c>
      <c r="K1147" s="17">
        <f t="shared" si="89"/>
        <v>13.5</v>
      </c>
      <c r="L1147" s="283">
        <f t="shared" si="87"/>
        <v>5.2090577859904385E-6</v>
      </c>
      <c r="M1147" s="22">
        <f t="shared" si="88"/>
        <v>7.0322280110870922E-5</v>
      </c>
    </row>
    <row r="1148" spans="1:13">
      <c r="A1148" s="16">
        <f t="shared" si="85"/>
        <v>1141</v>
      </c>
      <c r="B1148" s="12" t="s">
        <v>411</v>
      </c>
      <c r="C1148" s="272">
        <v>44986</v>
      </c>
      <c r="D1148" s="272">
        <v>45000</v>
      </c>
      <c r="E1148" s="196">
        <f t="shared" si="86"/>
        <v>44993</v>
      </c>
      <c r="F1148" s="272">
        <v>45000</v>
      </c>
      <c r="G1148" s="272">
        <v>45043</v>
      </c>
      <c r="H1148" s="12" t="s">
        <v>416</v>
      </c>
      <c r="I1148" s="234">
        <v>14.2</v>
      </c>
      <c r="J1148" s="272">
        <v>45044</v>
      </c>
      <c r="K1148" s="17">
        <f t="shared" si="89"/>
        <v>50.5</v>
      </c>
      <c r="L1148" s="283">
        <f t="shared" si="87"/>
        <v>5.7751438980851354E-8</v>
      </c>
      <c r="M1148" s="22">
        <f t="shared" si="88"/>
        <v>2.9164476685329932E-6</v>
      </c>
    </row>
    <row r="1149" spans="1:13">
      <c r="A1149" s="16">
        <f t="shared" si="85"/>
        <v>1142</v>
      </c>
      <c r="B1149" s="12" t="s">
        <v>411</v>
      </c>
      <c r="C1149" s="272">
        <v>44986</v>
      </c>
      <c r="D1149" s="272">
        <v>45000</v>
      </c>
      <c r="E1149" s="196">
        <f t="shared" si="86"/>
        <v>44993</v>
      </c>
      <c r="F1149" s="272">
        <v>45000</v>
      </c>
      <c r="G1149" s="272">
        <v>45043</v>
      </c>
      <c r="H1149" s="12" t="s">
        <v>417</v>
      </c>
      <c r="I1149" s="234">
        <v>8.86</v>
      </c>
      <c r="J1149" s="272">
        <v>45044</v>
      </c>
      <c r="K1149" s="17">
        <f t="shared" si="89"/>
        <v>50.5</v>
      </c>
      <c r="L1149" s="283">
        <f t="shared" si="87"/>
        <v>3.6033644321855139E-8</v>
      </c>
      <c r="M1149" s="22">
        <f t="shared" si="88"/>
        <v>1.8196990382536845E-6</v>
      </c>
    </row>
    <row r="1150" spans="1:13">
      <c r="A1150" s="16">
        <f t="shared" si="85"/>
        <v>1143</v>
      </c>
      <c r="B1150" s="12" t="s">
        <v>411</v>
      </c>
      <c r="C1150" s="272">
        <v>44986</v>
      </c>
      <c r="D1150" s="272">
        <v>45000</v>
      </c>
      <c r="E1150" s="196">
        <f t="shared" si="86"/>
        <v>44993</v>
      </c>
      <c r="F1150" s="272">
        <v>45000</v>
      </c>
      <c r="G1150" s="272">
        <v>45043</v>
      </c>
      <c r="H1150" s="12" t="s">
        <v>418</v>
      </c>
      <c r="I1150" s="234">
        <v>24.52</v>
      </c>
      <c r="J1150" s="272">
        <v>45044</v>
      </c>
      <c r="K1150" s="17">
        <f t="shared" si="89"/>
        <v>50.5</v>
      </c>
      <c r="L1150" s="283">
        <f t="shared" si="87"/>
        <v>9.972290731059685E-8</v>
      </c>
      <c r="M1150" s="22">
        <f t="shared" si="88"/>
        <v>5.0360068191851411E-6</v>
      </c>
    </row>
    <row r="1151" spans="1:13">
      <c r="A1151" s="16">
        <f t="shared" si="85"/>
        <v>1144</v>
      </c>
      <c r="B1151" s="12" t="s">
        <v>411</v>
      </c>
      <c r="C1151" s="272">
        <v>44986</v>
      </c>
      <c r="D1151" s="272">
        <v>45000</v>
      </c>
      <c r="E1151" s="196">
        <f t="shared" si="86"/>
        <v>44993</v>
      </c>
      <c r="F1151" s="272">
        <v>45000</v>
      </c>
      <c r="G1151" s="272">
        <v>45030</v>
      </c>
      <c r="H1151" s="12" t="s">
        <v>153</v>
      </c>
      <c r="I1151" s="234">
        <v>104.56</v>
      </c>
      <c r="J1151" s="272">
        <v>45033</v>
      </c>
      <c r="K1151" s="17">
        <f t="shared" si="89"/>
        <v>37.5</v>
      </c>
      <c r="L1151" s="283">
        <f t="shared" si="87"/>
        <v>4.2524580703083227E-7</v>
      </c>
      <c r="M1151" s="22">
        <f t="shared" si="88"/>
        <v>1.5946717763656209E-5</v>
      </c>
    </row>
    <row r="1152" spans="1:13">
      <c r="A1152" s="16">
        <f t="shared" si="85"/>
        <v>1145</v>
      </c>
      <c r="B1152" s="12" t="s">
        <v>411</v>
      </c>
      <c r="C1152" s="272">
        <v>44986</v>
      </c>
      <c r="D1152" s="272">
        <v>45000</v>
      </c>
      <c r="E1152" s="196">
        <f t="shared" si="86"/>
        <v>44993</v>
      </c>
      <c r="F1152" s="272">
        <v>45000</v>
      </c>
      <c r="G1152" s="272">
        <v>45002</v>
      </c>
      <c r="H1152" s="12" t="s">
        <v>164</v>
      </c>
      <c r="I1152" s="234">
        <v>2995.37</v>
      </c>
      <c r="J1152" s="272">
        <v>45005</v>
      </c>
      <c r="K1152" s="17">
        <f t="shared" si="89"/>
        <v>9.5</v>
      </c>
      <c r="L1152" s="283">
        <f t="shared" si="87"/>
        <v>1.2182178012681177E-5</v>
      </c>
      <c r="M1152" s="22">
        <f t="shared" si="88"/>
        <v>1.1573069112047119E-4</v>
      </c>
    </row>
    <row r="1153" spans="1:13">
      <c r="A1153" s="16">
        <f t="shared" si="85"/>
        <v>1146</v>
      </c>
      <c r="B1153" s="12" t="s">
        <v>411</v>
      </c>
      <c r="C1153" s="272">
        <v>44986</v>
      </c>
      <c r="D1153" s="272">
        <v>45000</v>
      </c>
      <c r="E1153" s="196">
        <f t="shared" si="86"/>
        <v>44993</v>
      </c>
      <c r="F1153" s="272">
        <v>45000</v>
      </c>
      <c r="G1153" s="272">
        <v>45002</v>
      </c>
      <c r="H1153" s="12" t="s">
        <v>166</v>
      </c>
      <c r="I1153" s="234">
        <v>7912.95</v>
      </c>
      <c r="J1153" s="272">
        <v>45005</v>
      </c>
      <c r="K1153" s="17">
        <f t="shared" si="89"/>
        <v>9.5</v>
      </c>
      <c r="L1153" s="283">
        <f t="shared" si="87"/>
        <v>3.2181989372079416E-5</v>
      </c>
      <c r="M1153" s="22">
        <f t="shared" si="88"/>
        <v>3.0572889903475448E-4</v>
      </c>
    </row>
    <row r="1154" spans="1:13">
      <c r="A1154" s="16">
        <f t="shared" si="85"/>
        <v>1147</v>
      </c>
      <c r="B1154" s="12" t="s">
        <v>411</v>
      </c>
      <c r="C1154" s="272">
        <v>44986</v>
      </c>
      <c r="D1154" s="272">
        <v>45000</v>
      </c>
      <c r="E1154" s="196">
        <f t="shared" si="86"/>
        <v>44993</v>
      </c>
      <c r="F1154" s="272">
        <v>45000</v>
      </c>
      <c r="G1154" s="272">
        <v>45002</v>
      </c>
      <c r="H1154" s="12" t="s">
        <v>156</v>
      </c>
      <c r="I1154" s="234">
        <v>2051.8199999999997</v>
      </c>
      <c r="J1154" s="272">
        <v>45005</v>
      </c>
      <c r="K1154" s="17">
        <f t="shared" si="89"/>
        <v>9.5</v>
      </c>
      <c r="L1154" s="283">
        <f t="shared" si="87"/>
        <v>8.3447575725134103E-6</v>
      </c>
      <c r="M1154" s="22">
        <f t="shared" si="88"/>
        <v>7.9275196938877399E-5</v>
      </c>
    </row>
    <row r="1155" spans="1:13">
      <c r="A1155" s="16">
        <f t="shared" si="85"/>
        <v>1148</v>
      </c>
      <c r="B1155" s="12" t="s">
        <v>411</v>
      </c>
      <c r="C1155" s="272">
        <v>44986</v>
      </c>
      <c r="D1155" s="272">
        <v>45000</v>
      </c>
      <c r="E1155" s="196">
        <f t="shared" si="86"/>
        <v>44993</v>
      </c>
      <c r="F1155" s="272">
        <v>45000</v>
      </c>
      <c r="G1155" s="272">
        <v>45006</v>
      </c>
      <c r="H1155" s="12" t="s">
        <v>164</v>
      </c>
      <c r="I1155" s="234">
        <v>1008</v>
      </c>
      <c r="J1155" s="272">
        <v>45007</v>
      </c>
      <c r="K1155" s="17">
        <f t="shared" si="89"/>
        <v>13.5</v>
      </c>
      <c r="L1155" s="283">
        <f t="shared" si="87"/>
        <v>4.0995387670914203E-6</v>
      </c>
      <c r="M1155" s="22">
        <f t="shared" si="88"/>
        <v>5.5343773355734176E-5</v>
      </c>
    </row>
    <row r="1156" spans="1:13">
      <c r="A1156" s="16">
        <f t="shared" si="85"/>
        <v>1149</v>
      </c>
      <c r="B1156" s="12" t="s">
        <v>411</v>
      </c>
      <c r="C1156" s="272">
        <v>44986</v>
      </c>
      <c r="D1156" s="272">
        <v>45000</v>
      </c>
      <c r="E1156" s="196">
        <f t="shared" si="86"/>
        <v>44993</v>
      </c>
      <c r="F1156" s="272">
        <v>45000</v>
      </c>
      <c r="G1156" s="272">
        <v>45043</v>
      </c>
      <c r="H1156" s="12" t="s">
        <v>165</v>
      </c>
      <c r="I1156" s="234">
        <v>42596.65999999996</v>
      </c>
      <c r="J1156" s="272">
        <v>45044</v>
      </c>
      <c r="K1156" s="17">
        <f t="shared" si="89"/>
        <v>50.5</v>
      </c>
      <c r="L1156" s="283">
        <f t="shared" si="87"/>
        <v>1.7324073315338518E-4</v>
      </c>
      <c r="M1156" s="22">
        <f t="shared" si="88"/>
        <v>8.7486570242459524E-3</v>
      </c>
    </row>
    <row r="1157" spans="1:13">
      <c r="A1157" s="16">
        <f t="shared" si="85"/>
        <v>1150</v>
      </c>
      <c r="B1157" s="12" t="s">
        <v>411</v>
      </c>
      <c r="C1157" s="272">
        <v>44986</v>
      </c>
      <c r="D1157" s="272">
        <v>45000</v>
      </c>
      <c r="E1157" s="196">
        <f t="shared" si="86"/>
        <v>44993</v>
      </c>
      <c r="F1157" s="272">
        <v>45000</v>
      </c>
      <c r="G1157" s="272">
        <v>45006</v>
      </c>
      <c r="H1157" s="12" t="s">
        <v>166</v>
      </c>
      <c r="I1157" s="234">
        <v>4088147</v>
      </c>
      <c r="J1157" s="272">
        <v>45007</v>
      </c>
      <c r="K1157" s="17">
        <f t="shared" si="89"/>
        <v>13.5</v>
      </c>
      <c r="L1157" s="283">
        <f t="shared" si="87"/>
        <v>1.6626505071496517E-2</v>
      </c>
      <c r="M1157" s="22">
        <f t="shared" si="88"/>
        <v>0.22445781846520296</v>
      </c>
    </row>
    <row r="1158" spans="1:13">
      <c r="A1158" s="16">
        <f t="shared" si="85"/>
        <v>1151</v>
      </c>
      <c r="B1158" s="12" t="s">
        <v>411</v>
      </c>
      <c r="C1158" s="272">
        <v>44986</v>
      </c>
      <c r="D1158" s="272">
        <v>45000</v>
      </c>
      <c r="E1158" s="196">
        <f t="shared" si="86"/>
        <v>44993</v>
      </c>
      <c r="F1158" s="272">
        <v>45000</v>
      </c>
      <c r="G1158" s="272">
        <v>45002</v>
      </c>
      <c r="H1158" s="12" t="s">
        <v>156</v>
      </c>
      <c r="I1158" s="234">
        <v>214.47</v>
      </c>
      <c r="J1158" s="272">
        <v>45005</v>
      </c>
      <c r="K1158" s="17">
        <f t="shared" si="89"/>
        <v>9.5</v>
      </c>
      <c r="L1158" s="283">
        <f t="shared" si="87"/>
        <v>8.7225007874811206E-7</v>
      </c>
      <c r="M1158" s="22">
        <f t="shared" si="88"/>
        <v>8.2863757481070638E-6</v>
      </c>
    </row>
    <row r="1159" spans="1:13">
      <c r="A1159" s="16">
        <f t="shared" si="85"/>
        <v>1152</v>
      </c>
      <c r="B1159" s="12" t="s">
        <v>411</v>
      </c>
      <c r="C1159" s="272">
        <v>44986</v>
      </c>
      <c r="D1159" s="272">
        <v>45000</v>
      </c>
      <c r="E1159" s="196">
        <f t="shared" si="86"/>
        <v>44993</v>
      </c>
      <c r="F1159" s="272">
        <v>45000</v>
      </c>
      <c r="G1159" s="272">
        <v>45043</v>
      </c>
      <c r="H1159" s="12" t="s">
        <v>156</v>
      </c>
      <c r="I1159" s="234">
        <v>276.78000000000003</v>
      </c>
      <c r="J1159" s="272">
        <v>45044</v>
      </c>
      <c r="K1159" s="17">
        <f t="shared" si="89"/>
        <v>50.5</v>
      </c>
      <c r="L1159" s="283">
        <f t="shared" si="87"/>
        <v>1.125665019797186E-6</v>
      </c>
      <c r="M1159" s="22">
        <f t="shared" si="88"/>
        <v>5.6846083499757894E-5</v>
      </c>
    </row>
    <row r="1160" spans="1:13">
      <c r="A1160" s="16">
        <f t="shared" si="85"/>
        <v>1153</v>
      </c>
      <c r="B1160" s="12" t="s">
        <v>411</v>
      </c>
      <c r="C1160" s="272">
        <v>44986</v>
      </c>
      <c r="D1160" s="272">
        <v>45000</v>
      </c>
      <c r="E1160" s="196">
        <f t="shared" si="86"/>
        <v>44993</v>
      </c>
      <c r="F1160" s="272">
        <v>45000</v>
      </c>
      <c r="G1160" s="272">
        <v>45002</v>
      </c>
      <c r="H1160" s="12" t="s">
        <v>419</v>
      </c>
      <c r="I1160" s="234">
        <v>8.68</v>
      </c>
      <c r="J1160" s="272">
        <v>45005</v>
      </c>
      <c r="K1160" s="17">
        <f t="shared" si="89"/>
        <v>9.5</v>
      </c>
      <c r="L1160" s="283">
        <f t="shared" si="87"/>
        <v>3.5301583827731677E-8</v>
      </c>
      <c r="M1160" s="22">
        <f t="shared" si="88"/>
        <v>3.3536504636345093E-7</v>
      </c>
    </row>
    <row r="1161" spans="1:13">
      <c r="A1161" s="16">
        <f t="shared" ref="A1161:A1224" si="90">A1160+1</f>
        <v>1154</v>
      </c>
      <c r="B1161" s="12" t="s">
        <v>411</v>
      </c>
      <c r="C1161" s="272">
        <v>44986</v>
      </c>
      <c r="D1161" s="272">
        <v>45000</v>
      </c>
      <c r="E1161" s="196">
        <f t="shared" ref="E1161:E1224" si="91">AVERAGE(C1161:D1161)</f>
        <v>44993</v>
      </c>
      <c r="F1161" s="272">
        <v>45000</v>
      </c>
      <c r="G1161" s="272">
        <v>45044</v>
      </c>
      <c r="H1161" s="12" t="s">
        <v>165</v>
      </c>
      <c r="I1161" s="234">
        <v>2614.1799999999998</v>
      </c>
      <c r="J1161" s="272">
        <v>45047</v>
      </c>
      <c r="K1161" s="17">
        <f t="shared" si="89"/>
        <v>51.5</v>
      </c>
      <c r="L1161" s="283">
        <f t="shared" si="87"/>
        <v>1.0631877236264929E-5</v>
      </c>
      <c r="M1161" s="22">
        <f t="shared" si="88"/>
        <v>5.4754167766764381E-4</v>
      </c>
    </row>
    <row r="1162" spans="1:13">
      <c r="A1162" s="16">
        <f t="shared" si="90"/>
        <v>1155</v>
      </c>
      <c r="B1162" s="12" t="s">
        <v>411</v>
      </c>
      <c r="C1162" s="272">
        <v>44986</v>
      </c>
      <c r="D1162" s="272">
        <v>45000</v>
      </c>
      <c r="E1162" s="196">
        <f t="shared" si="91"/>
        <v>44993</v>
      </c>
      <c r="F1162" s="272">
        <v>45000</v>
      </c>
      <c r="G1162" s="272">
        <v>45000</v>
      </c>
      <c r="H1162" s="12" t="s">
        <v>164</v>
      </c>
      <c r="I1162" s="234">
        <v>8859.5700000000015</v>
      </c>
      <c r="J1162" s="272">
        <v>45001</v>
      </c>
      <c r="K1162" s="17">
        <f t="shared" si="89"/>
        <v>7.5</v>
      </c>
      <c r="L1162" s="283">
        <f t="shared" ref="L1162:L1225" si="92">I1162/$I$5449</f>
        <v>3.6031895510674744E-5</v>
      </c>
      <c r="M1162" s="22">
        <f t="shared" ref="M1162:M1225" si="93">L1162*K1162</f>
        <v>2.7023921633006055E-4</v>
      </c>
    </row>
    <row r="1163" spans="1:13">
      <c r="A1163" s="16">
        <f t="shared" si="90"/>
        <v>1156</v>
      </c>
      <c r="B1163" s="12" t="s">
        <v>411</v>
      </c>
      <c r="C1163" s="272">
        <v>44986</v>
      </c>
      <c r="D1163" s="272">
        <v>45000</v>
      </c>
      <c r="E1163" s="196">
        <f t="shared" si="91"/>
        <v>44993</v>
      </c>
      <c r="F1163" s="272">
        <v>45000</v>
      </c>
      <c r="G1163" s="272">
        <v>45000</v>
      </c>
      <c r="H1163" s="12" t="s">
        <v>166</v>
      </c>
      <c r="I1163" s="234">
        <v>309342.06999999989</v>
      </c>
      <c r="J1163" s="272">
        <v>45001</v>
      </c>
      <c r="K1163" s="17">
        <f t="shared" ref="K1163:K1226" si="94">(G1163-D1163)+((D1163-C1163+1)/2)</f>
        <v>7.5</v>
      </c>
      <c r="L1163" s="283">
        <f t="shared" si="92"/>
        <v>1.2580950478743129E-3</v>
      </c>
      <c r="M1163" s="22">
        <f t="shared" si="93"/>
        <v>9.4357128590573467E-3</v>
      </c>
    </row>
    <row r="1164" spans="1:13">
      <c r="A1164" s="16">
        <f t="shared" si="90"/>
        <v>1157</v>
      </c>
      <c r="B1164" s="12" t="s">
        <v>411</v>
      </c>
      <c r="C1164" s="272">
        <v>44986</v>
      </c>
      <c r="D1164" s="272">
        <v>45000</v>
      </c>
      <c r="E1164" s="196">
        <f t="shared" si="91"/>
        <v>44993</v>
      </c>
      <c r="F1164" s="272">
        <v>45000</v>
      </c>
      <c r="G1164" s="272">
        <v>45035</v>
      </c>
      <c r="H1164" s="12" t="s">
        <v>157</v>
      </c>
      <c r="I1164" s="234">
        <v>1140.51</v>
      </c>
      <c r="J1164" s="272">
        <v>45036</v>
      </c>
      <c r="K1164" s="17">
        <f t="shared" si="94"/>
        <v>42.5</v>
      </c>
      <c r="L1164" s="283">
        <f t="shared" si="92"/>
        <v>4.6384573008486468E-6</v>
      </c>
      <c r="M1164" s="22">
        <f t="shared" si="93"/>
        <v>1.9713443528606749E-4</v>
      </c>
    </row>
    <row r="1165" spans="1:13">
      <c r="A1165" s="16">
        <f t="shared" si="90"/>
        <v>1158</v>
      </c>
      <c r="B1165" s="12" t="s">
        <v>411</v>
      </c>
      <c r="C1165" s="272">
        <v>44986</v>
      </c>
      <c r="D1165" s="272">
        <v>45000</v>
      </c>
      <c r="E1165" s="196">
        <f t="shared" si="91"/>
        <v>44993</v>
      </c>
      <c r="F1165" s="272">
        <v>45000</v>
      </c>
      <c r="G1165" s="272">
        <v>45000</v>
      </c>
      <c r="H1165" s="12" t="s">
        <v>166</v>
      </c>
      <c r="I1165" s="234">
        <v>535</v>
      </c>
      <c r="J1165" s="272">
        <v>45001</v>
      </c>
      <c r="K1165" s="17">
        <f t="shared" si="94"/>
        <v>7.5</v>
      </c>
      <c r="L1165" s="283">
        <f t="shared" si="92"/>
        <v>2.1758464686447517E-6</v>
      </c>
      <c r="M1165" s="22">
        <f t="shared" si="93"/>
        <v>1.6318848514835639E-5</v>
      </c>
    </row>
    <row r="1166" spans="1:13">
      <c r="A1166" s="16">
        <f t="shared" si="90"/>
        <v>1159</v>
      </c>
      <c r="B1166" s="12" t="s">
        <v>411</v>
      </c>
      <c r="C1166" s="272">
        <v>44986</v>
      </c>
      <c r="D1166" s="272">
        <v>45000</v>
      </c>
      <c r="E1166" s="196">
        <f t="shared" si="91"/>
        <v>44993</v>
      </c>
      <c r="F1166" s="272">
        <v>45000</v>
      </c>
      <c r="G1166" s="272">
        <v>45044</v>
      </c>
      <c r="H1166" s="12" t="s">
        <v>165</v>
      </c>
      <c r="I1166" s="234">
        <v>625.01</v>
      </c>
      <c r="J1166" s="272">
        <v>45047</v>
      </c>
      <c r="K1166" s="17">
        <f t="shared" si="94"/>
        <v>51.5</v>
      </c>
      <c r="L1166" s="283">
        <f t="shared" si="92"/>
        <v>2.5419173857339371E-6</v>
      </c>
      <c r="M1166" s="22">
        <f t="shared" si="93"/>
        <v>1.3090874536529775E-4</v>
      </c>
    </row>
    <row r="1167" spans="1:13">
      <c r="A1167" s="16">
        <f t="shared" si="90"/>
        <v>1160</v>
      </c>
      <c r="B1167" s="12" t="s">
        <v>411</v>
      </c>
      <c r="C1167" s="272">
        <v>44986</v>
      </c>
      <c r="D1167" s="272">
        <v>45000</v>
      </c>
      <c r="E1167" s="196">
        <f t="shared" si="91"/>
        <v>44993</v>
      </c>
      <c r="F1167" s="272">
        <v>45000</v>
      </c>
      <c r="G1167" s="272">
        <v>45035</v>
      </c>
      <c r="H1167" s="12" t="s">
        <v>157</v>
      </c>
      <c r="I1167" s="234">
        <v>478.84000000000003</v>
      </c>
      <c r="J1167" s="272">
        <v>45036</v>
      </c>
      <c r="K1167" s="17">
        <f t="shared" si="94"/>
        <v>42.5</v>
      </c>
      <c r="L1167" s="283">
        <f t="shared" si="92"/>
        <v>1.9474435944782299E-6</v>
      </c>
      <c r="M1167" s="22">
        <f t="shared" si="93"/>
        <v>8.2766352765324764E-5</v>
      </c>
    </row>
    <row r="1168" spans="1:13">
      <c r="A1168" s="16">
        <f t="shared" si="90"/>
        <v>1161</v>
      </c>
      <c r="B1168" s="12" t="s">
        <v>411</v>
      </c>
      <c r="C1168" s="272">
        <v>44986</v>
      </c>
      <c r="D1168" s="272">
        <v>45000</v>
      </c>
      <c r="E1168" s="196">
        <f t="shared" si="91"/>
        <v>44993</v>
      </c>
      <c r="F1168" s="272">
        <v>45000</v>
      </c>
      <c r="G1168" s="272">
        <v>45035</v>
      </c>
      <c r="H1168" s="12" t="s">
        <v>157</v>
      </c>
      <c r="I1168" s="234">
        <v>1538.0300000000002</v>
      </c>
      <c r="J1168" s="272">
        <v>45036</v>
      </c>
      <c r="K1168" s="17">
        <f t="shared" si="94"/>
        <v>42.5</v>
      </c>
      <c r="L1168" s="283">
        <f t="shared" si="92"/>
        <v>6.2551722320928754E-6</v>
      </c>
      <c r="M1168" s="22">
        <f t="shared" si="93"/>
        <v>2.6584481986394718E-4</v>
      </c>
    </row>
    <row r="1169" spans="1:13">
      <c r="A1169" s="16">
        <f t="shared" si="90"/>
        <v>1162</v>
      </c>
      <c r="B1169" s="12" t="s">
        <v>411</v>
      </c>
      <c r="C1169" s="272">
        <v>44986</v>
      </c>
      <c r="D1169" s="272">
        <v>45000</v>
      </c>
      <c r="E1169" s="196">
        <f t="shared" si="91"/>
        <v>44993</v>
      </c>
      <c r="F1169" s="272">
        <v>45000</v>
      </c>
      <c r="G1169" s="272">
        <v>45044</v>
      </c>
      <c r="H1169" s="12" t="s">
        <v>152</v>
      </c>
      <c r="I1169" s="234">
        <v>297.06</v>
      </c>
      <c r="J1169" s="272">
        <v>45047</v>
      </c>
      <c r="K1169" s="17">
        <f t="shared" si="94"/>
        <v>51.5</v>
      </c>
      <c r="L1169" s="283">
        <f t="shared" si="92"/>
        <v>1.20814383546843E-6</v>
      </c>
      <c r="M1169" s="22">
        <f t="shared" si="93"/>
        <v>6.2219407526624149E-5</v>
      </c>
    </row>
    <row r="1170" spans="1:13">
      <c r="A1170" s="16">
        <f t="shared" si="90"/>
        <v>1163</v>
      </c>
      <c r="B1170" s="12" t="s">
        <v>411</v>
      </c>
      <c r="C1170" s="272">
        <v>44986</v>
      </c>
      <c r="D1170" s="272">
        <v>45000</v>
      </c>
      <c r="E1170" s="196">
        <f t="shared" si="91"/>
        <v>44993</v>
      </c>
      <c r="F1170" s="272">
        <v>45000</v>
      </c>
      <c r="G1170" s="272">
        <v>45035</v>
      </c>
      <c r="H1170" s="12" t="s">
        <v>157</v>
      </c>
      <c r="I1170" s="234">
        <v>8118.23</v>
      </c>
      <c r="J1170" s="272">
        <v>45036</v>
      </c>
      <c r="K1170" s="17">
        <f t="shared" si="94"/>
        <v>42.5</v>
      </c>
      <c r="L1170" s="283">
        <f t="shared" si="92"/>
        <v>3.3016863695599778E-5</v>
      </c>
      <c r="M1170" s="22">
        <f t="shared" si="93"/>
        <v>1.4032167070629905E-3</v>
      </c>
    </row>
    <row r="1171" spans="1:13">
      <c r="A1171" s="16">
        <f t="shared" si="90"/>
        <v>1164</v>
      </c>
      <c r="B1171" s="12" t="s">
        <v>411</v>
      </c>
      <c r="C1171" s="272">
        <v>44986</v>
      </c>
      <c r="D1171" s="272">
        <v>45000</v>
      </c>
      <c r="E1171" s="196">
        <f t="shared" si="91"/>
        <v>44993</v>
      </c>
      <c r="F1171" s="272">
        <v>45000</v>
      </c>
      <c r="G1171" s="272">
        <v>45044</v>
      </c>
      <c r="H1171" s="12" t="s">
        <v>415</v>
      </c>
      <c r="I1171" s="234">
        <v>23.049999999999997</v>
      </c>
      <c r="J1171" s="272">
        <v>45047</v>
      </c>
      <c r="K1171" s="17">
        <f t="shared" si="94"/>
        <v>51.5</v>
      </c>
      <c r="L1171" s="283">
        <f t="shared" si="92"/>
        <v>9.3744413275255186E-8</v>
      </c>
      <c r="M1171" s="22">
        <f t="shared" si="93"/>
        <v>4.8278372836756422E-6</v>
      </c>
    </row>
    <row r="1172" spans="1:13">
      <c r="A1172" s="16">
        <f t="shared" si="90"/>
        <v>1165</v>
      </c>
      <c r="B1172" s="12" t="s">
        <v>411</v>
      </c>
      <c r="C1172" s="272">
        <v>44986</v>
      </c>
      <c r="D1172" s="272">
        <v>45000</v>
      </c>
      <c r="E1172" s="196">
        <f t="shared" si="91"/>
        <v>44993</v>
      </c>
      <c r="F1172" s="272">
        <v>45000</v>
      </c>
      <c r="G1172" s="272">
        <v>45002</v>
      </c>
      <c r="H1172" s="12" t="s">
        <v>166</v>
      </c>
      <c r="I1172" s="234">
        <v>593.57000000000005</v>
      </c>
      <c r="J1172" s="272">
        <v>45005</v>
      </c>
      <c r="K1172" s="17">
        <f t="shared" si="94"/>
        <v>9.5</v>
      </c>
      <c r="L1172" s="283">
        <f t="shared" si="92"/>
        <v>2.4140508194270383E-6</v>
      </c>
      <c r="M1172" s="22">
        <f t="shared" si="93"/>
        <v>2.2933482784556865E-5</v>
      </c>
    </row>
    <row r="1173" spans="1:13">
      <c r="A1173" s="16">
        <f t="shared" si="90"/>
        <v>1166</v>
      </c>
      <c r="B1173" s="12" t="s">
        <v>411</v>
      </c>
      <c r="C1173" s="272">
        <v>44986</v>
      </c>
      <c r="D1173" s="272">
        <v>45000</v>
      </c>
      <c r="E1173" s="196">
        <f t="shared" si="91"/>
        <v>44993</v>
      </c>
      <c r="F1173" s="272">
        <v>45000</v>
      </c>
      <c r="G1173" s="272">
        <v>45044</v>
      </c>
      <c r="H1173" s="12" t="s">
        <v>165</v>
      </c>
      <c r="I1173" s="234">
        <v>649.67999999999995</v>
      </c>
      <c r="J1173" s="272">
        <v>45047</v>
      </c>
      <c r="K1173" s="17">
        <f t="shared" si="94"/>
        <v>51.5</v>
      </c>
      <c r="L1173" s="283">
        <f t="shared" si="92"/>
        <v>2.6422503434563035E-6</v>
      </c>
      <c r="M1173" s="22">
        <f t="shared" si="93"/>
        <v>1.3607589268799963E-4</v>
      </c>
    </row>
    <row r="1174" spans="1:13">
      <c r="A1174" s="16">
        <f t="shared" si="90"/>
        <v>1167</v>
      </c>
      <c r="B1174" s="12" t="s">
        <v>411</v>
      </c>
      <c r="C1174" s="272">
        <v>44986</v>
      </c>
      <c r="D1174" s="272">
        <v>45000</v>
      </c>
      <c r="E1174" s="196">
        <f t="shared" si="91"/>
        <v>44993</v>
      </c>
      <c r="F1174" s="272">
        <v>45000</v>
      </c>
      <c r="G1174" s="272">
        <v>45035</v>
      </c>
      <c r="H1174" s="12" t="s">
        <v>157</v>
      </c>
      <c r="I1174" s="234">
        <v>1634.95</v>
      </c>
      <c r="J1174" s="272">
        <v>45036</v>
      </c>
      <c r="K1174" s="17">
        <f t="shared" si="94"/>
        <v>42.5</v>
      </c>
      <c r="L1174" s="283">
        <f t="shared" si="92"/>
        <v>6.6493461381509102E-6</v>
      </c>
      <c r="M1174" s="22">
        <f t="shared" si="93"/>
        <v>2.8259721087141369E-4</v>
      </c>
    </row>
    <row r="1175" spans="1:13">
      <c r="A1175" s="16">
        <f t="shared" si="90"/>
        <v>1168</v>
      </c>
      <c r="B1175" s="12" t="s">
        <v>411</v>
      </c>
      <c r="C1175" s="272">
        <v>44986</v>
      </c>
      <c r="D1175" s="272">
        <v>45000</v>
      </c>
      <c r="E1175" s="196">
        <f t="shared" si="91"/>
        <v>44993</v>
      </c>
      <c r="F1175" s="272">
        <v>45000</v>
      </c>
      <c r="G1175" s="272">
        <v>45035</v>
      </c>
      <c r="H1175" s="12" t="s">
        <v>157</v>
      </c>
      <c r="I1175" s="234">
        <v>811.57999999999993</v>
      </c>
      <c r="J1175" s="272">
        <v>45036</v>
      </c>
      <c r="K1175" s="17">
        <f t="shared" si="94"/>
        <v>42.5</v>
      </c>
      <c r="L1175" s="283">
        <f t="shared" si="92"/>
        <v>3.3006980878929112E-6</v>
      </c>
      <c r="M1175" s="22">
        <f t="shared" si="93"/>
        <v>1.4027966873544873E-4</v>
      </c>
    </row>
    <row r="1176" spans="1:13">
      <c r="A1176" s="16">
        <f t="shared" si="90"/>
        <v>1169</v>
      </c>
      <c r="B1176" s="12" t="s">
        <v>411</v>
      </c>
      <c r="C1176" s="272">
        <v>44986</v>
      </c>
      <c r="D1176" s="272">
        <v>45000</v>
      </c>
      <c r="E1176" s="196">
        <f t="shared" si="91"/>
        <v>44993</v>
      </c>
      <c r="F1176" s="272">
        <v>45000</v>
      </c>
      <c r="G1176" s="272">
        <v>45030</v>
      </c>
      <c r="H1176" s="12" t="s">
        <v>153</v>
      </c>
      <c r="I1176" s="234">
        <v>1093.3899999999999</v>
      </c>
      <c r="J1176" s="272">
        <v>45033</v>
      </c>
      <c r="K1176" s="17">
        <f t="shared" si="94"/>
        <v>37.5</v>
      </c>
      <c r="L1176" s="283">
        <f t="shared" si="92"/>
        <v>4.4468201314981026E-6</v>
      </c>
      <c r="M1176" s="22">
        <f t="shared" si="93"/>
        <v>1.6675575493117883E-4</v>
      </c>
    </row>
    <row r="1177" spans="1:13">
      <c r="A1177" s="16">
        <f t="shared" si="90"/>
        <v>1170</v>
      </c>
      <c r="B1177" s="12" t="s">
        <v>411</v>
      </c>
      <c r="C1177" s="272">
        <v>44986</v>
      </c>
      <c r="D1177" s="272">
        <v>45000</v>
      </c>
      <c r="E1177" s="196">
        <f t="shared" si="91"/>
        <v>44993</v>
      </c>
      <c r="F1177" s="272">
        <v>45000</v>
      </c>
      <c r="G1177" s="272">
        <v>45035</v>
      </c>
      <c r="H1177" s="12" t="s">
        <v>157</v>
      </c>
      <c r="I1177" s="234">
        <v>7646.9900000000007</v>
      </c>
      <c r="J1177" s="272">
        <v>45036</v>
      </c>
      <c r="K1177" s="17">
        <f t="shared" si="94"/>
        <v>42.5</v>
      </c>
      <c r="L1177" s="283">
        <f t="shared" si="92"/>
        <v>3.1100329321984549E-5</v>
      </c>
      <c r="M1177" s="22">
        <f t="shared" si="93"/>
        <v>1.3217639961843432E-3</v>
      </c>
    </row>
    <row r="1178" spans="1:13">
      <c r="A1178" s="16">
        <f t="shared" si="90"/>
        <v>1171</v>
      </c>
      <c r="B1178" s="12" t="s">
        <v>411</v>
      </c>
      <c r="C1178" s="272">
        <v>44986</v>
      </c>
      <c r="D1178" s="272">
        <v>45000</v>
      </c>
      <c r="E1178" s="196">
        <f t="shared" si="91"/>
        <v>44993</v>
      </c>
      <c r="F1178" s="272">
        <v>45000</v>
      </c>
      <c r="G1178" s="272">
        <v>45043</v>
      </c>
      <c r="H1178" s="12" t="s">
        <v>156</v>
      </c>
      <c r="I1178" s="234">
        <v>24.98</v>
      </c>
      <c r="J1178" s="272">
        <v>45044</v>
      </c>
      <c r="K1178" s="17">
        <f t="shared" si="94"/>
        <v>50.5</v>
      </c>
      <c r="L1178" s="283">
        <f t="shared" si="92"/>
        <v>1.0159372857335682E-7</v>
      </c>
      <c r="M1178" s="22">
        <f t="shared" si="93"/>
        <v>5.1304832929545199E-6</v>
      </c>
    </row>
    <row r="1179" spans="1:13">
      <c r="A1179" s="16">
        <f t="shared" si="90"/>
        <v>1172</v>
      </c>
      <c r="B1179" s="12" t="s">
        <v>411</v>
      </c>
      <c r="C1179" s="272">
        <v>44986</v>
      </c>
      <c r="D1179" s="272">
        <v>45000</v>
      </c>
      <c r="E1179" s="196">
        <f t="shared" si="91"/>
        <v>44993</v>
      </c>
      <c r="F1179" s="272">
        <v>45000</v>
      </c>
      <c r="G1179" s="272">
        <v>45043</v>
      </c>
      <c r="H1179" s="12" t="s">
        <v>152</v>
      </c>
      <c r="I1179" s="234">
        <v>320.72000000000003</v>
      </c>
      <c r="J1179" s="272">
        <v>45044</v>
      </c>
      <c r="K1179" s="17">
        <f t="shared" si="94"/>
        <v>50.5</v>
      </c>
      <c r="L1179" s="283">
        <f t="shared" si="92"/>
        <v>1.3043691204182146E-6</v>
      </c>
      <c r="M1179" s="22">
        <f t="shared" si="93"/>
        <v>6.5870640581119837E-5</v>
      </c>
    </row>
    <row r="1180" spans="1:13">
      <c r="A1180" s="16">
        <f t="shared" si="90"/>
        <v>1173</v>
      </c>
      <c r="B1180" s="12" t="s">
        <v>411</v>
      </c>
      <c r="C1180" s="272">
        <v>44986</v>
      </c>
      <c r="D1180" s="272">
        <v>45000</v>
      </c>
      <c r="E1180" s="196">
        <f t="shared" si="91"/>
        <v>44993</v>
      </c>
      <c r="F1180" s="272">
        <v>45000</v>
      </c>
      <c r="G1180" s="272">
        <v>45030</v>
      </c>
      <c r="H1180" s="12" t="s">
        <v>153</v>
      </c>
      <c r="I1180" s="234">
        <v>35.869999999999997</v>
      </c>
      <c r="J1180" s="272">
        <v>45033</v>
      </c>
      <c r="K1180" s="17">
        <f t="shared" si="94"/>
        <v>37.5</v>
      </c>
      <c r="L1180" s="283">
        <f t="shared" si="92"/>
        <v>1.4588338846782663E-7</v>
      </c>
      <c r="M1180" s="22">
        <f t="shared" si="93"/>
        <v>5.4706270675434985E-6</v>
      </c>
    </row>
    <row r="1181" spans="1:13">
      <c r="A1181" s="16">
        <f t="shared" si="90"/>
        <v>1174</v>
      </c>
      <c r="B1181" s="12" t="s">
        <v>411</v>
      </c>
      <c r="C1181" s="272">
        <v>44986</v>
      </c>
      <c r="D1181" s="272">
        <v>45000</v>
      </c>
      <c r="E1181" s="196">
        <f t="shared" si="91"/>
        <v>44993</v>
      </c>
      <c r="F1181" s="272">
        <v>45000</v>
      </c>
      <c r="G1181" s="272">
        <v>45035</v>
      </c>
      <c r="H1181" s="12" t="s">
        <v>157</v>
      </c>
      <c r="I1181" s="234">
        <v>1643.23</v>
      </c>
      <c r="J1181" s="272">
        <v>45036</v>
      </c>
      <c r="K1181" s="17">
        <f t="shared" si="94"/>
        <v>42.5</v>
      </c>
      <c r="L1181" s="283">
        <f t="shared" si="92"/>
        <v>6.6830209208805897E-6</v>
      </c>
      <c r="M1181" s="22">
        <f t="shared" si="93"/>
        <v>2.8402838913742505E-4</v>
      </c>
    </row>
    <row r="1182" spans="1:13">
      <c r="A1182" s="16">
        <f t="shared" si="90"/>
        <v>1175</v>
      </c>
      <c r="B1182" s="12" t="s">
        <v>411</v>
      </c>
      <c r="C1182" s="272">
        <v>44986</v>
      </c>
      <c r="D1182" s="272">
        <v>45000</v>
      </c>
      <c r="E1182" s="196">
        <f t="shared" si="91"/>
        <v>44993</v>
      </c>
      <c r="F1182" s="272">
        <v>45000</v>
      </c>
      <c r="G1182" s="272">
        <v>45030</v>
      </c>
      <c r="H1182" s="12" t="s">
        <v>153</v>
      </c>
      <c r="I1182" s="234">
        <v>1428.07</v>
      </c>
      <c r="J1182" s="272">
        <v>45033</v>
      </c>
      <c r="K1182" s="17">
        <f t="shared" si="94"/>
        <v>37.5</v>
      </c>
      <c r="L1182" s="283">
        <f t="shared" si="92"/>
        <v>5.8079646102383376E-6</v>
      </c>
      <c r="M1182" s="22">
        <f t="shared" si="93"/>
        <v>2.1779867288393765E-4</v>
      </c>
    </row>
    <row r="1183" spans="1:13">
      <c r="A1183" s="16">
        <f t="shared" si="90"/>
        <v>1176</v>
      </c>
      <c r="B1183" s="12" t="s">
        <v>411</v>
      </c>
      <c r="C1183" s="272">
        <v>44986</v>
      </c>
      <c r="D1183" s="272">
        <v>45000</v>
      </c>
      <c r="E1183" s="196">
        <f t="shared" si="91"/>
        <v>44993</v>
      </c>
      <c r="F1183" s="272">
        <v>45000</v>
      </c>
      <c r="G1183" s="272">
        <v>45002</v>
      </c>
      <c r="H1183" s="12" t="s">
        <v>156</v>
      </c>
      <c r="I1183" s="234">
        <v>44.36</v>
      </c>
      <c r="J1183" s="272">
        <v>45005</v>
      </c>
      <c r="K1183" s="17">
        <f t="shared" si="94"/>
        <v>9.5</v>
      </c>
      <c r="L1183" s="283">
        <f t="shared" si="92"/>
        <v>1.8041224177398354E-7</v>
      </c>
      <c r="M1183" s="22">
        <f t="shared" si="93"/>
        <v>1.7139162968528436E-6</v>
      </c>
    </row>
    <row r="1184" spans="1:13">
      <c r="A1184" s="16">
        <f t="shared" si="90"/>
        <v>1177</v>
      </c>
      <c r="B1184" s="12" t="s">
        <v>411</v>
      </c>
      <c r="C1184" s="272">
        <v>44986</v>
      </c>
      <c r="D1184" s="272">
        <v>45000</v>
      </c>
      <c r="E1184" s="196">
        <f t="shared" si="91"/>
        <v>44993</v>
      </c>
      <c r="F1184" s="272">
        <v>45000</v>
      </c>
      <c r="G1184" s="272">
        <v>45002</v>
      </c>
      <c r="H1184" s="12" t="s">
        <v>152</v>
      </c>
      <c r="I1184" s="234">
        <v>626.12</v>
      </c>
      <c r="J1184" s="272">
        <v>45005</v>
      </c>
      <c r="K1184" s="17">
        <f t="shared" si="94"/>
        <v>9.5</v>
      </c>
      <c r="L1184" s="283">
        <f t="shared" si="92"/>
        <v>2.5464317587810318E-6</v>
      </c>
      <c r="M1184" s="22">
        <f t="shared" si="93"/>
        <v>2.4191101708419802E-5</v>
      </c>
    </row>
    <row r="1185" spans="1:13">
      <c r="A1185" s="16">
        <f t="shared" si="90"/>
        <v>1178</v>
      </c>
      <c r="B1185" s="12" t="s">
        <v>411</v>
      </c>
      <c r="C1185" s="272">
        <v>44986</v>
      </c>
      <c r="D1185" s="272">
        <v>45000</v>
      </c>
      <c r="E1185" s="196">
        <f t="shared" si="91"/>
        <v>44993</v>
      </c>
      <c r="F1185" s="272">
        <v>45000</v>
      </c>
      <c r="G1185" s="272">
        <v>45035</v>
      </c>
      <c r="H1185" s="12" t="s">
        <v>154</v>
      </c>
      <c r="I1185" s="234">
        <v>202.41</v>
      </c>
      <c r="J1185" s="272">
        <v>45036</v>
      </c>
      <c r="K1185" s="17">
        <f t="shared" si="94"/>
        <v>42.5</v>
      </c>
      <c r="L1185" s="283">
        <f t="shared" si="92"/>
        <v>8.2320202564183969E-7</v>
      </c>
      <c r="M1185" s="22">
        <f t="shared" si="93"/>
        <v>3.498608608977819E-5</v>
      </c>
    </row>
    <row r="1186" spans="1:13">
      <c r="A1186" s="16">
        <f t="shared" si="90"/>
        <v>1179</v>
      </c>
      <c r="B1186" s="12" t="s">
        <v>411</v>
      </c>
      <c r="C1186" s="272">
        <v>44986</v>
      </c>
      <c r="D1186" s="272">
        <v>45000</v>
      </c>
      <c r="E1186" s="196">
        <f t="shared" si="91"/>
        <v>44993</v>
      </c>
      <c r="F1186" s="272">
        <v>45000</v>
      </c>
      <c r="G1186" s="272">
        <v>45035</v>
      </c>
      <c r="H1186" s="12" t="s">
        <v>157</v>
      </c>
      <c r="I1186" s="234">
        <v>370.82</v>
      </c>
      <c r="J1186" s="272">
        <v>45036</v>
      </c>
      <c r="K1186" s="17">
        <f t="shared" si="94"/>
        <v>42.5</v>
      </c>
      <c r="L1186" s="283">
        <f t="shared" si="92"/>
        <v>1.5081259579492466E-6</v>
      </c>
      <c r="M1186" s="22">
        <f t="shared" si="93"/>
        <v>6.4095353212842982E-5</v>
      </c>
    </row>
    <row r="1187" spans="1:13">
      <c r="A1187" s="16">
        <f t="shared" si="90"/>
        <v>1180</v>
      </c>
      <c r="B1187" s="12" t="s">
        <v>411</v>
      </c>
      <c r="C1187" s="272">
        <v>44986</v>
      </c>
      <c r="D1187" s="272">
        <v>45000</v>
      </c>
      <c r="E1187" s="196">
        <f t="shared" si="91"/>
        <v>44993</v>
      </c>
      <c r="F1187" s="272">
        <v>45000</v>
      </c>
      <c r="G1187" s="272">
        <v>45002</v>
      </c>
      <c r="H1187" s="12" t="s">
        <v>156</v>
      </c>
      <c r="I1187" s="234">
        <v>154.1</v>
      </c>
      <c r="J1187" s="272">
        <v>45005</v>
      </c>
      <c r="K1187" s="17">
        <f t="shared" si="94"/>
        <v>9.5</v>
      </c>
      <c r="L1187" s="283">
        <f t="shared" si="92"/>
        <v>6.2672512302459111E-7</v>
      </c>
      <c r="M1187" s="22">
        <f t="shared" si="93"/>
        <v>5.9538886687336159E-6</v>
      </c>
    </row>
    <row r="1188" spans="1:13">
      <c r="A1188" s="16">
        <f t="shared" si="90"/>
        <v>1181</v>
      </c>
      <c r="B1188" s="12" t="s">
        <v>411</v>
      </c>
      <c r="C1188" s="272">
        <v>44986</v>
      </c>
      <c r="D1188" s="272">
        <v>45000</v>
      </c>
      <c r="E1188" s="196">
        <f t="shared" si="91"/>
        <v>44993</v>
      </c>
      <c r="F1188" s="272">
        <v>45000</v>
      </c>
      <c r="G1188" s="272">
        <v>45043</v>
      </c>
      <c r="H1188" s="12" t="s">
        <v>165</v>
      </c>
      <c r="I1188" s="234">
        <v>511.89999999999986</v>
      </c>
      <c r="J1188" s="272">
        <v>45044</v>
      </c>
      <c r="K1188" s="17">
        <f t="shared" si="94"/>
        <v>50.5</v>
      </c>
      <c r="L1188" s="283">
        <f t="shared" si="92"/>
        <v>2.0818987052322397E-6</v>
      </c>
      <c r="M1188" s="22">
        <f t="shared" si="93"/>
        <v>1.051358846142281E-4</v>
      </c>
    </row>
    <row r="1189" spans="1:13">
      <c r="A1189" s="16">
        <f t="shared" si="90"/>
        <v>1182</v>
      </c>
      <c r="B1189" s="12" t="s">
        <v>411</v>
      </c>
      <c r="C1189" s="272">
        <v>44986</v>
      </c>
      <c r="D1189" s="272">
        <v>45000</v>
      </c>
      <c r="E1189" s="196">
        <f t="shared" si="91"/>
        <v>44993</v>
      </c>
      <c r="F1189" s="272">
        <v>45000</v>
      </c>
      <c r="G1189" s="272">
        <v>45000</v>
      </c>
      <c r="H1189" s="12" t="s">
        <v>164</v>
      </c>
      <c r="I1189" s="234">
        <v>722.78</v>
      </c>
      <c r="J1189" s="272">
        <v>45001</v>
      </c>
      <c r="K1189" s="17">
        <f t="shared" si="94"/>
        <v>7.5</v>
      </c>
      <c r="L1189" s="283">
        <f t="shared" si="92"/>
        <v>2.9395482441253338E-6</v>
      </c>
      <c r="M1189" s="22">
        <f t="shared" si="93"/>
        <v>2.2046611830940002E-5</v>
      </c>
    </row>
    <row r="1190" spans="1:13">
      <c r="A1190" s="16">
        <f t="shared" si="90"/>
        <v>1183</v>
      </c>
      <c r="B1190" s="12" t="s">
        <v>411</v>
      </c>
      <c r="C1190" s="272">
        <v>44986</v>
      </c>
      <c r="D1190" s="272">
        <v>45000</v>
      </c>
      <c r="E1190" s="196">
        <f t="shared" si="91"/>
        <v>44993</v>
      </c>
      <c r="F1190" s="272">
        <v>45000</v>
      </c>
      <c r="G1190" s="272">
        <v>45000</v>
      </c>
      <c r="H1190" s="12" t="s">
        <v>166</v>
      </c>
      <c r="I1190" s="234">
        <v>495136.12999999919</v>
      </c>
      <c r="J1190" s="272">
        <v>45001</v>
      </c>
      <c r="K1190" s="17">
        <f t="shared" si="94"/>
        <v>7.5</v>
      </c>
      <c r="L1190" s="283">
        <f t="shared" si="92"/>
        <v>2.0137199999232282E-3</v>
      </c>
      <c r="M1190" s="22">
        <f t="shared" si="93"/>
        <v>1.5102899999424211E-2</v>
      </c>
    </row>
    <row r="1191" spans="1:13">
      <c r="A1191" s="16">
        <f t="shared" si="90"/>
        <v>1184</v>
      </c>
      <c r="B1191" s="12" t="s">
        <v>411</v>
      </c>
      <c r="C1191" s="272">
        <v>44986</v>
      </c>
      <c r="D1191" s="272">
        <v>45000</v>
      </c>
      <c r="E1191" s="196">
        <f t="shared" si="91"/>
        <v>44993</v>
      </c>
      <c r="F1191" s="272">
        <v>45000</v>
      </c>
      <c r="G1191" s="272">
        <v>45043</v>
      </c>
      <c r="H1191" s="12" t="s">
        <v>156</v>
      </c>
      <c r="I1191" s="234">
        <v>38.75</v>
      </c>
      <c r="J1191" s="272">
        <v>45044</v>
      </c>
      <c r="K1191" s="17">
        <f t="shared" si="94"/>
        <v>50.5</v>
      </c>
      <c r="L1191" s="283">
        <f t="shared" si="92"/>
        <v>1.5759635637380212E-7</v>
      </c>
      <c r="M1191" s="22">
        <f t="shared" si="93"/>
        <v>7.9586159968770072E-6</v>
      </c>
    </row>
    <row r="1192" spans="1:13">
      <c r="A1192" s="16">
        <f t="shared" si="90"/>
        <v>1185</v>
      </c>
      <c r="B1192" s="12" t="s">
        <v>411</v>
      </c>
      <c r="C1192" s="272">
        <v>44986</v>
      </c>
      <c r="D1192" s="272">
        <v>45000</v>
      </c>
      <c r="E1192" s="196">
        <f t="shared" si="91"/>
        <v>44993</v>
      </c>
      <c r="F1192" s="272">
        <v>45000</v>
      </c>
      <c r="G1192" s="272">
        <v>45043</v>
      </c>
      <c r="H1192" s="12" t="s">
        <v>152</v>
      </c>
      <c r="I1192" s="234">
        <v>315.92</v>
      </c>
      <c r="J1192" s="272">
        <v>45044</v>
      </c>
      <c r="K1192" s="17">
        <f t="shared" si="94"/>
        <v>50.5</v>
      </c>
      <c r="L1192" s="283">
        <f t="shared" si="92"/>
        <v>1.2848475072415889E-6</v>
      </c>
      <c r="M1192" s="22">
        <f t="shared" si="93"/>
        <v>6.4884799115700231E-5</v>
      </c>
    </row>
    <row r="1193" spans="1:13">
      <c r="A1193" s="16">
        <f t="shared" si="90"/>
        <v>1186</v>
      </c>
      <c r="B1193" s="12" t="s">
        <v>411</v>
      </c>
      <c r="C1193" s="272">
        <v>44986</v>
      </c>
      <c r="D1193" s="272">
        <v>45000</v>
      </c>
      <c r="E1193" s="196">
        <f t="shared" si="91"/>
        <v>44993</v>
      </c>
      <c r="F1193" s="272">
        <v>45000</v>
      </c>
      <c r="G1193" s="272">
        <v>45030</v>
      </c>
      <c r="H1193" s="12" t="s">
        <v>153</v>
      </c>
      <c r="I1193" s="234">
        <v>2318.5500000000002</v>
      </c>
      <c r="J1193" s="272">
        <v>45033</v>
      </c>
      <c r="K1193" s="17">
        <f t="shared" si="94"/>
        <v>37.5</v>
      </c>
      <c r="L1193" s="283">
        <f t="shared" si="92"/>
        <v>9.4295492147220364E-6</v>
      </c>
      <c r="M1193" s="22">
        <f t="shared" si="93"/>
        <v>3.5360809555207639E-4</v>
      </c>
    </row>
    <row r="1194" spans="1:13">
      <c r="A1194" s="16">
        <f t="shared" si="90"/>
        <v>1187</v>
      </c>
      <c r="B1194" s="12" t="s">
        <v>411</v>
      </c>
      <c r="C1194" s="272">
        <v>44986</v>
      </c>
      <c r="D1194" s="272">
        <v>45000</v>
      </c>
      <c r="E1194" s="196">
        <f t="shared" si="91"/>
        <v>44993</v>
      </c>
      <c r="F1194" s="272">
        <v>45000</v>
      </c>
      <c r="G1194" s="272">
        <v>45035</v>
      </c>
      <c r="H1194" s="12" t="s">
        <v>157</v>
      </c>
      <c r="I1194" s="234">
        <v>139.94</v>
      </c>
      <c r="J1194" s="272">
        <v>45036</v>
      </c>
      <c r="K1194" s="17">
        <f t="shared" si="94"/>
        <v>42.5</v>
      </c>
      <c r="L1194" s="283">
        <f t="shared" si="92"/>
        <v>5.6913636415354502E-7</v>
      </c>
      <c r="M1194" s="22">
        <f t="shared" si="93"/>
        <v>2.4188295476525662E-5</v>
      </c>
    </row>
    <row r="1195" spans="1:13">
      <c r="A1195" s="16">
        <f t="shared" si="90"/>
        <v>1188</v>
      </c>
      <c r="B1195" s="12" t="s">
        <v>411</v>
      </c>
      <c r="C1195" s="272">
        <v>44986</v>
      </c>
      <c r="D1195" s="272">
        <v>45000</v>
      </c>
      <c r="E1195" s="196">
        <f t="shared" si="91"/>
        <v>44993</v>
      </c>
      <c r="F1195" s="272">
        <v>45000</v>
      </c>
      <c r="G1195" s="272">
        <v>45002</v>
      </c>
      <c r="H1195" s="12" t="s">
        <v>152</v>
      </c>
      <c r="I1195" s="234">
        <v>429.75</v>
      </c>
      <c r="J1195" s="272">
        <v>45005</v>
      </c>
      <c r="K1195" s="17">
        <f t="shared" si="94"/>
        <v>9.5</v>
      </c>
      <c r="L1195" s="283">
        <f t="shared" si="92"/>
        <v>1.7477944297197796E-6</v>
      </c>
      <c r="M1195" s="22">
        <f t="shared" si="93"/>
        <v>1.6604047082337905E-5</v>
      </c>
    </row>
    <row r="1196" spans="1:13">
      <c r="A1196" s="16">
        <f t="shared" si="90"/>
        <v>1189</v>
      </c>
      <c r="B1196" s="12" t="s">
        <v>411</v>
      </c>
      <c r="C1196" s="272">
        <v>44986</v>
      </c>
      <c r="D1196" s="272">
        <v>45000</v>
      </c>
      <c r="E1196" s="196">
        <f t="shared" si="91"/>
        <v>44993</v>
      </c>
      <c r="F1196" s="272">
        <v>45000</v>
      </c>
      <c r="G1196" s="272">
        <v>45002</v>
      </c>
      <c r="H1196" s="12" t="s">
        <v>156</v>
      </c>
      <c r="I1196" s="234">
        <v>668.25</v>
      </c>
      <c r="J1196" s="272">
        <v>45005</v>
      </c>
      <c r="K1196" s="17">
        <f t="shared" si="94"/>
        <v>9.5</v>
      </c>
      <c r="L1196" s="283">
        <f t="shared" si="92"/>
        <v>2.7177745844333748E-6</v>
      </c>
      <c r="M1196" s="22">
        <f t="shared" si="93"/>
        <v>2.5818858552117061E-5</v>
      </c>
    </row>
    <row r="1197" spans="1:13">
      <c r="A1197" s="16">
        <f t="shared" si="90"/>
        <v>1190</v>
      </c>
      <c r="B1197" s="12" t="s">
        <v>411</v>
      </c>
      <c r="C1197" s="272">
        <v>44986</v>
      </c>
      <c r="D1197" s="272">
        <v>45000</v>
      </c>
      <c r="E1197" s="196">
        <f t="shared" si="91"/>
        <v>44993</v>
      </c>
      <c r="F1197" s="272">
        <v>45000</v>
      </c>
      <c r="G1197" s="272">
        <v>45002</v>
      </c>
      <c r="H1197" s="12" t="s">
        <v>152</v>
      </c>
      <c r="I1197" s="234">
        <v>1832.1399999999999</v>
      </c>
      <c r="J1197" s="272">
        <v>45005</v>
      </c>
      <c r="K1197" s="17">
        <f t="shared" si="94"/>
        <v>9.5</v>
      </c>
      <c r="L1197" s="283">
        <f t="shared" si="92"/>
        <v>7.4513184094631689E-6</v>
      </c>
      <c r="M1197" s="22">
        <f t="shared" si="93"/>
        <v>7.0787524889900111E-5</v>
      </c>
    </row>
    <row r="1198" spans="1:13">
      <c r="A1198" s="16">
        <f t="shared" si="90"/>
        <v>1191</v>
      </c>
      <c r="B1198" s="12" t="s">
        <v>411</v>
      </c>
      <c r="C1198" s="272">
        <v>44986</v>
      </c>
      <c r="D1198" s="272">
        <v>45000</v>
      </c>
      <c r="E1198" s="196">
        <f t="shared" si="91"/>
        <v>44993</v>
      </c>
      <c r="F1198" s="272">
        <v>45000</v>
      </c>
      <c r="G1198" s="272">
        <v>45035</v>
      </c>
      <c r="H1198" s="12" t="s">
        <v>157</v>
      </c>
      <c r="I1198" s="234">
        <v>214.58</v>
      </c>
      <c r="J1198" s="272">
        <v>45036</v>
      </c>
      <c r="K1198" s="17">
        <f t="shared" si="94"/>
        <v>42.5</v>
      </c>
      <c r="L1198" s="283">
        <f t="shared" si="92"/>
        <v>8.7269744905007647E-7</v>
      </c>
      <c r="M1198" s="22">
        <f t="shared" si="93"/>
        <v>3.7089641584628249E-5</v>
      </c>
    </row>
    <row r="1199" spans="1:13">
      <c r="A1199" s="16">
        <f t="shared" si="90"/>
        <v>1192</v>
      </c>
      <c r="B1199" s="12" t="s">
        <v>411</v>
      </c>
      <c r="C1199" s="272">
        <v>44986</v>
      </c>
      <c r="D1199" s="272">
        <v>45000</v>
      </c>
      <c r="E1199" s="196">
        <f t="shared" si="91"/>
        <v>44993</v>
      </c>
      <c r="F1199" s="272">
        <v>45000</v>
      </c>
      <c r="G1199" s="272">
        <v>45035</v>
      </c>
      <c r="H1199" s="12" t="s">
        <v>154</v>
      </c>
      <c r="I1199" s="234">
        <v>192.72</v>
      </c>
      <c r="J1199" s="272">
        <v>45036</v>
      </c>
      <c r="K1199" s="17">
        <f t="shared" si="94"/>
        <v>42.5</v>
      </c>
      <c r="L1199" s="283">
        <f t="shared" si="92"/>
        <v>7.8379276904152626E-7</v>
      </c>
      <c r="M1199" s="22">
        <f t="shared" si="93"/>
        <v>3.3311192684264865E-5</v>
      </c>
    </row>
    <row r="1200" spans="1:13">
      <c r="A1200" s="16">
        <f t="shared" si="90"/>
        <v>1193</v>
      </c>
      <c r="B1200" s="12" t="s">
        <v>411</v>
      </c>
      <c r="C1200" s="272">
        <v>44986</v>
      </c>
      <c r="D1200" s="272">
        <v>45000</v>
      </c>
      <c r="E1200" s="196">
        <f t="shared" si="91"/>
        <v>44993</v>
      </c>
      <c r="F1200" s="272">
        <v>45000</v>
      </c>
      <c r="G1200" s="272">
        <v>45035</v>
      </c>
      <c r="H1200" s="12" t="s">
        <v>157</v>
      </c>
      <c r="I1200" s="234">
        <v>8798.02</v>
      </c>
      <c r="J1200" s="272">
        <v>45036</v>
      </c>
      <c r="K1200" s="17">
        <f t="shared" si="94"/>
        <v>42.5</v>
      </c>
      <c r="L1200" s="283">
        <f t="shared" si="92"/>
        <v>3.5781571491711961E-5</v>
      </c>
      <c r="M1200" s="22">
        <f t="shared" si="93"/>
        <v>1.5207167883977584E-3</v>
      </c>
    </row>
    <row r="1201" spans="1:13">
      <c r="A1201" s="16">
        <f t="shared" si="90"/>
        <v>1194</v>
      </c>
      <c r="B1201" s="12" t="s">
        <v>411</v>
      </c>
      <c r="C1201" s="272">
        <v>44986</v>
      </c>
      <c r="D1201" s="272">
        <v>45000</v>
      </c>
      <c r="E1201" s="196">
        <f t="shared" si="91"/>
        <v>44993</v>
      </c>
      <c r="F1201" s="272">
        <v>45000</v>
      </c>
      <c r="G1201" s="272">
        <v>45035</v>
      </c>
      <c r="H1201" s="12" t="s">
        <v>157</v>
      </c>
      <c r="I1201" s="234">
        <v>1066.1400000000001</v>
      </c>
      <c r="J1201" s="272">
        <v>45036</v>
      </c>
      <c r="K1201" s="17">
        <f t="shared" si="94"/>
        <v>42.5</v>
      </c>
      <c r="L1201" s="283">
        <f t="shared" si="92"/>
        <v>4.3359943066933007E-6</v>
      </c>
      <c r="M1201" s="22">
        <f t="shared" si="93"/>
        <v>1.8427975803446528E-4</v>
      </c>
    </row>
    <row r="1202" spans="1:13">
      <c r="A1202" s="16">
        <f t="shared" si="90"/>
        <v>1195</v>
      </c>
      <c r="B1202" s="12" t="s">
        <v>411</v>
      </c>
      <c r="C1202" s="272">
        <v>44986</v>
      </c>
      <c r="D1202" s="272">
        <v>45000</v>
      </c>
      <c r="E1202" s="196">
        <f t="shared" si="91"/>
        <v>44993</v>
      </c>
      <c r="F1202" s="272">
        <v>45000</v>
      </c>
      <c r="G1202" s="272">
        <v>45030</v>
      </c>
      <c r="H1202" s="12" t="s">
        <v>153</v>
      </c>
      <c r="I1202" s="234">
        <v>295.11</v>
      </c>
      <c r="J1202" s="272">
        <v>45033</v>
      </c>
      <c r="K1202" s="17">
        <f t="shared" si="94"/>
        <v>37.5</v>
      </c>
      <c r="L1202" s="283">
        <f t="shared" si="92"/>
        <v>1.2002131801154257E-6</v>
      </c>
      <c r="M1202" s="22">
        <f t="shared" si="93"/>
        <v>4.5007994254328463E-5</v>
      </c>
    </row>
    <row r="1203" spans="1:13">
      <c r="A1203" s="16">
        <f t="shared" si="90"/>
        <v>1196</v>
      </c>
      <c r="B1203" s="12" t="s">
        <v>411</v>
      </c>
      <c r="C1203" s="272">
        <v>44986</v>
      </c>
      <c r="D1203" s="272">
        <v>45000</v>
      </c>
      <c r="E1203" s="196">
        <f t="shared" si="91"/>
        <v>44993</v>
      </c>
      <c r="F1203" s="272">
        <v>45000</v>
      </c>
      <c r="G1203" s="272">
        <v>45044</v>
      </c>
      <c r="H1203" s="12" t="s">
        <v>152</v>
      </c>
      <c r="I1203" s="234">
        <v>326.58999999999997</v>
      </c>
      <c r="J1203" s="272">
        <v>45047</v>
      </c>
      <c r="K1203" s="17">
        <f t="shared" si="94"/>
        <v>51.5</v>
      </c>
      <c r="L1203" s="283">
        <f t="shared" si="92"/>
        <v>1.3282424265321298E-6</v>
      </c>
      <c r="M1203" s="22">
        <f t="shared" si="93"/>
        <v>6.8404484966404686E-5</v>
      </c>
    </row>
    <row r="1204" spans="1:13">
      <c r="A1204" s="16">
        <f t="shared" si="90"/>
        <v>1197</v>
      </c>
      <c r="B1204" s="12" t="s">
        <v>411</v>
      </c>
      <c r="C1204" s="272">
        <v>44986</v>
      </c>
      <c r="D1204" s="272">
        <v>45000</v>
      </c>
      <c r="E1204" s="196">
        <f t="shared" si="91"/>
        <v>44993</v>
      </c>
      <c r="F1204" s="272">
        <v>45000</v>
      </c>
      <c r="G1204" s="272">
        <v>45044</v>
      </c>
      <c r="H1204" s="12" t="s">
        <v>165</v>
      </c>
      <c r="I1204" s="234">
        <v>203.61</v>
      </c>
      <c r="J1204" s="272">
        <v>45047</v>
      </c>
      <c r="K1204" s="17">
        <f t="shared" si="94"/>
        <v>51.5</v>
      </c>
      <c r="L1204" s="283">
        <f t="shared" si="92"/>
        <v>8.2808242893599614E-7</v>
      </c>
      <c r="M1204" s="22">
        <f t="shared" si="93"/>
        <v>4.2646245090203799E-5</v>
      </c>
    </row>
    <row r="1205" spans="1:13">
      <c r="A1205" s="16">
        <f t="shared" si="90"/>
        <v>1198</v>
      </c>
      <c r="B1205" s="12" t="s">
        <v>411</v>
      </c>
      <c r="C1205" s="272">
        <v>44986</v>
      </c>
      <c r="D1205" s="272">
        <v>45000</v>
      </c>
      <c r="E1205" s="196">
        <f t="shared" si="91"/>
        <v>44993</v>
      </c>
      <c r="F1205" s="272">
        <v>45000</v>
      </c>
      <c r="G1205" s="272">
        <v>45035</v>
      </c>
      <c r="H1205" s="12" t="s">
        <v>157</v>
      </c>
      <c r="I1205" s="234">
        <v>832.05</v>
      </c>
      <c r="J1205" s="272">
        <v>45036</v>
      </c>
      <c r="K1205" s="17">
        <f t="shared" si="94"/>
        <v>42.5</v>
      </c>
      <c r="L1205" s="283">
        <f t="shared" si="92"/>
        <v>3.3839496340857301E-6</v>
      </c>
      <c r="M1205" s="22">
        <f t="shared" si="93"/>
        <v>1.4381785944864351E-4</v>
      </c>
    </row>
    <row r="1206" spans="1:13">
      <c r="A1206" s="16">
        <f t="shared" si="90"/>
        <v>1199</v>
      </c>
      <c r="B1206" s="12" t="s">
        <v>411</v>
      </c>
      <c r="C1206" s="272">
        <v>44986</v>
      </c>
      <c r="D1206" s="272">
        <v>45000</v>
      </c>
      <c r="E1206" s="196">
        <f t="shared" si="91"/>
        <v>44993</v>
      </c>
      <c r="F1206" s="272">
        <v>45000</v>
      </c>
      <c r="G1206" s="272">
        <v>45035</v>
      </c>
      <c r="H1206" s="12" t="s">
        <v>157</v>
      </c>
      <c r="I1206" s="234">
        <v>496.48</v>
      </c>
      <c r="J1206" s="272">
        <v>45036</v>
      </c>
      <c r="K1206" s="17">
        <f t="shared" si="94"/>
        <v>42.5</v>
      </c>
      <c r="L1206" s="283">
        <f t="shared" si="92"/>
        <v>2.0191855229023297E-6</v>
      </c>
      <c r="M1206" s="22">
        <f t="shared" si="93"/>
        <v>8.5815384723349008E-5</v>
      </c>
    </row>
    <row r="1207" spans="1:13">
      <c r="A1207" s="16">
        <f t="shared" si="90"/>
        <v>1200</v>
      </c>
      <c r="B1207" s="12" t="s">
        <v>411</v>
      </c>
      <c r="C1207" s="272">
        <v>44986</v>
      </c>
      <c r="D1207" s="272">
        <v>45000</v>
      </c>
      <c r="E1207" s="196">
        <f t="shared" si="91"/>
        <v>44993</v>
      </c>
      <c r="F1207" s="272">
        <v>45000</v>
      </c>
      <c r="G1207" s="272">
        <v>45043</v>
      </c>
      <c r="H1207" s="12" t="s">
        <v>152</v>
      </c>
      <c r="I1207" s="234">
        <v>79.2</v>
      </c>
      <c r="J1207" s="272">
        <v>45044</v>
      </c>
      <c r="K1207" s="17">
        <f t="shared" si="94"/>
        <v>50.5</v>
      </c>
      <c r="L1207" s="283">
        <f t="shared" si="92"/>
        <v>3.2210661741432588E-7</v>
      </c>
      <c r="M1207" s="22">
        <f t="shared" si="93"/>
        <v>1.6266384179423456E-5</v>
      </c>
    </row>
    <row r="1208" spans="1:13">
      <c r="A1208" s="16">
        <f t="shared" si="90"/>
        <v>1201</v>
      </c>
      <c r="B1208" s="12" t="s">
        <v>411</v>
      </c>
      <c r="C1208" s="272">
        <v>44986</v>
      </c>
      <c r="D1208" s="272">
        <v>45000</v>
      </c>
      <c r="E1208" s="196">
        <f t="shared" si="91"/>
        <v>44993</v>
      </c>
      <c r="F1208" s="272">
        <v>45000</v>
      </c>
      <c r="G1208" s="272">
        <v>45043</v>
      </c>
      <c r="H1208" s="12" t="s">
        <v>420</v>
      </c>
      <c r="I1208" s="234">
        <v>2.17</v>
      </c>
      <c r="J1208" s="272">
        <v>45044</v>
      </c>
      <c r="K1208" s="17">
        <f t="shared" si="94"/>
        <v>50.5</v>
      </c>
      <c r="L1208" s="283">
        <f t="shared" si="92"/>
        <v>8.8253959569329193E-9</v>
      </c>
      <c r="M1208" s="22">
        <f t="shared" si="93"/>
        <v>4.4568249582511243E-7</v>
      </c>
    </row>
    <row r="1209" spans="1:13">
      <c r="A1209" s="16">
        <f t="shared" si="90"/>
        <v>1202</v>
      </c>
      <c r="B1209" s="12" t="s">
        <v>411</v>
      </c>
      <c r="C1209" s="272">
        <v>44986</v>
      </c>
      <c r="D1209" s="272">
        <v>45000</v>
      </c>
      <c r="E1209" s="196">
        <f t="shared" si="91"/>
        <v>44993</v>
      </c>
      <c r="F1209" s="272">
        <v>45000</v>
      </c>
      <c r="G1209" s="272">
        <v>45035</v>
      </c>
      <c r="H1209" s="12" t="s">
        <v>157</v>
      </c>
      <c r="I1209" s="234">
        <v>4005.18</v>
      </c>
      <c r="J1209" s="272">
        <v>45036</v>
      </c>
      <c r="K1209" s="17">
        <f t="shared" si="94"/>
        <v>42.5</v>
      </c>
      <c r="L1209" s="283">
        <f t="shared" si="92"/>
        <v>1.6289078054741282E-5</v>
      </c>
      <c r="M1209" s="22">
        <f t="shared" si="93"/>
        <v>6.9228581732650449E-4</v>
      </c>
    </row>
    <row r="1210" spans="1:13">
      <c r="A1210" s="16">
        <f t="shared" si="90"/>
        <v>1203</v>
      </c>
      <c r="B1210" s="12" t="s">
        <v>411</v>
      </c>
      <c r="C1210" s="272">
        <v>44986</v>
      </c>
      <c r="D1210" s="272">
        <v>45000</v>
      </c>
      <c r="E1210" s="196">
        <f t="shared" si="91"/>
        <v>44993</v>
      </c>
      <c r="F1210" s="272">
        <v>45000</v>
      </c>
      <c r="G1210" s="272">
        <v>45035</v>
      </c>
      <c r="H1210" s="12" t="s">
        <v>154</v>
      </c>
      <c r="I1210" s="234">
        <v>698.55</v>
      </c>
      <c r="J1210" s="272">
        <v>45036</v>
      </c>
      <c r="K1210" s="17">
        <f t="shared" si="94"/>
        <v>42.5</v>
      </c>
      <c r="L1210" s="283">
        <f t="shared" si="92"/>
        <v>2.8410047676108247E-6</v>
      </c>
      <c r="M1210" s="22">
        <f t="shared" si="93"/>
        <v>1.2074270262346005E-4</v>
      </c>
    </row>
    <row r="1211" spans="1:13">
      <c r="A1211" s="16">
        <f t="shared" si="90"/>
        <v>1204</v>
      </c>
      <c r="B1211" s="12" t="s">
        <v>411</v>
      </c>
      <c r="C1211" s="272">
        <v>44986</v>
      </c>
      <c r="D1211" s="272">
        <v>45000</v>
      </c>
      <c r="E1211" s="196">
        <f t="shared" si="91"/>
        <v>44993</v>
      </c>
      <c r="F1211" s="272">
        <v>45000</v>
      </c>
      <c r="G1211" s="272">
        <v>45035</v>
      </c>
      <c r="H1211" s="12" t="s">
        <v>157</v>
      </c>
      <c r="I1211" s="234">
        <v>3778.5</v>
      </c>
      <c r="J1211" s="272">
        <v>45036</v>
      </c>
      <c r="K1211" s="17">
        <f t="shared" si="94"/>
        <v>42.5</v>
      </c>
      <c r="L1211" s="283">
        <f t="shared" si="92"/>
        <v>1.536716987247513E-5</v>
      </c>
      <c r="M1211" s="22">
        <f t="shared" si="93"/>
        <v>6.5310471958019301E-4</v>
      </c>
    </row>
    <row r="1212" spans="1:13">
      <c r="A1212" s="16">
        <f t="shared" si="90"/>
        <v>1205</v>
      </c>
      <c r="B1212" s="12" t="s">
        <v>411</v>
      </c>
      <c r="C1212" s="272">
        <v>44986</v>
      </c>
      <c r="D1212" s="272">
        <v>45000</v>
      </c>
      <c r="E1212" s="196">
        <f t="shared" si="91"/>
        <v>44993</v>
      </c>
      <c r="F1212" s="272">
        <v>45000</v>
      </c>
      <c r="G1212" s="272">
        <v>45040</v>
      </c>
      <c r="H1212" s="12" t="s">
        <v>166</v>
      </c>
      <c r="I1212" s="234">
        <v>9208.59</v>
      </c>
      <c r="J1212" s="272">
        <v>45041</v>
      </c>
      <c r="K1212" s="17">
        <f t="shared" si="94"/>
        <v>47.5</v>
      </c>
      <c r="L1212" s="283">
        <f t="shared" si="92"/>
        <v>3.7451360808780142E-5</v>
      </c>
      <c r="M1212" s="22">
        <f t="shared" si="93"/>
        <v>1.7789396384170568E-3</v>
      </c>
    </row>
    <row r="1213" spans="1:13">
      <c r="A1213" s="16">
        <f t="shared" si="90"/>
        <v>1206</v>
      </c>
      <c r="B1213" s="12" t="s">
        <v>411</v>
      </c>
      <c r="C1213" s="272">
        <v>44986</v>
      </c>
      <c r="D1213" s="272">
        <v>45000</v>
      </c>
      <c r="E1213" s="196">
        <f t="shared" si="91"/>
        <v>44993</v>
      </c>
      <c r="F1213" s="272">
        <v>45000</v>
      </c>
      <c r="G1213" s="272">
        <v>45035</v>
      </c>
      <c r="H1213" s="12" t="s">
        <v>157</v>
      </c>
      <c r="I1213" s="234">
        <v>11010.02</v>
      </c>
      <c r="J1213" s="272">
        <v>45036</v>
      </c>
      <c r="K1213" s="17">
        <f t="shared" si="94"/>
        <v>42.5</v>
      </c>
      <c r="L1213" s="283">
        <f t="shared" si="92"/>
        <v>4.4777781563940358E-5</v>
      </c>
      <c r="M1213" s="22">
        <f t="shared" si="93"/>
        <v>1.9030557164674653E-3</v>
      </c>
    </row>
    <row r="1214" spans="1:13">
      <c r="A1214" s="16">
        <f t="shared" si="90"/>
        <v>1207</v>
      </c>
      <c r="B1214" s="12" t="s">
        <v>411</v>
      </c>
      <c r="C1214" s="272">
        <v>44986</v>
      </c>
      <c r="D1214" s="272">
        <v>45000</v>
      </c>
      <c r="E1214" s="196">
        <f t="shared" si="91"/>
        <v>44993</v>
      </c>
      <c r="F1214" s="272">
        <v>45000</v>
      </c>
      <c r="G1214" s="272">
        <v>45044</v>
      </c>
      <c r="H1214" s="12" t="s">
        <v>152</v>
      </c>
      <c r="I1214" s="234">
        <v>140.68</v>
      </c>
      <c r="J1214" s="272">
        <v>45047</v>
      </c>
      <c r="K1214" s="17">
        <f t="shared" si="94"/>
        <v>51.5</v>
      </c>
      <c r="L1214" s="283">
        <f t="shared" si="92"/>
        <v>5.721459461849415E-7</v>
      </c>
      <c r="M1214" s="22">
        <f t="shared" si="93"/>
        <v>2.9465516228524486E-5</v>
      </c>
    </row>
    <row r="1215" spans="1:13">
      <c r="A1215" s="16">
        <f t="shared" si="90"/>
        <v>1208</v>
      </c>
      <c r="B1215" s="12" t="s">
        <v>411</v>
      </c>
      <c r="C1215" s="272">
        <v>44986</v>
      </c>
      <c r="D1215" s="272">
        <v>45000</v>
      </c>
      <c r="E1215" s="196">
        <f t="shared" si="91"/>
        <v>44993</v>
      </c>
      <c r="F1215" s="272">
        <v>45000</v>
      </c>
      <c r="G1215" s="272">
        <v>45006</v>
      </c>
      <c r="H1215" s="12" t="s">
        <v>165</v>
      </c>
      <c r="I1215" s="234">
        <v>19.689999999999998</v>
      </c>
      <c r="J1215" s="272">
        <v>45007</v>
      </c>
      <c r="K1215" s="17">
        <f t="shared" si="94"/>
        <v>13.5</v>
      </c>
      <c r="L1215" s="283">
        <f t="shared" si="92"/>
        <v>8.0079284051617126E-8</v>
      </c>
      <c r="M1215" s="22">
        <f t="shared" si="93"/>
        <v>1.0810703346968312E-6</v>
      </c>
    </row>
    <row r="1216" spans="1:13">
      <c r="A1216" s="16">
        <f t="shared" si="90"/>
        <v>1209</v>
      </c>
      <c r="B1216" s="12" t="s">
        <v>411</v>
      </c>
      <c r="C1216" s="272">
        <v>44986</v>
      </c>
      <c r="D1216" s="272">
        <v>45000</v>
      </c>
      <c r="E1216" s="196">
        <f t="shared" si="91"/>
        <v>44993</v>
      </c>
      <c r="F1216" s="272">
        <v>45000</v>
      </c>
      <c r="G1216" s="272">
        <v>45006</v>
      </c>
      <c r="H1216" s="12" t="s">
        <v>166</v>
      </c>
      <c r="I1216" s="234">
        <v>6679.4900000000007</v>
      </c>
      <c r="J1216" s="272">
        <v>45007</v>
      </c>
      <c r="K1216" s="17">
        <f t="shared" si="94"/>
        <v>13.5</v>
      </c>
      <c r="L1216" s="283">
        <f t="shared" si="92"/>
        <v>2.7165504166070906E-5</v>
      </c>
      <c r="M1216" s="22">
        <f t="shared" si="93"/>
        <v>3.6673430624195721E-4</v>
      </c>
    </row>
    <row r="1217" spans="1:13">
      <c r="A1217" s="16">
        <f t="shared" si="90"/>
        <v>1210</v>
      </c>
      <c r="B1217" s="12" t="s">
        <v>411</v>
      </c>
      <c r="C1217" s="272">
        <v>44986</v>
      </c>
      <c r="D1217" s="272">
        <v>45000</v>
      </c>
      <c r="E1217" s="196">
        <f t="shared" si="91"/>
        <v>44993</v>
      </c>
      <c r="F1217" s="272">
        <v>45000</v>
      </c>
      <c r="G1217" s="272">
        <v>45006</v>
      </c>
      <c r="H1217" s="12" t="s">
        <v>164</v>
      </c>
      <c r="I1217" s="234">
        <v>26516.18</v>
      </c>
      <c r="J1217" s="272">
        <v>45007</v>
      </c>
      <c r="K1217" s="17">
        <f t="shared" si="94"/>
        <v>13.5</v>
      </c>
      <c r="L1217" s="283">
        <f t="shared" si="92"/>
        <v>1.0784137685037121E-4</v>
      </c>
      <c r="M1217" s="22">
        <f t="shared" si="93"/>
        <v>1.4558585874800112E-3</v>
      </c>
    </row>
    <row r="1218" spans="1:13">
      <c r="A1218" s="16">
        <f t="shared" si="90"/>
        <v>1211</v>
      </c>
      <c r="B1218" s="12" t="s">
        <v>411</v>
      </c>
      <c r="C1218" s="272">
        <v>44986</v>
      </c>
      <c r="D1218" s="272">
        <v>45000</v>
      </c>
      <c r="E1218" s="196">
        <f t="shared" si="91"/>
        <v>44993</v>
      </c>
      <c r="F1218" s="272">
        <v>45000</v>
      </c>
      <c r="G1218" s="272">
        <v>45044</v>
      </c>
      <c r="H1218" s="12" t="s">
        <v>421</v>
      </c>
      <c r="I1218" s="234">
        <v>63.570000000000007</v>
      </c>
      <c r="J1218" s="272">
        <v>45047</v>
      </c>
      <c r="K1218" s="17">
        <f t="shared" si="94"/>
        <v>51.5</v>
      </c>
      <c r="L1218" s="283">
        <f t="shared" si="92"/>
        <v>2.5853936450793814E-7</v>
      </c>
      <c r="M1218" s="22">
        <f t="shared" si="93"/>
        <v>1.3314777272158813E-5</v>
      </c>
    </row>
    <row r="1219" spans="1:13">
      <c r="A1219" s="16">
        <f t="shared" si="90"/>
        <v>1212</v>
      </c>
      <c r="B1219" s="12" t="s">
        <v>411</v>
      </c>
      <c r="C1219" s="272">
        <v>44986</v>
      </c>
      <c r="D1219" s="272">
        <v>45000</v>
      </c>
      <c r="E1219" s="196">
        <f t="shared" si="91"/>
        <v>44993</v>
      </c>
      <c r="F1219" s="272">
        <v>45000</v>
      </c>
      <c r="G1219" s="272">
        <v>45044</v>
      </c>
      <c r="H1219" s="12" t="s">
        <v>422</v>
      </c>
      <c r="I1219" s="234">
        <v>169.81</v>
      </c>
      <c r="J1219" s="272">
        <v>45047</v>
      </c>
      <c r="K1219" s="17">
        <f t="shared" si="94"/>
        <v>51.5</v>
      </c>
      <c r="L1219" s="283">
        <f t="shared" si="92"/>
        <v>6.906177361505894E-7</v>
      </c>
      <c r="M1219" s="22">
        <f t="shared" si="93"/>
        <v>3.5566813411755355E-5</v>
      </c>
    </row>
    <row r="1220" spans="1:13">
      <c r="A1220" s="16">
        <f t="shared" si="90"/>
        <v>1213</v>
      </c>
      <c r="B1220" s="12" t="s">
        <v>411</v>
      </c>
      <c r="C1220" s="272">
        <v>44986</v>
      </c>
      <c r="D1220" s="272">
        <v>45000</v>
      </c>
      <c r="E1220" s="196">
        <f t="shared" si="91"/>
        <v>44993</v>
      </c>
      <c r="F1220" s="272">
        <v>45000</v>
      </c>
      <c r="G1220" s="272">
        <v>45035</v>
      </c>
      <c r="H1220" s="12" t="s">
        <v>157</v>
      </c>
      <c r="I1220" s="234">
        <v>227.75</v>
      </c>
      <c r="J1220" s="272">
        <v>45036</v>
      </c>
      <c r="K1220" s="17">
        <f t="shared" si="94"/>
        <v>42.5</v>
      </c>
      <c r="L1220" s="283">
        <f t="shared" si="92"/>
        <v>9.262598752034434E-7</v>
      </c>
      <c r="M1220" s="22">
        <f t="shared" si="93"/>
        <v>3.9366044696146343E-5</v>
      </c>
    </row>
    <row r="1221" spans="1:13">
      <c r="A1221" s="16">
        <f t="shared" si="90"/>
        <v>1214</v>
      </c>
      <c r="B1221" s="12" t="s">
        <v>411</v>
      </c>
      <c r="C1221" s="272">
        <v>44986</v>
      </c>
      <c r="D1221" s="272">
        <v>45000</v>
      </c>
      <c r="E1221" s="196">
        <f t="shared" si="91"/>
        <v>44993</v>
      </c>
      <c r="F1221" s="272">
        <v>45000</v>
      </c>
      <c r="G1221" s="272">
        <v>45035</v>
      </c>
      <c r="H1221" s="12" t="s">
        <v>157</v>
      </c>
      <c r="I1221" s="234">
        <v>2246.0899999999997</v>
      </c>
      <c r="J1221" s="272">
        <v>45036</v>
      </c>
      <c r="K1221" s="17">
        <f t="shared" si="94"/>
        <v>42.5</v>
      </c>
      <c r="L1221" s="283">
        <f t="shared" si="92"/>
        <v>9.1348541958098875E-6</v>
      </c>
      <c r="M1221" s="22">
        <f t="shared" si="93"/>
        <v>3.8823130332192021E-4</v>
      </c>
    </row>
    <row r="1222" spans="1:13">
      <c r="A1222" s="16">
        <f t="shared" si="90"/>
        <v>1215</v>
      </c>
      <c r="B1222" s="12" t="s">
        <v>411</v>
      </c>
      <c r="C1222" s="272">
        <v>44986</v>
      </c>
      <c r="D1222" s="272">
        <v>45000</v>
      </c>
      <c r="E1222" s="196">
        <f t="shared" si="91"/>
        <v>44993</v>
      </c>
      <c r="F1222" s="272">
        <v>45000</v>
      </c>
      <c r="G1222" s="272">
        <v>45044</v>
      </c>
      <c r="H1222" s="12" t="s">
        <v>165</v>
      </c>
      <c r="I1222" s="234">
        <v>-226.53</v>
      </c>
      <c r="J1222" s="272">
        <v>45047</v>
      </c>
      <c r="K1222" s="17">
        <f t="shared" si="94"/>
        <v>51.5</v>
      </c>
      <c r="L1222" s="283">
        <f t="shared" si="92"/>
        <v>-9.2129813185438442E-7</v>
      </c>
      <c r="M1222" s="22">
        <f t="shared" si="93"/>
        <v>-4.7446853790500796E-5</v>
      </c>
    </row>
    <row r="1223" spans="1:13">
      <c r="A1223" s="16">
        <f t="shared" si="90"/>
        <v>1216</v>
      </c>
      <c r="B1223" s="12" t="s">
        <v>411</v>
      </c>
      <c r="C1223" s="272">
        <v>44986</v>
      </c>
      <c r="D1223" s="272">
        <v>45000</v>
      </c>
      <c r="E1223" s="196">
        <f t="shared" si="91"/>
        <v>44993</v>
      </c>
      <c r="F1223" s="272">
        <v>45000</v>
      </c>
      <c r="G1223" s="272">
        <v>45035</v>
      </c>
      <c r="H1223" s="12" t="s">
        <v>157</v>
      </c>
      <c r="I1223" s="234">
        <v>156.49</v>
      </c>
      <c r="J1223" s="272">
        <v>45036</v>
      </c>
      <c r="K1223" s="17">
        <f t="shared" si="94"/>
        <v>42.5</v>
      </c>
      <c r="L1223" s="283">
        <f t="shared" si="92"/>
        <v>6.3644525958545278E-7</v>
      </c>
      <c r="M1223" s="22">
        <f t="shared" si="93"/>
        <v>2.7048923532381743E-5</v>
      </c>
    </row>
    <row r="1224" spans="1:13">
      <c r="A1224" s="16">
        <f t="shared" si="90"/>
        <v>1217</v>
      </c>
      <c r="B1224" s="12" t="s">
        <v>411</v>
      </c>
      <c r="C1224" s="272">
        <v>44986</v>
      </c>
      <c r="D1224" s="272">
        <v>45000</v>
      </c>
      <c r="E1224" s="196">
        <f t="shared" si="91"/>
        <v>44993</v>
      </c>
      <c r="F1224" s="272">
        <v>45000</v>
      </c>
      <c r="G1224" s="272">
        <v>45044</v>
      </c>
      <c r="H1224" s="12" t="s">
        <v>152</v>
      </c>
      <c r="I1224" s="234">
        <v>32.119999999999997</v>
      </c>
      <c r="J1224" s="272">
        <v>45047</v>
      </c>
      <c r="K1224" s="17">
        <f t="shared" si="94"/>
        <v>51.5</v>
      </c>
      <c r="L1224" s="283">
        <f t="shared" si="92"/>
        <v>1.3063212817358772E-7</v>
      </c>
      <c r="M1224" s="22">
        <f t="shared" si="93"/>
        <v>6.7275546009397672E-6</v>
      </c>
    </row>
    <row r="1225" spans="1:13">
      <c r="A1225" s="16">
        <f t="shared" ref="A1225:A1288" si="95">A1224+1</f>
        <v>1218</v>
      </c>
      <c r="B1225" s="12" t="s">
        <v>411</v>
      </c>
      <c r="C1225" s="272">
        <v>44986</v>
      </c>
      <c r="D1225" s="272">
        <v>45000</v>
      </c>
      <c r="E1225" s="196">
        <f t="shared" ref="E1225:E1288" si="96">AVERAGE(C1225:D1225)</f>
        <v>44993</v>
      </c>
      <c r="F1225" s="272">
        <v>45000</v>
      </c>
      <c r="G1225" s="272">
        <v>45044</v>
      </c>
      <c r="H1225" s="12" t="s">
        <v>165</v>
      </c>
      <c r="I1225" s="234">
        <v>88.54</v>
      </c>
      <c r="J1225" s="272">
        <v>45047</v>
      </c>
      <c r="K1225" s="17">
        <f t="shared" si="94"/>
        <v>51.5</v>
      </c>
      <c r="L1225" s="283">
        <f t="shared" si="92"/>
        <v>3.6009242305384365E-7</v>
      </c>
      <c r="M1225" s="22">
        <f t="shared" si="93"/>
        <v>1.8544759787272947E-5</v>
      </c>
    </row>
    <row r="1226" spans="1:13">
      <c r="A1226" s="16">
        <f t="shared" si="95"/>
        <v>1219</v>
      </c>
      <c r="B1226" s="12" t="s">
        <v>411</v>
      </c>
      <c r="C1226" s="272">
        <v>44986</v>
      </c>
      <c r="D1226" s="272">
        <v>45000</v>
      </c>
      <c r="E1226" s="196">
        <f t="shared" si="96"/>
        <v>44993</v>
      </c>
      <c r="F1226" s="272">
        <v>45000</v>
      </c>
      <c r="G1226" s="272">
        <v>45015</v>
      </c>
      <c r="H1226" s="12" t="s">
        <v>166</v>
      </c>
      <c r="I1226" s="234">
        <v>210.26</v>
      </c>
      <c r="J1226" s="272">
        <v>45016</v>
      </c>
      <c r="K1226" s="17">
        <f t="shared" si="94"/>
        <v>22.5</v>
      </c>
      <c r="L1226" s="283">
        <f t="shared" ref="L1226:L1289" si="97">I1226/$I$5449</f>
        <v>8.5512799719111307E-7</v>
      </c>
      <c r="M1226" s="22">
        <f t="shared" ref="M1226:M1289" si="98">L1226*K1226</f>
        <v>1.9240379936800044E-5</v>
      </c>
    </row>
    <row r="1227" spans="1:13">
      <c r="A1227" s="16">
        <f t="shared" si="95"/>
        <v>1220</v>
      </c>
      <c r="B1227" s="12" t="s">
        <v>411</v>
      </c>
      <c r="C1227" s="272">
        <v>44986</v>
      </c>
      <c r="D1227" s="272">
        <v>45000</v>
      </c>
      <c r="E1227" s="196">
        <f t="shared" si="96"/>
        <v>44993</v>
      </c>
      <c r="F1227" s="272">
        <v>45000</v>
      </c>
      <c r="G1227" s="272">
        <v>45002</v>
      </c>
      <c r="H1227" s="12" t="s">
        <v>156</v>
      </c>
      <c r="I1227" s="234">
        <v>90.65</v>
      </c>
      <c r="J1227" s="272">
        <v>45005</v>
      </c>
      <c r="K1227" s="17">
        <f t="shared" ref="K1227:K1290" si="99">(G1227-D1227)+((D1227-C1227+1)/2)</f>
        <v>9.5</v>
      </c>
      <c r="L1227" s="283">
        <f t="shared" si="97"/>
        <v>3.6867379884606875E-7</v>
      </c>
      <c r="M1227" s="22">
        <f t="shared" si="98"/>
        <v>3.5024010890376533E-6</v>
      </c>
    </row>
    <row r="1228" spans="1:13">
      <c r="A1228" s="16">
        <f t="shared" si="95"/>
        <v>1221</v>
      </c>
      <c r="B1228" s="12" t="s">
        <v>411</v>
      </c>
      <c r="C1228" s="272">
        <v>44986</v>
      </c>
      <c r="D1228" s="272">
        <v>45000</v>
      </c>
      <c r="E1228" s="196">
        <f t="shared" si="96"/>
        <v>44993</v>
      </c>
      <c r="F1228" s="272">
        <v>45000</v>
      </c>
      <c r="G1228" s="272">
        <v>45044</v>
      </c>
      <c r="H1228" s="12" t="s">
        <v>165</v>
      </c>
      <c r="I1228" s="234">
        <v>24.57</v>
      </c>
      <c r="J1228" s="272">
        <v>45047</v>
      </c>
      <c r="K1228" s="17">
        <f t="shared" si="99"/>
        <v>51.5</v>
      </c>
      <c r="L1228" s="283">
        <f t="shared" si="97"/>
        <v>9.9926257447853368E-8</v>
      </c>
      <c r="M1228" s="22">
        <f t="shared" si="98"/>
        <v>5.1462022585644487E-6</v>
      </c>
    </row>
    <row r="1229" spans="1:13">
      <c r="A1229" s="16">
        <f t="shared" si="95"/>
        <v>1222</v>
      </c>
      <c r="B1229" s="12" t="s">
        <v>411</v>
      </c>
      <c r="C1229" s="272">
        <v>44986</v>
      </c>
      <c r="D1229" s="272">
        <v>45000</v>
      </c>
      <c r="E1229" s="196">
        <f t="shared" si="96"/>
        <v>44993</v>
      </c>
      <c r="F1229" s="272">
        <v>45000</v>
      </c>
      <c r="G1229" s="272">
        <v>45002</v>
      </c>
      <c r="H1229" s="12" t="s">
        <v>152</v>
      </c>
      <c r="I1229" s="234">
        <v>158.79</v>
      </c>
      <c r="J1229" s="272">
        <v>45005</v>
      </c>
      <c r="K1229" s="17">
        <f t="shared" si="99"/>
        <v>9.5</v>
      </c>
      <c r="L1229" s="283">
        <f t="shared" si="97"/>
        <v>6.4579936589925258E-7</v>
      </c>
      <c r="M1229" s="22">
        <f t="shared" si="98"/>
        <v>6.1350939760428998E-6</v>
      </c>
    </row>
    <row r="1230" spans="1:13">
      <c r="A1230" s="16">
        <f t="shared" si="95"/>
        <v>1223</v>
      </c>
      <c r="B1230" s="12" t="s">
        <v>411</v>
      </c>
      <c r="C1230" s="272">
        <v>44986</v>
      </c>
      <c r="D1230" s="272">
        <v>45000</v>
      </c>
      <c r="E1230" s="196">
        <f t="shared" si="96"/>
        <v>44993</v>
      </c>
      <c r="F1230" s="272">
        <v>45000</v>
      </c>
      <c r="G1230" s="272">
        <v>45002</v>
      </c>
      <c r="H1230" s="12" t="s">
        <v>156</v>
      </c>
      <c r="I1230" s="234">
        <v>2199.29</v>
      </c>
      <c r="J1230" s="272">
        <v>45005</v>
      </c>
      <c r="K1230" s="17">
        <f t="shared" si="99"/>
        <v>9.5</v>
      </c>
      <c r="L1230" s="283">
        <f t="shared" si="97"/>
        <v>8.9445184673377873E-6</v>
      </c>
      <c r="M1230" s="22">
        <f t="shared" si="98"/>
        <v>8.4972925439708982E-5</v>
      </c>
    </row>
    <row r="1231" spans="1:13">
      <c r="A1231" s="16">
        <f t="shared" si="95"/>
        <v>1224</v>
      </c>
      <c r="B1231" s="12" t="s">
        <v>411</v>
      </c>
      <c r="C1231" s="272">
        <v>44986</v>
      </c>
      <c r="D1231" s="272">
        <v>45000</v>
      </c>
      <c r="E1231" s="196">
        <f t="shared" si="96"/>
        <v>44993</v>
      </c>
      <c r="F1231" s="272">
        <v>45000</v>
      </c>
      <c r="G1231" s="272">
        <v>45030</v>
      </c>
      <c r="H1231" s="12" t="s">
        <v>153</v>
      </c>
      <c r="I1231" s="234">
        <v>1828.92</v>
      </c>
      <c r="J1231" s="272">
        <v>45033</v>
      </c>
      <c r="K1231" s="17">
        <f t="shared" si="99"/>
        <v>37.5</v>
      </c>
      <c r="L1231" s="283">
        <f t="shared" si="97"/>
        <v>7.4382226606238497E-6</v>
      </c>
      <c r="M1231" s="22">
        <f t="shared" si="98"/>
        <v>2.7893334977339436E-4</v>
      </c>
    </row>
    <row r="1232" spans="1:13">
      <c r="A1232" s="16">
        <f t="shared" si="95"/>
        <v>1225</v>
      </c>
      <c r="B1232" s="12" t="s">
        <v>411</v>
      </c>
      <c r="C1232" s="272">
        <v>44986</v>
      </c>
      <c r="D1232" s="272">
        <v>45000</v>
      </c>
      <c r="E1232" s="196">
        <f t="shared" si="96"/>
        <v>44993</v>
      </c>
      <c r="F1232" s="272">
        <v>45000</v>
      </c>
      <c r="G1232" s="272">
        <v>45030</v>
      </c>
      <c r="H1232" s="12" t="s">
        <v>153</v>
      </c>
      <c r="I1232" s="234">
        <v>189.8</v>
      </c>
      <c r="J1232" s="272">
        <v>45033</v>
      </c>
      <c r="K1232" s="17">
        <f t="shared" si="99"/>
        <v>37.5</v>
      </c>
      <c r="L1232" s="283">
        <f t="shared" si="97"/>
        <v>7.719171210257457E-7</v>
      </c>
      <c r="M1232" s="22">
        <f t="shared" si="98"/>
        <v>2.8946892038465464E-5</v>
      </c>
    </row>
    <row r="1233" spans="1:13">
      <c r="A1233" s="16">
        <f t="shared" si="95"/>
        <v>1226</v>
      </c>
      <c r="B1233" s="12" t="s">
        <v>411</v>
      </c>
      <c r="C1233" s="272">
        <v>45001</v>
      </c>
      <c r="D1233" s="272">
        <v>45016</v>
      </c>
      <c r="E1233" s="196">
        <f t="shared" si="96"/>
        <v>45008.5</v>
      </c>
      <c r="F1233" s="272">
        <v>45016</v>
      </c>
      <c r="G1233" s="272">
        <v>45044</v>
      </c>
      <c r="H1233" s="12" t="s">
        <v>164</v>
      </c>
      <c r="I1233" s="234">
        <v>126</v>
      </c>
      <c r="J1233" s="272">
        <v>45047</v>
      </c>
      <c r="K1233" s="17">
        <f t="shared" si="99"/>
        <v>36</v>
      </c>
      <c r="L1233" s="283">
        <f t="shared" si="97"/>
        <v>5.1244234588642753E-7</v>
      </c>
      <c r="M1233" s="22">
        <f t="shared" si="98"/>
        <v>1.8447924451911392E-5</v>
      </c>
    </row>
    <row r="1234" spans="1:13">
      <c r="A1234" s="16">
        <f t="shared" si="95"/>
        <v>1227</v>
      </c>
      <c r="B1234" s="12" t="s">
        <v>411</v>
      </c>
      <c r="C1234" s="272">
        <v>45001</v>
      </c>
      <c r="D1234" s="272">
        <v>45016</v>
      </c>
      <c r="E1234" s="196">
        <f t="shared" si="96"/>
        <v>45008.5</v>
      </c>
      <c r="F1234" s="272">
        <v>45016</v>
      </c>
      <c r="G1234" s="272">
        <v>45044</v>
      </c>
      <c r="H1234" s="12" t="s">
        <v>166</v>
      </c>
      <c r="I1234" s="234">
        <v>557</v>
      </c>
      <c r="J1234" s="272">
        <v>45047</v>
      </c>
      <c r="K1234" s="17">
        <f t="shared" si="99"/>
        <v>36</v>
      </c>
      <c r="L1234" s="283">
        <f t="shared" si="97"/>
        <v>2.2653205290376201E-6</v>
      </c>
      <c r="M1234" s="22">
        <f t="shared" si="98"/>
        <v>8.1551539045354325E-5</v>
      </c>
    </row>
    <row r="1235" spans="1:13">
      <c r="A1235" s="16">
        <f t="shared" si="95"/>
        <v>1228</v>
      </c>
      <c r="B1235" s="12" t="s">
        <v>411</v>
      </c>
      <c r="C1235" s="272">
        <v>45001</v>
      </c>
      <c r="D1235" s="272">
        <v>45016</v>
      </c>
      <c r="E1235" s="196">
        <f t="shared" si="96"/>
        <v>45008.5</v>
      </c>
      <c r="F1235" s="272">
        <v>45016</v>
      </c>
      <c r="G1235" s="272">
        <v>45044</v>
      </c>
      <c r="H1235" s="12" t="s">
        <v>152</v>
      </c>
      <c r="I1235" s="234">
        <v>212.76999999999998</v>
      </c>
      <c r="J1235" s="272">
        <v>45047</v>
      </c>
      <c r="K1235" s="17">
        <f t="shared" si="99"/>
        <v>36</v>
      </c>
      <c r="L1235" s="283">
        <f t="shared" si="97"/>
        <v>8.6533617408139027E-7</v>
      </c>
      <c r="M1235" s="22">
        <f t="shared" si="98"/>
        <v>3.1152102266930048E-5</v>
      </c>
    </row>
    <row r="1236" spans="1:13">
      <c r="A1236" s="16">
        <f t="shared" si="95"/>
        <v>1229</v>
      </c>
      <c r="B1236" s="12" t="s">
        <v>411</v>
      </c>
      <c r="C1236" s="272">
        <v>45001</v>
      </c>
      <c r="D1236" s="272">
        <v>45016</v>
      </c>
      <c r="E1236" s="196">
        <f t="shared" si="96"/>
        <v>45008.5</v>
      </c>
      <c r="F1236" s="272">
        <v>45016</v>
      </c>
      <c r="G1236" s="272">
        <v>45035</v>
      </c>
      <c r="H1236" s="12" t="s">
        <v>157</v>
      </c>
      <c r="I1236" s="234">
        <v>44.56</v>
      </c>
      <c r="J1236" s="272">
        <v>45036</v>
      </c>
      <c r="K1236" s="17">
        <f t="shared" si="99"/>
        <v>27</v>
      </c>
      <c r="L1236" s="283">
        <f t="shared" si="97"/>
        <v>1.8122564232300962E-7</v>
      </c>
      <c r="M1236" s="22">
        <f t="shared" si="98"/>
        <v>4.8930923427212597E-6</v>
      </c>
    </row>
    <row r="1237" spans="1:13">
      <c r="A1237" s="16">
        <f t="shared" si="95"/>
        <v>1230</v>
      </c>
      <c r="B1237" s="12" t="s">
        <v>411</v>
      </c>
      <c r="C1237" s="272">
        <v>45001</v>
      </c>
      <c r="D1237" s="272">
        <v>45016</v>
      </c>
      <c r="E1237" s="196">
        <f t="shared" si="96"/>
        <v>45008.5</v>
      </c>
      <c r="F1237" s="272">
        <v>45016</v>
      </c>
      <c r="G1237" s="272">
        <v>45043</v>
      </c>
      <c r="H1237" s="12" t="s">
        <v>152</v>
      </c>
      <c r="I1237" s="234">
        <v>27.63</v>
      </c>
      <c r="J1237" s="272">
        <v>45044</v>
      </c>
      <c r="K1237" s="17">
        <f t="shared" si="99"/>
        <v>35</v>
      </c>
      <c r="L1237" s="283">
        <f t="shared" si="97"/>
        <v>1.1237128584795232E-7</v>
      </c>
      <c r="M1237" s="22">
        <f t="shared" si="98"/>
        <v>3.9329950046783315E-6</v>
      </c>
    </row>
    <row r="1238" spans="1:13">
      <c r="A1238" s="16">
        <f t="shared" si="95"/>
        <v>1231</v>
      </c>
      <c r="B1238" s="12" t="s">
        <v>411</v>
      </c>
      <c r="C1238" s="272">
        <v>45001</v>
      </c>
      <c r="D1238" s="272">
        <v>45016</v>
      </c>
      <c r="E1238" s="196">
        <f t="shared" si="96"/>
        <v>45008.5</v>
      </c>
      <c r="F1238" s="272">
        <v>45016</v>
      </c>
      <c r="G1238" s="272">
        <v>45043</v>
      </c>
      <c r="H1238" s="12" t="s">
        <v>156</v>
      </c>
      <c r="I1238" s="234">
        <v>85.16</v>
      </c>
      <c r="J1238" s="272">
        <v>45044</v>
      </c>
      <c r="K1238" s="17">
        <f t="shared" si="99"/>
        <v>35</v>
      </c>
      <c r="L1238" s="283">
        <f t="shared" si="97"/>
        <v>3.4634595377530293E-7</v>
      </c>
      <c r="M1238" s="22">
        <f t="shared" si="98"/>
        <v>1.2122108382135603E-5</v>
      </c>
    </row>
    <row r="1239" spans="1:13">
      <c r="A1239" s="16">
        <f t="shared" si="95"/>
        <v>1232</v>
      </c>
      <c r="B1239" s="12" t="s">
        <v>411</v>
      </c>
      <c r="C1239" s="272">
        <v>45001</v>
      </c>
      <c r="D1239" s="272">
        <v>45016</v>
      </c>
      <c r="E1239" s="196">
        <f t="shared" si="96"/>
        <v>45008.5</v>
      </c>
      <c r="F1239" s="272">
        <v>45016</v>
      </c>
      <c r="G1239" s="272">
        <v>45016</v>
      </c>
      <c r="H1239" s="12" t="s">
        <v>166</v>
      </c>
      <c r="I1239" s="234">
        <v>85.56</v>
      </c>
      <c r="J1239" s="272">
        <v>45019</v>
      </c>
      <c r="K1239" s="17">
        <f t="shared" si="99"/>
        <v>8</v>
      </c>
      <c r="L1239" s="283">
        <f t="shared" si="97"/>
        <v>3.4797275487335507E-7</v>
      </c>
      <c r="M1239" s="22">
        <f t="shared" si="98"/>
        <v>2.7837820389868406E-6</v>
      </c>
    </row>
    <row r="1240" spans="1:13">
      <c r="A1240" s="16">
        <f t="shared" si="95"/>
        <v>1233</v>
      </c>
      <c r="B1240" s="12" t="s">
        <v>411</v>
      </c>
      <c r="C1240" s="272">
        <v>45001</v>
      </c>
      <c r="D1240" s="272">
        <v>45016</v>
      </c>
      <c r="E1240" s="196">
        <f t="shared" si="96"/>
        <v>45008.5</v>
      </c>
      <c r="F1240" s="272">
        <v>45016</v>
      </c>
      <c r="G1240" s="272">
        <v>45044</v>
      </c>
      <c r="H1240" s="12" t="s">
        <v>152</v>
      </c>
      <c r="I1240" s="234">
        <v>92.84</v>
      </c>
      <c r="J1240" s="272">
        <v>45047</v>
      </c>
      <c r="K1240" s="17">
        <f t="shared" si="99"/>
        <v>36</v>
      </c>
      <c r="L1240" s="283">
        <f t="shared" si="97"/>
        <v>3.7758053485790425E-7</v>
      </c>
      <c r="M1240" s="22">
        <f t="shared" si="98"/>
        <v>1.3592899254884552E-5</v>
      </c>
    </row>
    <row r="1241" spans="1:13">
      <c r="A1241" s="16">
        <f t="shared" si="95"/>
        <v>1234</v>
      </c>
      <c r="B1241" s="12" t="s">
        <v>411</v>
      </c>
      <c r="C1241" s="272">
        <v>45001</v>
      </c>
      <c r="D1241" s="272">
        <v>45016</v>
      </c>
      <c r="E1241" s="196">
        <f t="shared" si="96"/>
        <v>45008.5</v>
      </c>
      <c r="F1241" s="272">
        <v>45016</v>
      </c>
      <c r="G1241" s="272">
        <v>45035</v>
      </c>
      <c r="H1241" s="12" t="s">
        <v>157</v>
      </c>
      <c r="I1241" s="234">
        <v>278.44</v>
      </c>
      <c r="J1241" s="272">
        <v>45036</v>
      </c>
      <c r="K1241" s="17">
        <f t="shared" si="99"/>
        <v>27</v>
      </c>
      <c r="L1241" s="283">
        <f t="shared" si="97"/>
        <v>1.1324162443541023E-6</v>
      </c>
      <c r="M1241" s="22">
        <f t="shared" si="98"/>
        <v>3.057523859756076E-5</v>
      </c>
    </row>
    <row r="1242" spans="1:13">
      <c r="A1242" s="16">
        <f t="shared" si="95"/>
        <v>1235</v>
      </c>
      <c r="B1242" s="12" t="s">
        <v>411</v>
      </c>
      <c r="C1242" s="272">
        <v>45001</v>
      </c>
      <c r="D1242" s="272">
        <v>45016</v>
      </c>
      <c r="E1242" s="196">
        <f t="shared" si="96"/>
        <v>45008.5</v>
      </c>
      <c r="F1242" s="272">
        <v>45016</v>
      </c>
      <c r="G1242" s="272">
        <v>45020</v>
      </c>
      <c r="H1242" s="12" t="s">
        <v>156</v>
      </c>
      <c r="I1242" s="234">
        <v>23.85</v>
      </c>
      <c r="J1242" s="272">
        <v>45021</v>
      </c>
      <c r="K1242" s="17">
        <f t="shared" si="99"/>
        <v>12</v>
      </c>
      <c r="L1242" s="283">
        <f t="shared" si="97"/>
        <v>9.6998015471359509E-8</v>
      </c>
      <c r="M1242" s="22">
        <f t="shared" si="98"/>
        <v>1.1639761856563141E-6</v>
      </c>
    </row>
    <row r="1243" spans="1:13">
      <c r="A1243" s="16">
        <f t="shared" si="95"/>
        <v>1236</v>
      </c>
      <c r="B1243" s="12" t="s">
        <v>411</v>
      </c>
      <c r="C1243" s="272">
        <v>45001</v>
      </c>
      <c r="D1243" s="272">
        <v>45016</v>
      </c>
      <c r="E1243" s="196">
        <f t="shared" si="96"/>
        <v>45008.5</v>
      </c>
      <c r="F1243" s="272">
        <v>45016</v>
      </c>
      <c r="G1243" s="272">
        <v>45020</v>
      </c>
      <c r="H1243" s="12" t="s">
        <v>152</v>
      </c>
      <c r="I1243" s="234">
        <v>149.04</v>
      </c>
      <c r="J1243" s="272">
        <v>45021</v>
      </c>
      <c r="K1243" s="17">
        <f t="shared" si="99"/>
        <v>12</v>
      </c>
      <c r="L1243" s="283">
        <f t="shared" si="97"/>
        <v>6.0614608913423144E-7</v>
      </c>
      <c r="M1243" s="22">
        <f t="shared" si="98"/>
        <v>7.2737530696107773E-6</v>
      </c>
    </row>
    <row r="1244" spans="1:13">
      <c r="A1244" s="16">
        <f t="shared" si="95"/>
        <v>1237</v>
      </c>
      <c r="B1244" s="12" t="s">
        <v>411</v>
      </c>
      <c r="C1244" s="272">
        <v>45001</v>
      </c>
      <c r="D1244" s="272">
        <v>45016</v>
      </c>
      <c r="E1244" s="196">
        <f t="shared" si="96"/>
        <v>45008.5</v>
      </c>
      <c r="F1244" s="272">
        <v>45016</v>
      </c>
      <c r="G1244" s="272">
        <v>45035</v>
      </c>
      <c r="H1244" s="12" t="s">
        <v>157</v>
      </c>
      <c r="I1244" s="234">
        <v>96.06</v>
      </c>
      <c r="J1244" s="272">
        <v>45036</v>
      </c>
      <c r="K1244" s="17">
        <f t="shared" si="99"/>
        <v>27</v>
      </c>
      <c r="L1244" s="283">
        <f t="shared" si="97"/>
        <v>3.9067628369722407E-7</v>
      </c>
      <c r="M1244" s="22">
        <f t="shared" si="98"/>
        <v>1.0548259659825051E-5</v>
      </c>
    </row>
    <row r="1245" spans="1:13">
      <c r="A1245" s="16">
        <f t="shared" si="95"/>
        <v>1238</v>
      </c>
      <c r="B1245" s="12" t="s">
        <v>411</v>
      </c>
      <c r="C1245" s="272">
        <v>45001</v>
      </c>
      <c r="D1245" s="272">
        <v>45016</v>
      </c>
      <c r="E1245" s="196">
        <f t="shared" si="96"/>
        <v>45008.5</v>
      </c>
      <c r="F1245" s="272">
        <v>45016</v>
      </c>
      <c r="G1245" s="272">
        <v>45043</v>
      </c>
      <c r="H1245" s="12" t="s">
        <v>152</v>
      </c>
      <c r="I1245" s="234">
        <v>6.82</v>
      </c>
      <c r="J1245" s="272">
        <v>45044</v>
      </c>
      <c r="K1245" s="17">
        <f t="shared" si="99"/>
        <v>35</v>
      </c>
      <c r="L1245" s="283">
        <f t="shared" si="97"/>
        <v>2.7736958721789175E-8</v>
      </c>
      <c r="M1245" s="22">
        <f t="shared" si="98"/>
        <v>9.7079355526262119E-7</v>
      </c>
    </row>
    <row r="1246" spans="1:13">
      <c r="A1246" s="16">
        <f t="shared" si="95"/>
        <v>1239</v>
      </c>
      <c r="B1246" s="12" t="s">
        <v>411</v>
      </c>
      <c r="C1246" s="272">
        <v>45001</v>
      </c>
      <c r="D1246" s="272">
        <v>45016</v>
      </c>
      <c r="E1246" s="196">
        <f t="shared" si="96"/>
        <v>45008.5</v>
      </c>
      <c r="F1246" s="272">
        <v>45016</v>
      </c>
      <c r="G1246" s="272">
        <v>45035</v>
      </c>
      <c r="H1246" s="12" t="s">
        <v>157</v>
      </c>
      <c r="I1246" s="234">
        <v>729.22</v>
      </c>
      <c r="J1246" s="272">
        <v>45036</v>
      </c>
      <c r="K1246" s="17">
        <f t="shared" si="99"/>
        <v>27</v>
      </c>
      <c r="L1246" s="283">
        <f t="shared" si="97"/>
        <v>2.9657397418039739E-6</v>
      </c>
      <c r="M1246" s="22">
        <f t="shared" si="98"/>
        <v>8.0074973028707296E-5</v>
      </c>
    </row>
    <row r="1247" spans="1:13">
      <c r="A1247" s="16">
        <f t="shared" si="95"/>
        <v>1240</v>
      </c>
      <c r="B1247" s="12" t="s">
        <v>411</v>
      </c>
      <c r="C1247" s="272">
        <v>45001</v>
      </c>
      <c r="D1247" s="272">
        <v>45016</v>
      </c>
      <c r="E1247" s="196">
        <f t="shared" si="96"/>
        <v>45008.5</v>
      </c>
      <c r="F1247" s="272">
        <v>45016</v>
      </c>
      <c r="G1247" s="272">
        <v>45044</v>
      </c>
      <c r="H1247" s="12" t="s">
        <v>153</v>
      </c>
      <c r="I1247" s="234">
        <v>474.2299999999999</v>
      </c>
      <c r="J1247" s="272">
        <v>45047</v>
      </c>
      <c r="K1247" s="17">
        <f t="shared" si="99"/>
        <v>36</v>
      </c>
      <c r="L1247" s="283">
        <f t="shared" si="97"/>
        <v>1.9286947118231786E-6</v>
      </c>
      <c r="M1247" s="22">
        <f t="shared" si="98"/>
        <v>6.9433009625634434E-5</v>
      </c>
    </row>
    <row r="1248" spans="1:13">
      <c r="A1248" s="16">
        <f t="shared" si="95"/>
        <v>1241</v>
      </c>
      <c r="B1248" s="12" t="s">
        <v>411</v>
      </c>
      <c r="C1248" s="272">
        <v>45001</v>
      </c>
      <c r="D1248" s="272">
        <v>45016</v>
      </c>
      <c r="E1248" s="196">
        <f t="shared" si="96"/>
        <v>45008.5</v>
      </c>
      <c r="F1248" s="272">
        <v>45016</v>
      </c>
      <c r="G1248" s="272">
        <v>45044</v>
      </c>
      <c r="H1248" s="12" t="s">
        <v>154</v>
      </c>
      <c r="I1248" s="234">
        <v>2072.6999999999998</v>
      </c>
      <c r="J1248" s="272">
        <v>45047</v>
      </c>
      <c r="K1248" s="17">
        <f t="shared" si="99"/>
        <v>36</v>
      </c>
      <c r="L1248" s="283">
        <f t="shared" si="97"/>
        <v>8.4296765898317326E-6</v>
      </c>
      <c r="M1248" s="22">
        <f t="shared" si="98"/>
        <v>3.0346835723394239E-4</v>
      </c>
    </row>
    <row r="1249" spans="1:13">
      <c r="A1249" s="16">
        <f t="shared" si="95"/>
        <v>1242</v>
      </c>
      <c r="B1249" s="12" t="s">
        <v>411</v>
      </c>
      <c r="C1249" s="272">
        <v>45001</v>
      </c>
      <c r="D1249" s="272">
        <v>45016</v>
      </c>
      <c r="E1249" s="196">
        <f t="shared" si="96"/>
        <v>45008.5</v>
      </c>
      <c r="F1249" s="272">
        <v>45016</v>
      </c>
      <c r="G1249" s="272">
        <v>45044</v>
      </c>
      <c r="H1249" s="12" t="s">
        <v>155</v>
      </c>
      <c r="I1249" s="234">
        <v>27.540000000000006</v>
      </c>
      <c r="J1249" s="272">
        <v>45047</v>
      </c>
      <c r="K1249" s="17">
        <f t="shared" si="99"/>
        <v>36</v>
      </c>
      <c r="L1249" s="283">
        <f t="shared" si="97"/>
        <v>1.1200525560089061E-7</v>
      </c>
      <c r="M1249" s="22">
        <f t="shared" si="98"/>
        <v>4.0321892016320621E-6</v>
      </c>
    </row>
    <row r="1250" spans="1:13">
      <c r="A1250" s="16">
        <f t="shared" si="95"/>
        <v>1243</v>
      </c>
      <c r="B1250" s="12" t="s">
        <v>411</v>
      </c>
      <c r="C1250" s="272">
        <v>45001</v>
      </c>
      <c r="D1250" s="272">
        <v>45016</v>
      </c>
      <c r="E1250" s="196">
        <f t="shared" si="96"/>
        <v>45008.5</v>
      </c>
      <c r="F1250" s="272">
        <v>45016</v>
      </c>
      <c r="G1250" s="272">
        <v>45044</v>
      </c>
      <c r="H1250" s="12" t="s">
        <v>154</v>
      </c>
      <c r="I1250" s="234">
        <v>46.42</v>
      </c>
      <c r="J1250" s="272">
        <v>45047</v>
      </c>
      <c r="K1250" s="17">
        <f t="shared" si="99"/>
        <v>36</v>
      </c>
      <c r="L1250" s="283">
        <f t="shared" si="97"/>
        <v>1.8879026742895212E-7</v>
      </c>
      <c r="M1250" s="22">
        <f t="shared" si="98"/>
        <v>6.7964496274422761E-6</v>
      </c>
    </row>
    <row r="1251" spans="1:13">
      <c r="A1251" s="16">
        <f t="shared" si="95"/>
        <v>1244</v>
      </c>
      <c r="B1251" s="12" t="s">
        <v>411</v>
      </c>
      <c r="C1251" s="272">
        <v>45001</v>
      </c>
      <c r="D1251" s="272">
        <v>45016</v>
      </c>
      <c r="E1251" s="196">
        <f t="shared" si="96"/>
        <v>45008.5</v>
      </c>
      <c r="F1251" s="272">
        <v>45016</v>
      </c>
      <c r="G1251" s="272">
        <v>45035</v>
      </c>
      <c r="H1251" s="12" t="s">
        <v>157</v>
      </c>
      <c r="I1251" s="234">
        <v>254.33</v>
      </c>
      <c r="J1251" s="272">
        <v>45036</v>
      </c>
      <c r="K1251" s="17">
        <f t="shared" si="99"/>
        <v>27</v>
      </c>
      <c r="L1251" s="283">
        <f t="shared" si="97"/>
        <v>1.0343608081690088E-6</v>
      </c>
      <c r="M1251" s="22">
        <f t="shared" si="98"/>
        <v>2.7927741820563238E-5</v>
      </c>
    </row>
    <row r="1252" spans="1:13">
      <c r="A1252" s="16">
        <f t="shared" si="95"/>
        <v>1245</v>
      </c>
      <c r="B1252" s="12" t="s">
        <v>411</v>
      </c>
      <c r="C1252" s="272">
        <v>45001</v>
      </c>
      <c r="D1252" s="272">
        <v>45016</v>
      </c>
      <c r="E1252" s="196">
        <f t="shared" si="96"/>
        <v>45008.5</v>
      </c>
      <c r="F1252" s="272">
        <v>45016</v>
      </c>
      <c r="G1252" s="272">
        <v>45016</v>
      </c>
      <c r="H1252" s="12" t="s">
        <v>166</v>
      </c>
      <c r="I1252" s="234">
        <v>6058.6</v>
      </c>
      <c r="J1252" s="272">
        <v>45019</v>
      </c>
      <c r="K1252" s="17">
        <f t="shared" si="99"/>
        <v>8</v>
      </c>
      <c r="L1252" s="283">
        <f t="shared" si="97"/>
        <v>2.4640342831646906E-5</v>
      </c>
      <c r="M1252" s="22">
        <f t="shared" si="98"/>
        <v>1.9712274265317524E-4</v>
      </c>
    </row>
    <row r="1253" spans="1:13">
      <c r="A1253" s="16">
        <f t="shared" si="95"/>
        <v>1246</v>
      </c>
      <c r="B1253" s="12" t="s">
        <v>411</v>
      </c>
      <c r="C1253" s="272">
        <v>45001</v>
      </c>
      <c r="D1253" s="272">
        <v>45016</v>
      </c>
      <c r="E1253" s="196">
        <f t="shared" si="96"/>
        <v>45008.5</v>
      </c>
      <c r="F1253" s="272">
        <v>45016</v>
      </c>
      <c r="G1253" s="272">
        <v>45016</v>
      </c>
      <c r="H1253" s="12" t="s">
        <v>406</v>
      </c>
      <c r="I1253" s="234">
        <v>814.78</v>
      </c>
      <c r="J1253" s="272">
        <v>45019</v>
      </c>
      <c r="K1253" s="17">
        <f t="shared" si="99"/>
        <v>8</v>
      </c>
      <c r="L1253" s="283">
        <f t="shared" si="97"/>
        <v>3.3137124966773288E-6</v>
      </c>
      <c r="M1253" s="22">
        <f t="shared" si="98"/>
        <v>2.650969997341863E-5</v>
      </c>
    </row>
    <row r="1254" spans="1:13">
      <c r="A1254" s="16">
        <f t="shared" si="95"/>
        <v>1247</v>
      </c>
      <c r="B1254" s="12" t="s">
        <v>411</v>
      </c>
      <c r="C1254" s="272">
        <v>45001</v>
      </c>
      <c r="D1254" s="272">
        <v>45016</v>
      </c>
      <c r="E1254" s="196">
        <f t="shared" si="96"/>
        <v>45008.5</v>
      </c>
      <c r="F1254" s="272">
        <v>45016</v>
      </c>
      <c r="G1254" s="272">
        <v>45044</v>
      </c>
      <c r="H1254" s="12" t="s">
        <v>154</v>
      </c>
      <c r="I1254" s="234">
        <v>726.41</v>
      </c>
      <c r="J1254" s="272">
        <v>45047</v>
      </c>
      <c r="K1254" s="17">
        <f t="shared" si="99"/>
        <v>36</v>
      </c>
      <c r="L1254" s="283">
        <f t="shared" si="97"/>
        <v>2.9543114640901572E-6</v>
      </c>
      <c r="M1254" s="22">
        <f t="shared" si="98"/>
        <v>1.0635521270724566E-4</v>
      </c>
    </row>
    <row r="1255" spans="1:13">
      <c r="A1255" s="16">
        <f t="shared" si="95"/>
        <v>1248</v>
      </c>
      <c r="B1255" s="12" t="s">
        <v>411</v>
      </c>
      <c r="C1255" s="272">
        <v>45001</v>
      </c>
      <c r="D1255" s="272">
        <v>45016</v>
      </c>
      <c r="E1255" s="196">
        <f t="shared" si="96"/>
        <v>45008.5</v>
      </c>
      <c r="F1255" s="272">
        <v>45016</v>
      </c>
      <c r="G1255" s="272">
        <v>45043</v>
      </c>
      <c r="H1255" s="12" t="s">
        <v>156</v>
      </c>
      <c r="I1255" s="234">
        <v>5.99</v>
      </c>
      <c r="J1255" s="272">
        <v>45044</v>
      </c>
      <c r="K1255" s="17">
        <f t="shared" si="99"/>
        <v>35</v>
      </c>
      <c r="L1255" s="283">
        <f t="shared" si="97"/>
        <v>2.436134644333096E-8</v>
      </c>
      <c r="M1255" s="22">
        <f t="shared" si="98"/>
        <v>8.5264712551658364E-7</v>
      </c>
    </row>
    <row r="1256" spans="1:13">
      <c r="A1256" s="16">
        <f t="shared" si="95"/>
        <v>1249</v>
      </c>
      <c r="B1256" s="12" t="s">
        <v>411</v>
      </c>
      <c r="C1256" s="272">
        <v>45001</v>
      </c>
      <c r="D1256" s="272">
        <v>45016</v>
      </c>
      <c r="E1256" s="196">
        <f t="shared" si="96"/>
        <v>45008.5</v>
      </c>
      <c r="F1256" s="272">
        <v>45016</v>
      </c>
      <c r="G1256" s="272">
        <v>45043</v>
      </c>
      <c r="H1256" s="12" t="s">
        <v>152</v>
      </c>
      <c r="I1256" s="234">
        <v>233.39000000000001</v>
      </c>
      <c r="J1256" s="272">
        <v>45044</v>
      </c>
      <c r="K1256" s="17">
        <f t="shared" si="99"/>
        <v>35</v>
      </c>
      <c r="L1256" s="283">
        <f t="shared" si="97"/>
        <v>9.4919777068597886E-7</v>
      </c>
      <c r="M1256" s="22">
        <f t="shared" si="98"/>
        <v>3.3221921974009263E-5</v>
      </c>
    </row>
    <row r="1257" spans="1:13">
      <c r="A1257" s="16">
        <f t="shared" si="95"/>
        <v>1250</v>
      </c>
      <c r="B1257" s="12" t="s">
        <v>411</v>
      </c>
      <c r="C1257" s="272">
        <v>45001</v>
      </c>
      <c r="D1257" s="272">
        <v>45016</v>
      </c>
      <c r="E1257" s="196">
        <f t="shared" si="96"/>
        <v>45008.5</v>
      </c>
      <c r="F1257" s="272">
        <v>45016</v>
      </c>
      <c r="G1257" s="272">
        <v>45020</v>
      </c>
      <c r="H1257" s="12" t="s">
        <v>156</v>
      </c>
      <c r="I1257" s="234">
        <v>448.87</v>
      </c>
      <c r="J1257" s="272">
        <v>45021</v>
      </c>
      <c r="K1257" s="17">
        <f t="shared" si="99"/>
        <v>12</v>
      </c>
      <c r="L1257" s="283">
        <f t="shared" si="97"/>
        <v>1.8255555222066724E-6</v>
      </c>
      <c r="M1257" s="22">
        <f t="shared" si="98"/>
        <v>2.1906666266480067E-5</v>
      </c>
    </row>
    <row r="1258" spans="1:13">
      <c r="A1258" s="16">
        <f t="shared" si="95"/>
        <v>1251</v>
      </c>
      <c r="B1258" s="12" t="s">
        <v>411</v>
      </c>
      <c r="C1258" s="272">
        <v>45001</v>
      </c>
      <c r="D1258" s="272">
        <v>45016</v>
      </c>
      <c r="E1258" s="196">
        <f t="shared" si="96"/>
        <v>45008.5</v>
      </c>
      <c r="F1258" s="272">
        <v>45016</v>
      </c>
      <c r="G1258" s="272">
        <v>45020</v>
      </c>
      <c r="H1258" s="12" t="s">
        <v>152</v>
      </c>
      <c r="I1258" s="234">
        <v>26856.349999999995</v>
      </c>
      <c r="J1258" s="272">
        <v>45021</v>
      </c>
      <c r="K1258" s="17">
        <f t="shared" si="99"/>
        <v>12</v>
      </c>
      <c r="L1258" s="283">
        <f t="shared" si="97"/>
        <v>1.0922484917418219E-4</v>
      </c>
      <c r="M1258" s="22">
        <f t="shared" si="98"/>
        <v>1.3106981900901863E-3</v>
      </c>
    </row>
    <row r="1259" spans="1:13">
      <c r="A1259" s="16">
        <f t="shared" si="95"/>
        <v>1252</v>
      </c>
      <c r="B1259" s="12" t="s">
        <v>411</v>
      </c>
      <c r="C1259" s="272">
        <v>45001</v>
      </c>
      <c r="D1259" s="272">
        <v>45016</v>
      </c>
      <c r="E1259" s="196">
        <f t="shared" si="96"/>
        <v>45008.5</v>
      </c>
      <c r="F1259" s="272">
        <v>45016</v>
      </c>
      <c r="G1259" s="272">
        <v>45035</v>
      </c>
      <c r="H1259" s="12" t="s">
        <v>154</v>
      </c>
      <c r="I1259" s="234">
        <v>115.89</v>
      </c>
      <c r="J1259" s="272">
        <v>45036</v>
      </c>
      <c r="K1259" s="17">
        <f t="shared" si="99"/>
        <v>27</v>
      </c>
      <c r="L1259" s="283">
        <f t="shared" si="97"/>
        <v>4.7132494813315942E-7</v>
      </c>
      <c r="M1259" s="22">
        <f t="shared" si="98"/>
        <v>1.2725773599595305E-5</v>
      </c>
    </row>
    <row r="1260" spans="1:13">
      <c r="A1260" s="16">
        <f t="shared" si="95"/>
        <v>1253</v>
      </c>
      <c r="B1260" s="12" t="s">
        <v>411</v>
      </c>
      <c r="C1260" s="272">
        <v>45001</v>
      </c>
      <c r="D1260" s="272">
        <v>45016</v>
      </c>
      <c r="E1260" s="196">
        <f t="shared" si="96"/>
        <v>45008.5</v>
      </c>
      <c r="F1260" s="272">
        <v>45016</v>
      </c>
      <c r="G1260" s="272">
        <v>45035</v>
      </c>
      <c r="H1260" s="12" t="s">
        <v>157</v>
      </c>
      <c r="I1260" s="234">
        <v>291.19</v>
      </c>
      <c r="J1260" s="272">
        <v>45036</v>
      </c>
      <c r="K1260" s="17">
        <f t="shared" si="99"/>
        <v>27</v>
      </c>
      <c r="L1260" s="283">
        <f t="shared" si="97"/>
        <v>1.1842705293545146E-6</v>
      </c>
      <c r="M1260" s="22">
        <f t="shared" si="98"/>
        <v>3.1975304292571891E-5</v>
      </c>
    </row>
    <row r="1261" spans="1:13">
      <c r="A1261" s="16">
        <f t="shared" si="95"/>
        <v>1254</v>
      </c>
      <c r="B1261" s="12" t="s">
        <v>411</v>
      </c>
      <c r="C1261" s="272">
        <v>45001</v>
      </c>
      <c r="D1261" s="272">
        <v>45016</v>
      </c>
      <c r="E1261" s="196">
        <f t="shared" si="96"/>
        <v>45008.5</v>
      </c>
      <c r="F1261" s="272">
        <v>45016</v>
      </c>
      <c r="G1261" s="272">
        <v>45035</v>
      </c>
      <c r="H1261" s="12" t="s">
        <v>157</v>
      </c>
      <c r="I1261" s="234">
        <v>694.07</v>
      </c>
      <c r="J1261" s="272">
        <v>45036</v>
      </c>
      <c r="K1261" s="17">
        <f t="shared" si="99"/>
        <v>27</v>
      </c>
      <c r="L1261" s="283">
        <f t="shared" si="97"/>
        <v>2.8227845953126412E-6</v>
      </c>
      <c r="M1261" s="22">
        <f t="shared" si="98"/>
        <v>7.6215184073441305E-5</v>
      </c>
    </row>
    <row r="1262" spans="1:13">
      <c r="A1262" s="16">
        <f t="shared" si="95"/>
        <v>1255</v>
      </c>
      <c r="B1262" s="12" t="s">
        <v>411</v>
      </c>
      <c r="C1262" s="272">
        <v>45001</v>
      </c>
      <c r="D1262" s="272">
        <v>45016</v>
      </c>
      <c r="E1262" s="196">
        <f t="shared" si="96"/>
        <v>45008.5</v>
      </c>
      <c r="F1262" s="272">
        <v>45016</v>
      </c>
      <c r="G1262" s="272">
        <v>45030</v>
      </c>
      <c r="H1262" s="12" t="s">
        <v>153</v>
      </c>
      <c r="I1262" s="234">
        <v>227.39999999999998</v>
      </c>
      <c r="J1262" s="272">
        <v>45033</v>
      </c>
      <c r="K1262" s="17">
        <f t="shared" si="99"/>
        <v>22</v>
      </c>
      <c r="L1262" s="283">
        <f t="shared" si="97"/>
        <v>9.2483642424264774E-7</v>
      </c>
      <c r="M1262" s="22">
        <f t="shared" si="98"/>
        <v>2.0346401333338251E-5</v>
      </c>
    </row>
    <row r="1263" spans="1:13">
      <c r="A1263" s="16">
        <f t="shared" si="95"/>
        <v>1256</v>
      </c>
      <c r="B1263" s="12" t="s">
        <v>411</v>
      </c>
      <c r="C1263" s="272">
        <v>45001</v>
      </c>
      <c r="D1263" s="272">
        <v>45016</v>
      </c>
      <c r="E1263" s="196">
        <f t="shared" si="96"/>
        <v>45008.5</v>
      </c>
      <c r="F1263" s="272">
        <v>45016</v>
      </c>
      <c r="G1263" s="272">
        <v>45030</v>
      </c>
      <c r="H1263" s="12" t="s">
        <v>153</v>
      </c>
      <c r="I1263" s="234">
        <v>19.7</v>
      </c>
      <c r="J1263" s="272">
        <v>45033</v>
      </c>
      <c r="K1263" s="17">
        <f t="shared" si="99"/>
        <v>22</v>
      </c>
      <c r="L1263" s="283">
        <f t="shared" si="97"/>
        <v>8.0119954079068432E-8</v>
      </c>
      <c r="M1263" s="22">
        <f t="shared" si="98"/>
        <v>1.7626389897395054E-6</v>
      </c>
    </row>
    <row r="1264" spans="1:13">
      <c r="A1264" s="16">
        <f t="shared" si="95"/>
        <v>1257</v>
      </c>
      <c r="B1264" s="12" t="s">
        <v>411</v>
      </c>
      <c r="C1264" s="272">
        <v>45001</v>
      </c>
      <c r="D1264" s="272">
        <v>45016</v>
      </c>
      <c r="E1264" s="196">
        <f t="shared" si="96"/>
        <v>45008.5</v>
      </c>
      <c r="F1264" s="272">
        <v>45016</v>
      </c>
      <c r="G1264" s="272">
        <v>45076</v>
      </c>
      <c r="H1264" s="12" t="s">
        <v>412</v>
      </c>
      <c r="I1264" s="234">
        <v>61.61</v>
      </c>
      <c r="J1264" s="272">
        <v>45077</v>
      </c>
      <c r="K1264" s="17">
        <f t="shared" si="99"/>
        <v>68</v>
      </c>
      <c r="L1264" s="283">
        <f t="shared" si="97"/>
        <v>2.5056803912748257E-7</v>
      </c>
      <c r="M1264" s="22">
        <f t="shared" si="98"/>
        <v>1.7038626660668813E-5</v>
      </c>
    </row>
    <row r="1265" spans="1:13">
      <c r="A1265" s="16">
        <f t="shared" si="95"/>
        <v>1258</v>
      </c>
      <c r="B1265" s="12" t="s">
        <v>411</v>
      </c>
      <c r="C1265" s="272">
        <v>45001</v>
      </c>
      <c r="D1265" s="272">
        <v>45016</v>
      </c>
      <c r="E1265" s="196">
        <f t="shared" si="96"/>
        <v>45008.5</v>
      </c>
      <c r="F1265" s="272">
        <v>45016</v>
      </c>
      <c r="G1265" s="272">
        <v>45076</v>
      </c>
      <c r="H1265" s="12" t="s">
        <v>413</v>
      </c>
      <c r="I1265" s="234">
        <v>61.61</v>
      </c>
      <c r="J1265" s="272">
        <v>45077</v>
      </c>
      <c r="K1265" s="17">
        <f t="shared" si="99"/>
        <v>68</v>
      </c>
      <c r="L1265" s="283">
        <f t="shared" si="97"/>
        <v>2.5056803912748257E-7</v>
      </c>
      <c r="M1265" s="22">
        <f t="shared" si="98"/>
        <v>1.7038626660668813E-5</v>
      </c>
    </row>
    <row r="1266" spans="1:13">
      <c r="A1266" s="16">
        <f t="shared" si="95"/>
        <v>1259</v>
      </c>
      <c r="B1266" s="12" t="s">
        <v>411</v>
      </c>
      <c r="C1266" s="272">
        <v>45001</v>
      </c>
      <c r="D1266" s="272">
        <v>45016</v>
      </c>
      <c r="E1266" s="196">
        <f t="shared" si="96"/>
        <v>45008.5</v>
      </c>
      <c r="F1266" s="272">
        <v>45016</v>
      </c>
      <c r="G1266" s="272">
        <v>45044</v>
      </c>
      <c r="H1266" s="12" t="s">
        <v>152</v>
      </c>
      <c r="I1266" s="234">
        <v>76.16</v>
      </c>
      <c r="J1266" s="272">
        <v>45047</v>
      </c>
      <c r="K1266" s="17">
        <f t="shared" si="99"/>
        <v>36</v>
      </c>
      <c r="L1266" s="283">
        <f t="shared" si="97"/>
        <v>3.0974292906912954E-7</v>
      </c>
      <c r="M1266" s="22">
        <f t="shared" si="98"/>
        <v>1.1150745446488664E-5</v>
      </c>
    </row>
    <row r="1267" spans="1:13">
      <c r="A1267" s="16">
        <f t="shared" si="95"/>
        <v>1260</v>
      </c>
      <c r="B1267" s="12" t="s">
        <v>411</v>
      </c>
      <c r="C1267" s="272">
        <v>45001</v>
      </c>
      <c r="D1267" s="272">
        <v>45016</v>
      </c>
      <c r="E1267" s="196">
        <f t="shared" si="96"/>
        <v>45008.5</v>
      </c>
      <c r="F1267" s="272">
        <v>45016</v>
      </c>
      <c r="G1267" s="272">
        <v>45043</v>
      </c>
      <c r="H1267" s="12" t="s">
        <v>165</v>
      </c>
      <c r="I1267" s="234">
        <v>139.11000000000001</v>
      </c>
      <c r="J1267" s="272">
        <v>45044</v>
      </c>
      <c r="K1267" s="17">
        <f t="shared" si="99"/>
        <v>35</v>
      </c>
      <c r="L1267" s="283">
        <f t="shared" si="97"/>
        <v>5.6576075187508687E-7</v>
      </c>
      <c r="M1267" s="22">
        <f t="shared" si="98"/>
        <v>1.9801626315628039E-5</v>
      </c>
    </row>
    <row r="1268" spans="1:13">
      <c r="A1268" s="16">
        <f t="shared" si="95"/>
        <v>1261</v>
      </c>
      <c r="B1268" s="12" t="s">
        <v>411</v>
      </c>
      <c r="C1268" s="272">
        <v>45001</v>
      </c>
      <c r="D1268" s="272">
        <v>45016</v>
      </c>
      <c r="E1268" s="196">
        <f t="shared" si="96"/>
        <v>45008.5</v>
      </c>
      <c r="F1268" s="272">
        <v>45016</v>
      </c>
      <c r="G1268" s="272">
        <v>45020</v>
      </c>
      <c r="H1268" s="12" t="s">
        <v>166</v>
      </c>
      <c r="I1268" s="234">
        <v>530</v>
      </c>
      <c r="J1268" s="272">
        <v>45021</v>
      </c>
      <c r="K1268" s="17">
        <f t="shared" si="99"/>
        <v>12</v>
      </c>
      <c r="L1268" s="283">
        <f t="shared" si="97"/>
        <v>2.1555114549191E-6</v>
      </c>
      <c r="M1268" s="22">
        <f t="shared" si="98"/>
        <v>2.5866137459029198E-5</v>
      </c>
    </row>
    <row r="1269" spans="1:13">
      <c r="A1269" s="16">
        <f t="shared" si="95"/>
        <v>1262</v>
      </c>
      <c r="B1269" s="12" t="s">
        <v>411</v>
      </c>
      <c r="C1269" s="272">
        <v>45001</v>
      </c>
      <c r="D1269" s="272">
        <v>45016</v>
      </c>
      <c r="E1269" s="196">
        <f t="shared" si="96"/>
        <v>45008.5</v>
      </c>
      <c r="F1269" s="272">
        <v>45016</v>
      </c>
      <c r="G1269" s="272">
        <v>45020</v>
      </c>
      <c r="H1269" s="12" t="s">
        <v>152</v>
      </c>
      <c r="I1269" s="234">
        <v>809.82</v>
      </c>
      <c r="J1269" s="272">
        <v>45021</v>
      </c>
      <c r="K1269" s="17">
        <f t="shared" si="99"/>
        <v>12</v>
      </c>
      <c r="L1269" s="283">
        <f t="shared" si="97"/>
        <v>3.2935401630614823E-6</v>
      </c>
      <c r="M1269" s="22">
        <f t="shared" si="98"/>
        <v>3.9522481956737789E-5</v>
      </c>
    </row>
    <row r="1270" spans="1:13">
      <c r="A1270" s="16">
        <f t="shared" si="95"/>
        <v>1263</v>
      </c>
      <c r="B1270" s="12" t="s">
        <v>411</v>
      </c>
      <c r="C1270" s="272">
        <v>45001</v>
      </c>
      <c r="D1270" s="272">
        <v>45016</v>
      </c>
      <c r="E1270" s="196">
        <f t="shared" si="96"/>
        <v>45008.5</v>
      </c>
      <c r="F1270" s="272">
        <v>45016</v>
      </c>
      <c r="G1270" s="272">
        <v>45020</v>
      </c>
      <c r="H1270" s="12" t="s">
        <v>166</v>
      </c>
      <c r="I1270" s="234">
        <v>310.83999999999997</v>
      </c>
      <c r="J1270" s="272">
        <v>45021</v>
      </c>
      <c r="K1270" s="17">
        <f t="shared" si="99"/>
        <v>12</v>
      </c>
      <c r="L1270" s="283">
        <f t="shared" si="97"/>
        <v>1.2641871332963263E-6</v>
      </c>
      <c r="M1270" s="22">
        <f t="shared" si="98"/>
        <v>1.5170245599555916E-5</v>
      </c>
    </row>
    <row r="1271" spans="1:13">
      <c r="A1271" s="16">
        <f t="shared" si="95"/>
        <v>1264</v>
      </c>
      <c r="B1271" s="12" t="s">
        <v>411</v>
      </c>
      <c r="C1271" s="272">
        <v>45001</v>
      </c>
      <c r="D1271" s="272">
        <v>45016</v>
      </c>
      <c r="E1271" s="196">
        <f t="shared" si="96"/>
        <v>45008.5</v>
      </c>
      <c r="F1271" s="272">
        <v>45016</v>
      </c>
      <c r="G1271" s="272">
        <v>45030</v>
      </c>
      <c r="H1271" s="12" t="s">
        <v>152</v>
      </c>
      <c r="I1271" s="234">
        <v>602.47</v>
      </c>
      <c r="J1271" s="272">
        <v>45033</v>
      </c>
      <c r="K1271" s="17">
        <f t="shared" si="99"/>
        <v>22</v>
      </c>
      <c r="L1271" s="283">
        <f t="shared" si="97"/>
        <v>2.4502471438586986E-6</v>
      </c>
      <c r="M1271" s="22">
        <f t="shared" si="98"/>
        <v>5.390543716489137E-5</v>
      </c>
    </row>
    <row r="1272" spans="1:13">
      <c r="A1272" s="16">
        <f t="shared" si="95"/>
        <v>1265</v>
      </c>
      <c r="B1272" s="12" t="s">
        <v>411</v>
      </c>
      <c r="C1272" s="272">
        <v>45001</v>
      </c>
      <c r="D1272" s="272">
        <v>45016</v>
      </c>
      <c r="E1272" s="196">
        <f t="shared" si="96"/>
        <v>45008.5</v>
      </c>
      <c r="F1272" s="272">
        <v>45016</v>
      </c>
      <c r="G1272" s="272">
        <v>45044</v>
      </c>
      <c r="H1272" s="12" t="s">
        <v>152</v>
      </c>
      <c r="I1272" s="234">
        <v>45.48</v>
      </c>
      <c r="J1272" s="272">
        <v>45047</v>
      </c>
      <c r="K1272" s="17">
        <f t="shared" si="99"/>
        <v>36</v>
      </c>
      <c r="L1272" s="283">
        <f t="shared" si="97"/>
        <v>1.8496728484852954E-7</v>
      </c>
      <c r="M1272" s="22">
        <f t="shared" si="98"/>
        <v>6.6588222545470631E-6</v>
      </c>
    </row>
    <row r="1273" spans="1:13">
      <c r="A1273" s="16">
        <f t="shared" si="95"/>
        <v>1266</v>
      </c>
      <c r="B1273" s="12" t="s">
        <v>411</v>
      </c>
      <c r="C1273" s="272">
        <v>45001</v>
      </c>
      <c r="D1273" s="272">
        <v>45016</v>
      </c>
      <c r="E1273" s="196">
        <f t="shared" si="96"/>
        <v>45008.5</v>
      </c>
      <c r="F1273" s="272">
        <v>45016</v>
      </c>
      <c r="G1273" s="272">
        <v>45043</v>
      </c>
      <c r="H1273" s="12" t="s">
        <v>414</v>
      </c>
      <c r="I1273" s="234">
        <v>30.71</v>
      </c>
      <c r="J1273" s="272">
        <v>45044</v>
      </c>
      <c r="K1273" s="17">
        <f t="shared" si="99"/>
        <v>35</v>
      </c>
      <c r="L1273" s="283">
        <f t="shared" si="97"/>
        <v>1.2489765430295388E-7</v>
      </c>
      <c r="M1273" s="22">
        <f t="shared" si="98"/>
        <v>4.3714179006033859E-6</v>
      </c>
    </row>
    <row r="1274" spans="1:13">
      <c r="A1274" s="16">
        <f t="shared" si="95"/>
        <v>1267</v>
      </c>
      <c r="B1274" s="12" t="s">
        <v>411</v>
      </c>
      <c r="C1274" s="272">
        <v>45001</v>
      </c>
      <c r="D1274" s="272">
        <v>45016</v>
      </c>
      <c r="E1274" s="196">
        <f t="shared" si="96"/>
        <v>45008.5</v>
      </c>
      <c r="F1274" s="272">
        <v>45016</v>
      </c>
      <c r="G1274" s="272">
        <v>45035</v>
      </c>
      <c r="H1274" s="12" t="s">
        <v>157</v>
      </c>
      <c r="I1274" s="234">
        <v>402.10999999999996</v>
      </c>
      <c r="J1274" s="272">
        <v>45036</v>
      </c>
      <c r="K1274" s="17">
        <f t="shared" si="99"/>
        <v>27</v>
      </c>
      <c r="L1274" s="283">
        <f t="shared" si="97"/>
        <v>1.6353824738443759E-6</v>
      </c>
      <c r="M1274" s="22">
        <f t="shared" si="98"/>
        <v>4.4155326793798151E-5</v>
      </c>
    </row>
    <row r="1275" spans="1:13">
      <c r="A1275" s="16">
        <f t="shared" si="95"/>
        <v>1268</v>
      </c>
      <c r="B1275" s="12" t="s">
        <v>411</v>
      </c>
      <c r="C1275" s="272">
        <v>45001</v>
      </c>
      <c r="D1275" s="272">
        <v>45016</v>
      </c>
      <c r="E1275" s="196">
        <f t="shared" si="96"/>
        <v>45008.5</v>
      </c>
      <c r="F1275" s="272">
        <v>45016</v>
      </c>
      <c r="G1275" s="272">
        <v>45035</v>
      </c>
      <c r="H1275" s="12" t="s">
        <v>154</v>
      </c>
      <c r="I1275" s="234">
        <v>7.96</v>
      </c>
      <c r="J1275" s="272">
        <v>45036</v>
      </c>
      <c r="K1275" s="17">
        <f t="shared" si="99"/>
        <v>27</v>
      </c>
      <c r="L1275" s="283">
        <f t="shared" si="97"/>
        <v>3.2373341851237805E-8</v>
      </c>
      <c r="M1275" s="22">
        <f t="shared" si="98"/>
        <v>8.740802299834207E-7</v>
      </c>
    </row>
    <row r="1276" spans="1:13">
      <c r="A1276" s="16">
        <f t="shared" si="95"/>
        <v>1269</v>
      </c>
      <c r="B1276" s="12" t="s">
        <v>411</v>
      </c>
      <c r="C1276" s="272">
        <v>45001</v>
      </c>
      <c r="D1276" s="272">
        <v>45016</v>
      </c>
      <c r="E1276" s="196">
        <f t="shared" si="96"/>
        <v>45008.5</v>
      </c>
      <c r="F1276" s="272">
        <v>45016</v>
      </c>
      <c r="G1276" s="272">
        <v>45035</v>
      </c>
      <c r="H1276" s="12" t="s">
        <v>157</v>
      </c>
      <c r="I1276" s="234">
        <v>1868.97</v>
      </c>
      <c r="J1276" s="272">
        <v>45036</v>
      </c>
      <c r="K1276" s="17">
        <f t="shared" si="99"/>
        <v>27</v>
      </c>
      <c r="L1276" s="283">
        <f t="shared" si="97"/>
        <v>7.6011061205663213E-6</v>
      </c>
      <c r="M1276" s="22">
        <f t="shared" si="98"/>
        <v>2.0522986525529067E-4</v>
      </c>
    </row>
    <row r="1277" spans="1:13">
      <c r="A1277" s="16">
        <f t="shared" si="95"/>
        <v>1270</v>
      </c>
      <c r="B1277" s="12" t="s">
        <v>411</v>
      </c>
      <c r="C1277" s="272">
        <v>45001</v>
      </c>
      <c r="D1277" s="272">
        <v>45016</v>
      </c>
      <c r="E1277" s="196">
        <f t="shared" si="96"/>
        <v>45008.5</v>
      </c>
      <c r="F1277" s="272">
        <v>45016</v>
      </c>
      <c r="G1277" s="272">
        <v>45035</v>
      </c>
      <c r="H1277" s="12" t="s">
        <v>157</v>
      </c>
      <c r="I1277" s="234">
        <v>350.49</v>
      </c>
      <c r="J1277" s="272">
        <v>45036</v>
      </c>
      <c r="K1277" s="17">
        <f t="shared" si="99"/>
        <v>27</v>
      </c>
      <c r="L1277" s="283">
        <f t="shared" si="97"/>
        <v>1.4254437921407459E-6</v>
      </c>
      <c r="M1277" s="22">
        <f t="shared" si="98"/>
        <v>3.848698238780014E-5</v>
      </c>
    </row>
    <row r="1278" spans="1:13">
      <c r="A1278" s="16">
        <f t="shared" si="95"/>
        <v>1271</v>
      </c>
      <c r="B1278" s="12" t="s">
        <v>411</v>
      </c>
      <c r="C1278" s="272">
        <v>45001</v>
      </c>
      <c r="D1278" s="272">
        <v>45016</v>
      </c>
      <c r="E1278" s="196">
        <f t="shared" si="96"/>
        <v>45008.5</v>
      </c>
      <c r="F1278" s="272">
        <v>45016</v>
      </c>
      <c r="G1278" s="272">
        <v>45020</v>
      </c>
      <c r="H1278" s="12" t="s">
        <v>166</v>
      </c>
      <c r="I1278" s="234">
        <v>259.14</v>
      </c>
      <c r="J1278" s="272">
        <v>45021</v>
      </c>
      <c r="K1278" s="17">
        <f t="shared" si="99"/>
        <v>12</v>
      </c>
      <c r="L1278" s="283">
        <f t="shared" si="97"/>
        <v>1.0539230913730858E-6</v>
      </c>
      <c r="M1278" s="22">
        <f t="shared" si="98"/>
        <v>1.2647077096477029E-5</v>
      </c>
    </row>
    <row r="1279" spans="1:13">
      <c r="A1279" s="16">
        <f t="shared" si="95"/>
        <v>1272</v>
      </c>
      <c r="B1279" s="12" t="s">
        <v>411</v>
      </c>
      <c r="C1279" s="272">
        <v>45001</v>
      </c>
      <c r="D1279" s="272">
        <v>45016</v>
      </c>
      <c r="E1279" s="196">
        <f t="shared" si="96"/>
        <v>45008.5</v>
      </c>
      <c r="F1279" s="272">
        <v>45016</v>
      </c>
      <c r="G1279" s="272">
        <v>45035</v>
      </c>
      <c r="H1279" s="12" t="s">
        <v>157</v>
      </c>
      <c r="I1279" s="234">
        <v>39.25</v>
      </c>
      <c r="J1279" s="272">
        <v>45036</v>
      </c>
      <c r="K1279" s="17">
        <f t="shared" si="99"/>
        <v>27</v>
      </c>
      <c r="L1279" s="283">
        <f t="shared" si="97"/>
        <v>1.5962985774636731E-7</v>
      </c>
      <c r="M1279" s="22">
        <f t="shared" si="98"/>
        <v>4.3100061591519173E-6</v>
      </c>
    </row>
    <row r="1280" spans="1:13">
      <c r="A1280" s="16">
        <f t="shared" si="95"/>
        <v>1273</v>
      </c>
      <c r="B1280" s="12" t="s">
        <v>411</v>
      </c>
      <c r="C1280" s="272">
        <v>45001</v>
      </c>
      <c r="D1280" s="272">
        <v>45016</v>
      </c>
      <c r="E1280" s="196">
        <f t="shared" si="96"/>
        <v>45008.5</v>
      </c>
      <c r="F1280" s="272">
        <v>45016</v>
      </c>
      <c r="G1280" s="272">
        <v>45035</v>
      </c>
      <c r="H1280" s="12" t="s">
        <v>166</v>
      </c>
      <c r="I1280" s="234">
        <v>10354.050000000001</v>
      </c>
      <c r="J1280" s="272">
        <v>45036</v>
      </c>
      <c r="K1280" s="17">
        <f t="shared" si="99"/>
        <v>27</v>
      </c>
      <c r="L1280" s="283">
        <f t="shared" si="97"/>
        <v>4.2109949773217186E-5</v>
      </c>
      <c r="M1280" s="22">
        <f t="shared" si="98"/>
        <v>1.1369686438768641E-3</v>
      </c>
    </row>
    <row r="1281" spans="1:13">
      <c r="A1281" s="16">
        <f t="shared" si="95"/>
        <v>1274</v>
      </c>
      <c r="B1281" s="12" t="s">
        <v>411</v>
      </c>
      <c r="C1281" s="272">
        <v>45001</v>
      </c>
      <c r="D1281" s="272">
        <v>45016</v>
      </c>
      <c r="E1281" s="196">
        <f t="shared" si="96"/>
        <v>45008.5</v>
      </c>
      <c r="F1281" s="272">
        <v>45016</v>
      </c>
      <c r="G1281" s="272">
        <v>45043</v>
      </c>
      <c r="H1281" s="12" t="s">
        <v>407</v>
      </c>
      <c r="I1281" s="234">
        <v>511.57000000000005</v>
      </c>
      <c r="J1281" s="272">
        <v>45044</v>
      </c>
      <c r="K1281" s="17">
        <f t="shared" si="99"/>
        <v>35</v>
      </c>
      <c r="L1281" s="283">
        <f t="shared" si="97"/>
        <v>2.0805565943263473E-6</v>
      </c>
      <c r="M1281" s="22">
        <f t="shared" si="98"/>
        <v>7.2819480801422149E-5</v>
      </c>
    </row>
    <row r="1282" spans="1:13">
      <c r="A1282" s="16">
        <f t="shared" si="95"/>
        <v>1275</v>
      </c>
      <c r="B1282" s="12" t="s">
        <v>411</v>
      </c>
      <c r="C1282" s="272">
        <v>45001</v>
      </c>
      <c r="D1282" s="272">
        <v>45016</v>
      </c>
      <c r="E1282" s="196">
        <f t="shared" si="96"/>
        <v>45008.5</v>
      </c>
      <c r="F1282" s="272">
        <v>45016</v>
      </c>
      <c r="G1282" s="272">
        <v>45035</v>
      </c>
      <c r="H1282" s="12" t="s">
        <v>157</v>
      </c>
      <c r="I1282" s="234">
        <v>250.17999999999998</v>
      </c>
      <c r="J1282" s="272">
        <v>45036</v>
      </c>
      <c r="K1282" s="17">
        <f t="shared" si="99"/>
        <v>27</v>
      </c>
      <c r="L1282" s="283">
        <f t="shared" si="97"/>
        <v>1.0174827467767177E-6</v>
      </c>
      <c r="M1282" s="22">
        <f t="shared" si="98"/>
        <v>2.7472034162971375E-5</v>
      </c>
    </row>
    <row r="1283" spans="1:13">
      <c r="A1283" s="16">
        <f t="shared" si="95"/>
        <v>1276</v>
      </c>
      <c r="B1283" s="12" t="s">
        <v>411</v>
      </c>
      <c r="C1283" s="272">
        <v>45001</v>
      </c>
      <c r="D1283" s="272">
        <v>45016</v>
      </c>
      <c r="E1283" s="196">
        <f t="shared" si="96"/>
        <v>45008.5</v>
      </c>
      <c r="F1283" s="272">
        <v>45016</v>
      </c>
      <c r="G1283" s="272">
        <v>45044</v>
      </c>
      <c r="H1283" s="12" t="s">
        <v>152</v>
      </c>
      <c r="I1283" s="234">
        <v>92.039999999999992</v>
      </c>
      <c r="J1283" s="272">
        <v>45047</v>
      </c>
      <c r="K1283" s="17">
        <f t="shared" si="99"/>
        <v>36</v>
      </c>
      <c r="L1283" s="283">
        <f t="shared" si="97"/>
        <v>3.743269326617999E-7</v>
      </c>
      <c r="M1283" s="22">
        <f t="shared" si="98"/>
        <v>1.3475769575824796E-5</v>
      </c>
    </row>
    <row r="1284" spans="1:13">
      <c r="A1284" s="16">
        <f t="shared" si="95"/>
        <v>1277</v>
      </c>
      <c r="B1284" s="12" t="s">
        <v>411</v>
      </c>
      <c r="C1284" s="272">
        <v>45001</v>
      </c>
      <c r="D1284" s="272">
        <v>45016</v>
      </c>
      <c r="E1284" s="196">
        <f t="shared" si="96"/>
        <v>45008.5</v>
      </c>
      <c r="F1284" s="272">
        <v>45016</v>
      </c>
      <c r="G1284" s="272">
        <v>45044</v>
      </c>
      <c r="H1284" s="12" t="s">
        <v>152</v>
      </c>
      <c r="I1284" s="234">
        <v>25.78</v>
      </c>
      <c r="J1284" s="272">
        <v>45047</v>
      </c>
      <c r="K1284" s="17">
        <f t="shared" si="99"/>
        <v>36</v>
      </c>
      <c r="L1284" s="283">
        <f t="shared" si="97"/>
        <v>1.0484733076946113E-7</v>
      </c>
      <c r="M1284" s="22">
        <f t="shared" si="98"/>
        <v>3.7745039077006008E-6</v>
      </c>
    </row>
    <row r="1285" spans="1:13">
      <c r="A1285" s="16">
        <f t="shared" si="95"/>
        <v>1278</v>
      </c>
      <c r="B1285" s="12" t="s">
        <v>411</v>
      </c>
      <c r="C1285" s="272">
        <v>45001</v>
      </c>
      <c r="D1285" s="272">
        <v>45016</v>
      </c>
      <c r="E1285" s="196">
        <f t="shared" si="96"/>
        <v>45008.5</v>
      </c>
      <c r="F1285" s="272">
        <v>45016</v>
      </c>
      <c r="G1285" s="272">
        <v>45044</v>
      </c>
      <c r="H1285" s="12" t="s">
        <v>152</v>
      </c>
      <c r="I1285" s="234">
        <v>380.51</v>
      </c>
      <c r="J1285" s="272">
        <v>45047</v>
      </c>
      <c r="K1285" s="17">
        <f t="shared" si="99"/>
        <v>36</v>
      </c>
      <c r="L1285" s="283">
        <f t="shared" si="97"/>
        <v>1.5475352145495599E-6</v>
      </c>
      <c r="M1285" s="22">
        <f t="shared" si="98"/>
        <v>5.5711267723784157E-5</v>
      </c>
    </row>
    <row r="1286" spans="1:13">
      <c r="A1286" s="16">
        <f t="shared" si="95"/>
        <v>1279</v>
      </c>
      <c r="B1286" s="12" t="s">
        <v>411</v>
      </c>
      <c r="C1286" s="272">
        <v>45001</v>
      </c>
      <c r="D1286" s="272">
        <v>45016</v>
      </c>
      <c r="E1286" s="196">
        <f t="shared" si="96"/>
        <v>45008.5</v>
      </c>
      <c r="F1286" s="272">
        <v>45016</v>
      </c>
      <c r="G1286" s="272">
        <v>45020</v>
      </c>
      <c r="H1286" s="12" t="s">
        <v>156</v>
      </c>
      <c r="I1286" s="234">
        <v>72.38</v>
      </c>
      <c r="J1286" s="272">
        <v>45021</v>
      </c>
      <c r="K1286" s="17">
        <f t="shared" si="99"/>
        <v>12</v>
      </c>
      <c r="L1286" s="283">
        <f t="shared" si="97"/>
        <v>2.9436965869253672E-7</v>
      </c>
      <c r="M1286" s="22">
        <f t="shared" si="98"/>
        <v>3.5324359043104406E-6</v>
      </c>
    </row>
    <row r="1287" spans="1:13">
      <c r="A1287" s="16">
        <f t="shared" si="95"/>
        <v>1280</v>
      </c>
      <c r="B1287" s="12" t="s">
        <v>411</v>
      </c>
      <c r="C1287" s="272">
        <v>45001</v>
      </c>
      <c r="D1287" s="272">
        <v>45016</v>
      </c>
      <c r="E1287" s="196">
        <f t="shared" si="96"/>
        <v>45008.5</v>
      </c>
      <c r="F1287" s="272">
        <v>45016</v>
      </c>
      <c r="G1287" s="272">
        <v>45020</v>
      </c>
      <c r="H1287" s="12" t="s">
        <v>156</v>
      </c>
      <c r="I1287" s="234">
        <v>119.97</v>
      </c>
      <c r="J1287" s="272">
        <v>45021</v>
      </c>
      <c r="K1287" s="17">
        <f t="shared" si="99"/>
        <v>12</v>
      </c>
      <c r="L1287" s="283">
        <f t="shared" si="97"/>
        <v>4.8791831933329135E-7</v>
      </c>
      <c r="M1287" s="22">
        <f t="shared" si="98"/>
        <v>5.8550198319994958E-6</v>
      </c>
    </row>
    <row r="1288" spans="1:13">
      <c r="A1288" s="16">
        <f t="shared" si="95"/>
        <v>1281</v>
      </c>
      <c r="B1288" s="12" t="s">
        <v>411</v>
      </c>
      <c r="C1288" s="272">
        <v>45001</v>
      </c>
      <c r="D1288" s="272">
        <v>45016</v>
      </c>
      <c r="E1288" s="196">
        <f t="shared" si="96"/>
        <v>45008.5</v>
      </c>
      <c r="F1288" s="272">
        <v>45016</v>
      </c>
      <c r="G1288" s="272">
        <v>45020</v>
      </c>
      <c r="H1288" s="12" t="s">
        <v>152</v>
      </c>
      <c r="I1288" s="234">
        <v>161.36000000000001</v>
      </c>
      <c r="J1288" s="272">
        <v>45021</v>
      </c>
      <c r="K1288" s="17">
        <f t="shared" si="99"/>
        <v>12</v>
      </c>
      <c r="L1288" s="283">
        <f t="shared" si="97"/>
        <v>6.5625156295423769E-7</v>
      </c>
      <c r="M1288" s="22">
        <f t="shared" si="98"/>
        <v>7.8750187554508514E-6</v>
      </c>
    </row>
    <row r="1289" spans="1:13">
      <c r="A1289" s="16">
        <f t="shared" ref="A1289:A1352" si="100">A1288+1</f>
        <v>1282</v>
      </c>
      <c r="B1289" s="12" t="s">
        <v>411</v>
      </c>
      <c r="C1289" s="272">
        <v>45001</v>
      </c>
      <c r="D1289" s="272">
        <v>45016</v>
      </c>
      <c r="E1289" s="196">
        <f t="shared" ref="E1289:E1352" si="101">AVERAGE(C1289:D1289)</f>
        <v>45008.5</v>
      </c>
      <c r="F1289" s="272">
        <v>45016</v>
      </c>
      <c r="G1289" s="272">
        <v>45035</v>
      </c>
      <c r="H1289" s="12" t="s">
        <v>157</v>
      </c>
      <c r="I1289" s="234">
        <v>255.45</v>
      </c>
      <c r="J1289" s="272">
        <v>45036</v>
      </c>
      <c r="K1289" s="17">
        <f t="shared" si="99"/>
        <v>27</v>
      </c>
      <c r="L1289" s="283">
        <f t="shared" si="97"/>
        <v>1.0389158512435549E-6</v>
      </c>
      <c r="M1289" s="22">
        <f t="shared" si="98"/>
        <v>2.8050727983575983E-5</v>
      </c>
    </row>
    <row r="1290" spans="1:13">
      <c r="A1290" s="16">
        <f t="shared" si="100"/>
        <v>1283</v>
      </c>
      <c r="B1290" s="12" t="s">
        <v>411</v>
      </c>
      <c r="C1290" s="272">
        <v>45001</v>
      </c>
      <c r="D1290" s="272">
        <v>45016</v>
      </c>
      <c r="E1290" s="196">
        <f t="shared" si="101"/>
        <v>45008.5</v>
      </c>
      <c r="F1290" s="272">
        <v>45016</v>
      </c>
      <c r="G1290" s="272">
        <v>45044</v>
      </c>
      <c r="H1290" s="12" t="s">
        <v>158</v>
      </c>
      <c r="I1290" s="234">
        <v>539.47</v>
      </c>
      <c r="J1290" s="272">
        <v>45047</v>
      </c>
      <c r="K1290" s="17">
        <f t="shared" si="99"/>
        <v>36</v>
      </c>
      <c r="L1290" s="283">
        <f t="shared" ref="L1290:L1353" si="102">I1290/$I$5449</f>
        <v>2.1940259709154847E-6</v>
      </c>
      <c r="M1290" s="22">
        <f t="shared" ref="M1290:M1353" si="103">L1290*K1290</f>
        <v>7.8984934952957449E-5</v>
      </c>
    </row>
    <row r="1291" spans="1:13">
      <c r="A1291" s="16">
        <f t="shared" si="100"/>
        <v>1284</v>
      </c>
      <c r="B1291" s="12" t="s">
        <v>411</v>
      </c>
      <c r="C1291" s="272">
        <v>45001</v>
      </c>
      <c r="D1291" s="272">
        <v>45016</v>
      </c>
      <c r="E1291" s="196">
        <f t="shared" si="101"/>
        <v>45008.5</v>
      </c>
      <c r="F1291" s="272">
        <v>45016</v>
      </c>
      <c r="G1291" s="272">
        <v>45016</v>
      </c>
      <c r="H1291" s="12" t="s">
        <v>167</v>
      </c>
      <c r="I1291" s="234">
        <v>45127.949999999983</v>
      </c>
      <c r="J1291" s="272">
        <v>45019</v>
      </c>
      <c r="K1291" s="17">
        <f t="shared" ref="K1291:K1354" si="104">(G1291-D1291)+((D1291-C1291+1)/2)</f>
        <v>8</v>
      </c>
      <c r="L1291" s="283">
        <f t="shared" si="102"/>
        <v>1.8353549653210634E-4</v>
      </c>
      <c r="M1291" s="22">
        <f t="shared" si="103"/>
        <v>1.4682839722568507E-3</v>
      </c>
    </row>
    <row r="1292" spans="1:13">
      <c r="A1292" s="16">
        <f t="shared" si="100"/>
        <v>1285</v>
      </c>
      <c r="B1292" s="12" t="s">
        <v>411</v>
      </c>
      <c r="C1292" s="272">
        <v>45001</v>
      </c>
      <c r="D1292" s="272">
        <v>45016</v>
      </c>
      <c r="E1292" s="196">
        <f t="shared" si="101"/>
        <v>45008.5</v>
      </c>
      <c r="F1292" s="272">
        <v>45016</v>
      </c>
      <c r="G1292" s="272">
        <v>45016</v>
      </c>
      <c r="H1292" s="12" t="s">
        <v>160</v>
      </c>
      <c r="I1292" s="234">
        <v>459203.95999999827</v>
      </c>
      <c r="J1292" s="272">
        <v>45019</v>
      </c>
      <c r="K1292" s="17">
        <f t="shared" si="104"/>
        <v>8</v>
      </c>
      <c r="L1292" s="283">
        <f t="shared" si="102"/>
        <v>1.867583765894733E-3</v>
      </c>
      <c r="M1292" s="22">
        <f t="shared" si="103"/>
        <v>1.4940670127157864E-2</v>
      </c>
    </row>
    <row r="1293" spans="1:13">
      <c r="A1293" s="16">
        <f t="shared" si="100"/>
        <v>1286</v>
      </c>
      <c r="B1293" s="12" t="s">
        <v>411</v>
      </c>
      <c r="C1293" s="272">
        <v>45001</v>
      </c>
      <c r="D1293" s="272">
        <v>45016</v>
      </c>
      <c r="E1293" s="196">
        <f t="shared" si="101"/>
        <v>45008.5</v>
      </c>
      <c r="F1293" s="272">
        <v>45016</v>
      </c>
      <c r="G1293" s="272">
        <v>45016</v>
      </c>
      <c r="H1293" s="12" t="s">
        <v>159</v>
      </c>
      <c r="I1293" s="234">
        <v>459203.96999999828</v>
      </c>
      <c r="J1293" s="272">
        <v>45019</v>
      </c>
      <c r="K1293" s="17">
        <f t="shared" si="104"/>
        <v>8</v>
      </c>
      <c r="L1293" s="283">
        <f t="shared" si="102"/>
        <v>1.8675838065647604E-3</v>
      </c>
      <c r="M1293" s="22">
        <f t="shared" si="103"/>
        <v>1.4940670452518083E-2</v>
      </c>
    </row>
    <row r="1294" spans="1:13">
      <c r="A1294" s="16">
        <f t="shared" si="100"/>
        <v>1287</v>
      </c>
      <c r="B1294" s="12" t="s">
        <v>411</v>
      </c>
      <c r="C1294" s="272">
        <v>45001</v>
      </c>
      <c r="D1294" s="272">
        <v>45016</v>
      </c>
      <c r="E1294" s="196">
        <f t="shared" si="101"/>
        <v>45008.5</v>
      </c>
      <c r="F1294" s="272">
        <v>45016</v>
      </c>
      <c r="G1294" s="272">
        <v>45016</v>
      </c>
      <c r="H1294" s="12" t="s">
        <v>161</v>
      </c>
      <c r="I1294" s="234">
        <v>1614183.2500000026</v>
      </c>
      <c r="J1294" s="272">
        <v>45019</v>
      </c>
      <c r="K1294" s="17">
        <f t="shared" si="104"/>
        <v>8</v>
      </c>
      <c r="L1294" s="283">
        <f t="shared" si="102"/>
        <v>6.5648877088934849E-3</v>
      </c>
      <c r="M1294" s="22">
        <f t="shared" si="103"/>
        <v>5.2519101671147879E-2</v>
      </c>
    </row>
    <row r="1295" spans="1:13">
      <c r="A1295" s="16">
        <f t="shared" si="100"/>
        <v>1288</v>
      </c>
      <c r="B1295" s="12" t="s">
        <v>411</v>
      </c>
      <c r="C1295" s="272">
        <v>45001</v>
      </c>
      <c r="D1295" s="272">
        <v>45016</v>
      </c>
      <c r="E1295" s="196">
        <f t="shared" si="101"/>
        <v>45008.5</v>
      </c>
      <c r="F1295" s="272">
        <v>45016</v>
      </c>
      <c r="G1295" s="272">
        <v>45016</v>
      </c>
      <c r="H1295" s="12" t="s">
        <v>162</v>
      </c>
      <c r="I1295" s="234">
        <v>1614183.2500000026</v>
      </c>
      <c r="J1295" s="272">
        <v>45019</v>
      </c>
      <c r="K1295" s="17">
        <f t="shared" si="104"/>
        <v>8</v>
      </c>
      <c r="L1295" s="283">
        <f t="shared" si="102"/>
        <v>6.5648877088934849E-3</v>
      </c>
      <c r="M1295" s="22">
        <f t="shared" si="103"/>
        <v>5.2519101671147879E-2</v>
      </c>
    </row>
    <row r="1296" spans="1:13">
      <c r="A1296" s="16">
        <f t="shared" si="100"/>
        <v>1289</v>
      </c>
      <c r="B1296" s="12" t="s">
        <v>411</v>
      </c>
      <c r="C1296" s="272">
        <v>45001</v>
      </c>
      <c r="D1296" s="272">
        <v>45016</v>
      </c>
      <c r="E1296" s="196">
        <f t="shared" si="101"/>
        <v>45008.5</v>
      </c>
      <c r="F1296" s="272">
        <v>45016</v>
      </c>
      <c r="G1296" s="272">
        <v>45016</v>
      </c>
      <c r="H1296" s="12" t="s">
        <v>163</v>
      </c>
      <c r="I1296" s="234">
        <v>4578917.2399999993</v>
      </c>
      <c r="J1296" s="272">
        <v>45019</v>
      </c>
      <c r="K1296" s="17">
        <f t="shared" si="104"/>
        <v>8</v>
      </c>
      <c r="L1296" s="283">
        <f t="shared" si="102"/>
        <v>1.8622468984804807E-2</v>
      </c>
      <c r="M1296" s="22">
        <f t="shared" si="103"/>
        <v>0.14897975187843845</v>
      </c>
    </row>
    <row r="1297" spans="1:13">
      <c r="A1297" s="16">
        <f t="shared" si="100"/>
        <v>1290</v>
      </c>
      <c r="B1297" s="12" t="s">
        <v>411</v>
      </c>
      <c r="C1297" s="272">
        <v>45001</v>
      </c>
      <c r="D1297" s="272">
        <v>45016</v>
      </c>
      <c r="E1297" s="196">
        <f t="shared" si="101"/>
        <v>45008.5</v>
      </c>
      <c r="F1297" s="272">
        <v>45016</v>
      </c>
      <c r="G1297" s="272">
        <v>45044</v>
      </c>
      <c r="H1297" s="12" t="s">
        <v>152</v>
      </c>
      <c r="I1297" s="234">
        <v>105.05</v>
      </c>
      <c r="J1297" s="272">
        <v>45047</v>
      </c>
      <c r="K1297" s="17">
        <f t="shared" si="104"/>
        <v>36</v>
      </c>
      <c r="L1297" s="283">
        <f t="shared" si="102"/>
        <v>4.2723863837594614E-7</v>
      </c>
      <c r="M1297" s="22">
        <f t="shared" si="103"/>
        <v>1.538059098153406E-5</v>
      </c>
    </row>
    <row r="1298" spans="1:13">
      <c r="A1298" s="16">
        <f t="shared" si="100"/>
        <v>1291</v>
      </c>
      <c r="B1298" s="12" t="s">
        <v>411</v>
      </c>
      <c r="C1298" s="272">
        <v>45001</v>
      </c>
      <c r="D1298" s="272">
        <v>45016</v>
      </c>
      <c r="E1298" s="196">
        <f t="shared" si="101"/>
        <v>45008.5</v>
      </c>
      <c r="F1298" s="272">
        <v>45016</v>
      </c>
      <c r="G1298" s="272">
        <v>45044</v>
      </c>
      <c r="H1298" s="12" t="s">
        <v>165</v>
      </c>
      <c r="I1298" s="234">
        <v>17.12</v>
      </c>
      <c r="J1298" s="272">
        <v>45047</v>
      </c>
      <c r="K1298" s="17">
        <f t="shared" si="104"/>
        <v>36</v>
      </c>
      <c r="L1298" s="283">
        <f t="shared" si="102"/>
        <v>6.9627086996632068E-8</v>
      </c>
      <c r="M1298" s="22">
        <f t="shared" si="103"/>
        <v>2.5065751318787543E-6</v>
      </c>
    </row>
    <row r="1299" spans="1:13">
      <c r="A1299" s="16">
        <f t="shared" si="100"/>
        <v>1292</v>
      </c>
      <c r="B1299" s="12" t="s">
        <v>411</v>
      </c>
      <c r="C1299" s="272">
        <v>45001</v>
      </c>
      <c r="D1299" s="272">
        <v>45016</v>
      </c>
      <c r="E1299" s="196">
        <f t="shared" si="101"/>
        <v>45008.5</v>
      </c>
      <c r="F1299" s="272">
        <v>45016</v>
      </c>
      <c r="G1299" s="272">
        <v>45035</v>
      </c>
      <c r="H1299" s="12" t="s">
        <v>157</v>
      </c>
      <c r="I1299" s="234">
        <v>184.66</v>
      </c>
      <c r="J1299" s="272">
        <v>45036</v>
      </c>
      <c r="K1299" s="17">
        <f t="shared" si="104"/>
        <v>27</v>
      </c>
      <c r="L1299" s="283">
        <f t="shared" si="102"/>
        <v>7.5101272691577548E-7</v>
      </c>
      <c r="M1299" s="22">
        <f t="shared" si="103"/>
        <v>2.027734362672594E-5</v>
      </c>
    </row>
    <row r="1300" spans="1:13">
      <c r="A1300" s="16">
        <f t="shared" si="100"/>
        <v>1293</v>
      </c>
      <c r="B1300" s="12" t="s">
        <v>411</v>
      </c>
      <c r="C1300" s="272">
        <v>45001</v>
      </c>
      <c r="D1300" s="272">
        <v>45016</v>
      </c>
      <c r="E1300" s="196">
        <f t="shared" si="101"/>
        <v>45008.5</v>
      </c>
      <c r="F1300" s="272">
        <v>45016</v>
      </c>
      <c r="G1300" s="272">
        <v>45020</v>
      </c>
      <c r="H1300" s="12" t="s">
        <v>156</v>
      </c>
      <c r="I1300" s="234">
        <v>164.65</v>
      </c>
      <c r="J1300" s="272">
        <v>45021</v>
      </c>
      <c r="K1300" s="17">
        <f t="shared" si="104"/>
        <v>12</v>
      </c>
      <c r="L1300" s="283">
        <f t="shared" si="102"/>
        <v>6.6963200198571665E-7</v>
      </c>
      <c r="M1300" s="22">
        <f t="shared" si="103"/>
        <v>8.0355840238285998E-6</v>
      </c>
    </row>
    <row r="1301" spans="1:13">
      <c r="A1301" s="16">
        <f t="shared" si="100"/>
        <v>1294</v>
      </c>
      <c r="B1301" s="12" t="s">
        <v>411</v>
      </c>
      <c r="C1301" s="272">
        <v>45001</v>
      </c>
      <c r="D1301" s="272">
        <v>45016</v>
      </c>
      <c r="E1301" s="196">
        <f t="shared" si="101"/>
        <v>45008.5</v>
      </c>
      <c r="F1301" s="272">
        <v>45016</v>
      </c>
      <c r="G1301" s="272">
        <v>45044</v>
      </c>
      <c r="H1301" s="12" t="s">
        <v>152</v>
      </c>
      <c r="I1301" s="234">
        <v>78.16</v>
      </c>
      <c r="J1301" s="272">
        <v>45047</v>
      </c>
      <c r="K1301" s="17">
        <f t="shared" si="104"/>
        <v>36</v>
      </c>
      <c r="L1301" s="283">
        <f t="shared" si="102"/>
        <v>3.1787693455939028E-7</v>
      </c>
      <c r="M1301" s="22">
        <f t="shared" si="103"/>
        <v>1.144356964413805E-5</v>
      </c>
    </row>
    <row r="1302" spans="1:13">
      <c r="A1302" s="16">
        <f t="shared" si="100"/>
        <v>1295</v>
      </c>
      <c r="B1302" s="12" t="s">
        <v>411</v>
      </c>
      <c r="C1302" s="272">
        <v>45001</v>
      </c>
      <c r="D1302" s="272">
        <v>45016</v>
      </c>
      <c r="E1302" s="196">
        <f t="shared" si="101"/>
        <v>45008.5</v>
      </c>
      <c r="F1302" s="272">
        <v>45016</v>
      </c>
      <c r="G1302" s="272">
        <v>45044</v>
      </c>
      <c r="H1302" s="12" t="s">
        <v>152</v>
      </c>
      <c r="I1302" s="234">
        <v>1.91</v>
      </c>
      <c r="J1302" s="272">
        <v>45047</v>
      </c>
      <c r="K1302" s="17">
        <f t="shared" si="104"/>
        <v>36</v>
      </c>
      <c r="L1302" s="283">
        <f t="shared" si="102"/>
        <v>7.7679752431990203E-9</v>
      </c>
      <c r="M1302" s="22">
        <f t="shared" si="103"/>
        <v>2.7964710875516474E-7</v>
      </c>
    </row>
    <row r="1303" spans="1:13">
      <c r="A1303" s="16">
        <f t="shared" si="100"/>
        <v>1296</v>
      </c>
      <c r="B1303" s="12" t="s">
        <v>411</v>
      </c>
      <c r="C1303" s="272">
        <v>45001</v>
      </c>
      <c r="D1303" s="272">
        <v>45016</v>
      </c>
      <c r="E1303" s="196">
        <f t="shared" si="101"/>
        <v>45008.5</v>
      </c>
      <c r="F1303" s="272">
        <v>45016</v>
      </c>
      <c r="G1303" s="272">
        <v>45035</v>
      </c>
      <c r="H1303" s="12" t="s">
        <v>157</v>
      </c>
      <c r="I1303" s="234">
        <v>266.14999999999998</v>
      </c>
      <c r="J1303" s="272">
        <v>45036</v>
      </c>
      <c r="K1303" s="17">
        <f t="shared" si="104"/>
        <v>27</v>
      </c>
      <c r="L1303" s="283">
        <f t="shared" si="102"/>
        <v>1.0824327806164497E-6</v>
      </c>
      <c r="M1303" s="22">
        <f t="shared" si="103"/>
        <v>2.9225685076644141E-5</v>
      </c>
    </row>
    <row r="1304" spans="1:13">
      <c r="A1304" s="16">
        <f t="shared" si="100"/>
        <v>1297</v>
      </c>
      <c r="B1304" s="12" t="s">
        <v>411</v>
      </c>
      <c r="C1304" s="272">
        <v>45001</v>
      </c>
      <c r="D1304" s="272">
        <v>45016</v>
      </c>
      <c r="E1304" s="196">
        <f t="shared" si="101"/>
        <v>45008.5</v>
      </c>
      <c r="F1304" s="272">
        <v>45016</v>
      </c>
      <c r="G1304" s="272">
        <v>45044</v>
      </c>
      <c r="H1304" s="12" t="s">
        <v>152</v>
      </c>
      <c r="I1304" s="234">
        <v>75.040000000000006</v>
      </c>
      <c r="J1304" s="272">
        <v>45047</v>
      </c>
      <c r="K1304" s="17">
        <f t="shared" si="104"/>
        <v>36</v>
      </c>
      <c r="L1304" s="283">
        <f t="shared" si="102"/>
        <v>3.0518788599458354E-7</v>
      </c>
      <c r="M1304" s="22">
        <f t="shared" si="103"/>
        <v>1.0986763895805008E-5</v>
      </c>
    </row>
    <row r="1305" spans="1:13">
      <c r="A1305" s="16">
        <f t="shared" si="100"/>
        <v>1298</v>
      </c>
      <c r="B1305" s="12" t="s">
        <v>411</v>
      </c>
      <c r="C1305" s="272">
        <v>45001</v>
      </c>
      <c r="D1305" s="272">
        <v>45016</v>
      </c>
      <c r="E1305" s="196">
        <f t="shared" si="101"/>
        <v>45008.5</v>
      </c>
      <c r="F1305" s="272">
        <v>45016</v>
      </c>
      <c r="G1305" s="272">
        <v>45035</v>
      </c>
      <c r="H1305" s="12" t="s">
        <v>157</v>
      </c>
      <c r="I1305" s="234">
        <v>433.18</v>
      </c>
      <c r="J1305" s="272">
        <v>45036</v>
      </c>
      <c r="K1305" s="17">
        <f t="shared" si="104"/>
        <v>27</v>
      </c>
      <c r="L1305" s="283">
        <f t="shared" si="102"/>
        <v>1.7617442491355768E-6</v>
      </c>
      <c r="M1305" s="22">
        <f t="shared" si="103"/>
        <v>4.7567094726660578E-5</v>
      </c>
    </row>
    <row r="1306" spans="1:13">
      <c r="A1306" s="16">
        <f t="shared" si="100"/>
        <v>1299</v>
      </c>
      <c r="B1306" s="12" t="s">
        <v>411</v>
      </c>
      <c r="C1306" s="272">
        <v>45001</v>
      </c>
      <c r="D1306" s="272">
        <v>45016</v>
      </c>
      <c r="E1306" s="196">
        <f t="shared" si="101"/>
        <v>45008.5</v>
      </c>
      <c r="F1306" s="272">
        <v>45016</v>
      </c>
      <c r="G1306" s="272">
        <v>45044</v>
      </c>
      <c r="H1306" s="12" t="s">
        <v>154</v>
      </c>
      <c r="I1306" s="234">
        <v>38.479999999999997</v>
      </c>
      <c r="J1306" s="272">
        <v>45047</v>
      </c>
      <c r="K1306" s="17">
        <f t="shared" si="104"/>
        <v>36</v>
      </c>
      <c r="L1306" s="283">
        <f t="shared" si="102"/>
        <v>1.5649826563261692E-7</v>
      </c>
      <c r="M1306" s="22">
        <f t="shared" si="103"/>
        <v>5.6339375627742093E-6</v>
      </c>
    </row>
    <row r="1307" spans="1:13">
      <c r="A1307" s="16">
        <f t="shared" si="100"/>
        <v>1300</v>
      </c>
      <c r="B1307" s="12" t="s">
        <v>411</v>
      </c>
      <c r="C1307" s="272">
        <v>45001</v>
      </c>
      <c r="D1307" s="272">
        <v>45016</v>
      </c>
      <c r="E1307" s="196">
        <f t="shared" si="101"/>
        <v>45008.5</v>
      </c>
      <c r="F1307" s="272">
        <v>45016</v>
      </c>
      <c r="G1307" s="272">
        <v>45044</v>
      </c>
      <c r="H1307" s="12" t="s">
        <v>165</v>
      </c>
      <c r="I1307" s="234">
        <v>64.959999999999994</v>
      </c>
      <c r="J1307" s="272">
        <v>45047</v>
      </c>
      <c r="K1307" s="17">
        <f t="shared" si="104"/>
        <v>36</v>
      </c>
      <c r="L1307" s="283">
        <f t="shared" si="102"/>
        <v>2.6419249832366928E-7</v>
      </c>
      <c r="M1307" s="22">
        <f t="shared" si="103"/>
        <v>9.5109299396520935E-6</v>
      </c>
    </row>
    <row r="1308" spans="1:13">
      <c r="A1308" s="16">
        <f t="shared" si="100"/>
        <v>1301</v>
      </c>
      <c r="B1308" s="12" t="s">
        <v>411</v>
      </c>
      <c r="C1308" s="272">
        <v>45001</v>
      </c>
      <c r="D1308" s="272">
        <v>45016</v>
      </c>
      <c r="E1308" s="196">
        <f t="shared" si="101"/>
        <v>45008.5</v>
      </c>
      <c r="F1308" s="272">
        <v>45016</v>
      </c>
      <c r="G1308" s="272">
        <v>45044</v>
      </c>
      <c r="H1308" s="12" t="s">
        <v>164</v>
      </c>
      <c r="I1308" s="234">
        <v>241.94</v>
      </c>
      <c r="J1308" s="272">
        <v>45047</v>
      </c>
      <c r="K1308" s="17">
        <f t="shared" si="104"/>
        <v>36</v>
      </c>
      <c r="L1308" s="283">
        <f t="shared" si="102"/>
        <v>9.8397064415684345E-7</v>
      </c>
      <c r="M1308" s="22">
        <f t="shared" si="103"/>
        <v>3.5422943189646367E-5</v>
      </c>
    </row>
    <row r="1309" spans="1:13">
      <c r="A1309" s="16">
        <f t="shared" si="100"/>
        <v>1302</v>
      </c>
      <c r="B1309" s="12" t="s">
        <v>411</v>
      </c>
      <c r="C1309" s="272">
        <v>45001</v>
      </c>
      <c r="D1309" s="272">
        <v>45016</v>
      </c>
      <c r="E1309" s="196">
        <f t="shared" si="101"/>
        <v>45008.5</v>
      </c>
      <c r="F1309" s="272">
        <v>45016</v>
      </c>
      <c r="G1309" s="272">
        <v>45044</v>
      </c>
      <c r="H1309" s="12" t="s">
        <v>166</v>
      </c>
      <c r="I1309" s="234">
        <v>1100.4199999999998</v>
      </c>
      <c r="J1309" s="272">
        <v>45047</v>
      </c>
      <c r="K1309" s="17">
        <f t="shared" si="104"/>
        <v>36</v>
      </c>
      <c r="L1309" s="283">
        <f t="shared" si="102"/>
        <v>4.4754111607963696E-6</v>
      </c>
      <c r="M1309" s="22">
        <f t="shared" si="103"/>
        <v>1.611148017886693E-4</v>
      </c>
    </row>
    <row r="1310" spans="1:13">
      <c r="A1310" s="16">
        <f t="shared" si="100"/>
        <v>1303</v>
      </c>
      <c r="B1310" s="12" t="s">
        <v>411</v>
      </c>
      <c r="C1310" s="272">
        <v>45001</v>
      </c>
      <c r="D1310" s="272">
        <v>45016</v>
      </c>
      <c r="E1310" s="196">
        <f t="shared" si="101"/>
        <v>45008.5</v>
      </c>
      <c r="F1310" s="272">
        <v>45016</v>
      </c>
      <c r="G1310" s="272">
        <v>45035</v>
      </c>
      <c r="H1310" s="12" t="s">
        <v>154</v>
      </c>
      <c r="I1310" s="234">
        <v>865.71999999999991</v>
      </c>
      <c r="J1310" s="272">
        <v>45036</v>
      </c>
      <c r="K1310" s="17">
        <f t="shared" si="104"/>
        <v>27</v>
      </c>
      <c r="L1310" s="283">
        <f t="shared" si="102"/>
        <v>3.5208856165142701E-6</v>
      </c>
      <c r="M1310" s="22">
        <f t="shared" si="103"/>
        <v>9.5063911645885295E-5</v>
      </c>
    </row>
    <row r="1311" spans="1:13">
      <c r="A1311" s="16">
        <f t="shared" si="100"/>
        <v>1304</v>
      </c>
      <c r="B1311" s="12" t="s">
        <v>411</v>
      </c>
      <c r="C1311" s="272">
        <v>45001</v>
      </c>
      <c r="D1311" s="272">
        <v>45016</v>
      </c>
      <c r="E1311" s="196">
        <f t="shared" si="101"/>
        <v>45008.5</v>
      </c>
      <c r="F1311" s="272">
        <v>45016</v>
      </c>
      <c r="G1311" s="272">
        <v>45035</v>
      </c>
      <c r="H1311" s="12" t="s">
        <v>157</v>
      </c>
      <c r="I1311" s="234">
        <v>1579.59</v>
      </c>
      <c r="J1311" s="272">
        <v>45036</v>
      </c>
      <c r="K1311" s="17">
        <f t="shared" si="104"/>
        <v>27</v>
      </c>
      <c r="L1311" s="283">
        <f t="shared" si="102"/>
        <v>6.4241968661804922E-6</v>
      </c>
      <c r="M1311" s="22">
        <f t="shared" si="103"/>
        <v>1.7345331538687328E-4</v>
      </c>
    </row>
    <row r="1312" spans="1:13">
      <c r="A1312" s="16">
        <f t="shared" si="100"/>
        <v>1305</v>
      </c>
      <c r="B1312" s="12" t="s">
        <v>411</v>
      </c>
      <c r="C1312" s="272">
        <v>45001</v>
      </c>
      <c r="D1312" s="272">
        <v>45016</v>
      </c>
      <c r="E1312" s="196">
        <f t="shared" si="101"/>
        <v>45008.5</v>
      </c>
      <c r="F1312" s="272">
        <v>45016</v>
      </c>
      <c r="G1312" s="272">
        <v>45035</v>
      </c>
      <c r="H1312" s="12" t="s">
        <v>157</v>
      </c>
      <c r="I1312" s="234">
        <v>71.540000000000006</v>
      </c>
      <c r="J1312" s="272">
        <v>45036</v>
      </c>
      <c r="K1312" s="17">
        <f t="shared" si="104"/>
        <v>27</v>
      </c>
      <c r="L1312" s="283">
        <f t="shared" si="102"/>
        <v>2.909533763866272E-7</v>
      </c>
      <c r="M1312" s="22">
        <f t="shared" si="103"/>
        <v>7.8557411624389342E-6</v>
      </c>
    </row>
    <row r="1313" spans="1:13">
      <c r="A1313" s="16">
        <f t="shared" si="100"/>
        <v>1306</v>
      </c>
      <c r="B1313" s="12" t="s">
        <v>411</v>
      </c>
      <c r="C1313" s="272">
        <v>45001</v>
      </c>
      <c r="D1313" s="272">
        <v>45016</v>
      </c>
      <c r="E1313" s="196">
        <f t="shared" si="101"/>
        <v>45008.5</v>
      </c>
      <c r="F1313" s="272">
        <v>45016</v>
      </c>
      <c r="G1313" s="272">
        <v>45035</v>
      </c>
      <c r="H1313" s="12" t="s">
        <v>157</v>
      </c>
      <c r="I1313" s="234">
        <v>614.67999999999995</v>
      </c>
      <c r="J1313" s="272">
        <v>45036</v>
      </c>
      <c r="K1313" s="17">
        <f t="shared" si="104"/>
        <v>27</v>
      </c>
      <c r="L1313" s="283">
        <f t="shared" si="102"/>
        <v>2.49990524737674E-6</v>
      </c>
      <c r="M1313" s="22">
        <f t="shared" si="103"/>
        <v>6.7497441679171977E-5</v>
      </c>
    </row>
    <row r="1314" spans="1:13">
      <c r="A1314" s="16">
        <f t="shared" si="100"/>
        <v>1307</v>
      </c>
      <c r="B1314" s="12" t="s">
        <v>411</v>
      </c>
      <c r="C1314" s="272">
        <v>45001</v>
      </c>
      <c r="D1314" s="272">
        <v>45016</v>
      </c>
      <c r="E1314" s="196">
        <f t="shared" si="101"/>
        <v>45008.5</v>
      </c>
      <c r="F1314" s="272">
        <v>45016</v>
      </c>
      <c r="G1314" s="272">
        <v>45030</v>
      </c>
      <c r="H1314" s="12" t="s">
        <v>153</v>
      </c>
      <c r="I1314" s="234">
        <v>38.33</v>
      </c>
      <c r="J1314" s="272">
        <v>45033</v>
      </c>
      <c r="K1314" s="17">
        <f t="shared" si="104"/>
        <v>22</v>
      </c>
      <c r="L1314" s="283">
        <f t="shared" si="102"/>
        <v>1.5588821522084736E-7</v>
      </c>
      <c r="M1314" s="22">
        <f t="shared" si="103"/>
        <v>3.4295407348586421E-6</v>
      </c>
    </row>
    <row r="1315" spans="1:13">
      <c r="A1315" s="16">
        <f t="shared" si="100"/>
        <v>1308</v>
      </c>
      <c r="B1315" s="12" t="s">
        <v>411</v>
      </c>
      <c r="C1315" s="272">
        <v>45001</v>
      </c>
      <c r="D1315" s="272">
        <v>45016</v>
      </c>
      <c r="E1315" s="196">
        <f t="shared" si="101"/>
        <v>45008.5</v>
      </c>
      <c r="F1315" s="272">
        <v>45016</v>
      </c>
      <c r="G1315" s="272">
        <v>45020</v>
      </c>
      <c r="H1315" s="12" t="s">
        <v>152</v>
      </c>
      <c r="I1315" s="234">
        <v>135.37</v>
      </c>
      <c r="J1315" s="272">
        <v>45021</v>
      </c>
      <c r="K1315" s="17">
        <f t="shared" si="104"/>
        <v>12</v>
      </c>
      <c r="L1315" s="283">
        <f t="shared" si="102"/>
        <v>5.5055016160829916E-7</v>
      </c>
      <c r="M1315" s="22">
        <f t="shared" si="103"/>
        <v>6.6066019392995904E-6</v>
      </c>
    </row>
    <row r="1316" spans="1:13">
      <c r="A1316" s="16">
        <f t="shared" si="100"/>
        <v>1309</v>
      </c>
      <c r="B1316" s="12" t="s">
        <v>411</v>
      </c>
      <c r="C1316" s="272">
        <v>45001</v>
      </c>
      <c r="D1316" s="272">
        <v>45016</v>
      </c>
      <c r="E1316" s="196">
        <f t="shared" si="101"/>
        <v>45008.5</v>
      </c>
      <c r="F1316" s="272">
        <v>45016</v>
      </c>
      <c r="G1316" s="272">
        <v>45035</v>
      </c>
      <c r="H1316" s="12" t="s">
        <v>154</v>
      </c>
      <c r="I1316" s="234">
        <v>58.9</v>
      </c>
      <c r="J1316" s="272">
        <v>45036</v>
      </c>
      <c r="K1316" s="17">
        <f t="shared" si="104"/>
        <v>27</v>
      </c>
      <c r="L1316" s="283">
        <f t="shared" si="102"/>
        <v>2.395464616881792E-7</v>
      </c>
      <c r="M1316" s="22">
        <f t="shared" si="103"/>
        <v>6.4677544655808381E-6</v>
      </c>
    </row>
    <row r="1317" spans="1:13">
      <c r="A1317" s="16">
        <f t="shared" si="100"/>
        <v>1310</v>
      </c>
      <c r="B1317" s="12" t="s">
        <v>411</v>
      </c>
      <c r="C1317" s="272">
        <v>45001</v>
      </c>
      <c r="D1317" s="272">
        <v>45016</v>
      </c>
      <c r="E1317" s="196">
        <f t="shared" si="101"/>
        <v>45008.5</v>
      </c>
      <c r="F1317" s="272">
        <v>45016</v>
      </c>
      <c r="G1317" s="272">
        <v>45035</v>
      </c>
      <c r="H1317" s="12" t="s">
        <v>157</v>
      </c>
      <c r="I1317" s="234">
        <v>2011.9399999999998</v>
      </c>
      <c r="J1317" s="272">
        <v>45036</v>
      </c>
      <c r="K1317" s="17">
        <f t="shared" si="104"/>
        <v>27</v>
      </c>
      <c r="L1317" s="283">
        <f t="shared" si="102"/>
        <v>8.1825655030376101E-6</v>
      </c>
      <c r="M1317" s="22">
        <f t="shared" si="103"/>
        <v>2.2092926858201549E-4</v>
      </c>
    </row>
    <row r="1318" spans="1:13">
      <c r="A1318" s="16">
        <f t="shared" si="100"/>
        <v>1311</v>
      </c>
      <c r="B1318" s="12" t="s">
        <v>411</v>
      </c>
      <c r="C1318" s="272">
        <v>45001</v>
      </c>
      <c r="D1318" s="272">
        <v>45016</v>
      </c>
      <c r="E1318" s="196">
        <f t="shared" si="101"/>
        <v>45008.5</v>
      </c>
      <c r="F1318" s="272">
        <v>45016</v>
      </c>
      <c r="G1318" s="272">
        <v>45020</v>
      </c>
      <c r="H1318" s="12" t="s">
        <v>152</v>
      </c>
      <c r="I1318" s="234">
        <v>48.05</v>
      </c>
      <c r="J1318" s="272">
        <v>45021</v>
      </c>
      <c r="K1318" s="17">
        <f t="shared" si="104"/>
        <v>12</v>
      </c>
      <c r="L1318" s="283">
        <f t="shared" si="102"/>
        <v>1.9541948190351462E-7</v>
      </c>
      <c r="M1318" s="22">
        <f t="shared" si="103"/>
        <v>2.3450337828421756E-6</v>
      </c>
    </row>
    <row r="1319" spans="1:13">
      <c r="A1319" s="16">
        <f t="shared" si="100"/>
        <v>1312</v>
      </c>
      <c r="B1319" s="12" t="s">
        <v>411</v>
      </c>
      <c r="C1319" s="272">
        <v>45001</v>
      </c>
      <c r="D1319" s="272">
        <v>45016</v>
      </c>
      <c r="E1319" s="196">
        <f t="shared" si="101"/>
        <v>45008.5</v>
      </c>
      <c r="F1319" s="272">
        <v>45016</v>
      </c>
      <c r="G1319" s="272">
        <v>45020</v>
      </c>
      <c r="H1319" s="12" t="s">
        <v>156</v>
      </c>
      <c r="I1319" s="234">
        <v>215.48</v>
      </c>
      <c r="J1319" s="272">
        <v>45021</v>
      </c>
      <c r="K1319" s="17">
        <f t="shared" si="104"/>
        <v>12</v>
      </c>
      <c r="L1319" s="283">
        <f t="shared" si="102"/>
        <v>8.7635775152069364E-7</v>
      </c>
      <c r="M1319" s="22">
        <f t="shared" si="103"/>
        <v>1.0516293018248324E-5</v>
      </c>
    </row>
    <row r="1320" spans="1:13">
      <c r="A1320" s="16">
        <f t="shared" si="100"/>
        <v>1313</v>
      </c>
      <c r="B1320" s="12" t="s">
        <v>411</v>
      </c>
      <c r="C1320" s="272">
        <v>45001</v>
      </c>
      <c r="D1320" s="272">
        <v>45016</v>
      </c>
      <c r="E1320" s="196">
        <f t="shared" si="101"/>
        <v>45008.5</v>
      </c>
      <c r="F1320" s="272">
        <v>45016</v>
      </c>
      <c r="G1320" s="272">
        <v>45035</v>
      </c>
      <c r="H1320" s="12" t="s">
        <v>157</v>
      </c>
      <c r="I1320" s="234">
        <v>363.34000000000003</v>
      </c>
      <c r="J1320" s="272">
        <v>45036</v>
      </c>
      <c r="K1320" s="17">
        <f t="shared" si="104"/>
        <v>27</v>
      </c>
      <c r="L1320" s="283">
        <f t="shared" si="102"/>
        <v>1.4777047774156714E-6</v>
      </c>
      <c r="M1320" s="22">
        <f t="shared" si="103"/>
        <v>3.9898028990223128E-5</v>
      </c>
    </row>
    <row r="1321" spans="1:13">
      <c r="A1321" s="16">
        <f t="shared" si="100"/>
        <v>1314</v>
      </c>
      <c r="B1321" s="12" t="s">
        <v>411</v>
      </c>
      <c r="C1321" s="272">
        <v>45001</v>
      </c>
      <c r="D1321" s="272">
        <v>45016</v>
      </c>
      <c r="E1321" s="196">
        <f t="shared" si="101"/>
        <v>45008.5</v>
      </c>
      <c r="F1321" s="272">
        <v>45016</v>
      </c>
      <c r="G1321" s="272">
        <v>45035</v>
      </c>
      <c r="H1321" s="12" t="s">
        <v>157</v>
      </c>
      <c r="I1321" s="234">
        <v>134.84</v>
      </c>
      <c r="J1321" s="272">
        <v>45036</v>
      </c>
      <c r="K1321" s="17">
        <f t="shared" si="104"/>
        <v>27</v>
      </c>
      <c r="L1321" s="283">
        <f t="shared" si="102"/>
        <v>5.4839465015338007E-7</v>
      </c>
      <c r="M1321" s="22">
        <f t="shared" si="103"/>
        <v>1.4806655554141262E-5</v>
      </c>
    </row>
    <row r="1322" spans="1:13">
      <c r="A1322" s="16">
        <f t="shared" si="100"/>
        <v>1315</v>
      </c>
      <c r="B1322" s="12" t="s">
        <v>411</v>
      </c>
      <c r="C1322" s="272">
        <v>45001</v>
      </c>
      <c r="D1322" s="272">
        <v>45016</v>
      </c>
      <c r="E1322" s="196">
        <f t="shared" si="101"/>
        <v>45008.5</v>
      </c>
      <c r="F1322" s="272">
        <v>45016</v>
      </c>
      <c r="G1322" s="272">
        <v>45020</v>
      </c>
      <c r="H1322" s="12" t="s">
        <v>156</v>
      </c>
      <c r="I1322" s="234">
        <v>50.76</v>
      </c>
      <c r="J1322" s="272">
        <v>45021</v>
      </c>
      <c r="K1322" s="17">
        <f t="shared" si="104"/>
        <v>12</v>
      </c>
      <c r="L1322" s="283">
        <f t="shared" si="102"/>
        <v>2.0644105934281794E-7</v>
      </c>
      <c r="M1322" s="22">
        <f t="shared" si="103"/>
        <v>2.4772927121138152E-6</v>
      </c>
    </row>
    <row r="1323" spans="1:13">
      <c r="A1323" s="16">
        <f t="shared" si="100"/>
        <v>1316</v>
      </c>
      <c r="B1323" s="12" t="s">
        <v>411</v>
      </c>
      <c r="C1323" s="272">
        <v>45001</v>
      </c>
      <c r="D1323" s="272">
        <v>45016</v>
      </c>
      <c r="E1323" s="196">
        <f t="shared" si="101"/>
        <v>45008.5</v>
      </c>
      <c r="F1323" s="272">
        <v>45016</v>
      </c>
      <c r="G1323" s="272">
        <v>45020</v>
      </c>
      <c r="H1323" s="12" t="s">
        <v>152</v>
      </c>
      <c r="I1323" s="234">
        <v>63.86</v>
      </c>
      <c r="J1323" s="272">
        <v>45021</v>
      </c>
      <c r="K1323" s="17">
        <f t="shared" si="104"/>
        <v>12</v>
      </c>
      <c r="L1323" s="283">
        <f t="shared" si="102"/>
        <v>2.5971879530402588E-7</v>
      </c>
      <c r="M1323" s="22">
        <f t="shared" si="103"/>
        <v>3.1166255436483105E-6</v>
      </c>
    </row>
    <row r="1324" spans="1:13">
      <c r="A1324" s="16">
        <f t="shared" si="100"/>
        <v>1317</v>
      </c>
      <c r="B1324" s="12" t="s">
        <v>411</v>
      </c>
      <c r="C1324" s="272">
        <v>45001</v>
      </c>
      <c r="D1324" s="272">
        <v>45016</v>
      </c>
      <c r="E1324" s="196">
        <f t="shared" si="101"/>
        <v>45008.5</v>
      </c>
      <c r="F1324" s="272">
        <v>45016</v>
      </c>
      <c r="G1324" s="272">
        <v>45043</v>
      </c>
      <c r="H1324" s="12" t="s">
        <v>165</v>
      </c>
      <c r="I1324" s="234">
        <v>-219.99</v>
      </c>
      <c r="J1324" s="272">
        <v>45044</v>
      </c>
      <c r="K1324" s="17">
        <f t="shared" si="104"/>
        <v>35</v>
      </c>
      <c r="L1324" s="283">
        <f t="shared" si="102"/>
        <v>-8.9469993390123179E-7</v>
      </c>
      <c r="M1324" s="22">
        <f t="shared" si="103"/>
        <v>-3.1314497686543113E-5</v>
      </c>
    </row>
    <row r="1325" spans="1:13">
      <c r="A1325" s="16">
        <f t="shared" si="100"/>
        <v>1318</v>
      </c>
      <c r="B1325" s="12" t="s">
        <v>411</v>
      </c>
      <c r="C1325" s="272">
        <v>45001</v>
      </c>
      <c r="D1325" s="272">
        <v>45016</v>
      </c>
      <c r="E1325" s="196">
        <f t="shared" si="101"/>
        <v>45008.5</v>
      </c>
      <c r="F1325" s="272">
        <v>45016</v>
      </c>
      <c r="G1325" s="272">
        <v>45020</v>
      </c>
      <c r="H1325" s="12" t="s">
        <v>166</v>
      </c>
      <c r="I1325" s="234">
        <v>623.30999999999995</v>
      </c>
      <c r="J1325" s="272">
        <v>45021</v>
      </c>
      <c r="K1325" s="17">
        <f t="shared" si="104"/>
        <v>12</v>
      </c>
      <c r="L1325" s="283">
        <f t="shared" si="102"/>
        <v>2.5350034810672151E-6</v>
      </c>
      <c r="M1325" s="22">
        <f t="shared" si="103"/>
        <v>3.0420041772806582E-5</v>
      </c>
    </row>
    <row r="1326" spans="1:13">
      <c r="A1326" s="16">
        <f t="shared" si="100"/>
        <v>1319</v>
      </c>
      <c r="B1326" s="12" t="s">
        <v>411</v>
      </c>
      <c r="C1326" s="272">
        <v>45001</v>
      </c>
      <c r="D1326" s="272">
        <v>45016</v>
      </c>
      <c r="E1326" s="196">
        <f t="shared" si="101"/>
        <v>45008.5</v>
      </c>
      <c r="F1326" s="272">
        <v>45016</v>
      </c>
      <c r="G1326" s="272">
        <v>45035</v>
      </c>
      <c r="H1326" s="12" t="s">
        <v>154</v>
      </c>
      <c r="I1326" s="234">
        <v>608.91999999999996</v>
      </c>
      <c r="J1326" s="272">
        <v>45036</v>
      </c>
      <c r="K1326" s="17">
        <f t="shared" si="104"/>
        <v>27</v>
      </c>
      <c r="L1326" s="283">
        <f t="shared" si="102"/>
        <v>2.4764793115647892E-6</v>
      </c>
      <c r="M1326" s="22">
        <f t="shared" si="103"/>
        <v>6.6864941412249305E-5</v>
      </c>
    </row>
    <row r="1327" spans="1:13">
      <c r="A1327" s="16">
        <f t="shared" si="100"/>
        <v>1320</v>
      </c>
      <c r="B1327" s="12" t="s">
        <v>411</v>
      </c>
      <c r="C1327" s="272">
        <v>45001</v>
      </c>
      <c r="D1327" s="272">
        <v>45016</v>
      </c>
      <c r="E1327" s="196">
        <f t="shared" si="101"/>
        <v>45008.5</v>
      </c>
      <c r="F1327" s="272">
        <v>45016</v>
      </c>
      <c r="G1327" s="272">
        <v>45035</v>
      </c>
      <c r="H1327" s="12" t="s">
        <v>157</v>
      </c>
      <c r="I1327" s="234">
        <v>9765.0299999999988</v>
      </c>
      <c r="J1327" s="272">
        <v>45036</v>
      </c>
      <c r="K1327" s="17">
        <f t="shared" si="104"/>
        <v>27</v>
      </c>
      <c r="L1327" s="283">
        <f t="shared" si="102"/>
        <v>3.9714403816280483E-5</v>
      </c>
      <c r="M1327" s="22">
        <f t="shared" si="103"/>
        <v>1.072288903039573E-3</v>
      </c>
    </row>
    <row r="1328" spans="1:13">
      <c r="A1328" s="16">
        <f t="shared" si="100"/>
        <v>1321</v>
      </c>
      <c r="B1328" s="12" t="s">
        <v>411</v>
      </c>
      <c r="C1328" s="272">
        <v>45001</v>
      </c>
      <c r="D1328" s="272">
        <v>45016</v>
      </c>
      <c r="E1328" s="196">
        <f t="shared" si="101"/>
        <v>45008.5</v>
      </c>
      <c r="F1328" s="272">
        <v>45016</v>
      </c>
      <c r="G1328" s="272">
        <v>45035</v>
      </c>
      <c r="H1328" s="12" t="s">
        <v>157</v>
      </c>
      <c r="I1328" s="234">
        <v>139.98000000000002</v>
      </c>
      <c r="J1328" s="272">
        <v>45036</v>
      </c>
      <c r="K1328" s="17">
        <f t="shared" si="104"/>
        <v>27</v>
      </c>
      <c r="L1328" s="283">
        <f t="shared" si="102"/>
        <v>5.6929904426335029E-7</v>
      </c>
      <c r="M1328" s="22">
        <f t="shared" si="103"/>
        <v>1.5371074195110456E-5</v>
      </c>
    </row>
    <row r="1329" spans="1:13">
      <c r="A1329" s="16">
        <f t="shared" si="100"/>
        <v>1322</v>
      </c>
      <c r="B1329" s="12" t="s">
        <v>411</v>
      </c>
      <c r="C1329" s="272">
        <v>45001</v>
      </c>
      <c r="D1329" s="272">
        <v>45016</v>
      </c>
      <c r="E1329" s="196">
        <f t="shared" si="101"/>
        <v>45008.5</v>
      </c>
      <c r="F1329" s="272">
        <v>45016</v>
      </c>
      <c r="G1329" s="272">
        <v>45044</v>
      </c>
      <c r="H1329" s="12" t="s">
        <v>152</v>
      </c>
      <c r="I1329" s="234">
        <v>21.53</v>
      </c>
      <c r="J1329" s="272">
        <v>45047</v>
      </c>
      <c r="K1329" s="17">
        <f t="shared" si="104"/>
        <v>36</v>
      </c>
      <c r="L1329" s="283">
        <f t="shared" si="102"/>
        <v>8.7562569102657031E-8</v>
      </c>
      <c r="M1329" s="22">
        <f t="shared" si="103"/>
        <v>3.1522524876956533E-6</v>
      </c>
    </row>
    <row r="1330" spans="1:13">
      <c r="A1330" s="16">
        <f t="shared" si="100"/>
        <v>1323</v>
      </c>
      <c r="B1330" s="12" t="s">
        <v>411</v>
      </c>
      <c r="C1330" s="272">
        <v>45001</v>
      </c>
      <c r="D1330" s="272">
        <v>45016</v>
      </c>
      <c r="E1330" s="196">
        <f t="shared" si="101"/>
        <v>45008.5</v>
      </c>
      <c r="F1330" s="272">
        <v>45016</v>
      </c>
      <c r="G1330" s="272">
        <v>45030</v>
      </c>
      <c r="H1330" s="12" t="s">
        <v>153</v>
      </c>
      <c r="I1330" s="234">
        <v>51.12</v>
      </c>
      <c r="J1330" s="272">
        <v>45033</v>
      </c>
      <c r="K1330" s="17">
        <f t="shared" si="104"/>
        <v>22</v>
      </c>
      <c r="L1330" s="283">
        <f t="shared" si="102"/>
        <v>2.0790518033106486E-7</v>
      </c>
      <c r="M1330" s="22">
        <f t="shared" si="103"/>
        <v>4.5739139672834273E-6</v>
      </c>
    </row>
    <row r="1331" spans="1:13">
      <c r="A1331" s="16">
        <f t="shared" si="100"/>
        <v>1324</v>
      </c>
      <c r="B1331" s="12" t="s">
        <v>411</v>
      </c>
      <c r="C1331" s="272">
        <v>45001</v>
      </c>
      <c r="D1331" s="272">
        <v>45016</v>
      </c>
      <c r="E1331" s="196">
        <f t="shared" si="101"/>
        <v>45008.5</v>
      </c>
      <c r="F1331" s="272">
        <v>45016</v>
      </c>
      <c r="G1331" s="272">
        <v>45035</v>
      </c>
      <c r="H1331" s="12" t="s">
        <v>157</v>
      </c>
      <c r="I1331" s="234">
        <v>195.63</v>
      </c>
      <c r="J1331" s="272">
        <v>45036</v>
      </c>
      <c r="K1331" s="17">
        <f t="shared" si="104"/>
        <v>27</v>
      </c>
      <c r="L1331" s="283">
        <f t="shared" si="102"/>
        <v>7.9562774702985571E-7</v>
      </c>
      <c r="M1331" s="22">
        <f t="shared" si="103"/>
        <v>2.1481949169806104E-5</v>
      </c>
    </row>
    <row r="1332" spans="1:13">
      <c r="A1332" s="16">
        <f t="shared" si="100"/>
        <v>1325</v>
      </c>
      <c r="B1332" s="12" t="s">
        <v>411</v>
      </c>
      <c r="C1332" s="272">
        <v>45001</v>
      </c>
      <c r="D1332" s="272">
        <v>45016</v>
      </c>
      <c r="E1332" s="196">
        <f t="shared" si="101"/>
        <v>45008.5</v>
      </c>
      <c r="F1332" s="272">
        <v>45016</v>
      </c>
      <c r="G1332" s="272">
        <v>45035</v>
      </c>
      <c r="H1332" s="12" t="s">
        <v>166</v>
      </c>
      <c r="I1332" s="234">
        <v>245</v>
      </c>
      <c r="J1332" s="272">
        <v>45036</v>
      </c>
      <c r="K1332" s="17">
        <f t="shared" si="104"/>
        <v>27</v>
      </c>
      <c r="L1332" s="283">
        <f t="shared" si="102"/>
        <v>9.9641567255694237E-7</v>
      </c>
      <c r="M1332" s="22">
        <f t="shared" si="103"/>
        <v>2.6903223159037442E-5</v>
      </c>
    </row>
    <row r="1333" spans="1:13">
      <c r="A1333" s="16">
        <f t="shared" si="100"/>
        <v>1326</v>
      </c>
      <c r="B1333" s="12" t="s">
        <v>411</v>
      </c>
      <c r="C1333" s="272">
        <v>45001</v>
      </c>
      <c r="D1333" s="272">
        <v>45016</v>
      </c>
      <c r="E1333" s="196">
        <f t="shared" si="101"/>
        <v>45008.5</v>
      </c>
      <c r="F1333" s="272">
        <v>45016</v>
      </c>
      <c r="G1333" s="272">
        <v>45030</v>
      </c>
      <c r="H1333" s="12" t="s">
        <v>166</v>
      </c>
      <c r="I1333" s="234">
        <v>1286.82</v>
      </c>
      <c r="J1333" s="272">
        <v>45033</v>
      </c>
      <c r="K1333" s="17">
        <f t="shared" si="104"/>
        <v>22</v>
      </c>
      <c r="L1333" s="283">
        <f t="shared" si="102"/>
        <v>5.2335004724886719E-6</v>
      </c>
      <c r="M1333" s="22">
        <f t="shared" si="103"/>
        <v>1.1513701039475078E-4</v>
      </c>
    </row>
    <row r="1334" spans="1:13">
      <c r="A1334" s="16">
        <f t="shared" si="100"/>
        <v>1327</v>
      </c>
      <c r="B1334" s="12" t="s">
        <v>411</v>
      </c>
      <c r="C1334" s="272">
        <v>45001</v>
      </c>
      <c r="D1334" s="272">
        <v>45016</v>
      </c>
      <c r="E1334" s="196">
        <f t="shared" si="101"/>
        <v>45008.5</v>
      </c>
      <c r="F1334" s="272">
        <v>45016</v>
      </c>
      <c r="G1334" s="272">
        <v>45044</v>
      </c>
      <c r="H1334" s="12" t="s">
        <v>152</v>
      </c>
      <c r="I1334" s="234">
        <v>115.25</v>
      </c>
      <c r="J1334" s="272">
        <v>45047</v>
      </c>
      <c r="K1334" s="17">
        <f t="shared" si="104"/>
        <v>36</v>
      </c>
      <c r="L1334" s="283">
        <f t="shared" si="102"/>
        <v>4.6872206637627597E-7</v>
      </c>
      <c r="M1334" s="22">
        <f t="shared" si="103"/>
        <v>1.6873994389545934E-5</v>
      </c>
    </row>
    <row r="1335" spans="1:13">
      <c r="A1335" s="16">
        <f t="shared" si="100"/>
        <v>1328</v>
      </c>
      <c r="B1335" s="12" t="s">
        <v>411</v>
      </c>
      <c r="C1335" s="272">
        <v>45001</v>
      </c>
      <c r="D1335" s="272">
        <v>45016</v>
      </c>
      <c r="E1335" s="196">
        <f t="shared" si="101"/>
        <v>45008.5</v>
      </c>
      <c r="F1335" s="272">
        <v>45016</v>
      </c>
      <c r="G1335" s="272">
        <v>45035</v>
      </c>
      <c r="H1335" s="12" t="s">
        <v>165</v>
      </c>
      <c r="I1335" s="234">
        <v>27.1</v>
      </c>
      <c r="J1335" s="272">
        <v>45036</v>
      </c>
      <c r="K1335" s="17">
        <f t="shared" si="104"/>
        <v>27</v>
      </c>
      <c r="L1335" s="283">
        <f t="shared" si="102"/>
        <v>1.1021577439303323E-7</v>
      </c>
      <c r="M1335" s="22">
        <f t="shared" si="103"/>
        <v>2.9758259086118969E-6</v>
      </c>
    </row>
    <row r="1336" spans="1:13">
      <c r="A1336" s="16">
        <f t="shared" si="100"/>
        <v>1329</v>
      </c>
      <c r="B1336" s="12" t="s">
        <v>411</v>
      </c>
      <c r="C1336" s="272">
        <v>45001</v>
      </c>
      <c r="D1336" s="272">
        <v>45016</v>
      </c>
      <c r="E1336" s="196">
        <f t="shared" si="101"/>
        <v>45008.5</v>
      </c>
      <c r="F1336" s="272">
        <v>45016</v>
      </c>
      <c r="G1336" s="272">
        <v>45035</v>
      </c>
      <c r="H1336" s="12" t="s">
        <v>164</v>
      </c>
      <c r="I1336" s="234">
        <v>4716.9500000000007</v>
      </c>
      <c r="J1336" s="272">
        <v>45036</v>
      </c>
      <c r="K1336" s="17">
        <f t="shared" si="104"/>
        <v>27</v>
      </c>
      <c r="L1336" s="283">
        <f t="shared" si="102"/>
        <v>1.9183848598642737E-5</v>
      </c>
      <c r="M1336" s="22">
        <f t="shared" si="103"/>
        <v>5.1796391216335394E-4</v>
      </c>
    </row>
    <row r="1337" spans="1:13">
      <c r="A1337" s="16">
        <f t="shared" si="100"/>
        <v>1330</v>
      </c>
      <c r="B1337" s="12" t="s">
        <v>411</v>
      </c>
      <c r="C1337" s="272">
        <v>45001</v>
      </c>
      <c r="D1337" s="272">
        <v>45016</v>
      </c>
      <c r="E1337" s="196">
        <f t="shared" si="101"/>
        <v>45008.5</v>
      </c>
      <c r="F1337" s="272">
        <v>45016</v>
      </c>
      <c r="G1337" s="272">
        <v>45035</v>
      </c>
      <c r="H1337" s="12" t="s">
        <v>166</v>
      </c>
      <c r="I1337" s="234">
        <v>87527.270000000106</v>
      </c>
      <c r="J1337" s="272">
        <v>45036</v>
      </c>
      <c r="K1337" s="17">
        <f t="shared" si="104"/>
        <v>27</v>
      </c>
      <c r="L1337" s="283">
        <f t="shared" si="102"/>
        <v>3.5597364736376816E-4</v>
      </c>
      <c r="M1337" s="22">
        <f t="shared" si="103"/>
        <v>9.61128847882174E-3</v>
      </c>
    </row>
    <row r="1338" spans="1:13">
      <c r="A1338" s="16">
        <f t="shared" si="100"/>
        <v>1331</v>
      </c>
      <c r="B1338" s="12" t="s">
        <v>411</v>
      </c>
      <c r="C1338" s="272">
        <v>45001</v>
      </c>
      <c r="D1338" s="272">
        <v>45016</v>
      </c>
      <c r="E1338" s="196">
        <f t="shared" si="101"/>
        <v>45008.5</v>
      </c>
      <c r="F1338" s="272">
        <v>45016</v>
      </c>
      <c r="G1338" s="272">
        <v>45035</v>
      </c>
      <c r="H1338" s="12" t="s">
        <v>157</v>
      </c>
      <c r="I1338" s="234">
        <v>177.17</v>
      </c>
      <c r="J1338" s="272">
        <v>45036</v>
      </c>
      <c r="K1338" s="17">
        <f t="shared" si="104"/>
        <v>27</v>
      </c>
      <c r="L1338" s="283">
        <f t="shared" si="102"/>
        <v>7.2055087635474886E-7</v>
      </c>
      <c r="M1338" s="22">
        <f t="shared" si="103"/>
        <v>1.9454873661578219E-5</v>
      </c>
    </row>
    <row r="1339" spans="1:13">
      <c r="A1339" s="16">
        <f t="shared" si="100"/>
        <v>1332</v>
      </c>
      <c r="B1339" s="12" t="s">
        <v>411</v>
      </c>
      <c r="C1339" s="272">
        <v>45001</v>
      </c>
      <c r="D1339" s="272">
        <v>45016</v>
      </c>
      <c r="E1339" s="196">
        <f t="shared" si="101"/>
        <v>45008.5</v>
      </c>
      <c r="F1339" s="272">
        <v>45016</v>
      </c>
      <c r="G1339" s="272">
        <v>45035</v>
      </c>
      <c r="H1339" s="12" t="s">
        <v>157</v>
      </c>
      <c r="I1339" s="234">
        <v>100.4</v>
      </c>
      <c r="J1339" s="272">
        <v>45036</v>
      </c>
      <c r="K1339" s="17">
        <f t="shared" si="104"/>
        <v>27</v>
      </c>
      <c r="L1339" s="283">
        <f t="shared" si="102"/>
        <v>4.0832707561108989E-7</v>
      </c>
      <c r="M1339" s="22">
        <f t="shared" si="103"/>
        <v>1.1024831041499427E-5</v>
      </c>
    </row>
    <row r="1340" spans="1:13">
      <c r="A1340" s="16">
        <f t="shared" si="100"/>
        <v>1333</v>
      </c>
      <c r="B1340" s="12" t="s">
        <v>411</v>
      </c>
      <c r="C1340" s="272">
        <v>45001</v>
      </c>
      <c r="D1340" s="272">
        <v>45016</v>
      </c>
      <c r="E1340" s="196">
        <f t="shared" si="101"/>
        <v>45008.5</v>
      </c>
      <c r="F1340" s="272">
        <v>45016</v>
      </c>
      <c r="G1340" s="272">
        <v>45035</v>
      </c>
      <c r="H1340" s="12" t="s">
        <v>157</v>
      </c>
      <c r="I1340" s="234">
        <v>103.99</v>
      </c>
      <c r="J1340" s="272">
        <v>45036</v>
      </c>
      <c r="K1340" s="17">
        <f t="shared" si="104"/>
        <v>27</v>
      </c>
      <c r="L1340" s="283">
        <f t="shared" si="102"/>
        <v>4.229276154661079E-7</v>
      </c>
      <c r="M1340" s="22">
        <f t="shared" si="103"/>
        <v>1.1419045617584914E-5</v>
      </c>
    </row>
    <row r="1341" spans="1:13">
      <c r="A1341" s="16">
        <f t="shared" si="100"/>
        <v>1334</v>
      </c>
      <c r="B1341" s="12" t="s">
        <v>411</v>
      </c>
      <c r="C1341" s="272">
        <v>45001</v>
      </c>
      <c r="D1341" s="272">
        <v>45016</v>
      </c>
      <c r="E1341" s="196">
        <f t="shared" si="101"/>
        <v>45008.5</v>
      </c>
      <c r="F1341" s="272">
        <v>45016</v>
      </c>
      <c r="G1341" s="272">
        <v>45035</v>
      </c>
      <c r="H1341" s="12" t="s">
        <v>157</v>
      </c>
      <c r="I1341" s="234">
        <v>1392.2999999999997</v>
      </c>
      <c r="J1341" s="272">
        <v>45036</v>
      </c>
      <c r="K1341" s="17">
        <f t="shared" si="104"/>
        <v>27</v>
      </c>
      <c r="L1341" s="283">
        <f t="shared" si="102"/>
        <v>5.6624879220450236E-6</v>
      </c>
      <c r="M1341" s="22">
        <f t="shared" si="103"/>
        <v>1.5288717389521563E-4</v>
      </c>
    </row>
    <row r="1342" spans="1:13">
      <c r="A1342" s="16">
        <f t="shared" si="100"/>
        <v>1335</v>
      </c>
      <c r="B1342" s="12" t="s">
        <v>411</v>
      </c>
      <c r="C1342" s="272">
        <v>45001</v>
      </c>
      <c r="D1342" s="272">
        <v>45016</v>
      </c>
      <c r="E1342" s="196">
        <f t="shared" si="101"/>
        <v>45008.5</v>
      </c>
      <c r="F1342" s="272">
        <v>45016</v>
      </c>
      <c r="G1342" s="272">
        <v>45044</v>
      </c>
      <c r="H1342" s="12" t="s">
        <v>154</v>
      </c>
      <c r="I1342" s="234">
        <v>1015.04</v>
      </c>
      <c r="J1342" s="272">
        <v>45047</v>
      </c>
      <c r="K1342" s="17">
        <f t="shared" si="104"/>
        <v>36</v>
      </c>
      <c r="L1342" s="283">
        <f t="shared" si="102"/>
        <v>4.1281704664171383E-6</v>
      </c>
      <c r="M1342" s="22">
        <f t="shared" si="103"/>
        <v>1.4861413679101697E-4</v>
      </c>
    </row>
    <row r="1343" spans="1:13">
      <c r="A1343" s="16">
        <f t="shared" si="100"/>
        <v>1336</v>
      </c>
      <c r="B1343" s="12" t="s">
        <v>411</v>
      </c>
      <c r="C1343" s="272">
        <v>45001</v>
      </c>
      <c r="D1343" s="272">
        <v>45016</v>
      </c>
      <c r="E1343" s="196">
        <f t="shared" si="101"/>
        <v>45008.5</v>
      </c>
      <c r="F1343" s="272">
        <v>45016</v>
      </c>
      <c r="G1343" s="272">
        <v>45044</v>
      </c>
      <c r="H1343" s="12" t="s">
        <v>165</v>
      </c>
      <c r="I1343" s="234">
        <v>13.75</v>
      </c>
      <c r="J1343" s="272">
        <v>45047</v>
      </c>
      <c r="K1343" s="17">
        <f t="shared" si="104"/>
        <v>36</v>
      </c>
      <c r="L1343" s="283">
        <f t="shared" si="102"/>
        <v>5.5921287745542687E-8</v>
      </c>
      <c r="M1343" s="22">
        <f t="shared" si="103"/>
        <v>2.0131663588395369E-6</v>
      </c>
    </row>
    <row r="1344" spans="1:13">
      <c r="A1344" s="16">
        <f t="shared" si="100"/>
        <v>1337</v>
      </c>
      <c r="B1344" s="12" t="s">
        <v>411</v>
      </c>
      <c r="C1344" s="272">
        <v>45001</v>
      </c>
      <c r="D1344" s="272">
        <v>45016</v>
      </c>
      <c r="E1344" s="196">
        <f t="shared" si="101"/>
        <v>45008.5</v>
      </c>
      <c r="F1344" s="272">
        <v>45016</v>
      </c>
      <c r="G1344" s="272">
        <v>45023</v>
      </c>
      <c r="H1344" s="12" t="s">
        <v>166</v>
      </c>
      <c r="I1344" s="234">
        <v>22099.490000000005</v>
      </c>
      <c r="J1344" s="272">
        <v>45026</v>
      </c>
      <c r="K1344" s="17">
        <f t="shared" si="104"/>
        <v>15</v>
      </c>
      <c r="L1344" s="283">
        <f t="shared" si="102"/>
        <v>8.9878686495981341E-5</v>
      </c>
      <c r="M1344" s="22">
        <f t="shared" si="103"/>
        <v>1.34818029743972E-3</v>
      </c>
    </row>
    <row r="1345" spans="1:13">
      <c r="A1345" s="16">
        <f t="shared" si="100"/>
        <v>1338</v>
      </c>
      <c r="B1345" s="12" t="s">
        <v>411</v>
      </c>
      <c r="C1345" s="272">
        <v>45001</v>
      </c>
      <c r="D1345" s="272">
        <v>45016</v>
      </c>
      <c r="E1345" s="196">
        <f t="shared" si="101"/>
        <v>45008.5</v>
      </c>
      <c r="F1345" s="272">
        <v>45016</v>
      </c>
      <c r="G1345" s="272">
        <v>45023</v>
      </c>
      <c r="H1345" s="12" t="s">
        <v>164</v>
      </c>
      <c r="I1345" s="234">
        <v>26366.030000000013</v>
      </c>
      <c r="J1345" s="272">
        <v>45026</v>
      </c>
      <c r="K1345" s="17">
        <f t="shared" si="104"/>
        <v>15</v>
      </c>
      <c r="L1345" s="283">
        <f t="shared" si="102"/>
        <v>1.0723071638818994E-4</v>
      </c>
      <c r="M1345" s="22">
        <f t="shared" si="103"/>
        <v>1.6084607458228492E-3</v>
      </c>
    </row>
    <row r="1346" spans="1:13">
      <c r="A1346" s="16">
        <f t="shared" si="100"/>
        <v>1339</v>
      </c>
      <c r="B1346" s="12" t="s">
        <v>411</v>
      </c>
      <c r="C1346" s="272">
        <v>45001</v>
      </c>
      <c r="D1346" s="272">
        <v>45016</v>
      </c>
      <c r="E1346" s="196">
        <f t="shared" si="101"/>
        <v>45008.5</v>
      </c>
      <c r="F1346" s="272">
        <v>45016</v>
      </c>
      <c r="G1346" s="272">
        <v>45035</v>
      </c>
      <c r="H1346" s="12" t="s">
        <v>154</v>
      </c>
      <c r="I1346" s="234">
        <v>771.27</v>
      </c>
      <c r="J1346" s="272">
        <v>45036</v>
      </c>
      <c r="K1346" s="17">
        <f t="shared" si="104"/>
        <v>27</v>
      </c>
      <c r="L1346" s="283">
        <f t="shared" si="102"/>
        <v>3.136757207236706E-6</v>
      </c>
      <c r="M1346" s="22">
        <f t="shared" si="103"/>
        <v>8.4692444595391056E-5</v>
      </c>
    </row>
    <row r="1347" spans="1:13">
      <c r="A1347" s="16">
        <f t="shared" si="100"/>
        <v>1340</v>
      </c>
      <c r="B1347" s="12" t="s">
        <v>411</v>
      </c>
      <c r="C1347" s="272">
        <v>45001</v>
      </c>
      <c r="D1347" s="272">
        <v>45016</v>
      </c>
      <c r="E1347" s="196">
        <f t="shared" si="101"/>
        <v>45008.5</v>
      </c>
      <c r="F1347" s="272">
        <v>45016</v>
      </c>
      <c r="G1347" s="272">
        <v>45035</v>
      </c>
      <c r="H1347" s="12" t="s">
        <v>157</v>
      </c>
      <c r="I1347" s="234">
        <v>1592.59</v>
      </c>
      <c r="J1347" s="272">
        <v>45036</v>
      </c>
      <c r="K1347" s="17">
        <f t="shared" si="104"/>
        <v>27</v>
      </c>
      <c r="L1347" s="283">
        <f t="shared" si="102"/>
        <v>6.477067901867187E-6</v>
      </c>
      <c r="M1347" s="22">
        <f t="shared" si="103"/>
        <v>1.7488083335041405E-4</v>
      </c>
    </row>
    <row r="1348" spans="1:13">
      <c r="A1348" s="16">
        <f t="shared" si="100"/>
        <v>1341</v>
      </c>
      <c r="B1348" s="12" t="s">
        <v>411</v>
      </c>
      <c r="C1348" s="272">
        <v>45001</v>
      </c>
      <c r="D1348" s="272">
        <v>45016</v>
      </c>
      <c r="E1348" s="196">
        <f t="shared" si="101"/>
        <v>45008.5</v>
      </c>
      <c r="F1348" s="272">
        <v>45016</v>
      </c>
      <c r="G1348" s="272">
        <v>45044</v>
      </c>
      <c r="H1348" s="12" t="s">
        <v>152</v>
      </c>
      <c r="I1348" s="234">
        <v>46.47</v>
      </c>
      <c r="J1348" s="272">
        <v>45047</v>
      </c>
      <c r="K1348" s="17">
        <f t="shared" si="104"/>
        <v>36</v>
      </c>
      <c r="L1348" s="283">
        <f t="shared" si="102"/>
        <v>1.8899361756620864E-7</v>
      </c>
      <c r="M1348" s="22">
        <f t="shared" si="103"/>
        <v>6.8037702323835115E-6</v>
      </c>
    </row>
    <row r="1349" spans="1:13">
      <c r="A1349" s="16">
        <f t="shared" si="100"/>
        <v>1342</v>
      </c>
      <c r="B1349" s="12" t="s">
        <v>411</v>
      </c>
      <c r="C1349" s="272">
        <v>45001</v>
      </c>
      <c r="D1349" s="272">
        <v>45016</v>
      </c>
      <c r="E1349" s="196">
        <f t="shared" si="101"/>
        <v>45008.5</v>
      </c>
      <c r="F1349" s="272">
        <v>45016</v>
      </c>
      <c r="G1349" s="272">
        <v>45035</v>
      </c>
      <c r="H1349" s="12" t="s">
        <v>157</v>
      </c>
      <c r="I1349" s="234">
        <v>354.58</v>
      </c>
      <c r="J1349" s="272">
        <v>45036</v>
      </c>
      <c r="K1349" s="17">
        <f t="shared" si="104"/>
        <v>27</v>
      </c>
      <c r="L1349" s="283">
        <f t="shared" si="102"/>
        <v>1.4420778333683292E-6</v>
      </c>
      <c r="M1349" s="22">
        <f t="shared" si="103"/>
        <v>3.8936101500944891E-5</v>
      </c>
    </row>
    <row r="1350" spans="1:13">
      <c r="A1350" s="16">
        <f t="shared" si="100"/>
        <v>1343</v>
      </c>
      <c r="B1350" s="12" t="s">
        <v>411</v>
      </c>
      <c r="C1350" s="272">
        <v>45001</v>
      </c>
      <c r="D1350" s="272">
        <v>45016</v>
      </c>
      <c r="E1350" s="196">
        <f t="shared" si="101"/>
        <v>45008.5</v>
      </c>
      <c r="F1350" s="272">
        <v>45016</v>
      </c>
      <c r="G1350" s="272">
        <v>45043</v>
      </c>
      <c r="H1350" s="12" t="s">
        <v>156</v>
      </c>
      <c r="I1350" s="234">
        <v>20.22</v>
      </c>
      <c r="J1350" s="272">
        <v>45044</v>
      </c>
      <c r="K1350" s="17">
        <f t="shared" si="104"/>
        <v>35</v>
      </c>
      <c r="L1350" s="283">
        <f t="shared" si="102"/>
        <v>8.223479550653623E-8</v>
      </c>
      <c r="M1350" s="22">
        <f t="shared" si="103"/>
        <v>2.878217842728768E-6</v>
      </c>
    </row>
    <row r="1351" spans="1:13">
      <c r="A1351" s="16">
        <f t="shared" si="100"/>
        <v>1344</v>
      </c>
      <c r="B1351" s="12" t="s">
        <v>411</v>
      </c>
      <c r="C1351" s="272">
        <v>45001</v>
      </c>
      <c r="D1351" s="272">
        <v>45016</v>
      </c>
      <c r="E1351" s="196">
        <f t="shared" si="101"/>
        <v>45008.5</v>
      </c>
      <c r="F1351" s="272">
        <v>45016</v>
      </c>
      <c r="G1351" s="272">
        <v>45020</v>
      </c>
      <c r="H1351" s="12" t="s">
        <v>156</v>
      </c>
      <c r="I1351" s="234">
        <v>10.67</v>
      </c>
      <c r="J1351" s="272">
        <v>45021</v>
      </c>
      <c r="K1351" s="17">
        <f t="shared" si="104"/>
        <v>12</v>
      </c>
      <c r="L1351" s="283">
        <f t="shared" si="102"/>
        <v>4.3394919290541125E-8</v>
      </c>
      <c r="M1351" s="22">
        <f t="shared" si="103"/>
        <v>5.2073903148649355E-7</v>
      </c>
    </row>
    <row r="1352" spans="1:13">
      <c r="A1352" s="16">
        <f t="shared" si="100"/>
        <v>1345</v>
      </c>
      <c r="B1352" s="12" t="s">
        <v>411</v>
      </c>
      <c r="C1352" s="272">
        <v>45001</v>
      </c>
      <c r="D1352" s="272">
        <v>45016</v>
      </c>
      <c r="E1352" s="196">
        <f t="shared" si="101"/>
        <v>45008.5</v>
      </c>
      <c r="F1352" s="272">
        <v>45016</v>
      </c>
      <c r="G1352" s="272">
        <v>45020</v>
      </c>
      <c r="H1352" s="12" t="s">
        <v>152</v>
      </c>
      <c r="I1352" s="234">
        <v>44.88</v>
      </c>
      <c r="J1352" s="272">
        <v>45021</v>
      </c>
      <c r="K1352" s="17">
        <f t="shared" si="104"/>
        <v>12</v>
      </c>
      <c r="L1352" s="283">
        <f t="shared" si="102"/>
        <v>1.8252708320145134E-7</v>
      </c>
      <c r="M1352" s="22">
        <f t="shared" si="103"/>
        <v>2.190324998417416E-6</v>
      </c>
    </row>
    <row r="1353" spans="1:13">
      <c r="A1353" s="16">
        <f t="shared" ref="A1353:A1416" si="105">A1352+1</f>
        <v>1346</v>
      </c>
      <c r="B1353" s="12" t="s">
        <v>411</v>
      </c>
      <c r="C1353" s="272">
        <v>45001</v>
      </c>
      <c r="D1353" s="272">
        <v>45016</v>
      </c>
      <c r="E1353" s="196">
        <f t="shared" ref="E1353:E1389" si="106">AVERAGE(C1353:D1353)</f>
        <v>45008.5</v>
      </c>
      <c r="F1353" s="272">
        <v>45016</v>
      </c>
      <c r="G1353" s="272">
        <v>45020</v>
      </c>
      <c r="H1353" s="12" t="s">
        <v>152</v>
      </c>
      <c r="I1353" s="234">
        <v>32.020000000000003</v>
      </c>
      <c r="J1353" s="272">
        <v>45021</v>
      </c>
      <c r="K1353" s="17">
        <f t="shared" si="104"/>
        <v>12</v>
      </c>
      <c r="L1353" s="283">
        <f t="shared" si="102"/>
        <v>1.3022542789907468E-7</v>
      </c>
      <c r="M1353" s="22">
        <f t="shared" si="103"/>
        <v>1.5627051347888961E-6</v>
      </c>
    </row>
    <row r="1354" spans="1:13">
      <c r="A1354" s="16">
        <f t="shared" si="105"/>
        <v>1347</v>
      </c>
      <c r="B1354" s="12" t="s">
        <v>411</v>
      </c>
      <c r="C1354" s="272">
        <v>45001</v>
      </c>
      <c r="D1354" s="272">
        <v>45016</v>
      </c>
      <c r="E1354" s="196">
        <f t="shared" si="106"/>
        <v>45008.5</v>
      </c>
      <c r="F1354" s="272">
        <v>45016</v>
      </c>
      <c r="G1354" s="272">
        <v>45020</v>
      </c>
      <c r="H1354" s="12" t="s">
        <v>156</v>
      </c>
      <c r="I1354" s="234">
        <v>32.22</v>
      </c>
      <c r="J1354" s="272">
        <v>45021</v>
      </c>
      <c r="K1354" s="17">
        <f t="shared" si="104"/>
        <v>12</v>
      </c>
      <c r="L1354" s="283">
        <f t="shared" ref="L1354:L1417" si="107">I1354/$I$5449</f>
        <v>1.3103882844810076E-7</v>
      </c>
      <c r="M1354" s="22">
        <f t="shared" ref="M1354:M1417" si="108">L1354*K1354</f>
        <v>1.572465941377209E-6</v>
      </c>
    </row>
    <row r="1355" spans="1:13">
      <c r="A1355" s="16">
        <f t="shared" si="105"/>
        <v>1348</v>
      </c>
      <c r="B1355" s="12" t="s">
        <v>411</v>
      </c>
      <c r="C1355" s="272">
        <v>45001</v>
      </c>
      <c r="D1355" s="272">
        <v>45016</v>
      </c>
      <c r="E1355" s="196">
        <f t="shared" si="106"/>
        <v>45008.5</v>
      </c>
      <c r="F1355" s="272">
        <v>45016</v>
      </c>
      <c r="G1355" s="272">
        <v>45035</v>
      </c>
      <c r="H1355" s="12" t="s">
        <v>157</v>
      </c>
      <c r="I1355" s="234">
        <v>583.26</v>
      </c>
      <c r="J1355" s="272">
        <v>45036</v>
      </c>
      <c r="K1355" s="17">
        <f t="shared" ref="K1355:K1418" si="109">(G1355-D1355)+((D1355-C1355+1)/2)</f>
        <v>27</v>
      </c>
      <c r="L1355" s="283">
        <f t="shared" si="107"/>
        <v>2.372120021124744E-6</v>
      </c>
      <c r="M1355" s="22">
        <f t="shared" si="108"/>
        <v>6.4047240570368089E-5</v>
      </c>
    </row>
    <row r="1356" spans="1:13">
      <c r="A1356" s="16">
        <f t="shared" si="105"/>
        <v>1349</v>
      </c>
      <c r="B1356" s="12" t="s">
        <v>411</v>
      </c>
      <c r="C1356" s="272">
        <v>45001</v>
      </c>
      <c r="D1356" s="272">
        <v>45016</v>
      </c>
      <c r="E1356" s="196">
        <f t="shared" si="106"/>
        <v>45008.5</v>
      </c>
      <c r="F1356" s="272">
        <v>45016</v>
      </c>
      <c r="G1356" s="272">
        <v>45030</v>
      </c>
      <c r="H1356" s="12" t="s">
        <v>153</v>
      </c>
      <c r="I1356" s="234">
        <v>32.58</v>
      </c>
      <c r="J1356" s="272">
        <v>45033</v>
      </c>
      <c r="K1356" s="17">
        <f t="shared" si="109"/>
        <v>22</v>
      </c>
      <c r="L1356" s="283">
        <f t="shared" si="107"/>
        <v>1.3250294943634768E-7</v>
      </c>
      <c r="M1356" s="22">
        <f t="shared" si="108"/>
        <v>2.915064887599649E-6</v>
      </c>
    </row>
    <row r="1357" spans="1:13">
      <c r="A1357" s="16">
        <f t="shared" si="105"/>
        <v>1350</v>
      </c>
      <c r="B1357" s="12" t="s">
        <v>411</v>
      </c>
      <c r="C1357" s="272">
        <v>45001</v>
      </c>
      <c r="D1357" s="272">
        <v>45016</v>
      </c>
      <c r="E1357" s="196">
        <f t="shared" si="106"/>
        <v>45008.5</v>
      </c>
      <c r="F1357" s="272">
        <v>45016</v>
      </c>
      <c r="G1357" s="272">
        <v>45043</v>
      </c>
      <c r="H1357" s="12" t="s">
        <v>156</v>
      </c>
      <c r="I1357" s="234">
        <v>9.39</v>
      </c>
      <c r="J1357" s="272">
        <v>45044</v>
      </c>
      <c r="K1357" s="17">
        <f t="shared" si="109"/>
        <v>35</v>
      </c>
      <c r="L1357" s="283">
        <f t="shared" si="107"/>
        <v>3.8189155776774243E-8</v>
      </c>
      <c r="M1357" s="22">
        <f t="shared" si="108"/>
        <v>1.3366204521870985E-6</v>
      </c>
    </row>
    <row r="1358" spans="1:13">
      <c r="A1358" s="16">
        <f t="shared" si="105"/>
        <v>1351</v>
      </c>
      <c r="B1358" s="12" t="s">
        <v>411</v>
      </c>
      <c r="C1358" s="272">
        <v>45001</v>
      </c>
      <c r="D1358" s="272">
        <v>45016</v>
      </c>
      <c r="E1358" s="196">
        <f t="shared" si="106"/>
        <v>45008.5</v>
      </c>
      <c r="F1358" s="272">
        <v>45016</v>
      </c>
      <c r="G1358" s="272">
        <v>45035</v>
      </c>
      <c r="H1358" s="12" t="s">
        <v>157</v>
      </c>
      <c r="I1358" s="234">
        <v>4222.5600000000004</v>
      </c>
      <c r="J1358" s="272">
        <v>45036</v>
      </c>
      <c r="K1358" s="17">
        <f t="shared" si="109"/>
        <v>27</v>
      </c>
      <c r="L1358" s="283">
        <f t="shared" si="107"/>
        <v>1.7173163111477727E-5</v>
      </c>
      <c r="M1358" s="22">
        <f t="shared" si="108"/>
        <v>4.6367540400989865E-4</v>
      </c>
    </row>
    <row r="1359" spans="1:13">
      <c r="A1359" s="16">
        <f t="shared" si="105"/>
        <v>1352</v>
      </c>
      <c r="B1359" s="12" t="s">
        <v>411</v>
      </c>
      <c r="C1359" s="272">
        <v>45001</v>
      </c>
      <c r="D1359" s="272">
        <v>45016</v>
      </c>
      <c r="E1359" s="196">
        <f t="shared" si="106"/>
        <v>45008.5</v>
      </c>
      <c r="F1359" s="272">
        <v>45016</v>
      </c>
      <c r="G1359" s="272">
        <v>45044</v>
      </c>
      <c r="H1359" s="12" t="s">
        <v>165</v>
      </c>
      <c r="I1359" s="234">
        <v>-221</v>
      </c>
      <c r="J1359" s="272">
        <v>45047</v>
      </c>
      <c r="K1359" s="17">
        <f t="shared" si="109"/>
        <v>36</v>
      </c>
      <c r="L1359" s="283">
        <f t="shared" si="107"/>
        <v>-8.9880760667381337E-7</v>
      </c>
      <c r="M1359" s="22">
        <f t="shared" si="108"/>
        <v>-3.2357073840257282E-5</v>
      </c>
    </row>
    <row r="1360" spans="1:13">
      <c r="A1360" s="16">
        <f t="shared" si="105"/>
        <v>1353</v>
      </c>
      <c r="B1360" s="12" t="s">
        <v>411</v>
      </c>
      <c r="C1360" s="272">
        <v>45001</v>
      </c>
      <c r="D1360" s="272">
        <v>45016</v>
      </c>
      <c r="E1360" s="196">
        <f t="shared" si="106"/>
        <v>45008.5</v>
      </c>
      <c r="F1360" s="272">
        <v>45016</v>
      </c>
      <c r="G1360" s="272">
        <v>45020</v>
      </c>
      <c r="H1360" s="12" t="s">
        <v>164</v>
      </c>
      <c r="I1360" s="234">
        <v>168.69</v>
      </c>
      <c r="J1360" s="272">
        <v>45021</v>
      </c>
      <c r="K1360" s="17">
        <f t="shared" si="109"/>
        <v>12</v>
      </c>
      <c r="L1360" s="283">
        <f t="shared" si="107"/>
        <v>6.860626930760433E-7</v>
      </c>
      <c r="M1360" s="22">
        <f t="shared" si="108"/>
        <v>8.2327523169125192E-6</v>
      </c>
    </row>
    <row r="1361" spans="1:13">
      <c r="A1361" s="16">
        <f t="shared" si="105"/>
        <v>1354</v>
      </c>
      <c r="B1361" s="12" t="s">
        <v>411</v>
      </c>
      <c r="C1361" s="272">
        <v>45001</v>
      </c>
      <c r="D1361" s="272">
        <v>45016</v>
      </c>
      <c r="E1361" s="196">
        <f t="shared" si="106"/>
        <v>45008.5</v>
      </c>
      <c r="F1361" s="272">
        <v>45016</v>
      </c>
      <c r="G1361" s="272">
        <v>45020</v>
      </c>
      <c r="H1361" s="12" t="s">
        <v>166</v>
      </c>
      <c r="I1361" s="234">
        <v>664.08999999999992</v>
      </c>
      <c r="J1361" s="272">
        <v>45021</v>
      </c>
      <c r="K1361" s="17">
        <f t="shared" si="109"/>
        <v>12</v>
      </c>
      <c r="L1361" s="283">
        <f t="shared" si="107"/>
        <v>2.7008558530136318E-6</v>
      </c>
      <c r="M1361" s="22">
        <f t="shared" si="108"/>
        <v>3.2410270236163582E-5</v>
      </c>
    </row>
    <row r="1362" spans="1:13">
      <c r="A1362" s="16">
        <f t="shared" si="105"/>
        <v>1355</v>
      </c>
      <c r="B1362" s="12" t="s">
        <v>411</v>
      </c>
      <c r="C1362" s="272">
        <v>45001</v>
      </c>
      <c r="D1362" s="272">
        <v>45016</v>
      </c>
      <c r="E1362" s="196">
        <f t="shared" si="106"/>
        <v>45008.5</v>
      </c>
      <c r="F1362" s="272">
        <v>45016</v>
      </c>
      <c r="G1362" s="272">
        <v>45043</v>
      </c>
      <c r="H1362" s="12" t="s">
        <v>152</v>
      </c>
      <c r="I1362" s="234">
        <v>46.89</v>
      </c>
      <c r="J1362" s="272">
        <v>45044</v>
      </c>
      <c r="K1362" s="17">
        <f t="shared" si="109"/>
        <v>35</v>
      </c>
      <c r="L1362" s="283">
        <f t="shared" si="107"/>
        <v>1.907017587191634E-7</v>
      </c>
      <c r="M1362" s="22">
        <f t="shared" si="108"/>
        <v>6.6745615551707195E-6</v>
      </c>
    </row>
    <row r="1363" spans="1:13">
      <c r="A1363" s="16">
        <f t="shared" si="105"/>
        <v>1356</v>
      </c>
      <c r="B1363" s="12" t="s">
        <v>411</v>
      </c>
      <c r="C1363" s="272">
        <v>45001</v>
      </c>
      <c r="D1363" s="272">
        <v>45016</v>
      </c>
      <c r="E1363" s="196">
        <f t="shared" si="106"/>
        <v>45008.5</v>
      </c>
      <c r="F1363" s="272">
        <v>45016</v>
      </c>
      <c r="G1363" s="272">
        <v>45043</v>
      </c>
      <c r="H1363" s="12" t="s">
        <v>156</v>
      </c>
      <c r="I1363" s="234">
        <v>58.02</v>
      </c>
      <c r="J1363" s="272">
        <v>45044</v>
      </c>
      <c r="K1363" s="17">
        <f t="shared" si="109"/>
        <v>35</v>
      </c>
      <c r="L1363" s="283">
        <f t="shared" si="107"/>
        <v>2.359674992724645E-7</v>
      </c>
      <c r="M1363" s="22">
        <f t="shared" si="108"/>
        <v>8.2588624745362573E-6</v>
      </c>
    </row>
    <row r="1364" spans="1:13">
      <c r="A1364" s="16">
        <f t="shared" si="105"/>
        <v>1357</v>
      </c>
      <c r="B1364" s="12" t="s">
        <v>411</v>
      </c>
      <c r="C1364" s="272">
        <v>45001</v>
      </c>
      <c r="D1364" s="272">
        <v>45016</v>
      </c>
      <c r="E1364" s="196">
        <f t="shared" si="106"/>
        <v>45008.5</v>
      </c>
      <c r="F1364" s="272">
        <v>45016</v>
      </c>
      <c r="G1364" s="272">
        <v>45043</v>
      </c>
      <c r="H1364" s="12" t="s">
        <v>156</v>
      </c>
      <c r="I1364" s="234">
        <v>20.79</v>
      </c>
      <c r="J1364" s="272">
        <v>45044</v>
      </c>
      <c r="K1364" s="17">
        <f t="shared" si="109"/>
        <v>35</v>
      </c>
      <c r="L1364" s="283">
        <f t="shared" si="107"/>
        <v>8.4552987071260546E-8</v>
      </c>
      <c r="M1364" s="22">
        <f t="shared" si="108"/>
        <v>2.9593545474941192E-6</v>
      </c>
    </row>
    <row r="1365" spans="1:13">
      <c r="A1365" s="16">
        <f t="shared" si="105"/>
        <v>1358</v>
      </c>
      <c r="B1365" s="12" t="s">
        <v>411</v>
      </c>
      <c r="C1365" s="272">
        <v>45001</v>
      </c>
      <c r="D1365" s="272">
        <v>45016</v>
      </c>
      <c r="E1365" s="196">
        <f t="shared" si="106"/>
        <v>45008.5</v>
      </c>
      <c r="F1365" s="272">
        <v>45016</v>
      </c>
      <c r="G1365" s="272">
        <v>45035</v>
      </c>
      <c r="H1365" s="12" t="s">
        <v>164</v>
      </c>
      <c r="I1365" s="234">
        <v>143.74</v>
      </c>
      <c r="J1365" s="272">
        <v>45036</v>
      </c>
      <c r="K1365" s="17">
        <f t="shared" si="109"/>
        <v>27</v>
      </c>
      <c r="L1365" s="283">
        <f t="shared" si="107"/>
        <v>5.8459097458504042E-7</v>
      </c>
      <c r="M1365" s="22">
        <f t="shared" si="108"/>
        <v>1.5783956313796091E-5</v>
      </c>
    </row>
    <row r="1366" spans="1:13">
      <c r="A1366" s="16">
        <f t="shared" si="105"/>
        <v>1359</v>
      </c>
      <c r="B1366" s="12" t="s">
        <v>411</v>
      </c>
      <c r="C1366" s="272">
        <v>45001</v>
      </c>
      <c r="D1366" s="272">
        <v>45016</v>
      </c>
      <c r="E1366" s="196">
        <f t="shared" si="106"/>
        <v>45008.5</v>
      </c>
      <c r="F1366" s="272">
        <v>45016</v>
      </c>
      <c r="G1366" s="272">
        <v>45035</v>
      </c>
      <c r="H1366" s="12" t="s">
        <v>166</v>
      </c>
      <c r="I1366" s="234">
        <v>248.76</v>
      </c>
      <c r="J1366" s="272">
        <v>45036</v>
      </c>
      <c r="K1366" s="17">
        <f t="shared" si="109"/>
        <v>27</v>
      </c>
      <c r="L1366" s="283">
        <f t="shared" si="107"/>
        <v>1.0117076028786326E-6</v>
      </c>
      <c r="M1366" s="22">
        <f t="shared" si="108"/>
        <v>2.731610527772308E-5</v>
      </c>
    </row>
    <row r="1367" spans="1:13">
      <c r="A1367" s="16">
        <f t="shared" si="105"/>
        <v>1360</v>
      </c>
      <c r="B1367" s="12" t="s">
        <v>411</v>
      </c>
      <c r="C1367" s="272">
        <v>45001</v>
      </c>
      <c r="D1367" s="272">
        <v>45016</v>
      </c>
      <c r="E1367" s="196">
        <f t="shared" si="106"/>
        <v>45008.5</v>
      </c>
      <c r="F1367" s="272">
        <v>45016</v>
      </c>
      <c r="G1367" s="272">
        <v>45020</v>
      </c>
      <c r="H1367" s="12" t="s">
        <v>152</v>
      </c>
      <c r="I1367" s="234">
        <v>56.85</v>
      </c>
      <c r="J1367" s="272">
        <v>45021</v>
      </c>
      <c r="K1367" s="17">
        <f t="shared" si="109"/>
        <v>12</v>
      </c>
      <c r="L1367" s="283">
        <f t="shared" si="107"/>
        <v>2.3120910606066196E-7</v>
      </c>
      <c r="M1367" s="22">
        <f t="shared" si="108"/>
        <v>2.7745092727279435E-6</v>
      </c>
    </row>
    <row r="1368" spans="1:13">
      <c r="A1368" s="16">
        <f t="shared" si="105"/>
        <v>1361</v>
      </c>
      <c r="B1368" s="12" t="s">
        <v>411</v>
      </c>
      <c r="C1368" s="272">
        <v>45001</v>
      </c>
      <c r="D1368" s="272">
        <v>45016</v>
      </c>
      <c r="E1368" s="196">
        <f t="shared" si="106"/>
        <v>45008.5</v>
      </c>
      <c r="F1368" s="272">
        <v>45016</v>
      </c>
      <c r="G1368" s="272">
        <v>45020</v>
      </c>
      <c r="H1368" s="12" t="s">
        <v>156</v>
      </c>
      <c r="I1368" s="234">
        <v>79.73</v>
      </c>
      <c r="J1368" s="272">
        <v>45021</v>
      </c>
      <c r="K1368" s="17">
        <f t="shared" si="109"/>
        <v>12</v>
      </c>
      <c r="L1368" s="283">
        <f t="shared" si="107"/>
        <v>3.2426212886924502E-7</v>
      </c>
      <c r="M1368" s="22">
        <f t="shared" si="108"/>
        <v>3.8911455464309404E-6</v>
      </c>
    </row>
    <row r="1369" spans="1:13">
      <c r="A1369" s="16">
        <f t="shared" si="105"/>
        <v>1362</v>
      </c>
      <c r="B1369" s="12" t="s">
        <v>411</v>
      </c>
      <c r="C1369" s="272">
        <v>45001</v>
      </c>
      <c r="D1369" s="272">
        <v>45016</v>
      </c>
      <c r="E1369" s="196">
        <f t="shared" si="106"/>
        <v>45008.5</v>
      </c>
      <c r="F1369" s="272">
        <v>45016</v>
      </c>
      <c r="G1369" s="272">
        <v>45044</v>
      </c>
      <c r="H1369" s="12" t="s">
        <v>165</v>
      </c>
      <c r="I1369" s="234">
        <v>-225.67000000000002</v>
      </c>
      <c r="J1369" s="272">
        <v>45047</v>
      </c>
      <c r="K1369" s="17">
        <f t="shared" si="109"/>
        <v>36</v>
      </c>
      <c r="L1369" s="283">
        <f t="shared" si="107"/>
        <v>-9.1780050949357231E-7</v>
      </c>
      <c r="M1369" s="22">
        <f t="shared" si="108"/>
        <v>-3.3040818341768605E-5</v>
      </c>
    </row>
    <row r="1370" spans="1:13">
      <c r="A1370" s="16">
        <f t="shared" si="105"/>
        <v>1363</v>
      </c>
      <c r="B1370" s="12" t="s">
        <v>411</v>
      </c>
      <c r="C1370" s="272">
        <v>45001</v>
      </c>
      <c r="D1370" s="272">
        <v>45016</v>
      </c>
      <c r="E1370" s="196">
        <f t="shared" si="106"/>
        <v>45008.5</v>
      </c>
      <c r="F1370" s="272">
        <v>45016</v>
      </c>
      <c r="G1370" s="272">
        <v>45020</v>
      </c>
      <c r="H1370" s="12" t="s">
        <v>166</v>
      </c>
      <c r="I1370" s="234">
        <v>418</v>
      </c>
      <c r="J1370" s="272">
        <v>45021</v>
      </c>
      <c r="K1370" s="17">
        <f t="shared" si="109"/>
        <v>12</v>
      </c>
      <c r="L1370" s="283">
        <f t="shared" si="107"/>
        <v>1.7000071474644976E-6</v>
      </c>
      <c r="M1370" s="22">
        <f t="shared" si="108"/>
        <v>2.0400085769573973E-5</v>
      </c>
    </row>
    <row r="1371" spans="1:13">
      <c r="A1371" s="16">
        <f t="shared" si="105"/>
        <v>1364</v>
      </c>
      <c r="B1371" s="12" t="s">
        <v>411</v>
      </c>
      <c r="C1371" s="272">
        <v>45001</v>
      </c>
      <c r="D1371" s="272">
        <v>45016</v>
      </c>
      <c r="E1371" s="196">
        <f t="shared" si="106"/>
        <v>45008.5</v>
      </c>
      <c r="F1371" s="272">
        <v>45016</v>
      </c>
      <c r="G1371" s="272">
        <v>45020</v>
      </c>
      <c r="H1371" s="12" t="s">
        <v>166</v>
      </c>
      <c r="I1371" s="234">
        <v>131</v>
      </c>
      <c r="J1371" s="272">
        <v>45021</v>
      </c>
      <c r="K1371" s="17">
        <f t="shared" si="109"/>
        <v>12</v>
      </c>
      <c r="L1371" s="283">
        <f t="shared" si="107"/>
        <v>5.3277735961207939E-7</v>
      </c>
      <c r="M1371" s="22">
        <f t="shared" si="108"/>
        <v>6.3933283153449522E-6</v>
      </c>
    </row>
    <row r="1372" spans="1:13">
      <c r="A1372" s="16">
        <f t="shared" si="105"/>
        <v>1365</v>
      </c>
      <c r="B1372" s="12" t="s">
        <v>411</v>
      </c>
      <c r="C1372" s="272">
        <v>45001</v>
      </c>
      <c r="D1372" s="272">
        <v>45016</v>
      </c>
      <c r="E1372" s="196">
        <f t="shared" si="106"/>
        <v>45008.5</v>
      </c>
      <c r="F1372" s="272">
        <v>45016</v>
      </c>
      <c r="G1372" s="272">
        <v>45035</v>
      </c>
      <c r="H1372" s="12" t="s">
        <v>157</v>
      </c>
      <c r="I1372" s="234">
        <v>721.96000000000015</v>
      </c>
      <c r="J1372" s="272">
        <v>45036</v>
      </c>
      <c r="K1372" s="17">
        <f t="shared" si="109"/>
        <v>27</v>
      </c>
      <c r="L1372" s="283">
        <f t="shared" si="107"/>
        <v>2.936213301874328E-6</v>
      </c>
      <c r="M1372" s="22">
        <f t="shared" si="108"/>
        <v>7.9277759150606859E-5</v>
      </c>
    </row>
    <row r="1373" spans="1:13">
      <c r="A1373" s="16">
        <f t="shared" si="105"/>
        <v>1366</v>
      </c>
      <c r="B1373" s="12" t="s">
        <v>411</v>
      </c>
      <c r="C1373" s="272">
        <v>45001</v>
      </c>
      <c r="D1373" s="272">
        <v>45016</v>
      </c>
      <c r="E1373" s="196">
        <f t="shared" si="106"/>
        <v>45008.5</v>
      </c>
      <c r="F1373" s="272">
        <v>45016</v>
      </c>
      <c r="G1373" s="272">
        <v>45020</v>
      </c>
      <c r="H1373" s="12" t="s">
        <v>156</v>
      </c>
      <c r="I1373" s="234">
        <v>1.87</v>
      </c>
      <c r="J1373" s="272">
        <v>45021</v>
      </c>
      <c r="K1373" s="17">
        <f t="shared" si="109"/>
        <v>12</v>
      </c>
      <c r="L1373" s="283">
        <f t="shared" si="107"/>
        <v>7.6052951333938065E-9</v>
      </c>
      <c r="M1373" s="22">
        <f t="shared" si="108"/>
        <v>9.1263541600725684E-8</v>
      </c>
    </row>
    <row r="1374" spans="1:13">
      <c r="A1374" s="16">
        <f t="shared" si="105"/>
        <v>1367</v>
      </c>
      <c r="B1374" s="12" t="s">
        <v>411</v>
      </c>
      <c r="C1374" s="272">
        <v>45001</v>
      </c>
      <c r="D1374" s="272">
        <v>45016</v>
      </c>
      <c r="E1374" s="196">
        <f t="shared" si="106"/>
        <v>45008.5</v>
      </c>
      <c r="F1374" s="272">
        <v>45016</v>
      </c>
      <c r="G1374" s="272">
        <v>45020</v>
      </c>
      <c r="H1374" s="12" t="s">
        <v>152</v>
      </c>
      <c r="I1374" s="234">
        <v>394.58</v>
      </c>
      <c r="J1374" s="272">
        <v>45021</v>
      </c>
      <c r="K1374" s="17">
        <f t="shared" si="109"/>
        <v>12</v>
      </c>
      <c r="L1374" s="283">
        <f t="shared" si="107"/>
        <v>1.6047579431735442E-6</v>
      </c>
      <c r="M1374" s="22">
        <f t="shared" si="108"/>
        <v>1.9257095318082531E-5</v>
      </c>
    </row>
    <row r="1375" spans="1:13">
      <c r="A1375" s="16">
        <f t="shared" si="105"/>
        <v>1368</v>
      </c>
      <c r="B1375" s="12" t="s">
        <v>411</v>
      </c>
      <c r="C1375" s="272">
        <v>45001</v>
      </c>
      <c r="D1375" s="272">
        <v>45016</v>
      </c>
      <c r="E1375" s="196">
        <f t="shared" si="106"/>
        <v>45008.5</v>
      </c>
      <c r="F1375" s="272">
        <v>45016</v>
      </c>
      <c r="G1375" s="272">
        <v>45035</v>
      </c>
      <c r="H1375" s="12" t="s">
        <v>157</v>
      </c>
      <c r="I1375" s="234">
        <v>193.38</v>
      </c>
      <c r="J1375" s="272">
        <v>45036</v>
      </c>
      <c r="K1375" s="17">
        <f t="shared" si="109"/>
        <v>27</v>
      </c>
      <c r="L1375" s="283">
        <f t="shared" si="107"/>
        <v>7.8647699085331229E-7</v>
      </c>
      <c r="M1375" s="22">
        <f t="shared" si="108"/>
        <v>2.1234878753039431E-5</v>
      </c>
    </row>
    <row r="1376" spans="1:13">
      <c r="A1376" s="16">
        <f t="shared" si="105"/>
        <v>1369</v>
      </c>
      <c r="B1376" s="12" t="s">
        <v>411</v>
      </c>
      <c r="C1376" s="272">
        <v>45001</v>
      </c>
      <c r="D1376" s="272">
        <v>45016</v>
      </c>
      <c r="E1376" s="196">
        <f t="shared" si="106"/>
        <v>45008.5</v>
      </c>
      <c r="F1376" s="272">
        <v>45016</v>
      </c>
      <c r="G1376" s="272">
        <v>45043</v>
      </c>
      <c r="H1376" s="12" t="s">
        <v>156</v>
      </c>
      <c r="I1376" s="234">
        <v>43.2</v>
      </c>
      <c r="J1376" s="272">
        <v>45044</v>
      </c>
      <c r="K1376" s="17">
        <f t="shared" si="109"/>
        <v>35</v>
      </c>
      <c r="L1376" s="283">
        <f t="shared" si="107"/>
        <v>1.756945185896323E-7</v>
      </c>
      <c r="M1376" s="22">
        <f t="shared" si="108"/>
        <v>6.1493081506371304E-6</v>
      </c>
    </row>
    <row r="1377" spans="1:13">
      <c r="A1377" s="16">
        <f t="shared" si="105"/>
        <v>1370</v>
      </c>
      <c r="B1377" s="12" t="s">
        <v>411</v>
      </c>
      <c r="C1377" s="272">
        <v>45001</v>
      </c>
      <c r="D1377" s="272">
        <v>45016</v>
      </c>
      <c r="E1377" s="196">
        <f t="shared" si="106"/>
        <v>45008.5</v>
      </c>
      <c r="F1377" s="272">
        <v>45016</v>
      </c>
      <c r="G1377" s="272">
        <v>45043</v>
      </c>
      <c r="H1377" s="12" t="s">
        <v>152</v>
      </c>
      <c r="I1377" s="234">
        <v>50.97</v>
      </c>
      <c r="J1377" s="272">
        <v>45044</v>
      </c>
      <c r="K1377" s="17">
        <f t="shared" si="109"/>
        <v>35</v>
      </c>
      <c r="L1377" s="283">
        <f t="shared" si="107"/>
        <v>2.0729512991929534E-7</v>
      </c>
      <c r="M1377" s="22">
        <f t="shared" si="108"/>
        <v>7.255329547175337E-6</v>
      </c>
    </row>
    <row r="1378" spans="1:13">
      <c r="A1378" s="16">
        <f t="shared" si="105"/>
        <v>1371</v>
      </c>
      <c r="B1378" s="12" t="s">
        <v>411</v>
      </c>
      <c r="C1378" s="272">
        <v>45001</v>
      </c>
      <c r="D1378" s="272">
        <v>45016</v>
      </c>
      <c r="E1378" s="196">
        <f t="shared" si="106"/>
        <v>45008.5</v>
      </c>
      <c r="F1378" s="272">
        <v>45016</v>
      </c>
      <c r="G1378" s="272">
        <v>45035</v>
      </c>
      <c r="H1378" s="12" t="s">
        <v>157</v>
      </c>
      <c r="I1378" s="234">
        <v>3577.26</v>
      </c>
      <c r="J1378" s="272">
        <v>45036</v>
      </c>
      <c r="K1378" s="17">
        <f t="shared" si="109"/>
        <v>27</v>
      </c>
      <c r="L1378" s="283">
        <f t="shared" si="107"/>
        <v>1.4548726240045095E-5</v>
      </c>
      <c r="M1378" s="22">
        <f t="shared" si="108"/>
        <v>3.9281560848121759E-4</v>
      </c>
    </row>
    <row r="1379" spans="1:13">
      <c r="A1379" s="16">
        <f t="shared" si="105"/>
        <v>1372</v>
      </c>
      <c r="B1379" s="12" t="s">
        <v>411</v>
      </c>
      <c r="C1379" s="272">
        <v>45001</v>
      </c>
      <c r="D1379" s="272">
        <v>45016</v>
      </c>
      <c r="E1379" s="196">
        <f t="shared" si="106"/>
        <v>45008.5</v>
      </c>
      <c r="F1379" s="272">
        <v>45016</v>
      </c>
      <c r="G1379" s="272">
        <v>45020</v>
      </c>
      <c r="H1379" s="12" t="s">
        <v>156</v>
      </c>
      <c r="I1379" s="234">
        <v>10.86</v>
      </c>
      <c r="J1379" s="272">
        <v>45021</v>
      </c>
      <c r="K1379" s="17">
        <f t="shared" si="109"/>
        <v>12</v>
      </c>
      <c r="L1379" s="283">
        <f t="shared" si="107"/>
        <v>4.4167649812115893E-8</v>
      </c>
      <c r="M1379" s="22">
        <f t="shared" si="108"/>
        <v>5.3001179774539071E-7</v>
      </c>
    </row>
    <row r="1380" spans="1:13">
      <c r="A1380" s="16">
        <f t="shared" si="105"/>
        <v>1373</v>
      </c>
      <c r="B1380" s="12" t="s">
        <v>411</v>
      </c>
      <c r="C1380" s="272">
        <v>45001</v>
      </c>
      <c r="D1380" s="272">
        <v>45016</v>
      </c>
      <c r="E1380" s="196">
        <f t="shared" si="106"/>
        <v>45008.5</v>
      </c>
      <c r="F1380" s="272">
        <v>45016</v>
      </c>
      <c r="G1380" s="272">
        <v>45020</v>
      </c>
      <c r="H1380" s="12" t="s">
        <v>152</v>
      </c>
      <c r="I1380" s="234">
        <v>81.48</v>
      </c>
      <c r="J1380" s="272">
        <v>45021</v>
      </c>
      <c r="K1380" s="17">
        <f t="shared" si="109"/>
        <v>12</v>
      </c>
      <c r="L1380" s="283">
        <f t="shared" si="107"/>
        <v>3.3137938367322314E-7</v>
      </c>
      <c r="M1380" s="22">
        <f t="shared" si="108"/>
        <v>3.9765526040786773E-6</v>
      </c>
    </row>
    <row r="1381" spans="1:13">
      <c r="A1381" s="16">
        <f t="shared" si="105"/>
        <v>1374</v>
      </c>
      <c r="B1381" s="12" t="s">
        <v>411</v>
      </c>
      <c r="C1381" s="272">
        <v>45001</v>
      </c>
      <c r="D1381" s="272">
        <v>45016</v>
      </c>
      <c r="E1381" s="196">
        <f t="shared" si="106"/>
        <v>45008.5</v>
      </c>
      <c r="F1381" s="272">
        <v>45016</v>
      </c>
      <c r="G1381" s="272">
        <v>45043</v>
      </c>
      <c r="H1381" s="12" t="s">
        <v>156</v>
      </c>
      <c r="I1381" s="234">
        <v>64.739999999999995</v>
      </c>
      <c r="J1381" s="272">
        <v>45044</v>
      </c>
      <c r="K1381" s="17">
        <f t="shared" si="109"/>
        <v>35</v>
      </c>
      <c r="L1381" s="283">
        <f t="shared" si="107"/>
        <v>2.6329775771974062E-7</v>
      </c>
      <c r="M1381" s="22">
        <f t="shared" si="108"/>
        <v>9.2154215201909213E-6</v>
      </c>
    </row>
    <row r="1382" spans="1:13">
      <c r="A1382" s="16">
        <f t="shared" si="105"/>
        <v>1375</v>
      </c>
      <c r="B1382" s="12" t="s">
        <v>411</v>
      </c>
      <c r="C1382" s="272">
        <v>45001</v>
      </c>
      <c r="D1382" s="272">
        <v>45016</v>
      </c>
      <c r="E1382" s="196">
        <f t="shared" si="106"/>
        <v>45008.5</v>
      </c>
      <c r="F1382" s="272">
        <v>45016</v>
      </c>
      <c r="G1382" s="272">
        <v>45043</v>
      </c>
      <c r="H1382" s="12" t="s">
        <v>415</v>
      </c>
      <c r="I1382" s="234">
        <v>32.659999999999997</v>
      </c>
      <c r="J1382" s="272">
        <v>45044</v>
      </c>
      <c r="K1382" s="17">
        <f t="shared" si="109"/>
        <v>35</v>
      </c>
      <c r="L1382" s="283">
        <f t="shared" si="107"/>
        <v>1.328283096559581E-7</v>
      </c>
      <c r="M1382" s="22">
        <f t="shared" si="108"/>
        <v>4.6489908379585334E-6</v>
      </c>
    </row>
    <row r="1383" spans="1:13">
      <c r="A1383" s="16">
        <f t="shared" si="105"/>
        <v>1376</v>
      </c>
      <c r="B1383" s="12" t="s">
        <v>411</v>
      </c>
      <c r="C1383" s="272">
        <v>45001</v>
      </c>
      <c r="D1383" s="272">
        <v>45016</v>
      </c>
      <c r="E1383" s="196">
        <f t="shared" si="106"/>
        <v>45008.5</v>
      </c>
      <c r="F1383" s="272">
        <v>45016</v>
      </c>
      <c r="G1383" s="272">
        <v>45043</v>
      </c>
      <c r="H1383" s="12" t="s">
        <v>165</v>
      </c>
      <c r="I1383" s="234">
        <v>264.63</v>
      </c>
      <c r="J1383" s="272">
        <v>45044</v>
      </c>
      <c r="K1383" s="17">
        <f t="shared" si="109"/>
        <v>35</v>
      </c>
      <c r="L1383" s="283">
        <f t="shared" si="107"/>
        <v>1.0762509364438517E-6</v>
      </c>
      <c r="M1383" s="22">
        <f t="shared" si="108"/>
        <v>3.7668782775534806E-5</v>
      </c>
    </row>
    <row r="1384" spans="1:13">
      <c r="A1384" s="16">
        <f t="shared" si="105"/>
        <v>1377</v>
      </c>
      <c r="B1384" s="12" t="s">
        <v>411</v>
      </c>
      <c r="C1384" s="272">
        <v>45001</v>
      </c>
      <c r="D1384" s="272">
        <v>45016</v>
      </c>
      <c r="E1384" s="196">
        <f t="shared" si="106"/>
        <v>45008.5</v>
      </c>
      <c r="F1384" s="272">
        <v>45016</v>
      </c>
      <c r="G1384" s="272">
        <v>45020</v>
      </c>
      <c r="H1384" s="12" t="s">
        <v>166</v>
      </c>
      <c r="I1384" s="234">
        <v>551.18000000000006</v>
      </c>
      <c r="J1384" s="272">
        <v>45021</v>
      </c>
      <c r="K1384" s="17">
        <f t="shared" si="109"/>
        <v>12</v>
      </c>
      <c r="L1384" s="283">
        <f t="shared" si="107"/>
        <v>2.2416505730609616E-6</v>
      </c>
      <c r="M1384" s="22">
        <f t="shared" si="108"/>
        <v>2.6899806876731541E-5</v>
      </c>
    </row>
    <row r="1385" spans="1:13">
      <c r="A1385" s="16">
        <f t="shared" si="105"/>
        <v>1378</v>
      </c>
      <c r="B1385" s="12" t="s">
        <v>411</v>
      </c>
      <c r="C1385" s="272">
        <v>45001</v>
      </c>
      <c r="D1385" s="272">
        <v>45016</v>
      </c>
      <c r="E1385" s="196">
        <f t="shared" si="106"/>
        <v>45008.5</v>
      </c>
      <c r="F1385" s="272">
        <v>45016</v>
      </c>
      <c r="G1385" s="272">
        <v>45043</v>
      </c>
      <c r="H1385" s="12" t="s">
        <v>416</v>
      </c>
      <c r="I1385" s="234">
        <v>8.85</v>
      </c>
      <c r="J1385" s="272">
        <v>45044</v>
      </c>
      <c r="K1385" s="17">
        <f t="shared" si="109"/>
        <v>35</v>
      </c>
      <c r="L1385" s="283">
        <f t="shared" si="107"/>
        <v>3.5992974294403839E-8</v>
      </c>
      <c r="M1385" s="22">
        <f t="shared" si="108"/>
        <v>1.2597541003041343E-6</v>
      </c>
    </row>
    <row r="1386" spans="1:13">
      <c r="A1386" s="16">
        <f t="shared" si="105"/>
        <v>1379</v>
      </c>
      <c r="B1386" s="12" t="s">
        <v>411</v>
      </c>
      <c r="C1386" s="272">
        <v>45001</v>
      </c>
      <c r="D1386" s="272">
        <v>45016</v>
      </c>
      <c r="E1386" s="196">
        <f t="shared" si="106"/>
        <v>45008.5</v>
      </c>
      <c r="F1386" s="272">
        <v>45016</v>
      </c>
      <c r="G1386" s="272">
        <v>45043</v>
      </c>
      <c r="H1386" s="12" t="s">
        <v>417</v>
      </c>
      <c r="I1386" s="234">
        <v>3.6399999999999997</v>
      </c>
      <c r="J1386" s="272">
        <v>45044</v>
      </c>
      <c r="K1386" s="17">
        <f t="shared" si="109"/>
        <v>35</v>
      </c>
      <c r="L1386" s="283">
        <f t="shared" si="107"/>
        <v>1.4803889992274573E-8</v>
      </c>
      <c r="M1386" s="22">
        <f t="shared" si="108"/>
        <v>5.1813614972961005E-7</v>
      </c>
    </row>
    <row r="1387" spans="1:13">
      <c r="A1387" s="16">
        <f t="shared" si="105"/>
        <v>1380</v>
      </c>
      <c r="B1387" s="12" t="s">
        <v>411</v>
      </c>
      <c r="C1387" s="272">
        <v>45001</v>
      </c>
      <c r="D1387" s="272">
        <v>45016</v>
      </c>
      <c r="E1387" s="196">
        <f t="shared" si="106"/>
        <v>45008.5</v>
      </c>
      <c r="F1387" s="272">
        <v>45016</v>
      </c>
      <c r="G1387" s="272">
        <v>45043</v>
      </c>
      <c r="H1387" s="12" t="s">
        <v>418</v>
      </c>
      <c r="I1387" s="234">
        <v>10.030000000000001</v>
      </c>
      <c r="J1387" s="272">
        <v>45044</v>
      </c>
      <c r="K1387" s="17">
        <f t="shared" si="109"/>
        <v>35</v>
      </c>
      <c r="L1387" s="283">
        <f t="shared" si="107"/>
        <v>4.0792037533657691E-8</v>
      </c>
      <c r="M1387" s="22">
        <f t="shared" si="108"/>
        <v>1.4277213136780192E-6</v>
      </c>
    </row>
    <row r="1388" spans="1:13">
      <c r="A1388" s="16">
        <f t="shared" si="105"/>
        <v>1381</v>
      </c>
      <c r="B1388" s="12" t="s">
        <v>411</v>
      </c>
      <c r="C1388" s="272">
        <v>45001</v>
      </c>
      <c r="D1388" s="272">
        <v>45016</v>
      </c>
      <c r="E1388" s="196">
        <f t="shared" si="106"/>
        <v>45008.5</v>
      </c>
      <c r="F1388" s="272">
        <v>45016</v>
      </c>
      <c r="G1388" s="272">
        <v>45030</v>
      </c>
      <c r="H1388" s="12" t="s">
        <v>153</v>
      </c>
      <c r="I1388" s="234">
        <v>33.96</v>
      </c>
      <c r="J1388" s="272">
        <v>45033</v>
      </c>
      <c r="K1388" s="17">
        <f t="shared" si="109"/>
        <v>22</v>
      </c>
      <c r="L1388" s="283">
        <f t="shared" si="107"/>
        <v>1.3811541322462761E-7</v>
      </c>
      <c r="M1388" s="22">
        <f t="shared" si="108"/>
        <v>3.0385390909418074E-6</v>
      </c>
    </row>
    <row r="1389" spans="1:13">
      <c r="A1389" s="16">
        <f t="shared" si="105"/>
        <v>1382</v>
      </c>
      <c r="B1389" s="12" t="s">
        <v>411</v>
      </c>
      <c r="C1389" s="272">
        <v>45001</v>
      </c>
      <c r="D1389" s="272">
        <v>45016</v>
      </c>
      <c r="E1389" s="196">
        <f t="shared" si="106"/>
        <v>45008.5</v>
      </c>
      <c r="F1389" s="272">
        <v>45016</v>
      </c>
      <c r="G1389" s="272">
        <v>45020</v>
      </c>
      <c r="H1389" s="12" t="s">
        <v>164</v>
      </c>
      <c r="I1389" s="234">
        <v>28.33</v>
      </c>
      <c r="J1389" s="272">
        <v>45021</v>
      </c>
      <c r="K1389" s="17">
        <f t="shared" si="109"/>
        <v>12</v>
      </c>
      <c r="L1389" s="283">
        <f t="shared" si="107"/>
        <v>1.1521818776954358E-7</v>
      </c>
      <c r="M1389" s="22">
        <f t="shared" si="108"/>
        <v>1.3826182532345228E-6</v>
      </c>
    </row>
    <row r="1390" spans="1:13">
      <c r="A1390" s="16">
        <f t="shared" si="105"/>
        <v>1383</v>
      </c>
      <c r="B1390" s="12" t="s">
        <v>411</v>
      </c>
      <c r="C1390" s="272">
        <v>45001</v>
      </c>
      <c r="D1390" s="272">
        <v>45016</v>
      </c>
      <c r="E1390" s="196">
        <f t="shared" ref="E1390:E1444" si="110">AVERAGE(C1390:D1390)</f>
        <v>45008.5</v>
      </c>
      <c r="F1390" s="272">
        <v>45016</v>
      </c>
      <c r="G1390" s="272">
        <v>45020</v>
      </c>
      <c r="H1390" s="12" t="s">
        <v>166</v>
      </c>
      <c r="I1390" s="234">
        <v>853.31</v>
      </c>
      <c r="J1390" s="272">
        <v>45021</v>
      </c>
      <c r="K1390" s="17">
        <f t="shared" si="109"/>
        <v>12</v>
      </c>
      <c r="L1390" s="283">
        <f t="shared" si="107"/>
        <v>3.4704141124472018E-6</v>
      </c>
      <c r="M1390" s="22">
        <f t="shared" si="108"/>
        <v>4.1644969349366424E-5</v>
      </c>
    </row>
    <row r="1391" spans="1:13">
      <c r="A1391" s="16">
        <f t="shared" si="105"/>
        <v>1384</v>
      </c>
      <c r="B1391" s="12" t="s">
        <v>411</v>
      </c>
      <c r="C1391" s="272">
        <v>45001</v>
      </c>
      <c r="D1391" s="272">
        <v>45016</v>
      </c>
      <c r="E1391" s="196">
        <f t="shared" si="110"/>
        <v>45008.5</v>
      </c>
      <c r="F1391" s="272">
        <v>45016</v>
      </c>
      <c r="G1391" s="272">
        <v>45044</v>
      </c>
      <c r="H1391" s="12" t="s">
        <v>165</v>
      </c>
      <c r="I1391" s="234">
        <v>1143.9000000000001</v>
      </c>
      <c r="J1391" s="272">
        <v>45047</v>
      </c>
      <c r="K1391" s="17">
        <f t="shared" si="109"/>
        <v>36</v>
      </c>
      <c r="L1391" s="283">
        <f t="shared" si="107"/>
        <v>4.652244440154639E-6</v>
      </c>
      <c r="M1391" s="22">
        <f t="shared" si="108"/>
        <v>1.6748079984556699E-4</v>
      </c>
    </row>
    <row r="1392" spans="1:13">
      <c r="A1392" s="16">
        <f t="shared" si="105"/>
        <v>1385</v>
      </c>
      <c r="B1392" s="12" t="s">
        <v>411</v>
      </c>
      <c r="C1392" s="272">
        <v>45001</v>
      </c>
      <c r="D1392" s="272">
        <v>45016</v>
      </c>
      <c r="E1392" s="196">
        <f t="shared" si="110"/>
        <v>45008.5</v>
      </c>
      <c r="F1392" s="272">
        <v>45016</v>
      </c>
      <c r="G1392" s="272">
        <v>45020</v>
      </c>
      <c r="H1392" s="12" t="s">
        <v>156</v>
      </c>
      <c r="I1392" s="234">
        <v>489.15</v>
      </c>
      <c r="J1392" s="272">
        <v>45021</v>
      </c>
      <c r="K1392" s="17">
        <f t="shared" si="109"/>
        <v>12</v>
      </c>
      <c r="L1392" s="283">
        <f t="shared" si="107"/>
        <v>1.9893743927805242E-6</v>
      </c>
      <c r="M1392" s="22">
        <f t="shared" si="108"/>
        <v>2.387249271336629E-5</v>
      </c>
    </row>
    <row r="1393" spans="1:13">
      <c r="A1393" s="16">
        <f t="shared" si="105"/>
        <v>1386</v>
      </c>
      <c r="B1393" s="12" t="s">
        <v>411</v>
      </c>
      <c r="C1393" s="272">
        <v>45001</v>
      </c>
      <c r="D1393" s="272">
        <v>45016</v>
      </c>
      <c r="E1393" s="196">
        <f t="shared" si="110"/>
        <v>45008.5</v>
      </c>
      <c r="F1393" s="272">
        <v>45016</v>
      </c>
      <c r="G1393" s="272">
        <v>45020</v>
      </c>
      <c r="H1393" s="12" t="s">
        <v>164</v>
      </c>
      <c r="I1393" s="234">
        <v>432</v>
      </c>
      <c r="J1393" s="272">
        <v>45021</v>
      </c>
      <c r="K1393" s="17">
        <f t="shared" si="109"/>
        <v>12</v>
      </c>
      <c r="L1393" s="283">
        <f t="shared" si="107"/>
        <v>1.756945185896323E-6</v>
      </c>
      <c r="M1393" s="22">
        <f t="shared" si="108"/>
        <v>2.1083342230755875E-5</v>
      </c>
    </row>
    <row r="1394" spans="1:13">
      <c r="A1394" s="16">
        <f t="shared" si="105"/>
        <v>1387</v>
      </c>
      <c r="B1394" s="12" t="s">
        <v>411</v>
      </c>
      <c r="C1394" s="272">
        <v>45001</v>
      </c>
      <c r="D1394" s="272">
        <v>45016</v>
      </c>
      <c r="E1394" s="196">
        <f t="shared" si="110"/>
        <v>45008.5</v>
      </c>
      <c r="F1394" s="272">
        <v>45016</v>
      </c>
      <c r="G1394" s="272">
        <v>45043</v>
      </c>
      <c r="H1394" s="12" t="s">
        <v>165</v>
      </c>
      <c r="I1394" s="234">
        <v>3734.109999999996</v>
      </c>
      <c r="J1394" s="272">
        <v>45044</v>
      </c>
      <c r="K1394" s="17">
        <f t="shared" si="109"/>
        <v>35</v>
      </c>
      <c r="L1394" s="283">
        <f t="shared" si="107"/>
        <v>1.5186635620618778E-5</v>
      </c>
      <c r="M1394" s="22">
        <f t="shared" si="108"/>
        <v>5.3153224672165724E-4</v>
      </c>
    </row>
    <row r="1395" spans="1:13">
      <c r="A1395" s="16">
        <f t="shared" si="105"/>
        <v>1388</v>
      </c>
      <c r="B1395" s="12" t="s">
        <v>411</v>
      </c>
      <c r="C1395" s="272">
        <v>45001</v>
      </c>
      <c r="D1395" s="272">
        <v>45016</v>
      </c>
      <c r="E1395" s="196">
        <f t="shared" si="110"/>
        <v>45008.5</v>
      </c>
      <c r="F1395" s="272">
        <v>45016</v>
      </c>
      <c r="G1395" s="272">
        <v>45020</v>
      </c>
      <c r="H1395" s="12" t="s">
        <v>166</v>
      </c>
      <c r="I1395" s="234">
        <v>838988</v>
      </c>
      <c r="J1395" s="272">
        <v>45021</v>
      </c>
      <c r="K1395" s="17">
        <f t="shared" si="109"/>
        <v>12</v>
      </c>
      <c r="L1395" s="283">
        <f t="shared" si="107"/>
        <v>3.4121664991314448E-3</v>
      </c>
      <c r="M1395" s="22">
        <f t="shared" si="108"/>
        <v>4.0945997989577335E-2</v>
      </c>
    </row>
    <row r="1396" spans="1:13">
      <c r="A1396" s="16">
        <f t="shared" si="105"/>
        <v>1389</v>
      </c>
      <c r="B1396" s="12" t="s">
        <v>411</v>
      </c>
      <c r="C1396" s="272">
        <v>45001</v>
      </c>
      <c r="D1396" s="272">
        <v>45016</v>
      </c>
      <c r="E1396" s="196">
        <f t="shared" si="110"/>
        <v>45008.5</v>
      </c>
      <c r="F1396" s="272">
        <v>45016</v>
      </c>
      <c r="G1396" s="272">
        <v>45043</v>
      </c>
      <c r="H1396" s="12" t="s">
        <v>156</v>
      </c>
      <c r="I1396" s="234">
        <v>84.5</v>
      </c>
      <c r="J1396" s="272">
        <v>45044</v>
      </c>
      <c r="K1396" s="17">
        <f t="shared" si="109"/>
        <v>35</v>
      </c>
      <c r="L1396" s="283">
        <f t="shared" si="107"/>
        <v>3.4366173196351689E-7</v>
      </c>
      <c r="M1396" s="22">
        <f t="shared" si="108"/>
        <v>1.2028160618723092E-5</v>
      </c>
    </row>
    <row r="1397" spans="1:13">
      <c r="A1397" s="16">
        <f t="shared" si="105"/>
        <v>1390</v>
      </c>
      <c r="B1397" s="12" t="s">
        <v>411</v>
      </c>
      <c r="C1397" s="272">
        <v>45001</v>
      </c>
      <c r="D1397" s="272">
        <v>45016</v>
      </c>
      <c r="E1397" s="196">
        <f t="shared" si="110"/>
        <v>45008.5</v>
      </c>
      <c r="F1397" s="272">
        <v>45016</v>
      </c>
      <c r="G1397" s="272">
        <v>45020</v>
      </c>
      <c r="H1397" s="12" t="s">
        <v>419</v>
      </c>
      <c r="I1397" s="234">
        <v>8.68</v>
      </c>
      <c r="J1397" s="272">
        <v>45021</v>
      </c>
      <c r="K1397" s="17">
        <f t="shared" si="109"/>
        <v>12</v>
      </c>
      <c r="L1397" s="283">
        <f t="shared" si="107"/>
        <v>3.5301583827731677E-8</v>
      </c>
      <c r="M1397" s="22">
        <f t="shared" si="108"/>
        <v>4.2361900593278013E-7</v>
      </c>
    </row>
    <row r="1398" spans="1:13">
      <c r="A1398" s="16">
        <f t="shared" si="105"/>
        <v>1391</v>
      </c>
      <c r="B1398" s="12" t="s">
        <v>411</v>
      </c>
      <c r="C1398" s="272">
        <v>45001</v>
      </c>
      <c r="D1398" s="272">
        <v>45016</v>
      </c>
      <c r="E1398" s="196">
        <f t="shared" si="110"/>
        <v>45008.5</v>
      </c>
      <c r="F1398" s="272">
        <v>45016</v>
      </c>
      <c r="G1398" s="272">
        <v>45044</v>
      </c>
      <c r="H1398" s="12" t="s">
        <v>165</v>
      </c>
      <c r="I1398" s="234">
        <v>129.73000000000002</v>
      </c>
      <c r="J1398" s="272">
        <v>45047</v>
      </c>
      <c r="K1398" s="17">
        <f t="shared" si="109"/>
        <v>36</v>
      </c>
      <c r="L1398" s="283">
        <f t="shared" si="107"/>
        <v>5.2761226612576392E-7</v>
      </c>
      <c r="M1398" s="22">
        <f t="shared" si="108"/>
        <v>1.8994041580527502E-5</v>
      </c>
    </row>
    <row r="1399" spans="1:13">
      <c r="A1399" s="16">
        <f t="shared" si="105"/>
        <v>1392</v>
      </c>
      <c r="B1399" s="12" t="s">
        <v>411</v>
      </c>
      <c r="C1399" s="272">
        <v>45001</v>
      </c>
      <c r="D1399" s="272">
        <v>45016</v>
      </c>
      <c r="E1399" s="196">
        <f t="shared" si="110"/>
        <v>45008.5</v>
      </c>
      <c r="F1399" s="272">
        <v>45016</v>
      </c>
      <c r="G1399" s="272">
        <v>45016</v>
      </c>
      <c r="H1399" s="12" t="s">
        <v>164</v>
      </c>
      <c r="I1399" s="234">
        <v>2052.9699999999998</v>
      </c>
      <c r="J1399" s="272">
        <v>45019</v>
      </c>
      <c r="K1399" s="17">
        <f t="shared" si="109"/>
        <v>8</v>
      </c>
      <c r="L1399" s="283">
        <f t="shared" si="107"/>
        <v>8.3494346256703103E-6</v>
      </c>
      <c r="M1399" s="22">
        <f t="shared" si="108"/>
        <v>6.6795477005362482E-5</v>
      </c>
    </row>
    <row r="1400" spans="1:13">
      <c r="A1400" s="16">
        <f t="shared" si="105"/>
        <v>1393</v>
      </c>
      <c r="B1400" s="12" t="s">
        <v>411</v>
      </c>
      <c r="C1400" s="272">
        <v>45001</v>
      </c>
      <c r="D1400" s="272">
        <v>45016</v>
      </c>
      <c r="E1400" s="196">
        <f t="shared" si="110"/>
        <v>45008.5</v>
      </c>
      <c r="F1400" s="272">
        <v>45016</v>
      </c>
      <c r="G1400" s="272">
        <v>45016</v>
      </c>
      <c r="H1400" s="12" t="s">
        <v>166</v>
      </c>
      <c r="I1400" s="234">
        <v>65356.569999999956</v>
      </c>
      <c r="J1400" s="272">
        <v>45019</v>
      </c>
      <c r="K1400" s="17">
        <f t="shared" si="109"/>
        <v>8</v>
      </c>
      <c r="L1400" s="283">
        <f t="shared" si="107"/>
        <v>2.6580534960230547E-4</v>
      </c>
      <c r="M1400" s="22">
        <f t="shared" si="108"/>
        <v>2.1264427968184438E-3</v>
      </c>
    </row>
    <row r="1401" spans="1:13">
      <c r="A1401" s="16">
        <f t="shared" si="105"/>
        <v>1394</v>
      </c>
      <c r="B1401" s="12" t="s">
        <v>411</v>
      </c>
      <c r="C1401" s="272">
        <v>45001</v>
      </c>
      <c r="D1401" s="272">
        <v>45016</v>
      </c>
      <c r="E1401" s="196">
        <f t="shared" si="110"/>
        <v>45008.5</v>
      </c>
      <c r="F1401" s="272">
        <v>45016</v>
      </c>
      <c r="G1401" s="272">
        <v>45035</v>
      </c>
      <c r="H1401" s="12" t="s">
        <v>157</v>
      </c>
      <c r="I1401" s="234">
        <v>207.02</v>
      </c>
      <c r="J1401" s="272">
        <v>45036</v>
      </c>
      <c r="K1401" s="17">
        <f t="shared" si="109"/>
        <v>27</v>
      </c>
      <c r="L1401" s="283">
        <f t="shared" si="107"/>
        <v>8.4195090829689072E-7</v>
      </c>
      <c r="M1401" s="22">
        <f t="shared" si="108"/>
        <v>2.2732674524016051E-5</v>
      </c>
    </row>
    <row r="1402" spans="1:13">
      <c r="A1402" s="16">
        <f t="shared" si="105"/>
        <v>1395</v>
      </c>
      <c r="B1402" s="12" t="s">
        <v>411</v>
      </c>
      <c r="C1402" s="272">
        <v>45001</v>
      </c>
      <c r="D1402" s="272">
        <v>45016</v>
      </c>
      <c r="E1402" s="196">
        <f t="shared" si="110"/>
        <v>45008.5</v>
      </c>
      <c r="F1402" s="272">
        <v>45016</v>
      </c>
      <c r="G1402" s="272">
        <v>45016</v>
      </c>
      <c r="H1402" s="12" t="s">
        <v>166</v>
      </c>
      <c r="I1402" s="234">
        <v>136</v>
      </c>
      <c r="J1402" s="272">
        <v>45019</v>
      </c>
      <c r="K1402" s="17">
        <f t="shared" si="109"/>
        <v>8</v>
      </c>
      <c r="L1402" s="283">
        <f t="shared" si="107"/>
        <v>5.5311237333773135E-7</v>
      </c>
      <c r="M1402" s="22">
        <f t="shared" si="108"/>
        <v>4.4248989867018508E-6</v>
      </c>
    </row>
    <row r="1403" spans="1:13">
      <c r="A1403" s="16">
        <f t="shared" si="105"/>
        <v>1396</v>
      </c>
      <c r="B1403" s="12" t="s">
        <v>411</v>
      </c>
      <c r="C1403" s="272">
        <v>45001</v>
      </c>
      <c r="D1403" s="272">
        <v>45016</v>
      </c>
      <c r="E1403" s="196">
        <f t="shared" si="110"/>
        <v>45008.5</v>
      </c>
      <c r="F1403" s="272">
        <v>45016</v>
      </c>
      <c r="G1403" s="272">
        <v>45035</v>
      </c>
      <c r="H1403" s="12" t="s">
        <v>157</v>
      </c>
      <c r="I1403" s="234">
        <v>130.94999999999999</v>
      </c>
      <c r="J1403" s="272">
        <v>45036</v>
      </c>
      <c r="K1403" s="17">
        <f t="shared" si="109"/>
        <v>27</v>
      </c>
      <c r="L1403" s="283">
        <f t="shared" si="107"/>
        <v>5.3257400947482289E-7</v>
      </c>
      <c r="M1403" s="22">
        <f t="shared" si="108"/>
        <v>1.4379498255820218E-5</v>
      </c>
    </row>
    <row r="1404" spans="1:13">
      <c r="A1404" s="16">
        <f t="shared" si="105"/>
        <v>1397</v>
      </c>
      <c r="B1404" s="12" t="s">
        <v>411</v>
      </c>
      <c r="C1404" s="272">
        <v>45001</v>
      </c>
      <c r="D1404" s="272">
        <v>45016</v>
      </c>
      <c r="E1404" s="196">
        <f t="shared" si="110"/>
        <v>45008.5</v>
      </c>
      <c r="F1404" s="272">
        <v>45016</v>
      </c>
      <c r="G1404" s="272">
        <v>45035</v>
      </c>
      <c r="H1404" s="12" t="s">
        <v>157</v>
      </c>
      <c r="I1404" s="234">
        <v>382.56</v>
      </c>
      <c r="J1404" s="272">
        <v>45036</v>
      </c>
      <c r="K1404" s="17">
        <f t="shared" si="109"/>
        <v>27</v>
      </c>
      <c r="L1404" s="283">
        <f t="shared" si="107"/>
        <v>1.5558725701770771E-6</v>
      </c>
      <c r="M1404" s="22">
        <f t="shared" si="108"/>
        <v>4.2008559394781082E-5</v>
      </c>
    </row>
    <row r="1405" spans="1:13">
      <c r="A1405" s="16">
        <f t="shared" si="105"/>
        <v>1398</v>
      </c>
      <c r="B1405" s="12" t="s">
        <v>411</v>
      </c>
      <c r="C1405" s="272">
        <v>45001</v>
      </c>
      <c r="D1405" s="272">
        <v>45016</v>
      </c>
      <c r="E1405" s="196">
        <f t="shared" si="110"/>
        <v>45008.5</v>
      </c>
      <c r="F1405" s="272">
        <v>45016</v>
      </c>
      <c r="G1405" s="272">
        <v>45044</v>
      </c>
      <c r="H1405" s="12" t="s">
        <v>152</v>
      </c>
      <c r="I1405" s="234">
        <v>82.22</v>
      </c>
      <c r="J1405" s="272">
        <v>45047</v>
      </c>
      <c r="K1405" s="17">
        <f t="shared" si="109"/>
        <v>36</v>
      </c>
      <c r="L1405" s="283">
        <f t="shared" si="107"/>
        <v>3.3438896570461963E-7</v>
      </c>
      <c r="M1405" s="22">
        <f t="shared" si="108"/>
        <v>1.2038002765366307E-5</v>
      </c>
    </row>
    <row r="1406" spans="1:13">
      <c r="A1406" s="16">
        <f t="shared" si="105"/>
        <v>1399</v>
      </c>
      <c r="B1406" s="12" t="s">
        <v>411</v>
      </c>
      <c r="C1406" s="272">
        <v>45001</v>
      </c>
      <c r="D1406" s="272">
        <v>45016</v>
      </c>
      <c r="E1406" s="196">
        <f t="shared" si="110"/>
        <v>45008.5</v>
      </c>
      <c r="F1406" s="272">
        <v>45016</v>
      </c>
      <c r="G1406" s="272">
        <v>45035</v>
      </c>
      <c r="H1406" s="12" t="s">
        <v>157</v>
      </c>
      <c r="I1406" s="234">
        <v>1941.67</v>
      </c>
      <c r="J1406" s="272">
        <v>45036</v>
      </c>
      <c r="K1406" s="17">
        <f t="shared" si="109"/>
        <v>27</v>
      </c>
      <c r="L1406" s="283">
        <f t="shared" si="107"/>
        <v>7.8967772201372993E-6</v>
      </c>
      <c r="M1406" s="22">
        <f t="shared" si="108"/>
        <v>2.1321298494370708E-4</v>
      </c>
    </row>
    <row r="1407" spans="1:13">
      <c r="A1407" s="16">
        <f t="shared" si="105"/>
        <v>1400</v>
      </c>
      <c r="B1407" s="12" t="s">
        <v>411</v>
      </c>
      <c r="C1407" s="272">
        <v>45001</v>
      </c>
      <c r="D1407" s="272">
        <v>45016</v>
      </c>
      <c r="E1407" s="196">
        <f t="shared" si="110"/>
        <v>45008.5</v>
      </c>
      <c r="F1407" s="272">
        <v>45016</v>
      </c>
      <c r="G1407" s="272">
        <v>45035</v>
      </c>
      <c r="H1407" s="12" t="s">
        <v>157</v>
      </c>
      <c r="I1407" s="234">
        <v>368.02</v>
      </c>
      <c r="J1407" s="272">
        <v>45036</v>
      </c>
      <c r="K1407" s="17">
        <f t="shared" si="109"/>
        <v>27</v>
      </c>
      <c r="L1407" s="283">
        <f t="shared" si="107"/>
        <v>1.4967383502628813E-6</v>
      </c>
      <c r="M1407" s="22">
        <f t="shared" si="108"/>
        <v>4.0411935457097794E-5</v>
      </c>
    </row>
    <row r="1408" spans="1:13">
      <c r="A1408" s="16">
        <f t="shared" si="105"/>
        <v>1401</v>
      </c>
      <c r="B1408" s="12" t="s">
        <v>411</v>
      </c>
      <c r="C1408" s="272">
        <v>45001</v>
      </c>
      <c r="D1408" s="272">
        <v>45016</v>
      </c>
      <c r="E1408" s="196">
        <f t="shared" si="110"/>
        <v>45008.5</v>
      </c>
      <c r="F1408" s="272">
        <v>45016</v>
      </c>
      <c r="G1408" s="272">
        <v>45035</v>
      </c>
      <c r="H1408" s="12" t="s">
        <v>157</v>
      </c>
      <c r="I1408" s="234">
        <v>124.12</v>
      </c>
      <c r="J1408" s="272">
        <v>45036</v>
      </c>
      <c r="K1408" s="17">
        <f t="shared" si="109"/>
        <v>27</v>
      </c>
      <c r="L1408" s="283">
        <f t="shared" si="107"/>
        <v>5.0479638072558242E-7</v>
      </c>
      <c r="M1408" s="22">
        <f t="shared" si="108"/>
        <v>1.3629502279590725E-5</v>
      </c>
    </row>
    <row r="1409" spans="1:13">
      <c r="A1409" s="16">
        <f t="shared" si="105"/>
        <v>1402</v>
      </c>
      <c r="B1409" s="12" t="s">
        <v>411</v>
      </c>
      <c r="C1409" s="272">
        <v>45001</v>
      </c>
      <c r="D1409" s="272">
        <v>45016</v>
      </c>
      <c r="E1409" s="196">
        <f t="shared" si="110"/>
        <v>45008.5</v>
      </c>
      <c r="F1409" s="272">
        <v>45016</v>
      </c>
      <c r="G1409" s="272">
        <v>45030</v>
      </c>
      <c r="H1409" s="12" t="s">
        <v>153</v>
      </c>
      <c r="I1409" s="234">
        <v>301.86</v>
      </c>
      <c r="J1409" s="272">
        <v>45033</v>
      </c>
      <c r="K1409" s="17">
        <f t="shared" si="109"/>
        <v>22</v>
      </c>
      <c r="L1409" s="283">
        <f t="shared" si="107"/>
        <v>1.2276654486450558E-6</v>
      </c>
      <c r="M1409" s="22">
        <f t="shared" si="108"/>
        <v>2.7008639870191225E-5</v>
      </c>
    </row>
    <row r="1410" spans="1:13">
      <c r="A1410" s="16">
        <f t="shared" si="105"/>
        <v>1403</v>
      </c>
      <c r="B1410" s="12" t="s">
        <v>411</v>
      </c>
      <c r="C1410" s="272">
        <v>45001</v>
      </c>
      <c r="D1410" s="272">
        <v>45016</v>
      </c>
      <c r="E1410" s="196">
        <f t="shared" si="110"/>
        <v>45008.5</v>
      </c>
      <c r="F1410" s="272">
        <v>45016</v>
      </c>
      <c r="G1410" s="272">
        <v>45035</v>
      </c>
      <c r="H1410" s="12" t="s">
        <v>157</v>
      </c>
      <c r="I1410" s="234">
        <v>1451.43</v>
      </c>
      <c r="J1410" s="272">
        <v>45036</v>
      </c>
      <c r="K1410" s="17">
        <f t="shared" si="109"/>
        <v>27</v>
      </c>
      <c r="L1410" s="283">
        <f t="shared" si="107"/>
        <v>5.9029697943645837E-6</v>
      </c>
      <c r="M1410" s="22">
        <f t="shared" si="108"/>
        <v>1.5938018444784375E-4</v>
      </c>
    </row>
    <row r="1411" spans="1:13">
      <c r="A1411" s="16">
        <f t="shared" si="105"/>
        <v>1404</v>
      </c>
      <c r="B1411" s="12" t="s">
        <v>411</v>
      </c>
      <c r="C1411" s="272">
        <v>45001</v>
      </c>
      <c r="D1411" s="272">
        <v>45016</v>
      </c>
      <c r="E1411" s="196">
        <f t="shared" si="110"/>
        <v>45008.5</v>
      </c>
      <c r="F1411" s="272">
        <v>45016</v>
      </c>
      <c r="G1411" s="272">
        <v>45043</v>
      </c>
      <c r="H1411" s="12" t="s">
        <v>156</v>
      </c>
      <c r="I1411" s="234">
        <v>7.32</v>
      </c>
      <c r="J1411" s="272">
        <v>45044</v>
      </c>
      <c r="K1411" s="17">
        <f t="shared" si="109"/>
        <v>35</v>
      </c>
      <c r="L1411" s="283">
        <f t="shared" si="107"/>
        <v>2.9770460094354364E-8</v>
      </c>
      <c r="M1411" s="22">
        <f t="shared" si="108"/>
        <v>1.0419661033024027E-6</v>
      </c>
    </row>
    <row r="1412" spans="1:13">
      <c r="A1412" s="16">
        <f t="shared" si="105"/>
        <v>1405</v>
      </c>
      <c r="B1412" s="12" t="s">
        <v>411</v>
      </c>
      <c r="C1412" s="272">
        <v>45001</v>
      </c>
      <c r="D1412" s="272">
        <v>45016</v>
      </c>
      <c r="E1412" s="196">
        <f t="shared" si="110"/>
        <v>45008.5</v>
      </c>
      <c r="F1412" s="272">
        <v>45016</v>
      </c>
      <c r="G1412" s="272">
        <v>45043</v>
      </c>
      <c r="H1412" s="12" t="s">
        <v>152</v>
      </c>
      <c r="I1412" s="234">
        <v>91.67</v>
      </c>
      <c r="J1412" s="272">
        <v>45044</v>
      </c>
      <c r="K1412" s="17">
        <f t="shared" si="109"/>
        <v>35</v>
      </c>
      <c r="L1412" s="283">
        <f t="shared" si="107"/>
        <v>3.7282214164610171E-7</v>
      </c>
      <c r="M1412" s="22">
        <f t="shared" si="108"/>
        <v>1.3048774957613559E-5</v>
      </c>
    </row>
    <row r="1413" spans="1:13">
      <c r="A1413" s="16">
        <f t="shared" si="105"/>
        <v>1406</v>
      </c>
      <c r="B1413" s="12" t="s">
        <v>411</v>
      </c>
      <c r="C1413" s="272">
        <v>45001</v>
      </c>
      <c r="D1413" s="272">
        <v>45016</v>
      </c>
      <c r="E1413" s="196">
        <f t="shared" si="110"/>
        <v>45008.5</v>
      </c>
      <c r="F1413" s="272">
        <v>45016</v>
      </c>
      <c r="G1413" s="272">
        <v>45030</v>
      </c>
      <c r="H1413" s="12" t="s">
        <v>153</v>
      </c>
      <c r="I1413" s="234">
        <v>15.67</v>
      </c>
      <c r="J1413" s="272">
        <v>45033</v>
      </c>
      <c r="K1413" s="17">
        <f t="shared" si="109"/>
        <v>22</v>
      </c>
      <c r="L1413" s="283">
        <f t="shared" si="107"/>
        <v>6.3729933016193017E-8</v>
      </c>
      <c r="M1413" s="22">
        <f t="shared" si="108"/>
        <v>1.4020585263562464E-6</v>
      </c>
    </row>
    <row r="1414" spans="1:13">
      <c r="A1414" s="16">
        <f t="shared" si="105"/>
        <v>1407</v>
      </c>
      <c r="B1414" s="12" t="s">
        <v>411</v>
      </c>
      <c r="C1414" s="272">
        <v>45001</v>
      </c>
      <c r="D1414" s="272">
        <v>45016</v>
      </c>
      <c r="E1414" s="196">
        <f t="shared" si="110"/>
        <v>45008.5</v>
      </c>
      <c r="F1414" s="272">
        <v>45016</v>
      </c>
      <c r="G1414" s="272">
        <v>45035</v>
      </c>
      <c r="H1414" s="12" t="s">
        <v>157</v>
      </c>
      <c r="I1414" s="234">
        <v>289.10000000000002</v>
      </c>
      <c r="J1414" s="272">
        <v>45036</v>
      </c>
      <c r="K1414" s="17">
        <f t="shared" si="109"/>
        <v>27</v>
      </c>
      <c r="L1414" s="283">
        <f t="shared" si="107"/>
        <v>1.1757704936171921E-6</v>
      </c>
      <c r="M1414" s="22">
        <f t="shared" si="108"/>
        <v>3.1745803327664184E-5</v>
      </c>
    </row>
    <row r="1415" spans="1:13">
      <c r="A1415" s="16">
        <f t="shared" si="105"/>
        <v>1408</v>
      </c>
      <c r="B1415" s="12" t="s">
        <v>411</v>
      </c>
      <c r="C1415" s="272">
        <v>45001</v>
      </c>
      <c r="D1415" s="272">
        <v>45016</v>
      </c>
      <c r="E1415" s="196">
        <f t="shared" si="110"/>
        <v>45008.5</v>
      </c>
      <c r="F1415" s="272">
        <v>45016</v>
      </c>
      <c r="G1415" s="272">
        <v>45030</v>
      </c>
      <c r="H1415" s="12" t="s">
        <v>153</v>
      </c>
      <c r="I1415" s="234">
        <v>340.2</v>
      </c>
      <c r="J1415" s="272">
        <v>45033</v>
      </c>
      <c r="K1415" s="17">
        <f t="shared" si="109"/>
        <v>22</v>
      </c>
      <c r="L1415" s="283">
        <f t="shared" si="107"/>
        <v>1.3835943338933543E-6</v>
      </c>
      <c r="M1415" s="22">
        <f t="shared" si="108"/>
        <v>3.0439075345653793E-5</v>
      </c>
    </row>
    <row r="1416" spans="1:13">
      <c r="A1416" s="16">
        <f t="shared" si="105"/>
        <v>1409</v>
      </c>
      <c r="B1416" s="12" t="s">
        <v>411</v>
      </c>
      <c r="C1416" s="272">
        <v>45001</v>
      </c>
      <c r="D1416" s="272">
        <v>45016</v>
      </c>
      <c r="E1416" s="196">
        <f t="shared" si="110"/>
        <v>45008.5</v>
      </c>
      <c r="F1416" s="272">
        <v>45016</v>
      </c>
      <c r="G1416" s="272">
        <v>45020</v>
      </c>
      <c r="H1416" s="12" t="s">
        <v>156</v>
      </c>
      <c r="I1416" s="234">
        <v>13.16</v>
      </c>
      <c r="J1416" s="272">
        <v>45021</v>
      </c>
      <c r="K1416" s="17">
        <f t="shared" si="109"/>
        <v>12</v>
      </c>
      <c r="L1416" s="283">
        <f t="shared" si="107"/>
        <v>5.3521756125915765E-8</v>
      </c>
      <c r="M1416" s="22">
        <f t="shared" si="108"/>
        <v>6.4226107351098915E-7</v>
      </c>
    </row>
    <row r="1417" spans="1:13">
      <c r="A1417" s="16">
        <f t="shared" ref="A1417:A1480" si="111">A1416+1</f>
        <v>1410</v>
      </c>
      <c r="B1417" s="12" t="s">
        <v>411</v>
      </c>
      <c r="C1417" s="272">
        <v>45001</v>
      </c>
      <c r="D1417" s="272">
        <v>45016</v>
      </c>
      <c r="E1417" s="196">
        <f t="shared" si="110"/>
        <v>45008.5</v>
      </c>
      <c r="F1417" s="272">
        <v>45016</v>
      </c>
      <c r="G1417" s="272">
        <v>45020</v>
      </c>
      <c r="H1417" s="12" t="s">
        <v>152</v>
      </c>
      <c r="I1417" s="234">
        <v>133.48000000000002</v>
      </c>
      <c r="J1417" s="272">
        <v>45021</v>
      </c>
      <c r="K1417" s="17">
        <f t="shared" si="109"/>
        <v>12</v>
      </c>
      <c r="L1417" s="283">
        <f t="shared" si="107"/>
        <v>5.4286352642000283E-7</v>
      </c>
      <c r="M1417" s="22">
        <f t="shared" si="108"/>
        <v>6.5143623170400336E-6</v>
      </c>
    </row>
    <row r="1418" spans="1:13">
      <c r="A1418" s="16">
        <f t="shared" si="111"/>
        <v>1411</v>
      </c>
      <c r="B1418" s="12" t="s">
        <v>411</v>
      </c>
      <c r="C1418" s="272">
        <v>45001</v>
      </c>
      <c r="D1418" s="272">
        <v>45016</v>
      </c>
      <c r="E1418" s="196">
        <f t="shared" si="110"/>
        <v>45008.5</v>
      </c>
      <c r="F1418" s="272">
        <v>45016</v>
      </c>
      <c r="G1418" s="272">
        <v>45035</v>
      </c>
      <c r="H1418" s="12" t="s">
        <v>154</v>
      </c>
      <c r="I1418" s="234">
        <v>65.800000000000011</v>
      </c>
      <c r="J1418" s="272">
        <v>45036</v>
      </c>
      <c r="K1418" s="17">
        <f t="shared" si="109"/>
        <v>27</v>
      </c>
      <c r="L1418" s="283">
        <f t="shared" ref="L1418:L1481" si="112">I1418/$I$5449</f>
        <v>2.6760878062957886E-7</v>
      </c>
      <c r="M1418" s="22">
        <f t="shared" ref="M1418:M1481" si="113">L1418*K1418</f>
        <v>7.2254370769986295E-6</v>
      </c>
    </row>
    <row r="1419" spans="1:13">
      <c r="A1419" s="16">
        <f t="shared" si="111"/>
        <v>1412</v>
      </c>
      <c r="B1419" s="12" t="s">
        <v>411</v>
      </c>
      <c r="C1419" s="272">
        <v>45001</v>
      </c>
      <c r="D1419" s="272">
        <v>45016</v>
      </c>
      <c r="E1419" s="196">
        <f t="shared" si="110"/>
        <v>45008.5</v>
      </c>
      <c r="F1419" s="272">
        <v>45016</v>
      </c>
      <c r="G1419" s="272">
        <v>45035</v>
      </c>
      <c r="H1419" s="12" t="s">
        <v>157</v>
      </c>
      <c r="I1419" s="234">
        <v>110.46000000000001</v>
      </c>
      <c r="J1419" s="272">
        <v>45036</v>
      </c>
      <c r="K1419" s="17">
        <f t="shared" ref="K1419:K1482" si="114">(G1419-D1419)+((D1419-C1419+1)/2)</f>
        <v>27</v>
      </c>
      <c r="L1419" s="283">
        <f t="shared" si="112"/>
        <v>4.4924112322710151E-7</v>
      </c>
      <c r="M1419" s="22">
        <f t="shared" si="113"/>
        <v>1.2129510327131741E-5</v>
      </c>
    </row>
    <row r="1420" spans="1:13">
      <c r="A1420" s="16">
        <f t="shared" si="111"/>
        <v>1413</v>
      </c>
      <c r="B1420" s="12" t="s">
        <v>411</v>
      </c>
      <c r="C1420" s="272">
        <v>45001</v>
      </c>
      <c r="D1420" s="272">
        <v>45016</v>
      </c>
      <c r="E1420" s="196">
        <f t="shared" si="110"/>
        <v>45008.5</v>
      </c>
      <c r="F1420" s="272">
        <v>45016</v>
      </c>
      <c r="G1420" s="272">
        <v>45020</v>
      </c>
      <c r="H1420" s="12" t="s">
        <v>156</v>
      </c>
      <c r="I1420" s="234">
        <v>48.12</v>
      </c>
      <c r="J1420" s="272">
        <v>45021</v>
      </c>
      <c r="K1420" s="17">
        <f t="shared" si="114"/>
        <v>12</v>
      </c>
      <c r="L1420" s="283">
        <f t="shared" si="112"/>
        <v>1.9570417209567375E-7</v>
      </c>
      <c r="M1420" s="22">
        <f t="shared" si="113"/>
        <v>2.3484500651480851E-6</v>
      </c>
    </row>
    <row r="1421" spans="1:13">
      <c r="A1421" s="16">
        <f t="shared" si="111"/>
        <v>1414</v>
      </c>
      <c r="B1421" s="12" t="s">
        <v>411</v>
      </c>
      <c r="C1421" s="272">
        <v>45001</v>
      </c>
      <c r="D1421" s="272">
        <v>45016</v>
      </c>
      <c r="E1421" s="196">
        <f t="shared" si="110"/>
        <v>45008.5</v>
      </c>
      <c r="F1421" s="272">
        <v>45016</v>
      </c>
      <c r="G1421" s="272">
        <v>45043</v>
      </c>
      <c r="H1421" s="12" t="s">
        <v>165</v>
      </c>
      <c r="I1421" s="234">
        <v>-946.300000000002</v>
      </c>
      <c r="J1421" s="272">
        <v>45044</v>
      </c>
      <c r="K1421" s="17">
        <f t="shared" si="114"/>
        <v>35</v>
      </c>
      <c r="L1421" s="283">
        <f t="shared" si="112"/>
        <v>-3.8486046977168841E-6</v>
      </c>
      <c r="M1421" s="22">
        <f t="shared" si="113"/>
        <v>-1.3470116442009094E-4</v>
      </c>
    </row>
    <row r="1422" spans="1:13">
      <c r="A1422" s="16">
        <f t="shared" si="111"/>
        <v>1415</v>
      </c>
      <c r="B1422" s="12" t="s">
        <v>411</v>
      </c>
      <c r="C1422" s="272">
        <v>45001</v>
      </c>
      <c r="D1422" s="272">
        <v>45016</v>
      </c>
      <c r="E1422" s="196">
        <f t="shared" si="110"/>
        <v>45008.5</v>
      </c>
      <c r="F1422" s="272">
        <v>45016</v>
      </c>
      <c r="G1422" s="272">
        <v>45016</v>
      </c>
      <c r="H1422" s="12" t="s">
        <v>164</v>
      </c>
      <c r="I1422" s="234">
        <v>354.51</v>
      </c>
      <c r="J1422" s="272">
        <v>45019</v>
      </c>
      <c r="K1422" s="17">
        <f t="shared" si="114"/>
        <v>8</v>
      </c>
      <c r="L1422" s="283">
        <f t="shared" si="112"/>
        <v>1.4417931431761701E-6</v>
      </c>
      <c r="M1422" s="22">
        <f t="shared" si="113"/>
        <v>1.153434514540936E-5</v>
      </c>
    </row>
    <row r="1423" spans="1:13">
      <c r="A1423" s="16">
        <f t="shared" si="111"/>
        <v>1416</v>
      </c>
      <c r="B1423" s="12" t="s">
        <v>411</v>
      </c>
      <c r="C1423" s="272">
        <v>45001</v>
      </c>
      <c r="D1423" s="272">
        <v>45016</v>
      </c>
      <c r="E1423" s="196">
        <f t="shared" si="110"/>
        <v>45008.5</v>
      </c>
      <c r="F1423" s="272">
        <v>45016</v>
      </c>
      <c r="G1423" s="272">
        <v>45016</v>
      </c>
      <c r="H1423" s="12" t="s">
        <v>166</v>
      </c>
      <c r="I1423" s="234">
        <v>83793.350000000006</v>
      </c>
      <c r="J1423" s="272">
        <v>45019</v>
      </c>
      <c r="K1423" s="17">
        <f t="shared" si="114"/>
        <v>8</v>
      </c>
      <c r="L1423" s="283">
        <f t="shared" si="112"/>
        <v>3.4078778447367054E-4</v>
      </c>
      <c r="M1423" s="22">
        <f t="shared" si="113"/>
        <v>2.7263022757893643E-3</v>
      </c>
    </row>
    <row r="1424" spans="1:13">
      <c r="A1424" s="16">
        <f t="shared" si="111"/>
        <v>1417</v>
      </c>
      <c r="B1424" s="12" t="s">
        <v>411</v>
      </c>
      <c r="C1424" s="272">
        <v>45001</v>
      </c>
      <c r="D1424" s="272">
        <v>45016</v>
      </c>
      <c r="E1424" s="196">
        <f t="shared" si="110"/>
        <v>45008.5</v>
      </c>
      <c r="F1424" s="272">
        <v>45016</v>
      </c>
      <c r="G1424" s="272">
        <v>45043</v>
      </c>
      <c r="H1424" s="12" t="s">
        <v>156</v>
      </c>
      <c r="I1424" s="234">
        <v>10.48</v>
      </c>
      <c r="J1424" s="272">
        <v>45044</v>
      </c>
      <c r="K1424" s="17">
        <f t="shared" si="114"/>
        <v>35</v>
      </c>
      <c r="L1424" s="283">
        <f t="shared" si="112"/>
        <v>4.2622188768966357E-8</v>
      </c>
      <c r="M1424" s="22">
        <f t="shared" si="113"/>
        <v>1.4917766069138225E-6</v>
      </c>
    </row>
    <row r="1425" spans="1:13">
      <c r="A1425" s="16">
        <f t="shared" si="111"/>
        <v>1418</v>
      </c>
      <c r="B1425" s="12" t="s">
        <v>411</v>
      </c>
      <c r="C1425" s="272">
        <v>45001</v>
      </c>
      <c r="D1425" s="272">
        <v>45016</v>
      </c>
      <c r="E1425" s="196">
        <f t="shared" si="110"/>
        <v>45008.5</v>
      </c>
      <c r="F1425" s="272">
        <v>45016</v>
      </c>
      <c r="G1425" s="272">
        <v>45043</v>
      </c>
      <c r="H1425" s="12" t="s">
        <v>152</v>
      </c>
      <c r="I1425" s="234">
        <v>75.400000000000006</v>
      </c>
      <c r="J1425" s="272">
        <v>45044</v>
      </c>
      <c r="K1425" s="17">
        <f t="shared" si="114"/>
        <v>35</v>
      </c>
      <c r="L1425" s="283">
        <f t="shared" si="112"/>
        <v>3.0665200698283047E-7</v>
      </c>
      <c r="M1425" s="22">
        <f t="shared" si="113"/>
        <v>1.0732820244399066E-5</v>
      </c>
    </row>
    <row r="1426" spans="1:13">
      <c r="A1426" s="16">
        <f t="shared" si="111"/>
        <v>1419</v>
      </c>
      <c r="B1426" s="12" t="s">
        <v>411</v>
      </c>
      <c r="C1426" s="272">
        <v>45001</v>
      </c>
      <c r="D1426" s="272">
        <v>45016</v>
      </c>
      <c r="E1426" s="196">
        <f t="shared" si="110"/>
        <v>45008.5</v>
      </c>
      <c r="F1426" s="272">
        <v>45016</v>
      </c>
      <c r="G1426" s="272">
        <v>45030</v>
      </c>
      <c r="H1426" s="12" t="s">
        <v>153</v>
      </c>
      <c r="I1426" s="234">
        <v>557.05000000000007</v>
      </c>
      <c r="J1426" s="272">
        <v>45033</v>
      </c>
      <c r="K1426" s="17">
        <f t="shared" si="114"/>
        <v>22</v>
      </c>
      <c r="L1426" s="283">
        <f t="shared" si="112"/>
        <v>2.2655238791748768E-6</v>
      </c>
      <c r="M1426" s="22">
        <f t="shared" si="113"/>
        <v>4.9841525341847287E-5</v>
      </c>
    </row>
    <row r="1427" spans="1:13">
      <c r="A1427" s="16">
        <f t="shared" si="111"/>
        <v>1420</v>
      </c>
      <c r="B1427" s="12" t="s">
        <v>411</v>
      </c>
      <c r="C1427" s="272">
        <v>45001</v>
      </c>
      <c r="D1427" s="272">
        <v>45016</v>
      </c>
      <c r="E1427" s="196">
        <f t="shared" si="110"/>
        <v>45008.5</v>
      </c>
      <c r="F1427" s="272">
        <v>45016</v>
      </c>
      <c r="G1427" s="272">
        <v>45035</v>
      </c>
      <c r="H1427" s="12" t="s">
        <v>157</v>
      </c>
      <c r="I1427" s="234">
        <v>30.2</v>
      </c>
      <c r="J1427" s="272">
        <v>45036</v>
      </c>
      <c r="K1427" s="17">
        <f t="shared" si="114"/>
        <v>27</v>
      </c>
      <c r="L1427" s="283">
        <f t="shared" si="112"/>
        <v>1.228234829029374E-7</v>
      </c>
      <c r="M1427" s="22">
        <f t="shared" si="113"/>
        <v>3.31623403837931E-6</v>
      </c>
    </row>
    <row r="1428" spans="1:13">
      <c r="A1428" s="16">
        <f t="shared" si="111"/>
        <v>1421</v>
      </c>
      <c r="B1428" s="12" t="s">
        <v>411</v>
      </c>
      <c r="C1428" s="272">
        <v>45001</v>
      </c>
      <c r="D1428" s="272">
        <v>45016</v>
      </c>
      <c r="E1428" s="196">
        <f t="shared" si="110"/>
        <v>45008.5</v>
      </c>
      <c r="F1428" s="272">
        <v>45016</v>
      </c>
      <c r="G1428" s="272">
        <v>45020</v>
      </c>
      <c r="H1428" s="12" t="s">
        <v>152</v>
      </c>
      <c r="I1428" s="234">
        <v>92.8</v>
      </c>
      <c r="J1428" s="272">
        <v>45021</v>
      </c>
      <c r="K1428" s="17">
        <f t="shared" si="114"/>
        <v>12</v>
      </c>
      <c r="L1428" s="283">
        <f t="shared" si="112"/>
        <v>3.7741785474809902E-7</v>
      </c>
      <c r="M1428" s="22">
        <f t="shared" si="113"/>
        <v>4.5290142569771882E-6</v>
      </c>
    </row>
    <row r="1429" spans="1:13">
      <c r="A1429" s="16">
        <f t="shared" si="111"/>
        <v>1422</v>
      </c>
      <c r="B1429" s="12" t="s">
        <v>411</v>
      </c>
      <c r="C1429" s="272">
        <v>45001</v>
      </c>
      <c r="D1429" s="272">
        <v>45016</v>
      </c>
      <c r="E1429" s="196">
        <f t="shared" si="110"/>
        <v>45008.5</v>
      </c>
      <c r="F1429" s="272">
        <v>45016</v>
      </c>
      <c r="G1429" s="272">
        <v>45020</v>
      </c>
      <c r="H1429" s="12" t="s">
        <v>156</v>
      </c>
      <c r="I1429" s="234">
        <v>166.4</v>
      </c>
      <c r="J1429" s="272">
        <v>45021</v>
      </c>
      <c r="K1429" s="17">
        <f t="shared" si="114"/>
        <v>12</v>
      </c>
      <c r="L1429" s="283">
        <f t="shared" si="112"/>
        <v>6.7674925678969482E-7</v>
      </c>
      <c r="M1429" s="22">
        <f t="shared" si="113"/>
        <v>8.1209910814763374E-6</v>
      </c>
    </row>
    <row r="1430" spans="1:13">
      <c r="A1430" s="16">
        <f t="shared" si="111"/>
        <v>1423</v>
      </c>
      <c r="B1430" s="12" t="s">
        <v>411</v>
      </c>
      <c r="C1430" s="272">
        <v>45001</v>
      </c>
      <c r="D1430" s="272">
        <v>45016</v>
      </c>
      <c r="E1430" s="196">
        <f t="shared" si="110"/>
        <v>45008.5</v>
      </c>
      <c r="F1430" s="272">
        <v>45016</v>
      </c>
      <c r="G1430" s="272">
        <v>45020</v>
      </c>
      <c r="H1430" s="12" t="s">
        <v>152</v>
      </c>
      <c r="I1430" s="234">
        <v>510.57999999999993</v>
      </c>
      <c r="J1430" s="272">
        <v>45021</v>
      </c>
      <c r="K1430" s="17">
        <f t="shared" si="114"/>
        <v>12</v>
      </c>
      <c r="L1430" s="283">
        <f t="shared" si="112"/>
        <v>2.0765302616086676E-6</v>
      </c>
      <c r="M1430" s="22">
        <f t="shared" si="113"/>
        <v>2.4918363139304012E-5</v>
      </c>
    </row>
    <row r="1431" spans="1:13">
      <c r="A1431" s="16">
        <f t="shared" si="111"/>
        <v>1424</v>
      </c>
      <c r="B1431" s="12" t="s">
        <v>411</v>
      </c>
      <c r="C1431" s="272">
        <v>45001</v>
      </c>
      <c r="D1431" s="272">
        <v>45016</v>
      </c>
      <c r="E1431" s="196">
        <f t="shared" si="110"/>
        <v>45008.5</v>
      </c>
      <c r="F1431" s="272">
        <v>45016</v>
      </c>
      <c r="G1431" s="272">
        <v>45035</v>
      </c>
      <c r="H1431" s="12" t="s">
        <v>157</v>
      </c>
      <c r="I1431" s="234">
        <v>65.55</v>
      </c>
      <c r="J1431" s="272">
        <v>45036</v>
      </c>
      <c r="K1431" s="17">
        <f t="shared" si="114"/>
        <v>27</v>
      </c>
      <c r="L1431" s="283">
        <f t="shared" si="112"/>
        <v>2.6659202994329624E-7</v>
      </c>
      <c r="M1431" s="22">
        <f t="shared" si="113"/>
        <v>7.1979848084689982E-6</v>
      </c>
    </row>
    <row r="1432" spans="1:13">
      <c r="A1432" s="16">
        <f t="shared" si="111"/>
        <v>1425</v>
      </c>
      <c r="B1432" s="12" t="s">
        <v>411</v>
      </c>
      <c r="C1432" s="272">
        <v>45001</v>
      </c>
      <c r="D1432" s="272">
        <v>45016</v>
      </c>
      <c r="E1432" s="196">
        <f t="shared" si="110"/>
        <v>45008.5</v>
      </c>
      <c r="F1432" s="272">
        <v>45016</v>
      </c>
      <c r="G1432" s="272">
        <v>45035</v>
      </c>
      <c r="H1432" s="12" t="s">
        <v>154</v>
      </c>
      <c r="I1432" s="234">
        <v>61.12</v>
      </c>
      <c r="J1432" s="272">
        <v>45036</v>
      </c>
      <c r="K1432" s="17">
        <f t="shared" si="114"/>
        <v>27</v>
      </c>
      <c r="L1432" s="283">
        <f t="shared" si="112"/>
        <v>2.4857520778236865E-7</v>
      </c>
      <c r="M1432" s="22">
        <f t="shared" si="113"/>
        <v>6.7115306101239539E-6</v>
      </c>
    </row>
    <row r="1433" spans="1:13">
      <c r="A1433" s="16">
        <f t="shared" si="111"/>
        <v>1426</v>
      </c>
      <c r="B1433" s="12" t="s">
        <v>411</v>
      </c>
      <c r="C1433" s="272">
        <v>45001</v>
      </c>
      <c r="D1433" s="272">
        <v>45016</v>
      </c>
      <c r="E1433" s="196">
        <f t="shared" si="110"/>
        <v>45008.5</v>
      </c>
      <c r="F1433" s="272">
        <v>45016</v>
      </c>
      <c r="G1433" s="272">
        <v>45035</v>
      </c>
      <c r="H1433" s="12" t="s">
        <v>157</v>
      </c>
      <c r="I1433" s="234">
        <v>1855.5600000000002</v>
      </c>
      <c r="J1433" s="272">
        <v>45036</v>
      </c>
      <c r="K1433" s="17">
        <f t="shared" si="114"/>
        <v>27</v>
      </c>
      <c r="L1433" s="283">
        <f t="shared" si="112"/>
        <v>7.5465676137541236E-6</v>
      </c>
      <c r="M1433" s="22">
        <f t="shared" si="113"/>
        <v>2.0375732557136134E-4</v>
      </c>
    </row>
    <row r="1434" spans="1:13">
      <c r="A1434" s="16">
        <f t="shared" si="111"/>
        <v>1427</v>
      </c>
      <c r="B1434" s="12" t="s">
        <v>411</v>
      </c>
      <c r="C1434" s="272">
        <v>45001</v>
      </c>
      <c r="D1434" s="272">
        <v>45016</v>
      </c>
      <c r="E1434" s="196">
        <f t="shared" si="110"/>
        <v>45008.5</v>
      </c>
      <c r="F1434" s="272">
        <v>45016</v>
      </c>
      <c r="G1434" s="272">
        <v>45035</v>
      </c>
      <c r="H1434" s="12" t="s">
        <v>157</v>
      </c>
      <c r="I1434" s="234">
        <v>168.36</v>
      </c>
      <c r="J1434" s="272">
        <v>45036</v>
      </c>
      <c r="K1434" s="17">
        <f t="shared" si="114"/>
        <v>27</v>
      </c>
      <c r="L1434" s="283">
        <f t="shared" si="112"/>
        <v>6.8472058217015039E-7</v>
      </c>
      <c r="M1434" s="22">
        <f t="shared" si="113"/>
        <v>1.8487455718594061E-5</v>
      </c>
    </row>
    <row r="1435" spans="1:13">
      <c r="A1435" s="16">
        <f t="shared" si="111"/>
        <v>1428</v>
      </c>
      <c r="B1435" s="12" t="s">
        <v>411</v>
      </c>
      <c r="C1435" s="272">
        <v>45001</v>
      </c>
      <c r="D1435" s="272">
        <v>45016</v>
      </c>
      <c r="E1435" s="196">
        <f t="shared" si="110"/>
        <v>45008.5</v>
      </c>
      <c r="F1435" s="272">
        <v>45016</v>
      </c>
      <c r="G1435" s="272">
        <v>45030</v>
      </c>
      <c r="H1435" s="12" t="s">
        <v>153</v>
      </c>
      <c r="I1435" s="234">
        <v>52.58</v>
      </c>
      <c r="J1435" s="272">
        <v>45033</v>
      </c>
      <c r="K1435" s="17">
        <f t="shared" si="114"/>
        <v>22</v>
      </c>
      <c r="L1435" s="283">
        <f t="shared" si="112"/>
        <v>2.1384300433895522E-7</v>
      </c>
      <c r="M1435" s="22">
        <f t="shared" si="113"/>
        <v>4.7045460954570146E-6</v>
      </c>
    </row>
    <row r="1436" spans="1:13">
      <c r="A1436" s="16">
        <f t="shared" si="111"/>
        <v>1429</v>
      </c>
      <c r="B1436" s="12" t="s">
        <v>411</v>
      </c>
      <c r="C1436" s="272">
        <v>45001</v>
      </c>
      <c r="D1436" s="272">
        <v>45016</v>
      </c>
      <c r="E1436" s="196">
        <f t="shared" si="110"/>
        <v>45008.5</v>
      </c>
      <c r="F1436" s="272">
        <v>45016</v>
      </c>
      <c r="G1436" s="272">
        <v>45044</v>
      </c>
      <c r="H1436" s="12" t="s">
        <v>152</v>
      </c>
      <c r="I1436" s="234">
        <v>86.85</v>
      </c>
      <c r="J1436" s="272">
        <v>45047</v>
      </c>
      <c r="K1436" s="17">
        <f t="shared" si="114"/>
        <v>36</v>
      </c>
      <c r="L1436" s="283">
        <f t="shared" si="112"/>
        <v>3.5321918841457324E-7</v>
      </c>
      <c r="M1436" s="22">
        <f t="shared" si="113"/>
        <v>1.2715890782924636E-5</v>
      </c>
    </row>
    <row r="1437" spans="1:13">
      <c r="A1437" s="16">
        <f t="shared" si="111"/>
        <v>1430</v>
      </c>
      <c r="B1437" s="12" t="s">
        <v>411</v>
      </c>
      <c r="C1437" s="272">
        <v>45001</v>
      </c>
      <c r="D1437" s="272">
        <v>45016</v>
      </c>
      <c r="E1437" s="196">
        <f t="shared" si="110"/>
        <v>45008.5</v>
      </c>
      <c r="F1437" s="272">
        <v>45016</v>
      </c>
      <c r="G1437" s="272">
        <v>45044</v>
      </c>
      <c r="H1437" s="12" t="s">
        <v>165</v>
      </c>
      <c r="I1437" s="234">
        <v>22.59</v>
      </c>
      <c r="J1437" s="272">
        <v>45047</v>
      </c>
      <c r="K1437" s="17">
        <f t="shared" si="114"/>
        <v>36</v>
      </c>
      <c r="L1437" s="283">
        <f t="shared" si="112"/>
        <v>9.1873592012495227E-8</v>
      </c>
      <c r="M1437" s="22">
        <f t="shared" si="113"/>
        <v>3.3074493124498283E-6</v>
      </c>
    </row>
    <row r="1438" spans="1:13">
      <c r="A1438" s="16">
        <f t="shared" si="111"/>
        <v>1431</v>
      </c>
      <c r="B1438" s="12" t="s">
        <v>411</v>
      </c>
      <c r="C1438" s="272">
        <v>45001</v>
      </c>
      <c r="D1438" s="272">
        <v>45016</v>
      </c>
      <c r="E1438" s="196">
        <f t="shared" si="110"/>
        <v>45008.5</v>
      </c>
      <c r="F1438" s="272">
        <v>45016</v>
      </c>
      <c r="G1438" s="272">
        <v>45044</v>
      </c>
      <c r="H1438" s="12" t="s">
        <v>165</v>
      </c>
      <c r="I1438" s="234">
        <v>124.6</v>
      </c>
      <c r="J1438" s="272">
        <v>45047</v>
      </c>
      <c r="K1438" s="17">
        <f t="shared" si="114"/>
        <v>36</v>
      </c>
      <c r="L1438" s="283">
        <f t="shared" si="112"/>
        <v>5.0674854204324502E-7</v>
      </c>
      <c r="M1438" s="22">
        <f t="shared" si="113"/>
        <v>1.8242947513556821E-5</v>
      </c>
    </row>
    <row r="1439" spans="1:13">
      <c r="A1439" s="16">
        <f t="shared" si="111"/>
        <v>1432</v>
      </c>
      <c r="B1439" s="12" t="s">
        <v>411</v>
      </c>
      <c r="C1439" s="272">
        <v>45001</v>
      </c>
      <c r="D1439" s="272">
        <v>45016</v>
      </c>
      <c r="E1439" s="196">
        <f t="shared" si="110"/>
        <v>45008.5</v>
      </c>
      <c r="F1439" s="272">
        <v>45016</v>
      </c>
      <c r="G1439" s="272">
        <v>45035</v>
      </c>
      <c r="H1439" s="12" t="s">
        <v>157</v>
      </c>
      <c r="I1439" s="234">
        <v>159.86000000000001</v>
      </c>
      <c r="J1439" s="272">
        <v>45036</v>
      </c>
      <c r="K1439" s="17">
        <f t="shared" si="114"/>
        <v>27</v>
      </c>
      <c r="L1439" s="283">
        <f t="shared" si="112"/>
        <v>6.5015105883654219E-7</v>
      </c>
      <c r="M1439" s="22">
        <f t="shared" si="113"/>
        <v>1.7554078588586639E-5</v>
      </c>
    </row>
    <row r="1440" spans="1:13">
      <c r="A1440" s="16">
        <f t="shared" si="111"/>
        <v>1433</v>
      </c>
      <c r="B1440" s="12" t="s">
        <v>411</v>
      </c>
      <c r="C1440" s="272">
        <v>45001</v>
      </c>
      <c r="D1440" s="272">
        <v>45016</v>
      </c>
      <c r="E1440" s="196">
        <f t="shared" si="110"/>
        <v>45008.5</v>
      </c>
      <c r="F1440" s="272">
        <v>45016</v>
      </c>
      <c r="G1440" s="272">
        <v>45035</v>
      </c>
      <c r="H1440" s="12" t="s">
        <v>157</v>
      </c>
      <c r="I1440" s="234">
        <v>100.73</v>
      </c>
      <c r="J1440" s="272">
        <v>45036</v>
      </c>
      <c r="K1440" s="17">
        <f t="shared" si="114"/>
        <v>27</v>
      </c>
      <c r="L1440" s="283">
        <f t="shared" si="112"/>
        <v>4.0966918651698291E-7</v>
      </c>
      <c r="M1440" s="22">
        <f t="shared" si="113"/>
        <v>1.1061068035958538E-5</v>
      </c>
    </row>
    <row r="1441" spans="1:13">
      <c r="A1441" s="16">
        <f t="shared" si="111"/>
        <v>1434</v>
      </c>
      <c r="B1441" s="12" t="s">
        <v>411</v>
      </c>
      <c r="C1441" s="272">
        <v>45001</v>
      </c>
      <c r="D1441" s="272">
        <v>45016</v>
      </c>
      <c r="E1441" s="196">
        <f t="shared" si="110"/>
        <v>45008.5</v>
      </c>
      <c r="F1441" s="272">
        <v>45016</v>
      </c>
      <c r="G1441" s="272">
        <v>45043</v>
      </c>
      <c r="H1441" s="12" t="s">
        <v>152</v>
      </c>
      <c r="I1441" s="234">
        <v>23.439999999999998</v>
      </c>
      <c r="J1441" s="272">
        <v>45044</v>
      </c>
      <c r="K1441" s="17">
        <f t="shared" si="114"/>
        <v>35</v>
      </c>
      <c r="L1441" s="283">
        <f t="shared" si="112"/>
        <v>9.5330544345856041E-8</v>
      </c>
      <c r="M1441" s="22">
        <f t="shared" si="113"/>
        <v>3.3365690521049613E-6</v>
      </c>
    </row>
    <row r="1442" spans="1:13">
      <c r="A1442" s="16">
        <f t="shared" si="111"/>
        <v>1435</v>
      </c>
      <c r="B1442" s="12" t="s">
        <v>411</v>
      </c>
      <c r="C1442" s="272">
        <v>45001</v>
      </c>
      <c r="D1442" s="272">
        <v>45016</v>
      </c>
      <c r="E1442" s="196">
        <f t="shared" si="110"/>
        <v>45008.5</v>
      </c>
      <c r="F1442" s="272">
        <v>45016</v>
      </c>
      <c r="G1442" s="272">
        <v>45035</v>
      </c>
      <c r="H1442" s="12" t="s">
        <v>157</v>
      </c>
      <c r="I1442" s="234">
        <v>772.56000000000017</v>
      </c>
      <c r="J1442" s="272">
        <v>45036</v>
      </c>
      <c r="K1442" s="17">
        <f t="shared" si="114"/>
        <v>27</v>
      </c>
      <c r="L1442" s="283">
        <f t="shared" si="112"/>
        <v>3.142003640777925E-6</v>
      </c>
      <c r="M1442" s="22">
        <f t="shared" si="113"/>
        <v>8.4834098301003982E-5</v>
      </c>
    </row>
    <row r="1443" spans="1:13">
      <c r="A1443" s="16">
        <f t="shared" si="111"/>
        <v>1436</v>
      </c>
      <c r="B1443" s="12" t="s">
        <v>411</v>
      </c>
      <c r="C1443" s="272">
        <v>45001</v>
      </c>
      <c r="D1443" s="272">
        <v>45016</v>
      </c>
      <c r="E1443" s="196">
        <f t="shared" si="110"/>
        <v>45008.5</v>
      </c>
      <c r="F1443" s="272">
        <v>45016</v>
      </c>
      <c r="G1443" s="272">
        <v>45035</v>
      </c>
      <c r="H1443" s="12" t="s">
        <v>154</v>
      </c>
      <c r="I1443" s="234">
        <v>136.11000000000001</v>
      </c>
      <c r="J1443" s="272">
        <v>45036</v>
      </c>
      <c r="K1443" s="17">
        <f t="shared" si="114"/>
        <v>27</v>
      </c>
      <c r="L1443" s="283">
        <f t="shared" si="112"/>
        <v>5.5355974363969576E-7</v>
      </c>
      <c r="M1443" s="22">
        <f t="shared" si="113"/>
        <v>1.4946113078271785E-5</v>
      </c>
    </row>
    <row r="1444" spans="1:13">
      <c r="A1444" s="16">
        <f t="shared" si="111"/>
        <v>1437</v>
      </c>
      <c r="B1444" s="12" t="s">
        <v>411</v>
      </c>
      <c r="C1444" s="272">
        <v>45001</v>
      </c>
      <c r="D1444" s="272">
        <v>45016</v>
      </c>
      <c r="E1444" s="196">
        <f t="shared" si="110"/>
        <v>45008.5</v>
      </c>
      <c r="F1444" s="272">
        <v>45016</v>
      </c>
      <c r="G1444" s="272">
        <v>45035</v>
      </c>
      <c r="H1444" s="12" t="s">
        <v>157</v>
      </c>
      <c r="I1444" s="234">
        <v>759.62</v>
      </c>
      <c r="J1444" s="272">
        <v>45036</v>
      </c>
      <c r="K1444" s="17">
        <f t="shared" si="114"/>
        <v>27</v>
      </c>
      <c r="L1444" s="283">
        <f t="shared" si="112"/>
        <v>3.0893766252559372E-6</v>
      </c>
      <c r="M1444" s="22">
        <f t="shared" si="113"/>
        <v>8.341316888191031E-5</v>
      </c>
    </row>
    <row r="1445" spans="1:13">
      <c r="A1445" s="16">
        <f t="shared" si="111"/>
        <v>1438</v>
      </c>
      <c r="B1445" s="12" t="s">
        <v>411</v>
      </c>
      <c r="C1445" s="272">
        <v>45001</v>
      </c>
      <c r="D1445" s="272">
        <v>45016</v>
      </c>
      <c r="E1445" s="196">
        <f t="shared" ref="E1445:E1508" si="115">AVERAGE(C1445:D1445)</f>
        <v>45008.5</v>
      </c>
      <c r="F1445" s="272">
        <v>45016</v>
      </c>
      <c r="G1445" s="272">
        <v>45040</v>
      </c>
      <c r="H1445" s="12" t="s">
        <v>166</v>
      </c>
      <c r="I1445" s="234">
        <v>694.63</v>
      </c>
      <c r="J1445" s="272">
        <v>45041</v>
      </c>
      <c r="K1445" s="17">
        <f t="shared" si="114"/>
        <v>32</v>
      </c>
      <c r="L1445" s="283">
        <f t="shared" si="112"/>
        <v>2.8250621168499138E-6</v>
      </c>
      <c r="M1445" s="22">
        <f t="shared" si="113"/>
        <v>9.0401987739197241E-5</v>
      </c>
    </row>
    <row r="1446" spans="1:13">
      <c r="A1446" s="16">
        <f t="shared" si="111"/>
        <v>1439</v>
      </c>
      <c r="B1446" s="12" t="s">
        <v>411</v>
      </c>
      <c r="C1446" s="272">
        <v>45001</v>
      </c>
      <c r="D1446" s="272">
        <v>45016</v>
      </c>
      <c r="E1446" s="196">
        <f t="shared" si="115"/>
        <v>45008.5</v>
      </c>
      <c r="F1446" s="272">
        <v>45016</v>
      </c>
      <c r="G1446" s="272">
        <v>45035</v>
      </c>
      <c r="H1446" s="12" t="s">
        <v>157</v>
      </c>
      <c r="I1446" s="234">
        <v>2079.54</v>
      </c>
      <c r="J1446" s="272">
        <v>45036</v>
      </c>
      <c r="K1446" s="17">
        <f t="shared" si="114"/>
        <v>27</v>
      </c>
      <c r="L1446" s="283">
        <f t="shared" si="112"/>
        <v>8.4574948886084246E-6</v>
      </c>
      <c r="M1446" s="22">
        <f t="shared" si="113"/>
        <v>2.2835236199242746E-4</v>
      </c>
    </row>
    <row r="1447" spans="1:13">
      <c r="A1447" s="16">
        <f t="shared" si="111"/>
        <v>1440</v>
      </c>
      <c r="B1447" s="12" t="s">
        <v>411</v>
      </c>
      <c r="C1447" s="272">
        <v>45001</v>
      </c>
      <c r="D1447" s="272">
        <v>45016</v>
      </c>
      <c r="E1447" s="196">
        <f t="shared" si="115"/>
        <v>45008.5</v>
      </c>
      <c r="F1447" s="272">
        <v>45016</v>
      </c>
      <c r="G1447" s="272">
        <v>45044</v>
      </c>
      <c r="H1447" s="12" t="s">
        <v>152</v>
      </c>
      <c r="I1447" s="234">
        <v>35.840000000000003</v>
      </c>
      <c r="J1447" s="272">
        <v>45047</v>
      </c>
      <c r="K1447" s="17">
        <f t="shared" si="114"/>
        <v>36</v>
      </c>
      <c r="L1447" s="283">
        <f t="shared" si="112"/>
        <v>1.4576137838547273E-7</v>
      </c>
      <c r="M1447" s="22">
        <f t="shared" si="113"/>
        <v>5.2474096218770179E-6</v>
      </c>
    </row>
    <row r="1448" spans="1:13">
      <c r="A1448" s="16">
        <f t="shared" si="111"/>
        <v>1441</v>
      </c>
      <c r="B1448" s="12" t="s">
        <v>411</v>
      </c>
      <c r="C1448" s="272">
        <v>45001</v>
      </c>
      <c r="D1448" s="272">
        <v>45016</v>
      </c>
      <c r="E1448" s="196">
        <f t="shared" si="115"/>
        <v>45008.5</v>
      </c>
      <c r="F1448" s="272">
        <v>45016</v>
      </c>
      <c r="G1448" s="272">
        <v>45020</v>
      </c>
      <c r="H1448" s="12" t="s">
        <v>166</v>
      </c>
      <c r="I1448" s="234">
        <v>1274.4100000000001</v>
      </c>
      <c r="J1448" s="272">
        <v>45021</v>
      </c>
      <c r="K1448" s="17">
        <f t="shared" si="114"/>
        <v>12</v>
      </c>
      <c r="L1448" s="283">
        <f t="shared" si="112"/>
        <v>5.1830289684216041E-6</v>
      </c>
      <c r="M1448" s="22">
        <f t="shared" si="113"/>
        <v>6.2196347621059256E-5</v>
      </c>
    </row>
    <row r="1449" spans="1:13">
      <c r="A1449" s="16">
        <f t="shared" si="111"/>
        <v>1442</v>
      </c>
      <c r="B1449" s="12" t="s">
        <v>411</v>
      </c>
      <c r="C1449" s="272">
        <v>45001</v>
      </c>
      <c r="D1449" s="272">
        <v>45016</v>
      </c>
      <c r="E1449" s="196">
        <f t="shared" si="115"/>
        <v>45008.5</v>
      </c>
      <c r="F1449" s="272">
        <v>45016</v>
      </c>
      <c r="G1449" s="272">
        <v>45020</v>
      </c>
      <c r="H1449" s="12" t="s">
        <v>164</v>
      </c>
      <c r="I1449" s="234">
        <v>4036.79</v>
      </c>
      <c r="J1449" s="272">
        <v>45021</v>
      </c>
      <c r="K1449" s="17">
        <f t="shared" si="114"/>
        <v>12</v>
      </c>
      <c r="L1449" s="283">
        <f t="shared" si="112"/>
        <v>1.6417636011514856E-5</v>
      </c>
      <c r="M1449" s="22">
        <f t="shared" si="113"/>
        <v>1.9701163213817826E-4</v>
      </c>
    </row>
    <row r="1450" spans="1:13">
      <c r="A1450" s="16">
        <f t="shared" si="111"/>
        <v>1443</v>
      </c>
      <c r="B1450" s="12" t="s">
        <v>411</v>
      </c>
      <c r="C1450" s="272">
        <v>45001</v>
      </c>
      <c r="D1450" s="272">
        <v>45016</v>
      </c>
      <c r="E1450" s="196">
        <f t="shared" si="115"/>
        <v>45008.5</v>
      </c>
      <c r="F1450" s="272">
        <v>45016</v>
      </c>
      <c r="G1450" s="272">
        <v>45044</v>
      </c>
      <c r="H1450" s="12" t="s">
        <v>421</v>
      </c>
      <c r="I1450" s="234">
        <v>6.88</v>
      </c>
      <c r="J1450" s="272">
        <v>45047</v>
      </c>
      <c r="K1450" s="17">
        <f t="shared" si="114"/>
        <v>36</v>
      </c>
      <c r="L1450" s="283">
        <f t="shared" si="112"/>
        <v>2.7980978886496997E-8</v>
      </c>
      <c r="M1450" s="22">
        <f t="shared" si="113"/>
        <v>1.0073152399138918E-6</v>
      </c>
    </row>
    <row r="1451" spans="1:13">
      <c r="A1451" s="16">
        <f t="shared" si="111"/>
        <v>1444</v>
      </c>
      <c r="B1451" s="12" t="s">
        <v>411</v>
      </c>
      <c r="C1451" s="272">
        <v>45001</v>
      </c>
      <c r="D1451" s="272">
        <v>45016</v>
      </c>
      <c r="E1451" s="196">
        <f t="shared" si="115"/>
        <v>45008.5</v>
      </c>
      <c r="F1451" s="272">
        <v>45016</v>
      </c>
      <c r="G1451" s="272">
        <v>45044</v>
      </c>
      <c r="H1451" s="12" t="s">
        <v>422</v>
      </c>
      <c r="I1451" s="234">
        <v>18.38</v>
      </c>
      <c r="J1451" s="272">
        <v>45047</v>
      </c>
      <c r="K1451" s="17">
        <f t="shared" si="114"/>
        <v>36</v>
      </c>
      <c r="L1451" s="283">
        <f t="shared" si="112"/>
        <v>7.4751510455496337E-8</v>
      </c>
      <c r="M1451" s="22">
        <f t="shared" si="113"/>
        <v>2.6910543763978684E-6</v>
      </c>
    </row>
    <row r="1452" spans="1:13">
      <c r="A1452" s="16">
        <f t="shared" si="111"/>
        <v>1445</v>
      </c>
      <c r="B1452" s="12" t="s">
        <v>411</v>
      </c>
      <c r="C1452" s="272">
        <v>45001</v>
      </c>
      <c r="D1452" s="272">
        <v>45016</v>
      </c>
      <c r="E1452" s="196">
        <f t="shared" si="115"/>
        <v>45008.5</v>
      </c>
      <c r="F1452" s="272">
        <v>45016</v>
      </c>
      <c r="G1452" s="272">
        <v>45035</v>
      </c>
      <c r="H1452" s="12" t="s">
        <v>157</v>
      </c>
      <c r="I1452" s="234">
        <v>113.9</v>
      </c>
      <c r="J1452" s="272">
        <v>45036</v>
      </c>
      <c r="K1452" s="17">
        <f t="shared" si="114"/>
        <v>27</v>
      </c>
      <c r="L1452" s="283">
        <f t="shared" si="112"/>
        <v>4.6323161267035E-7</v>
      </c>
      <c r="M1452" s="22">
        <f t="shared" si="113"/>
        <v>1.2507253542099449E-5</v>
      </c>
    </row>
    <row r="1453" spans="1:13">
      <c r="A1453" s="16">
        <f t="shared" si="111"/>
        <v>1446</v>
      </c>
      <c r="B1453" s="12" t="s">
        <v>411</v>
      </c>
      <c r="C1453" s="272">
        <v>45001</v>
      </c>
      <c r="D1453" s="272">
        <v>45016</v>
      </c>
      <c r="E1453" s="196">
        <f t="shared" si="115"/>
        <v>45008.5</v>
      </c>
      <c r="F1453" s="272">
        <v>45016</v>
      </c>
      <c r="G1453" s="272">
        <v>45035</v>
      </c>
      <c r="H1453" s="12" t="s">
        <v>157</v>
      </c>
      <c r="I1453" s="234">
        <v>339.66</v>
      </c>
      <c r="J1453" s="272">
        <v>45036</v>
      </c>
      <c r="K1453" s="17">
        <f t="shared" si="114"/>
        <v>27</v>
      </c>
      <c r="L1453" s="283">
        <f t="shared" si="112"/>
        <v>1.3813981524109841E-6</v>
      </c>
      <c r="M1453" s="22">
        <f t="shared" si="113"/>
        <v>3.7297750115096569E-5</v>
      </c>
    </row>
    <row r="1454" spans="1:13">
      <c r="A1454" s="16">
        <f t="shared" si="111"/>
        <v>1447</v>
      </c>
      <c r="B1454" s="12" t="s">
        <v>411</v>
      </c>
      <c r="C1454" s="272">
        <v>45001</v>
      </c>
      <c r="D1454" s="272">
        <v>45016</v>
      </c>
      <c r="E1454" s="196">
        <f t="shared" si="115"/>
        <v>45008.5</v>
      </c>
      <c r="F1454" s="272">
        <v>45016</v>
      </c>
      <c r="G1454" s="272">
        <v>45044</v>
      </c>
      <c r="H1454" s="12" t="s">
        <v>165</v>
      </c>
      <c r="I1454" s="234">
        <v>8.52</v>
      </c>
      <c r="J1454" s="272">
        <v>45047</v>
      </c>
      <c r="K1454" s="17">
        <f t="shared" si="114"/>
        <v>36</v>
      </c>
      <c r="L1454" s="283">
        <f t="shared" si="112"/>
        <v>3.4650863388510815E-8</v>
      </c>
      <c r="M1454" s="22">
        <f t="shared" si="113"/>
        <v>1.2474310819863895E-6</v>
      </c>
    </row>
    <row r="1455" spans="1:13">
      <c r="A1455" s="16">
        <f t="shared" si="111"/>
        <v>1448</v>
      </c>
      <c r="B1455" s="12" t="s">
        <v>411</v>
      </c>
      <c r="C1455" s="272">
        <v>45001</v>
      </c>
      <c r="D1455" s="272">
        <v>45016</v>
      </c>
      <c r="E1455" s="196">
        <f t="shared" si="115"/>
        <v>45008.5</v>
      </c>
      <c r="F1455" s="272">
        <v>45016</v>
      </c>
      <c r="G1455" s="272">
        <v>45035</v>
      </c>
      <c r="H1455" s="12" t="s">
        <v>157</v>
      </c>
      <c r="I1455" s="234">
        <v>49.56</v>
      </c>
      <c r="J1455" s="272">
        <v>45036</v>
      </c>
      <c r="K1455" s="17">
        <f t="shared" si="114"/>
        <v>27</v>
      </c>
      <c r="L1455" s="283">
        <f t="shared" si="112"/>
        <v>2.015606560486615E-7</v>
      </c>
      <c r="M1455" s="22">
        <f t="shared" si="113"/>
        <v>5.4421377133138603E-6</v>
      </c>
    </row>
    <row r="1456" spans="1:13">
      <c r="A1456" s="16">
        <f t="shared" si="111"/>
        <v>1449</v>
      </c>
      <c r="B1456" s="12" t="s">
        <v>411</v>
      </c>
      <c r="C1456" s="272">
        <v>45001</v>
      </c>
      <c r="D1456" s="272">
        <v>45016</v>
      </c>
      <c r="E1456" s="196">
        <f t="shared" si="115"/>
        <v>45008.5</v>
      </c>
      <c r="F1456" s="272">
        <v>45016</v>
      </c>
      <c r="G1456" s="272">
        <v>45044</v>
      </c>
      <c r="H1456" s="12" t="s">
        <v>152</v>
      </c>
      <c r="I1456" s="234">
        <v>9.61</v>
      </c>
      <c r="J1456" s="272">
        <v>45047</v>
      </c>
      <c r="K1456" s="17">
        <f t="shared" si="114"/>
        <v>36</v>
      </c>
      <c r="L1456" s="283">
        <f t="shared" si="112"/>
        <v>3.9083896380702923E-8</v>
      </c>
      <c r="M1456" s="22">
        <f t="shared" si="113"/>
        <v>1.4070202697053053E-6</v>
      </c>
    </row>
    <row r="1457" spans="1:13">
      <c r="A1457" s="16">
        <f t="shared" si="111"/>
        <v>1450</v>
      </c>
      <c r="B1457" s="12" t="s">
        <v>411</v>
      </c>
      <c r="C1457" s="272">
        <v>45001</v>
      </c>
      <c r="D1457" s="272">
        <v>45016</v>
      </c>
      <c r="E1457" s="196">
        <f t="shared" si="115"/>
        <v>45008.5</v>
      </c>
      <c r="F1457" s="272">
        <v>45016</v>
      </c>
      <c r="G1457" s="272">
        <v>45030</v>
      </c>
      <c r="H1457" s="12" t="s">
        <v>166</v>
      </c>
      <c r="I1457" s="234">
        <v>210.23</v>
      </c>
      <c r="J1457" s="272">
        <v>45033</v>
      </c>
      <c r="K1457" s="17">
        <f t="shared" si="114"/>
        <v>22</v>
      </c>
      <c r="L1457" s="283">
        <f t="shared" si="112"/>
        <v>8.5500598710875922E-7</v>
      </c>
      <c r="M1457" s="22">
        <f t="shared" si="113"/>
        <v>1.8810131716392704E-5</v>
      </c>
    </row>
    <row r="1458" spans="1:13">
      <c r="A1458" s="16">
        <f t="shared" si="111"/>
        <v>1451</v>
      </c>
      <c r="B1458" s="12" t="s">
        <v>411</v>
      </c>
      <c r="C1458" s="272">
        <v>45001</v>
      </c>
      <c r="D1458" s="272">
        <v>45016</v>
      </c>
      <c r="E1458" s="196">
        <f t="shared" si="115"/>
        <v>45008.5</v>
      </c>
      <c r="F1458" s="272">
        <v>45016</v>
      </c>
      <c r="G1458" s="272">
        <v>45020</v>
      </c>
      <c r="H1458" s="12" t="s">
        <v>156</v>
      </c>
      <c r="I1458" s="234">
        <v>28.98</v>
      </c>
      <c r="J1458" s="272">
        <v>45021</v>
      </c>
      <c r="K1458" s="17">
        <f t="shared" si="114"/>
        <v>12</v>
      </c>
      <c r="L1458" s="283">
        <f t="shared" si="112"/>
        <v>1.1786173955387833E-7</v>
      </c>
      <c r="M1458" s="22">
        <f t="shared" si="113"/>
        <v>1.41434087464654E-6</v>
      </c>
    </row>
    <row r="1459" spans="1:13">
      <c r="A1459" s="16">
        <f t="shared" si="111"/>
        <v>1452</v>
      </c>
      <c r="B1459" s="12" t="s">
        <v>411</v>
      </c>
      <c r="C1459" s="272">
        <v>45001</v>
      </c>
      <c r="D1459" s="272">
        <v>45016</v>
      </c>
      <c r="E1459" s="196">
        <f t="shared" si="115"/>
        <v>45008.5</v>
      </c>
      <c r="F1459" s="272">
        <v>45016</v>
      </c>
      <c r="G1459" s="272">
        <v>45044</v>
      </c>
      <c r="H1459" s="12" t="s">
        <v>165</v>
      </c>
      <c r="I1459" s="234">
        <v>9.11</v>
      </c>
      <c r="J1459" s="272">
        <v>45047</v>
      </c>
      <c r="K1459" s="17">
        <f t="shared" si="114"/>
        <v>36</v>
      </c>
      <c r="L1459" s="283">
        <f t="shared" si="112"/>
        <v>3.7050395008137738E-8</v>
      </c>
      <c r="M1459" s="22">
        <f t="shared" si="113"/>
        <v>1.3338142202929586E-6</v>
      </c>
    </row>
    <row r="1460" spans="1:13">
      <c r="A1460" s="16">
        <f t="shared" si="111"/>
        <v>1453</v>
      </c>
      <c r="B1460" s="12" t="s">
        <v>411</v>
      </c>
      <c r="C1460" s="272">
        <v>45001</v>
      </c>
      <c r="D1460" s="272">
        <v>45016</v>
      </c>
      <c r="E1460" s="196">
        <f t="shared" si="115"/>
        <v>45008.5</v>
      </c>
      <c r="F1460" s="272">
        <v>45016</v>
      </c>
      <c r="G1460" s="272">
        <v>45020</v>
      </c>
      <c r="H1460" s="12" t="s">
        <v>152</v>
      </c>
      <c r="I1460" s="234">
        <v>12.8</v>
      </c>
      <c r="J1460" s="272">
        <v>45021</v>
      </c>
      <c r="K1460" s="17">
        <f t="shared" si="114"/>
        <v>12</v>
      </c>
      <c r="L1460" s="283">
        <f t="shared" si="112"/>
        <v>5.2057635137668835E-8</v>
      </c>
      <c r="M1460" s="22">
        <f t="shared" si="113"/>
        <v>6.2469162165202597E-7</v>
      </c>
    </row>
    <row r="1461" spans="1:13">
      <c r="A1461" s="16">
        <f t="shared" si="111"/>
        <v>1454</v>
      </c>
      <c r="B1461" s="12" t="s">
        <v>411</v>
      </c>
      <c r="C1461" s="272">
        <v>45001</v>
      </c>
      <c r="D1461" s="272">
        <v>45016</v>
      </c>
      <c r="E1461" s="196">
        <f t="shared" si="115"/>
        <v>45008.5</v>
      </c>
      <c r="F1461" s="272">
        <v>45016</v>
      </c>
      <c r="G1461" s="272">
        <v>45020</v>
      </c>
      <c r="H1461" s="12" t="s">
        <v>156</v>
      </c>
      <c r="I1461" s="234">
        <v>309.57</v>
      </c>
      <c r="J1461" s="272">
        <v>45021</v>
      </c>
      <c r="K1461" s="17">
        <f t="shared" si="114"/>
        <v>12</v>
      </c>
      <c r="L1461" s="283">
        <f t="shared" si="112"/>
        <v>1.2590220398100108E-6</v>
      </c>
      <c r="M1461" s="22">
        <f t="shared" si="113"/>
        <v>1.5108264477720128E-5</v>
      </c>
    </row>
    <row r="1462" spans="1:13">
      <c r="A1462" s="16">
        <f t="shared" si="111"/>
        <v>1455</v>
      </c>
      <c r="B1462" s="12" t="s">
        <v>411</v>
      </c>
      <c r="C1462" s="272">
        <v>45001</v>
      </c>
      <c r="D1462" s="272">
        <v>45016</v>
      </c>
      <c r="E1462" s="196">
        <f t="shared" si="115"/>
        <v>45008.5</v>
      </c>
      <c r="F1462" s="272">
        <v>45016</v>
      </c>
      <c r="G1462" s="272">
        <v>45030</v>
      </c>
      <c r="H1462" s="12" t="s">
        <v>153</v>
      </c>
      <c r="I1462" s="234">
        <v>242.94</v>
      </c>
      <c r="J1462" s="272">
        <v>45033</v>
      </c>
      <c r="K1462" s="17">
        <f t="shared" si="114"/>
        <v>22</v>
      </c>
      <c r="L1462" s="283">
        <f t="shared" si="112"/>
        <v>9.8803764690197392E-7</v>
      </c>
      <c r="M1462" s="22">
        <f t="shared" si="113"/>
        <v>2.1736828231843426E-5</v>
      </c>
    </row>
    <row r="1463" spans="1:13">
      <c r="A1463" s="16">
        <f t="shared" si="111"/>
        <v>1456</v>
      </c>
      <c r="B1463" s="12" t="s">
        <v>411</v>
      </c>
      <c r="C1463" s="272">
        <v>45001</v>
      </c>
      <c r="D1463" s="272">
        <v>45016</v>
      </c>
      <c r="E1463" s="196">
        <f t="shared" si="115"/>
        <v>45008.5</v>
      </c>
      <c r="F1463" s="272">
        <v>45016</v>
      </c>
      <c r="G1463" s="272">
        <v>45030</v>
      </c>
      <c r="H1463" s="12" t="s">
        <v>153</v>
      </c>
      <c r="I1463" s="234">
        <v>43.48</v>
      </c>
      <c r="J1463" s="272">
        <v>45033</v>
      </c>
      <c r="K1463" s="17">
        <f t="shared" si="114"/>
        <v>22</v>
      </c>
      <c r="L1463" s="283">
        <f t="shared" si="112"/>
        <v>1.768332793582688E-7</v>
      </c>
      <c r="M1463" s="22">
        <f t="shared" si="113"/>
        <v>3.8903321458819136E-6</v>
      </c>
    </row>
    <row r="1464" spans="1:13">
      <c r="A1464" s="16">
        <f t="shared" si="111"/>
        <v>1457</v>
      </c>
      <c r="B1464" s="12" t="s">
        <v>411</v>
      </c>
      <c r="C1464" s="272">
        <v>45017</v>
      </c>
      <c r="D1464" s="272">
        <v>45031</v>
      </c>
      <c r="E1464" s="196">
        <f t="shared" si="115"/>
        <v>45024</v>
      </c>
      <c r="F1464" s="272">
        <v>45030</v>
      </c>
      <c r="G1464" s="272">
        <v>45058</v>
      </c>
      <c r="H1464" s="12" t="s">
        <v>164</v>
      </c>
      <c r="I1464" s="234">
        <v>126</v>
      </c>
      <c r="J1464" s="272">
        <v>45061</v>
      </c>
      <c r="K1464" s="17">
        <f t="shared" si="114"/>
        <v>34.5</v>
      </c>
      <c r="L1464" s="283">
        <f t="shared" si="112"/>
        <v>5.1244234588642753E-7</v>
      </c>
      <c r="M1464" s="22">
        <f t="shared" si="113"/>
        <v>1.767926093308175E-5</v>
      </c>
    </row>
    <row r="1465" spans="1:13">
      <c r="A1465" s="16">
        <f t="shared" si="111"/>
        <v>1458</v>
      </c>
      <c r="B1465" s="12" t="s">
        <v>411</v>
      </c>
      <c r="C1465" s="272">
        <v>45017</v>
      </c>
      <c r="D1465" s="272">
        <v>45031</v>
      </c>
      <c r="E1465" s="196">
        <f t="shared" si="115"/>
        <v>45024</v>
      </c>
      <c r="F1465" s="272">
        <v>45030</v>
      </c>
      <c r="G1465" s="272">
        <v>45058</v>
      </c>
      <c r="H1465" s="12" t="s">
        <v>166</v>
      </c>
      <c r="I1465" s="234">
        <v>684</v>
      </c>
      <c r="J1465" s="272">
        <v>45061</v>
      </c>
      <c r="K1465" s="17">
        <f t="shared" si="114"/>
        <v>34.5</v>
      </c>
      <c r="L1465" s="283">
        <f t="shared" si="112"/>
        <v>2.7818298776691781E-6</v>
      </c>
      <c r="M1465" s="22">
        <f t="shared" si="113"/>
        <v>9.5973130779586648E-5</v>
      </c>
    </row>
    <row r="1466" spans="1:13">
      <c r="A1466" s="16">
        <f t="shared" si="111"/>
        <v>1459</v>
      </c>
      <c r="B1466" s="12" t="s">
        <v>411</v>
      </c>
      <c r="C1466" s="272">
        <v>45017</v>
      </c>
      <c r="D1466" s="272">
        <v>45031</v>
      </c>
      <c r="E1466" s="196">
        <f t="shared" si="115"/>
        <v>45024</v>
      </c>
      <c r="F1466" s="272">
        <v>45030</v>
      </c>
      <c r="G1466" s="272">
        <v>45135</v>
      </c>
      <c r="H1466" s="12" t="s">
        <v>152</v>
      </c>
      <c r="I1466" s="234">
        <v>178.01999999999998</v>
      </c>
      <c r="J1466" s="272">
        <v>45138</v>
      </c>
      <c r="K1466" s="17">
        <f t="shared" si="114"/>
        <v>111.5</v>
      </c>
      <c r="L1466" s="283">
        <f t="shared" si="112"/>
        <v>7.2400782868810965E-7</v>
      </c>
      <c r="M1466" s="22">
        <f t="shared" si="113"/>
        <v>8.0726872898724222E-5</v>
      </c>
    </row>
    <row r="1467" spans="1:13">
      <c r="A1467" s="16">
        <f t="shared" si="111"/>
        <v>1460</v>
      </c>
      <c r="B1467" s="12" t="s">
        <v>411</v>
      </c>
      <c r="C1467" s="272">
        <v>45017</v>
      </c>
      <c r="D1467" s="272">
        <v>45031</v>
      </c>
      <c r="E1467" s="196">
        <f t="shared" si="115"/>
        <v>45024</v>
      </c>
      <c r="F1467" s="272">
        <v>45030</v>
      </c>
      <c r="G1467" s="272">
        <v>45065</v>
      </c>
      <c r="H1467" s="12" t="s">
        <v>157</v>
      </c>
      <c r="I1467" s="234">
        <v>44.56</v>
      </c>
      <c r="J1467" s="272">
        <v>45068</v>
      </c>
      <c r="K1467" s="17">
        <f t="shared" si="114"/>
        <v>41.5</v>
      </c>
      <c r="L1467" s="283">
        <f t="shared" si="112"/>
        <v>1.8122564232300962E-7</v>
      </c>
      <c r="M1467" s="22">
        <f t="shared" si="113"/>
        <v>7.520864156404899E-6</v>
      </c>
    </row>
    <row r="1468" spans="1:13">
      <c r="A1468" s="16">
        <f t="shared" si="111"/>
        <v>1461</v>
      </c>
      <c r="B1468" s="12" t="s">
        <v>411</v>
      </c>
      <c r="C1468" s="272">
        <v>45017</v>
      </c>
      <c r="D1468" s="272">
        <v>45031</v>
      </c>
      <c r="E1468" s="196">
        <f t="shared" si="115"/>
        <v>45024</v>
      </c>
      <c r="F1468" s="272">
        <v>45030</v>
      </c>
      <c r="G1468" s="272">
        <v>45135</v>
      </c>
      <c r="H1468" s="12" t="s">
        <v>156</v>
      </c>
      <c r="I1468" s="234">
        <v>30.76</v>
      </c>
      <c r="J1468" s="272">
        <v>45138</v>
      </c>
      <c r="K1468" s="17">
        <f t="shared" si="114"/>
        <v>111.5</v>
      </c>
      <c r="L1468" s="283">
        <f t="shared" si="112"/>
        <v>1.2510100444021043E-7</v>
      </c>
      <c r="M1468" s="22">
        <f t="shared" si="113"/>
        <v>1.3948761995083462E-5</v>
      </c>
    </row>
    <row r="1469" spans="1:13">
      <c r="A1469" s="16">
        <f t="shared" si="111"/>
        <v>1462</v>
      </c>
      <c r="B1469" s="12" t="s">
        <v>411</v>
      </c>
      <c r="C1469" s="272">
        <v>45017</v>
      </c>
      <c r="D1469" s="272">
        <v>45031</v>
      </c>
      <c r="E1469" s="196">
        <f t="shared" si="115"/>
        <v>45024</v>
      </c>
      <c r="F1469" s="272">
        <v>45030</v>
      </c>
      <c r="G1469" s="272">
        <v>45135</v>
      </c>
      <c r="H1469" s="12" t="s">
        <v>152</v>
      </c>
      <c r="I1469" s="234">
        <v>42.68</v>
      </c>
      <c r="J1469" s="272">
        <v>45138</v>
      </c>
      <c r="K1469" s="17">
        <f t="shared" si="114"/>
        <v>111.5</v>
      </c>
      <c r="L1469" s="283">
        <f t="shared" si="112"/>
        <v>1.735796771621645E-7</v>
      </c>
      <c r="M1469" s="22">
        <f t="shared" si="113"/>
        <v>1.9354134003581341E-5</v>
      </c>
    </row>
    <row r="1470" spans="1:13">
      <c r="A1470" s="16">
        <f t="shared" si="111"/>
        <v>1463</v>
      </c>
      <c r="B1470" s="12" t="s">
        <v>411</v>
      </c>
      <c r="C1470" s="272">
        <v>45017</v>
      </c>
      <c r="D1470" s="272">
        <v>45031</v>
      </c>
      <c r="E1470" s="196">
        <f t="shared" si="115"/>
        <v>45024</v>
      </c>
      <c r="F1470" s="272">
        <v>45030</v>
      </c>
      <c r="G1470" s="272">
        <v>45030</v>
      </c>
      <c r="H1470" s="12" t="s">
        <v>166</v>
      </c>
      <c r="I1470" s="234">
        <v>85.56</v>
      </c>
      <c r="J1470" s="272">
        <v>45033</v>
      </c>
      <c r="K1470" s="17">
        <f t="shared" si="114"/>
        <v>6.5</v>
      </c>
      <c r="L1470" s="283">
        <f t="shared" si="112"/>
        <v>3.4797275487335507E-7</v>
      </c>
      <c r="M1470" s="22">
        <f t="shared" si="113"/>
        <v>2.2618229066768081E-6</v>
      </c>
    </row>
    <row r="1471" spans="1:13">
      <c r="A1471" s="16">
        <f t="shared" si="111"/>
        <v>1464</v>
      </c>
      <c r="B1471" s="12" t="s">
        <v>411</v>
      </c>
      <c r="C1471" s="272">
        <v>45017</v>
      </c>
      <c r="D1471" s="272">
        <v>45031</v>
      </c>
      <c r="E1471" s="196">
        <f t="shared" si="115"/>
        <v>45024</v>
      </c>
      <c r="F1471" s="272">
        <v>45030</v>
      </c>
      <c r="G1471" s="272">
        <v>45135</v>
      </c>
      <c r="H1471" s="12" t="s">
        <v>152</v>
      </c>
      <c r="I1471" s="234">
        <v>93.8</v>
      </c>
      <c r="J1471" s="272">
        <v>45138</v>
      </c>
      <c r="K1471" s="17">
        <f t="shared" si="114"/>
        <v>111.5</v>
      </c>
      <c r="L1471" s="283">
        <f t="shared" si="112"/>
        <v>3.8148485749322939E-7</v>
      </c>
      <c r="M1471" s="22">
        <f t="shared" si="113"/>
        <v>4.253556161049508E-5</v>
      </c>
    </row>
    <row r="1472" spans="1:13">
      <c r="A1472" s="16">
        <f t="shared" si="111"/>
        <v>1465</v>
      </c>
      <c r="B1472" s="12" t="s">
        <v>411</v>
      </c>
      <c r="C1472" s="272">
        <v>45017</v>
      </c>
      <c r="D1472" s="272">
        <v>45031</v>
      </c>
      <c r="E1472" s="196">
        <f t="shared" si="115"/>
        <v>45024</v>
      </c>
      <c r="F1472" s="272">
        <v>45030</v>
      </c>
      <c r="G1472" s="272">
        <v>45065</v>
      </c>
      <c r="H1472" s="12" t="s">
        <v>157</v>
      </c>
      <c r="I1472" s="234">
        <v>287.43</v>
      </c>
      <c r="J1472" s="272">
        <v>45068</v>
      </c>
      <c r="K1472" s="17">
        <f t="shared" si="114"/>
        <v>41.5</v>
      </c>
      <c r="L1472" s="283">
        <f t="shared" si="112"/>
        <v>1.1689785990328244E-6</v>
      </c>
      <c r="M1472" s="22">
        <f t="shared" si="113"/>
        <v>4.8512611859862214E-5</v>
      </c>
    </row>
    <row r="1473" spans="1:13">
      <c r="A1473" s="16">
        <f t="shared" si="111"/>
        <v>1466</v>
      </c>
      <c r="B1473" s="12" t="s">
        <v>411</v>
      </c>
      <c r="C1473" s="272">
        <v>45017</v>
      </c>
      <c r="D1473" s="272">
        <v>45031</v>
      </c>
      <c r="E1473" s="196">
        <f t="shared" si="115"/>
        <v>45024</v>
      </c>
      <c r="F1473" s="272">
        <v>45030</v>
      </c>
      <c r="G1473" s="272">
        <v>45034</v>
      </c>
      <c r="H1473" s="12" t="s">
        <v>156</v>
      </c>
      <c r="I1473" s="234">
        <v>9.01</v>
      </c>
      <c r="J1473" s="272">
        <v>45035</v>
      </c>
      <c r="K1473" s="17">
        <f t="shared" si="114"/>
        <v>10.5</v>
      </c>
      <c r="L1473" s="283">
        <f t="shared" si="112"/>
        <v>3.6643694733624701E-8</v>
      </c>
      <c r="M1473" s="22">
        <f t="shared" si="113"/>
        <v>3.8475879470305935E-7</v>
      </c>
    </row>
    <row r="1474" spans="1:13">
      <c r="A1474" s="16">
        <f t="shared" si="111"/>
        <v>1467</v>
      </c>
      <c r="B1474" s="12" t="s">
        <v>411</v>
      </c>
      <c r="C1474" s="272">
        <v>45017</v>
      </c>
      <c r="D1474" s="272">
        <v>45031</v>
      </c>
      <c r="E1474" s="196">
        <f t="shared" si="115"/>
        <v>45024</v>
      </c>
      <c r="F1474" s="272">
        <v>45030</v>
      </c>
      <c r="G1474" s="272">
        <v>45034</v>
      </c>
      <c r="H1474" s="12" t="s">
        <v>152</v>
      </c>
      <c r="I1474" s="234">
        <v>129.77000000000001</v>
      </c>
      <c r="J1474" s="272">
        <v>45035</v>
      </c>
      <c r="K1474" s="17">
        <f t="shared" si="114"/>
        <v>10.5</v>
      </c>
      <c r="L1474" s="283">
        <f t="shared" si="112"/>
        <v>5.2777494623556909E-7</v>
      </c>
      <c r="M1474" s="22">
        <f t="shared" si="113"/>
        <v>5.5416369354734756E-6</v>
      </c>
    </row>
    <row r="1475" spans="1:13">
      <c r="A1475" s="16">
        <f t="shared" si="111"/>
        <v>1468</v>
      </c>
      <c r="B1475" s="12" t="s">
        <v>411</v>
      </c>
      <c r="C1475" s="272">
        <v>45017</v>
      </c>
      <c r="D1475" s="272">
        <v>45031</v>
      </c>
      <c r="E1475" s="196">
        <f t="shared" si="115"/>
        <v>45024</v>
      </c>
      <c r="F1475" s="272">
        <v>45030</v>
      </c>
      <c r="G1475" s="272">
        <v>45065</v>
      </c>
      <c r="H1475" s="12" t="s">
        <v>157</v>
      </c>
      <c r="I1475" s="234">
        <v>96.06</v>
      </c>
      <c r="J1475" s="272">
        <v>45068</v>
      </c>
      <c r="K1475" s="17">
        <f t="shared" si="114"/>
        <v>41.5</v>
      </c>
      <c r="L1475" s="283">
        <f t="shared" si="112"/>
        <v>3.9067628369722407E-7</v>
      </c>
      <c r="M1475" s="22">
        <f t="shared" si="113"/>
        <v>1.62130657734348E-5</v>
      </c>
    </row>
    <row r="1476" spans="1:13">
      <c r="A1476" s="16">
        <f t="shared" si="111"/>
        <v>1469</v>
      </c>
      <c r="B1476" s="12" t="s">
        <v>411</v>
      </c>
      <c r="C1476" s="272">
        <v>45017</v>
      </c>
      <c r="D1476" s="272">
        <v>45031</v>
      </c>
      <c r="E1476" s="196">
        <f t="shared" si="115"/>
        <v>45024</v>
      </c>
      <c r="F1476" s="272">
        <v>45030</v>
      </c>
      <c r="G1476" s="272">
        <v>45135</v>
      </c>
      <c r="H1476" s="12" t="s">
        <v>152</v>
      </c>
      <c r="I1476" s="234">
        <v>2.1</v>
      </c>
      <c r="J1476" s="272">
        <v>45138</v>
      </c>
      <c r="K1476" s="17">
        <f t="shared" si="114"/>
        <v>111.5</v>
      </c>
      <c r="L1476" s="283">
        <f t="shared" si="112"/>
        <v>8.540705764773793E-9</v>
      </c>
      <c r="M1476" s="22">
        <f t="shared" si="113"/>
        <v>9.5228869277227788E-7</v>
      </c>
    </row>
    <row r="1477" spans="1:13">
      <c r="A1477" s="16">
        <f t="shared" si="111"/>
        <v>1470</v>
      </c>
      <c r="B1477" s="12" t="s">
        <v>411</v>
      </c>
      <c r="C1477" s="272">
        <v>45017</v>
      </c>
      <c r="D1477" s="272">
        <v>45031</v>
      </c>
      <c r="E1477" s="196">
        <f t="shared" si="115"/>
        <v>45024</v>
      </c>
      <c r="F1477" s="272">
        <v>45030</v>
      </c>
      <c r="G1477" s="272">
        <v>45065</v>
      </c>
      <c r="H1477" s="12" t="s">
        <v>157</v>
      </c>
      <c r="I1477" s="234">
        <v>701</v>
      </c>
      <c r="J1477" s="272">
        <v>45068</v>
      </c>
      <c r="K1477" s="17">
        <f t="shared" si="114"/>
        <v>41.5</v>
      </c>
      <c r="L1477" s="283">
        <f t="shared" si="112"/>
        <v>2.8509689243363943E-6</v>
      </c>
      <c r="M1477" s="22">
        <f t="shared" si="113"/>
        <v>1.1831521035996036E-4</v>
      </c>
    </row>
    <row r="1478" spans="1:13">
      <c r="A1478" s="16">
        <f t="shared" si="111"/>
        <v>1471</v>
      </c>
      <c r="B1478" s="12" t="s">
        <v>411</v>
      </c>
      <c r="C1478" s="272">
        <v>45017</v>
      </c>
      <c r="D1478" s="272">
        <v>45031</v>
      </c>
      <c r="E1478" s="196">
        <f t="shared" si="115"/>
        <v>45024</v>
      </c>
      <c r="F1478" s="272">
        <v>45030</v>
      </c>
      <c r="G1478" s="272">
        <v>45135</v>
      </c>
      <c r="H1478" s="12" t="s">
        <v>153</v>
      </c>
      <c r="I1478" s="234">
        <v>456.46999999999997</v>
      </c>
      <c r="J1478" s="272">
        <v>45138</v>
      </c>
      <c r="K1478" s="17">
        <f t="shared" si="114"/>
        <v>111.5</v>
      </c>
      <c r="L1478" s="283">
        <f t="shared" si="112"/>
        <v>1.8564647430696632E-6</v>
      </c>
      <c r="M1478" s="22">
        <f t="shared" si="113"/>
        <v>2.0699581885226745E-4</v>
      </c>
    </row>
    <row r="1479" spans="1:13">
      <c r="A1479" s="16">
        <f t="shared" si="111"/>
        <v>1472</v>
      </c>
      <c r="B1479" s="12" t="s">
        <v>411</v>
      </c>
      <c r="C1479" s="272">
        <v>45017</v>
      </c>
      <c r="D1479" s="272">
        <v>45031</v>
      </c>
      <c r="E1479" s="196">
        <f t="shared" si="115"/>
        <v>45024</v>
      </c>
      <c r="F1479" s="272">
        <v>45030</v>
      </c>
      <c r="G1479" s="272">
        <v>45135</v>
      </c>
      <c r="H1479" s="12" t="s">
        <v>154</v>
      </c>
      <c r="I1479" s="234">
        <v>1888.25</v>
      </c>
      <c r="J1479" s="272">
        <v>45138</v>
      </c>
      <c r="K1479" s="17">
        <f t="shared" si="114"/>
        <v>111.5</v>
      </c>
      <c r="L1479" s="283">
        <f t="shared" si="112"/>
        <v>7.6795179334924358E-6</v>
      </c>
      <c r="M1479" s="22">
        <f t="shared" si="113"/>
        <v>8.5626624958440659E-4</v>
      </c>
    </row>
    <row r="1480" spans="1:13">
      <c r="A1480" s="16">
        <f t="shared" si="111"/>
        <v>1473</v>
      </c>
      <c r="B1480" s="12" t="s">
        <v>411</v>
      </c>
      <c r="C1480" s="272">
        <v>45017</v>
      </c>
      <c r="D1480" s="272">
        <v>45031</v>
      </c>
      <c r="E1480" s="196">
        <f t="shared" si="115"/>
        <v>45024</v>
      </c>
      <c r="F1480" s="272">
        <v>45030</v>
      </c>
      <c r="G1480" s="272">
        <v>45135</v>
      </c>
      <c r="H1480" s="12" t="s">
        <v>155</v>
      </c>
      <c r="I1480" s="234">
        <v>24.090000000000003</v>
      </c>
      <c r="J1480" s="272">
        <v>45138</v>
      </c>
      <c r="K1480" s="17">
        <f t="shared" si="114"/>
        <v>111.5</v>
      </c>
      <c r="L1480" s="283">
        <f t="shared" si="112"/>
        <v>9.7974096130190809E-8</v>
      </c>
      <c r="M1480" s="22">
        <f t="shared" si="113"/>
        <v>1.0924111718516275E-5</v>
      </c>
    </row>
    <row r="1481" spans="1:13">
      <c r="A1481" s="16">
        <f t="shared" ref="A1481:A1544" si="116">A1480+1</f>
        <v>1474</v>
      </c>
      <c r="B1481" s="12" t="s">
        <v>411</v>
      </c>
      <c r="C1481" s="272">
        <v>45017</v>
      </c>
      <c r="D1481" s="272">
        <v>45031</v>
      </c>
      <c r="E1481" s="196">
        <f t="shared" si="115"/>
        <v>45024</v>
      </c>
      <c r="F1481" s="272">
        <v>45030</v>
      </c>
      <c r="G1481" s="272">
        <v>45135</v>
      </c>
      <c r="H1481" s="12" t="s">
        <v>154</v>
      </c>
      <c r="I1481" s="234">
        <v>46.9</v>
      </c>
      <c r="J1481" s="272">
        <v>45138</v>
      </c>
      <c r="K1481" s="17">
        <f t="shared" si="114"/>
        <v>111.5</v>
      </c>
      <c r="L1481" s="283">
        <f t="shared" si="112"/>
        <v>1.907424287466147E-7</v>
      </c>
      <c r="M1481" s="22">
        <f t="shared" si="113"/>
        <v>2.126778080524754E-5</v>
      </c>
    </row>
    <row r="1482" spans="1:13">
      <c r="A1482" s="16">
        <f t="shared" si="116"/>
        <v>1475</v>
      </c>
      <c r="B1482" s="12" t="s">
        <v>411</v>
      </c>
      <c r="C1482" s="272">
        <v>45017</v>
      </c>
      <c r="D1482" s="272">
        <v>45031</v>
      </c>
      <c r="E1482" s="196">
        <f t="shared" si="115"/>
        <v>45024</v>
      </c>
      <c r="F1482" s="272">
        <v>45030</v>
      </c>
      <c r="G1482" s="272">
        <v>45065</v>
      </c>
      <c r="H1482" s="12" t="s">
        <v>157</v>
      </c>
      <c r="I1482" s="234">
        <v>120.34</v>
      </c>
      <c r="J1482" s="272">
        <v>45068</v>
      </c>
      <c r="K1482" s="17">
        <f t="shared" si="114"/>
        <v>41.5</v>
      </c>
      <c r="L1482" s="283">
        <f t="shared" ref="L1482:L1545" si="117">I1482/$I$5449</f>
        <v>4.8942311034898965E-7</v>
      </c>
      <c r="M1482" s="22">
        <f t="shared" ref="M1482:M1545" si="118">L1482*K1482</f>
        <v>2.0311059079483072E-5</v>
      </c>
    </row>
    <row r="1483" spans="1:13">
      <c r="A1483" s="16">
        <f t="shared" si="116"/>
        <v>1476</v>
      </c>
      <c r="B1483" s="12" t="s">
        <v>411</v>
      </c>
      <c r="C1483" s="272">
        <v>45017</v>
      </c>
      <c r="D1483" s="272">
        <v>45031</v>
      </c>
      <c r="E1483" s="196">
        <f t="shared" si="115"/>
        <v>45024</v>
      </c>
      <c r="F1483" s="272">
        <v>45030</v>
      </c>
      <c r="G1483" s="272">
        <v>45030</v>
      </c>
      <c r="H1483" s="12" t="s">
        <v>166</v>
      </c>
      <c r="I1483" s="234">
        <v>5513.8100000000013</v>
      </c>
      <c r="J1483" s="272">
        <v>45033</v>
      </c>
      <c r="K1483" s="17">
        <f t="shared" ref="K1483:K1546" si="119">(G1483-D1483)+((D1483-C1483+1)/2)</f>
        <v>6.5</v>
      </c>
      <c r="L1483" s="283">
        <f t="shared" si="117"/>
        <v>2.2424680406127332E-5</v>
      </c>
      <c r="M1483" s="22">
        <f t="shared" si="118"/>
        <v>1.4576042263982766E-4</v>
      </c>
    </row>
    <row r="1484" spans="1:13">
      <c r="A1484" s="16">
        <f t="shared" si="116"/>
        <v>1477</v>
      </c>
      <c r="B1484" s="12" t="s">
        <v>411</v>
      </c>
      <c r="C1484" s="272">
        <v>45017</v>
      </c>
      <c r="D1484" s="272">
        <v>45031</v>
      </c>
      <c r="E1484" s="196">
        <f t="shared" si="115"/>
        <v>45024</v>
      </c>
      <c r="F1484" s="272">
        <v>45030</v>
      </c>
      <c r="G1484" s="272">
        <v>45030</v>
      </c>
      <c r="H1484" s="12" t="s">
        <v>406</v>
      </c>
      <c r="I1484" s="234">
        <v>768.53000000000009</v>
      </c>
      <c r="J1484" s="272">
        <v>45033</v>
      </c>
      <c r="K1484" s="17">
        <f t="shared" si="119"/>
        <v>6.5</v>
      </c>
      <c r="L1484" s="283">
        <f t="shared" si="117"/>
        <v>3.1256136197150493E-6</v>
      </c>
      <c r="M1484" s="22">
        <f t="shared" si="118"/>
        <v>2.0316488528147819E-5</v>
      </c>
    </row>
    <row r="1485" spans="1:13">
      <c r="A1485" s="16">
        <f t="shared" si="116"/>
        <v>1478</v>
      </c>
      <c r="B1485" s="12" t="s">
        <v>411</v>
      </c>
      <c r="C1485" s="272">
        <v>45017</v>
      </c>
      <c r="D1485" s="272">
        <v>45031</v>
      </c>
      <c r="E1485" s="196">
        <f t="shared" si="115"/>
        <v>45024</v>
      </c>
      <c r="F1485" s="272">
        <v>45030</v>
      </c>
      <c r="G1485" s="272">
        <v>45135</v>
      </c>
      <c r="H1485" s="12" t="s">
        <v>154</v>
      </c>
      <c r="I1485" s="234">
        <v>611.44999999999993</v>
      </c>
      <c r="J1485" s="272">
        <v>45138</v>
      </c>
      <c r="K1485" s="17">
        <f t="shared" si="119"/>
        <v>111.5</v>
      </c>
      <c r="L1485" s="283">
        <f t="shared" si="117"/>
        <v>2.486768828509969E-6</v>
      </c>
      <c r="M1485" s="22">
        <f t="shared" si="118"/>
        <v>2.7727472437886152E-4</v>
      </c>
    </row>
    <row r="1486" spans="1:13">
      <c r="A1486" s="16">
        <f t="shared" si="116"/>
        <v>1479</v>
      </c>
      <c r="B1486" s="12" t="s">
        <v>411</v>
      </c>
      <c r="C1486" s="272">
        <v>45017</v>
      </c>
      <c r="D1486" s="272">
        <v>45031</v>
      </c>
      <c r="E1486" s="196">
        <f t="shared" si="115"/>
        <v>45024</v>
      </c>
      <c r="F1486" s="272">
        <v>45030</v>
      </c>
      <c r="G1486" s="272">
        <v>45135</v>
      </c>
      <c r="H1486" s="12" t="s">
        <v>156</v>
      </c>
      <c r="I1486" s="234">
        <v>19.29</v>
      </c>
      <c r="J1486" s="272">
        <v>45138</v>
      </c>
      <c r="K1486" s="17">
        <f t="shared" si="119"/>
        <v>111.5</v>
      </c>
      <c r="L1486" s="283">
        <f t="shared" si="117"/>
        <v>7.8452482953564977E-8</v>
      </c>
      <c r="M1486" s="22">
        <f t="shared" si="118"/>
        <v>8.7474518493224958E-6</v>
      </c>
    </row>
    <row r="1487" spans="1:13">
      <c r="A1487" s="16">
        <f t="shared" si="116"/>
        <v>1480</v>
      </c>
      <c r="B1487" s="12" t="s">
        <v>411</v>
      </c>
      <c r="C1487" s="272">
        <v>45017</v>
      </c>
      <c r="D1487" s="272">
        <v>45031</v>
      </c>
      <c r="E1487" s="196">
        <f t="shared" si="115"/>
        <v>45024</v>
      </c>
      <c r="F1487" s="272">
        <v>45030</v>
      </c>
      <c r="G1487" s="272">
        <v>45135</v>
      </c>
      <c r="H1487" s="12" t="s">
        <v>152</v>
      </c>
      <c r="I1487" s="234">
        <v>220.09</v>
      </c>
      <c r="J1487" s="272">
        <v>45138</v>
      </c>
      <c r="K1487" s="17">
        <f t="shared" si="119"/>
        <v>111.5</v>
      </c>
      <c r="L1487" s="283">
        <f t="shared" si="117"/>
        <v>8.9510663417574477E-7</v>
      </c>
      <c r="M1487" s="22">
        <f t="shared" si="118"/>
        <v>9.9804389710595536E-5</v>
      </c>
    </row>
    <row r="1488" spans="1:13">
      <c r="A1488" s="16">
        <f t="shared" si="116"/>
        <v>1481</v>
      </c>
      <c r="B1488" s="12" t="s">
        <v>411</v>
      </c>
      <c r="C1488" s="272">
        <v>45017</v>
      </c>
      <c r="D1488" s="272">
        <v>45031</v>
      </c>
      <c r="E1488" s="196">
        <f t="shared" si="115"/>
        <v>45024</v>
      </c>
      <c r="F1488" s="272">
        <v>45030</v>
      </c>
      <c r="G1488" s="272">
        <v>45034</v>
      </c>
      <c r="H1488" s="12" t="s">
        <v>156</v>
      </c>
      <c r="I1488" s="234">
        <v>347.02</v>
      </c>
      <c r="J1488" s="272">
        <v>45035</v>
      </c>
      <c r="K1488" s="17">
        <f t="shared" si="119"/>
        <v>10.5</v>
      </c>
      <c r="L1488" s="283">
        <f t="shared" si="117"/>
        <v>1.4113312926151434E-6</v>
      </c>
      <c r="M1488" s="22">
        <f t="shared" si="118"/>
        <v>1.4818978572459006E-5</v>
      </c>
    </row>
    <row r="1489" spans="1:13">
      <c r="A1489" s="16">
        <f t="shared" si="116"/>
        <v>1482</v>
      </c>
      <c r="B1489" s="12" t="s">
        <v>411</v>
      </c>
      <c r="C1489" s="272">
        <v>45017</v>
      </c>
      <c r="D1489" s="272">
        <v>45031</v>
      </c>
      <c r="E1489" s="196">
        <f t="shared" si="115"/>
        <v>45024</v>
      </c>
      <c r="F1489" s="272">
        <v>45030</v>
      </c>
      <c r="G1489" s="272">
        <v>45034</v>
      </c>
      <c r="H1489" s="12" t="s">
        <v>152</v>
      </c>
      <c r="I1489" s="234">
        <v>26054.099999999973</v>
      </c>
      <c r="J1489" s="272">
        <v>45035</v>
      </c>
      <c r="K1489" s="17">
        <f t="shared" si="119"/>
        <v>10.5</v>
      </c>
      <c r="L1489" s="283">
        <f t="shared" si="117"/>
        <v>1.0596209622190126E-4</v>
      </c>
      <c r="M1489" s="22">
        <f t="shared" si="118"/>
        <v>1.1126020103299631E-3</v>
      </c>
    </row>
    <row r="1490" spans="1:13">
      <c r="A1490" s="16">
        <f t="shared" si="116"/>
        <v>1483</v>
      </c>
      <c r="B1490" s="12" t="s">
        <v>411</v>
      </c>
      <c r="C1490" s="272">
        <v>45017</v>
      </c>
      <c r="D1490" s="272">
        <v>45031</v>
      </c>
      <c r="E1490" s="196">
        <f t="shared" si="115"/>
        <v>45024</v>
      </c>
      <c r="F1490" s="272">
        <v>45030</v>
      </c>
      <c r="G1490" s="272">
        <v>45065</v>
      </c>
      <c r="H1490" s="12" t="s">
        <v>154</v>
      </c>
      <c r="I1490" s="234">
        <v>119.07</v>
      </c>
      <c r="J1490" s="272">
        <v>45068</v>
      </c>
      <c r="K1490" s="17">
        <f t="shared" si="119"/>
        <v>41.5</v>
      </c>
      <c r="L1490" s="283">
        <f t="shared" si="117"/>
        <v>4.8425801686267397E-7</v>
      </c>
      <c r="M1490" s="22">
        <f t="shared" si="118"/>
        <v>2.0096707699800968E-5</v>
      </c>
    </row>
    <row r="1491" spans="1:13">
      <c r="A1491" s="16">
        <f t="shared" si="116"/>
        <v>1484</v>
      </c>
      <c r="B1491" s="12" t="s">
        <v>411</v>
      </c>
      <c r="C1491" s="272">
        <v>45017</v>
      </c>
      <c r="D1491" s="272">
        <v>45031</v>
      </c>
      <c r="E1491" s="196">
        <f t="shared" si="115"/>
        <v>45024</v>
      </c>
      <c r="F1491" s="272">
        <v>45030</v>
      </c>
      <c r="G1491" s="272">
        <v>45065</v>
      </c>
      <c r="H1491" s="12" t="s">
        <v>157</v>
      </c>
      <c r="I1491" s="234">
        <v>291.19</v>
      </c>
      <c r="J1491" s="272">
        <v>45068</v>
      </c>
      <c r="K1491" s="17">
        <f t="shared" si="119"/>
        <v>41.5</v>
      </c>
      <c r="L1491" s="283">
        <f t="shared" si="117"/>
        <v>1.1842705293545146E-6</v>
      </c>
      <c r="M1491" s="22">
        <f t="shared" si="118"/>
        <v>4.9147226968212354E-5</v>
      </c>
    </row>
    <row r="1492" spans="1:13">
      <c r="A1492" s="16">
        <f t="shared" si="116"/>
        <v>1485</v>
      </c>
      <c r="B1492" s="12" t="s">
        <v>411</v>
      </c>
      <c r="C1492" s="272">
        <v>45017</v>
      </c>
      <c r="D1492" s="272">
        <v>45031</v>
      </c>
      <c r="E1492" s="196">
        <f t="shared" si="115"/>
        <v>45024</v>
      </c>
      <c r="F1492" s="272">
        <v>45030</v>
      </c>
      <c r="G1492" s="272">
        <v>45065</v>
      </c>
      <c r="H1492" s="12" t="s">
        <v>157</v>
      </c>
      <c r="I1492" s="234">
        <v>697.0100000000001</v>
      </c>
      <c r="J1492" s="272">
        <v>45068</v>
      </c>
      <c r="K1492" s="17">
        <f t="shared" si="119"/>
        <v>41.5</v>
      </c>
      <c r="L1492" s="283">
        <f t="shared" si="117"/>
        <v>2.8347415833833247E-6</v>
      </c>
      <c r="M1492" s="22">
        <f t="shared" si="118"/>
        <v>1.1764177571040797E-4</v>
      </c>
    </row>
    <row r="1493" spans="1:13">
      <c r="A1493" s="16">
        <f t="shared" si="116"/>
        <v>1486</v>
      </c>
      <c r="B1493" s="12" t="s">
        <v>411</v>
      </c>
      <c r="C1493" s="272">
        <v>45017</v>
      </c>
      <c r="D1493" s="272">
        <v>45031</v>
      </c>
      <c r="E1493" s="196">
        <f t="shared" si="115"/>
        <v>45024</v>
      </c>
      <c r="F1493" s="272">
        <v>45030</v>
      </c>
      <c r="G1493" s="272">
        <v>45058</v>
      </c>
      <c r="H1493" s="12" t="s">
        <v>153</v>
      </c>
      <c r="I1493" s="234">
        <v>205.48000000000002</v>
      </c>
      <c r="J1493" s="272">
        <v>45061</v>
      </c>
      <c r="K1493" s="17">
        <f t="shared" si="119"/>
        <v>34.5</v>
      </c>
      <c r="L1493" s="283">
        <f t="shared" si="117"/>
        <v>8.3568772406939004E-7</v>
      </c>
      <c r="M1493" s="22">
        <f t="shared" si="118"/>
        <v>2.8831226480393957E-5</v>
      </c>
    </row>
    <row r="1494" spans="1:13">
      <c r="A1494" s="16">
        <f t="shared" si="116"/>
        <v>1487</v>
      </c>
      <c r="B1494" s="12" t="s">
        <v>411</v>
      </c>
      <c r="C1494" s="272">
        <v>45017</v>
      </c>
      <c r="D1494" s="272">
        <v>45031</v>
      </c>
      <c r="E1494" s="196">
        <f t="shared" si="115"/>
        <v>45024</v>
      </c>
      <c r="F1494" s="272">
        <v>45030</v>
      </c>
      <c r="G1494" s="272">
        <v>45058</v>
      </c>
      <c r="H1494" s="12" t="s">
        <v>153</v>
      </c>
      <c r="I1494" s="234">
        <v>19.7</v>
      </c>
      <c r="J1494" s="272">
        <v>45061</v>
      </c>
      <c r="K1494" s="17">
        <f t="shared" si="119"/>
        <v>34.5</v>
      </c>
      <c r="L1494" s="283">
        <f t="shared" si="117"/>
        <v>8.0119954079068432E-8</v>
      </c>
      <c r="M1494" s="22">
        <f t="shared" si="118"/>
        <v>2.764138415727861E-6</v>
      </c>
    </row>
    <row r="1495" spans="1:13">
      <c r="A1495" s="16">
        <f t="shared" si="116"/>
        <v>1488</v>
      </c>
      <c r="B1495" s="12" t="s">
        <v>411</v>
      </c>
      <c r="C1495" s="272">
        <v>45017</v>
      </c>
      <c r="D1495" s="272">
        <v>45031</v>
      </c>
      <c r="E1495" s="196">
        <f t="shared" si="115"/>
        <v>45024</v>
      </c>
      <c r="F1495" s="272">
        <v>45030</v>
      </c>
      <c r="G1495" s="272">
        <v>45135</v>
      </c>
      <c r="H1495" s="12" t="s">
        <v>412</v>
      </c>
      <c r="I1495" s="234">
        <v>65.61</v>
      </c>
      <c r="J1495" s="272">
        <v>45138</v>
      </c>
      <c r="K1495" s="17">
        <f t="shared" si="119"/>
        <v>111.5</v>
      </c>
      <c r="L1495" s="283">
        <f t="shared" si="117"/>
        <v>2.6683605010800405E-7</v>
      </c>
      <c r="M1495" s="22">
        <f t="shared" si="118"/>
        <v>2.975221958704245E-5</v>
      </c>
    </row>
    <row r="1496" spans="1:13">
      <c r="A1496" s="16">
        <f t="shared" si="116"/>
        <v>1489</v>
      </c>
      <c r="B1496" s="12" t="s">
        <v>411</v>
      </c>
      <c r="C1496" s="272">
        <v>45017</v>
      </c>
      <c r="D1496" s="272">
        <v>45031</v>
      </c>
      <c r="E1496" s="196">
        <f t="shared" si="115"/>
        <v>45024</v>
      </c>
      <c r="F1496" s="272">
        <v>45030</v>
      </c>
      <c r="G1496" s="272">
        <v>45135</v>
      </c>
      <c r="H1496" s="12" t="s">
        <v>413</v>
      </c>
      <c r="I1496" s="234">
        <v>65.61</v>
      </c>
      <c r="J1496" s="272">
        <v>45138</v>
      </c>
      <c r="K1496" s="17">
        <f t="shared" si="119"/>
        <v>111.5</v>
      </c>
      <c r="L1496" s="283">
        <f t="shared" si="117"/>
        <v>2.6683605010800405E-7</v>
      </c>
      <c r="M1496" s="22">
        <f t="shared" si="118"/>
        <v>2.975221958704245E-5</v>
      </c>
    </row>
    <row r="1497" spans="1:13">
      <c r="A1497" s="16">
        <f t="shared" si="116"/>
        <v>1490</v>
      </c>
      <c r="B1497" s="12" t="s">
        <v>411</v>
      </c>
      <c r="C1497" s="272">
        <v>45017</v>
      </c>
      <c r="D1497" s="272">
        <v>45031</v>
      </c>
      <c r="E1497" s="196">
        <f t="shared" si="115"/>
        <v>45024</v>
      </c>
      <c r="F1497" s="272">
        <v>45030</v>
      </c>
      <c r="G1497" s="272">
        <v>45135</v>
      </c>
      <c r="H1497" s="12" t="s">
        <v>152</v>
      </c>
      <c r="I1497" s="234">
        <v>65.319999999999993</v>
      </c>
      <c r="J1497" s="272">
        <v>45138</v>
      </c>
      <c r="K1497" s="17">
        <f t="shared" si="119"/>
        <v>111.5</v>
      </c>
      <c r="L1497" s="283">
        <f t="shared" si="117"/>
        <v>2.6565661931191621E-7</v>
      </c>
      <c r="M1497" s="22">
        <f t="shared" si="118"/>
        <v>2.9620713053278658E-5</v>
      </c>
    </row>
    <row r="1498" spans="1:13">
      <c r="A1498" s="16">
        <f t="shared" si="116"/>
        <v>1491</v>
      </c>
      <c r="B1498" s="12" t="s">
        <v>411</v>
      </c>
      <c r="C1498" s="272">
        <v>45017</v>
      </c>
      <c r="D1498" s="272">
        <v>45031</v>
      </c>
      <c r="E1498" s="196">
        <f t="shared" si="115"/>
        <v>45024</v>
      </c>
      <c r="F1498" s="272">
        <v>45030</v>
      </c>
      <c r="G1498" s="272">
        <v>45135</v>
      </c>
      <c r="H1498" s="12" t="s">
        <v>165</v>
      </c>
      <c r="I1498" s="234">
        <v>166.93</v>
      </c>
      <c r="J1498" s="272">
        <v>45138</v>
      </c>
      <c r="K1498" s="17">
        <f t="shared" si="119"/>
        <v>111.5</v>
      </c>
      <c r="L1498" s="283">
        <f t="shared" si="117"/>
        <v>6.7890476824461391E-7</v>
      </c>
      <c r="M1498" s="22">
        <f t="shared" si="118"/>
        <v>7.5697881659274454E-5</v>
      </c>
    </row>
    <row r="1499" spans="1:13">
      <c r="A1499" s="16">
        <f t="shared" si="116"/>
        <v>1492</v>
      </c>
      <c r="B1499" s="12" t="s">
        <v>411</v>
      </c>
      <c r="C1499" s="272">
        <v>45017</v>
      </c>
      <c r="D1499" s="272">
        <v>45031</v>
      </c>
      <c r="E1499" s="196">
        <f t="shared" si="115"/>
        <v>45024</v>
      </c>
      <c r="F1499" s="272">
        <v>45030</v>
      </c>
      <c r="G1499" s="272">
        <v>45034</v>
      </c>
      <c r="H1499" s="12" t="s">
        <v>164</v>
      </c>
      <c r="I1499" s="234">
        <v>218</v>
      </c>
      <c r="J1499" s="272">
        <v>45035</v>
      </c>
      <c r="K1499" s="17">
        <f t="shared" si="119"/>
        <v>10.5</v>
      </c>
      <c r="L1499" s="283">
        <f t="shared" si="117"/>
        <v>8.8660659843842226E-7</v>
      </c>
      <c r="M1499" s="22">
        <f t="shared" si="118"/>
        <v>9.3093692836034337E-6</v>
      </c>
    </row>
    <row r="1500" spans="1:13">
      <c r="A1500" s="16">
        <f t="shared" si="116"/>
        <v>1493</v>
      </c>
      <c r="B1500" s="12" t="s">
        <v>411</v>
      </c>
      <c r="C1500" s="272">
        <v>45017</v>
      </c>
      <c r="D1500" s="272">
        <v>45031</v>
      </c>
      <c r="E1500" s="196">
        <f t="shared" si="115"/>
        <v>45024</v>
      </c>
      <c r="F1500" s="272">
        <v>45030</v>
      </c>
      <c r="G1500" s="272">
        <v>45034</v>
      </c>
      <c r="H1500" s="12" t="s">
        <v>166</v>
      </c>
      <c r="I1500" s="234">
        <v>343</v>
      </c>
      <c r="J1500" s="272">
        <v>45035</v>
      </c>
      <c r="K1500" s="17">
        <f t="shared" si="119"/>
        <v>10.5</v>
      </c>
      <c r="L1500" s="283">
        <f t="shared" si="117"/>
        <v>1.3949819415797193E-6</v>
      </c>
      <c r="M1500" s="22">
        <f t="shared" si="118"/>
        <v>1.4647310386587052E-5</v>
      </c>
    </row>
    <row r="1501" spans="1:13">
      <c r="A1501" s="16">
        <f t="shared" si="116"/>
        <v>1494</v>
      </c>
      <c r="B1501" s="12" t="s">
        <v>411</v>
      </c>
      <c r="C1501" s="272">
        <v>45017</v>
      </c>
      <c r="D1501" s="272">
        <v>45031</v>
      </c>
      <c r="E1501" s="196">
        <f t="shared" si="115"/>
        <v>45024</v>
      </c>
      <c r="F1501" s="272">
        <v>45030</v>
      </c>
      <c r="G1501" s="272">
        <v>45034</v>
      </c>
      <c r="H1501" s="12" t="s">
        <v>152</v>
      </c>
      <c r="I1501" s="234">
        <v>781.1</v>
      </c>
      <c r="J1501" s="272">
        <v>45035</v>
      </c>
      <c r="K1501" s="17">
        <f t="shared" si="119"/>
        <v>10.5</v>
      </c>
      <c r="L1501" s="283">
        <f t="shared" si="117"/>
        <v>3.1767358442213378E-6</v>
      </c>
      <c r="M1501" s="22">
        <f t="shared" si="118"/>
        <v>3.3355726364324044E-5</v>
      </c>
    </row>
    <row r="1502" spans="1:13">
      <c r="A1502" s="16">
        <f t="shared" si="116"/>
        <v>1495</v>
      </c>
      <c r="B1502" s="12" t="s">
        <v>411</v>
      </c>
      <c r="C1502" s="272">
        <v>45017</v>
      </c>
      <c r="D1502" s="272">
        <v>45031</v>
      </c>
      <c r="E1502" s="196">
        <f t="shared" si="115"/>
        <v>45024</v>
      </c>
      <c r="F1502" s="272">
        <v>45030</v>
      </c>
      <c r="G1502" s="272">
        <v>45034</v>
      </c>
      <c r="H1502" s="12" t="s">
        <v>166</v>
      </c>
      <c r="I1502" s="234">
        <v>310.83999999999997</v>
      </c>
      <c r="J1502" s="272">
        <v>45035</v>
      </c>
      <c r="K1502" s="17">
        <f t="shared" si="119"/>
        <v>10.5</v>
      </c>
      <c r="L1502" s="283">
        <f t="shared" si="117"/>
        <v>1.2641871332963263E-6</v>
      </c>
      <c r="M1502" s="22">
        <f t="shared" si="118"/>
        <v>1.3273964899611427E-5</v>
      </c>
    </row>
    <row r="1503" spans="1:13">
      <c r="A1503" s="16">
        <f t="shared" si="116"/>
        <v>1496</v>
      </c>
      <c r="B1503" s="12" t="s">
        <v>411</v>
      </c>
      <c r="C1503" s="272">
        <v>45017</v>
      </c>
      <c r="D1503" s="272">
        <v>45031</v>
      </c>
      <c r="E1503" s="196">
        <f t="shared" si="115"/>
        <v>45024</v>
      </c>
      <c r="F1503" s="272">
        <v>45030</v>
      </c>
      <c r="G1503" s="272">
        <v>45058</v>
      </c>
      <c r="H1503" s="12" t="s">
        <v>152</v>
      </c>
      <c r="I1503" s="234">
        <v>617.04</v>
      </c>
      <c r="J1503" s="272">
        <v>45061</v>
      </c>
      <c r="K1503" s="17">
        <f t="shared" si="119"/>
        <v>34.5</v>
      </c>
      <c r="L1503" s="283">
        <f t="shared" si="117"/>
        <v>2.509503373855248E-6</v>
      </c>
      <c r="M1503" s="22">
        <f t="shared" si="118"/>
        <v>8.6577866398006054E-5</v>
      </c>
    </row>
    <row r="1504" spans="1:13">
      <c r="A1504" s="16">
        <f t="shared" si="116"/>
        <v>1497</v>
      </c>
      <c r="B1504" s="12" t="s">
        <v>411</v>
      </c>
      <c r="C1504" s="272">
        <v>45017</v>
      </c>
      <c r="D1504" s="272">
        <v>45031</v>
      </c>
      <c r="E1504" s="196">
        <f t="shared" si="115"/>
        <v>45024</v>
      </c>
      <c r="F1504" s="272">
        <v>45030</v>
      </c>
      <c r="G1504" s="272">
        <v>45135</v>
      </c>
      <c r="H1504" s="12" t="s">
        <v>152</v>
      </c>
      <c r="I1504" s="234">
        <v>52.07</v>
      </c>
      <c r="J1504" s="272">
        <v>45138</v>
      </c>
      <c r="K1504" s="17">
        <f t="shared" si="119"/>
        <v>111.5</v>
      </c>
      <c r="L1504" s="283">
        <f t="shared" si="117"/>
        <v>2.1176883293893874E-7</v>
      </c>
      <c r="M1504" s="22">
        <f t="shared" si="118"/>
        <v>2.3612224872691669E-5</v>
      </c>
    </row>
    <row r="1505" spans="1:13">
      <c r="A1505" s="16">
        <f t="shared" si="116"/>
        <v>1498</v>
      </c>
      <c r="B1505" s="12" t="s">
        <v>411</v>
      </c>
      <c r="C1505" s="272">
        <v>45017</v>
      </c>
      <c r="D1505" s="272">
        <v>45031</v>
      </c>
      <c r="E1505" s="196">
        <f t="shared" si="115"/>
        <v>45024</v>
      </c>
      <c r="F1505" s="272">
        <v>45030</v>
      </c>
      <c r="G1505" s="272">
        <v>45135</v>
      </c>
      <c r="H1505" s="12" t="s">
        <v>414</v>
      </c>
      <c r="I1505" s="234">
        <v>30.71</v>
      </c>
      <c r="J1505" s="272">
        <v>45138</v>
      </c>
      <c r="K1505" s="17">
        <f t="shared" si="119"/>
        <v>111.5</v>
      </c>
      <c r="L1505" s="283">
        <f t="shared" si="117"/>
        <v>1.2489765430295388E-7</v>
      </c>
      <c r="M1505" s="22">
        <f t="shared" si="118"/>
        <v>1.3926088454779358E-5</v>
      </c>
    </row>
    <row r="1506" spans="1:13">
      <c r="A1506" s="16">
        <f t="shared" si="116"/>
        <v>1499</v>
      </c>
      <c r="B1506" s="12" t="s">
        <v>411</v>
      </c>
      <c r="C1506" s="272">
        <v>45017</v>
      </c>
      <c r="D1506" s="272">
        <v>45031</v>
      </c>
      <c r="E1506" s="196">
        <f t="shared" si="115"/>
        <v>45024</v>
      </c>
      <c r="F1506" s="272">
        <v>45030</v>
      </c>
      <c r="G1506" s="272">
        <v>45065</v>
      </c>
      <c r="H1506" s="12" t="s">
        <v>157</v>
      </c>
      <c r="I1506" s="234">
        <v>274.02999999999997</v>
      </c>
      <c r="J1506" s="272">
        <v>45068</v>
      </c>
      <c r="K1506" s="17">
        <f t="shared" si="119"/>
        <v>41.5</v>
      </c>
      <c r="L1506" s="283">
        <f t="shared" si="117"/>
        <v>1.1144807622480773E-6</v>
      </c>
      <c r="M1506" s="22">
        <f t="shared" si="118"/>
        <v>4.6250951633295209E-5</v>
      </c>
    </row>
    <row r="1507" spans="1:13">
      <c r="A1507" s="16">
        <f t="shared" si="116"/>
        <v>1500</v>
      </c>
      <c r="B1507" s="12" t="s">
        <v>411</v>
      </c>
      <c r="C1507" s="272">
        <v>45017</v>
      </c>
      <c r="D1507" s="272">
        <v>45031</v>
      </c>
      <c r="E1507" s="196">
        <f t="shared" si="115"/>
        <v>45024</v>
      </c>
      <c r="F1507" s="272">
        <v>45030</v>
      </c>
      <c r="G1507" s="272">
        <v>45065</v>
      </c>
      <c r="H1507" s="12" t="s">
        <v>154</v>
      </c>
      <c r="I1507" s="234">
        <v>7.96</v>
      </c>
      <c r="J1507" s="272">
        <v>45068</v>
      </c>
      <c r="K1507" s="17">
        <f t="shared" si="119"/>
        <v>41.5</v>
      </c>
      <c r="L1507" s="283">
        <f t="shared" si="117"/>
        <v>3.2373341851237805E-8</v>
      </c>
      <c r="M1507" s="22">
        <f t="shared" si="118"/>
        <v>1.3434936868263688E-6</v>
      </c>
    </row>
    <row r="1508" spans="1:13">
      <c r="A1508" s="16">
        <f t="shared" si="116"/>
        <v>1501</v>
      </c>
      <c r="B1508" s="12" t="s">
        <v>411</v>
      </c>
      <c r="C1508" s="272">
        <v>45017</v>
      </c>
      <c r="D1508" s="272">
        <v>45031</v>
      </c>
      <c r="E1508" s="196">
        <f t="shared" si="115"/>
        <v>45024</v>
      </c>
      <c r="F1508" s="272">
        <v>45030</v>
      </c>
      <c r="G1508" s="272">
        <v>45065</v>
      </c>
      <c r="H1508" s="12" t="s">
        <v>157</v>
      </c>
      <c r="I1508" s="234">
        <v>1840.1100000000004</v>
      </c>
      <c r="J1508" s="272">
        <v>45068</v>
      </c>
      <c r="K1508" s="17">
        <f t="shared" si="119"/>
        <v>41.5</v>
      </c>
      <c r="L1508" s="283">
        <f t="shared" si="117"/>
        <v>7.4837324213418597E-6</v>
      </c>
      <c r="M1508" s="22">
        <f t="shared" si="118"/>
        <v>3.1057489548568716E-4</v>
      </c>
    </row>
    <row r="1509" spans="1:13">
      <c r="A1509" s="16">
        <f t="shared" si="116"/>
        <v>1502</v>
      </c>
      <c r="B1509" s="12" t="s">
        <v>411</v>
      </c>
      <c r="C1509" s="272">
        <v>45017</v>
      </c>
      <c r="D1509" s="272">
        <v>45031</v>
      </c>
      <c r="E1509" s="196">
        <f t="shared" ref="E1509:E1572" si="120">AVERAGE(C1509:D1509)</f>
        <v>45024</v>
      </c>
      <c r="F1509" s="272">
        <v>45030</v>
      </c>
      <c r="G1509" s="272">
        <v>45065</v>
      </c>
      <c r="H1509" s="12" t="s">
        <v>157</v>
      </c>
      <c r="I1509" s="234">
        <v>350.49</v>
      </c>
      <c r="J1509" s="272">
        <v>45068</v>
      </c>
      <c r="K1509" s="17">
        <f t="shared" si="119"/>
        <v>41.5</v>
      </c>
      <c r="L1509" s="283">
        <f t="shared" si="117"/>
        <v>1.4254437921407459E-6</v>
      </c>
      <c r="M1509" s="22">
        <f t="shared" si="118"/>
        <v>5.9155917373840953E-5</v>
      </c>
    </row>
    <row r="1510" spans="1:13">
      <c r="A1510" s="16">
        <f t="shared" si="116"/>
        <v>1503</v>
      </c>
      <c r="B1510" s="12" t="s">
        <v>411</v>
      </c>
      <c r="C1510" s="272">
        <v>45017</v>
      </c>
      <c r="D1510" s="272">
        <v>45031</v>
      </c>
      <c r="E1510" s="196">
        <f t="shared" si="120"/>
        <v>45024</v>
      </c>
      <c r="F1510" s="272">
        <v>45030</v>
      </c>
      <c r="G1510" s="272">
        <v>45034</v>
      </c>
      <c r="H1510" s="12" t="s">
        <v>166</v>
      </c>
      <c r="I1510" s="234">
        <v>259.14</v>
      </c>
      <c r="J1510" s="272">
        <v>45035</v>
      </c>
      <c r="K1510" s="17">
        <f t="shared" si="119"/>
        <v>10.5</v>
      </c>
      <c r="L1510" s="283">
        <f t="shared" si="117"/>
        <v>1.0539230913730858E-6</v>
      </c>
      <c r="M1510" s="22">
        <f t="shared" si="118"/>
        <v>1.1066192459417402E-5</v>
      </c>
    </row>
    <row r="1511" spans="1:13">
      <c r="A1511" s="16">
        <f t="shared" si="116"/>
        <v>1504</v>
      </c>
      <c r="B1511" s="12" t="s">
        <v>411</v>
      </c>
      <c r="C1511" s="272">
        <v>45017</v>
      </c>
      <c r="D1511" s="272">
        <v>45031</v>
      </c>
      <c r="E1511" s="196">
        <f t="shared" si="120"/>
        <v>45024</v>
      </c>
      <c r="F1511" s="272">
        <v>45030</v>
      </c>
      <c r="G1511" s="272">
        <v>45065</v>
      </c>
      <c r="H1511" s="12" t="s">
        <v>157</v>
      </c>
      <c r="I1511" s="234">
        <v>39.25</v>
      </c>
      <c r="J1511" s="272">
        <v>45068</v>
      </c>
      <c r="K1511" s="17">
        <f t="shared" si="119"/>
        <v>41.5</v>
      </c>
      <c r="L1511" s="283">
        <f t="shared" si="117"/>
        <v>1.5962985774636731E-7</v>
      </c>
      <c r="M1511" s="22">
        <f t="shared" si="118"/>
        <v>6.6246390964742432E-6</v>
      </c>
    </row>
    <row r="1512" spans="1:13">
      <c r="A1512" s="16">
        <f t="shared" si="116"/>
        <v>1505</v>
      </c>
      <c r="B1512" s="12" t="s">
        <v>411</v>
      </c>
      <c r="C1512" s="272">
        <v>45017</v>
      </c>
      <c r="D1512" s="272">
        <v>45031</v>
      </c>
      <c r="E1512" s="196">
        <f t="shared" si="120"/>
        <v>45024</v>
      </c>
      <c r="F1512" s="272">
        <v>45030</v>
      </c>
      <c r="G1512" s="272">
        <v>45065</v>
      </c>
      <c r="H1512" s="12" t="s">
        <v>166</v>
      </c>
      <c r="I1512" s="234">
        <v>5202.1499999999996</v>
      </c>
      <c r="J1512" s="272">
        <v>45068</v>
      </c>
      <c r="K1512" s="17">
        <f t="shared" si="119"/>
        <v>41.5</v>
      </c>
      <c r="L1512" s="283">
        <f t="shared" si="117"/>
        <v>2.1157158330579991E-5</v>
      </c>
      <c r="M1512" s="22">
        <f t="shared" si="118"/>
        <v>8.780220707190696E-4</v>
      </c>
    </row>
    <row r="1513" spans="1:13">
      <c r="A1513" s="16">
        <f t="shared" si="116"/>
        <v>1506</v>
      </c>
      <c r="B1513" s="12" t="s">
        <v>411</v>
      </c>
      <c r="C1513" s="272">
        <v>45017</v>
      </c>
      <c r="D1513" s="272">
        <v>45031</v>
      </c>
      <c r="E1513" s="196">
        <f t="shared" si="120"/>
        <v>45024</v>
      </c>
      <c r="F1513" s="272">
        <v>45030</v>
      </c>
      <c r="G1513" s="272">
        <v>45135</v>
      </c>
      <c r="H1513" s="12" t="s">
        <v>407</v>
      </c>
      <c r="I1513" s="234">
        <v>365.44</v>
      </c>
      <c r="J1513" s="272">
        <v>45138</v>
      </c>
      <c r="K1513" s="17">
        <f t="shared" si="119"/>
        <v>111.5</v>
      </c>
      <c r="L1513" s="283">
        <f t="shared" si="117"/>
        <v>1.4862454831804451E-6</v>
      </c>
      <c r="M1513" s="22">
        <f t="shared" si="118"/>
        <v>1.6571637137461964E-4</v>
      </c>
    </row>
    <row r="1514" spans="1:13">
      <c r="A1514" s="16">
        <f t="shared" si="116"/>
        <v>1507</v>
      </c>
      <c r="B1514" s="12" t="s">
        <v>411</v>
      </c>
      <c r="C1514" s="272">
        <v>45017</v>
      </c>
      <c r="D1514" s="272">
        <v>45031</v>
      </c>
      <c r="E1514" s="196">
        <f t="shared" si="120"/>
        <v>45024</v>
      </c>
      <c r="F1514" s="272">
        <v>45030</v>
      </c>
      <c r="G1514" s="272">
        <v>45065</v>
      </c>
      <c r="H1514" s="12" t="s">
        <v>157</v>
      </c>
      <c r="I1514" s="234">
        <v>344.84999999999997</v>
      </c>
      <c r="J1514" s="272">
        <v>45068</v>
      </c>
      <c r="K1514" s="17">
        <f t="shared" si="119"/>
        <v>41.5</v>
      </c>
      <c r="L1514" s="283">
        <f t="shared" si="117"/>
        <v>1.4025058966582106E-6</v>
      </c>
      <c r="M1514" s="22">
        <f t="shared" si="118"/>
        <v>5.8203994711315742E-5</v>
      </c>
    </row>
    <row r="1515" spans="1:13">
      <c r="A1515" s="16">
        <f t="shared" si="116"/>
        <v>1508</v>
      </c>
      <c r="B1515" s="12" t="s">
        <v>411</v>
      </c>
      <c r="C1515" s="272">
        <v>45017</v>
      </c>
      <c r="D1515" s="272">
        <v>45031</v>
      </c>
      <c r="E1515" s="196">
        <f t="shared" si="120"/>
        <v>45024</v>
      </c>
      <c r="F1515" s="272">
        <v>45030</v>
      </c>
      <c r="G1515" s="272">
        <v>45135</v>
      </c>
      <c r="H1515" s="12" t="s">
        <v>152</v>
      </c>
      <c r="I1515" s="234">
        <v>86.16</v>
      </c>
      <c r="J1515" s="272">
        <v>45138</v>
      </c>
      <c r="K1515" s="17">
        <f t="shared" si="119"/>
        <v>111.5</v>
      </c>
      <c r="L1515" s="283">
        <f t="shared" si="117"/>
        <v>3.504129565204333E-7</v>
      </c>
      <c r="M1515" s="22">
        <f t="shared" si="118"/>
        <v>3.907104465202831E-5</v>
      </c>
    </row>
    <row r="1516" spans="1:13">
      <c r="A1516" s="16">
        <f t="shared" si="116"/>
        <v>1509</v>
      </c>
      <c r="B1516" s="12" t="s">
        <v>411</v>
      </c>
      <c r="C1516" s="272">
        <v>45017</v>
      </c>
      <c r="D1516" s="272">
        <v>45031</v>
      </c>
      <c r="E1516" s="196">
        <f t="shared" si="120"/>
        <v>45024</v>
      </c>
      <c r="F1516" s="272">
        <v>45030</v>
      </c>
      <c r="G1516" s="272">
        <v>45135</v>
      </c>
      <c r="H1516" s="12" t="s">
        <v>152</v>
      </c>
      <c r="I1516" s="234">
        <v>25.78</v>
      </c>
      <c r="J1516" s="272">
        <v>45138</v>
      </c>
      <c r="K1516" s="17">
        <f t="shared" si="119"/>
        <v>111.5</v>
      </c>
      <c r="L1516" s="283">
        <f t="shared" si="117"/>
        <v>1.0484733076946113E-7</v>
      </c>
      <c r="M1516" s="22">
        <f t="shared" si="118"/>
        <v>1.1690477380794917E-5</v>
      </c>
    </row>
    <row r="1517" spans="1:13">
      <c r="A1517" s="16">
        <f t="shared" si="116"/>
        <v>1510</v>
      </c>
      <c r="B1517" s="12" t="s">
        <v>411</v>
      </c>
      <c r="C1517" s="272">
        <v>45017</v>
      </c>
      <c r="D1517" s="272">
        <v>45031</v>
      </c>
      <c r="E1517" s="196">
        <f t="shared" si="120"/>
        <v>45024</v>
      </c>
      <c r="F1517" s="272">
        <v>45030</v>
      </c>
      <c r="G1517" s="272">
        <v>45135</v>
      </c>
      <c r="H1517" s="12" t="s">
        <v>152</v>
      </c>
      <c r="I1517" s="234">
        <v>351.7700000000001</v>
      </c>
      <c r="J1517" s="272">
        <v>45138</v>
      </c>
      <c r="K1517" s="17">
        <f t="shared" si="119"/>
        <v>111.5</v>
      </c>
      <c r="L1517" s="283">
        <f t="shared" si="117"/>
        <v>1.4306495556545131E-6</v>
      </c>
      <c r="M1517" s="22">
        <f t="shared" si="118"/>
        <v>1.5951742545547822E-4</v>
      </c>
    </row>
    <row r="1518" spans="1:13">
      <c r="A1518" s="16">
        <f t="shared" si="116"/>
        <v>1511</v>
      </c>
      <c r="B1518" s="12" t="s">
        <v>411</v>
      </c>
      <c r="C1518" s="272">
        <v>45017</v>
      </c>
      <c r="D1518" s="272">
        <v>45031</v>
      </c>
      <c r="E1518" s="196">
        <f t="shared" si="120"/>
        <v>45024</v>
      </c>
      <c r="F1518" s="272">
        <v>45030</v>
      </c>
      <c r="G1518" s="272">
        <v>45034</v>
      </c>
      <c r="H1518" s="12" t="s">
        <v>156</v>
      </c>
      <c r="I1518" s="234">
        <v>72.38</v>
      </c>
      <c r="J1518" s="272">
        <v>45035</v>
      </c>
      <c r="K1518" s="17">
        <f t="shared" si="119"/>
        <v>10.5</v>
      </c>
      <c r="L1518" s="283">
        <f t="shared" si="117"/>
        <v>2.9436965869253672E-7</v>
      </c>
      <c r="M1518" s="22">
        <f t="shared" si="118"/>
        <v>3.0908814162716357E-6</v>
      </c>
    </row>
    <row r="1519" spans="1:13">
      <c r="A1519" s="16">
        <f t="shared" si="116"/>
        <v>1512</v>
      </c>
      <c r="B1519" s="12" t="s">
        <v>411</v>
      </c>
      <c r="C1519" s="272">
        <v>45017</v>
      </c>
      <c r="D1519" s="272">
        <v>45031</v>
      </c>
      <c r="E1519" s="196">
        <f t="shared" si="120"/>
        <v>45024</v>
      </c>
      <c r="F1519" s="272">
        <v>45030</v>
      </c>
      <c r="G1519" s="272">
        <v>45034</v>
      </c>
      <c r="H1519" s="12" t="s">
        <v>156</v>
      </c>
      <c r="I1519" s="234">
        <v>119.97</v>
      </c>
      <c r="J1519" s="272">
        <v>45035</v>
      </c>
      <c r="K1519" s="17">
        <f t="shared" si="119"/>
        <v>10.5</v>
      </c>
      <c r="L1519" s="283">
        <f t="shared" si="117"/>
        <v>4.8791831933329135E-7</v>
      </c>
      <c r="M1519" s="22">
        <f t="shared" si="118"/>
        <v>5.1231423529995595E-6</v>
      </c>
    </row>
    <row r="1520" spans="1:13">
      <c r="A1520" s="16">
        <f t="shared" si="116"/>
        <v>1513</v>
      </c>
      <c r="B1520" s="12" t="s">
        <v>411</v>
      </c>
      <c r="C1520" s="272">
        <v>45017</v>
      </c>
      <c r="D1520" s="272">
        <v>45031</v>
      </c>
      <c r="E1520" s="196">
        <f t="shared" si="120"/>
        <v>45024</v>
      </c>
      <c r="F1520" s="272">
        <v>45030</v>
      </c>
      <c r="G1520" s="272">
        <v>45034</v>
      </c>
      <c r="H1520" s="12" t="s">
        <v>152</v>
      </c>
      <c r="I1520" s="234">
        <v>133.32999999999998</v>
      </c>
      <c r="J1520" s="272">
        <v>45035</v>
      </c>
      <c r="K1520" s="17">
        <f t="shared" si="119"/>
        <v>10.5</v>
      </c>
      <c r="L1520" s="283">
        <f t="shared" si="117"/>
        <v>5.4225347600823314E-7</v>
      </c>
      <c r="M1520" s="22">
        <f t="shared" si="118"/>
        <v>5.6936614980864483E-6</v>
      </c>
    </row>
    <row r="1521" spans="1:13">
      <c r="A1521" s="16">
        <f t="shared" si="116"/>
        <v>1514</v>
      </c>
      <c r="B1521" s="12" t="s">
        <v>411</v>
      </c>
      <c r="C1521" s="272">
        <v>45017</v>
      </c>
      <c r="D1521" s="272">
        <v>45031</v>
      </c>
      <c r="E1521" s="196">
        <f t="shared" si="120"/>
        <v>45024</v>
      </c>
      <c r="F1521" s="272">
        <v>45030</v>
      </c>
      <c r="G1521" s="272">
        <v>45065</v>
      </c>
      <c r="H1521" s="12" t="s">
        <v>157</v>
      </c>
      <c r="I1521" s="234">
        <v>244.42</v>
      </c>
      <c r="J1521" s="272">
        <v>45068</v>
      </c>
      <c r="K1521" s="17">
        <f t="shared" si="119"/>
        <v>41.5</v>
      </c>
      <c r="L1521" s="283">
        <f t="shared" si="117"/>
        <v>9.9405681096476668E-7</v>
      </c>
      <c r="M1521" s="22">
        <f t="shared" si="118"/>
        <v>4.1253357655037815E-5</v>
      </c>
    </row>
    <row r="1522" spans="1:13">
      <c r="A1522" s="16">
        <f t="shared" si="116"/>
        <v>1515</v>
      </c>
      <c r="B1522" s="12" t="s">
        <v>411</v>
      </c>
      <c r="C1522" s="272">
        <v>45017</v>
      </c>
      <c r="D1522" s="272">
        <v>45031</v>
      </c>
      <c r="E1522" s="196">
        <f t="shared" si="120"/>
        <v>45024</v>
      </c>
      <c r="F1522" s="272">
        <v>45030</v>
      </c>
      <c r="G1522" s="272">
        <v>45135</v>
      </c>
      <c r="H1522" s="12" t="s">
        <v>158</v>
      </c>
      <c r="I1522" s="234">
        <v>659.55000000000018</v>
      </c>
      <c r="J1522" s="272">
        <v>45138</v>
      </c>
      <c r="K1522" s="17">
        <f t="shared" si="119"/>
        <v>111.5</v>
      </c>
      <c r="L1522" s="283">
        <f t="shared" si="117"/>
        <v>2.682391660550741E-6</v>
      </c>
      <c r="M1522" s="22">
        <f t="shared" si="118"/>
        <v>2.9908667015140762E-4</v>
      </c>
    </row>
    <row r="1523" spans="1:13">
      <c r="A1523" s="16">
        <f t="shared" si="116"/>
        <v>1516</v>
      </c>
      <c r="B1523" s="12" t="s">
        <v>411</v>
      </c>
      <c r="C1523" s="272">
        <v>45017</v>
      </c>
      <c r="D1523" s="272">
        <v>45031</v>
      </c>
      <c r="E1523" s="196">
        <f t="shared" si="120"/>
        <v>45024</v>
      </c>
      <c r="F1523" s="272">
        <v>45030</v>
      </c>
      <c r="G1523" s="272">
        <v>45030</v>
      </c>
      <c r="H1523" s="12" t="s">
        <v>167</v>
      </c>
      <c r="I1523" s="234">
        <v>13991.19</v>
      </c>
      <c r="J1523" s="272">
        <v>45033</v>
      </c>
      <c r="K1523" s="17">
        <f t="shared" si="119"/>
        <v>6.5</v>
      </c>
      <c r="L1523" s="283">
        <f t="shared" si="117"/>
        <v>5.6902208137640686E-5</v>
      </c>
      <c r="M1523" s="22">
        <f t="shared" si="118"/>
        <v>3.6986435289466447E-4</v>
      </c>
    </row>
    <row r="1524" spans="1:13">
      <c r="A1524" s="16">
        <f t="shared" si="116"/>
        <v>1517</v>
      </c>
      <c r="B1524" s="12" t="s">
        <v>411</v>
      </c>
      <c r="C1524" s="272">
        <v>45017</v>
      </c>
      <c r="D1524" s="272">
        <v>45031</v>
      </c>
      <c r="E1524" s="196">
        <f t="shared" si="120"/>
        <v>45024</v>
      </c>
      <c r="F1524" s="272">
        <v>45030</v>
      </c>
      <c r="G1524" s="272">
        <v>45030</v>
      </c>
      <c r="H1524" s="12" t="s">
        <v>159</v>
      </c>
      <c r="I1524" s="234">
        <v>401917.09999999887</v>
      </c>
      <c r="J1524" s="272">
        <v>45033</v>
      </c>
      <c r="K1524" s="17">
        <f t="shared" si="119"/>
        <v>6.5</v>
      </c>
      <c r="L1524" s="283">
        <f t="shared" si="117"/>
        <v>1.6345979490148357E-3</v>
      </c>
      <c r="M1524" s="22">
        <f t="shared" si="118"/>
        <v>1.0624886668596432E-2</v>
      </c>
    </row>
    <row r="1525" spans="1:13">
      <c r="A1525" s="16">
        <f t="shared" si="116"/>
        <v>1518</v>
      </c>
      <c r="B1525" s="12" t="s">
        <v>411</v>
      </c>
      <c r="C1525" s="272">
        <v>45017</v>
      </c>
      <c r="D1525" s="272">
        <v>45031</v>
      </c>
      <c r="E1525" s="196">
        <f t="shared" si="120"/>
        <v>45024</v>
      </c>
      <c r="F1525" s="272">
        <v>45030</v>
      </c>
      <c r="G1525" s="272">
        <v>45030</v>
      </c>
      <c r="H1525" s="12" t="s">
        <v>160</v>
      </c>
      <c r="I1525" s="234">
        <v>401917.17999999883</v>
      </c>
      <c r="J1525" s="272">
        <v>45033</v>
      </c>
      <c r="K1525" s="17">
        <f t="shared" si="119"/>
        <v>6.5</v>
      </c>
      <c r="L1525" s="283">
        <f t="shared" si="117"/>
        <v>1.6345982743750551E-3</v>
      </c>
      <c r="M1525" s="22">
        <f t="shared" si="118"/>
        <v>1.0624888783437859E-2</v>
      </c>
    </row>
    <row r="1526" spans="1:13">
      <c r="A1526" s="16">
        <f t="shared" si="116"/>
        <v>1519</v>
      </c>
      <c r="B1526" s="12" t="s">
        <v>411</v>
      </c>
      <c r="C1526" s="272">
        <v>45017</v>
      </c>
      <c r="D1526" s="272">
        <v>45031</v>
      </c>
      <c r="E1526" s="196">
        <f t="shared" si="120"/>
        <v>45024</v>
      </c>
      <c r="F1526" s="272">
        <v>45030</v>
      </c>
      <c r="G1526" s="272">
        <v>45030</v>
      </c>
      <c r="H1526" s="12" t="s">
        <v>161</v>
      </c>
      <c r="I1526" s="234">
        <v>1588167.8500000038</v>
      </c>
      <c r="J1526" s="272">
        <v>45033</v>
      </c>
      <c r="K1526" s="17">
        <f t="shared" si="119"/>
        <v>6.5</v>
      </c>
      <c r="L1526" s="283">
        <f t="shared" si="117"/>
        <v>6.4590830056778245E-3</v>
      </c>
      <c r="M1526" s="22">
        <f t="shared" si="118"/>
        <v>4.1984039536905861E-2</v>
      </c>
    </row>
    <row r="1527" spans="1:13">
      <c r="A1527" s="16">
        <f t="shared" si="116"/>
        <v>1520</v>
      </c>
      <c r="B1527" s="12" t="s">
        <v>411</v>
      </c>
      <c r="C1527" s="272">
        <v>45017</v>
      </c>
      <c r="D1527" s="272">
        <v>45031</v>
      </c>
      <c r="E1527" s="196">
        <f t="shared" si="120"/>
        <v>45024</v>
      </c>
      <c r="F1527" s="272">
        <v>45030</v>
      </c>
      <c r="G1527" s="272">
        <v>45030</v>
      </c>
      <c r="H1527" s="12" t="s">
        <v>162</v>
      </c>
      <c r="I1527" s="234">
        <v>1588168.0200000037</v>
      </c>
      <c r="J1527" s="272">
        <v>45033</v>
      </c>
      <c r="K1527" s="17">
        <f t="shared" si="119"/>
        <v>6.5</v>
      </c>
      <c r="L1527" s="283">
        <f t="shared" si="117"/>
        <v>6.4590836970682911E-3</v>
      </c>
      <c r="M1527" s="22">
        <f t="shared" si="118"/>
        <v>4.1984044030943891E-2</v>
      </c>
    </row>
    <row r="1528" spans="1:13">
      <c r="A1528" s="16">
        <f t="shared" si="116"/>
        <v>1521</v>
      </c>
      <c r="B1528" s="12" t="s">
        <v>411</v>
      </c>
      <c r="C1528" s="272">
        <v>45017</v>
      </c>
      <c r="D1528" s="272">
        <v>45031</v>
      </c>
      <c r="E1528" s="196">
        <f t="shared" si="120"/>
        <v>45024</v>
      </c>
      <c r="F1528" s="272">
        <v>45030</v>
      </c>
      <c r="G1528" s="272">
        <v>45030</v>
      </c>
      <c r="H1528" s="12" t="s">
        <v>163</v>
      </c>
      <c r="I1528" s="234">
        <v>3328712.2999999942</v>
      </c>
      <c r="J1528" s="272">
        <v>45033</v>
      </c>
      <c r="K1528" s="17">
        <f t="shared" si="119"/>
        <v>6.5</v>
      </c>
      <c r="L1528" s="283">
        <f t="shared" si="117"/>
        <v>1.3537882061849228E-2</v>
      </c>
      <c r="M1528" s="22">
        <f t="shared" si="118"/>
        <v>8.799623340201998E-2</v>
      </c>
    </row>
    <row r="1529" spans="1:13">
      <c r="A1529" s="16">
        <f t="shared" si="116"/>
        <v>1522</v>
      </c>
      <c r="B1529" s="12" t="s">
        <v>411</v>
      </c>
      <c r="C1529" s="272">
        <v>45017</v>
      </c>
      <c r="D1529" s="272">
        <v>45031</v>
      </c>
      <c r="E1529" s="196">
        <f t="shared" si="120"/>
        <v>45024</v>
      </c>
      <c r="F1529" s="272">
        <v>45030</v>
      </c>
      <c r="G1529" s="272">
        <v>45135</v>
      </c>
      <c r="H1529" s="12" t="s">
        <v>152</v>
      </c>
      <c r="I1529" s="234">
        <v>105.05</v>
      </c>
      <c r="J1529" s="272">
        <v>45138</v>
      </c>
      <c r="K1529" s="17">
        <f t="shared" si="119"/>
        <v>111.5</v>
      </c>
      <c r="L1529" s="283">
        <f t="shared" si="117"/>
        <v>4.2723863837594614E-7</v>
      </c>
      <c r="M1529" s="22">
        <f t="shared" si="118"/>
        <v>4.7637108178917997E-5</v>
      </c>
    </row>
    <row r="1530" spans="1:13">
      <c r="A1530" s="16">
        <f t="shared" si="116"/>
        <v>1523</v>
      </c>
      <c r="B1530" s="12" t="s">
        <v>411</v>
      </c>
      <c r="C1530" s="272">
        <v>45017</v>
      </c>
      <c r="D1530" s="272">
        <v>45031</v>
      </c>
      <c r="E1530" s="196">
        <f t="shared" si="120"/>
        <v>45024</v>
      </c>
      <c r="F1530" s="272">
        <v>45030</v>
      </c>
      <c r="G1530" s="272">
        <v>45135</v>
      </c>
      <c r="H1530" s="12" t="s">
        <v>165</v>
      </c>
      <c r="I1530" s="234">
        <v>20.95</v>
      </c>
      <c r="J1530" s="272">
        <v>45138</v>
      </c>
      <c r="K1530" s="17">
        <f t="shared" si="119"/>
        <v>111.5</v>
      </c>
      <c r="L1530" s="283">
        <f t="shared" si="117"/>
        <v>8.5203707510481408E-8</v>
      </c>
      <c r="M1530" s="22">
        <f t="shared" si="118"/>
        <v>9.500213387418677E-6</v>
      </c>
    </row>
    <row r="1531" spans="1:13">
      <c r="A1531" s="16">
        <f t="shared" si="116"/>
        <v>1524</v>
      </c>
      <c r="B1531" s="12" t="s">
        <v>411</v>
      </c>
      <c r="C1531" s="272">
        <v>45017</v>
      </c>
      <c r="D1531" s="272">
        <v>45031</v>
      </c>
      <c r="E1531" s="196">
        <f t="shared" si="120"/>
        <v>45024</v>
      </c>
      <c r="F1531" s="272">
        <v>45030</v>
      </c>
      <c r="G1531" s="272">
        <v>45065</v>
      </c>
      <c r="H1531" s="12" t="s">
        <v>157</v>
      </c>
      <c r="I1531" s="234">
        <v>188.70999999999998</v>
      </c>
      <c r="J1531" s="272">
        <v>45068</v>
      </c>
      <c r="K1531" s="17">
        <f t="shared" si="119"/>
        <v>41.5</v>
      </c>
      <c r="L1531" s="283">
        <f t="shared" si="117"/>
        <v>7.6748408803355346E-7</v>
      </c>
      <c r="M1531" s="22">
        <f t="shared" si="118"/>
        <v>3.1850589653392467E-5</v>
      </c>
    </row>
    <row r="1532" spans="1:13">
      <c r="A1532" s="16">
        <f t="shared" si="116"/>
        <v>1525</v>
      </c>
      <c r="B1532" s="12" t="s">
        <v>411</v>
      </c>
      <c r="C1532" s="272">
        <v>45017</v>
      </c>
      <c r="D1532" s="272">
        <v>45031</v>
      </c>
      <c r="E1532" s="196">
        <f t="shared" si="120"/>
        <v>45024</v>
      </c>
      <c r="F1532" s="272">
        <v>45030</v>
      </c>
      <c r="G1532" s="272">
        <v>45034</v>
      </c>
      <c r="H1532" s="12" t="s">
        <v>156</v>
      </c>
      <c r="I1532" s="234">
        <v>182.88</v>
      </c>
      <c r="J1532" s="272">
        <v>45035</v>
      </c>
      <c r="K1532" s="17">
        <f t="shared" si="119"/>
        <v>10.5</v>
      </c>
      <c r="L1532" s="283">
        <f t="shared" si="117"/>
        <v>7.4377346202944335E-7</v>
      </c>
      <c r="M1532" s="22">
        <f t="shared" si="118"/>
        <v>7.8096213513091558E-6</v>
      </c>
    </row>
    <row r="1533" spans="1:13">
      <c r="A1533" s="16">
        <f t="shared" si="116"/>
        <v>1526</v>
      </c>
      <c r="B1533" s="12" t="s">
        <v>411</v>
      </c>
      <c r="C1533" s="272">
        <v>45017</v>
      </c>
      <c r="D1533" s="272">
        <v>45031</v>
      </c>
      <c r="E1533" s="196">
        <f t="shared" si="120"/>
        <v>45024</v>
      </c>
      <c r="F1533" s="272">
        <v>45030</v>
      </c>
      <c r="G1533" s="272">
        <v>45135</v>
      </c>
      <c r="H1533" s="12" t="s">
        <v>152</v>
      </c>
      <c r="I1533" s="234">
        <v>55.16</v>
      </c>
      <c r="J1533" s="272">
        <v>45138</v>
      </c>
      <c r="K1533" s="17">
        <f t="shared" si="119"/>
        <v>111.5</v>
      </c>
      <c r="L1533" s="283">
        <f t="shared" si="117"/>
        <v>2.243358714213916E-7</v>
      </c>
      <c r="M1533" s="22">
        <f t="shared" si="118"/>
        <v>2.5013449663485164E-5</v>
      </c>
    </row>
    <row r="1534" spans="1:13">
      <c r="A1534" s="16">
        <f t="shared" si="116"/>
        <v>1527</v>
      </c>
      <c r="B1534" s="12" t="s">
        <v>411</v>
      </c>
      <c r="C1534" s="272">
        <v>45017</v>
      </c>
      <c r="D1534" s="272">
        <v>45031</v>
      </c>
      <c r="E1534" s="196">
        <f t="shared" si="120"/>
        <v>45024</v>
      </c>
      <c r="F1534" s="272">
        <v>45030</v>
      </c>
      <c r="G1534" s="272">
        <v>45135</v>
      </c>
      <c r="H1534" s="12" t="s">
        <v>152</v>
      </c>
      <c r="I1534" s="234">
        <v>22.4</v>
      </c>
      <c r="J1534" s="272">
        <v>45138</v>
      </c>
      <c r="K1534" s="17">
        <f t="shared" si="119"/>
        <v>111.5</v>
      </c>
      <c r="L1534" s="283">
        <f t="shared" si="117"/>
        <v>9.1100861490920446E-8</v>
      </c>
      <c r="M1534" s="22">
        <f t="shared" si="118"/>
        <v>1.015774605623763E-5</v>
      </c>
    </row>
    <row r="1535" spans="1:13">
      <c r="A1535" s="16">
        <f t="shared" si="116"/>
        <v>1528</v>
      </c>
      <c r="B1535" s="12" t="s">
        <v>411</v>
      </c>
      <c r="C1535" s="272">
        <v>45017</v>
      </c>
      <c r="D1535" s="272">
        <v>45031</v>
      </c>
      <c r="E1535" s="196">
        <f t="shared" si="120"/>
        <v>45024</v>
      </c>
      <c r="F1535" s="272">
        <v>45030</v>
      </c>
      <c r="G1535" s="272">
        <v>45135</v>
      </c>
      <c r="H1535" s="12" t="s">
        <v>152</v>
      </c>
      <c r="I1535" s="234">
        <v>7.35</v>
      </c>
      <c r="J1535" s="272">
        <v>45138</v>
      </c>
      <c r="K1535" s="17">
        <f t="shared" si="119"/>
        <v>111.5</v>
      </c>
      <c r="L1535" s="283">
        <f t="shared" si="117"/>
        <v>2.989247017670827E-8</v>
      </c>
      <c r="M1535" s="22">
        <f t="shared" si="118"/>
        <v>3.3330104247029719E-6</v>
      </c>
    </row>
    <row r="1536" spans="1:13">
      <c r="A1536" s="16">
        <f t="shared" si="116"/>
        <v>1529</v>
      </c>
      <c r="B1536" s="12" t="s">
        <v>411</v>
      </c>
      <c r="C1536" s="272">
        <v>45017</v>
      </c>
      <c r="D1536" s="272">
        <v>45031</v>
      </c>
      <c r="E1536" s="196">
        <f t="shared" si="120"/>
        <v>45024</v>
      </c>
      <c r="F1536" s="272">
        <v>45030</v>
      </c>
      <c r="G1536" s="272">
        <v>45065</v>
      </c>
      <c r="H1536" s="12" t="s">
        <v>157</v>
      </c>
      <c r="I1536" s="234">
        <v>246.98000000000002</v>
      </c>
      <c r="J1536" s="272">
        <v>45068</v>
      </c>
      <c r="K1536" s="17">
        <f t="shared" si="119"/>
        <v>41.5</v>
      </c>
      <c r="L1536" s="283">
        <f t="shared" si="117"/>
        <v>1.0044683379923007E-6</v>
      </c>
      <c r="M1536" s="22">
        <f t="shared" si="118"/>
        <v>4.1685436026680478E-5</v>
      </c>
    </row>
    <row r="1537" spans="1:13">
      <c r="A1537" s="16">
        <f t="shared" si="116"/>
        <v>1530</v>
      </c>
      <c r="B1537" s="12" t="s">
        <v>411</v>
      </c>
      <c r="C1537" s="272">
        <v>45017</v>
      </c>
      <c r="D1537" s="272">
        <v>45031</v>
      </c>
      <c r="E1537" s="196">
        <f t="shared" si="120"/>
        <v>45024</v>
      </c>
      <c r="F1537" s="272">
        <v>45030</v>
      </c>
      <c r="G1537" s="272">
        <v>45135</v>
      </c>
      <c r="H1537" s="12" t="s">
        <v>152</v>
      </c>
      <c r="I1537" s="234">
        <v>71.92</v>
      </c>
      <c r="J1537" s="272">
        <v>45138</v>
      </c>
      <c r="K1537" s="17">
        <f t="shared" si="119"/>
        <v>111.5</v>
      </c>
      <c r="L1537" s="283">
        <f t="shared" si="117"/>
        <v>2.9249883742977676E-7</v>
      </c>
      <c r="M1537" s="22">
        <f t="shared" si="118"/>
        <v>3.261362037342011E-5</v>
      </c>
    </row>
    <row r="1538" spans="1:13">
      <c r="A1538" s="16">
        <f t="shared" si="116"/>
        <v>1531</v>
      </c>
      <c r="B1538" s="12" t="s">
        <v>411</v>
      </c>
      <c r="C1538" s="272">
        <v>45017</v>
      </c>
      <c r="D1538" s="272">
        <v>45031</v>
      </c>
      <c r="E1538" s="196">
        <f t="shared" si="120"/>
        <v>45024</v>
      </c>
      <c r="F1538" s="272">
        <v>45030</v>
      </c>
      <c r="G1538" s="272">
        <v>45065</v>
      </c>
      <c r="H1538" s="12" t="s">
        <v>157</v>
      </c>
      <c r="I1538" s="234">
        <v>419.70000000000005</v>
      </c>
      <c r="J1538" s="272">
        <v>45068</v>
      </c>
      <c r="K1538" s="17">
        <f t="shared" si="119"/>
        <v>41.5</v>
      </c>
      <c r="L1538" s="283">
        <f t="shared" si="117"/>
        <v>1.7069210521312196E-6</v>
      </c>
      <c r="M1538" s="22">
        <f t="shared" si="118"/>
        <v>7.083722366344562E-5</v>
      </c>
    </row>
    <row r="1539" spans="1:13">
      <c r="A1539" s="16">
        <f t="shared" si="116"/>
        <v>1532</v>
      </c>
      <c r="B1539" s="12" t="s">
        <v>411</v>
      </c>
      <c r="C1539" s="272">
        <v>45017</v>
      </c>
      <c r="D1539" s="272">
        <v>45031</v>
      </c>
      <c r="E1539" s="196">
        <f t="shared" si="120"/>
        <v>45024</v>
      </c>
      <c r="F1539" s="272">
        <v>45030</v>
      </c>
      <c r="G1539" s="272">
        <v>45135</v>
      </c>
      <c r="H1539" s="12" t="s">
        <v>154</v>
      </c>
      <c r="I1539" s="234">
        <v>36.880000000000003</v>
      </c>
      <c r="J1539" s="272">
        <v>45138</v>
      </c>
      <c r="K1539" s="17">
        <f t="shared" si="119"/>
        <v>111.5</v>
      </c>
      <c r="L1539" s="283">
        <f t="shared" si="117"/>
        <v>1.4999106124040832E-7</v>
      </c>
      <c r="M1539" s="22">
        <f t="shared" si="118"/>
        <v>1.6724003328305528E-5</v>
      </c>
    </row>
    <row r="1540" spans="1:13">
      <c r="A1540" s="16">
        <f t="shared" si="116"/>
        <v>1533</v>
      </c>
      <c r="B1540" s="12" t="s">
        <v>411</v>
      </c>
      <c r="C1540" s="272">
        <v>45017</v>
      </c>
      <c r="D1540" s="272">
        <v>45031</v>
      </c>
      <c r="E1540" s="196">
        <f t="shared" si="120"/>
        <v>45024</v>
      </c>
      <c r="F1540" s="272">
        <v>45030</v>
      </c>
      <c r="G1540" s="272">
        <v>45135</v>
      </c>
      <c r="H1540" s="12" t="s">
        <v>164</v>
      </c>
      <c r="I1540" s="234">
        <v>241.94</v>
      </c>
      <c r="J1540" s="272">
        <v>45138</v>
      </c>
      <c r="K1540" s="17">
        <f t="shared" si="119"/>
        <v>111.5</v>
      </c>
      <c r="L1540" s="283">
        <f t="shared" si="117"/>
        <v>9.8397064415684345E-7</v>
      </c>
      <c r="M1540" s="22">
        <f t="shared" si="118"/>
        <v>1.0971272682348804E-4</v>
      </c>
    </row>
    <row r="1541" spans="1:13">
      <c r="A1541" s="16">
        <f t="shared" si="116"/>
        <v>1534</v>
      </c>
      <c r="B1541" s="12" t="s">
        <v>411</v>
      </c>
      <c r="C1541" s="272">
        <v>45017</v>
      </c>
      <c r="D1541" s="272">
        <v>45031</v>
      </c>
      <c r="E1541" s="196">
        <f t="shared" si="120"/>
        <v>45024</v>
      </c>
      <c r="F1541" s="272">
        <v>45030</v>
      </c>
      <c r="G1541" s="272">
        <v>45135</v>
      </c>
      <c r="H1541" s="12" t="s">
        <v>166</v>
      </c>
      <c r="I1541" s="234">
        <v>1105.31</v>
      </c>
      <c r="J1541" s="272">
        <v>45138</v>
      </c>
      <c r="K1541" s="17">
        <f t="shared" si="119"/>
        <v>111.5</v>
      </c>
      <c r="L1541" s="283">
        <f t="shared" si="117"/>
        <v>4.4952988042200569E-6</v>
      </c>
      <c r="M1541" s="22">
        <f t="shared" si="118"/>
        <v>5.0122581667053632E-4</v>
      </c>
    </row>
    <row r="1542" spans="1:13">
      <c r="A1542" s="16">
        <f t="shared" si="116"/>
        <v>1535</v>
      </c>
      <c r="B1542" s="12" t="s">
        <v>411</v>
      </c>
      <c r="C1542" s="272">
        <v>45017</v>
      </c>
      <c r="D1542" s="272">
        <v>45031</v>
      </c>
      <c r="E1542" s="196">
        <f t="shared" si="120"/>
        <v>45024</v>
      </c>
      <c r="F1542" s="272">
        <v>45030</v>
      </c>
      <c r="G1542" s="272">
        <v>45065</v>
      </c>
      <c r="H1542" s="12" t="s">
        <v>154</v>
      </c>
      <c r="I1542" s="234">
        <v>823.95999999999992</v>
      </c>
      <c r="J1542" s="272">
        <v>45068</v>
      </c>
      <c r="K1542" s="17">
        <f t="shared" si="119"/>
        <v>41.5</v>
      </c>
      <c r="L1542" s="283">
        <f t="shared" si="117"/>
        <v>3.3510475818776255E-6</v>
      </c>
      <c r="M1542" s="22">
        <f t="shared" si="118"/>
        <v>1.3906847464792145E-4</v>
      </c>
    </row>
    <row r="1543" spans="1:13">
      <c r="A1543" s="16">
        <f t="shared" si="116"/>
        <v>1536</v>
      </c>
      <c r="B1543" s="12" t="s">
        <v>411</v>
      </c>
      <c r="C1543" s="272">
        <v>45017</v>
      </c>
      <c r="D1543" s="272">
        <v>45031</v>
      </c>
      <c r="E1543" s="196">
        <f t="shared" si="120"/>
        <v>45024</v>
      </c>
      <c r="F1543" s="272">
        <v>45030</v>
      </c>
      <c r="G1543" s="272">
        <v>45065</v>
      </c>
      <c r="H1543" s="12" t="s">
        <v>157</v>
      </c>
      <c r="I1543" s="234">
        <v>1603.36</v>
      </c>
      <c r="J1543" s="272">
        <v>45068</v>
      </c>
      <c r="K1543" s="17">
        <f t="shared" si="119"/>
        <v>41.5</v>
      </c>
      <c r="L1543" s="283">
        <f t="shared" si="117"/>
        <v>6.5208695214322413E-6</v>
      </c>
      <c r="M1543" s="22">
        <f t="shared" si="118"/>
        <v>2.7061608513943803E-4</v>
      </c>
    </row>
    <row r="1544" spans="1:13">
      <c r="A1544" s="16">
        <f t="shared" si="116"/>
        <v>1537</v>
      </c>
      <c r="B1544" s="12" t="s">
        <v>411</v>
      </c>
      <c r="C1544" s="272">
        <v>45017</v>
      </c>
      <c r="D1544" s="272">
        <v>45031</v>
      </c>
      <c r="E1544" s="196">
        <f t="shared" si="120"/>
        <v>45024</v>
      </c>
      <c r="F1544" s="272">
        <v>45030</v>
      </c>
      <c r="G1544" s="272">
        <v>45065</v>
      </c>
      <c r="H1544" s="12" t="s">
        <v>157</v>
      </c>
      <c r="I1544" s="234">
        <v>80.260000000000005</v>
      </c>
      <c r="J1544" s="272">
        <v>45068</v>
      </c>
      <c r="K1544" s="17">
        <f t="shared" si="119"/>
        <v>41.5</v>
      </c>
      <c r="L1544" s="283">
        <f t="shared" si="117"/>
        <v>3.2641764032416411E-7</v>
      </c>
      <c r="M1544" s="22">
        <f t="shared" si="118"/>
        <v>1.354633207345281E-5</v>
      </c>
    </row>
    <row r="1545" spans="1:13">
      <c r="A1545" s="16">
        <f t="shared" ref="A1545:A1608" si="121">A1544+1</f>
        <v>1538</v>
      </c>
      <c r="B1545" s="12" t="s">
        <v>411</v>
      </c>
      <c r="C1545" s="272">
        <v>45017</v>
      </c>
      <c r="D1545" s="272">
        <v>45031</v>
      </c>
      <c r="E1545" s="196">
        <f t="shared" si="120"/>
        <v>45024</v>
      </c>
      <c r="F1545" s="272">
        <v>45030</v>
      </c>
      <c r="G1545" s="272">
        <v>45065</v>
      </c>
      <c r="H1545" s="12" t="s">
        <v>157</v>
      </c>
      <c r="I1545" s="234">
        <v>613.06999999999994</v>
      </c>
      <c r="J1545" s="272">
        <v>45068</v>
      </c>
      <c r="K1545" s="17">
        <f t="shared" si="119"/>
        <v>41.5</v>
      </c>
      <c r="L1545" s="283">
        <f t="shared" si="117"/>
        <v>2.49335737295708E-6</v>
      </c>
      <c r="M1545" s="22">
        <f t="shared" si="118"/>
        <v>1.0347433097771882E-4</v>
      </c>
    </row>
    <row r="1546" spans="1:13">
      <c r="A1546" s="16">
        <f t="shared" si="121"/>
        <v>1539</v>
      </c>
      <c r="B1546" s="12" t="s">
        <v>411</v>
      </c>
      <c r="C1546" s="272">
        <v>45017</v>
      </c>
      <c r="D1546" s="272">
        <v>45031</v>
      </c>
      <c r="E1546" s="196">
        <f t="shared" si="120"/>
        <v>45024</v>
      </c>
      <c r="F1546" s="272">
        <v>45030</v>
      </c>
      <c r="G1546" s="272">
        <v>45058</v>
      </c>
      <c r="H1546" s="12" t="s">
        <v>153</v>
      </c>
      <c r="I1546" s="234">
        <v>38.03</v>
      </c>
      <c r="J1546" s="272">
        <v>45061</v>
      </c>
      <c r="K1546" s="17">
        <f t="shared" si="119"/>
        <v>34.5</v>
      </c>
      <c r="L1546" s="283">
        <f t="shared" ref="L1546:L1609" si="122">I1546/$I$5449</f>
        <v>1.5466811439730825E-7</v>
      </c>
      <c r="M1546" s="22">
        <f t="shared" ref="M1546:M1609" si="123">L1546*K1546</f>
        <v>5.3360499467071344E-6</v>
      </c>
    </row>
    <row r="1547" spans="1:13">
      <c r="A1547" s="16">
        <f t="shared" si="121"/>
        <v>1540</v>
      </c>
      <c r="B1547" s="12" t="s">
        <v>411</v>
      </c>
      <c r="C1547" s="272">
        <v>45017</v>
      </c>
      <c r="D1547" s="272">
        <v>45031</v>
      </c>
      <c r="E1547" s="196">
        <f t="shared" si="120"/>
        <v>45024</v>
      </c>
      <c r="F1547" s="272">
        <v>45030</v>
      </c>
      <c r="G1547" s="272">
        <v>45034</v>
      </c>
      <c r="H1547" s="12" t="s">
        <v>152</v>
      </c>
      <c r="I1547" s="234">
        <v>128.80000000000001</v>
      </c>
      <c r="J1547" s="272">
        <v>45035</v>
      </c>
      <c r="K1547" s="17">
        <f t="shared" ref="K1547:K1610" si="124">(G1547-D1547)+((D1547-C1547+1)/2)</f>
        <v>10.5</v>
      </c>
      <c r="L1547" s="283">
        <f t="shared" si="122"/>
        <v>5.2382995357279268E-7</v>
      </c>
      <c r="M1547" s="22">
        <f t="shared" si="123"/>
        <v>5.5002145125143231E-6</v>
      </c>
    </row>
    <row r="1548" spans="1:13">
      <c r="A1548" s="16">
        <f t="shared" si="121"/>
        <v>1541</v>
      </c>
      <c r="B1548" s="12" t="s">
        <v>411</v>
      </c>
      <c r="C1548" s="272">
        <v>45017</v>
      </c>
      <c r="D1548" s="272">
        <v>45031</v>
      </c>
      <c r="E1548" s="196">
        <f t="shared" si="120"/>
        <v>45024</v>
      </c>
      <c r="F1548" s="272">
        <v>45030</v>
      </c>
      <c r="G1548" s="272">
        <v>45065</v>
      </c>
      <c r="H1548" s="12" t="s">
        <v>154</v>
      </c>
      <c r="I1548" s="234">
        <v>50.12</v>
      </c>
      <c r="J1548" s="272">
        <v>45068</v>
      </c>
      <c r="K1548" s="17">
        <f t="shared" si="124"/>
        <v>41.5</v>
      </c>
      <c r="L1548" s="283">
        <f t="shared" si="122"/>
        <v>2.0383817758593449E-7</v>
      </c>
      <c r="M1548" s="22">
        <f t="shared" si="123"/>
        <v>8.4592843698162823E-6</v>
      </c>
    </row>
    <row r="1549" spans="1:13">
      <c r="A1549" s="16">
        <f t="shared" si="121"/>
        <v>1542</v>
      </c>
      <c r="B1549" s="12" t="s">
        <v>411</v>
      </c>
      <c r="C1549" s="272">
        <v>45017</v>
      </c>
      <c r="D1549" s="272">
        <v>45031</v>
      </c>
      <c r="E1549" s="196">
        <f t="shared" si="120"/>
        <v>45024</v>
      </c>
      <c r="F1549" s="272">
        <v>45030</v>
      </c>
      <c r="G1549" s="272">
        <v>45065</v>
      </c>
      <c r="H1549" s="12" t="s">
        <v>157</v>
      </c>
      <c r="I1549" s="234">
        <v>1963.13</v>
      </c>
      <c r="J1549" s="272">
        <v>45068</v>
      </c>
      <c r="K1549" s="17">
        <f t="shared" si="124"/>
        <v>41.5</v>
      </c>
      <c r="L1549" s="283">
        <f t="shared" si="122"/>
        <v>7.9840550990477983E-6</v>
      </c>
      <c r="M1549" s="22">
        <f t="shared" si="123"/>
        <v>3.3133828661048364E-4</v>
      </c>
    </row>
    <row r="1550" spans="1:13">
      <c r="A1550" s="16">
        <f t="shared" si="121"/>
        <v>1543</v>
      </c>
      <c r="B1550" s="12" t="s">
        <v>411</v>
      </c>
      <c r="C1550" s="272">
        <v>45017</v>
      </c>
      <c r="D1550" s="272">
        <v>45031</v>
      </c>
      <c r="E1550" s="196">
        <f t="shared" si="120"/>
        <v>45024</v>
      </c>
      <c r="F1550" s="272">
        <v>45030</v>
      </c>
      <c r="G1550" s="272">
        <v>45034</v>
      </c>
      <c r="H1550" s="12" t="s">
        <v>152</v>
      </c>
      <c r="I1550" s="234">
        <v>57</v>
      </c>
      <c r="J1550" s="272">
        <v>45035</v>
      </c>
      <c r="K1550" s="17">
        <f t="shared" si="124"/>
        <v>10.5</v>
      </c>
      <c r="L1550" s="283">
        <f t="shared" si="122"/>
        <v>2.3181915647243152E-7</v>
      </c>
      <c r="M1550" s="22">
        <f t="shared" si="123"/>
        <v>2.4341011429605309E-6</v>
      </c>
    </row>
    <row r="1551" spans="1:13">
      <c r="A1551" s="16">
        <f t="shared" si="121"/>
        <v>1544</v>
      </c>
      <c r="B1551" s="12" t="s">
        <v>411</v>
      </c>
      <c r="C1551" s="272">
        <v>45017</v>
      </c>
      <c r="D1551" s="272">
        <v>45031</v>
      </c>
      <c r="E1551" s="196">
        <f t="shared" si="120"/>
        <v>45024</v>
      </c>
      <c r="F1551" s="272">
        <v>45030</v>
      </c>
      <c r="G1551" s="272">
        <v>45034</v>
      </c>
      <c r="H1551" s="12" t="s">
        <v>156</v>
      </c>
      <c r="I1551" s="234">
        <v>190.51</v>
      </c>
      <c r="J1551" s="272">
        <v>45035</v>
      </c>
      <c r="K1551" s="17">
        <f t="shared" si="124"/>
        <v>10.5</v>
      </c>
      <c r="L1551" s="283">
        <f t="shared" si="122"/>
        <v>7.7480469297478812E-7</v>
      </c>
      <c r="M1551" s="22">
        <f t="shared" si="123"/>
        <v>8.1354492762352749E-6</v>
      </c>
    </row>
    <row r="1552" spans="1:13">
      <c r="A1552" s="16">
        <f t="shared" si="121"/>
        <v>1545</v>
      </c>
      <c r="B1552" s="12" t="s">
        <v>411</v>
      </c>
      <c r="C1552" s="272">
        <v>45017</v>
      </c>
      <c r="D1552" s="272">
        <v>45031</v>
      </c>
      <c r="E1552" s="196">
        <f t="shared" si="120"/>
        <v>45024</v>
      </c>
      <c r="F1552" s="272">
        <v>45030</v>
      </c>
      <c r="G1552" s="272">
        <v>45065</v>
      </c>
      <c r="H1552" s="12" t="s">
        <v>157</v>
      </c>
      <c r="I1552" s="234">
        <v>348.06</v>
      </c>
      <c r="J1552" s="272">
        <v>45068</v>
      </c>
      <c r="K1552" s="17">
        <f t="shared" si="124"/>
        <v>41.5</v>
      </c>
      <c r="L1552" s="283">
        <f t="shared" si="122"/>
        <v>1.4155609754700792E-6</v>
      </c>
      <c r="M1552" s="22">
        <f t="shared" si="123"/>
        <v>5.8745780482008288E-5</v>
      </c>
    </row>
    <row r="1553" spans="1:13">
      <c r="A1553" s="16">
        <f t="shared" si="121"/>
        <v>1546</v>
      </c>
      <c r="B1553" s="12" t="s">
        <v>411</v>
      </c>
      <c r="C1553" s="272">
        <v>45017</v>
      </c>
      <c r="D1553" s="272">
        <v>45031</v>
      </c>
      <c r="E1553" s="196">
        <f t="shared" si="120"/>
        <v>45024</v>
      </c>
      <c r="F1553" s="272">
        <v>45030</v>
      </c>
      <c r="G1553" s="272">
        <v>45065</v>
      </c>
      <c r="H1553" s="12" t="s">
        <v>157</v>
      </c>
      <c r="I1553" s="234">
        <v>121.61</v>
      </c>
      <c r="J1553" s="272">
        <v>45068</v>
      </c>
      <c r="K1553" s="17">
        <f t="shared" si="124"/>
        <v>41.5</v>
      </c>
      <c r="L1553" s="283">
        <f t="shared" si="122"/>
        <v>4.9458820383530522E-7</v>
      </c>
      <c r="M1553" s="22">
        <f t="shared" si="123"/>
        <v>2.0525410459165165E-5</v>
      </c>
    </row>
    <row r="1554" spans="1:13">
      <c r="A1554" s="16">
        <f t="shared" si="121"/>
        <v>1547</v>
      </c>
      <c r="B1554" s="12" t="s">
        <v>411</v>
      </c>
      <c r="C1554" s="272">
        <v>45017</v>
      </c>
      <c r="D1554" s="272">
        <v>45031</v>
      </c>
      <c r="E1554" s="196">
        <f t="shared" si="120"/>
        <v>45024</v>
      </c>
      <c r="F1554" s="272">
        <v>45030</v>
      </c>
      <c r="G1554" s="272">
        <v>45034</v>
      </c>
      <c r="H1554" s="12" t="s">
        <v>156</v>
      </c>
      <c r="I1554" s="234">
        <v>50.76</v>
      </c>
      <c r="J1554" s="272">
        <v>45035</v>
      </c>
      <c r="K1554" s="17">
        <f t="shared" si="124"/>
        <v>10.5</v>
      </c>
      <c r="L1554" s="283">
        <f t="shared" si="122"/>
        <v>2.0644105934281794E-7</v>
      </c>
      <c r="M1554" s="22">
        <f t="shared" si="123"/>
        <v>2.1676311230995883E-6</v>
      </c>
    </row>
    <row r="1555" spans="1:13">
      <c r="A1555" s="16">
        <f t="shared" si="121"/>
        <v>1548</v>
      </c>
      <c r="B1555" s="12" t="s">
        <v>411</v>
      </c>
      <c r="C1555" s="272">
        <v>45017</v>
      </c>
      <c r="D1555" s="272">
        <v>45031</v>
      </c>
      <c r="E1555" s="196">
        <f t="shared" si="120"/>
        <v>45024</v>
      </c>
      <c r="F1555" s="272">
        <v>45030</v>
      </c>
      <c r="G1555" s="272">
        <v>45034</v>
      </c>
      <c r="H1555" s="12" t="s">
        <v>152</v>
      </c>
      <c r="I1555" s="234">
        <v>67.8</v>
      </c>
      <c r="J1555" s="272">
        <v>45035</v>
      </c>
      <c r="K1555" s="17">
        <f t="shared" si="124"/>
        <v>10.5</v>
      </c>
      <c r="L1555" s="283">
        <f t="shared" si="122"/>
        <v>2.7574278611983955E-7</v>
      </c>
      <c r="M1555" s="22">
        <f t="shared" si="123"/>
        <v>2.8952992542583151E-6</v>
      </c>
    </row>
    <row r="1556" spans="1:13">
      <c r="A1556" s="16">
        <f t="shared" si="121"/>
        <v>1549</v>
      </c>
      <c r="B1556" s="12" t="s">
        <v>411</v>
      </c>
      <c r="C1556" s="272">
        <v>45017</v>
      </c>
      <c r="D1556" s="272">
        <v>45031</v>
      </c>
      <c r="E1556" s="196">
        <f t="shared" si="120"/>
        <v>45024</v>
      </c>
      <c r="F1556" s="272">
        <v>45030</v>
      </c>
      <c r="G1556" s="272">
        <v>45135</v>
      </c>
      <c r="H1556" s="12" t="s">
        <v>165</v>
      </c>
      <c r="I1556" s="234">
        <v>148.37</v>
      </c>
      <c r="J1556" s="272">
        <v>45138</v>
      </c>
      <c r="K1556" s="17">
        <f t="shared" si="124"/>
        <v>111.5</v>
      </c>
      <c r="L1556" s="283">
        <f t="shared" si="122"/>
        <v>6.0342119729499409E-7</v>
      </c>
      <c r="M1556" s="22">
        <f t="shared" si="123"/>
        <v>6.7281463498391843E-5</v>
      </c>
    </row>
    <row r="1557" spans="1:13">
      <c r="A1557" s="16">
        <f t="shared" si="121"/>
        <v>1550</v>
      </c>
      <c r="B1557" s="12" t="s">
        <v>411</v>
      </c>
      <c r="C1557" s="272">
        <v>45017</v>
      </c>
      <c r="D1557" s="272">
        <v>45031</v>
      </c>
      <c r="E1557" s="196">
        <f t="shared" si="120"/>
        <v>45024</v>
      </c>
      <c r="F1557" s="272">
        <v>45030</v>
      </c>
      <c r="G1557" s="272">
        <v>45034</v>
      </c>
      <c r="H1557" s="12" t="s">
        <v>166</v>
      </c>
      <c r="I1557" s="234">
        <v>623.30999999999995</v>
      </c>
      <c r="J1557" s="272">
        <v>45035</v>
      </c>
      <c r="K1557" s="17">
        <f t="shared" si="124"/>
        <v>10.5</v>
      </c>
      <c r="L1557" s="283">
        <f t="shared" si="122"/>
        <v>2.5350034810672151E-6</v>
      </c>
      <c r="M1557" s="22">
        <f t="shared" si="123"/>
        <v>2.6617536551205758E-5</v>
      </c>
    </row>
    <row r="1558" spans="1:13">
      <c r="A1558" s="16">
        <f t="shared" si="121"/>
        <v>1551</v>
      </c>
      <c r="B1558" s="12" t="s">
        <v>411</v>
      </c>
      <c r="C1558" s="272">
        <v>45017</v>
      </c>
      <c r="D1558" s="272">
        <v>45031</v>
      </c>
      <c r="E1558" s="196">
        <f t="shared" si="120"/>
        <v>45024</v>
      </c>
      <c r="F1558" s="272">
        <v>45030</v>
      </c>
      <c r="G1558" s="272">
        <v>45065</v>
      </c>
      <c r="H1558" s="12" t="s">
        <v>154</v>
      </c>
      <c r="I1558" s="234">
        <v>627.87</v>
      </c>
      <c r="J1558" s="272">
        <v>45068</v>
      </c>
      <c r="K1558" s="17">
        <f t="shared" si="124"/>
        <v>41.5</v>
      </c>
      <c r="L1558" s="283">
        <f t="shared" si="122"/>
        <v>2.5535490135850101E-6</v>
      </c>
      <c r="M1558" s="22">
        <f t="shared" si="123"/>
        <v>1.0597228406377792E-4</v>
      </c>
    </row>
    <row r="1559" spans="1:13">
      <c r="A1559" s="16">
        <f t="shared" si="121"/>
        <v>1552</v>
      </c>
      <c r="B1559" s="12" t="s">
        <v>411</v>
      </c>
      <c r="C1559" s="272">
        <v>45017</v>
      </c>
      <c r="D1559" s="272">
        <v>45031</v>
      </c>
      <c r="E1559" s="196">
        <f t="shared" si="120"/>
        <v>45024</v>
      </c>
      <c r="F1559" s="272">
        <v>45030</v>
      </c>
      <c r="G1559" s="272">
        <v>45065</v>
      </c>
      <c r="H1559" s="12" t="s">
        <v>157</v>
      </c>
      <c r="I1559" s="234">
        <v>9514.9999999999945</v>
      </c>
      <c r="J1559" s="272">
        <v>45068</v>
      </c>
      <c r="K1559" s="17">
        <f t="shared" si="124"/>
        <v>41.5</v>
      </c>
      <c r="L1559" s="283">
        <f t="shared" si="122"/>
        <v>3.8697531119915516E-5</v>
      </c>
      <c r="M1559" s="22">
        <f t="shared" si="123"/>
        <v>1.605947541476494E-3</v>
      </c>
    </row>
    <row r="1560" spans="1:13">
      <c r="A1560" s="16">
        <f t="shared" si="121"/>
        <v>1553</v>
      </c>
      <c r="B1560" s="12" t="s">
        <v>411</v>
      </c>
      <c r="C1560" s="272">
        <v>45017</v>
      </c>
      <c r="D1560" s="272">
        <v>45031</v>
      </c>
      <c r="E1560" s="196">
        <f t="shared" si="120"/>
        <v>45024</v>
      </c>
      <c r="F1560" s="272">
        <v>45030</v>
      </c>
      <c r="G1560" s="272">
        <v>45065</v>
      </c>
      <c r="H1560" s="12" t="s">
        <v>157</v>
      </c>
      <c r="I1560" s="234">
        <v>141.9</v>
      </c>
      <c r="J1560" s="272">
        <v>45068</v>
      </c>
      <c r="K1560" s="17">
        <f t="shared" si="124"/>
        <v>41.5</v>
      </c>
      <c r="L1560" s="283">
        <f t="shared" si="122"/>
        <v>5.7710768953400058E-7</v>
      </c>
      <c r="M1560" s="22">
        <f t="shared" si="123"/>
        <v>2.3949969115661025E-5</v>
      </c>
    </row>
    <row r="1561" spans="1:13">
      <c r="A1561" s="16">
        <f t="shared" si="121"/>
        <v>1554</v>
      </c>
      <c r="B1561" s="12" t="s">
        <v>411</v>
      </c>
      <c r="C1561" s="272">
        <v>45017</v>
      </c>
      <c r="D1561" s="272">
        <v>45031</v>
      </c>
      <c r="E1561" s="196">
        <f t="shared" si="120"/>
        <v>45024</v>
      </c>
      <c r="F1561" s="272">
        <v>45030</v>
      </c>
      <c r="G1561" s="272">
        <v>45135</v>
      </c>
      <c r="H1561" s="12" t="s">
        <v>152</v>
      </c>
      <c r="I1561" s="234">
        <v>23.44</v>
      </c>
      <c r="J1561" s="272">
        <v>45138</v>
      </c>
      <c r="K1561" s="17">
        <f t="shared" si="124"/>
        <v>111.5</v>
      </c>
      <c r="L1561" s="283">
        <f t="shared" si="122"/>
        <v>9.5330544345856055E-8</v>
      </c>
      <c r="M1561" s="22">
        <f t="shared" si="123"/>
        <v>1.062935569456295E-5</v>
      </c>
    </row>
    <row r="1562" spans="1:13">
      <c r="A1562" s="16">
        <f t="shared" si="121"/>
        <v>1555</v>
      </c>
      <c r="B1562" s="12" t="s">
        <v>411</v>
      </c>
      <c r="C1562" s="272">
        <v>45017</v>
      </c>
      <c r="D1562" s="272">
        <v>45031</v>
      </c>
      <c r="E1562" s="196">
        <f t="shared" si="120"/>
        <v>45024</v>
      </c>
      <c r="F1562" s="272">
        <v>45030</v>
      </c>
      <c r="G1562" s="272">
        <v>45058</v>
      </c>
      <c r="H1562" s="12" t="s">
        <v>153</v>
      </c>
      <c r="I1562" s="234">
        <v>39.21</v>
      </c>
      <c r="J1562" s="272">
        <v>45061</v>
      </c>
      <c r="K1562" s="17">
        <f t="shared" si="124"/>
        <v>34.5</v>
      </c>
      <c r="L1562" s="283">
        <f t="shared" si="122"/>
        <v>1.5946717763656211E-7</v>
      </c>
      <c r="M1562" s="22">
        <f t="shared" si="123"/>
        <v>5.5016176284613924E-6</v>
      </c>
    </row>
    <row r="1563" spans="1:13">
      <c r="A1563" s="16">
        <f t="shared" si="121"/>
        <v>1556</v>
      </c>
      <c r="B1563" s="12" t="s">
        <v>411</v>
      </c>
      <c r="C1563" s="272">
        <v>45017</v>
      </c>
      <c r="D1563" s="272">
        <v>45031</v>
      </c>
      <c r="E1563" s="196">
        <f t="shared" si="120"/>
        <v>45024</v>
      </c>
      <c r="F1563" s="272">
        <v>45030</v>
      </c>
      <c r="G1563" s="272">
        <v>45065</v>
      </c>
      <c r="H1563" s="12" t="s">
        <v>157</v>
      </c>
      <c r="I1563" s="234">
        <v>195.26</v>
      </c>
      <c r="J1563" s="272">
        <v>45068</v>
      </c>
      <c r="K1563" s="17">
        <f t="shared" si="124"/>
        <v>41.5</v>
      </c>
      <c r="L1563" s="283">
        <f t="shared" si="122"/>
        <v>7.9412295601415741E-7</v>
      </c>
      <c r="M1563" s="22">
        <f t="shared" si="123"/>
        <v>3.2956102674587536E-5</v>
      </c>
    </row>
    <row r="1564" spans="1:13">
      <c r="A1564" s="16">
        <f t="shared" si="121"/>
        <v>1557</v>
      </c>
      <c r="B1564" s="12" t="s">
        <v>411</v>
      </c>
      <c r="C1564" s="272">
        <v>45017</v>
      </c>
      <c r="D1564" s="272">
        <v>45031</v>
      </c>
      <c r="E1564" s="196">
        <f t="shared" si="120"/>
        <v>45024</v>
      </c>
      <c r="F1564" s="272">
        <v>45030</v>
      </c>
      <c r="G1564" s="272">
        <v>45065</v>
      </c>
      <c r="H1564" s="12" t="s">
        <v>166</v>
      </c>
      <c r="I1564" s="234">
        <v>245</v>
      </c>
      <c r="J1564" s="272">
        <v>45068</v>
      </c>
      <c r="K1564" s="17">
        <f t="shared" si="124"/>
        <v>41.5</v>
      </c>
      <c r="L1564" s="283">
        <f t="shared" si="122"/>
        <v>9.9641567255694237E-7</v>
      </c>
      <c r="M1564" s="22">
        <f t="shared" si="123"/>
        <v>4.1351250411113107E-5</v>
      </c>
    </row>
    <row r="1565" spans="1:13">
      <c r="A1565" s="16">
        <f t="shared" si="121"/>
        <v>1558</v>
      </c>
      <c r="B1565" s="12" t="s">
        <v>411</v>
      </c>
      <c r="C1565" s="272">
        <v>45017</v>
      </c>
      <c r="D1565" s="272">
        <v>45031</v>
      </c>
      <c r="E1565" s="196">
        <f t="shared" si="120"/>
        <v>45024</v>
      </c>
      <c r="F1565" s="272">
        <v>45030</v>
      </c>
      <c r="G1565" s="272">
        <v>45058</v>
      </c>
      <c r="H1565" s="12" t="s">
        <v>166</v>
      </c>
      <c r="I1565" s="234">
        <v>1184.55</v>
      </c>
      <c r="J1565" s="272">
        <v>45061</v>
      </c>
      <c r="K1565" s="17">
        <f t="shared" si="124"/>
        <v>34.5</v>
      </c>
      <c r="L1565" s="283">
        <f t="shared" si="122"/>
        <v>4.8175681017441884E-6</v>
      </c>
      <c r="M1565" s="22">
        <f t="shared" si="123"/>
        <v>1.662060995101745E-4</v>
      </c>
    </row>
    <row r="1566" spans="1:13">
      <c r="A1566" s="16">
        <f t="shared" si="121"/>
        <v>1559</v>
      </c>
      <c r="B1566" s="12" t="s">
        <v>411</v>
      </c>
      <c r="C1566" s="272">
        <v>45017</v>
      </c>
      <c r="D1566" s="272">
        <v>45031</v>
      </c>
      <c r="E1566" s="196">
        <f t="shared" si="120"/>
        <v>45024</v>
      </c>
      <c r="F1566" s="272">
        <v>45030</v>
      </c>
      <c r="G1566" s="272">
        <v>45135</v>
      </c>
      <c r="H1566" s="12" t="s">
        <v>152</v>
      </c>
      <c r="I1566" s="234">
        <v>111.92</v>
      </c>
      <c r="J1566" s="272">
        <v>45138</v>
      </c>
      <c r="K1566" s="17">
        <f t="shared" si="124"/>
        <v>111.5</v>
      </c>
      <c r="L1566" s="283">
        <f t="shared" si="122"/>
        <v>4.5517894723499184E-7</v>
      </c>
      <c r="M1566" s="22">
        <f t="shared" si="123"/>
        <v>5.075245261670159E-5</v>
      </c>
    </row>
    <row r="1567" spans="1:13">
      <c r="A1567" s="16">
        <f t="shared" si="121"/>
        <v>1560</v>
      </c>
      <c r="B1567" s="12" t="s">
        <v>411</v>
      </c>
      <c r="C1567" s="272">
        <v>45017</v>
      </c>
      <c r="D1567" s="272">
        <v>45031</v>
      </c>
      <c r="E1567" s="196">
        <f t="shared" si="120"/>
        <v>45024</v>
      </c>
      <c r="F1567" s="272">
        <v>45030</v>
      </c>
      <c r="G1567" s="272">
        <v>45135</v>
      </c>
      <c r="H1567" s="12" t="s">
        <v>165</v>
      </c>
      <c r="I1567" s="234">
        <v>14.4</v>
      </c>
      <c r="J1567" s="272">
        <v>45138</v>
      </c>
      <c r="K1567" s="17">
        <f t="shared" si="124"/>
        <v>111.5</v>
      </c>
      <c r="L1567" s="283">
        <f t="shared" si="122"/>
        <v>5.8564839529877435E-8</v>
      </c>
      <c r="M1567" s="22">
        <f t="shared" si="123"/>
        <v>6.5299796075813344E-6</v>
      </c>
    </row>
    <row r="1568" spans="1:13">
      <c r="A1568" s="16">
        <f t="shared" si="121"/>
        <v>1561</v>
      </c>
      <c r="B1568" s="12" t="s">
        <v>411</v>
      </c>
      <c r="C1568" s="272">
        <v>45017</v>
      </c>
      <c r="D1568" s="272">
        <v>45031</v>
      </c>
      <c r="E1568" s="196">
        <f t="shared" si="120"/>
        <v>45024</v>
      </c>
      <c r="F1568" s="272">
        <v>45030</v>
      </c>
      <c r="G1568" s="272">
        <v>45065</v>
      </c>
      <c r="H1568" s="12" t="s">
        <v>164</v>
      </c>
      <c r="I1568" s="234">
        <v>4651.8000000000011</v>
      </c>
      <c r="J1568" s="272">
        <v>45068</v>
      </c>
      <c r="K1568" s="17">
        <f t="shared" si="124"/>
        <v>41.5</v>
      </c>
      <c r="L1568" s="283">
        <f t="shared" si="122"/>
        <v>1.8918883369797495E-5</v>
      </c>
      <c r="M1568" s="22">
        <f t="shared" si="123"/>
        <v>7.8513365984659602E-4</v>
      </c>
    </row>
    <row r="1569" spans="1:13">
      <c r="A1569" s="16">
        <f t="shared" si="121"/>
        <v>1562</v>
      </c>
      <c r="B1569" s="12" t="s">
        <v>411</v>
      </c>
      <c r="C1569" s="272">
        <v>45017</v>
      </c>
      <c r="D1569" s="272">
        <v>45031</v>
      </c>
      <c r="E1569" s="196">
        <f t="shared" si="120"/>
        <v>45024</v>
      </c>
      <c r="F1569" s="272">
        <v>45030</v>
      </c>
      <c r="G1569" s="272">
        <v>45065</v>
      </c>
      <c r="H1569" s="12" t="s">
        <v>166</v>
      </c>
      <c r="I1569" s="234">
        <v>84436.850000000035</v>
      </c>
      <c r="J1569" s="272">
        <v>45068</v>
      </c>
      <c r="K1569" s="17">
        <f t="shared" si="124"/>
        <v>41.5</v>
      </c>
      <c r="L1569" s="283">
        <f t="shared" si="122"/>
        <v>3.4340490074016204E-4</v>
      </c>
      <c r="M1569" s="22">
        <f t="shared" si="123"/>
        <v>1.4251303380716725E-2</v>
      </c>
    </row>
    <row r="1570" spans="1:13">
      <c r="A1570" s="16">
        <f t="shared" si="121"/>
        <v>1563</v>
      </c>
      <c r="B1570" s="12" t="s">
        <v>411</v>
      </c>
      <c r="C1570" s="272">
        <v>45017</v>
      </c>
      <c r="D1570" s="272">
        <v>45031</v>
      </c>
      <c r="E1570" s="196">
        <f t="shared" si="120"/>
        <v>45024</v>
      </c>
      <c r="F1570" s="272">
        <v>45030</v>
      </c>
      <c r="G1570" s="272">
        <v>45065</v>
      </c>
      <c r="H1570" s="12" t="s">
        <v>157</v>
      </c>
      <c r="I1570" s="234">
        <v>177.17</v>
      </c>
      <c r="J1570" s="272">
        <v>45068</v>
      </c>
      <c r="K1570" s="17">
        <f t="shared" si="124"/>
        <v>41.5</v>
      </c>
      <c r="L1570" s="283">
        <f t="shared" si="122"/>
        <v>7.2055087635474886E-7</v>
      </c>
      <c r="M1570" s="22">
        <f t="shared" si="123"/>
        <v>2.9902861368722076E-5</v>
      </c>
    </row>
    <row r="1571" spans="1:13">
      <c r="A1571" s="16">
        <f t="shared" si="121"/>
        <v>1564</v>
      </c>
      <c r="B1571" s="12" t="s">
        <v>411</v>
      </c>
      <c r="C1571" s="272">
        <v>45017</v>
      </c>
      <c r="D1571" s="272">
        <v>45031</v>
      </c>
      <c r="E1571" s="196">
        <f t="shared" si="120"/>
        <v>45024</v>
      </c>
      <c r="F1571" s="272">
        <v>45030</v>
      </c>
      <c r="G1571" s="272">
        <v>45065</v>
      </c>
      <c r="H1571" s="12" t="s">
        <v>157</v>
      </c>
      <c r="I1571" s="234">
        <v>100.4</v>
      </c>
      <c r="J1571" s="272">
        <v>45068</v>
      </c>
      <c r="K1571" s="17">
        <f t="shared" si="124"/>
        <v>41.5</v>
      </c>
      <c r="L1571" s="283">
        <f t="shared" si="122"/>
        <v>4.0832707561108989E-7</v>
      </c>
      <c r="M1571" s="22">
        <f t="shared" si="123"/>
        <v>1.694557363786023E-5</v>
      </c>
    </row>
    <row r="1572" spans="1:13">
      <c r="A1572" s="16">
        <f t="shared" si="121"/>
        <v>1565</v>
      </c>
      <c r="B1572" s="12" t="s">
        <v>411</v>
      </c>
      <c r="C1572" s="272">
        <v>45017</v>
      </c>
      <c r="D1572" s="272">
        <v>45031</v>
      </c>
      <c r="E1572" s="196">
        <f t="shared" si="120"/>
        <v>45024</v>
      </c>
      <c r="F1572" s="272">
        <v>45030</v>
      </c>
      <c r="G1572" s="272">
        <v>45065</v>
      </c>
      <c r="H1572" s="12" t="s">
        <v>157</v>
      </c>
      <c r="I1572" s="234">
        <v>101.7</v>
      </c>
      <c r="J1572" s="272">
        <v>45068</v>
      </c>
      <c r="K1572" s="17">
        <f t="shared" si="124"/>
        <v>41.5</v>
      </c>
      <c r="L1572" s="283">
        <f t="shared" si="122"/>
        <v>4.1361417917975937E-7</v>
      </c>
      <c r="M1572" s="22">
        <f t="shared" si="123"/>
        <v>1.7164988435960014E-5</v>
      </c>
    </row>
    <row r="1573" spans="1:13">
      <c r="A1573" s="16">
        <f t="shared" si="121"/>
        <v>1566</v>
      </c>
      <c r="B1573" s="12" t="s">
        <v>411</v>
      </c>
      <c r="C1573" s="272">
        <v>45017</v>
      </c>
      <c r="D1573" s="272">
        <v>45031</v>
      </c>
      <c r="E1573" s="196">
        <f t="shared" ref="E1573:E1636" si="125">AVERAGE(C1573:D1573)</f>
        <v>45024</v>
      </c>
      <c r="F1573" s="272">
        <v>45030</v>
      </c>
      <c r="G1573" s="272">
        <v>45065</v>
      </c>
      <c r="H1573" s="12" t="s">
        <v>157</v>
      </c>
      <c r="I1573" s="234">
        <v>1348.3399999999997</v>
      </c>
      <c r="J1573" s="272">
        <v>45068</v>
      </c>
      <c r="K1573" s="17">
        <f t="shared" si="124"/>
        <v>41.5</v>
      </c>
      <c r="L1573" s="283">
        <f t="shared" si="122"/>
        <v>5.4837024813690918E-6</v>
      </c>
      <c r="M1573" s="22">
        <f t="shared" si="123"/>
        <v>2.275736529768173E-4</v>
      </c>
    </row>
    <row r="1574" spans="1:13">
      <c r="A1574" s="16">
        <f t="shared" si="121"/>
        <v>1567</v>
      </c>
      <c r="B1574" s="12" t="s">
        <v>411</v>
      </c>
      <c r="C1574" s="272">
        <v>45017</v>
      </c>
      <c r="D1574" s="272">
        <v>45031</v>
      </c>
      <c r="E1574" s="196">
        <f t="shared" si="125"/>
        <v>45024</v>
      </c>
      <c r="F1574" s="272">
        <v>45030</v>
      </c>
      <c r="G1574" s="272">
        <v>45135</v>
      </c>
      <c r="H1574" s="12" t="s">
        <v>154</v>
      </c>
      <c r="I1574" s="234">
        <v>1027.71</v>
      </c>
      <c r="J1574" s="272">
        <v>45138</v>
      </c>
      <c r="K1574" s="17">
        <f t="shared" si="124"/>
        <v>111.5</v>
      </c>
      <c r="L1574" s="283">
        <f t="shared" si="122"/>
        <v>4.1796993911979406E-6</v>
      </c>
      <c r="M1574" s="22">
        <f t="shared" si="123"/>
        <v>4.6603648211857035E-4</v>
      </c>
    </row>
    <row r="1575" spans="1:13">
      <c r="A1575" s="16">
        <f t="shared" si="121"/>
        <v>1568</v>
      </c>
      <c r="B1575" s="12" t="s">
        <v>411</v>
      </c>
      <c r="C1575" s="272">
        <v>45017</v>
      </c>
      <c r="D1575" s="272">
        <v>45031</v>
      </c>
      <c r="E1575" s="196">
        <f t="shared" si="125"/>
        <v>45024</v>
      </c>
      <c r="F1575" s="272">
        <v>45030</v>
      </c>
      <c r="G1575" s="272">
        <v>45135</v>
      </c>
      <c r="H1575" s="12" t="s">
        <v>165</v>
      </c>
      <c r="I1575" s="234">
        <v>20.04</v>
      </c>
      <c r="J1575" s="272">
        <v>45138</v>
      </c>
      <c r="K1575" s="17">
        <f t="shared" si="124"/>
        <v>111.5</v>
      </c>
      <c r="L1575" s="283">
        <f t="shared" si="122"/>
        <v>8.1502735012412755E-8</v>
      </c>
      <c r="M1575" s="22">
        <f t="shared" si="123"/>
        <v>9.0875549538840224E-6</v>
      </c>
    </row>
    <row r="1576" spans="1:13">
      <c r="A1576" s="16">
        <f t="shared" si="121"/>
        <v>1569</v>
      </c>
      <c r="B1576" s="12" t="s">
        <v>411</v>
      </c>
      <c r="C1576" s="272">
        <v>45017</v>
      </c>
      <c r="D1576" s="272">
        <v>45031</v>
      </c>
      <c r="E1576" s="196">
        <f t="shared" si="125"/>
        <v>45024</v>
      </c>
      <c r="F1576" s="272">
        <v>45030</v>
      </c>
      <c r="G1576" s="272">
        <v>45040</v>
      </c>
      <c r="H1576" s="12" t="s">
        <v>166</v>
      </c>
      <c r="I1576" s="234">
        <v>22885.010000000002</v>
      </c>
      <c r="J1576" s="272">
        <v>45041</v>
      </c>
      <c r="K1576" s="17">
        <f t="shared" si="124"/>
        <v>16.5</v>
      </c>
      <c r="L1576" s="283">
        <f t="shared" si="122"/>
        <v>9.3073398492336142E-5</v>
      </c>
      <c r="M1576" s="22">
        <f t="shared" si="123"/>
        <v>1.5357110751235464E-3</v>
      </c>
    </row>
    <row r="1577" spans="1:13">
      <c r="A1577" s="16">
        <f t="shared" si="121"/>
        <v>1570</v>
      </c>
      <c r="B1577" s="12" t="s">
        <v>411</v>
      </c>
      <c r="C1577" s="272">
        <v>45017</v>
      </c>
      <c r="D1577" s="272">
        <v>45031</v>
      </c>
      <c r="E1577" s="196">
        <f t="shared" si="125"/>
        <v>45024</v>
      </c>
      <c r="F1577" s="272">
        <v>45030</v>
      </c>
      <c r="G1577" s="272">
        <v>45040</v>
      </c>
      <c r="H1577" s="12" t="s">
        <v>164</v>
      </c>
      <c r="I1577" s="234">
        <v>25322.380000000012</v>
      </c>
      <c r="J1577" s="272">
        <v>45041</v>
      </c>
      <c r="K1577" s="17">
        <f t="shared" si="124"/>
        <v>16.5</v>
      </c>
      <c r="L1577" s="283">
        <f t="shared" si="122"/>
        <v>1.0298618897323461E-4</v>
      </c>
      <c r="M1577" s="22">
        <f t="shared" si="123"/>
        <v>1.699272118058371E-3</v>
      </c>
    </row>
    <row r="1578" spans="1:13">
      <c r="A1578" s="16">
        <f t="shared" si="121"/>
        <v>1571</v>
      </c>
      <c r="B1578" s="12" t="s">
        <v>411</v>
      </c>
      <c r="C1578" s="272">
        <v>45017</v>
      </c>
      <c r="D1578" s="272">
        <v>45031</v>
      </c>
      <c r="E1578" s="196">
        <f t="shared" si="125"/>
        <v>45024</v>
      </c>
      <c r="F1578" s="272">
        <v>45030</v>
      </c>
      <c r="G1578" s="272">
        <v>45065</v>
      </c>
      <c r="H1578" s="12" t="s">
        <v>154</v>
      </c>
      <c r="I1578" s="234">
        <v>445.96999999999997</v>
      </c>
      <c r="J1578" s="272">
        <v>45068</v>
      </c>
      <c r="K1578" s="17">
        <f t="shared" si="124"/>
        <v>41.5</v>
      </c>
      <c r="L1578" s="283">
        <f t="shared" si="122"/>
        <v>1.8137612142457942E-6</v>
      </c>
      <c r="M1578" s="22">
        <f t="shared" si="123"/>
        <v>7.5271090391200457E-5</v>
      </c>
    </row>
    <row r="1579" spans="1:13">
      <c r="A1579" s="16">
        <f t="shared" si="121"/>
        <v>1572</v>
      </c>
      <c r="B1579" s="12" t="s">
        <v>411</v>
      </c>
      <c r="C1579" s="272">
        <v>45017</v>
      </c>
      <c r="D1579" s="272">
        <v>45031</v>
      </c>
      <c r="E1579" s="196">
        <f t="shared" si="125"/>
        <v>45024</v>
      </c>
      <c r="F1579" s="272">
        <v>45030</v>
      </c>
      <c r="G1579" s="272">
        <v>45065</v>
      </c>
      <c r="H1579" s="12" t="s">
        <v>157</v>
      </c>
      <c r="I1579" s="234">
        <v>1622.01</v>
      </c>
      <c r="J1579" s="272">
        <v>45068</v>
      </c>
      <c r="K1579" s="17">
        <f t="shared" si="124"/>
        <v>41.5</v>
      </c>
      <c r="L1579" s="283">
        <f t="shared" si="122"/>
        <v>6.5967191226289232E-6</v>
      </c>
      <c r="M1579" s="22">
        <f t="shared" si="123"/>
        <v>2.7376384358910032E-4</v>
      </c>
    </row>
    <row r="1580" spans="1:13">
      <c r="A1580" s="16">
        <f t="shared" si="121"/>
        <v>1573</v>
      </c>
      <c r="B1580" s="12" t="s">
        <v>411</v>
      </c>
      <c r="C1580" s="272">
        <v>45017</v>
      </c>
      <c r="D1580" s="272">
        <v>45031</v>
      </c>
      <c r="E1580" s="196">
        <f t="shared" si="125"/>
        <v>45024</v>
      </c>
      <c r="F1580" s="272">
        <v>45030</v>
      </c>
      <c r="G1580" s="272">
        <v>45135</v>
      </c>
      <c r="H1580" s="12" t="s">
        <v>152</v>
      </c>
      <c r="I1580" s="234">
        <v>46.47</v>
      </c>
      <c r="J1580" s="272">
        <v>45138</v>
      </c>
      <c r="K1580" s="17">
        <f t="shared" si="124"/>
        <v>111.5</v>
      </c>
      <c r="L1580" s="283">
        <f t="shared" si="122"/>
        <v>1.8899361756620864E-7</v>
      </c>
      <c r="M1580" s="22">
        <f t="shared" si="123"/>
        <v>2.1072788358632262E-5</v>
      </c>
    </row>
    <row r="1581" spans="1:13">
      <c r="A1581" s="16">
        <f t="shared" si="121"/>
        <v>1574</v>
      </c>
      <c r="B1581" s="12" t="s">
        <v>411</v>
      </c>
      <c r="C1581" s="272">
        <v>45017</v>
      </c>
      <c r="D1581" s="272">
        <v>45031</v>
      </c>
      <c r="E1581" s="196">
        <f t="shared" si="125"/>
        <v>45024</v>
      </c>
      <c r="F1581" s="272">
        <v>45030</v>
      </c>
      <c r="G1581" s="272">
        <v>45065</v>
      </c>
      <c r="H1581" s="12" t="s">
        <v>157</v>
      </c>
      <c r="I1581" s="234">
        <v>393.78000000000003</v>
      </c>
      <c r="J1581" s="272">
        <v>45068</v>
      </c>
      <c r="K1581" s="17">
        <f t="shared" si="124"/>
        <v>41.5</v>
      </c>
      <c r="L1581" s="283">
        <f t="shared" si="122"/>
        <v>1.6015043409774401E-6</v>
      </c>
      <c r="M1581" s="22">
        <f t="shared" si="123"/>
        <v>6.646243015056377E-5</v>
      </c>
    </row>
    <row r="1582" spans="1:13">
      <c r="A1582" s="16">
        <f t="shared" si="121"/>
        <v>1575</v>
      </c>
      <c r="B1582" s="12" t="s">
        <v>411</v>
      </c>
      <c r="C1582" s="272">
        <v>45017</v>
      </c>
      <c r="D1582" s="272">
        <v>45031</v>
      </c>
      <c r="E1582" s="196">
        <f t="shared" si="125"/>
        <v>45024</v>
      </c>
      <c r="F1582" s="272">
        <v>45030</v>
      </c>
      <c r="G1582" s="272">
        <v>45135</v>
      </c>
      <c r="H1582" s="12" t="s">
        <v>156</v>
      </c>
      <c r="I1582" s="234">
        <v>20.22</v>
      </c>
      <c r="J1582" s="272">
        <v>45138</v>
      </c>
      <c r="K1582" s="17">
        <f t="shared" si="124"/>
        <v>111.5</v>
      </c>
      <c r="L1582" s="283">
        <f t="shared" si="122"/>
        <v>8.223479550653623E-8</v>
      </c>
      <c r="M1582" s="22">
        <f t="shared" si="123"/>
        <v>9.169179698978789E-6</v>
      </c>
    </row>
    <row r="1583" spans="1:13">
      <c r="A1583" s="16">
        <f t="shared" si="121"/>
        <v>1576</v>
      </c>
      <c r="B1583" s="12" t="s">
        <v>411</v>
      </c>
      <c r="C1583" s="272">
        <v>45017</v>
      </c>
      <c r="D1583" s="272">
        <v>45031</v>
      </c>
      <c r="E1583" s="196">
        <f t="shared" si="125"/>
        <v>45024</v>
      </c>
      <c r="F1583" s="272">
        <v>45030</v>
      </c>
      <c r="G1583" s="272">
        <v>45034</v>
      </c>
      <c r="H1583" s="12" t="s">
        <v>156</v>
      </c>
      <c r="I1583" s="234">
        <v>10.67</v>
      </c>
      <c r="J1583" s="272">
        <v>45035</v>
      </c>
      <c r="K1583" s="17">
        <f t="shared" si="124"/>
        <v>10.5</v>
      </c>
      <c r="L1583" s="283">
        <f t="shared" si="122"/>
        <v>4.3394919290541125E-8</v>
      </c>
      <c r="M1583" s="22">
        <f t="shared" si="123"/>
        <v>4.5564665255068181E-7</v>
      </c>
    </row>
    <row r="1584" spans="1:13">
      <c r="A1584" s="16">
        <f t="shared" si="121"/>
        <v>1577</v>
      </c>
      <c r="B1584" s="12" t="s">
        <v>411</v>
      </c>
      <c r="C1584" s="272">
        <v>45017</v>
      </c>
      <c r="D1584" s="272">
        <v>45031</v>
      </c>
      <c r="E1584" s="196">
        <f t="shared" si="125"/>
        <v>45024</v>
      </c>
      <c r="F1584" s="272">
        <v>45030</v>
      </c>
      <c r="G1584" s="272">
        <v>45034</v>
      </c>
      <c r="H1584" s="12" t="s">
        <v>152</v>
      </c>
      <c r="I1584" s="234">
        <v>45.45</v>
      </c>
      <c r="J1584" s="272">
        <v>45035</v>
      </c>
      <c r="K1584" s="17">
        <f t="shared" si="124"/>
        <v>10.5</v>
      </c>
      <c r="L1584" s="283">
        <f t="shared" si="122"/>
        <v>1.8484527476617566E-7</v>
      </c>
      <c r="M1584" s="22">
        <f t="shared" si="123"/>
        <v>1.9408753850448443E-6</v>
      </c>
    </row>
    <row r="1585" spans="1:13">
      <c r="A1585" s="16">
        <f t="shared" si="121"/>
        <v>1578</v>
      </c>
      <c r="B1585" s="12" t="s">
        <v>411</v>
      </c>
      <c r="C1585" s="272">
        <v>45017</v>
      </c>
      <c r="D1585" s="272">
        <v>45031</v>
      </c>
      <c r="E1585" s="196">
        <f t="shared" si="125"/>
        <v>45024</v>
      </c>
      <c r="F1585" s="272">
        <v>45030</v>
      </c>
      <c r="G1585" s="272">
        <v>45034</v>
      </c>
      <c r="H1585" s="12" t="s">
        <v>152</v>
      </c>
      <c r="I1585" s="234">
        <v>17.77</v>
      </c>
      <c r="J1585" s="272">
        <v>45035</v>
      </c>
      <c r="K1585" s="17">
        <f t="shared" si="124"/>
        <v>10.5</v>
      </c>
      <c r="L1585" s="283">
        <f t="shared" si="122"/>
        <v>7.2270638780966809E-8</v>
      </c>
      <c r="M1585" s="22">
        <f t="shared" si="123"/>
        <v>7.5884170720015149E-7</v>
      </c>
    </row>
    <row r="1586" spans="1:13">
      <c r="A1586" s="16">
        <f t="shared" si="121"/>
        <v>1579</v>
      </c>
      <c r="B1586" s="12" t="s">
        <v>411</v>
      </c>
      <c r="C1586" s="272">
        <v>45017</v>
      </c>
      <c r="D1586" s="272">
        <v>45031</v>
      </c>
      <c r="E1586" s="196">
        <f t="shared" si="125"/>
        <v>45024</v>
      </c>
      <c r="F1586" s="272">
        <v>45030</v>
      </c>
      <c r="G1586" s="272">
        <v>45034</v>
      </c>
      <c r="H1586" s="12" t="s">
        <v>156</v>
      </c>
      <c r="I1586" s="234">
        <v>32.099999999999994</v>
      </c>
      <c r="J1586" s="272">
        <v>45035</v>
      </c>
      <c r="K1586" s="17">
        <f t="shared" si="124"/>
        <v>10.5</v>
      </c>
      <c r="L1586" s="283">
        <f t="shared" si="122"/>
        <v>1.3055078811868508E-7</v>
      </c>
      <c r="M1586" s="22">
        <f t="shared" si="123"/>
        <v>1.3707832752461934E-6</v>
      </c>
    </row>
    <row r="1587" spans="1:13">
      <c r="A1587" s="16">
        <f t="shared" si="121"/>
        <v>1580</v>
      </c>
      <c r="B1587" s="12" t="s">
        <v>411</v>
      </c>
      <c r="C1587" s="272">
        <v>45017</v>
      </c>
      <c r="D1587" s="272">
        <v>45031</v>
      </c>
      <c r="E1587" s="196">
        <f t="shared" si="125"/>
        <v>45024</v>
      </c>
      <c r="F1587" s="272">
        <v>45030</v>
      </c>
      <c r="G1587" s="272">
        <v>45065</v>
      </c>
      <c r="H1587" s="12" t="s">
        <v>157</v>
      </c>
      <c r="I1587" s="234">
        <v>579.04999999999995</v>
      </c>
      <c r="J1587" s="272">
        <v>45068</v>
      </c>
      <c r="K1587" s="17">
        <f t="shared" si="124"/>
        <v>41.5</v>
      </c>
      <c r="L1587" s="283">
        <f t="shared" si="122"/>
        <v>2.3549979395677447E-6</v>
      </c>
      <c r="M1587" s="22">
        <f t="shared" si="123"/>
        <v>9.7732414492061407E-5</v>
      </c>
    </row>
    <row r="1588" spans="1:13">
      <c r="A1588" s="16">
        <f t="shared" si="121"/>
        <v>1581</v>
      </c>
      <c r="B1588" s="12" t="s">
        <v>411</v>
      </c>
      <c r="C1588" s="272">
        <v>45017</v>
      </c>
      <c r="D1588" s="272">
        <v>45031</v>
      </c>
      <c r="E1588" s="196">
        <f t="shared" si="125"/>
        <v>45024</v>
      </c>
      <c r="F1588" s="272">
        <v>45030</v>
      </c>
      <c r="G1588" s="272">
        <v>45058</v>
      </c>
      <c r="H1588" s="12" t="s">
        <v>153</v>
      </c>
      <c r="I1588" s="234">
        <v>32.58</v>
      </c>
      <c r="J1588" s="272">
        <v>45061</v>
      </c>
      <c r="K1588" s="17">
        <f t="shared" si="124"/>
        <v>34.5</v>
      </c>
      <c r="L1588" s="283">
        <f t="shared" si="122"/>
        <v>1.3250294943634768E-7</v>
      </c>
      <c r="M1588" s="22">
        <f t="shared" si="123"/>
        <v>4.5713517555539947E-6</v>
      </c>
    </row>
    <row r="1589" spans="1:13">
      <c r="A1589" s="16">
        <f t="shared" si="121"/>
        <v>1582</v>
      </c>
      <c r="B1589" s="12" t="s">
        <v>411</v>
      </c>
      <c r="C1589" s="272">
        <v>45017</v>
      </c>
      <c r="D1589" s="272">
        <v>45031</v>
      </c>
      <c r="E1589" s="196">
        <f t="shared" si="125"/>
        <v>45024</v>
      </c>
      <c r="F1589" s="272">
        <v>45030</v>
      </c>
      <c r="G1589" s="272">
        <v>45135</v>
      </c>
      <c r="H1589" s="12" t="s">
        <v>156</v>
      </c>
      <c r="I1589" s="234">
        <v>9.39</v>
      </c>
      <c r="J1589" s="272">
        <v>45138</v>
      </c>
      <c r="K1589" s="17">
        <f t="shared" si="124"/>
        <v>111.5</v>
      </c>
      <c r="L1589" s="283">
        <f t="shared" si="122"/>
        <v>3.8189155776774243E-8</v>
      </c>
      <c r="M1589" s="22">
        <f t="shared" si="123"/>
        <v>4.2580908691103283E-6</v>
      </c>
    </row>
    <row r="1590" spans="1:13">
      <c r="A1590" s="16">
        <f t="shared" si="121"/>
        <v>1583</v>
      </c>
      <c r="B1590" s="12" t="s">
        <v>411</v>
      </c>
      <c r="C1590" s="272">
        <v>45017</v>
      </c>
      <c r="D1590" s="272">
        <v>45031</v>
      </c>
      <c r="E1590" s="196">
        <f t="shared" si="125"/>
        <v>45024</v>
      </c>
      <c r="F1590" s="272">
        <v>45030</v>
      </c>
      <c r="G1590" s="272">
        <v>45065</v>
      </c>
      <c r="H1590" s="12" t="s">
        <v>157</v>
      </c>
      <c r="I1590" s="234">
        <v>3921.110000000001</v>
      </c>
      <c r="J1590" s="272">
        <v>45068</v>
      </c>
      <c r="K1590" s="17">
        <f t="shared" si="124"/>
        <v>41.5</v>
      </c>
      <c r="L1590" s="283">
        <f t="shared" si="122"/>
        <v>1.5947165133958179E-5</v>
      </c>
      <c r="M1590" s="22">
        <f t="shared" si="123"/>
        <v>6.6180735305926437E-4</v>
      </c>
    </row>
    <row r="1591" spans="1:13">
      <c r="A1591" s="16">
        <f t="shared" si="121"/>
        <v>1584</v>
      </c>
      <c r="B1591" s="12" t="s">
        <v>411</v>
      </c>
      <c r="C1591" s="272">
        <v>45017</v>
      </c>
      <c r="D1591" s="272">
        <v>45031</v>
      </c>
      <c r="E1591" s="196">
        <f t="shared" si="125"/>
        <v>45024</v>
      </c>
      <c r="F1591" s="272">
        <v>45030</v>
      </c>
      <c r="G1591" s="272">
        <v>45034</v>
      </c>
      <c r="H1591" s="12" t="s">
        <v>164</v>
      </c>
      <c r="I1591" s="234">
        <v>152.63</v>
      </c>
      <c r="J1591" s="272">
        <v>45035</v>
      </c>
      <c r="K1591" s="17">
        <f t="shared" si="124"/>
        <v>10.5</v>
      </c>
      <c r="L1591" s="283">
        <f t="shared" si="122"/>
        <v>6.2074662898924946E-7</v>
      </c>
      <c r="M1591" s="22">
        <f t="shared" si="123"/>
        <v>6.5178396043871192E-6</v>
      </c>
    </row>
    <row r="1592" spans="1:13">
      <c r="A1592" s="16">
        <f t="shared" si="121"/>
        <v>1585</v>
      </c>
      <c r="B1592" s="12" t="s">
        <v>411</v>
      </c>
      <c r="C1592" s="272">
        <v>45017</v>
      </c>
      <c r="D1592" s="272">
        <v>45031</v>
      </c>
      <c r="E1592" s="196">
        <f t="shared" si="125"/>
        <v>45024</v>
      </c>
      <c r="F1592" s="272">
        <v>45030</v>
      </c>
      <c r="G1592" s="272">
        <v>45034</v>
      </c>
      <c r="H1592" s="12" t="s">
        <v>166</v>
      </c>
      <c r="I1592" s="234">
        <v>684.56</v>
      </c>
      <c r="J1592" s="272">
        <v>45035</v>
      </c>
      <c r="K1592" s="17">
        <f t="shared" si="124"/>
        <v>10.5</v>
      </c>
      <c r="L1592" s="283">
        <f t="shared" si="122"/>
        <v>2.7841073992064507E-6</v>
      </c>
      <c r="M1592" s="22">
        <f t="shared" si="123"/>
        <v>2.9233127691667732E-5</v>
      </c>
    </row>
    <row r="1593" spans="1:13">
      <c r="A1593" s="16">
        <f t="shared" si="121"/>
        <v>1586</v>
      </c>
      <c r="B1593" s="12" t="s">
        <v>411</v>
      </c>
      <c r="C1593" s="272">
        <v>45017</v>
      </c>
      <c r="D1593" s="272">
        <v>45031</v>
      </c>
      <c r="E1593" s="196">
        <f t="shared" si="125"/>
        <v>45024</v>
      </c>
      <c r="F1593" s="272">
        <v>45030</v>
      </c>
      <c r="G1593" s="272">
        <v>45135</v>
      </c>
      <c r="H1593" s="12" t="s">
        <v>152</v>
      </c>
      <c r="I1593" s="234">
        <v>46.89</v>
      </c>
      <c r="J1593" s="272">
        <v>45138</v>
      </c>
      <c r="K1593" s="17">
        <f t="shared" si="124"/>
        <v>111.5</v>
      </c>
      <c r="L1593" s="283">
        <f t="shared" si="122"/>
        <v>1.907017587191634E-7</v>
      </c>
      <c r="M1593" s="22">
        <f t="shared" si="123"/>
        <v>2.126324609718672E-5</v>
      </c>
    </row>
    <row r="1594" spans="1:13">
      <c r="A1594" s="16">
        <f t="shared" si="121"/>
        <v>1587</v>
      </c>
      <c r="B1594" s="12" t="s">
        <v>411</v>
      </c>
      <c r="C1594" s="272">
        <v>45017</v>
      </c>
      <c r="D1594" s="272">
        <v>45031</v>
      </c>
      <c r="E1594" s="196">
        <f t="shared" si="125"/>
        <v>45024</v>
      </c>
      <c r="F1594" s="272">
        <v>45030</v>
      </c>
      <c r="G1594" s="272">
        <v>45135</v>
      </c>
      <c r="H1594" s="12" t="s">
        <v>156</v>
      </c>
      <c r="I1594" s="234">
        <v>52.06</v>
      </c>
      <c r="J1594" s="272">
        <v>45138</v>
      </c>
      <c r="K1594" s="17">
        <f t="shared" si="124"/>
        <v>111.5</v>
      </c>
      <c r="L1594" s="283">
        <f t="shared" si="122"/>
        <v>2.1172816291148745E-7</v>
      </c>
      <c r="M1594" s="22">
        <f t="shared" si="123"/>
        <v>2.3607690164630852E-5</v>
      </c>
    </row>
    <row r="1595" spans="1:13">
      <c r="A1595" s="16">
        <f t="shared" si="121"/>
        <v>1588</v>
      </c>
      <c r="B1595" s="12" t="s">
        <v>411</v>
      </c>
      <c r="C1595" s="272">
        <v>45017</v>
      </c>
      <c r="D1595" s="272">
        <v>45031</v>
      </c>
      <c r="E1595" s="196">
        <f t="shared" si="125"/>
        <v>45024</v>
      </c>
      <c r="F1595" s="272">
        <v>45030</v>
      </c>
      <c r="G1595" s="272">
        <v>45135</v>
      </c>
      <c r="H1595" s="12" t="s">
        <v>156</v>
      </c>
      <c r="I1595" s="234">
        <v>20.65</v>
      </c>
      <c r="J1595" s="272">
        <v>45138</v>
      </c>
      <c r="K1595" s="17">
        <f t="shared" si="124"/>
        <v>111.5</v>
      </c>
      <c r="L1595" s="283">
        <f t="shared" si="122"/>
        <v>8.3983606686942284E-8</v>
      </c>
      <c r="M1595" s="22">
        <f t="shared" si="123"/>
        <v>9.364172145594065E-6</v>
      </c>
    </row>
    <row r="1596" spans="1:13">
      <c r="A1596" s="16">
        <f t="shared" si="121"/>
        <v>1589</v>
      </c>
      <c r="B1596" s="12" t="s">
        <v>411</v>
      </c>
      <c r="C1596" s="272">
        <v>45017</v>
      </c>
      <c r="D1596" s="272">
        <v>45031</v>
      </c>
      <c r="E1596" s="196">
        <f t="shared" si="125"/>
        <v>45024</v>
      </c>
      <c r="F1596" s="272">
        <v>45030</v>
      </c>
      <c r="G1596" s="272">
        <v>45064</v>
      </c>
      <c r="H1596" s="12" t="s">
        <v>164</v>
      </c>
      <c r="I1596" s="234">
        <v>143.74</v>
      </c>
      <c r="J1596" s="272">
        <v>45065</v>
      </c>
      <c r="K1596" s="17">
        <f t="shared" si="124"/>
        <v>40.5</v>
      </c>
      <c r="L1596" s="283">
        <f t="shared" si="122"/>
        <v>5.8459097458504042E-7</v>
      </c>
      <c r="M1596" s="22">
        <f t="shared" si="123"/>
        <v>2.3675934470694136E-5</v>
      </c>
    </row>
    <row r="1597" spans="1:13">
      <c r="A1597" s="16">
        <f t="shared" si="121"/>
        <v>1590</v>
      </c>
      <c r="B1597" s="12" t="s">
        <v>411</v>
      </c>
      <c r="C1597" s="272">
        <v>45017</v>
      </c>
      <c r="D1597" s="272">
        <v>45031</v>
      </c>
      <c r="E1597" s="196">
        <f t="shared" si="125"/>
        <v>45024</v>
      </c>
      <c r="F1597" s="272">
        <v>45030</v>
      </c>
      <c r="G1597" s="272">
        <v>45064</v>
      </c>
      <c r="H1597" s="12" t="s">
        <v>166</v>
      </c>
      <c r="I1597" s="234">
        <v>248.76</v>
      </c>
      <c r="J1597" s="272">
        <v>45065</v>
      </c>
      <c r="K1597" s="17">
        <f t="shared" si="124"/>
        <v>40.5</v>
      </c>
      <c r="L1597" s="283">
        <f t="shared" si="122"/>
        <v>1.0117076028786326E-6</v>
      </c>
      <c r="M1597" s="22">
        <f t="shared" si="123"/>
        <v>4.0974157916584619E-5</v>
      </c>
    </row>
    <row r="1598" spans="1:13">
      <c r="A1598" s="16">
        <f t="shared" si="121"/>
        <v>1591</v>
      </c>
      <c r="B1598" s="12" t="s">
        <v>411</v>
      </c>
      <c r="C1598" s="272">
        <v>45017</v>
      </c>
      <c r="D1598" s="272">
        <v>45031</v>
      </c>
      <c r="E1598" s="196">
        <f t="shared" si="125"/>
        <v>45024</v>
      </c>
      <c r="F1598" s="272">
        <v>45030</v>
      </c>
      <c r="G1598" s="272">
        <v>45034</v>
      </c>
      <c r="H1598" s="12" t="s">
        <v>152</v>
      </c>
      <c r="I1598" s="234">
        <v>56.85</v>
      </c>
      <c r="J1598" s="272">
        <v>45035</v>
      </c>
      <c r="K1598" s="17">
        <f t="shared" si="124"/>
        <v>10.5</v>
      </c>
      <c r="L1598" s="283">
        <f t="shared" si="122"/>
        <v>2.3120910606066196E-7</v>
      </c>
      <c r="M1598" s="22">
        <f t="shared" si="123"/>
        <v>2.4276956136369507E-6</v>
      </c>
    </row>
    <row r="1599" spans="1:13">
      <c r="A1599" s="16">
        <f t="shared" si="121"/>
        <v>1592</v>
      </c>
      <c r="B1599" s="12" t="s">
        <v>411</v>
      </c>
      <c r="C1599" s="272">
        <v>45017</v>
      </c>
      <c r="D1599" s="272">
        <v>45031</v>
      </c>
      <c r="E1599" s="196">
        <f t="shared" si="125"/>
        <v>45024</v>
      </c>
      <c r="F1599" s="272">
        <v>45030</v>
      </c>
      <c r="G1599" s="272">
        <v>45034</v>
      </c>
      <c r="H1599" s="12" t="s">
        <v>156</v>
      </c>
      <c r="I1599" s="234">
        <v>79.73</v>
      </c>
      <c r="J1599" s="272">
        <v>45035</v>
      </c>
      <c r="K1599" s="17">
        <f t="shared" si="124"/>
        <v>10.5</v>
      </c>
      <c r="L1599" s="283">
        <f t="shared" si="122"/>
        <v>3.2426212886924502E-7</v>
      </c>
      <c r="M1599" s="22">
        <f t="shared" si="123"/>
        <v>3.4047523531270726E-6</v>
      </c>
    </row>
    <row r="1600" spans="1:13">
      <c r="A1600" s="16">
        <f t="shared" si="121"/>
        <v>1593</v>
      </c>
      <c r="B1600" s="12" t="s">
        <v>411</v>
      </c>
      <c r="C1600" s="272">
        <v>45017</v>
      </c>
      <c r="D1600" s="272">
        <v>45031</v>
      </c>
      <c r="E1600" s="196">
        <f t="shared" si="125"/>
        <v>45024</v>
      </c>
      <c r="F1600" s="272">
        <v>45030</v>
      </c>
      <c r="G1600" s="272">
        <v>45135</v>
      </c>
      <c r="H1600" s="12" t="s">
        <v>165</v>
      </c>
      <c r="I1600" s="234">
        <v>6.72</v>
      </c>
      <c r="J1600" s="272">
        <v>45138</v>
      </c>
      <c r="K1600" s="17">
        <f t="shared" si="124"/>
        <v>111.5</v>
      </c>
      <c r="L1600" s="283">
        <f t="shared" si="122"/>
        <v>2.7330258447276135E-8</v>
      </c>
      <c r="M1600" s="22">
        <f t="shared" si="123"/>
        <v>3.047323816871289E-6</v>
      </c>
    </row>
    <row r="1601" spans="1:13">
      <c r="A1601" s="16">
        <f t="shared" si="121"/>
        <v>1594</v>
      </c>
      <c r="B1601" s="12" t="s">
        <v>411</v>
      </c>
      <c r="C1601" s="272">
        <v>45017</v>
      </c>
      <c r="D1601" s="272">
        <v>45031</v>
      </c>
      <c r="E1601" s="196">
        <f t="shared" si="125"/>
        <v>45024</v>
      </c>
      <c r="F1601" s="272">
        <v>45030</v>
      </c>
      <c r="G1601" s="272">
        <v>45034</v>
      </c>
      <c r="H1601" s="12" t="s">
        <v>166</v>
      </c>
      <c r="I1601" s="234">
        <v>418</v>
      </c>
      <c r="J1601" s="272">
        <v>45035</v>
      </c>
      <c r="K1601" s="17">
        <f t="shared" si="124"/>
        <v>10.5</v>
      </c>
      <c r="L1601" s="283">
        <f t="shared" si="122"/>
        <v>1.7000071474644976E-6</v>
      </c>
      <c r="M1601" s="22">
        <f t="shared" si="123"/>
        <v>1.7850075048377225E-5</v>
      </c>
    </row>
    <row r="1602" spans="1:13">
      <c r="A1602" s="16">
        <f t="shared" si="121"/>
        <v>1595</v>
      </c>
      <c r="B1602" s="12" t="s">
        <v>411</v>
      </c>
      <c r="C1602" s="272">
        <v>45017</v>
      </c>
      <c r="D1602" s="272">
        <v>45031</v>
      </c>
      <c r="E1602" s="196">
        <f t="shared" si="125"/>
        <v>45024</v>
      </c>
      <c r="F1602" s="272">
        <v>45030</v>
      </c>
      <c r="G1602" s="272">
        <v>45034</v>
      </c>
      <c r="H1602" s="12" t="s">
        <v>166</v>
      </c>
      <c r="I1602" s="234">
        <v>131</v>
      </c>
      <c r="J1602" s="272">
        <v>45035</v>
      </c>
      <c r="K1602" s="17">
        <f t="shared" si="124"/>
        <v>10.5</v>
      </c>
      <c r="L1602" s="283">
        <f t="shared" si="122"/>
        <v>5.3277735961207939E-7</v>
      </c>
      <c r="M1602" s="22">
        <f t="shared" si="123"/>
        <v>5.5941622759268338E-6</v>
      </c>
    </row>
    <row r="1603" spans="1:13">
      <c r="A1603" s="16">
        <f t="shared" si="121"/>
        <v>1596</v>
      </c>
      <c r="B1603" s="12" t="s">
        <v>411</v>
      </c>
      <c r="C1603" s="272">
        <v>45017</v>
      </c>
      <c r="D1603" s="272">
        <v>45031</v>
      </c>
      <c r="E1603" s="196">
        <f t="shared" si="125"/>
        <v>45024</v>
      </c>
      <c r="F1603" s="272">
        <v>45030</v>
      </c>
      <c r="G1603" s="272">
        <v>45065</v>
      </c>
      <c r="H1603" s="12" t="s">
        <v>157</v>
      </c>
      <c r="I1603" s="234">
        <v>614.44000000000005</v>
      </c>
      <c r="J1603" s="272">
        <v>45068</v>
      </c>
      <c r="K1603" s="17">
        <f t="shared" si="124"/>
        <v>41.5</v>
      </c>
      <c r="L1603" s="283">
        <f t="shared" si="122"/>
        <v>2.4989291667179092E-6</v>
      </c>
      <c r="M1603" s="22">
        <f t="shared" si="123"/>
        <v>1.0370556041879322E-4</v>
      </c>
    </row>
    <row r="1604" spans="1:13">
      <c r="A1604" s="16">
        <f t="shared" si="121"/>
        <v>1597</v>
      </c>
      <c r="B1604" s="12" t="s">
        <v>411</v>
      </c>
      <c r="C1604" s="272">
        <v>45017</v>
      </c>
      <c r="D1604" s="272">
        <v>45031</v>
      </c>
      <c r="E1604" s="196">
        <f t="shared" si="125"/>
        <v>45024</v>
      </c>
      <c r="F1604" s="272">
        <v>45030</v>
      </c>
      <c r="G1604" s="272">
        <v>45034</v>
      </c>
      <c r="H1604" s="12" t="s">
        <v>156</v>
      </c>
      <c r="I1604" s="234">
        <v>0.55000000000000004</v>
      </c>
      <c r="J1604" s="272">
        <v>45035</v>
      </c>
      <c r="K1604" s="17">
        <f t="shared" si="124"/>
        <v>10.5</v>
      </c>
      <c r="L1604" s="283">
        <f t="shared" si="122"/>
        <v>2.2368515098217075E-9</v>
      </c>
      <c r="M1604" s="22">
        <f t="shared" si="123"/>
        <v>2.348694085312793E-8</v>
      </c>
    </row>
    <row r="1605" spans="1:13">
      <c r="A1605" s="16">
        <f t="shared" si="121"/>
        <v>1598</v>
      </c>
      <c r="B1605" s="12" t="s">
        <v>411</v>
      </c>
      <c r="C1605" s="272">
        <v>45017</v>
      </c>
      <c r="D1605" s="272">
        <v>45031</v>
      </c>
      <c r="E1605" s="196">
        <f t="shared" si="125"/>
        <v>45024</v>
      </c>
      <c r="F1605" s="272">
        <v>45030</v>
      </c>
      <c r="G1605" s="272">
        <v>45034</v>
      </c>
      <c r="H1605" s="12" t="s">
        <v>152</v>
      </c>
      <c r="I1605" s="234">
        <v>412.52000000000004</v>
      </c>
      <c r="J1605" s="272">
        <v>45035</v>
      </c>
      <c r="K1605" s="17">
        <f t="shared" si="124"/>
        <v>10.5</v>
      </c>
      <c r="L1605" s="283">
        <f t="shared" si="122"/>
        <v>1.6777199724211834E-6</v>
      </c>
      <c r="M1605" s="22">
        <f t="shared" si="123"/>
        <v>1.7616059710422427E-5</v>
      </c>
    </row>
    <row r="1606" spans="1:13">
      <c r="A1606" s="16">
        <f t="shared" si="121"/>
        <v>1599</v>
      </c>
      <c r="B1606" s="12" t="s">
        <v>411</v>
      </c>
      <c r="C1606" s="272">
        <v>45017</v>
      </c>
      <c r="D1606" s="272">
        <v>45031</v>
      </c>
      <c r="E1606" s="196">
        <f t="shared" si="125"/>
        <v>45024</v>
      </c>
      <c r="F1606" s="272">
        <v>45030</v>
      </c>
      <c r="G1606" s="272">
        <v>45065</v>
      </c>
      <c r="H1606" s="12" t="s">
        <v>157</v>
      </c>
      <c r="I1606" s="234">
        <v>193.38</v>
      </c>
      <c r="J1606" s="272">
        <v>45068</v>
      </c>
      <c r="K1606" s="17">
        <f t="shared" si="124"/>
        <v>41.5</v>
      </c>
      <c r="L1606" s="283">
        <f t="shared" si="122"/>
        <v>7.8647699085331229E-7</v>
      </c>
      <c r="M1606" s="22">
        <f t="shared" si="123"/>
        <v>3.2638795120412459E-5</v>
      </c>
    </row>
    <row r="1607" spans="1:13">
      <c r="A1607" s="16">
        <f t="shared" si="121"/>
        <v>1600</v>
      </c>
      <c r="B1607" s="12" t="s">
        <v>411</v>
      </c>
      <c r="C1607" s="272">
        <v>45017</v>
      </c>
      <c r="D1607" s="272">
        <v>45031</v>
      </c>
      <c r="E1607" s="196">
        <f t="shared" si="125"/>
        <v>45024</v>
      </c>
      <c r="F1607" s="272">
        <v>45030</v>
      </c>
      <c r="G1607" s="272">
        <v>45135</v>
      </c>
      <c r="H1607" s="12" t="s">
        <v>156</v>
      </c>
      <c r="I1607" s="234">
        <v>43.2</v>
      </c>
      <c r="J1607" s="272">
        <v>45138</v>
      </c>
      <c r="K1607" s="17">
        <f t="shared" si="124"/>
        <v>111.5</v>
      </c>
      <c r="L1607" s="283">
        <f t="shared" si="122"/>
        <v>1.756945185896323E-7</v>
      </c>
      <c r="M1607" s="22">
        <f t="shared" si="123"/>
        <v>1.9589938822744001E-5</v>
      </c>
    </row>
    <row r="1608" spans="1:13">
      <c r="A1608" s="16">
        <f t="shared" si="121"/>
        <v>1601</v>
      </c>
      <c r="B1608" s="12" t="s">
        <v>411</v>
      </c>
      <c r="C1608" s="272">
        <v>45017</v>
      </c>
      <c r="D1608" s="272">
        <v>45031</v>
      </c>
      <c r="E1608" s="196">
        <f t="shared" si="125"/>
        <v>45024</v>
      </c>
      <c r="F1608" s="272">
        <v>45030</v>
      </c>
      <c r="G1608" s="272">
        <v>45135</v>
      </c>
      <c r="H1608" s="12" t="s">
        <v>152</v>
      </c>
      <c r="I1608" s="234">
        <v>47.92</v>
      </c>
      <c r="J1608" s="272">
        <v>45138</v>
      </c>
      <c r="K1608" s="17">
        <f t="shared" si="124"/>
        <v>111.5</v>
      </c>
      <c r="L1608" s="283">
        <f t="shared" si="122"/>
        <v>1.9489077154664768E-7</v>
      </c>
      <c r="M1608" s="22">
        <f t="shared" si="123"/>
        <v>2.1730321027451215E-5</v>
      </c>
    </row>
    <row r="1609" spans="1:13">
      <c r="A1609" s="16">
        <f t="shared" ref="A1609:A1672" si="126">A1608+1</f>
        <v>1602</v>
      </c>
      <c r="B1609" s="12" t="s">
        <v>411</v>
      </c>
      <c r="C1609" s="272">
        <v>45017</v>
      </c>
      <c r="D1609" s="272">
        <v>45031</v>
      </c>
      <c r="E1609" s="196">
        <f t="shared" si="125"/>
        <v>45024</v>
      </c>
      <c r="F1609" s="272">
        <v>45030</v>
      </c>
      <c r="G1609" s="272">
        <v>45065</v>
      </c>
      <c r="H1609" s="12" t="s">
        <v>157</v>
      </c>
      <c r="I1609" s="234">
        <v>3352.1400000000003</v>
      </c>
      <c r="J1609" s="272">
        <v>45068</v>
      </c>
      <c r="K1609" s="17">
        <f t="shared" si="124"/>
        <v>41.5</v>
      </c>
      <c r="L1609" s="283">
        <f t="shared" si="122"/>
        <v>1.3633162582061344E-5</v>
      </c>
      <c r="M1609" s="22">
        <f t="shared" si="123"/>
        <v>5.6577624715554574E-4</v>
      </c>
    </row>
    <row r="1610" spans="1:13">
      <c r="A1610" s="16">
        <f t="shared" si="126"/>
        <v>1603</v>
      </c>
      <c r="B1610" s="12" t="s">
        <v>411</v>
      </c>
      <c r="C1610" s="272">
        <v>45017</v>
      </c>
      <c r="D1610" s="272">
        <v>45031</v>
      </c>
      <c r="E1610" s="196">
        <f t="shared" si="125"/>
        <v>45024</v>
      </c>
      <c r="F1610" s="272">
        <v>45030</v>
      </c>
      <c r="G1610" s="272">
        <v>45034</v>
      </c>
      <c r="H1610" s="12" t="s">
        <v>156</v>
      </c>
      <c r="I1610" s="234">
        <v>10.86</v>
      </c>
      <c r="J1610" s="272">
        <v>45035</v>
      </c>
      <c r="K1610" s="17">
        <f t="shared" si="124"/>
        <v>10.5</v>
      </c>
      <c r="L1610" s="283">
        <f t="shared" ref="L1610:L1673" si="127">I1610/$I$5449</f>
        <v>4.4167649812115893E-8</v>
      </c>
      <c r="M1610" s="22">
        <f t="shared" ref="M1610:M1673" si="128">L1610*K1610</f>
        <v>4.6376032302721689E-7</v>
      </c>
    </row>
    <row r="1611" spans="1:13">
      <c r="A1611" s="16">
        <f t="shared" si="126"/>
        <v>1604</v>
      </c>
      <c r="B1611" s="12" t="s">
        <v>411</v>
      </c>
      <c r="C1611" s="272">
        <v>45017</v>
      </c>
      <c r="D1611" s="272">
        <v>45031</v>
      </c>
      <c r="E1611" s="196">
        <f t="shared" si="125"/>
        <v>45024</v>
      </c>
      <c r="F1611" s="272">
        <v>45030</v>
      </c>
      <c r="G1611" s="272">
        <v>45034</v>
      </c>
      <c r="H1611" s="12" t="s">
        <v>152</v>
      </c>
      <c r="I1611" s="234">
        <v>81.48</v>
      </c>
      <c r="J1611" s="272">
        <v>45035</v>
      </c>
      <c r="K1611" s="17">
        <f t="shared" ref="K1611:K1674" si="129">(G1611-D1611)+((D1611-C1611+1)/2)</f>
        <v>10.5</v>
      </c>
      <c r="L1611" s="283">
        <f t="shared" si="127"/>
        <v>3.3137938367322314E-7</v>
      </c>
      <c r="M1611" s="22">
        <f t="shared" si="128"/>
        <v>3.479483528568843E-6</v>
      </c>
    </row>
    <row r="1612" spans="1:13">
      <c r="A1612" s="16">
        <f t="shared" si="126"/>
        <v>1605</v>
      </c>
      <c r="B1612" s="12" t="s">
        <v>411</v>
      </c>
      <c r="C1612" s="272">
        <v>45017</v>
      </c>
      <c r="D1612" s="272">
        <v>45031</v>
      </c>
      <c r="E1612" s="196">
        <f t="shared" si="125"/>
        <v>45024</v>
      </c>
      <c r="F1612" s="272">
        <v>45030</v>
      </c>
      <c r="G1612" s="272">
        <v>45135</v>
      </c>
      <c r="H1612" s="12" t="s">
        <v>156</v>
      </c>
      <c r="I1612" s="234">
        <v>64.739999999999995</v>
      </c>
      <c r="J1612" s="272">
        <v>45138</v>
      </c>
      <c r="K1612" s="17">
        <f t="shared" si="129"/>
        <v>111.5</v>
      </c>
      <c r="L1612" s="283">
        <f t="shared" si="127"/>
        <v>2.6329775771974062E-7</v>
      </c>
      <c r="M1612" s="22">
        <f t="shared" si="128"/>
        <v>2.9357699985751078E-5</v>
      </c>
    </row>
    <row r="1613" spans="1:13">
      <c r="A1613" s="16">
        <f t="shared" si="126"/>
        <v>1606</v>
      </c>
      <c r="B1613" s="12" t="s">
        <v>411</v>
      </c>
      <c r="C1613" s="272">
        <v>45017</v>
      </c>
      <c r="D1613" s="272">
        <v>45031</v>
      </c>
      <c r="E1613" s="196">
        <f t="shared" si="125"/>
        <v>45024</v>
      </c>
      <c r="F1613" s="272">
        <v>45030</v>
      </c>
      <c r="G1613" s="272">
        <v>45134</v>
      </c>
      <c r="H1613" s="12" t="s">
        <v>415</v>
      </c>
      <c r="I1613" s="234">
        <v>22.08</v>
      </c>
      <c r="J1613" s="272">
        <v>45135</v>
      </c>
      <c r="K1613" s="17">
        <f t="shared" si="129"/>
        <v>110.5</v>
      </c>
      <c r="L1613" s="283">
        <f t="shared" si="127"/>
        <v>8.9799420612478722E-8</v>
      </c>
      <c r="M1613" s="22">
        <f t="shared" si="128"/>
        <v>9.9228359776788991E-6</v>
      </c>
    </row>
    <row r="1614" spans="1:13">
      <c r="A1614" s="16">
        <f t="shared" si="126"/>
        <v>1607</v>
      </c>
      <c r="B1614" s="12" t="s">
        <v>411</v>
      </c>
      <c r="C1614" s="272">
        <v>45017</v>
      </c>
      <c r="D1614" s="272">
        <v>45031</v>
      </c>
      <c r="E1614" s="196">
        <f t="shared" si="125"/>
        <v>45024</v>
      </c>
      <c r="F1614" s="272">
        <v>45030</v>
      </c>
      <c r="G1614" s="272">
        <v>45134</v>
      </c>
      <c r="H1614" s="12" t="s">
        <v>165</v>
      </c>
      <c r="I1614" s="234">
        <v>179.08</v>
      </c>
      <c r="J1614" s="272">
        <v>45135</v>
      </c>
      <c r="K1614" s="17">
        <f t="shared" si="129"/>
        <v>110.5</v>
      </c>
      <c r="L1614" s="283">
        <f t="shared" si="127"/>
        <v>7.2831885159794805E-7</v>
      </c>
      <c r="M1614" s="22">
        <f t="shared" si="128"/>
        <v>8.0479233101573254E-5</v>
      </c>
    </row>
    <row r="1615" spans="1:13">
      <c r="A1615" s="16">
        <f t="shared" si="126"/>
        <v>1608</v>
      </c>
      <c r="B1615" s="12" t="s">
        <v>411</v>
      </c>
      <c r="C1615" s="272">
        <v>45017</v>
      </c>
      <c r="D1615" s="272">
        <v>45031</v>
      </c>
      <c r="E1615" s="196">
        <f t="shared" si="125"/>
        <v>45024</v>
      </c>
      <c r="F1615" s="272">
        <v>45030</v>
      </c>
      <c r="G1615" s="272">
        <v>45034</v>
      </c>
      <c r="H1615" s="12" t="s">
        <v>166</v>
      </c>
      <c r="I1615" s="234">
        <v>555.65</v>
      </c>
      <c r="J1615" s="272">
        <v>45035</v>
      </c>
      <c r="K1615" s="17">
        <f t="shared" si="129"/>
        <v>10.5</v>
      </c>
      <c r="L1615" s="283">
        <f t="shared" si="127"/>
        <v>2.2598300753316942E-6</v>
      </c>
      <c r="M1615" s="22">
        <f t="shared" si="128"/>
        <v>2.372821579098279E-5</v>
      </c>
    </row>
    <row r="1616" spans="1:13">
      <c r="A1616" s="16">
        <f t="shared" si="126"/>
        <v>1609</v>
      </c>
      <c r="B1616" s="12" t="s">
        <v>411</v>
      </c>
      <c r="C1616" s="272">
        <v>45017</v>
      </c>
      <c r="D1616" s="272">
        <v>45031</v>
      </c>
      <c r="E1616" s="196">
        <f t="shared" si="125"/>
        <v>45024</v>
      </c>
      <c r="F1616" s="272">
        <v>45030</v>
      </c>
      <c r="G1616" s="272">
        <v>45134</v>
      </c>
      <c r="H1616" s="12" t="s">
        <v>416</v>
      </c>
      <c r="I1616" s="234">
        <v>7.1899999999999995</v>
      </c>
      <c r="J1616" s="272">
        <v>45135</v>
      </c>
      <c r="K1616" s="17">
        <f t="shared" si="129"/>
        <v>110.5</v>
      </c>
      <c r="L1616" s="283">
        <f t="shared" si="127"/>
        <v>2.9241749737487411E-8</v>
      </c>
      <c r="M1616" s="22">
        <f t="shared" si="128"/>
        <v>3.2312133459923589E-6</v>
      </c>
    </row>
    <row r="1617" spans="1:13">
      <c r="A1617" s="16">
        <f t="shared" si="126"/>
        <v>1610</v>
      </c>
      <c r="B1617" s="12" t="s">
        <v>411</v>
      </c>
      <c r="C1617" s="272">
        <v>45017</v>
      </c>
      <c r="D1617" s="272">
        <v>45031</v>
      </c>
      <c r="E1617" s="196">
        <f t="shared" si="125"/>
        <v>45024</v>
      </c>
      <c r="F1617" s="272">
        <v>45030</v>
      </c>
      <c r="G1617" s="272">
        <v>45134</v>
      </c>
      <c r="H1617" s="12" t="s">
        <v>417</v>
      </c>
      <c r="I1617" s="234">
        <v>2.4699999999999998</v>
      </c>
      <c r="J1617" s="272">
        <v>45135</v>
      </c>
      <c r="K1617" s="17">
        <f t="shared" si="129"/>
        <v>110.5</v>
      </c>
      <c r="L1617" s="283">
        <f t="shared" si="127"/>
        <v>1.004549678047203E-8</v>
      </c>
      <c r="M1617" s="22">
        <f t="shared" si="128"/>
        <v>1.1100273942421593E-6</v>
      </c>
    </row>
    <row r="1618" spans="1:13">
      <c r="A1618" s="16">
        <f t="shared" si="126"/>
        <v>1611</v>
      </c>
      <c r="B1618" s="12" t="s">
        <v>411</v>
      </c>
      <c r="C1618" s="272">
        <v>45017</v>
      </c>
      <c r="D1618" s="272">
        <v>45031</v>
      </c>
      <c r="E1618" s="196">
        <f t="shared" si="125"/>
        <v>45024</v>
      </c>
      <c r="F1618" s="272">
        <v>45030</v>
      </c>
      <c r="G1618" s="272">
        <v>45134</v>
      </c>
      <c r="H1618" s="12" t="s">
        <v>418</v>
      </c>
      <c r="I1618" s="234">
        <v>6.8</v>
      </c>
      <c r="J1618" s="272">
        <v>45135</v>
      </c>
      <c r="K1618" s="17">
        <f t="shared" si="129"/>
        <v>110.5</v>
      </c>
      <c r="L1618" s="283">
        <f t="shared" si="127"/>
        <v>2.7655618666886566E-8</v>
      </c>
      <c r="M1618" s="22">
        <f t="shared" si="128"/>
        <v>3.0559458626909654E-6</v>
      </c>
    </row>
    <row r="1619" spans="1:13">
      <c r="A1619" s="16">
        <f t="shared" si="126"/>
        <v>1612</v>
      </c>
      <c r="B1619" s="12" t="s">
        <v>411</v>
      </c>
      <c r="C1619" s="272">
        <v>45017</v>
      </c>
      <c r="D1619" s="272">
        <v>45031</v>
      </c>
      <c r="E1619" s="196">
        <f t="shared" si="125"/>
        <v>45024</v>
      </c>
      <c r="F1619" s="272">
        <v>45030</v>
      </c>
      <c r="G1619" s="272">
        <v>45058</v>
      </c>
      <c r="H1619" s="12" t="s">
        <v>153</v>
      </c>
      <c r="I1619" s="234">
        <v>34.57</v>
      </c>
      <c r="J1619" s="272">
        <v>45061</v>
      </c>
      <c r="K1619" s="17">
        <f t="shared" si="129"/>
        <v>34.5</v>
      </c>
      <c r="L1619" s="283">
        <f t="shared" si="127"/>
        <v>1.4059628489915715E-7</v>
      </c>
      <c r="M1619" s="22">
        <f t="shared" si="128"/>
        <v>4.8505718290209217E-6</v>
      </c>
    </row>
    <row r="1620" spans="1:13">
      <c r="A1620" s="16">
        <f t="shared" si="126"/>
        <v>1613</v>
      </c>
      <c r="B1620" s="12" t="s">
        <v>411</v>
      </c>
      <c r="C1620" s="272">
        <v>45017</v>
      </c>
      <c r="D1620" s="272">
        <v>45031</v>
      </c>
      <c r="E1620" s="196">
        <f t="shared" si="125"/>
        <v>45024</v>
      </c>
      <c r="F1620" s="272">
        <v>45030</v>
      </c>
      <c r="G1620" s="272">
        <v>45034</v>
      </c>
      <c r="H1620" s="12" t="s">
        <v>164</v>
      </c>
      <c r="I1620" s="234">
        <v>50.29</v>
      </c>
      <c r="J1620" s="272">
        <v>45035</v>
      </c>
      <c r="K1620" s="17">
        <f t="shared" si="129"/>
        <v>10.5</v>
      </c>
      <c r="L1620" s="283">
        <f t="shared" si="127"/>
        <v>2.0452956805260666E-7</v>
      </c>
      <c r="M1620" s="22">
        <f t="shared" si="128"/>
        <v>2.1475604645523698E-6</v>
      </c>
    </row>
    <row r="1621" spans="1:13">
      <c r="A1621" s="16">
        <f t="shared" si="126"/>
        <v>1614</v>
      </c>
      <c r="B1621" s="12" t="s">
        <v>411</v>
      </c>
      <c r="C1621" s="272">
        <v>45017</v>
      </c>
      <c r="D1621" s="272">
        <v>45031</v>
      </c>
      <c r="E1621" s="196">
        <f t="shared" si="125"/>
        <v>45024</v>
      </c>
      <c r="F1621" s="272">
        <v>45030</v>
      </c>
      <c r="G1621" s="272">
        <v>45034</v>
      </c>
      <c r="H1621" s="12" t="s">
        <v>166</v>
      </c>
      <c r="I1621" s="234">
        <v>814.54</v>
      </c>
      <c r="J1621" s="272">
        <v>45035</v>
      </c>
      <c r="K1621" s="17">
        <f t="shared" si="129"/>
        <v>10.5</v>
      </c>
      <c r="L1621" s="283">
        <f t="shared" si="127"/>
        <v>3.3127364160184975E-6</v>
      </c>
      <c r="M1621" s="22">
        <f t="shared" si="128"/>
        <v>3.4783732368194222E-5</v>
      </c>
    </row>
    <row r="1622" spans="1:13">
      <c r="A1622" s="16">
        <f t="shared" si="126"/>
        <v>1615</v>
      </c>
      <c r="B1622" s="12" t="s">
        <v>411</v>
      </c>
      <c r="C1622" s="272">
        <v>45017</v>
      </c>
      <c r="D1622" s="272">
        <v>45031</v>
      </c>
      <c r="E1622" s="196">
        <f t="shared" si="125"/>
        <v>45024</v>
      </c>
      <c r="F1622" s="272">
        <v>45030</v>
      </c>
      <c r="G1622" s="272">
        <v>45034</v>
      </c>
      <c r="H1622" s="12" t="s">
        <v>156</v>
      </c>
      <c r="I1622" s="234">
        <v>489.15</v>
      </c>
      <c r="J1622" s="272">
        <v>45035</v>
      </c>
      <c r="K1622" s="17">
        <f t="shared" si="129"/>
        <v>10.5</v>
      </c>
      <c r="L1622" s="283">
        <f t="shared" si="127"/>
        <v>1.9893743927805242E-6</v>
      </c>
      <c r="M1622" s="22">
        <f t="shared" si="128"/>
        <v>2.0888431124195504E-5</v>
      </c>
    </row>
    <row r="1623" spans="1:13">
      <c r="A1623" s="16">
        <f t="shared" si="126"/>
        <v>1616</v>
      </c>
      <c r="B1623" s="12" t="s">
        <v>411</v>
      </c>
      <c r="C1623" s="272">
        <v>45017</v>
      </c>
      <c r="D1623" s="272">
        <v>45031</v>
      </c>
      <c r="E1623" s="196">
        <f t="shared" si="125"/>
        <v>45024</v>
      </c>
      <c r="F1623" s="272">
        <v>45030</v>
      </c>
      <c r="G1623" s="272">
        <v>45034</v>
      </c>
      <c r="H1623" s="12" t="s">
        <v>164</v>
      </c>
      <c r="I1623" s="234">
        <v>535</v>
      </c>
      <c r="J1623" s="272">
        <v>45035</v>
      </c>
      <c r="K1623" s="17">
        <f t="shared" si="129"/>
        <v>10.5</v>
      </c>
      <c r="L1623" s="283">
        <f t="shared" si="127"/>
        <v>2.1758464686447517E-6</v>
      </c>
      <c r="M1623" s="22">
        <f t="shared" si="128"/>
        <v>2.2846387920769893E-5</v>
      </c>
    </row>
    <row r="1624" spans="1:13">
      <c r="A1624" s="16">
        <f t="shared" si="126"/>
        <v>1617</v>
      </c>
      <c r="B1624" s="12" t="s">
        <v>411</v>
      </c>
      <c r="C1624" s="272">
        <v>45017</v>
      </c>
      <c r="D1624" s="272">
        <v>45031</v>
      </c>
      <c r="E1624" s="196">
        <f t="shared" si="125"/>
        <v>45024</v>
      </c>
      <c r="F1624" s="272">
        <v>45030</v>
      </c>
      <c r="G1624" s="272">
        <v>45135</v>
      </c>
      <c r="H1624" s="12" t="s">
        <v>165</v>
      </c>
      <c r="I1624" s="234">
        <v>2098.5400000000004</v>
      </c>
      <c r="J1624" s="272">
        <v>45138</v>
      </c>
      <c r="K1624" s="17">
        <f t="shared" si="129"/>
        <v>111.5</v>
      </c>
      <c r="L1624" s="283">
        <f t="shared" si="127"/>
        <v>8.5347679407659043E-6</v>
      </c>
      <c r="M1624" s="22">
        <f t="shared" si="128"/>
        <v>9.5162662539539835E-4</v>
      </c>
    </row>
    <row r="1625" spans="1:13">
      <c r="A1625" s="16">
        <f t="shared" si="126"/>
        <v>1618</v>
      </c>
      <c r="B1625" s="12" t="s">
        <v>411</v>
      </c>
      <c r="C1625" s="272">
        <v>45017</v>
      </c>
      <c r="D1625" s="272">
        <v>45031</v>
      </c>
      <c r="E1625" s="196">
        <f t="shared" si="125"/>
        <v>45024</v>
      </c>
      <c r="F1625" s="272">
        <v>45030</v>
      </c>
      <c r="G1625" s="272">
        <v>45034</v>
      </c>
      <c r="H1625" s="12" t="s">
        <v>166</v>
      </c>
      <c r="I1625" s="234">
        <v>663717</v>
      </c>
      <c r="J1625" s="272">
        <v>45035</v>
      </c>
      <c r="K1625" s="17">
        <f t="shared" si="129"/>
        <v>10.5</v>
      </c>
      <c r="L1625" s="283">
        <f t="shared" si="127"/>
        <v>2.6993388609896987E-3</v>
      </c>
      <c r="M1625" s="22">
        <f t="shared" si="128"/>
        <v>2.8343058040391837E-2</v>
      </c>
    </row>
    <row r="1626" spans="1:13">
      <c r="A1626" s="16">
        <f t="shared" si="126"/>
        <v>1619</v>
      </c>
      <c r="B1626" s="12" t="s">
        <v>411</v>
      </c>
      <c r="C1626" s="272">
        <v>45017</v>
      </c>
      <c r="D1626" s="272">
        <v>45031</v>
      </c>
      <c r="E1626" s="196">
        <f t="shared" si="125"/>
        <v>45024</v>
      </c>
      <c r="F1626" s="272">
        <v>45030</v>
      </c>
      <c r="G1626" s="272">
        <v>45135</v>
      </c>
      <c r="H1626" s="12" t="s">
        <v>152</v>
      </c>
      <c r="I1626" s="234">
        <v>66.260000000000005</v>
      </c>
      <c r="J1626" s="272">
        <v>45138</v>
      </c>
      <c r="K1626" s="17">
        <f t="shared" si="129"/>
        <v>111.5</v>
      </c>
      <c r="L1626" s="283">
        <f t="shared" si="127"/>
        <v>2.6947960189233882E-7</v>
      </c>
      <c r="M1626" s="22">
        <f t="shared" si="128"/>
        <v>3.0046975610995779E-5</v>
      </c>
    </row>
    <row r="1627" spans="1:13">
      <c r="A1627" s="16">
        <f t="shared" si="126"/>
        <v>1620</v>
      </c>
      <c r="B1627" s="12" t="s">
        <v>411</v>
      </c>
      <c r="C1627" s="272">
        <v>45017</v>
      </c>
      <c r="D1627" s="272">
        <v>45031</v>
      </c>
      <c r="E1627" s="196">
        <f t="shared" si="125"/>
        <v>45024</v>
      </c>
      <c r="F1627" s="272">
        <v>45030</v>
      </c>
      <c r="G1627" s="272">
        <v>45135</v>
      </c>
      <c r="H1627" s="12" t="s">
        <v>156</v>
      </c>
      <c r="I1627" s="234">
        <v>77.75</v>
      </c>
      <c r="J1627" s="272">
        <v>45138</v>
      </c>
      <c r="K1627" s="17">
        <f t="shared" si="129"/>
        <v>111.5</v>
      </c>
      <c r="L1627" s="283">
        <f t="shared" si="127"/>
        <v>3.1620946343388681E-7</v>
      </c>
      <c r="M1627" s="22">
        <f t="shared" si="128"/>
        <v>3.5257355172878377E-5</v>
      </c>
    </row>
    <row r="1628" spans="1:13">
      <c r="A1628" s="16">
        <f t="shared" si="126"/>
        <v>1621</v>
      </c>
      <c r="B1628" s="12" t="s">
        <v>411</v>
      </c>
      <c r="C1628" s="272">
        <v>45017</v>
      </c>
      <c r="D1628" s="272">
        <v>45031</v>
      </c>
      <c r="E1628" s="196">
        <f t="shared" si="125"/>
        <v>45024</v>
      </c>
      <c r="F1628" s="272">
        <v>45030</v>
      </c>
      <c r="G1628" s="272">
        <v>45034</v>
      </c>
      <c r="H1628" s="12" t="s">
        <v>419</v>
      </c>
      <c r="I1628" s="234">
        <v>8.68</v>
      </c>
      <c r="J1628" s="272">
        <v>45035</v>
      </c>
      <c r="K1628" s="17">
        <f t="shared" si="129"/>
        <v>10.5</v>
      </c>
      <c r="L1628" s="283">
        <f t="shared" si="127"/>
        <v>3.5301583827731677E-8</v>
      </c>
      <c r="M1628" s="22">
        <f t="shared" si="128"/>
        <v>3.7066663019118262E-7</v>
      </c>
    </row>
    <row r="1629" spans="1:13">
      <c r="A1629" s="16">
        <f t="shared" si="126"/>
        <v>1622</v>
      </c>
      <c r="B1629" s="12" t="s">
        <v>411</v>
      </c>
      <c r="C1629" s="272">
        <v>45017</v>
      </c>
      <c r="D1629" s="272">
        <v>45031</v>
      </c>
      <c r="E1629" s="196">
        <f t="shared" si="125"/>
        <v>45024</v>
      </c>
      <c r="F1629" s="272">
        <v>45030</v>
      </c>
      <c r="G1629" s="272">
        <v>45135</v>
      </c>
      <c r="H1629" s="12" t="s">
        <v>165</v>
      </c>
      <c r="I1629" s="234">
        <v>106.08999999999999</v>
      </c>
      <c r="J1629" s="272">
        <v>45138</v>
      </c>
      <c r="K1629" s="17">
        <f t="shared" si="129"/>
        <v>111.5</v>
      </c>
      <c r="L1629" s="283">
        <f t="shared" si="127"/>
        <v>4.3146832123088168E-7</v>
      </c>
      <c r="M1629" s="22">
        <f t="shared" si="128"/>
        <v>4.8108717817243309E-5</v>
      </c>
    </row>
    <row r="1630" spans="1:13">
      <c r="A1630" s="16">
        <f t="shared" si="126"/>
        <v>1623</v>
      </c>
      <c r="B1630" s="12" t="s">
        <v>411</v>
      </c>
      <c r="C1630" s="272">
        <v>45017</v>
      </c>
      <c r="D1630" s="272">
        <v>45031</v>
      </c>
      <c r="E1630" s="196">
        <f t="shared" si="125"/>
        <v>45024</v>
      </c>
      <c r="F1630" s="272">
        <v>45030</v>
      </c>
      <c r="G1630" s="272">
        <v>45030</v>
      </c>
      <c r="H1630" s="12" t="s">
        <v>164</v>
      </c>
      <c r="I1630" s="234">
        <v>1940.74</v>
      </c>
      <c r="J1630" s="272">
        <v>45033</v>
      </c>
      <c r="K1630" s="17">
        <f t="shared" si="129"/>
        <v>6.5</v>
      </c>
      <c r="L1630" s="283">
        <f t="shared" si="127"/>
        <v>7.8929949075843281E-6</v>
      </c>
      <c r="M1630" s="22">
        <f t="shared" si="128"/>
        <v>5.1304466899298136E-5</v>
      </c>
    </row>
    <row r="1631" spans="1:13">
      <c r="A1631" s="16">
        <f t="shared" si="126"/>
        <v>1624</v>
      </c>
      <c r="B1631" s="12" t="s">
        <v>411</v>
      </c>
      <c r="C1631" s="272">
        <v>45017</v>
      </c>
      <c r="D1631" s="272">
        <v>45031</v>
      </c>
      <c r="E1631" s="196">
        <f t="shared" si="125"/>
        <v>45024</v>
      </c>
      <c r="F1631" s="272">
        <v>45030</v>
      </c>
      <c r="G1631" s="272">
        <v>45030</v>
      </c>
      <c r="H1631" s="12" t="s">
        <v>166</v>
      </c>
      <c r="I1631" s="234">
        <v>61710.55999999999</v>
      </c>
      <c r="J1631" s="272">
        <v>45033</v>
      </c>
      <c r="K1631" s="17">
        <f t="shared" si="129"/>
        <v>6.5</v>
      </c>
      <c r="L1631" s="283">
        <f t="shared" si="127"/>
        <v>2.5097701692353283E-4</v>
      </c>
      <c r="M1631" s="22">
        <f t="shared" si="128"/>
        <v>1.6313506100029635E-3</v>
      </c>
    </row>
    <row r="1632" spans="1:13">
      <c r="A1632" s="16">
        <f t="shared" si="126"/>
        <v>1625</v>
      </c>
      <c r="B1632" s="12" t="s">
        <v>411</v>
      </c>
      <c r="C1632" s="272">
        <v>45017</v>
      </c>
      <c r="D1632" s="272">
        <v>45031</v>
      </c>
      <c r="E1632" s="196">
        <f t="shared" si="125"/>
        <v>45024</v>
      </c>
      <c r="F1632" s="272">
        <v>45030</v>
      </c>
      <c r="G1632" s="272">
        <v>45065</v>
      </c>
      <c r="H1632" s="12" t="s">
        <v>157</v>
      </c>
      <c r="I1632" s="234">
        <v>206.27</v>
      </c>
      <c r="J1632" s="272">
        <v>45068</v>
      </c>
      <c r="K1632" s="17">
        <f t="shared" si="129"/>
        <v>41.5</v>
      </c>
      <c r="L1632" s="283">
        <f t="shared" si="127"/>
        <v>8.3890065623804302E-7</v>
      </c>
      <c r="M1632" s="22">
        <f t="shared" si="128"/>
        <v>3.4814377233878787E-5</v>
      </c>
    </row>
    <row r="1633" spans="1:13">
      <c r="A1633" s="16">
        <f t="shared" si="126"/>
        <v>1626</v>
      </c>
      <c r="B1633" s="12" t="s">
        <v>411</v>
      </c>
      <c r="C1633" s="272">
        <v>45017</v>
      </c>
      <c r="D1633" s="272">
        <v>45031</v>
      </c>
      <c r="E1633" s="196">
        <f t="shared" si="125"/>
        <v>45024</v>
      </c>
      <c r="F1633" s="272">
        <v>45030</v>
      </c>
      <c r="G1633" s="272">
        <v>45030</v>
      </c>
      <c r="H1633" s="12" t="s">
        <v>166</v>
      </c>
      <c r="I1633" s="234">
        <v>128</v>
      </c>
      <c r="J1633" s="272">
        <v>45033</v>
      </c>
      <c r="K1633" s="17">
        <f t="shared" si="129"/>
        <v>6.5</v>
      </c>
      <c r="L1633" s="283">
        <f t="shared" si="127"/>
        <v>5.2057635137668828E-7</v>
      </c>
      <c r="M1633" s="22">
        <f t="shared" si="128"/>
        <v>3.3837462839484738E-6</v>
      </c>
    </row>
    <row r="1634" spans="1:13">
      <c r="A1634" s="16">
        <f t="shared" si="126"/>
        <v>1627</v>
      </c>
      <c r="B1634" s="12" t="s">
        <v>411</v>
      </c>
      <c r="C1634" s="272">
        <v>45017</v>
      </c>
      <c r="D1634" s="272">
        <v>45031</v>
      </c>
      <c r="E1634" s="196">
        <f t="shared" si="125"/>
        <v>45024</v>
      </c>
      <c r="F1634" s="272">
        <v>45030</v>
      </c>
      <c r="G1634" s="272">
        <v>45065</v>
      </c>
      <c r="H1634" s="12" t="s">
        <v>157</v>
      </c>
      <c r="I1634" s="234">
        <v>130.94999999999999</v>
      </c>
      <c r="J1634" s="272">
        <v>45068</v>
      </c>
      <c r="K1634" s="17">
        <f t="shared" si="129"/>
        <v>41.5</v>
      </c>
      <c r="L1634" s="283">
        <f t="shared" si="127"/>
        <v>5.3257400947482289E-7</v>
      </c>
      <c r="M1634" s="22">
        <f t="shared" si="128"/>
        <v>2.2101821393205149E-5</v>
      </c>
    </row>
    <row r="1635" spans="1:13">
      <c r="A1635" s="16">
        <f t="shared" si="126"/>
        <v>1628</v>
      </c>
      <c r="B1635" s="12" t="s">
        <v>411</v>
      </c>
      <c r="C1635" s="272">
        <v>45017</v>
      </c>
      <c r="D1635" s="272">
        <v>45031</v>
      </c>
      <c r="E1635" s="196">
        <f t="shared" si="125"/>
        <v>45024</v>
      </c>
      <c r="F1635" s="272">
        <v>45030</v>
      </c>
      <c r="G1635" s="272">
        <v>45065</v>
      </c>
      <c r="H1635" s="12" t="s">
        <v>157</v>
      </c>
      <c r="I1635" s="234">
        <v>371.84</v>
      </c>
      <c r="J1635" s="272">
        <v>45068</v>
      </c>
      <c r="K1635" s="17">
        <f t="shared" si="129"/>
        <v>41.5</v>
      </c>
      <c r="L1635" s="283">
        <f t="shared" si="127"/>
        <v>1.5122743007492795E-6</v>
      </c>
      <c r="M1635" s="22">
        <f t="shared" si="128"/>
        <v>6.2759383481095105E-5</v>
      </c>
    </row>
    <row r="1636" spans="1:13">
      <c r="A1636" s="16">
        <f t="shared" si="126"/>
        <v>1629</v>
      </c>
      <c r="B1636" s="12" t="s">
        <v>411</v>
      </c>
      <c r="C1636" s="272">
        <v>45017</v>
      </c>
      <c r="D1636" s="272">
        <v>45031</v>
      </c>
      <c r="E1636" s="196">
        <f t="shared" si="125"/>
        <v>45024</v>
      </c>
      <c r="F1636" s="272">
        <v>45030</v>
      </c>
      <c r="G1636" s="272">
        <v>45135</v>
      </c>
      <c r="H1636" s="12" t="s">
        <v>152</v>
      </c>
      <c r="I1636" s="234">
        <v>73.510000000000005</v>
      </c>
      <c r="J1636" s="272">
        <v>45138</v>
      </c>
      <c r="K1636" s="17">
        <f t="shared" si="129"/>
        <v>111.5</v>
      </c>
      <c r="L1636" s="283">
        <f t="shared" si="127"/>
        <v>2.9896537179453408E-7</v>
      </c>
      <c r="M1636" s="22">
        <f t="shared" si="128"/>
        <v>3.3334638955090548E-5</v>
      </c>
    </row>
    <row r="1637" spans="1:13">
      <c r="A1637" s="16">
        <f t="shared" si="126"/>
        <v>1630</v>
      </c>
      <c r="B1637" s="12" t="s">
        <v>411</v>
      </c>
      <c r="C1637" s="272">
        <v>45017</v>
      </c>
      <c r="D1637" s="272">
        <v>45031</v>
      </c>
      <c r="E1637" s="196">
        <f t="shared" ref="E1637:E1700" si="130">AVERAGE(C1637:D1637)</f>
        <v>45024</v>
      </c>
      <c r="F1637" s="272">
        <v>45030</v>
      </c>
      <c r="G1637" s="272">
        <v>45065</v>
      </c>
      <c r="H1637" s="12" t="s">
        <v>157</v>
      </c>
      <c r="I1637" s="234">
        <v>1873.7</v>
      </c>
      <c r="J1637" s="272">
        <v>45068</v>
      </c>
      <c r="K1637" s="17">
        <f t="shared" si="129"/>
        <v>41.5</v>
      </c>
      <c r="L1637" s="283">
        <f t="shared" si="127"/>
        <v>7.6203430435507883E-6</v>
      </c>
      <c r="M1637" s="22">
        <f t="shared" si="128"/>
        <v>3.1624423630735772E-4</v>
      </c>
    </row>
    <row r="1638" spans="1:13">
      <c r="A1638" s="16">
        <f t="shared" si="126"/>
        <v>1631</v>
      </c>
      <c r="B1638" s="12" t="s">
        <v>411</v>
      </c>
      <c r="C1638" s="272">
        <v>45017</v>
      </c>
      <c r="D1638" s="272">
        <v>45031</v>
      </c>
      <c r="E1638" s="196">
        <f t="shared" si="130"/>
        <v>45024</v>
      </c>
      <c r="F1638" s="272">
        <v>45030</v>
      </c>
      <c r="G1638" s="272">
        <v>45065</v>
      </c>
      <c r="H1638" s="12" t="s">
        <v>157</v>
      </c>
      <c r="I1638" s="234">
        <v>327.97999999999996</v>
      </c>
      <c r="J1638" s="272">
        <v>45068</v>
      </c>
      <c r="K1638" s="17">
        <f t="shared" si="129"/>
        <v>41.5</v>
      </c>
      <c r="L1638" s="283">
        <f t="shared" si="127"/>
        <v>1.333895560347861E-6</v>
      </c>
      <c r="M1638" s="22">
        <f t="shared" si="128"/>
        <v>5.5356665754436229E-5</v>
      </c>
    </row>
    <row r="1639" spans="1:13">
      <c r="A1639" s="16">
        <f t="shared" si="126"/>
        <v>1632</v>
      </c>
      <c r="B1639" s="12" t="s">
        <v>411</v>
      </c>
      <c r="C1639" s="272">
        <v>45017</v>
      </c>
      <c r="D1639" s="272">
        <v>45031</v>
      </c>
      <c r="E1639" s="196">
        <f t="shared" si="130"/>
        <v>45024</v>
      </c>
      <c r="F1639" s="272">
        <v>45030</v>
      </c>
      <c r="G1639" s="272">
        <v>45065</v>
      </c>
      <c r="H1639" s="12" t="s">
        <v>157</v>
      </c>
      <c r="I1639" s="234">
        <v>137.47</v>
      </c>
      <c r="J1639" s="272">
        <v>45068</v>
      </c>
      <c r="K1639" s="17">
        <f t="shared" si="129"/>
        <v>41.5</v>
      </c>
      <c r="L1639" s="283">
        <f t="shared" si="127"/>
        <v>5.59090867373073E-7</v>
      </c>
      <c r="M1639" s="22">
        <f t="shared" si="128"/>
        <v>2.320227099598253E-5</v>
      </c>
    </row>
    <row r="1640" spans="1:13">
      <c r="A1640" s="16">
        <f t="shared" si="126"/>
        <v>1633</v>
      </c>
      <c r="B1640" s="12" t="s">
        <v>411</v>
      </c>
      <c r="C1640" s="272">
        <v>45017</v>
      </c>
      <c r="D1640" s="272">
        <v>45031</v>
      </c>
      <c r="E1640" s="196">
        <f t="shared" si="130"/>
        <v>45024</v>
      </c>
      <c r="F1640" s="272">
        <v>45030</v>
      </c>
      <c r="G1640" s="272">
        <v>45058</v>
      </c>
      <c r="H1640" s="12" t="s">
        <v>153</v>
      </c>
      <c r="I1640" s="234">
        <v>273.74</v>
      </c>
      <c r="J1640" s="272">
        <v>45061</v>
      </c>
      <c r="K1640" s="17">
        <f t="shared" si="129"/>
        <v>34.5</v>
      </c>
      <c r="L1640" s="283">
        <f t="shared" si="127"/>
        <v>1.1133013314519895E-6</v>
      </c>
      <c r="M1640" s="22">
        <f t="shared" si="128"/>
        <v>3.8408895935093641E-5</v>
      </c>
    </row>
    <row r="1641" spans="1:13">
      <c r="A1641" s="16">
        <f t="shared" si="126"/>
        <v>1634</v>
      </c>
      <c r="B1641" s="12" t="s">
        <v>411</v>
      </c>
      <c r="C1641" s="272">
        <v>45017</v>
      </c>
      <c r="D1641" s="272">
        <v>45031</v>
      </c>
      <c r="E1641" s="196">
        <f t="shared" si="130"/>
        <v>45024</v>
      </c>
      <c r="F1641" s="272">
        <v>45030</v>
      </c>
      <c r="G1641" s="272">
        <v>45065</v>
      </c>
      <c r="H1641" s="12" t="s">
        <v>157</v>
      </c>
      <c r="I1641" s="234">
        <v>1413.75</v>
      </c>
      <c r="J1641" s="272">
        <v>45068</v>
      </c>
      <c r="K1641" s="17">
        <f t="shared" si="129"/>
        <v>41.5</v>
      </c>
      <c r="L1641" s="283">
        <f t="shared" si="127"/>
        <v>5.7497251309280708E-6</v>
      </c>
      <c r="M1641" s="22">
        <f t="shared" si="128"/>
        <v>2.3861359293351494E-4</v>
      </c>
    </row>
    <row r="1642" spans="1:13">
      <c r="A1642" s="16">
        <f t="shared" si="126"/>
        <v>1635</v>
      </c>
      <c r="B1642" s="12" t="s">
        <v>411</v>
      </c>
      <c r="C1642" s="272">
        <v>45017</v>
      </c>
      <c r="D1642" s="272">
        <v>45031</v>
      </c>
      <c r="E1642" s="196">
        <f t="shared" si="130"/>
        <v>45024</v>
      </c>
      <c r="F1642" s="272">
        <v>45030</v>
      </c>
      <c r="G1642" s="272">
        <v>45135</v>
      </c>
      <c r="H1642" s="12" t="s">
        <v>156</v>
      </c>
      <c r="I1642" s="234">
        <v>7.9</v>
      </c>
      <c r="J1642" s="272">
        <v>45138</v>
      </c>
      <c r="K1642" s="17">
        <f t="shared" si="129"/>
        <v>111.5</v>
      </c>
      <c r="L1642" s="283">
        <f t="shared" si="127"/>
        <v>3.212932168652998E-8</v>
      </c>
      <c r="M1642" s="22">
        <f t="shared" si="128"/>
        <v>3.5824193680480926E-6</v>
      </c>
    </row>
    <row r="1643" spans="1:13">
      <c r="A1643" s="16">
        <f t="shared" si="126"/>
        <v>1636</v>
      </c>
      <c r="B1643" s="12" t="s">
        <v>411</v>
      </c>
      <c r="C1643" s="272">
        <v>45017</v>
      </c>
      <c r="D1643" s="272">
        <v>45031</v>
      </c>
      <c r="E1643" s="196">
        <f t="shared" si="130"/>
        <v>45024</v>
      </c>
      <c r="F1643" s="272">
        <v>45030</v>
      </c>
      <c r="G1643" s="272">
        <v>45135</v>
      </c>
      <c r="H1643" s="12" t="s">
        <v>152</v>
      </c>
      <c r="I1643" s="234">
        <v>84.34</v>
      </c>
      <c r="J1643" s="272">
        <v>45138</v>
      </c>
      <c r="K1643" s="17">
        <f t="shared" si="129"/>
        <v>111.5</v>
      </c>
      <c r="L1643" s="283">
        <f t="shared" si="127"/>
        <v>3.4301101152429604E-7</v>
      </c>
      <c r="M1643" s="22">
        <f t="shared" si="128"/>
        <v>3.8245727784959011E-5</v>
      </c>
    </row>
    <row r="1644" spans="1:13">
      <c r="A1644" s="16">
        <f t="shared" si="126"/>
        <v>1637</v>
      </c>
      <c r="B1644" s="12" t="s">
        <v>411</v>
      </c>
      <c r="C1644" s="272">
        <v>45017</v>
      </c>
      <c r="D1644" s="272">
        <v>45031</v>
      </c>
      <c r="E1644" s="196">
        <f t="shared" si="130"/>
        <v>45024</v>
      </c>
      <c r="F1644" s="272">
        <v>45030</v>
      </c>
      <c r="G1644" s="272">
        <v>45058</v>
      </c>
      <c r="H1644" s="12" t="s">
        <v>153</v>
      </c>
      <c r="I1644" s="234">
        <v>15.07</v>
      </c>
      <c r="J1644" s="272">
        <v>45061</v>
      </c>
      <c r="K1644" s="17">
        <f t="shared" si="129"/>
        <v>34.5</v>
      </c>
      <c r="L1644" s="283">
        <f t="shared" si="127"/>
        <v>6.1289731369114782E-8</v>
      </c>
      <c r="M1644" s="22">
        <f t="shared" si="128"/>
        <v>2.11449573223446E-6</v>
      </c>
    </row>
    <row r="1645" spans="1:13">
      <c r="A1645" s="16">
        <f t="shared" si="126"/>
        <v>1638</v>
      </c>
      <c r="B1645" s="12" t="s">
        <v>411</v>
      </c>
      <c r="C1645" s="272">
        <v>45017</v>
      </c>
      <c r="D1645" s="272">
        <v>45031</v>
      </c>
      <c r="E1645" s="196">
        <f t="shared" si="130"/>
        <v>45024</v>
      </c>
      <c r="F1645" s="272">
        <v>45030</v>
      </c>
      <c r="G1645" s="272">
        <v>45065</v>
      </c>
      <c r="H1645" s="12" t="s">
        <v>157</v>
      </c>
      <c r="I1645" s="234">
        <v>289.10000000000002</v>
      </c>
      <c r="J1645" s="272">
        <v>45068</v>
      </c>
      <c r="K1645" s="17">
        <f t="shared" si="129"/>
        <v>41.5</v>
      </c>
      <c r="L1645" s="283">
        <f t="shared" si="127"/>
        <v>1.1757704936171921E-6</v>
      </c>
      <c r="M1645" s="22">
        <f t="shared" si="128"/>
        <v>4.8794475485113469E-5</v>
      </c>
    </row>
    <row r="1646" spans="1:13">
      <c r="A1646" s="16">
        <f t="shared" si="126"/>
        <v>1639</v>
      </c>
      <c r="B1646" s="12" t="s">
        <v>411</v>
      </c>
      <c r="C1646" s="272">
        <v>45017</v>
      </c>
      <c r="D1646" s="272">
        <v>45031</v>
      </c>
      <c r="E1646" s="196">
        <f t="shared" si="130"/>
        <v>45024</v>
      </c>
      <c r="F1646" s="272">
        <v>45030</v>
      </c>
      <c r="G1646" s="272">
        <v>45058</v>
      </c>
      <c r="H1646" s="12" t="s">
        <v>153</v>
      </c>
      <c r="I1646" s="234">
        <v>339.26</v>
      </c>
      <c r="J1646" s="272">
        <v>45061</v>
      </c>
      <c r="K1646" s="17">
        <f t="shared" si="129"/>
        <v>34.5</v>
      </c>
      <c r="L1646" s="283">
        <f t="shared" si="127"/>
        <v>1.3797713513129317E-6</v>
      </c>
      <c r="M1646" s="22">
        <f t="shared" si="128"/>
        <v>4.7602111620296145E-5</v>
      </c>
    </row>
    <row r="1647" spans="1:13">
      <c r="A1647" s="16">
        <f t="shared" si="126"/>
        <v>1640</v>
      </c>
      <c r="B1647" s="12" t="s">
        <v>411</v>
      </c>
      <c r="C1647" s="272">
        <v>45017</v>
      </c>
      <c r="D1647" s="272">
        <v>45031</v>
      </c>
      <c r="E1647" s="196">
        <f t="shared" si="130"/>
        <v>45024</v>
      </c>
      <c r="F1647" s="272">
        <v>45030</v>
      </c>
      <c r="G1647" s="272">
        <v>45034</v>
      </c>
      <c r="H1647" s="12" t="s">
        <v>156</v>
      </c>
      <c r="I1647" s="234">
        <v>13.16</v>
      </c>
      <c r="J1647" s="272">
        <v>45035</v>
      </c>
      <c r="K1647" s="17">
        <f t="shared" si="129"/>
        <v>10.5</v>
      </c>
      <c r="L1647" s="283">
        <f t="shared" si="127"/>
        <v>5.3521756125915765E-8</v>
      </c>
      <c r="M1647" s="22">
        <f t="shared" si="128"/>
        <v>5.6197843932211552E-7</v>
      </c>
    </row>
    <row r="1648" spans="1:13">
      <c r="A1648" s="16">
        <f t="shared" si="126"/>
        <v>1641</v>
      </c>
      <c r="B1648" s="12" t="s">
        <v>411</v>
      </c>
      <c r="C1648" s="272">
        <v>45017</v>
      </c>
      <c r="D1648" s="272">
        <v>45031</v>
      </c>
      <c r="E1648" s="196">
        <f t="shared" si="130"/>
        <v>45024</v>
      </c>
      <c r="F1648" s="272">
        <v>45030</v>
      </c>
      <c r="G1648" s="272">
        <v>45034</v>
      </c>
      <c r="H1648" s="12" t="s">
        <v>152</v>
      </c>
      <c r="I1648" s="234">
        <v>115.03999999999999</v>
      </c>
      <c r="J1648" s="272">
        <v>45035</v>
      </c>
      <c r="K1648" s="17">
        <f t="shared" si="129"/>
        <v>10.5</v>
      </c>
      <c r="L1648" s="283">
        <f t="shared" si="127"/>
        <v>4.6786799579979858E-7</v>
      </c>
      <c r="M1648" s="22">
        <f t="shared" si="128"/>
        <v>4.9126139558978847E-6</v>
      </c>
    </row>
    <row r="1649" spans="1:13">
      <c r="A1649" s="16">
        <f t="shared" si="126"/>
        <v>1642</v>
      </c>
      <c r="B1649" s="12" t="s">
        <v>411</v>
      </c>
      <c r="C1649" s="272">
        <v>45017</v>
      </c>
      <c r="D1649" s="272">
        <v>45031</v>
      </c>
      <c r="E1649" s="196">
        <f t="shared" si="130"/>
        <v>45024</v>
      </c>
      <c r="F1649" s="272">
        <v>45030</v>
      </c>
      <c r="G1649" s="272">
        <v>45065</v>
      </c>
      <c r="H1649" s="12" t="s">
        <v>154</v>
      </c>
      <c r="I1649" s="234">
        <v>62.54</v>
      </c>
      <c r="J1649" s="272">
        <v>45068</v>
      </c>
      <c r="K1649" s="17">
        <f t="shared" si="129"/>
        <v>41.5</v>
      </c>
      <c r="L1649" s="283">
        <f t="shared" si="127"/>
        <v>2.5435035168045381E-7</v>
      </c>
      <c r="M1649" s="22">
        <f t="shared" si="128"/>
        <v>1.0555539594738833E-5</v>
      </c>
    </row>
    <row r="1650" spans="1:13">
      <c r="A1650" s="16">
        <f t="shared" si="126"/>
        <v>1643</v>
      </c>
      <c r="B1650" s="12" t="s">
        <v>411</v>
      </c>
      <c r="C1650" s="272">
        <v>45017</v>
      </c>
      <c r="D1650" s="272">
        <v>45031</v>
      </c>
      <c r="E1650" s="196">
        <f t="shared" si="130"/>
        <v>45024</v>
      </c>
      <c r="F1650" s="272">
        <v>45030</v>
      </c>
      <c r="G1650" s="272">
        <v>45065</v>
      </c>
      <c r="H1650" s="12" t="s">
        <v>157</v>
      </c>
      <c r="I1650" s="234">
        <v>110.46000000000001</v>
      </c>
      <c r="J1650" s="272">
        <v>45068</v>
      </c>
      <c r="K1650" s="17">
        <f t="shared" si="129"/>
        <v>41.5</v>
      </c>
      <c r="L1650" s="283">
        <f t="shared" si="127"/>
        <v>4.4924112322710151E-7</v>
      </c>
      <c r="M1650" s="22">
        <f t="shared" si="128"/>
        <v>1.8643506613924711E-5</v>
      </c>
    </row>
    <row r="1651" spans="1:13">
      <c r="A1651" s="16">
        <f t="shared" si="126"/>
        <v>1644</v>
      </c>
      <c r="B1651" s="12" t="s">
        <v>411</v>
      </c>
      <c r="C1651" s="272">
        <v>45017</v>
      </c>
      <c r="D1651" s="272">
        <v>45031</v>
      </c>
      <c r="E1651" s="196">
        <f t="shared" si="130"/>
        <v>45024</v>
      </c>
      <c r="F1651" s="272">
        <v>45030</v>
      </c>
      <c r="G1651" s="272">
        <v>45034</v>
      </c>
      <c r="H1651" s="12" t="s">
        <v>156</v>
      </c>
      <c r="I1651" s="234">
        <v>48.12</v>
      </c>
      <c r="J1651" s="272">
        <v>45035</v>
      </c>
      <c r="K1651" s="17">
        <f t="shared" si="129"/>
        <v>10.5</v>
      </c>
      <c r="L1651" s="283">
        <f t="shared" si="127"/>
        <v>1.9570417209567375E-7</v>
      </c>
      <c r="M1651" s="22">
        <f t="shared" si="128"/>
        <v>2.0548938070045745E-6</v>
      </c>
    </row>
    <row r="1652" spans="1:13">
      <c r="A1652" s="16">
        <f t="shared" si="126"/>
        <v>1645</v>
      </c>
      <c r="B1652" s="12" t="s">
        <v>411</v>
      </c>
      <c r="C1652" s="272">
        <v>45017</v>
      </c>
      <c r="D1652" s="272">
        <v>45031</v>
      </c>
      <c r="E1652" s="196">
        <f t="shared" si="130"/>
        <v>45024</v>
      </c>
      <c r="F1652" s="272">
        <v>45030</v>
      </c>
      <c r="G1652" s="272">
        <v>45135</v>
      </c>
      <c r="H1652" s="12" t="s">
        <v>165</v>
      </c>
      <c r="I1652" s="234">
        <v>13.36</v>
      </c>
      <c r="J1652" s="272">
        <v>45138</v>
      </c>
      <c r="K1652" s="17">
        <f t="shared" si="129"/>
        <v>111.5</v>
      </c>
      <c r="L1652" s="283">
        <f t="shared" si="127"/>
        <v>5.4335156674941839E-8</v>
      </c>
      <c r="M1652" s="22">
        <f t="shared" si="128"/>
        <v>6.058369969256015E-6</v>
      </c>
    </row>
    <row r="1653" spans="1:13">
      <c r="A1653" s="16">
        <f t="shared" si="126"/>
        <v>1646</v>
      </c>
      <c r="B1653" s="12" t="s">
        <v>411</v>
      </c>
      <c r="C1653" s="272">
        <v>45017</v>
      </c>
      <c r="D1653" s="272">
        <v>45031</v>
      </c>
      <c r="E1653" s="196">
        <f t="shared" si="130"/>
        <v>45024</v>
      </c>
      <c r="F1653" s="272">
        <v>45030</v>
      </c>
      <c r="G1653" s="272">
        <v>45030</v>
      </c>
      <c r="H1653" s="12" t="s">
        <v>164</v>
      </c>
      <c r="I1653" s="234">
        <v>204.45</v>
      </c>
      <c r="J1653" s="272">
        <v>45033</v>
      </c>
      <c r="K1653" s="17">
        <f t="shared" si="129"/>
        <v>6.5</v>
      </c>
      <c r="L1653" s="283">
        <f t="shared" si="127"/>
        <v>8.3149871124190561E-7</v>
      </c>
      <c r="M1653" s="22">
        <f t="shared" si="128"/>
        <v>5.4047416230723866E-6</v>
      </c>
    </row>
    <row r="1654" spans="1:13">
      <c r="A1654" s="16">
        <f t="shared" si="126"/>
        <v>1647</v>
      </c>
      <c r="B1654" s="12" t="s">
        <v>411</v>
      </c>
      <c r="C1654" s="272">
        <v>45017</v>
      </c>
      <c r="D1654" s="272">
        <v>45031</v>
      </c>
      <c r="E1654" s="196">
        <f t="shared" si="130"/>
        <v>45024</v>
      </c>
      <c r="F1654" s="272">
        <v>45030</v>
      </c>
      <c r="G1654" s="272">
        <v>45030</v>
      </c>
      <c r="H1654" s="12" t="s">
        <v>166</v>
      </c>
      <c r="I1654" s="234">
        <v>80099.540000000023</v>
      </c>
      <c r="J1654" s="272">
        <v>45033</v>
      </c>
      <c r="K1654" s="17">
        <f t="shared" si="129"/>
        <v>6.5</v>
      </c>
      <c r="L1654" s="283">
        <f t="shared" si="127"/>
        <v>3.2576504906368058E-4</v>
      </c>
      <c r="M1654" s="22">
        <f t="shared" si="128"/>
        <v>2.1174728189139237E-3</v>
      </c>
    </row>
    <row r="1655" spans="1:13">
      <c r="A1655" s="16">
        <f t="shared" si="126"/>
        <v>1648</v>
      </c>
      <c r="B1655" s="12" t="s">
        <v>411</v>
      </c>
      <c r="C1655" s="272">
        <v>45017</v>
      </c>
      <c r="D1655" s="272">
        <v>45031</v>
      </c>
      <c r="E1655" s="196">
        <f t="shared" si="130"/>
        <v>45024</v>
      </c>
      <c r="F1655" s="272">
        <v>45030</v>
      </c>
      <c r="G1655" s="272">
        <v>45135</v>
      </c>
      <c r="H1655" s="12" t="s">
        <v>156</v>
      </c>
      <c r="I1655" s="234">
        <v>10.33</v>
      </c>
      <c r="J1655" s="272">
        <v>45138</v>
      </c>
      <c r="K1655" s="17">
        <f t="shared" si="129"/>
        <v>111.5</v>
      </c>
      <c r="L1655" s="283">
        <f t="shared" si="127"/>
        <v>4.2012138357196795E-8</v>
      </c>
      <c r="M1655" s="22">
        <f t="shared" si="128"/>
        <v>4.6843534268274426E-6</v>
      </c>
    </row>
    <row r="1656" spans="1:13">
      <c r="A1656" s="16">
        <f t="shared" si="126"/>
        <v>1649</v>
      </c>
      <c r="B1656" s="12" t="s">
        <v>411</v>
      </c>
      <c r="C1656" s="272">
        <v>45017</v>
      </c>
      <c r="D1656" s="272">
        <v>45031</v>
      </c>
      <c r="E1656" s="196">
        <f t="shared" si="130"/>
        <v>45024</v>
      </c>
      <c r="F1656" s="272">
        <v>45030</v>
      </c>
      <c r="G1656" s="272">
        <v>45135</v>
      </c>
      <c r="H1656" s="12" t="s">
        <v>152</v>
      </c>
      <c r="I1656" s="234">
        <v>74.95</v>
      </c>
      <c r="J1656" s="272">
        <v>45138</v>
      </c>
      <c r="K1656" s="17">
        <f t="shared" si="129"/>
        <v>111.5</v>
      </c>
      <c r="L1656" s="283">
        <f t="shared" si="127"/>
        <v>3.0482185574752177E-7</v>
      </c>
      <c r="M1656" s="22">
        <f t="shared" si="128"/>
        <v>3.398763691584868E-5</v>
      </c>
    </row>
    <row r="1657" spans="1:13">
      <c r="A1657" s="16">
        <f t="shared" si="126"/>
        <v>1650</v>
      </c>
      <c r="B1657" s="12" t="s">
        <v>411</v>
      </c>
      <c r="C1657" s="272">
        <v>45017</v>
      </c>
      <c r="D1657" s="272">
        <v>45031</v>
      </c>
      <c r="E1657" s="196">
        <f t="shared" si="130"/>
        <v>45024</v>
      </c>
      <c r="F1657" s="272">
        <v>45030</v>
      </c>
      <c r="G1657" s="272">
        <v>45058</v>
      </c>
      <c r="H1657" s="12" t="s">
        <v>153</v>
      </c>
      <c r="I1657" s="234">
        <v>554.37</v>
      </c>
      <c r="J1657" s="272">
        <v>45061</v>
      </c>
      <c r="K1657" s="17">
        <f t="shared" si="129"/>
        <v>34.5</v>
      </c>
      <c r="L1657" s="283">
        <f t="shared" si="127"/>
        <v>2.2546243118179274E-6</v>
      </c>
      <c r="M1657" s="22">
        <f t="shared" si="128"/>
        <v>7.7784538757718491E-5</v>
      </c>
    </row>
    <row r="1658" spans="1:13">
      <c r="A1658" s="16">
        <f t="shared" si="126"/>
        <v>1651</v>
      </c>
      <c r="B1658" s="12" t="s">
        <v>411</v>
      </c>
      <c r="C1658" s="272">
        <v>45017</v>
      </c>
      <c r="D1658" s="272">
        <v>45031</v>
      </c>
      <c r="E1658" s="196">
        <f t="shared" si="130"/>
        <v>45024</v>
      </c>
      <c r="F1658" s="272">
        <v>45030</v>
      </c>
      <c r="G1658" s="272">
        <v>45065</v>
      </c>
      <c r="H1658" s="12" t="s">
        <v>157</v>
      </c>
      <c r="I1658" s="234">
        <v>30.2</v>
      </c>
      <c r="J1658" s="272">
        <v>45068</v>
      </c>
      <c r="K1658" s="17">
        <f t="shared" si="129"/>
        <v>41.5</v>
      </c>
      <c r="L1658" s="283">
        <f t="shared" si="127"/>
        <v>1.228234829029374E-7</v>
      </c>
      <c r="M1658" s="22">
        <f t="shared" si="128"/>
        <v>5.097174540471902E-6</v>
      </c>
    </row>
    <row r="1659" spans="1:13">
      <c r="A1659" s="16">
        <f t="shared" si="126"/>
        <v>1652</v>
      </c>
      <c r="B1659" s="12" t="s">
        <v>411</v>
      </c>
      <c r="C1659" s="272">
        <v>45017</v>
      </c>
      <c r="D1659" s="272">
        <v>45031</v>
      </c>
      <c r="E1659" s="196">
        <f t="shared" si="130"/>
        <v>45024</v>
      </c>
      <c r="F1659" s="272">
        <v>45030</v>
      </c>
      <c r="G1659" s="272">
        <v>45034</v>
      </c>
      <c r="H1659" s="12" t="s">
        <v>152</v>
      </c>
      <c r="I1659" s="234">
        <v>92.8</v>
      </c>
      <c r="J1659" s="272">
        <v>45035</v>
      </c>
      <c r="K1659" s="17">
        <f t="shared" si="129"/>
        <v>10.5</v>
      </c>
      <c r="L1659" s="283">
        <f t="shared" si="127"/>
        <v>3.7741785474809902E-7</v>
      </c>
      <c r="M1659" s="22">
        <f t="shared" si="128"/>
        <v>3.9628874748550398E-6</v>
      </c>
    </row>
    <row r="1660" spans="1:13">
      <c r="A1660" s="16">
        <f t="shared" si="126"/>
        <v>1653</v>
      </c>
      <c r="B1660" s="12" t="s">
        <v>411</v>
      </c>
      <c r="C1660" s="272">
        <v>45017</v>
      </c>
      <c r="D1660" s="272">
        <v>45031</v>
      </c>
      <c r="E1660" s="196">
        <f t="shared" si="130"/>
        <v>45024</v>
      </c>
      <c r="F1660" s="272">
        <v>45030</v>
      </c>
      <c r="G1660" s="272">
        <v>45034</v>
      </c>
      <c r="H1660" s="12" t="s">
        <v>156</v>
      </c>
      <c r="I1660" s="234">
        <v>166.4</v>
      </c>
      <c r="J1660" s="272">
        <v>45035</v>
      </c>
      <c r="K1660" s="17">
        <f t="shared" si="129"/>
        <v>10.5</v>
      </c>
      <c r="L1660" s="283">
        <f t="shared" si="127"/>
        <v>6.7674925678969482E-7</v>
      </c>
      <c r="M1660" s="22">
        <f t="shared" si="128"/>
        <v>7.1058671962917953E-6</v>
      </c>
    </row>
    <row r="1661" spans="1:13">
      <c r="A1661" s="16">
        <f t="shared" si="126"/>
        <v>1654</v>
      </c>
      <c r="B1661" s="12" t="s">
        <v>411</v>
      </c>
      <c r="C1661" s="272">
        <v>45017</v>
      </c>
      <c r="D1661" s="272">
        <v>45031</v>
      </c>
      <c r="E1661" s="196">
        <f t="shared" si="130"/>
        <v>45024</v>
      </c>
      <c r="F1661" s="272">
        <v>45030</v>
      </c>
      <c r="G1661" s="272">
        <v>45034</v>
      </c>
      <c r="H1661" s="12" t="s">
        <v>152</v>
      </c>
      <c r="I1661" s="234">
        <v>400.56999999999994</v>
      </c>
      <c r="J1661" s="272">
        <v>45035</v>
      </c>
      <c r="K1661" s="17">
        <f t="shared" si="129"/>
        <v>10.5</v>
      </c>
      <c r="L1661" s="283">
        <f t="shared" si="127"/>
        <v>1.629119289616875E-6</v>
      </c>
      <c r="M1661" s="22">
        <f t="shared" si="128"/>
        <v>1.7105752540977189E-5</v>
      </c>
    </row>
    <row r="1662" spans="1:13">
      <c r="A1662" s="16">
        <f t="shared" si="126"/>
        <v>1655</v>
      </c>
      <c r="B1662" s="12" t="s">
        <v>411</v>
      </c>
      <c r="C1662" s="272">
        <v>45017</v>
      </c>
      <c r="D1662" s="272">
        <v>45031</v>
      </c>
      <c r="E1662" s="196">
        <f t="shared" si="130"/>
        <v>45024</v>
      </c>
      <c r="F1662" s="272">
        <v>45030</v>
      </c>
      <c r="G1662" s="272">
        <v>45065</v>
      </c>
      <c r="H1662" s="12" t="s">
        <v>157</v>
      </c>
      <c r="I1662" s="234">
        <v>65.55</v>
      </c>
      <c r="J1662" s="272">
        <v>45068</v>
      </c>
      <c r="K1662" s="17">
        <f t="shared" si="129"/>
        <v>41.5</v>
      </c>
      <c r="L1662" s="283">
        <f t="shared" si="127"/>
        <v>2.6659202994329624E-7</v>
      </c>
      <c r="M1662" s="22">
        <f t="shared" si="128"/>
        <v>1.1063569242646795E-5</v>
      </c>
    </row>
    <row r="1663" spans="1:13">
      <c r="A1663" s="16">
        <f t="shared" si="126"/>
        <v>1656</v>
      </c>
      <c r="B1663" s="12" t="s">
        <v>411</v>
      </c>
      <c r="C1663" s="272">
        <v>45017</v>
      </c>
      <c r="D1663" s="272">
        <v>45031</v>
      </c>
      <c r="E1663" s="196">
        <f t="shared" si="130"/>
        <v>45024</v>
      </c>
      <c r="F1663" s="272">
        <v>45030</v>
      </c>
      <c r="G1663" s="272">
        <v>45065</v>
      </c>
      <c r="H1663" s="12" t="s">
        <v>154</v>
      </c>
      <c r="I1663" s="234">
        <v>61.12</v>
      </c>
      <c r="J1663" s="272">
        <v>45068</v>
      </c>
      <c r="K1663" s="17">
        <f t="shared" si="129"/>
        <v>41.5</v>
      </c>
      <c r="L1663" s="283">
        <f t="shared" si="127"/>
        <v>2.4857520778236865E-7</v>
      </c>
      <c r="M1663" s="22">
        <f t="shared" si="128"/>
        <v>1.0315871122968299E-5</v>
      </c>
    </row>
    <row r="1664" spans="1:13">
      <c r="A1664" s="16">
        <f t="shared" si="126"/>
        <v>1657</v>
      </c>
      <c r="B1664" s="12" t="s">
        <v>411</v>
      </c>
      <c r="C1664" s="272">
        <v>45017</v>
      </c>
      <c r="D1664" s="272">
        <v>45031</v>
      </c>
      <c r="E1664" s="196">
        <f t="shared" si="130"/>
        <v>45024</v>
      </c>
      <c r="F1664" s="272">
        <v>45030</v>
      </c>
      <c r="G1664" s="272">
        <v>45065</v>
      </c>
      <c r="H1664" s="12" t="s">
        <v>157</v>
      </c>
      <c r="I1664" s="234">
        <v>1722.22</v>
      </c>
      <c r="J1664" s="272">
        <v>45068</v>
      </c>
      <c r="K1664" s="17">
        <f t="shared" si="129"/>
        <v>41.5</v>
      </c>
      <c r="L1664" s="283">
        <f t="shared" si="127"/>
        <v>7.0042734677184385E-6</v>
      </c>
      <c r="M1664" s="22">
        <f t="shared" si="128"/>
        <v>2.9067734891031517E-4</v>
      </c>
    </row>
    <row r="1665" spans="1:13">
      <c r="A1665" s="16">
        <f t="shared" si="126"/>
        <v>1658</v>
      </c>
      <c r="B1665" s="12" t="s">
        <v>411</v>
      </c>
      <c r="C1665" s="272">
        <v>45017</v>
      </c>
      <c r="D1665" s="272">
        <v>45031</v>
      </c>
      <c r="E1665" s="196">
        <f t="shared" si="130"/>
        <v>45024</v>
      </c>
      <c r="F1665" s="272">
        <v>45030</v>
      </c>
      <c r="G1665" s="272">
        <v>45065</v>
      </c>
      <c r="H1665" s="12" t="s">
        <v>157</v>
      </c>
      <c r="I1665" s="234">
        <v>153.11000000000001</v>
      </c>
      <c r="J1665" s="272">
        <v>45068</v>
      </c>
      <c r="K1665" s="17">
        <f t="shared" si="129"/>
        <v>41.5</v>
      </c>
      <c r="L1665" s="283">
        <f t="shared" si="127"/>
        <v>6.2269879030691216E-7</v>
      </c>
      <c r="M1665" s="22">
        <f t="shared" si="128"/>
        <v>2.5841999797736854E-5</v>
      </c>
    </row>
    <row r="1666" spans="1:13">
      <c r="A1666" s="16">
        <f t="shared" si="126"/>
        <v>1659</v>
      </c>
      <c r="B1666" s="12" t="s">
        <v>411</v>
      </c>
      <c r="C1666" s="272">
        <v>45017</v>
      </c>
      <c r="D1666" s="272">
        <v>45031</v>
      </c>
      <c r="E1666" s="196">
        <f t="shared" si="130"/>
        <v>45024</v>
      </c>
      <c r="F1666" s="272">
        <v>45030</v>
      </c>
      <c r="G1666" s="272">
        <v>45058</v>
      </c>
      <c r="H1666" s="12" t="s">
        <v>153</v>
      </c>
      <c r="I1666" s="234">
        <v>52.58</v>
      </c>
      <c r="J1666" s="272">
        <v>45061</v>
      </c>
      <c r="K1666" s="17">
        <f t="shared" si="129"/>
        <v>34.5</v>
      </c>
      <c r="L1666" s="283">
        <f t="shared" si="127"/>
        <v>2.1384300433895522E-7</v>
      </c>
      <c r="M1666" s="22">
        <f t="shared" si="128"/>
        <v>7.3775836496939552E-6</v>
      </c>
    </row>
    <row r="1667" spans="1:13">
      <c r="A1667" s="16">
        <f t="shared" si="126"/>
        <v>1660</v>
      </c>
      <c r="B1667" s="12" t="s">
        <v>411</v>
      </c>
      <c r="C1667" s="272">
        <v>45017</v>
      </c>
      <c r="D1667" s="272">
        <v>45031</v>
      </c>
      <c r="E1667" s="196">
        <f t="shared" si="130"/>
        <v>45024</v>
      </c>
      <c r="F1667" s="272">
        <v>45030</v>
      </c>
      <c r="G1667" s="272">
        <v>45135</v>
      </c>
      <c r="H1667" s="12" t="s">
        <v>152</v>
      </c>
      <c r="I1667" s="234">
        <v>65.649999999999991</v>
      </c>
      <c r="J1667" s="272">
        <v>45138</v>
      </c>
      <c r="K1667" s="17">
        <f t="shared" si="129"/>
        <v>111.5</v>
      </c>
      <c r="L1667" s="283">
        <f t="shared" si="127"/>
        <v>2.6699873021780922E-7</v>
      </c>
      <c r="M1667" s="22">
        <f t="shared" si="128"/>
        <v>2.9770358419285728E-5</v>
      </c>
    </row>
    <row r="1668" spans="1:13">
      <c r="A1668" s="16">
        <f t="shared" si="126"/>
        <v>1661</v>
      </c>
      <c r="B1668" s="12" t="s">
        <v>411</v>
      </c>
      <c r="C1668" s="272">
        <v>45017</v>
      </c>
      <c r="D1668" s="272">
        <v>45031</v>
      </c>
      <c r="E1668" s="196">
        <f t="shared" si="130"/>
        <v>45024</v>
      </c>
      <c r="F1668" s="272">
        <v>45030</v>
      </c>
      <c r="G1668" s="272">
        <v>45065</v>
      </c>
      <c r="H1668" s="12" t="s">
        <v>157</v>
      </c>
      <c r="I1668" s="234">
        <v>159.86000000000001</v>
      </c>
      <c r="J1668" s="272">
        <v>45068</v>
      </c>
      <c r="K1668" s="17">
        <f t="shared" si="129"/>
        <v>41.5</v>
      </c>
      <c r="L1668" s="283">
        <f t="shared" si="127"/>
        <v>6.5015105883654219E-7</v>
      </c>
      <c r="M1668" s="22">
        <f t="shared" si="128"/>
        <v>2.69812689417165E-5</v>
      </c>
    </row>
    <row r="1669" spans="1:13">
      <c r="A1669" s="16">
        <f t="shared" si="126"/>
        <v>1662</v>
      </c>
      <c r="B1669" s="12" t="s">
        <v>411</v>
      </c>
      <c r="C1669" s="272">
        <v>45017</v>
      </c>
      <c r="D1669" s="272">
        <v>45031</v>
      </c>
      <c r="E1669" s="196">
        <f t="shared" si="130"/>
        <v>45024</v>
      </c>
      <c r="F1669" s="272">
        <v>45030</v>
      </c>
      <c r="G1669" s="272">
        <v>45065</v>
      </c>
      <c r="H1669" s="12" t="s">
        <v>157</v>
      </c>
      <c r="I1669" s="234">
        <v>124.13</v>
      </c>
      <c r="J1669" s="272">
        <v>45068</v>
      </c>
      <c r="K1669" s="17">
        <f t="shared" si="129"/>
        <v>41.5</v>
      </c>
      <c r="L1669" s="283">
        <f t="shared" si="127"/>
        <v>5.0483705075303374E-7</v>
      </c>
      <c r="M1669" s="22">
        <f t="shared" si="128"/>
        <v>2.09507376062509E-5</v>
      </c>
    </row>
    <row r="1670" spans="1:13">
      <c r="A1670" s="16">
        <f t="shared" si="126"/>
        <v>1663</v>
      </c>
      <c r="B1670" s="12" t="s">
        <v>411</v>
      </c>
      <c r="C1670" s="272">
        <v>45017</v>
      </c>
      <c r="D1670" s="272">
        <v>45031</v>
      </c>
      <c r="E1670" s="196">
        <f t="shared" si="130"/>
        <v>45024</v>
      </c>
      <c r="F1670" s="272">
        <v>45030</v>
      </c>
      <c r="G1670" s="272">
        <v>45135</v>
      </c>
      <c r="H1670" s="12" t="s">
        <v>152</v>
      </c>
      <c r="I1670" s="234">
        <v>11.86</v>
      </c>
      <c r="J1670" s="272">
        <v>45138</v>
      </c>
      <c r="K1670" s="17">
        <f t="shared" si="129"/>
        <v>111.5</v>
      </c>
      <c r="L1670" s="283">
        <f t="shared" si="127"/>
        <v>4.823465255724627E-8</v>
      </c>
      <c r="M1670" s="22">
        <f t="shared" si="128"/>
        <v>5.378163760132959E-6</v>
      </c>
    </row>
    <row r="1671" spans="1:13">
      <c r="A1671" s="16">
        <f t="shared" si="126"/>
        <v>1664</v>
      </c>
      <c r="B1671" s="12" t="s">
        <v>411</v>
      </c>
      <c r="C1671" s="272">
        <v>45017</v>
      </c>
      <c r="D1671" s="272">
        <v>45031</v>
      </c>
      <c r="E1671" s="196">
        <f t="shared" si="130"/>
        <v>45024</v>
      </c>
      <c r="F1671" s="272">
        <v>45030</v>
      </c>
      <c r="G1671" s="272">
        <v>45065</v>
      </c>
      <c r="H1671" s="12" t="s">
        <v>157</v>
      </c>
      <c r="I1671" s="234">
        <v>757.65000000000009</v>
      </c>
      <c r="J1671" s="272">
        <v>45068</v>
      </c>
      <c r="K1671" s="17">
        <f t="shared" si="129"/>
        <v>41.5</v>
      </c>
      <c r="L1671" s="283">
        <f t="shared" si="127"/>
        <v>3.0813646298480309E-6</v>
      </c>
      <c r="M1671" s="22">
        <f t="shared" si="128"/>
        <v>1.2787663213869327E-4</v>
      </c>
    </row>
    <row r="1672" spans="1:13">
      <c r="A1672" s="16">
        <f t="shared" si="126"/>
        <v>1665</v>
      </c>
      <c r="B1672" s="12" t="s">
        <v>411</v>
      </c>
      <c r="C1672" s="272">
        <v>45017</v>
      </c>
      <c r="D1672" s="272">
        <v>45031</v>
      </c>
      <c r="E1672" s="196">
        <f t="shared" si="130"/>
        <v>45024</v>
      </c>
      <c r="F1672" s="272">
        <v>45030</v>
      </c>
      <c r="G1672" s="272">
        <v>45065</v>
      </c>
      <c r="H1672" s="12" t="s">
        <v>154</v>
      </c>
      <c r="I1672" s="234">
        <v>136.11000000000001</v>
      </c>
      <c r="J1672" s="272">
        <v>45068</v>
      </c>
      <c r="K1672" s="17">
        <f t="shared" si="129"/>
        <v>41.5</v>
      </c>
      <c r="L1672" s="283">
        <f t="shared" si="127"/>
        <v>5.5355974363969576E-7</v>
      </c>
      <c r="M1672" s="22">
        <f t="shared" si="128"/>
        <v>2.2972729361047374E-5</v>
      </c>
    </row>
    <row r="1673" spans="1:13">
      <c r="A1673" s="16">
        <f t="shared" ref="A1673:A1736" si="131">A1672+1</f>
        <v>1666</v>
      </c>
      <c r="B1673" s="12" t="s">
        <v>411</v>
      </c>
      <c r="C1673" s="272">
        <v>45017</v>
      </c>
      <c r="D1673" s="272">
        <v>45031</v>
      </c>
      <c r="E1673" s="196">
        <f t="shared" si="130"/>
        <v>45024</v>
      </c>
      <c r="F1673" s="272">
        <v>45030</v>
      </c>
      <c r="G1673" s="272">
        <v>45065</v>
      </c>
      <c r="H1673" s="12" t="s">
        <v>157</v>
      </c>
      <c r="I1673" s="234">
        <v>796.74</v>
      </c>
      <c r="J1673" s="272">
        <v>45068</v>
      </c>
      <c r="K1673" s="17">
        <f t="shared" si="129"/>
        <v>41.5</v>
      </c>
      <c r="L1673" s="283">
        <f t="shared" si="127"/>
        <v>3.240343767155177E-6</v>
      </c>
      <c r="M1673" s="22">
        <f t="shared" si="128"/>
        <v>1.3447426633693985E-4</v>
      </c>
    </row>
    <row r="1674" spans="1:13">
      <c r="A1674" s="16">
        <f t="shared" si="131"/>
        <v>1667</v>
      </c>
      <c r="B1674" s="12" t="s">
        <v>411</v>
      </c>
      <c r="C1674" s="272">
        <v>45017</v>
      </c>
      <c r="D1674" s="272">
        <v>45031</v>
      </c>
      <c r="E1674" s="196">
        <f t="shared" si="130"/>
        <v>45024</v>
      </c>
      <c r="F1674" s="272">
        <v>45030</v>
      </c>
      <c r="G1674" s="272">
        <v>45070</v>
      </c>
      <c r="H1674" s="12" t="s">
        <v>166</v>
      </c>
      <c r="I1674" s="234">
        <v>542.86</v>
      </c>
      <c r="J1674" s="272">
        <v>45071</v>
      </c>
      <c r="K1674" s="17">
        <f t="shared" si="129"/>
        <v>46.5</v>
      </c>
      <c r="L1674" s="283">
        <f t="shared" ref="L1674:L1737" si="132">I1674/$I$5449</f>
        <v>2.2078131102214769E-6</v>
      </c>
      <c r="M1674" s="22">
        <f t="shared" ref="M1674:M1737" si="133">L1674*K1674</f>
        <v>1.0266330962529867E-4</v>
      </c>
    </row>
    <row r="1675" spans="1:13">
      <c r="A1675" s="16">
        <f t="shared" si="131"/>
        <v>1668</v>
      </c>
      <c r="B1675" s="12" t="s">
        <v>411</v>
      </c>
      <c r="C1675" s="272">
        <v>45017</v>
      </c>
      <c r="D1675" s="272">
        <v>45031</v>
      </c>
      <c r="E1675" s="196">
        <f t="shared" si="130"/>
        <v>45024</v>
      </c>
      <c r="F1675" s="272">
        <v>45030</v>
      </c>
      <c r="G1675" s="272">
        <v>45065</v>
      </c>
      <c r="H1675" s="12" t="s">
        <v>157</v>
      </c>
      <c r="I1675" s="234">
        <v>2016.9899999999998</v>
      </c>
      <c r="J1675" s="272">
        <v>45068</v>
      </c>
      <c r="K1675" s="17">
        <f t="shared" ref="K1675:K1738" si="134">(G1675-D1675)+((D1675-C1675+1)/2)</f>
        <v>41.5</v>
      </c>
      <c r="L1675" s="283">
        <f t="shared" si="132"/>
        <v>8.2031038669005194E-6</v>
      </c>
      <c r="M1675" s="22">
        <f t="shared" si="133"/>
        <v>3.4042881047637155E-4</v>
      </c>
    </row>
    <row r="1676" spans="1:13">
      <c r="A1676" s="16">
        <f t="shared" si="131"/>
        <v>1669</v>
      </c>
      <c r="B1676" s="12" t="s">
        <v>411</v>
      </c>
      <c r="C1676" s="272">
        <v>45017</v>
      </c>
      <c r="D1676" s="272">
        <v>45031</v>
      </c>
      <c r="E1676" s="196">
        <f t="shared" si="130"/>
        <v>45024</v>
      </c>
      <c r="F1676" s="272">
        <v>45030</v>
      </c>
      <c r="G1676" s="272">
        <v>45135</v>
      </c>
      <c r="H1676" s="12" t="s">
        <v>152</v>
      </c>
      <c r="I1676" s="234">
        <v>29.26</v>
      </c>
      <c r="J1676" s="272">
        <v>45138</v>
      </c>
      <c r="K1676" s="17">
        <f t="shared" si="134"/>
        <v>111.5</v>
      </c>
      <c r="L1676" s="283">
        <f t="shared" si="132"/>
        <v>1.1900050032251484E-7</v>
      </c>
      <c r="M1676" s="22">
        <f t="shared" si="133"/>
        <v>1.3268555785960405E-5</v>
      </c>
    </row>
    <row r="1677" spans="1:13">
      <c r="A1677" s="16">
        <f t="shared" si="131"/>
        <v>1670</v>
      </c>
      <c r="B1677" s="12" t="s">
        <v>411</v>
      </c>
      <c r="C1677" s="272">
        <v>45017</v>
      </c>
      <c r="D1677" s="272">
        <v>45031</v>
      </c>
      <c r="E1677" s="196">
        <f t="shared" si="130"/>
        <v>45024</v>
      </c>
      <c r="F1677" s="272">
        <v>45030</v>
      </c>
      <c r="G1677" s="272">
        <v>45034</v>
      </c>
      <c r="H1677" s="12" t="s">
        <v>166</v>
      </c>
      <c r="I1677" s="234">
        <v>1137.47</v>
      </c>
      <c r="J1677" s="272">
        <v>45035</v>
      </c>
      <c r="K1677" s="17">
        <f t="shared" si="134"/>
        <v>10.5</v>
      </c>
      <c r="L1677" s="283">
        <f t="shared" si="132"/>
        <v>4.6260936125034507E-6</v>
      </c>
      <c r="M1677" s="22">
        <f t="shared" si="133"/>
        <v>4.8573982931286234E-5</v>
      </c>
    </row>
    <row r="1678" spans="1:13">
      <c r="A1678" s="16">
        <f t="shared" si="131"/>
        <v>1671</v>
      </c>
      <c r="B1678" s="12" t="s">
        <v>411</v>
      </c>
      <c r="C1678" s="272">
        <v>45017</v>
      </c>
      <c r="D1678" s="272">
        <v>45031</v>
      </c>
      <c r="E1678" s="196">
        <f t="shared" si="130"/>
        <v>45024</v>
      </c>
      <c r="F1678" s="272">
        <v>45030</v>
      </c>
      <c r="G1678" s="272">
        <v>45034</v>
      </c>
      <c r="H1678" s="12" t="s">
        <v>164</v>
      </c>
      <c r="I1678" s="234">
        <v>3768.41</v>
      </c>
      <c r="J1678" s="272">
        <v>45035</v>
      </c>
      <c r="K1678" s="17">
        <f t="shared" si="134"/>
        <v>10.5</v>
      </c>
      <c r="L1678" s="283">
        <f t="shared" si="132"/>
        <v>1.5326133814776766E-5</v>
      </c>
      <c r="M1678" s="22">
        <f t="shared" si="133"/>
        <v>1.6092440505515604E-4</v>
      </c>
    </row>
    <row r="1679" spans="1:13">
      <c r="A1679" s="16">
        <f t="shared" si="131"/>
        <v>1672</v>
      </c>
      <c r="B1679" s="12" t="s">
        <v>411</v>
      </c>
      <c r="C1679" s="272">
        <v>45017</v>
      </c>
      <c r="D1679" s="272">
        <v>45031</v>
      </c>
      <c r="E1679" s="196">
        <f t="shared" si="130"/>
        <v>45024</v>
      </c>
      <c r="F1679" s="272">
        <v>45030</v>
      </c>
      <c r="G1679" s="272">
        <v>45135</v>
      </c>
      <c r="H1679" s="12" t="s">
        <v>421</v>
      </c>
      <c r="I1679" s="234">
        <v>6.88</v>
      </c>
      <c r="J1679" s="272">
        <v>45138</v>
      </c>
      <c r="K1679" s="17">
        <f t="shared" si="134"/>
        <v>111.5</v>
      </c>
      <c r="L1679" s="283">
        <f t="shared" si="132"/>
        <v>2.7980978886496997E-8</v>
      </c>
      <c r="M1679" s="22">
        <f t="shared" si="133"/>
        <v>3.1198791458444152E-6</v>
      </c>
    </row>
    <row r="1680" spans="1:13">
      <c r="A1680" s="16">
        <f t="shared" si="131"/>
        <v>1673</v>
      </c>
      <c r="B1680" s="12" t="s">
        <v>411</v>
      </c>
      <c r="C1680" s="272">
        <v>45017</v>
      </c>
      <c r="D1680" s="272">
        <v>45031</v>
      </c>
      <c r="E1680" s="196">
        <f t="shared" si="130"/>
        <v>45024</v>
      </c>
      <c r="F1680" s="272">
        <v>45030</v>
      </c>
      <c r="G1680" s="272">
        <v>45135</v>
      </c>
      <c r="H1680" s="12" t="s">
        <v>422</v>
      </c>
      <c r="I1680" s="234">
        <v>18.38</v>
      </c>
      <c r="J1680" s="272">
        <v>45138</v>
      </c>
      <c r="K1680" s="17">
        <f t="shared" si="134"/>
        <v>111.5</v>
      </c>
      <c r="L1680" s="283">
        <f t="shared" si="132"/>
        <v>7.4751510455496337E-8</v>
      </c>
      <c r="M1680" s="22">
        <f t="shared" si="133"/>
        <v>8.3347934157878412E-6</v>
      </c>
    </row>
    <row r="1681" spans="1:13">
      <c r="A1681" s="16">
        <f t="shared" si="131"/>
        <v>1674</v>
      </c>
      <c r="B1681" s="12" t="s">
        <v>411</v>
      </c>
      <c r="C1681" s="272">
        <v>45017</v>
      </c>
      <c r="D1681" s="272">
        <v>45031</v>
      </c>
      <c r="E1681" s="196">
        <f t="shared" si="130"/>
        <v>45024</v>
      </c>
      <c r="F1681" s="272">
        <v>45030</v>
      </c>
      <c r="G1681" s="272">
        <v>45065</v>
      </c>
      <c r="H1681" s="12" t="s">
        <v>157</v>
      </c>
      <c r="I1681" s="234">
        <v>119.89</v>
      </c>
      <c r="J1681" s="272">
        <v>45068</v>
      </c>
      <c r="K1681" s="17">
        <f t="shared" si="134"/>
        <v>41.5</v>
      </c>
      <c r="L1681" s="283">
        <f t="shared" si="132"/>
        <v>4.875929591136809E-7</v>
      </c>
      <c r="M1681" s="22">
        <f t="shared" si="133"/>
        <v>2.0235107803217757E-5</v>
      </c>
    </row>
    <row r="1682" spans="1:13">
      <c r="A1682" s="16">
        <f t="shared" si="131"/>
        <v>1675</v>
      </c>
      <c r="B1682" s="12" t="s">
        <v>411</v>
      </c>
      <c r="C1682" s="272">
        <v>45017</v>
      </c>
      <c r="D1682" s="272">
        <v>45031</v>
      </c>
      <c r="E1682" s="196">
        <f t="shared" si="130"/>
        <v>45024</v>
      </c>
      <c r="F1682" s="272">
        <v>45030</v>
      </c>
      <c r="G1682" s="272">
        <v>45065</v>
      </c>
      <c r="H1682" s="12" t="s">
        <v>157</v>
      </c>
      <c r="I1682" s="234">
        <v>350.07</v>
      </c>
      <c r="J1682" s="272">
        <v>45068</v>
      </c>
      <c r="K1682" s="17">
        <f t="shared" si="134"/>
        <v>41.5</v>
      </c>
      <c r="L1682" s="283">
        <f t="shared" si="132"/>
        <v>1.4237356509877911E-6</v>
      </c>
      <c r="M1682" s="22">
        <f t="shared" si="133"/>
        <v>5.9085029515993336E-5</v>
      </c>
    </row>
    <row r="1683" spans="1:13">
      <c r="A1683" s="16">
        <f t="shared" si="131"/>
        <v>1676</v>
      </c>
      <c r="B1683" s="12" t="s">
        <v>411</v>
      </c>
      <c r="C1683" s="272">
        <v>45017</v>
      </c>
      <c r="D1683" s="272">
        <v>45031</v>
      </c>
      <c r="E1683" s="196">
        <f t="shared" si="130"/>
        <v>45024</v>
      </c>
      <c r="F1683" s="272">
        <v>45030</v>
      </c>
      <c r="G1683" s="272">
        <v>45321</v>
      </c>
      <c r="H1683" s="12" t="s">
        <v>165</v>
      </c>
      <c r="I1683" s="234">
        <v>8.52</v>
      </c>
      <c r="J1683" s="272">
        <v>45322</v>
      </c>
      <c r="K1683" s="17">
        <f t="shared" si="134"/>
        <v>297.5</v>
      </c>
      <c r="L1683" s="283">
        <f t="shared" si="132"/>
        <v>3.4650863388510815E-8</v>
      </c>
      <c r="M1683" s="22">
        <f t="shared" si="133"/>
        <v>1.0308631858081968E-5</v>
      </c>
    </row>
    <row r="1684" spans="1:13">
      <c r="A1684" s="16">
        <f t="shared" si="131"/>
        <v>1677</v>
      </c>
      <c r="B1684" s="12" t="s">
        <v>411</v>
      </c>
      <c r="C1684" s="272">
        <v>45017</v>
      </c>
      <c r="D1684" s="272">
        <v>45031</v>
      </c>
      <c r="E1684" s="196">
        <f t="shared" si="130"/>
        <v>45024</v>
      </c>
      <c r="F1684" s="272">
        <v>45030</v>
      </c>
      <c r="G1684" s="272">
        <v>45065</v>
      </c>
      <c r="H1684" s="12" t="s">
        <v>157</v>
      </c>
      <c r="I1684" s="234">
        <v>49.56</v>
      </c>
      <c r="J1684" s="272">
        <v>45068</v>
      </c>
      <c r="K1684" s="17">
        <f t="shared" si="134"/>
        <v>41.5</v>
      </c>
      <c r="L1684" s="283">
        <f t="shared" si="132"/>
        <v>2.015606560486615E-7</v>
      </c>
      <c r="M1684" s="22">
        <f t="shared" si="133"/>
        <v>8.3647672260194524E-6</v>
      </c>
    </row>
    <row r="1685" spans="1:13">
      <c r="A1685" s="16">
        <f t="shared" si="131"/>
        <v>1678</v>
      </c>
      <c r="B1685" s="12" t="s">
        <v>411</v>
      </c>
      <c r="C1685" s="272">
        <v>45017</v>
      </c>
      <c r="D1685" s="272">
        <v>45031</v>
      </c>
      <c r="E1685" s="196">
        <f t="shared" si="130"/>
        <v>45024</v>
      </c>
      <c r="F1685" s="272">
        <v>45030</v>
      </c>
      <c r="G1685" s="272">
        <v>45135</v>
      </c>
      <c r="H1685" s="12" t="s">
        <v>152</v>
      </c>
      <c r="I1685" s="234">
        <v>9.61</v>
      </c>
      <c r="J1685" s="272">
        <v>45138</v>
      </c>
      <c r="K1685" s="17">
        <f t="shared" si="134"/>
        <v>111.5</v>
      </c>
      <c r="L1685" s="283">
        <f t="shared" si="132"/>
        <v>3.9083896380702923E-8</v>
      </c>
      <c r="M1685" s="22">
        <f t="shared" si="133"/>
        <v>4.3578544464483756E-6</v>
      </c>
    </row>
    <row r="1686" spans="1:13">
      <c r="A1686" s="16">
        <f t="shared" si="131"/>
        <v>1679</v>
      </c>
      <c r="B1686" s="12" t="s">
        <v>411</v>
      </c>
      <c r="C1686" s="272">
        <v>45017</v>
      </c>
      <c r="D1686" s="272">
        <v>45031</v>
      </c>
      <c r="E1686" s="196">
        <f t="shared" si="130"/>
        <v>45024</v>
      </c>
      <c r="F1686" s="272">
        <v>45030</v>
      </c>
      <c r="G1686" s="272">
        <v>45044</v>
      </c>
      <c r="H1686" s="12" t="s">
        <v>166</v>
      </c>
      <c r="I1686" s="234">
        <v>210.23</v>
      </c>
      <c r="J1686" s="272">
        <v>45047</v>
      </c>
      <c r="K1686" s="17">
        <f t="shared" si="134"/>
        <v>20.5</v>
      </c>
      <c r="L1686" s="283">
        <f t="shared" si="132"/>
        <v>8.5500598710875922E-7</v>
      </c>
      <c r="M1686" s="22">
        <f t="shared" si="133"/>
        <v>1.7527622735729564E-5</v>
      </c>
    </row>
    <row r="1687" spans="1:13">
      <c r="A1687" s="16">
        <f t="shared" si="131"/>
        <v>1680</v>
      </c>
      <c r="B1687" s="12" t="s">
        <v>411</v>
      </c>
      <c r="C1687" s="272">
        <v>45017</v>
      </c>
      <c r="D1687" s="272">
        <v>45031</v>
      </c>
      <c r="E1687" s="196">
        <f t="shared" si="130"/>
        <v>45024</v>
      </c>
      <c r="F1687" s="272">
        <v>45030</v>
      </c>
      <c r="G1687" s="272">
        <v>45034</v>
      </c>
      <c r="H1687" s="12" t="s">
        <v>156</v>
      </c>
      <c r="I1687" s="234">
        <v>28.98</v>
      </c>
      <c r="J1687" s="272">
        <v>45035</v>
      </c>
      <c r="K1687" s="17">
        <f t="shared" si="134"/>
        <v>10.5</v>
      </c>
      <c r="L1687" s="283">
        <f t="shared" si="132"/>
        <v>1.1786173955387833E-7</v>
      </c>
      <c r="M1687" s="22">
        <f t="shared" si="133"/>
        <v>1.2375482653157225E-6</v>
      </c>
    </row>
    <row r="1688" spans="1:13">
      <c r="A1688" s="16">
        <f t="shared" si="131"/>
        <v>1681</v>
      </c>
      <c r="B1688" s="12" t="s">
        <v>411</v>
      </c>
      <c r="C1688" s="272">
        <v>45017</v>
      </c>
      <c r="D1688" s="272">
        <v>45031</v>
      </c>
      <c r="E1688" s="196">
        <f t="shared" si="130"/>
        <v>45024</v>
      </c>
      <c r="F1688" s="272">
        <v>45030</v>
      </c>
      <c r="G1688" s="272">
        <v>45135</v>
      </c>
      <c r="H1688" s="12" t="s">
        <v>165</v>
      </c>
      <c r="I1688" s="234">
        <v>3.03</v>
      </c>
      <c r="J1688" s="272">
        <v>45138</v>
      </c>
      <c r="K1688" s="17">
        <f t="shared" si="134"/>
        <v>111.5</v>
      </c>
      <c r="L1688" s="283">
        <f t="shared" si="132"/>
        <v>1.2323018317745042E-8</v>
      </c>
      <c r="M1688" s="22">
        <f t="shared" si="133"/>
        <v>1.3740165424285722E-6</v>
      </c>
    </row>
    <row r="1689" spans="1:13">
      <c r="A1689" s="16">
        <f t="shared" si="131"/>
        <v>1682</v>
      </c>
      <c r="B1689" s="12" t="s">
        <v>411</v>
      </c>
      <c r="C1689" s="272">
        <v>45017</v>
      </c>
      <c r="D1689" s="272">
        <v>45031</v>
      </c>
      <c r="E1689" s="196">
        <f t="shared" si="130"/>
        <v>45024</v>
      </c>
      <c r="F1689" s="272">
        <v>45030</v>
      </c>
      <c r="G1689" s="272">
        <v>45034</v>
      </c>
      <c r="H1689" s="12" t="s">
        <v>152</v>
      </c>
      <c r="I1689" s="234">
        <v>27.07</v>
      </c>
      <c r="J1689" s="272">
        <v>45035</v>
      </c>
      <c r="K1689" s="17">
        <f t="shared" si="134"/>
        <v>10.5</v>
      </c>
      <c r="L1689" s="283">
        <f t="shared" si="132"/>
        <v>1.1009376431067932E-7</v>
      </c>
      <c r="M1689" s="22">
        <f t="shared" si="133"/>
        <v>1.1559845252621329E-6</v>
      </c>
    </row>
    <row r="1690" spans="1:13">
      <c r="A1690" s="16">
        <f t="shared" si="131"/>
        <v>1683</v>
      </c>
      <c r="B1690" s="12" t="s">
        <v>411</v>
      </c>
      <c r="C1690" s="272">
        <v>45017</v>
      </c>
      <c r="D1690" s="272">
        <v>45031</v>
      </c>
      <c r="E1690" s="196">
        <f t="shared" si="130"/>
        <v>45024</v>
      </c>
      <c r="F1690" s="272">
        <v>45030</v>
      </c>
      <c r="G1690" s="272">
        <v>45034</v>
      </c>
      <c r="H1690" s="12" t="s">
        <v>156</v>
      </c>
      <c r="I1690" s="234">
        <v>269.24</v>
      </c>
      <c r="J1690" s="272">
        <v>45035</v>
      </c>
      <c r="K1690" s="17">
        <f t="shared" si="134"/>
        <v>10.5</v>
      </c>
      <c r="L1690" s="283">
        <f t="shared" si="132"/>
        <v>1.0949998190989027E-6</v>
      </c>
      <c r="M1690" s="22">
        <f t="shared" si="133"/>
        <v>1.1497498100538478E-5</v>
      </c>
    </row>
    <row r="1691" spans="1:13">
      <c r="A1691" s="16">
        <f t="shared" si="131"/>
        <v>1684</v>
      </c>
      <c r="B1691" s="12" t="s">
        <v>411</v>
      </c>
      <c r="C1691" s="272">
        <v>45017</v>
      </c>
      <c r="D1691" s="272">
        <v>45031</v>
      </c>
      <c r="E1691" s="196">
        <f t="shared" si="130"/>
        <v>45024</v>
      </c>
      <c r="F1691" s="272">
        <v>45030</v>
      </c>
      <c r="G1691" s="272">
        <v>45058</v>
      </c>
      <c r="H1691" s="12" t="s">
        <v>153</v>
      </c>
      <c r="I1691" s="234">
        <v>224.57</v>
      </c>
      <c r="J1691" s="272">
        <v>45061</v>
      </c>
      <c r="K1691" s="17">
        <f t="shared" si="134"/>
        <v>34.5</v>
      </c>
      <c r="L1691" s="283">
        <f t="shared" si="132"/>
        <v>9.1332680647392885E-7</v>
      </c>
      <c r="M1691" s="22">
        <f t="shared" si="133"/>
        <v>3.1509774823350546E-5</v>
      </c>
    </row>
    <row r="1692" spans="1:13">
      <c r="A1692" s="16">
        <f t="shared" si="131"/>
        <v>1685</v>
      </c>
      <c r="B1692" s="12" t="s">
        <v>411</v>
      </c>
      <c r="C1692" s="272">
        <v>45017</v>
      </c>
      <c r="D1692" s="272">
        <v>45031</v>
      </c>
      <c r="E1692" s="196">
        <f t="shared" si="130"/>
        <v>45024</v>
      </c>
      <c r="F1692" s="272">
        <v>45030</v>
      </c>
      <c r="G1692" s="272">
        <v>45058</v>
      </c>
      <c r="H1692" s="12" t="s">
        <v>153</v>
      </c>
      <c r="I1692" s="234">
        <v>43.48</v>
      </c>
      <c r="J1692" s="272">
        <v>45061</v>
      </c>
      <c r="K1692" s="17">
        <f t="shared" si="134"/>
        <v>34.5</v>
      </c>
      <c r="L1692" s="283">
        <f t="shared" si="132"/>
        <v>1.768332793582688E-7</v>
      </c>
      <c r="M1692" s="22">
        <f t="shared" si="133"/>
        <v>6.1007481378602732E-6</v>
      </c>
    </row>
    <row r="1693" spans="1:13">
      <c r="A1693" s="16">
        <f t="shared" si="131"/>
        <v>1686</v>
      </c>
      <c r="B1693" s="12" t="s">
        <v>411</v>
      </c>
      <c r="C1693" s="272">
        <v>45032</v>
      </c>
      <c r="D1693" s="272">
        <v>45046</v>
      </c>
      <c r="E1693" s="196">
        <f t="shared" si="130"/>
        <v>45039</v>
      </c>
      <c r="F1693" s="272">
        <v>45044</v>
      </c>
      <c r="G1693" s="272">
        <v>45058</v>
      </c>
      <c r="H1693" s="12" t="s">
        <v>164</v>
      </c>
      <c r="I1693" s="234">
        <v>133</v>
      </c>
      <c r="J1693" s="272">
        <v>45061</v>
      </c>
      <c r="K1693" s="17">
        <f t="shared" si="134"/>
        <v>19.5</v>
      </c>
      <c r="L1693" s="283">
        <f t="shared" si="132"/>
        <v>5.4091136510234023E-7</v>
      </c>
      <c r="M1693" s="22">
        <f t="shared" si="133"/>
        <v>1.0547771619495635E-5</v>
      </c>
    </row>
    <row r="1694" spans="1:13">
      <c r="A1694" s="16">
        <f t="shared" si="131"/>
        <v>1687</v>
      </c>
      <c r="B1694" s="12" t="s">
        <v>411</v>
      </c>
      <c r="C1694" s="272">
        <v>45032</v>
      </c>
      <c r="D1694" s="272">
        <v>45046</v>
      </c>
      <c r="E1694" s="196">
        <f t="shared" si="130"/>
        <v>45039</v>
      </c>
      <c r="F1694" s="272">
        <v>45044</v>
      </c>
      <c r="G1694" s="272">
        <v>45058</v>
      </c>
      <c r="H1694" s="12" t="s">
        <v>166</v>
      </c>
      <c r="I1694" s="234">
        <v>684</v>
      </c>
      <c r="J1694" s="272">
        <v>45061</v>
      </c>
      <c r="K1694" s="17">
        <f t="shared" si="134"/>
        <v>19.5</v>
      </c>
      <c r="L1694" s="283">
        <f t="shared" si="132"/>
        <v>2.7818298776691781E-6</v>
      </c>
      <c r="M1694" s="22">
        <f t="shared" si="133"/>
        <v>5.4245682614548972E-5</v>
      </c>
    </row>
    <row r="1695" spans="1:13">
      <c r="A1695" s="16">
        <f t="shared" si="131"/>
        <v>1688</v>
      </c>
      <c r="B1695" s="12" t="s">
        <v>411</v>
      </c>
      <c r="C1695" s="272">
        <v>45032</v>
      </c>
      <c r="D1695" s="272">
        <v>45046</v>
      </c>
      <c r="E1695" s="196">
        <f t="shared" si="130"/>
        <v>45039</v>
      </c>
      <c r="F1695" s="272">
        <v>45044</v>
      </c>
      <c r="G1695" s="272">
        <v>45135</v>
      </c>
      <c r="H1695" s="12" t="s">
        <v>152</v>
      </c>
      <c r="I1695" s="234">
        <v>149.19999999999999</v>
      </c>
      <c r="J1695" s="272">
        <v>45138</v>
      </c>
      <c r="K1695" s="17">
        <f t="shared" si="134"/>
        <v>96.5</v>
      </c>
      <c r="L1695" s="283">
        <f t="shared" si="132"/>
        <v>6.0679680957345224E-7</v>
      </c>
      <c r="M1695" s="22">
        <f t="shared" si="133"/>
        <v>5.8555892123838139E-5</v>
      </c>
    </row>
    <row r="1696" spans="1:13">
      <c r="A1696" s="16">
        <f t="shared" si="131"/>
        <v>1689</v>
      </c>
      <c r="B1696" s="12" t="s">
        <v>411</v>
      </c>
      <c r="C1696" s="272">
        <v>45032</v>
      </c>
      <c r="D1696" s="272">
        <v>45046</v>
      </c>
      <c r="E1696" s="196">
        <f t="shared" si="130"/>
        <v>45039</v>
      </c>
      <c r="F1696" s="272">
        <v>45044</v>
      </c>
      <c r="G1696" s="272">
        <v>45065</v>
      </c>
      <c r="H1696" s="12" t="s">
        <v>157</v>
      </c>
      <c r="I1696" s="234">
        <v>44.56</v>
      </c>
      <c r="J1696" s="272">
        <v>45068</v>
      </c>
      <c r="K1696" s="17">
        <f t="shared" si="134"/>
        <v>26.5</v>
      </c>
      <c r="L1696" s="283">
        <f t="shared" si="132"/>
        <v>1.8122564232300962E-7</v>
      </c>
      <c r="M1696" s="22">
        <f t="shared" si="133"/>
        <v>4.8024795215597549E-6</v>
      </c>
    </row>
    <row r="1697" spans="1:13">
      <c r="A1697" s="16">
        <f t="shared" si="131"/>
        <v>1690</v>
      </c>
      <c r="B1697" s="12" t="s">
        <v>411</v>
      </c>
      <c r="C1697" s="272">
        <v>45032</v>
      </c>
      <c r="D1697" s="272">
        <v>45046</v>
      </c>
      <c r="E1697" s="196">
        <f t="shared" si="130"/>
        <v>45039</v>
      </c>
      <c r="F1697" s="272">
        <v>45044</v>
      </c>
      <c r="G1697" s="272">
        <v>45135</v>
      </c>
      <c r="H1697" s="12" t="s">
        <v>152</v>
      </c>
      <c r="I1697" s="234">
        <v>30.7</v>
      </c>
      <c r="J1697" s="272">
        <v>45138</v>
      </c>
      <c r="K1697" s="17">
        <f t="shared" si="134"/>
        <v>96.5</v>
      </c>
      <c r="L1697" s="283">
        <f t="shared" si="132"/>
        <v>1.2485698427550259E-7</v>
      </c>
      <c r="M1697" s="22">
        <f t="shared" si="133"/>
        <v>1.2048698982586E-5</v>
      </c>
    </row>
    <row r="1698" spans="1:13">
      <c r="A1698" s="16">
        <f t="shared" si="131"/>
        <v>1691</v>
      </c>
      <c r="B1698" s="12" t="s">
        <v>411</v>
      </c>
      <c r="C1698" s="272">
        <v>45032</v>
      </c>
      <c r="D1698" s="272">
        <v>45046</v>
      </c>
      <c r="E1698" s="196">
        <f t="shared" si="130"/>
        <v>45039</v>
      </c>
      <c r="F1698" s="272">
        <v>45044</v>
      </c>
      <c r="G1698" s="272">
        <v>45135</v>
      </c>
      <c r="H1698" s="12" t="s">
        <v>156</v>
      </c>
      <c r="I1698" s="234">
        <v>30.91</v>
      </c>
      <c r="J1698" s="272">
        <v>45138</v>
      </c>
      <c r="K1698" s="17">
        <f t="shared" si="134"/>
        <v>96.5</v>
      </c>
      <c r="L1698" s="283">
        <f t="shared" si="132"/>
        <v>1.2571105485197995E-7</v>
      </c>
      <c r="M1698" s="22">
        <f t="shared" si="133"/>
        <v>1.2131116793216065E-5</v>
      </c>
    </row>
    <row r="1699" spans="1:13">
      <c r="A1699" s="16">
        <f t="shared" si="131"/>
        <v>1692</v>
      </c>
      <c r="B1699" s="12" t="s">
        <v>411</v>
      </c>
      <c r="C1699" s="272">
        <v>45032</v>
      </c>
      <c r="D1699" s="272">
        <v>45046</v>
      </c>
      <c r="E1699" s="196">
        <f t="shared" si="130"/>
        <v>45039</v>
      </c>
      <c r="F1699" s="272">
        <v>45044</v>
      </c>
      <c r="G1699" s="272">
        <v>45044</v>
      </c>
      <c r="H1699" s="12" t="s">
        <v>166</v>
      </c>
      <c r="I1699" s="234">
        <v>85.56</v>
      </c>
      <c r="J1699" s="272">
        <v>45047</v>
      </c>
      <c r="K1699" s="17">
        <f t="shared" si="134"/>
        <v>5.5</v>
      </c>
      <c r="L1699" s="283">
        <f t="shared" si="132"/>
        <v>3.4797275487335507E-7</v>
      </c>
      <c r="M1699" s="22">
        <f t="shared" si="133"/>
        <v>1.9138501518034528E-6</v>
      </c>
    </row>
    <row r="1700" spans="1:13">
      <c r="A1700" s="16">
        <f t="shared" si="131"/>
        <v>1693</v>
      </c>
      <c r="B1700" s="12" t="s">
        <v>411</v>
      </c>
      <c r="C1700" s="272">
        <v>45032</v>
      </c>
      <c r="D1700" s="272">
        <v>45046</v>
      </c>
      <c r="E1700" s="196">
        <f t="shared" si="130"/>
        <v>45039</v>
      </c>
      <c r="F1700" s="272">
        <v>45044</v>
      </c>
      <c r="G1700" s="272">
        <v>45135</v>
      </c>
      <c r="H1700" s="12" t="s">
        <v>152</v>
      </c>
      <c r="I1700" s="234">
        <v>62.21</v>
      </c>
      <c r="J1700" s="272">
        <v>45138</v>
      </c>
      <c r="K1700" s="17">
        <f t="shared" si="134"/>
        <v>96.5</v>
      </c>
      <c r="L1700" s="283">
        <f t="shared" si="132"/>
        <v>2.5300824077456079E-7</v>
      </c>
      <c r="M1700" s="22">
        <f t="shared" si="133"/>
        <v>2.4415295234745115E-5</v>
      </c>
    </row>
    <row r="1701" spans="1:13">
      <c r="A1701" s="16">
        <f t="shared" si="131"/>
        <v>1694</v>
      </c>
      <c r="B1701" s="12" t="s">
        <v>411</v>
      </c>
      <c r="C1701" s="272">
        <v>45032</v>
      </c>
      <c r="D1701" s="272">
        <v>45046</v>
      </c>
      <c r="E1701" s="196">
        <f t="shared" ref="E1701:E1764" si="135">AVERAGE(C1701:D1701)</f>
        <v>45039</v>
      </c>
      <c r="F1701" s="272">
        <v>45044</v>
      </c>
      <c r="G1701" s="272">
        <v>45065</v>
      </c>
      <c r="H1701" s="12" t="s">
        <v>157</v>
      </c>
      <c r="I1701" s="234">
        <v>280.75</v>
      </c>
      <c r="J1701" s="272">
        <v>45068</v>
      </c>
      <c r="K1701" s="17">
        <f t="shared" si="134"/>
        <v>26.5</v>
      </c>
      <c r="L1701" s="283">
        <f t="shared" si="132"/>
        <v>1.1418110206953535E-6</v>
      </c>
      <c r="M1701" s="22">
        <f t="shared" si="133"/>
        <v>3.0257992048426868E-5</v>
      </c>
    </row>
    <row r="1702" spans="1:13">
      <c r="A1702" s="16">
        <f t="shared" si="131"/>
        <v>1695</v>
      </c>
      <c r="B1702" s="12" t="s">
        <v>411</v>
      </c>
      <c r="C1702" s="272">
        <v>45032</v>
      </c>
      <c r="D1702" s="272">
        <v>45046</v>
      </c>
      <c r="E1702" s="196">
        <f t="shared" si="135"/>
        <v>45039</v>
      </c>
      <c r="F1702" s="272">
        <v>45044</v>
      </c>
      <c r="G1702" s="272">
        <v>45048</v>
      </c>
      <c r="H1702" s="12" t="s">
        <v>156</v>
      </c>
      <c r="I1702" s="234">
        <v>23.85</v>
      </c>
      <c r="J1702" s="272">
        <v>45049</v>
      </c>
      <c r="K1702" s="17">
        <f t="shared" si="134"/>
        <v>9.5</v>
      </c>
      <c r="L1702" s="283">
        <f t="shared" si="132"/>
        <v>9.6998015471359509E-8</v>
      </c>
      <c r="M1702" s="22">
        <f t="shared" si="133"/>
        <v>9.2148114697791531E-7</v>
      </c>
    </row>
    <row r="1703" spans="1:13">
      <c r="A1703" s="16">
        <f t="shared" si="131"/>
        <v>1696</v>
      </c>
      <c r="B1703" s="12" t="s">
        <v>411</v>
      </c>
      <c r="C1703" s="272">
        <v>45032</v>
      </c>
      <c r="D1703" s="272">
        <v>45046</v>
      </c>
      <c r="E1703" s="196">
        <f t="shared" si="135"/>
        <v>45039</v>
      </c>
      <c r="F1703" s="272">
        <v>45044</v>
      </c>
      <c r="G1703" s="272">
        <v>45048</v>
      </c>
      <c r="H1703" s="12" t="s">
        <v>152</v>
      </c>
      <c r="I1703" s="234">
        <v>165.34</v>
      </c>
      <c r="J1703" s="272">
        <v>45049</v>
      </c>
      <c r="K1703" s="17">
        <f t="shared" si="134"/>
        <v>9.5</v>
      </c>
      <c r="L1703" s="283">
        <f t="shared" si="132"/>
        <v>6.7243823387985664E-7</v>
      </c>
      <c r="M1703" s="22">
        <f t="shared" si="133"/>
        <v>6.3881632218586377E-6</v>
      </c>
    </row>
    <row r="1704" spans="1:13">
      <c r="A1704" s="16">
        <f t="shared" si="131"/>
        <v>1697</v>
      </c>
      <c r="B1704" s="12" t="s">
        <v>411</v>
      </c>
      <c r="C1704" s="272">
        <v>45032</v>
      </c>
      <c r="D1704" s="272">
        <v>45046</v>
      </c>
      <c r="E1704" s="196">
        <f t="shared" si="135"/>
        <v>45039</v>
      </c>
      <c r="F1704" s="272">
        <v>45044</v>
      </c>
      <c r="G1704" s="272">
        <v>45065</v>
      </c>
      <c r="H1704" s="12" t="s">
        <v>157</v>
      </c>
      <c r="I1704" s="234">
        <v>96.06</v>
      </c>
      <c r="J1704" s="272">
        <v>45068</v>
      </c>
      <c r="K1704" s="17">
        <f t="shared" si="134"/>
        <v>26.5</v>
      </c>
      <c r="L1704" s="283">
        <f t="shared" si="132"/>
        <v>3.9067628369722407E-7</v>
      </c>
      <c r="M1704" s="22">
        <f t="shared" si="133"/>
        <v>1.0352921517976437E-5</v>
      </c>
    </row>
    <row r="1705" spans="1:13">
      <c r="A1705" s="16">
        <f t="shared" si="131"/>
        <v>1698</v>
      </c>
      <c r="B1705" s="12" t="s">
        <v>411</v>
      </c>
      <c r="C1705" s="272">
        <v>45032</v>
      </c>
      <c r="D1705" s="272">
        <v>45046</v>
      </c>
      <c r="E1705" s="196">
        <f t="shared" si="135"/>
        <v>45039</v>
      </c>
      <c r="F1705" s="272">
        <v>45044</v>
      </c>
      <c r="G1705" s="272">
        <v>45135</v>
      </c>
      <c r="H1705" s="12" t="s">
        <v>152</v>
      </c>
      <c r="I1705" s="234">
        <v>3.15</v>
      </c>
      <c r="J1705" s="272">
        <v>45138</v>
      </c>
      <c r="K1705" s="17">
        <f t="shared" si="134"/>
        <v>96.5</v>
      </c>
      <c r="L1705" s="283">
        <f t="shared" si="132"/>
        <v>1.2811058647160689E-8</v>
      </c>
      <c r="M1705" s="22">
        <f t="shared" si="133"/>
        <v>1.2362671594510064E-6</v>
      </c>
    </row>
    <row r="1706" spans="1:13">
      <c r="A1706" s="16">
        <f t="shared" si="131"/>
        <v>1699</v>
      </c>
      <c r="B1706" s="12" t="s">
        <v>411</v>
      </c>
      <c r="C1706" s="272">
        <v>45032</v>
      </c>
      <c r="D1706" s="272">
        <v>45046</v>
      </c>
      <c r="E1706" s="196">
        <f t="shared" si="135"/>
        <v>45039</v>
      </c>
      <c r="F1706" s="272">
        <v>45044</v>
      </c>
      <c r="G1706" s="272">
        <v>45065</v>
      </c>
      <c r="H1706" s="12" t="s">
        <v>157</v>
      </c>
      <c r="I1706" s="234">
        <v>701.85</v>
      </c>
      <c r="J1706" s="272">
        <v>45068</v>
      </c>
      <c r="K1706" s="17">
        <f t="shared" si="134"/>
        <v>26.5</v>
      </c>
      <c r="L1706" s="283">
        <f t="shared" si="132"/>
        <v>2.8544258766697553E-6</v>
      </c>
      <c r="M1706" s="22">
        <f t="shared" si="133"/>
        <v>7.5642285731748515E-5</v>
      </c>
    </row>
    <row r="1707" spans="1:13">
      <c r="A1707" s="16">
        <f t="shared" si="131"/>
        <v>1700</v>
      </c>
      <c r="B1707" s="12" t="s">
        <v>411</v>
      </c>
      <c r="C1707" s="272">
        <v>45032</v>
      </c>
      <c r="D1707" s="272">
        <v>45046</v>
      </c>
      <c r="E1707" s="196">
        <f t="shared" si="135"/>
        <v>45039</v>
      </c>
      <c r="F1707" s="272">
        <v>45044</v>
      </c>
      <c r="G1707" s="272">
        <v>45135</v>
      </c>
      <c r="H1707" s="12" t="s">
        <v>153</v>
      </c>
      <c r="I1707" s="234">
        <v>458.90000000000003</v>
      </c>
      <c r="J1707" s="272">
        <v>45138</v>
      </c>
      <c r="K1707" s="17">
        <f t="shared" si="134"/>
        <v>96.5</v>
      </c>
      <c r="L1707" s="283">
        <f t="shared" si="132"/>
        <v>1.8663475597403304E-6</v>
      </c>
      <c r="M1707" s="22">
        <f t="shared" si="133"/>
        <v>1.8010253951494188E-4</v>
      </c>
    </row>
    <row r="1708" spans="1:13">
      <c r="A1708" s="16">
        <f t="shared" si="131"/>
        <v>1701</v>
      </c>
      <c r="B1708" s="12" t="s">
        <v>411</v>
      </c>
      <c r="C1708" s="272">
        <v>45032</v>
      </c>
      <c r="D1708" s="272">
        <v>45046</v>
      </c>
      <c r="E1708" s="196">
        <f t="shared" si="135"/>
        <v>45039</v>
      </c>
      <c r="F1708" s="272">
        <v>45044</v>
      </c>
      <c r="G1708" s="272">
        <v>45135</v>
      </c>
      <c r="H1708" s="12" t="s">
        <v>154</v>
      </c>
      <c r="I1708" s="234">
        <v>1811.7299999999998</v>
      </c>
      <c r="J1708" s="272">
        <v>45138</v>
      </c>
      <c r="K1708" s="17">
        <f t="shared" si="134"/>
        <v>96.5</v>
      </c>
      <c r="L1708" s="283">
        <f t="shared" si="132"/>
        <v>7.3683108834350573E-6</v>
      </c>
      <c r="M1708" s="22">
        <f t="shared" si="133"/>
        <v>7.1104200025148302E-4</v>
      </c>
    </row>
    <row r="1709" spans="1:13">
      <c r="A1709" s="16">
        <f t="shared" si="131"/>
        <v>1702</v>
      </c>
      <c r="B1709" s="12" t="s">
        <v>411</v>
      </c>
      <c r="C1709" s="272">
        <v>45032</v>
      </c>
      <c r="D1709" s="272">
        <v>45046</v>
      </c>
      <c r="E1709" s="196">
        <f t="shared" si="135"/>
        <v>45039</v>
      </c>
      <c r="F1709" s="272">
        <v>45044</v>
      </c>
      <c r="G1709" s="272">
        <v>45135</v>
      </c>
      <c r="H1709" s="12" t="s">
        <v>155</v>
      </c>
      <c r="I1709" s="234">
        <v>35.42</v>
      </c>
      <c r="J1709" s="272">
        <v>45138</v>
      </c>
      <c r="K1709" s="17">
        <f t="shared" si="134"/>
        <v>96.5</v>
      </c>
      <c r="L1709" s="283">
        <f t="shared" si="132"/>
        <v>1.4405323723251797E-7</v>
      </c>
      <c r="M1709" s="22">
        <f t="shared" si="133"/>
        <v>1.3901137392937984E-5</v>
      </c>
    </row>
    <row r="1710" spans="1:13">
      <c r="A1710" s="16">
        <f t="shared" si="131"/>
        <v>1703</v>
      </c>
      <c r="B1710" s="12" t="s">
        <v>411</v>
      </c>
      <c r="C1710" s="272">
        <v>45032</v>
      </c>
      <c r="D1710" s="272">
        <v>45046</v>
      </c>
      <c r="E1710" s="196">
        <f t="shared" si="135"/>
        <v>45039</v>
      </c>
      <c r="F1710" s="272">
        <v>45044</v>
      </c>
      <c r="G1710" s="272">
        <v>45135</v>
      </c>
      <c r="H1710" s="12" t="s">
        <v>154</v>
      </c>
      <c r="I1710" s="234">
        <v>31.11</v>
      </c>
      <c r="J1710" s="272">
        <v>45138</v>
      </c>
      <c r="K1710" s="17">
        <f t="shared" si="134"/>
        <v>96.5</v>
      </c>
      <c r="L1710" s="283">
        <f t="shared" si="132"/>
        <v>1.2652445540100603E-7</v>
      </c>
      <c r="M1710" s="22">
        <f t="shared" si="133"/>
        <v>1.2209609946197082E-5</v>
      </c>
    </row>
    <row r="1711" spans="1:13">
      <c r="A1711" s="16">
        <f t="shared" si="131"/>
        <v>1704</v>
      </c>
      <c r="B1711" s="12" t="s">
        <v>411</v>
      </c>
      <c r="C1711" s="272">
        <v>45032</v>
      </c>
      <c r="D1711" s="272">
        <v>45046</v>
      </c>
      <c r="E1711" s="196">
        <f t="shared" si="135"/>
        <v>45039</v>
      </c>
      <c r="F1711" s="272">
        <v>45044</v>
      </c>
      <c r="G1711" s="272">
        <v>45065</v>
      </c>
      <c r="H1711" s="12" t="s">
        <v>157</v>
      </c>
      <c r="I1711" s="234">
        <v>120.34</v>
      </c>
      <c r="J1711" s="272">
        <v>45068</v>
      </c>
      <c r="K1711" s="17">
        <f t="shared" si="134"/>
        <v>26.5</v>
      </c>
      <c r="L1711" s="283">
        <f t="shared" si="132"/>
        <v>4.8942311034898965E-7</v>
      </c>
      <c r="M1711" s="22">
        <f t="shared" si="133"/>
        <v>1.2969712424248225E-5</v>
      </c>
    </row>
    <row r="1712" spans="1:13">
      <c r="A1712" s="16">
        <f t="shared" si="131"/>
        <v>1705</v>
      </c>
      <c r="B1712" s="12" t="s">
        <v>411</v>
      </c>
      <c r="C1712" s="272">
        <v>45032</v>
      </c>
      <c r="D1712" s="272">
        <v>45046</v>
      </c>
      <c r="E1712" s="196">
        <f t="shared" si="135"/>
        <v>45039</v>
      </c>
      <c r="F1712" s="272">
        <v>45044</v>
      </c>
      <c r="G1712" s="272">
        <v>45044</v>
      </c>
      <c r="H1712" s="12" t="s">
        <v>166</v>
      </c>
      <c r="I1712" s="234">
        <v>5420.8100000000013</v>
      </c>
      <c r="J1712" s="272">
        <v>45047</v>
      </c>
      <c r="K1712" s="17">
        <f t="shared" si="134"/>
        <v>5.5</v>
      </c>
      <c r="L1712" s="283">
        <f t="shared" si="132"/>
        <v>2.2046449150830205E-5</v>
      </c>
      <c r="M1712" s="22">
        <f t="shared" si="133"/>
        <v>1.2125547032956612E-4</v>
      </c>
    </row>
    <row r="1713" spans="1:13">
      <c r="A1713" s="16">
        <f t="shared" si="131"/>
        <v>1706</v>
      </c>
      <c r="B1713" s="12" t="s">
        <v>411</v>
      </c>
      <c r="C1713" s="272">
        <v>45032</v>
      </c>
      <c r="D1713" s="272">
        <v>45046</v>
      </c>
      <c r="E1713" s="196">
        <f t="shared" si="135"/>
        <v>45039</v>
      </c>
      <c r="F1713" s="272">
        <v>45044</v>
      </c>
      <c r="G1713" s="272">
        <v>45044</v>
      </c>
      <c r="H1713" s="12" t="s">
        <v>406</v>
      </c>
      <c r="I1713" s="234">
        <v>742.24</v>
      </c>
      <c r="J1713" s="272">
        <v>45047</v>
      </c>
      <c r="K1713" s="17">
        <f t="shared" si="134"/>
        <v>5.5</v>
      </c>
      <c r="L1713" s="283">
        <f t="shared" si="132"/>
        <v>3.0186921175455715E-6</v>
      </c>
      <c r="M1713" s="22">
        <f t="shared" si="133"/>
        <v>1.6602806646500644E-5</v>
      </c>
    </row>
    <row r="1714" spans="1:13">
      <c r="A1714" s="16">
        <f t="shared" si="131"/>
        <v>1707</v>
      </c>
      <c r="B1714" s="12" t="s">
        <v>411</v>
      </c>
      <c r="C1714" s="272">
        <v>45032</v>
      </c>
      <c r="D1714" s="272">
        <v>45046</v>
      </c>
      <c r="E1714" s="196">
        <f t="shared" si="135"/>
        <v>45039</v>
      </c>
      <c r="F1714" s="272">
        <v>45044</v>
      </c>
      <c r="G1714" s="272">
        <v>45135</v>
      </c>
      <c r="H1714" s="12" t="s">
        <v>154</v>
      </c>
      <c r="I1714" s="234">
        <v>366.21999999999991</v>
      </c>
      <c r="J1714" s="272">
        <v>45138</v>
      </c>
      <c r="K1714" s="17">
        <f t="shared" si="134"/>
        <v>96.5</v>
      </c>
      <c r="L1714" s="283">
        <f t="shared" si="132"/>
        <v>1.4894177453216463E-6</v>
      </c>
      <c r="M1714" s="22">
        <f t="shared" si="133"/>
        <v>1.4372881242353887E-4</v>
      </c>
    </row>
    <row r="1715" spans="1:13">
      <c r="A1715" s="16">
        <f t="shared" si="131"/>
        <v>1708</v>
      </c>
      <c r="B1715" s="12" t="s">
        <v>411</v>
      </c>
      <c r="C1715" s="272">
        <v>45032</v>
      </c>
      <c r="D1715" s="272">
        <v>45046</v>
      </c>
      <c r="E1715" s="196">
        <f t="shared" si="135"/>
        <v>45039</v>
      </c>
      <c r="F1715" s="272">
        <v>45044</v>
      </c>
      <c r="G1715" s="272">
        <v>45135</v>
      </c>
      <c r="H1715" s="12" t="s">
        <v>156</v>
      </c>
      <c r="I1715" s="234">
        <v>6.65</v>
      </c>
      <c r="J1715" s="272">
        <v>45138</v>
      </c>
      <c r="K1715" s="17">
        <f t="shared" si="134"/>
        <v>96.5</v>
      </c>
      <c r="L1715" s="283">
        <f t="shared" si="132"/>
        <v>2.704556825511701E-8</v>
      </c>
      <c r="M1715" s="22">
        <f t="shared" si="133"/>
        <v>2.6098973366187913E-6</v>
      </c>
    </row>
    <row r="1716" spans="1:13">
      <c r="A1716" s="16">
        <f t="shared" si="131"/>
        <v>1709</v>
      </c>
      <c r="B1716" s="12" t="s">
        <v>411</v>
      </c>
      <c r="C1716" s="272">
        <v>45032</v>
      </c>
      <c r="D1716" s="272">
        <v>45046</v>
      </c>
      <c r="E1716" s="196">
        <f t="shared" si="135"/>
        <v>45039</v>
      </c>
      <c r="F1716" s="272">
        <v>45044</v>
      </c>
      <c r="G1716" s="272">
        <v>45135</v>
      </c>
      <c r="H1716" s="12" t="s">
        <v>152</v>
      </c>
      <c r="I1716" s="234">
        <v>229.01999999999998</v>
      </c>
      <c r="J1716" s="272">
        <v>45138</v>
      </c>
      <c r="K1716" s="17">
        <f t="shared" si="134"/>
        <v>96.5</v>
      </c>
      <c r="L1716" s="283">
        <f t="shared" si="132"/>
        <v>9.3142496868975897E-7</v>
      </c>
      <c r="M1716" s="22">
        <f t="shared" si="133"/>
        <v>8.9882509478561747E-5</v>
      </c>
    </row>
    <row r="1717" spans="1:13">
      <c r="A1717" s="16">
        <f t="shared" si="131"/>
        <v>1710</v>
      </c>
      <c r="B1717" s="12" t="s">
        <v>411</v>
      </c>
      <c r="C1717" s="272">
        <v>45032</v>
      </c>
      <c r="D1717" s="272">
        <v>45046</v>
      </c>
      <c r="E1717" s="196">
        <f t="shared" si="135"/>
        <v>45039</v>
      </c>
      <c r="F1717" s="272">
        <v>45044</v>
      </c>
      <c r="G1717" s="272">
        <v>45048</v>
      </c>
      <c r="H1717" s="12" t="s">
        <v>156</v>
      </c>
      <c r="I1717" s="234">
        <v>351.93</v>
      </c>
      <c r="J1717" s="272">
        <v>45049</v>
      </c>
      <c r="K1717" s="17">
        <f t="shared" si="134"/>
        <v>9.5</v>
      </c>
      <c r="L1717" s="283">
        <f t="shared" si="132"/>
        <v>1.4313002760937336E-6</v>
      </c>
      <c r="M1717" s="22">
        <f t="shared" si="133"/>
        <v>1.3597352622890469E-5</v>
      </c>
    </row>
    <row r="1718" spans="1:13">
      <c r="A1718" s="16">
        <f t="shared" si="131"/>
        <v>1711</v>
      </c>
      <c r="B1718" s="12" t="s">
        <v>411</v>
      </c>
      <c r="C1718" s="272">
        <v>45032</v>
      </c>
      <c r="D1718" s="272">
        <v>45046</v>
      </c>
      <c r="E1718" s="196">
        <f t="shared" si="135"/>
        <v>45039</v>
      </c>
      <c r="F1718" s="272">
        <v>45044</v>
      </c>
      <c r="G1718" s="272">
        <v>45048</v>
      </c>
      <c r="H1718" s="12" t="s">
        <v>152</v>
      </c>
      <c r="I1718" s="234">
        <v>28226.189999999981</v>
      </c>
      <c r="J1718" s="272">
        <v>45049</v>
      </c>
      <c r="K1718" s="17">
        <f t="shared" si="134"/>
        <v>9.5</v>
      </c>
      <c r="L1718" s="283">
        <f t="shared" si="132"/>
        <v>1.1479599221457152E-4</v>
      </c>
      <c r="M1718" s="22">
        <f t="shared" si="133"/>
        <v>1.0905619260384294E-3</v>
      </c>
    </row>
    <row r="1719" spans="1:13">
      <c r="A1719" s="16">
        <f t="shared" si="131"/>
        <v>1712</v>
      </c>
      <c r="B1719" s="12" t="s">
        <v>411</v>
      </c>
      <c r="C1719" s="272">
        <v>45032</v>
      </c>
      <c r="D1719" s="272">
        <v>45046</v>
      </c>
      <c r="E1719" s="196">
        <f t="shared" si="135"/>
        <v>45039</v>
      </c>
      <c r="F1719" s="272">
        <v>45044</v>
      </c>
      <c r="G1719" s="272">
        <v>45065</v>
      </c>
      <c r="H1719" s="12" t="s">
        <v>154</v>
      </c>
      <c r="I1719" s="234">
        <v>110.12</v>
      </c>
      <c r="J1719" s="272">
        <v>45068</v>
      </c>
      <c r="K1719" s="17">
        <f t="shared" si="134"/>
        <v>26.5</v>
      </c>
      <c r="L1719" s="283">
        <f t="shared" si="132"/>
        <v>4.4785834229375718E-7</v>
      </c>
      <c r="M1719" s="22">
        <f t="shared" si="133"/>
        <v>1.1868246070784565E-5</v>
      </c>
    </row>
    <row r="1720" spans="1:13">
      <c r="A1720" s="16">
        <f t="shared" si="131"/>
        <v>1713</v>
      </c>
      <c r="B1720" s="12" t="s">
        <v>411</v>
      </c>
      <c r="C1720" s="272">
        <v>45032</v>
      </c>
      <c r="D1720" s="272">
        <v>45046</v>
      </c>
      <c r="E1720" s="196">
        <f t="shared" si="135"/>
        <v>45039</v>
      </c>
      <c r="F1720" s="272">
        <v>45044</v>
      </c>
      <c r="G1720" s="272">
        <v>45065</v>
      </c>
      <c r="H1720" s="12" t="s">
        <v>157</v>
      </c>
      <c r="I1720" s="234">
        <v>295.46999999999997</v>
      </c>
      <c r="J1720" s="272">
        <v>45068</v>
      </c>
      <c r="K1720" s="17">
        <f t="shared" si="134"/>
        <v>26.5</v>
      </c>
      <c r="L1720" s="283">
        <f t="shared" si="132"/>
        <v>1.2016773011036724E-6</v>
      </c>
      <c r="M1720" s="22">
        <f t="shared" si="133"/>
        <v>3.1844448479247319E-5</v>
      </c>
    </row>
    <row r="1721" spans="1:13">
      <c r="A1721" s="16">
        <f t="shared" si="131"/>
        <v>1714</v>
      </c>
      <c r="B1721" s="12" t="s">
        <v>411</v>
      </c>
      <c r="C1721" s="272">
        <v>45032</v>
      </c>
      <c r="D1721" s="272">
        <v>45046</v>
      </c>
      <c r="E1721" s="196">
        <f t="shared" si="135"/>
        <v>45039</v>
      </c>
      <c r="F1721" s="272">
        <v>45044</v>
      </c>
      <c r="G1721" s="272">
        <v>45065</v>
      </c>
      <c r="H1721" s="12" t="s">
        <v>157</v>
      </c>
      <c r="I1721" s="234">
        <v>698.38</v>
      </c>
      <c r="J1721" s="272">
        <v>45068</v>
      </c>
      <c r="K1721" s="17">
        <f t="shared" si="134"/>
        <v>26.5</v>
      </c>
      <c r="L1721" s="283">
        <f t="shared" si="132"/>
        <v>2.840313377144153E-6</v>
      </c>
      <c r="M1721" s="22">
        <f t="shared" si="133"/>
        <v>7.5268304494320056E-5</v>
      </c>
    </row>
    <row r="1722" spans="1:13">
      <c r="A1722" s="16">
        <f t="shared" si="131"/>
        <v>1715</v>
      </c>
      <c r="B1722" s="12" t="s">
        <v>411</v>
      </c>
      <c r="C1722" s="272">
        <v>45032</v>
      </c>
      <c r="D1722" s="272">
        <v>45046</v>
      </c>
      <c r="E1722" s="196">
        <f t="shared" si="135"/>
        <v>45039</v>
      </c>
      <c r="F1722" s="272">
        <v>45044</v>
      </c>
      <c r="G1722" s="272">
        <v>45058</v>
      </c>
      <c r="H1722" s="12" t="s">
        <v>153</v>
      </c>
      <c r="I1722" s="234">
        <v>205.78</v>
      </c>
      <c r="J1722" s="272">
        <v>45061</v>
      </c>
      <c r="K1722" s="17">
        <f t="shared" si="134"/>
        <v>19.5</v>
      </c>
      <c r="L1722" s="283">
        <f t="shared" si="132"/>
        <v>8.369078248929291E-7</v>
      </c>
      <c r="M1722" s="22">
        <f t="shared" si="133"/>
        <v>1.6319702585412118E-5</v>
      </c>
    </row>
    <row r="1723" spans="1:13">
      <c r="A1723" s="16">
        <f t="shared" si="131"/>
        <v>1716</v>
      </c>
      <c r="B1723" s="12" t="s">
        <v>411</v>
      </c>
      <c r="C1723" s="272">
        <v>45032</v>
      </c>
      <c r="D1723" s="272">
        <v>45046</v>
      </c>
      <c r="E1723" s="196">
        <f t="shared" si="135"/>
        <v>45039</v>
      </c>
      <c r="F1723" s="272">
        <v>45044</v>
      </c>
      <c r="G1723" s="272">
        <v>45058</v>
      </c>
      <c r="H1723" s="12" t="s">
        <v>153</v>
      </c>
      <c r="I1723" s="234">
        <v>19.7</v>
      </c>
      <c r="J1723" s="272">
        <v>45061</v>
      </c>
      <c r="K1723" s="17">
        <f t="shared" si="134"/>
        <v>19.5</v>
      </c>
      <c r="L1723" s="283">
        <f t="shared" si="132"/>
        <v>8.0119954079068432E-8</v>
      </c>
      <c r="M1723" s="22">
        <f t="shared" si="133"/>
        <v>1.5623391045418345E-6</v>
      </c>
    </row>
    <row r="1724" spans="1:13">
      <c r="A1724" s="16">
        <f t="shared" si="131"/>
        <v>1717</v>
      </c>
      <c r="B1724" s="12" t="s">
        <v>411</v>
      </c>
      <c r="C1724" s="272">
        <v>45032</v>
      </c>
      <c r="D1724" s="272">
        <v>45046</v>
      </c>
      <c r="E1724" s="196">
        <f t="shared" si="135"/>
        <v>45039</v>
      </c>
      <c r="F1724" s="272">
        <v>45044</v>
      </c>
      <c r="G1724" s="272">
        <v>45135</v>
      </c>
      <c r="H1724" s="12" t="s">
        <v>412</v>
      </c>
      <c r="I1724" s="234">
        <v>65.62</v>
      </c>
      <c r="J1724" s="272">
        <v>45138</v>
      </c>
      <c r="K1724" s="17">
        <f t="shared" si="134"/>
        <v>96.5</v>
      </c>
      <c r="L1724" s="283">
        <f t="shared" si="132"/>
        <v>2.6687672013545537E-7</v>
      </c>
      <c r="M1724" s="22">
        <f t="shared" si="133"/>
        <v>2.5753603493071443E-5</v>
      </c>
    </row>
    <row r="1725" spans="1:13">
      <c r="A1725" s="16">
        <f t="shared" si="131"/>
        <v>1718</v>
      </c>
      <c r="B1725" s="12" t="s">
        <v>411</v>
      </c>
      <c r="C1725" s="272">
        <v>45032</v>
      </c>
      <c r="D1725" s="272">
        <v>45046</v>
      </c>
      <c r="E1725" s="196">
        <f t="shared" si="135"/>
        <v>45039</v>
      </c>
      <c r="F1725" s="272">
        <v>45044</v>
      </c>
      <c r="G1725" s="272">
        <v>45135</v>
      </c>
      <c r="H1725" s="12" t="s">
        <v>413</v>
      </c>
      <c r="I1725" s="234">
        <v>65.62</v>
      </c>
      <c r="J1725" s="272">
        <v>45138</v>
      </c>
      <c r="K1725" s="17">
        <f t="shared" si="134"/>
        <v>96.5</v>
      </c>
      <c r="L1725" s="283">
        <f t="shared" si="132"/>
        <v>2.6687672013545537E-7</v>
      </c>
      <c r="M1725" s="22">
        <f t="shared" si="133"/>
        <v>2.5753603493071443E-5</v>
      </c>
    </row>
    <row r="1726" spans="1:13">
      <c r="A1726" s="16">
        <f t="shared" si="131"/>
        <v>1719</v>
      </c>
      <c r="B1726" s="12" t="s">
        <v>411</v>
      </c>
      <c r="C1726" s="272">
        <v>45032</v>
      </c>
      <c r="D1726" s="272">
        <v>45046</v>
      </c>
      <c r="E1726" s="196">
        <f t="shared" si="135"/>
        <v>45039</v>
      </c>
      <c r="F1726" s="272">
        <v>45044</v>
      </c>
      <c r="G1726" s="272">
        <v>45135</v>
      </c>
      <c r="H1726" s="12" t="s">
        <v>152</v>
      </c>
      <c r="I1726" s="234">
        <v>57.64</v>
      </c>
      <c r="J1726" s="272">
        <v>45138</v>
      </c>
      <c r="K1726" s="17">
        <f t="shared" si="134"/>
        <v>96.5</v>
      </c>
      <c r="L1726" s="283">
        <f t="shared" si="132"/>
        <v>2.3442203822931494E-7</v>
      </c>
      <c r="M1726" s="22">
        <f t="shared" si="133"/>
        <v>2.2621726689128891E-5</v>
      </c>
    </row>
    <row r="1727" spans="1:13">
      <c r="A1727" s="16">
        <f t="shared" si="131"/>
        <v>1720</v>
      </c>
      <c r="B1727" s="12" t="s">
        <v>411</v>
      </c>
      <c r="C1727" s="272">
        <v>45032</v>
      </c>
      <c r="D1727" s="272">
        <v>45046</v>
      </c>
      <c r="E1727" s="196">
        <f t="shared" si="135"/>
        <v>45039</v>
      </c>
      <c r="F1727" s="272">
        <v>45044</v>
      </c>
      <c r="G1727" s="272">
        <v>45135</v>
      </c>
      <c r="H1727" s="12" t="s">
        <v>165</v>
      </c>
      <c r="I1727" s="234">
        <v>166.94</v>
      </c>
      <c r="J1727" s="272">
        <v>45138</v>
      </c>
      <c r="K1727" s="17">
        <f t="shared" si="134"/>
        <v>96.5</v>
      </c>
      <c r="L1727" s="283">
        <f t="shared" si="132"/>
        <v>6.7894543827206513E-7</v>
      </c>
      <c r="M1727" s="22">
        <f t="shared" si="133"/>
        <v>6.5518234793254289E-5</v>
      </c>
    </row>
    <row r="1728" spans="1:13">
      <c r="A1728" s="16">
        <f t="shared" si="131"/>
        <v>1721</v>
      </c>
      <c r="B1728" s="12" t="s">
        <v>411</v>
      </c>
      <c r="C1728" s="272">
        <v>45032</v>
      </c>
      <c r="D1728" s="272">
        <v>45046</v>
      </c>
      <c r="E1728" s="196">
        <f t="shared" si="135"/>
        <v>45039</v>
      </c>
      <c r="F1728" s="272">
        <v>45044</v>
      </c>
      <c r="G1728" s="272">
        <v>45048</v>
      </c>
      <c r="H1728" s="12" t="s">
        <v>164</v>
      </c>
      <c r="I1728" s="234">
        <v>211</v>
      </c>
      <c r="J1728" s="272">
        <v>45049</v>
      </c>
      <c r="K1728" s="17">
        <f t="shared" si="134"/>
        <v>9.5</v>
      </c>
      <c r="L1728" s="283">
        <f t="shared" si="132"/>
        <v>8.5813757922250966E-7</v>
      </c>
      <c r="M1728" s="22">
        <f t="shared" si="133"/>
        <v>8.152307002613841E-6</v>
      </c>
    </row>
    <row r="1729" spans="1:13">
      <c r="A1729" s="16">
        <f t="shared" si="131"/>
        <v>1722</v>
      </c>
      <c r="B1729" s="12" t="s">
        <v>411</v>
      </c>
      <c r="C1729" s="272">
        <v>45032</v>
      </c>
      <c r="D1729" s="272">
        <v>45046</v>
      </c>
      <c r="E1729" s="196">
        <f t="shared" si="135"/>
        <v>45039</v>
      </c>
      <c r="F1729" s="272">
        <v>45044</v>
      </c>
      <c r="G1729" s="272">
        <v>45048</v>
      </c>
      <c r="H1729" s="12" t="s">
        <v>166</v>
      </c>
      <c r="I1729" s="234">
        <v>350</v>
      </c>
      <c r="J1729" s="272">
        <v>45049</v>
      </c>
      <c r="K1729" s="17">
        <f t="shared" si="134"/>
        <v>9.5</v>
      </c>
      <c r="L1729" s="283">
        <f t="shared" si="132"/>
        <v>1.423450960795632E-6</v>
      </c>
      <c r="M1729" s="22">
        <f t="shared" si="133"/>
        <v>1.3522784127558505E-5</v>
      </c>
    </row>
    <row r="1730" spans="1:13">
      <c r="A1730" s="16">
        <f t="shared" si="131"/>
        <v>1723</v>
      </c>
      <c r="B1730" s="12" t="s">
        <v>411</v>
      </c>
      <c r="C1730" s="272">
        <v>45032</v>
      </c>
      <c r="D1730" s="272">
        <v>45046</v>
      </c>
      <c r="E1730" s="196">
        <f t="shared" si="135"/>
        <v>45039</v>
      </c>
      <c r="F1730" s="272">
        <v>45044</v>
      </c>
      <c r="G1730" s="272">
        <v>45048</v>
      </c>
      <c r="H1730" s="12" t="s">
        <v>152</v>
      </c>
      <c r="I1730" s="234">
        <v>781.1</v>
      </c>
      <c r="J1730" s="272">
        <v>45049</v>
      </c>
      <c r="K1730" s="17">
        <f t="shared" si="134"/>
        <v>9.5</v>
      </c>
      <c r="L1730" s="283">
        <f t="shared" si="132"/>
        <v>3.1767358442213378E-6</v>
      </c>
      <c r="M1730" s="22">
        <f t="shared" si="133"/>
        <v>3.0178990520102708E-5</v>
      </c>
    </row>
    <row r="1731" spans="1:13">
      <c r="A1731" s="16">
        <f t="shared" si="131"/>
        <v>1724</v>
      </c>
      <c r="B1731" s="12" t="s">
        <v>411</v>
      </c>
      <c r="C1731" s="272">
        <v>45032</v>
      </c>
      <c r="D1731" s="272">
        <v>45046</v>
      </c>
      <c r="E1731" s="196">
        <f t="shared" si="135"/>
        <v>45039</v>
      </c>
      <c r="F1731" s="272">
        <v>45044</v>
      </c>
      <c r="G1731" s="272">
        <v>45048</v>
      </c>
      <c r="H1731" s="12" t="s">
        <v>166</v>
      </c>
      <c r="I1731" s="234">
        <v>310.83999999999997</v>
      </c>
      <c r="J1731" s="272">
        <v>45049</v>
      </c>
      <c r="K1731" s="17">
        <f t="shared" si="134"/>
        <v>9.5</v>
      </c>
      <c r="L1731" s="283">
        <f t="shared" si="132"/>
        <v>1.2641871332963263E-6</v>
      </c>
      <c r="M1731" s="22">
        <f t="shared" si="133"/>
        <v>1.20097777663151E-5</v>
      </c>
    </row>
    <row r="1732" spans="1:13">
      <c r="A1732" s="16">
        <f t="shared" si="131"/>
        <v>1725</v>
      </c>
      <c r="B1732" s="12" t="s">
        <v>411</v>
      </c>
      <c r="C1732" s="272">
        <v>45032</v>
      </c>
      <c r="D1732" s="272">
        <v>45046</v>
      </c>
      <c r="E1732" s="196">
        <f t="shared" si="135"/>
        <v>45039</v>
      </c>
      <c r="F1732" s="272">
        <v>45044</v>
      </c>
      <c r="G1732" s="272">
        <v>45058</v>
      </c>
      <c r="H1732" s="12" t="s">
        <v>152</v>
      </c>
      <c r="I1732" s="234">
        <v>542.29</v>
      </c>
      <c r="J1732" s="272">
        <v>45061</v>
      </c>
      <c r="K1732" s="17">
        <f t="shared" si="134"/>
        <v>19.5</v>
      </c>
      <c r="L1732" s="283">
        <f t="shared" si="132"/>
        <v>2.205494918656752E-6</v>
      </c>
      <c r="M1732" s="22">
        <f t="shared" si="133"/>
        <v>4.3007150913806662E-5</v>
      </c>
    </row>
    <row r="1733" spans="1:13">
      <c r="A1733" s="16">
        <f t="shared" si="131"/>
        <v>1726</v>
      </c>
      <c r="B1733" s="12" t="s">
        <v>411</v>
      </c>
      <c r="C1733" s="272">
        <v>45032</v>
      </c>
      <c r="D1733" s="272">
        <v>45046</v>
      </c>
      <c r="E1733" s="196">
        <f t="shared" si="135"/>
        <v>45039</v>
      </c>
      <c r="F1733" s="272">
        <v>45044</v>
      </c>
      <c r="G1733" s="272">
        <v>45135</v>
      </c>
      <c r="H1733" s="12" t="s">
        <v>152</v>
      </c>
      <c r="I1733" s="234">
        <v>41.190000000000005</v>
      </c>
      <c r="J1733" s="272">
        <v>45138</v>
      </c>
      <c r="K1733" s="17">
        <f t="shared" si="134"/>
        <v>96.5</v>
      </c>
      <c r="L1733" s="283">
        <f t="shared" si="132"/>
        <v>1.6751984307192026E-7</v>
      </c>
      <c r="M1733" s="22">
        <f t="shared" si="133"/>
        <v>1.6165664856440307E-5</v>
      </c>
    </row>
    <row r="1734" spans="1:13">
      <c r="A1734" s="16">
        <f t="shared" si="131"/>
        <v>1727</v>
      </c>
      <c r="B1734" s="12" t="s">
        <v>411</v>
      </c>
      <c r="C1734" s="272">
        <v>45032</v>
      </c>
      <c r="D1734" s="272">
        <v>45046</v>
      </c>
      <c r="E1734" s="196">
        <f t="shared" si="135"/>
        <v>45039</v>
      </c>
      <c r="F1734" s="272">
        <v>45044</v>
      </c>
      <c r="G1734" s="272">
        <v>45135</v>
      </c>
      <c r="H1734" s="12" t="s">
        <v>414</v>
      </c>
      <c r="I1734" s="234">
        <v>30.72</v>
      </c>
      <c r="J1734" s="272">
        <v>45138</v>
      </c>
      <c r="K1734" s="17">
        <f t="shared" si="134"/>
        <v>96.5</v>
      </c>
      <c r="L1734" s="283">
        <f t="shared" si="132"/>
        <v>1.2493832433040517E-7</v>
      </c>
      <c r="M1734" s="22">
        <f t="shared" si="133"/>
        <v>1.20565482978841E-5</v>
      </c>
    </row>
    <row r="1735" spans="1:13">
      <c r="A1735" s="16">
        <f t="shared" si="131"/>
        <v>1728</v>
      </c>
      <c r="B1735" s="12" t="s">
        <v>411</v>
      </c>
      <c r="C1735" s="272">
        <v>45032</v>
      </c>
      <c r="D1735" s="272">
        <v>45046</v>
      </c>
      <c r="E1735" s="196">
        <f t="shared" si="135"/>
        <v>45039</v>
      </c>
      <c r="F1735" s="272">
        <v>45044</v>
      </c>
      <c r="G1735" s="272">
        <v>45065</v>
      </c>
      <c r="H1735" s="12" t="s">
        <v>157</v>
      </c>
      <c r="I1735" s="234">
        <v>301.33999999999997</v>
      </c>
      <c r="J1735" s="272">
        <v>45068</v>
      </c>
      <c r="K1735" s="17">
        <f t="shared" si="134"/>
        <v>26.5</v>
      </c>
      <c r="L1735" s="283">
        <f t="shared" si="132"/>
        <v>1.2255506072175878E-6</v>
      </c>
      <c r="M1735" s="22">
        <f t="shared" si="133"/>
        <v>3.2477091091266075E-5</v>
      </c>
    </row>
    <row r="1736" spans="1:13">
      <c r="A1736" s="16">
        <f t="shared" si="131"/>
        <v>1729</v>
      </c>
      <c r="B1736" s="12" t="s">
        <v>411</v>
      </c>
      <c r="C1736" s="272">
        <v>45032</v>
      </c>
      <c r="D1736" s="272">
        <v>45046</v>
      </c>
      <c r="E1736" s="196">
        <f t="shared" si="135"/>
        <v>45039</v>
      </c>
      <c r="F1736" s="272">
        <v>45044</v>
      </c>
      <c r="G1736" s="272">
        <v>45065</v>
      </c>
      <c r="H1736" s="12" t="s">
        <v>154</v>
      </c>
      <c r="I1736" s="234">
        <v>4.38</v>
      </c>
      <c r="J1736" s="272">
        <v>45068</v>
      </c>
      <c r="K1736" s="17">
        <f t="shared" si="134"/>
        <v>26.5</v>
      </c>
      <c r="L1736" s="283">
        <f t="shared" si="132"/>
        <v>1.7813472023671051E-8</v>
      </c>
      <c r="M1736" s="22">
        <f t="shared" si="133"/>
        <v>4.7205700862728285E-7</v>
      </c>
    </row>
    <row r="1737" spans="1:13">
      <c r="A1737" s="16">
        <f t="shared" ref="A1737:A1800" si="136">A1736+1</f>
        <v>1730</v>
      </c>
      <c r="B1737" s="12" t="s">
        <v>411</v>
      </c>
      <c r="C1737" s="272">
        <v>45032</v>
      </c>
      <c r="D1737" s="272">
        <v>45046</v>
      </c>
      <c r="E1737" s="196">
        <f t="shared" si="135"/>
        <v>45039</v>
      </c>
      <c r="F1737" s="272">
        <v>45044</v>
      </c>
      <c r="G1737" s="272">
        <v>45065</v>
      </c>
      <c r="H1737" s="12" t="s">
        <v>157</v>
      </c>
      <c r="I1737" s="234">
        <v>1866.3100000000002</v>
      </c>
      <c r="J1737" s="272">
        <v>45068</v>
      </c>
      <c r="K1737" s="17">
        <f t="shared" si="134"/>
        <v>26.5</v>
      </c>
      <c r="L1737" s="283">
        <f t="shared" si="132"/>
        <v>7.5902878932642751E-6</v>
      </c>
      <c r="M1737" s="22">
        <f t="shared" si="133"/>
        <v>2.011426291715033E-4</v>
      </c>
    </row>
    <row r="1738" spans="1:13">
      <c r="A1738" s="16">
        <f t="shared" si="136"/>
        <v>1731</v>
      </c>
      <c r="B1738" s="12" t="s">
        <v>411</v>
      </c>
      <c r="C1738" s="272">
        <v>45032</v>
      </c>
      <c r="D1738" s="272">
        <v>45046</v>
      </c>
      <c r="E1738" s="196">
        <f t="shared" si="135"/>
        <v>45039</v>
      </c>
      <c r="F1738" s="272">
        <v>45044</v>
      </c>
      <c r="G1738" s="272">
        <v>45065</v>
      </c>
      <c r="H1738" s="12" t="s">
        <v>157</v>
      </c>
      <c r="I1738" s="234">
        <v>350.49</v>
      </c>
      <c r="J1738" s="272">
        <v>45068</v>
      </c>
      <c r="K1738" s="17">
        <f t="shared" si="134"/>
        <v>26.5</v>
      </c>
      <c r="L1738" s="283">
        <f t="shared" ref="L1738:L1801" si="137">I1738/$I$5449</f>
        <v>1.4254437921407459E-6</v>
      </c>
      <c r="M1738" s="22">
        <f t="shared" ref="M1738:M1801" si="138">L1738*K1738</f>
        <v>3.7774260491729771E-5</v>
      </c>
    </row>
    <row r="1739" spans="1:13">
      <c r="A1739" s="16">
        <f t="shared" si="136"/>
        <v>1732</v>
      </c>
      <c r="B1739" s="12" t="s">
        <v>411</v>
      </c>
      <c r="C1739" s="272">
        <v>45032</v>
      </c>
      <c r="D1739" s="272">
        <v>45046</v>
      </c>
      <c r="E1739" s="196">
        <f t="shared" si="135"/>
        <v>45039</v>
      </c>
      <c r="F1739" s="272">
        <v>45044</v>
      </c>
      <c r="G1739" s="272">
        <v>45048</v>
      </c>
      <c r="H1739" s="12" t="s">
        <v>166</v>
      </c>
      <c r="I1739" s="234">
        <v>259.14</v>
      </c>
      <c r="J1739" s="272">
        <v>45049</v>
      </c>
      <c r="K1739" s="17">
        <f t="shared" ref="K1739:K1802" si="139">(G1739-D1739)+((D1739-C1739+1)/2)</f>
        <v>9.5</v>
      </c>
      <c r="L1739" s="283">
        <f t="shared" si="137"/>
        <v>1.0539230913730858E-6</v>
      </c>
      <c r="M1739" s="22">
        <f t="shared" si="138"/>
        <v>1.0012269368044316E-5</v>
      </c>
    </row>
    <row r="1740" spans="1:13">
      <c r="A1740" s="16">
        <f t="shared" si="136"/>
        <v>1733</v>
      </c>
      <c r="B1740" s="12" t="s">
        <v>411</v>
      </c>
      <c r="C1740" s="272">
        <v>45032</v>
      </c>
      <c r="D1740" s="272">
        <v>45046</v>
      </c>
      <c r="E1740" s="196">
        <f t="shared" si="135"/>
        <v>45039</v>
      </c>
      <c r="F1740" s="272">
        <v>45044</v>
      </c>
      <c r="G1740" s="272">
        <v>45065</v>
      </c>
      <c r="H1740" s="12" t="s">
        <v>157</v>
      </c>
      <c r="I1740" s="234">
        <v>39.25</v>
      </c>
      <c r="J1740" s="272">
        <v>45068</v>
      </c>
      <c r="K1740" s="17">
        <f t="shared" si="139"/>
        <v>26.5</v>
      </c>
      <c r="L1740" s="283">
        <f t="shared" si="137"/>
        <v>1.5962985774636731E-7</v>
      </c>
      <c r="M1740" s="22">
        <f t="shared" si="138"/>
        <v>4.2301912302787335E-6</v>
      </c>
    </row>
    <row r="1741" spans="1:13">
      <c r="A1741" s="16">
        <f t="shared" si="136"/>
        <v>1734</v>
      </c>
      <c r="B1741" s="12" t="s">
        <v>411</v>
      </c>
      <c r="C1741" s="272">
        <v>45032</v>
      </c>
      <c r="D1741" s="272">
        <v>45046</v>
      </c>
      <c r="E1741" s="196">
        <f t="shared" si="135"/>
        <v>45039</v>
      </c>
      <c r="F1741" s="272">
        <v>45044</v>
      </c>
      <c r="G1741" s="272">
        <v>45065</v>
      </c>
      <c r="H1741" s="12" t="s">
        <v>166</v>
      </c>
      <c r="I1741" s="234">
        <v>5319.0999999999995</v>
      </c>
      <c r="J1741" s="272">
        <v>45068</v>
      </c>
      <c r="K1741" s="17">
        <f t="shared" si="139"/>
        <v>26.5</v>
      </c>
      <c r="L1741" s="283">
        <f t="shared" si="137"/>
        <v>2.1632794301622989E-5</v>
      </c>
      <c r="M1741" s="22">
        <f t="shared" si="138"/>
        <v>5.7326904899300925E-4</v>
      </c>
    </row>
    <row r="1742" spans="1:13">
      <c r="A1742" s="16">
        <f t="shared" si="136"/>
        <v>1735</v>
      </c>
      <c r="B1742" s="12" t="s">
        <v>411</v>
      </c>
      <c r="C1742" s="272">
        <v>45032</v>
      </c>
      <c r="D1742" s="272">
        <v>45046</v>
      </c>
      <c r="E1742" s="196">
        <f t="shared" si="135"/>
        <v>45039</v>
      </c>
      <c r="F1742" s="272">
        <v>45044</v>
      </c>
      <c r="G1742" s="272">
        <v>45135</v>
      </c>
      <c r="H1742" s="12" t="s">
        <v>407</v>
      </c>
      <c r="I1742" s="234">
        <v>368.92</v>
      </c>
      <c r="J1742" s="272">
        <v>45138</v>
      </c>
      <c r="K1742" s="17">
        <f t="shared" si="139"/>
        <v>96.5</v>
      </c>
      <c r="L1742" s="283">
        <f t="shared" si="137"/>
        <v>1.5003986527334988E-6</v>
      </c>
      <c r="M1742" s="22">
        <f t="shared" si="138"/>
        <v>1.4478846998878264E-4</v>
      </c>
    </row>
    <row r="1743" spans="1:13">
      <c r="A1743" s="16">
        <f t="shared" si="136"/>
        <v>1736</v>
      </c>
      <c r="B1743" s="12" t="s">
        <v>411</v>
      </c>
      <c r="C1743" s="272">
        <v>45032</v>
      </c>
      <c r="D1743" s="272">
        <v>45046</v>
      </c>
      <c r="E1743" s="196">
        <f t="shared" si="135"/>
        <v>45039</v>
      </c>
      <c r="F1743" s="272">
        <v>45044</v>
      </c>
      <c r="G1743" s="272">
        <v>45065</v>
      </c>
      <c r="H1743" s="12" t="s">
        <v>157</v>
      </c>
      <c r="I1743" s="234">
        <v>281.37</v>
      </c>
      <c r="J1743" s="272">
        <v>45068</v>
      </c>
      <c r="K1743" s="17">
        <f t="shared" si="139"/>
        <v>26.5</v>
      </c>
      <c r="L1743" s="283">
        <f t="shared" si="137"/>
        <v>1.1443325623973342E-6</v>
      </c>
      <c r="M1743" s="22">
        <f t="shared" si="138"/>
        <v>3.0324812903529358E-5</v>
      </c>
    </row>
    <row r="1744" spans="1:13">
      <c r="A1744" s="16">
        <f t="shared" si="136"/>
        <v>1737</v>
      </c>
      <c r="B1744" s="12" t="s">
        <v>411</v>
      </c>
      <c r="C1744" s="272">
        <v>45032</v>
      </c>
      <c r="D1744" s="272">
        <v>45046</v>
      </c>
      <c r="E1744" s="196">
        <f t="shared" si="135"/>
        <v>45039</v>
      </c>
      <c r="F1744" s="272">
        <v>45044</v>
      </c>
      <c r="G1744" s="272">
        <v>45135</v>
      </c>
      <c r="H1744" s="12" t="s">
        <v>152</v>
      </c>
      <c r="I1744" s="234">
        <v>68.03</v>
      </c>
      <c r="J1744" s="272">
        <v>45138</v>
      </c>
      <c r="K1744" s="17">
        <f t="shared" si="139"/>
        <v>96.5</v>
      </c>
      <c r="L1744" s="283">
        <f t="shared" si="137"/>
        <v>2.7667819675121958E-7</v>
      </c>
      <c r="M1744" s="22">
        <f t="shared" si="138"/>
        <v>2.6699445986492691E-5</v>
      </c>
    </row>
    <row r="1745" spans="1:13">
      <c r="A1745" s="16">
        <f t="shared" si="136"/>
        <v>1738</v>
      </c>
      <c r="B1745" s="12" t="s">
        <v>411</v>
      </c>
      <c r="C1745" s="272">
        <v>45032</v>
      </c>
      <c r="D1745" s="272">
        <v>45046</v>
      </c>
      <c r="E1745" s="196">
        <f t="shared" si="135"/>
        <v>45039</v>
      </c>
      <c r="F1745" s="272">
        <v>45044</v>
      </c>
      <c r="G1745" s="272">
        <v>45135</v>
      </c>
      <c r="H1745" s="12" t="s">
        <v>152</v>
      </c>
      <c r="I1745" s="234">
        <v>23.63</v>
      </c>
      <c r="J1745" s="272">
        <v>45138</v>
      </c>
      <c r="K1745" s="17">
        <f t="shared" si="139"/>
        <v>96.5</v>
      </c>
      <c r="L1745" s="283">
        <f t="shared" si="137"/>
        <v>9.6103274867430809E-8</v>
      </c>
      <c r="M1745" s="22">
        <f t="shared" si="138"/>
        <v>9.2739660247070735E-6</v>
      </c>
    </row>
    <row r="1746" spans="1:13">
      <c r="A1746" s="16">
        <f t="shared" si="136"/>
        <v>1739</v>
      </c>
      <c r="B1746" s="12" t="s">
        <v>411</v>
      </c>
      <c r="C1746" s="272">
        <v>45032</v>
      </c>
      <c r="D1746" s="272">
        <v>45046</v>
      </c>
      <c r="E1746" s="196">
        <f t="shared" si="135"/>
        <v>45039</v>
      </c>
      <c r="F1746" s="272">
        <v>45044</v>
      </c>
      <c r="G1746" s="272">
        <v>45135</v>
      </c>
      <c r="H1746" s="12" t="s">
        <v>152</v>
      </c>
      <c r="I1746" s="234">
        <v>291.90000000000003</v>
      </c>
      <c r="J1746" s="272">
        <v>45138</v>
      </c>
      <c r="K1746" s="17">
        <f t="shared" si="139"/>
        <v>96.5</v>
      </c>
      <c r="L1746" s="283">
        <f t="shared" si="137"/>
        <v>1.1871581013035573E-6</v>
      </c>
      <c r="M1746" s="22">
        <f t="shared" si="138"/>
        <v>1.1456075677579328E-4</v>
      </c>
    </row>
    <row r="1747" spans="1:13">
      <c r="A1747" s="16">
        <f t="shared" si="136"/>
        <v>1740</v>
      </c>
      <c r="B1747" s="12" t="s">
        <v>411</v>
      </c>
      <c r="C1747" s="272">
        <v>45032</v>
      </c>
      <c r="D1747" s="272">
        <v>45046</v>
      </c>
      <c r="E1747" s="196">
        <f t="shared" si="135"/>
        <v>45039</v>
      </c>
      <c r="F1747" s="272">
        <v>45044</v>
      </c>
      <c r="G1747" s="272">
        <v>45048</v>
      </c>
      <c r="H1747" s="12" t="s">
        <v>156</v>
      </c>
      <c r="I1747" s="234">
        <v>72.38</v>
      </c>
      <c r="J1747" s="272">
        <v>45049</v>
      </c>
      <c r="K1747" s="17">
        <f t="shared" si="139"/>
        <v>9.5</v>
      </c>
      <c r="L1747" s="283">
        <f t="shared" si="137"/>
        <v>2.9436965869253672E-7</v>
      </c>
      <c r="M1747" s="22">
        <f t="shared" si="138"/>
        <v>2.7965117575790987E-6</v>
      </c>
    </row>
    <row r="1748" spans="1:13">
      <c r="A1748" s="16">
        <f t="shared" si="136"/>
        <v>1741</v>
      </c>
      <c r="B1748" s="12" t="s">
        <v>411</v>
      </c>
      <c r="C1748" s="272">
        <v>45032</v>
      </c>
      <c r="D1748" s="272">
        <v>45046</v>
      </c>
      <c r="E1748" s="196">
        <f t="shared" si="135"/>
        <v>45039</v>
      </c>
      <c r="F1748" s="272">
        <v>45044</v>
      </c>
      <c r="G1748" s="272">
        <v>45048</v>
      </c>
      <c r="H1748" s="12" t="s">
        <v>156</v>
      </c>
      <c r="I1748" s="234">
        <v>80.34</v>
      </c>
      <c r="J1748" s="272">
        <v>45049</v>
      </c>
      <c r="K1748" s="17">
        <f t="shared" si="139"/>
        <v>9.5</v>
      </c>
      <c r="L1748" s="283">
        <f t="shared" si="137"/>
        <v>3.2674300054377451E-7</v>
      </c>
      <c r="M1748" s="22">
        <f t="shared" si="138"/>
        <v>3.1040585051658577E-6</v>
      </c>
    </row>
    <row r="1749" spans="1:13">
      <c r="A1749" s="16">
        <f t="shared" si="136"/>
        <v>1742</v>
      </c>
      <c r="B1749" s="12" t="s">
        <v>411</v>
      </c>
      <c r="C1749" s="272">
        <v>45032</v>
      </c>
      <c r="D1749" s="272">
        <v>45046</v>
      </c>
      <c r="E1749" s="196">
        <f t="shared" si="135"/>
        <v>45039</v>
      </c>
      <c r="F1749" s="272">
        <v>45044</v>
      </c>
      <c r="G1749" s="272">
        <v>45048</v>
      </c>
      <c r="H1749" s="12" t="s">
        <v>152</v>
      </c>
      <c r="I1749" s="234">
        <v>150.35999999999999</v>
      </c>
      <c r="J1749" s="272">
        <v>45049</v>
      </c>
      <c r="K1749" s="17">
        <f t="shared" si="139"/>
        <v>9.5</v>
      </c>
      <c r="L1749" s="283">
        <f t="shared" si="137"/>
        <v>6.1151453275780351E-7</v>
      </c>
      <c r="M1749" s="22">
        <f t="shared" si="138"/>
        <v>5.8093880611991337E-6</v>
      </c>
    </row>
    <row r="1750" spans="1:13">
      <c r="A1750" s="16">
        <f t="shared" si="136"/>
        <v>1743</v>
      </c>
      <c r="B1750" s="12" t="s">
        <v>411</v>
      </c>
      <c r="C1750" s="272">
        <v>45032</v>
      </c>
      <c r="D1750" s="272">
        <v>45046</v>
      </c>
      <c r="E1750" s="196">
        <f t="shared" si="135"/>
        <v>45039</v>
      </c>
      <c r="F1750" s="272">
        <v>45044</v>
      </c>
      <c r="G1750" s="272">
        <v>45065</v>
      </c>
      <c r="H1750" s="12" t="s">
        <v>157</v>
      </c>
      <c r="I1750" s="234">
        <v>244.42</v>
      </c>
      <c r="J1750" s="272">
        <v>45068</v>
      </c>
      <c r="K1750" s="17">
        <f t="shared" si="139"/>
        <v>26.5</v>
      </c>
      <c r="L1750" s="283">
        <f t="shared" si="137"/>
        <v>9.9405681096476668E-7</v>
      </c>
      <c r="M1750" s="22">
        <f t="shared" si="138"/>
        <v>2.6342505490566319E-5</v>
      </c>
    </row>
    <row r="1751" spans="1:13">
      <c r="A1751" s="16">
        <f t="shared" si="136"/>
        <v>1744</v>
      </c>
      <c r="B1751" s="12" t="s">
        <v>411</v>
      </c>
      <c r="C1751" s="272">
        <v>45032</v>
      </c>
      <c r="D1751" s="272">
        <v>45046</v>
      </c>
      <c r="E1751" s="196">
        <f t="shared" si="135"/>
        <v>45039</v>
      </c>
      <c r="F1751" s="272">
        <v>45044</v>
      </c>
      <c r="G1751" s="272">
        <v>45135</v>
      </c>
      <c r="H1751" s="12" t="s">
        <v>158</v>
      </c>
      <c r="I1751" s="234">
        <v>339.50000000000006</v>
      </c>
      <c r="J1751" s="272">
        <v>45138</v>
      </c>
      <c r="K1751" s="17">
        <f t="shared" si="139"/>
        <v>96.5</v>
      </c>
      <c r="L1751" s="283">
        <f t="shared" si="137"/>
        <v>1.3807474319717634E-6</v>
      </c>
      <c r="M1751" s="22">
        <f t="shared" si="138"/>
        <v>1.3324212718527517E-4</v>
      </c>
    </row>
    <row r="1752" spans="1:13">
      <c r="A1752" s="16">
        <f t="shared" si="136"/>
        <v>1745</v>
      </c>
      <c r="B1752" s="12" t="s">
        <v>411</v>
      </c>
      <c r="C1752" s="272">
        <v>45032</v>
      </c>
      <c r="D1752" s="272">
        <v>45046</v>
      </c>
      <c r="E1752" s="196">
        <f t="shared" si="135"/>
        <v>45039</v>
      </c>
      <c r="F1752" s="272">
        <v>45044</v>
      </c>
      <c r="G1752" s="272">
        <v>45044</v>
      </c>
      <c r="H1752" s="12" t="s">
        <v>167</v>
      </c>
      <c r="I1752" s="234">
        <v>15200.970000000001</v>
      </c>
      <c r="J1752" s="272">
        <v>45047</v>
      </c>
      <c r="K1752" s="17">
        <f t="shared" si="139"/>
        <v>5.5</v>
      </c>
      <c r="L1752" s="283">
        <f t="shared" si="137"/>
        <v>6.1822386718644512E-5</v>
      </c>
      <c r="M1752" s="22">
        <f t="shared" si="138"/>
        <v>3.4002312695254484E-4</v>
      </c>
    </row>
    <row r="1753" spans="1:13">
      <c r="A1753" s="16">
        <f t="shared" si="136"/>
        <v>1746</v>
      </c>
      <c r="B1753" s="12" t="s">
        <v>411</v>
      </c>
      <c r="C1753" s="272">
        <v>45032</v>
      </c>
      <c r="D1753" s="272">
        <v>45046</v>
      </c>
      <c r="E1753" s="196">
        <f t="shared" si="135"/>
        <v>45039</v>
      </c>
      <c r="F1753" s="272">
        <v>45044</v>
      </c>
      <c r="G1753" s="272">
        <v>45044</v>
      </c>
      <c r="H1753" s="12" t="s">
        <v>159</v>
      </c>
      <c r="I1753" s="234">
        <v>405554.94999999925</v>
      </c>
      <c r="J1753" s="272">
        <v>45047</v>
      </c>
      <c r="K1753" s="17">
        <f t="shared" si="139"/>
        <v>5.5</v>
      </c>
      <c r="L1753" s="283">
        <f t="shared" si="137"/>
        <v>1.64939309495121E-3</v>
      </c>
      <c r="M1753" s="22">
        <f t="shared" si="138"/>
        <v>9.0716620222316552E-3</v>
      </c>
    </row>
    <row r="1754" spans="1:13">
      <c r="A1754" s="16">
        <f t="shared" si="136"/>
        <v>1747</v>
      </c>
      <c r="B1754" s="12" t="s">
        <v>411</v>
      </c>
      <c r="C1754" s="272">
        <v>45032</v>
      </c>
      <c r="D1754" s="272">
        <v>45046</v>
      </c>
      <c r="E1754" s="196">
        <f t="shared" si="135"/>
        <v>45039</v>
      </c>
      <c r="F1754" s="272">
        <v>45044</v>
      </c>
      <c r="G1754" s="272">
        <v>45044</v>
      </c>
      <c r="H1754" s="12" t="s">
        <v>160</v>
      </c>
      <c r="I1754" s="234">
        <v>405554.94999999925</v>
      </c>
      <c r="J1754" s="272">
        <v>45047</v>
      </c>
      <c r="K1754" s="17">
        <f t="shared" si="139"/>
        <v>5.5</v>
      </c>
      <c r="L1754" s="283">
        <f t="shared" si="137"/>
        <v>1.64939309495121E-3</v>
      </c>
      <c r="M1754" s="22">
        <f t="shared" si="138"/>
        <v>9.0716620222316552E-3</v>
      </c>
    </row>
    <row r="1755" spans="1:13">
      <c r="A1755" s="16">
        <f t="shared" si="136"/>
        <v>1748</v>
      </c>
      <c r="B1755" s="12" t="s">
        <v>411</v>
      </c>
      <c r="C1755" s="272">
        <v>45032</v>
      </c>
      <c r="D1755" s="272">
        <v>45046</v>
      </c>
      <c r="E1755" s="196">
        <f t="shared" si="135"/>
        <v>45039</v>
      </c>
      <c r="F1755" s="272">
        <v>45044</v>
      </c>
      <c r="G1755" s="272">
        <v>45044</v>
      </c>
      <c r="H1755" s="12" t="s">
        <v>161</v>
      </c>
      <c r="I1755" s="234">
        <v>1593122.790000004</v>
      </c>
      <c r="J1755" s="272">
        <v>45047</v>
      </c>
      <c r="K1755" s="17">
        <f t="shared" si="139"/>
        <v>5.5</v>
      </c>
      <c r="L1755" s="283">
        <f t="shared" si="137"/>
        <v>6.4792347602597817E-3</v>
      </c>
      <c r="M1755" s="22">
        <f t="shared" si="138"/>
        <v>3.5635791181428803E-2</v>
      </c>
    </row>
    <row r="1756" spans="1:13">
      <c r="A1756" s="16">
        <f t="shared" si="136"/>
        <v>1749</v>
      </c>
      <c r="B1756" s="12" t="s">
        <v>411</v>
      </c>
      <c r="C1756" s="272">
        <v>45032</v>
      </c>
      <c r="D1756" s="272">
        <v>45046</v>
      </c>
      <c r="E1756" s="196">
        <f t="shared" si="135"/>
        <v>45039</v>
      </c>
      <c r="F1756" s="272">
        <v>45044</v>
      </c>
      <c r="G1756" s="272">
        <v>45044</v>
      </c>
      <c r="H1756" s="12" t="s">
        <v>162</v>
      </c>
      <c r="I1756" s="234">
        <v>1593122.790000004</v>
      </c>
      <c r="J1756" s="272">
        <v>45047</v>
      </c>
      <c r="K1756" s="17">
        <f t="shared" si="139"/>
        <v>5.5</v>
      </c>
      <c r="L1756" s="283">
        <f t="shared" si="137"/>
        <v>6.4792347602597817E-3</v>
      </c>
      <c r="M1756" s="22">
        <f t="shared" si="138"/>
        <v>3.5635791181428803E-2</v>
      </c>
    </row>
    <row r="1757" spans="1:13">
      <c r="A1757" s="16">
        <f t="shared" si="136"/>
        <v>1750</v>
      </c>
      <c r="B1757" s="12" t="s">
        <v>411</v>
      </c>
      <c r="C1757" s="272">
        <v>45032</v>
      </c>
      <c r="D1757" s="272">
        <v>45046</v>
      </c>
      <c r="E1757" s="196">
        <f t="shared" si="135"/>
        <v>45039</v>
      </c>
      <c r="F1757" s="272">
        <v>45044</v>
      </c>
      <c r="G1757" s="272">
        <v>45044</v>
      </c>
      <c r="H1757" s="12" t="s">
        <v>163</v>
      </c>
      <c r="I1757" s="234">
        <v>3393656.4900000053</v>
      </c>
      <c r="J1757" s="272">
        <v>45047</v>
      </c>
      <c r="K1757" s="17">
        <f t="shared" si="139"/>
        <v>5.5</v>
      </c>
      <c r="L1757" s="283">
        <f t="shared" si="137"/>
        <v>1.3802010260859542E-2</v>
      </c>
      <c r="M1757" s="22">
        <f t="shared" si="138"/>
        <v>7.5911056434727481E-2</v>
      </c>
    </row>
    <row r="1758" spans="1:13">
      <c r="A1758" s="16">
        <f t="shared" si="136"/>
        <v>1751</v>
      </c>
      <c r="B1758" s="12" t="s">
        <v>411</v>
      </c>
      <c r="C1758" s="272">
        <v>45032</v>
      </c>
      <c r="D1758" s="272">
        <v>45046</v>
      </c>
      <c r="E1758" s="196">
        <f t="shared" si="135"/>
        <v>45039</v>
      </c>
      <c r="F1758" s="272">
        <v>45044</v>
      </c>
      <c r="G1758" s="272">
        <v>45135</v>
      </c>
      <c r="H1758" s="12" t="s">
        <v>152</v>
      </c>
      <c r="I1758" s="234">
        <v>105.05</v>
      </c>
      <c r="J1758" s="272">
        <v>45138</v>
      </c>
      <c r="K1758" s="17">
        <f t="shared" si="139"/>
        <v>96.5</v>
      </c>
      <c r="L1758" s="283">
        <f t="shared" si="137"/>
        <v>4.2723863837594614E-7</v>
      </c>
      <c r="M1758" s="22">
        <f t="shared" si="138"/>
        <v>4.1228528603278803E-5</v>
      </c>
    </row>
    <row r="1759" spans="1:13">
      <c r="A1759" s="16">
        <f t="shared" si="136"/>
        <v>1752</v>
      </c>
      <c r="B1759" s="12" t="s">
        <v>411</v>
      </c>
      <c r="C1759" s="272">
        <v>45032</v>
      </c>
      <c r="D1759" s="272">
        <v>45046</v>
      </c>
      <c r="E1759" s="196">
        <f t="shared" si="135"/>
        <v>45039</v>
      </c>
      <c r="F1759" s="272">
        <v>45044</v>
      </c>
      <c r="G1759" s="272">
        <v>45135</v>
      </c>
      <c r="H1759" s="12" t="s">
        <v>165</v>
      </c>
      <c r="I1759" s="234">
        <v>5.12</v>
      </c>
      <c r="J1759" s="272">
        <v>45138</v>
      </c>
      <c r="K1759" s="17">
        <f t="shared" si="139"/>
        <v>96.5</v>
      </c>
      <c r="L1759" s="283">
        <f t="shared" si="137"/>
        <v>2.0823054055067532E-8</v>
      </c>
      <c r="M1759" s="22">
        <f t="shared" si="138"/>
        <v>2.0094247163140168E-6</v>
      </c>
    </row>
    <row r="1760" spans="1:13">
      <c r="A1760" s="16">
        <f t="shared" si="136"/>
        <v>1753</v>
      </c>
      <c r="B1760" s="12" t="s">
        <v>411</v>
      </c>
      <c r="C1760" s="272">
        <v>45032</v>
      </c>
      <c r="D1760" s="272">
        <v>45046</v>
      </c>
      <c r="E1760" s="196">
        <f t="shared" si="135"/>
        <v>45039</v>
      </c>
      <c r="F1760" s="272">
        <v>45044</v>
      </c>
      <c r="G1760" s="272">
        <v>45065</v>
      </c>
      <c r="H1760" s="12" t="s">
        <v>157</v>
      </c>
      <c r="I1760" s="234">
        <v>184.66</v>
      </c>
      <c r="J1760" s="272">
        <v>45068</v>
      </c>
      <c r="K1760" s="17">
        <f t="shared" si="139"/>
        <v>26.5</v>
      </c>
      <c r="L1760" s="283">
        <f t="shared" si="137"/>
        <v>7.5101272691577548E-7</v>
      </c>
      <c r="M1760" s="22">
        <f t="shared" si="138"/>
        <v>1.9901837263268049E-5</v>
      </c>
    </row>
    <row r="1761" spans="1:13">
      <c r="A1761" s="16">
        <f t="shared" si="136"/>
        <v>1754</v>
      </c>
      <c r="B1761" s="12" t="s">
        <v>411</v>
      </c>
      <c r="C1761" s="272">
        <v>45032</v>
      </c>
      <c r="D1761" s="272">
        <v>45046</v>
      </c>
      <c r="E1761" s="196">
        <f t="shared" si="135"/>
        <v>45039</v>
      </c>
      <c r="F1761" s="272">
        <v>45044</v>
      </c>
      <c r="G1761" s="272">
        <v>45048</v>
      </c>
      <c r="H1761" s="12" t="s">
        <v>156</v>
      </c>
      <c r="I1761" s="234">
        <v>182.9</v>
      </c>
      <c r="J1761" s="272">
        <v>45049</v>
      </c>
      <c r="K1761" s="17">
        <f t="shared" si="139"/>
        <v>9.5</v>
      </c>
      <c r="L1761" s="283">
        <f t="shared" si="137"/>
        <v>7.4385480208434599E-7</v>
      </c>
      <c r="M1761" s="22">
        <f t="shared" si="138"/>
        <v>7.066620619801287E-6</v>
      </c>
    </row>
    <row r="1762" spans="1:13">
      <c r="A1762" s="16">
        <f t="shared" si="136"/>
        <v>1755</v>
      </c>
      <c r="B1762" s="12" t="s">
        <v>411</v>
      </c>
      <c r="C1762" s="272">
        <v>45032</v>
      </c>
      <c r="D1762" s="272">
        <v>45046</v>
      </c>
      <c r="E1762" s="196">
        <f t="shared" si="135"/>
        <v>45039</v>
      </c>
      <c r="F1762" s="272">
        <v>45044</v>
      </c>
      <c r="G1762" s="272">
        <v>45135</v>
      </c>
      <c r="H1762" s="12" t="s">
        <v>152</v>
      </c>
      <c r="I1762" s="234">
        <v>38.19</v>
      </c>
      <c r="J1762" s="272">
        <v>45138</v>
      </c>
      <c r="K1762" s="17">
        <f t="shared" si="139"/>
        <v>96.5</v>
      </c>
      <c r="L1762" s="283">
        <f t="shared" si="137"/>
        <v>1.553188348365291E-7</v>
      </c>
      <c r="M1762" s="22">
        <f t="shared" si="138"/>
        <v>1.4988267561725057E-5</v>
      </c>
    </row>
    <row r="1763" spans="1:13">
      <c r="A1763" s="16">
        <f t="shared" si="136"/>
        <v>1756</v>
      </c>
      <c r="B1763" s="12" t="s">
        <v>411</v>
      </c>
      <c r="C1763" s="272">
        <v>45032</v>
      </c>
      <c r="D1763" s="272">
        <v>45046</v>
      </c>
      <c r="E1763" s="196">
        <f t="shared" si="135"/>
        <v>45039</v>
      </c>
      <c r="F1763" s="272">
        <v>45044</v>
      </c>
      <c r="G1763" s="272">
        <v>45135</v>
      </c>
      <c r="H1763" s="12" t="s">
        <v>152</v>
      </c>
      <c r="I1763" s="234">
        <v>98.12</v>
      </c>
      <c r="J1763" s="272">
        <v>45138</v>
      </c>
      <c r="K1763" s="17">
        <f t="shared" si="139"/>
        <v>96.5</v>
      </c>
      <c r="L1763" s="283">
        <f t="shared" si="137"/>
        <v>3.9905430935219262E-7</v>
      </c>
      <c r="M1763" s="22">
        <f t="shared" si="138"/>
        <v>3.8508740852486588E-5</v>
      </c>
    </row>
    <row r="1764" spans="1:13">
      <c r="A1764" s="16">
        <f t="shared" si="136"/>
        <v>1757</v>
      </c>
      <c r="B1764" s="12" t="s">
        <v>411</v>
      </c>
      <c r="C1764" s="272">
        <v>45032</v>
      </c>
      <c r="D1764" s="272">
        <v>45046</v>
      </c>
      <c r="E1764" s="196">
        <f t="shared" si="135"/>
        <v>45039</v>
      </c>
      <c r="F1764" s="272">
        <v>45044</v>
      </c>
      <c r="G1764" s="272">
        <v>45065</v>
      </c>
      <c r="H1764" s="12" t="s">
        <v>157</v>
      </c>
      <c r="I1764" s="234">
        <v>260.43</v>
      </c>
      <c r="J1764" s="272">
        <v>45068</v>
      </c>
      <c r="K1764" s="17">
        <f t="shared" si="139"/>
        <v>26.5</v>
      </c>
      <c r="L1764" s="283">
        <f t="shared" si="137"/>
        <v>1.0591695249143042E-6</v>
      </c>
      <c r="M1764" s="22">
        <f t="shared" si="138"/>
        <v>2.8067992410229062E-5</v>
      </c>
    </row>
    <row r="1765" spans="1:13">
      <c r="A1765" s="16">
        <f t="shared" si="136"/>
        <v>1758</v>
      </c>
      <c r="B1765" s="12" t="s">
        <v>411</v>
      </c>
      <c r="C1765" s="272">
        <v>45032</v>
      </c>
      <c r="D1765" s="272">
        <v>45046</v>
      </c>
      <c r="E1765" s="196">
        <f t="shared" ref="E1765:E1828" si="140">AVERAGE(C1765:D1765)</f>
        <v>45039</v>
      </c>
      <c r="F1765" s="272">
        <v>45044</v>
      </c>
      <c r="G1765" s="272">
        <v>45135</v>
      </c>
      <c r="H1765" s="12" t="s">
        <v>152</v>
      </c>
      <c r="I1765" s="234">
        <v>64.84</v>
      </c>
      <c r="J1765" s="272">
        <v>45138</v>
      </c>
      <c r="K1765" s="17">
        <f t="shared" si="139"/>
        <v>96.5</v>
      </c>
      <c r="L1765" s="283">
        <f t="shared" si="137"/>
        <v>2.6370445799425366E-7</v>
      </c>
      <c r="M1765" s="22">
        <f t="shared" si="138"/>
        <v>2.5447480196445479E-5</v>
      </c>
    </row>
    <row r="1766" spans="1:13">
      <c r="A1766" s="16">
        <f t="shared" si="136"/>
        <v>1759</v>
      </c>
      <c r="B1766" s="12" t="s">
        <v>411</v>
      </c>
      <c r="C1766" s="272">
        <v>45032</v>
      </c>
      <c r="D1766" s="272">
        <v>45046</v>
      </c>
      <c r="E1766" s="196">
        <f t="shared" si="140"/>
        <v>45039</v>
      </c>
      <c r="F1766" s="272">
        <v>45044</v>
      </c>
      <c r="G1766" s="272">
        <v>45065</v>
      </c>
      <c r="H1766" s="12" t="s">
        <v>157</v>
      </c>
      <c r="I1766" s="234">
        <v>418.23</v>
      </c>
      <c r="J1766" s="272">
        <v>45068</v>
      </c>
      <c r="K1766" s="17">
        <f t="shared" si="139"/>
        <v>26.5</v>
      </c>
      <c r="L1766" s="283">
        <f t="shared" si="137"/>
        <v>1.7009425580958779E-6</v>
      </c>
      <c r="M1766" s="22">
        <f t="shared" si="138"/>
        <v>4.5074977789540764E-5</v>
      </c>
    </row>
    <row r="1767" spans="1:13">
      <c r="A1767" s="16">
        <f t="shared" si="136"/>
        <v>1760</v>
      </c>
      <c r="B1767" s="12" t="s">
        <v>411</v>
      </c>
      <c r="C1767" s="272">
        <v>45032</v>
      </c>
      <c r="D1767" s="272">
        <v>45046</v>
      </c>
      <c r="E1767" s="196">
        <f t="shared" si="140"/>
        <v>45039</v>
      </c>
      <c r="F1767" s="272">
        <v>45044</v>
      </c>
      <c r="G1767" s="272">
        <v>45135</v>
      </c>
      <c r="H1767" s="12" t="s">
        <v>154</v>
      </c>
      <c r="I1767" s="234">
        <v>33.25</v>
      </c>
      <c r="J1767" s="272">
        <v>45138</v>
      </c>
      <c r="K1767" s="17">
        <f t="shared" si="139"/>
        <v>96.5</v>
      </c>
      <c r="L1767" s="283">
        <f t="shared" si="137"/>
        <v>1.3522784127558506E-7</v>
      </c>
      <c r="M1767" s="22">
        <f t="shared" si="138"/>
        <v>1.3049486683093958E-5</v>
      </c>
    </row>
    <row r="1768" spans="1:13">
      <c r="A1768" s="16">
        <f t="shared" si="136"/>
        <v>1761</v>
      </c>
      <c r="B1768" s="12" t="s">
        <v>411</v>
      </c>
      <c r="C1768" s="272">
        <v>45032</v>
      </c>
      <c r="D1768" s="272">
        <v>45046</v>
      </c>
      <c r="E1768" s="196">
        <f t="shared" si="140"/>
        <v>45039</v>
      </c>
      <c r="F1768" s="272">
        <v>45044</v>
      </c>
      <c r="G1768" s="272">
        <v>45135</v>
      </c>
      <c r="H1768" s="12" t="s">
        <v>164</v>
      </c>
      <c r="I1768" s="234">
        <v>241.94</v>
      </c>
      <c r="J1768" s="272">
        <v>45138</v>
      </c>
      <c r="K1768" s="17">
        <f t="shared" si="139"/>
        <v>96.5</v>
      </c>
      <c r="L1768" s="283">
        <f t="shared" si="137"/>
        <v>9.8397064415684345E-7</v>
      </c>
      <c r="M1768" s="22">
        <f t="shared" si="138"/>
        <v>9.4953167161135395E-5</v>
      </c>
    </row>
    <row r="1769" spans="1:13">
      <c r="A1769" s="16">
        <f t="shared" si="136"/>
        <v>1762</v>
      </c>
      <c r="B1769" s="12" t="s">
        <v>411</v>
      </c>
      <c r="C1769" s="272">
        <v>45032</v>
      </c>
      <c r="D1769" s="272">
        <v>45046</v>
      </c>
      <c r="E1769" s="196">
        <f t="shared" si="140"/>
        <v>45039</v>
      </c>
      <c r="F1769" s="272">
        <v>45044</v>
      </c>
      <c r="G1769" s="272">
        <v>45135</v>
      </c>
      <c r="H1769" s="12" t="s">
        <v>166</v>
      </c>
      <c r="I1769" s="234">
        <v>1287.8499999999999</v>
      </c>
      <c r="J1769" s="272">
        <v>45138</v>
      </c>
      <c r="K1769" s="17">
        <f t="shared" si="139"/>
        <v>96.5</v>
      </c>
      <c r="L1769" s="283">
        <f t="shared" si="137"/>
        <v>5.2376894853161565E-6</v>
      </c>
      <c r="M1769" s="22">
        <f t="shared" si="138"/>
        <v>5.0543703533300905E-4</v>
      </c>
    </row>
    <row r="1770" spans="1:13">
      <c r="A1770" s="16">
        <f t="shared" si="136"/>
        <v>1763</v>
      </c>
      <c r="B1770" s="12" t="s">
        <v>411</v>
      </c>
      <c r="C1770" s="272">
        <v>45032</v>
      </c>
      <c r="D1770" s="272">
        <v>45046</v>
      </c>
      <c r="E1770" s="196">
        <f t="shared" si="140"/>
        <v>45039</v>
      </c>
      <c r="F1770" s="272">
        <v>45044</v>
      </c>
      <c r="G1770" s="272">
        <v>45065</v>
      </c>
      <c r="H1770" s="12" t="s">
        <v>154</v>
      </c>
      <c r="I1770" s="234">
        <v>841.62</v>
      </c>
      <c r="J1770" s="272">
        <v>45068</v>
      </c>
      <c r="K1770" s="17">
        <f t="shared" si="139"/>
        <v>26.5</v>
      </c>
      <c r="L1770" s="283">
        <f t="shared" si="137"/>
        <v>3.4228708503566282E-6</v>
      </c>
      <c r="M1770" s="22">
        <f t="shared" si="138"/>
        <v>9.0706077534450643E-5</v>
      </c>
    </row>
    <row r="1771" spans="1:13">
      <c r="A1771" s="16">
        <f t="shared" si="136"/>
        <v>1764</v>
      </c>
      <c r="B1771" s="12" t="s">
        <v>411</v>
      </c>
      <c r="C1771" s="272">
        <v>45032</v>
      </c>
      <c r="D1771" s="272">
        <v>45046</v>
      </c>
      <c r="E1771" s="196">
        <f t="shared" si="140"/>
        <v>45039</v>
      </c>
      <c r="F1771" s="272">
        <v>45044</v>
      </c>
      <c r="G1771" s="272">
        <v>45065</v>
      </c>
      <c r="H1771" s="12" t="s">
        <v>157</v>
      </c>
      <c r="I1771" s="234">
        <v>1672.3499999999997</v>
      </c>
      <c r="J1771" s="272">
        <v>45068</v>
      </c>
      <c r="K1771" s="17">
        <f t="shared" si="139"/>
        <v>26.5</v>
      </c>
      <c r="L1771" s="283">
        <f t="shared" si="137"/>
        <v>6.8014520408187849E-6</v>
      </c>
      <c r="M1771" s="22">
        <f t="shared" si="138"/>
        <v>1.8023847908169781E-4</v>
      </c>
    </row>
    <row r="1772" spans="1:13">
      <c r="A1772" s="16">
        <f t="shared" si="136"/>
        <v>1765</v>
      </c>
      <c r="B1772" s="12" t="s">
        <v>411</v>
      </c>
      <c r="C1772" s="272">
        <v>45032</v>
      </c>
      <c r="D1772" s="272">
        <v>45046</v>
      </c>
      <c r="E1772" s="196">
        <f t="shared" si="140"/>
        <v>45039</v>
      </c>
      <c r="F1772" s="272">
        <v>45044</v>
      </c>
      <c r="G1772" s="272">
        <v>45065</v>
      </c>
      <c r="H1772" s="12" t="s">
        <v>157</v>
      </c>
      <c r="I1772" s="234">
        <v>71.540000000000006</v>
      </c>
      <c r="J1772" s="272">
        <v>45068</v>
      </c>
      <c r="K1772" s="17">
        <f t="shared" si="139"/>
        <v>26.5</v>
      </c>
      <c r="L1772" s="283">
        <f t="shared" si="137"/>
        <v>2.909533763866272E-7</v>
      </c>
      <c r="M1772" s="22">
        <f t="shared" si="138"/>
        <v>7.7102644742456203E-6</v>
      </c>
    </row>
    <row r="1773" spans="1:13">
      <c r="A1773" s="16">
        <f t="shared" si="136"/>
        <v>1766</v>
      </c>
      <c r="B1773" s="12" t="s">
        <v>411</v>
      </c>
      <c r="C1773" s="272">
        <v>45032</v>
      </c>
      <c r="D1773" s="272">
        <v>45046</v>
      </c>
      <c r="E1773" s="196">
        <f t="shared" si="140"/>
        <v>45039</v>
      </c>
      <c r="F1773" s="272">
        <v>45044</v>
      </c>
      <c r="G1773" s="272">
        <v>45065</v>
      </c>
      <c r="H1773" s="12" t="s">
        <v>157</v>
      </c>
      <c r="I1773" s="234">
        <v>683.5</v>
      </c>
      <c r="J1773" s="272">
        <v>45068</v>
      </c>
      <c r="K1773" s="17">
        <f t="shared" si="139"/>
        <v>26.5</v>
      </c>
      <c r="L1773" s="283">
        <f t="shared" si="137"/>
        <v>2.7797963762966128E-6</v>
      </c>
      <c r="M1773" s="22">
        <f t="shared" si="138"/>
        <v>7.3664603971860241E-5</v>
      </c>
    </row>
    <row r="1774" spans="1:13">
      <c r="A1774" s="16">
        <f t="shared" si="136"/>
        <v>1767</v>
      </c>
      <c r="B1774" s="12" t="s">
        <v>411</v>
      </c>
      <c r="C1774" s="272">
        <v>45032</v>
      </c>
      <c r="D1774" s="272">
        <v>45046</v>
      </c>
      <c r="E1774" s="196">
        <f t="shared" si="140"/>
        <v>45039</v>
      </c>
      <c r="F1774" s="272">
        <v>45044</v>
      </c>
      <c r="G1774" s="272">
        <v>45058</v>
      </c>
      <c r="H1774" s="12" t="s">
        <v>153</v>
      </c>
      <c r="I1774" s="234">
        <v>38.33</v>
      </c>
      <c r="J1774" s="272">
        <v>45061</v>
      </c>
      <c r="K1774" s="17">
        <f t="shared" si="139"/>
        <v>19.5</v>
      </c>
      <c r="L1774" s="283">
        <f t="shared" si="137"/>
        <v>1.5588821522084736E-7</v>
      </c>
      <c r="M1774" s="22">
        <f t="shared" si="138"/>
        <v>3.0398201968065237E-6</v>
      </c>
    </row>
    <row r="1775" spans="1:13">
      <c r="A1775" s="16">
        <f t="shared" si="136"/>
        <v>1768</v>
      </c>
      <c r="B1775" s="12" t="s">
        <v>411</v>
      </c>
      <c r="C1775" s="272">
        <v>45032</v>
      </c>
      <c r="D1775" s="272">
        <v>45046</v>
      </c>
      <c r="E1775" s="196">
        <f t="shared" si="140"/>
        <v>45039</v>
      </c>
      <c r="F1775" s="272">
        <v>45044</v>
      </c>
      <c r="G1775" s="272">
        <v>45048</v>
      </c>
      <c r="H1775" s="12" t="s">
        <v>152</v>
      </c>
      <c r="I1775" s="234">
        <v>121.84</v>
      </c>
      <c r="J1775" s="272">
        <v>45049</v>
      </c>
      <c r="K1775" s="17">
        <f t="shared" si="139"/>
        <v>9.5</v>
      </c>
      <c r="L1775" s="283">
        <f t="shared" si="137"/>
        <v>4.9552361446668515E-7</v>
      </c>
      <c r="M1775" s="22">
        <f t="shared" si="138"/>
        <v>4.7074743374335087E-6</v>
      </c>
    </row>
    <row r="1776" spans="1:13">
      <c r="A1776" s="16">
        <f t="shared" si="136"/>
        <v>1769</v>
      </c>
      <c r="B1776" s="12" t="s">
        <v>411</v>
      </c>
      <c r="C1776" s="272">
        <v>45032</v>
      </c>
      <c r="D1776" s="272">
        <v>45046</v>
      </c>
      <c r="E1776" s="196">
        <f t="shared" si="140"/>
        <v>45039</v>
      </c>
      <c r="F1776" s="272">
        <v>45044</v>
      </c>
      <c r="G1776" s="272">
        <v>45065</v>
      </c>
      <c r="H1776" s="12" t="s">
        <v>154</v>
      </c>
      <c r="I1776" s="234">
        <v>50.12</v>
      </c>
      <c r="J1776" s="272">
        <v>45068</v>
      </c>
      <c r="K1776" s="17">
        <f t="shared" si="139"/>
        <v>26.5</v>
      </c>
      <c r="L1776" s="283">
        <f t="shared" si="137"/>
        <v>2.0383817758593449E-7</v>
      </c>
      <c r="M1776" s="22">
        <f t="shared" si="138"/>
        <v>5.4017117060272645E-6</v>
      </c>
    </row>
    <row r="1777" spans="1:13">
      <c r="A1777" s="16">
        <f t="shared" si="136"/>
        <v>1770</v>
      </c>
      <c r="B1777" s="12" t="s">
        <v>411</v>
      </c>
      <c r="C1777" s="272">
        <v>45032</v>
      </c>
      <c r="D1777" s="272">
        <v>45046</v>
      </c>
      <c r="E1777" s="196">
        <f t="shared" si="140"/>
        <v>45039</v>
      </c>
      <c r="F1777" s="272">
        <v>45044</v>
      </c>
      <c r="G1777" s="272">
        <v>45065</v>
      </c>
      <c r="H1777" s="12" t="s">
        <v>157</v>
      </c>
      <c r="I1777" s="234">
        <v>2016.8000000000002</v>
      </c>
      <c r="J1777" s="272">
        <v>45068</v>
      </c>
      <c r="K1777" s="17">
        <f t="shared" si="139"/>
        <v>26.5</v>
      </c>
      <c r="L1777" s="283">
        <f t="shared" si="137"/>
        <v>8.2023311363789461E-6</v>
      </c>
      <c r="M1777" s="22">
        <f t="shared" si="138"/>
        <v>2.1736177511404208E-4</v>
      </c>
    </row>
    <row r="1778" spans="1:13">
      <c r="A1778" s="16">
        <f t="shared" si="136"/>
        <v>1771</v>
      </c>
      <c r="B1778" s="12" t="s">
        <v>411</v>
      </c>
      <c r="C1778" s="272">
        <v>45032</v>
      </c>
      <c r="D1778" s="272">
        <v>45046</v>
      </c>
      <c r="E1778" s="196">
        <f t="shared" si="140"/>
        <v>45039</v>
      </c>
      <c r="F1778" s="272">
        <v>45044</v>
      </c>
      <c r="G1778" s="272">
        <v>45048</v>
      </c>
      <c r="H1778" s="12" t="s">
        <v>152</v>
      </c>
      <c r="I1778" s="234">
        <v>49.78</v>
      </c>
      <c r="J1778" s="272">
        <v>45049</v>
      </c>
      <c r="K1778" s="17">
        <f t="shared" si="139"/>
        <v>9.5</v>
      </c>
      <c r="L1778" s="283">
        <f t="shared" si="137"/>
        <v>2.0245539665259018E-7</v>
      </c>
      <c r="M1778" s="22">
        <f t="shared" si="138"/>
        <v>1.9233262681996066E-6</v>
      </c>
    </row>
    <row r="1779" spans="1:13">
      <c r="A1779" s="16">
        <f t="shared" si="136"/>
        <v>1772</v>
      </c>
      <c r="B1779" s="12" t="s">
        <v>411</v>
      </c>
      <c r="C1779" s="272">
        <v>45032</v>
      </c>
      <c r="D1779" s="272">
        <v>45046</v>
      </c>
      <c r="E1779" s="196">
        <f t="shared" si="140"/>
        <v>45039</v>
      </c>
      <c r="F1779" s="272">
        <v>45044</v>
      </c>
      <c r="G1779" s="272">
        <v>45048</v>
      </c>
      <c r="H1779" s="12" t="s">
        <v>156</v>
      </c>
      <c r="I1779" s="234">
        <v>190.55</v>
      </c>
      <c r="J1779" s="272">
        <v>45049</v>
      </c>
      <c r="K1779" s="17">
        <f t="shared" si="139"/>
        <v>9.5</v>
      </c>
      <c r="L1779" s="283">
        <f t="shared" si="137"/>
        <v>7.749673730845934E-7</v>
      </c>
      <c r="M1779" s="22">
        <f t="shared" si="138"/>
        <v>7.3621900443036371E-6</v>
      </c>
    </row>
    <row r="1780" spans="1:13">
      <c r="A1780" s="16">
        <f t="shared" si="136"/>
        <v>1773</v>
      </c>
      <c r="B1780" s="12" t="s">
        <v>411</v>
      </c>
      <c r="C1780" s="272">
        <v>45032</v>
      </c>
      <c r="D1780" s="272">
        <v>45046</v>
      </c>
      <c r="E1780" s="196">
        <f t="shared" si="140"/>
        <v>45039</v>
      </c>
      <c r="F1780" s="272">
        <v>45044</v>
      </c>
      <c r="G1780" s="272">
        <v>45065</v>
      </c>
      <c r="H1780" s="12" t="s">
        <v>157</v>
      </c>
      <c r="I1780" s="234">
        <v>354.81</v>
      </c>
      <c r="J1780" s="272">
        <v>45068</v>
      </c>
      <c r="K1780" s="17">
        <f t="shared" si="139"/>
        <v>26.5</v>
      </c>
      <c r="L1780" s="283">
        <f t="shared" si="137"/>
        <v>1.4430132439997092E-6</v>
      </c>
      <c r="M1780" s="22">
        <f t="shared" si="138"/>
        <v>3.8239850965992297E-5</v>
      </c>
    </row>
    <row r="1781" spans="1:13">
      <c r="A1781" s="16">
        <f t="shared" si="136"/>
        <v>1774</v>
      </c>
      <c r="B1781" s="12" t="s">
        <v>411</v>
      </c>
      <c r="C1781" s="272">
        <v>45032</v>
      </c>
      <c r="D1781" s="272">
        <v>45046</v>
      </c>
      <c r="E1781" s="196">
        <f t="shared" si="140"/>
        <v>45039</v>
      </c>
      <c r="F1781" s="272">
        <v>45044</v>
      </c>
      <c r="G1781" s="272">
        <v>45065</v>
      </c>
      <c r="H1781" s="12" t="s">
        <v>157</v>
      </c>
      <c r="I1781" s="234">
        <v>202.21</v>
      </c>
      <c r="J1781" s="272">
        <v>45068</v>
      </c>
      <c r="K1781" s="17">
        <f t="shared" si="139"/>
        <v>26.5</v>
      </c>
      <c r="L1781" s="283">
        <f t="shared" si="137"/>
        <v>8.2238862509281362E-7</v>
      </c>
      <c r="M1781" s="22">
        <f t="shared" si="138"/>
        <v>2.1793298564959559E-5</v>
      </c>
    </row>
    <row r="1782" spans="1:13">
      <c r="A1782" s="16">
        <f t="shared" si="136"/>
        <v>1775</v>
      </c>
      <c r="B1782" s="12" t="s">
        <v>411</v>
      </c>
      <c r="C1782" s="272">
        <v>45032</v>
      </c>
      <c r="D1782" s="272">
        <v>45046</v>
      </c>
      <c r="E1782" s="196">
        <f t="shared" si="140"/>
        <v>45039</v>
      </c>
      <c r="F1782" s="272">
        <v>45044</v>
      </c>
      <c r="G1782" s="272">
        <v>45048</v>
      </c>
      <c r="H1782" s="12" t="s">
        <v>156</v>
      </c>
      <c r="I1782" s="234">
        <v>50.76</v>
      </c>
      <c r="J1782" s="272">
        <v>45049</v>
      </c>
      <c r="K1782" s="17">
        <f t="shared" si="139"/>
        <v>9.5</v>
      </c>
      <c r="L1782" s="283">
        <f t="shared" si="137"/>
        <v>2.0644105934281794E-7</v>
      </c>
      <c r="M1782" s="22">
        <f t="shared" si="138"/>
        <v>1.9611900637567706E-6</v>
      </c>
    </row>
    <row r="1783" spans="1:13">
      <c r="A1783" s="16">
        <f t="shared" si="136"/>
        <v>1776</v>
      </c>
      <c r="B1783" s="12" t="s">
        <v>411</v>
      </c>
      <c r="C1783" s="272">
        <v>45032</v>
      </c>
      <c r="D1783" s="272">
        <v>45046</v>
      </c>
      <c r="E1783" s="196">
        <f t="shared" si="140"/>
        <v>45039</v>
      </c>
      <c r="F1783" s="272">
        <v>45044</v>
      </c>
      <c r="G1783" s="272">
        <v>45048</v>
      </c>
      <c r="H1783" s="12" t="s">
        <v>152</v>
      </c>
      <c r="I1783" s="234">
        <v>58.879999999999995</v>
      </c>
      <c r="J1783" s="272">
        <v>45049</v>
      </c>
      <c r="K1783" s="17">
        <f t="shared" si="139"/>
        <v>9.5</v>
      </c>
      <c r="L1783" s="283">
        <f t="shared" si="137"/>
        <v>2.3946512163327661E-7</v>
      </c>
      <c r="M1783" s="22">
        <f t="shared" si="138"/>
        <v>2.2749186555161277E-6</v>
      </c>
    </row>
    <row r="1784" spans="1:13">
      <c r="A1784" s="16">
        <f t="shared" si="136"/>
        <v>1777</v>
      </c>
      <c r="B1784" s="12" t="s">
        <v>411</v>
      </c>
      <c r="C1784" s="272">
        <v>45032</v>
      </c>
      <c r="D1784" s="272">
        <v>45046</v>
      </c>
      <c r="E1784" s="196">
        <f t="shared" si="140"/>
        <v>45039</v>
      </c>
      <c r="F1784" s="272">
        <v>45044</v>
      </c>
      <c r="G1784" s="272">
        <v>45135</v>
      </c>
      <c r="H1784" s="12" t="s">
        <v>165</v>
      </c>
      <c r="I1784" s="234">
        <v>96.46</v>
      </c>
      <c r="J1784" s="272">
        <v>45138</v>
      </c>
      <c r="K1784" s="17">
        <f t="shared" si="139"/>
        <v>96.5</v>
      </c>
      <c r="L1784" s="283">
        <f t="shared" si="137"/>
        <v>3.9230308479527617E-7</v>
      </c>
      <c r="M1784" s="22">
        <f t="shared" si="138"/>
        <v>3.7857247682744147E-5</v>
      </c>
    </row>
    <row r="1785" spans="1:13">
      <c r="A1785" s="16">
        <f t="shared" si="136"/>
        <v>1778</v>
      </c>
      <c r="B1785" s="12" t="s">
        <v>411</v>
      </c>
      <c r="C1785" s="272">
        <v>45032</v>
      </c>
      <c r="D1785" s="272">
        <v>45046</v>
      </c>
      <c r="E1785" s="196">
        <f t="shared" si="140"/>
        <v>45039</v>
      </c>
      <c r="F1785" s="272">
        <v>45044</v>
      </c>
      <c r="G1785" s="272">
        <v>45048</v>
      </c>
      <c r="H1785" s="12" t="s">
        <v>166</v>
      </c>
      <c r="I1785" s="234">
        <v>623.30999999999995</v>
      </c>
      <c r="J1785" s="272">
        <v>45049</v>
      </c>
      <c r="K1785" s="17">
        <f t="shared" si="139"/>
        <v>9.5</v>
      </c>
      <c r="L1785" s="283">
        <f t="shared" si="137"/>
        <v>2.5350034810672151E-6</v>
      </c>
      <c r="M1785" s="22">
        <f t="shared" si="138"/>
        <v>2.4082533070138545E-5</v>
      </c>
    </row>
    <row r="1786" spans="1:13">
      <c r="A1786" s="16">
        <f t="shared" si="136"/>
        <v>1779</v>
      </c>
      <c r="B1786" s="12" t="s">
        <v>411</v>
      </c>
      <c r="C1786" s="272">
        <v>45032</v>
      </c>
      <c r="D1786" s="272">
        <v>45046</v>
      </c>
      <c r="E1786" s="196">
        <f t="shared" si="140"/>
        <v>45039</v>
      </c>
      <c r="F1786" s="272">
        <v>45044</v>
      </c>
      <c r="G1786" s="272">
        <v>45065</v>
      </c>
      <c r="H1786" s="12" t="s">
        <v>154</v>
      </c>
      <c r="I1786" s="234">
        <v>617.01</v>
      </c>
      <c r="J1786" s="272">
        <v>45068</v>
      </c>
      <c r="K1786" s="17">
        <f t="shared" si="139"/>
        <v>26.5</v>
      </c>
      <c r="L1786" s="283">
        <f t="shared" si="137"/>
        <v>2.5093813637728942E-6</v>
      </c>
      <c r="M1786" s="22">
        <f t="shared" si="138"/>
        <v>6.6498606139981699E-5</v>
      </c>
    </row>
    <row r="1787" spans="1:13">
      <c r="A1787" s="16">
        <f t="shared" si="136"/>
        <v>1780</v>
      </c>
      <c r="B1787" s="12" t="s">
        <v>411</v>
      </c>
      <c r="C1787" s="272">
        <v>45032</v>
      </c>
      <c r="D1787" s="272">
        <v>45046</v>
      </c>
      <c r="E1787" s="196">
        <f t="shared" si="140"/>
        <v>45039</v>
      </c>
      <c r="F1787" s="272">
        <v>45044</v>
      </c>
      <c r="G1787" s="272">
        <v>45065</v>
      </c>
      <c r="H1787" s="12" t="s">
        <v>157</v>
      </c>
      <c r="I1787" s="234">
        <v>9435.9299999999985</v>
      </c>
      <c r="J1787" s="272">
        <v>45068</v>
      </c>
      <c r="K1787" s="17">
        <f t="shared" si="139"/>
        <v>26.5</v>
      </c>
      <c r="L1787" s="283">
        <f t="shared" si="137"/>
        <v>3.8375953212858077E-5</v>
      </c>
      <c r="M1787" s="22">
        <f t="shared" si="138"/>
        <v>1.0169627601407389E-3</v>
      </c>
    </row>
    <row r="1788" spans="1:13">
      <c r="A1788" s="16">
        <f t="shared" si="136"/>
        <v>1781</v>
      </c>
      <c r="B1788" s="12" t="s">
        <v>411</v>
      </c>
      <c r="C1788" s="272">
        <v>45032</v>
      </c>
      <c r="D1788" s="272">
        <v>45046</v>
      </c>
      <c r="E1788" s="196">
        <f t="shared" si="140"/>
        <v>45039</v>
      </c>
      <c r="F1788" s="272">
        <v>45044</v>
      </c>
      <c r="G1788" s="272">
        <v>45065</v>
      </c>
      <c r="H1788" s="12" t="s">
        <v>157</v>
      </c>
      <c r="I1788" s="234">
        <v>141.9</v>
      </c>
      <c r="J1788" s="272">
        <v>45068</v>
      </c>
      <c r="K1788" s="17">
        <f t="shared" si="139"/>
        <v>26.5</v>
      </c>
      <c r="L1788" s="283">
        <f t="shared" si="137"/>
        <v>5.7710768953400058E-7</v>
      </c>
      <c r="M1788" s="22">
        <f t="shared" si="138"/>
        <v>1.5293353772651016E-5</v>
      </c>
    </row>
    <row r="1789" spans="1:13">
      <c r="A1789" s="16">
        <f t="shared" si="136"/>
        <v>1782</v>
      </c>
      <c r="B1789" s="12" t="s">
        <v>411</v>
      </c>
      <c r="C1789" s="272">
        <v>45032</v>
      </c>
      <c r="D1789" s="272">
        <v>45046</v>
      </c>
      <c r="E1789" s="196">
        <f t="shared" si="140"/>
        <v>45039</v>
      </c>
      <c r="F1789" s="272">
        <v>45044</v>
      </c>
      <c r="G1789" s="272">
        <v>45135</v>
      </c>
      <c r="H1789" s="12" t="s">
        <v>152</v>
      </c>
      <c r="I1789" s="234">
        <v>25.36</v>
      </c>
      <c r="J1789" s="272">
        <v>45138</v>
      </c>
      <c r="K1789" s="17">
        <f t="shared" si="139"/>
        <v>96.5</v>
      </c>
      <c r="L1789" s="283">
        <f t="shared" si="137"/>
        <v>1.0313918961650637E-7</v>
      </c>
      <c r="M1789" s="22">
        <f t="shared" si="138"/>
        <v>9.9529317979928641E-6</v>
      </c>
    </row>
    <row r="1790" spans="1:13">
      <c r="A1790" s="16">
        <f t="shared" si="136"/>
        <v>1783</v>
      </c>
      <c r="B1790" s="12" t="s">
        <v>411</v>
      </c>
      <c r="C1790" s="272">
        <v>45032</v>
      </c>
      <c r="D1790" s="272">
        <v>45046</v>
      </c>
      <c r="E1790" s="196">
        <f t="shared" si="140"/>
        <v>45039</v>
      </c>
      <c r="F1790" s="272">
        <v>45044</v>
      </c>
      <c r="G1790" s="272">
        <v>45058</v>
      </c>
      <c r="H1790" s="12" t="s">
        <v>153</v>
      </c>
      <c r="I1790" s="234">
        <v>45.11</v>
      </c>
      <c r="J1790" s="272">
        <v>45061</v>
      </c>
      <c r="K1790" s="17">
        <f t="shared" si="139"/>
        <v>19.5</v>
      </c>
      <c r="L1790" s="283">
        <f t="shared" si="137"/>
        <v>1.8346249383283132E-7</v>
      </c>
      <c r="M1790" s="22">
        <f t="shared" si="138"/>
        <v>3.5775186297402108E-6</v>
      </c>
    </row>
    <row r="1791" spans="1:13">
      <c r="A1791" s="16">
        <f t="shared" si="136"/>
        <v>1784</v>
      </c>
      <c r="B1791" s="12" t="s">
        <v>411</v>
      </c>
      <c r="C1791" s="272">
        <v>45032</v>
      </c>
      <c r="D1791" s="272">
        <v>45046</v>
      </c>
      <c r="E1791" s="196">
        <f t="shared" si="140"/>
        <v>45039</v>
      </c>
      <c r="F1791" s="272">
        <v>45044</v>
      </c>
      <c r="G1791" s="272">
        <v>45065</v>
      </c>
      <c r="H1791" s="12" t="s">
        <v>157</v>
      </c>
      <c r="I1791" s="234">
        <v>194.88</v>
      </c>
      <c r="J1791" s="272">
        <v>45068</v>
      </c>
      <c r="K1791" s="17">
        <f t="shared" si="139"/>
        <v>26.5</v>
      </c>
      <c r="L1791" s="283">
        <f t="shared" si="137"/>
        <v>7.925774949710079E-7</v>
      </c>
      <c r="M1791" s="22">
        <f t="shared" si="138"/>
        <v>2.100330361673171E-5</v>
      </c>
    </row>
    <row r="1792" spans="1:13">
      <c r="A1792" s="16">
        <f t="shared" si="136"/>
        <v>1785</v>
      </c>
      <c r="B1792" s="12" t="s">
        <v>411</v>
      </c>
      <c r="C1792" s="272">
        <v>45032</v>
      </c>
      <c r="D1792" s="272">
        <v>45046</v>
      </c>
      <c r="E1792" s="196">
        <f t="shared" si="140"/>
        <v>45039</v>
      </c>
      <c r="F1792" s="272">
        <v>45044</v>
      </c>
      <c r="G1792" s="272">
        <v>45065</v>
      </c>
      <c r="H1792" s="12" t="s">
        <v>166</v>
      </c>
      <c r="I1792" s="234">
        <v>245</v>
      </c>
      <c r="J1792" s="272">
        <v>45068</v>
      </c>
      <c r="K1792" s="17">
        <f t="shared" si="139"/>
        <v>26.5</v>
      </c>
      <c r="L1792" s="283">
        <f t="shared" si="137"/>
        <v>9.9641567255694237E-7</v>
      </c>
      <c r="M1792" s="22">
        <f t="shared" si="138"/>
        <v>2.6405015322758974E-5</v>
      </c>
    </row>
    <row r="1793" spans="1:13">
      <c r="A1793" s="16">
        <f t="shared" si="136"/>
        <v>1786</v>
      </c>
      <c r="B1793" s="12" t="s">
        <v>411</v>
      </c>
      <c r="C1793" s="272">
        <v>45032</v>
      </c>
      <c r="D1793" s="272">
        <v>45046</v>
      </c>
      <c r="E1793" s="196">
        <f t="shared" si="140"/>
        <v>45039</v>
      </c>
      <c r="F1793" s="272">
        <v>45044</v>
      </c>
      <c r="G1793" s="272">
        <v>45058</v>
      </c>
      <c r="H1793" s="12" t="s">
        <v>166</v>
      </c>
      <c r="I1793" s="234">
        <v>4682.63</v>
      </c>
      <c r="J1793" s="272">
        <v>45061</v>
      </c>
      <c r="K1793" s="17">
        <f t="shared" si="139"/>
        <v>19.5</v>
      </c>
      <c r="L1793" s="283">
        <f t="shared" si="137"/>
        <v>1.9044269064429858E-5</v>
      </c>
      <c r="M1793" s="22">
        <f t="shared" si="138"/>
        <v>3.7136324675638224E-4</v>
      </c>
    </row>
    <row r="1794" spans="1:13">
      <c r="A1794" s="16">
        <f t="shared" si="136"/>
        <v>1787</v>
      </c>
      <c r="B1794" s="12" t="s">
        <v>411</v>
      </c>
      <c r="C1794" s="272">
        <v>45032</v>
      </c>
      <c r="D1794" s="272">
        <v>45046</v>
      </c>
      <c r="E1794" s="196">
        <f t="shared" si="140"/>
        <v>45039</v>
      </c>
      <c r="F1794" s="272">
        <v>45044</v>
      </c>
      <c r="G1794" s="272">
        <v>45135</v>
      </c>
      <c r="H1794" s="12" t="s">
        <v>152</v>
      </c>
      <c r="I1794" s="234">
        <v>88.84</v>
      </c>
      <c r="J1794" s="272">
        <v>45138</v>
      </c>
      <c r="K1794" s="17">
        <f t="shared" si="139"/>
        <v>96.5</v>
      </c>
      <c r="L1794" s="283">
        <f t="shared" si="137"/>
        <v>3.6131252387738271E-7</v>
      </c>
      <c r="M1794" s="22">
        <f t="shared" si="138"/>
        <v>3.4866658554167431E-5</v>
      </c>
    </row>
    <row r="1795" spans="1:13">
      <c r="A1795" s="16">
        <f t="shared" si="136"/>
        <v>1788</v>
      </c>
      <c r="B1795" s="12" t="s">
        <v>411</v>
      </c>
      <c r="C1795" s="272">
        <v>45032</v>
      </c>
      <c r="D1795" s="272">
        <v>45046</v>
      </c>
      <c r="E1795" s="196">
        <f t="shared" si="140"/>
        <v>45039</v>
      </c>
      <c r="F1795" s="272">
        <v>45044</v>
      </c>
      <c r="G1795" s="272">
        <v>45135</v>
      </c>
      <c r="H1795" s="12" t="s">
        <v>165</v>
      </c>
      <c r="I1795" s="234">
        <v>41.82</v>
      </c>
      <c r="J1795" s="272">
        <v>45138</v>
      </c>
      <c r="K1795" s="17">
        <f t="shared" si="139"/>
        <v>96.5</v>
      </c>
      <c r="L1795" s="283">
        <f t="shared" si="137"/>
        <v>1.7008205480135239E-7</v>
      </c>
      <c r="M1795" s="22">
        <f t="shared" si="138"/>
        <v>1.6412918288330506E-5</v>
      </c>
    </row>
    <row r="1796" spans="1:13">
      <c r="A1796" s="16">
        <f t="shared" si="136"/>
        <v>1789</v>
      </c>
      <c r="B1796" s="12" t="s">
        <v>411</v>
      </c>
      <c r="C1796" s="272">
        <v>45032</v>
      </c>
      <c r="D1796" s="272">
        <v>45046</v>
      </c>
      <c r="E1796" s="196">
        <f t="shared" si="140"/>
        <v>45039</v>
      </c>
      <c r="F1796" s="272">
        <v>45044</v>
      </c>
      <c r="G1796" s="272">
        <v>45065</v>
      </c>
      <c r="H1796" s="12" t="s">
        <v>164</v>
      </c>
      <c r="I1796" s="234">
        <v>5129.38</v>
      </c>
      <c r="J1796" s="272">
        <v>45068</v>
      </c>
      <c r="K1796" s="17">
        <f t="shared" si="139"/>
        <v>26.5</v>
      </c>
      <c r="L1796" s="283">
        <f t="shared" si="137"/>
        <v>2.0861202540816854E-5</v>
      </c>
      <c r="M1796" s="22">
        <f t="shared" si="138"/>
        <v>5.5282186733164661E-4</v>
      </c>
    </row>
    <row r="1797" spans="1:13">
      <c r="A1797" s="16">
        <f t="shared" si="136"/>
        <v>1790</v>
      </c>
      <c r="B1797" s="12" t="s">
        <v>411</v>
      </c>
      <c r="C1797" s="272">
        <v>45032</v>
      </c>
      <c r="D1797" s="272">
        <v>45046</v>
      </c>
      <c r="E1797" s="196">
        <f t="shared" si="140"/>
        <v>45039</v>
      </c>
      <c r="F1797" s="272">
        <v>45044</v>
      </c>
      <c r="G1797" s="272">
        <v>45065</v>
      </c>
      <c r="H1797" s="12" t="s">
        <v>166</v>
      </c>
      <c r="I1797" s="234">
        <v>87716.319999999992</v>
      </c>
      <c r="J1797" s="272">
        <v>45068</v>
      </c>
      <c r="K1797" s="17">
        <f t="shared" si="139"/>
        <v>26.5</v>
      </c>
      <c r="L1797" s="283">
        <f t="shared" si="137"/>
        <v>3.5674251423273458E-4</v>
      </c>
      <c r="M1797" s="22">
        <f t="shared" si="138"/>
        <v>9.4536766271674667E-3</v>
      </c>
    </row>
    <row r="1798" spans="1:13">
      <c r="A1798" s="16">
        <f t="shared" si="136"/>
        <v>1791</v>
      </c>
      <c r="B1798" s="12" t="s">
        <v>411</v>
      </c>
      <c r="C1798" s="272">
        <v>45032</v>
      </c>
      <c r="D1798" s="272">
        <v>45046</v>
      </c>
      <c r="E1798" s="196">
        <f t="shared" si="140"/>
        <v>45039</v>
      </c>
      <c r="F1798" s="272">
        <v>45044</v>
      </c>
      <c r="G1798" s="272">
        <v>45065</v>
      </c>
      <c r="H1798" s="12" t="s">
        <v>157</v>
      </c>
      <c r="I1798" s="234">
        <v>177.17</v>
      </c>
      <c r="J1798" s="272">
        <v>45068</v>
      </c>
      <c r="K1798" s="17">
        <f t="shared" si="139"/>
        <v>26.5</v>
      </c>
      <c r="L1798" s="283">
        <f t="shared" si="137"/>
        <v>7.2055087635474886E-7</v>
      </c>
      <c r="M1798" s="22">
        <f t="shared" si="138"/>
        <v>1.9094598223400847E-5</v>
      </c>
    </row>
    <row r="1799" spans="1:13">
      <c r="A1799" s="16">
        <f t="shared" si="136"/>
        <v>1792</v>
      </c>
      <c r="B1799" s="12" t="s">
        <v>411</v>
      </c>
      <c r="C1799" s="272">
        <v>45032</v>
      </c>
      <c r="D1799" s="272">
        <v>45046</v>
      </c>
      <c r="E1799" s="196">
        <f t="shared" si="140"/>
        <v>45039</v>
      </c>
      <c r="F1799" s="272">
        <v>45044</v>
      </c>
      <c r="G1799" s="272">
        <v>45065</v>
      </c>
      <c r="H1799" s="12" t="s">
        <v>157</v>
      </c>
      <c r="I1799" s="234">
        <v>100.4</v>
      </c>
      <c r="J1799" s="272">
        <v>45068</v>
      </c>
      <c r="K1799" s="17">
        <f t="shared" si="139"/>
        <v>26.5</v>
      </c>
      <c r="L1799" s="283">
        <f t="shared" si="137"/>
        <v>4.0832707561108989E-7</v>
      </c>
      <c r="M1799" s="22">
        <f t="shared" si="138"/>
        <v>1.0820667503693883E-5</v>
      </c>
    </row>
    <row r="1800" spans="1:13">
      <c r="A1800" s="16">
        <f t="shared" si="136"/>
        <v>1793</v>
      </c>
      <c r="B1800" s="12" t="s">
        <v>411</v>
      </c>
      <c r="C1800" s="272">
        <v>45032</v>
      </c>
      <c r="D1800" s="272">
        <v>45046</v>
      </c>
      <c r="E1800" s="196">
        <f t="shared" si="140"/>
        <v>45039</v>
      </c>
      <c r="F1800" s="272">
        <v>45044</v>
      </c>
      <c r="G1800" s="272">
        <v>45065</v>
      </c>
      <c r="H1800" s="12" t="s">
        <v>157</v>
      </c>
      <c r="I1800" s="234">
        <v>100.61999999999999</v>
      </c>
      <c r="J1800" s="272">
        <v>45068</v>
      </c>
      <c r="K1800" s="17">
        <f t="shared" si="139"/>
        <v>26.5</v>
      </c>
      <c r="L1800" s="283">
        <f t="shared" si="137"/>
        <v>4.0922181621501855E-7</v>
      </c>
      <c r="M1800" s="22">
        <f t="shared" si="138"/>
        <v>1.0844378129697992E-5</v>
      </c>
    </row>
    <row r="1801" spans="1:13">
      <c r="A1801" s="16">
        <f t="shared" ref="A1801:A1864" si="141">A1800+1</f>
        <v>1794</v>
      </c>
      <c r="B1801" s="12" t="s">
        <v>411</v>
      </c>
      <c r="C1801" s="272">
        <v>45032</v>
      </c>
      <c r="D1801" s="272">
        <v>45046</v>
      </c>
      <c r="E1801" s="196">
        <f t="shared" si="140"/>
        <v>45039</v>
      </c>
      <c r="F1801" s="272">
        <v>45044</v>
      </c>
      <c r="G1801" s="272">
        <v>45065</v>
      </c>
      <c r="H1801" s="12" t="s">
        <v>157</v>
      </c>
      <c r="I1801" s="234">
        <v>1372.7799999999997</v>
      </c>
      <c r="J1801" s="272">
        <v>45068</v>
      </c>
      <c r="K1801" s="17">
        <f t="shared" si="139"/>
        <v>26.5</v>
      </c>
      <c r="L1801" s="283">
        <f t="shared" si="137"/>
        <v>5.5831000284600783E-6</v>
      </c>
      <c r="M1801" s="22">
        <f t="shared" si="138"/>
        <v>1.4795215075419208E-4</v>
      </c>
    </row>
    <row r="1802" spans="1:13">
      <c r="A1802" s="16">
        <f t="shared" si="141"/>
        <v>1795</v>
      </c>
      <c r="B1802" s="12" t="s">
        <v>411</v>
      </c>
      <c r="C1802" s="272">
        <v>45032</v>
      </c>
      <c r="D1802" s="272">
        <v>45046</v>
      </c>
      <c r="E1802" s="196">
        <f t="shared" si="140"/>
        <v>45039</v>
      </c>
      <c r="F1802" s="272">
        <v>45044</v>
      </c>
      <c r="G1802" s="272">
        <v>45135</v>
      </c>
      <c r="H1802" s="12" t="s">
        <v>154</v>
      </c>
      <c r="I1802" s="234">
        <v>762.6</v>
      </c>
      <c r="J1802" s="272">
        <v>45138</v>
      </c>
      <c r="K1802" s="17">
        <f t="shared" si="139"/>
        <v>96.5</v>
      </c>
      <c r="L1802" s="283">
        <f t="shared" ref="L1802:L1865" si="142">I1802/$I$5449</f>
        <v>3.101496293436426E-6</v>
      </c>
      <c r="M1802" s="22">
        <f t="shared" ref="M1802:M1865" si="143">L1802*K1802</f>
        <v>2.9929439231661509E-4</v>
      </c>
    </row>
    <row r="1803" spans="1:13">
      <c r="A1803" s="16">
        <f t="shared" si="141"/>
        <v>1796</v>
      </c>
      <c r="B1803" s="12" t="s">
        <v>411</v>
      </c>
      <c r="C1803" s="272">
        <v>45032</v>
      </c>
      <c r="D1803" s="272">
        <v>45046</v>
      </c>
      <c r="E1803" s="196">
        <f t="shared" si="140"/>
        <v>45039</v>
      </c>
      <c r="F1803" s="272">
        <v>45044</v>
      </c>
      <c r="G1803" s="272">
        <v>45135</v>
      </c>
      <c r="H1803" s="12" t="s">
        <v>165</v>
      </c>
      <c r="I1803" s="234">
        <v>13.52</v>
      </c>
      <c r="J1803" s="272">
        <v>45138</v>
      </c>
      <c r="K1803" s="17">
        <f t="shared" ref="K1803:K1866" si="144">(G1803-D1803)+((D1803-C1803+1)/2)</f>
        <v>96.5</v>
      </c>
      <c r="L1803" s="283">
        <f t="shared" si="142"/>
        <v>5.4985877114162701E-8</v>
      </c>
      <c r="M1803" s="22">
        <f t="shared" si="143"/>
        <v>5.306137141516701E-6</v>
      </c>
    </row>
    <row r="1804" spans="1:13">
      <c r="A1804" s="16">
        <f t="shared" si="141"/>
        <v>1797</v>
      </c>
      <c r="B1804" s="12" t="s">
        <v>411</v>
      </c>
      <c r="C1804" s="272">
        <v>45032</v>
      </c>
      <c r="D1804" s="272">
        <v>45046</v>
      </c>
      <c r="E1804" s="196">
        <f t="shared" si="140"/>
        <v>45039</v>
      </c>
      <c r="F1804" s="272">
        <v>45044</v>
      </c>
      <c r="G1804" s="272">
        <v>45055</v>
      </c>
      <c r="H1804" s="12" t="s">
        <v>166</v>
      </c>
      <c r="I1804" s="234">
        <v>19419.950000000012</v>
      </c>
      <c r="J1804" s="272">
        <v>45056</v>
      </c>
      <c r="K1804" s="17">
        <f t="shared" si="144"/>
        <v>16.5</v>
      </c>
      <c r="L1804" s="283">
        <f t="shared" si="142"/>
        <v>7.8980989960294722E-5</v>
      </c>
      <c r="M1804" s="22">
        <f t="shared" si="143"/>
        <v>1.303186334344863E-3</v>
      </c>
    </row>
    <row r="1805" spans="1:13">
      <c r="A1805" s="16">
        <f t="shared" si="141"/>
        <v>1798</v>
      </c>
      <c r="B1805" s="12" t="s">
        <v>411</v>
      </c>
      <c r="C1805" s="272">
        <v>45032</v>
      </c>
      <c r="D1805" s="272">
        <v>45046</v>
      </c>
      <c r="E1805" s="196">
        <f t="shared" si="140"/>
        <v>45039</v>
      </c>
      <c r="F1805" s="272">
        <v>45044</v>
      </c>
      <c r="G1805" s="272">
        <v>45055</v>
      </c>
      <c r="H1805" s="12" t="s">
        <v>164</v>
      </c>
      <c r="I1805" s="234">
        <v>27665.68</v>
      </c>
      <c r="J1805" s="272">
        <v>45056</v>
      </c>
      <c r="K1805" s="17">
        <f t="shared" si="144"/>
        <v>16.5</v>
      </c>
      <c r="L1805" s="283">
        <f t="shared" si="142"/>
        <v>1.1251639650589858E-4</v>
      </c>
      <c r="M1805" s="22">
        <f t="shared" si="143"/>
        <v>1.8565205423473265E-3</v>
      </c>
    </row>
    <row r="1806" spans="1:13">
      <c r="A1806" s="16">
        <f t="shared" si="141"/>
        <v>1799</v>
      </c>
      <c r="B1806" s="12" t="s">
        <v>411</v>
      </c>
      <c r="C1806" s="272">
        <v>45032</v>
      </c>
      <c r="D1806" s="272">
        <v>45046</v>
      </c>
      <c r="E1806" s="196">
        <f t="shared" si="140"/>
        <v>45039</v>
      </c>
      <c r="F1806" s="272">
        <v>45044</v>
      </c>
      <c r="G1806" s="272">
        <v>45065</v>
      </c>
      <c r="H1806" s="12" t="s">
        <v>154</v>
      </c>
      <c r="I1806" s="234">
        <v>579.11</v>
      </c>
      <c r="J1806" s="272">
        <v>45068</v>
      </c>
      <c r="K1806" s="17">
        <f t="shared" si="144"/>
        <v>26.5</v>
      </c>
      <c r="L1806" s="283">
        <f t="shared" si="142"/>
        <v>2.3552419597324529E-6</v>
      </c>
      <c r="M1806" s="22">
        <f t="shared" si="143"/>
        <v>6.2413911932910005E-5</v>
      </c>
    </row>
    <row r="1807" spans="1:13">
      <c r="A1807" s="16">
        <f t="shared" si="141"/>
        <v>1800</v>
      </c>
      <c r="B1807" s="12" t="s">
        <v>411</v>
      </c>
      <c r="C1807" s="272">
        <v>45032</v>
      </c>
      <c r="D1807" s="272">
        <v>45046</v>
      </c>
      <c r="E1807" s="196">
        <f t="shared" si="140"/>
        <v>45039</v>
      </c>
      <c r="F1807" s="272">
        <v>45044</v>
      </c>
      <c r="G1807" s="272">
        <v>45065</v>
      </c>
      <c r="H1807" s="12" t="s">
        <v>157</v>
      </c>
      <c r="I1807" s="234">
        <v>1980.53</v>
      </c>
      <c r="J1807" s="272">
        <v>45068</v>
      </c>
      <c r="K1807" s="17">
        <f t="shared" si="144"/>
        <v>26.5</v>
      </c>
      <c r="L1807" s="283">
        <f t="shared" si="142"/>
        <v>8.0548209468130668E-6</v>
      </c>
      <c r="M1807" s="22">
        <f t="shared" si="143"/>
        <v>2.1345275509054628E-4</v>
      </c>
    </row>
    <row r="1808" spans="1:13">
      <c r="A1808" s="16">
        <f t="shared" si="141"/>
        <v>1801</v>
      </c>
      <c r="B1808" s="12" t="s">
        <v>411</v>
      </c>
      <c r="C1808" s="272">
        <v>45032</v>
      </c>
      <c r="D1808" s="272">
        <v>45046</v>
      </c>
      <c r="E1808" s="196">
        <f t="shared" si="140"/>
        <v>45039</v>
      </c>
      <c r="F1808" s="272">
        <v>45044</v>
      </c>
      <c r="G1808" s="272">
        <v>45135</v>
      </c>
      <c r="H1808" s="12" t="s">
        <v>152</v>
      </c>
      <c r="I1808" s="234">
        <v>46.47</v>
      </c>
      <c r="J1808" s="272">
        <v>45138</v>
      </c>
      <c r="K1808" s="17">
        <f t="shared" si="144"/>
        <v>96.5</v>
      </c>
      <c r="L1808" s="283">
        <f t="shared" si="142"/>
        <v>1.8899361756620864E-7</v>
      </c>
      <c r="M1808" s="22">
        <f t="shared" si="143"/>
        <v>1.8237884095139134E-5</v>
      </c>
    </row>
    <row r="1809" spans="1:13">
      <c r="A1809" s="16">
        <f t="shared" si="141"/>
        <v>1802</v>
      </c>
      <c r="B1809" s="12" t="s">
        <v>411</v>
      </c>
      <c r="C1809" s="272">
        <v>45032</v>
      </c>
      <c r="D1809" s="272">
        <v>45046</v>
      </c>
      <c r="E1809" s="196">
        <f t="shared" si="140"/>
        <v>45039</v>
      </c>
      <c r="F1809" s="272">
        <v>45044</v>
      </c>
      <c r="G1809" s="272">
        <v>45065</v>
      </c>
      <c r="H1809" s="12" t="s">
        <v>157</v>
      </c>
      <c r="I1809" s="234">
        <v>397.7</v>
      </c>
      <c r="J1809" s="272">
        <v>45068</v>
      </c>
      <c r="K1809" s="17">
        <f t="shared" si="144"/>
        <v>26.5</v>
      </c>
      <c r="L1809" s="283">
        <f t="shared" si="142"/>
        <v>1.6174469917383511E-6</v>
      </c>
      <c r="M1809" s="22">
        <f t="shared" si="143"/>
        <v>4.2862345281066302E-5</v>
      </c>
    </row>
    <row r="1810" spans="1:13">
      <c r="A1810" s="16">
        <f t="shared" si="141"/>
        <v>1803</v>
      </c>
      <c r="B1810" s="12" t="s">
        <v>411</v>
      </c>
      <c r="C1810" s="272">
        <v>45032</v>
      </c>
      <c r="D1810" s="272">
        <v>45046</v>
      </c>
      <c r="E1810" s="196">
        <f t="shared" si="140"/>
        <v>45039</v>
      </c>
      <c r="F1810" s="272">
        <v>45044</v>
      </c>
      <c r="G1810" s="272">
        <v>45135</v>
      </c>
      <c r="H1810" s="12" t="s">
        <v>156</v>
      </c>
      <c r="I1810" s="234">
        <v>20.22</v>
      </c>
      <c r="J1810" s="272">
        <v>45138</v>
      </c>
      <c r="K1810" s="17">
        <f t="shared" si="144"/>
        <v>96.5</v>
      </c>
      <c r="L1810" s="283">
        <f t="shared" si="142"/>
        <v>8.223479550653623E-8</v>
      </c>
      <c r="M1810" s="22">
        <f t="shared" si="143"/>
        <v>7.9356577663807468E-6</v>
      </c>
    </row>
    <row r="1811" spans="1:13">
      <c r="A1811" s="16">
        <f t="shared" si="141"/>
        <v>1804</v>
      </c>
      <c r="B1811" s="12" t="s">
        <v>411</v>
      </c>
      <c r="C1811" s="272">
        <v>45032</v>
      </c>
      <c r="D1811" s="272">
        <v>45046</v>
      </c>
      <c r="E1811" s="196">
        <f t="shared" si="140"/>
        <v>45039</v>
      </c>
      <c r="F1811" s="272">
        <v>45044</v>
      </c>
      <c r="G1811" s="272">
        <v>45048</v>
      </c>
      <c r="H1811" s="12" t="s">
        <v>156</v>
      </c>
      <c r="I1811" s="234">
        <v>10.67</v>
      </c>
      <c r="J1811" s="272">
        <v>45049</v>
      </c>
      <c r="K1811" s="17">
        <f t="shared" si="144"/>
        <v>9.5</v>
      </c>
      <c r="L1811" s="283">
        <f t="shared" si="142"/>
        <v>4.3394919290541125E-8</v>
      </c>
      <c r="M1811" s="22">
        <f t="shared" si="143"/>
        <v>4.1225173326014069E-7</v>
      </c>
    </row>
    <row r="1812" spans="1:13">
      <c r="A1812" s="16">
        <f t="shared" si="141"/>
        <v>1805</v>
      </c>
      <c r="B1812" s="12" t="s">
        <v>411</v>
      </c>
      <c r="C1812" s="272">
        <v>45032</v>
      </c>
      <c r="D1812" s="272">
        <v>45046</v>
      </c>
      <c r="E1812" s="196">
        <f t="shared" si="140"/>
        <v>45039</v>
      </c>
      <c r="F1812" s="272">
        <v>45044</v>
      </c>
      <c r="G1812" s="272">
        <v>45048</v>
      </c>
      <c r="H1812" s="12" t="s">
        <v>152</v>
      </c>
      <c r="I1812" s="234">
        <v>44.88</v>
      </c>
      <c r="J1812" s="272">
        <v>45049</v>
      </c>
      <c r="K1812" s="17">
        <f t="shared" si="144"/>
        <v>9.5</v>
      </c>
      <c r="L1812" s="283">
        <f t="shared" si="142"/>
        <v>1.8252708320145134E-7</v>
      </c>
      <c r="M1812" s="22">
        <f t="shared" si="143"/>
        <v>1.7340072904137877E-6</v>
      </c>
    </row>
    <row r="1813" spans="1:13">
      <c r="A1813" s="16">
        <f t="shared" si="141"/>
        <v>1806</v>
      </c>
      <c r="B1813" s="12" t="s">
        <v>411</v>
      </c>
      <c r="C1813" s="272">
        <v>45032</v>
      </c>
      <c r="D1813" s="272">
        <v>45046</v>
      </c>
      <c r="E1813" s="196">
        <f t="shared" si="140"/>
        <v>45039</v>
      </c>
      <c r="F1813" s="272">
        <v>45044</v>
      </c>
      <c r="G1813" s="272">
        <v>45048</v>
      </c>
      <c r="H1813" s="12" t="s">
        <v>152</v>
      </c>
      <c r="I1813" s="234">
        <v>28.05</v>
      </c>
      <c r="J1813" s="272">
        <v>45049</v>
      </c>
      <c r="K1813" s="17">
        <f t="shared" si="144"/>
        <v>9.5</v>
      </c>
      <c r="L1813" s="283">
        <f t="shared" si="142"/>
        <v>1.1407942700090709E-7</v>
      </c>
      <c r="M1813" s="22">
        <f t="shared" si="143"/>
        <v>1.0837545565086175E-6</v>
      </c>
    </row>
    <row r="1814" spans="1:13">
      <c r="A1814" s="16">
        <f t="shared" si="141"/>
        <v>1807</v>
      </c>
      <c r="B1814" s="12" t="s">
        <v>411</v>
      </c>
      <c r="C1814" s="272">
        <v>45032</v>
      </c>
      <c r="D1814" s="272">
        <v>45046</v>
      </c>
      <c r="E1814" s="196">
        <f t="shared" si="140"/>
        <v>45039</v>
      </c>
      <c r="F1814" s="272">
        <v>45044</v>
      </c>
      <c r="G1814" s="272">
        <v>45048</v>
      </c>
      <c r="H1814" s="12" t="s">
        <v>156</v>
      </c>
      <c r="I1814" s="234">
        <v>32.22</v>
      </c>
      <c r="J1814" s="272">
        <v>45049</v>
      </c>
      <c r="K1814" s="17">
        <f t="shared" si="144"/>
        <v>9.5</v>
      </c>
      <c r="L1814" s="283">
        <f t="shared" si="142"/>
        <v>1.3103882844810076E-7</v>
      </c>
      <c r="M1814" s="22">
        <f t="shared" si="143"/>
        <v>1.2448688702569573E-6</v>
      </c>
    </row>
    <row r="1815" spans="1:13">
      <c r="A1815" s="16">
        <f t="shared" si="141"/>
        <v>1808</v>
      </c>
      <c r="B1815" s="12" t="s">
        <v>411</v>
      </c>
      <c r="C1815" s="272">
        <v>45032</v>
      </c>
      <c r="D1815" s="272">
        <v>45046</v>
      </c>
      <c r="E1815" s="196">
        <f t="shared" si="140"/>
        <v>45039</v>
      </c>
      <c r="F1815" s="272">
        <v>45044</v>
      </c>
      <c r="G1815" s="272">
        <v>45065</v>
      </c>
      <c r="H1815" s="12" t="s">
        <v>157</v>
      </c>
      <c r="I1815" s="234">
        <v>588.88</v>
      </c>
      <c r="J1815" s="272">
        <v>45068</v>
      </c>
      <c r="K1815" s="17">
        <f t="shared" si="144"/>
        <v>26.5</v>
      </c>
      <c r="L1815" s="283">
        <f t="shared" si="142"/>
        <v>2.3949765765523765E-6</v>
      </c>
      <c r="M1815" s="22">
        <f t="shared" si="143"/>
        <v>6.3466879278637983E-5</v>
      </c>
    </row>
    <row r="1816" spans="1:13">
      <c r="A1816" s="16">
        <f t="shared" si="141"/>
        <v>1809</v>
      </c>
      <c r="B1816" s="12" t="s">
        <v>411</v>
      </c>
      <c r="C1816" s="272">
        <v>45032</v>
      </c>
      <c r="D1816" s="272">
        <v>45046</v>
      </c>
      <c r="E1816" s="196">
        <f t="shared" si="140"/>
        <v>45039</v>
      </c>
      <c r="F1816" s="272">
        <v>45044</v>
      </c>
      <c r="G1816" s="272">
        <v>45058</v>
      </c>
      <c r="H1816" s="12" t="s">
        <v>153</v>
      </c>
      <c r="I1816" s="234">
        <v>32.58</v>
      </c>
      <c r="J1816" s="272">
        <v>45061</v>
      </c>
      <c r="K1816" s="17">
        <f t="shared" si="144"/>
        <v>19.5</v>
      </c>
      <c r="L1816" s="283">
        <f t="shared" si="142"/>
        <v>1.3250294943634768E-7</v>
      </c>
      <c r="M1816" s="22">
        <f t="shared" si="143"/>
        <v>2.5838075140087796E-6</v>
      </c>
    </row>
    <row r="1817" spans="1:13">
      <c r="A1817" s="16">
        <f t="shared" si="141"/>
        <v>1810</v>
      </c>
      <c r="B1817" s="12" t="s">
        <v>411</v>
      </c>
      <c r="C1817" s="272">
        <v>45032</v>
      </c>
      <c r="D1817" s="272">
        <v>45046</v>
      </c>
      <c r="E1817" s="196">
        <f t="shared" si="140"/>
        <v>45039</v>
      </c>
      <c r="F1817" s="272">
        <v>45044</v>
      </c>
      <c r="G1817" s="272">
        <v>45135</v>
      </c>
      <c r="H1817" s="12" t="s">
        <v>156</v>
      </c>
      <c r="I1817" s="234">
        <v>9.39</v>
      </c>
      <c r="J1817" s="272">
        <v>45138</v>
      </c>
      <c r="K1817" s="17">
        <f t="shared" si="144"/>
        <v>96.5</v>
      </c>
      <c r="L1817" s="283">
        <f t="shared" si="142"/>
        <v>3.8189155776774243E-8</v>
      </c>
      <c r="M1817" s="22">
        <f t="shared" si="143"/>
        <v>3.6852535324587146E-6</v>
      </c>
    </row>
    <row r="1818" spans="1:13">
      <c r="A1818" s="16">
        <f t="shared" si="141"/>
        <v>1811</v>
      </c>
      <c r="B1818" s="12" t="s">
        <v>411</v>
      </c>
      <c r="C1818" s="272">
        <v>45032</v>
      </c>
      <c r="D1818" s="272">
        <v>45046</v>
      </c>
      <c r="E1818" s="196">
        <f t="shared" si="140"/>
        <v>45039</v>
      </c>
      <c r="F1818" s="272">
        <v>45044</v>
      </c>
      <c r="G1818" s="272">
        <v>45065</v>
      </c>
      <c r="H1818" s="12" t="s">
        <v>157</v>
      </c>
      <c r="I1818" s="234">
        <v>4092.9300000000007</v>
      </c>
      <c r="J1818" s="272">
        <v>45068</v>
      </c>
      <c r="K1818" s="17">
        <f t="shared" si="144"/>
        <v>26.5</v>
      </c>
      <c r="L1818" s="283">
        <f t="shared" si="142"/>
        <v>1.6645957545626477E-5</v>
      </c>
      <c r="M1818" s="22">
        <f t="shared" si="143"/>
        <v>4.4111787495910163E-4</v>
      </c>
    </row>
    <row r="1819" spans="1:13">
      <c r="A1819" s="16">
        <f t="shared" si="141"/>
        <v>1812</v>
      </c>
      <c r="B1819" s="12" t="s">
        <v>411</v>
      </c>
      <c r="C1819" s="272">
        <v>45032</v>
      </c>
      <c r="D1819" s="272">
        <v>45046</v>
      </c>
      <c r="E1819" s="196">
        <f t="shared" si="140"/>
        <v>45039</v>
      </c>
      <c r="F1819" s="272">
        <v>45044</v>
      </c>
      <c r="G1819" s="272">
        <v>45048</v>
      </c>
      <c r="H1819" s="12" t="s">
        <v>164</v>
      </c>
      <c r="I1819" s="234">
        <v>152.63</v>
      </c>
      <c r="J1819" s="272">
        <v>45049</v>
      </c>
      <c r="K1819" s="17">
        <f t="shared" si="144"/>
        <v>9.5</v>
      </c>
      <c r="L1819" s="283">
        <f t="shared" si="142"/>
        <v>6.2074662898924946E-7</v>
      </c>
      <c r="M1819" s="22">
        <f t="shared" si="143"/>
        <v>5.8970929753978695E-6</v>
      </c>
    </row>
    <row r="1820" spans="1:13">
      <c r="A1820" s="16">
        <f t="shared" si="141"/>
        <v>1813</v>
      </c>
      <c r="B1820" s="12" t="s">
        <v>411</v>
      </c>
      <c r="C1820" s="272">
        <v>45032</v>
      </c>
      <c r="D1820" s="272">
        <v>45046</v>
      </c>
      <c r="E1820" s="196">
        <f t="shared" si="140"/>
        <v>45039</v>
      </c>
      <c r="F1820" s="272">
        <v>45044</v>
      </c>
      <c r="G1820" s="272">
        <v>45048</v>
      </c>
      <c r="H1820" s="12" t="s">
        <v>166</v>
      </c>
      <c r="I1820" s="234">
        <v>684.56</v>
      </c>
      <c r="J1820" s="272">
        <v>45049</v>
      </c>
      <c r="K1820" s="17">
        <f t="shared" si="144"/>
        <v>9.5</v>
      </c>
      <c r="L1820" s="283">
        <f t="shared" si="142"/>
        <v>2.7841073992064507E-6</v>
      </c>
      <c r="M1820" s="22">
        <f t="shared" si="143"/>
        <v>2.6449020292461281E-5</v>
      </c>
    </row>
    <row r="1821" spans="1:13">
      <c r="A1821" s="16">
        <f t="shared" si="141"/>
        <v>1814</v>
      </c>
      <c r="B1821" s="12" t="s">
        <v>411</v>
      </c>
      <c r="C1821" s="272">
        <v>45032</v>
      </c>
      <c r="D1821" s="272">
        <v>45046</v>
      </c>
      <c r="E1821" s="196">
        <f t="shared" si="140"/>
        <v>45039</v>
      </c>
      <c r="F1821" s="272">
        <v>45044</v>
      </c>
      <c r="G1821" s="272">
        <v>45135</v>
      </c>
      <c r="H1821" s="12" t="s">
        <v>152</v>
      </c>
      <c r="I1821" s="234">
        <v>42.21</v>
      </c>
      <c r="J1821" s="272">
        <v>45138</v>
      </c>
      <c r="K1821" s="17">
        <f t="shared" si="144"/>
        <v>96.5</v>
      </c>
      <c r="L1821" s="283">
        <f t="shared" si="142"/>
        <v>1.7166818587195322E-7</v>
      </c>
      <c r="M1821" s="22">
        <f t="shared" si="143"/>
        <v>1.6565979936643486E-5</v>
      </c>
    </row>
    <row r="1822" spans="1:13">
      <c r="A1822" s="16">
        <f t="shared" si="141"/>
        <v>1815</v>
      </c>
      <c r="B1822" s="12" t="s">
        <v>411</v>
      </c>
      <c r="C1822" s="272">
        <v>45032</v>
      </c>
      <c r="D1822" s="272">
        <v>45046</v>
      </c>
      <c r="E1822" s="196">
        <f t="shared" si="140"/>
        <v>45039</v>
      </c>
      <c r="F1822" s="272">
        <v>45044</v>
      </c>
      <c r="G1822" s="272">
        <v>45135</v>
      </c>
      <c r="H1822" s="12" t="s">
        <v>156</v>
      </c>
      <c r="I1822" s="234">
        <v>79.89</v>
      </c>
      <c r="J1822" s="272">
        <v>45138</v>
      </c>
      <c r="K1822" s="17">
        <f t="shared" si="144"/>
        <v>96.5</v>
      </c>
      <c r="L1822" s="283">
        <f t="shared" si="142"/>
        <v>3.2491284930846587E-7</v>
      </c>
      <c r="M1822" s="22">
        <f t="shared" si="143"/>
        <v>3.1354089958266956E-5</v>
      </c>
    </row>
    <row r="1823" spans="1:13">
      <c r="A1823" s="16">
        <f t="shared" si="141"/>
        <v>1816</v>
      </c>
      <c r="B1823" s="12" t="s">
        <v>411</v>
      </c>
      <c r="C1823" s="272">
        <v>45032</v>
      </c>
      <c r="D1823" s="272">
        <v>45046</v>
      </c>
      <c r="E1823" s="196">
        <f t="shared" si="140"/>
        <v>45039</v>
      </c>
      <c r="F1823" s="272">
        <v>45044</v>
      </c>
      <c r="G1823" s="272">
        <v>45135</v>
      </c>
      <c r="H1823" s="12" t="s">
        <v>156</v>
      </c>
      <c r="I1823" s="234">
        <v>20.79</v>
      </c>
      <c r="J1823" s="272">
        <v>45138</v>
      </c>
      <c r="K1823" s="17">
        <f t="shared" si="144"/>
        <v>96.5</v>
      </c>
      <c r="L1823" s="283">
        <f t="shared" si="142"/>
        <v>8.4552987071260546E-8</v>
      </c>
      <c r="M1823" s="22">
        <f t="shared" si="143"/>
        <v>8.159363252376642E-6</v>
      </c>
    </row>
    <row r="1824" spans="1:13">
      <c r="A1824" s="16">
        <f t="shared" si="141"/>
        <v>1817</v>
      </c>
      <c r="B1824" s="12" t="s">
        <v>411</v>
      </c>
      <c r="C1824" s="272">
        <v>45032</v>
      </c>
      <c r="D1824" s="272">
        <v>45046</v>
      </c>
      <c r="E1824" s="196">
        <f t="shared" si="140"/>
        <v>45039</v>
      </c>
      <c r="F1824" s="272">
        <v>45044</v>
      </c>
      <c r="G1824" s="272">
        <v>45064</v>
      </c>
      <c r="H1824" s="12" t="s">
        <v>166</v>
      </c>
      <c r="I1824" s="234">
        <v>374.03</v>
      </c>
      <c r="J1824" s="272">
        <v>45065</v>
      </c>
      <c r="K1824" s="17">
        <f t="shared" si="144"/>
        <v>25.5</v>
      </c>
      <c r="L1824" s="283">
        <f t="shared" si="142"/>
        <v>1.521181036761115E-6</v>
      </c>
      <c r="M1824" s="22">
        <f t="shared" si="143"/>
        <v>3.8790116437408434E-5</v>
      </c>
    </row>
    <row r="1825" spans="1:13">
      <c r="A1825" s="16">
        <f t="shared" si="141"/>
        <v>1818</v>
      </c>
      <c r="B1825" s="12" t="s">
        <v>411</v>
      </c>
      <c r="C1825" s="272">
        <v>45032</v>
      </c>
      <c r="D1825" s="272">
        <v>45046</v>
      </c>
      <c r="E1825" s="196">
        <f t="shared" si="140"/>
        <v>45039</v>
      </c>
      <c r="F1825" s="272">
        <v>45044</v>
      </c>
      <c r="G1825" s="272">
        <v>45048</v>
      </c>
      <c r="H1825" s="12" t="s">
        <v>152</v>
      </c>
      <c r="I1825" s="234">
        <v>63.25</v>
      </c>
      <c r="J1825" s="272">
        <v>45049</v>
      </c>
      <c r="K1825" s="17">
        <f t="shared" si="144"/>
        <v>9.5</v>
      </c>
      <c r="L1825" s="283">
        <f t="shared" si="142"/>
        <v>2.5723792362949639E-7</v>
      </c>
      <c r="M1825" s="22">
        <f t="shared" si="143"/>
        <v>2.4437602744802155E-6</v>
      </c>
    </row>
    <row r="1826" spans="1:13">
      <c r="A1826" s="16">
        <f t="shared" si="141"/>
        <v>1819</v>
      </c>
      <c r="B1826" s="12" t="s">
        <v>411</v>
      </c>
      <c r="C1826" s="272">
        <v>45032</v>
      </c>
      <c r="D1826" s="272">
        <v>45046</v>
      </c>
      <c r="E1826" s="196">
        <f t="shared" si="140"/>
        <v>45039</v>
      </c>
      <c r="F1826" s="272">
        <v>45044</v>
      </c>
      <c r="G1826" s="272">
        <v>45135</v>
      </c>
      <c r="H1826" s="12" t="s">
        <v>165</v>
      </c>
      <c r="I1826" s="234">
        <v>6.72</v>
      </c>
      <c r="J1826" s="272">
        <v>45138</v>
      </c>
      <c r="K1826" s="17">
        <f t="shared" si="144"/>
        <v>96.5</v>
      </c>
      <c r="L1826" s="283">
        <f t="shared" si="142"/>
        <v>2.7330258447276135E-8</v>
      </c>
      <c r="M1826" s="22">
        <f t="shared" si="143"/>
        <v>2.6373699401621468E-6</v>
      </c>
    </row>
    <row r="1827" spans="1:13">
      <c r="A1827" s="16">
        <f t="shared" si="141"/>
        <v>1820</v>
      </c>
      <c r="B1827" s="12" t="s">
        <v>411</v>
      </c>
      <c r="C1827" s="272">
        <v>45032</v>
      </c>
      <c r="D1827" s="272">
        <v>45046</v>
      </c>
      <c r="E1827" s="196">
        <f t="shared" si="140"/>
        <v>45039</v>
      </c>
      <c r="F1827" s="272">
        <v>45044</v>
      </c>
      <c r="G1827" s="272">
        <v>45048</v>
      </c>
      <c r="H1827" s="12" t="s">
        <v>166</v>
      </c>
      <c r="I1827" s="234">
        <v>418</v>
      </c>
      <c r="J1827" s="272">
        <v>45049</v>
      </c>
      <c r="K1827" s="17">
        <f t="shared" si="144"/>
        <v>9.5</v>
      </c>
      <c r="L1827" s="283">
        <f t="shared" si="142"/>
        <v>1.7000071474644976E-6</v>
      </c>
      <c r="M1827" s="22">
        <f t="shared" si="143"/>
        <v>1.6150067900912726E-5</v>
      </c>
    </row>
    <row r="1828" spans="1:13">
      <c r="A1828" s="16">
        <f t="shared" si="141"/>
        <v>1821</v>
      </c>
      <c r="B1828" s="12" t="s">
        <v>411</v>
      </c>
      <c r="C1828" s="272">
        <v>45032</v>
      </c>
      <c r="D1828" s="272">
        <v>45046</v>
      </c>
      <c r="E1828" s="196">
        <f t="shared" si="140"/>
        <v>45039</v>
      </c>
      <c r="F1828" s="272">
        <v>45044</v>
      </c>
      <c r="G1828" s="272">
        <v>45048</v>
      </c>
      <c r="H1828" s="12" t="s">
        <v>166</v>
      </c>
      <c r="I1828" s="234">
        <v>123</v>
      </c>
      <c r="J1828" s="272">
        <v>45049</v>
      </c>
      <c r="K1828" s="17">
        <f t="shared" si="144"/>
        <v>9.5</v>
      </c>
      <c r="L1828" s="283">
        <f t="shared" si="142"/>
        <v>5.0024133765103642E-7</v>
      </c>
      <c r="M1828" s="22">
        <f t="shared" si="143"/>
        <v>4.7522927076848458E-6</v>
      </c>
    </row>
    <row r="1829" spans="1:13">
      <c r="A1829" s="16">
        <f t="shared" si="141"/>
        <v>1822</v>
      </c>
      <c r="B1829" s="12" t="s">
        <v>411</v>
      </c>
      <c r="C1829" s="272">
        <v>45032</v>
      </c>
      <c r="D1829" s="272">
        <v>45046</v>
      </c>
      <c r="E1829" s="196">
        <f t="shared" ref="E1829:E1892" si="145">AVERAGE(C1829:D1829)</f>
        <v>45039</v>
      </c>
      <c r="F1829" s="272">
        <v>45044</v>
      </c>
      <c r="G1829" s="272">
        <v>45065</v>
      </c>
      <c r="H1829" s="12" t="s">
        <v>157</v>
      </c>
      <c r="I1829" s="234">
        <v>613.40000000000009</v>
      </c>
      <c r="J1829" s="272">
        <v>45068</v>
      </c>
      <c r="K1829" s="17">
        <f t="shared" si="144"/>
        <v>26.5</v>
      </c>
      <c r="L1829" s="283">
        <f t="shared" si="142"/>
        <v>2.4946994838629736E-6</v>
      </c>
      <c r="M1829" s="22">
        <f t="shared" si="143"/>
        <v>6.61095363223688E-5</v>
      </c>
    </row>
    <row r="1830" spans="1:13">
      <c r="A1830" s="16">
        <f t="shared" si="141"/>
        <v>1823</v>
      </c>
      <c r="B1830" s="12" t="s">
        <v>411</v>
      </c>
      <c r="C1830" s="272">
        <v>45032</v>
      </c>
      <c r="D1830" s="272">
        <v>45046</v>
      </c>
      <c r="E1830" s="196">
        <f t="shared" si="145"/>
        <v>45039</v>
      </c>
      <c r="F1830" s="272">
        <v>45044</v>
      </c>
      <c r="G1830" s="272">
        <v>45048</v>
      </c>
      <c r="H1830" s="12" t="s">
        <v>156</v>
      </c>
      <c r="I1830" s="234">
        <v>0.69</v>
      </c>
      <c r="J1830" s="272">
        <v>45049</v>
      </c>
      <c r="K1830" s="17">
        <f t="shared" si="144"/>
        <v>9.5</v>
      </c>
      <c r="L1830" s="283">
        <f t="shared" si="142"/>
        <v>2.8062318941399601E-9</v>
      </c>
      <c r="M1830" s="22">
        <f t="shared" si="143"/>
        <v>2.665920299432962E-8</v>
      </c>
    </row>
    <row r="1831" spans="1:13">
      <c r="A1831" s="16">
        <f t="shared" si="141"/>
        <v>1824</v>
      </c>
      <c r="B1831" s="12" t="s">
        <v>411</v>
      </c>
      <c r="C1831" s="272">
        <v>45032</v>
      </c>
      <c r="D1831" s="272">
        <v>45046</v>
      </c>
      <c r="E1831" s="196">
        <f t="shared" si="145"/>
        <v>45039</v>
      </c>
      <c r="F1831" s="272">
        <v>45044</v>
      </c>
      <c r="G1831" s="272">
        <v>45048</v>
      </c>
      <c r="H1831" s="12" t="s">
        <v>152</v>
      </c>
      <c r="I1831" s="234">
        <v>427.24000000000007</v>
      </c>
      <c r="J1831" s="272">
        <v>45049</v>
      </c>
      <c r="K1831" s="17">
        <f t="shared" si="144"/>
        <v>9.5</v>
      </c>
      <c r="L1831" s="283">
        <f t="shared" si="142"/>
        <v>1.7375862528295027E-6</v>
      </c>
      <c r="M1831" s="22">
        <f t="shared" si="143"/>
        <v>1.6507069401880276E-5</v>
      </c>
    </row>
    <row r="1832" spans="1:13">
      <c r="A1832" s="16">
        <f t="shared" si="141"/>
        <v>1825</v>
      </c>
      <c r="B1832" s="12" t="s">
        <v>411</v>
      </c>
      <c r="C1832" s="272">
        <v>45032</v>
      </c>
      <c r="D1832" s="272">
        <v>45046</v>
      </c>
      <c r="E1832" s="196">
        <f t="shared" si="145"/>
        <v>45039</v>
      </c>
      <c r="F1832" s="272">
        <v>45044</v>
      </c>
      <c r="G1832" s="272">
        <v>45065</v>
      </c>
      <c r="H1832" s="12" t="s">
        <v>157</v>
      </c>
      <c r="I1832" s="234">
        <v>193.38</v>
      </c>
      <c r="J1832" s="272">
        <v>45068</v>
      </c>
      <c r="K1832" s="17">
        <f t="shared" si="144"/>
        <v>26.5</v>
      </c>
      <c r="L1832" s="283">
        <f t="shared" si="142"/>
        <v>7.8647699085331229E-7</v>
      </c>
      <c r="M1832" s="22">
        <f t="shared" si="143"/>
        <v>2.0841640257612775E-5</v>
      </c>
    </row>
    <row r="1833" spans="1:13">
      <c r="A1833" s="16">
        <f t="shared" si="141"/>
        <v>1826</v>
      </c>
      <c r="B1833" s="12" t="s">
        <v>411</v>
      </c>
      <c r="C1833" s="272">
        <v>45032</v>
      </c>
      <c r="D1833" s="272">
        <v>45046</v>
      </c>
      <c r="E1833" s="196">
        <f t="shared" si="145"/>
        <v>45039</v>
      </c>
      <c r="F1833" s="272">
        <v>45044</v>
      </c>
      <c r="G1833" s="272">
        <v>45135</v>
      </c>
      <c r="H1833" s="12" t="s">
        <v>156</v>
      </c>
      <c r="I1833" s="234">
        <v>43.2</v>
      </c>
      <c r="J1833" s="272">
        <v>45138</v>
      </c>
      <c r="K1833" s="17">
        <f t="shared" si="144"/>
        <v>96.5</v>
      </c>
      <c r="L1833" s="283">
        <f t="shared" si="142"/>
        <v>1.756945185896323E-7</v>
      </c>
      <c r="M1833" s="22">
        <f t="shared" si="143"/>
        <v>1.6954521043899518E-5</v>
      </c>
    </row>
    <row r="1834" spans="1:13">
      <c r="A1834" s="16">
        <f t="shared" si="141"/>
        <v>1827</v>
      </c>
      <c r="B1834" s="12" t="s">
        <v>411</v>
      </c>
      <c r="C1834" s="272">
        <v>45032</v>
      </c>
      <c r="D1834" s="272">
        <v>45046</v>
      </c>
      <c r="E1834" s="196">
        <f t="shared" si="145"/>
        <v>45039</v>
      </c>
      <c r="F1834" s="272">
        <v>45044</v>
      </c>
      <c r="G1834" s="272">
        <v>45135</v>
      </c>
      <c r="H1834" s="12" t="s">
        <v>152</v>
      </c>
      <c r="I1834" s="234">
        <v>47.62</v>
      </c>
      <c r="J1834" s="272">
        <v>45138</v>
      </c>
      <c r="K1834" s="17">
        <f t="shared" si="144"/>
        <v>96.5</v>
      </c>
      <c r="L1834" s="283">
        <f t="shared" si="142"/>
        <v>1.9367067072310857E-7</v>
      </c>
      <c r="M1834" s="22">
        <f t="shared" si="143"/>
        <v>1.8689219724779976E-5</v>
      </c>
    </row>
    <row r="1835" spans="1:13">
      <c r="A1835" s="16">
        <f t="shared" si="141"/>
        <v>1828</v>
      </c>
      <c r="B1835" s="12" t="s">
        <v>411</v>
      </c>
      <c r="C1835" s="272">
        <v>45032</v>
      </c>
      <c r="D1835" s="272">
        <v>45046</v>
      </c>
      <c r="E1835" s="196">
        <f t="shared" si="145"/>
        <v>45039</v>
      </c>
      <c r="F1835" s="272">
        <v>45044</v>
      </c>
      <c r="G1835" s="272">
        <v>45065</v>
      </c>
      <c r="H1835" s="12" t="s">
        <v>157</v>
      </c>
      <c r="I1835" s="234">
        <v>3348.7200000000003</v>
      </c>
      <c r="J1835" s="272">
        <v>45068</v>
      </c>
      <c r="K1835" s="17">
        <f t="shared" si="144"/>
        <v>26.5</v>
      </c>
      <c r="L1835" s="283">
        <f t="shared" si="142"/>
        <v>1.3619253432672998E-5</v>
      </c>
      <c r="M1835" s="22">
        <f t="shared" si="143"/>
        <v>3.6091021596583445E-4</v>
      </c>
    </row>
    <row r="1836" spans="1:13">
      <c r="A1836" s="16">
        <f t="shared" si="141"/>
        <v>1829</v>
      </c>
      <c r="B1836" s="12" t="s">
        <v>411</v>
      </c>
      <c r="C1836" s="272">
        <v>45032</v>
      </c>
      <c r="D1836" s="272">
        <v>45046</v>
      </c>
      <c r="E1836" s="196">
        <f t="shared" si="145"/>
        <v>45039</v>
      </c>
      <c r="F1836" s="272">
        <v>45044</v>
      </c>
      <c r="G1836" s="272">
        <v>45048</v>
      </c>
      <c r="H1836" s="12" t="s">
        <v>156</v>
      </c>
      <c r="I1836" s="234">
        <v>12.5</v>
      </c>
      <c r="J1836" s="272">
        <v>45049</v>
      </c>
      <c r="K1836" s="17">
        <f t="shared" si="144"/>
        <v>9.5</v>
      </c>
      <c r="L1836" s="283">
        <f t="shared" si="142"/>
        <v>5.0837534314129718E-8</v>
      </c>
      <c r="M1836" s="22">
        <f t="shared" si="143"/>
        <v>4.8295657598423227E-7</v>
      </c>
    </row>
    <row r="1837" spans="1:13">
      <c r="A1837" s="16">
        <f t="shared" si="141"/>
        <v>1830</v>
      </c>
      <c r="B1837" s="12" t="s">
        <v>411</v>
      </c>
      <c r="C1837" s="272">
        <v>45032</v>
      </c>
      <c r="D1837" s="272">
        <v>45046</v>
      </c>
      <c r="E1837" s="196">
        <f t="shared" si="145"/>
        <v>45039</v>
      </c>
      <c r="F1837" s="272">
        <v>45044</v>
      </c>
      <c r="G1837" s="272">
        <v>45048</v>
      </c>
      <c r="H1837" s="12" t="s">
        <v>152</v>
      </c>
      <c r="I1837" s="234">
        <v>73.33</v>
      </c>
      <c r="J1837" s="272">
        <v>45049</v>
      </c>
      <c r="K1837" s="17">
        <f t="shared" si="144"/>
        <v>9.5</v>
      </c>
      <c r="L1837" s="283">
        <f t="shared" si="142"/>
        <v>2.9823331130041054E-7</v>
      </c>
      <c r="M1837" s="22">
        <f t="shared" si="143"/>
        <v>2.8332164573539002E-6</v>
      </c>
    </row>
    <row r="1838" spans="1:13">
      <c r="A1838" s="16">
        <f t="shared" si="141"/>
        <v>1831</v>
      </c>
      <c r="B1838" s="12" t="s">
        <v>411</v>
      </c>
      <c r="C1838" s="272">
        <v>45032</v>
      </c>
      <c r="D1838" s="272">
        <v>45046</v>
      </c>
      <c r="E1838" s="196">
        <f t="shared" si="145"/>
        <v>45039</v>
      </c>
      <c r="F1838" s="272">
        <v>45044</v>
      </c>
      <c r="G1838" s="272">
        <v>45135</v>
      </c>
      <c r="H1838" s="12" t="s">
        <v>156</v>
      </c>
      <c r="I1838" s="234">
        <v>64.739999999999995</v>
      </c>
      <c r="J1838" s="272">
        <v>45138</v>
      </c>
      <c r="K1838" s="17">
        <f t="shared" si="144"/>
        <v>96.5</v>
      </c>
      <c r="L1838" s="283">
        <f t="shared" si="142"/>
        <v>2.6329775771974062E-7</v>
      </c>
      <c r="M1838" s="22">
        <f t="shared" si="143"/>
        <v>2.540823361995497E-5</v>
      </c>
    </row>
    <row r="1839" spans="1:13">
      <c r="A1839" s="16">
        <f t="shared" si="141"/>
        <v>1832</v>
      </c>
      <c r="B1839" s="12" t="s">
        <v>411</v>
      </c>
      <c r="C1839" s="272">
        <v>45032</v>
      </c>
      <c r="D1839" s="272">
        <v>45046</v>
      </c>
      <c r="E1839" s="196">
        <f t="shared" si="145"/>
        <v>45039</v>
      </c>
      <c r="F1839" s="272">
        <v>45044</v>
      </c>
      <c r="G1839" s="272">
        <v>45134</v>
      </c>
      <c r="H1839" s="12" t="s">
        <v>415</v>
      </c>
      <c r="I1839" s="234">
        <v>15.06</v>
      </c>
      <c r="J1839" s="272">
        <v>45135</v>
      </c>
      <c r="K1839" s="17">
        <f t="shared" si="144"/>
        <v>95.5</v>
      </c>
      <c r="L1839" s="283">
        <f t="shared" si="142"/>
        <v>6.1249061341663489E-8</v>
      </c>
      <c r="M1839" s="22">
        <f t="shared" si="143"/>
        <v>5.849285358128863E-6</v>
      </c>
    </row>
    <row r="1840" spans="1:13">
      <c r="A1840" s="16">
        <f t="shared" si="141"/>
        <v>1833</v>
      </c>
      <c r="B1840" s="12" t="s">
        <v>411</v>
      </c>
      <c r="C1840" s="272">
        <v>45032</v>
      </c>
      <c r="D1840" s="272">
        <v>45046</v>
      </c>
      <c r="E1840" s="196">
        <f t="shared" si="145"/>
        <v>45039</v>
      </c>
      <c r="F1840" s="272">
        <v>45044</v>
      </c>
      <c r="G1840" s="272">
        <v>45048</v>
      </c>
      <c r="H1840" s="12" t="s">
        <v>164</v>
      </c>
      <c r="I1840" s="234">
        <v>22.88</v>
      </c>
      <c r="J1840" s="272">
        <v>45049</v>
      </c>
      <c r="K1840" s="17">
        <f t="shared" si="144"/>
        <v>9.5</v>
      </c>
      <c r="L1840" s="283">
        <f t="shared" si="142"/>
        <v>9.3053022808583031E-8</v>
      </c>
      <c r="M1840" s="22">
        <f t="shared" si="143"/>
        <v>8.8400371668153876E-7</v>
      </c>
    </row>
    <row r="1841" spans="1:13">
      <c r="A1841" s="16">
        <f t="shared" si="141"/>
        <v>1834</v>
      </c>
      <c r="B1841" s="12" t="s">
        <v>411</v>
      </c>
      <c r="C1841" s="272">
        <v>45032</v>
      </c>
      <c r="D1841" s="272">
        <v>45046</v>
      </c>
      <c r="E1841" s="196">
        <f t="shared" si="145"/>
        <v>45039</v>
      </c>
      <c r="F1841" s="272">
        <v>45044</v>
      </c>
      <c r="G1841" s="272">
        <v>45134</v>
      </c>
      <c r="H1841" s="12" t="s">
        <v>165</v>
      </c>
      <c r="I1841" s="234">
        <v>122.07</v>
      </c>
      <c r="J1841" s="272">
        <v>45135</v>
      </c>
      <c r="K1841" s="17">
        <f t="shared" si="144"/>
        <v>95.5</v>
      </c>
      <c r="L1841" s="283">
        <f t="shared" si="142"/>
        <v>4.9645902509806508E-7</v>
      </c>
      <c r="M1841" s="22">
        <f t="shared" si="143"/>
        <v>4.7411836896865214E-5</v>
      </c>
    </row>
    <row r="1842" spans="1:13">
      <c r="A1842" s="16">
        <f t="shared" si="141"/>
        <v>1835</v>
      </c>
      <c r="B1842" s="12" t="s">
        <v>411</v>
      </c>
      <c r="C1842" s="272">
        <v>45032</v>
      </c>
      <c r="D1842" s="272">
        <v>45046</v>
      </c>
      <c r="E1842" s="196">
        <f t="shared" si="145"/>
        <v>45039</v>
      </c>
      <c r="F1842" s="272">
        <v>45044</v>
      </c>
      <c r="G1842" s="272">
        <v>45048</v>
      </c>
      <c r="H1842" s="12" t="s">
        <v>166</v>
      </c>
      <c r="I1842" s="234">
        <v>504.7</v>
      </c>
      <c r="J1842" s="272">
        <v>45049</v>
      </c>
      <c r="K1842" s="17">
        <f t="shared" si="144"/>
        <v>9.5</v>
      </c>
      <c r="L1842" s="283">
        <f t="shared" si="142"/>
        <v>2.0526162854673014E-6</v>
      </c>
      <c r="M1842" s="22">
        <f t="shared" si="143"/>
        <v>1.9499854711939365E-5</v>
      </c>
    </row>
    <row r="1843" spans="1:13">
      <c r="A1843" s="16">
        <f t="shared" si="141"/>
        <v>1836</v>
      </c>
      <c r="B1843" s="12" t="s">
        <v>411</v>
      </c>
      <c r="C1843" s="272">
        <v>45032</v>
      </c>
      <c r="D1843" s="272">
        <v>45046</v>
      </c>
      <c r="E1843" s="196">
        <f t="shared" si="145"/>
        <v>45039</v>
      </c>
      <c r="F1843" s="272">
        <v>45044</v>
      </c>
      <c r="G1843" s="272">
        <v>45134</v>
      </c>
      <c r="H1843" s="12" t="s">
        <v>416</v>
      </c>
      <c r="I1843" s="234">
        <v>6.09</v>
      </c>
      <c r="J1843" s="272">
        <v>45135</v>
      </c>
      <c r="K1843" s="17">
        <f t="shared" si="144"/>
        <v>95.5</v>
      </c>
      <c r="L1843" s="283">
        <f t="shared" si="142"/>
        <v>2.4768046717843997E-8</v>
      </c>
      <c r="M1843" s="22">
        <f t="shared" si="143"/>
        <v>2.3653484615541018E-6</v>
      </c>
    </row>
    <row r="1844" spans="1:13">
      <c r="A1844" s="16">
        <f t="shared" si="141"/>
        <v>1837</v>
      </c>
      <c r="B1844" s="12" t="s">
        <v>411</v>
      </c>
      <c r="C1844" s="272">
        <v>45032</v>
      </c>
      <c r="D1844" s="272">
        <v>45046</v>
      </c>
      <c r="E1844" s="196">
        <f t="shared" si="145"/>
        <v>45039</v>
      </c>
      <c r="F1844" s="272">
        <v>45044</v>
      </c>
      <c r="G1844" s="272">
        <v>45134</v>
      </c>
      <c r="H1844" s="12" t="s">
        <v>417</v>
      </c>
      <c r="I1844" s="234">
        <v>1.67</v>
      </c>
      <c r="J1844" s="272">
        <v>45135</v>
      </c>
      <c r="K1844" s="17">
        <f t="shared" si="144"/>
        <v>95.5</v>
      </c>
      <c r="L1844" s="283">
        <f t="shared" si="142"/>
        <v>6.7918945843677299E-9</v>
      </c>
      <c r="M1844" s="22">
        <f t="shared" si="143"/>
        <v>6.4862593280711818E-7</v>
      </c>
    </row>
    <row r="1845" spans="1:13">
      <c r="A1845" s="16">
        <f t="shared" si="141"/>
        <v>1838</v>
      </c>
      <c r="B1845" s="12" t="s">
        <v>411</v>
      </c>
      <c r="C1845" s="272">
        <v>45032</v>
      </c>
      <c r="D1845" s="272">
        <v>45046</v>
      </c>
      <c r="E1845" s="196">
        <f t="shared" si="145"/>
        <v>45039</v>
      </c>
      <c r="F1845" s="272">
        <v>45044</v>
      </c>
      <c r="G1845" s="272">
        <v>45134</v>
      </c>
      <c r="H1845" s="12" t="s">
        <v>418</v>
      </c>
      <c r="I1845" s="234">
        <v>4.63</v>
      </c>
      <c r="J1845" s="272">
        <v>45135</v>
      </c>
      <c r="K1845" s="17">
        <f t="shared" si="144"/>
        <v>95.5</v>
      </c>
      <c r="L1845" s="283">
        <f t="shared" si="142"/>
        <v>1.8830222709953647E-8</v>
      </c>
      <c r="M1845" s="22">
        <f t="shared" si="143"/>
        <v>1.7982862688005734E-6</v>
      </c>
    </row>
    <row r="1846" spans="1:13">
      <c r="A1846" s="16">
        <f t="shared" si="141"/>
        <v>1839</v>
      </c>
      <c r="B1846" s="12" t="s">
        <v>411</v>
      </c>
      <c r="C1846" s="272">
        <v>45032</v>
      </c>
      <c r="D1846" s="272">
        <v>45046</v>
      </c>
      <c r="E1846" s="196">
        <f t="shared" si="145"/>
        <v>45039</v>
      </c>
      <c r="F1846" s="272">
        <v>45044</v>
      </c>
      <c r="G1846" s="272">
        <v>45058</v>
      </c>
      <c r="H1846" s="12" t="s">
        <v>153</v>
      </c>
      <c r="I1846" s="234">
        <v>34.57</v>
      </c>
      <c r="J1846" s="272">
        <v>45061</v>
      </c>
      <c r="K1846" s="17">
        <f t="shared" si="144"/>
        <v>19.5</v>
      </c>
      <c r="L1846" s="283">
        <f t="shared" si="142"/>
        <v>1.4059628489915715E-7</v>
      </c>
      <c r="M1846" s="22">
        <f t="shared" si="143"/>
        <v>2.7416275555335645E-6</v>
      </c>
    </row>
    <row r="1847" spans="1:13">
      <c r="A1847" s="16">
        <f t="shared" si="141"/>
        <v>1840</v>
      </c>
      <c r="B1847" s="12" t="s">
        <v>411</v>
      </c>
      <c r="C1847" s="272">
        <v>45032</v>
      </c>
      <c r="D1847" s="272">
        <v>45046</v>
      </c>
      <c r="E1847" s="196">
        <f t="shared" si="145"/>
        <v>45039</v>
      </c>
      <c r="F1847" s="272">
        <v>45044</v>
      </c>
      <c r="G1847" s="272">
        <v>45048</v>
      </c>
      <c r="H1847" s="12" t="s">
        <v>164</v>
      </c>
      <c r="I1847" s="234">
        <v>62.17</v>
      </c>
      <c r="J1847" s="272">
        <v>45049</v>
      </c>
      <c r="K1847" s="17">
        <f t="shared" si="144"/>
        <v>9.5</v>
      </c>
      <c r="L1847" s="283">
        <f t="shared" si="142"/>
        <v>2.5284556066475556E-7</v>
      </c>
      <c r="M1847" s="22">
        <f t="shared" si="143"/>
        <v>2.4020328263151779E-6</v>
      </c>
    </row>
    <row r="1848" spans="1:13">
      <c r="A1848" s="16">
        <f t="shared" si="141"/>
        <v>1841</v>
      </c>
      <c r="B1848" s="12" t="s">
        <v>411</v>
      </c>
      <c r="C1848" s="272">
        <v>45032</v>
      </c>
      <c r="D1848" s="272">
        <v>45046</v>
      </c>
      <c r="E1848" s="196">
        <f t="shared" si="145"/>
        <v>45039</v>
      </c>
      <c r="F1848" s="272">
        <v>45044</v>
      </c>
      <c r="G1848" s="272">
        <v>45048</v>
      </c>
      <c r="H1848" s="12" t="s">
        <v>166</v>
      </c>
      <c r="I1848" s="234">
        <v>5545.5399999999991</v>
      </c>
      <c r="J1848" s="272">
        <v>45049</v>
      </c>
      <c r="K1848" s="17">
        <f t="shared" si="144"/>
        <v>9.5</v>
      </c>
      <c r="L1848" s="283">
        <f t="shared" si="142"/>
        <v>2.2553726403230307E-5</v>
      </c>
      <c r="M1848" s="22">
        <f t="shared" si="143"/>
        <v>2.1426040083068792E-4</v>
      </c>
    </row>
    <row r="1849" spans="1:13">
      <c r="A1849" s="16">
        <f t="shared" si="141"/>
        <v>1842</v>
      </c>
      <c r="B1849" s="12" t="s">
        <v>411</v>
      </c>
      <c r="C1849" s="272">
        <v>45032</v>
      </c>
      <c r="D1849" s="272">
        <v>45046</v>
      </c>
      <c r="E1849" s="196">
        <f t="shared" si="145"/>
        <v>45039</v>
      </c>
      <c r="F1849" s="272">
        <v>45044</v>
      </c>
      <c r="G1849" s="272">
        <v>45048</v>
      </c>
      <c r="H1849" s="12" t="s">
        <v>156</v>
      </c>
      <c r="I1849" s="234">
        <v>2222.33</v>
      </c>
      <c r="J1849" s="272">
        <v>45049</v>
      </c>
      <c r="K1849" s="17">
        <f t="shared" si="144"/>
        <v>9.5</v>
      </c>
      <c r="L1849" s="283">
        <f t="shared" si="142"/>
        <v>9.0382222105855903E-6</v>
      </c>
      <c r="M1849" s="22">
        <f t="shared" si="143"/>
        <v>8.5863111000563112E-5</v>
      </c>
    </row>
    <row r="1850" spans="1:13">
      <c r="A1850" s="16">
        <f t="shared" si="141"/>
        <v>1843</v>
      </c>
      <c r="B1850" s="12" t="s">
        <v>411</v>
      </c>
      <c r="C1850" s="272">
        <v>45032</v>
      </c>
      <c r="D1850" s="272">
        <v>45046</v>
      </c>
      <c r="E1850" s="196">
        <f t="shared" si="145"/>
        <v>45039</v>
      </c>
      <c r="F1850" s="272">
        <v>45044</v>
      </c>
      <c r="G1850" s="272">
        <v>45048</v>
      </c>
      <c r="H1850" s="12" t="s">
        <v>164</v>
      </c>
      <c r="I1850" s="234">
        <v>535</v>
      </c>
      <c r="J1850" s="272">
        <v>45049</v>
      </c>
      <c r="K1850" s="17">
        <f t="shared" si="144"/>
        <v>9.5</v>
      </c>
      <c r="L1850" s="283">
        <f t="shared" si="142"/>
        <v>2.1758464686447517E-6</v>
      </c>
      <c r="M1850" s="22">
        <f t="shared" si="143"/>
        <v>2.067054145212514E-5</v>
      </c>
    </row>
    <row r="1851" spans="1:13">
      <c r="A1851" s="16">
        <f t="shared" si="141"/>
        <v>1844</v>
      </c>
      <c r="B1851" s="12" t="s">
        <v>411</v>
      </c>
      <c r="C1851" s="272">
        <v>45032</v>
      </c>
      <c r="D1851" s="272">
        <v>45046</v>
      </c>
      <c r="E1851" s="196">
        <f t="shared" si="145"/>
        <v>45039</v>
      </c>
      <c r="F1851" s="272">
        <v>45044</v>
      </c>
      <c r="G1851" s="272">
        <v>45135</v>
      </c>
      <c r="H1851" s="12" t="s">
        <v>165</v>
      </c>
      <c r="I1851" s="234">
        <v>1164.8000000000002</v>
      </c>
      <c r="J1851" s="272">
        <v>45138</v>
      </c>
      <c r="K1851" s="17">
        <f t="shared" si="144"/>
        <v>96.5</v>
      </c>
      <c r="L1851" s="283">
        <f t="shared" si="142"/>
        <v>4.7372447975278641E-6</v>
      </c>
      <c r="M1851" s="22">
        <f t="shared" si="143"/>
        <v>4.5714412296143887E-4</v>
      </c>
    </row>
    <row r="1852" spans="1:13">
      <c r="A1852" s="16">
        <f t="shared" si="141"/>
        <v>1845</v>
      </c>
      <c r="B1852" s="12" t="s">
        <v>411</v>
      </c>
      <c r="C1852" s="272">
        <v>45032</v>
      </c>
      <c r="D1852" s="272">
        <v>45046</v>
      </c>
      <c r="E1852" s="196">
        <f t="shared" si="145"/>
        <v>45039</v>
      </c>
      <c r="F1852" s="272">
        <v>45044</v>
      </c>
      <c r="G1852" s="272">
        <v>45048</v>
      </c>
      <c r="H1852" s="12" t="s">
        <v>166</v>
      </c>
      <c r="I1852" s="234">
        <v>666687</v>
      </c>
      <c r="J1852" s="272">
        <v>45049</v>
      </c>
      <c r="K1852" s="17">
        <f t="shared" si="144"/>
        <v>9.5</v>
      </c>
      <c r="L1852" s="283">
        <f t="shared" si="142"/>
        <v>2.7114178591427359E-3</v>
      </c>
      <c r="M1852" s="22">
        <f t="shared" si="143"/>
        <v>2.5758469661855993E-2</v>
      </c>
    </row>
    <row r="1853" spans="1:13">
      <c r="A1853" s="16">
        <f t="shared" si="141"/>
        <v>1846</v>
      </c>
      <c r="B1853" s="12" t="s">
        <v>411</v>
      </c>
      <c r="C1853" s="272">
        <v>45032</v>
      </c>
      <c r="D1853" s="272">
        <v>45046</v>
      </c>
      <c r="E1853" s="196">
        <f t="shared" si="145"/>
        <v>45039</v>
      </c>
      <c r="F1853" s="272">
        <v>45044</v>
      </c>
      <c r="G1853" s="272">
        <v>45135</v>
      </c>
      <c r="H1853" s="12" t="s">
        <v>152</v>
      </c>
      <c r="I1853" s="234">
        <v>51.33</v>
      </c>
      <c r="J1853" s="272">
        <v>45138</v>
      </c>
      <c r="K1853" s="17">
        <f t="shared" si="144"/>
        <v>96.5</v>
      </c>
      <c r="L1853" s="283">
        <f t="shared" si="142"/>
        <v>2.0875925090754226E-7</v>
      </c>
      <c r="M1853" s="22">
        <f t="shared" si="143"/>
        <v>2.0145267712577829E-5</v>
      </c>
    </row>
    <row r="1854" spans="1:13">
      <c r="A1854" s="16">
        <f t="shared" si="141"/>
        <v>1847</v>
      </c>
      <c r="B1854" s="12" t="s">
        <v>411</v>
      </c>
      <c r="C1854" s="272">
        <v>45032</v>
      </c>
      <c r="D1854" s="272">
        <v>45046</v>
      </c>
      <c r="E1854" s="196">
        <f t="shared" si="145"/>
        <v>45039</v>
      </c>
      <c r="F1854" s="272">
        <v>45044</v>
      </c>
      <c r="G1854" s="272">
        <v>45135</v>
      </c>
      <c r="H1854" s="12" t="s">
        <v>156</v>
      </c>
      <c r="I1854" s="234">
        <v>79.25</v>
      </c>
      <c r="J1854" s="272">
        <v>45138</v>
      </c>
      <c r="K1854" s="17">
        <f t="shared" si="144"/>
        <v>96.5</v>
      </c>
      <c r="L1854" s="283">
        <f t="shared" si="142"/>
        <v>3.2230996755158242E-7</v>
      </c>
      <c r="M1854" s="22">
        <f t="shared" si="143"/>
        <v>3.1102911868727704E-5</v>
      </c>
    </row>
    <row r="1855" spans="1:13">
      <c r="A1855" s="16">
        <f t="shared" si="141"/>
        <v>1848</v>
      </c>
      <c r="B1855" s="12" t="s">
        <v>411</v>
      </c>
      <c r="C1855" s="272">
        <v>45032</v>
      </c>
      <c r="D1855" s="272">
        <v>45046</v>
      </c>
      <c r="E1855" s="196">
        <f t="shared" si="145"/>
        <v>45039</v>
      </c>
      <c r="F1855" s="272">
        <v>45044</v>
      </c>
      <c r="G1855" s="272">
        <v>45048</v>
      </c>
      <c r="H1855" s="12" t="s">
        <v>419</v>
      </c>
      <c r="I1855" s="234">
        <v>102.53</v>
      </c>
      <c r="J1855" s="272">
        <v>45049</v>
      </c>
      <c r="K1855" s="17">
        <f t="shared" si="144"/>
        <v>9.5</v>
      </c>
      <c r="L1855" s="283">
        <f t="shared" si="142"/>
        <v>4.1698979145821757E-7</v>
      </c>
      <c r="M1855" s="22">
        <f t="shared" si="143"/>
        <v>3.9614030188530668E-6</v>
      </c>
    </row>
    <row r="1856" spans="1:13">
      <c r="A1856" s="16">
        <f t="shared" si="141"/>
        <v>1849</v>
      </c>
      <c r="B1856" s="12" t="s">
        <v>411</v>
      </c>
      <c r="C1856" s="272">
        <v>45032</v>
      </c>
      <c r="D1856" s="272">
        <v>45046</v>
      </c>
      <c r="E1856" s="196">
        <f t="shared" si="145"/>
        <v>45039</v>
      </c>
      <c r="F1856" s="272">
        <v>45044</v>
      </c>
      <c r="G1856" s="272">
        <v>45135</v>
      </c>
      <c r="H1856" s="12" t="s">
        <v>165</v>
      </c>
      <c r="I1856" s="234">
        <v>58.05</v>
      </c>
      <c r="J1856" s="272">
        <v>45138</v>
      </c>
      <c r="K1856" s="17">
        <f t="shared" si="144"/>
        <v>96.5</v>
      </c>
      <c r="L1856" s="283">
        <f t="shared" si="142"/>
        <v>2.3608950935481838E-7</v>
      </c>
      <c r="M1856" s="22">
        <f t="shared" si="143"/>
        <v>2.2782637652739973E-5</v>
      </c>
    </row>
    <row r="1857" spans="1:13">
      <c r="A1857" s="16">
        <f t="shared" si="141"/>
        <v>1850</v>
      </c>
      <c r="B1857" s="12" t="s">
        <v>411</v>
      </c>
      <c r="C1857" s="272">
        <v>45032</v>
      </c>
      <c r="D1857" s="272">
        <v>45046</v>
      </c>
      <c r="E1857" s="196">
        <f t="shared" si="145"/>
        <v>45039</v>
      </c>
      <c r="F1857" s="272">
        <v>45044</v>
      </c>
      <c r="G1857" s="272">
        <v>45044</v>
      </c>
      <c r="H1857" s="12" t="s">
        <v>164</v>
      </c>
      <c r="I1857" s="234">
        <v>2273.6000000000004</v>
      </c>
      <c r="J1857" s="272">
        <v>45047</v>
      </c>
      <c r="K1857" s="17">
        <f t="shared" si="144"/>
        <v>5.5</v>
      </c>
      <c r="L1857" s="283">
        <f t="shared" si="142"/>
        <v>9.2467374413284265E-6</v>
      </c>
      <c r="M1857" s="22">
        <f t="shared" si="143"/>
        <v>5.0857055927306343E-5</v>
      </c>
    </row>
    <row r="1858" spans="1:13">
      <c r="A1858" s="16">
        <f t="shared" si="141"/>
        <v>1851</v>
      </c>
      <c r="B1858" s="12" t="s">
        <v>411</v>
      </c>
      <c r="C1858" s="272">
        <v>45032</v>
      </c>
      <c r="D1858" s="272">
        <v>45046</v>
      </c>
      <c r="E1858" s="196">
        <f t="shared" si="145"/>
        <v>45039</v>
      </c>
      <c r="F1858" s="272">
        <v>45044</v>
      </c>
      <c r="G1858" s="272">
        <v>45044</v>
      </c>
      <c r="H1858" s="12" t="s">
        <v>166</v>
      </c>
      <c r="I1858" s="234">
        <v>62084.109999999979</v>
      </c>
      <c r="J1858" s="272">
        <v>45047</v>
      </c>
      <c r="K1858" s="17">
        <f t="shared" si="144"/>
        <v>5.5</v>
      </c>
      <c r="L1858" s="283">
        <f t="shared" si="142"/>
        <v>2.5249624579897623E-4</v>
      </c>
      <c r="M1858" s="22">
        <f t="shared" si="143"/>
        <v>1.3887293518943693E-3</v>
      </c>
    </row>
    <row r="1859" spans="1:13">
      <c r="A1859" s="16">
        <f t="shared" si="141"/>
        <v>1852</v>
      </c>
      <c r="B1859" s="12" t="s">
        <v>411</v>
      </c>
      <c r="C1859" s="272">
        <v>45032</v>
      </c>
      <c r="D1859" s="272">
        <v>45046</v>
      </c>
      <c r="E1859" s="196">
        <f t="shared" si="145"/>
        <v>45039</v>
      </c>
      <c r="F1859" s="272">
        <v>45044</v>
      </c>
      <c r="G1859" s="272">
        <v>45065</v>
      </c>
      <c r="H1859" s="12" t="s">
        <v>157</v>
      </c>
      <c r="I1859" s="234">
        <v>206.27</v>
      </c>
      <c r="J1859" s="272">
        <v>45068</v>
      </c>
      <c r="K1859" s="17">
        <f t="shared" si="144"/>
        <v>26.5</v>
      </c>
      <c r="L1859" s="283">
        <f t="shared" si="142"/>
        <v>8.3890065623804302E-7</v>
      </c>
      <c r="M1859" s="22">
        <f t="shared" si="143"/>
        <v>2.2230867390308141E-5</v>
      </c>
    </row>
    <row r="1860" spans="1:13">
      <c r="A1860" s="16">
        <f t="shared" si="141"/>
        <v>1853</v>
      </c>
      <c r="B1860" s="12" t="s">
        <v>411</v>
      </c>
      <c r="C1860" s="272">
        <v>45032</v>
      </c>
      <c r="D1860" s="272">
        <v>45046</v>
      </c>
      <c r="E1860" s="196">
        <f t="shared" si="145"/>
        <v>45039</v>
      </c>
      <c r="F1860" s="272">
        <v>45044</v>
      </c>
      <c r="G1860" s="272">
        <v>45044</v>
      </c>
      <c r="H1860" s="12" t="s">
        <v>166</v>
      </c>
      <c r="I1860" s="234">
        <v>136</v>
      </c>
      <c r="J1860" s="272">
        <v>45047</v>
      </c>
      <c r="K1860" s="17">
        <f t="shared" si="144"/>
        <v>5.5</v>
      </c>
      <c r="L1860" s="283">
        <f t="shared" si="142"/>
        <v>5.5311237333773135E-7</v>
      </c>
      <c r="M1860" s="22">
        <f t="shared" si="143"/>
        <v>3.0421180533575222E-6</v>
      </c>
    </row>
    <row r="1861" spans="1:13">
      <c r="A1861" s="16">
        <f t="shared" si="141"/>
        <v>1854</v>
      </c>
      <c r="B1861" s="12" t="s">
        <v>411</v>
      </c>
      <c r="C1861" s="272">
        <v>45032</v>
      </c>
      <c r="D1861" s="272">
        <v>45046</v>
      </c>
      <c r="E1861" s="196">
        <f t="shared" si="145"/>
        <v>45039</v>
      </c>
      <c r="F1861" s="272">
        <v>45044</v>
      </c>
      <c r="G1861" s="272">
        <v>45065</v>
      </c>
      <c r="H1861" s="12" t="s">
        <v>157</v>
      </c>
      <c r="I1861" s="234">
        <v>130.94999999999999</v>
      </c>
      <c r="J1861" s="272">
        <v>45068</v>
      </c>
      <c r="K1861" s="17">
        <f t="shared" si="144"/>
        <v>26.5</v>
      </c>
      <c r="L1861" s="283">
        <f t="shared" si="142"/>
        <v>5.3257400947482289E-7</v>
      </c>
      <c r="M1861" s="22">
        <f t="shared" si="143"/>
        <v>1.4113211251082806E-5</v>
      </c>
    </row>
    <row r="1862" spans="1:13">
      <c r="A1862" s="16">
        <f t="shared" si="141"/>
        <v>1855</v>
      </c>
      <c r="B1862" s="12" t="s">
        <v>411</v>
      </c>
      <c r="C1862" s="272">
        <v>45032</v>
      </c>
      <c r="D1862" s="272">
        <v>45046</v>
      </c>
      <c r="E1862" s="196">
        <f t="shared" si="145"/>
        <v>45039</v>
      </c>
      <c r="F1862" s="272">
        <v>45044</v>
      </c>
      <c r="G1862" s="272">
        <v>45065</v>
      </c>
      <c r="H1862" s="12" t="s">
        <v>157</v>
      </c>
      <c r="I1862" s="234">
        <v>301.44</v>
      </c>
      <c r="J1862" s="272">
        <v>45068</v>
      </c>
      <c r="K1862" s="17">
        <f t="shared" si="144"/>
        <v>26.5</v>
      </c>
      <c r="L1862" s="283">
        <f t="shared" si="142"/>
        <v>1.225957307492101E-6</v>
      </c>
      <c r="M1862" s="22">
        <f t="shared" si="143"/>
        <v>3.2487868648540673E-5</v>
      </c>
    </row>
    <row r="1863" spans="1:13">
      <c r="A1863" s="16">
        <f t="shared" si="141"/>
        <v>1856</v>
      </c>
      <c r="B1863" s="12" t="s">
        <v>411</v>
      </c>
      <c r="C1863" s="272">
        <v>45032</v>
      </c>
      <c r="D1863" s="272">
        <v>45046</v>
      </c>
      <c r="E1863" s="196">
        <f t="shared" si="145"/>
        <v>45039</v>
      </c>
      <c r="F1863" s="272">
        <v>45044</v>
      </c>
      <c r="G1863" s="272">
        <v>45048</v>
      </c>
      <c r="H1863" s="12" t="s">
        <v>152</v>
      </c>
      <c r="I1863" s="234">
        <v>2.95</v>
      </c>
      <c r="J1863" s="272">
        <v>45049</v>
      </c>
      <c r="K1863" s="17">
        <f t="shared" si="144"/>
        <v>9.5</v>
      </c>
      <c r="L1863" s="283">
        <f t="shared" si="142"/>
        <v>1.1997658098134615E-8</v>
      </c>
      <c r="M1863" s="22">
        <f t="shared" si="143"/>
        <v>1.1397775193227883E-7</v>
      </c>
    </row>
    <row r="1864" spans="1:13">
      <c r="A1864" s="16">
        <f t="shared" si="141"/>
        <v>1857</v>
      </c>
      <c r="B1864" s="12" t="s">
        <v>411</v>
      </c>
      <c r="C1864" s="272">
        <v>45032</v>
      </c>
      <c r="D1864" s="272">
        <v>45046</v>
      </c>
      <c r="E1864" s="196">
        <f t="shared" si="145"/>
        <v>45039</v>
      </c>
      <c r="F1864" s="272">
        <v>45044</v>
      </c>
      <c r="G1864" s="272">
        <v>45135</v>
      </c>
      <c r="H1864" s="12" t="s">
        <v>152</v>
      </c>
      <c r="I1864" s="234">
        <v>27.7</v>
      </c>
      <c r="J1864" s="272">
        <v>45138</v>
      </c>
      <c r="K1864" s="17">
        <f t="shared" si="144"/>
        <v>96.5</v>
      </c>
      <c r="L1864" s="283">
        <f t="shared" si="142"/>
        <v>1.1265597604011145E-7</v>
      </c>
      <c r="M1864" s="22">
        <f t="shared" si="143"/>
        <v>1.0871301687870755E-5</v>
      </c>
    </row>
    <row r="1865" spans="1:13">
      <c r="A1865" s="16">
        <f t="shared" ref="A1865:A1928" si="146">A1864+1</f>
        <v>1858</v>
      </c>
      <c r="B1865" s="12" t="s">
        <v>411</v>
      </c>
      <c r="C1865" s="272">
        <v>45032</v>
      </c>
      <c r="D1865" s="272">
        <v>45046</v>
      </c>
      <c r="E1865" s="196">
        <f t="shared" si="145"/>
        <v>45039</v>
      </c>
      <c r="F1865" s="272">
        <v>45044</v>
      </c>
      <c r="G1865" s="272">
        <v>45065</v>
      </c>
      <c r="H1865" s="12" t="s">
        <v>157</v>
      </c>
      <c r="I1865" s="234">
        <v>2103.2600000000007</v>
      </c>
      <c r="J1865" s="272">
        <v>45068</v>
      </c>
      <c r="K1865" s="17">
        <f t="shared" si="144"/>
        <v>26.5</v>
      </c>
      <c r="L1865" s="283">
        <f t="shared" si="142"/>
        <v>8.5539641937229195E-6</v>
      </c>
      <c r="M1865" s="22">
        <f t="shared" si="143"/>
        <v>2.2668005113365736E-4</v>
      </c>
    </row>
    <row r="1866" spans="1:13">
      <c r="A1866" s="16">
        <f t="shared" si="146"/>
        <v>1859</v>
      </c>
      <c r="B1866" s="12" t="s">
        <v>411</v>
      </c>
      <c r="C1866" s="272">
        <v>45032</v>
      </c>
      <c r="D1866" s="272">
        <v>45046</v>
      </c>
      <c r="E1866" s="196">
        <f t="shared" si="145"/>
        <v>45039</v>
      </c>
      <c r="F1866" s="272">
        <v>45044</v>
      </c>
      <c r="G1866" s="272">
        <v>45065</v>
      </c>
      <c r="H1866" s="12" t="s">
        <v>157</v>
      </c>
      <c r="I1866" s="234">
        <v>433.02000000000004</v>
      </c>
      <c r="J1866" s="272">
        <v>45068</v>
      </c>
      <c r="K1866" s="17">
        <f t="shared" si="144"/>
        <v>26.5</v>
      </c>
      <c r="L1866" s="283">
        <f t="shared" ref="L1866:L1929" si="147">I1866/$I$5449</f>
        <v>1.7610935286963562E-6</v>
      </c>
      <c r="M1866" s="22">
        <f t="shared" ref="M1866:M1929" si="148">L1866*K1866</f>
        <v>4.6668978510453438E-5</v>
      </c>
    </row>
    <row r="1867" spans="1:13">
      <c r="A1867" s="16">
        <f t="shared" si="146"/>
        <v>1860</v>
      </c>
      <c r="B1867" s="12" t="s">
        <v>411</v>
      </c>
      <c r="C1867" s="272">
        <v>45032</v>
      </c>
      <c r="D1867" s="272">
        <v>45046</v>
      </c>
      <c r="E1867" s="196">
        <f t="shared" si="145"/>
        <v>45039</v>
      </c>
      <c r="F1867" s="272">
        <v>45044</v>
      </c>
      <c r="G1867" s="272">
        <v>45065</v>
      </c>
      <c r="H1867" s="12" t="s">
        <v>157</v>
      </c>
      <c r="I1867" s="234">
        <v>144.14999999999998</v>
      </c>
      <c r="J1867" s="272">
        <v>45068</v>
      </c>
      <c r="K1867" s="17">
        <f t="shared" ref="K1867:K1930" si="149">(G1867-D1867)+((D1867-C1867+1)/2)</f>
        <v>26.5</v>
      </c>
      <c r="L1867" s="283">
        <f t="shared" si="147"/>
        <v>5.8625844571054379E-7</v>
      </c>
      <c r="M1867" s="22">
        <f t="shared" si="148"/>
        <v>1.553584881132941E-5</v>
      </c>
    </row>
    <row r="1868" spans="1:13">
      <c r="A1868" s="16">
        <f t="shared" si="146"/>
        <v>1861</v>
      </c>
      <c r="B1868" s="12" t="s">
        <v>411</v>
      </c>
      <c r="C1868" s="272">
        <v>45032</v>
      </c>
      <c r="D1868" s="272">
        <v>45046</v>
      </c>
      <c r="E1868" s="196">
        <f t="shared" si="145"/>
        <v>45039</v>
      </c>
      <c r="F1868" s="272">
        <v>45044</v>
      </c>
      <c r="G1868" s="272">
        <v>45058</v>
      </c>
      <c r="H1868" s="12" t="s">
        <v>153</v>
      </c>
      <c r="I1868" s="234">
        <v>328.54</v>
      </c>
      <c r="J1868" s="272">
        <v>45061</v>
      </c>
      <c r="K1868" s="17">
        <f t="shared" si="149"/>
        <v>19.5</v>
      </c>
      <c r="L1868" s="283">
        <f t="shared" si="147"/>
        <v>1.3361730818851343E-6</v>
      </c>
      <c r="M1868" s="22">
        <f t="shared" si="148"/>
        <v>2.6055375096760117E-5</v>
      </c>
    </row>
    <row r="1869" spans="1:13">
      <c r="A1869" s="16">
        <f t="shared" si="146"/>
        <v>1862</v>
      </c>
      <c r="B1869" s="12" t="s">
        <v>411</v>
      </c>
      <c r="C1869" s="272">
        <v>45032</v>
      </c>
      <c r="D1869" s="272">
        <v>45046</v>
      </c>
      <c r="E1869" s="196">
        <f t="shared" si="145"/>
        <v>45039</v>
      </c>
      <c r="F1869" s="272">
        <v>45044</v>
      </c>
      <c r="G1869" s="272">
        <v>45065</v>
      </c>
      <c r="H1869" s="12" t="s">
        <v>157</v>
      </c>
      <c r="I1869" s="234">
        <v>1432.6100000000001</v>
      </c>
      <c r="J1869" s="272">
        <v>45068</v>
      </c>
      <c r="K1869" s="17">
        <f t="shared" si="149"/>
        <v>26.5</v>
      </c>
      <c r="L1869" s="283">
        <f t="shared" si="147"/>
        <v>5.8264288027012305E-6</v>
      </c>
      <c r="M1869" s="22">
        <f t="shared" si="148"/>
        <v>1.5440036327158261E-4</v>
      </c>
    </row>
    <row r="1870" spans="1:13">
      <c r="A1870" s="16">
        <f t="shared" si="146"/>
        <v>1863</v>
      </c>
      <c r="B1870" s="12" t="s">
        <v>411</v>
      </c>
      <c r="C1870" s="272">
        <v>45032</v>
      </c>
      <c r="D1870" s="272">
        <v>45046</v>
      </c>
      <c r="E1870" s="196">
        <f t="shared" si="145"/>
        <v>45039</v>
      </c>
      <c r="F1870" s="272">
        <v>45044</v>
      </c>
      <c r="G1870" s="272">
        <v>45135</v>
      </c>
      <c r="H1870" s="12" t="s">
        <v>156</v>
      </c>
      <c r="I1870" s="234">
        <v>8.24</v>
      </c>
      <c r="J1870" s="272">
        <v>45138</v>
      </c>
      <c r="K1870" s="17">
        <f t="shared" si="149"/>
        <v>96.5</v>
      </c>
      <c r="L1870" s="283">
        <f t="shared" si="147"/>
        <v>3.351210261987431E-8</v>
      </c>
      <c r="M1870" s="22">
        <f t="shared" si="148"/>
        <v>3.2339179028178709E-6</v>
      </c>
    </row>
    <row r="1871" spans="1:13">
      <c r="A1871" s="16">
        <f t="shared" si="146"/>
        <v>1864</v>
      </c>
      <c r="B1871" s="12" t="s">
        <v>411</v>
      </c>
      <c r="C1871" s="272">
        <v>45032</v>
      </c>
      <c r="D1871" s="272">
        <v>45046</v>
      </c>
      <c r="E1871" s="196">
        <f t="shared" si="145"/>
        <v>45039</v>
      </c>
      <c r="F1871" s="272">
        <v>45044</v>
      </c>
      <c r="G1871" s="272">
        <v>45135</v>
      </c>
      <c r="H1871" s="12" t="s">
        <v>152</v>
      </c>
      <c r="I1871" s="234">
        <v>82.5</v>
      </c>
      <c r="J1871" s="272">
        <v>45138</v>
      </c>
      <c r="K1871" s="17">
        <f t="shared" si="149"/>
        <v>96.5</v>
      </c>
      <c r="L1871" s="283">
        <f t="shared" si="147"/>
        <v>3.3552772647325615E-7</v>
      </c>
      <c r="M1871" s="22">
        <f t="shared" si="148"/>
        <v>3.2378425604669218E-5</v>
      </c>
    </row>
    <row r="1872" spans="1:13">
      <c r="A1872" s="16">
        <f t="shared" si="146"/>
        <v>1865</v>
      </c>
      <c r="B1872" s="12" t="s">
        <v>411</v>
      </c>
      <c r="C1872" s="272">
        <v>45032</v>
      </c>
      <c r="D1872" s="272">
        <v>45046</v>
      </c>
      <c r="E1872" s="196">
        <f t="shared" si="145"/>
        <v>45039</v>
      </c>
      <c r="F1872" s="272">
        <v>45044</v>
      </c>
      <c r="G1872" s="272">
        <v>45058</v>
      </c>
      <c r="H1872" s="12" t="s">
        <v>153</v>
      </c>
      <c r="I1872" s="234">
        <v>15.67</v>
      </c>
      <c r="J1872" s="272">
        <v>45061</v>
      </c>
      <c r="K1872" s="17">
        <f t="shared" si="149"/>
        <v>19.5</v>
      </c>
      <c r="L1872" s="283">
        <f t="shared" si="147"/>
        <v>6.3729933016193017E-8</v>
      </c>
      <c r="M1872" s="22">
        <f t="shared" si="148"/>
        <v>1.2427336938157638E-6</v>
      </c>
    </row>
    <row r="1873" spans="1:13">
      <c r="A1873" s="16">
        <f t="shared" si="146"/>
        <v>1866</v>
      </c>
      <c r="B1873" s="12" t="s">
        <v>411</v>
      </c>
      <c r="C1873" s="272">
        <v>45032</v>
      </c>
      <c r="D1873" s="272">
        <v>45046</v>
      </c>
      <c r="E1873" s="196">
        <f t="shared" si="145"/>
        <v>45039</v>
      </c>
      <c r="F1873" s="272">
        <v>45044</v>
      </c>
      <c r="G1873" s="272">
        <v>45065</v>
      </c>
      <c r="H1873" s="12" t="s">
        <v>157</v>
      </c>
      <c r="I1873" s="234">
        <v>287.95</v>
      </c>
      <c r="J1873" s="272">
        <v>45068</v>
      </c>
      <c r="K1873" s="17">
        <f t="shared" si="149"/>
        <v>26.5</v>
      </c>
      <c r="L1873" s="283">
        <f t="shared" si="147"/>
        <v>1.1710934404602921E-6</v>
      </c>
      <c r="M1873" s="22">
        <f t="shared" si="148"/>
        <v>3.1033976172197742E-5</v>
      </c>
    </row>
    <row r="1874" spans="1:13">
      <c r="A1874" s="16">
        <f t="shared" si="146"/>
        <v>1867</v>
      </c>
      <c r="B1874" s="12" t="s">
        <v>411</v>
      </c>
      <c r="C1874" s="272">
        <v>45032</v>
      </c>
      <c r="D1874" s="272">
        <v>45046</v>
      </c>
      <c r="E1874" s="196">
        <f t="shared" si="145"/>
        <v>45039</v>
      </c>
      <c r="F1874" s="272">
        <v>45044</v>
      </c>
      <c r="G1874" s="272">
        <v>45058</v>
      </c>
      <c r="H1874" s="12" t="s">
        <v>153</v>
      </c>
      <c r="I1874" s="234">
        <v>340.2</v>
      </c>
      <c r="J1874" s="272">
        <v>45061</v>
      </c>
      <c r="K1874" s="17">
        <f t="shared" si="149"/>
        <v>19.5</v>
      </c>
      <c r="L1874" s="283">
        <f t="shared" si="147"/>
        <v>1.3835943338933543E-6</v>
      </c>
      <c r="M1874" s="22">
        <f t="shared" si="148"/>
        <v>2.6980089510920407E-5</v>
      </c>
    </row>
    <row r="1875" spans="1:13">
      <c r="A1875" s="16">
        <f t="shared" si="146"/>
        <v>1868</v>
      </c>
      <c r="B1875" s="12" t="s">
        <v>411</v>
      </c>
      <c r="C1875" s="272">
        <v>45032</v>
      </c>
      <c r="D1875" s="272">
        <v>45046</v>
      </c>
      <c r="E1875" s="196">
        <f t="shared" si="145"/>
        <v>45039</v>
      </c>
      <c r="F1875" s="272">
        <v>45044</v>
      </c>
      <c r="G1875" s="272">
        <v>45048</v>
      </c>
      <c r="H1875" s="12" t="s">
        <v>156</v>
      </c>
      <c r="I1875" s="234">
        <v>13.16</v>
      </c>
      <c r="J1875" s="272">
        <v>45049</v>
      </c>
      <c r="K1875" s="17">
        <f t="shared" si="149"/>
        <v>9.5</v>
      </c>
      <c r="L1875" s="283">
        <f t="shared" si="147"/>
        <v>5.3521756125915765E-8</v>
      </c>
      <c r="M1875" s="22">
        <f t="shared" si="148"/>
        <v>5.084566831961998E-7</v>
      </c>
    </row>
    <row r="1876" spans="1:13">
      <c r="A1876" s="16">
        <f t="shared" si="146"/>
        <v>1869</v>
      </c>
      <c r="B1876" s="12" t="s">
        <v>411</v>
      </c>
      <c r="C1876" s="272">
        <v>45032</v>
      </c>
      <c r="D1876" s="272">
        <v>45046</v>
      </c>
      <c r="E1876" s="196">
        <f t="shared" si="145"/>
        <v>45039</v>
      </c>
      <c r="F1876" s="272">
        <v>45044</v>
      </c>
      <c r="G1876" s="272">
        <v>45048</v>
      </c>
      <c r="H1876" s="12" t="s">
        <v>152</v>
      </c>
      <c r="I1876" s="234">
        <v>74.72999999999999</v>
      </c>
      <c r="J1876" s="272">
        <v>45049</v>
      </c>
      <c r="K1876" s="17">
        <f t="shared" si="149"/>
        <v>9.5</v>
      </c>
      <c r="L1876" s="283">
        <f t="shared" si="147"/>
        <v>3.0392711514359306E-7</v>
      </c>
      <c r="M1876" s="22">
        <f t="shared" si="148"/>
        <v>2.8873075938641339E-6</v>
      </c>
    </row>
    <row r="1877" spans="1:13">
      <c r="A1877" s="16">
        <f t="shared" si="146"/>
        <v>1870</v>
      </c>
      <c r="B1877" s="12" t="s">
        <v>411</v>
      </c>
      <c r="C1877" s="272">
        <v>45032</v>
      </c>
      <c r="D1877" s="272">
        <v>45046</v>
      </c>
      <c r="E1877" s="196">
        <f t="shared" si="145"/>
        <v>45039</v>
      </c>
      <c r="F1877" s="272">
        <v>45044</v>
      </c>
      <c r="G1877" s="272">
        <v>45065</v>
      </c>
      <c r="H1877" s="12" t="s">
        <v>154</v>
      </c>
      <c r="I1877" s="234">
        <v>83.4</v>
      </c>
      <c r="J1877" s="272">
        <v>45068</v>
      </c>
      <c r="K1877" s="17">
        <f t="shared" si="149"/>
        <v>26.5</v>
      </c>
      <c r="L1877" s="283">
        <f t="shared" si="147"/>
        <v>3.3918802894387348E-7</v>
      </c>
      <c r="M1877" s="22">
        <f t="shared" si="148"/>
        <v>8.9884827670126482E-6</v>
      </c>
    </row>
    <row r="1878" spans="1:13">
      <c r="A1878" s="16">
        <f t="shared" si="146"/>
        <v>1871</v>
      </c>
      <c r="B1878" s="12" t="s">
        <v>411</v>
      </c>
      <c r="C1878" s="272">
        <v>45032</v>
      </c>
      <c r="D1878" s="272">
        <v>45046</v>
      </c>
      <c r="E1878" s="196">
        <f t="shared" si="145"/>
        <v>45039</v>
      </c>
      <c r="F1878" s="272">
        <v>45044</v>
      </c>
      <c r="G1878" s="272">
        <v>45065</v>
      </c>
      <c r="H1878" s="12" t="s">
        <v>157</v>
      </c>
      <c r="I1878" s="234">
        <v>110.46000000000001</v>
      </c>
      <c r="J1878" s="272">
        <v>45068</v>
      </c>
      <c r="K1878" s="17">
        <f t="shared" si="149"/>
        <v>26.5</v>
      </c>
      <c r="L1878" s="283">
        <f t="shared" si="147"/>
        <v>4.4924112322710151E-7</v>
      </c>
      <c r="M1878" s="22">
        <f t="shared" si="148"/>
        <v>1.190488976551819E-5</v>
      </c>
    </row>
    <row r="1879" spans="1:13">
      <c r="A1879" s="16">
        <f t="shared" si="146"/>
        <v>1872</v>
      </c>
      <c r="B1879" s="12" t="s">
        <v>411</v>
      </c>
      <c r="C1879" s="272">
        <v>45032</v>
      </c>
      <c r="D1879" s="272">
        <v>45046</v>
      </c>
      <c r="E1879" s="196">
        <f t="shared" si="145"/>
        <v>45039</v>
      </c>
      <c r="F1879" s="272">
        <v>45044</v>
      </c>
      <c r="G1879" s="272">
        <v>45048</v>
      </c>
      <c r="H1879" s="12" t="s">
        <v>156</v>
      </c>
      <c r="I1879" s="234">
        <v>48.12</v>
      </c>
      <c r="J1879" s="272">
        <v>45049</v>
      </c>
      <c r="K1879" s="17">
        <f t="shared" si="149"/>
        <v>9.5</v>
      </c>
      <c r="L1879" s="283">
        <f t="shared" si="147"/>
        <v>1.9570417209567375E-7</v>
      </c>
      <c r="M1879" s="22">
        <f t="shared" si="148"/>
        <v>1.8591896349089007E-6</v>
      </c>
    </row>
    <row r="1880" spans="1:13">
      <c r="A1880" s="16">
        <f t="shared" si="146"/>
        <v>1873</v>
      </c>
      <c r="B1880" s="12" t="s">
        <v>411</v>
      </c>
      <c r="C1880" s="272">
        <v>45032</v>
      </c>
      <c r="D1880" s="272">
        <v>45046</v>
      </c>
      <c r="E1880" s="196">
        <f t="shared" si="145"/>
        <v>45039</v>
      </c>
      <c r="F1880" s="272">
        <v>45044</v>
      </c>
      <c r="G1880" s="272">
        <v>45135</v>
      </c>
      <c r="H1880" s="12" t="s">
        <v>165</v>
      </c>
      <c r="I1880" s="234">
        <v>12.41</v>
      </c>
      <c r="J1880" s="272">
        <v>45138</v>
      </c>
      <c r="K1880" s="17">
        <f t="shared" si="149"/>
        <v>96.5</v>
      </c>
      <c r="L1880" s="283">
        <f t="shared" si="147"/>
        <v>5.047150406706798E-8</v>
      </c>
      <c r="M1880" s="22">
        <f t="shared" si="148"/>
        <v>4.87050014247206E-6</v>
      </c>
    </row>
    <row r="1881" spans="1:13">
      <c r="A1881" s="16">
        <f t="shared" si="146"/>
        <v>1874</v>
      </c>
      <c r="B1881" s="12" t="s">
        <v>411</v>
      </c>
      <c r="C1881" s="272">
        <v>45032</v>
      </c>
      <c r="D1881" s="272">
        <v>45046</v>
      </c>
      <c r="E1881" s="196">
        <f t="shared" si="145"/>
        <v>45039</v>
      </c>
      <c r="F1881" s="272">
        <v>45044</v>
      </c>
      <c r="G1881" s="272">
        <v>45044</v>
      </c>
      <c r="H1881" s="12" t="s">
        <v>164</v>
      </c>
      <c r="I1881" s="234">
        <v>413.78999999999996</v>
      </c>
      <c r="J1881" s="272">
        <v>45047</v>
      </c>
      <c r="K1881" s="17">
        <f t="shared" si="149"/>
        <v>5.5</v>
      </c>
      <c r="L1881" s="283">
        <f t="shared" si="147"/>
        <v>1.6828850659074988E-6</v>
      </c>
      <c r="M1881" s="22">
        <f t="shared" si="148"/>
        <v>9.255867862491243E-6</v>
      </c>
    </row>
    <row r="1882" spans="1:13">
      <c r="A1882" s="16">
        <f t="shared" si="146"/>
        <v>1875</v>
      </c>
      <c r="B1882" s="12" t="s">
        <v>411</v>
      </c>
      <c r="C1882" s="272">
        <v>45032</v>
      </c>
      <c r="D1882" s="272">
        <v>45046</v>
      </c>
      <c r="E1882" s="196">
        <f t="shared" si="145"/>
        <v>45039</v>
      </c>
      <c r="F1882" s="272">
        <v>45044</v>
      </c>
      <c r="G1882" s="272">
        <v>45044</v>
      </c>
      <c r="H1882" s="12" t="s">
        <v>166</v>
      </c>
      <c r="I1882" s="234">
        <v>73706.150000000023</v>
      </c>
      <c r="J1882" s="272">
        <v>45047</v>
      </c>
      <c r="K1882" s="17">
        <f t="shared" si="149"/>
        <v>5.5</v>
      </c>
      <c r="L1882" s="283">
        <f t="shared" si="147"/>
        <v>2.9976311438299145E-4</v>
      </c>
      <c r="M1882" s="22">
        <f t="shared" si="148"/>
        <v>1.6486971291064529E-3</v>
      </c>
    </row>
    <row r="1883" spans="1:13">
      <c r="A1883" s="16">
        <f t="shared" si="146"/>
        <v>1876</v>
      </c>
      <c r="B1883" s="12" t="s">
        <v>411</v>
      </c>
      <c r="C1883" s="272">
        <v>45032</v>
      </c>
      <c r="D1883" s="272">
        <v>45046</v>
      </c>
      <c r="E1883" s="196">
        <f t="shared" si="145"/>
        <v>45039</v>
      </c>
      <c r="F1883" s="272">
        <v>45044</v>
      </c>
      <c r="G1883" s="272">
        <v>45135</v>
      </c>
      <c r="H1883" s="12" t="s">
        <v>156</v>
      </c>
      <c r="I1883" s="234">
        <v>12.06</v>
      </c>
      <c r="J1883" s="272">
        <v>45138</v>
      </c>
      <c r="K1883" s="17">
        <f t="shared" si="149"/>
        <v>96.5</v>
      </c>
      <c r="L1883" s="283">
        <f t="shared" si="147"/>
        <v>4.9048053106272351E-8</v>
      </c>
      <c r="M1883" s="22">
        <f t="shared" si="148"/>
        <v>4.7331371247552815E-6</v>
      </c>
    </row>
    <row r="1884" spans="1:13">
      <c r="A1884" s="16">
        <f t="shared" si="146"/>
        <v>1877</v>
      </c>
      <c r="B1884" s="12" t="s">
        <v>411</v>
      </c>
      <c r="C1884" s="272">
        <v>45032</v>
      </c>
      <c r="D1884" s="272">
        <v>45046</v>
      </c>
      <c r="E1884" s="196">
        <f t="shared" si="145"/>
        <v>45039</v>
      </c>
      <c r="F1884" s="272">
        <v>45044</v>
      </c>
      <c r="G1884" s="272">
        <v>45135</v>
      </c>
      <c r="H1884" s="12" t="s">
        <v>152</v>
      </c>
      <c r="I1884" s="234">
        <v>28.32</v>
      </c>
      <c r="J1884" s="272">
        <v>45138</v>
      </c>
      <c r="K1884" s="17">
        <f t="shared" si="149"/>
        <v>96.5</v>
      </c>
      <c r="L1884" s="283">
        <f t="shared" si="147"/>
        <v>1.1517751774209228E-7</v>
      </c>
      <c r="M1884" s="22">
        <f t="shared" si="148"/>
        <v>1.1114630462111905E-5</v>
      </c>
    </row>
    <row r="1885" spans="1:13">
      <c r="A1885" s="16">
        <f t="shared" si="146"/>
        <v>1878</v>
      </c>
      <c r="B1885" s="12" t="s">
        <v>411</v>
      </c>
      <c r="C1885" s="272">
        <v>45032</v>
      </c>
      <c r="D1885" s="272">
        <v>45046</v>
      </c>
      <c r="E1885" s="196">
        <f t="shared" si="145"/>
        <v>45039</v>
      </c>
      <c r="F1885" s="272">
        <v>45044</v>
      </c>
      <c r="G1885" s="272">
        <v>45058</v>
      </c>
      <c r="H1885" s="12" t="s">
        <v>153</v>
      </c>
      <c r="I1885" s="234">
        <v>574.5</v>
      </c>
      <c r="J1885" s="272">
        <v>45061</v>
      </c>
      <c r="K1885" s="17">
        <f t="shared" si="149"/>
        <v>19.5</v>
      </c>
      <c r="L1885" s="283">
        <f t="shared" si="147"/>
        <v>2.3364930770774016E-6</v>
      </c>
      <c r="M1885" s="22">
        <f t="shared" si="148"/>
        <v>4.5561615003009334E-5</v>
      </c>
    </row>
    <row r="1886" spans="1:13">
      <c r="A1886" s="16">
        <f t="shared" si="146"/>
        <v>1879</v>
      </c>
      <c r="B1886" s="12" t="s">
        <v>411</v>
      </c>
      <c r="C1886" s="272">
        <v>45032</v>
      </c>
      <c r="D1886" s="272">
        <v>45046</v>
      </c>
      <c r="E1886" s="196">
        <f t="shared" si="145"/>
        <v>45039</v>
      </c>
      <c r="F1886" s="272">
        <v>45044</v>
      </c>
      <c r="G1886" s="272">
        <v>45065</v>
      </c>
      <c r="H1886" s="12" t="s">
        <v>157</v>
      </c>
      <c r="I1886" s="234">
        <v>30.2</v>
      </c>
      <c r="J1886" s="272">
        <v>45068</v>
      </c>
      <c r="K1886" s="17">
        <f t="shared" si="149"/>
        <v>26.5</v>
      </c>
      <c r="L1886" s="283">
        <f t="shared" si="147"/>
        <v>1.228234829029374E-7</v>
      </c>
      <c r="M1886" s="22">
        <f t="shared" si="148"/>
        <v>3.2548222969278413E-6</v>
      </c>
    </row>
    <row r="1887" spans="1:13">
      <c r="A1887" s="16">
        <f t="shared" si="146"/>
        <v>1880</v>
      </c>
      <c r="B1887" s="12" t="s">
        <v>411</v>
      </c>
      <c r="C1887" s="272">
        <v>45032</v>
      </c>
      <c r="D1887" s="272">
        <v>45046</v>
      </c>
      <c r="E1887" s="196">
        <f t="shared" si="145"/>
        <v>45039</v>
      </c>
      <c r="F1887" s="272">
        <v>45044</v>
      </c>
      <c r="G1887" s="272">
        <v>45048</v>
      </c>
      <c r="H1887" s="12" t="s">
        <v>152</v>
      </c>
      <c r="I1887" s="234">
        <v>92.8</v>
      </c>
      <c r="J1887" s="272">
        <v>45049</v>
      </c>
      <c r="K1887" s="17">
        <f t="shared" si="149"/>
        <v>9.5</v>
      </c>
      <c r="L1887" s="283">
        <f t="shared" si="147"/>
        <v>3.7741785474809902E-7</v>
      </c>
      <c r="M1887" s="22">
        <f t="shared" si="148"/>
        <v>3.5854696201069406E-6</v>
      </c>
    </row>
    <row r="1888" spans="1:13">
      <c r="A1888" s="16">
        <f t="shared" si="146"/>
        <v>1881</v>
      </c>
      <c r="B1888" s="12" t="s">
        <v>411</v>
      </c>
      <c r="C1888" s="272">
        <v>45032</v>
      </c>
      <c r="D1888" s="272">
        <v>45046</v>
      </c>
      <c r="E1888" s="196">
        <f t="shared" si="145"/>
        <v>45039</v>
      </c>
      <c r="F1888" s="272">
        <v>45044</v>
      </c>
      <c r="G1888" s="272">
        <v>45048</v>
      </c>
      <c r="H1888" s="12" t="s">
        <v>156</v>
      </c>
      <c r="I1888" s="234">
        <v>180.49</v>
      </c>
      <c r="J1888" s="272">
        <v>45049</v>
      </c>
      <c r="K1888" s="17">
        <f t="shared" si="149"/>
        <v>9.5</v>
      </c>
      <c r="L1888" s="283">
        <f t="shared" si="147"/>
        <v>7.3405332546858189E-7</v>
      </c>
      <c r="M1888" s="22">
        <f t="shared" si="148"/>
        <v>6.9735065919515281E-6</v>
      </c>
    </row>
    <row r="1889" spans="1:13">
      <c r="A1889" s="16">
        <f t="shared" si="146"/>
        <v>1882</v>
      </c>
      <c r="B1889" s="12" t="s">
        <v>411</v>
      </c>
      <c r="C1889" s="272">
        <v>45032</v>
      </c>
      <c r="D1889" s="272">
        <v>45046</v>
      </c>
      <c r="E1889" s="196">
        <f t="shared" si="145"/>
        <v>45039</v>
      </c>
      <c r="F1889" s="272">
        <v>45044</v>
      </c>
      <c r="G1889" s="272">
        <v>45048</v>
      </c>
      <c r="H1889" s="12" t="s">
        <v>152</v>
      </c>
      <c r="I1889" s="234">
        <v>406.51</v>
      </c>
      <c r="J1889" s="272">
        <v>45049</v>
      </c>
      <c r="K1889" s="17">
        <f t="shared" si="149"/>
        <v>9.5</v>
      </c>
      <c r="L1889" s="283">
        <f t="shared" si="147"/>
        <v>1.6532772859229497E-6</v>
      </c>
      <c r="M1889" s="22">
        <f t="shared" si="148"/>
        <v>1.5706134216268021E-5</v>
      </c>
    </row>
    <row r="1890" spans="1:13">
      <c r="A1890" s="16">
        <f t="shared" si="146"/>
        <v>1883</v>
      </c>
      <c r="B1890" s="12" t="s">
        <v>411</v>
      </c>
      <c r="C1890" s="272">
        <v>45032</v>
      </c>
      <c r="D1890" s="272">
        <v>45046</v>
      </c>
      <c r="E1890" s="196">
        <f t="shared" si="145"/>
        <v>45039</v>
      </c>
      <c r="F1890" s="272">
        <v>45044</v>
      </c>
      <c r="G1890" s="272">
        <v>45065</v>
      </c>
      <c r="H1890" s="12" t="s">
        <v>157</v>
      </c>
      <c r="I1890" s="234">
        <v>65.55</v>
      </c>
      <c r="J1890" s="272">
        <v>45068</v>
      </c>
      <c r="K1890" s="17">
        <f t="shared" si="149"/>
        <v>26.5</v>
      </c>
      <c r="L1890" s="283">
        <f t="shared" si="147"/>
        <v>2.6659202994329624E-7</v>
      </c>
      <c r="M1890" s="22">
        <f t="shared" si="148"/>
        <v>7.0646887934973504E-6</v>
      </c>
    </row>
    <row r="1891" spans="1:13">
      <c r="A1891" s="16">
        <f t="shared" si="146"/>
        <v>1884</v>
      </c>
      <c r="B1891" s="12" t="s">
        <v>411</v>
      </c>
      <c r="C1891" s="272">
        <v>45032</v>
      </c>
      <c r="D1891" s="272">
        <v>45046</v>
      </c>
      <c r="E1891" s="196">
        <f t="shared" si="145"/>
        <v>45039</v>
      </c>
      <c r="F1891" s="272">
        <v>45044</v>
      </c>
      <c r="G1891" s="272">
        <v>45065</v>
      </c>
      <c r="H1891" s="12" t="s">
        <v>154</v>
      </c>
      <c r="I1891" s="234">
        <v>61.12</v>
      </c>
      <c r="J1891" s="272">
        <v>45068</v>
      </c>
      <c r="K1891" s="17">
        <f t="shared" si="149"/>
        <v>26.5</v>
      </c>
      <c r="L1891" s="283">
        <f t="shared" si="147"/>
        <v>2.4857520778236865E-7</v>
      </c>
      <c r="M1891" s="22">
        <f t="shared" si="148"/>
        <v>6.5872430062327695E-6</v>
      </c>
    </row>
    <row r="1892" spans="1:13">
      <c r="A1892" s="16">
        <f t="shared" si="146"/>
        <v>1885</v>
      </c>
      <c r="B1892" s="12" t="s">
        <v>411</v>
      </c>
      <c r="C1892" s="272">
        <v>45032</v>
      </c>
      <c r="D1892" s="272">
        <v>45046</v>
      </c>
      <c r="E1892" s="196">
        <f t="shared" si="145"/>
        <v>45039</v>
      </c>
      <c r="F1892" s="272">
        <v>45044</v>
      </c>
      <c r="G1892" s="272">
        <v>45065</v>
      </c>
      <c r="H1892" s="12" t="s">
        <v>157</v>
      </c>
      <c r="I1892" s="234">
        <v>2107.34</v>
      </c>
      <c r="J1892" s="272">
        <v>45068</v>
      </c>
      <c r="K1892" s="17">
        <f t="shared" si="149"/>
        <v>26.5</v>
      </c>
      <c r="L1892" s="283">
        <f t="shared" si="147"/>
        <v>8.5705575649230503E-6</v>
      </c>
      <c r="M1892" s="22">
        <f t="shared" si="148"/>
        <v>2.2711977547046084E-4</v>
      </c>
    </row>
    <row r="1893" spans="1:13">
      <c r="A1893" s="16">
        <f t="shared" si="146"/>
        <v>1886</v>
      </c>
      <c r="B1893" s="12" t="s">
        <v>411</v>
      </c>
      <c r="C1893" s="272">
        <v>45032</v>
      </c>
      <c r="D1893" s="272">
        <v>45046</v>
      </c>
      <c r="E1893" s="196">
        <f t="shared" ref="E1893:E1956" si="150">AVERAGE(C1893:D1893)</f>
        <v>45039</v>
      </c>
      <c r="F1893" s="272">
        <v>45044</v>
      </c>
      <c r="G1893" s="272">
        <v>45065</v>
      </c>
      <c r="H1893" s="12" t="s">
        <v>157</v>
      </c>
      <c r="I1893" s="234">
        <v>153.11000000000001</v>
      </c>
      <c r="J1893" s="272">
        <v>45068</v>
      </c>
      <c r="K1893" s="17">
        <f t="shared" si="149"/>
        <v>26.5</v>
      </c>
      <c r="L1893" s="283">
        <f t="shared" si="147"/>
        <v>6.2269879030691216E-7</v>
      </c>
      <c r="M1893" s="22">
        <f t="shared" si="148"/>
        <v>1.6501517943133173E-5</v>
      </c>
    </row>
    <row r="1894" spans="1:13">
      <c r="A1894" s="16">
        <f t="shared" si="146"/>
        <v>1887</v>
      </c>
      <c r="B1894" s="12" t="s">
        <v>411</v>
      </c>
      <c r="C1894" s="272">
        <v>45032</v>
      </c>
      <c r="D1894" s="272">
        <v>45046</v>
      </c>
      <c r="E1894" s="196">
        <f t="shared" si="150"/>
        <v>45039</v>
      </c>
      <c r="F1894" s="272">
        <v>45044</v>
      </c>
      <c r="G1894" s="272">
        <v>45058</v>
      </c>
      <c r="H1894" s="12" t="s">
        <v>153</v>
      </c>
      <c r="I1894" s="234">
        <v>52.58</v>
      </c>
      <c r="J1894" s="272">
        <v>45061</v>
      </c>
      <c r="K1894" s="17">
        <f t="shared" si="149"/>
        <v>19.5</v>
      </c>
      <c r="L1894" s="283">
        <f t="shared" si="147"/>
        <v>2.1384300433895522E-7</v>
      </c>
      <c r="M1894" s="22">
        <f t="shared" si="148"/>
        <v>4.1699385846096264E-6</v>
      </c>
    </row>
    <row r="1895" spans="1:13">
      <c r="A1895" s="16">
        <f t="shared" si="146"/>
        <v>1888</v>
      </c>
      <c r="B1895" s="12" t="s">
        <v>411</v>
      </c>
      <c r="C1895" s="272">
        <v>45032</v>
      </c>
      <c r="D1895" s="272">
        <v>45046</v>
      </c>
      <c r="E1895" s="196">
        <f t="shared" si="150"/>
        <v>45039</v>
      </c>
      <c r="F1895" s="272">
        <v>45044</v>
      </c>
      <c r="G1895" s="272">
        <v>45135</v>
      </c>
      <c r="H1895" s="12" t="s">
        <v>152</v>
      </c>
      <c r="I1895" s="234">
        <v>78.16</v>
      </c>
      <c r="J1895" s="272">
        <v>45138</v>
      </c>
      <c r="K1895" s="17">
        <f t="shared" si="149"/>
        <v>96.5</v>
      </c>
      <c r="L1895" s="283">
        <f t="shared" si="147"/>
        <v>3.1787693455939028E-7</v>
      </c>
      <c r="M1895" s="22">
        <f t="shared" si="148"/>
        <v>3.067512418498116E-5</v>
      </c>
    </row>
    <row r="1896" spans="1:13">
      <c r="A1896" s="16">
        <f t="shared" si="146"/>
        <v>1889</v>
      </c>
      <c r="B1896" s="12" t="s">
        <v>411</v>
      </c>
      <c r="C1896" s="272">
        <v>45032</v>
      </c>
      <c r="D1896" s="272">
        <v>45046</v>
      </c>
      <c r="E1896" s="196">
        <f t="shared" si="150"/>
        <v>45039</v>
      </c>
      <c r="F1896" s="272">
        <v>45044</v>
      </c>
      <c r="G1896" s="272">
        <v>45065</v>
      </c>
      <c r="H1896" s="12" t="s">
        <v>157</v>
      </c>
      <c r="I1896" s="234">
        <v>159.86000000000001</v>
      </c>
      <c r="J1896" s="272">
        <v>45068</v>
      </c>
      <c r="K1896" s="17">
        <f t="shared" si="149"/>
        <v>26.5</v>
      </c>
      <c r="L1896" s="283">
        <f t="shared" si="147"/>
        <v>6.5015105883654219E-7</v>
      </c>
      <c r="M1896" s="22">
        <f t="shared" si="148"/>
        <v>1.7229003059168367E-5</v>
      </c>
    </row>
    <row r="1897" spans="1:13">
      <c r="A1897" s="16">
        <f t="shared" si="146"/>
        <v>1890</v>
      </c>
      <c r="B1897" s="12" t="s">
        <v>411</v>
      </c>
      <c r="C1897" s="272">
        <v>45032</v>
      </c>
      <c r="D1897" s="272">
        <v>45046</v>
      </c>
      <c r="E1897" s="196">
        <f t="shared" si="150"/>
        <v>45039</v>
      </c>
      <c r="F1897" s="272">
        <v>45044</v>
      </c>
      <c r="G1897" s="272">
        <v>45065</v>
      </c>
      <c r="H1897" s="12" t="s">
        <v>157</v>
      </c>
      <c r="I1897" s="234">
        <v>100.73</v>
      </c>
      <c r="J1897" s="272">
        <v>45068</v>
      </c>
      <c r="K1897" s="17">
        <f t="shared" si="149"/>
        <v>26.5</v>
      </c>
      <c r="L1897" s="283">
        <f t="shared" si="147"/>
        <v>4.0966918651698291E-7</v>
      </c>
      <c r="M1897" s="22">
        <f t="shared" si="148"/>
        <v>1.0856233442700047E-5</v>
      </c>
    </row>
    <row r="1898" spans="1:13">
      <c r="A1898" s="16">
        <f t="shared" si="146"/>
        <v>1891</v>
      </c>
      <c r="B1898" s="12" t="s">
        <v>411</v>
      </c>
      <c r="C1898" s="272">
        <v>45032</v>
      </c>
      <c r="D1898" s="272">
        <v>45046</v>
      </c>
      <c r="E1898" s="196">
        <f t="shared" si="150"/>
        <v>45039</v>
      </c>
      <c r="F1898" s="272">
        <v>45044</v>
      </c>
      <c r="G1898" s="272">
        <v>45135</v>
      </c>
      <c r="H1898" s="12" t="s">
        <v>152</v>
      </c>
      <c r="I1898" s="234">
        <v>16.149999999999999</v>
      </c>
      <c r="J1898" s="272">
        <v>45138</v>
      </c>
      <c r="K1898" s="17">
        <f t="shared" si="149"/>
        <v>96.5</v>
      </c>
      <c r="L1898" s="283">
        <f t="shared" si="147"/>
        <v>6.568209433385559E-8</v>
      </c>
      <c r="M1898" s="22">
        <f t="shared" si="148"/>
        <v>6.3383221032170642E-6</v>
      </c>
    </row>
    <row r="1899" spans="1:13">
      <c r="A1899" s="16">
        <f t="shared" si="146"/>
        <v>1892</v>
      </c>
      <c r="B1899" s="12" t="s">
        <v>411</v>
      </c>
      <c r="C1899" s="272">
        <v>45032</v>
      </c>
      <c r="D1899" s="272">
        <v>45046</v>
      </c>
      <c r="E1899" s="196">
        <f t="shared" si="150"/>
        <v>45039</v>
      </c>
      <c r="F1899" s="272">
        <v>45044</v>
      </c>
      <c r="G1899" s="272">
        <v>45065</v>
      </c>
      <c r="H1899" s="12" t="s">
        <v>157</v>
      </c>
      <c r="I1899" s="234">
        <v>808.43</v>
      </c>
      <c r="J1899" s="272">
        <v>45068</v>
      </c>
      <c r="K1899" s="17">
        <f t="shared" si="149"/>
        <v>26.5</v>
      </c>
      <c r="L1899" s="283">
        <f t="shared" si="147"/>
        <v>3.2878870292457507E-6</v>
      </c>
      <c r="M1899" s="22">
        <f t="shared" si="148"/>
        <v>8.7129006275012396E-5</v>
      </c>
    </row>
    <row r="1900" spans="1:13">
      <c r="A1900" s="16">
        <f t="shared" si="146"/>
        <v>1893</v>
      </c>
      <c r="B1900" s="12" t="s">
        <v>411</v>
      </c>
      <c r="C1900" s="272">
        <v>45032</v>
      </c>
      <c r="D1900" s="272">
        <v>45046</v>
      </c>
      <c r="E1900" s="196">
        <f t="shared" si="150"/>
        <v>45039</v>
      </c>
      <c r="F1900" s="272">
        <v>45044</v>
      </c>
      <c r="G1900" s="272">
        <v>45065</v>
      </c>
      <c r="H1900" s="12" t="s">
        <v>154</v>
      </c>
      <c r="I1900" s="234">
        <v>185.76</v>
      </c>
      <c r="J1900" s="272">
        <v>45068</v>
      </c>
      <c r="K1900" s="17">
        <f t="shared" si="149"/>
        <v>26.5</v>
      </c>
      <c r="L1900" s="283">
        <f t="shared" si="147"/>
        <v>7.5548642993541884E-7</v>
      </c>
      <c r="M1900" s="22">
        <f t="shared" si="148"/>
        <v>2.00203903932886E-5</v>
      </c>
    </row>
    <row r="1901" spans="1:13">
      <c r="A1901" s="16">
        <f t="shared" si="146"/>
        <v>1894</v>
      </c>
      <c r="B1901" s="12" t="s">
        <v>411</v>
      </c>
      <c r="C1901" s="272">
        <v>45032</v>
      </c>
      <c r="D1901" s="272">
        <v>45046</v>
      </c>
      <c r="E1901" s="196">
        <f t="shared" si="150"/>
        <v>45039</v>
      </c>
      <c r="F1901" s="272">
        <v>45044</v>
      </c>
      <c r="G1901" s="272">
        <v>45065</v>
      </c>
      <c r="H1901" s="12" t="s">
        <v>157</v>
      </c>
      <c r="I1901" s="234">
        <v>851.01</v>
      </c>
      <c r="J1901" s="272">
        <v>45068</v>
      </c>
      <c r="K1901" s="17">
        <f t="shared" si="149"/>
        <v>26.5</v>
      </c>
      <c r="L1901" s="283">
        <f t="shared" si="147"/>
        <v>3.4610600061334024E-6</v>
      </c>
      <c r="M1901" s="22">
        <f t="shared" si="148"/>
        <v>9.1718090162535158E-5</v>
      </c>
    </row>
    <row r="1902" spans="1:13">
      <c r="A1902" s="16">
        <f t="shared" si="146"/>
        <v>1895</v>
      </c>
      <c r="B1902" s="12" t="s">
        <v>411</v>
      </c>
      <c r="C1902" s="272">
        <v>45032</v>
      </c>
      <c r="D1902" s="272">
        <v>45046</v>
      </c>
      <c r="E1902" s="196">
        <f t="shared" si="150"/>
        <v>45039</v>
      </c>
      <c r="F1902" s="272">
        <v>45044</v>
      </c>
      <c r="G1902" s="272">
        <v>45070</v>
      </c>
      <c r="H1902" s="12" t="s">
        <v>166</v>
      </c>
      <c r="I1902" s="234">
        <v>542.86</v>
      </c>
      <c r="J1902" s="272">
        <v>45071</v>
      </c>
      <c r="K1902" s="17">
        <f t="shared" si="149"/>
        <v>31.5</v>
      </c>
      <c r="L1902" s="283">
        <f t="shared" si="147"/>
        <v>2.2078131102214769E-6</v>
      </c>
      <c r="M1902" s="22">
        <f t="shared" si="148"/>
        <v>6.9546112971976515E-5</v>
      </c>
    </row>
    <row r="1903" spans="1:13">
      <c r="A1903" s="16">
        <f t="shared" si="146"/>
        <v>1896</v>
      </c>
      <c r="B1903" s="12" t="s">
        <v>411</v>
      </c>
      <c r="C1903" s="272">
        <v>45032</v>
      </c>
      <c r="D1903" s="272">
        <v>45046</v>
      </c>
      <c r="E1903" s="196">
        <f t="shared" si="150"/>
        <v>45039</v>
      </c>
      <c r="F1903" s="272">
        <v>45044</v>
      </c>
      <c r="G1903" s="272">
        <v>45065</v>
      </c>
      <c r="H1903" s="12" t="s">
        <v>157</v>
      </c>
      <c r="I1903" s="234">
        <v>2153.85</v>
      </c>
      <c r="J1903" s="272">
        <v>45068</v>
      </c>
      <c r="K1903" s="17">
        <f t="shared" si="149"/>
        <v>26.5</v>
      </c>
      <c r="L1903" s="283">
        <f t="shared" si="147"/>
        <v>8.7597138625990622E-6</v>
      </c>
      <c r="M1903" s="22">
        <f t="shared" si="148"/>
        <v>2.3213241735887515E-4</v>
      </c>
    </row>
    <row r="1904" spans="1:13">
      <c r="A1904" s="16">
        <f t="shared" si="146"/>
        <v>1897</v>
      </c>
      <c r="B1904" s="12" t="s">
        <v>411</v>
      </c>
      <c r="C1904" s="272">
        <v>45032</v>
      </c>
      <c r="D1904" s="272">
        <v>45046</v>
      </c>
      <c r="E1904" s="196">
        <f t="shared" si="150"/>
        <v>45039</v>
      </c>
      <c r="F1904" s="272">
        <v>45044</v>
      </c>
      <c r="G1904" s="272">
        <v>45135</v>
      </c>
      <c r="H1904" s="12" t="s">
        <v>152</v>
      </c>
      <c r="I1904" s="234">
        <v>30.72</v>
      </c>
      <c r="J1904" s="272">
        <v>45138</v>
      </c>
      <c r="K1904" s="17">
        <f t="shared" si="149"/>
        <v>96.5</v>
      </c>
      <c r="L1904" s="283">
        <f t="shared" si="147"/>
        <v>1.2493832433040517E-7</v>
      </c>
      <c r="M1904" s="22">
        <f t="shared" si="148"/>
        <v>1.20565482978841E-5</v>
      </c>
    </row>
    <row r="1905" spans="1:13">
      <c r="A1905" s="16">
        <f t="shared" si="146"/>
        <v>1898</v>
      </c>
      <c r="B1905" s="12" t="s">
        <v>411</v>
      </c>
      <c r="C1905" s="272">
        <v>45032</v>
      </c>
      <c r="D1905" s="272">
        <v>45046</v>
      </c>
      <c r="E1905" s="196">
        <f t="shared" si="150"/>
        <v>45039</v>
      </c>
      <c r="F1905" s="272">
        <v>45044</v>
      </c>
      <c r="G1905" s="272">
        <v>45048</v>
      </c>
      <c r="H1905" s="12" t="s">
        <v>166</v>
      </c>
      <c r="I1905" s="234">
        <v>1107.02</v>
      </c>
      <c r="J1905" s="272">
        <v>45049</v>
      </c>
      <c r="K1905" s="17">
        <f t="shared" si="149"/>
        <v>9.5</v>
      </c>
      <c r="L1905" s="283">
        <f t="shared" si="147"/>
        <v>4.5022533789142299E-6</v>
      </c>
      <c r="M1905" s="22">
        <f t="shared" si="148"/>
        <v>4.2771407099685181E-5</v>
      </c>
    </row>
    <row r="1906" spans="1:13">
      <c r="A1906" s="16">
        <f t="shared" si="146"/>
        <v>1899</v>
      </c>
      <c r="B1906" s="12" t="s">
        <v>411</v>
      </c>
      <c r="C1906" s="272">
        <v>45032</v>
      </c>
      <c r="D1906" s="272">
        <v>45046</v>
      </c>
      <c r="E1906" s="196">
        <f t="shared" si="150"/>
        <v>45039</v>
      </c>
      <c r="F1906" s="272">
        <v>45044</v>
      </c>
      <c r="G1906" s="272">
        <v>45048</v>
      </c>
      <c r="H1906" s="12" t="s">
        <v>164</v>
      </c>
      <c r="I1906" s="234">
        <v>3784.0599999999995</v>
      </c>
      <c r="J1906" s="272">
        <v>45049</v>
      </c>
      <c r="K1906" s="17">
        <f t="shared" si="149"/>
        <v>9.5</v>
      </c>
      <c r="L1906" s="283">
        <f t="shared" si="147"/>
        <v>1.5389782407738053E-5</v>
      </c>
      <c r="M1906" s="22">
        <f t="shared" si="148"/>
        <v>1.4620293287351149E-4</v>
      </c>
    </row>
    <row r="1907" spans="1:13">
      <c r="A1907" s="16">
        <f t="shared" si="146"/>
        <v>1900</v>
      </c>
      <c r="B1907" s="12" t="s">
        <v>411</v>
      </c>
      <c r="C1907" s="272">
        <v>45032</v>
      </c>
      <c r="D1907" s="272">
        <v>45046</v>
      </c>
      <c r="E1907" s="196">
        <f t="shared" si="150"/>
        <v>45039</v>
      </c>
      <c r="F1907" s="272">
        <v>45044</v>
      </c>
      <c r="G1907" s="272">
        <v>45135</v>
      </c>
      <c r="H1907" s="12" t="s">
        <v>421</v>
      </c>
      <c r="I1907" s="234">
        <v>6.88</v>
      </c>
      <c r="J1907" s="272">
        <v>45138</v>
      </c>
      <c r="K1907" s="17">
        <f t="shared" si="149"/>
        <v>96.5</v>
      </c>
      <c r="L1907" s="283">
        <f t="shared" si="147"/>
        <v>2.7980978886496997E-8</v>
      </c>
      <c r="M1907" s="22">
        <f t="shared" si="148"/>
        <v>2.7001644625469601E-6</v>
      </c>
    </row>
    <row r="1908" spans="1:13">
      <c r="A1908" s="16">
        <f t="shared" si="146"/>
        <v>1901</v>
      </c>
      <c r="B1908" s="12" t="s">
        <v>411</v>
      </c>
      <c r="C1908" s="272">
        <v>45032</v>
      </c>
      <c r="D1908" s="272">
        <v>45046</v>
      </c>
      <c r="E1908" s="196">
        <f t="shared" si="150"/>
        <v>45039</v>
      </c>
      <c r="F1908" s="272">
        <v>45044</v>
      </c>
      <c r="G1908" s="272">
        <v>45135</v>
      </c>
      <c r="H1908" s="12" t="s">
        <v>422</v>
      </c>
      <c r="I1908" s="234">
        <v>18.38</v>
      </c>
      <c r="J1908" s="272">
        <v>45138</v>
      </c>
      <c r="K1908" s="17">
        <f t="shared" si="149"/>
        <v>96.5</v>
      </c>
      <c r="L1908" s="283">
        <f t="shared" si="147"/>
        <v>7.4751510455496337E-8</v>
      </c>
      <c r="M1908" s="22">
        <f t="shared" si="148"/>
        <v>7.2135207589553962E-6</v>
      </c>
    </row>
    <row r="1909" spans="1:13">
      <c r="A1909" s="16">
        <f t="shared" si="146"/>
        <v>1902</v>
      </c>
      <c r="B1909" s="12" t="s">
        <v>411</v>
      </c>
      <c r="C1909" s="272">
        <v>45032</v>
      </c>
      <c r="D1909" s="272">
        <v>45046</v>
      </c>
      <c r="E1909" s="196">
        <f t="shared" si="150"/>
        <v>45039</v>
      </c>
      <c r="F1909" s="272">
        <v>45044</v>
      </c>
      <c r="G1909" s="272">
        <v>45065</v>
      </c>
      <c r="H1909" s="12" t="s">
        <v>157</v>
      </c>
      <c r="I1909" s="234">
        <v>114.75</v>
      </c>
      <c r="J1909" s="272">
        <v>45068</v>
      </c>
      <c r="K1909" s="17">
        <f t="shared" si="149"/>
        <v>26.5</v>
      </c>
      <c r="L1909" s="283">
        <f t="shared" si="147"/>
        <v>4.6668856500371079E-7</v>
      </c>
      <c r="M1909" s="22">
        <f t="shared" si="148"/>
        <v>1.2367246972598336E-5</v>
      </c>
    </row>
    <row r="1910" spans="1:13">
      <c r="A1910" s="16">
        <f t="shared" si="146"/>
        <v>1903</v>
      </c>
      <c r="B1910" s="12" t="s">
        <v>411</v>
      </c>
      <c r="C1910" s="272">
        <v>45032</v>
      </c>
      <c r="D1910" s="272">
        <v>45046</v>
      </c>
      <c r="E1910" s="196">
        <f t="shared" si="150"/>
        <v>45039</v>
      </c>
      <c r="F1910" s="272">
        <v>45044</v>
      </c>
      <c r="G1910" s="272">
        <v>45065</v>
      </c>
      <c r="H1910" s="12" t="s">
        <v>157</v>
      </c>
      <c r="I1910" s="234">
        <v>364.62</v>
      </c>
      <c r="J1910" s="272">
        <v>45068</v>
      </c>
      <c r="K1910" s="17">
        <f t="shared" si="149"/>
        <v>26.5</v>
      </c>
      <c r="L1910" s="283">
        <f t="shared" si="147"/>
        <v>1.4829105409294382E-6</v>
      </c>
      <c r="M1910" s="22">
        <f t="shared" si="148"/>
        <v>3.929712933463011E-5</v>
      </c>
    </row>
    <row r="1911" spans="1:13">
      <c r="A1911" s="16">
        <f t="shared" si="146"/>
        <v>1904</v>
      </c>
      <c r="B1911" s="12" t="s">
        <v>411</v>
      </c>
      <c r="C1911" s="272">
        <v>45032</v>
      </c>
      <c r="D1911" s="272">
        <v>45046</v>
      </c>
      <c r="E1911" s="196">
        <f t="shared" si="150"/>
        <v>45039</v>
      </c>
      <c r="F1911" s="272">
        <v>45044</v>
      </c>
      <c r="G1911" s="272">
        <v>45321</v>
      </c>
      <c r="H1911" s="12" t="s">
        <v>165</v>
      </c>
      <c r="I1911" s="234">
        <v>8.5299999999999994</v>
      </c>
      <c r="J1911" s="272">
        <v>45322</v>
      </c>
      <c r="K1911" s="17">
        <f t="shared" si="149"/>
        <v>282.5</v>
      </c>
      <c r="L1911" s="283">
        <f t="shared" si="147"/>
        <v>3.4691533415962115E-8</v>
      </c>
      <c r="M1911" s="22">
        <f t="shared" si="148"/>
        <v>9.8003581900092974E-6</v>
      </c>
    </row>
    <row r="1912" spans="1:13">
      <c r="A1912" s="16">
        <f t="shared" si="146"/>
        <v>1905</v>
      </c>
      <c r="B1912" s="12" t="s">
        <v>411</v>
      </c>
      <c r="C1912" s="272">
        <v>45032</v>
      </c>
      <c r="D1912" s="272">
        <v>45046</v>
      </c>
      <c r="E1912" s="196">
        <f t="shared" si="150"/>
        <v>45039</v>
      </c>
      <c r="F1912" s="272">
        <v>45044</v>
      </c>
      <c r="G1912" s="272">
        <v>45065</v>
      </c>
      <c r="H1912" s="12" t="s">
        <v>157</v>
      </c>
      <c r="I1912" s="234">
        <v>49.56</v>
      </c>
      <c r="J1912" s="272">
        <v>45068</v>
      </c>
      <c r="K1912" s="17">
        <f t="shared" si="149"/>
        <v>26.5</v>
      </c>
      <c r="L1912" s="283">
        <f t="shared" si="147"/>
        <v>2.015606560486615E-7</v>
      </c>
      <c r="M1912" s="22">
        <f t="shared" si="148"/>
        <v>5.3413573852895295E-6</v>
      </c>
    </row>
    <row r="1913" spans="1:13">
      <c r="A1913" s="16">
        <f t="shared" si="146"/>
        <v>1906</v>
      </c>
      <c r="B1913" s="12" t="s">
        <v>411</v>
      </c>
      <c r="C1913" s="272">
        <v>45032</v>
      </c>
      <c r="D1913" s="272">
        <v>45046</v>
      </c>
      <c r="E1913" s="196">
        <f t="shared" si="150"/>
        <v>45039</v>
      </c>
      <c r="F1913" s="272">
        <v>45044</v>
      </c>
      <c r="G1913" s="272">
        <v>45058</v>
      </c>
      <c r="H1913" s="12" t="s">
        <v>166</v>
      </c>
      <c r="I1913" s="234">
        <v>210.23</v>
      </c>
      <c r="J1913" s="272">
        <v>45061</v>
      </c>
      <c r="K1913" s="17">
        <f t="shared" si="149"/>
        <v>19.5</v>
      </c>
      <c r="L1913" s="283">
        <f t="shared" si="147"/>
        <v>8.5500598710875922E-7</v>
      </c>
      <c r="M1913" s="22">
        <f t="shared" si="148"/>
        <v>1.6672616748620804E-5</v>
      </c>
    </row>
    <row r="1914" spans="1:13">
      <c r="A1914" s="16">
        <f t="shared" si="146"/>
        <v>1907</v>
      </c>
      <c r="B1914" s="12" t="s">
        <v>411</v>
      </c>
      <c r="C1914" s="272">
        <v>45032</v>
      </c>
      <c r="D1914" s="272">
        <v>45046</v>
      </c>
      <c r="E1914" s="196">
        <f t="shared" si="150"/>
        <v>45039</v>
      </c>
      <c r="F1914" s="272">
        <v>45044</v>
      </c>
      <c r="G1914" s="272">
        <v>45048</v>
      </c>
      <c r="H1914" s="12" t="s">
        <v>156</v>
      </c>
      <c r="I1914" s="234">
        <v>28.98</v>
      </c>
      <c r="J1914" s="272">
        <v>45049</v>
      </c>
      <c r="K1914" s="17">
        <f t="shared" si="149"/>
        <v>9.5</v>
      </c>
      <c r="L1914" s="283">
        <f t="shared" si="147"/>
        <v>1.1786173955387833E-7</v>
      </c>
      <c r="M1914" s="22">
        <f t="shared" si="148"/>
        <v>1.1196865257618441E-6</v>
      </c>
    </row>
    <row r="1915" spans="1:13">
      <c r="A1915" s="16">
        <f t="shared" si="146"/>
        <v>1908</v>
      </c>
      <c r="B1915" s="12" t="s">
        <v>411</v>
      </c>
      <c r="C1915" s="272">
        <v>45032</v>
      </c>
      <c r="D1915" s="272">
        <v>45046</v>
      </c>
      <c r="E1915" s="196">
        <f t="shared" si="150"/>
        <v>45039</v>
      </c>
      <c r="F1915" s="272">
        <v>45044</v>
      </c>
      <c r="G1915" s="272">
        <v>45048</v>
      </c>
      <c r="H1915" s="12" t="s">
        <v>152</v>
      </c>
      <c r="I1915" s="234">
        <v>4.2699999999999996</v>
      </c>
      <c r="J1915" s="272">
        <v>45049</v>
      </c>
      <c r="K1915" s="17">
        <f t="shared" si="149"/>
        <v>9.5</v>
      </c>
      <c r="L1915" s="283">
        <f t="shared" si="147"/>
        <v>1.7366101721706711E-8</v>
      </c>
      <c r="M1915" s="22">
        <f t="shared" si="148"/>
        <v>1.6497796635621374E-7</v>
      </c>
    </row>
    <row r="1916" spans="1:13">
      <c r="A1916" s="16">
        <f t="shared" si="146"/>
        <v>1909</v>
      </c>
      <c r="B1916" s="12" t="s">
        <v>411</v>
      </c>
      <c r="C1916" s="272">
        <v>45032</v>
      </c>
      <c r="D1916" s="272">
        <v>45046</v>
      </c>
      <c r="E1916" s="196">
        <f t="shared" si="150"/>
        <v>45039</v>
      </c>
      <c r="F1916" s="272">
        <v>45044</v>
      </c>
      <c r="G1916" s="272">
        <v>45048</v>
      </c>
      <c r="H1916" s="12" t="s">
        <v>156</v>
      </c>
      <c r="I1916" s="234">
        <v>294.29000000000002</v>
      </c>
      <c r="J1916" s="272">
        <v>45049</v>
      </c>
      <c r="K1916" s="17">
        <f t="shared" si="149"/>
        <v>9.5</v>
      </c>
      <c r="L1916" s="283">
        <f t="shared" si="147"/>
        <v>1.1968782378644188E-6</v>
      </c>
      <c r="M1916" s="22">
        <f t="shared" si="148"/>
        <v>1.1370343259711978E-5</v>
      </c>
    </row>
    <row r="1917" spans="1:13">
      <c r="A1917" s="16">
        <f t="shared" si="146"/>
        <v>1910</v>
      </c>
      <c r="B1917" s="12" t="s">
        <v>411</v>
      </c>
      <c r="C1917" s="272">
        <v>45032</v>
      </c>
      <c r="D1917" s="272">
        <v>45046</v>
      </c>
      <c r="E1917" s="196">
        <f t="shared" si="150"/>
        <v>45039</v>
      </c>
      <c r="F1917" s="272">
        <v>45044</v>
      </c>
      <c r="G1917" s="272">
        <v>45058</v>
      </c>
      <c r="H1917" s="12" t="s">
        <v>153</v>
      </c>
      <c r="I1917" s="234">
        <v>226.45000000000002</v>
      </c>
      <c r="J1917" s="272">
        <v>45061</v>
      </c>
      <c r="K1917" s="17">
        <f t="shared" si="149"/>
        <v>19.5</v>
      </c>
      <c r="L1917" s="283">
        <f t="shared" si="147"/>
        <v>9.2097277163477397E-7</v>
      </c>
      <c r="M1917" s="22">
        <f t="shared" si="148"/>
        <v>1.7958969046878094E-5</v>
      </c>
    </row>
    <row r="1918" spans="1:13">
      <c r="A1918" s="16">
        <f t="shared" si="146"/>
        <v>1911</v>
      </c>
      <c r="B1918" s="12" t="s">
        <v>411</v>
      </c>
      <c r="C1918" s="272">
        <v>45032</v>
      </c>
      <c r="D1918" s="272">
        <v>45046</v>
      </c>
      <c r="E1918" s="196">
        <f t="shared" si="150"/>
        <v>45039</v>
      </c>
      <c r="F1918" s="272">
        <v>45044</v>
      </c>
      <c r="G1918" s="272">
        <v>45058</v>
      </c>
      <c r="H1918" s="12" t="s">
        <v>153</v>
      </c>
      <c r="I1918" s="234">
        <v>43.48</v>
      </c>
      <c r="J1918" s="272">
        <v>45061</v>
      </c>
      <c r="K1918" s="17">
        <f t="shared" si="149"/>
        <v>19.5</v>
      </c>
      <c r="L1918" s="283">
        <f t="shared" si="147"/>
        <v>1.768332793582688E-7</v>
      </c>
      <c r="M1918" s="22">
        <f t="shared" si="148"/>
        <v>3.4482489474862415E-6</v>
      </c>
    </row>
    <row r="1919" spans="1:13">
      <c r="A1919" s="16">
        <f t="shared" si="146"/>
        <v>1912</v>
      </c>
      <c r="B1919" s="12" t="s">
        <v>411</v>
      </c>
      <c r="C1919" s="272">
        <v>45047</v>
      </c>
      <c r="D1919" s="272">
        <v>45061</v>
      </c>
      <c r="E1919" s="196">
        <f t="shared" si="150"/>
        <v>45054</v>
      </c>
      <c r="F1919" s="272">
        <v>45061</v>
      </c>
      <c r="G1919" s="272">
        <v>45091</v>
      </c>
      <c r="H1919" s="12" t="s">
        <v>164</v>
      </c>
      <c r="I1919" s="234">
        <v>126</v>
      </c>
      <c r="J1919" s="272">
        <v>45092</v>
      </c>
      <c r="K1919" s="17">
        <f t="shared" si="149"/>
        <v>37.5</v>
      </c>
      <c r="L1919" s="283">
        <f t="shared" si="147"/>
        <v>5.1244234588642753E-7</v>
      </c>
      <c r="M1919" s="22">
        <f t="shared" si="148"/>
        <v>1.9216587970741031E-5</v>
      </c>
    </row>
    <row r="1920" spans="1:13">
      <c r="A1920" s="16">
        <f t="shared" si="146"/>
        <v>1913</v>
      </c>
      <c r="B1920" s="12" t="s">
        <v>411</v>
      </c>
      <c r="C1920" s="272">
        <v>45047</v>
      </c>
      <c r="D1920" s="272">
        <v>45061</v>
      </c>
      <c r="E1920" s="196">
        <f t="shared" si="150"/>
        <v>45054</v>
      </c>
      <c r="F1920" s="272">
        <v>45061</v>
      </c>
      <c r="G1920" s="272">
        <v>45091</v>
      </c>
      <c r="H1920" s="12" t="s">
        <v>166</v>
      </c>
      <c r="I1920" s="234">
        <v>684</v>
      </c>
      <c r="J1920" s="272">
        <v>45092</v>
      </c>
      <c r="K1920" s="17">
        <f t="shared" si="149"/>
        <v>37.5</v>
      </c>
      <c r="L1920" s="283">
        <f t="shared" si="147"/>
        <v>2.7818298776691781E-6</v>
      </c>
      <c r="M1920" s="22">
        <f t="shared" si="148"/>
        <v>1.0431862041259418E-4</v>
      </c>
    </row>
    <row r="1921" spans="1:13">
      <c r="A1921" s="16">
        <f t="shared" si="146"/>
        <v>1914</v>
      </c>
      <c r="B1921" s="12" t="s">
        <v>411</v>
      </c>
      <c r="C1921" s="272">
        <v>45047</v>
      </c>
      <c r="D1921" s="272">
        <v>45061</v>
      </c>
      <c r="E1921" s="196">
        <f t="shared" si="150"/>
        <v>45054</v>
      </c>
      <c r="F1921" s="272">
        <v>45061</v>
      </c>
      <c r="G1921" s="272">
        <v>45135</v>
      </c>
      <c r="H1921" s="12" t="s">
        <v>152</v>
      </c>
      <c r="I1921" s="234">
        <v>72.900000000000006</v>
      </c>
      <c r="J1921" s="272">
        <v>45138</v>
      </c>
      <c r="K1921" s="17">
        <f t="shared" si="149"/>
        <v>81.5</v>
      </c>
      <c r="L1921" s="283">
        <f t="shared" si="147"/>
        <v>2.9648450012000454E-7</v>
      </c>
      <c r="M1921" s="22">
        <f t="shared" si="148"/>
        <v>2.416348675978037E-5</v>
      </c>
    </row>
    <row r="1922" spans="1:13">
      <c r="A1922" s="16">
        <f t="shared" si="146"/>
        <v>1915</v>
      </c>
      <c r="B1922" s="12" t="s">
        <v>411</v>
      </c>
      <c r="C1922" s="272">
        <v>45047</v>
      </c>
      <c r="D1922" s="272">
        <v>45061</v>
      </c>
      <c r="E1922" s="196">
        <f t="shared" si="150"/>
        <v>45054</v>
      </c>
      <c r="F1922" s="272">
        <v>45061</v>
      </c>
      <c r="G1922" s="272">
        <v>45093</v>
      </c>
      <c r="H1922" s="12" t="s">
        <v>157</v>
      </c>
      <c r="I1922" s="234">
        <v>44.56</v>
      </c>
      <c r="J1922" s="272">
        <v>45097</v>
      </c>
      <c r="K1922" s="17">
        <f t="shared" si="149"/>
        <v>39.5</v>
      </c>
      <c r="L1922" s="283">
        <f t="shared" si="147"/>
        <v>1.8122564232300962E-7</v>
      </c>
      <c r="M1922" s="22">
        <f t="shared" si="148"/>
        <v>7.1584128717588803E-6</v>
      </c>
    </row>
    <row r="1923" spans="1:13">
      <c r="A1923" s="16">
        <f t="shared" si="146"/>
        <v>1916</v>
      </c>
      <c r="B1923" s="12" t="s">
        <v>411</v>
      </c>
      <c r="C1923" s="272">
        <v>45047</v>
      </c>
      <c r="D1923" s="272">
        <v>45061</v>
      </c>
      <c r="E1923" s="196">
        <f t="shared" si="150"/>
        <v>45054</v>
      </c>
      <c r="F1923" s="272">
        <v>45061</v>
      </c>
      <c r="G1923" s="272">
        <v>45135</v>
      </c>
      <c r="H1923" s="12" t="s">
        <v>156</v>
      </c>
      <c r="I1923" s="234">
        <v>30.76</v>
      </c>
      <c r="J1923" s="272">
        <v>45138</v>
      </c>
      <c r="K1923" s="17">
        <f t="shared" si="149"/>
        <v>81.5</v>
      </c>
      <c r="L1923" s="283">
        <f t="shared" si="147"/>
        <v>1.2510100444021043E-7</v>
      </c>
      <c r="M1923" s="22">
        <f t="shared" si="148"/>
        <v>1.019573186187715E-5</v>
      </c>
    </row>
    <row r="1924" spans="1:13">
      <c r="A1924" s="16">
        <f t="shared" si="146"/>
        <v>1917</v>
      </c>
      <c r="B1924" s="12" t="s">
        <v>411</v>
      </c>
      <c r="C1924" s="272">
        <v>45047</v>
      </c>
      <c r="D1924" s="272">
        <v>45061</v>
      </c>
      <c r="E1924" s="196">
        <f t="shared" si="150"/>
        <v>45054</v>
      </c>
      <c r="F1924" s="272">
        <v>45061</v>
      </c>
      <c r="G1924" s="272">
        <v>45135</v>
      </c>
      <c r="H1924" s="12" t="s">
        <v>152</v>
      </c>
      <c r="I1924" s="234">
        <v>42.67</v>
      </c>
      <c r="J1924" s="272">
        <v>45138</v>
      </c>
      <c r="K1924" s="17">
        <f t="shared" si="149"/>
        <v>81.5</v>
      </c>
      <c r="L1924" s="283">
        <f t="shared" si="147"/>
        <v>1.7353900713471321E-7</v>
      </c>
      <c r="M1924" s="22">
        <f t="shared" si="148"/>
        <v>1.4143429081479127E-5</v>
      </c>
    </row>
    <row r="1925" spans="1:13">
      <c r="A1925" s="16">
        <f t="shared" si="146"/>
        <v>1918</v>
      </c>
      <c r="B1925" s="12" t="s">
        <v>411</v>
      </c>
      <c r="C1925" s="272">
        <v>45047</v>
      </c>
      <c r="D1925" s="272">
        <v>45061</v>
      </c>
      <c r="E1925" s="196">
        <f t="shared" si="150"/>
        <v>45054</v>
      </c>
      <c r="F1925" s="272">
        <v>45061</v>
      </c>
      <c r="G1925" s="272">
        <v>45061</v>
      </c>
      <c r="H1925" s="12" t="s">
        <v>166</v>
      </c>
      <c r="I1925" s="234">
        <v>85.56</v>
      </c>
      <c r="J1925" s="272">
        <v>45062</v>
      </c>
      <c r="K1925" s="17">
        <f t="shared" si="149"/>
        <v>7.5</v>
      </c>
      <c r="L1925" s="283">
        <f t="shared" si="147"/>
        <v>3.4797275487335507E-7</v>
      </c>
      <c r="M1925" s="22">
        <f t="shared" si="148"/>
        <v>2.609795661550163E-6</v>
      </c>
    </row>
    <row r="1926" spans="1:13">
      <c r="A1926" s="16">
        <f t="shared" si="146"/>
        <v>1919</v>
      </c>
      <c r="B1926" s="12" t="s">
        <v>411</v>
      </c>
      <c r="C1926" s="272">
        <v>45047</v>
      </c>
      <c r="D1926" s="272">
        <v>45061</v>
      </c>
      <c r="E1926" s="196">
        <f t="shared" si="150"/>
        <v>45054</v>
      </c>
      <c r="F1926" s="272">
        <v>45061</v>
      </c>
      <c r="G1926" s="272">
        <v>45135</v>
      </c>
      <c r="H1926" s="12" t="s">
        <v>152</v>
      </c>
      <c r="I1926" s="234">
        <v>92.84</v>
      </c>
      <c r="J1926" s="272">
        <v>45138</v>
      </c>
      <c r="K1926" s="17">
        <f t="shared" si="149"/>
        <v>81.5</v>
      </c>
      <c r="L1926" s="283">
        <f t="shared" si="147"/>
        <v>3.7758053485790425E-7</v>
      </c>
      <c r="M1926" s="22">
        <f t="shared" si="148"/>
        <v>3.0772813590919193E-5</v>
      </c>
    </row>
    <row r="1927" spans="1:13">
      <c r="A1927" s="16">
        <f t="shared" si="146"/>
        <v>1920</v>
      </c>
      <c r="B1927" s="12" t="s">
        <v>411</v>
      </c>
      <c r="C1927" s="272">
        <v>45047</v>
      </c>
      <c r="D1927" s="272">
        <v>45061</v>
      </c>
      <c r="E1927" s="196">
        <f t="shared" si="150"/>
        <v>45054</v>
      </c>
      <c r="F1927" s="272">
        <v>45061</v>
      </c>
      <c r="G1927" s="272">
        <v>45093</v>
      </c>
      <c r="H1927" s="12" t="s">
        <v>157</v>
      </c>
      <c r="I1927" s="234">
        <v>271.21000000000004</v>
      </c>
      <c r="J1927" s="272">
        <v>45097</v>
      </c>
      <c r="K1927" s="17">
        <f t="shared" si="149"/>
        <v>39.5</v>
      </c>
      <c r="L1927" s="283">
        <f t="shared" si="147"/>
        <v>1.1030118145068098E-6</v>
      </c>
      <c r="M1927" s="22">
        <f t="shared" si="148"/>
        <v>4.3568966673018989E-5</v>
      </c>
    </row>
    <row r="1928" spans="1:13">
      <c r="A1928" s="16">
        <f t="shared" si="146"/>
        <v>1921</v>
      </c>
      <c r="B1928" s="12" t="s">
        <v>411</v>
      </c>
      <c r="C1928" s="272">
        <v>45047</v>
      </c>
      <c r="D1928" s="272">
        <v>45061</v>
      </c>
      <c r="E1928" s="196">
        <f t="shared" si="150"/>
        <v>45054</v>
      </c>
      <c r="F1928" s="272">
        <v>45061</v>
      </c>
      <c r="G1928" s="272">
        <v>45063</v>
      </c>
      <c r="H1928" s="12" t="s">
        <v>156</v>
      </c>
      <c r="I1928" s="234">
        <v>15.9</v>
      </c>
      <c r="J1928" s="272">
        <v>45064</v>
      </c>
      <c r="K1928" s="17">
        <f t="shared" si="149"/>
        <v>9.5</v>
      </c>
      <c r="L1928" s="283">
        <f t="shared" si="147"/>
        <v>6.4665343647572997E-8</v>
      </c>
      <c r="M1928" s="22">
        <f t="shared" si="148"/>
        <v>6.143207646519435E-7</v>
      </c>
    </row>
    <row r="1929" spans="1:13">
      <c r="A1929" s="16">
        <f t="shared" ref="A1929:A1992" si="151">A1928+1</f>
        <v>1922</v>
      </c>
      <c r="B1929" s="12" t="s">
        <v>411</v>
      </c>
      <c r="C1929" s="272">
        <v>45047</v>
      </c>
      <c r="D1929" s="272">
        <v>45061</v>
      </c>
      <c r="E1929" s="196">
        <f t="shared" si="150"/>
        <v>45054</v>
      </c>
      <c r="F1929" s="272">
        <v>45061</v>
      </c>
      <c r="G1929" s="272">
        <v>45063</v>
      </c>
      <c r="H1929" s="12" t="s">
        <v>152</v>
      </c>
      <c r="I1929" s="234">
        <v>122.14000000000001</v>
      </c>
      <c r="J1929" s="272">
        <v>45064</v>
      </c>
      <c r="K1929" s="17">
        <f t="shared" si="149"/>
        <v>9.5</v>
      </c>
      <c r="L1929" s="283">
        <f t="shared" si="147"/>
        <v>4.9674371529022431E-7</v>
      </c>
      <c r="M1929" s="22">
        <f t="shared" si="148"/>
        <v>4.7190652952571307E-6</v>
      </c>
    </row>
    <row r="1930" spans="1:13">
      <c r="A1930" s="16">
        <f t="shared" si="151"/>
        <v>1923</v>
      </c>
      <c r="B1930" s="12" t="s">
        <v>411</v>
      </c>
      <c r="C1930" s="272">
        <v>45047</v>
      </c>
      <c r="D1930" s="272">
        <v>45061</v>
      </c>
      <c r="E1930" s="196">
        <f t="shared" si="150"/>
        <v>45054</v>
      </c>
      <c r="F1930" s="272">
        <v>45061</v>
      </c>
      <c r="G1930" s="272">
        <v>45093</v>
      </c>
      <c r="H1930" s="12" t="s">
        <v>157</v>
      </c>
      <c r="I1930" s="234">
        <v>96.06</v>
      </c>
      <c r="J1930" s="272">
        <v>45097</v>
      </c>
      <c r="K1930" s="17">
        <f t="shared" si="149"/>
        <v>39.5</v>
      </c>
      <c r="L1930" s="283">
        <f t="shared" ref="L1930:L1993" si="152">I1930/$I$5449</f>
        <v>3.9067628369722407E-7</v>
      </c>
      <c r="M1930" s="22">
        <f t="shared" ref="M1930:M1993" si="153">L1930*K1930</f>
        <v>1.543171320604035E-5</v>
      </c>
    </row>
    <row r="1931" spans="1:13">
      <c r="A1931" s="16">
        <f t="shared" si="151"/>
        <v>1924</v>
      </c>
      <c r="B1931" s="12" t="s">
        <v>411</v>
      </c>
      <c r="C1931" s="272">
        <v>45047</v>
      </c>
      <c r="D1931" s="272">
        <v>45061</v>
      </c>
      <c r="E1931" s="196">
        <f t="shared" si="150"/>
        <v>45054</v>
      </c>
      <c r="F1931" s="272">
        <v>45061</v>
      </c>
      <c r="G1931" s="272">
        <v>45135</v>
      </c>
      <c r="H1931" s="12" t="s">
        <v>152</v>
      </c>
      <c r="I1931" s="234">
        <v>7.34</v>
      </c>
      <c r="J1931" s="272">
        <v>45138</v>
      </c>
      <c r="K1931" s="17">
        <f t="shared" ref="K1931:K1994" si="154">(G1931-D1931)+((D1931-C1931+1)/2)</f>
        <v>81.5</v>
      </c>
      <c r="L1931" s="283">
        <f t="shared" si="152"/>
        <v>2.985180014925697E-8</v>
      </c>
      <c r="M1931" s="22">
        <f t="shared" si="153"/>
        <v>2.432921712164443E-6</v>
      </c>
    </row>
    <row r="1932" spans="1:13">
      <c r="A1932" s="16">
        <f t="shared" si="151"/>
        <v>1925</v>
      </c>
      <c r="B1932" s="12" t="s">
        <v>411</v>
      </c>
      <c r="C1932" s="272">
        <v>45047</v>
      </c>
      <c r="D1932" s="272">
        <v>45061</v>
      </c>
      <c r="E1932" s="196">
        <f t="shared" si="150"/>
        <v>45054</v>
      </c>
      <c r="F1932" s="272">
        <v>45061</v>
      </c>
      <c r="G1932" s="272">
        <v>45093</v>
      </c>
      <c r="H1932" s="12" t="s">
        <v>157</v>
      </c>
      <c r="I1932" s="234">
        <v>700.15</v>
      </c>
      <c r="J1932" s="272">
        <v>45097</v>
      </c>
      <c r="K1932" s="17">
        <f t="shared" si="154"/>
        <v>39.5</v>
      </c>
      <c r="L1932" s="283">
        <f t="shared" si="152"/>
        <v>2.8475119720030337E-6</v>
      </c>
      <c r="M1932" s="22">
        <f t="shared" si="153"/>
        <v>1.1247672289411983E-4</v>
      </c>
    </row>
    <row r="1933" spans="1:13">
      <c r="A1933" s="16">
        <f t="shared" si="151"/>
        <v>1926</v>
      </c>
      <c r="B1933" s="12" t="s">
        <v>411</v>
      </c>
      <c r="C1933" s="272">
        <v>45047</v>
      </c>
      <c r="D1933" s="272">
        <v>45061</v>
      </c>
      <c r="E1933" s="196">
        <f t="shared" si="150"/>
        <v>45054</v>
      </c>
      <c r="F1933" s="272">
        <v>45061</v>
      </c>
      <c r="G1933" s="272">
        <v>45135</v>
      </c>
      <c r="H1933" s="12" t="s">
        <v>153</v>
      </c>
      <c r="I1933" s="234">
        <v>483.18000000000012</v>
      </c>
      <c r="J1933" s="272">
        <v>45138</v>
      </c>
      <c r="K1933" s="17">
        <f t="shared" si="154"/>
        <v>81.5</v>
      </c>
      <c r="L1933" s="283">
        <f t="shared" si="152"/>
        <v>1.965094386392096E-6</v>
      </c>
      <c r="M1933" s="22">
        <f t="shared" si="153"/>
        <v>1.6015519249095583E-4</v>
      </c>
    </row>
    <row r="1934" spans="1:13">
      <c r="A1934" s="16">
        <f t="shared" si="151"/>
        <v>1927</v>
      </c>
      <c r="B1934" s="12" t="s">
        <v>411</v>
      </c>
      <c r="C1934" s="272">
        <v>45047</v>
      </c>
      <c r="D1934" s="272">
        <v>45061</v>
      </c>
      <c r="E1934" s="196">
        <f t="shared" si="150"/>
        <v>45054</v>
      </c>
      <c r="F1934" s="272">
        <v>45061</v>
      </c>
      <c r="G1934" s="272">
        <v>45135</v>
      </c>
      <c r="H1934" s="12" t="s">
        <v>154</v>
      </c>
      <c r="I1934" s="234">
        <v>1652.48</v>
      </c>
      <c r="J1934" s="272">
        <v>45138</v>
      </c>
      <c r="K1934" s="17">
        <f t="shared" si="154"/>
        <v>81.5</v>
      </c>
      <c r="L1934" s="283">
        <f t="shared" si="152"/>
        <v>6.720640696273046E-6</v>
      </c>
      <c r="M1934" s="22">
        <f t="shared" si="153"/>
        <v>5.4773221674625321E-4</v>
      </c>
    </row>
    <row r="1935" spans="1:13">
      <c r="A1935" s="16">
        <f t="shared" si="151"/>
        <v>1928</v>
      </c>
      <c r="B1935" s="12" t="s">
        <v>411</v>
      </c>
      <c r="C1935" s="272">
        <v>45047</v>
      </c>
      <c r="D1935" s="272">
        <v>45061</v>
      </c>
      <c r="E1935" s="196">
        <f t="shared" si="150"/>
        <v>45054</v>
      </c>
      <c r="F1935" s="272">
        <v>45061</v>
      </c>
      <c r="G1935" s="272">
        <v>45135</v>
      </c>
      <c r="H1935" s="12" t="s">
        <v>155</v>
      </c>
      <c r="I1935" s="234">
        <v>20.349999999999998</v>
      </c>
      <c r="J1935" s="272">
        <v>45138</v>
      </c>
      <c r="K1935" s="17">
        <f t="shared" si="154"/>
        <v>81.5</v>
      </c>
      <c r="L1935" s="283">
        <f t="shared" si="152"/>
        <v>8.2763505863403173E-8</v>
      </c>
      <c r="M1935" s="22">
        <f t="shared" si="153"/>
        <v>6.7452257278673584E-6</v>
      </c>
    </row>
    <row r="1936" spans="1:13">
      <c r="A1936" s="16">
        <f t="shared" si="151"/>
        <v>1929</v>
      </c>
      <c r="B1936" s="12" t="s">
        <v>411</v>
      </c>
      <c r="C1936" s="272">
        <v>45047</v>
      </c>
      <c r="D1936" s="272">
        <v>45061</v>
      </c>
      <c r="E1936" s="196">
        <f t="shared" si="150"/>
        <v>45054</v>
      </c>
      <c r="F1936" s="272">
        <v>45061</v>
      </c>
      <c r="G1936" s="272">
        <v>45135</v>
      </c>
      <c r="H1936" s="12" t="s">
        <v>154</v>
      </c>
      <c r="I1936" s="234">
        <v>46.42</v>
      </c>
      <c r="J1936" s="272">
        <v>45138</v>
      </c>
      <c r="K1936" s="17">
        <f t="shared" si="154"/>
        <v>81.5</v>
      </c>
      <c r="L1936" s="283">
        <f t="shared" si="152"/>
        <v>1.8879026742895212E-7</v>
      </c>
      <c r="M1936" s="22">
        <f t="shared" si="153"/>
        <v>1.5386406795459597E-5</v>
      </c>
    </row>
    <row r="1937" spans="1:13">
      <c r="A1937" s="16">
        <f t="shared" si="151"/>
        <v>1930</v>
      </c>
      <c r="B1937" s="12" t="s">
        <v>411</v>
      </c>
      <c r="C1937" s="272">
        <v>45047</v>
      </c>
      <c r="D1937" s="272">
        <v>45061</v>
      </c>
      <c r="E1937" s="196">
        <f t="shared" si="150"/>
        <v>45054</v>
      </c>
      <c r="F1937" s="272">
        <v>45061</v>
      </c>
      <c r="G1937" s="272">
        <v>45093</v>
      </c>
      <c r="H1937" s="12" t="s">
        <v>157</v>
      </c>
      <c r="I1937" s="234">
        <v>120.34</v>
      </c>
      <c r="J1937" s="272">
        <v>45097</v>
      </c>
      <c r="K1937" s="17">
        <f t="shared" si="154"/>
        <v>39.5</v>
      </c>
      <c r="L1937" s="283">
        <f t="shared" si="152"/>
        <v>4.8942311034898965E-7</v>
      </c>
      <c r="M1937" s="22">
        <f t="shared" si="153"/>
        <v>1.9332212858785089E-5</v>
      </c>
    </row>
    <row r="1938" spans="1:13">
      <c r="A1938" s="16">
        <f t="shared" si="151"/>
        <v>1931</v>
      </c>
      <c r="B1938" s="12" t="s">
        <v>411</v>
      </c>
      <c r="C1938" s="272">
        <v>45047</v>
      </c>
      <c r="D1938" s="272">
        <v>45061</v>
      </c>
      <c r="E1938" s="196">
        <f t="shared" si="150"/>
        <v>45054</v>
      </c>
      <c r="F1938" s="272">
        <v>45061</v>
      </c>
      <c r="G1938" s="272">
        <v>45061</v>
      </c>
      <c r="H1938" s="12" t="s">
        <v>166</v>
      </c>
      <c r="I1938" s="234">
        <v>5122.8900000000003</v>
      </c>
      <c r="J1938" s="272">
        <v>45062</v>
      </c>
      <c r="K1938" s="17">
        <f t="shared" si="154"/>
        <v>7.5</v>
      </c>
      <c r="L1938" s="283">
        <f t="shared" si="152"/>
        <v>2.083480769300096E-5</v>
      </c>
      <c r="M1938" s="22">
        <f t="shared" si="153"/>
        <v>1.5626105769750719E-4</v>
      </c>
    </row>
    <row r="1939" spans="1:13">
      <c r="A1939" s="16">
        <f t="shared" si="151"/>
        <v>1932</v>
      </c>
      <c r="B1939" s="12" t="s">
        <v>411</v>
      </c>
      <c r="C1939" s="272">
        <v>45047</v>
      </c>
      <c r="D1939" s="272">
        <v>45061</v>
      </c>
      <c r="E1939" s="196">
        <f t="shared" si="150"/>
        <v>45054</v>
      </c>
      <c r="F1939" s="272">
        <v>45061</v>
      </c>
      <c r="G1939" s="272">
        <v>45061</v>
      </c>
      <c r="H1939" s="12" t="s">
        <v>406</v>
      </c>
      <c r="I1939" s="234">
        <v>710.50000000000011</v>
      </c>
      <c r="J1939" s="272">
        <v>45062</v>
      </c>
      <c r="K1939" s="17">
        <f t="shared" si="154"/>
        <v>7.5</v>
      </c>
      <c r="L1939" s="283">
        <f t="shared" si="152"/>
        <v>2.8896054504151337E-6</v>
      </c>
      <c r="M1939" s="22">
        <f t="shared" si="153"/>
        <v>2.1672040878113501E-5</v>
      </c>
    </row>
    <row r="1940" spans="1:13">
      <c r="A1940" s="16">
        <f t="shared" si="151"/>
        <v>1933</v>
      </c>
      <c r="B1940" s="12" t="s">
        <v>411</v>
      </c>
      <c r="C1940" s="272">
        <v>45047</v>
      </c>
      <c r="D1940" s="272">
        <v>45061</v>
      </c>
      <c r="E1940" s="196">
        <f t="shared" si="150"/>
        <v>45054</v>
      </c>
      <c r="F1940" s="272">
        <v>45061</v>
      </c>
      <c r="G1940" s="272">
        <v>45135</v>
      </c>
      <c r="H1940" s="12" t="s">
        <v>154</v>
      </c>
      <c r="I1940" s="234">
        <v>377.46000000000009</v>
      </c>
      <c r="J1940" s="272">
        <v>45138</v>
      </c>
      <c r="K1940" s="17">
        <f t="shared" si="154"/>
        <v>81.5</v>
      </c>
      <c r="L1940" s="283">
        <f t="shared" si="152"/>
        <v>1.5351308561769126E-6</v>
      </c>
      <c r="M1940" s="22">
        <f t="shared" si="153"/>
        <v>1.2511316477841839E-4</v>
      </c>
    </row>
    <row r="1941" spans="1:13">
      <c r="A1941" s="16">
        <f t="shared" si="151"/>
        <v>1934</v>
      </c>
      <c r="B1941" s="12" t="s">
        <v>411</v>
      </c>
      <c r="C1941" s="272">
        <v>45047</v>
      </c>
      <c r="D1941" s="272">
        <v>45061</v>
      </c>
      <c r="E1941" s="196">
        <f t="shared" si="150"/>
        <v>45054</v>
      </c>
      <c r="F1941" s="272">
        <v>45061</v>
      </c>
      <c r="G1941" s="272">
        <v>45135</v>
      </c>
      <c r="H1941" s="12" t="s">
        <v>156</v>
      </c>
      <c r="I1941" s="234">
        <v>8.65</v>
      </c>
      <c r="J1941" s="272">
        <v>45138</v>
      </c>
      <c r="K1941" s="17">
        <f t="shared" si="154"/>
        <v>81.5</v>
      </c>
      <c r="L1941" s="283">
        <f t="shared" si="152"/>
        <v>3.5179573745377765E-8</v>
      </c>
      <c r="M1941" s="22">
        <f t="shared" si="153"/>
        <v>2.8671352602482879E-6</v>
      </c>
    </row>
    <row r="1942" spans="1:13">
      <c r="A1942" s="16">
        <f t="shared" si="151"/>
        <v>1935</v>
      </c>
      <c r="B1942" s="12" t="s">
        <v>411</v>
      </c>
      <c r="C1942" s="272">
        <v>45047</v>
      </c>
      <c r="D1942" s="272">
        <v>45061</v>
      </c>
      <c r="E1942" s="196">
        <f t="shared" si="150"/>
        <v>45054</v>
      </c>
      <c r="F1942" s="272">
        <v>45061</v>
      </c>
      <c r="G1942" s="272">
        <v>45135</v>
      </c>
      <c r="H1942" s="12" t="s">
        <v>152</v>
      </c>
      <c r="I1942" s="234">
        <v>230.73000000000002</v>
      </c>
      <c r="J1942" s="272">
        <v>45138</v>
      </c>
      <c r="K1942" s="17">
        <f t="shared" si="154"/>
        <v>81.5</v>
      </c>
      <c r="L1942" s="283">
        <f t="shared" si="152"/>
        <v>9.3837954338393208E-7</v>
      </c>
      <c r="M1942" s="22">
        <f t="shared" si="153"/>
        <v>7.6477932785790469E-5</v>
      </c>
    </row>
    <row r="1943" spans="1:13">
      <c r="A1943" s="16">
        <f t="shared" si="151"/>
        <v>1936</v>
      </c>
      <c r="B1943" s="12" t="s">
        <v>411</v>
      </c>
      <c r="C1943" s="272">
        <v>45047</v>
      </c>
      <c r="D1943" s="272">
        <v>45061</v>
      </c>
      <c r="E1943" s="196">
        <f t="shared" si="150"/>
        <v>45054</v>
      </c>
      <c r="F1943" s="272">
        <v>45061</v>
      </c>
      <c r="G1943" s="272">
        <v>45063</v>
      </c>
      <c r="H1943" s="12" t="s">
        <v>156</v>
      </c>
      <c r="I1943" s="234">
        <v>399.89</v>
      </c>
      <c r="J1943" s="272">
        <v>45064</v>
      </c>
      <c r="K1943" s="17">
        <f t="shared" si="154"/>
        <v>9.5</v>
      </c>
      <c r="L1943" s="283">
        <f t="shared" si="152"/>
        <v>1.6263537277501866E-6</v>
      </c>
      <c r="M1943" s="22">
        <f t="shared" si="153"/>
        <v>1.5450360413626772E-5</v>
      </c>
    </row>
    <row r="1944" spans="1:13">
      <c r="A1944" s="16">
        <f t="shared" si="151"/>
        <v>1937</v>
      </c>
      <c r="B1944" s="12" t="s">
        <v>411</v>
      </c>
      <c r="C1944" s="272">
        <v>45047</v>
      </c>
      <c r="D1944" s="272">
        <v>45061</v>
      </c>
      <c r="E1944" s="196">
        <f t="shared" si="150"/>
        <v>45054</v>
      </c>
      <c r="F1944" s="272">
        <v>45061</v>
      </c>
      <c r="G1944" s="272">
        <v>45063</v>
      </c>
      <c r="H1944" s="12" t="s">
        <v>152</v>
      </c>
      <c r="I1944" s="234">
        <v>26075.359999999993</v>
      </c>
      <c r="J1944" s="272">
        <v>45064</v>
      </c>
      <c r="K1944" s="17">
        <f t="shared" si="154"/>
        <v>9.5</v>
      </c>
      <c r="L1944" s="283">
        <f t="shared" si="152"/>
        <v>1.060485607002628E-4</v>
      </c>
      <c r="M1944" s="22">
        <f t="shared" si="153"/>
        <v>1.0074613266524966E-3</v>
      </c>
    </row>
    <row r="1945" spans="1:13">
      <c r="A1945" s="16">
        <f t="shared" si="151"/>
        <v>1938</v>
      </c>
      <c r="B1945" s="12" t="s">
        <v>411</v>
      </c>
      <c r="C1945" s="272">
        <v>45047</v>
      </c>
      <c r="D1945" s="272">
        <v>45061</v>
      </c>
      <c r="E1945" s="196">
        <f t="shared" si="150"/>
        <v>45054</v>
      </c>
      <c r="F1945" s="272">
        <v>45061</v>
      </c>
      <c r="G1945" s="272">
        <v>45093</v>
      </c>
      <c r="H1945" s="12" t="s">
        <v>154</v>
      </c>
      <c r="I1945" s="234">
        <v>99.67</v>
      </c>
      <c r="J1945" s="272">
        <v>45097</v>
      </c>
      <c r="K1945" s="17">
        <f t="shared" si="154"/>
        <v>39.5</v>
      </c>
      <c r="L1945" s="283">
        <f t="shared" si="152"/>
        <v>4.0535816360714472E-7</v>
      </c>
      <c r="M1945" s="22">
        <f t="shared" si="153"/>
        <v>1.6011647462482218E-5</v>
      </c>
    </row>
    <row r="1946" spans="1:13">
      <c r="A1946" s="16">
        <f t="shared" si="151"/>
        <v>1939</v>
      </c>
      <c r="B1946" s="12" t="s">
        <v>411</v>
      </c>
      <c r="C1946" s="272">
        <v>45047</v>
      </c>
      <c r="D1946" s="272">
        <v>45061</v>
      </c>
      <c r="E1946" s="196">
        <f t="shared" si="150"/>
        <v>45054</v>
      </c>
      <c r="F1946" s="272">
        <v>45061</v>
      </c>
      <c r="G1946" s="272">
        <v>45093</v>
      </c>
      <c r="H1946" s="12" t="s">
        <v>157</v>
      </c>
      <c r="I1946" s="234">
        <v>295.46999999999997</v>
      </c>
      <c r="J1946" s="272">
        <v>45097</v>
      </c>
      <c r="K1946" s="17">
        <f t="shared" si="154"/>
        <v>39.5</v>
      </c>
      <c r="L1946" s="283">
        <f t="shared" si="152"/>
        <v>1.2016773011036724E-6</v>
      </c>
      <c r="M1946" s="22">
        <f t="shared" si="153"/>
        <v>4.7466253393595056E-5</v>
      </c>
    </row>
    <row r="1947" spans="1:13">
      <c r="A1947" s="16">
        <f t="shared" si="151"/>
        <v>1940</v>
      </c>
      <c r="B1947" s="12" t="s">
        <v>411</v>
      </c>
      <c r="C1947" s="272">
        <v>45047</v>
      </c>
      <c r="D1947" s="272">
        <v>45061</v>
      </c>
      <c r="E1947" s="196">
        <f t="shared" si="150"/>
        <v>45054</v>
      </c>
      <c r="F1947" s="272">
        <v>45061</v>
      </c>
      <c r="G1947" s="272">
        <v>45093</v>
      </c>
      <c r="H1947" s="12" t="s">
        <v>157</v>
      </c>
      <c r="I1947" s="234">
        <v>685.73</v>
      </c>
      <c r="J1947" s="272">
        <v>45097</v>
      </c>
      <c r="K1947" s="17">
        <f t="shared" si="154"/>
        <v>39.5</v>
      </c>
      <c r="L1947" s="283">
        <f t="shared" si="152"/>
        <v>2.7888657924182535E-6</v>
      </c>
      <c r="M1947" s="22">
        <f t="shared" si="153"/>
        <v>1.1016019880052101E-4</v>
      </c>
    </row>
    <row r="1948" spans="1:13">
      <c r="A1948" s="16">
        <f t="shared" si="151"/>
        <v>1941</v>
      </c>
      <c r="B1948" s="12" t="s">
        <v>411</v>
      </c>
      <c r="C1948" s="272">
        <v>45047</v>
      </c>
      <c r="D1948" s="272">
        <v>45061</v>
      </c>
      <c r="E1948" s="196">
        <f t="shared" si="150"/>
        <v>45054</v>
      </c>
      <c r="F1948" s="272">
        <v>45061</v>
      </c>
      <c r="G1948" s="272">
        <v>45091</v>
      </c>
      <c r="H1948" s="12" t="s">
        <v>153</v>
      </c>
      <c r="I1948" s="234">
        <v>158.13</v>
      </c>
      <c r="J1948" s="272">
        <v>45092</v>
      </c>
      <c r="K1948" s="17">
        <f t="shared" si="154"/>
        <v>37.5</v>
      </c>
      <c r="L1948" s="283">
        <f t="shared" si="152"/>
        <v>6.4311514408746655E-7</v>
      </c>
      <c r="M1948" s="22">
        <f t="shared" si="153"/>
        <v>2.4116817903279996E-5</v>
      </c>
    </row>
    <row r="1949" spans="1:13">
      <c r="A1949" s="16">
        <f t="shared" si="151"/>
        <v>1942</v>
      </c>
      <c r="B1949" s="12" t="s">
        <v>411</v>
      </c>
      <c r="C1949" s="272">
        <v>45047</v>
      </c>
      <c r="D1949" s="272">
        <v>45061</v>
      </c>
      <c r="E1949" s="196">
        <f t="shared" si="150"/>
        <v>45054</v>
      </c>
      <c r="F1949" s="272">
        <v>45061</v>
      </c>
      <c r="G1949" s="272">
        <v>45091</v>
      </c>
      <c r="H1949" s="12" t="s">
        <v>153</v>
      </c>
      <c r="I1949" s="234">
        <v>19.7</v>
      </c>
      <c r="J1949" s="272">
        <v>45092</v>
      </c>
      <c r="K1949" s="17">
        <f t="shared" si="154"/>
        <v>37.5</v>
      </c>
      <c r="L1949" s="283">
        <f t="shared" si="152"/>
        <v>8.0119954079068432E-8</v>
      </c>
      <c r="M1949" s="22">
        <f t="shared" si="153"/>
        <v>3.0044982779650663E-6</v>
      </c>
    </row>
    <row r="1950" spans="1:13">
      <c r="A1950" s="16">
        <f t="shared" si="151"/>
        <v>1943</v>
      </c>
      <c r="B1950" s="12" t="s">
        <v>411</v>
      </c>
      <c r="C1950" s="272">
        <v>45047</v>
      </c>
      <c r="D1950" s="272">
        <v>45061</v>
      </c>
      <c r="E1950" s="196">
        <f t="shared" si="150"/>
        <v>45054</v>
      </c>
      <c r="F1950" s="272">
        <v>45061</v>
      </c>
      <c r="G1950" s="272">
        <v>45135</v>
      </c>
      <c r="H1950" s="12" t="s">
        <v>412</v>
      </c>
      <c r="I1950" s="234">
        <v>65.61</v>
      </c>
      <c r="J1950" s="272">
        <v>45138</v>
      </c>
      <c r="K1950" s="17">
        <f t="shared" si="154"/>
        <v>81.5</v>
      </c>
      <c r="L1950" s="283">
        <f t="shared" si="152"/>
        <v>2.6683605010800405E-7</v>
      </c>
      <c r="M1950" s="22">
        <f t="shared" si="153"/>
        <v>2.1747138083802331E-5</v>
      </c>
    </row>
    <row r="1951" spans="1:13">
      <c r="A1951" s="16">
        <f t="shared" si="151"/>
        <v>1944</v>
      </c>
      <c r="B1951" s="12" t="s">
        <v>411</v>
      </c>
      <c r="C1951" s="272">
        <v>45047</v>
      </c>
      <c r="D1951" s="272">
        <v>45061</v>
      </c>
      <c r="E1951" s="196">
        <f t="shared" si="150"/>
        <v>45054</v>
      </c>
      <c r="F1951" s="272">
        <v>45061</v>
      </c>
      <c r="G1951" s="272">
        <v>45135</v>
      </c>
      <c r="H1951" s="12" t="s">
        <v>413</v>
      </c>
      <c r="I1951" s="234">
        <v>65.61</v>
      </c>
      <c r="J1951" s="272">
        <v>45138</v>
      </c>
      <c r="K1951" s="17">
        <f t="shared" si="154"/>
        <v>81.5</v>
      </c>
      <c r="L1951" s="283">
        <f t="shared" si="152"/>
        <v>2.6683605010800405E-7</v>
      </c>
      <c r="M1951" s="22">
        <f t="shared" si="153"/>
        <v>2.1747138083802331E-5</v>
      </c>
    </row>
    <row r="1952" spans="1:13">
      <c r="A1952" s="16">
        <f t="shared" si="151"/>
        <v>1945</v>
      </c>
      <c r="B1952" s="12" t="s">
        <v>411</v>
      </c>
      <c r="C1952" s="272">
        <v>45047</v>
      </c>
      <c r="D1952" s="272">
        <v>45061</v>
      </c>
      <c r="E1952" s="196">
        <f t="shared" si="150"/>
        <v>45054</v>
      </c>
      <c r="F1952" s="272">
        <v>45061</v>
      </c>
      <c r="G1952" s="272">
        <v>45135</v>
      </c>
      <c r="H1952" s="12" t="s">
        <v>152</v>
      </c>
      <c r="I1952" s="234">
        <v>68.88</v>
      </c>
      <c r="J1952" s="272">
        <v>45138</v>
      </c>
      <c r="K1952" s="17">
        <f t="shared" si="154"/>
        <v>81.5</v>
      </c>
      <c r="L1952" s="283">
        <f t="shared" si="152"/>
        <v>2.8013514908458037E-7</v>
      </c>
      <c r="M1952" s="22">
        <f t="shared" si="153"/>
        <v>2.28310146503933E-5</v>
      </c>
    </row>
    <row r="1953" spans="1:13">
      <c r="A1953" s="16">
        <f t="shared" si="151"/>
        <v>1946</v>
      </c>
      <c r="B1953" s="12" t="s">
        <v>411</v>
      </c>
      <c r="C1953" s="272">
        <v>45047</v>
      </c>
      <c r="D1953" s="272">
        <v>45061</v>
      </c>
      <c r="E1953" s="196">
        <f t="shared" si="150"/>
        <v>45054</v>
      </c>
      <c r="F1953" s="272">
        <v>45061</v>
      </c>
      <c r="G1953" s="272">
        <v>45135</v>
      </c>
      <c r="H1953" s="12" t="s">
        <v>165</v>
      </c>
      <c r="I1953" s="234">
        <v>165.54</v>
      </c>
      <c r="J1953" s="272">
        <v>45138</v>
      </c>
      <c r="K1953" s="17">
        <f t="shared" si="154"/>
        <v>81.5</v>
      </c>
      <c r="L1953" s="283">
        <f t="shared" si="152"/>
        <v>6.7325163442888261E-7</v>
      </c>
      <c r="M1953" s="22">
        <f t="shared" si="153"/>
        <v>5.487000820595393E-5</v>
      </c>
    </row>
    <row r="1954" spans="1:13">
      <c r="A1954" s="16">
        <f t="shared" si="151"/>
        <v>1947</v>
      </c>
      <c r="B1954" s="12" t="s">
        <v>411</v>
      </c>
      <c r="C1954" s="272">
        <v>45047</v>
      </c>
      <c r="D1954" s="272">
        <v>45061</v>
      </c>
      <c r="E1954" s="196">
        <f t="shared" si="150"/>
        <v>45054</v>
      </c>
      <c r="F1954" s="272">
        <v>45061</v>
      </c>
      <c r="G1954" s="272">
        <v>45069</v>
      </c>
      <c r="H1954" s="12" t="s">
        <v>164</v>
      </c>
      <c r="I1954" s="234">
        <v>218</v>
      </c>
      <c r="J1954" s="272">
        <v>45070</v>
      </c>
      <c r="K1954" s="17">
        <f t="shared" si="154"/>
        <v>15.5</v>
      </c>
      <c r="L1954" s="283">
        <f t="shared" si="152"/>
        <v>8.8660659843842226E-7</v>
      </c>
      <c r="M1954" s="22">
        <f t="shared" si="153"/>
        <v>1.3742402275795545E-5</v>
      </c>
    </row>
    <row r="1955" spans="1:13">
      <c r="A1955" s="16">
        <f t="shared" si="151"/>
        <v>1948</v>
      </c>
      <c r="B1955" s="12" t="s">
        <v>411</v>
      </c>
      <c r="C1955" s="272">
        <v>45047</v>
      </c>
      <c r="D1955" s="272">
        <v>45061</v>
      </c>
      <c r="E1955" s="196">
        <f t="shared" si="150"/>
        <v>45054</v>
      </c>
      <c r="F1955" s="272">
        <v>45061</v>
      </c>
      <c r="G1955" s="272">
        <v>45069</v>
      </c>
      <c r="H1955" s="12" t="s">
        <v>166</v>
      </c>
      <c r="I1955" s="234">
        <v>343</v>
      </c>
      <c r="J1955" s="272">
        <v>45070</v>
      </c>
      <c r="K1955" s="17">
        <f t="shared" si="154"/>
        <v>15.5</v>
      </c>
      <c r="L1955" s="283">
        <f t="shared" si="152"/>
        <v>1.3949819415797193E-6</v>
      </c>
      <c r="M1955" s="22">
        <f t="shared" si="153"/>
        <v>2.162222009448565E-5</v>
      </c>
    </row>
    <row r="1956" spans="1:13">
      <c r="A1956" s="16">
        <f t="shared" si="151"/>
        <v>1949</v>
      </c>
      <c r="B1956" s="12" t="s">
        <v>411</v>
      </c>
      <c r="C1956" s="272">
        <v>45047</v>
      </c>
      <c r="D1956" s="272">
        <v>45061</v>
      </c>
      <c r="E1956" s="196">
        <f t="shared" si="150"/>
        <v>45054</v>
      </c>
      <c r="F1956" s="272">
        <v>45061</v>
      </c>
      <c r="G1956" s="272">
        <v>45063</v>
      </c>
      <c r="H1956" s="12" t="s">
        <v>152</v>
      </c>
      <c r="I1956" s="234">
        <v>781.1</v>
      </c>
      <c r="J1956" s="272">
        <v>45064</v>
      </c>
      <c r="K1956" s="17">
        <f t="shared" si="154"/>
        <v>9.5</v>
      </c>
      <c r="L1956" s="283">
        <f t="shared" si="152"/>
        <v>3.1767358442213378E-6</v>
      </c>
      <c r="M1956" s="22">
        <f t="shared" si="153"/>
        <v>3.0178990520102708E-5</v>
      </c>
    </row>
    <row r="1957" spans="1:13">
      <c r="A1957" s="16">
        <f t="shared" si="151"/>
        <v>1950</v>
      </c>
      <c r="B1957" s="12" t="s">
        <v>411</v>
      </c>
      <c r="C1957" s="272">
        <v>45047</v>
      </c>
      <c r="D1957" s="272">
        <v>45061</v>
      </c>
      <c r="E1957" s="196">
        <f t="shared" ref="E1957:E2020" si="155">AVERAGE(C1957:D1957)</f>
        <v>45054</v>
      </c>
      <c r="F1957" s="272">
        <v>45061</v>
      </c>
      <c r="G1957" s="272">
        <v>45069</v>
      </c>
      <c r="H1957" s="12" t="s">
        <v>166</v>
      </c>
      <c r="I1957" s="234">
        <v>310.83999999999997</v>
      </c>
      <c r="J1957" s="272">
        <v>45070</v>
      </c>
      <c r="K1957" s="17">
        <f t="shared" si="154"/>
        <v>15.5</v>
      </c>
      <c r="L1957" s="283">
        <f t="shared" si="152"/>
        <v>1.2641871332963263E-6</v>
      </c>
      <c r="M1957" s="22">
        <f t="shared" si="153"/>
        <v>1.9594900566093058E-5</v>
      </c>
    </row>
    <row r="1958" spans="1:13">
      <c r="A1958" s="16">
        <f t="shared" si="151"/>
        <v>1951</v>
      </c>
      <c r="B1958" s="12" t="s">
        <v>411</v>
      </c>
      <c r="C1958" s="272">
        <v>45047</v>
      </c>
      <c r="D1958" s="272">
        <v>45061</v>
      </c>
      <c r="E1958" s="196">
        <f t="shared" si="155"/>
        <v>45054</v>
      </c>
      <c r="F1958" s="272">
        <v>45061</v>
      </c>
      <c r="G1958" s="272">
        <v>45091</v>
      </c>
      <c r="H1958" s="12" t="s">
        <v>152</v>
      </c>
      <c r="I1958" s="234">
        <v>655.59</v>
      </c>
      <c r="J1958" s="272">
        <v>45092</v>
      </c>
      <c r="K1958" s="17">
        <f t="shared" si="154"/>
        <v>37.5</v>
      </c>
      <c r="L1958" s="283">
        <f t="shared" si="152"/>
        <v>2.6662863296800244E-6</v>
      </c>
      <c r="M1958" s="22">
        <f t="shared" si="153"/>
        <v>9.9985737363000911E-5</v>
      </c>
    </row>
    <row r="1959" spans="1:13">
      <c r="A1959" s="16">
        <f t="shared" si="151"/>
        <v>1952</v>
      </c>
      <c r="B1959" s="12" t="s">
        <v>411</v>
      </c>
      <c r="C1959" s="272">
        <v>45047</v>
      </c>
      <c r="D1959" s="272">
        <v>45061</v>
      </c>
      <c r="E1959" s="196">
        <f t="shared" si="155"/>
        <v>45054</v>
      </c>
      <c r="F1959" s="272">
        <v>45061</v>
      </c>
      <c r="G1959" s="272">
        <v>45135</v>
      </c>
      <c r="H1959" s="12" t="s">
        <v>152</v>
      </c>
      <c r="I1959" s="234">
        <v>45.410000000000004</v>
      </c>
      <c r="J1959" s="272">
        <v>45138</v>
      </c>
      <c r="K1959" s="17">
        <f t="shared" si="154"/>
        <v>81.5</v>
      </c>
      <c r="L1959" s="283">
        <f t="shared" si="152"/>
        <v>1.8468259465637046E-7</v>
      </c>
      <c r="M1959" s="22">
        <f t="shared" si="153"/>
        <v>1.5051631464494193E-5</v>
      </c>
    </row>
    <row r="1960" spans="1:13">
      <c r="A1960" s="16">
        <f t="shared" si="151"/>
        <v>1953</v>
      </c>
      <c r="B1960" s="12" t="s">
        <v>411</v>
      </c>
      <c r="C1960" s="272">
        <v>45047</v>
      </c>
      <c r="D1960" s="272">
        <v>45061</v>
      </c>
      <c r="E1960" s="196">
        <f t="shared" si="155"/>
        <v>45054</v>
      </c>
      <c r="F1960" s="272">
        <v>45061</v>
      </c>
      <c r="G1960" s="272">
        <v>45135</v>
      </c>
      <c r="H1960" s="12" t="s">
        <v>414</v>
      </c>
      <c r="I1960" s="234">
        <v>30.71</v>
      </c>
      <c r="J1960" s="272">
        <v>45138</v>
      </c>
      <c r="K1960" s="17">
        <f t="shared" si="154"/>
        <v>81.5</v>
      </c>
      <c r="L1960" s="283">
        <f t="shared" si="152"/>
        <v>1.2489765430295388E-7</v>
      </c>
      <c r="M1960" s="22">
        <f t="shared" si="153"/>
        <v>1.0179158825690742E-5</v>
      </c>
    </row>
    <row r="1961" spans="1:13">
      <c r="A1961" s="16">
        <f t="shared" si="151"/>
        <v>1954</v>
      </c>
      <c r="B1961" s="12" t="s">
        <v>411</v>
      </c>
      <c r="C1961" s="272">
        <v>45047</v>
      </c>
      <c r="D1961" s="272">
        <v>45061</v>
      </c>
      <c r="E1961" s="196">
        <f t="shared" si="155"/>
        <v>45054</v>
      </c>
      <c r="F1961" s="272">
        <v>45061</v>
      </c>
      <c r="G1961" s="272">
        <v>45093</v>
      </c>
      <c r="H1961" s="12" t="s">
        <v>157</v>
      </c>
      <c r="I1961" s="234">
        <v>247.82999999999998</v>
      </c>
      <c r="J1961" s="272">
        <v>45097</v>
      </c>
      <c r="K1961" s="17">
        <f t="shared" si="154"/>
        <v>39.5</v>
      </c>
      <c r="L1961" s="283">
        <f t="shared" si="152"/>
        <v>1.0079252903256613E-6</v>
      </c>
      <c r="M1961" s="22">
        <f t="shared" si="153"/>
        <v>3.9813048967863618E-5</v>
      </c>
    </row>
    <row r="1962" spans="1:13">
      <c r="A1962" s="16">
        <f t="shared" si="151"/>
        <v>1955</v>
      </c>
      <c r="B1962" s="12" t="s">
        <v>411</v>
      </c>
      <c r="C1962" s="272">
        <v>45047</v>
      </c>
      <c r="D1962" s="272">
        <v>45061</v>
      </c>
      <c r="E1962" s="196">
        <f t="shared" si="155"/>
        <v>45054</v>
      </c>
      <c r="F1962" s="272">
        <v>45061</v>
      </c>
      <c r="G1962" s="272">
        <v>45093</v>
      </c>
      <c r="H1962" s="12" t="s">
        <v>154</v>
      </c>
      <c r="I1962" s="234">
        <v>4.38</v>
      </c>
      <c r="J1962" s="272">
        <v>45097</v>
      </c>
      <c r="K1962" s="17">
        <f t="shared" si="154"/>
        <v>39.5</v>
      </c>
      <c r="L1962" s="283">
        <f t="shared" si="152"/>
        <v>1.7813472023671051E-8</v>
      </c>
      <c r="M1962" s="22">
        <f t="shared" si="153"/>
        <v>7.0363214493500648E-7</v>
      </c>
    </row>
    <row r="1963" spans="1:13">
      <c r="A1963" s="16">
        <f t="shared" si="151"/>
        <v>1956</v>
      </c>
      <c r="B1963" s="12" t="s">
        <v>411</v>
      </c>
      <c r="C1963" s="272">
        <v>45047</v>
      </c>
      <c r="D1963" s="272">
        <v>45061</v>
      </c>
      <c r="E1963" s="196">
        <f t="shared" si="155"/>
        <v>45054</v>
      </c>
      <c r="F1963" s="272">
        <v>45061</v>
      </c>
      <c r="G1963" s="272">
        <v>45093</v>
      </c>
      <c r="H1963" s="12" t="s">
        <v>157</v>
      </c>
      <c r="I1963" s="234">
        <v>1860.7000000000005</v>
      </c>
      <c r="J1963" s="272">
        <v>45097</v>
      </c>
      <c r="K1963" s="17">
        <f t="shared" si="154"/>
        <v>39.5</v>
      </c>
      <c r="L1963" s="283">
        <f t="shared" si="152"/>
        <v>7.5674720078640953E-6</v>
      </c>
      <c r="M1963" s="22">
        <f t="shared" si="153"/>
        <v>2.9891514431063177E-4</v>
      </c>
    </row>
    <row r="1964" spans="1:13">
      <c r="A1964" s="16">
        <f t="shared" si="151"/>
        <v>1957</v>
      </c>
      <c r="B1964" s="12" t="s">
        <v>411</v>
      </c>
      <c r="C1964" s="272">
        <v>45047</v>
      </c>
      <c r="D1964" s="272">
        <v>45061</v>
      </c>
      <c r="E1964" s="196">
        <f t="shared" si="155"/>
        <v>45054</v>
      </c>
      <c r="F1964" s="272">
        <v>45061</v>
      </c>
      <c r="G1964" s="272">
        <v>45093</v>
      </c>
      <c r="H1964" s="12" t="s">
        <v>157</v>
      </c>
      <c r="I1964" s="234">
        <v>350.49</v>
      </c>
      <c r="J1964" s="272">
        <v>45097</v>
      </c>
      <c r="K1964" s="17">
        <f t="shared" si="154"/>
        <v>39.5</v>
      </c>
      <c r="L1964" s="283">
        <f t="shared" si="152"/>
        <v>1.4254437921407459E-6</v>
      </c>
      <c r="M1964" s="22">
        <f t="shared" si="153"/>
        <v>5.6305029789559461E-5</v>
      </c>
    </row>
    <row r="1965" spans="1:13">
      <c r="A1965" s="16">
        <f t="shared" si="151"/>
        <v>1958</v>
      </c>
      <c r="B1965" s="12" t="s">
        <v>411</v>
      </c>
      <c r="C1965" s="272">
        <v>45047</v>
      </c>
      <c r="D1965" s="272">
        <v>45061</v>
      </c>
      <c r="E1965" s="196">
        <f t="shared" si="155"/>
        <v>45054</v>
      </c>
      <c r="F1965" s="272">
        <v>45061</v>
      </c>
      <c r="G1965" s="272">
        <v>45063</v>
      </c>
      <c r="H1965" s="12" t="s">
        <v>166</v>
      </c>
      <c r="I1965" s="234">
        <v>259.14</v>
      </c>
      <c r="J1965" s="272">
        <v>45064</v>
      </c>
      <c r="K1965" s="17">
        <f t="shared" si="154"/>
        <v>9.5</v>
      </c>
      <c r="L1965" s="283">
        <f t="shared" si="152"/>
        <v>1.0539230913730858E-6</v>
      </c>
      <c r="M1965" s="22">
        <f t="shared" si="153"/>
        <v>1.0012269368044316E-5</v>
      </c>
    </row>
    <row r="1966" spans="1:13">
      <c r="A1966" s="16">
        <f t="shared" si="151"/>
        <v>1959</v>
      </c>
      <c r="B1966" s="12" t="s">
        <v>411</v>
      </c>
      <c r="C1966" s="272">
        <v>45047</v>
      </c>
      <c r="D1966" s="272">
        <v>45061</v>
      </c>
      <c r="E1966" s="196">
        <f t="shared" si="155"/>
        <v>45054</v>
      </c>
      <c r="F1966" s="272">
        <v>45061</v>
      </c>
      <c r="G1966" s="272">
        <v>45093</v>
      </c>
      <c r="H1966" s="12" t="s">
        <v>157</v>
      </c>
      <c r="I1966" s="234">
        <v>39.25</v>
      </c>
      <c r="J1966" s="272">
        <v>45097</v>
      </c>
      <c r="K1966" s="17">
        <f t="shared" si="154"/>
        <v>39.5</v>
      </c>
      <c r="L1966" s="283">
        <f t="shared" si="152"/>
        <v>1.5962985774636731E-7</v>
      </c>
      <c r="M1966" s="22">
        <f t="shared" si="153"/>
        <v>6.3053793809815087E-6</v>
      </c>
    </row>
    <row r="1967" spans="1:13">
      <c r="A1967" s="16">
        <f t="shared" si="151"/>
        <v>1960</v>
      </c>
      <c r="B1967" s="12" t="s">
        <v>411</v>
      </c>
      <c r="C1967" s="272">
        <v>45047</v>
      </c>
      <c r="D1967" s="272">
        <v>45061</v>
      </c>
      <c r="E1967" s="196">
        <f t="shared" si="155"/>
        <v>45054</v>
      </c>
      <c r="F1967" s="272">
        <v>45061</v>
      </c>
      <c r="G1967" s="272">
        <v>45093</v>
      </c>
      <c r="H1967" s="12" t="s">
        <v>165</v>
      </c>
      <c r="I1967" s="234">
        <v>189</v>
      </c>
      <c r="J1967" s="272">
        <v>45097</v>
      </c>
      <c r="K1967" s="17">
        <f t="shared" si="154"/>
        <v>39.5</v>
      </c>
      <c r="L1967" s="283">
        <f t="shared" si="152"/>
        <v>7.686635188296413E-7</v>
      </c>
      <c r="M1967" s="22">
        <f t="shared" si="153"/>
        <v>3.0362208993770832E-5</v>
      </c>
    </row>
    <row r="1968" spans="1:13">
      <c r="A1968" s="16">
        <f t="shared" si="151"/>
        <v>1961</v>
      </c>
      <c r="B1968" s="12" t="s">
        <v>411</v>
      </c>
      <c r="C1968" s="272">
        <v>45047</v>
      </c>
      <c r="D1968" s="272">
        <v>45061</v>
      </c>
      <c r="E1968" s="196">
        <f t="shared" si="155"/>
        <v>45054</v>
      </c>
      <c r="F1968" s="272">
        <v>45061</v>
      </c>
      <c r="G1968" s="272">
        <v>45093</v>
      </c>
      <c r="H1968" s="12" t="s">
        <v>166</v>
      </c>
      <c r="I1968" s="234">
        <v>9880.64</v>
      </c>
      <c r="J1968" s="272">
        <v>45097</v>
      </c>
      <c r="K1968" s="17">
        <f t="shared" si="154"/>
        <v>39.5</v>
      </c>
      <c r="L1968" s="283">
        <f t="shared" si="152"/>
        <v>4.0184590003645007E-5</v>
      </c>
      <c r="M1968" s="22">
        <f t="shared" si="153"/>
        <v>1.5872913051439778E-3</v>
      </c>
    </row>
    <row r="1969" spans="1:13">
      <c r="A1969" s="16">
        <f t="shared" si="151"/>
        <v>1962</v>
      </c>
      <c r="B1969" s="12" t="s">
        <v>411</v>
      </c>
      <c r="C1969" s="272">
        <v>45047</v>
      </c>
      <c r="D1969" s="272">
        <v>45061</v>
      </c>
      <c r="E1969" s="196">
        <f t="shared" si="155"/>
        <v>45054</v>
      </c>
      <c r="F1969" s="272">
        <v>45061</v>
      </c>
      <c r="G1969" s="272">
        <v>45135</v>
      </c>
      <c r="H1969" s="12" t="s">
        <v>407</v>
      </c>
      <c r="I1969" s="234">
        <v>819.24000000000012</v>
      </c>
      <c r="J1969" s="272">
        <v>45138</v>
      </c>
      <c r="K1969" s="17">
        <f t="shared" si="154"/>
        <v>81.5</v>
      </c>
      <c r="L1969" s="283">
        <f t="shared" si="152"/>
        <v>3.3318513289206107E-6</v>
      </c>
      <c r="M1969" s="22">
        <f t="shared" si="153"/>
        <v>2.7154588330702978E-4</v>
      </c>
    </row>
    <row r="1970" spans="1:13">
      <c r="A1970" s="16">
        <f t="shared" si="151"/>
        <v>1963</v>
      </c>
      <c r="B1970" s="12" t="s">
        <v>411</v>
      </c>
      <c r="C1970" s="272">
        <v>45047</v>
      </c>
      <c r="D1970" s="272">
        <v>45061</v>
      </c>
      <c r="E1970" s="196">
        <f t="shared" si="155"/>
        <v>45054</v>
      </c>
      <c r="F1970" s="272">
        <v>45061</v>
      </c>
      <c r="G1970" s="272">
        <v>45093</v>
      </c>
      <c r="H1970" s="12" t="s">
        <v>157</v>
      </c>
      <c r="I1970" s="234">
        <v>247.6</v>
      </c>
      <c r="J1970" s="272">
        <v>45097</v>
      </c>
      <c r="K1970" s="17">
        <f t="shared" si="154"/>
        <v>39.5</v>
      </c>
      <c r="L1970" s="283">
        <f t="shared" si="152"/>
        <v>1.0069898796942814E-6</v>
      </c>
      <c r="M1970" s="22">
        <f t="shared" si="153"/>
        <v>3.9776100247924118E-5</v>
      </c>
    </row>
    <row r="1971" spans="1:13">
      <c r="A1971" s="16">
        <f t="shared" si="151"/>
        <v>1964</v>
      </c>
      <c r="B1971" s="12" t="s">
        <v>411</v>
      </c>
      <c r="C1971" s="272">
        <v>45047</v>
      </c>
      <c r="D1971" s="272">
        <v>45061</v>
      </c>
      <c r="E1971" s="196">
        <f t="shared" si="155"/>
        <v>45054</v>
      </c>
      <c r="F1971" s="272">
        <v>45061</v>
      </c>
      <c r="G1971" s="272">
        <v>45135</v>
      </c>
      <c r="H1971" s="12" t="s">
        <v>152</v>
      </c>
      <c r="I1971" s="234">
        <v>83.61</v>
      </c>
      <c r="J1971" s="272">
        <v>45138</v>
      </c>
      <c r="K1971" s="17">
        <f t="shared" si="154"/>
        <v>81.5</v>
      </c>
      <c r="L1971" s="283">
        <f t="shared" si="152"/>
        <v>3.4004209952035083E-7</v>
      </c>
      <c r="M1971" s="22">
        <f t="shared" si="153"/>
        <v>2.7713431110908593E-5</v>
      </c>
    </row>
    <row r="1972" spans="1:13">
      <c r="A1972" s="16">
        <f t="shared" si="151"/>
        <v>1965</v>
      </c>
      <c r="B1972" s="12" t="s">
        <v>411</v>
      </c>
      <c r="C1972" s="272">
        <v>45047</v>
      </c>
      <c r="D1972" s="272">
        <v>45061</v>
      </c>
      <c r="E1972" s="196">
        <f t="shared" si="155"/>
        <v>45054</v>
      </c>
      <c r="F1972" s="272">
        <v>45061</v>
      </c>
      <c r="G1972" s="272">
        <v>45135</v>
      </c>
      <c r="H1972" s="12" t="s">
        <v>152</v>
      </c>
      <c r="I1972" s="234">
        <v>25.78</v>
      </c>
      <c r="J1972" s="272">
        <v>45138</v>
      </c>
      <c r="K1972" s="17">
        <f t="shared" si="154"/>
        <v>81.5</v>
      </c>
      <c r="L1972" s="283">
        <f t="shared" si="152"/>
        <v>1.0484733076946113E-7</v>
      </c>
      <c r="M1972" s="22">
        <f t="shared" si="153"/>
        <v>8.5450574577110815E-6</v>
      </c>
    </row>
    <row r="1973" spans="1:13">
      <c r="A1973" s="16">
        <f t="shared" si="151"/>
        <v>1966</v>
      </c>
      <c r="B1973" s="12" t="s">
        <v>411</v>
      </c>
      <c r="C1973" s="272">
        <v>45047</v>
      </c>
      <c r="D1973" s="272">
        <v>45061</v>
      </c>
      <c r="E1973" s="196">
        <f t="shared" si="155"/>
        <v>45054</v>
      </c>
      <c r="F1973" s="272">
        <v>45061</v>
      </c>
      <c r="G1973" s="272">
        <v>45135</v>
      </c>
      <c r="H1973" s="12" t="s">
        <v>152</v>
      </c>
      <c r="I1973" s="234">
        <v>335.66</v>
      </c>
      <c r="J1973" s="272">
        <v>45138</v>
      </c>
      <c r="K1973" s="17">
        <f t="shared" si="154"/>
        <v>81.5</v>
      </c>
      <c r="L1973" s="283">
        <f t="shared" si="152"/>
        <v>1.3651301414304626E-6</v>
      </c>
      <c r="M1973" s="22">
        <f t="shared" si="153"/>
        <v>1.1125810652658271E-4</v>
      </c>
    </row>
    <row r="1974" spans="1:13">
      <c r="A1974" s="16">
        <f t="shared" si="151"/>
        <v>1967</v>
      </c>
      <c r="B1974" s="12" t="s">
        <v>411</v>
      </c>
      <c r="C1974" s="272">
        <v>45047</v>
      </c>
      <c r="D1974" s="272">
        <v>45061</v>
      </c>
      <c r="E1974" s="196">
        <f t="shared" si="155"/>
        <v>45054</v>
      </c>
      <c r="F1974" s="272">
        <v>45061</v>
      </c>
      <c r="G1974" s="272">
        <v>45063</v>
      </c>
      <c r="H1974" s="12" t="s">
        <v>156</v>
      </c>
      <c r="I1974" s="234">
        <v>72.38</v>
      </c>
      <c r="J1974" s="272">
        <v>45064</v>
      </c>
      <c r="K1974" s="17">
        <f t="shared" si="154"/>
        <v>9.5</v>
      </c>
      <c r="L1974" s="283">
        <f t="shared" si="152"/>
        <v>2.9436965869253672E-7</v>
      </c>
      <c r="M1974" s="22">
        <f t="shared" si="153"/>
        <v>2.7965117575790987E-6</v>
      </c>
    </row>
    <row r="1975" spans="1:13">
      <c r="A1975" s="16">
        <f t="shared" si="151"/>
        <v>1968</v>
      </c>
      <c r="B1975" s="12" t="s">
        <v>411</v>
      </c>
      <c r="C1975" s="272">
        <v>45047</v>
      </c>
      <c r="D1975" s="272">
        <v>45061</v>
      </c>
      <c r="E1975" s="196">
        <f t="shared" si="155"/>
        <v>45054</v>
      </c>
      <c r="F1975" s="272">
        <v>45061</v>
      </c>
      <c r="G1975" s="272">
        <v>45063</v>
      </c>
      <c r="H1975" s="12" t="s">
        <v>156</v>
      </c>
      <c r="I1975" s="234">
        <v>119.97</v>
      </c>
      <c r="J1975" s="272">
        <v>45064</v>
      </c>
      <c r="K1975" s="17">
        <f t="shared" si="154"/>
        <v>9.5</v>
      </c>
      <c r="L1975" s="283">
        <f t="shared" si="152"/>
        <v>4.8791831933329135E-7</v>
      </c>
      <c r="M1975" s="22">
        <f t="shared" si="153"/>
        <v>4.635224033666268E-6</v>
      </c>
    </row>
    <row r="1976" spans="1:13">
      <c r="A1976" s="16">
        <f t="shared" si="151"/>
        <v>1969</v>
      </c>
      <c r="B1976" s="12" t="s">
        <v>411</v>
      </c>
      <c r="C1976" s="272">
        <v>45047</v>
      </c>
      <c r="D1976" s="272">
        <v>45061</v>
      </c>
      <c r="E1976" s="196">
        <f t="shared" si="155"/>
        <v>45054</v>
      </c>
      <c r="F1976" s="272">
        <v>45061</v>
      </c>
      <c r="G1976" s="272">
        <v>45063</v>
      </c>
      <c r="H1976" s="12" t="s">
        <v>152</v>
      </c>
      <c r="I1976" s="234">
        <v>130.57999999999998</v>
      </c>
      <c r="J1976" s="272">
        <v>45064</v>
      </c>
      <c r="K1976" s="17">
        <f t="shared" si="154"/>
        <v>9.5</v>
      </c>
      <c r="L1976" s="283">
        <f t="shared" si="152"/>
        <v>5.310692184591246E-7</v>
      </c>
      <c r="M1976" s="22">
        <f t="shared" si="153"/>
        <v>5.0451575753616834E-6</v>
      </c>
    </row>
    <row r="1977" spans="1:13">
      <c r="A1977" s="16">
        <f t="shared" si="151"/>
        <v>1970</v>
      </c>
      <c r="B1977" s="12" t="s">
        <v>411</v>
      </c>
      <c r="C1977" s="272">
        <v>45047</v>
      </c>
      <c r="D1977" s="272">
        <v>45061</v>
      </c>
      <c r="E1977" s="196">
        <f t="shared" si="155"/>
        <v>45054</v>
      </c>
      <c r="F1977" s="272">
        <v>45061</v>
      </c>
      <c r="G1977" s="272">
        <v>45093</v>
      </c>
      <c r="H1977" s="12" t="s">
        <v>157</v>
      </c>
      <c r="I1977" s="234">
        <v>244.42</v>
      </c>
      <c r="J1977" s="272">
        <v>45097</v>
      </c>
      <c r="K1977" s="17">
        <f t="shared" si="154"/>
        <v>39.5</v>
      </c>
      <c r="L1977" s="283">
        <f t="shared" si="152"/>
        <v>9.9405681096476668E-7</v>
      </c>
      <c r="M1977" s="22">
        <f t="shared" si="153"/>
        <v>3.9265244033108287E-5</v>
      </c>
    </row>
    <row r="1978" spans="1:13">
      <c r="A1978" s="16">
        <f t="shared" si="151"/>
        <v>1971</v>
      </c>
      <c r="B1978" s="12" t="s">
        <v>411</v>
      </c>
      <c r="C1978" s="272">
        <v>45047</v>
      </c>
      <c r="D1978" s="272">
        <v>45061</v>
      </c>
      <c r="E1978" s="196">
        <f t="shared" si="155"/>
        <v>45054</v>
      </c>
      <c r="F1978" s="272">
        <v>45061</v>
      </c>
      <c r="G1978" s="272">
        <v>45135</v>
      </c>
      <c r="H1978" s="12" t="s">
        <v>158</v>
      </c>
      <c r="I1978" s="234">
        <v>767.33999999999992</v>
      </c>
      <c r="J1978" s="272">
        <v>45138</v>
      </c>
      <c r="K1978" s="17">
        <f t="shared" si="154"/>
        <v>81.5</v>
      </c>
      <c r="L1978" s="283">
        <f t="shared" si="152"/>
        <v>3.1207738864483432E-6</v>
      </c>
      <c r="M1978" s="22">
        <f t="shared" si="153"/>
        <v>2.5434307174553998E-4</v>
      </c>
    </row>
    <row r="1979" spans="1:13">
      <c r="A1979" s="16">
        <f t="shared" si="151"/>
        <v>1972</v>
      </c>
      <c r="B1979" s="12" t="s">
        <v>411</v>
      </c>
      <c r="C1979" s="272">
        <v>45047</v>
      </c>
      <c r="D1979" s="272">
        <v>45061</v>
      </c>
      <c r="E1979" s="196">
        <f t="shared" si="155"/>
        <v>45054</v>
      </c>
      <c r="F1979" s="272">
        <v>45061</v>
      </c>
      <c r="G1979" s="272">
        <v>45061</v>
      </c>
      <c r="H1979" s="12" t="s">
        <v>167</v>
      </c>
      <c r="I1979" s="234">
        <v>17619.030000000006</v>
      </c>
      <c r="J1979" s="272">
        <v>45062</v>
      </c>
      <c r="K1979" s="17">
        <f t="shared" si="154"/>
        <v>7.5</v>
      </c>
      <c r="L1979" s="283">
        <f t="shared" si="152"/>
        <v>7.1656643376534496E-5</v>
      </c>
      <c r="M1979" s="22">
        <f t="shared" si="153"/>
        <v>5.3742482532400868E-4</v>
      </c>
    </row>
    <row r="1980" spans="1:13">
      <c r="A1980" s="16">
        <f t="shared" si="151"/>
        <v>1973</v>
      </c>
      <c r="B1980" s="12" t="s">
        <v>411</v>
      </c>
      <c r="C1980" s="272">
        <v>45047</v>
      </c>
      <c r="D1980" s="272">
        <v>45061</v>
      </c>
      <c r="E1980" s="196">
        <f t="shared" si="155"/>
        <v>45054</v>
      </c>
      <c r="F1980" s="272">
        <v>45061</v>
      </c>
      <c r="G1980" s="272">
        <v>45061</v>
      </c>
      <c r="H1980" s="12" t="s">
        <v>160</v>
      </c>
      <c r="I1980" s="234">
        <v>403174.14999999863</v>
      </c>
      <c r="J1980" s="272">
        <v>45062</v>
      </c>
      <c r="K1980" s="17">
        <f t="shared" si="154"/>
        <v>7.5</v>
      </c>
      <c r="L1980" s="283">
        <f t="shared" si="152"/>
        <v>1.6397103748156008E-3</v>
      </c>
      <c r="M1980" s="22">
        <f t="shared" si="153"/>
        <v>1.2297827811117006E-2</v>
      </c>
    </row>
    <row r="1981" spans="1:13">
      <c r="A1981" s="16">
        <f t="shared" si="151"/>
        <v>1974</v>
      </c>
      <c r="B1981" s="12" t="s">
        <v>411</v>
      </c>
      <c r="C1981" s="272">
        <v>45047</v>
      </c>
      <c r="D1981" s="272">
        <v>45061</v>
      </c>
      <c r="E1981" s="196">
        <f t="shared" si="155"/>
        <v>45054</v>
      </c>
      <c r="F1981" s="272">
        <v>45061</v>
      </c>
      <c r="G1981" s="272">
        <v>45061</v>
      </c>
      <c r="H1981" s="12" t="s">
        <v>159</v>
      </c>
      <c r="I1981" s="234">
        <v>403174.15999999864</v>
      </c>
      <c r="J1981" s="272">
        <v>45062</v>
      </c>
      <c r="K1981" s="17">
        <f t="shared" si="154"/>
        <v>7.5</v>
      </c>
      <c r="L1981" s="283">
        <f t="shared" si="152"/>
        <v>1.6397104154856285E-3</v>
      </c>
      <c r="M1981" s="22">
        <f t="shared" si="153"/>
        <v>1.2297828116142214E-2</v>
      </c>
    </row>
    <row r="1982" spans="1:13">
      <c r="A1982" s="16">
        <f t="shared" si="151"/>
        <v>1975</v>
      </c>
      <c r="B1982" s="12" t="s">
        <v>411</v>
      </c>
      <c r="C1982" s="272">
        <v>45047</v>
      </c>
      <c r="D1982" s="272">
        <v>45061</v>
      </c>
      <c r="E1982" s="196">
        <f t="shared" si="155"/>
        <v>45054</v>
      </c>
      <c r="F1982" s="272">
        <v>45061</v>
      </c>
      <c r="G1982" s="272">
        <v>45061</v>
      </c>
      <c r="H1982" s="12" t="s">
        <v>162</v>
      </c>
      <c r="I1982" s="234">
        <v>1559085.4400000039</v>
      </c>
      <c r="J1982" s="272">
        <v>45062</v>
      </c>
      <c r="K1982" s="17">
        <f t="shared" si="154"/>
        <v>7.5</v>
      </c>
      <c r="L1982" s="283">
        <f t="shared" si="152"/>
        <v>6.3408047643728179E-3</v>
      </c>
      <c r="M1982" s="22">
        <f t="shared" si="153"/>
        <v>4.7556035732796133E-2</v>
      </c>
    </row>
    <row r="1983" spans="1:13">
      <c r="A1983" s="16">
        <f t="shared" si="151"/>
        <v>1976</v>
      </c>
      <c r="B1983" s="12" t="s">
        <v>411</v>
      </c>
      <c r="C1983" s="272">
        <v>45047</v>
      </c>
      <c r="D1983" s="272">
        <v>45061</v>
      </c>
      <c r="E1983" s="196">
        <f t="shared" si="155"/>
        <v>45054</v>
      </c>
      <c r="F1983" s="272">
        <v>45061</v>
      </c>
      <c r="G1983" s="272">
        <v>45061</v>
      </c>
      <c r="H1983" s="12" t="s">
        <v>161</v>
      </c>
      <c r="I1983" s="234">
        <v>1559085.4500000039</v>
      </c>
      <c r="J1983" s="272">
        <v>45062</v>
      </c>
      <c r="K1983" s="17">
        <f t="shared" si="154"/>
        <v>7.5</v>
      </c>
      <c r="L1983" s="283">
        <f t="shared" si="152"/>
        <v>6.3408048050428451E-3</v>
      </c>
      <c r="M1983" s="22">
        <f t="shared" si="153"/>
        <v>4.7556036037821339E-2</v>
      </c>
    </row>
    <row r="1984" spans="1:13">
      <c r="A1984" s="16">
        <f t="shared" si="151"/>
        <v>1977</v>
      </c>
      <c r="B1984" s="12" t="s">
        <v>411</v>
      </c>
      <c r="C1984" s="272">
        <v>45047</v>
      </c>
      <c r="D1984" s="272">
        <v>45061</v>
      </c>
      <c r="E1984" s="196">
        <f t="shared" si="155"/>
        <v>45054</v>
      </c>
      <c r="F1984" s="272">
        <v>45061</v>
      </c>
      <c r="G1984" s="272">
        <v>45061</v>
      </c>
      <c r="H1984" s="12" t="s">
        <v>163</v>
      </c>
      <c r="I1984" s="234">
        <v>3374942.1099999971</v>
      </c>
      <c r="J1984" s="272">
        <v>45062</v>
      </c>
      <c r="K1984" s="17">
        <f t="shared" si="154"/>
        <v>7.5</v>
      </c>
      <c r="L1984" s="283">
        <f t="shared" si="152"/>
        <v>1.3725898826026097E-2</v>
      </c>
      <c r="M1984" s="22">
        <f t="shared" si="153"/>
        <v>0.10294424119519573</v>
      </c>
    </row>
    <row r="1985" spans="1:13">
      <c r="A1985" s="16">
        <f t="shared" si="151"/>
        <v>1978</v>
      </c>
      <c r="B1985" s="12" t="s">
        <v>411</v>
      </c>
      <c r="C1985" s="272">
        <v>45047</v>
      </c>
      <c r="D1985" s="272">
        <v>45061</v>
      </c>
      <c r="E1985" s="196">
        <f t="shared" si="155"/>
        <v>45054</v>
      </c>
      <c r="F1985" s="272">
        <v>45061</v>
      </c>
      <c r="G1985" s="272">
        <v>45135</v>
      </c>
      <c r="H1985" s="12" t="s">
        <v>152</v>
      </c>
      <c r="I1985" s="234">
        <v>105.05</v>
      </c>
      <c r="J1985" s="272">
        <v>45138</v>
      </c>
      <c r="K1985" s="17">
        <f t="shared" si="154"/>
        <v>81.5</v>
      </c>
      <c r="L1985" s="283">
        <f t="shared" si="152"/>
        <v>4.2723863837594614E-7</v>
      </c>
      <c r="M1985" s="22">
        <f t="shared" si="153"/>
        <v>3.4819949027639609E-5</v>
      </c>
    </row>
    <row r="1986" spans="1:13">
      <c r="A1986" s="16">
        <f t="shared" si="151"/>
        <v>1979</v>
      </c>
      <c r="B1986" s="12" t="s">
        <v>411</v>
      </c>
      <c r="C1986" s="272">
        <v>45047</v>
      </c>
      <c r="D1986" s="272">
        <v>45061</v>
      </c>
      <c r="E1986" s="196">
        <f t="shared" si="155"/>
        <v>45054</v>
      </c>
      <c r="F1986" s="272">
        <v>45061</v>
      </c>
      <c r="G1986" s="272">
        <v>45135</v>
      </c>
      <c r="H1986" s="12" t="s">
        <v>165</v>
      </c>
      <c r="I1986" s="234">
        <v>26.15</v>
      </c>
      <c r="J1986" s="272">
        <v>45138</v>
      </c>
      <c r="K1986" s="17">
        <f t="shared" si="154"/>
        <v>81.5</v>
      </c>
      <c r="L1986" s="283">
        <f t="shared" si="152"/>
        <v>1.0635212178515936E-7</v>
      </c>
      <c r="M1986" s="22">
        <f t="shared" si="153"/>
        <v>8.6676979254904872E-6</v>
      </c>
    </row>
    <row r="1987" spans="1:13">
      <c r="A1987" s="16">
        <f t="shared" si="151"/>
        <v>1980</v>
      </c>
      <c r="B1987" s="12" t="s">
        <v>411</v>
      </c>
      <c r="C1987" s="272">
        <v>45047</v>
      </c>
      <c r="D1987" s="272">
        <v>45061</v>
      </c>
      <c r="E1987" s="196">
        <f t="shared" si="155"/>
        <v>45054</v>
      </c>
      <c r="F1987" s="272">
        <v>45061</v>
      </c>
      <c r="G1987" s="272">
        <v>45093</v>
      </c>
      <c r="H1987" s="12" t="s">
        <v>157</v>
      </c>
      <c r="I1987" s="234">
        <v>184.66</v>
      </c>
      <c r="J1987" s="272">
        <v>45097</v>
      </c>
      <c r="K1987" s="17">
        <f t="shared" si="154"/>
        <v>39.5</v>
      </c>
      <c r="L1987" s="283">
        <f t="shared" si="152"/>
        <v>7.5101272691577548E-7</v>
      </c>
      <c r="M1987" s="22">
        <f t="shared" si="153"/>
        <v>2.9665002713173132E-5</v>
      </c>
    </row>
    <row r="1988" spans="1:13">
      <c r="A1988" s="16">
        <f t="shared" si="151"/>
        <v>1981</v>
      </c>
      <c r="B1988" s="12" t="s">
        <v>411</v>
      </c>
      <c r="C1988" s="272">
        <v>45047</v>
      </c>
      <c r="D1988" s="272">
        <v>45061</v>
      </c>
      <c r="E1988" s="196">
        <f t="shared" si="155"/>
        <v>45054</v>
      </c>
      <c r="F1988" s="272">
        <v>45061</v>
      </c>
      <c r="G1988" s="272">
        <v>45063</v>
      </c>
      <c r="H1988" s="12" t="s">
        <v>156</v>
      </c>
      <c r="I1988" s="234">
        <v>182.03</v>
      </c>
      <c r="J1988" s="272">
        <v>45064</v>
      </c>
      <c r="K1988" s="17">
        <f t="shared" si="154"/>
        <v>9.5</v>
      </c>
      <c r="L1988" s="283">
        <f t="shared" si="152"/>
        <v>7.4031650969608256E-7</v>
      </c>
      <c r="M1988" s="22">
        <f t="shared" si="153"/>
        <v>7.0330068421127844E-6</v>
      </c>
    </row>
    <row r="1989" spans="1:13">
      <c r="A1989" s="16">
        <f t="shared" si="151"/>
        <v>1982</v>
      </c>
      <c r="B1989" s="12" t="s">
        <v>411</v>
      </c>
      <c r="C1989" s="272">
        <v>45047</v>
      </c>
      <c r="D1989" s="272">
        <v>45061</v>
      </c>
      <c r="E1989" s="196">
        <f t="shared" si="155"/>
        <v>45054</v>
      </c>
      <c r="F1989" s="272">
        <v>45061</v>
      </c>
      <c r="G1989" s="272">
        <v>45135</v>
      </c>
      <c r="H1989" s="12" t="s">
        <v>152</v>
      </c>
      <c r="I1989" s="234">
        <v>46.68</v>
      </c>
      <c r="J1989" s="272">
        <v>45138</v>
      </c>
      <c r="K1989" s="17">
        <f t="shared" si="154"/>
        <v>81.5</v>
      </c>
      <c r="L1989" s="283">
        <f t="shared" si="152"/>
        <v>1.8984768814268601E-7</v>
      </c>
      <c r="M1989" s="22">
        <f t="shared" si="153"/>
        <v>1.5472586583628909E-5</v>
      </c>
    </row>
    <row r="1990" spans="1:13">
      <c r="A1990" s="16">
        <f t="shared" si="151"/>
        <v>1983</v>
      </c>
      <c r="B1990" s="12" t="s">
        <v>411</v>
      </c>
      <c r="C1990" s="272">
        <v>45047</v>
      </c>
      <c r="D1990" s="272">
        <v>45061</v>
      </c>
      <c r="E1990" s="196">
        <f t="shared" si="155"/>
        <v>45054</v>
      </c>
      <c r="F1990" s="272">
        <v>45061</v>
      </c>
      <c r="G1990" s="272">
        <v>45135</v>
      </c>
      <c r="H1990" s="12" t="s">
        <v>152</v>
      </c>
      <c r="I1990" s="234">
        <v>79.16</v>
      </c>
      <c r="J1990" s="272">
        <v>45138</v>
      </c>
      <c r="K1990" s="17">
        <f t="shared" si="154"/>
        <v>81.5</v>
      </c>
      <c r="L1990" s="283">
        <f t="shared" si="152"/>
        <v>3.2194393730452065E-7</v>
      </c>
      <c r="M1990" s="22">
        <f t="shared" si="153"/>
        <v>2.6238430890318433E-5</v>
      </c>
    </row>
    <row r="1991" spans="1:13">
      <c r="A1991" s="16">
        <f t="shared" si="151"/>
        <v>1984</v>
      </c>
      <c r="B1991" s="12" t="s">
        <v>411</v>
      </c>
      <c r="C1991" s="272">
        <v>45047</v>
      </c>
      <c r="D1991" s="272">
        <v>45061</v>
      </c>
      <c r="E1991" s="196">
        <f t="shared" si="155"/>
        <v>45054</v>
      </c>
      <c r="F1991" s="272">
        <v>45061</v>
      </c>
      <c r="G1991" s="272">
        <v>45135</v>
      </c>
      <c r="H1991" s="12" t="s">
        <v>152</v>
      </c>
      <c r="I1991" s="234">
        <v>3.06</v>
      </c>
      <c r="J1991" s="272">
        <v>45138</v>
      </c>
      <c r="K1991" s="17">
        <f t="shared" si="154"/>
        <v>81.5</v>
      </c>
      <c r="L1991" s="283">
        <f t="shared" si="152"/>
        <v>1.2445028400098955E-8</v>
      </c>
      <c r="M1991" s="22">
        <f t="shared" si="153"/>
        <v>1.0142698146080648E-6</v>
      </c>
    </row>
    <row r="1992" spans="1:13">
      <c r="A1992" s="16">
        <f t="shared" si="151"/>
        <v>1985</v>
      </c>
      <c r="B1992" s="12" t="s">
        <v>411</v>
      </c>
      <c r="C1992" s="272">
        <v>45047</v>
      </c>
      <c r="D1992" s="272">
        <v>45061</v>
      </c>
      <c r="E1992" s="196">
        <f t="shared" si="155"/>
        <v>45054</v>
      </c>
      <c r="F1992" s="272">
        <v>45061</v>
      </c>
      <c r="G1992" s="272">
        <v>45093</v>
      </c>
      <c r="H1992" s="12" t="s">
        <v>157</v>
      </c>
      <c r="I1992" s="234">
        <v>246.98000000000002</v>
      </c>
      <c r="J1992" s="272">
        <v>45097</v>
      </c>
      <c r="K1992" s="17">
        <f t="shared" si="154"/>
        <v>39.5</v>
      </c>
      <c r="L1992" s="283">
        <f t="shared" si="152"/>
        <v>1.0044683379923007E-6</v>
      </c>
      <c r="M1992" s="22">
        <f t="shared" si="153"/>
        <v>3.9676499350695875E-5</v>
      </c>
    </row>
    <row r="1993" spans="1:13">
      <c r="A1993" s="16">
        <f t="shared" ref="A1993:A2056" si="156">A1992+1</f>
        <v>1986</v>
      </c>
      <c r="B1993" s="12" t="s">
        <v>411</v>
      </c>
      <c r="C1993" s="272">
        <v>45047</v>
      </c>
      <c r="D1993" s="272">
        <v>45061</v>
      </c>
      <c r="E1993" s="196">
        <f t="shared" si="155"/>
        <v>45054</v>
      </c>
      <c r="F1993" s="272">
        <v>45061</v>
      </c>
      <c r="G1993" s="272">
        <v>45135</v>
      </c>
      <c r="H1993" s="12" t="s">
        <v>152</v>
      </c>
      <c r="I1993" s="234">
        <v>64.84</v>
      </c>
      <c r="J1993" s="272">
        <v>45138</v>
      </c>
      <c r="K1993" s="17">
        <f t="shared" si="154"/>
        <v>81.5</v>
      </c>
      <c r="L1993" s="283">
        <f t="shared" si="152"/>
        <v>2.6370445799425366E-7</v>
      </c>
      <c r="M1993" s="22">
        <f t="shared" si="153"/>
        <v>2.1491913326531674E-5</v>
      </c>
    </row>
    <row r="1994" spans="1:13">
      <c r="A1994" s="16">
        <f t="shared" si="156"/>
        <v>1987</v>
      </c>
      <c r="B1994" s="12" t="s">
        <v>411</v>
      </c>
      <c r="C1994" s="272">
        <v>45047</v>
      </c>
      <c r="D1994" s="272">
        <v>45061</v>
      </c>
      <c r="E1994" s="196">
        <f t="shared" si="155"/>
        <v>45054</v>
      </c>
      <c r="F1994" s="272">
        <v>45061</v>
      </c>
      <c r="G1994" s="272">
        <v>45093</v>
      </c>
      <c r="H1994" s="12" t="s">
        <v>157</v>
      </c>
      <c r="I1994" s="234">
        <v>417.6</v>
      </c>
      <c r="J1994" s="272">
        <v>45097</v>
      </c>
      <c r="K1994" s="17">
        <f t="shared" si="154"/>
        <v>39.5</v>
      </c>
      <c r="L1994" s="283">
        <f t="shared" ref="L1994:L2057" si="157">I1994/$I$5449</f>
        <v>1.6983803463664457E-6</v>
      </c>
      <c r="M1994" s="22">
        <f t="shared" ref="M1994:M2057" si="158">L1994*K1994</f>
        <v>6.7086023681474602E-5</v>
      </c>
    </row>
    <row r="1995" spans="1:13">
      <c r="A1995" s="16">
        <f t="shared" si="156"/>
        <v>1988</v>
      </c>
      <c r="B1995" s="12" t="s">
        <v>411</v>
      </c>
      <c r="C1995" s="272">
        <v>45047</v>
      </c>
      <c r="D1995" s="272">
        <v>45061</v>
      </c>
      <c r="E1995" s="196">
        <f t="shared" si="155"/>
        <v>45054</v>
      </c>
      <c r="F1995" s="272">
        <v>45061</v>
      </c>
      <c r="G1995" s="272">
        <v>45135</v>
      </c>
      <c r="H1995" s="12" t="s">
        <v>154</v>
      </c>
      <c r="I1995" s="234">
        <v>33.25</v>
      </c>
      <c r="J1995" s="272">
        <v>45138</v>
      </c>
      <c r="K1995" s="17">
        <f t="shared" ref="K1995:K2058" si="159">(G1995-D1995)+((D1995-C1995+1)/2)</f>
        <v>81.5</v>
      </c>
      <c r="L1995" s="283">
        <f t="shared" si="157"/>
        <v>1.3522784127558506E-7</v>
      </c>
      <c r="M1995" s="22">
        <f t="shared" si="158"/>
        <v>1.1021069063960182E-5</v>
      </c>
    </row>
    <row r="1996" spans="1:13">
      <c r="A1996" s="16">
        <f t="shared" si="156"/>
        <v>1989</v>
      </c>
      <c r="B1996" s="12" t="s">
        <v>411</v>
      </c>
      <c r="C1996" s="272">
        <v>45047</v>
      </c>
      <c r="D1996" s="272">
        <v>45061</v>
      </c>
      <c r="E1996" s="196">
        <f t="shared" si="155"/>
        <v>45054</v>
      </c>
      <c r="F1996" s="272">
        <v>45061</v>
      </c>
      <c r="G1996" s="272">
        <v>45135</v>
      </c>
      <c r="H1996" s="12" t="s">
        <v>164</v>
      </c>
      <c r="I1996" s="234">
        <v>241.94</v>
      </c>
      <c r="J1996" s="272">
        <v>45138</v>
      </c>
      <c r="K1996" s="17">
        <f t="shared" si="159"/>
        <v>81.5</v>
      </c>
      <c r="L1996" s="283">
        <f t="shared" si="157"/>
        <v>9.8397064415684345E-7</v>
      </c>
      <c r="M1996" s="22">
        <f t="shared" si="158"/>
        <v>8.0193607498782747E-5</v>
      </c>
    </row>
    <row r="1997" spans="1:13">
      <c r="A1997" s="16">
        <f t="shared" si="156"/>
        <v>1990</v>
      </c>
      <c r="B1997" s="12" t="s">
        <v>411</v>
      </c>
      <c r="C1997" s="272">
        <v>45047</v>
      </c>
      <c r="D1997" s="272">
        <v>45061</v>
      </c>
      <c r="E1997" s="196">
        <f t="shared" si="155"/>
        <v>45054</v>
      </c>
      <c r="F1997" s="272">
        <v>45061</v>
      </c>
      <c r="G1997" s="272">
        <v>45135</v>
      </c>
      <c r="H1997" s="12" t="s">
        <v>166</v>
      </c>
      <c r="I1997" s="234">
        <v>1039.6500000000001</v>
      </c>
      <c r="J1997" s="272">
        <v>45138</v>
      </c>
      <c r="K1997" s="17">
        <f t="shared" si="159"/>
        <v>81.5</v>
      </c>
      <c r="L1997" s="283">
        <f t="shared" si="157"/>
        <v>4.2282594039747969E-6</v>
      </c>
      <c r="M1997" s="22">
        <f t="shared" si="158"/>
        <v>3.4460314142394593E-4</v>
      </c>
    </row>
    <row r="1998" spans="1:13">
      <c r="A1998" s="16">
        <f t="shared" si="156"/>
        <v>1991</v>
      </c>
      <c r="B1998" s="12" t="s">
        <v>411</v>
      </c>
      <c r="C1998" s="272">
        <v>45047</v>
      </c>
      <c r="D1998" s="272">
        <v>45061</v>
      </c>
      <c r="E1998" s="196">
        <f t="shared" si="155"/>
        <v>45054</v>
      </c>
      <c r="F1998" s="272">
        <v>45061</v>
      </c>
      <c r="G1998" s="272">
        <v>45093</v>
      </c>
      <c r="H1998" s="12" t="s">
        <v>154</v>
      </c>
      <c r="I1998" s="234">
        <v>830.65</v>
      </c>
      <c r="J1998" s="272">
        <v>45097</v>
      </c>
      <c r="K1998" s="17">
        <f t="shared" si="159"/>
        <v>39.5</v>
      </c>
      <c r="L1998" s="283">
        <f t="shared" si="157"/>
        <v>3.3782558302425479E-6</v>
      </c>
      <c r="M1998" s="22">
        <f t="shared" si="158"/>
        <v>1.3344110529458063E-4</v>
      </c>
    </row>
    <row r="1999" spans="1:13">
      <c r="A1999" s="16">
        <f t="shared" si="156"/>
        <v>1992</v>
      </c>
      <c r="B1999" s="12" t="s">
        <v>411</v>
      </c>
      <c r="C1999" s="272">
        <v>45047</v>
      </c>
      <c r="D1999" s="272">
        <v>45061</v>
      </c>
      <c r="E1999" s="196">
        <f t="shared" si="155"/>
        <v>45054</v>
      </c>
      <c r="F1999" s="272">
        <v>45061</v>
      </c>
      <c r="G1999" s="272">
        <v>45093</v>
      </c>
      <c r="H1999" s="12" t="s">
        <v>157</v>
      </c>
      <c r="I1999" s="234">
        <v>1570.93</v>
      </c>
      <c r="J1999" s="272">
        <v>45097</v>
      </c>
      <c r="K1999" s="17">
        <f t="shared" si="159"/>
        <v>39.5</v>
      </c>
      <c r="L1999" s="283">
        <f t="shared" si="157"/>
        <v>6.3889766224076637E-6</v>
      </c>
      <c r="M1999" s="22">
        <f t="shared" si="158"/>
        <v>2.5236457658510273E-4</v>
      </c>
    </row>
    <row r="2000" spans="1:13">
      <c r="A2000" s="16">
        <f t="shared" si="156"/>
        <v>1993</v>
      </c>
      <c r="B2000" s="12" t="s">
        <v>411</v>
      </c>
      <c r="C2000" s="272">
        <v>45047</v>
      </c>
      <c r="D2000" s="272">
        <v>45061</v>
      </c>
      <c r="E2000" s="196">
        <f t="shared" si="155"/>
        <v>45054</v>
      </c>
      <c r="F2000" s="272">
        <v>45061</v>
      </c>
      <c r="G2000" s="272">
        <v>45093</v>
      </c>
      <c r="H2000" s="12" t="s">
        <v>157</v>
      </c>
      <c r="I2000" s="234">
        <v>71.540000000000006</v>
      </c>
      <c r="J2000" s="272">
        <v>45097</v>
      </c>
      <c r="K2000" s="17">
        <f t="shared" si="159"/>
        <v>39.5</v>
      </c>
      <c r="L2000" s="283">
        <f t="shared" si="157"/>
        <v>2.909533763866272E-7</v>
      </c>
      <c r="M2000" s="22">
        <f t="shared" si="158"/>
        <v>1.1492658367271774E-5</v>
      </c>
    </row>
    <row r="2001" spans="1:13">
      <c r="A2001" s="16">
        <f t="shared" si="156"/>
        <v>1994</v>
      </c>
      <c r="B2001" s="12" t="s">
        <v>411</v>
      </c>
      <c r="C2001" s="272">
        <v>45047</v>
      </c>
      <c r="D2001" s="272">
        <v>45061</v>
      </c>
      <c r="E2001" s="196">
        <f t="shared" si="155"/>
        <v>45054</v>
      </c>
      <c r="F2001" s="272">
        <v>45061</v>
      </c>
      <c r="G2001" s="272">
        <v>45093</v>
      </c>
      <c r="H2001" s="12" t="s">
        <v>157</v>
      </c>
      <c r="I2001" s="234">
        <v>600.93999999999994</v>
      </c>
      <c r="J2001" s="272">
        <v>45097</v>
      </c>
      <c r="K2001" s="17">
        <f t="shared" si="159"/>
        <v>39.5</v>
      </c>
      <c r="L2001" s="283">
        <f t="shared" si="157"/>
        <v>2.4440246296586487E-6</v>
      </c>
      <c r="M2001" s="22">
        <f t="shared" si="158"/>
        <v>9.6538972871516626E-5</v>
      </c>
    </row>
    <row r="2002" spans="1:13">
      <c r="A2002" s="16">
        <f t="shared" si="156"/>
        <v>1995</v>
      </c>
      <c r="B2002" s="12" t="s">
        <v>411</v>
      </c>
      <c r="C2002" s="272">
        <v>45047</v>
      </c>
      <c r="D2002" s="272">
        <v>45061</v>
      </c>
      <c r="E2002" s="196">
        <f t="shared" si="155"/>
        <v>45054</v>
      </c>
      <c r="F2002" s="272">
        <v>45061</v>
      </c>
      <c r="G2002" s="272">
        <v>45091</v>
      </c>
      <c r="H2002" s="12" t="s">
        <v>153</v>
      </c>
      <c r="I2002" s="234">
        <v>38.03</v>
      </c>
      <c r="J2002" s="272">
        <v>45092</v>
      </c>
      <c r="K2002" s="17">
        <f t="shared" si="159"/>
        <v>37.5</v>
      </c>
      <c r="L2002" s="283">
        <f t="shared" si="157"/>
        <v>1.5466811439730825E-7</v>
      </c>
      <c r="M2002" s="22">
        <f t="shared" si="158"/>
        <v>5.8000542898990597E-6</v>
      </c>
    </row>
    <row r="2003" spans="1:13">
      <c r="A2003" s="16">
        <f t="shared" si="156"/>
        <v>1996</v>
      </c>
      <c r="B2003" s="12" t="s">
        <v>411</v>
      </c>
      <c r="C2003" s="272">
        <v>45047</v>
      </c>
      <c r="D2003" s="272">
        <v>45061</v>
      </c>
      <c r="E2003" s="196">
        <f t="shared" si="155"/>
        <v>45054</v>
      </c>
      <c r="F2003" s="272">
        <v>45061</v>
      </c>
      <c r="G2003" s="272">
        <v>45063</v>
      </c>
      <c r="H2003" s="12" t="s">
        <v>152</v>
      </c>
      <c r="I2003" s="234">
        <v>135.37</v>
      </c>
      <c r="J2003" s="272">
        <v>45064</v>
      </c>
      <c r="K2003" s="17">
        <f t="shared" si="159"/>
        <v>9.5</v>
      </c>
      <c r="L2003" s="283">
        <f t="shared" si="157"/>
        <v>5.5055016160829916E-7</v>
      </c>
      <c r="M2003" s="22">
        <f t="shared" si="158"/>
        <v>5.2302265352788421E-6</v>
      </c>
    </row>
    <row r="2004" spans="1:13">
      <c r="A2004" s="16">
        <f t="shared" si="156"/>
        <v>1997</v>
      </c>
      <c r="B2004" s="12" t="s">
        <v>411</v>
      </c>
      <c r="C2004" s="272">
        <v>45047</v>
      </c>
      <c r="D2004" s="272">
        <v>45061</v>
      </c>
      <c r="E2004" s="196">
        <f t="shared" si="155"/>
        <v>45054</v>
      </c>
      <c r="F2004" s="272">
        <v>45061</v>
      </c>
      <c r="G2004" s="272">
        <v>45093</v>
      </c>
      <c r="H2004" s="12" t="s">
        <v>154</v>
      </c>
      <c r="I2004" s="234">
        <v>50.12</v>
      </c>
      <c r="J2004" s="272">
        <v>45097</v>
      </c>
      <c r="K2004" s="17">
        <f t="shared" si="159"/>
        <v>39.5</v>
      </c>
      <c r="L2004" s="283">
        <f t="shared" si="157"/>
        <v>2.0383817758593449E-7</v>
      </c>
      <c r="M2004" s="22">
        <f t="shared" si="158"/>
        <v>8.0516080146444131E-6</v>
      </c>
    </row>
    <row r="2005" spans="1:13">
      <c r="A2005" s="16">
        <f t="shared" si="156"/>
        <v>1998</v>
      </c>
      <c r="B2005" s="12" t="s">
        <v>411</v>
      </c>
      <c r="C2005" s="272">
        <v>45047</v>
      </c>
      <c r="D2005" s="272">
        <v>45061</v>
      </c>
      <c r="E2005" s="196">
        <f t="shared" si="155"/>
        <v>45054</v>
      </c>
      <c r="F2005" s="272">
        <v>45061</v>
      </c>
      <c r="G2005" s="272">
        <v>45093</v>
      </c>
      <c r="H2005" s="12" t="s">
        <v>157</v>
      </c>
      <c r="I2005" s="234">
        <v>1964.7000000000003</v>
      </c>
      <c r="J2005" s="272">
        <v>45097</v>
      </c>
      <c r="K2005" s="17">
        <f t="shared" si="159"/>
        <v>39.5</v>
      </c>
      <c r="L2005" s="283">
        <f t="shared" si="157"/>
        <v>7.9904402933576539E-6</v>
      </c>
      <c r="M2005" s="22">
        <f t="shared" si="158"/>
        <v>3.1562239158762734E-4</v>
      </c>
    </row>
    <row r="2006" spans="1:13">
      <c r="A2006" s="16">
        <f t="shared" si="156"/>
        <v>1999</v>
      </c>
      <c r="B2006" s="12" t="s">
        <v>411</v>
      </c>
      <c r="C2006" s="272">
        <v>45047</v>
      </c>
      <c r="D2006" s="272">
        <v>45061</v>
      </c>
      <c r="E2006" s="196">
        <f t="shared" si="155"/>
        <v>45054</v>
      </c>
      <c r="F2006" s="272">
        <v>45061</v>
      </c>
      <c r="G2006" s="272">
        <v>45063</v>
      </c>
      <c r="H2006" s="12" t="s">
        <v>152</v>
      </c>
      <c r="I2006" s="234">
        <v>55.46</v>
      </c>
      <c r="J2006" s="272">
        <v>45064</v>
      </c>
      <c r="K2006" s="17">
        <f t="shared" si="159"/>
        <v>9.5</v>
      </c>
      <c r="L2006" s="283">
        <f t="shared" si="157"/>
        <v>2.2555597224493074E-7</v>
      </c>
      <c r="M2006" s="22">
        <f t="shared" si="158"/>
        <v>2.1427817363268419E-6</v>
      </c>
    </row>
    <row r="2007" spans="1:13">
      <c r="A2007" s="16">
        <f t="shared" si="156"/>
        <v>2000</v>
      </c>
      <c r="B2007" s="12" t="s">
        <v>411</v>
      </c>
      <c r="C2007" s="272">
        <v>45047</v>
      </c>
      <c r="D2007" s="272">
        <v>45061</v>
      </c>
      <c r="E2007" s="196">
        <f t="shared" si="155"/>
        <v>45054</v>
      </c>
      <c r="F2007" s="272">
        <v>45061</v>
      </c>
      <c r="G2007" s="272">
        <v>45063</v>
      </c>
      <c r="H2007" s="12" t="s">
        <v>156</v>
      </c>
      <c r="I2007" s="234">
        <v>190.51</v>
      </c>
      <c r="J2007" s="272">
        <v>45064</v>
      </c>
      <c r="K2007" s="17">
        <f t="shared" si="159"/>
        <v>9.5</v>
      </c>
      <c r="L2007" s="283">
        <f t="shared" si="157"/>
        <v>7.7480469297478812E-7</v>
      </c>
      <c r="M2007" s="22">
        <f t="shared" si="158"/>
        <v>7.3606445832604871E-6</v>
      </c>
    </row>
    <row r="2008" spans="1:13">
      <c r="A2008" s="16">
        <f t="shared" si="156"/>
        <v>2001</v>
      </c>
      <c r="B2008" s="12" t="s">
        <v>411</v>
      </c>
      <c r="C2008" s="272">
        <v>45047</v>
      </c>
      <c r="D2008" s="272">
        <v>45061</v>
      </c>
      <c r="E2008" s="196">
        <f t="shared" si="155"/>
        <v>45054</v>
      </c>
      <c r="F2008" s="272">
        <v>45061</v>
      </c>
      <c r="G2008" s="272">
        <v>45093</v>
      </c>
      <c r="H2008" s="12" t="s">
        <v>157</v>
      </c>
      <c r="I2008" s="234">
        <v>425.4</v>
      </c>
      <c r="J2008" s="272">
        <v>45097</v>
      </c>
      <c r="K2008" s="17">
        <f t="shared" si="159"/>
        <v>39.5</v>
      </c>
      <c r="L2008" s="283">
        <f t="shared" si="157"/>
        <v>1.7301029677784625E-6</v>
      </c>
      <c r="M2008" s="22">
        <f t="shared" si="158"/>
        <v>6.8339067227249264E-5</v>
      </c>
    </row>
    <row r="2009" spans="1:13">
      <c r="A2009" s="16">
        <f t="shared" si="156"/>
        <v>2002</v>
      </c>
      <c r="B2009" s="12" t="s">
        <v>411</v>
      </c>
      <c r="C2009" s="272">
        <v>45047</v>
      </c>
      <c r="D2009" s="272">
        <v>45061</v>
      </c>
      <c r="E2009" s="196">
        <f t="shared" si="155"/>
        <v>45054</v>
      </c>
      <c r="F2009" s="272">
        <v>45061</v>
      </c>
      <c r="G2009" s="272">
        <v>45093</v>
      </c>
      <c r="H2009" s="12" t="s">
        <v>157</v>
      </c>
      <c r="I2009" s="234">
        <v>139.24</v>
      </c>
      <c r="J2009" s="272">
        <v>45097</v>
      </c>
      <c r="K2009" s="17">
        <f t="shared" si="159"/>
        <v>39.5</v>
      </c>
      <c r="L2009" s="283">
        <f t="shared" si="157"/>
        <v>5.6628946223195381E-7</v>
      </c>
      <c r="M2009" s="22">
        <f t="shared" si="158"/>
        <v>2.2368433758162177E-5</v>
      </c>
    </row>
    <row r="2010" spans="1:13">
      <c r="A2010" s="16">
        <f t="shared" si="156"/>
        <v>2003</v>
      </c>
      <c r="B2010" s="12" t="s">
        <v>411</v>
      </c>
      <c r="C2010" s="272">
        <v>45047</v>
      </c>
      <c r="D2010" s="272">
        <v>45061</v>
      </c>
      <c r="E2010" s="196">
        <f t="shared" si="155"/>
        <v>45054</v>
      </c>
      <c r="F2010" s="272">
        <v>45061</v>
      </c>
      <c r="G2010" s="272">
        <v>45063</v>
      </c>
      <c r="H2010" s="12" t="s">
        <v>156</v>
      </c>
      <c r="I2010" s="234">
        <v>50.76</v>
      </c>
      <c r="J2010" s="272">
        <v>45064</v>
      </c>
      <c r="K2010" s="17">
        <f t="shared" si="159"/>
        <v>9.5</v>
      </c>
      <c r="L2010" s="283">
        <f t="shared" si="157"/>
        <v>2.0644105934281794E-7</v>
      </c>
      <c r="M2010" s="22">
        <f t="shared" si="158"/>
        <v>1.9611900637567706E-6</v>
      </c>
    </row>
    <row r="2011" spans="1:13">
      <c r="A2011" s="16">
        <f t="shared" si="156"/>
        <v>2004</v>
      </c>
      <c r="B2011" s="12" t="s">
        <v>411</v>
      </c>
      <c r="C2011" s="272">
        <v>45047</v>
      </c>
      <c r="D2011" s="272">
        <v>45061</v>
      </c>
      <c r="E2011" s="196">
        <f t="shared" si="155"/>
        <v>45054</v>
      </c>
      <c r="F2011" s="272">
        <v>45061</v>
      </c>
      <c r="G2011" s="272">
        <v>45063</v>
      </c>
      <c r="H2011" s="12" t="s">
        <v>152</v>
      </c>
      <c r="I2011" s="234">
        <v>88.27</v>
      </c>
      <c r="J2011" s="272">
        <v>45064</v>
      </c>
      <c r="K2011" s="17">
        <f t="shared" si="159"/>
        <v>9.5</v>
      </c>
      <c r="L2011" s="283">
        <f t="shared" si="157"/>
        <v>3.5899433231265839E-7</v>
      </c>
      <c r="M2011" s="22">
        <f t="shared" si="158"/>
        <v>3.4104461569702548E-6</v>
      </c>
    </row>
    <row r="2012" spans="1:13">
      <c r="A2012" s="16">
        <f t="shared" si="156"/>
        <v>2005</v>
      </c>
      <c r="B2012" s="12" t="s">
        <v>411</v>
      </c>
      <c r="C2012" s="272">
        <v>45047</v>
      </c>
      <c r="D2012" s="272">
        <v>45061</v>
      </c>
      <c r="E2012" s="196">
        <f t="shared" si="155"/>
        <v>45054</v>
      </c>
      <c r="F2012" s="272">
        <v>45061</v>
      </c>
      <c r="G2012" s="272">
        <v>45135</v>
      </c>
      <c r="H2012" s="12" t="s">
        <v>165</v>
      </c>
      <c r="I2012" s="234">
        <v>96.45</v>
      </c>
      <c r="J2012" s="272">
        <v>45138</v>
      </c>
      <c r="K2012" s="17">
        <f t="shared" si="159"/>
        <v>81.5</v>
      </c>
      <c r="L2012" s="283">
        <f t="shared" si="157"/>
        <v>3.922624147678249E-7</v>
      </c>
      <c r="M2012" s="22">
        <f t="shared" si="158"/>
        <v>3.1969386803577732E-5</v>
      </c>
    </row>
    <row r="2013" spans="1:13">
      <c r="A2013" s="16">
        <f t="shared" si="156"/>
        <v>2006</v>
      </c>
      <c r="B2013" s="12" t="s">
        <v>411</v>
      </c>
      <c r="C2013" s="272">
        <v>45047</v>
      </c>
      <c r="D2013" s="272">
        <v>45061</v>
      </c>
      <c r="E2013" s="196">
        <f t="shared" si="155"/>
        <v>45054</v>
      </c>
      <c r="F2013" s="272">
        <v>45061</v>
      </c>
      <c r="G2013" s="272">
        <v>45064</v>
      </c>
      <c r="H2013" s="12" t="s">
        <v>166</v>
      </c>
      <c r="I2013" s="234">
        <v>623.30999999999995</v>
      </c>
      <c r="J2013" s="272">
        <v>45065</v>
      </c>
      <c r="K2013" s="17">
        <f t="shared" si="159"/>
        <v>10.5</v>
      </c>
      <c r="L2013" s="283">
        <f t="shared" si="157"/>
        <v>2.5350034810672151E-6</v>
      </c>
      <c r="M2013" s="22">
        <f t="shared" si="158"/>
        <v>2.6617536551205758E-5</v>
      </c>
    </row>
    <row r="2014" spans="1:13">
      <c r="A2014" s="16">
        <f t="shared" si="156"/>
        <v>2007</v>
      </c>
      <c r="B2014" s="12" t="s">
        <v>411</v>
      </c>
      <c r="C2014" s="272">
        <v>45047</v>
      </c>
      <c r="D2014" s="272">
        <v>45061</v>
      </c>
      <c r="E2014" s="196">
        <f t="shared" si="155"/>
        <v>45054</v>
      </c>
      <c r="F2014" s="272">
        <v>45061</v>
      </c>
      <c r="G2014" s="272">
        <v>45093</v>
      </c>
      <c r="H2014" s="12" t="s">
        <v>154</v>
      </c>
      <c r="I2014" s="234">
        <v>601.53</v>
      </c>
      <c r="J2014" s="272">
        <v>45097</v>
      </c>
      <c r="K2014" s="17">
        <f t="shared" si="159"/>
        <v>39.5</v>
      </c>
      <c r="L2014" s="283">
        <f t="shared" si="157"/>
        <v>2.4464241612782756E-6</v>
      </c>
      <c r="M2014" s="22">
        <f t="shared" si="158"/>
        <v>9.663375437049189E-5</v>
      </c>
    </row>
    <row r="2015" spans="1:13">
      <c r="A2015" s="16">
        <f t="shared" si="156"/>
        <v>2008</v>
      </c>
      <c r="B2015" s="12" t="s">
        <v>411</v>
      </c>
      <c r="C2015" s="272">
        <v>45047</v>
      </c>
      <c r="D2015" s="272">
        <v>45061</v>
      </c>
      <c r="E2015" s="196">
        <f t="shared" si="155"/>
        <v>45054</v>
      </c>
      <c r="F2015" s="272">
        <v>45061</v>
      </c>
      <c r="G2015" s="272">
        <v>45093</v>
      </c>
      <c r="H2015" s="12" t="s">
        <v>157</v>
      </c>
      <c r="I2015" s="234">
        <v>9394.9099999999962</v>
      </c>
      <c r="J2015" s="272">
        <v>45097</v>
      </c>
      <c r="K2015" s="17">
        <f t="shared" si="159"/>
        <v>39.5</v>
      </c>
      <c r="L2015" s="283">
        <f t="shared" si="157"/>
        <v>3.8209124760252815E-5</v>
      </c>
      <c r="M2015" s="22">
        <f t="shared" si="158"/>
        <v>1.5092604280299861E-3</v>
      </c>
    </row>
    <row r="2016" spans="1:13">
      <c r="A2016" s="16">
        <f t="shared" si="156"/>
        <v>2009</v>
      </c>
      <c r="B2016" s="12" t="s">
        <v>411</v>
      </c>
      <c r="C2016" s="272">
        <v>45047</v>
      </c>
      <c r="D2016" s="272">
        <v>45061</v>
      </c>
      <c r="E2016" s="196">
        <f t="shared" si="155"/>
        <v>45054</v>
      </c>
      <c r="F2016" s="272">
        <v>45061</v>
      </c>
      <c r="G2016" s="272">
        <v>45093</v>
      </c>
      <c r="H2016" s="12" t="s">
        <v>157</v>
      </c>
      <c r="I2016" s="234">
        <v>141.9</v>
      </c>
      <c r="J2016" s="272">
        <v>45097</v>
      </c>
      <c r="K2016" s="17">
        <f t="shared" si="159"/>
        <v>39.5</v>
      </c>
      <c r="L2016" s="283">
        <f t="shared" si="157"/>
        <v>5.7710768953400058E-7</v>
      </c>
      <c r="M2016" s="22">
        <f t="shared" si="158"/>
        <v>2.2795753736593022E-5</v>
      </c>
    </row>
    <row r="2017" spans="1:13">
      <c r="A2017" s="16">
        <f t="shared" si="156"/>
        <v>2010</v>
      </c>
      <c r="B2017" s="12" t="s">
        <v>411</v>
      </c>
      <c r="C2017" s="272">
        <v>45047</v>
      </c>
      <c r="D2017" s="272">
        <v>45061</v>
      </c>
      <c r="E2017" s="196">
        <f t="shared" si="155"/>
        <v>45054</v>
      </c>
      <c r="F2017" s="272">
        <v>45061</v>
      </c>
      <c r="G2017" s="272">
        <v>45135</v>
      </c>
      <c r="H2017" s="12" t="s">
        <v>152</v>
      </c>
      <c r="I2017" s="234">
        <v>22.96</v>
      </c>
      <c r="J2017" s="272">
        <v>45138</v>
      </c>
      <c r="K2017" s="17">
        <f t="shared" si="159"/>
        <v>81.5</v>
      </c>
      <c r="L2017" s="283">
        <f t="shared" si="157"/>
        <v>9.3378383028193469E-8</v>
      </c>
      <c r="M2017" s="22">
        <f t="shared" si="158"/>
        <v>7.6103382167977673E-6</v>
      </c>
    </row>
    <row r="2018" spans="1:13">
      <c r="A2018" s="16">
        <f t="shared" si="156"/>
        <v>2011</v>
      </c>
      <c r="B2018" s="12" t="s">
        <v>411</v>
      </c>
      <c r="C2018" s="272">
        <v>45047</v>
      </c>
      <c r="D2018" s="272">
        <v>45061</v>
      </c>
      <c r="E2018" s="196">
        <f t="shared" si="155"/>
        <v>45054</v>
      </c>
      <c r="F2018" s="272">
        <v>45061</v>
      </c>
      <c r="G2018" s="272">
        <v>45091</v>
      </c>
      <c r="H2018" s="12" t="s">
        <v>153</v>
      </c>
      <c r="I2018" s="234">
        <v>35.67</v>
      </c>
      <c r="J2018" s="272">
        <v>45092</v>
      </c>
      <c r="K2018" s="17">
        <f t="shared" si="159"/>
        <v>37.5</v>
      </c>
      <c r="L2018" s="283">
        <f t="shared" si="157"/>
        <v>1.4506998791880056E-7</v>
      </c>
      <c r="M2018" s="22">
        <f t="shared" si="158"/>
        <v>5.4401245469550209E-6</v>
      </c>
    </row>
    <row r="2019" spans="1:13">
      <c r="A2019" s="16">
        <f t="shared" si="156"/>
        <v>2012</v>
      </c>
      <c r="B2019" s="12" t="s">
        <v>411</v>
      </c>
      <c r="C2019" s="272">
        <v>45047</v>
      </c>
      <c r="D2019" s="272">
        <v>45061</v>
      </c>
      <c r="E2019" s="196">
        <f t="shared" si="155"/>
        <v>45054</v>
      </c>
      <c r="F2019" s="272">
        <v>45061</v>
      </c>
      <c r="G2019" s="272">
        <v>45093</v>
      </c>
      <c r="H2019" s="12" t="s">
        <v>157</v>
      </c>
      <c r="I2019" s="234">
        <v>194.88</v>
      </c>
      <c r="J2019" s="272">
        <v>45097</v>
      </c>
      <c r="K2019" s="17">
        <f t="shared" si="159"/>
        <v>39.5</v>
      </c>
      <c r="L2019" s="283">
        <f t="shared" si="157"/>
        <v>7.925774949710079E-7</v>
      </c>
      <c r="M2019" s="22">
        <f t="shared" si="158"/>
        <v>3.1306811051354815E-5</v>
      </c>
    </row>
    <row r="2020" spans="1:13">
      <c r="A2020" s="16">
        <f t="shared" si="156"/>
        <v>2013</v>
      </c>
      <c r="B2020" s="12" t="s">
        <v>411</v>
      </c>
      <c r="C2020" s="272">
        <v>45047</v>
      </c>
      <c r="D2020" s="272">
        <v>45061</v>
      </c>
      <c r="E2020" s="196">
        <f t="shared" si="155"/>
        <v>45054</v>
      </c>
      <c r="F2020" s="272">
        <v>45061</v>
      </c>
      <c r="G2020" s="272">
        <v>45093</v>
      </c>
      <c r="H2020" s="12" t="s">
        <v>166</v>
      </c>
      <c r="I2020" s="234">
        <v>245</v>
      </c>
      <c r="J2020" s="272">
        <v>45097</v>
      </c>
      <c r="K2020" s="17">
        <f t="shared" si="159"/>
        <v>39.5</v>
      </c>
      <c r="L2020" s="283">
        <f t="shared" si="157"/>
        <v>9.9641567255694237E-7</v>
      </c>
      <c r="M2020" s="22">
        <f t="shared" si="158"/>
        <v>3.9358419065999226E-5</v>
      </c>
    </row>
    <row r="2021" spans="1:13">
      <c r="A2021" s="16">
        <f t="shared" si="156"/>
        <v>2014</v>
      </c>
      <c r="B2021" s="12" t="s">
        <v>411</v>
      </c>
      <c r="C2021" s="272">
        <v>45047</v>
      </c>
      <c r="D2021" s="272">
        <v>45061</v>
      </c>
      <c r="E2021" s="196">
        <f t="shared" ref="E2021:E2084" si="160">AVERAGE(C2021:D2021)</f>
        <v>45054</v>
      </c>
      <c r="F2021" s="272">
        <v>45061</v>
      </c>
      <c r="G2021" s="272">
        <v>45091</v>
      </c>
      <c r="H2021" s="12" t="s">
        <v>166</v>
      </c>
      <c r="I2021" s="234">
        <v>1286.82</v>
      </c>
      <c r="J2021" s="272">
        <v>45092</v>
      </c>
      <c r="K2021" s="17">
        <f t="shared" si="159"/>
        <v>37.5</v>
      </c>
      <c r="L2021" s="283">
        <f t="shared" si="157"/>
        <v>5.2335004724886719E-6</v>
      </c>
      <c r="M2021" s="22">
        <f t="shared" si="158"/>
        <v>1.962562677183252E-4</v>
      </c>
    </row>
    <row r="2022" spans="1:13">
      <c r="A2022" s="16">
        <f t="shared" si="156"/>
        <v>2015</v>
      </c>
      <c r="B2022" s="12" t="s">
        <v>411</v>
      </c>
      <c r="C2022" s="272">
        <v>45047</v>
      </c>
      <c r="D2022" s="272">
        <v>45061</v>
      </c>
      <c r="E2022" s="196">
        <f t="shared" si="160"/>
        <v>45054</v>
      </c>
      <c r="F2022" s="272">
        <v>45061</v>
      </c>
      <c r="G2022" s="272">
        <v>45135</v>
      </c>
      <c r="H2022" s="12" t="s">
        <v>152</v>
      </c>
      <c r="I2022" s="234">
        <v>80.67</v>
      </c>
      <c r="J2022" s="272">
        <v>45138</v>
      </c>
      <c r="K2022" s="17">
        <f t="shared" si="159"/>
        <v>81.5</v>
      </c>
      <c r="L2022" s="283">
        <f t="shared" si="157"/>
        <v>3.2808511144966753E-7</v>
      </c>
      <c r="M2022" s="22">
        <f t="shared" si="158"/>
        <v>2.6738936583147904E-5</v>
      </c>
    </row>
    <row r="2023" spans="1:13">
      <c r="A2023" s="16">
        <f t="shared" si="156"/>
        <v>2016</v>
      </c>
      <c r="B2023" s="12" t="s">
        <v>411</v>
      </c>
      <c r="C2023" s="272">
        <v>45047</v>
      </c>
      <c r="D2023" s="272">
        <v>45061</v>
      </c>
      <c r="E2023" s="196">
        <f t="shared" si="160"/>
        <v>45054</v>
      </c>
      <c r="F2023" s="272">
        <v>45061</v>
      </c>
      <c r="G2023" s="272">
        <v>45135</v>
      </c>
      <c r="H2023" s="12" t="s">
        <v>165</v>
      </c>
      <c r="I2023" s="234">
        <v>147.83000000000001</v>
      </c>
      <c r="J2023" s="272">
        <v>45138</v>
      </c>
      <c r="K2023" s="17">
        <f t="shared" si="159"/>
        <v>81.5</v>
      </c>
      <c r="L2023" s="283">
        <f t="shared" si="157"/>
        <v>6.0122501581262368E-7</v>
      </c>
      <c r="M2023" s="22">
        <f t="shared" si="158"/>
        <v>4.8999838788728832E-5</v>
      </c>
    </row>
    <row r="2024" spans="1:13">
      <c r="A2024" s="16">
        <f t="shared" si="156"/>
        <v>2017</v>
      </c>
      <c r="B2024" s="12" t="s">
        <v>411</v>
      </c>
      <c r="C2024" s="272">
        <v>45047</v>
      </c>
      <c r="D2024" s="272">
        <v>45061</v>
      </c>
      <c r="E2024" s="196">
        <f t="shared" si="160"/>
        <v>45054</v>
      </c>
      <c r="F2024" s="272">
        <v>45061</v>
      </c>
      <c r="G2024" s="272">
        <v>45093</v>
      </c>
      <c r="H2024" s="12" t="s">
        <v>164</v>
      </c>
      <c r="I2024" s="234">
        <v>5196.3200000000006</v>
      </c>
      <c r="J2024" s="272">
        <v>45097</v>
      </c>
      <c r="K2024" s="17">
        <f t="shared" si="159"/>
        <v>39.5</v>
      </c>
      <c r="L2024" s="283">
        <f t="shared" si="157"/>
        <v>2.1133447704575885E-5</v>
      </c>
      <c r="M2024" s="22">
        <f t="shared" si="158"/>
        <v>8.3477118433074749E-4</v>
      </c>
    </row>
    <row r="2025" spans="1:13">
      <c r="A2025" s="16">
        <f t="shared" si="156"/>
        <v>2018</v>
      </c>
      <c r="B2025" s="12" t="s">
        <v>411</v>
      </c>
      <c r="C2025" s="272">
        <v>45047</v>
      </c>
      <c r="D2025" s="272">
        <v>45061</v>
      </c>
      <c r="E2025" s="196">
        <f t="shared" si="160"/>
        <v>45054</v>
      </c>
      <c r="F2025" s="272">
        <v>45061</v>
      </c>
      <c r="G2025" s="272">
        <v>45093</v>
      </c>
      <c r="H2025" s="12" t="s">
        <v>166</v>
      </c>
      <c r="I2025" s="234">
        <v>84240.62</v>
      </c>
      <c r="J2025" s="272">
        <v>45097</v>
      </c>
      <c r="K2025" s="17">
        <f t="shared" si="159"/>
        <v>39.5</v>
      </c>
      <c r="L2025" s="283">
        <f t="shared" si="157"/>
        <v>3.4260683279148493E-4</v>
      </c>
      <c r="M2025" s="22">
        <f t="shared" si="158"/>
        <v>1.3532969895263655E-2</v>
      </c>
    </row>
    <row r="2026" spans="1:13">
      <c r="A2026" s="16">
        <f t="shared" si="156"/>
        <v>2019</v>
      </c>
      <c r="B2026" s="12" t="s">
        <v>411</v>
      </c>
      <c r="C2026" s="272">
        <v>45047</v>
      </c>
      <c r="D2026" s="272">
        <v>45061</v>
      </c>
      <c r="E2026" s="196">
        <f t="shared" si="160"/>
        <v>45054</v>
      </c>
      <c r="F2026" s="272">
        <v>45061</v>
      </c>
      <c r="G2026" s="272">
        <v>45093</v>
      </c>
      <c r="H2026" s="12" t="s">
        <v>157</v>
      </c>
      <c r="I2026" s="234">
        <v>179.02999999999997</v>
      </c>
      <c r="J2026" s="272">
        <v>45097</v>
      </c>
      <c r="K2026" s="17">
        <f t="shared" si="159"/>
        <v>39.5</v>
      </c>
      <c r="L2026" s="283">
        <f t="shared" si="157"/>
        <v>7.2811550146069134E-7</v>
      </c>
      <c r="M2026" s="22">
        <f t="shared" si="158"/>
        <v>2.8760562307697308E-5</v>
      </c>
    </row>
    <row r="2027" spans="1:13">
      <c r="A2027" s="16">
        <f t="shared" si="156"/>
        <v>2020</v>
      </c>
      <c r="B2027" s="12" t="s">
        <v>411</v>
      </c>
      <c r="C2027" s="272">
        <v>45047</v>
      </c>
      <c r="D2027" s="272">
        <v>45061</v>
      </c>
      <c r="E2027" s="196">
        <f t="shared" si="160"/>
        <v>45054</v>
      </c>
      <c r="F2027" s="272">
        <v>45061</v>
      </c>
      <c r="G2027" s="272">
        <v>45093</v>
      </c>
      <c r="H2027" s="12" t="s">
        <v>157</v>
      </c>
      <c r="I2027" s="234">
        <v>100.4</v>
      </c>
      <c r="J2027" s="272">
        <v>45097</v>
      </c>
      <c r="K2027" s="17">
        <f t="shared" si="159"/>
        <v>39.5</v>
      </c>
      <c r="L2027" s="283">
        <f t="shared" si="157"/>
        <v>4.0832707561108989E-7</v>
      </c>
      <c r="M2027" s="22">
        <f t="shared" si="158"/>
        <v>1.6128919486638049E-5</v>
      </c>
    </row>
    <row r="2028" spans="1:13">
      <c r="A2028" s="16">
        <f t="shared" si="156"/>
        <v>2021</v>
      </c>
      <c r="B2028" s="12" t="s">
        <v>411</v>
      </c>
      <c r="C2028" s="272">
        <v>45047</v>
      </c>
      <c r="D2028" s="272">
        <v>45061</v>
      </c>
      <c r="E2028" s="196">
        <f t="shared" si="160"/>
        <v>45054</v>
      </c>
      <c r="F2028" s="272">
        <v>45061</v>
      </c>
      <c r="G2028" s="272">
        <v>45093</v>
      </c>
      <c r="H2028" s="12" t="s">
        <v>157</v>
      </c>
      <c r="I2028" s="234">
        <v>99.45</v>
      </c>
      <c r="J2028" s="272">
        <v>45097</v>
      </c>
      <c r="K2028" s="17">
        <f t="shared" si="159"/>
        <v>39.5</v>
      </c>
      <c r="L2028" s="283">
        <f t="shared" si="157"/>
        <v>4.0446342300321601E-7</v>
      </c>
      <c r="M2028" s="22">
        <f t="shared" si="158"/>
        <v>1.5976305208627032E-5</v>
      </c>
    </row>
    <row r="2029" spans="1:13">
      <c r="A2029" s="16">
        <f t="shared" si="156"/>
        <v>2022</v>
      </c>
      <c r="B2029" s="12" t="s">
        <v>411</v>
      </c>
      <c r="C2029" s="272">
        <v>45047</v>
      </c>
      <c r="D2029" s="272">
        <v>45061</v>
      </c>
      <c r="E2029" s="196">
        <f t="shared" si="160"/>
        <v>45054</v>
      </c>
      <c r="F2029" s="272">
        <v>45061</v>
      </c>
      <c r="G2029" s="272">
        <v>45093</v>
      </c>
      <c r="H2029" s="12" t="s">
        <v>157</v>
      </c>
      <c r="I2029" s="234">
        <v>1318.6599999999999</v>
      </c>
      <c r="J2029" s="272">
        <v>45097</v>
      </c>
      <c r="K2029" s="17">
        <f t="shared" si="159"/>
        <v>39.5</v>
      </c>
      <c r="L2029" s="283">
        <f t="shared" si="157"/>
        <v>5.3629938398936227E-6</v>
      </c>
      <c r="M2029" s="22">
        <f t="shared" si="158"/>
        <v>2.118382566757981E-4</v>
      </c>
    </row>
    <row r="2030" spans="1:13">
      <c r="A2030" s="16">
        <f t="shared" si="156"/>
        <v>2023</v>
      </c>
      <c r="B2030" s="12" t="s">
        <v>411</v>
      </c>
      <c r="C2030" s="272">
        <v>45047</v>
      </c>
      <c r="D2030" s="272">
        <v>45061</v>
      </c>
      <c r="E2030" s="196">
        <f t="shared" si="160"/>
        <v>45054</v>
      </c>
      <c r="F2030" s="272">
        <v>45061</v>
      </c>
      <c r="G2030" s="272">
        <v>45135</v>
      </c>
      <c r="H2030" s="12" t="s">
        <v>154</v>
      </c>
      <c r="I2030" s="234">
        <v>906.71</v>
      </c>
      <c r="J2030" s="272">
        <v>45138</v>
      </c>
      <c r="K2030" s="17">
        <f t="shared" si="159"/>
        <v>81.5</v>
      </c>
      <c r="L2030" s="283">
        <f t="shared" si="157"/>
        <v>3.6875920590371646E-6</v>
      </c>
      <c r="M2030" s="22">
        <f t="shared" si="158"/>
        <v>3.0053875281152892E-4</v>
      </c>
    </row>
    <row r="2031" spans="1:13">
      <c r="A2031" s="16">
        <f t="shared" si="156"/>
        <v>2024</v>
      </c>
      <c r="B2031" s="12" t="s">
        <v>411</v>
      </c>
      <c r="C2031" s="272">
        <v>45047</v>
      </c>
      <c r="D2031" s="272">
        <v>45061</v>
      </c>
      <c r="E2031" s="196">
        <f t="shared" si="160"/>
        <v>45054</v>
      </c>
      <c r="F2031" s="272">
        <v>45061</v>
      </c>
      <c r="G2031" s="272">
        <v>45135</v>
      </c>
      <c r="H2031" s="12" t="s">
        <v>165</v>
      </c>
      <c r="I2031" s="234">
        <v>36.21</v>
      </c>
      <c r="J2031" s="272">
        <v>45138</v>
      </c>
      <c r="K2031" s="17">
        <f t="shared" si="159"/>
        <v>81.5</v>
      </c>
      <c r="L2031" s="283">
        <f t="shared" si="157"/>
        <v>1.4726616940117097E-7</v>
      </c>
      <c r="M2031" s="22">
        <f t="shared" si="158"/>
        <v>1.2002192806195434E-5</v>
      </c>
    </row>
    <row r="2032" spans="1:13">
      <c r="A2032" s="16">
        <f t="shared" si="156"/>
        <v>2025</v>
      </c>
      <c r="B2032" s="12" t="s">
        <v>411</v>
      </c>
      <c r="C2032" s="272">
        <v>45047</v>
      </c>
      <c r="D2032" s="272">
        <v>45061</v>
      </c>
      <c r="E2032" s="196">
        <f t="shared" si="160"/>
        <v>45054</v>
      </c>
      <c r="F2032" s="272">
        <v>45061</v>
      </c>
      <c r="G2032" s="272">
        <v>45070</v>
      </c>
      <c r="H2032" s="12" t="s">
        <v>166</v>
      </c>
      <c r="I2032" s="234">
        <v>20680.349999999995</v>
      </c>
      <c r="J2032" s="272">
        <v>45071</v>
      </c>
      <c r="K2032" s="17">
        <f t="shared" si="159"/>
        <v>16.5</v>
      </c>
      <c r="L2032" s="283">
        <f t="shared" si="157"/>
        <v>8.4107040220256975E-5</v>
      </c>
      <c r="M2032" s="22">
        <f t="shared" si="158"/>
        <v>1.3877661636342402E-3</v>
      </c>
    </row>
    <row r="2033" spans="1:13">
      <c r="A2033" s="16">
        <f t="shared" si="156"/>
        <v>2026</v>
      </c>
      <c r="B2033" s="12" t="s">
        <v>411</v>
      </c>
      <c r="C2033" s="272">
        <v>45047</v>
      </c>
      <c r="D2033" s="272">
        <v>45061</v>
      </c>
      <c r="E2033" s="196">
        <f t="shared" si="160"/>
        <v>45054</v>
      </c>
      <c r="F2033" s="272">
        <v>45061</v>
      </c>
      <c r="G2033" s="272">
        <v>45070</v>
      </c>
      <c r="H2033" s="12" t="s">
        <v>164</v>
      </c>
      <c r="I2033" s="234">
        <v>25419.080000000016</v>
      </c>
      <c r="J2033" s="272">
        <v>45071</v>
      </c>
      <c r="K2033" s="17">
        <f t="shared" si="159"/>
        <v>16.5</v>
      </c>
      <c r="L2033" s="283">
        <f t="shared" si="157"/>
        <v>1.0337946813868874E-4</v>
      </c>
      <c r="M2033" s="22">
        <f t="shared" si="158"/>
        <v>1.7057612242883642E-3</v>
      </c>
    </row>
    <row r="2034" spans="1:13">
      <c r="A2034" s="16">
        <f t="shared" si="156"/>
        <v>2027</v>
      </c>
      <c r="B2034" s="12" t="s">
        <v>411</v>
      </c>
      <c r="C2034" s="272">
        <v>45047</v>
      </c>
      <c r="D2034" s="272">
        <v>45061</v>
      </c>
      <c r="E2034" s="196">
        <f t="shared" si="160"/>
        <v>45054</v>
      </c>
      <c r="F2034" s="272">
        <v>45061</v>
      </c>
      <c r="G2034" s="272">
        <v>45093</v>
      </c>
      <c r="H2034" s="12" t="s">
        <v>154</v>
      </c>
      <c r="I2034" s="234">
        <v>437.86999999999995</v>
      </c>
      <c r="J2034" s="272">
        <v>45097</v>
      </c>
      <c r="K2034" s="17">
        <f t="shared" si="159"/>
        <v>39.5</v>
      </c>
      <c r="L2034" s="283">
        <f t="shared" si="157"/>
        <v>1.780818492010238E-6</v>
      </c>
      <c r="M2034" s="22">
        <f t="shared" si="158"/>
        <v>7.0342330434404406E-5</v>
      </c>
    </row>
    <row r="2035" spans="1:13">
      <c r="A2035" s="16">
        <f t="shared" si="156"/>
        <v>2028</v>
      </c>
      <c r="B2035" s="12" t="s">
        <v>411</v>
      </c>
      <c r="C2035" s="272">
        <v>45047</v>
      </c>
      <c r="D2035" s="272">
        <v>45061</v>
      </c>
      <c r="E2035" s="196">
        <f t="shared" si="160"/>
        <v>45054</v>
      </c>
      <c r="F2035" s="272">
        <v>45061</v>
      </c>
      <c r="G2035" s="272">
        <v>45093</v>
      </c>
      <c r="H2035" s="12" t="s">
        <v>157</v>
      </c>
      <c r="I2035" s="234">
        <v>1654.1899999999998</v>
      </c>
      <c r="J2035" s="272">
        <v>45097</v>
      </c>
      <c r="K2035" s="17">
        <f t="shared" si="159"/>
        <v>39.5</v>
      </c>
      <c r="L2035" s="283">
        <f t="shared" si="157"/>
        <v>6.7275952709672182E-6</v>
      </c>
      <c r="M2035" s="22">
        <f t="shared" si="158"/>
        <v>2.6574001320320512E-4</v>
      </c>
    </row>
    <row r="2036" spans="1:13">
      <c r="A2036" s="16">
        <f t="shared" si="156"/>
        <v>2029</v>
      </c>
      <c r="B2036" s="12" t="s">
        <v>411</v>
      </c>
      <c r="C2036" s="272">
        <v>45047</v>
      </c>
      <c r="D2036" s="272">
        <v>45061</v>
      </c>
      <c r="E2036" s="196">
        <f t="shared" si="160"/>
        <v>45054</v>
      </c>
      <c r="F2036" s="272">
        <v>45061</v>
      </c>
      <c r="G2036" s="272">
        <v>45135</v>
      </c>
      <c r="H2036" s="12" t="s">
        <v>152</v>
      </c>
      <c r="I2036" s="234">
        <v>46.47</v>
      </c>
      <c r="J2036" s="272">
        <v>45138</v>
      </c>
      <c r="K2036" s="17">
        <f t="shared" si="159"/>
        <v>81.5</v>
      </c>
      <c r="L2036" s="283">
        <f t="shared" si="157"/>
        <v>1.8899361756620864E-7</v>
      </c>
      <c r="M2036" s="22">
        <f t="shared" si="158"/>
        <v>1.5402979831646005E-5</v>
      </c>
    </row>
    <row r="2037" spans="1:13">
      <c r="A2037" s="16">
        <f t="shared" si="156"/>
        <v>2030</v>
      </c>
      <c r="B2037" s="12" t="s">
        <v>411</v>
      </c>
      <c r="C2037" s="272">
        <v>45047</v>
      </c>
      <c r="D2037" s="272">
        <v>45061</v>
      </c>
      <c r="E2037" s="196">
        <f t="shared" si="160"/>
        <v>45054</v>
      </c>
      <c r="F2037" s="272">
        <v>45061</v>
      </c>
      <c r="G2037" s="272">
        <v>45093</v>
      </c>
      <c r="H2037" s="12" t="s">
        <v>157</v>
      </c>
      <c r="I2037" s="234">
        <v>374.18</v>
      </c>
      <c r="J2037" s="272">
        <v>45097</v>
      </c>
      <c r="K2037" s="17">
        <f t="shared" si="159"/>
        <v>39.5</v>
      </c>
      <c r="L2037" s="283">
        <f t="shared" si="157"/>
        <v>1.5217910871728847E-6</v>
      </c>
      <c r="M2037" s="22">
        <f t="shared" si="158"/>
        <v>6.0110747943328947E-5</v>
      </c>
    </row>
    <row r="2038" spans="1:13">
      <c r="A2038" s="16">
        <f t="shared" si="156"/>
        <v>2031</v>
      </c>
      <c r="B2038" s="12" t="s">
        <v>411</v>
      </c>
      <c r="C2038" s="272">
        <v>45047</v>
      </c>
      <c r="D2038" s="272">
        <v>45061</v>
      </c>
      <c r="E2038" s="196">
        <f t="shared" si="160"/>
        <v>45054</v>
      </c>
      <c r="F2038" s="272">
        <v>45061</v>
      </c>
      <c r="G2038" s="272">
        <v>45135</v>
      </c>
      <c r="H2038" s="12" t="s">
        <v>156</v>
      </c>
      <c r="I2038" s="234">
        <v>20.22</v>
      </c>
      <c r="J2038" s="272">
        <v>45138</v>
      </c>
      <c r="K2038" s="17">
        <f t="shared" si="159"/>
        <v>81.5</v>
      </c>
      <c r="L2038" s="283">
        <f t="shared" si="157"/>
        <v>8.223479550653623E-8</v>
      </c>
      <c r="M2038" s="22">
        <f t="shared" si="158"/>
        <v>6.7021358337827029E-6</v>
      </c>
    </row>
    <row r="2039" spans="1:13">
      <c r="A2039" s="16">
        <f t="shared" si="156"/>
        <v>2032</v>
      </c>
      <c r="B2039" s="12" t="s">
        <v>411</v>
      </c>
      <c r="C2039" s="272">
        <v>45047</v>
      </c>
      <c r="D2039" s="272">
        <v>45061</v>
      </c>
      <c r="E2039" s="196">
        <f t="shared" si="160"/>
        <v>45054</v>
      </c>
      <c r="F2039" s="272">
        <v>45061</v>
      </c>
      <c r="G2039" s="272">
        <v>45063</v>
      </c>
      <c r="H2039" s="12" t="s">
        <v>156</v>
      </c>
      <c r="I2039" s="234">
        <v>10.67</v>
      </c>
      <c r="J2039" s="272">
        <v>45064</v>
      </c>
      <c r="K2039" s="17">
        <f t="shared" si="159"/>
        <v>9.5</v>
      </c>
      <c r="L2039" s="283">
        <f t="shared" si="157"/>
        <v>4.3394919290541125E-8</v>
      </c>
      <c r="M2039" s="22">
        <f t="shared" si="158"/>
        <v>4.1225173326014069E-7</v>
      </c>
    </row>
    <row r="2040" spans="1:13">
      <c r="A2040" s="16">
        <f t="shared" si="156"/>
        <v>2033</v>
      </c>
      <c r="B2040" s="12" t="s">
        <v>411</v>
      </c>
      <c r="C2040" s="272">
        <v>45047</v>
      </c>
      <c r="D2040" s="272">
        <v>45061</v>
      </c>
      <c r="E2040" s="196">
        <f t="shared" si="160"/>
        <v>45054</v>
      </c>
      <c r="F2040" s="272">
        <v>45061</v>
      </c>
      <c r="G2040" s="272">
        <v>45063</v>
      </c>
      <c r="H2040" s="12" t="s">
        <v>152</v>
      </c>
      <c r="I2040" s="234">
        <v>45.45</v>
      </c>
      <c r="J2040" s="272">
        <v>45064</v>
      </c>
      <c r="K2040" s="17">
        <f t="shared" si="159"/>
        <v>9.5</v>
      </c>
      <c r="L2040" s="283">
        <f t="shared" si="157"/>
        <v>1.8484527476617566E-7</v>
      </c>
      <c r="M2040" s="22">
        <f t="shared" si="158"/>
        <v>1.7560301102786687E-6</v>
      </c>
    </row>
    <row r="2041" spans="1:13">
      <c r="A2041" s="16">
        <f t="shared" si="156"/>
        <v>2034</v>
      </c>
      <c r="B2041" s="12" t="s">
        <v>411</v>
      </c>
      <c r="C2041" s="272">
        <v>45047</v>
      </c>
      <c r="D2041" s="272">
        <v>45061</v>
      </c>
      <c r="E2041" s="196">
        <f t="shared" si="160"/>
        <v>45054</v>
      </c>
      <c r="F2041" s="272">
        <v>45061</v>
      </c>
      <c r="G2041" s="272">
        <v>45063</v>
      </c>
      <c r="H2041" s="12" t="s">
        <v>152</v>
      </c>
      <c r="I2041" s="234">
        <v>30.6</v>
      </c>
      <c r="J2041" s="272">
        <v>45064</v>
      </c>
      <c r="K2041" s="17">
        <f t="shared" si="159"/>
        <v>9.5</v>
      </c>
      <c r="L2041" s="283">
        <f t="shared" si="157"/>
        <v>1.2445028400098955E-7</v>
      </c>
      <c r="M2041" s="22">
        <f t="shared" si="158"/>
        <v>1.1822776980094007E-6</v>
      </c>
    </row>
    <row r="2042" spans="1:13">
      <c r="A2042" s="16">
        <f t="shared" si="156"/>
        <v>2035</v>
      </c>
      <c r="B2042" s="12" t="s">
        <v>411</v>
      </c>
      <c r="C2042" s="272">
        <v>45047</v>
      </c>
      <c r="D2042" s="272">
        <v>45061</v>
      </c>
      <c r="E2042" s="196">
        <f t="shared" si="160"/>
        <v>45054</v>
      </c>
      <c r="F2042" s="272">
        <v>45061</v>
      </c>
      <c r="G2042" s="272">
        <v>45063</v>
      </c>
      <c r="H2042" s="12" t="s">
        <v>156</v>
      </c>
      <c r="I2042" s="234">
        <v>32.099999999999994</v>
      </c>
      <c r="J2042" s="272">
        <v>45064</v>
      </c>
      <c r="K2042" s="17">
        <f t="shared" si="159"/>
        <v>9.5</v>
      </c>
      <c r="L2042" s="283">
        <f t="shared" si="157"/>
        <v>1.3055078811868508E-7</v>
      </c>
      <c r="M2042" s="22">
        <f t="shared" si="158"/>
        <v>1.2402324871275083E-6</v>
      </c>
    </row>
    <row r="2043" spans="1:13">
      <c r="A2043" s="16">
        <f t="shared" si="156"/>
        <v>2036</v>
      </c>
      <c r="B2043" s="12" t="s">
        <v>411</v>
      </c>
      <c r="C2043" s="272">
        <v>45047</v>
      </c>
      <c r="D2043" s="272">
        <v>45061</v>
      </c>
      <c r="E2043" s="196">
        <f t="shared" si="160"/>
        <v>45054</v>
      </c>
      <c r="F2043" s="272">
        <v>45061</v>
      </c>
      <c r="G2043" s="272">
        <v>45093</v>
      </c>
      <c r="H2043" s="12" t="s">
        <v>157</v>
      </c>
      <c r="I2043" s="234">
        <v>549.80999999999995</v>
      </c>
      <c r="J2043" s="272">
        <v>45097</v>
      </c>
      <c r="K2043" s="17">
        <f t="shared" si="159"/>
        <v>39.5</v>
      </c>
      <c r="L2043" s="283">
        <f t="shared" si="157"/>
        <v>2.2360787793001324E-6</v>
      </c>
      <c r="M2043" s="22">
        <f t="shared" si="158"/>
        <v>8.8325111782355228E-5</v>
      </c>
    </row>
    <row r="2044" spans="1:13">
      <c r="A2044" s="16">
        <f t="shared" si="156"/>
        <v>2037</v>
      </c>
      <c r="B2044" s="12" t="s">
        <v>411</v>
      </c>
      <c r="C2044" s="272">
        <v>45047</v>
      </c>
      <c r="D2044" s="272">
        <v>45061</v>
      </c>
      <c r="E2044" s="196">
        <f t="shared" si="160"/>
        <v>45054</v>
      </c>
      <c r="F2044" s="272">
        <v>45061</v>
      </c>
      <c r="G2044" s="272">
        <v>45091</v>
      </c>
      <c r="H2044" s="12" t="s">
        <v>153</v>
      </c>
      <c r="I2044" s="234">
        <v>32.58</v>
      </c>
      <c r="J2044" s="272">
        <v>45092</v>
      </c>
      <c r="K2044" s="17">
        <f t="shared" si="159"/>
        <v>37.5</v>
      </c>
      <c r="L2044" s="283">
        <f t="shared" si="157"/>
        <v>1.3250294943634768E-7</v>
      </c>
      <c r="M2044" s="22">
        <f t="shared" si="158"/>
        <v>4.968860603863038E-6</v>
      </c>
    </row>
    <row r="2045" spans="1:13">
      <c r="A2045" s="16">
        <f t="shared" si="156"/>
        <v>2038</v>
      </c>
      <c r="B2045" s="12" t="s">
        <v>411</v>
      </c>
      <c r="C2045" s="272">
        <v>45047</v>
      </c>
      <c r="D2045" s="272">
        <v>45061</v>
      </c>
      <c r="E2045" s="196">
        <f t="shared" si="160"/>
        <v>45054</v>
      </c>
      <c r="F2045" s="272">
        <v>45061</v>
      </c>
      <c r="G2045" s="272">
        <v>45135</v>
      </c>
      <c r="H2045" s="12" t="s">
        <v>156</v>
      </c>
      <c r="I2045" s="234">
        <v>9.39</v>
      </c>
      <c r="J2045" s="272">
        <v>45138</v>
      </c>
      <c r="K2045" s="17">
        <f t="shared" si="159"/>
        <v>81.5</v>
      </c>
      <c r="L2045" s="283">
        <f t="shared" si="157"/>
        <v>3.8189155776774243E-8</v>
      </c>
      <c r="M2045" s="22">
        <f t="shared" si="158"/>
        <v>3.1124161958071009E-6</v>
      </c>
    </row>
    <row r="2046" spans="1:13">
      <c r="A2046" s="16">
        <f t="shared" si="156"/>
        <v>2039</v>
      </c>
      <c r="B2046" s="12" t="s">
        <v>411</v>
      </c>
      <c r="C2046" s="272">
        <v>45047</v>
      </c>
      <c r="D2046" s="272">
        <v>45061</v>
      </c>
      <c r="E2046" s="196">
        <f t="shared" si="160"/>
        <v>45054</v>
      </c>
      <c r="F2046" s="272">
        <v>45061</v>
      </c>
      <c r="G2046" s="272">
        <v>45093</v>
      </c>
      <c r="H2046" s="12" t="s">
        <v>157</v>
      </c>
      <c r="I2046" s="234">
        <v>4099.9600000000009</v>
      </c>
      <c r="J2046" s="272">
        <v>45097</v>
      </c>
      <c r="K2046" s="17">
        <f t="shared" si="159"/>
        <v>39.5</v>
      </c>
      <c r="L2046" s="283">
        <f t="shared" si="157"/>
        <v>1.6674548574924747E-5</v>
      </c>
      <c r="M2046" s="22">
        <f t="shared" si="158"/>
        <v>6.5864466870952753E-4</v>
      </c>
    </row>
    <row r="2047" spans="1:13">
      <c r="A2047" s="16">
        <f t="shared" si="156"/>
        <v>2040</v>
      </c>
      <c r="B2047" s="12" t="s">
        <v>411</v>
      </c>
      <c r="C2047" s="272">
        <v>45047</v>
      </c>
      <c r="D2047" s="272">
        <v>45061</v>
      </c>
      <c r="E2047" s="196">
        <f t="shared" si="160"/>
        <v>45054</v>
      </c>
      <c r="F2047" s="272">
        <v>45061</v>
      </c>
      <c r="G2047" s="272">
        <v>45063</v>
      </c>
      <c r="H2047" s="12" t="s">
        <v>164</v>
      </c>
      <c r="I2047" s="234">
        <v>152.63</v>
      </c>
      <c r="J2047" s="272">
        <v>45064</v>
      </c>
      <c r="K2047" s="17">
        <f t="shared" si="159"/>
        <v>9.5</v>
      </c>
      <c r="L2047" s="283">
        <f t="shared" si="157"/>
        <v>6.2074662898924946E-7</v>
      </c>
      <c r="M2047" s="22">
        <f t="shared" si="158"/>
        <v>5.8970929753978695E-6</v>
      </c>
    </row>
    <row r="2048" spans="1:13">
      <c r="A2048" s="16">
        <f t="shared" si="156"/>
        <v>2041</v>
      </c>
      <c r="B2048" s="12" t="s">
        <v>411</v>
      </c>
      <c r="C2048" s="272">
        <v>45047</v>
      </c>
      <c r="D2048" s="272">
        <v>45061</v>
      </c>
      <c r="E2048" s="196">
        <f t="shared" si="160"/>
        <v>45054</v>
      </c>
      <c r="F2048" s="272">
        <v>45061</v>
      </c>
      <c r="G2048" s="272">
        <v>45063</v>
      </c>
      <c r="H2048" s="12" t="s">
        <v>166</v>
      </c>
      <c r="I2048" s="234">
        <v>682.40000000000009</v>
      </c>
      <c r="J2048" s="272">
        <v>45064</v>
      </c>
      <c r="K2048" s="17">
        <f t="shared" si="159"/>
        <v>9.5</v>
      </c>
      <c r="L2048" s="283">
        <f t="shared" si="157"/>
        <v>2.7753226732769699E-6</v>
      </c>
      <c r="M2048" s="22">
        <f t="shared" si="158"/>
        <v>2.6365565396131215E-5</v>
      </c>
    </row>
    <row r="2049" spans="1:13">
      <c r="A2049" s="16">
        <f t="shared" si="156"/>
        <v>2042</v>
      </c>
      <c r="B2049" s="12" t="s">
        <v>411</v>
      </c>
      <c r="C2049" s="272">
        <v>45047</v>
      </c>
      <c r="D2049" s="272">
        <v>45061</v>
      </c>
      <c r="E2049" s="196">
        <f t="shared" si="160"/>
        <v>45054</v>
      </c>
      <c r="F2049" s="272">
        <v>45061</v>
      </c>
      <c r="G2049" s="272">
        <v>45135</v>
      </c>
      <c r="H2049" s="12" t="s">
        <v>152</v>
      </c>
      <c r="I2049" s="234">
        <v>46.89</v>
      </c>
      <c r="J2049" s="272">
        <v>45138</v>
      </c>
      <c r="K2049" s="17">
        <f t="shared" si="159"/>
        <v>81.5</v>
      </c>
      <c r="L2049" s="283">
        <f t="shared" si="157"/>
        <v>1.907017587191634E-7</v>
      </c>
      <c r="M2049" s="22">
        <f t="shared" si="158"/>
        <v>1.5542193335611817E-5</v>
      </c>
    </row>
    <row r="2050" spans="1:13">
      <c r="A2050" s="16">
        <f t="shared" si="156"/>
        <v>2043</v>
      </c>
      <c r="B2050" s="12" t="s">
        <v>411</v>
      </c>
      <c r="C2050" s="272">
        <v>45047</v>
      </c>
      <c r="D2050" s="272">
        <v>45061</v>
      </c>
      <c r="E2050" s="196">
        <f t="shared" si="160"/>
        <v>45054</v>
      </c>
      <c r="F2050" s="272">
        <v>45061</v>
      </c>
      <c r="G2050" s="272">
        <v>45135</v>
      </c>
      <c r="H2050" s="12" t="s">
        <v>156</v>
      </c>
      <c r="I2050" s="234">
        <v>52.06</v>
      </c>
      <c r="J2050" s="272">
        <v>45138</v>
      </c>
      <c r="K2050" s="17">
        <f t="shared" si="159"/>
        <v>81.5</v>
      </c>
      <c r="L2050" s="283">
        <f t="shared" si="157"/>
        <v>2.1172816291148745E-7</v>
      </c>
      <c r="M2050" s="22">
        <f t="shared" si="158"/>
        <v>1.7255845277286228E-5</v>
      </c>
    </row>
    <row r="2051" spans="1:13">
      <c r="A2051" s="16">
        <f t="shared" si="156"/>
        <v>2044</v>
      </c>
      <c r="B2051" s="12" t="s">
        <v>411</v>
      </c>
      <c r="C2051" s="272">
        <v>45047</v>
      </c>
      <c r="D2051" s="272">
        <v>45061</v>
      </c>
      <c r="E2051" s="196">
        <f t="shared" si="160"/>
        <v>45054</v>
      </c>
      <c r="F2051" s="272">
        <v>45061</v>
      </c>
      <c r="G2051" s="272">
        <v>45135</v>
      </c>
      <c r="H2051" s="12" t="s">
        <v>156</v>
      </c>
      <c r="I2051" s="234">
        <v>20.65</v>
      </c>
      <c r="J2051" s="272">
        <v>45138</v>
      </c>
      <c r="K2051" s="17">
        <f t="shared" si="159"/>
        <v>81.5</v>
      </c>
      <c r="L2051" s="283">
        <f t="shared" si="157"/>
        <v>8.3983606686942284E-8</v>
      </c>
      <c r="M2051" s="22">
        <f t="shared" si="158"/>
        <v>6.844663944985796E-6</v>
      </c>
    </row>
    <row r="2052" spans="1:13">
      <c r="A2052" s="16">
        <f t="shared" si="156"/>
        <v>2045</v>
      </c>
      <c r="B2052" s="12" t="s">
        <v>411</v>
      </c>
      <c r="C2052" s="272">
        <v>45047</v>
      </c>
      <c r="D2052" s="272">
        <v>45061</v>
      </c>
      <c r="E2052" s="196">
        <f t="shared" si="160"/>
        <v>45054</v>
      </c>
      <c r="F2052" s="272">
        <v>45061</v>
      </c>
      <c r="G2052" s="272">
        <v>45093</v>
      </c>
      <c r="H2052" s="12" t="s">
        <v>166</v>
      </c>
      <c r="I2052" s="234">
        <v>374.03</v>
      </c>
      <c r="J2052" s="272">
        <v>45097</v>
      </c>
      <c r="K2052" s="17">
        <f t="shared" si="159"/>
        <v>39.5</v>
      </c>
      <c r="L2052" s="283">
        <f t="shared" si="157"/>
        <v>1.521181036761115E-6</v>
      </c>
      <c r="M2052" s="22">
        <f t="shared" si="158"/>
        <v>6.0086650952064042E-5</v>
      </c>
    </row>
    <row r="2053" spans="1:13">
      <c r="A2053" s="16">
        <f t="shared" si="156"/>
        <v>2046</v>
      </c>
      <c r="B2053" s="12" t="s">
        <v>411</v>
      </c>
      <c r="C2053" s="272">
        <v>45047</v>
      </c>
      <c r="D2053" s="272">
        <v>45061</v>
      </c>
      <c r="E2053" s="196">
        <f t="shared" si="160"/>
        <v>45054</v>
      </c>
      <c r="F2053" s="272">
        <v>45061</v>
      </c>
      <c r="G2053" s="272">
        <v>45063</v>
      </c>
      <c r="H2053" s="12" t="s">
        <v>156</v>
      </c>
      <c r="I2053" s="234">
        <v>19.93</v>
      </c>
      <c r="J2053" s="272">
        <v>45064</v>
      </c>
      <c r="K2053" s="17">
        <f t="shared" si="159"/>
        <v>9.5</v>
      </c>
      <c r="L2053" s="283">
        <f t="shared" si="157"/>
        <v>8.1055364710448425E-8</v>
      </c>
      <c r="M2053" s="22">
        <f t="shared" si="158"/>
        <v>7.7002596474926003E-7</v>
      </c>
    </row>
    <row r="2054" spans="1:13">
      <c r="A2054" s="16">
        <f t="shared" si="156"/>
        <v>2047</v>
      </c>
      <c r="B2054" s="12" t="s">
        <v>411</v>
      </c>
      <c r="C2054" s="272">
        <v>45047</v>
      </c>
      <c r="D2054" s="272">
        <v>45061</v>
      </c>
      <c r="E2054" s="196">
        <f t="shared" si="160"/>
        <v>45054</v>
      </c>
      <c r="F2054" s="272">
        <v>45061</v>
      </c>
      <c r="G2054" s="272">
        <v>45063</v>
      </c>
      <c r="H2054" s="12" t="s">
        <v>152</v>
      </c>
      <c r="I2054" s="234">
        <v>63.25</v>
      </c>
      <c r="J2054" s="272">
        <v>45064</v>
      </c>
      <c r="K2054" s="17">
        <f t="shared" si="159"/>
        <v>9.5</v>
      </c>
      <c r="L2054" s="283">
        <f t="shared" si="157"/>
        <v>2.5723792362949639E-7</v>
      </c>
      <c r="M2054" s="22">
        <f t="shared" si="158"/>
        <v>2.4437602744802155E-6</v>
      </c>
    </row>
    <row r="2055" spans="1:13">
      <c r="A2055" s="16">
        <f t="shared" si="156"/>
        <v>2048</v>
      </c>
      <c r="B2055" s="12" t="s">
        <v>411</v>
      </c>
      <c r="C2055" s="272">
        <v>45047</v>
      </c>
      <c r="D2055" s="272">
        <v>45061</v>
      </c>
      <c r="E2055" s="196">
        <f t="shared" si="160"/>
        <v>45054</v>
      </c>
      <c r="F2055" s="272">
        <v>45061</v>
      </c>
      <c r="G2055" s="272">
        <v>45135</v>
      </c>
      <c r="H2055" s="12" t="s">
        <v>165</v>
      </c>
      <c r="I2055" s="234">
        <v>6.72</v>
      </c>
      <c r="J2055" s="272">
        <v>45138</v>
      </c>
      <c r="K2055" s="17">
        <f t="shared" si="159"/>
        <v>81.5</v>
      </c>
      <c r="L2055" s="283">
        <f t="shared" si="157"/>
        <v>2.7330258447276135E-8</v>
      </c>
      <c r="M2055" s="22">
        <f t="shared" si="158"/>
        <v>2.2274160634530051E-6</v>
      </c>
    </row>
    <row r="2056" spans="1:13">
      <c r="A2056" s="16">
        <f t="shared" si="156"/>
        <v>2049</v>
      </c>
      <c r="B2056" s="12" t="s">
        <v>411</v>
      </c>
      <c r="C2056" s="272">
        <v>45047</v>
      </c>
      <c r="D2056" s="272">
        <v>45061</v>
      </c>
      <c r="E2056" s="196">
        <f t="shared" si="160"/>
        <v>45054</v>
      </c>
      <c r="F2056" s="272">
        <v>45061</v>
      </c>
      <c r="G2056" s="272">
        <v>45064</v>
      </c>
      <c r="H2056" s="12" t="s">
        <v>166</v>
      </c>
      <c r="I2056" s="234">
        <v>418</v>
      </c>
      <c r="J2056" s="272">
        <v>45065</v>
      </c>
      <c r="K2056" s="17">
        <f t="shared" si="159"/>
        <v>10.5</v>
      </c>
      <c r="L2056" s="283">
        <f t="shared" si="157"/>
        <v>1.7000071474644976E-6</v>
      </c>
      <c r="M2056" s="22">
        <f t="shared" si="158"/>
        <v>1.7850075048377225E-5</v>
      </c>
    </row>
    <row r="2057" spans="1:13">
      <c r="A2057" s="16">
        <f t="shared" ref="A2057:A2120" si="161">A2056+1</f>
        <v>2050</v>
      </c>
      <c r="B2057" s="12" t="s">
        <v>411</v>
      </c>
      <c r="C2057" s="272">
        <v>45047</v>
      </c>
      <c r="D2057" s="272">
        <v>45061</v>
      </c>
      <c r="E2057" s="196">
        <f t="shared" si="160"/>
        <v>45054</v>
      </c>
      <c r="F2057" s="272">
        <v>45061</v>
      </c>
      <c r="G2057" s="272">
        <v>45063</v>
      </c>
      <c r="H2057" s="12" t="s">
        <v>164</v>
      </c>
      <c r="I2057" s="234">
        <v>12</v>
      </c>
      <c r="J2057" s="272">
        <v>45064</v>
      </c>
      <c r="K2057" s="17">
        <f t="shared" si="159"/>
        <v>9.5</v>
      </c>
      <c r="L2057" s="283">
        <f t="shared" si="157"/>
        <v>4.8804032941564526E-8</v>
      </c>
      <c r="M2057" s="22">
        <f t="shared" si="158"/>
        <v>4.6363831294486298E-7</v>
      </c>
    </row>
    <row r="2058" spans="1:13">
      <c r="A2058" s="16">
        <f t="shared" si="161"/>
        <v>2051</v>
      </c>
      <c r="B2058" s="12" t="s">
        <v>411</v>
      </c>
      <c r="C2058" s="272">
        <v>45047</v>
      </c>
      <c r="D2058" s="272">
        <v>45061</v>
      </c>
      <c r="E2058" s="196">
        <f t="shared" si="160"/>
        <v>45054</v>
      </c>
      <c r="F2058" s="272">
        <v>45061</v>
      </c>
      <c r="G2058" s="272">
        <v>45135</v>
      </c>
      <c r="H2058" s="12" t="s">
        <v>165</v>
      </c>
      <c r="I2058" s="234">
        <v>52.65</v>
      </c>
      <c r="J2058" s="272">
        <v>45138</v>
      </c>
      <c r="K2058" s="17">
        <f t="shared" si="159"/>
        <v>81.5</v>
      </c>
      <c r="L2058" s="283">
        <f t="shared" ref="L2058:L2121" si="162">I2058/$I$5449</f>
        <v>2.1412769453111435E-7</v>
      </c>
      <c r="M2058" s="22">
        <f t="shared" ref="M2058:M2121" si="163">L2058*K2058</f>
        <v>1.7451407104285818E-5</v>
      </c>
    </row>
    <row r="2059" spans="1:13">
      <c r="A2059" s="16">
        <f t="shared" si="161"/>
        <v>2052</v>
      </c>
      <c r="B2059" s="12" t="s">
        <v>411</v>
      </c>
      <c r="C2059" s="272">
        <v>45047</v>
      </c>
      <c r="D2059" s="272">
        <v>45061</v>
      </c>
      <c r="E2059" s="196">
        <f t="shared" si="160"/>
        <v>45054</v>
      </c>
      <c r="F2059" s="272">
        <v>45061</v>
      </c>
      <c r="G2059" s="272">
        <v>45063</v>
      </c>
      <c r="H2059" s="12" t="s">
        <v>166</v>
      </c>
      <c r="I2059" s="234">
        <v>123</v>
      </c>
      <c r="J2059" s="272">
        <v>45064</v>
      </c>
      <c r="K2059" s="17">
        <f t="shared" ref="K2059:K2122" si="164">(G2059-D2059)+((D2059-C2059+1)/2)</f>
        <v>9.5</v>
      </c>
      <c r="L2059" s="283">
        <f t="shared" si="162"/>
        <v>5.0024133765103642E-7</v>
      </c>
      <c r="M2059" s="22">
        <f t="shared" si="163"/>
        <v>4.7522927076848458E-6</v>
      </c>
    </row>
    <row r="2060" spans="1:13">
      <c r="A2060" s="16">
        <f t="shared" si="161"/>
        <v>2053</v>
      </c>
      <c r="B2060" s="12" t="s">
        <v>411</v>
      </c>
      <c r="C2060" s="272">
        <v>45047</v>
      </c>
      <c r="D2060" s="272">
        <v>45061</v>
      </c>
      <c r="E2060" s="196">
        <f t="shared" si="160"/>
        <v>45054</v>
      </c>
      <c r="F2060" s="272">
        <v>45061</v>
      </c>
      <c r="G2060" s="272">
        <v>45093</v>
      </c>
      <c r="H2060" s="12" t="s">
        <v>157</v>
      </c>
      <c r="I2060" s="234">
        <v>694.16000000000008</v>
      </c>
      <c r="J2060" s="272">
        <v>45097</v>
      </c>
      <c r="K2060" s="17">
        <f t="shared" si="164"/>
        <v>39.5</v>
      </c>
      <c r="L2060" s="283">
        <f t="shared" si="162"/>
        <v>2.8231506255597031E-6</v>
      </c>
      <c r="M2060" s="22">
        <f t="shared" si="163"/>
        <v>1.1151444970960827E-4</v>
      </c>
    </row>
    <row r="2061" spans="1:13">
      <c r="A2061" s="16">
        <f t="shared" si="161"/>
        <v>2054</v>
      </c>
      <c r="B2061" s="12" t="s">
        <v>411</v>
      </c>
      <c r="C2061" s="272">
        <v>45047</v>
      </c>
      <c r="D2061" s="272">
        <v>45061</v>
      </c>
      <c r="E2061" s="196">
        <f t="shared" si="160"/>
        <v>45054</v>
      </c>
      <c r="F2061" s="272">
        <v>45061</v>
      </c>
      <c r="G2061" s="272">
        <v>45063</v>
      </c>
      <c r="H2061" s="12" t="s">
        <v>156</v>
      </c>
      <c r="I2061" s="234">
        <v>0.69</v>
      </c>
      <c r="J2061" s="272">
        <v>45064</v>
      </c>
      <c r="K2061" s="17">
        <f t="shared" si="164"/>
        <v>9.5</v>
      </c>
      <c r="L2061" s="283">
        <f t="shared" si="162"/>
        <v>2.8062318941399601E-9</v>
      </c>
      <c r="M2061" s="22">
        <f t="shared" si="163"/>
        <v>2.665920299432962E-8</v>
      </c>
    </row>
    <row r="2062" spans="1:13">
      <c r="A2062" s="16">
        <f t="shared" si="161"/>
        <v>2055</v>
      </c>
      <c r="B2062" s="12" t="s">
        <v>411</v>
      </c>
      <c r="C2062" s="272">
        <v>45047</v>
      </c>
      <c r="D2062" s="272">
        <v>45061</v>
      </c>
      <c r="E2062" s="196">
        <f t="shared" si="160"/>
        <v>45054</v>
      </c>
      <c r="F2062" s="272">
        <v>45061</v>
      </c>
      <c r="G2062" s="272">
        <v>45063</v>
      </c>
      <c r="H2062" s="12" t="s">
        <v>152</v>
      </c>
      <c r="I2062" s="234">
        <v>346.54999999999995</v>
      </c>
      <c r="J2062" s="272">
        <v>45064</v>
      </c>
      <c r="K2062" s="17">
        <f t="shared" si="164"/>
        <v>9.5</v>
      </c>
      <c r="L2062" s="283">
        <f t="shared" si="162"/>
        <v>1.4094198013249322E-6</v>
      </c>
      <c r="M2062" s="22">
        <f t="shared" si="163"/>
        <v>1.3389488112586855E-5</v>
      </c>
    </row>
    <row r="2063" spans="1:13">
      <c r="A2063" s="16">
        <f t="shared" si="161"/>
        <v>2056</v>
      </c>
      <c r="B2063" s="12" t="s">
        <v>411</v>
      </c>
      <c r="C2063" s="272">
        <v>45047</v>
      </c>
      <c r="D2063" s="272">
        <v>45061</v>
      </c>
      <c r="E2063" s="196">
        <f t="shared" si="160"/>
        <v>45054</v>
      </c>
      <c r="F2063" s="272">
        <v>45061</v>
      </c>
      <c r="G2063" s="272">
        <v>45093</v>
      </c>
      <c r="H2063" s="12" t="s">
        <v>157</v>
      </c>
      <c r="I2063" s="234">
        <v>191.64</v>
      </c>
      <c r="J2063" s="272">
        <v>45097</v>
      </c>
      <c r="K2063" s="17">
        <f t="shared" si="164"/>
        <v>39.5</v>
      </c>
      <c r="L2063" s="283">
        <f t="shared" si="162"/>
        <v>7.7940040607678544E-7</v>
      </c>
      <c r="M2063" s="22">
        <f t="shared" si="163"/>
        <v>3.0786316040033024E-5</v>
      </c>
    </row>
    <row r="2064" spans="1:13">
      <c r="A2064" s="16">
        <f t="shared" si="161"/>
        <v>2057</v>
      </c>
      <c r="B2064" s="12" t="s">
        <v>411</v>
      </c>
      <c r="C2064" s="272">
        <v>45047</v>
      </c>
      <c r="D2064" s="272">
        <v>45061</v>
      </c>
      <c r="E2064" s="196">
        <f t="shared" si="160"/>
        <v>45054</v>
      </c>
      <c r="F2064" s="272">
        <v>45061</v>
      </c>
      <c r="G2064" s="272">
        <v>45135</v>
      </c>
      <c r="H2064" s="12" t="s">
        <v>156</v>
      </c>
      <c r="I2064" s="234">
        <v>43.2</v>
      </c>
      <c r="J2064" s="272">
        <v>45138</v>
      </c>
      <c r="K2064" s="17">
        <f t="shared" si="164"/>
        <v>81.5</v>
      </c>
      <c r="L2064" s="283">
        <f t="shared" si="162"/>
        <v>1.756945185896323E-7</v>
      </c>
      <c r="M2064" s="22">
        <f t="shared" si="163"/>
        <v>1.4319103265055032E-5</v>
      </c>
    </row>
    <row r="2065" spans="1:13">
      <c r="A2065" s="16">
        <f t="shared" si="161"/>
        <v>2058</v>
      </c>
      <c r="B2065" s="12" t="s">
        <v>411</v>
      </c>
      <c r="C2065" s="272">
        <v>45047</v>
      </c>
      <c r="D2065" s="272">
        <v>45061</v>
      </c>
      <c r="E2065" s="196">
        <f t="shared" si="160"/>
        <v>45054</v>
      </c>
      <c r="F2065" s="272">
        <v>45061</v>
      </c>
      <c r="G2065" s="272">
        <v>45135</v>
      </c>
      <c r="H2065" s="12" t="s">
        <v>152</v>
      </c>
      <c r="I2065" s="234">
        <v>46.4</v>
      </c>
      <c r="J2065" s="272">
        <v>45138</v>
      </c>
      <c r="K2065" s="17">
        <f t="shared" si="164"/>
        <v>81.5</v>
      </c>
      <c r="L2065" s="283">
        <f t="shared" si="162"/>
        <v>1.8870892737404951E-7</v>
      </c>
      <c r="M2065" s="22">
        <f t="shared" si="163"/>
        <v>1.5379777580985037E-5</v>
      </c>
    </row>
    <row r="2066" spans="1:13">
      <c r="A2066" s="16">
        <f t="shared" si="161"/>
        <v>2059</v>
      </c>
      <c r="B2066" s="12" t="s">
        <v>411</v>
      </c>
      <c r="C2066" s="272">
        <v>45047</v>
      </c>
      <c r="D2066" s="272">
        <v>45061</v>
      </c>
      <c r="E2066" s="196">
        <f t="shared" si="160"/>
        <v>45054</v>
      </c>
      <c r="F2066" s="272">
        <v>45061</v>
      </c>
      <c r="G2066" s="272">
        <v>45093</v>
      </c>
      <c r="H2066" s="12" t="s">
        <v>157</v>
      </c>
      <c r="I2066" s="234">
        <v>3278.16</v>
      </c>
      <c r="J2066" s="272">
        <v>45097</v>
      </c>
      <c r="K2066" s="17">
        <f t="shared" si="164"/>
        <v>39.5</v>
      </c>
      <c r="L2066" s="283">
        <f t="shared" si="162"/>
        <v>1.3332285718976597E-5</v>
      </c>
      <c r="M2066" s="22">
        <f t="shared" si="163"/>
        <v>5.2662528589957557E-4</v>
      </c>
    </row>
    <row r="2067" spans="1:13">
      <c r="A2067" s="16">
        <f t="shared" si="161"/>
        <v>2060</v>
      </c>
      <c r="B2067" s="12" t="s">
        <v>411</v>
      </c>
      <c r="C2067" s="272">
        <v>45047</v>
      </c>
      <c r="D2067" s="272">
        <v>45061</v>
      </c>
      <c r="E2067" s="196">
        <f t="shared" si="160"/>
        <v>45054</v>
      </c>
      <c r="F2067" s="272">
        <v>45061</v>
      </c>
      <c r="G2067" s="272">
        <v>45063</v>
      </c>
      <c r="H2067" s="12" t="s">
        <v>156</v>
      </c>
      <c r="I2067" s="234">
        <v>10.86</v>
      </c>
      <c r="J2067" s="272">
        <v>45064</v>
      </c>
      <c r="K2067" s="17">
        <f t="shared" si="164"/>
        <v>9.5</v>
      </c>
      <c r="L2067" s="283">
        <f t="shared" si="162"/>
        <v>4.4167649812115893E-8</v>
      </c>
      <c r="M2067" s="22">
        <f t="shared" si="163"/>
        <v>4.1959267321510097E-7</v>
      </c>
    </row>
    <row r="2068" spans="1:13">
      <c r="A2068" s="16">
        <f t="shared" si="161"/>
        <v>2061</v>
      </c>
      <c r="B2068" s="12" t="s">
        <v>411</v>
      </c>
      <c r="C2068" s="272">
        <v>45047</v>
      </c>
      <c r="D2068" s="272">
        <v>45061</v>
      </c>
      <c r="E2068" s="196">
        <f t="shared" si="160"/>
        <v>45054</v>
      </c>
      <c r="F2068" s="272">
        <v>45061</v>
      </c>
      <c r="G2068" s="272">
        <v>45063</v>
      </c>
      <c r="H2068" s="12" t="s">
        <v>152</v>
      </c>
      <c r="I2068" s="234">
        <v>81.48</v>
      </c>
      <c r="J2068" s="272">
        <v>45064</v>
      </c>
      <c r="K2068" s="17">
        <f t="shared" si="164"/>
        <v>9.5</v>
      </c>
      <c r="L2068" s="283">
        <f t="shared" si="162"/>
        <v>3.3137938367322314E-7</v>
      </c>
      <c r="M2068" s="22">
        <f t="shared" si="163"/>
        <v>3.1481041448956198E-6</v>
      </c>
    </row>
    <row r="2069" spans="1:13">
      <c r="A2069" s="16">
        <f t="shared" si="161"/>
        <v>2062</v>
      </c>
      <c r="B2069" s="12" t="s">
        <v>411</v>
      </c>
      <c r="C2069" s="272">
        <v>45047</v>
      </c>
      <c r="D2069" s="272">
        <v>45061</v>
      </c>
      <c r="E2069" s="196">
        <f t="shared" si="160"/>
        <v>45054</v>
      </c>
      <c r="F2069" s="272">
        <v>45061</v>
      </c>
      <c r="G2069" s="272">
        <v>45135</v>
      </c>
      <c r="H2069" s="12" t="s">
        <v>156</v>
      </c>
      <c r="I2069" s="234">
        <v>64.739999999999995</v>
      </c>
      <c r="J2069" s="272">
        <v>45138</v>
      </c>
      <c r="K2069" s="17">
        <f t="shared" si="164"/>
        <v>81.5</v>
      </c>
      <c r="L2069" s="283">
        <f t="shared" si="162"/>
        <v>2.6329775771974062E-7</v>
      </c>
      <c r="M2069" s="22">
        <f t="shared" si="163"/>
        <v>2.1458767254158861E-5</v>
      </c>
    </row>
    <row r="2070" spans="1:13">
      <c r="A2070" s="16">
        <f t="shared" si="161"/>
        <v>2063</v>
      </c>
      <c r="B2070" s="12" t="s">
        <v>411</v>
      </c>
      <c r="C2070" s="272">
        <v>45047</v>
      </c>
      <c r="D2070" s="272">
        <v>45061</v>
      </c>
      <c r="E2070" s="196">
        <f t="shared" si="160"/>
        <v>45054</v>
      </c>
      <c r="F2070" s="272">
        <v>45061</v>
      </c>
      <c r="G2070" s="272">
        <v>45134</v>
      </c>
      <c r="H2070" s="12" t="s">
        <v>415</v>
      </c>
      <c r="I2070" s="234">
        <v>15.06</v>
      </c>
      <c r="J2070" s="272">
        <v>45135</v>
      </c>
      <c r="K2070" s="17">
        <f t="shared" si="164"/>
        <v>80.5</v>
      </c>
      <c r="L2070" s="283">
        <f t="shared" si="162"/>
        <v>6.1249061341663489E-8</v>
      </c>
      <c r="M2070" s="22">
        <f t="shared" si="163"/>
        <v>4.9305494380039112E-6</v>
      </c>
    </row>
    <row r="2071" spans="1:13">
      <c r="A2071" s="16">
        <f t="shared" si="161"/>
        <v>2064</v>
      </c>
      <c r="B2071" s="12" t="s">
        <v>411</v>
      </c>
      <c r="C2071" s="272">
        <v>45047</v>
      </c>
      <c r="D2071" s="272">
        <v>45061</v>
      </c>
      <c r="E2071" s="196">
        <f t="shared" si="160"/>
        <v>45054</v>
      </c>
      <c r="F2071" s="272">
        <v>45061</v>
      </c>
      <c r="G2071" s="272">
        <v>45134</v>
      </c>
      <c r="H2071" s="12" t="s">
        <v>165</v>
      </c>
      <c r="I2071" s="234">
        <v>122.06</v>
      </c>
      <c r="J2071" s="272">
        <v>45135</v>
      </c>
      <c r="K2071" s="17">
        <f t="shared" si="164"/>
        <v>80.5</v>
      </c>
      <c r="L2071" s="283">
        <f t="shared" si="162"/>
        <v>4.9641835507061386E-7</v>
      </c>
      <c r="M2071" s="22">
        <f t="shared" si="163"/>
        <v>3.9961677583184418E-5</v>
      </c>
    </row>
    <row r="2072" spans="1:13">
      <c r="A2072" s="16">
        <f t="shared" si="161"/>
        <v>2065</v>
      </c>
      <c r="B2072" s="12" t="s">
        <v>411</v>
      </c>
      <c r="C2072" s="272">
        <v>45047</v>
      </c>
      <c r="D2072" s="272">
        <v>45061</v>
      </c>
      <c r="E2072" s="196">
        <f t="shared" si="160"/>
        <v>45054</v>
      </c>
      <c r="F2072" s="272">
        <v>45061</v>
      </c>
      <c r="G2072" s="272">
        <v>45069</v>
      </c>
      <c r="H2072" s="12" t="s">
        <v>166</v>
      </c>
      <c r="I2072" s="234">
        <v>527.65</v>
      </c>
      <c r="J2072" s="272">
        <v>45070</v>
      </c>
      <c r="K2072" s="17">
        <f t="shared" si="164"/>
        <v>15.5</v>
      </c>
      <c r="L2072" s="283">
        <f t="shared" si="162"/>
        <v>2.1459539984680434E-6</v>
      </c>
      <c r="M2072" s="22">
        <f t="shared" si="163"/>
        <v>3.3262286976254671E-5</v>
      </c>
    </row>
    <row r="2073" spans="1:13">
      <c r="A2073" s="16">
        <f t="shared" si="161"/>
        <v>2066</v>
      </c>
      <c r="B2073" s="12" t="s">
        <v>411</v>
      </c>
      <c r="C2073" s="272">
        <v>45047</v>
      </c>
      <c r="D2073" s="272">
        <v>45061</v>
      </c>
      <c r="E2073" s="196">
        <f t="shared" si="160"/>
        <v>45054</v>
      </c>
      <c r="F2073" s="272">
        <v>45061</v>
      </c>
      <c r="G2073" s="272">
        <v>45134</v>
      </c>
      <c r="H2073" s="12" t="s">
        <v>416</v>
      </c>
      <c r="I2073" s="234">
        <v>6.09</v>
      </c>
      <c r="J2073" s="272">
        <v>45135</v>
      </c>
      <c r="K2073" s="17">
        <f t="shared" si="164"/>
        <v>80.5</v>
      </c>
      <c r="L2073" s="283">
        <f t="shared" si="162"/>
        <v>2.4768046717843997E-8</v>
      </c>
      <c r="M2073" s="22">
        <f t="shared" si="163"/>
        <v>1.9938277607864419E-6</v>
      </c>
    </row>
    <row r="2074" spans="1:13">
      <c r="A2074" s="16">
        <f t="shared" si="161"/>
        <v>2067</v>
      </c>
      <c r="B2074" s="12" t="s">
        <v>411</v>
      </c>
      <c r="C2074" s="272">
        <v>45047</v>
      </c>
      <c r="D2074" s="272">
        <v>45061</v>
      </c>
      <c r="E2074" s="196">
        <f t="shared" si="160"/>
        <v>45054</v>
      </c>
      <c r="F2074" s="272">
        <v>45061</v>
      </c>
      <c r="G2074" s="272">
        <v>45134</v>
      </c>
      <c r="H2074" s="12" t="s">
        <v>417</v>
      </c>
      <c r="I2074" s="234">
        <v>1.68</v>
      </c>
      <c r="J2074" s="272">
        <v>45135</v>
      </c>
      <c r="K2074" s="17">
        <f t="shared" si="164"/>
        <v>80.5</v>
      </c>
      <c r="L2074" s="283">
        <f t="shared" si="162"/>
        <v>6.8325646118190337E-9</v>
      </c>
      <c r="M2074" s="22">
        <f t="shared" si="163"/>
        <v>5.5002145125143222E-7</v>
      </c>
    </row>
    <row r="2075" spans="1:13">
      <c r="A2075" s="16">
        <f t="shared" si="161"/>
        <v>2068</v>
      </c>
      <c r="B2075" s="12" t="s">
        <v>411</v>
      </c>
      <c r="C2075" s="272">
        <v>45047</v>
      </c>
      <c r="D2075" s="272">
        <v>45061</v>
      </c>
      <c r="E2075" s="196">
        <f t="shared" si="160"/>
        <v>45054</v>
      </c>
      <c r="F2075" s="272">
        <v>45061</v>
      </c>
      <c r="G2075" s="272">
        <v>45134</v>
      </c>
      <c r="H2075" s="12" t="s">
        <v>418</v>
      </c>
      <c r="I2075" s="234">
        <v>4.62</v>
      </c>
      <c r="J2075" s="272">
        <v>45135</v>
      </c>
      <c r="K2075" s="17">
        <f t="shared" si="164"/>
        <v>80.5</v>
      </c>
      <c r="L2075" s="283">
        <f t="shared" si="162"/>
        <v>1.8789552682502344E-8</v>
      </c>
      <c r="M2075" s="22">
        <f t="shared" si="163"/>
        <v>1.5125589909414386E-6</v>
      </c>
    </row>
    <row r="2076" spans="1:13">
      <c r="A2076" s="16">
        <f t="shared" si="161"/>
        <v>2069</v>
      </c>
      <c r="B2076" s="12" t="s">
        <v>411</v>
      </c>
      <c r="C2076" s="272">
        <v>45047</v>
      </c>
      <c r="D2076" s="272">
        <v>45061</v>
      </c>
      <c r="E2076" s="196">
        <f t="shared" si="160"/>
        <v>45054</v>
      </c>
      <c r="F2076" s="272">
        <v>45061</v>
      </c>
      <c r="G2076" s="272">
        <v>45091</v>
      </c>
      <c r="H2076" s="12" t="s">
        <v>153</v>
      </c>
      <c r="I2076" s="234">
        <v>34.74</v>
      </c>
      <c r="J2076" s="272">
        <v>45092</v>
      </c>
      <c r="K2076" s="17">
        <f t="shared" si="164"/>
        <v>37.5</v>
      </c>
      <c r="L2076" s="283">
        <f t="shared" si="162"/>
        <v>1.4128767536582932E-7</v>
      </c>
      <c r="M2076" s="22">
        <f t="shared" si="163"/>
        <v>5.2982878262185991E-6</v>
      </c>
    </row>
    <row r="2077" spans="1:13">
      <c r="A2077" s="16">
        <f t="shared" si="161"/>
        <v>2070</v>
      </c>
      <c r="B2077" s="12" t="s">
        <v>411</v>
      </c>
      <c r="C2077" s="272">
        <v>45047</v>
      </c>
      <c r="D2077" s="272">
        <v>45061</v>
      </c>
      <c r="E2077" s="196">
        <f t="shared" si="160"/>
        <v>45054</v>
      </c>
      <c r="F2077" s="272">
        <v>45061</v>
      </c>
      <c r="G2077" s="272">
        <v>45063</v>
      </c>
      <c r="H2077" s="12" t="s">
        <v>164</v>
      </c>
      <c r="I2077" s="234">
        <v>27.65</v>
      </c>
      <c r="J2077" s="272">
        <v>45064</v>
      </c>
      <c r="K2077" s="17">
        <f t="shared" si="164"/>
        <v>9.5</v>
      </c>
      <c r="L2077" s="283">
        <f t="shared" si="162"/>
        <v>1.1245262590285493E-7</v>
      </c>
      <c r="M2077" s="22">
        <f t="shared" si="163"/>
        <v>1.0682999460771219E-6</v>
      </c>
    </row>
    <row r="2078" spans="1:13">
      <c r="A2078" s="16">
        <f t="shared" si="161"/>
        <v>2071</v>
      </c>
      <c r="B2078" s="12" t="s">
        <v>411</v>
      </c>
      <c r="C2078" s="272">
        <v>45047</v>
      </c>
      <c r="D2078" s="272">
        <v>45061</v>
      </c>
      <c r="E2078" s="196">
        <f t="shared" si="160"/>
        <v>45054</v>
      </c>
      <c r="F2078" s="272">
        <v>45061</v>
      </c>
      <c r="G2078" s="272">
        <v>45063</v>
      </c>
      <c r="H2078" s="12" t="s">
        <v>166</v>
      </c>
      <c r="I2078" s="234">
        <v>809.81</v>
      </c>
      <c r="J2078" s="272">
        <v>45064</v>
      </c>
      <c r="K2078" s="17">
        <f t="shared" si="164"/>
        <v>9.5</v>
      </c>
      <c r="L2078" s="283">
        <f t="shared" si="162"/>
        <v>3.2934994930340305E-6</v>
      </c>
      <c r="M2078" s="22">
        <f t="shared" si="163"/>
        <v>3.1288245183823286E-5</v>
      </c>
    </row>
    <row r="2079" spans="1:13">
      <c r="A2079" s="16">
        <f t="shared" si="161"/>
        <v>2072</v>
      </c>
      <c r="B2079" s="12" t="s">
        <v>411</v>
      </c>
      <c r="C2079" s="272">
        <v>45047</v>
      </c>
      <c r="D2079" s="272">
        <v>45061</v>
      </c>
      <c r="E2079" s="196">
        <f t="shared" si="160"/>
        <v>45054</v>
      </c>
      <c r="F2079" s="272">
        <v>45061</v>
      </c>
      <c r="G2079" s="272">
        <v>45063</v>
      </c>
      <c r="H2079" s="12" t="s">
        <v>156</v>
      </c>
      <c r="I2079" s="234">
        <v>484.72999999999996</v>
      </c>
      <c r="J2079" s="272">
        <v>45064</v>
      </c>
      <c r="K2079" s="17">
        <f t="shared" si="164"/>
        <v>9.5</v>
      </c>
      <c r="L2079" s="283">
        <f t="shared" si="162"/>
        <v>1.9713982406470475E-6</v>
      </c>
      <c r="M2079" s="22">
        <f t="shared" si="163"/>
        <v>1.8728283286146952E-5</v>
      </c>
    </row>
    <row r="2080" spans="1:13">
      <c r="A2080" s="16">
        <f t="shared" si="161"/>
        <v>2073</v>
      </c>
      <c r="B2080" s="12" t="s">
        <v>411</v>
      </c>
      <c r="C2080" s="272">
        <v>45047</v>
      </c>
      <c r="D2080" s="272">
        <v>45061</v>
      </c>
      <c r="E2080" s="196">
        <f t="shared" si="160"/>
        <v>45054</v>
      </c>
      <c r="F2080" s="272">
        <v>45061</v>
      </c>
      <c r="G2080" s="272">
        <v>45064</v>
      </c>
      <c r="H2080" s="12" t="s">
        <v>164</v>
      </c>
      <c r="I2080" s="234">
        <v>535</v>
      </c>
      <c r="J2080" s="272">
        <v>45065</v>
      </c>
      <c r="K2080" s="17">
        <f t="shared" si="164"/>
        <v>10.5</v>
      </c>
      <c r="L2080" s="283">
        <f t="shared" si="162"/>
        <v>2.1758464686447517E-6</v>
      </c>
      <c r="M2080" s="22">
        <f t="shared" si="163"/>
        <v>2.2846387920769893E-5</v>
      </c>
    </row>
    <row r="2081" spans="1:13">
      <c r="A2081" s="16">
        <f t="shared" si="161"/>
        <v>2074</v>
      </c>
      <c r="B2081" s="12" t="s">
        <v>411</v>
      </c>
      <c r="C2081" s="272">
        <v>45047</v>
      </c>
      <c r="D2081" s="272">
        <v>45061</v>
      </c>
      <c r="E2081" s="196">
        <f t="shared" si="160"/>
        <v>45054</v>
      </c>
      <c r="F2081" s="272">
        <v>45061</v>
      </c>
      <c r="G2081" s="272">
        <v>45064</v>
      </c>
      <c r="H2081" s="12" t="s">
        <v>165</v>
      </c>
      <c r="I2081" s="234">
        <v>702.17</v>
      </c>
      <c r="J2081" s="272">
        <v>45065</v>
      </c>
      <c r="K2081" s="17">
        <f t="shared" si="164"/>
        <v>10.5</v>
      </c>
      <c r="L2081" s="283">
        <f t="shared" si="162"/>
        <v>2.8557273175481967E-6</v>
      </c>
      <c r="M2081" s="22">
        <f t="shared" si="163"/>
        <v>2.9985136834256066E-5</v>
      </c>
    </row>
    <row r="2082" spans="1:13">
      <c r="A2082" s="16">
        <f t="shared" si="161"/>
        <v>2075</v>
      </c>
      <c r="B2082" s="12" t="s">
        <v>411</v>
      </c>
      <c r="C2082" s="272">
        <v>45047</v>
      </c>
      <c r="D2082" s="272">
        <v>45061</v>
      </c>
      <c r="E2082" s="196">
        <f t="shared" si="160"/>
        <v>45054</v>
      </c>
      <c r="F2082" s="272">
        <v>45061</v>
      </c>
      <c r="G2082" s="272">
        <v>45064</v>
      </c>
      <c r="H2082" s="12" t="s">
        <v>166</v>
      </c>
      <c r="I2082" s="234">
        <v>664107</v>
      </c>
      <c r="J2082" s="272">
        <v>45065</v>
      </c>
      <c r="K2082" s="17">
        <f t="shared" si="164"/>
        <v>10.5</v>
      </c>
      <c r="L2082" s="283">
        <f t="shared" si="162"/>
        <v>2.7009249920602993E-3</v>
      </c>
      <c r="M2082" s="22">
        <f t="shared" si="163"/>
        <v>2.8359712416633143E-2</v>
      </c>
    </row>
    <row r="2083" spans="1:13">
      <c r="A2083" s="16">
        <f t="shared" si="161"/>
        <v>2076</v>
      </c>
      <c r="B2083" s="12" t="s">
        <v>411</v>
      </c>
      <c r="C2083" s="272">
        <v>45047</v>
      </c>
      <c r="D2083" s="272">
        <v>45061</v>
      </c>
      <c r="E2083" s="196">
        <f t="shared" si="160"/>
        <v>45054</v>
      </c>
      <c r="F2083" s="272">
        <v>45061</v>
      </c>
      <c r="G2083" s="272">
        <v>45135</v>
      </c>
      <c r="H2083" s="12" t="s">
        <v>156</v>
      </c>
      <c r="I2083" s="234">
        <v>7.18</v>
      </c>
      <c r="J2083" s="272">
        <v>45138</v>
      </c>
      <c r="K2083" s="17">
        <f t="shared" si="164"/>
        <v>81.5</v>
      </c>
      <c r="L2083" s="283">
        <f t="shared" si="162"/>
        <v>2.9201079710036108E-8</v>
      </c>
      <c r="M2083" s="22">
        <f t="shared" si="163"/>
        <v>2.379887996367943E-6</v>
      </c>
    </row>
    <row r="2084" spans="1:13">
      <c r="A2084" s="16">
        <f t="shared" si="161"/>
        <v>2077</v>
      </c>
      <c r="B2084" s="12" t="s">
        <v>411</v>
      </c>
      <c r="C2084" s="272">
        <v>45047</v>
      </c>
      <c r="D2084" s="272">
        <v>45061</v>
      </c>
      <c r="E2084" s="196">
        <f t="shared" si="160"/>
        <v>45054</v>
      </c>
      <c r="F2084" s="272">
        <v>45061</v>
      </c>
      <c r="G2084" s="272">
        <v>45135</v>
      </c>
      <c r="H2084" s="12" t="s">
        <v>152</v>
      </c>
      <c r="I2084" s="234">
        <v>21.47</v>
      </c>
      <c r="J2084" s="272">
        <v>45138</v>
      </c>
      <c r="K2084" s="17">
        <f t="shared" si="164"/>
        <v>81.5</v>
      </c>
      <c r="L2084" s="283">
        <f t="shared" si="162"/>
        <v>8.7318548937949193E-8</v>
      </c>
      <c r="M2084" s="22">
        <f t="shared" si="163"/>
        <v>7.1164617384428596E-6</v>
      </c>
    </row>
    <row r="2085" spans="1:13">
      <c r="A2085" s="16">
        <f t="shared" si="161"/>
        <v>2078</v>
      </c>
      <c r="B2085" s="12" t="s">
        <v>411</v>
      </c>
      <c r="C2085" s="272">
        <v>45047</v>
      </c>
      <c r="D2085" s="272">
        <v>45061</v>
      </c>
      <c r="E2085" s="196">
        <f t="shared" ref="E2085:E2148" si="165">AVERAGE(C2085:D2085)</f>
        <v>45054</v>
      </c>
      <c r="F2085" s="272">
        <v>45061</v>
      </c>
      <c r="G2085" s="272">
        <v>45063</v>
      </c>
      <c r="H2085" s="12" t="s">
        <v>419</v>
      </c>
      <c r="I2085" s="234">
        <v>8.67</v>
      </c>
      <c r="J2085" s="272">
        <v>45064</v>
      </c>
      <c r="K2085" s="17">
        <f t="shared" si="164"/>
        <v>9.5</v>
      </c>
      <c r="L2085" s="283">
        <f t="shared" si="162"/>
        <v>3.5260913800280371E-8</v>
      </c>
      <c r="M2085" s="22">
        <f t="shared" si="163"/>
        <v>3.349786811026635E-7</v>
      </c>
    </row>
    <row r="2086" spans="1:13">
      <c r="A2086" s="16">
        <f t="shared" si="161"/>
        <v>2079</v>
      </c>
      <c r="B2086" s="12" t="s">
        <v>411</v>
      </c>
      <c r="C2086" s="272">
        <v>45047</v>
      </c>
      <c r="D2086" s="272">
        <v>45061</v>
      </c>
      <c r="E2086" s="196">
        <f t="shared" si="165"/>
        <v>45054</v>
      </c>
      <c r="F2086" s="272">
        <v>45061</v>
      </c>
      <c r="G2086" s="272">
        <v>45135</v>
      </c>
      <c r="H2086" s="12" t="s">
        <v>165</v>
      </c>
      <c r="I2086" s="234">
        <v>3.11</v>
      </c>
      <c r="J2086" s="272">
        <v>45138</v>
      </c>
      <c r="K2086" s="17">
        <f t="shared" si="164"/>
        <v>81.5</v>
      </c>
      <c r="L2086" s="283">
        <f t="shared" si="162"/>
        <v>1.2648378537355473E-8</v>
      </c>
      <c r="M2086" s="22">
        <f t="shared" si="163"/>
        <v>1.0308428507944711E-6</v>
      </c>
    </row>
    <row r="2087" spans="1:13">
      <c r="A2087" s="16">
        <f t="shared" si="161"/>
        <v>2080</v>
      </c>
      <c r="B2087" s="12" t="s">
        <v>411</v>
      </c>
      <c r="C2087" s="272">
        <v>45047</v>
      </c>
      <c r="D2087" s="272">
        <v>45061</v>
      </c>
      <c r="E2087" s="196">
        <f t="shared" si="165"/>
        <v>45054</v>
      </c>
      <c r="F2087" s="272">
        <v>45061</v>
      </c>
      <c r="G2087" s="272">
        <v>45061</v>
      </c>
      <c r="H2087" s="12" t="s">
        <v>164</v>
      </c>
      <c r="I2087" s="234">
        <v>2089.46</v>
      </c>
      <c r="J2087" s="272">
        <v>45062</v>
      </c>
      <c r="K2087" s="17">
        <f t="shared" si="164"/>
        <v>7.5</v>
      </c>
      <c r="L2087" s="283">
        <f t="shared" si="162"/>
        <v>8.4978395558401184E-6</v>
      </c>
      <c r="M2087" s="22">
        <f t="shared" si="163"/>
        <v>6.3733796668800883E-5</v>
      </c>
    </row>
    <row r="2088" spans="1:13">
      <c r="A2088" s="16">
        <f t="shared" si="161"/>
        <v>2081</v>
      </c>
      <c r="B2088" s="12" t="s">
        <v>411</v>
      </c>
      <c r="C2088" s="272">
        <v>45047</v>
      </c>
      <c r="D2088" s="272">
        <v>45061</v>
      </c>
      <c r="E2088" s="196">
        <f t="shared" si="165"/>
        <v>45054</v>
      </c>
      <c r="F2088" s="272">
        <v>45061</v>
      </c>
      <c r="G2088" s="272">
        <v>45061</v>
      </c>
      <c r="H2088" s="12" t="s">
        <v>166</v>
      </c>
      <c r="I2088" s="234">
        <v>60735.649999999987</v>
      </c>
      <c r="J2088" s="272">
        <v>45062</v>
      </c>
      <c r="K2088" s="17">
        <f t="shared" si="164"/>
        <v>7.5</v>
      </c>
      <c r="L2088" s="283">
        <f t="shared" si="162"/>
        <v>2.4701205527727772E-4</v>
      </c>
      <c r="M2088" s="22">
        <f t="shared" si="163"/>
        <v>1.852590414579583E-3</v>
      </c>
    </row>
    <row r="2089" spans="1:13">
      <c r="A2089" s="16">
        <f t="shared" si="161"/>
        <v>2082</v>
      </c>
      <c r="B2089" s="12" t="s">
        <v>411</v>
      </c>
      <c r="C2089" s="272">
        <v>45047</v>
      </c>
      <c r="D2089" s="272">
        <v>45061</v>
      </c>
      <c r="E2089" s="196">
        <f t="shared" si="165"/>
        <v>45054</v>
      </c>
      <c r="F2089" s="272">
        <v>45061</v>
      </c>
      <c r="G2089" s="272">
        <v>45093</v>
      </c>
      <c r="H2089" s="12" t="s">
        <v>157</v>
      </c>
      <c r="I2089" s="234">
        <v>206.27</v>
      </c>
      <c r="J2089" s="272">
        <v>45097</v>
      </c>
      <c r="K2089" s="17">
        <f t="shared" si="164"/>
        <v>39.5</v>
      </c>
      <c r="L2089" s="283">
        <f t="shared" si="162"/>
        <v>8.3890065623804302E-7</v>
      </c>
      <c r="M2089" s="22">
        <f t="shared" si="163"/>
        <v>3.31365759214027E-5</v>
      </c>
    </row>
    <row r="2090" spans="1:13">
      <c r="A2090" s="16">
        <f t="shared" si="161"/>
        <v>2083</v>
      </c>
      <c r="B2090" s="12" t="s">
        <v>411</v>
      </c>
      <c r="C2090" s="272">
        <v>45047</v>
      </c>
      <c r="D2090" s="272">
        <v>45061</v>
      </c>
      <c r="E2090" s="196">
        <f t="shared" si="165"/>
        <v>45054</v>
      </c>
      <c r="F2090" s="272">
        <v>45061</v>
      </c>
      <c r="G2090" s="272">
        <v>45061</v>
      </c>
      <c r="H2090" s="12" t="s">
        <v>166</v>
      </c>
      <c r="I2090" s="234">
        <v>128</v>
      </c>
      <c r="J2090" s="272">
        <v>45062</v>
      </c>
      <c r="K2090" s="17">
        <f t="shared" si="164"/>
        <v>7.5</v>
      </c>
      <c r="L2090" s="283">
        <f t="shared" si="162"/>
        <v>5.2057635137668828E-7</v>
      </c>
      <c r="M2090" s="22">
        <f t="shared" si="163"/>
        <v>3.9043226353251625E-6</v>
      </c>
    </row>
    <row r="2091" spans="1:13">
      <c r="A2091" s="16">
        <f t="shared" si="161"/>
        <v>2084</v>
      </c>
      <c r="B2091" s="12" t="s">
        <v>411</v>
      </c>
      <c r="C2091" s="272">
        <v>45047</v>
      </c>
      <c r="D2091" s="272">
        <v>45061</v>
      </c>
      <c r="E2091" s="196">
        <f t="shared" si="165"/>
        <v>45054</v>
      </c>
      <c r="F2091" s="272">
        <v>45061</v>
      </c>
      <c r="G2091" s="272">
        <v>45093</v>
      </c>
      <c r="H2091" s="12" t="s">
        <v>157</v>
      </c>
      <c r="I2091" s="234">
        <v>130.94999999999999</v>
      </c>
      <c r="J2091" s="272">
        <v>45097</v>
      </c>
      <c r="K2091" s="17">
        <f t="shared" si="164"/>
        <v>39.5</v>
      </c>
      <c r="L2091" s="283">
        <f t="shared" si="162"/>
        <v>5.3257400947482289E-7</v>
      </c>
      <c r="M2091" s="22">
        <f t="shared" si="163"/>
        <v>2.1036673374255505E-5</v>
      </c>
    </row>
    <row r="2092" spans="1:13">
      <c r="A2092" s="16">
        <f t="shared" si="161"/>
        <v>2085</v>
      </c>
      <c r="B2092" s="12" t="s">
        <v>411</v>
      </c>
      <c r="C2092" s="272">
        <v>45047</v>
      </c>
      <c r="D2092" s="272">
        <v>45061</v>
      </c>
      <c r="E2092" s="196">
        <f t="shared" si="165"/>
        <v>45054</v>
      </c>
      <c r="F2092" s="272">
        <v>45061</v>
      </c>
      <c r="G2092" s="272">
        <v>45093</v>
      </c>
      <c r="H2092" s="12" t="s">
        <v>157</v>
      </c>
      <c r="I2092" s="234">
        <v>283.29999999999995</v>
      </c>
      <c r="J2092" s="272">
        <v>45097</v>
      </c>
      <c r="K2092" s="17">
        <f t="shared" si="164"/>
        <v>39.5</v>
      </c>
      <c r="L2092" s="283">
        <f t="shared" si="162"/>
        <v>1.1521818776954356E-6</v>
      </c>
      <c r="M2092" s="22">
        <f t="shared" si="163"/>
        <v>4.5511184168969705E-5</v>
      </c>
    </row>
    <row r="2093" spans="1:13">
      <c r="A2093" s="16">
        <f t="shared" si="161"/>
        <v>2086</v>
      </c>
      <c r="B2093" s="12" t="s">
        <v>411</v>
      </c>
      <c r="C2093" s="272">
        <v>45047</v>
      </c>
      <c r="D2093" s="272">
        <v>45061</v>
      </c>
      <c r="E2093" s="196">
        <f t="shared" si="165"/>
        <v>45054</v>
      </c>
      <c r="F2093" s="272">
        <v>45061</v>
      </c>
      <c r="G2093" s="272">
        <v>45135</v>
      </c>
      <c r="H2093" s="12" t="s">
        <v>152</v>
      </c>
      <c r="I2093" s="234">
        <v>26.59</v>
      </c>
      <c r="J2093" s="272">
        <v>45138</v>
      </c>
      <c r="K2093" s="17">
        <f t="shared" si="164"/>
        <v>81.5</v>
      </c>
      <c r="L2093" s="283">
        <f t="shared" si="162"/>
        <v>1.0814160299301674E-7</v>
      </c>
      <c r="M2093" s="22">
        <f t="shared" si="163"/>
        <v>8.8135406439308644E-6</v>
      </c>
    </row>
    <row r="2094" spans="1:13">
      <c r="A2094" s="16">
        <f t="shared" si="161"/>
        <v>2087</v>
      </c>
      <c r="B2094" s="12" t="s">
        <v>411</v>
      </c>
      <c r="C2094" s="272">
        <v>45047</v>
      </c>
      <c r="D2094" s="272">
        <v>45061</v>
      </c>
      <c r="E2094" s="196">
        <f t="shared" si="165"/>
        <v>45054</v>
      </c>
      <c r="F2094" s="272">
        <v>45061</v>
      </c>
      <c r="G2094" s="272">
        <v>45093</v>
      </c>
      <c r="H2094" s="12" t="s">
        <v>157</v>
      </c>
      <c r="I2094" s="234">
        <v>1932.3000000000002</v>
      </c>
      <c r="J2094" s="272">
        <v>45097</v>
      </c>
      <c r="K2094" s="17">
        <f t="shared" si="164"/>
        <v>39.5</v>
      </c>
      <c r="L2094" s="283">
        <f t="shared" si="162"/>
        <v>7.8586694044154284E-6</v>
      </c>
      <c r="M2094" s="22">
        <f t="shared" si="163"/>
        <v>3.1041744147440944E-4</v>
      </c>
    </row>
    <row r="2095" spans="1:13">
      <c r="A2095" s="16">
        <f t="shared" si="161"/>
        <v>2088</v>
      </c>
      <c r="B2095" s="12" t="s">
        <v>411</v>
      </c>
      <c r="C2095" s="272">
        <v>45047</v>
      </c>
      <c r="D2095" s="272">
        <v>45061</v>
      </c>
      <c r="E2095" s="196">
        <f t="shared" si="165"/>
        <v>45054</v>
      </c>
      <c r="F2095" s="272">
        <v>45061</v>
      </c>
      <c r="G2095" s="272">
        <v>45093</v>
      </c>
      <c r="H2095" s="12" t="s">
        <v>157</v>
      </c>
      <c r="I2095" s="234">
        <v>353.53000000000003</v>
      </c>
      <c r="J2095" s="272">
        <v>45097</v>
      </c>
      <c r="K2095" s="17">
        <f t="shared" si="164"/>
        <v>39.5</v>
      </c>
      <c r="L2095" s="283">
        <f t="shared" si="162"/>
        <v>1.4378074804859424E-6</v>
      </c>
      <c r="M2095" s="22">
        <f t="shared" si="163"/>
        <v>5.6793395479194725E-5</v>
      </c>
    </row>
    <row r="2096" spans="1:13">
      <c r="A2096" s="16">
        <f t="shared" si="161"/>
        <v>2089</v>
      </c>
      <c r="B2096" s="12" t="s">
        <v>411</v>
      </c>
      <c r="C2096" s="272">
        <v>45047</v>
      </c>
      <c r="D2096" s="272">
        <v>45061</v>
      </c>
      <c r="E2096" s="196">
        <f t="shared" si="165"/>
        <v>45054</v>
      </c>
      <c r="F2096" s="272">
        <v>45061</v>
      </c>
      <c r="G2096" s="272">
        <v>45093</v>
      </c>
      <c r="H2096" s="12" t="s">
        <v>157</v>
      </c>
      <c r="I2096" s="234">
        <v>129.45999999999998</v>
      </c>
      <c r="J2096" s="272">
        <v>45097</v>
      </c>
      <c r="K2096" s="17">
        <f t="shared" si="164"/>
        <v>39.5</v>
      </c>
      <c r="L2096" s="283">
        <f t="shared" si="162"/>
        <v>5.2651417538457861E-7</v>
      </c>
      <c r="M2096" s="22">
        <f t="shared" si="163"/>
        <v>2.0797309927690856E-5</v>
      </c>
    </row>
    <row r="2097" spans="1:13">
      <c r="A2097" s="16">
        <f t="shared" si="161"/>
        <v>2090</v>
      </c>
      <c r="B2097" s="12" t="s">
        <v>411</v>
      </c>
      <c r="C2097" s="272">
        <v>45047</v>
      </c>
      <c r="D2097" s="272">
        <v>45061</v>
      </c>
      <c r="E2097" s="196">
        <f t="shared" si="165"/>
        <v>45054</v>
      </c>
      <c r="F2097" s="272">
        <v>45061</v>
      </c>
      <c r="G2097" s="272">
        <v>45091</v>
      </c>
      <c r="H2097" s="12" t="s">
        <v>153</v>
      </c>
      <c r="I2097" s="234">
        <v>273.74</v>
      </c>
      <c r="J2097" s="272">
        <v>45092</v>
      </c>
      <c r="K2097" s="17">
        <f t="shared" si="164"/>
        <v>37.5</v>
      </c>
      <c r="L2097" s="283">
        <f t="shared" si="162"/>
        <v>1.1133013314519895E-6</v>
      </c>
      <c r="M2097" s="22">
        <f t="shared" si="163"/>
        <v>4.1748799929449605E-5</v>
      </c>
    </row>
    <row r="2098" spans="1:13">
      <c r="A2098" s="16">
        <f t="shared" si="161"/>
        <v>2091</v>
      </c>
      <c r="B2098" s="12" t="s">
        <v>411</v>
      </c>
      <c r="C2098" s="272">
        <v>45047</v>
      </c>
      <c r="D2098" s="272">
        <v>45061</v>
      </c>
      <c r="E2098" s="196">
        <f t="shared" si="165"/>
        <v>45054</v>
      </c>
      <c r="F2098" s="272">
        <v>45061</v>
      </c>
      <c r="G2098" s="272">
        <v>45093</v>
      </c>
      <c r="H2098" s="12" t="s">
        <v>157</v>
      </c>
      <c r="I2098" s="234">
        <v>1473.19</v>
      </c>
      <c r="J2098" s="272">
        <v>45097</v>
      </c>
      <c r="K2098" s="17">
        <f t="shared" si="164"/>
        <v>39.5</v>
      </c>
      <c r="L2098" s="283">
        <f t="shared" si="162"/>
        <v>5.9914677740986204E-6</v>
      </c>
      <c r="M2098" s="22">
        <f t="shared" si="163"/>
        <v>2.366629770768955E-4</v>
      </c>
    </row>
    <row r="2099" spans="1:13">
      <c r="A2099" s="16">
        <f t="shared" si="161"/>
        <v>2092</v>
      </c>
      <c r="B2099" s="12" t="s">
        <v>411</v>
      </c>
      <c r="C2099" s="272">
        <v>45047</v>
      </c>
      <c r="D2099" s="272">
        <v>45061</v>
      </c>
      <c r="E2099" s="196">
        <f t="shared" si="165"/>
        <v>45054</v>
      </c>
      <c r="F2099" s="272">
        <v>45061</v>
      </c>
      <c r="G2099" s="272">
        <v>45135</v>
      </c>
      <c r="H2099" s="12" t="s">
        <v>156</v>
      </c>
      <c r="I2099" s="234">
        <v>7.17</v>
      </c>
      <c r="J2099" s="272">
        <v>45138</v>
      </c>
      <c r="K2099" s="17">
        <f t="shared" si="164"/>
        <v>81.5</v>
      </c>
      <c r="L2099" s="283">
        <f t="shared" si="162"/>
        <v>2.9160409682584805E-8</v>
      </c>
      <c r="M2099" s="22">
        <f t="shared" si="163"/>
        <v>2.3765733891306618E-6</v>
      </c>
    </row>
    <row r="2100" spans="1:13">
      <c r="A2100" s="16">
        <f t="shared" si="161"/>
        <v>2093</v>
      </c>
      <c r="B2100" s="12" t="s">
        <v>411</v>
      </c>
      <c r="C2100" s="272">
        <v>45047</v>
      </c>
      <c r="D2100" s="272">
        <v>45061</v>
      </c>
      <c r="E2100" s="196">
        <f t="shared" si="165"/>
        <v>45054</v>
      </c>
      <c r="F2100" s="272">
        <v>45061</v>
      </c>
      <c r="G2100" s="272">
        <v>45135</v>
      </c>
      <c r="H2100" s="12" t="s">
        <v>152</v>
      </c>
      <c r="I2100" s="234">
        <v>91.67</v>
      </c>
      <c r="J2100" s="272">
        <v>45138</v>
      </c>
      <c r="K2100" s="17">
        <f t="shared" si="164"/>
        <v>81.5</v>
      </c>
      <c r="L2100" s="283">
        <f t="shared" si="162"/>
        <v>3.7282214164610171E-7</v>
      </c>
      <c r="M2100" s="22">
        <f t="shared" si="163"/>
        <v>3.0385004544157288E-5</v>
      </c>
    </row>
    <row r="2101" spans="1:13">
      <c r="A2101" s="16">
        <f t="shared" si="161"/>
        <v>2094</v>
      </c>
      <c r="B2101" s="12" t="s">
        <v>411</v>
      </c>
      <c r="C2101" s="272">
        <v>45047</v>
      </c>
      <c r="D2101" s="272">
        <v>45061</v>
      </c>
      <c r="E2101" s="196">
        <f t="shared" si="165"/>
        <v>45054</v>
      </c>
      <c r="F2101" s="272">
        <v>45061</v>
      </c>
      <c r="G2101" s="272">
        <v>45091</v>
      </c>
      <c r="H2101" s="12" t="s">
        <v>153</v>
      </c>
      <c r="I2101" s="234">
        <v>15.07</v>
      </c>
      <c r="J2101" s="272">
        <v>45092</v>
      </c>
      <c r="K2101" s="17">
        <f t="shared" si="164"/>
        <v>37.5</v>
      </c>
      <c r="L2101" s="283">
        <f t="shared" si="162"/>
        <v>6.1289731369114782E-8</v>
      </c>
      <c r="M2101" s="22">
        <f t="shared" si="163"/>
        <v>2.2983649263418044E-6</v>
      </c>
    </row>
    <row r="2102" spans="1:13">
      <c r="A2102" s="16">
        <f t="shared" si="161"/>
        <v>2095</v>
      </c>
      <c r="B2102" s="12" t="s">
        <v>411</v>
      </c>
      <c r="C2102" s="272">
        <v>45047</v>
      </c>
      <c r="D2102" s="272">
        <v>45061</v>
      </c>
      <c r="E2102" s="196">
        <f t="shared" si="165"/>
        <v>45054</v>
      </c>
      <c r="F2102" s="272">
        <v>45061</v>
      </c>
      <c r="G2102" s="272">
        <v>45093</v>
      </c>
      <c r="H2102" s="12" t="s">
        <v>157</v>
      </c>
      <c r="I2102" s="234">
        <v>287.95</v>
      </c>
      <c r="J2102" s="272">
        <v>45097</v>
      </c>
      <c r="K2102" s="17">
        <f t="shared" si="164"/>
        <v>39.5</v>
      </c>
      <c r="L2102" s="283">
        <f t="shared" si="162"/>
        <v>1.1710934404602921E-6</v>
      </c>
      <c r="M2102" s="22">
        <f t="shared" si="163"/>
        <v>4.6258190898181536E-5</v>
      </c>
    </row>
    <row r="2103" spans="1:13">
      <c r="A2103" s="16">
        <f t="shared" si="161"/>
        <v>2096</v>
      </c>
      <c r="B2103" s="12" t="s">
        <v>411</v>
      </c>
      <c r="C2103" s="272">
        <v>45047</v>
      </c>
      <c r="D2103" s="272">
        <v>45061</v>
      </c>
      <c r="E2103" s="196">
        <f t="shared" si="165"/>
        <v>45054</v>
      </c>
      <c r="F2103" s="272">
        <v>45061</v>
      </c>
      <c r="G2103" s="272">
        <v>45091</v>
      </c>
      <c r="H2103" s="12" t="s">
        <v>153</v>
      </c>
      <c r="I2103" s="234">
        <v>337.21</v>
      </c>
      <c r="J2103" s="272">
        <v>45092</v>
      </c>
      <c r="K2103" s="17">
        <f t="shared" si="164"/>
        <v>37.5</v>
      </c>
      <c r="L2103" s="283">
        <f t="shared" si="162"/>
        <v>1.3714339956854145E-6</v>
      </c>
      <c r="M2103" s="22">
        <f t="shared" si="163"/>
        <v>5.1428774838203042E-5</v>
      </c>
    </row>
    <row r="2104" spans="1:13">
      <c r="A2104" s="16">
        <f t="shared" si="161"/>
        <v>2097</v>
      </c>
      <c r="B2104" s="12" t="s">
        <v>411</v>
      </c>
      <c r="C2104" s="272">
        <v>45047</v>
      </c>
      <c r="D2104" s="272">
        <v>45061</v>
      </c>
      <c r="E2104" s="196">
        <f t="shared" si="165"/>
        <v>45054</v>
      </c>
      <c r="F2104" s="272">
        <v>45061</v>
      </c>
      <c r="G2104" s="272">
        <v>45063</v>
      </c>
      <c r="H2104" s="12" t="s">
        <v>156</v>
      </c>
      <c r="I2104" s="234">
        <v>13.16</v>
      </c>
      <c r="J2104" s="272">
        <v>45064</v>
      </c>
      <c r="K2104" s="17">
        <f t="shared" si="164"/>
        <v>9.5</v>
      </c>
      <c r="L2104" s="283">
        <f t="shared" si="162"/>
        <v>5.3521756125915765E-8</v>
      </c>
      <c r="M2104" s="22">
        <f t="shared" si="163"/>
        <v>5.084566831961998E-7</v>
      </c>
    </row>
    <row r="2105" spans="1:13">
      <c r="A2105" s="16">
        <f t="shared" si="161"/>
        <v>2098</v>
      </c>
      <c r="B2105" s="12" t="s">
        <v>411</v>
      </c>
      <c r="C2105" s="272">
        <v>45047</v>
      </c>
      <c r="D2105" s="272">
        <v>45061</v>
      </c>
      <c r="E2105" s="196">
        <f t="shared" si="165"/>
        <v>45054</v>
      </c>
      <c r="F2105" s="272">
        <v>45061</v>
      </c>
      <c r="G2105" s="272">
        <v>45063</v>
      </c>
      <c r="H2105" s="12" t="s">
        <v>152</v>
      </c>
      <c r="I2105" s="234">
        <v>75.180000000000007</v>
      </c>
      <c r="J2105" s="272">
        <v>45064</v>
      </c>
      <c r="K2105" s="17">
        <f t="shared" si="164"/>
        <v>9.5</v>
      </c>
      <c r="L2105" s="283">
        <f t="shared" si="162"/>
        <v>3.0575726637890181E-7</v>
      </c>
      <c r="M2105" s="22">
        <f t="shared" si="163"/>
        <v>2.9046940305995672E-6</v>
      </c>
    </row>
    <row r="2106" spans="1:13">
      <c r="A2106" s="16">
        <f t="shared" si="161"/>
        <v>2099</v>
      </c>
      <c r="B2106" s="12" t="s">
        <v>411</v>
      </c>
      <c r="C2106" s="272">
        <v>45047</v>
      </c>
      <c r="D2106" s="272">
        <v>45061</v>
      </c>
      <c r="E2106" s="196">
        <f t="shared" si="165"/>
        <v>45054</v>
      </c>
      <c r="F2106" s="272">
        <v>45061</v>
      </c>
      <c r="G2106" s="272">
        <v>45093</v>
      </c>
      <c r="H2106" s="12" t="s">
        <v>154</v>
      </c>
      <c r="I2106" s="234">
        <v>73.300000000000011</v>
      </c>
      <c r="J2106" s="272">
        <v>45097</v>
      </c>
      <c r="K2106" s="17">
        <f t="shared" si="164"/>
        <v>39.5</v>
      </c>
      <c r="L2106" s="283">
        <f t="shared" si="162"/>
        <v>2.9811130121805669E-7</v>
      </c>
      <c r="M2106" s="22">
        <f t="shared" si="163"/>
        <v>1.1775396398113239E-5</v>
      </c>
    </row>
    <row r="2107" spans="1:13">
      <c r="A2107" s="16">
        <f t="shared" si="161"/>
        <v>2100</v>
      </c>
      <c r="B2107" s="12" t="s">
        <v>411</v>
      </c>
      <c r="C2107" s="272">
        <v>45047</v>
      </c>
      <c r="D2107" s="272">
        <v>45061</v>
      </c>
      <c r="E2107" s="196">
        <f t="shared" si="165"/>
        <v>45054</v>
      </c>
      <c r="F2107" s="272">
        <v>45061</v>
      </c>
      <c r="G2107" s="272">
        <v>45093</v>
      </c>
      <c r="H2107" s="12" t="s">
        <v>157</v>
      </c>
      <c r="I2107" s="234">
        <v>110.46000000000001</v>
      </c>
      <c r="J2107" s="272">
        <v>45097</v>
      </c>
      <c r="K2107" s="17">
        <f t="shared" si="164"/>
        <v>39.5</v>
      </c>
      <c r="L2107" s="283">
        <f t="shared" si="162"/>
        <v>4.4924112322710151E-7</v>
      </c>
      <c r="M2107" s="22">
        <f t="shared" si="163"/>
        <v>1.7745024367470509E-5</v>
      </c>
    </row>
    <row r="2108" spans="1:13">
      <c r="A2108" s="16">
        <f t="shared" si="161"/>
        <v>2101</v>
      </c>
      <c r="B2108" s="12" t="s">
        <v>411</v>
      </c>
      <c r="C2108" s="272">
        <v>45047</v>
      </c>
      <c r="D2108" s="272">
        <v>45061</v>
      </c>
      <c r="E2108" s="196">
        <f t="shared" si="165"/>
        <v>45054</v>
      </c>
      <c r="F2108" s="272">
        <v>45061</v>
      </c>
      <c r="G2108" s="272">
        <v>45135</v>
      </c>
      <c r="H2108" s="12" t="s">
        <v>152</v>
      </c>
      <c r="I2108" s="234">
        <v>15.14</v>
      </c>
      <c r="J2108" s="272">
        <v>45138</v>
      </c>
      <c r="K2108" s="17">
        <f t="shared" si="164"/>
        <v>81.5</v>
      </c>
      <c r="L2108" s="283">
        <f t="shared" si="162"/>
        <v>6.1574421561273913E-8</v>
      </c>
      <c r="M2108" s="22">
        <f t="shared" si="163"/>
        <v>5.0183153572438239E-6</v>
      </c>
    </row>
    <row r="2109" spans="1:13">
      <c r="A2109" s="16">
        <f t="shared" si="161"/>
        <v>2102</v>
      </c>
      <c r="B2109" s="12" t="s">
        <v>411</v>
      </c>
      <c r="C2109" s="272">
        <v>45047</v>
      </c>
      <c r="D2109" s="272">
        <v>45061</v>
      </c>
      <c r="E2109" s="196">
        <f t="shared" si="165"/>
        <v>45054</v>
      </c>
      <c r="F2109" s="272">
        <v>45061</v>
      </c>
      <c r="G2109" s="272">
        <v>45063</v>
      </c>
      <c r="H2109" s="12" t="s">
        <v>156</v>
      </c>
      <c r="I2109" s="234">
        <v>48.12</v>
      </c>
      <c r="J2109" s="272">
        <v>45064</v>
      </c>
      <c r="K2109" s="17">
        <f t="shared" si="164"/>
        <v>9.5</v>
      </c>
      <c r="L2109" s="283">
        <f t="shared" si="162"/>
        <v>1.9570417209567375E-7</v>
      </c>
      <c r="M2109" s="22">
        <f t="shared" si="163"/>
        <v>1.8591896349089007E-6</v>
      </c>
    </row>
    <row r="2110" spans="1:13">
      <c r="A2110" s="16">
        <f t="shared" si="161"/>
        <v>2103</v>
      </c>
      <c r="B2110" s="12" t="s">
        <v>411</v>
      </c>
      <c r="C2110" s="272">
        <v>45047</v>
      </c>
      <c r="D2110" s="272">
        <v>45061</v>
      </c>
      <c r="E2110" s="196">
        <f t="shared" si="165"/>
        <v>45054</v>
      </c>
      <c r="F2110" s="272">
        <v>45061</v>
      </c>
      <c r="G2110" s="272">
        <v>45135</v>
      </c>
      <c r="H2110" s="12" t="s">
        <v>165</v>
      </c>
      <c r="I2110" s="234">
        <v>36.86</v>
      </c>
      <c r="J2110" s="272">
        <v>45138</v>
      </c>
      <c r="K2110" s="17">
        <f t="shared" si="164"/>
        <v>81.5</v>
      </c>
      <c r="L2110" s="283">
        <f t="shared" si="162"/>
        <v>1.4990972118550571E-7</v>
      </c>
      <c r="M2110" s="22">
        <f t="shared" si="163"/>
        <v>1.2217642276618715E-5</v>
      </c>
    </row>
    <row r="2111" spans="1:13">
      <c r="A2111" s="16">
        <f t="shared" si="161"/>
        <v>2104</v>
      </c>
      <c r="B2111" s="12" t="s">
        <v>411</v>
      </c>
      <c r="C2111" s="272">
        <v>45047</v>
      </c>
      <c r="D2111" s="272">
        <v>45061</v>
      </c>
      <c r="E2111" s="196">
        <f t="shared" si="165"/>
        <v>45054</v>
      </c>
      <c r="F2111" s="272">
        <v>45061</v>
      </c>
      <c r="G2111" s="272">
        <v>45061</v>
      </c>
      <c r="H2111" s="12" t="s">
        <v>164</v>
      </c>
      <c r="I2111" s="234">
        <v>204.45</v>
      </c>
      <c r="J2111" s="272">
        <v>45062</v>
      </c>
      <c r="K2111" s="17">
        <f t="shared" si="164"/>
        <v>7.5</v>
      </c>
      <c r="L2111" s="283">
        <f t="shared" si="162"/>
        <v>8.3149871124190561E-7</v>
      </c>
      <c r="M2111" s="22">
        <f t="shared" si="163"/>
        <v>6.2362403343142921E-6</v>
      </c>
    </row>
    <row r="2112" spans="1:13">
      <c r="A2112" s="16">
        <f t="shared" si="161"/>
        <v>2105</v>
      </c>
      <c r="B2112" s="12" t="s">
        <v>411</v>
      </c>
      <c r="C2112" s="272">
        <v>45047</v>
      </c>
      <c r="D2112" s="272">
        <v>45061</v>
      </c>
      <c r="E2112" s="196">
        <f t="shared" si="165"/>
        <v>45054</v>
      </c>
      <c r="F2112" s="272">
        <v>45061</v>
      </c>
      <c r="G2112" s="272">
        <v>45061</v>
      </c>
      <c r="H2112" s="12" t="s">
        <v>166</v>
      </c>
      <c r="I2112" s="234">
        <v>80806.050000000017</v>
      </c>
      <c r="J2112" s="272">
        <v>45062</v>
      </c>
      <c r="K2112" s="17">
        <f t="shared" si="164"/>
        <v>7.5</v>
      </c>
      <c r="L2112" s="283">
        <f t="shared" si="162"/>
        <v>3.2863842717314258E-4</v>
      </c>
      <c r="M2112" s="22">
        <f t="shared" si="163"/>
        <v>2.4647882037985695E-3</v>
      </c>
    </row>
    <row r="2113" spans="1:13">
      <c r="A2113" s="16">
        <f t="shared" si="161"/>
        <v>2106</v>
      </c>
      <c r="B2113" s="12" t="s">
        <v>411</v>
      </c>
      <c r="C2113" s="272">
        <v>45047</v>
      </c>
      <c r="D2113" s="272">
        <v>45061</v>
      </c>
      <c r="E2113" s="196">
        <f t="shared" si="165"/>
        <v>45054</v>
      </c>
      <c r="F2113" s="272">
        <v>45061</v>
      </c>
      <c r="G2113" s="272">
        <v>45135</v>
      </c>
      <c r="H2113" s="12" t="s">
        <v>156</v>
      </c>
      <c r="I2113" s="234">
        <v>10.33</v>
      </c>
      <c r="J2113" s="272">
        <v>45138</v>
      </c>
      <c r="K2113" s="17">
        <f t="shared" si="164"/>
        <v>81.5</v>
      </c>
      <c r="L2113" s="283">
        <f t="shared" si="162"/>
        <v>4.2012138357196795E-8</v>
      </c>
      <c r="M2113" s="22">
        <f t="shared" si="163"/>
        <v>3.4239892761115388E-6</v>
      </c>
    </row>
    <row r="2114" spans="1:13">
      <c r="A2114" s="16">
        <f t="shared" si="161"/>
        <v>2107</v>
      </c>
      <c r="B2114" s="12" t="s">
        <v>411</v>
      </c>
      <c r="C2114" s="272">
        <v>45047</v>
      </c>
      <c r="D2114" s="272">
        <v>45061</v>
      </c>
      <c r="E2114" s="196">
        <f t="shared" si="165"/>
        <v>45054</v>
      </c>
      <c r="F2114" s="272">
        <v>45061</v>
      </c>
      <c r="G2114" s="272">
        <v>45135</v>
      </c>
      <c r="H2114" s="12" t="s">
        <v>152</v>
      </c>
      <c r="I2114" s="234">
        <v>31.01</v>
      </c>
      <c r="J2114" s="272">
        <v>45138</v>
      </c>
      <c r="K2114" s="17">
        <f t="shared" si="164"/>
        <v>81.5</v>
      </c>
      <c r="L2114" s="283">
        <f t="shared" si="162"/>
        <v>1.2611775512649302E-7</v>
      </c>
      <c r="M2114" s="22">
        <f t="shared" si="163"/>
        <v>1.0278597042809181E-5</v>
      </c>
    </row>
    <row r="2115" spans="1:13">
      <c r="A2115" s="16">
        <f t="shared" si="161"/>
        <v>2108</v>
      </c>
      <c r="B2115" s="12" t="s">
        <v>411</v>
      </c>
      <c r="C2115" s="272">
        <v>45047</v>
      </c>
      <c r="D2115" s="272">
        <v>45061</v>
      </c>
      <c r="E2115" s="196">
        <f t="shared" si="165"/>
        <v>45054</v>
      </c>
      <c r="F2115" s="272">
        <v>45061</v>
      </c>
      <c r="G2115" s="272">
        <v>45091</v>
      </c>
      <c r="H2115" s="12" t="s">
        <v>153</v>
      </c>
      <c r="I2115" s="234">
        <v>550.07000000000005</v>
      </c>
      <c r="J2115" s="272">
        <v>45092</v>
      </c>
      <c r="K2115" s="17">
        <f t="shared" si="164"/>
        <v>37.5</v>
      </c>
      <c r="L2115" s="283">
        <f t="shared" si="162"/>
        <v>2.2371362000138669E-6</v>
      </c>
      <c r="M2115" s="22">
        <f t="shared" si="163"/>
        <v>8.3892607500520011E-5</v>
      </c>
    </row>
    <row r="2116" spans="1:13">
      <c r="A2116" s="16">
        <f t="shared" si="161"/>
        <v>2109</v>
      </c>
      <c r="B2116" s="12" t="s">
        <v>411</v>
      </c>
      <c r="C2116" s="272">
        <v>45047</v>
      </c>
      <c r="D2116" s="272">
        <v>45061</v>
      </c>
      <c r="E2116" s="196">
        <f t="shared" si="165"/>
        <v>45054</v>
      </c>
      <c r="F2116" s="272">
        <v>45061</v>
      </c>
      <c r="G2116" s="272">
        <v>45093</v>
      </c>
      <c r="H2116" s="12" t="s">
        <v>157</v>
      </c>
      <c r="I2116" s="234">
        <v>30.2</v>
      </c>
      <c r="J2116" s="272">
        <v>45097</v>
      </c>
      <c r="K2116" s="17">
        <f t="shared" si="164"/>
        <v>39.5</v>
      </c>
      <c r="L2116" s="283">
        <f t="shared" si="162"/>
        <v>1.228234829029374E-7</v>
      </c>
      <c r="M2116" s="22">
        <f t="shared" si="163"/>
        <v>4.8515275746660274E-6</v>
      </c>
    </row>
    <row r="2117" spans="1:13">
      <c r="A2117" s="16">
        <f t="shared" si="161"/>
        <v>2110</v>
      </c>
      <c r="B2117" s="12" t="s">
        <v>411</v>
      </c>
      <c r="C2117" s="272">
        <v>45047</v>
      </c>
      <c r="D2117" s="272">
        <v>45061</v>
      </c>
      <c r="E2117" s="196">
        <f t="shared" si="165"/>
        <v>45054</v>
      </c>
      <c r="F2117" s="272">
        <v>45061</v>
      </c>
      <c r="G2117" s="272">
        <v>45063</v>
      </c>
      <c r="H2117" s="12" t="s">
        <v>152</v>
      </c>
      <c r="I2117" s="234">
        <v>92.8</v>
      </c>
      <c r="J2117" s="272">
        <v>45064</v>
      </c>
      <c r="K2117" s="17">
        <f t="shared" si="164"/>
        <v>9.5</v>
      </c>
      <c r="L2117" s="283">
        <f t="shared" si="162"/>
        <v>3.7741785474809902E-7</v>
      </c>
      <c r="M2117" s="22">
        <f t="shared" si="163"/>
        <v>3.5854696201069406E-6</v>
      </c>
    </row>
    <row r="2118" spans="1:13">
      <c r="A2118" s="16">
        <f t="shared" si="161"/>
        <v>2111</v>
      </c>
      <c r="B2118" s="12" t="s">
        <v>411</v>
      </c>
      <c r="C2118" s="272">
        <v>45047</v>
      </c>
      <c r="D2118" s="272">
        <v>45061</v>
      </c>
      <c r="E2118" s="196">
        <f t="shared" si="165"/>
        <v>45054</v>
      </c>
      <c r="F2118" s="272">
        <v>45061</v>
      </c>
      <c r="G2118" s="272">
        <v>45063</v>
      </c>
      <c r="H2118" s="12" t="s">
        <v>156</v>
      </c>
      <c r="I2118" s="234">
        <v>180.49</v>
      </c>
      <c r="J2118" s="272">
        <v>45064</v>
      </c>
      <c r="K2118" s="17">
        <f t="shared" si="164"/>
        <v>9.5</v>
      </c>
      <c r="L2118" s="283">
        <f t="shared" si="162"/>
        <v>7.3405332546858189E-7</v>
      </c>
      <c r="M2118" s="22">
        <f t="shared" si="163"/>
        <v>6.9735065919515281E-6</v>
      </c>
    </row>
    <row r="2119" spans="1:13">
      <c r="A2119" s="16">
        <f t="shared" si="161"/>
        <v>2112</v>
      </c>
      <c r="B2119" s="12" t="s">
        <v>411</v>
      </c>
      <c r="C2119" s="272">
        <v>45047</v>
      </c>
      <c r="D2119" s="272">
        <v>45061</v>
      </c>
      <c r="E2119" s="196">
        <f t="shared" si="165"/>
        <v>45054</v>
      </c>
      <c r="F2119" s="272">
        <v>45061</v>
      </c>
      <c r="G2119" s="272">
        <v>45063</v>
      </c>
      <c r="H2119" s="12" t="s">
        <v>152</v>
      </c>
      <c r="I2119" s="234">
        <v>415.71000000000004</v>
      </c>
      <c r="J2119" s="272">
        <v>45064</v>
      </c>
      <c r="K2119" s="17">
        <f t="shared" si="164"/>
        <v>9.5</v>
      </c>
      <c r="L2119" s="283">
        <f t="shared" si="162"/>
        <v>1.6906937111781494E-6</v>
      </c>
      <c r="M2119" s="22">
        <f t="shared" si="163"/>
        <v>1.6061590256192418E-5</v>
      </c>
    </row>
    <row r="2120" spans="1:13">
      <c r="A2120" s="16">
        <f t="shared" si="161"/>
        <v>2113</v>
      </c>
      <c r="B2120" s="12" t="s">
        <v>411</v>
      </c>
      <c r="C2120" s="272">
        <v>45047</v>
      </c>
      <c r="D2120" s="272">
        <v>45061</v>
      </c>
      <c r="E2120" s="196">
        <f t="shared" si="165"/>
        <v>45054</v>
      </c>
      <c r="F2120" s="272">
        <v>45061</v>
      </c>
      <c r="G2120" s="272">
        <v>45093</v>
      </c>
      <c r="H2120" s="12" t="s">
        <v>157</v>
      </c>
      <c r="I2120" s="234">
        <v>65.55</v>
      </c>
      <c r="J2120" s="272">
        <v>45097</v>
      </c>
      <c r="K2120" s="17">
        <f t="shared" si="164"/>
        <v>39.5</v>
      </c>
      <c r="L2120" s="283">
        <f t="shared" si="162"/>
        <v>2.6659202994329624E-7</v>
      </c>
      <c r="M2120" s="22">
        <f t="shared" si="163"/>
        <v>1.0530385182760202E-5</v>
      </c>
    </row>
    <row r="2121" spans="1:13">
      <c r="A2121" s="16">
        <f t="shared" ref="A2121:A2184" si="166">A2120+1</f>
        <v>2114</v>
      </c>
      <c r="B2121" s="12" t="s">
        <v>411</v>
      </c>
      <c r="C2121" s="272">
        <v>45047</v>
      </c>
      <c r="D2121" s="272">
        <v>45061</v>
      </c>
      <c r="E2121" s="196">
        <f t="shared" si="165"/>
        <v>45054</v>
      </c>
      <c r="F2121" s="272">
        <v>45061</v>
      </c>
      <c r="G2121" s="272">
        <v>45093</v>
      </c>
      <c r="H2121" s="12" t="s">
        <v>154</v>
      </c>
      <c r="I2121" s="234">
        <v>61.12</v>
      </c>
      <c r="J2121" s="272">
        <v>45097</v>
      </c>
      <c r="K2121" s="17">
        <f t="shared" si="164"/>
        <v>39.5</v>
      </c>
      <c r="L2121" s="283">
        <f t="shared" si="162"/>
        <v>2.4857520778236865E-7</v>
      </c>
      <c r="M2121" s="22">
        <f t="shared" si="163"/>
        <v>9.8187207074035616E-6</v>
      </c>
    </row>
    <row r="2122" spans="1:13">
      <c r="A2122" s="16">
        <f t="shared" si="166"/>
        <v>2115</v>
      </c>
      <c r="B2122" s="12" t="s">
        <v>411</v>
      </c>
      <c r="C2122" s="272">
        <v>45047</v>
      </c>
      <c r="D2122" s="272">
        <v>45061</v>
      </c>
      <c r="E2122" s="196">
        <f t="shared" si="165"/>
        <v>45054</v>
      </c>
      <c r="F2122" s="272">
        <v>45061</v>
      </c>
      <c r="G2122" s="272">
        <v>45093</v>
      </c>
      <c r="H2122" s="12" t="s">
        <v>157</v>
      </c>
      <c r="I2122" s="234">
        <v>1772.8700000000001</v>
      </c>
      <c r="J2122" s="272">
        <v>45097</v>
      </c>
      <c r="K2122" s="17">
        <f t="shared" si="164"/>
        <v>39.5</v>
      </c>
      <c r="L2122" s="283">
        <f t="shared" ref="L2122:L2185" si="167">I2122/$I$5449</f>
        <v>7.2102671567592923E-6</v>
      </c>
      <c r="M2122" s="22">
        <f t="shared" ref="M2122:M2185" si="168">L2122*K2122</f>
        <v>2.8480555269199206E-4</v>
      </c>
    </row>
    <row r="2123" spans="1:13">
      <c r="A2123" s="16">
        <f t="shared" si="166"/>
        <v>2116</v>
      </c>
      <c r="B2123" s="12" t="s">
        <v>411</v>
      </c>
      <c r="C2123" s="272">
        <v>45047</v>
      </c>
      <c r="D2123" s="272">
        <v>45061</v>
      </c>
      <c r="E2123" s="196">
        <f t="shared" si="165"/>
        <v>45054</v>
      </c>
      <c r="F2123" s="272">
        <v>45061</v>
      </c>
      <c r="G2123" s="272">
        <v>45093</v>
      </c>
      <c r="H2123" s="12" t="s">
        <v>157</v>
      </c>
      <c r="I2123" s="234">
        <v>153.11000000000001</v>
      </c>
      <c r="J2123" s="272">
        <v>45097</v>
      </c>
      <c r="K2123" s="17">
        <f t="shared" ref="K2123:K2186" si="169">(G2123-D2123)+((D2123-C2123+1)/2)</f>
        <v>39.5</v>
      </c>
      <c r="L2123" s="283">
        <f t="shared" si="167"/>
        <v>6.2269879030691216E-7</v>
      </c>
      <c r="M2123" s="22">
        <f t="shared" si="168"/>
        <v>2.4596602217123032E-5</v>
      </c>
    </row>
    <row r="2124" spans="1:13">
      <c r="A2124" s="16">
        <f t="shared" si="166"/>
        <v>2117</v>
      </c>
      <c r="B2124" s="12" t="s">
        <v>411</v>
      </c>
      <c r="C2124" s="272">
        <v>45047</v>
      </c>
      <c r="D2124" s="272">
        <v>45061</v>
      </c>
      <c r="E2124" s="196">
        <f t="shared" si="165"/>
        <v>45054</v>
      </c>
      <c r="F2124" s="272">
        <v>45061</v>
      </c>
      <c r="G2124" s="272">
        <v>45091</v>
      </c>
      <c r="H2124" s="12" t="s">
        <v>153</v>
      </c>
      <c r="I2124" s="234">
        <v>52.58</v>
      </c>
      <c r="J2124" s="272">
        <v>45092</v>
      </c>
      <c r="K2124" s="17">
        <f t="shared" si="169"/>
        <v>37.5</v>
      </c>
      <c r="L2124" s="283">
        <f t="shared" si="167"/>
        <v>2.1384300433895522E-7</v>
      </c>
      <c r="M2124" s="22">
        <f t="shared" si="168"/>
        <v>8.0191126627108211E-6</v>
      </c>
    </row>
    <row r="2125" spans="1:13">
      <c r="A2125" s="16">
        <f t="shared" si="166"/>
        <v>2118</v>
      </c>
      <c r="B2125" s="12" t="s">
        <v>411</v>
      </c>
      <c r="C2125" s="272">
        <v>45047</v>
      </c>
      <c r="D2125" s="272">
        <v>45061</v>
      </c>
      <c r="E2125" s="196">
        <f t="shared" si="165"/>
        <v>45054</v>
      </c>
      <c r="F2125" s="272">
        <v>45061</v>
      </c>
      <c r="G2125" s="272">
        <v>45135</v>
      </c>
      <c r="H2125" s="12" t="s">
        <v>152</v>
      </c>
      <c r="I2125" s="234">
        <v>86.85</v>
      </c>
      <c r="J2125" s="272">
        <v>45138</v>
      </c>
      <c r="K2125" s="17">
        <f t="shared" si="169"/>
        <v>81.5</v>
      </c>
      <c r="L2125" s="283">
        <f t="shared" si="167"/>
        <v>3.5321918841457324E-7</v>
      </c>
      <c r="M2125" s="22">
        <f t="shared" si="168"/>
        <v>2.8787363855787717E-5</v>
      </c>
    </row>
    <row r="2126" spans="1:13">
      <c r="A2126" s="16">
        <f t="shared" si="166"/>
        <v>2119</v>
      </c>
      <c r="B2126" s="12" t="s">
        <v>411</v>
      </c>
      <c r="C2126" s="272">
        <v>45047</v>
      </c>
      <c r="D2126" s="272">
        <v>45061</v>
      </c>
      <c r="E2126" s="196">
        <f t="shared" si="165"/>
        <v>45054</v>
      </c>
      <c r="F2126" s="272">
        <v>45061</v>
      </c>
      <c r="G2126" s="272">
        <v>45093</v>
      </c>
      <c r="H2126" s="12" t="s">
        <v>157</v>
      </c>
      <c r="I2126" s="234">
        <v>159.86000000000001</v>
      </c>
      <c r="J2126" s="272">
        <v>45097</v>
      </c>
      <c r="K2126" s="17">
        <f t="shared" si="169"/>
        <v>39.5</v>
      </c>
      <c r="L2126" s="283">
        <f t="shared" si="167"/>
        <v>6.5015105883654219E-7</v>
      </c>
      <c r="M2126" s="22">
        <f t="shared" si="168"/>
        <v>2.5680966824043417E-5</v>
      </c>
    </row>
    <row r="2127" spans="1:13">
      <c r="A2127" s="16">
        <f t="shared" si="166"/>
        <v>2120</v>
      </c>
      <c r="B2127" s="12" t="s">
        <v>411</v>
      </c>
      <c r="C2127" s="272">
        <v>45047</v>
      </c>
      <c r="D2127" s="272">
        <v>45061</v>
      </c>
      <c r="E2127" s="196">
        <f t="shared" si="165"/>
        <v>45054</v>
      </c>
      <c r="F2127" s="272">
        <v>45061</v>
      </c>
      <c r="G2127" s="272">
        <v>45093</v>
      </c>
      <c r="H2127" s="12" t="s">
        <v>157</v>
      </c>
      <c r="I2127" s="234">
        <v>100.73</v>
      </c>
      <c r="J2127" s="272">
        <v>45097</v>
      </c>
      <c r="K2127" s="17">
        <f t="shared" si="169"/>
        <v>39.5</v>
      </c>
      <c r="L2127" s="283">
        <f t="shared" si="167"/>
        <v>4.0966918651698291E-7</v>
      </c>
      <c r="M2127" s="22">
        <f t="shared" si="168"/>
        <v>1.6181932867420826E-5</v>
      </c>
    </row>
    <row r="2128" spans="1:13">
      <c r="A2128" s="16">
        <f t="shared" si="166"/>
        <v>2121</v>
      </c>
      <c r="B2128" s="12" t="s">
        <v>411</v>
      </c>
      <c r="C2128" s="272">
        <v>45047</v>
      </c>
      <c r="D2128" s="272">
        <v>45061</v>
      </c>
      <c r="E2128" s="196">
        <f t="shared" si="165"/>
        <v>45054</v>
      </c>
      <c r="F2128" s="272">
        <v>45061</v>
      </c>
      <c r="G2128" s="272">
        <v>45135</v>
      </c>
      <c r="H2128" s="12" t="s">
        <v>152</v>
      </c>
      <c r="I2128" s="234">
        <v>7.67</v>
      </c>
      <c r="J2128" s="272">
        <v>45138</v>
      </c>
      <c r="K2128" s="17">
        <f t="shared" si="169"/>
        <v>81.5</v>
      </c>
      <c r="L2128" s="283">
        <f t="shared" si="167"/>
        <v>3.1193911055149994E-8</v>
      </c>
      <c r="M2128" s="22">
        <f t="shared" si="168"/>
        <v>2.5423037509947246E-6</v>
      </c>
    </row>
    <row r="2129" spans="1:13">
      <c r="A2129" s="16">
        <f t="shared" si="166"/>
        <v>2122</v>
      </c>
      <c r="B2129" s="12" t="s">
        <v>411</v>
      </c>
      <c r="C2129" s="272">
        <v>45047</v>
      </c>
      <c r="D2129" s="272">
        <v>45061</v>
      </c>
      <c r="E2129" s="196">
        <f t="shared" si="165"/>
        <v>45054</v>
      </c>
      <c r="F2129" s="272">
        <v>45061</v>
      </c>
      <c r="G2129" s="272">
        <v>45093</v>
      </c>
      <c r="H2129" s="12" t="s">
        <v>157</v>
      </c>
      <c r="I2129" s="234">
        <v>781.57</v>
      </c>
      <c r="J2129" s="272">
        <v>45097</v>
      </c>
      <c r="K2129" s="17">
        <f t="shared" si="169"/>
        <v>39.5</v>
      </c>
      <c r="L2129" s="283">
        <f t="shared" si="167"/>
        <v>3.1786473355115493E-6</v>
      </c>
      <c r="M2129" s="22">
        <f t="shared" si="168"/>
        <v>1.255565697527062E-4</v>
      </c>
    </row>
    <row r="2130" spans="1:13">
      <c r="A2130" s="16">
        <f t="shared" si="166"/>
        <v>2123</v>
      </c>
      <c r="B2130" s="12" t="s">
        <v>411</v>
      </c>
      <c r="C2130" s="272">
        <v>45047</v>
      </c>
      <c r="D2130" s="272">
        <v>45061</v>
      </c>
      <c r="E2130" s="196">
        <f t="shared" si="165"/>
        <v>45054</v>
      </c>
      <c r="F2130" s="272">
        <v>45061</v>
      </c>
      <c r="G2130" s="272">
        <v>45093</v>
      </c>
      <c r="H2130" s="12" t="s">
        <v>154</v>
      </c>
      <c r="I2130" s="234">
        <v>165.9</v>
      </c>
      <c r="J2130" s="272">
        <v>45097</v>
      </c>
      <c r="K2130" s="17">
        <f t="shared" si="169"/>
        <v>39.5</v>
      </c>
      <c r="L2130" s="283">
        <f t="shared" si="167"/>
        <v>6.7471575541712958E-7</v>
      </c>
      <c r="M2130" s="22">
        <f t="shared" si="168"/>
        <v>2.6651272338976619E-5</v>
      </c>
    </row>
    <row r="2131" spans="1:13">
      <c r="A2131" s="16">
        <f t="shared" si="166"/>
        <v>2124</v>
      </c>
      <c r="B2131" s="12" t="s">
        <v>411</v>
      </c>
      <c r="C2131" s="272">
        <v>45047</v>
      </c>
      <c r="D2131" s="272">
        <v>45061</v>
      </c>
      <c r="E2131" s="196">
        <f t="shared" si="165"/>
        <v>45054</v>
      </c>
      <c r="F2131" s="272">
        <v>45061</v>
      </c>
      <c r="G2131" s="272">
        <v>45093</v>
      </c>
      <c r="H2131" s="12" t="s">
        <v>157</v>
      </c>
      <c r="I2131" s="234">
        <v>794.93000000000006</v>
      </c>
      <c r="J2131" s="272">
        <v>45097</v>
      </c>
      <c r="K2131" s="17">
        <f t="shared" si="169"/>
        <v>39.5</v>
      </c>
      <c r="L2131" s="283">
        <f t="shared" si="167"/>
        <v>3.2329824921864911E-6</v>
      </c>
      <c r="M2131" s="22">
        <f t="shared" si="168"/>
        <v>1.2770280844136639E-4</v>
      </c>
    </row>
    <row r="2132" spans="1:13">
      <c r="A2132" s="16">
        <f t="shared" si="166"/>
        <v>2125</v>
      </c>
      <c r="B2132" s="12" t="s">
        <v>411</v>
      </c>
      <c r="C2132" s="272">
        <v>45047</v>
      </c>
      <c r="D2132" s="272">
        <v>45061</v>
      </c>
      <c r="E2132" s="196">
        <f t="shared" si="165"/>
        <v>45054</v>
      </c>
      <c r="F2132" s="272">
        <v>45061</v>
      </c>
      <c r="G2132" s="272">
        <v>45100</v>
      </c>
      <c r="H2132" s="12" t="s">
        <v>166</v>
      </c>
      <c r="I2132" s="234">
        <v>542.86</v>
      </c>
      <c r="J2132" s="272">
        <v>45103</v>
      </c>
      <c r="K2132" s="17">
        <f t="shared" si="169"/>
        <v>46.5</v>
      </c>
      <c r="L2132" s="283">
        <f t="shared" si="167"/>
        <v>2.2078131102214769E-6</v>
      </c>
      <c r="M2132" s="22">
        <f t="shared" si="168"/>
        <v>1.0266330962529867E-4</v>
      </c>
    </row>
    <row r="2133" spans="1:13">
      <c r="A2133" s="16">
        <f t="shared" si="166"/>
        <v>2126</v>
      </c>
      <c r="B2133" s="12" t="s">
        <v>411</v>
      </c>
      <c r="C2133" s="272">
        <v>45047</v>
      </c>
      <c r="D2133" s="272">
        <v>45061</v>
      </c>
      <c r="E2133" s="196">
        <f t="shared" si="165"/>
        <v>45054</v>
      </c>
      <c r="F2133" s="272">
        <v>45061</v>
      </c>
      <c r="G2133" s="272">
        <v>45093</v>
      </c>
      <c r="H2133" s="12" t="s">
        <v>157</v>
      </c>
      <c r="I2133" s="234">
        <v>2024.72</v>
      </c>
      <c r="J2133" s="272">
        <v>45097</v>
      </c>
      <c r="K2133" s="17">
        <f t="shared" si="169"/>
        <v>39.5</v>
      </c>
      <c r="L2133" s="283">
        <f t="shared" si="167"/>
        <v>8.2345417981203768E-6</v>
      </c>
      <c r="M2133" s="22">
        <f t="shared" si="168"/>
        <v>3.2526440102575489E-4</v>
      </c>
    </row>
    <row r="2134" spans="1:13">
      <c r="A2134" s="16">
        <f t="shared" si="166"/>
        <v>2127</v>
      </c>
      <c r="B2134" s="12" t="s">
        <v>411</v>
      </c>
      <c r="C2134" s="272">
        <v>45047</v>
      </c>
      <c r="D2134" s="272">
        <v>45061</v>
      </c>
      <c r="E2134" s="196">
        <f t="shared" si="165"/>
        <v>45054</v>
      </c>
      <c r="F2134" s="272">
        <v>45061</v>
      </c>
      <c r="G2134" s="272">
        <v>45135</v>
      </c>
      <c r="H2134" s="12" t="s">
        <v>152</v>
      </c>
      <c r="I2134" s="234">
        <v>35.11</v>
      </c>
      <c r="J2134" s="272">
        <v>45138</v>
      </c>
      <c r="K2134" s="17">
        <f t="shared" si="169"/>
        <v>81.5</v>
      </c>
      <c r="L2134" s="283">
        <f t="shared" si="167"/>
        <v>1.4279246638152754E-7</v>
      </c>
      <c r="M2134" s="22">
        <f t="shared" si="168"/>
        <v>1.1637586010094495E-5</v>
      </c>
    </row>
    <row r="2135" spans="1:13">
      <c r="A2135" s="16">
        <f t="shared" si="166"/>
        <v>2128</v>
      </c>
      <c r="B2135" s="12" t="s">
        <v>411</v>
      </c>
      <c r="C2135" s="272">
        <v>45047</v>
      </c>
      <c r="D2135" s="272">
        <v>45061</v>
      </c>
      <c r="E2135" s="196">
        <f t="shared" si="165"/>
        <v>45054</v>
      </c>
      <c r="F2135" s="272">
        <v>45061</v>
      </c>
      <c r="G2135" s="272">
        <v>45064</v>
      </c>
      <c r="H2135" s="12" t="s">
        <v>166</v>
      </c>
      <c r="I2135" s="234">
        <v>1149.5999999999999</v>
      </c>
      <c r="J2135" s="272">
        <v>45065</v>
      </c>
      <c r="K2135" s="17">
        <f t="shared" si="169"/>
        <v>10.5</v>
      </c>
      <c r="L2135" s="283">
        <f t="shared" si="167"/>
        <v>4.6754263558018812E-6</v>
      </c>
      <c r="M2135" s="22">
        <f t="shared" si="168"/>
        <v>4.9091976735919753E-5</v>
      </c>
    </row>
    <row r="2136" spans="1:13">
      <c r="A2136" s="16">
        <f t="shared" si="166"/>
        <v>2129</v>
      </c>
      <c r="B2136" s="12" t="s">
        <v>411</v>
      </c>
      <c r="C2136" s="272">
        <v>45047</v>
      </c>
      <c r="D2136" s="272">
        <v>45061</v>
      </c>
      <c r="E2136" s="196">
        <f t="shared" si="165"/>
        <v>45054</v>
      </c>
      <c r="F2136" s="272">
        <v>45061</v>
      </c>
      <c r="G2136" s="272">
        <v>45064</v>
      </c>
      <c r="H2136" s="12" t="s">
        <v>164</v>
      </c>
      <c r="I2136" s="234">
        <v>11024.949999999999</v>
      </c>
      <c r="J2136" s="272">
        <v>45065</v>
      </c>
      <c r="K2136" s="17">
        <f t="shared" si="169"/>
        <v>10.5</v>
      </c>
      <c r="L2136" s="283">
        <f t="shared" si="167"/>
        <v>4.4838501914925149E-5</v>
      </c>
      <c r="M2136" s="22">
        <f t="shared" si="168"/>
        <v>4.7080427010671408E-4</v>
      </c>
    </row>
    <row r="2137" spans="1:13">
      <c r="A2137" s="16">
        <f t="shared" si="166"/>
        <v>2130</v>
      </c>
      <c r="B2137" s="12" t="s">
        <v>411</v>
      </c>
      <c r="C2137" s="272">
        <v>45047</v>
      </c>
      <c r="D2137" s="272">
        <v>45061</v>
      </c>
      <c r="E2137" s="196">
        <f t="shared" si="165"/>
        <v>45054</v>
      </c>
      <c r="F2137" s="272">
        <v>45061</v>
      </c>
      <c r="G2137" s="272">
        <v>45135</v>
      </c>
      <c r="H2137" s="12" t="s">
        <v>421</v>
      </c>
      <c r="I2137" s="234">
        <v>6.88</v>
      </c>
      <c r="J2137" s="272">
        <v>45138</v>
      </c>
      <c r="K2137" s="17">
        <f t="shared" si="169"/>
        <v>81.5</v>
      </c>
      <c r="L2137" s="283">
        <f t="shared" si="167"/>
        <v>2.7980978886496997E-8</v>
      </c>
      <c r="M2137" s="22">
        <f t="shared" si="168"/>
        <v>2.2804497792495051E-6</v>
      </c>
    </row>
    <row r="2138" spans="1:13">
      <c r="A2138" s="16">
        <f t="shared" si="166"/>
        <v>2131</v>
      </c>
      <c r="B2138" s="12" t="s">
        <v>411</v>
      </c>
      <c r="C2138" s="272">
        <v>45047</v>
      </c>
      <c r="D2138" s="272">
        <v>45061</v>
      </c>
      <c r="E2138" s="196">
        <f t="shared" si="165"/>
        <v>45054</v>
      </c>
      <c r="F2138" s="272">
        <v>45061</v>
      </c>
      <c r="G2138" s="272">
        <v>45135</v>
      </c>
      <c r="H2138" s="12" t="s">
        <v>422</v>
      </c>
      <c r="I2138" s="234">
        <v>18.37</v>
      </c>
      <c r="J2138" s="272">
        <v>45138</v>
      </c>
      <c r="K2138" s="17">
        <f t="shared" si="169"/>
        <v>81.5</v>
      </c>
      <c r="L2138" s="283">
        <f t="shared" si="167"/>
        <v>7.4710840428045031E-8</v>
      </c>
      <c r="M2138" s="22">
        <f t="shared" si="168"/>
        <v>6.0889334948856704E-6</v>
      </c>
    </row>
    <row r="2139" spans="1:13">
      <c r="A2139" s="16">
        <f t="shared" si="166"/>
        <v>2132</v>
      </c>
      <c r="B2139" s="12" t="s">
        <v>411</v>
      </c>
      <c r="C2139" s="272">
        <v>45047</v>
      </c>
      <c r="D2139" s="272">
        <v>45061</v>
      </c>
      <c r="E2139" s="196">
        <f t="shared" si="165"/>
        <v>45054</v>
      </c>
      <c r="F2139" s="272">
        <v>45061</v>
      </c>
      <c r="G2139" s="272">
        <v>45093</v>
      </c>
      <c r="H2139" s="12" t="s">
        <v>157</v>
      </c>
      <c r="I2139" s="234">
        <v>114.75</v>
      </c>
      <c r="J2139" s="272">
        <v>45097</v>
      </c>
      <c r="K2139" s="17">
        <f t="shared" si="169"/>
        <v>39.5</v>
      </c>
      <c r="L2139" s="283">
        <f t="shared" si="167"/>
        <v>4.6668856500371079E-7</v>
      </c>
      <c r="M2139" s="22">
        <f t="shared" si="168"/>
        <v>1.8434198317646576E-5</v>
      </c>
    </row>
    <row r="2140" spans="1:13">
      <c r="A2140" s="16">
        <f t="shared" si="166"/>
        <v>2133</v>
      </c>
      <c r="B2140" s="12" t="s">
        <v>411</v>
      </c>
      <c r="C2140" s="272">
        <v>45047</v>
      </c>
      <c r="D2140" s="272">
        <v>45061</v>
      </c>
      <c r="E2140" s="196">
        <f t="shared" si="165"/>
        <v>45054</v>
      </c>
      <c r="F2140" s="272">
        <v>45061</v>
      </c>
      <c r="G2140" s="272">
        <v>45093</v>
      </c>
      <c r="H2140" s="12" t="s">
        <v>157</v>
      </c>
      <c r="I2140" s="234">
        <v>340.09999999999997</v>
      </c>
      <c r="J2140" s="272">
        <v>45097</v>
      </c>
      <c r="K2140" s="17">
        <f t="shared" si="169"/>
        <v>39.5</v>
      </c>
      <c r="L2140" s="283">
        <f t="shared" si="167"/>
        <v>1.3831876336188411E-6</v>
      </c>
      <c r="M2140" s="22">
        <f t="shared" si="168"/>
        <v>5.4635911527944225E-5</v>
      </c>
    </row>
    <row r="2141" spans="1:13">
      <c r="A2141" s="16">
        <f t="shared" si="166"/>
        <v>2134</v>
      </c>
      <c r="B2141" s="12" t="s">
        <v>411</v>
      </c>
      <c r="C2141" s="272">
        <v>45047</v>
      </c>
      <c r="D2141" s="272">
        <v>45061</v>
      </c>
      <c r="E2141" s="196">
        <f t="shared" si="165"/>
        <v>45054</v>
      </c>
      <c r="F2141" s="272">
        <v>45061</v>
      </c>
      <c r="G2141" s="272">
        <v>45321</v>
      </c>
      <c r="H2141" s="12" t="s">
        <v>165</v>
      </c>
      <c r="I2141" s="234">
        <v>8.52</v>
      </c>
      <c r="J2141" s="272">
        <v>45322</v>
      </c>
      <c r="K2141" s="17">
        <f t="shared" si="169"/>
        <v>267.5</v>
      </c>
      <c r="L2141" s="283">
        <f t="shared" si="167"/>
        <v>3.4650863388510815E-8</v>
      </c>
      <c r="M2141" s="22">
        <f t="shared" si="168"/>
        <v>9.2691059564266436E-6</v>
      </c>
    </row>
    <row r="2142" spans="1:13">
      <c r="A2142" s="16">
        <f t="shared" si="166"/>
        <v>2135</v>
      </c>
      <c r="B2142" s="12" t="s">
        <v>411</v>
      </c>
      <c r="C2142" s="272">
        <v>45047</v>
      </c>
      <c r="D2142" s="272">
        <v>45061</v>
      </c>
      <c r="E2142" s="196">
        <f t="shared" si="165"/>
        <v>45054</v>
      </c>
      <c r="F2142" s="272">
        <v>45061</v>
      </c>
      <c r="G2142" s="272">
        <v>45093</v>
      </c>
      <c r="H2142" s="12" t="s">
        <v>157</v>
      </c>
      <c r="I2142" s="234">
        <v>49.56</v>
      </c>
      <c r="J2142" s="272">
        <v>45097</v>
      </c>
      <c r="K2142" s="17">
        <f t="shared" si="169"/>
        <v>39.5</v>
      </c>
      <c r="L2142" s="283">
        <f t="shared" si="167"/>
        <v>2.015606560486615E-7</v>
      </c>
      <c r="M2142" s="22">
        <f t="shared" si="168"/>
        <v>7.9616459139221293E-6</v>
      </c>
    </row>
    <row r="2143" spans="1:13">
      <c r="A2143" s="16">
        <f t="shared" si="166"/>
        <v>2136</v>
      </c>
      <c r="B2143" s="12" t="s">
        <v>411</v>
      </c>
      <c r="C2143" s="272">
        <v>45047</v>
      </c>
      <c r="D2143" s="272">
        <v>45061</v>
      </c>
      <c r="E2143" s="196">
        <f t="shared" si="165"/>
        <v>45054</v>
      </c>
      <c r="F2143" s="272">
        <v>45061</v>
      </c>
      <c r="G2143" s="272">
        <v>45076</v>
      </c>
      <c r="H2143" s="12" t="s">
        <v>166</v>
      </c>
      <c r="I2143" s="234">
        <v>210.23</v>
      </c>
      <c r="J2143" s="272">
        <v>45077</v>
      </c>
      <c r="K2143" s="17">
        <f t="shared" si="169"/>
        <v>22.5</v>
      </c>
      <c r="L2143" s="283">
        <f t="shared" si="167"/>
        <v>8.5500598710875922E-7</v>
      </c>
      <c r="M2143" s="22">
        <f t="shared" si="168"/>
        <v>1.9237634709947082E-5</v>
      </c>
    </row>
    <row r="2144" spans="1:13">
      <c r="A2144" s="16">
        <f t="shared" si="166"/>
        <v>2137</v>
      </c>
      <c r="B2144" s="12" t="s">
        <v>411</v>
      </c>
      <c r="C2144" s="272">
        <v>45047</v>
      </c>
      <c r="D2144" s="272">
        <v>45061</v>
      </c>
      <c r="E2144" s="196">
        <f t="shared" si="165"/>
        <v>45054</v>
      </c>
      <c r="F2144" s="272">
        <v>45061</v>
      </c>
      <c r="G2144" s="272">
        <v>45063</v>
      </c>
      <c r="H2144" s="12" t="s">
        <v>156</v>
      </c>
      <c r="I2144" s="234">
        <v>28.98</v>
      </c>
      <c r="J2144" s="272">
        <v>45064</v>
      </c>
      <c r="K2144" s="17">
        <f t="shared" si="169"/>
        <v>9.5</v>
      </c>
      <c r="L2144" s="283">
        <f t="shared" si="167"/>
        <v>1.1786173955387833E-7</v>
      </c>
      <c r="M2144" s="22">
        <f t="shared" si="168"/>
        <v>1.1196865257618441E-6</v>
      </c>
    </row>
    <row r="2145" spans="1:13">
      <c r="A2145" s="16">
        <f t="shared" si="166"/>
        <v>2138</v>
      </c>
      <c r="B2145" s="12" t="s">
        <v>411</v>
      </c>
      <c r="C2145" s="272">
        <v>45047</v>
      </c>
      <c r="D2145" s="272">
        <v>45061</v>
      </c>
      <c r="E2145" s="196">
        <f t="shared" si="165"/>
        <v>45054</v>
      </c>
      <c r="F2145" s="272">
        <v>45061</v>
      </c>
      <c r="G2145" s="272">
        <v>45063</v>
      </c>
      <c r="H2145" s="12" t="s">
        <v>152</v>
      </c>
      <c r="I2145" s="234">
        <v>4.67</v>
      </c>
      <c r="J2145" s="272">
        <v>45064</v>
      </c>
      <c r="K2145" s="17">
        <f t="shared" si="169"/>
        <v>9.5</v>
      </c>
      <c r="L2145" s="283">
        <f t="shared" si="167"/>
        <v>1.8992902819758862E-8</v>
      </c>
      <c r="M2145" s="22">
        <f t="shared" si="168"/>
        <v>1.804325767877092E-7</v>
      </c>
    </row>
    <row r="2146" spans="1:13">
      <c r="A2146" s="16">
        <f t="shared" si="166"/>
        <v>2139</v>
      </c>
      <c r="B2146" s="12" t="s">
        <v>411</v>
      </c>
      <c r="C2146" s="272">
        <v>45047</v>
      </c>
      <c r="D2146" s="272">
        <v>45061</v>
      </c>
      <c r="E2146" s="196">
        <f t="shared" si="165"/>
        <v>45054</v>
      </c>
      <c r="F2146" s="272">
        <v>45061</v>
      </c>
      <c r="G2146" s="272">
        <v>45063</v>
      </c>
      <c r="H2146" s="12" t="s">
        <v>156</v>
      </c>
      <c r="I2146" s="234">
        <v>291.64</v>
      </c>
      <c r="J2146" s="272">
        <v>45064</v>
      </c>
      <c r="K2146" s="17">
        <f t="shared" si="169"/>
        <v>9.5</v>
      </c>
      <c r="L2146" s="283">
        <f t="shared" si="167"/>
        <v>1.1861006805898232E-6</v>
      </c>
      <c r="M2146" s="22">
        <f t="shared" si="168"/>
        <v>1.1267956465603321E-5</v>
      </c>
    </row>
    <row r="2147" spans="1:13">
      <c r="A2147" s="16">
        <f t="shared" si="166"/>
        <v>2140</v>
      </c>
      <c r="B2147" s="12" t="s">
        <v>411</v>
      </c>
      <c r="C2147" s="272">
        <v>45047</v>
      </c>
      <c r="D2147" s="272">
        <v>45061</v>
      </c>
      <c r="E2147" s="196">
        <f t="shared" si="165"/>
        <v>45054</v>
      </c>
      <c r="F2147" s="272">
        <v>45061</v>
      </c>
      <c r="G2147" s="272">
        <v>45091</v>
      </c>
      <c r="H2147" s="12" t="s">
        <v>153</v>
      </c>
      <c r="I2147" s="234">
        <v>224.57</v>
      </c>
      <c r="J2147" s="272">
        <v>45092</v>
      </c>
      <c r="K2147" s="17">
        <f t="shared" si="169"/>
        <v>37.5</v>
      </c>
      <c r="L2147" s="283">
        <f t="shared" si="167"/>
        <v>9.1332680647392885E-7</v>
      </c>
      <c r="M2147" s="22">
        <f t="shared" si="168"/>
        <v>3.424975524277233E-5</v>
      </c>
    </row>
    <row r="2148" spans="1:13">
      <c r="A2148" s="16">
        <f t="shared" si="166"/>
        <v>2141</v>
      </c>
      <c r="B2148" s="12" t="s">
        <v>411</v>
      </c>
      <c r="C2148" s="272">
        <v>45047</v>
      </c>
      <c r="D2148" s="272">
        <v>45061</v>
      </c>
      <c r="E2148" s="196">
        <f t="shared" si="165"/>
        <v>45054</v>
      </c>
      <c r="F2148" s="272">
        <v>45061</v>
      </c>
      <c r="G2148" s="272">
        <v>45091</v>
      </c>
      <c r="H2148" s="12" t="s">
        <v>153</v>
      </c>
      <c r="I2148" s="234">
        <v>43.48</v>
      </c>
      <c r="J2148" s="272">
        <v>45092</v>
      </c>
      <c r="K2148" s="17">
        <f t="shared" si="169"/>
        <v>37.5</v>
      </c>
      <c r="L2148" s="283">
        <f t="shared" si="167"/>
        <v>1.768332793582688E-7</v>
      </c>
      <c r="M2148" s="22">
        <f t="shared" si="168"/>
        <v>6.6312479759350797E-6</v>
      </c>
    </row>
    <row r="2149" spans="1:13">
      <c r="A2149" s="16">
        <f t="shared" si="166"/>
        <v>2142</v>
      </c>
      <c r="B2149" s="12" t="s">
        <v>411</v>
      </c>
      <c r="C2149" s="272">
        <v>45062</v>
      </c>
      <c r="D2149" s="272">
        <v>45077</v>
      </c>
      <c r="E2149" s="196">
        <f t="shared" ref="E2149:E2212" si="170">AVERAGE(C2149:D2149)</f>
        <v>45069.5</v>
      </c>
      <c r="F2149" s="272">
        <v>45077</v>
      </c>
      <c r="G2149" s="272">
        <v>45091</v>
      </c>
      <c r="H2149" s="12" t="s">
        <v>164</v>
      </c>
      <c r="I2149" s="234">
        <v>162</v>
      </c>
      <c r="J2149" s="272">
        <v>45092</v>
      </c>
      <c r="K2149" s="17">
        <f t="shared" si="169"/>
        <v>22</v>
      </c>
      <c r="L2149" s="283">
        <f t="shared" si="167"/>
        <v>6.5885444471112109E-7</v>
      </c>
      <c r="M2149" s="22">
        <f t="shared" si="168"/>
        <v>1.4494797783644665E-5</v>
      </c>
    </row>
    <row r="2150" spans="1:13">
      <c r="A2150" s="16">
        <f t="shared" si="166"/>
        <v>2143</v>
      </c>
      <c r="B2150" s="12" t="s">
        <v>411</v>
      </c>
      <c r="C2150" s="272">
        <v>45062</v>
      </c>
      <c r="D2150" s="272">
        <v>45077</v>
      </c>
      <c r="E2150" s="196">
        <f t="shared" si="170"/>
        <v>45069.5</v>
      </c>
      <c r="F2150" s="272">
        <v>45077</v>
      </c>
      <c r="G2150" s="272">
        <v>45091</v>
      </c>
      <c r="H2150" s="12" t="s">
        <v>166</v>
      </c>
      <c r="I2150" s="234">
        <v>684</v>
      </c>
      <c r="J2150" s="272">
        <v>45092</v>
      </c>
      <c r="K2150" s="17">
        <f t="shared" si="169"/>
        <v>22</v>
      </c>
      <c r="L2150" s="283">
        <f t="shared" si="167"/>
        <v>2.7818298776691781E-6</v>
      </c>
      <c r="M2150" s="22">
        <f t="shared" si="168"/>
        <v>6.120025730872192E-5</v>
      </c>
    </row>
    <row r="2151" spans="1:13">
      <c r="A2151" s="16">
        <f t="shared" si="166"/>
        <v>2144</v>
      </c>
      <c r="B2151" s="12" t="s">
        <v>411</v>
      </c>
      <c r="C2151" s="272">
        <v>45062</v>
      </c>
      <c r="D2151" s="272">
        <v>45077</v>
      </c>
      <c r="E2151" s="196">
        <f t="shared" si="170"/>
        <v>45069.5</v>
      </c>
      <c r="F2151" s="272">
        <v>45077</v>
      </c>
      <c r="G2151" s="272">
        <v>45135</v>
      </c>
      <c r="H2151" s="12" t="s">
        <v>152</v>
      </c>
      <c r="I2151" s="234">
        <v>88.86</v>
      </c>
      <c r="J2151" s="272">
        <v>45138</v>
      </c>
      <c r="K2151" s="17">
        <f t="shared" si="169"/>
        <v>66</v>
      </c>
      <c r="L2151" s="283">
        <f t="shared" si="167"/>
        <v>3.6139386393228535E-7</v>
      </c>
      <c r="M2151" s="22">
        <f t="shared" si="168"/>
        <v>2.3851995019530832E-5</v>
      </c>
    </row>
    <row r="2152" spans="1:13">
      <c r="A2152" s="16">
        <f t="shared" si="166"/>
        <v>2145</v>
      </c>
      <c r="B2152" s="12" t="s">
        <v>411</v>
      </c>
      <c r="C2152" s="272">
        <v>45062</v>
      </c>
      <c r="D2152" s="272">
        <v>45077</v>
      </c>
      <c r="E2152" s="196">
        <f t="shared" si="170"/>
        <v>45069.5</v>
      </c>
      <c r="F2152" s="272">
        <v>45077</v>
      </c>
      <c r="G2152" s="272">
        <v>45093</v>
      </c>
      <c r="H2152" s="12" t="s">
        <v>157</v>
      </c>
      <c r="I2152" s="234">
        <v>44.56</v>
      </c>
      <c r="J2152" s="272">
        <v>45097</v>
      </c>
      <c r="K2152" s="17">
        <f t="shared" si="169"/>
        <v>24</v>
      </c>
      <c r="L2152" s="283">
        <f t="shared" si="167"/>
        <v>1.8122564232300962E-7</v>
      </c>
      <c r="M2152" s="22">
        <f t="shared" si="168"/>
        <v>4.3494154157522313E-6</v>
      </c>
    </row>
    <row r="2153" spans="1:13">
      <c r="A2153" s="16">
        <f t="shared" si="166"/>
        <v>2146</v>
      </c>
      <c r="B2153" s="12" t="s">
        <v>411</v>
      </c>
      <c r="C2153" s="272">
        <v>45062</v>
      </c>
      <c r="D2153" s="272">
        <v>45077</v>
      </c>
      <c r="E2153" s="196">
        <f t="shared" si="170"/>
        <v>45069.5</v>
      </c>
      <c r="F2153" s="272">
        <v>45077</v>
      </c>
      <c r="G2153" s="272">
        <v>45135</v>
      </c>
      <c r="H2153" s="12" t="s">
        <v>156</v>
      </c>
      <c r="I2153" s="234">
        <v>40.53</v>
      </c>
      <c r="J2153" s="272">
        <v>45138</v>
      </c>
      <c r="K2153" s="17">
        <f t="shared" si="169"/>
        <v>66</v>
      </c>
      <c r="L2153" s="283">
        <f t="shared" si="167"/>
        <v>1.648356212601342E-7</v>
      </c>
      <c r="M2153" s="22">
        <f t="shared" si="168"/>
        <v>1.0879151003168857E-5</v>
      </c>
    </row>
    <row r="2154" spans="1:13">
      <c r="A2154" s="16">
        <f t="shared" si="166"/>
        <v>2147</v>
      </c>
      <c r="B2154" s="12" t="s">
        <v>411</v>
      </c>
      <c r="C2154" s="272">
        <v>45062</v>
      </c>
      <c r="D2154" s="272">
        <v>45077</v>
      </c>
      <c r="E2154" s="196">
        <f t="shared" si="170"/>
        <v>45069.5</v>
      </c>
      <c r="F2154" s="272">
        <v>45077</v>
      </c>
      <c r="G2154" s="272">
        <v>45135</v>
      </c>
      <c r="H2154" s="12" t="s">
        <v>152</v>
      </c>
      <c r="I2154" s="234">
        <v>48.32</v>
      </c>
      <c r="J2154" s="272">
        <v>45138</v>
      </c>
      <c r="K2154" s="17">
        <f t="shared" si="169"/>
        <v>66</v>
      </c>
      <c r="L2154" s="283">
        <f t="shared" si="167"/>
        <v>1.9651757264469983E-7</v>
      </c>
      <c r="M2154" s="22">
        <f t="shared" si="168"/>
        <v>1.2970159794550189E-5</v>
      </c>
    </row>
    <row r="2155" spans="1:13">
      <c r="A2155" s="16">
        <f t="shared" si="166"/>
        <v>2148</v>
      </c>
      <c r="B2155" s="12" t="s">
        <v>411</v>
      </c>
      <c r="C2155" s="272">
        <v>45062</v>
      </c>
      <c r="D2155" s="272">
        <v>45077</v>
      </c>
      <c r="E2155" s="196">
        <f t="shared" si="170"/>
        <v>45069.5</v>
      </c>
      <c r="F2155" s="272">
        <v>45077</v>
      </c>
      <c r="G2155" s="272">
        <v>45077</v>
      </c>
      <c r="H2155" s="12" t="s">
        <v>166</v>
      </c>
      <c r="I2155" s="234">
        <v>85.56</v>
      </c>
      <c r="J2155" s="272">
        <v>45078</v>
      </c>
      <c r="K2155" s="17">
        <f t="shared" si="169"/>
        <v>8</v>
      </c>
      <c r="L2155" s="283">
        <f t="shared" si="167"/>
        <v>3.4797275487335507E-7</v>
      </c>
      <c r="M2155" s="22">
        <f t="shared" si="168"/>
        <v>2.7837820389868406E-6</v>
      </c>
    </row>
    <row r="2156" spans="1:13">
      <c r="A2156" s="16">
        <f t="shared" si="166"/>
        <v>2149</v>
      </c>
      <c r="B2156" s="12" t="s">
        <v>411</v>
      </c>
      <c r="C2156" s="272">
        <v>45062</v>
      </c>
      <c r="D2156" s="272">
        <v>45077</v>
      </c>
      <c r="E2156" s="196">
        <f t="shared" si="170"/>
        <v>45069.5</v>
      </c>
      <c r="F2156" s="272">
        <v>45077</v>
      </c>
      <c r="G2156" s="272">
        <v>45135</v>
      </c>
      <c r="H2156" s="12" t="s">
        <v>152</v>
      </c>
      <c r="I2156" s="234">
        <v>85.19</v>
      </c>
      <c r="J2156" s="272">
        <v>45138</v>
      </c>
      <c r="K2156" s="17">
        <f t="shared" si="169"/>
        <v>66</v>
      </c>
      <c r="L2156" s="283">
        <f t="shared" si="167"/>
        <v>3.4646796385765683E-7</v>
      </c>
      <c r="M2156" s="22">
        <f t="shared" si="168"/>
        <v>2.286688561460535E-5</v>
      </c>
    </row>
    <row r="2157" spans="1:13">
      <c r="A2157" s="16">
        <f t="shared" si="166"/>
        <v>2150</v>
      </c>
      <c r="B2157" s="12" t="s">
        <v>411</v>
      </c>
      <c r="C2157" s="272">
        <v>45062</v>
      </c>
      <c r="D2157" s="272">
        <v>45077</v>
      </c>
      <c r="E2157" s="196">
        <f t="shared" si="170"/>
        <v>45069.5</v>
      </c>
      <c r="F2157" s="272">
        <v>45077</v>
      </c>
      <c r="G2157" s="272">
        <v>45093</v>
      </c>
      <c r="H2157" s="12" t="s">
        <v>157</v>
      </c>
      <c r="I2157" s="234">
        <v>262.62</v>
      </c>
      <c r="J2157" s="272">
        <v>45097</v>
      </c>
      <c r="K2157" s="17">
        <f t="shared" si="169"/>
        <v>24</v>
      </c>
      <c r="L2157" s="283">
        <f t="shared" si="167"/>
        <v>1.0680762609261397E-6</v>
      </c>
      <c r="M2157" s="22">
        <f t="shared" si="168"/>
        <v>2.5633830262227354E-5</v>
      </c>
    </row>
    <row r="2158" spans="1:13">
      <c r="A2158" s="16">
        <f t="shared" si="166"/>
        <v>2151</v>
      </c>
      <c r="B2158" s="12" t="s">
        <v>411</v>
      </c>
      <c r="C2158" s="272">
        <v>45062</v>
      </c>
      <c r="D2158" s="272">
        <v>45077</v>
      </c>
      <c r="E2158" s="196">
        <f t="shared" si="170"/>
        <v>45069.5</v>
      </c>
      <c r="F2158" s="272">
        <v>45077</v>
      </c>
      <c r="G2158" s="272">
        <v>45079</v>
      </c>
      <c r="H2158" s="12" t="s">
        <v>156</v>
      </c>
      <c r="I2158" s="234">
        <v>9.5399999999999991</v>
      </c>
      <c r="J2158" s="272">
        <v>45082</v>
      </c>
      <c r="K2158" s="17">
        <f t="shared" si="169"/>
        <v>10</v>
      </c>
      <c r="L2158" s="283">
        <f t="shared" si="167"/>
        <v>3.8799206188543798E-8</v>
      </c>
      <c r="M2158" s="22">
        <f t="shared" si="168"/>
        <v>3.8799206188543798E-7</v>
      </c>
    </row>
    <row r="2159" spans="1:13">
      <c r="A2159" s="16">
        <f t="shared" si="166"/>
        <v>2152</v>
      </c>
      <c r="B2159" s="12" t="s">
        <v>411</v>
      </c>
      <c r="C2159" s="272">
        <v>45062</v>
      </c>
      <c r="D2159" s="272">
        <v>45077</v>
      </c>
      <c r="E2159" s="196">
        <f t="shared" si="170"/>
        <v>45069.5</v>
      </c>
      <c r="F2159" s="272">
        <v>45077</v>
      </c>
      <c r="G2159" s="272">
        <v>45079</v>
      </c>
      <c r="H2159" s="12" t="s">
        <v>152</v>
      </c>
      <c r="I2159" s="234">
        <v>118.13999999999999</v>
      </c>
      <c r="J2159" s="272">
        <v>45082</v>
      </c>
      <c r="K2159" s="17">
        <f t="shared" si="169"/>
        <v>10</v>
      </c>
      <c r="L2159" s="283">
        <f t="shared" si="167"/>
        <v>4.8047570430970273E-7</v>
      </c>
      <c r="M2159" s="22">
        <f t="shared" si="168"/>
        <v>4.8047570430970271E-6</v>
      </c>
    </row>
    <row r="2160" spans="1:13">
      <c r="A2160" s="16">
        <f t="shared" si="166"/>
        <v>2153</v>
      </c>
      <c r="B2160" s="12" t="s">
        <v>411</v>
      </c>
      <c r="C2160" s="272">
        <v>45062</v>
      </c>
      <c r="D2160" s="272">
        <v>45077</v>
      </c>
      <c r="E2160" s="196">
        <f t="shared" si="170"/>
        <v>45069.5</v>
      </c>
      <c r="F2160" s="272">
        <v>45077</v>
      </c>
      <c r="G2160" s="272">
        <v>45093</v>
      </c>
      <c r="H2160" s="12" t="s">
        <v>157</v>
      </c>
      <c r="I2160" s="234">
        <v>96.06</v>
      </c>
      <c r="J2160" s="272">
        <v>45097</v>
      </c>
      <c r="K2160" s="17">
        <f t="shared" si="169"/>
        <v>24</v>
      </c>
      <c r="L2160" s="283">
        <f t="shared" si="167"/>
        <v>3.9067628369722407E-7</v>
      </c>
      <c r="M2160" s="22">
        <f t="shared" si="168"/>
        <v>9.3762308087333773E-6</v>
      </c>
    </row>
    <row r="2161" spans="1:13">
      <c r="A2161" s="16">
        <f t="shared" si="166"/>
        <v>2154</v>
      </c>
      <c r="B2161" s="12" t="s">
        <v>411</v>
      </c>
      <c r="C2161" s="272">
        <v>45062</v>
      </c>
      <c r="D2161" s="272">
        <v>45077</v>
      </c>
      <c r="E2161" s="196">
        <f t="shared" si="170"/>
        <v>45069.5</v>
      </c>
      <c r="F2161" s="272">
        <v>45077</v>
      </c>
      <c r="G2161" s="272">
        <v>45093</v>
      </c>
      <c r="H2161" s="12" t="s">
        <v>157</v>
      </c>
      <c r="I2161" s="234">
        <v>710.77</v>
      </c>
      <c r="J2161" s="272">
        <v>45097</v>
      </c>
      <c r="K2161" s="17">
        <f t="shared" si="169"/>
        <v>24</v>
      </c>
      <c r="L2161" s="283">
        <f t="shared" si="167"/>
        <v>2.8907035411563184E-6</v>
      </c>
      <c r="M2161" s="22">
        <f t="shared" si="168"/>
        <v>6.9376884987751641E-5</v>
      </c>
    </row>
    <row r="2162" spans="1:13">
      <c r="A2162" s="16">
        <f t="shared" si="166"/>
        <v>2155</v>
      </c>
      <c r="B2162" s="12" t="s">
        <v>411</v>
      </c>
      <c r="C2162" s="272">
        <v>45062</v>
      </c>
      <c r="D2162" s="272">
        <v>45077</v>
      </c>
      <c r="E2162" s="196">
        <f t="shared" si="170"/>
        <v>45069.5</v>
      </c>
      <c r="F2162" s="272">
        <v>45077</v>
      </c>
      <c r="G2162" s="272">
        <v>45135</v>
      </c>
      <c r="H2162" s="12" t="s">
        <v>153</v>
      </c>
      <c r="I2162" s="234">
        <v>538.38</v>
      </c>
      <c r="J2162" s="272">
        <v>45138</v>
      </c>
      <c r="K2162" s="17">
        <f t="shared" si="169"/>
        <v>66</v>
      </c>
      <c r="L2162" s="283">
        <f t="shared" si="167"/>
        <v>2.1895929379232925E-6</v>
      </c>
      <c r="M2162" s="22">
        <f t="shared" si="168"/>
        <v>1.445131339029373E-4</v>
      </c>
    </row>
    <row r="2163" spans="1:13">
      <c r="A2163" s="16">
        <f t="shared" si="166"/>
        <v>2156</v>
      </c>
      <c r="B2163" s="12" t="s">
        <v>411</v>
      </c>
      <c r="C2163" s="272">
        <v>45062</v>
      </c>
      <c r="D2163" s="272">
        <v>45077</v>
      </c>
      <c r="E2163" s="196">
        <f t="shared" si="170"/>
        <v>45069.5</v>
      </c>
      <c r="F2163" s="272">
        <v>45077</v>
      </c>
      <c r="G2163" s="272">
        <v>45135</v>
      </c>
      <c r="H2163" s="12" t="s">
        <v>154</v>
      </c>
      <c r="I2163" s="234">
        <v>1608.9699999999998</v>
      </c>
      <c r="J2163" s="272">
        <v>45138</v>
      </c>
      <c r="K2163" s="17">
        <f t="shared" si="169"/>
        <v>66</v>
      </c>
      <c r="L2163" s="283">
        <f t="shared" si="167"/>
        <v>6.543685406832422E-6</v>
      </c>
      <c r="M2163" s="22">
        <f t="shared" si="168"/>
        <v>4.3188323685093983E-4</v>
      </c>
    </row>
    <row r="2164" spans="1:13">
      <c r="A2164" s="16">
        <f t="shared" si="166"/>
        <v>2157</v>
      </c>
      <c r="B2164" s="12" t="s">
        <v>411</v>
      </c>
      <c r="C2164" s="272">
        <v>45062</v>
      </c>
      <c r="D2164" s="272">
        <v>45077</v>
      </c>
      <c r="E2164" s="196">
        <f t="shared" si="170"/>
        <v>45069.5</v>
      </c>
      <c r="F2164" s="272">
        <v>45077</v>
      </c>
      <c r="G2164" s="272">
        <v>45135</v>
      </c>
      <c r="H2164" s="12" t="s">
        <v>155</v>
      </c>
      <c r="I2164" s="234">
        <v>52.28</v>
      </c>
      <c r="J2164" s="272">
        <v>45138</v>
      </c>
      <c r="K2164" s="17">
        <f t="shared" si="169"/>
        <v>66</v>
      </c>
      <c r="L2164" s="283">
        <f t="shared" si="167"/>
        <v>2.1262290351541614E-7</v>
      </c>
      <c r="M2164" s="22">
        <f t="shared" si="168"/>
        <v>1.4033111632017465E-5</v>
      </c>
    </row>
    <row r="2165" spans="1:13">
      <c r="A2165" s="16">
        <f t="shared" si="166"/>
        <v>2158</v>
      </c>
      <c r="B2165" s="12" t="s">
        <v>411</v>
      </c>
      <c r="C2165" s="272">
        <v>45062</v>
      </c>
      <c r="D2165" s="272">
        <v>45077</v>
      </c>
      <c r="E2165" s="196">
        <f t="shared" si="170"/>
        <v>45069.5</v>
      </c>
      <c r="F2165" s="272">
        <v>45077</v>
      </c>
      <c r="G2165" s="272">
        <v>45135</v>
      </c>
      <c r="H2165" s="12" t="s">
        <v>154</v>
      </c>
      <c r="I2165" s="234">
        <v>42.59</v>
      </c>
      <c r="J2165" s="272">
        <v>45138</v>
      </c>
      <c r="K2165" s="17">
        <f t="shared" si="169"/>
        <v>66</v>
      </c>
      <c r="L2165" s="283">
        <f t="shared" si="167"/>
        <v>1.7321364691510278E-7</v>
      </c>
      <c r="M2165" s="22">
        <f t="shared" si="168"/>
        <v>1.1432100696396784E-5</v>
      </c>
    </row>
    <row r="2166" spans="1:13">
      <c r="A2166" s="16">
        <f t="shared" si="166"/>
        <v>2159</v>
      </c>
      <c r="B2166" s="12" t="s">
        <v>411</v>
      </c>
      <c r="C2166" s="272">
        <v>45062</v>
      </c>
      <c r="D2166" s="272">
        <v>45077</v>
      </c>
      <c r="E2166" s="196">
        <f t="shared" si="170"/>
        <v>45069.5</v>
      </c>
      <c r="F2166" s="272">
        <v>45077</v>
      </c>
      <c r="G2166" s="272">
        <v>45077</v>
      </c>
      <c r="H2166" s="12" t="s">
        <v>166</v>
      </c>
      <c r="I2166" s="234">
        <v>5055.2200000000012</v>
      </c>
      <c r="J2166" s="272">
        <v>45078</v>
      </c>
      <c r="K2166" s="17">
        <f t="shared" si="169"/>
        <v>8</v>
      </c>
      <c r="L2166" s="283">
        <f t="shared" si="167"/>
        <v>2.0559593617237991E-5</v>
      </c>
      <c r="M2166" s="22">
        <f t="shared" si="168"/>
        <v>1.6447674893790392E-4</v>
      </c>
    </row>
    <row r="2167" spans="1:13">
      <c r="A2167" s="16">
        <f t="shared" si="166"/>
        <v>2160</v>
      </c>
      <c r="B2167" s="12" t="s">
        <v>411</v>
      </c>
      <c r="C2167" s="272">
        <v>45062</v>
      </c>
      <c r="D2167" s="272">
        <v>45077</v>
      </c>
      <c r="E2167" s="196">
        <f t="shared" si="170"/>
        <v>45069.5</v>
      </c>
      <c r="F2167" s="272">
        <v>45077</v>
      </c>
      <c r="G2167" s="272">
        <v>45077</v>
      </c>
      <c r="H2167" s="12" t="s">
        <v>406</v>
      </c>
      <c r="I2167" s="234">
        <v>618.04000000000008</v>
      </c>
      <c r="J2167" s="272">
        <v>45078</v>
      </c>
      <c r="K2167" s="17">
        <f t="shared" si="169"/>
        <v>8</v>
      </c>
      <c r="L2167" s="283">
        <f t="shared" si="167"/>
        <v>2.5135703766003787E-6</v>
      </c>
      <c r="M2167" s="22">
        <f t="shared" si="168"/>
        <v>2.010856301280303E-5</v>
      </c>
    </row>
    <row r="2168" spans="1:13">
      <c r="A2168" s="16">
        <f t="shared" si="166"/>
        <v>2161</v>
      </c>
      <c r="B2168" s="12" t="s">
        <v>411</v>
      </c>
      <c r="C2168" s="272">
        <v>45062</v>
      </c>
      <c r="D2168" s="272">
        <v>45077</v>
      </c>
      <c r="E2168" s="196">
        <f t="shared" si="170"/>
        <v>45069.5</v>
      </c>
      <c r="F2168" s="272">
        <v>45077</v>
      </c>
      <c r="G2168" s="272">
        <v>45135</v>
      </c>
      <c r="H2168" s="12" t="s">
        <v>154</v>
      </c>
      <c r="I2168" s="234">
        <v>421.92</v>
      </c>
      <c r="J2168" s="272">
        <v>45138</v>
      </c>
      <c r="K2168" s="17">
        <f t="shared" si="169"/>
        <v>66</v>
      </c>
      <c r="L2168" s="283">
        <f t="shared" si="167"/>
        <v>1.7159497982254088E-6</v>
      </c>
      <c r="M2168" s="22">
        <f t="shared" si="168"/>
        <v>1.1325268668287698E-4</v>
      </c>
    </row>
    <row r="2169" spans="1:13">
      <c r="A2169" s="16">
        <f t="shared" si="166"/>
        <v>2162</v>
      </c>
      <c r="B2169" s="12" t="s">
        <v>411</v>
      </c>
      <c r="C2169" s="272">
        <v>45062</v>
      </c>
      <c r="D2169" s="272">
        <v>45077</v>
      </c>
      <c r="E2169" s="196">
        <f t="shared" si="170"/>
        <v>45069.5</v>
      </c>
      <c r="F2169" s="272">
        <v>45077</v>
      </c>
      <c r="G2169" s="272">
        <v>45135</v>
      </c>
      <c r="H2169" s="12" t="s">
        <v>156</v>
      </c>
      <c r="I2169" s="234">
        <v>5.99</v>
      </c>
      <c r="J2169" s="272">
        <v>45138</v>
      </c>
      <c r="K2169" s="17">
        <f t="shared" si="169"/>
        <v>66</v>
      </c>
      <c r="L2169" s="283">
        <f t="shared" si="167"/>
        <v>2.436134644333096E-8</v>
      </c>
      <c r="M2169" s="22">
        <f t="shared" si="168"/>
        <v>1.6078488652598435E-6</v>
      </c>
    </row>
    <row r="2170" spans="1:13">
      <c r="A2170" s="16">
        <f t="shared" si="166"/>
        <v>2163</v>
      </c>
      <c r="B2170" s="12" t="s">
        <v>411</v>
      </c>
      <c r="C2170" s="272">
        <v>45062</v>
      </c>
      <c r="D2170" s="272">
        <v>45077</v>
      </c>
      <c r="E2170" s="196">
        <f t="shared" si="170"/>
        <v>45069.5</v>
      </c>
      <c r="F2170" s="272">
        <v>45077</v>
      </c>
      <c r="G2170" s="272">
        <v>45135</v>
      </c>
      <c r="H2170" s="12" t="s">
        <v>152</v>
      </c>
      <c r="I2170" s="234">
        <v>223.48</v>
      </c>
      <c r="J2170" s="272">
        <v>45138</v>
      </c>
      <c r="K2170" s="17">
        <f t="shared" si="169"/>
        <v>66</v>
      </c>
      <c r="L2170" s="283">
        <f t="shared" si="167"/>
        <v>9.0889377348173671E-7</v>
      </c>
      <c r="M2170" s="22">
        <f t="shared" si="168"/>
        <v>5.9986989049794624E-5</v>
      </c>
    </row>
    <row r="2171" spans="1:13">
      <c r="A2171" s="16">
        <f t="shared" si="166"/>
        <v>2164</v>
      </c>
      <c r="B2171" s="12" t="s">
        <v>411</v>
      </c>
      <c r="C2171" s="272">
        <v>45062</v>
      </c>
      <c r="D2171" s="272">
        <v>45077</v>
      </c>
      <c r="E2171" s="196">
        <f t="shared" si="170"/>
        <v>45069.5</v>
      </c>
      <c r="F2171" s="272">
        <v>45077</v>
      </c>
      <c r="G2171" s="272">
        <v>45079</v>
      </c>
      <c r="H2171" s="12" t="s">
        <v>156</v>
      </c>
      <c r="I2171" s="234">
        <v>421.82</v>
      </c>
      <c r="J2171" s="272">
        <v>45082</v>
      </c>
      <c r="K2171" s="17">
        <f t="shared" si="169"/>
        <v>10</v>
      </c>
      <c r="L2171" s="283">
        <f t="shared" si="167"/>
        <v>1.7155430979508958E-6</v>
      </c>
      <c r="M2171" s="22">
        <f t="shared" si="168"/>
        <v>1.7155430979508958E-5</v>
      </c>
    </row>
    <row r="2172" spans="1:13">
      <c r="A2172" s="16">
        <f t="shared" si="166"/>
        <v>2165</v>
      </c>
      <c r="B2172" s="12" t="s">
        <v>411</v>
      </c>
      <c r="C2172" s="272">
        <v>45062</v>
      </c>
      <c r="D2172" s="272">
        <v>45077</v>
      </c>
      <c r="E2172" s="196">
        <f t="shared" si="170"/>
        <v>45069.5</v>
      </c>
      <c r="F2172" s="272">
        <v>45077</v>
      </c>
      <c r="G2172" s="272">
        <v>45079</v>
      </c>
      <c r="H2172" s="12" t="s">
        <v>152</v>
      </c>
      <c r="I2172" s="234">
        <v>26329.399999999987</v>
      </c>
      <c r="J2172" s="272">
        <v>45082</v>
      </c>
      <c r="K2172" s="17">
        <f t="shared" si="169"/>
        <v>10</v>
      </c>
      <c r="L2172" s="283">
        <f t="shared" si="167"/>
        <v>1.0708174207763571E-4</v>
      </c>
      <c r="M2172" s="22">
        <f t="shared" si="168"/>
        <v>1.0708174207763571E-3</v>
      </c>
    </row>
    <row r="2173" spans="1:13">
      <c r="A2173" s="16">
        <f t="shared" si="166"/>
        <v>2166</v>
      </c>
      <c r="B2173" s="12" t="s">
        <v>411</v>
      </c>
      <c r="C2173" s="272">
        <v>45062</v>
      </c>
      <c r="D2173" s="272">
        <v>45077</v>
      </c>
      <c r="E2173" s="196">
        <f t="shared" si="170"/>
        <v>45069.5</v>
      </c>
      <c r="F2173" s="272">
        <v>45077</v>
      </c>
      <c r="G2173" s="272">
        <v>45093</v>
      </c>
      <c r="H2173" s="12" t="s">
        <v>154</v>
      </c>
      <c r="I2173" s="234">
        <v>99.67</v>
      </c>
      <c r="J2173" s="272">
        <v>45097</v>
      </c>
      <c r="K2173" s="17">
        <f t="shared" si="169"/>
        <v>24</v>
      </c>
      <c r="L2173" s="283">
        <f t="shared" si="167"/>
        <v>4.0535816360714472E-7</v>
      </c>
      <c r="M2173" s="22">
        <f t="shared" si="168"/>
        <v>9.7285959265714738E-6</v>
      </c>
    </row>
    <row r="2174" spans="1:13">
      <c r="A2174" s="16">
        <f t="shared" si="166"/>
        <v>2167</v>
      </c>
      <c r="B2174" s="12" t="s">
        <v>411</v>
      </c>
      <c r="C2174" s="272">
        <v>45062</v>
      </c>
      <c r="D2174" s="272">
        <v>45077</v>
      </c>
      <c r="E2174" s="196">
        <f t="shared" si="170"/>
        <v>45069.5</v>
      </c>
      <c r="F2174" s="272">
        <v>45077</v>
      </c>
      <c r="G2174" s="272">
        <v>45093</v>
      </c>
      <c r="H2174" s="12" t="s">
        <v>157</v>
      </c>
      <c r="I2174" s="234">
        <v>295.46999999999997</v>
      </c>
      <c r="J2174" s="272">
        <v>45097</v>
      </c>
      <c r="K2174" s="17">
        <f t="shared" si="169"/>
        <v>24</v>
      </c>
      <c r="L2174" s="283">
        <f t="shared" si="167"/>
        <v>1.2016773011036724E-6</v>
      </c>
      <c r="M2174" s="22">
        <f t="shared" si="168"/>
        <v>2.8840255226488139E-5</v>
      </c>
    </row>
    <row r="2175" spans="1:13">
      <c r="A2175" s="16">
        <f t="shared" si="166"/>
        <v>2168</v>
      </c>
      <c r="B2175" s="12" t="s">
        <v>411</v>
      </c>
      <c r="C2175" s="272">
        <v>45062</v>
      </c>
      <c r="D2175" s="272">
        <v>45077</v>
      </c>
      <c r="E2175" s="196">
        <f t="shared" si="170"/>
        <v>45069.5</v>
      </c>
      <c r="F2175" s="272">
        <v>45077</v>
      </c>
      <c r="G2175" s="272">
        <v>45093</v>
      </c>
      <c r="H2175" s="12" t="s">
        <v>157</v>
      </c>
      <c r="I2175" s="234">
        <v>685.73</v>
      </c>
      <c r="J2175" s="272">
        <v>45097</v>
      </c>
      <c r="K2175" s="17">
        <f t="shared" si="169"/>
        <v>24</v>
      </c>
      <c r="L2175" s="283">
        <f t="shared" si="167"/>
        <v>2.7888657924182535E-6</v>
      </c>
      <c r="M2175" s="22">
        <f t="shared" si="168"/>
        <v>6.6932779018038081E-5</v>
      </c>
    </row>
    <row r="2176" spans="1:13">
      <c r="A2176" s="16">
        <f t="shared" si="166"/>
        <v>2169</v>
      </c>
      <c r="B2176" s="12" t="s">
        <v>411</v>
      </c>
      <c r="C2176" s="272">
        <v>45062</v>
      </c>
      <c r="D2176" s="272">
        <v>45077</v>
      </c>
      <c r="E2176" s="196">
        <f t="shared" si="170"/>
        <v>45069.5</v>
      </c>
      <c r="F2176" s="272">
        <v>45077</v>
      </c>
      <c r="G2176" s="272">
        <v>45091</v>
      </c>
      <c r="H2176" s="12" t="s">
        <v>153</v>
      </c>
      <c r="I2176" s="234">
        <v>157.59</v>
      </c>
      <c r="J2176" s="272">
        <v>45092</v>
      </c>
      <c r="K2176" s="17">
        <f t="shared" si="169"/>
        <v>22</v>
      </c>
      <c r="L2176" s="283">
        <f t="shared" si="167"/>
        <v>6.4091896260509614E-7</v>
      </c>
      <c r="M2176" s="22">
        <f t="shared" si="168"/>
        <v>1.4100217177312115E-5</v>
      </c>
    </row>
    <row r="2177" spans="1:13">
      <c r="A2177" s="16">
        <f t="shared" si="166"/>
        <v>2170</v>
      </c>
      <c r="B2177" s="12" t="s">
        <v>411</v>
      </c>
      <c r="C2177" s="272">
        <v>45062</v>
      </c>
      <c r="D2177" s="272">
        <v>45077</v>
      </c>
      <c r="E2177" s="196">
        <f t="shared" si="170"/>
        <v>45069.5</v>
      </c>
      <c r="F2177" s="272">
        <v>45077</v>
      </c>
      <c r="G2177" s="272">
        <v>45091</v>
      </c>
      <c r="H2177" s="12" t="s">
        <v>153</v>
      </c>
      <c r="I2177" s="234">
        <v>19.7</v>
      </c>
      <c r="J2177" s="272">
        <v>45092</v>
      </c>
      <c r="K2177" s="17">
        <f t="shared" si="169"/>
        <v>22</v>
      </c>
      <c r="L2177" s="283">
        <f t="shared" si="167"/>
        <v>8.0119954079068432E-8</v>
      </c>
      <c r="M2177" s="22">
        <f t="shared" si="168"/>
        <v>1.7626389897395054E-6</v>
      </c>
    </row>
    <row r="2178" spans="1:13">
      <c r="A2178" s="16">
        <f t="shared" si="166"/>
        <v>2171</v>
      </c>
      <c r="B2178" s="12" t="s">
        <v>411</v>
      </c>
      <c r="C2178" s="272">
        <v>45062</v>
      </c>
      <c r="D2178" s="272">
        <v>45077</v>
      </c>
      <c r="E2178" s="196">
        <f t="shared" si="170"/>
        <v>45069.5</v>
      </c>
      <c r="F2178" s="272">
        <v>45077</v>
      </c>
      <c r="G2178" s="272">
        <v>45135</v>
      </c>
      <c r="H2178" s="12" t="s">
        <v>412</v>
      </c>
      <c r="I2178" s="234">
        <v>65.62</v>
      </c>
      <c r="J2178" s="272">
        <v>45138</v>
      </c>
      <c r="K2178" s="17">
        <f t="shared" si="169"/>
        <v>66</v>
      </c>
      <c r="L2178" s="283">
        <f t="shared" si="167"/>
        <v>2.6687672013545537E-7</v>
      </c>
      <c r="M2178" s="22">
        <f t="shared" si="168"/>
        <v>1.7613863528940054E-5</v>
      </c>
    </row>
    <row r="2179" spans="1:13">
      <c r="A2179" s="16">
        <f t="shared" si="166"/>
        <v>2172</v>
      </c>
      <c r="B2179" s="12" t="s">
        <v>411</v>
      </c>
      <c r="C2179" s="272">
        <v>45062</v>
      </c>
      <c r="D2179" s="272">
        <v>45077</v>
      </c>
      <c r="E2179" s="196">
        <f t="shared" si="170"/>
        <v>45069.5</v>
      </c>
      <c r="F2179" s="272">
        <v>45077</v>
      </c>
      <c r="G2179" s="272">
        <v>45135</v>
      </c>
      <c r="H2179" s="12" t="s">
        <v>413</v>
      </c>
      <c r="I2179" s="234">
        <v>65.62</v>
      </c>
      <c r="J2179" s="272">
        <v>45138</v>
      </c>
      <c r="K2179" s="17">
        <f t="shared" si="169"/>
        <v>66</v>
      </c>
      <c r="L2179" s="283">
        <f t="shared" si="167"/>
        <v>2.6687672013545537E-7</v>
      </c>
      <c r="M2179" s="22">
        <f t="shared" si="168"/>
        <v>1.7613863528940054E-5</v>
      </c>
    </row>
    <row r="2180" spans="1:13">
      <c r="A2180" s="16">
        <f t="shared" si="166"/>
        <v>2173</v>
      </c>
      <c r="B2180" s="12" t="s">
        <v>411</v>
      </c>
      <c r="C2180" s="272">
        <v>45062</v>
      </c>
      <c r="D2180" s="272">
        <v>45077</v>
      </c>
      <c r="E2180" s="196">
        <f t="shared" si="170"/>
        <v>45069.5</v>
      </c>
      <c r="F2180" s="272">
        <v>45077</v>
      </c>
      <c r="G2180" s="272">
        <v>45135</v>
      </c>
      <c r="H2180" s="12" t="s">
        <v>152</v>
      </c>
      <c r="I2180" s="234">
        <v>73.56</v>
      </c>
      <c r="J2180" s="272">
        <v>45138</v>
      </c>
      <c r="K2180" s="17">
        <f t="shared" si="169"/>
        <v>66</v>
      </c>
      <c r="L2180" s="283">
        <f t="shared" si="167"/>
        <v>2.9916872193179058E-7</v>
      </c>
      <c r="M2180" s="22">
        <f t="shared" si="168"/>
        <v>1.9745135647498179E-5</v>
      </c>
    </row>
    <row r="2181" spans="1:13">
      <c r="A2181" s="16">
        <f t="shared" si="166"/>
        <v>2174</v>
      </c>
      <c r="B2181" s="12" t="s">
        <v>411</v>
      </c>
      <c r="C2181" s="272">
        <v>45062</v>
      </c>
      <c r="D2181" s="272">
        <v>45077</v>
      </c>
      <c r="E2181" s="196">
        <f t="shared" si="170"/>
        <v>45069.5</v>
      </c>
      <c r="F2181" s="272">
        <v>45077</v>
      </c>
      <c r="G2181" s="272">
        <v>45083</v>
      </c>
      <c r="H2181" s="12" t="s">
        <v>164</v>
      </c>
      <c r="I2181" s="234">
        <v>204</v>
      </c>
      <c r="J2181" s="272">
        <v>45084</v>
      </c>
      <c r="K2181" s="17">
        <f t="shared" si="169"/>
        <v>14</v>
      </c>
      <c r="L2181" s="283">
        <f t="shared" si="167"/>
        <v>8.2966856000659697E-7</v>
      </c>
      <c r="M2181" s="22">
        <f t="shared" si="168"/>
        <v>1.1615359840092358E-5</v>
      </c>
    </row>
    <row r="2182" spans="1:13">
      <c r="A2182" s="16">
        <f t="shared" si="166"/>
        <v>2175</v>
      </c>
      <c r="B2182" s="12" t="s">
        <v>411</v>
      </c>
      <c r="C2182" s="272">
        <v>45062</v>
      </c>
      <c r="D2182" s="272">
        <v>45077</v>
      </c>
      <c r="E2182" s="196">
        <f t="shared" si="170"/>
        <v>45069.5</v>
      </c>
      <c r="F2182" s="272">
        <v>45077</v>
      </c>
      <c r="G2182" s="272">
        <v>45083</v>
      </c>
      <c r="H2182" s="12" t="s">
        <v>166</v>
      </c>
      <c r="I2182" s="234">
        <v>343</v>
      </c>
      <c r="J2182" s="272">
        <v>45084</v>
      </c>
      <c r="K2182" s="17">
        <f t="shared" si="169"/>
        <v>14</v>
      </c>
      <c r="L2182" s="283">
        <f t="shared" si="167"/>
        <v>1.3949819415797193E-6</v>
      </c>
      <c r="M2182" s="22">
        <f t="shared" si="168"/>
        <v>1.952974718211607E-5</v>
      </c>
    </row>
    <row r="2183" spans="1:13">
      <c r="A2183" s="16">
        <f t="shared" si="166"/>
        <v>2176</v>
      </c>
      <c r="B2183" s="12" t="s">
        <v>411</v>
      </c>
      <c r="C2183" s="272">
        <v>45062</v>
      </c>
      <c r="D2183" s="272">
        <v>45077</v>
      </c>
      <c r="E2183" s="196">
        <f t="shared" si="170"/>
        <v>45069.5</v>
      </c>
      <c r="F2183" s="272">
        <v>45077</v>
      </c>
      <c r="G2183" s="272">
        <v>45079</v>
      </c>
      <c r="H2183" s="12" t="s">
        <v>152</v>
      </c>
      <c r="I2183" s="234">
        <v>781.1</v>
      </c>
      <c r="J2183" s="272">
        <v>45082</v>
      </c>
      <c r="K2183" s="17">
        <f t="shared" si="169"/>
        <v>10</v>
      </c>
      <c r="L2183" s="283">
        <f t="shared" si="167"/>
        <v>3.1767358442213378E-6</v>
      </c>
      <c r="M2183" s="22">
        <f t="shared" si="168"/>
        <v>3.1767358442213379E-5</v>
      </c>
    </row>
    <row r="2184" spans="1:13">
      <c r="A2184" s="16">
        <f t="shared" si="166"/>
        <v>2177</v>
      </c>
      <c r="B2184" s="12" t="s">
        <v>411</v>
      </c>
      <c r="C2184" s="272">
        <v>45062</v>
      </c>
      <c r="D2184" s="272">
        <v>45077</v>
      </c>
      <c r="E2184" s="196">
        <f t="shared" si="170"/>
        <v>45069.5</v>
      </c>
      <c r="F2184" s="272">
        <v>45077</v>
      </c>
      <c r="G2184" s="272">
        <v>45083</v>
      </c>
      <c r="H2184" s="12" t="s">
        <v>166</v>
      </c>
      <c r="I2184" s="234">
        <v>310.83999999999997</v>
      </c>
      <c r="J2184" s="272">
        <v>45084</v>
      </c>
      <c r="K2184" s="17">
        <f t="shared" si="169"/>
        <v>14</v>
      </c>
      <c r="L2184" s="283">
        <f t="shared" si="167"/>
        <v>1.2641871332963263E-6</v>
      </c>
      <c r="M2184" s="22">
        <f t="shared" si="168"/>
        <v>1.7698619866148569E-5</v>
      </c>
    </row>
    <row r="2185" spans="1:13">
      <c r="A2185" s="16">
        <f t="shared" ref="A2185:A2248" si="171">A2184+1</f>
        <v>2178</v>
      </c>
      <c r="B2185" s="12" t="s">
        <v>411</v>
      </c>
      <c r="C2185" s="272">
        <v>45062</v>
      </c>
      <c r="D2185" s="272">
        <v>45077</v>
      </c>
      <c r="E2185" s="196">
        <f t="shared" si="170"/>
        <v>45069.5</v>
      </c>
      <c r="F2185" s="272">
        <v>45077</v>
      </c>
      <c r="G2185" s="272">
        <v>45091</v>
      </c>
      <c r="H2185" s="12" t="s">
        <v>152</v>
      </c>
      <c r="I2185" s="234">
        <v>533.53</v>
      </c>
      <c r="J2185" s="272">
        <v>45092</v>
      </c>
      <c r="K2185" s="17">
        <f t="shared" si="169"/>
        <v>22</v>
      </c>
      <c r="L2185" s="283">
        <f t="shared" si="167"/>
        <v>2.16986797460941E-6</v>
      </c>
      <c r="M2185" s="22">
        <f t="shared" si="168"/>
        <v>4.7737095441407023E-5</v>
      </c>
    </row>
    <row r="2186" spans="1:13">
      <c r="A2186" s="16">
        <f t="shared" si="171"/>
        <v>2179</v>
      </c>
      <c r="B2186" s="12" t="s">
        <v>411</v>
      </c>
      <c r="C2186" s="272">
        <v>45062</v>
      </c>
      <c r="D2186" s="272">
        <v>45077</v>
      </c>
      <c r="E2186" s="196">
        <f t="shared" si="170"/>
        <v>45069.5</v>
      </c>
      <c r="F2186" s="272">
        <v>45077</v>
      </c>
      <c r="G2186" s="272">
        <v>45135</v>
      </c>
      <c r="H2186" s="12" t="s">
        <v>152</v>
      </c>
      <c r="I2186" s="234">
        <v>57.58</v>
      </c>
      <c r="J2186" s="272">
        <v>45138</v>
      </c>
      <c r="K2186" s="17">
        <f t="shared" si="169"/>
        <v>66</v>
      </c>
      <c r="L2186" s="283">
        <f t="shared" ref="L2186:L2249" si="172">I2186/$I$5449</f>
        <v>2.3417801806460713E-7</v>
      </c>
      <c r="M2186" s="22">
        <f t="shared" ref="M2186:M2249" si="173">L2186*K2186</f>
        <v>1.5455749192264071E-5</v>
      </c>
    </row>
    <row r="2187" spans="1:13">
      <c r="A2187" s="16">
        <f t="shared" si="171"/>
        <v>2180</v>
      </c>
      <c r="B2187" s="12" t="s">
        <v>411</v>
      </c>
      <c r="C2187" s="272">
        <v>45062</v>
      </c>
      <c r="D2187" s="272">
        <v>45077</v>
      </c>
      <c r="E2187" s="196">
        <f t="shared" si="170"/>
        <v>45069.5</v>
      </c>
      <c r="F2187" s="272">
        <v>45077</v>
      </c>
      <c r="G2187" s="272">
        <v>45135</v>
      </c>
      <c r="H2187" s="12" t="s">
        <v>414</v>
      </c>
      <c r="I2187" s="234">
        <v>30.72</v>
      </c>
      <c r="J2187" s="272">
        <v>45138</v>
      </c>
      <c r="K2187" s="17">
        <f t="shared" ref="K2187:K2250" si="174">(G2187-D2187)+((D2187-C2187+1)/2)</f>
        <v>66</v>
      </c>
      <c r="L2187" s="283">
        <f t="shared" si="172"/>
        <v>1.2493832433040517E-7</v>
      </c>
      <c r="M2187" s="22">
        <f t="shared" si="173"/>
        <v>8.2459294058067421E-6</v>
      </c>
    </row>
    <row r="2188" spans="1:13">
      <c r="A2188" s="16">
        <f t="shared" si="171"/>
        <v>2181</v>
      </c>
      <c r="B2188" s="12" t="s">
        <v>411</v>
      </c>
      <c r="C2188" s="272">
        <v>45062</v>
      </c>
      <c r="D2188" s="272">
        <v>45077</v>
      </c>
      <c r="E2188" s="196">
        <f t="shared" si="170"/>
        <v>45069.5</v>
      </c>
      <c r="F2188" s="272">
        <v>45077</v>
      </c>
      <c r="G2188" s="272">
        <v>45093</v>
      </c>
      <c r="H2188" s="12" t="s">
        <v>157</v>
      </c>
      <c r="I2188" s="234">
        <v>239.24</v>
      </c>
      <c r="J2188" s="272">
        <v>45097</v>
      </c>
      <c r="K2188" s="17">
        <f t="shared" si="174"/>
        <v>24</v>
      </c>
      <c r="L2188" s="283">
        <f t="shared" si="172"/>
        <v>9.729897367449916E-7</v>
      </c>
      <c r="M2188" s="22">
        <f t="shared" si="173"/>
        <v>2.3351753681879798E-5</v>
      </c>
    </row>
    <row r="2189" spans="1:13">
      <c r="A2189" s="16">
        <f t="shared" si="171"/>
        <v>2182</v>
      </c>
      <c r="B2189" s="12" t="s">
        <v>411</v>
      </c>
      <c r="C2189" s="272">
        <v>45062</v>
      </c>
      <c r="D2189" s="272">
        <v>45077</v>
      </c>
      <c r="E2189" s="196">
        <f t="shared" si="170"/>
        <v>45069.5</v>
      </c>
      <c r="F2189" s="272">
        <v>45077</v>
      </c>
      <c r="G2189" s="272">
        <v>45135</v>
      </c>
      <c r="H2189" s="12" t="s">
        <v>152</v>
      </c>
      <c r="I2189" s="234">
        <v>0.77</v>
      </c>
      <c r="J2189" s="272">
        <v>45138</v>
      </c>
      <c r="K2189" s="17">
        <f t="shared" si="174"/>
        <v>66</v>
      </c>
      <c r="L2189" s="283">
        <f t="shared" si="172"/>
        <v>3.1315921137503906E-9</v>
      </c>
      <c r="M2189" s="22">
        <f t="shared" si="173"/>
        <v>2.0668507950752578E-7</v>
      </c>
    </row>
    <row r="2190" spans="1:13">
      <c r="A2190" s="16">
        <f t="shared" si="171"/>
        <v>2183</v>
      </c>
      <c r="B2190" s="12" t="s">
        <v>411</v>
      </c>
      <c r="C2190" s="272">
        <v>45062</v>
      </c>
      <c r="D2190" s="272">
        <v>45077</v>
      </c>
      <c r="E2190" s="196">
        <f t="shared" si="170"/>
        <v>45069.5</v>
      </c>
      <c r="F2190" s="272">
        <v>45077</v>
      </c>
      <c r="G2190" s="272">
        <v>45093</v>
      </c>
      <c r="H2190" s="12" t="s">
        <v>154</v>
      </c>
      <c r="I2190" s="234">
        <v>16.32</v>
      </c>
      <c r="J2190" s="272">
        <v>45097</v>
      </c>
      <c r="K2190" s="17">
        <f t="shared" si="174"/>
        <v>24</v>
      </c>
      <c r="L2190" s="283">
        <f t="shared" si="172"/>
        <v>6.6373484800527758E-8</v>
      </c>
      <c r="M2190" s="22">
        <f t="shared" si="173"/>
        <v>1.5929636352126662E-6</v>
      </c>
    </row>
    <row r="2191" spans="1:13">
      <c r="A2191" s="16">
        <f t="shared" si="171"/>
        <v>2184</v>
      </c>
      <c r="B2191" s="12" t="s">
        <v>411</v>
      </c>
      <c r="C2191" s="272">
        <v>45062</v>
      </c>
      <c r="D2191" s="272">
        <v>45077</v>
      </c>
      <c r="E2191" s="196">
        <f t="shared" si="170"/>
        <v>45069.5</v>
      </c>
      <c r="F2191" s="272">
        <v>45077</v>
      </c>
      <c r="G2191" s="272">
        <v>45093</v>
      </c>
      <c r="H2191" s="12" t="s">
        <v>157</v>
      </c>
      <c r="I2191" s="234">
        <v>1853.68</v>
      </c>
      <c r="J2191" s="272">
        <v>45097</v>
      </c>
      <c r="K2191" s="17">
        <f t="shared" si="174"/>
        <v>24</v>
      </c>
      <c r="L2191" s="283">
        <f t="shared" si="172"/>
        <v>7.5389216485932777E-6</v>
      </c>
      <c r="M2191" s="22">
        <f t="shared" si="173"/>
        <v>1.8093411956623866E-4</v>
      </c>
    </row>
    <row r="2192" spans="1:13">
      <c r="A2192" s="16">
        <f t="shared" si="171"/>
        <v>2185</v>
      </c>
      <c r="B2192" s="12" t="s">
        <v>411</v>
      </c>
      <c r="C2192" s="272">
        <v>45062</v>
      </c>
      <c r="D2192" s="272">
        <v>45077</v>
      </c>
      <c r="E2192" s="196">
        <f t="shared" si="170"/>
        <v>45069.5</v>
      </c>
      <c r="F2192" s="272">
        <v>45077</v>
      </c>
      <c r="G2192" s="272">
        <v>45093</v>
      </c>
      <c r="H2192" s="12" t="s">
        <v>157</v>
      </c>
      <c r="I2192" s="234">
        <v>350.49</v>
      </c>
      <c r="J2192" s="272">
        <v>45097</v>
      </c>
      <c r="K2192" s="17">
        <f t="shared" si="174"/>
        <v>24</v>
      </c>
      <c r="L2192" s="283">
        <f t="shared" si="172"/>
        <v>1.4254437921407459E-6</v>
      </c>
      <c r="M2192" s="22">
        <f t="shared" si="173"/>
        <v>3.4210651011377902E-5</v>
      </c>
    </row>
    <row r="2193" spans="1:13">
      <c r="A2193" s="16">
        <f t="shared" si="171"/>
        <v>2186</v>
      </c>
      <c r="B2193" s="12" t="s">
        <v>411</v>
      </c>
      <c r="C2193" s="272">
        <v>45062</v>
      </c>
      <c r="D2193" s="272">
        <v>45077</v>
      </c>
      <c r="E2193" s="196">
        <f t="shared" si="170"/>
        <v>45069.5</v>
      </c>
      <c r="F2193" s="272">
        <v>45077</v>
      </c>
      <c r="G2193" s="272">
        <v>45079</v>
      </c>
      <c r="H2193" s="12" t="s">
        <v>166</v>
      </c>
      <c r="I2193" s="234">
        <v>259.14</v>
      </c>
      <c r="J2193" s="272">
        <v>45082</v>
      </c>
      <c r="K2193" s="17">
        <f t="shared" si="174"/>
        <v>10</v>
      </c>
      <c r="L2193" s="283">
        <f t="shared" si="172"/>
        <v>1.0539230913730858E-6</v>
      </c>
      <c r="M2193" s="22">
        <f t="shared" si="173"/>
        <v>1.0539230913730859E-5</v>
      </c>
    </row>
    <row r="2194" spans="1:13">
      <c r="A2194" s="16">
        <f t="shared" si="171"/>
        <v>2187</v>
      </c>
      <c r="B2194" s="12" t="s">
        <v>411</v>
      </c>
      <c r="C2194" s="272">
        <v>45062</v>
      </c>
      <c r="D2194" s="272">
        <v>45077</v>
      </c>
      <c r="E2194" s="196">
        <f t="shared" si="170"/>
        <v>45069.5</v>
      </c>
      <c r="F2194" s="272">
        <v>45077</v>
      </c>
      <c r="G2194" s="272">
        <v>45093</v>
      </c>
      <c r="H2194" s="12" t="s">
        <v>157</v>
      </c>
      <c r="I2194" s="234">
        <v>39.25</v>
      </c>
      <c r="J2194" s="272">
        <v>45097</v>
      </c>
      <c r="K2194" s="17">
        <f t="shared" si="174"/>
        <v>24</v>
      </c>
      <c r="L2194" s="283">
        <f t="shared" si="172"/>
        <v>1.5962985774636731E-7</v>
      </c>
      <c r="M2194" s="22">
        <f t="shared" si="173"/>
        <v>3.8311165859128152E-6</v>
      </c>
    </row>
    <row r="2195" spans="1:13">
      <c r="A2195" s="16">
        <f t="shared" si="171"/>
        <v>2188</v>
      </c>
      <c r="B2195" s="12" t="s">
        <v>411</v>
      </c>
      <c r="C2195" s="272">
        <v>45062</v>
      </c>
      <c r="D2195" s="272">
        <v>45077</v>
      </c>
      <c r="E2195" s="196">
        <f t="shared" si="170"/>
        <v>45069.5</v>
      </c>
      <c r="F2195" s="272">
        <v>45077</v>
      </c>
      <c r="G2195" s="272">
        <v>45093</v>
      </c>
      <c r="H2195" s="12" t="s">
        <v>166</v>
      </c>
      <c r="I2195" s="234">
        <v>5826.2300000000005</v>
      </c>
      <c r="J2195" s="272">
        <v>45097</v>
      </c>
      <c r="K2195" s="17">
        <f t="shared" si="174"/>
        <v>24</v>
      </c>
      <c r="L2195" s="283">
        <f t="shared" si="172"/>
        <v>2.3695293403760959E-5</v>
      </c>
      <c r="M2195" s="22">
        <f t="shared" si="173"/>
        <v>5.6868704169026302E-4</v>
      </c>
    </row>
    <row r="2196" spans="1:13">
      <c r="A2196" s="16">
        <f t="shared" si="171"/>
        <v>2189</v>
      </c>
      <c r="B2196" s="12" t="s">
        <v>411</v>
      </c>
      <c r="C2196" s="272">
        <v>45062</v>
      </c>
      <c r="D2196" s="272">
        <v>45077</v>
      </c>
      <c r="E2196" s="196">
        <f t="shared" si="170"/>
        <v>45069.5</v>
      </c>
      <c r="F2196" s="272">
        <v>45077</v>
      </c>
      <c r="G2196" s="272">
        <v>45135</v>
      </c>
      <c r="H2196" s="12" t="s">
        <v>407</v>
      </c>
      <c r="I2196" s="234">
        <v>387.08000000000004</v>
      </c>
      <c r="J2196" s="272">
        <v>45138</v>
      </c>
      <c r="K2196" s="17">
        <f t="shared" si="174"/>
        <v>66</v>
      </c>
      <c r="L2196" s="283">
        <f t="shared" si="172"/>
        <v>1.5742554225850666E-6</v>
      </c>
      <c r="M2196" s="22">
        <f t="shared" si="173"/>
        <v>1.039008578906144E-4</v>
      </c>
    </row>
    <row r="2197" spans="1:13">
      <c r="A2197" s="16">
        <f t="shared" si="171"/>
        <v>2190</v>
      </c>
      <c r="B2197" s="12" t="s">
        <v>411</v>
      </c>
      <c r="C2197" s="272">
        <v>45062</v>
      </c>
      <c r="D2197" s="272">
        <v>45077</v>
      </c>
      <c r="E2197" s="196">
        <f t="shared" si="170"/>
        <v>45069.5</v>
      </c>
      <c r="F2197" s="272">
        <v>45077</v>
      </c>
      <c r="G2197" s="272">
        <v>45093</v>
      </c>
      <c r="H2197" s="12" t="s">
        <v>157</v>
      </c>
      <c r="I2197" s="234">
        <v>264.96000000000004</v>
      </c>
      <c r="J2197" s="272">
        <v>45097</v>
      </c>
      <c r="K2197" s="17">
        <f t="shared" si="174"/>
        <v>24</v>
      </c>
      <c r="L2197" s="283">
        <f t="shared" si="172"/>
        <v>1.0775930473497449E-6</v>
      </c>
      <c r="M2197" s="22">
        <f t="shared" si="173"/>
        <v>2.5862233136393878E-5</v>
      </c>
    </row>
    <row r="2198" spans="1:13">
      <c r="A2198" s="16">
        <f t="shared" si="171"/>
        <v>2191</v>
      </c>
      <c r="B2198" s="12" t="s">
        <v>411</v>
      </c>
      <c r="C2198" s="272">
        <v>45062</v>
      </c>
      <c r="D2198" s="272">
        <v>45077</v>
      </c>
      <c r="E2198" s="196">
        <f t="shared" si="170"/>
        <v>45069.5</v>
      </c>
      <c r="F2198" s="272">
        <v>45077</v>
      </c>
      <c r="G2198" s="272">
        <v>45135</v>
      </c>
      <c r="H2198" s="12" t="s">
        <v>152</v>
      </c>
      <c r="I2198" s="234">
        <v>83.61</v>
      </c>
      <c r="J2198" s="272">
        <v>45138</v>
      </c>
      <c r="K2198" s="17">
        <f t="shared" si="174"/>
        <v>66</v>
      </c>
      <c r="L2198" s="283">
        <f t="shared" si="172"/>
        <v>3.4004209952035083E-7</v>
      </c>
      <c r="M2198" s="22">
        <f t="shared" si="173"/>
        <v>2.2442778568343154E-5</v>
      </c>
    </row>
    <row r="2199" spans="1:13">
      <c r="A2199" s="16">
        <f t="shared" si="171"/>
        <v>2192</v>
      </c>
      <c r="B2199" s="12" t="s">
        <v>411</v>
      </c>
      <c r="C2199" s="272">
        <v>45062</v>
      </c>
      <c r="D2199" s="272">
        <v>45077</v>
      </c>
      <c r="E2199" s="196">
        <f t="shared" si="170"/>
        <v>45069.5</v>
      </c>
      <c r="F2199" s="272">
        <v>45077</v>
      </c>
      <c r="G2199" s="272">
        <v>45135</v>
      </c>
      <c r="H2199" s="12" t="s">
        <v>152</v>
      </c>
      <c r="I2199" s="234">
        <v>25.78</v>
      </c>
      <c r="J2199" s="272">
        <v>45138</v>
      </c>
      <c r="K2199" s="17">
        <f t="shared" si="174"/>
        <v>66</v>
      </c>
      <c r="L2199" s="283">
        <f t="shared" si="172"/>
        <v>1.0484733076946113E-7</v>
      </c>
      <c r="M2199" s="22">
        <f t="shared" si="173"/>
        <v>6.9199238307844345E-6</v>
      </c>
    </row>
    <row r="2200" spans="1:13">
      <c r="A2200" s="16">
        <f t="shared" si="171"/>
        <v>2193</v>
      </c>
      <c r="B2200" s="12" t="s">
        <v>411</v>
      </c>
      <c r="C2200" s="272">
        <v>45062</v>
      </c>
      <c r="D2200" s="272">
        <v>45077</v>
      </c>
      <c r="E2200" s="196">
        <f t="shared" si="170"/>
        <v>45069.5</v>
      </c>
      <c r="F2200" s="272">
        <v>45077</v>
      </c>
      <c r="G2200" s="272">
        <v>45135</v>
      </c>
      <c r="H2200" s="12" t="s">
        <v>152</v>
      </c>
      <c r="I2200" s="234">
        <v>350.41999999999996</v>
      </c>
      <c r="J2200" s="272">
        <v>45138</v>
      </c>
      <c r="K2200" s="17">
        <f t="shared" si="174"/>
        <v>66</v>
      </c>
      <c r="L2200" s="283">
        <f t="shared" si="172"/>
        <v>1.4251591019485866E-6</v>
      </c>
      <c r="M2200" s="22">
        <f t="shared" si="173"/>
        <v>9.4060500728606721E-5</v>
      </c>
    </row>
    <row r="2201" spans="1:13">
      <c r="A2201" s="16">
        <f t="shared" si="171"/>
        <v>2194</v>
      </c>
      <c r="B2201" s="12" t="s">
        <v>411</v>
      </c>
      <c r="C2201" s="272">
        <v>45062</v>
      </c>
      <c r="D2201" s="272">
        <v>45077</v>
      </c>
      <c r="E2201" s="196">
        <f t="shared" si="170"/>
        <v>45069.5</v>
      </c>
      <c r="F2201" s="272">
        <v>45077</v>
      </c>
      <c r="G2201" s="272">
        <v>45079</v>
      </c>
      <c r="H2201" s="12" t="s">
        <v>156</v>
      </c>
      <c r="I2201" s="234">
        <v>72.38</v>
      </c>
      <c r="J2201" s="272">
        <v>45082</v>
      </c>
      <c r="K2201" s="17">
        <f t="shared" si="174"/>
        <v>10</v>
      </c>
      <c r="L2201" s="283">
        <f t="shared" si="172"/>
        <v>2.9436965869253672E-7</v>
      </c>
      <c r="M2201" s="22">
        <f t="shared" si="173"/>
        <v>2.943696586925367E-6</v>
      </c>
    </row>
    <row r="2202" spans="1:13">
      <c r="A2202" s="16">
        <f t="shared" si="171"/>
        <v>2195</v>
      </c>
      <c r="B2202" s="12" t="s">
        <v>411</v>
      </c>
      <c r="C2202" s="272">
        <v>45062</v>
      </c>
      <c r="D2202" s="272">
        <v>45077</v>
      </c>
      <c r="E2202" s="196">
        <f t="shared" si="170"/>
        <v>45069.5</v>
      </c>
      <c r="F2202" s="272">
        <v>45077</v>
      </c>
      <c r="G2202" s="272">
        <v>45079</v>
      </c>
      <c r="H2202" s="12" t="s">
        <v>152</v>
      </c>
      <c r="I2202" s="234">
        <v>115.02000000000001</v>
      </c>
      <c r="J2202" s="272">
        <v>45082</v>
      </c>
      <c r="K2202" s="17">
        <f t="shared" si="174"/>
        <v>10</v>
      </c>
      <c r="L2202" s="283">
        <f t="shared" si="172"/>
        <v>4.6778665574489604E-7</v>
      </c>
      <c r="M2202" s="22">
        <f t="shared" si="173"/>
        <v>4.6778665574489608E-6</v>
      </c>
    </row>
    <row r="2203" spans="1:13">
      <c r="A2203" s="16">
        <f t="shared" si="171"/>
        <v>2196</v>
      </c>
      <c r="B2203" s="12" t="s">
        <v>411</v>
      </c>
      <c r="C2203" s="272">
        <v>45062</v>
      </c>
      <c r="D2203" s="272">
        <v>45077</v>
      </c>
      <c r="E2203" s="196">
        <f t="shared" si="170"/>
        <v>45069.5</v>
      </c>
      <c r="F2203" s="272">
        <v>45077</v>
      </c>
      <c r="G2203" s="272">
        <v>45079</v>
      </c>
      <c r="H2203" s="12" t="s">
        <v>156</v>
      </c>
      <c r="I2203" s="234">
        <v>119.97</v>
      </c>
      <c r="J2203" s="272">
        <v>45082</v>
      </c>
      <c r="K2203" s="17">
        <f t="shared" si="174"/>
        <v>10</v>
      </c>
      <c r="L2203" s="283">
        <f t="shared" si="172"/>
        <v>4.8791831933329135E-7</v>
      </c>
      <c r="M2203" s="22">
        <f t="shared" si="173"/>
        <v>4.8791831933329137E-6</v>
      </c>
    </row>
    <row r="2204" spans="1:13">
      <c r="A2204" s="16">
        <f t="shared" si="171"/>
        <v>2197</v>
      </c>
      <c r="B2204" s="12" t="s">
        <v>411</v>
      </c>
      <c r="C2204" s="272">
        <v>45062</v>
      </c>
      <c r="D2204" s="272">
        <v>45077</v>
      </c>
      <c r="E2204" s="196">
        <f t="shared" si="170"/>
        <v>45069.5</v>
      </c>
      <c r="F2204" s="272">
        <v>45077</v>
      </c>
      <c r="G2204" s="272">
        <v>45093</v>
      </c>
      <c r="H2204" s="12" t="s">
        <v>157</v>
      </c>
      <c r="I2204" s="234">
        <v>243.53</v>
      </c>
      <c r="J2204" s="272">
        <v>45097</v>
      </c>
      <c r="K2204" s="17">
        <f t="shared" si="174"/>
        <v>24</v>
      </c>
      <c r="L2204" s="283">
        <f t="shared" si="172"/>
        <v>9.9043717852160082E-7</v>
      </c>
      <c r="M2204" s="22">
        <f t="shared" si="173"/>
        <v>2.3770492284518418E-5</v>
      </c>
    </row>
    <row r="2205" spans="1:13">
      <c r="A2205" s="16">
        <f t="shared" si="171"/>
        <v>2198</v>
      </c>
      <c r="B2205" s="12" t="s">
        <v>411</v>
      </c>
      <c r="C2205" s="272">
        <v>45062</v>
      </c>
      <c r="D2205" s="272">
        <v>45077</v>
      </c>
      <c r="E2205" s="196">
        <f t="shared" si="170"/>
        <v>45069.5</v>
      </c>
      <c r="F2205" s="272">
        <v>45077</v>
      </c>
      <c r="G2205" s="272">
        <v>45135</v>
      </c>
      <c r="H2205" s="12" t="s">
        <v>158</v>
      </c>
      <c r="I2205" s="234">
        <v>843.16</v>
      </c>
      <c r="J2205" s="272">
        <v>45138</v>
      </c>
      <c r="K2205" s="17">
        <f t="shared" si="174"/>
        <v>66</v>
      </c>
      <c r="L2205" s="283">
        <f t="shared" si="172"/>
        <v>3.4291340345841287E-6</v>
      </c>
      <c r="M2205" s="22">
        <f t="shared" si="173"/>
        <v>2.2632284628255249E-4</v>
      </c>
    </row>
    <row r="2206" spans="1:13">
      <c r="A2206" s="16">
        <f t="shared" si="171"/>
        <v>2199</v>
      </c>
      <c r="B2206" s="12" t="s">
        <v>411</v>
      </c>
      <c r="C2206" s="272">
        <v>45062</v>
      </c>
      <c r="D2206" s="272">
        <v>45077</v>
      </c>
      <c r="E2206" s="196">
        <f t="shared" si="170"/>
        <v>45069.5</v>
      </c>
      <c r="F2206" s="272">
        <v>45077</v>
      </c>
      <c r="G2206" s="272">
        <v>45077</v>
      </c>
      <c r="H2206" s="12" t="s">
        <v>167</v>
      </c>
      <c r="I2206" s="234">
        <v>17250.189999999999</v>
      </c>
      <c r="J2206" s="272">
        <v>45078</v>
      </c>
      <c r="K2206" s="17">
        <f t="shared" si="174"/>
        <v>8</v>
      </c>
      <c r="L2206" s="283">
        <f t="shared" si="172"/>
        <v>7.0156570084020583E-5</v>
      </c>
      <c r="M2206" s="22">
        <f t="shared" si="173"/>
        <v>5.6125256067216466E-4</v>
      </c>
    </row>
    <row r="2207" spans="1:13">
      <c r="A2207" s="16">
        <f t="shared" si="171"/>
        <v>2200</v>
      </c>
      <c r="B2207" s="12" t="s">
        <v>411</v>
      </c>
      <c r="C2207" s="272">
        <v>45062</v>
      </c>
      <c r="D2207" s="272">
        <v>45077</v>
      </c>
      <c r="E2207" s="196">
        <f t="shared" si="170"/>
        <v>45069.5</v>
      </c>
      <c r="F2207" s="272">
        <v>45077</v>
      </c>
      <c r="G2207" s="272">
        <v>45077</v>
      </c>
      <c r="H2207" s="12" t="s">
        <v>160</v>
      </c>
      <c r="I2207" s="234">
        <v>405033.67999999924</v>
      </c>
      <c r="J2207" s="272">
        <v>45078</v>
      </c>
      <c r="K2207" s="17">
        <f t="shared" si="174"/>
        <v>8</v>
      </c>
      <c r="L2207" s="283">
        <f t="shared" si="172"/>
        <v>1.6472730884302556E-3</v>
      </c>
      <c r="M2207" s="22">
        <f t="shared" si="173"/>
        <v>1.3178184707442045E-2</v>
      </c>
    </row>
    <row r="2208" spans="1:13">
      <c r="A2208" s="16">
        <f t="shared" si="171"/>
        <v>2201</v>
      </c>
      <c r="B2208" s="12" t="s">
        <v>411</v>
      </c>
      <c r="C2208" s="272">
        <v>45062</v>
      </c>
      <c r="D2208" s="272">
        <v>45077</v>
      </c>
      <c r="E2208" s="196">
        <f t="shared" si="170"/>
        <v>45069.5</v>
      </c>
      <c r="F2208" s="272">
        <v>45077</v>
      </c>
      <c r="G2208" s="272">
        <v>45077</v>
      </c>
      <c r="H2208" s="12" t="s">
        <v>159</v>
      </c>
      <c r="I2208" s="234">
        <v>405033.72999999917</v>
      </c>
      <c r="J2208" s="272">
        <v>45078</v>
      </c>
      <c r="K2208" s="17">
        <f t="shared" si="174"/>
        <v>8</v>
      </c>
      <c r="L2208" s="283">
        <f t="shared" si="172"/>
        <v>1.6472732917803927E-3</v>
      </c>
      <c r="M2208" s="22">
        <f t="shared" si="173"/>
        <v>1.3178186334243142E-2</v>
      </c>
    </row>
    <row r="2209" spans="1:13">
      <c r="A2209" s="16">
        <f t="shared" si="171"/>
        <v>2202</v>
      </c>
      <c r="B2209" s="12" t="s">
        <v>411</v>
      </c>
      <c r="C2209" s="272">
        <v>45062</v>
      </c>
      <c r="D2209" s="272">
        <v>45077</v>
      </c>
      <c r="E2209" s="196">
        <f t="shared" si="170"/>
        <v>45069.5</v>
      </c>
      <c r="F2209" s="272">
        <v>45077</v>
      </c>
      <c r="G2209" s="272">
        <v>45077</v>
      </c>
      <c r="H2209" s="12" t="s">
        <v>162</v>
      </c>
      <c r="I2209" s="234">
        <v>1571658.1500000025</v>
      </c>
      <c r="J2209" s="272">
        <v>45078</v>
      </c>
      <c r="K2209" s="17">
        <f t="shared" si="174"/>
        <v>8</v>
      </c>
      <c r="L2209" s="283">
        <f t="shared" si="172"/>
        <v>6.3919380104565399E-3</v>
      </c>
      <c r="M2209" s="22">
        <f t="shared" si="173"/>
        <v>5.1135504083652319E-2</v>
      </c>
    </row>
    <row r="2210" spans="1:13">
      <c r="A2210" s="16">
        <f t="shared" si="171"/>
        <v>2203</v>
      </c>
      <c r="B2210" s="12" t="s">
        <v>411</v>
      </c>
      <c r="C2210" s="272">
        <v>45062</v>
      </c>
      <c r="D2210" s="272">
        <v>45077</v>
      </c>
      <c r="E2210" s="196">
        <f t="shared" si="170"/>
        <v>45069.5</v>
      </c>
      <c r="F2210" s="272">
        <v>45077</v>
      </c>
      <c r="G2210" s="272">
        <v>45077</v>
      </c>
      <c r="H2210" s="12" t="s">
        <v>161</v>
      </c>
      <c r="I2210" s="234">
        <v>1571658.3700000024</v>
      </c>
      <c r="J2210" s="272">
        <v>45078</v>
      </c>
      <c r="K2210" s="17">
        <f t="shared" si="174"/>
        <v>8</v>
      </c>
      <c r="L2210" s="283">
        <f t="shared" si="172"/>
        <v>6.3919389051971445E-3</v>
      </c>
      <c r="M2210" s="22">
        <f t="shared" si="173"/>
        <v>5.1135511241577156E-2</v>
      </c>
    </row>
    <row r="2211" spans="1:13">
      <c r="A2211" s="16">
        <f t="shared" si="171"/>
        <v>2204</v>
      </c>
      <c r="B2211" s="12" t="s">
        <v>411</v>
      </c>
      <c r="C2211" s="272">
        <v>45062</v>
      </c>
      <c r="D2211" s="272">
        <v>45077</v>
      </c>
      <c r="E2211" s="196">
        <f t="shared" si="170"/>
        <v>45069.5</v>
      </c>
      <c r="F2211" s="272">
        <v>45077</v>
      </c>
      <c r="G2211" s="272">
        <v>45077</v>
      </c>
      <c r="H2211" s="12" t="s">
        <v>163</v>
      </c>
      <c r="I2211" s="234">
        <v>3401408.6399999964</v>
      </c>
      <c r="J2211" s="272">
        <v>45078</v>
      </c>
      <c r="K2211" s="17">
        <f t="shared" si="174"/>
        <v>8</v>
      </c>
      <c r="L2211" s="283">
        <f t="shared" si="172"/>
        <v>1.3833538276190169E-2</v>
      </c>
      <c r="M2211" s="22">
        <f t="shared" si="173"/>
        <v>0.11066830620952135</v>
      </c>
    </row>
    <row r="2212" spans="1:13">
      <c r="A2212" s="16">
        <f t="shared" si="171"/>
        <v>2205</v>
      </c>
      <c r="B2212" s="12" t="s">
        <v>411</v>
      </c>
      <c r="C2212" s="272">
        <v>45062</v>
      </c>
      <c r="D2212" s="272">
        <v>45077</v>
      </c>
      <c r="E2212" s="196">
        <f t="shared" si="170"/>
        <v>45069.5</v>
      </c>
      <c r="F2212" s="272">
        <v>45077</v>
      </c>
      <c r="G2212" s="272">
        <v>45135</v>
      </c>
      <c r="H2212" s="12" t="s">
        <v>152</v>
      </c>
      <c r="I2212" s="234">
        <v>105.05</v>
      </c>
      <c r="J2212" s="272">
        <v>45138</v>
      </c>
      <c r="K2212" s="17">
        <f t="shared" si="174"/>
        <v>66</v>
      </c>
      <c r="L2212" s="283">
        <f t="shared" si="172"/>
        <v>4.2723863837594614E-7</v>
      </c>
      <c r="M2212" s="22">
        <f t="shared" si="173"/>
        <v>2.8197750132812445E-5</v>
      </c>
    </row>
    <row r="2213" spans="1:13">
      <c r="A2213" s="16">
        <f t="shared" si="171"/>
        <v>2206</v>
      </c>
      <c r="B2213" s="12" t="s">
        <v>411</v>
      </c>
      <c r="C2213" s="272">
        <v>45062</v>
      </c>
      <c r="D2213" s="272">
        <v>45077</v>
      </c>
      <c r="E2213" s="196">
        <f t="shared" ref="E2213:E2276" si="175">AVERAGE(C2213:D2213)</f>
        <v>45069.5</v>
      </c>
      <c r="F2213" s="272">
        <v>45077</v>
      </c>
      <c r="G2213" s="272">
        <v>45135</v>
      </c>
      <c r="H2213" s="12" t="s">
        <v>165</v>
      </c>
      <c r="I2213" s="234">
        <v>20.66</v>
      </c>
      <c r="J2213" s="272">
        <v>45138</v>
      </c>
      <c r="K2213" s="17">
        <f t="shared" si="174"/>
        <v>66</v>
      </c>
      <c r="L2213" s="283">
        <f t="shared" si="172"/>
        <v>8.402427671439359E-8</v>
      </c>
      <c r="M2213" s="22">
        <f t="shared" si="173"/>
        <v>5.5456022631499767E-6</v>
      </c>
    </row>
    <row r="2214" spans="1:13">
      <c r="A2214" s="16">
        <f t="shared" si="171"/>
        <v>2207</v>
      </c>
      <c r="B2214" s="12" t="s">
        <v>411</v>
      </c>
      <c r="C2214" s="272">
        <v>45062</v>
      </c>
      <c r="D2214" s="272">
        <v>45077</v>
      </c>
      <c r="E2214" s="196">
        <f t="shared" si="175"/>
        <v>45069.5</v>
      </c>
      <c r="F2214" s="272">
        <v>45077</v>
      </c>
      <c r="G2214" s="272">
        <v>45093</v>
      </c>
      <c r="H2214" s="12" t="s">
        <v>157</v>
      </c>
      <c r="I2214" s="234">
        <v>184.66</v>
      </c>
      <c r="J2214" s="272">
        <v>45097</v>
      </c>
      <c r="K2214" s="17">
        <f t="shared" si="174"/>
        <v>24</v>
      </c>
      <c r="L2214" s="283">
        <f t="shared" si="172"/>
        <v>7.5101272691577548E-7</v>
      </c>
      <c r="M2214" s="22">
        <f t="shared" si="173"/>
        <v>1.8024305445978612E-5</v>
      </c>
    </row>
    <row r="2215" spans="1:13">
      <c r="A2215" s="16">
        <f t="shared" si="171"/>
        <v>2208</v>
      </c>
      <c r="B2215" s="12" t="s">
        <v>411</v>
      </c>
      <c r="C2215" s="272">
        <v>45062</v>
      </c>
      <c r="D2215" s="272">
        <v>45077</v>
      </c>
      <c r="E2215" s="196">
        <f t="shared" si="175"/>
        <v>45069.5</v>
      </c>
      <c r="F2215" s="272">
        <v>45077</v>
      </c>
      <c r="G2215" s="272">
        <v>45079</v>
      </c>
      <c r="H2215" s="12" t="s">
        <v>156</v>
      </c>
      <c r="I2215" s="234">
        <v>184.62</v>
      </c>
      <c r="J2215" s="272">
        <v>45082</v>
      </c>
      <c r="K2215" s="17">
        <f t="shared" si="174"/>
        <v>10</v>
      </c>
      <c r="L2215" s="283">
        <f t="shared" si="172"/>
        <v>7.5085004680597031E-7</v>
      </c>
      <c r="M2215" s="22">
        <f t="shared" si="173"/>
        <v>7.5085004680597029E-6</v>
      </c>
    </row>
    <row r="2216" spans="1:13">
      <c r="A2216" s="16">
        <f t="shared" si="171"/>
        <v>2209</v>
      </c>
      <c r="B2216" s="12" t="s">
        <v>411</v>
      </c>
      <c r="C2216" s="272">
        <v>45062</v>
      </c>
      <c r="D2216" s="272">
        <v>45077</v>
      </c>
      <c r="E2216" s="196">
        <f t="shared" si="175"/>
        <v>45069.5</v>
      </c>
      <c r="F2216" s="272">
        <v>45077</v>
      </c>
      <c r="G2216" s="272">
        <v>45135</v>
      </c>
      <c r="H2216" s="12" t="s">
        <v>152</v>
      </c>
      <c r="I2216" s="234">
        <v>45.65</v>
      </c>
      <c r="J2216" s="272">
        <v>45138</v>
      </c>
      <c r="K2216" s="17">
        <f t="shared" si="174"/>
        <v>66</v>
      </c>
      <c r="L2216" s="283">
        <f t="shared" si="172"/>
        <v>1.8565867531520171E-7</v>
      </c>
      <c r="M2216" s="22">
        <f t="shared" si="173"/>
        <v>1.2253472570803313E-5</v>
      </c>
    </row>
    <row r="2217" spans="1:13">
      <c r="A2217" s="16">
        <f t="shared" si="171"/>
        <v>2210</v>
      </c>
      <c r="B2217" s="12" t="s">
        <v>411</v>
      </c>
      <c r="C2217" s="272">
        <v>45062</v>
      </c>
      <c r="D2217" s="272">
        <v>45077</v>
      </c>
      <c r="E2217" s="196">
        <f t="shared" si="175"/>
        <v>45069.5</v>
      </c>
      <c r="F2217" s="272">
        <v>45077</v>
      </c>
      <c r="G2217" s="272">
        <v>45135</v>
      </c>
      <c r="H2217" s="12" t="s">
        <v>152</v>
      </c>
      <c r="I2217" s="234">
        <v>176.03</v>
      </c>
      <c r="J2217" s="272">
        <v>45138</v>
      </c>
      <c r="K2217" s="17">
        <f t="shared" si="174"/>
        <v>66</v>
      </c>
      <c r="L2217" s="283">
        <f t="shared" si="172"/>
        <v>7.1591449322530034E-7</v>
      </c>
      <c r="M2217" s="22">
        <f t="shared" si="173"/>
        <v>4.725035655286982E-5</v>
      </c>
    </row>
    <row r="2218" spans="1:13">
      <c r="A2218" s="16">
        <f t="shared" si="171"/>
        <v>2211</v>
      </c>
      <c r="B2218" s="12" t="s">
        <v>411</v>
      </c>
      <c r="C2218" s="272">
        <v>45062</v>
      </c>
      <c r="D2218" s="272">
        <v>45077</v>
      </c>
      <c r="E2218" s="196">
        <f t="shared" si="175"/>
        <v>45069.5</v>
      </c>
      <c r="F2218" s="272">
        <v>45077</v>
      </c>
      <c r="G2218" s="272">
        <v>45135</v>
      </c>
      <c r="H2218" s="12" t="s">
        <v>152</v>
      </c>
      <c r="I2218" s="234">
        <v>0.61</v>
      </c>
      <c r="J2218" s="272">
        <v>45138</v>
      </c>
      <c r="K2218" s="17">
        <f t="shared" si="174"/>
        <v>66</v>
      </c>
      <c r="L2218" s="283">
        <f t="shared" si="172"/>
        <v>2.4808716745295299E-9</v>
      </c>
      <c r="M2218" s="22">
        <f t="shared" si="173"/>
        <v>1.6373753051894897E-7</v>
      </c>
    </row>
    <row r="2219" spans="1:13">
      <c r="A2219" s="16">
        <f t="shared" si="171"/>
        <v>2212</v>
      </c>
      <c r="B2219" s="12" t="s">
        <v>411</v>
      </c>
      <c r="C2219" s="272">
        <v>45062</v>
      </c>
      <c r="D2219" s="272">
        <v>45077</v>
      </c>
      <c r="E2219" s="196">
        <f t="shared" si="175"/>
        <v>45069.5</v>
      </c>
      <c r="F2219" s="272">
        <v>45077</v>
      </c>
      <c r="G2219" s="272">
        <v>45093</v>
      </c>
      <c r="H2219" s="12" t="s">
        <v>157</v>
      </c>
      <c r="I2219" s="234">
        <v>246.98000000000002</v>
      </c>
      <c r="J2219" s="272">
        <v>45097</v>
      </c>
      <c r="K2219" s="17">
        <f t="shared" si="174"/>
        <v>24</v>
      </c>
      <c r="L2219" s="283">
        <f t="shared" si="172"/>
        <v>1.0044683379923007E-6</v>
      </c>
      <c r="M2219" s="22">
        <f t="shared" si="173"/>
        <v>2.4107240111815215E-5</v>
      </c>
    </row>
    <row r="2220" spans="1:13">
      <c r="A2220" s="16">
        <f t="shared" si="171"/>
        <v>2213</v>
      </c>
      <c r="B2220" s="12" t="s">
        <v>411</v>
      </c>
      <c r="C2220" s="272">
        <v>45062</v>
      </c>
      <c r="D2220" s="272">
        <v>45077</v>
      </c>
      <c r="E2220" s="196">
        <f t="shared" si="175"/>
        <v>45069.5</v>
      </c>
      <c r="F2220" s="272">
        <v>45077</v>
      </c>
      <c r="G2220" s="272">
        <v>45135</v>
      </c>
      <c r="H2220" s="12" t="s">
        <v>152</v>
      </c>
      <c r="I2220" s="234">
        <v>58.95</v>
      </c>
      <c r="J2220" s="272">
        <v>45138</v>
      </c>
      <c r="K2220" s="17">
        <f t="shared" si="174"/>
        <v>66</v>
      </c>
      <c r="L2220" s="283">
        <f t="shared" si="172"/>
        <v>2.3974981182543574E-7</v>
      </c>
      <c r="M2220" s="22">
        <f t="shared" si="173"/>
        <v>1.582348758047876E-5</v>
      </c>
    </row>
    <row r="2221" spans="1:13">
      <c r="A2221" s="16">
        <f t="shared" si="171"/>
        <v>2214</v>
      </c>
      <c r="B2221" s="12" t="s">
        <v>411</v>
      </c>
      <c r="C2221" s="272">
        <v>45062</v>
      </c>
      <c r="D2221" s="272">
        <v>45077</v>
      </c>
      <c r="E2221" s="196">
        <f t="shared" si="175"/>
        <v>45069.5</v>
      </c>
      <c r="F2221" s="272">
        <v>45077</v>
      </c>
      <c r="G2221" s="272">
        <v>45093</v>
      </c>
      <c r="H2221" s="12" t="s">
        <v>157</v>
      </c>
      <c r="I2221" s="234">
        <v>417.6</v>
      </c>
      <c r="J2221" s="272">
        <v>45097</v>
      </c>
      <c r="K2221" s="17">
        <f t="shared" si="174"/>
        <v>24</v>
      </c>
      <c r="L2221" s="283">
        <f t="shared" si="172"/>
        <v>1.6983803463664457E-6</v>
      </c>
      <c r="M2221" s="22">
        <f t="shared" si="173"/>
        <v>4.07611283127947E-5</v>
      </c>
    </row>
    <row r="2222" spans="1:13">
      <c r="A2222" s="16">
        <f t="shared" si="171"/>
        <v>2215</v>
      </c>
      <c r="B2222" s="12" t="s">
        <v>411</v>
      </c>
      <c r="C2222" s="272">
        <v>45062</v>
      </c>
      <c r="D2222" s="272">
        <v>45077</v>
      </c>
      <c r="E2222" s="196">
        <f t="shared" si="175"/>
        <v>45069.5</v>
      </c>
      <c r="F2222" s="272">
        <v>45077</v>
      </c>
      <c r="G2222" s="272">
        <v>45135</v>
      </c>
      <c r="H2222" s="12" t="s">
        <v>154</v>
      </c>
      <c r="I2222" s="234">
        <v>30.23</v>
      </c>
      <c r="J2222" s="272">
        <v>45138</v>
      </c>
      <c r="K2222" s="17">
        <f t="shared" si="174"/>
        <v>66</v>
      </c>
      <c r="L2222" s="283">
        <f t="shared" si="172"/>
        <v>1.2294549298529131E-7</v>
      </c>
      <c r="M2222" s="22">
        <f t="shared" si="173"/>
        <v>8.114402537029226E-6</v>
      </c>
    </row>
    <row r="2223" spans="1:13">
      <c r="A2223" s="16">
        <f t="shared" si="171"/>
        <v>2216</v>
      </c>
      <c r="B2223" s="12" t="s">
        <v>411</v>
      </c>
      <c r="C2223" s="272">
        <v>45062</v>
      </c>
      <c r="D2223" s="272">
        <v>45077</v>
      </c>
      <c r="E2223" s="196">
        <f t="shared" si="175"/>
        <v>45069.5</v>
      </c>
      <c r="F2223" s="272">
        <v>45077</v>
      </c>
      <c r="G2223" s="272">
        <v>45135</v>
      </c>
      <c r="H2223" s="12" t="s">
        <v>164</v>
      </c>
      <c r="I2223" s="234">
        <v>239.18</v>
      </c>
      <c r="J2223" s="272">
        <v>45138</v>
      </c>
      <c r="K2223" s="17">
        <f t="shared" si="174"/>
        <v>66</v>
      </c>
      <c r="L2223" s="283">
        <f t="shared" si="172"/>
        <v>9.7274571658028369E-7</v>
      </c>
      <c r="M2223" s="22">
        <f t="shared" si="173"/>
        <v>6.4201217294298729E-5</v>
      </c>
    </row>
    <row r="2224" spans="1:13">
      <c r="A2224" s="16">
        <f t="shared" si="171"/>
        <v>2217</v>
      </c>
      <c r="B2224" s="12" t="s">
        <v>411</v>
      </c>
      <c r="C2224" s="272">
        <v>45062</v>
      </c>
      <c r="D2224" s="272">
        <v>45077</v>
      </c>
      <c r="E2224" s="196">
        <f t="shared" si="175"/>
        <v>45069.5</v>
      </c>
      <c r="F2224" s="272">
        <v>45077</v>
      </c>
      <c r="G2224" s="272">
        <v>45135</v>
      </c>
      <c r="H2224" s="12" t="s">
        <v>166</v>
      </c>
      <c r="I2224" s="234">
        <v>1164.1200000000001</v>
      </c>
      <c r="J2224" s="272">
        <v>45138</v>
      </c>
      <c r="K2224" s="17">
        <f t="shared" si="174"/>
        <v>66</v>
      </c>
      <c r="L2224" s="283">
        <f t="shared" si="172"/>
        <v>4.7344792356611756E-6</v>
      </c>
      <c r="M2224" s="22">
        <f t="shared" si="173"/>
        <v>3.1247562955363757E-4</v>
      </c>
    </row>
    <row r="2225" spans="1:13">
      <c r="A2225" s="16">
        <f t="shared" si="171"/>
        <v>2218</v>
      </c>
      <c r="B2225" s="12" t="s">
        <v>411</v>
      </c>
      <c r="C2225" s="272">
        <v>45062</v>
      </c>
      <c r="D2225" s="272">
        <v>45077</v>
      </c>
      <c r="E2225" s="196">
        <f t="shared" si="175"/>
        <v>45069.5</v>
      </c>
      <c r="F2225" s="272">
        <v>45077</v>
      </c>
      <c r="G2225" s="272">
        <v>45093</v>
      </c>
      <c r="H2225" s="12" t="s">
        <v>154</v>
      </c>
      <c r="I2225" s="234">
        <v>855.61999999999989</v>
      </c>
      <c r="J2225" s="272">
        <v>45097</v>
      </c>
      <c r="K2225" s="17">
        <f t="shared" si="174"/>
        <v>24</v>
      </c>
      <c r="L2225" s="283">
        <f t="shared" si="172"/>
        <v>3.4798088887884532E-6</v>
      </c>
      <c r="M2225" s="22">
        <f t="shared" si="173"/>
        <v>8.3515413330922876E-5</v>
      </c>
    </row>
    <row r="2226" spans="1:13">
      <c r="A2226" s="16">
        <f t="shared" si="171"/>
        <v>2219</v>
      </c>
      <c r="B2226" s="12" t="s">
        <v>411</v>
      </c>
      <c r="C2226" s="272">
        <v>45062</v>
      </c>
      <c r="D2226" s="272">
        <v>45077</v>
      </c>
      <c r="E2226" s="196">
        <f t="shared" si="175"/>
        <v>45069.5</v>
      </c>
      <c r="F2226" s="272">
        <v>45077</v>
      </c>
      <c r="G2226" s="272">
        <v>45093</v>
      </c>
      <c r="H2226" s="12" t="s">
        <v>157</v>
      </c>
      <c r="I2226" s="234">
        <v>1616.1799999999998</v>
      </c>
      <c r="J2226" s="272">
        <v>45097</v>
      </c>
      <c r="K2226" s="17">
        <f t="shared" si="174"/>
        <v>24</v>
      </c>
      <c r="L2226" s="283">
        <f t="shared" si="172"/>
        <v>6.5730084966248129E-6</v>
      </c>
      <c r="M2226" s="22">
        <f t="shared" si="173"/>
        <v>1.577522039189955E-4</v>
      </c>
    </row>
    <row r="2227" spans="1:13">
      <c r="A2227" s="16">
        <f t="shared" si="171"/>
        <v>2220</v>
      </c>
      <c r="B2227" s="12" t="s">
        <v>411</v>
      </c>
      <c r="C2227" s="272">
        <v>45062</v>
      </c>
      <c r="D2227" s="272">
        <v>45077</v>
      </c>
      <c r="E2227" s="196">
        <f t="shared" si="175"/>
        <v>45069.5</v>
      </c>
      <c r="F2227" s="272">
        <v>45077</v>
      </c>
      <c r="G2227" s="272">
        <v>45093</v>
      </c>
      <c r="H2227" s="12" t="s">
        <v>157</v>
      </c>
      <c r="I2227" s="234">
        <v>71.540000000000006</v>
      </c>
      <c r="J2227" s="272">
        <v>45097</v>
      </c>
      <c r="K2227" s="17">
        <f t="shared" si="174"/>
        <v>24</v>
      </c>
      <c r="L2227" s="283">
        <f t="shared" si="172"/>
        <v>2.909533763866272E-7</v>
      </c>
      <c r="M2227" s="22">
        <f t="shared" si="173"/>
        <v>6.9828810332790523E-6</v>
      </c>
    </row>
    <row r="2228" spans="1:13">
      <c r="A2228" s="16">
        <f t="shared" si="171"/>
        <v>2221</v>
      </c>
      <c r="B2228" s="12" t="s">
        <v>411</v>
      </c>
      <c r="C2228" s="272">
        <v>45062</v>
      </c>
      <c r="D2228" s="272">
        <v>45077</v>
      </c>
      <c r="E2228" s="196">
        <f t="shared" si="175"/>
        <v>45069.5</v>
      </c>
      <c r="F2228" s="272">
        <v>45077</v>
      </c>
      <c r="G2228" s="272">
        <v>45093</v>
      </c>
      <c r="H2228" s="12" t="s">
        <v>157</v>
      </c>
      <c r="I2228" s="234">
        <v>625.61999999999989</v>
      </c>
      <c r="J2228" s="272">
        <v>45097</v>
      </c>
      <c r="K2228" s="17">
        <f t="shared" si="174"/>
        <v>24</v>
      </c>
      <c r="L2228" s="283">
        <f t="shared" si="172"/>
        <v>2.544398257408466E-6</v>
      </c>
      <c r="M2228" s="22">
        <f t="shared" si="173"/>
        <v>6.1065558177803185E-5</v>
      </c>
    </row>
    <row r="2229" spans="1:13">
      <c r="A2229" s="16">
        <f t="shared" si="171"/>
        <v>2222</v>
      </c>
      <c r="B2229" s="12" t="s">
        <v>411</v>
      </c>
      <c r="C2229" s="272">
        <v>45062</v>
      </c>
      <c r="D2229" s="272">
        <v>45077</v>
      </c>
      <c r="E2229" s="196">
        <f t="shared" si="175"/>
        <v>45069.5</v>
      </c>
      <c r="F2229" s="272">
        <v>45077</v>
      </c>
      <c r="G2229" s="272">
        <v>45091</v>
      </c>
      <c r="H2229" s="12" t="s">
        <v>153</v>
      </c>
      <c r="I2229" s="234">
        <v>38.33</v>
      </c>
      <c r="J2229" s="272">
        <v>45092</v>
      </c>
      <c r="K2229" s="17">
        <f t="shared" si="174"/>
        <v>22</v>
      </c>
      <c r="L2229" s="283">
        <f t="shared" si="172"/>
        <v>1.5588821522084736E-7</v>
      </c>
      <c r="M2229" s="22">
        <f t="shared" si="173"/>
        <v>3.4295407348586421E-6</v>
      </c>
    </row>
    <row r="2230" spans="1:13">
      <c r="A2230" s="16">
        <f t="shared" si="171"/>
        <v>2223</v>
      </c>
      <c r="B2230" s="12" t="s">
        <v>411</v>
      </c>
      <c r="C2230" s="272">
        <v>45062</v>
      </c>
      <c r="D2230" s="272">
        <v>45077</v>
      </c>
      <c r="E2230" s="196">
        <f t="shared" si="175"/>
        <v>45069.5</v>
      </c>
      <c r="F2230" s="272">
        <v>45077</v>
      </c>
      <c r="G2230" s="272">
        <v>45079</v>
      </c>
      <c r="H2230" s="12" t="s">
        <v>152</v>
      </c>
      <c r="I2230" s="234">
        <v>133.91</v>
      </c>
      <c r="J2230" s="272">
        <v>45082</v>
      </c>
      <c r="K2230" s="17">
        <f t="shared" si="174"/>
        <v>10</v>
      </c>
      <c r="L2230" s="283">
        <f t="shared" si="172"/>
        <v>5.4461233760040883E-7</v>
      </c>
      <c r="M2230" s="22">
        <f t="shared" si="173"/>
        <v>5.4461233760040881E-6</v>
      </c>
    </row>
    <row r="2231" spans="1:13">
      <c r="A2231" s="16">
        <f t="shared" si="171"/>
        <v>2224</v>
      </c>
      <c r="B2231" s="12" t="s">
        <v>411</v>
      </c>
      <c r="C2231" s="272">
        <v>45062</v>
      </c>
      <c r="D2231" s="272">
        <v>45077</v>
      </c>
      <c r="E2231" s="196">
        <f t="shared" si="175"/>
        <v>45069.5</v>
      </c>
      <c r="F2231" s="272">
        <v>45077</v>
      </c>
      <c r="G2231" s="272">
        <v>45093</v>
      </c>
      <c r="H2231" s="12" t="s">
        <v>154</v>
      </c>
      <c r="I2231" s="234">
        <v>50.12</v>
      </c>
      <c r="J2231" s="272">
        <v>45097</v>
      </c>
      <c r="K2231" s="17">
        <f t="shared" si="174"/>
        <v>24</v>
      </c>
      <c r="L2231" s="283">
        <f t="shared" si="172"/>
        <v>2.0383817758593449E-7</v>
      </c>
      <c r="M2231" s="22">
        <f t="shared" si="173"/>
        <v>4.8921162620624281E-6</v>
      </c>
    </row>
    <row r="2232" spans="1:13">
      <c r="A2232" s="16">
        <f t="shared" si="171"/>
        <v>2225</v>
      </c>
      <c r="B2232" s="12" t="s">
        <v>411</v>
      </c>
      <c r="C2232" s="272">
        <v>45062</v>
      </c>
      <c r="D2232" s="272">
        <v>45077</v>
      </c>
      <c r="E2232" s="196">
        <f t="shared" si="175"/>
        <v>45069.5</v>
      </c>
      <c r="F2232" s="272">
        <v>45077</v>
      </c>
      <c r="G2232" s="272">
        <v>45093</v>
      </c>
      <c r="H2232" s="12" t="s">
        <v>157</v>
      </c>
      <c r="I2232" s="234">
        <v>2012.3400000000004</v>
      </c>
      <c r="J2232" s="272">
        <v>45097</v>
      </c>
      <c r="K2232" s="17">
        <f t="shared" si="174"/>
        <v>24</v>
      </c>
      <c r="L2232" s="283">
        <f t="shared" si="172"/>
        <v>8.1841923041356654E-6</v>
      </c>
      <c r="M2232" s="22">
        <f t="shared" si="173"/>
        <v>1.9642061529925598E-4</v>
      </c>
    </row>
    <row r="2233" spans="1:13">
      <c r="A2233" s="16">
        <f t="shared" si="171"/>
        <v>2226</v>
      </c>
      <c r="B2233" s="12" t="s">
        <v>411</v>
      </c>
      <c r="C2233" s="272">
        <v>45062</v>
      </c>
      <c r="D2233" s="272">
        <v>45077</v>
      </c>
      <c r="E2233" s="196">
        <f t="shared" si="175"/>
        <v>45069.5</v>
      </c>
      <c r="F2233" s="272">
        <v>45077</v>
      </c>
      <c r="G2233" s="272">
        <v>45079</v>
      </c>
      <c r="H2233" s="12" t="s">
        <v>152</v>
      </c>
      <c r="I2233" s="234">
        <v>57.56</v>
      </c>
      <c r="J2233" s="272">
        <v>45082</v>
      </c>
      <c r="K2233" s="17">
        <f t="shared" si="174"/>
        <v>10</v>
      </c>
      <c r="L2233" s="283">
        <f t="shared" si="172"/>
        <v>2.3409667800970451E-7</v>
      </c>
      <c r="M2233" s="22">
        <f t="shared" si="173"/>
        <v>2.3409667800970453E-6</v>
      </c>
    </row>
    <row r="2234" spans="1:13">
      <c r="A2234" s="16">
        <f t="shared" si="171"/>
        <v>2227</v>
      </c>
      <c r="B2234" s="12" t="s">
        <v>411</v>
      </c>
      <c r="C2234" s="272">
        <v>45062</v>
      </c>
      <c r="D2234" s="272">
        <v>45077</v>
      </c>
      <c r="E2234" s="196">
        <f t="shared" si="175"/>
        <v>45069.5</v>
      </c>
      <c r="F2234" s="272">
        <v>45077</v>
      </c>
      <c r="G2234" s="272">
        <v>45079</v>
      </c>
      <c r="H2234" s="12" t="s">
        <v>156</v>
      </c>
      <c r="I2234" s="234">
        <v>190.55</v>
      </c>
      <c r="J2234" s="272">
        <v>45082</v>
      </c>
      <c r="K2234" s="17">
        <f t="shared" si="174"/>
        <v>10</v>
      </c>
      <c r="L2234" s="283">
        <f t="shared" si="172"/>
        <v>7.749673730845934E-7</v>
      </c>
      <c r="M2234" s="22">
        <f t="shared" si="173"/>
        <v>7.7496737308459334E-6</v>
      </c>
    </row>
    <row r="2235" spans="1:13">
      <c r="A2235" s="16">
        <f t="shared" si="171"/>
        <v>2228</v>
      </c>
      <c r="B2235" s="12" t="s">
        <v>411</v>
      </c>
      <c r="C2235" s="272">
        <v>45062</v>
      </c>
      <c r="D2235" s="272">
        <v>45077</v>
      </c>
      <c r="E2235" s="196">
        <f t="shared" si="175"/>
        <v>45069.5</v>
      </c>
      <c r="F2235" s="272">
        <v>45077</v>
      </c>
      <c r="G2235" s="272">
        <v>45093</v>
      </c>
      <c r="H2235" s="12" t="s">
        <v>157</v>
      </c>
      <c r="I2235" s="234">
        <v>478.14</v>
      </c>
      <c r="J2235" s="272">
        <v>45097</v>
      </c>
      <c r="K2235" s="17">
        <f t="shared" si="174"/>
        <v>24</v>
      </c>
      <c r="L2235" s="283">
        <f t="shared" si="172"/>
        <v>1.9445966925566386E-6</v>
      </c>
      <c r="M2235" s="22">
        <f t="shared" si="173"/>
        <v>4.6670320621359322E-5</v>
      </c>
    </row>
    <row r="2236" spans="1:13">
      <c r="A2236" s="16">
        <f t="shared" si="171"/>
        <v>2229</v>
      </c>
      <c r="B2236" s="12" t="s">
        <v>411</v>
      </c>
      <c r="C2236" s="272">
        <v>45062</v>
      </c>
      <c r="D2236" s="272">
        <v>45077</v>
      </c>
      <c r="E2236" s="196">
        <f t="shared" si="175"/>
        <v>45069.5</v>
      </c>
      <c r="F2236" s="272">
        <v>45077</v>
      </c>
      <c r="G2236" s="272">
        <v>45093</v>
      </c>
      <c r="H2236" s="12" t="s">
        <v>157</v>
      </c>
      <c r="I2236" s="234">
        <v>115.59</v>
      </c>
      <c r="J2236" s="272">
        <v>45097</v>
      </c>
      <c r="K2236" s="17">
        <f t="shared" si="174"/>
        <v>24</v>
      </c>
      <c r="L2236" s="283">
        <f t="shared" si="172"/>
        <v>4.7010484730962031E-7</v>
      </c>
      <c r="M2236" s="22">
        <f t="shared" si="173"/>
        <v>1.1282516335430888E-5</v>
      </c>
    </row>
    <row r="2237" spans="1:13">
      <c r="A2237" s="16">
        <f t="shared" si="171"/>
        <v>2230</v>
      </c>
      <c r="B2237" s="12" t="s">
        <v>411</v>
      </c>
      <c r="C2237" s="272">
        <v>45062</v>
      </c>
      <c r="D2237" s="272">
        <v>45077</v>
      </c>
      <c r="E2237" s="196">
        <f t="shared" si="175"/>
        <v>45069.5</v>
      </c>
      <c r="F2237" s="272">
        <v>45077</v>
      </c>
      <c r="G2237" s="272">
        <v>45079</v>
      </c>
      <c r="H2237" s="12" t="s">
        <v>156</v>
      </c>
      <c r="I2237" s="234">
        <v>50.76</v>
      </c>
      <c r="J2237" s="272">
        <v>45082</v>
      </c>
      <c r="K2237" s="17">
        <f t="shared" si="174"/>
        <v>10</v>
      </c>
      <c r="L2237" s="283">
        <f t="shared" si="172"/>
        <v>2.0644105934281794E-7</v>
      </c>
      <c r="M2237" s="22">
        <f t="shared" si="173"/>
        <v>2.0644105934281793E-6</v>
      </c>
    </row>
    <row r="2238" spans="1:13">
      <c r="A2238" s="16">
        <f t="shared" si="171"/>
        <v>2231</v>
      </c>
      <c r="B2238" s="12" t="s">
        <v>411</v>
      </c>
      <c r="C2238" s="272">
        <v>45062</v>
      </c>
      <c r="D2238" s="272">
        <v>45077</v>
      </c>
      <c r="E2238" s="196">
        <f t="shared" si="175"/>
        <v>45069.5</v>
      </c>
      <c r="F2238" s="272">
        <v>45077</v>
      </c>
      <c r="G2238" s="272">
        <v>45079</v>
      </c>
      <c r="H2238" s="12" t="s">
        <v>152</v>
      </c>
      <c r="I2238" s="234">
        <v>66.360000000000014</v>
      </c>
      <c r="J2238" s="272">
        <v>45082</v>
      </c>
      <c r="K2238" s="17">
        <f t="shared" si="174"/>
        <v>10</v>
      </c>
      <c r="L2238" s="283">
        <f t="shared" si="172"/>
        <v>2.6988630216685191E-7</v>
      </c>
      <c r="M2238" s="22">
        <f t="shared" si="173"/>
        <v>2.6988630216685192E-6</v>
      </c>
    </row>
    <row r="2239" spans="1:13">
      <c r="A2239" s="16">
        <f t="shared" si="171"/>
        <v>2232</v>
      </c>
      <c r="B2239" s="12" t="s">
        <v>411</v>
      </c>
      <c r="C2239" s="272">
        <v>45062</v>
      </c>
      <c r="D2239" s="272">
        <v>45077</v>
      </c>
      <c r="E2239" s="196">
        <f t="shared" si="175"/>
        <v>45069.5</v>
      </c>
      <c r="F2239" s="272">
        <v>45077</v>
      </c>
      <c r="G2239" s="272">
        <v>45135</v>
      </c>
      <c r="H2239" s="12" t="s">
        <v>165</v>
      </c>
      <c r="I2239" s="234">
        <v>96.46</v>
      </c>
      <c r="J2239" s="272">
        <v>45138</v>
      </c>
      <c r="K2239" s="17">
        <f t="shared" si="174"/>
        <v>66</v>
      </c>
      <c r="L2239" s="283">
        <f t="shared" si="172"/>
        <v>3.9230308479527617E-7</v>
      </c>
      <c r="M2239" s="22">
        <f t="shared" si="173"/>
        <v>2.5892003596488228E-5</v>
      </c>
    </row>
    <row r="2240" spans="1:13">
      <c r="A2240" s="16">
        <f t="shared" si="171"/>
        <v>2233</v>
      </c>
      <c r="B2240" s="12" t="s">
        <v>411</v>
      </c>
      <c r="C2240" s="272">
        <v>45062</v>
      </c>
      <c r="D2240" s="272">
        <v>45077</v>
      </c>
      <c r="E2240" s="196">
        <f t="shared" si="175"/>
        <v>45069.5</v>
      </c>
      <c r="F2240" s="272">
        <v>45077</v>
      </c>
      <c r="G2240" s="272">
        <v>45083</v>
      </c>
      <c r="H2240" s="12" t="s">
        <v>166</v>
      </c>
      <c r="I2240" s="234">
        <v>623.30999999999995</v>
      </c>
      <c r="J2240" s="272">
        <v>45084</v>
      </c>
      <c r="K2240" s="17">
        <f t="shared" si="174"/>
        <v>14</v>
      </c>
      <c r="L2240" s="283">
        <f t="shared" si="172"/>
        <v>2.5350034810672151E-6</v>
      </c>
      <c r="M2240" s="22">
        <f t="shared" si="173"/>
        <v>3.549004873494101E-5</v>
      </c>
    </row>
    <row r="2241" spans="1:13">
      <c r="A2241" s="16">
        <f t="shared" si="171"/>
        <v>2234</v>
      </c>
      <c r="B2241" s="12" t="s">
        <v>411</v>
      </c>
      <c r="C2241" s="272">
        <v>45062</v>
      </c>
      <c r="D2241" s="272">
        <v>45077</v>
      </c>
      <c r="E2241" s="196">
        <f t="shared" si="175"/>
        <v>45069.5</v>
      </c>
      <c r="F2241" s="272">
        <v>45077</v>
      </c>
      <c r="G2241" s="272">
        <v>45093</v>
      </c>
      <c r="H2241" s="12" t="s">
        <v>154</v>
      </c>
      <c r="I2241" s="234">
        <v>615.27</v>
      </c>
      <c r="J2241" s="272">
        <v>45097</v>
      </c>
      <c r="K2241" s="17">
        <f t="shared" si="174"/>
        <v>24</v>
      </c>
      <c r="L2241" s="283">
        <f t="shared" si="172"/>
        <v>2.5023047789963673E-6</v>
      </c>
      <c r="M2241" s="22">
        <f t="shared" si="173"/>
        <v>6.0055314695912816E-5</v>
      </c>
    </row>
    <row r="2242" spans="1:13">
      <c r="A2242" s="16">
        <f t="shared" si="171"/>
        <v>2235</v>
      </c>
      <c r="B2242" s="12" t="s">
        <v>411</v>
      </c>
      <c r="C2242" s="272">
        <v>45062</v>
      </c>
      <c r="D2242" s="272">
        <v>45077</v>
      </c>
      <c r="E2242" s="196">
        <f t="shared" si="175"/>
        <v>45069.5</v>
      </c>
      <c r="F2242" s="272">
        <v>45077</v>
      </c>
      <c r="G2242" s="272">
        <v>45093</v>
      </c>
      <c r="H2242" s="12" t="s">
        <v>157</v>
      </c>
      <c r="I2242" s="234">
        <v>9484.2999999999956</v>
      </c>
      <c r="J2242" s="272">
        <v>45097</v>
      </c>
      <c r="K2242" s="17">
        <f t="shared" si="174"/>
        <v>24</v>
      </c>
      <c r="L2242" s="283">
        <f t="shared" si="172"/>
        <v>3.8572674135640021E-5</v>
      </c>
      <c r="M2242" s="22">
        <f t="shared" si="173"/>
        <v>9.2574417925536049E-4</v>
      </c>
    </row>
    <row r="2243" spans="1:13">
      <c r="A2243" s="16">
        <f t="shared" si="171"/>
        <v>2236</v>
      </c>
      <c r="B2243" s="12" t="s">
        <v>411</v>
      </c>
      <c r="C2243" s="272">
        <v>45062</v>
      </c>
      <c r="D2243" s="272">
        <v>45077</v>
      </c>
      <c r="E2243" s="196">
        <f t="shared" si="175"/>
        <v>45069.5</v>
      </c>
      <c r="F2243" s="272">
        <v>45077</v>
      </c>
      <c r="G2243" s="272">
        <v>45093</v>
      </c>
      <c r="H2243" s="12" t="s">
        <v>157</v>
      </c>
      <c r="I2243" s="234">
        <v>141.9</v>
      </c>
      <c r="J2243" s="272">
        <v>45097</v>
      </c>
      <c r="K2243" s="17">
        <f t="shared" si="174"/>
        <v>24</v>
      </c>
      <c r="L2243" s="283">
        <f t="shared" si="172"/>
        <v>5.7710768953400058E-7</v>
      </c>
      <c r="M2243" s="22">
        <f t="shared" si="173"/>
        <v>1.3850584548816013E-5</v>
      </c>
    </row>
    <row r="2244" spans="1:13">
      <c r="A2244" s="16">
        <f t="shared" si="171"/>
        <v>2237</v>
      </c>
      <c r="B2244" s="12" t="s">
        <v>411</v>
      </c>
      <c r="C2244" s="272">
        <v>45062</v>
      </c>
      <c r="D2244" s="272">
        <v>45077</v>
      </c>
      <c r="E2244" s="196">
        <f t="shared" si="175"/>
        <v>45069.5</v>
      </c>
      <c r="F2244" s="272">
        <v>45077</v>
      </c>
      <c r="G2244" s="272">
        <v>45135</v>
      </c>
      <c r="H2244" s="12" t="s">
        <v>152</v>
      </c>
      <c r="I2244" s="234">
        <v>17.7</v>
      </c>
      <c r="J2244" s="272">
        <v>45138</v>
      </c>
      <c r="K2244" s="17">
        <f t="shared" si="174"/>
        <v>66</v>
      </c>
      <c r="L2244" s="283">
        <f t="shared" si="172"/>
        <v>7.1985948588807678E-8</v>
      </c>
      <c r="M2244" s="22">
        <f t="shared" si="173"/>
        <v>4.7510726068613064E-6</v>
      </c>
    </row>
    <row r="2245" spans="1:13">
      <c r="A2245" s="16">
        <f t="shared" si="171"/>
        <v>2238</v>
      </c>
      <c r="B2245" s="12" t="s">
        <v>411</v>
      </c>
      <c r="C2245" s="272">
        <v>45062</v>
      </c>
      <c r="D2245" s="272">
        <v>45077</v>
      </c>
      <c r="E2245" s="196">
        <f t="shared" si="175"/>
        <v>45069.5</v>
      </c>
      <c r="F2245" s="272">
        <v>45077</v>
      </c>
      <c r="G2245" s="272">
        <v>45091</v>
      </c>
      <c r="H2245" s="12" t="s">
        <v>153</v>
      </c>
      <c r="I2245" s="234">
        <v>35.14</v>
      </c>
      <c r="J2245" s="272">
        <v>45092</v>
      </c>
      <c r="K2245" s="17">
        <f t="shared" si="174"/>
        <v>22</v>
      </c>
      <c r="L2245" s="283">
        <f t="shared" si="172"/>
        <v>1.4291447646388147E-7</v>
      </c>
      <c r="M2245" s="22">
        <f t="shared" si="173"/>
        <v>3.1441184822053924E-6</v>
      </c>
    </row>
    <row r="2246" spans="1:13">
      <c r="A2246" s="16">
        <f t="shared" si="171"/>
        <v>2239</v>
      </c>
      <c r="B2246" s="12" t="s">
        <v>411</v>
      </c>
      <c r="C2246" s="272">
        <v>45062</v>
      </c>
      <c r="D2246" s="272">
        <v>45077</v>
      </c>
      <c r="E2246" s="196">
        <f t="shared" si="175"/>
        <v>45069.5</v>
      </c>
      <c r="F2246" s="272">
        <v>45077</v>
      </c>
      <c r="G2246" s="272">
        <v>45093</v>
      </c>
      <c r="H2246" s="12" t="s">
        <v>157</v>
      </c>
      <c r="I2246" s="234">
        <v>249.74</v>
      </c>
      <c r="J2246" s="272">
        <v>45097</v>
      </c>
      <c r="K2246" s="17">
        <f t="shared" si="174"/>
        <v>24</v>
      </c>
      <c r="L2246" s="283">
        <f t="shared" si="172"/>
        <v>1.0156932655688604E-6</v>
      </c>
      <c r="M2246" s="22">
        <f t="shared" si="173"/>
        <v>2.4376638373652651E-5</v>
      </c>
    </row>
    <row r="2247" spans="1:13">
      <c r="A2247" s="16">
        <f t="shared" si="171"/>
        <v>2240</v>
      </c>
      <c r="B2247" s="12" t="s">
        <v>411</v>
      </c>
      <c r="C2247" s="272">
        <v>45062</v>
      </c>
      <c r="D2247" s="272">
        <v>45077</v>
      </c>
      <c r="E2247" s="196">
        <f t="shared" si="175"/>
        <v>45069.5</v>
      </c>
      <c r="F2247" s="272">
        <v>45077</v>
      </c>
      <c r="G2247" s="272">
        <v>45093</v>
      </c>
      <c r="H2247" s="12" t="s">
        <v>166</v>
      </c>
      <c r="I2247" s="234">
        <v>245</v>
      </c>
      <c r="J2247" s="272">
        <v>45097</v>
      </c>
      <c r="K2247" s="17">
        <f t="shared" si="174"/>
        <v>24</v>
      </c>
      <c r="L2247" s="283">
        <f t="shared" si="172"/>
        <v>9.9641567255694237E-7</v>
      </c>
      <c r="M2247" s="22">
        <f t="shared" si="173"/>
        <v>2.3913976141366617E-5</v>
      </c>
    </row>
    <row r="2248" spans="1:13">
      <c r="A2248" s="16">
        <f t="shared" si="171"/>
        <v>2241</v>
      </c>
      <c r="B2248" s="12" t="s">
        <v>411</v>
      </c>
      <c r="C2248" s="272">
        <v>45062</v>
      </c>
      <c r="D2248" s="272">
        <v>45077</v>
      </c>
      <c r="E2248" s="196">
        <f t="shared" si="175"/>
        <v>45069.5</v>
      </c>
      <c r="F2248" s="272">
        <v>45077</v>
      </c>
      <c r="G2248" s="272">
        <v>45091</v>
      </c>
      <c r="H2248" s="12" t="s">
        <v>166</v>
      </c>
      <c r="I2248" s="234">
        <v>1415.38</v>
      </c>
      <c r="J2248" s="272">
        <v>45092</v>
      </c>
      <c r="K2248" s="17">
        <f t="shared" si="174"/>
        <v>22</v>
      </c>
      <c r="L2248" s="283">
        <f t="shared" si="172"/>
        <v>5.7563543454026341E-6</v>
      </c>
      <c r="M2248" s="22">
        <f t="shared" si="173"/>
        <v>1.2663979559885796E-4</v>
      </c>
    </row>
    <row r="2249" spans="1:13">
      <c r="A2249" s="16">
        <f t="shared" ref="A2249:A2312" si="176">A2248+1</f>
        <v>2242</v>
      </c>
      <c r="B2249" s="12" t="s">
        <v>411</v>
      </c>
      <c r="C2249" s="272">
        <v>45062</v>
      </c>
      <c r="D2249" s="272">
        <v>45077</v>
      </c>
      <c r="E2249" s="196">
        <f t="shared" si="175"/>
        <v>45069.5</v>
      </c>
      <c r="F2249" s="272">
        <v>45077</v>
      </c>
      <c r="G2249" s="272">
        <v>45135</v>
      </c>
      <c r="H2249" s="12" t="s">
        <v>152</v>
      </c>
      <c r="I2249" s="234">
        <v>101.11</v>
      </c>
      <c r="J2249" s="272">
        <v>45138</v>
      </c>
      <c r="K2249" s="17">
        <f t="shared" si="174"/>
        <v>66</v>
      </c>
      <c r="L2249" s="283">
        <f t="shared" si="172"/>
        <v>4.1121464756013247E-7</v>
      </c>
      <c r="M2249" s="22">
        <f t="shared" si="173"/>
        <v>2.7140166738968743E-5</v>
      </c>
    </row>
    <row r="2250" spans="1:13">
      <c r="A2250" s="16">
        <f t="shared" si="176"/>
        <v>2243</v>
      </c>
      <c r="B2250" s="12" t="s">
        <v>411</v>
      </c>
      <c r="C2250" s="272">
        <v>45062</v>
      </c>
      <c r="D2250" s="272">
        <v>45077</v>
      </c>
      <c r="E2250" s="196">
        <f t="shared" si="175"/>
        <v>45069.5</v>
      </c>
      <c r="F2250" s="272">
        <v>45077</v>
      </c>
      <c r="G2250" s="272">
        <v>45135</v>
      </c>
      <c r="H2250" s="12" t="s">
        <v>165</v>
      </c>
      <c r="I2250" s="234">
        <v>175.07999999999998</v>
      </c>
      <c r="J2250" s="272">
        <v>45138</v>
      </c>
      <c r="K2250" s="17">
        <f t="shared" si="174"/>
        <v>66</v>
      </c>
      <c r="L2250" s="283">
        <f t="shared" ref="L2250:L2313" si="177">I2250/$I$5449</f>
        <v>7.1205084061742635E-7</v>
      </c>
      <c r="M2250" s="22">
        <f t="shared" ref="M2250:M2313" si="178">L2250*K2250</f>
        <v>4.6995355480750142E-5</v>
      </c>
    </row>
    <row r="2251" spans="1:13">
      <c r="A2251" s="16">
        <f t="shared" si="176"/>
        <v>2244</v>
      </c>
      <c r="B2251" s="12" t="s">
        <v>411</v>
      </c>
      <c r="C2251" s="272">
        <v>45062</v>
      </c>
      <c r="D2251" s="272">
        <v>45077</v>
      </c>
      <c r="E2251" s="196">
        <f t="shared" si="175"/>
        <v>45069.5</v>
      </c>
      <c r="F2251" s="272">
        <v>45077</v>
      </c>
      <c r="G2251" s="272">
        <v>45093</v>
      </c>
      <c r="H2251" s="12" t="s">
        <v>164</v>
      </c>
      <c r="I2251" s="234">
        <v>5044.6900000000005</v>
      </c>
      <c r="J2251" s="272">
        <v>45097</v>
      </c>
      <c r="K2251" s="17">
        <f t="shared" ref="K2251:K2314" si="179">(G2251-D2251)+((D2251-C2251+1)/2)</f>
        <v>24</v>
      </c>
      <c r="L2251" s="283">
        <f t="shared" si="177"/>
        <v>2.0516768078331766E-5</v>
      </c>
      <c r="M2251" s="22">
        <f t="shared" si="178"/>
        <v>4.9240243387996241E-4</v>
      </c>
    </row>
    <row r="2252" spans="1:13">
      <c r="A2252" s="16">
        <f t="shared" si="176"/>
        <v>2245</v>
      </c>
      <c r="B2252" s="12" t="s">
        <v>411</v>
      </c>
      <c r="C2252" s="272">
        <v>45062</v>
      </c>
      <c r="D2252" s="272">
        <v>45077</v>
      </c>
      <c r="E2252" s="196">
        <f t="shared" si="175"/>
        <v>45069.5</v>
      </c>
      <c r="F2252" s="272">
        <v>45077</v>
      </c>
      <c r="G2252" s="272">
        <v>45093</v>
      </c>
      <c r="H2252" s="12" t="s">
        <v>166</v>
      </c>
      <c r="I2252" s="234">
        <v>86819.02</v>
      </c>
      <c r="J2252" s="272">
        <v>45097</v>
      </c>
      <c r="K2252" s="17">
        <f t="shared" si="179"/>
        <v>24</v>
      </c>
      <c r="L2252" s="283">
        <f t="shared" si="177"/>
        <v>3.5309319266952916E-4</v>
      </c>
      <c r="M2252" s="22">
        <f t="shared" si="178"/>
        <v>8.4742366240686991E-3</v>
      </c>
    </row>
    <row r="2253" spans="1:13">
      <c r="A2253" s="16">
        <f t="shared" si="176"/>
        <v>2246</v>
      </c>
      <c r="B2253" s="12" t="s">
        <v>411</v>
      </c>
      <c r="C2253" s="272">
        <v>45062</v>
      </c>
      <c r="D2253" s="272">
        <v>45077</v>
      </c>
      <c r="E2253" s="196">
        <f t="shared" si="175"/>
        <v>45069.5</v>
      </c>
      <c r="F2253" s="272">
        <v>45077</v>
      </c>
      <c r="G2253" s="272">
        <v>45093</v>
      </c>
      <c r="H2253" s="12" t="s">
        <v>157</v>
      </c>
      <c r="I2253" s="234">
        <v>179.02999999999997</v>
      </c>
      <c r="J2253" s="272">
        <v>45097</v>
      </c>
      <c r="K2253" s="17">
        <f t="shared" si="179"/>
        <v>24</v>
      </c>
      <c r="L2253" s="283">
        <f t="shared" si="177"/>
        <v>7.2811550146069134E-7</v>
      </c>
      <c r="M2253" s="22">
        <f t="shared" si="178"/>
        <v>1.7474772035056594E-5</v>
      </c>
    </row>
    <row r="2254" spans="1:13">
      <c r="A2254" s="16">
        <f t="shared" si="176"/>
        <v>2247</v>
      </c>
      <c r="B2254" s="12" t="s">
        <v>411</v>
      </c>
      <c r="C2254" s="272">
        <v>45062</v>
      </c>
      <c r="D2254" s="272">
        <v>45077</v>
      </c>
      <c r="E2254" s="196">
        <f t="shared" si="175"/>
        <v>45069.5</v>
      </c>
      <c r="F2254" s="272">
        <v>45077</v>
      </c>
      <c r="G2254" s="272">
        <v>45093</v>
      </c>
      <c r="H2254" s="12" t="s">
        <v>157</v>
      </c>
      <c r="I2254" s="234">
        <v>100.4</v>
      </c>
      <c r="J2254" s="272">
        <v>45097</v>
      </c>
      <c r="K2254" s="17">
        <f t="shared" si="179"/>
        <v>24</v>
      </c>
      <c r="L2254" s="283">
        <f t="shared" si="177"/>
        <v>4.0832707561108989E-7</v>
      </c>
      <c r="M2254" s="22">
        <f t="shared" si="178"/>
        <v>9.7998498146661578E-6</v>
      </c>
    </row>
    <row r="2255" spans="1:13">
      <c r="A2255" s="16">
        <f t="shared" si="176"/>
        <v>2248</v>
      </c>
      <c r="B2255" s="12" t="s">
        <v>411</v>
      </c>
      <c r="C2255" s="272">
        <v>45062</v>
      </c>
      <c r="D2255" s="272">
        <v>45077</v>
      </c>
      <c r="E2255" s="196">
        <f t="shared" si="175"/>
        <v>45069.5</v>
      </c>
      <c r="F2255" s="272">
        <v>45077</v>
      </c>
      <c r="G2255" s="272">
        <v>45093</v>
      </c>
      <c r="H2255" s="12" t="s">
        <v>157</v>
      </c>
      <c r="I2255" s="234">
        <v>99.45</v>
      </c>
      <c r="J2255" s="272">
        <v>45097</v>
      </c>
      <c r="K2255" s="17">
        <f t="shared" si="179"/>
        <v>24</v>
      </c>
      <c r="L2255" s="283">
        <f t="shared" si="177"/>
        <v>4.0446342300321601E-7</v>
      </c>
      <c r="M2255" s="22">
        <f t="shared" si="178"/>
        <v>9.7071221520771838E-6</v>
      </c>
    </row>
    <row r="2256" spans="1:13">
      <c r="A2256" s="16">
        <f t="shared" si="176"/>
        <v>2249</v>
      </c>
      <c r="B2256" s="12" t="s">
        <v>411</v>
      </c>
      <c r="C2256" s="272">
        <v>45062</v>
      </c>
      <c r="D2256" s="272">
        <v>45077</v>
      </c>
      <c r="E2256" s="196">
        <f t="shared" si="175"/>
        <v>45069.5</v>
      </c>
      <c r="F2256" s="272">
        <v>45077</v>
      </c>
      <c r="G2256" s="272">
        <v>45093</v>
      </c>
      <c r="H2256" s="12" t="s">
        <v>157</v>
      </c>
      <c r="I2256" s="234">
        <v>1282.3699999999999</v>
      </c>
      <c r="J2256" s="272">
        <v>45097</v>
      </c>
      <c r="K2256" s="17">
        <f t="shared" si="179"/>
        <v>24</v>
      </c>
      <c r="L2256" s="283">
        <f t="shared" si="177"/>
        <v>5.2154023102728414E-6</v>
      </c>
      <c r="M2256" s="22">
        <f t="shared" si="178"/>
        <v>1.251696554465482E-4</v>
      </c>
    </row>
    <row r="2257" spans="1:13">
      <c r="A2257" s="16">
        <f t="shared" si="176"/>
        <v>2250</v>
      </c>
      <c r="B2257" s="12" t="s">
        <v>411</v>
      </c>
      <c r="C2257" s="272">
        <v>45062</v>
      </c>
      <c r="D2257" s="272">
        <v>45077</v>
      </c>
      <c r="E2257" s="196">
        <f t="shared" si="175"/>
        <v>45069.5</v>
      </c>
      <c r="F2257" s="272">
        <v>45077</v>
      </c>
      <c r="G2257" s="272">
        <v>45135</v>
      </c>
      <c r="H2257" s="12" t="s">
        <v>154</v>
      </c>
      <c r="I2257" s="234">
        <v>910.17999999999984</v>
      </c>
      <c r="J2257" s="272">
        <v>45138</v>
      </c>
      <c r="K2257" s="17">
        <f t="shared" si="179"/>
        <v>66</v>
      </c>
      <c r="L2257" s="283">
        <f t="shared" si="177"/>
        <v>3.701704558562766E-6</v>
      </c>
      <c r="M2257" s="22">
        <f t="shared" si="178"/>
        <v>2.4431250086514255E-4</v>
      </c>
    </row>
    <row r="2258" spans="1:13">
      <c r="A2258" s="16">
        <f t="shared" si="176"/>
        <v>2251</v>
      </c>
      <c r="B2258" s="12" t="s">
        <v>411</v>
      </c>
      <c r="C2258" s="272">
        <v>45062</v>
      </c>
      <c r="D2258" s="272">
        <v>45077</v>
      </c>
      <c r="E2258" s="196">
        <f t="shared" si="175"/>
        <v>45069.5</v>
      </c>
      <c r="F2258" s="272">
        <v>45077</v>
      </c>
      <c r="G2258" s="272">
        <v>45135</v>
      </c>
      <c r="H2258" s="12" t="s">
        <v>165</v>
      </c>
      <c r="I2258" s="234">
        <v>47.379999999999995</v>
      </c>
      <c r="J2258" s="272">
        <v>45138</v>
      </c>
      <c r="K2258" s="17">
        <f t="shared" si="179"/>
        <v>66</v>
      </c>
      <c r="L2258" s="283">
        <f t="shared" si="177"/>
        <v>1.9269459006427727E-7</v>
      </c>
      <c r="M2258" s="22">
        <f t="shared" si="178"/>
        <v>1.2717842944242299E-5</v>
      </c>
    </row>
    <row r="2259" spans="1:13">
      <c r="A2259" s="16">
        <f t="shared" si="176"/>
        <v>2252</v>
      </c>
      <c r="B2259" s="12" t="s">
        <v>411</v>
      </c>
      <c r="C2259" s="272">
        <v>45062</v>
      </c>
      <c r="D2259" s="272">
        <v>45077</v>
      </c>
      <c r="E2259" s="196">
        <f t="shared" si="175"/>
        <v>45069.5</v>
      </c>
      <c r="F2259" s="272">
        <v>45077</v>
      </c>
      <c r="G2259" s="272">
        <v>45086</v>
      </c>
      <c r="H2259" s="12" t="s">
        <v>166</v>
      </c>
      <c r="I2259" s="234">
        <v>21463.87</v>
      </c>
      <c r="J2259" s="272">
        <v>45089</v>
      </c>
      <c r="K2259" s="17">
        <f t="shared" si="179"/>
        <v>17</v>
      </c>
      <c r="L2259" s="283">
        <f t="shared" si="177"/>
        <v>8.7293618211121542E-5</v>
      </c>
      <c r="M2259" s="22">
        <f t="shared" si="178"/>
        <v>1.4839915095890663E-3</v>
      </c>
    </row>
    <row r="2260" spans="1:13">
      <c r="A2260" s="16">
        <f t="shared" si="176"/>
        <v>2253</v>
      </c>
      <c r="B2260" s="12" t="s">
        <v>411</v>
      </c>
      <c r="C2260" s="272">
        <v>45062</v>
      </c>
      <c r="D2260" s="272">
        <v>45077</v>
      </c>
      <c r="E2260" s="196">
        <f t="shared" si="175"/>
        <v>45069.5</v>
      </c>
      <c r="F2260" s="272">
        <v>45077</v>
      </c>
      <c r="G2260" s="272">
        <v>45086</v>
      </c>
      <c r="H2260" s="12" t="s">
        <v>164</v>
      </c>
      <c r="I2260" s="234">
        <v>25871.729999999992</v>
      </c>
      <c r="J2260" s="272">
        <v>45089</v>
      </c>
      <c r="K2260" s="17">
        <f t="shared" si="179"/>
        <v>17</v>
      </c>
      <c r="L2260" s="283">
        <f t="shared" si="177"/>
        <v>1.0522039693127191E-4</v>
      </c>
      <c r="M2260" s="22">
        <f t="shared" si="178"/>
        <v>1.7887467478316225E-3</v>
      </c>
    </row>
    <row r="2261" spans="1:13">
      <c r="A2261" s="16">
        <f t="shared" si="176"/>
        <v>2254</v>
      </c>
      <c r="B2261" s="12" t="s">
        <v>411</v>
      </c>
      <c r="C2261" s="272">
        <v>45062</v>
      </c>
      <c r="D2261" s="272">
        <v>45077</v>
      </c>
      <c r="E2261" s="196">
        <f t="shared" si="175"/>
        <v>45069.5</v>
      </c>
      <c r="F2261" s="272">
        <v>45077</v>
      </c>
      <c r="G2261" s="272">
        <v>45093</v>
      </c>
      <c r="H2261" s="12" t="s">
        <v>154</v>
      </c>
      <c r="I2261" s="234">
        <v>598.58000000000004</v>
      </c>
      <c r="J2261" s="272">
        <v>45097</v>
      </c>
      <c r="K2261" s="17">
        <f t="shared" si="179"/>
        <v>24</v>
      </c>
      <c r="L2261" s="283">
        <f t="shared" si="177"/>
        <v>2.4344265031801415E-6</v>
      </c>
      <c r="M2261" s="22">
        <f t="shared" si="178"/>
        <v>5.8426236076323393E-5</v>
      </c>
    </row>
    <row r="2262" spans="1:13">
      <c r="A2262" s="16">
        <f t="shared" si="176"/>
        <v>2255</v>
      </c>
      <c r="B2262" s="12" t="s">
        <v>411</v>
      </c>
      <c r="C2262" s="272">
        <v>45062</v>
      </c>
      <c r="D2262" s="272">
        <v>45077</v>
      </c>
      <c r="E2262" s="196">
        <f t="shared" si="175"/>
        <v>45069.5</v>
      </c>
      <c r="F2262" s="272">
        <v>45077</v>
      </c>
      <c r="G2262" s="272">
        <v>45093</v>
      </c>
      <c r="H2262" s="12" t="s">
        <v>157</v>
      </c>
      <c r="I2262" s="234">
        <v>1954.3000000000002</v>
      </c>
      <c r="J2262" s="272">
        <v>45097</v>
      </c>
      <c r="K2262" s="17">
        <f t="shared" si="179"/>
        <v>24</v>
      </c>
      <c r="L2262" s="283">
        <f t="shared" si="177"/>
        <v>7.9481434648082967E-6</v>
      </c>
      <c r="M2262" s="22">
        <f t="shared" si="178"/>
        <v>1.9075544315539912E-4</v>
      </c>
    </row>
    <row r="2263" spans="1:13">
      <c r="A2263" s="16">
        <f t="shared" si="176"/>
        <v>2256</v>
      </c>
      <c r="B2263" s="12" t="s">
        <v>411</v>
      </c>
      <c r="C2263" s="272">
        <v>45062</v>
      </c>
      <c r="D2263" s="272">
        <v>45077</v>
      </c>
      <c r="E2263" s="196">
        <f t="shared" si="175"/>
        <v>45069.5</v>
      </c>
      <c r="F2263" s="272">
        <v>45077</v>
      </c>
      <c r="G2263" s="272">
        <v>45135</v>
      </c>
      <c r="H2263" s="12" t="s">
        <v>152</v>
      </c>
      <c r="I2263" s="234">
        <v>46.47</v>
      </c>
      <c r="J2263" s="272">
        <v>45138</v>
      </c>
      <c r="K2263" s="17">
        <f t="shared" si="179"/>
        <v>66</v>
      </c>
      <c r="L2263" s="283">
        <f t="shared" si="177"/>
        <v>1.8899361756620864E-7</v>
      </c>
      <c r="M2263" s="22">
        <f t="shared" si="178"/>
        <v>1.2473578759369771E-5</v>
      </c>
    </row>
    <row r="2264" spans="1:13">
      <c r="A2264" s="16">
        <f t="shared" si="176"/>
        <v>2257</v>
      </c>
      <c r="B2264" s="12" t="s">
        <v>411</v>
      </c>
      <c r="C2264" s="272">
        <v>45062</v>
      </c>
      <c r="D2264" s="272">
        <v>45077</v>
      </c>
      <c r="E2264" s="196">
        <f t="shared" si="175"/>
        <v>45069.5</v>
      </c>
      <c r="F2264" s="272">
        <v>45077</v>
      </c>
      <c r="G2264" s="272">
        <v>45093</v>
      </c>
      <c r="H2264" s="12" t="s">
        <v>157</v>
      </c>
      <c r="I2264" s="234">
        <v>361.44</v>
      </c>
      <c r="J2264" s="272">
        <v>45097</v>
      </c>
      <c r="K2264" s="17">
        <f t="shared" si="179"/>
        <v>24</v>
      </c>
      <c r="L2264" s="283">
        <f t="shared" si="177"/>
        <v>1.4699774721999236E-6</v>
      </c>
      <c r="M2264" s="22">
        <f t="shared" si="178"/>
        <v>3.5279459332798169E-5</v>
      </c>
    </row>
    <row r="2265" spans="1:13">
      <c r="A2265" s="16">
        <f t="shared" si="176"/>
        <v>2258</v>
      </c>
      <c r="B2265" s="12" t="s">
        <v>411</v>
      </c>
      <c r="C2265" s="272">
        <v>45062</v>
      </c>
      <c r="D2265" s="272">
        <v>45077</v>
      </c>
      <c r="E2265" s="196">
        <f t="shared" si="175"/>
        <v>45069.5</v>
      </c>
      <c r="F2265" s="272">
        <v>45077</v>
      </c>
      <c r="G2265" s="272">
        <v>45135</v>
      </c>
      <c r="H2265" s="12" t="s">
        <v>156</v>
      </c>
      <c r="I2265" s="234">
        <v>20.22</v>
      </c>
      <c r="J2265" s="272">
        <v>45138</v>
      </c>
      <c r="K2265" s="17">
        <f t="shared" si="179"/>
        <v>66</v>
      </c>
      <c r="L2265" s="283">
        <f t="shared" si="177"/>
        <v>8.223479550653623E-8</v>
      </c>
      <c r="M2265" s="22">
        <f t="shared" si="178"/>
        <v>5.4274965034313912E-6</v>
      </c>
    </row>
    <row r="2266" spans="1:13">
      <c r="A2266" s="16">
        <f t="shared" si="176"/>
        <v>2259</v>
      </c>
      <c r="B2266" s="12" t="s">
        <v>411</v>
      </c>
      <c r="C2266" s="272">
        <v>45062</v>
      </c>
      <c r="D2266" s="272">
        <v>45077</v>
      </c>
      <c r="E2266" s="196">
        <f t="shared" si="175"/>
        <v>45069.5</v>
      </c>
      <c r="F2266" s="272">
        <v>45077</v>
      </c>
      <c r="G2266" s="272">
        <v>45079</v>
      </c>
      <c r="H2266" s="12" t="s">
        <v>156</v>
      </c>
      <c r="I2266" s="234">
        <v>10.67</v>
      </c>
      <c r="J2266" s="272">
        <v>45082</v>
      </c>
      <c r="K2266" s="17">
        <f t="shared" si="179"/>
        <v>10</v>
      </c>
      <c r="L2266" s="283">
        <f t="shared" si="177"/>
        <v>4.3394919290541125E-8</v>
      </c>
      <c r="M2266" s="22">
        <f t="shared" si="178"/>
        <v>4.3394919290541122E-7</v>
      </c>
    </row>
    <row r="2267" spans="1:13">
      <c r="A2267" s="16">
        <f t="shared" si="176"/>
        <v>2260</v>
      </c>
      <c r="B2267" s="12" t="s">
        <v>411</v>
      </c>
      <c r="C2267" s="272">
        <v>45062</v>
      </c>
      <c r="D2267" s="272">
        <v>45077</v>
      </c>
      <c r="E2267" s="196">
        <f t="shared" si="175"/>
        <v>45069.5</v>
      </c>
      <c r="F2267" s="272">
        <v>45077</v>
      </c>
      <c r="G2267" s="272">
        <v>45079</v>
      </c>
      <c r="H2267" s="12" t="s">
        <v>152</v>
      </c>
      <c r="I2267" s="234">
        <v>44.88</v>
      </c>
      <c r="J2267" s="272">
        <v>45082</v>
      </c>
      <c r="K2267" s="17">
        <f t="shared" si="179"/>
        <v>10</v>
      </c>
      <c r="L2267" s="283">
        <f t="shared" si="177"/>
        <v>1.8252708320145134E-7</v>
      </c>
      <c r="M2267" s="22">
        <f t="shared" si="178"/>
        <v>1.8252708320145135E-6</v>
      </c>
    </row>
    <row r="2268" spans="1:13">
      <c r="A2268" s="16">
        <f t="shared" si="176"/>
        <v>2261</v>
      </c>
      <c r="B2268" s="12" t="s">
        <v>411</v>
      </c>
      <c r="C2268" s="272">
        <v>45062</v>
      </c>
      <c r="D2268" s="272">
        <v>45077</v>
      </c>
      <c r="E2268" s="196">
        <f t="shared" si="175"/>
        <v>45069.5</v>
      </c>
      <c r="F2268" s="272">
        <v>45077</v>
      </c>
      <c r="G2268" s="272">
        <v>45079</v>
      </c>
      <c r="H2268" s="12" t="s">
        <v>152</v>
      </c>
      <c r="I2268" s="234">
        <v>14.53</v>
      </c>
      <c r="J2268" s="272">
        <v>45082</v>
      </c>
      <c r="K2268" s="17">
        <f t="shared" si="179"/>
        <v>10</v>
      </c>
      <c r="L2268" s="283">
        <f t="shared" si="177"/>
        <v>5.9093549886744378E-8</v>
      </c>
      <c r="M2268" s="22">
        <f t="shared" si="178"/>
        <v>5.9093549886744374E-7</v>
      </c>
    </row>
    <row r="2269" spans="1:13">
      <c r="A2269" s="16">
        <f t="shared" si="176"/>
        <v>2262</v>
      </c>
      <c r="B2269" s="12" t="s">
        <v>411</v>
      </c>
      <c r="C2269" s="272">
        <v>45062</v>
      </c>
      <c r="D2269" s="272">
        <v>45077</v>
      </c>
      <c r="E2269" s="196">
        <f t="shared" si="175"/>
        <v>45069.5</v>
      </c>
      <c r="F2269" s="272">
        <v>45077</v>
      </c>
      <c r="G2269" s="272">
        <v>45079</v>
      </c>
      <c r="H2269" s="12" t="s">
        <v>156</v>
      </c>
      <c r="I2269" s="234">
        <v>32.22</v>
      </c>
      <c r="J2269" s="272">
        <v>45082</v>
      </c>
      <c r="K2269" s="17">
        <f t="shared" si="179"/>
        <v>10</v>
      </c>
      <c r="L2269" s="283">
        <f t="shared" si="177"/>
        <v>1.3103882844810076E-7</v>
      </c>
      <c r="M2269" s="22">
        <f t="shared" si="178"/>
        <v>1.3103882844810076E-6</v>
      </c>
    </row>
    <row r="2270" spans="1:13">
      <c r="A2270" s="16">
        <f t="shared" si="176"/>
        <v>2263</v>
      </c>
      <c r="B2270" s="12" t="s">
        <v>411</v>
      </c>
      <c r="C2270" s="272">
        <v>45062</v>
      </c>
      <c r="D2270" s="272">
        <v>45077</v>
      </c>
      <c r="E2270" s="196">
        <f t="shared" si="175"/>
        <v>45069.5</v>
      </c>
      <c r="F2270" s="272">
        <v>45077</v>
      </c>
      <c r="G2270" s="272">
        <v>45093</v>
      </c>
      <c r="H2270" s="12" t="s">
        <v>157</v>
      </c>
      <c r="I2270" s="234">
        <v>584.5</v>
      </c>
      <c r="J2270" s="272">
        <v>45097</v>
      </c>
      <c r="K2270" s="17">
        <f t="shared" si="179"/>
        <v>24</v>
      </c>
      <c r="L2270" s="283">
        <f t="shared" si="177"/>
        <v>2.3771631045287055E-6</v>
      </c>
      <c r="M2270" s="22">
        <f t="shared" si="178"/>
        <v>5.705191450868893E-5</v>
      </c>
    </row>
    <row r="2271" spans="1:13">
      <c r="A2271" s="16">
        <f t="shared" si="176"/>
        <v>2264</v>
      </c>
      <c r="B2271" s="12" t="s">
        <v>411</v>
      </c>
      <c r="C2271" s="272">
        <v>45062</v>
      </c>
      <c r="D2271" s="272">
        <v>45077</v>
      </c>
      <c r="E2271" s="196">
        <f t="shared" si="175"/>
        <v>45069.5</v>
      </c>
      <c r="F2271" s="272">
        <v>45077</v>
      </c>
      <c r="G2271" s="272">
        <v>45091</v>
      </c>
      <c r="H2271" s="12" t="s">
        <v>153</v>
      </c>
      <c r="I2271" s="234">
        <v>32.58</v>
      </c>
      <c r="J2271" s="272">
        <v>45092</v>
      </c>
      <c r="K2271" s="17">
        <f t="shared" si="179"/>
        <v>22</v>
      </c>
      <c r="L2271" s="283">
        <f t="shared" si="177"/>
        <v>1.3250294943634768E-7</v>
      </c>
      <c r="M2271" s="22">
        <f t="shared" si="178"/>
        <v>2.915064887599649E-6</v>
      </c>
    </row>
    <row r="2272" spans="1:13">
      <c r="A2272" s="16">
        <f t="shared" si="176"/>
        <v>2265</v>
      </c>
      <c r="B2272" s="12" t="s">
        <v>411</v>
      </c>
      <c r="C2272" s="272">
        <v>45062</v>
      </c>
      <c r="D2272" s="272">
        <v>45077</v>
      </c>
      <c r="E2272" s="196">
        <f t="shared" si="175"/>
        <v>45069.5</v>
      </c>
      <c r="F2272" s="272">
        <v>45077</v>
      </c>
      <c r="G2272" s="272">
        <v>45135</v>
      </c>
      <c r="H2272" s="12" t="s">
        <v>156</v>
      </c>
      <c r="I2272" s="234">
        <v>9.39</v>
      </c>
      <c r="J2272" s="272">
        <v>45138</v>
      </c>
      <c r="K2272" s="17">
        <f t="shared" si="179"/>
        <v>66</v>
      </c>
      <c r="L2272" s="283">
        <f t="shared" si="177"/>
        <v>3.8189155776774243E-8</v>
      </c>
      <c r="M2272" s="22">
        <f t="shared" si="178"/>
        <v>2.5204842812670999E-6</v>
      </c>
    </row>
    <row r="2273" spans="1:13">
      <c r="A2273" s="16">
        <f t="shared" si="176"/>
        <v>2266</v>
      </c>
      <c r="B2273" s="12" t="s">
        <v>411</v>
      </c>
      <c r="C2273" s="272">
        <v>45062</v>
      </c>
      <c r="D2273" s="272">
        <v>45077</v>
      </c>
      <c r="E2273" s="196">
        <f t="shared" si="175"/>
        <v>45069.5</v>
      </c>
      <c r="F2273" s="272">
        <v>45077</v>
      </c>
      <c r="G2273" s="272">
        <v>45093</v>
      </c>
      <c r="H2273" s="12" t="s">
        <v>157</v>
      </c>
      <c r="I2273" s="234">
        <v>4106.5700000000015</v>
      </c>
      <c r="J2273" s="272">
        <v>45097</v>
      </c>
      <c r="K2273" s="17">
        <f t="shared" si="179"/>
        <v>24</v>
      </c>
      <c r="L2273" s="283">
        <f t="shared" si="177"/>
        <v>1.670143146307006E-5</v>
      </c>
      <c r="M2273" s="22">
        <f t="shared" si="178"/>
        <v>4.0083435511368144E-4</v>
      </c>
    </row>
    <row r="2274" spans="1:13">
      <c r="A2274" s="16">
        <f t="shared" si="176"/>
        <v>2267</v>
      </c>
      <c r="B2274" s="12" t="s">
        <v>411</v>
      </c>
      <c r="C2274" s="272">
        <v>45062</v>
      </c>
      <c r="D2274" s="272">
        <v>45077</v>
      </c>
      <c r="E2274" s="196">
        <f t="shared" si="175"/>
        <v>45069.5</v>
      </c>
      <c r="F2274" s="272">
        <v>45077</v>
      </c>
      <c r="G2274" s="272">
        <v>45079</v>
      </c>
      <c r="H2274" s="12" t="s">
        <v>164</v>
      </c>
      <c r="I2274" s="234">
        <v>152.63</v>
      </c>
      <c r="J2274" s="272">
        <v>45082</v>
      </c>
      <c r="K2274" s="17">
        <f t="shared" si="179"/>
        <v>10</v>
      </c>
      <c r="L2274" s="283">
        <f t="shared" si="177"/>
        <v>6.2074662898924946E-7</v>
      </c>
      <c r="M2274" s="22">
        <f t="shared" si="178"/>
        <v>6.2074662898924943E-6</v>
      </c>
    </row>
    <row r="2275" spans="1:13">
      <c r="A2275" s="16">
        <f t="shared" si="176"/>
        <v>2268</v>
      </c>
      <c r="B2275" s="12" t="s">
        <v>411</v>
      </c>
      <c r="C2275" s="272">
        <v>45062</v>
      </c>
      <c r="D2275" s="272">
        <v>45077</v>
      </c>
      <c r="E2275" s="196">
        <f t="shared" si="175"/>
        <v>45069.5</v>
      </c>
      <c r="F2275" s="272">
        <v>45077</v>
      </c>
      <c r="G2275" s="272">
        <v>45079</v>
      </c>
      <c r="H2275" s="12" t="s">
        <v>166</v>
      </c>
      <c r="I2275" s="234">
        <v>682.40000000000009</v>
      </c>
      <c r="J2275" s="272">
        <v>45082</v>
      </c>
      <c r="K2275" s="17">
        <f t="shared" si="179"/>
        <v>10</v>
      </c>
      <c r="L2275" s="283">
        <f t="shared" si="177"/>
        <v>2.7753226732769699E-6</v>
      </c>
      <c r="M2275" s="22">
        <f t="shared" si="178"/>
        <v>2.7753226732769698E-5</v>
      </c>
    </row>
    <row r="2276" spans="1:13">
      <c r="A2276" s="16">
        <f t="shared" si="176"/>
        <v>2269</v>
      </c>
      <c r="B2276" s="12" t="s">
        <v>411</v>
      </c>
      <c r="C2276" s="272">
        <v>45062</v>
      </c>
      <c r="D2276" s="272">
        <v>45077</v>
      </c>
      <c r="E2276" s="196">
        <f t="shared" si="175"/>
        <v>45069.5</v>
      </c>
      <c r="F2276" s="272">
        <v>45077</v>
      </c>
      <c r="G2276" s="272">
        <v>45135</v>
      </c>
      <c r="H2276" s="12" t="s">
        <v>152</v>
      </c>
      <c r="I2276" s="234">
        <v>46.89</v>
      </c>
      <c r="J2276" s="272">
        <v>45138</v>
      </c>
      <c r="K2276" s="17">
        <f t="shared" si="179"/>
        <v>66</v>
      </c>
      <c r="L2276" s="283">
        <f t="shared" si="177"/>
        <v>1.907017587191634E-7</v>
      </c>
      <c r="M2276" s="22">
        <f t="shared" si="178"/>
        <v>1.2586316075464785E-5</v>
      </c>
    </row>
    <row r="2277" spans="1:13">
      <c r="A2277" s="16">
        <f t="shared" si="176"/>
        <v>2270</v>
      </c>
      <c r="B2277" s="12" t="s">
        <v>411</v>
      </c>
      <c r="C2277" s="272">
        <v>45062</v>
      </c>
      <c r="D2277" s="272">
        <v>45077</v>
      </c>
      <c r="E2277" s="196">
        <f t="shared" ref="E2277:E2340" si="180">AVERAGE(C2277:D2277)</f>
        <v>45069.5</v>
      </c>
      <c r="F2277" s="272">
        <v>45077</v>
      </c>
      <c r="G2277" s="272">
        <v>45135</v>
      </c>
      <c r="H2277" s="12" t="s">
        <v>156</v>
      </c>
      <c r="I2277" s="234">
        <v>52.06</v>
      </c>
      <c r="J2277" s="272">
        <v>45138</v>
      </c>
      <c r="K2277" s="17">
        <f t="shared" si="179"/>
        <v>66</v>
      </c>
      <c r="L2277" s="283">
        <f t="shared" si="177"/>
        <v>2.1172816291148745E-7</v>
      </c>
      <c r="M2277" s="22">
        <f t="shared" si="178"/>
        <v>1.3974058752158172E-5</v>
      </c>
    </row>
    <row r="2278" spans="1:13">
      <c r="A2278" s="16">
        <f t="shared" si="176"/>
        <v>2271</v>
      </c>
      <c r="B2278" s="12" t="s">
        <v>411</v>
      </c>
      <c r="C2278" s="272">
        <v>45062</v>
      </c>
      <c r="D2278" s="272">
        <v>45077</v>
      </c>
      <c r="E2278" s="196">
        <f t="shared" si="180"/>
        <v>45069.5</v>
      </c>
      <c r="F2278" s="272">
        <v>45077</v>
      </c>
      <c r="G2278" s="272">
        <v>45135</v>
      </c>
      <c r="H2278" s="12" t="s">
        <v>156</v>
      </c>
      <c r="I2278" s="234">
        <v>20.79</v>
      </c>
      <c r="J2278" s="272">
        <v>45138</v>
      </c>
      <c r="K2278" s="17">
        <f t="shared" si="179"/>
        <v>66</v>
      </c>
      <c r="L2278" s="283">
        <f t="shared" si="177"/>
        <v>8.4552987071260546E-8</v>
      </c>
      <c r="M2278" s="22">
        <f t="shared" si="178"/>
        <v>5.5804971467031964E-6</v>
      </c>
    </row>
    <row r="2279" spans="1:13">
      <c r="A2279" s="16">
        <f t="shared" si="176"/>
        <v>2272</v>
      </c>
      <c r="B2279" s="12" t="s">
        <v>411</v>
      </c>
      <c r="C2279" s="272">
        <v>45062</v>
      </c>
      <c r="D2279" s="272">
        <v>45077</v>
      </c>
      <c r="E2279" s="196">
        <f t="shared" si="180"/>
        <v>45069.5</v>
      </c>
      <c r="F2279" s="272">
        <v>45077</v>
      </c>
      <c r="G2279" s="272">
        <v>45093</v>
      </c>
      <c r="H2279" s="12" t="s">
        <v>166</v>
      </c>
      <c r="I2279" s="234">
        <v>374.03</v>
      </c>
      <c r="J2279" s="272">
        <v>45097</v>
      </c>
      <c r="K2279" s="17">
        <f t="shared" si="179"/>
        <v>24</v>
      </c>
      <c r="L2279" s="283">
        <f t="shared" si="177"/>
        <v>1.521181036761115E-6</v>
      </c>
      <c r="M2279" s="22">
        <f t="shared" si="178"/>
        <v>3.6508344882266758E-5</v>
      </c>
    </row>
    <row r="2280" spans="1:13">
      <c r="A2280" s="16">
        <f t="shared" si="176"/>
        <v>2273</v>
      </c>
      <c r="B2280" s="12" t="s">
        <v>411</v>
      </c>
      <c r="C2280" s="272">
        <v>45062</v>
      </c>
      <c r="D2280" s="272">
        <v>45077</v>
      </c>
      <c r="E2280" s="196">
        <f t="shared" si="180"/>
        <v>45069.5</v>
      </c>
      <c r="F2280" s="272">
        <v>45077</v>
      </c>
      <c r="G2280" s="272">
        <v>45079</v>
      </c>
      <c r="H2280" s="12" t="s">
        <v>156</v>
      </c>
      <c r="I2280" s="234">
        <v>35.08</v>
      </c>
      <c r="J2280" s="272">
        <v>45082</v>
      </c>
      <c r="K2280" s="17">
        <f t="shared" si="179"/>
        <v>10</v>
      </c>
      <c r="L2280" s="283">
        <f t="shared" si="177"/>
        <v>1.4267045629917363E-7</v>
      </c>
      <c r="M2280" s="22">
        <f t="shared" si="178"/>
        <v>1.4267045629917363E-6</v>
      </c>
    </row>
    <row r="2281" spans="1:13">
      <c r="A2281" s="16">
        <f t="shared" si="176"/>
        <v>2274</v>
      </c>
      <c r="B2281" s="12" t="s">
        <v>411</v>
      </c>
      <c r="C2281" s="272">
        <v>45062</v>
      </c>
      <c r="D2281" s="272">
        <v>45077</v>
      </c>
      <c r="E2281" s="196">
        <f t="shared" si="180"/>
        <v>45069.5</v>
      </c>
      <c r="F2281" s="272">
        <v>45077</v>
      </c>
      <c r="G2281" s="272">
        <v>45079</v>
      </c>
      <c r="H2281" s="12" t="s">
        <v>152</v>
      </c>
      <c r="I2281" s="234">
        <v>43.11</v>
      </c>
      <c r="J2281" s="272">
        <v>45082</v>
      </c>
      <c r="K2281" s="17">
        <f t="shared" si="179"/>
        <v>10</v>
      </c>
      <c r="L2281" s="283">
        <f t="shared" si="177"/>
        <v>1.7532848834257055E-7</v>
      </c>
      <c r="M2281" s="22">
        <f t="shared" si="178"/>
        <v>1.7532848834257055E-6</v>
      </c>
    </row>
    <row r="2282" spans="1:13">
      <c r="A2282" s="16">
        <f t="shared" si="176"/>
        <v>2275</v>
      </c>
      <c r="B2282" s="12" t="s">
        <v>411</v>
      </c>
      <c r="C2282" s="272">
        <v>45062</v>
      </c>
      <c r="D2282" s="272">
        <v>45077</v>
      </c>
      <c r="E2282" s="196">
        <f t="shared" si="180"/>
        <v>45069.5</v>
      </c>
      <c r="F2282" s="272">
        <v>45077</v>
      </c>
      <c r="G2282" s="272">
        <v>45135</v>
      </c>
      <c r="H2282" s="12" t="s">
        <v>165</v>
      </c>
      <c r="I2282" s="234">
        <v>5.72</v>
      </c>
      <c r="J2282" s="272">
        <v>45138</v>
      </c>
      <c r="K2282" s="17">
        <f t="shared" si="179"/>
        <v>66</v>
      </c>
      <c r="L2282" s="283">
        <f t="shared" si="177"/>
        <v>2.3263255702145758E-8</v>
      </c>
      <c r="M2282" s="22">
        <f t="shared" si="178"/>
        <v>1.5353748763416201E-6</v>
      </c>
    </row>
    <row r="2283" spans="1:13">
      <c r="A2283" s="16">
        <f t="shared" si="176"/>
        <v>2276</v>
      </c>
      <c r="B2283" s="12" t="s">
        <v>411</v>
      </c>
      <c r="C2283" s="272">
        <v>45062</v>
      </c>
      <c r="D2283" s="272">
        <v>45077</v>
      </c>
      <c r="E2283" s="196">
        <f t="shared" si="180"/>
        <v>45069.5</v>
      </c>
      <c r="F2283" s="272">
        <v>45077</v>
      </c>
      <c r="G2283" s="272">
        <v>45083</v>
      </c>
      <c r="H2283" s="12" t="s">
        <v>166</v>
      </c>
      <c r="I2283" s="234">
        <v>418</v>
      </c>
      <c r="J2283" s="272">
        <v>45084</v>
      </c>
      <c r="K2283" s="17">
        <f t="shared" si="179"/>
        <v>14</v>
      </c>
      <c r="L2283" s="283">
        <f t="shared" si="177"/>
        <v>1.7000071474644976E-6</v>
      </c>
      <c r="M2283" s="22">
        <f t="shared" si="178"/>
        <v>2.3800100064502968E-5</v>
      </c>
    </row>
    <row r="2284" spans="1:13">
      <c r="A2284" s="16">
        <f t="shared" si="176"/>
        <v>2277</v>
      </c>
      <c r="B2284" s="12" t="s">
        <v>411</v>
      </c>
      <c r="C2284" s="272">
        <v>45062</v>
      </c>
      <c r="D2284" s="272">
        <v>45077</v>
      </c>
      <c r="E2284" s="196">
        <f t="shared" si="180"/>
        <v>45069.5</v>
      </c>
      <c r="F2284" s="272">
        <v>45077</v>
      </c>
      <c r="G2284" s="272">
        <v>45079</v>
      </c>
      <c r="H2284" s="12" t="s">
        <v>166</v>
      </c>
      <c r="I2284" s="234">
        <v>240</v>
      </c>
      <c r="J2284" s="272">
        <v>45082</v>
      </c>
      <c r="K2284" s="17">
        <f t="shared" si="179"/>
        <v>10</v>
      </c>
      <c r="L2284" s="283">
        <f t="shared" si="177"/>
        <v>9.7608065883129062E-7</v>
      </c>
      <c r="M2284" s="22">
        <f t="shared" si="178"/>
        <v>9.7608065883129062E-6</v>
      </c>
    </row>
    <row r="2285" spans="1:13">
      <c r="A2285" s="16">
        <f t="shared" si="176"/>
        <v>2278</v>
      </c>
      <c r="B2285" s="12" t="s">
        <v>411</v>
      </c>
      <c r="C2285" s="272">
        <v>45062</v>
      </c>
      <c r="D2285" s="272">
        <v>45077</v>
      </c>
      <c r="E2285" s="196">
        <f t="shared" si="180"/>
        <v>45069.5</v>
      </c>
      <c r="F2285" s="272">
        <v>45077</v>
      </c>
      <c r="G2285" s="272">
        <v>45093</v>
      </c>
      <c r="H2285" s="12" t="s">
        <v>157</v>
      </c>
      <c r="I2285" s="234">
        <v>745.74</v>
      </c>
      <c r="J2285" s="272">
        <v>45097</v>
      </c>
      <c r="K2285" s="17">
        <f t="shared" si="179"/>
        <v>24</v>
      </c>
      <c r="L2285" s="283">
        <f t="shared" si="177"/>
        <v>3.0329266271535276E-6</v>
      </c>
      <c r="M2285" s="22">
        <f t="shared" si="178"/>
        <v>7.2790239051684656E-5</v>
      </c>
    </row>
    <row r="2286" spans="1:13">
      <c r="A2286" s="16">
        <f t="shared" si="176"/>
        <v>2279</v>
      </c>
      <c r="B2286" s="12" t="s">
        <v>411</v>
      </c>
      <c r="C2286" s="272">
        <v>45062</v>
      </c>
      <c r="D2286" s="272">
        <v>45077</v>
      </c>
      <c r="E2286" s="196">
        <f t="shared" si="180"/>
        <v>45069.5</v>
      </c>
      <c r="F2286" s="272">
        <v>45077</v>
      </c>
      <c r="G2286" s="272">
        <v>45079</v>
      </c>
      <c r="H2286" s="12" t="s">
        <v>152</v>
      </c>
      <c r="I2286" s="234">
        <v>383.25999999999993</v>
      </c>
      <c r="J2286" s="272">
        <v>45082</v>
      </c>
      <c r="K2286" s="17">
        <f t="shared" si="179"/>
        <v>10</v>
      </c>
      <c r="L2286" s="283">
        <f t="shared" si="177"/>
        <v>1.5587194720986682E-6</v>
      </c>
      <c r="M2286" s="22">
        <f t="shared" si="178"/>
        <v>1.5587194720986682E-5</v>
      </c>
    </row>
    <row r="2287" spans="1:13">
      <c r="A2287" s="16">
        <f t="shared" si="176"/>
        <v>2280</v>
      </c>
      <c r="B2287" s="12" t="s">
        <v>411</v>
      </c>
      <c r="C2287" s="272">
        <v>45062</v>
      </c>
      <c r="D2287" s="272">
        <v>45077</v>
      </c>
      <c r="E2287" s="196">
        <f t="shared" si="180"/>
        <v>45069.5</v>
      </c>
      <c r="F2287" s="272">
        <v>45077</v>
      </c>
      <c r="G2287" s="272">
        <v>45093</v>
      </c>
      <c r="H2287" s="12" t="s">
        <v>157</v>
      </c>
      <c r="I2287" s="234">
        <v>191.64</v>
      </c>
      <c r="J2287" s="272">
        <v>45097</v>
      </c>
      <c r="K2287" s="17">
        <f t="shared" si="179"/>
        <v>24</v>
      </c>
      <c r="L2287" s="283">
        <f t="shared" si="177"/>
        <v>7.7940040607678544E-7</v>
      </c>
      <c r="M2287" s="22">
        <f t="shared" si="178"/>
        <v>1.8705609745842851E-5</v>
      </c>
    </row>
    <row r="2288" spans="1:13">
      <c r="A2288" s="16">
        <f t="shared" si="176"/>
        <v>2281</v>
      </c>
      <c r="B2288" s="12" t="s">
        <v>411</v>
      </c>
      <c r="C2288" s="272">
        <v>45062</v>
      </c>
      <c r="D2288" s="272">
        <v>45077</v>
      </c>
      <c r="E2288" s="196">
        <f t="shared" si="180"/>
        <v>45069.5</v>
      </c>
      <c r="F2288" s="272">
        <v>45077</v>
      </c>
      <c r="G2288" s="272">
        <v>45135</v>
      </c>
      <c r="H2288" s="12" t="s">
        <v>156</v>
      </c>
      <c r="I2288" s="234">
        <v>43.2</v>
      </c>
      <c r="J2288" s="272">
        <v>45138</v>
      </c>
      <c r="K2288" s="17">
        <f t="shared" si="179"/>
        <v>66</v>
      </c>
      <c r="L2288" s="283">
        <f t="shared" si="177"/>
        <v>1.756945185896323E-7</v>
      </c>
      <c r="M2288" s="22">
        <f t="shared" si="178"/>
        <v>1.1595838226915731E-5</v>
      </c>
    </row>
    <row r="2289" spans="1:13">
      <c r="A2289" s="16">
        <f t="shared" si="176"/>
        <v>2282</v>
      </c>
      <c r="B2289" s="12" t="s">
        <v>411</v>
      </c>
      <c r="C2289" s="272">
        <v>45062</v>
      </c>
      <c r="D2289" s="272">
        <v>45077</v>
      </c>
      <c r="E2289" s="196">
        <f t="shared" si="180"/>
        <v>45069.5</v>
      </c>
      <c r="F2289" s="272">
        <v>45077</v>
      </c>
      <c r="G2289" s="272">
        <v>45093</v>
      </c>
      <c r="H2289" s="12" t="s">
        <v>157</v>
      </c>
      <c r="I2289" s="234">
        <v>3278.21</v>
      </c>
      <c r="J2289" s="272">
        <v>45097</v>
      </c>
      <c r="K2289" s="17">
        <f t="shared" si="179"/>
        <v>24</v>
      </c>
      <c r="L2289" s="283">
        <f t="shared" si="177"/>
        <v>1.3332489069113855E-5</v>
      </c>
      <c r="M2289" s="22">
        <f t="shared" si="178"/>
        <v>3.1997973765873251E-4</v>
      </c>
    </row>
    <row r="2290" spans="1:13">
      <c r="A2290" s="16">
        <f t="shared" si="176"/>
        <v>2283</v>
      </c>
      <c r="B2290" s="12" t="s">
        <v>411</v>
      </c>
      <c r="C2290" s="272">
        <v>45062</v>
      </c>
      <c r="D2290" s="272">
        <v>45077</v>
      </c>
      <c r="E2290" s="196">
        <f t="shared" si="180"/>
        <v>45069.5</v>
      </c>
      <c r="F2290" s="272">
        <v>45077</v>
      </c>
      <c r="G2290" s="272">
        <v>45079</v>
      </c>
      <c r="H2290" s="12" t="s">
        <v>156</v>
      </c>
      <c r="I2290" s="234">
        <v>13.85</v>
      </c>
      <c r="J2290" s="272">
        <v>45082</v>
      </c>
      <c r="K2290" s="17">
        <f t="shared" si="179"/>
        <v>10</v>
      </c>
      <c r="L2290" s="283">
        <f t="shared" si="177"/>
        <v>5.6327988020055725E-8</v>
      </c>
      <c r="M2290" s="22">
        <f t="shared" si="178"/>
        <v>5.6327988020055722E-7</v>
      </c>
    </row>
    <row r="2291" spans="1:13">
      <c r="A2291" s="16">
        <f t="shared" si="176"/>
        <v>2284</v>
      </c>
      <c r="B2291" s="12" t="s">
        <v>411</v>
      </c>
      <c r="C2291" s="272">
        <v>45062</v>
      </c>
      <c r="D2291" s="272">
        <v>45077</v>
      </c>
      <c r="E2291" s="196">
        <f t="shared" si="180"/>
        <v>45069.5</v>
      </c>
      <c r="F2291" s="272">
        <v>45077</v>
      </c>
      <c r="G2291" s="272">
        <v>45079</v>
      </c>
      <c r="H2291" s="12" t="s">
        <v>152</v>
      </c>
      <c r="I2291" s="234">
        <v>66.540000000000006</v>
      </c>
      <c r="J2291" s="272">
        <v>45082</v>
      </c>
      <c r="K2291" s="17">
        <f t="shared" si="179"/>
        <v>10</v>
      </c>
      <c r="L2291" s="283">
        <f t="shared" si="177"/>
        <v>2.7061836266097534E-7</v>
      </c>
      <c r="M2291" s="22">
        <f t="shared" si="178"/>
        <v>2.7061836266097533E-6</v>
      </c>
    </row>
    <row r="2292" spans="1:13">
      <c r="A2292" s="16">
        <f t="shared" si="176"/>
        <v>2285</v>
      </c>
      <c r="B2292" s="12" t="s">
        <v>411</v>
      </c>
      <c r="C2292" s="272">
        <v>45062</v>
      </c>
      <c r="D2292" s="272">
        <v>45077</v>
      </c>
      <c r="E2292" s="196">
        <f t="shared" si="180"/>
        <v>45069.5</v>
      </c>
      <c r="F2292" s="272">
        <v>45077</v>
      </c>
      <c r="G2292" s="272">
        <v>45135</v>
      </c>
      <c r="H2292" s="12" t="s">
        <v>156</v>
      </c>
      <c r="I2292" s="234">
        <v>64.739999999999995</v>
      </c>
      <c r="J2292" s="272">
        <v>45138</v>
      </c>
      <c r="K2292" s="17">
        <f t="shared" si="179"/>
        <v>66</v>
      </c>
      <c r="L2292" s="283">
        <f t="shared" si="177"/>
        <v>2.6329775771974062E-7</v>
      </c>
      <c r="M2292" s="22">
        <f t="shared" si="178"/>
        <v>1.737765200950288E-5</v>
      </c>
    </row>
    <row r="2293" spans="1:13">
      <c r="A2293" s="16">
        <f t="shared" si="176"/>
        <v>2286</v>
      </c>
      <c r="B2293" s="12" t="s">
        <v>411</v>
      </c>
      <c r="C2293" s="272">
        <v>45062</v>
      </c>
      <c r="D2293" s="272">
        <v>45077</v>
      </c>
      <c r="E2293" s="196">
        <f t="shared" si="180"/>
        <v>45069.5</v>
      </c>
      <c r="F2293" s="272">
        <v>45077</v>
      </c>
      <c r="G2293" s="272">
        <v>45134</v>
      </c>
      <c r="H2293" s="12" t="s">
        <v>415</v>
      </c>
      <c r="I2293" s="234">
        <v>15.06</v>
      </c>
      <c r="J2293" s="272">
        <v>45135</v>
      </c>
      <c r="K2293" s="17">
        <f t="shared" si="179"/>
        <v>65</v>
      </c>
      <c r="L2293" s="283">
        <f t="shared" si="177"/>
        <v>6.1249061341663489E-8</v>
      </c>
      <c r="M2293" s="22">
        <f t="shared" si="178"/>
        <v>3.9811889872081271E-6</v>
      </c>
    </row>
    <row r="2294" spans="1:13">
      <c r="A2294" s="16">
        <f t="shared" si="176"/>
        <v>2287</v>
      </c>
      <c r="B2294" s="12" t="s">
        <v>411</v>
      </c>
      <c r="C2294" s="272">
        <v>45062</v>
      </c>
      <c r="D2294" s="272">
        <v>45077</v>
      </c>
      <c r="E2294" s="196">
        <f t="shared" si="180"/>
        <v>45069.5</v>
      </c>
      <c r="F2294" s="272">
        <v>45077</v>
      </c>
      <c r="G2294" s="272">
        <v>45083</v>
      </c>
      <c r="H2294" s="12" t="s">
        <v>164</v>
      </c>
      <c r="I2294" s="234">
        <v>20.6</v>
      </c>
      <c r="J2294" s="272">
        <v>45084</v>
      </c>
      <c r="K2294" s="17">
        <f t="shared" si="179"/>
        <v>14</v>
      </c>
      <c r="L2294" s="283">
        <f t="shared" si="177"/>
        <v>8.3780256549685779E-8</v>
      </c>
      <c r="M2294" s="22">
        <f t="shared" si="178"/>
        <v>1.172923591695601E-6</v>
      </c>
    </row>
    <row r="2295" spans="1:13">
      <c r="A2295" s="16">
        <f t="shared" si="176"/>
        <v>2288</v>
      </c>
      <c r="B2295" s="12" t="s">
        <v>411</v>
      </c>
      <c r="C2295" s="272">
        <v>45062</v>
      </c>
      <c r="D2295" s="272">
        <v>45077</v>
      </c>
      <c r="E2295" s="196">
        <f t="shared" si="180"/>
        <v>45069.5</v>
      </c>
      <c r="F2295" s="272">
        <v>45077</v>
      </c>
      <c r="G2295" s="272">
        <v>45134</v>
      </c>
      <c r="H2295" s="12" t="s">
        <v>165</v>
      </c>
      <c r="I2295" s="234">
        <v>122.06</v>
      </c>
      <c r="J2295" s="272">
        <v>45135</v>
      </c>
      <c r="K2295" s="17">
        <f t="shared" si="179"/>
        <v>65</v>
      </c>
      <c r="L2295" s="283">
        <f t="shared" si="177"/>
        <v>4.9641835507061386E-7</v>
      </c>
      <c r="M2295" s="22">
        <f t="shared" si="178"/>
        <v>3.2267193079589902E-5</v>
      </c>
    </row>
    <row r="2296" spans="1:13">
      <c r="A2296" s="16">
        <f t="shared" si="176"/>
        <v>2289</v>
      </c>
      <c r="B2296" s="12" t="s">
        <v>411</v>
      </c>
      <c r="C2296" s="272">
        <v>45062</v>
      </c>
      <c r="D2296" s="272">
        <v>45077</v>
      </c>
      <c r="E2296" s="196">
        <f t="shared" si="180"/>
        <v>45069.5</v>
      </c>
      <c r="F2296" s="272">
        <v>45077</v>
      </c>
      <c r="G2296" s="272">
        <v>45083</v>
      </c>
      <c r="H2296" s="12" t="s">
        <v>166</v>
      </c>
      <c r="I2296" s="234">
        <v>507.04999999999995</v>
      </c>
      <c r="J2296" s="272">
        <v>45084</v>
      </c>
      <c r="K2296" s="17">
        <f t="shared" si="179"/>
        <v>14</v>
      </c>
      <c r="L2296" s="283">
        <f t="shared" si="177"/>
        <v>2.0621737419183576E-6</v>
      </c>
      <c r="M2296" s="22">
        <f t="shared" si="178"/>
        <v>2.8870432386857008E-5</v>
      </c>
    </row>
    <row r="2297" spans="1:13">
      <c r="A2297" s="16">
        <f t="shared" si="176"/>
        <v>2290</v>
      </c>
      <c r="B2297" s="12" t="s">
        <v>411</v>
      </c>
      <c r="C2297" s="272">
        <v>45062</v>
      </c>
      <c r="D2297" s="272">
        <v>45077</v>
      </c>
      <c r="E2297" s="196">
        <f t="shared" si="180"/>
        <v>45069.5</v>
      </c>
      <c r="F2297" s="272">
        <v>45077</v>
      </c>
      <c r="G2297" s="272">
        <v>45134</v>
      </c>
      <c r="H2297" s="12" t="s">
        <v>416</v>
      </c>
      <c r="I2297" s="234">
        <v>6.09</v>
      </c>
      <c r="J2297" s="272">
        <v>45135</v>
      </c>
      <c r="K2297" s="17">
        <f t="shared" si="179"/>
        <v>65</v>
      </c>
      <c r="L2297" s="283">
        <f t="shared" si="177"/>
        <v>2.4768046717843997E-8</v>
      </c>
      <c r="M2297" s="22">
        <f t="shared" si="178"/>
        <v>1.6099230366598598E-6</v>
      </c>
    </row>
    <row r="2298" spans="1:13">
      <c r="A2298" s="16">
        <f t="shared" si="176"/>
        <v>2291</v>
      </c>
      <c r="B2298" s="12" t="s">
        <v>411</v>
      </c>
      <c r="C2298" s="272">
        <v>45062</v>
      </c>
      <c r="D2298" s="272">
        <v>45077</v>
      </c>
      <c r="E2298" s="196">
        <f t="shared" si="180"/>
        <v>45069.5</v>
      </c>
      <c r="F2298" s="272">
        <v>45077</v>
      </c>
      <c r="G2298" s="272">
        <v>45134</v>
      </c>
      <c r="H2298" s="12" t="s">
        <v>417</v>
      </c>
      <c r="I2298" s="234">
        <v>1.67</v>
      </c>
      <c r="J2298" s="272">
        <v>45135</v>
      </c>
      <c r="K2298" s="17">
        <f t="shared" si="179"/>
        <v>65</v>
      </c>
      <c r="L2298" s="283">
        <f t="shared" si="177"/>
        <v>6.7918945843677299E-9</v>
      </c>
      <c r="M2298" s="22">
        <f t="shared" si="178"/>
        <v>4.4147314798390244E-7</v>
      </c>
    </row>
    <row r="2299" spans="1:13">
      <c r="A2299" s="16">
        <f t="shared" si="176"/>
        <v>2292</v>
      </c>
      <c r="B2299" s="12" t="s">
        <v>411</v>
      </c>
      <c r="C2299" s="272">
        <v>45062</v>
      </c>
      <c r="D2299" s="272">
        <v>45077</v>
      </c>
      <c r="E2299" s="196">
        <f t="shared" si="180"/>
        <v>45069.5</v>
      </c>
      <c r="F2299" s="272">
        <v>45077</v>
      </c>
      <c r="G2299" s="272">
        <v>45134</v>
      </c>
      <c r="H2299" s="12" t="s">
        <v>418</v>
      </c>
      <c r="I2299" s="234">
        <v>4.63</v>
      </c>
      <c r="J2299" s="272">
        <v>45135</v>
      </c>
      <c r="K2299" s="17">
        <f t="shared" si="179"/>
        <v>65</v>
      </c>
      <c r="L2299" s="283">
        <f t="shared" si="177"/>
        <v>1.8830222709953647E-8</v>
      </c>
      <c r="M2299" s="22">
        <f t="shared" si="178"/>
        <v>1.2239644761469871E-6</v>
      </c>
    </row>
    <row r="2300" spans="1:13">
      <c r="A2300" s="16">
        <f t="shared" si="176"/>
        <v>2293</v>
      </c>
      <c r="B2300" s="12" t="s">
        <v>411</v>
      </c>
      <c r="C2300" s="272">
        <v>45062</v>
      </c>
      <c r="D2300" s="272">
        <v>45077</v>
      </c>
      <c r="E2300" s="196">
        <f t="shared" si="180"/>
        <v>45069.5</v>
      </c>
      <c r="F2300" s="272">
        <v>45077</v>
      </c>
      <c r="G2300" s="272">
        <v>45091</v>
      </c>
      <c r="H2300" s="12" t="s">
        <v>153</v>
      </c>
      <c r="I2300" s="234">
        <v>33.4</v>
      </c>
      <c r="J2300" s="272">
        <v>45092</v>
      </c>
      <c r="K2300" s="17">
        <f t="shared" si="179"/>
        <v>22</v>
      </c>
      <c r="L2300" s="283">
        <f t="shared" si="177"/>
        <v>1.3583789168735459E-7</v>
      </c>
      <c r="M2300" s="22">
        <f t="shared" si="178"/>
        <v>2.9884336171218011E-6</v>
      </c>
    </row>
    <row r="2301" spans="1:13">
      <c r="A2301" s="16">
        <f t="shared" si="176"/>
        <v>2294</v>
      </c>
      <c r="B2301" s="12" t="s">
        <v>411</v>
      </c>
      <c r="C2301" s="272">
        <v>45062</v>
      </c>
      <c r="D2301" s="272">
        <v>45077</v>
      </c>
      <c r="E2301" s="196">
        <f t="shared" si="180"/>
        <v>45069.5</v>
      </c>
      <c r="F2301" s="272">
        <v>45077</v>
      </c>
      <c r="G2301" s="272">
        <v>45079</v>
      </c>
      <c r="H2301" s="12" t="s">
        <v>164</v>
      </c>
      <c r="I2301" s="234">
        <v>27.65</v>
      </c>
      <c r="J2301" s="272">
        <v>45082</v>
      </c>
      <c r="K2301" s="17">
        <f t="shared" si="179"/>
        <v>10</v>
      </c>
      <c r="L2301" s="283">
        <f t="shared" si="177"/>
        <v>1.1245262590285493E-7</v>
      </c>
      <c r="M2301" s="22">
        <f t="shared" si="178"/>
        <v>1.1245262590285493E-6</v>
      </c>
    </row>
    <row r="2302" spans="1:13">
      <c r="A2302" s="16">
        <f t="shared" si="176"/>
        <v>2295</v>
      </c>
      <c r="B2302" s="12" t="s">
        <v>411</v>
      </c>
      <c r="C2302" s="272">
        <v>45062</v>
      </c>
      <c r="D2302" s="272">
        <v>45077</v>
      </c>
      <c r="E2302" s="196">
        <f t="shared" si="180"/>
        <v>45069.5</v>
      </c>
      <c r="F2302" s="272">
        <v>45077</v>
      </c>
      <c r="G2302" s="272">
        <v>45079</v>
      </c>
      <c r="H2302" s="12" t="s">
        <v>166</v>
      </c>
      <c r="I2302" s="234">
        <v>809.81</v>
      </c>
      <c r="J2302" s="272">
        <v>45082</v>
      </c>
      <c r="K2302" s="17">
        <f t="shared" si="179"/>
        <v>10</v>
      </c>
      <c r="L2302" s="283">
        <f t="shared" si="177"/>
        <v>3.2934994930340305E-6</v>
      </c>
      <c r="M2302" s="22">
        <f t="shared" si="178"/>
        <v>3.2934994930340304E-5</v>
      </c>
    </row>
    <row r="2303" spans="1:13">
      <c r="A2303" s="16">
        <f t="shared" si="176"/>
        <v>2296</v>
      </c>
      <c r="B2303" s="12" t="s">
        <v>411</v>
      </c>
      <c r="C2303" s="272">
        <v>45062</v>
      </c>
      <c r="D2303" s="272">
        <v>45077</v>
      </c>
      <c r="E2303" s="196">
        <f t="shared" si="180"/>
        <v>45069.5</v>
      </c>
      <c r="F2303" s="272">
        <v>45077</v>
      </c>
      <c r="G2303" s="272">
        <v>45079</v>
      </c>
      <c r="H2303" s="12" t="s">
        <v>156</v>
      </c>
      <c r="I2303" s="234">
        <v>484.72999999999996</v>
      </c>
      <c r="J2303" s="272">
        <v>45082</v>
      </c>
      <c r="K2303" s="17">
        <f t="shared" si="179"/>
        <v>10</v>
      </c>
      <c r="L2303" s="283">
        <f t="shared" si="177"/>
        <v>1.9713982406470475E-6</v>
      </c>
      <c r="M2303" s="22">
        <f t="shared" si="178"/>
        <v>1.9713982406470476E-5</v>
      </c>
    </row>
    <row r="2304" spans="1:13">
      <c r="A2304" s="16">
        <f t="shared" si="176"/>
        <v>2297</v>
      </c>
      <c r="B2304" s="12" t="s">
        <v>411</v>
      </c>
      <c r="C2304" s="272">
        <v>45062</v>
      </c>
      <c r="D2304" s="272">
        <v>45077</v>
      </c>
      <c r="E2304" s="196">
        <f t="shared" si="180"/>
        <v>45069.5</v>
      </c>
      <c r="F2304" s="272">
        <v>45077</v>
      </c>
      <c r="G2304" s="272">
        <v>45135</v>
      </c>
      <c r="H2304" s="12" t="s">
        <v>165</v>
      </c>
      <c r="I2304" s="234">
        <v>517.43000000000018</v>
      </c>
      <c r="J2304" s="272">
        <v>45138</v>
      </c>
      <c r="K2304" s="17">
        <f t="shared" si="179"/>
        <v>66</v>
      </c>
      <c r="L2304" s="283">
        <f t="shared" si="177"/>
        <v>2.1043892304128119E-6</v>
      </c>
      <c r="M2304" s="22">
        <f t="shared" si="178"/>
        <v>1.3888968920724559E-4</v>
      </c>
    </row>
    <row r="2305" spans="1:13">
      <c r="A2305" s="16">
        <f t="shared" si="176"/>
        <v>2298</v>
      </c>
      <c r="B2305" s="12" t="s">
        <v>411</v>
      </c>
      <c r="C2305" s="272">
        <v>45062</v>
      </c>
      <c r="D2305" s="272">
        <v>45077</v>
      </c>
      <c r="E2305" s="196">
        <f t="shared" si="180"/>
        <v>45069.5</v>
      </c>
      <c r="F2305" s="272">
        <v>45077</v>
      </c>
      <c r="G2305" s="272">
        <v>45083</v>
      </c>
      <c r="H2305" s="12" t="s">
        <v>164</v>
      </c>
      <c r="I2305" s="234">
        <v>535</v>
      </c>
      <c r="J2305" s="272">
        <v>45084</v>
      </c>
      <c r="K2305" s="17">
        <f t="shared" si="179"/>
        <v>14</v>
      </c>
      <c r="L2305" s="283">
        <f t="shared" si="177"/>
        <v>2.1758464686447517E-6</v>
      </c>
      <c r="M2305" s="22">
        <f t="shared" si="178"/>
        <v>3.0461850561026523E-5</v>
      </c>
    </row>
    <row r="2306" spans="1:13">
      <c r="A2306" s="16">
        <f t="shared" si="176"/>
        <v>2299</v>
      </c>
      <c r="B2306" s="12" t="s">
        <v>411</v>
      </c>
      <c r="C2306" s="272">
        <v>45062</v>
      </c>
      <c r="D2306" s="272">
        <v>45077</v>
      </c>
      <c r="E2306" s="196">
        <f t="shared" si="180"/>
        <v>45069.5</v>
      </c>
      <c r="F2306" s="272">
        <v>45077</v>
      </c>
      <c r="G2306" s="272">
        <v>45083</v>
      </c>
      <c r="H2306" s="12" t="s">
        <v>166</v>
      </c>
      <c r="I2306" s="234">
        <v>670940</v>
      </c>
      <c r="J2306" s="272">
        <v>45084</v>
      </c>
      <c r="K2306" s="17">
        <f t="shared" si="179"/>
        <v>14</v>
      </c>
      <c r="L2306" s="283">
        <f t="shared" si="177"/>
        <v>2.7287148218177754E-3</v>
      </c>
      <c r="M2306" s="22">
        <f t="shared" si="178"/>
        <v>3.8202007505448859E-2</v>
      </c>
    </row>
    <row r="2307" spans="1:13">
      <c r="A2307" s="16">
        <f t="shared" si="176"/>
        <v>2300</v>
      </c>
      <c r="B2307" s="12" t="s">
        <v>411</v>
      </c>
      <c r="C2307" s="272">
        <v>45062</v>
      </c>
      <c r="D2307" s="272">
        <v>45077</v>
      </c>
      <c r="E2307" s="196">
        <f t="shared" si="180"/>
        <v>45069.5</v>
      </c>
      <c r="F2307" s="272">
        <v>45077</v>
      </c>
      <c r="G2307" s="272">
        <v>45135</v>
      </c>
      <c r="H2307" s="12" t="s">
        <v>156</v>
      </c>
      <c r="I2307" s="234">
        <v>2.8</v>
      </c>
      <c r="J2307" s="272">
        <v>45138</v>
      </c>
      <c r="K2307" s="17">
        <f t="shared" si="179"/>
        <v>66</v>
      </c>
      <c r="L2307" s="283">
        <f t="shared" si="177"/>
        <v>1.1387607686365056E-8</v>
      </c>
      <c r="M2307" s="22">
        <f t="shared" si="178"/>
        <v>7.5158210730009364E-7</v>
      </c>
    </row>
    <row r="2308" spans="1:13">
      <c r="A2308" s="16">
        <f t="shared" si="176"/>
        <v>2301</v>
      </c>
      <c r="B2308" s="12" t="s">
        <v>411</v>
      </c>
      <c r="C2308" s="272">
        <v>45062</v>
      </c>
      <c r="D2308" s="272">
        <v>45077</v>
      </c>
      <c r="E2308" s="196">
        <f t="shared" si="180"/>
        <v>45069.5</v>
      </c>
      <c r="F2308" s="272">
        <v>45077</v>
      </c>
      <c r="G2308" s="272">
        <v>45135</v>
      </c>
      <c r="H2308" s="12" t="s">
        <v>152</v>
      </c>
      <c r="I2308" s="234">
        <v>179.91</v>
      </c>
      <c r="J2308" s="272">
        <v>45138</v>
      </c>
      <c r="K2308" s="17">
        <f t="shared" si="179"/>
        <v>66</v>
      </c>
      <c r="L2308" s="283">
        <f t="shared" si="177"/>
        <v>7.316944638764062E-7</v>
      </c>
      <c r="M2308" s="22">
        <f t="shared" si="178"/>
        <v>4.8291834615842809E-5</v>
      </c>
    </row>
    <row r="2309" spans="1:13">
      <c r="A2309" s="16">
        <f t="shared" si="176"/>
        <v>2302</v>
      </c>
      <c r="B2309" s="12" t="s">
        <v>411</v>
      </c>
      <c r="C2309" s="272">
        <v>45062</v>
      </c>
      <c r="D2309" s="272">
        <v>45077</v>
      </c>
      <c r="E2309" s="196">
        <f t="shared" si="180"/>
        <v>45069.5</v>
      </c>
      <c r="F2309" s="272">
        <v>45077</v>
      </c>
      <c r="G2309" s="272">
        <v>45079</v>
      </c>
      <c r="H2309" s="12" t="s">
        <v>419</v>
      </c>
      <c r="I2309" s="234">
        <v>8.68</v>
      </c>
      <c r="J2309" s="272">
        <v>45082</v>
      </c>
      <c r="K2309" s="17">
        <f t="shared" si="179"/>
        <v>10</v>
      </c>
      <c r="L2309" s="283">
        <f t="shared" si="177"/>
        <v>3.5301583827731677E-8</v>
      </c>
      <c r="M2309" s="22">
        <f t="shared" si="178"/>
        <v>3.530158382773168E-7</v>
      </c>
    </row>
    <row r="2310" spans="1:13">
      <c r="A2310" s="16">
        <f t="shared" si="176"/>
        <v>2303</v>
      </c>
      <c r="B2310" s="12" t="s">
        <v>411</v>
      </c>
      <c r="C2310" s="272">
        <v>45062</v>
      </c>
      <c r="D2310" s="272">
        <v>45077</v>
      </c>
      <c r="E2310" s="196">
        <f t="shared" si="180"/>
        <v>45069.5</v>
      </c>
      <c r="F2310" s="272">
        <v>45077</v>
      </c>
      <c r="G2310" s="272">
        <v>45135</v>
      </c>
      <c r="H2310" s="12" t="s">
        <v>165</v>
      </c>
      <c r="I2310" s="234">
        <v>19.78</v>
      </c>
      <c r="J2310" s="272">
        <v>45138</v>
      </c>
      <c r="K2310" s="17">
        <f t="shared" si="179"/>
        <v>66</v>
      </c>
      <c r="L2310" s="283">
        <f t="shared" si="177"/>
        <v>8.0445314298678869E-8</v>
      </c>
      <c r="M2310" s="22">
        <f t="shared" si="178"/>
        <v>5.3093907437128057E-6</v>
      </c>
    </row>
    <row r="2311" spans="1:13">
      <c r="A2311" s="16">
        <f t="shared" si="176"/>
        <v>2304</v>
      </c>
      <c r="B2311" s="12" t="s">
        <v>411</v>
      </c>
      <c r="C2311" s="272">
        <v>45062</v>
      </c>
      <c r="D2311" s="272">
        <v>45077</v>
      </c>
      <c r="E2311" s="196">
        <f t="shared" si="180"/>
        <v>45069.5</v>
      </c>
      <c r="F2311" s="272">
        <v>45077</v>
      </c>
      <c r="G2311" s="272">
        <v>45077</v>
      </c>
      <c r="H2311" s="12" t="s">
        <v>164</v>
      </c>
      <c r="I2311" s="234">
        <v>2797.5599999999995</v>
      </c>
      <c r="J2311" s="272">
        <v>45078</v>
      </c>
      <c r="K2311" s="17">
        <f t="shared" si="179"/>
        <v>8</v>
      </c>
      <c r="L2311" s="283">
        <f t="shared" si="177"/>
        <v>1.1377684199666937E-5</v>
      </c>
      <c r="M2311" s="22">
        <f t="shared" si="178"/>
        <v>9.1021473597335497E-5</v>
      </c>
    </row>
    <row r="2312" spans="1:13">
      <c r="A2312" s="16">
        <f t="shared" si="176"/>
        <v>2305</v>
      </c>
      <c r="B2312" s="12" t="s">
        <v>411</v>
      </c>
      <c r="C2312" s="272">
        <v>45062</v>
      </c>
      <c r="D2312" s="272">
        <v>45077</v>
      </c>
      <c r="E2312" s="196">
        <f t="shared" si="180"/>
        <v>45069.5</v>
      </c>
      <c r="F2312" s="272">
        <v>45077</v>
      </c>
      <c r="G2312" s="272">
        <v>45077</v>
      </c>
      <c r="H2312" s="12" t="s">
        <v>166</v>
      </c>
      <c r="I2312" s="234">
        <v>61204.389999999978</v>
      </c>
      <c r="J2312" s="272">
        <v>45078</v>
      </c>
      <c r="K2312" s="17">
        <f t="shared" si="179"/>
        <v>8</v>
      </c>
      <c r="L2312" s="283">
        <f t="shared" si="177"/>
        <v>2.4891842214403012E-4</v>
      </c>
      <c r="M2312" s="22">
        <f t="shared" si="178"/>
        <v>1.9913473771522409E-3</v>
      </c>
    </row>
    <row r="2313" spans="1:13">
      <c r="A2313" s="16">
        <f t="shared" ref="A2313:A2376" si="181">A2312+1</f>
        <v>2306</v>
      </c>
      <c r="B2313" s="12" t="s">
        <v>411</v>
      </c>
      <c r="C2313" s="272">
        <v>45062</v>
      </c>
      <c r="D2313" s="272">
        <v>45077</v>
      </c>
      <c r="E2313" s="196">
        <f t="shared" si="180"/>
        <v>45069.5</v>
      </c>
      <c r="F2313" s="272">
        <v>45077</v>
      </c>
      <c r="G2313" s="272">
        <v>45093</v>
      </c>
      <c r="H2313" s="12" t="s">
        <v>157</v>
      </c>
      <c r="I2313" s="234">
        <v>206.27</v>
      </c>
      <c r="J2313" s="272">
        <v>45097</v>
      </c>
      <c r="K2313" s="17">
        <f t="shared" si="179"/>
        <v>24</v>
      </c>
      <c r="L2313" s="283">
        <f t="shared" si="177"/>
        <v>8.3890065623804302E-7</v>
      </c>
      <c r="M2313" s="22">
        <f t="shared" si="178"/>
        <v>2.0133615749713033E-5</v>
      </c>
    </row>
    <row r="2314" spans="1:13">
      <c r="A2314" s="16">
        <f t="shared" si="181"/>
        <v>2307</v>
      </c>
      <c r="B2314" s="12" t="s">
        <v>411</v>
      </c>
      <c r="C2314" s="272">
        <v>45062</v>
      </c>
      <c r="D2314" s="272">
        <v>45077</v>
      </c>
      <c r="E2314" s="196">
        <f t="shared" si="180"/>
        <v>45069.5</v>
      </c>
      <c r="F2314" s="272">
        <v>45077</v>
      </c>
      <c r="G2314" s="272">
        <v>45077</v>
      </c>
      <c r="H2314" s="12" t="s">
        <v>166</v>
      </c>
      <c r="I2314" s="234">
        <v>136</v>
      </c>
      <c r="J2314" s="272">
        <v>45078</v>
      </c>
      <c r="K2314" s="17">
        <f t="shared" si="179"/>
        <v>8</v>
      </c>
      <c r="L2314" s="283">
        <f t="shared" ref="L2314:L2377" si="182">I2314/$I$5449</f>
        <v>5.5311237333773135E-7</v>
      </c>
      <c r="M2314" s="22">
        <f t="shared" ref="M2314:M2377" si="183">L2314*K2314</f>
        <v>4.4248989867018508E-6</v>
      </c>
    </row>
    <row r="2315" spans="1:13">
      <c r="A2315" s="16">
        <f t="shared" si="181"/>
        <v>2308</v>
      </c>
      <c r="B2315" s="12" t="s">
        <v>411</v>
      </c>
      <c r="C2315" s="272">
        <v>45062</v>
      </c>
      <c r="D2315" s="272">
        <v>45077</v>
      </c>
      <c r="E2315" s="196">
        <f t="shared" si="180"/>
        <v>45069.5</v>
      </c>
      <c r="F2315" s="272">
        <v>45077</v>
      </c>
      <c r="G2315" s="272">
        <v>45093</v>
      </c>
      <c r="H2315" s="12" t="s">
        <v>157</v>
      </c>
      <c r="I2315" s="234">
        <v>130.01</v>
      </c>
      <c r="J2315" s="272">
        <v>45097</v>
      </c>
      <c r="K2315" s="17">
        <f t="shared" ref="K2315:K2378" si="184">(G2315-D2315)+((D2315-C2315+1)/2)</f>
        <v>24</v>
      </c>
      <c r="L2315" s="283">
        <f t="shared" si="182"/>
        <v>5.2875102689440034E-7</v>
      </c>
      <c r="M2315" s="22">
        <f t="shared" si="183"/>
        <v>1.2690024645465609E-5</v>
      </c>
    </row>
    <row r="2316" spans="1:13">
      <c r="A2316" s="16">
        <f t="shared" si="181"/>
        <v>2309</v>
      </c>
      <c r="B2316" s="12" t="s">
        <v>411</v>
      </c>
      <c r="C2316" s="272">
        <v>45062</v>
      </c>
      <c r="D2316" s="272">
        <v>45077</v>
      </c>
      <c r="E2316" s="196">
        <f t="shared" si="180"/>
        <v>45069.5</v>
      </c>
      <c r="F2316" s="272">
        <v>45077</v>
      </c>
      <c r="G2316" s="272">
        <v>45093</v>
      </c>
      <c r="H2316" s="12" t="s">
        <v>157</v>
      </c>
      <c r="I2316" s="234">
        <v>283.29999999999995</v>
      </c>
      <c r="J2316" s="272">
        <v>45097</v>
      </c>
      <c r="K2316" s="17">
        <f t="shared" si="184"/>
        <v>24</v>
      </c>
      <c r="L2316" s="283">
        <f t="shared" si="182"/>
        <v>1.1521818776954356E-6</v>
      </c>
      <c r="M2316" s="22">
        <f t="shared" si="183"/>
        <v>2.7652365064690455E-5</v>
      </c>
    </row>
    <row r="2317" spans="1:13">
      <c r="A2317" s="16">
        <f t="shared" si="181"/>
        <v>2310</v>
      </c>
      <c r="B2317" s="12" t="s">
        <v>411</v>
      </c>
      <c r="C2317" s="272">
        <v>45062</v>
      </c>
      <c r="D2317" s="272">
        <v>45077</v>
      </c>
      <c r="E2317" s="196">
        <f t="shared" si="180"/>
        <v>45069.5</v>
      </c>
      <c r="F2317" s="272">
        <v>45077</v>
      </c>
      <c r="G2317" s="272">
        <v>45135</v>
      </c>
      <c r="H2317" s="12" t="s">
        <v>152</v>
      </c>
      <c r="I2317" s="234">
        <v>32.130000000000003</v>
      </c>
      <c r="J2317" s="272">
        <v>45138</v>
      </c>
      <c r="K2317" s="17">
        <f t="shared" si="184"/>
        <v>66</v>
      </c>
      <c r="L2317" s="283">
        <f t="shared" si="182"/>
        <v>1.3067279820103904E-7</v>
      </c>
      <c r="M2317" s="22">
        <f t="shared" si="183"/>
        <v>8.6244046812685767E-6</v>
      </c>
    </row>
    <row r="2318" spans="1:13">
      <c r="A2318" s="16">
        <f t="shared" si="181"/>
        <v>2311</v>
      </c>
      <c r="B2318" s="12" t="s">
        <v>411</v>
      </c>
      <c r="C2318" s="272">
        <v>45062</v>
      </c>
      <c r="D2318" s="272">
        <v>45077</v>
      </c>
      <c r="E2318" s="196">
        <f t="shared" si="180"/>
        <v>45069.5</v>
      </c>
      <c r="F2318" s="272">
        <v>45077</v>
      </c>
      <c r="G2318" s="272">
        <v>45093</v>
      </c>
      <c r="H2318" s="12" t="s">
        <v>157</v>
      </c>
      <c r="I2318" s="234">
        <v>2155.0899999999997</v>
      </c>
      <c r="J2318" s="272">
        <v>45097</v>
      </c>
      <c r="K2318" s="17">
        <f t="shared" si="184"/>
        <v>24</v>
      </c>
      <c r="L2318" s="283">
        <f t="shared" si="182"/>
        <v>8.7647569460030237E-6</v>
      </c>
      <c r="M2318" s="22">
        <f t="shared" si="183"/>
        <v>2.1035416670407258E-4</v>
      </c>
    </row>
    <row r="2319" spans="1:13">
      <c r="A2319" s="16">
        <f t="shared" si="181"/>
        <v>2312</v>
      </c>
      <c r="B2319" s="12" t="s">
        <v>411</v>
      </c>
      <c r="C2319" s="272">
        <v>45062</v>
      </c>
      <c r="D2319" s="272">
        <v>45077</v>
      </c>
      <c r="E2319" s="196">
        <f t="shared" si="180"/>
        <v>45069.5</v>
      </c>
      <c r="F2319" s="272">
        <v>45077</v>
      </c>
      <c r="G2319" s="272">
        <v>45093</v>
      </c>
      <c r="H2319" s="12" t="s">
        <v>157</v>
      </c>
      <c r="I2319" s="234">
        <v>357.37</v>
      </c>
      <c r="J2319" s="272">
        <v>45097</v>
      </c>
      <c r="K2319" s="17">
        <f t="shared" si="184"/>
        <v>24</v>
      </c>
      <c r="L2319" s="283">
        <f t="shared" si="182"/>
        <v>1.453424771027243E-6</v>
      </c>
      <c r="M2319" s="22">
        <f t="shared" si="183"/>
        <v>3.4882194504653834E-5</v>
      </c>
    </row>
    <row r="2320" spans="1:13">
      <c r="A2320" s="16">
        <f t="shared" si="181"/>
        <v>2313</v>
      </c>
      <c r="B2320" s="12" t="s">
        <v>411</v>
      </c>
      <c r="C2320" s="272">
        <v>45062</v>
      </c>
      <c r="D2320" s="272">
        <v>45077</v>
      </c>
      <c r="E2320" s="196">
        <f t="shared" si="180"/>
        <v>45069.5</v>
      </c>
      <c r="F2320" s="272">
        <v>45077</v>
      </c>
      <c r="G2320" s="272">
        <v>45093</v>
      </c>
      <c r="H2320" s="12" t="s">
        <v>157</v>
      </c>
      <c r="I2320" s="234">
        <v>132.13</v>
      </c>
      <c r="J2320" s="272">
        <v>45097</v>
      </c>
      <c r="K2320" s="17">
        <f t="shared" si="184"/>
        <v>24</v>
      </c>
      <c r="L2320" s="283">
        <f t="shared" si="182"/>
        <v>5.373730727140767E-7</v>
      </c>
      <c r="M2320" s="22">
        <f t="shared" si="183"/>
        <v>1.2896953745137842E-5</v>
      </c>
    </row>
    <row r="2321" spans="1:13">
      <c r="A2321" s="16">
        <f t="shared" si="181"/>
        <v>2314</v>
      </c>
      <c r="B2321" s="12" t="s">
        <v>411</v>
      </c>
      <c r="C2321" s="272">
        <v>45062</v>
      </c>
      <c r="D2321" s="272">
        <v>45077</v>
      </c>
      <c r="E2321" s="196">
        <f t="shared" si="180"/>
        <v>45069.5</v>
      </c>
      <c r="F2321" s="272">
        <v>45077</v>
      </c>
      <c r="G2321" s="272">
        <v>45091</v>
      </c>
      <c r="H2321" s="12" t="s">
        <v>153</v>
      </c>
      <c r="I2321" s="234">
        <v>290.85000000000002</v>
      </c>
      <c r="J2321" s="272">
        <v>45092</v>
      </c>
      <c r="K2321" s="17">
        <f t="shared" si="184"/>
        <v>22</v>
      </c>
      <c r="L2321" s="283">
        <f t="shared" si="182"/>
        <v>1.1828877484211704E-6</v>
      </c>
      <c r="M2321" s="22">
        <f t="shared" si="183"/>
        <v>2.6023530465265746E-5</v>
      </c>
    </row>
    <row r="2322" spans="1:13">
      <c r="A2322" s="16">
        <f t="shared" si="181"/>
        <v>2315</v>
      </c>
      <c r="B2322" s="12" t="s">
        <v>411</v>
      </c>
      <c r="C2322" s="272">
        <v>45062</v>
      </c>
      <c r="D2322" s="272">
        <v>45077</v>
      </c>
      <c r="E2322" s="196">
        <f t="shared" si="180"/>
        <v>45069.5</v>
      </c>
      <c r="F2322" s="272">
        <v>45077</v>
      </c>
      <c r="G2322" s="272">
        <v>45093</v>
      </c>
      <c r="H2322" s="12" t="s">
        <v>157</v>
      </c>
      <c r="I2322" s="234">
        <v>1478.13</v>
      </c>
      <c r="J2322" s="272">
        <v>45097</v>
      </c>
      <c r="K2322" s="17">
        <f t="shared" si="184"/>
        <v>24</v>
      </c>
      <c r="L2322" s="283">
        <f t="shared" si="182"/>
        <v>6.0115587676595653E-6</v>
      </c>
      <c r="M2322" s="22">
        <f t="shared" si="183"/>
        <v>1.4427741042382958E-4</v>
      </c>
    </row>
    <row r="2323" spans="1:13">
      <c r="A2323" s="16">
        <f t="shared" si="181"/>
        <v>2316</v>
      </c>
      <c r="B2323" s="12" t="s">
        <v>411</v>
      </c>
      <c r="C2323" s="272">
        <v>45062</v>
      </c>
      <c r="D2323" s="272">
        <v>45077</v>
      </c>
      <c r="E2323" s="196">
        <f t="shared" si="180"/>
        <v>45069.5</v>
      </c>
      <c r="F2323" s="272">
        <v>45077</v>
      </c>
      <c r="G2323" s="272">
        <v>45135</v>
      </c>
      <c r="H2323" s="12" t="s">
        <v>156</v>
      </c>
      <c r="I2323" s="234">
        <v>7.32</v>
      </c>
      <c r="J2323" s="272">
        <v>45138</v>
      </c>
      <c r="K2323" s="17">
        <f t="shared" si="184"/>
        <v>66</v>
      </c>
      <c r="L2323" s="283">
        <f t="shared" si="182"/>
        <v>2.9770460094354364E-8</v>
      </c>
      <c r="M2323" s="22">
        <f t="shared" si="183"/>
        <v>1.9648503662273879E-6</v>
      </c>
    </row>
    <row r="2324" spans="1:13">
      <c r="A2324" s="16">
        <f t="shared" si="181"/>
        <v>2317</v>
      </c>
      <c r="B2324" s="12" t="s">
        <v>411</v>
      </c>
      <c r="C2324" s="272">
        <v>45062</v>
      </c>
      <c r="D2324" s="272">
        <v>45077</v>
      </c>
      <c r="E2324" s="196">
        <f t="shared" si="180"/>
        <v>45069.5</v>
      </c>
      <c r="F2324" s="272">
        <v>45077</v>
      </c>
      <c r="G2324" s="272">
        <v>45135</v>
      </c>
      <c r="H2324" s="12" t="s">
        <v>152</v>
      </c>
      <c r="I2324" s="234">
        <v>91.67</v>
      </c>
      <c r="J2324" s="272">
        <v>45138</v>
      </c>
      <c r="K2324" s="17">
        <f t="shared" si="184"/>
        <v>66</v>
      </c>
      <c r="L2324" s="283">
        <f t="shared" si="182"/>
        <v>3.7282214164610171E-7</v>
      </c>
      <c r="M2324" s="22">
        <f t="shared" si="183"/>
        <v>2.4606261348642714E-5</v>
      </c>
    </row>
    <row r="2325" spans="1:13">
      <c r="A2325" s="16">
        <f t="shared" si="181"/>
        <v>2318</v>
      </c>
      <c r="B2325" s="12" t="s">
        <v>411</v>
      </c>
      <c r="C2325" s="272">
        <v>45062</v>
      </c>
      <c r="D2325" s="272">
        <v>45077</v>
      </c>
      <c r="E2325" s="196">
        <f t="shared" si="180"/>
        <v>45069.5</v>
      </c>
      <c r="F2325" s="272">
        <v>45077</v>
      </c>
      <c r="G2325" s="272">
        <v>45091</v>
      </c>
      <c r="H2325" s="12" t="s">
        <v>153</v>
      </c>
      <c r="I2325" s="234">
        <v>15.67</v>
      </c>
      <c r="J2325" s="272">
        <v>45092</v>
      </c>
      <c r="K2325" s="17">
        <f t="shared" si="184"/>
        <v>22</v>
      </c>
      <c r="L2325" s="283">
        <f t="shared" si="182"/>
        <v>6.3729933016193017E-8</v>
      </c>
      <c r="M2325" s="22">
        <f t="shared" si="183"/>
        <v>1.4020585263562464E-6</v>
      </c>
    </row>
    <row r="2326" spans="1:13">
      <c r="A2326" s="16">
        <f t="shared" si="181"/>
        <v>2319</v>
      </c>
      <c r="B2326" s="12" t="s">
        <v>411</v>
      </c>
      <c r="C2326" s="272">
        <v>45062</v>
      </c>
      <c r="D2326" s="272">
        <v>45077</v>
      </c>
      <c r="E2326" s="196">
        <f t="shared" si="180"/>
        <v>45069.5</v>
      </c>
      <c r="F2326" s="272">
        <v>45077</v>
      </c>
      <c r="G2326" s="272">
        <v>45093</v>
      </c>
      <c r="H2326" s="12" t="s">
        <v>157</v>
      </c>
      <c r="I2326" s="234">
        <v>287.95</v>
      </c>
      <c r="J2326" s="272">
        <v>45097</v>
      </c>
      <c r="K2326" s="17">
        <f t="shared" si="184"/>
        <v>24</v>
      </c>
      <c r="L2326" s="283">
        <f t="shared" si="182"/>
        <v>1.1710934404602921E-6</v>
      </c>
      <c r="M2326" s="22">
        <f t="shared" si="183"/>
        <v>2.8106242571047011E-5</v>
      </c>
    </row>
    <row r="2327" spans="1:13">
      <c r="A2327" s="16">
        <f t="shared" si="181"/>
        <v>2320</v>
      </c>
      <c r="B2327" s="12" t="s">
        <v>411</v>
      </c>
      <c r="C2327" s="272">
        <v>45062</v>
      </c>
      <c r="D2327" s="272">
        <v>45077</v>
      </c>
      <c r="E2327" s="196">
        <f t="shared" si="180"/>
        <v>45069.5</v>
      </c>
      <c r="F2327" s="272">
        <v>45077</v>
      </c>
      <c r="G2327" s="272">
        <v>45091</v>
      </c>
      <c r="H2327" s="12" t="s">
        <v>153</v>
      </c>
      <c r="I2327" s="234">
        <v>338.46</v>
      </c>
      <c r="J2327" s="272">
        <v>45092</v>
      </c>
      <c r="K2327" s="17">
        <f t="shared" si="184"/>
        <v>22</v>
      </c>
      <c r="L2327" s="283">
        <f t="shared" si="182"/>
        <v>1.3765177491168274E-6</v>
      </c>
      <c r="M2327" s="22">
        <f t="shared" si="183"/>
        <v>3.0283390480570202E-5</v>
      </c>
    </row>
    <row r="2328" spans="1:13">
      <c r="A2328" s="16">
        <f t="shared" si="181"/>
        <v>2321</v>
      </c>
      <c r="B2328" s="12" t="s">
        <v>411</v>
      </c>
      <c r="C2328" s="272">
        <v>45062</v>
      </c>
      <c r="D2328" s="272">
        <v>45077</v>
      </c>
      <c r="E2328" s="196">
        <f t="shared" si="180"/>
        <v>45069.5</v>
      </c>
      <c r="F2328" s="272">
        <v>45077</v>
      </c>
      <c r="G2328" s="272">
        <v>45079</v>
      </c>
      <c r="H2328" s="12" t="s">
        <v>156</v>
      </c>
      <c r="I2328" s="234">
        <v>13.16</v>
      </c>
      <c r="J2328" s="272">
        <v>45082</v>
      </c>
      <c r="K2328" s="17">
        <f t="shared" si="184"/>
        <v>10</v>
      </c>
      <c r="L2328" s="283">
        <f t="shared" si="182"/>
        <v>5.3521756125915765E-8</v>
      </c>
      <c r="M2328" s="22">
        <f t="shared" si="183"/>
        <v>5.3521756125915761E-7</v>
      </c>
    </row>
    <row r="2329" spans="1:13">
      <c r="A2329" s="16">
        <f t="shared" si="181"/>
        <v>2322</v>
      </c>
      <c r="B2329" s="12" t="s">
        <v>411</v>
      </c>
      <c r="C2329" s="272">
        <v>45062</v>
      </c>
      <c r="D2329" s="272">
        <v>45077</v>
      </c>
      <c r="E2329" s="196">
        <f t="shared" si="180"/>
        <v>45069.5</v>
      </c>
      <c r="F2329" s="272">
        <v>45077</v>
      </c>
      <c r="G2329" s="272">
        <v>45079</v>
      </c>
      <c r="H2329" s="12" t="s">
        <v>152</v>
      </c>
      <c r="I2329" s="234">
        <v>75.180000000000007</v>
      </c>
      <c r="J2329" s="272">
        <v>45082</v>
      </c>
      <c r="K2329" s="17">
        <f t="shared" si="184"/>
        <v>10</v>
      </c>
      <c r="L2329" s="283">
        <f t="shared" si="182"/>
        <v>3.0575726637890181E-7</v>
      </c>
      <c r="M2329" s="22">
        <f t="shared" si="183"/>
        <v>3.0575726637890182E-6</v>
      </c>
    </row>
    <row r="2330" spans="1:13">
      <c r="A2330" s="16">
        <f t="shared" si="181"/>
        <v>2323</v>
      </c>
      <c r="B2330" s="12" t="s">
        <v>411</v>
      </c>
      <c r="C2330" s="272">
        <v>45062</v>
      </c>
      <c r="D2330" s="272">
        <v>45077</v>
      </c>
      <c r="E2330" s="196">
        <f t="shared" si="180"/>
        <v>45069.5</v>
      </c>
      <c r="F2330" s="272">
        <v>45077</v>
      </c>
      <c r="G2330" s="272">
        <v>45093</v>
      </c>
      <c r="H2330" s="12" t="s">
        <v>154</v>
      </c>
      <c r="I2330" s="234">
        <v>66.45</v>
      </c>
      <c r="J2330" s="272">
        <v>45097</v>
      </c>
      <c r="K2330" s="17">
        <f t="shared" si="184"/>
        <v>24</v>
      </c>
      <c r="L2330" s="283">
        <f t="shared" si="182"/>
        <v>2.7025233241391357E-7</v>
      </c>
      <c r="M2330" s="22">
        <f t="shared" si="183"/>
        <v>6.4860559779339262E-6</v>
      </c>
    </row>
    <row r="2331" spans="1:13">
      <c r="A2331" s="16">
        <f t="shared" si="181"/>
        <v>2324</v>
      </c>
      <c r="B2331" s="12" t="s">
        <v>411</v>
      </c>
      <c r="C2331" s="272">
        <v>45062</v>
      </c>
      <c r="D2331" s="272">
        <v>45077</v>
      </c>
      <c r="E2331" s="196">
        <f t="shared" si="180"/>
        <v>45069.5</v>
      </c>
      <c r="F2331" s="272">
        <v>45077</v>
      </c>
      <c r="G2331" s="272">
        <v>45093</v>
      </c>
      <c r="H2331" s="12" t="s">
        <v>157</v>
      </c>
      <c r="I2331" s="234">
        <v>110.46000000000001</v>
      </c>
      <c r="J2331" s="272">
        <v>45097</v>
      </c>
      <c r="K2331" s="17">
        <f t="shared" si="184"/>
        <v>24</v>
      </c>
      <c r="L2331" s="283">
        <f t="shared" si="182"/>
        <v>4.4924112322710151E-7</v>
      </c>
      <c r="M2331" s="22">
        <f t="shared" si="183"/>
        <v>1.0781786957450437E-5</v>
      </c>
    </row>
    <row r="2332" spans="1:13">
      <c r="A2332" s="16">
        <f t="shared" si="181"/>
        <v>2325</v>
      </c>
      <c r="B2332" s="12" t="s">
        <v>411</v>
      </c>
      <c r="C2332" s="272">
        <v>45062</v>
      </c>
      <c r="D2332" s="272">
        <v>45077</v>
      </c>
      <c r="E2332" s="196">
        <f t="shared" si="180"/>
        <v>45069.5</v>
      </c>
      <c r="F2332" s="272">
        <v>45077</v>
      </c>
      <c r="G2332" s="272">
        <v>45135</v>
      </c>
      <c r="H2332" s="12" t="s">
        <v>152</v>
      </c>
      <c r="I2332" s="234">
        <v>29.65</v>
      </c>
      <c r="J2332" s="272">
        <v>45138</v>
      </c>
      <c r="K2332" s="17">
        <f t="shared" si="184"/>
        <v>66</v>
      </c>
      <c r="L2332" s="283">
        <f t="shared" si="182"/>
        <v>1.2058663139311567E-7</v>
      </c>
      <c r="M2332" s="22">
        <f t="shared" si="183"/>
        <v>7.9587176719456352E-6</v>
      </c>
    </row>
    <row r="2333" spans="1:13">
      <c r="A2333" s="16">
        <f t="shared" si="181"/>
        <v>2326</v>
      </c>
      <c r="B2333" s="12" t="s">
        <v>411</v>
      </c>
      <c r="C2333" s="272">
        <v>45062</v>
      </c>
      <c r="D2333" s="272">
        <v>45077</v>
      </c>
      <c r="E2333" s="196">
        <f t="shared" si="180"/>
        <v>45069.5</v>
      </c>
      <c r="F2333" s="272">
        <v>45077</v>
      </c>
      <c r="G2333" s="272">
        <v>45079</v>
      </c>
      <c r="H2333" s="12" t="s">
        <v>156</v>
      </c>
      <c r="I2333" s="234">
        <v>48.12</v>
      </c>
      <c r="J2333" s="272">
        <v>45082</v>
      </c>
      <c r="K2333" s="17">
        <f t="shared" si="184"/>
        <v>10</v>
      </c>
      <c r="L2333" s="283">
        <f t="shared" si="182"/>
        <v>1.9570417209567375E-7</v>
      </c>
      <c r="M2333" s="22">
        <f t="shared" si="183"/>
        <v>1.9570417209567375E-6</v>
      </c>
    </row>
    <row r="2334" spans="1:13">
      <c r="A2334" s="16">
        <f t="shared" si="181"/>
        <v>2327</v>
      </c>
      <c r="B2334" s="12" t="s">
        <v>411</v>
      </c>
      <c r="C2334" s="272">
        <v>45062</v>
      </c>
      <c r="D2334" s="272">
        <v>45077</v>
      </c>
      <c r="E2334" s="196">
        <f t="shared" si="180"/>
        <v>45069.5</v>
      </c>
      <c r="F2334" s="272">
        <v>45077</v>
      </c>
      <c r="G2334" s="272">
        <v>45135</v>
      </c>
      <c r="H2334" s="12" t="s">
        <v>165</v>
      </c>
      <c r="I2334" s="234">
        <v>46</v>
      </c>
      <c r="J2334" s="272">
        <v>45138</v>
      </c>
      <c r="K2334" s="17">
        <f t="shared" si="184"/>
        <v>66</v>
      </c>
      <c r="L2334" s="283">
        <f t="shared" si="182"/>
        <v>1.8708212627599736E-7</v>
      </c>
      <c r="M2334" s="22">
        <f t="shared" si="183"/>
        <v>1.2347420334215826E-5</v>
      </c>
    </row>
    <row r="2335" spans="1:13">
      <c r="A2335" s="16">
        <f t="shared" si="181"/>
        <v>2328</v>
      </c>
      <c r="B2335" s="12" t="s">
        <v>411</v>
      </c>
      <c r="C2335" s="272">
        <v>45062</v>
      </c>
      <c r="D2335" s="272">
        <v>45077</v>
      </c>
      <c r="E2335" s="196">
        <f t="shared" si="180"/>
        <v>45069.5</v>
      </c>
      <c r="F2335" s="272">
        <v>45077</v>
      </c>
      <c r="G2335" s="272">
        <v>45077</v>
      </c>
      <c r="H2335" s="12" t="s">
        <v>164</v>
      </c>
      <c r="I2335" s="234">
        <v>204.45</v>
      </c>
      <c r="J2335" s="272">
        <v>45078</v>
      </c>
      <c r="K2335" s="17">
        <f t="shared" si="184"/>
        <v>8</v>
      </c>
      <c r="L2335" s="283">
        <f t="shared" si="182"/>
        <v>8.3149871124190561E-7</v>
      </c>
      <c r="M2335" s="22">
        <f t="shared" si="183"/>
        <v>6.6519896899352448E-6</v>
      </c>
    </row>
    <row r="2336" spans="1:13">
      <c r="A2336" s="16">
        <f t="shared" si="181"/>
        <v>2329</v>
      </c>
      <c r="B2336" s="12" t="s">
        <v>411</v>
      </c>
      <c r="C2336" s="272">
        <v>45062</v>
      </c>
      <c r="D2336" s="272">
        <v>45077</v>
      </c>
      <c r="E2336" s="196">
        <f t="shared" si="180"/>
        <v>45069.5</v>
      </c>
      <c r="F2336" s="272">
        <v>45077</v>
      </c>
      <c r="G2336" s="272">
        <v>45077</v>
      </c>
      <c r="H2336" s="12" t="s">
        <v>166</v>
      </c>
      <c r="I2336" s="234">
        <v>79613.940000000031</v>
      </c>
      <c r="J2336" s="272">
        <v>45078</v>
      </c>
      <c r="K2336" s="17">
        <f t="shared" si="184"/>
        <v>8</v>
      </c>
      <c r="L2336" s="283">
        <f t="shared" si="182"/>
        <v>3.237901125306453E-4</v>
      </c>
      <c r="M2336" s="22">
        <f t="shared" si="183"/>
        <v>2.5903209002451624E-3</v>
      </c>
    </row>
    <row r="2337" spans="1:13">
      <c r="A2337" s="16">
        <f t="shared" si="181"/>
        <v>2330</v>
      </c>
      <c r="B2337" s="12" t="s">
        <v>411</v>
      </c>
      <c r="C2337" s="272">
        <v>45062</v>
      </c>
      <c r="D2337" s="272">
        <v>45077</v>
      </c>
      <c r="E2337" s="196">
        <f t="shared" si="180"/>
        <v>45069.5</v>
      </c>
      <c r="F2337" s="272">
        <v>45077</v>
      </c>
      <c r="G2337" s="272">
        <v>45135</v>
      </c>
      <c r="H2337" s="12" t="s">
        <v>156</v>
      </c>
      <c r="I2337" s="234">
        <v>13.37</v>
      </c>
      <c r="J2337" s="272">
        <v>45138</v>
      </c>
      <c r="K2337" s="17">
        <f t="shared" si="184"/>
        <v>66</v>
      </c>
      <c r="L2337" s="283">
        <f t="shared" si="182"/>
        <v>5.4375826702393139E-8</v>
      </c>
      <c r="M2337" s="22">
        <f t="shared" si="183"/>
        <v>3.5888045623579473E-6</v>
      </c>
    </row>
    <row r="2338" spans="1:13">
      <c r="A2338" s="16">
        <f t="shared" si="181"/>
        <v>2331</v>
      </c>
      <c r="B2338" s="12" t="s">
        <v>411</v>
      </c>
      <c r="C2338" s="272">
        <v>45062</v>
      </c>
      <c r="D2338" s="272">
        <v>45077</v>
      </c>
      <c r="E2338" s="196">
        <f t="shared" si="180"/>
        <v>45069.5</v>
      </c>
      <c r="F2338" s="272">
        <v>45077</v>
      </c>
      <c r="G2338" s="272">
        <v>45135</v>
      </c>
      <c r="H2338" s="12" t="s">
        <v>152</v>
      </c>
      <c r="I2338" s="234">
        <v>25.69</v>
      </c>
      <c r="J2338" s="272">
        <v>45138</v>
      </c>
      <c r="K2338" s="17">
        <f t="shared" si="184"/>
        <v>66</v>
      </c>
      <c r="L2338" s="283">
        <f t="shared" si="182"/>
        <v>1.044813005223994E-7</v>
      </c>
      <c r="M2338" s="22">
        <f t="shared" si="183"/>
        <v>6.8957658344783606E-6</v>
      </c>
    </row>
    <row r="2339" spans="1:13">
      <c r="A2339" s="16">
        <f t="shared" si="181"/>
        <v>2332</v>
      </c>
      <c r="B2339" s="12" t="s">
        <v>411</v>
      </c>
      <c r="C2339" s="272">
        <v>45062</v>
      </c>
      <c r="D2339" s="272">
        <v>45077</v>
      </c>
      <c r="E2339" s="196">
        <f t="shared" si="180"/>
        <v>45069.5</v>
      </c>
      <c r="F2339" s="272">
        <v>45077</v>
      </c>
      <c r="G2339" s="272">
        <v>45091</v>
      </c>
      <c r="H2339" s="12" t="s">
        <v>153</v>
      </c>
      <c r="I2339" s="234">
        <v>559.55999999999995</v>
      </c>
      <c r="J2339" s="272">
        <v>45092</v>
      </c>
      <c r="K2339" s="17">
        <f t="shared" si="184"/>
        <v>22</v>
      </c>
      <c r="L2339" s="283">
        <f t="shared" si="182"/>
        <v>2.2757320560651537E-6</v>
      </c>
      <c r="M2339" s="22">
        <f t="shared" si="183"/>
        <v>5.0066105233433382E-5</v>
      </c>
    </row>
    <row r="2340" spans="1:13">
      <c r="A2340" s="16">
        <f t="shared" si="181"/>
        <v>2333</v>
      </c>
      <c r="B2340" s="12" t="s">
        <v>411</v>
      </c>
      <c r="C2340" s="272">
        <v>45062</v>
      </c>
      <c r="D2340" s="272">
        <v>45077</v>
      </c>
      <c r="E2340" s="196">
        <f t="shared" si="180"/>
        <v>45069.5</v>
      </c>
      <c r="F2340" s="272">
        <v>45077</v>
      </c>
      <c r="G2340" s="272">
        <v>45093</v>
      </c>
      <c r="H2340" s="12" t="s">
        <v>157</v>
      </c>
      <c r="I2340" s="234">
        <v>30.2</v>
      </c>
      <c r="J2340" s="272">
        <v>45097</v>
      </c>
      <c r="K2340" s="17">
        <f t="shared" si="184"/>
        <v>24</v>
      </c>
      <c r="L2340" s="283">
        <f t="shared" si="182"/>
        <v>1.228234829029374E-7</v>
      </c>
      <c r="M2340" s="22">
        <f t="shared" si="183"/>
        <v>2.9477635896704976E-6</v>
      </c>
    </row>
    <row r="2341" spans="1:13">
      <c r="A2341" s="16">
        <f t="shared" si="181"/>
        <v>2334</v>
      </c>
      <c r="B2341" s="12" t="s">
        <v>411</v>
      </c>
      <c r="C2341" s="272">
        <v>45062</v>
      </c>
      <c r="D2341" s="272">
        <v>45077</v>
      </c>
      <c r="E2341" s="196">
        <f t="shared" ref="E2341:E2404" si="185">AVERAGE(C2341:D2341)</f>
        <v>45069.5</v>
      </c>
      <c r="F2341" s="272">
        <v>45077</v>
      </c>
      <c r="G2341" s="272">
        <v>45079</v>
      </c>
      <c r="H2341" s="12" t="s">
        <v>152</v>
      </c>
      <c r="I2341" s="234">
        <v>92.8</v>
      </c>
      <c r="J2341" s="272">
        <v>45082</v>
      </c>
      <c r="K2341" s="17">
        <f t="shared" si="184"/>
        <v>10</v>
      </c>
      <c r="L2341" s="283">
        <f t="shared" si="182"/>
        <v>3.7741785474809902E-7</v>
      </c>
      <c r="M2341" s="22">
        <f t="shared" si="183"/>
        <v>3.7741785474809902E-6</v>
      </c>
    </row>
    <row r="2342" spans="1:13">
      <c r="A2342" s="16">
        <f t="shared" si="181"/>
        <v>2335</v>
      </c>
      <c r="B2342" s="12" t="s">
        <v>411</v>
      </c>
      <c r="C2342" s="272">
        <v>45062</v>
      </c>
      <c r="D2342" s="272">
        <v>45077</v>
      </c>
      <c r="E2342" s="196">
        <f t="shared" si="185"/>
        <v>45069.5</v>
      </c>
      <c r="F2342" s="272">
        <v>45077</v>
      </c>
      <c r="G2342" s="272">
        <v>45079</v>
      </c>
      <c r="H2342" s="12" t="s">
        <v>156</v>
      </c>
      <c r="I2342" s="234">
        <v>166.4</v>
      </c>
      <c r="J2342" s="272">
        <v>45082</v>
      </c>
      <c r="K2342" s="17">
        <f t="shared" si="184"/>
        <v>10</v>
      </c>
      <c r="L2342" s="283">
        <f t="shared" si="182"/>
        <v>6.7674925678969482E-7</v>
      </c>
      <c r="M2342" s="22">
        <f t="shared" si="183"/>
        <v>6.7674925678969484E-6</v>
      </c>
    </row>
    <row r="2343" spans="1:13">
      <c r="A2343" s="16">
        <f t="shared" si="181"/>
        <v>2336</v>
      </c>
      <c r="B2343" s="12" t="s">
        <v>411</v>
      </c>
      <c r="C2343" s="272">
        <v>45062</v>
      </c>
      <c r="D2343" s="272">
        <v>45077</v>
      </c>
      <c r="E2343" s="196">
        <f t="shared" si="185"/>
        <v>45069.5</v>
      </c>
      <c r="F2343" s="272">
        <v>45077</v>
      </c>
      <c r="G2343" s="272">
        <v>45079</v>
      </c>
      <c r="H2343" s="12" t="s">
        <v>152</v>
      </c>
      <c r="I2343" s="234">
        <v>458.90999999999991</v>
      </c>
      <c r="J2343" s="272">
        <v>45082</v>
      </c>
      <c r="K2343" s="17">
        <f t="shared" si="184"/>
        <v>10</v>
      </c>
      <c r="L2343" s="283">
        <f t="shared" si="182"/>
        <v>1.8663882297677812E-6</v>
      </c>
      <c r="M2343" s="22">
        <f t="shared" si="183"/>
        <v>1.866388229767781E-5</v>
      </c>
    </row>
    <row r="2344" spans="1:13">
      <c r="A2344" s="16">
        <f t="shared" si="181"/>
        <v>2337</v>
      </c>
      <c r="B2344" s="12" t="s">
        <v>411</v>
      </c>
      <c r="C2344" s="272">
        <v>45062</v>
      </c>
      <c r="D2344" s="272">
        <v>45077</v>
      </c>
      <c r="E2344" s="196">
        <f t="shared" si="185"/>
        <v>45069.5</v>
      </c>
      <c r="F2344" s="272">
        <v>45077</v>
      </c>
      <c r="G2344" s="272">
        <v>45093</v>
      </c>
      <c r="H2344" s="12" t="s">
        <v>157</v>
      </c>
      <c r="I2344" s="234">
        <v>65.55</v>
      </c>
      <c r="J2344" s="272">
        <v>45097</v>
      </c>
      <c r="K2344" s="17">
        <f t="shared" si="184"/>
        <v>24</v>
      </c>
      <c r="L2344" s="283">
        <f t="shared" si="182"/>
        <v>2.6659202994329624E-7</v>
      </c>
      <c r="M2344" s="22">
        <f t="shared" si="183"/>
        <v>6.3982087186391097E-6</v>
      </c>
    </row>
    <row r="2345" spans="1:13">
      <c r="A2345" s="16">
        <f t="shared" si="181"/>
        <v>2338</v>
      </c>
      <c r="B2345" s="12" t="s">
        <v>411</v>
      </c>
      <c r="C2345" s="272">
        <v>45062</v>
      </c>
      <c r="D2345" s="272">
        <v>45077</v>
      </c>
      <c r="E2345" s="196">
        <f t="shared" si="185"/>
        <v>45069.5</v>
      </c>
      <c r="F2345" s="272">
        <v>45077</v>
      </c>
      <c r="G2345" s="272">
        <v>45093</v>
      </c>
      <c r="H2345" s="12" t="s">
        <v>154</v>
      </c>
      <c r="I2345" s="234">
        <v>61.12</v>
      </c>
      <c r="J2345" s="272">
        <v>45097</v>
      </c>
      <c r="K2345" s="17">
        <f t="shared" si="184"/>
        <v>24</v>
      </c>
      <c r="L2345" s="283">
        <f t="shared" si="182"/>
        <v>2.4857520778236865E-7</v>
      </c>
      <c r="M2345" s="22">
        <f t="shared" si="183"/>
        <v>5.9658049867768476E-6</v>
      </c>
    </row>
    <row r="2346" spans="1:13">
      <c r="A2346" s="16">
        <f t="shared" si="181"/>
        <v>2339</v>
      </c>
      <c r="B2346" s="12" t="s">
        <v>411</v>
      </c>
      <c r="C2346" s="272">
        <v>45062</v>
      </c>
      <c r="D2346" s="272">
        <v>45077</v>
      </c>
      <c r="E2346" s="196">
        <f t="shared" si="185"/>
        <v>45069.5</v>
      </c>
      <c r="F2346" s="272">
        <v>45077</v>
      </c>
      <c r="G2346" s="272">
        <v>45093</v>
      </c>
      <c r="H2346" s="12" t="s">
        <v>157</v>
      </c>
      <c r="I2346" s="234">
        <v>1896.7499999999998</v>
      </c>
      <c r="J2346" s="272">
        <v>45097</v>
      </c>
      <c r="K2346" s="17">
        <f t="shared" si="184"/>
        <v>24</v>
      </c>
      <c r="L2346" s="283">
        <f t="shared" si="182"/>
        <v>7.7140874568260416E-6</v>
      </c>
      <c r="M2346" s="22">
        <f t="shared" si="183"/>
        <v>1.8513809896382498E-4</v>
      </c>
    </row>
    <row r="2347" spans="1:13">
      <c r="A2347" s="16">
        <f t="shared" si="181"/>
        <v>2340</v>
      </c>
      <c r="B2347" s="12" t="s">
        <v>411</v>
      </c>
      <c r="C2347" s="272">
        <v>45062</v>
      </c>
      <c r="D2347" s="272">
        <v>45077</v>
      </c>
      <c r="E2347" s="196">
        <f t="shared" si="185"/>
        <v>45069.5</v>
      </c>
      <c r="F2347" s="272">
        <v>45077</v>
      </c>
      <c r="G2347" s="272">
        <v>45093</v>
      </c>
      <c r="H2347" s="12" t="s">
        <v>157</v>
      </c>
      <c r="I2347" s="234">
        <v>153.11000000000001</v>
      </c>
      <c r="J2347" s="272">
        <v>45097</v>
      </c>
      <c r="K2347" s="17">
        <f t="shared" si="184"/>
        <v>24</v>
      </c>
      <c r="L2347" s="283">
        <f t="shared" si="182"/>
        <v>6.2269879030691216E-7</v>
      </c>
      <c r="M2347" s="22">
        <f t="shared" si="183"/>
        <v>1.4944770967365891E-5</v>
      </c>
    </row>
    <row r="2348" spans="1:13">
      <c r="A2348" s="16">
        <f t="shared" si="181"/>
        <v>2341</v>
      </c>
      <c r="B2348" s="12" t="s">
        <v>411</v>
      </c>
      <c r="C2348" s="272">
        <v>45062</v>
      </c>
      <c r="D2348" s="272">
        <v>45077</v>
      </c>
      <c r="E2348" s="196">
        <f t="shared" si="185"/>
        <v>45069.5</v>
      </c>
      <c r="F2348" s="272">
        <v>45077</v>
      </c>
      <c r="G2348" s="272">
        <v>45135</v>
      </c>
      <c r="H2348" s="12" t="s">
        <v>152</v>
      </c>
      <c r="I2348" s="234">
        <v>86.85</v>
      </c>
      <c r="J2348" s="272">
        <v>45138</v>
      </c>
      <c r="K2348" s="17">
        <f t="shared" si="184"/>
        <v>66</v>
      </c>
      <c r="L2348" s="283">
        <f t="shared" si="182"/>
        <v>3.5321918841457324E-7</v>
      </c>
      <c r="M2348" s="22">
        <f t="shared" si="183"/>
        <v>2.3312466435361834E-5</v>
      </c>
    </row>
    <row r="2349" spans="1:13">
      <c r="A2349" s="16">
        <f t="shared" si="181"/>
        <v>2342</v>
      </c>
      <c r="B2349" s="12" t="s">
        <v>411</v>
      </c>
      <c r="C2349" s="272">
        <v>45062</v>
      </c>
      <c r="D2349" s="272">
        <v>45077</v>
      </c>
      <c r="E2349" s="196">
        <f t="shared" si="185"/>
        <v>45069.5</v>
      </c>
      <c r="F2349" s="272">
        <v>45077</v>
      </c>
      <c r="G2349" s="272">
        <v>45093</v>
      </c>
      <c r="H2349" s="12" t="s">
        <v>157</v>
      </c>
      <c r="I2349" s="234">
        <v>159.86000000000001</v>
      </c>
      <c r="J2349" s="272">
        <v>45097</v>
      </c>
      <c r="K2349" s="17">
        <f t="shared" si="184"/>
        <v>24</v>
      </c>
      <c r="L2349" s="283">
        <f t="shared" si="182"/>
        <v>6.5015105883654219E-7</v>
      </c>
      <c r="M2349" s="22">
        <f t="shared" si="183"/>
        <v>1.5603625412077012E-5</v>
      </c>
    </row>
    <row r="2350" spans="1:13">
      <c r="A2350" s="16">
        <f t="shared" si="181"/>
        <v>2343</v>
      </c>
      <c r="B2350" s="12" t="s">
        <v>411</v>
      </c>
      <c r="C2350" s="272">
        <v>45062</v>
      </c>
      <c r="D2350" s="272">
        <v>45077</v>
      </c>
      <c r="E2350" s="196">
        <f t="shared" si="185"/>
        <v>45069.5</v>
      </c>
      <c r="F2350" s="272">
        <v>45077</v>
      </c>
      <c r="G2350" s="272">
        <v>45093</v>
      </c>
      <c r="H2350" s="12" t="s">
        <v>157</v>
      </c>
      <c r="I2350" s="234">
        <v>139.84</v>
      </c>
      <c r="J2350" s="272">
        <v>45097</v>
      </c>
      <c r="K2350" s="17">
        <f t="shared" si="184"/>
        <v>24</v>
      </c>
      <c r="L2350" s="283">
        <f t="shared" si="182"/>
        <v>5.6872966387903193E-7</v>
      </c>
      <c r="M2350" s="22">
        <f t="shared" si="183"/>
        <v>1.3649511933096765E-5</v>
      </c>
    </row>
    <row r="2351" spans="1:13">
      <c r="A2351" s="16">
        <f t="shared" si="181"/>
        <v>2344</v>
      </c>
      <c r="B2351" s="12" t="s">
        <v>411</v>
      </c>
      <c r="C2351" s="272">
        <v>45062</v>
      </c>
      <c r="D2351" s="272">
        <v>45077</v>
      </c>
      <c r="E2351" s="196">
        <f t="shared" si="185"/>
        <v>45069.5</v>
      </c>
      <c r="F2351" s="272">
        <v>45077</v>
      </c>
      <c r="G2351" s="272">
        <v>45135</v>
      </c>
      <c r="H2351" s="12" t="s">
        <v>152</v>
      </c>
      <c r="I2351" s="234">
        <v>8.35</v>
      </c>
      <c r="J2351" s="272">
        <v>45138</v>
      </c>
      <c r="K2351" s="17">
        <f t="shared" si="184"/>
        <v>66</v>
      </c>
      <c r="L2351" s="283">
        <f t="shared" si="182"/>
        <v>3.3959472921838647E-8</v>
      </c>
      <c r="M2351" s="22">
        <f t="shared" si="183"/>
        <v>2.2413252128413506E-6</v>
      </c>
    </row>
    <row r="2352" spans="1:13">
      <c r="A2352" s="16">
        <f t="shared" si="181"/>
        <v>2345</v>
      </c>
      <c r="B2352" s="12" t="s">
        <v>411</v>
      </c>
      <c r="C2352" s="272">
        <v>45062</v>
      </c>
      <c r="D2352" s="272">
        <v>45077</v>
      </c>
      <c r="E2352" s="196">
        <f t="shared" si="185"/>
        <v>45069.5</v>
      </c>
      <c r="F2352" s="272">
        <v>45077</v>
      </c>
      <c r="G2352" s="272">
        <v>45093</v>
      </c>
      <c r="H2352" s="12" t="s">
        <v>157</v>
      </c>
      <c r="I2352" s="234">
        <v>775.29</v>
      </c>
      <c r="J2352" s="272">
        <v>45097</v>
      </c>
      <c r="K2352" s="17">
        <f t="shared" si="184"/>
        <v>24</v>
      </c>
      <c r="L2352" s="283">
        <f t="shared" si="182"/>
        <v>3.1531065582721299E-6</v>
      </c>
      <c r="M2352" s="22">
        <f t="shared" si="183"/>
        <v>7.567455739853112E-5</v>
      </c>
    </row>
    <row r="2353" spans="1:13">
      <c r="A2353" s="16">
        <f t="shared" si="181"/>
        <v>2346</v>
      </c>
      <c r="B2353" s="12" t="s">
        <v>411</v>
      </c>
      <c r="C2353" s="272">
        <v>45062</v>
      </c>
      <c r="D2353" s="272">
        <v>45077</v>
      </c>
      <c r="E2353" s="196">
        <f t="shared" si="185"/>
        <v>45069.5</v>
      </c>
      <c r="F2353" s="272">
        <v>45077</v>
      </c>
      <c r="G2353" s="272">
        <v>45093</v>
      </c>
      <c r="H2353" s="12" t="s">
        <v>154</v>
      </c>
      <c r="I2353" s="234">
        <v>144.38999999999999</v>
      </c>
      <c r="J2353" s="272">
        <v>45097</v>
      </c>
      <c r="K2353" s="17">
        <f t="shared" si="184"/>
        <v>24</v>
      </c>
      <c r="L2353" s="283">
        <f t="shared" si="182"/>
        <v>5.8723452636937514E-7</v>
      </c>
      <c r="M2353" s="22">
        <f t="shared" si="183"/>
        <v>1.4093628632865003E-5</v>
      </c>
    </row>
    <row r="2354" spans="1:13">
      <c r="A2354" s="16">
        <f t="shared" si="181"/>
        <v>2347</v>
      </c>
      <c r="B2354" s="12" t="s">
        <v>411</v>
      </c>
      <c r="C2354" s="272">
        <v>45062</v>
      </c>
      <c r="D2354" s="272">
        <v>45077</v>
      </c>
      <c r="E2354" s="196">
        <f t="shared" si="185"/>
        <v>45069.5</v>
      </c>
      <c r="F2354" s="272">
        <v>45077</v>
      </c>
      <c r="G2354" s="272">
        <v>45093</v>
      </c>
      <c r="H2354" s="12" t="s">
        <v>157</v>
      </c>
      <c r="I2354" s="234">
        <v>794.75</v>
      </c>
      <c r="J2354" s="272">
        <v>45097</v>
      </c>
      <c r="K2354" s="17">
        <f t="shared" si="184"/>
        <v>24</v>
      </c>
      <c r="L2354" s="283">
        <f t="shared" si="182"/>
        <v>3.2322504316923675E-6</v>
      </c>
      <c r="M2354" s="22">
        <f t="shared" si="183"/>
        <v>7.7574010360616824E-5</v>
      </c>
    </row>
    <row r="2355" spans="1:13">
      <c r="A2355" s="16">
        <f t="shared" si="181"/>
        <v>2348</v>
      </c>
      <c r="B2355" s="12" t="s">
        <v>411</v>
      </c>
      <c r="C2355" s="272">
        <v>45062</v>
      </c>
      <c r="D2355" s="272">
        <v>45077</v>
      </c>
      <c r="E2355" s="196">
        <f t="shared" si="185"/>
        <v>45069.5</v>
      </c>
      <c r="F2355" s="272">
        <v>45077</v>
      </c>
      <c r="G2355" s="272">
        <v>45100</v>
      </c>
      <c r="H2355" s="12" t="s">
        <v>166</v>
      </c>
      <c r="I2355" s="234">
        <v>542.86</v>
      </c>
      <c r="J2355" s="272">
        <v>45103</v>
      </c>
      <c r="K2355" s="17">
        <f t="shared" si="184"/>
        <v>31</v>
      </c>
      <c r="L2355" s="283">
        <f t="shared" si="182"/>
        <v>2.2078131102214769E-6</v>
      </c>
      <c r="M2355" s="22">
        <f t="shared" si="183"/>
        <v>6.8442206416865784E-5</v>
      </c>
    </row>
    <row r="2356" spans="1:13">
      <c r="A2356" s="16">
        <f t="shared" si="181"/>
        <v>2349</v>
      </c>
      <c r="B2356" s="12" t="s">
        <v>411</v>
      </c>
      <c r="C2356" s="272">
        <v>45062</v>
      </c>
      <c r="D2356" s="272">
        <v>45077</v>
      </c>
      <c r="E2356" s="196">
        <f t="shared" si="185"/>
        <v>45069.5</v>
      </c>
      <c r="F2356" s="272">
        <v>45077</v>
      </c>
      <c r="G2356" s="272">
        <v>45093</v>
      </c>
      <c r="H2356" s="12" t="s">
        <v>157</v>
      </c>
      <c r="I2356" s="234">
        <v>2129.9299999999998</v>
      </c>
      <c r="J2356" s="272">
        <v>45097</v>
      </c>
      <c r="K2356" s="17">
        <f t="shared" si="184"/>
        <v>24</v>
      </c>
      <c r="L2356" s="283">
        <f t="shared" si="182"/>
        <v>8.6624311569355439E-6</v>
      </c>
      <c r="M2356" s="22">
        <f t="shared" si="183"/>
        <v>2.0789834776645304E-4</v>
      </c>
    </row>
    <row r="2357" spans="1:13">
      <c r="A2357" s="16">
        <f t="shared" si="181"/>
        <v>2350</v>
      </c>
      <c r="B2357" s="12" t="s">
        <v>411</v>
      </c>
      <c r="C2357" s="272">
        <v>45062</v>
      </c>
      <c r="D2357" s="272">
        <v>45077</v>
      </c>
      <c r="E2357" s="196">
        <f t="shared" si="185"/>
        <v>45069.5</v>
      </c>
      <c r="F2357" s="272">
        <v>45077</v>
      </c>
      <c r="G2357" s="272">
        <v>45135</v>
      </c>
      <c r="H2357" s="12" t="s">
        <v>152</v>
      </c>
      <c r="I2357" s="234">
        <v>35.840000000000003</v>
      </c>
      <c r="J2357" s="272">
        <v>45138</v>
      </c>
      <c r="K2357" s="17">
        <f t="shared" si="184"/>
        <v>66</v>
      </c>
      <c r="L2357" s="283">
        <f t="shared" si="182"/>
        <v>1.4576137838547273E-7</v>
      </c>
      <c r="M2357" s="22">
        <f t="shared" si="183"/>
        <v>9.6202509734411999E-6</v>
      </c>
    </row>
    <row r="2358" spans="1:13">
      <c r="A2358" s="16">
        <f t="shared" si="181"/>
        <v>2351</v>
      </c>
      <c r="B2358" s="12" t="s">
        <v>411</v>
      </c>
      <c r="C2358" s="272">
        <v>45062</v>
      </c>
      <c r="D2358" s="272">
        <v>45077</v>
      </c>
      <c r="E2358" s="196">
        <f t="shared" si="185"/>
        <v>45069.5</v>
      </c>
      <c r="F2358" s="272">
        <v>45077</v>
      </c>
      <c r="G2358" s="272">
        <v>45083</v>
      </c>
      <c r="H2358" s="12" t="s">
        <v>166</v>
      </c>
      <c r="I2358" s="234">
        <v>1279.07</v>
      </c>
      <c r="J2358" s="272">
        <v>45084</v>
      </c>
      <c r="K2358" s="17">
        <f t="shared" si="184"/>
        <v>14</v>
      </c>
      <c r="L2358" s="283">
        <f t="shared" si="182"/>
        <v>5.2019812012139116E-6</v>
      </c>
      <c r="M2358" s="22">
        <f t="shared" si="183"/>
        <v>7.2827736816994759E-5</v>
      </c>
    </row>
    <row r="2359" spans="1:13">
      <c r="A2359" s="16">
        <f t="shared" si="181"/>
        <v>2352</v>
      </c>
      <c r="B2359" s="12" t="s">
        <v>411</v>
      </c>
      <c r="C2359" s="272">
        <v>45062</v>
      </c>
      <c r="D2359" s="272">
        <v>45077</v>
      </c>
      <c r="E2359" s="196">
        <f t="shared" si="185"/>
        <v>45069.5</v>
      </c>
      <c r="F2359" s="272">
        <v>45077</v>
      </c>
      <c r="G2359" s="272">
        <v>45083</v>
      </c>
      <c r="H2359" s="12" t="s">
        <v>164</v>
      </c>
      <c r="I2359" s="234">
        <v>3546.8700000000003</v>
      </c>
      <c r="J2359" s="272">
        <v>45084</v>
      </c>
      <c r="K2359" s="17">
        <f t="shared" si="184"/>
        <v>14</v>
      </c>
      <c r="L2359" s="283">
        <f t="shared" si="182"/>
        <v>1.4425130026620583E-5</v>
      </c>
      <c r="M2359" s="22">
        <f t="shared" si="183"/>
        <v>2.0195182037268815E-4</v>
      </c>
    </row>
    <row r="2360" spans="1:13">
      <c r="A2360" s="16">
        <f t="shared" si="181"/>
        <v>2353</v>
      </c>
      <c r="B2360" s="12" t="s">
        <v>411</v>
      </c>
      <c r="C2360" s="272">
        <v>45062</v>
      </c>
      <c r="D2360" s="272">
        <v>45077</v>
      </c>
      <c r="E2360" s="196">
        <f t="shared" si="185"/>
        <v>45069.5</v>
      </c>
      <c r="F2360" s="272">
        <v>45077</v>
      </c>
      <c r="G2360" s="272">
        <v>45135</v>
      </c>
      <c r="H2360" s="12" t="s">
        <v>421</v>
      </c>
      <c r="I2360" s="234">
        <v>6.88</v>
      </c>
      <c r="J2360" s="272">
        <v>45138</v>
      </c>
      <c r="K2360" s="17">
        <f t="shared" si="184"/>
        <v>66</v>
      </c>
      <c r="L2360" s="283">
        <f t="shared" si="182"/>
        <v>2.7980978886496997E-8</v>
      </c>
      <c r="M2360" s="22">
        <f t="shared" si="183"/>
        <v>1.8467446065088017E-6</v>
      </c>
    </row>
    <row r="2361" spans="1:13">
      <c r="A2361" s="16">
        <f t="shared" si="181"/>
        <v>2354</v>
      </c>
      <c r="B2361" s="12" t="s">
        <v>411</v>
      </c>
      <c r="C2361" s="272">
        <v>45062</v>
      </c>
      <c r="D2361" s="272">
        <v>45077</v>
      </c>
      <c r="E2361" s="196">
        <f t="shared" si="185"/>
        <v>45069.5</v>
      </c>
      <c r="F2361" s="272">
        <v>45077</v>
      </c>
      <c r="G2361" s="272">
        <v>45135</v>
      </c>
      <c r="H2361" s="12" t="s">
        <v>422</v>
      </c>
      <c r="I2361" s="234">
        <v>18.38</v>
      </c>
      <c r="J2361" s="272">
        <v>45138</v>
      </c>
      <c r="K2361" s="17">
        <f t="shared" si="184"/>
        <v>66</v>
      </c>
      <c r="L2361" s="283">
        <f t="shared" si="182"/>
        <v>7.4751510455496337E-8</v>
      </c>
      <c r="M2361" s="22">
        <f t="shared" si="183"/>
        <v>4.9335996900627584E-6</v>
      </c>
    </row>
    <row r="2362" spans="1:13">
      <c r="A2362" s="16">
        <f t="shared" si="181"/>
        <v>2355</v>
      </c>
      <c r="B2362" s="12" t="s">
        <v>411</v>
      </c>
      <c r="C2362" s="272">
        <v>45062</v>
      </c>
      <c r="D2362" s="272">
        <v>45077</v>
      </c>
      <c r="E2362" s="196">
        <f t="shared" si="185"/>
        <v>45069.5</v>
      </c>
      <c r="F2362" s="272">
        <v>45077</v>
      </c>
      <c r="G2362" s="272">
        <v>45093</v>
      </c>
      <c r="H2362" s="12" t="s">
        <v>157</v>
      </c>
      <c r="I2362" s="234">
        <v>114.75</v>
      </c>
      <c r="J2362" s="272">
        <v>45097</v>
      </c>
      <c r="K2362" s="17">
        <f t="shared" si="184"/>
        <v>24</v>
      </c>
      <c r="L2362" s="283">
        <f t="shared" si="182"/>
        <v>4.6668856500371079E-7</v>
      </c>
      <c r="M2362" s="22">
        <f t="shared" si="183"/>
        <v>1.1200525560089058E-5</v>
      </c>
    </row>
    <row r="2363" spans="1:13">
      <c r="A2363" s="16">
        <f t="shared" si="181"/>
        <v>2356</v>
      </c>
      <c r="B2363" s="12" t="s">
        <v>411</v>
      </c>
      <c r="C2363" s="272">
        <v>45062</v>
      </c>
      <c r="D2363" s="272">
        <v>45077</v>
      </c>
      <c r="E2363" s="196">
        <f t="shared" si="185"/>
        <v>45069.5</v>
      </c>
      <c r="F2363" s="272">
        <v>45077</v>
      </c>
      <c r="G2363" s="272">
        <v>45093</v>
      </c>
      <c r="H2363" s="12" t="s">
        <v>157</v>
      </c>
      <c r="I2363" s="234">
        <v>326.74</v>
      </c>
      <c r="J2363" s="272">
        <v>45097</v>
      </c>
      <c r="K2363" s="17">
        <f t="shared" si="184"/>
        <v>24</v>
      </c>
      <c r="L2363" s="283">
        <f t="shared" si="182"/>
        <v>1.3288524769438995E-6</v>
      </c>
      <c r="M2363" s="22">
        <f t="shared" si="183"/>
        <v>3.1892459446653586E-5</v>
      </c>
    </row>
    <row r="2364" spans="1:13">
      <c r="A2364" s="16">
        <f t="shared" si="181"/>
        <v>2357</v>
      </c>
      <c r="B2364" s="12" t="s">
        <v>411</v>
      </c>
      <c r="C2364" s="272">
        <v>45062</v>
      </c>
      <c r="D2364" s="272">
        <v>45077</v>
      </c>
      <c r="E2364" s="196">
        <f t="shared" si="185"/>
        <v>45069.5</v>
      </c>
      <c r="F2364" s="272">
        <v>45077</v>
      </c>
      <c r="G2364" s="272">
        <v>45321</v>
      </c>
      <c r="H2364" s="12" t="s">
        <v>165</v>
      </c>
      <c r="I2364" s="234">
        <v>8.5299999999999994</v>
      </c>
      <c r="J2364" s="272">
        <v>45322</v>
      </c>
      <c r="K2364" s="17">
        <f t="shared" si="184"/>
        <v>252</v>
      </c>
      <c r="L2364" s="283">
        <f t="shared" si="182"/>
        <v>3.4691533415962115E-8</v>
      </c>
      <c r="M2364" s="22">
        <f t="shared" si="183"/>
        <v>8.7422664208224528E-6</v>
      </c>
    </row>
    <row r="2365" spans="1:13">
      <c r="A2365" s="16">
        <f t="shared" si="181"/>
        <v>2358</v>
      </c>
      <c r="B2365" s="12" t="s">
        <v>411</v>
      </c>
      <c r="C2365" s="272">
        <v>45062</v>
      </c>
      <c r="D2365" s="272">
        <v>45077</v>
      </c>
      <c r="E2365" s="196">
        <f t="shared" si="185"/>
        <v>45069.5</v>
      </c>
      <c r="F2365" s="272">
        <v>45077</v>
      </c>
      <c r="G2365" s="272">
        <v>45093</v>
      </c>
      <c r="H2365" s="12" t="s">
        <v>157</v>
      </c>
      <c r="I2365" s="234">
        <v>49.56</v>
      </c>
      <c r="J2365" s="272">
        <v>45097</v>
      </c>
      <c r="K2365" s="17">
        <f t="shared" si="184"/>
        <v>24</v>
      </c>
      <c r="L2365" s="283">
        <f t="shared" si="182"/>
        <v>2.015606560486615E-7</v>
      </c>
      <c r="M2365" s="22">
        <f t="shared" si="183"/>
        <v>4.8374557451678757E-6</v>
      </c>
    </row>
    <row r="2366" spans="1:13">
      <c r="A2366" s="16">
        <f t="shared" si="181"/>
        <v>2359</v>
      </c>
      <c r="B2366" s="12" t="s">
        <v>411</v>
      </c>
      <c r="C2366" s="272">
        <v>45062</v>
      </c>
      <c r="D2366" s="272">
        <v>45077</v>
      </c>
      <c r="E2366" s="196">
        <f t="shared" si="185"/>
        <v>45069.5</v>
      </c>
      <c r="F2366" s="272">
        <v>45077</v>
      </c>
      <c r="G2366" s="272">
        <v>45091</v>
      </c>
      <c r="H2366" s="12" t="s">
        <v>166</v>
      </c>
      <c r="I2366" s="234">
        <v>210.23</v>
      </c>
      <c r="J2366" s="272">
        <v>45092</v>
      </c>
      <c r="K2366" s="17">
        <f t="shared" si="184"/>
        <v>22</v>
      </c>
      <c r="L2366" s="283">
        <f t="shared" si="182"/>
        <v>8.5500598710875922E-7</v>
      </c>
      <c r="M2366" s="22">
        <f t="shared" si="183"/>
        <v>1.8810131716392704E-5</v>
      </c>
    </row>
    <row r="2367" spans="1:13">
      <c r="A2367" s="16">
        <f t="shared" si="181"/>
        <v>2360</v>
      </c>
      <c r="B2367" s="12" t="s">
        <v>411</v>
      </c>
      <c r="C2367" s="272">
        <v>45062</v>
      </c>
      <c r="D2367" s="272">
        <v>45077</v>
      </c>
      <c r="E2367" s="196">
        <f t="shared" si="185"/>
        <v>45069.5</v>
      </c>
      <c r="F2367" s="272">
        <v>45077</v>
      </c>
      <c r="G2367" s="272">
        <v>45079</v>
      </c>
      <c r="H2367" s="12" t="s">
        <v>156</v>
      </c>
      <c r="I2367" s="234">
        <v>28.98</v>
      </c>
      <c r="J2367" s="272">
        <v>45082</v>
      </c>
      <c r="K2367" s="17">
        <f t="shared" si="184"/>
        <v>10</v>
      </c>
      <c r="L2367" s="283">
        <f t="shared" si="182"/>
        <v>1.1786173955387833E-7</v>
      </c>
      <c r="M2367" s="22">
        <f t="shared" si="183"/>
        <v>1.1786173955387834E-6</v>
      </c>
    </row>
    <row r="2368" spans="1:13">
      <c r="A2368" s="16">
        <f t="shared" si="181"/>
        <v>2361</v>
      </c>
      <c r="B2368" s="12" t="s">
        <v>411</v>
      </c>
      <c r="C2368" s="272">
        <v>45062</v>
      </c>
      <c r="D2368" s="272">
        <v>45077</v>
      </c>
      <c r="E2368" s="196">
        <f t="shared" si="185"/>
        <v>45069.5</v>
      </c>
      <c r="F2368" s="272">
        <v>45077</v>
      </c>
      <c r="G2368" s="272">
        <v>45079</v>
      </c>
      <c r="H2368" s="12" t="s">
        <v>152</v>
      </c>
      <c r="I2368" s="234">
        <v>4.2699999999999996</v>
      </c>
      <c r="J2368" s="272">
        <v>45082</v>
      </c>
      <c r="K2368" s="17">
        <f t="shared" si="184"/>
        <v>10</v>
      </c>
      <c r="L2368" s="283">
        <f t="shared" si="182"/>
        <v>1.7366101721706711E-8</v>
      </c>
      <c r="M2368" s="22">
        <f t="shared" si="183"/>
        <v>1.7366101721706711E-7</v>
      </c>
    </row>
    <row r="2369" spans="1:13">
      <c r="A2369" s="16">
        <f t="shared" si="181"/>
        <v>2362</v>
      </c>
      <c r="B2369" s="12" t="s">
        <v>411</v>
      </c>
      <c r="C2369" s="272">
        <v>45062</v>
      </c>
      <c r="D2369" s="272">
        <v>45077</v>
      </c>
      <c r="E2369" s="196">
        <f t="shared" si="185"/>
        <v>45069.5</v>
      </c>
      <c r="F2369" s="272">
        <v>45077</v>
      </c>
      <c r="G2369" s="272">
        <v>45079</v>
      </c>
      <c r="H2369" s="12" t="s">
        <v>156</v>
      </c>
      <c r="I2369" s="234">
        <v>294.29000000000002</v>
      </c>
      <c r="J2369" s="272">
        <v>45082</v>
      </c>
      <c r="K2369" s="17">
        <f t="shared" si="184"/>
        <v>10</v>
      </c>
      <c r="L2369" s="283">
        <f t="shared" si="182"/>
        <v>1.1968782378644188E-6</v>
      </c>
      <c r="M2369" s="22">
        <f t="shared" si="183"/>
        <v>1.1968782378644189E-5</v>
      </c>
    </row>
    <row r="2370" spans="1:13">
      <c r="A2370" s="16">
        <f t="shared" si="181"/>
        <v>2363</v>
      </c>
      <c r="B2370" s="12" t="s">
        <v>411</v>
      </c>
      <c r="C2370" s="272">
        <v>45062</v>
      </c>
      <c r="D2370" s="272">
        <v>45077</v>
      </c>
      <c r="E2370" s="196">
        <f t="shared" si="185"/>
        <v>45069.5</v>
      </c>
      <c r="F2370" s="272">
        <v>45077</v>
      </c>
      <c r="G2370" s="272">
        <v>45091</v>
      </c>
      <c r="H2370" s="12" t="s">
        <v>153</v>
      </c>
      <c r="I2370" s="234">
        <v>226.45000000000002</v>
      </c>
      <c r="J2370" s="272">
        <v>45092</v>
      </c>
      <c r="K2370" s="17">
        <f t="shared" si="184"/>
        <v>22</v>
      </c>
      <c r="L2370" s="283">
        <f t="shared" si="182"/>
        <v>9.2097277163477397E-7</v>
      </c>
      <c r="M2370" s="22">
        <f t="shared" si="183"/>
        <v>2.0261400975965028E-5</v>
      </c>
    </row>
    <row r="2371" spans="1:13">
      <c r="A2371" s="16">
        <f t="shared" si="181"/>
        <v>2364</v>
      </c>
      <c r="B2371" s="12" t="s">
        <v>411</v>
      </c>
      <c r="C2371" s="272">
        <v>45062</v>
      </c>
      <c r="D2371" s="272">
        <v>45077</v>
      </c>
      <c r="E2371" s="196">
        <f t="shared" si="185"/>
        <v>45069.5</v>
      </c>
      <c r="F2371" s="272">
        <v>45077</v>
      </c>
      <c r="G2371" s="272">
        <v>45091</v>
      </c>
      <c r="H2371" s="12" t="s">
        <v>153</v>
      </c>
      <c r="I2371" s="234">
        <v>43.48</v>
      </c>
      <c r="J2371" s="272">
        <v>45092</v>
      </c>
      <c r="K2371" s="17">
        <f t="shared" si="184"/>
        <v>22</v>
      </c>
      <c r="L2371" s="283">
        <f t="shared" si="182"/>
        <v>1.768332793582688E-7</v>
      </c>
      <c r="M2371" s="22">
        <f t="shared" si="183"/>
        <v>3.8903321458819136E-6</v>
      </c>
    </row>
    <row r="2372" spans="1:13">
      <c r="A2372" s="16">
        <f t="shared" si="181"/>
        <v>2365</v>
      </c>
      <c r="B2372" s="12" t="s">
        <v>411</v>
      </c>
      <c r="C2372" s="272">
        <v>45078</v>
      </c>
      <c r="D2372" s="272">
        <v>45092</v>
      </c>
      <c r="E2372" s="196">
        <f t="shared" si="185"/>
        <v>45085</v>
      </c>
      <c r="F2372" s="272">
        <v>45092</v>
      </c>
      <c r="G2372" s="272">
        <v>45135</v>
      </c>
      <c r="H2372" s="12" t="s">
        <v>164</v>
      </c>
      <c r="I2372" s="234">
        <v>126</v>
      </c>
      <c r="J2372" s="272">
        <v>45138</v>
      </c>
      <c r="K2372" s="17">
        <f t="shared" si="184"/>
        <v>50.5</v>
      </c>
      <c r="L2372" s="283">
        <f t="shared" si="182"/>
        <v>5.1244234588642753E-7</v>
      </c>
      <c r="M2372" s="22">
        <f t="shared" si="183"/>
        <v>2.587833846726459E-5</v>
      </c>
    </row>
    <row r="2373" spans="1:13">
      <c r="A2373" s="16">
        <f t="shared" si="181"/>
        <v>2366</v>
      </c>
      <c r="B2373" s="12" t="s">
        <v>411</v>
      </c>
      <c r="C2373" s="272">
        <v>45078</v>
      </c>
      <c r="D2373" s="272">
        <v>45092</v>
      </c>
      <c r="E2373" s="196">
        <f t="shared" si="185"/>
        <v>45085</v>
      </c>
      <c r="F2373" s="272">
        <v>45092</v>
      </c>
      <c r="G2373" s="272">
        <v>45135</v>
      </c>
      <c r="H2373" s="12" t="s">
        <v>166</v>
      </c>
      <c r="I2373" s="234">
        <v>684</v>
      </c>
      <c r="J2373" s="272">
        <v>45138</v>
      </c>
      <c r="K2373" s="17">
        <f t="shared" si="184"/>
        <v>50.5</v>
      </c>
      <c r="L2373" s="283">
        <f t="shared" si="182"/>
        <v>2.7818298776691781E-6</v>
      </c>
      <c r="M2373" s="22">
        <f t="shared" si="183"/>
        <v>1.404824088222935E-4</v>
      </c>
    </row>
    <row r="2374" spans="1:13">
      <c r="A2374" s="16">
        <f t="shared" si="181"/>
        <v>2367</v>
      </c>
      <c r="B2374" s="12" t="s">
        <v>411</v>
      </c>
      <c r="C2374" s="272">
        <v>45078</v>
      </c>
      <c r="D2374" s="272">
        <v>45092</v>
      </c>
      <c r="E2374" s="196">
        <f t="shared" si="185"/>
        <v>45085</v>
      </c>
      <c r="F2374" s="272">
        <v>45092</v>
      </c>
      <c r="G2374" s="272">
        <v>45135</v>
      </c>
      <c r="H2374" s="12" t="s">
        <v>152</v>
      </c>
      <c r="I2374" s="234">
        <v>116.02000000000001</v>
      </c>
      <c r="J2374" s="272">
        <v>45138</v>
      </c>
      <c r="K2374" s="17">
        <f t="shared" si="184"/>
        <v>50.5</v>
      </c>
      <c r="L2374" s="283">
        <f t="shared" si="182"/>
        <v>4.7185365849002642E-7</v>
      </c>
      <c r="M2374" s="22">
        <f t="shared" si="183"/>
        <v>2.3828609753746334E-5</v>
      </c>
    </row>
    <row r="2375" spans="1:13">
      <c r="A2375" s="16">
        <f t="shared" si="181"/>
        <v>2368</v>
      </c>
      <c r="B2375" s="12" t="s">
        <v>411</v>
      </c>
      <c r="C2375" s="272">
        <v>45078</v>
      </c>
      <c r="D2375" s="272">
        <v>45092</v>
      </c>
      <c r="E2375" s="196">
        <f t="shared" si="185"/>
        <v>45085</v>
      </c>
      <c r="F2375" s="272">
        <v>45092</v>
      </c>
      <c r="G2375" s="272">
        <v>45126</v>
      </c>
      <c r="H2375" s="12" t="s">
        <v>157</v>
      </c>
      <c r="I2375" s="234">
        <v>44.56</v>
      </c>
      <c r="J2375" s="272">
        <v>45127</v>
      </c>
      <c r="K2375" s="17">
        <f t="shared" si="184"/>
        <v>41.5</v>
      </c>
      <c r="L2375" s="283">
        <f t="shared" si="182"/>
        <v>1.8122564232300962E-7</v>
      </c>
      <c r="M2375" s="22">
        <f t="shared" si="183"/>
        <v>7.520864156404899E-6</v>
      </c>
    </row>
    <row r="2376" spans="1:13">
      <c r="A2376" s="16">
        <f t="shared" si="181"/>
        <v>2369</v>
      </c>
      <c r="B2376" s="12" t="s">
        <v>411</v>
      </c>
      <c r="C2376" s="272">
        <v>45078</v>
      </c>
      <c r="D2376" s="272">
        <v>45092</v>
      </c>
      <c r="E2376" s="196">
        <f t="shared" si="185"/>
        <v>45085</v>
      </c>
      <c r="F2376" s="272">
        <v>45092</v>
      </c>
      <c r="G2376" s="272">
        <v>45135</v>
      </c>
      <c r="H2376" s="12" t="s">
        <v>156</v>
      </c>
      <c r="I2376" s="234">
        <v>30.76</v>
      </c>
      <c r="J2376" s="272">
        <v>45138</v>
      </c>
      <c r="K2376" s="17">
        <f t="shared" si="184"/>
        <v>50.5</v>
      </c>
      <c r="L2376" s="283">
        <f t="shared" si="182"/>
        <v>1.2510100444021043E-7</v>
      </c>
      <c r="M2376" s="22">
        <f t="shared" si="183"/>
        <v>6.3176007242306267E-6</v>
      </c>
    </row>
    <row r="2377" spans="1:13">
      <c r="A2377" s="16">
        <f t="shared" ref="A2377:A2440" si="186">A2376+1</f>
        <v>2370</v>
      </c>
      <c r="B2377" s="12" t="s">
        <v>411</v>
      </c>
      <c r="C2377" s="272">
        <v>45078</v>
      </c>
      <c r="D2377" s="272">
        <v>45092</v>
      </c>
      <c r="E2377" s="196">
        <f t="shared" si="185"/>
        <v>45085</v>
      </c>
      <c r="F2377" s="272">
        <v>45092</v>
      </c>
      <c r="G2377" s="272">
        <v>45135</v>
      </c>
      <c r="H2377" s="12" t="s">
        <v>152</v>
      </c>
      <c r="I2377" s="234">
        <v>35.200000000000003</v>
      </c>
      <c r="J2377" s="272">
        <v>45138</v>
      </c>
      <c r="K2377" s="17">
        <f t="shared" si="184"/>
        <v>50.5</v>
      </c>
      <c r="L2377" s="283">
        <f t="shared" si="182"/>
        <v>1.4315849662858928E-7</v>
      </c>
      <c r="M2377" s="22">
        <f t="shared" si="183"/>
        <v>7.2295040797437585E-6</v>
      </c>
    </row>
    <row r="2378" spans="1:13">
      <c r="A2378" s="16">
        <f t="shared" si="186"/>
        <v>2371</v>
      </c>
      <c r="B2378" s="12" t="s">
        <v>411</v>
      </c>
      <c r="C2378" s="272">
        <v>45078</v>
      </c>
      <c r="D2378" s="272">
        <v>45092</v>
      </c>
      <c r="E2378" s="196">
        <f t="shared" si="185"/>
        <v>45085</v>
      </c>
      <c r="F2378" s="272">
        <v>45092</v>
      </c>
      <c r="G2378" s="272">
        <v>45092</v>
      </c>
      <c r="H2378" s="12" t="s">
        <v>166</v>
      </c>
      <c r="I2378" s="234">
        <v>85.56</v>
      </c>
      <c r="J2378" s="272">
        <v>45093</v>
      </c>
      <c r="K2378" s="17">
        <f t="shared" si="184"/>
        <v>7.5</v>
      </c>
      <c r="L2378" s="283">
        <f t="shared" ref="L2378:L2441" si="187">I2378/$I$5449</f>
        <v>3.4797275487335507E-7</v>
      </c>
      <c r="M2378" s="22">
        <f t="shared" ref="M2378:M2441" si="188">L2378*K2378</f>
        <v>2.609795661550163E-6</v>
      </c>
    </row>
    <row r="2379" spans="1:13">
      <c r="A2379" s="16">
        <f t="shared" si="186"/>
        <v>2372</v>
      </c>
      <c r="B2379" s="12" t="s">
        <v>411</v>
      </c>
      <c r="C2379" s="272">
        <v>45078</v>
      </c>
      <c r="D2379" s="272">
        <v>45092</v>
      </c>
      <c r="E2379" s="196">
        <f t="shared" si="185"/>
        <v>45085</v>
      </c>
      <c r="F2379" s="272">
        <v>45092</v>
      </c>
      <c r="G2379" s="272">
        <v>45135</v>
      </c>
      <c r="H2379" s="12" t="s">
        <v>165</v>
      </c>
      <c r="I2379" s="234">
        <v>186.58</v>
      </c>
      <c r="J2379" s="272">
        <v>45138</v>
      </c>
      <c r="K2379" s="17">
        <f t="shared" ref="K2379:K2442" si="189">(G2379-D2379)+((D2379-C2379+1)/2)</f>
        <v>50.5</v>
      </c>
      <c r="L2379" s="283">
        <f t="shared" si="187"/>
        <v>7.5882137218642588E-7</v>
      </c>
      <c r="M2379" s="22">
        <f t="shared" si="188"/>
        <v>3.8320479295414507E-5</v>
      </c>
    </row>
    <row r="2380" spans="1:13">
      <c r="A2380" s="16">
        <f t="shared" si="186"/>
        <v>2373</v>
      </c>
      <c r="B2380" s="12" t="s">
        <v>411</v>
      </c>
      <c r="C2380" s="272">
        <v>45078</v>
      </c>
      <c r="D2380" s="272">
        <v>45092</v>
      </c>
      <c r="E2380" s="196">
        <f t="shared" si="185"/>
        <v>45085</v>
      </c>
      <c r="F2380" s="272">
        <v>45092</v>
      </c>
      <c r="G2380" s="272">
        <v>45121</v>
      </c>
      <c r="H2380" s="12" t="s">
        <v>164</v>
      </c>
      <c r="I2380" s="234">
        <v>219.17</v>
      </c>
      <c r="J2380" s="272">
        <v>45124</v>
      </c>
      <c r="K2380" s="17">
        <f t="shared" si="189"/>
        <v>36.5</v>
      </c>
      <c r="L2380" s="283">
        <f t="shared" si="187"/>
        <v>8.9136499165022474E-7</v>
      </c>
      <c r="M2380" s="22">
        <f t="shared" si="188"/>
        <v>3.2534822195233206E-5</v>
      </c>
    </row>
    <row r="2381" spans="1:13">
      <c r="A2381" s="16">
        <f t="shared" si="186"/>
        <v>2374</v>
      </c>
      <c r="B2381" s="12" t="s">
        <v>411</v>
      </c>
      <c r="C2381" s="272">
        <v>45078</v>
      </c>
      <c r="D2381" s="272">
        <v>45092</v>
      </c>
      <c r="E2381" s="196">
        <f t="shared" si="185"/>
        <v>45085</v>
      </c>
      <c r="F2381" s="272">
        <v>45092</v>
      </c>
      <c r="G2381" s="272">
        <v>45135</v>
      </c>
      <c r="H2381" s="12" t="s">
        <v>152</v>
      </c>
      <c r="I2381" s="234">
        <v>22.01</v>
      </c>
      <c r="J2381" s="272">
        <v>45138</v>
      </c>
      <c r="K2381" s="17">
        <f t="shared" si="189"/>
        <v>50.5</v>
      </c>
      <c r="L2381" s="283">
        <f t="shared" si="187"/>
        <v>8.9514730420319617E-8</v>
      </c>
      <c r="M2381" s="22">
        <f t="shared" si="188"/>
        <v>4.5204938862261402E-6</v>
      </c>
    </row>
    <row r="2382" spans="1:13">
      <c r="A2382" s="16">
        <f t="shared" si="186"/>
        <v>2375</v>
      </c>
      <c r="B2382" s="12" t="s">
        <v>411</v>
      </c>
      <c r="C2382" s="272">
        <v>45078</v>
      </c>
      <c r="D2382" s="272">
        <v>45092</v>
      </c>
      <c r="E2382" s="196">
        <f t="shared" si="185"/>
        <v>45085</v>
      </c>
      <c r="F2382" s="272">
        <v>45092</v>
      </c>
      <c r="G2382" s="272">
        <v>45126</v>
      </c>
      <c r="H2382" s="12" t="s">
        <v>157</v>
      </c>
      <c r="I2382" s="234">
        <v>262.62</v>
      </c>
      <c r="J2382" s="272">
        <v>45127</v>
      </c>
      <c r="K2382" s="17">
        <f t="shared" si="189"/>
        <v>41.5</v>
      </c>
      <c r="L2382" s="283">
        <f t="shared" si="187"/>
        <v>1.0680762609261397E-6</v>
      </c>
      <c r="M2382" s="22">
        <f t="shared" si="188"/>
        <v>4.4325164828434803E-5</v>
      </c>
    </row>
    <row r="2383" spans="1:13">
      <c r="A2383" s="16">
        <f t="shared" si="186"/>
        <v>2376</v>
      </c>
      <c r="B2383" s="12" t="s">
        <v>411</v>
      </c>
      <c r="C2383" s="272">
        <v>45078</v>
      </c>
      <c r="D2383" s="272">
        <v>45092</v>
      </c>
      <c r="E2383" s="196">
        <f t="shared" si="185"/>
        <v>45085</v>
      </c>
      <c r="F2383" s="272">
        <v>45092</v>
      </c>
      <c r="G2383" s="272">
        <v>45097</v>
      </c>
      <c r="H2383" s="12" t="s">
        <v>156</v>
      </c>
      <c r="I2383" s="234">
        <v>19.079999999999998</v>
      </c>
      <c r="J2383" s="272">
        <v>45098</v>
      </c>
      <c r="K2383" s="17">
        <f t="shared" si="189"/>
        <v>12.5</v>
      </c>
      <c r="L2383" s="283">
        <f t="shared" si="187"/>
        <v>7.7598412377087597E-8</v>
      </c>
      <c r="M2383" s="22">
        <f t="shared" si="188"/>
        <v>9.6998015471359501E-7</v>
      </c>
    </row>
    <row r="2384" spans="1:13">
      <c r="A2384" s="16">
        <f t="shared" si="186"/>
        <v>2377</v>
      </c>
      <c r="B2384" s="12" t="s">
        <v>411</v>
      </c>
      <c r="C2384" s="272">
        <v>45078</v>
      </c>
      <c r="D2384" s="272">
        <v>45092</v>
      </c>
      <c r="E2384" s="196">
        <f t="shared" si="185"/>
        <v>45085</v>
      </c>
      <c r="F2384" s="272">
        <v>45092</v>
      </c>
      <c r="G2384" s="272">
        <v>45097</v>
      </c>
      <c r="H2384" s="12" t="s">
        <v>152</v>
      </c>
      <c r="I2384" s="234">
        <v>162.85</v>
      </c>
      <c r="J2384" s="272">
        <v>45098</v>
      </c>
      <c r="K2384" s="17">
        <f t="shared" si="189"/>
        <v>12.5</v>
      </c>
      <c r="L2384" s="283">
        <f t="shared" si="187"/>
        <v>6.6231139704448187E-7</v>
      </c>
      <c r="M2384" s="22">
        <f t="shared" si="188"/>
        <v>8.2788924630560235E-6</v>
      </c>
    </row>
    <row r="2385" spans="1:13">
      <c r="A2385" s="16">
        <f t="shared" si="186"/>
        <v>2378</v>
      </c>
      <c r="B2385" s="12" t="s">
        <v>411</v>
      </c>
      <c r="C2385" s="272">
        <v>45078</v>
      </c>
      <c r="D2385" s="272">
        <v>45092</v>
      </c>
      <c r="E2385" s="196">
        <f t="shared" si="185"/>
        <v>45085</v>
      </c>
      <c r="F2385" s="272">
        <v>45092</v>
      </c>
      <c r="G2385" s="272">
        <v>45126</v>
      </c>
      <c r="H2385" s="12" t="s">
        <v>157</v>
      </c>
      <c r="I2385" s="234">
        <v>96.06</v>
      </c>
      <c r="J2385" s="272">
        <v>45127</v>
      </c>
      <c r="K2385" s="17">
        <f t="shared" si="189"/>
        <v>41.5</v>
      </c>
      <c r="L2385" s="283">
        <f t="shared" si="187"/>
        <v>3.9067628369722407E-7</v>
      </c>
      <c r="M2385" s="22">
        <f t="shared" si="188"/>
        <v>1.62130657734348E-5</v>
      </c>
    </row>
    <row r="2386" spans="1:13">
      <c r="A2386" s="16">
        <f t="shared" si="186"/>
        <v>2379</v>
      </c>
      <c r="B2386" s="12" t="s">
        <v>411</v>
      </c>
      <c r="C2386" s="272">
        <v>45078</v>
      </c>
      <c r="D2386" s="272">
        <v>45092</v>
      </c>
      <c r="E2386" s="196">
        <f t="shared" si="185"/>
        <v>45085</v>
      </c>
      <c r="F2386" s="272">
        <v>45092</v>
      </c>
      <c r="G2386" s="272">
        <v>45126</v>
      </c>
      <c r="H2386" s="12" t="s">
        <v>157</v>
      </c>
      <c r="I2386" s="234">
        <v>705.14</v>
      </c>
      <c r="J2386" s="272">
        <v>45127</v>
      </c>
      <c r="K2386" s="17">
        <f t="shared" si="189"/>
        <v>41.5</v>
      </c>
      <c r="L2386" s="283">
        <f t="shared" si="187"/>
        <v>2.867806315701234E-6</v>
      </c>
      <c r="M2386" s="22">
        <f t="shared" si="188"/>
        <v>1.1901396210160121E-4</v>
      </c>
    </row>
    <row r="2387" spans="1:13">
      <c r="A2387" s="16">
        <f t="shared" si="186"/>
        <v>2380</v>
      </c>
      <c r="B2387" s="12" t="s">
        <v>411</v>
      </c>
      <c r="C2387" s="272">
        <v>45078</v>
      </c>
      <c r="D2387" s="272">
        <v>45092</v>
      </c>
      <c r="E2387" s="196">
        <f t="shared" si="185"/>
        <v>45085</v>
      </c>
      <c r="F2387" s="272">
        <v>45092</v>
      </c>
      <c r="G2387" s="272">
        <v>45135</v>
      </c>
      <c r="H2387" s="12" t="s">
        <v>153</v>
      </c>
      <c r="I2387" s="234">
        <v>508.40000000000003</v>
      </c>
      <c r="J2387" s="272">
        <v>45138</v>
      </c>
      <c r="K2387" s="17">
        <f t="shared" si="189"/>
        <v>50.5</v>
      </c>
      <c r="L2387" s="283">
        <f t="shared" si="187"/>
        <v>2.067664195624284E-6</v>
      </c>
      <c r="M2387" s="22">
        <f t="shared" si="188"/>
        <v>1.0441704187902634E-4</v>
      </c>
    </row>
    <row r="2388" spans="1:13">
      <c r="A2388" s="16">
        <f t="shared" si="186"/>
        <v>2381</v>
      </c>
      <c r="B2388" s="12" t="s">
        <v>411</v>
      </c>
      <c r="C2388" s="272">
        <v>45078</v>
      </c>
      <c r="D2388" s="272">
        <v>45092</v>
      </c>
      <c r="E2388" s="196">
        <f t="shared" si="185"/>
        <v>45085</v>
      </c>
      <c r="F2388" s="272">
        <v>45092</v>
      </c>
      <c r="G2388" s="272">
        <v>45135</v>
      </c>
      <c r="H2388" s="12" t="s">
        <v>154</v>
      </c>
      <c r="I2388" s="234">
        <v>1303.5300000000004</v>
      </c>
      <c r="J2388" s="272">
        <v>45138</v>
      </c>
      <c r="K2388" s="17">
        <f t="shared" si="189"/>
        <v>50.5</v>
      </c>
      <c r="L2388" s="283">
        <f t="shared" si="187"/>
        <v>5.3014600883598027E-6</v>
      </c>
      <c r="M2388" s="22">
        <f t="shared" si="188"/>
        <v>2.6772373446217005E-4</v>
      </c>
    </row>
    <row r="2389" spans="1:13">
      <c r="A2389" s="16">
        <f t="shared" si="186"/>
        <v>2382</v>
      </c>
      <c r="B2389" s="12" t="s">
        <v>411</v>
      </c>
      <c r="C2389" s="272">
        <v>45078</v>
      </c>
      <c r="D2389" s="272">
        <v>45092</v>
      </c>
      <c r="E2389" s="196">
        <f t="shared" si="185"/>
        <v>45085</v>
      </c>
      <c r="F2389" s="272">
        <v>45092</v>
      </c>
      <c r="G2389" s="272">
        <v>45135</v>
      </c>
      <c r="H2389" s="12" t="s">
        <v>155</v>
      </c>
      <c r="I2389" s="234">
        <v>41.29</v>
      </c>
      <c r="J2389" s="272">
        <v>45138</v>
      </c>
      <c r="K2389" s="17">
        <f t="shared" si="189"/>
        <v>50.5</v>
      </c>
      <c r="L2389" s="283">
        <f t="shared" si="187"/>
        <v>1.6792654334643327E-7</v>
      </c>
      <c r="M2389" s="22">
        <f t="shared" si="188"/>
        <v>8.480290438994881E-6</v>
      </c>
    </row>
    <row r="2390" spans="1:13">
      <c r="A2390" s="16">
        <f t="shared" si="186"/>
        <v>2383</v>
      </c>
      <c r="B2390" s="12" t="s">
        <v>411</v>
      </c>
      <c r="C2390" s="272">
        <v>45078</v>
      </c>
      <c r="D2390" s="272">
        <v>45092</v>
      </c>
      <c r="E2390" s="196">
        <f t="shared" si="185"/>
        <v>45085</v>
      </c>
      <c r="F2390" s="272">
        <v>45092</v>
      </c>
      <c r="G2390" s="272">
        <v>45135</v>
      </c>
      <c r="H2390" s="12" t="s">
        <v>154</v>
      </c>
      <c r="I2390" s="234">
        <v>11.01</v>
      </c>
      <c r="J2390" s="272">
        <v>45138</v>
      </c>
      <c r="K2390" s="17">
        <f t="shared" si="189"/>
        <v>50.5</v>
      </c>
      <c r="L2390" s="283">
        <f t="shared" si="187"/>
        <v>4.4777700223885455E-8</v>
      </c>
      <c r="M2390" s="22">
        <f t="shared" si="188"/>
        <v>2.2612738613062153E-6</v>
      </c>
    </row>
    <row r="2391" spans="1:13">
      <c r="A2391" s="16">
        <f t="shared" si="186"/>
        <v>2384</v>
      </c>
      <c r="B2391" s="12" t="s">
        <v>411</v>
      </c>
      <c r="C2391" s="272">
        <v>45078</v>
      </c>
      <c r="D2391" s="272">
        <v>45092</v>
      </c>
      <c r="E2391" s="196">
        <f t="shared" si="185"/>
        <v>45085</v>
      </c>
      <c r="F2391" s="272">
        <v>45092</v>
      </c>
      <c r="G2391" s="272">
        <v>45092</v>
      </c>
      <c r="H2391" s="12" t="s">
        <v>166</v>
      </c>
      <c r="I2391" s="234">
        <v>5040.9000000000005</v>
      </c>
      <c r="J2391" s="272">
        <v>45093</v>
      </c>
      <c r="K2391" s="17">
        <f t="shared" si="189"/>
        <v>7.5</v>
      </c>
      <c r="L2391" s="283">
        <f t="shared" si="187"/>
        <v>2.0501354137927722E-5</v>
      </c>
      <c r="M2391" s="22">
        <f t="shared" si="188"/>
        <v>1.5376015603445792E-4</v>
      </c>
    </row>
    <row r="2392" spans="1:13">
      <c r="A2392" s="16">
        <f t="shared" si="186"/>
        <v>2385</v>
      </c>
      <c r="B2392" s="12" t="s">
        <v>411</v>
      </c>
      <c r="C2392" s="272">
        <v>45078</v>
      </c>
      <c r="D2392" s="272">
        <v>45092</v>
      </c>
      <c r="E2392" s="196">
        <f t="shared" si="185"/>
        <v>45085</v>
      </c>
      <c r="F2392" s="272">
        <v>45092</v>
      </c>
      <c r="G2392" s="272">
        <v>45092</v>
      </c>
      <c r="H2392" s="12" t="s">
        <v>406</v>
      </c>
      <c r="I2392" s="234">
        <v>597.36</v>
      </c>
      <c r="J2392" s="272">
        <v>45093</v>
      </c>
      <c r="K2392" s="17">
        <f t="shared" si="189"/>
        <v>7.5</v>
      </c>
      <c r="L2392" s="283">
        <f t="shared" si="187"/>
        <v>2.4294647598310824E-6</v>
      </c>
      <c r="M2392" s="22">
        <f t="shared" si="188"/>
        <v>1.8220985698733117E-5</v>
      </c>
    </row>
    <row r="2393" spans="1:13">
      <c r="A2393" s="16">
        <f t="shared" si="186"/>
        <v>2386</v>
      </c>
      <c r="B2393" s="12" t="s">
        <v>411</v>
      </c>
      <c r="C2393" s="272">
        <v>45078</v>
      </c>
      <c r="D2393" s="272">
        <v>45092</v>
      </c>
      <c r="E2393" s="196">
        <f t="shared" si="185"/>
        <v>45085</v>
      </c>
      <c r="F2393" s="272">
        <v>45092</v>
      </c>
      <c r="G2393" s="272">
        <v>45135</v>
      </c>
      <c r="H2393" s="12" t="s">
        <v>154</v>
      </c>
      <c r="I2393" s="234">
        <v>347.08000000000004</v>
      </c>
      <c r="J2393" s="272">
        <v>45138</v>
      </c>
      <c r="K2393" s="17">
        <f t="shared" si="189"/>
        <v>50.5</v>
      </c>
      <c r="L2393" s="283">
        <f t="shared" si="187"/>
        <v>1.4115753127798516E-6</v>
      </c>
      <c r="M2393" s="22">
        <f t="shared" si="188"/>
        <v>7.128455329538251E-5</v>
      </c>
    </row>
    <row r="2394" spans="1:13">
      <c r="A2394" s="16">
        <f t="shared" si="186"/>
        <v>2387</v>
      </c>
      <c r="B2394" s="12" t="s">
        <v>411</v>
      </c>
      <c r="C2394" s="272">
        <v>45078</v>
      </c>
      <c r="D2394" s="272">
        <v>45092</v>
      </c>
      <c r="E2394" s="196">
        <f t="shared" si="185"/>
        <v>45085</v>
      </c>
      <c r="F2394" s="272">
        <v>45092</v>
      </c>
      <c r="G2394" s="272">
        <v>45135</v>
      </c>
      <c r="H2394" s="12" t="s">
        <v>156</v>
      </c>
      <c r="I2394" s="234">
        <v>5.32</v>
      </c>
      <c r="J2394" s="272">
        <v>45138</v>
      </c>
      <c r="K2394" s="17">
        <f t="shared" si="189"/>
        <v>50.5</v>
      </c>
      <c r="L2394" s="283">
        <f t="shared" si="187"/>
        <v>2.163645460409361E-8</v>
      </c>
      <c r="M2394" s="22">
        <f t="shared" si="188"/>
        <v>1.0926409575067272E-6</v>
      </c>
    </row>
    <row r="2395" spans="1:13">
      <c r="A2395" s="16">
        <f t="shared" si="186"/>
        <v>2388</v>
      </c>
      <c r="B2395" s="12" t="s">
        <v>411</v>
      </c>
      <c r="C2395" s="272">
        <v>45078</v>
      </c>
      <c r="D2395" s="272">
        <v>45092</v>
      </c>
      <c r="E2395" s="196">
        <f t="shared" si="185"/>
        <v>45085</v>
      </c>
      <c r="F2395" s="272">
        <v>45092</v>
      </c>
      <c r="G2395" s="272">
        <v>45135</v>
      </c>
      <c r="H2395" s="12" t="s">
        <v>152</v>
      </c>
      <c r="I2395" s="234">
        <v>230.96999999999997</v>
      </c>
      <c r="J2395" s="272">
        <v>45138</v>
      </c>
      <c r="K2395" s="17">
        <f t="shared" si="189"/>
        <v>50.5</v>
      </c>
      <c r="L2395" s="283">
        <f t="shared" si="187"/>
        <v>9.3935562404276312E-7</v>
      </c>
      <c r="M2395" s="22">
        <f t="shared" si="188"/>
        <v>4.743745901415954E-5</v>
      </c>
    </row>
    <row r="2396" spans="1:13">
      <c r="A2396" s="16">
        <f t="shared" si="186"/>
        <v>2389</v>
      </c>
      <c r="B2396" s="12" t="s">
        <v>411</v>
      </c>
      <c r="C2396" s="272">
        <v>45078</v>
      </c>
      <c r="D2396" s="272">
        <v>45092</v>
      </c>
      <c r="E2396" s="196">
        <f t="shared" si="185"/>
        <v>45085</v>
      </c>
      <c r="F2396" s="272">
        <v>45092</v>
      </c>
      <c r="G2396" s="272">
        <v>45097</v>
      </c>
      <c r="H2396" s="12" t="s">
        <v>156</v>
      </c>
      <c r="I2396" s="234">
        <v>421.57</v>
      </c>
      <c r="J2396" s="272">
        <v>45098</v>
      </c>
      <c r="K2396" s="17">
        <f t="shared" si="189"/>
        <v>12.5</v>
      </c>
      <c r="L2396" s="283">
        <f t="shared" si="187"/>
        <v>1.7145263472646131E-6</v>
      </c>
      <c r="M2396" s="22">
        <f t="shared" si="188"/>
        <v>2.1431579340807663E-5</v>
      </c>
    </row>
    <row r="2397" spans="1:13">
      <c r="A2397" s="16">
        <f t="shared" si="186"/>
        <v>2390</v>
      </c>
      <c r="B2397" s="12" t="s">
        <v>411</v>
      </c>
      <c r="C2397" s="272">
        <v>45078</v>
      </c>
      <c r="D2397" s="272">
        <v>45092</v>
      </c>
      <c r="E2397" s="196">
        <f t="shared" si="185"/>
        <v>45085</v>
      </c>
      <c r="F2397" s="272">
        <v>45092</v>
      </c>
      <c r="G2397" s="272">
        <v>45097</v>
      </c>
      <c r="H2397" s="12" t="s">
        <v>152</v>
      </c>
      <c r="I2397" s="234">
        <v>27809.009999999995</v>
      </c>
      <c r="J2397" s="272">
        <v>45098</v>
      </c>
      <c r="K2397" s="17">
        <f t="shared" si="189"/>
        <v>12.5</v>
      </c>
      <c r="L2397" s="283">
        <f t="shared" si="187"/>
        <v>1.1309932000935809E-4</v>
      </c>
      <c r="M2397" s="22">
        <f t="shared" si="188"/>
        <v>1.4137415001169761E-3</v>
      </c>
    </row>
    <row r="2398" spans="1:13">
      <c r="A2398" s="16">
        <f t="shared" si="186"/>
        <v>2391</v>
      </c>
      <c r="B2398" s="12" t="s">
        <v>411</v>
      </c>
      <c r="C2398" s="272">
        <v>45078</v>
      </c>
      <c r="D2398" s="272">
        <v>45092</v>
      </c>
      <c r="E2398" s="196">
        <f t="shared" si="185"/>
        <v>45085</v>
      </c>
      <c r="F2398" s="272">
        <v>45092</v>
      </c>
      <c r="G2398" s="272">
        <v>45126</v>
      </c>
      <c r="H2398" s="12" t="s">
        <v>154</v>
      </c>
      <c r="I2398" s="234">
        <v>96.72</v>
      </c>
      <c r="J2398" s="272">
        <v>45127</v>
      </c>
      <c r="K2398" s="17">
        <f t="shared" si="189"/>
        <v>41.5</v>
      </c>
      <c r="L2398" s="283">
        <f t="shared" si="187"/>
        <v>3.9336050550901011E-7</v>
      </c>
      <c r="M2398" s="22">
        <f t="shared" si="188"/>
        <v>1.632446097862392E-5</v>
      </c>
    </row>
    <row r="2399" spans="1:13">
      <c r="A2399" s="16">
        <f t="shared" si="186"/>
        <v>2392</v>
      </c>
      <c r="B2399" s="12" t="s">
        <v>411</v>
      </c>
      <c r="C2399" s="272">
        <v>45078</v>
      </c>
      <c r="D2399" s="272">
        <v>45092</v>
      </c>
      <c r="E2399" s="196">
        <f t="shared" si="185"/>
        <v>45085</v>
      </c>
      <c r="F2399" s="272">
        <v>45092</v>
      </c>
      <c r="G2399" s="272">
        <v>45126</v>
      </c>
      <c r="H2399" s="12" t="s">
        <v>157</v>
      </c>
      <c r="I2399" s="234">
        <v>292.02999999999997</v>
      </c>
      <c r="J2399" s="272">
        <v>45127</v>
      </c>
      <c r="K2399" s="17">
        <f t="shared" si="189"/>
        <v>41.5</v>
      </c>
      <c r="L2399" s="283">
        <f t="shared" si="187"/>
        <v>1.187686811660424E-6</v>
      </c>
      <c r="M2399" s="22">
        <f t="shared" si="188"/>
        <v>4.9289002683907596E-5</v>
      </c>
    </row>
    <row r="2400" spans="1:13">
      <c r="A2400" s="16">
        <f t="shared" si="186"/>
        <v>2393</v>
      </c>
      <c r="B2400" s="12" t="s">
        <v>411</v>
      </c>
      <c r="C2400" s="272">
        <v>45078</v>
      </c>
      <c r="D2400" s="272">
        <v>45092</v>
      </c>
      <c r="E2400" s="196">
        <f t="shared" si="185"/>
        <v>45085</v>
      </c>
      <c r="F2400" s="272">
        <v>45092</v>
      </c>
      <c r="G2400" s="272">
        <v>45126</v>
      </c>
      <c r="H2400" s="12" t="s">
        <v>157</v>
      </c>
      <c r="I2400" s="234">
        <v>747.62</v>
      </c>
      <c r="J2400" s="272">
        <v>45127</v>
      </c>
      <c r="K2400" s="17">
        <f t="shared" si="189"/>
        <v>41.5</v>
      </c>
      <c r="L2400" s="283">
        <f t="shared" si="187"/>
        <v>3.0405725923143727E-6</v>
      </c>
      <c r="M2400" s="22">
        <f t="shared" si="188"/>
        <v>1.2618376258104647E-4</v>
      </c>
    </row>
    <row r="2401" spans="1:13">
      <c r="A2401" s="16">
        <f t="shared" si="186"/>
        <v>2394</v>
      </c>
      <c r="B2401" s="12" t="s">
        <v>411</v>
      </c>
      <c r="C2401" s="272">
        <v>45078</v>
      </c>
      <c r="D2401" s="272">
        <v>45092</v>
      </c>
      <c r="E2401" s="196">
        <f t="shared" si="185"/>
        <v>45085</v>
      </c>
      <c r="F2401" s="272">
        <v>45092</v>
      </c>
      <c r="G2401" s="272">
        <v>45121</v>
      </c>
      <c r="H2401" s="12" t="s">
        <v>153</v>
      </c>
      <c r="I2401" s="234">
        <v>157.29</v>
      </c>
      <c r="J2401" s="272">
        <v>45124</v>
      </c>
      <c r="K2401" s="17">
        <f t="shared" si="189"/>
        <v>36.5</v>
      </c>
      <c r="L2401" s="283">
        <f t="shared" si="187"/>
        <v>6.3969886178155697E-7</v>
      </c>
      <c r="M2401" s="22">
        <f t="shared" si="188"/>
        <v>2.3349008455026829E-5</v>
      </c>
    </row>
    <row r="2402" spans="1:13">
      <c r="A2402" s="16">
        <f t="shared" si="186"/>
        <v>2395</v>
      </c>
      <c r="B2402" s="12" t="s">
        <v>411</v>
      </c>
      <c r="C2402" s="272">
        <v>45078</v>
      </c>
      <c r="D2402" s="272">
        <v>45092</v>
      </c>
      <c r="E2402" s="196">
        <f t="shared" si="185"/>
        <v>45085</v>
      </c>
      <c r="F2402" s="272">
        <v>45092</v>
      </c>
      <c r="G2402" s="272">
        <v>45121</v>
      </c>
      <c r="H2402" s="12" t="s">
        <v>153</v>
      </c>
      <c r="I2402" s="234">
        <v>19.7</v>
      </c>
      <c r="J2402" s="272">
        <v>45124</v>
      </c>
      <c r="K2402" s="17">
        <f t="shared" si="189"/>
        <v>36.5</v>
      </c>
      <c r="L2402" s="283">
        <f t="shared" si="187"/>
        <v>8.0119954079068432E-8</v>
      </c>
      <c r="M2402" s="22">
        <f t="shared" si="188"/>
        <v>2.9243783238859979E-6</v>
      </c>
    </row>
    <row r="2403" spans="1:13">
      <c r="A2403" s="16">
        <f t="shared" si="186"/>
        <v>2396</v>
      </c>
      <c r="B2403" s="12" t="s">
        <v>411</v>
      </c>
      <c r="C2403" s="272">
        <v>45078</v>
      </c>
      <c r="D2403" s="272">
        <v>45092</v>
      </c>
      <c r="E2403" s="196">
        <f t="shared" si="185"/>
        <v>45085</v>
      </c>
      <c r="F2403" s="272">
        <v>45092</v>
      </c>
      <c r="G2403" s="272">
        <v>45135</v>
      </c>
      <c r="H2403" s="12" t="s">
        <v>412</v>
      </c>
      <c r="I2403" s="234">
        <v>65.62</v>
      </c>
      <c r="J2403" s="272">
        <v>45138</v>
      </c>
      <c r="K2403" s="17">
        <f t="shared" si="189"/>
        <v>50.5</v>
      </c>
      <c r="L2403" s="283">
        <f t="shared" si="187"/>
        <v>2.6687672013545537E-7</v>
      </c>
      <c r="M2403" s="22">
        <f t="shared" si="188"/>
        <v>1.3477274366840496E-5</v>
      </c>
    </row>
    <row r="2404" spans="1:13">
      <c r="A2404" s="16">
        <f t="shared" si="186"/>
        <v>2397</v>
      </c>
      <c r="B2404" s="12" t="s">
        <v>411</v>
      </c>
      <c r="C2404" s="272">
        <v>45078</v>
      </c>
      <c r="D2404" s="272">
        <v>45092</v>
      </c>
      <c r="E2404" s="196">
        <f t="shared" si="185"/>
        <v>45085</v>
      </c>
      <c r="F2404" s="272">
        <v>45092</v>
      </c>
      <c r="G2404" s="272">
        <v>45135</v>
      </c>
      <c r="H2404" s="12" t="s">
        <v>413</v>
      </c>
      <c r="I2404" s="234">
        <v>65.62</v>
      </c>
      <c r="J2404" s="272">
        <v>45138</v>
      </c>
      <c r="K2404" s="17">
        <f t="shared" si="189"/>
        <v>50.5</v>
      </c>
      <c r="L2404" s="283">
        <f t="shared" si="187"/>
        <v>2.6687672013545537E-7</v>
      </c>
      <c r="M2404" s="22">
        <f t="shared" si="188"/>
        <v>1.3477274366840496E-5</v>
      </c>
    </row>
    <row r="2405" spans="1:13">
      <c r="A2405" s="16">
        <f t="shared" si="186"/>
        <v>2398</v>
      </c>
      <c r="B2405" s="12" t="s">
        <v>411</v>
      </c>
      <c r="C2405" s="272">
        <v>45078</v>
      </c>
      <c r="D2405" s="272">
        <v>45092</v>
      </c>
      <c r="E2405" s="196">
        <f t="shared" ref="E2405:E2468" si="190">AVERAGE(C2405:D2405)</f>
        <v>45085</v>
      </c>
      <c r="F2405" s="272">
        <v>45092</v>
      </c>
      <c r="G2405" s="272">
        <v>45135</v>
      </c>
      <c r="H2405" s="12" t="s">
        <v>152</v>
      </c>
      <c r="I2405" s="234">
        <v>69.98</v>
      </c>
      <c r="J2405" s="272">
        <v>45138</v>
      </c>
      <c r="K2405" s="17">
        <f t="shared" si="189"/>
        <v>50.5</v>
      </c>
      <c r="L2405" s="283">
        <f t="shared" si="187"/>
        <v>2.8460885210422383E-7</v>
      </c>
      <c r="M2405" s="22">
        <f t="shared" si="188"/>
        <v>1.4372747031263304E-5</v>
      </c>
    </row>
    <row r="2406" spans="1:13">
      <c r="A2406" s="16">
        <f t="shared" si="186"/>
        <v>2399</v>
      </c>
      <c r="B2406" s="12" t="s">
        <v>411</v>
      </c>
      <c r="C2406" s="272">
        <v>45078</v>
      </c>
      <c r="D2406" s="272">
        <v>45092</v>
      </c>
      <c r="E2406" s="196">
        <f t="shared" si="190"/>
        <v>45085</v>
      </c>
      <c r="F2406" s="272">
        <v>45092</v>
      </c>
      <c r="G2406" s="272">
        <v>45098</v>
      </c>
      <c r="H2406" s="12" t="s">
        <v>164</v>
      </c>
      <c r="I2406" s="234">
        <v>165</v>
      </c>
      <c r="J2406" s="272">
        <v>45099</v>
      </c>
      <c r="K2406" s="17">
        <f t="shared" si="189"/>
        <v>13.5</v>
      </c>
      <c r="L2406" s="283">
        <f t="shared" si="187"/>
        <v>6.710554529465123E-7</v>
      </c>
      <c r="M2406" s="22">
        <f t="shared" si="188"/>
        <v>9.0592486147779167E-6</v>
      </c>
    </row>
    <row r="2407" spans="1:13">
      <c r="A2407" s="16">
        <f t="shared" si="186"/>
        <v>2400</v>
      </c>
      <c r="B2407" s="12" t="s">
        <v>411</v>
      </c>
      <c r="C2407" s="272">
        <v>45078</v>
      </c>
      <c r="D2407" s="272">
        <v>45092</v>
      </c>
      <c r="E2407" s="196">
        <f t="shared" si="190"/>
        <v>45085</v>
      </c>
      <c r="F2407" s="272">
        <v>45092</v>
      </c>
      <c r="G2407" s="272">
        <v>45098</v>
      </c>
      <c r="H2407" s="12" t="s">
        <v>166</v>
      </c>
      <c r="I2407" s="234">
        <v>382</v>
      </c>
      <c r="J2407" s="272">
        <v>45099</v>
      </c>
      <c r="K2407" s="17">
        <f t="shared" si="189"/>
        <v>13.5</v>
      </c>
      <c r="L2407" s="283">
        <f t="shared" si="187"/>
        <v>1.5535950486398041E-6</v>
      </c>
      <c r="M2407" s="22">
        <f t="shared" si="188"/>
        <v>2.0973533156637356E-5</v>
      </c>
    </row>
    <row r="2408" spans="1:13">
      <c r="A2408" s="16">
        <f t="shared" si="186"/>
        <v>2401</v>
      </c>
      <c r="B2408" s="12" t="s">
        <v>411</v>
      </c>
      <c r="C2408" s="272">
        <v>45078</v>
      </c>
      <c r="D2408" s="272">
        <v>45092</v>
      </c>
      <c r="E2408" s="196">
        <f t="shared" si="190"/>
        <v>45085</v>
      </c>
      <c r="F2408" s="272">
        <v>45092</v>
      </c>
      <c r="G2408" s="272">
        <v>45097</v>
      </c>
      <c r="H2408" s="12" t="s">
        <v>152</v>
      </c>
      <c r="I2408" s="234">
        <v>781.1</v>
      </c>
      <c r="J2408" s="272">
        <v>45098</v>
      </c>
      <c r="K2408" s="17">
        <f t="shared" si="189"/>
        <v>12.5</v>
      </c>
      <c r="L2408" s="283">
        <f t="shared" si="187"/>
        <v>3.1767358442213378E-6</v>
      </c>
      <c r="M2408" s="22">
        <f t="shared" si="188"/>
        <v>3.9709198052766721E-5</v>
      </c>
    </row>
    <row r="2409" spans="1:13">
      <c r="A2409" s="16">
        <f t="shared" si="186"/>
        <v>2402</v>
      </c>
      <c r="B2409" s="12" t="s">
        <v>411</v>
      </c>
      <c r="C2409" s="272">
        <v>45078</v>
      </c>
      <c r="D2409" s="272">
        <v>45092</v>
      </c>
      <c r="E2409" s="196">
        <f t="shared" si="190"/>
        <v>45085</v>
      </c>
      <c r="F2409" s="272">
        <v>45092</v>
      </c>
      <c r="G2409" s="272">
        <v>45097</v>
      </c>
      <c r="H2409" s="12" t="s">
        <v>166</v>
      </c>
      <c r="I2409" s="234">
        <v>310.83999999999997</v>
      </c>
      <c r="J2409" s="272">
        <v>45098</v>
      </c>
      <c r="K2409" s="17">
        <f t="shared" si="189"/>
        <v>12.5</v>
      </c>
      <c r="L2409" s="283">
        <f t="shared" si="187"/>
        <v>1.2641871332963263E-6</v>
      </c>
      <c r="M2409" s="22">
        <f t="shared" si="188"/>
        <v>1.5802339166204079E-5</v>
      </c>
    </row>
    <row r="2410" spans="1:13">
      <c r="A2410" s="16">
        <f t="shared" si="186"/>
        <v>2403</v>
      </c>
      <c r="B2410" s="12" t="s">
        <v>411</v>
      </c>
      <c r="C2410" s="272">
        <v>45078</v>
      </c>
      <c r="D2410" s="272">
        <v>45092</v>
      </c>
      <c r="E2410" s="196">
        <f t="shared" si="190"/>
        <v>45085</v>
      </c>
      <c r="F2410" s="272">
        <v>45092</v>
      </c>
      <c r="G2410" s="272">
        <v>45121</v>
      </c>
      <c r="H2410" s="12" t="s">
        <v>152</v>
      </c>
      <c r="I2410" s="234">
        <v>564.44000000000005</v>
      </c>
      <c r="J2410" s="272">
        <v>45124</v>
      </c>
      <c r="K2410" s="17">
        <f t="shared" si="189"/>
        <v>36.5</v>
      </c>
      <c r="L2410" s="283">
        <f t="shared" si="187"/>
        <v>2.2955790294613904E-6</v>
      </c>
      <c r="M2410" s="22">
        <f t="shared" si="188"/>
        <v>8.3788634575340752E-5</v>
      </c>
    </row>
    <row r="2411" spans="1:13">
      <c r="A2411" s="16">
        <f t="shared" si="186"/>
        <v>2404</v>
      </c>
      <c r="B2411" s="12" t="s">
        <v>411</v>
      </c>
      <c r="C2411" s="272">
        <v>45078</v>
      </c>
      <c r="D2411" s="272">
        <v>45092</v>
      </c>
      <c r="E2411" s="196">
        <f t="shared" si="190"/>
        <v>45085</v>
      </c>
      <c r="F2411" s="272">
        <v>45092</v>
      </c>
      <c r="G2411" s="272">
        <v>45135</v>
      </c>
      <c r="H2411" s="12" t="s">
        <v>152</v>
      </c>
      <c r="I2411" s="234">
        <v>43.63</v>
      </c>
      <c r="J2411" s="272">
        <v>45138</v>
      </c>
      <c r="K2411" s="17">
        <f t="shared" si="189"/>
        <v>50.5</v>
      </c>
      <c r="L2411" s="283">
        <f t="shared" si="187"/>
        <v>1.7744332977003838E-7</v>
      </c>
      <c r="M2411" s="22">
        <f t="shared" si="188"/>
        <v>8.9608881533869379E-6</v>
      </c>
    </row>
    <row r="2412" spans="1:13">
      <c r="A2412" s="16">
        <f t="shared" si="186"/>
        <v>2405</v>
      </c>
      <c r="B2412" s="12" t="s">
        <v>411</v>
      </c>
      <c r="C2412" s="272">
        <v>45078</v>
      </c>
      <c r="D2412" s="272">
        <v>45092</v>
      </c>
      <c r="E2412" s="196">
        <f t="shared" si="190"/>
        <v>45085</v>
      </c>
      <c r="F2412" s="272">
        <v>45092</v>
      </c>
      <c r="G2412" s="272">
        <v>45135</v>
      </c>
      <c r="H2412" s="12" t="s">
        <v>414</v>
      </c>
      <c r="I2412" s="234">
        <v>30.71</v>
      </c>
      <c r="J2412" s="272">
        <v>45138</v>
      </c>
      <c r="K2412" s="17">
        <f t="shared" si="189"/>
        <v>50.5</v>
      </c>
      <c r="L2412" s="283">
        <f t="shared" si="187"/>
        <v>1.2489765430295388E-7</v>
      </c>
      <c r="M2412" s="22">
        <f t="shared" si="188"/>
        <v>6.3073315422991712E-6</v>
      </c>
    </row>
    <row r="2413" spans="1:13">
      <c r="A2413" s="16">
        <f t="shared" si="186"/>
        <v>2406</v>
      </c>
      <c r="B2413" s="12" t="s">
        <v>411</v>
      </c>
      <c r="C2413" s="272">
        <v>45078</v>
      </c>
      <c r="D2413" s="272">
        <v>45092</v>
      </c>
      <c r="E2413" s="196">
        <f t="shared" si="190"/>
        <v>45085</v>
      </c>
      <c r="F2413" s="272">
        <v>45092</v>
      </c>
      <c r="G2413" s="272">
        <v>45126</v>
      </c>
      <c r="H2413" s="12" t="s">
        <v>157</v>
      </c>
      <c r="I2413" s="234">
        <v>344.87</v>
      </c>
      <c r="J2413" s="272">
        <v>45127</v>
      </c>
      <c r="K2413" s="17">
        <f t="shared" si="189"/>
        <v>41.5</v>
      </c>
      <c r="L2413" s="283">
        <f t="shared" si="187"/>
        <v>1.4025872367131132E-6</v>
      </c>
      <c r="M2413" s="22">
        <f t="shared" si="188"/>
        <v>5.8207370323594198E-5</v>
      </c>
    </row>
    <row r="2414" spans="1:13">
      <c r="A2414" s="16">
        <f t="shared" si="186"/>
        <v>2407</v>
      </c>
      <c r="B2414" s="12" t="s">
        <v>411</v>
      </c>
      <c r="C2414" s="272">
        <v>45078</v>
      </c>
      <c r="D2414" s="272">
        <v>45092</v>
      </c>
      <c r="E2414" s="196">
        <f t="shared" si="190"/>
        <v>45085</v>
      </c>
      <c r="F2414" s="272">
        <v>45092</v>
      </c>
      <c r="G2414" s="272">
        <v>45126</v>
      </c>
      <c r="H2414" s="12" t="s">
        <v>154</v>
      </c>
      <c r="I2414" s="234">
        <v>7.96</v>
      </c>
      <c r="J2414" s="272">
        <v>45127</v>
      </c>
      <c r="K2414" s="17">
        <f t="shared" si="189"/>
        <v>41.5</v>
      </c>
      <c r="L2414" s="283">
        <f t="shared" si="187"/>
        <v>3.2373341851237805E-8</v>
      </c>
      <c r="M2414" s="22">
        <f t="shared" si="188"/>
        <v>1.3434936868263688E-6</v>
      </c>
    </row>
    <row r="2415" spans="1:13">
      <c r="A2415" s="16">
        <f t="shared" si="186"/>
        <v>2408</v>
      </c>
      <c r="B2415" s="12" t="s">
        <v>411</v>
      </c>
      <c r="C2415" s="272">
        <v>45078</v>
      </c>
      <c r="D2415" s="272">
        <v>45092</v>
      </c>
      <c r="E2415" s="196">
        <f t="shared" si="190"/>
        <v>45085</v>
      </c>
      <c r="F2415" s="272">
        <v>45092</v>
      </c>
      <c r="G2415" s="272">
        <v>45126</v>
      </c>
      <c r="H2415" s="12" t="s">
        <v>157</v>
      </c>
      <c r="I2415" s="234">
        <v>1847.3700000000003</v>
      </c>
      <c r="J2415" s="272">
        <v>45127</v>
      </c>
      <c r="K2415" s="17">
        <f t="shared" si="189"/>
        <v>41.5</v>
      </c>
      <c r="L2415" s="283">
        <f t="shared" si="187"/>
        <v>7.5132588612715065E-6</v>
      </c>
      <c r="M2415" s="22">
        <f t="shared" si="188"/>
        <v>3.118002427427675E-4</v>
      </c>
    </row>
    <row r="2416" spans="1:13">
      <c r="A2416" s="16">
        <f t="shared" si="186"/>
        <v>2409</v>
      </c>
      <c r="B2416" s="12" t="s">
        <v>411</v>
      </c>
      <c r="C2416" s="272">
        <v>45078</v>
      </c>
      <c r="D2416" s="272">
        <v>45092</v>
      </c>
      <c r="E2416" s="196">
        <f t="shared" si="190"/>
        <v>45085</v>
      </c>
      <c r="F2416" s="272">
        <v>45092</v>
      </c>
      <c r="G2416" s="272">
        <v>45126</v>
      </c>
      <c r="H2416" s="12" t="s">
        <v>157</v>
      </c>
      <c r="I2416" s="234">
        <v>350.49</v>
      </c>
      <c r="J2416" s="272">
        <v>45127</v>
      </c>
      <c r="K2416" s="17">
        <f t="shared" si="189"/>
        <v>41.5</v>
      </c>
      <c r="L2416" s="283">
        <f t="shared" si="187"/>
        <v>1.4254437921407459E-6</v>
      </c>
      <c r="M2416" s="22">
        <f t="shared" si="188"/>
        <v>5.9155917373840953E-5</v>
      </c>
    </row>
    <row r="2417" spans="1:13">
      <c r="A2417" s="16">
        <f t="shared" si="186"/>
        <v>2410</v>
      </c>
      <c r="B2417" s="12" t="s">
        <v>411</v>
      </c>
      <c r="C2417" s="272">
        <v>45078</v>
      </c>
      <c r="D2417" s="272">
        <v>45092</v>
      </c>
      <c r="E2417" s="196">
        <f t="shared" si="190"/>
        <v>45085</v>
      </c>
      <c r="F2417" s="272">
        <v>45092</v>
      </c>
      <c r="G2417" s="272">
        <v>45097</v>
      </c>
      <c r="H2417" s="12" t="s">
        <v>166</v>
      </c>
      <c r="I2417" s="234">
        <v>259.14</v>
      </c>
      <c r="J2417" s="272">
        <v>45098</v>
      </c>
      <c r="K2417" s="17">
        <f t="shared" si="189"/>
        <v>12.5</v>
      </c>
      <c r="L2417" s="283">
        <f t="shared" si="187"/>
        <v>1.0539230913730858E-6</v>
      </c>
      <c r="M2417" s="22">
        <f t="shared" si="188"/>
        <v>1.3174038642163572E-5</v>
      </c>
    </row>
    <row r="2418" spans="1:13">
      <c r="A2418" s="16">
        <f t="shared" si="186"/>
        <v>2411</v>
      </c>
      <c r="B2418" s="12" t="s">
        <v>411</v>
      </c>
      <c r="C2418" s="272">
        <v>45078</v>
      </c>
      <c r="D2418" s="272">
        <v>45092</v>
      </c>
      <c r="E2418" s="196">
        <f t="shared" si="190"/>
        <v>45085</v>
      </c>
      <c r="F2418" s="272">
        <v>45092</v>
      </c>
      <c r="G2418" s="272">
        <v>45126</v>
      </c>
      <c r="H2418" s="12" t="s">
        <v>157</v>
      </c>
      <c r="I2418" s="234">
        <v>39.25</v>
      </c>
      <c r="J2418" s="272">
        <v>45127</v>
      </c>
      <c r="K2418" s="17">
        <f t="shared" si="189"/>
        <v>41.5</v>
      </c>
      <c r="L2418" s="283">
        <f t="shared" si="187"/>
        <v>1.5962985774636731E-7</v>
      </c>
      <c r="M2418" s="22">
        <f t="shared" si="188"/>
        <v>6.6246390964742432E-6</v>
      </c>
    </row>
    <row r="2419" spans="1:13">
      <c r="A2419" s="16">
        <f t="shared" si="186"/>
        <v>2412</v>
      </c>
      <c r="B2419" s="12" t="s">
        <v>411</v>
      </c>
      <c r="C2419" s="272">
        <v>45078</v>
      </c>
      <c r="D2419" s="272">
        <v>45092</v>
      </c>
      <c r="E2419" s="196">
        <f t="shared" si="190"/>
        <v>45085</v>
      </c>
      <c r="F2419" s="272">
        <v>45092</v>
      </c>
      <c r="G2419" s="272">
        <v>45126</v>
      </c>
      <c r="H2419" s="12" t="s">
        <v>166</v>
      </c>
      <c r="I2419" s="234">
        <v>5821.3600000000006</v>
      </c>
      <c r="J2419" s="272">
        <v>45127</v>
      </c>
      <c r="K2419" s="17">
        <f t="shared" si="189"/>
        <v>41.5</v>
      </c>
      <c r="L2419" s="283">
        <f t="shared" si="187"/>
        <v>2.3675487100392176E-5</v>
      </c>
      <c r="M2419" s="22">
        <f t="shared" si="188"/>
        <v>9.8253271466627531E-4</v>
      </c>
    </row>
    <row r="2420" spans="1:13">
      <c r="A2420" s="16">
        <f t="shared" si="186"/>
        <v>2413</v>
      </c>
      <c r="B2420" s="12" t="s">
        <v>411</v>
      </c>
      <c r="C2420" s="272">
        <v>45078</v>
      </c>
      <c r="D2420" s="272">
        <v>45092</v>
      </c>
      <c r="E2420" s="196">
        <f t="shared" si="190"/>
        <v>45085</v>
      </c>
      <c r="F2420" s="272">
        <v>45092</v>
      </c>
      <c r="G2420" s="272">
        <v>45135</v>
      </c>
      <c r="H2420" s="12" t="s">
        <v>407</v>
      </c>
      <c r="I2420" s="234">
        <v>387.1</v>
      </c>
      <c r="J2420" s="272">
        <v>45138</v>
      </c>
      <c r="K2420" s="17">
        <f t="shared" si="189"/>
        <v>50.5</v>
      </c>
      <c r="L2420" s="283">
        <f t="shared" si="187"/>
        <v>1.5743367626399692E-6</v>
      </c>
      <c r="M2420" s="22">
        <f t="shared" si="188"/>
        <v>7.9504006513318452E-5</v>
      </c>
    </row>
    <row r="2421" spans="1:13">
      <c r="A2421" s="16">
        <f t="shared" si="186"/>
        <v>2414</v>
      </c>
      <c r="B2421" s="12" t="s">
        <v>411</v>
      </c>
      <c r="C2421" s="272">
        <v>45078</v>
      </c>
      <c r="D2421" s="272">
        <v>45092</v>
      </c>
      <c r="E2421" s="196">
        <f t="shared" si="190"/>
        <v>45085</v>
      </c>
      <c r="F2421" s="272">
        <v>45092</v>
      </c>
      <c r="G2421" s="272">
        <v>45126</v>
      </c>
      <c r="H2421" s="12" t="s">
        <v>157</v>
      </c>
      <c r="I2421" s="234">
        <v>234.63</v>
      </c>
      <c r="J2421" s="272">
        <v>45127</v>
      </c>
      <c r="K2421" s="17">
        <f t="shared" si="189"/>
        <v>41.5</v>
      </c>
      <c r="L2421" s="283">
        <f t="shared" si="187"/>
        <v>9.5424085408994037E-7</v>
      </c>
      <c r="M2421" s="22">
        <f t="shared" si="188"/>
        <v>3.9600995444732523E-5</v>
      </c>
    </row>
    <row r="2422" spans="1:13">
      <c r="A2422" s="16">
        <f t="shared" si="186"/>
        <v>2415</v>
      </c>
      <c r="B2422" s="12" t="s">
        <v>411</v>
      </c>
      <c r="C2422" s="272">
        <v>45078</v>
      </c>
      <c r="D2422" s="272">
        <v>45092</v>
      </c>
      <c r="E2422" s="196">
        <f t="shared" si="190"/>
        <v>45085</v>
      </c>
      <c r="F2422" s="272">
        <v>45092</v>
      </c>
      <c r="G2422" s="272">
        <v>45135</v>
      </c>
      <c r="H2422" s="12" t="s">
        <v>152</v>
      </c>
      <c r="I2422" s="234">
        <v>80.2</v>
      </c>
      <c r="J2422" s="272">
        <v>45138</v>
      </c>
      <c r="K2422" s="17">
        <f t="shared" si="189"/>
        <v>50.5</v>
      </c>
      <c r="L2422" s="283">
        <f t="shared" si="187"/>
        <v>3.2617362015945625E-7</v>
      </c>
      <c r="M2422" s="22">
        <f t="shared" si="188"/>
        <v>1.6471767818052542E-5</v>
      </c>
    </row>
    <row r="2423" spans="1:13">
      <c r="A2423" s="16">
        <f t="shared" si="186"/>
        <v>2416</v>
      </c>
      <c r="B2423" s="12" t="s">
        <v>411</v>
      </c>
      <c r="C2423" s="272">
        <v>45078</v>
      </c>
      <c r="D2423" s="272">
        <v>45092</v>
      </c>
      <c r="E2423" s="196">
        <f t="shared" si="190"/>
        <v>45085</v>
      </c>
      <c r="F2423" s="272">
        <v>45092</v>
      </c>
      <c r="G2423" s="272">
        <v>45135</v>
      </c>
      <c r="H2423" s="12" t="s">
        <v>152</v>
      </c>
      <c r="I2423" s="234">
        <v>23.63</v>
      </c>
      <c r="J2423" s="272">
        <v>45138</v>
      </c>
      <c r="K2423" s="17">
        <f t="shared" si="189"/>
        <v>50.5</v>
      </c>
      <c r="L2423" s="283">
        <f t="shared" si="187"/>
        <v>9.6103274867430809E-8</v>
      </c>
      <c r="M2423" s="22">
        <f t="shared" si="188"/>
        <v>4.8532153808052563E-6</v>
      </c>
    </row>
    <row r="2424" spans="1:13">
      <c r="A2424" s="16">
        <f t="shared" si="186"/>
        <v>2417</v>
      </c>
      <c r="B2424" s="12" t="s">
        <v>411</v>
      </c>
      <c r="C2424" s="272">
        <v>45078</v>
      </c>
      <c r="D2424" s="272">
        <v>45092</v>
      </c>
      <c r="E2424" s="196">
        <f t="shared" si="190"/>
        <v>45085</v>
      </c>
      <c r="F2424" s="272">
        <v>45092</v>
      </c>
      <c r="G2424" s="272">
        <v>45135</v>
      </c>
      <c r="H2424" s="12" t="s">
        <v>152</v>
      </c>
      <c r="I2424" s="234">
        <v>298.31</v>
      </c>
      <c r="J2424" s="272">
        <v>45138</v>
      </c>
      <c r="K2424" s="17">
        <f t="shared" si="189"/>
        <v>50.5</v>
      </c>
      <c r="L2424" s="283">
        <f t="shared" si="187"/>
        <v>1.2132275888998429E-6</v>
      </c>
      <c r="M2424" s="22">
        <f t="shared" si="188"/>
        <v>6.1267993239442063E-5</v>
      </c>
    </row>
    <row r="2425" spans="1:13">
      <c r="A2425" s="16">
        <f t="shared" si="186"/>
        <v>2418</v>
      </c>
      <c r="B2425" s="12" t="s">
        <v>411</v>
      </c>
      <c r="C2425" s="272">
        <v>45078</v>
      </c>
      <c r="D2425" s="272">
        <v>45092</v>
      </c>
      <c r="E2425" s="196">
        <f t="shared" si="190"/>
        <v>45085</v>
      </c>
      <c r="F2425" s="272">
        <v>45092</v>
      </c>
      <c r="G2425" s="272">
        <v>45097</v>
      </c>
      <c r="H2425" s="12" t="s">
        <v>156</v>
      </c>
      <c r="I2425" s="234">
        <v>72.38</v>
      </c>
      <c r="J2425" s="272">
        <v>45098</v>
      </c>
      <c r="K2425" s="17">
        <f t="shared" si="189"/>
        <v>12.5</v>
      </c>
      <c r="L2425" s="283">
        <f t="shared" si="187"/>
        <v>2.9436965869253672E-7</v>
      </c>
      <c r="M2425" s="22">
        <f t="shared" si="188"/>
        <v>3.6796207336567089E-6</v>
      </c>
    </row>
    <row r="2426" spans="1:13">
      <c r="A2426" s="16">
        <f t="shared" si="186"/>
        <v>2419</v>
      </c>
      <c r="B2426" s="12" t="s">
        <v>411</v>
      </c>
      <c r="C2426" s="272">
        <v>45078</v>
      </c>
      <c r="D2426" s="272">
        <v>45092</v>
      </c>
      <c r="E2426" s="196">
        <f t="shared" si="190"/>
        <v>45085</v>
      </c>
      <c r="F2426" s="272">
        <v>45092</v>
      </c>
      <c r="G2426" s="272">
        <v>45097</v>
      </c>
      <c r="H2426" s="12" t="s">
        <v>152</v>
      </c>
      <c r="I2426" s="234">
        <v>62.620000000000005</v>
      </c>
      <c r="J2426" s="272">
        <v>45098</v>
      </c>
      <c r="K2426" s="17">
        <f t="shared" si="189"/>
        <v>12.5</v>
      </c>
      <c r="L2426" s="283">
        <f t="shared" si="187"/>
        <v>2.5467571190006426E-7</v>
      </c>
      <c r="M2426" s="22">
        <f t="shared" si="188"/>
        <v>3.1834463987508031E-6</v>
      </c>
    </row>
    <row r="2427" spans="1:13">
      <c r="A2427" s="16">
        <f t="shared" si="186"/>
        <v>2420</v>
      </c>
      <c r="B2427" s="12" t="s">
        <v>411</v>
      </c>
      <c r="C2427" s="272">
        <v>45078</v>
      </c>
      <c r="D2427" s="272">
        <v>45092</v>
      </c>
      <c r="E2427" s="196">
        <f t="shared" si="190"/>
        <v>45085</v>
      </c>
      <c r="F2427" s="272">
        <v>45092</v>
      </c>
      <c r="G2427" s="272">
        <v>45097</v>
      </c>
      <c r="H2427" s="12" t="s">
        <v>156</v>
      </c>
      <c r="I2427" s="234">
        <v>114.69</v>
      </c>
      <c r="J2427" s="272">
        <v>45098</v>
      </c>
      <c r="K2427" s="17">
        <f t="shared" si="189"/>
        <v>12.5</v>
      </c>
      <c r="L2427" s="283">
        <f t="shared" si="187"/>
        <v>4.6644454483900297E-7</v>
      </c>
      <c r="M2427" s="22">
        <f t="shared" si="188"/>
        <v>5.8305568104875373E-6</v>
      </c>
    </row>
    <row r="2428" spans="1:13">
      <c r="A2428" s="16">
        <f t="shared" si="186"/>
        <v>2421</v>
      </c>
      <c r="B2428" s="12" t="s">
        <v>411</v>
      </c>
      <c r="C2428" s="272">
        <v>45078</v>
      </c>
      <c r="D2428" s="272">
        <v>45092</v>
      </c>
      <c r="E2428" s="196">
        <f t="shared" si="190"/>
        <v>45085</v>
      </c>
      <c r="F2428" s="272">
        <v>45092</v>
      </c>
      <c r="G2428" s="272">
        <v>45126</v>
      </c>
      <c r="H2428" s="12" t="s">
        <v>157</v>
      </c>
      <c r="I2428" s="234">
        <v>243.53</v>
      </c>
      <c r="J2428" s="272">
        <v>45127</v>
      </c>
      <c r="K2428" s="17">
        <f t="shared" si="189"/>
        <v>41.5</v>
      </c>
      <c r="L2428" s="283">
        <f t="shared" si="187"/>
        <v>9.9043717852160082E-7</v>
      </c>
      <c r="M2428" s="22">
        <f t="shared" si="188"/>
        <v>4.1103142908646433E-5</v>
      </c>
    </row>
    <row r="2429" spans="1:13">
      <c r="A2429" s="16">
        <f t="shared" si="186"/>
        <v>2422</v>
      </c>
      <c r="B2429" s="12" t="s">
        <v>411</v>
      </c>
      <c r="C2429" s="272">
        <v>45078</v>
      </c>
      <c r="D2429" s="272">
        <v>45092</v>
      </c>
      <c r="E2429" s="196">
        <f t="shared" si="190"/>
        <v>45085</v>
      </c>
      <c r="F2429" s="272">
        <v>45092</v>
      </c>
      <c r="G2429" s="272">
        <v>45135</v>
      </c>
      <c r="H2429" s="12" t="s">
        <v>158</v>
      </c>
      <c r="I2429" s="234">
        <v>1597.0699999999988</v>
      </c>
      <c r="J2429" s="272">
        <v>45138</v>
      </c>
      <c r="K2429" s="17">
        <f t="shared" si="189"/>
        <v>50.5</v>
      </c>
      <c r="L2429" s="283">
        <f t="shared" si="187"/>
        <v>6.4952880741653671E-6</v>
      </c>
      <c r="M2429" s="22">
        <f t="shared" si="188"/>
        <v>3.2801204774535105E-4</v>
      </c>
    </row>
    <row r="2430" spans="1:13">
      <c r="A2430" s="16">
        <f t="shared" si="186"/>
        <v>2423</v>
      </c>
      <c r="B2430" s="12" t="s">
        <v>411</v>
      </c>
      <c r="C2430" s="272">
        <v>45078</v>
      </c>
      <c r="D2430" s="272">
        <v>45092</v>
      </c>
      <c r="E2430" s="196">
        <f t="shared" si="190"/>
        <v>45085</v>
      </c>
      <c r="F2430" s="272">
        <v>45092</v>
      </c>
      <c r="G2430" s="272">
        <v>45092</v>
      </c>
      <c r="H2430" s="12" t="s">
        <v>167</v>
      </c>
      <c r="I2430" s="234">
        <v>18100.810000000001</v>
      </c>
      <c r="J2430" s="272">
        <v>45093</v>
      </c>
      <c r="K2430" s="17">
        <f t="shared" si="189"/>
        <v>7.5</v>
      </c>
      <c r="L2430" s="283">
        <f t="shared" si="187"/>
        <v>7.3616043959083384E-5</v>
      </c>
      <c r="M2430" s="22">
        <f t="shared" si="188"/>
        <v>5.5212032969312536E-4</v>
      </c>
    </row>
    <row r="2431" spans="1:13">
      <c r="A2431" s="16">
        <f t="shared" si="186"/>
        <v>2424</v>
      </c>
      <c r="B2431" s="12" t="s">
        <v>411</v>
      </c>
      <c r="C2431" s="272">
        <v>45078</v>
      </c>
      <c r="D2431" s="272">
        <v>45092</v>
      </c>
      <c r="E2431" s="196">
        <f t="shared" si="190"/>
        <v>45085</v>
      </c>
      <c r="F2431" s="272">
        <v>45092</v>
      </c>
      <c r="G2431" s="272">
        <v>45092</v>
      </c>
      <c r="H2431" s="12" t="s">
        <v>160</v>
      </c>
      <c r="I2431" s="234">
        <v>402294.06999999908</v>
      </c>
      <c r="J2431" s="272">
        <v>45093</v>
      </c>
      <c r="K2431" s="17">
        <f t="shared" si="189"/>
        <v>7.5</v>
      </c>
      <c r="L2431" s="283">
        <f t="shared" si="187"/>
        <v>1.6361310870396683E-3</v>
      </c>
      <c r="M2431" s="22">
        <f t="shared" si="188"/>
        <v>1.2270983152797512E-2</v>
      </c>
    </row>
    <row r="2432" spans="1:13">
      <c r="A2432" s="16">
        <f t="shared" si="186"/>
        <v>2425</v>
      </c>
      <c r="B2432" s="12" t="s">
        <v>411</v>
      </c>
      <c r="C2432" s="272">
        <v>45078</v>
      </c>
      <c r="D2432" s="272">
        <v>45092</v>
      </c>
      <c r="E2432" s="196">
        <f t="shared" si="190"/>
        <v>45085</v>
      </c>
      <c r="F2432" s="272">
        <v>45092</v>
      </c>
      <c r="G2432" s="272">
        <v>45092</v>
      </c>
      <c r="H2432" s="12" t="s">
        <v>159</v>
      </c>
      <c r="I2432" s="234">
        <v>402294.07999999908</v>
      </c>
      <c r="J2432" s="272">
        <v>45093</v>
      </c>
      <c r="K2432" s="17">
        <f t="shared" si="189"/>
        <v>7.5</v>
      </c>
      <c r="L2432" s="283">
        <f t="shared" si="187"/>
        <v>1.636131127709696E-3</v>
      </c>
      <c r="M2432" s="22">
        <f t="shared" si="188"/>
        <v>1.227098345782272E-2</v>
      </c>
    </row>
    <row r="2433" spans="1:13">
      <c r="A2433" s="16">
        <f t="shared" si="186"/>
        <v>2426</v>
      </c>
      <c r="B2433" s="12" t="s">
        <v>411</v>
      </c>
      <c r="C2433" s="272">
        <v>45078</v>
      </c>
      <c r="D2433" s="272">
        <v>45092</v>
      </c>
      <c r="E2433" s="196">
        <f t="shared" si="190"/>
        <v>45085</v>
      </c>
      <c r="F2433" s="272">
        <v>45092</v>
      </c>
      <c r="G2433" s="272">
        <v>45092</v>
      </c>
      <c r="H2433" s="12" t="s">
        <v>162</v>
      </c>
      <c r="I2433" s="234">
        <v>1557036.6700000025</v>
      </c>
      <c r="J2433" s="272">
        <v>45093</v>
      </c>
      <c r="K2433" s="17">
        <f t="shared" si="189"/>
        <v>7.5</v>
      </c>
      <c r="L2433" s="283">
        <f t="shared" si="187"/>
        <v>6.3324724111586718E-3</v>
      </c>
      <c r="M2433" s="22">
        <f t="shared" si="188"/>
        <v>4.749354308369004E-2</v>
      </c>
    </row>
    <row r="2434" spans="1:13">
      <c r="A2434" s="16">
        <f t="shared" si="186"/>
        <v>2427</v>
      </c>
      <c r="B2434" s="12" t="s">
        <v>411</v>
      </c>
      <c r="C2434" s="272">
        <v>45078</v>
      </c>
      <c r="D2434" s="272">
        <v>45092</v>
      </c>
      <c r="E2434" s="196">
        <f t="shared" si="190"/>
        <v>45085</v>
      </c>
      <c r="F2434" s="272">
        <v>45092</v>
      </c>
      <c r="G2434" s="272">
        <v>45092</v>
      </c>
      <c r="H2434" s="12" t="s">
        <v>161</v>
      </c>
      <c r="I2434" s="234">
        <v>1557036.6800000025</v>
      </c>
      <c r="J2434" s="272">
        <v>45093</v>
      </c>
      <c r="K2434" s="17">
        <f t="shared" si="189"/>
        <v>7.5</v>
      </c>
      <c r="L2434" s="283">
        <f t="shared" si="187"/>
        <v>6.332472451828699E-3</v>
      </c>
      <c r="M2434" s="22">
        <f t="shared" si="188"/>
        <v>4.749354338871524E-2</v>
      </c>
    </row>
    <row r="2435" spans="1:13">
      <c r="A2435" s="16">
        <f t="shared" si="186"/>
        <v>2428</v>
      </c>
      <c r="B2435" s="12" t="s">
        <v>411</v>
      </c>
      <c r="C2435" s="272">
        <v>45078</v>
      </c>
      <c r="D2435" s="272">
        <v>45092</v>
      </c>
      <c r="E2435" s="196">
        <f t="shared" si="190"/>
        <v>45085</v>
      </c>
      <c r="F2435" s="272">
        <v>45092</v>
      </c>
      <c r="G2435" s="272">
        <v>45092</v>
      </c>
      <c r="H2435" s="12" t="s">
        <v>163</v>
      </c>
      <c r="I2435" s="234">
        <v>3354586.7099999962</v>
      </c>
      <c r="J2435" s="272">
        <v>45093</v>
      </c>
      <c r="K2435" s="17">
        <f t="shared" si="189"/>
        <v>7.5</v>
      </c>
      <c r="L2435" s="283">
        <f t="shared" si="187"/>
        <v>1.3643113358347865E-2</v>
      </c>
      <c r="M2435" s="22">
        <f t="shared" si="188"/>
        <v>0.10232335018760899</v>
      </c>
    </row>
    <row r="2436" spans="1:13">
      <c r="A2436" s="16">
        <f t="shared" si="186"/>
        <v>2429</v>
      </c>
      <c r="B2436" s="12" t="s">
        <v>411</v>
      </c>
      <c r="C2436" s="272">
        <v>45078</v>
      </c>
      <c r="D2436" s="272">
        <v>45092</v>
      </c>
      <c r="E2436" s="196">
        <f t="shared" si="190"/>
        <v>45085</v>
      </c>
      <c r="F2436" s="272">
        <v>45092</v>
      </c>
      <c r="G2436" s="272">
        <v>45135</v>
      </c>
      <c r="H2436" s="12" t="s">
        <v>152</v>
      </c>
      <c r="I2436" s="234">
        <v>105.05</v>
      </c>
      <c r="J2436" s="272">
        <v>45138</v>
      </c>
      <c r="K2436" s="17">
        <f t="shared" si="189"/>
        <v>50.5</v>
      </c>
      <c r="L2436" s="283">
        <f t="shared" si="187"/>
        <v>4.2723863837594614E-7</v>
      </c>
      <c r="M2436" s="22">
        <f t="shared" si="188"/>
        <v>2.157555123798528E-5</v>
      </c>
    </row>
    <row r="2437" spans="1:13">
      <c r="A2437" s="16">
        <f t="shared" si="186"/>
        <v>2430</v>
      </c>
      <c r="B2437" s="12" t="s">
        <v>411</v>
      </c>
      <c r="C2437" s="272">
        <v>45078</v>
      </c>
      <c r="D2437" s="272">
        <v>45092</v>
      </c>
      <c r="E2437" s="196">
        <f t="shared" si="190"/>
        <v>45085</v>
      </c>
      <c r="F2437" s="272">
        <v>45092</v>
      </c>
      <c r="G2437" s="272">
        <v>45135</v>
      </c>
      <c r="H2437" s="12" t="s">
        <v>165</v>
      </c>
      <c r="I2437" s="234">
        <v>24.990000000000002</v>
      </c>
      <c r="J2437" s="272">
        <v>45138</v>
      </c>
      <c r="K2437" s="17">
        <f t="shared" si="189"/>
        <v>50.5</v>
      </c>
      <c r="L2437" s="283">
        <f t="shared" si="187"/>
        <v>1.0163439860080814E-7</v>
      </c>
      <c r="M2437" s="22">
        <f t="shared" si="188"/>
        <v>5.1325371293408112E-6</v>
      </c>
    </row>
    <row r="2438" spans="1:13">
      <c r="A2438" s="16">
        <f t="shared" si="186"/>
        <v>2431</v>
      </c>
      <c r="B2438" s="12" t="s">
        <v>411</v>
      </c>
      <c r="C2438" s="272">
        <v>45078</v>
      </c>
      <c r="D2438" s="272">
        <v>45092</v>
      </c>
      <c r="E2438" s="196">
        <f t="shared" si="190"/>
        <v>45085</v>
      </c>
      <c r="F2438" s="272">
        <v>45092</v>
      </c>
      <c r="G2438" s="272">
        <v>45126</v>
      </c>
      <c r="H2438" s="12" t="s">
        <v>157</v>
      </c>
      <c r="I2438" s="234">
        <v>184.66</v>
      </c>
      <c r="J2438" s="272">
        <v>45127</v>
      </c>
      <c r="K2438" s="17">
        <f t="shared" si="189"/>
        <v>41.5</v>
      </c>
      <c r="L2438" s="283">
        <f t="shared" si="187"/>
        <v>7.5101272691577548E-7</v>
      </c>
      <c r="M2438" s="22">
        <f t="shared" si="188"/>
        <v>3.116702816700468E-5</v>
      </c>
    </row>
    <row r="2439" spans="1:13">
      <c r="A2439" s="16">
        <f t="shared" si="186"/>
        <v>2432</v>
      </c>
      <c r="B2439" s="12" t="s">
        <v>411</v>
      </c>
      <c r="C2439" s="272">
        <v>45078</v>
      </c>
      <c r="D2439" s="272">
        <v>45092</v>
      </c>
      <c r="E2439" s="196">
        <f t="shared" si="190"/>
        <v>45085</v>
      </c>
      <c r="F2439" s="272">
        <v>45092</v>
      </c>
      <c r="G2439" s="272">
        <v>45097</v>
      </c>
      <c r="H2439" s="12" t="s">
        <v>156</v>
      </c>
      <c r="I2439" s="234">
        <v>182.03</v>
      </c>
      <c r="J2439" s="272">
        <v>45098</v>
      </c>
      <c r="K2439" s="17">
        <f t="shared" si="189"/>
        <v>12.5</v>
      </c>
      <c r="L2439" s="283">
        <f t="shared" si="187"/>
        <v>7.4031650969608256E-7</v>
      </c>
      <c r="M2439" s="22">
        <f t="shared" si="188"/>
        <v>9.2539563712010315E-6</v>
      </c>
    </row>
    <row r="2440" spans="1:13">
      <c r="A2440" s="16">
        <f t="shared" si="186"/>
        <v>2433</v>
      </c>
      <c r="B2440" s="12" t="s">
        <v>411</v>
      </c>
      <c r="C2440" s="272">
        <v>45078</v>
      </c>
      <c r="D2440" s="272">
        <v>45092</v>
      </c>
      <c r="E2440" s="196">
        <f t="shared" si="190"/>
        <v>45085</v>
      </c>
      <c r="F2440" s="272">
        <v>45092</v>
      </c>
      <c r="G2440" s="272">
        <v>45135</v>
      </c>
      <c r="H2440" s="12" t="s">
        <v>152</v>
      </c>
      <c r="I2440" s="234">
        <v>77.3</v>
      </c>
      <c r="J2440" s="272">
        <v>45138</v>
      </c>
      <c r="K2440" s="17">
        <f t="shared" si="189"/>
        <v>50.5</v>
      </c>
      <c r="L2440" s="283">
        <f t="shared" si="187"/>
        <v>3.1437931219857817E-7</v>
      </c>
      <c r="M2440" s="22">
        <f t="shared" si="188"/>
        <v>1.5876155266028199E-5</v>
      </c>
    </row>
    <row r="2441" spans="1:13">
      <c r="A2441" s="16">
        <f t="shared" ref="A2441:A2504" si="191">A2440+1</f>
        <v>2434</v>
      </c>
      <c r="B2441" s="12" t="s">
        <v>411</v>
      </c>
      <c r="C2441" s="272">
        <v>45078</v>
      </c>
      <c r="D2441" s="272">
        <v>45092</v>
      </c>
      <c r="E2441" s="196">
        <f t="shared" si="190"/>
        <v>45085</v>
      </c>
      <c r="F2441" s="272">
        <v>45092</v>
      </c>
      <c r="G2441" s="272">
        <v>45135</v>
      </c>
      <c r="H2441" s="12" t="s">
        <v>152</v>
      </c>
      <c r="I2441" s="234">
        <v>114.50999999999999</v>
      </c>
      <c r="J2441" s="272">
        <v>45138</v>
      </c>
      <c r="K2441" s="17">
        <f t="shared" si="189"/>
        <v>50.5</v>
      </c>
      <c r="L2441" s="283">
        <f t="shared" si="187"/>
        <v>4.6571248434487949E-7</v>
      </c>
      <c r="M2441" s="22">
        <f t="shared" si="188"/>
        <v>2.3518480459416414E-5</v>
      </c>
    </row>
    <row r="2442" spans="1:13">
      <c r="A2442" s="16">
        <f t="shared" si="191"/>
        <v>2435</v>
      </c>
      <c r="B2442" s="12" t="s">
        <v>411</v>
      </c>
      <c r="C2442" s="272">
        <v>45078</v>
      </c>
      <c r="D2442" s="272">
        <v>45092</v>
      </c>
      <c r="E2442" s="196">
        <f t="shared" si="190"/>
        <v>45085</v>
      </c>
      <c r="F2442" s="272">
        <v>45092</v>
      </c>
      <c r="G2442" s="272">
        <v>45135</v>
      </c>
      <c r="H2442" s="12" t="s">
        <v>152</v>
      </c>
      <c r="I2442" s="234">
        <v>1.22</v>
      </c>
      <c r="J2442" s="272">
        <v>45138</v>
      </c>
      <c r="K2442" s="17">
        <f t="shared" si="189"/>
        <v>50.5</v>
      </c>
      <c r="L2442" s="283">
        <f t="shared" ref="L2442:L2505" si="192">I2442/$I$5449</f>
        <v>4.9617433490590598E-9</v>
      </c>
      <c r="M2442" s="22">
        <f t="shared" ref="M2442:M2505" si="193">L2442*K2442</f>
        <v>2.5056803912748252E-7</v>
      </c>
    </row>
    <row r="2443" spans="1:13">
      <c r="A2443" s="16">
        <f t="shared" si="191"/>
        <v>2436</v>
      </c>
      <c r="B2443" s="12" t="s">
        <v>411</v>
      </c>
      <c r="C2443" s="272">
        <v>45078</v>
      </c>
      <c r="D2443" s="272">
        <v>45092</v>
      </c>
      <c r="E2443" s="196">
        <f t="shared" si="190"/>
        <v>45085</v>
      </c>
      <c r="F2443" s="272">
        <v>45092</v>
      </c>
      <c r="G2443" s="272">
        <v>45126</v>
      </c>
      <c r="H2443" s="12" t="s">
        <v>157</v>
      </c>
      <c r="I2443" s="234">
        <v>260.43</v>
      </c>
      <c r="J2443" s="272">
        <v>45127</v>
      </c>
      <c r="K2443" s="17">
        <f t="shared" ref="K2443:K2506" si="194">(G2443-D2443)+((D2443-C2443+1)/2)</f>
        <v>41.5</v>
      </c>
      <c r="L2443" s="283">
        <f t="shared" si="192"/>
        <v>1.0591695249143042E-6</v>
      </c>
      <c r="M2443" s="22">
        <f t="shared" si="193"/>
        <v>4.3955535283943623E-5</v>
      </c>
    </row>
    <row r="2444" spans="1:13">
      <c r="A2444" s="16">
        <f t="shared" si="191"/>
        <v>2437</v>
      </c>
      <c r="B2444" s="12" t="s">
        <v>411</v>
      </c>
      <c r="C2444" s="272">
        <v>45078</v>
      </c>
      <c r="D2444" s="272">
        <v>45092</v>
      </c>
      <c r="E2444" s="196">
        <f t="shared" si="190"/>
        <v>45085</v>
      </c>
      <c r="F2444" s="272">
        <v>45092</v>
      </c>
      <c r="G2444" s="272">
        <v>45135</v>
      </c>
      <c r="H2444" s="12" t="s">
        <v>152</v>
      </c>
      <c r="I2444" s="234">
        <v>66.02</v>
      </c>
      <c r="J2444" s="272">
        <v>45138</v>
      </c>
      <c r="K2444" s="17">
        <f t="shared" si="194"/>
        <v>50.5</v>
      </c>
      <c r="L2444" s="283">
        <f t="shared" si="192"/>
        <v>2.6850352123350752E-7</v>
      </c>
      <c r="M2444" s="22">
        <f t="shared" si="193"/>
        <v>1.3559427822292129E-5</v>
      </c>
    </row>
    <row r="2445" spans="1:13">
      <c r="A2445" s="16">
        <f t="shared" si="191"/>
        <v>2438</v>
      </c>
      <c r="B2445" s="12" t="s">
        <v>411</v>
      </c>
      <c r="C2445" s="272">
        <v>45078</v>
      </c>
      <c r="D2445" s="272">
        <v>45092</v>
      </c>
      <c r="E2445" s="196">
        <f t="shared" si="190"/>
        <v>45085</v>
      </c>
      <c r="F2445" s="272">
        <v>45092</v>
      </c>
      <c r="G2445" s="272">
        <v>45126</v>
      </c>
      <c r="H2445" s="12" t="s">
        <v>157</v>
      </c>
      <c r="I2445" s="234">
        <v>417.6</v>
      </c>
      <c r="J2445" s="272">
        <v>45127</v>
      </c>
      <c r="K2445" s="17">
        <f t="shared" si="194"/>
        <v>41.5</v>
      </c>
      <c r="L2445" s="283">
        <f t="shared" si="192"/>
        <v>1.6983803463664457E-6</v>
      </c>
      <c r="M2445" s="22">
        <f t="shared" si="193"/>
        <v>7.0482784374207493E-5</v>
      </c>
    </row>
    <row r="2446" spans="1:13">
      <c r="A2446" s="16">
        <f t="shared" si="191"/>
        <v>2439</v>
      </c>
      <c r="B2446" s="12" t="s">
        <v>411</v>
      </c>
      <c r="C2446" s="272">
        <v>45078</v>
      </c>
      <c r="D2446" s="272">
        <v>45092</v>
      </c>
      <c r="E2446" s="196">
        <f t="shared" si="190"/>
        <v>45085</v>
      </c>
      <c r="F2446" s="272">
        <v>45092</v>
      </c>
      <c r="G2446" s="272">
        <v>45135</v>
      </c>
      <c r="H2446" s="12" t="s">
        <v>154</v>
      </c>
      <c r="I2446" s="234">
        <v>33.86</v>
      </c>
      <c r="J2446" s="272">
        <v>45138</v>
      </c>
      <c r="K2446" s="17">
        <f t="shared" si="194"/>
        <v>50.5</v>
      </c>
      <c r="L2446" s="283">
        <f t="shared" si="192"/>
        <v>1.3770871295011457E-7</v>
      </c>
      <c r="M2446" s="22">
        <f t="shared" si="193"/>
        <v>6.9542900039807861E-6</v>
      </c>
    </row>
    <row r="2447" spans="1:13">
      <c r="A2447" s="16">
        <f t="shared" si="191"/>
        <v>2440</v>
      </c>
      <c r="B2447" s="12" t="s">
        <v>411</v>
      </c>
      <c r="C2447" s="272">
        <v>45078</v>
      </c>
      <c r="D2447" s="272">
        <v>45092</v>
      </c>
      <c r="E2447" s="196">
        <f t="shared" si="190"/>
        <v>45085</v>
      </c>
      <c r="F2447" s="272">
        <v>45092</v>
      </c>
      <c r="G2447" s="272">
        <v>45135</v>
      </c>
      <c r="H2447" s="12" t="s">
        <v>164</v>
      </c>
      <c r="I2447" s="234">
        <v>239.18</v>
      </c>
      <c r="J2447" s="272">
        <v>45138</v>
      </c>
      <c r="K2447" s="17">
        <f t="shared" si="194"/>
        <v>50.5</v>
      </c>
      <c r="L2447" s="283">
        <f t="shared" si="192"/>
        <v>9.7274571658028369E-7</v>
      </c>
      <c r="M2447" s="22">
        <f t="shared" si="193"/>
        <v>4.9123658687304323E-5</v>
      </c>
    </row>
    <row r="2448" spans="1:13">
      <c r="A2448" s="16">
        <f t="shared" si="191"/>
        <v>2441</v>
      </c>
      <c r="B2448" s="12" t="s">
        <v>411</v>
      </c>
      <c r="C2448" s="272">
        <v>45078</v>
      </c>
      <c r="D2448" s="272">
        <v>45092</v>
      </c>
      <c r="E2448" s="196">
        <f t="shared" si="190"/>
        <v>45085</v>
      </c>
      <c r="F2448" s="272">
        <v>45092</v>
      </c>
      <c r="G2448" s="272">
        <v>45135</v>
      </c>
      <c r="H2448" s="12" t="s">
        <v>166</v>
      </c>
      <c r="I2448" s="234">
        <v>1138.57</v>
      </c>
      <c r="J2448" s="272">
        <v>45138</v>
      </c>
      <c r="K2448" s="17">
        <f t="shared" si="194"/>
        <v>50.5</v>
      </c>
      <c r="L2448" s="283">
        <f t="shared" si="192"/>
        <v>4.6305673155230931E-6</v>
      </c>
      <c r="M2448" s="22">
        <f t="shared" si="193"/>
        <v>2.3384364943391619E-4</v>
      </c>
    </row>
    <row r="2449" spans="1:13">
      <c r="A2449" s="16">
        <f t="shared" si="191"/>
        <v>2442</v>
      </c>
      <c r="B2449" s="12" t="s">
        <v>411</v>
      </c>
      <c r="C2449" s="272">
        <v>45078</v>
      </c>
      <c r="D2449" s="272">
        <v>45092</v>
      </c>
      <c r="E2449" s="196">
        <f t="shared" si="190"/>
        <v>45085</v>
      </c>
      <c r="F2449" s="272">
        <v>45092</v>
      </c>
      <c r="G2449" s="272">
        <v>45126</v>
      </c>
      <c r="H2449" s="12" t="s">
        <v>154</v>
      </c>
      <c r="I2449" s="234">
        <v>844.8900000000001</v>
      </c>
      <c r="J2449" s="272">
        <v>45127</v>
      </c>
      <c r="K2449" s="17">
        <f t="shared" si="194"/>
        <v>41.5</v>
      </c>
      <c r="L2449" s="283">
        <f t="shared" si="192"/>
        <v>3.4361699493332049E-6</v>
      </c>
      <c r="M2449" s="22">
        <f t="shared" si="193"/>
        <v>1.42601052897328E-4</v>
      </c>
    </row>
    <row r="2450" spans="1:13">
      <c r="A2450" s="16">
        <f t="shared" si="191"/>
        <v>2443</v>
      </c>
      <c r="B2450" s="12" t="s">
        <v>411</v>
      </c>
      <c r="C2450" s="272">
        <v>45078</v>
      </c>
      <c r="D2450" s="272">
        <v>45092</v>
      </c>
      <c r="E2450" s="196">
        <f t="shared" si="190"/>
        <v>45085</v>
      </c>
      <c r="F2450" s="272">
        <v>45092</v>
      </c>
      <c r="G2450" s="272">
        <v>45126</v>
      </c>
      <c r="H2450" s="12" t="s">
        <v>157</v>
      </c>
      <c r="I2450" s="234">
        <v>1662.4899999999998</v>
      </c>
      <c r="J2450" s="272">
        <v>45127</v>
      </c>
      <c r="K2450" s="17">
        <f t="shared" si="194"/>
        <v>41.5</v>
      </c>
      <c r="L2450" s="283">
        <f t="shared" si="192"/>
        <v>6.7613513937517997E-6</v>
      </c>
      <c r="M2450" s="22">
        <f t="shared" si="193"/>
        <v>2.8059608284069967E-4</v>
      </c>
    </row>
    <row r="2451" spans="1:13">
      <c r="A2451" s="16">
        <f t="shared" si="191"/>
        <v>2444</v>
      </c>
      <c r="B2451" s="12" t="s">
        <v>411</v>
      </c>
      <c r="C2451" s="272">
        <v>45078</v>
      </c>
      <c r="D2451" s="272">
        <v>45092</v>
      </c>
      <c r="E2451" s="196">
        <f t="shared" si="190"/>
        <v>45085</v>
      </c>
      <c r="F2451" s="272">
        <v>45092</v>
      </c>
      <c r="G2451" s="272">
        <v>45126</v>
      </c>
      <c r="H2451" s="12" t="s">
        <v>157</v>
      </c>
      <c r="I2451" s="234">
        <v>71.540000000000006</v>
      </c>
      <c r="J2451" s="272">
        <v>45127</v>
      </c>
      <c r="K2451" s="17">
        <f t="shared" si="194"/>
        <v>41.5</v>
      </c>
      <c r="L2451" s="283">
        <f t="shared" si="192"/>
        <v>2.909533763866272E-7</v>
      </c>
      <c r="M2451" s="22">
        <f t="shared" si="193"/>
        <v>1.2074565120045028E-5</v>
      </c>
    </row>
    <row r="2452" spans="1:13">
      <c r="A2452" s="16">
        <f t="shared" si="191"/>
        <v>2445</v>
      </c>
      <c r="B2452" s="12" t="s">
        <v>411</v>
      </c>
      <c r="C2452" s="272">
        <v>45078</v>
      </c>
      <c r="D2452" s="272">
        <v>45092</v>
      </c>
      <c r="E2452" s="196">
        <f t="shared" si="190"/>
        <v>45085</v>
      </c>
      <c r="F2452" s="272">
        <v>45092</v>
      </c>
      <c r="G2452" s="272">
        <v>45126</v>
      </c>
      <c r="H2452" s="12" t="s">
        <v>157</v>
      </c>
      <c r="I2452" s="234">
        <v>604.68999999999994</v>
      </c>
      <c r="J2452" s="272">
        <v>45127</v>
      </c>
      <c r="K2452" s="17">
        <f t="shared" si="194"/>
        <v>41.5</v>
      </c>
      <c r="L2452" s="283">
        <f t="shared" si="192"/>
        <v>2.4592758899528875E-6</v>
      </c>
      <c r="M2452" s="22">
        <f t="shared" si="193"/>
        <v>1.0205994943304483E-4</v>
      </c>
    </row>
    <row r="2453" spans="1:13">
      <c r="A2453" s="16">
        <f t="shared" si="191"/>
        <v>2446</v>
      </c>
      <c r="B2453" s="12" t="s">
        <v>411</v>
      </c>
      <c r="C2453" s="272">
        <v>45078</v>
      </c>
      <c r="D2453" s="272">
        <v>45092</v>
      </c>
      <c r="E2453" s="196">
        <f t="shared" si="190"/>
        <v>45085</v>
      </c>
      <c r="F2453" s="272">
        <v>45092</v>
      </c>
      <c r="G2453" s="272">
        <v>45121</v>
      </c>
      <c r="H2453" s="12" t="s">
        <v>153</v>
      </c>
      <c r="I2453" s="234">
        <v>38.03</v>
      </c>
      <c r="J2453" s="272">
        <v>45124</v>
      </c>
      <c r="K2453" s="17">
        <f t="shared" si="194"/>
        <v>36.5</v>
      </c>
      <c r="L2453" s="283">
        <f t="shared" si="192"/>
        <v>1.5466811439730825E-7</v>
      </c>
      <c r="M2453" s="22">
        <f t="shared" si="193"/>
        <v>5.6453861755017515E-6</v>
      </c>
    </row>
    <row r="2454" spans="1:13">
      <c r="A2454" s="16">
        <f t="shared" si="191"/>
        <v>2447</v>
      </c>
      <c r="B2454" s="12" t="s">
        <v>411</v>
      </c>
      <c r="C2454" s="272">
        <v>45078</v>
      </c>
      <c r="D2454" s="272">
        <v>45092</v>
      </c>
      <c r="E2454" s="196">
        <f t="shared" si="190"/>
        <v>45085</v>
      </c>
      <c r="F2454" s="272">
        <v>45092</v>
      </c>
      <c r="G2454" s="272">
        <v>45097</v>
      </c>
      <c r="H2454" s="12" t="s">
        <v>152</v>
      </c>
      <c r="I2454" s="234">
        <v>108.78</v>
      </c>
      <c r="J2454" s="272">
        <v>45098</v>
      </c>
      <c r="K2454" s="17">
        <f t="shared" si="194"/>
        <v>12.5</v>
      </c>
      <c r="L2454" s="283">
        <f t="shared" si="192"/>
        <v>4.4240855861528247E-7</v>
      </c>
      <c r="M2454" s="22">
        <f t="shared" si="193"/>
        <v>5.5301069826910306E-6</v>
      </c>
    </row>
    <row r="2455" spans="1:13">
      <c r="A2455" s="16">
        <f t="shared" si="191"/>
        <v>2448</v>
      </c>
      <c r="B2455" s="12" t="s">
        <v>411</v>
      </c>
      <c r="C2455" s="272">
        <v>45078</v>
      </c>
      <c r="D2455" s="272">
        <v>45092</v>
      </c>
      <c r="E2455" s="196">
        <f t="shared" si="190"/>
        <v>45085</v>
      </c>
      <c r="F2455" s="272">
        <v>45092</v>
      </c>
      <c r="G2455" s="272">
        <v>45126</v>
      </c>
      <c r="H2455" s="12" t="s">
        <v>154</v>
      </c>
      <c r="I2455" s="234">
        <v>50.12</v>
      </c>
      <c r="J2455" s="272">
        <v>45127</v>
      </c>
      <c r="K2455" s="17">
        <f t="shared" si="194"/>
        <v>41.5</v>
      </c>
      <c r="L2455" s="283">
        <f t="shared" si="192"/>
        <v>2.0383817758593449E-7</v>
      </c>
      <c r="M2455" s="22">
        <f t="shared" si="193"/>
        <v>8.4592843698162823E-6</v>
      </c>
    </row>
    <row r="2456" spans="1:13">
      <c r="A2456" s="16">
        <f t="shared" si="191"/>
        <v>2449</v>
      </c>
      <c r="B2456" s="12" t="s">
        <v>411</v>
      </c>
      <c r="C2456" s="272">
        <v>45078</v>
      </c>
      <c r="D2456" s="272">
        <v>45092</v>
      </c>
      <c r="E2456" s="196">
        <f t="shared" si="190"/>
        <v>45085</v>
      </c>
      <c r="F2456" s="272">
        <v>45092</v>
      </c>
      <c r="G2456" s="272">
        <v>45126</v>
      </c>
      <c r="H2456" s="12" t="s">
        <v>157</v>
      </c>
      <c r="I2456" s="234">
        <v>2109.09</v>
      </c>
      <c r="J2456" s="272">
        <v>45127</v>
      </c>
      <c r="K2456" s="17">
        <f t="shared" si="194"/>
        <v>41.5</v>
      </c>
      <c r="L2456" s="283">
        <f t="shared" si="192"/>
        <v>8.5776748197270273E-6</v>
      </c>
      <c r="M2456" s="22">
        <f t="shared" si="193"/>
        <v>3.5597350501867162E-4</v>
      </c>
    </row>
    <row r="2457" spans="1:13">
      <c r="A2457" s="16">
        <f t="shared" si="191"/>
        <v>2450</v>
      </c>
      <c r="B2457" s="12" t="s">
        <v>411</v>
      </c>
      <c r="C2457" s="272">
        <v>45078</v>
      </c>
      <c r="D2457" s="272">
        <v>45092</v>
      </c>
      <c r="E2457" s="196">
        <f t="shared" si="190"/>
        <v>45085</v>
      </c>
      <c r="F2457" s="272">
        <v>45092</v>
      </c>
      <c r="G2457" s="272">
        <v>45097</v>
      </c>
      <c r="H2457" s="12" t="s">
        <v>152</v>
      </c>
      <c r="I2457" s="234">
        <v>41.6</v>
      </c>
      <c r="J2457" s="272">
        <v>45098</v>
      </c>
      <c r="K2457" s="17">
        <f t="shared" si="194"/>
        <v>12.5</v>
      </c>
      <c r="L2457" s="283">
        <f t="shared" si="192"/>
        <v>1.6918731419742371E-7</v>
      </c>
      <c r="M2457" s="22">
        <f t="shared" si="193"/>
        <v>2.1148414274677965E-6</v>
      </c>
    </row>
    <row r="2458" spans="1:13">
      <c r="A2458" s="16">
        <f t="shared" si="191"/>
        <v>2451</v>
      </c>
      <c r="B2458" s="12" t="s">
        <v>411</v>
      </c>
      <c r="C2458" s="272">
        <v>45078</v>
      </c>
      <c r="D2458" s="272">
        <v>45092</v>
      </c>
      <c r="E2458" s="196">
        <f t="shared" si="190"/>
        <v>45085</v>
      </c>
      <c r="F2458" s="272">
        <v>45092</v>
      </c>
      <c r="G2458" s="272">
        <v>45097</v>
      </c>
      <c r="H2458" s="12" t="s">
        <v>156</v>
      </c>
      <c r="I2458" s="234">
        <v>210.51</v>
      </c>
      <c r="J2458" s="272">
        <v>45098</v>
      </c>
      <c r="K2458" s="17">
        <f t="shared" si="194"/>
        <v>12.5</v>
      </c>
      <c r="L2458" s="283">
        <f t="shared" si="192"/>
        <v>8.5614474787739564E-7</v>
      </c>
      <c r="M2458" s="22">
        <f t="shared" si="193"/>
        <v>1.0701809348467445E-5</v>
      </c>
    </row>
    <row r="2459" spans="1:13">
      <c r="A2459" s="16">
        <f t="shared" si="191"/>
        <v>2452</v>
      </c>
      <c r="B2459" s="12" t="s">
        <v>411</v>
      </c>
      <c r="C2459" s="272">
        <v>45078</v>
      </c>
      <c r="D2459" s="272">
        <v>45092</v>
      </c>
      <c r="E2459" s="196">
        <f t="shared" si="190"/>
        <v>45085</v>
      </c>
      <c r="F2459" s="272">
        <v>45092</v>
      </c>
      <c r="G2459" s="272">
        <v>45126</v>
      </c>
      <c r="H2459" s="12" t="s">
        <v>157</v>
      </c>
      <c r="I2459" s="234">
        <v>477.49</v>
      </c>
      <c r="J2459" s="272">
        <v>45127</v>
      </c>
      <c r="K2459" s="17">
        <f t="shared" si="194"/>
        <v>41.5</v>
      </c>
      <c r="L2459" s="283">
        <f t="shared" si="192"/>
        <v>1.9419531407723039E-6</v>
      </c>
      <c r="M2459" s="22">
        <f t="shared" si="193"/>
        <v>8.0591055342050619E-5</v>
      </c>
    </row>
    <row r="2460" spans="1:13">
      <c r="A2460" s="16">
        <f t="shared" si="191"/>
        <v>2453</v>
      </c>
      <c r="B2460" s="12" t="s">
        <v>411</v>
      </c>
      <c r="C2460" s="272">
        <v>45078</v>
      </c>
      <c r="D2460" s="272">
        <v>45092</v>
      </c>
      <c r="E2460" s="196">
        <f t="shared" si="190"/>
        <v>45085</v>
      </c>
      <c r="F2460" s="272">
        <v>45092</v>
      </c>
      <c r="G2460" s="272">
        <v>45126</v>
      </c>
      <c r="H2460" s="12" t="s">
        <v>157</v>
      </c>
      <c r="I2460" s="234">
        <v>130.03</v>
      </c>
      <c r="J2460" s="272">
        <v>45127</v>
      </c>
      <c r="K2460" s="17">
        <f t="shared" si="194"/>
        <v>41.5</v>
      </c>
      <c r="L2460" s="283">
        <f t="shared" si="192"/>
        <v>5.2883236694930298E-7</v>
      </c>
      <c r="M2460" s="22">
        <f t="shared" si="193"/>
        <v>2.1946543228396073E-5</v>
      </c>
    </row>
    <row r="2461" spans="1:13">
      <c r="A2461" s="16">
        <f t="shared" si="191"/>
        <v>2454</v>
      </c>
      <c r="B2461" s="12" t="s">
        <v>411</v>
      </c>
      <c r="C2461" s="272">
        <v>45078</v>
      </c>
      <c r="D2461" s="272">
        <v>45092</v>
      </c>
      <c r="E2461" s="196">
        <f t="shared" si="190"/>
        <v>45085</v>
      </c>
      <c r="F2461" s="272">
        <v>45092</v>
      </c>
      <c r="G2461" s="272">
        <v>45097</v>
      </c>
      <c r="H2461" s="12" t="s">
        <v>152</v>
      </c>
      <c r="I2461" s="234">
        <v>64.62</v>
      </c>
      <c r="J2461" s="272">
        <v>45098</v>
      </c>
      <c r="K2461" s="17">
        <f t="shared" si="194"/>
        <v>12.5</v>
      </c>
      <c r="L2461" s="283">
        <f t="shared" si="192"/>
        <v>2.62809717390325E-7</v>
      </c>
      <c r="M2461" s="22">
        <f t="shared" si="193"/>
        <v>3.2851214673790626E-6</v>
      </c>
    </row>
    <row r="2462" spans="1:13">
      <c r="A2462" s="16">
        <f t="shared" si="191"/>
        <v>2455</v>
      </c>
      <c r="B2462" s="12" t="s">
        <v>411</v>
      </c>
      <c r="C2462" s="272">
        <v>45078</v>
      </c>
      <c r="D2462" s="272">
        <v>45092</v>
      </c>
      <c r="E2462" s="196">
        <f t="shared" si="190"/>
        <v>45085</v>
      </c>
      <c r="F2462" s="272">
        <v>45092</v>
      </c>
      <c r="G2462" s="272">
        <v>45097</v>
      </c>
      <c r="H2462" s="12" t="s">
        <v>156</v>
      </c>
      <c r="I2462" s="234">
        <v>96.56</v>
      </c>
      <c r="J2462" s="272">
        <v>45098</v>
      </c>
      <c r="K2462" s="17">
        <f t="shared" si="194"/>
        <v>12.5</v>
      </c>
      <c r="L2462" s="283">
        <f t="shared" si="192"/>
        <v>3.9270978506978926E-7</v>
      </c>
      <c r="M2462" s="22">
        <f t="shared" si="193"/>
        <v>4.9088723133723654E-6</v>
      </c>
    </row>
    <row r="2463" spans="1:13">
      <c r="A2463" s="16">
        <f t="shared" si="191"/>
        <v>2456</v>
      </c>
      <c r="B2463" s="12" t="s">
        <v>411</v>
      </c>
      <c r="C2463" s="272">
        <v>45078</v>
      </c>
      <c r="D2463" s="272">
        <v>45092</v>
      </c>
      <c r="E2463" s="196">
        <f t="shared" si="190"/>
        <v>45085</v>
      </c>
      <c r="F2463" s="272">
        <v>45092</v>
      </c>
      <c r="G2463" s="272">
        <v>45135</v>
      </c>
      <c r="H2463" s="12" t="s">
        <v>165</v>
      </c>
      <c r="I2463" s="234">
        <v>96.45</v>
      </c>
      <c r="J2463" s="272">
        <v>45138</v>
      </c>
      <c r="K2463" s="17">
        <f t="shared" si="194"/>
        <v>50.5</v>
      </c>
      <c r="L2463" s="283">
        <f t="shared" si="192"/>
        <v>3.922624147678249E-7</v>
      </c>
      <c r="M2463" s="22">
        <f t="shared" si="193"/>
        <v>1.9809251945775159E-5</v>
      </c>
    </row>
    <row r="2464" spans="1:13">
      <c r="A2464" s="16">
        <f t="shared" si="191"/>
        <v>2457</v>
      </c>
      <c r="B2464" s="12" t="s">
        <v>411</v>
      </c>
      <c r="C2464" s="272">
        <v>45078</v>
      </c>
      <c r="D2464" s="272">
        <v>45092</v>
      </c>
      <c r="E2464" s="196">
        <f t="shared" si="190"/>
        <v>45085</v>
      </c>
      <c r="F2464" s="272">
        <v>45092</v>
      </c>
      <c r="G2464" s="272">
        <v>45098</v>
      </c>
      <c r="H2464" s="12" t="s">
        <v>166</v>
      </c>
      <c r="I2464" s="234">
        <v>623.30999999999995</v>
      </c>
      <c r="J2464" s="272">
        <v>45099</v>
      </c>
      <c r="K2464" s="17">
        <f t="shared" si="194"/>
        <v>13.5</v>
      </c>
      <c r="L2464" s="283">
        <f t="shared" si="192"/>
        <v>2.5350034810672151E-6</v>
      </c>
      <c r="M2464" s="22">
        <f t="shared" si="193"/>
        <v>3.4222546994407402E-5</v>
      </c>
    </row>
    <row r="2465" spans="1:13">
      <c r="A2465" s="16">
        <f t="shared" si="191"/>
        <v>2458</v>
      </c>
      <c r="B2465" s="12" t="s">
        <v>411</v>
      </c>
      <c r="C2465" s="272">
        <v>45078</v>
      </c>
      <c r="D2465" s="272">
        <v>45092</v>
      </c>
      <c r="E2465" s="196">
        <f t="shared" si="190"/>
        <v>45085</v>
      </c>
      <c r="F2465" s="272">
        <v>45092</v>
      </c>
      <c r="G2465" s="272">
        <v>45126</v>
      </c>
      <c r="H2465" s="12" t="s">
        <v>154</v>
      </c>
      <c r="I2465" s="234">
        <v>688.84</v>
      </c>
      <c r="J2465" s="272">
        <v>45127</v>
      </c>
      <c r="K2465" s="17">
        <f t="shared" si="194"/>
        <v>41.5</v>
      </c>
      <c r="L2465" s="283">
        <f t="shared" si="192"/>
        <v>2.8015141709556092E-6</v>
      </c>
      <c r="M2465" s="22">
        <f t="shared" si="193"/>
        <v>1.1626283809465778E-4</v>
      </c>
    </row>
    <row r="2466" spans="1:13">
      <c r="A2466" s="16">
        <f t="shared" si="191"/>
        <v>2459</v>
      </c>
      <c r="B2466" s="12" t="s">
        <v>411</v>
      </c>
      <c r="C2466" s="272">
        <v>45078</v>
      </c>
      <c r="D2466" s="272">
        <v>45092</v>
      </c>
      <c r="E2466" s="196">
        <f t="shared" si="190"/>
        <v>45085</v>
      </c>
      <c r="F2466" s="272">
        <v>45092</v>
      </c>
      <c r="G2466" s="272">
        <v>45126</v>
      </c>
      <c r="H2466" s="12" t="s">
        <v>157</v>
      </c>
      <c r="I2466" s="234">
        <v>9574.8599999999969</v>
      </c>
      <c r="J2466" s="272">
        <v>45127</v>
      </c>
      <c r="K2466" s="17">
        <f t="shared" si="194"/>
        <v>41.5</v>
      </c>
      <c r="L2466" s="283">
        <f t="shared" si="192"/>
        <v>3.8940981904239032E-5</v>
      </c>
      <c r="M2466" s="22">
        <f t="shared" si="193"/>
        <v>1.6160507490259198E-3</v>
      </c>
    </row>
    <row r="2467" spans="1:13">
      <c r="A2467" s="16">
        <f t="shared" si="191"/>
        <v>2460</v>
      </c>
      <c r="B2467" s="12" t="s">
        <v>411</v>
      </c>
      <c r="C2467" s="272">
        <v>45078</v>
      </c>
      <c r="D2467" s="272">
        <v>45092</v>
      </c>
      <c r="E2467" s="196">
        <f t="shared" si="190"/>
        <v>45085</v>
      </c>
      <c r="F2467" s="272">
        <v>45092</v>
      </c>
      <c r="G2467" s="272">
        <v>45126</v>
      </c>
      <c r="H2467" s="12" t="s">
        <v>157</v>
      </c>
      <c r="I2467" s="234">
        <v>141.9</v>
      </c>
      <c r="J2467" s="272">
        <v>45127</v>
      </c>
      <c r="K2467" s="17">
        <f t="shared" si="194"/>
        <v>41.5</v>
      </c>
      <c r="L2467" s="283">
        <f t="shared" si="192"/>
        <v>5.7710768953400058E-7</v>
      </c>
      <c r="M2467" s="22">
        <f t="shared" si="193"/>
        <v>2.3949969115661025E-5</v>
      </c>
    </row>
    <row r="2468" spans="1:13">
      <c r="A2468" s="16">
        <f t="shared" si="191"/>
        <v>2461</v>
      </c>
      <c r="B2468" s="12" t="s">
        <v>411</v>
      </c>
      <c r="C2468" s="272">
        <v>45078</v>
      </c>
      <c r="D2468" s="272">
        <v>45092</v>
      </c>
      <c r="E2468" s="196">
        <f t="shared" si="190"/>
        <v>45085</v>
      </c>
      <c r="F2468" s="272">
        <v>45092</v>
      </c>
      <c r="G2468" s="272">
        <v>45135</v>
      </c>
      <c r="H2468" s="12" t="s">
        <v>152</v>
      </c>
      <c r="I2468" s="234">
        <v>18.66</v>
      </c>
      <c r="J2468" s="272">
        <v>45138</v>
      </c>
      <c r="K2468" s="17">
        <f t="shared" si="194"/>
        <v>50.5</v>
      </c>
      <c r="L2468" s="283">
        <f t="shared" si="192"/>
        <v>7.5890271224132836E-8</v>
      </c>
      <c r="M2468" s="22">
        <f t="shared" si="193"/>
        <v>3.8324586968187084E-6</v>
      </c>
    </row>
    <row r="2469" spans="1:13">
      <c r="A2469" s="16">
        <f t="shared" si="191"/>
        <v>2462</v>
      </c>
      <c r="B2469" s="12" t="s">
        <v>411</v>
      </c>
      <c r="C2469" s="272">
        <v>45078</v>
      </c>
      <c r="D2469" s="272">
        <v>45092</v>
      </c>
      <c r="E2469" s="196">
        <f t="shared" ref="E2469:E2532" si="195">AVERAGE(C2469:D2469)</f>
        <v>45085</v>
      </c>
      <c r="F2469" s="272">
        <v>45092</v>
      </c>
      <c r="G2469" s="272">
        <v>45121</v>
      </c>
      <c r="H2469" s="12" t="s">
        <v>153</v>
      </c>
      <c r="I2469" s="234">
        <v>35.14</v>
      </c>
      <c r="J2469" s="272">
        <v>45124</v>
      </c>
      <c r="K2469" s="17">
        <f t="shared" si="194"/>
        <v>36.5</v>
      </c>
      <c r="L2469" s="283">
        <f t="shared" si="192"/>
        <v>1.4291447646388147E-7</v>
      </c>
      <c r="M2469" s="22">
        <f t="shared" si="193"/>
        <v>5.2163783909316739E-6</v>
      </c>
    </row>
    <row r="2470" spans="1:13">
      <c r="A2470" s="16">
        <f t="shared" si="191"/>
        <v>2463</v>
      </c>
      <c r="B2470" s="12" t="s">
        <v>411</v>
      </c>
      <c r="C2470" s="272">
        <v>45078</v>
      </c>
      <c r="D2470" s="272">
        <v>45092</v>
      </c>
      <c r="E2470" s="196">
        <f t="shared" si="195"/>
        <v>45085</v>
      </c>
      <c r="F2470" s="272">
        <v>45092</v>
      </c>
      <c r="G2470" s="272">
        <v>45126</v>
      </c>
      <c r="H2470" s="12" t="s">
        <v>157</v>
      </c>
      <c r="I2470" s="234">
        <v>252.16999999999996</v>
      </c>
      <c r="J2470" s="272">
        <v>45127</v>
      </c>
      <c r="K2470" s="17">
        <f t="shared" si="194"/>
        <v>41.5</v>
      </c>
      <c r="L2470" s="283">
        <f t="shared" si="192"/>
        <v>1.0255760822395272E-6</v>
      </c>
      <c r="M2470" s="22">
        <f t="shared" si="193"/>
        <v>4.2561407412940381E-5</v>
      </c>
    </row>
    <row r="2471" spans="1:13">
      <c r="A2471" s="16">
        <f t="shared" si="191"/>
        <v>2464</v>
      </c>
      <c r="B2471" s="12" t="s">
        <v>411</v>
      </c>
      <c r="C2471" s="272">
        <v>45078</v>
      </c>
      <c r="D2471" s="272">
        <v>45092</v>
      </c>
      <c r="E2471" s="196">
        <f t="shared" si="195"/>
        <v>45085</v>
      </c>
      <c r="F2471" s="272">
        <v>45092</v>
      </c>
      <c r="G2471" s="272">
        <v>45126</v>
      </c>
      <c r="H2471" s="12" t="s">
        <v>166</v>
      </c>
      <c r="I2471" s="234">
        <v>251</v>
      </c>
      <c r="J2471" s="272">
        <v>45127</v>
      </c>
      <c r="K2471" s="17">
        <f t="shared" si="194"/>
        <v>41.5</v>
      </c>
      <c r="L2471" s="283">
        <f t="shared" si="192"/>
        <v>1.0208176890277248E-6</v>
      </c>
      <c r="M2471" s="22">
        <f t="shared" si="193"/>
        <v>4.2363934094650581E-5</v>
      </c>
    </row>
    <row r="2472" spans="1:13">
      <c r="A2472" s="16">
        <f t="shared" si="191"/>
        <v>2465</v>
      </c>
      <c r="B2472" s="12" t="s">
        <v>411</v>
      </c>
      <c r="C2472" s="272">
        <v>45078</v>
      </c>
      <c r="D2472" s="272">
        <v>45092</v>
      </c>
      <c r="E2472" s="196">
        <f t="shared" si="195"/>
        <v>45085</v>
      </c>
      <c r="F2472" s="272">
        <v>45092</v>
      </c>
      <c r="G2472" s="272">
        <v>45098</v>
      </c>
      <c r="H2472" s="12" t="s">
        <v>166</v>
      </c>
      <c r="I2472" s="234">
        <v>1258.8500000000001</v>
      </c>
      <c r="J2472" s="272">
        <v>45099</v>
      </c>
      <c r="K2472" s="17">
        <f t="shared" si="194"/>
        <v>13.5</v>
      </c>
      <c r="L2472" s="283">
        <f t="shared" si="192"/>
        <v>5.1197464057073758E-6</v>
      </c>
      <c r="M2472" s="22">
        <f t="shared" si="193"/>
        <v>6.9116576477049575E-5</v>
      </c>
    </row>
    <row r="2473" spans="1:13">
      <c r="A2473" s="16">
        <f t="shared" si="191"/>
        <v>2466</v>
      </c>
      <c r="B2473" s="12" t="s">
        <v>411</v>
      </c>
      <c r="C2473" s="272">
        <v>45078</v>
      </c>
      <c r="D2473" s="272">
        <v>45092</v>
      </c>
      <c r="E2473" s="196">
        <f t="shared" si="195"/>
        <v>45085</v>
      </c>
      <c r="F2473" s="272">
        <v>45092</v>
      </c>
      <c r="G2473" s="272">
        <v>45135</v>
      </c>
      <c r="H2473" s="12" t="s">
        <v>152</v>
      </c>
      <c r="I2473" s="234">
        <v>111.47999999999999</v>
      </c>
      <c r="J2473" s="272">
        <v>45138</v>
      </c>
      <c r="K2473" s="17">
        <f t="shared" si="194"/>
        <v>50.5</v>
      </c>
      <c r="L2473" s="283">
        <f t="shared" si="192"/>
        <v>4.5338946602713442E-7</v>
      </c>
      <c r="M2473" s="22">
        <f t="shared" si="193"/>
        <v>2.2896168034370288E-5</v>
      </c>
    </row>
    <row r="2474" spans="1:13">
      <c r="A2474" s="16">
        <f t="shared" si="191"/>
        <v>2467</v>
      </c>
      <c r="B2474" s="12" t="s">
        <v>411</v>
      </c>
      <c r="C2474" s="272">
        <v>45078</v>
      </c>
      <c r="D2474" s="272">
        <v>45092</v>
      </c>
      <c r="E2474" s="196">
        <f t="shared" si="195"/>
        <v>45085</v>
      </c>
      <c r="F2474" s="272">
        <v>45092</v>
      </c>
      <c r="G2474" s="272">
        <v>45135</v>
      </c>
      <c r="H2474" s="12" t="s">
        <v>165</v>
      </c>
      <c r="I2474" s="234">
        <v>296.51</v>
      </c>
      <c r="J2474" s="272">
        <v>45138</v>
      </c>
      <c r="K2474" s="17">
        <f t="shared" si="194"/>
        <v>50.5</v>
      </c>
      <c r="L2474" s="283">
        <f t="shared" si="192"/>
        <v>1.2059069839586081E-6</v>
      </c>
      <c r="M2474" s="22">
        <f t="shared" si="193"/>
        <v>6.0898302689909709E-5</v>
      </c>
    </row>
    <row r="2475" spans="1:13">
      <c r="A2475" s="16">
        <f t="shared" si="191"/>
        <v>2468</v>
      </c>
      <c r="B2475" s="12" t="s">
        <v>411</v>
      </c>
      <c r="C2475" s="272">
        <v>45078</v>
      </c>
      <c r="D2475" s="272">
        <v>45092</v>
      </c>
      <c r="E2475" s="196">
        <f t="shared" si="195"/>
        <v>45085</v>
      </c>
      <c r="F2475" s="272">
        <v>45092</v>
      </c>
      <c r="G2475" s="272">
        <v>45126</v>
      </c>
      <c r="H2475" s="12" t="s">
        <v>164</v>
      </c>
      <c r="I2475" s="234">
        <v>5316.7400000000007</v>
      </c>
      <c r="J2475" s="272">
        <v>45127</v>
      </c>
      <c r="K2475" s="17">
        <f t="shared" si="194"/>
        <v>41.5</v>
      </c>
      <c r="L2475" s="283">
        <f t="shared" si="192"/>
        <v>2.1623196175144484E-5</v>
      </c>
      <c r="M2475" s="22">
        <f t="shared" si="193"/>
        <v>8.9736264126849606E-4</v>
      </c>
    </row>
    <row r="2476" spans="1:13">
      <c r="A2476" s="16">
        <f t="shared" si="191"/>
        <v>2469</v>
      </c>
      <c r="B2476" s="12" t="s">
        <v>411</v>
      </c>
      <c r="C2476" s="272">
        <v>45078</v>
      </c>
      <c r="D2476" s="272">
        <v>45092</v>
      </c>
      <c r="E2476" s="196">
        <f t="shared" si="195"/>
        <v>45085</v>
      </c>
      <c r="F2476" s="272">
        <v>45092</v>
      </c>
      <c r="G2476" s="272">
        <v>45126</v>
      </c>
      <c r="H2476" s="12" t="s">
        <v>166</v>
      </c>
      <c r="I2476" s="234">
        <v>86183.890000000014</v>
      </c>
      <c r="J2476" s="272">
        <v>45127</v>
      </c>
      <c r="K2476" s="17">
        <f t="shared" si="194"/>
        <v>41.5</v>
      </c>
      <c r="L2476" s="283">
        <f t="shared" si="192"/>
        <v>3.5051011721601451E-4</v>
      </c>
      <c r="M2476" s="22">
        <f t="shared" si="193"/>
        <v>1.4546169864464602E-2</v>
      </c>
    </row>
    <row r="2477" spans="1:13">
      <c r="A2477" s="16">
        <f t="shared" si="191"/>
        <v>2470</v>
      </c>
      <c r="B2477" s="12" t="s">
        <v>411</v>
      </c>
      <c r="C2477" s="272">
        <v>45078</v>
      </c>
      <c r="D2477" s="272">
        <v>45092</v>
      </c>
      <c r="E2477" s="196">
        <f t="shared" si="195"/>
        <v>45085</v>
      </c>
      <c r="F2477" s="272">
        <v>45092</v>
      </c>
      <c r="G2477" s="272">
        <v>45126</v>
      </c>
      <c r="H2477" s="12" t="s">
        <v>157</v>
      </c>
      <c r="I2477" s="234">
        <v>179.27999999999997</v>
      </c>
      <c r="J2477" s="272">
        <v>45127</v>
      </c>
      <c r="K2477" s="17">
        <f t="shared" si="194"/>
        <v>41.5</v>
      </c>
      <c r="L2477" s="283">
        <f t="shared" si="192"/>
        <v>7.2913225214697391E-7</v>
      </c>
      <c r="M2477" s="22">
        <f t="shared" si="193"/>
        <v>3.0258988464099418E-5</v>
      </c>
    </row>
    <row r="2478" spans="1:13">
      <c r="A2478" s="16">
        <f t="shared" si="191"/>
        <v>2471</v>
      </c>
      <c r="B2478" s="12" t="s">
        <v>411</v>
      </c>
      <c r="C2478" s="272">
        <v>45078</v>
      </c>
      <c r="D2478" s="272">
        <v>45092</v>
      </c>
      <c r="E2478" s="196">
        <f t="shared" si="195"/>
        <v>45085</v>
      </c>
      <c r="F2478" s="272">
        <v>45092</v>
      </c>
      <c r="G2478" s="272">
        <v>45126</v>
      </c>
      <c r="H2478" s="12" t="s">
        <v>157</v>
      </c>
      <c r="I2478" s="234">
        <v>100.4</v>
      </c>
      <c r="J2478" s="272">
        <v>45127</v>
      </c>
      <c r="K2478" s="17">
        <f t="shared" si="194"/>
        <v>41.5</v>
      </c>
      <c r="L2478" s="283">
        <f t="shared" si="192"/>
        <v>4.0832707561108989E-7</v>
      </c>
      <c r="M2478" s="22">
        <f t="shared" si="193"/>
        <v>1.694557363786023E-5</v>
      </c>
    </row>
    <row r="2479" spans="1:13">
      <c r="A2479" s="16">
        <f t="shared" si="191"/>
        <v>2472</v>
      </c>
      <c r="B2479" s="12" t="s">
        <v>411</v>
      </c>
      <c r="C2479" s="272">
        <v>45078</v>
      </c>
      <c r="D2479" s="272">
        <v>45092</v>
      </c>
      <c r="E2479" s="196">
        <f t="shared" si="195"/>
        <v>45085</v>
      </c>
      <c r="F2479" s="272">
        <v>45092</v>
      </c>
      <c r="G2479" s="272">
        <v>45126</v>
      </c>
      <c r="H2479" s="12" t="s">
        <v>157</v>
      </c>
      <c r="I2479" s="234">
        <v>99.45</v>
      </c>
      <c r="J2479" s="272">
        <v>45127</v>
      </c>
      <c r="K2479" s="17">
        <f t="shared" si="194"/>
        <v>41.5</v>
      </c>
      <c r="L2479" s="283">
        <f t="shared" si="192"/>
        <v>4.0446342300321601E-7</v>
      </c>
      <c r="M2479" s="22">
        <f t="shared" si="193"/>
        <v>1.6785232054633463E-5</v>
      </c>
    </row>
    <row r="2480" spans="1:13">
      <c r="A2480" s="16">
        <f t="shared" si="191"/>
        <v>2473</v>
      </c>
      <c r="B2480" s="12" t="s">
        <v>411</v>
      </c>
      <c r="C2480" s="272">
        <v>45078</v>
      </c>
      <c r="D2480" s="272">
        <v>45092</v>
      </c>
      <c r="E2480" s="196">
        <f t="shared" si="195"/>
        <v>45085</v>
      </c>
      <c r="F2480" s="272">
        <v>45092</v>
      </c>
      <c r="G2480" s="272">
        <v>45126</v>
      </c>
      <c r="H2480" s="12" t="s">
        <v>157</v>
      </c>
      <c r="I2480" s="234">
        <v>1186.29</v>
      </c>
      <c r="J2480" s="272">
        <v>45127</v>
      </c>
      <c r="K2480" s="17">
        <f t="shared" si="194"/>
        <v>41.5</v>
      </c>
      <c r="L2480" s="283">
        <f t="shared" si="192"/>
        <v>4.8246446865207152E-6</v>
      </c>
      <c r="M2480" s="22">
        <f t="shared" si="193"/>
        <v>2.0022275449060967E-4</v>
      </c>
    </row>
    <row r="2481" spans="1:13">
      <c r="A2481" s="16">
        <f t="shared" si="191"/>
        <v>2474</v>
      </c>
      <c r="B2481" s="12" t="s">
        <v>411</v>
      </c>
      <c r="C2481" s="272">
        <v>45078</v>
      </c>
      <c r="D2481" s="272">
        <v>45092</v>
      </c>
      <c r="E2481" s="196">
        <f t="shared" si="195"/>
        <v>45085</v>
      </c>
      <c r="F2481" s="272">
        <v>45092</v>
      </c>
      <c r="G2481" s="272">
        <v>45135</v>
      </c>
      <c r="H2481" s="12" t="s">
        <v>154</v>
      </c>
      <c r="I2481" s="234">
        <v>862.05000000000007</v>
      </c>
      <c r="J2481" s="272">
        <v>45138</v>
      </c>
      <c r="K2481" s="17">
        <f t="shared" si="194"/>
        <v>50.5</v>
      </c>
      <c r="L2481" s="283">
        <f t="shared" si="192"/>
        <v>3.5059597164396422E-6</v>
      </c>
      <c r="M2481" s="22">
        <f t="shared" si="193"/>
        <v>1.7705096568020192E-4</v>
      </c>
    </row>
    <row r="2482" spans="1:13">
      <c r="A2482" s="16">
        <f t="shared" si="191"/>
        <v>2475</v>
      </c>
      <c r="B2482" s="12" t="s">
        <v>411</v>
      </c>
      <c r="C2482" s="272">
        <v>45078</v>
      </c>
      <c r="D2482" s="272">
        <v>45092</v>
      </c>
      <c r="E2482" s="196">
        <f t="shared" si="195"/>
        <v>45085</v>
      </c>
      <c r="F2482" s="272">
        <v>45092</v>
      </c>
      <c r="G2482" s="272">
        <v>45135</v>
      </c>
      <c r="H2482" s="12" t="s">
        <v>165</v>
      </c>
      <c r="I2482" s="234">
        <v>37.89</v>
      </c>
      <c r="J2482" s="272">
        <v>45138</v>
      </c>
      <c r="K2482" s="17">
        <f t="shared" si="194"/>
        <v>50.5</v>
      </c>
      <c r="L2482" s="283">
        <f t="shared" si="192"/>
        <v>1.5409873401298999E-7</v>
      </c>
      <c r="M2482" s="22">
        <f t="shared" si="193"/>
        <v>7.7819860676559937E-6</v>
      </c>
    </row>
    <row r="2483" spans="1:13">
      <c r="A2483" s="16">
        <f t="shared" si="191"/>
        <v>2476</v>
      </c>
      <c r="B2483" s="12" t="s">
        <v>411</v>
      </c>
      <c r="C2483" s="272">
        <v>45078</v>
      </c>
      <c r="D2483" s="272">
        <v>45092</v>
      </c>
      <c r="E2483" s="196">
        <f t="shared" si="195"/>
        <v>45085</v>
      </c>
      <c r="F2483" s="272">
        <v>45092</v>
      </c>
      <c r="G2483" s="272">
        <v>45100</v>
      </c>
      <c r="H2483" s="12" t="s">
        <v>166</v>
      </c>
      <c r="I2483" s="234">
        <v>20296.569999999992</v>
      </c>
      <c r="J2483" s="272">
        <v>45103</v>
      </c>
      <c r="K2483" s="17">
        <f t="shared" si="194"/>
        <v>15.5</v>
      </c>
      <c r="L2483" s="283">
        <f t="shared" si="192"/>
        <v>8.2546205906730826E-5</v>
      </c>
      <c r="M2483" s="22">
        <f t="shared" si="193"/>
        <v>1.2794661915543279E-3</v>
      </c>
    </row>
    <row r="2484" spans="1:13">
      <c r="A2484" s="16">
        <f t="shared" si="191"/>
        <v>2477</v>
      </c>
      <c r="B2484" s="12" t="s">
        <v>411</v>
      </c>
      <c r="C2484" s="272">
        <v>45078</v>
      </c>
      <c r="D2484" s="272">
        <v>45092</v>
      </c>
      <c r="E2484" s="196">
        <f t="shared" si="195"/>
        <v>45085</v>
      </c>
      <c r="F2484" s="272">
        <v>45092</v>
      </c>
      <c r="G2484" s="272">
        <v>45100</v>
      </c>
      <c r="H2484" s="12" t="s">
        <v>164</v>
      </c>
      <c r="I2484" s="234">
        <v>26654.670000000013</v>
      </c>
      <c r="J2484" s="272">
        <v>45103</v>
      </c>
      <c r="K2484" s="17">
        <f t="shared" si="194"/>
        <v>15.5</v>
      </c>
      <c r="L2484" s="283">
        <f t="shared" si="192"/>
        <v>1.0840461606054436E-4</v>
      </c>
      <c r="M2484" s="22">
        <f t="shared" si="193"/>
        <v>1.6802715489384376E-3</v>
      </c>
    </row>
    <row r="2485" spans="1:13">
      <c r="A2485" s="16">
        <f t="shared" si="191"/>
        <v>2478</v>
      </c>
      <c r="B2485" s="12" t="s">
        <v>411</v>
      </c>
      <c r="C2485" s="272">
        <v>45078</v>
      </c>
      <c r="D2485" s="272">
        <v>45092</v>
      </c>
      <c r="E2485" s="196">
        <f t="shared" si="195"/>
        <v>45085</v>
      </c>
      <c r="F2485" s="272">
        <v>45092</v>
      </c>
      <c r="G2485" s="272">
        <v>45126</v>
      </c>
      <c r="H2485" s="12" t="s">
        <v>154</v>
      </c>
      <c r="I2485" s="234">
        <v>459.64</v>
      </c>
      <c r="J2485" s="272">
        <v>45127</v>
      </c>
      <c r="K2485" s="17">
        <f t="shared" si="194"/>
        <v>41.5</v>
      </c>
      <c r="L2485" s="283">
        <f t="shared" si="192"/>
        <v>1.8693571417717265E-6</v>
      </c>
      <c r="M2485" s="22">
        <f t="shared" si="193"/>
        <v>7.7578321383526652E-5</v>
      </c>
    </row>
    <row r="2486" spans="1:13">
      <c r="A2486" s="16">
        <f t="shared" si="191"/>
        <v>2479</v>
      </c>
      <c r="B2486" s="12" t="s">
        <v>411</v>
      </c>
      <c r="C2486" s="272">
        <v>45078</v>
      </c>
      <c r="D2486" s="272">
        <v>45092</v>
      </c>
      <c r="E2486" s="196">
        <f t="shared" si="195"/>
        <v>45085</v>
      </c>
      <c r="F2486" s="272">
        <v>45092</v>
      </c>
      <c r="G2486" s="272">
        <v>45126</v>
      </c>
      <c r="H2486" s="12" t="s">
        <v>157</v>
      </c>
      <c r="I2486" s="234">
        <v>1729.6699999999998</v>
      </c>
      <c r="J2486" s="272">
        <v>45127</v>
      </c>
      <c r="K2486" s="17">
        <f t="shared" si="194"/>
        <v>41.5</v>
      </c>
      <c r="L2486" s="283">
        <f t="shared" si="192"/>
        <v>7.0345726381696594E-6</v>
      </c>
      <c r="M2486" s="22">
        <f t="shared" si="193"/>
        <v>2.9193476448404089E-4</v>
      </c>
    </row>
    <row r="2487" spans="1:13">
      <c r="A2487" s="16">
        <f t="shared" si="191"/>
        <v>2480</v>
      </c>
      <c r="B2487" s="12" t="s">
        <v>411</v>
      </c>
      <c r="C2487" s="272">
        <v>45078</v>
      </c>
      <c r="D2487" s="272">
        <v>45092</v>
      </c>
      <c r="E2487" s="196">
        <f t="shared" si="195"/>
        <v>45085</v>
      </c>
      <c r="F2487" s="272">
        <v>45092</v>
      </c>
      <c r="G2487" s="272">
        <v>45135</v>
      </c>
      <c r="H2487" s="12" t="s">
        <v>152</v>
      </c>
      <c r="I2487" s="234">
        <v>46.47</v>
      </c>
      <c r="J2487" s="272">
        <v>45138</v>
      </c>
      <c r="K2487" s="17">
        <f t="shared" si="194"/>
        <v>50.5</v>
      </c>
      <c r="L2487" s="283">
        <f t="shared" si="192"/>
        <v>1.8899361756620864E-7</v>
      </c>
      <c r="M2487" s="22">
        <f t="shared" si="193"/>
        <v>9.5441776870935362E-6</v>
      </c>
    </row>
    <row r="2488" spans="1:13">
      <c r="A2488" s="16">
        <f t="shared" si="191"/>
        <v>2481</v>
      </c>
      <c r="B2488" s="12" t="s">
        <v>411</v>
      </c>
      <c r="C2488" s="272">
        <v>45078</v>
      </c>
      <c r="D2488" s="272">
        <v>45092</v>
      </c>
      <c r="E2488" s="196">
        <f t="shared" si="195"/>
        <v>45085</v>
      </c>
      <c r="F2488" s="272">
        <v>45092</v>
      </c>
      <c r="G2488" s="272">
        <v>45135</v>
      </c>
      <c r="H2488" s="12" t="s">
        <v>156</v>
      </c>
      <c r="I2488" s="234">
        <v>88.95</v>
      </c>
      <c r="J2488" s="272">
        <v>45138</v>
      </c>
      <c r="K2488" s="17">
        <f t="shared" si="194"/>
        <v>50.5</v>
      </c>
      <c r="L2488" s="283">
        <f t="shared" si="192"/>
        <v>3.6175989417934707E-7</v>
      </c>
      <c r="M2488" s="22">
        <f t="shared" si="193"/>
        <v>1.8268874656057026E-5</v>
      </c>
    </row>
    <row r="2489" spans="1:13">
      <c r="A2489" s="16">
        <f t="shared" si="191"/>
        <v>2482</v>
      </c>
      <c r="B2489" s="12" t="s">
        <v>411</v>
      </c>
      <c r="C2489" s="272">
        <v>45078</v>
      </c>
      <c r="D2489" s="272">
        <v>45092</v>
      </c>
      <c r="E2489" s="196">
        <f t="shared" si="195"/>
        <v>45085</v>
      </c>
      <c r="F2489" s="272">
        <v>45092</v>
      </c>
      <c r="G2489" s="272">
        <v>45126</v>
      </c>
      <c r="H2489" s="12" t="s">
        <v>157</v>
      </c>
      <c r="I2489" s="234">
        <v>347.89000000000004</v>
      </c>
      <c r="J2489" s="272">
        <v>45127</v>
      </c>
      <c r="K2489" s="17">
        <f t="shared" si="194"/>
        <v>41.5</v>
      </c>
      <c r="L2489" s="283">
        <f t="shared" si="192"/>
        <v>1.4148695850034071E-6</v>
      </c>
      <c r="M2489" s="22">
        <f t="shared" si="193"/>
        <v>5.8717087777641391E-5</v>
      </c>
    </row>
    <row r="2490" spans="1:13">
      <c r="A2490" s="16">
        <f t="shared" si="191"/>
        <v>2483</v>
      </c>
      <c r="B2490" s="12" t="s">
        <v>411</v>
      </c>
      <c r="C2490" s="272">
        <v>45078</v>
      </c>
      <c r="D2490" s="272">
        <v>45092</v>
      </c>
      <c r="E2490" s="196">
        <f t="shared" si="195"/>
        <v>45085</v>
      </c>
      <c r="F2490" s="272">
        <v>45092</v>
      </c>
      <c r="G2490" s="272">
        <v>45135</v>
      </c>
      <c r="H2490" s="12" t="s">
        <v>156</v>
      </c>
      <c r="I2490" s="234">
        <v>20.22</v>
      </c>
      <c r="J2490" s="272">
        <v>45138</v>
      </c>
      <c r="K2490" s="17">
        <f t="shared" si="194"/>
        <v>50.5</v>
      </c>
      <c r="L2490" s="283">
        <f t="shared" si="192"/>
        <v>8.223479550653623E-8</v>
      </c>
      <c r="M2490" s="22">
        <f t="shared" si="193"/>
        <v>4.1528571730800794E-6</v>
      </c>
    </row>
    <row r="2491" spans="1:13">
      <c r="A2491" s="16">
        <f t="shared" si="191"/>
        <v>2484</v>
      </c>
      <c r="B2491" s="12" t="s">
        <v>411</v>
      </c>
      <c r="C2491" s="272">
        <v>45078</v>
      </c>
      <c r="D2491" s="272">
        <v>45092</v>
      </c>
      <c r="E2491" s="196">
        <f t="shared" si="195"/>
        <v>45085</v>
      </c>
      <c r="F2491" s="272">
        <v>45092</v>
      </c>
      <c r="G2491" s="272">
        <v>45097</v>
      </c>
      <c r="H2491" s="12" t="s">
        <v>156</v>
      </c>
      <c r="I2491" s="234">
        <v>10.67</v>
      </c>
      <c r="J2491" s="272">
        <v>45098</v>
      </c>
      <c r="K2491" s="17">
        <f t="shared" si="194"/>
        <v>12.5</v>
      </c>
      <c r="L2491" s="283">
        <f t="shared" si="192"/>
        <v>4.3394919290541125E-8</v>
      </c>
      <c r="M2491" s="22">
        <f t="shared" si="193"/>
        <v>5.4243649113176403E-7</v>
      </c>
    </row>
    <row r="2492" spans="1:13">
      <c r="A2492" s="16">
        <f t="shared" si="191"/>
        <v>2485</v>
      </c>
      <c r="B2492" s="12" t="s">
        <v>411</v>
      </c>
      <c r="C2492" s="272">
        <v>45078</v>
      </c>
      <c r="D2492" s="272">
        <v>45092</v>
      </c>
      <c r="E2492" s="196">
        <f t="shared" si="195"/>
        <v>45085</v>
      </c>
      <c r="F2492" s="272">
        <v>45092</v>
      </c>
      <c r="G2492" s="272">
        <v>45097</v>
      </c>
      <c r="H2492" s="12" t="s">
        <v>152</v>
      </c>
      <c r="I2492" s="234">
        <v>44.88</v>
      </c>
      <c r="J2492" s="272">
        <v>45098</v>
      </c>
      <c r="K2492" s="17">
        <f t="shared" si="194"/>
        <v>12.5</v>
      </c>
      <c r="L2492" s="283">
        <f t="shared" si="192"/>
        <v>1.8252708320145134E-7</v>
      </c>
      <c r="M2492" s="22">
        <f t="shared" si="193"/>
        <v>2.2815885400181416E-6</v>
      </c>
    </row>
    <row r="2493" spans="1:13">
      <c r="A2493" s="16">
        <f t="shared" si="191"/>
        <v>2486</v>
      </c>
      <c r="B2493" s="12" t="s">
        <v>411</v>
      </c>
      <c r="C2493" s="272">
        <v>45078</v>
      </c>
      <c r="D2493" s="272">
        <v>45092</v>
      </c>
      <c r="E2493" s="196">
        <f t="shared" si="195"/>
        <v>45085</v>
      </c>
      <c r="F2493" s="272">
        <v>45092</v>
      </c>
      <c r="G2493" s="272">
        <v>45097</v>
      </c>
      <c r="H2493" s="12" t="s">
        <v>152</v>
      </c>
      <c r="I2493" s="234">
        <v>27.63</v>
      </c>
      <c r="J2493" s="272">
        <v>45098</v>
      </c>
      <c r="K2493" s="17">
        <f t="shared" si="194"/>
        <v>12.5</v>
      </c>
      <c r="L2493" s="283">
        <f t="shared" si="192"/>
        <v>1.1237128584795232E-7</v>
      </c>
      <c r="M2493" s="22">
        <f t="shared" si="193"/>
        <v>1.4046410730994041E-6</v>
      </c>
    </row>
    <row r="2494" spans="1:13">
      <c r="A2494" s="16">
        <f t="shared" si="191"/>
        <v>2487</v>
      </c>
      <c r="B2494" s="12" t="s">
        <v>411</v>
      </c>
      <c r="C2494" s="272">
        <v>45078</v>
      </c>
      <c r="D2494" s="272">
        <v>45092</v>
      </c>
      <c r="E2494" s="196">
        <f t="shared" si="195"/>
        <v>45085</v>
      </c>
      <c r="F2494" s="272">
        <v>45092</v>
      </c>
      <c r="G2494" s="272">
        <v>45097</v>
      </c>
      <c r="H2494" s="12" t="s">
        <v>156</v>
      </c>
      <c r="I2494" s="234">
        <v>32.099999999999994</v>
      </c>
      <c r="J2494" s="272">
        <v>45098</v>
      </c>
      <c r="K2494" s="17">
        <f t="shared" si="194"/>
        <v>12.5</v>
      </c>
      <c r="L2494" s="283">
        <f t="shared" si="192"/>
        <v>1.3055078811868508E-7</v>
      </c>
      <c r="M2494" s="22">
        <f t="shared" si="193"/>
        <v>1.6318848514835635E-6</v>
      </c>
    </row>
    <row r="2495" spans="1:13">
      <c r="A2495" s="16">
        <f t="shared" si="191"/>
        <v>2488</v>
      </c>
      <c r="B2495" s="12" t="s">
        <v>411</v>
      </c>
      <c r="C2495" s="272">
        <v>45078</v>
      </c>
      <c r="D2495" s="272">
        <v>45092</v>
      </c>
      <c r="E2495" s="196">
        <f t="shared" si="195"/>
        <v>45085</v>
      </c>
      <c r="F2495" s="272">
        <v>45092</v>
      </c>
      <c r="G2495" s="272">
        <v>45126</v>
      </c>
      <c r="H2495" s="12" t="s">
        <v>157</v>
      </c>
      <c r="I2495" s="234">
        <v>488.09</v>
      </c>
      <c r="J2495" s="272">
        <v>45127</v>
      </c>
      <c r="K2495" s="17">
        <f t="shared" si="194"/>
        <v>41.5</v>
      </c>
      <c r="L2495" s="283">
        <f t="shared" si="192"/>
        <v>1.9850633698706858E-6</v>
      </c>
      <c r="M2495" s="22">
        <f t="shared" si="193"/>
        <v>8.2380129849633454E-5</v>
      </c>
    </row>
    <row r="2496" spans="1:13">
      <c r="A2496" s="16">
        <f t="shared" si="191"/>
        <v>2489</v>
      </c>
      <c r="B2496" s="12" t="s">
        <v>411</v>
      </c>
      <c r="C2496" s="272">
        <v>45078</v>
      </c>
      <c r="D2496" s="272">
        <v>45092</v>
      </c>
      <c r="E2496" s="196">
        <f t="shared" si="195"/>
        <v>45085</v>
      </c>
      <c r="F2496" s="272">
        <v>45092</v>
      </c>
      <c r="G2496" s="272">
        <v>45121</v>
      </c>
      <c r="H2496" s="12" t="s">
        <v>153</v>
      </c>
      <c r="I2496" s="234">
        <v>32.58</v>
      </c>
      <c r="J2496" s="272">
        <v>45124</v>
      </c>
      <c r="K2496" s="17">
        <f t="shared" si="194"/>
        <v>36.5</v>
      </c>
      <c r="L2496" s="283">
        <f t="shared" si="192"/>
        <v>1.3250294943634768E-7</v>
      </c>
      <c r="M2496" s="22">
        <f t="shared" si="193"/>
        <v>4.8363576544266902E-6</v>
      </c>
    </row>
    <row r="2497" spans="1:13">
      <c r="A2497" s="16">
        <f t="shared" si="191"/>
        <v>2490</v>
      </c>
      <c r="B2497" s="12" t="s">
        <v>411</v>
      </c>
      <c r="C2497" s="272">
        <v>45078</v>
      </c>
      <c r="D2497" s="272">
        <v>45092</v>
      </c>
      <c r="E2497" s="196">
        <f t="shared" si="195"/>
        <v>45085</v>
      </c>
      <c r="F2497" s="272">
        <v>45092</v>
      </c>
      <c r="G2497" s="272">
        <v>45135</v>
      </c>
      <c r="H2497" s="12" t="s">
        <v>156</v>
      </c>
      <c r="I2497" s="234">
        <v>9.39</v>
      </c>
      <c r="J2497" s="272">
        <v>45138</v>
      </c>
      <c r="K2497" s="17">
        <f t="shared" si="194"/>
        <v>50.5</v>
      </c>
      <c r="L2497" s="283">
        <f t="shared" si="192"/>
        <v>3.8189155776774243E-8</v>
      </c>
      <c r="M2497" s="22">
        <f t="shared" si="193"/>
        <v>1.9285523667270993E-6</v>
      </c>
    </row>
    <row r="2498" spans="1:13">
      <c r="A2498" s="16">
        <f t="shared" si="191"/>
        <v>2491</v>
      </c>
      <c r="B2498" s="12" t="s">
        <v>411</v>
      </c>
      <c r="C2498" s="272">
        <v>45078</v>
      </c>
      <c r="D2498" s="272">
        <v>45092</v>
      </c>
      <c r="E2498" s="196">
        <f t="shared" si="195"/>
        <v>45085</v>
      </c>
      <c r="F2498" s="272">
        <v>45092</v>
      </c>
      <c r="G2498" s="272">
        <v>45126</v>
      </c>
      <c r="H2498" s="12" t="s">
        <v>157</v>
      </c>
      <c r="I2498" s="234">
        <v>4315.5900000000011</v>
      </c>
      <c r="J2498" s="272">
        <v>45127</v>
      </c>
      <c r="K2498" s="17">
        <f t="shared" si="194"/>
        <v>41.5</v>
      </c>
      <c r="L2498" s="283">
        <f t="shared" si="192"/>
        <v>1.755151637685721E-5</v>
      </c>
      <c r="M2498" s="22">
        <f t="shared" si="193"/>
        <v>7.2838792963957424E-4</v>
      </c>
    </row>
    <row r="2499" spans="1:13">
      <c r="A2499" s="16">
        <f t="shared" si="191"/>
        <v>2492</v>
      </c>
      <c r="B2499" s="12" t="s">
        <v>411</v>
      </c>
      <c r="C2499" s="272">
        <v>45078</v>
      </c>
      <c r="D2499" s="272">
        <v>45092</v>
      </c>
      <c r="E2499" s="196">
        <f t="shared" si="195"/>
        <v>45085</v>
      </c>
      <c r="F2499" s="272">
        <v>45092</v>
      </c>
      <c r="G2499" s="272">
        <v>45097</v>
      </c>
      <c r="H2499" s="12" t="s">
        <v>164</v>
      </c>
      <c r="I2499" s="234">
        <v>152.63</v>
      </c>
      <c r="J2499" s="272">
        <v>45098</v>
      </c>
      <c r="K2499" s="17">
        <f t="shared" si="194"/>
        <v>12.5</v>
      </c>
      <c r="L2499" s="283">
        <f t="shared" si="192"/>
        <v>6.2074662898924946E-7</v>
      </c>
      <c r="M2499" s="22">
        <f t="shared" si="193"/>
        <v>7.7593328623656188E-6</v>
      </c>
    </row>
    <row r="2500" spans="1:13">
      <c r="A2500" s="16">
        <f t="shared" si="191"/>
        <v>2493</v>
      </c>
      <c r="B2500" s="12" t="s">
        <v>411</v>
      </c>
      <c r="C2500" s="272">
        <v>45078</v>
      </c>
      <c r="D2500" s="272">
        <v>45092</v>
      </c>
      <c r="E2500" s="196">
        <f t="shared" si="195"/>
        <v>45085</v>
      </c>
      <c r="F2500" s="272">
        <v>45092</v>
      </c>
      <c r="G2500" s="272">
        <v>45097</v>
      </c>
      <c r="H2500" s="12" t="s">
        <v>166</v>
      </c>
      <c r="I2500" s="234">
        <v>682.40000000000009</v>
      </c>
      <c r="J2500" s="272">
        <v>45098</v>
      </c>
      <c r="K2500" s="17">
        <f t="shared" si="194"/>
        <v>12.5</v>
      </c>
      <c r="L2500" s="283">
        <f t="shared" si="192"/>
        <v>2.7753226732769699E-6</v>
      </c>
      <c r="M2500" s="22">
        <f t="shared" si="193"/>
        <v>3.4691533415962127E-5</v>
      </c>
    </row>
    <row r="2501" spans="1:13">
      <c r="A2501" s="16">
        <f t="shared" si="191"/>
        <v>2494</v>
      </c>
      <c r="B2501" s="12" t="s">
        <v>411</v>
      </c>
      <c r="C2501" s="272">
        <v>45078</v>
      </c>
      <c r="D2501" s="272">
        <v>45092</v>
      </c>
      <c r="E2501" s="196">
        <f t="shared" si="195"/>
        <v>45085</v>
      </c>
      <c r="F2501" s="272">
        <v>45092</v>
      </c>
      <c r="G2501" s="272">
        <v>45135</v>
      </c>
      <c r="H2501" s="12" t="s">
        <v>152</v>
      </c>
      <c r="I2501" s="234">
        <v>38.92</v>
      </c>
      <c r="J2501" s="272">
        <v>45138</v>
      </c>
      <c r="K2501" s="17">
        <f t="shared" si="194"/>
        <v>50.5</v>
      </c>
      <c r="L2501" s="283">
        <f t="shared" si="192"/>
        <v>1.5828774684047429E-7</v>
      </c>
      <c r="M2501" s="22">
        <f t="shared" si="193"/>
        <v>7.993531215443952E-6</v>
      </c>
    </row>
    <row r="2502" spans="1:13">
      <c r="A2502" s="16">
        <f t="shared" si="191"/>
        <v>2495</v>
      </c>
      <c r="B2502" s="12" t="s">
        <v>411</v>
      </c>
      <c r="C2502" s="272">
        <v>45078</v>
      </c>
      <c r="D2502" s="272">
        <v>45092</v>
      </c>
      <c r="E2502" s="196">
        <f t="shared" si="195"/>
        <v>45085</v>
      </c>
      <c r="F2502" s="272">
        <v>45092</v>
      </c>
      <c r="G2502" s="272">
        <v>45135</v>
      </c>
      <c r="H2502" s="12" t="s">
        <v>156</v>
      </c>
      <c r="I2502" s="234">
        <v>52.06</v>
      </c>
      <c r="J2502" s="272">
        <v>45138</v>
      </c>
      <c r="K2502" s="17">
        <f t="shared" si="194"/>
        <v>50.5</v>
      </c>
      <c r="L2502" s="283">
        <f t="shared" si="192"/>
        <v>2.1172816291148745E-7</v>
      </c>
      <c r="M2502" s="22">
        <f t="shared" si="193"/>
        <v>1.0692272227030117E-5</v>
      </c>
    </row>
    <row r="2503" spans="1:13">
      <c r="A2503" s="16">
        <f t="shared" si="191"/>
        <v>2496</v>
      </c>
      <c r="B2503" s="12" t="s">
        <v>411</v>
      </c>
      <c r="C2503" s="272">
        <v>45078</v>
      </c>
      <c r="D2503" s="272">
        <v>45092</v>
      </c>
      <c r="E2503" s="196">
        <f t="shared" si="195"/>
        <v>45085</v>
      </c>
      <c r="F2503" s="272">
        <v>45092</v>
      </c>
      <c r="G2503" s="272">
        <v>45135</v>
      </c>
      <c r="H2503" s="12" t="s">
        <v>156</v>
      </c>
      <c r="I2503" s="234">
        <v>20.65</v>
      </c>
      <c r="J2503" s="272">
        <v>45138</v>
      </c>
      <c r="K2503" s="17">
        <f t="shared" si="194"/>
        <v>50.5</v>
      </c>
      <c r="L2503" s="283">
        <f t="shared" si="192"/>
        <v>8.3983606686942284E-8</v>
      </c>
      <c r="M2503" s="22">
        <f t="shared" si="193"/>
        <v>4.2411721376905853E-6</v>
      </c>
    </row>
    <row r="2504" spans="1:13">
      <c r="A2504" s="16">
        <f t="shared" si="191"/>
        <v>2497</v>
      </c>
      <c r="B2504" s="12" t="s">
        <v>411</v>
      </c>
      <c r="C2504" s="272">
        <v>45078</v>
      </c>
      <c r="D2504" s="272">
        <v>45092</v>
      </c>
      <c r="E2504" s="196">
        <f t="shared" si="195"/>
        <v>45085</v>
      </c>
      <c r="F2504" s="272">
        <v>45092</v>
      </c>
      <c r="G2504" s="272">
        <v>45131</v>
      </c>
      <c r="H2504" s="12" t="s">
        <v>165</v>
      </c>
      <c r="I2504" s="234">
        <v>240.85</v>
      </c>
      <c r="J2504" s="272">
        <v>45132</v>
      </c>
      <c r="K2504" s="17">
        <f t="shared" si="194"/>
        <v>46.5</v>
      </c>
      <c r="L2504" s="283">
        <f t="shared" si="192"/>
        <v>9.7953761116465141E-7</v>
      </c>
      <c r="M2504" s="22">
        <f t="shared" si="193"/>
        <v>4.5548498919156292E-5</v>
      </c>
    </row>
    <row r="2505" spans="1:13">
      <c r="A2505" s="16">
        <f t="shared" ref="A2505:A2568" si="196">A2504+1</f>
        <v>2498</v>
      </c>
      <c r="B2505" s="12" t="s">
        <v>411</v>
      </c>
      <c r="C2505" s="272">
        <v>45078</v>
      </c>
      <c r="D2505" s="272">
        <v>45092</v>
      </c>
      <c r="E2505" s="196">
        <f t="shared" si="195"/>
        <v>45085</v>
      </c>
      <c r="F2505" s="272">
        <v>45092</v>
      </c>
      <c r="G2505" s="272">
        <v>45126</v>
      </c>
      <c r="H2505" s="12" t="s">
        <v>166</v>
      </c>
      <c r="I2505" s="234">
        <v>726.2</v>
      </c>
      <c r="J2505" s="272">
        <v>45127</v>
      </c>
      <c r="K2505" s="17">
        <f t="shared" si="194"/>
        <v>41.5</v>
      </c>
      <c r="L2505" s="283">
        <f t="shared" si="192"/>
        <v>2.9534573935136803E-6</v>
      </c>
      <c r="M2505" s="22">
        <f t="shared" si="193"/>
        <v>1.2256848183081774E-4</v>
      </c>
    </row>
    <row r="2506" spans="1:13">
      <c r="A2506" s="16">
        <f t="shared" si="196"/>
        <v>2499</v>
      </c>
      <c r="B2506" s="12" t="s">
        <v>411</v>
      </c>
      <c r="C2506" s="272">
        <v>45078</v>
      </c>
      <c r="D2506" s="272">
        <v>45092</v>
      </c>
      <c r="E2506" s="196">
        <f t="shared" si="195"/>
        <v>45085</v>
      </c>
      <c r="F2506" s="272">
        <v>45092</v>
      </c>
      <c r="G2506" s="272">
        <v>45097</v>
      </c>
      <c r="H2506" s="12" t="s">
        <v>156</v>
      </c>
      <c r="I2506" s="234">
        <v>11.96</v>
      </c>
      <c r="J2506" s="272">
        <v>45098</v>
      </c>
      <c r="K2506" s="17">
        <f t="shared" si="194"/>
        <v>12.5</v>
      </c>
      <c r="L2506" s="283">
        <f t="shared" ref="L2506:L2569" si="197">I2506/$I$5449</f>
        <v>4.8641352831759314E-8</v>
      </c>
      <c r="M2506" s="22">
        <f t="shared" ref="M2506:M2569" si="198">L2506*K2506</f>
        <v>6.080169103969914E-7</v>
      </c>
    </row>
    <row r="2507" spans="1:13">
      <c r="A2507" s="16">
        <f t="shared" si="196"/>
        <v>2500</v>
      </c>
      <c r="B2507" s="12" t="s">
        <v>411</v>
      </c>
      <c r="C2507" s="272">
        <v>45078</v>
      </c>
      <c r="D2507" s="272">
        <v>45092</v>
      </c>
      <c r="E2507" s="196">
        <f t="shared" si="195"/>
        <v>45085</v>
      </c>
      <c r="F2507" s="272">
        <v>45092</v>
      </c>
      <c r="G2507" s="272">
        <v>45097</v>
      </c>
      <c r="H2507" s="12" t="s">
        <v>152</v>
      </c>
      <c r="I2507" s="234">
        <v>56.85</v>
      </c>
      <c r="J2507" s="272">
        <v>45098</v>
      </c>
      <c r="K2507" s="17">
        <f t="shared" ref="K2507:K2570" si="199">(G2507-D2507)+((D2507-C2507+1)/2)</f>
        <v>12.5</v>
      </c>
      <c r="L2507" s="283">
        <f t="shared" si="197"/>
        <v>2.3120910606066196E-7</v>
      </c>
      <c r="M2507" s="22">
        <f t="shared" si="198"/>
        <v>2.8901138257582746E-6</v>
      </c>
    </row>
    <row r="2508" spans="1:13">
      <c r="A2508" s="16">
        <f t="shared" si="196"/>
        <v>2501</v>
      </c>
      <c r="B2508" s="12" t="s">
        <v>411</v>
      </c>
      <c r="C2508" s="272">
        <v>45078</v>
      </c>
      <c r="D2508" s="272">
        <v>45092</v>
      </c>
      <c r="E2508" s="196">
        <f t="shared" si="195"/>
        <v>45085</v>
      </c>
      <c r="F2508" s="272">
        <v>45092</v>
      </c>
      <c r="G2508" s="272">
        <v>45097</v>
      </c>
      <c r="H2508" s="12" t="s">
        <v>166</v>
      </c>
      <c r="I2508" s="234">
        <v>418</v>
      </c>
      <c r="J2508" s="272">
        <v>45098</v>
      </c>
      <c r="K2508" s="17">
        <f t="shared" si="199"/>
        <v>12.5</v>
      </c>
      <c r="L2508" s="283">
        <f t="shared" si="197"/>
        <v>1.7000071474644976E-6</v>
      </c>
      <c r="M2508" s="22">
        <f t="shared" si="198"/>
        <v>2.1250089343306219E-5</v>
      </c>
    </row>
    <row r="2509" spans="1:13">
      <c r="A2509" s="16">
        <f t="shared" si="196"/>
        <v>2502</v>
      </c>
      <c r="B2509" s="12" t="s">
        <v>411</v>
      </c>
      <c r="C2509" s="272">
        <v>45078</v>
      </c>
      <c r="D2509" s="272">
        <v>45092</v>
      </c>
      <c r="E2509" s="196">
        <f t="shared" si="195"/>
        <v>45085</v>
      </c>
      <c r="F2509" s="272">
        <v>45092</v>
      </c>
      <c r="G2509" s="272">
        <v>45097</v>
      </c>
      <c r="H2509" s="12" t="s">
        <v>166</v>
      </c>
      <c r="I2509" s="234">
        <v>240</v>
      </c>
      <c r="J2509" s="272">
        <v>45098</v>
      </c>
      <c r="K2509" s="17">
        <f t="shared" si="199"/>
        <v>12.5</v>
      </c>
      <c r="L2509" s="283">
        <f t="shared" si="197"/>
        <v>9.7608065883129062E-7</v>
      </c>
      <c r="M2509" s="22">
        <f t="shared" si="198"/>
        <v>1.2201008235391133E-5</v>
      </c>
    </row>
    <row r="2510" spans="1:13">
      <c r="A2510" s="16">
        <f t="shared" si="196"/>
        <v>2503</v>
      </c>
      <c r="B2510" s="12" t="s">
        <v>411</v>
      </c>
      <c r="C2510" s="272">
        <v>45078</v>
      </c>
      <c r="D2510" s="272">
        <v>45092</v>
      </c>
      <c r="E2510" s="196">
        <f t="shared" si="195"/>
        <v>45085</v>
      </c>
      <c r="F2510" s="272">
        <v>45092</v>
      </c>
      <c r="G2510" s="272">
        <v>45126</v>
      </c>
      <c r="H2510" s="12" t="s">
        <v>157</v>
      </c>
      <c r="I2510" s="234">
        <v>747.19</v>
      </c>
      <c r="J2510" s="272">
        <v>45127</v>
      </c>
      <c r="K2510" s="17">
        <f t="shared" si="199"/>
        <v>41.5</v>
      </c>
      <c r="L2510" s="283">
        <f t="shared" si="197"/>
        <v>3.0388237811339669E-6</v>
      </c>
      <c r="M2510" s="22">
        <f t="shared" si="198"/>
        <v>1.2611118691705962E-4</v>
      </c>
    </row>
    <row r="2511" spans="1:13">
      <c r="A2511" s="16">
        <f t="shared" si="196"/>
        <v>2504</v>
      </c>
      <c r="B2511" s="12" t="s">
        <v>411</v>
      </c>
      <c r="C2511" s="272">
        <v>45078</v>
      </c>
      <c r="D2511" s="272">
        <v>45092</v>
      </c>
      <c r="E2511" s="196">
        <f t="shared" si="195"/>
        <v>45085</v>
      </c>
      <c r="F2511" s="272">
        <v>45092</v>
      </c>
      <c r="G2511" s="272">
        <v>45097</v>
      </c>
      <c r="H2511" s="12" t="s">
        <v>156</v>
      </c>
      <c r="I2511" s="234">
        <v>0.55000000000000004</v>
      </c>
      <c r="J2511" s="272">
        <v>45098</v>
      </c>
      <c r="K2511" s="17">
        <f t="shared" si="199"/>
        <v>12.5</v>
      </c>
      <c r="L2511" s="283">
        <f t="shared" si="197"/>
        <v>2.2368515098217075E-9</v>
      </c>
      <c r="M2511" s="22">
        <f t="shared" si="198"/>
        <v>2.7960643872771344E-8</v>
      </c>
    </row>
    <row r="2512" spans="1:13">
      <c r="A2512" s="16">
        <f t="shared" si="196"/>
        <v>2505</v>
      </c>
      <c r="B2512" s="12" t="s">
        <v>411</v>
      </c>
      <c r="C2512" s="272">
        <v>45078</v>
      </c>
      <c r="D2512" s="272">
        <v>45092</v>
      </c>
      <c r="E2512" s="196">
        <f t="shared" si="195"/>
        <v>45085</v>
      </c>
      <c r="F2512" s="272">
        <v>45092</v>
      </c>
      <c r="G2512" s="272">
        <v>45097</v>
      </c>
      <c r="H2512" s="12" t="s">
        <v>152</v>
      </c>
      <c r="I2512" s="234">
        <v>477.39</v>
      </c>
      <c r="J2512" s="272">
        <v>45098</v>
      </c>
      <c r="K2512" s="17">
        <f t="shared" si="199"/>
        <v>12.5</v>
      </c>
      <c r="L2512" s="283">
        <f t="shared" si="197"/>
        <v>1.941546440497791E-6</v>
      </c>
      <c r="M2512" s="22">
        <f t="shared" si="198"/>
        <v>2.4269330506222387E-5</v>
      </c>
    </row>
    <row r="2513" spans="1:13">
      <c r="A2513" s="16">
        <f t="shared" si="196"/>
        <v>2506</v>
      </c>
      <c r="B2513" s="12" t="s">
        <v>411</v>
      </c>
      <c r="C2513" s="272">
        <v>45078</v>
      </c>
      <c r="D2513" s="272">
        <v>45092</v>
      </c>
      <c r="E2513" s="196">
        <f t="shared" si="195"/>
        <v>45085</v>
      </c>
      <c r="F2513" s="272">
        <v>45092</v>
      </c>
      <c r="G2513" s="272">
        <v>45126</v>
      </c>
      <c r="H2513" s="12" t="s">
        <v>157</v>
      </c>
      <c r="I2513" s="234">
        <v>93.94</v>
      </c>
      <c r="J2513" s="272">
        <v>45127</v>
      </c>
      <c r="K2513" s="17">
        <f t="shared" si="199"/>
        <v>41.5</v>
      </c>
      <c r="L2513" s="283">
        <f t="shared" si="197"/>
        <v>3.8205423787754765E-7</v>
      </c>
      <c r="M2513" s="22">
        <f t="shared" si="198"/>
        <v>1.5855250871918227E-5</v>
      </c>
    </row>
    <row r="2514" spans="1:13">
      <c r="A2514" s="16">
        <f t="shared" si="196"/>
        <v>2507</v>
      </c>
      <c r="B2514" s="12" t="s">
        <v>411</v>
      </c>
      <c r="C2514" s="272">
        <v>45078</v>
      </c>
      <c r="D2514" s="272">
        <v>45092</v>
      </c>
      <c r="E2514" s="196">
        <f t="shared" si="195"/>
        <v>45085</v>
      </c>
      <c r="F2514" s="272">
        <v>45092</v>
      </c>
      <c r="G2514" s="272">
        <v>45135</v>
      </c>
      <c r="H2514" s="12" t="s">
        <v>156</v>
      </c>
      <c r="I2514" s="234">
        <v>43.2</v>
      </c>
      <c r="J2514" s="272">
        <v>45138</v>
      </c>
      <c r="K2514" s="17">
        <f t="shared" si="199"/>
        <v>50.5</v>
      </c>
      <c r="L2514" s="283">
        <f t="shared" si="197"/>
        <v>1.756945185896323E-7</v>
      </c>
      <c r="M2514" s="22">
        <f t="shared" si="198"/>
        <v>8.8725731887764303E-6</v>
      </c>
    </row>
    <row r="2515" spans="1:13">
      <c r="A2515" s="16">
        <f t="shared" si="196"/>
        <v>2508</v>
      </c>
      <c r="B2515" s="12" t="s">
        <v>411</v>
      </c>
      <c r="C2515" s="272">
        <v>45078</v>
      </c>
      <c r="D2515" s="272">
        <v>45092</v>
      </c>
      <c r="E2515" s="196">
        <f t="shared" si="195"/>
        <v>45085</v>
      </c>
      <c r="F2515" s="272">
        <v>45092</v>
      </c>
      <c r="G2515" s="272">
        <v>45126</v>
      </c>
      <c r="H2515" s="12" t="s">
        <v>157</v>
      </c>
      <c r="I2515" s="234">
        <v>3279.3</v>
      </c>
      <c r="J2515" s="272">
        <v>45127</v>
      </c>
      <c r="K2515" s="17">
        <f t="shared" si="199"/>
        <v>41.5</v>
      </c>
      <c r="L2515" s="283">
        <f t="shared" si="197"/>
        <v>1.3336922102106047E-5</v>
      </c>
      <c r="M2515" s="22">
        <f t="shared" si="198"/>
        <v>5.5348226723740093E-4</v>
      </c>
    </row>
    <row r="2516" spans="1:13">
      <c r="A2516" s="16">
        <f t="shared" si="196"/>
        <v>2509</v>
      </c>
      <c r="B2516" s="12" t="s">
        <v>411</v>
      </c>
      <c r="C2516" s="272">
        <v>45078</v>
      </c>
      <c r="D2516" s="272">
        <v>45092</v>
      </c>
      <c r="E2516" s="196">
        <f t="shared" si="195"/>
        <v>45085</v>
      </c>
      <c r="F2516" s="272">
        <v>45092</v>
      </c>
      <c r="G2516" s="272">
        <v>45097</v>
      </c>
      <c r="H2516" s="12" t="s">
        <v>156</v>
      </c>
      <c r="I2516" s="234">
        <v>13.85</v>
      </c>
      <c r="J2516" s="272">
        <v>45098</v>
      </c>
      <c r="K2516" s="17">
        <f t="shared" si="199"/>
        <v>12.5</v>
      </c>
      <c r="L2516" s="283">
        <f t="shared" si="197"/>
        <v>5.6327988020055725E-8</v>
      </c>
      <c r="M2516" s="22">
        <f t="shared" si="198"/>
        <v>7.040998502506966E-7</v>
      </c>
    </row>
    <row r="2517" spans="1:13">
      <c r="A2517" s="16">
        <f t="shared" si="196"/>
        <v>2510</v>
      </c>
      <c r="B2517" s="12" t="s">
        <v>411</v>
      </c>
      <c r="C2517" s="272">
        <v>45078</v>
      </c>
      <c r="D2517" s="272">
        <v>45092</v>
      </c>
      <c r="E2517" s="196">
        <f t="shared" si="195"/>
        <v>45085</v>
      </c>
      <c r="F2517" s="272">
        <v>45092</v>
      </c>
      <c r="G2517" s="272">
        <v>45097</v>
      </c>
      <c r="H2517" s="12" t="s">
        <v>152</v>
      </c>
      <c r="I2517" s="234">
        <v>66.540000000000006</v>
      </c>
      <c r="J2517" s="272">
        <v>45098</v>
      </c>
      <c r="K2517" s="17">
        <f t="shared" si="199"/>
        <v>12.5</v>
      </c>
      <c r="L2517" s="283">
        <f t="shared" si="197"/>
        <v>2.7061836266097534E-7</v>
      </c>
      <c r="M2517" s="22">
        <f t="shared" si="198"/>
        <v>3.382729533262192E-6</v>
      </c>
    </row>
    <row r="2518" spans="1:13">
      <c r="A2518" s="16">
        <f t="shared" si="196"/>
        <v>2511</v>
      </c>
      <c r="B2518" s="12" t="s">
        <v>411</v>
      </c>
      <c r="C2518" s="272">
        <v>45078</v>
      </c>
      <c r="D2518" s="272">
        <v>45092</v>
      </c>
      <c r="E2518" s="196">
        <f t="shared" si="195"/>
        <v>45085</v>
      </c>
      <c r="F2518" s="272">
        <v>45092</v>
      </c>
      <c r="G2518" s="272">
        <v>45135</v>
      </c>
      <c r="H2518" s="12" t="s">
        <v>156</v>
      </c>
      <c r="I2518" s="234">
        <v>64.739999999999995</v>
      </c>
      <c r="J2518" s="272">
        <v>45138</v>
      </c>
      <c r="K2518" s="17">
        <f t="shared" si="199"/>
        <v>50.5</v>
      </c>
      <c r="L2518" s="283">
        <f t="shared" si="197"/>
        <v>2.6329775771974062E-7</v>
      </c>
      <c r="M2518" s="22">
        <f t="shared" si="198"/>
        <v>1.3296536764846901E-5</v>
      </c>
    </row>
    <row r="2519" spans="1:13">
      <c r="A2519" s="16">
        <f t="shared" si="196"/>
        <v>2512</v>
      </c>
      <c r="B2519" s="12" t="s">
        <v>411</v>
      </c>
      <c r="C2519" s="272">
        <v>45078</v>
      </c>
      <c r="D2519" s="272">
        <v>45092</v>
      </c>
      <c r="E2519" s="196">
        <f t="shared" si="195"/>
        <v>45085</v>
      </c>
      <c r="F2519" s="272">
        <v>45092</v>
      </c>
      <c r="G2519" s="272">
        <v>45134</v>
      </c>
      <c r="H2519" s="12" t="s">
        <v>415</v>
      </c>
      <c r="I2519" s="234">
        <v>6.6</v>
      </c>
      <c r="J2519" s="272">
        <v>45135</v>
      </c>
      <c r="K2519" s="17">
        <f t="shared" si="199"/>
        <v>49.5</v>
      </c>
      <c r="L2519" s="283">
        <f t="shared" si="197"/>
        <v>2.6842218117860489E-8</v>
      </c>
      <c r="M2519" s="22">
        <f t="shared" si="198"/>
        <v>1.3286897968340942E-6</v>
      </c>
    </row>
    <row r="2520" spans="1:13">
      <c r="A2520" s="16">
        <f t="shared" si="196"/>
        <v>2513</v>
      </c>
      <c r="B2520" s="12" t="s">
        <v>411</v>
      </c>
      <c r="C2520" s="272">
        <v>45078</v>
      </c>
      <c r="D2520" s="272">
        <v>45092</v>
      </c>
      <c r="E2520" s="196">
        <f t="shared" si="195"/>
        <v>45085</v>
      </c>
      <c r="F2520" s="272">
        <v>45092</v>
      </c>
      <c r="G2520" s="272">
        <v>45097</v>
      </c>
      <c r="H2520" s="12" t="s">
        <v>164</v>
      </c>
      <c r="I2520" s="234">
        <v>14.32</v>
      </c>
      <c r="J2520" s="272">
        <v>45098</v>
      </c>
      <c r="K2520" s="17">
        <f t="shared" si="199"/>
        <v>12.5</v>
      </c>
      <c r="L2520" s="283">
        <f t="shared" si="197"/>
        <v>5.8239479310267004E-8</v>
      </c>
      <c r="M2520" s="22">
        <f t="shared" si="198"/>
        <v>7.279934913783376E-7</v>
      </c>
    </row>
    <row r="2521" spans="1:13">
      <c r="A2521" s="16">
        <f t="shared" si="196"/>
        <v>2514</v>
      </c>
      <c r="B2521" s="12" t="s">
        <v>411</v>
      </c>
      <c r="C2521" s="272">
        <v>45078</v>
      </c>
      <c r="D2521" s="272">
        <v>45092</v>
      </c>
      <c r="E2521" s="196">
        <f t="shared" si="195"/>
        <v>45085</v>
      </c>
      <c r="F2521" s="272">
        <v>45092</v>
      </c>
      <c r="G2521" s="272">
        <v>45134</v>
      </c>
      <c r="H2521" s="12" t="s">
        <v>165</v>
      </c>
      <c r="I2521" s="234">
        <v>53.48</v>
      </c>
      <c r="J2521" s="272">
        <v>45135</v>
      </c>
      <c r="K2521" s="17">
        <f t="shared" si="199"/>
        <v>49.5</v>
      </c>
      <c r="L2521" s="283">
        <f t="shared" si="197"/>
        <v>2.1750330680957255E-7</v>
      </c>
      <c r="M2521" s="22">
        <f t="shared" si="198"/>
        <v>1.0766413687073841E-5</v>
      </c>
    </row>
    <row r="2522" spans="1:13">
      <c r="A2522" s="16">
        <f t="shared" si="196"/>
        <v>2515</v>
      </c>
      <c r="B2522" s="12" t="s">
        <v>411</v>
      </c>
      <c r="C2522" s="272">
        <v>45078</v>
      </c>
      <c r="D2522" s="272">
        <v>45092</v>
      </c>
      <c r="E2522" s="196">
        <f t="shared" si="195"/>
        <v>45085</v>
      </c>
      <c r="F2522" s="272">
        <v>45092</v>
      </c>
      <c r="G2522" s="272">
        <v>45097</v>
      </c>
      <c r="H2522" s="12" t="s">
        <v>166</v>
      </c>
      <c r="I2522" s="234">
        <v>499.6</v>
      </c>
      <c r="J2522" s="272">
        <v>45098</v>
      </c>
      <c r="K2522" s="17">
        <f t="shared" si="199"/>
        <v>12.5</v>
      </c>
      <c r="L2522" s="283">
        <f t="shared" si="197"/>
        <v>2.0318745714671367E-6</v>
      </c>
      <c r="M2522" s="22">
        <f t="shared" si="198"/>
        <v>2.539843214333921E-5</v>
      </c>
    </row>
    <row r="2523" spans="1:13">
      <c r="A2523" s="16">
        <f t="shared" si="196"/>
        <v>2516</v>
      </c>
      <c r="B2523" s="12" t="s">
        <v>411</v>
      </c>
      <c r="C2523" s="272">
        <v>45078</v>
      </c>
      <c r="D2523" s="272">
        <v>45092</v>
      </c>
      <c r="E2523" s="196">
        <f t="shared" si="195"/>
        <v>45085</v>
      </c>
      <c r="F2523" s="272">
        <v>45092</v>
      </c>
      <c r="G2523" s="272">
        <v>45134</v>
      </c>
      <c r="H2523" s="12" t="s">
        <v>416</v>
      </c>
      <c r="I2523" s="234">
        <v>6.09</v>
      </c>
      <c r="J2523" s="272">
        <v>45135</v>
      </c>
      <c r="K2523" s="17">
        <f t="shared" si="199"/>
        <v>49.5</v>
      </c>
      <c r="L2523" s="283">
        <f t="shared" si="197"/>
        <v>2.4768046717843997E-8</v>
      </c>
      <c r="M2523" s="22">
        <f t="shared" si="198"/>
        <v>1.2260183125332779E-6</v>
      </c>
    </row>
    <row r="2524" spans="1:13">
      <c r="A2524" s="16">
        <f t="shared" si="196"/>
        <v>2517</v>
      </c>
      <c r="B2524" s="12" t="s">
        <v>411</v>
      </c>
      <c r="C2524" s="272">
        <v>45078</v>
      </c>
      <c r="D2524" s="272">
        <v>45092</v>
      </c>
      <c r="E2524" s="196">
        <f t="shared" si="195"/>
        <v>45085</v>
      </c>
      <c r="F2524" s="272">
        <v>45092</v>
      </c>
      <c r="G2524" s="272">
        <v>45134</v>
      </c>
      <c r="H2524" s="12" t="s">
        <v>417</v>
      </c>
      <c r="I2524" s="234">
        <v>0.72</v>
      </c>
      <c r="J2524" s="272">
        <v>45135</v>
      </c>
      <c r="K2524" s="17">
        <f t="shared" si="199"/>
        <v>49.5</v>
      </c>
      <c r="L2524" s="283">
        <f t="shared" si="197"/>
        <v>2.9282419764938717E-9</v>
      </c>
      <c r="M2524" s="22">
        <f t="shared" si="198"/>
        <v>1.4494797783644665E-7</v>
      </c>
    </row>
    <row r="2525" spans="1:13">
      <c r="A2525" s="16">
        <f t="shared" si="196"/>
        <v>2518</v>
      </c>
      <c r="B2525" s="12" t="s">
        <v>411</v>
      </c>
      <c r="C2525" s="272">
        <v>45078</v>
      </c>
      <c r="D2525" s="272">
        <v>45092</v>
      </c>
      <c r="E2525" s="196">
        <f t="shared" si="195"/>
        <v>45085</v>
      </c>
      <c r="F2525" s="272">
        <v>45092</v>
      </c>
      <c r="G2525" s="272">
        <v>45134</v>
      </c>
      <c r="H2525" s="12" t="s">
        <v>418</v>
      </c>
      <c r="I2525" s="234">
        <v>2.02</v>
      </c>
      <c r="J2525" s="272">
        <v>45135</v>
      </c>
      <c r="K2525" s="17">
        <f t="shared" si="199"/>
        <v>49.5</v>
      </c>
      <c r="L2525" s="283">
        <f t="shared" si="197"/>
        <v>8.215345545163362E-9</v>
      </c>
      <c r="M2525" s="22">
        <f t="shared" si="198"/>
        <v>4.0665960448558642E-7</v>
      </c>
    </row>
    <row r="2526" spans="1:13">
      <c r="A2526" s="16">
        <f t="shared" si="196"/>
        <v>2519</v>
      </c>
      <c r="B2526" s="12" t="s">
        <v>411</v>
      </c>
      <c r="C2526" s="272">
        <v>45078</v>
      </c>
      <c r="D2526" s="272">
        <v>45092</v>
      </c>
      <c r="E2526" s="196">
        <f t="shared" si="195"/>
        <v>45085</v>
      </c>
      <c r="F2526" s="272">
        <v>45092</v>
      </c>
      <c r="G2526" s="272">
        <v>45121</v>
      </c>
      <c r="H2526" s="12" t="s">
        <v>153</v>
      </c>
      <c r="I2526" s="234">
        <v>36.090000000000003</v>
      </c>
      <c r="J2526" s="272">
        <v>45124</v>
      </c>
      <c r="K2526" s="17">
        <f t="shared" si="199"/>
        <v>36.5</v>
      </c>
      <c r="L2526" s="283">
        <f t="shared" si="197"/>
        <v>1.4677812907175532E-7</v>
      </c>
      <c r="M2526" s="22">
        <f t="shared" si="198"/>
        <v>5.3574017111190688E-6</v>
      </c>
    </row>
    <row r="2527" spans="1:13">
      <c r="A2527" s="16">
        <f t="shared" si="196"/>
        <v>2520</v>
      </c>
      <c r="B2527" s="12" t="s">
        <v>411</v>
      </c>
      <c r="C2527" s="272">
        <v>45078</v>
      </c>
      <c r="D2527" s="272">
        <v>45092</v>
      </c>
      <c r="E2527" s="196">
        <f t="shared" si="195"/>
        <v>45085</v>
      </c>
      <c r="F2527" s="272">
        <v>45092</v>
      </c>
      <c r="G2527" s="272">
        <v>45097</v>
      </c>
      <c r="H2527" s="12" t="s">
        <v>164</v>
      </c>
      <c r="I2527" s="234">
        <v>82.17</v>
      </c>
      <c r="J2527" s="272">
        <v>45098</v>
      </c>
      <c r="K2527" s="17">
        <f t="shared" si="199"/>
        <v>12.5</v>
      </c>
      <c r="L2527" s="283">
        <f t="shared" si="197"/>
        <v>3.3418561556736313E-7</v>
      </c>
      <c r="M2527" s="22">
        <f t="shared" si="198"/>
        <v>4.1773201945920396E-6</v>
      </c>
    </row>
    <row r="2528" spans="1:13">
      <c r="A2528" s="16">
        <f t="shared" si="196"/>
        <v>2521</v>
      </c>
      <c r="B2528" s="12" t="s">
        <v>411</v>
      </c>
      <c r="C2528" s="272">
        <v>45078</v>
      </c>
      <c r="D2528" s="272">
        <v>45092</v>
      </c>
      <c r="E2528" s="196">
        <f t="shared" si="195"/>
        <v>45085</v>
      </c>
      <c r="F2528" s="272">
        <v>45092</v>
      </c>
      <c r="G2528" s="272">
        <v>45097</v>
      </c>
      <c r="H2528" s="12" t="s">
        <v>166</v>
      </c>
      <c r="I2528" s="234">
        <v>647.29</v>
      </c>
      <c r="J2528" s="272">
        <v>45098</v>
      </c>
      <c r="K2528" s="17">
        <f t="shared" si="199"/>
        <v>12.5</v>
      </c>
      <c r="L2528" s="283">
        <f t="shared" si="197"/>
        <v>2.6325302068954416E-6</v>
      </c>
      <c r="M2528" s="22">
        <f t="shared" si="198"/>
        <v>3.2906627586193022E-5</v>
      </c>
    </row>
    <row r="2529" spans="1:13">
      <c r="A2529" s="16">
        <f t="shared" si="196"/>
        <v>2522</v>
      </c>
      <c r="B2529" s="12" t="s">
        <v>411</v>
      </c>
      <c r="C2529" s="272">
        <v>45078</v>
      </c>
      <c r="D2529" s="272">
        <v>45092</v>
      </c>
      <c r="E2529" s="196">
        <f t="shared" si="195"/>
        <v>45085</v>
      </c>
      <c r="F2529" s="272">
        <v>45092</v>
      </c>
      <c r="G2529" s="272">
        <v>45097</v>
      </c>
      <c r="H2529" s="12" t="s">
        <v>156</v>
      </c>
      <c r="I2529" s="234">
        <v>484.72999999999996</v>
      </c>
      <c r="J2529" s="272">
        <v>45098</v>
      </c>
      <c r="K2529" s="17">
        <f t="shared" si="199"/>
        <v>12.5</v>
      </c>
      <c r="L2529" s="283">
        <f t="shared" si="197"/>
        <v>1.9713982406470475E-6</v>
      </c>
      <c r="M2529" s="22">
        <f t="shared" si="198"/>
        <v>2.4642478008088094E-5</v>
      </c>
    </row>
    <row r="2530" spans="1:13">
      <c r="A2530" s="16">
        <f t="shared" si="196"/>
        <v>2523</v>
      </c>
      <c r="B2530" s="12" t="s">
        <v>411</v>
      </c>
      <c r="C2530" s="272">
        <v>45078</v>
      </c>
      <c r="D2530" s="272">
        <v>45092</v>
      </c>
      <c r="E2530" s="196">
        <f t="shared" si="195"/>
        <v>45085</v>
      </c>
      <c r="F2530" s="272">
        <v>45092</v>
      </c>
      <c r="G2530" s="272">
        <v>45135</v>
      </c>
      <c r="H2530" s="12" t="s">
        <v>165</v>
      </c>
      <c r="I2530" s="234">
        <v>486.71000000000004</v>
      </c>
      <c r="J2530" s="272">
        <v>45138</v>
      </c>
      <c r="K2530" s="17">
        <f t="shared" si="199"/>
        <v>50.5</v>
      </c>
      <c r="L2530" s="283">
        <f t="shared" si="197"/>
        <v>1.979450906082406E-6</v>
      </c>
      <c r="M2530" s="22">
        <f t="shared" si="198"/>
        <v>9.9962270757161499E-5</v>
      </c>
    </row>
    <row r="2531" spans="1:13">
      <c r="A2531" s="16">
        <f t="shared" si="196"/>
        <v>2524</v>
      </c>
      <c r="B2531" s="12" t="s">
        <v>411</v>
      </c>
      <c r="C2531" s="272">
        <v>45078</v>
      </c>
      <c r="D2531" s="272">
        <v>45092</v>
      </c>
      <c r="E2531" s="196">
        <f t="shared" si="195"/>
        <v>45085</v>
      </c>
      <c r="F2531" s="272">
        <v>45092</v>
      </c>
      <c r="G2531" s="272">
        <v>45097</v>
      </c>
      <c r="H2531" s="12" t="s">
        <v>164</v>
      </c>
      <c r="I2531" s="234">
        <v>497</v>
      </c>
      <c r="J2531" s="272">
        <v>45098</v>
      </c>
      <c r="K2531" s="17">
        <f t="shared" si="199"/>
        <v>12.5</v>
      </c>
      <c r="L2531" s="283">
        <f t="shared" si="197"/>
        <v>2.0213003643297974E-6</v>
      </c>
      <c r="M2531" s="22">
        <f t="shared" si="198"/>
        <v>2.5266254554122469E-5</v>
      </c>
    </row>
    <row r="2532" spans="1:13">
      <c r="A2532" s="16">
        <f t="shared" si="196"/>
        <v>2525</v>
      </c>
      <c r="B2532" s="12" t="s">
        <v>411</v>
      </c>
      <c r="C2532" s="272">
        <v>45078</v>
      </c>
      <c r="D2532" s="272">
        <v>45092</v>
      </c>
      <c r="E2532" s="196">
        <f t="shared" si="195"/>
        <v>45085</v>
      </c>
      <c r="F2532" s="272">
        <v>45092</v>
      </c>
      <c r="G2532" s="272">
        <v>45097</v>
      </c>
      <c r="H2532" s="12" t="s">
        <v>166</v>
      </c>
      <c r="I2532" s="234">
        <v>664746.13</v>
      </c>
      <c r="J2532" s="272">
        <v>45098</v>
      </c>
      <c r="K2532" s="17">
        <f t="shared" si="199"/>
        <v>12.5</v>
      </c>
      <c r="L2532" s="283">
        <f t="shared" si="197"/>
        <v>2.7035243355247947E-3</v>
      </c>
      <c r="M2532" s="22">
        <f t="shared" si="198"/>
        <v>3.3794054194059932E-2</v>
      </c>
    </row>
    <row r="2533" spans="1:13">
      <c r="A2533" s="16">
        <f t="shared" si="196"/>
        <v>2526</v>
      </c>
      <c r="B2533" s="12" t="s">
        <v>411</v>
      </c>
      <c r="C2533" s="272">
        <v>45078</v>
      </c>
      <c r="D2533" s="272">
        <v>45092</v>
      </c>
      <c r="E2533" s="196">
        <f t="shared" ref="E2533:E2596" si="200">AVERAGE(C2533:D2533)</f>
        <v>45085</v>
      </c>
      <c r="F2533" s="272">
        <v>45092</v>
      </c>
      <c r="G2533" s="272">
        <v>45135</v>
      </c>
      <c r="H2533" s="12" t="s">
        <v>156</v>
      </c>
      <c r="I2533" s="234">
        <v>3.36</v>
      </c>
      <c r="J2533" s="272">
        <v>45138</v>
      </c>
      <c r="K2533" s="17">
        <f t="shared" si="199"/>
        <v>50.5</v>
      </c>
      <c r="L2533" s="283">
        <f t="shared" si="197"/>
        <v>1.3665129223638067E-8</v>
      </c>
      <c r="M2533" s="22">
        <f t="shared" si="198"/>
        <v>6.9008902579372246E-7</v>
      </c>
    </row>
    <row r="2534" spans="1:13">
      <c r="A2534" s="16">
        <f t="shared" si="196"/>
        <v>2527</v>
      </c>
      <c r="B2534" s="12" t="s">
        <v>411</v>
      </c>
      <c r="C2534" s="272">
        <v>45078</v>
      </c>
      <c r="D2534" s="272">
        <v>45092</v>
      </c>
      <c r="E2534" s="196">
        <f t="shared" si="200"/>
        <v>45085</v>
      </c>
      <c r="F2534" s="272">
        <v>45092</v>
      </c>
      <c r="G2534" s="272">
        <v>45135</v>
      </c>
      <c r="H2534" s="12" t="s">
        <v>152</v>
      </c>
      <c r="I2534" s="234">
        <v>174.31</v>
      </c>
      <c r="J2534" s="272">
        <v>45138</v>
      </c>
      <c r="K2534" s="17">
        <f t="shared" si="199"/>
        <v>50.5</v>
      </c>
      <c r="L2534" s="283">
        <f t="shared" si="197"/>
        <v>7.0891924850367612E-7</v>
      </c>
      <c r="M2534" s="22">
        <f t="shared" si="198"/>
        <v>3.5800422049435645E-5</v>
      </c>
    </row>
    <row r="2535" spans="1:13">
      <c r="A2535" s="16">
        <f t="shared" si="196"/>
        <v>2528</v>
      </c>
      <c r="B2535" s="12" t="s">
        <v>411</v>
      </c>
      <c r="C2535" s="272">
        <v>45078</v>
      </c>
      <c r="D2535" s="272">
        <v>45092</v>
      </c>
      <c r="E2535" s="196">
        <f t="shared" si="200"/>
        <v>45085</v>
      </c>
      <c r="F2535" s="272">
        <v>45092</v>
      </c>
      <c r="G2535" s="272">
        <v>45321</v>
      </c>
      <c r="H2535" s="12" t="s">
        <v>419</v>
      </c>
      <c r="I2535" s="234">
        <v>8.67</v>
      </c>
      <c r="J2535" s="272">
        <v>45322</v>
      </c>
      <c r="K2535" s="17">
        <f t="shared" si="199"/>
        <v>236.5</v>
      </c>
      <c r="L2535" s="283">
        <f t="shared" si="197"/>
        <v>3.5260913800280371E-8</v>
      </c>
      <c r="M2535" s="22">
        <f t="shared" si="198"/>
        <v>8.3392061137663075E-6</v>
      </c>
    </row>
    <row r="2536" spans="1:13">
      <c r="A2536" s="16">
        <f t="shared" si="196"/>
        <v>2529</v>
      </c>
      <c r="B2536" s="12" t="s">
        <v>411</v>
      </c>
      <c r="C2536" s="272">
        <v>45078</v>
      </c>
      <c r="D2536" s="272">
        <v>45092</v>
      </c>
      <c r="E2536" s="196">
        <f t="shared" si="200"/>
        <v>45085</v>
      </c>
      <c r="F2536" s="272">
        <v>45092</v>
      </c>
      <c r="G2536" s="272">
        <v>45135</v>
      </c>
      <c r="H2536" s="12" t="s">
        <v>165</v>
      </c>
      <c r="I2536" s="234">
        <v>206.52</v>
      </c>
      <c r="J2536" s="272">
        <v>45138</v>
      </c>
      <c r="K2536" s="17">
        <f t="shared" si="199"/>
        <v>50.5</v>
      </c>
      <c r="L2536" s="283">
        <f t="shared" si="197"/>
        <v>8.3991740692432558E-7</v>
      </c>
      <c r="M2536" s="22">
        <f t="shared" si="198"/>
        <v>4.2415829049678442E-5</v>
      </c>
    </row>
    <row r="2537" spans="1:13">
      <c r="A2537" s="16">
        <f t="shared" si="196"/>
        <v>2530</v>
      </c>
      <c r="B2537" s="12" t="s">
        <v>411</v>
      </c>
      <c r="C2537" s="272">
        <v>45078</v>
      </c>
      <c r="D2537" s="272">
        <v>45092</v>
      </c>
      <c r="E2537" s="196">
        <f t="shared" si="200"/>
        <v>45085</v>
      </c>
      <c r="F2537" s="272">
        <v>45092</v>
      </c>
      <c r="G2537" s="272">
        <v>45092</v>
      </c>
      <c r="H2537" s="12" t="s">
        <v>164</v>
      </c>
      <c r="I2537" s="234">
        <v>2345.84</v>
      </c>
      <c r="J2537" s="272">
        <v>45093</v>
      </c>
      <c r="K2537" s="17">
        <f t="shared" si="199"/>
        <v>7.5</v>
      </c>
      <c r="L2537" s="283">
        <f t="shared" si="197"/>
        <v>9.5405377196366449E-6</v>
      </c>
      <c r="M2537" s="22">
        <f t="shared" si="198"/>
        <v>7.1554032897274843E-5</v>
      </c>
    </row>
    <row r="2538" spans="1:13">
      <c r="A2538" s="16">
        <f t="shared" si="196"/>
        <v>2531</v>
      </c>
      <c r="B2538" s="12" t="s">
        <v>411</v>
      </c>
      <c r="C2538" s="272">
        <v>45078</v>
      </c>
      <c r="D2538" s="272">
        <v>45092</v>
      </c>
      <c r="E2538" s="196">
        <f t="shared" si="200"/>
        <v>45085</v>
      </c>
      <c r="F2538" s="272">
        <v>45092</v>
      </c>
      <c r="G2538" s="272">
        <v>45092</v>
      </c>
      <c r="H2538" s="12" t="s">
        <v>166</v>
      </c>
      <c r="I2538" s="234">
        <v>61650.879999999954</v>
      </c>
      <c r="J2538" s="272">
        <v>45093</v>
      </c>
      <c r="K2538" s="17">
        <f t="shared" si="199"/>
        <v>7.5</v>
      </c>
      <c r="L2538" s="283">
        <f t="shared" si="197"/>
        <v>2.5073429819970328E-4</v>
      </c>
      <c r="M2538" s="22">
        <f t="shared" si="198"/>
        <v>1.8805072364977745E-3</v>
      </c>
    </row>
    <row r="2539" spans="1:13">
      <c r="A2539" s="16">
        <f t="shared" si="196"/>
        <v>2532</v>
      </c>
      <c r="B2539" s="12" t="s">
        <v>411</v>
      </c>
      <c r="C2539" s="272">
        <v>45078</v>
      </c>
      <c r="D2539" s="272">
        <v>45092</v>
      </c>
      <c r="E2539" s="196">
        <f t="shared" si="200"/>
        <v>45085</v>
      </c>
      <c r="F2539" s="272">
        <v>45092</v>
      </c>
      <c r="G2539" s="272">
        <v>45126</v>
      </c>
      <c r="H2539" s="12" t="s">
        <v>157</v>
      </c>
      <c r="I2539" s="234">
        <v>206.27</v>
      </c>
      <c r="J2539" s="272">
        <v>45127</v>
      </c>
      <c r="K2539" s="17">
        <f t="shared" si="199"/>
        <v>41.5</v>
      </c>
      <c r="L2539" s="283">
        <f t="shared" si="197"/>
        <v>8.3890065623804302E-7</v>
      </c>
      <c r="M2539" s="22">
        <f t="shared" si="198"/>
        <v>3.4814377233878787E-5</v>
      </c>
    </row>
    <row r="2540" spans="1:13">
      <c r="A2540" s="16">
        <f t="shared" si="196"/>
        <v>2533</v>
      </c>
      <c r="B2540" s="12" t="s">
        <v>411</v>
      </c>
      <c r="C2540" s="272">
        <v>45078</v>
      </c>
      <c r="D2540" s="272">
        <v>45092</v>
      </c>
      <c r="E2540" s="196">
        <f t="shared" si="200"/>
        <v>45085</v>
      </c>
      <c r="F2540" s="272">
        <v>45092</v>
      </c>
      <c r="G2540" s="272">
        <v>45092</v>
      </c>
      <c r="H2540" s="12" t="s">
        <v>164</v>
      </c>
      <c r="I2540" s="234">
        <v>2</v>
      </c>
      <c r="J2540" s="272">
        <v>45093</v>
      </c>
      <c r="K2540" s="17">
        <f t="shared" si="199"/>
        <v>7.5</v>
      </c>
      <c r="L2540" s="283">
        <f t="shared" si="197"/>
        <v>8.1340054902607543E-9</v>
      </c>
      <c r="M2540" s="22">
        <f t="shared" si="198"/>
        <v>6.1005041176955664E-8</v>
      </c>
    </row>
    <row r="2541" spans="1:13">
      <c r="A2541" s="16">
        <f t="shared" si="196"/>
        <v>2534</v>
      </c>
      <c r="B2541" s="12" t="s">
        <v>411</v>
      </c>
      <c r="C2541" s="272">
        <v>45078</v>
      </c>
      <c r="D2541" s="272">
        <v>45092</v>
      </c>
      <c r="E2541" s="196">
        <f t="shared" si="200"/>
        <v>45085</v>
      </c>
      <c r="F2541" s="272">
        <v>45092</v>
      </c>
      <c r="G2541" s="272">
        <v>45092</v>
      </c>
      <c r="H2541" s="12" t="s">
        <v>166</v>
      </c>
      <c r="I2541" s="234">
        <v>128</v>
      </c>
      <c r="J2541" s="272">
        <v>45093</v>
      </c>
      <c r="K2541" s="17">
        <f t="shared" si="199"/>
        <v>7.5</v>
      </c>
      <c r="L2541" s="283">
        <f t="shared" si="197"/>
        <v>5.2057635137668828E-7</v>
      </c>
      <c r="M2541" s="22">
        <f t="shared" si="198"/>
        <v>3.9043226353251625E-6</v>
      </c>
    </row>
    <row r="2542" spans="1:13">
      <c r="A2542" s="16">
        <f t="shared" si="196"/>
        <v>2535</v>
      </c>
      <c r="B2542" s="12" t="s">
        <v>411</v>
      </c>
      <c r="C2542" s="272">
        <v>45078</v>
      </c>
      <c r="D2542" s="272">
        <v>45092</v>
      </c>
      <c r="E2542" s="196">
        <f t="shared" si="200"/>
        <v>45085</v>
      </c>
      <c r="F2542" s="272">
        <v>45092</v>
      </c>
      <c r="G2542" s="272">
        <v>45126</v>
      </c>
      <c r="H2542" s="12" t="s">
        <v>157</v>
      </c>
      <c r="I2542" s="234">
        <v>130.01</v>
      </c>
      <c r="J2542" s="272">
        <v>45127</v>
      </c>
      <c r="K2542" s="17">
        <f t="shared" si="199"/>
        <v>41.5</v>
      </c>
      <c r="L2542" s="283">
        <f t="shared" si="197"/>
        <v>5.2875102689440034E-7</v>
      </c>
      <c r="M2542" s="22">
        <f t="shared" si="198"/>
        <v>2.1943167616117614E-5</v>
      </c>
    </row>
    <row r="2543" spans="1:13">
      <c r="A2543" s="16">
        <f t="shared" si="196"/>
        <v>2536</v>
      </c>
      <c r="B2543" s="12" t="s">
        <v>411</v>
      </c>
      <c r="C2543" s="272">
        <v>45078</v>
      </c>
      <c r="D2543" s="272">
        <v>45092</v>
      </c>
      <c r="E2543" s="196">
        <f t="shared" si="200"/>
        <v>45085</v>
      </c>
      <c r="F2543" s="272">
        <v>45092</v>
      </c>
      <c r="G2543" s="272">
        <v>45126</v>
      </c>
      <c r="H2543" s="12" t="s">
        <v>157</v>
      </c>
      <c r="I2543" s="234">
        <v>283.29999999999995</v>
      </c>
      <c r="J2543" s="272">
        <v>45127</v>
      </c>
      <c r="K2543" s="17">
        <f t="shared" si="199"/>
        <v>41.5</v>
      </c>
      <c r="L2543" s="283">
        <f t="shared" si="197"/>
        <v>1.1521818776954356E-6</v>
      </c>
      <c r="M2543" s="22">
        <f t="shared" si="198"/>
        <v>4.7815547924360576E-5</v>
      </c>
    </row>
    <row r="2544" spans="1:13">
      <c r="A2544" s="16">
        <f t="shared" si="196"/>
        <v>2537</v>
      </c>
      <c r="B2544" s="12" t="s">
        <v>411</v>
      </c>
      <c r="C2544" s="272">
        <v>45078</v>
      </c>
      <c r="D2544" s="272">
        <v>45092</v>
      </c>
      <c r="E2544" s="196">
        <f t="shared" si="200"/>
        <v>45085</v>
      </c>
      <c r="F2544" s="272">
        <v>45092</v>
      </c>
      <c r="G2544" s="272">
        <v>45135</v>
      </c>
      <c r="H2544" s="12" t="s">
        <v>152</v>
      </c>
      <c r="I2544" s="234">
        <v>24.93</v>
      </c>
      <c r="J2544" s="272">
        <v>45138</v>
      </c>
      <c r="K2544" s="17">
        <f t="shared" si="199"/>
        <v>50.5</v>
      </c>
      <c r="L2544" s="283">
        <f t="shared" si="197"/>
        <v>1.013903784361003E-7</v>
      </c>
      <c r="M2544" s="22">
        <f t="shared" si="198"/>
        <v>5.1202141110230653E-6</v>
      </c>
    </row>
    <row r="2545" spans="1:13">
      <c r="A2545" s="16">
        <f t="shared" si="196"/>
        <v>2538</v>
      </c>
      <c r="B2545" s="12" t="s">
        <v>411</v>
      </c>
      <c r="C2545" s="272">
        <v>45078</v>
      </c>
      <c r="D2545" s="272">
        <v>45092</v>
      </c>
      <c r="E2545" s="196">
        <f t="shared" si="200"/>
        <v>45085</v>
      </c>
      <c r="F2545" s="272">
        <v>45092</v>
      </c>
      <c r="G2545" s="272">
        <v>45126</v>
      </c>
      <c r="H2545" s="12" t="s">
        <v>157</v>
      </c>
      <c r="I2545" s="234">
        <v>1989.35</v>
      </c>
      <c r="J2545" s="272">
        <v>45127</v>
      </c>
      <c r="K2545" s="17">
        <f t="shared" si="199"/>
        <v>41.5</v>
      </c>
      <c r="L2545" s="283">
        <f t="shared" si="197"/>
        <v>8.0906919110251165E-6</v>
      </c>
      <c r="M2545" s="22">
        <f t="shared" si="198"/>
        <v>3.3576371430754236E-4</v>
      </c>
    </row>
    <row r="2546" spans="1:13">
      <c r="A2546" s="16">
        <f t="shared" si="196"/>
        <v>2539</v>
      </c>
      <c r="B2546" s="12" t="s">
        <v>411</v>
      </c>
      <c r="C2546" s="272">
        <v>45078</v>
      </c>
      <c r="D2546" s="272">
        <v>45092</v>
      </c>
      <c r="E2546" s="196">
        <f t="shared" si="200"/>
        <v>45085</v>
      </c>
      <c r="F2546" s="272">
        <v>45092</v>
      </c>
      <c r="G2546" s="272">
        <v>45126</v>
      </c>
      <c r="H2546" s="12" t="s">
        <v>157</v>
      </c>
      <c r="I2546" s="234">
        <v>344.75000000000006</v>
      </c>
      <c r="J2546" s="272">
        <v>45127</v>
      </c>
      <c r="K2546" s="17">
        <f t="shared" si="199"/>
        <v>41.5</v>
      </c>
      <c r="L2546" s="283">
        <f t="shared" si="197"/>
        <v>1.4020991963836978E-6</v>
      </c>
      <c r="M2546" s="22">
        <f t="shared" si="198"/>
        <v>5.8187116649923462E-5</v>
      </c>
    </row>
    <row r="2547" spans="1:13">
      <c r="A2547" s="16">
        <f t="shared" si="196"/>
        <v>2540</v>
      </c>
      <c r="B2547" s="12" t="s">
        <v>411</v>
      </c>
      <c r="C2547" s="272">
        <v>45078</v>
      </c>
      <c r="D2547" s="272">
        <v>45092</v>
      </c>
      <c r="E2547" s="196">
        <f t="shared" si="200"/>
        <v>45085</v>
      </c>
      <c r="F2547" s="272">
        <v>45092</v>
      </c>
      <c r="G2547" s="272">
        <v>45126</v>
      </c>
      <c r="H2547" s="12" t="s">
        <v>157</v>
      </c>
      <c r="I2547" s="234">
        <v>132.13</v>
      </c>
      <c r="J2547" s="272">
        <v>45127</v>
      </c>
      <c r="K2547" s="17">
        <f t="shared" si="199"/>
        <v>41.5</v>
      </c>
      <c r="L2547" s="283">
        <f t="shared" si="197"/>
        <v>5.373730727140767E-7</v>
      </c>
      <c r="M2547" s="22">
        <f t="shared" si="198"/>
        <v>2.2300982517634183E-5</v>
      </c>
    </row>
    <row r="2548" spans="1:13">
      <c r="A2548" s="16">
        <f t="shared" si="196"/>
        <v>2541</v>
      </c>
      <c r="B2548" s="12" t="s">
        <v>411</v>
      </c>
      <c r="C2548" s="272">
        <v>45078</v>
      </c>
      <c r="D2548" s="272">
        <v>45092</v>
      </c>
      <c r="E2548" s="196">
        <f t="shared" si="200"/>
        <v>45085</v>
      </c>
      <c r="F2548" s="272">
        <v>45092</v>
      </c>
      <c r="G2548" s="272">
        <v>45121</v>
      </c>
      <c r="H2548" s="12" t="s">
        <v>153</v>
      </c>
      <c r="I2548" s="234">
        <v>286</v>
      </c>
      <c r="J2548" s="272">
        <v>45124</v>
      </c>
      <c r="K2548" s="17">
        <f t="shared" si="199"/>
        <v>36.5</v>
      </c>
      <c r="L2548" s="283">
        <f t="shared" si="197"/>
        <v>1.1631627851072879E-6</v>
      </c>
      <c r="M2548" s="22">
        <f t="shared" si="198"/>
        <v>4.2455441656416008E-5</v>
      </c>
    </row>
    <row r="2549" spans="1:13">
      <c r="A2549" s="16">
        <f t="shared" si="196"/>
        <v>2542</v>
      </c>
      <c r="B2549" s="12" t="s">
        <v>411</v>
      </c>
      <c r="C2549" s="272">
        <v>45078</v>
      </c>
      <c r="D2549" s="272">
        <v>45092</v>
      </c>
      <c r="E2549" s="196">
        <f t="shared" si="200"/>
        <v>45085</v>
      </c>
      <c r="F2549" s="272">
        <v>45092</v>
      </c>
      <c r="G2549" s="272">
        <v>45126</v>
      </c>
      <c r="H2549" s="12" t="s">
        <v>157</v>
      </c>
      <c r="I2549" s="234">
        <v>1473.19</v>
      </c>
      <c r="J2549" s="272">
        <v>45127</v>
      </c>
      <c r="K2549" s="17">
        <f t="shared" si="199"/>
        <v>41.5</v>
      </c>
      <c r="L2549" s="283">
        <f t="shared" si="197"/>
        <v>5.9914677740986204E-6</v>
      </c>
      <c r="M2549" s="22">
        <f t="shared" si="198"/>
        <v>2.4864591262509277E-4</v>
      </c>
    </row>
    <row r="2550" spans="1:13">
      <c r="A2550" s="16">
        <f t="shared" si="196"/>
        <v>2543</v>
      </c>
      <c r="B2550" s="12" t="s">
        <v>411</v>
      </c>
      <c r="C2550" s="272">
        <v>45078</v>
      </c>
      <c r="D2550" s="272">
        <v>45092</v>
      </c>
      <c r="E2550" s="196">
        <f t="shared" si="200"/>
        <v>45085</v>
      </c>
      <c r="F2550" s="272">
        <v>45092</v>
      </c>
      <c r="G2550" s="272">
        <v>45135</v>
      </c>
      <c r="H2550" s="12" t="s">
        <v>156</v>
      </c>
      <c r="I2550" s="234">
        <v>11.02</v>
      </c>
      <c r="J2550" s="272">
        <v>45138</v>
      </c>
      <c r="K2550" s="17">
        <f t="shared" si="199"/>
        <v>50.5</v>
      </c>
      <c r="L2550" s="283">
        <f t="shared" si="197"/>
        <v>4.4818370251336755E-8</v>
      </c>
      <c r="M2550" s="22">
        <f t="shared" si="198"/>
        <v>2.2633276976925062E-6</v>
      </c>
    </row>
    <row r="2551" spans="1:13">
      <c r="A2551" s="16">
        <f t="shared" si="196"/>
        <v>2544</v>
      </c>
      <c r="B2551" s="12" t="s">
        <v>411</v>
      </c>
      <c r="C2551" s="272">
        <v>45078</v>
      </c>
      <c r="D2551" s="272">
        <v>45092</v>
      </c>
      <c r="E2551" s="196">
        <f t="shared" si="200"/>
        <v>45085</v>
      </c>
      <c r="F2551" s="272">
        <v>45092</v>
      </c>
      <c r="G2551" s="272">
        <v>45135</v>
      </c>
      <c r="H2551" s="12" t="s">
        <v>152</v>
      </c>
      <c r="I2551" s="234">
        <v>53.17</v>
      </c>
      <c r="J2551" s="272">
        <v>45138</v>
      </c>
      <c r="K2551" s="17">
        <f t="shared" si="199"/>
        <v>50.5</v>
      </c>
      <c r="L2551" s="283">
        <f t="shared" si="197"/>
        <v>2.1624253595858218E-7</v>
      </c>
      <c r="M2551" s="22">
        <f t="shared" si="198"/>
        <v>1.09202480659084E-5</v>
      </c>
    </row>
    <row r="2552" spans="1:13">
      <c r="A2552" s="16">
        <f t="shared" si="196"/>
        <v>2545</v>
      </c>
      <c r="B2552" s="12" t="s">
        <v>411</v>
      </c>
      <c r="C2552" s="272">
        <v>45078</v>
      </c>
      <c r="D2552" s="272">
        <v>45092</v>
      </c>
      <c r="E2552" s="196">
        <f t="shared" si="200"/>
        <v>45085</v>
      </c>
      <c r="F2552" s="272">
        <v>45092</v>
      </c>
      <c r="G2552" s="272">
        <v>45121</v>
      </c>
      <c r="H2552" s="12" t="s">
        <v>153</v>
      </c>
      <c r="I2552" s="234">
        <v>15.07</v>
      </c>
      <c r="J2552" s="272">
        <v>45124</v>
      </c>
      <c r="K2552" s="17">
        <f t="shared" si="199"/>
        <v>36.5</v>
      </c>
      <c r="L2552" s="283">
        <f t="shared" si="197"/>
        <v>6.1289731369114782E-8</v>
      </c>
      <c r="M2552" s="22">
        <f t="shared" si="198"/>
        <v>2.2370751949726896E-6</v>
      </c>
    </row>
    <row r="2553" spans="1:13">
      <c r="A2553" s="16">
        <f t="shared" si="196"/>
        <v>2546</v>
      </c>
      <c r="B2553" s="12" t="s">
        <v>411</v>
      </c>
      <c r="C2553" s="272">
        <v>45078</v>
      </c>
      <c r="D2553" s="272">
        <v>45092</v>
      </c>
      <c r="E2553" s="196">
        <f t="shared" si="200"/>
        <v>45085</v>
      </c>
      <c r="F2553" s="272">
        <v>45092</v>
      </c>
      <c r="G2553" s="272">
        <v>45126</v>
      </c>
      <c r="H2553" s="12" t="s">
        <v>157</v>
      </c>
      <c r="I2553" s="234">
        <v>286.79000000000002</v>
      </c>
      <c r="J2553" s="272">
        <v>45127</v>
      </c>
      <c r="K2553" s="17">
        <f t="shared" si="199"/>
        <v>41.5</v>
      </c>
      <c r="L2553" s="283">
        <f t="shared" si="197"/>
        <v>1.166375717275941E-6</v>
      </c>
      <c r="M2553" s="22">
        <f t="shared" si="198"/>
        <v>4.8404592266951553E-5</v>
      </c>
    </row>
    <row r="2554" spans="1:13">
      <c r="A2554" s="16">
        <f t="shared" si="196"/>
        <v>2547</v>
      </c>
      <c r="B2554" s="12" t="s">
        <v>411</v>
      </c>
      <c r="C2554" s="272">
        <v>45078</v>
      </c>
      <c r="D2554" s="272">
        <v>45092</v>
      </c>
      <c r="E2554" s="196">
        <f t="shared" si="200"/>
        <v>45085</v>
      </c>
      <c r="F2554" s="272">
        <v>45092</v>
      </c>
      <c r="G2554" s="272">
        <v>45121</v>
      </c>
      <c r="H2554" s="12" t="s">
        <v>153</v>
      </c>
      <c r="I2554" s="234">
        <v>337.53</v>
      </c>
      <c r="J2554" s="272">
        <v>45124</v>
      </c>
      <c r="K2554" s="17">
        <f t="shared" si="199"/>
        <v>36.5</v>
      </c>
      <c r="L2554" s="283">
        <f t="shared" si="197"/>
        <v>1.3727354365638561E-6</v>
      </c>
      <c r="M2554" s="22">
        <f t="shared" si="198"/>
        <v>5.0104843434580749E-5</v>
      </c>
    </row>
    <row r="2555" spans="1:13">
      <c r="A2555" s="16">
        <f t="shared" si="196"/>
        <v>2548</v>
      </c>
      <c r="B2555" s="12" t="s">
        <v>411</v>
      </c>
      <c r="C2555" s="272">
        <v>45078</v>
      </c>
      <c r="D2555" s="272">
        <v>45092</v>
      </c>
      <c r="E2555" s="196">
        <f t="shared" si="200"/>
        <v>45085</v>
      </c>
      <c r="F2555" s="272">
        <v>45092</v>
      </c>
      <c r="G2555" s="272">
        <v>45097</v>
      </c>
      <c r="H2555" s="12" t="s">
        <v>156</v>
      </c>
      <c r="I2555" s="234">
        <v>13.16</v>
      </c>
      <c r="J2555" s="272">
        <v>45098</v>
      </c>
      <c r="K2555" s="17">
        <f t="shared" si="199"/>
        <v>12.5</v>
      </c>
      <c r="L2555" s="283">
        <f t="shared" si="197"/>
        <v>5.3521756125915765E-8</v>
      </c>
      <c r="M2555" s="22">
        <f t="shared" si="198"/>
        <v>6.6902195157394706E-7</v>
      </c>
    </row>
    <row r="2556" spans="1:13">
      <c r="A2556" s="16">
        <f t="shared" si="196"/>
        <v>2549</v>
      </c>
      <c r="B2556" s="12" t="s">
        <v>411</v>
      </c>
      <c r="C2556" s="272">
        <v>45078</v>
      </c>
      <c r="D2556" s="272">
        <v>45092</v>
      </c>
      <c r="E2556" s="196">
        <f t="shared" si="200"/>
        <v>45085</v>
      </c>
      <c r="F2556" s="272">
        <v>45092</v>
      </c>
      <c r="G2556" s="272">
        <v>45097</v>
      </c>
      <c r="H2556" s="12" t="s">
        <v>152</v>
      </c>
      <c r="I2556" s="234">
        <v>57.89</v>
      </c>
      <c r="J2556" s="272">
        <v>45098</v>
      </c>
      <c r="K2556" s="17">
        <f t="shared" si="199"/>
        <v>12.5</v>
      </c>
      <c r="L2556" s="283">
        <f t="shared" si="197"/>
        <v>2.3543878891559756E-7</v>
      </c>
      <c r="M2556" s="22">
        <f t="shared" si="198"/>
        <v>2.9429848614449693E-6</v>
      </c>
    </row>
    <row r="2557" spans="1:13">
      <c r="A2557" s="16">
        <f t="shared" si="196"/>
        <v>2550</v>
      </c>
      <c r="B2557" s="12" t="s">
        <v>411</v>
      </c>
      <c r="C2557" s="272">
        <v>45078</v>
      </c>
      <c r="D2557" s="272">
        <v>45092</v>
      </c>
      <c r="E2557" s="196">
        <f t="shared" si="200"/>
        <v>45085</v>
      </c>
      <c r="F2557" s="272">
        <v>45092</v>
      </c>
      <c r="G2557" s="272">
        <v>45126</v>
      </c>
      <c r="H2557" s="12" t="s">
        <v>154</v>
      </c>
      <c r="I2557" s="234">
        <v>69.319999999999993</v>
      </c>
      <c r="J2557" s="272">
        <v>45127</v>
      </c>
      <c r="K2557" s="17">
        <f t="shared" si="199"/>
        <v>41.5</v>
      </c>
      <c r="L2557" s="283">
        <f t="shared" si="197"/>
        <v>2.8192463029243774E-7</v>
      </c>
      <c r="M2557" s="22">
        <f t="shared" si="198"/>
        <v>1.1699872157136167E-5</v>
      </c>
    </row>
    <row r="2558" spans="1:13">
      <c r="A2558" s="16">
        <f t="shared" si="196"/>
        <v>2551</v>
      </c>
      <c r="B2558" s="12" t="s">
        <v>411</v>
      </c>
      <c r="C2558" s="272">
        <v>45078</v>
      </c>
      <c r="D2558" s="272">
        <v>45092</v>
      </c>
      <c r="E2558" s="196">
        <f t="shared" si="200"/>
        <v>45085</v>
      </c>
      <c r="F2558" s="272">
        <v>45092</v>
      </c>
      <c r="G2558" s="272">
        <v>45126</v>
      </c>
      <c r="H2558" s="12" t="s">
        <v>157</v>
      </c>
      <c r="I2558" s="234">
        <v>110.46000000000001</v>
      </c>
      <c r="J2558" s="272">
        <v>45127</v>
      </c>
      <c r="K2558" s="17">
        <f t="shared" si="199"/>
        <v>41.5</v>
      </c>
      <c r="L2558" s="283">
        <f t="shared" si="197"/>
        <v>4.4924112322710151E-7</v>
      </c>
      <c r="M2558" s="22">
        <f t="shared" si="198"/>
        <v>1.8643506613924711E-5</v>
      </c>
    </row>
    <row r="2559" spans="1:13">
      <c r="A2559" s="16">
        <f t="shared" si="196"/>
        <v>2552</v>
      </c>
      <c r="B2559" s="12" t="s">
        <v>411</v>
      </c>
      <c r="C2559" s="272">
        <v>45078</v>
      </c>
      <c r="D2559" s="272">
        <v>45092</v>
      </c>
      <c r="E2559" s="196">
        <f t="shared" si="200"/>
        <v>45085</v>
      </c>
      <c r="F2559" s="272">
        <v>45092</v>
      </c>
      <c r="G2559" s="272">
        <v>45135</v>
      </c>
      <c r="H2559" s="12" t="s">
        <v>152</v>
      </c>
      <c r="I2559" s="234">
        <v>12.62</v>
      </c>
      <c r="J2559" s="272">
        <v>45138</v>
      </c>
      <c r="K2559" s="17">
        <f t="shared" si="199"/>
        <v>50.5</v>
      </c>
      <c r="L2559" s="283">
        <f t="shared" si="197"/>
        <v>5.1325574643545361E-8</v>
      </c>
      <c r="M2559" s="22">
        <f t="shared" si="198"/>
        <v>2.5919415194990405E-6</v>
      </c>
    </row>
    <row r="2560" spans="1:13">
      <c r="A2560" s="16">
        <f t="shared" si="196"/>
        <v>2553</v>
      </c>
      <c r="B2560" s="12" t="s">
        <v>411</v>
      </c>
      <c r="C2560" s="272">
        <v>45078</v>
      </c>
      <c r="D2560" s="272">
        <v>45092</v>
      </c>
      <c r="E2560" s="196">
        <f t="shared" si="200"/>
        <v>45085</v>
      </c>
      <c r="F2560" s="272">
        <v>45092</v>
      </c>
      <c r="G2560" s="272">
        <v>45097</v>
      </c>
      <c r="H2560" s="12" t="s">
        <v>156</v>
      </c>
      <c r="I2560" s="234">
        <v>48.12</v>
      </c>
      <c r="J2560" s="272">
        <v>45098</v>
      </c>
      <c r="K2560" s="17">
        <f t="shared" si="199"/>
        <v>12.5</v>
      </c>
      <c r="L2560" s="283">
        <f t="shared" si="197"/>
        <v>1.9570417209567375E-7</v>
      </c>
      <c r="M2560" s="22">
        <f t="shared" si="198"/>
        <v>2.4463021511959217E-6</v>
      </c>
    </row>
    <row r="2561" spans="1:13">
      <c r="A2561" s="16">
        <f t="shared" si="196"/>
        <v>2554</v>
      </c>
      <c r="B2561" s="12" t="s">
        <v>411</v>
      </c>
      <c r="C2561" s="272">
        <v>45078</v>
      </c>
      <c r="D2561" s="272">
        <v>45092</v>
      </c>
      <c r="E2561" s="196">
        <f t="shared" si="200"/>
        <v>45085</v>
      </c>
      <c r="F2561" s="272">
        <v>45092</v>
      </c>
      <c r="G2561" s="272">
        <v>45135</v>
      </c>
      <c r="H2561" s="12" t="s">
        <v>165</v>
      </c>
      <c r="I2561" s="234">
        <v>77.27000000000001</v>
      </c>
      <c r="J2561" s="272">
        <v>45138</v>
      </c>
      <c r="K2561" s="17">
        <f t="shared" si="199"/>
        <v>50.5</v>
      </c>
      <c r="L2561" s="283">
        <f t="shared" si="197"/>
        <v>3.1425730211622432E-7</v>
      </c>
      <c r="M2561" s="22">
        <f t="shared" si="198"/>
        <v>1.5869993756869329E-5</v>
      </c>
    </row>
    <row r="2562" spans="1:13">
      <c r="A2562" s="16">
        <f t="shared" si="196"/>
        <v>2555</v>
      </c>
      <c r="B2562" s="12" t="s">
        <v>411</v>
      </c>
      <c r="C2562" s="272">
        <v>45078</v>
      </c>
      <c r="D2562" s="272">
        <v>45092</v>
      </c>
      <c r="E2562" s="196">
        <f t="shared" si="200"/>
        <v>45085</v>
      </c>
      <c r="F2562" s="272">
        <v>45092</v>
      </c>
      <c r="G2562" s="272">
        <v>45092</v>
      </c>
      <c r="H2562" s="12" t="s">
        <v>164</v>
      </c>
      <c r="I2562" s="234">
        <v>336.40999999999997</v>
      </c>
      <c r="J2562" s="272">
        <v>45093</v>
      </c>
      <c r="K2562" s="17">
        <f t="shared" si="199"/>
        <v>7.5</v>
      </c>
      <c r="L2562" s="283">
        <f t="shared" si="197"/>
        <v>1.3681803934893102E-6</v>
      </c>
      <c r="M2562" s="22">
        <f t="shared" si="198"/>
        <v>1.0261352951169826E-5</v>
      </c>
    </row>
    <row r="2563" spans="1:13">
      <c r="A2563" s="16">
        <f t="shared" si="196"/>
        <v>2556</v>
      </c>
      <c r="B2563" s="12" t="s">
        <v>411</v>
      </c>
      <c r="C2563" s="272">
        <v>45078</v>
      </c>
      <c r="D2563" s="272">
        <v>45092</v>
      </c>
      <c r="E2563" s="196">
        <f t="shared" si="200"/>
        <v>45085</v>
      </c>
      <c r="F2563" s="272">
        <v>45092</v>
      </c>
      <c r="G2563" s="272">
        <v>45092</v>
      </c>
      <c r="H2563" s="12" t="s">
        <v>166</v>
      </c>
      <c r="I2563" s="234">
        <v>75889.670000000056</v>
      </c>
      <c r="J2563" s="272">
        <v>45093</v>
      </c>
      <c r="K2563" s="17">
        <f t="shared" si="199"/>
        <v>7.5</v>
      </c>
      <c r="L2563" s="283">
        <f t="shared" si="197"/>
        <v>3.086434962170387E-4</v>
      </c>
      <c r="M2563" s="22">
        <f t="shared" si="198"/>
        <v>2.3148262216277902E-3</v>
      </c>
    </row>
    <row r="2564" spans="1:13">
      <c r="A2564" s="16">
        <f t="shared" si="196"/>
        <v>2557</v>
      </c>
      <c r="B2564" s="12" t="s">
        <v>411</v>
      </c>
      <c r="C2564" s="272">
        <v>45078</v>
      </c>
      <c r="D2564" s="272">
        <v>45092</v>
      </c>
      <c r="E2564" s="196">
        <f t="shared" si="200"/>
        <v>45085</v>
      </c>
      <c r="F2564" s="272">
        <v>45092</v>
      </c>
      <c r="G2564" s="272">
        <v>45135</v>
      </c>
      <c r="H2564" s="12" t="s">
        <v>156</v>
      </c>
      <c r="I2564" s="234">
        <v>12.92</v>
      </c>
      <c r="J2564" s="272">
        <v>45138</v>
      </c>
      <c r="K2564" s="17">
        <f t="shared" si="199"/>
        <v>50.5</v>
      </c>
      <c r="L2564" s="283">
        <f t="shared" si="197"/>
        <v>5.2545675467084472E-8</v>
      </c>
      <c r="M2564" s="22">
        <f t="shared" si="198"/>
        <v>2.6535566110877659E-6</v>
      </c>
    </row>
    <row r="2565" spans="1:13">
      <c r="A2565" s="16">
        <f t="shared" si="196"/>
        <v>2558</v>
      </c>
      <c r="B2565" s="12" t="s">
        <v>411</v>
      </c>
      <c r="C2565" s="272">
        <v>45078</v>
      </c>
      <c r="D2565" s="272">
        <v>45092</v>
      </c>
      <c r="E2565" s="196">
        <f t="shared" si="200"/>
        <v>45085</v>
      </c>
      <c r="F2565" s="272">
        <v>45092</v>
      </c>
      <c r="G2565" s="272">
        <v>45135</v>
      </c>
      <c r="H2565" s="12" t="s">
        <v>152</v>
      </c>
      <c r="I2565" s="234">
        <v>25.84</v>
      </c>
      <c r="J2565" s="272">
        <v>45138</v>
      </c>
      <c r="K2565" s="17">
        <f t="shared" si="199"/>
        <v>50.5</v>
      </c>
      <c r="L2565" s="283">
        <f t="shared" si="197"/>
        <v>1.0509135093416894E-7</v>
      </c>
      <c r="M2565" s="22">
        <f t="shared" si="198"/>
        <v>5.3071132221755318E-6</v>
      </c>
    </row>
    <row r="2566" spans="1:13">
      <c r="A2566" s="16">
        <f t="shared" si="196"/>
        <v>2559</v>
      </c>
      <c r="B2566" s="12" t="s">
        <v>411</v>
      </c>
      <c r="C2566" s="272">
        <v>45078</v>
      </c>
      <c r="D2566" s="272">
        <v>45092</v>
      </c>
      <c r="E2566" s="196">
        <f t="shared" si="200"/>
        <v>45085</v>
      </c>
      <c r="F2566" s="272">
        <v>45092</v>
      </c>
      <c r="G2566" s="272">
        <v>45121</v>
      </c>
      <c r="H2566" s="12" t="s">
        <v>153</v>
      </c>
      <c r="I2566" s="234">
        <v>553.67000000000007</v>
      </c>
      <c r="J2566" s="272">
        <v>45124</v>
      </c>
      <c r="K2566" s="17">
        <f t="shared" si="199"/>
        <v>36.5</v>
      </c>
      <c r="L2566" s="283">
        <f t="shared" si="197"/>
        <v>2.2517774098963365E-6</v>
      </c>
      <c r="M2566" s="22">
        <f t="shared" si="198"/>
        <v>8.2189875461216279E-5</v>
      </c>
    </row>
    <row r="2567" spans="1:13">
      <c r="A2567" s="16">
        <f t="shared" si="196"/>
        <v>2560</v>
      </c>
      <c r="B2567" s="12" t="s">
        <v>411</v>
      </c>
      <c r="C2567" s="272">
        <v>45078</v>
      </c>
      <c r="D2567" s="272">
        <v>45092</v>
      </c>
      <c r="E2567" s="196">
        <f t="shared" si="200"/>
        <v>45085</v>
      </c>
      <c r="F2567" s="272">
        <v>45092</v>
      </c>
      <c r="G2567" s="272">
        <v>45126</v>
      </c>
      <c r="H2567" s="12" t="s">
        <v>157</v>
      </c>
      <c r="I2567" s="234">
        <v>30.2</v>
      </c>
      <c r="J2567" s="272">
        <v>45127</v>
      </c>
      <c r="K2567" s="17">
        <f t="shared" si="199"/>
        <v>41.5</v>
      </c>
      <c r="L2567" s="283">
        <f t="shared" si="197"/>
        <v>1.228234829029374E-7</v>
      </c>
      <c r="M2567" s="22">
        <f t="shared" si="198"/>
        <v>5.097174540471902E-6</v>
      </c>
    </row>
    <row r="2568" spans="1:13">
      <c r="A2568" s="16">
        <f t="shared" si="196"/>
        <v>2561</v>
      </c>
      <c r="B2568" s="12" t="s">
        <v>411</v>
      </c>
      <c r="C2568" s="272">
        <v>45078</v>
      </c>
      <c r="D2568" s="272">
        <v>45092</v>
      </c>
      <c r="E2568" s="196">
        <f t="shared" si="200"/>
        <v>45085</v>
      </c>
      <c r="F2568" s="272">
        <v>45092</v>
      </c>
      <c r="G2568" s="272">
        <v>45097</v>
      </c>
      <c r="H2568" s="12" t="s">
        <v>152</v>
      </c>
      <c r="I2568" s="234">
        <v>92.8</v>
      </c>
      <c r="J2568" s="272">
        <v>45098</v>
      </c>
      <c r="K2568" s="17">
        <f t="shared" si="199"/>
        <v>12.5</v>
      </c>
      <c r="L2568" s="283">
        <f t="shared" si="197"/>
        <v>3.7741785474809902E-7</v>
      </c>
      <c r="M2568" s="22">
        <f t="shared" si="198"/>
        <v>4.7177231843512374E-6</v>
      </c>
    </row>
    <row r="2569" spans="1:13">
      <c r="A2569" s="16">
        <f t="shared" ref="A2569:A2632" si="201">A2568+1</f>
        <v>2562</v>
      </c>
      <c r="B2569" s="12" t="s">
        <v>411</v>
      </c>
      <c r="C2569" s="272">
        <v>45078</v>
      </c>
      <c r="D2569" s="272">
        <v>45092</v>
      </c>
      <c r="E2569" s="196">
        <f t="shared" si="200"/>
        <v>45085</v>
      </c>
      <c r="F2569" s="272">
        <v>45092</v>
      </c>
      <c r="G2569" s="272">
        <v>45097</v>
      </c>
      <c r="H2569" s="12" t="s">
        <v>156</v>
      </c>
      <c r="I2569" s="234">
        <v>166.4</v>
      </c>
      <c r="J2569" s="272">
        <v>45098</v>
      </c>
      <c r="K2569" s="17">
        <f t="shared" si="199"/>
        <v>12.5</v>
      </c>
      <c r="L2569" s="283">
        <f t="shared" si="197"/>
        <v>6.7674925678969482E-7</v>
      </c>
      <c r="M2569" s="22">
        <f t="shared" si="198"/>
        <v>8.459365709871186E-6</v>
      </c>
    </row>
    <row r="2570" spans="1:13">
      <c r="A2570" s="16">
        <f t="shared" si="201"/>
        <v>2563</v>
      </c>
      <c r="B2570" s="12" t="s">
        <v>411</v>
      </c>
      <c r="C2570" s="272">
        <v>45078</v>
      </c>
      <c r="D2570" s="272">
        <v>45092</v>
      </c>
      <c r="E2570" s="196">
        <f t="shared" si="200"/>
        <v>45085</v>
      </c>
      <c r="F2570" s="272">
        <v>45092</v>
      </c>
      <c r="G2570" s="272">
        <v>45097</v>
      </c>
      <c r="H2570" s="12" t="s">
        <v>152</v>
      </c>
      <c r="I2570" s="234">
        <v>451.74</v>
      </c>
      <c r="J2570" s="272">
        <v>45098</v>
      </c>
      <c r="K2570" s="17">
        <f t="shared" si="199"/>
        <v>12.5</v>
      </c>
      <c r="L2570" s="283">
        <f t="shared" ref="L2570:L2633" si="202">I2570/$I$5449</f>
        <v>1.8372278200851968E-6</v>
      </c>
      <c r="M2570" s="22">
        <f t="shared" ref="M2570:M2633" si="203">L2570*K2570</f>
        <v>2.2965347751064958E-5</v>
      </c>
    </row>
    <row r="2571" spans="1:13">
      <c r="A2571" s="16">
        <f t="shared" si="201"/>
        <v>2564</v>
      </c>
      <c r="B2571" s="12" t="s">
        <v>411</v>
      </c>
      <c r="C2571" s="272">
        <v>45078</v>
      </c>
      <c r="D2571" s="272">
        <v>45092</v>
      </c>
      <c r="E2571" s="196">
        <f t="shared" si="200"/>
        <v>45085</v>
      </c>
      <c r="F2571" s="272">
        <v>45092</v>
      </c>
      <c r="G2571" s="272">
        <v>45126</v>
      </c>
      <c r="H2571" s="12" t="s">
        <v>157</v>
      </c>
      <c r="I2571" s="234">
        <v>65.55</v>
      </c>
      <c r="J2571" s="272">
        <v>45127</v>
      </c>
      <c r="K2571" s="17">
        <f t="shared" ref="K2571:K2634" si="204">(G2571-D2571)+((D2571-C2571+1)/2)</f>
        <v>41.5</v>
      </c>
      <c r="L2571" s="283">
        <f t="shared" si="202"/>
        <v>2.6659202994329624E-7</v>
      </c>
      <c r="M2571" s="22">
        <f t="shared" si="203"/>
        <v>1.1063569242646795E-5</v>
      </c>
    </row>
    <row r="2572" spans="1:13">
      <c r="A2572" s="16">
        <f t="shared" si="201"/>
        <v>2565</v>
      </c>
      <c r="B2572" s="12" t="s">
        <v>411</v>
      </c>
      <c r="C2572" s="272">
        <v>45078</v>
      </c>
      <c r="D2572" s="272">
        <v>45092</v>
      </c>
      <c r="E2572" s="196">
        <f t="shared" si="200"/>
        <v>45085</v>
      </c>
      <c r="F2572" s="272">
        <v>45092</v>
      </c>
      <c r="G2572" s="272">
        <v>45126</v>
      </c>
      <c r="H2572" s="12" t="s">
        <v>154</v>
      </c>
      <c r="I2572" s="234">
        <v>61.12</v>
      </c>
      <c r="J2572" s="272">
        <v>45127</v>
      </c>
      <c r="K2572" s="17">
        <f t="shared" si="204"/>
        <v>41.5</v>
      </c>
      <c r="L2572" s="283">
        <f t="shared" si="202"/>
        <v>2.4857520778236865E-7</v>
      </c>
      <c r="M2572" s="22">
        <f t="shared" si="203"/>
        <v>1.0315871122968299E-5</v>
      </c>
    </row>
    <row r="2573" spans="1:13">
      <c r="A2573" s="16">
        <f t="shared" si="201"/>
        <v>2566</v>
      </c>
      <c r="B2573" s="12" t="s">
        <v>411</v>
      </c>
      <c r="C2573" s="272">
        <v>45078</v>
      </c>
      <c r="D2573" s="272">
        <v>45092</v>
      </c>
      <c r="E2573" s="196">
        <f t="shared" si="200"/>
        <v>45085</v>
      </c>
      <c r="F2573" s="272">
        <v>45092</v>
      </c>
      <c r="G2573" s="272">
        <v>45126</v>
      </c>
      <c r="H2573" s="12" t="s">
        <v>157</v>
      </c>
      <c r="I2573" s="234">
        <v>1700.15</v>
      </c>
      <c r="J2573" s="272">
        <v>45127</v>
      </c>
      <c r="K2573" s="17">
        <f t="shared" si="204"/>
        <v>41.5</v>
      </c>
      <c r="L2573" s="283">
        <f t="shared" si="202"/>
        <v>6.9145147171334115E-6</v>
      </c>
      <c r="M2573" s="22">
        <f t="shared" si="203"/>
        <v>2.8695236076103659E-4</v>
      </c>
    </row>
    <row r="2574" spans="1:13">
      <c r="A2574" s="16">
        <f t="shared" si="201"/>
        <v>2567</v>
      </c>
      <c r="B2574" s="12" t="s">
        <v>411</v>
      </c>
      <c r="C2574" s="272">
        <v>45078</v>
      </c>
      <c r="D2574" s="272">
        <v>45092</v>
      </c>
      <c r="E2574" s="196">
        <f t="shared" si="200"/>
        <v>45085</v>
      </c>
      <c r="F2574" s="272">
        <v>45092</v>
      </c>
      <c r="G2574" s="272">
        <v>45126</v>
      </c>
      <c r="H2574" s="12" t="s">
        <v>157</v>
      </c>
      <c r="I2574" s="234">
        <v>158.61000000000001</v>
      </c>
      <c r="J2574" s="272">
        <v>45127</v>
      </c>
      <c r="K2574" s="17">
        <f t="shared" si="204"/>
        <v>41.5</v>
      </c>
      <c r="L2574" s="283">
        <f t="shared" si="202"/>
        <v>6.4506730540512925E-7</v>
      </c>
      <c r="M2574" s="22">
        <f t="shared" si="203"/>
        <v>2.6770293174312863E-5</v>
      </c>
    </row>
    <row r="2575" spans="1:13">
      <c r="A2575" s="16">
        <f t="shared" si="201"/>
        <v>2568</v>
      </c>
      <c r="B2575" s="12" t="s">
        <v>411</v>
      </c>
      <c r="C2575" s="272">
        <v>45078</v>
      </c>
      <c r="D2575" s="272">
        <v>45092</v>
      </c>
      <c r="E2575" s="196">
        <f t="shared" si="200"/>
        <v>45085</v>
      </c>
      <c r="F2575" s="272">
        <v>45092</v>
      </c>
      <c r="G2575" s="272">
        <v>45135</v>
      </c>
      <c r="H2575" s="12" t="s">
        <v>152</v>
      </c>
      <c r="I2575" s="234">
        <v>72.08</v>
      </c>
      <c r="J2575" s="272">
        <v>45138</v>
      </c>
      <c r="K2575" s="17">
        <f t="shared" si="204"/>
        <v>50.5</v>
      </c>
      <c r="L2575" s="283">
        <f t="shared" si="202"/>
        <v>2.9314955786899761E-7</v>
      </c>
      <c r="M2575" s="22">
        <f t="shared" si="203"/>
        <v>1.4804052672384379E-5</v>
      </c>
    </row>
    <row r="2576" spans="1:13">
      <c r="A2576" s="16">
        <f t="shared" si="201"/>
        <v>2569</v>
      </c>
      <c r="B2576" s="12" t="s">
        <v>411</v>
      </c>
      <c r="C2576" s="272">
        <v>45078</v>
      </c>
      <c r="D2576" s="272">
        <v>45092</v>
      </c>
      <c r="E2576" s="196">
        <f t="shared" si="200"/>
        <v>45085</v>
      </c>
      <c r="F2576" s="272">
        <v>45092</v>
      </c>
      <c r="G2576" s="272">
        <v>45126</v>
      </c>
      <c r="H2576" s="12" t="s">
        <v>157</v>
      </c>
      <c r="I2576" s="234">
        <v>190.86</v>
      </c>
      <c r="J2576" s="272">
        <v>45127</v>
      </c>
      <c r="K2576" s="17">
        <f t="shared" si="204"/>
        <v>41.5</v>
      </c>
      <c r="L2576" s="283">
        <f t="shared" si="202"/>
        <v>7.7622814393558389E-7</v>
      </c>
      <c r="M2576" s="22">
        <f t="shared" si="203"/>
        <v>3.2213467973326734E-5</v>
      </c>
    </row>
    <row r="2577" spans="1:13">
      <c r="A2577" s="16">
        <f t="shared" si="201"/>
        <v>2570</v>
      </c>
      <c r="B2577" s="12" t="s">
        <v>411</v>
      </c>
      <c r="C2577" s="272">
        <v>45078</v>
      </c>
      <c r="D2577" s="272">
        <v>45092</v>
      </c>
      <c r="E2577" s="196">
        <f t="shared" si="200"/>
        <v>45085</v>
      </c>
      <c r="F2577" s="272">
        <v>45092</v>
      </c>
      <c r="G2577" s="272">
        <v>45126</v>
      </c>
      <c r="H2577" s="12" t="s">
        <v>157</v>
      </c>
      <c r="I2577" s="234">
        <v>100.73</v>
      </c>
      <c r="J2577" s="272">
        <v>45127</v>
      </c>
      <c r="K2577" s="17">
        <f t="shared" si="204"/>
        <v>41.5</v>
      </c>
      <c r="L2577" s="283">
        <f t="shared" si="202"/>
        <v>4.0966918651698291E-7</v>
      </c>
      <c r="M2577" s="22">
        <f t="shared" si="203"/>
        <v>1.7001271240454792E-5</v>
      </c>
    </row>
    <row r="2578" spans="1:13">
      <c r="A2578" s="16">
        <f t="shared" si="201"/>
        <v>2571</v>
      </c>
      <c r="B2578" s="12" t="s">
        <v>411</v>
      </c>
      <c r="C2578" s="272">
        <v>45078</v>
      </c>
      <c r="D2578" s="272">
        <v>45092</v>
      </c>
      <c r="E2578" s="196">
        <f t="shared" si="200"/>
        <v>45085</v>
      </c>
      <c r="F2578" s="272">
        <v>45092</v>
      </c>
      <c r="G2578" s="272">
        <v>45126</v>
      </c>
      <c r="H2578" s="12" t="s">
        <v>157</v>
      </c>
      <c r="I2578" s="234">
        <v>879.82000000000016</v>
      </c>
      <c r="J2578" s="272">
        <v>45127</v>
      </c>
      <c r="K2578" s="17">
        <f t="shared" si="204"/>
        <v>41.5</v>
      </c>
      <c r="L2578" s="283">
        <f t="shared" si="202"/>
        <v>3.5782303552206093E-6</v>
      </c>
      <c r="M2578" s="22">
        <f t="shared" si="203"/>
        <v>1.4849655974165528E-4</v>
      </c>
    </row>
    <row r="2579" spans="1:13">
      <c r="A2579" s="16">
        <f t="shared" si="201"/>
        <v>2572</v>
      </c>
      <c r="B2579" s="12" t="s">
        <v>411</v>
      </c>
      <c r="C2579" s="272">
        <v>45078</v>
      </c>
      <c r="D2579" s="272">
        <v>45092</v>
      </c>
      <c r="E2579" s="196">
        <f t="shared" si="200"/>
        <v>45085</v>
      </c>
      <c r="F2579" s="272">
        <v>45092</v>
      </c>
      <c r="G2579" s="272">
        <v>45126</v>
      </c>
      <c r="H2579" s="12" t="s">
        <v>154</v>
      </c>
      <c r="I2579" s="234">
        <v>136.11000000000001</v>
      </c>
      <c r="J2579" s="272">
        <v>45127</v>
      </c>
      <c r="K2579" s="17">
        <f t="shared" si="204"/>
        <v>41.5</v>
      </c>
      <c r="L2579" s="283">
        <f t="shared" si="202"/>
        <v>5.5355974363969576E-7</v>
      </c>
      <c r="M2579" s="22">
        <f t="shared" si="203"/>
        <v>2.2972729361047374E-5</v>
      </c>
    </row>
    <row r="2580" spans="1:13">
      <c r="A2580" s="16">
        <f t="shared" si="201"/>
        <v>2573</v>
      </c>
      <c r="B2580" s="12" t="s">
        <v>411</v>
      </c>
      <c r="C2580" s="272">
        <v>45078</v>
      </c>
      <c r="D2580" s="272">
        <v>45092</v>
      </c>
      <c r="E2580" s="196">
        <f t="shared" si="200"/>
        <v>45085</v>
      </c>
      <c r="F2580" s="272">
        <v>45092</v>
      </c>
      <c r="G2580" s="272">
        <v>45126</v>
      </c>
      <c r="H2580" s="12" t="s">
        <v>157</v>
      </c>
      <c r="I2580" s="234">
        <v>834.95</v>
      </c>
      <c r="J2580" s="272">
        <v>45127</v>
      </c>
      <c r="K2580" s="17">
        <f t="shared" si="204"/>
        <v>41.5</v>
      </c>
      <c r="L2580" s="283">
        <f t="shared" si="202"/>
        <v>3.3957439420466087E-6</v>
      </c>
      <c r="M2580" s="22">
        <f t="shared" si="203"/>
        <v>1.4092337359493425E-4</v>
      </c>
    </row>
    <row r="2581" spans="1:13">
      <c r="A2581" s="16">
        <f t="shared" si="201"/>
        <v>2574</v>
      </c>
      <c r="B2581" s="12" t="s">
        <v>411</v>
      </c>
      <c r="C2581" s="272">
        <v>45078</v>
      </c>
      <c r="D2581" s="272">
        <v>45092</v>
      </c>
      <c r="E2581" s="196">
        <f t="shared" si="200"/>
        <v>45085</v>
      </c>
      <c r="F2581" s="272">
        <v>45092</v>
      </c>
      <c r="G2581" s="272">
        <v>45131</v>
      </c>
      <c r="H2581" s="12" t="s">
        <v>166</v>
      </c>
      <c r="I2581" s="234">
        <v>542.86</v>
      </c>
      <c r="J2581" s="272">
        <v>45132</v>
      </c>
      <c r="K2581" s="17">
        <f t="shared" si="204"/>
        <v>46.5</v>
      </c>
      <c r="L2581" s="283">
        <f t="shared" si="202"/>
        <v>2.2078131102214769E-6</v>
      </c>
      <c r="M2581" s="22">
        <f t="shared" si="203"/>
        <v>1.0266330962529867E-4</v>
      </c>
    </row>
    <row r="2582" spans="1:13">
      <c r="A2582" s="16">
        <f t="shared" si="201"/>
        <v>2575</v>
      </c>
      <c r="B2582" s="12" t="s">
        <v>411</v>
      </c>
      <c r="C2582" s="272">
        <v>45078</v>
      </c>
      <c r="D2582" s="272">
        <v>45092</v>
      </c>
      <c r="E2582" s="196">
        <f t="shared" si="200"/>
        <v>45085</v>
      </c>
      <c r="F2582" s="272">
        <v>45092</v>
      </c>
      <c r="G2582" s="272">
        <v>45126</v>
      </c>
      <c r="H2582" s="12" t="s">
        <v>157</v>
      </c>
      <c r="I2582" s="234">
        <v>2007.2099999999998</v>
      </c>
      <c r="J2582" s="272">
        <v>45127</v>
      </c>
      <c r="K2582" s="17">
        <f t="shared" si="204"/>
        <v>41.5</v>
      </c>
      <c r="L2582" s="283">
        <f t="shared" si="202"/>
        <v>8.163328580053143E-6</v>
      </c>
      <c r="M2582" s="22">
        <f t="shared" si="203"/>
        <v>3.3877813607220545E-4</v>
      </c>
    </row>
    <row r="2583" spans="1:13">
      <c r="A2583" s="16">
        <f t="shared" si="201"/>
        <v>2576</v>
      </c>
      <c r="B2583" s="12" t="s">
        <v>411</v>
      </c>
      <c r="C2583" s="272">
        <v>45078</v>
      </c>
      <c r="D2583" s="272">
        <v>45092</v>
      </c>
      <c r="E2583" s="196">
        <f t="shared" si="200"/>
        <v>45085</v>
      </c>
      <c r="F2583" s="272">
        <v>45092</v>
      </c>
      <c r="G2583" s="272">
        <v>45135</v>
      </c>
      <c r="H2583" s="12" t="s">
        <v>152</v>
      </c>
      <c r="I2583" s="234">
        <v>40.229999999999997</v>
      </c>
      <c r="J2583" s="272">
        <v>45138</v>
      </c>
      <c r="K2583" s="17">
        <f t="shared" si="204"/>
        <v>50.5</v>
      </c>
      <c r="L2583" s="283">
        <f t="shared" si="202"/>
        <v>1.6361552043659507E-7</v>
      </c>
      <c r="M2583" s="22">
        <f t="shared" si="203"/>
        <v>8.2625837820480506E-6</v>
      </c>
    </row>
    <row r="2584" spans="1:13">
      <c r="A2584" s="16">
        <f t="shared" si="201"/>
        <v>2577</v>
      </c>
      <c r="B2584" s="12" t="s">
        <v>411</v>
      </c>
      <c r="C2584" s="272">
        <v>45078</v>
      </c>
      <c r="D2584" s="272">
        <v>45092</v>
      </c>
      <c r="E2584" s="196">
        <f t="shared" si="200"/>
        <v>45085</v>
      </c>
      <c r="F2584" s="272">
        <v>45092</v>
      </c>
      <c r="G2584" s="272">
        <v>45098</v>
      </c>
      <c r="H2584" s="12" t="s">
        <v>166</v>
      </c>
      <c r="I2584" s="234">
        <v>879.72</v>
      </c>
      <c r="J2584" s="272">
        <v>45099</v>
      </c>
      <c r="K2584" s="17">
        <f t="shared" si="204"/>
        <v>13.5</v>
      </c>
      <c r="L2584" s="283">
        <f t="shared" si="202"/>
        <v>3.5778236549460955E-6</v>
      </c>
      <c r="M2584" s="22">
        <f t="shared" si="203"/>
        <v>4.8300619341772287E-5</v>
      </c>
    </row>
    <row r="2585" spans="1:13">
      <c r="A2585" s="16">
        <f t="shared" si="201"/>
        <v>2578</v>
      </c>
      <c r="B2585" s="12" t="s">
        <v>411</v>
      </c>
      <c r="C2585" s="272">
        <v>45078</v>
      </c>
      <c r="D2585" s="272">
        <v>45092</v>
      </c>
      <c r="E2585" s="196">
        <f t="shared" si="200"/>
        <v>45085</v>
      </c>
      <c r="F2585" s="272">
        <v>45092</v>
      </c>
      <c r="G2585" s="272">
        <v>45098</v>
      </c>
      <c r="H2585" s="12" t="s">
        <v>164</v>
      </c>
      <c r="I2585" s="234">
        <v>3909.4300000000003</v>
      </c>
      <c r="J2585" s="272">
        <v>45099</v>
      </c>
      <c r="K2585" s="17">
        <f t="shared" si="204"/>
        <v>13.5</v>
      </c>
      <c r="L2585" s="283">
        <f t="shared" si="202"/>
        <v>1.5899662541895053E-5</v>
      </c>
      <c r="M2585" s="22">
        <f t="shared" si="203"/>
        <v>2.146454443155832E-4</v>
      </c>
    </row>
    <row r="2586" spans="1:13">
      <c r="A2586" s="16">
        <f t="shared" si="201"/>
        <v>2579</v>
      </c>
      <c r="B2586" s="12" t="s">
        <v>411</v>
      </c>
      <c r="C2586" s="272">
        <v>45078</v>
      </c>
      <c r="D2586" s="272">
        <v>45092</v>
      </c>
      <c r="E2586" s="196">
        <f t="shared" si="200"/>
        <v>45085</v>
      </c>
      <c r="F2586" s="272">
        <v>45092</v>
      </c>
      <c r="G2586" s="272">
        <v>45135</v>
      </c>
      <c r="H2586" s="12" t="s">
        <v>421</v>
      </c>
      <c r="I2586" s="234">
        <v>6.88</v>
      </c>
      <c r="J2586" s="272">
        <v>45138</v>
      </c>
      <c r="K2586" s="17">
        <f t="shared" si="204"/>
        <v>50.5</v>
      </c>
      <c r="L2586" s="283">
        <f t="shared" si="202"/>
        <v>2.7980978886496997E-8</v>
      </c>
      <c r="M2586" s="22">
        <f t="shared" si="203"/>
        <v>1.4130394337680984E-6</v>
      </c>
    </row>
    <row r="2587" spans="1:13">
      <c r="A2587" s="16">
        <f t="shared" si="201"/>
        <v>2580</v>
      </c>
      <c r="B2587" s="12" t="s">
        <v>411</v>
      </c>
      <c r="C2587" s="272">
        <v>45078</v>
      </c>
      <c r="D2587" s="272">
        <v>45092</v>
      </c>
      <c r="E2587" s="196">
        <f t="shared" si="200"/>
        <v>45085</v>
      </c>
      <c r="F2587" s="272">
        <v>45092</v>
      </c>
      <c r="G2587" s="272">
        <v>45135</v>
      </c>
      <c r="H2587" s="12" t="s">
        <v>422</v>
      </c>
      <c r="I2587" s="234">
        <v>18.38</v>
      </c>
      <c r="J2587" s="272">
        <v>45138</v>
      </c>
      <c r="K2587" s="17">
        <f t="shared" si="204"/>
        <v>50.5</v>
      </c>
      <c r="L2587" s="283">
        <f t="shared" si="202"/>
        <v>7.4751510455496337E-8</v>
      </c>
      <c r="M2587" s="22">
        <f t="shared" si="203"/>
        <v>3.7749512780025652E-6</v>
      </c>
    </row>
    <row r="2588" spans="1:13">
      <c r="A2588" s="16">
        <f t="shared" si="201"/>
        <v>2581</v>
      </c>
      <c r="B2588" s="12" t="s">
        <v>411</v>
      </c>
      <c r="C2588" s="272">
        <v>45078</v>
      </c>
      <c r="D2588" s="272">
        <v>45092</v>
      </c>
      <c r="E2588" s="196">
        <f t="shared" si="200"/>
        <v>45085</v>
      </c>
      <c r="F2588" s="272">
        <v>45092</v>
      </c>
      <c r="G2588" s="272">
        <v>45126</v>
      </c>
      <c r="H2588" s="12" t="s">
        <v>157</v>
      </c>
      <c r="I2588" s="234">
        <v>114.75</v>
      </c>
      <c r="J2588" s="272">
        <v>45127</v>
      </c>
      <c r="K2588" s="17">
        <f t="shared" si="204"/>
        <v>41.5</v>
      </c>
      <c r="L2588" s="283">
        <f t="shared" si="202"/>
        <v>4.6668856500371079E-7</v>
      </c>
      <c r="M2588" s="22">
        <f t="shared" si="203"/>
        <v>1.9367575447653998E-5</v>
      </c>
    </row>
    <row r="2589" spans="1:13">
      <c r="A2589" s="16">
        <f t="shared" si="201"/>
        <v>2582</v>
      </c>
      <c r="B2589" s="12" t="s">
        <v>411</v>
      </c>
      <c r="C2589" s="272">
        <v>45078</v>
      </c>
      <c r="D2589" s="272">
        <v>45092</v>
      </c>
      <c r="E2589" s="196">
        <f t="shared" si="200"/>
        <v>45085</v>
      </c>
      <c r="F2589" s="272">
        <v>45092</v>
      </c>
      <c r="G2589" s="272">
        <v>45126</v>
      </c>
      <c r="H2589" s="12" t="s">
        <v>157</v>
      </c>
      <c r="I2589" s="234">
        <v>323.46999999999997</v>
      </c>
      <c r="J2589" s="272">
        <v>45127</v>
      </c>
      <c r="K2589" s="17">
        <f t="shared" si="204"/>
        <v>41.5</v>
      </c>
      <c r="L2589" s="283">
        <f t="shared" si="202"/>
        <v>1.315553377967323E-6</v>
      </c>
      <c r="M2589" s="22">
        <f t="shared" si="203"/>
        <v>5.4595465185643906E-5</v>
      </c>
    </row>
    <row r="2590" spans="1:13">
      <c r="A2590" s="16">
        <f t="shared" si="201"/>
        <v>2583</v>
      </c>
      <c r="B2590" s="12" t="s">
        <v>411</v>
      </c>
      <c r="C2590" s="272">
        <v>45078</v>
      </c>
      <c r="D2590" s="272">
        <v>45092</v>
      </c>
      <c r="E2590" s="196">
        <f t="shared" si="200"/>
        <v>45085</v>
      </c>
      <c r="F2590" s="272">
        <v>45092</v>
      </c>
      <c r="G2590" s="272">
        <v>45321</v>
      </c>
      <c r="H2590" s="12" t="s">
        <v>165</v>
      </c>
      <c r="I2590" s="234">
        <v>8.52</v>
      </c>
      <c r="J2590" s="272">
        <v>45322</v>
      </c>
      <c r="K2590" s="17">
        <f t="shared" si="204"/>
        <v>236.5</v>
      </c>
      <c r="L2590" s="283">
        <f t="shared" si="202"/>
        <v>3.4650863388510815E-8</v>
      </c>
      <c r="M2590" s="22">
        <f t="shared" si="203"/>
        <v>8.1949291913828079E-6</v>
      </c>
    </row>
    <row r="2591" spans="1:13">
      <c r="A2591" s="16">
        <f t="shared" si="201"/>
        <v>2584</v>
      </c>
      <c r="B2591" s="12" t="s">
        <v>411</v>
      </c>
      <c r="C2591" s="272">
        <v>45078</v>
      </c>
      <c r="D2591" s="272">
        <v>45092</v>
      </c>
      <c r="E2591" s="196">
        <f t="shared" si="200"/>
        <v>45085</v>
      </c>
      <c r="F2591" s="272">
        <v>45092</v>
      </c>
      <c r="G2591" s="272">
        <v>45126</v>
      </c>
      <c r="H2591" s="12" t="s">
        <v>157</v>
      </c>
      <c r="I2591" s="234">
        <v>49.56</v>
      </c>
      <c r="J2591" s="272">
        <v>45127</v>
      </c>
      <c r="K2591" s="17">
        <f t="shared" si="204"/>
        <v>41.5</v>
      </c>
      <c r="L2591" s="283">
        <f t="shared" si="202"/>
        <v>2.015606560486615E-7</v>
      </c>
      <c r="M2591" s="22">
        <f t="shared" si="203"/>
        <v>8.3647672260194524E-6</v>
      </c>
    </row>
    <row r="2592" spans="1:13">
      <c r="A2592" s="16">
        <f t="shared" si="201"/>
        <v>2585</v>
      </c>
      <c r="B2592" s="12" t="s">
        <v>411</v>
      </c>
      <c r="C2592" s="272">
        <v>45078</v>
      </c>
      <c r="D2592" s="272">
        <v>45092</v>
      </c>
      <c r="E2592" s="196">
        <f t="shared" si="200"/>
        <v>45085</v>
      </c>
      <c r="F2592" s="272">
        <v>45092</v>
      </c>
      <c r="G2592" s="272">
        <v>45106</v>
      </c>
      <c r="H2592" s="12" t="s">
        <v>166</v>
      </c>
      <c r="I2592" s="234">
        <v>210.23</v>
      </c>
      <c r="J2592" s="272">
        <v>45107</v>
      </c>
      <c r="K2592" s="17">
        <f t="shared" si="204"/>
        <v>21.5</v>
      </c>
      <c r="L2592" s="283">
        <f t="shared" si="202"/>
        <v>8.5500598710875922E-7</v>
      </c>
      <c r="M2592" s="22">
        <f t="shared" si="203"/>
        <v>1.8382628722838323E-5</v>
      </c>
    </row>
    <row r="2593" spans="1:13">
      <c r="A2593" s="16">
        <f t="shared" si="201"/>
        <v>2586</v>
      </c>
      <c r="B2593" s="12" t="s">
        <v>411</v>
      </c>
      <c r="C2593" s="272">
        <v>45078</v>
      </c>
      <c r="D2593" s="272">
        <v>45092</v>
      </c>
      <c r="E2593" s="196">
        <f t="shared" si="200"/>
        <v>45085</v>
      </c>
      <c r="F2593" s="272">
        <v>45092</v>
      </c>
      <c r="G2593" s="272">
        <v>45097</v>
      </c>
      <c r="H2593" s="12" t="s">
        <v>156</v>
      </c>
      <c r="I2593" s="234">
        <v>28.98</v>
      </c>
      <c r="J2593" s="272">
        <v>45098</v>
      </c>
      <c r="K2593" s="17">
        <f t="shared" si="204"/>
        <v>12.5</v>
      </c>
      <c r="L2593" s="283">
        <f t="shared" si="202"/>
        <v>1.1786173955387833E-7</v>
      </c>
      <c r="M2593" s="22">
        <f t="shared" si="203"/>
        <v>1.4732717444234791E-6</v>
      </c>
    </row>
    <row r="2594" spans="1:13">
      <c r="A2594" s="16">
        <f t="shared" si="201"/>
        <v>2587</v>
      </c>
      <c r="B2594" s="12" t="s">
        <v>411</v>
      </c>
      <c r="C2594" s="272">
        <v>45078</v>
      </c>
      <c r="D2594" s="272">
        <v>45092</v>
      </c>
      <c r="E2594" s="196">
        <f t="shared" si="200"/>
        <v>45085</v>
      </c>
      <c r="F2594" s="272">
        <v>45092</v>
      </c>
      <c r="G2594" s="272">
        <v>45097</v>
      </c>
      <c r="H2594" s="12" t="s">
        <v>152</v>
      </c>
      <c r="I2594" s="234">
        <v>3.73</v>
      </c>
      <c r="J2594" s="272">
        <v>45098</v>
      </c>
      <c r="K2594" s="17">
        <f t="shared" si="204"/>
        <v>12.5</v>
      </c>
      <c r="L2594" s="283">
        <f t="shared" si="202"/>
        <v>1.5169920239336307E-8</v>
      </c>
      <c r="M2594" s="22">
        <f t="shared" si="203"/>
        <v>1.8962400299170383E-7</v>
      </c>
    </row>
    <row r="2595" spans="1:13">
      <c r="A2595" s="16">
        <f t="shared" si="201"/>
        <v>2588</v>
      </c>
      <c r="B2595" s="12" t="s">
        <v>411</v>
      </c>
      <c r="C2595" s="272">
        <v>45078</v>
      </c>
      <c r="D2595" s="272">
        <v>45092</v>
      </c>
      <c r="E2595" s="196">
        <f t="shared" si="200"/>
        <v>45085</v>
      </c>
      <c r="F2595" s="272">
        <v>45092</v>
      </c>
      <c r="G2595" s="272">
        <v>45097</v>
      </c>
      <c r="H2595" s="12" t="s">
        <v>156</v>
      </c>
      <c r="I2595" s="234">
        <v>292.57</v>
      </c>
      <c r="J2595" s="272">
        <v>45098</v>
      </c>
      <c r="K2595" s="17">
        <f t="shared" si="204"/>
        <v>12.5</v>
      </c>
      <c r="L2595" s="283">
        <f t="shared" si="202"/>
        <v>1.1898829931427944E-6</v>
      </c>
      <c r="M2595" s="22">
        <f t="shared" si="203"/>
        <v>1.487353741428493E-5</v>
      </c>
    </row>
    <row r="2596" spans="1:13">
      <c r="A2596" s="16">
        <f t="shared" si="201"/>
        <v>2589</v>
      </c>
      <c r="B2596" s="12" t="s">
        <v>411</v>
      </c>
      <c r="C2596" s="272">
        <v>45078</v>
      </c>
      <c r="D2596" s="272">
        <v>45092</v>
      </c>
      <c r="E2596" s="196">
        <f t="shared" si="200"/>
        <v>45085</v>
      </c>
      <c r="F2596" s="272">
        <v>45092</v>
      </c>
      <c r="G2596" s="272">
        <v>45121</v>
      </c>
      <c r="H2596" s="12" t="s">
        <v>153</v>
      </c>
      <c r="I2596" s="234">
        <v>224.57</v>
      </c>
      <c r="J2596" s="272">
        <v>45124</v>
      </c>
      <c r="K2596" s="17">
        <f t="shared" si="204"/>
        <v>36.5</v>
      </c>
      <c r="L2596" s="283">
        <f t="shared" si="202"/>
        <v>9.1332680647392885E-7</v>
      </c>
      <c r="M2596" s="22">
        <f t="shared" si="203"/>
        <v>3.3336428436298402E-5</v>
      </c>
    </row>
    <row r="2597" spans="1:13">
      <c r="A2597" s="16">
        <f t="shared" si="201"/>
        <v>2590</v>
      </c>
      <c r="B2597" s="12" t="s">
        <v>411</v>
      </c>
      <c r="C2597" s="272">
        <v>45078</v>
      </c>
      <c r="D2597" s="272">
        <v>45092</v>
      </c>
      <c r="E2597" s="196">
        <f t="shared" ref="E2597:E2660" si="205">AVERAGE(C2597:D2597)</f>
        <v>45085</v>
      </c>
      <c r="F2597" s="272">
        <v>45092</v>
      </c>
      <c r="G2597" s="272">
        <v>45121</v>
      </c>
      <c r="H2597" s="12" t="s">
        <v>153</v>
      </c>
      <c r="I2597" s="234">
        <v>43.48</v>
      </c>
      <c r="J2597" s="272">
        <v>45124</v>
      </c>
      <c r="K2597" s="17">
        <f t="shared" si="204"/>
        <v>36.5</v>
      </c>
      <c r="L2597" s="283">
        <f t="shared" si="202"/>
        <v>1.768332793582688E-7</v>
      </c>
      <c r="M2597" s="22">
        <f t="shared" si="203"/>
        <v>6.4544146965768112E-6</v>
      </c>
    </row>
    <row r="2598" spans="1:13">
      <c r="A2598" s="16">
        <f t="shared" si="201"/>
        <v>2591</v>
      </c>
      <c r="B2598" s="12" t="s">
        <v>411</v>
      </c>
      <c r="C2598" s="272">
        <v>45093</v>
      </c>
      <c r="D2598" s="272">
        <v>45107</v>
      </c>
      <c r="E2598" s="196">
        <f t="shared" si="205"/>
        <v>45100</v>
      </c>
      <c r="F2598" s="272">
        <v>45107</v>
      </c>
      <c r="G2598" s="272">
        <v>45135</v>
      </c>
      <c r="H2598" s="12" t="s">
        <v>164</v>
      </c>
      <c r="I2598" s="234">
        <v>140</v>
      </c>
      <c r="J2598" s="272">
        <v>45138</v>
      </c>
      <c r="K2598" s="17">
        <f t="shared" si="204"/>
        <v>35.5</v>
      </c>
      <c r="L2598" s="283">
        <f t="shared" si="202"/>
        <v>5.6938038431825283E-7</v>
      </c>
      <c r="M2598" s="22">
        <f t="shared" si="203"/>
        <v>2.0213003643297975E-5</v>
      </c>
    </row>
    <row r="2599" spans="1:13">
      <c r="A2599" s="16">
        <f t="shared" si="201"/>
        <v>2592</v>
      </c>
      <c r="B2599" s="12" t="s">
        <v>411</v>
      </c>
      <c r="C2599" s="272">
        <v>45093</v>
      </c>
      <c r="D2599" s="272">
        <v>45107</v>
      </c>
      <c r="E2599" s="196">
        <f t="shared" si="205"/>
        <v>45100</v>
      </c>
      <c r="F2599" s="272">
        <v>45107</v>
      </c>
      <c r="G2599" s="272">
        <v>45135</v>
      </c>
      <c r="H2599" s="12" t="s">
        <v>166</v>
      </c>
      <c r="I2599" s="234">
        <v>738</v>
      </c>
      <c r="J2599" s="272">
        <v>45138</v>
      </c>
      <c r="K2599" s="17">
        <f t="shared" si="204"/>
        <v>35.5</v>
      </c>
      <c r="L2599" s="283">
        <f t="shared" si="202"/>
        <v>3.0014480259062183E-6</v>
      </c>
      <c r="M2599" s="22">
        <f t="shared" si="203"/>
        <v>1.0655140491967075E-4</v>
      </c>
    </row>
    <row r="2600" spans="1:13">
      <c r="A2600" s="16">
        <f t="shared" si="201"/>
        <v>2593</v>
      </c>
      <c r="B2600" s="12" t="s">
        <v>411</v>
      </c>
      <c r="C2600" s="272">
        <v>45093</v>
      </c>
      <c r="D2600" s="272">
        <v>45107</v>
      </c>
      <c r="E2600" s="196">
        <f t="shared" si="205"/>
        <v>45100</v>
      </c>
      <c r="F2600" s="272">
        <v>45107</v>
      </c>
      <c r="G2600" s="272">
        <v>45135</v>
      </c>
      <c r="H2600" s="12" t="s">
        <v>152</v>
      </c>
      <c r="I2600" s="234">
        <v>70.72</v>
      </c>
      <c r="J2600" s="272">
        <v>45138</v>
      </c>
      <c r="K2600" s="17">
        <f t="shared" si="204"/>
        <v>35.5</v>
      </c>
      <c r="L2600" s="283">
        <f t="shared" si="202"/>
        <v>2.8761843413562026E-7</v>
      </c>
      <c r="M2600" s="22">
        <f t="shared" si="203"/>
        <v>1.0210454411814519E-5</v>
      </c>
    </row>
    <row r="2601" spans="1:13">
      <c r="A2601" s="16">
        <f t="shared" si="201"/>
        <v>2594</v>
      </c>
      <c r="B2601" s="12" t="s">
        <v>411</v>
      </c>
      <c r="C2601" s="272">
        <v>45093</v>
      </c>
      <c r="D2601" s="272">
        <v>45107</v>
      </c>
      <c r="E2601" s="196">
        <f t="shared" si="205"/>
        <v>45100</v>
      </c>
      <c r="F2601" s="272">
        <v>45107</v>
      </c>
      <c r="G2601" s="272">
        <v>45126</v>
      </c>
      <c r="H2601" s="12" t="s">
        <v>157</v>
      </c>
      <c r="I2601" s="234">
        <v>44.56</v>
      </c>
      <c r="J2601" s="272">
        <v>45127</v>
      </c>
      <c r="K2601" s="17">
        <f t="shared" si="204"/>
        <v>26.5</v>
      </c>
      <c r="L2601" s="283">
        <f t="shared" si="202"/>
        <v>1.8122564232300962E-7</v>
      </c>
      <c r="M2601" s="22">
        <f t="shared" si="203"/>
        <v>4.8024795215597549E-6</v>
      </c>
    </row>
    <row r="2602" spans="1:13">
      <c r="A2602" s="16">
        <f t="shared" si="201"/>
        <v>2595</v>
      </c>
      <c r="B2602" s="12" t="s">
        <v>411</v>
      </c>
      <c r="C2602" s="272">
        <v>45093</v>
      </c>
      <c r="D2602" s="272">
        <v>45107</v>
      </c>
      <c r="E2602" s="196">
        <f t="shared" si="205"/>
        <v>45100</v>
      </c>
      <c r="F2602" s="272">
        <v>45107</v>
      </c>
      <c r="G2602" s="272">
        <v>45135</v>
      </c>
      <c r="H2602" s="12" t="s">
        <v>156</v>
      </c>
      <c r="I2602" s="234">
        <v>37.47</v>
      </c>
      <c r="J2602" s="272">
        <v>45138</v>
      </c>
      <c r="K2602" s="17">
        <f t="shared" si="204"/>
        <v>35.5</v>
      </c>
      <c r="L2602" s="283">
        <f t="shared" si="202"/>
        <v>1.5239059286003523E-7</v>
      </c>
      <c r="M2602" s="22">
        <f t="shared" si="203"/>
        <v>5.409866046531251E-6</v>
      </c>
    </row>
    <row r="2603" spans="1:13">
      <c r="A2603" s="16">
        <f t="shared" si="201"/>
        <v>2596</v>
      </c>
      <c r="B2603" s="12" t="s">
        <v>411</v>
      </c>
      <c r="C2603" s="272">
        <v>45093</v>
      </c>
      <c r="D2603" s="272">
        <v>45107</v>
      </c>
      <c r="E2603" s="196">
        <f t="shared" si="205"/>
        <v>45100</v>
      </c>
      <c r="F2603" s="272">
        <v>45107</v>
      </c>
      <c r="G2603" s="272">
        <v>45135</v>
      </c>
      <c r="H2603" s="12" t="s">
        <v>152</v>
      </c>
      <c r="I2603" s="234">
        <v>48.32</v>
      </c>
      <c r="J2603" s="272">
        <v>45138</v>
      </c>
      <c r="K2603" s="17">
        <f t="shared" si="204"/>
        <v>35.5</v>
      </c>
      <c r="L2603" s="283">
        <f t="shared" si="202"/>
        <v>1.9651757264469983E-7</v>
      </c>
      <c r="M2603" s="22">
        <f t="shared" si="203"/>
        <v>6.9763738288868437E-6</v>
      </c>
    </row>
    <row r="2604" spans="1:13">
      <c r="A2604" s="16">
        <f t="shared" si="201"/>
        <v>2597</v>
      </c>
      <c r="B2604" s="12" t="s">
        <v>411</v>
      </c>
      <c r="C2604" s="272">
        <v>45093</v>
      </c>
      <c r="D2604" s="272">
        <v>45107</v>
      </c>
      <c r="E2604" s="196">
        <f t="shared" si="205"/>
        <v>45100</v>
      </c>
      <c r="F2604" s="272">
        <v>45107</v>
      </c>
      <c r="G2604" s="272">
        <v>45107</v>
      </c>
      <c r="H2604" s="12" t="s">
        <v>166</v>
      </c>
      <c r="I2604" s="234">
        <v>85.56</v>
      </c>
      <c r="J2604" s="272">
        <v>45110</v>
      </c>
      <c r="K2604" s="17">
        <f t="shared" si="204"/>
        <v>7.5</v>
      </c>
      <c r="L2604" s="283">
        <f t="shared" si="202"/>
        <v>3.4797275487335507E-7</v>
      </c>
      <c r="M2604" s="22">
        <f t="shared" si="203"/>
        <v>2.609795661550163E-6</v>
      </c>
    </row>
    <row r="2605" spans="1:13">
      <c r="A2605" s="16">
        <f t="shared" si="201"/>
        <v>2598</v>
      </c>
      <c r="B2605" s="12" t="s">
        <v>411</v>
      </c>
      <c r="C2605" s="272">
        <v>45093</v>
      </c>
      <c r="D2605" s="272">
        <v>45107</v>
      </c>
      <c r="E2605" s="196">
        <f t="shared" si="205"/>
        <v>45100</v>
      </c>
      <c r="F2605" s="272">
        <v>45107</v>
      </c>
      <c r="G2605" s="272">
        <v>45121</v>
      </c>
      <c r="H2605" s="12" t="s">
        <v>166</v>
      </c>
      <c r="I2605" s="234">
        <v>3.29</v>
      </c>
      <c r="J2605" s="272">
        <v>45124</v>
      </c>
      <c r="K2605" s="17">
        <f t="shared" si="204"/>
        <v>21.5</v>
      </c>
      <c r="L2605" s="283">
        <f t="shared" si="202"/>
        <v>1.3380439031478941E-8</v>
      </c>
      <c r="M2605" s="22">
        <f t="shared" si="203"/>
        <v>2.8767943917679724E-7</v>
      </c>
    </row>
    <row r="2606" spans="1:13">
      <c r="A2606" s="16">
        <f t="shared" si="201"/>
        <v>2599</v>
      </c>
      <c r="B2606" s="12" t="s">
        <v>411</v>
      </c>
      <c r="C2606" s="272">
        <v>45093</v>
      </c>
      <c r="D2606" s="272">
        <v>45107</v>
      </c>
      <c r="E2606" s="196">
        <f t="shared" si="205"/>
        <v>45100</v>
      </c>
      <c r="F2606" s="272">
        <v>45107</v>
      </c>
      <c r="G2606" s="272">
        <v>45135</v>
      </c>
      <c r="H2606" s="12" t="s">
        <v>165</v>
      </c>
      <c r="I2606" s="234">
        <v>30.42</v>
      </c>
      <c r="J2606" s="272">
        <v>45138</v>
      </c>
      <c r="K2606" s="17">
        <f t="shared" si="204"/>
        <v>35.5</v>
      </c>
      <c r="L2606" s="283">
        <f t="shared" si="202"/>
        <v>1.2371822350686609E-7</v>
      </c>
      <c r="M2606" s="22">
        <f t="shared" si="203"/>
        <v>4.3919969344937462E-6</v>
      </c>
    </row>
    <row r="2607" spans="1:13">
      <c r="A2607" s="16">
        <f t="shared" si="201"/>
        <v>2600</v>
      </c>
      <c r="B2607" s="12" t="s">
        <v>411</v>
      </c>
      <c r="C2607" s="272">
        <v>45093</v>
      </c>
      <c r="D2607" s="272">
        <v>45107</v>
      </c>
      <c r="E2607" s="196">
        <f t="shared" si="205"/>
        <v>45100</v>
      </c>
      <c r="F2607" s="272">
        <v>45107</v>
      </c>
      <c r="G2607" s="272">
        <v>45121</v>
      </c>
      <c r="H2607" s="12" t="s">
        <v>164</v>
      </c>
      <c r="I2607" s="234">
        <v>207.38</v>
      </c>
      <c r="J2607" s="272">
        <v>45124</v>
      </c>
      <c r="K2607" s="17">
        <f t="shared" si="204"/>
        <v>21.5</v>
      </c>
      <c r="L2607" s="283">
        <f t="shared" si="202"/>
        <v>8.4341502928513759E-7</v>
      </c>
      <c r="M2607" s="22">
        <f t="shared" si="203"/>
        <v>1.8133423129630459E-5</v>
      </c>
    </row>
    <row r="2608" spans="1:13">
      <c r="A2608" s="16">
        <f t="shared" si="201"/>
        <v>2601</v>
      </c>
      <c r="B2608" s="12" t="s">
        <v>411</v>
      </c>
      <c r="C2608" s="272">
        <v>45093</v>
      </c>
      <c r="D2608" s="272">
        <v>45107</v>
      </c>
      <c r="E2608" s="196">
        <f t="shared" si="205"/>
        <v>45100</v>
      </c>
      <c r="F2608" s="272">
        <v>45107</v>
      </c>
      <c r="G2608" s="272">
        <v>45135</v>
      </c>
      <c r="H2608" s="12" t="s">
        <v>152</v>
      </c>
      <c r="I2608" s="234">
        <v>78.48</v>
      </c>
      <c r="J2608" s="272">
        <v>45138</v>
      </c>
      <c r="K2608" s="17">
        <f t="shared" si="204"/>
        <v>35.5</v>
      </c>
      <c r="L2608" s="283">
        <f t="shared" si="202"/>
        <v>3.1917837543783203E-7</v>
      </c>
      <c r="M2608" s="22">
        <f t="shared" si="203"/>
        <v>1.1330832328043037E-5</v>
      </c>
    </row>
    <row r="2609" spans="1:13">
      <c r="A2609" s="16">
        <f t="shared" si="201"/>
        <v>2602</v>
      </c>
      <c r="B2609" s="12" t="s">
        <v>411</v>
      </c>
      <c r="C2609" s="272">
        <v>45093</v>
      </c>
      <c r="D2609" s="272">
        <v>45107</v>
      </c>
      <c r="E2609" s="196">
        <f t="shared" si="205"/>
        <v>45100</v>
      </c>
      <c r="F2609" s="272">
        <v>45107</v>
      </c>
      <c r="G2609" s="272">
        <v>45126</v>
      </c>
      <c r="H2609" s="12" t="s">
        <v>157</v>
      </c>
      <c r="I2609" s="234">
        <v>285.85000000000002</v>
      </c>
      <c r="J2609" s="272">
        <v>45127</v>
      </c>
      <c r="K2609" s="17">
        <f t="shared" si="204"/>
        <v>26.5</v>
      </c>
      <c r="L2609" s="283">
        <f t="shared" si="202"/>
        <v>1.1625527346955184E-6</v>
      </c>
      <c r="M2609" s="22">
        <f t="shared" si="203"/>
        <v>3.0807647469431238E-5</v>
      </c>
    </row>
    <row r="2610" spans="1:13">
      <c r="A2610" s="16">
        <f t="shared" si="201"/>
        <v>2603</v>
      </c>
      <c r="B2610" s="12" t="s">
        <v>411</v>
      </c>
      <c r="C2610" s="272">
        <v>45093</v>
      </c>
      <c r="D2610" s="272">
        <v>45107</v>
      </c>
      <c r="E2610" s="196">
        <f t="shared" si="205"/>
        <v>45100</v>
      </c>
      <c r="F2610" s="272">
        <v>45107</v>
      </c>
      <c r="G2610" s="272">
        <v>45112</v>
      </c>
      <c r="H2610" s="12" t="s">
        <v>156</v>
      </c>
      <c r="I2610" s="234">
        <v>16.96</v>
      </c>
      <c r="J2610" s="272">
        <v>45113</v>
      </c>
      <c r="K2610" s="17">
        <f t="shared" si="204"/>
        <v>12.5</v>
      </c>
      <c r="L2610" s="283">
        <f t="shared" si="202"/>
        <v>6.8976366557411206E-8</v>
      </c>
      <c r="M2610" s="22">
        <f t="shared" si="203"/>
        <v>8.6220458196764004E-7</v>
      </c>
    </row>
    <row r="2611" spans="1:13">
      <c r="A2611" s="16">
        <f t="shared" si="201"/>
        <v>2604</v>
      </c>
      <c r="B2611" s="12" t="s">
        <v>411</v>
      </c>
      <c r="C2611" s="272">
        <v>45093</v>
      </c>
      <c r="D2611" s="272">
        <v>45107</v>
      </c>
      <c r="E2611" s="196">
        <f t="shared" si="205"/>
        <v>45100</v>
      </c>
      <c r="F2611" s="272">
        <v>45107</v>
      </c>
      <c r="G2611" s="272">
        <v>45112</v>
      </c>
      <c r="H2611" s="12" t="s">
        <v>152</v>
      </c>
      <c r="I2611" s="234">
        <v>120.99000000000001</v>
      </c>
      <c r="J2611" s="272">
        <v>45113</v>
      </c>
      <c r="K2611" s="17">
        <f t="shared" si="204"/>
        <v>12.5</v>
      </c>
      <c r="L2611" s="283">
        <f t="shared" si="202"/>
        <v>4.9206666213332436E-7</v>
      </c>
      <c r="M2611" s="22">
        <f t="shared" si="203"/>
        <v>6.1508332766665544E-6</v>
      </c>
    </row>
    <row r="2612" spans="1:13">
      <c r="A2612" s="16">
        <f t="shared" si="201"/>
        <v>2605</v>
      </c>
      <c r="B2612" s="12" t="s">
        <v>411</v>
      </c>
      <c r="C2612" s="272">
        <v>45093</v>
      </c>
      <c r="D2612" s="272">
        <v>45107</v>
      </c>
      <c r="E2612" s="196">
        <f t="shared" si="205"/>
        <v>45100</v>
      </c>
      <c r="F2612" s="272">
        <v>45107</v>
      </c>
      <c r="G2612" s="272">
        <v>45126</v>
      </c>
      <c r="H2612" s="12" t="s">
        <v>157</v>
      </c>
      <c r="I2612" s="234">
        <v>143.34</v>
      </c>
      <c r="J2612" s="272">
        <v>45127</v>
      </c>
      <c r="K2612" s="17">
        <f t="shared" si="204"/>
        <v>26.5</v>
      </c>
      <c r="L2612" s="283">
        <f t="shared" si="202"/>
        <v>5.8296417348698828E-7</v>
      </c>
      <c r="M2612" s="22">
        <f t="shared" si="203"/>
        <v>1.5448550597405188E-5</v>
      </c>
    </row>
    <row r="2613" spans="1:13">
      <c r="A2613" s="16">
        <f t="shared" si="201"/>
        <v>2606</v>
      </c>
      <c r="B2613" s="12" t="s">
        <v>411</v>
      </c>
      <c r="C2613" s="272">
        <v>45093</v>
      </c>
      <c r="D2613" s="272">
        <v>45107</v>
      </c>
      <c r="E2613" s="196">
        <f t="shared" si="205"/>
        <v>45100</v>
      </c>
      <c r="F2613" s="272">
        <v>45107</v>
      </c>
      <c r="G2613" s="272">
        <v>45126</v>
      </c>
      <c r="H2613" s="12" t="s">
        <v>157</v>
      </c>
      <c r="I2613" s="234">
        <v>810.72</v>
      </c>
      <c r="J2613" s="272">
        <v>45127</v>
      </c>
      <c r="K2613" s="17">
        <f t="shared" si="204"/>
        <v>26.5</v>
      </c>
      <c r="L2613" s="283">
        <f t="shared" si="202"/>
        <v>3.2972004655320996E-6</v>
      </c>
      <c r="M2613" s="22">
        <f t="shared" si="203"/>
        <v>8.7375812336600638E-5</v>
      </c>
    </row>
    <row r="2614" spans="1:13">
      <c r="A2614" s="16">
        <f t="shared" si="201"/>
        <v>2607</v>
      </c>
      <c r="B2614" s="12" t="s">
        <v>411</v>
      </c>
      <c r="C2614" s="272">
        <v>45093</v>
      </c>
      <c r="D2614" s="272">
        <v>45107</v>
      </c>
      <c r="E2614" s="196">
        <f t="shared" si="205"/>
        <v>45100</v>
      </c>
      <c r="F2614" s="272">
        <v>45107</v>
      </c>
      <c r="G2614" s="272">
        <v>45135</v>
      </c>
      <c r="H2614" s="12" t="s">
        <v>153</v>
      </c>
      <c r="I2614" s="234">
        <v>506.55999999999995</v>
      </c>
      <c r="J2614" s="272">
        <v>45138</v>
      </c>
      <c r="K2614" s="17">
        <f t="shared" si="204"/>
        <v>35.5</v>
      </c>
      <c r="L2614" s="283">
        <f t="shared" si="202"/>
        <v>2.0601809105732437E-6</v>
      </c>
      <c r="M2614" s="22">
        <f t="shared" si="203"/>
        <v>7.3136422325350146E-5</v>
      </c>
    </row>
    <row r="2615" spans="1:13">
      <c r="A2615" s="16">
        <f t="shared" si="201"/>
        <v>2608</v>
      </c>
      <c r="B2615" s="12" t="s">
        <v>411</v>
      </c>
      <c r="C2615" s="272">
        <v>45093</v>
      </c>
      <c r="D2615" s="272">
        <v>45107</v>
      </c>
      <c r="E2615" s="196">
        <f t="shared" si="205"/>
        <v>45100</v>
      </c>
      <c r="F2615" s="272">
        <v>45107</v>
      </c>
      <c r="G2615" s="272">
        <v>45135</v>
      </c>
      <c r="H2615" s="12" t="s">
        <v>154</v>
      </c>
      <c r="I2615" s="234">
        <v>1230.0000000000002</v>
      </c>
      <c r="J2615" s="272">
        <v>45138</v>
      </c>
      <c r="K2615" s="17">
        <f t="shared" si="204"/>
        <v>35.5</v>
      </c>
      <c r="L2615" s="283">
        <f t="shared" si="202"/>
        <v>5.0024133765103653E-6</v>
      </c>
      <c r="M2615" s="22">
        <f t="shared" si="203"/>
        <v>1.7758567486611797E-4</v>
      </c>
    </row>
    <row r="2616" spans="1:13">
      <c r="A2616" s="16">
        <f t="shared" si="201"/>
        <v>2609</v>
      </c>
      <c r="B2616" s="12" t="s">
        <v>411</v>
      </c>
      <c r="C2616" s="272">
        <v>45093</v>
      </c>
      <c r="D2616" s="272">
        <v>45107</v>
      </c>
      <c r="E2616" s="196">
        <f t="shared" si="205"/>
        <v>45100</v>
      </c>
      <c r="F2616" s="272">
        <v>45107</v>
      </c>
      <c r="G2616" s="272">
        <v>45135</v>
      </c>
      <c r="H2616" s="12" t="s">
        <v>155</v>
      </c>
      <c r="I2616" s="234">
        <v>45.03</v>
      </c>
      <c r="J2616" s="272">
        <v>45138</v>
      </c>
      <c r="K2616" s="17">
        <f t="shared" si="204"/>
        <v>35.5</v>
      </c>
      <c r="L2616" s="283">
        <f t="shared" si="202"/>
        <v>1.831371336132209E-7</v>
      </c>
      <c r="M2616" s="22">
        <f t="shared" si="203"/>
        <v>6.5013682432693415E-6</v>
      </c>
    </row>
    <row r="2617" spans="1:13">
      <c r="A2617" s="16">
        <f t="shared" si="201"/>
        <v>2610</v>
      </c>
      <c r="B2617" s="12" t="s">
        <v>411</v>
      </c>
      <c r="C2617" s="272">
        <v>45093</v>
      </c>
      <c r="D2617" s="272">
        <v>45107</v>
      </c>
      <c r="E2617" s="196">
        <f t="shared" si="205"/>
        <v>45100</v>
      </c>
      <c r="F2617" s="272">
        <v>45107</v>
      </c>
      <c r="G2617" s="272">
        <v>45135</v>
      </c>
      <c r="H2617" s="12" t="s">
        <v>154</v>
      </c>
      <c r="I2617" s="234">
        <v>39.24</v>
      </c>
      <c r="J2617" s="272">
        <v>45138</v>
      </c>
      <c r="K2617" s="17">
        <f t="shared" si="204"/>
        <v>35.5</v>
      </c>
      <c r="L2617" s="283">
        <f t="shared" si="202"/>
        <v>1.5958918771891602E-7</v>
      </c>
      <c r="M2617" s="22">
        <f t="shared" si="203"/>
        <v>5.6654161640215186E-6</v>
      </c>
    </row>
    <row r="2618" spans="1:13">
      <c r="A2618" s="16">
        <f t="shared" si="201"/>
        <v>2611</v>
      </c>
      <c r="B2618" s="12" t="s">
        <v>411</v>
      </c>
      <c r="C2618" s="272">
        <v>45093</v>
      </c>
      <c r="D2618" s="272">
        <v>45107</v>
      </c>
      <c r="E2618" s="196">
        <f t="shared" si="205"/>
        <v>45100</v>
      </c>
      <c r="F2618" s="272">
        <v>45107</v>
      </c>
      <c r="G2618" s="272">
        <v>45107</v>
      </c>
      <c r="H2618" s="12" t="s">
        <v>166</v>
      </c>
      <c r="I2618" s="234">
        <v>5200.6000000000004</v>
      </c>
      <c r="J2618" s="272">
        <v>45110</v>
      </c>
      <c r="K2618" s="17">
        <f t="shared" si="204"/>
        <v>7.5</v>
      </c>
      <c r="L2618" s="283">
        <f t="shared" si="202"/>
        <v>2.1150854476325043E-5</v>
      </c>
      <c r="M2618" s="22">
        <f t="shared" si="203"/>
        <v>1.5863140857243782E-4</v>
      </c>
    </row>
    <row r="2619" spans="1:13">
      <c r="A2619" s="16">
        <f t="shared" si="201"/>
        <v>2612</v>
      </c>
      <c r="B2619" s="12" t="s">
        <v>411</v>
      </c>
      <c r="C2619" s="272">
        <v>45093</v>
      </c>
      <c r="D2619" s="272">
        <v>45107</v>
      </c>
      <c r="E2619" s="196">
        <f t="shared" si="205"/>
        <v>45100</v>
      </c>
      <c r="F2619" s="272">
        <v>45107</v>
      </c>
      <c r="G2619" s="272">
        <v>45107</v>
      </c>
      <c r="H2619" s="12" t="s">
        <v>406</v>
      </c>
      <c r="I2619" s="234">
        <v>595.34</v>
      </c>
      <c r="J2619" s="272">
        <v>45110</v>
      </c>
      <c r="K2619" s="17">
        <f t="shared" si="204"/>
        <v>7.5</v>
      </c>
      <c r="L2619" s="283">
        <f t="shared" si="202"/>
        <v>2.421249414285919E-6</v>
      </c>
      <c r="M2619" s="22">
        <f t="shared" si="203"/>
        <v>1.8159370607144393E-5</v>
      </c>
    </row>
    <row r="2620" spans="1:13">
      <c r="A2620" s="16">
        <f t="shared" si="201"/>
        <v>2613</v>
      </c>
      <c r="B2620" s="12" t="s">
        <v>411</v>
      </c>
      <c r="C2620" s="272">
        <v>45093</v>
      </c>
      <c r="D2620" s="272">
        <v>45107</v>
      </c>
      <c r="E2620" s="196">
        <f t="shared" si="205"/>
        <v>45100</v>
      </c>
      <c r="F2620" s="272">
        <v>45107</v>
      </c>
      <c r="G2620" s="272">
        <v>45135</v>
      </c>
      <c r="H2620" s="12" t="s">
        <v>154</v>
      </c>
      <c r="I2620" s="234">
        <v>362.2600000000001</v>
      </c>
      <c r="J2620" s="272">
        <v>45138</v>
      </c>
      <c r="K2620" s="17">
        <f t="shared" si="204"/>
        <v>35.5</v>
      </c>
      <c r="L2620" s="283">
        <f t="shared" si="202"/>
        <v>1.473312414450931E-6</v>
      </c>
      <c r="M2620" s="22">
        <f t="shared" si="203"/>
        <v>5.2302590713008051E-5</v>
      </c>
    </row>
    <row r="2621" spans="1:13">
      <c r="A2621" s="16">
        <f t="shared" si="201"/>
        <v>2614</v>
      </c>
      <c r="B2621" s="12" t="s">
        <v>411</v>
      </c>
      <c r="C2621" s="272">
        <v>45093</v>
      </c>
      <c r="D2621" s="272">
        <v>45107</v>
      </c>
      <c r="E2621" s="196">
        <f t="shared" si="205"/>
        <v>45100</v>
      </c>
      <c r="F2621" s="272">
        <v>45107</v>
      </c>
      <c r="G2621" s="272">
        <v>45135</v>
      </c>
      <c r="H2621" s="12" t="s">
        <v>156</v>
      </c>
      <c r="I2621" s="234">
        <v>5.99</v>
      </c>
      <c r="J2621" s="272">
        <v>45138</v>
      </c>
      <c r="K2621" s="17">
        <f t="shared" si="204"/>
        <v>35.5</v>
      </c>
      <c r="L2621" s="283">
        <f t="shared" si="202"/>
        <v>2.436134644333096E-8</v>
      </c>
      <c r="M2621" s="22">
        <f t="shared" si="203"/>
        <v>8.6482779873824904E-7</v>
      </c>
    </row>
    <row r="2622" spans="1:13">
      <c r="A2622" s="16">
        <f t="shared" si="201"/>
        <v>2615</v>
      </c>
      <c r="B2622" s="12" t="s">
        <v>411</v>
      </c>
      <c r="C2622" s="272">
        <v>45093</v>
      </c>
      <c r="D2622" s="272">
        <v>45107</v>
      </c>
      <c r="E2622" s="196">
        <f t="shared" si="205"/>
        <v>45100</v>
      </c>
      <c r="F2622" s="272">
        <v>45107</v>
      </c>
      <c r="G2622" s="272">
        <v>45135</v>
      </c>
      <c r="H2622" s="12" t="s">
        <v>152</v>
      </c>
      <c r="I2622" s="234">
        <v>233.39000000000001</v>
      </c>
      <c r="J2622" s="272">
        <v>45138</v>
      </c>
      <c r="K2622" s="17">
        <f t="shared" si="204"/>
        <v>35.5</v>
      </c>
      <c r="L2622" s="283">
        <f t="shared" si="202"/>
        <v>9.4919777068597886E-7</v>
      </c>
      <c r="M2622" s="22">
        <f t="shared" si="203"/>
        <v>3.3696520859352248E-5</v>
      </c>
    </row>
    <row r="2623" spans="1:13">
      <c r="A2623" s="16">
        <f t="shared" si="201"/>
        <v>2616</v>
      </c>
      <c r="B2623" s="12" t="s">
        <v>411</v>
      </c>
      <c r="C2623" s="272">
        <v>45093</v>
      </c>
      <c r="D2623" s="272">
        <v>45107</v>
      </c>
      <c r="E2623" s="196">
        <f t="shared" si="205"/>
        <v>45100</v>
      </c>
      <c r="F2623" s="272">
        <v>45107</v>
      </c>
      <c r="G2623" s="272">
        <v>45112</v>
      </c>
      <c r="H2623" s="12" t="s">
        <v>156</v>
      </c>
      <c r="I2623" s="234">
        <v>405.21</v>
      </c>
      <c r="J2623" s="272">
        <v>45113</v>
      </c>
      <c r="K2623" s="17">
        <f t="shared" si="204"/>
        <v>12.5</v>
      </c>
      <c r="L2623" s="283">
        <f t="shared" si="202"/>
        <v>1.6479901823542801E-6</v>
      </c>
      <c r="M2623" s="22">
        <f t="shared" si="203"/>
        <v>2.0599877279428501E-5</v>
      </c>
    </row>
    <row r="2624" spans="1:13">
      <c r="A2624" s="16">
        <f t="shared" si="201"/>
        <v>2617</v>
      </c>
      <c r="B2624" s="12" t="s">
        <v>411</v>
      </c>
      <c r="C2624" s="272">
        <v>45093</v>
      </c>
      <c r="D2624" s="272">
        <v>45107</v>
      </c>
      <c r="E2624" s="196">
        <f t="shared" si="205"/>
        <v>45100</v>
      </c>
      <c r="F2624" s="272">
        <v>45107</v>
      </c>
      <c r="G2624" s="272">
        <v>45112</v>
      </c>
      <c r="H2624" s="12" t="s">
        <v>152</v>
      </c>
      <c r="I2624" s="234">
        <v>27359.249999999964</v>
      </c>
      <c r="J2624" s="272">
        <v>45113</v>
      </c>
      <c r="K2624" s="17">
        <f t="shared" si="204"/>
        <v>12.5</v>
      </c>
      <c r="L2624" s="283">
        <f t="shared" si="202"/>
        <v>1.1127014485470813E-4</v>
      </c>
      <c r="M2624" s="22">
        <f t="shared" si="203"/>
        <v>1.3908768106838515E-3</v>
      </c>
    </row>
    <row r="2625" spans="1:13">
      <c r="A2625" s="16">
        <f t="shared" si="201"/>
        <v>2618</v>
      </c>
      <c r="B2625" s="12" t="s">
        <v>411</v>
      </c>
      <c r="C2625" s="272">
        <v>45093</v>
      </c>
      <c r="D2625" s="272">
        <v>45107</v>
      </c>
      <c r="E2625" s="196">
        <f t="shared" si="205"/>
        <v>45100</v>
      </c>
      <c r="F2625" s="272">
        <v>45107</v>
      </c>
      <c r="G2625" s="272">
        <v>45126</v>
      </c>
      <c r="H2625" s="12" t="s">
        <v>154</v>
      </c>
      <c r="I2625" s="234">
        <v>89.42</v>
      </c>
      <c r="J2625" s="272">
        <v>45127</v>
      </c>
      <c r="K2625" s="17">
        <f t="shared" si="204"/>
        <v>26.5</v>
      </c>
      <c r="L2625" s="283">
        <f t="shared" si="202"/>
        <v>3.6367138546955835E-7</v>
      </c>
      <c r="M2625" s="22">
        <f t="shared" si="203"/>
        <v>9.637291714943296E-6</v>
      </c>
    </row>
    <row r="2626" spans="1:13">
      <c r="A2626" s="16">
        <f t="shared" si="201"/>
        <v>2619</v>
      </c>
      <c r="B2626" s="12" t="s">
        <v>411</v>
      </c>
      <c r="C2626" s="272">
        <v>45093</v>
      </c>
      <c r="D2626" s="272">
        <v>45107</v>
      </c>
      <c r="E2626" s="196">
        <f t="shared" si="205"/>
        <v>45100</v>
      </c>
      <c r="F2626" s="272">
        <v>45107</v>
      </c>
      <c r="G2626" s="272">
        <v>45126</v>
      </c>
      <c r="H2626" s="12" t="s">
        <v>157</v>
      </c>
      <c r="I2626" s="234">
        <v>292.02999999999997</v>
      </c>
      <c r="J2626" s="272">
        <v>45127</v>
      </c>
      <c r="K2626" s="17">
        <f t="shared" si="204"/>
        <v>26.5</v>
      </c>
      <c r="L2626" s="283">
        <f t="shared" si="202"/>
        <v>1.187686811660424E-6</v>
      </c>
      <c r="M2626" s="22">
        <f t="shared" si="203"/>
        <v>3.1473700509001237E-5</v>
      </c>
    </row>
    <row r="2627" spans="1:13">
      <c r="A2627" s="16">
        <f t="shared" si="201"/>
        <v>2620</v>
      </c>
      <c r="B2627" s="12" t="s">
        <v>411</v>
      </c>
      <c r="C2627" s="272">
        <v>45093</v>
      </c>
      <c r="D2627" s="272">
        <v>45107</v>
      </c>
      <c r="E2627" s="196">
        <f t="shared" si="205"/>
        <v>45100</v>
      </c>
      <c r="F2627" s="272">
        <v>45107</v>
      </c>
      <c r="G2627" s="272">
        <v>45126</v>
      </c>
      <c r="H2627" s="12" t="s">
        <v>157</v>
      </c>
      <c r="I2627" s="234">
        <v>760.71999999999991</v>
      </c>
      <c r="J2627" s="272">
        <v>45127</v>
      </c>
      <c r="K2627" s="17">
        <f t="shared" si="204"/>
        <v>26.5</v>
      </c>
      <c r="L2627" s="283">
        <f t="shared" si="202"/>
        <v>3.0938503282755804E-6</v>
      </c>
      <c r="M2627" s="22">
        <f t="shared" si="203"/>
        <v>8.1987033699302883E-5</v>
      </c>
    </row>
    <row r="2628" spans="1:13">
      <c r="A2628" s="16">
        <f t="shared" si="201"/>
        <v>2621</v>
      </c>
      <c r="B2628" s="12" t="s">
        <v>411</v>
      </c>
      <c r="C2628" s="272">
        <v>45093</v>
      </c>
      <c r="D2628" s="272">
        <v>45107</v>
      </c>
      <c r="E2628" s="196">
        <f t="shared" si="205"/>
        <v>45100</v>
      </c>
      <c r="F2628" s="272">
        <v>45107</v>
      </c>
      <c r="G2628" s="272">
        <v>45121</v>
      </c>
      <c r="H2628" s="12" t="s">
        <v>153</v>
      </c>
      <c r="I2628" s="234">
        <v>157.59</v>
      </c>
      <c r="J2628" s="272">
        <v>45124</v>
      </c>
      <c r="K2628" s="17">
        <f t="shared" si="204"/>
        <v>21.5</v>
      </c>
      <c r="L2628" s="283">
        <f t="shared" si="202"/>
        <v>6.4091896260509614E-7</v>
      </c>
      <c r="M2628" s="22">
        <f t="shared" si="203"/>
        <v>1.3779757696009567E-5</v>
      </c>
    </row>
    <row r="2629" spans="1:13">
      <c r="A2629" s="16">
        <f t="shared" si="201"/>
        <v>2622</v>
      </c>
      <c r="B2629" s="12" t="s">
        <v>411</v>
      </c>
      <c r="C2629" s="272">
        <v>45093</v>
      </c>
      <c r="D2629" s="272">
        <v>45107</v>
      </c>
      <c r="E2629" s="196">
        <f t="shared" si="205"/>
        <v>45100</v>
      </c>
      <c r="F2629" s="272">
        <v>45107</v>
      </c>
      <c r="G2629" s="272">
        <v>45126</v>
      </c>
      <c r="H2629" s="12" t="s">
        <v>157</v>
      </c>
      <c r="I2629" s="234">
        <v>94.84</v>
      </c>
      <c r="J2629" s="272">
        <v>45127</v>
      </c>
      <c r="K2629" s="17">
        <f t="shared" si="204"/>
        <v>26.5</v>
      </c>
      <c r="L2629" s="283">
        <f t="shared" si="202"/>
        <v>3.8571454034816499E-7</v>
      </c>
      <c r="M2629" s="22">
        <f t="shared" si="203"/>
        <v>1.0221435319226373E-5</v>
      </c>
    </row>
    <row r="2630" spans="1:13">
      <c r="A2630" s="16">
        <f t="shared" si="201"/>
        <v>2623</v>
      </c>
      <c r="B2630" s="12" t="s">
        <v>411</v>
      </c>
      <c r="C2630" s="272">
        <v>45093</v>
      </c>
      <c r="D2630" s="272">
        <v>45107</v>
      </c>
      <c r="E2630" s="196">
        <f t="shared" si="205"/>
        <v>45100</v>
      </c>
      <c r="F2630" s="272">
        <v>45107</v>
      </c>
      <c r="G2630" s="272">
        <v>45121</v>
      </c>
      <c r="H2630" s="12" t="s">
        <v>153</v>
      </c>
      <c r="I2630" s="234">
        <v>19.7</v>
      </c>
      <c r="J2630" s="272">
        <v>45124</v>
      </c>
      <c r="K2630" s="17">
        <f t="shared" si="204"/>
        <v>21.5</v>
      </c>
      <c r="L2630" s="283">
        <f t="shared" si="202"/>
        <v>8.0119954079068432E-8</v>
      </c>
      <c r="M2630" s="22">
        <f t="shared" si="203"/>
        <v>1.7225790126999712E-6</v>
      </c>
    </row>
    <row r="2631" spans="1:13">
      <c r="A2631" s="16">
        <f t="shared" si="201"/>
        <v>2624</v>
      </c>
      <c r="B2631" s="12" t="s">
        <v>411</v>
      </c>
      <c r="C2631" s="272">
        <v>45093</v>
      </c>
      <c r="D2631" s="272">
        <v>45107</v>
      </c>
      <c r="E2631" s="196">
        <f t="shared" si="205"/>
        <v>45100</v>
      </c>
      <c r="F2631" s="272">
        <v>45107</v>
      </c>
      <c r="G2631" s="272">
        <v>45135</v>
      </c>
      <c r="H2631" s="12" t="s">
        <v>412</v>
      </c>
      <c r="I2631" s="234">
        <v>65.61</v>
      </c>
      <c r="J2631" s="272">
        <v>45138</v>
      </c>
      <c r="K2631" s="17">
        <f t="shared" si="204"/>
        <v>35.5</v>
      </c>
      <c r="L2631" s="283">
        <f t="shared" si="202"/>
        <v>2.6683605010800405E-7</v>
      </c>
      <c r="M2631" s="22">
        <f t="shared" si="203"/>
        <v>9.4726797788341446E-6</v>
      </c>
    </row>
    <row r="2632" spans="1:13">
      <c r="A2632" s="16">
        <f t="shared" si="201"/>
        <v>2625</v>
      </c>
      <c r="B2632" s="12" t="s">
        <v>411</v>
      </c>
      <c r="C2632" s="272">
        <v>45093</v>
      </c>
      <c r="D2632" s="272">
        <v>45107</v>
      </c>
      <c r="E2632" s="196">
        <f t="shared" si="205"/>
        <v>45100</v>
      </c>
      <c r="F2632" s="272">
        <v>45107</v>
      </c>
      <c r="G2632" s="272">
        <v>45135</v>
      </c>
      <c r="H2632" s="12" t="s">
        <v>413</v>
      </c>
      <c r="I2632" s="234">
        <v>65.61</v>
      </c>
      <c r="J2632" s="272">
        <v>45138</v>
      </c>
      <c r="K2632" s="17">
        <f t="shared" si="204"/>
        <v>35.5</v>
      </c>
      <c r="L2632" s="283">
        <f t="shared" si="202"/>
        <v>2.6683605010800405E-7</v>
      </c>
      <c r="M2632" s="22">
        <f t="shared" si="203"/>
        <v>9.4726797788341446E-6</v>
      </c>
    </row>
    <row r="2633" spans="1:13">
      <c r="A2633" s="16">
        <f t="shared" ref="A2633:A2696" si="206">A2632+1</f>
        <v>2626</v>
      </c>
      <c r="B2633" s="12" t="s">
        <v>411</v>
      </c>
      <c r="C2633" s="272">
        <v>45093</v>
      </c>
      <c r="D2633" s="272">
        <v>45107</v>
      </c>
      <c r="E2633" s="196">
        <f t="shared" si="205"/>
        <v>45100</v>
      </c>
      <c r="F2633" s="272">
        <v>45107</v>
      </c>
      <c r="G2633" s="272">
        <v>45135</v>
      </c>
      <c r="H2633" s="12" t="s">
        <v>152</v>
      </c>
      <c r="I2633" s="234">
        <v>62.370000000000005</v>
      </c>
      <c r="J2633" s="272">
        <v>45138</v>
      </c>
      <c r="K2633" s="17">
        <f t="shared" si="204"/>
        <v>35.5</v>
      </c>
      <c r="L2633" s="283">
        <f t="shared" si="202"/>
        <v>2.5365896121378164E-7</v>
      </c>
      <c r="M2633" s="22">
        <f t="shared" si="203"/>
        <v>9.004893123089249E-6</v>
      </c>
    </row>
    <row r="2634" spans="1:13">
      <c r="A2634" s="16">
        <f t="shared" si="206"/>
        <v>2627</v>
      </c>
      <c r="B2634" s="12" t="s">
        <v>411</v>
      </c>
      <c r="C2634" s="272">
        <v>45093</v>
      </c>
      <c r="D2634" s="272">
        <v>45107</v>
      </c>
      <c r="E2634" s="196">
        <f t="shared" si="205"/>
        <v>45100</v>
      </c>
      <c r="F2634" s="272">
        <v>45107</v>
      </c>
      <c r="G2634" s="272">
        <v>45112</v>
      </c>
      <c r="H2634" s="12" t="s">
        <v>164</v>
      </c>
      <c r="I2634" s="234">
        <v>204</v>
      </c>
      <c r="J2634" s="272">
        <v>45113</v>
      </c>
      <c r="K2634" s="17">
        <f t="shared" si="204"/>
        <v>12.5</v>
      </c>
      <c r="L2634" s="283">
        <f t="shared" ref="L2634:L2697" si="207">I2634/$I$5449</f>
        <v>8.2966856000659697E-7</v>
      </c>
      <c r="M2634" s="22">
        <f t="shared" ref="M2634:M2697" si="208">L2634*K2634</f>
        <v>1.0370857000082462E-5</v>
      </c>
    </row>
    <row r="2635" spans="1:13">
      <c r="A2635" s="16">
        <f t="shared" si="206"/>
        <v>2628</v>
      </c>
      <c r="B2635" s="12" t="s">
        <v>411</v>
      </c>
      <c r="C2635" s="272">
        <v>45093</v>
      </c>
      <c r="D2635" s="272">
        <v>45107</v>
      </c>
      <c r="E2635" s="196">
        <f t="shared" si="205"/>
        <v>45100</v>
      </c>
      <c r="F2635" s="272">
        <v>45107</v>
      </c>
      <c r="G2635" s="272">
        <v>45112</v>
      </c>
      <c r="H2635" s="12" t="s">
        <v>166</v>
      </c>
      <c r="I2635" s="234">
        <v>343</v>
      </c>
      <c r="J2635" s="272">
        <v>45113</v>
      </c>
      <c r="K2635" s="17">
        <f t="shared" ref="K2635:K2698" si="209">(G2635-D2635)+((D2635-C2635+1)/2)</f>
        <v>12.5</v>
      </c>
      <c r="L2635" s="283">
        <f t="shared" si="207"/>
        <v>1.3949819415797193E-6</v>
      </c>
      <c r="M2635" s="22">
        <f t="shared" si="208"/>
        <v>1.7437274269746491E-5</v>
      </c>
    </row>
    <row r="2636" spans="1:13">
      <c r="A2636" s="16">
        <f t="shared" si="206"/>
        <v>2629</v>
      </c>
      <c r="B2636" s="12" t="s">
        <v>411</v>
      </c>
      <c r="C2636" s="272">
        <v>45093</v>
      </c>
      <c r="D2636" s="272">
        <v>45107</v>
      </c>
      <c r="E2636" s="196">
        <f t="shared" si="205"/>
        <v>45100</v>
      </c>
      <c r="F2636" s="272">
        <v>45107</v>
      </c>
      <c r="G2636" s="272">
        <v>45112</v>
      </c>
      <c r="H2636" s="12" t="s">
        <v>152</v>
      </c>
      <c r="I2636" s="234">
        <v>818.23</v>
      </c>
      <c r="J2636" s="272">
        <v>45113</v>
      </c>
      <c r="K2636" s="17">
        <f t="shared" si="209"/>
        <v>12.5</v>
      </c>
      <c r="L2636" s="283">
        <f t="shared" si="207"/>
        <v>3.3277436561480286E-6</v>
      </c>
      <c r="M2636" s="22">
        <f t="shared" si="208"/>
        <v>4.1596795701850356E-5</v>
      </c>
    </row>
    <row r="2637" spans="1:13">
      <c r="A2637" s="16">
        <f t="shared" si="206"/>
        <v>2630</v>
      </c>
      <c r="B2637" s="12" t="s">
        <v>411</v>
      </c>
      <c r="C2637" s="272">
        <v>45093</v>
      </c>
      <c r="D2637" s="272">
        <v>45107</v>
      </c>
      <c r="E2637" s="196">
        <f t="shared" si="205"/>
        <v>45100</v>
      </c>
      <c r="F2637" s="272">
        <v>45107</v>
      </c>
      <c r="G2637" s="272">
        <v>45110</v>
      </c>
      <c r="H2637" s="12" t="s">
        <v>166</v>
      </c>
      <c r="I2637" s="234">
        <v>310.83999999999997</v>
      </c>
      <c r="J2637" s="272">
        <v>45112</v>
      </c>
      <c r="K2637" s="17">
        <f t="shared" si="209"/>
        <v>10.5</v>
      </c>
      <c r="L2637" s="283">
        <f t="shared" si="207"/>
        <v>1.2641871332963263E-6</v>
      </c>
      <c r="M2637" s="22">
        <f t="shared" si="208"/>
        <v>1.3273964899611427E-5</v>
      </c>
    </row>
    <row r="2638" spans="1:13">
      <c r="A2638" s="16">
        <f t="shared" si="206"/>
        <v>2631</v>
      </c>
      <c r="B2638" s="12" t="s">
        <v>411</v>
      </c>
      <c r="C2638" s="272">
        <v>45093</v>
      </c>
      <c r="D2638" s="272">
        <v>45107</v>
      </c>
      <c r="E2638" s="196">
        <f t="shared" si="205"/>
        <v>45100</v>
      </c>
      <c r="F2638" s="272">
        <v>45107</v>
      </c>
      <c r="G2638" s="272">
        <v>45121</v>
      </c>
      <c r="H2638" s="12" t="s">
        <v>152</v>
      </c>
      <c r="I2638" s="234">
        <v>635.75</v>
      </c>
      <c r="J2638" s="272">
        <v>45124</v>
      </c>
      <c r="K2638" s="17">
        <f t="shared" si="209"/>
        <v>21.5</v>
      </c>
      <c r="L2638" s="283">
        <f t="shared" si="207"/>
        <v>2.5855969952166372E-6</v>
      </c>
      <c r="M2638" s="22">
        <f t="shared" si="208"/>
        <v>5.55903353971577E-5</v>
      </c>
    </row>
    <row r="2639" spans="1:13">
      <c r="A2639" s="16">
        <f t="shared" si="206"/>
        <v>2632</v>
      </c>
      <c r="B2639" s="12" t="s">
        <v>411</v>
      </c>
      <c r="C2639" s="272">
        <v>45093</v>
      </c>
      <c r="D2639" s="272">
        <v>45107</v>
      </c>
      <c r="E2639" s="196">
        <f t="shared" si="205"/>
        <v>45100</v>
      </c>
      <c r="F2639" s="272">
        <v>45107</v>
      </c>
      <c r="G2639" s="272">
        <v>45135</v>
      </c>
      <c r="H2639" s="12" t="s">
        <v>152</v>
      </c>
      <c r="I2639" s="234">
        <v>54.76</v>
      </c>
      <c r="J2639" s="272">
        <v>45138</v>
      </c>
      <c r="K2639" s="17">
        <f t="shared" si="209"/>
        <v>35.5</v>
      </c>
      <c r="L2639" s="283">
        <f t="shared" si="207"/>
        <v>2.2270907032333945E-7</v>
      </c>
      <c r="M2639" s="22">
        <f t="shared" si="208"/>
        <v>7.906171996478551E-6</v>
      </c>
    </row>
    <row r="2640" spans="1:13">
      <c r="A2640" s="16">
        <f t="shared" si="206"/>
        <v>2633</v>
      </c>
      <c r="B2640" s="12" t="s">
        <v>411</v>
      </c>
      <c r="C2640" s="272">
        <v>45093</v>
      </c>
      <c r="D2640" s="272">
        <v>45107</v>
      </c>
      <c r="E2640" s="196">
        <f t="shared" si="205"/>
        <v>45100</v>
      </c>
      <c r="F2640" s="272">
        <v>45107</v>
      </c>
      <c r="G2640" s="272">
        <v>45135</v>
      </c>
      <c r="H2640" s="12" t="s">
        <v>414</v>
      </c>
      <c r="I2640" s="234">
        <v>30.72</v>
      </c>
      <c r="J2640" s="272">
        <v>45138</v>
      </c>
      <c r="K2640" s="17">
        <f t="shared" si="209"/>
        <v>35.5</v>
      </c>
      <c r="L2640" s="283">
        <f t="shared" si="207"/>
        <v>1.2493832433040517E-7</v>
      </c>
      <c r="M2640" s="22">
        <f t="shared" si="208"/>
        <v>4.4353105137293835E-6</v>
      </c>
    </row>
    <row r="2641" spans="1:13">
      <c r="A2641" s="16">
        <f t="shared" si="206"/>
        <v>2634</v>
      </c>
      <c r="B2641" s="12" t="s">
        <v>411</v>
      </c>
      <c r="C2641" s="272">
        <v>45093</v>
      </c>
      <c r="D2641" s="272">
        <v>45107</v>
      </c>
      <c r="E2641" s="196">
        <f t="shared" si="205"/>
        <v>45100</v>
      </c>
      <c r="F2641" s="272">
        <v>45107</v>
      </c>
      <c r="G2641" s="272">
        <v>45126</v>
      </c>
      <c r="H2641" s="12" t="s">
        <v>157</v>
      </c>
      <c r="I2641" s="234">
        <v>237.60000000000002</v>
      </c>
      <c r="J2641" s="272">
        <v>45127</v>
      </c>
      <c r="K2641" s="17">
        <f t="shared" si="209"/>
        <v>26.5</v>
      </c>
      <c r="L2641" s="283">
        <f t="shared" si="207"/>
        <v>9.6631985224297773E-7</v>
      </c>
      <c r="M2641" s="22">
        <f t="shared" si="208"/>
        <v>2.5607476084438911E-5</v>
      </c>
    </row>
    <row r="2642" spans="1:13">
      <c r="A2642" s="16">
        <f t="shared" si="206"/>
        <v>2635</v>
      </c>
      <c r="B2642" s="12" t="s">
        <v>411</v>
      </c>
      <c r="C2642" s="272">
        <v>45093</v>
      </c>
      <c r="D2642" s="272">
        <v>45107</v>
      </c>
      <c r="E2642" s="196">
        <f t="shared" si="205"/>
        <v>45100</v>
      </c>
      <c r="F2642" s="272">
        <v>45107</v>
      </c>
      <c r="G2642" s="272">
        <v>45126</v>
      </c>
      <c r="H2642" s="12" t="s">
        <v>154</v>
      </c>
      <c r="I2642" s="234">
        <v>4.38</v>
      </c>
      <c r="J2642" s="272">
        <v>45127</v>
      </c>
      <c r="K2642" s="17">
        <f t="shared" si="209"/>
        <v>26.5</v>
      </c>
      <c r="L2642" s="283">
        <f t="shared" si="207"/>
        <v>1.7813472023671051E-8</v>
      </c>
      <c r="M2642" s="22">
        <f t="shared" si="208"/>
        <v>4.7205700862728285E-7</v>
      </c>
    </row>
    <row r="2643" spans="1:13">
      <c r="A2643" s="16">
        <f t="shared" si="206"/>
        <v>2636</v>
      </c>
      <c r="B2643" s="12" t="s">
        <v>411</v>
      </c>
      <c r="C2643" s="272">
        <v>45093</v>
      </c>
      <c r="D2643" s="272">
        <v>45107</v>
      </c>
      <c r="E2643" s="196">
        <f t="shared" si="205"/>
        <v>45100</v>
      </c>
      <c r="F2643" s="272">
        <v>45107</v>
      </c>
      <c r="G2643" s="272">
        <v>45126</v>
      </c>
      <c r="H2643" s="12" t="s">
        <v>157</v>
      </c>
      <c r="I2643" s="234">
        <v>1862.78</v>
      </c>
      <c r="J2643" s="272">
        <v>45127</v>
      </c>
      <c r="K2643" s="17">
        <f t="shared" si="209"/>
        <v>26.5</v>
      </c>
      <c r="L2643" s="283">
        <f t="shared" si="207"/>
        <v>7.5759313735739639E-6</v>
      </c>
      <c r="M2643" s="22">
        <f t="shared" si="208"/>
        <v>2.0076218139971003E-4</v>
      </c>
    </row>
    <row r="2644" spans="1:13">
      <c r="A2644" s="16">
        <f t="shared" si="206"/>
        <v>2637</v>
      </c>
      <c r="B2644" s="12" t="s">
        <v>411</v>
      </c>
      <c r="C2644" s="272">
        <v>45093</v>
      </c>
      <c r="D2644" s="272">
        <v>45107</v>
      </c>
      <c r="E2644" s="196">
        <f t="shared" si="205"/>
        <v>45100</v>
      </c>
      <c r="F2644" s="272">
        <v>45107</v>
      </c>
      <c r="G2644" s="272">
        <v>45126</v>
      </c>
      <c r="H2644" s="12" t="s">
        <v>157</v>
      </c>
      <c r="I2644" s="234">
        <v>350.49</v>
      </c>
      <c r="J2644" s="272">
        <v>45127</v>
      </c>
      <c r="K2644" s="17">
        <f t="shared" si="209"/>
        <v>26.5</v>
      </c>
      <c r="L2644" s="283">
        <f t="shared" si="207"/>
        <v>1.4254437921407459E-6</v>
      </c>
      <c r="M2644" s="22">
        <f t="shared" si="208"/>
        <v>3.7774260491729771E-5</v>
      </c>
    </row>
    <row r="2645" spans="1:13">
      <c r="A2645" s="16">
        <f t="shared" si="206"/>
        <v>2638</v>
      </c>
      <c r="B2645" s="12" t="s">
        <v>411</v>
      </c>
      <c r="C2645" s="272">
        <v>45093</v>
      </c>
      <c r="D2645" s="272">
        <v>45107</v>
      </c>
      <c r="E2645" s="196">
        <f t="shared" si="205"/>
        <v>45100</v>
      </c>
      <c r="F2645" s="272">
        <v>45107</v>
      </c>
      <c r="G2645" s="272">
        <v>45112</v>
      </c>
      <c r="H2645" s="12" t="s">
        <v>166</v>
      </c>
      <c r="I2645" s="234">
        <v>259.14</v>
      </c>
      <c r="J2645" s="272">
        <v>45113</v>
      </c>
      <c r="K2645" s="17">
        <f t="shared" si="209"/>
        <v>12.5</v>
      </c>
      <c r="L2645" s="283">
        <f t="shared" si="207"/>
        <v>1.0539230913730858E-6</v>
      </c>
      <c r="M2645" s="22">
        <f t="shared" si="208"/>
        <v>1.3174038642163572E-5</v>
      </c>
    </row>
    <row r="2646" spans="1:13">
      <c r="A2646" s="16">
        <f t="shared" si="206"/>
        <v>2639</v>
      </c>
      <c r="B2646" s="12" t="s">
        <v>411</v>
      </c>
      <c r="C2646" s="272">
        <v>45093</v>
      </c>
      <c r="D2646" s="272">
        <v>45107</v>
      </c>
      <c r="E2646" s="196">
        <f t="shared" si="205"/>
        <v>45100</v>
      </c>
      <c r="F2646" s="272">
        <v>45107</v>
      </c>
      <c r="G2646" s="272">
        <v>45126</v>
      </c>
      <c r="H2646" s="12" t="s">
        <v>157</v>
      </c>
      <c r="I2646" s="234">
        <v>39.25</v>
      </c>
      <c r="J2646" s="272">
        <v>45127</v>
      </c>
      <c r="K2646" s="17">
        <f t="shared" si="209"/>
        <v>26.5</v>
      </c>
      <c r="L2646" s="283">
        <f t="shared" si="207"/>
        <v>1.5962985774636731E-7</v>
      </c>
      <c r="M2646" s="22">
        <f t="shared" si="208"/>
        <v>4.2301912302787335E-6</v>
      </c>
    </row>
    <row r="2647" spans="1:13">
      <c r="A2647" s="16">
        <f t="shared" si="206"/>
        <v>2640</v>
      </c>
      <c r="B2647" s="12" t="s">
        <v>411</v>
      </c>
      <c r="C2647" s="272">
        <v>45093</v>
      </c>
      <c r="D2647" s="272">
        <v>45107</v>
      </c>
      <c r="E2647" s="196">
        <f t="shared" si="205"/>
        <v>45100</v>
      </c>
      <c r="F2647" s="272">
        <v>45107</v>
      </c>
      <c r="G2647" s="272">
        <v>45126</v>
      </c>
      <c r="H2647" s="12" t="s">
        <v>166</v>
      </c>
      <c r="I2647" s="234">
        <v>7238.7</v>
      </c>
      <c r="J2647" s="272">
        <v>45127</v>
      </c>
      <c r="K2647" s="17">
        <f t="shared" si="209"/>
        <v>26.5</v>
      </c>
      <c r="L2647" s="283">
        <f t="shared" si="207"/>
        <v>2.943981277117526E-5</v>
      </c>
      <c r="M2647" s="22">
        <f t="shared" si="208"/>
        <v>7.8015503843614439E-4</v>
      </c>
    </row>
    <row r="2648" spans="1:13">
      <c r="A2648" s="16">
        <f t="shared" si="206"/>
        <v>2641</v>
      </c>
      <c r="B2648" s="12" t="s">
        <v>411</v>
      </c>
      <c r="C2648" s="272">
        <v>45093</v>
      </c>
      <c r="D2648" s="272">
        <v>45107</v>
      </c>
      <c r="E2648" s="196">
        <f t="shared" si="205"/>
        <v>45100</v>
      </c>
      <c r="F2648" s="272">
        <v>45107</v>
      </c>
      <c r="G2648" s="272">
        <v>45135</v>
      </c>
      <c r="H2648" s="12" t="s">
        <v>407</v>
      </c>
      <c r="I2648" s="234">
        <v>438.88</v>
      </c>
      <c r="J2648" s="272">
        <v>45138</v>
      </c>
      <c r="K2648" s="17">
        <f t="shared" si="209"/>
        <v>35.5</v>
      </c>
      <c r="L2648" s="283">
        <f t="shared" si="207"/>
        <v>1.7849261647828199E-6</v>
      </c>
      <c r="M2648" s="22">
        <f t="shared" si="208"/>
        <v>6.3364878849790101E-5</v>
      </c>
    </row>
    <row r="2649" spans="1:13">
      <c r="A2649" s="16">
        <f t="shared" si="206"/>
        <v>2642</v>
      </c>
      <c r="B2649" s="12" t="s">
        <v>411</v>
      </c>
      <c r="C2649" s="272">
        <v>45093</v>
      </c>
      <c r="D2649" s="272">
        <v>45107</v>
      </c>
      <c r="E2649" s="196">
        <f t="shared" si="205"/>
        <v>45100</v>
      </c>
      <c r="F2649" s="272">
        <v>45107</v>
      </c>
      <c r="G2649" s="272">
        <v>45126</v>
      </c>
      <c r="H2649" s="12" t="s">
        <v>157</v>
      </c>
      <c r="I2649" s="234">
        <v>226.27</v>
      </c>
      <c r="J2649" s="272">
        <v>45127</v>
      </c>
      <c r="K2649" s="17">
        <f t="shared" si="209"/>
        <v>26.5</v>
      </c>
      <c r="L2649" s="283">
        <f t="shared" si="207"/>
        <v>9.2024071114065053E-7</v>
      </c>
      <c r="M2649" s="22">
        <f t="shared" si="208"/>
        <v>2.438637884522724E-5</v>
      </c>
    </row>
    <row r="2650" spans="1:13">
      <c r="A2650" s="16">
        <f t="shared" si="206"/>
        <v>2643</v>
      </c>
      <c r="B2650" s="12" t="s">
        <v>411</v>
      </c>
      <c r="C2650" s="272">
        <v>45093</v>
      </c>
      <c r="D2650" s="272">
        <v>45107</v>
      </c>
      <c r="E2650" s="196">
        <f t="shared" si="205"/>
        <v>45100</v>
      </c>
      <c r="F2650" s="272">
        <v>45107</v>
      </c>
      <c r="G2650" s="272">
        <v>45135</v>
      </c>
      <c r="H2650" s="12" t="s">
        <v>152</v>
      </c>
      <c r="I2650" s="234">
        <v>63.679999999999993</v>
      </c>
      <c r="J2650" s="272">
        <v>45138</v>
      </c>
      <c r="K2650" s="17">
        <f t="shared" si="209"/>
        <v>35.5</v>
      </c>
      <c r="L2650" s="283">
        <f t="shared" si="207"/>
        <v>2.5898673480990239E-7</v>
      </c>
      <c r="M2650" s="22">
        <f t="shared" si="208"/>
        <v>9.194029085751535E-6</v>
      </c>
    </row>
    <row r="2651" spans="1:13">
      <c r="A2651" s="16">
        <f t="shared" si="206"/>
        <v>2644</v>
      </c>
      <c r="B2651" s="12" t="s">
        <v>411</v>
      </c>
      <c r="C2651" s="272">
        <v>45093</v>
      </c>
      <c r="D2651" s="272">
        <v>45107</v>
      </c>
      <c r="E2651" s="196">
        <f t="shared" si="205"/>
        <v>45100</v>
      </c>
      <c r="F2651" s="272">
        <v>45107</v>
      </c>
      <c r="G2651" s="272">
        <v>45135</v>
      </c>
      <c r="H2651" s="12" t="s">
        <v>152</v>
      </c>
      <c r="I2651" s="234">
        <v>21.05</v>
      </c>
      <c r="J2651" s="272">
        <v>45138</v>
      </c>
      <c r="K2651" s="17">
        <f t="shared" si="209"/>
        <v>35.5</v>
      </c>
      <c r="L2651" s="283">
        <f t="shared" si="207"/>
        <v>8.5610407784994445E-8</v>
      </c>
      <c r="M2651" s="22">
        <f t="shared" si="208"/>
        <v>3.039169476367303E-6</v>
      </c>
    </row>
    <row r="2652" spans="1:13">
      <c r="A2652" s="16">
        <f t="shared" si="206"/>
        <v>2645</v>
      </c>
      <c r="B2652" s="12" t="s">
        <v>411</v>
      </c>
      <c r="C2652" s="272">
        <v>45093</v>
      </c>
      <c r="D2652" s="272">
        <v>45107</v>
      </c>
      <c r="E2652" s="196">
        <f t="shared" si="205"/>
        <v>45100</v>
      </c>
      <c r="F2652" s="272">
        <v>45107</v>
      </c>
      <c r="G2652" s="272">
        <v>45135</v>
      </c>
      <c r="H2652" s="12" t="s">
        <v>152</v>
      </c>
      <c r="I2652" s="234">
        <v>308.69999999999993</v>
      </c>
      <c r="J2652" s="272">
        <v>45138</v>
      </c>
      <c r="K2652" s="17">
        <f t="shared" si="209"/>
        <v>35.5</v>
      </c>
      <c r="L2652" s="283">
        <f t="shared" si="207"/>
        <v>1.2554837474217471E-6</v>
      </c>
      <c r="M2652" s="22">
        <f t="shared" si="208"/>
        <v>4.4569673033472025E-5</v>
      </c>
    </row>
    <row r="2653" spans="1:13">
      <c r="A2653" s="16">
        <f t="shared" si="206"/>
        <v>2646</v>
      </c>
      <c r="B2653" s="12" t="s">
        <v>411</v>
      </c>
      <c r="C2653" s="272">
        <v>45093</v>
      </c>
      <c r="D2653" s="272">
        <v>45107</v>
      </c>
      <c r="E2653" s="196">
        <f t="shared" si="205"/>
        <v>45100</v>
      </c>
      <c r="F2653" s="272">
        <v>45107</v>
      </c>
      <c r="G2653" s="272">
        <v>45112</v>
      </c>
      <c r="H2653" s="12" t="s">
        <v>156</v>
      </c>
      <c r="I2653" s="234">
        <v>72.38</v>
      </c>
      <c r="J2653" s="272">
        <v>45113</v>
      </c>
      <c r="K2653" s="17">
        <f t="shared" si="209"/>
        <v>12.5</v>
      </c>
      <c r="L2653" s="283">
        <f t="shared" si="207"/>
        <v>2.9436965869253672E-7</v>
      </c>
      <c r="M2653" s="22">
        <f t="shared" si="208"/>
        <v>3.6796207336567089E-6</v>
      </c>
    </row>
    <row r="2654" spans="1:13">
      <c r="A2654" s="16">
        <f t="shared" si="206"/>
        <v>2647</v>
      </c>
      <c r="B2654" s="12" t="s">
        <v>411</v>
      </c>
      <c r="C2654" s="272">
        <v>45093</v>
      </c>
      <c r="D2654" s="272">
        <v>45107</v>
      </c>
      <c r="E2654" s="196">
        <f t="shared" si="205"/>
        <v>45100</v>
      </c>
      <c r="F2654" s="272">
        <v>45107</v>
      </c>
      <c r="G2654" s="272">
        <v>45112</v>
      </c>
      <c r="H2654" s="12" t="s">
        <v>156</v>
      </c>
      <c r="I2654" s="234">
        <v>114.03</v>
      </c>
      <c r="J2654" s="272">
        <v>45113</v>
      </c>
      <c r="K2654" s="17">
        <f t="shared" si="209"/>
        <v>12.5</v>
      </c>
      <c r="L2654" s="283">
        <f t="shared" si="207"/>
        <v>4.6376032302721694E-7</v>
      </c>
      <c r="M2654" s="22">
        <f t="shared" si="208"/>
        <v>5.7970040378402117E-6</v>
      </c>
    </row>
    <row r="2655" spans="1:13">
      <c r="A2655" s="16">
        <f t="shared" si="206"/>
        <v>2648</v>
      </c>
      <c r="B2655" s="12" t="s">
        <v>411</v>
      </c>
      <c r="C2655" s="272">
        <v>45093</v>
      </c>
      <c r="D2655" s="272">
        <v>45107</v>
      </c>
      <c r="E2655" s="196">
        <f t="shared" si="205"/>
        <v>45100</v>
      </c>
      <c r="F2655" s="272">
        <v>45107</v>
      </c>
      <c r="G2655" s="272">
        <v>45112</v>
      </c>
      <c r="H2655" s="12" t="s">
        <v>152</v>
      </c>
      <c r="I2655" s="234">
        <v>124.88</v>
      </c>
      <c r="J2655" s="272">
        <v>45113</v>
      </c>
      <c r="K2655" s="17">
        <f t="shared" si="209"/>
        <v>12.5</v>
      </c>
      <c r="L2655" s="283">
        <f t="shared" si="207"/>
        <v>5.0788730281188154E-7</v>
      </c>
      <c r="M2655" s="22">
        <f t="shared" si="208"/>
        <v>6.3485912851485189E-6</v>
      </c>
    </row>
    <row r="2656" spans="1:13">
      <c r="A2656" s="16">
        <f t="shared" si="206"/>
        <v>2649</v>
      </c>
      <c r="B2656" s="12" t="s">
        <v>411</v>
      </c>
      <c r="C2656" s="272">
        <v>45093</v>
      </c>
      <c r="D2656" s="272">
        <v>45107</v>
      </c>
      <c r="E2656" s="196">
        <f t="shared" si="205"/>
        <v>45100</v>
      </c>
      <c r="F2656" s="272">
        <v>45107</v>
      </c>
      <c r="G2656" s="272">
        <v>45126</v>
      </c>
      <c r="H2656" s="12" t="s">
        <v>157</v>
      </c>
      <c r="I2656" s="234">
        <v>258.89999999999998</v>
      </c>
      <c r="J2656" s="272">
        <v>45127</v>
      </c>
      <c r="K2656" s="17">
        <f t="shared" si="209"/>
        <v>26.5</v>
      </c>
      <c r="L2656" s="283">
        <f t="shared" si="207"/>
        <v>1.0529470107142546E-6</v>
      </c>
      <c r="M2656" s="22">
        <f t="shared" si="208"/>
        <v>2.7903095783927746E-5</v>
      </c>
    </row>
    <row r="2657" spans="1:13">
      <c r="A2657" s="16">
        <f t="shared" si="206"/>
        <v>2650</v>
      </c>
      <c r="B2657" s="12" t="s">
        <v>411</v>
      </c>
      <c r="C2657" s="272">
        <v>45093</v>
      </c>
      <c r="D2657" s="272">
        <v>45107</v>
      </c>
      <c r="E2657" s="196">
        <f t="shared" si="205"/>
        <v>45100</v>
      </c>
      <c r="F2657" s="272">
        <v>45107</v>
      </c>
      <c r="G2657" s="272">
        <v>45135</v>
      </c>
      <c r="H2657" s="12" t="s">
        <v>158</v>
      </c>
      <c r="I2657" s="234">
        <v>1406.2000000000005</v>
      </c>
      <c r="J2657" s="272">
        <v>45138</v>
      </c>
      <c r="K2657" s="17">
        <f t="shared" si="209"/>
        <v>35.5</v>
      </c>
      <c r="L2657" s="283">
        <f t="shared" si="207"/>
        <v>5.719019260202339E-6</v>
      </c>
      <c r="M2657" s="22">
        <f t="shared" si="208"/>
        <v>2.0302518373718304E-4</v>
      </c>
    </row>
    <row r="2658" spans="1:13">
      <c r="A2658" s="16">
        <f t="shared" si="206"/>
        <v>2651</v>
      </c>
      <c r="B2658" s="12" t="s">
        <v>411</v>
      </c>
      <c r="C2658" s="272">
        <v>45093</v>
      </c>
      <c r="D2658" s="272">
        <v>45107</v>
      </c>
      <c r="E2658" s="196">
        <f t="shared" si="205"/>
        <v>45100</v>
      </c>
      <c r="F2658" s="272">
        <v>45107</v>
      </c>
      <c r="G2658" s="272">
        <v>45107</v>
      </c>
      <c r="H2658" s="12" t="s">
        <v>167</v>
      </c>
      <c r="I2658" s="234">
        <v>23961.060000000005</v>
      </c>
      <c r="J2658" s="272">
        <v>45110</v>
      </c>
      <c r="K2658" s="17">
        <f t="shared" si="209"/>
        <v>7.5</v>
      </c>
      <c r="L2658" s="283">
        <f t="shared" si="207"/>
        <v>9.7449696796233704E-5</v>
      </c>
      <c r="M2658" s="22">
        <f t="shared" si="208"/>
        <v>7.308727259717528E-4</v>
      </c>
    </row>
    <row r="2659" spans="1:13">
      <c r="A2659" s="16">
        <f t="shared" si="206"/>
        <v>2652</v>
      </c>
      <c r="B2659" s="12" t="s">
        <v>411</v>
      </c>
      <c r="C2659" s="272">
        <v>45093</v>
      </c>
      <c r="D2659" s="272">
        <v>45107</v>
      </c>
      <c r="E2659" s="196">
        <f t="shared" si="205"/>
        <v>45100</v>
      </c>
      <c r="F2659" s="272">
        <v>45107</v>
      </c>
      <c r="G2659" s="272">
        <v>45107</v>
      </c>
      <c r="H2659" s="12" t="s">
        <v>160</v>
      </c>
      <c r="I2659" s="234">
        <v>412461.43999999843</v>
      </c>
      <c r="J2659" s="272">
        <v>45110</v>
      </c>
      <c r="K2659" s="17">
        <f t="shared" si="209"/>
        <v>7.5</v>
      </c>
      <c r="L2659" s="283">
        <f t="shared" si="207"/>
        <v>1.6774818087404221E-3</v>
      </c>
      <c r="M2659" s="22">
        <f t="shared" si="208"/>
        <v>1.2581113565553165E-2</v>
      </c>
    </row>
    <row r="2660" spans="1:13">
      <c r="A2660" s="16">
        <f t="shared" si="206"/>
        <v>2653</v>
      </c>
      <c r="B2660" s="12" t="s">
        <v>411</v>
      </c>
      <c r="C2660" s="272">
        <v>45093</v>
      </c>
      <c r="D2660" s="272">
        <v>45107</v>
      </c>
      <c r="E2660" s="196">
        <f t="shared" si="205"/>
        <v>45100</v>
      </c>
      <c r="F2660" s="272">
        <v>45107</v>
      </c>
      <c r="G2660" s="272">
        <v>45107</v>
      </c>
      <c r="H2660" s="12" t="s">
        <v>159</v>
      </c>
      <c r="I2660" s="234">
        <v>412461.48999999848</v>
      </c>
      <c r="J2660" s="272">
        <v>45110</v>
      </c>
      <c r="K2660" s="17">
        <f t="shared" si="209"/>
        <v>7.5</v>
      </c>
      <c r="L2660" s="283">
        <f t="shared" si="207"/>
        <v>1.6774820120905596E-3</v>
      </c>
      <c r="M2660" s="22">
        <f t="shared" si="208"/>
        <v>1.2581115090679197E-2</v>
      </c>
    </row>
    <row r="2661" spans="1:13">
      <c r="A2661" s="16">
        <f t="shared" si="206"/>
        <v>2654</v>
      </c>
      <c r="B2661" s="12" t="s">
        <v>411</v>
      </c>
      <c r="C2661" s="272">
        <v>45093</v>
      </c>
      <c r="D2661" s="272">
        <v>45107</v>
      </c>
      <c r="E2661" s="196">
        <f t="shared" ref="E2661:E2724" si="210">AVERAGE(C2661:D2661)</f>
        <v>45100</v>
      </c>
      <c r="F2661" s="272">
        <v>45107</v>
      </c>
      <c r="G2661" s="272">
        <v>45107</v>
      </c>
      <c r="H2661" s="12" t="s">
        <v>162</v>
      </c>
      <c r="I2661" s="234">
        <v>1555669.3300000019</v>
      </c>
      <c r="J2661" s="272">
        <v>45110</v>
      </c>
      <c r="K2661" s="17">
        <f t="shared" si="209"/>
        <v>7.5</v>
      </c>
      <c r="L2661" s="283">
        <f t="shared" si="207"/>
        <v>6.3269114356251429E-3</v>
      </c>
      <c r="M2661" s="22">
        <f t="shared" si="208"/>
        <v>4.7451835767188574E-2</v>
      </c>
    </row>
    <row r="2662" spans="1:13">
      <c r="A2662" s="16">
        <f t="shared" si="206"/>
        <v>2655</v>
      </c>
      <c r="B2662" s="12" t="s">
        <v>411</v>
      </c>
      <c r="C2662" s="272">
        <v>45093</v>
      </c>
      <c r="D2662" s="272">
        <v>45107</v>
      </c>
      <c r="E2662" s="196">
        <f t="shared" si="210"/>
        <v>45100</v>
      </c>
      <c r="F2662" s="272">
        <v>45107</v>
      </c>
      <c r="G2662" s="272">
        <v>45107</v>
      </c>
      <c r="H2662" s="12" t="s">
        <v>161</v>
      </c>
      <c r="I2662" s="234">
        <v>1555669.3400000019</v>
      </c>
      <c r="J2662" s="272">
        <v>45110</v>
      </c>
      <c r="K2662" s="17">
        <f t="shared" si="209"/>
        <v>7.5</v>
      </c>
      <c r="L2662" s="283">
        <f t="shared" si="207"/>
        <v>6.3269114762951701E-3</v>
      </c>
      <c r="M2662" s="22">
        <f t="shared" si="208"/>
        <v>4.7451836072213774E-2</v>
      </c>
    </row>
    <row r="2663" spans="1:13">
      <c r="A2663" s="16">
        <f t="shared" si="206"/>
        <v>2656</v>
      </c>
      <c r="B2663" s="12" t="s">
        <v>411</v>
      </c>
      <c r="C2663" s="272">
        <v>45093</v>
      </c>
      <c r="D2663" s="272">
        <v>45107</v>
      </c>
      <c r="E2663" s="196">
        <f t="shared" si="210"/>
        <v>45100</v>
      </c>
      <c r="F2663" s="272">
        <v>45107</v>
      </c>
      <c r="G2663" s="272">
        <v>45107</v>
      </c>
      <c r="H2663" s="12" t="s">
        <v>163</v>
      </c>
      <c r="I2663" s="234">
        <v>3537733.0199999958</v>
      </c>
      <c r="J2663" s="272">
        <v>45110</v>
      </c>
      <c r="K2663" s="17">
        <f t="shared" si="209"/>
        <v>7.5</v>
      </c>
      <c r="L2663" s="283">
        <f t="shared" si="207"/>
        <v>1.4387969903878363E-2</v>
      </c>
      <c r="M2663" s="22">
        <f t="shared" si="208"/>
        <v>0.10790977427908773</v>
      </c>
    </row>
    <row r="2664" spans="1:13">
      <c r="A2664" s="16">
        <f t="shared" si="206"/>
        <v>2657</v>
      </c>
      <c r="B2664" s="12" t="s">
        <v>411</v>
      </c>
      <c r="C2664" s="272">
        <v>45093</v>
      </c>
      <c r="D2664" s="272">
        <v>45107</v>
      </c>
      <c r="E2664" s="196">
        <f t="shared" si="210"/>
        <v>45100</v>
      </c>
      <c r="F2664" s="272">
        <v>45107</v>
      </c>
      <c r="G2664" s="272">
        <v>45135</v>
      </c>
      <c r="H2664" s="12" t="s">
        <v>152</v>
      </c>
      <c r="I2664" s="234">
        <v>105.05</v>
      </c>
      <c r="J2664" s="272">
        <v>45138</v>
      </c>
      <c r="K2664" s="17">
        <f t="shared" si="209"/>
        <v>35.5</v>
      </c>
      <c r="L2664" s="283">
        <f t="shared" si="207"/>
        <v>4.2723863837594614E-7</v>
      </c>
      <c r="M2664" s="22">
        <f t="shared" si="208"/>
        <v>1.5166971662346088E-5</v>
      </c>
    </row>
    <row r="2665" spans="1:13">
      <c r="A2665" s="16">
        <f t="shared" si="206"/>
        <v>2658</v>
      </c>
      <c r="B2665" s="12" t="s">
        <v>411</v>
      </c>
      <c r="C2665" s="272">
        <v>45093</v>
      </c>
      <c r="D2665" s="272">
        <v>45107</v>
      </c>
      <c r="E2665" s="196">
        <f t="shared" si="210"/>
        <v>45100</v>
      </c>
      <c r="F2665" s="272">
        <v>45107</v>
      </c>
      <c r="G2665" s="272">
        <v>45135</v>
      </c>
      <c r="H2665" s="12" t="s">
        <v>165</v>
      </c>
      <c r="I2665" s="234">
        <v>21.510000000000005</v>
      </c>
      <c r="J2665" s="272">
        <v>45138</v>
      </c>
      <c r="K2665" s="17">
        <f t="shared" si="209"/>
        <v>35.5</v>
      </c>
      <c r="L2665" s="283">
        <f t="shared" si="207"/>
        <v>8.7481229047754432E-8</v>
      </c>
      <c r="M2665" s="22">
        <f t="shared" si="208"/>
        <v>3.1055836311952822E-6</v>
      </c>
    </row>
    <row r="2666" spans="1:13">
      <c r="A2666" s="16">
        <f t="shared" si="206"/>
        <v>2659</v>
      </c>
      <c r="B2666" s="12" t="s">
        <v>411</v>
      </c>
      <c r="C2666" s="272">
        <v>45093</v>
      </c>
      <c r="D2666" s="272">
        <v>45107</v>
      </c>
      <c r="E2666" s="196">
        <f t="shared" si="210"/>
        <v>45100</v>
      </c>
      <c r="F2666" s="272">
        <v>45107</v>
      </c>
      <c r="G2666" s="272">
        <v>45126</v>
      </c>
      <c r="H2666" s="12" t="s">
        <v>157</v>
      </c>
      <c r="I2666" s="234">
        <v>184.66</v>
      </c>
      <c r="J2666" s="272">
        <v>45127</v>
      </c>
      <c r="K2666" s="17">
        <f t="shared" si="209"/>
        <v>26.5</v>
      </c>
      <c r="L2666" s="283">
        <f t="shared" si="207"/>
        <v>7.5101272691577548E-7</v>
      </c>
      <c r="M2666" s="22">
        <f t="shared" si="208"/>
        <v>1.9901837263268049E-5</v>
      </c>
    </row>
    <row r="2667" spans="1:13">
      <c r="A2667" s="16">
        <f t="shared" si="206"/>
        <v>2660</v>
      </c>
      <c r="B2667" s="12" t="s">
        <v>411</v>
      </c>
      <c r="C2667" s="272">
        <v>45093</v>
      </c>
      <c r="D2667" s="272">
        <v>45107</v>
      </c>
      <c r="E2667" s="196">
        <f t="shared" si="210"/>
        <v>45100</v>
      </c>
      <c r="F2667" s="272">
        <v>45107</v>
      </c>
      <c r="G2667" s="272">
        <v>45112</v>
      </c>
      <c r="H2667" s="12" t="s">
        <v>156</v>
      </c>
      <c r="I2667" s="234">
        <v>183.13</v>
      </c>
      <c r="J2667" s="272">
        <v>45113</v>
      </c>
      <c r="K2667" s="17">
        <f t="shared" si="209"/>
        <v>12.5</v>
      </c>
      <c r="L2667" s="283">
        <f t="shared" si="207"/>
        <v>7.4479021271572602E-7</v>
      </c>
      <c r="M2667" s="22">
        <f t="shared" si="208"/>
        <v>9.3098776589465751E-6</v>
      </c>
    </row>
    <row r="2668" spans="1:13">
      <c r="A2668" s="16">
        <f t="shared" si="206"/>
        <v>2661</v>
      </c>
      <c r="B2668" s="12" t="s">
        <v>411</v>
      </c>
      <c r="C2668" s="272">
        <v>45093</v>
      </c>
      <c r="D2668" s="272">
        <v>45107</v>
      </c>
      <c r="E2668" s="196">
        <f t="shared" si="210"/>
        <v>45100</v>
      </c>
      <c r="F2668" s="272">
        <v>45107</v>
      </c>
      <c r="G2668" s="272">
        <v>45135</v>
      </c>
      <c r="H2668" s="12" t="s">
        <v>152</v>
      </c>
      <c r="I2668" s="234">
        <v>50.069999999999993</v>
      </c>
      <c r="J2668" s="272">
        <v>45138</v>
      </c>
      <c r="K2668" s="17">
        <f t="shared" si="209"/>
        <v>35.5</v>
      </c>
      <c r="L2668" s="283">
        <f t="shared" si="207"/>
        <v>2.0363482744867798E-7</v>
      </c>
      <c r="M2668" s="22">
        <f t="shared" si="208"/>
        <v>7.2290363744280682E-6</v>
      </c>
    </row>
    <row r="2669" spans="1:13">
      <c r="A2669" s="16">
        <f t="shared" si="206"/>
        <v>2662</v>
      </c>
      <c r="B2669" s="12" t="s">
        <v>411</v>
      </c>
      <c r="C2669" s="272">
        <v>45093</v>
      </c>
      <c r="D2669" s="272">
        <v>45107</v>
      </c>
      <c r="E2669" s="196">
        <f t="shared" si="210"/>
        <v>45100</v>
      </c>
      <c r="F2669" s="272">
        <v>45107</v>
      </c>
      <c r="G2669" s="272">
        <v>45135</v>
      </c>
      <c r="H2669" s="12" t="s">
        <v>152</v>
      </c>
      <c r="I2669" s="234">
        <v>123.32</v>
      </c>
      <c r="J2669" s="272">
        <v>45138</v>
      </c>
      <c r="K2669" s="17">
        <f t="shared" si="209"/>
        <v>35.5</v>
      </c>
      <c r="L2669" s="283">
        <f t="shared" si="207"/>
        <v>5.0154277852947812E-7</v>
      </c>
      <c r="M2669" s="22">
        <f t="shared" si="208"/>
        <v>1.7804768637796472E-5</v>
      </c>
    </row>
    <row r="2670" spans="1:13">
      <c r="A2670" s="16">
        <f t="shared" si="206"/>
        <v>2663</v>
      </c>
      <c r="B2670" s="12" t="s">
        <v>411</v>
      </c>
      <c r="C2670" s="272">
        <v>45093</v>
      </c>
      <c r="D2670" s="272">
        <v>45107</v>
      </c>
      <c r="E2670" s="196">
        <f t="shared" si="210"/>
        <v>45100</v>
      </c>
      <c r="F2670" s="272">
        <v>45107</v>
      </c>
      <c r="G2670" s="272">
        <v>45126</v>
      </c>
      <c r="H2670" s="12" t="s">
        <v>157</v>
      </c>
      <c r="I2670" s="234">
        <v>269.82</v>
      </c>
      <c r="J2670" s="272">
        <v>45127</v>
      </c>
      <c r="K2670" s="17">
        <f t="shared" si="209"/>
        <v>26.5</v>
      </c>
      <c r="L2670" s="283">
        <f t="shared" si="207"/>
        <v>1.0973586806910784E-6</v>
      </c>
      <c r="M2670" s="22">
        <f t="shared" si="208"/>
        <v>2.9080005038313577E-5</v>
      </c>
    </row>
    <row r="2671" spans="1:13">
      <c r="A2671" s="16">
        <f t="shared" si="206"/>
        <v>2664</v>
      </c>
      <c r="B2671" s="12" t="s">
        <v>411</v>
      </c>
      <c r="C2671" s="272">
        <v>45093</v>
      </c>
      <c r="D2671" s="272">
        <v>45107</v>
      </c>
      <c r="E2671" s="196">
        <f t="shared" si="210"/>
        <v>45100</v>
      </c>
      <c r="F2671" s="272">
        <v>45107</v>
      </c>
      <c r="G2671" s="272">
        <v>45135</v>
      </c>
      <c r="H2671" s="12" t="s">
        <v>152</v>
      </c>
      <c r="I2671" s="234">
        <v>72.17</v>
      </c>
      <c r="J2671" s="272">
        <v>45138</v>
      </c>
      <c r="K2671" s="17">
        <f t="shared" si="209"/>
        <v>35.5</v>
      </c>
      <c r="L2671" s="283">
        <f t="shared" si="207"/>
        <v>2.9351558811605932E-7</v>
      </c>
      <c r="M2671" s="22">
        <f t="shared" si="208"/>
        <v>1.0419803378120107E-5</v>
      </c>
    </row>
    <row r="2672" spans="1:13">
      <c r="A2672" s="16">
        <f t="shared" si="206"/>
        <v>2665</v>
      </c>
      <c r="B2672" s="12" t="s">
        <v>411</v>
      </c>
      <c r="C2672" s="272">
        <v>45093</v>
      </c>
      <c r="D2672" s="272">
        <v>45107</v>
      </c>
      <c r="E2672" s="196">
        <f t="shared" si="210"/>
        <v>45100</v>
      </c>
      <c r="F2672" s="272">
        <v>45107</v>
      </c>
      <c r="G2672" s="272">
        <v>45126</v>
      </c>
      <c r="H2672" s="12" t="s">
        <v>157</v>
      </c>
      <c r="I2672" s="234">
        <v>417.6</v>
      </c>
      <c r="J2672" s="272">
        <v>45127</v>
      </c>
      <c r="K2672" s="17">
        <f t="shared" si="209"/>
        <v>26.5</v>
      </c>
      <c r="L2672" s="283">
        <f t="shared" si="207"/>
        <v>1.6983803463664457E-6</v>
      </c>
      <c r="M2672" s="22">
        <f t="shared" si="208"/>
        <v>4.5007079178710813E-5</v>
      </c>
    </row>
    <row r="2673" spans="1:13">
      <c r="A2673" s="16">
        <f t="shared" si="206"/>
        <v>2666</v>
      </c>
      <c r="B2673" s="12" t="s">
        <v>411</v>
      </c>
      <c r="C2673" s="272">
        <v>45093</v>
      </c>
      <c r="D2673" s="272">
        <v>45107</v>
      </c>
      <c r="E2673" s="196">
        <f t="shared" si="210"/>
        <v>45100</v>
      </c>
      <c r="F2673" s="272">
        <v>45107</v>
      </c>
      <c r="G2673" s="272">
        <v>45135</v>
      </c>
      <c r="H2673" s="12" t="s">
        <v>154</v>
      </c>
      <c r="I2673" s="234">
        <v>37.01</v>
      </c>
      <c r="J2673" s="272">
        <v>45138</v>
      </c>
      <c r="K2673" s="17">
        <f t="shared" si="209"/>
        <v>35.5</v>
      </c>
      <c r="L2673" s="283">
        <f t="shared" si="207"/>
        <v>1.5051977159727527E-7</v>
      </c>
      <c r="M2673" s="22">
        <f t="shared" si="208"/>
        <v>5.3434518917032718E-6</v>
      </c>
    </row>
    <row r="2674" spans="1:13">
      <c r="A2674" s="16">
        <f t="shared" si="206"/>
        <v>2667</v>
      </c>
      <c r="B2674" s="12" t="s">
        <v>411</v>
      </c>
      <c r="C2674" s="272">
        <v>45093</v>
      </c>
      <c r="D2674" s="272">
        <v>45107</v>
      </c>
      <c r="E2674" s="196">
        <f t="shared" si="210"/>
        <v>45100</v>
      </c>
      <c r="F2674" s="272">
        <v>45107</v>
      </c>
      <c r="G2674" s="272">
        <v>45135</v>
      </c>
      <c r="H2674" s="12" t="s">
        <v>164</v>
      </c>
      <c r="I2674" s="234">
        <v>239.18</v>
      </c>
      <c r="J2674" s="272">
        <v>45138</v>
      </c>
      <c r="K2674" s="17">
        <f t="shared" si="209"/>
        <v>35.5</v>
      </c>
      <c r="L2674" s="283">
        <f t="shared" si="207"/>
        <v>9.7274571658028369E-7</v>
      </c>
      <c r="M2674" s="22">
        <f t="shared" si="208"/>
        <v>3.4532472938600074E-5</v>
      </c>
    </row>
    <row r="2675" spans="1:13">
      <c r="A2675" s="16">
        <f t="shared" si="206"/>
        <v>2668</v>
      </c>
      <c r="B2675" s="12" t="s">
        <v>411</v>
      </c>
      <c r="C2675" s="272">
        <v>45093</v>
      </c>
      <c r="D2675" s="272">
        <v>45107</v>
      </c>
      <c r="E2675" s="196">
        <f t="shared" si="210"/>
        <v>45100</v>
      </c>
      <c r="F2675" s="272">
        <v>45107</v>
      </c>
      <c r="G2675" s="272">
        <v>45135</v>
      </c>
      <c r="H2675" s="12" t="s">
        <v>166</v>
      </c>
      <c r="I2675" s="234">
        <v>1462.1</v>
      </c>
      <c r="J2675" s="272">
        <v>45138</v>
      </c>
      <c r="K2675" s="17">
        <f t="shared" si="209"/>
        <v>35.5</v>
      </c>
      <c r="L2675" s="283">
        <f t="shared" si="207"/>
        <v>5.9463647136551247E-6</v>
      </c>
      <c r="M2675" s="22">
        <f t="shared" si="208"/>
        <v>2.1109594733475693E-4</v>
      </c>
    </row>
    <row r="2676" spans="1:13">
      <c r="A2676" s="16">
        <f t="shared" si="206"/>
        <v>2669</v>
      </c>
      <c r="B2676" s="12" t="s">
        <v>411</v>
      </c>
      <c r="C2676" s="272">
        <v>45093</v>
      </c>
      <c r="D2676" s="272">
        <v>45107</v>
      </c>
      <c r="E2676" s="196">
        <f t="shared" si="210"/>
        <v>45100</v>
      </c>
      <c r="F2676" s="272">
        <v>45107</v>
      </c>
      <c r="G2676" s="272">
        <v>45126</v>
      </c>
      <c r="H2676" s="12" t="s">
        <v>154</v>
      </c>
      <c r="I2676" s="234">
        <v>833.84</v>
      </c>
      <c r="J2676" s="272">
        <v>45127</v>
      </c>
      <c r="K2676" s="17">
        <f t="shared" si="209"/>
        <v>26.5</v>
      </c>
      <c r="L2676" s="283">
        <f t="shared" si="207"/>
        <v>3.3912295689995141E-6</v>
      </c>
      <c r="M2676" s="22">
        <f t="shared" si="208"/>
        <v>8.9867583578487128E-5</v>
      </c>
    </row>
    <row r="2677" spans="1:13">
      <c r="A2677" s="16">
        <f t="shared" si="206"/>
        <v>2670</v>
      </c>
      <c r="B2677" s="12" t="s">
        <v>411</v>
      </c>
      <c r="C2677" s="272">
        <v>45093</v>
      </c>
      <c r="D2677" s="272">
        <v>45107</v>
      </c>
      <c r="E2677" s="196">
        <f t="shared" si="210"/>
        <v>45100</v>
      </c>
      <c r="F2677" s="272">
        <v>45107</v>
      </c>
      <c r="G2677" s="272">
        <v>45126</v>
      </c>
      <c r="H2677" s="12" t="s">
        <v>157</v>
      </c>
      <c r="I2677" s="234">
        <v>1630.6699999999998</v>
      </c>
      <c r="J2677" s="272">
        <v>45127</v>
      </c>
      <c r="K2677" s="17">
        <f t="shared" si="209"/>
        <v>26.5</v>
      </c>
      <c r="L2677" s="283">
        <f t="shared" si="207"/>
        <v>6.6319393664017518E-6</v>
      </c>
      <c r="M2677" s="22">
        <f t="shared" si="208"/>
        <v>1.7574639320964641E-4</v>
      </c>
    </row>
    <row r="2678" spans="1:13">
      <c r="A2678" s="16">
        <f t="shared" si="206"/>
        <v>2671</v>
      </c>
      <c r="B2678" s="12" t="s">
        <v>411</v>
      </c>
      <c r="C2678" s="272">
        <v>45093</v>
      </c>
      <c r="D2678" s="272">
        <v>45107</v>
      </c>
      <c r="E2678" s="196">
        <f t="shared" si="210"/>
        <v>45100</v>
      </c>
      <c r="F2678" s="272">
        <v>45107</v>
      </c>
      <c r="G2678" s="272">
        <v>45126</v>
      </c>
      <c r="H2678" s="12" t="s">
        <v>157</v>
      </c>
      <c r="I2678" s="234">
        <v>71.540000000000006</v>
      </c>
      <c r="J2678" s="272">
        <v>45127</v>
      </c>
      <c r="K2678" s="17">
        <f t="shared" si="209"/>
        <v>26.5</v>
      </c>
      <c r="L2678" s="283">
        <f t="shared" si="207"/>
        <v>2.909533763866272E-7</v>
      </c>
      <c r="M2678" s="22">
        <f t="shared" si="208"/>
        <v>7.7102644742456203E-6</v>
      </c>
    </row>
    <row r="2679" spans="1:13">
      <c r="A2679" s="16">
        <f t="shared" si="206"/>
        <v>2672</v>
      </c>
      <c r="B2679" s="12" t="s">
        <v>411</v>
      </c>
      <c r="C2679" s="272">
        <v>45093</v>
      </c>
      <c r="D2679" s="272">
        <v>45107</v>
      </c>
      <c r="E2679" s="196">
        <f t="shared" si="210"/>
        <v>45100</v>
      </c>
      <c r="F2679" s="272">
        <v>45107</v>
      </c>
      <c r="G2679" s="272">
        <v>45126</v>
      </c>
      <c r="H2679" s="12" t="s">
        <v>157</v>
      </c>
      <c r="I2679" s="234">
        <v>614.79999999999995</v>
      </c>
      <c r="J2679" s="272">
        <v>45127</v>
      </c>
      <c r="K2679" s="17">
        <f t="shared" si="209"/>
        <v>26.5</v>
      </c>
      <c r="L2679" s="283">
        <f t="shared" si="207"/>
        <v>2.5003932877061558E-6</v>
      </c>
      <c r="M2679" s="22">
        <f t="shared" si="208"/>
        <v>6.6260422124213126E-5</v>
      </c>
    </row>
    <row r="2680" spans="1:13">
      <c r="A2680" s="16">
        <f t="shared" si="206"/>
        <v>2673</v>
      </c>
      <c r="B2680" s="12" t="s">
        <v>411</v>
      </c>
      <c r="C2680" s="272">
        <v>45093</v>
      </c>
      <c r="D2680" s="272">
        <v>45107</v>
      </c>
      <c r="E2680" s="196">
        <f t="shared" si="210"/>
        <v>45100</v>
      </c>
      <c r="F2680" s="272">
        <v>45107</v>
      </c>
      <c r="G2680" s="272">
        <v>45121</v>
      </c>
      <c r="H2680" s="12" t="s">
        <v>153</v>
      </c>
      <c r="I2680" s="234">
        <v>38.33</v>
      </c>
      <c r="J2680" s="272">
        <v>45124</v>
      </c>
      <c r="K2680" s="17">
        <f t="shared" si="209"/>
        <v>21.5</v>
      </c>
      <c r="L2680" s="283">
        <f t="shared" si="207"/>
        <v>1.5588821522084736E-7</v>
      </c>
      <c r="M2680" s="22">
        <f t="shared" si="208"/>
        <v>3.3515966272482183E-6</v>
      </c>
    </row>
    <row r="2681" spans="1:13">
      <c r="A2681" s="16">
        <f t="shared" si="206"/>
        <v>2674</v>
      </c>
      <c r="B2681" s="12" t="s">
        <v>411</v>
      </c>
      <c r="C2681" s="272">
        <v>45093</v>
      </c>
      <c r="D2681" s="272">
        <v>45107</v>
      </c>
      <c r="E2681" s="196">
        <f t="shared" si="210"/>
        <v>45100</v>
      </c>
      <c r="F2681" s="272">
        <v>45107</v>
      </c>
      <c r="G2681" s="272">
        <v>45112</v>
      </c>
      <c r="H2681" s="12" t="s">
        <v>152</v>
      </c>
      <c r="I2681" s="234">
        <v>88.62</v>
      </c>
      <c r="J2681" s="272">
        <v>45113</v>
      </c>
      <c r="K2681" s="17">
        <f t="shared" si="209"/>
        <v>12.5</v>
      </c>
      <c r="L2681" s="283">
        <f t="shared" si="207"/>
        <v>3.6041778327345405E-7</v>
      </c>
      <c r="M2681" s="22">
        <f t="shared" si="208"/>
        <v>4.5052222909181759E-6</v>
      </c>
    </row>
    <row r="2682" spans="1:13">
      <c r="A2682" s="16">
        <f t="shared" si="206"/>
        <v>2675</v>
      </c>
      <c r="B2682" s="12" t="s">
        <v>411</v>
      </c>
      <c r="C2682" s="272">
        <v>45093</v>
      </c>
      <c r="D2682" s="272">
        <v>45107</v>
      </c>
      <c r="E2682" s="196">
        <f t="shared" si="210"/>
        <v>45100</v>
      </c>
      <c r="F2682" s="272">
        <v>45107</v>
      </c>
      <c r="G2682" s="272">
        <v>45126</v>
      </c>
      <c r="H2682" s="12" t="s">
        <v>154</v>
      </c>
      <c r="I2682" s="234">
        <v>50.12</v>
      </c>
      <c r="J2682" s="272">
        <v>45127</v>
      </c>
      <c r="K2682" s="17">
        <f t="shared" si="209"/>
        <v>26.5</v>
      </c>
      <c r="L2682" s="283">
        <f t="shared" si="207"/>
        <v>2.0383817758593449E-7</v>
      </c>
      <c r="M2682" s="22">
        <f t="shared" si="208"/>
        <v>5.4017117060272645E-6</v>
      </c>
    </row>
    <row r="2683" spans="1:13">
      <c r="A2683" s="16">
        <f t="shared" si="206"/>
        <v>2676</v>
      </c>
      <c r="B2683" s="12" t="s">
        <v>411</v>
      </c>
      <c r="C2683" s="272">
        <v>45093</v>
      </c>
      <c r="D2683" s="272">
        <v>45107</v>
      </c>
      <c r="E2683" s="196">
        <f t="shared" si="210"/>
        <v>45100</v>
      </c>
      <c r="F2683" s="272">
        <v>45107</v>
      </c>
      <c r="G2683" s="272">
        <v>45126</v>
      </c>
      <c r="H2683" s="12" t="s">
        <v>157</v>
      </c>
      <c r="I2683" s="234">
        <v>2075.04</v>
      </c>
      <c r="J2683" s="272">
        <v>45127</v>
      </c>
      <c r="K2683" s="17">
        <f t="shared" si="209"/>
        <v>26.5</v>
      </c>
      <c r="L2683" s="283">
        <f t="shared" si="207"/>
        <v>8.4391933762553382E-6</v>
      </c>
      <c r="M2683" s="22">
        <f t="shared" si="208"/>
        <v>2.2363862447076645E-4</v>
      </c>
    </row>
    <row r="2684" spans="1:13">
      <c r="A2684" s="16">
        <f t="shared" si="206"/>
        <v>2677</v>
      </c>
      <c r="B2684" s="12" t="s">
        <v>411</v>
      </c>
      <c r="C2684" s="272">
        <v>45093</v>
      </c>
      <c r="D2684" s="272">
        <v>45107</v>
      </c>
      <c r="E2684" s="196">
        <f t="shared" si="210"/>
        <v>45100</v>
      </c>
      <c r="F2684" s="272">
        <v>45107</v>
      </c>
      <c r="G2684" s="272">
        <v>45112</v>
      </c>
      <c r="H2684" s="12" t="s">
        <v>152</v>
      </c>
      <c r="I2684" s="234">
        <v>52.1</v>
      </c>
      <c r="J2684" s="272">
        <v>45113</v>
      </c>
      <c r="K2684" s="17">
        <f t="shared" si="209"/>
        <v>12.5</v>
      </c>
      <c r="L2684" s="283">
        <f t="shared" si="207"/>
        <v>2.1189084302129268E-7</v>
      </c>
      <c r="M2684" s="22">
        <f t="shared" si="208"/>
        <v>2.6486355377661582E-6</v>
      </c>
    </row>
    <row r="2685" spans="1:13">
      <c r="A2685" s="16">
        <f t="shared" si="206"/>
        <v>2678</v>
      </c>
      <c r="B2685" s="12" t="s">
        <v>411</v>
      </c>
      <c r="C2685" s="272">
        <v>45093</v>
      </c>
      <c r="D2685" s="272">
        <v>45107</v>
      </c>
      <c r="E2685" s="196">
        <f t="shared" si="210"/>
        <v>45100</v>
      </c>
      <c r="F2685" s="272">
        <v>45107</v>
      </c>
      <c r="G2685" s="272">
        <v>45112</v>
      </c>
      <c r="H2685" s="12" t="s">
        <v>156</v>
      </c>
      <c r="I2685" s="234">
        <v>190.55</v>
      </c>
      <c r="J2685" s="272">
        <v>45113</v>
      </c>
      <c r="K2685" s="17">
        <f t="shared" si="209"/>
        <v>12.5</v>
      </c>
      <c r="L2685" s="283">
        <f t="shared" si="207"/>
        <v>7.749673730845934E-7</v>
      </c>
      <c r="M2685" s="22">
        <f t="shared" si="208"/>
        <v>9.6870921635574176E-6</v>
      </c>
    </row>
    <row r="2686" spans="1:13">
      <c r="A2686" s="16">
        <f t="shared" si="206"/>
        <v>2679</v>
      </c>
      <c r="B2686" s="12" t="s">
        <v>411</v>
      </c>
      <c r="C2686" s="272">
        <v>45093</v>
      </c>
      <c r="D2686" s="272">
        <v>45107</v>
      </c>
      <c r="E2686" s="196">
        <f t="shared" si="210"/>
        <v>45100</v>
      </c>
      <c r="F2686" s="272">
        <v>45107</v>
      </c>
      <c r="G2686" s="272">
        <v>45126</v>
      </c>
      <c r="H2686" s="12" t="s">
        <v>157</v>
      </c>
      <c r="I2686" s="234">
        <v>484.24</v>
      </c>
      <c r="J2686" s="272">
        <v>45127</v>
      </c>
      <c r="K2686" s="17">
        <f t="shared" si="209"/>
        <v>26.5</v>
      </c>
      <c r="L2686" s="283">
        <f t="shared" si="207"/>
        <v>1.969405409301934E-6</v>
      </c>
      <c r="M2686" s="22">
        <f t="shared" si="208"/>
        <v>5.2189243346501252E-5</v>
      </c>
    </row>
    <row r="2687" spans="1:13">
      <c r="A2687" s="16">
        <f t="shared" si="206"/>
        <v>2680</v>
      </c>
      <c r="B2687" s="12" t="s">
        <v>411</v>
      </c>
      <c r="C2687" s="272">
        <v>45093</v>
      </c>
      <c r="D2687" s="272">
        <v>45107</v>
      </c>
      <c r="E2687" s="196">
        <f t="shared" si="210"/>
        <v>45100</v>
      </c>
      <c r="F2687" s="272">
        <v>45107</v>
      </c>
      <c r="G2687" s="272">
        <v>45126</v>
      </c>
      <c r="H2687" s="12" t="s">
        <v>157</v>
      </c>
      <c r="I2687" s="234">
        <v>121.61</v>
      </c>
      <c r="J2687" s="272">
        <v>45127</v>
      </c>
      <c r="K2687" s="17">
        <f t="shared" si="209"/>
        <v>26.5</v>
      </c>
      <c r="L2687" s="283">
        <f t="shared" si="207"/>
        <v>4.9458820383530522E-7</v>
      </c>
      <c r="M2687" s="22">
        <f t="shared" si="208"/>
        <v>1.3106587401635588E-5</v>
      </c>
    </row>
    <row r="2688" spans="1:13">
      <c r="A2688" s="16">
        <f t="shared" si="206"/>
        <v>2681</v>
      </c>
      <c r="B2688" s="12" t="s">
        <v>411</v>
      </c>
      <c r="C2688" s="272">
        <v>45093</v>
      </c>
      <c r="D2688" s="272">
        <v>45107</v>
      </c>
      <c r="E2688" s="196">
        <f t="shared" si="210"/>
        <v>45100</v>
      </c>
      <c r="F2688" s="272">
        <v>45107</v>
      </c>
      <c r="G2688" s="272">
        <v>45112</v>
      </c>
      <c r="H2688" s="12" t="s">
        <v>152</v>
      </c>
      <c r="I2688" s="234">
        <v>68.19</v>
      </c>
      <c r="J2688" s="272">
        <v>45113</v>
      </c>
      <c r="K2688" s="17">
        <f t="shared" si="209"/>
        <v>12.5</v>
      </c>
      <c r="L2688" s="283">
        <f t="shared" si="207"/>
        <v>2.7732891719044043E-7</v>
      </c>
      <c r="M2688" s="22">
        <f t="shared" si="208"/>
        <v>3.4666114648805052E-6</v>
      </c>
    </row>
    <row r="2689" spans="1:13">
      <c r="A2689" s="16">
        <f t="shared" si="206"/>
        <v>2682</v>
      </c>
      <c r="B2689" s="12" t="s">
        <v>411</v>
      </c>
      <c r="C2689" s="272">
        <v>45093</v>
      </c>
      <c r="D2689" s="272">
        <v>45107</v>
      </c>
      <c r="E2689" s="196">
        <f t="shared" si="210"/>
        <v>45100</v>
      </c>
      <c r="F2689" s="272">
        <v>45107</v>
      </c>
      <c r="G2689" s="272">
        <v>45112</v>
      </c>
      <c r="H2689" s="12" t="s">
        <v>156</v>
      </c>
      <c r="I2689" s="234">
        <v>96.56</v>
      </c>
      <c r="J2689" s="272">
        <v>45113</v>
      </c>
      <c r="K2689" s="17">
        <f t="shared" si="209"/>
        <v>12.5</v>
      </c>
      <c r="L2689" s="283">
        <f t="shared" si="207"/>
        <v>3.9270978506978926E-7</v>
      </c>
      <c r="M2689" s="22">
        <f t="shared" si="208"/>
        <v>4.9088723133723654E-6</v>
      </c>
    </row>
    <row r="2690" spans="1:13">
      <c r="A2690" s="16">
        <f t="shared" si="206"/>
        <v>2683</v>
      </c>
      <c r="B2690" s="12" t="s">
        <v>411</v>
      </c>
      <c r="C2690" s="272">
        <v>45093</v>
      </c>
      <c r="D2690" s="272">
        <v>45107</v>
      </c>
      <c r="E2690" s="196">
        <f t="shared" si="210"/>
        <v>45100</v>
      </c>
      <c r="F2690" s="272">
        <v>45107</v>
      </c>
      <c r="G2690" s="272">
        <v>45135</v>
      </c>
      <c r="H2690" s="12" t="s">
        <v>165</v>
      </c>
      <c r="I2690" s="234">
        <v>96.46</v>
      </c>
      <c r="J2690" s="272">
        <v>45138</v>
      </c>
      <c r="K2690" s="17">
        <f t="shared" si="209"/>
        <v>35.5</v>
      </c>
      <c r="L2690" s="283">
        <f t="shared" si="207"/>
        <v>3.9230308479527617E-7</v>
      </c>
      <c r="M2690" s="22">
        <f t="shared" si="208"/>
        <v>1.3926759510232303E-5</v>
      </c>
    </row>
    <row r="2691" spans="1:13">
      <c r="A2691" s="16">
        <f t="shared" si="206"/>
        <v>2684</v>
      </c>
      <c r="B2691" s="12" t="s">
        <v>411</v>
      </c>
      <c r="C2691" s="272">
        <v>45093</v>
      </c>
      <c r="D2691" s="272">
        <v>45107</v>
      </c>
      <c r="E2691" s="196">
        <f t="shared" si="210"/>
        <v>45100</v>
      </c>
      <c r="F2691" s="272">
        <v>45107</v>
      </c>
      <c r="G2691" s="272">
        <v>45112</v>
      </c>
      <c r="H2691" s="12" t="s">
        <v>166</v>
      </c>
      <c r="I2691" s="234">
        <v>623.30999999999995</v>
      </c>
      <c r="J2691" s="272">
        <v>45113</v>
      </c>
      <c r="K2691" s="17">
        <f t="shared" si="209"/>
        <v>12.5</v>
      </c>
      <c r="L2691" s="283">
        <f t="shared" si="207"/>
        <v>2.5350034810672151E-6</v>
      </c>
      <c r="M2691" s="22">
        <f t="shared" si="208"/>
        <v>3.1687543513340186E-5</v>
      </c>
    </row>
    <row r="2692" spans="1:13">
      <c r="A2692" s="16">
        <f t="shared" si="206"/>
        <v>2685</v>
      </c>
      <c r="B2692" s="12" t="s">
        <v>411</v>
      </c>
      <c r="C2692" s="272">
        <v>45093</v>
      </c>
      <c r="D2692" s="272">
        <v>45107</v>
      </c>
      <c r="E2692" s="196">
        <f t="shared" si="210"/>
        <v>45100</v>
      </c>
      <c r="F2692" s="272">
        <v>45107</v>
      </c>
      <c r="G2692" s="272">
        <v>45126</v>
      </c>
      <c r="H2692" s="12" t="s">
        <v>154</v>
      </c>
      <c r="I2692" s="234">
        <v>660.41</v>
      </c>
      <c r="J2692" s="272">
        <v>45127</v>
      </c>
      <c r="K2692" s="17">
        <f t="shared" si="209"/>
        <v>26.5</v>
      </c>
      <c r="L2692" s="283">
        <f t="shared" si="207"/>
        <v>2.6858892829115521E-6</v>
      </c>
      <c r="M2692" s="22">
        <f t="shared" si="208"/>
        <v>7.1176065997156129E-5</v>
      </c>
    </row>
    <row r="2693" spans="1:13">
      <c r="A2693" s="16">
        <f t="shared" si="206"/>
        <v>2686</v>
      </c>
      <c r="B2693" s="12" t="s">
        <v>411</v>
      </c>
      <c r="C2693" s="272">
        <v>45093</v>
      </c>
      <c r="D2693" s="272">
        <v>45107</v>
      </c>
      <c r="E2693" s="196">
        <f t="shared" si="210"/>
        <v>45100</v>
      </c>
      <c r="F2693" s="272">
        <v>45107</v>
      </c>
      <c r="G2693" s="272">
        <v>45126</v>
      </c>
      <c r="H2693" s="12" t="s">
        <v>157</v>
      </c>
      <c r="I2693" s="234">
        <v>9599.9999999999982</v>
      </c>
      <c r="J2693" s="272">
        <v>45127</v>
      </c>
      <c r="K2693" s="17">
        <f t="shared" si="209"/>
        <v>26.5</v>
      </c>
      <c r="L2693" s="283">
        <f t="shared" si="207"/>
        <v>3.9043226353251618E-5</v>
      </c>
      <c r="M2693" s="22">
        <f t="shared" si="208"/>
        <v>1.0346454983611679E-3</v>
      </c>
    </row>
    <row r="2694" spans="1:13">
      <c r="A2694" s="16">
        <f t="shared" si="206"/>
        <v>2687</v>
      </c>
      <c r="B2694" s="12" t="s">
        <v>411</v>
      </c>
      <c r="C2694" s="272">
        <v>45093</v>
      </c>
      <c r="D2694" s="272">
        <v>45107</v>
      </c>
      <c r="E2694" s="196">
        <f t="shared" si="210"/>
        <v>45100</v>
      </c>
      <c r="F2694" s="272">
        <v>45107</v>
      </c>
      <c r="G2694" s="272">
        <v>45126</v>
      </c>
      <c r="H2694" s="12" t="s">
        <v>157</v>
      </c>
      <c r="I2694" s="234">
        <v>141.9</v>
      </c>
      <c r="J2694" s="272">
        <v>45127</v>
      </c>
      <c r="K2694" s="17">
        <f t="shared" si="209"/>
        <v>26.5</v>
      </c>
      <c r="L2694" s="283">
        <f t="shared" si="207"/>
        <v>5.7710768953400058E-7</v>
      </c>
      <c r="M2694" s="22">
        <f t="shared" si="208"/>
        <v>1.5293353772651016E-5</v>
      </c>
    </row>
    <row r="2695" spans="1:13">
      <c r="A2695" s="16">
        <f t="shared" si="206"/>
        <v>2688</v>
      </c>
      <c r="B2695" s="12" t="s">
        <v>411</v>
      </c>
      <c r="C2695" s="272">
        <v>45093</v>
      </c>
      <c r="D2695" s="272">
        <v>45107</v>
      </c>
      <c r="E2695" s="196">
        <f t="shared" si="210"/>
        <v>45100</v>
      </c>
      <c r="F2695" s="272">
        <v>45107</v>
      </c>
      <c r="G2695" s="272">
        <v>45135</v>
      </c>
      <c r="H2695" s="12" t="s">
        <v>152</v>
      </c>
      <c r="I2695" s="234">
        <v>28.71</v>
      </c>
      <c r="J2695" s="272">
        <v>45138</v>
      </c>
      <c r="K2695" s="17">
        <f t="shared" si="209"/>
        <v>35.5</v>
      </c>
      <c r="L2695" s="283">
        <f t="shared" si="207"/>
        <v>1.1676364881269314E-7</v>
      </c>
      <c r="M2695" s="22">
        <f t="shared" si="208"/>
        <v>4.1451095328506063E-6</v>
      </c>
    </row>
    <row r="2696" spans="1:13">
      <c r="A2696" s="16">
        <f t="shared" si="206"/>
        <v>2689</v>
      </c>
      <c r="B2696" s="12" t="s">
        <v>411</v>
      </c>
      <c r="C2696" s="272">
        <v>45093</v>
      </c>
      <c r="D2696" s="272">
        <v>45107</v>
      </c>
      <c r="E2696" s="196">
        <f t="shared" si="210"/>
        <v>45100</v>
      </c>
      <c r="F2696" s="272">
        <v>45107</v>
      </c>
      <c r="G2696" s="272">
        <v>45121</v>
      </c>
      <c r="H2696" s="12" t="s">
        <v>153</v>
      </c>
      <c r="I2696" s="234">
        <v>35.14</v>
      </c>
      <c r="J2696" s="272">
        <v>45124</v>
      </c>
      <c r="K2696" s="17">
        <f t="shared" si="209"/>
        <v>21.5</v>
      </c>
      <c r="L2696" s="283">
        <f t="shared" si="207"/>
        <v>1.4291447646388147E-7</v>
      </c>
      <c r="M2696" s="22">
        <f t="shared" si="208"/>
        <v>3.0726612439734517E-6</v>
      </c>
    </row>
    <row r="2697" spans="1:13">
      <c r="A2697" s="16">
        <f t="shared" ref="A2697:A2760" si="211">A2696+1</f>
        <v>2690</v>
      </c>
      <c r="B2697" s="12" t="s">
        <v>411</v>
      </c>
      <c r="C2697" s="272">
        <v>45093</v>
      </c>
      <c r="D2697" s="272">
        <v>45107</v>
      </c>
      <c r="E2697" s="196">
        <f t="shared" si="210"/>
        <v>45100</v>
      </c>
      <c r="F2697" s="272">
        <v>45107</v>
      </c>
      <c r="G2697" s="272">
        <v>45126</v>
      </c>
      <c r="H2697" s="12" t="s">
        <v>157</v>
      </c>
      <c r="I2697" s="234">
        <v>249.35999999999996</v>
      </c>
      <c r="J2697" s="272">
        <v>45127</v>
      </c>
      <c r="K2697" s="17">
        <f t="shared" si="209"/>
        <v>26.5</v>
      </c>
      <c r="L2697" s="283">
        <f t="shared" si="207"/>
        <v>1.0141478045257107E-6</v>
      </c>
      <c r="M2697" s="22">
        <f t="shared" si="208"/>
        <v>2.6874916819931335E-5</v>
      </c>
    </row>
    <row r="2698" spans="1:13">
      <c r="A2698" s="16">
        <f t="shared" si="211"/>
        <v>2691</v>
      </c>
      <c r="B2698" s="12" t="s">
        <v>411</v>
      </c>
      <c r="C2698" s="272">
        <v>45093</v>
      </c>
      <c r="D2698" s="272">
        <v>45107</v>
      </c>
      <c r="E2698" s="196">
        <f t="shared" si="210"/>
        <v>45100</v>
      </c>
      <c r="F2698" s="272">
        <v>45107</v>
      </c>
      <c r="G2698" s="272">
        <v>45126</v>
      </c>
      <c r="H2698" s="12" t="s">
        <v>166</v>
      </c>
      <c r="I2698" s="234">
        <v>251</v>
      </c>
      <c r="J2698" s="272">
        <v>45127</v>
      </c>
      <c r="K2698" s="17">
        <f t="shared" si="209"/>
        <v>26.5</v>
      </c>
      <c r="L2698" s="283">
        <f t="shared" ref="L2698:L2761" si="212">I2698/$I$5449</f>
        <v>1.0208176890277248E-6</v>
      </c>
      <c r="M2698" s="22">
        <f t="shared" ref="M2698:M2761" si="213">L2698*K2698</f>
        <v>2.7051668759234706E-5</v>
      </c>
    </row>
    <row r="2699" spans="1:13">
      <c r="A2699" s="16">
        <f t="shared" si="211"/>
        <v>2692</v>
      </c>
      <c r="B2699" s="12" t="s">
        <v>411</v>
      </c>
      <c r="C2699" s="272">
        <v>45093</v>
      </c>
      <c r="D2699" s="272">
        <v>45107</v>
      </c>
      <c r="E2699" s="196">
        <f t="shared" si="210"/>
        <v>45100</v>
      </c>
      <c r="F2699" s="272">
        <v>45107</v>
      </c>
      <c r="G2699" s="272">
        <v>45112</v>
      </c>
      <c r="H2699" s="12" t="s">
        <v>166</v>
      </c>
      <c r="I2699" s="234">
        <v>1249.9800000000002</v>
      </c>
      <c r="J2699" s="272">
        <v>45113</v>
      </c>
      <c r="K2699" s="17">
        <f t="shared" ref="K2699:K2762" si="214">(G2699-D2699)+((D2699-C2699+1)/2)</f>
        <v>12.5</v>
      </c>
      <c r="L2699" s="283">
        <f t="shared" si="212"/>
        <v>5.0836720913580703E-6</v>
      </c>
      <c r="M2699" s="22">
        <f t="shared" si="213"/>
        <v>6.3545901141975875E-5</v>
      </c>
    </row>
    <row r="2700" spans="1:13">
      <c r="A2700" s="16">
        <f t="shared" si="211"/>
        <v>2693</v>
      </c>
      <c r="B2700" s="12" t="s">
        <v>411</v>
      </c>
      <c r="C2700" s="272">
        <v>45093</v>
      </c>
      <c r="D2700" s="272">
        <v>45107</v>
      </c>
      <c r="E2700" s="196">
        <f t="shared" si="210"/>
        <v>45100</v>
      </c>
      <c r="F2700" s="272">
        <v>45107</v>
      </c>
      <c r="G2700" s="272">
        <v>45135</v>
      </c>
      <c r="H2700" s="12" t="s">
        <v>152</v>
      </c>
      <c r="I2700" s="234">
        <v>88.45</v>
      </c>
      <c r="J2700" s="272">
        <v>45138</v>
      </c>
      <c r="K2700" s="17">
        <f t="shared" si="214"/>
        <v>35.5</v>
      </c>
      <c r="L2700" s="283">
        <f t="shared" si="212"/>
        <v>3.5972639280678188E-7</v>
      </c>
      <c r="M2700" s="22">
        <f t="shared" si="213"/>
        <v>1.2770286944640757E-5</v>
      </c>
    </row>
    <row r="2701" spans="1:13">
      <c r="A2701" s="16">
        <f t="shared" si="211"/>
        <v>2694</v>
      </c>
      <c r="B2701" s="12" t="s">
        <v>411</v>
      </c>
      <c r="C2701" s="272">
        <v>45093</v>
      </c>
      <c r="D2701" s="272">
        <v>45107</v>
      </c>
      <c r="E2701" s="196">
        <f t="shared" si="210"/>
        <v>45100</v>
      </c>
      <c r="F2701" s="272">
        <v>45107</v>
      </c>
      <c r="G2701" s="272">
        <v>45135</v>
      </c>
      <c r="H2701" s="12" t="s">
        <v>165</v>
      </c>
      <c r="I2701" s="234">
        <v>404.40999999999985</v>
      </c>
      <c r="J2701" s="272">
        <v>45138</v>
      </c>
      <c r="K2701" s="17">
        <f t="shared" si="214"/>
        <v>35.5</v>
      </c>
      <c r="L2701" s="283">
        <f t="shared" si="212"/>
        <v>1.6447365801581754E-6</v>
      </c>
      <c r="M2701" s="22">
        <f t="shared" si="213"/>
        <v>5.8388148595615227E-5</v>
      </c>
    </row>
    <row r="2702" spans="1:13">
      <c r="A2702" s="16">
        <f t="shared" si="211"/>
        <v>2695</v>
      </c>
      <c r="B2702" s="12" t="s">
        <v>411</v>
      </c>
      <c r="C2702" s="272">
        <v>45093</v>
      </c>
      <c r="D2702" s="272">
        <v>45107</v>
      </c>
      <c r="E2702" s="196">
        <f t="shared" si="210"/>
        <v>45100</v>
      </c>
      <c r="F2702" s="272">
        <v>45107</v>
      </c>
      <c r="G2702" s="272">
        <v>45126</v>
      </c>
      <c r="H2702" s="12" t="s">
        <v>164</v>
      </c>
      <c r="I2702" s="234">
        <v>5463.49</v>
      </c>
      <c r="J2702" s="272">
        <v>45127</v>
      </c>
      <c r="K2702" s="17">
        <f t="shared" si="214"/>
        <v>26.5</v>
      </c>
      <c r="L2702" s="283">
        <f t="shared" si="212"/>
        <v>2.2220028827992366E-5</v>
      </c>
      <c r="M2702" s="22">
        <f t="shared" si="213"/>
        <v>5.8883076394179766E-4</v>
      </c>
    </row>
    <row r="2703" spans="1:13">
      <c r="A2703" s="16">
        <f t="shared" si="211"/>
        <v>2696</v>
      </c>
      <c r="B2703" s="12" t="s">
        <v>411</v>
      </c>
      <c r="C2703" s="272">
        <v>45093</v>
      </c>
      <c r="D2703" s="272">
        <v>45107</v>
      </c>
      <c r="E2703" s="196">
        <f t="shared" si="210"/>
        <v>45100</v>
      </c>
      <c r="F2703" s="272">
        <v>45107</v>
      </c>
      <c r="G2703" s="272">
        <v>45126</v>
      </c>
      <c r="H2703" s="12" t="s">
        <v>166</v>
      </c>
      <c r="I2703" s="234">
        <v>87376.960000000006</v>
      </c>
      <c r="J2703" s="272">
        <v>45127</v>
      </c>
      <c r="K2703" s="17">
        <f t="shared" si="214"/>
        <v>26.5</v>
      </c>
      <c r="L2703" s="283">
        <f t="shared" si="212"/>
        <v>3.5536233618114717E-4</v>
      </c>
      <c r="M2703" s="22">
        <f t="shared" si="213"/>
        <v>9.4171019088004002E-3</v>
      </c>
    </row>
    <row r="2704" spans="1:13">
      <c r="A2704" s="16">
        <f t="shared" si="211"/>
        <v>2697</v>
      </c>
      <c r="B2704" s="12" t="s">
        <v>411</v>
      </c>
      <c r="C2704" s="272">
        <v>45093</v>
      </c>
      <c r="D2704" s="272">
        <v>45107</v>
      </c>
      <c r="E2704" s="196">
        <f t="shared" si="210"/>
        <v>45100</v>
      </c>
      <c r="F2704" s="272">
        <v>45107</v>
      </c>
      <c r="G2704" s="272">
        <v>45126</v>
      </c>
      <c r="H2704" s="12" t="s">
        <v>157</v>
      </c>
      <c r="I2704" s="234">
        <v>179.27999999999997</v>
      </c>
      <c r="J2704" s="272">
        <v>45127</v>
      </c>
      <c r="K2704" s="17">
        <f t="shared" si="214"/>
        <v>26.5</v>
      </c>
      <c r="L2704" s="283">
        <f t="shared" si="212"/>
        <v>7.2913225214697391E-7</v>
      </c>
      <c r="M2704" s="22">
        <f t="shared" si="213"/>
        <v>1.9322004681894807E-5</v>
      </c>
    </row>
    <row r="2705" spans="1:13">
      <c r="A2705" s="16">
        <f t="shared" si="211"/>
        <v>2698</v>
      </c>
      <c r="B2705" s="12" t="s">
        <v>411</v>
      </c>
      <c r="C2705" s="272">
        <v>45093</v>
      </c>
      <c r="D2705" s="272">
        <v>45107</v>
      </c>
      <c r="E2705" s="196">
        <f t="shared" si="210"/>
        <v>45100</v>
      </c>
      <c r="F2705" s="272">
        <v>45107</v>
      </c>
      <c r="G2705" s="272">
        <v>45126</v>
      </c>
      <c r="H2705" s="12" t="s">
        <v>157</v>
      </c>
      <c r="I2705" s="234">
        <v>100.4</v>
      </c>
      <c r="J2705" s="272">
        <v>45127</v>
      </c>
      <c r="K2705" s="17">
        <f t="shared" si="214"/>
        <v>26.5</v>
      </c>
      <c r="L2705" s="283">
        <f t="shared" si="212"/>
        <v>4.0832707561108989E-7</v>
      </c>
      <c r="M2705" s="22">
        <f t="shared" si="213"/>
        <v>1.0820667503693883E-5</v>
      </c>
    </row>
    <row r="2706" spans="1:13">
      <c r="A2706" s="16">
        <f t="shared" si="211"/>
        <v>2699</v>
      </c>
      <c r="B2706" s="12" t="s">
        <v>411</v>
      </c>
      <c r="C2706" s="272">
        <v>45093</v>
      </c>
      <c r="D2706" s="272">
        <v>45107</v>
      </c>
      <c r="E2706" s="196">
        <f t="shared" si="210"/>
        <v>45100</v>
      </c>
      <c r="F2706" s="272">
        <v>45107</v>
      </c>
      <c r="G2706" s="272">
        <v>45126</v>
      </c>
      <c r="H2706" s="12" t="s">
        <v>157</v>
      </c>
      <c r="I2706" s="234">
        <v>99.45</v>
      </c>
      <c r="J2706" s="272">
        <v>45127</v>
      </c>
      <c r="K2706" s="17">
        <f t="shared" si="214"/>
        <v>26.5</v>
      </c>
      <c r="L2706" s="283">
        <f t="shared" si="212"/>
        <v>4.0446342300321601E-7</v>
      </c>
      <c r="M2706" s="22">
        <f t="shared" si="213"/>
        <v>1.0718280709585225E-5</v>
      </c>
    </row>
    <row r="2707" spans="1:13">
      <c r="A2707" s="16">
        <f t="shared" si="211"/>
        <v>2700</v>
      </c>
      <c r="B2707" s="12" t="s">
        <v>411</v>
      </c>
      <c r="C2707" s="272">
        <v>45093</v>
      </c>
      <c r="D2707" s="272">
        <v>45107</v>
      </c>
      <c r="E2707" s="196">
        <f t="shared" si="210"/>
        <v>45100</v>
      </c>
      <c r="F2707" s="272">
        <v>45107</v>
      </c>
      <c r="G2707" s="272">
        <v>45126</v>
      </c>
      <c r="H2707" s="12" t="s">
        <v>157</v>
      </c>
      <c r="I2707" s="234">
        <v>1148.3</v>
      </c>
      <c r="J2707" s="272">
        <v>45127</v>
      </c>
      <c r="K2707" s="17">
        <f t="shared" si="214"/>
        <v>26.5</v>
      </c>
      <c r="L2707" s="283">
        <f t="shared" si="212"/>
        <v>4.6701392522332119E-6</v>
      </c>
      <c r="M2707" s="22">
        <f t="shared" si="213"/>
        <v>1.2375869018418012E-4</v>
      </c>
    </row>
    <row r="2708" spans="1:13">
      <c r="A2708" s="16">
        <f t="shared" si="211"/>
        <v>2701</v>
      </c>
      <c r="B2708" s="12" t="s">
        <v>411</v>
      </c>
      <c r="C2708" s="272">
        <v>45093</v>
      </c>
      <c r="D2708" s="272">
        <v>45107</v>
      </c>
      <c r="E2708" s="196">
        <f t="shared" si="210"/>
        <v>45100</v>
      </c>
      <c r="F2708" s="272">
        <v>45107</v>
      </c>
      <c r="G2708" s="272">
        <v>45135</v>
      </c>
      <c r="H2708" s="12" t="s">
        <v>154</v>
      </c>
      <c r="I2708" s="234">
        <v>847.86999999999978</v>
      </c>
      <c r="J2708" s="272">
        <v>45138</v>
      </c>
      <c r="K2708" s="17">
        <f t="shared" si="214"/>
        <v>35.5</v>
      </c>
      <c r="L2708" s="283">
        <f t="shared" si="212"/>
        <v>3.448289617513692E-6</v>
      </c>
      <c r="M2708" s="22">
        <f t="shared" si="213"/>
        <v>1.2241428142173606E-4</v>
      </c>
    </row>
    <row r="2709" spans="1:13">
      <c r="A2709" s="16">
        <f t="shared" si="211"/>
        <v>2702</v>
      </c>
      <c r="B2709" s="12" t="s">
        <v>411</v>
      </c>
      <c r="C2709" s="272">
        <v>45093</v>
      </c>
      <c r="D2709" s="272">
        <v>45107</v>
      </c>
      <c r="E2709" s="196">
        <f t="shared" si="210"/>
        <v>45100</v>
      </c>
      <c r="F2709" s="272">
        <v>45107</v>
      </c>
      <c r="G2709" s="272">
        <v>45135</v>
      </c>
      <c r="H2709" s="12" t="s">
        <v>165</v>
      </c>
      <c r="I2709" s="234">
        <v>2.16</v>
      </c>
      <c r="J2709" s="272">
        <v>45138</v>
      </c>
      <c r="K2709" s="17">
        <f t="shared" si="214"/>
        <v>35.5</v>
      </c>
      <c r="L2709" s="283">
        <f t="shared" si="212"/>
        <v>8.7847259294816162E-9</v>
      </c>
      <c r="M2709" s="22">
        <f t="shared" si="213"/>
        <v>3.1185777049659736E-7</v>
      </c>
    </row>
    <row r="2710" spans="1:13">
      <c r="A2710" s="16">
        <f t="shared" si="211"/>
        <v>2703</v>
      </c>
      <c r="B2710" s="12" t="s">
        <v>411</v>
      </c>
      <c r="C2710" s="272">
        <v>45093</v>
      </c>
      <c r="D2710" s="272">
        <v>45107</v>
      </c>
      <c r="E2710" s="196">
        <f t="shared" si="210"/>
        <v>45100</v>
      </c>
      <c r="F2710" s="272">
        <v>45107</v>
      </c>
      <c r="G2710" s="272">
        <v>45107</v>
      </c>
      <c r="H2710" s="12" t="s">
        <v>166</v>
      </c>
      <c r="I2710" s="234">
        <v>21477.200000000001</v>
      </c>
      <c r="J2710" s="272">
        <v>45110</v>
      </c>
      <c r="K2710" s="17">
        <f t="shared" si="214"/>
        <v>7.5</v>
      </c>
      <c r="L2710" s="283">
        <f t="shared" si="212"/>
        <v>8.7347831357714145E-5</v>
      </c>
      <c r="M2710" s="22">
        <f t="shared" si="213"/>
        <v>6.5510873518285606E-4</v>
      </c>
    </row>
    <row r="2711" spans="1:13">
      <c r="A2711" s="16">
        <f t="shared" si="211"/>
        <v>2704</v>
      </c>
      <c r="B2711" s="12" t="s">
        <v>411</v>
      </c>
      <c r="C2711" s="272">
        <v>45093</v>
      </c>
      <c r="D2711" s="272">
        <v>45107</v>
      </c>
      <c r="E2711" s="196">
        <f t="shared" si="210"/>
        <v>45100</v>
      </c>
      <c r="F2711" s="272">
        <v>45107</v>
      </c>
      <c r="G2711" s="272">
        <v>45107</v>
      </c>
      <c r="H2711" s="12" t="s">
        <v>164</v>
      </c>
      <c r="I2711" s="234">
        <v>26341.890000000003</v>
      </c>
      <c r="J2711" s="272">
        <v>45110</v>
      </c>
      <c r="K2711" s="17">
        <f t="shared" si="214"/>
        <v>7.5</v>
      </c>
      <c r="L2711" s="283">
        <f t="shared" si="212"/>
        <v>1.0713253894192245E-4</v>
      </c>
      <c r="M2711" s="22">
        <f t="shared" si="213"/>
        <v>8.0349404206441844E-4</v>
      </c>
    </row>
    <row r="2712" spans="1:13">
      <c r="A2712" s="16">
        <f t="shared" si="211"/>
        <v>2705</v>
      </c>
      <c r="B2712" s="12" t="s">
        <v>411</v>
      </c>
      <c r="C2712" s="272">
        <v>45093</v>
      </c>
      <c r="D2712" s="272">
        <v>45107</v>
      </c>
      <c r="E2712" s="196">
        <f t="shared" si="210"/>
        <v>45100</v>
      </c>
      <c r="F2712" s="272">
        <v>45107</v>
      </c>
      <c r="G2712" s="272">
        <v>45126</v>
      </c>
      <c r="H2712" s="12" t="s">
        <v>154</v>
      </c>
      <c r="I2712" s="234">
        <v>484.10999999999996</v>
      </c>
      <c r="J2712" s="272">
        <v>45127</v>
      </c>
      <c r="K2712" s="17">
        <f t="shared" si="214"/>
        <v>26.5</v>
      </c>
      <c r="L2712" s="283">
        <f t="shared" si="212"/>
        <v>1.9688766989450667E-6</v>
      </c>
      <c r="M2712" s="22">
        <f t="shared" si="213"/>
        <v>5.217523252204427E-5</v>
      </c>
    </row>
    <row r="2713" spans="1:13">
      <c r="A2713" s="16">
        <f t="shared" si="211"/>
        <v>2706</v>
      </c>
      <c r="B2713" s="12" t="s">
        <v>411</v>
      </c>
      <c r="C2713" s="272">
        <v>45093</v>
      </c>
      <c r="D2713" s="272">
        <v>45107</v>
      </c>
      <c r="E2713" s="196">
        <f t="shared" si="210"/>
        <v>45100</v>
      </c>
      <c r="F2713" s="272">
        <v>45107</v>
      </c>
      <c r="G2713" s="272">
        <v>45126</v>
      </c>
      <c r="H2713" s="12" t="s">
        <v>157</v>
      </c>
      <c r="I2713" s="234">
        <v>1569.6400000000003</v>
      </c>
      <c r="J2713" s="272">
        <v>45127</v>
      </c>
      <c r="K2713" s="17">
        <f t="shared" si="214"/>
        <v>26.5</v>
      </c>
      <c r="L2713" s="283">
        <f t="shared" si="212"/>
        <v>6.3837301888664472E-6</v>
      </c>
      <c r="M2713" s="22">
        <f t="shared" si="213"/>
        <v>1.6916885000496084E-4</v>
      </c>
    </row>
    <row r="2714" spans="1:13">
      <c r="A2714" s="16">
        <f t="shared" si="211"/>
        <v>2707</v>
      </c>
      <c r="B2714" s="12" t="s">
        <v>411</v>
      </c>
      <c r="C2714" s="272">
        <v>45093</v>
      </c>
      <c r="D2714" s="272">
        <v>45107</v>
      </c>
      <c r="E2714" s="196">
        <f t="shared" si="210"/>
        <v>45100</v>
      </c>
      <c r="F2714" s="272">
        <v>45107</v>
      </c>
      <c r="G2714" s="272">
        <v>45135</v>
      </c>
      <c r="H2714" s="12" t="s">
        <v>152</v>
      </c>
      <c r="I2714" s="234">
        <v>46.47</v>
      </c>
      <c r="J2714" s="272">
        <v>45138</v>
      </c>
      <c r="K2714" s="17">
        <f t="shared" si="214"/>
        <v>35.5</v>
      </c>
      <c r="L2714" s="283">
        <f t="shared" si="212"/>
        <v>1.8899361756620864E-7</v>
      </c>
      <c r="M2714" s="22">
        <f t="shared" si="213"/>
        <v>6.7092734236004067E-6</v>
      </c>
    </row>
    <row r="2715" spans="1:13">
      <c r="A2715" s="16">
        <f t="shared" si="211"/>
        <v>2708</v>
      </c>
      <c r="B2715" s="12" t="s">
        <v>411</v>
      </c>
      <c r="C2715" s="272">
        <v>45093</v>
      </c>
      <c r="D2715" s="272">
        <v>45107</v>
      </c>
      <c r="E2715" s="196">
        <f t="shared" si="210"/>
        <v>45100</v>
      </c>
      <c r="F2715" s="272">
        <v>45107</v>
      </c>
      <c r="G2715" s="272">
        <v>45135</v>
      </c>
      <c r="H2715" s="12" t="s">
        <v>156</v>
      </c>
      <c r="I2715" s="234">
        <v>42.2</v>
      </c>
      <c r="J2715" s="272">
        <v>45138</v>
      </c>
      <c r="K2715" s="17">
        <f t="shared" si="214"/>
        <v>35.5</v>
      </c>
      <c r="L2715" s="283">
        <f t="shared" si="212"/>
        <v>1.7162751584450193E-7</v>
      </c>
      <c r="M2715" s="22">
        <f t="shared" si="213"/>
        <v>6.0927768124798184E-6</v>
      </c>
    </row>
    <row r="2716" spans="1:13">
      <c r="A2716" s="16">
        <f t="shared" si="211"/>
        <v>2709</v>
      </c>
      <c r="B2716" s="12" t="s">
        <v>411</v>
      </c>
      <c r="C2716" s="272">
        <v>45093</v>
      </c>
      <c r="D2716" s="272">
        <v>45107</v>
      </c>
      <c r="E2716" s="196">
        <f t="shared" si="210"/>
        <v>45100</v>
      </c>
      <c r="F2716" s="272">
        <v>45107</v>
      </c>
      <c r="G2716" s="272">
        <v>45126</v>
      </c>
      <c r="H2716" s="12" t="s">
        <v>157</v>
      </c>
      <c r="I2716" s="234">
        <v>338.09</v>
      </c>
      <c r="J2716" s="272">
        <v>45127</v>
      </c>
      <c r="K2716" s="17">
        <f t="shared" si="214"/>
        <v>26.5</v>
      </c>
      <c r="L2716" s="283">
        <f t="shared" si="212"/>
        <v>1.3750129581011291E-6</v>
      </c>
      <c r="M2716" s="22">
        <f t="shared" si="213"/>
        <v>3.6437843389679923E-5</v>
      </c>
    </row>
    <row r="2717" spans="1:13">
      <c r="A2717" s="16">
        <f t="shared" si="211"/>
        <v>2710</v>
      </c>
      <c r="B2717" s="12" t="s">
        <v>411</v>
      </c>
      <c r="C2717" s="272">
        <v>45093</v>
      </c>
      <c r="D2717" s="272">
        <v>45107</v>
      </c>
      <c r="E2717" s="196">
        <f t="shared" si="210"/>
        <v>45100</v>
      </c>
      <c r="F2717" s="272">
        <v>45107</v>
      </c>
      <c r="G2717" s="272">
        <v>45135</v>
      </c>
      <c r="H2717" s="12" t="s">
        <v>156</v>
      </c>
      <c r="I2717" s="234">
        <v>20.22</v>
      </c>
      <c r="J2717" s="272">
        <v>45138</v>
      </c>
      <c r="K2717" s="17">
        <f t="shared" si="214"/>
        <v>35.5</v>
      </c>
      <c r="L2717" s="283">
        <f t="shared" si="212"/>
        <v>8.223479550653623E-8</v>
      </c>
      <c r="M2717" s="22">
        <f t="shared" si="213"/>
        <v>2.9193352404820364E-6</v>
      </c>
    </row>
    <row r="2718" spans="1:13">
      <c r="A2718" s="16">
        <f t="shared" si="211"/>
        <v>2711</v>
      </c>
      <c r="B2718" s="12" t="s">
        <v>411</v>
      </c>
      <c r="C2718" s="272">
        <v>45093</v>
      </c>
      <c r="D2718" s="272">
        <v>45107</v>
      </c>
      <c r="E2718" s="196">
        <f t="shared" si="210"/>
        <v>45100</v>
      </c>
      <c r="F2718" s="272">
        <v>45107</v>
      </c>
      <c r="G2718" s="272">
        <v>45112</v>
      </c>
      <c r="H2718" s="12" t="s">
        <v>156</v>
      </c>
      <c r="I2718" s="234">
        <v>10.67</v>
      </c>
      <c r="J2718" s="272">
        <v>45113</v>
      </c>
      <c r="K2718" s="17">
        <f t="shared" si="214"/>
        <v>12.5</v>
      </c>
      <c r="L2718" s="283">
        <f t="shared" si="212"/>
        <v>4.3394919290541125E-8</v>
      </c>
      <c r="M2718" s="22">
        <f t="shared" si="213"/>
        <v>5.4243649113176403E-7</v>
      </c>
    </row>
    <row r="2719" spans="1:13">
      <c r="A2719" s="16">
        <f t="shared" si="211"/>
        <v>2712</v>
      </c>
      <c r="B2719" s="12" t="s">
        <v>411</v>
      </c>
      <c r="C2719" s="272">
        <v>45093</v>
      </c>
      <c r="D2719" s="272">
        <v>45107</v>
      </c>
      <c r="E2719" s="196">
        <f t="shared" si="210"/>
        <v>45100</v>
      </c>
      <c r="F2719" s="272">
        <v>45107</v>
      </c>
      <c r="G2719" s="272">
        <v>45112</v>
      </c>
      <c r="H2719" s="12" t="s">
        <v>152</v>
      </c>
      <c r="I2719" s="234">
        <v>44.88</v>
      </c>
      <c r="J2719" s="272">
        <v>45113</v>
      </c>
      <c r="K2719" s="17">
        <f t="shared" si="214"/>
        <v>12.5</v>
      </c>
      <c r="L2719" s="283">
        <f t="shared" si="212"/>
        <v>1.8252708320145134E-7</v>
      </c>
      <c r="M2719" s="22">
        <f t="shared" si="213"/>
        <v>2.2815885400181416E-6</v>
      </c>
    </row>
    <row r="2720" spans="1:13">
      <c r="A2720" s="16">
        <f t="shared" si="211"/>
        <v>2713</v>
      </c>
      <c r="B2720" s="12" t="s">
        <v>411</v>
      </c>
      <c r="C2720" s="272">
        <v>45093</v>
      </c>
      <c r="D2720" s="272">
        <v>45107</v>
      </c>
      <c r="E2720" s="196">
        <f t="shared" si="210"/>
        <v>45100</v>
      </c>
      <c r="F2720" s="272">
        <v>45107</v>
      </c>
      <c r="G2720" s="272">
        <v>45112</v>
      </c>
      <c r="H2720" s="12" t="s">
        <v>152</v>
      </c>
      <c r="I2720" s="234">
        <v>31.7</v>
      </c>
      <c r="J2720" s="272">
        <v>45113</v>
      </c>
      <c r="K2720" s="17">
        <f t="shared" si="214"/>
        <v>12.5</v>
      </c>
      <c r="L2720" s="283">
        <f t="shared" si="212"/>
        <v>1.2892398702063296E-7</v>
      </c>
      <c r="M2720" s="22">
        <f t="shared" si="213"/>
        <v>1.6115498377579119E-6</v>
      </c>
    </row>
    <row r="2721" spans="1:13">
      <c r="A2721" s="16">
        <f t="shared" si="211"/>
        <v>2714</v>
      </c>
      <c r="B2721" s="12" t="s">
        <v>411</v>
      </c>
      <c r="C2721" s="272">
        <v>45093</v>
      </c>
      <c r="D2721" s="272">
        <v>45107</v>
      </c>
      <c r="E2721" s="196">
        <f t="shared" si="210"/>
        <v>45100</v>
      </c>
      <c r="F2721" s="272">
        <v>45107</v>
      </c>
      <c r="G2721" s="272">
        <v>45112</v>
      </c>
      <c r="H2721" s="12" t="s">
        <v>156</v>
      </c>
      <c r="I2721" s="234">
        <v>32.22</v>
      </c>
      <c r="J2721" s="272">
        <v>45113</v>
      </c>
      <c r="K2721" s="17">
        <f t="shared" si="214"/>
        <v>12.5</v>
      </c>
      <c r="L2721" s="283">
        <f t="shared" si="212"/>
        <v>1.3103882844810076E-7</v>
      </c>
      <c r="M2721" s="22">
        <f t="shared" si="213"/>
        <v>1.6379853556012595E-6</v>
      </c>
    </row>
    <row r="2722" spans="1:13">
      <c r="A2722" s="16">
        <f t="shared" si="211"/>
        <v>2715</v>
      </c>
      <c r="B2722" s="12" t="s">
        <v>411</v>
      </c>
      <c r="C2722" s="272">
        <v>45093</v>
      </c>
      <c r="D2722" s="272">
        <v>45107</v>
      </c>
      <c r="E2722" s="196">
        <f t="shared" si="210"/>
        <v>45100</v>
      </c>
      <c r="F2722" s="272">
        <v>45107</v>
      </c>
      <c r="G2722" s="272">
        <v>45126</v>
      </c>
      <c r="H2722" s="12" t="s">
        <v>157</v>
      </c>
      <c r="I2722" s="234">
        <v>467.21000000000004</v>
      </c>
      <c r="J2722" s="272">
        <v>45127</v>
      </c>
      <c r="K2722" s="17">
        <f t="shared" si="214"/>
        <v>26.5</v>
      </c>
      <c r="L2722" s="283">
        <f t="shared" si="212"/>
        <v>1.9001443525523637E-6</v>
      </c>
      <c r="M2722" s="22">
        <f t="shared" si="213"/>
        <v>5.0353825342637642E-5</v>
      </c>
    </row>
    <row r="2723" spans="1:13">
      <c r="A2723" s="16">
        <f t="shared" si="211"/>
        <v>2716</v>
      </c>
      <c r="B2723" s="12" t="s">
        <v>411</v>
      </c>
      <c r="C2723" s="272">
        <v>45093</v>
      </c>
      <c r="D2723" s="272">
        <v>45107</v>
      </c>
      <c r="E2723" s="196">
        <f t="shared" si="210"/>
        <v>45100</v>
      </c>
      <c r="F2723" s="272">
        <v>45107</v>
      </c>
      <c r="G2723" s="272">
        <v>45121</v>
      </c>
      <c r="H2723" s="12" t="s">
        <v>153</v>
      </c>
      <c r="I2723" s="234">
        <v>32.58</v>
      </c>
      <c r="J2723" s="272">
        <v>45124</v>
      </c>
      <c r="K2723" s="17">
        <f t="shared" si="214"/>
        <v>21.5</v>
      </c>
      <c r="L2723" s="283">
        <f t="shared" si="212"/>
        <v>1.3250294943634768E-7</v>
      </c>
      <c r="M2723" s="22">
        <f t="shared" si="213"/>
        <v>2.8488134128814751E-6</v>
      </c>
    </row>
    <row r="2724" spans="1:13">
      <c r="A2724" s="16">
        <f t="shared" si="211"/>
        <v>2717</v>
      </c>
      <c r="B2724" s="12" t="s">
        <v>411</v>
      </c>
      <c r="C2724" s="272">
        <v>45093</v>
      </c>
      <c r="D2724" s="272">
        <v>45107</v>
      </c>
      <c r="E2724" s="196">
        <f t="shared" si="210"/>
        <v>45100</v>
      </c>
      <c r="F2724" s="272">
        <v>45107</v>
      </c>
      <c r="G2724" s="272">
        <v>45135</v>
      </c>
      <c r="H2724" s="12" t="s">
        <v>156</v>
      </c>
      <c r="I2724" s="234">
        <v>9.39</v>
      </c>
      <c r="J2724" s="272">
        <v>45138</v>
      </c>
      <c r="K2724" s="17">
        <f t="shared" si="214"/>
        <v>35.5</v>
      </c>
      <c r="L2724" s="283">
        <f t="shared" si="212"/>
        <v>3.8189155776774243E-8</v>
      </c>
      <c r="M2724" s="22">
        <f t="shared" si="213"/>
        <v>1.3557150300754856E-6</v>
      </c>
    </row>
    <row r="2725" spans="1:13">
      <c r="A2725" s="16">
        <f t="shared" si="211"/>
        <v>2718</v>
      </c>
      <c r="B2725" s="12" t="s">
        <v>411</v>
      </c>
      <c r="C2725" s="272">
        <v>45093</v>
      </c>
      <c r="D2725" s="272">
        <v>45107</v>
      </c>
      <c r="E2725" s="196">
        <f t="shared" ref="E2725:E2788" si="215">AVERAGE(C2725:D2725)</f>
        <v>45100</v>
      </c>
      <c r="F2725" s="272">
        <v>45107</v>
      </c>
      <c r="G2725" s="272">
        <v>45126</v>
      </c>
      <c r="H2725" s="12" t="s">
        <v>157</v>
      </c>
      <c r="I2725" s="234">
        <v>4386.2300000000014</v>
      </c>
      <c r="J2725" s="272">
        <v>45127</v>
      </c>
      <c r="K2725" s="17">
        <f t="shared" si="214"/>
        <v>26.5</v>
      </c>
      <c r="L2725" s="283">
        <f t="shared" si="212"/>
        <v>1.7838809450773222E-5</v>
      </c>
      <c r="M2725" s="22">
        <f t="shared" si="213"/>
        <v>4.7272845044549037E-4</v>
      </c>
    </row>
    <row r="2726" spans="1:13">
      <c r="A2726" s="16">
        <f t="shared" si="211"/>
        <v>2719</v>
      </c>
      <c r="B2726" s="12" t="s">
        <v>411</v>
      </c>
      <c r="C2726" s="272">
        <v>45093</v>
      </c>
      <c r="D2726" s="272">
        <v>45107</v>
      </c>
      <c r="E2726" s="196">
        <f t="shared" si="215"/>
        <v>45100</v>
      </c>
      <c r="F2726" s="272">
        <v>45107</v>
      </c>
      <c r="G2726" s="272">
        <v>45112</v>
      </c>
      <c r="H2726" s="12" t="s">
        <v>164</v>
      </c>
      <c r="I2726" s="234">
        <v>152.63</v>
      </c>
      <c r="J2726" s="272">
        <v>45113</v>
      </c>
      <c r="K2726" s="17">
        <f t="shared" si="214"/>
        <v>12.5</v>
      </c>
      <c r="L2726" s="283">
        <f t="shared" si="212"/>
        <v>6.2074662898924946E-7</v>
      </c>
      <c r="M2726" s="22">
        <f t="shared" si="213"/>
        <v>7.7593328623656188E-6</v>
      </c>
    </row>
    <row r="2727" spans="1:13">
      <c r="A2727" s="16">
        <f t="shared" si="211"/>
        <v>2720</v>
      </c>
      <c r="B2727" s="12" t="s">
        <v>411</v>
      </c>
      <c r="C2727" s="272">
        <v>45093</v>
      </c>
      <c r="D2727" s="272">
        <v>45107</v>
      </c>
      <c r="E2727" s="196">
        <f t="shared" si="215"/>
        <v>45100</v>
      </c>
      <c r="F2727" s="272">
        <v>45107</v>
      </c>
      <c r="G2727" s="272">
        <v>45112</v>
      </c>
      <c r="H2727" s="12" t="s">
        <v>166</v>
      </c>
      <c r="I2727" s="234">
        <v>682.40000000000009</v>
      </c>
      <c r="J2727" s="272">
        <v>45113</v>
      </c>
      <c r="K2727" s="17">
        <f t="shared" si="214"/>
        <v>12.5</v>
      </c>
      <c r="L2727" s="283">
        <f t="shared" si="212"/>
        <v>2.7753226732769699E-6</v>
      </c>
      <c r="M2727" s="22">
        <f t="shared" si="213"/>
        <v>3.4691533415962127E-5</v>
      </c>
    </row>
    <row r="2728" spans="1:13">
      <c r="A2728" s="16">
        <f t="shared" si="211"/>
        <v>2721</v>
      </c>
      <c r="B2728" s="12" t="s">
        <v>411</v>
      </c>
      <c r="C2728" s="272">
        <v>45093</v>
      </c>
      <c r="D2728" s="272">
        <v>45107</v>
      </c>
      <c r="E2728" s="196">
        <f t="shared" si="215"/>
        <v>45100</v>
      </c>
      <c r="F2728" s="272">
        <v>45107</v>
      </c>
      <c r="G2728" s="272">
        <v>45135</v>
      </c>
      <c r="H2728" s="12" t="s">
        <v>152</v>
      </c>
      <c r="I2728" s="234">
        <v>46.89</v>
      </c>
      <c r="J2728" s="272">
        <v>45138</v>
      </c>
      <c r="K2728" s="17">
        <f t="shared" si="214"/>
        <v>35.5</v>
      </c>
      <c r="L2728" s="283">
        <f t="shared" si="212"/>
        <v>1.907017587191634E-7</v>
      </c>
      <c r="M2728" s="22">
        <f t="shared" si="213"/>
        <v>6.7699124345303004E-6</v>
      </c>
    </row>
    <row r="2729" spans="1:13">
      <c r="A2729" s="16">
        <f t="shared" si="211"/>
        <v>2722</v>
      </c>
      <c r="B2729" s="12" t="s">
        <v>411</v>
      </c>
      <c r="C2729" s="272">
        <v>45093</v>
      </c>
      <c r="D2729" s="272">
        <v>45107</v>
      </c>
      <c r="E2729" s="196">
        <f t="shared" si="215"/>
        <v>45100</v>
      </c>
      <c r="F2729" s="272">
        <v>45107</v>
      </c>
      <c r="G2729" s="272">
        <v>45135</v>
      </c>
      <c r="H2729" s="12" t="s">
        <v>156</v>
      </c>
      <c r="I2729" s="234">
        <v>52.06</v>
      </c>
      <c r="J2729" s="272">
        <v>45138</v>
      </c>
      <c r="K2729" s="17">
        <f t="shared" si="214"/>
        <v>35.5</v>
      </c>
      <c r="L2729" s="283">
        <f t="shared" si="212"/>
        <v>2.1172816291148745E-7</v>
      </c>
      <c r="M2729" s="22">
        <f t="shared" si="213"/>
        <v>7.5163497833578047E-6</v>
      </c>
    </row>
    <row r="2730" spans="1:13">
      <c r="A2730" s="16">
        <f t="shared" si="211"/>
        <v>2723</v>
      </c>
      <c r="B2730" s="12" t="s">
        <v>411</v>
      </c>
      <c r="C2730" s="272">
        <v>45093</v>
      </c>
      <c r="D2730" s="272">
        <v>45107</v>
      </c>
      <c r="E2730" s="196">
        <f t="shared" si="215"/>
        <v>45100</v>
      </c>
      <c r="F2730" s="272">
        <v>45107</v>
      </c>
      <c r="G2730" s="272">
        <v>45135</v>
      </c>
      <c r="H2730" s="12" t="s">
        <v>156</v>
      </c>
      <c r="I2730" s="234">
        <v>20.79</v>
      </c>
      <c r="J2730" s="272">
        <v>45138</v>
      </c>
      <c r="K2730" s="17">
        <f t="shared" si="214"/>
        <v>35.5</v>
      </c>
      <c r="L2730" s="283">
        <f t="shared" si="212"/>
        <v>8.4552987071260546E-8</v>
      </c>
      <c r="M2730" s="22">
        <f t="shared" si="213"/>
        <v>3.0016310410297495E-6</v>
      </c>
    </row>
    <row r="2731" spans="1:13">
      <c r="A2731" s="16">
        <f t="shared" si="211"/>
        <v>2724</v>
      </c>
      <c r="B2731" s="12" t="s">
        <v>411</v>
      </c>
      <c r="C2731" s="272">
        <v>45093</v>
      </c>
      <c r="D2731" s="272">
        <v>45107</v>
      </c>
      <c r="E2731" s="196">
        <f t="shared" si="215"/>
        <v>45100</v>
      </c>
      <c r="F2731" s="272">
        <v>45107</v>
      </c>
      <c r="G2731" s="272">
        <v>45131</v>
      </c>
      <c r="H2731" s="12" t="s">
        <v>165</v>
      </c>
      <c r="I2731" s="234">
        <v>15.65</v>
      </c>
      <c r="J2731" s="272">
        <v>45132</v>
      </c>
      <c r="K2731" s="17">
        <f t="shared" si="214"/>
        <v>31.5</v>
      </c>
      <c r="L2731" s="283">
        <f t="shared" si="212"/>
        <v>6.3648592961290405E-8</v>
      </c>
      <c r="M2731" s="22">
        <f t="shared" si="213"/>
        <v>2.0049306782806476E-6</v>
      </c>
    </row>
    <row r="2732" spans="1:13">
      <c r="A2732" s="16">
        <f t="shared" si="211"/>
        <v>2725</v>
      </c>
      <c r="B2732" s="12" t="s">
        <v>411</v>
      </c>
      <c r="C2732" s="272">
        <v>45093</v>
      </c>
      <c r="D2732" s="272">
        <v>45107</v>
      </c>
      <c r="E2732" s="196">
        <f t="shared" si="215"/>
        <v>45100</v>
      </c>
      <c r="F2732" s="272">
        <v>45107</v>
      </c>
      <c r="G2732" s="272">
        <v>45126</v>
      </c>
      <c r="H2732" s="12" t="s">
        <v>164</v>
      </c>
      <c r="I2732" s="234">
        <v>82.84</v>
      </c>
      <c r="J2732" s="272">
        <v>45127</v>
      </c>
      <c r="K2732" s="17">
        <f t="shared" si="214"/>
        <v>26.5</v>
      </c>
      <c r="L2732" s="283">
        <f t="shared" si="212"/>
        <v>3.3691050740660049E-7</v>
      </c>
      <c r="M2732" s="22">
        <f t="shared" si="213"/>
        <v>8.9281284462749123E-6</v>
      </c>
    </row>
    <row r="2733" spans="1:13">
      <c r="A2733" s="16">
        <f t="shared" si="211"/>
        <v>2726</v>
      </c>
      <c r="B2733" s="12" t="s">
        <v>411</v>
      </c>
      <c r="C2733" s="272">
        <v>45093</v>
      </c>
      <c r="D2733" s="272">
        <v>45107</v>
      </c>
      <c r="E2733" s="196">
        <f t="shared" si="215"/>
        <v>45100</v>
      </c>
      <c r="F2733" s="272">
        <v>45107</v>
      </c>
      <c r="G2733" s="272">
        <v>45126</v>
      </c>
      <c r="H2733" s="12" t="s">
        <v>166</v>
      </c>
      <c r="I2733" s="234">
        <v>535.4</v>
      </c>
      <c r="J2733" s="272">
        <v>45127</v>
      </c>
      <c r="K2733" s="17">
        <f t="shared" si="214"/>
        <v>26.5</v>
      </c>
      <c r="L2733" s="283">
        <f t="shared" si="212"/>
        <v>2.1774732697428041E-6</v>
      </c>
      <c r="M2733" s="22">
        <f t="shared" si="213"/>
        <v>5.7703041648184311E-5</v>
      </c>
    </row>
    <row r="2734" spans="1:13">
      <c r="A2734" s="16">
        <f t="shared" si="211"/>
        <v>2727</v>
      </c>
      <c r="B2734" s="12" t="s">
        <v>411</v>
      </c>
      <c r="C2734" s="272">
        <v>45093</v>
      </c>
      <c r="D2734" s="272">
        <v>45107</v>
      </c>
      <c r="E2734" s="196">
        <f t="shared" si="215"/>
        <v>45100</v>
      </c>
      <c r="F2734" s="272">
        <v>45107</v>
      </c>
      <c r="G2734" s="272">
        <v>45112</v>
      </c>
      <c r="H2734" s="12" t="s">
        <v>156</v>
      </c>
      <c r="I2734" s="234">
        <v>8.77</v>
      </c>
      <c r="J2734" s="272">
        <v>45113</v>
      </c>
      <c r="K2734" s="17">
        <f t="shared" si="214"/>
        <v>12.5</v>
      </c>
      <c r="L2734" s="283">
        <f t="shared" si="212"/>
        <v>3.5667614074793408E-8</v>
      </c>
      <c r="M2734" s="22">
        <f t="shared" si="213"/>
        <v>4.458451759349176E-7</v>
      </c>
    </row>
    <row r="2735" spans="1:13">
      <c r="A2735" s="16">
        <f t="shared" si="211"/>
        <v>2728</v>
      </c>
      <c r="B2735" s="12" t="s">
        <v>411</v>
      </c>
      <c r="C2735" s="272">
        <v>45093</v>
      </c>
      <c r="D2735" s="272">
        <v>45107</v>
      </c>
      <c r="E2735" s="196">
        <f t="shared" si="215"/>
        <v>45100</v>
      </c>
      <c r="F2735" s="272">
        <v>45107</v>
      </c>
      <c r="G2735" s="272">
        <v>45112</v>
      </c>
      <c r="H2735" s="12" t="s">
        <v>152</v>
      </c>
      <c r="I2735" s="234">
        <v>63.25</v>
      </c>
      <c r="J2735" s="272">
        <v>45113</v>
      </c>
      <c r="K2735" s="17">
        <f t="shared" si="214"/>
        <v>12.5</v>
      </c>
      <c r="L2735" s="283">
        <f t="shared" si="212"/>
        <v>2.5723792362949639E-7</v>
      </c>
      <c r="M2735" s="22">
        <f t="shared" si="213"/>
        <v>3.2154740453687047E-6</v>
      </c>
    </row>
    <row r="2736" spans="1:13">
      <c r="A2736" s="16">
        <f t="shared" si="211"/>
        <v>2729</v>
      </c>
      <c r="B2736" s="12" t="s">
        <v>411</v>
      </c>
      <c r="C2736" s="272">
        <v>45093</v>
      </c>
      <c r="D2736" s="272">
        <v>45107</v>
      </c>
      <c r="E2736" s="196">
        <f t="shared" si="215"/>
        <v>45100</v>
      </c>
      <c r="F2736" s="272">
        <v>45107</v>
      </c>
      <c r="G2736" s="272">
        <v>45110</v>
      </c>
      <c r="H2736" s="12" t="s">
        <v>166</v>
      </c>
      <c r="I2736" s="234">
        <v>418</v>
      </c>
      <c r="J2736" s="272">
        <v>45112</v>
      </c>
      <c r="K2736" s="17">
        <f t="shared" si="214"/>
        <v>10.5</v>
      </c>
      <c r="L2736" s="283">
        <f t="shared" si="212"/>
        <v>1.7000071474644976E-6</v>
      </c>
      <c r="M2736" s="22">
        <f t="shared" si="213"/>
        <v>1.7850075048377225E-5</v>
      </c>
    </row>
    <row r="2737" spans="1:13">
      <c r="A2737" s="16">
        <f t="shared" si="211"/>
        <v>2730</v>
      </c>
      <c r="B2737" s="12" t="s">
        <v>411</v>
      </c>
      <c r="C2737" s="272">
        <v>45093</v>
      </c>
      <c r="D2737" s="272">
        <v>45107</v>
      </c>
      <c r="E2737" s="196">
        <f t="shared" si="215"/>
        <v>45100</v>
      </c>
      <c r="F2737" s="272">
        <v>45107</v>
      </c>
      <c r="G2737" s="272">
        <v>45112</v>
      </c>
      <c r="H2737" s="12" t="s">
        <v>166</v>
      </c>
      <c r="I2737" s="234">
        <v>240</v>
      </c>
      <c r="J2737" s="272">
        <v>45113</v>
      </c>
      <c r="K2737" s="17">
        <f t="shared" si="214"/>
        <v>12.5</v>
      </c>
      <c r="L2737" s="283">
        <f t="shared" si="212"/>
        <v>9.7608065883129062E-7</v>
      </c>
      <c r="M2737" s="22">
        <f t="shared" si="213"/>
        <v>1.2201008235391133E-5</v>
      </c>
    </row>
    <row r="2738" spans="1:13">
      <c r="A2738" s="16">
        <f t="shared" si="211"/>
        <v>2731</v>
      </c>
      <c r="B2738" s="12" t="s">
        <v>411</v>
      </c>
      <c r="C2738" s="272">
        <v>45093</v>
      </c>
      <c r="D2738" s="272">
        <v>45107</v>
      </c>
      <c r="E2738" s="196">
        <f t="shared" si="215"/>
        <v>45100</v>
      </c>
      <c r="F2738" s="272">
        <v>45107</v>
      </c>
      <c r="G2738" s="272">
        <v>45126</v>
      </c>
      <c r="H2738" s="12" t="s">
        <v>157</v>
      </c>
      <c r="I2738" s="234">
        <v>916.72</v>
      </c>
      <c r="J2738" s="272">
        <v>45127</v>
      </c>
      <c r="K2738" s="17">
        <f t="shared" si="214"/>
        <v>26.5</v>
      </c>
      <c r="L2738" s="283">
        <f t="shared" si="212"/>
        <v>3.7283027565159195E-6</v>
      </c>
      <c r="M2738" s="22">
        <f t="shared" si="213"/>
        <v>9.880002304767186E-5</v>
      </c>
    </row>
    <row r="2739" spans="1:13">
      <c r="A2739" s="16">
        <f t="shared" si="211"/>
        <v>2732</v>
      </c>
      <c r="B2739" s="12" t="s">
        <v>411</v>
      </c>
      <c r="C2739" s="272">
        <v>45093</v>
      </c>
      <c r="D2739" s="272">
        <v>45107</v>
      </c>
      <c r="E2739" s="196">
        <f t="shared" si="215"/>
        <v>45100</v>
      </c>
      <c r="F2739" s="272">
        <v>45107</v>
      </c>
      <c r="G2739" s="272">
        <v>45112</v>
      </c>
      <c r="H2739" s="12" t="s">
        <v>152</v>
      </c>
      <c r="I2739" s="234">
        <v>589.1</v>
      </c>
      <c r="J2739" s="272">
        <v>45113</v>
      </c>
      <c r="K2739" s="17">
        <f t="shared" si="214"/>
        <v>12.5</v>
      </c>
      <c r="L2739" s="283">
        <f t="shared" si="212"/>
        <v>2.3958713171563054E-6</v>
      </c>
      <c r="M2739" s="22">
        <f t="shared" si="213"/>
        <v>2.9948391464453818E-5</v>
      </c>
    </row>
    <row r="2740" spans="1:13">
      <c r="A2740" s="16">
        <f t="shared" si="211"/>
        <v>2733</v>
      </c>
      <c r="B2740" s="12" t="s">
        <v>411</v>
      </c>
      <c r="C2740" s="272">
        <v>45093</v>
      </c>
      <c r="D2740" s="272">
        <v>45107</v>
      </c>
      <c r="E2740" s="196">
        <f t="shared" si="215"/>
        <v>45100</v>
      </c>
      <c r="F2740" s="272">
        <v>45107</v>
      </c>
      <c r="G2740" s="272">
        <v>45126</v>
      </c>
      <c r="H2740" s="12" t="s">
        <v>157</v>
      </c>
      <c r="I2740" s="234">
        <v>328.45</v>
      </c>
      <c r="J2740" s="272">
        <v>45127</v>
      </c>
      <c r="K2740" s="17">
        <f t="shared" si="214"/>
        <v>26.5</v>
      </c>
      <c r="L2740" s="283">
        <f t="shared" si="212"/>
        <v>1.3358070516380723E-6</v>
      </c>
      <c r="M2740" s="22">
        <f t="shared" si="213"/>
        <v>3.5398886868408914E-5</v>
      </c>
    </row>
    <row r="2741" spans="1:13">
      <c r="A2741" s="16">
        <f t="shared" si="211"/>
        <v>2734</v>
      </c>
      <c r="B2741" s="12" t="s">
        <v>411</v>
      </c>
      <c r="C2741" s="272">
        <v>45093</v>
      </c>
      <c r="D2741" s="272">
        <v>45107</v>
      </c>
      <c r="E2741" s="196">
        <f t="shared" si="215"/>
        <v>45100</v>
      </c>
      <c r="F2741" s="272">
        <v>45107</v>
      </c>
      <c r="G2741" s="272">
        <v>45135</v>
      </c>
      <c r="H2741" s="12" t="s">
        <v>156</v>
      </c>
      <c r="I2741" s="234">
        <v>58.2</v>
      </c>
      <c r="J2741" s="272">
        <v>45138</v>
      </c>
      <c r="K2741" s="17">
        <f t="shared" si="214"/>
        <v>35.5</v>
      </c>
      <c r="L2741" s="283">
        <f t="shared" si="212"/>
        <v>2.3669955976658796E-7</v>
      </c>
      <c r="M2741" s="22">
        <f t="shared" si="213"/>
        <v>8.4028343717138731E-6</v>
      </c>
    </row>
    <row r="2742" spans="1:13">
      <c r="A2742" s="16">
        <f t="shared" si="211"/>
        <v>2735</v>
      </c>
      <c r="B2742" s="12" t="s">
        <v>411</v>
      </c>
      <c r="C2742" s="272">
        <v>45093</v>
      </c>
      <c r="D2742" s="272">
        <v>45107</v>
      </c>
      <c r="E2742" s="196">
        <f t="shared" si="215"/>
        <v>45100</v>
      </c>
      <c r="F2742" s="272">
        <v>45107</v>
      </c>
      <c r="G2742" s="272">
        <v>45126</v>
      </c>
      <c r="H2742" s="12" t="s">
        <v>157</v>
      </c>
      <c r="I2742" s="234">
        <v>3288.7</v>
      </c>
      <c r="J2742" s="272">
        <v>45127</v>
      </c>
      <c r="K2742" s="17">
        <f t="shared" si="214"/>
        <v>26.5</v>
      </c>
      <c r="L2742" s="283">
        <f t="shared" si="212"/>
        <v>1.3375151927910272E-5</v>
      </c>
      <c r="M2742" s="22">
        <f t="shared" si="213"/>
        <v>3.5444152608962221E-4</v>
      </c>
    </row>
    <row r="2743" spans="1:13">
      <c r="A2743" s="16">
        <f t="shared" si="211"/>
        <v>2736</v>
      </c>
      <c r="B2743" s="12" t="s">
        <v>411</v>
      </c>
      <c r="C2743" s="272">
        <v>45093</v>
      </c>
      <c r="D2743" s="272">
        <v>45107</v>
      </c>
      <c r="E2743" s="196">
        <f t="shared" si="215"/>
        <v>45100</v>
      </c>
      <c r="F2743" s="272">
        <v>45107</v>
      </c>
      <c r="G2743" s="272">
        <v>45112</v>
      </c>
      <c r="H2743" s="12" t="s">
        <v>156</v>
      </c>
      <c r="I2743" s="234">
        <v>12.22</v>
      </c>
      <c r="J2743" s="272">
        <v>45113</v>
      </c>
      <c r="K2743" s="17">
        <f t="shared" si="214"/>
        <v>12.5</v>
      </c>
      <c r="L2743" s="283">
        <f t="shared" si="212"/>
        <v>4.9698773545493213E-8</v>
      </c>
      <c r="M2743" s="22">
        <f t="shared" si="213"/>
        <v>6.2123466931866518E-7</v>
      </c>
    </row>
    <row r="2744" spans="1:13">
      <c r="A2744" s="16">
        <f t="shared" si="211"/>
        <v>2737</v>
      </c>
      <c r="B2744" s="12" t="s">
        <v>411</v>
      </c>
      <c r="C2744" s="272">
        <v>45093</v>
      </c>
      <c r="D2744" s="272">
        <v>45107</v>
      </c>
      <c r="E2744" s="196">
        <f t="shared" si="215"/>
        <v>45100</v>
      </c>
      <c r="F2744" s="272">
        <v>45107</v>
      </c>
      <c r="G2744" s="272">
        <v>45112</v>
      </c>
      <c r="H2744" s="12" t="s">
        <v>152</v>
      </c>
      <c r="I2744" s="234">
        <v>74.69</v>
      </c>
      <c r="J2744" s="272">
        <v>45113</v>
      </c>
      <c r="K2744" s="17">
        <f t="shared" si="214"/>
        <v>12.5</v>
      </c>
      <c r="L2744" s="283">
        <f t="shared" si="212"/>
        <v>3.0376443503378789E-7</v>
      </c>
      <c r="M2744" s="22">
        <f t="shared" si="213"/>
        <v>3.7970554379223486E-6</v>
      </c>
    </row>
    <row r="2745" spans="1:13">
      <c r="A2745" s="16">
        <f t="shared" si="211"/>
        <v>2738</v>
      </c>
      <c r="B2745" s="12" t="s">
        <v>411</v>
      </c>
      <c r="C2745" s="272">
        <v>45093</v>
      </c>
      <c r="D2745" s="272">
        <v>45107</v>
      </c>
      <c r="E2745" s="196">
        <f t="shared" si="215"/>
        <v>45100</v>
      </c>
      <c r="F2745" s="272">
        <v>45107</v>
      </c>
      <c r="G2745" s="272">
        <v>45135</v>
      </c>
      <c r="H2745" s="12" t="s">
        <v>156</v>
      </c>
      <c r="I2745" s="234">
        <v>64.739999999999995</v>
      </c>
      <c r="J2745" s="272">
        <v>45138</v>
      </c>
      <c r="K2745" s="17">
        <f t="shared" si="214"/>
        <v>35.5</v>
      </c>
      <c r="L2745" s="283">
        <f t="shared" si="212"/>
        <v>2.6329775771974062E-7</v>
      </c>
      <c r="M2745" s="22">
        <f t="shared" si="213"/>
        <v>9.3470703990507929E-6</v>
      </c>
    </row>
    <row r="2746" spans="1:13">
      <c r="A2746" s="16">
        <f t="shared" si="211"/>
        <v>2739</v>
      </c>
      <c r="B2746" s="12" t="s">
        <v>411</v>
      </c>
      <c r="C2746" s="272">
        <v>45093</v>
      </c>
      <c r="D2746" s="272">
        <v>45107</v>
      </c>
      <c r="E2746" s="196">
        <f t="shared" si="215"/>
        <v>45100</v>
      </c>
      <c r="F2746" s="272">
        <v>45107</v>
      </c>
      <c r="G2746" s="272">
        <v>45110</v>
      </c>
      <c r="H2746" s="12" t="s">
        <v>166</v>
      </c>
      <c r="I2746" s="234">
        <v>513.91999999999996</v>
      </c>
      <c r="J2746" s="272">
        <v>45112</v>
      </c>
      <c r="K2746" s="17">
        <f t="shared" si="214"/>
        <v>10.5</v>
      </c>
      <c r="L2746" s="283">
        <f t="shared" si="212"/>
        <v>2.0901140507774035E-6</v>
      </c>
      <c r="M2746" s="22">
        <f t="shared" si="213"/>
        <v>2.1946197533162736E-5</v>
      </c>
    </row>
    <row r="2747" spans="1:13">
      <c r="A2747" s="16">
        <f t="shared" si="211"/>
        <v>2740</v>
      </c>
      <c r="B2747" s="12" t="s">
        <v>411</v>
      </c>
      <c r="C2747" s="272">
        <v>45093</v>
      </c>
      <c r="D2747" s="272">
        <v>45107</v>
      </c>
      <c r="E2747" s="196">
        <f t="shared" si="215"/>
        <v>45100</v>
      </c>
      <c r="F2747" s="272">
        <v>45107</v>
      </c>
      <c r="G2747" s="272">
        <v>45134</v>
      </c>
      <c r="H2747" s="12" t="s">
        <v>416</v>
      </c>
      <c r="I2747" s="234">
        <v>6.09</v>
      </c>
      <c r="J2747" s="272">
        <v>45135</v>
      </c>
      <c r="K2747" s="17">
        <f t="shared" si="214"/>
        <v>34.5</v>
      </c>
      <c r="L2747" s="283">
        <f t="shared" si="212"/>
        <v>2.4768046717843997E-8</v>
      </c>
      <c r="M2747" s="22">
        <f t="shared" si="213"/>
        <v>8.5449761176561789E-7</v>
      </c>
    </row>
    <row r="2748" spans="1:13">
      <c r="A2748" s="16">
        <f t="shared" si="211"/>
        <v>2741</v>
      </c>
      <c r="B2748" s="12" t="s">
        <v>411</v>
      </c>
      <c r="C2748" s="272">
        <v>45093</v>
      </c>
      <c r="D2748" s="272">
        <v>45107</v>
      </c>
      <c r="E2748" s="196">
        <f t="shared" si="215"/>
        <v>45100</v>
      </c>
      <c r="F2748" s="272">
        <v>45107</v>
      </c>
      <c r="G2748" s="272">
        <v>45121</v>
      </c>
      <c r="H2748" s="12" t="s">
        <v>153</v>
      </c>
      <c r="I2748" s="234">
        <v>36.090000000000003</v>
      </c>
      <c r="J2748" s="272">
        <v>45124</v>
      </c>
      <c r="K2748" s="17">
        <f t="shared" si="214"/>
        <v>21.5</v>
      </c>
      <c r="L2748" s="283">
        <f t="shared" si="212"/>
        <v>1.4677812907175532E-7</v>
      </c>
      <c r="M2748" s="22">
        <f t="shared" si="213"/>
        <v>3.1557297750427394E-6</v>
      </c>
    </row>
    <row r="2749" spans="1:13">
      <c r="A2749" s="16">
        <f t="shared" si="211"/>
        <v>2742</v>
      </c>
      <c r="B2749" s="12" t="s">
        <v>411</v>
      </c>
      <c r="C2749" s="272">
        <v>45093</v>
      </c>
      <c r="D2749" s="272">
        <v>45107</v>
      </c>
      <c r="E2749" s="196">
        <f t="shared" si="215"/>
        <v>45100</v>
      </c>
      <c r="F2749" s="272">
        <v>45107</v>
      </c>
      <c r="G2749" s="272">
        <v>45112</v>
      </c>
      <c r="H2749" s="12" t="s">
        <v>164</v>
      </c>
      <c r="I2749" s="234">
        <v>81.87</v>
      </c>
      <c r="J2749" s="272">
        <v>45113</v>
      </c>
      <c r="K2749" s="17">
        <f t="shared" si="214"/>
        <v>12.5</v>
      </c>
      <c r="L2749" s="283">
        <f t="shared" si="212"/>
        <v>3.3296551474382402E-7</v>
      </c>
      <c r="M2749" s="22">
        <f t="shared" si="213"/>
        <v>4.1620689342978004E-6</v>
      </c>
    </row>
    <row r="2750" spans="1:13">
      <c r="A2750" s="16">
        <f t="shared" si="211"/>
        <v>2743</v>
      </c>
      <c r="B2750" s="12" t="s">
        <v>411</v>
      </c>
      <c r="C2750" s="272">
        <v>45093</v>
      </c>
      <c r="D2750" s="272">
        <v>45107</v>
      </c>
      <c r="E2750" s="196">
        <f t="shared" si="215"/>
        <v>45100</v>
      </c>
      <c r="F2750" s="272">
        <v>45107</v>
      </c>
      <c r="G2750" s="272">
        <v>45112</v>
      </c>
      <c r="H2750" s="12" t="s">
        <v>166</v>
      </c>
      <c r="I2750" s="234">
        <v>718.99</v>
      </c>
      <c r="J2750" s="272">
        <v>45113</v>
      </c>
      <c r="K2750" s="17">
        <f t="shared" si="214"/>
        <v>12.5</v>
      </c>
      <c r="L2750" s="283">
        <f t="shared" si="212"/>
        <v>2.9241343037212902E-6</v>
      </c>
      <c r="M2750" s="22">
        <f t="shared" si="213"/>
        <v>3.655167879651613E-5</v>
      </c>
    </row>
    <row r="2751" spans="1:13">
      <c r="A2751" s="16">
        <f t="shared" si="211"/>
        <v>2744</v>
      </c>
      <c r="B2751" s="12" t="s">
        <v>411</v>
      </c>
      <c r="C2751" s="272">
        <v>45093</v>
      </c>
      <c r="D2751" s="272">
        <v>45107</v>
      </c>
      <c r="E2751" s="196">
        <f t="shared" si="215"/>
        <v>45100</v>
      </c>
      <c r="F2751" s="272">
        <v>45107</v>
      </c>
      <c r="G2751" s="272">
        <v>45112</v>
      </c>
      <c r="H2751" s="12" t="s">
        <v>156</v>
      </c>
      <c r="I2751" s="234">
        <v>484.72999999999996</v>
      </c>
      <c r="J2751" s="272">
        <v>45113</v>
      </c>
      <c r="K2751" s="17">
        <f t="shared" si="214"/>
        <v>12.5</v>
      </c>
      <c r="L2751" s="283">
        <f t="shared" si="212"/>
        <v>1.9713982406470475E-6</v>
      </c>
      <c r="M2751" s="22">
        <f t="shared" si="213"/>
        <v>2.4642478008088094E-5</v>
      </c>
    </row>
    <row r="2752" spans="1:13">
      <c r="A2752" s="16">
        <f t="shared" si="211"/>
        <v>2745</v>
      </c>
      <c r="B2752" s="12" t="s">
        <v>411</v>
      </c>
      <c r="C2752" s="272">
        <v>45093</v>
      </c>
      <c r="D2752" s="272">
        <v>45107</v>
      </c>
      <c r="E2752" s="196">
        <f t="shared" si="215"/>
        <v>45100</v>
      </c>
      <c r="F2752" s="272">
        <v>45107</v>
      </c>
      <c r="G2752" s="272">
        <v>45135</v>
      </c>
      <c r="H2752" s="12" t="s">
        <v>165</v>
      </c>
      <c r="I2752" s="234">
        <v>442.11</v>
      </c>
      <c r="J2752" s="272">
        <v>45138</v>
      </c>
      <c r="K2752" s="17">
        <f t="shared" si="214"/>
        <v>35.5</v>
      </c>
      <c r="L2752" s="283">
        <f t="shared" si="212"/>
        <v>1.7980625836495912E-6</v>
      </c>
      <c r="M2752" s="22">
        <f t="shared" si="213"/>
        <v>6.3831221719560483E-5</v>
      </c>
    </row>
    <row r="2753" spans="1:13">
      <c r="A2753" s="16">
        <f t="shared" si="211"/>
        <v>2746</v>
      </c>
      <c r="B2753" s="12" t="s">
        <v>411</v>
      </c>
      <c r="C2753" s="272">
        <v>45093</v>
      </c>
      <c r="D2753" s="272">
        <v>45107</v>
      </c>
      <c r="E2753" s="196">
        <f t="shared" si="215"/>
        <v>45100</v>
      </c>
      <c r="F2753" s="272">
        <v>45107</v>
      </c>
      <c r="G2753" s="272">
        <v>45110</v>
      </c>
      <c r="H2753" s="12" t="s">
        <v>164</v>
      </c>
      <c r="I2753" s="234">
        <v>530</v>
      </c>
      <c r="J2753" s="272">
        <v>45112</v>
      </c>
      <c r="K2753" s="17">
        <f t="shared" si="214"/>
        <v>10.5</v>
      </c>
      <c r="L2753" s="283">
        <f t="shared" si="212"/>
        <v>2.1555114549191E-6</v>
      </c>
      <c r="M2753" s="22">
        <f t="shared" si="213"/>
        <v>2.2632870276650548E-5</v>
      </c>
    </row>
    <row r="2754" spans="1:13">
      <c r="A2754" s="16">
        <f t="shared" si="211"/>
        <v>2747</v>
      </c>
      <c r="B2754" s="12" t="s">
        <v>411</v>
      </c>
      <c r="C2754" s="272">
        <v>45093</v>
      </c>
      <c r="D2754" s="272">
        <v>45107</v>
      </c>
      <c r="E2754" s="196">
        <f t="shared" si="215"/>
        <v>45100</v>
      </c>
      <c r="F2754" s="272">
        <v>45107</v>
      </c>
      <c r="G2754" s="272">
        <v>45110</v>
      </c>
      <c r="H2754" s="12" t="s">
        <v>166</v>
      </c>
      <c r="I2754" s="234">
        <v>690742</v>
      </c>
      <c r="J2754" s="272">
        <v>45112</v>
      </c>
      <c r="K2754" s="17">
        <f t="shared" si="214"/>
        <v>10.5</v>
      </c>
      <c r="L2754" s="283">
        <f t="shared" si="212"/>
        <v>2.8092496101768472E-3</v>
      </c>
      <c r="M2754" s="22">
        <f t="shared" si="213"/>
        <v>2.9497120906856897E-2</v>
      </c>
    </row>
    <row r="2755" spans="1:13">
      <c r="A2755" s="16">
        <f t="shared" si="211"/>
        <v>2748</v>
      </c>
      <c r="B2755" s="12" t="s">
        <v>411</v>
      </c>
      <c r="C2755" s="272">
        <v>45093</v>
      </c>
      <c r="D2755" s="272">
        <v>45107</v>
      </c>
      <c r="E2755" s="196">
        <f t="shared" si="215"/>
        <v>45100</v>
      </c>
      <c r="F2755" s="272">
        <v>45107</v>
      </c>
      <c r="G2755" s="272">
        <v>45135</v>
      </c>
      <c r="H2755" s="12" t="s">
        <v>156</v>
      </c>
      <c r="I2755" s="234">
        <v>9.34</v>
      </c>
      <c r="J2755" s="272">
        <v>45138</v>
      </c>
      <c r="K2755" s="17">
        <f t="shared" si="214"/>
        <v>35.5</v>
      </c>
      <c r="L2755" s="283">
        <f t="shared" si="212"/>
        <v>3.7985805639517724E-8</v>
      </c>
      <c r="M2755" s="22">
        <f t="shared" si="213"/>
        <v>1.3484961002028791E-6</v>
      </c>
    </row>
    <row r="2756" spans="1:13">
      <c r="A2756" s="16">
        <f t="shared" si="211"/>
        <v>2749</v>
      </c>
      <c r="B2756" s="12" t="s">
        <v>411</v>
      </c>
      <c r="C2756" s="272">
        <v>45093</v>
      </c>
      <c r="D2756" s="272">
        <v>45107</v>
      </c>
      <c r="E2756" s="196">
        <f t="shared" si="215"/>
        <v>45100</v>
      </c>
      <c r="F2756" s="272">
        <v>45107</v>
      </c>
      <c r="G2756" s="272">
        <v>45135</v>
      </c>
      <c r="H2756" s="12" t="s">
        <v>152</v>
      </c>
      <c r="I2756" s="234">
        <v>114.58</v>
      </c>
      <c r="J2756" s="272">
        <v>45138</v>
      </c>
      <c r="K2756" s="17">
        <f t="shared" si="214"/>
        <v>35.5</v>
      </c>
      <c r="L2756" s="283">
        <f t="shared" si="212"/>
        <v>4.6599717453703862E-7</v>
      </c>
      <c r="M2756" s="22">
        <f t="shared" si="213"/>
        <v>1.654289969606487E-5</v>
      </c>
    </row>
    <row r="2757" spans="1:13">
      <c r="A2757" s="16">
        <f t="shared" si="211"/>
        <v>2750</v>
      </c>
      <c r="B2757" s="12" t="s">
        <v>411</v>
      </c>
      <c r="C2757" s="272">
        <v>45093</v>
      </c>
      <c r="D2757" s="272">
        <v>45107</v>
      </c>
      <c r="E2757" s="196">
        <f t="shared" si="215"/>
        <v>45100</v>
      </c>
      <c r="F2757" s="272">
        <v>45107</v>
      </c>
      <c r="G2757" s="272">
        <v>45321</v>
      </c>
      <c r="H2757" s="12" t="s">
        <v>419</v>
      </c>
      <c r="I2757" s="234">
        <v>8.68</v>
      </c>
      <c r="J2757" s="272">
        <v>45322</v>
      </c>
      <c r="K2757" s="17">
        <f t="shared" si="214"/>
        <v>221.5</v>
      </c>
      <c r="L2757" s="283">
        <f t="shared" si="212"/>
        <v>3.5301583827731677E-8</v>
      </c>
      <c r="M2757" s="22">
        <f t="shared" si="213"/>
        <v>7.8193008178425671E-6</v>
      </c>
    </row>
    <row r="2758" spans="1:13">
      <c r="A2758" s="16">
        <f t="shared" si="211"/>
        <v>2751</v>
      </c>
      <c r="B2758" s="12" t="s">
        <v>411</v>
      </c>
      <c r="C2758" s="272">
        <v>45093</v>
      </c>
      <c r="D2758" s="272">
        <v>45107</v>
      </c>
      <c r="E2758" s="196">
        <f t="shared" si="215"/>
        <v>45100</v>
      </c>
      <c r="F2758" s="272">
        <v>45107</v>
      </c>
      <c r="G2758" s="272">
        <v>45135</v>
      </c>
      <c r="H2758" s="12" t="s">
        <v>165</v>
      </c>
      <c r="I2758" s="234">
        <v>281.99</v>
      </c>
      <c r="J2758" s="272">
        <v>45138</v>
      </c>
      <c r="K2758" s="17">
        <f t="shared" si="214"/>
        <v>35.5</v>
      </c>
      <c r="L2758" s="283">
        <f t="shared" si="212"/>
        <v>1.1468541040993152E-6</v>
      </c>
      <c r="M2758" s="22">
        <f t="shared" si="213"/>
        <v>4.0713320695525692E-5</v>
      </c>
    </row>
    <row r="2759" spans="1:13">
      <c r="A2759" s="16">
        <f t="shared" si="211"/>
        <v>2752</v>
      </c>
      <c r="B2759" s="12" t="s">
        <v>411</v>
      </c>
      <c r="C2759" s="272">
        <v>45093</v>
      </c>
      <c r="D2759" s="272">
        <v>45107</v>
      </c>
      <c r="E2759" s="196">
        <f t="shared" si="215"/>
        <v>45100</v>
      </c>
      <c r="F2759" s="272">
        <v>45107</v>
      </c>
      <c r="G2759" s="272">
        <v>45107</v>
      </c>
      <c r="H2759" s="12" t="s">
        <v>164</v>
      </c>
      <c r="I2759" s="234">
        <v>1961.2299999999998</v>
      </c>
      <c r="J2759" s="272">
        <v>45110</v>
      </c>
      <c r="K2759" s="17">
        <f t="shared" si="214"/>
        <v>7.5</v>
      </c>
      <c r="L2759" s="283">
        <f t="shared" si="212"/>
        <v>7.9763277938320486E-6</v>
      </c>
      <c r="M2759" s="22">
        <f t="shared" si="213"/>
        <v>5.9822458453740368E-5</v>
      </c>
    </row>
    <row r="2760" spans="1:13">
      <c r="A2760" s="16">
        <f t="shared" si="211"/>
        <v>2753</v>
      </c>
      <c r="B2760" s="12" t="s">
        <v>411</v>
      </c>
      <c r="C2760" s="272">
        <v>45093</v>
      </c>
      <c r="D2760" s="272">
        <v>45107</v>
      </c>
      <c r="E2760" s="196">
        <f t="shared" si="215"/>
        <v>45100</v>
      </c>
      <c r="F2760" s="272">
        <v>45107</v>
      </c>
      <c r="G2760" s="272">
        <v>45107</v>
      </c>
      <c r="H2760" s="12" t="s">
        <v>166</v>
      </c>
      <c r="I2760" s="234">
        <v>63337.72</v>
      </c>
      <c r="J2760" s="272">
        <v>45110</v>
      </c>
      <c r="K2760" s="17">
        <f t="shared" si="214"/>
        <v>7.5</v>
      </c>
      <c r="L2760" s="283">
        <f t="shared" si="212"/>
        <v>2.5759468111029922E-4</v>
      </c>
      <c r="M2760" s="22">
        <f t="shared" si="213"/>
        <v>1.9319601083272442E-3</v>
      </c>
    </row>
    <row r="2761" spans="1:13">
      <c r="A2761" s="16">
        <f t="shared" ref="A2761:A2824" si="216">A2760+1</f>
        <v>2754</v>
      </c>
      <c r="B2761" s="12" t="s">
        <v>411</v>
      </c>
      <c r="C2761" s="272">
        <v>45093</v>
      </c>
      <c r="D2761" s="272">
        <v>45107</v>
      </c>
      <c r="E2761" s="196">
        <f t="shared" si="215"/>
        <v>45100</v>
      </c>
      <c r="F2761" s="272">
        <v>45107</v>
      </c>
      <c r="G2761" s="272">
        <v>45126</v>
      </c>
      <c r="H2761" s="12" t="s">
        <v>157</v>
      </c>
      <c r="I2761" s="234">
        <v>206.27</v>
      </c>
      <c r="J2761" s="272">
        <v>45127</v>
      </c>
      <c r="K2761" s="17">
        <f t="shared" si="214"/>
        <v>26.5</v>
      </c>
      <c r="L2761" s="283">
        <f t="shared" si="212"/>
        <v>8.3890065623804302E-7</v>
      </c>
      <c r="M2761" s="22">
        <f t="shared" si="213"/>
        <v>2.2230867390308141E-5</v>
      </c>
    </row>
    <row r="2762" spans="1:13">
      <c r="A2762" s="16">
        <f t="shared" si="216"/>
        <v>2755</v>
      </c>
      <c r="B2762" s="12" t="s">
        <v>411</v>
      </c>
      <c r="C2762" s="272">
        <v>45093</v>
      </c>
      <c r="D2762" s="272">
        <v>45107</v>
      </c>
      <c r="E2762" s="196">
        <f t="shared" si="215"/>
        <v>45100</v>
      </c>
      <c r="F2762" s="272">
        <v>45107</v>
      </c>
      <c r="G2762" s="272">
        <v>45107</v>
      </c>
      <c r="H2762" s="12" t="s">
        <v>166</v>
      </c>
      <c r="I2762" s="234">
        <v>136</v>
      </c>
      <c r="J2762" s="272">
        <v>45110</v>
      </c>
      <c r="K2762" s="17">
        <f t="shared" si="214"/>
        <v>7.5</v>
      </c>
      <c r="L2762" s="283">
        <f t="shared" ref="L2762:L2825" si="217">I2762/$I$5449</f>
        <v>5.5311237333773135E-7</v>
      </c>
      <c r="M2762" s="22">
        <f t="shared" ref="M2762:M2825" si="218">L2762*K2762</f>
        <v>4.1483428000329851E-6</v>
      </c>
    </row>
    <row r="2763" spans="1:13">
      <c r="A2763" s="16">
        <f t="shared" si="216"/>
        <v>2756</v>
      </c>
      <c r="B2763" s="12" t="s">
        <v>411</v>
      </c>
      <c r="C2763" s="272">
        <v>45093</v>
      </c>
      <c r="D2763" s="272">
        <v>45107</v>
      </c>
      <c r="E2763" s="196">
        <f t="shared" si="215"/>
        <v>45100</v>
      </c>
      <c r="F2763" s="272">
        <v>45107</v>
      </c>
      <c r="G2763" s="272">
        <v>45126</v>
      </c>
      <c r="H2763" s="12" t="s">
        <v>157</v>
      </c>
      <c r="I2763" s="234">
        <v>130.01</v>
      </c>
      <c r="J2763" s="272">
        <v>45127</v>
      </c>
      <c r="K2763" s="17">
        <f t="shared" ref="K2763:K2826" si="219">(G2763-D2763)+((D2763-C2763+1)/2)</f>
        <v>26.5</v>
      </c>
      <c r="L2763" s="283">
        <f t="shared" si="217"/>
        <v>5.2875102689440034E-7</v>
      </c>
      <c r="M2763" s="22">
        <f t="shared" si="218"/>
        <v>1.4011902212701609E-5</v>
      </c>
    </row>
    <row r="2764" spans="1:13">
      <c r="A2764" s="16">
        <f t="shared" si="216"/>
        <v>2757</v>
      </c>
      <c r="B2764" s="12" t="s">
        <v>411</v>
      </c>
      <c r="C2764" s="272">
        <v>45093</v>
      </c>
      <c r="D2764" s="272">
        <v>45107</v>
      </c>
      <c r="E2764" s="196">
        <f t="shared" si="215"/>
        <v>45100</v>
      </c>
      <c r="F2764" s="272">
        <v>45107</v>
      </c>
      <c r="G2764" s="272">
        <v>45126</v>
      </c>
      <c r="H2764" s="12" t="s">
        <v>157</v>
      </c>
      <c r="I2764" s="234">
        <v>282.89999999999998</v>
      </c>
      <c r="J2764" s="272">
        <v>45127</v>
      </c>
      <c r="K2764" s="17">
        <f t="shared" si="219"/>
        <v>26.5</v>
      </c>
      <c r="L2764" s="283">
        <f t="shared" si="217"/>
        <v>1.1505550765973837E-6</v>
      </c>
      <c r="M2764" s="22">
        <f t="shared" si="218"/>
        <v>3.0489709529830667E-5</v>
      </c>
    </row>
    <row r="2765" spans="1:13">
      <c r="A2765" s="16">
        <f t="shared" si="216"/>
        <v>2758</v>
      </c>
      <c r="B2765" s="12" t="s">
        <v>411</v>
      </c>
      <c r="C2765" s="272">
        <v>45093</v>
      </c>
      <c r="D2765" s="272">
        <v>45107</v>
      </c>
      <c r="E2765" s="196">
        <f t="shared" si="215"/>
        <v>45100</v>
      </c>
      <c r="F2765" s="272">
        <v>45107</v>
      </c>
      <c r="G2765" s="272">
        <v>45135</v>
      </c>
      <c r="H2765" s="12" t="s">
        <v>152</v>
      </c>
      <c r="I2765" s="234">
        <v>24.93</v>
      </c>
      <c r="J2765" s="272">
        <v>45138</v>
      </c>
      <c r="K2765" s="17">
        <f t="shared" si="219"/>
        <v>35.5</v>
      </c>
      <c r="L2765" s="283">
        <f t="shared" si="217"/>
        <v>1.013903784361003E-7</v>
      </c>
      <c r="M2765" s="22">
        <f t="shared" si="218"/>
        <v>3.5993584344815607E-6</v>
      </c>
    </row>
    <row r="2766" spans="1:13">
      <c r="A2766" s="16">
        <f t="shared" si="216"/>
        <v>2759</v>
      </c>
      <c r="B2766" s="12" t="s">
        <v>411</v>
      </c>
      <c r="C2766" s="272">
        <v>45093</v>
      </c>
      <c r="D2766" s="272">
        <v>45107</v>
      </c>
      <c r="E2766" s="196">
        <f t="shared" si="215"/>
        <v>45100</v>
      </c>
      <c r="F2766" s="272">
        <v>45107</v>
      </c>
      <c r="G2766" s="272">
        <v>45126</v>
      </c>
      <c r="H2766" s="12" t="s">
        <v>157</v>
      </c>
      <c r="I2766" s="234">
        <v>2039.0699999999997</v>
      </c>
      <c r="J2766" s="272">
        <v>45127</v>
      </c>
      <c r="K2766" s="17">
        <f t="shared" si="219"/>
        <v>26.5</v>
      </c>
      <c r="L2766" s="283">
        <f t="shared" si="217"/>
        <v>8.2929032875129975E-6</v>
      </c>
      <c r="M2766" s="22">
        <f t="shared" si="218"/>
        <v>2.1976193711909444E-4</v>
      </c>
    </row>
    <row r="2767" spans="1:13">
      <c r="A2767" s="16">
        <f t="shared" si="216"/>
        <v>2760</v>
      </c>
      <c r="B2767" s="12" t="s">
        <v>411</v>
      </c>
      <c r="C2767" s="272">
        <v>45093</v>
      </c>
      <c r="D2767" s="272">
        <v>45107</v>
      </c>
      <c r="E2767" s="196">
        <f t="shared" si="215"/>
        <v>45100</v>
      </c>
      <c r="F2767" s="272">
        <v>45107</v>
      </c>
      <c r="G2767" s="272">
        <v>45126</v>
      </c>
      <c r="H2767" s="12" t="s">
        <v>157</v>
      </c>
      <c r="I2767" s="234">
        <v>333.45000000000005</v>
      </c>
      <c r="J2767" s="272">
        <v>45127</v>
      </c>
      <c r="K2767" s="17">
        <f t="shared" si="219"/>
        <v>26.5</v>
      </c>
      <c r="L2767" s="283">
        <f t="shared" si="217"/>
        <v>1.3561420653637245E-6</v>
      </c>
      <c r="M2767" s="22">
        <f t="shared" si="218"/>
        <v>3.5937764732138696E-5</v>
      </c>
    </row>
    <row r="2768" spans="1:13">
      <c r="A2768" s="16">
        <f t="shared" si="216"/>
        <v>2761</v>
      </c>
      <c r="B2768" s="12" t="s">
        <v>411</v>
      </c>
      <c r="C2768" s="272">
        <v>45093</v>
      </c>
      <c r="D2768" s="272">
        <v>45107</v>
      </c>
      <c r="E2768" s="196">
        <f t="shared" si="215"/>
        <v>45100</v>
      </c>
      <c r="F2768" s="272">
        <v>45107</v>
      </c>
      <c r="G2768" s="272">
        <v>45126</v>
      </c>
      <c r="H2768" s="12" t="s">
        <v>157</v>
      </c>
      <c r="I2768" s="234">
        <v>124.12</v>
      </c>
      <c r="J2768" s="272">
        <v>45127</v>
      </c>
      <c r="K2768" s="17">
        <f t="shared" si="219"/>
        <v>26.5</v>
      </c>
      <c r="L2768" s="283">
        <f t="shared" si="217"/>
        <v>5.0479638072558242E-7</v>
      </c>
      <c r="M2768" s="22">
        <f t="shared" si="218"/>
        <v>1.3377104089227933E-5</v>
      </c>
    </row>
    <row r="2769" spans="1:13">
      <c r="A2769" s="16">
        <f t="shared" si="216"/>
        <v>2762</v>
      </c>
      <c r="B2769" s="12" t="s">
        <v>411</v>
      </c>
      <c r="C2769" s="272">
        <v>45093</v>
      </c>
      <c r="D2769" s="272">
        <v>45107</v>
      </c>
      <c r="E2769" s="196">
        <f t="shared" si="215"/>
        <v>45100</v>
      </c>
      <c r="F2769" s="272">
        <v>45107</v>
      </c>
      <c r="G2769" s="272">
        <v>45121</v>
      </c>
      <c r="H2769" s="12" t="s">
        <v>153</v>
      </c>
      <c r="I2769" s="234">
        <v>290.08</v>
      </c>
      <c r="J2769" s="272">
        <v>45124</v>
      </c>
      <c r="K2769" s="17">
        <f t="shared" si="219"/>
        <v>21.5</v>
      </c>
      <c r="L2769" s="283">
        <f t="shared" si="217"/>
        <v>1.1797561563074197E-6</v>
      </c>
      <c r="M2769" s="22">
        <f t="shared" si="218"/>
        <v>2.5364757360609523E-5</v>
      </c>
    </row>
    <row r="2770" spans="1:13">
      <c r="A2770" s="16">
        <f t="shared" si="216"/>
        <v>2763</v>
      </c>
      <c r="B2770" s="12" t="s">
        <v>411</v>
      </c>
      <c r="C2770" s="272">
        <v>45093</v>
      </c>
      <c r="D2770" s="272">
        <v>45107</v>
      </c>
      <c r="E2770" s="196">
        <f t="shared" si="215"/>
        <v>45100</v>
      </c>
      <c r="F2770" s="272">
        <v>45107</v>
      </c>
      <c r="G2770" s="272">
        <v>45126</v>
      </c>
      <c r="H2770" s="12" t="s">
        <v>157</v>
      </c>
      <c r="I2770" s="234">
        <v>1509.6199999999997</v>
      </c>
      <c r="J2770" s="272">
        <v>45127</v>
      </c>
      <c r="K2770" s="17">
        <f t="shared" si="219"/>
        <v>26.5</v>
      </c>
      <c r="L2770" s="283">
        <f t="shared" si="217"/>
        <v>6.1396286841037191E-6</v>
      </c>
      <c r="M2770" s="22">
        <f t="shared" si="218"/>
        <v>1.6270016012874856E-4</v>
      </c>
    </row>
    <row r="2771" spans="1:13">
      <c r="A2771" s="16">
        <f t="shared" si="216"/>
        <v>2764</v>
      </c>
      <c r="B2771" s="12" t="s">
        <v>411</v>
      </c>
      <c r="C2771" s="272">
        <v>45093</v>
      </c>
      <c r="D2771" s="272">
        <v>45107</v>
      </c>
      <c r="E2771" s="196">
        <f t="shared" si="215"/>
        <v>45100</v>
      </c>
      <c r="F2771" s="272">
        <v>45107</v>
      </c>
      <c r="G2771" s="272">
        <v>45135</v>
      </c>
      <c r="H2771" s="12" t="s">
        <v>156</v>
      </c>
      <c r="I2771" s="234">
        <v>7.32</v>
      </c>
      <c r="J2771" s="272">
        <v>45138</v>
      </c>
      <c r="K2771" s="17">
        <f t="shared" si="219"/>
        <v>35.5</v>
      </c>
      <c r="L2771" s="283">
        <f t="shared" si="217"/>
        <v>2.9770460094354364E-8</v>
      </c>
      <c r="M2771" s="22">
        <f t="shared" si="218"/>
        <v>1.05685133334958E-6</v>
      </c>
    </row>
    <row r="2772" spans="1:13">
      <c r="A2772" s="16">
        <f t="shared" si="216"/>
        <v>2765</v>
      </c>
      <c r="B2772" s="12" t="s">
        <v>411</v>
      </c>
      <c r="C2772" s="272">
        <v>45093</v>
      </c>
      <c r="D2772" s="272">
        <v>45107</v>
      </c>
      <c r="E2772" s="196">
        <f t="shared" si="215"/>
        <v>45100</v>
      </c>
      <c r="F2772" s="272">
        <v>45107</v>
      </c>
      <c r="G2772" s="272">
        <v>45135</v>
      </c>
      <c r="H2772" s="12" t="s">
        <v>152</v>
      </c>
      <c r="I2772" s="234">
        <v>91.67</v>
      </c>
      <c r="J2772" s="272">
        <v>45138</v>
      </c>
      <c r="K2772" s="17">
        <f t="shared" si="219"/>
        <v>35.5</v>
      </c>
      <c r="L2772" s="283">
        <f t="shared" si="217"/>
        <v>3.7282214164610171E-7</v>
      </c>
      <c r="M2772" s="22">
        <f t="shared" si="218"/>
        <v>1.323518602843661E-5</v>
      </c>
    </row>
    <row r="2773" spans="1:13">
      <c r="A2773" s="16">
        <f t="shared" si="216"/>
        <v>2766</v>
      </c>
      <c r="B2773" s="12" t="s">
        <v>411</v>
      </c>
      <c r="C2773" s="272">
        <v>45093</v>
      </c>
      <c r="D2773" s="272">
        <v>45107</v>
      </c>
      <c r="E2773" s="196">
        <f t="shared" si="215"/>
        <v>45100</v>
      </c>
      <c r="F2773" s="272">
        <v>45107</v>
      </c>
      <c r="G2773" s="272">
        <v>45126</v>
      </c>
      <c r="H2773" s="12" t="s">
        <v>157</v>
      </c>
      <c r="I2773" s="234">
        <v>286.79000000000002</v>
      </c>
      <c r="J2773" s="272">
        <v>45127</v>
      </c>
      <c r="K2773" s="17">
        <f t="shared" si="219"/>
        <v>26.5</v>
      </c>
      <c r="L2773" s="283">
        <f t="shared" si="217"/>
        <v>1.166375717275941E-6</v>
      </c>
      <c r="M2773" s="22">
        <f t="shared" si="218"/>
        <v>3.0908956507812438E-5</v>
      </c>
    </row>
    <row r="2774" spans="1:13">
      <c r="A2774" s="16">
        <f t="shared" si="216"/>
        <v>2767</v>
      </c>
      <c r="B2774" s="12" t="s">
        <v>411</v>
      </c>
      <c r="C2774" s="272">
        <v>45093</v>
      </c>
      <c r="D2774" s="272">
        <v>45107</v>
      </c>
      <c r="E2774" s="196">
        <f t="shared" si="215"/>
        <v>45100</v>
      </c>
      <c r="F2774" s="272">
        <v>45107</v>
      </c>
      <c r="G2774" s="272">
        <v>45121</v>
      </c>
      <c r="H2774" s="12" t="s">
        <v>153</v>
      </c>
      <c r="I2774" s="234">
        <v>338.46</v>
      </c>
      <c r="J2774" s="272">
        <v>45124</v>
      </c>
      <c r="K2774" s="17">
        <f t="shared" si="219"/>
        <v>21.5</v>
      </c>
      <c r="L2774" s="283">
        <f t="shared" si="217"/>
        <v>1.3765177491168274E-6</v>
      </c>
      <c r="M2774" s="22">
        <f t="shared" si="218"/>
        <v>2.9595131606011791E-5</v>
      </c>
    </row>
    <row r="2775" spans="1:13">
      <c r="A2775" s="16">
        <f t="shared" si="216"/>
        <v>2768</v>
      </c>
      <c r="B2775" s="12" t="s">
        <v>411</v>
      </c>
      <c r="C2775" s="272">
        <v>45093</v>
      </c>
      <c r="D2775" s="272">
        <v>45107</v>
      </c>
      <c r="E2775" s="196">
        <f t="shared" si="215"/>
        <v>45100</v>
      </c>
      <c r="F2775" s="272">
        <v>45107</v>
      </c>
      <c r="G2775" s="272">
        <v>45112</v>
      </c>
      <c r="H2775" s="12" t="s">
        <v>156</v>
      </c>
      <c r="I2775" s="234">
        <v>13.16</v>
      </c>
      <c r="J2775" s="272">
        <v>45113</v>
      </c>
      <c r="K2775" s="17">
        <f t="shared" si="219"/>
        <v>12.5</v>
      </c>
      <c r="L2775" s="283">
        <f t="shared" si="217"/>
        <v>5.3521756125915765E-8</v>
      </c>
      <c r="M2775" s="22">
        <f t="shared" si="218"/>
        <v>6.6902195157394706E-7</v>
      </c>
    </row>
    <row r="2776" spans="1:13">
      <c r="A2776" s="16">
        <f t="shared" si="216"/>
        <v>2769</v>
      </c>
      <c r="B2776" s="12" t="s">
        <v>411</v>
      </c>
      <c r="C2776" s="272">
        <v>45093</v>
      </c>
      <c r="D2776" s="272">
        <v>45107</v>
      </c>
      <c r="E2776" s="196">
        <f t="shared" si="215"/>
        <v>45100</v>
      </c>
      <c r="F2776" s="272">
        <v>45107</v>
      </c>
      <c r="G2776" s="272">
        <v>45112</v>
      </c>
      <c r="H2776" s="12" t="s">
        <v>152</v>
      </c>
      <c r="I2776" s="234">
        <v>75.180000000000007</v>
      </c>
      <c r="J2776" s="272">
        <v>45113</v>
      </c>
      <c r="K2776" s="17">
        <f t="shared" si="219"/>
        <v>12.5</v>
      </c>
      <c r="L2776" s="283">
        <f t="shared" si="217"/>
        <v>3.0575726637890181E-7</v>
      </c>
      <c r="M2776" s="22">
        <f t="shared" si="218"/>
        <v>3.8219658297362728E-6</v>
      </c>
    </row>
    <row r="2777" spans="1:13">
      <c r="A2777" s="16">
        <f t="shared" si="216"/>
        <v>2770</v>
      </c>
      <c r="B2777" s="12" t="s">
        <v>411</v>
      </c>
      <c r="C2777" s="272">
        <v>45093</v>
      </c>
      <c r="D2777" s="272">
        <v>45107</v>
      </c>
      <c r="E2777" s="196">
        <f t="shared" si="215"/>
        <v>45100</v>
      </c>
      <c r="F2777" s="272">
        <v>45107</v>
      </c>
      <c r="G2777" s="272">
        <v>45126</v>
      </c>
      <c r="H2777" s="12" t="s">
        <v>154</v>
      </c>
      <c r="I2777" s="234">
        <v>78.16</v>
      </c>
      <c r="J2777" s="272">
        <v>45127</v>
      </c>
      <c r="K2777" s="17">
        <f t="shared" si="219"/>
        <v>26.5</v>
      </c>
      <c r="L2777" s="283">
        <f t="shared" si="217"/>
        <v>3.1787693455939028E-7</v>
      </c>
      <c r="M2777" s="22">
        <f t="shared" si="218"/>
        <v>8.4237387658238423E-6</v>
      </c>
    </row>
    <row r="2778" spans="1:13">
      <c r="A2778" s="16">
        <f t="shared" si="216"/>
        <v>2771</v>
      </c>
      <c r="B2778" s="12" t="s">
        <v>411</v>
      </c>
      <c r="C2778" s="272">
        <v>45093</v>
      </c>
      <c r="D2778" s="272">
        <v>45107</v>
      </c>
      <c r="E2778" s="196">
        <f t="shared" si="215"/>
        <v>45100</v>
      </c>
      <c r="F2778" s="272">
        <v>45107</v>
      </c>
      <c r="G2778" s="272">
        <v>45126</v>
      </c>
      <c r="H2778" s="12" t="s">
        <v>157</v>
      </c>
      <c r="I2778" s="234">
        <v>110.46000000000001</v>
      </c>
      <c r="J2778" s="272">
        <v>45127</v>
      </c>
      <c r="K2778" s="17">
        <f t="shared" si="219"/>
        <v>26.5</v>
      </c>
      <c r="L2778" s="283">
        <f t="shared" si="217"/>
        <v>4.4924112322710151E-7</v>
      </c>
      <c r="M2778" s="22">
        <f t="shared" si="218"/>
        <v>1.190488976551819E-5</v>
      </c>
    </row>
    <row r="2779" spans="1:13">
      <c r="A2779" s="16">
        <f t="shared" si="216"/>
        <v>2772</v>
      </c>
      <c r="B2779" s="12" t="s">
        <v>411</v>
      </c>
      <c r="C2779" s="272">
        <v>45093</v>
      </c>
      <c r="D2779" s="272">
        <v>45107</v>
      </c>
      <c r="E2779" s="196">
        <f t="shared" si="215"/>
        <v>45100</v>
      </c>
      <c r="F2779" s="272">
        <v>45107</v>
      </c>
      <c r="G2779" s="272">
        <v>45112</v>
      </c>
      <c r="H2779" s="12" t="s">
        <v>156</v>
      </c>
      <c r="I2779" s="234">
        <v>48.12</v>
      </c>
      <c r="J2779" s="272">
        <v>45113</v>
      </c>
      <c r="K2779" s="17">
        <f t="shared" si="219"/>
        <v>12.5</v>
      </c>
      <c r="L2779" s="283">
        <f t="shared" si="217"/>
        <v>1.9570417209567375E-7</v>
      </c>
      <c r="M2779" s="22">
        <f t="shared" si="218"/>
        <v>2.4463021511959217E-6</v>
      </c>
    </row>
    <row r="2780" spans="1:13">
      <c r="A2780" s="16">
        <f t="shared" si="216"/>
        <v>2773</v>
      </c>
      <c r="B2780" s="12" t="s">
        <v>411</v>
      </c>
      <c r="C2780" s="272">
        <v>45093</v>
      </c>
      <c r="D2780" s="272">
        <v>45107</v>
      </c>
      <c r="E2780" s="196">
        <f t="shared" si="215"/>
        <v>45100</v>
      </c>
      <c r="F2780" s="272">
        <v>45107</v>
      </c>
      <c r="G2780" s="272">
        <v>45135</v>
      </c>
      <c r="H2780" s="12" t="s">
        <v>165</v>
      </c>
      <c r="I2780" s="234">
        <v>44.059999999999995</v>
      </c>
      <c r="J2780" s="272">
        <v>45138</v>
      </c>
      <c r="K2780" s="17">
        <f t="shared" si="219"/>
        <v>35.5</v>
      </c>
      <c r="L2780" s="283">
        <f t="shared" si="217"/>
        <v>1.7919214095044441E-7</v>
      </c>
      <c r="M2780" s="22">
        <f t="shared" si="218"/>
        <v>6.3613210037407765E-6</v>
      </c>
    </row>
    <row r="2781" spans="1:13">
      <c r="A2781" s="16">
        <f t="shared" si="216"/>
        <v>2774</v>
      </c>
      <c r="B2781" s="12" t="s">
        <v>411</v>
      </c>
      <c r="C2781" s="272">
        <v>45093</v>
      </c>
      <c r="D2781" s="272">
        <v>45107</v>
      </c>
      <c r="E2781" s="196">
        <f t="shared" si="215"/>
        <v>45100</v>
      </c>
      <c r="F2781" s="272">
        <v>45107</v>
      </c>
      <c r="G2781" s="272">
        <v>45107</v>
      </c>
      <c r="H2781" s="12" t="s">
        <v>164</v>
      </c>
      <c r="I2781" s="234">
        <v>204.45</v>
      </c>
      <c r="J2781" s="272">
        <v>45110</v>
      </c>
      <c r="K2781" s="17">
        <f t="shared" si="219"/>
        <v>7.5</v>
      </c>
      <c r="L2781" s="283">
        <f t="shared" si="217"/>
        <v>8.3149871124190561E-7</v>
      </c>
      <c r="M2781" s="22">
        <f t="shared" si="218"/>
        <v>6.2362403343142921E-6</v>
      </c>
    </row>
    <row r="2782" spans="1:13">
      <c r="A2782" s="16">
        <f t="shared" si="216"/>
        <v>2775</v>
      </c>
      <c r="B2782" s="12" t="s">
        <v>411</v>
      </c>
      <c r="C2782" s="272">
        <v>45093</v>
      </c>
      <c r="D2782" s="272">
        <v>45107</v>
      </c>
      <c r="E2782" s="196">
        <f t="shared" si="215"/>
        <v>45100</v>
      </c>
      <c r="F2782" s="272">
        <v>45107</v>
      </c>
      <c r="G2782" s="272">
        <v>45107</v>
      </c>
      <c r="H2782" s="12" t="s">
        <v>166</v>
      </c>
      <c r="I2782" s="234">
        <v>79606.25</v>
      </c>
      <c r="J2782" s="272">
        <v>45110</v>
      </c>
      <c r="K2782" s="17">
        <f t="shared" si="219"/>
        <v>7.5</v>
      </c>
      <c r="L2782" s="283">
        <f t="shared" si="217"/>
        <v>3.2375883727953509E-4</v>
      </c>
      <c r="M2782" s="22">
        <f t="shared" si="218"/>
        <v>2.4281912795965132E-3</v>
      </c>
    </row>
    <row r="2783" spans="1:13">
      <c r="A2783" s="16">
        <f t="shared" si="216"/>
        <v>2776</v>
      </c>
      <c r="B2783" s="12" t="s">
        <v>411</v>
      </c>
      <c r="C2783" s="272">
        <v>45093</v>
      </c>
      <c r="D2783" s="272">
        <v>45107</v>
      </c>
      <c r="E2783" s="196">
        <f t="shared" si="215"/>
        <v>45100</v>
      </c>
      <c r="F2783" s="272">
        <v>45107</v>
      </c>
      <c r="G2783" s="272">
        <v>45135</v>
      </c>
      <c r="H2783" s="12" t="s">
        <v>156</v>
      </c>
      <c r="I2783" s="234">
        <v>10.48</v>
      </c>
      <c r="J2783" s="272">
        <v>45138</v>
      </c>
      <c r="K2783" s="17">
        <f t="shared" si="219"/>
        <v>35.5</v>
      </c>
      <c r="L2783" s="283">
        <f t="shared" si="217"/>
        <v>4.2622188768966357E-8</v>
      </c>
      <c r="M2783" s="22">
        <f t="shared" si="218"/>
        <v>1.5130877012983057E-6</v>
      </c>
    </row>
    <row r="2784" spans="1:13">
      <c r="A2784" s="16">
        <f t="shared" si="216"/>
        <v>2777</v>
      </c>
      <c r="B2784" s="12" t="s">
        <v>411</v>
      </c>
      <c r="C2784" s="272">
        <v>45093</v>
      </c>
      <c r="D2784" s="272">
        <v>45107</v>
      </c>
      <c r="E2784" s="196">
        <f t="shared" si="215"/>
        <v>45100</v>
      </c>
      <c r="F2784" s="272">
        <v>45107</v>
      </c>
      <c r="G2784" s="272">
        <v>45135</v>
      </c>
      <c r="H2784" s="12" t="s">
        <v>152</v>
      </c>
      <c r="I2784" s="234">
        <v>31.46</v>
      </c>
      <c r="J2784" s="272">
        <v>45138</v>
      </c>
      <c r="K2784" s="17">
        <f t="shared" si="219"/>
        <v>35.5</v>
      </c>
      <c r="L2784" s="283">
        <f t="shared" si="217"/>
        <v>1.2794790636180168E-7</v>
      </c>
      <c r="M2784" s="22">
        <f t="shared" si="218"/>
        <v>4.5421506758439601E-6</v>
      </c>
    </row>
    <row r="2785" spans="1:13">
      <c r="A2785" s="16">
        <f t="shared" si="216"/>
        <v>2778</v>
      </c>
      <c r="B2785" s="12" t="s">
        <v>411</v>
      </c>
      <c r="C2785" s="272">
        <v>45093</v>
      </c>
      <c r="D2785" s="272">
        <v>45107</v>
      </c>
      <c r="E2785" s="196">
        <f t="shared" si="215"/>
        <v>45100</v>
      </c>
      <c r="F2785" s="272">
        <v>45107</v>
      </c>
      <c r="G2785" s="272">
        <v>45121</v>
      </c>
      <c r="H2785" s="12" t="s">
        <v>153</v>
      </c>
      <c r="I2785" s="234">
        <v>553.79999999999995</v>
      </c>
      <c r="J2785" s="272">
        <v>45124</v>
      </c>
      <c r="K2785" s="17">
        <f t="shared" si="219"/>
        <v>21.5</v>
      </c>
      <c r="L2785" s="283">
        <f t="shared" si="217"/>
        <v>2.2523061202532029E-6</v>
      </c>
      <c r="M2785" s="22">
        <f t="shared" si="218"/>
        <v>4.8424581585443862E-5</v>
      </c>
    </row>
    <row r="2786" spans="1:13">
      <c r="A2786" s="16">
        <f t="shared" si="216"/>
        <v>2779</v>
      </c>
      <c r="B2786" s="12" t="s">
        <v>411</v>
      </c>
      <c r="C2786" s="272">
        <v>45093</v>
      </c>
      <c r="D2786" s="272">
        <v>45107</v>
      </c>
      <c r="E2786" s="196">
        <f t="shared" si="215"/>
        <v>45100</v>
      </c>
      <c r="F2786" s="272">
        <v>45107</v>
      </c>
      <c r="G2786" s="272">
        <v>45126</v>
      </c>
      <c r="H2786" s="12" t="s">
        <v>157</v>
      </c>
      <c r="I2786" s="234">
        <v>30.2</v>
      </c>
      <c r="J2786" s="272">
        <v>45127</v>
      </c>
      <c r="K2786" s="17">
        <f t="shared" si="219"/>
        <v>26.5</v>
      </c>
      <c r="L2786" s="283">
        <f t="shared" si="217"/>
        <v>1.228234829029374E-7</v>
      </c>
      <c r="M2786" s="22">
        <f t="shared" si="218"/>
        <v>3.2548222969278413E-6</v>
      </c>
    </row>
    <row r="2787" spans="1:13">
      <c r="A2787" s="16">
        <f t="shared" si="216"/>
        <v>2780</v>
      </c>
      <c r="B2787" s="12" t="s">
        <v>411</v>
      </c>
      <c r="C2787" s="272">
        <v>45093</v>
      </c>
      <c r="D2787" s="272">
        <v>45107</v>
      </c>
      <c r="E2787" s="196">
        <f t="shared" si="215"/>
        <v>45100</v>
      </c>
      <c r="F2787" s="272">
        <v>45107</v>
      </c>
      <c r="G2787" s="272">
        <v>45112</v>
      </c>
      <c r="H2787" s="12" t="s">
        <v>152</v>
      </c>
      <c r="I2787" s="234">
        <v>92.8</v>
      </c>
      <c r="J2787" s="272">
        <v>45113</v>
      </c>
      <c r="K2787" s="17">
        <f t="shared" si="219"/>
        <v>12.5</v>
      </c>
      <c r="L2787" s="283">
        <f t="shared" si="217"/>
        <v>3.7741785474809902E-7</v>
      </c>
      <c r="M2787" s="22">
        <f t="shared" si="218"/>
        <v>4.7177231843512374E-6</v>
      </c>
    </row>
    <row r="2788" spans="1:13">
      <c r="A2788" s="16">
        <f t="shared" si="216"/>
        <v>2781</v>
      </c>
      <c r="B2788" s="12" t="s">
        <v>411</v>
      </c>
      <c r="C2788" s="272">
        <v>45093</v>
      </c>
      <c r="D2788" s="272">
        <v>45107</v>
      </c>
      <c r="E2788" s="196">
        <f t="shared" si="215"/>
        <v>45100</v>
      </c>
      <c r="F2788" s="272">
        <v>45107</v>
      </c>
      <c r="G2788" s="272">
        <v>45112</v>
      </c>
      <c r="H2788" s="12" t="s">
        <v>156</v>
      </c>
      <c r="I2788" s="234">
        <v>166.4</v>
      </c>
      <c r="J2788" s="272">
        <v>45113</v>
      </c>
      <c r="K2788" s="17">
        <f t="shared" si="219"/>
        <v>12.5</v>
      </c>
      <c r="L2788" s="283">
        <f t="shared" si="217"/>
        <v>6.7674925678969482E-7</v>
      </c>
      <c r="M2788" s="22">
        <f t="shared" si="218"/>
        <v>8.459365709871186E-6</v>
      </c>
    </row>
    <row r="2789" spans="1:13">
      <c r="A2789" s="16">
        <f t="shared" si="216"/>
        <v>2782</v>
      </c>
      <c r="B2789" s="12" t="s">
        <v>411</v>
      </c>
      <c r="C2789" s="272">
        <v>45093</v>
      </c>
      <c r="D2789" s="272">
        <v>45107</v>
      </c>
      <c r="E2789" s="196">
        <f t="shared" ref="E2789:E2852" si="220">AVERAGE(C2789:D2789)</f>
        <v>45100</v>
      </c>
      <c r="F2789" s="272">
        <v>45107</v>
      </c>
      <c r="G2789" s="272">
        <v>45112</v>
      </c>
      <c r="H2789" s="12" t="s">
        <v>152</v>
      </c>
      <c r="I2789" s="234">
        <v>444.48999999999995</v>
      </c>
      <c r="J2789" s="272">
        <v>45113</v>
      </c>
      <c r="K2789" s="17">
        <f t="shared" si="219"/>
        <v>12.5</v>
      </c>
      <c r="L2789" s="283">
        <f t="shared" si="217"/>
        <v>1.8077420501830012E-6</v>
      </c>
      <c r="M2789" s="22">
        <f t="shared" si="218"/>
        <v>2.2596775627287513E-5</v>
      </c>
    </row>
    <row r="2790" spans="1:13">
      <c r="A2790" s="16">
        <f t="shared" si="216"/>
        <v>2783</v>
      </c>
      <c r="B2790" s="12" t="s">
        <v>411</v>
      </c>
      <c r="C2790" s="272">
        <v>45093</v>
      </c>
      <c r="D2790" s="272">
        <v>45107</v>
      </c>
      <c r="E2790" s="196">
        <f t="shared" si="220"/>
        <v>45100</v>
      </c>
      <c r="F2790" s="272">
        <v>45107</v>
      </c>
      <c r="G2790" s="272">
        <v>45126</v>
      </c>
      <c r="H2790" s="12" t="s">
        <v>157</v>
      </c>
      <c r="I2790" s="234">
        <v>65.55</v>
      </c>
      <c r="J2790" s="272">
        <v>45127</v>
      </c>
      <c r="K2790" s="17">
        <f t="shared" si="219"/>
        <v>26.5</v>
      </c>
      <c r="L2790" s="283">
        <f t="shared" si="217"/>
        <v>2.6659202994329624E-7</v>
      </c>
      <c r="M2790" s="22">
        <f t="shared" si="218"/>
        <v>7.0646887934973504E-6</v>
      </c>
    </row>
    <row r="2791" spans="1:13">
      <c r="A2791" s="16">
        <f t="shared" si="216"/>
        <v>2784</v>
      </c>
      <c r="B2791" s="12" t="s">
        <v>411</v>
      </c>
      <c r="C2791" s="272">
        <v>45093</v>
      </c>
      <c r="D2791" s="272">
        <v>45107</v>
      </c>
      <c r="E2791" s="196">
        <f t="shared" si="220"/>
        <v>45100</v>
      </c>
      <c r="F2791" s="272">
        <v>45107</v>
      </c>
      <c r="G2791" s="272">
        <v>45126</v>
      </c>
      <c r="H2791" s="12" t="s">
        <v>154</v>
      </c>
      <c r="I2791" s="234">
        <v>61.12</v>
      </c>
      <c r="J2791" s="272">
        <v>45127</v>
      </c>
      <c r="K2791" s="17">
        <f t="shared" si="219"/>
        <v>26.5</v>
      </c>
      <c r="L2791" s="283">
        <f t="shared" si="217"/>
        <v>2.4857520778236865E-7</v>
      </c>
      <c r="M2791" s="22">
        <f t="shared" si="218"/>
        <v>6.5872430062327695E-6</v>
      </c>
    </row>
    <row r="2792" spans="1:13">
      <c r="A2792" s="16">
        <f t="shared" si="216"/>
        <v>2785</v>
      </c>
      <c r="B2792" s="12" t="s">
        <v>411</v>
      </c>
      <c r="C2792" s="272">
        <v>45093</v>
      </c>
      <c r="D2792" s="272">
        <v>45107</v>
      </c>
      <c r="E2792" s="196">
        <f t="shared" si="220"/>
        <v>45100</v>
      </c>
      <c r="F2792" s="272">
        <v>45107</v>
      </c>
      <c r="G2792" s="272">
        <v>45126</v>
      </c>
      <c r="H2792" s="12" t="s">
        <v>157</v>
      </c>
      <c r="I2792" s="234">
        <v>1746.2299999999998</v>
      </c>
      <c r="J2792" s="272">
        <v>45127</v>
      </c>
      <c r="K2792" s="17">
        <f t="shared" si="219"/>
        <v>26.5</v>
      </c>
      <c r="L2792" s="283">
        <f t="shared" si="217"/>
        <v>7.1019222036290176E-6</v>
      </c>
      <c r="M2792" s="22">
        <f t="shared" si="218"/>
        <v>1.8820093839616898E-4</v>
      </c>
    </row>
    <row r="2793" spans="1:13">
      <c r="A2793" s="16">
        <f t="shared" si="216"/>
        <v>2786</v>
      </c>
      <c r="B2793" s="12" t="s">
        <v>411</v>
      </c>
      <c r="C2793" s="272">
        <v>45093</v>
      </c>
      <c r="D2793" s="272">
        <v>45107</v>
      </c>
      <c r="E2793" s="196">
        <f t="shared" si="220"/>
        <v>45100</v>
      </c>
      <c r="F2793" s="272">
        <v>45107</v>
      </c>
      <c r="G2793" s="272">
        <v>45126</v>
      </c>
      <c r="H2793" s="12" t="s">
        <v>157</v>
      </c>
      <c r="I2793" s="234">
        <v>168.75</v>
      </c>
      <c r="J2793" s="272">
        <v>45127</v>
      </c>
      <c r="K2793" s="17">
        <f t="shared" si="219"/>
        <v>26.5</v>
      </c>
      <c r="L2793" s="283">
        <f t="shared" si="217"/>
        <v>6.8630671324075122E-7</v>
      </c>
      <c r="M2793" s="22">
        <f t="shared" si="218"/>
        <v>1.8187127900879907E-5</v>
      </c>
    </row>
    <row r="2794" spans="1:13">
      <c r="A2794" s="16">
        <f t="shared" si="216"/>
        <v>2787</v>
      </c>
      <c r="B2794" s="12" t="s">
        <v>411</v>
      </c>
      <c r="C2794" s="272">
        <v>45093</v>
      </c>
      <c r="D2794" s="272">
        <v>45107</v>
      </c>
      <c r="E2794" s="196">
        <f t="shared" si="220"/>
        <v>45100</v>
      </c>
      <c r="F2794" s="272">
        <v>45107</v>
      </c>
      <c r="G2794" s="272">
        <v>45135</v>
      </c>
      <c r="H2794" s="12" t="s">
        <v>152</v>
      </c>
      <c r="I2794" s="234">
        <v>86.85</v>
      </c>
      <c r="J2794" s="272">
        <v>45138</v>
      </c>
      <c r="K2794" s="17">
        <f t="shared" si="219"/>
        <v>35.5</v>
      </c>
      <c r="L2794" s="283">
        <f t="shared" si="217"/>
        <v>3.5321918841457324E-7</v>
      </c>
      <c r="M2794" s="22">
        <f t="shared" si="218"/>
        <v>1.253928118871735E-5</v>
      </c>
    </row>
    <row r="2795" spans="1:13">
      <c r="A2795" s="16">
        <f t="shared" si="216"/>
        <v>2788</v>
      </c>
      <c r="B2795" s="12" t="s">
        <v>411</v>
      </c>
      <c r="C2795" s="272">
        <v>45093</v>
      </c>
      <c r="D2795" s="272">
        <v>45107</v>
      </c>
      <c r="E2795" s="196">
        <f t="shared" si="220"/>
        <v>45100</v>
      </c>
      <c r="F2795" s="272">
        <v>45107</v>
      </c>
      <c r="G2795" s="272">
        <v>45126</v>
      </c>
      <c r="H2795" s="12" t="s">
        <v>157</v>
      </c>
      <c r="I2795" s="234">
        <v>197.67000000000002</v>
      </c>
      <c r="J2795" s="272">
        <v>45127</v>
      </c>
      <c r="K2795" s="17">
        <f t="shared" si="219"/>
        <v>26.5</v>
      </c>
      <c r="L2795" s="283">
        <f t="shared" si="217"/>
        <v>8.0392443262992173E-7</v>
      </c>
      <c r="M2795" s="22">
        <f t="shared" si="218"/>
        <v>2.1303997464692927E-5</v>
      </c>
    </row>
    <row r="2796" spans="1:13">
      <c r="A2796" s="16">
        <f t="shared" si="216"/>
        <v>2789</v>
      </c>
      <c r="B2796" s="12" t="s">
        <v>411</v>
      </c>
      <c r="C2796" s="272">
        <v>45093</v>
      </c>
      <c r="D2796" s="272">
        <v>45107</v>
      </c>
      <c r="E2796" s="196">
        <f t="shared" si="220"/>
        <v>45100</v>
      </c>
      <c r="F2796" s="272">
        <v>45107</v>
      </c>
      <c r="G2796" s="272">
        <v>45126</v>
      </c>
      <c r="H2796" s="12" t="s">
        <v>157</v>
      </c>
      <c r="I2796" s="234">
        <v>104.75</v>
      </c>
      <c r="J2796" s="272">
        <v>45127</v>
      </c>
      <c r="K2796" s="17">
        <f t="shared" si="219"/>
        <v>26.5</v>
      </c>
      <c r="L2796" s="283">
        <f t="shared" si="217"/>
        <v>4.2601853755240703E-7</v>
      </c>
      <c r="M2796" s="22">
        <f t="shared" si="218"/>
        <v>1.1289491245138787E-5</v>
      </c>
    </row>
    <row r="2797" spans="1:13">
      <c r="A2797" s="16">
        <f t="shared" si="216"/>
        <v>2790</v>
      </c>
      <c r="B2797" s="12" t="s">
        <v>411</v>
      </c>
      <c r="C2797" s="272">
        <v>45093</v>
      </c>
      <c r="D2797" s="272">
        <v>45107</v>
      </c>
      <c r="E2797" s="196">
        <f t="shared" si="220"/>
        <v>45100</v>
      </c>
      <c r="F2797" s="272">
        <v>45107</v>
      </c>
      <c r="G2797" s="272">
        <v>45135</v>
      </c>
      <c r="H2797" s="12" t="s">
        <v>152</v>
      </c>
      <c r="I2797" s="234">
        <v>9.83</v>
      </c>
      <c r="J2797" s="272">
        <v>45138</v>
      </c>
      <c r="K2797" s="17">
        <f t="shared" si="219"/>
        <v>35.5</v>
      </c>
      <c r="L2797" s="283">
        <f t="shared" si="217"/>
        <v>3.997863698463161E-8</v>
      </c>
      <c r="M2797" s="22">
        <f t="shared" si="218"/>
        <v>1.4192416129544222E-6</v>
      </c>
    </row>
    <row r="2798" spans="1:13">
      <c r="A2798" s="16">
        <f t="shared" si="216"/>
        <v>2791</v>
      </c>
      <c r="B2798" s="12" t="s">
        <v>411</v>
      </c>
      <c r="C2798" s="272">
        <v>45093</v>
      </c>
      <c r="D2798" s="272">
        <v>45107</v>
      </c>
      <c r="E2798" s="196">
        <f t="shared" si="220"/>
        <v>45100</v>
      </c>
      <c r="F2798" s="272">
        <v>45107</v>
      </c>
      <c r="G2798" s="272">
        <v>45126</v>
      </c>
      <c r="H2798" s="12" t="s">
        <v>157</v>
      </c>
      <c r="I2798" s="234">
        <v>814.35</v>
      </c>
      <c r="J2798" s="272">
        <v>45127</v>
      </c>
      <c r="K2798" s="17">
        <f t="shared" si="219"/>
        <v>26.5</v>
      </c>
      <c r="L2798" s="283">
        <f t="shared" si="217"/>
        <v>3.311963685496923E-6</v>
      </c>
      <c r="M2798" s="22">
        <f t="shared" si="218"/>
        <v>8.7767037665668465E-5</v>
      </c>
    </row>
    <row r="2799" spans="1:13">
      <c r="A2799" s="16">
        <f t="shared" si="216"/>
        <v>2792</v>
      </c>
      <c r="B2799" s="12" t="s">
        <v>411</v>
      </c>
      <c r="C2799" s="272">
        <v>45093</v>
      </c>
      <c r="D2799" s="272">
        <v>45107</v>
      </c>
      <c r="E2799" s="196">
        <f t="shared" si="220"/>
        <v>45100</v>
      </c>
      <c r="F2799" s="272">
        <v>45107</v>
      </c>
      <c r="G2799" s="272">
        <v>45126</v>
      </c>
      <c r="H2799" s="12" t="s">
        <v>154</v>
      </c>
      <c r="I2799" s="234">
        <v>195.66</v>
      </c>
      <c r="J2799" s="272">
        <v>45127</v>
      </c>
      <c r="K2799" s="17">
        <f t="shared" si="219"/>
        <v>26.5</v>
      </c>
      <c r="L2799" s="283">
        <f t="shared" si="217"/>
        <v>7.9574975711220956E-7</v>
      </c>
      <c r="M2799" s="22">
        <f t="shared" si="218"/>
        <v>2.1087368563473554E-5</v>
      </c>
    </row>
    <row r="2800" spans="1:13">
      <c r="A2800" s="16">
        <f t="shared" si="216"/>
        <v>2793</v>
      </c>
      <c r="B2800" s="12" t="s">
        <v>411</v>
      </c>
      <c r="C2800" s="272">
        <v>45093</v>
      </c>
      <c r="D2800" s="272">
        <v>45107</v>
      </c>
      <c r="E2800" s="196">
        <f t="shared" si="220"/>
        <v>45100</v>
      </c>
      <c r="F2800" s="272">
        <v>45107</v>
      </c>
      <c r="G2800" s="272">
        <v>45126</v>
      </c>
      <c r="H2800" s="12" t="s">
        <v>157</v>
      </c>
      <c r="I2800" s="234">
        <v>768.40999999999985</v>
      </c>
      <c r="J2800" s="272">
        <v>45127</v>
      </c>
      <c r="K2800" s="17">
        <f t="shared" si="219"/>
        <v>26.5</v>
      </c>
      <c r="L2800" s="283">
        <f t="shared" si="217"/>
        <v>3.1251255793856326E-6</v>
      </c>
      <c r="M2800" s="22">
        <f t="shared" si="218"/>
        <v>8.2815827853719264E-5</v>
      </c>
    </row>
    <row r="2801" spans="1:13">
      <c r="A2801" s="16">
        <f t="shared" si="216"/>
        <v>2794</v>
      </c>
      <c r="B2801" s="12" t="s">
        <v>411</v>
      </c>
      <c r="C2801" s="272">
        <v>45093</v>
      </c>
      <c r="D2801" s="272">
        <v>45107</v>
      </c>
      <c r="E2801" s="196">
        <f t="shared" si="220"/>
        <v>45100</v>
      </c>
      <c r="F2801" s="272">
        <v>45107</v>
      </c>
      <c r="G2801" s="272">
        <v>45131</v>
      </c>
      <c r="H2801" s="12" t="s">
        <v>166</v>
      </c>
      <c r="I2801" s="234">
        <v>728.2</v>
      </c>
      <c r="J2801" s="272">
        <v>45132</v>
      </c>
      <c r="K2801" s="17">
        <f t="shared" si="219"/>
        <v>31.5</v>
      </c>
      <c r="L2801" s="283">
        <f t="shared" si="217"/>
        <v>2.9615913990039408E-6</v>
      </c>
      <c r="M2801" s="22">
        <f t="shared" si="218"/>
        <v>9.3290129068624139E-5</v>
      </c>
    </row>
    <row r="2802" spans="1:13">
      <c r="A2802" s="16">
        <f t="shared" si="216"/>
        <v>2795</v>
      </c>
      <c r="B2802" s="12" t="s">
        <v>411</v>
      </c>
      <c r="C2802" s="272">
        <v>45093</v>
      </c>
      <c r="D2802" s="272">
        <v>45107</v>
      </c>
      <c r="E2802" s="196">
        <f t="shared" si="220"/>
        <v>45100</v>
      </c>
      <c r="F2802" s="272">
        <v>45107</v>
      </c>
      <c r="G2802" s="272">
        <v>45126</v>
      </c>
      <c r="H2802" s="12" t="s">
        <v>157</v>
      </c>
      <c r="I2802" s="234">
        <v>2312.9299999999998</v>
      </c>
      <c r="J2802" s="272">
        <v>45127</v>
      </c>
      <c r="K2802" s="17">
        <f t="shared" si="219"/>
        <v>26.5</v>
      </c>
      <c r="L2802" s="283">
        <f t="shared" si="217"/>
        <v>9.4066926592944022E-6</v>
      </c>
      <c r="M2802" s="22">
        <f t="shared" si="218"/>
        <v>2.4927735547130165E-4</v>
      </c>
    </row>
    <row r="2803" spans="1:13">
      <c r="A2803" s="16">
        <f t="shared" si="216"/>
        <v>2796</v>
      </c>
      <c r="B2803" s="12" t="s">
        <v>411</v>
      </c>
      <c r="C2803" s="272">
        <v>45093</v>
      </c>
      <c r="D2803" s="272">
        <v>45107</v>
      </c>
      <c r="E2803" s="196">
        <f t="shared" si="220"/>
        <v>45100</v>
      </c>
      <c r="F2803" s="272">
        <v>45107</v>
      </c>
      <c r="G2803" s="272">
        <v>45135</v>
      </c>
      <c r="H2803" s="12" t="s">
        <v>152</v>
      </c>
      <c r="I2803" s="234">
        <v>43.88</v>
      </c>
      <c r="J2803" s="272">
        <v>45138</v>
      </c>
      <c r="K2803" s="17">
        <f t="shared" si="219"/>
        <v>35.5</v>
      </c>
      <c r="L2803" s="283">
        <f t="shared" si="217"/>
        <v>1.7846008045632097E-7</v>
      </c>
      <c r="M2803" s="22">
        <f t="shared" si="218"/>
        <v>6.3353328561993948E-6</v>
      </c>
    </row>
    <row r="2804" spans="1:13">
      <c r="A2804" s="16">
        <f t="shared" si="216"/>
        <v>2797</v>
      </c>
      <c r="B2804" s="12" t="s">
        <v>411</v>
      </c>
      <c r="C2804" s="272">
        <v>45093</v>
      </c>
      <c r="D2804" s="272">
        <v>45107</v>
      </c>
      <c r="E2804" s="196">
        <f t="shared" si="220"/>
        <v>45100</v>
      </c>
      <c r="F2804" s="272">
        <v>45107</v>
      </c>
      <c r="G2804" s="272">
        <v>45112</v>
      </c>
      <c r="H2804" s="12" t="s">
        <v>166</v>
      </c>
      <c r="I2804" s="234">
        <v>964.38</v>
      </c>
      <c r="J2804" s="272">
        <v>45113</v>
      </c>
      <c r="K2804" s="17">
        <f t="shared" si="219"/>
        <v>12.5</v>
      </c>
      <c r="L2804" s="283">
        <f t="shared" si="217"/>
        <v>3.9221361073488335E-6</v>
      </c>
      <c r="M2804" s="22">
        <f t="shared" si="218"/>
        <v>4.9026701341860416E-5</v>
      </c>
    </row>
    <row r="2805" spans="1:13">
      <c r="A2805" s="16">
        <f t="shared" si="216"/>
        <v>2798</v>
      </c>
      <c r="B2805" s="12" t="s">
        <v>411</v>
      </c>
      <c r="C2805" s="272">
        <v>45093</v>
      </c>
      <c r="D2805" s="272">
        <v>45107</v>
      </c>
      <c r="E2805" s="196">
        <f t="shared" si="220"/>
        <v>45100</v>
      </c>
      <c r="F2805" s="272">
        <v>45107</v>
      </c>
      <c r="G2805" s="272">
        <v>45112</v>
      </c>
      <c r="H2805" s="12" t="s">
        <v>164</v>
      </c>
      <c r="I2805" s="234">
        <v>4135.0700000000006</v>
      </c>
      <c r="J2805" s="272">
        <v>45113</v>
      </c>
      <c r="K2805" s="17">
        <f t="shared" si="219"/>
        <v>12.5</v>
      </c>
      <c r="L2805" s="283">
        <f t="shared" si="217"/>
        <v>1.6817341041306271E-5</v>
      </c>
      <c r="M2805" s="22">
        <f t="shared" si="218"/>
        <v>2.1021676301632839E-4</v>
      </c>
    </row>
    <row r="2806" spans="1:13">
      <c r="A2806" s="16">
        <f t="shared" si="216"/>
        <v>2799</v>
      </c>
      <c r="B2806" s="12" t="s">
        <v>411</v>
      </c>
      <c r="C2806" s="272">
        <v>45093</v>
      </c>
      <c r="D2806" s="272">
        <v>45107</v>
      </c>
      <c r="E2806" s="196">
        <f t="shared" si="220"/>
        <v>45100</v>
      </c>
      <c r="F2806" s="272">
        <v>45107</v>
      </c>
      <c r="G2806" s="272">
        <v>45135</v>
      </c>
      <c r="H2806" s="12" t="s">
        <v>421</v>
      </c>
      <c r="I2806" s="234">
        <v>6.88</v>
      </c>
      <c r="J2806" s="272">
        <v>45138</v>
      </c>
      <c r="K2806" s="17">
        <f t="shared" si="219"/>
        <v>35.5</v>
      </c>
      <c r="L2806" s="283">
        <f t="shared" si="217"/>
        <v>2.7980978886496997E-8</v>
      </c>
      <c r="M2806" s="22">
        <f t="shared" si="218"/>
        <v>9.9332475047064335E-7</v>
      </c>
    </row>
    <row r="2807" spans="1:13">
      <c r="A2807" s="16">
        <f t="shared" si="216"/>
        <v>2800</v>
      </c>
      <c r="B2807" s="12" t="s">
        <v>411</v>
      </c>
      <c r="C2807" s="272">
        <v>45093</v>
      </c>
      <c r="D2807" s="272">
        <v>45107</v>
      </c>
      <c r="E2807" s="196">
        <f t="shared" si="220"/>
        <v>45100</v>
      </c>
      <c r="F2807" s="272">
        <v>45107</v>
      </c>
      <c r="G2807" s="272">
        <v>45135</v>
      </c>
      <c r="H2807" s="12" t="s">
        <v>422</v>
      </c>
      <c r="I2807" s="234">
        <v>18.38</v>
      </c>
      <c r="J2807" s="272">
        <v>45138</v>
      </c>
      <c r="K2807" s="17">
        <f t="shared" si="219"/>
        <v>35.5</v>
      </c>
      <c r="L2807" s="283">
        <f t="shared" si="217"/>
        <v>7.4751510455496337E-8</v>
      </c>
      <c r="M2807" s="22">
        <f t="shared" si="218"/>
        <v>2.6536786211701202E-6</v>
      </c>
    </row>
    <row r="2808" spans="1:13">
      <c r="A2808" s="16">
        <f t="shared" si="216"/>
        <v>2801</v>
      </c>
      <c r="B2808" s="12" t="s">
        <v>411</v>
      </c>
      <c r="C2808" s="272">
        <v>45093</v>
      </c>
      <c r="D2808" s="272">
        <v>45107</v>
      </c>
      <c r="E2808" s="196">
        <f t="shared" si="220"/>
        <v>45100</v>
      </c>
      <c r="F2808" s="272">
        <v>45107</v>
      </c>
      <c r="G2808" s="272">
        <v>45126</v>
      </c>
      <c r="H2808" s="12" t="s">
        <v>157</v>
      </c>
      <c r="I2808" s="234">
        <v>114.75</v>
      </c>
      <c r="J2808" s="272">
        <v>45127</v>
      </c>
      <c r="K2808" s="17">
        <f t="shared" si="219"/>
        <v>26.5</v>
      </c>
      <c r="L2808" s="283">
        <f t="shared" si="217"/>
        <v>4.6668856500371079E-7</v>
      </c>
      <c r="M2808" s="22">
        <f t="shared" si="218"/>
        <v>1.2367246972598336E-5</v>
      </c>
    </row>
    <row r="2809" spans="1:13">
      <c r="A2809" s="16">
        <f t="shared" si="216"/>
        <v>2802</v>
      </c>
      <c r="B2809" s="12" t="s">
        <v>411</v>
      </c>
      <c r="C2809" s="272">
        <v>45093</v>
      </c>
      <c r="D2809" s="272">
        <v>45107</v>
      </c>
      <c r="E2809" s="196">
        <f t="shared" si="220"/>
        <v>45100</v>
      </c>
      <c r="F2809" s="272">
        <v>45107</v>
      </c>
      <c r="G2809" s="272">
        <v>45126</v>
      </c>
      <c r="H2809" s="12" t="s">
        <v>157</v>
      </c>
      <c r="I2809" s="234">
        <v>347.43</v>
      </c>
      <c r="J2809" s="272">
        <v>45127</v>
      </c>
      <c r="K2809" s="17">
        <f t="shared" si="219"/>
        <v>26.5</v>
      </c>
      <c r="L2809" s="283">
        <f t="shared" si="217"/>
        <v>1.412998763740647E-6</v>
      </c>
      <c r="M2809" s="22">
        <f t="shared" si="218"/>
        <v>3.7444467239127145E-5</v>
      </c>
    </row>
    <row r="2810" spans="1:13">
      <c r="A2810" s="16">
        <f t="shared" si="216"/>
        <v>2803</v>
      </c>
      <c r="B2810" s="12" t="s">
        <v>411</v>
      </c>
      <c r="C2810" s="272">
        <v>45093</v>
      </c>
      <c r="D2810" s="272">
        <v>45107</v>
      </c>
      <c r="E2810" s="196">
        <f t="shared" si="220"/>
        <v>45100</v>
      </c>
      <c r="F2810" s="272">
        <v>45107</v>
      </c>
      <c r="G2810" s="272">
        <v>45321</v>
      </c>
      <c r="H2810" s="12" t="s">
        <v>165</v>
      </c>
      <c r="I2810" s="234">
        <v>8.5299999999999994</v>
      </c>
      <c r="J2810" s="272">
        <v>45322</v>
      </c>
      <c r="K2810" s="17">
        <f t="shared" si="219"/>
        <v>221.5</v>
      </c>
      <c r="L2810" s="283">
        <f t="shared" si="217"/>
        <v>3.4691533415962115E-8</v>
      </c>
      <c r="M2810" s="22">
        <f t="shared" si="218"/>
        <v>7.6841746516356081E-6</v>
      </c>
    </row>
    <row r="2811" spans="1:13">
      <c r="A2811" s="16">
        <f t="shared" si="216"/>
        <v>2804</v>
      </c>
      <c r="B2811" s="12" t="s">
        <v>411</v>
      </c>
      <c r="C2811" s="272">
        <v>45093</v>
      </c>
      <c r="D2811" s="272">
        <v>45107</v>
      </c>
      <c r="E2811" s="196">
        <f t="shared" si="220"/>
        <v>45100</v>
      </c>
      <c r="F2811" s="272">
        <v>45107</v>
      </c>
      <c r="G2811" s="272">
        <v>45126</v>
      </c>
      <c r="H2811" s="12" t="s">
        <v>157</v>
      </c>
      <c r="I2811" s="234">
        <v>49.56</v>
      </c>
      <c r="J2811" s="272">
        <v>45127</v>
      </c>
      <c r="K2811" s="17">
        <f t="shared" si="219"/>
        <v>26.5</v>
      </c>
      <c r="L2811" s="283">
        <f t="shared" si="217"/>
        <v>2.015606560486615E-7</v>
      </c>
      <c r="M2811" s="22">
        <f t="shared" si="218"/>
        <v>5.3413573852895295E-6</v>
      </c>
    </row>
    <row r="2812" spans="1:13">
      <c r="A2812" s="16">
        <f t="shared" si="216"/>
        <v>2805</v>
      </c>
      <c r="B2812" s="12" t="s">
        <v>411</v>
      </c>
      <c r="C2812" s="272">
        <v>45093</v>
      </c>
      <c r="D2812" s="272">
        <v>45107</v>
      </c>
      <c r="E2812" s="196">
        <f t="shared" si="220"/>
        <v>45100</v>
      </c>
      <c r="F2812" s="272">
        <v>45107</v>
      </c>
      <c r="G2812" s="272">
        <v>45135</v>
      </c>
      <c r="H2812" s="12" t="s">
        <v>152</v>
      </c>
      <c r="I2812" s="234">
        <v>22.71</v>
      </c>
      <c r="J2812" s="272">
        <v>45138</v>
      </c>
      <c r="K2812" s="17">
        <f t="shared" si="219"/>
        <v>35.5</v>
      </c>
      <c r="L2812" s="283">
        <f t="shared" si="217"/>
        <v>9.2361632341910876E-8</v>
      </c>
      <c r="M2812" s="22">
        <f t="shared" si="218"/>
        <v>3.2788379481378363E-6</v>
      </c>
    </row>
    <row r="2813" spans="1:13">
      <c r="A2813" s="16">
        <f t="shared" si="216"/>
        <v>2806</v>
      </c>
      <c r="B2813" s="12" t="s">
        <v>411</v>
      </c>
      <c r="C2813" s="272">
        <v>45093</v>
      </c>
      <c r="D2813" s="272">
        <v>45107</v>
      </c>
      <c r="E2813" s="196">
        <f t="shared" si="220"/>
        <v>45100</v>
      </c>
      <c r="F2813" s="272">
        <v>45107</v>
      </c>
      <c r="G2813" s="272">
        <v>45121</v>
      </c>
      <c r="H2813" s="12" t="s">
        <v>166</v>
      </c>
      <c r="I2813" s="234">
        <v>210.23</v>
      </c>
      <c r="J2813" s="272">
        <v>45124</v>
      </c>
      <c r="K2813" s="17">
        <f t="shared" si="219"/>
        <v>21.5</v>
      </c>
      <c r="L2813" s="283">
        <f t="shared" si="217"/>
        <v>8.5500598710875922E-7</v>
      </c>
      <c r="M2813" s="22">
        <f t="shared" si="218"/>
        <v>1.8382628722838323E-5</v>
      </c>
    </row>
    <row r="2814" spans="1:13">
      <c r="A2814" s="16">
        <f t="shared" si="216"/>
        <v>2807</v>
      </c>
      <c r="B2814" s="12" t="s">
        <v>411</v>
      </c>
      <c r="C2814" s="272">
        <v>45093</v>
      </c>
      <c r="D2814" s="272">
        <v>45107</v>
      </c>
      <c r="E2814" s="196">
        <f t="shared" si="220"/>
        <v>45100</v>
      </c>
      <c r="F2814" s="272">
        <v>45107</v>
      </c>
      <c r="G2814" s="272">
        <v>45112</v>
      </c>
      <c r="H2814" s="12" t="s">
        <v>156</v>
      </c>
      <c r="I2814" s="234">
        <v>28.98</v>
      </c>
      <c r="J2814" s="272">
        <v>45113</v>
      </c>
      <c r="K2814" s="17">
        <f t="shared" si="219"/>
        <v>12.5</v>
      </c>
      <c r="L2814" s="283">
        <f t="shared" si="217"/>
        <v>1.1786173955387833E-7</v>
      </c>
      <c r="M2814" s="22">
        <f t="shared" si="218"/>
        <v>1.4732717444234791E-6</v>
      </c>
    </row>
    <row r="2815" spans="1:13">
      <c r="A2815" s="16">
        <f t="shared" si="216"/>
        <v>2808</v>
      </c>
      <c r="B2815" s="12" t="s">
        <v>411</v>
      </c>
      <c r="C2815" s="272">
        <v>45093</v>
      </c>
      <c r="D2815" s="272">
        <v>45107</v>
      </c>
      <c r="E2815" s="196">
        <f t="shared" si="220"/>
        <v>45100</v>
      </c>
      <c r="F2815" s="272">
        <v>45107</v>
      </c>
      <c r="G2815" s="272">
        <v>45112</v>
      </c>
      <c r="H2815" s="12" t="s">
        <v>152</v>
      </c>
      <c r="I2815" s="234">
        <v>6.64</v>
      </c>
      <c r="J2815" s="272">
        <v>45113</v>
      </c>
      <c r="K2815" s="17">
        <f t="shared" si="219"/>
        <v>12.5</v>
      </c>
      <c r="L2815" s="283">
        <f t="shared" si="217"/>
        <v>2.7004898227665704E-8</v>
      </c>
      <c r="M2815" s="22">
        <f t="shared" si="218"/>
        <v>3.3756122784582128E-7</v>
      </c>
    </row>
    <row r="2816" spans="1:13">
      <c r="A2816" s="16">
        <f t="shared" si="216"/>
        <v>2809</v>
      </c>
      <c r="B2816" s="12" t="s">
        <v>411</v>
      </c>
      <c r="C2816" s="272">
        <v>45093</v>
      </c>
      <c r="D2816" s="272">
        <v>45107</v>
      </c>
      <c r="E2816" s="196">
        <f t="shared" si="220"/>
        <v>45100</v>
      </c>
      <c r="F2816" s="272">
        <v>45107</v>
      </c>
      <c r="G2816" s="272">
        <v>45112</v>
      </c>
      <c r="H2816" s="12" t="s">
        <v>156</v>
      </c>
      <c r="I2816" s="234">
        <v>315.66999999999996</v>
      </c>
      <c r="J2816" s="272">
        <v>45113</v>
      </c>
      <c r="K2816" s="17">
        <f t="shared" si="219"/>
        <v>12.5</v>
      </c>
      <c r="L2816" s="283">
        <f t="shared" si="217"/>
        <v>1.283830756555306E-6</v>
      </c>
      <c r="M2816" s="22">
        <f t="shared" si="218"/>
        <v>1.6047884456941324E-5</v>
      </c>
    </row>
    <row r="2817" spans="1:13">
      <c r="A2817" s="16">
        <f t="shared" si="216"/>
        <v>2810</v>
      </c>
      <c r="B2817" s="12" t="s">
        <v>411</v>
      </c>
      <c r="C2817" s="272">
        <v>45093</v>
      </c>
      <c r="D2817" s="272">
        <v>45107</v>
      </c>
      <c r="E2817" s="196">
        <f t="shared" si="220"/>
        <v>45100</v>
      </c>
      <c r="F2817" s="272">
        <v>45107</v>
      </c>
      <c r="G2817" s="272">
        <v>45121</v>
      </c>
      <c r="H2817" s="12" t="s">
        <v>153</v>
      </c>
      <c r="I2817" s="234">
        <v>243.64000000000001</v>
      </c>
      <c r="J2817" s="272">
        <v>45124</v>
      </c>
      <c r="K2817" s="17">
        <f t="shared" si="219"/>
        <v>21.5</v>
      </c>
      <c r="L2817" s="283">
        <f t="shared" si="217"/>
        <v>9.9088454882356523E-7</v>
      </c>
      <c r="M2817" s="22">
        <f t="shared" si="218"/>
        <v>2.1304017799706653E-5</v>
      </c>
    </row>
    <row r="2818" spans="1:13">
      <c r="A2818" s="16">
        <f t="shared" si="216"/>
        <v>2811</v>
      </c>
      <c r="B2818" s="12" t="s">
        <v>411</v>
      </c>
      <c r="C2818" s="272">
        <v>45093</v>
      </c>
      <c r="D2818" s="272">
        <v>45107</v>
      </c>
      <c r="E2818" s="196">
        <f t="shared" si="220"/>
        <v>45100</v>
      </c>
      <c r="F2818" s="272">
        <v>45107</v>
      </c>
      <c r="G2818" s="272">
        <v>45121</v>
      </c>
      <c r="H2818" s="12" t="s">
        <v>153</v>
      </c>
      <c r="I2818" s="234">
        <v>43.48</v>
      </c>
      <c r="J2818" s="272">
        <v>45124</v>
      </c>
      <c r="K2818" s="17">
        <f t="shared" si="219"/>
        <v>21.5</v>
      </c>
      <c r="L2818" s="283">
        <f t="shared" si="217"/>
        <v>1.768332793582688E-7</v>
      </c>
      <c r="M2818" s="22">
        <f t="shared" si="218"/>
        <v>3.8019155062027789E-6</v>
      </c>
    </row>
    <row r="2819" spans="1:13">
      <c r="A2819" s="16">
        <f t="shared" si="216"/>
        <v>2812</v>
      </c>
      <c r="B2819" s="12" t="s">
        <v>411</v>
      </c>
      <c r="C2819" s="272">
        <v>45108</v>
      </c>
      <c r="D2819" s="272">
        <v>45122</v>
      </c>
      <c r="E2819" s="196">
        <f t="shared" si="220"/>
        <v>45115</v>
      </c>
      <c r="F2819" s="272">
        <v>45121</v>
      </c>
      <c r="G2819" s="272">
        <v>45152</v>
      </c>
      <c r="H2819" s="12" t="s">
        <v>164</v>
      </c>
      <c r="I2819" s="234">
        <v>130</v>
      </c>
      <c r="J2819" s="272">
        <v>45153</v>
      </c>
      <c r="K2819" s="17">
        <f t="shared" si="219"/>
        <v>37.5</v>
      </c>
      <c r="L2819" s="283">
        <f t="shared" si="217"/>
        <v>5.2871035686694902E-7</v>
      </c>
      <c r="M2819" s="22">
        <f t="shared" si="218"/>
        <v>1.9826638382510587E-5</v>
      </c>
    </row>
    <row r="2820" spans="1:13">
      <c r="A2820" s="16">
        <f t="shared" si="216"/>
        <v>2813</v>
      </c>
      <c r="B2820" s="12" t="s">
        <v>411</v>
      </c>
      <c r="C2820" s="272">
        <v>45108</v>
      </c>
      <c r="D2820" s="272">
        <v>45122</v>
      </c>
      <c r="E2820" s="196">
        <f t="shared" si="220"/>
        <v>45115</v>
      </c>
      <c r="F2820" s="272">
        <v>45121</v>
      </c>
      <c r="G2820" s="272">
        <v>45152</v>
      </c>
      <c r="H2820" s="12" t="s">
        <v>166</v>
      </c>
      <c r="I2820" s="234">
        <v>684</v>
      </c>
      <c r="J2820" s="272">
        <v>45153</v>
      </c>
      <c r="K2820" s="17">
        <f t="shared" si="219"/>
        <v>37.5</v>
      </c>
      <c r="L2820" s="283">
        <f t="shared" si="217"/>
        <v>2.7818298776691781E-6</v>
      </c>
      <c r="M2820" s="22">
        <f t="shared" si="218"/>
        <v>1.0431862041259418E-4</v>
      </c>
    </row>
    <row r="2821" spans="1:13">
      <c r="A2821" s="16">
        <f t="shared" si="216"/>
        <v>2814</v>
      </c>
      <c r="B2821" s="12" t="s">
        <v>411</v>
      </c>
      <c r="C2821" s="272">
        <v>45108</v>
      </c>
      <c r="D2821" s="272">
        <v>45122</v>
      </c>
      <c r="E2821" s="196">
        <f t="shared" si="220"/>
        <v>45115</v>
      </c>
      <c r="F2821" s="272">
        <v>45121</v>
      </c>
      <c r="G2821" s="272">
        <v>45229</v>
      </c>
      <c r="H2821" s="12" t="s">
        <v>152</v>
      </c>
      <c r="I2821" s="234">
        <v>95.57</v>
      </c>
      <c r="J2821" s="272">
        <v>45230</v>
      </c>
      <c r="K2821" s="17">
        <f t="shared" si="219"/>
        <v>114.5</v>
      </c>
      <c r="L2821" s="283">
        <f t="shared" si="217"/>
        <v>3.8868345235211015E-7</v>
      </c>
      <c r="M2821" s="22">
        <f t="shared" si="218"/>
        <v>4.4504255294316611E-5</v>
      </c>
    </row>
    <row r="2822" spans="1:13">
      <c r="A2822" s="16">
        <f t="shared" si="216"/>
        <v>2815</v>
      </c>
      <c r="B2822" s="12" t="s">
        <v>411</v>
      </c>
      <c r="C2822" s="272">
        <v>45108</v>
      </c>
      <c r="D2822" s="272">
        <v>45122</v>
      </c>
      <c r="E2822" s="196">
        <f t="shared" si="220"/>
        <v>45115</v>
      </c>
      <c r="F2822" s="272">
        <v>45121</v>
      </c>
      <c r="G2822" s="272">
        <v>45156</v>
      </c>
      <c r="H2822" s="12" t="s">
        <v>157</v>
      </c>
      <c r="I2822" s="234">
        <v>44.56</v>
      </c>
      <c r="J2822" s="272">
        <v>45159</v>
      </c>
      <c r="K2822" s="17">
        <f t="shared" si="219"/>
        <v>41.5</v>
      </c>
      <c r="L2822" s="283">
        <f t="shared" si="217"/>
        <v>1.8122564232300962E-7</v>
      </c>
      <c r="M2822" s="22">
        <f t="shared" si="218"/>
        <v>7.520864156404899E-6</v>
      </c>
    </row>
    <row r="2823" spans="1:13">
      <c r="A2823" s="16">
        <f t="shared" si="216"/>
        <v>2816</v>
      </c>
      <c r="B2823" s="12" t="s">
        <v>411</v>
      </c>
      <c r="C2823" s="272">
        <v>45108</v>
      </c>
      <c r="D2823" s="272">
        <v>45122</v>
      </c>
      <c r="E2823" s="196">
        <f t="shared" si="220"/>
        <v>45115</v>
      </c>
      <c r="F2823" s="272">
        <v>45121</v>
      </c>
      <c r="G2823" s="272">
        <v>45229</v>
      </c>
      <c r="H2823" s="12" t="s">
        <v>152</v>
      </c>
      <c r="I2823" s="234">
        <v>27.68</v>
      </c>
      <c r="J2823" s="272">
        <v>45230</v>
      </c>
      <c r="K2823" s="17">
        <f t="shared" si="219"/>
        <v>114.5</v>
      </c>
      <c r="L2823" s="283">
        <f t="shared" si="217"/>
        <v>1.1257463598520884E-7</v>
      </c>
      <c r="M2823" s="22">
        <f t="shared" si="218"/>
        <v>1.2889795820306411E-5</v>
      </c>
    </row>
    <row r="2824" spans="1:13">
      <c r="A2824" s="16">
        <f t="shared" si="216"/>
        <v>2817</v>
      </c>
      <c r="B2824" s="12" t="s">
        <v>411</v>
      </c>
      <c r="C2824" s="272">
        <v>45108</v>
      </c>
      <c r="D2824" s="272">
        <v>45122</v>
      </c>
      <c r="E2824" s="196">
        <f t="shared" si="220"/>
        <v>45115</v>
      </c>
      <c r="F2824" s="272">
        <v>45121</v>
      </c>
      <c r="G2824" s="272">
        <v>45229</v>
      </c>
      <c r="H2824" s="12" t="s">
        <v>156</v>
      </c>
      <c r="I2824" s="234">
        <v>34.229999999999997</v>
      </c>
      <c r="J2824" s="272">
        <v>45230</v>
      </c>
      <c r="K2824" s="17">
        <f t="shared" si="219"/>
        <v>114.5</v>
      </c>
      <c r="L2824" s="283">
        <f t="shared" si="217"/>
        <v>1.3921350396581279E-7</v>
      </c>
      <c r="M2824" s="22">
        <f t="shared" si="218"/>
        <v>1.5939946204085564E-5</v>
      </c>
    </row>
    <row r="2825" spans="1:13">
      <c r="A2825" s="16">
        <f t="shared" ref="A2825:A2888" si="221">A2824+1</f>
        <v>2818</v>
      </c>
      <c r="B2825" s="12" t="s">
        <v>411</v>
      </c>
      <c r="C2825" s="272">
        <v>45108</v>
      </c>
      <c r="D2825" s="272">
        <v>45122</v>
      </c>
      <c r="E2825" s="196">
        <f t="shared" si="220"/>
        <v>45115</v>
      </c>
      <c r="F2825" s="272">
        <v>45121</v>
      </c>
      <c r="G2825" s="272">
        <v>45121</v>
      </c>
      <c r="H2825" s="12" t="s">
        <v>166</v>
      </c>
      <c r="I2825" s="234">
        <v>85.56</v>
      </c>
      <c r="J2825" s="272">
        <v>45124</v>
      </c>
      <c r="K2825" s="17">
        <f t="shared" si="219"/>
        <v>6.5</v>
      </c>
      <c r="L2825" s="283">
        <f t="shared" si="217"/>
        <v>3.4797275487335507E-7</v>
      </c>
      <c r="M2825" s="22">
        <f t="shared" si="218"/>
        <v>2.2618229066768081E-6</v>
      </c>
    </row>
    <row r="2826" spans="1:13">
      <c r="A2826" s="16">
        <f t="shared" si="221"/>
        <v>2819</v>
      </c>
      <c r="B2826" s="12" t="s">
        <v>411</v>
      </c>
      <c r="C2826" s="272">
        <v>45108</v>
      </c>
      <c r="D2826" s="272">
        <v>45122</v>
      </c>
      <c r="E2826" s="196">
        <f t="shared" si="220"/>
        <v>45115</v>
      </c>
      <c r="F2826" s="272">
        <v>45121</v>
      </c>
      <c r="G2826" s="272">
        <v>45152</v>
      </c>
      <c r="H2826" s="12" t="s">
        <v>164</v>
      </c>
      <c r="I2826" s="234">
        <v>68.84</v>
      </c>
      <c r="J2826" s="272">
        <v>45153</v>
      </c>
      <c r="K2826" s="17">
        <f t="shared" si="219"/>
        <v>37.5</v>
      </c>
      <c r="L2826" s="283">
        <f t="shared" ref="L2826:L2889" si="222">I2826/$I$5449</f>
        <v>2.7997246897477519E-7</v>
      </c>
      <c r="M2826" s="22">
        <f t="shared" ref="M2826:M2889" si="223">L2826*K2826</f>
        <v>1.049896758655407E-5</v>
      </c>
    </row>
    <row r="2827" spans="1:13">
      <c r="A2827" s="16">
        <f t="shared" si="221"/>
        <v>2820</v>
      </c>
      <c r="B2827" s="12" t="s">
        <v>411</v>
      </c>
      <c r="C2827" s="272">
        <v>45108</v>
      </c>
      <c r="D2827" s="272">
        <v>45122</v>
      </c>
      <c r="E2827" s="196">
        <f t="shared" si="220"/>
        <v>45115</v>
      </c>
      <c r="F2827" s="272">
        <v>45121</v>
      </c>
      <c r="G2827" s="272">
        <v>45152</v>
      </c>
      <c r="H2827" s="12" t="s">
        <v>166</v>
      </c>
      <c r="I2827" s="234">
        <v>141.83000000000001</v>
      </c>
      <c r="J2827" s="272">
        <v>45153</v>
      </c>
      <c r="K2827" s="17">
        <f t="shared" ref="K2827:K2890" si="224">(G2827-D2827)+((D2827-C2827+1)/2)</f>
        <v>37.5</v>
      </c>
      <c r="L2827" s="283">
        <f t="shared" si="222"/>
        <v>5.7682299934184145E-7</v>
      </c>
      <c r="M2827" s="22">
        <f t="shared" si="223"/>
        <v>2.1630862475319053E-5</v>
      </c>
    </row>
    <row r="2828" spans="1:13">
      <c r="A2828" s="16">
        <f t="shared" si="221"/>
        <v>2821</v>
      </c>
      <c r="B2828" s="12" t="s">
        <v>411</v>
      </c>
      <c r="C2828" s="272">
        <v>45108</v>
      </c>
      <c r="D2828" s="272">
        <v>45122</v>
      </c>
      <c r="E2828" s="196">
        <f t="shared" si="220"/>
        <v>45115</v>
      </c>
      <c r="F2828" s="272">
        <v>45121</v>
      </c>
      <c r="G2828" s="272">
        <v>45229</v>
      </c>
      <c r="H2828" s="12" t="s">
        <v>152</v>
      </c>
      <c r="I2828" s="234">
        <v>95.71</v>
      </c>
      <c r="J2828" s="272">
        <v>45230</v>
      </c>
      <c r="K2828" s="17">
        <f t="shared" si="224"/>
        <v>114.5</v>
      </c>
      <c r="L2828" s="283">
        <f t="shared" si="222"/>
        <v>3.8925283273642836E-7</v>
      </c>
      <c r="M2828" s="22">
        <f t="shared" si="223"/>
        <v>4.456944934832105E-5</v>
      </c>
    </row>
    <row r="2829" spans="1:13">
      <c r="A2829" s="16">
        <f t="shared" si="221"/>
        <v>2822</v>
      </c>
      <c r="B2829" s="12" t="s">
        <v>411</v>
      </c>
      <c r="C2829" s="272">
        <v>45108</v>
      </c>
      <c r="D2829" s="272">
        <v>45122</v>
      </c>
      <c r="E2829" s="196">
        <f t="shared" si="220"/>
        <v>45115</v>
      </c>
      <c r="F2829" s="272">
        <v>45121</v>
      </c>
      <c r="G2829" s="272">
        <v>45156</v>
      </c>
      <c r="H2829" s="12" t="s">
        <v>157</v>
      </c>
      <c r="I2829" s="234">
        <v>266.62</v>
      </c>
      <c r="J2829" s="272">
        <v>45159</v>
      </c>
      <c r="K2829" s="17">
        <f t="shared" si="224"/>
        <v>41.5</v>
      </c>
      <c r="L2829" s="283">
        <f t="shared" si="222"/>
        <v>1.0843442719066612E-6</v>
      </c>
      <c r="M2829" s="22">
        <f t="shared" si="223"/>
        <v>4.5000287284126443E-5</v>
      </c>
    </row>
    <row r="2830" spans="1:13">
      <c r="A2830" s="16">
        <f t="shared" si="221"/>
        <v>2823</v>
      </c>
      <c r="B2830" s="12" t="s">
        <v>411</v>
      </c>
      <c r="C2830" s="272">
        <v>45108</v>
      </c>
      <c r="D2830" s="272">
        <v>45122</v>
      </c>
      <c r="E2830" s="196">
        <f t="shared" si="220"/>
        <v>45115</v>
      </c>
      <c r="F2830" s="272">
        <v>45121</v>
      </c>
      <c r="G2830" s="272">
        <v>45125</v>
      </c>
      <c r="H2830" s="12" t="s">
        <v>156</v>
      </c>
      <c r="I2830" s="234">
        <v>16.96</v>
      </c>
      <c r="J2830" s="272">
        <v>45126</v>
      </c>
      <c r="K2830" s="17">
        <f t="shared" si="224"/>
        <v>10.5</v>
      </c>
      <c r="L2830" s="283">
        <f t="shared" si="222"/>
        <v>6.8976366557411206E-8</v>
      </c>
      <c r="M2830" s="22">
        <f t="shared" si="223"/>
        <v>7.2425184885281768E-7</v>
      </c>
    </row>
    <row r="2831" spans="1:13">
      <c r="A2831" s="16">
        <f t="shared" si="221"/>
        <v>2824</v>
      </c>
      <c r="B2831" s="12" t="s">
        <v>411</v>
      </c>
      <c r="C2831" s="272">
        <v>45108</v>
      </c>
      <c r="D2831" s="272">
        <v>45122</v>
      </c>
      <c r="E2831" s="196">
        <f t="shared" si="220"/>
        <v>45115</v>
      </c>
      <c r="F2831" s="272">
        <v>45121</v>
      </c>
      <c r="G2831" s="272">
        <v>45125</v>
      </c>
      <c r="H2831" s="12" t="s">
        <v>152</v>
      </c>
      <c r="I2831" s="234">
        <v>186.77999999999997</v>
      </c>
      <c r="J2831" s="272">
        <v>45126</v>
      </c>
      <c r="K2831" s="17">
        <f t="shared" si="224"/>
        <v>10.5</v>
      </c>
      <c r="L2831" s="283">
        <f t="shared" si="222"/>
        <v>7.5963477273545174E-7</v>
      </c>
      <c r="M2831" s="22">
        <f t="shared" si="223"/>
        <v>7.9761651137222429E-6</v>
      </c>
    </row>
    <row r="2832" spans="1:13">
      <c r="A2832" s="16">
        <f t="shared" si="221"/>
        <v>2825</v>
      </c>
      <c r="B2832" s="12" t="s">
        <v>411</v>
      </c>
      <c r="C2832" s="272">
        <v>45108</v>
      </c>
      <c r="D2832" s="272">
        <v>45122</v>
      </c>
      <c r="E2832" s="196">
        <f t="shared" si="220"/>
        <v>45115</v>
      </c>
      <c r="F2832" s="272">
        <v>45121</v>
      </c>
      <c r="G2832" s="272">
        <v>45156</v>
      </c>
      <c r="H2832" s="12" t="s">
        <v>157</v>
      </c>
      <c r="I2832" s="234">
        <v>96.06</v>
      </c>
      <c r="J2832" s="272">
        <v>45159</v>
      </c>
      <c r="K2832" s="17">
        <f t="shared" si="224"/>
        <v>41.5</v>
      </c>
      <c r="L2832" s="283">
        <f t="shared" si="222"/>
        <v>3.9067628369722407E-7</v>
      </c>
      <c r="M2832" s="22">
        <f t="shared" si="223"/>
        <v>1.62130657734348E-5</v>
      </c>
    </row>
    <row r="2833" spans="1:13">
      <c r="A2833" s="16">
        <f t="shared" si="221"/>
        <v>2826</v>
      </c>
      <c r="B2833" s="12" t="s">
        <v>411</v>
      </c>
      <c r="C2833" s="272">
        <v>45108</v>
      </c>
      <c r="D2833" s="272">
        <v>45122</v>
      </c>
      <c r="E2833" s="196">
        <f t="shared" si="220"/>
        <v>45115</v>
      </c>
      <c r="F2833" s="272">
        <v>45121</v>
      </c>
      <c r="G2833" s="272">
        <v>45156</v>
      </c>
      <c r="H2833" s="12" t="s">
        <v>157</v>
      </c>
      <c r="I2833" s="234">
        <v>789.36</v>
      </c>
      <c r="J2833" s="272">
        <v>45159</v>
      </c>
      <c r="K2833" s="17">
        <f t="shared" si="224"/>
        <v>41.5</v>
      </c>
      <c r="L2833" s="283">
        <f t="shared" si="222"/>
        <v>3.2103292868961148E-6</v>
      </c>
      <c r="M2833" s="22">
        <f t="shared" si="223"/>
        <v>1.3322866540618877E-4</v>
      </c>
    </row>
    <row r="2834" spans="1:13">
      <c r="A2834" s="16">
        <f t="shared" si="221"/>
        <v>2827</v>
      </c>
      <c r="B2834" s="12" t="s">
        <v>411</v>
      </c>
      <c r="C2834" s="272">
        <v>45108</v>
      </c>
      <c r="D2834" s="272">
        <v>45122</v>
      </c>
      <c r="E2834" s="196">
        <f t="shared" si="220"/>
        <v>45115</v>
      </c>
      <c r="F2834" s="272">
        <v>45121</v>
      </c>
      <c r="G2834" s="272">
        <v>45229</v>
      </c>
      <c r="H2834" s="12" t="s">
        <v>153</v>
      </c>
      <c r="I2834" s="234">
        <v>514.73000000000013</v>
      </c>
      <c r="J2834" s="272">
        <v>45230</v>
      </c>
      <c r="K2834" s="17">
        <f t="shared" si="224"/>
        <v>114.5</v>
      </c>
      <c r="L2834" s="283">
        <f t="shared" si="222"/>
        <v>2.0934083230009596E-6</v>
      </c>
      <c r="M2834" s="22">
        <f t="shared" si="223"/>
        <v>2.3969525298360989E-4</v>
      </c>
    </row>
    <row r="2835" spans="1:13">
      <c r="A2835" s="16">
        <f t="shared" si="221"/>
        <v>2828</v>
      </c>
      <c r="B2835" s="12" t="s">
        <v>411</v>
      </c>
      <c r="C2835" s="272">
        <v>45108</v>
      </c>
      <c r="D2835" s="272">
        <v>45122</v>
      </c>
      <c r="E2835" s="196">
        <f t="shared" si="220"/>
        <v>45115</v>
      </c>
      <c r="F2835" s="272">
        <v>45121</v>
      </c>
      <c r="G2835" s="272">
        <v>45229</v>
      </c>
      <c r="H2835" s="12" t="s">
        <v>154</v>
      </c>
      <c r="I2835" s="234">
        <v>1117.3800000000001</v>
      </c>
      <c r="J2835" s="272">
        <v>45230</v>
      </c>
      <c r="K2835" s="17">
        <f t="shared" si="224"/>
        <v>114.5</v>
      </c>
      <c r="L2835" s="283">
        <f t="shared" si="222"/>
        <v>4.5443875273537813E-6</v>
      </c>
      <c r="M2835" s="22">
        <f t="shared" si="223"/>
        <v>5.2033237188200791E-4</v>
      </c>
    </row>
    <row r="2836" spans="1:13">
      <c r="A2836" s="16">
        <f t="shared" si="221"/>
        <v>2829</v>
      </c>
      <c r="B2836" s="12" t="s">
        <v>411</v>
      </c>
      <c r="C2836" s="272">
        <v>45108</v>
      </c>
      <c r="D2836" s="272">
        <v>45122</v>
      </c>
      <c r="E2836" s="196">
        <f t="shared" si="220"/>
        <v>45115</v>
      </c>
      <c r="F2836" s="272">
        <v>45121</v>
      </c>
      <c r="G2836" s="272">
        <v>45229</v>
      </c>
      <c r="H2836" s="12" t="s">
        <v>155</v>
      </c>
      <c r="I2836" s="234">
        <v>19.880000000000003</v>
      </c>
      <c r="J2836" s="272">
        <v>45230</v>
      </c>
      <c r="K2836" s="17">
        <f t="shared" si="224"/>
        <v>114.5</v>
      </c>
      <c r="L2836" s="283">
        <f t="shared" si="222"/>
        <v>8.0852014573191906E-8</v>
      </c>
      <c r="M2836" s="22">
        <f t="shared" si="223"/>
        <v>9.2575556686304727E-6</v>
      </c>
    </row>
    <row r="2837" spans="1:13">
      <c r="A2837" s="16">
        <f t="shared" si="221"/>
        <v>2830</v>
      </c>
      <c r="B2837" s="12" t="s">
        <v>411</v>
      </c>
      <c r="C2837" s="272">
        <v>45108</v>
      </c>
      <c r="D2837" s="272">
        <v>45122</v>
      </c>
      <c r="E2837" s="196">
        <f t="shared" si="220"/>
        <v>45115</v>
      </c>
      <c r="F2837" s="272">
        <v>45121</v>
      </c>
      <c r="G2837" s="272">
        <v>45229</v>
      </c>
      <c r="H2837" s="12" t="s">
        <v>154</v>
      </c>
      <c r="I2837" s="234">
        <v>47.86</v>
      </c>
      <c r="J2837" s="272">
        <v>45230</v>
      </c>
      <c r="K2837" s="17">
        <f t="shared" si="224"/>
        <v>114.5</v>
      </c>
      <c r="L2837" s="283">
        <f t="shared" si="222"/>
        <v>1.9464675138193987E-7</v>
      </c>
      <c r="M2837" s="22">
        <f t="shared" si="223"/>
        <v>2.2287053033232115E-5</v>
      </c>
    </row>
    <row r="2838" spans="1:13">
      <c r="A2838" s="16">
        <f t="shared" si="221"/>
        <v>2831</v>
      </c>
      <c r="B2838" s="12" t="s">
        <v>411</v>
      </c>
      <c r="C2838" s="272">
        <v>45108</v>
      </c>
      <c r="D2838" s="272">
        <v>45122</v>
      </c>
      <c r="E2838" s="196">
        <f t="shared" si="220"/>
        <v>45115</v>
      </c>
      <c r="F2838" s="272">
        <v>45121</v>
      </c>
      <c r="G2838" s="272">
        <v>45121</v>
      </c>
      <c r="H2838" s="12" t="s">
        <v>166</v>
      </c>
      <c r="I2838" s="234">
        <v>5406.4900000000007</v>
      </c>
      <c r="J2838" s="272">
        <v>45124</v>
      </c>
      <c r="K2838" s="17">
        <f t="shared" si="224"/>
        <v>6.5</v>
      </c>
      <c r="L2838" s="283">
        <f t="shared" si="222"/>
        <v>2.1988209671519937E-5</v>
      </c>
      <c r="M2838" s="22">
        <f t="shared" si="223"/>
        <v>1.429233628648796E-4</v>
      </c>
    </row>
    <row r="2839" spans="1:13">
      <c r="A2839" s="16">
        <f t="shared" si="221"/>
        <v>2832</v>
      </c>
      <c r="B2839" s="12" t="s">
        <v>411</v>
      </c>
      <c r="C2839" s="272">
        <v>45108</v>
      </c>
      <c r="D2839" s="272">
        <v>45122</v>
      </c>
      <c r="E2839" s="196">
        <f t="shared" si="220"/>
        <v>45115</v>
      </c>
      <c r="F2839" s="272">
        <v>45121</v>
      </c>
      <c r="G2839" s="272">
        <v>45121</v>
      </c>
      <c r="H2839" s="12" t="s">
        <v>406</v>
      </c>
      <c r="I2839" s="234">
        <v>581.16</v>
      </c>
      <c r="J2839" s="272">
        <v>45124</v>
      </c>
      <c r="K2839" s="17">
        <f t="shared" si="224"/>
        <v>6.5</v>
      </c>
      <c r="L2839" s="283">
        <f t="shared" si="222"/>
        <v>2.3635793153599701E-6</v>
      </c>
      <c r="M2839" s="22">
        <f t="shared" si="223"/>
        <v>1.5363265549839806E-5</v>
      </c>
    </row>
    <row r="2840" spans="1:13">
      <c r="A2840" s="16">
        <f t="shared" si="221"/>
        <v>2833</v>
      </c>
      <c r="B2840" s="12" t="s">
        <v>411</v>
      </c>
      <c r="C2840" s="272">
        <v>45108</v>
      </c>
      <c r="D2840" s="272">
        <v>45122</v>
      </c>
      <c r="E2840" s="196">
        <f t="shared" si="220"/>
        <v>45115</v>
      </c>
      <c r="F2840" s="272">
        <v>45121</v>
      </c>
      <c r="G2840" s="272">
        <v>45229</v>
      </c>
      <c r="H2840" s="12" t="s">
        <v>154</v>
      </c>
      <c r="I2840" s="234">
        <v>367.25000000000006</v>
      </c>
      <c r="J2840" s="272">
        <v>45230</v>
      </c>
      <c r="K2840" s="17">
        <f t="shared" si="224"/>
        <v>114.5</v>
      </c>
      <c r="L2840" s="283">
        <f t="shared" si="222"/>
        <v>1.4936067581491313E-6</v>
      </c>
      <c r="M2840" s="22">
        <f t="shared" si="223"/>
        <v>1.7101797380807552E-4</v>
      </c>
    </row>
    <row r="2841" spans="1:13">
      <c r="A2841" s="16">
        <f t="shared" si="221"/>
        <v>2834</v>
      </c>
      <c r="B2841" s="12" t="s">
        <v>411</v>
      </c>
      <c r="C2841" s="272">
        <v>45108</v>
      </c>
      <c r="D2841" s="272">
        <v>45122</v>
      </c>
      <c r="E2841" s="196">
        <f t="shared" si="220"/>
        <v>45115</v>
      </c>
      <c r="F2841" s="272">
        <v>45121</v>
      </c>
      <c r="G2841" s="272">
        <v>45152</v>
      </c>
      <c r="H2841" s="12" t="s">
        <v>156</v>
      </c>
      <c r="I2841" s="234">
        <v>5.99</v>
      </c>
      <c r="J2841" s="272">
        <v>45153</v>
      </c>
      <c r="K2841" s="17">
        <f t="shared" si="224"/>
        <v>37.5</v>
      </c>
      <c r="L2841" s="283">
        <f t="shared" si="222"/>
        <v>2.436134644333096E-8</v>
      </c>
      <c r="M2841" s="22">
        <f t="shared" si="223"/>
        <v>9.1355049162491095E-7</v>
      </c>
    </row>
    <row r="2842" spans="1:13">
      <c r="A2842" s="16">
        <f t="shared" si="221"/>
        <v>2835</v>
      </c>
      <c r="B2842" s="12" t="s">
        <v>411</v>
      </c>
      <c r="C2842" s="272">
        <v>45108</v>
      </c>
      <c r="D2842" s="272">
        <v>45122</v>
      </c>
      <c r="E2842" s="196">
        <f t="shared" si="220"/>
        <v>45115</v>
      </c>
      <c r="F2842" s="272">
        <v>45121</v>
      </c>
      <c r="G2842" s="272">
        <v>45152</v>
      </c>
      <c r="H2842" s="12" t="s">
        <v>152</v>
      </c>
      <c r="I2842" s="234">
        <v>233.39000000000001</v>
      </c>
      <c r="J2842" s="272">
        <v>45153</v>
      </c>
      <c r="K2842" s="17">
        <f t="shared" si="224"/>
        <v>37.5</v>
      </c>
      <c r="L2842" s="283">
        <f t="shared" si="222"/>
        <v>9.4919777068597886E-7</v>
      </c>
      <c r="M2842" s="22">
        <f t="shared" si="223"/>
        <v>3.559491640072421E-5</v>
      </c>
    </row>
    <row r="2843" spans="1:13">
      <c r="A2843" s="16">
        <f t="shared" si="221"/>
        <v>2836</v>
      </c>
      <c r="B2843" s="12" t="s">
        <v>411</v>
      </c>
      <c r="C2843" s="272">
        <v>45108</v>
      </c>
      <c r="D2843" s="272">
        <v>45122</v>
      </c>
      <c r="E2843" s="196">
        <f t="shared" si="220"/>
        <v>45115</v>
      </c>
      <c r="F2843" s="272">
        <v>45121</v>
      </c>
      <c r="G2843" s="272">
        <v>45125</v>
      </c>
      <c r="H2843" s="12" t="s">
        <v>156</v>
      </c>
      <c r="I2843" s="234">
        <v>427.8</v>
      </c>
      <c r="J2843" s="272">
        <v>45126</v>
      </c>
      <c r="K2843" s="17">
        <f t="shared" si="224"/>
        <v>10.5</v>
      </c>
      <c r="L2843" s="283">
        <f t="shared" si="222"/>
        <v>1.7398637743667754E-6</v>
      </c>
      <c r="M2843" s="22">
        <f t="shared" si="223"/>
        <v>1.826856963085114E-5</v>
      </c>
    </row>
    <row r="2844" spans="1:13">
      <c r="A2844" s="16">
        <f t="shared" si="221"/>
        <v>2837</v>
      </c>
      <c r="B2844" s="12" t="s">
        <v>411</v>
      </c>
      <c r="C2844" s="272">
        <v>45108</v>
      </c>
      <c r="D2844" s="272">
        <v>45122</v>
      </c>
      <c r="E2844" s="196">
        <f t="shared" si="220"/>
        <v>45115</v>
      </c>
      <c r="F2844" s="272">
        <v>45121</v>
      </c>
      <c r="G2844" s="272">
        <v>45125</v>
      </c>
      <c r="H2844" s="12" t="s">
        <v>152</v>
      </c>
      <c r="I2844" s="234">
        <v>26900.050000000014</v>
      </c>
      <c r="J2844" s="272">
        <v>45126</v>
      </c>
      <c r="K2844" s="17">
        <f t="shared" si="224"/>
        <v>10.5</v>
      </c>
      <c r="L2844" s="283">
        <f t="shared" si="222"/>
        <v>1.0940257719414446E-4</v>
      </c>
      <c r="M2844" s="22">
        <f t="shared" si="223"/>
        <v>1.1487270605385169E-3</v>
      </c>
    </row>
    <row r="2845" spans="1:13">
      <c r="A2845" s="16">
        <f t="shared" si="221"/>
        <v>2838</v>
      </c>
      <c r="B2845" s="12" t="s">
        <v>411</v>
      </c>
      <c r="C2845" s="272">
        <v>45108</v>
      </c>
      <c r="D2845" s="272">
        <v>45122</v>
      </c>
      <c r="E2845" s="196">
        <f t="shared" si="220"/>
        <v>45115</v>
      </c>
      <c r="F2845" s="272">
        <v>45121</v>
      </c>
      <c r="G2845" s="272">
        <v>45156</v>
      </c>
      <c r="H2845" s="12" t="s">
        <v>154</v>
      </c>
      <c r="I2845" s="234">
        <v>89.42</v>
      </c>
      <c r="J2845" s="272">
        <v>45159</v>
      </c>
      <c r="K2845" s="17">
        <f t="shared" si="224"/>
        <v>41.5</v>
      </c>
      <c r="L2845" s="283">
        <f t="shared" si="222"/>
        <v>3.6367138546955835E-7</v>
      </c>
      <c r="M2845" s="22">
        <f t="shared" si="223"/>
        <v>1.5092362496986671E-5</v>
      </c>
    </row>
    <row r="2846" spans="1:13">
      <c r="A2846" s="16">
        <f t="shared" si="221"/>
        <v>2839</v>
      </c>
      <c r="B2846" s="12" t="s">
        <v>411</v>
      </c>
      <c r="C2846" s="272">
        <v>45108</v>
      </c>
      <c r="D2846" s="272">
        <v>45122</v>
      </c>
      <c r="E2846" s="196">
        <f t="shared" si="220"/>
        <v>45115</v>
      </c>
      <c r="F2846" s="272">
        <v>45121</v>
      </c>
      <c r="G2846" s="272">
        <v>45156</v>
      </c>
      <c r="H2846" s="12" t="s">
        <v>157</v>
      </c>
      <c r="I2846" s="234">
        <v>292.02999999999997</v>
      </c>
      <c r="J2846" s="272">
        <v>45159</v>
      </c>
      <c r="K2846" s="17">
        <f t="shared" si="224"/>
        <v>41.5</v>
      </c>
      <c r="L2846" s="283">
        <f t="shared" si="222"/>
        <v>1.187686811660424E-6</v>
      </c>
      <c r="M2846" s="22">
        <f t="shared" si="223"/>
        <v>4.9289002683907596E-5</v>
      </c>
    </row>
    <row r="2847" spans="1:13">
      <c r="A2847" s="16">
        <f t="shared" si="221"/>
        <v>2840</v>
      </c>
      <c r="B2847" s="12" t="s">
        <v>411</v>
      </c>
      <c r="C2847" s="272">
        <v>45108</v>
      </c>
      <c r="D2847" s="272">
        <v>45122</v>
      </c>
      <c r="E2847" s="196">
        <f t="shared" si="220"/>
        <v>45115</v>
      </c>
      <c r="F2847" s="272">
        <v>45121</v>
      </c>
      <c r="G2847" s="272">
        <v>45156</v>
      </c>
      <c r="H2847" s="12" t="s">
        <v>157</v>
      </c>
      <c r="I2847" s="234">
        <v>760.74</v>
      </c>
      <c r="J2847" s="272">
        <v>45159</v>
      </c>
      <c r="K2847" s="17">
        <f t="shared" si="224"/>
        <v>41.5</v>
      </c>
      <c r="L2847" s="283">
        <f t="shared" si="222"/>
        <v>3.0939316683304833E-6</v>
      </c>
      <c r="M2847" s="22">
        <f t="shared" si="223"/>
        <v>1.2839816423571506E-4</v>
      </c>
    </row>
    <row r="2848" spans="1:13">
      <c r="A2848" s="16">
        <f t="shared" si="221"/>
        <v>2841</v>
      </c>
      <c r="B2848" s="12" t="s">
        <v>411</v>
      </c>
      <c r="C2848" s="272">
        <v>45108</v>
      </c>
      <c r="D2848" s="272">
        <v>45122</v>
      </c>
      <c r="E2848" s="196">
        <f t="shared" si="220"/>
        <v>45115</v>
      </c>
      <c r="F2848" s="272">
        <v>45121</v>
      </c>
      <c r="G2848" s="272">
        <v>45152</v>
      </c>
      <c r="H2848" s="12" t="s">
        <v>153</v>
      </c>
      <c r="I2848" s="234">
        <v>157.73999999999998</v>
      </c>
      <c r="J2848" s="272">
        <v>45153</v>
      </c>
      <c r="K2848" s="17">
        <f t="shared" si="224"/>
        <v>37.5</v>
      </c>
      <c r="L2848" s="283">
        <f t="shared" si="222"/>
        <v>6.4152901301686561E-7</v>
      </c>
      <c r="M2848" s="22">
        <f t="shared" si="223"/>
        <v>2.405733798813246E-5</v>
      </c>
    </row>
    <row r="2849" spans="1:13">
      <c r="A2849" s="16">
        <f t="shared" si="221"/>
        <v>2842</v>
      </c>
      <c r="B2849" s="12" t="s">
        <v>411</v>
      </c>
      <c r="C2849" s="272">
        <v>45108</v>
      </c>
      <c r="D2849" s="272">
        <v>45122</v>
      </c>
      <c r="E2849" s="196">
        <f t="shared" si="220"/>
        <v>45115</v>
      </c>
      <c r="F2849" s="272">
        <v>45121</v>
      </c>
      <c r="G2849" s="272">
        <v>45156</v>
      </c>
      <c r="H2849" s="12" t="s">
        <v>157</v>
      </c>
      <c r="I2849" s="234">
        <v>94.84</v>
      </c>
      <c r="J2849" s="272">
        <v>45159</v>
      </c>
      <c r="K2849" s="17">
        <f t="shared" si="224"/>
        <v>41.5</v>
      </c>
      <c r="L2849" s="283">
        <f t="shared" si="222"/>
        <v>3.8571454034816499E-7</v>
      </c>
      <c r="M2849" s="22">
        <f t="shared" si="223"/>
        <v>1.6007153424448846E-5</v>
      </c>
    </row>
    <row r="2850" spans="1:13">
      <c r="A2850" s="16">
        <f t="shared" si="221"/>
        <v>2843</v>
      </c>
      <c r="B2850" s="12" t="s">
        <v>411</v>
      </c>
      <c r="C2850" s="272">
        <v>45108</v>
      </c>
      <c r="D2850" s="272">
        <v>45122</v>
      </c>
      <c r="E2850" s="196">
        <f t="shared" si="220"/>
        <v>45115</v>
      </c>
      <c r="F2850" s="272">
        <v>45121</v>
      </c>
      <c r="G2850" s="272">
        <v>45152</v>
      </c>
      <c r="H2850" s="12" t="s">
        <v>153</v>
      </c>
      <c r="I2850" s="234">
        <v>19.7</v>
      </c>
      <c r="J2850" s="272">
        <v>45153</v>
      </c>
      <c r="K2850" s="17">
        <f t="shared" si="224"/>
        <v>37.5</v>
      </c>
      <c r="L2850" s="283">
        <f t="shared" si="222"/>
        <v>8.0119954079068432E-8</v>
      </c>
      <c r="M2850" s="22">
        <f t="shared" si="223"/>
        <v>3.0044982779650663E-6</v>
      </c>
    </row>
    <row r="2851" spans="1:13">
      <c r="A2851" s="16">
        <f t="shared" si="221"/>
        <v>2844</v>
      </c>
      <c r="B2851" s="12" t="s">
        <v>411</v>
      </c>
      <c r="C2851" s="272">
        <v>45108</v>
      </c>
      <c r="D2851" s="272">
        <v>45122</v>
      </c>
      <c r="E2851" s="196">
        <f t="shared" si="220"/>
        <v>45115</v>
      </c>
      <c r="F2851" s="272">
        <v>45121</v>
      </c>
      <c r="G2851" s="272">
        <v>45229</v>
      </c>
      <c r="H2851" s="12" t="s">
        <v>412</v>
      </c>
      <c r="I2851" s="234">
        <v>65.61</v>
      </c>
      <c r="J2851" s="272">
        <v>45230</v>
      </c>
      <c r="K2851" s="17">
        <f t="shared" si="224"/>
        <v>114.5</v>
      </c>
      <c r="L2851" s="283">
        <f t="shared" si="222"/>
        <v>2.6683605010800405E-7</v>
      </c>
      <c r="M2851" s="22">
        <f t="shared" si="223"/>
        <v>3.0552727737366464E-5</v>
      </c>
    </row>
    <row r="2852" spans="1:13">
      <c r="A2852" s="16">
        <f t="shared" si="221"/>
        <v>2845</v>
      </c>
      <c r="B2852" s="12" t="s">
        <v>411</v>
      </c>
      <c r="C2852" s="272">
        <v>45108</v>
      </c>
      <c r="D2852" s="272">
        <v>45122</v>
      </c>
      <c r="E2852" s="196">
        <f t="shared" si="220"/>
        <v>45115</v>
      </c>
      <c r="F2852" s="272">
        <v>45121</v>
      </c>
      <c r="G2852" s="272">
        <v>45229</v>
      </c>
      <c r="H2852" s="12" t="s">
        <v>413</v>
      </c>
      <c r="I2852" s="234">
        <v>65.61</v>
      </c>
      <c r="J2852" s="272">
        <v>45230</v>
      </c>
      <c r="K2852" s="17">
        <f t="shared" si="224"/>
        <v>114.5</v>
      </c>
      <c r="L2852" s="283">
        <f t="shared" si="222"/>
        <v>2.6683605010800405E-7</v>
      </c>
      <c r="M2852" s="22">
        <f t="shared" si="223"/>
        <v>3.0552727737366464E-5</v>
      </c>
    </row>
    <row r="2853" spans="1:13">
      <c r="A2853" s="16">
        <f t="shared" si="221"/>
        <v>2846</v>
      </c>
      <c r="B2853" s="12" t="s">
        <v>411</v>
      </c>
      <c r="C2853" s="272">
        <v>45108</v>
      </c>
      <c r="D2853" s="272">
        <v>45122</v>
      </c>
      <c r="E2853" s="196">
        <f t="shared" ref="E2853:E2916" si="225">AVERAGE(C2853:D2853)</f>
        <v>45115</v>
      </c>
      <c r="F2853" s="272">
        <v>45121</v>
      </c>
      <c r="G2853" s="272">
        <v>45229</v>
      </c>
      <c r="H2853" s="12" t="s">
        <v>152</v>
      </c>
      <c r="I2853" s="234">
        <v>67.039999999999992</v>
      </c>
      <c r="J2853" s="272">
        <v>45230</v>
      </c>
      <c r="K2853" s="17">
        <f t="shared" si="224"/>
        <v>114.5</v>
      </c>
      <c r="L2853" s="283">
        <f t="shared" si="222"/>
        <v>2.7265186403354047E-7</v>
      </c>
      <c r="M2853" s="22">
        <f t="shared" si="223"/>
        <v>3.1218638431840385E-5</v>
      </c>
    </row>
    <row r="2854" spans="1:13">
      <c r="A2854" s="16">
        <f t="shared" si="221"/>
        <v>2847</v>
      </c>
      <c r="B2854" s="12" t="s">
        <v>411</v>
      </c>
      <c r="C2854" s="272">
        <v>45108</v>
      </c>
      <c r="D2854" s="272">
        <v>45122</v>
      </c>
      <c r="E2854" s="196">
        <f t="shared" si="225"/>
        <v>45115</v>
      </c>
      <c r="F2854" s="272">
        <v>45121</v>
      </c>
      <c r="G2854" s="272">
        <v>45125</v>
      </c>
      <c r="H2854" s="12" t="s">
        <v>164</v>
      </c>
      <c r="I2854" s="234">
        <v>204</v>
      </c>
      <c r="J2854" s="272">
        <v>45126</v>
      </c>
      <c r="K2854" s="17">
        <f t="shared" si="224"/>
        <v>10.5</v>
      </c>
      <c r="L2854" s="283">
        <f t="shared" si="222"/>
        <v>8.2966856000659697E-7</v>
      </c>
      <c r="M2854" s="22">
        <f t="shared" si="223"/>
        <v>8.7115198800692683E-6</v>
      </c>
    </row>
    <row r="2855" spans="1:13">
      <c r="A2855" s="16">
        <f t="shared" si="221"/>
        <v>2848</v>
      </c>
      <c r="B2855" s="12" t="s">
        <v>411</v>
      </c>
      <c r="C2855" s="272">
        <v>45108</v>
      </c>
      <c r="D2855" s="272">
        <v>45122</v>
      </c>
      <c r="E2855" s="196">
        <f t="shared" si="225"/>
        <v>45115</v>
      </c>
      <c r="F2855" s="272">
        <v>45121</v>
      </c>
      <c r="G2855" s="272">
        <v>45125</v>
      </c>
      <c r="H2855" s="12" t="s">
        <v>166</v>
      </c>
      <c r="I2855" s="234">
        <v>343</v>
      </c>
      <c r="J2855" s="272">
        <v>45126</v>
      </c>
      <c r="K2855" s="17">
        <f t="shared" si="224"/>
        <v>10.5</v>
      </c>
      <c r="L2855" s="283">
        <f t="shared" si="222"/>
        <v>1.3949819415797193E-6</v>
      </c>
      <c r="M2855" s="22">
        <f t="shared" si="223"/>
        <v>1.4647310386587052E-5</v>
      </c>
    </row>
    <row r="2856" spans="1:13">
      <c r="A2856" s="16">
        <f t="shared" si="221"/>
        <v>2849</v>
      </c>
      <c r="B2856" s="12" t="s">
        <v>411</v>
      </c>
      <c r="C2856" s="272">
        <v>45108</v>
      </c>
      <c r="D2856" s="272">
        <v>45122</v>
      </c>
      <c r="E2856" s="196">
        <f t="shared" si="225"/>
        <v>45115</v>
      </c>
      <c r="F2856" s="272">
        <v>45121</v>
      </c>
      <c r="G2856" s="272">
        <v>45125</v>
      </c>
      <c r="H2856" s="12" t="s">
        <v>152</v>
      </c>
      <c r="I2856" s="234">
        <v>781.1</v>
      </c>
      <c r="J2856" s="272">
        <v>45126</v>
      </c>
      <c r="K2856" s="17">
        <f t="shared" si="224"/>
        <v>10.5</v>
      </c>
      <c r="L2856" s="283">
        <f t="shared" si="222"/>
        <v>3.1767358442213378E-6</v>
      </c>
      <c r="M2856" s="22">
        <f t="shared" si="223"/>
        <v>3.3355726364324044E-5</v>
      </c>
    </row>
    <row r="2857" spans="1:13">
      <c r="A2857" s="16">
        <f t="shared" si="221"/>
        <v>2850</v>
      </c>
      <c r="B2857" s="12" t="s">
        <v>411</v>
      </c>
      <c r="C2857" s="272">
        <v>45108</v>
      </c>
      <c r="D2857" s="272">
        <v>45122</v>
      </c>
      <c r="E2857" s="196">
        <f t="shared" si="225"/>
        <v>45115</v>
      </c>
      <c r="F2857" s="272">
        <v>45121</v>
      </c>
      <c r="G2857" s="272">
        <v>45125</v>
      </c>
      <c r="H2857" s="12" t="s">
        <v>166</v>
      </c>
      <c r="I2857" s="234">
        <v>310.83999999999997</v>
      </c>
      <c r="J2857" s="272">
        <v>45126</v>
      </c>
      <c r="K2857" s="17">
        <f t="shared" si="224"/>
        <v>10.5</v>
      </c>
      <c r="L2857" s="283">
        <f t="shared" si="222"/>
        <v>1.2641871332963263E-6</v>
      </c>
      <c r="M2857" s="22">
        <f t="shared" si="223"/>
        <v>1.3273964899611427E-5</v>
      </c>
    </row>
    <row r="2858" spans="1:13">
      <c r="A2858" s="16">
        <f t="shared" si="221"/>
        <v>2851</v>
      </c>
      <c r="B2858" s="12" t="s">
        <v>411</v>
      </c>
      <c r="C2858" s="272">
        <v>45108</v>
      </c>
      <c r="D2858" s="272">
        <v>45122</v>
      </c>
      <c r="E2858" s="196">
        <f t="shared" si="225"/>
        <v>45115</v>
      </c>
      <c r="F2858" s="272">
        <v>45121</v>
      </c>
      <c r="G2858" s="272">
        <v>45152</v>
      </c>
      <c r="H2858" s="12" t="s">
        <v>152</v>
      </c>
      <c r="I2858" s="234">
        <v>672.59</v>
      </c>
      <c r="J2858" s="272">
        <v>45153</v>
      </c>
      <c r="K2858" s="17">
        <f t="shared" si="224"/>
        <v>37.5</v>
      </c>
      <c r="L2858" s="283">
        <f t="shared" si="222"/>
        <v>2.7354253763472406E-6</v>
      </c>
      <c r="M2858" s="22">
        <f t="shared" si="223"/>
        <v>1.0257845161302152E-4</v>
      </c>
    </row>
    <row r="2859" spans="1:13">
      <c r="A2859" s="16">
        <f t="shared" si="221"/>
        <v>2852</v>
      </c>
      <c r="B2859" s="12" t="s">
        <v>411</v>
      </c>
      <c r="C2859" s="272">
        <v>45108</v>
      </c>
      <c r="D2859" s="272">
        <v>45122</v>
      </c>
      <c r="E2859" s="196">
        <f t="shared" si="225"/>
        <v>45115</v>
      </c>
      <c r="F2859" s="272">
        <v>45121</v>
      </c>
      <c r="G2859" s="272">
        <v>45229</v>
      </c>
      <c r="H2859" s="12" t="s">
        <v>152</v>
      </c>
      <c r="I2859" s="234">
        <v>28.490000000000002</v>
      </c>
      <c r="J2859" s="272">
        <v>45230</v>
      </c>
      <c r="K2859" s="17">
        <f t="shared" si="224"/>
        <v>114.5</v>
      </c>
      <c r="L2859" s="283">
        <f t="shared" si="222"/>
        <v>1.1586890820876445E-7</v>
      </c>
      <c r="M2859" s="22">
        <f t="shared" si="223"/>
        <v>1.3266989989903529E-5</v>
      </c>
    </row>
    <row r="2860" spans="1:13">
      <c r="A2860" s="16">
        <f t="shared" si="221"/>
        <v>2853</v>
      </c>
      <c r="B2860" s="12" t="s">
        <v>411</v>
      </c>
      <c r="C2860" s="272">
        <v>45108</v>
      </c>
      <c r="D2860" s="272">
        <v>45122</v>
      </c>
      <c r="E2860" s="196">
        <f t="shared" si="225"/>
        <v>45115</v>
      </c>
      <c r="F2860" s="272">
        <v>45121</v>
      </c>
      <c r="G2860" s="272">
        <v>45229</v>
      </c>
      <c r="H2860" s="12" t="s">
        <v>414</v>
      </c>
      <c r="I2860" s="234">
        <v>30.71</v>
      </c>
      <c r="J2860" s="272">
        <v>45230</v>
      </c>
      <c r="K2860" s="17">
        <f t="shared" si="224"/>
        <v>114.5</v>
      </c>
      <c r="L2860" s="283">
        <f t="shared" si="222"/>
        <v>1.2489765430295388E-7</v>
      </c>
      <c r="M2860" s="22">
        <f t="shared" si="223"/>
        <v>1.430078141768822E-5</v>
      </c>
    </row>
    <row r="2861" spans="1:13">
      <c r="A2861" s="16">
        <f t="shared" si="221"/>
        <v>2854</v>
      </c>
      <c r="B2861" s="12" t="s">
        <v>411</v>
      </c>
      <c r="C2861" s="272">
        <v>45108</v>
      </c>
      <c r="D2861" s="272">
        <v>45122</v>
      </c>
      <c r="E2861" s="196">
        <f t="shared" si="225"/>
        <v>45115</v>
      </c>
      <c r="F2861" s="272">
        <v>45121</v>
      </c>
      <c r="G2861" s="272">
        <v>45156</v>
      </c>
      <c r="H2861" s="12" t="s">
        <v>157</v>
      </c>
      <c r="I2861" s="234">
        <v>237.60000000000002</v>
      </c>
      <c r="J2861" s="272">
        <v>45159</v>
      </c>
      <c r="K2861" s="17">
        <f t="shared" si="224"/>
        <v>41.5</v>
      </c>
      <c r="L2861" s="283">
        <f t="shared" si="222"/>
        <v>9.6631985224297773E-7</v>
      </c>
      <c r="M2861" s="22">
        <f t="shared" si="223"/>
        <v>4.0102273868083576E-5</v>
      </c>
    </row>
    <row r="2862" spans="1:13">
      <c r="A2862" s="16">
        <f t="shared" si="221"/>
        <v>2855</v>
      </c>
      <c r="B2862" s="12" t="s">
        <v>411</v>
      </c>
      <c r="C2862" s="272">
        <v>45108</v>
      </c>
      <c r="D2862" s="272">
        <v>45122</v>
      </c>
      <c r="E2862" s="196">
        <f t="shared" si="225"/>
        <v>45115</v>
      </c>
      <c r="F2862" s="272">
        <v>45121</v>
      </c>
      <c r="G2862" s="272">
        <v>45156</v>
      </c>
      <c r="H2862" s="12" t="s">
        <v>154</v>
      </c>
      <c r="I2862" s="234">
        <v>4.38</v>
      </c>
      <c r="J2862" s="272">
        <v>45159</v>
      </c>
      <c r="K2862" s="17">
        <f t="shared" si="224"/>
        <v>41.5</v>
      </c>
      <c r="L2862" s="283">
        <f t="shared" si="222"/>
        <v>1.7813472023671051E-8</v>
      </c>
      <c r="M2862" s="22">
        <f t="shared" si="223"/>
        <v>7.3925908898234857E-7</v>
      </c>
    </row>
    <row r="2863" spans="1:13">
      <c r="A2863" s="16">
        <f t="shared" si="221"/>
        <v>2856</v>
      </c>
      <c r="B2863" s="12" t="s">
        <v>411</v>
      </c>
      <c r="C2863" s="272">
        <v>45108</v>
      </c>
      <c r="D2863" s="272">
        <v>45122</v>
      </c>
      <c r="E2863" s="196">
        <f t="shared" si="225"/>
        <v>45115</v>
      </c>
      <c r="F2863" s="272">
        <v>45121</v>
      </c>
      <c r="G2863" s="272">
        <v>45156</v>
      </c>
      <c r="H2863" s="12" t="s">
        <v>157</v>
      </c>
      <c r="I2863" s="234">
        <v>1845.64</v>
      </c>
      <c r="J2863" s="272">
        <v>45159</v>
      </c>
      <c r="K2863" s="17">
        <f t="shared" si="224"/>
        <v>41.5</v>
      </c>
      <c r="L2863" s="283">
        <f t="shared" si="222"/>
        <v>7.5062229465224298E-6</v>
      </c>
      <c r="M2863" s="22">
        <f t="shared" si="223"/>
        <v>3.1150825228068083E-4</v>
      </c>
    </row>
    <row r="2864" spans="1:13">
      <c r="A2864" s="16">
        <f t="shared" si="221"/>
        <v>2857</v>
      </c>
      <c r="B2864" s="12" t="s">
        <v>411</v>
      </c>
      <c r="C2864" s="272">
        <v>45108</v>
      </c>
      <c r="D2864" s="272">
        <v>45122</v>
      </c>
      <c r="E2864" s="196">
        <f t="shared" si="225"/>
        <v>45115</v>
      </c>
      <c r="F2864" s="272">
        <v>45121</v>
      </c>
      <c r="G2864" s="272">
        <v>45156</v>
      </c>
      <c r="H2864" s="12" t="s">
        <v>157</v>
      </c>
      <c r="I2864" s="234">
        <v>350.49</v>
      </c>
      <c r="J2864" s="272">
        <v>45159</v>
      </c>
      <c r="K2864" s="17">
        <f t="shared" si="224"/>
        <v>41.5</v>
      </c>
      <c r="L2864" s="283">
        <f t="shared" si="222"/>
        <v>1.4254437921407459E-6</v>
      </c>
      <c r="M2864" s="22">
        <f t="shared" si="223"/>
        <v>5.9155917373840953E-5</v>
      </c>
    </row>
    <row r="2865" spans="1:13">
      <c r="A2865" s="16">
        <f t="shared" si="221"/>
        <v>2858</v>
      </c>
      <c r="B2865" s="12" t="s">
        <v>411</v>
      </c>
      <c r="C2865" s="272">
        <v>45108</v>
      </c>
      <c r="D2865" s="272">
        <v>45122</v>
      </c>
      <c r="E2865" s="196">
        <f t="shared" si="225"/>
        <v>45115</v>
      </c>
      <c r="F2865" s="272">
        <v>45121</v>
      </c>
      <c r="G2865" s="272">
        <v>45156</v>
      </c>
      <c r="H2865" s="12" t="s">
        <v>157</v>
      </c>
      <c r="I2865" s="234">
        <v>39.25</v>
      </c>
      <c r="J2865" s="272">
        <v>45159</v>
      </c>
      <c r="K2865" s="17">
        <f t="shared" si="224"/>
        <v>41.5</v>
      </c>
      <c r="L2865" s="283">
        <f t="shared" si="222"/>
        <v>1.5962985774636731E-7</v>
      </c>
      <c r="M2865" s="22">
        <f t="shared" si="223"/>
        <v>6.6246390964742432E-6</v>
      </c>
    </row>
    <row r="2866" spans="1:13">
      <c r="A2866" s="16">
        <f t="shared" si="221"/>
        <v>2859</v>
      </c>
      <c r="B2866" s="12" t="s">
        <v>411</v>
      </c>
      <c r="C2866" s="272">
        <v>45108</v>
      </c>
      <c r="D2866" s="272">
        <v>45122</v>
      </c>
      <c r="E2866" s="196">
        <f t="shared" si="225"/>
        <v>45115</v>
      </c>
      <c r="F2866" s="272">
        <v>45121</v>
      </c>
      <c r="G2866" s="272">
        <v>45156</v>
      </c>
      <c r="H2866" s="12" t="s">
        <v>166</v>
      </c>
      <c r="I2866" s="234">
        <v>5816.26</v>
      </c>
      <c r="J2866" s="272">
        <v>45159</v>
      </c>
      <c r="K2866" s="17">
        <f t="shared" si="224"/>
        <v>41.5</v>
      </c>
      <c r="L2866" s="283">
        <f t="shared" si="222"/>
        <v>2.3654745386392008E-5</v>
      </c>
      <c r="M2866" s="22">
        <f t="shared" si="223"/>
        <v>9.8167193353526833E-4</v>
      </c>
    </row>
    <row r="2867" spans="1:13">
      <c r="A2867" s="16">
        <f t="shared" si="221"/>
        <v>2860</v>
      </c>
      <c r="B2867" s="12" t="s">
        <v>411</v>
      </c>
      <c r="C2867" s="272">
        <v>45108</v>
      </c>
      <c r="D2867" s="272">
        <v>45122</v>
      </c>
      <c r="E2867" s="196">
        <f t="shared" si="225"/>
        <v>45115</v>
      </c>
      <c r="F2867" s="272">
        <v>45121</v>
      </c>
      <c r="G2867" s="272">
        <v>45229</v>
      </c>
      <c r="H2867" s="12" t="s">
        <v>407</v>
      </c>
      <c r="I2867" s="234">
        <v>387.11</v>
      </c>
      <c r="J2867" s="272">
        <v>45230</v>
      </c>
      <c r="K2867" s="17">
        <f t="shared" si="224"/>
        <v>114.5</v>
      </c>
      <c r="L2867" s="283">
        <f t="shared" si="222"/>
        <v>1.5743774326674205E-6</v>
      </c>
      <c r="M2867" s="22">
        <f t="shared" si="223"/>
        <v>1.8026621604041963E-4</v>
      </c>
    </row>
    <row r="2868" spans="1:13">
      <c r="A2868" s="16">
        <f t="shared" si="221"/>
        <v>2861</v>
      </c>
      <c r="B2868" s="12" t="s">
        <v>411</v>
      </c>
      <c r="C2868" s="272">
        <v>45108</v>
      </c>
      <c r="D2868" s="272">
        <v>45122</v>
      </c>
      <c r="E2868" s="196">
        <f t="shared" si="225"/>
        <v>45115</v>
      </c>
      <c r="F2868" s="272">
        <v>45121</v>
      </c>
      <c r="G2868" s="272">
        <v>45156</v>
      </c>
      <c r="H2868" s="12" t="s">
        <v>157</v>
      </c>
      <c r="I2868" s="234">
        <v>214.26</v>
      </c>
      <c r="J2868" s="272">
        <v>45159</v>
      </c>
      <c r="K2868" s="17">
        <f t="shared" si="224"/>
        <v>41.5</v>
      </c>
      <c r="L2868" s="283">
        <f t="shared" si="222"/>
        <v>8.7139600817163456E-7</v>
      </c>
      <c r="M2868" s="22">
        <f t="shared" si="223"/>
        <v>3.6162934339122832E-5</v>
      </c>
    </row>
    <row r="2869" spans="1:13">
      <c r="A2869" s="16">
        <f t="shared" si="221"/>
        <v>2862</v>
      </c>
      <c r="B2869" s="12" t="s">
        <v>411</v>
      </c>
      <c r="C2869" s="272">
        <v>45108</v>
      </c>
      <c r="D2869" s="272">
        <v>45122</v>
      </c>
      <c r="E2869" s="196">
        <f t="shared" si="225"/>
        <v>45115</v>
      </c>
      <c r="F2869" s="272">
        <v>45121</v>
      </c>
      <c r="G2869" s="272">
        <v>45229</v>
      </c>
      <c r="H2869" s="12" t="s">
        <v>152</v>
      </c>
      <c r="I2869" s="234">
        <v>83.57</v>
      </c>
      <c r="J2869" s="272">
        <v>45230</v>
      </c>
      <c r="K2869" s="17">
        <f t="shared" si="224"/>
        <v>114.5</v>
      </c>
      <c r="L2869" s="283">
        <f t="shared" si="222"/>
        <v>3.398794194105456E-7</v>
      </c>
      <c r="M2869" s="22">
        <f t="shared" si="223"/>
        <v>3.8916193522507472E-5</v>
      </c>
    </row>
    <row r="2870" spans="1:13">
      <c r="A2870" s="16">
        <f t="shared" si="221"/>
        <v>2863</v>
      </c>
      <c r="B2870" s="12" t="s">
        <v>411</v>
      </c>
      <c r="C2870" s="272">
        <v>45108</v>
      </c>
      <c r="D2870" s="272">
        <v>45122</v>
      </c>
      <c r="E2870" s="196">
        <f t="shared" si="225"/>
        <v>45115</v>
      </c>
      <c r="F2870" s="272">
        <v>45121</v>
      </c>
      <c r="G2870" s="272">
        <v>45229</v>
      </c>
      <c r="H2870" s="12" t="s">
        <v>152</v>
      </c>
      <c r="I2870" s="234">
        <v>25.78</v>
      </c>
      <c r="J2870" s="272">
        <v>45230</v>
      </c>
      <c r="K2870" s="17">
        <f t="shared" si="224"/>
        <v>114.5</v>
      </c>
      <c r="L2870" s="283">
        <f t="shared" si="222"/>
        <v>1.0484733076946113E-7</v>
      </c>
      <c r="M2870" s="22">
        <f t="shared" si="223"/>
        <v>1.20050193731033E-5</v>
      </c>
    </row>
    <row r="2871" spans="1:13">
      <c r="A2871" s="16">
        <f t="shared" si="221"/>
        <v>2864</v>
      </c>
      <c r="B2871" s="12" t="s">
        <v>411</v>
      </c>
      <c r="C2871" s="272">
        <v>45108</v>
      </c>
      <c r="D2871" s="272">
        <v>45122</v>
      </c>
      <c r="E2871" s="196">
        <f t="shared" si="225"/>
        <v>45115</v>
      </c>
      <c r="F2871" s="272">
        <v>45121</v>
      </c>
      <c r="G2871" s="272">
        <v>45229</v>
      </c>
      <c r="H2871" s="12" t="s">
        <v>152</v>
      </c>
      <c r="I2871" s="234">
        <v>351.77</v>
      </c>
      <c r="J2871" s="272">
        <v>45230</v>
      </c>
      <c r="K2871" s="17">
        <f t="shared" si="224"/>
        <v>114.5</v>
      </c>
      <c r="L2871" s="283">
        <f t="shared" si="222"/>
        <v>1.4306495556545127E-6</v>
      </c>
      <c r="M2871" s="22">
        <f t="shared" si="223"/>
        <v>1.6380937412244172E-4</v>
      </c>
    </row>
    <row r="2872" spans="1:13">
      <c r="A2872" s="16">
        <f t="shared" si="221"/>
        <v>2865</v>
      </c>
      <c r="B2872" s="12" t="s">
        <v>411</v>
      </c>
      <c r="C2872" s="272">
        <v>45108</v>
      </c>
      <c r="D2872" s="272">
        <v>45122</v>
      </c>
      <c r="E2872" s="196">
        <f t="shared" si="225"/>
        <v>45115</v>
      </c>
      <c r="F2872" s="272">
        <v>45121</v>
      </c>
      <c r="G2872" s="272">
        <v>45229</v>
      </c>
      <c r="H2872" s="12" t="s">
        <v>156</v>
      </c>
      <c r="I2872" s="234">
        <v>72.38</v>
      </c>
      <c r="J2872" s="272">
        <v>45230</v>
      </c>
      <c r="K2872" s="17">
        <f t="shared" si="224"/>
        <v>114.5</v>
      </c>
      <c r="L2872" s="283">
        <f t="shared" si="222"/>
        <v>2.9436965869253672E-7</v>
      </c>
      <c r="M2872" s="22">
        <f t="shared" si="223"/>
        <v>3.3705325920295455E-5</v>
      </c>
    </row>
    <row r="2873" spans="1:13">
      <c r="A2873" s="16">
        <f t="shared" si="221"/>
        <v>2866</v>
      </c>
      <c r="B2873" s="12" t="s">
        <v>411</v>
      </c>
      <c r="C2873" s="272">
        <v>45108</v>
      </c>
      <c r="D2873" s="272">
        <v>45122</v>
      </c>
      <c r="E2873" s="196">
        <f t="shared" si="225"/>
        <v>45115</v>
      </c>
      <c r="F2873" s="272">
        <v>45121</v>
      </c>
      <c r="G2873" s="272">
        <v>45125</v>
      </c>
      <c r="H2873" s="12" t="s">
        <v>156</v>
      </c>
      <c r="I2873" s="234">
        <v>96.19</v>
      </c>
      <c r="J2873" s="272">
        <v>45126</v>
      </c>
      <c r="K2873" s="17">
        <f t="shared" si="224"/>
        <v>10.5</v>
      </c>
      <c r="L2873" s="283">
        <f t="shared" si="222"/>
        <v>3.9120499405409096E-7</v>
      </c>
      <c r="M2873" s="22">
        <f t="shared" si="223"/>
        <v>4.1076524375679549E-6</v>
      </c>
    </row>
    <row r="2874" spans="1:13">
      <c r="A2874" s="16">
        <f t="shared" si="221"/>
        <v>2867</v>
      </c>
      <c r="B2874" s="12" t="s">
        <v>411</v>
      </c>
      <c r="C2874" s="272">
        <v>45108</v>
      </c>
      <c r="D2874" s="272">
        <v>45122</v>
      </c>
      <c r="E2874" s="196">
        <f t="shared" si="225"/>
        <v>45115</v>
      </c>
      <c r="F2874" s="272">
        <v>45121</v>
      </c>
      <c r="G2874" s="272">
        <v>45125</v>
      </c>
      <c r="H2874" s="12" t="s">
        <v>152</v>
      </c>
      <c r="I2874" s="234">
        <v>127.81</v>
      </c>
      <c r="J2874" s="272">
        <v>45126</v>
      </c>
      <c r="K2874" s="17">
        <f t="shared" si="224"/>
        <v>10.5</v>
      </c>
      <c r="L2874" s="283">
        <f t="shared" si="222"/>
        <v>5.1980362085511352E-7</v>
      </c>
      <c r="M2874" s="22">
        <f t="shared" si="223"/>
        <v>5.4579380189786919E-6</v>
      </c>
    </row>
    <row r="2875" spans="1:13">
      <c r="A2875" s="16">
        <f t="shared" si="221"/>
        <v>2868</v>
      </c>
      <c r="B2875" s="12" t="s">
        <v>411</v>
      </c>
      <c r="C2875" s="272">
        <v>45108</v>
      </c>
      <c r="D2875" s="272">
        <v>45122</v>
      </c>
      <c r="E2875" s="196">
        <f t="shared" si="225"/>
        <v>45115</v>
      </c>
      <c r="F2875" s="272">
        <v>45121</v>
      </c>
      <c r="G2875" s="272">
        <v>45156</v>
      </c>
      <c r="H2875" s="12" t="s">
        <v>157</v>
      </c>
      <c r="I2875" s="234">
        <v>243.53</v>
      </c>
      <c r="J2875" s="272">
        <v>45159</v>
      </c>
      <c r="K2875" s="17">
        <f t="shared" si="224"/>
        <v>41.5</v>
      </c>
      <c r="L2875" s="283">
        <f t="shared" si="222"/>
        <v>9.9043717852160082E-7</v>
      </c>
      <c r="M2875" s="22">
        <f t="shared" si="223"/>
        <v>4.1103142908646433E-5</v>
      </c>
    </row>
    <row r="2876" spans="1:13">
      <c r="A2876" s="16">
        <f t="shared" si="221"/>
        <v>2869</v>
      </c>
      <c r="B2876" s="12" t="s">
        <v>411</v>
      </c>
      <c r="C2876" s="272">
        <v>45108</v>
      </c>
      <c r="D2876" s="272">
        <v>45122</v>
      </c>
      <c r="E2876" s="196">
        <f t="shared" si="225"/>
        <v>45115</v>
      </c>
      <c r="F2876" s="272">
        <v>45121</v>
      </c>
      <c r="G2876" s="272">
        <v>45229</v>
      </c>
      <c r="H2876" s="12" t="s">
        <v>158</v>
      </c>
      <c r="I2876" s="234">
        <v>720.69999999999993</v>
      </c>
      <c r="J2876" s="272">
        <v>45230</v>
      </c>
      <c r="K2876" s="17">
        <f t="shared" si="224"/>
        <v>114.5</v>
      </c>
      <c r="L2876" s="283">
        <f t="shared" si="222"/>
        <v>2.9310888784154628E-6</v>
      </c>
      <c r="M2876" s="22">
        <f t="shared" si="223"/>
        <v>3.3560967657857046E-4</v>
      </c>
    </row>
    <row r="2877" spans="1:13">
      <c r="A2877" s="16">
        <f t="shared" si="221"/>
        <v>2870</v>
      </c>
      <c r="B2877" s="12" t="s">
        <v>411</v>
      </c>
      <c r="C2877" s="272">
        <v>45108</v>
      </c>
      <c r="D2877" s="272">
        <v>45122</v>
      </c>
      <c r="E2877" s="196">
        <f t="shared" si="225"/>
        <v>45115</v>
      </c>
      <c r="F2877" s="272">
        <v>45121</v>
      </c>
      <c r="G2877" s="272">
        <v>45121</v>
      </c>
      <c r="H2877" s="12" t="s">
        <v>167</v>
      </c>
      <c r="I2877" s="234">
        <v>20351.490000000002</v>
      </c>
      <c r="J2877" s="272">
        <v>45124</v>
      </c>
      <c r="K2877" s="17">
        <f t="shared" si="224"/>
        <v>6.5</v>
      </c>
      <c r="L2877" s="283">
        <f t="shared" si="222"/>
        <v>8.2769565697493426E-5</v>
      </c>
      <c r="M2877" s="22">
        <f t="shared" si="223"/>
        <v>5.3800217703370724E-4</v>
      </c>
    </row>
    <row r="2878" spans="1:13">
      <c r="A2878" s="16">
        <f t="shared" si="221"/>
        <v>2871</v>
      </c>
      <c r="B2878" s="12" t="s">
        <v>411</v>
      </c>
      <c r="C2878" s="272">
        <v>45108</v>
      </c>
      <c r="D2878" s="272">
        <v>45122</v>
      </c>
      <c r="E2878" s="196">
        <f t="shared" si="225"/>
        <v>45115</v>
      </c>
      <c r="F2878" s="272">
        <v>45121</v>
      </c>
      <c r="G2878" s="272">
        <v>45121</v>
      </c>
      <c r="H2878" s="12" t="s">
        <v>160</v>
      </c>
      <c r="I2878" s="234">
        <v>399786.96999999858</v>
      </c>
      <c r="J2878" s="272">
        <v>45124</v>
      </c>
      <c r="K2878" s="17">
        <f t="shared" si="224"/>
        <v>6.5</v>
      </c>
      <c r="L2878" s="283">
        <f t="shared" si="222"/>
        <v>1.62593470445735E-3</v>
      </c>
      <c r="M2878" s="22">
        <f t="shared" si="223"/>
        <v>1.0568575578972774E-2</v>
      </c>
    </row>
    <row r="2879" spans="1:13">
      <c r="A2879" s="16">
        <f t="shared" si="221"/>
        <v>2872</v>
      </c>
      <c r="B2879" s="12" t="s">
        <v>411</v>
      </c>
      <c r="C2879" s="272">
        <v>45108</v>
      </c>
      <c r="D2879" s="272">
        <v>45122</v>
      </c>
      <c r="E2879" s="196">
        <f t="shared" si="225"/>
        <v>45115</v>
      </c>
      <c r="F2879" s="272">
        <v>45121</v>
      </c>
      <c r="G2879" s="272">
        <v>45121</v>
      </c>
      <c r="H2879" s="12" t="s">
        <v>159</v>
      </c>
      <c r="I2879" s="234">
        <v>399786.97999999858</v>
      </c>
      <c r="J2879" s="272">
        <v>45124</v>
      </c>
      <c r="K2879" s="17">
        <f t="shared" si="224"/>
        <v>6.5</v>
      </c>
      <c r="L2879" s="283">
        <f t="shared" si="222"/>
        <v>1.6259347451273774E-3</v>
      </c>
      <c r="M2879" s="22">
        <f t="shared" si="223"/>
        <v>1.0568575843327953E-2</v>
      </c>
    </row>
    <row r="2880" spans="1:13">
      <c r="A2880" s="16">
        <f t="shared" si="221"/>
        <v>2873</v>
      </c>
      <c r="B2880" s="12" t="s">
        <v>411</v>
      </c>
      <c r="C2880" s="272">
        <v>45108</v>
      </c>
      <c r="D2880" s="272">
        <v>45122</v>
      </c>
      <c r="E2880" s="196">
        <f t="shared" si="225"/>
        <v>45115</v>
      </c>
      <c r="F2880" s="272">
        <v>45121</v>
      </c>
      <c r="G2880" s="272">
        <v>45121</v>
      </c>
      <c r="H2880" s="12" t="s">
        <v>161</v>
      </c>
      <c r="I2880" s="234">
        <v>1533740.0800000012</v>
      </c>
      <c r="J2880" s="272">
        <v>45124</v>
      </c>
      <c r="K2880" s="17">
        <f t="shared" si="224"/>
        <v>6.5</v>
      </c>
      <c r="L2880" s="283">
        <f t="shared" si="222"/>
        <v>6.2377251156764896E-3</v>
      </c>
      <c r="M2880" s="22">
        <f t="shared" si="223"/>
        <v>4.054521325189718E-2</v>
      </c>
    </row>
    <row r="2881" spans="1:13">
      <c r="A2881" s="16">
        <f t="shared" si="221"/>
        <v>2874</v>
      </c>
      <c r="B2881" s="12" t="s">
        <v>411</v>
      </c>
      <c r="C2881" s="272">
        <v>45108</v>
      </c>
      <c r="D2881" s="272">
        <v>45122</v>
      </c>
      <c r="E2881" s="196">
        <f t="shared" si="225"/>
        <v>45115</v>
      </c>
      <c r="F2881" s="272">
        <v>45121</v>
      </c>
      <c r="G2881" s="272">
        <v>45121</v>
      </c>
      <c r="H2881" s="12" t="s">
        <v>162</v>
      </c>
      <c r="I2881" s="234">
        <v>1533740.0900000012</v>
      </c>
      <c r="J2881" s="272">
        <v>45124</v>
      </c>
      <c r="K2881" s="17">
        <f t="shared" si="224"/>
        <v>6.5</v>
      </c>
      <c r="L2881" s="283">
        <f t="shared" si="222"/>
        <v>6.2377251563465168E-3</v>
      </c>
      <c r="M2881" s="22">
        <f t="shared" si="223"/>
        <v>4.0545213516252357E-2</v>
      </c>
    </row>
    <row r="2882" spans="1:13">
      <c r="A2882" s="16">
        <f t="shared" si="221"/>
        <v>2875</v>
      </c>
      <c r="B2882" s="12" t="s">
        <v>411</v>
      </c>
      <c r="C2882" s="272">
        <v>45108</v>
      </c>
      <c r="D2882" s="272">
        <v>45122</v>
      </c>
      <c r="E2882" s="196">
        <f t="shared" si="225"/>
        <v>45115</v>
      </c>
      <c r="F2882" s="272">
        <v>45121</v>
      </c>
      <c r="G2882" s="272">
        <v>45121</v>
      </c>
      <c r="H2882" s="12" t="s">
        <v>163</v>
      </c>
      <c r="I2882" s="234">
        <v>3324489.4399999948</v>
      </c>
      <c r="J2882" s="272">
        <v>45124</v>
      </c>
      <c r="K2882" s="17">
        <f t="shared" si="224"/>
        <v>6.5</v>
      </c>
      <c r="L2882" s="283">
        <f t="shared" si="222"/>
        <v>1.352070767863693E-2</v>
      </c>
      <c r="M2882" s="22">
        <f t="shared" si="223"/>
        <v>8.7884599911140046E-2</v>
      </c>
    </row>
    <row r="2883" spans="1:13">
      <c r="A2883" s="16">
        <f t="shared" si="221"/>
        <v>2876</v>
      </c>
      <c r="B2883" s="12" t="s">
        <v>411</v>
      </c>
      <c r="C2883" s="272">
        <v>45108</v>
      </c>
      <c r="D2883" s="272">
        <v>45122</v>
      </c>
      <c r="E2883" s="196">
        <f t="shared" si="225"/>
        <v>45115</v>
      </c>
      <c r="F2883" s="272">
        <v>45121</v>
      </c>
      <c r="G2883" s="272">
        <v>45229</v>
      </c>
      <c r="H2883" s="12" t="s">
        <v>152</v>
      </c>
      <c r="I2883" s="234">
        <v>105.05</v>
      </c>
      <c r="J2883" s="272">
        <v>45230</v>
      </c>
      <c r="K2883" s="17">
        <f t="shared" si="224"/>
        <v>114.5</v>
      </c>
      <c r="L2883" s="283">
        <f t="shared" si="222"/>
        <v>4.2723863837594614E-7</v>
      </c>
      <c r="M2883" s="22">
        <f t="shared" si="223"/>
        <v>4.8918824094045833E-5</v>
      </c>
    </row>
    <row r="2884" spans="1:13">
      <c r="A2884" s="16">
        <f t="shared" si="221"/>
        <v>2877</v>
      </c>
      <c r="B2884" s="12" t="s">
        <v>411</v>
      </c>
      <c r="C2884" s="272">
        <v>45108</v>
      </c>
      <c r="D2884" s="272">
        <v>45122</v>
      </c>
      <c r="E2884" s="196">
        <f t="shared" si="225"/>
        <v>45115</v>
      </c>
      <c r="F2884" s="272">
        <v>45121</v>
      </c>
      <c r="G2884" s="272">
        <v>45229</v>
      </c>
      <c r="H2884" s="12" t="s">
        <v>165</v>
      </c>
      <c r="I2884" s="234">
        <v>7.4300000000000006</v>
      </c>
      <c r="J2884" s="272">
        <v>45230</v>
      </c>
      <c r="K2884" s="17">
        <f t="shared" si="224"/>
        <v>114.5</v>
      </c>
      <c r="L2884" s="283">
        <f t="shared" si="222"/>
        <v>3.0217830396318707E-8</v>
      </c>
      <c r="M2884" s="22">
        <f t="shared" si="223"/>
        <v>3.4599415803784922E-6</v>
      </c>
    </row>
    <row r="2885" spans="1:13">
      <c r="A2885" s="16">
        <f t="shared" si="221"/>
        <v>2878</v>
      </c>
      <c r="B2885" s="12" t="s">
        <v>411</v>
      </c>
      <c r="C2885" s="272">
        <v>45108</v>
      </c>
      <c r="D2885" s="272">
        <v>45122</v>
      </c>
      <c r="E2885" s="196">
        <f t="shared" si="225"/>
        <v>45115</v>
      </c>
      <c r="F2885" s="272">
        <v>45121</v>
      </c>
      <c r="G2885" s="272">
        <v>45156</v>
      </c>
      <c r="H2885" s="12" t="s">
        <v>157</v>
      </c>
      <c r="I2885" s="234">
        <v>184.66</v>
      </c>
      <c r="J2885" s="272">
        <v>45159</v>
      </c>
      <c r="K2885" s="17">
        <f t="shared" si="224"/>
        <v>41.5</v>
      </c>
      <c r="L2885" s="283">
        <f t="shared" si="222"/>
        <v>7.5101272691577548E-7</v>
      </c>
      <c r="M2885" s="22">
        <f t="shared" si="223"/>
        <v>3.116702816700468E-5</v>
      </c>
    </row>
    <row r="2886" spans="1:13">
      <c r="A2886" s="16">
        <f t="shared" si="221"/>
        <v>2879</v>
      </c>
      <c r="B2886" s="12" t="s">
        <v>411</v>
      </c>
      <c r="C2886" s="272">
        <v>45108</v>
      </c>
      <c r="D2886" s="272">
        <v>45122</v>
      </c>
      <c r="E2886" s="196">
        <f t="shared" si="225"/>
        <v>45115</v>
      </c>
      <c r="F2886" s="272">
        <v>45121</v>
      </c>
      <c r="G2886" s="272">
        <v>45229</v>
      </c>
      <c r="H2886" s="12" t="s">
        <v>156</v>
      </c>
      <c r="I2886" s="234">
        <v>182.21</v>
      </c>
      <c r="J2886" s="272">
        <v>45230</v>
      </c>
      <c r="K2886" s="17">
        <f t="shared" si="224"/>
        <v>114.5</v>
      </c>
      <c r="L2886" s="283">
        <f t="shared" si="222"/>
        <v>7.410485701902061E-7</v>
      </c>
      <c r="M2886" s="22">
        <f t="shared" si="223"/>
        <v>8.4850061286778592E-5</v>
      </c>
    </row>
    <row r="2887" spans="1:13">
      <c r="A2887" s="16">
        <f t="shared" si="221"/>
        <v>2880</v>
      </c>
      <c r="B2887" s="12" t="s">
        <v>411</v>
      </c>
      <c r="C2887" s="272">
        <v>45108</v>
      </c>
      <c r="D2887" s="272">
        <v>45122</v>
      </c>
      <c r="E2887" s="196">
        <f t="shared" si="225"/>
        <v>45115</v>
      </c>
      <c r="F2887" s="272">
        <v>45121</v>
      </c>
      <c r="G2887" s="272">
        <v>45229</v>
      </c>
      <c r="H2887" s="12" t="s">
        <v>152</v>
      </c>
      <c r="I2887" s="234">
        <v>45.260000000000005</v>
      </c>
      <c r="J2887" s="272">
        <v>45230</v>
      </c>
      <c r="K2887" s="17">
        <f t="shared" si="224"/>
        <v>114.5</v>
      </c>
      <c r="L2887" s="283">
        <f t="shared" si="222"/>
        <v>1.840725442446009E-7</v>
      </c>
      <c r="M2887" s="22">
        <f t="shared" si="223"/>
        <v>2.1076306316006803E-5</v>
      </c>
    </row>
    <row r="2888" spans="1:13">
      <c r="A2888" s="16">
        <f t="shared" si="221"/>
        <v>2881</v>
      </c>
      <c r="B2888" s="12" t="s">
        <v>411</v>
      </c>
      <c r="C2888" s="272">
        <v>45108</v>
      </c>
      <c r="D2888" s="272">
        <v>45122</v>
      </c>
      <c r="E2888" s="196">
        <f t="shared" si="225"/>
        <v>45115</v>
      </c>
      <c r="F2888" s="272">
        <v>45121</v>
      </c>
      <c r="G2888" s="272">
        <v>45229</v>
      </c>
      <c r="H2888" s="12" t="s">
        <v>152</v>
      </c>
      <c r="I2888" s="234">
        <v>108.97</v>
      </c>
      <c r="J2888" s="272">
        <v>45230</v>
      </c>
      <c r="K2888" s="17">
        <f t="shared" si="224"/>
        <v>114.5</v>
      </c>
      <c r="L2888" s="283">
        <f t="shared" si="222"/>
        <v>4.4318128913685722E-7</v>
      </c>
      <c r="M2888" s="22">
        <f t="shared" si="223"/>
        <v>5.0744257606170154E-5</v>
      </c>
    </row>
    <row r="2889" spans="1:13">
      <c r="A2889" s="16">
        <f t="shared" ref="A2889:A2952" si="226">A2888+1</f>
        <v>2882</v>
      </c>
      <c r="B2889" s="12" t="s">
        <v>411</v>
      </c>
      <c r="C2889" s="272">
        <v>45108</v>
      </c>
      <c r="D2889" s="272">
        <v>45122</v>
      </c>
      <c r="E2889" s="196">
        <f t="shared" si="225"/>
        <v>45115</v>
      </c>
      <c r="F2889" s="272">
        <v>45121</v>
      </c>
      <c r="G2889" s="272">
        <v>45229</v>
      </c>
      <c r="H2889" s="12" t="s">
        <v>152</v>
      </c>
      <c r="I2889" s="234">
        <v>2.76</v>
      </c>
      <c r="J2889" s="272">
        <v>45230</v>
      </c>
      <c r="K2889" s="17">
        <f t="shared" si="224"/>
        <v>114.5</v>
      </c>
      <c r="L2889" s="283">
        <f t="shared" si="222"/>
        <v>1.122492757655984E-8</v>
      </c>
      <c r="M2889" s="22">
        <f t="shared" si="223"/>
        <v>1.2852542075161016E-6</v>
      </c>
    </row>
    <row r="2890" spans="1:13">
      <c r="A2890" s="16">
        <f t="shared" si="226"/>
        <v>2883</v>
      </c>
      <c r="B2890" s="12" t="s">
        <v>411</v>
      </c>
      <c r="C2890" s="272">
        <v>45108</v>
      </c>
      <c r="D2890" s="272">
        <v>45122</v>
      </c>
      <c r="E2890" s="196">
        <f t="shared" si="225"/>
        <v>45115</v>
      </c>
      <c r="F2890" s="272">
        <v>45121</v>
      </c>
      <c r="G2890" s="272">
        <v>45156</v>
      </c>
      <c r="H2890" s="12" t="s">
        <v>157</v>
      </c>
      <c r="I2890" s="234">
        <v>246.99</v>
      </c>
      <c r="J2890" s="272">
        <v>45159</v>
      </c>
      <c r="K2890" s="17">
        <f t="shared" si="224"/>
        <v>41.5</v>
      </c>
      <c r="L2890" s="283">
        <f t="shared" ref="L2890:L2953" si="227">I2890/$I$5449</f>
        <v>1.0045090080197519E-6</v>
      </c>
      <c r="M2890" s="22">
        <f t="shared" ref="M2890:M2953" si="228">L2890*K2890</f>
        <v>4.1687123832819706E-5</v>
      </c>
    </row>
    <row r="2891" spans="1:13">
      <c r="A2891" s="16">
        <f t="shared" si="226"/>
        <v>2884</v>
      </c>
      <c r="B2891" s="12" t="s">
        <v>411</v>
      </c>
      <c r="C2891" s="272">
        <v>45108</v>
      </c>
      <c r="D2891" s="272">
        <v>45122</v>
      </c>
      <c r="E2891" s="196">
        <f t="shared" si="225"/>
        <v>45115</v>
      </c>
      <c r="F2891" s="272">
        <v>45121</v>
      </c>
      <c r="G2891" s="272">
        <v>45229</v>
      </c>
      <c r="H2891" s="12" t="s">
        <v>152</v>
      </c>
      <c r="I2891" s="234">
        <v>66.02</v>
      </c>
      <c r="J2891" s="272">
        <v>45230</v>
      </c>
      <c r="K2891" s="17">
        <f t="shared" ref="K2891:K2954" si="229">(G2891-D2891)+((D2891-C2891+1)/2)</f>
        <v>114.5</v>
      </c>
      <c r="L2891" s="283">
        <f t="shared" si="227"/>
        <v>2.6850352123350752E-7</v>
      </c>
      <c r="M2891" s="22">
        <f t="shared" si="228"/>
        <v>3.0743653181236611E-5</v>
      </c>
    </row>
    <row r="2892" spans="1:13">
      <c r="A2892" s="16">
        <f t="shared" si="226"/>
        <v>2885</v>
      </c>
      <c r="B2892" s="12" t="s">
        <v>411</v>
      </c>
      <c r="C2892" s="272">
        <v>45108</v>
      </c>
      <c r="D2892" s="272">
        <v>45122</v>
      </c>
      <c r="E2892" s="196">
        <f t="shared" si="225"/>
        <v>45115</v>
      </c>
      <c r="F2892" s="272">
        <v>45121</v>
      </c>
      <c r="G2892" s="272">
        <v>45156</v>
      </c>
      <c r="H2892" s="12" t="s">
        <v>157</v>
      </c>
      <c r="I2892" s="234">
        <v>418.48</v>
      </c>
      <c r="J2892" s="272">
        <v>45159</v>
      </c>
      <c r="K2892" s="17">
        <f t="shared" si="229"/>
        <v>41.5</v>
      </c>
      <c r="L2892" s="283">
        <f t="shared" si="227"/>
        <v>1.7019593087821603E-6</v>
      </c>
      <c r="M2892" s="22">
        <f t="shared" si="228"/>
        <v>7.0631311314459653E-5</v>
      </c>
    </row>
    <row r="2893" spans="1:13">
      <c r="A2893" s="16">
        <f t="shared" si="226"/>
        <v>2886</v>
      </c>
      <c r="B2893" s="12" t="s">
        <v>411</v>
      </c>
      <c r="C2893" s="272">
        <v>45108</v>
      </c>
      <c r="D2893" s="272">
        <v>45122</v>
      </c>
      <c r="E2893" s="196">
        <f t="shared" si="225"/>
        <v>45115</v>
      </c>
      <c r="F2893" s="272">
        <v>45121</v>
      </c>
      <c r="G2893" s="272">
        <v>45229</v>
      </c>
      <c r="H2893" s="12" t="s">
        <v>154</v>
      </c>
      <c r="I2893" s="234">
        <v>33.86</v>
      </c>
      <c r="J2893" s="272">
        <v>45230</v>
      </c>
      <c r="K2893" s="17">
        <f t="shared" si="229"/>
        <v>114.5</v>
      </c>
      <c r="L2893" s="283">
        <f t="shared" si="227"/>
        <v>1.3770871295011457E-7</v>
      </c>
      <c r="M2893" s="22">
        <f t="shared" si="228"/>
        <v>1.576764763278812E-5</v>
      </c>
    </row>
    <row r="2894" spans="1:13">
      <c r="A2894" s="16">
        <f t="shared" si="226"/>
        <v>2887</v>
      </c>
      <c r="B2894" s="12" t="s">
        <v>411</v>
      </c>
      <c r="C2894" s="272">
        <v>45108</v>
      </c>
      <c r="D2894" s="272">
        <v>45122</v>
      </c>
      <c r="E2894" s="196">
        <f t="shared" si="225"/>
        <v>45115</v>
      </c>
      <c r="F2894" s="272">
        <v>45121</v>
      </c>
      <c r="G2894" s="272">
        <v>45152</v>
      </c>
      <c r="H2894" s="12" t="s">
        <v>164</v>
      </c>
      <c r="I2894" s="234">
        <v>239.18</v>
      </c>
      <c r="J2894" s="272">
        <v>45153</v>
      </c>
      <c r="K2894" s="17">
        <f t="shared" si="229"/>
        <v>37.5</v>
      </c>
      <c r="L2894" s="283">
        <f t="shared" si="227"/>
        <v>9.7274571658028369E-7</v>
      </c>
      <c r="M2894" s="22">
        <f t="shared" si="228"/>
        <v>3.647796437176064E-5</v>
      </c>
    </row>
    <row r="2895" spans="1:13">
      <c r="A2895" s="16">
        <f t="shared" si="226"/>
        <v>2888</v>
      </c>
      <c r="B2895" s="12" t="s">
        <v>411</v>
      </c>
      <c r="C2895" s="272">
        <v>45108</v>
      </c>
      <c r="D2895" s="272">
        <v>45122</v>
      </c>
      <c r="E2895" s="196">
        <f t="shared" si="225"/>
        <v>45115</v>
      </c>
      <c r="F2895" s="272">
        <v>45121</v>
      </c>
      <c r="G2895" s="272">
        <v>45152</v>
      </c>
      <c r="H2895" s="12" t="s">
        <v>166</v>
      </c>
      <c r="I2895" s="234">
        <v>1434.71</v>
      </c>
      <c r="J2895" s="272">
        <v>45153</v>
      </c>
      <c r="K2895" s="17">
        <f t="shared" si="229"/>
        <v>37.5</v>
      </c>
      <c r="L2895" s="283">
        <f t="shared" si="227"/>
        <v>5.8349695084660036E-6</v>
      </c>
      <c r="M2895" s="22">
        <f t="shared" si="228"/>
        <v>2.1881135656747513E-4</v>
      </c>
    </row>
    <row r="2896" spans="1:13">
      <c r="A2896" s="16">
        <f t="shared" si="226"/>
        <v>2889</v>
      </c>
      <c r="B2896" s="12" t="s">
        <v>411</v>
      </c>
      <c r="C2896" s="272">
        <v>45108</v>
      </c>
      <c r="D2896" s="272">
        <v>45122</v>
      </c>
      <c r="E2896" s="196">
        <f t="shared" si="225"/>
        <v>45115</v>
      </c>
      <c r="F2896" s="272">
        <v>45121</v>
      </c>
      <c r="G2896" s="272">
        <v>45156</v>
      </c>
      <c r="H2896" s="12" t="s">
        <v>154</v>
      </c>
      <c r="I2896" s="234">
        <v>817.83</v>
      </c>
      <c r="J2896" s="272">
        <v>45159</v>
      </c>
      <c r="K2896" s="17">
        <f t="shared" si="229"/>
        <v>41.5</v>
      </c>
      <c r="L2896" s="283">
        <f t="shared" si="227"/>
        <v>3.3261168550499767E-6</v>
      </c>
      <c r="M2896" s="22">
        <f t="shared" si="228"/>
        <v>1.3803384948457404E-4</v>
      </c>
    </row>
    <row r="2897" spans="1:13">
      <c r="A2897" s="16">
        <f t="shared" si="226"/>
        <v>2890</v>
      </c>
      <c r="B2897" s="12" t="s">
        <v>411</v>
      </c>
      <c r="C2897" s="272">
        <v>45108</v>
      </c>
      <c r="D2897" s="272">
        <v>45122</v>
      </c>
      <c r="E2897" s="196">
        <f t="shared" si="225"/>
        <v>45115</v>
      </c>
      <c r="F2897" s="272">
        <v>45121</v>
      </c>
      <c r="G2897" s="272">
        <v>45156</v>
      </c>
      <c r="H2897" s="12" t="s">
        <v>157</v>
      </c>
      <c r="I2897" s="234">
        <v>1669.6499999999999</v>
      </c>
      <c r="J2897" s="272">
        <v>45159</v>
      </c>
      <c r="K2897" s="17">
        <f t="shared" si="229"/>
        <v>41.5</v>
      </c>
      <c r="L2897" s="283">
        <f t="shared" si="227"/>
        <v>6.7904711334069339E-6</v>
      </c>
      <c r="M2897" s="22">
        <f t="shared" si="228"/>
        <v>2.8180455203638777E-4</v>
      </c>
    </row>
    <row r="2898" spans="1:13">
      <c r="A2898" s="16">
        <f t="shared" si="226"/>
        <v>2891</v>
      </c>
      <c r="B2898" s="12" t="s">
        <v>411</v>
      </c>
      <c r="C2898" s="272">
        <v>45108</v>
      </c>
      <c r="D2898" s="272">
        <v>45122</v>
      </c>
      <c r="E2898" s="196">
        <f t="shared" si="225"/>
        <v>45115</v>
      </c>
      <c r="F2898" s="272">
        <v>45121</v>
      </c>
      <c r="G2898" s="272">
        <v>45156</v>
      </c>
      <c r="H2898" s="12" t="s">
        <v>157</v>
      </c>
      <c r="I2898" s="234">
        <v>71.540000000000006</v>
      </c>
      <c r="J2898" s="272">
        <v>45159</v>
      </c>
      <c r="K2898" s="17">
        <f t="shared" si="229"/>
        <v>41.5</v>
      </c>
      <c r="L2898" s="283">
        <f t="shared" si="227"/>
        <v>2.909533763866272E-7</v>
      </c>
      <c r="M2898" s="22">
        <f t="shared" si="228"/>
        <v>1.2074565120045028E-5</v>
      </c>
    </row>
    <row r="2899" spans="1:13">
      <c r="A2899" s="16">
        <f t="shared" si="226"/>
        <v>2892</v>
      </c>
      <c r="B2899" s="12" t="s">
        <v>411</v>
      </c>
      <c r="C2899" s="272">
        <v>45108</v>
      </c>
      <c r="D2899" s="272">
        <v>45122</v>
      </c>
      <c r="E2899" s="196">
        <f t="shared" si="225"/>
        <v>45115</v>
      </c>
      <c r="F2899" s="272">
        <v>45121</v>
      </c>
      <c r="G2899" s="272">
        <v>45156</v>
      </c>
      <c r="H2899" s="12" t="s">
        <v>157</v>
      </c>
      <c r="I2899" s="234">
        <v>596.70999999999992</v>
      </c>
      <c r="J2899" s="272">
        <v>45159</v>
      </c>
      <c r="K2899" s="17">
        <f t="shared" si="229"/>
        <v>41.5</v>
      </c>
      <c r="L2899" s="283">
        <f t="shared" si="227"/>
        <v>2.426821208046747E-6</v>
      </c>
      <c r="M2899" s="22">
        <f t="shared" si="228"/>
        <v>1.0071308013393999E-4</v>
      </c>
    </row>
    <row r="2900" spans="1:13">
      <c r="A2900" s="16">
        <f t="shared" si="226"/>
        <v>2893</v>
      </c>
      <c r="B2900" s="12" t="s">
        <v>411</v>
      </c>
      <c r="C2900" s="272">
        <v>45108</v>
      </c>
      <c r="D2900" s="272">
        <v>45122</v>
      </c>
      <c r="E2900" s="196">
        <f t="shared" si="225"/>
        <v>45115</v>
      </c>
      <c r="F2900" s="272">
        <v>45121</v>
      </c>
      <c r="G2900" s="272">
        <v>45152</v>
      </c>
      <c r="H2900" s="12" t="s">
        <v>153</v>
      </c>
      <c r="I2900" s="234">
        <v>38.03</v>
      </c>
      <c r="J2900" s="272">
        <v>45153</v>
      </c>
      <c r="K2900" s="17">
        <f t="shared" si="229"/>
        <v>37.5</v>
      </c>
      <c r="L2900" s="283">
        <f t="shared" si="227"/>
        <v>1.5466811439730825E-7</v>
      </c>
      <c r="M2900" s="22">
        <f t="shared" si="228"/>
        <v>5.8000542898990597E-6</v>
      </c>
    </row>
    <row r="2901" spans="1:13">
      <c r="A2901" s="16">
        <f t="shared" si="226"/>
        <v>2894</v>
      </c>
      <c r="B2901" s="12" t="s">
        <v>411</v>
      </c>
      <c r="C2901" s="272">
        <v>45108</v>
      </c>
      <c r="D2901" s="272">
        <v>45122</v>
      </c>
      <c r="E2901" s="196">
        <f t="shared" si="225"/>
        <v>45115</v>
      </c>
      <c r="F2901" s="272">
        <v>45121</v>
      </c>
      <c r="G2901" s="272">
        <v>45125</v>
      </c>
      <c r="H2901" s="12" t="s">
        <v>152</v>
      </c>
      <c r="I2901" s="234">
        <v>129.13999999999999</v>
      </c>
      <c r="J2901" s="272">
        <v>45126</v>
      </c>
      <c r="K2901" s="17">
        <f t="shared" si="229"/>
        <v>10.5</v>
      </c>
      <c r="L2901" s="283">
        <f t="shared" si="227"/>
        <v>5.2521273450613691E-7</v>
      </c>
      <c r="M2901" s="22">
        <f t="shared" si="228"/>
        <v>5.5147337123144375E-6</v>
      </c>
    </row>
    <row r="2902" spans="1:13">
      <c r="A2902" s="16">
        <f t="shared" si="226"/>
        <v>2895</v>
      </c>
      <c r="B2902" s="12" t="s">
        <v>411</v>
      </c>
      <c r="C2902" s="272">
        <v>45108</v>
      </c>
      <c r="D2902" s="272">
        <v>45122</v>
      </c>
      <c r="E2902" s="196">
        <f t="shared" si="225"/>
        <v>45115</v>
      </c>
      <c r="F2902" s="272">
        <v>45121</v>
      </c>
      <c r="G2902" s="272">
        <v>45156</v>
      </c>
      <c r="H2902" s="12" t="s">
        <v>154</v>
      </c>
      <c r="I2902" s="234">
        <v>50.12</v>
      </c>
      <c r="J2902" s="272">
        <v>45159</v>
      </c>
      <c r="K2902" s="17">
        <f t="shared" si="229"/>
        <v>41.5</v>
      </c>
      <c r="L2902" s="283">
        <f t="shared" si="227"/>
        <v>2.0383817758593449E-7</v>
      </c>
      <c r="M2902" s="22">
        <f t="shared" si="228"/>
        <v>8.4592843698162823E-6</v>
      </c>
    </row>
    <row r="2903" spans="1:13">
      <c r="A2903" s="16">
        <f t="shared" si="226"/>
        <v>2896</v>
      </c>
      <c r="B2903" s="12" t="s">
        <v>411</v>
      </c>
      <c r="C2903" s="272">
        <v>45108</v>
      </c>
      <c r="D2903" s="272">
        <v>45122</v>
      </c>
      <c r="E2903" s="196">
        <f t="shared" si="225"/>
        <v>45115</v>
      </c>
      <c r="F2903" s="272">
        <v>45121</v>
      </c>
      <c r="G2903" s="272">
        <v>45156</v>
      </c>
      <c r="H2903" s="12" t="s">
        <v>157</v>
      </c>
      <c r="I2903" s="234">
        <v>1978.89</v>
      </c>
      <c r="J2903" s="272">
        <v>45159</v>
      </c>
      <c r="K2903" s="17">
        <f t="shared" si="229"/>
        <v>41.5</v>
      </c>
      <c r="L2903" s="283">
        <f t="shared" si="227"/>
        <v>8.0481510623110534E-6</v>
      </c>
      <c r="M2903" s="22">
        <f t="shared" si="228"/>
        <v>3.3399826908590873E-4</v>
      </c>
    </row>
    <row r="2904" spans="1:13">
      <c r="A2904" s="16">
        <f t="shared" si="226"/>
        <v>2897</v>
      </c>
      <c r="B2904" s="12" t="s">
        <v>411</v>
      </c>
      <c r="C2904" s="272">
        <v>45108</v>
      </c>
      <c r="D2904" s="272">
        <v>45122</v>
      </c>
      <c r="E2904" s="196">
        <f t="shared" si="225"/>
        <v>45115</v>
      </c>
      <c r="F2904" s="272">
        <v>45121</v>
      </c>
      <c r="G2904" s="272">
        <v>45125</v>
      </c>
      <c r="H2904" s="12" t="s">
        <v>152</v>
      </c>
      <c r="I2904" s="234">
        <v>33.89</v>
      </c>
      <c r="J2904" s="272">
        <v>45126</v>
      </c>
      <c r="K2904" s="17">
        <f t="shared" si="229"/>
        <v>10.5</v>
      </c>
      <c r="L2904" s="283">
        <f t="shared" si="227"/>
        <v>1.3783072303246848E-7</v>
      </c>
      <c r="M2904" s="22">
        <f t="shared" si="228"/>
        <v>1.4472225918409191E-6</v>
      </c>
    </row>
    <row r="2905" spans="1:13">
      <c r="A2905" s="16">
        <f t="shared" si="226"/>
        <v>2898</v>
      </c>
      <c r="B2905" s="12" t="s">
        <v>411</v>
      </c>
      <c r="C2905" s="272">
        <v>45108</v>
      </c>
      <c r="D2905" s="272">
        <v>45122</v>
      </c>
      <c r="E2905" s="196">
        <f t="shared" si="225"/>
        <v>45115</v>
      </c>
      <c r="F2905" s="272">
        <v>45121</v>
      </c>
      <c r="G2905" s="272">
        <v>45125</v>
      </c>
      <c r="H2905" s="12" t="s">
        <v>156</v>
      </c>
      <c r="I2905" s="234">
        <v>190.51</v>
      </c>
      <c r="J2905" s="272">
        <v>45126</v>
      </c>
      <c r="K2905" s="17">
        <f t="shared" si="229"/>
        <v>10.5</v>
      </c>
      <c r="L2905" s="283">
        <f t="shared" si="227"/>
        <v>7.7480469297478812E-7</v>
      </c>
      <c r="M2905" s="22">
        <f t="shared" si="228"/>
        <v>8.1354492762352749E-6</v>
      </c>
    </row>
    <row r="2906" spans="1:13">
      <c r="A2906" s="16">
        <f t="shared" si="226"/>
        <v>2899</v>
      </c>
      <c r="B2906" s="12" t="s">
        <v>411</v>
      </c>
      <c r="C2906" s="272">
        <v>45108</v>
      </c>
      <c r="D2906" s="272">
        <v>45122</v>
      </c>
      <c r="E2906" s="196">
        <f t="shared" si="225"/>
        <v>45115</v>
      </c>
      <c r="F2906" s="272">
        <v>45121</v>
      </c>
      <c r="G2906" s="272">
        <v>45156</v>
      </c>
      <c r="H2906" s="12" t="s">
        <v>157</v>
      </c>
      <c r="I2906" s="234">
        <v>485.51</v>
      </c>
      <c r="J2906" s="272">
        <v>45159</v>
      </c>
      <c r="K2906" s="17">
        <f t="shared" si="229"/>
        <v>41.5</v>
      </c>
      <c r="L2906" s="283">
        <f t="shared" si="227"/>
        <v>1.9745705027882493E-6</v>
      </c>
      <c r="M2906" s="22">
        <f t="shared" si="228"/>
        <v>8.1944675865712341E-5</v>
      </c>
    </row>
    <row r="2907" spans="1:13">
      <c r="A2907" s="16">
        <f t="shared" si="226"/>
        <v>2900</v>
      </c>
      <c r="B2907" s="12" t="s">
        <v>411</v>
      </c>
      <c r="C2907" s="272">
        <v>45108</v>
      </c>
      <c r="D2907" s="272">
        <v>45122</v>
      </c>
      <c r="E2907" s="196">
        <f t="shared" si="225"/>
        <v>45115</v>
      </c>
      <c r="F2907" s="272">
        <v>45121</v>
      </c>
      <c r="G2907" s="272">
        <v>45156</v>
      </c>
      <c r="H2907" s="12" t="s">
        <v>157</v>
      </c>
      <c r="I2907" s="234">
        <v>121.61</v>
      </c>
      <c r="J2907" s="272">
        <v>45159</v>
      </c>
      <c r="K2907" s="17">
        <f t="shared" si="229"/>
        <v>41.5</v>
      </c>
      <c r="L2907" s="283">
        <f t="shared" si="227"/>
        <v>4.9458820383530522E-7</v>
      </c>
      <c r="M2907" s="22">
        <f t="shared" si="228"/>
        <v>2.0525410459165165E-5</v>
      </c>
    </row>
    <row r="2908" spans="1:13">
      <c r="A2908" s="16">
        <f t="shared" si="226"/>
        <v>2901</v>
      </c>
      <c r="B2908" s="12" t="s">
        <v>411</v>
      </c>
      <c r="C2908" s="272">
        <v>45108</v>
      </c>
      <c r="D2908" s="272">
        <v>45122</v>
      </c>
      <c r="E2908" s="196">
        <f t="shared" si="225"/>
        <v>45115</v>
      </c>
      <c r="F2908" s="272">
        <v>45121</v>
      </c>
      <c r="G2908" s="272">
        <v>45125</v>
      </c>
      <c r="H2908" s="12" t="s">
        <v>152</v>
      </c>
      <c r="I2908" s="234">
        <v>60.5</v>
      </c>
      <c r="J2908" s="272">
        <v>45126</v>
      </c>
      <c r="K2908" s="17">
        <f t="shared" si="229"/>
        <v>10.5</v>
      </c>
      <c r="L2908" s="283">
        <f t="shared" si="227"/>
        <v>2.4605366608038784E-7</v>
      </c>
      <c r="M2908" s="22">
        <f t="shared" si="228"/>
        <v>2.5835634938440723E-6</v>
      </c>
    </row>
    <row r="2909" spans="1:13">
      <c r="A2909" s="16">
        <f t="shared" si="226"/>
        <v>2902</v>
      </c>
      <c r="B2909" s="12" t="s">
        <v>411</v>
      </c>
      <c r="C2909" s="272">
        <v>45108</v>
      </c>
      <c r="D2909" s="272">
        <v>45122</v>
      </c>
      <c r="E2909" s="196">
        <f t="shared" si="225"/>
        <v>45115</v>
      </c>
      <c r="F2909" s="272">
        <v>45121</v>
      </c>
      <c r="G2909" s="272">
        <v>45125</v>
      </c>
      <c r="H2909" s="12" t="s">
        <v>156</v>
      </c>
      <c r="I2909" s="234">
        <v>96.56</v>
      </c>
      <c r="J2909" s="272">
        <v>45126</v>
      </c>
      <c r="K2909" s="17">
        <f t="shared" si="229"/>
        <v>10.5</v>
      </c>
      <c r="L2909" s="283">
        <f t="shared" si="227"/>
        <v>3.9270978506978926E-7</v>
      </c>
      <c r="M2909" s="22">
        <f t="shared" si="228"/>
        <v>4.1234527432327873E-6</v>
      </c>
    </row>
    <row r="2910" spans="1:13">
      <c r="A2910" s="16">
        <f t="shared" si="226"/>
        <v>2903</v>
      </c>
      <c r="B2910" s="12" t="s">
        <v>411</v>
      </c>
      <c r="C2910" s="272">
        <v>45108</v>
      </c>
      <c r="D2910" s="272">
        <v>45122</v>
      </c>
      <c r="E2910" s="196">
        <f t="shared" si="225"/>
        <v>45115</v>
      </c>
      <c r="F2910" s="272">
        <v>45121</v>
      </c>
      <c r="G2910" s="272">
        <v>45229</v>
      </c>
      <c r="H2910" s="12" t="s">
        <v>165</v>
      </c>
      <c r="I2910" s="234">
        <v>16.079999999999998</v>
      </c>
      <c r="J2910" s="272">
        <v>45230</v>
      </c>
      <c r="K2910" s="17">
        <f t="shared" si="229"/>
        <v>114.5</v>
      </c>
      <c r="L2910" s="283">
        <f t="shared" si="227"/>
        <v>6.5397404141696459E-8</v>
      </c>
      <c r="M2910" s="22">
        <f t="shared" si="228"/>
        <v>7.4880027742242446E-6</v>
      </c>
    </row>
    <row r="2911" spans="1:13">
      <c r="A2911" s="16">
        <f t="shared" si="226"/>
        <v>2904</v>
      </c>
      <c r="B2911" s="12" t="s">
        <v>411</v>
      </c>
      <c r="C2911" s="272">
        <v>45108</v>
      </c>
      <c r="D2911" s="272">
        <v>45122</v>
      </c>
      <c r="E2911" s="196">
        <f t="shared" si="225"/>
        <v>45115</v>
      </c>
      <c r="F2911" s="272">
        <v>45121</v>
      </c>
      <c r="G2911" s="272">
        <v>45125</v>
      </c>
      <c r="H2911" s="12" t="s">
        <v>166</v>
      </c>
      <c r="I2911" s="234">
        <v>623.30999999999995</v>
      </c>
      <c r="J2911" s="272">
        <v>45126</v>
      </c>
      <c r="K2911" s="17">
        <f t="shared" si="229"/>
        <v>10.5</v>
      </c>
      <c r="L2911" s="283">
        <f t="shared" si="227"/>
        <v>2.5350034810672151E-6</v>
      </c>
      <c r="M2911" s="22">
        <f t="shared" si="228"/>
        <v>2.6617536551205758E-5</v>
      </c>
    </row>
    <row r="2912" spans="1:13">
      <c r="A2912" s="16">
        <f t="shared" si="226"/>
        <v>2905</v>
      </c>
      <c r="B2912" s="12" t="s">
        <v>411</v>
      </c>
      <c r="C2912" s="272">
        <v>45108</v>
      </c>
      <c r="D2912" s="272">
        <v>45122</v>
      </c>
      <c r="E2912" s="196">
        <f t="shared" si="225"/>
        <v>45115</v>
      </c>
      <c r="F2912" s="272">
        <v>45121</v>
      </c>
      <c r="G2912" s="272">
        <v>45156</v>
      </c>
      <c r="H2912" s="12" t="s">
        <v>154</v>
      </c>
      <c r="I2912" s="234">
        <v>694.27</v>
      </c>
      <c r="J2912" s="272">
        <v>45159</v>
      </c>
      <c r="K2912" s="17">
        <f t="shared" si="229"/>
        <v>41.5</v>
      </c>
      <c r="L2912" s="283">
        <f t="shared" si="227"/>
        <v>2.8235979958616671E-6</v>
      </c>
      <c r="M2912" s="22">
        <f t="shared" si="228"/>
        <v>1.1717931682825918E-4</v>
      </c>
    </row>
    <row r="2913" spans="1:13">
      <c r="A2913" s="16">
        <f t="shared" si="226"/>
        <v>2906</v>
      </c>
      <c r="B2913" s="12" t="s">
        <v>411</v>
      </c>
      <c r="C2913" s="272">
        <v>45108</v>
      </c>
      <c r="D2913" s="272">
        <v>45122</v>
      </c>
      <c r="E2913" s="196">
        <f t="shared" si="225"/>
        <v>45115</v>
      </c>
      <c r="F2913" s="272">
        <v>45121</v>
      </c>
      <c r="G2913" s="272">
        <v>45156</v>
      </c>
      <c r="H2913" s="12" t="s">
        <v>157</v>
      </c>
      <c r="I2913" s="234">
        <v>9589.0099999999966</v>
      </c>
      <c r="J2913" s="272">
        <v>45159</v>
      </c>
      <c r="K2913" s="17">
        <f t="shared" si="229"/>
        <v>41.5</v>
      </c>
      <c r="L2913" s="283">
        <f t="shared" si="227"/>
        <v>3.8998529993082626E-5</v>
      </c>
      <c r="M2913" s="22">
        <f t="shared" si="228"/>
        <v>1.618438994712929E-3</v>
      </c>
    </row>
    <row r="2914" spans="1:13">
      <c r="A2914" s="16">
        <f t="shared" si="226"/>
        <v>2907</v>
      </c>
      <c r="B2914" s="12" t="s">
        <v>411</v>
      </c>
      <c r="C2914" s="272">
        <v>45108</v>
      </c>
      <c r="D2914" s="272">
        <v>45122</v>
      </c>
      <c r="E2914" s="196">
        <f t="shared" si="225"/>
        <v>45115</v>
      </c>
      <c r="F2914" s="272">
        <v>45121</v>
      </c>
      <c r="G2914" s="272">
        <v>45156</v>
      </c>
      <c r="H2914" s="12" t="s">
        <v>157</v>
      </c>
      <c r="I2914" s="234">
        <v>141.9</v>
      </c>
      <c r="J2914" s="272">
        <v>45159</v>
      </c>
      <c r="K2914" s="17">
        <f t="shared" si="229"/>
        <v>41.5</v>
      </c>
      <c r="L2914" s="283">
        <f t="shared" si="227"/>
        <v>5.7710768953400058E-7</v>
      </c>
      <c r="M2914" s="22">
        <f t="shared" si="228"/>
        <v>2.3949969115661025E-5</v>
      </c>
    </row>
    <row r="2915" spans="1:13">
      <c r="A2915" s="16">
        <f t="shared" si="226"/>
        <v>2908</v>
      </c>
      <c r="B2915" s="12" t="s">
        <v>411</v>
      </c>
      <c r="C2915" s="272">
        <v>45108</v>
      </c>
      <c r="D2915" s="272">
        <v>45122</v>
      </c>
      <c r="E2915" s="196">
        <f t="shared" si="225"/>
        <v>45115</v>
      </c>
      <c r="F2915" s="272">
        <v>45121</v>
      </c>
      <c r="G2915" s="272">
        <v>45229</v>
      </c>
      <c r="H2915" s="12" t="s">
        <v>152</v>
      </c>
      <c r="I2915" s="234">
        <v>31.71</v>
      </c>
      <c r="J2915" s="272">
        <v>45230</v>
      </c>
      <c r="K2915" s="17">
        <f t="shared" si="229"/>
        <v>114.5</v>
      </c>
      <c r="L2915" s="283">
        <f t="shared" si="227"/>
        <v>1.2896465704808428E-7</v>
      </c>
      <c r="M2915" s="22">
        <f t="shared" si="228"/>
        <v>1.4766453232005649E-5</v>
      </c>
    </row>
    <row r="2916" spans="1:13">
      <c r="A2916" s="16">
        <f t="shared" si="226"/>
        <v>2909</v>
      </c>
      <c r="B2916" s="12" t="s">
        <v>411</v>
      </c>
      <c r="C2916" s="272">
        <v>45108</v>
      </c>
      <c r="D2916" s="272">
        <v>45122</v>
      </c>
      <c r="E2916" s="196">
        <f t="shared" si="225"/>
        <v>45115</v>
      </c>
      <c r="F2916" s="272">
        <v>45121</v>
      </c>
      <c r="G2916" s="272">
        <v>45152</v>
      </c>
      <c r="H2916" s="12" t="s">
        <v>153</v>
      </c>
      <c r="I2916" s="234">
        <v>35.14</v>
      </c>
      <c r="J2916" s="272">
        <v>45153</v>
      </c>
      <c r="K2916" s="17">
        <f t="shared" si="229"/>
        <v>37.5</v>
      </c>
      <c r="L2916" s="283">
        <f t="shared" si="227"/>
        <v>1.4291447646388147E-7</v>
      </c>
      <c r="M2916" s="22">
        <f t="shared" si="228"/>
        <v>5.3592928673955552E-6</v>
      </c>
    </row>
    <row r="2917" spans="1:13">
      <c r="A2917" s="16">
        <f t="shared" si="226"/>
        <v>2910</v>
      </c>
      <c r="B2917" s="12" t="s">
        <v>411</v>
      </c>
      <c r="C2917" s="272">
        <v>45108</v>
      </c>
      <c r="D2917" s="272">
        <v>45122</v>
      </c>
      <c r="E2917" s="196">
        <f t="shared" ref="E2917:E2980" si="230">AVERAGE(C2917:D2917)</f>
        <v>45115</v>
      </c>
      <c r="F2917" s="272">
        <v>45121</v>
      </c>
      <c r="G2917" s="272">
        <v>45156</v>
      </c>
      <c r="H2917" s="12" t="s">
        <v>157</v>
      </c>
      <c r="I2917" s="234">
        <v>258.25</v>
      </c>
      <c r="J2917" s="272">
        <v>45159</v>
      </c>
      <c r="K2917" s="17">
        <f t="shared" si="229"/>
        <v>41.5</v>
      </c>
      <c r="L2917" s="283">
        <f t="shared" si="227"/>
        <v>1.05030345892992E-6</v>
      </c>
      <c r="M2917" s="22">
        <f t="shared" si="228"/>
        <v>4.3587593545591679E-5</v>
      </c>
    </row>
    <row r="2918" spans="1:13">
      <c r="A2918" s="16">
        <f t="shared" si="226"/>
        <v>2911</v>
      </c>
      <c r="B2918" s="12" t="s">
        <v>411</v>
      </c>
      <c r="C2918" s="272">
        <v>45108</v>
      </c>
      <c r="D2918" s="272">
        <v>45122</v>
      </c>
      <c r="E2918" s="196">
        <f t="shared" si="230"/>
        <v>45115</v>
      </c>
      <c r="F2918" s="272">
        <v>45121</v>
      </c>
      <c r="G2918" s="272">
        <v>45156</v>
      </c>
      <c r="H2918" s="12" t="s">
        <v>166</v>
      </c>
      <c r="I2918" s="234">
        <v>251</v>
      </c>
      <c r="J2918" s="272">
        <v>45159</v>
      </c>
      <c r="K2918" s="17">
        <f t="shared" si="229"/>
        <v>41.5</v>
      </c>
      <c r="L2918" s="283">
        <f t="shared" si="227"/>
        <v>1.0208176890277248E-6</v>
      </c>
      <c r="M2918" s="22">
        <f t="shared" si="228"/>
        <v>4.2363934094650581E-5</v>
      </c>
    </row>
    <row r="2919" spans="1:13">
      <c r="A2919" s="16">
        <f t="shared" si="226"/>
        <v>2912</v>
      </c>
      <c r="B2919" s="12" t="s">
        <v>411</v>
      </c>
      <c r="C2919" s="272">
        <v>45108</v>
      </c>
      <c r="D2919" s="272">
        <v>45122</v>
      </c>
      <c r="E2919" s="196">
        <f t="shared" si="230"/>
        <v>45115</v>
      </c>
      <c r="F2919" s="272">
        <v>45121</v>
      </c>
      <c r="G2919" s="272">
        <v>45125</v>
      </c>
      <c r="H2919" s="12" t="s">
        <v>166</v>
      </c>
      <c r="I2919" s="234">
        <v>1285.44</v>
      </c>
      <c r="J2919" s="272">
        <v>45126</v>
      </c>
      <c r="K2919" s="17">
        <f t="shared" si="229"/>
        <v>10.5</v>
      </c>
      <c r="L2919" s="283">
        <f t="shared" si="227"/>
        <v>5.2278880087003921E-6</v>
      </c>
      <c r="M2919" s="22">
        <f t="shared" si="228"/>
        <v>5.4892824091354119E-5</v>
      </c>
    </row>
    <row r="2920" spans="1:13">
      <c r="A2920" s="16">
        <f t="shared" si="226"/>
        <v>2913</v>
      </c>
      <c r="B2920" s="12" t="s">
        <v>411</v>
      </c>
      <c r="C2920" s="272">
        <v>45108</v>
      </c>
      <c r="D2920" s="272">
        <v>45122</v>
      </c>
      <c r="E2920" s="196">
        <f t="shared" si="230"/>
        <v>45115</v>
      </c>
      <c r="F2920" s="272">
        <v>45121</v>
      </c>
      <c r="G2920" s="272">
        <v>45229</v>
      </c>
      <c r="H2920" s="12" t="s">
        <v>152</v>
      </c>
      <c r="I2920" s="234">
        <v>74.83</v>
      </c>
      <c r="J2920" s="272">
        <v>45230</v>
      </c>
      <c r="K2920" s="17">
        <f t="shared" si="229"/>
        <v>114.5</v>
      </c>
      <c r="L2920" s="283">
        <f t="shared" si="227"/>
        <v>3.0433381541810615E-7</v>
      </c>
      <c r="M2920" s="22">
        <f t="shared" si="228"/>
        <v>3.4846221865373151E-5</v>
      </c>
    </row>
    <row r="2921" spans="1:13">
      <c r="A2921" s="16">
        <f t="shared" si="226"/>
        <v>2914</v>
      </c>
      <c r="B2921" s="12" t="s">
        <v>411</v>
      </c>
      <c r="C2921" s="272">
        <v>45108</v>
      </c>
      <c r="D2921" s="272">
        <v>45122</v>
      </c>
      <c r="E2921" s="196">
        <f t="shared" si="230"/>
        <v>45115</v>
      </c>
      <c r="F2921" s="272">
        <v>45121</v>
      </c>
      <c r="G2921" s="272">
        <v>45229</v>
      </c>
      <c r="H2921" s="12" t="s">
        <v>165</v>
      </c>
      <c r="I2921" s="234">
        <v>369.26999999999992</v>
      </c>
      <c r="J2921" s="272">
        <v>45230</v>
      </c>
      <c r="K2921" s="17">
        <f t="shared" si="229"/>
        <v>114.5</v>
      </c>
      <c r="L2921" s="283">
        <f t="shared" si="227"/>
        <v>1.501822103694294E-6</v>
      </c>
      <c r="M2921" s="22">
        <f t="shared" si="228"/>
        <v>1.7195863087299666E-4</v>
      </c>
    </row>
    <row r="2922" spans="1:13">
      <c r="A2922" s="16">
        <f t="shared" si="226"/>
        <v>2915</v>
      </c>
      <c r="B2922" s="12" t="s">
        <v>411</v>
      </c>
      <c r="C2922" s="272">
        <v>45108</v>
      </c>
      <c r="D2922" s="272">
        <v>45122</v>
      </c>
      <c r="E2922" s="196">
        <f t="shared" si="230"/>
        <v>45115</v>
      </c>
      <c r="F2922" s="272">
        <v>45121</v>
      </c>
      <c r="G2922" s="272">
        <v>45156</v>
      </c>
      <c r="H2922" s="12" t="s">
        <v>164</v>
      </c>
      <c r="I2922" s="234">
        <v>5309.37</v>
      </c>
      <c r="J2922" s="272">
        <v>45159</v>
      </c>
      <c r="K2922" s="17">
        <f t="shared" si="229"/>
        <v>41.5</v>
      </c>
      <c r="L2922" s="283">
        <f t="shared" si="227"/>
        <v>2.1593222364912872E-5</v>
      </c>
      <c r="M2922" s="22">
        <f t="shared" si="228"/>
        <v>8.9611872814388416E-4</v>
      </c>
    </row>
    <row r="2923" spans="1:13">
      <c r="A2923" s="16">
        <f t="shared" si="226"/>
        <v>2916</v>
      </c>
      <c r="B2923" s="12" t="s">
        <v>411</v>
      </c>
      <c r="C2923" s="272">
        <v>45108</v>
      </c>
      <c r="D2923" s="272">
        <v>45122</v>
      </c>
      <c r="E2923" s="196">
        <f t="shared" si="230"/>
        <v>45115</v>
      </c>
      <c r="F2923" s="272">
        <v>45121</v>
      </c>
      <c r="G2923" s="272">
        <v>45156</v>
      </c>
      <c r="H2923" s="12" t="s">
        <v>166</v>
      </c>
      <c r="I2923" s="234">
        <v>87073.119999999981</v>
      </c>
      <c r="J2923" s="272">
        <v>45159</v>
      </c>
      <c r="K2923" s="17">
        <f t="shared" si="229"/>
        <v>41.5</v>
      </c>
      <c r="L2923" s="283">
        <f t="shared" si="227"/>
        <v>3.5412661806706667E-4</v>
      </c>
      <c r="M2923" s="22">
        <f t="shared" si="228"/>
        <v>1.4696254649783268E-2</v>
      </c>
    </row>
    <row r="2924" spans="1:13">
      <c r="A2924" s="16">
        <f t="shared" si="226"/>
        <v>2917</v>
      </c>
      <c r="B2924" s="12" t="s">
        <v>411</v>
      </c>
      <c r="C2924" s="272">
        <v>45108</v>
      </c>
      <c r="D2924" s="272">
        <v>45122</v>
      </c>
      <c r="E2924" s="196">
        <f t="shared" si="230"/>
        <v>45115</v>
      </c>
      <c r="F2924" s="272">
        <v>45121</v>
      </c>
      <c r="G2924" s="272">
        <v>45156</v>
      </c>
      <c r="H2924" s="12" t="s">
        <v>157</v>
      </c>
      <c r="I2924" s="234">
        <v>179.27999999999997</v>
      </c>
      <c r="J2924" s="272">
        <v>45159</v>
      </c>
      <c r="K2924" s="17">
        <f t="shared" si="229"/>
        <v>41.5</v>
      </c>
      <c r="L2924" s="283">
        <f t="shared" si="227"/>
        <v>7.2913225214697391E-7</v>
      </c>
      <c r="M2924" s="22">
        <f t="shared" si="228"/>
        <v>3.0258988464099418E-5</v>
      </c>
    </row>
    <row r="2925" spans="1:13">
      <c r="A2925" s="16">
        <f t="shared" si="226"/>
        <v>2918</v>
      </c>
      <c r="B2925" s="12" t="s">
        <v>411</v>
      </c>
      <c r="C2925" s="272">
        <v>45108</v>
      </c>
      <c r="D2925" s="272">
        <v>45122</v>
      </c>
      <c r="E2925" s="196">
        <f t="shared" si="230"/>
        <v>45115</v>
      </c>
      <c r="F2925" s="272">
        <v>45121</v>
      </c>
      <c r="G2925" s="272">
        <v>45156</v>
      </c>
      <c r="H2925" s="12" t="s">
        <v>157</v>
      </c>
      <c r="I2925" s="234">
        <v>100.4</v>
      </c>
      <c r="J2925" s="272">
        <v>45159</v>
      </c>
      <c r="K2925" s="17">
        <f t="shared" si="229"/>
        <v>41.5</v>
      </c>
      <c r="L2925" s="283">
        <f t="shared" si="227"/>
        <v>4.0832707561108989E-7</v>
      </c>
      <c r="M2925" s="22">
        <f t="shared" si="228"/>
        <v>1.694557363786023E-5</v>
      </c>
    </row>
    <row r="2926" spans="1:13">
      <c r="A2926" s="16">
        <f t="shared" si="226"/>
        <v>2919</v>
      </c>
      <c r="B2926" s="12" t="s">
        <v>411</v>
      </c>
      <c r="C2926" s="272">
        <v>45108</v>
      </c>
      <c r="D2926" s="272">
        <v>45122</v>
      </c>
      <c r="E2926" s="196">
        <f t="shared" si="230"/>
        <v>45115</v>
      </c>
      <c r="F2926" s="272">
        <v>45121</v>
      </c>
      <c r="G2926" s="272">
        <v>45156</v>
      </c>
      <c r="H2926" s="12" t="s">
        <v>157</v>
      </c>
      <c r="I2926" s="234">
        <v>99.45</v>
      </c>
      <c r="J2926" s="272">
        <v>45159</v>
      </c>
      <c r="K2926" s="17">
        <f t="shared" si="229"/>
        <v>41.5</v>
      </c>
      <c r="L2926" s="283">
        <f t="shared" si="227"/>
        <v>4.0446342300321601E-7</v>
      </c>
      <c r="M2926" s="22">
        <f t="shared" si="228"/>
        <v>1.6785232054633463E-5</v>
      </c>
    </row>
    <row r="2927" spans="1:13">
      <c r="A2927" s="16">
        <f t="shared" si="226"/>
        <v>2920</v>
      </c>
      <c r="B2927" s="12" t="s">
        <v>411</v>
      </c>
      <c r="C2927" s="272">
        <v>45108</v>
      </c>
      <c r="D2927" s="272">
        <v>45122</v>
      </c>
      <c r="E2927" s="196">
        <f t="shared" si="230"/>
        <v>45115</v>
      </c>
      <c r="F2927" s="272">
        <v>45121</v>
      </c>
      <c r="G2927" s="272">
        <v>45156</v>
      </c>
      <c r="H2927" s="12" t="s">
        <v>157</v>
      </c>
      <c r="I2927" s="234">
        <v>1132.03</v>
      </c>
      <c r="J2927" s="272">
        <v>45159</v>
      </c>
      <c r="K2927" s="17">
        <f t="shared" si="229"/>
        <v>41.5</v>
      </c>
      <c r="L2927" s="283">
        <f t="shared" si="227"/>
        <v>4.6039691175699405E-6</v>
      </c>
      <c r="M2927" s="22">
        <f t="shared" si="228"/>
        <v>1.9106471837915254E-4</v>
      </c>
    </row>
    <row r="2928" spans="1:13">
      <c r="A2928" s="16">
        <f t="shared" si="226"/>
        <v>2921</v>
      </c>
      <c r="B2928" s="12" t="s">
        <v>411</v>
      </c>
      <c r="C2928" s="272">
        <v>45108</v>
      </c>
      <c r="D2928" s="272">
        <v>45122</v>
      </c>
      <c r="E2928" s="196">
        <f t="shared" si="230"/>
        <v>45115</v>
      </c>
      <c r="F2928" s="272">
        <v>45121</v>
      </c>
      <c r="G2928" s="272">
        <v>45229</v>
      </c>
      <c r="H2928" s="12" t="s">
        <v>154</v>
      </c>
      <c r="I2928" s="234">
        <v>766.9</v>
      </c>
      <c r="J2928" s="272">
        <v>45230</v>
      </c>
      <c r="K2928" s="17">
        <f t="shared" si="229"/>
        <v>114.5</v>
      </c>
      <c r="L2928" s="283">
        <f t="shared" si="227"/>
        <v>3.1189844052404864E-6</v>
      </c>
      <c r="M2928" s="22">
        <f t="shared" si="228"/>
        <v>3.571237144000357E-4</v>
      </c>
    </row>
    <row r="2929" spans="1:13">
      <c r="A2929" s="16">
        <f t="shared" si="226"/>
        <v>2922</v>
      </c>
      <c r="B2929" s="12" t="s">
        <v>411</v>
      </c>
      <c r="C2929" s="272">
        <v>45108</v>
      </c>
      <c r="D2929" s="272">
        <v>45122</v>
      </c>
      <c r="E2929" s="196">
        <f t="shared" si="230"/>
        <v>45115</v>
      </c>
      <c r="F2929" s="272">
        <v>45121</v>
      </c>
      <c r="G2929" s="272">
        <v>45131</v>
      </c>
      <c r="H2929" s="12" t="s">
        <v>166</v>
      </c>
      <c r="I2929" s="234">
        <v>21107.979999999989</v>
      </c>
      <c r="J2929" s="272">
        <v>45132</v>
      </c>
      <c r="K2929" s="17">
        <f t="shared" si="229"/>
        <v>16.5</v>
      </c>
      <c r="L2929" s="283">
        <f t="shared" si="227"/>
        <v>8.5846212604157062E-5</v>
      </c>
      <c r="M2929" s="22">
        <f t="shared" si="228"/>
        <v>1.4164625079685915E-3</v>
      </c>
    </row>
    <row r="2930" spans="1:13">
      <c r="A2930" s="16">
        <f t="shared" si="226"/>
        <v>2923</v>
      </c>
      <c r="B2930" s="12" t="s">
        <v>411</v>
      </c>
      <c r="C2930" s="272">
        <v>45108</v>
      </c>
      <c r="D2930" s="272">
        <v>45122</v>
      </c>
      <c r="E2930" s="196">
        <f t="shared" si="230"/>
        <v>45115</v>
      </c>
      <c r="F2930" s="272">
        <v>45121</v>
      </c>
      <c r="G2930" s="272">
        <v>45131</v>
      </c>
      <c r="H2930" s="12" t="s">
        <v>164</v>
      </c>
      <c r="I2930" s="234">
        <v>26010.590000000007</v>
      </c>
      <c r="J2930" s="272">
        <v>45132</v>
      </c>
      <c r="K2930" s="17">
        <f t="shared" si="229"/>
        <v>16.5</v>
      </c>
      <c r="L2930" s="283">
        <f t="shared" si="227"/>
        <v>1.0578514093246077E-4</v>
      </c>
      <c r="M2930" s="22">
        <f t="shared" si="228"/>
        <v>1.7454548253856028E-3</v>
      </c>
    </row>
    <row r="2931" spans="1:13">
      <c r="A2931" s="16">
        <f t="shared" si="226"/>
        <v>2924</v>
      </c>
      <c r="B2931" s="12" t="s">
        <v>411</v>
      </c>
      <c r="C2931" s="272">
        <v>45108</v>
      </c>
      <c r="D2931" s="272">
        <v>45122</v>
      </c>
      <c r="E2931" s="196">
        <f t="shared" si="230"/>
        <v>45115</v>
      </c>
      <c r="F2931" s="272">
        <v>45121</v>
      </c>
      <c r="G2931" s="272">
        <v>45156</v>
      </c>
      <c r="H2931" s="12" t="s">
        <v>154</v>
      </c>
      <c r="I2931" s="234">
        <v>456.75</v>
      </c>
      <c r="J2931" s="272">
        <v>45159</v>
      </c>
      <c r="K2931" s="17">
        <f t="shared" si="229"/>
        <v>41.5</v>
      </c>
      <c r="L2931" s="283">
        <f t="shared" si="227"/>
        <v>1.8576035038382997E-6</v>
      </c>
      <c r="M2931" s="22">
        <f t="shared" si="228"/>
        <v>7.7090545409289437E-5</v>
      </c>
    </row>
    <row r="2932" spans="1:13">
      <c r="A2932" s="16">
        <f t="shared" si="226"/>
        <v>2925</v>
      </c>
      <c r="B2932" s="12" t="s">
        <v>411</v>
      </c>
      <c r="C2932" s="272">
        <v>45108</v>
      </c>
      <c r="D2932" s="272">
        <v>45122</v>
      </c>
      <c r="E2932" s="196">
        <f t="shared" si="230"/>
        <v>45115</v>
      </c>
      <c r="F2932" s="272">
        <v>45121</v>
      </c>
      <c r="G2932" s="272">
        <v>45156</v>
      </c>
      <c r="H2932" s="12" t="s">
        <v>157</v>
      </c>
      <c r="I2932" s="234">
        <v>1618.4500000000003</v>
      </c>
      <c r="J2932" s="272">
        <v>45159</v>
      </c>
      <c r="K2932" s="17">
        <f t="shared" si="229"/>
        <v>41.5</v>
      </c>
      <c r="L2932" s="283">
        <f t="shared" si="227"/>
        <v>6.5822405928562607E-6</v>
      </c>
      <c r="M2932" s="22">
        <f t="shared" si="228"/>
        <v>2.731629846035348E-4</v>
      </c>
    </row>
    <row r="2933" spans="1:13">
      <c r="A2933" s="16">
        <f t="shared" si="226"/>
        <v>2926</v>
      </c>
      <c r="B2933" s="12" t="s">
        <v>411</v>
      </c>
      <c r="C2933" s="272">
        <v>45108</v>
      </c>
      <c r="D2933" s="272">
        <v>45122</v>
      </c>
      <c r="E2933" s="196">
        <f t="shared" si="230"/>
        <v>45115</v>
      </c>
      <c r="F2933" s="272">
        <v>45121</v>
      </c>
      <c r="G2933" s="272">
        <v>45229</v>
      </c>
      <c r="H2933" s="12" t="s">
        <v>152</v>
      </c>
      <c r="I2933" s="234">
        <v>46.47</v>
      </c>
      <c r="J2933" s="272">
        <v>45230</v>
      </c>
      <c r="K2933" s="17">
        <f t="shared" si="229"/>
        <v>114.5</v>
      </c>
      <c r="L2933" s="283">
        <f t="shared" si="227"/>
        <v>1.8899361756620864E-7</v>
      </c>
      <c r="M2933" s="22">
        <f t="shared" si="228"/>
        <v>2.1639769211330889E-5</v>
      </c>
    </row>
    <row r="2934" spans="1:13">
      <c r="A2934" s="16">
        <f t="shared" si="226"/>
        <v>2927</v>
      </c>
      <c r="B2934" s="12" t="s">
        <v>411</v>
      </c>
      <c r="C2934" s="272">
        <v>45108</v>
      </c>
      <c r="D2934" s="272">
        <v>45122</v>
      </c>
      <c r="E2934" s="196">
        <f t="shared" si="230"/>
        <v>45115</v>
      </c>
      <c r="F2934" s="272">
        <v>45121</v>
      </c>
      <c r="G2934" s="272">
        <v>45156</v>
      </c>
      <c r="H2934" s="12" t="s">
        <v>157</v>
      </c>
      <c r="I2934" s="234">
        <v>331.96999999999997</v>
      </c>
      <c r="J2934" s="272">
        <v>45159</v>
      </c>
      <c r="K2934" s="17">
        <f t="shared" si="229"/>
        <v>41.5</v>
      </c>
      <c r="L2934" s="283">
        <f t="shared" si="227"/>
        <v>1.3501229013009313E-6</v>
      </c>
      <c r="M2934" s="22">
        <f t="shared" si="228"/>
        <v>5.6030100403988648E-5</v>
      </c>
    </row>
    <row r="2935" spans="1:13">
      <c r="A2935" s="16">
        <f t="shared" si="226"/>
        <v>2928</v>
      </c>
      <c r="B2935" s="12" t="s">
        <v>411</v>
      </c>
      <c r="C2935" s="272">
        <v>45108</v>
      </c>
      <c r="D2935" s="272">
        <v>45122</v>
      </c>
      <c r="E2935" s="196">
        <f t="shared" si="230"/>
        <v>45115</v>
      </c>
      <c r="F2935" s="272">
        <v>45121</v>
      </c>
      <c r="G2935" s="272">
        <v>45229</v>
      </c>
      <c r="H2935" s="12" t="s">
        <v>156</v>
      </c>
      <c r="I2935" s="234">
        <v>20.22</v>
      </c>
      <c r="J2935" s="272">
        <v>45230</v>
      </c>
      <c r="K2935" s="17">
        <f t="shared" si="229"/>
        <v>114.5</v>
      </c>
      <c r="L2935" s="283">
        <f t="shared" si="227"/>
        <v>8.223479550653623E-8</v>
      </c>
      <c r="M2935" s="22">
        <f t="shared" si="228"/>
        <v>9.4158840854983981E-6</v>
      </c>
    </row>
    <row r="2936" spans="1:13">
      <c r="A2936" s="16">
        <f t="shared" si="226"/>
        <v>2929</v>
      </c>
      <c r="B2936" s="12" t="s">
        <v>411</v>
      </c>
      <c r="C2936" s="272">
        <v>45108</v>
      </c>
      <c r="D2936" s="272">
        <v>45122</v>
      </c>
      <c r="E2936" s="196">
        <f t="shared" si="230"/>
        <v>45115</v>
      </c>
      <c r="F2936" s="272">
        <v>45121</v>
      </c>
      <c r="G2936" s="272">
        <v>45125</v>
      </c>
      <c r="H2936" s="12" t="s">
        <v>156</v>
      </c>
      <c r="I2936" s="234">
        <v>10.67</v>
      </c>
      <c r="J2936" s="272">
        <v>45126</v>
      </c>
      <c r="K2936" s="17">
        <f t="shared" si="229"/>
        <v>10.5</v>
      </c>
      <c r="L2936" s="283">
        <f t="shared" si="227"/>
        <v>4.3394919290541125E-8</v>
      </c>
      <c r="M2936" s="22">
        <f t="shared" si="228"/>
        <v>4.5564665255068181E-7</v>
      </c>
    </row>
    <row r="2937" spans="1:13">
      <c r="A2937" s="16">
        <f t="shared" si="226"/>
        <v>2930</v>
      </c>
      <c r="B2937" s="12" t="s">
        <v>411</v>
      </c>
      <c r="C2937" s="272">
        <v>45108</v>
      </c>
      <c r="D2937" s="272">
        <v>45122</v>
      </c>
      <c r="E2937" s="196">
        <f t="shared" si="230"/>
        <v>45115</v>
      </c>
      <c r="F2937" s="272">
        <v>45121</v>
      </c>
      <c r="G2937" s="272">
        <v>45125</v>
      </c>
      <c r="H2937" s="12" t="s">
        <v>152</v>
      </c>
      <c r="I2937" s="234">
        <v>44.88</v>
      </c>
      <c r="J2937" s="272">
        <v>45126</v>
      </c>
      <c r="K2937" s="17">
        <f t="shared" si="229"/>
        <v>10.5</v>
      </c>
      <c r="L2937" s="283">
        <f t="shared" si="227"/>
        <v>1.8252708320145134E-7</v>
      </c>
      <c r="M2937" s="22">
        <f t="shared" si="228"/>
        <v>1.9165343736152393E-6</v>
      </c>
    </row>
    <row r="2938" spans="1:13">
      <c r="A2938" s="16">
        <f t="shared" si="226"/>
        <v>2931</v>
      </c>
      <c r="B2938" s="12" t="s">
        <v>411</v>
      </c>
      <c r="C2938" s="272">
        <v>45108</v>
      </c>
      <c r="D2938" s="272">
        <v>45122</v>
      </c>
      <c r="E2938" s="196">
        <f t="shared" si="230"/>
        <v>45115</v>
      </c>
      <c r="F2938" s="272">
        <v>45121</v>
      </c>
      <c r="G2938" s="272">
        <v>45229</v>
      </c>
      <c r="H2938" s="12" t="s">
        <v>152</v>
      </c>
      <c r="I2938" s="234">
        <v>30.6</v>
      </c>
      <c r="J2938" s="272">
        <v>45230</v>
      </c>
      <c r="K2938" s="17">
        <f t="shared" si="229"/>
        <v>114.5</v>
      </c>
      <c r="L2938" s="283">
        <f t="shared" si="227"/>
        <v>1.2445028400098955E-7</v>
      </c>
      <c r="M2938" s="22">
        <f t="shared" si="228"/>
        <v>1.4249557518113304E-5</v>
      </c>
    </row>
    <row r="2939" spans="1:13">
      <c r="A2939" s="16">
        <f t="shared" si="226"/>
        <v>2932</v>
      </c>
      <c r="B2939" s="12" t="s">
        <v>411</v>
      </c>
      <c r="C2939" s="272">
        <v>45108</v>
      </c>
      <c r="D2939" s="272">
        <v>45122</v>
      </c>
      <c r="E2939" s="196">
        <f t="shared" si="230"/>
        <v>45115</v>
      </c>
      <c r="F2939" s="272">
        <v>45121</v>
      </c>
      <c r="G2939" s="272">
        <v>45229</v>
      </c>
      <c r="H2939" s="12" t="s">
        <v>156</v>
      </c>
      <c r="I2939" s="234">
        <v>32.099999999999994</v>
      </c>
      <c r="J2939" s="272">
        <v>45230</v>
      </c>
      <c r="K2939" s="17">
        <f t="shared" si="229"/>
        <v>114.5</v>
      </c>
      <c r="L2939" s="283">
        <f t="shared" si="227"/>
        <v>1.3055078811868508E-7</v>
      </c>
      <c r="M2939" s="22">
        <f t="shared" si="228"/>
        <v>1.4948065239589442E-5</v>
      </c>
    </row>
    <row r="2940" spans="1:13">
      <c r="A2940" s="16">
        <f t="shared" si="226"/>
        <v>2933</v>
      </c>
      <c r="B2940" s="12" t="s">
        <v>411</v>
      </c>
      <c r="C2940" s="272">
        <v>45108</v>
      </c>
      <c r="D2940" s="272">
        <v>45122</v>
      </c>
      <c r="E2940" s="196">
        <f t="shared" si="230"/>
        <v>45115</v>
      </c>
      <c r="F2940" s="272">
        <v>45121</v>
      </c>
      <c r="G2940" s="272">
        <v>45156</v>
      </c>
      <c r="H2940" s="12" t="s">
        <v>157</v>
      </c>
      <c r="I2940" s="234">
        <v>462.81999999999994</v>
      </c>
      <c r="J2940" s="272">
        <v>45159</v>
      </c>
      <c r="K2940" s="17">
        <f t="shared" si="229"/>
        <v>41.5</v>
      </c>
      <c r="L2940" s="283">
        <f t="shared" si="227"/>
        <v>1.8822902105012409E-6</v>
      </c>
      <c r="M2940" s="22">
        <f t="shared" si="228"/>
        <v>7.81150437358015E-5</v>
      </c>
    </row>
    <row r="2941" spans="1:13">
      <c r="A2941" s="16">
        <f t="shared" si="226"/>
        <v>2934</v>
      </c>
      <c r="B2941" s="12" t="s">
        <v>411</v>
      </c>
      <c r="C2941" s="272">
        <v>45108</v>
      </c>
      <c r="D2941" s="272">
        <v>45122</v>
      </c>
      <c r="E2941" s="196">
        <f t="shared" si="230"/>
        <v>45115</v>
      </c>
      <c r="F2941" s="272">
        <v>45121</v>
      </c>
      <c r="G2941" s="272">
        <v>45152</v>
      </c>
      <c r="H2941" s="12" t="s">
        <v>153</v>
      </c>
      <c r="I2941" s="234">
        <v>32.58</v>
      </c>
      <c r="J2941" s="272">
        <v>45153</v>
      </c>
      <c r="K2941" s="17">
        <f t="shared" si="229"/>
        <v>37.5</v>
      </c>
      <c r="L2941" s="283">
        <f t="shared" si="227"/>
        <v>1.3250294943634768E-7</v>
      </c>
      <c r="M2941" s="22">
        <f t="shared" si="228"/>
        <v>4.968860603863038E-6</v>
      </c>
    </row>
    <row r="2942" spans="1:13">
      <c r="A2942" s="16">
        <f t="shared" si="226"/>
        <v>2935</v>
      </c>
      <c r="B2942" s="12" t="s">
        <v>411</v>
      </c>
      <c r="C2942" s="272">
        <v>45108</v>
      </c>
      <c r="D2942" s="272">
        <v>45122</v>
      </c>
      <c r="E2942" s="196">
        <f t="shared" si="230"/>
        <v>45115</v>
      </c>
      <c r="F2942" s="272">
        <v>45121</v>
      </c>
      <c r="G2942" s="272">
        <v>45229</v>
      </c>
      <c r="H2942" s="12" t="s">
        <v>156</v>
      </c>
      <c r="I2942" s="234">
        <v>9.39</v>
      </c>
      <c r="J2942" s="272">
        <v>45230</v>
      </c>
      <c r="K2942" s="17">
        <f t="shared" si="229"/>
        <v>114.5</v>
      </c>
      <c r="L2942" s="283">
        <f t="shared" si="227"/>
        <v>3.8189155776774243E-8</v>
      </c>
      <c r="M2942" s="22">
        <f t="shared" si="228"/>
        <v>4.3726583364406504E-6</v>
      </c>
    </row>
    <row r="2943" spans="1:13">
      <c r="A2943" s="16">
        <f t="shared" si="226"/>
        <v>2936</v>
      </c>
      <c r="B2943" s="12" t="s">
        <v>411</v>
      </c>
      <c r="C2943" s="272">
        <v>45108</v>
      </c>
      <c r="D2943" s="272">
        <v>45122</v>
      </c>
      <c r="E2943" s="196">
        <f t="shared" si="230"/>
        <v>45115</v>
      </c>
      <c r="F2943" s="272">
        <v>45121</v>
      </c>
      <c r="G2943" s="272">
        <v>45156</v>
      </c>
      <c r="H2943" s="12" t="s">
        <v>157</v>
      </c>
      <c r="I2943" s="234">
        <v>4738.7700000000004</v>
      </c>
      <c r="J2943" s="272">
        <v>45159</v>
      </c>
      <c r="K2943" s="17">
        <f t="shared" si="229"/>
        <v>41.5</v>
      </c>
      <c r="L2943" s="283">
        <f t="shared" si="227"/>
        <v>1.9272590598541478E-5</v>
      </c>
      <c r="M2943" s="22">
        <f t="shared" si="228"/>
        <v>7.9981250983947132E-4</v>
      </c>
    </row>
    <row r="2944" spans="1:13">
      <c r="A2944" s="16">
        <f t="shared" si="226"/>
        <v>2937</v>
      </c>
      <c r="B2944" s="12" t="s">
        <v>411</v>
      </c>
      <c r="C2944" s="272">
        <v>45108</v>
      </c>
      <c r="D2944" s="272">
        <v>45122</v>
      </c>
      <c r="E2944" s="196">
        <f t="shared" si="230"/>
        <v>45115</v>
      </c>
      <c r="F2944" s="272">
        <v>45121</v>
      </c>
      <c r="G2944" s="272">
        <v>45125</v>
      </c>
      <c r="H2944" s="12" t="s">
        <v>164</v>
      </c>
      <c r="I2944" s="234">
        <v>152.63</v>
      </c>
      <c r="J2944" s="272">
        <v>45126</v>
      </c>
      <c r="K2944" s="17">
        <f t="shared" si="229"/>
        <v>10.5</v>
      </c>
      <c r="L2944" s="283">
        <f t="shared" si="227"/>
        <v>6.2074662898924946E-7</v>
      </c>
      <c r="M2944" s="22">
        <f t="shared" si="228"/>
        <v>6.5178396043871192E-6</v>
      </c>
    </row>
    <row r="2945" spans="1:13">
      <c r="A2945" s="16">
        <f t="shared" si="226"/>
        <v>2938</v>
      </c>
      <c r="B2945" s="12" t="s">
        <v>411</v>
      </c>
      <c r="C2945" s="272">
        <v>45108</v>
      </c>
      <c r="D2945" s="272">
        <v>45122</v>
      </c>
      <c r="E2945" s="196">
        <f t="shared" si="230"/>
        <v>45115</v>
      </c>
      <c r="F2945" s="272">
        <v>45121</v>
      </c>
      <c r="G2945" s="272">
        <v>45125</v>
      </c>
      <c r="H2945" s="12" t="s">
        <v>166</v>
      </c>
      <c r="I2945" s="234">
        <v>682.40000000000009</v>
      </c>
      <c r="J2945" s="272">
        <v>45126</v>
      </c>
      <c r="K2945" s="17">
        <f t="shared" si="229"/>
        <v>10.5</v>
      </c>
      <c r="L2945" s="283">
        <f t="shared" si="227"/>
        <v>2.7753226732769699E-6</v>
      </c>
      <c r="M2945" s="22">
        <f t="shared" si="228"/>
        <v>2.9140888069408185E-5</v>
      </c>
    </row>
    <row r="2946" spans="1:13">
      <c r="A2946" s="16">
        <f t="shared" si="226"/>
        <v>2939</v>
      </c>
      <c r="B2946" s="12" t="s">
        <v>411</v>
      </c>
      <c r="C2946" s="272">
        <v>45108</v>
      </c>
      <c r="D2946" s="272">
        <v>45122</v>
      </c>
      <c r="E2946" s="196">
        <f t="shared" si="230"/>
        <v>45115</v>
      </c>
      <c r="F2946" s="272">
        <v>45121</v>
      </c>
      <c r="G2946" s="272">
        <v>45152</v>
      </c>
      <c r="H2946" s="12" t="s">
        <v>152</v>
      </c>
      <c r="I2946" s="234">
        <v>46.89</v>
      </c>
      <c r="J2946" s="272">
        <v>45153</v>
      </c>
      <c r="K2946" s="17">
        <f t="shared" si="229"/>
        <v>37.5</v>
      </c>
      <c r="L2946" s="283">
        <f t="shared" si="227"/>
        <v>1.907017587191634E-7</v>
      </c>
      <c r="M2946" s="22">
        <f t="shared" si="228"/>
        <v>7.1513159519686275E-6</v>
      </c>
    </row>
    <row r="2947" spans="1:13">
      <c r="A2947" s="16">
        <f t="shared" si="226"/>
        <v>2940</v>
      </c>
      <c r="B2947" s="12" t="s">
        <v>411</v>
      </c>
      <c r="C2947" s="272">
        <v>45108</v>
      </c>
      <c r="D2947" s="272">
        <v>45122</v>
      </c>
      <c r="E2947" s="196">
        <f t="shared" si="230"/>
        <v>45115</v>
      </c>
      <c r="F2947" s="272">
        <v>45121</v>
      </c>
      <c r="G2947" s="272">
        <v>45152</v>
      </c>
      <c r="H2947" s="12" t="s">
        <v>156</v>
      </c>
      <c r="I2947" s="234">
        <v>52.06</v>
      </c>
      <c r="J2947" s="272">
        <v>45153</v>
      </c>
      <c r="K2947" s="17">
        <f t="shared" si="229"/>
        <v>37.5</v>
      </c>
      <c r="L2947" s="283">
        <f t="shared" si="227"/>
        <v>2.1172816291148745E-7</v>
      </c>
      <c r="M2947" s="22">
        <f t="shared" si="228"/>
        <v>7.9398061091807795E-6</v>
      </c>
    </row>
    <row r="2948" spans="1:13">
      <c r="A2948" s="16">
        <f t="shared" si="226"/>
        <v>2941</v>
      </c>
      <c r="B2948" s="12" t="s">
        <v>411</v>
      </c>
      <c r="C2948" s="272">
        <v>45108</v>
      </c>
      <c r="D2948" s="272">
        <v>45122</v>
      </c>
      <c r="E2948" s="196">
        <f t="shared" si="230"/>
        <v>45115</v>
      </c>
      <c r="F2948" s="272">
        <v>45121</v>
      </c>
      <c r="G2948" s="272">
        <v>45229</v>
      </c>
      <c r="H2948" s="12" t="s">
        <v>156</v>
      </c>
      <c r="I2948" s="234">
        <v>20.65</v>
      </c>
      <c r="J2948" s="272">
        <v>45230</v>
      </c>
      <c r="K2948" s="17">
        <f t="shared" si="229"/>
        <v>114.5</v>
      </c>
      <c r="L2948" s="283">
        <f t="shared" si="227"/>
        <v>8.3983606686942284E-8</v>
      </c>
      <c r="M2948" s="22">
        <f t="shared" si="228"/>
        <v>9.6161229656548915E-6</v>
      </c>
    </row>
    <row r="2949" spans="1:13">
      <c r="A2949" s="16">
        <f t="shared" si="226"/>
        <v>2942</v>
      </c>
      <c r="B2949" s="12" t="s">
        <v>411</v>
      </c>
      <c r="C2949" s="272">
        <v>45108</v>
      </c>
      <c r="D2949" s="272">
        <v>45122</v>
      </c>
      <c r="E2949" s="196">
        <f t="shared" si="230"/>
        <v>45115</v>
      </c>
      <c r="F2949" s="272">
        <v>45121</v>
      </c>
      <c r="G2949" s="272">
        <v>45155</v>
      </c>
      <c r="H2949" s="12" t="s">
        <v>164</v>
      </c>
      <c r="I2949" s="234">
        <v>173.14</v>
      </c>
      <c r="J2949" s="272">
        <v>45156</v>
      </c>
      <c r="K2949" s="17">
        <f t="shared" si="229"/>
        <v>40.5</v>
      </c>
      <c r="L2949" s="283">
        <f t="shared" si="227"/>
        <v>7.0416085529187342E-7</v>
      </c>
      <c r="M2949" s="22">
        <f t="shared" si="228"/>
        <v>2.8518514639320875E-5</v>
      </c>
    </row>
    <row r="2950" spans="1:13">
      <c r="A2950" s="16">
        <f t="shared" si="226"/>
        <v>2943</v>
      </c>
      <c r="B2950" s="12" t="s">
        <v>411</v>
      </c>
      <c r="C2950" s="272">
        <v>45108</v>
      </c>
      <c r="D2950" s="272">
        <v>45122</v>
      </c>
      <c r="E2950" s="196">
        <f t="shared" si="230"/>
        <v>45115</v>
      </c>
      <c r="F2950" s="272">
        <v>45121</v>
      </c>
      <c r="G2950" s="272">
        <v>45155</v>
      </c>
      <c r="H2950" s="12" t="s">
        <v>166</v>
      </c>
      <c r="I2950" s="234">
        <v>372.61</v>
      </c>
      <c r="J2950" s="272">
        <v>45156</v>
      </c>
      <c r="K2950" s="17">
        <f t="shared" si="229"/>
        <v>40.5</v>
      </c>
      <c r="L2950" s="283">
        <f t="shared" si="227"/>
        <v>1.5154058928630299E-6</v>
      </c>
      <c r="M2950" s="22">
        <f t="shared" si="228"/>
        <v>6.1373938660952713E-5</v>
      </c>
    </row>
    <row r="2951" spans="1:13">
      <c r="A2951" s="16">
        <f t="shared" si="226"/>
        <v>2944</v>
      </c>
      <c r="B2951" s="12" t="s">
        <v>411</v>
      </c>
      <c r="C2951" s="272">
        <v>45108</v>
      </c>
      <c r="D2951" s="272">
        <v>45122</v>
      </c>
      <c r="E2951" s="196">
        <f t="shared" si="230"/>
        <v>45115</v>
      </c>
      <c r="F2951" s="272">
        <v>45121</v>
      </c>
      <c r="G2951" s="272">
        <v>45152</v>
      </c>
      <c r="H2951" s="12" t="s">
        <v>152</v>
      </c>
      <c r="I2951" s="234">
        <v>63.25</v>
      </c>
      <c r="J2951" s="272">
        <v>45153</v>
      </c>
      <c r="K2951" s="17">
        <f t="shared" si="229"/>
        <v>37.5</v>
      </c>
      <c r="L2951" s="283">
        <f t="shared" si="227"/>
        <v>2.5723792362949639E-7</v>
      </c>
      <c r="M2951" s="22">
        <f t="shared" si="228"/>
        <v>9.6464221361061141E-6</v>
      </c>
    </row>
    <row r="2952" spans="1:13">
      <c r="A2952" s="16">
        <f t="shared" si="226"/>
        <v>2945</v>
      </c>
      <c r="B2952" s="12" t="s">
        <v>411</v>
      </c>
      <c r="C2952" s="272">
        <v>45108</v>
      </c>
      <c r="D2952" s="272">
        <v>45122</v>
      </c>
      <c r="E2952" s="196">
        <f t="shared" si="230"/>
        <v>45115</v>
      </c>
      <c r="F2952" s="272">
        <v>45121</v>
      </c>
      <c r="G2952" s="272">
        <v>45125</v>
      </c>
      <c r="H2952" s="12" t="s">
        <v>166</v>
      </c>
      <c r="I2952" s="234">
        <v>418</v>
      </c>
      <c r="J2952" s="272">
        <v>45126</v>
      </c>
      <c r="K2952" s="17">
        <f t="shared" si="229"/>
        <v>10.5</v>
      </c>
      <c r="L2952" s="283">
        <f t="shared" si="227"/>
        <v>1.7000071474644976E-6</v>
      </c>
      <c r="M2952" s="22">
        <f t="shared" si="228"/>
        <v>1.7850075048377225E-5</v>
      </c>
    </row>
    <row r="2953" spans="1:13">
      <c r="A2953" s="16">
        <f t="shared" ref="A2953:A3016" si="231">A2952+1</f>
        <v>2946</v>
      </c>
      <c r="B2953" s="12" t="s">
        <v>411</v>
      </c>
      <c r="C2953" s="272">
        <v>45108</v>
      </c>
      <c r="D2953" s="272">
        <v>45122</v>
      </c>
      <c r="E2953" s="196">
        <f t="shared" si="230"/>
        <v>45115</v>
      </c>
      <c r="F2953" s="272">
        <v>45121</v>
      </c>
      <c r="G2953" s="272">
        <v>45125</v>
      </c>
      <c r="H2953" s="12" t="s">
        <v>166</v>
      </c>
      <c r="I2953" s="234">
        <v>240</v>
      </c>
      <c r="J2953" s="272">
        <v>45126</v>
      </c>
      <c r="K2953" s="17">
        <f t="shared" si="229"/>
        <v>10.5</v>
      </c>
      <c r="L2953" s="283">
        <f t="shared" si="227"/>
        <v>9.7608065883129062E-7</v>
      </c>
      <c r="M2953" s="22">
        <f t="shared" si="228"/>
        <v>1.0248846917728552E-5</v>
      </c>
    </row>
    <row r="2954" spans="1:13">
      <c r="A2954" s="16">
        <f t="shared" si="231"/>
        <v>2947</v>
      </c>
      <c r="B2954" s="12" t="s">
        <v>411</v>
      </c>
      <c r="C2954" s="272">
        <v>45108</v>
      </c>
      <c r="D2954" s="272">
        <v>45122</v>
      </c>
      <c r="E2954" s="196">
        <f t="shared" si="230"/>
        <v>45115</v>
      </c>
      <c r="F2954" s="272">
        <v>45121</v>
      </c>
      <c r="G2954" s="272">
        <v>45156</v>
      </c>
      <c r="H2954" s="12" t="s">
        <v>157</v>
      </c>
      <c r="I2954" s="234">
        <v>776.8</v>
      </c>
      <c r="J2954" s="272">
        <v>45159</v>
      </c>
      <c r="K2954" s="17">
        <f t="shared" si="229"/>
        <v>41.5</v>
      </c>
      <c r="L2954" s="283">
        <f t="shared" ref="L2954:L3017" si="232">I2954/$I$5449</f>
        <v>3.1592477324172769E-6</v>
      </c>
      <c r="M2954" s="22">
        <f t="shared" ref="M2954:M3017" si="233">L2954*K2954</f>
        <v>1.31108780895317E-4</v>
      </c>
    </row>
    <row r="2955" spans="1:13">
      <c r="A2955" s="16">
        <f t="shared" si="231"/>
        <v>2948</v>
      </c>
      <c r="B2955" s="12" t="s">
        <v>411</v>
      </c>
      <c r="C2955" s="272">
        <v>45108</v>
      </c>
      <c r="D2955" s="272">
        <v>45122</v>
      </c>
      <c r="E2955" s="196">
        <f t="shared" si="230"/>
        <v>45115</v>
      </c>
      <c r="F2955" s="272">
        <v>45121</v>
      </c>
      <c r="G2955" s="272">
        <v>45125</v>
      </c>
      <c r="H2955" s="12" t="s">
        <v>152</v>
      </c>
      <c r="I2955" s="234">
        <v>581.88</v>
      </c>
      <c r="J2955" s="272">
        <v>45126</v>
      </c>
      <c r="K2955" s="17">
        <f t="shared" ref="K2955:K3018" si="234">(G2955-D2955)+((D2955-C2955+1)/2)</f>
        <v>10.5</v>
      </c>
      <c r="L2955" s="283">
        <f t="shared" si="232"/>
        <v>2.3665075573364638E-6</v>
      </c>
      <c r="M2955" s="22">
        <f t="shared" si="233"/>
        <v>2.4848329352032869E-5</v>
      </c>
    </row>
    <row r="2956" spans="1:13">
      <c r="A2956" s="16">
        <f t="shared" si="231"/>
        <v>2949</v>
      </c>
      <c r="B2956" s="12" t="s">
        <v>411</v>
      </c>
      <c r="C2956" s="272">
        <v>45108</v>
      </c>
      <c r="D2956" s="272">
        <v>45122</v>
      </c>
      <c r="E2956" s="196">
        <f t="shared" si="230"/>
        <v>45115</v>
      </c>
      <c r="F2956" s="272">
        <v>45121</v>
      </c>
      <c r="G2956" s="272">
        <v>45156</v>
      </c>
      <c r="H2956" s="12" t="s">
        <v>157</v>
      </c>
      <c r="I2956" s="234">
        <v>235.58</v>
      </c>
      <c r="J2956" s="272">
        <v>45159</v>
      </c>
      <c r="K2956" s="17">
        <f t="shared" si="234"/>
        <v>41.5</v>
      </c>
      <c r="L2956" s="283">
        <f t="shared" si="232"/>
        <v>9.5810450669781435E-7</v>
      </c>
      <c r="M2956" s="22">
        <f t="shared" si="233"/>
        <v>3.9761337027959293E-5</v>
      </c>
    </row>
    <row r="2957" spans="1:13">
      <c r="A2957" s="16">
        <f t="shared" si="231"/>
        <v>2950</v>
      </c>
      <c r="B2957" s="12" t="s">
        <v>411</v>
      </c>
      <c r="C2957" s="272">
        <v>45108</v>
      </c>
      <c r="D2957" s="272">
        <v>45122</v>
      </c>
      <c r="E2957" s="196">
        <f t="shared" si="230"/>
        <v>45115</v>
      </c>
      <c r="F2957" s="272">
        <v>45121</v>
      </c>
      <c r="G2957" s="272">
        <v>45125</v>
      </c>
      <c r="H2957" s="12" t="s">
        <v>156</v>
      </c>
      <c r="I2957" s="234">
        <v>43.2</v>
      </c>
      <c r="J2957" s="272">
        <v>45126</v>
      </c>
      <c r="K2957" s="17">
        <f t="shared" si="234"/>
        <v>10.5</v>
      </c>
      <c r="L2957" s="283">
        <f t="shared" si="232"/>
        <v>1.756945185896323E-7</v>
      </c>
      <c r="M2957" s="22">
        <f t="shared" si="233"/>
        <v>1.844792445191139E-6</v>
      </c>
    </row>
    <row r="2958" spans="1:13">
      <c r="A2958" s="16">
        <f t="shared" si="231"/>
        <v>2951</v>
      </c>
      <c r="B2958" s="12" t="s">
        <v>411</v>
      </c>
      <c r="C2958" s="272">
        <v>45108</v>
      </c>
      <c r="D2958" s="272">
        <v>45122</v>
      </c>
      <c r="E2958" s="196">
        <f t="shared" si="230"/>
        <v>45115</v>
      </c>
      <c r="F2958" s="272">
        <v>45121</v>
      </c>
      <c r="G2958" s="272">
        <v>45156</v>
      </c>
      <c r="H2958" s="12" t="s">
        <v>157</v>
      </c>
      <c r="I2958" s="234">
        <v>3281.24</v>
      </c>
      <c r="J2958" s="272">
        <v>45159</v>
      </c>
      <c r="K2958" s="17">
        <f t="shared" si="234"/>
        <v>41.5</v>
      </c>
      <c r="L2958" s="283">
        <f t="shared" si="232"/>
        <v>1.3344812087431599E-5</v>
      </c>
      <c r="M2958" s="22">
        <f t="shared" si="233"/>
        <v>5.5380970162841135E-4</v>
      </c>
    </row>
    <row r="2959" spans="1:13">
      <c r="A2959" s="16">
        <f t="shared" si="231"/>
        <v>2952</v>
      </c>
      <c r="B2959" s="12" t="s">
        <v>411</v>
      </c>
      <c r="C2959" s="272">
        <v>45108</v>
      </c>
      <c r="D2959" s="272">
        <v>45122</v>
      </c>
      <c r="E2959" s="196">
        <f t="shared" si="230"/>
        <v>45115</v>
      </c>
      <c r="F2959" s="272">
        <v>45121</v>
      </c>
      <c r="G2959" s="272">
        <v>45125</v>
      </c>
      <c r="H2959" s="12" t="s">
        <v>156</v>
      </c>
      <c r="I2959" s="234">
        <v>12.22</v>
      </c>
      <c r="J2959" s="272">
        <v>45126</v>
      </c>
      <c r="K2959" s="17">
        <f t="shared" si="234"/>
        <v>10.5</v>
      </c>
      <c r="L2959" s="283">
        <f t="shared" si="232"/>
        <v>4.9698773545493213E-8</v>
      </c>
      <c r="M2959" s="22">
        <f t="shared" si="233"/>
        <v>5.2183712222767876E-7</v>
      </c>
    </row>
    <row r="2960" spans="1:13">
      <c r="A2960" s="16">
        <f t="shared" si="231"/>
        <v>2953</v>
      </c>
      <c r="B2960" s="12" t="s">
        <v>411</v>
      </c>
      <c r="C2960" s="272">
        <v>45108</v>
      </c>
      <c r="D2960" s="272">
        <v>45122</v>
      </c>
      <c r="E2960" s="196">
        <f t="shared" si="230"/>
        <v>45115</v>
      </c>
      <c r="F2960" s="272">
        <v>45121</v>
      </c>
      <c r="G2960" s="272">
        <v>45125</v>
      </c>
      <c r="H2960" s="12" t="s">
        <v>152</v>
      </c>
      <c r="I2960" s="234">
        <v>74.69</v>
      </c>
      <c r="J2960" s="272">
        <v>45126</v>
      </c>
      <c r="K2960" s="17">
        <f t="shared" si="234"/>
        <v>10.5</v>
      </c>
      <c r="L2960" s="283">
        <f t="shared" si="232"/>
        <v>3.0376443503378789E-7</v>
      </c>
      <c r="M2960" s="22">
        <f t="shared" si="233"/>
        <v>3.1895265678547728E-6</v>
      </c>
    </row>
    <row r="2961" spans="1:13">
      <c r="A2961" s="16">
        <f t="shared" si="231"/>
        <v>2954</v>
      </c>
      <c r="B2961" s="12" t="s">
        <v>411</v>
      </c>
      <c r="C2961" s="272">
        <v>45108</v>
      </c>
      <c r="D2961" s="272">
        <v>45122</v>
      </c>
      <c r="E2961" s="196">
        <f t="shared" si="230"/>
        <v>45115</v>
      </c>
      <c r="F2961" s="272">
        <v>45121</v>
      </c>
      <c r="G2961" s="272">
        <v>45229</v>
      </c>
      <c r="H2961" s="12" t="s">
        <v>156</v>
      </c>
      <c r="I2961" s="234">
        <v>65.430000000000007</v>
      </c>
      <c r="J2961" s="272">
        <v>45230</v>
      </c>
      <c r="K2961" s="17">
        <f t="shared" si="234"/>
        <v>114.5</v>
      </c>
      <c r="L2961" s="283">
        <f t="shared" si="232"/>
        <v>2.6610398961388062E-7</v>
      </c>
      <c r="M2961" s="22">
        <f t="shared" si="233"/>
        <v>3.0468906810789331E-5</v>
      </c>
    </row>
    <row r="2962" spans="1:13">
      <c r="A2962" s="16">
        <f t="shared" si="231"/>
        <v>2955</v>
      </c>
      <c r="B2962" s="12" t="s">
        <v>411</v>
      </c>
      <c r="C2962" s="272">
        <v>45108</v>
      </c>
      <c r="D2962" s="272">
        <v>45122</v>
      </c>
      <c r="E2962" s="196">
        <f t="shared" si="230"/>
        <v>45115</v>
      </c>
      <c r="F2962" s="272">
        <v>45121</v>
      </c>
      <c r="G2962" s="272">
        <v>45125</v>
      </c>
      <c r="H2962" s="12" t="s">
        <v>166</v>
      </c>
      <c r="I2962" s="234">
        <v>511.74</v>
      </c>
      <c r="J2962" s="272">
        <v>45126</v>
      </c>
      <c r="K2962" s="17">
        <f t="shared" si="234"/>
        <v>10.5</v>
      </c>
      <c r="L2962" s="283">
        <f t="shared" si="232"/>
        <v>2.0812479847930194E-6</v>
      </c>
      <c r="M2962" s="22">
        <f t="shared" si="233"/>
        <v>2.1853103840326704E-5</v>
      </c>
    </row>
    <row r="2963" spans="1:13">
      <c r="A2963" s="16">
        <f t="shared" si="231"/>
        <v>2956</v>
      </c>
      <c r="B2963" s="12" t="s">
        <v>411</v>
      </c>
      <c r="C2963" s="272">
        <v>45108</v>
      </c>
      <c r="D2963" s="272">
        <v>45122</v>
      </c>
      <c r="E2963" s="196">
        <f t="shared" si="230"/>
        <v>45115</v>
      </c>
      <c r="F2963" s="272">
        <v>45121</v>
      </c>
      <c r="G2963" s="272">
        <v>45226</v>
      </c>
      <c r="H2963" s="12" t="s">
        <v>416</v>
      </c>
      <c r="I2963" s="234">
        <v>6.09</v>
      </c>
      <c r="J2963" s="272">
        <v>45229</v>
      </c>
      <c r="K2963" s="17">
        <f t="shared" si="234"/>
        <v>111.5</v>
      </c>
      <c r="L2963" s="283">
        <f t="shared" si="232"/>
        <v>2.4768046717843997E-8</v>
      </c>
      <c r="M2963" s="22">
        <f t="shared" si="233"/>
        <v>2.7616372090396057E-6</v>
      </c>
    </row>
    <row r="2964" spans="1:13">
      <c r="A2964" s="16">
        <f t="shared" si="231"/>
        <v>2957</v>
      </c>
      <c r="B2964" s="12" t="s">
        <v>411</v>
      </c>
      <c r="C2964" s="272">
        <v>45108</v>
      </c>
      <c r="D2964" s="272">
        <v>45122</v>
      </c>
      <c r="E2964" s="196">
        <f t="shared" si="230"/>
        <v>45115</v>
      </c>
      <c r="F2964" s="272">
        <v>45121</v>
      </c>
      <c r="G2964" s="272">
        <v>45152</v>
      </c>
      <c r="H2964" s="12" t="s">
        <v>153</v>
      </c>
      <c r="I2964" s="234">
        <v>36.090000000000003</v>
      </c>
      <c r="J2964" s="272">
        <v>45153</v>
      </c>
      <c r="K2964" s="17">
        <f t="shared" si="234"/>
        <v>37.5</v>
      </c>
      <c r="L2964" s="283">
        <f t="shared" si="232"/>
        <v>1.4677812907175532E-7</v>
      </c>
      <c r="M2964" s="22">
        <f t="shared" si="233"/>
        <v>5.504179840190825E-6</v>
      </c>
    </row>
    <row r="2965" spans="1:13">
      <c r="A2965" s="16">
        <f t="shared" si="231"/>
        <v>2958</v>
      </c>
      <c r="B2965" s="12" t="s">
        <v>411</v>
      </c>
      <c r="C2965" s="272">
        <v>45108</v>
      </c>
      <c r="D2965" s="272">
        <v>45122</v>
      </c>
      <c r="E2965" s="196">
        <f t="shared" si="230"/>
        <v>45115</v>
      </c>
      <c r="F2965" s="272">
        <v>45121</v>
      </c>
      <c r="G2965" s="272">
        <v>45125</v>
      </c>
      <c r="H2965" s="12" t="s">
        <v>164</v>
      </c>
      <c r="I2965" s="234">
        <v>69.319999999999993</v>
      </c>
      <c r="J2965" s="272">
        <v>45126</v>
      </c>
      <c r="K2965" s="17">
        <f t="shared" si="234"/>
        <v>10.5</v>
      </c>
      <c r="L2965" s="283">
        <f t="shared" si="232"/>
        <v>2.8192463029243774E-7</v>
      </c>
      <c r="M2965" s="22">
        <f t="shared" si="233"/>
        <v>2.9602086180705961E-6</v>
      </c>
    </row>
    <row r="2966" spans="1:13">
      <c r="A2966" s="16">
        <f t="shared" si="231"/>
        <v>2959</v>
      </c>
      <c r="B2966" s="12" t="s">
        <v>411</v>
      </c>
      <c r="C2966" s="272">
        <v>45108</v>
      </c>
      <c r="D2966" s="272">
        <v>45122</v>
      </c>
      <c r="E2966" s="196">
        <f t="shared" si="230"/>
        <v>45115</v>
      </c>
      <c r="F2966" s="272">
        <v>45121</v>
      </c>
      <c r="G2966" s="272">
        <v>45125</v>
      </c>
      <c r="H2966" s="12" t="s">
        <v>166</v>
      </c>
      <c r="I2966" s="234">
        <v>752.14</v>
      </c>
      <c r="J2966" s="272">
        <v>45126</v>
      </c>
      <c r="K2966" s="17">
        <f t="shared" si="234"/>
        <v>10.5</v>
      </c>
      <c r="L2966" s="283">
        <f t="shared" si="232"/>
        <v>3.058955444722362E-6</v>
      </c>
      <c r="M2966" s="22">
        <f t="shared" si="233"/>
        <v>3.2119032169584801E-5</v>
      </c>
    </row>
    <row r="2967" spans="1:13">
      <c r="A2967" s="16">
        <f t="shared" si="231"/>
        <v>2960</v>
      </c>
      <c r="B2967" s="12" t="s">
        <v>411</v>
      </c>
      <c r="C2967" s="272">
        <v>45108</v>
      </c>
      <c r="D2967" s="272">
        <v>45122</v>
      </c>
      <c r="E2967" s="196">
        <f t="shared" si="230"/>
        <v>45115</v>
      </c>
      <c r="F2967" s="272">
        <v>45121</v>
      </c>
      <c r="G2967" s="272">
        <v>45125</v>
      </c>
      <c r="H2967" s="12" t="s">
        <v>156</v>
      </c>
      <c r="I2967" s="234">
        <v>484.72999999999996</v>
      </c>
      <c r="J2967" s="272">
        <v>45126</v>
      </c>
      <c r="K2967" s="17">
        <f t="shared" si="234"/>
        <v>10.5</v>
      </c>
      <c r="L2967" s="283">
        <f t="shared" si="232"/>
        <v>1.9713982406470475E-6</v>
      </c>
      <c r="M2967" s="22">
        <f t="shared" si="233"/>
        <v>2.0699681526793997E-5</v>
      </c>
    </row>
    <row r="2968" spans="1:13">
      <c r="A2968" s="16">
        <f t="shared" si="231"/>
        <v>2961</v>
      </c>
      <c r="B2968" s="12" t="s">
        <v>411</v>
      </c>
      <c r="C2968" s="272">
        <v>45108</v>
      </c>
      <c r="D2968" s="272">
        <v>45122</v>
      </c>
      <c r="E2968" s="196">
        <f t="shared" si="230"/>
        <v>45115</v>
      </c>
      <c r="F2968" s="272">
        <v>45121</v>
      </c>
      <c r="G2968" s="272">
        <v>45229</v>
      </c>
      <c r="H2968" s="12" t="s">
        <v>165</v>
      </c>
      <c r="I2968" s="234">
        <v>373.78</v>
      </c>
      <c r="J2968" s="272">
        <v>45230</v>
      </c>
      <c r="K2968" s="17">
        <f t="shared" si="234"/>
        <v>114.5</v>
      </c>
      <c r="L2968" s="283">
        <f t="shared" si="232"/>
        <v>1.5201642860748323E-6</v>
      </c>
      <c r="M2968" s="22">
        <f t="shared" si="233"/>
        <v>1.7405881075556831E-4</v>
      </c>
    </row>
    <row r="2969" spans="1:13">
      <c r="A2969" s="16">
        <f t="shared" si="231"/>
        <v>2962</v>
      </c>
      <c r="B2969" s="12" t="s">
        <v>411</v>
      </c>
      <c r="C2969" s="272">
        <v>45108</v>
      </c>
      <c r="D2969" s="272">
        <v>45122</v>
      </c>
      <c r="E2969" s="196">
        <f t="shared" si="230"/>
        <v>45115</v>
      </c>
      <c r="F2969" s="272">
        <v>45121</v>
      </c>
      <c r="G2969" s="272">
        <v>45125</v>
      </c>
      <c r="H2969" s="12" t="s">
        <v>164</v>
      </c>
      <c r="I2969" s="234">
        <v>530</v>
      </c>
      <c r="J2969" s="272">
        <v>45126</v>
      </c>
      <c r="K2969" s="17">
        <f t="shared" si="234"/>
        <v>10.5</v>
      </c>
      <c r="L2969" s="283">
        <f t="shared" si="232"/>
        <v>2.1555114549191E-6</v>
      </c>
      <c r="M2969" s="22">
        <f t="shared" si="233"/>
        <v>2.2632870276650548E-5</v>
      </c>
    </row>
    <row r="2970" spans="1:13">
      <c r="A2970" s="16">
        <f t="shared" si="231"/>
        <v>2963</v>
      </c>
      <c r="B2970" s="12" t="s">
        <v>411</v>
      </c>
      <c r="C2970" s="272">
        <v>45108</v>
      </c>
      <c r="D2970" s="272">
        <v>45122</v>
      </c>
      <c r="E2970" s="196">
        <f t="shared" si="230"/>
        <v>45115</v>
      </c>
      <c r="F2970" s="272">
        <v>45121</v>
      </c>
      <c r="G2970" s="272">
        <v>45125</v>
      </c>
      <c r="H2970" s="12" t="s">
        <v>166</v>
      </c>
      <c r="I2970" s="234">
        <v>656917</v>
      </c>
      <c r="J2970" s="272">
        <v>45126</v>
      </c>
      <c r="K2970" s="17">
        <f t="shared" si="234"/>
        <v>10.5</v>
      </c>
      <c r="L2970" s="283">
        <f t="shared" si="232"/>
        <v>2.6716832423228122E-3</v>
      </c>
      <c r="M2970" s="22">
        <f t="shared" si="233"/>
        <v>2.8052674044389526E-2</v>
      </c>
    </row>
    <row r="2971" spans="1:13">
      <c r="A2971" s="16">
        <f t="shared" si="231"/>
        <v>2964</v>
      </c>
      <c r="B2971" s="12" t="s">
        <v>411</v>
      </c>
      <c r="C2971" s="272">
        <v>45108</v>
      </c>
      <c r="D2971" s="272">
        <v>45122</v>
      </c>
      <c r="E2971" s="196">
        <f t="shared" si="230"/>
        <v>45115</v>
      </c>
      <c r="F2971" s="272">
        <v>45121</v>
      </c>
      <c r="G2971" s="272">
        <v>45229</v>
      </c>
      <c r="H2971" s="12" t="s">
        <v>156</v>
      </c>
      <c r="I2971" s="234">
        <v>9.34</v>
      </c>
      <c r="J2971" s="272">
        <v>45230</v>
      </c>
      <c r="K2971" s="17">
        <f t="shared" si="234"/>
        <v>114.5</v>
      </c>
      <c r="L2971" s="283">
        <f t="shared" si="232"/>
        <v>3.7985805639517724E-8</v>
      </c>
      <c r="M2971" s="22">
        <f t="shared" si="233"/>
        <v>4.3493747457247794E-6</v>
      </c>
    </row>
    <row r="2972" spans="1:13">
      <c r="A2972" s="16">
        <f t="shared" si="231"/>
        <v>2965</v>
      </c>
      <c r="B2972" s="12" t="s">
        <v>411</v>
      </c>
      <c r="C2972" s="272">
        <v>45108</v>
      </c>
      <c r="D2972" s="272">
        <v>45122</v>
      </c>
      <c r="E2972" s="196">
        <f t="shared" si="230"/>
        <v>45115</v>
      </c>
      <c r="F2972" s="272">
        <v>45121</v>
      </c>
      <c r="G2972" s="272">
        <v>45229</v>
      </c>
      <c r="H2972" s="12" t="s">
        <v>152</v>
      </c>
      <c r="I2972" s="234">
        <v>114.58</v>
      </c>
      <c r="J2972" s="272">
        <v>45230</v>
      </c>
      <c r="K2972" s="17">
        <f t="shared" si="234"/>
        <v>114.5</v>
      </c>
      <c r="L2972" s="283">
        <f t="shared" si="232"/>
        <v>4.6599717453703862E-7</v>
      </c>
      <c r="M2972" s="22">
        <f t="shared" si="233"/>
        <v>5.3356676484490924E-5</v>
      </c>
    </row>
    <row r="2973" spans="1:13">
      <c r="A2973" s="16">
        <f t="shared" si="231"/>
        <v>2966</v>
      </c>
      <c r="B2973" s="12" t="s">
        <v>411</v>
      </c>
      <c r="C2973" s="272">
        <v>45108</v>
      </c>
      <c r="D2973" s="272">
        <v>45122</v>
      </c>
      <c r="E2973" s="196">
        <f t="shared" si="230"/>
        <v>45115</v>
      </c>
      <c r="F2973" s="272">
        <v>45121</v>
      </c>
      <c r="G2973" s="272">
        <v>45125</v>
      </c>
      <c r="H2973" s="12" t="s">
        <v>419</v>
      </c>
      <c r="I2973" s="234">
        <v>8.68</v>
      </c>
      <c r="J2973" s="272">
        <v>45126</v>
      </c>
      <c r="K2973" s="17">
        <f t="shared" si="234"/>
        <v>10.5</v>
      </c>
      <c r="L2973" s="283">
        <f t="shared" si="232"/>
        <v>3.5301583827731677E-8</v>
      </c>
      <c r="M2973" s="22">
        <f t="shared" si="233"/>
        <v>3.7066663019118262E-7</v>
      </c>
    </row>
    <row r="2974" spans="1:13">
      <c r="A2974" s="16">
        <f t="shared" si="231"/>
        <v>2967</v>
      </c>
      <c r="B2974" s="12" t="s">
        <v>411</v>
      </c>
      <c r="C2974" s="272">
        <v>45108</v>
      </c>
      <c r="D2974" s="272">
        <v>45122</v>
      </c>
      <c r="E2974" s="196">
        <f t="shared" si="230"/>
        <v>45115</v>
      </c>
      <c r="F2974" s="272">
        <v>45121</v>
      </c>
      <c r="G2974" s="272">
        <v>45229</v>
      </c>
      <c r="H2974" s="12" t="s">
        <v>165</v>
      </c>
      <c r="I2974" s="234">
        <v>166.07999999999998</v>
      </c>
      <c r="J2974" s="272">
        <v>45230</v>
      </c>
      <c r="K2974" s="17">
        <f t="shared" si="234"/>
        <v>114.5</v>
      </c>
      <c r="L2974" s="283">
        <f t="shared" si="232"/>
        <v>6.7544781591125302E-7</v>
      </c>
      <c r="M2974" s="22">
        <f t="shared" si="233"/>
        <v>7.7338774921838473E-5</v>
      </c>
    </row>
    <row r="2975" spans="1:13">
      <c r="A2975" s="16">
        <f t="shared" si="231"/>
        <v>2968</v>
      </c>
      <c r="B2975" s="12" t="s">
        <v>411</v>
      </c>
      <c r="C2975" s="272">
        <v>45108</v>
      </c>
      <c r="D2975" s="272">
        <v>45122</v>
      </c>
      <c r="E2975" s="196">
        <f t="shared" si="230"/>
        <v>45115</v>
      </c>
      <c r="F2975" s="272">
        <v>45121</v>
      </c>
      <c r="G2975" s="272">
        <v>45121</v>
      </c>
      <c r="H2975" s="12" t="s">
        <v>164</v>
      </c>
      <c r="I2975" s="234">
        <v>1863.4399999999998</v>
      </c>
      <c r="J2975" s="272">
        <v>45124</v>
      </c>
      <c r="K2975" s="17">
        <f t="shared" si="234"/>
        <v>6.5</v>
      </c>
      <c r="L2975" s="283">
        <f t="shared" si="232"/>
        <v>7.5786155953857495E-6</v>
      </c>
      <c r="M2975" s="22">
        <f t="shared" si="233"/>
        <v>4.9261001370007374E-5</v>
      </c>
    </row>
    <row r="2976" spans="1:13">
      <c r="A2976" s="16">
        <f t="shared" si="231"/>
        <v>2969</v>
      </c>
      <c r="B2976" s="12" t="s">
        <v>411</v>
      </c>
      <c r="C2976" s="272">
        <v>45108</v>
      </c>
      <c r="D2976" s="272">
        <v>45122</v>
      </c>
      <c r="E2976" s="196">
        <f t="shared" si="230"/>
        <v>45115</v>
      </c>
      <c r="F2976" s="272">
        <v>45121</v>
      </c>
      <c r="G2976" s="272">
        <v>45121</v>
      </c>
      <c r="H2976" s="12" t="s">
        <v>166</v>
      </c>
      <c r="I2976" s="234">
        <v>61500.7</v>
      </c>
      <c r="J2976" s="272">
        <v>45124</v>
      </c>
      <c r="K2976" s="17">
        <f t="shared" si="234"/>
        <v>6.5</v>
      </c>
      <c r="L2976" s="283">
        <f t="shared" si="232"/>
        <v>2.501235157274398E-4</v>
      </c>
      <c r="M2976" s="22">
        <f t="shared" si="233"/>
        <v>1.6258028522283586E-3</v>
      </c>
    </row>
    <row r="2977" spans="1:13">
      <c r="A2977" s="16">
        <f t="shared" si="231"/>
        <v>2970</v>
      </c>
      <c r="B2977" s="12" t="s">
        <v>411</v>
      </c>
      <c r="C2977" s="272">
        <v>45108</v>
      </c>
      <c r="D2977" s="272">
        <v>45122</v>
      </c>
      <c r="E2977" s="196">
        <f t="shared" si="230"/>
        <v>45115</v>
      </c>
      <c r="F2977" s="272">
        <v>45121</v>
      </c>
      <c r="G2977" s="272">
        <v>45156</v>
      </c>
      <c r="H2977" s="12" t="s">
        <v>157</v>
      </c>
      <c r="I2977" s="234">
        <v>206.27</v>
      </c>
      <c r="J2977" s="272">
        <v>45159</v>
      </c>
      <c r="K2977" s="17">
        <f t="shared" si="234"/>
        <v>41.5</v>
      </c>
      <c r="L2977" s="283">
        <f t="shared" si="232"/>
        <v>8.3890065623804302E-7</v>
      </c>
      <c r="M2977" s="22">
        <f t="shared" si="233"/>
        <v>3.4814377233878787E-5</v>
      </c>
    </row>
    <row r="2978" spans="1:13">
      <c r="A2978" s="16">
        <f t="shared" si="231"/>
        <v>2971</v>
      </c>
      <c r="B2978" s="12" t="s">
        <v>411</v>
      </c>
      <c r="C2978" s="272">
        <v>45108</v>
      </c>
      <c r="D2978" s="272">
        <v>45122</v>
      </c>
      <c r="E2978" s="196">
        <f t="shared" si="230"/>
        <v>45115</v>
      </c>
      <c r="F2978" s="272">
        <v>45121</v>
      </c>
      <c r="G2978" s="272">
        <v>45121</v>
      </c>
      <c r="H2978" s="12" t="s">
        <v>166</v>
      </c>
      <c r="I2978" s="234">
        <v>128</v>
      </c>
      <c r="J2978" s="272">
        <v>45124</v>
      </c>
      <c r="K2978" s="17">
        <f t="shared" si="234"/>
        <v>6.5</v>
      </c>
      <c r="L2978" s="283">
        <f t="shared" si="232"/>
        <v>5.2057635137668828E-7</v>
      </c>
      <c r="M2978" s="22">
        <f t="shared" si="233"/>
        <v>3.3837462839484738E-6</v>
      </c>
    </row>
    <row r="2979" spans="1:13">
      <c r="A2979" s="16">
        <f t="shared" si="231"/>
        <v>2972</v>
      </c>
      <c r="B2979" s="12" t="s">
        <v>411</v>
      </c>
      <c r="C2979" s="272">
        <v>45108</v>
      </c>
      <c r="D2979" s="272">
        <v>45122</v>
      </c>
      <c r="E2979" s="196">
        <f t="shared" si="230"/>
        <v>45115</v>
      </c>
      <c r="F2979" s="272">
        <v>45121</v>
      </c>
      <c r="G2979" s="272">
        <v>45156</v>
      </c>
      <c r="H2979" s="12" t="s">
        <v>157</v>
      </c>
      <c r="I2979" s="234">
        <v>130.01</v>
      </c>
      <c r="J2979" s="272">
        <v>45159</v>
      </c>
      <c r="K2979" s="17">
        <f t="shared" si="234"/>
        <v>41.5</v>
      </c>
      <c r="L2979" s="283">
        <f t="shared" si="232"/>
        <v>5.2875102689440034E-7</v>
      </c>
      <c r="M2979" s="22">
        <f t="shared" si="233"/>
        <v>2.1943167616117614E-5</v>
      </c>
    </row>
    <row r="2980" spans="1:13">
      <c r="A2980" s="16">
        <f t="shared" si="231"/>
        <v>2973</v>
      </c>
      <c r="B2980" s="12" t="s">
        <v>411</v>
      </c>
      <c r="C2980" s="272">
        <v>45108</v>
      </c>
      <c r="D2980" s="272">
        <v>45122</v>
      </c>
      <c r="E2980" s="196">
        <f t="shared" si="230"/>
        <v>45115</v>
      </c>
      <c r="F2980" s="272">
        <v>45121</v>
      </c>
      <c r="G2980" s="272">
        <v>45156</v>
      </c>
      <c r="H2980" s="12" t="s">
        <v>157</v>
      </c>
      <c r="I2980" s="234">
        <v>282.89999999999998</v>
      </c>
      <c r="J2980" s="272">
        <v>45159</v>
      </c>
      <c r="K2980" s="17">
        <f t="shared" si="234"/>
        <v>41.5</v>
      </c>
      <c r="L2980" s="283">
        <f t="shared" si="232"/>
        <v>1.1505550765973837E-6</v>
      </c>
      <c r="M2980" s="22">
        <f t="shared" si="233"/>
        <v>4.7748035678791421E-5</v>
      </c>
    </row>
    <row r="2981" spans="1:13">
      <c r="A2981" s="16">
        <f t="shared" si="231"/>
        <v>2974</v>
      </c>
      <c r="B2981" s="12" t="s">
        <v>411</v>
      </c>
      <c r="C2981" s="272">
        <v>45108</v>
      </c>
      <c r="D2981" s="272">
        <v>45122</v>
      </c>
      <c r="E2981" s="196">
        <f t="shared" ref="E2981:E3044" si="235">AVERAGE(C2981:D2981)</f>
        <v>45115</v>
      </c>
      <c r="F2981" s="272">
        <v>45121</v>
      </c>
      <c r="G2981" s="272">
        <v>45229</v>
      </c>
      <c r="H2981" s="12" t="s">
        <v>152</v>
      </c>
      <c r="I2981" s="234">
        <v>31.58</v>
      </c>
      <c r="J2981" s="272">
        <v>45230</v>
      </c>
      <c r="K2981" s="17">
        <f t="shared" si="234"/>
        <v>114.5</v>
      </c>
      <c r="L2981" s="283">
        <f t="shared" si="232"/>
        <v>1.2843594669121731E-7</v>
      </c>
      <c r="M2981" s="22">
        <f t="shared" si="233"/>
        <v>1.4705915896144382E-5</v>
      </c>
    </row>
    <row r="2982" spans="1:13">
      <c r="A2982" s="16">
        <f t="shared" si="231"/>
        <v>2975</v>
      </c>
      <c r="B2982" s="12" t="s">
        <v>411</v>
      </c>
      <c r="C2982" s="272">
        <v>45108</v>
      </c>
      <c r="D2982" s="272">
        <v>45122</v>
      </c>
      <c r="E2982" s="196">
        <f t="shared" si="235"/>
        <v>45115</v>
      </c>
      <c r="F2982" s="272">
        <v>45121</v>
      </c>
      <c r="G2982" s="272">
        <v>45156</v>
      </c>
      <c r="H2982" s="12" t="s">
        <v>157</v>
      </c>
      <c r="I2982" s="234">
        <v>1947.16</v>
      </c>
      <c r="J2982" s="272">
        <v>45159</v>
      </c>
      <c r="K2982" s="17">
        <f t="shared" si="234"/>
        <v>41.5</v>
      </c>
      <c r="L2982" s="283">
        <f t="shared" si="232"/>
        <v>7.9191050652080662E-6</v>
      </c>
      <c r="M2982" s="22">
        <f t="shared" si="233"/>
        <v>3.2864286020613476E-4</v>
      </c>
    </row>
    <row r="2983" spans="1:13">
      <c r="A2983" s="16">
        <f t="shared" si="231"/>
        <v>2976</v>
      </c>
      <c r="B2983" s="12" t="s">
        <v>411</v>
      </c>
      <c r="C2983" s="272">
        <v>45108</v>
      </c>
      <c r="D2983" s="272">
        <v>45122</v>
      </c>
      <c r="E2983" s="196">
        <f t="shared" si="235"/>
        <v>45115</v>
      </c>
      <c r="F2983" s="272">
        <v>45121</v>
      </c>
      <c r="G2983" s="272">
        <v>45156</v>
      </c>
      <c r="H2983" s="12" t="s">
        <v>157</v>
      </c>
      <c r="I2983" s="234">
        <v>321.94000000000005</v>
      </c>
      <c r="J2983" s="272">
        <v>45159</v>
      </c>
      <c r="K2983" s="17">
        <f t="shared" si="234"/>
        <v>41.5</v>
      </c>
      <c r="L2983" s="283">
        <f t="shared" si="232"/>
        <v>1.3093308637672739E-6</v>
      </c>
      <c r="M2983" s="22">
        <f t="shared" si="233"/>
        <v>5.4337230846341871E-5</v>
      </c>
    </row>
    <row r="2984" spans="1:13">
      <c r="A2984" s="16">
        <f t="shared" si="231"/>
        <v>2977</v>
      </c>
      <c r="B2984" s="12" t="s">
        <v>411</v>
      </c>
      <c r="C2984" s="272">
        <v>45108</v>
      </c>
      <c r="D2984" s="272">
        <v>45122</v>
      </c>
      <c r="E2984" s="196">
        <f t="shared" si="235"/>
        <v>45115</v>
      </c>
      <c r="F2984" s="272">
        <v>45121</v>
      </c>
      <c r="G2984" s="272">
        <v>45156</v>
      </c>
      <c r="H2984" s="12" t="s">
        <v>157</v>
      </c>
      <c r="I2984" s="234">
        <v>124.12</v>
      </c>
      <c r="J2984" s="272">
        <v>45159</v>
      </c>
      <c r="K2984" s="17">
        <f t="shared" si="234"/>
        <v>41.5</v>
      </c>
      <c r="L2984" s="283">
        <f t="shared" si="232"/>
        <v>5.0479638072558242E-7</v>
      </c>
      <c r="M2984" s="22">
        <f t="shared" si="233"/>
        <v>2.0949049800111672E-5</v>
      </c>
    </row>
    <row r="2985" spans="1:13">
      <c r="A2985" s="16">
        <f t="shared" si="231"/>
        <v>2978</v>
      </c>
      <c r="B2985" s="12" t="s">
        <v>411</v>
      </c>
      <c r="C2985" s="272">
        <v>45108</v>
      </c>
      <c r="D2985" s="272">
        <v>45122</v>
      </c>
      <c r="E2985" s="196">
        <f t="shared" si="235"/>
        <v>45115</v>
      </c>
      <c r="F2985" s="272">
        <v>45121</v>
      </c>
      <c r="G2985" s="272">
        <v>45152</v>
      </c>
      <c r="H2985" s="12" t="s">
        <v>153</v>
      </c>
      <c r="I2985" s="234">
        <v>273.74</v>
      </c>
      <c r="J2985" s="272">
        <v>45153</v>
      </c>
      <c r="K2985" s="17">
        <f t="shared" si="234"/>
        <v>37.5</v>
      </c>
      <c r="L2985" s="283">
        <f t="shared" si="232"/>
        <v>1.1133013314519895E-6</v>
      </c>
      <c r="M2985" s="22">
        <f t="shared" si="233"/>
        <v>4.1748799929449605E-5</v>
      </c>
    </row>
    <row r="2986" spans="1:13">
      <c r="A2986" s="16">
        <f t="shared" si="231"/>
        <v>2979</v>
      </c>
      <c r="B2986" s="12" t="s">
        <v>411</v>
      </c>
      <c r="C2986" s="272">
        <v>45108</v>
      </c>
      <c r="D2986" s="272">
        <v>45122</v>
      </c>
      <c r="E2986" s="196">
        <f t="shared" si="235"/>
        <v>45115</v>
      </c>
      <c r="F2986" s="272">
        <v>45121</v>
      </c>
      <c r="G2986" s="272">
        <v>45156</v>
      </c>
      <c r="H2986" s="12" t="s">
        <v>157</v>
      </c>
      <c r="I2986" s="234">
        <v>1511.5700000000002</v>
      </c>
      <c r="J2986" s="272">
        <v>45159</v>
      </c>
      <c r="K2986" s="17">
        <f t="shared" si="234"/>
        <v>41.5</v>
      </c>
      <c r="L2986" s="283">
        <f t="shared" si="232"/>
        <v>6.1475593394567255E-6</v>
      </c>
      <c r="M2986" s="22">
        <f t="shared" si="233"/>
        <v>2.5512371258745411E-4</v>
      </c>
    </row>
    <row r="2987" spans="1:13">
      <c r="A2987" s="16">
        <f t="shared" si="231"/>
        <v>2980</v>
      </c>
      <c r="B2987" s="12" t="s">
        <v>411</v>
      </c>
      <c r="C2987" s="272">
        <v>45108</v>
      </c>
      <c r="D2987" s="272">
        <v>45122</v>
      </c>
      <c r="E2987" s="196">
        <f t="shared" si="235"/>
        <v>45115</v>
      </c>
      <c r="F2987" s="272">
        <v>45121</v>
      </c>
      <c r="G2987" s="272">
        <v>45229</v>
      </c>
      <c r="H2987" s="12" t="s">
        <v>156</v>
      </c>
      <c r="I2987" s="234">
        <v>8.4499999999999993</v>
      </c>
      <c r="J2987" s="272">
        <v>45230</v>
      </c>
      <c r="K2987" s="17">
        <f t="shared" si="234"/>
        <v>114.5</v>
      </c>
      <c r="L2987" s="283">
        <f t="shared" si="232"/>
        <v>3.4366173196351684E-8</v>
      </c>
      <c r="M2987" s="22">
        <f t="shared" si="233"/>
        <v>3.934926830982268E-6</v>
      </c>
    </row>
    <row r="2988" spans="1:13">
      <c r="A2988" s="16">
        <f t="shared" si="231"/>
        <v>2981</v>
      </c>
      <c r="B2988" s="12" t="s">
        <v>411</v>
      </c>
      <c r="C2988" s="272">
        <v>45108</v>
      </c>
      <c r="D2988" s="272">
        <v>45122</v>
      </c>
      <c r="E2988" s="196">
        <f t="shared" si="235"/>
        <v>45115</v>
      </c>
      <c r="F2988" s="272">
        <v>45121</v>
      </c>
      <c r="G2988" s="272">
        <v>45229</v>
      </c>
      <c r="H2988" s="12" t="s">
        <v>152</v>
      </c>
      <c r="I2988" s="234">
        <v>78.84</v>
      </c>
      <c r="J2988" s="272">
        <v>45230</v>
      </c>
      <c r="K2988" s="17">
        <f t="shared" si="234"/>
        <v>114.5</v>
      </c>
      <c r="L2988" s="283">
        <f t="shared" si="232"/>
        <v>3.2064249642607895E-7</v>
      </c>
      <c r="M2988" s="22">
        <f t="shared" si="233"/>
        <v>3.6713565840786043E-5</v>
      </c>
    </row>
    <row r="2989" spans="1:13">
      <c r="A2989" s="16">
        <f t="shared" si="231"/>
        <v>2982</v>
      </c>
      <c r="B2989" s="12" t="s">
        <v>411</v>
      </c>
      <c r="C2989" s="272">
        <v>45108</v>
      </c>
      <c r="D2989" s="272">
        <v>45122</v>
      </c>
      <c r="E2989" s="196">
        <f t="shared" si="235"/>
        <v>45115</v>
      </c>
      <c r="F2989" s="272">
        <v>45121</v>
      </c>
      <c r="G2989" s="272">
        <v>45156</v>
      </c>
      <c r="H2989" s="12" t="s">
        <v>157</v>
      </c>
      <c r="I2989" s="234">
        <v>286.79000000000002</v>
      </c>
      <c r="J2989" s="272">
        <v>45159</v>
      </c>
      <c r="K2989" s="17">
        <f t="shared" si="234"/>
        <v>41.5</v>
      </c>
      <c r="L2989" s="283">
        <f t="shared" si="232"/>
        <v>1.166375717275941E-6</v>
      </c>
      <c r="M2989" s="22">
        <f t="shared" si="233"/>
        <v>4.8404592266951553E-5</v>
      </c>
    </row>
    <row r="2990" spans="1:13">
      <c r="A2990" s="16">
        <f t="shared" si="231"/>
        <v>2983</v>
      </c>
      <c r="B2990" s="12" t="s">
        <v>411</v>
      </c>
      <c r="C2990" s="272">
        <v>45108</v>
      </c>
      <c r="D2990" s="272">
        <v>45122</v>
      </c>
      <c r="E2990" s="196">
        <f t="shared" si="235"/>
        <v>45115</v>
      </c>
      <c r="F2990" s="272">
        <v>45121</v>
      </c>
      <c r="G2990" s="272">
        <v>45152</v>
      </c>
      <c r="H2990" s="12" t="s">
        <v>153</v>
      </c>
      <c r="I2990" s="234">
        <v>337.53</v>
      </c>
      <c r="J2990" s="272">
        <v>45153</v>
      </c>
      <c r="K2990" s="17">
        <f t="shared" si="234"/>
        <v>37.5</v>
      </c>
      <c r="L2990" s="283">
        <f t="shared" si="232"/>
        <v>1.3727354365638561E-6</v>
      </c>
      <c r="M2990" s="22">
        <f t="shared" si="233"/>
        <v>5.1477578871144604E-5</v>
      </c>
    </row>
    <row r="2991" spans="1:13">
      <c r="A2991" s="16">
        <f t="shared" si="231"/>
        <v>2984</v>
      </c>
      <c r="B2991" s="12" t="s">
        <v>411</v>
      </c>
      <c r="C2991" s="272">
        <v>45108</v>
      </c>
      <c r="D2991" s="272">
        <v>45122</v>
      </c>
      <c r="E2991" s="196">
        <f t="shared" si="235"/>
        <v>45115</v>
      </c>
      <c r="F2991" s="272">
        <v>45121</v>
      </c>
      <c r="G2991" s="272">
        <v>45229</v>
      </c>
      <c r="H2991" s="12" t="s">
        <v>156</v>
      </c>
      <c r="I2991" s="234">
        <v>13.16</v>
      </c>
      <c r="J2991" s="272">
        <v>45230</v>
      </c>
      <c r="K2991" s="17">
        <f t="shared" si="234"/>
        <v>114.5</v>
      </c>
      <c r="L2991" s="283">
        <f t="shared" si="232"/>
        <v>5.3521756125915765E-8</v>
      </c>
      <c r="M2991" s="22">
        <f t="shared" si="233"/>
        <v>6.1282410764173547E-6</v>
      </c>
    </row>
    <row r="2992" spans="1:13">
      <c r="A2992" s="16">
        <f t="shared" si="231"/>
        <v>2985</v>
      </c>
      <c r="B2992" s="12" t="s">
        <v>411</v>
      </c>
      <c r="C2992" s="272">
        <v>45108</v>
      </c>
      <c r="D2992" s="272">
        <v>45122</v>
      </c>
      <c r="E2992" s="196">
        <f t="shared" si="235"/>
        <v>45115</v>
      </c>
      <c r="F2992" s="272">
        <v>45121</v>
      </c>
      <c r="G2992" s="272">
        <v>45152</v>
      </c>
      <c r="H2992" s="12" t="s">
        <v>152</v>
      </c>
      <c r="I2992" s="234">
        <v>75.180000000000007</v>
      </c>
      <c r="J2992" s="272">
        <v>45153</v>
      </c>
      <c r="K2992" s="17">
        <f t="shared" si="234"/>
        <v>37.5</v>
      </c>
      <c r="L2992" s="283">
        <f t="shared" si="232"/>
        <v>3.0575726637890181E-7</v>
      </c>
      <c r="M2992" s="22">
        <f t="shared" si="233"/>
        <v>1.1465897489208818E-5</v>
      </c>
    </row>
    <row r="2993" spans="1:13">
      <c r="A2993" s="16">
        <f t="shared" si="231"/>
        <v>2986</v>
      </c>
      <c r="B2993" s="12" t="s">
        <v>411</v>
      </c>
      <c r="C2993" s="272">
        <v>45108</v>
      </c>
      <c r="D2993" s="272">
        <v>45122</v>
      </c>
      <c r="E2993" s="196">
        <f t="shared" si="235"/>
        <v>45115</v>
      </c>
      <c r="F2993" s="272">
        <v>45121</v>
      </c>
      <c r="G2993" s="272">
        <v>45156</v>
      </c>
      <c r="H2993" s="12" t="s">
        <v>154</v>
      </c>
      <c r="I2993" s="234">
        <v>68.400000000000006</v>
      </c>
      <c r="J2993" s="272">
        <v>45159</v>
      </c>
      <c r="K2993" s="17">
        <f t="shared" si="234"/>
        <v>41.5</v>
      </c>
      <c r="L2993" s="283">
        <f t="shared" si="232"/>
        <v>2.7818298776691782E-7</v>
      </c>
      <c r="M2993" s="22">
        <f t="shared" si="233"/>
        <v>1.1544593992327089E-5</v>
      </c>
    </row>
    <row r="2994" spans="1:13">
      <c r="A2994" s="16">
        <f t="shared" si="231"/>
        <v>2987</v>
      </c>
      <c r="B2994" s="12" t="s">
        <v>411</v>
      </c>
      <c r="C2994" s="272">
        <v>45108</v>
      </c>
      <c r="D2994" s="272">
        <v>45122</v>
      </c>
      <c r="E2994" s="196">
        <f t="shared" si="235"/>
        <v>45115</v>
      </c>
      <c r="F2994" s="272">
        <v>45121</v>
      </c>
      <c r="G2994" s="272">
        <v>45156</v>
      </c>
      <c r="H2994" s="12" t="s">
        <v>157</v>
      </c>
      <c r="I2994" s="234">
        <v>110.46000000000001</v>
      </c>
      <c r="J2994" s="272">
        <v>45159</v>
      </c>
      <c r="K2994" s="17">
        <f t="shared" si="234"/>
        <v>41.5</v>
      </c>
      <c r="L2994" s="283">
        <f t="shared" si="232"/>
        <v>4.4924112322710151E-7</v>
      </c>
      <c r="M2994" s="22">
        <f t="shared" si="233"/>
        <v>1.8643506613924711E-5</v>
      </c>
    </row>
    <row r="2995" spans="1:13">
      <c r="A2995" s="16">
        <f t="shared" si="231"/>
        <v>2988</v>
      </c>
      <c r="B2995" s="12" t="s">
        <v>411</v>
      </c>
      <c r="C2995" s="272">
        <v>45108</v>
      </c>
      <c r="D2995" s="272">
        <v>45122</v>
      </c>
      <c r="E2995" s="196">
        <f t="shared" si="235"/>
        <v>45115</v>
      </c>
      <c r="F2995" s="272">
        <v>45121</v>
      </c>
      <c r="G2995" s="272">
        <v>45125</v>
      </c>
      <c r="H2995" s="12" t="s">
        <v>156</v>
      </c>
      <c r="I2995" s="234">
        <v>48.12</v>
      </c>
      <c r="J2995" s="272">
        <v>45126</v>
      </c>
      <c r="K2995" s="17">
        <f t="shared" si="234"/>
        <v>10.5</v>
      </c>
      <c r="L2995" s="283">
        <f t="shared" si="232"/>
        <v>1.9570417209567375E-7</v>
      </c>
      <c r="M2995" s="22">
        <f t="shared" si="233"/>
        <v>2.0548938070045745E-6</v>
      </c>
    </row>
    <row r="2996" spans="1:13">
      <c r="A2996" s="16">
        <f t="shared" si="231"/>
        <v>2989</v>
      </c>
      <c r="B2996" s="12" t="s">
        <v>411</v>
      </c>
      <c r="C2996" s="272">
        <v>45108</v>
      </c>
      <c r="D2996" s="272">
        <v>45122</v>
      </c>
      <c r="E2996" s="196">
        <f t="shared" si="235"/>
        <v>45115</v>
      </c>
      <c r="F2996" s="272">
        <v>45121</v>
      </c>
      <c r="G2996" s="272">
        <v>45229</v>
      </c>
      <c r="H2996" s="12" t="s">
        <v>165</v>
      </c>
      <c r="I2996" s="234">
        <v>26.939999999999998</v>
      </c>
      <c r="J2996" s="272">
        <v>45230</v>
      </c>
      <c r="K2996" s="17">
        <f t="shared" si="234"/>
        <v>114.5</v>
      </c>
      <c r="L2996" s="283">
        <f t="shared" si="232"/>
        <v>1.0956505395381235E-7</v>
      </c>
      <c r="M2996" s="22">
        <f t="shared" si="233"/>
        <v>1.2545198677711514E-5</v>
      </c>
    </row>
    <row r="2997" spans="1:13">
      <c r="A2997" s="16">
        <f t="shared" si="231"/>
        <v>2990</v>
      </c>
      <c r="B2997" s="12" t="s">
        <v>411</v>
      </c>
      <c r="C2997" s="272">
        <v>45108</v>
      </c>
      <c r="D2997" s="272">
        <v>45122</v>
      </c>
      <c r="E2997" s="196">
        <f t="shared" si="235"/>
        <v>45115</v>
      </c>
      <c r="F2997" s="272">
        <v>45121</v>
      </c>
      <c r="G2997" s="272">
        <v>45121</v>
      </c>
      <c r="H2997" s="12" t="s">
        <v>164</v>
      </c>
      <c r="I2997" s="234">
        <v>204.45</v>
      </c>
      <c r="J2997" s="272">
        <v>45124</v>
      </c>
      <c r="K2997" s="17">
        <f t="shared" si="234"/>
        <v>6.5</v>
      </c>
      <c r="L2997" s="283">
        <f t="shared" si="232"/>
        <v>8.3149871124190561E-7</v>
      </c>
      <c r="M2997" s="22">
        <f t="shared" si="233"/>
        <v>5.4047416230723866E-6</v>
      </c>
    </row>
    <row r="2998" spans="1:13">
      <c r="A2998" s="16">
        <f t="shared" si="231"/>
        <v>2991</v>
      </c>
      <c r="B2998" s="12" t="s">
        <v>411</v>
      </c>
      <c r="C2998" s="272">
        <v>45108</v>
      </c>
      <c r="D2998" s="272">
        <v>45122</v>
      </c>
      <c r="E2998" s="196">
        <f t="shared" si="235"/>
        <v>45115</v>
      </c>
      <c r="F2998" s="272">
        <v>45121</v>
      </c>
      <c r="G2998" s="272">
        <v>45121</v>
      </c>
      <c r="H2998" s="12" t="s">
        <v>166</v>
      </c>
      <c r="I2998" s="234">
        <v>78454.09000000004</v>
      </c>
      <c r="J2998" s="272">
        <v>45124</v>
      </c>
      <c r="K2998" s="17">
        <f t="shared" si="234"/>
        <v>6.5</v>
      </c>
      <c r="L2998" s="283">
        <f t="shared" si="232"/>
        <v>3.1907299939670585E-4</v>
      </c>
      <c r="M2998" s="22">
        <f t="shared" si="233"/>
        <v>2.0739744960785881E-3</v>
      </c>
    </row>
    <row r="2999" spans="1:13">
      <c r="A2999" s="16">
        <f t="shared" si="231"/>
        <v>2992</v>
      </c>
      <c r="B2999" s="12" t="s">
        <v>411</v>
      </c>
      <c r="C2999" s="272">
        <v>45108</v>
      </c>
      <c r="D2999" s="272">
        <v>45122</v>
      </c>
      <c r="E2999" s="196">
        <f t="shared" si="235"/>
        <v>45115</v>
      </c>
      <c r="F2999" s="272">
        <v>45121</v>
      </c>
      <c r="G2999" s="272">
        <v>45229</v>
      </c>
      <c r="H2999" s="12" t="s">
        <v>156</v>
      </c>
      <c r="I2999" s="234">
        <v>11.63</v>
      </c>
      <c r="J2999" s="272">
        <v>45230</v>
      </c>
      <c r="K2999" s="17">
        <f t="shared" si="234"/>
        <v>114.5</v>
      </c>
      <c r="L2999" s="283">
        <f t="shared" si="232"/>
        <v>4.729924192586629E-8</v>
      </c>
      <c r="M2999" s="22">
        <f t="shared" si="233"/>
        <v>5.4157632005116903E-6</v>
      </c>
    </row>
    <row r="3000" spans="1:13">
      <c r="A3000" s="16">
        <f t="shared" si="231"/>
        <v>2993</v>
      </c>
      <c r="B3000" s="12" t="s">
        <v>411</v>
      </c>
      <c r="C3000" s="272">
        <v>45108</v>
      </c>
      <c r="D3000" s="272">
        <v>45122</v>
      </c>
      <c r="E3000" s="196">
        <f t="shared" si="235"/>
        <v>45115</v>
      </c>
      <c r="F3000" s="272">
        <v>45121</v>
      </c>
      <c r="G3000" s="272">
        <v>45229</v>
      </c>
      <c r="H3000" s="12" t="s">
        <v>152</v>
      </c>
      <c r="I3000" s="234">
        <v>28.43</v>
      </c>
      <c r="J3000" s="272">
        <v>45230</v>
      </c>
      <c r="K3000" s="17">
        <f t="shared" si="234"/>
        <v>114.5</v>
      </c>
      <c r="L3000" s="283">
        <f t="shared" si="232"/>
        <v>1.1562488804405663E-7</v>
      </c>
      <c r="M3000" s="22">
        <f t="shared" si="233"/>
        <v>1.3239049681044484E-5</v>
      </c>
    </row>
    <row r="3001" spans="1:13">
      <c r="A3001" s="16">
        <f t="shared" si="231"/>
        <v>2994</v>
      </c>
      <c r="B3001" s="12" t="s">
        <v>411</v>
      </c>
      <c r="C3001" s="272">
        <v>45108</v>
      </c>
      <c r="D3001" s="272">
        <v>45122</v>
      </c>
      <c r="E3001" s="196">
        <f t="shared" si="235"/>
        <v>45115</v>
      </c>
      <c r="F3001" s="272">
        <v>45121</v>
      </c>
      <c r="G3001" s="272">
        <v>45152</v>
      </c>
      <c r="H3001" s="12" t="s">
        <v>153</v>
      </c>
      <c r="I3001" s="234">
        <v>565.01</v>
      </c>
      <c r="J3001" s="272">
        <v>45153</v>
      </c>
      <c r="K3001" s="17">
        <f t="shared" si="234"/>
        <v>37.5</v>
      </c>
      <c r="L3001" s="283">
        <f t="shared" si="232"/>
        <v>2.2978972210261145E-6</v>
      </c>
      <c r="M3001" s="22">
        <f t="shared" si="233"/>
        <v>8.6171145788479296E-5</v>
      </c>
    </row>
    <row r="3002" spans="1:13">
      <c r="A3002" s="16">
        <f t="shared" si="231"/>
        <v>2995</v>
      </c>
      <c r="B3002" s="12" t="s">
        <v>411</v>
      </c>
      <c r="C3002" s="272">
        <v>45108</v>
      </c>
      <c r="D3002" s="272">
        <v>45122</v>
      </c>
      <c r="E3002" s="196">
        <f t="shared" si="235"/>
        <v>45115</v>
      </c>
      <c r="F3002" s="272">
        <v>45121</v>
      </c>
      <c r="G3002" s="272">
        <v>45156</v>
      </c>
      <c r="H3002" s="12" t="s">
        <v>157</v>
      </c>
      <c r="I3002" s="234">
        <v>30.2</v>
      </c>
      <c r="J3002" s="272">
        <v>45159</v>
      </c>
      <c r="K3002" s="17">
        <f t="shared" si="234"/>
        <v>41.5</v>
      </c>
      <c r="L3002" s="283">
        <f t="shared" si="232"/>
        <v>1.228234829029374E-7</v>
      </c>
      <c r="M3002" s="22">
        <f t="shared" si="233"/>
        <v>5.097174540471902E-6</v>
      </c>
    </row>
    <row r="3003" spans="1:13">
      <c r="A3003" s="16">
        <f t="shared" si="231"/>
        <v>2996</v>
      </c>
      <c r="B3003" s="12" t="s">
        <v>411</v>
      </c>
      <c r="C3003" s="272">
        <v>45108</v>
      </c>
      <c r="D3003" s="272">
        <v>45122</v>
      </c>
      <c r="E3003" s="196">
        <f t="shared" si="235"/>
        <v>45115</v>
      </c>
      <c r="F3003" s="272">
        <v>45121</v>
      </c>
      <c r="G3003" s="272">
        <v>45152</v>
      </c>
      <c r="H3003" s="12" t="s">
        <v>152</v>
      </c>
      <c r="I3003" s="234">
        <v>92.8</v>
      </c>
      <c r="J3003" s="272">
        <v>45153</v>
      </c>
      <c r="K3003" s="17">
        <f t="shared" si="234"/>
        <v>37.5</v>
      </c>
      <c r="L3003" s="283">
        <f t="shared" si="232"/>
        <v>3.7741785474809902E-7</v>
      </c>
      <c r="M3003" s="22">
        <f t="shared" si="233"/>
        <v>1.4153169553053714E-5</v>
      </c>
    </row>
    <row r="3004" spans="1:13">
      <c r="A3004" s="16">
        <f t="shared" si="231"/>
        <v>2997</v>
      </c>
      <c r="B3004" s="12" t="s">
        <v>411</v>
      </c>
      <c r="C3004" s="272">
        <v>45108</v>
      </c>
      <c r="D3004" s="272">
        <v>45122</v>
      </c>
      <c r="E3004" s="196">
        <f t="shared" si="235"/>
        <v>45115</v>
      </c>
      <c r="F3004" s="272">
        <v>45121</v>
      </c>
      <c r="G3004" s="272">
        <v>45152</v>
      </c>
      <c r="H3004" s="12" t="s">
        <v>156</v>
      </c>
      <c r="I3004" s="234">
        <v>166.4</v>
      </c>
      <c r="J3004" s="272">
        <v>45153</v>
      </c>
      <c r="K3004" s="17">
        <f t="shared" si="234"/>
        <v>37.5</v>
      </c>
      <c r="L3004" s="283">
        <f t="shared" si="232"/>
        <v>6.7674925678969482E-7</v>
      </c>
      <c r="M3004" s="22">
        <f t="shared" si="233"/>
        <v>2.5378097129613556E-5</v>
      </c>
    </row>
    <row r="3005" spans="1:13">
      <c r="A3005" s="16">
        <f t="shared" si="231"/>
        <v>2998</v>
      </c>
      <c r="B3005" s="12" t="s">
        <v>411</v>
      </c>
      <c r="C3005" s="272">
        <v>45108</v>
      </c>
      <c r="D3005" s="272">
        <v>45122</v>
      </c>
      <c r="E3005" s="196">
        <f t="shared" si="235"/>
        <v>45115</v>
      </c>
      <c r="F3005" s="272">
        <v>45121</v>
      </c>
      <c r="G3005" s="272">
        <v>45125</v>
      </c>
      <c r="H3005" s="12" t="s">
        <v>152</v>
      </c>
      <c r="I3005" s="234">
        <v>425.33999999999992</v>
      </c>
      <c r="J3005" s="272">
        <v>45126</v>
      </c>
      <c r="K3005" s="17">
        <f t="shared" si="234"/>
        <v>10.5</v>
      </c>
      <c r="L3005" s="283">
        <f t="shared" si="232"/>
        <v>1.7298589476137544E-6</v>
      </c>
      <c r="M3005" s="22">
        <f t="shared" si="233"/>
        <v>1.816351894994442E-5</v>
      </c>
    </row>
    <row r="3006" spans="1:13">
      <c r="A3006" s="16">
        <f t="shared" si="231"/>
        <v>2999</v>
      </c>
      <c r="B3006" s="12" t="s">
        <v>411</v>
      </c>
      <c r="C3006" s="272">
        <v>45108</v>
      </c>
      <c r="D3006" s="272">
        <v>45122</v>
      </c>
      <c r="E3006" s="196">
        <f t="shared" si="235"/>
        <v>45115</v>
      </c>
      <c r="F3006" s="272">
        <v>45121</v>
      </c>
      <c r="G3006" s="272">
        <v>45156</v>
      </c>
      <c r="H3006" s="12" t="s">
        <v>157</v>
      </c>
      <c r="I3006" s="234">
        <v>65.55</v>
      </c>
      <c r="J3006" s="272">
        <v>45159</v>
      </c>
      <c r="K3006" s="17">
        <f t="shared" si="234"/>
        <v>41.5</v>
      </c>
      <c r="L3006" s="283">
        <f t="shared" si="232"/>
        <v>2.6659202994329624E-7</v>
      </c>
      <c r="M3006" s="22">
        <f t="shared" si="233"/>
        <v>1.1063569242646795E-5</v>
      </c>
    </row>
    <row r="3007" spans="1:13">
      <c r="A3007" s="16">
        <f t="shared" si="231"/>
        <v>3000</v>
      </c>
      <c r="B3007" s="12" t="s">
        <v>411</v>
      </c>
      <c r="C3007" s="272">
        <v>45108</v>
      </c>
      <c r="D3007" s="272">
        <v>45122</v>
      </c>
      <c r="E3007" s="196">
        <f t="shared" si="235"/>
        <v>45115</v>
      </c>
      <c r="F3007" s="272">
        <v>45121</v>
      </c>
      <c r="G3007" s="272">
        <v>45156</v>
      </c>
      <c r="H3007" s="12" t="s">
        <v>154</v>
      </c>
      <c r="I3007" s="234">
        <v>61.12</v>
      </c>
      <c r="J3007" s="272">
        <v>45159</v>
      </c>
      <c r="K3007" s="17">
        <f t="shared" si="234"/>
        <v>41.5</v>
      </c>
      <c r="L3007" s="283">
        <f t="shared" si="232"/>
        <v>2.4857520778236865E-7</v>
      </c>
      <c r="M3007" s="22">
        <f t="shared" si="233"/>
        <v>1.0315871122968299E-5</v>
      </c>
    </row>
    <row r="3008" spans="1:13">
      <c r="A3008" s="16">
        <f t="shared" si="231"/>
        <v>3001</v>
      </c>
      <c r="B3008" s="12" t="s">
        <v>411</v>
      </c>
      <c r="C3008" s="272">
        <v>45108</v>
      </c>
      <c r="D3008" s="272">
        <v>45122</v>
      </c>
      <c r="E3008" s="196">
        <f t="shared" si="235"/>
        <v>45115</v>
      </c>
      <c r="F3008" s="272">
        <v>45121</v>
      </c>
      <c r="G3008" s="272">
        <v>45156</v>
      </c>
      <c r="H3008" s="12" t="s">
        <v>157</v>
      </c>
      <c r="I3008" s="234">
        <v>1660.6999999999998</v>
      </c>
      <c r="J3008" s="272">
        <v>45159</v>
      </c>
      <c r="K3008" s="17">
        <f t="shared" si="234"/>
        <v>41.5</v>
      </c>
      <c r="L3008" s="283">
        <f t="shared" si="232"/>
        <v>6.754071458838017E-6</v>
      </c>
      <c r="M3008" s="22">
        <f t="shared" si="233"/>
        <v>2.802939655417777E-4</v>
      </c>
    </row>
    <row r="3009" spans="1:13">
      <c r="A3009" s="16">
        <f t="shared" si="231"/>
        <v>3002</v>
      </c>
      <c r="B3009" s="12" t="s">
        <v>411</v>
      </c>
      <c r="C3009" s="272">
        <v>45108</v>
      </c>
      <c r="D3009" s="272">
        <v>45122</v>
      </c>
      <c r="E3009" s="196">
        <f t="shared" si="235"/>
        <v>45115</v>
      </c>
      <c r="F3009" s="272">
        <v>45121</v>
      </c>
      <c r="G3009" s="272">
        <v>45156</v>
      </c>
      <c r="H3009" s="12" t="s">
        <v>157</v>
      </c>
      <c r="I3009" s="234">
        <v>146.11000000000001</v>
      </c>
      <c r="J3009" s="272">
        <v>45159</v>
      </c>
      <c r="K3009" s="17">
        <f t="shared" si="234"/>
        <v>41.5</v>
      </c>
      <c r="L3009" s="283">
        <f t="shared" si="232"/>
        <v>5.9422977109099946E-7</v>
      </c>
      <c r="M3009" s="22">
        <f t="shared" si="233"/>
        <v>2.4660535500276478E-5</v>
      </c>
    </row>
    <row r="3010" spans="1:13">
      <c r="A3010" s="16">
        <f t="shared" si="231"/>
        <v>3003</v>
      </c>
      <c r="B3010" s="12" t="s">
        <v>411</v>
      </c>
      <c r="C3010" s="272">
        <v>45108</v>
      </c>
      <c r="D3010" s="272">
        <v>45122</v>
      </c>
      <c r="E3010" s="196">
        <f t="shared" si="235"/>
        <v>45115</v>
      </c>
      <c r="F3010" s="272">
        <v>45121</v>
      </c>
      <c r="G3010" s="272">
        <v>45229</v>
      </c>
      <c r="H3010" s="12" t="s">
        <v>152</v>
      </c>
      <c r="I3010" s="234">
        <v>86.85</v>
      </c>
      <c r="J3010" s="272">
        <v>45230</v>
      </c>
      <c r="K3010" s="17">
        <f t="shared" si="234"/>
        <v>114.5</v>
      </c>
      <c r="L3010" s="283">
        <f t="shared" si="232"/>
        <v>3.5321918841457324E-7</v>
      </c>
      <c r="M3010" s="22">
        <f t="shared" si="233"/>
        <v>4.0443597073468635E-5</v>
      </c>
    </row>
    <row r="3011" spans="1:13">
      <c r="A3011" s="16">
        <f t="shared" si="231"/>
        <v>3004</v>
      </c>
      <c r="B3011" s="12" t="s">
        <v>411</v>
      </c>
      <c r="C3011" s="272">
        <v>45108</v>
      </c>
      <c r="D3011" s="272">
        <v>45122</v>
      </c>
      <c r="E3011" s="196">
        <f t="shared" si="235"/>
        <v>45115</v>
      </c>
      <c r="F3011" s="272">
        <v>45121</v>
      </c>
      <c r="G3011" s="272">
        <v>45156</v>
      </c>
      <c r="H3011" s="12" t="s">
        <v>157</v>
      </c>
      <c r="I3011" s="234">
        <v>197.67000000000002</v>
      </c>
      <c r="J3011" s="272">
        <v>45159</v>
      </c>
      <c r="K3011" s="17">
        <f t="shared" si="234"/>
        <v>41.5</v>
      </c>
      <c r="L3011" s="283">
        <f t="shared" si="232"/>
        <v>8.0392443262992173E-7</v>
      </c>
      <c r="M3011" s="22">
        <f t="shared" si="233"/>
        <v>3.3362863954141752E-5</v>
      </c>
    </row>
    <row r="3012" spans="1:13">
      <c r="A3012" s="16">
        <f t="shared" si="231"/>
        <v>3005</v>
      </c>
      <c r="B3012" s="12" t="s">
        <v>411</v>
      </c>
      <c r="C3012" s="272">
        <v>45108</v>
      </c>
      <c r="D3012" s="272">
        <v>45122</v>
      </c>
      <c r="E3012" s="196">
        <f t="shared" si="235"/>
        <v>45115</v>
      </c>
      <c r="F3012" s="272">
        <v>45121</v>
      </c>
      <c r="G3012" s="272">
        <v>45156</v>
      </c>
      <c r="H3012" s="12" t="s">
        <v>157</v>
      </c>
      <c r="I3012" s="234">
        <v>100.73</v>
      </c>
      <c r="J3012" s="272">
        <v>45159</v>
      </c>
      <c r="K3012" s="17">
        <f t="shared" si="234"/>
        <v>41.5</v>
      </c>
      <c r="L3012" s="283">
        <f t="shared" si="232"/>
        <v>4.0966918651698291E-7</v>
      </c>
      <c r="M3012" s="22">
        <f t="shared" si="233"/>
        <v>1.7001271240454792E-5</v>
      </c>
    </row>
    <row r="3013" spans="1:13">
      <c r="A3013" s="16">
        <f t="shared" si="231"/>
        <v>3006</v>
      </c>
      <c r="B3013" s="12" t="s">
        <v>411</v>
      </c>
      <c r="C3013" s="272">
        <v>45108</v>
      </c>
      <c r="D3013" s="272">
        <v>45122</v>
      </c>
      <c r="E3013" s="196">
        <f t="shared" si="235"/>
        <v>45115</v>
      </c>
      <c r="F3013" s="272">
        <v>45121</v>
      </c>
      <c r="G3013" s="272">
        <v>45156</v>
      </c>
      <c r="H3013" s="12" t="s">
        <v>157</v>
      </c>
      <c r="I3013" s="234">
        <v>848.55000000000007</v>
      </c>
      <c r="J3013" s="272">
        <v>45159</v>
      </c>
      <c r="K3013" s="17">
        <f t="shared" si="234"/>
        <v>41.5</v>
      </c>
      <c r="L3013" s="283">
        <f t="shared" si="232"/>
        <v>3.4510551793803818E-6</v>
      </c>
      <c r="M3013" s="22">
        <f t="shared" si="233"/>
        <v>1.4321878994428584E-4</v>
      </c>
    </row>
    <row r="3014" spans="1:13">
      <c r="A3014" s="16">
        <f t="shared" si="231"/>
        <v>3007</v>
      </c>
      <c r="B3014" s="12" t="s">
        <v>411</v>
      </c>
      <c r="C3014" s="272">
        <v>45108</v>
      </c>
      <c r="D3014" s="272">
        <v>45122</v>
      </c>
      <c r="E3014" s="196">
        <f t="shared" si="235"/>
        <v>45115</v>
      </c>
      <c r="F3014" s="272">
        <v>45121</v>
      </c>
      <c r="G3014" s="272">
        <v>45156</v>
      </c>
      <c r="H3014" s="12" t="s">
        <v>154</v>
      </c>
      <c r="I3014" s="234">
        <v>193.23</v>
      </c>
      <c r="J3014" s="272">
        <v>45159</v>
      </c>
      <c r="K3014" s="17">
        <f t="shared" si="234"/>
        <v>41.5</v>
      </c>
      <c r="L3014" s="283">
        <f t="shared" si="232"/>
        <v>7.8586694044154282E-7</v>
      </c>
      <c r="M3014" s="22">
        <f t="shared" si="233"/>
        <v>3.2613478028324025E-5</v>
      </c>
    </row>
    <row r="3015" spans="1:13">
      <c r="A3015" s="16">
        <f t="shared" si="231"/>
        <v>3008</v>
      </c>
      <c r="B3015" s="12" t="s">
        <v>411</v>
      </c>
      <c r="C3015" s="272">
        <v>45108</v>
      </c>
      <c r="D3015" s="272">
        <v>45122</v>
      </c>
      <c r="E3015" s="196">
        <f t="shared" si="235"/>
        <v>45115</v>
      </c>
      <c r="F3015" s="272">
        <v>45121</v>
      </c>
      <c r="G3015" s="272">
        <v>45156</v>
      </c>
      <c r="H3015" s="12" t="s">
        <v>157</v>
      </c>
      <c r="I3015" s="234">
        <v>760.90999999999985</v>
      </c>
      <c r="J3015" s="272">
        <v>45159</v>
      </c>
      <c r="K3015" s="17">
        <f t="shared" si="234"/>
        <v>41.5</v>
      </c>
      <c r="L3015" s="283">
        <f t="shared" si="232"/>
        <v>3.094623058797155E-6</v>
      </c>
      <c r="M3015" s="22">
        <f t="shared" si="233"/>
        <v>1.2842685694008194E-4</v>
      </c>
    </row>
    <row r="3016" spans="1:13">
      <c r="A3016" s="16">
        <f t="shared" si="231"/>
        <v>3009</v>
      </c>
      <c r="B3016" s="12" t="s">
        <v>411</v>
      </c>
      <c r="C3016" s="272">
        <v>45108</v>
      </c>
      <c r="D3016" s="272">
        <v>45122</v>
      </c>
      <c r="E3016" s="196">
        <f t="shared" si="235"/>
        <v>45115</v>
      </c>
      <c r="F3016" s="272">
        <v>45121</v>
      </c>
      <c r="G3016" s="272">
        <v>45162</v>
      </c>
      <c r="H3016" s="12" t="s">
        <v>166</v>
      </c>
      <c r="I3016" s="234">
        <v>542.86</v>
      </c>
      <c r="J3016" s="272">
        <v>45163</v>
      </c>
      <c r="K3016" s="17">
        <f t="shared" si="234"/>
        <v>47.5</v>
      </c>
      <c r="L3016" s="283">
        <f t="shared" si="232"/>
        <v>2.2078131102214769E-6</v>
      </c>
      <c r="M3016" s="22">
        <f t="shared" si="233"/>
        <v>1.0487112273552014E-4</v>
      </c>
    </row>
    <row r="3017" spans="1:13">
      <c r="A3017" s="16">
        <f t="shared" ref="A3017:A3080" si="236">A3016+1</f>
        <v>3010</v>
      </c>
      <c r="B3017" s="12" t="s">
        <v>411</v>
      </c>
      <c r="C3017" s="272">
        <v>45108</v>
      </c>
      <c r="D3017" s="272">
        <v>45122</v>
      </c>
      <c r="E3017" s="196">
        <f t="shared" si="235"/>
        <v>45115</v>
      </c>
      <c r="F3017" s="272">
        <v>45121</v>
      </c>
      <c r="G3017" s="272">
        <v>45156</v>
      </c>
      <c r="H3017" s="12" t="s">
        <v>157</v>
      </c>
      <c r="I3017" s="234">
        <v>2003.97</v>
      </c>
      <c r="J3017" s="272">
        <v>45159</v>
      </c>
      <c r="K3017" s="17">
        <f t="shared" si="234"/>
        <v>41.5</v>
      </c>
      <c r="L3017" s="283">
        <f t="shared" si="232"/>
        <v>8.1501514911589218E-6</v>
      </c>
      <c r="M3017" s="22">
        <f t="shared" si="233"/>
        <v>3.3823128688309528E-4</v>
      </c>
    </row>
    <row r="3018" spans="1:13">
      <c r="A3018" s="16">
        <f t="shared" si="236"/>
        <v>3011</v>
      </c>
      <c r="B3018" s="12" t="s">
        <v>411</v>
      </c>
      <c r="C3018" s="272">
        <v>45108</v>
      </c>
      <c r="D3018" s="272">
        <v>45122</v>
      </c>
      <c r="E3018" s="196">
        <f t="shared" si="235"/>
        <v>45115</v>
      </c>
      <c r="F3018" s="272">
        <v>45121</v>
      </c>
      <c r="G3018" s="272">
        <v>45229</v>
      </c>
      <c r="H3018" s="12" t="s">
        <v>152</v>
      </c>
      <c r="I3018" s="234">
        <v>43.88</v>
      </c>
      <c r="J3018" s="272">
        <v>45230</v>
      </c>
      <c r="K3018" s="17">
        <f t="shared" si="234"/>
        <v>114.5</v>
      </c>
      <c r="L3018" s="283">
        <f t="shared" ref="L3018:L3081" si="237">I3018/$I$5449</f>
        <v>1.7846008045632097E-7</v>
      </c>
      <c r="M3018" s="22">
        <f t="shared" ref="M3018:M3081" si="238">L3018*K3018</f>
        <v>2.043367921224875E-5</v>
      </c>
    </row>
    <row r="3019" spans="1:13">
      <c r="A3019" s="16">
        <f t="shared" si="236"/>
        <v>3012</v>
      </c>
      <c r="B3019" s="12" t="s">
        <v>411</v>
      </c>
      <c r="C3019" s="272">
        <v>45108</v>
      </c>
      <c r="D3019" s="272">
        <v>45122</v>
      </c>
      <c r="E3019" s="196">
        <f t="shared" si="235"/>
        <v>45115</v>
      </c>
      <c r="F3019" s="272">
        <v>45121</v>
      </c>
      <c r="G3019" s="272">
        <v>45125</v>
      </c>
      <c r="H3019" s="12" t="s">
        <v>166</v>
      </c>
      <c r="I3019" s="234">
        <v>907.45</v>
      </c>
      <c r="J3019" s="272">
        <v>45126</v>
      </c>
      <c r="K3019" s="17">
        <f t="shared" ref="K3019:K3082" si="239">(G3019-D3019)+((D3019-C3019+1)/2)</f>
        <v>10.5</v>
      </c>
      <c r="L3019" s="283">
        <f t="shared" si="237"/>
        <v>3.6906016410685612E-6</v>
      </c>
      <c r="M3019" s="22">
        <f t="shared" si="238"/>
        <v>3.8751317231219892E-5</v>
      </c>
    </row>
    <row r="3020" spans="1:13">
      <c r="A3020" s="16">
        <f t="shared" si="236"/>
        <v>3013</v>
      </c>
      <c r="B3020" s="12" t="s">
        <v>411</v>
      </c>
      <c r="C3020" s="272">
        <v>45108</v>
      </c>
      <c r="D3020" s="272">
        <v>45122</v>
      </c>
      <c r="E3020" s="196">
        <f t="shared" si="235"/>
        <v>45115</v>
      </c>
      <c r="F3020" s="272">
        <v>45121</v>
      </c>
      <c r="G3020" s="272">
        <v>45125</v>
      </c>
      <c r="H3020" s="12" t="s">
        <v>164</v>
      </c>
      <c r="I3020" s="234">
        <v>3893.9800000000005</v>
      </c>
      <c r="J3020" s="272">
        <v>45126</v>
      </c>
      <c r="K3020" s="17">
        <f t="shared" si="239"/>
        <v>10.5</v>
      </c>
      <c r="L3020" s="283">
        <f t="shared" si="237"/>
        <v>1.583682734948279E-5</v>
      </c>
      <c r="M3020" s="22">
        <f t="shared" si="238"/>
        <v>1.6628668716956929E-4</v>
      </c>
    </row>
    <row r="3021" spans="1:13">
      <c r="A3021" s="16">
        <f t="shared" si="236"/>
        <v>3014</v>
      </c>
      <c r="B3021" s="12" t="s">
        <v>411</v>
      </c>
      <c r="C3021" s="272">
        <v>45108</v>
      </c>
      <c r="D3021" s="272">
        <v>45122</v>
      </c>
      <c r="E3021" s="196">
        <f t="shared" si="235"/>
        <v>45115</v>
      </c>
      <c r="F3021" s="272">
        <v>45121</v>
      </c>
      <c r="G3021" s="272">
        <v>45229</v>
      </c>
      <c r="H3021" s="12" t="s">
        <v>423</v>
      </c>
      <c r="I3021" s="234">
        <v>18.309999999999999</v>
      </c>
      <c r="J3021" s="272">
        <v>45230</v>
      </c>
      <c r="K3021" s="17">
        <f t="shared" si="239"/>
        <v>114.5</v>
      </c>
      <c r="L3021" s="283">
        <f t="shared" si="237"/>
        <v>7.4466820263337206E-8</v>
      </c>
      <c r="M3021" s="22">
        <f t="shared" si="238"/>
        <v>8.5264509201521096E-6</v>
      </c>
    </row>
    <row r="3022" spans="1:13">
      <c r="A3022" s="16">
        <f t="shared" si="236"/>
        <v>3015</v>
      </c>
      <c r="B3022" s="12" t="s">
        <v>411</v>
      </c>
      <c r="C3022" s="272">
        <v>45108</v>
      </c>
      <c r="D3022" s="272">
        <v>45122</v>
      </c>
      <c r="E3022" s="196">
        <f t="shared" si="235"/>
        <v>45115</v>
      </c>
      <c r="F3022" s="272">
        <v>45121</v>
      </c>
      <c r="G3022" s="272">
        <v>45229</v>
      </c>
      <c r="H3022" s="12" t="s">
        <v>421</v>
      </c>
      <c r="I3022" s="234">
        <v>6.88</v>
      </c>
      <c r="J3022" s="272">
        <v>45230</v>
      </c>
      <c r="K3022" s="17">
        <f t="shared" si="239"/>
        <v>114.5</v>
      </c>
      <c r="L3022" s="283">
        <f t="shared" si="237"/>
        <v>2.7980978886496997E-8</v>
      </c>
      <c r="M3022" s="22">
        <f t="shared" si="238"/>
        <v>3.2038220825039062E-6</v>
      </c>
    </row>
    <row r="3023" spans="1:13">
      <c r="A3023" s="16">
        <f t="shared" si="236"/>
        <v>3016</v>
      </c>
      <c r="B3023" s="12" t="s">
        <v>411</v>
      </c>
      <c r="C3023" s="272">
        <v>45108</v>
      </c>
      <c r="D3023" s="272">
        <v>45122</v>
      </c>
      <c r="E3023" s="196">
        <f t="shared" si="235"/>
        <v>45115</v>
      </c>
      <c r="F3023" s="272">
        <v>45121</v>
      </c>
      <c r="G3023" s="272">
        <v>45229</v>
      </c>
      <c r="H3023" s="12" t="s">
        <v>422</v>
      </c>
      <c r="I3023" s="234">
        <v>18.38</v>
      </c>
      <c r="J3023" s="272">
        <v>45230</v>
      </c>
      <c r="K3023" s="17">
        <f t="shared" si="239"/>
        <v>114.5</v>
      </c>
      <c r="L3023" s="283">
        <f t="shared" si="237"/>
        <v>7.4751510455496337E-8</v>
      </c>
      <c r="M3023" s="22">
        <f t="shared" si="238"/>
        <v>8.5590479471543312E-6</v>
      </c>
    </row>
    <row r="3024" spans="1:13">
      <c r="A3024" s="16">
        <f t="shared" si="236"/>
        <v>3017</v>
      </c>
      <c r="B3024" s="12" t="s">
        <v>411</v>
      </c>
      <c r="C3024" s="272">
        <v>45108</v>
      </c>
      <c r="D3024" s="272">
        <v>45122</v>
      </c>
      <c r="E3024" s="196">
        <f t="shared" si="235"/>
        <v>45115</v>
      </c>
      <c r="F3024" s="272">
        <v>45121</v>
      </c>
      <c r="G3024" s="272">
        <v>45156</v>
      </c>
      <c r="H3024" s="12" t="s">
        <v>157</v>
      </c>
      <c r="I3024" s="234">
        <v>114.75</v>
      </c>
      <c r="J3024" s="272">
        <v>45159</v>
      </c>
      <c r="K3024" s="17">
        <f t="shared" si="239"/>
        <v>41.5</v>
      </c>
      <c r="L3024" s="283">
        <f t="shared" si="237"/>
        <v>4.6668856500371079E-7</v>
      </c>
      <c r="M3024" s="22">
        <f t="shared" si="238"/>
        <v>1.9367575447653998E-5</v>
      </c>
    </row>
    <row r="3025" spans="1:13">
      <c r="A3025" s="16">
        <f t="shared" si="236"/>
        <v>3018</v>
      </c>
      <c r="B3025" s="12" t="s">
        <v>411</v>
      </c>
      <c r="C3025" s="272">
        <v>45108</v>
      </c>
      <c r="D3025" s="272">
        <v>45122</v>
      </c>
      <c r="E3025" s="196">
        <f t="shared" si="235"/>
        <v>45115</v>
      </c>
      <c r="F3025" s="272">
        <v>45121</v>
      </c>
      <c r="G3025" s="272">
        <v>45156</v>
      </c>
      <c r="H3025" s="12" t="s">
        <v>157</v>
      </c>
      <c r="I3025" s="234">
        <v>319.33</v>
      </c>
      <c r="J3025" s="272">
        <v>45159</v>
      </c>
      <c r="K3025" s="17">
        <f t="shared" si="239"/>
        <v>41.5</v>
      </c>
      <c r="L3025" s="283">
        <f t="shared" si="237"/>
        <v>1.2987159866024832E-6</v>
      </c>
      <c r="M3025" s="22">
        <f t="shared" si="238"/>
        <v>5.3896713444003054E-5</v>
      </c>
    </row>
    <row r="3026" spans="1:13">
      <c r="A3026" s="16">
        <f t="shared" si="236"/>
        <v>3019</v>
      </c>
      <c r="B3026" s="12" t="s">
        <v>411</v>
      </c>
      <c r="C3026" s="272">
        <v>45108</v>
      </c>
      <c r="D3026" s="272">
        <v>45122</v>
      </c>
      <c r="E3026" s="196">
        <f t="shared" si="235"/>
        <v>45115</v>
      </c>
      <c r="F3026" s="272">
        <v>45121</v>
      </c>
      <c r="G3026" s="272">
        <v>45321</v>
      </c>
      <c r="H3026" s="12" t="s">
        <v>165</v>
      </c>
      <c r="I3026" s="234">
        <v>8.52</v>
      </c>
      <c r="J3026" s="272">
        <v>45322</v>
      </c>
      <c r="K3026" s="17">
        <f t="shared" si="239"/>
        <v>206.5</v>
      </c>
      <c r="L3026" s="283">
        <f t="shared" si="237"/>
        <v>3.4650863388510815E-8</v>
      </c>
      <c r="M3026" s="22">
        <f t="shared" si="238"/>
        <v>7.1554032897274832E-6</v>
      </c>
    </row>
    <row r="3027" spans="1:13">
      <c r="A3027" s="16">
        <f t="shared" si="236"/>
        <v>3020</v>
      </c>
      <c r="B3027" s="12" t="s">
        <v>411</v>
      </c>
      <c r="C3027" s="272">
        <v>45108</v>
      </c>
      <c r="D3027" s="272">
        <v>45122</v>
      </c>
      <c r="E3027" s="196">
        <f t="shared" si="235"/>
        <v>45115</v>
      </c>
      <c r="F3027" s="272">
        <v>45121</v>
      </c>
      <c r="G3027" s="272">
        <v>45156</v>
      </c>
      <c r="H3027" s="12" t="s">
        <v>157</v>
      </c>
      <c r="I3027" s="234">
        <v>62.06</v>
      </c>
      <c r="J3027" s="272">
        <v>45159</v>
      </c>
      <c r="K3027" s="17">
        <f t="shared" si="239"/>
        <v>41.5</v>
      </c>
      <c r="L3027" s="283">
        <f t="shared" si="237"/>
        <v>2.5239819036279121E-7</v>
      </c>
      <c r="M3027" s="22">
        <f t="shared" si="238"/>
        <v>1.0474524900055836E-5</v>
      </c>
    </row>
    <row r="3028" spans="1:13">
      <c r="A3028" s="16">
        <f t="shared" si="236"/>
        <v>3021</v>
      </c>
      <c r="B3028" s="12" t="s">
        <v>411</v>
      </c>
      <c r="C3028" s="272">
        <v>45108</v>
      </c>
      <c r="D3028" s="272">
        <v>45122</v>
      </c>
      <c r="E3028" s="196">
        <f t="shared" si="235"/>
        <v>45115</v>
      </c>
      <c r="F3028" s="272">
        <v>45121</v>
      </c>
      <c r="G3028" s="272">
        <v>45229</v>
      </c>
      <c r="H3028" s="12" t="s">
        <v>152</v>
      </c>
      <c r="I3028" s="234">
        <v>60.56</v>
      </c>
      <c r="J3028" s="272">
        <v>45230</v>
      </c>
      <c r="K3028" s="17">
        <f t="shared" si="239"/>
        <v>114.5</v>
      </c>
      <c r="L3028" s="283">
        <f t="shared" si="237"/>
        <v>2.4629768624509565E-7</v>
      </c>
      <c r="M3028" s="22">
        <f t="shared" si="238"/>
        <v>2.8201085075063452E-5</v>
      </c>
    </row>
    <row r="3029" spans="1:13">
      <c r="A3029" s="16">
        <f t="shared" si="236"/>
        <v>3022</v>
      </c>
      <c r="B3029" s="12" t="s">
        <v>411</v>
      </c>
      <c r="C3029" s="272">
        <v>45108</v>
      </c>
      <c r="D3029" s="272">
        <v>45122</v>
      </c>
      <c r="E3029" s="196">
        <f t="shared" si="235"/>
        <v>45115</v>
      </c>
      <c r="F3029" s="272">
        <v>45121</v>
      </c>
      <c r="G3029" s="272">
        <v>45135</v>
      </c>
      <c r="H3029" s="12" t="s">
        <v>166</v>
      </c>
      <c r="I3029" s="234">
        <v>210.23</v>
      </c>
      <c r="J3029" s="272">
        <v>45138</v>
      </c>
      <c r="K3029" s="17">
        <f t="shared" si="239"/>
        <v>20.5</v>
      </c>
      <c r="L3029" s="283">
        <f t="shared" si="237"/>
        <v>8.5500598710875922E-7</v>
      </c>
      <c r="M3029" s="22">
        <f t="shared" si="238"/>
        <v>1.7527622735729564E-5</v>
      </c>
    </row>
    <row r="3030" spans="1:13">
      <c r="A3030" s="16">
        <f t="shared" si="236"/>
        <v>3023</v>
      </c>
      <c r="B3030" s="12" t="s">
        <v>411</v>
      </c>
      <c r="C3030" s="272">
        <v>45108</v>
      </c>
      <c r="D3030" s="272">
        <v>45122</v>
      </c>
      <c r="E3030" s="196">
        <f t="shared" si="235"/>
        <v>45115</v>
      </c>
      <c r="F3030" s="272">
        <v>45121</v>
      </c>
      <c r="G3030" s="272">
        <v>45125</v>
      </c>
      <c r="H3030" s="12" t="s">
        <v>156</v>
      </c>
      <c r="I3030" s="234">
        <v>28.98</v>
      </c>
      <c r="J3030" s="272">
        <v>45126</v>
      </c>
      <c r="K3030" s="17">
        <f t="shared" si="239"/>
        <v>10.5</v>
      </c>
      <c r="L3030" s="283">
        <f t="shared" si="237"/>
        <v>1.1786173955387833E-7</v>
      </c>
      <c r="M3030" s="22">
        <f t="shared" si="238"/>
        <v>1.2375482653157225E-6</v>
      </c>
    </row>
    <row r="3031" spans="1:13">
      <c r="A3031" s="16">
        <f t="shared" si="236"/>
        <v>3024</v>
      </c>
      <c r="B3031" s="12" t="s">
        <v>411</v>
      </c>
      <c r="C3031" s="272">
        <v>45108</v>
      </c>
      <c r="D3031" s="272">
        <v>45122</v>
      </c>
      <c r="E3031" s="196">
        <f t="shared" si="235"/>
        <v>45115</v>
      </c>
      <c r="F3031" s="272">
        <v>45121</v>
      </c>
      <c r="G3031" s="272">
        <v>45229</v>
      </c>
      <c r="H3031" s="12" t="s">
        <v>156</v>
      </c>
      <c r="I3031" s="234">
        <v>296.31</v>
      </c>
      <c r="J3031" s="272">
        <v>45230</v>
      </c>
      <c r="K3031" s="17">
        <f t="shared" si="239"/>
        <v>114.5</v>
      </c>
      <c r="L3031" s="283">
        <f t="shared" si="237"/>
        <v>1.2050935834095822E-6</v>
      </c>
      <c r="M3031" s="22">
        <f t="shared" si="238"/>
        <v>1.3798321530039716E-4</v>
      </c>
    </row>
    <row r="3032" spans="1:13">
      <c r="A3032" s="16">
        <f t="shared" si="236"/>
        <v>3025</v>
      </c>
      <c r="B3032" s="12" t="s">
        <v>411</v>
      </c>
      <c r="C3032" s="272">
        <v>45108</v>
      </c>
      <c r="D3032" s="272">
        <v>45122</v>
      </c>
      <c r="E3032" s="196">
        <f t="shared" si="235"/>
        <v>45115</v>
      </c>
      <c r="F3032" s="272">
        <v>45121</v>
      </c>
      <c r="G3032" s="272">
        <v>45152</v>
      </c>
      <c r="H3032" s="12" t="s">
        <v>153</v>
      </c>
      <c r="I3032" s="234">
        <v>240.82</v>
      </c>
      <c r="J3032" s="272">
        <v>45153</v>
      </c>
      <c r="K3032" s="17">
        <f t="shared" si="239"/>
        <v>37.5</v>
      </c>
      <c r="L3032" s="283">
        <f t="shared" si="237"/>
        <v>9.7941560108229735E-7</v>
      </c>
      <c r="M3032" s="22">
        <f t="shared" si="238"/>
        <v>3.672808504058615E-5</v>
      </c>
    </row>
    <row r="3033" spans="1:13">
      <c r="A3033" s="16">
        <f t="shared" si="236"/>
        <v>3026</v>
      </c>
      <c r="B3033" s="12" t="s">
        <v>411</v>
      </c>
      <c r="C3033" s="272">
        <v>45108</v>
      </c>
      <c r="D3033" s="272">
        <v>45122</v>
      </c>
      <c r="E3033" s="196">
        <f t="shared" si="235"/>
        <v>45115</v>
      </c>
      <c r="F3033" s="272">
        <v>45121</v>
      </c>
      <c r="G3033" s="272">
        <v>45152</v>
      </c>
      <c r="H3033" s="12" t="s">
        <v>153</v>
      </c>
      <c r="I3033" s="234">
        <v>43.48</v>
      </c>
      <c r="J3033" s="272">
        <v>45153</v>
      </c>
      <c r="K3033" s="17">
        <f t="shared" si="239"/>
        <v>37.5</v>
      </c>
      <c r="L3033" s="283">
        <f t="shared" si="237"/>
        <v>1.768332793582688E-7</v>
      </c>
      <c r="M3033" s="22">
        <f t="shared" si="238"/>
        <v>6.6312479759350797E-6</v>
      </c>
    </row>
    <row r="3034" spans="1:13">
      <c r="A3034" s="16">
        <f t="shared" si="236"/>
        <v>3027</v>
      </c>
      <c r="B3034" s="12" t="s">
        <v>411</v>
      </c>
      <c r="C3034" s="272">
        <v>45123</v>
      </c>
      <c r="D3034" s="272">
        <v>45138</v>
      </c>
      <c r="E3034" s="196">
        <f t="shared" si="235"/>
        <v>45130.5</v>
      </c>
      <c r="F3034" s="272">
        <v>45138</v>
      </c>
      <c r="G3034" s="272">
        <v>45152</v>
      </c>
      <c r="H3034" s="12" t="s">
        <v>164</v>
      </c>
      <c r="I3034" s="234">
        <v>257</v>
      </c>
      <c r="J3034" s="272">
        <v>45153</v>
      </c>
      <c r="K3034" s="17">
        <f t="shared" si="239"/>
        <v>22</v>
      </c>
      <c r="L3034" s="283">
        <f t="shared" si="237"/>
        <v>1.045219705498507E-6</v>
      </c>
      <c r="M3034" s="22">
        <f t="shared" si="238"/>
        <v>2.2994833520967156E-5</v>
      </c>
    </row>
    <row r="3035" spans="1:13">
      <c r="A3035" s="16">
        <f t="shared" si="236"/>
        <v>3028</v>
      </c>
      <c r="B3035" s="12" t="s">
        <v>411</v>
      </c>
      <c r="C3035" s="272">
        <v>45123</v>
      </c>
      <c r="D3035" s="272">
        <v>45138</v>
      </c>
      <c r="E3035" s="196">
        <f t="shared" si="235"/>
        <v>45130.5</v>
      </c>
      <c r="F3035" s="272">
        <v>45138</v>
      </c>
      <c r="G3035" s="272">
        <v>45152</v>
      </c>
      <c r="H3035" s="12" t="s">
        <v>166</v>
      </c>
      <c r="I3035" s="234">
        <v>684</v>
      </c>
      <c r="J3035" s="272">
        <v>45153</v>
      </c>
      <c r="K3035" s="17">
        <f t="shared" si="239"/>
        <v>22</v>
      </c>
      <c r="L3035" s="283">
        <f t="shared" si="237"/>
        <v>2.7818298776691781E-6</v>
      </c>
      <c r="M3035" s="22">
        <f t="shared" si="238"/>
        <v>6.120025730872192E-5</v>
      </c>
    </row>
    <row r="3036" spans="1:13">
      <c r="A3036" s="16">
        <f t="shared" si="236"/>
        <v>3029</v>
      </c>
      <c r="B3036" s="12" t="s">
        <v>411</v>
      </c>
      <c r="C3036" s="272">
        <v>45123</v>
      </c>
      <c r="D3036" s="272">
        <v>45138</v>
      </c>
      <c r="E3036" s="196">
        <f t="shared" si="235"/>
        <v>45130.5</v>
      </c>
      <c r="F3036" s="272">
        <v>45138</v>
      </c>
      <c r="G3036" s="272">
        <v>45229</v>
      </c>
      <c r="H3036" s="12" t="s">
        <v>152</v>
      </c>
      <c r="I3036" s="234">
        <v>84.62</v>
      </c>
      <c r="J3036" s="272">
        <v>45230</v>
      </c>
      <c r="K3036" s="17">
        <f t="shared" si="239"/>
        <v>99</v>
      </c>
      <c r="L3036" s="283">
        <f t="shared" si="237"/>
        <v>3.4414977229293257E-7</v>
      </c>
      <c r="M3036" s="22">
        <f t="shared" si="238"/>
        <v>3.4070827457000323E-5</v>
      </c>
    </row>
    <row r="3037" spans="1:13">
      <c r="A3037" s="16">
        <f t="shared" si="236"/>
        <v>3030</v>
      </c>
      <c r="B3037" s="12" t="s">
        <v>411</v>
      </c>
      <c r="C3037" s="272">
        <v>45123</v>
      </c>
      <c r="D3037" s="272">
        <v>45138</v>
      </c>
      <c r="E3037" s="196">
        <f t="shared" si="235"/>
        <v>45130.5</v>
      </c>
      <c r="F3037" s="272">
        <v>45138</v>
      </c>
      <c r="G3037" s="272">
        <v>45156</v>
      </c>
      <c r="H3037" s="12" t="s">
        <v>157</v>
      </c>
      <c r="I3037" s="234">
        <v>44.56</v>
      </c>
      <c r="J3037" s="272">
        <v>45159</v>
      </c>
      <c r="K3037" s="17">
        <f t="shared" si="239"/>
        <v>26</v>
      </c>
      <c r="L3037" s="283">
        <f t="shared" si="237"/>
        <v>1.8122564232300962E-7</v>
      </c>
      <c r="M3037" s="22">
        <f t="shared" si="238"/>
        <v>4.71186670039825E-6</v>
      </c>
    </row>
    <row r="3038" spans="1:13">
      <c r="A3038" s="16">
        <f t="shared" si="236"/>
        <v>3031</v>
      </c>
      <c r="B3038" s="12" t="s">
        <v>411</v>
      </c>
      <c r="C3038" s="272">
        <v>45123</v>
      </c>
      <c r="D3038" s="272">
        <v>45138</v>
      </c>
      <c r="E3038" s="196">
        <f t="shared" si="235"/>
        <v>45130.5</v>
      </c>
      <c r="F3038" s="272">
        <v>45138</v>
      </c>
      <c r="G3038" s="272">
        <v>45229</v>
      </c>
      <c r="H3038" s="12" t="s">
        <v>152</v>
      </c>
      <c r="I3038" s="234">
        <v>33.25</v>
      </c>
      <c r="J3038" s="272">
        <v>45230</v>
      </c>
      <c r="K3038" s="17">
        <f t="shared" si="239"/>
        <v>99</v>
      </c>
      <c r="L3038" s="283">
        <f t="shared" si="237"/>
        <v>1.3522784127558506E-7</v>
      </c>
      <c r="M3038" s="22">
        <f t="shared" si="238"/>
        <v>1.3387556286282921E-5</v>
      </c>
    </row>
    <row r="3039" spans="1:13">
      <c r="A3039" s="16">
        <f t="shared" si="236"/>
        <v>3032</v>
      </c>
      <c r="B3039" s="12" t="s">
        <v>411</v>
      </c>
      <c r="C3039" s="272">
        <v>45123</v>
      </c>
      <c r="D3039" s="272">
        <v>45138</v>
      </c>
      <c r="E3039" s="196">
        <f t="shared" si="235"/>
        <v>45130.5</v>
      </c>
      <c r="F3039" s="272">
        <v>45138</v>
      </c>
      <c r="G3039" s="272">
        <v>45229</v>
      </c>
      <c r="H3039" s="12" t="s">
        <v>156</v>
      </c>
      <c r="I3039" s="234">
        <v>34.380000000000003</v>
      </c>
      <c r="J3039" s="272">
        <v>45230</v>
      </c>
      <c r="K3039" s="17">
        <f t="shared" si="239"/>
        <v>99</v>
      </c>
      <c r="L3039" s="283">
        <f t="shared" si="237"/>
        <v>1.3982355437758237E-7</v>
      </c>
      <c r="M3039" s="22">
        <f t="shared" si="238"/>
        <v>1.3842531883380656E-5</v>
      </c>
    </row>
    <row r="3040" spans="1:13">
      <c r="A3040" s="16">
        <f t="shared" si="236"/>
        <v>3033</v>
      </c>
      <c r="B3040" s="12" t="s">
        <v>411</v>
      </c>
      <c r="C3040" s="272">
        <v>45123</v>
      </c>
      <c r="D3040" s="272">
        <v>45138</v>
      </c>
      <c r="E3040" s="196">
        <f t="shared" si="235"/>
        <v>45130.5</v>
      </c>
      <c r="F3040" s="272">
        <v>45138</v>
      </c>
      <c r="G3040" s="272">
        <v>45138</v>
      </c>
      <c r="H3040" s="12" t="s">
        <v>166</v>
      </c>
      <c r="I3040" s="234">
        <v>85.56</v>
      </c>
      <c r="J3040" s="272">
        <v>45139</v>
      </c>
      <c r="K3040" s="17">
        <f t="shared" si="239"/>
        <v>8</v>
      </c>
      <c r="L3040" s="283">
        <f t="shared" si="237"/>
        <v>3.4797275487335507E-7</v>
      </c>
      <c r="M3040" s="22">
        <f t="shared" si="238"/>
        <v>2.7837820389868406E-6</v>
      </c>
    </row>
    <row r="3041" spans="1:13">
      <c r="A3041" s="16">
        <f t="shared" si="236"/>
        <v>3034</v>
      </c>
      <c r="B3041" s="12" t="s">
        <v>411</v>
      </c>
      <c r="C3041" s="272">
        <v>45123</v>
      </c>
      <c r="D3041" s="272">
        <v>45138</v>
      </c>
      <c r="E3041" s="196">
        <f t="shared" si="235"/>
        <v>45130.5</v>
      </c>
      <c r="F3041" s="272">
        <v>45138</v>
      </c>
      <c r="G3041" s="272">
        <v>45152</v>
      </c>
      <c r="H3041" s="12" t="s">
        <v>166</v>
      </c>
      <c r="I3041" s="234">
        <v>4.21</v>
      </c>
      <c r="J3041" s="272">
        <v>45153</v>
      </c>
      <c r="K3041" s="17">
        <f t="shared" si="239"/>
        <v>22</v>
      </c>
      <c r="L3041" s="283">
        <f t="shared" si="237"/>
        <v>1.7122081556998889E-8</v>
      </c>
      <c r="M3041" s="22">
        <f t="shared" si="238"/>
        <v>3.7668579425397559E-7</v>
      </c>
    </row>
    <row r="3042" spans="1:13">
      <c r="A3042" s="16">
        <f t="shared" si="236"/>
        <v>3035</v>
      </c>
      <c r="B3042" s="12" t="s">
        <v>411</v>
      </c>
      <c r="C3042" s="272">
        <v>45123</v>
      </c>
      <c r="D3042" s="272">
        <v>45138</v>
      </c>
      <c r="E3042" s="196">
        <f t="shared" si="235"/>
        <v>45130.5</v>
      </c>
      <c r="F3042" s="272">
        <v>45138</v>
      </c>
      <c r="G3042" s="272">
        <v>45152</v>
      </c>
      <c r="H3042" s="12" t="s">
        <v>164</v>
      </c>
      <c r="I3042" s="234">
        <v>206.46</v>
      </c>
      <c r="J3042" s="272">
        <v>45153</v>
      </c>
      <c r="K3042" s="17">
        <f t="shared" si="239"/>
        <v>22</v>
      </c>
      <c r="L3042" s="283">
        <f t="shared" si="237"/>
        <v>8.3967338675961777E-7</v>
      </c>
      <c r="M3042" s="22">
        <f t="shared" si="238"/>
        <v>1.8472814508711592E-5</v>
      </c>
    </row>
    <row r="3043" spans="1:13">
      <c r="A3043" s="16">
        <f t="shared" si="236"/>
        <v>3036</v>
      </c>
      <c r="B3043" s="12" t="s">
        <v>411</v>
      </c>
      <c r="C3043" s="272">
        <v>45123</v>
      </c>
      <c r="D3043" s="272">
        <v>45138</v>
      </c>
      <c r="E3043" s="196">
        <f t="shared" si="235"/>
        <v>45130.5</v>
      </c>
      <c r="F3043" s="272">
        <v>45138</v>
      </c>
      <c r="G3043" s="272">
        <v>45229</v>
      </c>
      <c r="H3043" s="12" t="s">
        <v>152</v>
      </c>
      <c r="I3043" s="234">
        <v>86.14</v>
      </c>
      <c r="J3043" s="272">
        <v>45230</v>
      </c>
      <c r="K3043" s="17">
        <f t="shared" si="239"/>
        <v>99</v>
      </c>
      <c r="L3043" s="283">
        <f t="shared" si="237"/>
        <v>3.5033161646553071E-7</v>
      </c>
      <c r="M3043" s="22">
        <f t="shared" si="238"/>
        <v>3.468283003008754E-5</v>
      </c>
    </row>
    <row r="3044" spans="1:13">
      <c r="A3044" s="16">
        <f t="shared" si="236"/>
        <v>3037</v>
      </c>
      <c r="B3044" s="12" t="s">
        <v>411</v>
      </c>
      <c r="C3044" s="272">
        <v>45123</v>
      </c>
      <c r="D3044" s="272">
        <v>45138</v>
      </c>
      <c r="E3044" s="196">
        <f t="shared" si="235"/>
        <v>45130.5</v>
      </c>
      <c r="F3044" s="272">
        <v>45138</v>
      </c>
      <c r="G3044" s="272">
        <v>45156</v>
      </c>
      <c r="H3044" s="12" t="s">
        <v>157</v>
      </c>
      <c r="I3044" s="234">
        <v>266.14999999999998</v>
      </c>
      <c r="J3044" s="272">
        <v>45159</v>
      </c>
      <c r="K3044" s="17">
        <f t="shared" si="239"/>
        <v>26</v>
      </c>
      <c r="L3044" s="283">
        <f t="shared" si="237"/>
        <v>1.0824327806164497E-6</v>
      </c>
      <c r="M3044" s="22">
        <f t="shared" si="238"/>
        <v>2.8143252296027692E-5</v>
      </c>
    </row>
    <row r="3045" spans="1:13">
      <c r="A3045" s="16">
        <f t="shared" si="236"/>
        <v>3038</v>
      </c>
      <c r="B3045" s="12" t="s">
        <v>411</v>
      </c>
      <c r="C3045" s="272">
        <v>45123</v>
      </c>
      <c r="D3045" s="272">
        <v>45138</v>
      </c>
      <c r="E3045" s="196">
        <f t="shared" ref="E3045:E3108" si="240">AVERAGE(C3045:D3045)</f>
        <v>45130.5</v>
      </c>
      <c r="F3045" s="272">
        <v>45138</v>
      </c>
      <c r="G3045" s="272">
        <v>45140</v>
      </c>
      <c r="H3045" s="12" t="s">
        <v>156</v>
      </c>
      <c r="I3045" s="234">
        <v>21.73</v>
      </c>
      <c r="J3045" s="272">
        <v>45141</v>
      </c>
      <c r="K3045" s="17">
        <f t="shared" si="239"/>
        <v>10</v>
      </c>
      <c r="L3045" s="283">
        <f t="shared" si="237"/>
        <v>8.8375969651683105E-8</v>
      </c>
      <c r="M3045" s="22">
        <f t="shared" si="238"/>
        <v>8.8375969651683105E-7</v>
      </c>
    </row>
    <row r="3046" spans="1:13">
      <c r="A3046" s="16">
        <f t="shared" si="236"/>
        <v>3039</v>
      </c>
      <c r="B3046" s="12" t="s">
        <v>411</v>
      </c>
      <c r="C3046" s="272">
        <v>45123</v>
      </c>
      <c r="D3046" s="272">
        <v>45138</v>
      </c>
      <c r="E3046" s="196">
        <f t="shared" si="240"/>
        <v>45130.5</v>
      </c>
      <c r="F3046" s="272">
        <v>45138</v>
      </c>
      <c r="G3046" s="272">
        <v>45140</v>
      </c>
      <c r="H3046" s="12" t="s">
        <v>152</v>
      </c>
      <c r="I3046" s="234">
        <v>162.77999999999997</v>
      </c>
      <c r="J3046" s="272">
        <v>45141</v>
      </c>
      <c r="K3046" s="17">
        <f t="shared" si="239"/>
        <v>10</v>
      </c>
      <c r="L3046" s="283">
        <f t="shared" si="237"/>
        <v>6.6202670685232274E-7</v>
      </c>
      <c r="M3046" s="22">
        <f t="shared" si="238"/>
        <v>6.620267068523227E-6</v>
      </c>
    </row>
    <row r="3047" spans="1:13">
      <c r="A3047" s="16">
        <f t="shared" si="236"/>
        <v>3040</v>
      </c>
      <c r="B3047" s="12" t="s">
        <v>411</v>
      </c>
      <c r="C3047" s="272">
        <v>45123</v>
      </c>
      <c r="D3047" s="272">
        <v>45138</v>
      </c>
      <c r="E3047" s="196">
        <f t="shared" si="240"/>
        <v>45130.5</v>
      </c>
      <c r="F3047" s="272">
        <v>45138</v>
      </c>
      <c r="G3047" s="272">
        <v>45156</v>
      </c>
      <c r="H3047" s="12" t="s">
        <v>157</v>
      </c>
      <c r="I3047" s="234">
        <v>96.06</v>
      </c>
      <c r="J3047" s="272">
        <v>45159</v>
      </c>
      <c r="K3047" s="17">
        <f t="shared" si="239"/>
        <v>26</v>
      </c>
      <c r="L3047" s="283">
        <f t="shared" si="237"/>
        <v>3.9067628369722407E-7</v>
      </c>
      <c r="M3047" s="22">
        <f t="shared" si="238"/>
        <v>1.0157583376127826E-5</v>
      </c>
    </row>
    <row r="3048" spans="1:13">
      <c r="A3048" s="16">
        <f t="shared" si="236"/>
        <v>3041</v>
      </c>
      <c r="B3048" s="12" t="s">
        <v>411</v>
      </c>
      <c r="C3048" s="272">
        <v>45123</v>
      </c>
      <c r="D3048" s="272">
        <v>45138</v>
      </c>
      <c r="E3048" s="196">
        <f t="shared" si="240"/>
        <v>45130.5</v>
      </c>
      <c r="F3048" s="272">
        <v>45138</v>
      </c>
      <c r="G3048" s="272">
        <v>45156</v>
      </c>
      <c r="H3048" s="12" t="s">
        <v>157</v>
      </c>
      <c r="I3048" s="234">
        <v>849.87000000000012</v>
      </c>
      <c r="J3048" s="272">
        <v>45159</v>
      </c>
      <c r="K3048" s="17">
        <f t="shared" si="239"/>
        <v>26</v>
      </c>
      <c r="L3048" s="283">
        <f t="shared" si="237"/>
        <v>3.4564236230039543E-6</v>
      </c>
      <c r="M3048" s="22">
        <f t="shared" si="238"/>
        <v>8.9867014198102816E-5</v>
      </c>
    </row>
    <row r="3049" spans="1:13">
      <c r="A3049" s="16">
        <f t="shared" si="236"/>
        <v>3042</v>
      </c>
      <c r="B3049" s="12" t="s">
        <v>411</v>
      </c>
      <c r="C3049" s="272">
        <v>45123</v>
      </c>
      <c r="D3049" s="272">
        <v>45138</v>
      </c>
      <c r="E3049" s="196">
        <f t="shared" si="240"/>
        <v>45130.5</v>
      </c>
      <c r="F3049" s="272">
        <v>45138</v>
      </c>
      <c r="G3049" s="272">
        <v>45229</v>
      </c>
      <c r="H3049" s="12" t="s">
        <v>153</v>
      </c>
      <c r="I3049" s="234">
        <v>495.39000000000004</v>
      </c>
      <c r="J3049" s="272">
        <v>45230</v>
      </c>
      <c r="K3049" s="17">
        <f t="shared" si="239"/>
        <v>99</v>
      </c>
      <c r="L3049" s="283">
        <f t="shared" si="237"/>
        <v>2.0147524899101378E-6</v>
      </c>
      <c r="M3049" s="22">
        <f t="shared" si="238"/>
        <v>1.9946049650110365E-4</v>
      </c>
    </row>
    <row r="3050" spans="1:13">
      <c r="A3050" s="16">
        <f t="shared" si="236"/>
        <v>3043</v>
      </c>
      <c r="B3050" s="12" t="s">
        <v>411</v>
      </c>
      <c r="C3050" s="272">
        <v>45123</v>
      </c>
      <c r="D3050" s="272">
        <v>45138</v>
      </c>
      <c r="E3050" s="196">
        <f t="shared" si="240"/>
        <v>45130.5</v>
      </c>
      <c r="F3050" s="272">
        <v>45138</v>
      </c>
      <c r="G3050" s="272">
        <v>45229</v>
      </c>
      <c r="H3050" s="12" t="s">
        <v>154</v>
      </c>
      <c r="I3050" s="234">
        <v>1000.8400000000001</v>
      </c>
      <c r="J3050" s="272">
        <v>45230</v>
      </c>
      <c r="K3050" s="17">
        <f t="shared" si="239"/>
        <v>99</v>
      </c>
      <c r="L3050" s="283">
        <f t="shared" si="237"/>
        <v>4.0704190274362877E-6</v>
      </c>
      <c r="M3050" s="22">
        <f t="shared" si="238"/>
        <v>4.029714837161925E-4</v>
      </c>
    </row>
    <row r="3051" spans="1:13">
      <c r="A3051" s="16">
        <f t="shared" si="236"/>
        <v>3044</v>
      </c>
      <c r="B3051" s="12" t="s">
        <v>411</v>
      </c>
      <c r="C3051" s="272">
        <v>45123</v>
      </c>
      <c r="D3051" s="272">
        <v>45138</v>
      </c>
      <c r="E3051" s="196">
        <f t="shared" si="240"/>
        <v>45130.5</v>
      </c>
      <c r="F3051" s="272">
        <v>45138</v>
      </c>
      <c r="G3051" s="272">
        <v>45229</v>
      </c>
      <c r="H3051" s="12" t="s">
        <v>155</v>
      </c>
      <c r="I3051" s="234">
        <v>12.34</v>
      </c>
      <c r="J3051" s="272">
        <v>45230</v>
      </c>
      <c r="K3051" s="17">
        <f t="shared" si="239"/>
        <v>99</v>
      </c>
      <c r="L3051" s="283">
        <f t="shared" si="237"/>
        <v>5.0186813874908856E-8</v>
      </c>
      <c r="M3051" s="22">
        <f t="shared" si="238"/>
        <v>4.9684945736159764E-6</v>
      </c>
    </row>
    <row r="3052" spans="1:13">
      <c r="A3052" s="16">
        <f t="shared" si="236"/>
        <v>3045</v>
      </c>
      <c r="B3052" s="12" t="s">
        <v>411</v>
      </c>
      <c r="C3052" s="272">
        <v>45123</v>
      </c>
      <c r="D3052" s="272">
        <v>45138</v>
      </c>
      <c r="E3052" s="196">
        <f t="shared" si="240"/>
        <v>45130.5</v>
      </c>
      <c r="F3052" s="272">
        <v>45138</v>
      </c>
      <c r="G3052" s="272">
        <v>45229</v>
      </c>
      <c r="H3052" s="12" t="s">
        <v>154</v>
      </c>
      <c r="I3052" s="234">
        <v>43.07</v>
      </c>
      <c r="J3052" s="272">
        <v>45230</v>
      </c>
      <c r="K3052" s="17">
        <f t="shared" si="239"/>
        <v>99</v>
      </c>
      <c r="L3052" s="283">
        <f t="shared" si="237"/>
        <v>1.7516580823276536E-7</v>
      </c>
      <c r="M3052" s="22">
        <f t="shared" si="238"/>
        <v>1.734141501504377E-5</v>
      </c>
    </row>
    <row r="3053" spans="1:13">
      <c r="A3053" s="16">
        <f t="shared" si="236"/>
        <v>3046</v>
      </c>
      <c r="B3053" s="12" t="s">
        <v>411</v>
      </c>
      <c r="C3053" s="272">
        <v>45123</v>
      </c>
      <c r="D3053" s="272">
        <v>45138</v>
      </c>
      <c r="E3053" s="196">
        <f t="shared" si="240"/>
        <v>45130.5</v>
      </c>
      <c r="F3053" s="272">
        <v>45138</v>
      </c>
      <c r="G3053" s="272">
        <v>45229</v>
      </c>
      <c r="H3053" s="12" t="s">
        <v>165</v>
      </c>
      <c r="I3053" s="234">
        <v>731.89</v>
      </c>
      <c r="J3053" s="272">
        <v>45230</v>
      </c>
      <c r="K3053" s="17">
        <f t="shared" si="239"/>
        <v>99</v>
      </c>
      <c r="L3053" s="283">
        <f t="shared" si="237"/>
        <v>2.9765986391334719E-6</v>
      </c>
      <c r="M3053" s="22">
        <f t="shared" si="238"/>
        <v>2.9468326527421374E-4</v>
      </c>
    </row>
    <row r="3054" spans="1:13">
      <c r="A3054" s="16">
        <f t="shared" si="236"/>
        <v>3047</v>
      </c>
      <c r="B3054" s="12" t="s">
        <v>411</v>
      </c>
      <c r="C3054" s="272">
        <v>45123</v>
      </c>
      <c r="D3054" s="272">
        <v>45138</v>
      </c>
      <c r="E3054" s="196">
        <f t="shared" si="240"/>
        <v>45130.5</v>
      </c>
      <c r="F3054" s="272">
        <v>45138</v>
      </c>
      <c r="G3054" s="272">
        <v>45138</v>
      </c>
      <c r="H3054" s="12" t="s">
        <v>166</v>
      </c>
      <c r="I3054" s="234">
        <v>6175.7800000000007</v>
      </c>
      <c r="J3054" s="272">
        <v>45139</v>
      </c>
      <c r="K3054" s="17">
        <f t="shared" si="239"/>
        <v>8</v>
      </c>
      <c r="L3054" s="283">
        <f t="shared" si="237"/>
        <v>2.5116914213321285E-5</v>
      </c>
      <c r="M3054" s="22">
        <f t="shared" si="238"/>
        <v>2.0093531370657028E-4</v>
      </c>
    </row>
    <row r="3055" spans="1:13">
      <c r="A3055" s="16">
        <f t="shared" si="236"/>
        <v>3048</v>
      </c>
      <c r="B3055" s="12" t="s">
        <v>411</v>
      </c>
      <c r="C3055" s="272">
        <v>45123</v>
      </c>
      <c r="D3055" s="272">
        <v>45138</v>
      </c>
      <c r="E3055" s="196">
        <f t="shared" si="240"/>
        <v>45130.5</v>
      </c>
      <c r="F3055" s="272">
        <v>45138</v>
      </c>
      <c r="G3055" s="272">
        <v>45138</v>
      </c>
      <c r="H3055" s="12" t="s">
        <v>406</v>
      </c>
      <c r="I3055" s="234">
        <v>760.46000000000015</v>
      </c>
      <c r="J3055" s="272">
        <v>45139</v>
      </c>
      <c r="K3055" s="17">
        <f t="shared" si="239"/>
        <v>8</v>
      </c>
      <c r="L3055" s="283">
        <f t="shared" si="237"/>
        <v>3.0927929075618472E-6</v>
      </c>
      <c r="M3055" s="22">
        <f t="shared" si="238"/>
        <v>2.4742343260494777E-5</v>
      </c>
    </row>
    <row r="3056" spans="1:13">
      <c r="A3056" s="16">
        <f t="shared" si="236"/>
        <v>3049</v>
      </c>
      <c r="B3056" s="12" t="s">
        <v>411</v>
      </c>
      <c r="C3056" s="272">
        <v>45123</v>
      </c>
      <c r="D3056" s="272">
        <v>45138</v>
      </c>
      <c r="E3056" s="196">
        <f t="shared" si="240"/>
        <v>45130.5</v>
      </c>
      <c r="F3056" s="272">
        <v>45138</v>
      </c>
      <c r="G3056" s="272">
        <v>45229</v>
      </c>
      <c r="H3056" s="12" t="s">
        <v>154</v>
      </c>
      <c r="I3056" s="234">
        <v>323.11</v>
      </c>
      <c r="J3056" s="272">
        <v>45230</v>
      </c>
      <c r="K3056" s="17">
        <f t="shared" si="239"/>
        <v>99</v>
      </c>
      <c r="L3056" s="283">
        <f t="shared" si="237"/>
        <v>1.3140892569790763E-6</v>
      </c>
      <c r="M3056" s="22">
        <f t="shared" si="238"/>
        <v>1.3009483644092854E-4</v>
      </c>
    </row>
    <row r="3057" spans="1:13">
      <c r="A3057" s="16">
        <f t="shared" si="236"/>
        <v>3050</v>
      </c>
      <c r="B3057" s="12" t="s">
        <v>411</v>
      </c>
      <c r="C3057" s="272">
        <v>45123</v>
      </c>
      <c r="D3057" s="272">
        <v>45138</v>
      </c>
      <c r="E3057" s="196">
        <f t="shared" si="240"/>
        <v>45130.5</v>
      </c>
      <c r="F3057" s="272">
        <v>45138</v>
      </c>
      <c r="G3057" s="272">
        <v>45152</v>
      </c>
      <c r="H3057" s="12" t="s">
        <v>156</v>
      </c>
      <c r="I3057" s="234">
        <v>13.3</v>
      </c>
      <c r="J3057" s="272">
        <v>45153</v>
      </c>
      <c r="K3057" s="17">
        <f t="shared" si="239"/>
        <v>22</v>
      </c>
      <c r="L3057" s="283">
        <f t="shared" si="237"/>
        <v>5.4091136510234021E-8</v>
      </c>
      <c r="M3057" s="22">
        <f t="shared" si="238"/>
        <v>1.1900050032251484E-6</v>
      </c>
    </row>
    <row r="3058" spans="1:13">
      <c r="A3058" s="16">
        <f t="shared" si="236"/>
        <v>3051</v>
      </c>
      <c r="B3058" s="12" t="s">
        <v>411</v>
      </c>
      <c r="C3058" s="272">
        <v>45123</v>
      </c>
      <c r="D3058" s="272">
        <v>45138</v>
      </c>
      <c r="E3058" s="196">
        <f t="shared" si="240"/>
        <v>45130.5</v>
      </c>
      <c r="F3058" s="272">
        <v>45138</v>
      </c>
      <c r="G3058" s="272">
        <v>45152</v>
      </c>
      <c r="H3058" s="12" t="s">
        <v>152</v>
      </c>
      <c r="I3058" s="234">
        <v>222.37</v>
      </c>
      <c r="J3058" s="272">
        <v>45153</v>
      </c>
      <c r="K3058" s="17">
        <f t="shared" si="239"/>
        <v>22</v>
      </c>
      <c r="L3058" s="283">
        <f t="shared" si="237"/>
        <v>9.0437940043464204E-7</v>
      </c>
      <c r="M3058" s="22">
        <f t="shared" si="238"/>
        <v>1.9896346809562124E-5</v>
      </c>
    </row>
    <row r="3059" spans="1:13">
      <c r="A3059" s="16">
        <f t="shared" si="236"/>
        <v>3052</v>
      </c>
      <c r="B3059" s="12" t="s">
        <v>411</v>
      </c>
      <c r="C3059" s="272">
        <v>45123</v>
      </c>
      <c r="D3059" s="272">
        <v>45138</v>
      </c>
      <c r="E3059" s="196">
        <f t="shared" si="240"/>
        <v>45130.5</v>
      </c>
      <c r="F3059" s="272">
        <v>45138</v>
      </c>
      <c r="G3059" s="272">
        <v>45140</v>
      </c>
      <c r="H3059" s="12" t="s">
        <v>156</v>
      </c>
      <c r="I3059" s="234">
        <v>519.32999999999993</v>
      </c>
      <c r="J3059" s="272">
        <v>45141</v>
      </c>
      <c r="K3059" s="17">
        <f t="shared" si="239"/>
        <v>10</v>
      </c>
      <c r="L3059" s="283">
        <f t="shared" si="237"/>
        <v>2.1121165356285586E-6</v>
      </c>
      <c r="M3059" s="22">
        <f t="shared" si="238"/>
        <v>2.1121165356285586E-5</v>
      </c>
    </row>
    <row r="3060" spans="1:13">
      <c r="A3060" s="16">
        <f t="shared" si="236"/>
        <v>3053</v>
      </c>
      <c r="B3060" s="12" t="s">
        <v>411</v>
      </c>
      <c r="C3060" s="272">
        <v>45123</v>
      </c>
      <c r="D3060" s="272">
        <v>45138</v>
      </c>
      <c r="E3060" s="196">
        <f t="shared" si="240"/>
        <v>45130.5</v>
      </c>
      <c r="F3060" s="272">
        <v>45138</v>
      </c>
      <c r="G3060" s="272">
        <v>45140</v>
      </c>
      <c r="H3060" s="12" t="s">
        <v>152</v>
      </c>
      <c r="I3060" s="234">
        <v>29424.399999999987</v>
      </c>
      <c r="J3060" s="272">
        <v>45141</v>
      </c>
      <c r="K3060" s="17">
        <f t="shared" si="239"/>
        <v>10</v>
      </c>
      <c r="L3060" s="283">
        <f t="shared" si="237"/>
        <v>1.1966911557381423E-4</v>
      </c>
      <c r="M3060" s="22">
        <f t="shared" si="238"/>
        <v>1.1966911557381422E-3</v>
      </c>
    </row>
    <row r="3061" spans="1:13">
      <c r="A3061" s="16">
        <f t="shared" si="236"/>
        <v>3054</v>
      </c>
      <c r="B3061" s="12" t="s">
        <v>411</v>
      </c>
      <c r="C3061" s="272">
        <v>45123</v>
      </c>
      <c r="D3061" s="272">
        <v>45138</v>
      </c>
      <c r="E3061" s="196">
        <f t="shared" si="240"/>
        <v>45130.5</v>
      </c>
      <c r="F3061" s="272">
        <v>45138</v>
      </c>
      <c r="G3061" s="272">
        <v>45156</v>
      </c>
      <c r="H3061" s="12" t="s">
        <v>154</v>
      </c>
      <c r="I3061" s="234">
        <v>109.9</v>
      </c>
      <c r="J3061" s="272">
        <v>45159</v>
      </c>
      <c r="K3061" s="17">
        <f t="shared" si="239"/>
        <v>26</v>
      </c>
      <c r="L3061" s="283">
        <f t="shared" si="237"/>
        <v>4.4696360168982852E-7</v>
      </c>
      <c r="M3061" s="22">
        <f t="shared" si="238"/>
        <v>1.1621053643935542E-5</v>
      </c>
    </row>
    <row r="3062" spans="1:13">
      <c r="A3062" s="16">
        <f t="shared" si="236"/>
        <v>3055</v>
      </c>
      <c r="B3062" s="12" t="s">
        <v>411</v>
      </c>
      <c r="C3062" s="272">
        <v>45123</v>
      </c>
      <c r="D3062" s="272">
        <v>45138</v>
      </c>
      <c r="E3062" s="196">
        <f t="shared" si="240"/>
        <v>45130.5</v>
      </c>
      <c r="F3062" s="272">
        <v>45138</v>
      </c>
      <c r="G3062" s="272">
        <v>45156</v>
      </c>
      <c r="H3062" s="12" t="s">
        <v>157</v>
      </c>
      <c r="I3062" s="234">
        <v>292.02999999999997</v>
      </c>
      <c r="J3062" s="272">
        <v>45159</v>
      </c>
      <c r="K3062" s="17">
        <f t="shared" si="239"/>
        <v>26</v>
      </c>
      <c r="L3062" s="283">
        <f t="shared" si="237"/>
        <v>1.187686811660424E-6</v>
      </c>
      <c r="M3062" s="22">
        <f t="shared" si="238"/>
        <v>3.0879857103171023E-5</v>
      </c>
    </row>
    <row r="3063" spans="1:13">
      <c r="A3063" s="16">
        <f t="shared" si="236"/>
        <v>3056</v>
      </c>
      <c r="B3063" s="12" t="s">
        <v>411</v>
      </c>
      <c r="C3063" s="272">
        <v>45123</v>
      </c>
      <c r="D3063" s="272">
        <v>45138</v>
      </c>
      <c r="E3063" s="196">
        <f t="shared" si="240"/>
        <v>45130.5</v>
      </c>
      <c r="F3063" s="272">
        <v>45138</v>
      </c>
      <c r="G3063" s="272">
        <v>45156</v>
      </c>
      <c r="H3063" s="12" t="s">
        <v>157</v>
      </c>
      <c r="I3063" s="234">
        <v>826.74</v>
      </c>
      <c r="J3063" s="272">
        <v>45159</v>
      </c>
      <c r="K3063" s="17">
        <f t="shared" si="239"/>
        <v>26</v>
      </c>
      <c r="L3063" s="283">
        <f t="shared" si="237"/>
        <v>3.3623538495090884E-6</v>
      </c>
      <c r="M3063" s="22">
        <f t="shared" si="238"/>
        <v>8.7421200087236292E-5</v>
      </c>
    </row>
    <row r="3064" spans="1:13">
      <c r="A3064" s="16">
        <f t="shared" si="236"/>
        <v>3057</v>
      </c>
      <c r="B3064" s="12" t="s">
        <v>411</v>
      </c>
      <c r="C3064" s="272">
        <v>45123</v>
      </c>
      <c r="D3064" s="272">
        <v>45138</v>
      </c>
      <c r="E3064" s="196">
        <f t="shared" si="240"/>
        <v>45130.5</v>
      </c>
      <c r="F3064" s="272">
        <v>45138</v>
      </c>
      <c r="G3064" s="272">
        <v>45152</v>
      </c>
      <c r="H3064" s="12" t="s">
        <v>153</v>
      </c>
      <c r="I3064" s="234">
        <v>158.04</v>
      </c>
      <c r="J3064" s="272">
        <v>45153</v>
      </c>
      <c r="K3064" s="17">
        <f t="shared" si="239"/>
        <v>22</v>
      </c>
      <c r="L3064" s="283">
        <f t="shared" si="237"/>
        <v>6.4274911384040478E-7</v>
      </c>
      <c r="M3064" s="22">
        <f t="shared" si="238"/>
        <v>1.4140480504488905E-5</v>
      </c>
    </row>
    <row r="3065" spans="1:13">
      <c r="A3065" s="16">
        <f t="shared" si="236"/>
        <v>3058</v>
      </c>
      <c r="B3065" s="12" t="s">
        <v>411</v>
      </c>
      <c r="C3065" s="272">
        <v>45123</v>
      </c>
      <c r="D3065" s="272">
        <v>45138</v>
      </c>
      <c r="E3065" s="196">
        <f t="shared" si="240"/>
        <v>45130.5</v>
      </c>
      <c r="F3065" s="272">
        <v>45138</v>
      </c>
      <c r="G3065" s="272">
        <v>45156</v>
      </c>
      <c r="H3065" s="12" t="s">
        <v>157</v>
      </c>
      <c r="I3065" s="234">
        <v>104.02</v>
      </c>
      <c r="J3065" s="272">
        <v>45159</v>
      </c>
      <c r="K3065" s="17">
        <f t="shared" si="239"/>
        <v>26</v>
      </c>
      <c r="L3065" s="283">
        <f t="shared" si="237"/>
        <v>4.2304962554846181E-7</v>
      </c>
      <c r="M3065" s="22">
        <f t="shared" si="238"/>
        <v>1.0999290264260006E-5</v>
      </c>
    </row>
    <row r="3066" spans="1:13">
      <c r="A3066" s="16">
        <f t="shared" si="236"/>
        <v>3059</v>
      </c>
      <c r="B3066" s="12" t="s">
        <v>411</v>
      </c>
      <c r="C3066" s="272">
        <v>45123</v>
      </c>
      <c r="D3066" s="272">
        <v>45138</v>
      </c>
      <c r="E3066" s="196">
        <f t="shared" si="240"/>
        <v>45130.5</v>
      </c>
      <c r="F3066" s="272">
        <v>45138</v>
      </c>
      <c r="G3066" s="272">
        <v>45152</v>
      </c>
      <c r="H3066" s="12" t="s">
        <v>153</v>
      </c>
      <c r="I3066" s="234">
        <v>19.7</v>
      </c>
      <c r="J3066" s="272">
        <v>45153</v>
      </c>
      <c r="K3066" s="17">
        <f t="shared" si="239"/>
        <v>22</v>
      </c>
      <c r="L3066" s="283">
        <f t="shared" si="237"/>
        <v>8.0119954079068432E-8</v>
      </c>
      <c r="M3066" s="22">
        <f t="shared" si="238"/>
        <v>1.7626389897395054E-6</v>
      </c>
    </row>
    <row r="3067" spans="1:13">
      <c r="A3067" s="16">
        <f t="shared" si="236"/>
        <v>3060</v>
      </c>
      <c r="B3067" s="12" t="s">
        <v>411</v>
      </c>
      <c r="C3067" s="272">
        <v>45123</v>
      </c>
      <c r="D3067" s="272">
        <v>45138</v>
      </c>
      <c r="E3067" s="196">
        <f t="shared" si="240"/>
        <v>45130.5</v>
      </c>
      <c r="F3067" s="272">
        <v>45138</v>
      </c>
      <c r="G3067" s="272">
        <v>45229</v>
      </c>
      <c r="H3067" s="12" t="s">
        <v>412</v>
      </c>
      <c r="I3067" s="234">
        <v>65.62</v>
      </c>
      <c r="J3067" s="272">
        <v>45230</v>
      </c>
      <c r="K3067" s="17">
        <f t="shared" si="239"/>
        <v>99</v>
      </c>
      <c r="L3067" s="283">
        <f t="shared" si="237"/>
        <v>2.6687672013545537E-7</v>
      </c>
      <c r="M3067" s="22">
        <f t="shared" si="238"/>
        <v>2.6420795293410081E-5</v>
      </c>
    </row>
    <row r="3068" spans="1:13">
      <c r="A3068" s="16">
        <f t="shared" si="236"/>
        <v>3061</v>
      </c>
      <c r="B3068" s="12" t="s">
        <v>411</v>
      </c>
      <c r="C3068" s="272">
        <v>45123</v>
      </c>
      <c r="D3068" s="272">
        <v>45138</v>
      </c>
      <c r="E3068" s="196">
        <f t="shared" si="240"/>
        <v>45130.5</v>
      </c>
      <c r="F3068" s="272">
        <v>45138</v>
      </c>
      <c r="G3068" s="272">
        <v>45229</v>
      </c>
      <c r="H3068" s="12" t="s">
        <v>413</v>
      </c>
      <c r="I3068" s="234">
        <v>65.62</v>
      </c>
      <c r="J3068" s="272">
        <v>45230</v>
      </c>
      <c r="K3068" s="17">
        <f t="shared" si="239"/>
        <v>99</v>
      </c>
      <c r="L3068" s="283">
        <f t="shared" si="237"/>
        <v>2.6687672013545537E-7</v>
      </c>
      <c r="M3068" s="22">
        <f t="shared" si="238"/>
        <v>2.6420795293410081E-5</v>
      </c>
    </row>
    <row r="3069" spans="1:13">
      <c r="A3069" s="16">
        <f t="shared" si="236"/>
        <v>3062</v>
      </c>
      <c r="B3069" s="12" t="s">
        <v>411</v>
      </c>
      <c r="C3069" s="272">
        <v>45123</v>
      </c>
      <c r="D3069" s="272">
        <v>45138</v>
      </c>
      <c r="E3069" s="196">
        <f t="shared" si="240"/>
        <v>45130.5</v>
      </c>
      <c r="F3069" s="272">
        <v>45138</v>
      </c>
      <c r="G3069" s="272">
        <v>45229</v>
      </c>
      <c r="H3069" s="12" t="s">
        <v>152</v>
      </c>
      <c r="I3069" s="234">
        <v>63.35</v>
      </c>
      <c r="J3069" s="272">
        <v>45230</v>
      </c>
      <c r="K3069" s="17">
        <f t="shared" si="239"/>
        <v>99</v>
      </c>
      <c r="L3069" s="283">
        <f t="shared" si="237"/>
        <v>2.5764462390400942E-7</v>
      </c>
      <c r="M3069" s="22">
        <f t="shared" si="238"/>
        <v>2.5506817766496934E-5</v>
      </c>
    </row>
    <row r="3070" spans="1:13">
      <c r="A3070" s="16">
        <f t="shared" si="236"/>
        <v>3063</v>
      </c>
      <c r="B3070" s="12" t="s">
        <v>411</v>
      </c>
      <c r="C3070" s="272">
        <v>45123</v>
      </c>
      <c r="D3070" s="272">
        <v>45138</v>
      </c>
      <c r="E3070" s="196">
        <f t="shared" si="240"/>
        <v>45130.5</v>
      </c>
      <c r="F3070" s="272">
        <v>45138</v>
      </c>
      <c r="G3070" s="272">
        <v>45146</v>
      </c>
      <c r="H3070" s="12" t="s">
        <v>164</v>
      </c>
      <c r="I3070" s="234">
        <v>211</v>
      </c>
      <c r="J3070" s="272">
        <v>45147</v>
      </c>
      <c r="K3070" s="17">
        <f t="shared" si="239"/>
        <v>16</v>
      </c>
      <c r="L3070" s="283">
        <f t="shared" si="237"/>
        <v>8.5813757922250966E-7</v>
      </c>
      <c r="M3070" s="22">
        <f t="shared" si="238"/>
        <v>1.3730201267560155E-5</v>
      </c>
    </row>
    <row r="3071" spans="1:13">
      <c r="A3071" s="16">
        <f t="shared" si="236"/>
        <v>3064</v>
      </c>
      <c r="B3071" s="12" t="s">
        <v>411</v>
      </c>
      <c r="C3071" s="272">
        <v>45123</v>
      </c>
      <c r="D3071" s="272">
        <v>45138</v>
      </c>
      <c r="E3071" s="196">
        <f t="shared" si="240"/>
        <v>45130.5</v>
      </c>
      <c r="F3071" s="272">
        <v>45138</v>
      </c>
      <c r="G3071" s="272">
        <v>45146</v>
      </c>
      <c r="H3071" s="12" t="s">
        <v>166</v>
      </c>
      <c r="I3071" s="234">
        <v>350</v>
      </c>
      <c r="J3071" s="272">
        <v>45147</v>
      </c>
      <c r="K3071" s="17">
        <f t="shared" si="239"/>
        <v>16</v>
      </c>
      <c r="L3071" s="283">
        <f t="shared" si="237"/>
        <v>1.423450960795632E-6</v>
      </c>
      <c r="M3071" s="22">
        <f t="shared" si="238"/>
        <v>2.2775215372730112E-5</v>
      </c>
    </row>
    <row r="3072" spans="1:13">
      <c r="A3072" s="16">
        <f t="shared" si="236"/>
        <v>3065</v>
      </c>
      <c r="B3072" s="12" t="s">
        <v>411</v>
      </c>
      <c r="C3072" s="272">
        <v>45123</v>
      </c>
      <c r="D3072" s="272">
        <v>45138</v>
      </c>
      <c r="E3072" s="196">
        <f t="shared" si="240"/>
        <v>45130.5</v>
      </c>
      <c r="F3072" s="272">
        <v>45138</v>
      </c>
      <c r="G3072" s="272">
        <v>45140</v>
      </c>
      <c r="H3072" s="12" t="s">
        <v>152</v>
      </c>
      <c r="I3072" s="234">
        <v>781.1</v>
      </c>
      <c r="J3072" s="272">
        <v>45141</v>
      </c>
      <c r="K3072" s="17">
        <f t="shared" si="239"/>
        <v>10</v>
      </c>
      <c r="L3072" s="283">
        <f t="shared" si="237"/>
        <v>3.1767358442213378E-6</v>
      </c>
      <c r="M3072" s="22">
        <f t="shared" si="238"/>
        <v>3.1767358442213379E-5</v>
      </c>
    </row>
    <row r="3073" spans="1:13">
      <c r="A3073" s="16">
        <f t="shared" si="236"/>
        <v>3066</v>
      </c>
      <c r="B3073" s="12" t="s">
        <v>411</v>
      </c>
      <c r="C3073" s="272">
        <v>45123</v>
      </c>
      <c r="D3073" s="272">
        <v>45138</v>
      </c>
      <c r="E3073" s="196">
        <f t="shared" si="240"/>
        <v>45130.5</v>
      </c>
      <c r="F3073" s="272">
        <v>45138</v>
      </c>
      <c r="G3073" s="272">
        <v>45146</v>
      </c>
      <c r="H3073" s="12" t="s">
        <v>166</v>
      </c>
      <c r="I3073" s="234">
        <v>310.83999999999997</v>
      </c>
      <c r="J3073" s="272">
        <v>45147</v>
      </c>
      <c r="K3073" s="17">
        <f t="shared" si="239"/>
        <v>16</v>
      </c>
      <c r="L3073" s="283">
        <f t="shared" si="237"/>
        <v>1.2641871332963263E-6</v>
      </c>
      <c r="M3073" s="22">
        <f t="shared" si="238"/>
        <v>2.0226994132741222E-5</v>
      </c>
    </row>
    <row r="3074" spans="1:13">
      <c r="A3074" s="16">
        <f t="shared" si="236"/>
        <v>3067</v>
      </c>
      <c r="B3074" s="12" t="s">
        <v>411</v>
      </c>
      <c r="C3074" s="272">
        <v>45123</v>
      </c>
      <c r="D3074" s="272">
        <v>45138</v>
      </c>
      <c r="E3074" s="196">
        <f t="shared" si="240"/>
        <v>45130.5</v>
      </c>
      <c r="F3074" s="272">
        <v>45138</v>
      </c>
      <c r="G3074" s="272">
        <v>45152</v>
      </c>
      <c r="H3074" s="12" t="s">
        <v>152</v>
      </c>
      <c r="I3074" s="234">
        <v>518.44999999999993</v>
      </c>
      <c r="J3074" s="272">
        <v>45153</v>
      </c>
      <c r="K3074" s="17">
        <f t="shared" si="239"/>
        <v>22</v>
      </c>
      <c r="L3074" s="283">
        <f t="shared" si="237"/>
        <v>2.1085375732128438E-6</v>
      </c>
      <c r="M3074" s="22">
        <f t="shared" si="238"/>
        <v>4.638782661068256E-5</v>
      </c>
    </row>
    <row r="3075" spans="1:13">
      <c r="A3075" s="16">
        <f t="shared" si="236"/>
        <v>3068</v>
      </c>
      <c r="B3075" s="12" t="s">
        <v>411</v>
      </c>
      <c r="C3075" s="272">
        <v>45123</v>
      </c>
      <c r="D3075" s="272">
        <v>45138</v>
      </c>
      <c r="E3075" s="196">
        <f t="shared" si="240"/>
        <v>45130.5</v>
      </c>
      <c r="F3075" s="272">
        <v>45138</v>
      </c>
      <c r="G3075" s="272">
        <v>45229</v>
      </c>
      <c r="H3075" s="12" t="s">
        <v>152</v>
      </c>
      <c r="I3075" s="234">
        <v>53.14</v>
      </c>
      <c r="J3075" s="272">
        <v>45230</v>
      </c>
      <c r="K3075" s="17">
        <f t="shared" si="239"/>
        <v>99</v>
      </c>
      <c r="L3075" s="283">
        <f t="shared" si="237"/>
        <v>2.1612052587622824E-7</v>
      </c>
      <c r="M3075" s="22">
        <f t="shared" si="238"/>
        <v>2.1395932061746595E-5</v>
      </c>
    </row>
    <row r="3076" spans="1:13">
      <c r="A3076" s="16">
        <f t="shared" si="236"/>
        <v>3069</v>
      </c>
      <c r="B3076" s="12" t="s">
        <v>411</v>
      </c>
      <c r="C3076" s="272">
        <v>45123</v>
      </c>
      <c r="D3076" s="272">
        <v>45138</v>
      </c>
      <c r="E3076" s="196">
        <f t="shared" si="240"/>
        <v>45130.5</v>
      </c>
      <c r="F3076" s="272">
        <v>45138</v>
      </c>
      <c r="G3076" s="272">
        <v>45229</v>
      </c>
      <c r="H3076" s="12" t="s">
        <v>414</v>
      </c>
      <c r="I3076" s="234">
        <v>30.72</v>
      </c>
      <c r="J3076" s="272">
        <v>45230</v>
      </c>
      <c r="K3076" s="17">
        <f t="shared" si="239"/>
        <v>99</v>
      </c>
      <c r="L3076" s="283">
        <f t="shared" si="237"/>
        <v>1.2493832433040517E-7</v>
      </c>
      <c r="M3076" s="22">
        <f t="shared" si="238"/>
        <v>1.2368894108710112E-5</v>
      </c>
    </row>
    <row r="3077" spans="1:13">
      <c r="A3077" s="16">
        <f t="shared" si="236"/>
        <v>3070</v>
      </c>
      <c r="B3077" s="12" t="s">
        <v>411</v>
      </c>
      <c r="C3077" s="272">
        <v>45123</v>
      </c>
      <c r="D3077" s="272">
        <v>45138</v>
      </c>
      <c r="E3077" s="196">
        <f t="shared" si="240"/>
        <v>45130.5</v>
      </c>
      <c r="F3077" s="272">
        <v>45138</v>
      </c>
      <c r="G3077" s="272">
        <v>45156</v>
      </c>
      <c r="H3077" s="12" t="s">
        <v>157</v>
      </c>
      <c r="I3077" s="234">
        <v>272.48999999999995</v>
      </c>
      <c r="J3077" s="272">
        <v>45159</v>
      </c>
      <c r="K3077" s="17">
        <f t="shared" si="239"/>
        <v>26</v>
      </c>
      <c r="L3077" s="283">
        <f t="shared" si="237"/>
        <v>1.1082175780205764E-6</v>
      </c>
      <c r="M3077" s="22">
        <f t="shared" si="238"/>
        <v>2.8813657028534985E-5</v>
      </c>
    </row>
    <row r="3078" spans="1:13">
      <c r="A3078" s="16">
        <f t="shared" si="236"/>
        <v>3071</v>
      </c>
      <c r="B3078" s="12" t="s">
        <v>411</v>
      </c>
      <c r="C3078" s="272">
        <v>45123</v>
      </c>
      <c r="D3078" s="272">
        <v>45138</v>
      </c>
      <c r="E3078" s="196">
        <f t="shared" si="240"/>
        <v>45130.5</v>
      </c>
      <c r="F3078" s="272">
        <v>45138</v>
      </c>
      <c r="G3078" s="272">
        <v>45226</v>
      </c>
      <c r="H3078" s="12" t="s">
        <v>152</v>
      </c>
      <c r="I3078" s="234">
        <v>44.9</v>
      </c>
      <c r="J3078" s="272">
        <v>45229</v>
      </c>
      <c r="K3078" s="17">
        <f t="shared" si="239"/>
        <v>96</v>
      </c>
      <c r="L3078" s="283">
        <f t="shared" si="237"/>
        <v>1.8260842325635393E-7</v>
      </c>
      <c r="M3078" s="22">
        <f t="shared" si="238"/>
        <v>1.7530408632609978E-5</v>
      </c>
    </row>
    <row r="3079" spans="1:13">
      <c r="A3079" s="16">
        <f t="shared" si="236"/>
        <v>3072</v>
      </c>
      <c r="B3079" s="12" t="s">
        <v>411</v>
      </c>
      <c r="C3079" s="272">
        <v>45123</v>
      </c>
      <c r="D3079" s="272">
        <v>45138</v>
      </c>
      <c r="E3079" s="196">
        <f t="shared" si="240"/>
        <v>45130.5</v>
      </c>
      <c r="F3079" s="272">
        <v>45138</v>
      </c>
      <c r="G3079" s="272">
        <v>45156</v>
      </c>
      <c r="H3079" s="12" t="s">
        <v>154</v>
      </c>
      <c r="I3079" s="234">
        <v>20.61</v>
      </c>
      <c r="J3079" s="272">
        <v>45159</v>
      </c>
      <c r="K3079" s="17">
        <f t="shared" si="239"/>
        <v>26</v>
      </c>
      <c r="L3079" s="283">
        <f t="shared" si="237"/>
        <v>8.3820926577137072E-8</v>
      </c>
      <c r="M3079" s="22">
        <f t="shared" si="238"/>
        <v>2.1793440910055637E-6</v>
      </c>
    </row>
    <row r="3080" spans="1:13">
      <c r="A3080" s="16">
        <f t="shared" si="236"/>
        <v>3073</v>
      </c>
      <c r="B3080" s="12" t="s">
        <v>411</v>
      </c>
      <c r="C3080" s="272">
        <v>45123</v>
      </c>
      <c r="D3080" s="272">
        <v>45138</v>
      </c>
      <c r="E3080" s="196">
        <f t="shared" si="240"/>
        <v>45130.5</v>
      </c>
      <c r="F3080" s="272">
        <v>45138</v>
      </c>
      <c r="G3080" s="272">
        <v>45156</v>
      </c>
      <c r="H3080" s="12" t="s">
        <v>157</v>
      </c>
      <c r="I3080" s="234">
        <v>1895.2100000000003</v>
      </c>
      <c r="J3080" s="272">
        <v>45159</v>
      </c>
      <c r="K3080" s="17">
        <f t="shared" si="239"/>
        <v>26</v>
      </c>
      <c r="L3080" s="283">
        <f t="shared" si="237"/>
        <v>7.7078242725985432E-6</v>
      </c>
      <c r="M3080" s="22">
        <f t="shared" si="238"/>
        <v>2.0040343108756212E-4</v>
      </c>
    </row>
    <row r="3081" spans="1:13">
      <c r="A3081" s="16">
        <f t="shared" ref="A3081:A3144" si="241">A3080+1</f>
        <v>3074</v>
      </c>
      <c r="B3081" s="12" t="s">
        <v>411</v>
      </c>
      <c r="C3081" s="272">
        <v>45123</v>
      </c>
      <c r="D3081" s="272">
        <v>45138</v>
      </c>
      <c r="E3081" s="196">
        <f t="shared" si="240"/>
        <v>45130.5</v>
      </c>
      <c r="F3081" s="272">
        <v>45138</v>
      </c>
      <c r="G3081" s="272">
        <v>45156</v>
      </c>
      <c r="H3081" s="12" t="s">
        <v>157</v>
      </c>
      <c r="I3081" s="234">
        <v>438.68</v>
      </c>
      <c r="J3081" s="272">
        <v>45159</v>
      </c>
      <c r="K3081" s="17">
        <f t="shared" si="239"/>
        <v>26</v>
      </c>
      <c r="L3081" s="283">
        <f t="shared" si="237"/>
        <v>1.7841127642337939E-6</v>
      </c>
      <c r="M3081" s="22">
        <f t="shared" si="238"/>
        <v>4.638693187007864E-5</v>
      </c>
    </row>
    <row r="3082" spans="1:13">
      <c r="A3082" s="16">
        <f t="shared" si="241"/>
        <v>3075</v>
      </c>
      <c r="B3082" s="12" t="s">
        <v>411</v>
      </c>
      <c r="C3082" s="272">
        <v>45123</v>
      </c>
      <c r="D3082" s="272">
        <v>45138</v>
      </c>
      <c r="E3082" s="196">
        <f t="shared" si="240"/>
        <v>45130.5</v>
      </c>
      <c r="F3082" s="272">
        <v>45138</v>
      </c>
      <c r="G3082" s="272">
        <v>45156</v>
      </c>
      <c r="H3082" s="12" t="s">
        <v>157</v>
      </c>
      <c r="I3082" s="234">
        <v>68.59</v>
      </c>
      <c r="J3082" s="272">
        <v>45159</v>
      </c>
      <c r="K3082" s="17">
        <f t="shared" si="239"/>
        <v>26</v>
      </c>
      <c r="L3082" s="283">
        <f t="shared" ref="L3082:L3145" si="242">I3082/$I$5449</f>
        <v>2.7895571828849258E-7</v>
      </c>
      <c r="M3082" s="22">
        <f t="shared" ref="M3082:M3145" si="243">L3082*K3082</f>
        <v>7.2528486755008073E-6</v>
      </c>
    </row>
    <row r="3083" spans="1:13">
      <c r="A3083" s="16">
        <f t="shared" si="241"/>
        <v>3076</v>
      </c>
      <c r="B3083" s="12" t="s">
        <v>411</v>
      </c>
      <c r="C3083" s="272">
        <v>45123</v>
      </c>
      <c r="D3083" s="272">
        <v>45138</v>
      </c>
      <c r="E3083" s="196">
        <f t="shared" si="240"/>
        <v>45130.5</v>
      </c>
      <c r="F3083" s="272">
        <v>45138</v>
      </c>
      <c r="G3083" s="272">
        <v>45229</v>
      </c>
      <c r="H3083" s="12" t="s">
        <v>165</v>
      </c>
      <c r="I3083" s="234">
        <v>189</v>
      </c>
      <c r="J3083" s="272">
        <v>45230</v>
      </c>
      <c r="K3083" s="17">
        <f t="shared" ref="K3083:K3146" si="244">(G3083-D3083)+((D3083-C3083+1)/2)</f>
        <v>99</v>
      </c>
      <c r="L3083" s="283">
        <f t="shared" si="242"/>
        <v>7.686635188296413E-7</v>
      </c>
      <c r="M3083" s="22">
        <f t="shared" si="243"/>
        <v>7.6097688364134492E-5</v>
      </c>
    </row>
    <row r="3084" spans="1:13">
      <c r="A3084" s="16">
        <f t="shared" si="241"/>
        <v>3077</v>
      </c>
      <c r="B3084" s="12" t="s">
        <v>411</v>
      </c>
      <c r="C3084" s="272">
        <v>45123</v>
      </c>
      <c r="D3084" s="272">
        <v>45138</v>
      </c>
      <c r="E3084" s="196">
        <f t="shared" si="240"/>
        <v>45130.5</v>
      </c>
      <c r="F3084" s="272">
        <v>45138</v>
      </c>
      <c r="G3084" s="272">
        <v>45156</v>
      </c>
      <c r="H3084" s="12" t="s">
        <v>166</v>
      </c>
      <c r="I3084" s="234">
        <v>11399.07</v>
      </c>
      <c r="J3084" s="272">
        <v>45159</v>
      </c>
      <c r="K3084" s="17">
        <f t="shared" si="244"/>
        <v>26</v>
      </c>
      <c r="L3084" s="283">
        <f t="shared" si="242"/>
        <v>4.6360048981933327E-5</v>
      </c>
      <c r="M3084" s="22">
        <f t="shared" si="243"/>
        <v>1.2053612735302664E-3</v>
      </c>
    </row>
    <row r="3085" spans="1:13">
      <c r="A3085" s="16">
        <f t="shared" si="241"/>
        <v>3078</v>
      </c>
      <c r="B3085" s="12" t="s">
        <v>411</v>
      </c>
      <c r="C3085" s="272">
        <v>45123</v>
      </c>
      <c r="D3085" s="272">
        <v>45138</v>
      </c>
      <c r="E3085" s="196">
        <f t="shared" si="240"/>
        <v>45130.5</v>
      </c>
      <c r="F3085" s="272">
        <v>45138</v>
      </c>
      <c r="G3085" s="272">
        <v>45229</v>
      </c>
      <c r="H3085" s="12" t="s">
        <v>407</v>
      </c>
      <c r="I3085" s="234">
        <v>544.71</v>
      </c>
      <c r="J3085" s="272">
        <v>45230</v>
      </c>
      <c r="K3085" s="17">
        <f t="shared" si="244"/>
        <v>99</v>
      </c>
      <c r="L3085" s="283">
        <f t="shared" si="242"/>
        <v>2.2153370652999681E-6</v>
      </c>
      <c r="M3085" s="22">
        <f t="shared" si="243"/>
        <v>2.1931836946469685E-4</v>
      </c>
    </row>
    <row r="3086" spans="1:13">
      <c r="A3086" s="16">
        <f t="shared" si="241"/>
        <v>3079</v>
      </c>
      <c r="B3086" s="12" t="s">
        <v>411</v>
      </c>
      <c r="C3086" s="272">
        <v>45123</v>
      </c>
      <c r="D3086" s="272">
        <v>45138</v>
      </c>
      <c r="E3086" s="196">
        <f t="shared" si="240"/>
        <v>45130.5</v>
      </c>
      <c r="F3086" s="272">
        <v>45138</v>
      </c>
      <c r="G3086" s="272">
        <v>45156</v>
      </c>
      <c r="H3086" s="12" t="s">
        <v>157</v>
      </c>
      <c r="I3086" s="234">
        <v>230.43999999999997</v>
      </c>
      <c r="J3086" s="272">
        <v>45159</v>
      </c>
      <c r="K3086" s="17">
        <f t="shared" si="244"/>
        <v>26</v>
      </c>
      <c r="L3086" s="283">
        <f t="shared" si="242"/>
        <v>9.3720011258784403E-7</v>
      </c>
      <c r="M3086" s="22">
        <f t="shared" si="243"/>
        <v>2.4367202927283944E-5</v>
      </c>
    </row>
    <row r="3087" spans="1:13">
      <c r="A3087" s="16">
        <f t="shared" si="241"/>
        <v>3080</v>
      </c>
      <c r="B3087" s="12" t="s">
        <v>411</v>
      </c>
      <c r="C3087" s="272">
        <v>45123</v>
      </c>
      <c r="D3087" s="272">
        <v>45138</v>
      </c>
      <c r="E3087" s="196">
        <f t="shared" si="240"/>
        <v>45130.5</v>
      </c>
      <c r="F3087" s="272">
        <v>45138</v>
      </c>
      <c r="G3087" s="272">
        <v>45229</v>
      </c>
      <c r="H3087" s="12" t="s">
        <v>152</v>
      </c>
      <c r="I3087" s="234">
        <v>67.510000000000005</v>
      </c>
      <c r="J3087" s="272">
        <v>45230</v>
      </c>
      <c r="K3087" s="17">
        <f t="shared" si="244"/>
        <v>99</v>
      </c>
      <c r="L3087" s="283">
        <f t="shared" si="242"/>
        <v>2.7456335532375181E-7</v>
      </c>
      <c r="M3087" s="22">
        <f t="shared" si="243"/>
        <v>2.7181772177051429E-5</v>
      </c>
    </row>
    <row r="3088" spans="1:13">
      <c r="A3088" s="16">
        <f t="shared" si="241"/>
        <v>3081</v>
      </c>
      <c r="B3088" s="12" t="s">
        <v>411</v>
      </c>
      <c r="C3088" s="272">
        <v>45123</v>
      </c>
      <c r="D3088" s="272">
        <v>45138</v>
      </c>
      <c r="E3088" s="196">
        <f t="shared" si="240"/>
        <v>45130.5</v>
      </c>
      <c r="F3088" s="272">
        <v>45138</v>
      </c>
      <c r="G3088" s="272">
        <v>45229</v>
      </c>
      <c r="H3088" s="12" t="s">
        <v>152</v>
      </c>
      <c r="I3088" s="234">
        <v>26.28</v>
      </c>
      <c r="J3088" s="272">
        <v>45230</v>
      </c>
      <c r="K3088" s="17">
        <f t="shared" si="244"/>
        <v>99</v>
      </c>
      <c r="L3088" s="283">
        <f t="shared" si="242"/>
        <v>1.0688083214202632E-7</v>
      </c>
      <c r="M3088" s="22">
        <f t="shared" si="243"/>
        <v>1.0581202382060606E-5</v>
      </c>
    </row>
    <row r="3089" spans="1:13">
      <c r="A3089" s="16">
        <f t="shared" si="241"/>
        <v>3082</v>
      </c>
      <c r="B3089" s="12" t="s">
        <v>411</v>
      </c>
      <c r="C3089" s="272">
        <v>45123</v>
      </c>
      <c r="D3089" s="272">
        <v>45138</v>
      </c>
      <c r="E3089" s="196">
        <f t="shared" si="240"/>
        <v>45130.5</v>
      </c>
      <c r="F3089" s="272">
        <v>45138</v>
      </c>
      <c r="G3089" s="272">
        <v>45229</v>
      </c>
      <c r="H3089" s="12" t="s">
        <v>152</v>
      </c>
      <c r="I3089" s="234">
        <v>308.31999999999994</v>
      </c>
      <c r="J3089" s="272">
        <v>45230</v>
      </c>
      <c r="K3089" s="17">
        <f t="shared" si="244"/>
        <v>99</v>
      </c>
      <c r="L3089" s="283">
        <f t="shared" si="242"/>
        <v>1.2539382863785976E-6</v>
      </c>
      <c r="M3089" s="22">
        <f t="shared" si="243"/>
        <v>1.2413989035148115E-4</v>
      </c>
    </row>
    <row r="3090" spans="1:13">
      <c r="A3090" s="16">
        <f t="shared" si="241"/>
        <v>3083</v>
      </c>
      <c r="B3090" s="12" t="s">
        <v>411</v>
      </c>
      <c r="C3090" s="272">
        <v>45123</v>
      </c>
      <c r="D3090" s="272">
        <v>45138</v>
      </c>
      <c r="E3090" s="196">
        <f t="shared" si="240"/>
        <v>45130.5</v>
      </c>
      <c r="F3090" s="272">
        <v>45138</v>
      </c>
      <c r="G3090" s="272">
        <v>45229</v>
      </c>
      <c r="H3090" s="12" t="s">
        <v>156</v>
      </c>
      <c r="I3090" s="234">
        <v>72.38</v>
      </c>
      <c r="J3090" s="272">
        <v>45230</v>
      </c>
      <c r="K3090" s="17">
        <f t="shared" si="244"/>
        <v>99</v>
      </c>
      <c r="L3090" s="283">
        <f t="shared" si="242"/>
        <v>2.9436965869253672E-7</v>
      </c>
      <c r="M3090" s="22">
        <f t="shared" si="243"/>
        <v>2.9142596210561135E-5</v>
      </c>
    </row>
    <row r="3091" spans="1:13">
      <c r="A3091" s="16">
        <f t="shared" si="241"/>
        <v>3084</v>
      </c>
      <c r="B3091" s="12" t="s">
        <v>411</v>
      </c>
      <c r="C3091" s="272">
        <v>45123</v>
      </c>
      <c r="D3091" s="272">
        <v>45138</v>
      </c>
      <c r="E3091" s="196">
        <f t="shared" si="240"/>
        <v>45130.5</v>
      </c>
      <c r="F3091" s="272">
        <v>45138</v>
      </c>
      <c r="G3091" s="272">
        <v>45140</v>
      </c>
      <c r="H3091" s="12" t="s">
        <v>156</v>
      </c>
      <c r="I3091" s="234">
        <v>86.94</v>
      </c>
      <c r="J3091" s="272">
        <v>45141</v>
      </c>
      <c r="K3091" s="17">
        <f t="shared" si="244"/>
        <v>10</v>
      </c>
      <c r="L3091" s="283">
        <f t="shared" si="242"/>
        <v>3.5358521866163501E-7</v>
      </c>
      <c r="M3091" s="22">
        <f t="shared" si="243"/>
        <v>3.5358521866163502E-6</v>
      </c>
    </row>
    <row r="3092" spans="1:13">
      <c r="A3092" s="16">
        <f t="shared" si="241"/>
        <v>3085</v>
      </c>
      <c r="B3092" s="12" t="s">
        <v>411</v>
      </c>
      <c r="C3092" s="272">
        <v>45123</v>
      </c>
      <c r="D3092" s="272">
        <v>45138</v>
      </c>
      <c r="E3092" s="196">
        <f t="shared" si="240"/>
        <v>45130.5</v>
      </c>
      <c r="F3092" s="272">
        <v>45138</v>
      </c>
      <c r="G3092" s="272">
        <v>45140</v>
      </c>
      <c r="H3092" s="12" t="s">
        <v>152</v>
      </c>
      <c r="I3092" s="234">
        <v>117.83000000000001</v>
      </c>
      <c r="J3092" s="272">
        <v>45141</v>
      </c>
      <c r="K3092" s="17">
        <f t="shared" si="244"/>
        <v>10</v>
      </c>
      <c r="L3092" s="283">
        <f t="shared" si="242"/>
        <v>4.7921493345871245E-7</v>
      </c>
      <c r="M3092" s="22">
        <f t="shared" si="243"/>
        <v>4.792149334587125E-6</v>
      </c>
    </row>
    <row r="3093" spans="1:13">
      <c r="A3093" s="16">
        <f t="shared" si="241"/>
        <v>3086</v>
      </c>
      <c r="B3093" s="12" t="s">
        <v>411</v>
      </c>
      <c r="C3093" s="272">
        <v>45123</v>
      </c>
      <c r="D3093" s="272">
        <v>45138</v>
      </c>
      <c r="E3093" s="196">
        <f t="shared" si="240"/>
        <v>45130.5</v>
      </c>
      <c r="F3093" s="272">
        <v>45138</v>
      </c>
      <c r="G3093" s="272">
        <v>45156</v>
      </c>
      <c r="H3093" s="12" t="s">
        <v>157</v>
      </c>
      <c r="I3093" s="234">
        <v>243.53</v>
      </c>
      <c r="J3093" s="272">
        <v>45159</v>
      </c>
      <c r="K3093" s="17">
        <f t="shared" si="244"/>
        <v>26</v>
      </c>
      <c r="L3093" s="283">
        <f t="shared" si="242"/>
        <v>9.9043717852160082E-7</v>
      </c>
      <c r="M3093" s="22">
        <f t="shared" si="243"/>
        <v>2.5751366641561622E-5</v>
      </c>
    </row>
    <row r="3094" spans="1:13">
      <c r="A3094" s="16">
        <f t="shared" si="241"/>
        <v>3087</v>
      </c>
      <c r="B3094" s="12" t="s">
        <v>411</v>
      </c>
      <c r="C3094" s="272">
        <v>45123</v>
      </c>
      <c r="D3094" s="272">
        <v>45138</v>
      </c>
      <c r="E3094" s="196">
        <f t="shared" si="240"/>
        <v>45130.5</v>
      </c>
      <c r="F3094" s="272">
        <v>45138</v>
      </c>
      <c r="G3094" s="272">
        <v>45229</v>
      </c>
      <c r="H3094" s="12" t="s">
        <v>158</v>
      </c>
      <c r="I3094" s="234">
        <v>980.13999999999965</v>
      </c>
      <c r="J3094" s="272">
        <v>45230</v>
      </c>
      <c r="K3094" s="17">
        <f t="shared" si="244"/>
        <v>99</v>
      </c>
      <c r="L3094" s="283">
        <f t="shared" si="242"/>
        <v>3.9862320706120869E-6</v>
      </c>
      <c r="M3094" s="22">
        <f t="shared" si="243"/>
        <v>3.9463697499059658E-4</v>
      </c>
    </row>
    <row r="3095" spans="1:13">
      <c r="A3095" s="16">
        <f t="shared" si="241"/>
        <v>3088</v>
      </c>
      <c r="B3095" s="12" t="s">
        <v>411</v>
      </c>
      <c r="C3095" s="272">
        <v>45123</v>
      </c>
      <c r="D3095" s="272">
        <v>45138</v>
      </c>
      <c r="E3095" s="196">
        <f t="shared" si="240"/>
        <v>45130.5</v>
      </c>
      <c r="F3095" s="272">
        <v>45138</v>
      </c>
      <c r="G3095" s="272">
        <v>45138</v>
      </c>
      <c r="H3095" s="12" t="s">
        <v>167</v>
      </c>
      <c r="I3095" s="234">
        <v>21194.859999999993</v>
      </c>
      <c r="J3095" s="272">
        <v>45139</v>
      </c>
      <c r="K3095" s="17">
        <f t="shared" si="244"/>
        <v>8</v>
      </c>
      <c r="L3095" s="283">
        <f t="shared" si="242"/>
        <v>8.6199553802653996E-5</v>
      </c>
      <c r="M3095" s="22">
        <f t="shared" si="243"/>
        <v>6.8959643042123197E-4</v>
      </c>
    </row>
    <row r="3096" spans="1:13">
      <c r="A3096" s="16">
        <f t="shared" si="241"/>
        <v>3089</v>
      </c>
      <c r="B3096" s="12" t="s">
        <v>411</v>
      </c>
      <c r="C3096" s="272">
        <v>45123</v>
      </c>
      <c r="D3096" s="272">
        <v>45138</v>
      </c>
      <c r="E3096" s="196">
        <f t="shared" si="240"/>
        <v>45130.5</v>
      </c>
      <c r="F3096" s="272">
        <v>45138</v>
      </c>
      <c r="G3096" s="272">
        <v>45138</v>
      </c>
      <c r="H3096" s="12" t="s">
        <v>160</v>
      </c>
      <c r="I3096" s="234">
        <v>403535.36999999959</v>
      </c>
      <c r="J3096" s="272">
        <v>45139</v>
      </c>
      <c r="K3096" s="17">
        <f t="shared" si="244"/>
        <v>8</v>
      </c>
      <c r="L3096" s="283">
        <f t="shared" si="242"/>
        <v>1.6411794575472009E-3</v>
      </c>
      <c r="M3096" s="22">
        <f t="shared" si="243"/>
        <v>1.3129435660377607E-2</v>
      </c>
    </row>
    <row r="3097" spans="1:13">
      <c r="A3097" s="16">
        <f t="shared" si="241"/>
        <v>3090</v>
      </c>
      <c r="B3097" s="12" t="s">
        <v>411</v>
      </c>
      <c r="C3097" s="272">
        <v>45123</v>
      </c>
      <c r="D3097" s="272">
        <v>45138</v>
      </c>
      <c r="E3097" s="196">
        <f t="shared" si="240"/>
        <v>45130.5</v>
      </c>
      <c r="F3097" s="272">
        <v>45138</v>
      </c>
      <c r="G3097" s="272">
        <v>45138</v>
      </c>
      <c r="H3097" s="12" t="s">
        <v>159</v>
      </c>
      <c r="I3097" s="234">
        <v>403644.15999999957</v>
      </c>
      <c r="J3097" s="272">
        <v>45139</v>
      </c>
      <c r="K3097" s="17">
        <f t="shared" si="244"/>
        <v>8</v>
      </c>
      <c r="L3097" s="283">
        <f t="shared" si="242"/>
        <v>1.6416219067758434E-3</v>
      </c>
      <c r="M3097" s="22">
        <f t="shared" si="243"/>
        <v>1.3132975254206748E-2</v>
      </c>
    </row>
    <row r="3098" spans="1:13">
      <c r="A3098" s="16">
        <f t="shared" si="241"/>
        <v>3091</v>
      </c>
      <c r="B3098" s="12" t="s">
        <v>411</v>
      </c>
      <c r="C3098" s="272">
        <v>45123</v>
      </c>
      <c r="D3098" s="272">
        <v>45138</v>
      </c>
      <c r="E3098" s="196">
        <f t="shared" si="240"/>
        <v>45130.5</v>
      </c>
      <c r="F3098" s="272">
        <v>45138</v>
      </c>
      <c r="G3098" s="272">
        <v>45138</v>
      </c>
      <c r="H3098" s="12" t="s">
        <v>162</v>
      </c>
      <c r="I3098" s="234">
        <v>1540823.4900000021</v>
      </c>
      <c r="J3098" s="272">
        <v>45139</v>
      </c>
      <c r="K3098" s="17">
        <f t="shared" si="244"/>
        <v>8</v>
      </c>
      <c r="L3098" s="283">
        <f t="shared" si="242"/>
        <v>6.266533363591377E-3</v>
      </c>
      <c r="M3098" s="22">
        <f t="shared" si="243"/>
        <v>5.0132266908731016E-2</v>
      </c>
    </row>
    <row r="3099" spans="1:13">
      <c r="A3099" s="16">
        <f t="shared" si="241"/>
        <v>3092</v>
      </c>
      <c r="B3099" s="12" t="s">
        <v>411</v>
      </c>
      <c r="C3099" s="272">
        <v>45123</v>
      </c>
      <c r="D3099" s="272">
        <v>45138</v>
      </c>
      <c r="E3099" s="196">
        <f t="shared" si="240"/>
        <v>45130.5</v>
      </c>
      <c r="F3099" s="272">
        <v>45138</v>
      </c>
      <c r="G3099" s="272">
        <v>45138</v>
      </c>
      <c r="H3099" s="12" t="s">
        <v>161</v>
      </c>
      <c r="I3099" s="234">
        <v>1541288.5300000019</v>
      </c>
      <c r="J3099" s="272">
        <v>45139</v>
      </c>
      <c r="K3099" s="17">
        <f t="shared" si="244"/>
        <v>8</v>
      </c>
      <c r="L3099" s="283">
        <f t="shared" si="242"/>
        <v>6.268424682547972E-3</v>
      </c>
      <c r="M3099" s="22">
        <f t="shared" si="243"/>
        <v>5.0147397460383776E-2</v>
      </c>
    </row>
    <row r="3100" spans="1:13">
      <c r="A3100" s="16">
        <f t="shared" si="241"/>
        <v>3093</v>
      </c>
      <c r="B3100" s="12" t="s">
        <v>411</v>
      </c>
      <c r="C3100" s="272">
        <v>45123</v>
      </c>
      <c r="D3100" s="272">
        <v>45138</v>
      </c>
      <c r="E3100" s="196">
        <f t="shared" si="240"/>
        <v>45130.5</v>
      </c>
      <c r="F3100" s="272">
        <v>45138</v>
      </c>
      <c r="G3100" s="272">
        <v>45138</v>
      </c>
      <c r="H3100" s="12" t="s">
        <v>163</v>
      </c>
      <c r="I3100" s="234">
        <v>3381760.6200000052</v>
      </c>
      <c r="J3100" s="272">
        <v>45139</v>
      </c>
      <c r="K3100" s="17">
        <f t="shared" si="244"/>
        <v>8</v>
      </c>
      <c r="L3100" s="283">
        <f t="shared" si="242"/>
        <v>1.3753629724913828E-2</v>
      </c>
      <c r="M3100" s="22">
        <f t="shared" si="243"/>
        <v>0.11002903779931063</v>
      </c>
    </row>
    <row r="3101" spans="1:13">
      <c r="A3101" s="16">
        <f t="shared" si="241"/>
        <v>3094</v>
      </c>
      <c r="B3101" s="12" t="s">
        <v>411</v>
      </c>
      <c r="C3101" s="272">
        <v>45123</v>
      </c>
      <c r="D3101" s="272">
        <v>45138</v>
      </c>
      <c r="E3101" s="196">
        <f t="shared" si="240"/>
        <v>45130.5</v>
      </c>
      <c r="F3101" s="272">
        <v>45138</v>
      </c>
      <c r="G3101" s="272">
        <v>45229</v>
      </c>
      <c r="H3101" s="12" t="s">
        <v>152</v>
      </c>
      <c r="I3101" s="234">
        <v>137.09</v>
      </c>
      <c r="J3101" s="272">
        <v>45230</v>
      </c>
      <c r="K3101" s="17">
        <f t="shared" si="244"/>
        <v>99</v>
      </c>
      <c r="L3101" s="283">
        <f t="shared" si="242"/>
        <v>5.5754540632992349E-7</v>
      </c>
      <c r="M3101" s="22">
        <f t="shared" si="243"/>
        <v>5.5196995226662425E-5</v>
      </c>
    </row>
    <row r="3102" spans="1:13">
      <c r="A3102" s="16">
        <f t="shared" si="241"/>
        <v>3095</v>
      </c>
      <c r="B3102" s="12" t="s">
        <v>411</v>
      </c>
      <c r="C3102" s="272">
        <v>45123</v>
      </c>
      <c r="D3102" s="272">
        <v>45138</v>
      </c>
      <c r="E3102" s="196">
        <f t="shared" si="240"/>
        <v>45130.5</v>
      </c>
      <c r="F3102" s="272">
        <v>45138</v>
      </c>
      <c r="G3102" s="272">
        <v>45229</v>
      </c>
      <c r="H3102" s="12" t="s">
        <v>165</v>
      </c>
      <c r="I3102" s="234">
        <v>16.2</v>
      </c>
      <c r="J3102" s="272">
        <v>45230</v>
      </c>
      <c r="K3102" s="17">
        <f t="shared" si="244"/>
        <v>99</v>
      </c>
      <c r="L3102" s="283">
        <f t="shared" si="242"/>
        <v>6.5885444471112109E-8</v>
      </c>
      <c r="M3102" s="22">
        <f t="shared" si="243"/>
        <v>6.522659002640099E-6</v>
      </c>
    </row>
    <row r="3103" spans="1:13">
      <c r="A3103" s="16">
        <f t="shared" si="241"/>
        <v>3096</v>
      </c>
      <c r="B3103" s="12" t="s">
        <v>411</v>
      </c>
      <c r="C3103" s="272">
        <v>45123</v>
      </c>
      <c r="D3103" s="272">
        <v>45138</v>
      </c>
      <c r="E3103" s="196">
        <f t="shared" si="240"/>
        <v>45130.5</v>
      </c>
      <c r="F3103" s="272">
        <v>45138</v>
      </c>
      <c r="G3103" s="272">
        <v>45156</v>
      </c>
      <c r="H3103" s="12" t="s">
        <v>157</v>
      </c>
      <c r="I3103" s="234">
        <v>184.66</v>
      </c>
      <c r="J3103" s="272">
        <v>45159</v>
      </c>
      <c r="K3103" s="17">
        <f t="shared" si="244"/>
        <v>26</v>
      </c>
      <c r="L3103" s="283">
        <f t="shared" si="242"/>
        <v>7.5101272691577548E-7</v>
      </c>
      <c r="M3103" s="22">
        <f t="shared" si="243"/>
        <v>1.9526330899810163E-5</v>
      </c>
    </row>
    <row r="3104" spans="1:13">
      <c r="A3104" s="16">
        <f t="shared" si="241"/>
        <v>3097</v>
      </c>
      <c r="B3104" s="12" t="s">
        <v>411</v>
      </c>
      <c r="C3104" s="272">
        <v>45123</v>
      </c>
      <c r="D3104" s="272">
        <v>45138</v>
      </c>
      <c r="E3104" s="196">
        <f t="shared" si="240"/>
        <v>45130.5</v>
      </c>
      <c r="F3104" s="272">
        <v>45138</v>
      </c>
      <c r="G3104" s="272">
        <v>45229</v>
      </c>
      <c r="H3104" s="12" t="s">
        <v>156</v>
      </c>
      <c r="I3104" s="234">
        <v>190.49</v>
      </c>
      <c r="J3104" s="272">
        <v>45230</v>
      </c>
      <c r="K3104" s="17">
        <f t="shared" si="244"/>
        <v>99</v>
      </c>
      <c r="L3104" s="283">
        <f t="shared" si="242"/>
        <v>7.7472335291988559E-7</v>
      </c>
      <c r="M3104" s="22">
        <f t="shared" si="243"/>
        <v>7.6697611939068673E-5</v>
      </c>
    </row>
    <row r="3105" spans="1:13">
      <c r="A3105" s="16">
        <f t="shared" si="241"/>
        <v>3098</v>
      </c>
      <c r="B3105" s="12" t="s">
        <v>411</v>
      </c>
      <c r="C3105" s="272">
        <v>45123</v>
      </c>
      <c r="D3105" s="272">
        <v>45138</v>
      </c>
      <c r="E3105" s="196">
        <f t="shared" si="240"/>
        <v>45130.5</v>
      </c>
      <c r="F3105" s="272">
        <v>45138</v>
      </c>
      <c r="G3105" s="272">
        <v>45229</v>
      </c>
      <c r="H3105" s="12" t="s">
        <v>152</v>
      </c>
      <c r="I3105" s="234">
        <v>32.67</v>
      </c>
      <c r="J3105" s="272">
        <v>45230</v>
      </c>
      <c r="K3105" s="17">
        <f t="shared" si="244"/>
        <v>99</v>
      </c>
      <c r="L3105" s="283">
        <f t="shared" si="242"/>
        <v>1.3286897968340942E-7</v>
      </c>
      <c r="M3105" s="22">
        <f t="shared" si="243"/>
        <v>1.3154028988657533E-5</v>
      </c>
    </row>
    <row r="3106" spans="1:13">
      <c r="A3106" s="16">
        <f t="shared" si="241"/>
        <v>3099</v>
      </c>
      <c r="B3106" s="12" t="s">
        <v>411</v>
      </c>
      <c r="C3106" s="272">
        <v>45123</v>
      </c>
      <c r="D3106" s="272">
        <v>45138</v>
      </c>
      <c r="E3106" s="196">
        <f t="shared" si="240"/>
        <v>45130.5</v>
      </c>
      <c r="F3106" s="272">
        <v>45138</v>
      </c>
      <c r="G3106" s="272">
        <v>45229</v>
      </c>
      <c r="H3106" s="12" t="s">
        <v>152</v>
      </c>
      <c r="I3106" s="234">
        <v>134.80000000000001</v>
      </c>
      <c r="J3106" s="272">
        <v>45230</v>
      </c>
      <c r="K3106" s="17">
        <f t="shared" si="244"/>
        <v>99</v>
      </c>
      <c r="L3106" s="283">
        <f t="shared" si="242"/>
        <v>5.482319700435749E-7</v>
      </c>
      <c r="M3106" s="22">
        <f t="shared" si="243"/>
        <v>5.4274965034313917E-5</v>
      </c>
    </row>
    <row r="3107" spans="1:13">
      <c r="A3107" s="16">
        <f t="shared" si="241"/>
        <v>3100</v>
      </c>
      <c r="B3107" s="12" t="s">
        <v>411</v>
      </c>
      <c r="C3107" s="272">
        <v>45123</v>
      </c>
      <c r="D3107" s="272">
        <v>45138</v>
      </c>
      <c r="E3107" s="196">
        <f t="shared" si="240"/>
        <v>45130.5</v>
      </c>
      <c r="F3107" s="272">
        <v>45138</v>
      </c>
      <c r="G3107" s="272">
        <v>45156</v>
      </c>
      <c r="H3107" s="12" t="s">
        <v>157</v>
      </c>
      <c r="I3107" s="234">
        <v>273.89</v>
      </c>
      <c r="J3107" s="272">
        <v>45159</v>
      </c>
      <c r="K3107" s="17">
        <f t="shared" si="244"/>
        <v>26</v>
      </c>
      <c r="L3107" s="283">
        <f t="shared" si="242"/>
        <v>1.113911381863759E-6</v>
      </c>
      <c r="M3107" s="22">
        <f t="shared" si="243"/>
        <v>2.8961695928457734E-5</v>
      </c>
    </row>
    <row r="3108" spans="1:13">
      <c r="A3108" s="16">
        <f t="shared" si="241"/>
        <v>3101</v>
      </c>
      <c r="B3108" s="12" t="s">
        <v>411</v>
      </c>
      <c r="C3108" s="272">
        <v>45123</v>
      </c>
      <c r="D3108" s="272">
        <v>45138</v>
      </c>
      <c r="E3108" s="196">
        <f t="shared" si="240"/>
        <v>45130.5</v>
      </c>
      <c r="F3108" s="272">
        <v>45138</v>
      </c>
      <c r="G3108" s="272">
        <v>45229</v>
      </c>
      <c r="H3108" s="12" t="s">
        <v>152</v>
      </c>
      <c r="I3108" s="234">
        <v>62.48</v>
      </c>
      <c r="J3108" s="272">
        <v>45230</v>
      </c>
      <c r="K3108" s="17">
        <f t="shared" si="244"/>
        <v>99</v>
      </c>
      <c r="L3108" s="283">
        <f t="shared" si="242"/>
        <v>2.5410633151574594E-7</v>
      </c>
      <c r="M3108" s="22">
        <f t="shared" si="243"/>
        <v>2.5156526820058848E-5</v>
      </c>
    </row>
    <row r="3109" spans="1:13">
      <c r="A3109" s="16">
        <f t="shared" si="241"/>
        <v>3102</v>
      </c>
      <c r="B3109" s="12" t="s">
        <v>411</v>
      </c>
      <c r="C3109" s="272">
        <v>45123</v>
      </c>
      <c r="D3109" s="272">
        <v>45138</v>
      </c>
      <c r="E3109" s="196">
        <f t="shared" ref="E3109:E3172" si="245">AVERAGE(C3109:D3109)</f>
        <v>45130.5</v>
      </c>
      <c r="F3109" s="272">
        <v>45138</v>
      </c>
      <c r="G3109" s="272">
        <v>45156</v>
      </c>
      <c r="H3109" s="12" t="s">
        <v>157</v>
      </c>
      <c r="I3109" s="234">
        <v>460.78000000000009</v>
      </c>
      <c r="J3109" s="272">
        <v>45159</v>
      </c>
      <c r="K3109" s="17">
        <f t="shared" si="244"/>
        <v>26</v>
      </c>
      <c r="L3109" s="283">
        <f t="shared" si="242"/>
        <v>1.8739935249011757E-6</v>
      </c>
      <c r="M3109" s="22">
        <f t="shared" si="243"/>
        <v>4.8723831647430569E-5</v>
      </c>
    </row>
    <row r="3110" spans="1:13">
      <c r="A3110" s="16">
        <f t="shared" si="241"/>
        <v>3103</v>
      </c>
      <c r="B3110" s="12" t="s">
        <v>411</v>
      </c>
      <c r="C3110" s="272">
        <v>45123</v>
      </c>
      <c r="D3110" s="272">
        <v>45138</v>
      </c>
      <c r="E3110" s="196">
        <f t="shared" si="245"/>
        <v>45130.5</v>
      </c>
      <c r="F3110" s="272">
        <v>45138</v>
      </c>
      <c r="G3110" s="272">
        <v>45229</v>
      </c>
      <c r="H3110" s="12" t="s">
        <v>154</v>
      </c>
      <c r="I3110" s="234">
        <v>32.04</v>
      </c>
      <c r="J3110" s="272">
        <v>45230</v>
      </c>
      <c r="K3110" s="17">
        <f t="shared" si="244"/>
        <v>99</v>
      </c>
      <c r="L3110" s="283">
        <f t="shared" si="242"/>
        <v>1.3030676795397729E-7</v>
      </c>
      <c r="M3110" s="22">
        <f t="shared" si="243"/>
        <v>1.2900370027443753E-5</v>
      </c>
    </row>
    <row r="3111" spans="1:13">
      <c r="A3111" s="16">
        <f t="shared" si="241"/>
        <v>3104</v>
      </c>
      <c r="B3111" s="12" t="s">
        <v>411</v>
      </c>
      <c r="C3111" s="272">
        <v>45123</v>
      </c>
      <c r="D3111" s="272">
        <v>45138</v>
      </c>
      <c r="E3111" s="196">
        <f t="shared" si="245"/>
        <v>45130.5</v>
      </c>
      <c r="F3111" s="272">
        <v>45138</v>
      </c>
      <c r="G3111" s="272">
        <v>45152</v>
      </c>
      <c r="H3111" s="12" t="s">
        <v>164</v>
      </c>
      <c r="I3111" s="234">
        <v>239.18</v>
      </c>
      <c r="J3111" s="272">
        <v>45153</v>
      </c>
      <c r="K3111" s="17">
        <f t="shared" si="244"/>
        <v>22</v>
      </c>
      <c r="L3111" s="283">
        <f t="shared" si="242"/>
        <v>9.7274571658028369E-7</v>
      </c>
      <c r="M3111" s="22">
        <f t="shared" si="243"/>
        <v>2.1400405764766241E-5</v>
      </c>
    </row>
    <row r="3112" spans="1:13">
      <c r="A3112" s="16">
        <f t="shared" si="241"/>
        <v>3105</v>
      </c>
      <c r="B3112" s="12" t="s">
        <v>411</v>
      </c>
      <c r="C3112" s="272">
        <v>45123</v>
      </c>
      <c r="D3112" s="272">
        <v>45138</v>
      </c>
      <c r="E3112" s="196">
        <f t="shared" si="245"/>
        <v>45130.5</v>
      </c>
      <c r="F3112" s="272">
        <v>45138</v>
      </c>
      <c r="G3112" s="272">
        <v>45152</v>
      </c>
      <c r="H3112" s="12" t="s">
        <v>166</v>
      </c>
      <c r="I3112" s="234">
        <v>1369.93</v>
      </c>
      <c r="J3112" s="272">
        <v>45153</v>
      </c>
      <c r="K3112" s="17">
        <f t="shared" si="244"/>
        <v>22</v>
      </c>
      <c r="L3112" s="283">
        <f t="shared" si="242"/>
        <v>5.571509070636458E-6</v>
      </c>
      <c r="M3112" s="22">
        <f t="shared" si="243"/>
        <v>1.2257319955400207E-4</v>
      </c>
    </row>
    <row r="3113" spans="1:13">
      <c r="A3113" s="16">
        <f t="shared" si="241"/>
        <v>3106</v>
      </c>
      <c r="B3113" s="12" t="s">
        <v>411</v>
      </c>
      <c r="C3113" s="272">
        <v>45123</v>
      </c>
      <c r="D3113" s="272">
        <v>45138</v>
      </c>
      <c r="E3113" s="196">
        <f t="shared" si="245"/>
        <v>45130.5</v>
      </c>
      <c r="F3113" s="272">
        <v>45138</v>
      </c>
      <c r="G3113" s="272">
        <v>45156</v>
      </c>
      <c r="H3113" s="12" t="s">
        <v>154</v>
      </c>
      <c r="I3113" s="234">
        <v>811.04999999999984</v>
      </c>
      <c r="J3113" s="272">
        <v>45159</v>
      </c>
      <c r="K3113" s="17">
        <f t="shared" si="244"/>
        <v>26</v>
      </c>
      <c r="L3113" s="283">
        <f t="shared" si="242"/>
        <v>3.298542576437992E-6</v>
      </c>
      <c r="M3113" s="22">
        <f t="shared" si="243"/>
        <v>8.576210698738779E-5</v>
      </c>
    </row>
    <row r="3114" spans="1:13">
      <c r="A3114" s="16">
        <f t="shared" si="241"/>
        <v>3107</v>
      </c>
      <c r="B3114" s="12" t="s">
        <v>411</v>
      </c>
      <c r="C3114" s="272">
        <v>45123</v>
      </c>
      <c r="D3114" s="272">
        <v>45138</v>
      </c>
      <c r="E3114" s="196">
        <f t="shared" si="245"/>
        <v>45130.5</v>
      </c>
      <c r="F3114" s="272">
        <v>45138</v>
      </c>
      <c r="G3114" s="272">
        <v>45156</v>
      </c>
      <c r="H3114" s="12" t="s">
        <v>157</v>
      </c>
      <c r="I3114" s="234">
        <v>1703.6100000000001</v>
      </c>
      <c r="J3114" s="272">
        <v>45159</v>
      </c>
      <c r="K3114" s="17">
        <f t="shared" si="244"/>
        <v>26</v>
      </c>
      <c r="L3114" s="283">
        <f t="shared" si="242"/>
        <v>6.9285865466315623E-6</v>
      </c>
      <c r="M3114" s="22">
        <f t="shared" si="243"/>
        <v>1.8014325021242062E-4</v>
      </c>
    </row>
    <row r="3115" spans="1:13">
      <c r="A3115" s="16">
        <f t="shared" si="241"/>
        <v>3108</v>
      </c>
      <c r="B3115" s="12" t="s">
        <v>411</v>
      </c>
      <c r="C3115" s="272">
        <v>45123</v>
      </c>
      <c r="D3115" s="272">
        <v>45138</v>
      </c>
      <c r="E3115" s="196">
        <f t="shared" si="245"/>
        <v>45130.5</v>
      </c>
      <c r="F3115" s="272">
        <v>45138</v>
      </c>
      <c r="G3115" s="272">
        <v>45156</v>
      </c>
      <c r="H3115" s="12" t="s">
        <v>157</v>
      </c>
      <c r="I3115" s="234">
        <v>71.540000000000006</v>
      </c>
      <c r="J3115" s="272">
        <v>45159</v>
      </c>
      <c r="K3115" s="17">
        <f t="shared" si="244"/>
        <v>26</v>
      </c>
      <c r="L3115" s="283">
        <f t="shared" si="242"/>
        <v>2.909533763866272E-7</v>
      </c>
      <c r="M3115" s="22">
        <f t="shared" si="243"/>
        <v>7.5647877860523072E-6</v>
      </c>
    </row>
    <row r="3116" spans="1:13">
      <c r="A3116" s="16">
        <f t="shared" si="241"/>
        <v>3109</v>
      </c>
      <c r="B3116" s="12" t="s">
        <v>411</v>
      </c>
      <c r="C3116" s="272">
        <v>45123</v>
      </c>
      <c r="D3116" s="272">
        <v>45138</v>
      </c>
      <c r="E3116" s="196">
        <f t="shared" si="245"/>
        <v>45130.5</v>
      </c>
      <c r="F3116" s="272">
        <v>45138</v>
      </c>
      <c r="G3116" s="272">
        <v>45156</v>
      </c>
      <c r="H3116" s="12" t="s">
        <v>157</v>
      </c>
      <c r="I3116" s="234">
        <v>639.24</v>
      </c>
      <c r="J3116" s="272">
        <v>45159</v>
      </c>
      <c r="K3116" s="17">
        <f t="shared" si="244"/>
        <v>26</v>
      </c>
      <c r="L3116" s="283">
        <f t="shared" si="242"/>
        <v>2.5997908347971424E-6</v>
      </c>
      <c r="M3116" s="22">
        <f t="shared" si="243"/>
        <v>6.7594561704725705E-5</v>
      </c>
    </row>
    <row r="3117" spans="1:13">
      <c r="A3117" s="16">
        <f t="shared" si="241"/>
        <v>3110</v>
      </c>
      <c r="B3117" s="12" t="s">
        <v>411</v>
      </c>
      <c r="C3117" s="272">
        <v>45123</v>
      </c>
      <c r="D3117" s="272">
        <v>45138</v>
      </c>
      <c r="E3117" s="196">
        <f t="shared" si="245"/>
        <v>45130.5</v>
      </c>
      <c r="F3117" s="272">
        <v>45138</v>
      </c>
      <c r="G3117" s="272">
        <v>45152</v>
      </c>
      <c r="H3117" s="12" t="s">
        <v>153</v>
      </c>
      <c r="I3117" s="234">
        <v>38.33</v>
      </c>
      <c r="J3117" s="272">
        <v>45153</v>
      </c>
      <c r="K3117" s="17">
        <f t="shared" si="244"/>
        <v>22</v>
      </c>
      <c r="L3117" s="283">
        <f t="shared" si="242"/>
        <v>1.5588821522084736E-7</v>
      </c>
      <c r="M3117" s="22">
        <f t="shared" si="243"/>
        <v>3.4295407348586421E-6</v>
      </c>
    </row>
    <row r="3118" spans="1:13">
      <c r="A3118" s="16">
        <f t="shared" si="241"/>
        <v>3111</v>
      </c>
      <c r="B3118" s="12" t="s">
        <v>411</v>
      </c>
      <c r="C3118" s="272">
        <v>45123</v>
      </c>
      <c r="D3118" s="272">
        <v>45138</v>
      </c>
      <c r="E3118" s="196">
        <f t="shared" si="245"/>
        <v>45130.5</v>
      </c>
      <c r="F3118" s="272">
        <v>45138</v>
      </c>
      <c r="G3118" s="272">
        <v>45140</v>
      </c>
      <c r="H3118" s="12" t="s">
        <v>152</v>
      </c>
      <c r="I3118" s="234">
        <v>121.84</v>
      </c>
      <c r="J3118" s="272">
        <v>45141</v>
      </c>
      <c r="K3118" s="17">
        <f t="shared" si="244"/>
        <v>10</v>
      </c>
      <c r="L3118" s="283">
        <f t="shared" si="242"/>
        <v>4.9552361446668515E-7</v>
      </c>
      <c r="M3118" s="22">
        <f t="shared" si="243"/>
        <v>4.9552361446668515E-6</v>
      </c>
    </row>
    <row r="3119" spans="1:13">
      <c r="A3119" s="16">
        <f t="shared" si="241"/>
        <v>3112</v>
      </c>
      <c r="B3119" s="12" t="s">
        <v>411</v>
      </c>
      <c r="C3119" s="272">
        <v>45123</v>
      </c>
      <c r="D3119" s="272">
        <v>45138</v>
      </c>
      <c r="E3119" s="196">
        <f t="shared" si="245"/>
        <v>45130.5</v>
      </c>
      <c r="F3119" s="272">
        <v>45138</v>
      </c>
      <c r="G3119" s="272">
        <v>45156</v>
      </c>
      <c r="H3119" s="12" t="s">
        <v>154</v>
      </c>
      <c r="I3119" s="234">
        <v>50.12</v>
      </c>
      <c r="J3119" s="272">
        <v>45159</v>
      </c>
      <c r="K3119" s="17">
        <f t="shared" si="244"/>
        <v>26</v>
      </c>
      <c r="L3119" s="283">
        <f t="shared" si="242"/>
        <v>2.0383817758593449E-7</v>
      </c>
      <c r="M3119" s="22">
        <f t="shared" si="243"/>
        <v>5.2997926172342972E-6</v>
      </c>
    </row>
    <row r="3120" spans="1:13">
      <c r="A3120" s="16">
        <f t="shared" si="241"/>
        <v>3113</v>
      </c>
      <c r="B3120" s="12" t="s">
        <v>411</v>
      </c>
      <c r="C3120" s="272">
        <v>45123</v>
      </c>
      <c r="D3120" s="272">
        <v>45138</v>
      </c>
      <c r="E3120" s="196">
        <f t="shared" si="245"/>
        <v>45130.5</v>
      </c>
      <c r="F3120" s="272">
        <v>45138</v>
      </c>
      <c r="G3120" s="272">
        <v>45156</v>
      </c>
      <c r="H3120" s="12" t="s">
        <v>157</v>
      </c>
      <c r="I3120" s="234">
        <v>2065.2399999999998</v>
      </c>
      <c r="J3120" s="272">
        <v>45159</v>
      </c>
      <c r="K3120" s="17">
        <f t="shared" si="244"/>
        <v>26</v>
      </c>
      <c r="L3120" s="283">
        <f t="shared" si="242"/>
        <v>8.3993367493530598E-6</v>
      </c>
      <c r="M3120" s="22">
        <f t="shared" si="243"/>
        <v>2.1838275548317955E-4</v>
      </c>
    </row>
    <row r="3121" spans="1:13">
      <c r="A3121" s="16">
        <f t="shared" si="241"/>
        <v>3114</v>
      </c>
      <c r="B3121" s="12" t="s">
        <v>411</v>
      </c>
      <c r="C3121" s="272">
        <v>45123</v>
      </c>
      <c r="D3121" s="272">
        <v>45138</v>
      </c>
      <c r="E3121" s="196">
        <f t="shared" si="245"/>
        <v>45130.5</v>
      </c>
      <c r="F3121" s="272">
        <v>45138</v>
      </c>
      <c r="G3121" s="272">
        <v>45140</v>
      </c>
      <c r="H3121" s="12" t="s">
        <v>152</v>
      </c>
      <c r="I3121" s="234">
        <v>37.340000000000003</v>
      </c>
      <c r="J3121" s="272">
        <v>45141</v>
      </c>
      <c r="K3121" s="17">
        <f t="shared" si="244"/>
        <v>10</v>
      </c>
      <c r="L3121" s="283">
        <f t="shared" si="242"/>
        <v>1.5186188250316831E-7</v>
      </c>
      <c r="M3121" s="22">
        <f t="shared" si="243"/>
        <v>1.518618825031683E-6</v>
      </c>
    </row>
    <row r="3122" spans="1:13">
      <c r="A3122" s="16">
        <f t="shared" si="241"/>
        <v>3115</v>
      </c>
      <c r="B3122" s="12" t="s">
        <v>411</v>
      </c>
      <c r="C3122" s="272">
        <v>45123</v>
      </c>
      <c r="D3122" s="272">
        <v>45138</v>
      </c>
      <c r="E3122" s="196">
        <f t="shared" si="245"/>
        <v>45130.5</v>
      </c>
      <c r="F3122" s="272">
        <v>45138</v>
      </c>
      <c r="G3122" s="272">
        <v>45140</v>
      </c>
      <c r="H3122" s="12" t="s">
        <v>156</v>
      </c>
      <c r="I3122" s="234">
        <v>190.55</v>
      </c>
      <c r="J3122" s="272">
        <v>45141</v>
      </c>
      <c r="K3122" s="17">
        <f t="shared" si="244"/>
        <v>10</v>
      </c>
      <c r="L3122" s="283">
        <f t="shared" si="242"/>
        <v>7.749673730845934E-7</v>
      </c>
      <c r="M3122" s="22">
        <f t="shared" si="243"/>
        <v>7.7496737308459334E-6</v>
      </c>
    </row>
    <row r="3123" spans="1:13">
      <c r="A3123" s="16">
        <f t="shared" si="241"/>
        <v>3116</v>
      </c>
      <c r="B3123" s="12" t="s">
        <v>411</v>
      </c>
      <c r="C3123" s="272">
        <v>45123</v>
      </c>
      <c r="D3123" s="272">
        <v>45138</v>
      </c>
      <c r="E3123" s="196">
        <f t="shared" si="245"/>
        <v>45130.5</v>
      </c>
      <c r="F3123" s="272">
        <v>45138</v>
      </c>
      <c r="G3123" s="272">
        <v>45156</v>
      </c>
      <c r="H3123" s="12" t="s">
        <v>157</v>
      </c>
      <c r="I3123" s="234">
        <v>528.07999999999993</v>
      </c>
      <c r="J3123" s="272">
        <v>45159</v>
      </c>
      <c r="K3123" s="17">
        <f t="shared" si="244"/>
        <v>26</v>
      </c>
      <c r="L3123" s="283">
        <f t="shared" si="242"/>
        <v>2.1477028096484492E-6</v>
      </c>
      <c r="M3123" s="22">
        <f t="shared" si="243"/>
        <v>5.5840273050859681E-5</v>
      </c>
    </row>
    <row r="3124" spans="1:13">
      <c r="A3124" s="16">
        <f t="shared" si="241"/>
        <v>3117</v>
      </c>
      <c r="B3124" s="12" t="s">
        <v>411</v>
      </c>
      <c r="C3124" s="272">
        <v>45123</v>
      </c>
      <c r="D3124" s="272">
        <v>45138</v>
      </c>
      <c r="E3124" s="196">
        <f t="shared" si="245"/>
        <v>45130.5</v>
      </c>
      <c r="F3124" s="272">
        <v>45138</v>
      </c>
      <c r="G3124" s="272">
        <v>45156</v>
      </c>
      <c r="H3124" s="12" t="s">
        <v>157</v>
      </c>
      <c r="I3124" s="234">
        <v>127.32</v>
      </c>
      <c r="J3124" s="272">
        <v>45159</v>
      </c>
      <c r="K3124" s="17">
        <f t="shared" si="244"/>
        <v>26</v>
      </c>
      <c r="L3124" s="283">
        <f t="shared" si="242"/>
        <v>5.178107895099996E-7</v>
      </c>
      <c r="M3124" s="22">
        <f t="shared" si="243"/>
        <v>1.346308052725999E-5</v>
      </c>
    </row>
    <row r="3125" spans="1:13">
      <c r="A3125" s="16">
        <f t="shared" si="241"/>
        <v>3118</v>
      </c>
      <c r="B3125" s="12" t="s">
        <v>411</v>
      </c>
      <c r="C3125" s="272">
        <v>45123</v>
      </c>
      <c r="D3125" s="272">
        <v>45138</v>
      </c>
      <c r="E3125" s="196">
        <f t="shared" si="245"/>
        <v>45130.5</v>
      </c>
      <c r="F3125" s="272">
        <v>45138</v>
      </c>
      <c r="G3125" s="272">
        <v>45140</v>
      </c>
      <c r="H3125" s="12" t="s">
        <v>152</v>
      </c>
      <c r="I3125" s="234">
        <v>59.289999999999992</v>
      </c>
      <c r="J3125" s="272">
        <v>45141</v>
      </c>
      <c r="K3125" s="17">
        <f t="shared" si="244"/>
        <v>10</v>
      </c>
      <c r="L3125" s="283">
        <f t="shared" si="242"/>
        <v>2.4113259275878002E-7</v>
      </c>
      <c r="M3125" s="22">
        <f t="shared" si="243"/>
        <v>2.4113259275878E-6</v>
      </c>
    </row>
    <row r="3126" spans="1:13">
      <c r="A3126" s="16">
        <f t="shared" si="241"/>
        <v>3119</v>
      </c>
      <c r="B3126" s="12" t="s">
        <v>411</v>
      </c>
      <c r="C3126" s="272">
        <v>45123</v>
      </c>
      <c r="D3126" s="272">
        <v>45138</v>
      </c>
      <c r="E3126" s="196">
        <f t="shared" si="245"/>
        <v>45130.5</v>
      </c>
      <c r="F3126" s="272">
        <v>45138</v>
      </c>
      <c r="G3126" s="272">
        <v>45140</v>
      </c>
      <c r="H3126" s="12" t="s">
        <v>156</v>
      </c>
      <c r="I3126" s="234">
        <v>96.56</v>
      </c>
      <c r="J3126" s="272">
        <v>45141</v>
      </c>
      <c r="K3126" s="17">
        <f t="shared" si="244"/>
        <v>10</v>
      </c>
      <c r="L3126" s="283">
        <f t="shared" si="242"/>
        <v>3.9270978506978926E-7</v>
      </c>
      <c r="M3126" s="22">
        <f t="shared" si="243"/>
        <v>3.927097850697893E-6</v>
      </c>
    </row>
    <row r="3127" spans="1:13">
      <c r="A3127" s="16">
        <f t="shared" si="241"/>
        <v>3120</v>
      </c>
      <c r="B3127" s="12" t="s">
        <v>411</v>
      </c>
      <c r="C3127" s="272">
        <v>45123</v>
      </c>
      <c r="D3127" s="272">
        <v>45138</v>
      </c>
      <c r="E3127" s="196">
        <f t="shared" si="245"/>
        <v>45130.5</v>
      </c>
      <c r="F3127" s="272">
        <v>45138</v>
      </c>
      <c r="G3127" s="272">
        <v>45141</v>
      </c>
      <c r="H3127" s="12" t="s">
        <v>166</v>
      </c>
      <c r="I3127" s="234">
        <v>623.30999999999995</v>
      </c>
      <c r="J3127" s="272">
        <v>45142</v>
      </c>
      <c r="K3127" s="17">
        <f t="shared" si="244"/>
        <v>11</v>
      </c>
      <c r="L3127" s="283">
        <f t="shared" si="242"/>
        <v>2.5350034810672151E-6</v>
      </c>
      <c r="M3127" s="22">
        <f t="shared" si="243"/>
        <v>2.7885038291739366E-5</v>
      </c>
    </row>
    <row r="3128" spans="1:13">
      <c r="A3128" s="16">
        <f t="shared" si="241"/>
        <v>3121</v>
      </c>
      <c r="B3128" s="12" t="s">
        <v>411</v>
      </c>
      <c r="C3128" s="272">
        <v>45123</v>
      </c>
      <c r="D3128" s="272">
        <v>45138</v>
      </c>
      <c r="E3128" s="196">
        <f t="shared" si="245"/>
        <v>45130.5</v>
      </c>
      <c r="F3128" s="272">
        <v>45138</v>
      </c>
      <c r="G3128" s="272">
        <v>45156</v>
      </c>
      <c r="H3128" s="12" t="s">
        <v>154</v>
      </c>
      <c r="I3128" s="234">
        <v>669.09</v>
      </c>
      <c r="J3128" s="272">
        <v>45159</v>
      </c>
      <c r="K3128" s="17">
        <f t="shared" si="244"/>
        <v>26</v>
      </c>
      <c r="L3128" s="283">
        <f t="shared" si="242"/>
        <v>2.7211908667392844E-6</v>
      </c>
      <c r="M3128" s="22">
        <f t="shared" si="243"/>
        <v>7.0750962535221393E-5</v>
      </c>
    </row>
    <row r="3129" spans="1:13">
      <c r="A3129" s="16">
        <f t="shared" si="241"/>
        <v>3122</v>
      </c>
      <c r="B3129" s="12" t="s">
        <v>411</v>
      </c>
      <c r="C3129" s="272">
        <v>45123</v>
      </c>
      <c r="D3129" s="272">
        <v>45138</v>
      </c>
      <c r="E3129" s="196">
        <f t="shared" si="245"/>
        <v>45130.5</v>
      </c>
      <c r="F3129" s="272">
        <v>45138</v>
      </c>
      <c r="G3129" s="272">
        <v>45156</v>
      </c>
      <c r="H3129" s="12" t="s">
        <v>157</v>
      </c>
      <c r="I3129" s="234">
        <v>9710.3799999999974</v>
      </c>
      <c r="J3129" s="272">
        <v>45159</v>
      </c>
      <c r="K3129" s="17">
        <f t="shared" si="244"/>
        <v>26</v>
      </c>
      <c r="L3129" s="283">
        <f t="shared" si="242"/>
        <v>3.9492142116259103E-5</v>
      </c>
      <c r="M3129" s="22">
        <f t="shared" si="243"/>
        <v>1.0267956950227367E-3</v>
      </c>
    </row>
    <row r="3130" spans="1:13">
      <c r="A3130" s="16">
        <f t="shared" si="241"/>
        <v>3123</v>
      </c>
      <c r="B3130" s="12" t="s">
        <v>411</v>
      </c>
      <c r="C3130" s="272">
        <v>45123</v>
      </c>
      <c r="D3130" s="272">
        <v>45138</v>
      </c>
      <c r="E3130" s="196">
        <f t="shared" si="245"/>
        <v>45130.5</v>
      </c>
      <c r="F3130" s="272">
        <v>45138</v>
      </c>
      <c r="G3130" s="272">
        <v>45156</v>
      </c>
      <c r="H3130" s="12" t="s">
        <v>157</v>
      </c>
      <c r="I3130" s="234">
        <v>141.9</v>
      </c>
      <c r="J3130" s="272">
        <v>45159</v>
      </c>
      <c r="K3130" s="17">
        <f t="shared" si="244"/>
        <v>26</v>
      </c>
      <c r="L3130" s="283">
        <f t="shared" si="242"/>
        <v>5.7710768953400058E-7</v>
      </c>
      <c r="M3130" s="22">
        <f t="shared" si="243"/>
        <v>1.5004799927884015E-5</v>
      </c>
    </row>
    <row r="3131" spans="1:13">
      <c r="A3131" s="16">
        <f t="shared" si="241"/>
        <v>3124</v>
      </c>
      <c r="B3131" s="12" t="s">
        <v>411</v>
      </c>
      <c r="C3131" s="272">
        <v>45123</v>
      </c>
      <c r="D3131" s="272">
        <v>45138</v>
      </c>
      <c r="E3131" s="196">
        <f t="shared" si="245"/>
        <v>45130.5</v>
      </c>
      <c r="F3131" s="272">
        <v>45138</v>
      </c>
      <c r="G3131" s="272">
        <v>45229</v>
      </c>
      <c r="H3131" s="12" t="s">
        <v>152</v>
      </c>
      <c r="I3131" s="234">
        <v>24.4</v>
      </c>
      <c r="J3131" s="272">
        <v>45230</v>
      </c>
      <c r="K3131" s="17">
        <f t="shared" si="244"/>
        <v>99</v>
      </c>
      <c r="L3131" s="283">
        <f t="shared" si="242"/>
        <v>9.92348669811812E-8</v>
      </c>
      <c r="M3131" s="22">
        <f t="shared" si="243"/>
        <v>9.8242518311369385E-6</v>
      </c>
    </row>
    <row r="3132" spans="1:13">
      <c r="A3132" s="16">
        <f t="shared" si="241"/>
        <v>3125</v>
      </c>
      <c r="B3132" s="12" t="s">
        <v>411</v>
      </c>
      <c r="C3132" s="272">
        <v>45123</v>
      </c>
      <c r="D3132" s="272">
        <v>45138</v>
      </c>
      <c r="E3132" s="196">
        <f t="shared" si="245"/>
        <v>45130.5</v>
      </c>
      <c r="F3132" s="272">
        <v>45138</v>
      </c>
      <c r="G3132" s="272">
        <v>45152</v>
      </c>
      <c r="H3132" s="12" t="s">
        <v>153</v>
      </c>
      <c r="I3132" s="234">
        <v>35.14</v>
      </c>
      <c r="J3132" s="272">
        <v>45153</v>
      </c>
      <c r="K3132" s="17">
        <f t="shared" si="244"/>
        <v>22</v>
      </c>
      <c r="L3132" s="283">
        <f t="shared" si="242"/>
        <v>1.4291447646388147E-7</v>
      </c>
      <c r="M3132" s="22">
        <f t="shared" si="243"/>
        <v>3.1441184822053924E-6</v>
      </c>
    </row>
    <row r="3133" spans="1:13">
      <c r="A3133" s="16">
        <f t="shared" si="241"/>
        <v>3126</v>
      </c>
      <c r="B3133" s="12" t="s">
        <v>411</v>
      </c>
      <c r="C3133" s="272">
        <v>45123</v>
      </c>
      <c r="D3133" s="272">
        <v>45138</v>
      </c>
      <c r="E3133" s="196">
        <f t="shared" si="245"/>
        <v>45130.5</v>
      </c>
      <c r="F3133" s="272">
        <v>45138</v>
      </c>
      <c r="G3133" s="272">
        <v>45156</v>
      </c>
      <c r="H3133" s="12" t="s">
        <v>157</v>
      </c>
      <c r="I3133" s="234">
        <v>263.8</v>
      </c>
      <c r="J3133" s="272">
        <v>45159</v>
      </c>
      <c r="K3133" s="17">
        <f t="shared" si="244"/>
        <v>26</v>
      </c>
      <c r="L3133" s="283">
        <f t="shared" si="242"/>
        <v>1.0728753241653935E-6</v>
      </c>
      <c r="M3133" s="22">
        <f t="shared" si="243"/>
        <v>2.7894758428300232E-5</v>
      </c>
    </row>
    <row r="3134" spans="1:13">
      <c r="A3134" s="16">
        <f t="shared" si="241"/>
        <v>3127</v>
      </c>
      <c r="B3134" s="12" t="s">
        <v>411</v>
      </c>
      <c r="C3134" s="272">
        <v>45123</v>
      </c>
      <c r="D3134" s="272">
        <v>45138</v>
      </c>
      <c r="E3134" s="196">
        <f t="shared" si="245"/>
        <v>45130.5</v>
      </c>
      <c r="F3134" s="272">
        <v>45138</v>
      </c>
      <c r="G3134" s="272">
        <v>45156</v>
      </c>
      <c r="H3134" s="12" t="s">
        <v>166</v>
      </c>
      <c r="I3134" s="234">
        <v>251</v>
      </c>
      <c r="J3134" s="272">
        <v>45159</v>
      </c>
      <c r="K3134" s="17">
        <f t="shared" si="244"/>
        <v>26</v>
      </c>
      <c r="L3134" s="283">
        <f t="shared" si="242"/>
        <v>1.0208176890277248E-6</v>
      </c>
      <c r="M3134" s="22">
        <f t="shared" si="243"/>
        <v>2.6541259914720845E-5</v>
      </c>
    </row>
    <row r="3135" spans="1:13">
      <c r="A3135" s="16">
        <f t="shared" si="241"/>
        <v>3128</v>
      </c>
      <c r="B3135" s="12" t="s">
        <v>411</v>
      </c>
      <c r="C3135" s="272">
        <v>45123</v>
      </c>
      <c r="D3135" s="272">
        <v>45138</v>
      </c>
      <c r="E3135" s="196">
        <f t="shared" si="245"/>
        <v>45130.5</v>
      </c>
      <c r="F3135" s="272">
        <v>45138</v>
      </c>
      <c r="G3135" s="272">
        <v>45229</v>
      </c>
      <c r="H3135" s="12" t="s">
        <v>165</v>
      </c>
      <c r="I3135" s="234">
        <v>86.93</v>
      </c>
      <c r="J3135" s="272">
        <v>45230</v>
      </c>
      <c r="K3135" s="17">
        <f t="shared" si="244"/>
        <v>99</v>
      </c>
      <c r="L3135" s="283">
        <f t="shared" si="242"/>
        <v>3.5354454863418374E-7</v>
      </c>
      <c r="M3135" s="22">
        <f t="shared" si="243"/>
        <v>3.5000910314784189E-5</v>
      </c>
    </row>
    <row r="3136" spans="1:13">
      <c r="A3136" s="16">
        <f t="shared" si="241"/>
        <v>3129</v>
      </c>
      <c r="B3136" s="12" t="s">
        <v>411</v>
      </c>
      <c r="C3136" s="272">
        <v>45123</v>
      </c>
      <c r="D3136" s="272">
        <v>45138</v>
      </c>
      <c r="E3136" s="196">
        <f t="shared" si="245"/>
        <v>45130.5</v>
      </c>
      <c r="F3136" s="272">
        <v>45138</v>
      </c>
      <c r="G3136" s="272">
        <v>45141</v>
      </c>
      <c r="H3136" s="12" t="s">
        <v>166</v>
      </c>
      <c r="I3136" s="234">
        <v>1748.6000000000001</v>
      </c>
      <c r="J3136" s="272">
        <v>45142</v>
      </c>
      <c r="K3136" s="17">
        <f t="shared" si="244"/>
        <v>11</v>
      </c>
      <c r="L3136" s="283">
        <f t="shared" si="242"/>
        <v>7.1115610001349787E-6</v>
      </c>
      <c r="M3136" s="22">
        <f t="shared" si="243"/>
        <v>7.8227171001484763E-5</v>
      </c>
    </row>
    <row r="3137" spans="1:13">
      <c r="A3137" s="16">
        <f t="shared" si="241"/>
        <v>3130</v>
      </c>
      <c r="B3137" s="12" t="s">
        <v>411</v>
      </c>
      <c r="C3137" s="272">
        <v>45123</v>
      </c>
      <c r="D3137" s="272">
        <v>45138</v>
      </c>
      <c r="E3137" s="196">
        <f t="shared" si="245"/>
        <v>45130.5</v>
      </c>
      <c r="F3137" s="272">
        <v>45138</v>
      </c>
      <c r="G3137" s="272">
        <v>45229</v>
      </c>
      <c r="H3137" s="12" t="s">
        <v>152</v>
      </c>
      <c r="I3137" s="234">
        <v>85.02</v>
      </c>
      <c r="J3137" s="272">
        <v>45230</v>
      </c>
      <c r="K3137" s="17">
        <f t="shared" si="244"/>
        <v>99</v>
      </c>
      <c r="L3137" s="283">
        <f t="shared" si="242"/>
        <v>3.4577657339098466E-7</v>
      </c>
      <c r="M3137" s="22">
        <f t="shared" si="243"/>
        <v>3.4231880765707483E-5</v>
      </c>
    </row>
    <row r="3138" spans="1:13">
      <c r="A3138" s="16">
        <f t="shared" si="241"/>
        <v>3131</v>
      </c>
      <c r="B3138" s="12" t="s">
        <v>411</v>
      </c>
      <c r="C3138" s="272">
        <v>45123</v>
      </c>
      <c r="D3138" s="272">
        <v>45138</v>
      </c>
      <c r="E3138" s="196">
        <f t="shared" si="245"/>
        <v>45130.5</v>
      </c>
      <c r="F3138" s="272">
        <v>45138</v>
      </c>
      <c r="G3138" s="272">
        <v>45229</v>
      </c>
      <c r="H3138" s="12" t="s">
        <v>165</v>
      </c>
      <c r="I3138" s="234">
        <v>206.31</v>
      </c>
      <c r="J3138" s="272">
        <v>45230</v>
      </c>
      <c r="K3138" s="17">
        <f t="shared" si="244"/>
        <v>99</v>
      </c>
      <c r="L3138" s="283">
        <f t="shared" si="242"/>
        <v>8.3906333634784819E-7</v>
      </c>
      <c r="M3138" s="22">
        <f t="shared" si="243"/>
        <v>8.3067270298436976E-5</v>
      </c>
    </row>
    <row r="3139" spans="1:13">
      <c r="A3139" s="16">
        <f t="shared" si="241"/>
        <v>3132</v>
      </c>
      <c r="B3139" s="12" t="s">
        <v>411</v>
      </c>
      <c r="C3139" s="272">
        <v>45123</v>
      </c>
      <c r="D3139" s="272">
        <v>45138</v>
      </c>
      <c r="E3139" s="196">
        <f t="shared" si="245"/>
        <v>45130.5</v>
      </c>
      <c r="F3139" s="272">
        <v>45138</v>
      </c>
      <c r="G3139" s="272">
        <v>45156</v>
      </c>
      <c r="H3139" s="12" t="s">
        <v>164</v>
      </c>
      <c r="I3139" s="234">
        <v>5404.77</v>
      </c>
      <c r="J3139" s="272">
        <v>45159</v>
      </c>
      <c r="K3139" s="17">
        <f t="shared" si="244"/>
        <v>26</v>
      </c>
      <c r="L3139" s="283">
        <f t="shared" si="242"/>
        <v>2.198121442679831E-5</v>
      </c>
      <c r="M3139" s="22">
        <f t="shared" si="243"/>
        <v>5.7151157509675605E-4</v>
      </c>
    </row>
    <row r="3140" spans="1:13">
      <c r="A3140" s="16">
        <f t="shared" si="241"/>
        <v>3133</v>
      </c>
      <c r="B3140" s="12" t="s">
        <v>411</v>
      </c>
      <c r="C3140" s="272">
        <v>45123</v>
      </c>
      <c r="D3140" s="272">
        <v>45138</v>
      </c>
      <c r="E3140" s="196">
        <f t="shared" si="245"/>
        <v>45130.5</v>
      </c>
      <c r="F3140" s="272">
        <v>45138</v>
      </c>
      <c r="G3140" s="272">
        <v>45156</v>
      </c>
      <c r="H3140" s="12" t="s">
        <v>166</v>
      </c>
      <c r="I3140" s="234">
        <v>89984.230000000069</v>
      </c>
      <c r="J3140" s="272">
        <v>45159</v>
      </c>
      <c r="K3140" s="17">
        <f t="shared" si="244"/>
        <v>26</v>
      </c>
      <c r="L3140" s="283">
        <f t="shared" si="242"/>
        <v>3.6596611042844353E-4</v>
      </c>
      <c r="M3140" s="22">
        <f t="shared" si="243"/>
        <v>9.5151188711395315E-3</v>
      </c>
    </row>
    <row r="3141" spans="1:13">
      <c r="A3141" s="16">
        <f t="shared" si="241"/>
        <v>3134</v>
      </c>
      <c r="B3141" s="12" t="s">
        <v>411</v>
      </c>
      <c r="C3141" s="272">
        <v>45123</v>
      </c>
      <c r="D3141" s="272">
        <v>45138</v>
      </c>
      <c r="E3141" s="196">
        <f t="shared" si="245"/>
        <v>45130.5</v>
      </c>
      <c r="F3141" s="272">
        <v>45138</v>
      </c>
      <c r="G3141" s="272">
        <v>45156</v>
      </c>
      <c r="H3141" s="12" t="s">
        <v>157</v>
      </c>
      <c r="I3141" s="234">
        <v>380.09999999999997</v>
      </c>
      <c r="J3141" s="272">
        <v>45159</v>
      </c>
      <c r="K3141" s="17">
        <f t="shared" si="244"/>
        <v>26</v>
      </c>
      <c r="L3141" s="283">
        <f t="shared" si="242"/>
        <v>1.5458677434240563E-6</v>
      </c>
      <c r="M3141" s="22">
        <f t="shared" si="243"/>
        <v>4.0192561329025468E-5</v>
      </c>
    </row>
    <row r="3142" spans="1:13">
      <c r="A3142" s="16">
        <f t="shared" si="241"/>
        <v>3135</v>
      </c>
      <c r="B3142" s="12" t="s">
        <v>411</v>
      </c>
      <c r="C3142" s="272">
        <v>45123</v>
      </c>
      <c r="D3142" s="272">
        <v>45138</v>
      </c>
      <c r="E3142" s="196">
        <f t="shared" si="245"/>
        <v>45130.5</v>
      </c>
      <c r="F3142" s="272">
        <v>45138</v>
      </c>
      <c r="G3142" s="272">
        <v>45156</v>
      </c>
      <c r="H3142" s="12" t="s">
        <v>157</v>
      </c>
      <c r="I3142" s="234">
        <v>100.4</v>
      </c>
      <c r="J3142" s="272">
        <v>45159</v>
      </c>
      <c r="K3142" s="17">
        <f t="shared" si="244"/>
        <v>26</v>
      </c>
      <c r="L3142" s="283">
        <f t="shared" si="242"/>
        <v>4.0832707561108989E-7</v>
      </c>
      <c r="M3142" s="22">
        <f t="shared" si="243"/>
        <v>1.0616503965888337E-5</v>
      </c>
    </row>
    <row r="3143" spans="1:13">
      <c r="A3143" s="16">
        <f t="shared" si="241"/>
        <v>3136</v>
      </c>
      <c r="B3143" s="12" t="s">
        <v>411</v>
      </c>
      <c r="C3143" s="272">
        <v>45123</v>
      </c>
      <c r="D3143" s="272">
        <v>45138</v>
      </c>
      <c r="E3143" s="196">
        <f t="shared" si="245"/>
        <v>45130.5</v>
      </c>
      <c r="F3143" s="272">
        <v>45138</v>
      </c>
      <c r="G3143" s="272">
        <v>45156</v>
      </c>
      <c r="H3143" s="12" t="s">
        <v>157</v>
      </c>
      <c r="I3143" s="234">
        <v>121.7</v>
      </c>
      <c r="J3143" s="272">
        <v>45159</v>
      </c>
      <c r="K3143" s="17">
        <f t="shared" si="244"/>
        <v>26</v>
      </c>
      <c r="L3143" s="283">
        <f t="shared" si="242"/>
        <v>4.9495423408236689E-7</v>
      </c>
      <c r="M3143" s="22">
        <f t="shared" si="243"/>
        <v>1.2868810086141538E-5</v>
      </c>
    </row>
    <row r="3144" spans="1:13">
      <c r="A3144" s="16">
        <f t="shared" si="241"/>
        <v>3137</v>
      </c>
      <c r="B3144" s="12" t="s">
        <v>411</v>
      </c>
      <c r="C3144" s="272">
        <v>45123</v>
      </c>
      <c r="D3144" s="272">
        <v>45138</v>
      </c>
      <c r="E3144" s="196">
        <f t="shared" si="245"/>
        <v>45130.5</v>
      </c>
      <c r="F3144" s="272">
        <v>45138</v>
      </c>
      <c r="G3144" s="272">
        <v>45156</v>
      </c>
      <c r="H3144" s="12" t="s">
        <v>157</v>
      </c>
      <c r="I3144" s="234">
        <v>1159.3799999999999</v>
      </c>
      <c r="J3144" s="272">
        <v>45159</v>
      </c>
      <c r="K3144" s="17">
        <f t="shared" si="244"/>
        <v>26</v>
      </c>
      <c r="L3144" s="283">
        <f t="shared" si="242"/>
        <v>4.7152016426492567E-6</v>
      </c>
      <c r="M3144" s="22">
        <f t="shared" si="243"/>
        <v>1.2259524270888066E-4</v>
      </c>
    </row>
    <row r="3145" spans="1:13">
      <c r="A3145" s="16">
        <f t="shared" ref="A3145:A3208" si="246">A3144+1</f>
        <v>3138</v>
      </c>
      <c r="B3145" s="12" t="s">
        <v>411</v>
      </c>
      <c r="C3145" s="272">
        <v>45123</v>
      </c>
      <c r="D3145" s="272">
        <v>45138</v>
      </c>
      <c r="E3145" s="196">
        <f t="shared" si="245"/>
        <v>45130.5</v>
      </c>
      <c r="F3145" s="272">
        <v>45138</v>
      </c>
      <c r="G3145" s="272">
        <v>45229</v>
      </c>
      <c r="H3145" s="12" t="s">
        <v>154</v>
      </c>
      <c r="I3145" s="234">
        <v>617.45000000000005</v>
      </c>
      <c r="J3145" s="272">
        <v>45230</v>
      </c>
      <c r="K3145" s="17">
        <f t="shared" si="244"/>
        <v>99</v>
      </c>
      <c r="L3145" s="283">
        <f t="shared" si="242"/>
        <v>2.5111708449807518E-6</v>
      </c>
      <c r="M3145" s="22">
        <f t="shared" si="243"/>
        <v>2.4860591365309442E-4</v>
      </c>
    </row>
    <row r="3146" spans="1:13">
      <c r="A3146" s="16">
        <f t="shared" si="246"/>
        <v>3139</v>
      </c>
      <c r="B3146" s="12" t="s">
        <v>411</v>
      </c>
      <c r="C3146" s="272">
        <v>45123</v>
      </c>
      <c r="D3146" s="272">
        <v>45138</v>
      </c>
      <c r="E3146" s="196">
        <f t="shared" si="245"/>
        <v>45130.5</v>
      </c>
      <c r="F3146" s="272">
        <v>45138</v>
      </c>
      <c r="G3146" s="272">
        <v>45229</v>
      </c>
      <c r="H3146" s="12" t="s">
        <v>165</v>
      </c>
      <c r="I3146" s="234">
        <v>7.1</v>
      </c>
      <c r="J3146" s="272">
        <v>45230</v>
      </c>
      <c r="K3146" s="17">
        <f t="shared" si="244"/>
        <v>99</v>
      </c>
      <c r="L3146" s="283">
        <f t="shared" ref="L3146:L3209" si="247">I3146/$I$5449</f>
        <v>2.8875719490425677E-8</v>
      </c>
      <c r="M3146" s="22">
        <f t="shared" ref="M3146:M3209" si="248">L3146*K3146</f>
        <v>2.8586962295521418E-6</v>
      </c>
    </row>
    <row r="3147" spans="1:13">
      <c r="A3147" s="16">
        <f t="shared" si="246"/>
        <v>3140</v>
      </c>
      <c r="B3147" s="12" t="s">
        <v>411</v>
      </c>
      <c r="C3147" s="272">
        <v>45123</v>
      </c>
      <c r="D3147" s="272">
        <v>45138</v>
      </c>
      <c r="E3147" s="196">
        <f t="shared" si="245"/>
        <v>45130.5</v>
      </c>
      <c r="F3147" s="272">
        <v>45138</v>
      </c>
      <c r="G3147" s="272">
        <v>45147</v>
      </c>
      <c r="H3147" s="12" t="s">
        <v>166</v>
      </c>
      <c r="I3147" s="234">
        <v>19605.980000000007</v>
      </c>
      <c r="J3147" s="272">
        <v>45148</v>
      </c>
      <c r="K3147" s="17">
        <f t="shared" ref="K3147:K3210" si="249">(G3147-D3147)+((D3147-C3147+1)/2)</f>
        <v>17</v>
      </c>
      <c r="L3147" s="283">
        <f t="shared" si="247"/>
        <v>7.9737574480971297E-5</v>
      </c>
      <c r="M3147" s="22">
        <f t="shared" si="248"/>
        <v>1.3555387661765121E-3</v>
      </c>
    </row>
    <row r="3148" spans="1:13">
      <c r="A3148" s="16">
        <f t="shared" si="246"/>
        <v>3141</v>
      </c>
      <c r="B3148" s="12" t="s">
        <v>411</v>
      </c>
      <c r="C3148" s="272">
        <v>45123</v>
      </c>
      <c r="D3148" s="272">
        <v>45138</v>
      </c>
      <c r="E3148" s="196">
        <f t="shared" si="245"/>
        <v>45130.5</v>
      </c>
      <c r="F3148" s="272">
        <v>45138</v>
      </c>
      <c r="G3148" s="272">
        <v>45147</v>
      </c>
      <c r="H3148" s="12" t="s">
        <v>164</v>
      </c>
      <c r="I3148" s="234">
        <v>28411.680000000015</v>
      </c>
      <c r="J3148" s="272">
        <v>45148</v>
      </c>
      <c r="K3148" s="17">
        <f t="shared" si="249"/>
        <v>17</v>
      </c>
      <c r="L3148" s="283">
        <f t="shared" si="247"/>
        <v>1.155503805537659E-4</v>
      </c>
      <c r="M3148" s="22">
        <f t="shared" si="248"/>
        <v>1.9643564694140202E-3</v>
      </c>
    </row>
    <row r="3149" spans="1:13">
      <c r="A3149" s="16">
        <f t="shared" si="246"/>
        <v>3142</v>
      </c>
      <c r="B3149" s="12" t="s">
        <v>411</v>
      </c>
      <c r="C3149" s="272">
        <v>45123</v>
      </c>
      <c r="D3149" s="272">
        <v>45138</v>
      </c>
      <c r="E3149" s="196">
        <f t="shared" si="245"/>
        <v>45130.5</v>
      </c>
      <c r="F3149" s="272">
        <v>45138</v>
      </c>
      <c r="G3149" s="272">
        <v>45156</v>
      </c>
      <c r="H3149" s="12" t="s">
        <v>154</v>
      </c>
      <c r="I3149" s="234">
        <v>524.13</v>
      </c>
      <c r="J3149" s="272">
        <v>45159</v>
      </c>
      <c r="K3149" s="17">
        <f t="shared" si="249"/>
        <v>26</v>
      </c>
      <c r="L3149" s="283">
        <f t="shared" si="247"/>
        <v>2.1316381488051848E-6</v>
      </c>
      <c r="M3149" s="22">
        <f t="shared" si="248"/>
        <v>5.5422591868934802E-5</v>
      </c>
    </row>
    <row r="3150" spans="1:13">
      <c r="A3150" s="16">
        <f t="shared" si="246"/>
        <v>3143</v>
      </c>
      <c r="B3150" s="12" t="s">
        <v>411</v>
      </c>
      <c r="C3150" s="272">
        <v>45123</v>
      </c>
      <c r="D3150" s="272">
        <v>45138</v>
      </c>
      <c r="E3150" s="196">
        <f t="shared" si="245"/>
        <v>45130.5</v>
      </c>
      <c r="F3150" s="272">
        <v>45138</v>
      </c>
      <c r="G3150" s="272">
        <v>45156</v>
      </c>
      <c r="H3150" s="12" t="s">
        <v>157</v>
      </c>
      <c r="I3150" s="234">
        <v>1778.4099999999999</v>
      </c>
      <c r="J3150" s="272">
        <v>45159</v>
      </c>
      <c r="K3150" s="17">
        <f t="shared" si="249"/>
        <v>26</v>
      </c>
      <c r="L3150" s="283">
        <f t="shared" si="247"/>
        <v>7.2327983519673134E-6</v>
      </c>
      <c r="M3150" s="22">
        <f t="shared" si="248"/>
        <v>1.8805275715115015E-4</v>
      </c>
    </row>
    <row r="3151" spans="1:13">
      <c r="A3151" s="16">
        <f t="shared" si="246"/>
        <v>3144</v>
      </c>
      <c r="B3151" s="12" t="s">
        <v>411</v>
      </c>
      <c r="C3151" s="272">
        <v>45123</v>
      </c>
      <c r="D3151" s="272">
        <v>45138</v>
      </c>
      <c r="E3151" s="196">
        <f t="shared" si="245"/>
        <v>45130.5</v>
      </c>
      <c r="F3151" s="272">
        <v>45138</v>
      </c>
      <c r="G3151" s="272">
        <v>45229</v>
      </c>
      <c r="H3151" s="12" t="s">
        <v>152</v>
      </c>
      <c r="I3151" s="234">
        <v>46.47</v>
      </c>
      <c r="J3151" s="272">
        <v>45230</v>
      </c>
      <c r="K3151" s="17">
        <f t="shared" si="249"/>
        <v>99</v>
      </c>
      <c r="L3151" s="283">
        <f t="shared" si="247"/>
        <v>1.8899361756620864E-7</v>
      </c>
      <c r="M3151" s="22">
        <f t="shared" si="248"/>
        <v>1.8710368139054657E-5</v>
      </c>
    </row>
    <row r="3152" spans="1:13">
      <c r="A3152" s="16">
        <f t="shared" si="246"/>
        <v>3145</v>
      </c>
      <c r="B3152" s="12" t="s">
        <v>411</v>
      </c>
      <c r="C3152" s="272">
        <v>45123</v>
      </c>
      <c r="D3152" s="272">
        <v>45138</v>
      </c>
      <c r="E3152" s="196">
        <f t="shared" si="245"/>
        <v>45130.5</v>
      </c>
      <c r="F3152" s="272">
        <v>45138</v>
      </c>
      <c r="G3152" s="272">
        <v>45156</v>
      </c>
      <c r="H3152" s="12" t="s">
        <v>157</v>
      </c>
      <c r="I3152" s="234">
        <v>374.58</v>
      </c>
      <c r="J3152" s="272">
        <v>45159</v>
      </c>
      <c r="K3152" s="17">
        <f t="shared" si="249"/>
        <v>26</v>
      </c>
      <c r="L3152" s="283">
        <f t="shared" si="247"/>
        <v>1.5234178882709366E-6</v>
      </c>
      <c r="M3152" s="22">
        <f t="shared" si="248"/>
        <v>3.9608865095044351E-5</v>
      </c>
    </row>
    <row r="3153" spans="1:13">
      <c r="A3153" s="16">
        <f t="shared" si="246"/>
        <v>3146</v>
      </c>
      <c r="B3153" s="12" t="s">
        <v>411</v>
      </c>
      <c r="C3153" s="272">
        <v>45123</v>
      </c>
      <c r="D3153" s="272">
        <v>45138</v>
      </c>
      <c r="E3153" s="196">
        <f t="shared" si="245"/>
        <v>45130.5</v>
      </c>
      <c r="F3153" s="272">
        <v>45138</v>
      </c>
      <c r="G3153" s="272">
        <v>45229</v>
      </c>
      <c r="H3153" s="12" t="s">
        <v>156</v>
      </c>
      <c r="I3153" s="234">
        <v>20.22</v>
      </c>
      <c r="J3153" s="272">
        <v>45230</v>
      </c>
      <c r="K3153" s="17">
        <f t="shared" si="249"/>
        <v>99</v>
      </c>
      <c r="L3153" s="283">
        <f t="shared" si="247"/>
        <v>8.223479550653623E-8</v>
      </c>
      <c r="M3153" s="22">
        <f t="shared" si="248"/>
        <v>8.1412447551470872E-6</v>
      </c>
    </row>
    <row r="3154" spans="1:13">
      <c r="A3154" s="16">
        <f t="shared" si="246"/>
        <v>3147</v>
      </c>
      <c r="B3154" s="12" t="s">
        <v>411</v>
      </c>
      <c r="C3154" s="272">
        <v>45123</v>
      </c>
      <c r="D3154" s="272">
        <v>45138</v>
      </c>
      <c r="E3154" s="196">
        <f t="shared" si="245"/>
        <v>45130.5</v>
      </c>
      <c r="F3154" s="272">
        <v>45138</v>
      </c>
      <c r="G3154" s="272">
        <v>45229</v>
      </c>
      <c r="H3154" s="12" t="s">
        <v>165</v>
      </c>
      <c r="I3154" s="234">
        <v>13.76</v>
      </c>
      <c r="J3154" s="272">
        <v>45230</v>
      </c>
      <c r="K3154" s="17">
        <f t="shared" si="249"/>
        <v>99</v>
      </c>
      <c r="L3154" s="283">
        <f t="shared" si="247"/>
        <v>5.5961957772993994E-8</v>
      </c>
      <c r="M3154" s="22">
        <f t="shared" si="248"/>
        <v>5.5402338195264054E-6</v>
      </c>
    </row>
    <row r="3155" spans="1:13">
      <c r="A3155" s="16">
        <f t="shared" si="246"/>
        <v>3148</v>
      </c>
      <c r="B3155" s="12" t="s">
        <v>411</v>
      </c>
      <c r="C3155" s="272">
        <v>45123</v>
      </c>
      <c r="D3155" s="272">
        <v>45138</v>
      </c>
      <c r="E3155" s="196">
        <f t="shared" si="245"/>
        <v>45130.5</v>
      </c>
      <c r="F3155" s="272">
        <v>45138</v>
      </c>
      <c r="G3155" s="272">
        <v>45140</v>
      </c>
      <c r="H3155" s="12" t="s">
        <v>156</v>
      </c>
      <c r="I3155" s="234">
        <v>10.38</v>
      </c>
      <c r="J3155" s="272">
        <v>45141</v>
      </c>
      <c r="K3155" s="17">
        <f t="shared" si="249"/>
        <v>10</v>
      </c>
      <c r="L3155" s="283">
        <f t="shared" si="247"/>
        <v>4.221548849445332E-8</v>
      </c>
      <c r="M3155" s="22">
        <f t="shared" si="248"/>
        <v>4.221548849445332E-7</v>
      </c>
    </row>
    <row r="3156" spans="1:13">
      <c r="A3156" s="16">
        <f t="shared" si="246"/>
        <v>3149</v>
      </c>
      <c r="B3156" s="12" t="s">
        <v>411</v>
      </c>
      <c r="C3156" s="272">
        <v>45123</v>
      </c>
      <c r="D3156" s="272">
        <v>45138</v>
      </c>
      <c r="E3156" s="196">
        <f t="shared" si="245"/>
        <v>45130.5</v>
      </c>
      <c r="F3156" s="272">
        <v>45138</v>
      </c>
      <c r="G3156" s="272">
        <v>45140</v>
      </c>
      <c r="H3156" s="12" t="s">
        <v>152</v>
      </c>
      <c r="I3156" s="234">
        <v>44.88</v>
      </c>
      <c r="J3156" s="272">
        <v>45141</v>
      </c>
      <c r="K3156" s="17">
        <f t="shared" si="249"/>
        <v>10</v>
      </c>
      <c r="L3156" s="283">
        <f t="shared" si="247"/>
        <v>1.8252708320145134E-7</v>
      </c>
      <c r="M3156" s="22">
        <f t="shared" si="248"/>
        <v>1.8252708320145135E-6</v>
      </c>
    </row>
    <row r="3157" spans="1:13">
      <c r="A3157" s="16">
        <f t="shared" si="246"/>
        <v>3150</v>
      </c>
      <c r="B3157" s="12" t="s">
        <v>411</v>
      </c>
      <c r="C3157" s="272">
        <v>45123</v>
      </c>
      <c r="D3157" s="272">
        <v>45138</v>
      </c>
      <c r="E3157" s="196">
        <f t="shared" si="245"/>
        <v>45130.5</v>
      </c>
      <c r="F3157" s="272">
        <v>45138</v>
      </c>
      <c r="G3157" s="272">
        <v>45229</v>
      </c>
      <c r="H3157" s="12" t="s">
        <v>152</v>
      </c>
      <c r="I3157" s="234">
        <v>25.05</v>
      </c>
      <c r="J3157" s="272">
        <v>45230</v>
      </c>
      <c r="K3157" s="17">
        <f t="shared" si="249"/>
        <v>99</v>
      </c>
      <c r="L3157" s="283">
        <f t="shared" si="247"/>
        <v>1.0187841876551595E-7</v>
      </c>
      <c r="M3157" s="22">
        <f t="shared" si="248"/>
        <v>1.008596345778608E-5</v>
      </c>
    </row>
    <row r="3158" spans="1:13">
      <c r="A3158" s="16">
        <f t="shared" si="246"/>
        <v>3151</v>
      </c>
      <c r="B3158" s="12" t="s">
        <v>411</v>
      </c>
      <c r="C3158" s="272">
        <v>45123</v>
      </c>
      <c r="D3158" s="272">
        <v>45138</v>
      </c>
      <c r="E3158" s="196">
        <f t="shared" si="245"/>
        <v>45130.5</v>
      </c>
      <c r="F3158" s="272">
        <v>45138</v>
      </c>
      <c r="G3158" s="272">
        <v>45229</v>
      </c>
      <c r="H3158" s="12" t="s">
        <v>156</v>
      </c>
      <c r="I3158" s="234">
        <v>32.22</v>
      </c>
      <c r="J3158" s="272">
        <v>45230</v>
      </c>
      <c r="K3158" s="17">
        <f t="shared" si="249"/>
        <v>99</v>
      </c>
      <c r="L3158" s="283">
        <f t="shared" si="247"/>
        <v>1.3103882844810076E-7</v>
      </c>
      <c r="M3158" s="22">
        <f t="shared" si="248"/>
        <v>1.2972844016361975E-5</v>
      </c>
    </row>
    <row r="3159" spans="1:13">
      <c r="A3159" s="16">
        <f t="shared" si="246"/>
        <v>3152</v>
      </c>
      <c r="B3159" s="12" t="s">
        <v>411</v>
      </c>
      <c r="C3159" s="272">
        <v>45123</v>
      </c>
      <c r="D3159" s="272">
        <v>45138</v>
      </c>
      <c r="E3159" s="196">
        <f t="shared" si="245"/>
        <v>45130.5</v>
      </c>
      <c r="F3159" s="272">
        <v>45138</v>
      </c>
      <c r="G3159" s="272">
        <v>45156</v>
      </c>
      <c r="H3159" s="12" t="s">
        <v>157</v>
      </c>
      <c r="I3159" s="234">
        <v>462.81999999999994</v>
      </c>
      <c r="J3159" s="272">
        <v>45159</v>
      </c>
      <c r="K3159" s="17">
        <f t="shared" si="249"/>
        <v>26</v>
      </c>
      <c r="L3159" s="283">
        <f t="shared" si="247"/>
        <v>1.8822902105012409E-6</v>
      </c>
      <c r="M3159" s="22">
        <f t="shared" si="248"/>
        <v>4.8939545473032262E-5</v>
      </c>
    </row>
    <row r="3160" spans="1:13">
      <c r="A3160" s="16">
        <f t="shared" si="246"/>
        <v>3153</v>
      </c>
      <c r="B3160" s="12" t="s">
        <v>411</v>
      </c>
      <c r="C3160" s="272">
        <v>45123</v>
      </c>
      <c r="D3160" s="272">
        <v>45138</v>
      </c>
      <c r="E3160" s="196">
        <f t="shared" si="245"/>
        <v>45130.5</v>
      </c>
      <c r="F3160" s="272">
        <v>45138</v>
      </c>
      <c r="G3160" s="272">
        <v>45152</v>
      </c>
      <c r="H3160" s="12" t="s">
        <v>153</v>
      </c>
      <c r="I3160" s="234">
        <v>33.909999999999997</v>
      </c>
      <c r="J3160" s="272">
        <v>45153</v>
      </c>
      <c r="K3160" s="17">
        <f t="shared" si="249"/>
        <v>22</v>
      </c>
      <c r="L3160" s="283">
        <f t="shared" si="247"/>
        <v>1.3791206308737109E-7</v>
      </c>
      <c r="M3160" s="22">
        <f t="shared" si="248"/>
        <v>3.0340653879221641E-6</v>
      </c>
    </row>
    <row r="3161" spans="1:13">
      <c r="A3161" s="16">
        <f t="shared" si="246"/>
        <v>3154</v>
      </c>
      <c r="B3161" s="12" t="s">
        <v>411</v>
      </c>
      <c r="C3161" s="272">
        <v>45123</v>
      </c>
      <c r="D3161" s="272">
        <v>45138</v>
      </c>
      <c r="E3161" s="196">
        <f t="shared" si="245"/>
        <v>45130.5</v>
      </c>
      <c r="F3161" s="272">
        <v>45138</v>
      </c>
      <c r="G3161" s="272">
        <v>45229</v>
      </c>
      <c r="H3161" s="12" t="s">
        <v>156</v>
      </c>
      <c r="I3161" s="234">
        <v>9.39</v>
      </c>
      <c r="J3161" s="272">
        <v>45230</v>
      </c>
      <c r="K3161" s="17">
        <f t="shared" si="249"/>
        <v>99</v>
      </c>
      <c r="L3161" s="283">
        <f t="shared" si="247"/>
        <v>3.8189155776774243E-8</v>
      </c>
      <c r="M3161" s="22">
        <f t="shared" si="248"/>
        <v>3.7807264219006502E-6</v>
      </c>
    </row>
    <row r="3162" spans="1:13">
      <c r="A3162" s="16">
        <f t="shared" si="246"/>
        <v>3155</v>
      </c>
      <c r="B3162" s="12" t="s">
        <v>411</v>
      </c>
      <c r="C3162" s="272">
        <v>45123</v>
      </c>
      <c r="D3162" s="272">
        <v>45138</v>
      </c>
      <c r="E3162" s="196">
        <f t="shared" si="245"/>
        <v>45130.5</v>
      </c>
      <c r="F3162" s="272">
        <v>45138</v>
      </c>
      <c r="G3162" s="272">
        <v>45156</v>
      </c>
      <c r="H3162" s="12" t="s">
        <v>157</v>
      </c>
      <c r="I3162" s="234">
        <v>4601.3300000000008</v>
      </c>
      <c r="J3162" s="272">
        <v>45159</v>
      </c>
      <c r="K3162" s="17">
        <f t="shared" si="249"/>
        <v>26</v>
      </c>
      <c r="L3162" s="283">
        <f t="shared" si="247"/>
        <v>1.8713621741250764E-5</v>
      </c>
      <c r="M3162" s="22">
        <f t="shared" si="248"/>
        <v>4.8655416527251989E-4</v>
      </c>
    </row>
    <row r="3163" spans="1:13">
      <c r="A3163" s="16">
        <f t="shared" si="246"/>
        <v>3156</v>
      </c>
      <c r="B3163" s="12" t="s">
        <v>411</v>
      </c>
      <c r="C3163" s="272">
        <v>45123</v>
      </c>
      <c r="D3163" s="272">
        <v>45138</v>
      </c>
      <c r="E3163" s="196">
        <f t="shared" si="245"/>
        <v>45130.5</v>
      </c>
      <c r="F3163" s="272">
        <v>45138</v>
      </c>
      <c r="G3163" s="272">
        <v>45229</v>
      </c>
      <c r="H3163" s="12" t="s">
        <v>165</v>
      </c>
      <c r="I3163" s="234">
        <v>61.75</v>
      </c>
      <c r="J3163" s="272">
        <v>45230</v>
      </c>
      <c r="K3163" s="17">
        <f t="shared" si="249"/>
        <v>99</v>
      </c>
      <c r="L3163" s="283">
        <f t="shared" si="247"/>
        <v>2.5113741951180078E-7</v>
      </c>
      <c r="M3163" s="22">
        <f t="shared" si="248"/>
        <v>2.4862604531668275E-5</v>
      </c>
    </row>
    <row r="3164" spans="1:13">
      <c r="A3164" s="16">
        <f t="shared" si="246"/>
        <v>3157</v>
      </c>
      <c r="B3164" s="12" t="s">
        <v>411</v>
      </c>
      <c r="C3164" s="272">
        <v>45123</v>
      </c>
      <c r="D3164" s="272">
        <v>45138</v>
      </c>
      <c r="E3164" s="196">
        <f t="shared" si="245"/>
        <v>45130.5</v>
      </c>
      <c r="F3164" s="272">
        <v>45138</v>
      </c>
      <c r="G3164" s="272">
        <v>45140</v>
      </c>
      <c r="H3164" s="12" t="s">
        <v>164</v>
      </c>
      <c r="I3164" s="234">
        <v>152.63</v>
      </c>
      <c r="J3164" s="272">
        <v>45141</v>
      </c>
      <c r="K3164" s="17">
        <f t="shared" si="249"/>
        <v>10</v>
      </c>
      <c r="L3164" s="283">
        <f t="shared" si="247"/>
        <v>6.2074662898924946E-7</v>
      </c>
      <c r="M3164" s="22">
        <f t="shared" si="248"/>
        <v>6.2074662898924943E-6</v>
      </c>
    </row>
    <row r="3165" spans="1:13">
      <c r="A3165" s="16">
        <f t="shared" si="246"/>
        <v>3158</v>
      </c>
      <c r="B3165" s="12" t="s">
        <v>411</v>
      </c>
      <c r="C3165" s="272">
        <v>45123</v>
      </c>
      <c r="D3165" s="272">
        <v>45138</v>
      </c>
      <c r="E3165" s="196">
        <f t="shared" si="245"/>
        <v>45130.5</v>
      </c>
      <c r="F3165" s="272">
        <v>45138</v>
      </c>
      <c r="G3165" s="272">
        <v>45140</v>
      </c>
      <c r="H3165" s="12" t="s">
        <v>166</v>
      </c>
      <c r="I3165" s="234">
        <v>1085.5600000000002</v>
      </c>
      <c r="J3165" s="272">
        <v>45141</v>
      </c>
      <c r="K3165" s="17">
        <f t="shared" si="249"/>
        <v>10</v>
      </c>
      <c r="L3165" s="283">
        <f t="shared" si="247"/>
        <v>4.4149755000037334E-6</v>
      </c>
      <c r="M3165" s="22">
        <f t="shared" si="248"/>
        <v>4.4149755000037336E-5</v>
      </c>
    </row>
    <row r="3166" spans="1:13">
      <c r="A3166" s="16">
        <f t="shared" si="246"/>
        <v>3159</v>
      </c>
      <c r="B3166" s="12" t="s">
        <v>411</v>
      </c>
      <c r="C3166" s="272">
        <v>45123</v>
      </c>
      <c r="D3166" s="272">
        <v>45138</v>
      </c>
      <c r="E3166" s="196">
        <f t="shared" si="245"/>
        <v>45130.5</v>
      </c>
      <c r="F3166" s="272">
        <v>45138</v>
      </c>
      <c r="G3166" s="272">
        <v>45152</v>
      </c>
      <c r="H3166" s="12" t="s">
        <v>152</v>
      </c>
      <c r="I3166" s="234">
        <v>37.520000000000003</v>
      </c>
      <c r="J3166" s="272">
        <v>45153</v>
      </c>
      <c r="K3166" s="17">
        <f t="shared" si="249"/>
        <v>22</v>
      </c>
      <c r="L3166" s="283">
        <f t="shared" si="247"/>
        <v>1.5259394299729177E-7</v>
      </c>
      <c r="M3166" s="22">
        <f t="shared" si="248"/>
        <v>3.3570667459404192E-6</v>
      </c>
    </row>
    <row r="3167" spans="1:13">
      <c r="A3167" s="16">
        <f t="shared" si="246"/>
        <v>3160</v>
      </c>
      <c r="B3167" s="12" t="s">
        <v>411</v>
      </c>
      <c r="C3167" s="272">
        <v>45123</v>
      </c>
      <c r="D3167" s="272">
        <v>45138</v>
      </c>
      <c r="E3167" s="196">
        <f t="shared" si="245"/>
        <v>45130.5</v>
      </c>
      <c r="F3167" s="272">
        <v>45138</v>
      </c>
      <c r="G3167" s="272">
        <v>45152</v>
      </c>
      <c r="H3167" s="12" t="s">
        <v>156</v>
      </c>
      <c r="I3167" s="234">
        <v>52.06</v>
      </c>
      <c r="J3167" s="272">
        <v>45153</v>
      </c>
      <c r="K3167" s="17">
        <f t="shared" si="249"/>
        <v>22</v>
      </c>
      <c r="L3167" s="283">
        <f t="shared" si="247"/>
        <v>2.1172816291148745E-7</v>
      </c>
      <c r="M3167" s="22">
        <f t="shared" si="248"/>
        <v>4.6580195840527236E-6</v>
      </c>
    </row>
    <row r="3168" spans="1:13">
      <c r="A3168" s="16">
        <f t="shared" si="246"/>
        <v>3161</v>
      </c>
      <c r="B3168" s="12" t="s">
        <v>411</v>
      </c>
      <c r="C3168" s="272">
        <v>45123</v>
      </c>
      <c r="D3168" s="272">
        <v>45138</v>
      </c>
      <c r="E3168" s="196">
        <f t="shared" si="245"/>
        <v>45130.5</v>
      </c>
      <c r="F3168" s="272">
        <v>45138</v>
      </c>
      <c r="G3168" s="272">
        <v>45229</v>
      </c>
      <c r="H3168" s="12" t="s">
        <v>156</v>
      </c>
      <c r="I3168" s="234">
        <v>20.79</v>
      </c>
      <c r="J3168" s="272">
        <v>45230</v>
      </c>
      <c r="K3168" s="17">
        <f t="shared" si="249"/>
        <v>99</v>
      </c>
      <c r="L3168" s="283">
        <f t="shared" si="247"/>
        <v>8.4552987071260546E-8</v>
      </c>
      <c r="M3168" s="22">
        <f t="shared" si="248"/>
        <v>8.3707457200547946E-6</v>
      </c>
    </row>
    <row r="3169" spans="1:13">
      <c r="A3169" s="16">
        <f t="shared" si="246"/>
        <v>3162</v>
      </c>
      <c r="B3169" s="12" t="s">
        <v>411</v>
      </c>
      <c r="C3169" s="272">
        <v>45123</v>
      </c>
      <c r="D3169" s="272">
        <v>45138</v>
      </c>
      <c r="E3169" s="196">
        <f t="shared" si="245"/>
        <v>45130.5</v>
      </c>
      <c r="F3169" s="272">
        <v>45138</v>
      </c>
      <c r="G3169" s="272">
        <v>45155</v>
      </c>
      <c r="H3169" s="12" t="s">
        <v>164</v>
      </c>
      <c r="I3169" s="234">
        <v>173.14</v>
      </c>
      <c r="J3169" s="272">
        <v>45156</v>
      </c>
      <c r="K3169" s="17">
        <f t="shared" si="249"/>
        <v>25</v>
      </c>
      <c r="L3169" s="283">
        <f t="shared" si="247"/>
        <v>7.0416085529187342E-7</v>
      </c>
      <c r="M3169" s="22">
        <f t="shared" si="248"/>
        <v>1.7604021382296835E-5</v>
      </c>
    </row>
    <row r="3170" spans="1:13">
      <c r="A3170" s="16">
        <f t="shared" si="246"/>
        <v>3163</v>
      </c>
      <c r="B3170" s="12" t="s">
        <v>411</v>
      </c>
      <c r="C3170" s="272">
        <v>45123</v>
      </c>
      <c r="D3170" s="272">
        <v>45138</v>
      </c>
      <c r="E3170" s="196">
        <f t="shared" si="245"/>
        <v>45130.5</v>
      </c>
      <c r="F3170" s="272">
        <v>45138</v>
      </c>
      <c r="G3170" s="272">
        <v>45155</v>
      </c>
      <c r="H3170" s="12" t="s">
        <v>166</v>
      </c>
      <c r="I3170" s="234">
        <v>372.61</v>
      </c>
      <c r="J3170" s="272">
        <v>45156</v>
      </c>
      <c r="K3170" s="17">
        <f t="shared" si="249"/>
        <v>25</v>
      </c>
      <c r="L3170" s="283">
        <f t="shared" si="247"/>
        <v>1.5154058928630299E-6</v>
      </c>
      <c r="M3170" s="22">
        <f t="shared" si="248"/>
        <v>3.788514732157575E-5</v>
      </c>
    </row>
    <row r="3171" spans="1:13">
      <c r="A3171" s="16">
        <f t="shared" si="246"/>
        <v>3164</v>
      </c>
      <c r="B3171" s="12" t="s">
        <v>411</v>
      </c>
      <c r="C3171" s="272">
        <v>45123</v>
      </c>
      <c r="D3171" s="272">
        <v>45138</v>
      </c>
      <c r="E3171" s="196">
        <f t="shared" si="245"/>
        <v>45130.5</v>
      </c>
      <c r="F3171" s="272">
        <v>45138</v>
      </c>
      <c r="G3171" s="272">
        <v>45152</v>
      </c>
      <c r="H3171" s="12" t="s">
        <v>156</v>
      </c>
      <c r="I3171" s="234">
        <v>19.93</v>
      </c>
      <c r="J3171" s="272">
        <v>45153</v>
      </c>
      <c r="K3171" s="17">
        <f t="shared" si="249"/>
        <v>22</v>
      </c>
      <c r="L3171" s="283">
        <f t="shared" si="247"/>
        <v>8.1055364710448425E-8</v>
      </c>
      <c r="M3171" s="22">
        <f t="shared" si="248"/>
        <v>1.7832180236298653E-6</v>
      </c>
    </row>
    <row r="3172" spans="1:13">
      <c r="A3172" s="16">
        <f t="shared" si="246"/>
        <v>3165</v>
      </c>
      <c r="B3172" s="12" t="s">
        <v>411</v>
      </c>
      <c r="C3172" s="272">
        <v>45123</v>
      </c>
      <c r="D3172" s="272">
        <v>45138</v>
      </c>
      <c r="E3172" s="196">
        <f t="shared" si="245"/>
        <v>45130.5</v>
      </c>
      <c r="F3172" s="272">
        <v>45138</v>
      </c>
      <c r="G3172" s="272">
        <v>45152</v>
      </c>
      <c r="H3172" s="12" t="s">
        <v>152</v>
      </c>
      <c r="I3172" s="234">
        <v>80.849999999999994</v>
      </c>
      <c r="J3172" s="272">
        <v>45153</v>
      </c>
      <c r="K3172" s="17">
        <f t="shared" si="249"/>
        <v>22</v>
      </c>
      <c r="L3172" s="283">
        <f t="shared" si="247"/>
        <v>3.2881717194379096E-7</v>
      </c>
      <c r="M3172" s="22">
        <f t="shared" si="248"/>
        <v>7.2339777827634009E-6</v>
      </c>
    </row>
    <row r="3173" spans="1:13">
      <c r="A3173" s="16">
        <f t="shared" si="246"/>
        <v>3166</v>
      </c>
      <c r="B3173" s="12" t="s">
        <v>411</v>
      </c>
      <c r="C3173" s="272">
        <v>45123</v>
      </c>
      <c r="D3173" s="272">
        <v>45138</v>
      </c>
      <c r="E3173" s="196">
        <f t="shared" ref="E3173:E3236" si="250">AVERAGE(C3173:D3173)</f>
        <v>45130.5</v>
      </c>
      <c r="F3173" s="272">
        <v>45138</v>
      </c>
      <c r="G3173" s="272">
        <v>45141</v>
      </c>
      <c r="H3173" s="12" t="s">
        <v>166</v>
      </c>
      <c r="I3173" s="234">
        <v>416</v>
      </c>
      <c r="J3173" s="272">
        <v>45142</v>
      </c>
      <c r="K3173" s="17">
        <f t="shared" si="249"/>
        <v>11</v>
      </c>
      <c r="L3173" s="283">
        <f t="shared" si="247"/>
        <v>1.6918731419742369E-6</v>
      </c>
      <c r="M3173" s="22">
        <f t="shared" si="248"/>
        <v>1.8610604561716606E-5</v>
      </c>
    </row>
    <row r="3174" spans="1:13">
      <c r="A3174" s="16">
        <f t="shared" si="246"/>
        <v>3167</v>
      </c>
      <c r="B3174" s="12" t="s">
        <v>411</v>
      </c>
      <c r="C3174" s="272">
        <v>45123</v>
      </c>
      <c r="D3174" s="272">
        <v>45138</v>
      </c>
      <c r="E3174" s="196">
        <f t="shared" si="250"/>
        <v>45130.5</v>
      </c>
      <c r="F3174" s="272">
        <v>45138</v>
      </c>
      <c r="G3174" s="272">
        <v>45140</v>
      </c>
      <c r="H3174" s="12" t="s">
        <v>166</v>
      </c>
      <c r="I3174" s="234">
        <v>240</v>
      </c>
      <c r="J3174" s="272">
        <v>45141</v>
      </c>
      <c r="K3174" s="17">
        <f t="shared" si="249"/>
        <v>10</v>
      </c>
      <c r="L3174" s="283">
        <f t="shared" si="247"/>
        <v>9.7608065883129062E-7</v>
      </c>
      <c r="M3174" s="22">
        <f t="shared" si="248"/>
        <v>9.7608065883129062E-6</v>
      </c>
    </row>
    <row r="3175" spans="1:13">
      <c r="A3175" s="16">
        <f t="shared" si="246"/>
        <v>3168</v>
      </c>
      <c r="B3175" s="12" t="s">
        <v>411</v>
      </c>
      <c r="C3175" s="272">
        <v>45123</v>
      </c>
      <c r="D3175" s="272">
        <v>45138</v>
      </c>
      <c r="E3175" s="196">
        <f t="shared" si="250"/>
        <v>45130.5</v>
      </c>
      <c r="F3175" s="272">
        <v>45138</v>
      </c>
      <c r="G3175" s="272">
        <v>45156</v>
      </c>
      <c r="H3175" s="12" t="s">
        <v>157</v>
      </c>
      <c r="I3175" s="234">
        <v>839.27</v>
      </c>
      <c r="J3175" s="272">
        <v>45159</v>
      </c>
      <c r="K3175" s="17">
        <f t="shared" si="249"/>
        <v>26</v>
      </c>
      <c r="L3175" s="283">
        <f t="shared" si="247"/>
        <v>3.4133133939055716E-6</v>
      </c>
      <c r="M3175" s="22">
        <f t="shared" si="248"/>
        <v>8.874614824154486E-5</v>
      </c>
    </row>
    <row r="3176" spans="1:13">
      <c r="A3176" s="16">
        <f t="shared" si="246"/>
        <v>3169</v>
      </c>
      <c r="B3176" s="12" t="s">
        <v>411</v>
      </c>
      <c r="C3176" s="272">
        <v>45123</v>
      </c>
      <c r="D3176" s="272">
        <v>45138</v>
      </c>
      <c r="E3176" s="196">
        <f t="shared" si="250"/>
        <v>45130.5</v>
      </c>
      <c r="F3176" s="272">
        <v>45138</v>
      </c>
      <c r="G3176" s="272">
        <v>45140</v>
      </c>
      <c r="H3176" s="12" t="s">
        <v>152</v>
      </c>
      <c r="I3176" s="234">
        <v>531.16</v>
      </c>
      <c r="J3176" s="272">
        <v>45141</v>
      </c>
      <c r="K3176" s="17">
        <f t="shared" si="249"/>
        <v>10</v>
      </c>
      <c r="L3176" s="283">
        <f t="shared" si="247"/>
        <v>2.1602291781034509E-6</v>
      </c>
      <c r="M3176" s="22">
        <f t="shared" si="248"/>
        <v>2.1602291781034509E-5</v>
      </c>
    </row>
    <row r="3177" spans="1:13">
      <c r="A3177" s="16">
        <f t="shared" si="246"/>
        <v>3170</v>
      </c>
      <c r="B3177" s="12" t="s">
        <v>411</v>
      </c>
      <c r="C3177" s="272">
        <v>45123</v>
      </c>
      <c r="D3177" s="272">
        <v>45138</v>
      </c>
      <c r="E3177" s="196">
        <f t="shared" si="250"/>
        <v>45130.5</v>
      </c>
      <c r="F3177" s="272">
        <v>45138</v>
      </c>
      <c r="G3177" s="272">
        <v>45156</v>
      </c>
      <c r="H3177" s="12" t="s">
        <v>157</v>
      </c>
      <c r="I3177" s="234">
        <v>244.43</v>
      </c>
      <c r="J3177" s="272">
        <v>45159</v>
      </c>
      <c r="K3177" s="17">
        <f t="shared" si="249"/>
        <v>26</v>
      </c>
      <c r="L3177" s="283">
        <f t="shared" si="247"/>
        <v>9.9409748099221811E-7</v>
      </c>
      <c r="M3177" s="22">
        <f t="shared" si="248"/>
        <v>2.5846534505797671E-5</v>
      </c>
    </row>
    <row r="3178" spans="1:13">
      <c r="A3178" s="16">
        <f t="shared" si="246"/>
        <v>3171</v>
      </c>
      <c r="B3178" s="12" t="s">
        <v>411</v>
      </c>
      <c r="C3178" s="272">
        <v>45123</v>
      </c>
      <c r="D3178" s="272">
        <v>45138</v>
      </c>
      <c r="E3178" s="196">
        <f t="shared" si="250"/>
        <v>45130.5</v>
      </c>
      <c r="F3178" s="272">
        <v>45138</v>
      </c>
      <c r="G3178" s="272">
        <v>45140</v>
      </c>
      <c r="H3178" s="12" t="s">
        <v>156</v>
      </c>
      <c r="I3178" s="234">
        <v>43.2</v>
      </c>
      <c r="J3178" s="272">
        <v>45141</v>
      </c>
      <c r="K3178" s="17">
        <f t="shared" si="249"/>
        <v>10</v>
      </c>
      <c r="L3178" s="283">
        <f t="shared" si="247"/>
        <v>1.756945185896323E-7</v>
      </c>
      <c r="M3178" s="22">
        <f t="shared" si="248"/>
        <v>1.756945185896323E-6</v>
      </c>
    </row>
    <row r="3179" spans="1:13">
      <c r="A3179" s="16">
        <f t="shared" si="246"/>
        <v>3172</v>
      </c>
      <c r="B3179" s="12" t="s">
        <v>411</v>
      </c>
      <c r="C3179" s="272">
        <v>45123</v>
      </c>
      <c r="D3179" s="272">
        <v>45138</v>
      </c>
      <c r="E3179" s="196">
        <f t="shared" si="250"/>
        <v>45130.5</v>
      </c>
      <c r="F3179" s="272">
        <v>45138</v>
      </c>
      <c r="G3179" s="272">
        <v>45156</v>
      </c>
      <c r="H3179" s="12" t="s">
        <v>157</v>
      </c>
      <c r="I3179" s="234">
        <v>3517.99</v>
      </c>
      <c r="J3179" s="272">
        <v>45159</v>
      </c>
      <c r="K3179" s="17">
        <f t="shared" si="249"/>
        <v>26</v>
      </c>
      <c r="L3179" s="283">
        <f t="shared" si="247"/>
        <v>1.4307674987341215E-5</v>
      </c>
      <c r="M3179" s="22">
        <f t="shared" si="248"/>
        <v>3.7199954967087156E-4</v>
      </c>
    </row>
    <row r="3180" spans="1:13">
      <c r="A3180" s="16">
        <f t="shared" si="246"/>
        <v>3173</v>
      </c>
      <c r="B3180" s="12" t="s">
        <v>411</v>
      </c>
      <c r="C3180" s="272">
        <v>45123</v>
      </c>
      <c r="D3180" s="272">
        <v>45138</v>
      </c>
      <c r="E3180" s="196">
        <f t="shared" si="250"/>
        <v>45130.5</v>
      </c>
      <c r="F3180" s="272">
        <v>45138</v>
      </c>
      <c r="G3180" s="272">
        <v>45140</v>
      </c>
      <c r="H3180" s="12" t="s">
        <v>156</v>
      </c>
      <c r="I3180" s="234">
        <v>19.82</v>
      </c>
      <c r="J3180" s="272">
        <v>45141</v>
      </c>
      <c r="K3180" s="17">
        <f t="shared" si="249"/>
        <v>10</v>
      </c>
      <c r="L3180" s="283">
        <f t="shared" si="247"/>
        <v>8.0607994408484082E-8</v>
      </c>
      <c r="M3180" s="22">
        <f t="shared" si="248"/>
        <v>8.0607994408484082E-7</v>
      </c>
    </row>
    <row r="3181" spans="1:13">
      <c r="A3181" s="16">
        <f t="shared" si="246"/>
        <v>3174</v>
      </c>
      <c r="B3181" s="12" t="s">
        <v>411</v>
      </c>
      <c r="C3181" s="272">
        <v>45123</v>
      </c>
      <c r="D3181" s="272">
        <v>45138</v>
      </c>
      <c r="E3181" s="196">
        <f t="shared" si="250"/>
        <v>45130.5</v>
      </c>
      <c r="F3181" s="272">
        <v>45138</v>
      </c>
      <c r="G3181" s="272">
        <v>45140</v>
      </c>
      <c r="H3181" s="12" t="s">
        <v>152</v>
      </c>
      <c r="I3181" s="234">
        <v>36.67</v>
      </c>
      <c r="J3181" s="272">
        <v>45141</v>
      </c>
      <c r="K3181" s="17">
        <f t="shared" si="249"/>
        <v>10</v>
      </c>
      <c r="L3181" s="283">
        <f t="shared" si="247"/>
        <v>1.4913699066393093E-7</v>
      </c>
      <c r="M3181" s="22">
        <f t="shared" si="248"/>
        <v>1.4913699066393093E-6</v>
      </c>
    </row>
    <row r="3182" spans="1:13">
      <c r="A3182" s="16">
        <f t="shared" si="246"/>
        <v>3175</v>
      </c>
      <c r="B3182" s="12" t="s">
        <v>411</v>
      </c>
      <c r="C3182" s="272">
        <v>45123</v>
      </c>
      <c r="D3182" s="272">
        <v>45138</v>
      </c>
      <c r="E3182" s="196">
        <f t="shared" si="250"/>
        <v>45130.5</v>
      </c>
      <c r="F3182" s="272">
        <v>45138</v>
      </c>
      <c r="G3182" s="272">
        <v>45229</v>
      </c>
      <c r="H3182" s="12" t="s">
        <v>156</v>
      </c>
      <c r="I3182" s="234">
        <v>65.430000000000007</v>
      </c>
      <c r="J3182" s="272">
        <v>45230</v>
      </c>
      <c r="K3182" s="17">
        <f t="shared" si="249"/>
        <v>99</v>
      </c>
      <c r="L3182" s="283">
        <f t="shared" si="247"/>
        <v>2.6610398961388062E-7</v>
      </c>
      <c r="M3182" s="22">
        <f t="shared" si="248"/>
        <v>2.634429497177418E-5</v>
      </c>
    </row>
    <row r="3183" spans="1:13">
      <c r="A3183" s="16">
        <f t="shared" si="246"/>
        <v>3176</v>
      </c>
      <c r="B3183" s="12" t="s">
        <v>411</v>
      </c>
      <c r="C3183" s="272">
        <v>45123</v>
      </c>
      <c r="D3183" s="272">
        <v>45138</v>
      </c>
      <c r="E3183" s="196">
        <f t="shared" si="250"/>
        <v>45130.5</v>
      </c>
      <c r="F3183" s="272">
        <v>45138</v>
      </c>
      <c r="G3183" s="272">
        <v>45146</v>
      </c>
      <c r="H3183" s="12" t="s">
        <v>164</v>
      </c>
      <c r="I3183" s="234">
        <v>21.18</v>
      </c>
      <c r="J3183" s="272">
        <v>45147</v>
      </c>
      <c r="K3183" s="17">
        <f t="shared" si="249"/>
        <v>16</v>
      </c>
      <c r="L3183" s="283">
        <f t="shared" si="247"/>
        <v>8.6139118141861388E-8</v>
      </c>
      <c r="M3183" s="22">
        <f t="shared" si="248"/>
        <v>1.3782258902697822E-6</v>
      </c>
    </row>
    <row r="3184" spans="1:13">
      <c r="A3184" s="16">
        <f t="shared" si="246"/>
        <v>3177</v>
      </c>
      <c r="B3184" s="12" t="s">
        <v>411</v>
      </c>
      <c r="C3184" s="272">
        <v>45123</v>
      </c>
      <c r="D3184" s="272">
        <v>45138</v>
      </c>
      <c r="E3184" s="196">
        <f t="shared" si="250"/>
        <v>45130.5</v>
      </c>
      <c r="F3184" s="272">
        <v>45138</v>
      </c>
      <c r="G3184" s="272">
        <v>45146</v>
      </c>
      <c r="H3184" s="12" t="s">
        <v>166</v>
      </c>
      <c r="I3184" s="234">
        <v>482.56000000000006</v>
      </c>
      <c r="J3184" s="272">
        <v>45147</v>
      </c>
      <c r="K3184" s="17">
        <f t="shared" si="249"/>
        <v>16</v>
      </c>
      <c r="L3184" s="283">
        <f t="shared" si="247"/>
        <v>1.9625728446901152E-6</v>
      </c>
      <c r="M3184" s="22">
        <f t="shared" si="248"/>
        <v>3.1401165515041844E-5</v>
      </c>
    </row>
    <row r="3185" spans="1:13">
      <c r="A3185" s="16">
        <f t="shared" si="246"/>
        <v>3178</v>
      </c>
      <c r="B3185" s="12" t="s">
        <v>411</v>
      </c>
      <c r="C3185" s="272">
        <v>45123</v>
      </c>
      <c r="D3185" s="272">
        <v>45138</v>
      </c>
      <c r="E3185" s="196">
        <f t="shared" si="250"/>
        <v>45130.5</v>
      </c>
      <c r="F3185" s="272">
        <v>45138</v>
      </c>
      <c r="G3185" s="272">
        <v>45226</v>
      </c>
      <c r="H3185" s="12" t="s">
        <v>416</v>
      </c>
      <c r="I3185" s="234">
        <v>6.09</v>
      </c>
      <c r="J3185" s="272">
        <v>45229</v>
      </c>
      <c r="K3185" s="17">
        <f t="shared" si="249"/>
        <v>96</v>
      </c>
      <c r="L3185" s="283">
        <f t="shared" si="247"/>
        <v>2.4768046717843997E-8</v>
      </c>
      <c r="M3185" s="22">
        <f t="shared" si="248"/>
        <v>2.3777324849130238E-6</v>
      </c>
    </row>
    <row r="3186" spans="1:13">
      <c r="A3186" s="16">
        <f t="shared" si="246"/>
        <v>3179</v>
      </c>
      <c r="B3186" s="12" t="s">
        <v>411</v>
      </c>
      <c r="C3186" s="272">
        <v>45123</v>
      </c>
      <c r="D3186" s="272">
        <v>45138</v>
      </c>
      <c r="E3186" s="196">
        <f t="shared" si="250"/>
        <v>45130.5</v>
      </c>
      <c r="F3186" s="272">
        <v>45138</v>
      </c>
      <c r="G3186" s="272">
        <v>45152</v>
      </c>
      <c r="H3186" s="12" t="s">
        <v>153</v>
      </c>
      <c r="I3186" s="234">
        <v>36.090000000000003</v>
      </c>
      <c r="J3186" s="272">
        <v>45153</v>
      </c>
      <c r="K3186" s="17">
        <f t="shared" si="249"/>
        <v>22</v>
      </c>
      <c r="L3186" s="283">
        <f t="shared" si="247"/>
        <v>1.4677812907175532E-7</v>
      </c>
      <c r="M3186" s="22">
        <f t="shared" si="248"/>
        <v>3.2291188395786171E-6</v>
      </c>
    </row>
    <row r="3187" spans="1:13">
      <c r="A3187" s="16">
        <f t="shared" si="246"/>
        <v>3180</v>
      </c>
      <c r="B3187" s="12" t="s">
        <v>411</v>
      </c>
      <c r="C3187" s="272">
        <v>45123</v>
      </c>
      <c r="D3187" s="272">
        <v>45138</v>
      </c>
      <c r="E3187" s="196">
        <f t="shared" si="250"/>
        <v>45130.5</v>
      </c>
      <c r="F3187" s="272">
        <v>45138</v>
      </c>
      <c r="G3187" s="272">
        <v>45140</v>
      </c>
      <c r="H3187" s="12" t="s">
        <v>164</v>
      </c>
      <c r="I3187" s="234">
        <v>62.17</v>
      </c>
      <c r="J3187" s="272">
        <v>45141</v>
      </c>
      <c r="K3187" s="17">
        <f t="shared" si="249"/>
        <v>10</v>
      </c>
      <c r="L3187" s="283">
        <f t="shared" si="247"/>
        <v>2.5284556066475556E-7</v>
      </c>
      <c r="M3187" s="22">
        <f t="shared" si="248"/>
        <v>2.5284556066475555E-6</v>
      </c>
    </row>
    <row r="3188" spans="1:13">
      <c r="A3188" s="16">
        <f t="shared" si="246"/>
        <v>3181</v>
      </c>
      <c r="B3188" s="12" t="s">
        <v>411</v>
      </c>
      <c r="C3188" s="272">
        <v>45123</v>
      </c>
      <c r="D3188" s="272">
        <v>45138</v>
      </c>
      <c r="E3188" s="196">
        <f t="shared" si="250"/>
        <v>45130.5</v>
      </c>
      <c r="F3188" s="272">
        <v>45138</v>
      </c>
      <c r="G3188" s="272">
        <v>45140</v>
      </c>
      <c r="H3188" s="12" t="s">
        <v>166</v>
      </c>
      <c r="I3188" s="234">
        <v>1084.2</v>
      </c>
      <c r="J3188" s="272">
        <v>45141</v>
      </c>
      <c r="K3188" s="17">
        <f t="shared" si="249"/>
        <v>10</v>
      </c>
      <c r="L3188" s="283">
        <f t="shared" si="247"/>
        <v>4.4094443762703557E-6</v>
      </c>
      <c r="M3188" s="22">
        <f t="shared" si="248"/>
        <v>4.409444376270356E-5</v>
      </c>
    </row>
    <row r="3189" spans="1:13">
      <c r="A3189" s="16">
        <f t="shared" si="246"/>
        <v>3182</v>
      </c>
      <c r="B3189" s="12" t="s">
        <v>411</v>
      </c>
      <c r="C3189" s="272">
        <v>45123</v>
      </c>
      <c r="D3189" s="272">
        <v>45138</v>
      </c>
      <c r="E3189" s="196">
        <f t="shared" si="250"/>
        <v>45130.5</v>
      </c>
      <c r="F3189" s="272">
        <v>45138</v>
      </c>
      <c r="G3189" s="272">
        <v>45140</v>
      </c>
      <c r="H3189" s="12" t="s">
        <v>156</v>
      </c>
      <c r="I3189" s="234">
        <v>301.73</v>
      </c>
      <c r="J3189" s="272">
        <v>45141</v>
      </c>
      <c r="K3189" s="17">
        <f t="shared" si="249"/>
        <v>10</v>
      </c>
      <c r="L3189" s="283">
        <f t="shared" si="247"/>
        <v>1.2271367382881889E-6</v>
      </c>
      <c r="M3189" s="22">
        <f t="shared" si="248"/>
        <v>1.227136738288189E-5</v>
      </c>
    </row>
    <row r="3190" spans="1:13">
      <c r="A3190" s="16">
        <f t="shared" si="246"/>
        <v>3183</v>
      </c>
      <c r="B3190" s="12" t="s">
        <v>411</v>
      </c>
      <c r="C3190" s="272">
        <v>45123</v>
      </c>
      <c r="D3190" s="272">
        <v>45138</v>
      </c>
      <c r="E3190" s="196">
        <f t="shared" si="250"/>
        <v>45130.5</v>
      </c>
      <c r="F3190" s="272">
        <v>45138</v>
      </c>
      <c r="G3190" s="272">
        <v>45229</v>
      </c>
      <c r="H3190" s="12" t="s">
        <v>165</v>
      </c>
      <c r="I3190" s="234">
        <v>416.95999999999992</v>
      </c>
      <c r="J3190" s="272">
        <v>45230</v>
      </c>
      <c r="K3190" s="17">
        <f t="shared" si="249"/>
        <v>99</v>
      </c>
      <c r="L3190" s="283">
        <f t="shared" si="247"/>
        <v>1.6957774646095619E-6</v>
      </c>
      <c r="M3190" s="22">
        <f t="shared" si="248"/>
        <v>1.6788196899634664E-4</v>
      </c>
    </row>
    <row r="3191" spans="1:13">
      <c r="A3191" s="16">
        <f t="shared" si="246"/>
        <v>3184</v>
      </c>
      <c r="B3191" s="12" t="s">
        <v>411</v>
      </c>
      <c r="C3191" s="272">
        <v>45123</v>
      </c>
      <c r="D3191" s="272">
        <v>45138</v>
      </c>
      <c r="E3191" s="196">
        <f t="shared" si="250"/>
        <v>45130.5</v>
      </c>
      <c r="F3191" s="272">
        <v>45138</v>
      </c>
      <c r="G3191" s="272">
        <v>45141</v>
      </c>
      <c r="H3191" s="12" t="s">
        <v>164</v>
      </c>
      <c r="I3191" s="234">
        <v>478</v>
      </c>
      <c r="J3191" s="272">
        <v>45142</v>
      </c>
      <c r="K3191" s="17">
        <f t="shared" si="249"/>
        <v>11</v>
      </c>
      <c r="L3191" s="283">
        <f t="shared" si="247"/>
        <v>1.9440273121723203E-6</v>
      </c>
      <c r="M3191" s="22">
        <f t="shared" si="248"/>
        <v>2.1384300433895522E-5</v>
      </c>
    </row>
    <row r="3192" spans="1:13">
      <c r="A3192" s="16">
        <f t="shared" si="246"/>
        <v>3185</v>
      </c>
      <c r="B3192" s="12" t="s">
        <v>411</v>
      </c>
      <c r="C3192" s="272">
        <v>45123</v>
      </c>
      <c r="D3192" s="272">
        <v>45138</v>
      </c>
      <c r="E3192" s="196">
        <f t="shared" si="250"/>
        <v>45130.5</v>
      </c>
      <c r="F3192" s="272">
        <v>45138</v>
      </c>
      <c r="G3192" s="272">
        <v>45141</v>
      </c>
      <c r="H3192" s="12" t="s">
        <v>166</v>
      </c>
      <c r="I3192" s="234">
        <v>660644</v>
      </c>
      <c r="J3192" s="272">
        <v>45142</v>
      </c>
      <c r="K3192" s="17">
        <f t="shared" si="249"/>
        <v>11</v>
      </c>
      <c r="L3192" s="283">
        <f t="shared" si="247"/>
        <v>2.6868409615539131E-3</v>
      </c>
      <c r="M3192" s="22">
        <f t="shared" si="248"/>
        <v>2.9555250577093045E-2</v>
      </c>
    </row>
    <row r="3193" spans="1:13">
      <c r="A3193" s="16">
        <f t="shared" si="246"/>
        <v>3186</v>
      </c>
      <c r="B3193" s="12" t="s">
        <v>411</v>
      </c>
      <c r="C3193" s="272">
        <v>45123</v>
      </c>
      <c r="D3193" s="272">
        <v>45138</v>
      </c>
      <c r="E3193" s="196">
        <f t="shared" si="250"/>
        <v>45130.5</v>
      </c>
      <c r="F3193" s="272">
        <v>45138</v>
      </c>
      <c r="G3193" s="272">
        <v>45229</v>
      </c>
      <c r="H3193" s="12" t="s">
        <v>156</v>
      </c>
      <c r="I3193" s="234">
        <v>4.2</v>
      </c>
      <c r="J3193" s="272">
        <v>45230</v>
      </c>
      <c r="K3193" s="17">
        <f t="shared" si="249"/>
        <v>99</v>
      </c>
      <c r="L3193" s="283">
        <f t="shared" si="247"/>
        <v>1.7081411529547586E-8</v>
      </c>
      <c r="M3193" s="22">
        <f t="shared" si="248"/>
        <v>1.6910597414252109E-6</v>
      </c>
    </row>
    <row r="3194" spans="1:13">
      <c r="A3194" s="16">
        <f t="shared" si="246"/>
        <v>3187</v>
      </c>
      <c r="B3194" s="12" t="s">
        <v>411</v>
      </c>
      <c r="C3194" s="272">
        <v>45123</v>
      </c>
      <c r="D3194" s="272">
        <v>45138</v>
      </c>
      <c r="E3194" s="196">
        <f t="shared" si="250"/>
        <v>45130.5</v>
      </c>
      <c r="F3194" s="272">
        <v>45138</v>
      </c>
      <c r="G3194" s="272">
        <v>45229</v>
      </c>
      <c r="H3194" s="12" t="s">
        <v>152</v>
      </c>
      <c r="I3194" s="234">
        <v>165.91</v>
      </c>
      <c r="J3194" s="272">
        <v>45230</v>
      </c>
      <c r="K3194" s="17">
        <f t="shared" si="249"/>
        <v>99</v>
      </c>
      <c r="L3194" s="283">
        <f t="shared" si="247"/>
        <v>6.747564254445809E-7</v>
      </c>
      <c r="M3194" s="22">
        <f t="shared" si="248"/>
        <v>6.6800886119013504E-5</v>
      </c>
    </row>
    <row r="3195" spans="1:13">
      <c r="A3195" s="16">
        <f t="shared" si="246"/>
        <v>3188</v>
      </c>
      <c r="B3195" s="12" t="s">
        <v>411</v>
      </c>
      <c r="C3195" s="272">
        <v>45123</v>
      </c>
      <c r="D3195" s="272">
        <v>45138</v>
      </c>
      <c r="E3195" s="196">
        <f t="shared" si="250"/>
        <v>45130.5</v>
      </c>
      <c r="F3195" s="272">
        <v>45138</v>
      </c>
      <c r="G3195" s="272">
        <v>45140</v>
      </c>
      <c r="H3195" s="12" t="s">
        <v>419</v>
      </c>
      <c r="I3195" s="234">
        <v>8.67</v>
      </c>
      <c r="J3195" s="272">
        <v>45141</v>
      </c>
      <c r="K3195" s="17">
        <f t="shared" si="249"/>
        <v>10</v>
      </c>
      <c r="L3195" s="283">
        <f t="shared" si="247"/>
        <v>3.5260913800280371E-8</v>
      </c>
      <c r="M3195" s="22">
        <f t="shared" si="248"/>
        <v>3.5260913800280371E-7</v>
      </c>
    </row>
    <row r="3196" spans="1:13">
      <c r="A3196" s="16">
        <f t="shared" si="246"/>
        <v>3189</v>
      </c>
      <c r="B3196" s="12" t="s">
        <v>411</v>
      </c>
      <c r="C3196" s="272">
        <v>45123</v>
      </c>
      <c r="D3196" s="272">
        <v>45138</v>
      </c>
      <c r="E3196" s="196">
        <f t="shared" si="250"/>
        <v>45130.5</v>
      </c>
      <c r="F3196" s="272">
        <v>45138</v>
      </c>
      <c r="G3196" s="272">
        <v>45229</v>
      </c>
      <c r="H3196" s="12" t="s">
        <v>165</v>
      </c>
      <c r="I3196" s="234">
        <v>103.28</v>
      </c>
      <c r="J3196" s="272">
        <v>45230</v>
      </c>
      <c r="K3196" s="17">
        <f t="shared" si="249"/>
        <v>99</v>
      </c>
      <c r="L3196" s="283">
        <f t="shared" si="247"/>
        <v>4.2004004351706538E-7</v>
      </c>
      <c r="M3196" s="22">
        <f t="shared" si="248"/>
        <v>4.158396430818947E-5</v>
      </c>
    </row>
    <row r="3197" spans="1:13">
      <c r="A3197" s="16">
        <f t="shared" si="246"/>
        <v>3190</v>
      </c>
      <c r="B3197" s="12" t="s">
        <v>411</v>
      </c>
      <c r="C3197" s="272">
        <v>45123</v>
      </c>
      <c r="D3197" s="272">
        <v>45138</v>
      </c>
      <c r="E3197" s="196">
        <f t="shared" si="250"/>
        <v>45130.5</v>
      </c>
      <c r="F3197" s="272">
        <v>45138</v>
      </c>
      <c r="G3197" s="272">
        <v>45138</v>
      </c>
      <c r="H3197" s="12" t="s">
        <v>164</v>
      </c>
      <c r="I3197" s="234">
        <v>2229.7500000000005</v>
      </c>
      <c r="J3197" s="272">
        <v>45139</v>
      </c>
      <c r="K3197" s="17">
        <f t="shared" si="249"/>
        <v>8</v>
      </c>
      <c r="L3197" s="283">
        <f t="shared" si="247"/>
        <v>9.0683993709544608E-6</v>
      </c>
      <c r="M3197" s="22">
        <f t="shared" si="248"/>
        <v>7.2547194967635686E-5</v>
      </c>
    </row>
    <row r="3198" spans="1:13">
      <c r="A3198" s="16">
        <f t="shared" si="246"/>
        <v>3191</v>
      </c>
      <c r="B3198" s="12" t="s">
        <v>411</v>
      </c>
      <c r="C3198" s="272">
        <v>45123</v>
      </c>
      <c r="D3198" s="272">
        <v>45138</v>
      </c>
      <c r="E3198" s="196">
        <f t="shared" si="250"/>
        <v>45130.5</v>
      </c>
      <c r="F3198" s="272">
        <v>45138</v>
      </c>
      <c r="G3198" s="272">
        <v>45138</v>
      </c>
      <c r="H3198" s="12" t="s">
        <v>166</v>
      </c>
      <c r="I3198" s="234">
        <v>62369.950000000019</v>
      </c>
      <c r="J3198" s="272">
        <v>45139</v>
      </c>
      <c r="K3198" s="17">
        <f t="shared" si="249"/>
        <v>8</v>
      </c>
      <c r="L3198" s="283">
        <f t="shared" si="247"/>
        <v>2.5365875786364443E-4</v>
      </c>
      <c r="M3198" s="22">
        <f t="shared" si="248"/>
        <v>2.0292700629091554E-3</v>
      </c>
    </row>
    <row r="3199" spans="1:13">
      <c r="A3199" s="16">
        <f t="shared" si="246"/>
        <v>3192</v>
      </c>
      <c r="B3199" s="12" t="s">
        <v>411</v>
      </c>
      <c r="C3199" s="272">
        <v>45123</v>
      </c>
      <c r="D3199" s="272">
        <v>45138</v>
      </c>
      <c r="E3199" s="196">
        <f t="shared" si="250"/>
        <v>45130.5</v>
      </c>
      <c r="F3199" s="272">
        <v>45138</v>
      </c>
      <c r="G3199" s="272">
        <v>45156</v>
      </c>
      <c r="H3199" s="12" t="s">
        <v>157</v>
      </c>
      <c r="I3199" s="234">
        <v>206.27</v>
      </c>
      <c r="J3199" s="272">
        <v>45159</v>
      </c>
      <c r="K3199" s="17">
        <f t="shared" si="249"/>
        <v>26</v>
      </c>
      <c r="L3199" s="283">
        <f t="shared" si="247"/>
        <v>8.3890065623804302E-7</v>
      </c>
      <c r="M3199" s="22">
        <f t="shared" si="248"/>
        <v>2.1811417062189117E-5</v>
      </c>
    </row>
    <row r="3200" spans="1:13">
      <c r="A3200" s="16">
        <f t="shared" si="246"/>
        <v>3193</v>
      </c>
      <c r="B3200" s="12" t="s">
        <v>411</v>
      </c>
      <c r="C3200" s="272">
        <v>45123</v>
      </c>
      <c r="D3200" s="272">
        <v>45138</v>
      </c>
      <c r="E3200" s="196">
        <f t="shared" si="250"/>
        <v>45130.5</v>
      </c>
      <c r="F3200" s="272">
        <v>45138</v>
      </c>
      <c r="G3200" s="272">
        <v>45138</v>
      </c>
      <c r="H3200" s="12" t="s">
        <v>166</v>
      </c>
      <c r="I3200" s="234">
        <v>136</v>
      </c>
      <c r="J3200" s="272">
        <v>45139</v>
      </c>
      <c r="K3200" s="17">
        <f t="shared" si="249"/>
        <v>8</v>
      </c>
      <c r="L3200" s="283">
        <f t="shared" si="247"/>
        <v>5.5311237333773135E-7</v>
      </c>
      <c r="M3200" s="22">
        <f t="shared" si="248"/>
        <v>4.4248989867018508E-6</v>
      </c>
    </row>
    <row r="3201" spans="1:13">
      <c r="A3201" s="16">
        <f t="shared" si="246"/>
        <v>3194</v>
      </c>
      <c r="B3201" s="12" t="s">
        <v>411</v>
      </c>
      <c r="C3201" s="272">
        <v>45123</v>
      </c>
      <c r="D3201" s="272">
        <v>45138</v>
      </c>
      <c r="E3201" s="196">
        <f t="shared" si="250"/>
        <v>45130.5</v>
      </c>
      <c r="F3201" s="272">
        <v>45138</v>
      </c>
      <c r="G3201" s="272">
        <v>45156</v>
      </c>
      <c r="H3201" s="12" t="s">
        <v>157</v>
      </c>
      <c r="I3201" s="234">
        <v>130.01</v>
      </c>
      <c r="J3201" s="272">
        <v>45159</v>
      </c>
      <c r="K3201" s="17">
        <f t="shared" si="249"/>
        <v>26</v>
      </c>
      <c r="L3201" s="283">
        <f t="shared" si="247"/>
        <v>5.2875102689440034E-7</v>
      </c>
      <c r="M3201" s="22">
        <f t="shared" si="248"/>
        <v>1.3747526699254409E-5</v>
      </c>
    </row>
    <row r="3202" spans="1:13">
      <c r="A3202" s="16">
        <f t="shared" si="246"/>
        <v>3195</v>
      </c>
      <c r="B3202" s="12" t="s">
        <v>411</v>
      </c>
      <c r="C3202" s="272">
        <v>45123</v>
      </c>
      <c r="D3202" s="272">
        <v>45138</v>
      </c>
      <c r="E3202" s="196">
        <f t="shared" si="250"/>
        <v>45130.5</v>
      </c>
      <c r="F3202" s="272">
        <v>45138</v>
      </c>
      <c r="G3202" s="272">
        <v>45156</v>
      </c>
      <c r="H3202" s="12" t="s">
        <v>157</v>
      </c>
      <c r="I3202" s="234">
        <v>350.54999999999995</v>
      </c>
      <c r="J3202" s="272">
        <v>45159</v>
      </c>
      <c r="K3202" s="17">
        <f t="shared" si="249"/>
        <v>26</v>
      </c>
      <c r="L3202" s="283">
        <f t="shared" si="247"/>
        <v>1.4256878123054536E-6</v>
      </c>
      <c r="M3202" s="22">
        <f t="shared" si="248"/>
        <v>3.7067883119941795E-5</v>
      </c>
    </row>
    <row r="3203" spans="1:13">
      <c r="A3203" s="16">
        <f t="shared" si="246"/>
        <v>3196</v>
      </c>
      <c r="B3203" s="12" t="s">
        <v>411</v>
      </c>
      <c r="C3203" s="272">
        <v>45123</v>
      </c>
      <c r="D3203" s="272">
        <v>45138</v>
      </c>
      <c r="E3203" s="196">
        <f t="shared" si="250"/>
        <v>45130.5</v>
      </c>
      <c r="F3203" s="272">
        <v>45138</v>
      </c>
      <c r="G3203" s="272">
        <v>45229</v>
      </c>
      <c r="H3203" s="12" t="s">
        <v>152</v>
      </c>
      <c r="I3203" s="234">
        <v>24.38</v>
      </c>
      <c r="J3203" s="272">
        <v>45230</v>
      </c>
      <c r="K3203" s="17">
        <f t="shared" si="249"/>
        <v>99</v>
      </c>
      <c r="L3203" s="283">
        <f t="shared" si="247"/>
        <v>9.91535269262786E-8</v>
      </c>
      <c r="M3203" s="22">
        <f t="shared" si="248"/>
        <v>9.8161991657015808E-6</v>
      </c>
    </row>
    <row r="3204" spans="1:13">
      <c r="A3204" s="16">
        <f t="shared" si="246"/>
        <v>3197</v>
      </c>
      <c r="B3204" s="12" t="s">
        <v>411</v>
      </c>
      <c r="C3204" s="272">
        <v>45123</v>
      </c>
      <c r="D3204" s="272">
        <v>45138</v>
      </c>
      <c r="E3204" s="196">
        <f t="shared" si="250"/>
        <v>45130.5</v>
      </c>
      <c r="F3204" s="272">
        <v>45138</v>
      </c>
      <c r="G3204" s="272">
        <v>45156</v>
      </c>
      <c r="H3204" s="12" t="s">
        <v>157</v>
      </c>
      <c r="I3204" s="234">
        <v>2061.6899999999996</v>
      </c>
      <c r="J3204" s="272">
        <v>45159</v>
      </c>
      <c r="K3204" s="17">
        <f t="shared" si="249"/>
        <v>26</v>
      </c>
      <c r="L3204" s="283">
        <f t="shared" si="247"/>
        <v>8.3848988896078466E-6</v>
      </c>
      <c r="M3204" s="22">
        <f t="shared" si="248"/>
        <v>2.1800737112980401E-4</v>
      </c>
    </row>
    <row r="3205" spans="1:13">
      <c r="A3205" s="16">
        <f t="shared" si="246"/>
        <v>3198</v>
      </c>
      <c r="B3205" s="12" t="s">
        <v>411</v>
      </c>
      <c r="C3205" s="272">
        <v>45123</v>
      </c>
      <c r="D3205" s="272">
        <v>45138</v>
      </c>
      <c r="E3205" s="196">
        <f t="shared" si="250"/>
        <v>45130.5</v>
      </c>
      <c r="F3205" s="272">
        <v>45138</v>
      </c>
      <c r="G3205" s="272">
        <v>45156</v>
      </c>
      <c r="H3205" s="12" t="s">
        <v>157</v>
      </c>
      <c r="I3205" s="234">
        <v>323.62</v>
      </c>
      <c r="J3205" s="272">
        <v>45159</v>
      </c>
      <c r="K3205" s="17">
        <f t="shared" si="249"/>
        <v>26</v>
      </c>
      <c r="L3205" s="283">
        <f t="shared" si="247"/>
        <v>1.3161634283790927E-6</v>
      </c>
      <c r="M3205" s="22">
        <f t="shared" si="248"/>
        <v>3.422024913785641E-5</v>
      </c>
    </row>
    <row r="3206" spans="1:13">
      <c r="A3206" s="16">
        <f t="shared" si="246"/>
        <v>3199</v>
      </c>
      <c r="B3206" s="12" t="s">
        <v>411</v>
      </c>
      <c r="C3206" s="272">
        <v>45123</v>
      </c>
      <c r="D3206" s="272">
        <v>45138</v>
      </c>
      <c r="E3206" s="196">
        <f t="shared" si="250"/>
        <v>45130.5</v>
      </c>
      <c r="F3206" s="272">
        <v>45138</v>
      </c>
      <c r="G3206" s="272">
        <v>45156</v>
      </c>
      <c r="H3206" s="12" t="s">
        <v>157</v>
      </c>
      <c r="I3206" s="234">
        <v>151.49</v>
      </c>
      <c r="J3206" s="272">
        <v>45159</v>
      </c>
      <c r="K3206" s="17">
        <f t="shared" si="249"/>
        <v>26</v>
      </c>
      <c r="L3206" s="283">
        <f t="shared" si="247"/>
        <v>6.1611024585980093E-7</v>
      </c>
      <c r="M3206" s="22">
        <f t="shared" si="248"/>
        <v>1.6018866392354823E-5</v>
      </c>
    </row>
    <row r="3207" spans="1:13">
      <c r="A3207" s="16">
        <f t="shared" si="246"/>
        <v>3200</v>
      </c>
      <c r="B3207" s="12" t="s">
        <v>411</v>
      </c>
      <c r="C3207" s="272">
        <v>45123</v>
      </c>
      <c r="D3207" s="272">
        <v>45138</v>
      </c>
      <c r="E3207" s="196">
        <f t="shared" si="250"/>
        <v>45130.5</v>
      </c>
      <c r="F3207" s="272">
        <v>45138</v>
      </c>
      <c r="G3207" s="272">
        <v>45152</v>
      </c>
      <c r="H3207" s="12" t="s">
        <v>153</v>
      </c>
      <c r="I3207" s="234">
        <v>330.25</v>
      </c>
      <c r="J3207" s="272">
        <v>45153</v>
      </c>
      <c r="K3207" s="17">
        <f t="shared" si="249"/>
        <v>22</v>
      </c>
      <c r="L3207" s="283">
        <f t="shared" si="247"/>
        <v>1.3431276565793071E-6</v>
      </c>
      <c r="M3207" s="22">
        <f t="shared" si="248"/>
        <v>2.9548808444744755E-5</v>
      </c>
    </row>
    <row r="3208" spans="1:13">
      <c r="A3208" s="16">
        <f t="shared" si="246"/>
        <v>3201</v>
      </c>
      <c r="B3208" s="12" t="s">
        <v>411</v>
      </c>
      <c r="C3208" s="272">
        <v>45123</v>
      </c>
      <c r="D3208" s="272">
        <v>45138</v>
      </c>
      <c r="E3208" s="196">
        <f t="shared" si="250"/>
        <v>45130.5</v>
      </c>
      <c r="F3208" s="272">
        <v>45138</v>
      </c>
      <c r="G3208" s="272">
        <v>45156</v>
      </c>
      <c r="H3208" s="12" t="s">
        <v>157</v>
      </c>
      <c r="I3208" s="234">
        <v>1718.8799999999999</v>
      </c>
      <c r="J3208" s="272">
        <v>45159</v>
      </c>
      <c r="K3208" s="17">
        <f t="shared" si="249"/>
        <v>26</v>
      </c>
      <c r="L3208" s="283">
        <f t="shared" si="247"/>
        <v>6.9906896785497022E-6</v>
      </c>
      <c r="M3208" s="22">
        <f t="shared" si="248"/>
        <v>1.8175793164229226E-4</v>
      </c>
    </row>
    <row r="3209" spans="1:13">
      <c r="A3209" s="16">
        <f t="shared" ref="A3209:A3272" si="251">A3208+1</f>
        <v>3202</v>
      </c>
      <c r="B3209" s="12" t="s">
        <v>411</v>
      </c>
      <c r="C3209" s="272">
        <v>45123</v>
      </c>
      <c r="D3209" s="272">
        <v>45138</v>
      </c>
      <c r="E3209" s="196">
        <f t="shared" si="250"/>
        <v>45130.5</v>
      </c>
      <c r="F3209" s="272">
        <v>45138</v>
      </c>
      <c r="G3209" s="272">
        <v>45229</v>
      </c>
      <c r="H3209" s="12" t="s">
        <v>156</v>
      </c>
      <c r="I3209" s="234">
        <v>10.07</v>
      </c>
      <c r="J3209" s="272">
        <v>45230</v>
      </c>
      <c r="K3209" s="17">
        <f t="shared" si="249"/>
        <v>99</v>
      </c>
      <c r="L3209" s="283">
        <f t="shared" si="247"/>
        <v>4.0954717643462903E-8</v>
      </c>
      <c r="M3209" s="22">
        <f t="shared" si="248"/>
        <v>4.0545170467028274E-6</v>
      </c>
    </row>
    <row r="3210" spans="1:13">
      <c r="A3210" s="16">
        <f t="shared" si="251"/>
        <v>3203</v>
      </c>
      <c r="B3210" s="12" t="s">
        <v>411</v>
      </c>
      <c r="C3210" s="272">
        <v>45123</v>
      </c>
      <c r="D3210" s="272">
        <v>45138</v>
      </c>
      <c r="E3210" s="196">
        <f t="shared" si="250"/>
        <v>45130.5</v>
      </c>
      <c r="F3210" s="272">
        <v>45138</v>
      </c>
      <c r="G3210" s="272">
        <v>45229</v>
      </c>
      <c r="H3210" s="12" t="s">
        <v>152</v>
      </c>
      <c r="I3210" s="234">
        <v>64.17</v>
      </c>
      <c r="J3210" s="272">
        <v>45230</v>
      </c>
      <c r="K3210" s="17">
        <f t="shared" si="249"/>
        <v>99</v>
      </c>
      <c r="L3210" s="283">
        <f t="shared" ref="L3210:L3273" si="252">I3210/$I$5449</f>
        <v>2.6097956615501631E-7</v>
      </c>
      <c r="M3210" s="22">
        <f t="shared" ref="M3210:M3273" si="253">L3210*K3210</f>
        <v>2.5836977049346615E-5</v>
      </c>
    </row>
    <row r="3211" spans="1:13">
      <c r="A3211" s="16">
        <f t="shared" si="251"/>
        <v>3204</v>
      </c>
      <c r="B3211" s="12" t="s">
        <v>411</v>
      </c>
      <c r="C3211" s="272">
        <v>45123</v>
      </c>
      <c r="D3211" s="272">
        <v>45138</v>
      </c>
      <c r="E3211" s="196">
        <f t="shared" si="250"/>
        <v>45130.5</v>
      </c>
      <c r="F3211" s="272">
        <v>45138</v>
      </c>
      <c r="G3211" s="272">
        <v>45156</v>
      </c>
      <c r="H3211" s="12" t="s">
        <v>157</v>
      </c>
      <c r="I3211" s="234">
        <v>292.65000000000003</v>
      </c>
      <c r="J3211" s="272">
        <v>45159</v>
      </c>
      <c r="K3211" s="17">
        <f t="shared" ref="K3211:K3274" si="254">(G3211-D3211)+((D3211-C3211+1)/2)</f>
        <v>26</v>
      </c>
      <c r="L3211" s="283">
        <f t="shared" si="252"/>
        <v>1.1902083533624051E-6</v>
      </c>
      <c r="M3211" s="22">
        <f t="shared" si="253"/>
        <v>3.0945417187422536E-5</v>
      </c>
    </row>
    <row r="3212" spans="1:13">
      <c r="A3212" s="16">
        <f t="shared" si="251"/>
        <v>3205</v>
      </c>
      <c r="B3212" s="12" t="s">
        <v>411</v>
      </c>
      <c r="C3212" s="272">
        <v>45123</v>
      </c>
      <c r="D3212" s="272">
        <v>45138</v>
      </c>
      <c r="E3212" s="196">
        <f t="shared" si="250"/>
        <v>45130.5</v>
      </c>
      <c r="F3212" s="272">
        <v>45138</v>
      </c>
      <c r="G3212" s="272">
        <v>45152</v>
      </c>
      <c r="H3212" s="12" t="s">
        <v>153</v>
      </c>
      <c r="I3212" s="234">
        <v>338.46</v>
      </c>
      <c r="J3212" s="272">
        <v>45153</v>
      </c>
      <c r="K3212" s="17">
        <f t="shared" si="254"/>
        <v>22</v>
      </c>
      <c r="L3212" s="283">
        <f t="shared" si="252"/>
        <v>1.3765177491168274E-6</v>
      </c>
      <c r="M3212" s="22">
        <f t="shared" si="253"/>
        <v>3.0283390480570202E-5</v>
      </c>
    </row>
    <row r="3213" spans="1:13">
      <c r="A3213" s="16">
        <f t="shared" si="251"/>
        <v>3206</v>
      </c>
      <c r="B3213" s="12" t="s">
        <v>411</v>
      </c>
      <c r="C3213" s="272">
        <v>45123</v>
      </c>
      <c r="D3213" s="272">
        <v>45138</v>
      </c>
      <c r="E3213" s="196">
        <f t="shared" si="250"/>
        <v>45130.5</v>
      </c>
      <c r="F3213" s="272">
        <v>45138</v>
      </c>
      <c r="G3213" s="272">
        <v>45229</v>
      </c>
      <c r="H3213" s="12" t="s">
        <v>156</v>
      </c>
      <c r="I3213" s="234">
        <v>13.16</v>
      </c>
      <c r="J3213" s="272">
        <v>45230</v>
      </c>
      <c r="K3213" s="17">
        <f t="shared" si="254"/>
        <v>99</v>
      </c>
      <c r="L3213" s="283">
        <f t="shared" si="252"/>
        <v>5.3521756125915765E-8</v>
      </c>
      <c r="M3213" s="22">
        <f t="shared" si="253"/>
        <v>5.2986538564656607E-6</v>
      </c>
    </row>
    <row r="3214" spans="1:13">
      <c r="A3214" s="16">
        <f t="shared" si="251"/>
        <v>3207</v>
      </c>
      <c r="B3214" s="12" t="s">
        <v>411</v>
      </c>
      <c r="C3214" s="272">
        <v>45123</v>
      </c>
      <c r="D3214" s="272">
        <v>45138</v>
      </c>
      <c r="E3214" s="196">
        <f t="shared" si="250"/>
        <v>45130.5</v>
      </c>
      <c r="F3214" s="272">
        <v>45138</v>
      </c>
      <c r="G3214" s="272">
        <v>45152</v>
      </c>
      <c r="H3214" s="12" t="s">
        <v>152</v>
      </c>
      <c r="I3214" s="234">
        <v>67.66</v>
      </c>
      <c r="J3214" s="272">
        <v>45153</v>
      </c>
      <c r="K3214" s="17">
        <f t="shared" si="254"/>
        <v>22</v>
      </c>
      <c r="L3214" s="283">
        <f t="shared" si="252"/>
        <v>2.7517340573552134E-7</v>
      </c>
      <c r="M3214" s="22">
        <f t="shared" si="253"/>
        <v>6.0538149261814697E-6</v>
      </c>
    </row>
    <row r="3215" spans="1:13">
      <c r="A3215" s="16">
        <f t="shared" si="251"/>
        <v>3208</v>
      </c>
      <c r="B3215" s="12" t="s">
        <v>411</v>
      </c>
      <c r="C3215" s="272">
        <v>45123</v>
      </c>
      <c r="D3215" s="272">
        <v>45138</v>
      </c>
      <c r="E3215" s="196">
        <f t="shared" si="250"/>
        <v>45130.5</v>
      </c>
      <c r="F3215" s="272">
        <v>45138</v>
      </c>
      <c r="G3215" s="272">
        <v>45156</v>
      </c>
      <c r="H3215" s="12" t="s">
        <v>154</v>
      </c>
      <c r="I3215" s="234">
        <v>79.31</v>
      </c>
      <c r="J3215" s="272">
        <v>45159</v>
      </c>
      <c r="K3215" s="17">
        <f t="shared" si="254"/>
        <v>26</v>
      </c>
      <c r="L3215" s="283">
        <f t="shared" si="252"/>
        <v>3.2255398771629023E-7</v>
      </c>
      <c r="M3215" s="22">
        <f t="shared" si="253"/>
        <v>8.3864036806235464E-6</v>
      </c>
    </row>
    <row r="3216" spans="1:13">
      <c r="A3216" s="16">
        <f t="shared" si="251"/>
        <v>3209</v>
      </c>
      <c r="B3216" s="12" t="s">
        <v>411</v>
      </c>
      <c r="C3216" s="272">
        <v>45123</v>
      </c>
      <c r="D3216" s="272">
        <v>45138</v>
      </c>
      <c r="E3216" s="196">
        <f t="shared" si="250"/>
        <v>45130.5</v>
      </c>
      <c r="F3216" s="272">
        <v>45138</v>
      </c>
      <c r="G3216" s="272">
        <v>45156</v>
      </c>
      <c r="H3216" s="12" t="s">
        <v>157</v>
      </c>
      <c r="I3216" s="234">
        <v>115.47</v>
      </c>
      <c r="J3216" s="272">
        <v>45159</v>
      </c>
      <c r="K3216" s="17">
        <f t="shared" si="254"/>
        <v>26</v>
      </c>
      <c r="L3216" s="283">
        <f t="shared" si="252"/>
        <v>4.6961680698020468E-7</v>
      </c>
      <c r="M3216" s="22">
        <f t="shared" si="253"/>
        <v>1.2210036981485321E-5</v>
      </c>
    </row>
    <row r="3217" spans="1:13">
      <c r="A3217" s="16">
        <f t="shared" si="251"/>
        <v>3210</v>
      </c>
      <c r="B3217" s="12" t="s">
        <v>411</v>
      </c>
      <c r="C3217" s="272">
        <v>45123</v>
      </c>
      <c r="D3217" s="272">
        <v>45138</v>
      </c>
      <c r="E3217" s="196">
        <f t="shared" si="250"/>
        <v>45130.5</v>
      </c>
      <c r="F3217" s="272">
        <v>45138</v>
      </c>
      <c r="G3217" s="272">
        <v>45140</v>
      </c>
      <c r="H3217" s="12" t="s">
        <v>156</v>
      </c>
      <c r="I3217" s="234">
        <v>48.12</v>
      </c>
      <c r="J3217" s="272">
        <v>45141</v>
      </c>
      <c r="K3217" s="17">
        <f t="shared" si="254"/>
        <v>10</v>
      </c>
      <c r="L3217" s="283">
        <f t="shared" si="252"/>
        <v>1.9570417209567375E-7</v>
      </c>
      <c r="M3217" s="22">
        <f t="shared" si="253"/>
        <v>1.9570417209567375E-6</v>
      </c>
    </row>
    <row r="3218" spans="1:13">
      <c r="A3218" s="16">
        <f t="shared" si="251"/>
        <v>3211</v>
      </c>
      <c r="B3218" s="12" t="s">
        <v>411</v>
      </c>
      <c r="C3218" s="272">
        <v>45123</v>
      </c>
      <c r="D3218" s="272">
        <v>45138</v>
      </c>
      <c r="E3218" s="196">
        <f t="shared" si="250"/>
        <v>45130.5</v>
      </c>
      <c r="F3218" s="272">
        <v>45138</v>
      </c>
      <c r="G3218" s="272">
        <v>45229</v>
      </c>
      <c r="H3218" s="12" t="s">
        <v>165</v>
      </c>
      <c r="I3218" s="234">
        <v>22.91</v>
      </c>
      <c r="J3218" s="272">
        <v>45230</v>
      </c>
      <c r="K3218" s="17">
        <f t="shared" si="254"/>
        <v>99</v>
      </c>
      <c r="L3218" s="283">
        <f t="shared" si="252"/>
        <v>9.317503289093695E-8</v>
      </c>
      <c r="M3218" s="22">
        <f t="shared" si="253"/>
        <v>9.2243282562027576E-6</v>
      </c>
    </row>
    <row r="3219" spans="1:13">
      <c r="A3219" s="16">
        <f t="shared" si="251"/>
        <v>3212</v>
      </c>
      <c r="B3219" s="12" t="s">
        <v>411</v>
      </c>
      <c r="C3219" s="272">
        <v>45123</v>
      </c>
      <c r="D3219" s="272">
        <v>45138</v>
      </c>
      <c r="E3219" s="196">
        <f t="shared" si="250"/>
        <v>45130.5</v>
      </c>
      <c r="F3219" s="272">
        <v>45138</v>
      </c>
      <c r="G3219" s="272">
        <v>45138</v>
      </c>
      <c r="H3219" s="12" t="s">
        <v>164</v>
      </c>
      <c r="I3219" s="234">
        <v>204.45</v>
      </c>
      <c r="J3219" s="272">
        <v>45139</v>
      </c>
      <c r="K3219" s="17">
        <f t="shared" si="254"/>
        <v>8</v>
      </c>
      <c r="L3219" s="283">
        <f t="shared" si="252"/>
        <v>8.3149871124190561E-7</v>
      </c>
      <c r="M3219" s="22">
        <f t="shared" si="253"/>
        <v>6.6519896899352448E-6</v>
      </c>
    </row>
    <row r="3220" spans="1:13">
      <c r="A3220" s="16">
        <f t="shared" si="251"/>
        <v>3213</v>
      </c>
      <c r="B3220" s="12" t="s">
        <v>411</v>
      </c>
      <c r="C3220" s="272">
        <v>45123</v>
      </c>
      <c r="D3220" s="272">
        <v>45138</v>
      </c>
      <c r="E3220" s="196">
        <f t="shared" si="250"/>
        <v>45130.5</v>
      </c>
      <c r="F3220" s="272">
        <v>45138</v>
      </c>
      <c r="G3220" s="272">
        <v>45138</v>
      </c>
      <c r="H3220" s="12" t="s">
        <v>166</v>
      </c>
      <c r="I3220" s="234">
        <v>71380.040000000037</v>
      </c>
      <c r="J3220" s="272">
        <v>45139</v>
      </c>
      <c r="K3220" s="17">
        <f t="shared" si="254"/>
        <v>8</v>
      </c>
      <c r="L3220" s="283">
        <f t="shared" si="252"/>
        <v>2.9030281862751629E-4</v>
      </c>
      <c r="M3220" s="22">
        <f t="shared" si="253"/>
        <v>2.3224225490201303E-3</v>
      </c>
    </row>
    <row r="3221" spans="1:13">
      <c r="A3221" s="16">
        <f t="shared" si="251"/>
        <v>3214</v>
      </c>
      <c r="B3221" s="12" t="s">
        <v>411</v>
      </c>
      <c r="C3221" s="272">
        <v>45123</v>
      </c>
      <c r="D3221" s="272">
        <v>45138</v>
      </c>
      <c r="E3221" s="196">
        <f t="shared" si="250"/>
        <v>45130.5</v>
      </c>
      <c r="F3221" s="272">
        <v>45138</v>
      </c>
      <c r="G3221" s="272">
        <v>45229</v>
      </c>
      <c r="H3221" s="12" t="s">
        <v>156</v>
      </c>
      <c r="I3221" s="234">
        <v>12.06</v>
      </c>
      <c r="J3221" s="272">
        <v>45230</v>
      </c>
      <c r="K3221" s="17">
        <f t="shared" si="254"/>
        <v>99</v>
      </c>
      <c r="L3221" s="283">
        <f t="shared" si="252"/>
        <v>4.9048053106272351E-8</v>
      </c>
      <c r="M3221" s="22">
        <f t="shared" si="253"/>
        <v>4.855757257520963E-6</v>
      </c>
    </row>
    <row r="3222" spans="1:13">
      <c r="A3222" s="16">
        <f t="shared" si="251"/>
        <v>3215</v>
      </c>
      <c r="B3222" s="12" t="s">
        <v>411</v>
      </c>
      <c r="C3222" s="272">
        <v>45123</v>
      </c>
      <c r="D3222" s="272">
        <v>45138</v>
      </c>
      <c r="E3222" s="196">
        <f t="shared" si="250"/>
        <v>45130.5</v>
      </c>
      <c r="F3222" s="272">
        <v>45138</v>
      </c>
      <c r="G3222" s="272">
        <v>45229</v>
      </c>
      <c r="H3222" s="12" t="s">
        <v>152</v>
      </c>
      <c r="I3222" s="234">
        <v>28.32</v>
      </c>
      <c r="J3222" s="272">
        <v>45230</v>
      </c>
      <c r="K3222" s="17">
        <f t="shared" si="254"/>
        <v>99</v>
      </c>
      <c r="L3222" s="283">
        <f t="shared" si="252"/>
        <v>1.1517751774209228E-7</v>
      </c>
      <c r="M3222" s="22">
        <f t="shared" si="253"/>
        <v>1.1402574256467137E-5</v>
      </c>
    </row>
    <row r="3223" spans="1:13">
      <c r="A3223" s="16">
        <f t="shared" si="251"/>
        <v>3216</v>
      </c>
      <c r="B3223" s="12" t="s">
        <v>411</v>
      </c>
      <c r="C3223" s="272">
        <v>45123</v>
      </c>
      <c r="D3223" s="272">
        <v>45138</v>
      </c>
      <c r="E3223" s="196">
        <f t="shared" si="250"/>
        <v>45130.5</v>
      </c>
      <c r="F3223" s="272">
        <v>45138</v>
      </c>
      <c r="G3223" s="272">
        <v>45152</v>
      </c>
      <c r="H3223" s="12" t="s">
        <v>153</v>
      </c>
      <c r="I3223" s="234">
        <v>558.4</v>
      </c>
      <c r="J3223" s="272">
        <v>45153</v>
      </c>
      <c r="K3223" s="17">
        <f t="shared" si="254"/>
        <v>22</v>
      </c>
      <c r="L3223" s="283">
        <f t="shared" si="252"/>
        <v>2.2710143328808027E-6</v>
      </c>
      <c r="M3223" s="22">
        <f t="shared" si="253"/>
        <v>4.9962315323377659E-5</v>
      </c>
    </row>
    <row r="3224" spans="1:13">
      <c r="A3224" s="16">
        <f t="shared" si="251"/>
        <v>3217</v>
      </c>
      <c r="B3224" s="12" t="s">
        <v>411</v>
      </c>
      <c r="C3224" s="272">
        <v>45123</v>
      </c>
      <c r="D3224" s="272">
        <v>45138</v>
      </c>
      <c r="E3224" s="196">
        <f t="shared" si="250"/>
        <v>45130.5</v>
      </c>
      <c r="F3224" s="272">
        <v>45138</v>
      </c>
      <c r="G3224" s="272">
        <v>45156</v>
      </c>
      <c r="H3224" s="12" t="s">
        <v>157</v>
      </c>
      <c r="I3224" s="234">
        <v>30.2</v>
      </c>
      <c r="J3224" s="272">
        <v>45159</v>
      </c>
      <c r="K3224" s="17">
        <f t="shared" si="254"/>
        <v>26</v>
      </c>
      <c r="L3224" s="283">
        <f t="shared" si="252"/>
        <v>1.228234829029374E-7</v>
      </c>
      <c r="M3224" s="22">
        <f t="shared" si="253"/>
        <v>3.1934105554763722E-6</v>
      </c>
    </row>
    <row r="3225" spans="1:13">
      <c r="A3225" s="16">
        <f t="shared" si="251"/>
        <v>3218</v>
      </c>
      <c r="B3225" s="12" t="s">
        <v>411</v>
      </c>
      <c r="C3225" s="272">
        <v>45123</v>
      </c>
      <c r="D3225" s="272">
        <v>45138</v>
      </c>
      <c r="E3225" s="196">
        <f t="shared" si="250"/>
        <v>45130.5</v>
      </c>
      <c r="F3225" s="272">
        <v>45138</v>
      </c>
      <c r="G3225" s="272">
        <v>45152</v>
      </c>
      <c r="H3225" s="12" t="s">
        <v>152</v>
      </c>
      <c r="I3225" s="234">
        <v>92.8</v>
      </c>
      <c r="J3225" s="272">
        <v>45153</v>
      </c>
      <c r="K3225" s="17">
        <f t="shared" si="254"/>
        <v>22</v>
      </c>
      <c r="L3225" s="283">
        <f t="shared" si="252"/>
        <v>3.7741785474809902E-7</v>
      </c>
      <c r="M3225" s="22">
        <f t="shared" si="253"/>
        <v>8.303192804458178E-6</v>
      </c>
    </row>
    <row r="3226" spans="1:13">
      <c r="A3226" s="16">
        <f t="shared" si="251"/>
        <v>3219</v>
      </c>
      <c r="B3226" s="12" t="s">
        <v>411</v>
      </c>
      <c r="C3226" s="272">
        <v>45123</v>
      </c>
      <c r="D3226" s="272">
        <v>45138</v>
      </c>
      <c r="E3226" s="196">
        <f t="shared" si="250"/>
        <v>45130.5</v>
      </c>
      <c r="F3226" s="272">
        <v>45138</v>
      </c>
      <c r="G3226" s="272">
        <v>45152</v>
      </c>
      <c r="H3226" s="12" t="s">
        <v>156</v>
      </c>
      <c r="I3226" s="234">
        <v>163.74</v>
      </c>
      <c r="J3226" s="272">
        <v>45153</v>
      </c>
      <c r="K3226" s="17">
        <f t="shared" si="254"/>
        <v>22</v>
      </c>
      <c r="L3226" s="283">
        <f t="shared" si="252"/>
        <v>6.6593102948764805E-7</v>
      </c>
      <c r="M3226" s="22">
        <f t="shared" si="253"/>
        <v>1.4650482648728257E-5</v>
      </c>
    </row>
    <row r="3227" spans="1:13">
      <c r="A3227" s="16">
        <f t="shared" si="251"/>
        <v>3220</v>
      </c>
      <c r="B3227" s="12" t="s">
        <v>411</v>
      </c>
      <c r="C3227" s="272">
        <v>45123</v>
      </c>
      <c r="D3227" s="272">
        <v>45138</v>
      </c>
      <c r="E3227" s="196">
        <f t="shared" si="250"/>
        <v>45130.5</v>
      </c>
      <c r="F3227" s="272">
        <v>45138</v>
      </c>
      <c r="G3227" s="272">
        <v>45140</v>
      </c>
      <c r="H3227" s="12" t="s">
        <v>152</v>
      </c>
      <c r="I3227" s="234">
        <v>447.45</v>
      </c>
      <c r="J3227" s="272">
        <v>45141</v>
      </c>
      <c r="K3227" s="17">
        <f t="shared" si="254"/>
        <v>10</v>
      </c>
      <c r="L3227" s="283">
        <f t="shared" si="252"/>
        <v>1.8197803783085873E-6</v>
      </c>
      <c r="M3227" s="22">
        <f t="shared" si="253"/>
        <v>1.8197803783085875E-5</v>
      </c>
    </row>
    <row r="3228" spans="1:13">
      <c r="A3228" s="16">
        <f t="shared" si="251"/>
        <v>3221</v>
      </c>
      <c r="B3228" s="12" t="s">
        <v>411</v>
      </c>
      <c r="C3228" s="272">
        <v>45123</v>
      </c>
      <c r="D3228" s="272">
        <v>45138</v>
      </c>
      <c r="E3228" s="196">
        <f t="shared" si="250"/>
        <v>45130.5</v>
      </c>
      <c r="F3228" s="272">
        <v>45138</v>
      </c>
      <c r="G3228" s="272">
        <v>45156</v>
      </c>
      <c r="H3228" s="12" t="s">
        <v>157</v>
      </c>
      <c r="I3228" s="234">
        <v>65.55</v>
      </c>
      <c r="J3228" s="272">
        <v>45159</v>
      </c>
      <c r="K3228" s="17">
        <f t="shared" si="254"/>
        <v>26</v>
      </c>
      <c r="L3228" s="283">
        <f t="shared" si="252"/>
        <v>2.6659202994329624E-7</v>
      </c>
      <c r="M3228" s="22">
        <f t="shared" si="253"/>
        <v>6.9313927785257026E-6</v>
      </c>
    </row>
    <row r="3229" spans="1:13">
      <c r="A3229" s="16">
        <f t="shared" si="251"/>
        <v>3222</v>
      </c>
      <c r="B3229" s="12" t="s">
        <v>411</v>
      </c>
      <c r="C3229" s="272">
        <v>45123</v>
      </c>
      <c r="D3229" s="272">
        <v>45138</v>
      </c>
      <c r="E3229" s="196">
        <f t="shared" si="250"/>
        <v>45130.5</v>
      </c>
      <c r="F3229" s="272">
        <v>45138</v>
      </c>
      <c r="G3229" s="272">
        <v>45156</v>
      </c>
      <c r="H3229" s="12" t="s">
        <v>154</v>
      </c>
      <c r="I3229" s="234">
        <v>61.12</v>
      </c>
      <c r="J3229" s="272">
        <v>45159</v>
      </c>
      <c r="K3229" s="17">
        <f t="shared" si="254"/>
        <v>26</v>
      </c>
      <c r="L3229" s="283">
        <f t="shared" si="252"/>
        <v>2.4857520778236865E-7</v>
      </c>
      <c r="M3229" s="22">
        <f t="shared" si="253"/>
        <v>6.4629554023415851E-6</v>
      </c>
    </row>
    <row r="3230" spans="1:13">
      <c r="A3230" s="16">
        <f t="shared" si="251"/>
        <v>3223</v>
      </c>
      <c r="B3230" s="12" t="s">
        <v>411</v>
      </c>
      <c r="C3230" s="272">
        <v>45123</v>
      </c>
      <c r="D3230" s="272">
        <v>45138</v>
      </c>
      <c r="E3230" s="196">
        <f t="shared" si="250"/>
        <v>45130.5</v>
      </c>
      <c r="F3230" s="272">
        <v>45138</v>
      </c>
      <c r="G3230" s="272">
        <v>45156</v>
      </c>
      <c r="H3230" s="12" t="s">
        <v>157</v>
      </c>
      <c r="I3230" s="234">
        <v>1710.16</v>
      </c>
      <c r="J3230" s="272">
        <v>45159</v>
      </c>
      <c r="K3230" s="17">
        <f t="shared" si="254"/>
        <v>26</v>
      </c>
      <c r="L3230" s="283">
        <f t="shared" si="252"/>
        <v>6.9552254146121668E-6</v>
      </c>
      <c r="M3230" s="22">
        <f t="shared" si="253"/>
        <v>1.8083586077991632E-4</v>
      </c>
    </row>
    <row r="3231" spans="1:13">
      <c r="A3231" s="16">
        <f t="shared" si="251"/>
        <v>3224</v>
      </c>
      <c r="B3231" s="12" t="s">
        <v>411</v>
      </c>
      <c r="C3231" s="272">
        <v>45123</v>
      </c>
      <c r="D3231" s="272">
        <v>45138</v>
      </c>
      <c r="E3231" s="196">
        <f t="shared" si="250"/>
        <v>45130.5</v>
      </c>
      <c r="F3231" s="272">
        <v>45138</v>
      </c>
      <c r="G3231" s="272">
        <v>45156</v>
      </c>
      <c r="H3231" s="12" t="s">
        <v>157</v>
      </c>
      <c r="I3231" s="234">
        <v>146.11000000000001</v>
      </c>
      <c r="J3231" s="272">
        <v>45159</v>
      </c>
      <c r="K3231" s="17">
        <f t="shared" si="254"/>
        <v>26</v>
      </c>
      <c r="L3231" s="283">
        <f t="shared" si="252"/>
        <v>5.9422977109099946E-7</v>
      </c>
      <c r="M3231" s="22">
        <f t="shared" si="253"/>
        <v>1.5449974048365986E-5</v>
      </c>
    </row>
    <row r="3232" spans="1:13">
      <c r="A3232" s="16">
        <f t="shared" si="251"/>
        <v>3225</v>
      </c>
      <c r="B3232" s="12" t="s">
        <v>411</v>
      </c>
      <c r="C3232" s="272">
        <v>45123</v>
      </c>
      <c r="D3232" s="272">
        <v>45138</v>
      </c>
      <c r="E3232" s="196">
        <f t="shared" si="250"/>
        <v>45130.5</v>
      </c>
      <c r="F3232" s="272">
        <v>45138</v>
      </c>
      <c r="G3232" s="272">
        <v>45229</v>
      </c>
      <c r="H3232" s="12" t="s">
        <v>152</v>
      </c>
      <c r="I3232" s="234">
        <v>60.79</v>
      </c>
      <c r="J3232" s="272">
        <v>45230</v>
      </c>
      <c r="K3232" s="17">
        <f t="shared" si="254"/>
        <v>99</v>
      </c>
      <c r="L3232" s="283">
        <f t="shared" si="252"/>
        <v>2.4723309687647563E-7</v>
      </c>
      <c r="M3232" s="22">
        <f t="shared" si="253"/>
        <v>2.4476076590771086E-5</v>
      </c>
    </row>
    <row r="3233" spans="1:13">
      <c r="A3233" s="16">
        <f t="shared" si="251"/>
        <v>3226</v>
      </c>
      <c r="B3233" s="12" t="s">
        <v>411</v>
      </c>
      <c r="C3233" s="272">
        <v>45123</v>
      </c>
      <c r="D3233" s="272">
        <v>45138</v>
      </c>
      <c r="E3233" s="196">
        <f t="shared" si="250"/>
        <v>45130.5</v>
      </c>
      <c r="F3233" s="272">
        <v>45138</v>
      </c>
      <c r="G3233" s="272">
        <v>45229</v>
      </c>
      <c r="H3233" s="12" t="s">
        <v>165</v>
      </c>
      <c r="I3233" s="234">
        <v>91</v>
      </c>
      <c r="J3233" s="272">
        <v>45230</v>
      </c>
      <c r="K3233" s="17">
        <f t="shared" si="254"/>
        <v>99</v>
      </c>
      <c r="L3233" s="283">
        <f t="shared" si="252"/>
        <v>3.7009724980686435E-7</v>
      </c>
      <c r="M3233" s="22">
        <f t="shared" si="253"/>
        <v>3.6639627730879571E-5</v>
      </c>
    </row>
    <row r="3234" spans="1:13">
      <c r="A3234" s="16">
        <f t="shared" si="251"/>
        <v>3227</v>
      </c>
      <c r="B3234" s="12" t="s">
        <v>411</v>
      </c>
      <c r="C3234" s="272">
        <v>45123</v>
      </c>
      <c r="D3234" s="272">
        <v>45138</v>
      </c>
      <c r="E3234" s="196">
        <f t="shared" si="250"/>
        <v>45130.5</v>
      </c>
      <c r="F3234" s="272">
        <v>45138</v>
      </c>
      <c r="G3234" s="272">
        <v>45156</v>
      </c>
      <c r="H3234" s="12" t="s">
        <v>157</v>
      </c>
      <c r="I3234" s="234">
        <v>197.67000000000002</v>
      </c>
      <c r="J3234" s="272">
        <v>45159</v>
      </c>
      <c r="K3234" s="17">
        <f t="shared" si="254"/>
        <v>26</v>
      </c>
      <c r="L3234" s="283">
        <f t="shared" si="252"/>
        <v>8.0392443262992173E-7</v>
      </c>
      <c r="M3234" s="22">
        <f t="shared" si="253"/>
        <v>2.0902035248377965E-5</v>
      </c>
    </row>
    <row r="3235" spans="1:13">
      <c r="A3235" s="16">
        <f t="shared" si="251"/>
        <v>3228</v>
      </c>
      <c r="B3235" s="12" t="s">
        <v>411</v>
      </c>
      <c r="C3235" s="272">
        <v>45123</v>
      </c>
      <c r="D3235" s="272">
        <v>45138</v>
      </c>
      <c r="E3235" s="196">
        <f t="shared" si="250"/>
        <v>45130.5</v>
      </c>
      <c r="F3235" s="272">
        <v>45138</v>
      </c>
      <c r="G3235" s="272">
        <v>45156</v>
      </c>
      <c r="H3235" s="12" t="s">
        <v>157</v>
      </c>
      <c r="I3235" s="234">
        <v>169.17</v>
      </c>
      <c r="J3235" s="272">
        <v>45159</v>
      </c>
      <c r="K3235" s="17">
        <f t="shared" si="254"/>
        <v>26</v>
      </c>
      <c r="L3235" s="283">
        <f t="shared" si="252"/>
        <v>6.880148543937059E-7</v>
      </c>
      <c r="M3235" s="22">
        <f t="shared" si="253"/>
        <v>1.7888386214236355E-5</v>
      </c>
    </row>
    <row r="3236" spans="1:13">
      <c r="A3236" s="16">
        <f t="shared" si="251"/>
        <v>3229</v>
      </c>
      <c r="B3236" s="12" t="s">
        <v>411</v>
      </c>
      <c r="C3236" s="272">
        <v>45123</v>
      </c>
      <c r="D3236" s="272">
        <v>45138</v>
      </c>
      <c r="E3236" s="196">
        <f t="shared" si="250"/>
        <v>45130.5</v>
      </c>
      <c r="F3236" s="272">
        <v>45138</v>
      </c>
      <c r="G3236" s="272">
        <v>45156</v>
      </c>
      <c r="H3236" s="12" t="s">
        <v>157</v>
      </c>
      <c r="I3236" s="234">
        <v>824.61</v>
      </c>
      <c r="J3236" s="272">
        <v>45159</v>
      </c>
      <c r="K3236" s="17">
        <f t="shared" si="254"/>
        <v>26</v>
      </c>
      <c r="L3236" s="283">
        <f t="shared" si="252"/>
        <v>3.3536911336619606E-6</v>
      </c>
      <c r="M3236" s="22">
        <f t="shared" si="253"/>
        <v>8.7195969475210974E-5</v>
      </c>
    </row>
    <row r="3237" spans="1:13">
      <c r="A3237" s="16">
        <f t="shared" si="251"/>
        <v>3230</v>
      </c>
      <c r="B3237" s="12" t="s">
        <v>411</v>
      </c>
      <c r="C3237" s="272">
        <v>45123</v>
      </c>
      <c r="D3237" s="272">
        <v>45138</v>
      </c>
      <c r="E3237" s="196">
        <f t="shared" ref="E3237:E3300" si="255">AVERAGE(C3237:D3237)</f>
        <v>45130.5</v>
      </c>
      <c r="F3237" s="272">
        <v>45138</v>
      </c>
      <c r="G3237" s="272">
        <v>45156</v>
      </c>
      <c r="H3237" s="12" t="s">
        <v>154</v>
      </c>
      <c r="I3237" s="234">
        <v>193.23</v>
      </c>
      <c r="J3237" s="272">
        <v>45159</v>
      </c>
      <c r="K3237" s="17">
        <f t="shared" si="254"/>
        <v>26</v>
      </c>
      <c r="L3237" s="283">
        <f t="shared" si="252"/>
        <v>7.8586694044154282E-7</v>
      </c>
      <c r="M3237" s="22">
        <f t="shared" si="253"/>
        <v>2.0432540451480112E-5</v>
      </c>
    </row>
    <row r="3238" spans="1:13">
      <c r="A3238" s="16">
        <f t="shared" si="251"/>
        <v>3231</v>
      </c>
      <c r="B3238" s="12" t="s">
        <v>411</v>
      </c>
      <c r="C3238" s="272">
        <v>45123</v>
      </c>
      <c r="D3238" s="272">
        <v>45138</v>
      </c>
      <c r="E3238" s="196">
        <f t="shared" si="255"/>
        <v>45130.5</v>
      </c>
      <c r="F3238" s="272">
        <v>45138</v>
      </c>
      <c r="G3238" s="272">
        <v>45156</v>
      </c>
      <c r="H3238" s="12" t="s">
        <v>157</v>
      </c>
      <c r="I3238" s="234">
        <v>771.78</v>
      </c>
      <c r="J3238" s="272">
        <v>45159</v>
      </c>
      <c r="K3238" s="17">
        <f t="shared" si="254"/>
        <v>26</v>
      </c>
      <c r="L3238" s="283">
        <f t="shared" si="252"/>
        <v>3.1388313786367223E-6</v>
      </c>
      <c r="M3238" s="22">
        <f t="shared" si="253"/>
        <v>8.1609615844554779E-5</v>
      </c>
    </row>
    <row r="3239" spans="1:13">
      <c r="A3239" s="16">
        <f t="shared" si="251"/>
        <v>3232</v>
      </c>
      <c r="B3239" s="12" t="s">
        <v>411</v>
      </c>
      <c r="C3239" s="272">
        <v>45123</v>
      </c>
      <c r="D3239" s="272">
        <v>45138</v>
      </c>
      <c r="E3239" s="196">
        <f t="shared" si="255"/>
        <v>45130.5</v>
      </c>
      <c r="F3239" s="272">
        <v>45138</v>
      </c>
      <c r="G3239" s="272">
        <v>45162</v>
      </c>
      <c r="H3239" s="12" t="s">
        <v>166</v>
      </c>
      <c r="I3239" s="234">
        <v>542.86</v>
      </c>
      <c r="J3239" s="272">
        <v>45163</v>
      </c>
      <c r="K3239" s="17">
        <f t="shared" si="254"/>
        <v>32</v>
      </c>
      <c r="L3239" s="283">
        <f t="shared" si="252"/>
        <v>2.2078131102214769E-6</v>
      </c>
      <c r="M3239" s="22">
        <f t="shared" si="253"/>
        <v>7.0650019527087259E-5</v>
      </c>
    </row>
    <row r="3240" spans="1:13">
      <c r="A3240" s="16">
        <f t="shared" si="251"/>
        <v>3233</v>
      </c>
      <c r="B3240" s="12" t="s">
        <v>411</v>
      </c>
      <c r="C3240" s="272">
        <v>45123</v>
      </c>
      <c r="D3240" s="272">
        <v>45138</v>
      </c>
      <c r="E3240" s="196">
        <f t="shared" si="255"/>
        <v>45130.5</v>
      </c>
      <c r="F3240" s="272">
        <v>45138</v>
      </c>
      <c r="G3240" s="272">
        <v>45156</v>
      </c>
      <c r="H3240" s="12" t="s">
        <v>157</v>
      </c>
      <c r="I3240" s="234">
        <v>2115.7199999999998</v>
      </c>
      <c r="J3240" s="272">
        <v>45159</v>
      </c>
      <c r="K3240" s="17">
        <f t="shared" si="254"/>
        <v>26</v>
      </c>
      <c r="L3240" s="283">
        <f t="shared" si="252"/>
        <v>8.6046390479272407E-6</v>
      </c>
      <c r="M3240" s="22">
        <f t="shared" si="253"/>
        <v>2.2372061524610824E-4</v>
      </c>
    </row>
    <row r="3241" spans="1:13">
      <c r="A3241" s="16">
        <f t="shared" si="251"/>
        <v>3234</v>
      </c>
      <c r="B3241" s="12" t="s">
        <v>411</v>
      </c>
      <c r="C3241" s="272">
        <v>45123</v>
      </c>
      <c r="D3241" s="272">
        <v>45138</v>
      </c>
      <c r="E3241" s="196">
        <f t="shared" si="255"/>
        <v>45130.5</v>
      </c>
      <c r="F3241" s="272">
        <v>45138</v>
      </c>
      <c r="G3241" s="272">
        <v>45229</v>
      </c>
      <c r="H3241" s="12" t="s">
        <v>152</v>
      </c>
      <c r="I3241" s="234">
        <v>39.49</v>
      </c>
      <c r="J3241" s="272">
        <v>45230</v>
      </c>
      <c r="K3241" s="17">
        <f t="shared" si="254"/>
        <v>99</v>
      </c>
      <c r="L3241" s="283">
        <f t="shared" si="252"/>
        <v>1.6060593840519861E-7</v>
      </c>
      <c r="M3241" s="22">
        <f t="shared" si="253"/>
        <v>1.5899987902114661E-5</v>
      </c>
    </row>
    <row r="3242" spans="1:13">
      <c r="A3242" s="16">
        <f t="shared" si="251"/>
        <v>3235</v>
      </c>
      <c r="B3242" s="12" t="s">
        <v>411</v>
      </c>
      <c r="C3242" s="272">
        <v>45123</v>
      </c>
      <c r="D3242" s="272">
        <v>45138</v>
      </c>
      <c r="E3242" s="196">
        <f t="shared" si="255"/>
        <v>45130.5</v>
      </c>
      <c r="F3242" s="272">
        <v>45138</v>
      </c>
      <c r="G3242" s="272">
        <v>45141</v>
      </c>
      <c r="H3242" s="12" t="s">
        <v>166</v>
      </c>
      <c r="I3242" s="234">
        <v>904.68999999999994</v>
      </c>
      <c r="J3242" s="272">
        <v>45142</v>
      </c>
      <c r="K3242" s="17">
        <f t="shared" si="254"/>
        <v>11</v>
      </c>
      <c r="L3242" s="283">
        <f t="shared" si="252"/>
        <v>3.6793767134920008E-6</v>
      </c>
      <c r="M3242" s="22">
        <f t="shared" si="253"/>
        <v>4.0473143848412006E-5</v>
      </c>
    </row>
    <row r="3243" spans="1:13">
      <c r="A3243" s="16">
        <f t="shared" si="251"/>
        <v>3236</v>
      </c>
      <c r="B3243" s="12" t="s">
        <v>411</v>
      </c>
      <c r="C3243" s="272">
        <v>45123</v>
      </c>
      <c r="D3243" s="272">
        <v>45138</v>
      </c>
      <c r="E3243" s="196">
        <f t="shared" si="255"/>
        <v>45130.5</v>
      </c>
      <c r="F3243" s="272">
        <v>45138</v>
      </c>
      <c r="G3243" s="272">
        <v>45141</v>
      </c>
      <c r="H3243" s="12" t="s">
        <v>164</v>
      </c>
      <c r="I3243" s="234">
        <v>4022.9300000000003</v>
      </c>
      <c r="J3243" s="272">
        <v>45142</v>
      </c>
      <c r="K3243" s="17">
        <f t="shared" si="254"/>
        <v>11</v>
      </c>
      <c r="L3243" s="283">
        <f t="shared" si="252"/>
        <v>1.6361267353467349E-5</v>
      </c>
      <c r="M3243" s="22">
        <f t="shared" si="253"/>
        <v>1.7997394088814083E-4</v>
      </c>
    </row>
    <row r="3244" spans="1:13">
      <c r="A3244" s="16">
        <f t="shared" si="251"/>
        <v>3237</v>
      </c>
      <c r="B3244" s="12" t="s">
        <v>411</v>
      </c>
      <c r="C3244" s="272">
        <v>45123</v>
      </c>
      <c r="D3244" s="272">
        <v>45138</v>
      </c>
      <c r="E3244" s="196">
        <f t="shared" si="255"/>
        <v>45130.5</v>
      </c>
      <c r="F3244" s="272">
        <v>45138</v>
      </c>
      <c r="G3244" s="272">
        <v>45229</v>
      </c>
      <c r="H3244" s="12" t="s">
        <v>423</v>
      </c>
      <c r="I3244" s="234">
        <v>18.309999999999999</v>
      </c>
      <c r="J3244" s="272">
        <v>45230</v>
      </c>
      <c r="K3244" s="17">
        <f t="shared" si="254"/>
        <v>99</v>
      </c>
      <c r="L3244" s="283">
        <f t="shared" si="252"/>
        <v>7.4466820263337206E-8</v>
      </c>
      <c r="M3244" s="22">
        <f t="shared" si="253"/>
        <v>7.3722152060703832E-6</v>
      </c>
    </row>
    <row r="3245" spans="1:13">
      <c r="A3245" s="16">
        <f t="shared" si="251"/>
        <v>3238</v>
      </c>
      <c r="B3245" s="12" t="s">
        <v>411</v>
      </c>
      <c r="C3245" s="272">
        <v>45123</v>
      </c>
      <c r="D3245" s="272">
        <v>45138</v>
      </c>
      <c r="E3245" s="196">
        <f t="shared" si="255"/>
        <v>45130.5</v>
      </c>
      <c r="F3245" s="272">
        <v>45138</v>
      </c>
      <c r="G3245" s="272">
        <v>45229</v>
      </c>
      <c r="H3245" s="12" t="s">
        <v>421</v>
      </c>
      <c r="I3245" s="234">
        <v>6.88</v>
      </c>
      <c r="J3245" s="272">
        <v>45230</v>
      </c>
      <c r="K3245" s="17">
        <f t="shared" si="254"/>
        <v>99</v>
      </c>
      <c r="L3245" s="283">
        <f t="shared" si="252"/>
        <v>2.7980978886496997E-8</v>
      </c>
      <c r="M3245" s="22">
        <f t="shared" si="253"/>
        <v>2.7701169097632027E-6</v>
      </c>
    </row>
    <row r="3246" spans="1:13">
      <c r="A3246" s="16">
        <f t="shared" si="251"/>
        <v>3239</v>
      </c>
      <c r="B3246" s="12" t="s">
        <v>411</v>
      </c>
      <c r="C3246" s="272">
        <v>45123</v>
      </c>
      <c r="D3246" s="272">
        <v>45138</v>
      </c>
      <c r="E3246" s="196">
        <f t="shared" si="255"/>
        <v>45130.5</v>
      </c>
      <c r="F3246" s="272">
        <v>45138</v>
      </c>
      <c r="G3246" s="272">
        <v>45229</v>
      </c>
      <c r="H3246" s="12" t="s">
        <v>422</v>
      </c>
      <c r="I3246" s="234">
        <v>18.38</v>
      </c>
      <c r="J3246" s="272">
        <v>45230</v>
      </c>
      <c r="K3246" s="17">
        <f t="shared" si="254"/>
        <v>99</v>
      </c>
      <c r="L3246" s="283">
        <f t="shared" si="252"/>
        <v>7.4751510455496337E-8</v>
      </c>
      <c r="M3246" s="22">
        <f t="shared" si="253"/>
        <v>7.4003995350941376E-6</v>
      </c>
    </row>
    <row r="3247" spans="1:13">
      <c r="A3247" s="16">
        <f t="shared" si="251"/>
        <v>3240</v>
      </c>
      <c r="B3247" s="12" t="s">
        <v>411</v>
      </c>
      <c r="C3247" s="272">
        <v>45123</v>
      </c>
      <c r="D3247" s="272">
        <v>45138</v>
      </c>
      <c r="E3247" s="196">
        <f t="shared" si="255"/>
        <v>45130.5</v>
      </c>
      <c r="F3247" s="272">
        <v>45138</v>
      </c>
      <c r="G3247" s="272">
        <v>45156</v>
      </c>
      <c r="H3247" s="12" t="s">
        <v>157</v>
      </c>
      <c r="I3247" s="234">
        <v>177.16</v>
      </c>
      <c r="J3247" s="272">
        <v>45159</v>
      </c>
      <c r="K3247" s="17">
        <f t="shared" si="254"/>
        <v>26</v>
      </c>
      <c r="L3247" s="283">
        <f t="shared" si="252"/>
        <v>7.2051020632729765E-7</v>
      </c>
      <c r="M3247" s="22">
        <f t="shared" si="253"/>
        <v>1.8733265364509739E-5</v>
      </c>
    </row>
    <row r="3248" spans="1:13">
      <c r="A3248" s="16">
        <f t="shared" si="251"/>
        <v>3241</v>
      </c>
      <c r="B3248" s="12" t="s">
        <v>411</v>
      </c>
      <c r="C3248" s="272">
        <v>45123</v>
      </c>
      <c r="D3248" s="272">
        <v>45138</v>
      </c>
      <c r="E3248" s="196">
        <f t="shared" si="255"/>
        <v>45130.5</v>
      </c>
      <c r="F3248" s="272">
        <v>45138</v>
      </c>
      <c r="G3248" s="272">
        <v>45156</v>
      </c>
      <c r="H3248" s="12" t="s">
        <v>157</v>
      </c>
      <c r="I3248" s="234">
        <v>353.08</v>
      </c>
      <c r="J3248" s="272">
        <v>45159</v>
      </c>
      <c r="K3248" s="17">
        <f t="shared" si="254"/>
        <v>26</v>
      </c>
      <c r="L3248" s="283">
        <f t="shared" si="252"/>
        <v>1.4359773292506336E-6</v>
      </c>
      <c r="M3248" s="22">
        <f t="shared" si="253"/>
        <v>3.7335410560516473E-5</v>
      </c>
    </row>
    <row r="3249" spans="1:13">
      <c r="A3249" s="16">
        <f t="shared" si="251"/>
        <v>3242</v>
      </c>
      <c r="B3249" s="12" t="s">
        <v>411</v>
      </c>
      <c r="C3249" s="272">
        <v>45123</v>
      </c>
      <c r="D3249" s="272">
        <v>45138</v>
      </c>
      <c r="E3249" s="196">
        <f t="shared" si="255"/>
        <v>45130.5</v>
      </c>
      <c r="F3249" s="272">
        <v>45138</v>
      </c>
      <c r="G3249" s="272">
        <v>45321</v>
      </c>
      <c r="H3249" s="12" t="s">
        <v>165</v>
      </c>
      <c r="I3249" s="234">
        <v>8.5299999999999994</v>
      </c>
      <c r="J3249" s="272">
        <v>45322</v>
      </c>
      <c r="K3249" s="17">
        <f t="shared" si="254"/>
        <v>191</v>
      </c>
      <c r="L3249" s="283">
        <f t="shared" si="252"/>
        <v>3.4691533415962115E-8</v>
      </c>
      <c r="M3249" s="22">
        <f t="shared" si="253"/>
        <v>6.6260828824487643E-6</v>
      </c>
    </row>
    <row r="3250" spans="1:13">
      <c r="A3250" s="16">
        <f t="shared" si="251"/>
        <v>3243</v>
      </c>
      <c r="B3250" s="12" t="s">
        <v>411</v>
      </c>
      <c r="C3250" s="272">
        <v>45123</v>
      </c>
      <c r="D3250" s="272">
        <v>45138</v>
      </c>
      <c r="E3250" s="196">
        <f t="shared" si="255"/>
        <v>45130.5</v>
      </c>
      <c r="F3250" s="272">
        <v>45138</v>
      </c>
      <c r="G3250" s="272">
        <v>45156</v>
      </c>
      <c r="H3250" s="12" t="s">
        <v>157</v>
      </c>
      <c r="I3250" s="234">
        <v>49.56</v>
      </c>
      <c r="J3250" s="272">
        <v>45159</v>
      </c>
      <c r="K3250" s="17">
        <f t="shared" si="254"/>
        <v>26</v>
      </c>
      <c r="L3250" s="283">
        <f t="shared" si="252"/>
        <v>2.015606560486615E-7</v>
      </c>
      <c r="M3250" s="22">
        <f t="shared" si="253"/>
        <v>5.2405770572651988E-6</v>
      </c>
    </row>
    <row r="3251" spans="1:13">
      <c r="A3251" s="16">
        <f t="shared" si="251"/>
        <v>3244</v>
      </c>
      <c r="B3251" s="12" t="s">
        <v>411</v>
      </c>
      <c r="C3251" s="272">
        <v>45123</v>
      </c>
      <c r="D3251" s="272">
        <v>45138</v>
      </c>
      <c r="E3251" s="196">
        <f t="shared" si="255"/>
        <v>45130.5</v>
      </c>
      <c r="F3251" s="272">
        <v>45138</v>
      </c>
      <c r="G3251" s="272">
        <v>45229</v>
      </c>
      <c r="H3251" s="12" t="s">
        <v>152</v>
      </c>
      <c r="I3251" s="234">
        <v>14.19</v>
      </c>
      <c r="J3251" s="272">
        <v>45230</v>
      </c>
      <c r="K3251" s="17">
        <f t="shared" si="254"/>
        <v>99</v>
      </c>
      <c r="L3251" s="283">
        <f t="shared" si="252"/>
        <v>5.7710768953400054E-8</v>
      </c>
      <c r="M3251" s="22">
        <f t="shared" si="253"/>
        <v>5.7133661263866057E-6</v>
      </c>
    </row>
    <row r="3252" spans="1:13">
      <c r="A3252" s="16">
        <f t="shared" si="251"/>
        <v>3245</v>
      </c>
      <c r="B3252" s="12" t="s">
        <v>411</v>
      </c>
      <c r="C3252" s="272">
        <v>45123</v>
      </c>
      <c r="D3252" s="272">
        <v>45138</v>
      </c>
      <c r="E3252" s="196">
        <f t="shared" si="255"/>
        <v>45130.5</v>
      </c>
      <c r="F3252" s="272">
        <v>45138</v>
      </c>
      <c r="G3252" s="272">
        <v>45152</v>
      </c>
      <c r="H3252" s="12" t="s">
        <v>166</v>
      </c>
      <c r="I3252" s="234">
        <v>210.23</v>
      </c>
      <c r="J3252" s="272">
        <v>45153</v>
      </c>
      <c r="K3252" s="17">
        <f t="shared" si="254"/>
        <v>22</v>
      </c>
      <c r="L3252" s="283">
        <f t="shared" si="252"/>
        <v>8.5500598710875922E-7</v>
      </c>
      <c r="M3252" s="22">
        <f t="shared" si="253"/>
        <v>1.8810131716392704E-5</v>
      </c>
    </row>
    <row r="3253" spans="1:13">
      <c r="A3253" s="16">
        <f t="shared" si="251"/>
        <v>3246</v>
      </c>
      <c r="B3253" s="12" t="s">
        <v>411</v>
      </c>
      <c r="C3253" s="272">
        <v>45123</v>
      </c>
      <c r="D3253" s="272">
        <v>45138</v>
      </c>
      <c r="E3253" s="196">
        <f t="shared" si="255"/>
        <v>45130.5</v>
      </c>
      <c r="F3253" s="272">
        <v>45138</v>
      </c>
      <c r="G3253" s="272">
        <v>45140</v>
      </c>
      <c r="H3253" s="12" t="s">
        <v>156</v>
      </c>
      <c r="I3253" s="234">
        <v>28.98</v>
      </c>
      <c r="J3253" s="272">
        <v>45141</v>
      </c>
      <c r="K3253" s="17">
        <f t="shared" si="254"/>
        <v>10</v>
      </c>
      <c r="L3253" s="283">
        <f t="shared" si="252"/>
        <v>1.1786173955387833E-7</v>
      </c>
      <c r="M3253" s="22">
        <f t="shared" si="253"/>
        <v>1.1786173955387834E-6</v>
      </c>
    </row>
    <row r="3254" spans="1:13">
      <c r="A3254" s="16">
        <f t="shared" si="251"/>
        <v>3247</v>
      </c>
      <c r="B3254" s="12" t="s">
        <v>411</v>
      </c>
      <c r="C3254" s="272">
        <v>45123</v>
      </c>
      <c r="D3254" s="272">
        <v>45138</v>
      </c>
      <c r="E3254" s="196">
        <f t="shared" si="255"/>
        <v>45130.5</v>
      </c>
      <c r="F3254" s="272">
        <v>45138</v>
      </c>
      <c r="G3254" s="272">
        <v>45229</v>
      </c>
      <c r="H3254" s="12" t="s">
        <v>156</v>
      </c>
      <c r="I3254" s="234">
        <v>305.35000000000002</v>
      </c>
      <c r="J3254" s="272">
        <v>45230</v>
      </c>
      <c r="K3254" s="17">
        <f t="shared" si="254"/>
        <v>99</v>
      </c>
      <c r="L3254" s="283">
        <f t="shared" si="252"/>
        <v>1.2418592882255609E-6</v>
      </c>
      <c r="M3254" s="22">
        <f t="shared" si="253"/>
        <v>1.2294406953433052E-4</v>
      </c>
    </row>
    <row r="3255" spans="1:13">
      <c r="A3255" s="16">
        <f t="shared" si="251"/>
        <v>3248</v>
      </c>
      <c r="B3255" s="12" t="s">
        <v>411</v>
      </c>
      <c r="C3255" s="272">
        <v>45123</v>
      </c>
      <c r="D3255" s="272">
        <v>45138</v>
      </c>
      <c r="E3255" s="196">
        <f t="shared" si="255"/>
        <v>45130.5</v>
      </c>
      <c r="F3255" s="272">
        <v>45138</v>
      </c>
      <c r="G3255" s="272">
        <v>45152</v>
      </c>
      <c r="H3255" s="12" t="s">
        <v>153</v>
      </c>
      <c r="I3255" s="234">
        <v>250.35</v>
      </c>
      <c r="J3255" s="272">
        <v>45153</v>
      </c>
      <c r="K3255" s="17">
        <f t="shared" si="254"/>
        <v>22</v>
      </c>
      <c r="L3255" s="283">
        <f t="shared" si="252"/>
        <v>1.01817413724339E-6</v>
      </c>
      <c r="M3255" s="22">
        <f t="shared" si="253"/>
        <v>2.2399831019354581E-5</v>
      </c>
    </row>
    <row r="3256" spans="1:13">
      <c r="A3256" s="16">
        <f t="shared" si="251"/>
        <v>3249</v>
      </c>
      <c r="B3256" s="12" t="s">
        <v>411</v>
      </c>
      <c r="C3256" s="272">
        <v>45123</v>
      </c>
      <c r="D3256" s="272">
        <v>45138</v>
      </c>
      <c r="E3256" s="196">
        <f t="shared" si="255"/>
        <v>45130.5</v>
      </c>
      <c r="F3256" s="272">
        <v>45138</v>
      </c>
      <c r="G3256" s="272">
        <v>45152</v>
      </c>
      <c r="H3256" s="12" t="s">
        <v>153</v>
      </c>
      <c r="I3256" s="234">
        <v>43.48</v>
      </c>
      <c r="J3256" s="272">
        <v>45153</v>
      </c>
      <c r="K3256" s="17">
        <f t="shared" si="254"/>
        <v>22</v>
      </c>
      <c r="L3256" s="283">
        <f t="shared" si="252"/>
        <v>1.768332793582688E-7</v>
      </c>
      <c r="M3256" s="22">
        <f t="shared" si="253"/>
        <v>3.8903321458819136E-6</v>
      </c>
    </row>
    <row r="3257" spans="1:13">
      <c r="A3257" s="16">
        <f t="shared" si="251"/>
        <v>3250</v>
      </c>
      <c r="B3257" s="12" t="s">
        <v>411</v>
      </c>
      <c r="C3257" s="272">
        <v>45139</v>
      </c>
      <c r="D3257" s="272">
        <v>45153</v>
      </c>
      <c r="E3257" s="196">
        <f t="shared" si="255"/>
        <v>45146</v>
      </c>
      <c r="F3257" s="272">
        <v>45153</v>
      </c>
      <c r="G3257" s="272">
        <v>45183</v>
      </c>
      <c r="H3257" s="12" t="s">
        <v>164</v>
      </c>
      <c r="I3257" s="234">
        <v>245</v>
      </c>
      <c r="J3257" s="272">
        <v>45184</v>
      </c>
      <c r="K3257" s="17">
        <f t="shared" si="254"/>
        <v>37.5</v>
      </c>
      <c r="L3257" s="283">
        <f t="shared" si="252"/>
        <v>9.9641567255694237E-7</v>
      </c>
      <c r="M3257" s="22">
        <f t="shared" si="253"/>
        <v>3.7365587720885338E-5</v>
      </c>
    </row>
    <row r="3258" spans="1:13">
      <c r="A3258" s="16">
        <f t="shared" si="251"/>
        <v>3251</v>
      </c>
      <c r="B3258" s="12" t="s">
        <v>411</v>
      </c>
      <c r="C3258" s="272">
        <v>45139</v>
      </c>
      <c r="D3258" s="272">
        <v>45153</v>
      </c>
      <c r="E3258" s="196">
        <f t="shared" si="255"/>
        <v>45146</v>
      </c>
      <c r="F3258" s="272">
        <v>45153</v>
      </c>
      <c r="G3258" s="272">
        <v>45183</v>
      </c>
      <c r="H3258" s="12" t="s">
        <v>166</v>
      </c>
      <c r="I3258" s="234">
        <v>684</v>
      </c>
      <c r="J3258" s="272">
        <v>45184</v>
      </c>
      <c r="K3258" s="17">
        <f t="shared" si="254"/>
        <v>37.5</v>
      </c>
      <c r="L3258" s="283">
        <f t="shared" si="252"/>
        <v>2.7818298776691781E-6</v>
      </c>
      <c r="M3258" s="22">
        <f t="shared" si="253"/>
        <v>1.0431862041259418E-4</v>
      </c>
    </row>
    <row r="3259" spans="1:13">
      <c r="A3259" s="16">
        <f t="shared" si="251"/>
        <v>3252</v>
      </c>
      <c r="B3259" s="12" t="s">
        <v>411</v>
      </c>
      <c r="C3259" s="272">
        <v>45139</v>
      </c>
      <c r="D3259" s="272">
        <v>45153</v>
      </c>
      <c r="E3259" s="196">
        <f t="shared" si="255"/>
        <v>45146</v>
      </c>
      <c r="F3259" s="272">
        <v>45153</v>
      </c>
      <c r="G3259" s="272">
        <v>45229</v>
      </c>
      <c r="H3259" s="12" t="s">
        <v>152</v>
      </c>
      <c r="I3259" s="234">
        <v>89.61</v>
      </c>
      <c r="J3259" s="272">
        <v>45230</v>
      </c>
      <c r="K3259" s="17">
        <f t="shared" si="254"/>
        <v>83.5</v>
      </c>
      <c r="L3259" s="283">
        <f t="shared" si="252"/>
        <v>3.644441159911331E-7</v>
      </c>
      <c r="M3259" s="22">
        <f t="shared" si="253"/>
        <v>3.0431083685259613E-5</v>
      </c>
    </row>
    <row r="3260" spans="1:13">
      <c r="A3260" s="16">
        <f t="shared" si="251"/>
        <v>3253</v>
      </c>
      <c r="B3260" s="12" t="s">
        <v>411</v>
      </c>
      <c r="C3260" s="272">
        <v>45139</v>
      </c>
      <c r="D3260" s="272">
        <v>45153</v>
      </c>
      <c r="E3260" s="196">
        <f t="shared" si="255"/>
        <v>45146</v>
      </c>
      <c r="F3260" s="272">
        <v>45153</v>
      </c>
      <c r="G3260" s="272">
        <v>45188</v>
      </c>
      <c r="H3260" s="12" t="s">
        <v>157</v>
      </c>
      <c r="I3260" s="234">
        <v>44.56</v>
      </c>
      <c r="J3260" s="272">
        <v>45189</v>
      </c>
      <c r="K3260" s="17">
        <f t="shared" si="254"/>
        <v>42.5</v>
      </c>
      <c r="L3260" s="283">
        <f t="shared" si="252"/>
        <v>1.8122564232300962E-7</v>
      </c>
      <c r="M3260" s="22">
        <f t="shared" si="253"/>
        <v>7.7020897987279087E-6</v>
      </c>
    </row>
    <row r="3261" spans="1:13">
      <c r="A3261" s="16">
        <f t="shared" si="251"/>
        <v>3254</v>
      </c>
      <c r="B3261" s="12" t="s">
        <v>411</v>
      </c>
      <c r="C3261" s="272">
        <v>45139</v>
      </c>
      <c r="D3261" s="272">
        <v>45153</v>
      </c>
      <c r="E3261" s="196">
        <f t="shared" si="255"/>
        <v>45146</v>
      </c>
      <c r="F3261" s="272">
        <v>45153</v>
      </c>
      <c r="G3261" s="272">
        <v>45229</v>
      </c>
      <c r="H3261" s="12" t="s">
        <v>156</v>
      </c>
      <c r="I3261" s="234">
        <v>34.229999999999997</v>
      </c>
      <c r="J3261" s="272">
        <v>45230</v>
      </c>
      <c r="K3261" s="17">
        <f t="shared" si="254"/>
        <v>83.5</v>
      </c>
      <c r="L3261" s="283">
        <f t="shared" si="252"/>
        <v>1.3921350396581279E-7</v>
      </c>
      <c r="M3261" s="22">
        <f t="shared" si="253"/>
        <v>1.1624327581145368E-5</v>
      </c>
    </row>
    <row r="3262" spans="1:13">
      <c r="A3262" s="16">
        <f t="shared" si="251"/>
        <v>3255</v>
      </c>
      <c r="B3262" s="12" t="s">
        <v>411</v>
      </c>
      <c r="C3262" s="272">
        <v>45139</v>
      </c>
      <c r="D3262" s="272">
        <v>45153</v>
      </c>
      <c r="E3262" s="196">
        <f t="shared" si="255"/>
        <v>45146</v>
      </c>
      <c r="F3262" s="272">
        <v>45153</v>
      </c>
      <c r="G3262" s="272">
        <v>45229</v>
      </c>
      <c r="H3262" s="12" t="s">
        <v>152</v>
      </c>
      <c r="I3262" s="234">
        <v>36.909999999999997</v>
      </c>
      <c r="J3262" s="272">
        <v>45230</v>
      </c>
      <c r="K3262" s="17">
        <f t="shared" si="254"/>
        <v>83.5</v>
      </c>
      <c r="L3262" s="283">
        <f t="shared" si="252"/>
        <v>1.501130713227622E-7</v>
      </c>
      <c r="M3262" s="22">
        <f t="shared" si="253"/>
        <v>1.2534441455450644E-5</v>
      </c>
    </row>
    <row r="3263" spans="1:13">
      <c r="A3263" s="16">
        <f t="shared" si="251"/>
        <v>3256</v>
      </c>
      <c r="B3263" s="12" t="s">
        <v>411</v>
      </c>
      <c r="C3263" s="272">
        <v>45139</v>
      </c>
      <c r="D3263" s="272">
        <v>45153</v>
      </c>
      <c r="E3263" s="196">
        <f t="shared" si="255"/>
        <v>45146</v>
      </c>
      <c r="F3263" s="272">
        <v>45153</v>
      </c>
      <c r="G3263" s="272">
        <v>45153</v>
      </c>
      <c r="H3263" s="12" t="s">
        <v>166</v>
      </c>
      <c r="I3263" s="234">
        <v>85.56</v>
      </c>
      <c r="J3263" s="272">
        <v>45154</v>
      </c>
      <c r="K3263" s="17">
        <f t="shared" si="254"/>
        <v>7.5</v>
      </c>
      <c r="L3263" s="283">
        <f t="shared" si="252"/>
        <v>3.4797275487335507E-7</v>
      </c>
      <c r="M3263" s="22">
        <f t="shared" si="253"/>
        <v>2.609795661550163E-6</v>
      </c>
    </row>
    <row r="3264" spans="1:13">
      <c r="A3264" s="16">
        <f t="shared" si="251"/>
        <v>3257</v>
      </c>
      <c r="B3264" s="12" t="s">
        <v>411</v>
      </c>
      <c r="C3264" s="272">
        <v>45139</v>
      </c>
      <c r="D3264" s="272">
        <v>45153</v>
      </c>
      <c r="E3264" s="196">
        <f t="shared" si="255"/>
        <v>45146</v>
      </c>
      <c r="F3264" s="272">
        <v>45153</v>
      </c>
      <c r="G3264" s="272">
        <v>45183</v>
      </c>
      <c r="H3264" s="12" t="s">
        <v>164</v>
      </c>
      <c r="I3264" s="234">
        <v>210.67</v>
      </c>
      <c r="J3264" s="272">
        <v>45184</v>
      </c>
      <c r="K3264" s="17">
        <f t="shared" si="254"/>
        <v>37.5</v>
      </c>
      <c r="L3264" s="283">
        <f t="shared" si="252"/>
        <v>8.5679546831661654E-7</v>
      </c>
      <c r="M3264" s="22">
        <f t="shared" si="253"/>
        <v>3.2129830061873121E-5</v>
      </c>
    </row>
    <row r="3265" spans="1:13">
      <c r="A3265" s="16">
        <f t="shared" si="251"/>
        <v>3258</v>
      </c>
      <c r="B3265" s="12" t="s">
        <v>411</v>
      </c>
      <c r="C3265" s="272">
        <v>45139</v>
      </c>
      <c r="D3265" s="272">
        <v>45153</v>
      </c>
      <c r="E3265" s="196">
        <f t="shared" si="255"/>
        <v>45146</v>
      </c>
      <c r="F3265" s="272">
        <v>45153</v>
      </c>
      <c r="G3265" s="272">
        <v>45229</v>
      </c>
      <c r="H3265" s="12" t="s">
        <v>152</v>
      </c>
      <c r="I3265" s="234">
        <v>94.76</v>
      </c>
      <c r="J3265" s="272">
        <v>45230</v>
      </c>
      <c r="K3265" s="17">
        <f t="shared" si="254"/>
        <v>83.5</v>
      </c>
      <c r="L3265" s="283">
        <f t="shared" si="252"/>
        <v>3.8538918012855459E-7</v>
      </c>
      <c r="M3265" s="22">
        <f t="shared" si="253"/>
        <v>3.217999654073431E-5</v>
      </c>
    </row>
    <row r="3266" spans="1:13">
      <c r="A3266" s="16">
        <f t="shared" si="251"/>
        <v>3259</v>
      </c>
      <c r="B3266" s="12" t="s">
        <v>411</v>
      </c>
      <c r="C3266" s="272">
        <v>45139</v>
      </c>
      <c r="D3266" s="272">
        <v>45153</v>
      </c>
      <c r="E3266" s="196">
        <f t="shared" si="255"/>
        <v>45146</v>
      </c>
      <c r="F3266" s="272">
        <v>45153</v>
      </c>
      <c r="G3266" s="272">
        <v>45188</v>
      </c>
      <c r="H3266" s="12" t="s">
        <v>157</v>
      </c>
      <c r="I3266" s="234">
        <v>266.14999999999998</v>
      </c>
      <c r="J3266" s="272">
        <v>45189</v>
      </c>
      <c r="K3266" s="17">
        <f t="shared" si="254"/>
        <v>42.5</v>
      </c>
      <c r="L3266" s="283">
        <f t="shared" si="252"/>
        <v>1.0824327806164497E-6</v>
      </c>
      <c r="M3266" s="22">
        <f t="shared" si="253"/>
        <v>4.6003393176199111E-5</v>
      </c>
    </row>
    <row r="3267" spans="1:13">
      <c r="A3267" s="16">
        <f t="shared" si="251"/>
        <v>3260</v>
      </c>
      <c r="B3267" s="12" t="s">
        <v>411</v>
      </c>
      <c r="C3267" s="272">
        <v>45139</v>
      </c>
      <c r="D3267" s="272">
        <v>45153</v>
      </c>
      <c r="E3267" s="196">
        <f t="shared" si="255"/>
        <v>45146</v>
      </c>
      <c r="F3267" s="272">
        <v>45153</v>
      </c>
      <c r="G3267" s="272">
        <v>45155</v>
      </c>
      <c r="H3267" s="12" t="s">
        <v>156</v>
      </c>
      <c r="I3267" s="234">
        <v>15.9</v>
      </c>
      <c r="J3267" s="272">
        <v>45156</v>
      </c>
      <c r="K3267" s="17">
        <f t="shared" si="254"/>
        <v>9.5</v>
      </c>
      <c r="L3267" s="283">
        <f t="shared" si="252"/>
        <v>6.4665343647572997E-8</v>
      </c>
      <c r="M3267" s="22">
        <f t="shared" si="253"/>
        <v>6.143207646519435E-7</v>
      </c>
    </row>
    <row r="3268" spans="1:13">
      <c r="A3268" s="16">
        <f t="shared" si="251"/>
        <v>3261</v>
      </c>
      <c r="B3268" s="12" t="s">
        <v>411</v>
      </c>
      <c r="C3268" s="272">
        <v>45139</v>
      </c>
      <c r="D3268" s="272">
        <v>45153</v>
      </c>
      <c r="E3268" s="196">
        <f t="shared" si="255"/>
        <v>45146</v>
      </c>
      <c r="F3268" s="272">
        <v>45153</v>
      </c>
      <c r="G3268" s="272">
        <v>45155</v>
      </c>
      <c r="H3268" s="12" t="s">
        <v>152</v>
      </c>
      <c r="I3268" s="234">
        <v>129.35</v>
      </c>
      <c r="J3268" s="272">
        <v>45156</v>
      </c>
      <c r="K3268" s="17">
        <f t="shared" si="254"/>
        <v>9.5</v>
      </c>
      <c r="L3268" s="283">
        <f t="shared" si="252"/>
        <v>5.260668050826143E-7</v>
      </c>
      <c r="M3268" s="22">
        <f t="shared" si="253"/>
        <v>4.9976346482848357E-6</v>
      </c>
    </row>
    <row r="3269" spans="1:13">
      <c r="A3269" s="16">
        <f t="shared" si="251"/>
        <v>3262</v>
      </c>
      <c r="B3269" s="12" t="s">
        <v>411</v>
      </c>
      <c r="C3269" s="272">
        <v>45139</v>
      </c>
      <c r="D3269" s="272">
        <v>45153</v>
      </c>
      <c r="E3269" s="196">
        <f t="shared" si="255"/>
        <v>45146</v>
      </c>
      <c r="F3269" s="272">
        <v>45153</v>
      </c>
      <c r="G3269" s="272">
        <v>45188</v>
      </c>
      <c r="H3269" s="12" t="s">
        <v>157</v>
      </c>
      <c r="I3269" s="234">
        <v>96.06</v>
      </c>
      <c r="J3269" s="272">
        <v>45189</v>
      </c>
      <c r="K3269" s="17">
        <f t="shared" si="254"/>
        <v>42.5</v>
      </c>
      <c r="L3269" s="283">
        <f t="shared" si="252"/>
        <v>3.9067628369722407E-7</v>
      </c>
      <c r="M3269" s="22">
        <f t="shared" si="253"/>
        <v>1.6603742057132023E-5</v>
      </c>
    </row>
    <row r="3270" spans="1:13">
      <c r="A3270" s="16">
        <f t="shared" si="251"/>
        <v>3263</v>
      </c>
      <c r="B3270" s="12" t="s">
        <v>411</v>
      </c>
      <c r="C3270" s="272">
        <v>45139</v>
      </c>
      <c r="D3270" s="272">
        <v>45153</v>
      </c>
      <c r="E3270" s="196">
        <f t="shared" si="255"/>
        <v>45146</v>
      </c>
      <c r="F3270" s="272">
        <v>45153</v>
      </c>
      <c r="G3270" s="272">
        <v>45188</v>
      </c>
      <c r="H3270" s="12" t="s">
        <v>157</v>
      </c>
      <c r="I3270" s="234">
        <v>836.0100000000001</v>
      </c>
      <c r="J3270" s="272">
        <v>45189</v>
      </c>
      <c r="K3270" s="17">
        <f t="shared" si="254"/>
        <v>42.5</v>
      </c>
      <c r="L3270" s="283">
        <f t="shared" si="252"/>
        <v>3.4000549649564471E-6</v>
      </c>
      <c r="M3270" s="22">
        <f t="shared" si="253"/>
        <v>1.4450233601064901E-4</v>
      </c>
    </row>
    <row r="3271" spans="1:13">
      <c r="A3271" s="16">
        <f t="shared" si="251"/>
        <v>3264</v>
      </c>
      <c r="B3271" s="12" t="s">
        <v>411</v>
      </c>
      <c r="C3271" s="272">
        <v>45139</v>
      </c>
      <c r="D3271" s="272">
        <v>45153</v>
      </c>
      <c r="E3271" s="196">
        <f t="shared" si="255"/>
        <v>45146</v>
      </c>
      <c r="F3271" s="272">
        <v>45153</v>
      </c>
      <c r="G3271" s="272">
        <v>45229</v>
      </c>
      <c r="H3271" s="12" t="s">
        <v>153</v>
      </c>
      <c r="I3271" s="234">
        <v>479.73000000000008</v>
      </c>
      <c r="J3271" s="272">
        <v>45230</v>
      </c>
      <c r="K3271" s="17">
        <f t="shared" si="254"/>
        <v>83.5</v>
      </c>
      <c r="L3271" s="283">
        <f t="shared" si="252"/>
        <v>1.9510632269213961E-6</v>
      </c>
      <c r="M3271" s="22">
        <f t="shared" si="253"/>
        <v>1.6291377944793658E-4</v>
      </c>
    </row>
    <row r="3272" spans="1:13">
      <c r="A3272" s="16">
        <f t="shared" si="251"/>
        <v>3265</v>
      </c>
      <c r="B3272" s="12" t="s">
        <v>411</v>
      </c>
      <c r="C3272" s="272">
        <v>45139</v>
      </c>
      <c r="D3272" s="272">
        <v>45153</v>
      </c>
      <c r="E3272" s="196">
        <f t="shared" si="255"/>
        <v>45146</v>
      </c>
      <c r="F3272" s="272">
        <v>45153</v>
      </c>
      <c r="G3272" s="272">
        <v>45229</v>
      </c>
      <c r="H3272" s="12" t="s">
        <v>154</v>
      </c>
      <c r="I3272" s="234">
        <v>934.95999999999981</v>
      </c>
      <c r="J3272" s="272">
        <v>45230</v>
      </c>
      <c r="K3272" s="17">
        <f t="shared" si="254"/>
        <v>83.5</v>
      </c>
      <c r="L3272" s="283">
        <f t="shared" si="252"/>
        <v>3.8024848865870968E-6</v>
      </c>
      <c r="M3272" s="22">
        <f t="shared" si="253"/>
        <v>3.1750748803002256E-4</v>
      </c>
    </row>
    <row r="3273" spans="1:13">
      <c r="A3273" s="16">
        <f t="shared" ref="A3273:A3336" si="256">A3272+1</f>
        <v>3266</v>
      </c>
      <c r="B3273" s="12" t="s">
        <v>411</v>
      </c>
      <c r="C3273" s="272">
        <v>45139</v>
      </c>
      <c r="D3273" s="272">
        <v>45153</v>
      </c>
      <c r="E3273" s="196">
        <f t="shared" si="255"/>
        <v>45146</v>
      </c>
      <c r="F3273" s="272">
        <v>45153</v>
      </c>
      <c r="G3273" s="272">
        <v>45229</v>
      </c>
      <c r="H3273" s="12" t="s">
        <v>155</v>
      </c>
      <c r="I3273" s="234">
        <v>14.899999999999999</v>
      </c>
      <c r="J3273" s="272">
        <v>45230</v>
      </c>
      <c r="K3273" s="17">
        <f t="shared" si="254"/>
        <v>83.5</v>
      </c>
      <c r="L3273" s="283">
        <f t="shared" si="252"/>
        <v>6.0598340902442614E-8</v>
      </c>
      <c r="M3273" s="22">
        <f t="shared" si="253"/>
        <v>5.0599614653539583E-6</v>
      </c>
    </row>
    <row r="3274" spans="1:13">
      <c r="A3274" s="16">
        <f t="shared" si="256"/>
        <v>3267</v>
      </c>
      <c r="B3274" s="12" t="s">
        <v>411</v>
      </c>
      <c r="C3274" s="272">
        <v>45139</v>
      </c>
      <c r="D3274" s="272">
        <v>45153</v>
      </c>
      <c r="E3274" s="196">
        <f t="shared" si="255"/>
        <v>45146</v>
      </c>
      <c r="F3274" s="272">
        <v>45153</v>
      </c>
      <c r="G3274" s="272">
        <v>45229</v>
      </c>
      <c r="H3274" s="12" t="s">
        <v>154</v>
      </c>
      <c r="I3274" s="234">
        <v>47.38</v>
      </c>
      <c r="J3274" s="272">
        <v>45230</v>
      </c>
      <c r="K3274" s="17">
        <f t="shared" si="254"/>
        <v>83.5</v>
      </c>
      <c r="L3274" s="283">
        <f t="shared" ref="L3274:L3337" si="257">I3274/$I$5449</f>
        <v>1.9269459006427729E-7</v>
      </c>
      <c r="M3274" s="22">
        <f t="shared" ref="M3274:M3337" si="258">L3274*K3274</f>
        <v>1.6089998270367155E-5</v>
      </c>
    </row>
    <row r="3275" spans="1:13">
      <c r="A3275" s="16">
        <f t="shared" si="256"/>
        <v>3268</v>
      </c>
      <c r="B3275" s="12" t="s">
        <v>411</v>
      </c>
      <c r="C3275" s="272">
        <v>45139</v>
      </c>
      <c r="D3275" s="272">
        <v>45153</v>
      </c>
      <c r="E3275" s="196">
        <f t="shared" si="255"/>
        <v>45146</v>
      </c>
      <c r="F3275" s="272">
        <v>45153</v>
      </c>
      <c r="G3275" s="272">
        <v>45229</v>
      </c>
      <c r="H3275" s="12" t="s">
        <v>165</v>
      </c>
      <c r="I3275" s="234">
        <v>45.11</v>
      </c>
      <c r="J3275" s="272">
        <v>45230</v>
      </c>
      <c r="K3275" s="17">
        <f t="shared" ref="K3275:K3338" si="259">(G3275-D3275)+((D3275-C3275+1)/2)</f>
        <v>83.5</v>
      </c>
      <c r="L3275" s="283">
        <f t="shared" si="257"/>
        <v>1.8346249383283132E-7</v>
      </c>
      <c r="M3275" s="22">
        <f t="shared" si="258"/>
        <v>1.5319118235041414E-5</v>
      </c>
    </row>
    <row r="3276" spans="1:13">
      <c r="A3276" s="16">
        <f t="shared" si="256"/>
        <v>3269</v>
      </c>
      <c r="B3276" s="12" t="s">
        <v>411</v>
      </c>
      <c r="C3276" s="272">
        <v>45139</v>
      </c>
      <c r="D3276" s="272">
        <v>45153</v>
      </c>
      <c r="E3276" s="196">
        <f t="shared" si="255"/>
        <v>45146</v>
      </c>
      <c r="F3276" s="272">
        <v>45153</v>
      </c>
      <c r="G3276" s="272">
        <v>45153</v>
      </c>
      <c r="H3276" s="12" t="s">
        <v>166</v>
      </c>
      <c r="I3276" s="234">
        <v>6161.4600000000009</v>
      </c>
      <c r="J3276" s="272">
        <v>45154</v>
      </c>
      <c r="K3276" s="17">
        <f t="shared" si="259"/>
        <v>7.5</v>
      </c>
      <c r="L3276" s="283">
        <f t="shared" si="257"/>
        <v>2.5058674734011017E-5</v>
      </c>
      <c r="M3276" s="22">
        <f t="shared" si="258"/>
        <v>1.8794006050508263E-4</v>
      </c>
    </row>
    <row r="3277" spans="1:13">
      <c r="A3277" s="16">
        <f t="shared" si="256"/>
        <v>3270</v>
      </c>
      <c r="B3277" s="12" t="s">
        <v>411</v>
      </c>
      <c r="C3277" s="272">
        <v>45139</v>
      </c>
      <c r="D3277" s="272">
        <v>45153</v>
      </c>
      <c r="E3277" s="196">
        <f t="shared" si="255"/>
        <v>45146</v>
      </c>
      <c r="F3277" s="272">
        <v>45153</v>
      </c>
      <c r="G3277" s="272">
        <v>45153</v>
      </c>
      <c r="H3277" s="12" t="s">
        <v>406</v>
      </c>
      <c r="I3277" s="234">
        <v>759.16000000000008</v>
      </c>
      <c r="J3277" s="272">
        <v>45154</v>
      </c>
      <c r="K3277" s="17">
        <f t="shared" si="259"/>
        <v>7.5</v>
      </c>
      <c r="L3277" s="283">
        <f t="shared" si="257"/>
        <v>3.0875058039931775E-6</v>
      </c>
      <c r="M3277" s="22">
        <f t="shared" si="258"/>
        <v>2.3156293529948831E-5</v>
      </c>
    </row>
    <row r="3278" spans="1:13">
      <c r="A3278" s="16">
        <f t="shared" si="256"/>
        <v>3271</v>
      </c>
      <c r="B3278" s="12" t="s">
        <v>411</v>
      </c>
      <c r="C3278" s="272">
        <v>45139</v>
      </c>
      <c r="D3278" s="272">
        <v>45153</v>
      </c>
      <c r="E3278" s="196">
        <f t="shared" si="255"/>
        <v>45146</v>
      </c>
      <c r="F3278" s="272">
        <v>45153</v>
      </c>
      <c r="G3278" s="272">
        <v>45229</v>
      </c>
      <c r="H3278" s="12" t="s">
        <v>154</v>
      </c>
      <c r="I3278" s="234">
        <v>297.75000000000006</v>
      </c>
      <c r="J3278" s="272">
        <v>45230</v>
      </c>
      <c r="K3278" s="17">
        <f t="shared" si="259"/>
        <v>83.5</v>
      </c>
      <c r="L3278" s="283">
        <f t="shared" si="257"/>
        <v>1.2109500673625701E-6</v>
      </c>
      <c r="M3278" s="22">
        <f t="shared" si="258"/>
        <v>1.011143306247746E-4</v>
      </c>
    </row>
    <row r="3279" spans="1:13">
      <c r="A3279" s="16">
        <f t="shared" si="256"/>
        <v>3272</v>
      </c>
      <c r="B3279" s="12" t="s">
        <v>411</v>
      </c>
      <c r="C3279" s="272">
        <v>45139</v>
      </c>
      <c r="D3279" s="272">
        <v>45153</v>
      </c>
      <c r="E3279" s="196">
        <f t="shared" si="255"/>
        <v>45146</v>
      </c>
      <c r="F3279" s="272">
        <v>45153</v>
      </c>
      <c r="G3279" s="272">
        <v>45183</v>
      </c>
      <c r="H3279" s="12" t="s">
        <v>156</v>
      </c>
      <c r="I3279" s="234">
        <v>11.97</v>
      </c>
      <c r="J3279" s="272">
        <v>45184</v>
      </c>
      <c r="K3279" s="17">
        <f t="shared" si="259"/>
        <v>37.5</v>
      </c>
      <c r="L3279" s="283">
        <f t="shared" si="257"/>
        <v>4.868202285921062E-8</v>
      </c>
      <c r="M3279" s="22">
        <f t="shared" si="258"/>
        <v>1.8255758572203983E-6</v>
      </c>
    </row>
    <row r="3280" spans="1:13">
      <c r="A3280" s="16">
        <f t="shared" si="256"/>
        <v>3273</v>
      </c>
      <c r="B3280" s="12" t="s">
        <v>411</v>
      </c>
      <c r="C3280" s="272">
        <v>45139</v>
      </c>
      <c r="D3280" s="272">
        <v>45153</v>
      </c>
      <c r="E3280" s="196">
        <f t="shared" si="255"/>
        <v>45146</v>
      </c>
      <c r="F3280" s="272">
        <v>45153</v>
      </c>
      <c r="G3280" s="272">
        <v>45183</v>
      </c>
      <c r="H3280" s="12" t="s">
        <v>152</v>
      </c>
      <c r="I3280" s="234">
        <v>227.4</v>
      </c>
      <c r="J3280" s="272">
        <v>45184</v>
      </c>
      <c r="K3280" s="17">
        <f t="shared" si="259"/>
        <v>37.5</v>
      </c>
      <c r="L3280" s="283">
        <f t="shared" si="257"/>
        <v>9.2483642424264785E-7</v>
      </c>
      <c r="M3280" s="22">
        <f t="shared" si="258"/>
        <v>3.4681365909099294E-5</v>
      </c>
    </row>
    <row r="3281" spans="1:13">
      <c r="A3281" s="16">
        <f t="shared" si="256"/>
        <v>3274</v>
      </c>
      <c r="B3281" s="12" t="s">
        <v>411</v>
      </c>
      <c r="C3281" s="272">
        <v>45139</v>
      </c>
      <c r="D3281" s="272">
        <v>45153</v>
      </c>
      <c r="E3281" s="196">
        <f t="shared" si="255"/>
        <v>45146</v>
      </c>
      <c r="F3281" s="272">
        <v>45153</v>
      </c>
      <c r="G3281" s="272">
        <v>45155</v>
      </c>
      <c r="H3281" s="12" t="s">
        <v>156</v>
      </c>
      <c r="I3281" s="234">
        <v>430.71000000000004</v>
      </c>
      <c r="J3281" s="272">
        <v>45156</v>
      </c>
      <c r="K3281" s="17">
        <f t="shared" si="259"/>
        <v>9.5</v>
      </c>
      <c r="L3281" s="283">
        <f t="shared" si="257"/>
        <v>1.751698752355105E-6</v>
      </c>
      <c r="M3281" s="22">
        <f t="shared" si="258"/>
        <v>1.6641138147373497E-5</v>
      </c>
    </row>
    <row r="3282" spans="1:13">
      <c r="A3282" s="16">
        <f t="shared" si="256"/>
        <v>3275</v>
      </c>
      <c r="B3282" s="12" t="s">
        <v>411</v>
      </c>
      <c r="C3282" s="272">
        <v>45139</v>
      </c>
      <c r="D3282" s="272">
        <v>45153</v>
      </c>
      <c r="E3282" s="196">
        <f t="shared" si="255"/>
        <v>45146</v>
      </c>
      <c r="F3282" s="272">
        <v>45153</v>
      </c>
      <c r="G3282" s="272">
        <v>45155</v>
      </c>
      <c r="H3282" s="12" t="s">
        <v>152</v>
      </c>
      <c r="I3282" s="234">
        <v>27086.579999999991</v>
      </c>
      <c r="J3282" s="272">
        <v>45156</v>
      </c>
      <c r="K3282" s="17">
        <f t="shared" si="259"/>
        <v>9.5</v>
      </c>
      <c r="L3282" s="283">
        <f t="shared" si="257"/>
        <v>1.1016119521619354E-4</v>
      </c>
      <c r="M3282" s="22">
        <f t="shared" si="258"/>
        <v>1.0465313545538386E-3</v>
      </c>
    </row>
    <row r="3283" spans="1:13">
      <c r="A3283" s="16">
        <f t="shared" si="256"/>
        <v>3276</v>
      </c>
      <c r="B3283" s="12" t="s">
        <v>411</v>
      </c>
      <c r="C3283" s="272">
        <v>45139</v>
      </c>
      <c r="D3283" s="272">
        <v>45153</v>
      </c>
      <c r="E3283" s="196">
        <f t="shared" si="255"/>
        <v>45146</v>
      </c>
      <c r="F3283" s="272">
        <v>45153</v>
      </c>
      <c r="G3283" s="272">
        <v>45188</v>
      </c>
      <c r="H3283" s="12" t="s">
        <v>154</v>
      </c>
      <c r="I3283" s="234">
        <v>170.54000000000002</v>
      </c>
      <c r="J3283" s="272">
        <v>45189</v>
      </c>
      <c r="K3283" s="17">
        <f t="shared" si="259"/>
        <v>42.5</v>
      </c>
      <c r="L3283" s="283">
        <f t="shared" si="257"/>
        <v>6.9358664815453467E-7</v>
      </c>
      <c r="M3283" s="22">
        <f t="shared" si="258"/>
        <v>2.9477432546567722E-5</v>
      </c>
    </row>
    <row r="3284" spans="1:13">
      <c r="A3284" s="16">
        <f t="shared" si="256"/>
        <v>3277</v>
      </c>
      <c r="B3284" s="12" t="s">
        <v>411</v>
      </c>
      <c r="C3284" s="272">
        <v>45139</v>
      </c>
      <c r="D3284" s="272">
        <v>45153</v>
      </c>
      <c r="E3284" s="196">
        <f t="shared" si="255"/>
        <v>45146</v>
      </c>
      <c r="F3284" s="272">
        <v>45153</v>
      </c>
      <c r="G3284" s="272">
        <v>45188</v>
      </c>
      <c r="H3284" s="12" t="s">
        <v>157</v>
      </c>
      <c r="I3284" s="234">
        <v>285.89</v>
      </c>
      <c r="J3284" s="272">
        <v>45189</v>
      </c>
      <c r="K3284" s="17">
        <f t="shared" si="259"/>
        <v>42.5</v>
      </c>
      <c r="L3284" s="283">
        <f t="shared" si="257"/>
        <v>1.1627154148053235E-6</v>
      </c>
      <c r="M3284" s="22">
        <f t="shared" si="258"/>
        <v>4.9415405129226248E-5</v>
      </c>
    </row>
    <row r="3285" spans="1:13">
      <c r="A3285" s="16">
        <f t="shared" si="256"/>
        <v>3278</v>
      </c>
      <c r="B3285" s="12" t="s">
        <v>411</v>
      </c>
      <c r="C3285" s="272">
        <v>45139</v>
      </c>
      <c r="D3285" s="272">
        <v>45153</v>
      </c>
      <c r="E3285" s="196">
        <f t="shared" si="255"/>
        <v>45146</v>
      </c>
      <c r="F3285" s="272">
        <v>45153</v>
      </c>
      <c r="G3285" s="272">
        <v>45188</v>
      </c>
      <c r="H3285" s="12" t="s">
        <v>157</v>
      </c>
      <c r="I3285" s="234">
        <v>756.19999999999993</v>
      </c>
      <c r="J3285" s="272">
        <v>45189</v>
      </c>
      <c r="K3285" s="17">
        <f t="shared" si="259"/>
        <v>42.5</v>
      </c>
      <c r="L3285" s="283">
        <f t="shared" si="257"/>
        <v>3.0754674758675912E-6</v>
      </c>
      <c r="M3285" s="22">
        <f t="shared" si="258"/>
        <v>1.3070736772437263E-4</v>
      </c>
    </row>
    <row r="3286" spans="1:13">
      <c r="A3286" s="16">
        <f t="shared" si="256"/>
        <v>3279</v>
      </c>
      <c r="B3286" s="12" t="s">
        <v>411</v>
      </c>
      <c r="C3286" s="272">
        <v>45139</v>
      </c>
      <c r="D3286" s="272">
        <v>45153</v>
      </c>
      <c r="E3286" s="196">
        <f t="shared" si="255"/>
        <v>45146</v>
      </c>
      <c r="F3286" s="272">
        <v>45153</v>
      </c>
      <c r="G3286" s="272">
        <v>45183</v>
      </c>
      <c r="H3286" s="12" t="s">
        <v>153</v>
      </c>
      <c r="I3286" s="234">
        <v>157.73999999999998</v>
      </c>
      <c r="J3286" s="272">
        <v>45184</v>
      </c>
      <c r="K3286" s="17">
        <f t="shared" si="259"/>
        <v>37.5</v>
      </c>
      <c r="L3286" s="283">
        <f t="shared" si="257"/>
        <v>6.4152901301686561E-7</v>
      </c>
      <c r="M3286" s="22">
        <f t="shared" si="258"/>
        <v>2.405733798813246E-5</v>
      </c>
    </row>
    <row r="3287" spans="1:13">
      <c r="A3287" s="16">
        <f t="shared" si="256"/>
        <v>3280</v>
      </c>
      <c r="B3287" s="12" t="s">
        <v>411</v>
      </c>
      <c r="C3287" s="272">
        <v>45139</v>
      </c>
      <c r="D3287" s="272">
        <v>45153</v>
      </c>
      <c r="E3287" s="196">
        <f t="shared" si="255"/>
        <v>45146</v>
      </c>
      <c r="F3287" s="272">
        <v>45153</v>
      </c>
      <c r="G3287" s="272">
        <v>45188</v>
      </c>
      <c r="H3287" s="12" t="s">
        <v>157</v>
      </c>
      <c r="I3287" s="234">
        <v>94.84</v>
      </c>
      <c r="J3287" s="272">
        <v>45189</v>
      </c>
      <c r="K3287" s="17">
        <f t="shared" si="259"/>
        <v>42.5</v>
      </c>
      <c r="L3287" s="283">
        <f t="shared" si="257"/>
        <v>3.8571454034816499E-7</v>
      </c>
      <c r="M3287" s="22">
        <f t="shared" si="258"/>
        <v>1.6392867964797012E-5</v>
      </c>
    </row>
    <row r="3288" spans="1:13">
      <c r="A3288" s="16">
        <f t="shared" si="256"/>
        <v>3281</v>
      </c>
      <c r="B3288" s="12" t="s">
        <v>411</v>
      </c>
      <c r="C3288" s="272">
        <v>45139</v>
      </c>
      <c r="D3288" s="272">
        <v>45153</v>
      </c>
      <c r="E3288" s="196">
        <f t="shared" si="255"/>
        <v>45146</v>
      </c>
      <c r="F3288" s="272">
        <v>45153</v>
      </c>
      <c r="G3288" s="272">
        <v>45183</v>
      </c>
      <c r="H3288" s="12" t="s">
        <v>153</v>
      </c>
      <c r="I3288" s="234">
        <v>19.7</v>
      </c>
      <c r="J3288" s="272">
        <v>45184</v>
      </c>
      <c r="K3288" s="17">
        <f t="shared" si="259"/>
        <v>37.5</v>
      </c>
      <c r="L3288" s="283">
        <f t="shared" si="257"/>
        <v>8.0119954079068432E-8</v>
      </c>
      <c r="M3288" s="22">
        <f t="shared" si="258"/>
        <v>3.0044982779650663E-6</v>
      </c>
    </row>
    <row r="3289" spans="1:13">
      <c r="A3289" s="16">
        <f t="shared" si="256"/>
        <v>3282</v>
      </c>
      <c r="B3289" s="12" t="s">
        <v>411</v>
      </c>
      <c r="C3289" s="272">
        <v>45139</v>
      </c>
      <c r="D3289" s="272">
        <v>45153</v>
      </c>
      <c r="E3289" s="196">
        <f t="shared" si="255"/>
        <v>45146</v>
      </c>
      <c r="F3289" s="272">
        <v>45153</v>
      </c>
      <c r="G3289" s="272">
        <v>45229</v>
      </c>
      <c r="H3289" s="12" t="s">
        <v>412</v>
      </c>
      <c r="I3289" s="234">
        <v>65.61</v>
      </c>
      <c r="J3289" s="272">
        <v>45230</v>
      </c>
      <c r="K3289" s="17">
        <f t="shared" si="259"/>
        <v>83.5</v>
      </c>
      <c r="L3289" s="283">
        <f t="shared" si="257"/>
        <v>2.6683605010800405E-7</v>
      </c>
      <c r="M3289" s="22">
        <f t="shared" si="258"/>
        <v>2.2280810184018337E-5</v>
      </c>
    </row>
    <row r="3290" spans="1:13">
      <c r="A3290" s="16">
        <f t="shared" si="256"/>
        <v>3283</v>
      </c>
      <c r="B3290" s="12" t="s">
        <v>411</v>
      </c>
      <c r="C3290" s="272">
        <v>45139</v>
      </c>
      <c r="D3290" s="272">
        <v>45153</v>
      </c>
      <c r="E3290" s="196">
        <f t="shared" si="255"/>
        <v>45146</v>
      </c>
      <c r="F3290" s="272">
        <v>45153</v>
      </c>
      <c r="G3290" s="272">
        <v>45229</v>
      </c>
      <c r="H3290" s="12" t="s">
        <v>413</v>
      </c>
      <c r="I3290" s="234">
        <v>65.61</v>
      </c>
      <c r="J3290" s="272">
        <v>45230</v>
      </c>
      <c r="K3290" s="17">
        <f t="shared" si="259"/>
        <v>83.5</v>
      </c>
      <c r="L3290" s="283">
        <f t="shared" si="257"/>
        <v>2.6683605010800405E-7</v>
      </c>
      <c r="M3290" s="22">
        <f t="shared" si="258"/>
        <v>2.2280810184018337E-5</v>
      </c>
    </row>
    <row r="3291" spans="1:13">
      <c r="A3291" s="16">
        <f t="shared" si="256"/>
        <v>3284</v>
      </c>
      <c r="B3291" s="12" t="s">
        <v>411</v>
      </c>
      <c r="C3291" s="272">
        <v>45139</v>
      </c>
      <c r="D3291" s="272">
        <v>45153</v>
      </c>
      <c r="E3291" s="196">
        <f t="shared" si="255"/>
        <v>45146</v>
      </c>
      <c r="F3291" s="272">
        <v>45153</v>
      </c>
      <c r="G3291" s="272">
        <v>45229</v>
      </c>
      <c r="H3291" s="12" t="s">
        <v>152</v>
      </c>
      <c r="I3291" s="234">
        <v>74.010000000000005</v>
      </c>
      <c r="J3291" s="272">
        <v>45230</v>
      </c>
      <c r="K3291" s="17">
        <f t="shared" si="259"/>
        <v>83.5</v>
      </c>
      <c r="L3291" s="283">
        <f t="shared" si="257"/>
        <v>3.0099887316709927E-7</v>
      </c>
      <c r="M3291" s="22">
        <f t="shared" si="258"/>
        <v>2.513340590945279E-5</v>
      </c>
    </row>
    <row r="3292" spans="1:13">
      <c r="A3292" s="16">
        <f t="shared" si="256"/>
        <v>3285</v>
      </c>
      <c r="B3292" s="12" t="s">
        <v>411</v>
      </c>
      <c r="C3292" s="272">
        <v>45139</v>
      </c>
      <c r="D3292" s="272">
        <v>45153</v>
      </c>
      <c r="E3292" s="196">
        <f t="shared" si="255"/>
        <v>45146</v>
      </c>
      <c r="F3292" s="272">
        <v>45153</v>
      </c>
      <c r="G3292" s="272">
        <v>45160</v>
      </c>
      <c r="H3292" s="12" t="s">
        <v>164</v>
      </c>
      <c r="I3292" s="234">
        <v>213</v>
      </c>
      <c r="J3292" s="272">
        <v>45161</v>
      </c>
      <c r="K3292" s="17">
        <f t="shared" si="259"/>
        <v>14.5</v>
      </c>
      <c r="L3292" s="283">
        <f t="shared" si="257"/>
        <v>8.6627158471277041E-7</v>
      </c>
      <c r="M3292" s="22">
        <f t="shared" si="258"/>
        <v>1.2560937978335172E-5</v>
      </c>
    </row>
    <row r="3293" spans="1:13">
      <c r="A3293" s="16">
        <f t="shared" si="256"/>
        <v>3286</v>
      </c>
      <c r="B3293" s="12" t="s">
        <v>411</v>
      </c>
      <c r="C3293" s="272">
        <v>45139</v>
      </c>
      <c r="D3293" s="272">
        <v>45153</v>
      </c>
      <c r="E3293" s="196">
        <f t="shared" si="255"/>
        <v>45146</v>
      </c>
      <c r="F3293" s="272">
        <v>45153</v>
      </c>
      <c r="G3293" s="272">
        <v>45160</v>
      </c>
      <c r="H3293" s="12" t="s">
        <v>166</v>
      </c>
      <c r="I3293" s="234">
        <v>348</v>
      </c>
      <c r="J3293" s="272">
        <v>45161</v>
      </c>
      <c r="K3293" s="17">
        <f t="shared" si="259"/>
        <v>14.5</v>
      </c>
      <c r="L3293" s="283">
        <f t="shared" si="257"/>
        <v>1.4153169553053713E-6</v>
      </c>
      <c r="M3293" s="22">
        <f t="shared" si="258"/>
        <v>2.0522095851927884E-5</v>
      </c>
    </row>
    <row r="3294" spans="1:13">
      <c r="A3294" s="16">
        <f t="shared" si="256"/>
        <v>3287</v>
      </c>
      <c r="B3294" s="12" t="s">
        <v>411</v>
      </c>
      <c r="C3294" s="272">
        <v>45139</v>
      </c>
      <c r="D3294" s="272">
        <v>45153</v>
      </c>
      <c r="E3294" s="196">
        <f t="shared" si="255"/>
        <v>45146</v>
      </c>
      <c r="F3294" s="272">
        <v>45153</v>
      </c>
      <c r="G3294" s="272">
        <v>45155</v>
      </c>
      <c r="H3294" s="12" t="s">
        <v>152</v>
      </c>
      <c r="I3294" s="234">
        <v>781.1</v>
      </c>
      <c r="J3294" s="272">
        <v>45156</v>
      </c>
      <c r="K3294" s="17">
        <f t="shared" si="259"/>
        <v>9.5</v>
      </c>
      <c r="L3294" s="283">
        <f t="shared" si="257"/>
        <v>3.1767358442213378E-6</v>
      </c>
      <c r="M3294" s="22">
        <f t="shared" si="258"/>
        <v>3.0178990520102708E-5</v>
      </c>
    </row>
    <row r="3295" spans="1:13">
      <c r="A3295" s="16">
        <f t="shared" si="256"/>
        <v>3288</v>
      </c>
      <c r="B3295" s="12" t="s">
        <v>411</v>
      </c>
      <c r="C3295" s="272">
        <v>45139</v>
      </c>
      <c r="D3295" s="272">
        <v>45153</v>
      </c>
      <c r="E3295" s="196">
        <f t="shared" si="255"/>
        <v>45146</v>
      </c>
      <c r="F3295" s="272">
        <v>45153</v>
      </c>
      <c r="G3295" s="272">
        <v>45160</v>
      </c>
      <c r="H3295" s="12" t="s">
        <v>166</v>
      </c>
      <c r="I3295" s="234">
        <v>310.83999999999997</v>
      </c>
      <c r="J3295" s="272">
        <v>45161</v>
      </c>
      <c r="K3295" s="17">
        <f t="shared" si="259"/>
        <v>14.5</v>
      </c>
      <c r="L3295" s="283">
        <f t="shared" si="257"/>
        <v>1.2641871332963263E-6</v>
      </c>
      <c r="M3295" s="22">
        <f t="shared" si="258"/>
        <v>1.8330713432796732E-5</v>
      </c>
    </row>
    <row r="3296" spans="1:13">
      <c r="A3296" s="16">
        <f t="shared" si="256"/>
        <v>3289</v>
      </c>
      <c r="B3296" s="12" t="s">
        <v>411</v>
      </c>
      <c r="C3296" s="272">
        <v>45139</v>
      </c>
      <c r="D3296" s="272">
        <v>45153</v>
      </c>
      <c r="E3296" s="196">
        <f t="shared" si="255"/>
        <v>45146</v>
      </c>
      <c r="F3296" s="272">
        <v>45153</v>
      </c>
      <c r="G3296" s="272">
        <v>45183</v>
      </c>
      <c r="H3296" s="12" t="s">
        <v>152</v>
      </c>
      <c r="I3296" s="234">
        <v>597.22</v>
      </c>
      <c r="J3296" s="272">
        <v>45184</v>
      </c>
      <c r="K3296" s="17">
        <f t="shared" si="259"/>
        <v>37.5</v>
      </c>
      <c r="L3296" s="283">
        <f t="shared" si="257"/>
        <v>2.4288953794467642E-6</v>
      </c>
      <c r="M3296" s="22">
        <f t="shared" si="258"/>
        <v>9.108357672925365E-5</v>
      </c>
    </row>
    <row r="3297" spans="1:13">
      <c r="A3297" s="16">
        <f t="shared" si="256"/>
        <v>3290</v>
      </c>
      <c r="B3297" s="12" t="s">
        <v>411</v>
      </c>
      <c r="C3297" s="272">
        <v>45139</v>
      </c>
      <c r="D3297" s="272">
        <v>45153</v>
      </c>
      <c r="E3297" s="196">
        <f t="shared" si="255"/>
        <v>45146</v>
      </c>
      <c r="F3297" s="272">
        <v>45153</v>
      </c>
      <c r="G3297" s="272">
        <v>45229</v>
      </c>
      <c r="H3297" s="12" t="s">
        <v>152</v>
      </c>
      <c r="I3297" s="234">
        <v>50.54</v>
      </c>
      <c r="J3297" s="272">
        <v>45230</v>
      </c>
      <c r="K3297" s="17">
        <f t="shared" si="259"/>
        <v>83.5</v>
      </c>
      <c r="L3297" s="283">
        <f t="shared" si="257"/>
        <v>2.0554631873888925E-7</v>
      </c>
      <c r="M3297" s="22">
        <f t="shared" si="258"/>
        <v>1.7163117614697253E-5</v>
      </c>
    </row>
    <row r="3298" spans="1:13">
      <c r="A3298" s="16">
        <f t="shared" si="256"/>
        <v>3291</v>
      </c>
      <c r="B3298" s="12" t="s">
        <v>411</v>
      </c>
      <c r="C3298" s="272">
        <v>45139</v>
      </c>
      <c r="D3298" s="272">
        <v>45153</v>
      </c>
      <c r="E3298" s="196">
        <f t="shared" si="255"/>
        <v>45146</v>
      </c>
      <c r="F3298" s="272">
        <v>45153</v>
      </c>
      <c r="G3298" s="272">
        <v>45229</v>
      </c>
      <c r="H3298" s="12" t="s">
        <v>414</v>
      </c>
      <c r="I3298" s="234">
        <v>30.71</v>
      </c>
      <c r="J3298" s="272">
        <v>45230</v>
      </c>
      <c r="K3298" s="17">
        <f t="shared" si="259"/>
        <v>83.5</v>
      </c>
      <c r="L3298" s="283">
        <f t="shared" si="257"/>
        <v>1.2489765430295388E-7</v>
      </c>
      <c r="M3298" s="22">
        <f t="shared" si="258"/>
        <v>1.0428954134296649E-5</v>
      </c>
    </row>
    <row r="3299" spans="1:13">
      <c r="A3299" s="16">
        <f t="shared" si="256"/>
        <v>3292</v>
      </c>
      <c r="B3299" s="12" t="s">
        <v>411</v>
      </c>
      <c r="C3299" s="272">
        <v>45139</v>
      </c>
      <c r="D3299" s="272">
        <v>45153</v>
      </c>
      <c r="E3299" s="196">
        <f t="shared" si="255"/>
        <v>45146</v>
      </c>
      <c r="F3299" s="272">
        <v>45153</v>
      </c>
      <c r="G3299" s="272">
        <v>45188</v>
      </c>
      <c r="H3299" s="12" t="s">
        <v>157</v>
      </c>
      <c r="I3299" s="234">
        <v>262.01</v>
      </c>
      <c r="J3299" s="272">
        <v>45189</v>
      </c>
      <c r="K3299" s="17">
        <f t="shared" si="259"/>
        <v>42.5</v>
      </c>
      <c r="L3299" s="283">
        <f t="shared" si="257"/>
        <v>1.0655953892516102E-6</v>
      </c>
      <c r="M3299" s="22">
        <f t="shared" si="258"/>
        <v>4.5287804043193437E-5</v>
      </c>
    </row>
    <row r="3300" spans="1:13">
      <c r="A3300" s="16">
        <f t="shared" si="256"/>
        <v>3293</v>
      </c>
      <c r="B3300" s="12" t="s">
        <v>411</v>
      </c>
      <c r="C3300" s="272">
        <v>45139</v>
      </c>
      <c r="D3300" s="272">
        <v>45153</v>
      </c>
      <c r="E3300" s="196">
        <f t="shared" si="255"/>
        <v>45146</v>
      </c>
      <c r="F3300" s="272">
        <v>45153</v>
      </c>
      <c r="G3300" s="272">
        <v>45226</v>
      </c>
      <c r="H3300" s="12" t="s">
        <v>152</v>
      </c>
      <c r="I3300" s="234">
        <v>49.89</v>
      </c>
      <c r="J3300" s="272">
        <v>45229</v>
      </c>
      <c r="K3300" s="17">
        <f t="shared" si="259"/>
        <v>80.5</v>
      </c>
      <c r="L3300" s="283">
        <f t="shared" si="257"/>
        <v>2.0290276695455451E-7</v>
      </c>
      <c r="M3300" s="22">
        <f t="shared" si="258"/>
        <v>1.6333672739841639E-5</v>
      </c>
    </row>
    <row r="3301" spans="1:13">
      <c r="A3301" s="16">
        <f t="shared" si="256"/>
        <v>3294</v>
      </c>
      <c r="B3301" s="12" t="s">
        <v>411</v>
      </c>
      <c r="C3301" s="272">
        <v>45139</v>
      </c>
      <c r="D3301" s="272">
        <v>45153</v>
      </c>
      <c r="E3301" s="196">
        <f t="shared" ref="E3301:E3364" si="260">AVERAGE(C3301:D3301)</f>
        <v>45146</v>
      </c>
      <c r="F3301" s="272">
        <v>45153</v>
      </c>
      <c r="G3301" s="272">
        <v>45188</v>
      </c>
      <c r="H3301" s="12" t="s">
        <v>154</v>
      </c>
      <c r="I3301" s="234">
        <v>20.3</v>
      </c>
      <c r="J3301" s="272">
        <v>45189</v>
      </c>
      <c r="K3301" s="17">
        <f t="shared" si="259"/>
        <v>42.5</v>
      </c>
      <c r="L3301" s="283">
        <f t="shared" si="257"/>
        <v>8.2560155726146667E-8</v>
      </c>
      <c r="M3301" s="22">
        <f t="shared" si="258"/>
        <v>3.5088066183612336E-6</v>
      </c>
    </row>
    <row r="3302" spans="1:13">
      <c r="A3302" s="16">
        <f t="shared" si="256"/>
        <v>3295</v>
      </c>
      <c r="B3302" s="12" t="s">
        <v>411</v>
      </c>
      <c r="C3302" s="272">
        <v>45139</v>
      </c>
      <c r="D3302" s="272">
        <v>45153</v>
      </c>
      <c r="E3302" s="196">
        <f t="shared" si="260"/>
        <v>45146</v>
      </c>
      <c r="F3302" s="272">
        <v>45153</v>
      </c>
      <c r="G3302" s="272">
        <v>45188</v>
      </c>
      <c r="H3302" s="12" t="s">
        <v>157</v>
      </c>
      <c r="I3302" s="234">
        <v>1841.2800000000004</v>
      </c>
      <c r="J3302" s="272">
        <v>45189</v>
      </c>
      <c r="K3302" s="17">
        <f t="shared" si="259"/>
        <v>42.5</v>
      </c>
      <c r="L3302" s="283">
        <f t="shared" si="257"/>
        <v>7.4884908145536625E-6</v>
      </c>
      <c r="M3302" s="22">
        <f t="shared" si="258"/>
        <v>3.1826085961853066E-4</v>
      </c>
    </row>
    <row r="3303" spans="1:13">
      <c r="A3303" s="16">
        <f t="shared" si="256"/>
        <v>3296</v>
      </c>
      <c r="B3303" s="12" t="s">
        <v>411</v>
      </c>
      <c r="C3303" s="272">
        <v>45139</v>
      </c>
      <c r="D3303" s="272">
        <v>45153</v>
      </c>
      <c r="E3303" s="196">
        <f t="shared" si="260"/>
        <v>45146</v>
      </c>
      <c r="F3303" s="272">
        <v>45153</v>
      </c>
      <c r="G3303" s="272">
        <v>45188</v>
      </c>
      <c r="H3303" s="12" t="s">
        <v>157</v>
      </c>
      <c r="I3303" s="234">
        <v>350.49</v>
      </c>
      <c r="J3303" s="272">
        <v>45189</v>
      </c>
      <c r="K3303" s="17">
        <f t="shared" si="259"/>
        <v>42.5</v>
      </c>
      <c r="L3303" s="283">
        <f t="shared" si="257"/>
        <v>1.4254437921407459E-6</v>
      </c>
      <c r="M3303" s="22">
        <f t="shared" si="258"/>
        <v>6.0581361165981706E-5</v>
      </c>
    </row>
    <row r="3304" spans="1:13">
      <c r="A3304" s="16">
        <f t="shared" si="256"/>
        <v>3297</v>
      </c>
      <c r="B3304" s="12" t="s">
        <v>411</v>
      </c>
      <c r="C3304" s="272">
        <v>45139</v>
      </c>
      <c r="D3304" s="272">
        <v>45153</v>
      </c>
      <c r="E3304" s="196">
        <f t="shared" si="260"/>
        <v>45146</v>
      </c>
      <c r="F3304" s="272">
        <v>45153</v>
      </c>
      <c r="G3304" s="272">
        <v>45188</v>
      </c>
      <c r="H3304" s="12" t="s">
        <v>157</v>
      </c>
      <c r="I3304" s="234">
        <v>39.25</v>
      </c>
      <c r="J3304" s="272">
        <v>45189</v>
      </c>
      <c r="K3304" s="17">
        <f t="shared" si="259"/>
        <v>42.5</v>
      </c>
      <c r="L3304" s="283">
        <f t="shared" si="257"/>
        <v>1.5962985774636731E-7</v>
      </c>
      <c r="M3304" s="22">
        <f t="shared" si="258"/>
        <v>6.7842689542206108E-6</v>
      </c>
    </row>
    <row r="3305" spans="1:13">
      <c r="A3305" s="16">
        <f t="shared" si="256"/>
        <v>3298</v>
      </c>
      <c r="B3305" s="12" t="s">
        <v>411</v>
      </c>
      <c r="C3305" s="272">
        <v>45139</v>
      </c>
      <c r="D3305" s="272">
        <v>45153</v>
      </c>
      <c r="E3305" s="196">
        <f t="shared" si="260"/>
        <v>45146</v>
      </c>
      <c r="F3305" s="272">
        <v>45153</v>
      </c>
      <c r="G3305" s="272">
        <v>45188</v>
      </c>
      <c r="H3305" s="12" t="s">
        <v>166</v>
      </c>
      <c r="I3305" s="234">
        <v>5693.78</v>
      </c>
      <c r="J3305" s="272">
        <v>45189</v>
      </c>
      <c r="K3305" s="17">
        <f t="shared" si="259"/>
        <v>42.5</v>
      </c>
      <c r="L3305" s="283">
        <f t="shared" si="257"/>
        <v>2.3156618890168439E-5</v>
      </c>
      <c r="M3305" s="22">
        <f t="shared" si="258"/>
        <v>9.8415630283215857E-4</v>
      </c>
    </row>
    <row r="3306" spans="1:13">
      <c r="A3306" s="16">
        <f t="shared" si="256"/>
        <v>3299</v>
      </c>
      <c r="B3306" s="12" t="s">
        <v>411</v>
      </c>
      <c r="C3306" s="272">
        <v>45139</v>
      </c>
      <c r="D3306" s="272">
        <v>45153</v>
      </c>
      <c r="E3306" s="196">
        <f t="shared" si="260"/>
        <v>45146</v>
      </c>
      <c r="F3306" s="272">
        <v>45153</v>
      </c>
      <c r="G3306" s="272">
        <v>45229</v>
      </c>
      <c r="H3306" s="12" t="s">
        <v>407</v>
      </c>
      <c r="I3306" s="234">
        <v>408.22000000000008</v>
      </c>
      <c r="J3306" s="272">
        <v>45230</v>
      </c>
      <c r="K3306" s="17">
        <f t="shared" si="259"/>
        <v>83.5</v>
      </c>
      <c r="L3306" s="283">
        <f t="shared" si="257"/>
        <v>1.660231860617123E-6</v>
      </c>
      <c r="M3306" s="22">
        <f t="shared" si="258"/>
        <v>1.3862936036152976E-4</v>
      </c>
    </row>
    <row r="3307" spans="1:13">
      <c r="A3307" s="16">
        <f t="shared" si="256"/>
        <v>3300</v>
      </c>
      <c r="B3307" s="12" t="s">
        <v>411</v>
      </c>
      <c r="C3307" s="272">
        <v>45139</v>
      </c>
      <c r="D3307" s="272">
        <v>45153</v>
      </c>
      <c r="E3307" s="196">
        <f t="shared" si="260"/>
        <v>45146</v>
      </c>
      <c r="F3307" s="272">
        <v>45153</v>
      </c>
      <c r="G3307" s="272">
        <v>45188</v>
      </c>
      <c r="H3307" s="12" t="s">
        <v>157</v>
      </c>
      <c r="I3307" s="234">
        <v>257.2</v>
      </c>
      <c r="J3307" s="272">
        <v>45189</v>
      </c>
      <c r="K3307" s="17">
        <f t="shared" si="259"/>
        <v>42.5</v>
      </c>
      <c r="L3307" s="283">
        <f t="shared" si="257"/>
        <v>1.046033106047533E-6</v>
      </c>
      <c r="M3307" s="22">
        <f t="shared" si="258"/>
        <v>4.4456407007020151E-5</v>
      </c>
    </row>
    <row r="3308" spans="1:13">
      <c r="A3308" s="16">
        <f t="shared" si="256"/>
        <v>3301</v>
      </c>
      <c r="B3308" s="12" t="s">
        <v>411</v>
      </c>
      <c r="C3308" s="272">
        <v>45139</v>
      </c>
      <c r="D3308" s="272">
        <v>45153</v>
      </c>
      <c r="E3308" s="196">
        <f t="shared" si="260"/>
        <v>45146</v>
      </c>
      <c r="F3308" s="272">
        <v>45153</v>
      </c>
      <c r="G3308" s="272">
        <v>45229</v>
      </c>
      <c r="H3308" s="12" t="s">
        <v>152</v>
      </c>
      <c r="I3308" s="234">
        <v>67.16</v>
      </c>
      <c r="J3308" s="272">
        <v>45230</v>
      </c>
      <c r="K3308" s="17">
        <f t="shared" si="259"/>
        <v>83.5</v>
      </c>
      <c r="L3308" s="283">
        <f t="shared" si="257"/>
        <v>2.7313990436295615E-7</v>
      </c>
      <c r="M3308" s="22">
        <f t="shared" si="258"/>
        <v>2.2807182014306839E-5</v>
      </c>
    </row>
    <row r="3309" spans="1:13">
      <c r="A3309" s="16">
        <f t="shared" si="256"/>
        <v>3302</v>
      </c>
      <c r="B3309" s="12" t="s">
        <v>411</v>
      </c>
      <c r="C3309" s="272">
        <v>45139</v>
      </c>
      <c r="D3309" s="272">
        <v>45153</v>
      </c>
      <c r="E3309" s="196">
        <f t="shared" si="260"/>
        <v>45146</v>
      </c>
      <c r="F3309" s="272">
        <v>45153</v>
      </c>
      <c r="G3309" s="272">
        <v>45229</v>
      </c>
      <c r="H3309" s="12" t="s">
        <v>152</v>
      </c>
      <c r="I3309" s="234">
        <v>25.78</v>
      </c>
      <c r="J3309" s="272">
        <v>45230</v>
      </c>
      <c r="K3309" s="17">
        <f t="shared" si="259"/>
        <v>83.5</v>
      </c>
      <c r="L3309" s="283">
        <f t="shared" si="257"/>
        <v>1.0484733076946113E-7</v>
      </c>
      <c r="M3309" s="22">
        <f t="shared" si="258"/>
        <v>8.7547521192500044E-6</v>
      </c>
    </row>
    <row r="3310" spans="1:13">
      <c r="A3310" s="16">
        <f t="shared" si="256"/>
        <v>3303</v>
      </c>
      <c r="B3310" s="12" t="s">
        <v>411</v>
      </c>
      <c r="C3310" s="272">
        <v>45139</v>
      </c>
      <c r="D3310" s="272">
        <v>45153</v>
      </c>
      <c r="E3310" s="196">
        <f t="shared" si="260"/>
        <v>45146</v>
      </c>
      <c r="F3310" s="272">
        <v>45153</v>
      </c>
      <c r="G3310" s="272">
        <v>45229</v>
      </c>
      <c r="H3310" s="12" t="s">
        <v>152</v>
      </c>
      <c r="I3310" s="234">
        <v>295.08</v>
      </c>
      <c r="J3310" s="272">
        <v>45230</v>
      </c>
      <c r="K3310" s="17">
        <f t="shared" si="259"/>
        <v>83.5</v>
      </c>
      <c r="L3310" s="283">
        <f t="shared" si="257"/>
        <v>1.2000911700330717E-6</v>
      </c>
      <c r="M3310" s="22">
        <f t="shared" si="258"/>
        <v>1.0020761269776149E-4</v>
      </c>
    </row>
    <row r="3311" spans="1:13">
      <c r="A3311" s="16">
        <f t="shared" si="256"/>
        <v>3304</v>
      </c>
      <c r="B3311" s="12" t="s">
        <v>411</v>
      </c>
      <c r="C3311" s="272">
        <v>45139</v>
      </c>
      <c r="D3311" s="272">
        <v>45153</v>
      </c>
      <c r="E3311" s="196">
        <f t="shared" si="260"/>
        <v>45146</v>
      </c>
      <c r="F3311" s="272">
        <v>45153</v>
      </c>
      <c r="G3311" s="272">
        <v>45229</v>
      </c>
      <c r="H3311" s="12" t="s">
        <v>156</v>
      </c>
      <c r="I3311" s="234">
        <v>72.38</v>
      </c>
      <c r="J3311" s="272">
        <v>45230</v>
      </c>
      <c r="K3311" s="17">
        <f t="shared" si="259"/>
        <v>83.5</v>
      </c>
      <c r="L3311" s="283">
        <f t="shared" si="257"/>
        <v>2.9436965869253672E-7</v>
      </c>
      <c r="M3311" s="22">
        <f t="shared" si="258"/>
        <v>2.4579866500826816E-5</v>
      </c>
    </row>
    <row r="3312" spans="1:13">
      <c r="A3312" s="16">
        <f t="shared" si="256"/>
        <v>3305</v>
      </c>
      <c r="B3312" s="12" t="s">
        <v>411</v>
      </c>
      <c r="C3312" s="272">
        <v>45139</v>
      </c>
      <c r="D3312" s="272">
        <v>45153</v>
      </c>
      <c r="E3312" s="196">
        <f t="shared" si="260"/>
        <v>45146</v>
      </c>
      <c r="F3312" s="272">
        <v>45153</v>
      </c>
      <c r="G3312" s="272">
        <v>45155</v>
      </c>
      <c r="H3312" s="12" t="s">
        <v>156</v>
      </c>
      <c r="I3312" s="234">
        <v>114.03</v>
      </c>
      <c r="J3312" s="272">
        <v>45156</v>
      </c>
      <c r="K3312" s="17">
        <f t="shared" si="259"/>
        <v>9.5</v>
      </c>
      <c r="L3312" s="283">
        <f t="shared" si="257"/>
        <v>4.6376032302721694E-7</v>
      </c>
      <c r="M3312" s="22">
        <f t="shared" si="258"/>
        <v>4.4057230687585606E-6</v>
      </c>
    </row>
    <row r="3313" spans="1:13">
      <c r="A3313" s="16">
        <f t="shared" si="256"/>
        <v>3306</v>
      </c>
      <c r="B3313" s="12" t="s">
        <v>411</v>
      </c>
      <c r="C3313" s="272">
        <v>45139</v>
      </c>
      <c r="D3313" s="272">
        <v>45153</v>
      </c>
      <c r="E3313" s="196">
        <f t="shared" si="260"/>
        <v>45146</v>
      </c>
      <c r="F3313" s="272">
        <v>45153</v>
      </c>
      <c r="G3313" s="272">
        <v>45155</v>
      </c>
      <c r="H3313" s="12" t="s">
        <v>152</v>
      </c>
      <c r="I3313" s="234">
        <v>120.03999999999999</v>
      </c>
      <c r="J3313" s="272">
        <v>45156</v>
      </c>
      <c r="K3313" s="17">
        <f t="shared" si="259"/>
        <v>9.5</v>
      </c>
      <c r="L3313" s="283">
        <f t="shared" si="257"/>
        <v>4.8820300952545048E-7</v>
      </c>
      <c r="M3313" s="22">
        <f t="shared" si="258"/>
        <v>4.6379285904917795E-6</v>
      </c>
    </row>
    <row r="3314" spans="1:13">
      <c r="A3314" s="16">
        <f t="shared" si="256"/>
        <v>3307</v>
      </c>
      <c r="B3314" s="12" t="s">
        <v>411</v>
      </c>
      <c r="C3314" s="272">
        <v>45139</v>
      </c>
      <c r="D3314" s="272">
        <v>45153</v>
      </c>
      <c r="E3314" s="196">
        <f t="shared" si="260"/>
        <v>45146</v>
      </c>
      <c r="F3314" s="272">
        <v>45153</v>
      </c>
      <c r="G3314" s="272">
        <v>45188</v>
      </c>
      <c r="H3314" s="12" t="s">
        <v>157</v>
      </c>
      <c r="I3314" s="234">
        <v>243.53</v>
      </c>
      <c r="J3314" s="272">
        <v>45189</v>
      </c>
      <c r="K3314" s="17">
        <f t="shared" si="259"/>
        <v>42.5</v>
      </c>
      <c r="L3314" s="283">
        <f t="shared" si="257"/>
        <v>9.9043717852160082E-7</v>
      </c>
      <c r="M3314" s="22">
        <f t="shared" si="258"/>
        <v>4.2093580087168037E-5</v>
      </c>
    </row>
    <row r="3315" spans="1:13">
      <c r="A3315" s="16">
        <f t="shared" si="256"/>
        <v>3308</v>
      </c>
      <c r="B3315" s="12" t="s">
        <v>411</v>
      </c>
      <c r="C3315" s="272">
        <v>45139</v>
      </c>
      <c r="D3315" s="272">
        <v>45153</v>
      </c>
      <c r="E3315" s="196">
        <f t="shared" si="260"/>
        <v>45146</v>
      </c>
      <c r="F3315" s="272">
        <v>45153</v>
      </c>
      <c r="G3315" s="272">
        <v>45229</v>
      </c>
      <c r="H3315" s="12" t="s">
        <v>158</v>
      </c>
      <c r="I3315" s="234">
        <v>644.47</v>
      </c>
      <c r="J3315" s="272">
        <v>45230</v>
      </c>
      <c r="K3315" s="17">
        <f t="shared" si="259"/>
        <v>83.5</v>
      </c>
      <c r="L3315" s="283">
        <f t="shared" si="257"/>
        <v>2.6210612591541744E-6</v>
      </c>
      <c r="M3315" s="22">
        <f t="shared" si="258"/>
        <v>2.1885861513937355E-4</v>
      </c>
    </row>
    <row r="3316" spans="1:13">
      <c r="A3316" s="16">
        <f t="shared" si="256"/>
        <v>3309</v>
      </c>
      <c r="B3316" s="12" t="s">
        <v>411</v>
      </c>
      <c r="C3316" s="272">
        <v>45139</v>
      </c>
      <c r="D3316" s="272">
        <v>45153</v>
      </c>
      <c r="E3316" s="196">
        <f t="shared" si="260"/>
        <v>45146</v>
      </c>
      <c r="F3316" s="272">
        <v>45153</v>
      </c>
      <c r="G3316" s="272">
        <v>45153</v>
      </c>
      <c r="H3316" s="12" t="s">
        <v>167</v>
      </c>
      <c r="I3316" s="234">
        <v>24868.229999999985</v>
      </c>
      <c r="J3316" s="272">
        <v>45154</v>
      </c>
      <c r="K3316" s="17">
        <f t="shared" si="259"/>
        <v>7.5</v>
      </c>
      <c r="L3316" s="283">
        <f t="shared" si="257"/>
        <v>1.0113915967653355E-4</v>
      </c>
      <c r="M3316" s="22">
        <f t="shared" si="258"/>
        <v>7.5854369757400158E-4</v>
      </c>
    </row>
    <row r="3317" spans="1:13">
      <c r="A3317" s="16">
        <f t="shared" si="256"/>
        <v>3310</v>
      </c>
      <c r="B3317" s="12" t="s">
        <v>411</v>
      </c>
      <c r="C3317" s="272">
        <v>45139</v>
      </c>
      <c r="D3317" s="272">
        <v>45153</v>
      </c>
      <c r="E3317" s="196">
        <f t="shared" si="260"/>
        <v>45146</v>
      </c>
      <c r="F3317" s="272">
        <v>45153</v>
      </c>
      <c r="G3317" s="272">
        <v>45153</v>
      </c>
      <c r="H3317" s="12" t="s">
        <v>160</v>
      </c>
      <c r="I3317" s="234">
        <v>404349.41999999853</v>
      </c>
      <c r="J3317" s="272">
        <v>45154</v>
      </c>
      <c r="K3317" s="17">
        <f t="shared" si="259"/>
        <v>7.5</v>
      </c>
      <c r="L3317" s="283">
        <f t="shared" si="257"/>
        <v>1.6444902011318698E-3</v>
      </c>
      <c r="M3317" s="22">
        <f t="shared" si="258"/>
        <v>1.2333676508489023E-2</v>
      </c>
    </row>
    <row r="3318" spans="1:13">
      <c r="A3318" s="16">
        <f t="shared" si="256"/>
        <v>3311</v>
      </c>
      <c r="B3318" s="12" t="s">
        <v>411</v>
      </c>
      <c r="C3318" s="272">
        <v>45139</v>
      </c>
      <c r="D3318" s="272">
        <v>45153</v>
      </c>
      <c r="E3318" s="196">
        <f t="shared" si="260"/>
        <v>45146</v>
      </c>
      <c r="F3318" s="272">
        <v>45153</v>
      </c>
      <c r="G3318" s="272">
        <v>45153</v>
      </c>
      <c r="H3318" s="12" t="s">
        <v>159</v>
      </c>
      <c r="I3318" s="234">
        <v>404349.46999999846</v>
      </c>
      <c r="J3318" s="272">
        <v>45154</v>
      </c>
      <c r="K3318" s="17">
        <f t="shared" si="259"/>
        <v>7.5</v>
      </c>
      <c r="L3318" s="283">
        <f t="shared" si="257"/>
        <v>1.6444904044820069E-3</v>
      </c>
      <c r="M3318" s="22">
        <f t="shared" si="258"/>
        <v>1.2333678033615052E-2</v>
      </c>
    </row>
    <row r="3319" spans="1:13">
      <c r="A3319" s="16">
        <f t="shared" si="256"/>
        <v>3312</v>
      </c>
      <c r="B3319" s="12" t="s">
        <v>411</v>
      </c>
      <c r="C3319" s="272">
        <v>45139</v>
      </c>
      <c r="D3319" s="272">
        <v>45153</v>
      </c>
      <c r="E3319" s="196">
        <f t="shared" si="260"/>
        <v>45146</v>
      </c>
      <c r="F3319" s="272">
        <v>45153</v>
      </c>
      <c r="G3319" s="272">
        <v>45153</v>
      </c>
      <c r="H3319" s="12" t="s">
        <v>162</v>
      </c>
      <c r="I3319" s="234">
        <v>1510413.930000002</v>
      </c>
      <c r="J3319" s="272">
        <v>45154</v>
      </c>
      <c r="K3319" s="17">
        <f t="shared" si="259"/>
        <v>7.5</v>
      </c>
      <c r="L3319" s="283">
        <f t="shared" si="257"/>
        <v>6.1428575995931701E-3</v>
      </c>
      <c r="M3319" s="22">
        <f t="shared" si="258"/>
        <v>4.6071431996948776E-2</v>
      </c>
    </row>
    <row r="3320" spans="1:13">
      <c r="A3320" s="16">
        <f t="shared" si="256"/>
        <v>3313</v>
      </c>
      <c r="B3320" s="12" t="s">
        <v>411</v>
      </c>
      <c r="C3320" s="272">
        <v>45139</v>
      </c>
      <c r="D3320" s="272">
        <v>45153</v>
      </c>
      <c r="E3320" s="196">
        <f t="shared" si="260"/>
        <v>45146</v>
      </c>
      <c r="F3320" s="272">
        <v>45153</v>
      </c>
      <c r="G3320" s="272">
        <v>45153</v>
      </c>
      <c r="H3320" s="12" t="s">
        <v>161</v>
      </c>
      <c r="I3320" s="234">
        <v>1510413.940000002</v>
      </c>
      <c r="J3320" s="272">
        <v>45154</v>
      </c>
      <c r="K3320" s="17">
        <f t="shared" si="259"/>
        <v>7.5</v>
      </c>
      <c r="L3320" s="283">
        <f t="shared" si="257"/>
        <v>6.1428576402631973E-3</v>
      </c>
      <c r="M3320" s="22">
        <f t="shared" si="258"/>
        <v>4.6071432301973983E-2</v>
      </c>
    </row>
    <row r="3321" spans="1:13">
      <c r="A3321" s="16">
        <f t="shared" si="256"/>
        <v>3314</v>
      </c>
      <c r="B3321" s="12" t="s">
        <v>411</v>
      </c>
      <c r="C3321" s="272">
        <v>45139</v>
      </c>
      <c r="D3321" s="272">
        <v>45153</v>
      </c>
      <c r="E3321" s="196">
        <f t="shared" si="260"/>
        <v>45146</v>
      </c>
      <c r="F3321" s="272">
        <v>45153</v>
      </c>
      <c r="G3321" s="272">
        <v>45153</v>
      </c>
      <c r="H3321" s="12" t="s">
        <v>163</v>
      </c>
      <c r="I3321" s="234">
        <v>3405270.430000002</v>
      </c>
      <c r="J3321" s="272">
        <v>45154</v>
      </c>
      <c r="K3321" s="17">
        <f t="shared" si="259"/>
        <v>7.5</v>
      </c>
      <c r="L3321" s="283">
        <f t="shared" si="257"/>
        <v>1.3849244186721309E-2</v>
      </c>
      <c r="M3321" s="22">
        <f t="shared" si="258"/>
        <v>0.10386933140040981</v>
      </c>
    </row>
    <row r="3322" spans="1:13">
      <c r="A3322" s="16">
        <f t="shared" si="256"/>
        <v>3315</v>
      </c>
      <c r="B3322" s="12" t="s">
        <v>411</v>
      </c>
      <c r="C3322" s="272">
        <v>45139</v>
      </c>
      <c r="D3322" s="272">
        <v>45153</v>
      </c>
      <c r="E3322" s="196">
        <f t="shared" si="260"/>
        <v>45146</v>
      </c>
      <c r="F3322" s="272">
        <v>45153</v>
      </c>
      <c r="G3322" s="272">
        <v>45229</v>
      </c>
      <c r="H3322" s="12" t="s">
        <v>152</v>
      </c>
      <c r="I3322" s="234">
        <v>143.49</v>
      </c>
      <c r="J3322" s="272">
        <v>45230</v>
      </c>
      <c r="K3322" s="17">
        <f t="shared" si="259"/>
        <v>83.5</v>
      </c>
      <c r="L3322" s="283">
        <f t="shared" si="257"/>
        <v>5.8357422389875786E-7</v>
      </c>
      <c r="M3322" s="22">
        <f t="shared" si="258"/>
        <v>4.8728447695546283E-5</v>
      </c>
    </row>
    <row r="3323" spans="1:13">
      <c r="A3323" s="16">
        <f t="shared" si="256"/>
        <v>3316</v>
      </c>
      <c r="B3323" s="12" t="s">
        <v>411</v>
      </c>
      <c r="C3323" s="272">
        <v>45139</v>
      </c>
      <c r="D3323" s="272">
        <v>45153</v>
      </c>
      <c r="E3323" s="196">
        <f t="shared" si="260"/>
        <v>45146</v>
      </c>
      <c r="F3323" s="272">
        <v>45153</v>
      </c>
      <c r="G3323" s="272">
        <v>45229</v>
      </c>
      <c r="H3323" s="12" t="s">
        <v>165</v>
      </c>
      <c r="I3323" s="234">
        <v>16.899999999999999</v>
      </c>
      <c r="J3323" s="272">
        <v>45230</v>
      </c>
      <c r="K3323" s="17">
        <f t="shared" si="259"/>
        <v>83.5</v>
      </c>
      <c r="L3323" s="283">
        <f t="shared" si="257"/>
        <v>6.8732346392703368E-8</v>
      </c>
      <c r="M3323" s="22">
        <f t="shared" si="258"/>
        <v>5.7391509237907315E-6</v>
      </c>
    </row>
    <row r="3324" spans="1:13">
      <c r="A3324" s="16">
        <f t="shared" si="256"/>
        <v>3317</v>
      </c>
      <c r="B3324" s="12" t="s">
        <v>411</v>
      </c>
      <c r="C3324" s="272">
        <v>45139</v>
      </c>
      <c r="D3324" s="272">
        <v>45153</v>
      </c>
      <c r="E3324" s="196">
        <f t="shared" si="260"/>
        <v>45146</v>
      </c>
      <c r="F3324" s="272">
        <v>45153</v>
      </c>
      <c r="G3324" s="272">
        <v>45188</v>
      </c>
      <c r="H3324" s="12" t="s">
        <v>157</v>
      </c>
      <c r="I3324" s="234">
        <v>184.66</v>
      </c>
      <c r="J3324" s="272">
        <v>45189</v>
      </c>
      <c r="K3324" s="17">
        <f t="shared" si="259"/>
        <v>42.5</v>
      </c>
      <c r="L3324" s="283">
        <f t="shared" si="257"/>
        <v>7.5101272691577548E-7</v>
      </c>
      <c r="M3324" s="22">
        <f t="shared" si="258"/>
        <v>3.1918040893920461E-5</v>
      </c>
    </row>
    <row r="3325" spans="1:13">
      <c r="A3325" s="16">
        <f t="shared" si="256"/>
        <v>3318</v>
      </c>
      <c r="B3325" s="12" t="s">
        <v>411</v>
      </c>
      <c r="C3325" s="272">
        <v>45139</v>
      </c>
      <c r="D3325" s="272">
        <v>45153</v>
      </c>
      <c r="E3325" s="196">
        <f t="shared" si="260"/>
        <v>45146</v>
      </c>
      <c r="F3325" s="272">
        <v>45153</v>
      </c>
      <c r="G3325" s="272">
        <v>45229</v>
      </c>
      <c r="H3325" s="12" t="s">
        <v>156</v>
      </c>
      <c r="I3325" s="234">
        <v>182.03</v>
      </c>
      <c r="J3325" s="272">
        <v>45230</v>
      </c>
      <c r="K3325" s="17">
        <f t="shared" si="259"/>
        <v>83.5</v>
      </c>
      <c r="L3325" s="283">
        <f t="shared" si="257"/>
        <v>7.4031650969608256E-7</v>
      </c>
      <c r="M3325" s="22">
        <f t="shared" si="258"/>
        <v>6.1816428559622894E-5</v>
      </c>
    </row>
    <row r="3326" spans="1:13">
      <c r="A3326" s="16">
        <f t="shared" si="256"/>
        <v>3319</v>
      </c>
      <c r="B3326" s="12" t="s">
        <v>411</v>
      </c>
      <c r="C3326" s="272">
        <v>45139</v>
      </c>
      <c r="D3326" s="272">
        <v>45153</v>
      </c>
      <c r="E3326" s="196">
        <f t="shared" si="260"/>
        <v>45146</v>
      </c>
      <c r="F3326" s="272">
        <v>45153</v>
      </c>
      <c r="G3326" s="272">
        <v>45229</v>
      </c>
      <c r="H3326" s="12" t="s">
        <v>152</v>
      </c>
      <c r="I3326" s="234">
        <v>78.72</v>
      </c>
      <c r="J3326" s="272">
        <v>45230</v>
      </c>
      <c r="K3326" s="17">
        <f t="shared" si="259"/>
        <v>83.5</v>
      </c>
      <c r="L3326" s="283">
        <f t="shared" si="257"/>
        <v>3.2015445609666328E-7</v>
      </c>
      <c r="M3326" s="22">
        <f t="shared" si="258"/>
        <v>2.6732897084071382E-5</v>
      </c>
    </row>
    <row r="3327" spans="1:13">
      <c r="A3327" s="16">
        <f t="shared" si="256"/>
        <v>3320</v>
      </c>
      <c r="B3327" s="12" t="s">
        <v>411</v>
      </c>
      <c r="C3327" s="272">
        <v>45139</v>
      </c>
      <c r="D3327" s="272">
        <v>45153</v>
      </c>
      <c r="E3327" s="196">
        <f t="shared" si="260"/>
        <v>45146</v>
      </c>
      <c r="F3327" s="272">
        <v>45153</v>
      </c>
      <c r="G3327" s="272">
        <v>45229</v>
      </c>
      <c r="H3327" s="12" t="s">
        <v>152</v>
      </c>
      <c r="I3327" s="234">
        <v>124.03</v>
      </c>
      <c r="J3327" s="272">
        <v>45230</v>
      </c>
      <c r="K3327" s="17">
        <f t="shared" si="259"/>
        <v>83.5</v>
      </c>
      <c r="L3327" s="283">
        <f t="shared" si="257"/>
        <v>5.0443035047852075E-7</v>
      </c>
      <c r="M3327" s="22">
        <f t="shared" si="258"/>
        <v>4.2119934264956483E-5</v>
      </c>
    </row>
    <row r="3328" spans="1:13">
      <c r="A3328" s="16">
        <f t="shared" si="256"/>
        <v>3321</v>
      </c>
      <c r="B3328" s="12" t="s">
        <v>411</v>
      </c>
      <c r="C3328" s="272">
        <v>45139</v>
      </c>
      <c r="D3328" s="272">
        <v>45153</v>
      </c>
      <c r="E3328" s="196">
        <f t="shared" si="260"/>
        <v>45146</v>
      </c>
      <c r="F3328" s="272">
        <v>45153</v>
      </c>
      <c r="G3328" s="272">
        <v>45229</v>
      </c>
      <c r="H3328" s="12" t="s">
        <v>152</v>
      </c>
      <c r="I3328" s="234">
        <v>2.76</v>
      </c>
      <c r="J3328" s="272">
        <v>45230</v>
      </c>
      <c r="K3328" s="17">
        <f t="shared" si="259"/>
        <v>83.5</v>
      </c>
      <c r="L3328" s="283">
        <f t="shared" si="257"/>
        <v>1.122492757655984E-8</v>
      </c>
      <c r="M3328" s="22">
        <f t="shared" si="258"/>
        <v>9.3728145264274666E-7</v>
      </c>
    </row>
    <row r="3329" spans="1:13">
      <c r="A3329" s="16">
        <f t="shared" si="256"/>
        <v>3322</v>
      </c>
      <c r="B3329" s="12" t="s">
        <v>411</v>
      </c>
      <c r="C3329" s="272">
        <v>45139</v>
      </c>
      <c r="D3329" s="272">
        <v>45153</v>
      </c>
      <c r="E3329" s="196">
        <f t="shared" si="260"/>
        <v>45146</v>
      </c>
      <c r="F3329" s="272">
        <v>45153</v>
      </c>
      <c r="G3329" s="272">
        <v>45188</v>
      </c>
      <c r="H3329" s="12" t="s">
        <v>157</v>
      </c>
      <c r="I3329" s="234">
        <v>244.47</v>
      </c>
      <c r="J3329" s="272">
        <v>45189</v>
      </c>
      <c r="K3329" s="17">
        <f t="shared" si="259"/>
        <v>42.5</v>
      </c>
      <c r="L3329" s="283">
        <f t="shared" si="257"/>
        <v>9.9426016110202338E-7</v>
      </c>
      <c r="M3329" s="22">
        <f t="shared" si="258"/>
        <v>4.2256056846835992E-5</v>
      </c>
    </row>
    <row r="3330" spans="1:13">
      <c r="A3330" s="16">
        <f t="shared" si="256"/>
        <v>3323</v>
      </c>
      <c r="B3330" s="12" t="s">
        <v>411</v>
      </c>
      <c r="C3330" s="272">
        <v>45139</v>
      </c>
      <c r="D3330" s="272">
        <v>45153</v>
      </c>
      <c r="E3330" s="196">
        <f t="shared" si="260"/>
        <v>45146</v>
      </c>
      <c r="F3330" s="272">
        <v>45153</v>
      </c>
      <c r="G3330" s="272">
        <v>45229</v>
      </c>
      <c r="H3330" s="12" t="s">
        <v>152</v>
      </c>
      <c r="I3330" s="234">
        <v>68.38</v>
      </c>
      <c r="J3330" s="272">
        <v>45230</v>
      </c>
      <c r="K3330" s="17">
        <f t="shared" si="259"/>
        <v>83.5</v>
      </c>
      <c r="L3330" s="283">
        <f t="shared" si="257"/>
        <v>2.7810164771201518E-7</v>
      </c>
      <c r="M3330" s="22">
        <f t="shared" si="258"/>
        <v>2.3221487583953268E-5</v>
      </c>
    </row>
    <row r="3331" spans="1:13">
      <c r="A3331" s="16">
        <f t="shared" si="256"/>
        <v>3324</v>
      </c>
      <c r="B3331" s="12" t="s">
        <v>411</v>
      </c>
      <c r="C3331" s="272">
        <v>45139</v>
      </c>
      <c r="D3331" s="272">
        <v>45153</v>
      </c>
      <c r="E3331" s="196">
        <f t="shared" si="260"/>
        <v>45146</v>
      </c>
      <c r="F3331" s="272">
        <v>45153</v>
      </c>
      <c r="G3331" s="272">
        <v>45188</v>
      </c>
      <c r="H3331" s="12" t="s">
        <v>157</v>
      </c>
      <c r="I3331" s="234">
        <v>418.48</v>
      </c>
      <c r="J3331" s="272">
        <v>45189</v>
      </c>
      <c r="K3331" s="17">
        <f t="shared" si="259"/>
        <v>42.5</v>
      </c>
      <c r="L3331" s="283">
        <f t="shared" si="257"/>
        <v>1.7019593087821603E-6</v>
      </c>
      <c r="M3331" s="22">
        <f t="shared" si="258"/>
        <v>7.233327062324182E-5</v>
      </c>
    </row>
    <row r="3332" spans="1:13">
      <c r="A3332" s="16">
        <f t="shared" si="256"/>
        <v>3325</v>
      </c>
      <c r="B3332" s="12" t="s">
        <v>411</v>
      </c>
      <c r="C3332" s="272">
        <v>45139</v>
      </c>
      <c r="D3332" s="272">
        <v>45153</v>
      </c>
      <c r="E3332" s="196">
        <f t="shared" si="260"/>
        <v>45146</v>
      </c>
      <c r="F3332" s="272">
        <v>45153</v>
      </c>
      <c r="G3332" s="272">
        <v>45229</v>
      </c>
      <c r="H3332" s="12" t="s">
        <v>154</v>
      </c>
      <c r="I3332" s="234">
        <v>35.07</v>
      </c>
      <c r="J3332" s="272">
        <v>45230</v>
      </c>
      <c r="K3332" s="17">
        <f t="shared" si="259"/>
        <v>83.5</v>
      </c>
      <c r="L3332" s="283">
        <f t="shared" si="257"/>
        <v>1.4262978627172234E-7</v>
      </c>
      <c r="M3332" s="22">
        <f t="shared" si="258"/>
        <v>1.1909587153688815E-5</v>
      </c>
    </row>
    <row r="3333" spans="1:13">
      <c r="A3333" s="16">
        <f t="shared" si="256"/>
        <v>3326</v>
      </c>
      <c r="B3333" s="12" t="s">
        <v>411</v>
      </c>
      <c r="C3333" s="272">
        <v>45139</v>
      </c>
      <c r="D3333" s="272">
        <v>45153</v>
      </c>
      <c r="E3333" s="196">
        <f t="shared" si="260"/>
        <v>45146</v>
      </c>
      <c r="F3333" s="272">
        <v>45153</v>
      </c>
      <c r="G3333" s="272">
        <v>45183</v>
      </c>
      <c r="H3333" s="12" t="s">
        <v>164</v>
      </c>
      <c r="I3333" s="234">
        <v>239.18</v>
      </c>
      <c r="J3333" s="272">
        <v>45184</v>
      </c>
      <c r="K3333" s="17">
        <f t="shared" si="259"/>
        <v>37.5</v>
      </c>
      <c r="L3333" s="283">
        <f t="shared" si="257"/>
        <v>9.7274571658028369E-7</v>
      </c>
      <c r="M3333" s="22">
        <f t="shared" si="258"/>
        <v>3.647796437176064E-5</v>
      </c>
    </row>
    <row r="3334" spans="1:13">
      <c r="A3334" s="16">
        <f t="shared" si="256"/>
        <v>3327</v>
      </c>
      <c r="B3334" s="12" t="s">
        <v>411</v>
      </c>
      <c r="C3334" s="272">
        <v>45139</v>
      </c>
      <c r="D3334" s="272">
        <v>45153</v>
      </c>
      <c r="E3334" s="196">
        <f t="shared" si="260"/>
        <v>45146</v>
      </c>
      <c r="F3334" s="272">
        <v>45153</v>
      </c>
      <c r="G3334" s="272">
        <v>45183</v>
      </c>
      <c r="H3334" s="12" t="s">
        <v>166</v>
      </c>
      <c r="I3334" s="234">
        <v>1407.8799999999999</v>
      </c>
      <c r="J3334" s="272">
        <v>45184</v>
      </c>
      <c r="K3334" s="17">
        <f t="shared" si="259"/>
        <v>37.5</v>
      </c>
      <c r="L3334" s="283">
        <f t="shared" si="257"/>
        <v>5.7258518248141548E-6</v>
      </c>
      <c r="M3334" s="22">
        <f t="shared" si="258"/>
        <v>2.1471944343053081E-4</v>
      </c>
    </row>
    <row r="3335" spans="1:13">
      <c r="A3335" s="16">
        <f t="shared" si="256"/>
        <v>3328</v>
      </c>
      <c r="B3335" s="12" t="s">
        <v>411</v>
      </c>
      <c r="C3335" s="272">
        <v>45139</v>
      </c>
      <c r="D3335" s="272">
        <v>45153</v>
      </c>
      <c r="E3335" s="196">
        <f t="shared" si="260"/>
        <v>45146</v>
      </c>
      <c r="F3335" s="272">
        <v>45153</v>
      </c>
      <c r="G3335" s="272">
        <v>45188</v>
      </c>
      <c r="H3335" s="12" t="s">
        <v>154</v>
      </c>
      <c r="I3335" s="234">
        <v>891.96</v>
      </c>
      <c r="J3335" s="272">
        <v>45189</v>
      </c>
      <c r="K3335" s="17">
        <f t="shared" si="259"/>
        <v>42.5</v>
      </c>
      <c r="L3335" s="283">
        <f t="shared" si="257"/>
        <v>3.6276037685464916E-6</v>
      </c>
      <c r="M3335" s="22">
        <f t="shared" si="258"/>
        <v>1.5417316016322591E-4</v>
      </c>
    </row>
    <row r="3336" spans="1:13">
      <c r="A3336" s="16">
        <f t="shared" si="256"/>
        <v>3329</v>
      </c>
      <c r="B3336" s="12" t="s">
        <v>411</v>
      </c>
      <c r="C3336" s="272">
        <v>45139</v>
      </c>
      <c r="D3336" s="272">
        <v>45153</v>
      </c>
      <c r="E3336" s="196">
        <f t="shared" si="260"/>
        <v>45146</v>
      </c>
      <c r="F3336" s="272">
        <v>45153</v>
      </c>
      <c r="G3336" s="272">
        <v>45188</v>
      </c>
      <c r="H3336" s="12" t="s">
        <v>157</v>
      </c>
      <c r="I3336" s="234">
        <v>1604.1100000000001</v>
      </c>
      <c r="J3336" s="272">
        <v>45189</v>
      </c>
      <c r="K3336" s="17">
        <f t="shared" si="259"/>
        <v>42.5</v>
      </c>
      <c r="L3336" s="283">
        <f t="shared" si="257"/>
        <v>6.5239197734910902E-6</v>
      </c>
      <c r="M3336" s="22">
        <f t="shared" si="258"/>
        <v>2.7726659037337131E-4</v>
      </c>
    </row>
    <row r="3337" spans="1:13">
      <c r="A3337" s="16">
        <f t="shared" ref="A3337:A3400" si="261">A3336+1</f>
        <v>3330</v>
      </c>
      <c r="B3337" s="12" t="s">
        <v>411</v>
      </c>
      <c r="C3337" s="272">
        <v>45139</v>
      </c>
      <c r="D3337" s="272">
        <v>45153</v>
      </c>
      <c r="E3337" s="196">
        <f t="shared" si="260"/>
        <v>45146</v>
      </c>
      <c r="F3337" s="272">
        <v>45153</v>
      </c>
      <c r="G3337" s="272">
        <v>45188</v>
      </c>
      <c r="H3337" s="12" t="s">
        <v>157</v>
      </c>
      <c r="I3337" s="234">
        <v>69.150000000000006</v>
      </c>
      <c r="J3337" s="272">
        <v>45189</v>
      </c>
      <c r="K3337" s="17">
        <f t="shared" si="259"/>
        <v>42.5</v>
      </c>
      <c r="L3337" s="283">
        <f t="shared" si="257"/>
        <v>2.8123323982576563E-7</v>
      </c>
      <c r="M3337" s="22">
        <f t="shared" si="258"/>
        <v>1.195241269259504E-5</v>
      </c>
    </row>
    <row r="3338" spans="1:13">
      <c r="A3338" s="16">
        <f t="shared" si="261"/>
        <v>3331</v>
      </c>
      <c r="B3338" s="12" t="s">
        <v>411</v>
      </c>
      <c r="C3338" s="272">
        <v>45139</v>
      </c>
      <c r="D3338" s="272">
        <v>45153</v>
      </c>
      <c r="E3338" s="196">
        <f t="shared" si="260"/>
        <v>45146</v>
      </c>
      <c r="F3338" s="272">
        <v>45153</v>
      </c>
      <c r="G3338" s="272">
        <v>45188</v>
      </c>
      <c r="H3338" s="12" t="s">
        <v>157</v>
      </c>
      <c r="I3338" s="234">
        <v>596.70999999999992</v>
      </c>
      <c r="J3338" s="272">
        <v>45189</v>
      </c>
      <c r="K3338" s="17">
        <f t="shared" si="259"/>
        <v>42.5</v>
      </c>
      <c r="L3338" s="283">
        <f t="shared" ref="L3338:L3401" si="262">I3338/$I$5449</f>
        <v>2.426821208046747E-6</v>
      </c>
      <c r="M3338" s="22">
        <f t="shared" ref="M3338:M3401" si="263">L3338*K3338</f>
        <v>1.0313990134198674E-4</v>
      </c>
    </row>
    <row r="3339" spans="1:13">
      <c r="A3339" s="16">
        <f t="shared" si="261"/>
        <v>3332</v>
      </c>
      <c r="B3339" s="12" t="s">
        <v>411</v>
      </c>
      <c r="C3339" s="272">
        <v>45139</v>
      </c>
      <c r="D3339" s="272">
        <v>45153</v>
      </c>
      <c r="E3339" s="196">
        <f t="shared" si="260"/>
        <v>45146</v>
      </c>
      <c r="F3339" s="272">
        <v>45153</v>
      </c>
      <c r="G3339" s="272">
        <v>45183</v>
      </c>
      <c r="H3339" s="12" t="s">
        <v>153</v>
      </c>
      <c r="I3339" s="234">
        <v>38.03</v>
      </c>
      <c r="J3339" s="272">
        <v>45184</v>
      </c>
      <c r="K3339" s="17">
        <f t="shared" ref="K3339:K3402" si="264">(G3339-D3339)+((D3339-C3339+1)/2)</f>
        <v>37.5</v>
      </c>
      <c r="L3339" s="283">
        <f t="shared" si="262"/>
        <v>1.5466811439730825E-7</v>
      </c>
      <c r="M3339" s="22">
        <f t="shared" si="263"/>
        <v>5.8000542898990597E-6</v>
      </c>
    </row>
    <row r="3340" spans="1:13">
      <c r="A3340" s="16">
        <f t="shared" si="261"/>
        <v>3333</v>
      </c>
      <c r="B3340" s="12" t="s">
        <v>411</v>
      </c>
      <c r="C3340" s="272">
        <v>45139</v>
      </c>
      <c r="D3340" s="272">
        <v>45153</v>
      </c>
      <c r="E3340" s="196">
        <f t="shared" si="260"/>
        <v>45146</v>
      </c>
      <c r="F3340" s="272">
        <v>45153</v>
      </c>
      <c r="G3340" s="272">
        <v>45155</v>
      </c>
      <c r="H3340" s="12" t="s">
        <v>152</v>
      </c>
      <c r="I3340" s="234">
        <v>126.08</v>
      </c>
      <c r="J3340" s="272">
        <v>45156</v>
      </c>
      <c r="K3340" s="17">
        <f t="shared" si="264"/>
        <v>9.5</v>
      </c>
      <c r="L3340" s="283">
        <f t="shared" si="262"/>
        <v>5.1276770610603799E-7</v>
      </c>
      <c r="M3340" s="22">
        <f t="shared" si="263"/>
        <v>4.8712932080073609E-6</v>
      </c>
    </row>
    <row r="3341" spans="1:13">
      <c r="A3341" s="16">
        <f t="shared" si="261"/>
        <v>3334</v>
      </c>
      <c r="B3341" s="12" t="s">
        <v>411</v>
      </c>
      <c r="C3341" s="272">
        <v>45139</v>
      </c>
      <c r="D3341" s="272">
        <v>45153</v>
      </c>
      <c r="E3341" s="196">
        <f t="shared" si="260"/>
        <v>45146</v>
      </c>
      <c r="F3341" s="272">
        <v>45153</v>
      </c>
      <c r="G3341" s="272">
        <v>45188</v>
      </c>
      <c r="H3341" s="12" t="s">
        <v>154</v>
      </c>
      <c r="I3341" s="234">
        <v>50.12</v>
      </c>
      <c r="J3341" s="272">
        <v>45189</v>
      </c>
      <c r="K3341" s="17">
        <f t="shared" si="264"/>
        <v>42.5</v>
      </c>
      <c r="L3341" s="283">
        <f t="shared" si="262"/>
        <v>2.0383817758593449E-7</v>
      </c>
      <c r="M3341" s="22">
        <f t="shared" si="263"/>
        <v>8.6631225474022168E-6</v>
      </c>
    </row>
    <row r="3342" spans="1:13">
      <c r="A3342" s="16">
        <f t="shared" si="261"/>
        <v>3335</v>
      </c>
      <c r="B3342" s="12" t="s">
        <v>411</v>
      </c>
      <c r="C3342" s="272">
        <v>45139</v>
      </c>
      <c r="D3342" s="272">
        <v>45153</v>
      </c>
      <c r="E3342" s="196">
        <f t="shared" si="260"/>
        <v>45146</v>
      </c>
      <c r="F3342" s="272">
        <v>45153</v>
      </c>
      <c r="G3342" s="272">
        <v>45188</v>
      </c>
      <c r="H3342" s="12" t="s">
        <v>157</v>
      </c>
      <c r="I3342" s="234">
        <v>1893.6399999999999</v>
      </c>
      <c r="J3342" s="272">
        <v>45189</v>
      </c>
      <c r="K3342" s="17">
        <f t="shared" si="264"/>
        <v>42.5</v>
      </c>
      <c r="L3342" s="283">
        <f t="shared" si="262"/>
        <v>7.7014390782886876E-6</v>
      </c>
      <c r="M3342" s="22">
        <f t="shared" si="263"/>
        <v>3.273111608272692E-4</v>
      </c>
    </row>
    <row r="3343" spans="1:13">
      <c r="A3343" s="16">
        <f t="shared" si="261"/>
        <v>3336</v>
      </c>
      <c r="B3343" s="12" t="s">
        <v>411</v>
      </c>
      <c r="C3343" s="272">
        <v>45139</v>
      </c>
      <c r="D3343" s="272">
        <v>45153</v>
      </c>
      <c r="E3343" s="196">
        <f t="shared" si="260"/>
        <v>45146</v>
      </c>
      <c r="F3343" s="272">
        <v>45153</v>
      </c>
      <c r="G3343" s="272">
        <v>45155</v>
      </c>
      <c r="H3343" s="12" t="s">
        <v>152</v>
      </c>
      <c r="I3343" s="234">
        <v>44.68</v>
      </c>
      <c r="J3343" s="272">
        <v>45156</v>
      </c>
      <c r="K3343" s="17">
        <f t="shared" si="264"/>
        <v>9.5</v>
      </c>
      <c r="L3343" s="283">
        <f t="shared" si="262"/>
        <v>1.8171368265242527E-7</v>
      </c>
      <c r="M3343" s="22">
        <f t="shared" si="263"/>
        <v>1.7262799851980401E-6</v>
      </c>
    </row>
    <row r="3344" spans="1:13">
      <c r="A3344" s="16">
        <f t="shared" si="261"/>
        <v>3337</v>
      </c>
      <c r="B3344" s="12" t="s">
        <v>411</v>
      </c>
      <c r="C3344" s="272">
        <v>45139</v>
      </c>
      <c r="D3344" s="272">
        <v>45153</v>
      </c>
      <c r="E3344" s="196">
        <f t="shared" si="260"/>
        <v>45146</v>
      </c>
      <c r="F3344" s="272">
        <v>45153</v>
      </c>
      <c r="G3344" s="272">
        <v>45155</v>
      </c>
      <c r="H3344" s="12" t="s">
        <v>156</v>
      </c>
      <c r="I3344" s="234">
        <v>190.51</v>
      </c>
      <c r="J3344" s="272">
        <v>45156</v>
      </c>
      <c r="K3344" s="17">
        <f t="shared" si="264"/>
        <v>9.5</v>
      </c>
      <c r="L3344" s="283">
        <f t="shared" si="262"/>
        <v>7.7480469297478812E-7</v>
      </c>
      <c r="M3344" s="22">
        <f t="shared" si="263"/>
        <v>7.3606445832604871E-6</v>
      </c>
    </row>
    <row r="3345" spans="1:13">
      <c r="A3345" s="16">
        <f t="shared" si="261"/>
        <v>3338</v>
      </c>
      <c r="B3345" s="12" t="s">
        <v>411</v>
      </c>
      <c r="C3345" s="272">
        <v>45139</v>
      </c>
      <c r="D3345" s="272">
        <v>45153</v>
      </c>
      <c r="E3345" s="196">
        <f t="shared" si="260"/>
        <v>45146</v>
      </c>
      <c r="F3345" s="272">
        <v>45153</v>
      </c>
      <c r="G3345" s="272">
        <v>45188</v>
      </c>
      <c r="H3345" s="12" t="s">
        <v>157</v>
      </c>
      <c r="I3345" s="234">
        <v>485.51</v>
      </c>
      <c r="J3345" s="272">
        <v>45189</v>
      </c>
      <c r="K3345" s="17">
        <f t="shared" si="264"/>
        <v>42.5</v>
      </c>
      <c r="L3345" s="283">
        <f t="shared" si="262"/>
        <v>1.9745705027882493E-6</v>
      </c>
      <c r="M3345" s="22">
        <f t="shared" si="263"/>
        <v>8.39192463685006E-5</v>
      </c>
    </row>
    <row r="3346" spans="1:13">
      <c r="A3346" s="16">
        <f t="shared" si="261"/>
        <v>3339</v>
      </c>
      <c r="B3346" s="12" t="s">
        <v>411</v>
      </c>
      <c r="C3346" s="272">
        <v>45139</v>
      </c>
      <c r="D3346" s="272">
        <v>45153</v>
      </c>
      <c r="E3346" s="196">
        <f t="shared" si="260"/>
        <v>45146</v>
      </c>
      <c r="F3346" s="272">
        <v>45153</v>
      </c>
      <c r="G3346" s="272">
        <v>45188</v>
      </c>
      <c r="H3346" s="12" t="s">
        <v>157</v>
      </c>
      <c r="I3346" s="234">
        <v>121.61</v>
      </c>
      <c r="J3346" s="272">
        <v>45189</v>
      </c>
      <c r="K3346" s="17">
        <f t="shared" si="264"/>
        <v>42.5</v>
      </c>
      <c r="L3346" s="283">
        <f t="shared" si="262"/>
        <v>4.9458820383530522E-7</v>
      </c>
      <c r="M3346" s="22">
        <f t="shared" si="263"/>
        <v>2.101999866300047E-5</v>
      </c>
    </row>
    <row r="3347" spans="1:13">
      <c r="A3347" s="16">
        <f t="shared" si="261"/>
        <v>3340</v>
      </c>
      <c r="B3347" s="12" t="s">
        <v>411</v>
      </c>
      <c r="C3347" s="272">
        <v>45139</v>
      </c>
      <c r="D3347" s="272">
        <v>45153</v>
      </c>
      <c r="E3347" s="196">
        <f t="shared" si="260"/>
        <v>45146</v>
      </c>
      <c r="F3347" s="272">
        <v>45153</v>
      </c>
      <c r="G3347" s="272">
        <v>45155</v>
      </c>
      <c r="H3347" s="12" t="s">
        <v>152</v>
      </c>
      <c r="I3347" s="234">
        <v>59.84</v>
      </c>
      <c r="J3347" s="272">
        <v>45156</v>
      </c>
      <c r="K3347" s="17">
        <f t="shared" si="264"/>
        <v>9.5</v>
      </c>
      <c r="L3347" s="283">
        <f t="shared" si="262"/>
        <v>2.4336944426860181E-7</v>
      </c>
      <c r="M3347" s="22">
        <f t="shared" si="263"/>
        <v>2.3120097205517172E-6</v>
      </c>
    </row>
    <row r="3348" spans="1:13">
      <c r="A3348" s="16">
        <f t="shared" si="261"/>
        <v>3341</v>
      </c>
      <c r="B3348" s="12" t="s">
        <v>411</v>
      </c>
      <c r="C3348" s="272">
        <v>45139</v>
      </c>
      <c r="D3348" s="272">
        <v>45153</v>
      </c>
      <c r="E3348" s="196">
        <f t="shared" si="260"/>
        <v>45146</v>
      </c>
      <c r="F3348" s="272">
        <v>45153</v>
      </c>
      <c r="G3348" s="272">
        <v>45155</v>
      </c>
      <c r="H3348" s="12" t="s">
        <v>156</v>
      </c>
      <c r="I3348" s="234">
        <v>96.56</v>
      </c>
      <c r="J3348" s="272">
        <v>45156</v>
      </c>
      <c r="K3348" s="17">
        <f t="shared" si="264"/>
        <v>9.5</v>
      </c>
      <c r="L3348" s="283">
        <f t="shared" si="262"/>
        <v>3.9270978506978926E-7</v>
      </c>
      <c r="M3348" s="22">
        <f t="shared" si="263"/>
        <v>3.7307429581629978E-6</v>
      </c>
    </row>
    <row r="3349" spans="1:13">
      <c r="A3349" s="16">
        <f t="shared" si="261"/>
        <v>3342</v>
      </c>
      <c r="B3349" s="12" t="s">
        <v>411</v>
      </c>
      <c r="C3349" s="272">
        <v>45139</v>
      </c>
      <c r="D3349" s="272">
        <v>45153</v>
      </c>
      <c r="E3349" s="196">
        <f t="shared" si="260"/>
        <v>45146</v>
      </c>
      <c r="F3349" s="272">
        <v>45153</v>
      </c>
      <c r="G3349" s="272">
        <v>45156</v>
      </c>
      <c r="H3349" s="12" t="s">
        <v>166</v>
      </c>
      <c r="I3349" s="234">
        <v>419.95</v>
      </c>
      <c r="J3349" s="272">
        <v>45159</v>
      </c>
      <c r="K3349" s="17">
        <f t="shared" si="264"/>
        <v>10.5</v>
      </c>
      <c r="L3349" s="283">
        <f t="shared" si="262"/>
        <v>1.7079378028175019E-6</v>
      </c>
      <c r="M3349" s="22">
        <f t="shared" si="263"/>
        <v>1.7933346929583771E-5</v>
      </c>
    </row>
    <row r="3350" spans="1:13">
      <c r="A3350" s="16">
        <f t="shared" si="261"/>
        <v>3343</v>
      </c>
      <c r="B3350" s="12" t="s">
        <v>411</v>
      </c>
      <c r="C3350" s="272">
        <v>45139</v>
      </c>
      <c r="D3350" s="272">
        <v>45153</v>
      </c>
      <c r="E3350" s="196">
        <f t="shared" si="260"/>
        <v>45146</v>
      </c>
      <c r="F3350" s="272">
        <v>45153</v>
      </c>
      <c r="G3350" s="272">
        <v>45188</v>
      </c>
      <c r="H3350" s="12" t="s">
        <v>154</v>
      </c>
      <c r="I3350" s="234">
        <v>634.78000000000009</v>
      </c>
      <c r="J3350" s="272">
        <v>45189</v>
      </c>
      <c r="K3350" s="17">
        <f t="shared" si="264"/>
        <v>42.5</v>
      </c>
      <c r="L3350" s="283">
        <f t="shared" si="262"/>
        <v>2.5816520025538612E-6</v>
      </c>
      <c r="M3350" s="22">
        <f t="shared" si="263"/>
        <v>1.097202101085391E-4</v>
      </c>
    </row>
    <row r="3351" spans="1:13">
      <c r="A3351" s="16">
        <f t="shared" si="261"/>
        <v>3344</v>
      </c>
      <c r="B3351" s="12" t="s">
        <v>411</v>
      </c>
      <c r="C3351" s="272">
        <v>45139</v>
      </c>
      <c r="D3351" s="272">
        <v>45153</v>
      </c>
      <c r="E3351" s="196">
        <f t="shared" si="260"/>
        <v>45146</v>
      </c>
      <c r="F3351" s="272">
        <v>45153</v>
      </c>
      <c r="G3351" s="272">
        <v>45188</v>
      </c>
      <c r="H3351" s="12" t="s">
        <v>157</v>
      </c>
      <c r="I3351" s="234">
        <v>9583.3599999999969</v>
      </c>
      <c r="J3351" s="272">
        <v>45189</v>
      </c>
      <c r="K3351" s="17">
        <f t="shared" si="264"/>
        <v>42.5</v>
      </c>
      <c r="L3351" s="283">
        <f t="shared" si="262"/>
        <v>3.8975551427572643E-5</v>
      </c>
      <c r="M3351" s="22">
        <f t="shared" si="263"/>
        <v>1.6564609356718373E-3</v>
      </c>
    </row>
    <row r="3352" spans="1:13">
      <c r="A3352" s="16">
        <f t="shared" si="261"/>
        <v>3345</v>
      </c>
      <c r="B3352" s="12" t="s">
        <v>411</v>
      </c>
      <c r="C3352" s="272">
        <v>45139</v>
      </c>
      <c r="D3352" s="272">
        <v>45153</v>
      </c>
      <c r="E3352" s="196">
        <f t="shared" si="260"/>
        <v>45146</v>
      </c>
      <c r="F3352" s="272">
        <v>45153</v>
      </c>
      <c r="G3352" s="272">
        <v>45188</v>
      </c>
      <c r="H3352" s="12" t="s">
        <v>157</v>
      </c>
      <c r="I3352" s="234">
        <v>141.9</v>
      </c>
      <c r="J3352" s="272">
        <v>45189</v>
      </c>
      <c r="K3352" s="17">
        <f t="shared" si="264"/>
        <v>42.5</v>
      </c>
      <c r="L3352" s="283">
        <f t="shared" si="262"/>
        <v>5.7710768953400058E-7</v>
      </c>
      <c r="M3352" s="22">
        <f t="shared" si="263"/>
        <v>2.4527076805195024E-5</v>
      </c>
    </row>
    <row r="3353" spans="1:13">
      <c r="A3353" s="16">
        <f t="shared" si="261"/>
        <v>3346</v>
      </c>
      <c r="B3353" s="12" t="s">
        <v>411</v>
      </c>
      <c r="C3353" s="272">
        <v>45139</v>
      </c>
      <c r="D3353" s="272">
        <v>45153</v>
      </c>
      <c r="E3353" s="196">
        <f t="shared" si="260"/>
        <v>45146</v>
      </c>
      <c r="F3353" s="272">
        <v>45153</v>
      </c>
      <c r="G3353" s="272">
        <v>45229</v>
      </c>
      <c r="H3353" s="12" t="s">
        <v>152</v>
      </c>
      <c r="I3353" s="234">
        <v>28.71</v>
      </c>
      <c r="J3353" s="272">
        <v>45230</v>
      </c>
      <c r="K3353" s="17">
        <f t="shared" si="264"/>
        <v>83.5</v>
      </c>
      <c r="L3353" s="283">
        <f t="shared" si="262"/>
        <v>1.1676364881269314E-7</v>
      </c>
      <c r="M3353" s="22">
        <f t="shared" si="263"/>
        <v>9.7497646758598766E-6</v>
      </c>
    </row>
    <row r="3354" spans="1:13">
      <c r="A3354" s="16">
        <f t="shared" si="261"/>
        <v>3347</v>
      </c>
      <c r="B3354" s="12" t="s">
        <v>411</v>
      </c>
      <c r="C3354" s="272">
        <v>45139</v>
      </c>
      <c r="D3354" s="272">
        <v>45153</v>
      </c>
      <c r="E3354" s="196">
        <f t="shared" si="260"/>
        <v>45146</v>
      </c>
      <c r="F3354" s="272">
        <v>45153</v>
      </c>
      <c r="G3354" s="272">
        <v>45183</v>
      </c>
      <c r="H3354" s="12" t="s">
        <v>153</v>
      </c>
      <c r="I3354" s="234">
        <v>35.14</v>
      </c>
      <c r="J3354" s="272">
        <v>45184</v>
      </c>
      <c r="K3354" s="17">
        <f t="shared" si="264"/>
        <v>37.5</v>
      </c>
      <c r="L3354" s="283">
        <f t="shared" si="262"/>
        <v>1.4291447646388147E-7</v>
      </c>
      <c r="M3354" s="22">
        <f t="shared" si="263"/>
        <v>5.3592928673955552E-6</v>
      </c>
    </row>
    <row r="3355" spans="1:13">
      <c r="A3355" s="16">
        <f t="shared" si="261"/>
        <v>3348</v>
      </c>
      <c r="B3355" s="12" t="s">
        <v>411</v>
      </c>
      <c r="C3355" s="272">
        <v>45139</v>
      </c>
      <c r="D3355" s="272">
        <v>45153</v>
      </c>
      <c r="E3355" s="196">
        <f t="shared" si="260"/>
        <v>45146</v>
      </c>
      <c r="F3355" s="272">
        <v>45153</v>
      </c>
      <c r="G3355" s="272">
        <v>45188</v>
      </c>
      <c r="H3355" s="12" t="s">
        <v>157</v>
      </c>
      <c r="I3355" s="234">
        <v>263.8</v>
      </c>
      <c r="J3355" s="272">
        <v>45189</v>
      </c>
      <c r="K3355" s="17">
        <f t="shared" si="264"/>
        <v>42.5</v>
      </c>
      <c r="L3355" s="283">
        <f t="shared" si="262"/>
        <v>1.0728753241653935E-6</v>
      </c>
      <c r="M3355" s="22">
        <f t="shared" si="263"/>
        <v>4.5597201277029227E-5</v>
      </c>
    </row>
    <row r="3356" spans="1:13">
      <c r="A3356" s="16">
        <f t="shared" si="261"/>
        <v>3349</v>
      </c>
      <c r="B3356" s="12" t="s">
        <v>411</v>
      </c>
      <c r="C3356" s="272">
        <v>45139</v>
      </c>
      <c r="D3356" s="272">
        <v>45153</v>
      </c>
      <c r="E3356" s="196">
        <f t="shared" si="260"/>
        <v>45146</v>
      </c>
      <c r="F3356" s="272">
        <v>45153</v>
      </c>
      <c r="G3356" s="272">
        <v>45188</v>
      </c>
      <c r="H3356" s="12" t="s">
        <v>166</v>
      </c>
      <c r="I3356" s="234">
        <v>251</v>
      </c>
      <c r="J3356" s="272">
        <v>45189</v>
      </c>
      <c r="K3356" s="17">
        <f t="shared" si="264"/>
        <v>42.5</v>
      </c>
      <c r="L3356" s="283">
        <f t="shared" si="262"/>
        <v>1.0208176890277248E-6</v>
      </c>
      <c r="M3356" s="22">
        <f t="shared" si="263"/>
        <v>4.3384751783678302E-5</v>
      </c>
    </row>
    <row r="3357" spans="1:13">
      <c r="A3357" s="16">
        <f t="shared" si="261"/>
        <v>3350</v>
      </c>
      <c r="B3357" s="12" t="s">
        <v>411</v>
      </c>
      <c r="C3357" s="272">
        <v>45139</v>
      </c>
      <c r="D3357" s="272">
        <v>45153</v>
      </c>
      <c r="E3357" s="196">
        <f t="shared" si="260"/>
        <v>45146</v>
      </c>
      <c r="F3357" s="272">
        <v>45153</v>
      </c>
      <c r="G3357" s="272">
        <v>45229</v>
      </c>
      <c r="H3357" s="12" t="s">
        <v>165</v>
      </c>
      <c r="I3357" s="234">
        <v>25.87</v>
      </c>
      <c r="J3357" s="272">
        <v>45230</v>
      </c>
      <c r="K3357" s="17">
        <f t="shared" si="264"/>
        <v>83.5</v>
      </c>
      <c r="L3357" s="283">
        <f t="shared" si="262"/>
        <v>1.0521336101652286E-7</v>
      </c>
      <c r="M3357" s="22">
        <f t="shared" si="263"/>
        <v>8.7853156448796589E-6</v>
      </c>
    </row>
    <row r="3358" spans="1:13">
      <c r="A3358" s="16">
        <f t="shared" si="261"/>
        <v>3351</v>
      </c>
      <c r="B3358" s="12" t="s">
        <v>411</v>
      </c>
      <c r="C3358" s="272">
        <v>45139</v>
      </c>
      <c r="D3358" s="272">
        <v>45153</v>
      </c>
      <c r="E3358" s="196">
        <f t="shared" si="260"/>
        <v>45146</v>
      </c>
      <c r="F3358" s="272">
        <v>45153</v>
      </c>
      <c r="G3358" s="272">
        <v>45155</v>
      </c>
      <c r="H3358" s="12" t="s">
        <v>166</v>
      </c>
      <c r="I3358" s="234">
        <v>1487.51</v>
      </c>
      <c r="J3358" s="272">
        <v>45156</v>
      </c>
      <c r="K3358" s="17">
        <f t="shared" si="264"/>
        <v>9.5</v>
      </c>
      <c r="L3358" s="283">
        <f t="shared" si="262"/>
        <v>6.0497072534088872E-6</v>
      </c>
      <c r="M3358" s="22">
        <f t="shared" si="263"/>
        <v>5.7472218907384429E-5</v>
      </c>
    </row>
    <row r="3359" spans="1:13">
      <c r="A3359" s="16">
        <f t="shared" si="261"/>
        <v>3352</v>
      </c>
      <c r="B3359" s="12" t="s">
        <v>411</v>
      </c>
      <c r="C3359" s="272">
        <v>45139</v>
      </c>
      <c r="D3359" s="272">
        <v>45153</v>
      </c>
      <c r="E3359" s="196">
        <f t="shared" si="260"/>
        <v>45146</v>
      </c>
      <c r="F3359" s="272">
        <v>45153</v>
      </c>
      <c r="G3359" s="272">
        <v>45229</v>
      </c>
      <c r="H3359" s="12" t="s">
        <v>152</v>
      </c>
      <c r="I3359" s="234">
        <v>93.84</v>
      </c>
      <c r="J3359" s="272">
        <v>45230</v>
      </c>
      <c r="K3359" s="17">
        <f t="shared" si="264"/>
        <v>83.5</v>
      </c>
      <c r="L3359" s="283">
        <f t="shared" si="262"/>
        <v>3.8164753760303462E-7</v>
      </c>
      <c r="M3359" s="22">
        <f t="shared" si="263"/>
        <v>3.1867569389853394E-5</v>
      </c>
    </row>
    <row r="3360" spans="1:13">
      <c r="A3360" s="16">
        <f t="shared" si="261"/>
        <v>3353</v>
      </c>
      <c r="B3360" s="12" t="s">
        <v>411</v>
      </c>
      <c r="C3360" s="272">
        <v>45139</v>
      </c>
      <c r="D3360" s="272">
        <v>45153</v>
      </c>
      <c r="E3360" s="196">
        <f t="shared" si="260"/>
        <v>45146</v>
      </c>
      <c r="F3360" s="272">
        <v>45153</v>
      </c>
      <c r="G3360" s="272">
        <v>45229</v>
      </c>
      <c r="H3360" s="12" t="s">
        <v>165</v>
      </c>
      <c r="I3360" s="234">
        <v>182.5</v>
      </c>
      <c r="J3360" s="272">
        <v>45230</v>
      </c>
      <c r="K3360" s="17">
        <f t="shared" si="264"/>
        <v>83.5</v>
      </c>
      <c r="L3360" s="283">
        <f t="shared" si="262"/>
        <v>7.4222800098629384E-7</v>
      </c>
      <c r="M3360" s="22">
        <f t="shared" si="263"/>
        <v>6.1976038082355538E-5</v>
      </c>
    </row>
    <row r="3361" spans="1:13">
      <c r="A3361" s="16">
        <f t="shared" si="261"/>
        <v>3354</v>
      </c>
      <c r="B3361" s="12" t="s">
        <v>411</v>
      </c>
      <c r="C3361" s="272">
        <v>45139</v>
      </c>
      <c r="D3361" s="272">
        <v>45153</v>
      </c>
      <c r="E3361" s="196">
        <f t="shared" si="260"/>
        <v>45146</v>
      </c>
      <c r="F3361" s="272">
        <v>45153</v>
      </c>
      <c r="G3361" s="272">
        <v>45188</v>
      </c>
      <c r="H3361" s="12" t="s">
        <v>164</v>
      </c>
      <c r="I3361" s="234">
        <v>5033.4199999999992</v>
      </c>
      <c r="J3361" s="272">
        <v>45189</v>
      </c>
      <c r="K3361" s="17">
        <f t="shared" si="264"/>
        <v>42.5</v>
      </c>
      <c r="L3361" s="283">
        <f t="shared" si="262"/>
        <v>2.0470932957394139E-5</v>
      </c>
      <c r="M3361" s="22">
        <f t="shared" si="263"/>
        <v>8.7001465068925086E-4</v>
      </c>
    </row>
    <row r="3362" spans="1:13">
      <c r="A3362" s="16">
        <f t="shared" si="261"/>
        <v>3355</v>
      </c>
      <c r="B3362" s="12" t="s">
        <v>411</v>
      </c>
      <c r="C3362" s="272">
        <v>45139</v>
      </c>
      <c r="D3362" s="272">
        <v>45153</v>
      </c>
      <c r="E3362" s="196">
        <f t="shared" si="260"/>
        <v>45146</v>
      </c>
      <c r="F3362" s="272">
        <v>45153</v>
      </c>
      <c r="G3362" s="272">
        <v>45188</v>
      </c>
      <c r="H3362" s="12" t="s">
        <v>166</v>
      </c>
      <c r="I3362" s="234">
        <v>86304.86000000003</v>
      </c>
      <c r="J3362" s="272">
        <v>45189</v>
      </c>
      <c r="K3362" s="17">
        <f t="shared" si="264"/>
        <v>42.5</v>
      </c>
      <c r="L3362" s="283">
        <f t="shared" si="262"/>
        <v>3.5100210253809303E-4</v>
      </c>
      <c r="M3362" s="22">
        <f t="shared" si="263"/>
        <v>1.4917589357868953E-2</v>
      </c>
    </row>
    <row r="3363" spans="1:13">
      <c r="A3363" s="16">
        <f t="shared" si="261"/>
        <v>3356</v>
      </c>
      <c r="B3363" s="12" t="s">
        <v>411</v>
      </c>
      <c r="C3363" s="272">
        <v>45139</v>
      </c>
      <c r="D3363" s="272">
        <v>45153</v>
      </c>
      <c r="E3363" s="196">
        <f t="shared" si="260"/>
        <v>45146</v>
      </c>
      <c r="F3363" s="272">
        <v>45153</v>
      </c>
      <c r="G3363" s="272">
        <v>45188</v>
      </c>
      <c r="H3363" s="12" t="s">
        <v>157</v>
      </c>
      <c r="I3363" s="234">
        <v>259.54999999999995</v>
      </c>
      <c r="J3363" s="272">
        <v>45189</v>
      </c>
      <c r="K3363" s="17">
        <f t="shared" si="264"/>
        <v>42.5</v>
      </c>
      <c r="L3363" s="283">
        <f t="shared" si="262"/>
        <v>1.0555905624985892E-6</v>
      </c>
      <c r="M3363" s="22">
        <f t="shared" si="263"/>
        <v>4.4862598906190041E-5</v>
      </c>
    </row>
    <row r="3364" spans="1:13">
      <c r="A3364" s="16">
        <f t="shared" si="261"/>
        <v>3357</v>
      </c>
      <c r="B3364" s="12" t="s">
        <v>411</v>
      </c>
      <c r="C3364" s="272">
        <v>45139</v>
      </c>
      <c r="D3364" s="272">
        <v>45153</v>
      </c>
      <c r="E3364" s="196">
        <f t="shared" si="260"/>
        <v>45146</v>
      </c>
      <c r="F3364" s="272">
        <v>45153</v>
      </c>
      <c r="G3364" s="272">
        <v>45188</v>
      </c>
      <c r="H3364" s="12" t="s">
        <v>157</v>
      </c>
      <c r="I3364" s="234">
        <v>100.4</v>
      </c>
      <c r="J3364" s="272">
        <v>45189</v>
      </c>
      <c r="K3364" s="17">
        <f t="shared" si="264"/>
        <v>42.5</v>
      </c>
      <c r="L3364" s="283">
        <f t="shared" si="262"/>
        <v>4.0832707561108989E-7</v>
      </c>
      <c r="M3364" s="22">
        <f t="shared" si="263"/>
        <v>1.7353900713471322E-5</v>
      </c>
    </row>
    <row r="3365" spans="1:13">
      <c r="A3365" s="16">
        <f t="shared" si="261"/>
        <v>3358</v>
      </c>
      <c r="B3365" s="12" t="s">
        <v>411</v>
      </c>
      <c r="C3365" s="272">
        <v>45139</v>
      </c>
      <c r="D3365" s="272">
        <v>45153</v>
      </c>
      <c r="E3365" s="196">
        <f t="shared" ref="E3365:E3428" si="265">AVERAGE(C3365:D3365)</f>
        <v>45146</v>
      </c>
      <c r="F3365" s="272">
        <v>45153</v>
      </c>
      <c r="G3365" s="272">
        <v>45188</v>
      </c>
      <c r="H3365" s="12" t="s">
        <v>157</v>
      </c>
      <c r="I3365" s="234">
        <v>99.45</v>
      </c>
      <c r="J3365" s="272">
        <v>45189</v>
      </c>
      <c r="K3365" s="17">
        <f t="shared" si="264"/>
        <v>42.5</v>
      </c>
      <c r="L3365" s="283">
        <f t="shared" si="262"/>
        <v>4.0446342300321601E-7</v>
      </c>
      <c r="M3365" s="22">
        <f t="shared" si="263"/>
        <v>1.718969547763668E-5</v>
      </c>
    </row>
    <row r="3366" spans="1:13">
      <c r="A3366" s="16">
        <f t="shared" si="261"/>
        <v>3359</v>
      </c>
      <c r="B3366" s="12" t="s">
        <v>411</v>
      </c>
      <c r="C3366" s="272">
        <v>45139</v>
      </c>
      <c r="D3366" s="272">
        <v>45153</v>
      </c>
      <c r="E3366" s="196">
        <f t="shared" si="265"/>
        <v>45146</v>
      </c>
      <c r="F3366" s="272">
        <v>45153</v>
      </c>
      <c r="G3366" s="272">
        <v>45188</v>
      </c>
      <c r="H3366" s="12" t="s">
        <v>157</v>
      </c>
      <c r="I3366" s="234">
        <v>1092.6199999999999</v>
      </c>
      <c r="J3366" s="272">
        <v>45189</v>
      </c>
      <c r="K3366" s="17">
        <f t="shared" si="264"/>
        <v>42.5</v>
      </c>
      <c r="L3366" s="283">
        <f t="shared" si="262"/>
        <v>4.4436885393843526E-6</v>
      </c>
      <c r="M3366" s="22">
        <f t="shared" si="263"/>
        <v>1.88856762923835E-4</v>
      </c>
    </row>
    <row r="3367" spans="1:13">
      <c r="A3367" s="16">
        <f t="shared" si="261"/>
        <v>3360</v>
      </c>
      <c r="B3367" s="12" t="s">
        <v>411</v>
      </c>
      <c r="C3367" s="272">
        <v>45139</v>
      </c>
      <c r="D3367" s="272">
        <v>45153</v>
      </c>
      <c r="E3367" s="196">
        <f t="shared" si="265"/>
        <v>45146</v>
      </c>
      <c r="F3367" s="272">
        <v>45153</v>
      </c>
      <c r="G3367" s="272">
        <v>45229</v>
      </c>
      <c r="H3367" s="12" t="s">
        <v>154</v>
      </c>
      <c r="I3367" s="234">
        <v>651.16000000000008</v>
      </c>
      <c r="J3367" s="272">
        <v>45230</v>
      </c>
      <c r="K3367" s="17">
        <f t="shared" si="264"/>
        <v>83.5</v>
      </c>
      <c r="L3367" s="283">
        <f t="shared" si="262"/>
        <v>2.6482695075190967E-6</v>
      </c>
      <c r="M3367" s="22">
        <f t="shared" si="263"/>
        <v>2.2113050387784458E-4</v>
      </c>
    </row>
    <row r="3368" spans="1:13">
      <c r="A3368" s="16">
        <f t="shared" si="261"/>
        <v>3361</v>
      </c>
      <c r="B3368" s="12" t="s">
        <v>411</v>
      </c>
      <c r="C3368" s="272">
        <v>45139</v>
      </c>
      <c r="D3368" s="272">
        <v>45153</v>
      </c>
      <c r="E3368" s="196">
        <f t="shared" si="265"/>
        <v>45146</v>
      </c>
      <c r="F3368" s="272">
        <v>45153</v>
      </c>
      <c r="G3368" s="272">
        <v>45229</v>
      </c>
      <c r="H3368" s="12" t="s">
        <v>165</v>
      </c>
      <c r="I3368" s="234">
        <v>15.05</v>
      </c>
      <c r="J3368" s="272">
        <v>45230</v>
      </c>
      <c r="K3368" s="17">
        <f t="shared" si="264"/>
        <v>83.5</v>
      </c>
      <c r="L3368" s="283">
        <f t="shared" si="262"/>
        <v>6.1208391314212182E-8</v>
      </c>
      <c r="M3368" s="22">
        <f t="shared" si="263"/>
        <v>5.1109006747367172E-6</v>
      </c>
    </row>
    <row r="3369" spans="1:13">
      <c r="A3369" s="16">
        <f t="shared" si="261"/>
        <v>3362</v>
      </c>
      <c r="B3369" s="12" t="s">
        <v>411</v>
      </c>
      <c r="C3369" s="272">
        <v>45139</v>
      </c>
      <c r="D3369" s="272">
        <v>45153</v>
      </c>
      <c r="E3369" s="196">
        <f t="shared" si="265"/>
        <v>45146</v>
      </c>
      <c r="F3369" s="272">
        <v>45153</v>
      </c>
      <c r="G3369" s="272">
        <v>45162</v>
      </c>
      <c r="H3369" s="12" t="s">
        <v>166</v>
      </c>
      <c r="I3369" s="234">
        <v>20577.71</v>
      </c>
      <c r="J3369" s="272">
        <v>45163</v>
      </c>
      <c r="K3369" s="17">
        <f t="shared" si="264"/>
        <v>16.5</v>
      </c>
      <c r="L3369" s="283">
        <f t="shared" si="262"/>
        <v>8.3689603058496808E-5</v>
      </c>
      <c r="M3369" s="22">
        <f t="shared" si="263"/>
        <v>1.3808784504651974E-3</v>
      </c>
    </row>
    <row r="3370" spans="1:13">
      <c r="A3370" s="16">
        <f t="shared" si="261"/>
        <v>3363</v>
      </c>
      <c r="B3370" s="12" t="s">
        <v>411</v>
      </c>
      <c r="C3370" s="272">
        <v>45139</v>
      </c>
      <c r="D3370" s="272">
        <v>45153</v>
      </c>
      <c r="E3370" s="196">
        <f t="shared" si="265"/>
        <v>45146</v>
      </c>
      <c r="F3370" s="272">
        <v>45153</v>
      </c>
      <c r="G3370" s="272">
        <v>45162</v>
      </c>
      <c r="H3370" s="12" t="s">
        <v>164</v>
      </c>
      <c r="I3370" s="234">
        <v>33372.570000000029</v>
      </c>
      <c r="J3370" s="272">
        <v>45163</v>
      </c>
      <c r="K3370" s="17">
        <f t="shared" si="264"/>
        <v>16.5</v>
      </c>
      <c r="L3370" s="283">
        <f t="shared" si="262"/>
        <v>1.3572633380205579E-4</v>
      </c>
      <c r="M3370" s="22">
        <f t="shared" si="263"/>
        <v>2.2394845077339204E-3</v>
      </c>
    </row>
    <row r="3371" spans="1:13">
      <c r="A3371" s="16">
        <f t="shared" si="261"/>
        <v>3364</v>
      </c>
      <c r="B3371" s="12" t="s">
        <v>411</v>
      </c>
      <c r="C3371" s="272">
        <v>45139</v>
      </c>
      <c r="D3371" s="272">
        <v>45153</v>
      </c>
      <c r="E3371" s="196">
        <f t="shared" si="265"/>
        <v>45146</v>
      </c>
      <c r="F3371" s="272">
        <v>45153</v>
      </c>
      <c r="G3371" s="272">
        <v>45188</v>
      </c>
      <c r="H3371" s="12" t="s">
        <v>154</v>
      </c>
      <c r="I3371" s="234">
        <v>482.12</v>
      </c>
      <c r="J3371" s="272">
        <v>45189</v>
      </c>
      <c r="K3371" s="17">
        <f t="shared" si="264"/>
        <v>42.5</v>
      </c>
      <c r="L3371" s="283">
        <f t="shared" si="262"/>
        <v>1.9607833634822576E-6</v>
      </c>
      <c r="M3371" s="22">
        <f t="shared" si="263"/>
        <v>8.3333292947995949E-5</v>
      </c>
    </row>
    <row r="3372" spans="1:13">
      <c r="A3372" s="16">
        <f t="shared" si="261"/>
        <v>3365</v>
      </c>
      <c r="B3372" s="12" t="s">
        <v>411</v>
      </c>
      <c r="C3372" s="272">
        <v>45139</v>
      </c>
      <c r="D3372" s="272">
        <v>45153</v>
      </c>
      <c r="E3372" s="196">
        <f t="shared" si="265"/>
        <v>45146</v>
      </c>
      <c r="F3372" s="272">
        <v>45153</v>
      </c>
      <c r="G3372" s="272">
        <v>45188</v>
      </c>
      <c r="H3372" s="12" t="s">
        <v>157</v>
      </c>
      <c r="I3372" s="234">
        <v>1635.15</v>
      </c>
      <c r="J3372" s="272">
        <v>45189</v>
      </c>
      <c r="K3372" s="17">
        <f t="shared" si="264"/>
        <v>42.5</v>
      </c>
      <c r="L3372" s="283">
        <f t="shared" si="262"/>
        <v>6.6501595386999371E-6</v>
      </c>
      <c r="M3372" s="22">
        <f t="shared" si="263"/>
        <v>2.8263178039474734E-4</v>
      </c>
    </row>
    <row r="3373" spans="1:13">
      <c r="A3373" s="16">
        <f t="shared" si="261"/>
        <v>3366</v>
      </c>
      <c r="B3373" s="12" t="s">
        <v>411</v>
      </c>
      <c r="C3373" s="272">
        <v>45139</v>
      </c>
      <c r="D3373" s="272">
        <v>45153</v>
      </c>
      <c r="E3373" s="196">
        <f t="shared" si="265"/>
        <v>45146</v>
      </c>
      <c r="F3373" s="272">
        <v>45153</v>
      </c>
      <c r="G3373" s="272">
        <v>45229</v>
      </c>
      <c r="H3373" s="12" t="s">
        <v>152</v>
      </c>
      <c r="I3373" s="234">
        <v>46.47</v>
      </c>
      <c r="J3373" s="272">
        <v>45230</v>
      </c>
      <c r="K3373" s="17">
        <f t="shared" si="264"/>
        <v>83.5</v>
      </c>
      <c r="L3373" s="283">
        <f t="shared" si="262"/>
        <v>1.8899361756620864E-7</v>
      </c>
      <c r="M3373" s="22">
        <f t="shared" si="263"/>
        <v>1.5780967066778421E-5</v>
      </c>
    </row>
    <row r="3374" spans="1:13">
      <c r="A3374" s="16">
        <f t="shared" si="261"/>
        <v>3367</v>
      </c>
      <c r="B3374" s="12" t="s">
        <v>411</v>
      </c>
      <c r="C3374" s="272">
        <v>45139</v>
      </c>
      <c r="D3374" s="272">
        <v>45153</v>
      </c>
      <c r="E3374" s="196">
        <f t="shared" si="265"/>
        <v>45146</v>
      </c>
      <c r="F3374" s="272">
        <v>45153</v>
      </c>
      <c r="G3374" s="272">
        <v>45188</v>
      </c>
      <c r="H3374" s="12" t="s">
        <v>157</v>
      </c>
      <c r="I3374" s="234">
        <v>334.17</v>
      </c>
      <c r="J3374" s="272">
        <v>45189</v>
      </c>
      <c r="K3374" s="17">
        <f t="shared" si="264"/>
        <v>42.5</v>
      </c>
      <c r="L3374" s="283">
        <f t="shared" si="262"/>
        <v>1.3590703073402182E-6</v>
      </c>
      <c r="M3374" s="22">
        <f t="shared" si="263"/>
        <v>5.7760488061959272E-5</v>
      </c>
    </row>
    <row r="3375" spans="1:13">
      <c r="A3375" s="16">
        <f t="shared" si="261"/>
        <v>3368</v>
      </c>
      <c r="B3375" s="12" t="s">
        <v>411</v>
      </c>
      <c r="C3375" s="272">
        <v>45139</v>
      </c>
      <c r="D3375" s="272">
        <v>45153</v>
      </c>
      <c r="E3375" s="196">
        <f t="shared" si="265"/>
        <v>45146</v>
      </c>
      <c r="F3375" s="272">
        <v>45153</v>
      </c>
      <c r="G3375" s="272">
        <v>45229</v>
      </c>
      <c r="H3375" s="12" t="s">
        <v>156</v>
      </c>
      <c r="I3375" s="234">
        <v>20.22</v>
      </c>
      <c r="J3375" s="272">
        <v>45230</v>
      </c>
      <c r="K3375" s="17">
        <f t="shared" si="264"/>
        <v>83.5</v>
      </c>
      <c r="L3375" s="283">
        <f t="shared" si="262"/>
        <v>8.223479550653623E-8</v>
      </c>
      <c r="M3375" s="22">
        <f t="shared" si="263"/>
        <v>6.8666054247957754E-6</v>
      </c>
    </row>
    <row r="3376" spans="1:13">
      <c r="A3376" s="16">
        <f t="shared" si="261"/>
        <v>3369</v>
      </c>
      <c r="B3376" s="12" t="s">
        <v>411</v>
      </c>
      <c r="C3376" s="272">
        <v>45139</v>
      </c>
      <c r="D3376" s="272">
        <v>45153</v>
      </c>
      <c r="E3376" s="196">
        <f t="shared" si="265"/>
        <v>45146</v>
      </c>
      <c r="F3376" s="272">
        <v>45153</v>
      </c>
      <c r="G3376" s="272">
        <v>45229</v>
      </c>
      <c r="H3376" s="12" t="s">
        <v>165</v>
      </c>
      <c r="I3376" s="234">
        <v>13.77</v>
      </c>
      <c r="J3376" s="272">
        <v>45230</v>
      </c>
      <c r="K3376" s="17">
        <f t="shared" si="264"/>
        <v>83.5</v>
      </c>
      <c r="L3376" s="283">
        <f t="shared" si="262"/>
        <v>5.6002627800445294E-8</v>
      </c>
      <c r="M3376" s="22">
        <f t="shared" si="263"/>
        <v>4.6762194213371821E-6</v>
      </c>
    </row>
    <row r="3377" spans="1:13">
      <c r="A3377" s="16">
        <f t="shared" si="261"/>
        <v>3370</v>
      </c>
      <c r="B3377" s="12" t="s">
        <v>411</v>
      </c>
      <c r="C3377" s="272">
        <v>45139</v>
      </c>
      <c r="D3377" s="272">
        <v>45153</v>
      </c>
      <c r="E3377" s="196">
        <f t="shared" si="265"/>
        <v>45146</v>
      </c>
      <c r="F3377" s="272">
        <v>45153</v>
      </c>
      <c r="G3377" s="272">
        <v>45198</v>
      </c>
      <c r="H3377" s="12" t="s">
        <v>166</v>
      </c>
      <c r="I3377" s="234">
        <v>133.99</v>
      </c>
      <c r="J3377" s="272">
        <v>45201</v>
      </c>
      <c r="K3377" s="17">
        <f t="shared" si="264"/>
        <v>52.5</v>
      </c>
      <c r="L3377" s="283">
        <f t="shared" si="262"/>
        <v>5.4493769782001928E-7</v>
      </c>
      <c r="M3377" s="22">
        <f t="shared" si="263"/>
        <v>2.8609229135551011E-5</v>
      </c>
    </row>
    <row r="3378" spans="1:13">
      <c r="A3378" s="16">
        <f t="shared" si="261"/>
        <v>3371</v>
      </c>
      <c r="B3378" s="12" t="s">
        <v>411</v>
      </c>
      <c r="C3378" s="272">
        <v>45139</v>
      </c>
      <c r="D3378" s="272">
        <v>45153</v>
      </c>
      <c r="E3378" s="196">
        <f t="shared" si="265"/>
        <v>45146</v>
      </c>
      <c r="F3378" s="272">
        <v>45153</v>
      </c>
      <c r="G3378" s="272">
        <v>45155</v>
      </c>
      <c r="H3378" s="12" t="s">
        <v>156</v>
      </c>
      <c r="I3378" s="234">
        <v>10.38</v>
      </c>
      <c r="J3378" s="272">
        <v>45156</v>
      </c>
      <c r="K3378" s="17">
        <f t="shared" si="264"/>
        <v>9.5</v>
      </c>
      <c r="L3378" s="283">
        <f t="shared" si="262"/>
        <v>4.221548849445332E-8</v>
      </c>
      <c r="M3378" s="22">
        <f t="shared" si="263"/>
        <v>4.0104714069730654E-7</v>
      </c>
    </row>
    <row r="3379" spans="1:13">
      <c r="A3379" s="16">
        <f t="shared" si="261"/>
        <v>3372</v>
      </c>
      <c r="B3379" s="12" t="s">
        <v>411</v>
      </c>
      <c r="C3379" s="272">
        <v>45139</v>
      </c>
      <c r="D3379" s="272">
        <v>45153</v>
      </c>
      <c r="E3379" s="196">
        <f t="shared" si="265"/>
        <v>45146</v>
      </c>
      <c r="F3379" s="272">
        <v>45153</v>
      </c>
      <c r="G3379" s="272">
        <v>45155</v>
      </c>
      <c r="H3379" s="12" t="s">
        <v>152</v>
      </c>
      <c r="I3379" s="234">
        <v>44.88</v>
      </c>
      <c r="J3379" s="272">
        <v>45156</v>
      </c>
      <c r="K3379" s="17">
        <f t="shared" si="264"/>
        <v>9.5</v>
      </c>
      <c r="L3379" s="283">
        <f t="shared" si="262"/>
        <v>1.8252708320145134E-7</v>
      </c>
      <c r="M3379" s="22">
        <f t="shared" si="263"/>
        <v>1.7340072904137877E-6</v>
      </c>
    </row>
    <row r="3380" spans="1:13">
      <c r="A3380" s="16">
        <f t="shared" si="261"/>
        <v>3373</v>
      </c>
      <c r="B3380" s="12" t="s">
        <v>411</v>
      </c>
      <c r="C3380" s="272">
        <v>45139</v>
      </c>
      <c r="D3380" s="272">
        <v>45153</v>
      </c>
      <c r="E3380" s="196">
        <f t="shared" si="265"/>
        <v>45146</v>
      </c>
      <c r="F3380" s="272">
        <v>45153</v>
      </c>
      <c r="G3380" s="272">
        <v>45229</v>
      </c>
      <c r="H3380" s="12" t="s">
        <v>152</v>
      </c>
      <c r="I3380" s="234">
        <v>15.79</v>
      </c>
      <c r="J3380" s="272">
        <v>45230</v>
      </c>
      <c r="K3380" s="17">
        <f t="shared" si="264"/>
        <v>83.5</v>
      </c>
      <c r="L3380" s="283">
        <f t="shared" si="262"/>
        <v>6.4217973345608654E-8</v>
      </c>
      <c r="M3380" s="22">
        <f t="shared" si="263"/>
        <v>5.3622007743583226E-6</v>
      </c>
    </row>
    <row r="3381" spans="1:13">
      <c r="A3381" s="16">
        <f t="shared" si="261"/>
        <v>3374</v>
      </c>
      <c r="B3381" s="12" t="s">
        <v>411</v>
      </c>
      <c r="C3381" s="272">
        <v>45139</v>
      </c>
      <c r="D3381" s="272">
        <v>45153</v>
      </c>
      <c r="E3381" s="196">
        <f t="shared" si="265"/>
        <v>45146</v>
      </c>
      <c r="F3381" s="272">
        <v>45153</v>
      </c>
      <c r="G3381" s="272">
        <v>45229</v>
      </c>
      <c r="H3381" s="12" t="s">
        <v>156</v>
      </c>
      <c r="I3381" s="234">
        <v>36.489999999999995</v>
      </c>
      <c r="J3381" s="272">
        <v>45230</v>
      </c>
      <c r="K3381" s="17">
        <f t="shared" si="264"/>
        <v>83.5</v>
      </c>
      <c r="L3381" s="283">
        <f t="shared" si="262"/>
        <v>1.4840493016980744E-7</v>
      </c>
      <c r="M3381" s="22">
        <f t="shared" si="263"/>
        <v>1.2391811669178921E-5</v>
      </c>
    </row>
    <row r="3382" spans="1:13">
      <c r="A3382" s="16">
        <f t="shared" si="261"/>
        <v>3375</v>
      </c>
      <c r="B3382" s="12" t="s">
        <v>411</v>
      </c>
      <c r="C3382" s="272">
        <v>45139</v>
      </c>
      <c r="D3382" s="272">
        <v>45153</v>
      </c>
      <c r="E3382" s="196">
        <f t="shared" si="265"/>
        <v>45146</v>
      </c>
      <c r="F3382" s="272">
        <v>45153</v>
      </c>
      <c r="G3382" s="272">
        <v>45188</v>
      </c>
      <c r="H3382" s="12" t="s">
        <v>157</v>
      </c>
      <c r="I3382" s="234">
        <v>462.81999999999994</v>
      </c>
      <c r="J3382" s="272">
        <v>45189</v>
      </c>
      <c r="K3382" s="17">
        <f t="shared" si="264"/>
        <v>42.5</v>
      </c>
      <c r="L3382" s="283">
        <f t="shared" si="262"/>
        <v>1.8822902105012409E-6</v>
      </c>
      <c r="M3382" s="22">
        <f t="shared" si="263"/>
        <v>7.999733394630274E-5</v>
      </c>
    </row>
    <row r="3383" spans="1:13">
      <c r="A3383" s="16">
        <f t="shared" si="261"/>
        <v>3376</v>
      </c>
      <c r="B3383" s="12" t="s">
        <v>411</v>
      </c>
      <c r="C3383" s="272">
        <v>45139</v>
      </c>
      <c r="D3383" s="272">
        <v>45153</v>
      </c>
      <c r="E3383" s="196">
        <f t="shared" si="265"/>
        <v>45146</v>
      </c>
      <c r="F3383" s="272">
        <v>45153</v>
      </c>
      <c r="G3383" s="272">
        <v>45183</v>
      </c>
      <c r="H3383" s="12" t="s">
        <v>153</v>
      </c>
      <c r="I3383" s="234">
        <v>32.200000000000003</v>
      </c>
      <c r="J3383" s="272">
        <v>45184</v>
      </c>
      <c r="K3383" s="17">
        <f t="shared" si="264"/>
        <v>37.5</v>
      </c>
      <c r="L3383" s="283">
        <f t="shared" si="262"/>
        <v>1.3095748839319817E-7</v>
      </c>
      <c r="M3383" s="22">
        <f t="shared" si="263"/>
        <v>4.9109058147449316E-6</v>
      </c>
    </row>
    <row r="3384" spans="1:13">
      <c r="A3384" s="16">
        <f t="shared" si="261"/>
        <v>3377</v>
      </c>
      <c r="B3384" s="12" t="s">
        <v>411</v>
      </c>
      <c r="C3384" s="272">
        <v>45139</v>
      </c>
      <c r="D3384" s="272">
        <v>45153</v>
      </c>
      <c r="E3384" s="196">
        <f t="shared" si="265"/>
        <v>45146</v>
      </c>
      <c r="F3384" s="272">
        <v>45153</v>
      </c>
      <c r="G3384" s="272">
        <v>45229</v>
      </c>
      <c r="H3384" s="12" t="s">
        <v>156</v>
      </c>
      <c r="I3384" s="234">
        <v>9.39</v>
      </c>
      <c r="J3384" s="272">
        <v>45230</v>
      </c>
      <c r="K3384" s="17">
        <f t="shared" si="264"/>
        <v>83.5</v>
      </c>
      <c r="L3384" s="283">
        <f t="shared" si="262"/>
        <v>3.8189155776774243E-8</v>
      </c>
      <c r="M3384" s="22">
        <f t="shared" si="263"/>
        <v>3.1887945073606492E-6</v>
      </c>
    </row>
    <row r="3385" spans="1:13">
      <c r="A3385" s="16">
        <f t="shared" si="261"/>
        <v>3378</v>
      </c>
      <c r="B3385" s="12" t="s">
        <v>411</v>
      </c>
      <c r="C3385" s="272">
        <v>45139</v>
      </c>
      <c r="D3385" s="272">
        <v>45153</v>
      </c>
      <c r="E3385" s="196">
        <f t="shared" si="265"/>
        <v>45146</v>
      </c>
      <c r="F3385" s="272">
        <v>45153</v>
      </c>
      <c r="G3385" s="272">
        <v>45188</v>
      </c>
      <c r="H3385" s="12" t="s">
        <v>157</v>
      </c>
      <c r="I3385" s="234">
        <v>4556.4200000000019</v>
      </c>
      <c r="J3385" s="272">
        <v>45189</v>
      </c>
      <c r="K3385" s="17">
        <f t="shared" si="264"/>
        <v>42.5</v>
      </c>
      <c r="L3385" s="283">
        <f t="shared" si="262"/>
        <v>1.853097264796696E-5</v>
      </c>
      <c r="M3385" s="22">
        <f t="shared" si="263"/>
        <v>7.8756633753859578E-4</v>
      </c>
    </row>
    <row r="3386" spans="1:13">
      <c r="A3386" s="16">
        <f t="shared" si="261"/>
        <v>3379</v>
      </c>
      <c r="B3386" s="12" t="s">
        <v>411</v>
      </c>
      <c r="C3386" s="272">
        <v>45139</v>
      </c>
      <c r="D3386" s="272">
        <v>45153</v>
      </c>
      <c r="E3386" s="196">
        <f t="shared" si="265"/>
        <v>45146</v>
      </c>
      <c r="F3386" s="272">
        <v>45153</v>
      </c>
      <c r="G3386" s="272">
        <v>45229</v>
      </c>
      <c r="H3386" s="12" t="s">
        <v>165</v>
      </c>
      <c r="I3386" s="234">
        <v>23.25</v>
      </c>
      <c r="J3386" s="272">
        <v>45230</v>
      </c>
      <c r="K3386" s="17">
        <f t="shared" si="264"/>
        <v>83.5</v>
      </c>
      <c r="L3386" s="283">
        <f t="shared" si="262"/>
        <v>9.4557813824281274E-8</v>
      </c>
      <c r="M3386" s="22">
        <f t="shared" si="263"/>
        <v>7.8955774543274867E-6</v>
      </c>
    </row>
    <row r="3387" spans="1:13">
      <c r="A3387" s="16">
        <f t="shared" si="261"/>
        <v>3380</v>
      </c>
      <c r="B3387" s="12" t="s">
        <v>411</v>
      </c>
      <c r="C3387" s="272">
        <v>45139</v>
      </c>
      <c r="D3387" s="272">
        <v>45153</v>
      </c>
      <c r="E3387" s="196">
        <f t="shared" si="265"/>
        <v>45146</v>
      </c>
      <c r="F3387" s="272">
        <v>45153</v>
      </c>
      <c r="G3387" s="272">
        <v>45155</v>
      </c>
      <c r="H3387" s="12" t="s">
        <v>164</v>
      </c>
      <c r="I3387" s="234">
        <v>152.63</v>
      </c>
      <c r="J3387" s="272">
        <v>45156</v>
      </c>
      <c r="K3387" s="17">
        <f t="shared" si="264"/>
        <v>9.5</v>
      </c>
      <c r="L3387" s="283">
        <f t="shared" si="262"/>
        <v>6.2074662898924946E-7</v>
      </c>
      <c r="M3387" s="22">
        <f t="shared" si="263"/>
        <v>5.8970929753978695E-6</v>
      </c>
    </row>
    <row r="3388" spans="1:13">
      <c r="A3388" s="16">
        <f t="shared" si="261"/>
        <v>3381</v>
      </c>
      <c r="B3388" s="12" t="s">
        <v>411</v>
      </c>
      <c r="C3388" s="272">
        <v>45139</v>
      </c>
      <c r="D3388" s="272">
        <v>45153</v>
      </c>
      <c r="E3388" s="196">
        <f t="shared" si="265"/>
        <v>45146</v>
      </c>
      <c r="F3388" s="272">
        <v>45153</v>
      </c>
      <c r="G3388" s="272">
        <v>45155</v>
      </c>
      <c r="H3388" s="12" t="s">
        <v>166</v>
      </c>
      <c r="I3388" s="234">
        <v>1085.5600000000002</v>
      </c>
      <c r="J3388" s="272">
        <v>45156</v>
      </c>
      <c r="K3388" s="17">
        <f t="shared" si="264"/>
        <v>9.5</v>
      </c>
      <c r="L3388" s="283">
        <f t="shared" si="262"/>
        <v>4.4149755000037334E-6</v>
      </c>
      <c r="M3388" s="22">
        <f t="shared" si="263"/>
        <v>4.1942267250035469E-5</v>
      </c>
    </row>
    <row r="3389" spans="1:13">
      <c r="A3389" s="16">
        <f t="shared" si="261"/>
        <v>3382</v>
      </c>
      <c r="B3389" s="12" t="s">
        <v>411</v>
      </c>
      <c r="C3389" s="272">
        <v>45139</v>
      </c>
      <c r="D3389" s="272">
        <v>45153</v>
      </c>
      <c r="E3389" s="196">
        <f t="shared" si="265"/>
        <v>45146</v>
      </c>
      <c r="F3389" s="272">
        <v>45153</v>
      </c>
      <c r="G3389" s="272">
        <v>45183</v>
      </c>
      <c r="H3389" s="12" t="s">
        <v>152</v>
      </c>
      <c r="I3389" s="234">
        <v>46.89</v>
      </c>
      <c r="J3389" s="272">
        <v>45184</v>
      </c>
      <c r="K3389" s="17">
        <f t="shared" si="264"/>
        <v>37.5</v>
      </c>
      <c r="L3389" s="283">
        <f t="shared" si="262"/>
        <v>1.907017587191634E-7</v>
      </c>
      <c r="M3389" s="22">
        <f t="shared" si="263"/>
        <v>7.1513159519686275E-6</v>
      </c>
    </row>
    <row r="3390" spans="1:13">
      <c r="A3390" s="16">
        <f t="shared" si="261"/>
        <v>3383</v>
      </c>
      <c r="B3390" s="12" t="s">
        <v>411</v>
      </c>
      <c r="C3390" s="272">
        <v>45139</v>
      </c>
      <c r="D3390" s="272">
        <v>45153</v>
      </c>
      <c r="E3390" s="196">
        <f t="shared" si="265"/>
        <v>45146</v>
      </c>
      <c r="F3390" s="272">
        <v>45153</v>
      </c>
      <c r="G3390" s="272">
        <v>45183</v>
      </c>
      <c r="H3390" s="12" t="s">
        <v>156</v>
      </c>
      <c r="I3390" s="234">
        <v>57.36</v>
      </c>
      <c r="J3390" s="272">
        <v>45184</v>
      </c>
      <c r="K3390" s="17">
        <f t="shared" si="264"/>
        <v>37.5</v>
      </c>
      <c r="L3390" s="283">
        <f t="shared" si="262"/>
        <v>2.3328327746067844E-7</v>
      </c>
      <c r="M3390" s="22">
        <f t="shared" si="263"/>
        <v>8.7481229047754411E-6</v>
      </c>
    </row>
    <row r="3391" spans="1:13">
      <c r="A3391" s="16">
        <f t="shared" si="261"/>
        <v>3384</v>
      </c>
      <c r="B3391" s="12" t="s">
        <v>411</v>
      </c>
      <c r="C3391" s="272">
        <v>45139</v>
      </c>
      <c r="D3391" s="272">
        <v>45153</v>
      </c>
      <c r="E3391" s="196">
        <f t="shared" si="265"/>
        <v>45146</v>
      </c>
      <c r="F3391" s="272">
        <v>45153</v>
      </c>
      <c r="G3391" s="272">
        <v>45229</v>
      </c>
      <c r="H3391" s="12" t="s">
        <v>156</v>
      </c>
      <c r="I3391" s="234">
        <v>20.65</v>
      </c>
      <c r="J3391" s="272">
        <v>45230</v>
      </c>
      <c r="K3391" s="17">
        <f t="shared" si="264"/>
        <v>83.5</v>
      </c>
      <c r="L3391" s="283">
        <f t="shared" si="262"/>
        <v>8.3983606686942284E-8</v>
      </c>
      <c r="M3391" s="22">
        <f t="shared" si="263"/>
        <v>7.0126311583596808E-6</v>
      </c>
    </row>
    <row r="3392" spans="1:13">
      <c r="A3392" s="16">
        <f t="shared" si="261"/>
        <v>3385</v>
      </c>
      <c r="B3392" s="12" t="s">
        <v>411</v>
      </c>
      <c r="C3392" s="272">
        <v>45139</v>
      </c>
      <c r="D3392" s="272">
        <v>45153</v>
      </c>
      <c r="E3392" s="196">
        <f t="shared" si="265"/>
        <v>45146</v>
      </c>
      <c r="F3392" s="272">
        <v>45153</v>
      </c>
      <c r="G3392" s="272">
        <v>45188</v>
      </c>
      <c r="H3392" s="12" t="s">
        <v>164</v>
      </c>
      <c r="I3392" s="234">
        <v>171.53</v>
      </c>
      <c r="J3392" s="272">
        <v>45189</v>
      </c>
      <c r="K3392" s="17">
        <f t="shared" si="264"/>
        <v>42.5</v>
      </c>
      <c r="L3392" s="283">
        <f t="shared" si="262"/>
        <v>6.9761298087221362E-7</v>
      </c>
      <c r="M3392" s="22">
        <f t="shared" si="263"/>
        <v>2.964855168706908E-5</v>
      </c>
    </row>
    <row r="3393" spans="1:13">
      <c r="A3393" s="16">
        <f t="shared" si="261"/>
        <v>3386</v>
      </c>
      <c r="B3393" s="12" t="s">
        <v>411</v>
      </c>
      <c r="C3393" s="272">
        <v>45139</v>
      </c>
      <c r="D3393" s="272">
        <v>45153</v>
      </c>
      <c r="E3393" s="196">
        <f t="shared" si="265"/>
        <v>45146</v>
      </c>
      <c r="F3393" s="272">
        <v>45153</v>
      </c>
      <c r="G3393" s="272">
        <v>45188</v>
      </c>
      <c r="H3393" s="12" t="s">
        <v>166</v>
      </c>
      <c r="I3393" s="234">
        <v>372.61</v>
      </c>
      <c r="J3393" s="272">
        <v>45189</v>
      </c>
      <c r="K3393" s="17">
        <f t="shared" si="264"/>
        <v>42.5</v>
      </c>
      <c r="L3393" s="283">
        <f t="shared" si="262"/>
        <v>1.5154058928630299E-6</v>
      </c>
      <c r="M3393" s="22">
        <f t="shared" si="263"/>
        <v>6.4404750446678773E-5</v>
      </c>
    </row>
    <row r="3394" spans="1:13">
      <c r="A3394" s="16">
        <f t="shared" si="261"/>
        <v>3387</v>
      </c>
      <c r="B3394" s="12" t="s">
        <v>411</v>
      </c>
      <c r="C3394" s="272">
        <v>45139</v>
      </c>
      <c r="D3394" s="272">
        <v>45153</v>
      </c>
      <c r="E3394" s="196">
        <f t="shared" si="265"/>
        <v>45146</v>
      </c>
      <c r="F3394" s="272">
        <v>45153</v>
      </c>
      <c r="G3394" s="272">
        <v>45183</v>
      </c>
      <c r="H3394" s="12" t="s">
        <v>156</v>
      </c>
      <c r="I3394" s="234">
        <v>8.77</v>
      </c>
      <c r="J3394" s="272">
        <v>45184</v>
      </c>
      <c r="K3394" s="17">
        <f t="shared" si="264"/>
        <v>37.5</v>
      </c>
      <c r="L3394" s="283">
        <f t="shared" si="262"/>
        <v>3.5667614074793408E-8</v>
      </c>
      <c r="M3394" s="22">
        <f t="shared" si="263"/>
        <v>1.3375355278047528E-6</v>
      </c>
    </row>
    <row r="3395" spans="1:13">
      <c r="A3395" s="16">
        <f t="shared" si="261"/>
        <v>3388</v>
      </c>
      <c r="B3395" s="12" t="s">
        <v>411</v>
      </c>
      <c r="C3395" s="272">
        <v>45139</v>
      </c>
      <c r="D3395" s="272">
        <v>45153</v>
      </c>
      <c r="E3395" s="196">
        <f t="shared" si="265"/>
        <v>45146</v>
      </c>
      <c r="F3395" s="272">
        <v>45153</v>
      </c>
      <c r="G3395" s="272">
        <v>45183</v>
      </c>
      <c r="H3395" s="12" t="s">
        <v>152</v>
      </c>
      <c r="I3395" s="234">
        <v>34.82</v>
      </c>
      <c r="J3395" s="272">
        <v>45184</v>
      </c>
      <c r="K3395" s="17">
        <f t="shared" si="264"/>
        <v>37.5</v>
      </c>
      <c r="L3395" s="283">
        <f t="shared" si="262"/>
        <v>1.4161303558543975E-7</v>
      </c>
      <c r="M3395" s="22">
        <f t="shared" si="263"/>
        <v>5.3104888344539904E-6</v>
      </c>
    </row>
    <row r="3396" spans="1:13">
      <c r="A3396" s="16">
        <f t="shared" si="261"/>
        <v>3389</v>
      </c>
      <c r="B3396" s="12" t="s">
        <v>411</v>
      </c>
      <c r="C3396" s="272">
        <v>45139</v>
      </c>
      <c r="D3396" s="272">
        <v>45153</v>
      </c>
      <c r="E3396" s="196">
        <f t="shared" si="265"/>
        <v>45146</v>
      </c>
      <c r="F3396" s="272">
        <v>45153</v>
      </c>
      <c r="G3396" s="272">
        <v>45155</v>
      </c>
      <c r="H3396" s="12" t="s">
        <v>166</v>
      </c>
      <c r="I3396" s="234">
        <v>416</v>
      </c>
      <c r="J3396" s="272">
        <v>45156</v>
      </c>
      <c r="K3396" s="17">
        <f t="shared" si="264"/>
        <v>9.5</v>
      </c>
      <c r="L3396" s="283">
        <f t="shared" si="262"/>
        <v>1.6918731419742369E-6</v>
      </c>
      <c r="M3396" s="22">
        <f t="shared" si="263"/>
        <v>1.607279484875525E-5</v>
      </c>
    </row>
    <row r="3397" spans="1:13">
      <c r="A3397" s="16">
        <f t="shared" si="261"/>
        <v>3390</v>
      </c>
      <c r="B3397" s="12" t="s">
        <v>411</v>
      </c>
      <c r="C3397" s="272">
        <v>45139</v>
      </c>
      <c r="D3397" s="272">
        <v>45153</v>
      </c>
      <c r="E3397" s="196">
        <f t="shared" si="265"/>
        <v>45146</v>
      </c>
      <c r="F3397" s="272">
        <v>45153</v>
      </c>
      <c r="G3397" s="272">
        <v>45155</v>
      </c>
      <c r="H3397" s="12" t="s">
        <v>166</v>
      </c>
      <c r="I3397" s="234">
        <v>240</v>
      </c>
      <c r="J3397" s="272">
        <v>45156</v>
      </c>
      <c r="K3397" s="17">
        <f t="shared" si="264"/>
        <v>9.5</v>
      </c>
      <c r="L3397" s="283">
        <f t="shared" si="262"/>
        <v>9.7608065883129062E-7</v>
      </c>
      <c r="M3397" s="22">
        <f t="shared" si="263"/>
        <v>9.2727662588972609E-6</v>
      </c>
    </row>
    <row r="3398" spans="1:13">
      <c r="A3398" s="16">
        <f t="shared" si="261"/>
        <v>3391</v>
      </c>
      <c r="B3398" s="12" t="s">
        <v>411</v>
      </c>
      <c r="C3398" s="272">
        <v>45139</v>
      </c>
      <c r="D3398" s="272">
        <v>45153</v>
      </c>
      <c r="E3398" s="196">
        <f t="shared" si="265"/>
        <v>45146</v>
      </c>
      <c r="F3398" s="272">
        <v>45153</v>
      </c>
      <c r="G3398" s="272">
        <v>45188</v>
      </c>
      <c r="H3398" s="12" t="s">
        <v>157</v>
      </c>
      <c r="I3398" s="234">
        <v>682.57999999999993</v>
      </c>
      <c r="J3398" s="272">
        <v>45189</v>
      </c>
      <c r="K3398" s="17">
        <f t="shared" si="264"/>
        <v>42.5</v>
      </c>
      <c r="L3398" s="283">
        <f t="shared" si="262"/>
        <v>2.7760547337710926E-6</v>
      </c>
      <c r="M3398" s="22">
        <f t="shared" si="263"/>
        <v>1.1798232618527143E-4</v>
      </c>
    </row>
    <row r="3399" spans="1:13">
      <c r="A3399" s="16">
        <f t="shared" si="261"/>
        <v>3392</v>
      </c>
      <c r="B3399" s="12" t="s">
        <v>411</v>
      </c>
      <c r="C3399" s="272">
        <v>45139</v>
      </c>
      <c r="D3399" s="272">
        <v>45153</v>
      </c>
      <c r="E3399" s="196">
        <f t="shared" si="265"/>
        <v>45146</v>
      </c>
      <c r="F3399" s="272">
        <v>45153</v>
      </c>
      <c r="G3399" s="272">
        <v>45155</v>
      </c>
      <c r="H3399" s="12" t="s">
        <v>152</v>
      </c>
      <c r="I3399" s="234">
        <v>564.99</v>
      </c>
      <c r="J3399" s="272">
        <v>45156</v>
      </c>
      <c r="K3399" s="17">
        <f t="shared" si="264"/>
        <v>9.5</v>
      </c>
      <c r="L3399" s="283">
        <f t="shared" si="262"/>
        <v>2.2978158809712121E-6</v>
      </c>
      <c r="M3399" s="22">
        <f t="shared" si="263"/>
        <v>2.1829250869226516E-5</v>
      </c>
    </row>
    <row r="3400" spans="1:13">
      <c r="A3400" s="16">
        <f t="shared" si="261"/>
        <v>3393</v>
      </c>
      <c r="B3400" s="12" t="s">
        <v>411</v>
      </c>
      <c r="C3400" s="272">
        <v>45139</v>
      </c>
      <c r="D3400" s="272">
        <v>45153</v>
      </c>
      <c r="E3400" s="196">
        <f t="shared" si="265"/>
        <v>45146</v>
      </c>
      <c r="F3400" s="272">
        <v>45153</v>
      </c>
      <c r="G3400" s="272">
        <v>45188</v>
      </c>
      <c r="H3400" s="12" t="s">
        <v>157</v>
      </c>
      <c r="I3400" s="234">
        <v>235.58</v>
      </c>
      <c r="J3400" s="272">
        <v>45189</v>
      </c>
      <c r="K3400" s="17">
        <f t="shared" si="264"/>
        <v>42.5</v>
      </c>
      <c r="L3400" s="283">
        <f t="shared" si="262"/>
        <v>9.5810450669781435E-7</v>
      </c>
      <c r="M3400" s="22">
        <f t="shared" si="263"/>
        <v>4.0719441534657111E-5</v>
      </c>
    </row>
    <row r="3401" spans="1:13">
      <c r="A3401" s="16">
        <f t="shared" ref="A3401:A3464" si="266">A3400+1</f>
        <v>3394</v>
      </c>
      <c r="B3401" s="12" t="s">
        <v>411</v>
      </c>
      <c r="C3401" s="272">
        <v>45139</v>
      </c>
      <c r="D3401" s="272">
        <v>45153</v>
      </c>
      <c r="E3401" s="196">
        <f t="shared" si="265"/>
        <v>45146</v>
      </c>
      <c r="F3401" s="272">
        <v>45153</v>
      </c>
      <c r="G3401" s="272">
        <v>45155</v>
      </c>
      <c r="H3401" s="12" t="s">
        <v>156</v>
      </c>
      <c r="I3401" s="234">
        <v>43.2</v>
      </c>
      <c r="J3401" s="272">
        <v>45156</v>
      </c>
      <c r="K3401" s="17">
        <f t="shared" si="264"/>
        <v>9.5</v>
      </c>
      <c r="L3401" s="283">
        <f t="shared" si="262"/>
        <v>1.756945185896323E-7</v>
      </c>
      <c r="M3401" s="22">
        <f t="shared" si="263"/>
        <v>1.6690979266015068E-6</v>
      </c>
    </row>
    <row r="3402" spans="1:13">
      <c r="A3402" s="16">
        <f t="shared" si="266"/>
        <v>3395</v>
      </c>
      <c r="B3402" s="12" t="s">
        <v>411</v>
      </c>
      <c r="C3402" s="272">
        <v>45139</v>
      </c>
      <c r="D3402" s="272">
        <v>45153</v>
      </c>
      <c r="E3402" s="196">
        <f t="shared" si="265"/>
        <v>45146</v>
      </c>
      <c r="F3402" s="272">
        <v>45153</v>
      </c>
      <c r="G3402" s="272">
        <v>45188</v>
      </c>
      <c r="H3402" s="12" t="s">
        <v>157</v>
      </c>
      <c r="I3402" s="234">
        <v>3276.3199999999997</v>
      </c>
      <c r="J3402" s="272">
        <v>45189</v>
      </c>
      <c r="K3402" s="17">
        <f t="shared" si="264"/>
        <v>42.5</v>
      </c>
      <c r="L3402" s="283">
        <f t="shared" ref="L3402:L3465" si="267">I3402/$I$5449</f>
        <v>1.3324802433925557E-5</v>
      </c>
      <c r="M3402" s="22">
        <f t="shared" ref="M3402:M3465" si="268">L3402*K3402</f>
        <v>5.6630410344183616E-4</v>
      </c>
    </row>
    <row r="3403" spans="1:13">
      <c r="A3403" s="16">
        <f t="shared" si="266"/>
        <v>3396</v>
      </c>
      <c r="B3403" s="12" t="s">
        <v>411</v>
      </c>
      <c r="C3403" s="272">
        <v>45139</v>
      </c>
      <c r="D3403" s="272">
        <v>45153</v>
      </c>
      <c r="E3403" s="196">
        <f t="shared" si="265"/>
        <v>45146</v>
      </c>
      <c r="F3403" s="272">
        <v>45153</v>
      </c>
      <c r="G3403" s="272">
        <v>45155</v>
      </c>
      <c r="H3403" s="12" t="s">
        <v>156</v>
      </c>
      <c r="I3403" s="234">
        <v>10.86</v>
      </c>
      <c r="J3403" s="272">
        <v>45156</v>
      </c>
      <c r="K3403" s="17">
        <f t="shared" ref="K3403:K3466" si="269">(G3403-D3403)+((D3403-C3403+1)/2)</f>
        <v>9.5</v>
      </c>
      <c r="L3403" s="283">
        <f t="shared" si="267"/>
        <v>4.4167649812115893E-8</v>
      </c>
      <c r="M3403" s="22">
        <f t="shared" si="268"/>
        <v>4.1959267321510097E-7</v>
      </c>
    </row>
    <row r="3404" spans="1:13">
      <c r="A3404" s="16">
        <f t="shared" si="266"/>
        <v>3397</v>
      </c>
      <c r="B3404" s="12" t="s">
        <v>411</v>
      </c>
      <c r="C3404" s="272">
        <v>45139</v>
      </c>
      <c r="D3404" s="272">
        <v>45153</v>
      </c>
      <c r="E3404" s="196">
        <f t="shared" si="265"/>
        <v>45146</v>
      </c>
      <c r="F3404" s="272">
        <v>45153</v>
      </c>
      <c r="G3404" s="272">
        <v>45155</v>
      </c>
      <c r="H3404" s="12" t="s">
        <v>152</v>
      </c>
      <c r="I3404" s="234">
        <v>81.48</v>
      </c>
      <c r="J3404" s="272">
        <v>45156</v>
      </c>
      <c r="K3404" s="17">
        <f t="shared" si="269"/>
        <v>9.5</v>
      </c>
      <c r="L3404" s="283">
        <f t="shared" si="267"/>
        <v>3.3137938367322314E-7</v>
      </c>
      <c r="M3404" s="22">
        <f t="shared" si="268"/>
        <v>3.1481041448956198E-6</v>
      </c>
    </row>
    <row r="3405" spans="1:13">
      <c r="A3405" s="16">
        <f t="shared" si="266"/>
        <v>3398</v>
      </c>
      <c r="B3405" s="12" t="s">
        <v>411</v>
      </c>
      <c r="C3405" s="272">
        <v>45139</v>
      </c>
      <c r="D3405" s="272">
        <v>45153</v>
      </c>
      <c r="E3405" s="196">
        <f t="shared" si="265"/>
        <v>45146</v>
      </c>
      <c r="F3405" s="272">
        <v>45153</v>
      </c>
      <c r="G3405" s="272">
        <v>45229</v>
      </c>
      <c r="H3405" s="12" t="s">
        <v>156</v>
      </c>
      <c r="I3405" s="234">
        <v>65.430000000000007</v>
      </c>
      <c r="J3405" s="272">
        <v>45230</v>
      </c>
      <c r="K3405" s="17">
        <f t="shared" si="269"/>
        <v>83.5</v>
      </c>
      <c r="L3405" s="283">
        <f t="shared" si="267"/>
        <v>2.6610398961388062E-7</v>
      </c>
      <c r="M3405" s="22">
        <f t="shared" si="268"/>
        <v>2.2219683132759032E-5</v>
      </c>
    </row>
    <row r="3406" spans="1:13">
      <c r="A3406" s="16">
        <f t="shared" si="266"/>
        <v>3399</v>
      </c>
      <c r="B3406" s="12" t="s">
        <v>411</v>
      </c>
      <c r="C3406" s="272">
        <v>45139</v>
      </c>
      <c r="D3406" s="272">
        <v>45153</v>
      </c>
      <c r="E3406" s="196">
        <f t="shared" si="265"/>
        <v>45146</v>
      </c>
      <c r="F3406" s="272">
        <v>45153</v>
      </c>
      <c r="G3406" s="272">
        <v>45160</v>
      </c>
      <c r="H3406" s="12" t="s">
        <v>164</v>
      </c>
      <c r="I3406" s="234">
        <v>15.7</v>
      </c>
      <c r="J3406" s="272">
        <v>45161</v>
      </c>
      <c r="K3406" s="17">
        <f t="shared" si="269"/>
        <v>14.5</v>
      </c>
      <c r="L3406" s="283">
        <f t="shared" si="267"/>
        <v>6.3851943098546923E-8</v>
      </c>
      <c r="M3406" s="22">
        <f t="shared" si="268"/>
        <v>9.2585317492893041E-7</v>
      </c>
    </row>
    <row r="3407" spans="1:13">
      <c r="A3407" s="16">
        <f t="shared" si="266"/>
        <v>3400</v>
      </c>
      <c r="B3407" s="12" t="s">
        <v>411</v>
      </c>
      <c r="C3407" s="272">
        <v>45139</v>
      </c>
      <c r="D3407" s="272">
        <v>45153</v>
      </c>
      <c r="E3407" s="196">
        <f t="shared" si="265"/>
        <v>45146</v>
      </c>
      <c r="F3407" s="272">
        <v>45153</v>
      </c>
      <c r="G3407" s="272">
        <v>45160</v>
      </c>
      <c r="H3407" s="12" t="s">
        <v>166</v>
      </c>
      <c r="I3407" s="234">
        <v>496.04</v>
      </c>
      <c r="J3407" s="272">
        <v>45161</v>
      </c>
      <c r="K3407" s="17">
        <f t="shared" si="269"/>
        <v>14.5</v>
      </c>
      <c r="L3407" s="283">
        <f t="shared" si="267"/>
        <v>2.0173960416944725E-6</v>
      </c>
      <c r="M3407" s="22">
        <f t="shared" si="268"/>
        <v>2.925224260456985E-5</v>
      </c>
    </row>
    <row r="3408" spans="1:13">
      <c r="A3408" s="16">
        <f t="shared" si="266"/>
        <v>3401</v>
      </c>
      <c r="B3408" s="12" t="s">
        <v>411</v>
      </c>
      <c r="C3408" s="272">
        <v>45139</v>
      </c>
      <c r="D3408" s="272">
        <v>45153</v>
      </c>
      <c r="E3408" s="196">
        <f t="shared" si="265"/>
        <v>45146</v>
      </c>
      <c r="F3408" s="272">
        <v>45153</v>
      </c>
      <c r="G3408" s="272">
        <v>45226</v>
      </c>
      <c r="H3408" s="12" t="s">
        <v>416</v>
      </c>
      <c r="I3408" s="234">
        <v>6.09</v>
      </c>
      <c r="J3408" s="272">
        <v>45229</v>
      </c>
      <c r="K3408" s="17">
        <f t="shared" si="269"/>
        <v>80.5</v>
      </c>
      <c r="L3408" s="283">
        <f t="shared" si="267"/>
        <v>2.4768046717843997E-8</v>
      </c>
      <c r="M3408" s="22">
        <f t="shared" si="268"/>
        <v>1.9938277607864419E-6</v>
      </c>
    </row>
    <row r="3409" spans="1:13">
      <c r="A3409" s="16">
        <f t="shared" si="266"/>
        <v>3402</v>
      </c>
      <c r="B3409" s="12" t="s">
        <v>411</v>
      </c>
      <c r="C3409" s="272">
        <v>45139</v>
      </c>
      <c r="D3409" s="272">
        <v>45153</v>
      </c>
      <c r="E3409" s="196">
        <f t="shared" si="265"/>
        <v>45146</v>
      </c>
      <c r="F3409" s="272">
        <v>45153</v>
      </c>
      <c r="G3409" s="272">
        <v>45183</v>
      </c>
      <c r="H3409" s="12" t="s">
        <v>153</v>
      </c>
      <c r="I3409" s="234">
        <v>36.090000000000003</v>
      </c>
      <c r="J3409" s="272">
        <v>45184</v>
      </c>
      <c r="K3409" s="17">
        <f t="shared" si="269"/>
        <v>37.5</v>
      </c>
      <c r="L3409" s="283">
        <f t="shared" si="267"/>
        <v>1.4677812907175532E-7</v>
      </c>
      <c r="M3409" s="22">
        <f t="shared" si="268"/>
        <v>5.504179840190825E-6</v>
      </c>
    </row>
    <row r="3410" spans="1:13">
      <c r="A3410" s="16">
        <f t="shared" si="266"/>
        <v>3403</v>
      </c>
      <c r="B3410" s="12" t="s">
        <v>411</v>
      </c>
      <c r="C3410" s="272">
        <v>45139</v>
      </c>
      <c r="D3410" s="272">
        <v>45153</v>
      </c>
      <c r="E3410" s="196">
        <f t="shared" si="265"/>
        <v>45146</v>
      </c>
      <c r="F3410" s="272">
        <v>45153</v>
      </c>
      <c r="G3410" s="272">
        <v>45155</v>
      </c>
      <c r="H3410" s="12" t="s">
        <v>164</v>
      </c>
      <c r="I3410" s="234">
        <v>27.65</v>
      </c>
      <c r="J3410" s="272">
        <v>45156</v>
      </c>
      <c r="K3410" s="17">
        <f t="shared" si="269"/>
        <v>9.5</v>
      </c>
      <c r="L3410" s="283">
        <f t="shared" si="267"/>
        <v>1.1245262590285493E-7</v>
      </c>
      <c r="M3410" s="22">
        <f t="shared" si="268"/>
        <v>1.0682999460771219E-6</v>
      </c>
    </row>
    <row r="3411" spans="1:13">
      <c r="A3411" s="16">
        <f t="shared" si="266"/>
        <v>3404</v>
      </c>
      <c r="B3411" s="12" t="s">
        <v>411</v>
      </c>
      <c r="C3411" s="272">
        <v>45139</v>
      </c>
      <c r="D3411" s="272">
        <v>45153</v>
      </c>
      <c r="E3411" s="196">
        <f t="shared" si="265"/>
        <v>45146</v>
      </c>
      <c r="F3411" s="272">
        <v>45153</v>
      </c>
      <c r="G3411" s="272">
        <v>45229</v>
      </c>
      <c r="H3411" s="12" t="s">
        <v>165</v>
      </c>
      <c r="I3411" s="234">
        <v>328.55</v>
      </c>
      <c r="J3411" s="272">
        <v>45230</v>
      </c>
      <c r="K3411" s="17">
        <f t="shared" si="269"/>
        <v>83.5</v>
      </c>
      <c r="L3411" s="283">
        <f t="shared" si="267"/>
        <v>1.3362137519125855E-6</v>
      </c>
      <c r="M3411" s="22">
        <f t="shared" si="268"/>
        <v>1.1157384828470089E-4</v>
      </c>
    </row>
    <row r="3412" spans="1:13">
      <c r="A3412" s="16">
        <f t="shared" si="266"/>
        <v>3405</v>
      </c>
      <c r="B3412" s="12" t="s">
        <v>411</v>
      </c>
      <c r="C3412" s="272">
        <v>45139</v>
      </c>
      <c r="D3412" s="272">
        <v>45153</v>
      </c>
      <c r="E3412" s="196">
        <f t="shared" si="265"/>
        <v>45146</v>
      </c>
      <c r="F3412" s="272">
        <v>45153</v>
      </c>
      <c r="G3412" s="272">
        <v>45155</v>
      </c>
      <c r="H3412" s="12" t="s">
        <v>166</v>
      </c>
      <c r="I3412" s="234">
        <v>2667.88</v>
      </c>
      <c r="J3412" s="272">
        <v>45156</v>
      </c>
      <c r="K3412" s="17">
        <f t="shared" si="269"/>
        <v>9.5</v>
      </c>
      <c r="L3412" s="283">
        <f t="shared" si="267"/>
        <v>1.0850275283678432E-5</v>
      </c>
      <c r="M3412" s="22">
        <f t="shared" si="268"/>
        <v>1.0307761519494511E-4</v>
      </c>
    </row>
    <row r="3413" spans="1:13">
      <c r="A3413" s="16">
        <f t="shared" si="266"/>
        <v>3406</v>
      </c>
      <c r="B3413" s="12" t="s">
        <v>411</v>
      </c>
      <c r="C3413" s="272">
        <v>45139</v>
      </c>
      <c r="D3413" s="272">
        <v>45153</v>
      </c>
      <c r="E3413" s="196">
        <f t="shared" si="265"/>
        <v>45146</v>
      </c>
      <c r="F3413" s="272">
        <v>45153</v>
      </c>
      <c r="G3413" s="272">
        <v>45155</v>
      </c>
      <c r="H3413" s="12" t="s">
        <v>156</v>
      </c>
      <c r="I3413" s="234">
        <v>867.17000000000007</v>
      </c>
      <c r="J3413" s="272">
        <v>45156</v>
      </c>
      <c r="K3413" s="17">
        <f t="shared" si="269"/>
        <v>9.5</v>
      </c>
      <c r="L3413" s="283">
        <f t="shared" si="267"/>
        <v>3.5267827704947094E-6</v>
      </c>
      <c r="M3413" s="22">
        <f t="shared" si="268"/>
        <v>3.3504436319699741E-5</v>
      </c>
    </row>
    <row r="3414" spans="1:13">
      <c r="A3414" s="16">
        <f t="shared" si="266"/>
        <v>3407</v>
      </c>
      <c r="B3414" s="12" t="s">
        <v>411</v>
      </c>
      <c r="C3414" s="272">
        <v>45139</v>
      </c>
      <c r="D3414" s="272">
        <v>45153</v>
      </c>
      <c r="E3414" s="196">
        <f t="shared" si="265"/>
        <v>45146</v>
      </c>
      <c r="F3414" s="272">
        <v>45153</v>
      </c>
      <c r="G3414" s="272">
        <v>45229</v>
      </c>
      <c r="H3414" s="12" t="s">
        <v>165</v>
      </c>
      <c r="I3414" s="234">
        <v>420.60999999999996</v>
      </c>
      <c r="J3414" s="272">
        <v>45230</v>
      </c>
      <c r="K3414" s="17">
        <f t="shared" si="269"/>
        <v>83.5</v>
      </c>
      <c r="L3414" s="283">
        <f t="shared" si="267"/>
        <v>1.7106220246292879E-6</v>
      </c>
      <c r="M3414" s="22">
        <f t="shared" si="268"/>
        <v>1.4283693905654555E-4</v>
      </c>
    </row>
    <row r="3415" spans="1:13">
      <c r="A3415" s="16">
        <f t="shared" si="266"/>
        <v>3408</v>
      </c>
      <c r="B3415" s="12" t="s">
        <v>411</v>
      </c>
      <c r="C3415" s="272">
        <v>45139</v>
      </c>
      <c r="D3415" s="272">
        <v>45153</v>
      </c>
      <c r="E3415" s="196">
        <f t="shared" si="265"/>
        <v>45146</v>
      </c>
      <c r="F3415" s="272">
        <v>45153</v>
      </c>
      <c r="G3415" s="272">
        <v>45155</v>
      </c>
      <c r="H3415" s="12" t="s">
        <v>164</v>
      </c>
      <c r="I3415" s="234">
        <v>689</v>
      </c>
      <c r="J3415" s="272">
        <v>45156</v>
      </c>
      <c r="K3415" s="17">
        <f t="shared" si="269"/>
        <v>9.5</v>
      </c>
      <c r="L3415" s="283">
        <f t="shared" si="267"/>
        <v>2.8021648913948299E-6</v>
      </c>
      <c r="M3415" s="22">
        <f t="shared" si="268"/>
        <v>2.6620566468250883E-5</v>
      </c>
    </row>
    <row r="3416" spans="1:13">
      <c r="A3416" s="16">
        <f t="shared" si="266"/>
        <v>3409</v>
      </c>
      <c r="B3416" s="12" t="s">
        <v>411</v>
      </c>
      <c r="C3416" s="272">
        <v>45139</v>
      </c>
      <c r="D3416" s="272">
        <v>45153</v>
      </c>
      <c r="E3416" s="196">
        <f t="shared" si="265"/>
        <v>45146</v>
      </c>
      <c r="F3416" s="272">
        <v>45153</v>
      </c>
      <c r="G3416" s="272">
        <v>45155</v>
      </c>
      <c r="H3416" s="12" t="s">
        <v>166</v>
      </c>
      <c r="I3416" s="234">
        <v>665258</v>
      </c>
      <c r="J3416" s="272">
        <v>45156</v>
      </c>
      <c r="K3416" s="17">
        <f t="shared" si="269"/>
        <v>9.5</v>
      </c>
      <c r="L3416" s="283">
        <f t="shared" si="267"/>
        <v>2.7056061122199444E-3</v>
      </c>
      <c r="M3416" s="22">
        <f t="shared" si="268"/>
        <v>2.5703258066089474E-2</v>
      </c>
    </row>
    <row r="3417" spans="1:13">
      <c r="A3417" s="16">
        <f t="shared" si="266"/>
        <v>3410</v>
      </c>
      <c r="B3417" s="12" t="s">
        <v>411</v>
      </c>
      <c r="C3417" s="272">
        <v>45139</v>
      </c>
      <c r="D3417" s="272">
        <v>45153</v>
      </c>
      <c r="E3417" s="196">
        <f t="shared" si="265"/>
        <v>45146</v>
      </c>
      <c r="F3417" s="272">
        <v>45153</v>
      </c>
      <c r="G3417" s="272">
        <v>45229</v>
      </c>
      <c r="H3417" s="12" t="s">
        <v>156</v>
      </c>
      <c r="I3417" s="234">
        <v>3.73</v>
      </c>
      <c r="J3417" s="272">
        <v>45230</v>
      </c>
      <c r="K3417" s="17">
        <f t="shared" si="269"/>
        <v>83.5</v>
      </c>
      <c r="L3417" s="283">
        <f t="shared" si="267"/>
        <v>1.5169920239336307E-8</v>
      </c>
      <c r="M3417" s="22">
        <f t="shared" si="268"/>
        <v>1.2666883399845816E-6</v>
      </c>
    </row>
    <row r="3418" spans="1:13">
      <c r="A3418" s="16">
        <f t="shared" si="266"/>
        <v>3411</v>
      </c>
      <c r="B3418" s="12" t="s">
        <v>411</v>
      </c>
      <c r="C3418" s="272">
        <v>45139</v>
      </c>
      <c r="D3418" s="272">
        <v>45153</v>
      </c>
      <c r="E3418" s="196">
        <f t="shared" si="265"/>
        <v>45146</v>
      </c>
      <c r="F3418" s="272">
        <v>45153</v>
      </c>
      <c r="G3418" s="272">
        <v>45229</v>
      </c>
      <c r="H3418" s="12" t="s">
        <v>152</v>
      </c>
      <c r="I3418" s="234">
        <v>289.45</v>
      </c>
      <c r="J3418" s="272">
        <v>45230</v>
      </c>
      <c r="K3418" s="17">
        <f t="shared" si="269"/>
        <v>83.5</v>
      </c>
      <c r="L3418" s="283">
        <f t="shared" si="267"/>
        <v>1.1771939445779877E-6</v>
      </c>
      <c r="M3418" s="22">
        <f t="shared" si="268"/>
        <v>9.829569437226198E-5</v>
      </c>
    </row>
    <row r="3419" spans="1:13">
      <c r="A3419" s="16">
        <f t="shared" si="266"/>
        <v>3412</v>
      </c>
      <c r="B3419" s="12" t="s">
        <v>411</v>
      </c>
      <c r="C3419" s="272">
        <v>45139</v>
      </c>
      <c r="D3419" s="272">
        <v>45153</v>
      </c>
      <c r="E3419" s="196">
        <f t="shared" si="265"/>
        <v>45146</v>
      </c>
      <c r="F3419" s="272">
        <v>45153</v>
      </c>
      <c r="G3419" s="272">
        <v>45155</v>
      </c>
      <c r="H3419" s="12" t="s">
        <v>419</v>
      </c>
      <c r="I3419" s="234">
        <v>39.9</v>
      </c>
      <c r="J3419" s="272">
        <v>45156</v>
      </c>
      <c r="K3419" s="17">
        <f t="shared" si="269"/>
        <v>9.5</v>
      </c>
      <c r="L3419" s="283">
        <f t="shared" si="267"/>
        <v>1.6227340953070205E-7</v>
      </c>
      <c r="M3419" s="22">
        <f t="shared" si="268"/>
        <v>1.5415973905416694E-6</v>
      </c>
    </row>
    <row r="3420" spans="1:13">
      <c r="A3420" s="16">
        <f t="shared" si="266"/>
        <v>3413</v>
      </c>
      <c r="B3420" s="12" t="s">
        <v>411</v>
      </c>
      <c r="C3420" s="272">
        <v>45139</v>
      </c>
      <c r="D3420" s="272">
        <v>45153</v>
      </c>
      <c r="E3420" s="196">
        <f t="shared" si="265"/>
        <v>45146</v>
      </c>
      <c r="F3420" s="272">
        <v>45153</v>
      </c>
      <c r="G3420" s="272">
        <v>45229</v>
      </c>
      <c r="H3420" s="12" t="s">
        <v>165</v>
      </c>
      <c r="I3420" s="234">
        <v>58.3</v>
      </c>
      <c r="J3420" s="272">
        <v>45230</v>
      </c>
      <c r="K3420" s="17">
        <f t="shared" si="269"/>
        <v>83.5</v>
      </c>
      <c r="L3420" s="283">
        <f t="shared" si="267"/>
        <v>2.3710626004110097E-7</v>
      </c>
      <c r="M3420" s="22">
        <f t="shared" si="268"/>
        <v>1.9798372713431931E-5</v>
      </c>
    </row>
    <row r="3421" spans="1:13">
      <c r="A3421" s="16">
        <f t="shared" si="266"/>
        <v>3414</v>
      </c>
      <c r="B3421" s="12" t="s">
        <v>411</v>
      </c>
      <c r="C3421" s="272">
        <v>45139</v>
      </c>
      <c r="D3421" s="272">
        <v>45153</v>
      </c>
      <c r="E3421" s="196">
        <f t="shared" si="265"/>
        <v>45146</v>
      </c>
      <c r="F3421" s="272">
        <v>45153</v>
      </c>
      <c r="G3421" s="272">
        <v>45153</v>
      </c>
      <c r="H3421" s="12" t="s">
        <v>164</v>
      </c>
      <c r="I3421" s="234">
        <v>2259.52</v>
      </c>
      <c r="J3421" s="272">
        <v>45154</v>
      </c>
      <c r="K3421" s="17">
        <f t="shared" si="269"/>
        <v>7.5</v>
      </c>
      <c r="L3421" s="283">
        <f t="shared" si="267"/>
        <v>9.1894740426769906E-6</v>
      </c>
      <c r="M3421" s="22">
        <f t="shared" si="268"/>
        <v>6.892105532007743E-5</v>
      </c>
    </row>
    <row r="3422" spans="1:13">
      <c r="A3422" s="16">
        <f t="shared" si="266"/>
        <v>3415</v>
      </c>
      <c r="B3422" s="12" t="s">
        <v>411</v>
      </c>
      <c r="C3422" s="272">
        <v>45139</v>
      </c>
      <c r="D3422" s="272">
        <v>45153</v>
      </c>
      <c r="E3422" s="196">
        <f t="shared" si="265"/>
        <v>45146</v>
      </c>
      <c r="F3422" s="272">
        <v>45153</v>
      </c>
      <c r="G3422" s="272">
        <v>45153</v>
      </c>
      <c r="H3422" s="12" t="s">
        <v>166</v>
      </c>
      <c r="I3422" s="234">
        <v>61392.49</v>
      </c>
      <c r="J3422" s="272">
        <v>45154</v>
      </c>
      <c r="K3422" s="17">
        <f t="shared" si="269"/>
        <v>7.5</v>
      </c>
      <c r="L3422" s="283">
        <f t="shared" si="267"/>
        <v>2.4968342536038922E-4</v>
      </c>
      <c r="M3422" s="22">
        <f t="shared" si="268"/>
        <v>1.8726256902029191E-3</v>
      </c>
    </row>
    <row r="3423" spans="1:13">
      <c r="A3423" s="16">
        <f t="shared" si="266"/>
        <v>3416</v>
      </c>
      <c r="B3423" s="12" t="s">
        <v>411</v>
      </c>
      <c r="C3423" s="272">
        <v>45139</v>
      </c>
      <c r="D3423" s="272">
        <v>45153</v>
      </c>
      <c r="E3423" s="196">
        <f t="shared" si="265"/>
        <v>45146</v>
      </c>
      <c r="F3423" s="272">
        <v>45153</v>
      </c>
      <c r="G3423" s="272">
        <v>45188</v>
      </c>
      <c r="H3423" s="12" t="s">
        <v>157</v>
      </c>
      <c r="I3423" s="234">
        <v>206.27</v>
      </c>
      <c r="J3423" s="272">
        <v>45189</v>
      </c>
      <c r="K3423" s="17">
        <f t="shared" si="269"/>
        <v>42.5</v>
      </c>
      <c r="L3423" s="283">
        <f t="shared" si="267"/>
        <v>8.3890065623804302E-7</v>
      </c>
      <c r="M3423" s="22">
        <f t="shared" si="268"/>
        <v>3.5653277890116828E-5</v>
      </c>
    </row>
    <row r="3424" spans="1:13">
      <c r="A3424" s="16">
        <f t="shared" si="266"/>
        <v>3417</v>
      </c>
      <c r="B3424" s="12" t="s">
        <v>411</v>
      </c>
      <c r="C3424" s="272">
        <v>45139</v>
      </c>
      <c r="D3424" s="272">
        <v>45153</v>
      </c>
      <c r="E3424" s="196">
        <f t="shared" si="265"/>
        <v>45146</v>
      </c>
      <c r="F3424" s="272">
        <v>45153</v>
      </c>
      <c r="G3424" s="272">
        <v>45153</v>
      </c>
      <c r="H3424" s="12" t="s">
        <v>166</v>
      </c>
      <c r="I3424" s="234">
        <v>128</v>
      </c>
      <c r="J3424" s="272">
        <v>45154</v>
      </c>
      <c r="K3424" s="17">
        <f t="shared" si="269"/>
        <v>7.5</v>
      </c>
      <c r="L3424" s="283">
        <f t="shared" si="267"/>
        <v>5.2057635137668828E-7</v>
      </c>
      <c r="M3424" s="22">
        <f t="shared" si="268"/>
        <v>3.9043226353251625E-6</v>
      </c>
    </row>
    <row r="3425" spans="1:13">
      <c r="A3425" s="16">
        <f t="shared" si="266"/>
        <v>3418</v>
      </c>
      <c r="B3425" s="12" t="s">
        <v>411</v>
      </c>
      <c r="C3425" s="272">
        <v>45139</v>
      </c>
      <c r="D3425" s="272">
        <v>45153</v>
      </c>
      <c r="E3425" s="196">
        <f t="shared" si="265"/>
        <v>45146</v>
      </c>
      <c r="F3425" s="272">
        <v>45153</v>
      </c>
      <c r="G3425" s="272">
        <v>45188</v>
      </c>
      <c r="H3425" s="12" t="s">
        <v>157</v>
      </c>
      <c r="I3425" s="234">
        <v>130.01</v>
      </c>
      <c r="J3425" s="272">
        <v>45189</v>
      </c>
      <c r="K3425" s="17">
        <f t="shared" si="269"/>
        <v>42.5</v>
      </c>
      <c r="L3425" s="283">
        <f t="shared" si="267"/>
        <v>5.2875102689440034E-7</v>
      </c>
      <c r="M3425" s="22">
        <f t="shared" si="268"/>
        <v>2.2471918643012014E-5</v>
      </c>
    </row>
    <row r="3426" spans="1:13">
      <c r="A3426" s="16">
        <f t="shared" si="266"/>
        <v>3419</v>
      </c>
      <c r="B3426" s="12" t="s">
        <v>411</v>
      </c>
      <c r="C3426" s="272">
        <v>45139</v>
      </c>
      <c r="D3426" s="272">
        <v>45153</v>
      </c>
      <c r="E3426" s="196">
        <f t="shared" si="265"/>
        <v>45146</v>
      </c>
      <c r="F3426" s="272">
        <v>45153</v>
      </c>
      <c r="G3426" s="272">
        <v>45188</v>
      </c>
      <c r="H3426" s="12" t="s">
        <v>157</v>
      </c>
      <c r="I3426" s="234">
        <v>282.89999999999998</v>
      </c>
      <c r="J3426" s="272">
        <v>45189</v>
      </c>
      <c r="K3426" s="17">
        <f t="shared" si="269"/>
        <v>42.5</v>
      </c>
      <c r="L3426" s="283">
        <f t="shared" si="267"/>
        <v>1.1505550765973837E-6</v>
      </c>
      <c r="M3426" s="22">
        <f t="shared" si="268"/>
        <v>4.8898590755388806E-5</v>
      </c>
    </row>
    <row r="3427" spans="1:13">
      <c r="A3427" s="16">
        <f t="shared" si="266"/>
        <v>3420</v>
      </c>
      <c r="B3427" s="12" t="s">
        <v>411</v>
      </c>
      <c r="C3427" s="272">
        <v>45139</v>
      </c>
      <c r="D3427" s="272">
        <v>45153</v>
      </c>
      <c r="E3427" s="196">
        <f t="shared" si="265"/>
        <v>45146</v>
      </c>
      <c r="F3427" s="272">
        <v>45153</v>
      </c>
      <c r="G3427" s="272">
        <v>45229</v>
      </c>
      <c r="H3427" s="12" t="s">
        <v>152</v>
      </c>
      <c r="I3427" s="234">
        <v>13.85</v>
      </c>
      <c r="J3427" s="272">
        <v>45230</v>
      </c>
      <c r="K3427" s="17">
        <f t="shared" si="269"/>
        <v>83.5</v>
      </c>
      <c r="L3427" s="283">
        <f t="shared" si="267"/>
        <v>5.6327988020055725E-8</v>
      </c>
      <c r="M3427" s="22">
        <f t="shared" si="268"/>
        <v>4.703386999674653E-6</v>
      </c>
    </row>
    <row r="3428" spans="1:13">
      <c r="A3428" s="16">
        <f t="shared" si="266"/>
        <v>3421</v>
      </c>
      <c r="B3428" s="12" t="s">
        <v>411</v>
      </c>
      <c r="C3428" s="272">
        <v>45139</v>
      </c>
      <c r="D3428" s="272">
        <v>45153</v>
      </c>
      <c r="E3428" s="196">
        <f t="shared" si="265"/>
        <v>45146</v>
      </c>
      <c r="F3428" s="272">
        <v>45153</v>
      </c>
      <c r="G3428" s="272">
        <v>45188</v>
      </c>
      <c r="H3428" s="12" t="s">
        <v>157</v>
      </c>
      <c r="I3428" s="234">
        <v>1947.97</v>
      </c>
      <c r="J3428" s="272">
        <v>45189</v>
      </c>
      <c r="K3428" s="17">
        <f t="shared" si="269"/>
        <v>42.5</v>
      </c>
      <c r="L3428" s="283">
        <f t="shared" si="267"/>
        <v>7.9223993374316219E-6</v>
      </c>
      <c r="M3428" s="22">
        <f t="shared" si="268"/>
        <v>3.3670197184084392E-4</v>
      </c>
    </row>
    <row r="3429" spans="1:13">
      <c r="A3429" s="16">
        <f t="shared" si="266"/>
        <v>3422</v>
      </c>
      <c r="B3429" s="12" t="s">
        <v>411</v>
      </c>
      <c r="C3429" s="272">
        <v>45139</v>
      </c>
      <c r="D3429" s="272">
        <v>45153</v>
      </c>
      <c r="E3429" s="196">
        <f t="shared" ref="E3429:E3492" si="270">AVERAGE(C3429:D3429)</f>
        <v>45146</v>
      </c>
      <c r="F3429" s="272">
        <v>45153</v>
      </c>
      <c r="G3429" s="272">
        <v>45188</v>
      </c>
      <c r="H3429" s="12" t="s">
        <v>157</v>
      </c>
      <c r="I3429" s="234">
        <v>289.64</v>
      </c>
      <c r="J3429" s="272">
        <v>45189</v>
      </c>
      <c r="K3429" s="17">
        <f t="shared" si="269"/>
        <v>42.5</v>
      </c>
      <c r="L3429" s="283">
        <f t="shared" si="267"/>
        <v>1.1779666750995625E-6</v>
      </c>
      <c r="M3429" s="22">
        <f t="shared" si="268"/>
        <v>5.0063583691731408E-5</v>
      </c>
    </row>
    <row r="3430" spans="1:13">
      <c r="A3430" s="16">
        <f t="shared" si="266"/>
        <v>3423</v>
      </c>
      <c r="B3430" s="12" t="s">
        <v>411</v>
      </c>
      <c r="C3430" s="272">
        <v>45139</v>
      </c>
      <c r="D3430" s="272">
        <v>45153</v>
      </c>
      <c r="E3430" s="196">
        <f t="shared" si="270"/>
        <v>45146</v>
      </c>
      <c r="F3430" s="272">
        <v>45153</v>
      </c>
      <c r="G3430" s="272">
        <v>45188</v>
      </c>
      <c r="H3430" s="12" t="s">
        <v>157</v>
      </c>
      <c r="I3430" s="234">
        <v>132.13</v>
      </c>
      <c r="J3430" s="272">
        <v>45189</v>
      </c>
      <c r="K3430" s="17">
        <f t="shared" si="269"/>
        <v>42.5</v>
      </c>
      <c r="L3430" s="283">
        <f t="shared" si="267"/>
        <v>5.373730727140767E-7</v>
      </c>
      <c r="M3430" s="22">
        <f t="shared" si="268"/>
        <v>2.2838355590348261E-5</v>
      </c>
    </row>
    <row r="3431" spans="1:13">
      <c r="A3431" s="16">
        <f t="shared" si="266"/>
        <v>3424</v>
      </c>
      <c r="B3431" s="12" t="s">
        <v>411</v>
      </c>
      <c r="C3431" s="272">
        <v>45139</v>
      </c>
      <c r="D3431" s="272">
        <v>45153</v>
      </c>
      <c r="E3431" s="196">
        <f t="shared" si="270"/>
        <v>45146</v>
      </c>
      <c r="F3431" s="272">
        <v>45153</v>
      </c>
      <c r="G3431" s="272">
        <v>45183</v>
      </c>
      <c r="H3431" s="12" t="s">
        <v>153</v>
      </c>
      <c r="I3431" s="234">
        <v>273.74</v>
      </c>
      <c r="J3431" s="272">
        <v>45184</v>
      </c>
      <c r="K3431" s="17">
        <f t="shared" si="269"/>
        <v>37.5</v>
      </c>
      <c r="L3431" s="283">
        <f t="shared" si="267"/>
        <v>1.1133013314519895E-6</v>
      </c>
      <c r="M3431" s="22">
        <f t="shared" si="268"/>
        <v>4.1748799929449605E-5</v>
      </c>
    </row>
    <row r="3432" spans="1:13">
      <c r="A3432" s="16">
        <f t="shared" si="266"/>
        <v>3425</v>
      </c>
      <c r="B3432" s="12" t="s">
        <v>411</v>
      </c>
      <c r="C3432" s="272">
        <v>45139</v>
      </c>
      <c r="D3432" s="272">
        <v>45153</v>
      </c>
      <c r="E3432" s="196">
        <f t="shared" si="270"/>
        <v>45146</v>
      </c>
      <c r="F3432" s="272">
        <v>45153</v>
      </c>
      <c r="G3432" s="272">
        <v>45188</v>
      </c>
      <c r="H3432" s="12" t="s">
        <v>157</v>
      </c>
      <c r="I3432" s="234">
        <v>1502.8499999999997</v>
      </c>
      <c r="J3432" s="272">
        <v>45189</v>
      </c>
      <c r="K3432" s="17">
        <f t="shared" si="269"/>
        <v>42.5</v>
      </c>
      <c r="L3432" s="283">
        <f t="shared" si="267"/>
        <v>6.1120950755191866E-6</v>
      </c>
      <c r="M3432" s="22">
        <f t="shared" si="268"/>
        <v>2.5976404070956544E-4</v>
      </c>
    </row>
    <row r="3433" spans="1:13">
      <c r="A3433" s="16">
        <f t="shared" si="266"/>
        <v>3426</v>
      </c>
      <c r="B3433" s="12" t="s">
        <v>411</v>
      </c>
      <c r="C3433" s="272">
        <v>45139</v>
      </c>
      <c r="D3433" s="272">
        <v>45153</v>
      </c>
      <c r="E3433" s="196">
        <f t="shared" si="270"/>
        <v>45146</v>
      </c>
      <c r="F3433" s="272">
        <v>45153</v>
      </c>
      <c r="G3433" s="272">
        <v>45229</v>
      </c>
      <c r="H3433" s="12" t="s">
        <v>156</v>
      </c>
      <c r="I3433" s="234">
        <v>7.99</v>
      </c>
      <c r="J3433" s="272">
        <v>45230</v>
      </c>
      <c r="K3433" s="17">
        <f t="shared" si="269"/>
        <v>83.5</v>
      </c>
      <c r="L3433" s="283">
        <f t="shared" si="267"/>
        <v>3.2495351933591717E-8</v>
      </c>
      <c r="M3433" s="22">
        <f t="shared" si="268"/>
        <v>2.7133618864549085E-6</v>
      </c>
    </row>
    <row r="3434" spans="1:13">
      <c r="A3434" s="16">
        <f t="shared" si="266"/>
        <v>3427</v>
      </c>
      <c r="B3434" s="12" t="s">
        <v>411</v>
      </c>
      <c r="C3434" s="272">
        <v>45139</v>
      </c>
      <c r="D3434" s="272">
        <v>45153</v>
      </c>
      <c r="E3434" s="196">
        <f t="shared" si="270"/>
        <v>45146</v>
      </c>
      <c r="F3434" s="272">
        <v>45153</v>
      </c>
      <c r="G3434" s="272">
        <v>45229</v>
      </c>
      <c r="H3434" s="12" t="s">
        <v>152</v>
      </c>
      <c r="I3434" s="234">
        <v>83.42</v>
      </c>
      <c r="J3434" s="272">
        <v>45230</v>
      </c>
      <c r="K3434" s="17">
        <f t="shared" si="269"/>
        <v>83.5</v>
      </c>
      <c r="L3434" s="283">
        <f t="shared" si="267"/>
        <v>3.3926936899877607E-7</v>
      </c>
      <c r="M3434" s="22">
        <f t="shared" si="268"/>
        <v>2.8328992311397803E-5</v>
      </c>
    </row>
    <row r="3435" spans="1:13">
      <c r="A3435" s="16">
        <f t="shared" si="266"/>
        <v>3428</v>
      </c>
      <c r="B3435" s="12" t="s">
        <v>411</v>
      </c>
      <c r="C3435" s="272">
        <v>45139</v>
      </c>
      <c r="D3435" s="272">
        <v>45153</v>
      </c>
      <c r="E3435" s="196">
        <f t="shared" si="270"/>
        <v>45146</v>
      </c>
      <c r="F3435" s="272">
        <v>45153</v>
      </c>
      <c r="G3435" s="272">
        <v>45188</v>
      </c>
      <c r="H3435" s="12" t="s">
        <v>157</v>
      </c>
      <c r="I3435" s="234">
        <v>286.79000000000002</v>
      </c>
      <c r="J3435" s="272">
        <v>45189</v>
      </c>
      <c r="K3435" s="17">
        <f t="shared" si="269"/>
        <v>42.5</v>
      </c>
      <c r="L3435" s="283">
        <f t="shared" si="267"/>
        <v>1.166375717275941E-6</v>
      </c>
      <c r="M3435" s="22">
        <f t="shared" si="268"/>
        <v>4.957096798422749E-5</v>
      </c>
    </row>
    <row r="3436" spans="1:13">
      <c r="A3436" s="16">
        <f t="shared" si="266"/>
        <v>3429</v>
      </c>
      <c r="B3436" s="12" t="s">
        <v>411</v>
      </c>
      <c r="C3436" s="272">
        <v>45139</v>
      </c>
      <c r="D3436" s="272">
        <v>45153</v>
      </c>
      <c r="E3436" s="196">
        <f t="shared" si="270"/>
        <v>45146</v>
      </c>
      <c r="F3436" s="272">
        <v>45153</v>
      </c>
      <c r="G3436" s="272">
        <v>45183</v>
      </c>
      <c r="H3436" s="12" t="s">
        <v>153</v>
      </c>
      <c r="I3436" s="234">
        <v>337.53</v>
      </c>
      <c r="J3436" s="272">
        <v>45184</v>
      </c>
      <c r="K3436" s="17">
        <f t="shared" si="269"/>
        <v>37.5</v>
      </c>
      <c r="L3436" s="283">
        <f t="shared" si="267"/>
        <v>1.3727354365638561E-6</v>
      </c>
      <c r="M3436" s="22">
        <f t="shared" si="268"/>
        <v>5.1477578871144604E-5</v>
      </c>
    </row>
    <row r="3437" spans="1:13">
      <c r="A3437" s="16">
        <f t="shared" si="266"/>
        <v>3430</v>
      </c>
      <c r="B3437" s="12" t="s">
        <v>411</v>
      </c>
      <c r="C3437" s="272">
        <v>45139</v>
      </c>
      <c r="D3437" s="272">
        <v>45153</v>
      </c>
      <c r="E3437" s="196">
        <f t="shared" si="270"/>
        <v>45146</v>
      </c>
      <c r="F3437" s="272">
        <v>45153</v>
      </c>
      <c r="G3437" s="272">
        <v>45229</v>
      </c>
      <c r="H3437" s="12" t="s">
        <v>156</v>
      </c>
      <c r="I3437" s="234">
        <v>13.16</v>
      </c>
      <c r="J3437" s="272">
        <v>45230</v>
      </c>
      <c r="K3437" s="17">
        <f t="shared" si="269"/>
        <v>83.5</v>
      </c>
      <c r="L3437" s="283">
        <f t="shared" si="267"/>
        <v>5.3521756125915765E-8</v>
      </c>
      <c r="M3437" s="22">
        <f t="shared" si="268"/>
        <v>4.4690666365139667E-6</v>
      </c>
    </row>
    <row r="3438" spans="1:13">
      <c r="A3438" s="16">
        <f t="shared" si="266"/>
        <v>3431</v>
      </c>
      <c r="B3438" s="12" t="s">
        <v>411</v>
      </c>
      <c r="C3438" s="272">
        <v>45139</v>
      </c>
      <c r="D3438" s="272">
        <v>45153</v>
      </c>
      <c r="E3438" s="196">
        <f t="shared" si="270"/>
        <v>45146</v>
      </c>
      <c r="F3438" s="272">
        <v>45153</v>
      </c>
      <c r="G3438" s="272">
        <v>45183</v>
      </c>
      <c r="H3438" s="12" t="s">
        <v>152</v>
      </c>
      <c r="I3438" s="234">
        <v>75.180000000000007</v>
      </c>
      <c r="J3438" s="272">
        <v>45184</v>
      </c>
      <c r="K3438" s="17">
        <f t="shared" si="269"/>
        <v>37.5</v>
      </c>
      <c r="L3438" s="283">
        <f t="shared" si="267"/>
        <v>3.0575726637890181E-7</v>
      </c>
      <c r="M3438" s="22">
        <f t="shared" si="268"/>
        <v>1.1465897489208818E-5</v>
      </c>
    </row>
    <row r="3439" spans="1:13">
      <c r="A3439" s="16">
        <f t="shared" si="266"/>
        <v>3432</v>
      </c>
      <c r="B3439" s="12" t="s">
        <v>411</v>
      </c>
      <c r="C3439" s="272">
        <v>45139</v>
      </c>
      <c r="D3439" s="272">
        <v>45153</v>
      </c>
      <c r="E3439" s="196">
        <f t="shared" si="270"/>
        <v>45146</v>
      </c>
      <c r="F3439" s="272">
        <v>45153</v>
      </c>
      <c r="G3439" s="272">
        <v>45188</v>
      </c>
      <c r="H3439" s="12" t="s">
        <v>154</v>
      </c>
      <c r="I3439" s="234">
        <v>68.400000000000006</v>
      </c>
      <c r="J3439" s="272">
        <v>45189</v>
      </c>
      <c r="K3439" s="17">
        <f t="shared" si="269"/>
        <v>42.5</v>
      </c>
      <c r="L3439" s="283">
        <f t="shared" si="267"/>
        <v>2.7818298776691782E-7</v>
      </c>
      <c r="M3439" s="22">
        <f t="shared" si="268"/>
        <v>1.1822776980094008E-5</v>
      </c>
    </row>
    <row r="3440" spans="1:13">
      <c r="A3440" s="16">
        <f t="shared" si="266"/>
        <v>3433</v>
      </c>
      <c r="B3440" s="12" t="s">
        <v>411</v>
      </c>
      <c r="C3440" s="272">
        <v>45139</v>
      </c>
      <c r="D3440" s="272">
        <v>45153</v>
      </c>
      <c r="E3440" s="196">
        <f t="shared" si="270"/>
        <v>45146</v>
      </c>
      <c r="F3440" s="272">
        <v>45153</v>
      </c>
      <c r="G3440" s="272">
        <v>45188</v>
      </c>
      <c r="H3440" s="12" t="s">
        <v>157</v>
      </c>
      <c r="I3440" s="234">
        <v>110.46000000000001</v>
      </c>
      <c r="J3440" s="272">
        <v>45189</v>
      </c>
      <c r="K3440" s="17">
        <f t="shared" si="269"/>
        <v>42.5</v>
      </c>
      <c r="L3440" s="283">
        <f t="shared" si="267"/>
        <v>4.4924112322710151E-7</v>
      </c>
      <c r="M3440" s="22">
        <f t="shared" si="268"/>
        <v>1.9092747737151815E-5</v>
      </c>
    </row>
    <row r="3441" spans="1:13">
      <c r="A3441" s="16">
        <f t="shared" si="266"/>
        <v>3434</v>
      </c>
      <c r="B3441" s="12" t="s">
        <v>411</v>
      </c>
      <c r="C3441" s="272">
        <v>45139</v>
      </c>
      <c r="D3441" s="272">
        <v>45153</v>
      </c>
      <c r="E3441" s="196">
        <f t="shared" si="270"/>
        <v>45146</v>
      </c>
      <c r="F3441" s="272">
        <v>45153</v>
      </c>
      <c r="G3441" s="272">
        <v>45155</v>
      </c>
      <c r="H3441" s="12" t="s">
        <v>156</v>
      </c>
      <c r="I3441" s="234">
        <v>48.12</v>
      </c>
      <c r="J3441" s="272">
        <v>45156</v>
      </c>
      <c r="K3441" s="17">
        <f t="shared" si="269"/>
        <v>9.5</v>
      </c>
      <c r="L3441" s="283">
        <f t="shared" si="267"/>
        <v>1.9570417209567375E-7</v>
      </c>
      <c r="M3441" s="22">
        <f t="shared" si="268"/>
        <v>1.8591896349089007E-6</v>
      </c>
    </row>
    <row r="3442" spans="1:13">
      <c r="A3442" s="16">
        <f t="shared" si="266"/>
        <v>3435</v>
      </c>
      <c r="B3442" s="12" t="s">
        <v>411</v>
      </c>
      <c r="C3442" s="272">
        <v>45139</v>
      </c>
      <c r="D3442" s="272">
        <v>45153</v>
      </c>
      <c r="E3442" s="196">
        <f t="shared" si="270"/>
        <v>45146</v>
      </c>
      <c r="F3442" s="272">
        <v>45153</v>
      </c>
      <c r="G3442" s="272">
        <v>45229</v>
      </c>
      <c r="H3442" s="12" t="s">
        <v>165</v>
      </c>
      <c r="I3442" s="234">
        <v>25.27</v>
      </c>
      <c r="J3442" s="272">
        <v>45230</v>
      </c>
      <c r="K3442" s="17">
        <f t="shared" si="269"/>
        <v>83.5</v>
      </c>
      <c r="L3442" s="283">
        <f t="shared" si="267"/>
        <v>1.0277315936944463E-7</v>
      </c>
      <c r="M3442" s="22">
        <f t="shared" si="268"/>
        <v>8.5815588073486264E-6</v>
      </c>
    </row>
    <row r="3443" spans="1:13">
      <c r="A3443" s="16">
        <f t="shared" si="266"/>
        <v>3436</v>
      </c>
      <c r="B3443" s="12" t="s">
        <v>411</v>
      </c>
      <c r="C3443" s="272">
        <v>45139</v>
      </c>
      <c r="D3443" s="272">
        <v>45153</v>
      </c>
      <c r="E3443" s="196">
        <f t="shared" si="270"/>
        <v>45146</v>
      </c>
      <c r="F3443" s="272">
        <v>45153</v>
      </c>
      <c r="G3443" s="272">
        <v>45153</v>
      </c>
      <c r="H3443" s="12" t="s">
        <v>164</v>
      </c>
      <c r="I3443" s="234">
        <v>434.97</v>
      </c>
      <c r="J3443" s="272">
        <v>45154</v>
      </c>
      <c r="K3443" s="17">
        <f t="shared" si="269"/>
        <v>7.5</v>
      </c>
      <c r="L3443" s="283">
        <f t="shared" si="267"/>
        <v>1.7690241840493604E-6</v>
      </c>
      <c r="M3443" s="22">
        <f t="shared" si="268"/>
        <v>1.3267681380370202E-5</v>
      </c>
    </row>
    <row r="3444" spans="1:13">
      <c r="A3444" s="16">
        <f t="shared" si="266"/>
        <v>3437</v>
      </c>
      <c r="B3444" s="12" t="s">
        <v>411</v>
      </c>
      <c r="C3444" s="272">
        <v>45139</v>
      </c>
      <c r="D3444" s="272">
        <v>45153</v>
      </c>
      <c r="E3444" s="196">
        <f t="shared" si="270"/>
        <v>45146</v>
      </c>
      <c r="F3444" s="272">
        <v>45153</v>
      </c>
      <c r="G3444" s="272">
        <v>45153</v>
      </c>
      <c r="H3444" s="12" t="s">
        <v>166</v>
      </c>
      <c r="I3444" s="234">
        <v>77634.430000000022</v>
      </c>
      <c r="J3444" s="272">
        <v>45154</v>
      </c>
      <c r="K3444" s="17">
        <f t="shared" si="269"/>
        <v>7.5</v>
      </c>
      <c r="L3444" s="283">
        <f t="shared" si="267"/>
        <v>3.1573943992663223E-4</v>
      </c>
      <c r="M3444" s="22">
        <f t="shared" si="268"/>
        <v>2.3680457994497417E-3</v>
      </c>
    </row>
    <row r="3445" spans="1:13">
      <c r="A3445" s="16">
        <f t="shared" si="266"/>
        <v>3438</v>
      </c>
      <c r="B3445" s="12" t="s">
        <v>411</v>
      </c>
      <c r="C3445" s="272">
        <v>45139</v>
      </c>
      <c r="D3445" s="272">
        <v>45153</v>
      </c>
      <c r="E3445" s="196">
        <f t="shared" si="270"/>
        <v>45146</v>
      </c>
      <c r="F3445" s="272">
        <v>45153</v>
      </c>
      <c r="G3445" s="272">
        <v>45229</v>
      </c>
      <c r="H3445" s="12" t="s">
        <v>156</v>
      </c>
      <c r="I3445" s="234">
        <v>10.33</v>
      </c>
      <c r="J3445" s="272">
        <v>45230</v>
      </c>
      <c r="K3445" s="17">
        <f t="shared" si="269"/>
        <v>83.5</v>
      </c>
      <c r="L3445" s="283">
        <f t="shared" si="267"/>
        <v>4.2012138357196795E-8</v>
      </c>
      <c r="M3445" s="22">
        <f t="shared" si="268"/>
        <v>3.5080135528259322E-6</v>
      </c>
    </row>
    <row r="3446" spans="1:13">
      <c r="A3446" s="16">
        <f t="shared" si="266"/>
        <v>3439</v>
      </c>
      <c r="B3446" s="12" t="s">
        <v>411</v>
      </c>
      <c r="C3446" s="272">
        <v>45139</v>
      </c>
      <c r="D3446" s="272">
        <v>45153</v>
      </c>
      <c r="E3446" s="196">
        <f t="shared" si="270"/>
        <v>45146</v>
      </c>
      <c r="F3446" s="272">
        <v>45153</v>
      </c>
      <c r="G3446" s="272">
        <v>45229</v>
      </c>
      <c r="H3446" s="12" t="s">
        <v>152</v>
      </c>
      <c r="I3446" s="234">
        <v>31.01</v>
      </c>
      <c r="J3446" s="272">
        <v>45230</v>
      </c>
      <c r="K3446" s="17">
        <f t="shared" si="269"/>
        <v>83.5</v>
      </c>
      <c r="L3446" s="283">
        <f t="shared" si="267"/>
        <v>1.2611775512649302E-7</v>
      </c>
      <c r="M3446" s="22">
        <f t="shared" si="268"/>
        <v>1.0530832553062167E-5</v>
      </c>
    </row>
    <row r="3447" spans="1:13">
      <c r="A3447" s="16">
        <f t="shared" si="266"/>
        <v>3440</v>
      </c>
      <c r="B3447" s="12" t="s">
        <v>411</v>
      </c>
      <c r="C3447" s="272">
        <v>45139</v>
      </c>
      <c r="D3447" s="272">
        <v>45153</v>
      </c>
      <c r="E3447" s="196">
        <f t="shared" si="270"/>
        <v>45146</v>
      </c>
      <c r="F3447" s="272">
        <v>45153</v>
      </c>
      <c r="G3447" s="272">
        <v>45183</v>
      </c>
      <c r="H3447" s="12" t="s">
        <v>153</v>
      </c>
      <c r="I3447" s="234">
        <v>562.48</v>
      </c>
      <c r="J3447" s="272">
        <v>45184</v>
      </c>
      <c r="K3447" s="17">
        <f t="shared" si="269"/>
        <v>37.5</v>
      </c>
      <c r="L3447" s="283">
        <f t="shared" si="267"/>
        <v>2.2876077040809348E-6</v>
      </c>
      <c r="M3447" s="22">
        <f t="shared" si="268"/>
        <v>8.578528890303506E-5</v>
      </c>
    </row>
    <row r="3448" spans="1:13">
      <c r="A3448" s="16">
        <f t="shared" si="266"/>
        <v>3441</v>
      </c>
      <c r="B3448" s="12" t="s">
        <v>411</v>
      </c>
      <c r="C3448" s="272">
        <v>45139</v>
      </c>
      <c r="D3448" s="272">
        <v>45153</v>
      </c>
      <c r="E3448" s="196">
        <f t="shared" si="270"/>
        <v>45146</v>
      </c>
      <c r="F3448" s="272">
        <v>45153</v>
      </c>
      <c r="G3448" s="272">
        <v>45188</v>
      </c>
      <c r="H3448" s="12" t="s">
        <v>157</v>
      </c>
      <c r="I3448" s="234">
        <v>30.2</v>
      </c>
      <c r="J3448" s="272">
        <v>45189</v>
      </c>
      <c r="K3448" s="17">
        <f t="shared" si="269"/>
        <v>42.5</v>
      </c>
      <c r="L3448" s="283">
        <f t="shared" si="267"/>
        <v>1.228234829029374E-7</v>
      </c>
      <c r="M3448" s="22">
        <f t="shared" si="268"/>
        <v>5.2199980233748393E-6</v>
      </c>
    </row>
    <row r="3449" spans="1:13">
      <c r="A3449" s="16">
        <f t="shared" si="266"/>
        <v>3442</v>
      </c>
      <c r="B3449" s="12" t="s">
        <v>411</v>
      </c>
      <c r="C3449" s="272">
        <v>45139</v>
      </c>
      <c r="D3449" s="272">
        <v>45153</v>
      </c>
      <c r="E3449" s="196">
        <f t="shared" si="270"/>
        <v>45146</v>
      </c>
      <c r="F3449" s="272">
        <v>45153</v>
      </c>
      <c r="G3449" s="272">
        <v>45183</v>
      </c>
      <c r="H3449" s="12" t="s">
        <v>152</v>
      </c>
      <c r="I3449" s="234">
        <v>92.8</v>
      </c>
      <c r="J3449" s="272">
        <v>45184</v>
      </c>
      <c r="K3449" s="17">
        <f t="shared" si="269"/>
        <v>37.5</v>
      </c>
      <c r="L3449" s="283">
        <f t="shared" si="267"/>
        <v>3.7741785474809902E-7</v>
      </c>
      <c r="M3449" s="22">
        <f t="shared" si="268"/>
        <v>1.4153169553053714E-5</v>
      </c>
    </row>
    <row r="3450" spans="1:13">
      <c r="A3450" s="16">
        <f t="shared" si="266"/>
        <v>3443</v>
      </c>
      <c r="B3450" s="12" t="s">
        <v>411</v>
      </c>
      <c r="C3450" s="272">
        <v>45139</v>
      </c>
      <c r="D3450" s="272">
        <v>45153</v>
      </c>
      <c r="E3450" s="196">
        <f t="shared" si="270"/>
        <v>45146</v>
      </c>
      <c r="F3450" s="272">
        <v>45153</v>
      </c>
      <c r="G3450" s="272">
        <v>45183</v>
      </c>
      <c r="H3450" s="12" t="s">
        <v>156</v>
      </c>
      <c r="I3450" s="234">
        <v>98.710000000000008</v>
      </c>
      <c r="J3450" s="272">
        <v>45184</v>
      </c>
      <c r="K3450" s="17">
        <f t="shared" si="269"/>
        <v>37.5</v>
      </c>
      <c r="L3450" s="283">
        <f t="shared" si="267"/>
        <v>4.0145384097181958E-7</v>
      </c>
      <c r="M3450" s="22">
        <f t="shared" si="268"/>
        <v>1.5054519036443235E-5</v>
      </c>
    </row>
    <row r="3451" spans="1:13">
      <c r="A3451" s="16">
        <f t="shared" si="266"/>
        <v>3444</v>
      </c>
      <c r="B3451" s="12" t="s">
        <v>411</v>
      </c>
      <c r="C3451" s="272">
        <v>45139</v>
      </c>
      <c r="D3451" s="272">
        <v>45153</v>
      </c>
      <c r="E3451" s="196">
        <f t="shared" si="270"/>
        <v>45146</v>
      </c>
      <c r="F3451" s="272">
        <v>45153</v>
      </c>
      <c r="G3451" s="272">
        <v>45155</v>
      </c>
      <c r="H3451" s="12" t="s">
        <v>152</v>
      </c>
      <c r="I3451" s="234">
        <v>445.34999999999997</v>
      </c>
      <c r="J3451" s="272">
        <v>45156</v>
      </c>
      <c r="K3451" s="17">
        <f t="shared" si="269"/>
        <v>9.5</v>
      </c>
      <c r="L3451" s="283">
        <f t="shared" si="267"/>
        <v>1.8112396725438134E-6</v>
      </c>
      <c r="M3451" s="22">
        <f t="shared" si="268"/>
        <v>1.7206776889166226E-5</v>
      </c>
    </row>
    <row r="3452" spans="1:13">
      <c r="A3452" s="16">
        <f t="shared" si="266"/>
        <v>3445</v>
      </c>
      <c r="B3452" s="12" t="s">
        <v>411</v>
      </c>
      <c r="C3452" s="272">
        <v>45139</v>
      </c>
      <c r="D3452" s="272">
        <v>45153</v>
      </c>
      <c r="E3452" s="196">
        <f t="shared" si="270"/>
        <v>45146</v>
      </c>
      <c r="F3452" s="272">
        <v>45153</v>
      </c>
      <c r="G3452" s="272">
        <v>45188</v>
      </c>
      <c r="H3452" s="12" t="s">
        <v>157</v>
      </c>
      <c r="I3452" s="234">
        <v>65.55</v>
      </c>
      <c r="J3452" s="272">
        <v>45189</v>
      </c>
      <c r="K3452" s="17">
        <f t="shared" si="269"/>
        <v>42.5</v>
      </c>
      <c r="L3452" s="283">
        <f t="shared" si="267"/>
        <v>2.6659202994329624E-7</v>
      </c>
      <c r="M3452" s="22">
        <f t="shared" si="268"/>
        <v>1.133016127259009E-5</v>
      </c>
    </row>
    <row r="3453" spans="1:13">
      <c r="A3453" s="16">
        <f t="shared" si="266"/>
        <v>3446</v>
      </c>
      <c r="B3453" s="12" t="s">
        <v>411</v>
      </c>
      <c r="C3453" s="272">
        <v>45139</v>
      </c>
      <c r="D3453" s="272">
        <v>45153</v>
      </c>
      <c r="E3453" s="196">
        <f t="shared" si="270"/>
        <v>45146</v>
      </c>
      <c r="F3453" s="272">
        <v>45153</v>
      </c>
      <c r="G3453" s="272">
        <v>45188</v>
      </c>
      <c r="H3453" s="12" t="s">
        <v>154</v>
      </c>
      <c r="I3453" s="234">
        <v>61.12</v>
      </c>
      <c r="J3453" s="272">
        <v>45189</v>
      </c>
      <c r="K3453" s="17">
        <f t="shared" si="269"/>
        <v>42.5</v>
      </c>
      <c r="L3453" s="283">
        <f t="shared" si="267"/>
        <v>2.4857520778236865E-7</v>
      </c>
      <c r="M3453" s="22">
        <f t="shared" si="268"/>
        <v>1.0564446330750668E-5</v>
      </c>
    </row>
    <row r="3454" spans="1:13">
      <c r="A3454" s="16">
        <f t="shared" si="266"/>
        <v>3447</v>
      </c>
      <c r="B3454" s="12" t="s">
        <v>411</v>
      </c>
      <c r="C3454" s="272">
        <v>45139</v>
      </c>
      <c r="D3454" s="272">
        <v>45153</v>
      </c>
      <c r="E3454" s="196">
        <f t="shared" si="270"/>
        <v>45146</v>
      </c>
      <c r="F3454" s="272">
        <v>45153</v>
      </c>
      <c r="G3454" s="272">
        <v>45188</v>
      </c>
      <c r="H3454" s="12" t="s">
        <v>157</v>
      </c>
      <c r="I3454" s="234">
        <v>1698.64</v>
      </c>
      <c r="J3454" s="272">
        <v>45189</v>
      </c>
      <c r="K3454" s="17">
        <f t="shared" si="269"/>
        <v>42.5</v>
      </c>
      <c r="L3454" s="283">
        <f t="shared" si="267"/>
        <v>6.9083735429882644E-6</v>
      </c>
      <c r="M3454" s="22">
        <f t="shared" si="268"/>
        <v>2.9360587557700126E-4</v>
      </c>
    </row>
    <row r="3455" spans="1:13">
      <c r="A3455" s="16">
        <f t="shared" si="266"/>
        <v>3448</v>
      </c>
      <c r="B3455" s="12" t="s">
        <v>411</v>
      </c>
      <c r="C3455" s="272">
        <v>45139</v>
      </c>
      <c r="D3455" s="272">
        <v>45153</v>
      </c>
      <c r="E3455" s="196">
        <f t="shared" si="270"/>
        <v>45146</v>
      </c>
      <c r="F3455" s="272">
        <v>45153</v>
      </c>
      <c r="G3455" s="272">
        <v>45188</v>
      </c>
      <c r="H3455" s="12" t="s">
        <v>157</v>
      </c>
      <c r="I3455" s="234">
        <v>146.11000000000001</v>
      </c>
      <c r="J3455" s="272">
        <v>45189</v>
      </c>
      <c r="K3455" s="17">
        <f t="shared" si="269"/>
        <v>42.5</v>
      </c>
      <c r="L3455" s="283">
        <f t="shared" si="267"/>
        <v>5.9422977109099946E-7</v>
      </c>
      <c r="M3455" s="22">
        <f t="shared" si="268"/>
        <v>2.5254765271367478E-5</v>
      </c>
    </row>
    <row r="3456" spans="1:13">
      <c r="A3456" s="16">
        <f t="shared" si="266"/>
        <v>3449</v>
      </c>
      <c r="B3456" s="12" t="s">
        <v>411</v>
      </c>
      <c r="C3456" s="272">
        <v>45139</v>
      </c>
      <c r="D3456" s="272">
        <v>45153</v>
      </c>
      <c r="E3456" s="196">
        <f t="shared" si="270"/>
        <v>45146</v>
      </c>
      <c r="F3456" s="272">
        <v>45153</v>
      </c>
      <c r="G3456" s="272">
        <v>45229</v>
      </c>
      <c r="H3456" s="12" t="s">
        <v>152</v>
      </c>
      <c r="I3456" s="234">
        <v>79.03</v>
      </c>
      <c r="J3456" s="272">
        <v>45230</v>
      </c>
      <c r="K3456" s="17">
        <f t="shared" si="269"/>
        <v>83.5</v>
      </c>
      <c r="L3456" s="283">
        <f t="shared" si="267"/>
        <v>3.2141522694765371E-7</v>
      </c>
      <c r="M3456" s="22">
        <f t="shared" si="268"/>
        <v>2.6838171450129084E-5</v>
      </c>
    </row>
    <row r="3457" spans="1:13">
      <c r="A3457" s="16">
        <f t="shared" si="266"/>
        <v>3450</v>
      </c>
      <c r="B3457" s="12" t="s">
        <v>411</v>
      </c>
      <c r="C3457" s="272">
        <v>45139</v>
      </c>
      <c r="D3457" s="272">
        <v>45153</v>
      </c>
      <c r="E3457" s="196">
        <f t="shared" si="270"/>
        <v>45146</v>
      </c>
      <c r="F3457" s="272">
        <v>45153</v>
      </c>
      <c r="G3457" s="272">
        <v>45229</v>
      </c>
      <c r="H3457" s="12" t="s">
        <v>165</v>
      </c>
      <c r="I3457" s="234">
        <v>27.23</v>
      </c>
      <c r="J3457" s="272">
        <v>45230</v>
      </c>
      <c r="K3457" s="17">
        <f t="shared" si="269"/>
        <v>83.5</v>
      </c>
      <c r="L3457" s="283">
        <f t="shared" si="267"/>
        <v>1.1074448474990017E-7</v>
      </c>
      <c r="M3457" s="22">
        <f t="shared" si="268"/>
        <v>9.2471644766166642E-6</v>
      </c>
    </row>
    <row r="3458" spans="1:13">
      <c r="A3458" s="16">
        <f t="shared" si="266"/>
        <v>3451</v>
      </c>
      <c r="B3458" s="12" t="s">
        <v>411</v>
      </c>
      <c r="C3458" s="272">
        <v>45139</v>
      </c>
      <c r="D3458" s="272">
        <v>45153</v>
      </c>
      <c r="E3458" s="196">
        <f t="shared" si="270"/>
        <v>45146</v>
      </c>
      <c r="F3458" s="272">
        <v>45153</v>
      </c>
      <c r="G3458" s="272">
        <v>45188</v>
      </c>
      <c r="H3458" s="12" t="s">
        <v>157</v>
      </c>
      <c r="I3458" s="234">
        <v>200.45</v>
      </c>
      <c r="J3458" s="272">
        <v>45189</v>
      </c>
      <c r="K3458" s="17">
        <f t="shared" si="269"/>
        <v>42.5</v>
      </c>
      <c r="L3458" s="283">
        <f t="shared" si="267"/>
        <v>8.1523070026138412E-7</v>
      </c>
      <c r="M3458" s="22">
        <f t="shared" si="268"/>
        <v>3.4647304761108828E-5</v>
      </c>
    </row>
    <row r="3459" spans="1:13">
      <c r="A3459" s="16">
        <f t="shared" si="266"/>
        <v>3452</v>
      </c>
      <c r="B3459" s="12" t="s">
        <v>411</v>
      </c>
      <c r="C3459" s="272">
        <v>45139</v>
      </c>
      <c r="D3459" s="272">
        <v>45153</v>
      </c>
      <c r="E3459" s="196">
        <f t="shared" si="270"/>
        <v>45146</v>
      </c>
      <c r="F3459" s="272">
        <v>45153</v>
      </c>
      <c r="G3459" s="272">
        <v>45188</v>
      </c>
      <c r="H3459" s="12" t="s">
        <v>157</v>
      </c>
      <c r="I3459" s="234">
        <v>135.83000000000001</v>
      </c>
      <c r="J3459" s="272">
        <v>45189</v>
      </c>
      <c r="K3459" s="17">
        <f t="shared" si="269"/>
        <v>42.5</v>
      </c>
      <c r="L3459" s="283">
        <f t="shared" si="267"/>
        <v>5.5242098287105923E-7</v>
      </c>
      <c r="M3459" s="22">
        <f t="shared" si="268"/>
        <v>2.3477891772020017E-5</v>
      </c>
    </row>
    <row r="3460" spans="1:13">
      <c r="A3460" s="16">
        <f t="shared" si="266"/>
        <v>3453</v>
      </c>
      <c r="B3460" s="12" t="s">
        <v>411</v>
      </c>
      <c r="C3460" s="272">
        <v>45139</v>
      </c>
      <c r="D3460" s="272">
        <v>45153</v>
      </c>
      <c r="E3460" s="196">
        <f t="shared" si="270"/>
        <v>45146</v>
      </c>
      <c r="F3460" s="272">
        <v>45153</v>
      </c>
      <c r="G3460" s="272">
        <v>45229</v>
      </c>
      <c r="H3460" s="12" t="s">
        <v>152</v>
      </c>
      <c r="I3460" s="234">
        <v>17.440000000000001</v>
      </c>
      <c r="J3460" s="272">
        <v>45230</v>
      </c>
      <c r="K3460" s="17">
        <f t="shared" si="269"/>
        <v>83.5</v>
      </c>
      <c r="L3460" s="283">
        <f t="shared" si="267"/>
        <v>7.0928527875073792E-8</v>
      </c>
      <c r="M3460" s="22">
        <f t="shared" si="268"/>
        <v>5.9225320775686613E-6</v>
      </c>
    </row>
    <row r="3461" spans="1:13">
      <c r="A3461" s="16">
        <f t="shared" si="266"/>
        <v>3454</v>
      </c>
      <c r="B3461" s="12" t="s">
        <v>411</v>
      </c>
      <c r="C3461" s="272">
        <v>45139</v>
      </c>
      <c r="D3461" s="272">
        <v>45153</v>
      </c>
      <c r="E3461" s="196">
        <f t="shared" si="270"/>
        <v>45146</v>
      </c>
      <c r="F3461" s="272">
        <v>45153</v>
      </c>
      <c r="G3461" s="272">
        <v>45188</v>
      </c>
      <c r="H3461" s="12" t="s">
        <v>157</v>
      </c>
      <c r="I3461" s="234">
        <v>836.0200000000001</v>
      </c>
      <c r="J3461" s="272">
        <v>45189</v>
      </c>
      <c r="K3461" s="17">
        <f t="shared" si="269"/>
        <v>42.5</v>
      </c>
      <c r="L3461" s="283">
        <f t="shared" si="267"/>
        <v>3.4000956349838985E-6</v>
      </c>
      <c r="M3461" s="22">
        <f t="shared" si="268"/>
        <v>1.4450406448681568E-4</v>
      </c>
    </row>
    <row r="3462" spans="1:13">
      <c r="A3462" s="16">
        <f t="shared" si="266"/>
        <v>3455</v>
      </c>
      <c r="B3462" s="12" t="s">
        <v>411</v>
      </c>
      <c r="C3462" s="272">
        <v>45139</v>
      </c>
      <c r="D3462" s="272">
        <v>45153</v>
      </c>
      <c r="E3462" s="196">
        <f t="shared" si="270"/>
        <v>45146</v>
      </c>
      <c r="F3462" s="272">
        <v>45153</v>
      </c>
      <c r="G3462" s="272">
        <v>45188</v>
      </c>
      <c r="H3462" s="12" t="s">
        <v>154</v>
      </c>
      <c r="I3462" s="234">
        <v>193.23</v>
      </c>
      <c r="J3462" s="272">
        <v>45189</v>
      </c>
      <c r="K3462" s="17">
        <f t="shared" si="269"/>
        <v>42.5</v>
      </c>
      <c r="L3462" s="283">
        <f t="shared" si="267"/>
        <v>7.8586694044154282E-7</v>
      </c>
      <c r="M3462" s="22">
        <f t="shared" si="268"/>
        <v>3.3399344968765572E-5</v>
      </c>
    </row>
    <row r="3463" spans="1:13">
      <c r="A3463" s="16">
        <f t="shared" si="266"/>
        <v>3456</v>
      </c>
      <c r="B3463" s="12" t="s">
        <v>411</v>
      </c>
      <c r="C3463" s="272">
        <v>45139</v>
      </c>
      <c r="D3463" s="272">
        <v>45153</v>
      </c>
      <c r="E3463" s="196">
        <f t="shared" si="270"/>
        <v>45146</v>
      </c>
      <c r="F3463" s="272">
        <v>45153</v>
      </c>
      <c r="G3463" s="272">
        <v>45188</v>
      </c>
      <c r="H3463" s="12" t="s">
        <v>157</v>
      </c>
      <c r="I3463" s="234">
        <v>762.38999999999987</v>
      </c>
      <c r="J3463" s="272">
        <v>45189</v>
      </c>
      <c r="K3463" s="17">
        <f t="shared" si="269"/>
        <v>42.5</v>
      </c>
      <c r="L3463" s="283">
        <f t="shared" si="267"/>
        <v>3.1006422228599477E-6</v>
      </c>
      <c r="M3463" s="22">
        <f t="shared" si="268"/>
        <v>1.3177729447154778E-4</v>
      </c>
    </row>
    <row r="3464" spans="1:13">
      <c r="A3464" s="16">
        <f t="shared" si="266"/>
        <v>3457</v>
      </c>
      <c r="B3464" s="12" t="s">
        <v>411</v>
      </c>
      <c r="C3464" s="272">
        <v>45139</v>
      </c>
      <c r="D3464" s="272">
        <v>45153</v>
      </c>
      <c r="E3464" s="196">
        <f t="shared" si="270"/>
        <v>45146</v>
      </c>
      <c r="F3464" s="272">
        <v>45153</v>
      </c>
      <c r="G3464" s="272">
        <v>45191</v>
      </c>
      <c r="H3464" s="12" t="s">
        <v>166</v>
      </c>
      <c r="I3464" s="234">
        <v>542.86</v>
      </c>
      <c r="J3464" s="272">
        <v>45194</v>
      </c>
      <c r="K3464" s="17">
        <f t="shared" si="269"/>
        <v>45.5</v>
      </c>
      <c r="L3464" s="283">
        <f t="shared" si="267"/>
        <v>2.2078131102214769E-6</v>
      </c>
      <c r="M3464" s="22">
        <f t="shared" si="268"/>
        <v>1.0045549651507719E-4</v>
      </c>
    </row>
    <row r="3465" spans="1:13">
      <c r="A3465" s="16">
        <f t="shared" ref="A3465:A3528" si="271">A3464+1</f>
        <v>3458</v>
      </c>
      <c r="B3465" s="12" t="s">
        <v>411</v>
      </c>
      <c r="C3465" s="272">
        <v>45139</v>
      </c>
      <c r="D3465" s="272">
        <v>45153</v>
      </c>
      <c r="E3465" s="196">
        <f t="shared" si="270"/>
        <v>45146</v>
      </c>
      <c r="F3465" s="272">
        <v>45153</v>
      </c>
      <c r="G3465" s="272">
        <v>45188</v>
      </c>
      <c r="H3465" s="12" t="s">
        <v>157</v>
      </c>
      <c r="I3465" s="234">
        <v>2017.7100000000003</v>
      </c>
      <c r="J3465" s="272">
        <v>45189</v>
      </c>
      <c r="K3465" s="17">
        <f t="shared" si="269"/>
        <v>42.5</v>
      </c>
      <c r="L3465" s="283">
        <f t="shared" si="267"/>
        <v>8.2060321088770152E-6</v>
      </c>
      <c r="M3465" s="22">
        <f t="shared" si="268"/>
        <v>3.4875636462727312E-4</v>
      </c>
    </row>
    <row r="3466" spans="1:13">
      <c r="A3466" s="16">
        <f t="shared" si="271"/>
        <v>3459</v>
      </c>
      <c r="B3466" s="12" t="s">
        <v>411</v>
      </c>
      <c r="C3466" s="272">
        <v>45139</v>
      </c>
      <c r="D3466" s="272">
        <v>45153</v>
      </c>
      <c r="E3466" s="196">
        <f t="shared" si="270"/>
        <v>45146</v>
      </c>
      <c r="F3466" s="272">
        <v>45153</v>
      </c>
      <c r="G3466" s="272">
        <v>45229</v>
      </c>
      <c r="H3466" s="12" t="s">
        <v>152</v>
      </c>
      <c r="I3466" s="234">
        <v>43.88</v>
      </c>
      <c r="J3466" s="272">
        <v>45230</v>
      </c>
      <c r="K3466" s="17">
        <f t="shared" si="269"/>
        <v>83.5</v>
      </c>
      <c r="L3466" s="283">
        <f t="shared" ref="L3466:L3529" si="272">I3466/$I$5449</f>
        <v>1.7846008045632097E-7</v>
      </c>
      <c r="M3466" s="22">
        <f t="shared" ref="M3466:M3529" si="273">L3466*K3466</f>
        <v>1.4901416718102801E-5</v>
      </c>
    </row>
    <row r="3467" spans="1:13">
      <c r="A3467" s="16">
        <f t="shared" si="271"/>
        <v>3460</v>
      </c>
      <c r="B3467" s="12" t="s">
        <v>411</v>
      </c>
      <c r="C3467" s="272">
        <v>45139</v>
      </c>
      <c r="D3467" s="272">
        <v>45153</v>
      </c>
      <c r="E3467" s="196">
        <f t="shared" si="270"/>
        <v>45146</v>
      </c>
      <c r="F3467" s="272">
        <v>45153</v>
      </c>
      <c r="G3467" s="272">
        <v>45155</v>
      </c>
      <c r="H3467" s="12" t="s">
        <v>166</v>
      </c>
      <c r="I3467" s="234">
        <v>943.06</v>
      </c>
      <c r="J3467" s="272">
        <v>45156</v>
      </c>
      <c r="K3467" s="17">
        <f t="shared" ref="K3467:K3530" si="274">(G3467-D3467)+((D3467-C3467+1)/2)</f>
        <v>9.5</v>
      </c>
      <c r="L3467" s="283">
        <f t="shared" si="272"/>
        <v>3.8354276088226536E-6</v>
      </c>
      <c r="M3467" s="22">
        <f t="shared" si="273"/>
        <v>3.6436562283815206E-5</v>
      </c>
    </row>
    <row r="3468" spans="1:13">
      <c r="A3468" s="16">
        <f t="shared" si="271"/>
        <v>3461</v>
      </c>
      <c r="B3468" s="12" t="s">
        <v>411</v>
      </c>
      <c r="C3468" s="272">
        <v>45139</v>
      </c>
      <c r="D3468" s="272">
        <v>45153</v>
      </c>
      <c r="E3468" s="196">
        <f t="shared" si="270"/>
        <v>45146</v>
      </c>
      <c r="F3468" s="272">
        <v>45153</v>
      </c>
      <c r="G3468" s="272">
        <v>45155</v>
      </c>
      <c r="H3468" s="12" t="s">
        <v>164</v>
      </c>
      <c r="I3468" s="234">
        <v>4409.8900000000003</v>
      </c>
      <c r="J3468" s="272">
        <v>45156</v>
      </c>
      <c r="K3468" s="17">
        <f t="shared" si="274"/>
        <v>9.5</v>
      </c>
      <c r="L3468" s="283">
        <f t="shared" si="272"/>
        <v>1.7935034735723002E-5</v>
      </c>
      <c r="M3468" s="22">
        <f t="shared" si="273"/>
        <v>1.7038282998936853E-4</v>
      </c>
    </row>
    <row r="3469" spans="1:13">
      <c r="A3469" s="16">
        <f t="shared" si="271"/>
        <v>3462</v>
      </c>
      <c r="B3469" s="12" t="s">
        <v>411</v>
      </c>
      <c r="C3469" s="272">
        <v>45139</v>
      </c>
      <c r="D3469" s="272">
        <v>45153</v>
      </c>
      <c r="E3469" s="196">
        <f t="shared" si="270"/>
        <v>45146</v>
      </c>
      <c r="F3469" s="272">
        <v>45153</v>
      </c>
      <c r="G3469" s="272">
        <v>45229</v>
      </c>
      <c r="H3469" s="12" t="s">
        <v>423</v>
      </c>
      <c r="I3469" s="234">
        <v>18.309999999999999</v>
      </c>
      <c r="J3469" s="272">
        <v>45230</v>
      </c>
      <c r="K3469" s="17">
        <f t="shared" si="274"/>
        <v>83.5</v>
      </c>
      <c r="L3469" s="283">
        <f t="shared" si="272"/>
        <v>7.4466820263337206E-8</v>
      </c>
      <c r="M3469" s="22">
        <f t="shared" si="273"/>
        <v>6.2179794919886567E-6</v>
      </c>
    </row>
    <row r="3470" spans="1:13">
      <c r="A3470" s="16">
        <f t="shared" si="271"/>
        <v>3463</v>
      </c>
      <c r="B3470" s="12" t="s">
        <v>411</v>
      </c>
      <c r="C3470" s="272">
        <v>45139</v>
      </c>
      <c r="D3470" s="272">
        <v>45153</v>
      </c>
      <c r="E3470" s="196">
        <f t="shared" si="270"/>
        <v>45146</v>
      </c>
      <c r="F3470" s="272">
        <v>45153</v>
      </c>
      <c r="G3470" s="272">
        <v>45229</v>
      </c>
      <c r="H3470" s="12" t="s">
        <v>421</v>
      </c>
      <c r="I3470" s="234">
        <v>6.88</v>
      </c>
      <c r="J3470" s="272">
        <v>45230</v>
      </c>
      <c r="K3470" s="17">
        <f t="shared" si="274"/>
        <v>83.5</v>
      </c>
      <c r="L3470" s="283">
        <f t="shared" si="272"/>
        <v>2.7980978886496997E-8</v>
      </c>
      <c r="M3470" s="22">
        <f t="shared" si="273"/>
        <v>2.3364117370224992E-6</v>
      </c>
    </row>
    <row r="3471" spans="1:13">
      <c r="A3471" s="16">
        <f t="shared" si="271"/>
        <v>3464</v>
      </c>
      <c r="B3471" s="12" t="s">
        <v>411</v>
      </c>
      <c r="C3471" s="272">
        <v>45139</v>
      </c>
      <c r="D3471" s="272">
        <v>45153</v>
      </c>
      <c r="E3471" s="196">
        <f t="shared" si="270"/>
        <v>45146</v>
      </c>
      <c r="F3471" s="272">
        <v>45153</v>
      </c>
      <c r="G3471" s="272">
        <v>45229</v>
      </c>
      <c r="H3471" s="12" t="s">
        <v>422</v>
      </c>
      <c r="I3471" s="234">
        <v>18.37</v>
      </c>
      <c r="J3471" s="272">
        <v>45230</v>
      </c>
      <c r="K3471" s="17">
        <f t="shared" si="274"/>
        <v>83.5</v>
      </c>
      <c r="L3471" s="283">
        <f t="shared" si="272"/>
        <v>7.4710840428045031E-8</v>
      </c>
      <c r="M3471" s="22">
        <f t="shared" si="273"/>
        <v>6.2383551757417603E-6</v>
      </c>
    </row>
    <row r="3472" spans="1:13">
      <c r="A3472" s="16">
        <f t="shared" si="271"/>
        <v>3465</v>
      </c>
      <c r="B3472" s="12" t="s">
        <v>411</v>
      </c>
      <c r="C3472" s="272">
        <v>45139</v>
      </c>
      <c r="D3472" s="272">
        <v>45153</v>
      </c>
      <c r="E3472" s="196">
        <f t="shared" si="270"/>
        <v>45146</v>
      </c>
      <c r="F3472" s="272">
        <v>45153</v>
      </c>
      <c r="G3472" s="272">
        <v>45188</v>
      </c>
      <c r="H3472" s="12" t="s">
        <v>157</v>
      </c>
      <c r="I3472" s="234">
        <v>114.75</v>
      </c>
      <c r="J3472" s="272">
        <v>45189</v>
      </c>
      <c r="K3472" s="17">
        <f t="shared" si="274"/>
        <v>42.5</v>
      </c>
      <c r="L3472" s="283">
        <f t="shared" si="272"/>
        <v>4.6668856500371079E-7</v>
      </c>
      <c r="M3472" s="22">
        <f t="shared" si="273"/>
        <v>1.9834264012657707E-5</v>
      </c>
    </row>
    <row r="3473" spans="1:13">
      <c r="A3473" s="16">
        <f t="shared" si="271"/>
        <v>3466</v>
      </c>
      <c r="B3473" s="12" t="s">
        <v>411</v>
      </c>
      <c r="C3473" s="272">
        <v>45139</v>
      </c>
      <c r="D3473" s="272">
        <v>45153</v>
      </c>
      <c r="E3473" s="196">
        <f t="shared" si="270"/>
        <v>45146</v>
      </c>
      <c r="F3473" s="272">
        <v>45153</v>
      </c>
      <c r="G3473" s="272">
        <v>45188</v>
      </c>
      <c r="H3473" s="12" t="s">
        <v>157</v>
      </c>
      <c r="I3473" s="234">
        <v>312.5</v>
      </c>
      <c r="J3473" s="272">
        <v>45189</v>
      </c>
      <c r="K3473" s="17">
        <f t="shared" si="274"/>
        <v>42.5</v>
      </c>
      <c r="L3473" s="283">
        <f t="shared" si="272"/>
        <v>1.2709383578532429E-6</v>
      </c>
      <c r="M3473" s="22">
        <f t="shared" si="273"/>
        <v>5.4014880208762819E-5</v>
      </c>
    </row>
    <row r="3474" spans="1:13">
      <c r="A3474" s="16">
        <f t="shared" si="271"/>
        <v>3467</v>
      </c>
      <c r="B3474" s="12" t="s">
        <v>411</v>
      </c>
      <c r="C3474" s="272">
        <v>45139</v>
      </c>
      <c r="D3474" s="272">
        <v>45153</v>
      </c>
      <c r="E3474" s="196">
        <f t="shared" si="270"/>
        <v>45146</v>
      </c>
      <c r="F3474" s="272">
        <v>45153</v>
      </c>
      <c r="G3474" s="272">
        <v>45321</v>
      </c>
      <c r="H3474" s="12" t="s">
        <v>165</v>
      </c>
      <c r="I3474" s="234">
        <v>8.52</v>
      </c>
      <c r="J3474" s="272">
        <v>45322</v>
      </c>
      <c r="K3474" s="17">
        <f t="shared" si="274"/>
        <v>175.5</v>
      </c>
      <c r="L3474" s="283">
        <f t="shared" si="272"/>
        <v>3.4650863388510815E-8</v>
      </c>
      <c r="M3474" s="22">
        <f t="shared" si="273"/>
        <v>6.0812265246836483E-6</v>
      </c>
    </row>
    <row r="3475" spans="1:13">
      <c r="A3475" s="16">
        <f t="shared" si="271"/>
        <v>3468</v>
      </c>
      <c r="B3475" s="12" t="s">
        <v>411</v>
      </c>
      <c r="C3475" s="272">
        <v>45139</v>
      </c>
      <c r="D3475" s="272">
        <v>45153</v>
      </c>
      <c r="E3475" s="196">
        <f t="shared" si="270"/>
        <v>45146</v>
      </c>
      <c r="F3475" s="272">
        <v>45153</v>
      </c>
      <c r="G3475" s="272">
        <v>45188</v>
      </c>
      <c r="H3475" s="12" t="s">
        <v>157</v>
      </c>
      <c r="I3475" s="234">
        <v>49.56</v>
      </c>
      <c r="J3475" s="272">
        <v>45189</v>
      </c>
      <c r="K3475" s="17">
        <f t="shared" si="274"/>
        <v>42.5</v>
      </c>
      <c r="L3475" s="283">
        <f t="shared" si="272"/>
        <v>2.015606560486615E-7</v>
      </c>
      <c r="M3475" s="22">
        <f t="shared" si="273"/>
        <v>8.5663278820681139E-6</v>
      </c>
    </row>
    <row r="3476" spans="1:13">
      <c r="A3476" s="16">
        <f t="shared" si="271"/>
        <v>3469</v>
      </c>
      <c r="B3476" s="12" t="s">
        <v>411</v>
      </c>
      <c r="C3476" s="272">
        <v>45139</v>
      </c>
      <c r="D3476" s="272">
        <v>45153</v>
      </c>
      <c r="E3476" s="196">
        <f t="shared" si="270"/>
        <v>45146</v>
      </c>
      <c r="F3476" s="272">
        <v>45153</v>
      </c>
      <c r="G3476" s="272">
        <v>45229</v>
      </c>
      <c r="H3476" s="12" t="s">
        <v>152</v>
      </c>
      <c r="I3476" s="234">
        <v>25.55</v>
      </c>
      <c r="J3476" s="272">
        <v>45230</v>
      </c>
      <c r="K3476" s="17">
        <f t="shared" si="274"/>
        <v>83.5</v>
      </c>
      <c r="L3476" s="283">
        <f t="shared" si="272"/>
        <v>1.0391192013808114E-7</v>
      </c>
      <c r="M3476" s="22">
        <f t="shared" si="273"/>
        <v>8.6766453315297754E-6</v>
      </c>
    </row>
    <row r="3477" spans="1:13">
      <c r="A3477" s="16">
        <f t="shared" si="271"/>
        <v>3470</v>
      </c>
      <c r="B3477" s="12" t="s">
        <v>411</v>
      </c>
      <c r="C3477" s="272">
        <v>45139</v>
      </c>
      <c r="D3477" s="272">
        <v>45153</v>
      </c>
      <c r="E3477" s="196">
        <f t="shared" si="270"/>
        <v>45146</v>
      </c>
      <c r="F3477" s="272">
        <v>45153</v>
      </c>
      <c r="G3477" s="272">
        <v>45168</v>
      </c>
      <c r="H3477" s="12" t="s">
        <v>166</v>
      </c>
      <c r="I3477" s="234">
        <v>210.23</v>
      </c>
      <c r="J3477" s="272">
        <v>45169</v>
      </c>
      <c r="K3477" s="17">
        <f t="shared" si="274"/>
        <v>22.5</v>
      </c>
      <c r="L3477" s="283">
        <f t="shared" si="272"/>
        <v>8.5500598710875922E-7</v>
      </c>
      <c r="M3477" s="22">
        <f t="shared" si="273"/>
        <v>1.9237634709947082E-5</v>
      </c>
    </row>
    <row r="3478" spans="1:13">
      <c r="A3478" s="16">
        <f t="shared" si="271"/>
        <v>3471</v>
      </c>
      <c r="B3478" s="12" t="s">
        <v>411</v>
      </c>
      <c r="C3478" s="272">
        <v>45139</v>
      </c>
      <c r="D3478" s="272">
        <v>45153</v>
      </c>
      <c r="E3478" s="196">
        <f t="shared" si="270"/>
        <v>45146</v>
      </c>
      <c r="F3478" s="272">
        <v>45153</v>
      </c>
      <c r="G3478" s="272">
        <v>45155</v>
      </c>
      <c r="H3478" s="12" t="s">
        <v>156</v>
      </c>
      <c r="I3478" s="234">
        <v>28.98</v>
      </c>
      <c r="J3478" s="272">
        <v>45156</v>
      </c>
      <c r="K3478" s="17">
        <f t="shared" si="274"/>
        <v>9.5</v>
      </c>
      <c r="L3478" s="283">
        <f t="shared" si="272"/>
        <v>1.1786173955387833E-7</v>
      </c>
      <c r="M3478" s="22">
        <f t="shared" si="273"/>
        <v>1.1196865257618441E-6</v>
      </c>
    </row>
    <row r="3479" spans="1:13">
      <c r="A3479" s="16">
        <f t="shared" si="271"/>
        <v>3472</v>
      </c>
      <c r="B3479" s="12" t="s">
        <v>411</v>
      </c>
      <c r="C3479" s="272">
        <v>45139</v>
      </c>
      <c r="D3479" s="272">
        <v>45153</v>
      </c>
      <c r="E3479" s="196">
        <f t="shared" si="270"/>
        <v>45146</v>
      </c>
      <c r="F3479" s="272">
        <v>45153</v>
      </c>
      <c r="G3479" s="272">
        <v>45229</v>
      </c>
      <c r="H3479" s="12" t="s">
        <v>156</v>
      </c>
      <c r="I3479" s="234">
        <v>296.31</v>
      </c>
      <c r="J3479" s="272">
        <v>45230</v>
      </c>
      <c r="K3479" s="17">
        <f t="shared" si="274"/>
        <v>83.5</v>
      </c>
      <c r="L3479" s="283">
        <f t="shared" si="272"/>
        <v>1.2050935834095822E-6</v>
      </c>
      <c r="M3479" s="22">
        <f t="shared" si="273"/>
        <v>1.0062531421470011E-4</v>
      </c>
    </row>
    <row r="3480" spans="1:13">
      <c r="A3480" s="16">
        <f t="shared" si="271"/>
        <v>3473</v>
      </c>
      <c r="B3480" s="12" t="s">
        <v>411</v>
      </c>
      <c r="C3480" s="272">
        <v>45139</v>
      </c>
      <c r="D3480" s="272">
        <v>45153</v>
      </c>
      <c r="E3480" s="196">
        <f t="shared" si="270"/>
        <v>45146</v>
      </c>
      <c r="F3480" s="272">
        <v>45153</v>
      </c>
      <c r="G3480" s="272">
        <v>45183</v>
      </c>
      <c r="H3480" s="12" t="s">
        <v>153</v>
      </c>
      <c r="I3480" s="234">
        <v>240.82</v>
      </c>
      <c r="J3480" s="272">
        <v>45184</v>
      </c>
      <c r="K3480" s="17">
        <f t="shared" si="274"/>
        <v>37.5</v>
      </c>
      <c r="L3480" s="283">
        <f t="shared" si="272"/>
        <v>9.7941560108229735E-7</v>
      </c>
      <c r="M3480" s="22">
        <f t="shared" si="273"/>
        <v>3.672808504058615E-5</v>
      </c>
    </row>
    <row r="3481" spans="1:13">
      <c r="A3481" s="16">
        <f t="shared" si="271"/>
        <v>3474</v>
      </c>
      <c r="B3481" s="12" t="s">
        <v>411</v>
      </c>
      <c r="C3481" s="272">
        <v>45139</v>
      </c>
      <c r="D3481" s="272">
        <v>45153</v>
      </c>
      <c r="E3481" s="196">
        <f t="shared" si="270"/>
        <v>45146</v>
      </c>
      <c r="F3481" s="272">
        <v>45153</v>
      </c>
      <c r="G3481" s="272">
        <v>45183</v>
      </c>
      <c r="H3481" s="12" t="s">
        <v>153</v>
      </c>
      <c r="I3481" s="234">
        <v>43.48</v>
      </c>
      <c r="J3481" s="272">
        <v>45184</v>
      </c>
      <c r="K3481" s="17">
        <f t="shared" si="274"/>
        <v>37.5</v>
      </c>
      <c r="L3481" s="283">
        <f t="shared" si="272"/>
        <v>1.768332793582688E-7</v>
      </c>
      <c r="M3481" s="22">
        <f t="shared" si="273"/>
        <v>6.6312479759350797E-6</v>
      </c>
    </row>
    <row r="3482" spans="1:13">
      <c r="A3482" s="16">
        <f t="shared" si="271"/>
        <v>3475</v>
      </c>
      <c r="B3482" s="12" t="s">
        <v>411</v>
      </c>
      <c r="C3482" s="272">
        <v>45154</v>
      </c>
      <c r="D3482" s="272">
        <v>45169</v>
      </c>
      <c r="E3482" s="196">
        <f t="shared" si="270"/>
        <v>45161.5</v>
      </c>
      <c r="F3482" s="272">
        <v>45169</v>
      </c>
      <c r="G3482" s="272">
        <v>45183</v>
      </c>
      <c r="H3482" s="12" t="s">
        <v>164</v>
      </c>
      <c r="I3482" s="234">
        <v>196</v>
      </c>
      <c r="J3482" s="272">
        <v>45184</v>
      </c>
      <c r="K3482" s="17">
        <f t="shared" si="274"/>
        <v>22</v>
      </c>
      <c r="L3482" s="283">
        <f t="shared" si="272"/>
        <v>7.97132538045554E-7</v>
      </c>
      <c r="M3482" s="22">
        <f t="shared" si="273"/>
        <v>1.7536915837002189E-5</v>
      </c>
    </row>
    <row r="3483" spans="1:13">
      <c r="A3483" s="16">
        <f t="shared" si="271"/>
        <v>3476</v>
      </c>
      <c r="B3483" s="12" t="s">
        <v>411</v>
      </c>
      <c r="C3483" s="272">
        <v>45154</v>
      </c>
      <c r="D3483" s="272">
        <v>45169</v>
      </c>
      <c r="E3483" s="196">
        <f t="shared" si="270"/>
        <v>45161.5</v>
      </c>
      <c r="F3483" s="272">
        <v>45169</v>
      </c>
      <c r="G3483" s="272">
        <v>45183</v>
      </c>
      <c r="H3483" s="12" t="s">
        <v>166</v>
      </c>
      <c r="I3483" s="234">
        <v>684</v>
      </c>
      <c r="J3483" s="272">
        <v>45184</v>
      </c>
      <c r="K3483" s="17">
        <f t="shared" si="274"/>
        <v>22</v>
      </c>
      <c r="L3483" s="283">
        <f t="shared" si="272"/>
        <v>2.7818298776691781E-6</v>
      </c>
      <c r="M3483" s="22">
        <f t="shared" si="273"/>
        <v>6.120025730872192E-5</v>
      </c>
    </row>
    <row r="3484" spans="1:13">
      <c r="A3484" s="16">
        <f t="shared" si="271"/>
        <v>3477</v>
      </c>
      <c r="B3484" s="12" t="s">
        <v>411</v>
      </c>
      <c r="C3484" s="272">
        <v>45154</v>
      </c>
      <c r="D3484" s="272">
        <v>45169</v>
      </c>
      <c r="E3484" s="196">
        <f t="shared" si="270"/>
        <v>45161.5</v>
      </c>
      <c r="F3484" s="272">
        <v>45169</v>
      </c>
      <c r="G3484" s="272">
        <v>45229</v>
      </c>
      <c r="H3484" s="12" t="s">
        <v>152</v>
      </c>
      <c r="I3484" s="234">
        <v>81.16</v>
      </c>
      <c r="J3484" s="272">
        <v>45230</v>
      </c>
      <c r="K3484" s="17">
        <f t="shared" si="274"/>
        <v>68</v>
      </c>
      <c r="L3484" s="283">
        <f t="shared" si="272"/>
        <v>3.3007794279478139E-7</v>
      </c>
      <c r="M3484" s="22">
        <f t="shared" si="273"/>
        <v>2.2445300110045135E-5</v>
      </c>
    </row>
    <row r="3485" spans="1:13">
      <c r="A3485" s="16">
        <f t="shared" si="271"/>
        <v>3478</v>
      </c>
      <c r="B3485" s="12" t="s">
        <v>411</v>
      </c>
      <c r="C3485" s="272">
        <v>45154</v>
      </c>
      <c r="D3485" s="272">
        <v>45169</v>
      </c>
      <c r="E3485" s="196">
        <f t="shared" si="270"/>
        <v>45161.5</v>
      </c>
      <c r="F3485" s="272">
        <v>45169</v>
      </c>
      <c r="G3485" s="272">
        <v>45188</v>
      </c>
      <c r="H3485" s="12" t="s">
        <v>157</v>
      </c>
      <c r="I3485" s="234">
        <v>44.56</v>
      </c>
      <c r="J3485" s="272">
        <v>45189</v>
      </c>
      <c r="K3485" s="17">
        <f t="shared" si="274"/>
        <v>27</v>
      </c>
      <c r="L3485" s="283">
        <f t="shared" si="272"/>
        <v>1.8122564232300962E-7</v>
      </c>
      <c r="M3485" s="22">
        <f t="shared" si="273"/>
        <v>4.8930923427212597E-6</v>
      </c>
    </row>
    <row r="3486" spans="1:13">
      <c r="A3486" s="16">
        <f t="shared" si="271"/>
        <v>3479</v>
      </c>
      <c r="B3486" s="12" t="s">
        <v>411</v>
      </c>
      <c r="C3486" s="272">
        <v>45154</v>
      </c>
      <c r="D3486" s="272">
        <v>45169</v>
      </c>
      <c r="E3486" s="196">
        <f t="shared" si="270"/>
        <v>45161.5</v>
      </c>
      <c r="F3486" s="272">
        <v>45169</v>
      </c>
      <c r="G3486" s="272">
        <v>45229</v>
      </c>
      <c r="H3486" s="12" t="s">
        <v>152</v>
      </c>
      <c r="I3486" s="234">
        <v>33.03</v>
      </c>
      <c r="J3486" s="272">
        <v>45230</v>
      </c>
      <c r="K3486" s="17">
        <f t="shared" si="274"/>
        <v>68</v>
      </c>
      <c r="L3486" s="283">
        <f t="shared" si="272"/>
        <v>1.3433310067165637E-7</v>
      </c>
      <c r="M3486" s="22">
        <f t="shared" si="273"/>
        <v>9.1346508456726334E-6</v>
      </c>
    </row>
    <row r="3487" spans="1:13">
      <c r="A3487" s="16">
        <f t="shared" si="271"/>
        <v>3480</v>
      </c>
      <c r="B3487" s="12" t="s">
        <v>411</v>
      </c>
      <c r="C3487" s="272">
        <v>45154</v>
      </c>
      <c r="D3487" s="272">
        <v>45169</v>
      </c>
      <c r="E3487" s="196">
        <f t="shared" si="270"/>
        <v>45161.5</v>
      </c>
      <c r="F3487" s="272">
        <v>45169</v>
      </c>
      <c r="G3487" s="272">
        <v>45229</v>
      </c>
      <c r="H3487" s="12" t="s">
        <v>156</v>
      </c>
      <c r="I3487" s="234">
        <v>34.380000000000003</v>
      </c>
      <c r="J3487" s="272">
        <v>45230</v>
      </c>
      <c r="K3487" s="17">
        <f t="shared" si="274"/>
        <v>68</v>
      </c>
      <c r="L3487" s="283">
        <f t="shared" si="272"/>
        <v>1.3982355437758237E-7</v>
      </c>
      <c r="M3487" s="22">
        <f t="shared" si="273"/>
        <v>9.5080016976756011E-6</v>
      </c>
    </row>
    <row r="3488" spans="1:13">
      <c r="A3488" s="16">
        <f t="shared" si="271"/>
        <v>3481</v>
      </c>
      <c r="B3488" s="12" t="s">
        <v>411</v>
      </c>
      <c r="C3488" s="272">
        <v>45154</v>
      </c>
      <c r="D3488" s="272">
        <v>45169</v>
      </c>
      <c r="E3488" s="196">
        <f t="shared" si="270"/>
        <v>45161.5</v>
      </c>
      <c r="F3488" s="272">
        <v>45169</v>
      </c>
      <c r="G3488" s="272">
        <v>45169</v>
      </c>
      <c r="H3488" s="12" t="s">
        <v>166</v>
      </c>
      <c r="I3488" s="234">
        <v>85.56</v>
      </c>
      <c r="J3488" s="272">
        <v>45170</v>
      </c>
      <c r="K3488" s="17">
        <f t="shared" si="274"/>
        <v>8</v>
      </c>
      <c r="L3488" s="283">
        <f t="shared" si="272"/>
        <v>3.4797275487335507E-7</v>
      </c>
      <c r="M3488" s="22">
        <f t="shared" si="273"/>
        <v>2.7837820389868406E-6</v>
      </c>
    </row>
    <row r="3489" spans="1:13">
      <c r="A3489" s="16">
        <f t="shared" si="271"/>
        <v>3482</v>
      </c>
      <c r="B3489" s="12" t="s">
        <v>411</v>
      </c>
      <c r="C3489" s="272">
        <v>45154</v>
      </c>
      <c r="D3489" s="272">
        <v>45169</v>
      </c>
      <c r="E3489" s="196">
        <f t="shared" si="270"/>
        <v>45161.5</v>
      </c>
      <c r="F3489" s="272">
        <v>45169</v>
      </c>
      <c r="G3489" s="272">
        <v>45183</v>
      </c>
      <c r="H3489" s="12" t="s">
        <v>164</v>
      </c>
      <c r="I3489" s="234">
        <v>192.84</v>
      </c>
      <c r="J3489" s="272">
        <v>45184</v>
      </c>
      <c r="K3489" s="17">
        <f t="shared" si="274"/>
        <v>22</v>
      </c>
      <c r="L3489" s="283">
        <f t="shared" si="272"/>
        <v>7.8428080937094199E-7</v>
      </c>
      <c r="M3489" s="22">
        <f t="shared" si="273"/>
        <v>1.7254177806160723E-5</v>
      </c>
    </row>
    <row r="3490" spans="1:13">
      <c r="A3490" s="16">
        <f t="shared" si="271"/>
        <v>3483</v>
      </c>
      <c r="B3490" s="12" t="s">
        <v>411</v>
      </c>
      <c r="C3490" s="272">
        <v>45154</v>
      </c>
      <c r="D3490" s="272">
        <v>45169</v>
      </c>
      <c r="E3490" s="196">
        <f t="shared" si="270"/>
        <v>45161.5</v>
      </c>
      <c r="F3490" s="272">
        <v>45169</v>
      </c>
      <c r="G3490" s="272">
        <v>45183</v>
      </c>
      <c r="H3490" s="12" t="s">
        <v>166</v>
      </c>
      <c r="I3490" s="234">
        <v>215.45999999999998</v>
      </c>
      <c r="J3490" s="272">
        <v>45184</v>
      </c>
      <c r="K3490" s="17">
        <f t="shared" si="274"/>
        <v>22</v>
      </c>
      <c r="L3490" s="283">
        <f t="shared" si="272"/>
        <v>8.76276411465791E-7</v>
      </c>
      <c r="M3490" s="22">
        <f t="shared" si="273"/>
        <v>1.9278081052247404E-5</v>
      </c>
    </row>
    <row r="3491" spans="1:13">
      <c r="A3491" s="16">
        <f t="shared" si="271"/>
        <v>3484</v>
      </c>
      <c r="B3491" s="12" t="s">
        <v>411</v>
      </c>
      <c r="C3491" s="272">
        <v>45154</v>
      </c>
      <c r="D3491" s="272">
        <v>45169</v>
      </c>
      <c r="E3491" s="196">
        <f t="shared" si="270"/>
        <v>45161.5</v>
      </c>
      <c r="F3491" s="272">
        <v>45169</v>
      </c>
      <c r="G3491" s="272">
        <v>45229</v>
      </c>
      <c r="H3491" s="12" t="s">
        <v>152</v>
      </c>
      <c r="I3491" s="234">
        <v>95.71</v>
      </c>
      <c r="J3491" s="272">
        <v>45230</v>
      </c>
      <c r="K3491" s="17">
        <f t="shared" si="274"/>
        <v>68</v>
      </c>
      <c r="L3491" s="283">
        <f t="shared" si="272"/>
        <v>3.8925283273642836E-7</v>
      </c>
      <c r="M3491" s="22">
        <f t="shared" si="273"/>
        <v>2.6469192626077127E-5</v>
      </c>
    </row>
    <row r="3492" spans="1:13">
      <c r="A3492" s="16">
        <f t="shared" si="271"/>
        <v>3485</v>
      </c>
      <c r="B3492" s="12" t="s">
        <v>411</v>
      </c>
      <c r="C3492" s="272">
        <v>45154</v>
      </c>
      <c r="D3492" s="272">
        <v>45169</v>
      </c>
      <c r="E3492" s="196">
        <f t="shared" si="270"/>
        <v>45161.5</v>
      </c>
      <c r="F3492" s="272">
        <v>45169</v>
      </c>
      <c r="G3492" s="272">
        <v>45188</v>
      </c>
      <c r="H3492" s="12" t="s">
        <v>157</v>
      </c>
      <c r="I3492" s="234">
        <v>266.14999999999998</v>
      </c>
      <c r="J3492" s="272">
        <v>45189</v>
      </c>
      <c r="K3492" s="17">
        <f t="shared" si="274"/>
        <v>27</v>
      </c>
      <c r="L3492" s="283">
        <f t="shared" si="272"/>
        <v>1.0824327806164497E-6</v>
      </c>
      <c r="M3492" s="22">
        <f t="shared" si="273"/>
        <v>2.9225685076644141E-5</v>
      </c>
    </row>
    <row r="3493" spans="1:13">
      <c r="A3493" s="16">
        <f t="shared" si="271"/>
        <v>3486</v>
      </c>
      <c r="B3493" s="12" t="s">
        <v>411</v>
      </c>
      <c r="C3493" s="272">
        <v>45154</v>
      </c>
      <c r="D3493" s="272">
        <v>45169</v>
      </c>
      <c r="E3493" s="196">
        <f t="shared" ref="E3493:E3556" si="275">AVERAGE(C3493:D3493)</f>
        <v>45161.5</v>
      </c>
      <c r="F3493" s="272">
        <v>45169</v>
      </c>
      <c r="G3493" s="272">
        <v>45174</v>
      </c>
      <c r="H3493" s="12" t="s">
        <v>156</v>
      </c>
      <c r="I3493" s="234">
        <v>27.03</v>
      </c>
      <c r="J3493" s="272">
        <v>45175</v>
      </c>
      <c r="K3493" s="17">
        <f t="shared" si="274"/>
        <v>13</v>
      </c>
      <c r="L3493" s="283">
        <f t="shared" si="272"/>
        <v>1.0993108420087411E-7</v>
      </c>
      <c r="M3493" s="22">
        <f t="shared" si="273"/>
        <v>1.4291040946113634E-6</v>
      </c>
    </row>
    <row r="3494" spans="1:13">
      <c r="A3494" s="16">
        <f t="shared" si="271"/>
        <v>3487</v>
      </c>
      <c r="B3494" s="12" t="s">
        <v>411</v>
      </c>
      <c r="C3494" s="272">
        <v>45154</v>
      </c>
      <c r="D3494" s="272">
        <v>45169</v>
      </c>
      <c r="E3494" s="196">
        <f t="shared" si="275"/>
        <v>45161.5</v>
      </c>
      <c r="F3494" s="272">
        <v>45169</v>
      </c>
      <c r="G3494" s="272">
        <v>45174</v>
      </c>
      <c r="H3494" s="12" t="s">
        <v>152</v>
      </c>
      <c r="I3494" s="234">
        <v>123.6</v>
      </c>
      <c r="J3494" s="272">
        <v>45175</v>
      </c>
      <c r="K3494" s="17">
        <f t="shared" si="274"/>
        <v>13</v>
      </c>
      <c r="L3494" s="283">
        <f t="shared" si="272"/>
        <v>5.0268153929811464E-7</v>
      </c>
      <c r="M3494" s="22">
        <f t="shared" si="273"/>
        <v>6.5348600108754902E-6</v>
      </c>
    </row>
    <row r="3495" spans="1:13">
      <c r="A3495" s="16">
        <f t="shared" si="271"/>
        <v>3488</v>
      </c>
      <c r="B3495" s="12" t="s">
        <v>411</v>
      </c>
      <c r="C3495" s="272">
        <v>45154</v>
      </c>
      <c r="D3495" s="272">
        <v>45169</v>
      </c>
      <c r="E3495" s="196">
        <f t="shared" si="275"/>
        <v>45161.5</v>
      </c>
      <c r="F3495" s="272">
        <v>45169</v>
      </c>
      <c r="G3495" s="272">
        <v>45188</v>
      </c>
      <c r="H3495" s="12" t="s">
        <v>157</v>
      </c>
      <c r="I3495" s="234">
        <v>96.06</v>
      </c>
      <c r="J3495" s="272">
        <v>45189</v>
      </c>
      <c r="K3495" s="17">
        <f t="shared" si="274"/>
        <v>27</v>
      </c>
      <c r="L3495" s="283">
        <f t="shared" si="272"/>
        <v>3.9067628369722407E-7</v>
      </c>
      <c r="M3495" s="22">
        <f t="shared" si="273"/>
        <v>1.0548259659825051E-5</v>
      </c>
    </row>
    <row r="3496" spans="1:13">
      <c r="A3496" s="16">
        <f t="shared" si="271"/>
        <v>3489</v>
      </c>
      <c r="B3496" s="12" t="s">
        <v>411</v>
      </c>
      <c r="C3496" s="272">
        <v>45154</v>
      </c>
      <c r="D3496" s="272">
        <v>45169</v>
      </c>
      <c r="E3496" s="196">
        <f t="shared" si="275"/>
        <v>45161.5</v>
      </c>
      <c r="F3496" s="272">
        <v>45169</v>
      </c>
      <c r="G3496" s="272">
        <v>45188</v>
      </c>
      <c r="H3496" s="12" t="s">
        <v>157</v>
      </c>
      <c r="I3496" s="234">
        <v>836.0100000000001</v>
      </c>
      <c r="J3496" s="272">
        <v>45189</v>
      </c>
      <c r="K3496" s="17">
        <f t="shared" si="274"/>
        <v>27</v>
      </c>
      <c r="L3496" s="283">
        <f t="shared" si="272"/>
        <v>3.4000549649564471E-6</v>
      </c>
      <c r="M3496" s="22">
        <f t="shared" si="273"/>
        <v>9.1801484053824066E-5</v>
      </c>
    </row>
    <row r="3497" spans="1:13">
      <c r="A3497" s="16">
        <f t="shared" si="271"/>
        <v>3490</v>
      </c>
      <c r="B3497" s="12" t="s">
        <v>411</v>
      </c>
      <c r="C3497" s="272">
        <v>45154</v>
      </c>
      <c r="D3497" s="272">
        <v>45169</v>
      </c>
      <c r="E3497" s="196">
        <f t="shared" si="275"/>
        <v>45161.5</v>
      </c>
      <c r="F3497" s="272">
        <v>45169</v>
      </c>
      <c r="G3497" s="272">
        <v>45229</v>
      </c>
      <c r="H3497" s="12" t="s">
        <v>153</v>
      </c>
      <c r="I3497" s="234">
        <v>433.74000000000007</v>
      </c>
      <c r="J3497" s="272">
        <v>45230</v>
      </c>
      <c r="K3497" s="17">
        <f t="shared" si="274"/>
        <v>68</v>
      </c>
      <c r="L3497" s="283">
        <f t="shared" si="272"/>
        <v>1.7640217706728501E-6</v>
      </c>
      <c r="M3497" s="22">
        <f t="shared" si="273"/>
        <v>1.199534804057538E-4</v>
      </c>
    </row>
    <row r="3498" spans="1:13">
      <c r="A3498" s="16">
        <f t="shared" si="271"/>
        <v>3491</v>
      </c>
      <c r="B3498" s="12" t="s">
        <v>411</v>
      </c>
      <c r="C3498" s="272">
        <v>45154</v>
      </c>
      <c r="D3498" s="272">
        <v>45169</v>
      </c>
      <c r="E3498" s="196">
        <f t="shared" si="275"/>
        <v>45161.5</v>
      </c>
      <c r="F3498" s="272">
        <v>45169</v>
      </c>
      <c r="G3498" s="272">
        <v>45229</v>
      </c>
      <c r="H3498" s="12" t="s">
        <v>154</v>
      </c>
      <c r="I3498" s="234">
        <v>792.99999999999989</v>
      </c>
      <c r="J3498" s="272">
        <v>45230</v>
      </c>
      <c r="K3498" s="17">
        <f t="shared" si="274"/>
        <v>68</v>
      </c>
      <c r="L3498" s="283">
        <f t="shared" si="272"/>
        <v>3.2251331768883888E-6</v>
      </c>
      <c r="M3498" s="22">
        <f t="shared" si="273"/>
        <v>2.1930905602841045E-4</v>
      </c>
    </row>
    <row r="3499" spans="1:13">
      <c r="A3499" s="16">
        <f t="shared" si="271"/>
        <v>3492</v>
      </c>
      <c r="B3499" s="12" t="s">
        <v>411</v>
      </c>
      <c r="C3499" s="272">
        <v>45154</v>
      </c>
      <c r="D3499" s="272">
        <v>45169</v>
      </c>
      <c r="E3499" s="196">
        <f t="shared" si="275"/>
        <v>45161.5</v>
      </c>
      <c r="F3499" s="272">
        <v>45169</v>
      </c>
      <c r="G3499" s="272">
        <v>45229</v>
      </c>
      <c r="H3499" s="12" t="s">
        <v>155</v>
      </c>
      <c r="I3499" s="234">
        <v>8.8800000000000008</v>
      </c>
      <c r="J3499" s="272">
        <v>45230</v>
      </c>
      <c r="K3499" s="17">
        <f t="shared" si="274"/>
        <v>68</v>
      </c>
      <c r="L3499" s="283">
        <f t="shared" si="272"/>
        <v>3.6114984376757751E-8</v>
      </c>
      <c r="M3499" s="22">
        <f t="shared" si="273"/>
        <v>2.4558189376195269E-6</v>
      </c>
    </row>
    <row r="3500" spans="1:13">
      <c r="A3500" s="16">
        <f t="shared" si="271"/>
        <v>3493</v>
      </c>
      <c r="B3500" s="12" t="s">
        <v>411</v>
      </c>
      <c r="C3500" s="272">
        <v>45154</v>
      </c>
      <c r="D3500" s="272">
        <v>45169</v>
      </c>
      <c r="E3500" s="196">
        <f t="shared" si="275"/>
        <v>45161.5</v>
      </c>
      <c r="F3500" s="272">
        <v>45169</v>
      </c>
      <c r="G3500" s="272">
        <v>45229</v>
      </c>
      <c r="H3500" s="12" t="s">
        <v>154</v>
      </c>
      <c r="I3500" s="234">
        <v>47.86</v>
      </c>
      <c r="J3500" s="272">
        <v>45230</v>
      </c>
      <c r="K3500" s="17">
        <f t="shared" si="274"/>
        <v>68</v>
      </c>
      <c r="L3500" s="283">
        <f t="shared" si="272"/>
        <v>1.9464675138193987E-7</v>
      </c>
      <c r="M3500" s="22">
        <f t="shared" si="273"/>
        <v>1.3235979093971911E-5</v>
      </c>
    </row>
    <row r="3501" spans="1:13">
      <c r="A3501" s="16">
        <f t="shared" si="271"/>
        <v>3494</v>
      </c>
      <c r="B3501" s="12" t="s">
        <v>411</v>
      </c>
      <c r="C3501" s="272">
        <v>45154</v>
      </c>
      <c r="D3501" s="272">
        <v>45169</v>
      </c>
      <c r="E3501" s="196">
        <f t="shared" si="275"/>
        <v>45161.5</v>
      </c>
      <c r="F3501" s="272">
        <v>45169</v>
      </c>
      <c r="G3501" s="272">
        <v>45169</v>
      </c>
      <c r="H3501" s="12" t="s">
        <v>166</v>
      </c>
      <c r="I3501" s="234">
        <v>6256.1500000000005</v>
      </c>
      <c r="J3501" s="272">
        <v>45170</v>
      </c>
      <c r="K3501" s="17">
        <f t="shared" si="274"/>
        <v>8</v>
      </c>
      <c r="L3501" s="283">
        <f t="shared" si="272"/>
        <v>2.5443779223947411E-5</v>
      </c>
      <c r="M3501" s="22">
        <f t="shared" si="273"/>
        <v>2.0355023379157929E-4</v>
      </c>
    </row>
    <row r="3502" spans="1:13">
      <c r="A3502" s="16">
        <f t="shared" si="271"/>
        <v>3495</v>
      </c>
      <c r="B3502" s="12" t="s">
        <v>411</v>
      </c>
      <c r="C3502" s="272">
        <v>45154</v>
      </c>
      <c r="D3502" s="272">
        <v>45169</v>
      </c>
      <c r="E3502" s="196">
        <f t="shared" si="275"/>
        <v>45161.5</v>
      </c>
      <c r="F3502" s="272">
        <v>45169</v>
      </c>
      <c r="G3502" s="272">
        <v>45169</v>
      </c>
      <c r="H3502" s="12" t="s">
        <v>406</v>
      </c>
      <c r="I3502" s="234">
        <v>733.73</v>
      </c>
      <c r="J3502" s="272">
        <v>45170</v>
      </c>
      <c r="K3502" s="17">
        <f t="shared" si="274"/>
        <v>8</v>
      </c>
      <c r="L3502" s="283">
        <f t="shared" si="272"/>
        <v>2.9840819241845117E-6</v>
      </c>
      <c r="M3502" s="22">
        <f t="shared" si="273"/>
        <v>2.3872655393476094E-5</v>
      </c>
    </row>
    <row r="3503" spans="1:13">
      <c r="A3503" s="16">
        <f t="shared" si="271"/>
        <v>3496</v>
      </c>
      <c r="B3503" s="12" t="s">
        <v>411</v>
      </c>
      <c r="C3503" s="272">
        <v>45154</v>
      </c>
      <c r="D3503" s="272">
        <v>45169</v>
      </c>
      <c r="E3503" s="196">
        <f t="shared" si="275"/>
        <v>45161.5</v>
      </c>
      <c r="F3503" s="272">
        <v>45169</v>
      </c>
      <c r="G3503" s="272">
        <v>45229</v>
      </c>
      <c r="H3503" s="12" t="s">
        <v>154</v>
      </c>
      <c r="I3503" s="234">
        <v>226.57</v>
      </c>
      <c r="J3503" s="272">
        <v>45230</v>
      </c>
      <c r="K3503" s="17">
        <f t="shared" si="274"/>
        <v>68</v>
      </c>
      <c r="L3503" s="283">
        <f t="shared" si="272"/>
        <v>9.2146081196418959E-7</v>
      </c>
      <c r="M3503" s="22">
        <f t="shared" si="273"/>
        <v>6.2659335213564898E-5</v>
      </c>
    </row>
    <row r="3504" spans="1:13">
      <c r="A3504" s="16">
        <f t="shared" si="271"/>
        <v>3497</v>
      </c>
      <c r="B3504" s="12" t="s">
        <v>411</v>
      </c>
      <c r="C3504" s="272">
        <v>45154</v>
      </c>
      <c r="D3504" s="272">
        <v>45169</v>
      </c>
      <c r="E3504" s="196">
        <f t="shared" si="275"/>
        <v>45161.5</v>
      </c>
      <c r="F3504" s="272">
        <v>45169</v>
      </c>
      <c r="G3504" s="272">
        <v>45183</v>
      </c>
      <c r="H3504" s="12" t="s">
        <v>152</v>
      </c>
      <c r="I3504" s="234">
        <v>236.28999999999996</v>
      </c>
      <c r="J3504" s="272">
        <v>45184</v>
      </c>
      <c r="K3504" s="17">
        <f t="shared" si="274"/>
        <v>22</v>
      </c>
      <c r="L3504" s="283">
        <f t="shared" si="272"/>
        <v>9.6099207864685667E-7</v>
      </c>
      <c r="M3504" s="22">
        <f t="shared" si="273"/>
        <v>2.1141825730230848E-5</v>
      </c>
    </row>
    <row r="3505" spans="1:13">
      <c r="A3505" s="16">
        <f t="shared" si="271"/>
        <v>3498</v>
      </c>
      <c r="B3505" s="12" t="s">
        <v>411</v>
      </c>
      <c r="C3505" s="272">
        <v>45154</v>
      </c>
      <c r="D3505" s="272">
        <v>45169</v>
      </c>
      <c r="E3505" s="196">
        <f t="shared" si="275"/>
        <v>45161.5</v>
      </c>
      <c r="F3505" s="272">
        <v>45169</v>
      </c>
      <c r="G3505" s="272">
        <v>45174</v>
      </c>
      <c r="H3505" s="12" t="s">
        <v>156</v>
      </c>
      <c r="I3505" s="234">
        <v>419.05</v>
      </c>
      <c r="J3505" s="272">
        <v>45175</v>
      </c>
      <c r="K3505" s="17">
        <f t="shared" si="274"/>
        <v>13</v>
      </c>
      <c r="L3505" s="283">
        <f t="shared" si="272"/>
        <v>1.7042775003468846E-6</v>
      </c>
      <c r="M3505" s="22">
        <f t="shared" si="273"/>
        <v>2.2155607504509501E-5</v>
      </c>
    </row>
    <row r="3506" spans="1:13">
      <c r="A3506" s="16">
        <f t="shared" si="271"/>
        <v>3499</v>
      </c>
      <c r="B3506" s="12" t="s">
        <v>411</v>
      </c>
      <c r="C3506" s="272">
        <v>45154</v>
      </c>
      <c r="D3506" s="272">
        <v>45169</v>
      </c>
      <c r="E3506" s="196">
        <f t="shared" si="275"/>
        <v>45161.5</v>
      </c>
      <c r="F3506" s="272">
        <v>45169</v>
      </c>
      <c r="G3506" s="272">
        <v>45174</v>
      </c>
      <c r="H3506" s="12" t="s">
        <v>152</v>
      </c>
      <c r="I3506" s="234">
        <v>27306.629999999986</v>
      </c>
      <c r="J3506" s="272">
        <v>45175</v>
      </c>
      <c r="K3506" s="17">
        <f t="shared" si="274"/>
        <v>13</v>
      </c>
      <c r="L3506" s="283">
        <f t="shared" si="272"/>
        <v>1.1105613917025947E-4</v>
      </c>
      <c r="M3506" s="22">
        <f t="shared" si="273"/>
        <v>1.4437298092133731E-3</v>
      </c>
    </row>
    <row r="3507" spans="1:13">
      <c r="A3507" s="16">
        <f t="shared" si="271"/>
        <v>3500</v>
      </c>
      <c r="B3507" s="12" t="s">
        <v>411</v>
      </c>
      <c r="C3507" s="272">
        <v>45154</v>
      </c>
      <c r="D3507" s="272">
        <v>45169</v>
      </c>
      <c r="E3507" s="196">
        <f t="shared" si="275"/>
        <v>45161.5</v>
      </c>
      <c r="F3507" s="272">
        <v>45169</v>
      </c>
      <c r="G3507" s="272">
        <v>45188</v>
      </c>
      <c r="H3507" s="12" t="s">
        <v>154</v>
      </c>
      <c r="I3507" s="234">
        <v>170.54000000000002</v>
      </c>
      <c r="J3507" s="272">
        <v>45189</v>
      </c>
      <c r="K3507" s="17">
        <f t="shared" si="274"/>
        <v>27</v>
      </c>
      <c r="L3507" s="283">
        <f t="shared" si="272"/>
        <v>6.9358664815453467E-7</v>
      </c>
      <c r="M3507" s="22">
        <f t="shared" si="273"/>
        <v>1.8726839500172435E-5</v>
      </c>
    </row>
    <row r="3508" spans="1:13">
      <c r="A3508" s="16">
        <f t="shared" si="271"/>
        <v>3501</v>
      </c>
      <c r="B3508" s="12" t="s">
        <v>411</v>
      </c>
      <c r="C3508" s="272">
        <v>45154</v>
      </c>
      <c r="D3508" s="272">
        <v>45169</v>
      </c>
      <c r="E3508" s="196">
        <f t="shared" si="275"/>
        <v>45161.5</v>
      </c>
      <c r="F3508" s="272">
        <v>45169</v>
      </c>
      <c r="G3508" s="272">
        <v>45188</v>
      </c>
      <c r="H3508" s="12" t="s">
        <v>157</v>
      </c>
      <c r="I3508" s="234">
        <v>285.89</v>
      </c>
      <c r="J3508" s="272">
        <v>45189</v>
      </c>
      <c r="K3508" s="17">
        <f t="shared" si="274"/>
        <v>27</v>
      </c>
      <c r="L3508" s="283">
        <f t="shared" si="272"/>
        <v>1.1627154148053235E-6</v>
      </c>
      <c r="M3508" s="22">
        <f t="shared" si="273"/>
        <v>3.1393316199743732E-5</v>
      </c>
    </row>
    <row r="3509" spans="1:13">
      <c r="A3509" s="16">
        <f t="shared" si="271"/>
        <v>3502</v>
      </c>
      <c r="B3509" s="12" t="s">
        <v>411</v>
      </c>
      <c r="C3509" s="272">
        <v>45154</v>
      </c>
      <c r="D3509" s="272">
        <v>45169</v>
      </c>
      <c r="E3509" s="196">
        <f t="shared" si="275"/>
        <v>45161.5</v>
      </c>
      <c r="F3509" s="272">
        <v>45169</v>
      </c>
      <c r="G3509" s="272">
        <v>45188</v>
      </c>
      <c r="H3509" s="12" t="s">
        <v>157</v>
      </c>
      <c r="I3509" s="234">
        <v>762.62999999999988</v>
      </c>
      <c r="J3509" s="272">
        <v>45189</v>
      </c>
      <c r="K3509" s="17">
        <f t="shared" si="274"/>
        <v>27</v>
      </c>
      <c r="L3509" s="283">
        <f t="shared" si="272"/>
        <v>3.101618303518779E-6</v>
      </c>
      <c r="M3509" s="22">
        <f t="shared" si="273"/>
        <v>8.3743694195007035E-5</v>
      </c>
    </row>
    <row r="3510" spans="1:13">
      <c r="A3510" s="16">
        <f t="shared" si="271"/>
        <v>3503</v>
      </c>
      <c r="B3510" s="12" t="s">
        <v>411</v>
      </c>
      <c r="C3510" s="272">
        <v>45154</v>
      </c>
      <c r="D3510" s="272">
        <v>45169</v>
      </c>
      <c r="E3510" s="196">
        <f t="shared" si="275"/>
        <v>45161.5</v>
      </c>
      <c r="F3510" s="272">
        <v>45169</v>
      </c>
      <c r="G3510" s="272">
        <v>45183</v>
      </c>
      <c r="H3510" s="12" t="s">
        <v>153</v>
      </c>
      <c r="I3510" s="234">
        <v>158.04</v>
      </c>
      <c r="J3510" s="272">
        <v>45184</v>
      </c>
      <c r="K3510" s="17">
        <f t="shared" si="274"/>
        <v>22</v>
      </c>
      <c r="L3510" s="283">
        <f t="shared" si="272"/>
        <v>6.4274911384040478E-7</v>
      </c>
      <c r="M3510" s="22">
        <f t="shared" si="273"/>
        <v>1.4140480504488905E-5</v>
      </c>
    </row>
    <row r="3511" spans="1:13">
      <c r="A3511" s="16">
        <f t="shared" si="271"/>
        <v>3504</v>
      </c>
      <c r="B3511" s="12" t="s">
        <v>411</v>
      </c>
      <c r="C3511" s="272">
        <v>45154</v>
      </c>
      <c r="D3511" s="272">
        <v>45169</v>
      </c>
      <c r="E3511" s="196">
        <f t="shared" si="275"/>
        <v>45161.5</v>
      </c>
      <c r="F3511" s="272">
        <v>45169</v>
      </c>
      <c r="G3511" s="272">
        <v>45188</v>
      </c>
      <c r="H3511" s="12" t="s">
        <v>157</v>
      </c>
      <c r="I3511" s="234">
        <v>94.84</v>
      </c>
      <c r="J3511" s="272">
        <v>45189</v>
      </c>
      <c r="K3511" s="17">
        <f t="shared" si="274"/>
        <v>27</v>
      </c>
      <c r="L3511" s="283">
        <f t="shared" si="272"/>
        <v>3.8571454034816499E-7</v>
      </c>
      <c r="M3511" s="22">
        <f t="shared" si="273"/>
        <v>1.0414292589400454E-5</v>
      </c>
    </row>
    <row r="3512" spans="1:13">
      <c r="A3512" s="16">
        <f t="shared" si="271"/>
        <v>3505</v>
      </c>
      <c r="B3512" s="12" t="s">
        <v>411</v>
      </c>
      <c r="C3512" s="272">
        <v>45154</v>
      </c>
      <c r="D3512" s="272">
        <v>45169</v>
      </c>
      <c r="E3512" s="196">
        <f t="shared" si="275"/>
        <v>45161.5</v>
      </c>
      <c r="F3512" s="272">
        <v>45169</v>
      </c>
      <c r="G3512" s="272">
        <v>45183</v>
      </c>
      <c r="H3512" s="12" t="s">
        <v>153</v>
      </c>
      <c r="I3512" s="234">
        <v>19.7</v>
      </c>
      <c r="J3512" s="272">
        <v>45184</v>
      </c>
      <c r="K3512" s="17">
        <f t="shared" si="274"/>
        <v>22</v>
      </c>
      <c r="L3512" s="283">
        <f t="shared" si="272"/>
        <v>8.0119954079068432E-8</v>
      </c>
      <c r="M3512" s="22">
        <f t="shared" si="273"/>
        <v>1.7626389897395054E-6</v>
      </c>
    </row>
    <row r="3513" spans="1:13">
      <c r="A3513" s="16">
        <f t="shared" si="271"/>
        <v>3506</v>
      </c>
      <c r="B3513" s="12" t="s">
        <v>411</v>
      </c>
      <c r="C3513" s="272">
        <v>45154</v>
      </c>
      <c r="D3513" s="272">
        <v>45169</v>
      </c>
      <c r="E3513" s="196">
        <f t="shared" si="275"/>
        <v>45161.5</v>
      </c>
      <c r="F3513" s="272">
        <v>45169</v>
      </c>
      <c r="G3513" s="272">
        <v>45229</v>
      </c>
      <c r="H3513" s="12" t="s">
        <v>412</v>
      </c>
      <c r="I3513" s="234">
        <v>65.62</v>
      </c>
      <c r="J3513" s="272">
        <v>45230</v>
      </c>
      <c r="K3513" s="17">
        <f t="shared" si="274"/>
        <v>68</v>
      </c>
      <c r="L3513" s="283">
        <f t="shared" si="272"/>
        <v>2.6687672013545537E-7</v>
      </c>
      <c r="M3513" s="22">
        <f t="shared" si="273"/>
        <v>1.8147616969210964E-5</v>
      </c>
    </row>
    <row r="3514" spans="1:13">
      <c r="A3514" s="16">
        <f t="shared" si="271"/>
        <v>3507</v>
      </c>
      <c r="B3514" s="12" t="s">
        <v>411</v>
      </c>
      <c r="C3514" s="272">
        <v>45154</v>
      </c>
      <c r="D3514" s="272">
        <v>45169</v>
      </c>
      <c r="E3514" s="196">
        <f t="shared" si="275"/>
        <v>45161.5</v>
      </c>
      <c r="F3514" s="272">
        <v>45169</v>
      </c>
      <c r="G3514" s="272">
        <v>45229</v>
      </c>
      <c r="H3514" s="12" t="s">
        <v>413</v>
      </c>
      <c r="I3514" s="234">
        <v>65.62</v>
      </c>
      <c r="J3514" s="272">
        <v>45230</v>
      </c>
      <c r="K3514" s="17">
        <f t="shared" si="274"/>
        <v>68</v>
      </c>
      <c r="L3514" s="283">
        <f t="shared" si="272"/>
        <v>2.6687672013545537E-7</v>
      </c>
      <c r="M3514" s="22">
        <f t="shared" si="273"/>
        <v>1.8147616969210964E-5</v>
      </c>
    </row>
    <row r="3515" spans="1:13">
      <c r="A3515" s="16">
        <f t="shared" si="271"/>
        <v>3508</v>
      </c>
      <c r="B3515" s="12" t="s">
        <v>411</v>
      </c>
      <c r="C3515" s="272">
        <v>45154</v>
      </c>
      <c r="D3515" s="272">
        <v>45169</v>
      </c>
      <c r="E3515" s="196">
        <f t="shared" si="275"/>
        <v>45161.5</v>
      </c>
      <c r="F3515" s="272">
        <v>45169</v>
      </c>
      <c r="G3515" s="272">
        <v>45229</v>
      </c>
      <c r="H3515" s="12" t="s">
        <v>152</v>
      </c>
      <c r="I3515" s="234">
        <v>71.489999999999995</v>
      </c>
      <c r="J3515" s="272">
        <v>45230</v>
      </c>
      <c r="K3515" s="17">
        <f t="shared" si="274"/>
        <v>68</v>
      </c>
      <c r="L3515" s="283">
        <f t="shared" si="272"/>
        <v>2.9075002624937065E-7</v>
      </c>
      <c r="M3515" s="22">
        <f t="shared" si="273"/>
        <v>1.9771001784957203E-5</v>
      </c>
    </row>
    <row r="3516" spans="1:13">
      <c r="A3516" s="16">
        <f t="shared" si="271"/>
        <v>3509</v>
      </c>
      <c r="B3516" s="12" t="s">
        <v>411</v>
      </c>
      <c r="C3516" s="272">
        <v>45154</v>
      </c>
      <c r="D3516" s="272">
        <v>45169</v>
      </c>
      <c r="E3516" s="196">
        <f t="shared" si="275"/>
        <v>45161.5</v>
      </c>
      <c r="F3516" s="272">
        <v>45169</v>
      </c>
      <c r="G3516" s="272">
        <v>45175</v>
      </c>
      <c r="H3516" s="12" t="s">
        <v>164</v>
      </c>
      <c r="I3516" s="234">
        <v>213</v>
      </c>
      <c r="J3516" s="272">
        <v>45176</v>
      </c>
      <c r="K3516" s="17">
        <f t="shared" si="274"/>
        <v>14</v>
      </c>
      <c r="L3516" s="283">
        <f t="shared" si="272"/>
        <v>8.6627158471277041E-7</v>
      </c>
      <c r="M3516" s="22">
        <f t="shared" si="273"/>
        <v>1.2127802185978785E-5</v>
      </c>
    </row>
    <row r="3517" spans="1:13">
      <c r="A3517" s="16">
        <f t="shared" si="271"/>
        <v>3510</v>
      </c>
      <c r="B3517" s="12" t="s">
        <v>411</v>
      </c>
      <c r="C3517" s="272">
        <v>45154</v>
      </c>
      <c r="D3517" s="272">
        <v>45169</v>
      </c>
      <c r="E3517" s="196">
        <f t="shared" si="275"/>
        <v>45161.5</v>
      </c>
      <c r="F3517" s="272">
        <v>45169</v>
      </c>
      <c r="G3517" s="272">
        <v>45175</v>
      </c>
      <c r="H3517" s="12" t="s">
        <v>166</v>
      </c>
      <c r="I3517" s="234">
        <v>348</v>
      </c>
      <c r="J3517" s="272">
        <v>45176</v>
      </c>
      <c r="K3517" s="17">
        <f t="shared" si="274"/>
        <v>14</v>
      </c>
      <c r="L3517" s="283">
        <f t="shared" si="272"/>
        <v>1.4153169553053713E-6</v>
      </c>
      <c r="M3517" s="22">
        <f t="shared" si="273"/>
        <v>1.9814437374275198E-5</v>
      </c>
    </row>
    <row r="3518" spans="1:13">
      <c r="A3518" s="16">
        <f t="shared" si="271"/>
        <v>3511</v>
      </c>
      <c r="B3518" s="12" t="s">
        <v>411</v>
      </c>
      <c r="C3518" s="272">
        <v>45154</v>
      </c>
      <c r="D3518" s="272">
        <v>45169</v>
      </c>
      <c r="E3518" s="196">
        <f t="shared" si="275"/>
        <v>45161.5</v>
      </c>
      <c r="F3518" s="272">
        <v>45169</v>
      </c>
      <c r="G3518" s="272">
        <v>45174</v>
      </c>
      <c r="H3518" s="12" t="s">
        <v>152</v>
      </c>
      <c r="I3518" s="234">
        <v>781.1</v>
      </c>
      <c r="J3518" s="272">
        <v>45175</v>
      </c>
      <c r="K3518" s="17">
        <f t="shared" si="274"/>
        <v>13</v>
      </c>
      <c r="L3518" s="283">
        <f t="shared" si="272"/>
        <v>3.1767358442213378E-6</v>
      </c>
      <c r="M3518" s="22">
        <f t="shared" si="273"/>
        <v>4.1297565974877392E-5</v>
      </c>
    </row>
    <row r="3519" spans="1:13">
      <c r="A3519" s="16">
        <f t="shared" si="271"/>
        <v>3512</v>
      </c>
      <c r="B3519" s="12" t="s">
        <v>411</v>
      </c>
      <c r="C3519" s="272">
        <v>45154</v>
      </c>
      <c r="D3519" s="272">
        <v>45169</v>
      </c>
      <c r="E3519" s="196">
        <f t="shared" si="275"/>
        <v>45161.5</v>
      </c>
      <c r="F3519" s="272">
        <v>45169</v>
      </c>
      <c r="G3519" s="272">
        <v>45174</v>
      </c>
      <c r="H3519" s="12" t="s">
        <v>166</v>
      </c>
      <c r="I3519" s="234">
        <v>310.83999999999997</v>
      </c>
      <c r="J3519" s="272">
        <v>45175</v>
      </c>
      <c r="K3519" s="17">
        <f t="shared" si="274"/>
        <v>13</v>
      </c>
      <c r="L3519" s="283">
        <f t="shared" si="272"/>
        <v>1.2641871332963263E-6</v>
      </c>
      <c r="M3519" s="22">
        <f t="shared" si="273"/>
        <v>1.6434432732852242E-5</v>
      </c>
    </row>
    <row r="3520" spans="1:13">
      <c r="A3520" s="16">
        <f t="shared" si="271"/>
        <v>3513</v>
      </c>
      <c r="B3520" s="12" t="s">
        <v>411</v>
      </c>
      <c r="C3520" s="272">
        <v>45154</v>
      </c>
      <c r="D3520" s="272">
        <v>45169</v>
      </c>
      <c r="E3520" s="196">
        <f t="shared" si="275"/>
        <v>45161.5</v>
      </c>
      <c r="F3520" s="272">
        <v>45169</v>
      </c>
      <c r="G3520" s="272">
        <v>45183</v>
      </c>
      <c r="H3520" s="12" t="s">
        <v>152</v>
      </c>
      <c r="I3520" s="234">
        <v>622.68999999999994</v>
      </c>
      <c r="J3520" s="272">
        <v>45184</v>
      </c>
      <c r="K3520" s="17">
        <f t="shared" si="274"/>
        <v>22</v>
      </c>
      <c r="L3520" s="283">
        <f t="shared" si="272"/>
        <v>2.5324819393652344E-6</v>
      </c>
      <c r="M3520" s="22">
        <f t="shared" si="273"/>
        <v>5.5714602666035155E-5</v>
      </c>
    </row>
    <row r="3521" spans="1:13">
      <c r="A3521" s="16">
        <f t="shared" si="271"/>
        <v>3514</v>
      </c>
      <c r="B3521" s="12" t="s">
        <v>411</v>
      </c>
      <c r="C3521" s="272">
        <v>45154</v>
      </c>
      <c r="D3521" s="272">
        <v>45169</v>
      </c>
      <c r="E3521" s="196">
        <f t="shared" si="275"/>
        <v>45161.5</v>
      </c>
      <c r="F3521" s="272">
        <v>45169</v>
      </c>
      <c r="G3521" s="272">
        <v>45229</v>
      </c>
      <c r="H3521" s="12" t="s">
        <v>152</v>
      </c>
      <c r="I3521" s="234">
        <v>32.08</v>
      </c>
      <c r="J3521" s="272">
        <v>45230</v>
      </c>
      <c r="K3521" s="17">
        <f t="shared" si="274"/>
        <v>68</v>
      </c>
      <c r="L3521" s="283">
        <f t="shared" si="272"/>
        <v>1.3046944806378249E-7</v>
      </c>
      <c r="M3521" s="22">
        <f t="shared" si="273"/>
        <v>8.8719224683372092E-6</v>
      </c>
    </row>
    <row r="3522" spans="1:13">
      <c r="A3522" s="16">
        <f t="shared" si="271"/>
        <v>3515</v>
      </c>
      <c r="B3522" s="12" t="s">
        <v>411</v>
      </c>
      <c r="C3522" s="272">
        <v>45154</v>
      </c>
      <c r="D3522" s="272">
        <v>45169</v>
      </c>
      <c r="E3522" s="196">
        <f t="shared" si="275"/>
        <v>45161.5</v>
      </c>
      <c r="F3522" s="272">
        <v>45169</v>
      </c>
      <c r="G3522" s="272">
        <v>45229</v>
      </c>
      <c r="H3522" s="12" t="s">
        <v>414</v>
      </c>
      <c r="I3522" s="234">
        <v>30.72</v>
      </c>
      <c r="J3522" s="272">
        <v>45230</v>
      </c>
      <c r="K3522" s="17">
        <f t="shared" si="274"/>
        <v>68</v>
      </c>
      <c r="L3522" s="283">
        <f t="shared" si="272"/>
        <v>1.2493832433040517E-7</v>
      </c>
      <c r="M3522" s="22">
        <f t="shared" si="273"/>
        <v>8.4958060544675514E-6</v>
      </c>
    </row>
    <row r="3523" spans="1:13">
      <c r="A3523" s="16">
        <f t="shared" si="271"/>
        <v>3516</v>
      </c>
      <c r="B3523" s="12" t="s">
        <v>411</v>
      </c>
      <c r="C3523" s="272">
        <v>45154</v>
      </c>
      <c r="D3523" s="272">
        <v>45169</v>
      </c>
      <c r="E3523" s="196">
        <f t="shared" si="275"/>
        <v>45161.5</v>
      </c>
      <c r="F3523" s="272">
        <v>45169</v>
      </c>
      <c r="G3523" s="272">
        <v>45188</v>
      </c>
      <c r="H3523" s="12" t="s">
        <v>157</v>
      </c>
      <c r="I3523" s="234">
        <v>281.47000000000003</v>
      </c>
      <c r="J3523" s="272">
        <v>45189</v>
      </c>
      <c r="K3523" s="17">
        <f t="shared" si="274"/>
        <v>27</v>
      </c>
      <c r="L3523" s="283">
        <f t="shared" si="272"/>
        <v>1.1447392626718474E-6</v>
      </c>
      <c r="M3523" s="22">
        <f t="shared" si="273"/>
        <v>3.0907960092139878E-5</v>
      </c>
    </row>
    <row r="3524" spans="1:13">
      <c r="A3524" s="16">
        <f t="shared" si="271"/>
        <v>3517</v>
      </c>
      <c r="B3524" s="12" t="s">
        <v>411</v>
      </c>
      <c r="C3524" s="272">
        <v>45154</v>
      </c>
      <c r="D3524" s="272">
        <v>45169</v>
      </c>
      <c r="E3524" s="196">
        <f t="shared" si="275"/>
        <v>45161.5</v>
      </c>
      <c r="F3524" s="272">
        <v>45169</v>
      </c>
      <c r="G3524" s="272">
        <v>45226</v>
      </c>
      <c r="H3524" s="12" t="s">
        <v>152</v>
      </c>
      <c r="I3524" s="234">
        <v>49.89</v>
      </c>
      <c r="J3524" s="272">
        <v>45229</v>
      </c>
      <c r="K3524" s="17">
        <f t="shared" si="274"/>
        <v>65</v>
      </c>
      <c r="L3524" s="283">
        <f t="shared" si="272"/>
        <v>2.0290276695455451E-7</v>
      </c>
      <c r="M3524" s="22">
        <f t="shared" si="273"/>
        <v>1.3188679852046043E-5</v>
      </c>
    </row>
    <row r="3525" spans="1:13">
      <c r="A3525" s="16">
        <f t="shared" si="271"/>
        <v>3518</v>
      </c>
      <c r="B3525" s="12" t="s">
        <v>411</v>
      </c>
      <c r="C3525" s="272">
        <v>45154</v>
      </c>
      <c r="D3525" s="272">
        <v>45169</v>
      </c>
      <c r="E3525" s="196">
        <f t="shared" si="275"/>
        <v>45161.5</v>
      </c>
      <c r="F3525" s="272">
        <v>45169</v>
      </c>
      <c r="G3525" s="272">
        <v>45188</v>
      </c>
      <c r="H3525" s="12" t="s">
        <v>154</v>
      </c>
      <c r="I3525" s="234">
        <v>4.3600000000000003</v>
      </c>
      <c r="J3525" s="272">
        <v>45189</v>
      </c>
      <c r="K3525" s="17">
        <f t="shared" si="274"/>
        <v>27</v>
      </c>
      <c r="L3525" s="283">
        <f t="shared" si="272"/>
        <v>1.7732131968768448E-8</v>
      </c>
      <c r="M3525" s="22">
        <f t="shared" si="273"/>
        <v>4.7876756315674805E-7</v>
      </c>
    </row>
    <row r="3526" spans="1:13">
      <c r="A3526" s="16">
        <f t="shared" si="271"/>
        <v>3519</v>
      </c>
      <c r="B3526" s="12" t="s">
        <v>411</v>
      </c>
      <c r="C3526" s="272">
        <v>45154</v>
      </c>
      <c r="D3526" s="272">
        <v>45169</v>
      </c>
      <c r="E3526" s="196">
        <f t="shared" si="275"/>
        <v>45161.5</v>
      </c>
      <c r="F3526" s="272">
        <v>45169</v>
      </c>
      <c r="G3526" s="272">
        <v>45188</v>
      </c>
      <c r="H3526" s="12" t="s">
        <v>157</v>
      </c>
      <c r="I3526" s="234">
        <v>1848.06</v>
      </c>
      <c r="J3526" s="272">
        <v>45189</v>
      </c>
      <c r="K3526" s="17">
        <f t="shared" si="274"/>
        <v>27</v>
      </c>
      <c r="L3526" s="283">
        <f t="shared" si="272"/>
        <v>7.5160650931656452E-6</v>
      </c>
      <c r="M3526" s="22">
        <f t="shared" si="273"/>
        <v>2.0293375751547242E-4</v>
      </c>
    </row>
    <row r="3527" spans="1:13">
      <c r="A3527" s="16">
        <f t="shared" si="271"/>
        <v>3520</v>
      </c>
      <c r="B3527" s="12" t="s">
        <v>411</v>
      </c>
      <c r="C3527" s="272">
        <v>45154</v>
      </c>
      <c r="D3527" s="272">
        <v>45169</v>
      </c>
      <c r="E3527" s="196">
        <f t="shared" si="275"/>
        <v>45161.5</v>
      </c>
      <c r="F3527" s="272">
        <v>45169</v>
      </c>
      <c r="G3527" s="272">
        <v>45188</v>
      </c>
      <c r="H3527" s="12" t="s">
        <v>157</v>
      </c>
      <c r="I3527" s="234">
        <v>369.24</v>
      </c>
      <c r="J3527" s="272">
        <v>45189</v>
      </c>
      <c r="K3527" s="17">
        <f t="shared" si="274"/>
        <v>27</v>
      </c>
      <c r="L3527" s="283">
        <f t="shared" si="272"/>
        <v>1.5017000936119406E-6</v>
      </c>
      <c r="M3527" s="22">
        <f t="shared" si="273"/>
        <v>4.0545902527522395E-5</v>
      </c>
    </row>
    <row r="3528" spans="1:13">
      <c r="A3528" s="16">
        <f t="shared" si="271"/>
        <v>3521</v>
      </c>
      <c r="B3528" s="12" t="s">
        <v>411</v>
      </c>
      <c r="C3528" s="272">
        <v>45154</v>
      </c>
      <c r="D3528" s="272">
        <v>45169</v>
      </c>
      <c r="E3528" s="196">
        <f t="shared" si="275"/>
        <v>45161.5</v>
      </c>
      <c r="F3528" s="272">
        <v>45169</v>
      </c>
      <c r="G3528" s="272">
        <v>45188</v>
      </c>
      <c r="H3528" s="12" t="s">
        <v>157</v>
      </c>
      <c r="I3528" s="234">
        <v>46.46</v>
      </c>
      <c r="J3528" s="272">
        <v>45189</v>
      </c>
      <c r="K3528" s="17">
        <f t="shared" si="274"/>
        <v>27</v>
      </c>
      <c r="L3528" s="283">
        <f t="shared" si="272"/>
        <v>1.8895294753875732E-7</v>
      </c>
      <c r="M3528" s="22">
        <f t="shared" si="273"/>
        <v>5.1017295835464473E-6</v>
      </c>
    </row>
    <row r="3529" spans="1:13">
      <c r="A3529" s="16">
        <f t="shared" ref="A3529:A3592" si="276">A3528+1</f>
        <v>3522</v>
      </c>
      <c r="B3529" s="12" t="s">
        <v>411</v>
      </c>
      <c r="C3529" s="272">
        <v>45154</v>
      </c>
      <c r="D3529" s="272">
        <v>45169</v>
      </c>
      <c r="E3529" s="196">
        <f t="shared" si="275"/>
        <v>45161.5</v>
      </c>
      <c r="F3529" s="272">
        <v>45169</v>
      </c>
      <c r="G3529" s="272">
        <v>45188</v>
      </c>
      <c r="H3529" s="12" t="s">
        <v>166</v>
      </c>
      <c r="I3529" s="234">
        <v>5671.2800000000007</v>
      </c>
      <c r="J3529" s="272">
        <v>45189</v>
      </c>
      <c r="K3529" s="17">
        <f t="shared" si="274"/>
        <v>27</v>
      </c>
      <c r="L3529" s="283">
        <f t="shared" si="272"/>
        <v>2.3065111328403009E-5</v>
      </c>
      <c r="M3529" s="22">
        <f t="shared" si="273"/>
        <v>6.2275800586688126E-4</v>
      </c>
    </row>
    <row r="3530" spans="1:13">
      <c r="A3530" s="16">
        <f t="shared" si="276"/>
        <v>3523</v>
      </c>
      <c r="B3530" s="12" t="s">
        <v>411</v>
      </c>
      <c r="C3530" s="272">
        <v>45154</v>
      </c>
      <c r="D3530" s="272">
        <v>45169</v>
      </c>
      <c r="E3530" s="196">
        <f t="shared" si="275"/>
        <v>45161.5</v>
      </c>
      <c r="F3530" s="272">
        <v>45169</v>
      </c>
      <c r="G3530" s="272">
        <v>45229</v>
      </c>
      <c r="H3530" s="12" t="s">
        <v>407</v>
      </c>
      <c r="I3530" s="234">
        <v>408.3300000000001</v>
      </c>
      <c r="J3530" s="272">
        <v>45230</v>
      </c>
      <c r="K3530" s="17">
        <f t="shared" si="274"/>
        <v>68</v>
      </c>
      <c r="L3530" s="283">
        <f t="shared" ref="L3530:L3593" si="277">I3530/$I$5449</f>
        <v>1.6606792309190874E-6</v>
      </c>
      <c r="M3530" s="22">
        <f t="shared" ref="M3530:M3593" si="278">L3530*K3530</f>
        <v>1.1292618770249794E-4</v>
      </c>
    </row>
    <row r="3531" spans="1:13">
      <c r="A3531" s="16">
        <f t="shared" si="276"/>
        <v>3524</v>
      </c>
      <c r="B3531" s="12" t="s">
        <v>411</v>
      </c>
      <c r="C3531" s="272">
        <v>45154</v>
      </c>
      <c r="D3531" s="272">
        <v>45169</v>
      </c>
      <c r="E3531" s="196">
        <f t="shared" si="275"/>
        <v>45161.5</v>
      </c>
      <c r="F3531" s="272">
        <v>45169</v>
      </c>
      <c r="G3531" s="272">
        <v>45188</v>
      </c>
      <c r="H3531" s="12" t="s">
        <v>157</v>
      </c>
      <c r="I3531" s="234">
        <v>224.81</v>
      </c>
      <c r="J3531" s="272">
        <v>45189</v>
      </c>
      <c r="K3531" s="17">
        <f t="shared" ref="K3531:K3594" si="279">(G3531-D3531)+((D3531-C3531+1)/2)</f>
        <v>27</v>
      </c>
      <c r="L3531" s="283">
        <f t="shared" si="277"/>
        <v>9.143028871327601E-7</v>
      </c>
      <c r="M3531" s="22">
        <f t="shared" si="278"/>
        <v>2.4686177952584523E-5</v>
      </c>
    </row>
    <row r="3532" spans="1:13">
      <c r="A3532" s="16">
        <f t="shared" si="276"/>
        <v>3525</v>
      </c>
      <c r="B3532" s="12" t="s">
        <v>411</v>
      </c>
      <c r="C3532" s="272">
        <v>45154</v>
      </c>
      <c r="D3532" s="272">
        <v>45169</v>
      </c>
      <c r="E3532" s="196">
        <f t="shared" si="275"/>
        <v>45161.5</v>
      </c>
      <c r="F3532" s="272">
        <v>45169</v>
      </c>
      <c r="G3532" s="272">
        <v>45229</v>
      </c>
      <c r="H3532" s="12" t="s">
        <v>152</v>
      </c>
      <c r="I3532" s="234">
        <v>80.449999999999989</v>
      </c>
      <c r="J3532" s="272">
        <v>45230</v>
      </c>
      <c r="K3532" s="17">
        <f t="shared" si="279"/>
        <v>68</v>
      </c>
      <c r="L3532" s="283">
        <f t="shared" si="277"/>
        <v>3.2719037084573881E-7</v>
      </c>
      <c r="M3532" s="22">
        <f t="shared" si="278"/>
        <v>2.2248945217510241E-5</v>
      </c>
    </row>
    <row r="3533" spans="1:13">
      <c r="A3533" s="16">
        <f t="shared" si="276"/>
        <v>3526</v>
      </c>
      <c r="B3533" s="12" t="s">
        <v>411</v>
      </c>
      <c r="C3533" s="272">
        <v>45154</v>
      </c>
      <c r="D3533" s="272">
        <v>45169</v>
      </c>
      <c r="E3533" s="196">
        <f t="shared" si="275"/>
        <v>45161.5</v>
      </c>
      <c r="F3533" s="272">
        <v>45169</v>
      </c>
      <c r="G3533" s="272">
        <v>45229</v>
      </c>
      <c r="H3533" s="12" t="s">
        <v>152</v>
      </c>
      <c r="I3533" s="234">
        <v>25.78</v>
      </c>
      <c r="J3533" s="272">
        <v>45230</v>
      </c>
      <c r="K3533" s="17">
        <f t="shared" si="279"/>
        <v>68</v>
      </c>
      <c r="L3533" s="283">
        <f t="shared" si="277"/>
        <v>1.0484733076946113E-7</v>
      </c>
      <c r="M3533" s="22">
        <f t="shared" si="278"/>
        <v>7.1296184923233566E-6</v>
      </c>
    </row>
    <row r="3534" spans="1:13">
      <c r="A3534" s="16">
        <f t="shared" si="276"/>
        <v>3527</v>
      </c>
      <c r="B3534" s="12" t="s">
        <v>411</v>
      </c>
      <c r="C3534" s="272">
        <v>45154</v>
      </c>
      <c r="D3534" s="272">
        <v>45169</v>
      </c>
      <c r="E3534" s="196">
        <f t="shared" si="275"/>
        <v>45161.5</v>
      </c>
      <c r="F3534" s="272">
        <v>45169</v>
      </c>
      <c r="G3534" s="272">
        <v>45229</v>
      </c>
      <c r="H3534" s="12" t="s">
        <v>152</v>
      </c>
      <c r="I3534" s="234">
        <v>384</v>
      </c>
      <c r="J3534" s="272">
        <v>45230</v>
      </c>
      <c r="K3534" s="17">
        <f t="shared" si="279"/>
        <v>68</v>
      </c>
      <c r="L3534" s="283">
        <f t="shared" si="277"/>
        <v>1.5617290541300648E-6</v>
      </c>
      <c r="M3534" s="22">
        <f t="shared" si="278"/>
        <v>1.0619757568084441E-4</v>
      </c>
    </row>
    <row r="3535" spans="1:13">
      <c r="A3535" s="16">
        <f t="shared" si="276"/>
        <v>3528</v>
      </c>
      <c r="B3535" s="12" t="s">
        <v>411</v>
      </c>
      <c r="C3535" s="272">
        <v>45154</v>
      </c>
      <c r="D3535" s="272">
        <v>45169</v>
      </c>
      <c r="E3535" s="196">
        <f t="shared" si="275"/>
        <v>45161.5</v>
      </c>
      <c r="F3535" s="272">
        <v>45169</v>
      </c>
      <c r="G3535" s="272">
        <v>45229</v>
      </c>
      <c r="H3535" s="12" t="s">
        <v>156</v>
      </c>
      <c r="I3535" s="234">
        <v>72.38</v>
      </c>
      <c r="J3535" s="272">
        <v>45230</v>
      </c>
      <c r="K3535" s="17">
        <f t="shared" si="279"/>
        <v>68</v>
      </c>
      <c r="L3535" s="283">
        <f t="shared" si="277"/>
        <v>2.9436965869253672E-7</v>
      </c>
      <c r="M3535" s="22">
        <f t="shared" si="278"/>
        <v>2.0017136791092496E-5</v>
      </c>
    </row>
    <row r="3536" spans="1:13">
      <c r="A3536" s="16">
        <f t="shared" si="276"/>
        <v>3529</v>
      </c>
      <c r="B3536" s="12" t="s">
        <v>411</v>
      </c>
      <c r="C3536" s="272">
        <v>45154</v>
      </c>
      <c r="D3536" s="272">
        <v>45169</v>
      </c>
      <c r="E3536" s="196">
        <f t="shared" si="275"/>
        <v>45161.5</v>
      </c>
      <c r="F3536" s="272">
        <v>45169</v>
      </c>
      <c r="G3536" s="272">
        <v>45174</v>
      </c>
      <c r="H3536" s="12" t="s">
        <v>156</v>
      </c>
      <c r="I3536" s="234">
        <v>102.14</v>
      </c>
      <c r="J3536" s="272">
        <v>45175</v>
      </c>
      <c r="K3536" s="17">
        <f t="shared" si="279"/>
        <v>13</v>
      </c>
      <c r="L3536" s="283">
        <f t="shared" si="277"/>
        <v>4.1540366038761675E-7</v>
      </c>
      <c r="M3536" s="22">
        <f t="shared" si="278"/>
        <v>5.4002475850390174E-6</v>
      </c>
    </row>
    <row r="3537" spans="1:13">
      <c r="A3537" s="16">
        <f t="shared" si="276"/>
        <v>3530</v>
      </c>
      <c r="B3537" s="12" t="s">
        <v>411</v>
      </c>
      <c r="C3537" s="272">
        <v>45154</v>
      </c>
      <c r="D3537" s="272">
        <v>45169</v>
      </c>
      <c r="E3537" s="196">
        <f t="shared" si="275"/>
        <v>45161.5</v>
      </c>
      <c r="F3537" s="272">
        <v>45169</v>
      </c>
      <c r="G3537" s="272">
        <v>45174</v>
      </c>
      <c r="H3537" s="12" t="s">
        <v>152</v>
      </c>
      <c r="I3537" s="234">
        <v>124.61</v>
      </c>
      <c r="J3537" s="272">
        <v>45175</v>
      </c>
      <c r="K3537" s="17">
        <f t="shared" si="279"/>
        <v>13</v>
      </c>
      <c r="L3537" s="283">
        <f t="shared" si="277"/>
        <v>5.0678921207069634E-7</v>
      </c>
      <c r="M3537" s="22">
        <f t="shared" si="278"/>
        <v>6.5882597569190521E-6</v>
      </c>
    </row>
    <row r="3538" spans="1:13">
      <c r="A3538" s="16">
        <f t="shared" si="276"/>
        <v>3531</v>
      </c>
      <c r="B3538" s="12" t="s">
        <v>411</v>
      </c>
      <c r="C3538" s="272">
        <v>45154</v>
      </c>
      <c r="D3538" s="272">
        <v>45169</v>
      </c>
      <c r="E3538" s="196">
        <f t="shared" si="275"/>
        <v>45161.5</v>
      </c>
      <c r="F3538" s="272">
        <v>45169</v>
      </c>
      <c r="G3538" s="272">
        <v>45188</v>
      </c>
      <c r="H3538" s="12" t="s">
        <v>157</v>
      </c>
      <c r="I3538" s="234">
        <v>243.53</v>
      </c>
      <c r="J3538" s="272">
        <v>45189</v>
      </c>
      <c r="K3538" s="17">
        <f t="shared" si="279"/>
        <v>27</v>
      </c>
      <c r="L3538" s="283">
        <f t="shared" si="277"/>
        <v>9.9043717852160082E-7</v>
      </c>
      <c r="M3538" s="22">
        <f t="shared" si="278"/>
        <v>2.6741803820083222E-5</v>
      </c>
    </row>
    <row r="3539" spans="1:13">
      <c r="A3539" s="16">
        <f t="shared" si="276"/>
        <v>3532</v>
      </c>
      <c r="B3539" s="12" t="s">
        <v>411</v>
      </c>
      <c r="C3539" s="272">
        <v>45154</v>
      </c>
      <c r="D3539" s="272">
        <v>45169</v>
      </c>
      <c r="E3539" s="196">
        <f t="shared" si="275"/>
        <v>45161.5</v>
      </c>
      <c r="F3539" s="272">
        <v>45169</v>
      </c>
      <c r="G3539" s="272">
        <v>45229</v>
      </c>
      <c r="H3539" s="12" t="s">
        <v>158</v>
      </c>
      <c r="I3539" s="234">
        <v>561.08000000000004</v>
      </c>
      <c r="J3539" s="272">
        <v>45230</v>
      </c>
      <c r="K3539" s="17">
        <f t="shared" si="279"/>
        <v>68</v>
      </c>
      <c r="L3539" s="283">
        <f t="shared" si="277"/>
        <v>2.2819139002377521E-6</v>
      </c>
      <c r="M3539" s="22">
        <f t="shared" si="278"/>
        <v>1.5517014521616716E-4</v>
      </c>
    </row>
    <row r="3540" spans="1:13">
      <c r="A3540" s="16">
        <f t="shared" si="276"/>
        <v>3533</v>
      </c>
      <c r="B3540" s="12" t="s">
        <v>411</v>
      </c>
      <c r="C3540" s="272">
        <v>45154</v>
      </c>
      <c r="D3540" s="272">
        <v>45169</v>
      </c>
      <c r="E3540" s="196">
        <f t="shared" si="275"/>
        <v>45161.5</v>
      </c>
      <c r="F3540" s="272">
        <v>45169</v>
      </c>
      <c r="G3540" s="272">
        <v>45169</v>
      </c>
      <c r="H3540" s="12" t="s">
        <v>167</v>
      </c>
      <c r="I3540" s="234">
        <v>24340.329999999991</v>
      </c>
      <c r="J3540" s="272">
        <v>45170</v>
      </c>
      <c r="K3540" s="17">
        <f t="shared" si="279"/>
        <v>8</v>
      </c>
      <c r="L3540" s="283">
        <f t="shared" si="277"/>
        <v>9.8992188927379238E-5</v>
      </c>
      <c r="M3540" s="22">
        <f t="shared" si="278"/>
        <v>7.919375114190339E-4</v>
      </c>
    </row>
    <row r="3541" spans="1:13">
      <c r="A3541" s="16">
        <f t="shared" si="276"/>
        <v>3534</v>
      </c>
      <c r="B3541" s="12" t="s">
        <v>411</v>
      </c>
      <c r="C3541" s="272">
        <v>45154</v>
      </c>
      <c r="D3541" s="272">
        <v>45169</v>
      </c>
      <c r="E3541" s="196">
        <f t="shared" si="275"/>
        <v>45161.5</v>
      </c>
      <c r="F3541" s="272">
        <v>45169</v>
      </c>
      <c r="G3541" s="272">
        <v>45169</v>
      </c>
      <c r="H3541" s="12" t="s">
        <v>160</v>
      </c>
      <c r="I3541" s="234">
        <v>401803.64999999868</v>
      </c>
      <c r="J3541" s="272">
        <v>45170</v>
      </c>
      <c r="K3541" s="17">
        <f t="shared" si="279"/>
        <v>8</v>
      </c>
      <c r="L3541" s="283">
        <f t="shared" si="277"/>
        <v>1.6341365475534E-3</v>
      </c>
      <c r="M3541" s="22">
        <f t="shared" si="278"/>
        <v>1.30730923804272E-2</v>
      </c>
    </row>
    <row r="3542" spans="1:13">
      <c r="A3542" s="16">
        <f t="shared" si="276"/>
        <v>3535</v>
      </c>
      <c r="B3542" s="12" t="s">
        <v>411</v>
      </c>
      <c r="C3542" s="272">
        <v>45154</v>
      </c>
      <c r="D3542" s="272">
        <v>45169</v>
      </c>
      <c r="E3542" s="196">
        <f t="shared" si="275"/>
        <v>45161.5</v>
      </c>
      <c r="F3542" s="272">
        <v>45169</v>
      </c>
      <c r="G3542" s="272">
        <v>45169</v>
      </c>
      <c r="H3542" s="12" t="s">
        <v>159</v>
      </c>
      <c r="I3542" s="234">
        <v>401803.65999999869</v>
      </c>
      <c r="J3542" s="272">
        <v>45170</v>
      </c>
      <c r="K3542" s="17">
        <f t="shared" si="279"/>
        <v>8</v>
      </c>
      <c r="L3542" s="283">
        <f t="shared" si="277"/>
        <v>1.6341365882234274E-3</v>
      </c>
      <c r="M3542" s="22">
        <f t="shared" si="278"/>
        <v>1.307309270578742E-2</v>
      </c>
    </row>
    <row r="3543" spans="1:13">
      <c r="A3543" s="16">
        <f t="shared" si="276"/>
        <v>3536</v>
      </c>
      <c r="B3543" s="12" t="s">
        <v>411</v>
      </c>
      <c r="C3543" s="272">
        <v>45154</v>
      </c>
      <c r="D3543" s="272">
        <v>45169</v>
      </c>
      <c r="E3543" s="196">
        <f t="shared" si="275"/>
        <v>45161.5</v>
      </c>
      <c r="F3543" s="272">
        <v>45169</v>
      </c>
      <c r="G3543" s="272">
        <v>45169</v>
      </c>
      <c r="H3543" s="12" t="s">
        <v>162</v>
      </c>
      <c r="I3543" s="234">
        <v>1495522.8900000053</v>
      </c>
      <c r="J3543" s="272">
        <v>45170</v>
      </c>
      <c r="K3543" s="17">
        <f t="shared" si="279"/>
        <v>8</v>
      </c>
      <c r="L3543" s="283">
        <f t="shared" si="277"/>
        <v>6.0822956990353363E-3</v>
      </c>
      <c r="M3543" s="22">
        <f t="shared" si="278"/>
        <v>4.865836559228269E-2</v>
      </c>
    </row>
    <row r="3544" spans="1:13">
      <c r="A3544" s="16">
        <f t="shared" si="276"/>
        <v>3537</v>
      </c>
      <c r="B3544" s="12" t="s">
        <v>411</v>
      </c>
      <c r="C3544" s="272">
        <v>45154</v>
      </c>
      <c r="D3544" s="272">
        <v>45169</v>
      </c>
      <c r="E3544" s="196">
        <f t="shared" si="275"/>
        <v>45161.5</v>
      </c>
      <c r="F3544" s="272">
        <v>45169</v>
      </c>
      <c r="G3544" s="272">
        <v>45169</v>
      </c>
      <c r="H3544" s="12" t="s">
        <v>161</v>
      </c>
      <c r="I3544" s="234">
        <v>1495522.9000000053</v>
      </c>
      <c r="J3544" s="272">
        <v>45170</v>
      </c>
      <c r="K3544" s="17">
        <f t="shared" si="279"/>
        <v>8</v>
      </c>
      <c r="L3544" s="283">
        <f t="shared" si="277"/>
        <v>6.0822957397053644E-3</v>
      </c>
      <c r="M3544" s="22">
        <f t="shared" si="278"/>
        <v>4.8658365917642915E-2</v>
      </c>
    </row>
    <row r="3545" spans="1:13">
      <c r="A3545" s="16">
        <f t="shared" si="276"/>
        <v>3538</v>
      </c>
      <c r="B3545" s="12" t="s">
        <v>411</v>
      </c>
      <c r="C3545" s="272">
        <v>45154</v>
      </c>
      <c r="D3545" s="272">
        <v>45169</v>
      </c>
      <c r="E3545" s="196">
        <f t="shared" si="275"/>
        <v>45161.5</v>
      </c>
      <c r="F3545" s="272">
        <v>45169</v>
      </c>
      <c r="G3545" s="272">
        <v>45169</v>
      </c>
      <c r="H3545" s="12" t="s">
        <v>163</v>
      </c>
      <c r="I3545" s="234">
        <v>3373983.169999999</v>
      </c>
      <c r="J3545" s="272">
        <v>45170</v>
      </c>
      <c r="K3545" s="17">
        <f t="shared" si="279"/>
        <v>8</v>
      </c>
      <c r="L3545" s="283">
        <f t="shared" si="277"/>
        <v>1.3721998814413688E-2</v>
      </c>
      <c r="M3545" s="22">
        <f t="shared" si="278"/>
        <v>0.10977599051530951</v>
      </c>
    </row>
    <row r="3546" spans="1:13">
      <c r="A3546" s="16">
        <f t="shared" si="276"/>
        <v>3539</v>
      </c>
      <c r="B3546" s="12" t="s">
        <v>411</v>
      </c>
      <c r="C3546" s="272">
        <v>45154</v>
      </c>
      <c r="D3546" s="272">
        <v>45169</v>
      </c>
      <c r="E3546" s="196">
        <f t="shared" si="275"/>
        <v>45161.5</v>
      </c>
      <c r="F3546" s="272">
        <v>45169</v>
      </c>
      <c r="G3546" s="272">
        <v>45229</v>
      </c>
      <c r="H3546" s="12" t="s">
        <v>152</v>
      </c>
      <c r="I3546" s="234">
        <v>143.49</v>
      </c>
      <c r="J3546" s="272">
        <v>45230</v>
      </c>
      <c r="K3546" s="17">
        <f t="shared" si="279"/>
        <v>68</v>
      </c>
      <c r="L3546" s="283">
        <f t="shared" si="277"/>
        <v>5.8357422389875786E-7</v>
      </c>
      <c r="M3546" s="22">
        <f t="shared" si="278"/>
        <v>3.9683047225115534E-5</v>
      </c>
    </row>
    <row r="3547" spans="1:13">
      <c r="A3547" s="16">
        <f t="shared" si="276"/>
        <v>3540</v>
      </c>
      <c r="B3547" s="12" t="s">
        <v>411</v>
      </c>
      <c r="C3547" s="272">
        <v>45154</v>
      </c>
      <c r="D3547" s="272">
        <v>45169</v>
      </c>
      <c r="E3547" s="196">
        <f t="shared" si="275"/>
        <v>45161.5</v>
      </c>
      <c r="F3547" s="272">
        <v>45169</v>
      </c>
      <c r="G3547" s="272">
        <v>45229</v>
      </c>
      <c r="H3547" s="12" t="s">
        <v>165</v>
      </c>
      <c r="I3547" s="234">
        <v>33.6</v>
      </c>
      <c r="J3547" s="272">
        <v>45230</v>
      </c>
      <c r="K3547" s="17">
        <f t="shared" si="279"/>
        <v>68</v>
      </c>
      <c r="L3547" s="283">
        <f t="shared" si="277"/>
        <v>1.3665129223638069E-7</v>
      </c>
      <c r="M3547" s="22">
        <f t="shared" si="278"/>
        <v>9.2922878720738875E-6</v>
      </c>
    </row>
    <row r="3548" spans="1:13">
      <c r="A3548" s="16">
        <f t="shared" si="276"/>
        <v>3541</v>
      </c>
      <c r="B3548" s="12" t="s">
        <v>411</v>
      </c>
      <c r="C3548" s="272">
        <v>45154</v>
      </c>
      <c r="D3548" s="272">
        <v>45169</v>
      </c>
      <c r="E3548" s="196">
        <f t="shared" si="275"/>
        <v>45161.5</v>
      </c>
      <c r="F3548" s="272">
        <v>45169</v>
      </c>
      <c r="G3548" s="272">
        <v>45188</v>
      </c>
      <c r="H3548" s="12" t="s">
        <v>157</v>
      </c>
      <c r="I3548" s="234">
        <v>184.66</v>
      </c>
      <c r="J3548" s="272">
        <v>45189</v>
      </c>
      <c r="K3548" s="17">
        <f t="shared" si="279"/>
        <v>27</v>
      </c>
      <c r="L3548" s="283">
        <f t="shared" si="277"/>
        <v>7.5101272691577548E-7</v>
      </c>
      <c r="M3548" s="22">
        <f t="shared" si="278"/>
        <v>2.027734362672594E-5</v>
      </c>
    </row>
    <row r="3549" spans="1:13">
      <c r="A3549" s="16">
        <f t="shared" si="276"/>
        <v>3542</v>
      </c>
      <c r="B3549" s="12" t="s">
        <v>411</v>
      </c>
      <c r="C3549" s="272">
        <v>45154</v>
      </c>
      <c r="D3549" s="272">
        <v>45169</v>
      </c>
      <c r="E3549" s="196">
        <f t="shared" si="275"/>
        <v>45161.5</v>
      </c>
      <c r="F3549" s="272">
        <v>45169</v>
      </c>
      <c r="G3549" s="272">
        <v>45229</v>
      </c>
      <c r="H3549" s="12" t="s">
        <v>156</v>
      </c>
      <c r="I3549" s="234">
        <v>182.96</v>
      </c>
      <c r="J3549" s="272">
        <v>45230</v>
      </c>
      <c r="K3549" s="17">
        <f t="shared" si="279"/>
        <v>68</v>
      </c>
      <c r="L3549" s="283">
        <f t="shared" si="277"/>
        <v>7.4409882224905391E-7</v>
      </c>
      <c r="M3549" s="22">
        <f t="shared" si="278"/>
        <v>5.0598719912935667E-5</v>
      </c>
    </row>
    <row r="3550" spans="1:13">
      <c r="A3550" s="16">
        <f t="shared" si="276"/>
        <v>3543</v>
      </c>
      <c r="B3550" s="12" t="s">
        <v>411</v>
      </c>
      <c r="C3550" s="272">
        <v>45154</v>
      </c>
      <c r="D3550" s="272">
        <v>45169</v>
      </c>
      <c r="E3550" s="196">
        <f t="shared" si="275"/>
        <v>45161.5</v>
      </c>
      <c r="F3550" s="272">
        <v>45169</v>
      </c>
      <c r="G3550" s="272">
        <v>45229</v>
      </c>
      <c r="H3550" s="12" t="s">
        <v>152</v>
      </c>
      <c r="I3550" s="234">
        <v>34.82</v>
      </c>
      <c r="J3550" s="272">
        <v>45230</v>
      </c>
      <c r="K3550" s="17">
        <f t="shared" si="279"/>
        <v>68</v>
      </c>
      <c r="L3550" s="283">
        <f t="shared" si="277"/>
        <v>1.4161303558543975E-7</v>
      </c>
      <c r="M3550" s="22">
        <f t="shared" si="278"/>
        <v>9.6296864198099035E-6</v>
      </c>
    </row>
    <row r="3551" spans="1:13">
      <c r="A3551" s="16">
        <f t="shared" si="276"/>
        <v>3544</v>
      </c>
      <c r="B3551" s="12" t="s">
        <v>411</v>
      </c>
      <c r="C3551" s="272">
        <v>45154</v>
      </c>
      <c r="D3551" s="272">
        <v>45169</v>
      </c>
      <c r="E3551" s="196">
        <f t="shared" si="275"/>
        <v>45161.5</v>
      </c>
      <c r="F3551" s="272">
        <v>45169</v>
      </c>
      <c r="G3551" s="272">
        <v>45229</v>
      </c>
      <c r="H3551" s="12" t="s">
        <v>152</v>
      </c>
      <c r="I3551" s="234">
        <v>58.57</v>
      </c>
      <c r="J3551" s="272">
        <v>45230</v>
      </c>
      <c r="K3551" s="17">
        <f t="shared" si="279"/>
        <v>68</v>
      </c>
      <c r="L3551" s="283">
        <f t="shared" si="277"/>
        <v>2.382043507822862E-7</v>
      </c>
      <c r="M3551" s="22">
        <f t="shared" si="278"/>
        <v>1.6197895853195463E-5</v>
      </c>
    </row>
    <row r="3552" spans="1:13">
      <c r="A3552" s="16">
        <f t="shared" si="276"/>
        <v>3545</v>
      </c>
      <c r="B3552" s="12" t="s">
        <v>411</v>
      </c>
      <c r="C3552" s="272">
        <v>45154</v>
      </c>
      <c r="D3552" s="272">
        <v>45169</v>
      </c>
      <c r="E3552" s="196">
        <f t="shared" si="275"/>
        <v>45161.5</v>
      </c>
      <c r="F3552" s="272">
        <v>45169</v>
      </c>
      <c r="G3552" s="272">
        <v>45188</v>
      </c>
      <c r="H3552" s="12" t="s">
        <v>157</v>
      </c>
      <c r="I3552" s="234">
        <v>249.51</v>
      </c>
      <c r="J3552" s="272">
        <v>45189</v>
      </c>
      <c r="K3552" s="17">
        <f t="shared" si="279"/>
        <v>27</v>
      </c>
      <c r="L3552" s="283">
        <f t="shared" si="277"/>
        <v>1.0147578549374804E-6</v>
      </c>
      <c r="M3552" s="22">
        <f t="shared" si="278"/>
        <v>2.739846208331197E-5</v>
      </c>
    </row>
    <row r="3553" spans="1:13">
      <c r="A3553" s="16">
        <f t="shared" si="276"/>
        <v>3546</v>
      </c>
      <c r="B3553" s="12" t="s">
        <v>411</v>
      </c>
      <c r="C3553" s="272">
        <v>45154</v>
      </c>
      <c r="D3553" s="272">
        <v>45169</v>
      </c>
      <c r="E3553" s="196">
        <f t="shared" si="275"/>
        <v>45161.5</v>
      </c>
      <c r="F3553" s="272">
        <v>45169</v>
      </c>
      <c r="G3553" s="272">
        <v>45229</v>
      </c>
      <c r="H3553" s="12" t="s">
        <v>152</v>
      </c>
      <c r="I3553" s="234">
        <v>68.38</v>
      </c>
      <c r="J3553" s="272">
        <v>45230</v>
      </c>
      <c r="K3553" s="17">
        <f t="shared" si="279"/>
        <v>68</v>
      </c>
      <c r="L3553" s="283">
        <f t="shared" si="277"/>
        <v>2.7810164771201518E-7</v>
      </c>
      <c r="M3553" s="22">
        <f t="shared" si="278"/>
        <v>1.8910912044417034E-5</v>
      </c>
    </row>
    <row r="3554" spans="1:13">
      <c r="A3554" s="16">
        <f t="shared" si="276"/>
        <v>3547</v>
      </c>
      <c r="B3554" s="12" t="s">
        <v>411</v>
      </c>
      <c r="C3554" s="272">
        <v>45154</v>
      </c>
      <c r="D3554" s="272">
        <v>45169</v>
      </c>
      <c r="E3554" s="196">
        <f t="shared" si="275"/>
        <v>45161.5</v>
      </c>
      <c r="F3554" s="272">
        <v>45169</v>
      </c>
      <c r="G3554" s="272">
        <v>45188</v>
      </c>
      <c r="H3554" s="12" t="s">
        <v>157</v>
      </c>
      <c r="I3554" s="234">
        <v>425.53</v>
      </c>
      <c r="J3554" s="272">
        <v>45189</v>
      </c>
      <c r="K3554" s="17">
        <f t="shared" si="279"/>
        <v>27</v>
      </c>
      <c r="L3554" s="283">
        <f t="shared" si="277"/>
        <v>1.7306316781353293E-6</v>
      </c>
      <c r="M3554" s="22">
        <f t="shared" si="278"/>
        <v>4.6727055309653892E-5</v>
      </c>
    </row>
    <row r="3555" spans="1:13">
      <c r="A3555" s="16">
        <f t="shared" si="276"/>
        <v>3548</v>
      </c>
      <c r="B3555" s="12" t="s">
        <v>411</v>
      </c>
      <c r="C3555" s="272">
        <v>45154</v>
      </c>
      <c r="D3555" s="272">
        <v>45169</v>
      </c>
      <c r="E3555" s="196">
        <f t="shared" si="275"/>
        <v>45161.5</v>
      </c>
      <c r="F3555" s="272">
        <v>45169</v>
      </c>
      <c r="G3555" s="272">
        <v>45229</v>
      </c>
      <c r="H3555" s="12" t="s">
        <v>154</v>
      </c>
      <c r="I3555" s="234">
        <v>35.07</v>
      </c>
      <c r="J3555" s="272">
        <v>45230</v>
      </c>
      <c r="K3555" s="17">
        <f t="shared" si="279"/>
        <v>68</v>
      </c>
      <c r="L3555" s="283">
        <f t="shared" si="277"/>
        <v>1.4262978627172234E-7</v>
      </c>
      <c r="M3555" s="22">
        <f t="shared" si="278"/>
        <v>9.6988254664771185E-6</v>
      </c>
    </row>
    <row r="3556" spans="1:13">
      <c r="A3556" s="16">
        <f t="shared" si="276"/>
        <v>3549</v>
      </c>
      <c r="B3556" s="12" t="s">
        <v>411</v>
      </c>
      <c r="C3556" s="272">
        <v>45154</v>
      </c>
      <c r="D3556" s="272">
        <v>45169</v>
      </c>
      <c r="E3556" s="196">
        <f t="shared" si="275"/>
        <v>45161.5</v>
      </c>
      <c r="F3556" s="272">
        <v>45169</v>
      </c>
      <c r="G3556" s="272">
        <v>45183</v>
      </c>
      <c r="H3556" s="12" t="s">
        <v>164</v>
      </c>
      <c r="I3556" s="234">
        <v>228.17</v>
      </c>
      <c r="J3556" s="272">
        <v>45184</v>
      </c>
      <c r="K3556" s="17">
        <f t="shared" si="279"/>
        <v>22</v>
      </c>
      <c r="L3556" s="283">
        <f t="shared" si="277"/>
        <v>9.2796801635639819E-7</v>
      </c>
      <c r="M3556" s="22">
        <f t="shared" si="278"/>
        <v>2.0415296359840762E-5</v>
      </c>
    </row>
    <row r="3557" spans="1:13">
      <c r="A3557" s="16">
        <f t="shared" si="276"/>
        <v>3550</v>
      </c>
      <c r="B3557" s="12" t="s">
        <v>411</v>
      </c>
      <c r="C3557" s="272">
        <v>45154</v>
      </c>
      <c r="D3557" s="272">
        <v>45169</v>
      </c>
      <c r="E3557" s="196">
        <f t="shared" ref="E3557:E3620" si="280">AVERAGE(C3557:D3557)</f>
        <v>45161.5</v>
      </c>
      <c r="F3557" s="272">
        <v>45169</v>
      </c>
      <c r="G3557" s="272">
        <v>45183</v>
      </c>
      <c r="H3557" s="12" t="s">
        <v>166</v>
      </c>
      <c r="I3557" s="234">
        <v>1401.2199999999998</v>
      </c>
      <c r="J3557" s="272">
        <v>45184</v>
      </c>
      <c r="K3557" s="17">
        <f t="shared" si="279"/>
        <v>22</v>
      </c>
      <c r="L3557" s="283">
        <f t="shared" si="277"/>
        <v>5.6987655865315867E-6</v>
      </c>
      <c r="M3557" s="22">
        <f t="shared" si="278"/>
        <v>1.253728429036949E-4</v>
      </c>
    </row>
    <row r="3558" spans="1:13">
      <c r="A3558" s="16">
        <f t="shared" si="276"/>
        <v>3551</v>
      </c>
      <c r="B3558" s="12" t="s">
        <v>411</v>
      </c>
      <c r="C3558" s="272">
        <v>45154</v>
      </c>
      <c r="D3558" s="272">
        <v>45169</v>
      </c>
      <c r="E3558" s="196">
        <f t="shared" si="280"/>
        <v>45161.5</v>
      </c>
      <c r="F3558" s="272">
        <v>45169</v>
      </c>
      <c r="G3558" s="272">
        <v>45188</v>
      </c>
      <c r="H3558" s="12" t="s">
        <v>154</v>
      </c>
      <c r="I3558" s="234">
        <v>905.16</v>
      </c>
      <c r="J3558" s="272">
        <v>45189</v>
      </c>
      <c r="K3558" s="17">
        <f t="shared" si="279"/>
        <v>27</v>
      </c>
      <c r="L3558" s="283">
        <f t="shared" si="277"/>
        <v>3.6812882047822123E-6</v>
      </c>
      <c r="M3558" s="22">
        <f t="shared" si="278"/>
        <v>9.9394781529119731E-5</v>
      </c>
    </row>
    <row r="3559" spans="1:13">
      <c r="A3559" s="16">
        <f t="shared" si="276"/>
        <v>3552</v>
      </c>
      <c r="B3559" s="12" t="s">
        <v>411</v>
      </c>
      <c r="C3559" s="272">
        <v>45154</v>
      </c>
      <c r="D3559" s="272">
        <v>45169</v>
      </c>
      <c r="E3559" s="196">
        <f t="shared" si="280"/>
        <v>45161.5</v>
      </c>
      <c r="F3559" s="272">
        <v>45169</v>
      </c>
      <c r="G3559" s="272">
        <v>45188</v>
      </c>
      <c r="H3559" s="12" t="s">
        <v>157</v>
      </c>
      <c r="I3559" s="234">
        <v>1621.24</v>
      </c>
      <c r="J3559" s="272">
        <v>45189</v>
      </c>
      <c r="K3559" s="17">
        <f t="shared" si="279"/>
        <v>27</v>
      </c>
      <c r="L3559" s="283">
        <f t="shared" si="277"/>
        <v>6.5935875305151732E-6</v>
      </c>
      <c r="M3559" s="22">
        <f t="shared" si="278"/>
        <v>1.7802686332390967E-4</v>
      </c>
    </row>
    <row r="3560" spans="1:13">
      <c r="A3560" s="16">
        <f t="shared" si="276"/>
        <v>3553</v>
      </c>
      <c r="B3560" s="12" t="s">
        <v>411</v>
      </c>
      <c r="C3560" s="272">
        <v>45154</v>
      </c>
      <c r="D3560" s="272">
        <v>45169</v>
      </c>
      <c r="E3560" s="196">
        <f t="shared" si="280"/>
        <v>45161.5</v>
      </c>
      <c r="F3560" s="272">
        <v>45169</v>
      </c>
      <c r="G3560" s="272">
        <v>45188</v>
      </c>
      <c r="H3560" s="12" t="s">
        <v>157</v>
      </c>
      <c r="I3560" s="234">
        <v>69.150000000000006</v>
      </c>
      <c r="J3560" s="272">
        <v>45189</v>
      </c>
      <c r="K3560" s="17">
        <f t="shared" si="279"/>
        <v>27</v>
      </c>
      <c r="L3560" s="283">
        <f t="shared" si="277"/>
        <v>2.8123323982576563E-7</v>
      </c>
      <c r="M3560" s="22">
        <f t="shared" si="278"/>
        <v>7.5932974752956721E-6</v>
      </c>
    </row>
    <row r="3561" spans="1:13">
      <c r="A3561" s="16">
        <f t="shared" si="276"/>
        <v>3554</v>
      </c>
      <c r="B3561" s="12" t="s">
        <v>411</v>
      </c>
      <c r="C3561" s="272">
        <v>45154</v>
      </c>
      <c r="D3561" s="272">
        <v>45169</v>
      </c>
      <c r="E3561" s="196">
        <f t="shared" si="280"/>
        <v>45161.5</v>
      </c>
      <c r="F3561" s="272">
        <v>45169</v>
      </c>
      <c r="G3561" s="272">
        <v>45188</v>
      </c>
      <c r="H3561" s="12" t="s">
        <v>157</v>
      </c>
      <c r="I3561" s="234">
        <v>596.70999999999992</v>
      </c>
      <c r="J3561" s="272">
        <v>45189</v>
      </c>
      <c r="K3561" s="17">
        <f t="shared" si="279"/>
        <v>27</v>
      </c>
      <c r="L3561" s="283">
        <f t="shared" si="277"/>
        <v>2.426821208046747E-6</v>
      </c>
      <c r="M3561" s="22">
        <f t="shared" si="278"/>
        <v>6.5524172617262164E-5</v>
      </c>
    </row>
    <row r="3562" spans="1:13">
      <c r="A3562" s="16">
        <f t="shared" si="276"/>
        <v>3555</v>
      </c>
      <c r="B3562" s="12" t="s">
        <v>411</v>
      </c>
      <c r="C3562" s="272">
        <v>45154</v>
      </c>
      <c r="D3562" s="272">
        <v>45169</v>
      </c>
      <c r="E3562" s="196">
        <f t="shared" si="280"/>
        <v>45161.5</v>
      </c>
      <c r="F3562" s="272">
        <v>45169</v>
      </c>
      <c r="G3562" s="272">
        <v>45183</v>
      </c>
      <c r="H3562" s="12" t="s">
        <v>153</v>
      </c>
      <c r="I3562" s="234">
        <v>38.33</v>
      </c>
      <c r="J3562" s="272">
        <v>45184</v>
      </c>
      <c r="K3562" s="17">
        <f t="shared" si="279"/>
        <v>22</v>
      </c>
      <c r="L3562" s="283">
        <f t="shared" si="277"/>
        <v>1.5588821522084736E-7</v>
      </c>
      <c r="M3562" s="22">
        <f t="shared" si="278"/>
        <v>3.4295407348586421E-6</v>
      </c>
    </row>
    <row r="3563" spans="1:13">
      <c r="A3563" s="16">
        <f t="shared" si="276"/>
        <v>3556</v>
      </c>
      <c r="B3563" s="12" t="s">
        <v>411</v>
      </c>
      <c r="C3563" s="272">
        <v>45154</v>
      </c>
      <c r="D3563" s="272">
        <v>45169</v>
      </c>
      <c r="E3563" s="196">
        <f t="shared" si="280"/>
        <v>45161.5</v>
      </c>
      <c r="F3563" s="272">
        <v>45169</v>
      </c>
      <c r="G3563" s="272">
        <v>45174</v>
      </c>
      <c r="H3563" s="12" t="s">
        <v>152</v>
      </c>
      <c r="I3563" s="234">
        <v>121.66</v>
      </c>
      <c r="J3563" s="272">
        <v>45175</v>
      </c>
      <c r="K3563" s="17">
        <f t="shared" si="279"/>
        <v>13</v>
      </c>
      <c r="L3563" s="283">
        <f t="shared" si="277"/>
        <v>4.9479155397256172E-7</v>
      </c>
      <c r="M3563" s="22">
        <f t="shared" si="278"/>
        <v>6.4322902016433026E-6</v>
      </c>
    </row>
    <row r="3564" spans="1:13">
      <c r="A3564" s="16">
        <f t="shared" si="276"/>
        <v>3557</v>
      </c>
      <c r="B3564" s="12" t="s">
        <v>411</v>
      </c>
      <c r="C3564" s="272">
        <v>45154</v>
      </c>
      <c r="D3564" s="272">
        <v>45169</v>
      </c>
      <c r="E3564" s="196">
        <f t="shared" si="280"/>
        <v>45161.5</v>
      </c>
      <c r="F3564" s="272">
        <v>45169</v>
      </c>
      <c r="G3564" s="272">
        <v>45188</v>
      </c>
      <c r="H3564" s="12" t="s">
        <v>154</v>
      </c>
      <c r="I3564" s="234">
        <v>75.97</v>
      </c>
      <c r="J3564" s="272">
        <v>45189</v>
      </c>
      <c r="K3564" s="17">
        <f t="shared" si="279"/>
        <v>27</v>
      </c>
      <c r="L3564" s="283">
        <f t="shared" si="277"/>
        <v>3.0897019854755478E-7</v>
      </c>
      <c r="M3564" s="22">
        <f t="shared" si="278"/>
        <v>8.3421953607839794E-6</v>
      </c>
    </row>
    <row r="3565" spans="1:13">
      <c r="A3565" s="16">
        <f t="shared" si="276"/>
        <v>3558</v>
      </c>
      <c r="B3565" s="12" t="s">
        <v>411</v>
      </c>
      <c r="C3565" s="272">
        <v>45154</v>
      </c>
      <c r="D3565" s="272">
        <v>45169</v>
      </c>
      <c r="E3565" s="196">
        <f t="shared" si="280"/>
        <v>45161.5</v>
      </c>
      <c r="F3565" s="272">
        <v>45169</v>
      </c>
      <c r="G3565" s="272">
        <v>45188</v>
      </c>
      <c r="H3565" s="12" t="s">
        <v>157</v>
      </c>
      <c r="I3565" s="234">
        <v>1915.95</v>
      </c>
      <c r="J3565" s="272">
        <v>45189</v>
      </c>
      <c r="K3565" s="17">
        <f t="shared" si="279"/>
        <v>27</v>
      </c>
      <c r="L3565" s="283">
        <f t="shared" si="277"/>
        <v>7.7921739095325464E-6</v>
      </c>
      <c r="M3565" s="22">
        <f t="shared" si="278"/>
        <v>2.1038869555737875E-4</v>
      </c>
    </row>
    <row r="3566" spans="1:13">
      <c r="A3566" s="16">
        <f t="shared" si="276"/>
        <v>3559</v>
      </c>
      <c r="B3566" s="12" t="s">
        <v>411</v>
      </c>
      <c r="C3566" s="272">
        <v>45154</v>
      </c>
      <c r="D3566" s="272">
        <v>45169</v>
      </c>
      <c r="E3566" s="196">
        <f t="shared" si="280"/>
        <v>45161.5</v>
      </c>
      <c r="F3566" s="272">
        <v>45169</v>
      </c>
      <c r="G3566" s="272">
        <v>45174</v>
      </c>
      <c r="H3566" s="12" t="s">
        <v>152</v>
      </c>
      <c r="I3566" s="234">
        <v>71.56</v>
      </c>
      <c r="J3566" s="272">
        <v>45175</v>
      </c>
      <c r="K3566" s="17">
        <f t="shared" si="279"/>
        <v>13</v>
      </c>
      <c r="L3566" s="283">
        <f t="shared" si="277"/>
        <v>2.9103471644152983E-7</v>
      </c>
      <c r="M3566" s="22">
        <f t="shared" si="278"/>
        <v>3.7834513137398877E-6</v>
      </c>
    </row>
    <row r="3567" spans="1:13">
      <c r="A3567" s="16">
        <f t="shared" si="276"/>
        <v>3560</v>
      </c>
      <c r="B3567" s="12" t="s">
        <v>411</v>
      </c>
      <c r="C3567" s="272">
        <v>45154</v>
      </c>
      <c r="D3567" s="272">
        <v>45169</v>
      </c>
      <c r="E3567" s="196">
        <f t="shared" si="280"/>
        <v>45161.5</v>
      </c>
      <c r="F3567" s="272">
        <v>45169</v>
      </c>
      <c r="G3567" s="272">
        <v>45174</v>
      </c>
      <c r="H3567" s="12" t="s">
        <v>156</v>
      </c>
      <c r="I3567" s="234">
        <v>190.55</v>
      </c>
      <c r="J3567" s="272">
        <v>45175</v>
      </c>
      <c r="K3567" s="17">
        <f t="shared" si="279"/>
        <v>13</v>
      </c>
      <c r="L3567" s="283">
        <f t="shared" si="277"/>
        <v>7.749673730845934E-7</v>
      </c>
      <c r="M3567" s="22">
        <f t="shared" si="278"/>
        <v>1.0074575850099715E-5</v>
      </c>
    </row>
    <row r="3568" spans="1:13">
      <c r="A3568" s="16">
        <f t="shared" si="276"/>
        <v>3561</v>
      </c>
      <c r="B3568" s="12" t="s">
        <v>411</v>
      </c>
      <c r="C3568" s="272">
        <v>45154</v>
      </c>
      <c r="D3568" s="272">
        <v>45169</v>
      </c>
      <c r="E3568" s="196">
        <f t="shared" si="280"/>
        <v>45161.5</v>
      </c>
      <c r="F3568" s="272">
        <v>45169</v>
      </c>
      <c r="G3568" s="272">
        <v>45188</v>
      </c>
      <c r="H3568" s="12" t="s">
        <v>157</v>
      </c>
      <c r="I3568" s="234">
        <v>504.43</v>
      </c>
      <c r="J3568" s="272">
        <v>45189</v>
      </c>
      <c r="K3568" s="17">
        <f t="shared" si="279"/>
        <v>27</v>
      </c>
      <c r="L3568" s="283">
        <f t="shared" si="277"/>
        <v>2.0515181947261163E-6</v>
      </c>
      <c r="M3568" s="22">
        <f t="shared" si="278"/>
        <v>5.5390991257605143E-5</v>
      </c>
    </row>
    <row r="3569" spans="1:13">
      <c r="A3569" s="16">
        <f t="shared" si="276"/>
        <v>3562</v>
      </c>
      <c r="B3569" s="12" t="s">
        <v>411</v>
      </c>
      <c r="C3569" s="272">
        <v>45154</v>
      </c>
      <c r="D3569" s="272">
        <v>45169</v>
      </c>
      <c r="E3569" s="196">
        <f t="shared" si="280"/>
        <v>45161.5</v>
      </c>
      <c r="F3569" s="272">
        <v>45169</v>
      </c>
      <c r="G3569" s="272">
        <v>45188</v>
      </c>
      <c r="H3569" s="12" t="s">
        <v>157</v>
      </c>
      <c r="I3569" s="234">
        <v>146.85999999999999</v>
      </c>
      <c r="J3569" s="272">
        <v>45189</v>
      </c>
      <c r="K3569" s="17">
        <f t="shared" si="279"/>
        <v>27</v>
      </c>
      <c r="L3569" s="283">
        <f t="shared" si="277"/>
        <v>5.9728002314984716E-7</v>
      </c>
      <c r="M3569" s="22">
        <f t="shared" si="278"/>
        <v>1.6126560625045872E-5</v>
      </c>
    </row>
    <row r="3570" spans="1:13">
      <c r="A3570" s="16">
        <f t="shared" si="276"/>
        <v>3563</v>
      </c>
      <c r="B3570" s="12" t="s">
        <v>411</v>
      </c>
      <c r="C3570" s="272">
        <v>45154</v>
      </c>
      <c r="D3570" s="272">
        <v>45169</v>
      </c>
      <c r="E3570" s="196">
        <f t="shared" si="280"/>
        <v>45161.5</v>
      </c>
      <c r="F3570" s="272">
        <v>45169</v>
      </c>
      <c r="G3570" s="272">
        <v>45174</v>
      </c>
      <c r="H3570" s="12" t="s">
        <v>152</v>
      </c>
      <c r="I3570" s="234">
        <v>51.13</v>
      </c>
      <c r="J3570" s="272">
        <v>45175</v>
      </c>
      <c r="K3570" s="17">
        <f t="shared" si="279"/>
        <v>13</v>
      </c>
      <c r="L3570" s="283">
        <f t="shared" si="277"/>
        <v>2.0794585035851621E-7</v>
      </c>
      <c r="M3570" s="22">
        <f t="shared" si="278"/>
        <v>2.7032960546607106E-6</v>
      </c>
    </row>
    <row r="3571" spans="1:13">
      <c r="A3571" s="16">
        <f t="shared" si="276"/>
        <v>3564</v>
      </c>
      <c r="B3571" s="12" t="s">
        <v>411</v>
      </c>
      <c r="C3571" s="272">
        <v>45154</v>
      </c>
      <c r="D3571" s="272">
        <v>45169</v>
      </c>
      <c r="E3571" s="196">
        <f t="shared" si="280"/>
        <v>45161.5</v>
      </c>
      <c r="F3571" s="272">
        <v>45169</v>
      </c>
      <c r="G3571" s="272">
        <v>45174</v>
      </c>
      <c r="H3571" s="12" t="s">
        <v>156</v>
      </c>
      <c r="I3571" s="234">
        <v>143.97</v>
      </c>
      <c r="J3571" s="272">
        <v>45175</v>
      </c>
      <c r="K3571" s="17">
        <f t="shared" si="279"/>
        <v>13</v>
      </c>
      <c r="L3571" s="283">
        <f t="shared" si="277"/>
        <v>5.8552638521642046E-7</v>
      </c>
      <c r="M3571" s="22">
        <f t="shared" si="278"/>
        <v>7.6118430078134663E-6</v>
      </c>
    </row>
    <row r="3572" spans="1:13">
      <c r="A3572" s="16">
        <f t="shared" si="276"/>
        <v>3565</v>
      </c>
      <c r="B3572" s="12" t="s">
        <v>411</v>
      </c>
      <c r="C3572" s="272">
        <v>45154</v>
      </c>
      <c r="D3572" s="272">
        <v>45169</v>
      </c>
      <c r="E3572" s="196">
        <f t="shared" si="280"/>
        <v>45161.5</v>
      </c>
      <c r="F3572" s="272">
        <v>45169</v>
      </c>
      <c r="G3572" s="272">
        <v>45175</v>
      </c>
      <c r="H3572" s="12" t="s">
        <v>166</v>
      </c>
      <c r="I3572" s="234">
        <v>374.14</v>
      </c>
      <c r="J3572" s="272">
        <v>45176</v>
      </c>
      <c r="K3572" s="17">
        <f t="shared" si="279"/>
        <v>14</v>
      </c>
      <c r="L3572" s="283">
        <f t="shared" si="277"/>
        <v>1.5216284070630794E-6</v>
      </c>
      <c r="M3572" s="22">
        <f t="shared" si="278"/>
        <v>2.1302797698883111E-5</v>
      </c>
    </row>
    <row r="3573" spans="1:13">
      <c r="A3573" s="16">
        <f t="shared" si="276"/>
        <v>3566</v>
      </c>
      <c r="B3573" s="12" t="s">
        <v>411</v>
      </c>
      <c r="C3573" s="272">
        <v>45154</v>
      </c>
      <c r="D3573" s="272">
        <v>45169</v>
      </c>
      <c r="E3573" s="196">
        <f t="shared" si="280"/>
        <v>45161.5</v>
      </c>
      <c r="F3573" s="272">
        <v>45169</v>
      </c>
      <c r="G3573" s="272">
        <v>45188</v>
      </c>
      <c r="H3573" s="12" t="s">
        <v>154</v>
      </c>
      <c r="I3573" s="234">
        <v>628.23</v>
      </c>
      <c r="J3573" s="272">
        <v>45189</v>
      </c>
      <c r="K3573" s="17">
        <f t="shared" si="279"/>
        <v>27</v>
      </c>
      <c r="L3573" s="283">
        <f t="shared" si="277"/>
        <v>2.5550131345732572E-6</v>
      </c>
      <c r="M3573" s="22">
        <f t="shared" si="278"/>
        <v>6.8985354633477943E-5</v>
      </c>
    </row>
    <row r="3574" spans="1:13">
      <c r="A3574" s="16">
        <f t="shared" si="276"/>
        <v>3567</v>
      </c>
      <c r="B3574" s="12" t="s">
        <v>411</v>
      </c>
      <c r="C3574" s="272">
        <v>45154</v>
      </c>
      <c r="D3574" s="272">
        <v>45169</v>
      </c>
      <c r="E3574" s="196">
        <f t="shared" si="280"/>
        <v>45161.5</v>
      </c>
      <c r="F3574" s="272">
        <v>45169</v>
      </c>
      <c r="G3574" s="272">
        <v>45188</v>
      </c>
      <c r="H3574" s="12" t="s">
        <v>157</v>
      </c>
      <c r="I3574" s="234">
        <v>9646.4499999999935</v>
      </c>
      <c r="J3574" s="272">
        <v>45189</v>
      </c>
      <c r="K3574" s="17">
        <f t="shared" si="279"/>
        <v>27</v>
      </c>
      <c r="L3574" s="283">
        <f t="shared" si="277"/>
        <v>3.9232138630762902E-5</v>
      </c>
      <c r="M3574" s="22">
        <f t="shared" si="278"/>
        <v>1.0592677430305984E-3</v>
      </c>
    </row>
    <row r="3575" spans="1:13">
      <c r="A3575" s="16">
        <f t="shared" si="276"/>
        <v>3568</v>
      </c>
      <c r="B3575" s="12" t="s">
        <v>411</v>
      </c>
      <c r="C3575" s="272">
        <v>45154</v>
      </c>
      <c r="D3575" s="272">
        <v>45169</v>
      </c>
      <c r="E3575" s="196">
        <f t="shared" si="280"/>
        <v>45161.5</v>
      </c>
      <c r="F3575" s="272">
        <v>45169</v>
      </c>
      <c r="G3575" s="272">
        <v>45188</v>
      </c>
      <c r="H3575" s="12" t="s">
        <v>157</v>
      </c>
      <c r="I3575" s="234">
        <v>141.9</v>
      </c>
      <c r="J3575" s="272">
        <v>45189</v>
      </c>
      <c r="K3575" s="17">
        <f t="shared" si="279"/>
        <v>27</v>
      </c>
      <c r="L3575" s="283">
        <f t="shared" si="277"/>
        <v>5.7710768953400058E-7</v>
      </c>
      <c r="M3575" s="22">
        <f t="shared" si="278"/>
        <v>1.5581907617418016E-5</v>
      </c>
    </row>
    <row r="3576" spans="1:13">
      <c r="A3576" s="16">
        <f t="shared" si="276"/>
        <v>3569</v>
      </c>
      <c r="B3576" s="12" t="s">
        <v>411</v>
      </c>
      <c r="C3576" s="272">
        <v>45154</v>
      </c>
      <c r="D3576" s="272">
        <v>45169</v>
      </c>
      <c r="E3576" s="196">
        <f t="shared" si="280"/>
        <v>45161.5</v>
      </c>
      <c r="F3576" s="272">
        <v>45169</v>
      </c>
      <c r="G3576" s="272">
        <v>45229</v>
      </c>
      <c r="H3576" s="12" t="s">
        <v>152</v>
      </c>
      <c r="I3576" s="234">
        <v>25.84</v>
      </c>
      <c r="J3576" s="272">
        <v>45230</v>
      </c>
      <c r="K3576" s="17">
        <f t="shared" si="279"/>
        <v>68</v>
      </c>
      <c r="L3576" s="283">
        <f t="shared" si="277"/>
        <v>1.0509135093416894E-7</v>
      </c>
      <c r="M3576" s="22">
        <f t="shared" si="278"/>
        <v>7.1462118635234882E-6</v>
      </c>
    </row>
    <row r="3577" spans="1:13">
      <c r="A3577" s="16">
        <f t="shared" si="276"/>
        <v>3570</v>
      </c>
      <c r="B3577" s="12" t="s">
        <v>411</v>
      </c>
      <c r="C3577" s="272">
        <v>45154</v>
      </c>
      <c r="D3577" s="272">
        <v>45169</v>
      </c>
      <c r="E3577" s="196">
        <f t="shared" si="280"/>
        <v>45161.5</v>
      </c>
      <c r="F3577" s="272">
        <v>45169</v>
      </c>
      <c r="G3577" s="272">
        <v>45183</v>
      </c>
      <c r="H3577" s="12" t="s">
        <v>153</v>
      </c>
      <c r="I3577" s="234">
        <v>35.14</v>
      </c>
      <c r="J3577" s="272">
        <v>45184</v>
      </c>
      <c r="K3577" s="17">
        <f t="shared" si="279"/>
        <v>22</v>
      </c>
      <c r="L3577" s="283">
        <f t="shared" si="277"/>
        <v>1.4291447646388147E-7</v>
      </c>
      <c r="M3577" s="22">
        <f t="shared" si="278"/>
        <v>3.1441184822053924E-6</v>
      </c>
    </row>
    <row r="3578" spans="1:13">
      <c r="A3578" s="16">
        <f t="shared" si="276"/>
        <v>3571</v>
      </c>
      <c r="B3578" s="12" t="s">
        <v>411</v>
      </c>
      <c r="C3578" s="272">
        <v>45154</v>
      </c>
      <c r="D3578" s="272">
        <v>45169</v>
      </c>
      <c r="E3578" s="196">
        <f t="shared" si="280"/>
        <v>45161.5</v>
      </c>
      <c r="F3578" s="272">
        <v>45169</v>
      </c>
      <c r="G3578" s="272">
        <v>45188</v>
      </c>
      <c r="H3578" s="12" t="s">
        <v>157</v>
      </c>
      <c r="I3578" s="234">
        <v>263.8</v>
      </c>
      <c r="J3578" s="272">
        <v>45189</v>
      </c>
      <c r="K3578" s="17">
        <f t="shared" si="279"/>
        <v>27</v>
      </c>
      <c r="L3578" s="283">
        <f t="shared" si="277"/>
        <v>1.0728753241653935E-6</v>
      </c>
      <c r="M3578" s="22">
        <f t="shared" si="278"/>
        <v>2.8967633752465626E-5</v>
      </c>
    </row>
    <row r="3579" spans="1:13">
      <c r="A3579" s="16">
        <f t="shared" si="276"/>
        <v>3572</v>
      </c>
      <c r="B3579" s="12" t="s">
        <v>411</v>
      </c>
      <c r="C3579" s="272">
        <v>45154</v>
      </c>
      <c r="D3579" s="272">
        <v>45169</v>
      </c>
      <c r="E3579" s="196">
        <f t="shared" si="280"/>
        <v>45161.5</v>
      </c>
      <c r="F3579" s="272">
        <v>45169</v>
      </c>
      <c r="G3579" s="272">
        <v>45188</v>
      </c>
      <c r="H3579" s="12" t="s">
        <v>166</v>
      </c>
      <c r="I3579" s="234">
        <v>251</v>
      </c>
      <c r="J3579" s="272">
        <v>45189</v>
      </c>
      <c r="K3579" s="17">
        <f t="shared" si="279"/>
        <v>27</v>
      </c>
      <c r="L3579" s="283">
        <f t="shared" si="277"/>
        <v>1.0208176890277248E-6</v>
      </c>
      <c r="M3579" s="22">
        <f t="shared" si="278"/>
        <v>2.756207760374857E-5</v>
      </c>
    </row>
    <row r="3580" spans="1:13">
      <c r="A3580" s="16">
        <f t="shared" si="276"/>
        <v>3573</v>
      </c>
      <c r="B3580" s="12" t="s">
        <v>411</v>
      </c>
      <c r="C3580" s="272">
        <v>45154</v>
      </c>
      <c r="D3580" s="272">
        <v>45169</v>
      </c>
      <c r="E3580" s="196">
        <f t="shared" si="280"/>
        <v>45161.5</v>
      </c>
      <c r="F3580" s="272">
        <v>45169</v>
      </c>
      <c r="G3580" s="272">
        <v>45175</v>
      </c>
      <c r="H3580" s="12" t="s">
        <v>166</v>
      </c>
      <c r="I3580" s="234">
        <v>1516.6100000000001</v>
      </c>
      <c r="J3580" s="272">
        <v>45176</v>
      </c>
      <c r="K3580" s="17">
        <f t="shared" si="279"/>
        <v>14</v>
      </c>
      <c r="L3580" s="283">
        <f t="shared" si="277"/>
        <v>6.1680570332921821E-6</v>
      </c>
      <c r="M3580" s="22">
        <f t="shared" si="278"/>
        <v>8.6352798466090544E-5</v>
      </c>
    </row>
    <row r="3581" spans="1:13">
      <c r="A3581" s="16">
        <f t="shared" si="276"/>
        <v>3574</v>
      </c>
      <c r="B3581" s="12" t="s">
        <v>411</v>
      </c>
      <c r="C3581" s="272">
        <v>45154</v>
      </c>
      <c r="D3581" s="272">
        <v>45169</v>
      </c>
      <c r="E3581" s="196">
        <f t="shared" si="280"/>
        <v>45161.5</v>
      </c>
      <c r="F3581" s="272">
        <v>45169</v>
      </c>
      <c r="G3581" s="272">
        <v>45229</v>
      </c>
      <c r="H3581" s="12" t="s">
        <v>152</v>
      </c>
      <c r="I3581" s="234">
        <v>87.62</v>
      </c>
      <c r="J3581" s="272">
        <v>45230</v>
      </c>
      <c r="K3581" s="17">
        <f t="shared" si="279"/>
        <v>68</v>
      </c>
      <c r="L3581" s="283">
        <f t="shared" si="277"/>
        <v>3.5635078052832368E-7</v>
      </c>
      <c r="M3581" s="22">
        <f t="shared" si="278"/>
        <v>2.423185307592601E-5</v>
      </c>
    </row>
    <row r="3582" spans="1:13">
      <c r="A3582" s="16">
        <f t="shared" si="276"/>
        <v>3575</v>
      </c>
      <c r="B3582" s="12" t="s">
        <v>411</v>
      </c>
      <c r="C3582" s="272">
        <v>45154</v>
      </c>
      <c r="D3582" s="272">
        <v>45169</v>
      </c>
      <c r="E3582" s="196">
        <f t="shared" si="280"/>
        <v>45161.5</v>
      </c>
      <c r="F3582" s="272">
        <v>45169</v>
      </c>
      <c r="G3582" s="272">
        <v>45229</v>
      </c>
      <c r="H3582" s="12" t="s">
        <v>165</v>
      </c>
      <c r="I3582" s="234">
        <v>94.97</v>
      </c>
      <c r="J3582" s="272">
        <v>45230</v>
      </c>
      <c r="K3582" s="17">
        <f t="shared" si="279"/>
        <v>68</v>
      </c>
      <c r="L3582" s="283">
        <f t="shared" si="277"/>
        <v>3.8624325070503193E-7</v>
      </c>
      <c r="M3582" s="22">
        <f t="shared" si="278"/>
        <v>2.6264541047942171E-5</v>
      </c>
    </row>
    <row r="3583" spans="1:13">
      <c r="A3583" s="16">
        <f t="shared" si="276"/>
        <v>3576</v>
      </c>
      <c r="B3583" s="12" t="s">
        <v>411</v>
      </c>
      <c r="C3583" s="272">
        <v>45154</v>
      </c>
      <c r="D3583" s="272">
        <v>45169</v>
      </c>
      <c r="E3583" s="196">
        <f t="shared" si="280"/>
        <v>45161.5</v>
      </c>
      <c r="F3583" s="272">
        <v>45169</v>
      </c>
      <c r="G3583" s="272">
        <v>45188</v>
      </c>
      <c r="H3583" s="12" t="s">
        <v>164</v>
      </c>
      <c r="I3583" s="234">
        <v>5020.5600000000004</v>
      </c>
      <c r="J3583" s="272">
        <v>45189</v>
      </c>
      <c r="K3583" s="17">
        <f t="shared" si="279"/>
        <v>27</v>
      </c>
      <c r="L3583" s="283">
        <f t="shared" si="277"/>
        <v>2.0418631302091769E-5</v>
      </c>
      <c r="M3583" s="22">
        <f t="shared" si="278"/>
        <v>5.5130304515647779E-4</v>
      </c>
    </row>
    <row r="3584" spans="1:13">
      <c r="A3584" s="16">
        <f t="shared" si="276"/>
        <v>3577</v>
      </c>
      <c r="B3584" s="12" t="s">
        <v>411</v>
      </c>
      <c r="C3584" s="272">
        <v>45154</v>
      </c>
      <c r="D3584" s="272">
        <v>45169</v>
      </c>
      <c r="E3584" s="196">
        <f t="shared" si="280"/>
        <v>45161.5</v>
      </c>
      <c r="F3584" s="272">
        <v>45169</v>
      </c>
      <c r="G3584" s="272">
        <v>45188</v>
      </c>
      <c r="H3584" s="12" t="s">
        <v>166</v>
      </c>
      <c r="I3584" s="234">
        <v>87608.749999999985</v>
      </c>
      <c r="J3584" s="272">
        <v>45189</v>
      </c>
      <c r="K3584" s="17">
        <f t="shared" si="279"/>
        <v>27</v>
      </c>
      <c r="L3584" s="283">
        <f t="shared" si="277"/>
        <v>3.5630502674744086E-4</v>
      </c>
      <c r="M3584" s="22">
        <f t="shared" si="278"/>
        <v>9.6202357221809032E-3</v>
      </c>
    </row>
    <row r="3585" spans="1:13">
      <c r="A3585" s="16">
        <f t="shared" si="276"/>
        <v>3578</v>
      </c>
      <c r="B3585" s="12" t="s">
        <v>411</v>
      </c>
      <c r="C3585" s="272">
        <v>45154</v>
      </c>
      <c r="D3585" s="272">
        <v>45169</v>
      </c>
      <c r="E3585" s="196">
        <f t="shared" si="280"/>
        <v>45161.5</v>
      </c>
      <c r="F3585" s="272">
        <v>45169</v>
      </c>
      <c r="G3585" s="272">
        <v>45188</v>
      </c>
      <c r="H3585" s="12" t="s">
        <v>157</v>
      </c>
      <c r="I3585" s="234">
        <v>266.30999999999995</v>
      </c>
      <c r="J3585" s="272">
        <v>45189</v>
      </c>
      <c r="K3585" s="17">
        <f t="shared" si="279"/>
        <v>27</v>
      </c>
      <c r="L3585" s="283">
        <f t="shared" si="277"/>
        <v>1.0830835010556706E-6</v>
      </c>
      <c r="M3585" s="22">
        <f t="shared" si="278"/>
        <v>2.9243254528503106E-5</v>
      </c>
    </row>
    <row r="3586" spans="1:13">
      <c r="A3586" s="16">
        <f t="shared" si="276"/>
        <v>3579</v>
      </c>
      <c r="B3586" s="12" t="s">
        <v>411</v>
      </c>
      <c r="C3586" s="272">
        <v>45154</v>
      </c>
      <c r="D3586" s="272">
        <v>45169</v>
      </c>
      <c r="E3586" s="196">
        <f t="shared" si="280"/>
        <v>45161.5</v>
      </c>
      <c r="F3586" s="272">
        <v>45169</v>
      </c>
      <c r="G3586" s="272">
        <v>45188</v>
      </c>
      <c r="H3586" s="12" t="s">
        <v>157</v>
      </c>
      <c r="I3586" s="234">
        <v>100.4</v>
      </c>
      <c r="J3586" s="272">
        <v>45189</v>
      </c>
      <c r="K3586" s="17">
        <f t="shared" si="279"/>
        <v>27</v>
      </c>
      <c r="L3586" s="283">
        <f t="shared" si="277"/>
        <v>4.0832707561108989E-7</v>
      </c>
      <c r="M3586" s="22">
        <f t="shared" si="278"/>
        <v>1.1024831041499427E-5</v>
      </c>
    </row>
    <row r="3587" spans="1:13">
      <c r="A3587" s="16">
        <f t="shared" si="276"/>
        <v>3580</v>
      </c>
      <c r="B3587" s="12" t="s">
        <v>411</v>
      </c>
      <c r="C3587" s="272">
        <v>45154</v>
      </c>
      <c r="D3587" s="272">
        <v>45169</v>
      </c>
      <c r="E3587" s="196">
        <f t="shared" si="280"/>
        <v>45161.5</v>
      </c>
      <c r="F3587" s="272">
        <v>45169</v>
      </c>
      <c r="G3587" s="272">
        <v>45188</v>
      </c>
      <c r="H3587" s="12" t="s">
        <v>157</v>
      </c>
      <c r="I3587" s="234">
        <v>99.09</v>
      </c>
      <c r="J3587" s="272">
        <v>45189</v>
      </c>
      <c r="K3587" s="17">
        <f t="shared" si="279"/>
        <v>27</v>
      </c>
      <c r="L3587" s="283">
        <f t="shared" si="277"/>
        <v>4.0299930201496909E-7</v>
      </c>
      <c r="M3587" s="22">
        <f t="shared" si="278"/>
        <v>1.0880981154404165E-5</v>
      </c>
    </row>
    <row r="3588" spans="1:13">
      <c r="A3588" s="16">
        <f t="shared" si="276"/>
        <v>3581</v>
      </c>
      <c r="B3588" s="12" t="s">
        <v>411</v>
      </c>
      <c r="C3588" s="272">
        <v>45154</v>
      </c>
      <c r="D3588" s="272">
        <v>45169</v>
      </c>
      <c r="E3588" s="196">
        <f t="shared" si="280"/>
        <v>45161.5</v>
      </c>
      <c r="F3588" s="272">
        <v>45169</v>
      </c>
      <c r="G3588" s="272">
        <v>45188</v>
      </c>
      <c r="H3588" s="12" t="s">
        <v>157</v>
      </c>
      <c r="I3588" s="234">
        <v>1091.03</v>
      </c>
      <c r="J3588" s="272">
        <v>45189</v>
      </c>
      <c r="K3588" s="17">
        <f t="shared" si="279"/>
        <v>27</v>
      </c>
      <c r="L3588" s="283">
        <f t="shared" si="277"/>
        <v>4.4372220050195958E-6</v>
      </c>
      <c r="M3588" s="22">
        <f t="shared" si="278"/>
        <v>1.1980499413552909E-4</v>
      </c>
    </row>
    <row r="3589" spans="1:13">
      <c r="A3589" s="16">
        <f t="shared" si="276"/>
        <v>3582</v>
      </c>
      <c r="B3589" s="12" t="s">
        <v>411</v>
      </c>
      <c r="C3589" s="272">
        <v>45154</v>
      </c>
      <c r="D3589" s="272">
        <v>45169</v>
      </c>
      <c r="E3589" s="196">
        <f t="shared" si="280"/>
        <v>45161.5</v>
      </c>
      <c r="F3589" s="272">
        <v>45169</v>
      </c>
      <c r="G3589" s="272">
        <v>45229</v>
      </c>
      <c r="H3589" s="12" t="s">
        <v>154</v>
      </c>
      <c r="I3589" s="234">
        <v>845.79000000000008</v>
      </c>
      <c r="J3589" s="272">
        <v>45230</v>
      </c>
      <c r="K3589" s="17">
        <f t="shared" si="279"/>
        <v>68</v>
      </c>
      <c r="L3589" s="283">
        <f t="shared" si="277"/>
        <v>3.4398302518038222E-6</v>
      </c>
      <c r="M3589" s="22">
        <f t="shared" si="278"/>
        <v>2.3390845712265991E-4</v>
      </c>
    </row>
    <row r="3590" spans="1:13">
      <c r="A3590" s="16">
        <f t="shared" si="276"/>
        <v>3583</v>
      </c>
      <c r="B3590" s="12" t="s">
        <v>411</v>
      </c>
      <c r="C3590" s="272">
        <v>45154</v>
      </c>
      <c r="D3590" s="272">
        <v>45169</v>
      </c>
      <c r="E3590" s="196">
        <f t="shared" si="280"/>
        <v>45161.5</v>
      </c>
      <c r="F3590" s="272">
        <v>45169</v>
      </c>
      <c r="G3590" s="272">
        <v>45229</v>
      </c>
      <c r="H3590" s="12" t="s">
        <v>165</v>
      </c>
      <c r="I3590" s="234">
        <v>8.75</v>
      </c>
      <c r="J3590" s="272">
        <v>45230</v>
      </c>
      <c r="K3590" s="17">
        <f t="shared" si="279"/>
        <v>68</v>
      </c>
      <c r="L3590" s="283">
        <f t="shared" si="277"/>
        <v>3.5586274019890802E-8</v>
      </c>
      <c r="M3590" s="22">
        <f t="shared" si="278"/>
        <v>2.4198666333525744E-6</v>
      </c>
    </row>
    <row r="3591" spans="1:13">
      <c r="A3591" s="16">
        <f t="shared" si="276"/>
        <v>3584</v>
      </c>
      <c r="B3591" s="12" t="s">
        <v>411</v>
      </c>
      <c r="C3591" s="272">
        <v>45154</v>
      </c>
      <c r="D3591" s="272">
        <v>45169</v>
      </c>
      <c r="E3591" s="196">
        <f t="shared" si="280"/>
        <v>45161.5</v>
      </c>
      <c r="F3591" s="272">
        <v>45169</v>
      </c>
      <c r="G3591" s="272">
        <v>45177</v>
      </c>
      <c r="H3591" s="12" t="s">
        <v>166</v>
      </c>
      <c r="I3591" s="234">
        <v>19905.710000000003</v>
      </c>
      <c r="J3591" s="272">
        <v>45180</v>
      </c>
      <c r="K3591" s="17">
        <f t="shared" si="279"/>
        <v>16</v>
      </c>
      <c r="L3591" s="283">
        <f t="shared" si="277"/>
        <v>8.0956577213769215E-5</v>
      </c>
      <c r="M3591" s="22">
        <f t="shared" si="278"/>
        <v>1.2953052354203074E-3</v>
      </c>
    </row>
    <row r="3592" spans="1:13">
      <c r="A3592" s="16">
        <f t="shared" si="276"/>
        <v>3585</v>
      </c>
      <c r="B3592" s="12" t="s">
        <v>411</v>
      </c>
      <c r="C3592" s="272">
        <v>45154</v>
      </c>
      <c r="D3592" s="272">
        <v>45169</v>
      </c>
      <c r="E3592" s="196">
        <f t="shared" si="280"/>
        <v>45161.5</v>
      </c>
      <c r="F3592" s="272">
        <v>45169</v>
      </c>
      <c r="G3592" s="272">
        <v>45177</v>
      </c>
      <c r="H3592" s="12" t="s">
        <v>164</v>
      </c>
      <c r="I3592" s="234">
        <v>27380.300000000003</v>
      </c>
      <c r="J3592" s="272">
        <v>45180</v>
      </c>
      <c r="K3592" s="17">
        <f t="shared" si="279"/>
        <v>16</v>
      </c>
      <c r="L3592" s="283">
        <f t="shared" si="277"/>
        <v>1.1135575526249329E-4</v>
      </c>
      <c r="M3592" s="22">
        <f t="shared" si="278"/>
        <v>1.7816920841998926E-3</v>
      </c>
    </row>
    <row r="3593" spans="1:13">
      <c r="A3593" s="16">
        <f t="shared" ref="A3593:A3656" si="281">A3592+1</f>
        <v>3586</v>
      </c>
      <c r="B3593" s="12" t="s">
        <v>411</v>
      </c>
      <c r="C3593" s="272">
        <v>45154</v>
      </c>
      <c r="D3593" s="272">
        <v>45169</v>
      </c>
      <c r="E3593" s="196">
        <f t="shared" si="280"/>
        <v>45161.5</v>
      </c>
      <c r="F3593" s="272">
        <v>45169</v>
      </c>
      <c r="G3593" s="272">
        <v>45188</v>
      </c>
      <c r="H3593" s="12" t="s">
        <v>154</v>
      </c>
      <c r="I3593" s="234">
        <v>451.61</v>
      </c>
      <c r="J3593" s="272">
        <v>45189</v>
      </c>
      <c r="K3593" s="17">
        <f t="shared" si="279"/>
        <v>27</v>
      </c>
      <c r="L3593" s="283">
        <f t="shared" si="277"/>
        <v>1.8366991097283297E-6</v>
      </c>
      <c r="M3593" s="22">
        <f t="shared" si="278"/>
        <v>4.9590875962664903E-5</v>
      </c>
    </row>
    <row r="3594" spans="1:13">
      <c r="A3594" s="16">
        <f t="shared" si="281"/>
        <v>3587</v>
      </c>
      <c r="B3594" s="12" t="s">
        <v>411</v>
      </c>
      <c r="C3594" s="272">
        <v>45154</v>
      </c>
      <c r="D3594" s="272">
        <v>45169</v>
      </c>
      <c r="E3594" s="196">
        <f t="shared" si="280"/>
        <v>45161.5</v>
      </c>
      <c r="F3594" s="272">
        <v>45169</v>
      </c>
      <c r="G3594" s="272">
        <v>45188</v>
      </c>
      <c r="H3594" s="12" t="s">
        <v>157</v>
      </c>
      <c r="I3594" s="234">
        <v>1585.1999999999996</v>
      </c>
      <c r="J3594" s="272">
        <v>45189</v>
      </c>
      <c r="K3594" s="17">
        <f t="shared" si="279"/>
        <v>27</v>
      </c>
      <c r="L3594" s="283">
        <f t="shared" ref="L3594:L3657" si="282">I3594/$I$5449</f>
        <v>6.4470127515806721E-6</v>
      </c>
      <c r="M3594" s="22">
        <f t="shared" ref="M3594:M3657" si="283">L3594*K3594</f>
        <v>1.7406934429267814E-4</v>
      </c>
    </row>
    <row r="3595" spans="1:13">
      <c r="A3595" s="16">
        <f t="shared" si="281"/>
        <v>3588</v>
      </c>
      <c r="B3595" s="12" t="s">
        <v>411</v>
      </c>
      <c r="C3595" s="272">
        <v>45154</v>
      </c>
      <c r="D3595" s="272">
        <v>45169</v>
      </c>
      <c r="E3595" s="196">
        <f t="shared" si="280"/>
        <v>45161.5</v>
      </c>
      <c r="F3595" s="272">
        <v>45169</v>
      </c>
      <c r="G3595" s="272">
        <v>45188</v>
      </c>
      <c r="H3595" s="12" t="s">
        <v>157</v>
      </c>
      <c r="I3595" s="234">
        <v>357.69</v>
      </c>
      <c r="J3595" s="272">
        <v>45189</v>
      </c>
      <c r="K3595" s="17">
        <f t="shared" ref="K3595:K3658" si="284">(G3595-D3595)+((D3595-C3595+1)/2)</f>
        <v>27</v>
      </c>
      <c r="L3595" s="283">
        <f t="shared" si="282"/>
        <v>1.4547262119056846E-6</v>
      </c>
      <c r="M3595" s="22">
        <f t="shared" si="283"/>
        <v>3.9277607721453486E-5</v>
      </c>
    </row>
    <row r="3596" spans="1:13">
      <c r="A3596" s="16">
        <f t="shared" si="281"/>
        <v>3589</v>
      </c>
      <c r="B3596" s="12" t="s">
        <v>411</v>
      </c>
      <c r="C3596" s="272">
        <v>45154</v>
      </c>
      <c r="D3596" s="272">
        <v>45169</v>
      </c>
      <c r="E3596" s="196">
        <f t="shared" si="280"/>
        <v>45161.5</v>
      </c>
      <c r="F3596" s="272">
        <v>45169</v>
      </c>
      <c r="G3596" s="272">
        <v>45229</v>
      </c>
      <c r="H3596" s="12" t="s">
        <v>156</v>
      </c>
      <c r="I3596" s="234">
        <v>20.22</v>
      </c>
      <c r="J3596" s="272">
        <v>45230</v>
      </c>
      <c r="K3596" s="17">
        <f t="shared" si="284"/>
        <v>68</v>
      </c>
      <c r="L3596" s="283">
        <f t="shared" si="282"/>
        <v>8.223479550653623E-8</v>
      </c>
      <c r="M3596" s="22">
        <f t="shared" si="283"/>
        <v>5.5919660944444636E-6</v>
      </c>
    </row>
    <row r="3597" spans="1:13">
      <c r="A3597" s="16">
        <f t="shared" si="281"/>
        <v>3590</v>
      </c>
      <c r="B3597" s="12" t="s">
        <v>411</v>
      </c>
      <c r="C3597" s="272">
        <v>45154</v>
      </c>
      <c r="D3597" s="272">
        <v>45169</v>
      </c>
      <c r="E3597" s="196">
        <f t="shared" si="280"/>
        <v>45161.5</v>
      </c>
      <c r="F3597" s="272">
        <v>45169</v>
      </c>
      <c r="G3597" s="272">
        <v>45229</v>
      </c>
      <c r="H3597" s="12" t="s">
        <v>165</v>
      </c>
      <c r="I3597" s="234">
        <v>0.96</v>
      </c>
      <c r="J3597" s="272">
        <v>45230</v>
      </c>
      <c r="K3597" s="17">
        <f t="shared" si="284"/>
        <v>68</v>
      </c>
      <c r="L3597" s="283">
        <f t="shared" si="282"/>
        <v>3.9043226353251617E-9</v>
      </c>
      <c r="M3597" s="22">
        <f t="shared" si="283"/>
        <v>2.6549393920211098E-7</v>
      </c>
    </row>
    <row r="3598" spans="1:13">
      <c r="A3598" s="16">
        <f t="shared" si="281"/>
        <v>3591</v>
      </c>
      <c r="B3598" s="12" t="s">
        <v>411</v>
      </c>
      <c r="C3598" s="272">
        <v>45154</v>
      </c>
      <c r="D3598" s="272">
        <v>45169</v>
      </c>
      <c r="E3598" s="196">
        <f t="shared" si="280"/>
        <v>45161.5</v>
      </c>
      <c r="F3598" s="272">
        <v>45169</v>
      </c>
      <c r="G3598" s="272">
        <v>45198</v>
      </c>
      <c r="H3598" s="12" t="s">
        <v>166</v>
      </c>
      <c r="I3598" s="234">
        <v>133.99</v>
      </c>
      <c r="J3598" s="272">
        <v>45201</v>
      </c>
      <c r="K3598" s="17">
        <f t="shared" si="284"/>
        <v>37</v>
      </c>
      <c r="L3598" s="283">
        <f t="shared" si="282"/>
        <v>5.4493769782001928E-7</v>
      </c>
      <c r="M3598" s="22">
        <f t="shared" si="283"/>
        <v>2.0162694819340712E-5</v>
      </c>
    </row>
    <row r="3599" spans="1:13">
      <c r="A3599" s="16">
        <f t="shared" si="281"/>
        <v>3592</v>
      </c>
      <c r="B3599" s="12" t="s">
        <v>411</v>
      </c>
      <c r="C3599" s="272">
        <v>45154</v>
      </c>
      <c r="D3599" s="272">
        <v>45169</v>
      </c>
      <c r="E3599" s="196">
        <f t="shared" si="280"/>
        <v>45161.5</v>
      </c>
      <c r="F3599" s="272">
        <v>45169</v>
      </c>
      <c r="G3599" s="272">
        <v>45174</v>
      </c>
      <c r="H3599" s="12" t="s">
        <v>156</v>
      </c>
      <c r="I3599" s="234">
        <v>10.38</v>
      </c>
      <c r="J3599" s="272">
        <v>45175</v>
      </c>
      <c r="K3599" s="17">
        <f t="shared" si="284"/>
        <v>13</v>
      </c>
      <c r="L3599" s="283">
        <f t="shared" si="282"/>
        <v>4.221548849445332E-8</v>
      </c>
      <c r="M3599" s="22">
        <f t="shared" si="283"/>
        <v>5.4880135042789316E-7</v>
      </c>
    </row>
    <row r="3600" spans="1:13">
      <c r="A3600" s="16">
        <f t="shared" si="281"/>
        <v>3593</v>
      </c>
      <c r="B3600" s="12" t="s">
        <v>411</v>
      </c>
      <c r="C3600" s="272">
        <v>45154</v>
      </c>
      <c r="D3600" s="272">
        <v>45169</v>
      </c>
      <c r="E3600" s="196">
        <f t="shared" si="280"/>
        <v>45161.5</v>
      </c>
      <c r="F3600" s="272">
        <v>45169</v>
      </c>
      <c r="G3600" s="272">
        <v>45174</v>
      </c>
      <c r="H3600" s="12" t="s">
        <v>152</v>
      </c>
      <c r="I3600" s="234">
        <v>44.88</v>
      </c>
      <c r="J3600" s="272">
        <v>45175</v>
      </c>
      <c r="K3600" s="17">
        <f t="shared" si="284"/>
        <v>13</v>
      </c>
      <c r="L3600" s="283">
        <f t="shared" si="282"/>
        <v>1.8252708320145134E-7</v>
      </c>
      <c r="M3600" s="22">
        <f t="shared" si="283"/>
        <v>2.3728520816188676E-6</v>
      </c>
    </row>
    <row r="3601" spans="1:13">
      <c r="A3601" s="16">
        <f t="shared" si="281"/>
        <v>3594</v>
      </c>
      <c r="B3601" s="12" t="s">
        <v>411</v>
      </c>
      <c r="C3601" s="272">
        <v>45154</v>
      </c>
      <c r="D3601" s="272">
        <v>45169</v>
      </c>
      <c r="E3601" s="196">
        <f t="shared" si="280"/>
        <v>45161.5</v>
      </c>
      <c r="F3601" s="272">
        <v>45169</v>
      </c>
      <c r="G3601" s="272">
        <v>45229</v>
      </c>
      <c r="H3601" s="12" t="s">
        <v>152</v>
      </c>
      <c r="I3601" s="234">
        <v>28.05</v>
      </c>
      <c r="J3601" s="272">
        <v>45230</v>
      </c>
      <c r="K3601" s="17">
        <f t="shared" si="284"/>
        <v>68</v>
      </c>
      <c r="L3601" s="283">
        <f t="shared" si="282"/>
        <v>1.1407942700090709E-7</v>
      </c>
      <c r="M3601" s="22">
        <f t="shared" si="283"/>
        <v>7.757401036061683E-6</v>
      </c>
    </row>
    <row r="3602" spans="1:13">
      <c r="A3602" s="16">
        <f t="shared" si="281"/>
        <v>3595</v>
      </c>
      <c r="B3602" s="12" t="s">
        <v>411</v>
      </c>
      <c r="C3602" s="272">
        <v>45154</v>
      </c>
      <c r="D3602" s="272">
        <v>45169</v>
      </c>
      <c r="E3602" s="196">
        <f t="shared" si="280"/>
        <v>45161.5</v>
      </c>
      <c r="F3602" s="272">
        <v>45169</v>
      </c>
      <c r="G3602" s="272">
        <v>45229</v>
      </c>
      <c r="H3602" s="12" t="s">
        <v>156</v>
      </c>
      <c r="I3602" s="234">
        <v>49.39</v>
      </c>
      <c r="J3602" s="272">
        <v>45230</v>
      </c>
      <c r="K3602" s="17">
        <f t="shared" si="284"/>
        <v>68</v>
      </c>
      <c r="L3602" s="283">
        <f t="shared" si="282"/>
        <v>2.0086926558198933E-7</v>
      </c>
      <c r="M3602" s="22">
        <f t="shared" si="283"/>
        <v>1.3659110059575275E-5</v>
      </c>
    </row>
    <row r="3603" spans="1:13">
      <c r="A3603" s="16">
        <f t="shared" si="281"/>
        <v>3596</v>
      </c>
      <c r="B3603" s="12" t="s">
        <v>411</v>
      </c>
      <c r="C3603" s="272">
        <v>45154</v>
      </c>
      <c r="D3603" s="272">
        <v>45169</v>
      </c>
      <c r="E3603" s="196">
        <f t="shared" si="280"/>
        <v>45161.5</v>
      </c>
      <c r="F3603" s="272">
        <v>45169</v>
      </c>
      <c r="G3603" s="272">
        <v>45188</v>
      </c>
      <c r="H3603" s="12" t="s">
        <v>157</v>
      </c>
      <c r="I3603" s="234">
        <v>467.75</v>
      </c>
      <c r="J3603" s="272">
        <v>45189</v>
      </c>
      <c r="K3603" s="17">
        <f t="shared" si="284"/>
        <v>27</v>
      </c>
      <c r="L3603" s="283">
        <f t="shared" si="282"/>
        <v>1.9023405340347339E-6</v>
      </c>
      <c r="M3603" s="22">
        <f t="shared" si="283"/>
        <v>5.1363194418937813E-5</v>
      </c>
    </row>
    <row r="3604" spans="1:13">
      <c r="A3604" s="16">
        <f t="shared" si="281"/>
        <v>3597</v>
      </c>
      <c r="B3604" s="12" t="s">
        <v>411</v>
      </c>
      <c r="C3604" s="272">
        <v>45154</v>
      </c>
      <c r="D3604" s="272">
        <v>45169</v>
      </c>
      <c r="E3604" s="196">
        <f t="shared" si="280"/>
        <v>45161.5</v>
      </c>
      <c r="F3604" s="272">
        <v>45169</v>
      </c>
      <c r="G3604" s="272">
        <v>45183</v>
      </c>
      <c r="H3604" s="12" t="s">
        <v>153</v>
      </c>
      <c r="I3604" s="234">
        <v>32.200000000000003</v>
      </c>
      <c r="J3604" s="272">
        <v>45184</v>
      </c>
      <c r="K3604" s="17">
        <f t="shared" si="284"/>
        <v>22</v>
      </c>
      <c r="L3604" s="283">
        <f t="shared" si="282"/>
        <v>1.3095748839319817E-7</v>
      </c>
      <c r="M3604" s="22">
        <f t="shared" si="283"/>
        <v>2.8810647446503598E-6</v>
      </c>
    </row>
    <row r="3605" spans="1:13">
      <c r="A3605" s="16">
        <f t="shared" si="281"/>
        <v>3598</v>
      </c>
      <c r="B3605" s="12" t="s">
        <v>411</v>
      </c>
      <c r="C3605" s="272">
        <v>45154</v>
      </c>
      <c r="D3605" s="272">
        <v>45169</v>
      </c>
      <c r="E3605" s="196">
        <f t="shared" si="280"/>
        <v>45161.5</v>
      </c>
      <c r="F3605" s="272">
        <v>45169</v>
      </c>
      <c r="G3605" s="272">
        <v>45229</v>
      </c>
      <c r="H3605" s="12" t="s">
        <v>156</v>
      </c>
      <c r="I3605" s="234">
        <v>9.39</v>
      </c>
      <c r="J3605" s="272">
        <v>45230</v>
      </c>
      <c r="K3605" s="17">
        <f t="shared" si="284"/>
        <v>68</v>
      </c>
      <c r="L3605" s="283">
        <f t="shared" si="282"/>
        <v>3.8189155776774243E-8</v>
      </c>
      <c r="M3605" s="22">
        <f t="shared" si="283"/>
        <v>2.5968625928206486E-6</v>
      </c>
    </row>
    <row r="3606" spans="1:13">
      <c r="A3606" s="16">
        <f t="shared" si="281"/>
        <v>3599</v>
      </c>
      <c r="B3606" s="12" t="s">
        <v>411</v>
      </c>
      <c r="C3606" s="272">
        <v>45154</v>
      </c>
      <c r="D3606" s="272">
        <v>45169</v>
      </c>
      <c r="E3606" s="196">
        <f t="shared" si="280"/>
        <v>45161.5</v>
      </c>
      <c r="F3606" s="272">
        <v>45169</v>
      </c>
      <c r="G3606" s="272">
        <v>45188</v>
      </c>
      <c r="H3606" s="12" t="s">
        <v>157</v>
      </c>
      <c r="I3606" s="234">
        <v>4525.7500000000027</v>
      </c>
      <c r="J3606" s="272">
        <v>45189</v>
      </c>
      <c r="K3606" s="17">
        <f t="shared" si="284"/>
        <v>27</v>
      </c>
      <c r="L3606" s="283">
        <f t="shared" si="282"/>
        <v>1.8406237673773816E-5</v>
      </c>
      <c r="M3606" s="22">
        <f t="shared" si="283"/>
        <v>4.9696841719189299E-4</v>
      </c>
    </row>
    <row r="3607" spans="1:13">
      <c r="A3607" s="16">
        <f t="shared" si="281"/>
        <v>3600</v>
      </c>
      <c r="B3607" s="12" t="s">
        <v>411</v>
      </c>
      <c r="C3607" s="272">
        <v>45154</v>
      </c>
      <c r="D3607" s="272">
        <v>45169</v>
      </c>
      <c r="E3607" s="196">
        <f t="shared" si="280"/>
        <v>45161.5</v>
      </c>
      <c r="F3607" s="272">
        <v>45169</v>
      </c>
      <c r="G3607" s="272">
        <v>45174</v>
      </c>
      <c r="H3607" s="12" t="s">
        <v>164</v>
      </c>
      <c r="I3607" s="234">
        <v>204.18</v>
      </c>
      <c r="J3607" s="272">
        <v>45175</v>
      </c>
      <c r="K3607" s="17">
        <f t="shared" si="284"/>
        <v>13</v>
      </c>
      <c r="L3607" s="283">
        <f t="shared" si="282"/>
        <v>8.3040062050072051E-7</v>
      </c>
      <c r="M3607" s="22">
        <f t="shared" si="283"/>
        <v>1.0795208066509367E-5</v>
      </c>
    </row>
    <row r="3608" spans="1:13">
      <c r="A3608" s="16">
        <f t="shared" si="281"/>
        <v>3601</v>
      </c>
      <c r="B3608" s="12" t="s">
        <v>411</v>
      </c>
      <c r="C3608" s="272">
        <v>45154</v>
      </c>
      <c r="D3608" s="272">
        <v>45169</v>
      </c>
      <c r="E3608" s="196">
        <f t="shared" si="280"/>
        <v>45161.5</v>
      </c>
      <c r="F3608" s="272">
        <v>45169</v>
      </c>
      <c r="G3608" s="272">
        <v>45174</v>
      </c>
      <c r="H3608" s="12" t="s">
        <v>166</v>
      </c>
      <c r="I3608" s="234">
        <v>680.35</v>
      </c>
      <c r="J3608" s="272">
        <v>45175</v>
      </c>
      <c r="K3608" s="17">
        <f t="shared" si="284"/>
        <v>13</v>
      </c>
      <c r="L3608" s="283">
        <f t="shared" si="282"/>
        <v>2.7669853176494523E-6</v>
      </c>
      <c r="M3608" s="22">
        <f t="shared" si="283"/>
        <v>3.597080912944288E-5</v>
      </c>
    </row>
    <row r="3609" spans="1:13">
      <c r="A3609" s="16">
        <f t="shared" si="281"/>
        <v>3602</v>
      </c>
      <c r="B3609" s="12" t="s">
        <v>411</v>
      </c>
      <c r="C3609" s="272">
        <v>45154</v>
      </c>
      <c r="D3609" s="272">
        <v>45169</v>
      </c>
      <c r="E3609" s="196">
        <f t="shared" si="280"/>
        <v>45161.5</v>
      </c>
      <c r="F3609" s="272">
        <v>45169</v>
      </c>
      <c r="G3609" s="272">
        <v>45183</v>
      </c>
      <c r="H3609" s="12" t="s">
        <v>152</v>
      </c>
      <c r="I3609" s="234">
        <v>46.89</v>
      </c>
      <c r="J3609" s="272">
        <v>45184</v>
      </c>
      <c r="K3609" s="17">
        <f t="shared" si="284"/>
        <v>22</v>
      </c>
      <c r="L3609" s="283">
        <f t="shared" si="282"/>
        <v>1.907017587191634E-7</v>
      </c>
      <c r="M3609" s="22">
        <f t="shared" si="283"/>
        <v>4.1954386918215952E-6</v>
      </c>
    </row>
    <row r="3610" spans="1:13">
      <c r="A3610" s="16">
        <f t="shared" si="281"/>
        <v>3603</v>
      </c>
      <c r="B3610" s="12" t="s">
        <v>411</v>
      </c>
      <c r="C3610" s="272">
        <v>45154</v>
      </c>
      <c r="D3610" s="272">
        <v>45169</v>
      </c>
      <c r="E3610" s="196">
        <f t="shared" si="280"/>
        <v>45161.5</v>
      </c>
      <c r="F3610" s="272">
        <v>45169</v>
      </c>
      <c r="G3610" s="272">
        <v>45183</v>
      </c>
      <c r="H3610" s="12" t="s">
        <v>156</v>
      </c>
      <c r="I3610" s="234">
        <v>54.71</v>
      </c>
      <c r="J3610" s="272">
        <v>45184</v>
      </c>
      <c r="K3610" s="17">
        <f t="shared" si="284"/>
        <v>22</v>
      </c>
      <c r="L3610" s="283">
        <f t="shared" si="282"/>
        <v>2.2250572018608296E-7</v>
      </c>
      <c r="M3610" s="22">
        <f t="shared" si="283"/>
        <v>4.8951258440938251E-6</v>
      </c>
    </row>
    <row r="3611" spans="1:13">
      <c r="A3611" s="16">
        <f t="shared" si="281"/>
        <v>3604</v>
      </c>
      <c r="B3611" s="12" t="s">
        <v>411</v>
      </c>
      <c r="C3611" s="272">
        <v>45154</v>
      </c>
      <c r="D3611" s="272">
        <v>45169</v>
      </c>
      <c r="E3611" s="196">
        <f t="shared" si="280"/>
        <v>45161.5</v>
      </c>
      <c r="F3611" s="272">
        <v>45169</v>
      </c>
      <c r="G3611" s="272">
        <v>45229</v>
      </c>
      <c r="H3611" s="12" t="s">
        <v>156</v>
      </c>
      <c r="I3611" s="234">
        <v>20.79</v>
      </c>
      <c r="J3611" s="272">
        <v>45230</v>
      </c>
      <c r="K3611" s="17">
        <f t="shared" si="284"/>
        <v>68</v>
      </c>
      <c r="L3611" s="283">
        <f t="shared" si="282"/>
        <v>8.4552987071260546E-8</v>
      </c>
      <c r="M3611" s="22">
        <f t="shared" si="283"/>
        <v>5.7496031208457169E-6</v>
      </c>
    </row>
    <row r="3612" spans="1:13">
      <c r="A3612" s="16">
        <f t="shared" si="281"/>
        <v>3605</v>
      </c>
      <c r="B3612" s="12" t="s">
        <v>411</v>
      </c>
      <c r="C3612" s="272">
        <v>45154</v>
      </c>
      <c r="D3612" s="272">
        <v>45169</v>
      </c>
      <c r="E3612" s="196">
        <f t="shared" si="280"/>
        <v>45161.5</v>
      </c>
      <c r="F3612" s="272">
        <v>45169</v>
      </c>
      <c r="G3612" s="272">
        <v>45188</v>
      </c>
      <c r="H3612" s="12" t="s">
        <v>164</v>
      </c>
      <c r="I3612" s="234">
        <v>160.6</v>
      </c>
      <c r="J3612" s="272">
        <v>45189</v>
      </c>
      <c r="K3612" s="17">
        <f t="shared" si="284"/>
        <v>27</v>
      </c>
      <c r="L3612" s="283">
        <f t="shared" si="282"/>
        <v>6.5316064086793857E-7</v>
      </c>
      <c r="M3612" s="22">
        <f t="shared" si="283"/>
        <v>1.7635337303434342E-5</v>
      </c>
    </row>
    <row r="3613" spans="1:13">
      <c r="A3613" s="16">
        <f t="shared" si="281"/>
        <v>3606</v>
      </c>
      <c r="B3613" s="12" t="s">
        <v>411</v>
      </c>
      <c r="C3613" s="272">
        <v>45154</v>
      </c>
      <c r="D3613" s="272">
        <v>45169</v>
      </c>
      <c r="E3613" s="196">
        <f t="shared" si="280"/>
        <v>45161.5</v>
      </c>
      <c r="F3613" s="272">
        <v>45169</v>
      </c>
      <c r="G3613" s="272">
        <v>45188</v>
      </c>
      <c r="H3613" s="12" t="s">
        <v>166</v>
      </c>
      <c r="I3613" s="234">
        <v>372.61</v>
      </c>
      <c r="J3613" s="272">
        <v>45189</v>
      </c>
      <c r="K3613" s="17">
        <f t="shared" si="284"/>
        <v>27</v>
      </c>
      <c r="L3613" s="283">
        <f t="shared" si="282"/>
        <v>1.5154058928630299E-6</v>
      </c>
      <c r="M3613" s="22">
        <f t="shared" si="283"/>
        <v>4.0915959107301809E-5</v>
      </c>
    </row>
    <row r="3614" spans="1:13">
      <c r="A3614" s="16">
        <f t="shared" si="281"/>
        <v>3607</v>
      </c>
      <c r="B3614" s="12" t="s">
        <v>411</v>
      </c>
      <c r="C3614" s="272">
        <v>45154</v>
      </c>
      <c r="D3614" s="272">
        <v>45169</v>
      </c>
      <c r="E3614" s="196">
        <f t="shared" si="280"/>
        <v>45161.5</v>
      </c>
      <c r="F3614" s="272">
        <v>45169</v>
      </c>
      <c r="G3614" s="272">
        <v>45183</v>
      </c>
      <c r="H3614" s="12" t="s">
        <v>156</v>
      </c>
      <c r="I3614" s="234">
        <v>8.77</v>
      </c>
      <c r="J3614" s="272">
        <v>45184</v>
      </c>
      <c r="K3614" s="17">
        <f t="shared" si="284"/>
        <v>22</v>
      </c>
      <c r="L3614" s="283">
        <f t="shared" si="282"/>
        <v>3.5667614074793408E-8</v>
      </c>
      <c r="M3614" s="22">
        <f t="shared" si="283"/>
        <v>7.8468750964545497E-7</v>
      </c>
    </row>
    <row r="3615" spans="1:13">
      <c r="A3615" s="16">
        <f t="shared" si="281"/>
        <v>3608</v>
      </c>
      <c r="B3615" s="12" t="s">
        <v>411</v>
      </c>
      <c r="C3615" s="272">
        <v>45154</v>
      </c>
      <c r="D3615" s="272">
        <v>45169</v>
      </c>
      <c r="E3615" s="196">
        <f t="shared" si="280"/>
        <v>45161.5</v>
      </c>
      <c r="F3615" s="272">
        <v>45169</v>
      </c>
      <c r="G3615" s="272">
        <v>45183</v>
      </c>
      <c r="H3615" s="12" t="s">
        <v>152</v>
      </c>
      <c r="I3615" s="234">
        <v>63.25</v>
      </c>
      <c r="J3615" s="272">
        <v>45184</v>
      </c>
      <c r="K3615" s="17">
        <f t="shared" si="284"/>
        <v>22</v>
      </c>
      <c r="L3615" s="283">
        <f t="shared" si="282"/>
        <v>2.5723792362949639E-7</v>
      </c>
      <c r="M3615" s="22">
        <f t="shared" si="283"/>
        <v>5.6592343198489206E-6</v>
      </c>
    </row>
    <row r="3616" spans="1:13">
      <c r="A3616" s="16">
        <f t="shared" si="281"/>
        <v>3609</v>
      </c>
      <c r="B3616" s="12" t="s">
        <v>411</v>
      </c>
      <c r="C3616" s="272">
        <v>45154</v>
      </c>
      <c r="D3616" s="272">
        <v>45169</v>
      </c>
      <c r="E3616" s="196">
        <f t="shared" si="280"/>
        <v>45161.5</v>
      </c>
      <c r="F3616" s="272">
        <v>45169</v>
      </c>
      <c r="G3616" s="272">
        <v>45174</v>
      </c>
      <c r="H3616" s="12" t="s">
        <v>166</v>
      </c>
      <c r="I3616" s="234">
        <v>416</v>
      </c>
      <c r="J3616" s="272">
        <v>45175</v>
      </c>
      <c r="K3616" s="17">
        <f t="shared" si="284"/>
        <v>13</v>
      </c>
      <c r="L3616" s="283">
        <f t="shared" si="282"/>
        <v>1.6918731419742369E-6</v>
      </c>
      <c r="M3616" s="22">
        <f t="shared" si="283"/>
        <v>2.1994350845665081E-5</v>
      </c>
    </row>
    <row r="3617" spans="1:13">
      <c r="A3617" s="16">
        <f t="shared" si="281"/>
        <v>3610</v>
      </c>
      <c r="B3617" s="12" t="s">
        <v>411</v>
      </c>
      <c r="C3617" s="272">
        <v>45154</v>
      </c>
      <c r="D3617" s="272">
        <v>45169</v>
      </c>
      <c r="E3617" s="196">
        <f t="shared" si="280"/>
        <v>45161.5</v>
      </c>
      <c r="F3617" s="272">
        <v>45169</v>
      </c>
      <c r="G3617" s="272">
        <v>45174</v>
      </c>
      <c r="H3617" s="12" t="s">
        <v>166</v>
      </c>
      <c r="I3617" s="234">
        <v>240</v>
      </c>
      <c r="J3617" s="272">
        <v>45175</v>
      </c>
      <c r="K3617" s="17">
        <f t="shared" si="284"/>
        <v>13</v>
      </c>
      <c r="L3617" s="283">
        <f t="shared" si="282"/>
        <v>9.7608065883129062E-7</v>
      </c>
      <c r="M3617" s="22">
        <f t="shared" si="283"/>
        <v>1.2689048564806778E-5</v>
      </c>
    </row>
    <row r="3618" spans="1:13">
      <c r="A3618" s="16">
        <f t="shared" si="281"/>
        <v>3611</v>
      </c>
      <c r="B3618" s="12" t="s">
        <v>411</v>
      </c>
      <c r="C3618" s="272">
        <v>45154</v>
      </c>
      <c r="D3618" s="272">
        <v>45169</v>
      </c>
      <c r="E3618" s="196">
        <f t="shared" si="280"/>
        <v>45161.5</v>
      </c>
      <c r="F3618" s="272">
        <v>45169</v>
      </c>
      <c r="G3618" s="272">
        <v>45188</v>
      </c>
      <c r="H3618" s="12" t="s">
        <v>157</v>
      </c>
      <c r="I3618" s="234">
        <v>682.57999999999993</v>
      </c>
      <c r="J3618" s="272">
        <v>45189</v>
      </c>
      <c r="K3618" s="17">
        <f t="shared" si="284"/>
        <v>27</v>
      </c>
      <c r="L3618" s="283">
        <f t="shared" si="282"/>
        <v>2.7760547337710926E-6</v>
      </c>
      <c r="M3618" s="22">
        <f t="shared" si="283"/>
        <v>7.4953477811819501E-5</v>
      </c>
    </row>
    <row r="3619" spans="1:13">
      <c r="A3619" s="16">
        <f t="shared" si="281"/>
        <v>3612</v>
      </c>
      <c r="B3619" s="12" t="s">
        <v>411</v>
      </c>
      <c r="C3619" s="272">
        <v>45154</v>
      </c>
      <c r="D3619" s="272">
        <v>45169</v>
      </c>
      <c r="E3619" s="196">
        <f t="shared" si="280"/>
        <v>45161.5</v>
      </c>
      <c r="F3619" s="272">
        <v>45169</v>
      </c>
      <c r="G3619" s="272">
        <v>45174</v>
      </c>
      <c r="H3619" s="12" t="s">
        <v>152</v>
      </c>
      <c r="I3619" s="234">
        <v>552.41</v>
      </c>
      <c r="J3619" s="272">
        <v>45175</v>
      </c>
      <c r="K3619" s="17">
        <f t="shared" si="284"/>
        <v>13</v>
      </c>
      <c r="L3619" s="283">
        <f t="shared" si="282"/>
        <v>2.2466529864374717E-6</v>
      </c>
      <c r="M3619" s="22">
        <f t="shared" si="283"/>
        <v>2.9206488823687133E-5</v>
      </c>
    </row>
    <row r="3620" spans="1:13">
      <c r="A3620" s="16">
        <f t="shared" si="281"/>
        <v>3613</v>
      </c>
      <c r="B3620" s="12" t="s">
        <v>411</v>
      </c>
      <c r="C3620" s="272">
        <v>45154</v>
      </c>
      <c r="D3620" s="272">
        <v>45169</v>
      </c>
      <c r="E3620" s="196">
        <f t="shared" si="280"/>
        <v>45161.5</v>
      </c>
      <c r="F3620" s="272">
        <v>45169</v>
      </c>
      <c r="G3620" s="272">
        <v>45188</v>
      </c>
      <c r="H3620" s="12" t="s">
        <v>157</v>
      </c>
      <c r="I3620" s="234">
        <v>244.46</v>
      </c>
      <c r="J3620" s="272">
        <v>45189</v>
      </c>
      <c r="K3620" s="17">
        <f t="shared" si="284"/>
        <v>27</v>
      </c>
      <c r="L3620" s="283">
        <f t="shared" si="282"/>
        <v>9.9421949107457217E-7</v>
      </c>
      <c r="M3620" s="22">
        <f t="shared" si="283"/>
        <v>2.6843926259013449E-5</v>
      </c>
    </row>
    <row r="3621" spans="1:13">
      <c r="A3621" s="16">
        <f t="shared" si="281"/>
        <v>3614</v>
      </c>
      <c r="B3621" s="12" t="s">
        <v>411</v>
      </c>
      <c r="C3621" s="272">
        <v>45154</v>
      </c>
      <c r="D3621" s="272">
        <v>45169</v>
      </c>
      <c r="E3621" s="196">
        <f t="shared" ref="E3621:E3684" si="285">AVERAGE(C3621:D3621)</f>
        <v>45161.5</v>
      </c>
      <c r="F3621" s="272">
        <v>45169</v>
      </c>
      <c r="G3621" s="272">
        <v>45174</v>
      </c>
      <c r="H3621" s="12" t="s">
        <v>156</v>
      </c>
      <c r="I3621" s="234">
        <v>43.2</v>
      </c>
      <c r="J3621" s="272">
        <v>45175</v>
      </c>
      <c r="K3621" s="17">
        <f t="shared" si="284"/>
        <v>13</v>
      </c>
      <c r="L3621" s="283">
        <f t="shared" si="282"/>
        <v>1.756945185896323E-7</v>
      </c>
      <c r="M3621" s="22">
        <f t="shared" si="283"/>
        <v>2.2840287416652199E-6</v>
      </c>
    </row>
    <row r="3622" spans="1:13">
      <c r="A3622" s="16">
        <f t="shared" si="281"/>
        <v>3615</v>
      </c>
      <c r="B3622" s="12" t="s">
        <v>411</v>
      </c>
      <c r="C3622" s="272">
        <v>45154</v>
      </c>
      <c r="D3622" s="272">
        <v>45169</v>
      </c>
      <c r="E3622" s="196">
        <f t="shared" si="285"/>
        <v>45161.5</v>
      </c>
      <c r="F3622" s="272">
        <v>45169</v>
      </c>
      <c r="G3622" s="272">
        <v>45188</v>
      </c>
      <c r="H3622" s="12" t="s">
        <v>157</v>
      </c>
      <c r="I3622" s="234">
        <v>3287.2599999999998</v>
      </c>
      <c r="J3622" s="272">
        <v>45189</v>
      </c>
      <c r="K3622" s="17">
        <f t="shared" si="284"/>
        <v>27</v>
      </c>
      <c r="L3622" s="283">
        <f t="shared" si="282"/>
        <v>1.3369295443957283E-5</v>
      </c>
      <c r="M3622" s="22">
        <f t="shared" si="283"/>
        <v>3.6097097698684663E-4</v>
      </c>
    </row>
    <row r="3623" spans="1:13">
      <c r="A3623" s="16">
        <f t="shared" si="281"/>
        <v>3616</v>
      </c>
      <c r="B3623" s="12" t="s">
        <v>411</v>
      </c>
      <c r="C3623" s="272">
        <v>45154</v>
      </c>
      <c r="D3623" s="272">
        <v>45169</v>
      </c>
      <c r="E3623" s="196">
        <f t="shared" si="285"/>
        <v>45161.5</v>
      </c>
      <c r="F3623" s="272">
        <v>45169</v>
      </c>
      <c r="G3623" s="272">
        <v>45174</v>
      </c>
      <c r="H3623" s="12" t="s">
        <v>156</v>
      </c>
      <c r="I3623" s="234">
        <v>12.22</v>
      </c>
      <c r="J3623" s="272">
        <v>45175</v>
      </c>
      <c r="K3623" s="17">
        <f t="shared" si="284"/>
        <v>13</v>
      </c>
      <c r="L3623" s="283">
        <f t="shared" si="282"/>
        <v>4.9698773545493213E-8</v>
      </c>
      <c r="M3623" s="22">
        <f t="shared" si="283"/>
        <v>6.4608405609141182E-7</v>
      </c>
    </row>
    <row r="3624" spans="1:13">
      <c r="A3624" s="16">
        <f t="shared" si="281"/>
        <v>3617</v>
      </c>
      <c r="B3624" s="12" t="s">
        <v>411</v>
      </c>
      <c r="C3624" s="272">
        <v>45154</v>
      </c>
      <c r="D3624" s="272">
        <v>45169</v>
      </c>
      <c r="E3624" s="196">
        <f t="shared" si="285"/>
        <v>45161.5</v>
      </c>
      <c r="F3624" s="272">
        <v>45169</v>
      </c>
      <c r="G3624" s="272">
        <v>45174</v>
      </c>
      <c r="H3624" s="12" t="s">
        <v>152</v>
      </c>
      <c r="I3624" s="234">
        <v>74.69</v>
      </c>
      <c r="J3624" s="272">
        <v>45175</v>
      </c>
      <c r="K3624" s="17">
        <f t="shared" si="284"/>
        <v>13</v>
      </c>
      <c r="L3624" s="283">
        <f t="shared" si="282"/>
        <v>3.0376443503378789E-7</v>
      </c>
      <c r="M3624" s="22">
        <f t="shared" si="283"/>
        <v>3.9489376554392428E-6</v>
      </c>
    </row>
    <row r="3625" spans="1:13">
      <c r="A3625" s="16">
        <f t="shared" si="281"/>
        <v>3618</v>
      </c>
      <c r="B3625" s="12" t="s">
        <v>411</v>
      </c>
      <c r="C3625" s="272">
        <v>45154</v>
      </c>
      <c r="D3625" s="272">
        <v>45169</v>
      </c>
      <c r="E3625" s="196">
        <f t="shared" si="285"/>
        <v>45161.5</v>
      </c>
      <c r="F3625" s="272">
        <v>45169</v>
      </c>
      <c r="G3625" s="272">
        <v>45229</v>
      </c>
      <c r="H3625" s="12" t="s">
        <v>156</v>
      </c>
      <c r="I3625" s="234">
        <v>65.430000000000007</v>
      </c>
      <c r="J3625" s="272">
        <v>45230</v>
      </c>
      <c r="K3625" s="17">
        <f t="shared" si="284"/>
        <v>68</v>
      </c>
      <c r="L3625" s="283">
        <f t="shared" si="282"/>
        <v>2.6610398961388062E-7</v>
      </c>
      <c r="M3625" s="22">
        <f t="shared" si="283"/>
        <v>1.809507129374388E-5</v>
      </c>
    </row>
    <row r="3626" spans="1:13">
      <c r="A3626" s="16">
        <f t="shared" si="281"/>
        <v>3619</v>
      </c>
      <c r="B3626" s="12" t="s">
        <v>411</v>
      </c>
      <c r="C3626" s="272">
        <v>45154</v>
      </c>
      <c r="D3626" s="272">
        <v>45169</v>
      </c>
      <c r="E3626" s="196">
        <f t="shared" si="285"/>
        <v>45161.5</v>
      </c>
      <c r="F3626" s="272">
        <v>45169</v>
      </c>
      <c r="G3626" s="272">
        <v>45174</v>
      </c>
      <c r="H3626" s="12" t="s">
        <v>166</v>
      </c>
      <c r="I3626" s="234">
        <v>511.74</v>
      </c>
      <c r="J3626" s="272">
        <v>45175</v>
      </c>
      <c r="K3626" s="17">
        <f t="shared" si="284"/>
        <v>13</v>
      </c>
      <c r="L3626" s="283">
        <f t="shared" si="282"/>
        <v>2.0812479847930194E-6</v>
      </c>
      <c r="M3626" s="22">
        <f t="shared" si="283"/>
        <v>2.7056223802309252E-5</v>
      </c>
    </row>
    <row r="3627" spans="1:13">
      <c r="A3627" s="16">
        <f t="shared" si="281"/>
        <v>3620</v>
      </c>
      <c r="B3627" s="12" t="s">
        <v>411</v>
      </c>
      <c r="C3627" s="272">
        <v>45154</v>
      </c>
      <c r="D3627" s="272">
        <v>45169</v>
      </c>
      <c r="E3627" s="196">
        <f t="shared" si="285"/>
        <v>45161.5</v>
      </c>
      <c r="F3627" s="272">
        <v>45169</v>
      </c>
      <c r="G3627" s="272">
        <v>45226</v>
      </c>
      <c r="H3627" s="12" t="s">
        <v>416</v>
      </c>
      <c r="I3627" s="234">
        <v>6.09</v>
      </c>
      <c r="J3627" s="272">
        <v>45229</v>
      </c>
      <c r="K3627" s="17">
        <f t="shared" si="284"/>
        <v>65</v>
      </c>
      <c r="L3627" s="283">
        <f t="shared" si="282"/>
        <v>2.4768046717843997E-8</v>
      </c>
      <c r="M3627" s="22">
        <f t="shared" si="283"/>
        <v>1.6099230366598598E-6</v>
      </c>
    </row>
    <row r="3628" spans="1:13">
      <c r="A3628" s="16">
        <f t="shared" si="281"/>
        <v>3621</v>
      </c>
      <c r="B3628" s="12" t="s">
        <v>411</v>
      </c>
      <c r="C3628" s="272">
        <v>45154</v>
      </c>
      <c r="D3628" s="272">
        <v>45169</v>
      </c>
      <c r="E3628" s="196">
        <f t="shared" si="285"/>
        <v>45161.5</v>
      </c>
      <c r="F3628" s="272">
        <v>45169</v>
      </c>
      <c r="G3628" s="272">
        <v>45183</v>
      </c>
      <c r="H3628" s="12" t="s">
        <v>153</v>
      </c>
      <c r="I3628" s="234">
        <v>38.090000000000003</v>
      </c>
      <c r="J3628" s="272">
        <v>45184</v>
      </c>
      <c r="K3628" s="17">
        <f t="shared" si="284"/>
        <v>22</v>
      </c>
      <c r="L3628" s="283">
        <f t="shared" si="282"/>
        <v>1.5491213456201609E-7</v>
      </c>
      <c r="M3628" s="22">
        <f t="shared" si="283"/>
        <v>3.4080669603643538E-6</v>
      </c>
    </row>
    <row r="3629" spans="1:13">
      <c r="A3629" s="16">
        <f t="shared" si="281"/>
        <v>3622</v>
      </c>
      <c r="B3629" s="12" t="s">
        <v>411</v>
      </c>
      <c r="C3629" s="272">
        <v>45154</v>
      </c>
      <c r="D3629" s="272">
        <v>45169</v>
      </c>
      <c r="E3629" s="196">
        <f t="shared" si="285"/>
        <v>45161.5</v>
      </c>
      <c r="F3629" s="272">
        <v>45169</v>
      </c>
      <c r="G3629" s="272">
        <v>45174</v>
      </c>
      <c r="H3629" s="12" t="s">
        <v>164</v>
      </c>
      <c r="I3629" s="234">
        <v>27.65</v>
      </c>
      <c r="J3629" s="272">
        <v>45175</v>
      </c>
      <c r="K3629" s="17">
        <f t="shared" si="284"/>
        <v>13</v>
      </c>
      <c r="L3629" s="283">
        <f t="shared" si="282"/>
        <v>1.1245262590285493E-7</v>
      </c>
      <c r="M3629" s="22">
        <f t="shared" si="283"/>
        <v>1.4618841367371141E-6</v>
      </c>
    </row>
    <row r="3630" spans="1:13">
      <c r="A3630" s="16">
        <f t="shared" si="281"/>
        <v>3623</v>
      </c>
      <c r="B3630" s="12" t="s">
        <v>411</v>
      </c>
      <c r="C3630" s="272">
        <v>45154</v>
      </c>
      <c r="D3630" s="272">
        <v>45169</v>
      </c>
      <c r="E3630" s="196">
        <f t="shared" si="285"/>
        <v>45161.5</v>
      </c>
      <c r="F3630" s="272">
        <v>45169</v>
      </c>
      <c r="G3630" s="272">
        <v>45229</v>
      </c>
      <c r="H3630" s="12" t="s">
        <v>165</v>
      </c>
      <c r="I3630" s="234">
        <v>252.63</v>
      </c>
      <c r="J3630" s="272">
        <v>45230</v>
      </c>
      <c r="K3630" s="17">
        <f t="shared" si="284"/>
        <v>68</v>
      </c>
      <c r="L3630" s="283">
        <f t="shared" si="282"/>
        <v>1.0274469035022872E-6</v>
      </c>
      <c r="M3630" s="22">
        <f t="shared" si="283"/>
        <v>6.9866389438155536E-5</v>
      </c>
    </row>
    <row r="3631" spans="1:13">
      <c r="A3631" s="16">
        <f t="shared" si="281"/>
        <v>3624</v>
      </c>
      <c r="B3631" s="12" t="s">
        <v>411</v>
      </c>
      <c r="C3631" s="272">
        <v>45154</v>
      </c>
      <c r="D3631" s="272">
        <v>45169</v>
      </c>
      <c r="E3631" s="196">
        <f t="shared" si="285"/>
        <v>45161.5</v>
      </c>
      <c r="F3631" s="272">
        <v>45169</v>
      </c>
      <c r="G3631" s="272">
        <v>45174</v>
      </c>
      <c r="H3631" s="12" t="s">
        <v>166</v>
      </c>
      <c r="I3631" s="234">
        <v>1118.72</v>
      </c>
      <c r="J3631" s="272">
        <v>45175</v>
      </c>
      <c r="K3631" s="17">
        <f t="shared" si="284"/>
        <v>13</v>
      </c>
      <c r="L3631" s="283">
        <f t="shared" si="282"/>
        <v>4.5498373110322554E-6</v>
      </c>
      <c r="M3631" s="22">
        <f t="shared" si="283"/>
        <v>5.9147885043419318E-5</v>
      </c>
    </row>
    <row r="3632" spans="1:13">
      <c r="A3632" s="16">
        <f t="shared" si="281"/>
        <v>3625</v>
      </c>
      <c r="B3632" s="12" t="s">
        <v>411</v>
      </c>
      <c r="C3632" s="272">
        <v>45154</v>
      </c>
      <c r="D3632" s="272">
        <v>45169</v>
      </c>
      <c r="E3632" s="196">
        <f t="shared" si="285"/>
        <v>45161.5</v>
      </c>
      <c r="F3632" s="272">
        <v>45169</v>
      </c>
      <c r="G3632" s="272">
        <v>45174</v>
      </c>
      <c r="H3632" s="12" t="s">
        <v>156</v>
      </c>
      <c r="I3632" s="234">
        <v>301.73</v>
      </c>
      <c r="J3632" s="272">
        <v>45175</v>
      </c>
      <c r="K3632" s="17">
        <f t="shared" si="284"/>
        <v>13</v>
      </c>
      <c r="L3632" s="283">
        <f t="shared" si="282"/>
        <v>1.2271367382881889E-6</v>
      </c>
      <c r="M3632" s="22">
        <f t="shared" si="283"/>
        <v>1.5952777597746456E-5</v>
      </c>
    </row>
    <row r="3633" spans="1:13">
      <c r="A3633" s="16">
        <f t="shared" si="281"/>
        <v>3626</v>
      </c>
      <c r="B3633" s="12" t="s">
        <v>411</v>
      </c>
      <c r="C3633" s="272">
        <v>45154</v>
      </c>
      <c r="D3633" s="272">
        <v>45169</v>
      </c>
      <c r="E3633" s="196">
        <f t="shared" si="285"/>
        <v>45161.5</v>
      </c>
      <c r="F3633" s="272">
        <v>45169</v>
      </c>
      <c r="G3633" s="272">
        <v>45229</v>
      </c>
      <c r="H3633" s="12" t="s">
        <v>165</v>
      </c>
      <c r="I3633" s="234">
        <v>378.94999999999993</v>
      </c>
      <c r="J3633" s="272">
        <v>45230</v>
      </c>
      <c r="K3633" s="17">
        <f t="shared" si="284"/>
        <v>68</v>
      </c>
      <c r="L3633" s="283">
        <f t="shared" si="282"/>
        <v>1.5411906902671562E-6</v>
      </c>
      <c r="M3633" s="22">
        <f t="shared" si="283"/>
        <v>1.0480096693816662E-4</v>
      </c>
    </row>
    <row r="3634" spans="1:13">
      <c r="A3634" s="16">
        <f t="shared" si="281"/>
        <v>3627</v>
      </c>
      <c r="B3634" s="12" t="s">
        <v>411</v>
      </c>
      <c r="C3634" s="272">
        <v>45154</v>
      </c>
      <c r="D3634" s="272">
        <v>45169</v>
      </c>
      <c r="E3634" s="196">
        <f t="shared" si="285"/>
        <v>45161.5</v>
      </c>
      <c r="F3634" s="272">
        <v>45169</v>
      </c>
      <c r="G3634" s="272">
        <v>45174</v>
      </c>
      <c r="H3634" s="12" t="s">
        <v>164</v>
      </c>
      <c r="I3634" s="234">
        <v>676</v>
      </c>
      <c r="J3634" s="272">
        <v>45175</v>
      </c>
      <c r="K3634" s="17">
        <f t="shared" si="284"/>
        <v>13</v>
      </c>
      <c r="L3634" s="283">
        <f t="shared" si="282"/>
        <v>2.7492938557081351E-6</v>
      </c>
      <c r="M3634" s="22">
        <f t="shared" si="283"/>
        <v>3.5740820124205757E-5</v>
      </c>
    </row>
    <row r="3635" spans="1:13">
      <c r="A3635" s="16">
        <f t="shared" si="281"/>
        <v>3628</v>
      </c>
      <c r="B3635" s="12" t="s">
        <v>411</v>
      </c>
      <c r="C3635" s="272">
        <v>45154</v>
      </c>
      <c r="D3635" s="272">
        <v>45169</v>
      </c>
      <c r="E3635" s="196">
        <f t="shared" si="285"/>
        <v>45161.5</v>
      </c>
      <c r="F3635" s="272">
        <v>45169</v>
      </c>
      <c r="G3635" s="272">
        <v>45174</v>
      </c>
      <c r="H3635" s="12" t="s">
        <v>166</v>
      </c>
      <c r="I3635" s="234">
        <v>664425</v>
      </c>
      <c r="J3635" s="272">
        <v>45175</v>
      </c>
      <c r="K3635" s="17">
        <f t="shared" si="284"/>
        <v>13</v>
      </c>
      <c r="L3635" s="283">
        <f t="shared" si="282"/>
        <v>2.7022182989332511E-3</v>
      </c>
      <c r="M3635" s="22">
        <f t="shared" si="283"/>
        <v>3.5128837886132268E-2</v>
      </c>
    </row>
    <row r="3636" spans="1:13">
      <c r="A3636" s="16">
        <f t="shared" si="281"/>
        <v>3629</v>
      </c>
      <c r="B3636" s="12" t="s">
        <v>411</v>
      </c>
      <c r="C3636" s="272">
        <v>45154</v>
      </c>
      <c r="D3636" s="272">
        <v>45169</v>
      </c>
      <c r="E3636" s="196">
        <f t="shared" si="285"/>
        <v>45161.5</v>
      </c>
      <c r="F3636" s="272">
        <v>45169</v>
      </c>
      <c r="G3636" s="272">
        <v>45229</v>
      </c>
      <c r="H3636" s="12" t="s">
        <v>156</v>
      </c>
      <c r="I3636" s="234">
        <v>2.52</v>
      </c>
      <c r="J3636" s="272">
        <v>45230</v>
      </c>
      <c r="K3636" s="17">
        <f t="shared" si="284"/>
        <v>68</v>
      </c>
      <c r="L3636" s="283">
        <f t="shared" si="282"/>
        <v>1.0248846917728551E-8</v>
      </c>
      <c r="M3636" s="22">
        <f t="shared" si="283"/>
        <v>6.969215904055414E-7</v>
      </c>
    </row>
    <row r="3637" spans="1:13">
      <c r="A3637" s="16">
        <f t="shared" si="281"/>
        <v>3630</v>
      </c>
      <c r="B3637" s="12" t="s">
        <v>411</v>
      </c>
      <c r="C3637" s="272">
        <v>45154</v>
      </c>
      <c r="D3637" s="272">
        <v>45169</v>
      </c>
      <c r="E3637" s="196">
        <f t="shared" si="285"/>
        <v>45161.5</v>
      </c>
      <c r="F3637" s="272">
        <v>45169</v>
      </c>
      <c r="G3637" s="272">
        <v>45229</v>
      </c>
      <c r="H3637" s="12" t="s">
        <v>152</v>
      </c>
      <c r="I3637" s="234">
        <v>374.23</v>
      </c>
      <c r="J3637" s="272">
        <v>45230</v>
      </c>
      <c r="K3637" s="17">
        <f t="shared" si="284"/>
        <v>68</v>
      </c>
      <c r="L3637" s="283">
        <f t="shared" si="282"/>
        <v>1.5219944373101412E-6</v>
      </c>
      <c r="M3637" s="22">
        <f t="shared" si="283"/>
        <v>1.034956217370896E-4</v>
      </c>
    </row>
    <row r="3638" spans="1:13">
      <c r="A3638" s="16">
        <f t="shared" si="281"/>
        <v>3631</v>
      </c>
      <c r="B3638" s="12" t="s">
        <v>411</v>
      </c>
      <c r="C3638" s="272">
        <v>45154</v>
      </c>
      <c r="D3638" s="272">
        <v>45169</v>
      </c>
      <c r="E3638" s="196">
        <f t="shared" si="285"/>
        <v>45161.5</v>
      </c>
      <c r="F3638" s="272">
        <v>45169</v>
      </c>
      <c r="G3638" s="272">
        <v>45321</v>
      </c>
      <c r="H3638" s="12" t="s">
        <v>419</v>
      </c>
      <c r="I3638" s="234">
        <v>8.68</v>
      </c>
      <c r="J3638" s="272">
        <v>45322</v>
      </c>
      <c r="K3638" s="17">
        <f t="shared" si="284"/>
        <v>160</v>
      </c>
      <c r="L3638" s="283">
        <f t="shared" si="282"/>
        <v>3.5301583827731677E-8</v>
      </c>
      <c r="M3638" s="22">
        <f t="shared" si="283"/>
        <v>5.6482534124370688E-6</v>
      </c>
    </row>
    <row r="3639" spans="1:13">
      <c r="A3639" s="16">
        <f t="shared" si="281"/>
        <v>3632</v>
      </c>
      <c r="B3639" s="12" t="s">
        <v>411</v>
      </c>
      <c r="C3639" s="272">
        <v>45154</v>
      </c>
      <c r="D3639" s="272">
        <v>45169</v>
      </c>
      <c r="E3639" s="196">
        <f t="shared" si="285"/>
        <v>45161.5</v>
      </c>
      <c r="F3639" s="272">
        <v>45169</v>
      </c>
      <c r="G3639" s="272">
        <v>45229</v>
      </c>
      <c r="H3639" s="12" t="s">
        <v>165</v>
      </c>
      <c r="I3639" s="234">
        <v>75.38</v>
      </c>
      <c r="J3639" s="272">
        <v>45230</v>
      </c>
      <c r="K3639" s="17">
        <f t="shared" si="284"/>
        <v>68</v>
      </c>
      <c r="L3639" s="283">
        <f t="shared" si="282"/>
        <v>3.0657066692792783E-7</v>
      </c>
      <c r="M3639" s="22">
        <f t="shared" si="283"/>
        <v>2.0846805351099092E-5</v>
      </c>
    </row>
    <row r="3640" spans="1:13">
      <c r="A3640" s="16">
        <f t="shared" si="281"/>
        <v>3633</v>
      </c>
      <c r="B3640" s="12" t="s">
        <v>411</v>
      </c>
      <c r="C3640" s="272">
        <v>45154</v>
      </c>
      <c r="D3640" s="272">
        <v>45169</v>
      </c>
      <c r="E3640" s="196">
        <f t="shared" si="285"/>
        <v>45161.5</v>
      </c>
      <c r="F3640" s="272">
        <v>45169</v>
      </c>
      <c r="G3640" s="272">
        <v>45169</v>
      </c>
      <c r="H3640" s="12" t="s">
        <v>164</v>
      </c>
      <c r="I3640" s="234">
        <v>2152.98</v>
      </c>
      <c r="J3640" s="272">
        <v>45170</v>
      </c>
      <c r="K3640" s="17">
        <f t="shared" si="284"/>
        <v>8</v>
      </c>
      <c r="L3640" s="283">
        <f t="shared" si="282"/>
        <v>8.7561755702108005E-6</v>
      </c>
      <c r="M3640" s="22">
        <f t="shared" si="283"/>
        <v>7.0049404561686404E-5</v>
      </c>
    </row>
    <row r="3641" spans="1:13">
      <c r="A3641" s="16">
        <f t="shared" si="281"/>
        <v>3634</v>
      </c>
      <c r="B3641" s="12" t="s">
        <v>411</v>
      </c>
      <c r="C3641" s="272">
        <v>45154</v>
      </c>
      <c r="D3641" s="272">
        <v>45169</v>
      </c>
      <c r="E3641" s="196">
        <f t="shared" si="285"/>
        <v>45161.5</v>
      </c>
      <c r="F3641" s="272">
        <v>45169</v>
      </c>
      <c r="G3641" s="272">
        <v>45169</v>
      </c>
      <c r="H3641" s="12" t="s">
        <v>166</v>
      </c>
      <c r="I3641" s="234">
        <v>61774.400000000001</v>
      </c>
      <c r="J3641" s="272">
        <v>45170</v>
      </c>
      <c r="K3641" s="17">
        <f t="shared" si="284"/>
        <v>8</v>
      </c>
      <c r="L3641" s="283">
        <f t="shared" si="282"/>
        <v>2.5123665437878196E-4</v>
      </c>
      <c r="M3641" s="22">
        <f t="shared" si="283"/>
        <v>2.0098932350302557E-3</v>
      </c>
    </row>
    <row r="3642" spans="1:13">
      <c r="A3642" s="16">
        <f t="shared" si="281"/>
        <v>3635</v>
      </c>
      <c r="B3642" s="12" t="s">
        <v>411</v>
      </c>
      <c r="C3642" s="272">
        <v>45154</v>
      </c>
      <c r="D3642" s="272">
        <v>45169</v>
      </c>
      <c r="E3642" s="196">
        <f t="shared" si="285"/>
        <v>45161.5</v>
      </c>
      <c r="F3642" s="272">
        <v>45169</v>
      </c>
      <c r="G3642" s="272">
        <v>45188</v>
      </c>
      <c r="H3642" s="12" t="s">
        <v>157</v>
      </c>
      <c r="I3642" s="234">
        <v>206.27</v>
      </c>
      <c r="J3642" s="272">
        <v>45189</v>
      </c>
      <c r="K3642" s="17">
        <f t="shared" si="284"/>
        <v>27</v>
      </c>
      <c r="L3642" s="283">
        <f t="shared" si="282"/>
        <v>8.3890065623804302E-7</v>
      </c>
      <c r="M3642" s="22">
        <f t="shared" si="283"/>
        <v>2.2650317718427161E-5</v>
      </c>
    </row>
    <row r="3643" spans="1:13">
      <c r="A3643" s="16">
        <f t="shared" si="281"/>
        <v>3636</v>
      </c>
      <c r="B3643" s="12" t="s">
        <v>411</v>
      </c>
      <c r="C3643" s="272">
        <v>45154</v>
      </c>
      <c r="D3643" s="272">
        <v>45169</v>
      </c>
      <c r="E3643" s="196">
        <f t="shared" si="285"/>
        <v>45161.5</v>
      </c>
      <c r="F3643" s="272">
        <v>45169</v>
      </c>
      <c r="G3643" s="272">
        <v>45169</v>
      </c>
      <c r="H3643" s="12" t="s">
        <v>166</v>
      </c>
      <c r="I3643" s="234">
        <v>136</v>
      </c>
      <c r="J3643" s="272">
        <v>45170</v>
      </c>
      <c r="K3643" s="17">
        <f t="shared" si="284"/>
        <v>8</v>
      </c>
      <c r="L3643" s="283">
        <f t="shared" si="282"/>
        <v>5.5311237333773135E-7</v>
      </c>
      <c r="M3643" s="22">
        <f t="shared" si="283"/>
        <v>4.4248989867018508E-6</v>
      </c>
    </row>
    <row r="3644" spans="1:13">
      <c r="A3644" s="16">
        <f t="shared" si="281"/>
        <v>3637</v>
      </c>
      <c r="B3644" s="12" t="s">
        <v>411</v>
      </c>
      <c r="C3644" s="272">
        <v>45154</v>
      </c>
      <c r="D3644" s="272">
        <v>45169</v>
      </c>
      <c r="E3644" s="196">
        <f t="shared" si="285"/>
        <v>45161.5</v>
      </c>
      <c r="F3644" s="272">
        <v>45169</v>
      </c>
      <c r="G3644" s="272">
        <v>45188</v>
      </c>
      <c r="H3644" s="12" t="s">
        <v>157</v>
      </c>
      <c r="I3644" s="234">
        <v>131.94</v>
      </c>
      <c r="J3644" s="272">
        <v>45189</v>
      </c>
      <c r="K3644" s="17">
        <f t="shared" si="284"/>
        <v>27</v>
      </c>
      <c r="L3644" s="283">
        <f t="shared" si="282"/>
        <v>5.3660034219250195E-7</v>
      </c>
      <c r="M3644" s="22">
        <f t="shared" si="283"/>
        <v>1.4488209239197553E-5</v>
      </c>
    </row>
    <row r="3645" spans="1:13">
      <c r="A3645" s="16">
        <f t="shared" si="281"/>
        <v>3638</v>
      </c>
      <c r="B3645" s="12" t="s">
        <v>411</v>
      </c>
      <c r="C3645" s="272">
        <v>45154</v>
      </c>
      <c r="D3645" s="272">
        <v>45169</v>
      </c>
      <c r="E3645" s="196">
        <f t="shared" si="285"/>
        <v>45161.5</v>
      </c>
      <c r="F3645" s="272">
        <v>45169</v>
      </c>
      <c r="G3645" s="272">
        <v>45188</v>
      </c>
      <c r="H3645" s="12" t="s">
        <v>157</v>
      </c>
      <c r="I3645" s="234">
        <v>370.93999999999994</v>
      </c>
      <c r="J3645" s="272">
        <v>45189</v>
      </c>
      <c r="K3645" s="17">
        <f t="shared" si="284"/>
        <v>27</v>
      </c>
      <c r="L3645" s="283">
        <f t="shared" si="282"/>
        <v>1.508613998278662E-6</v>
      </c>
      <c r="M3645" s="22">
        <f t="shared" si="283"/>
        <v>4.0732577953523875E-5</v>
      </c>
    </row>
    <row r="3646" spans="1:13">
      <c r="A3646" s="16">
        <f t="shared" si="281"/>
        <v>3639</v>
      </c>
      <c r="B3646" s="12" t="s">
        <v>411</v>
      </c>
      <c r="C3646" s="272">
        <v>45154</v>
      </c>
      <c r="D3646" s="272">
        <v>45169</v>
      </c>
      <c r="E3646" s="196">
        <f t="shared" si="285"/>
        <v>45161.5</v>
      </c>
      <c r="F3646" s="272">
        <v>45169</v>
      </c>
      <c r="G3646" s="272">
        <v>45229</v>
      </c>
      <c r="H3646" s="12" t="s">
        <v>152</v>
      </c>
      <c r="I3646" s="234">
        <v>90.69</v>
      </c>
      <c r="J3646" s="272">
        <v>45230</v>
      </c>
      <c r="K3646" s="17">
        <f t="shared" si="284"/>
        <v>68</v>
      </c>
      <c r="L3646" s="283">
        <f t="shared" si="282"/>
        <v>3.6883647895587392E-7</v>
      </c>
      <c r="M3646" s="22">
        <f t="shared" si="283"/>
        <v>2.5080880568999428E-5</v>
      </c>
    </row>
    <row r="3647" spans="1:13">
      <c r="A3647" s="16">
        <f t="shared" si="281"/>
        <v>3640</v>
      </c>
      <c r="B3647" s="12" t="s">
        <v>411</v>
      </c>
      <c r="C3647" s="272">
        <v>45154</v>
      </c>
      <c r="D3647" s="272">
        <v>45169</v>
      </c>
      <c r="E3647" s="196">
        <f t="shared" si="285"/>
        <v>45161.5</v>
      </c>
      <c r="F3647" s="272">
        <v>45169</v>
      </c>
      <c r="G3647" s="272">
        <v>45188</v>
      </c>
      <c r="H3647" s="12" t="s">
        <v>157</v>
      </c>
      <c r="I3647" s="234">
        <v>1988.6499999999999</v>
      </c>
      <c r="J3647" s="272">
        <v>45189</v>
      </c>
      <c r="K3647" s="17">
        <f t="shared" si="284"/>
        <v>27</v>
      </c>
      <c r="L3647" s="283">
        <f t="shared" si="282"/>
        <v>8.0878450091035244E-6</v>
      </c>
      <c r="M3647" s="22">
        <f t="shared" si="283"/>
        <v>2.1837181524579516E-4</v>
      </c>
    </row>
    <row r="3648" spans="1:13">
      <c r="A3648" s="16">
        <f t="shared" si="281"/>
        <v>3641</v>
      </c>
      <c r="B3648" s="12" t="s">
        <v>411</v>
      </c>
      <c r="C3648" s="272">
        <v>45154</v>
      </c>
      <c r="D3648" s="272">
        <v>45169</v>
      </c>
      <c r="E3648" s="196">
        <f t="shared" si="285"/>
        <v>45161.5</v>
      </c>
      <c r="F3648" s="272">
        <v>45169</v>
      </c>
      <c r="G3648" s="272">
        <v>45188</v>
      </c>
      <c r="H3648" s="12" t="s">
        <v>157</v>
      </c>
      <c r="I3648" s="234">
        <v>285.58000000000004</v>
      </c>
      <c r="J3648" s="272">
        <v>45189</v>
      </c>
      <c r="K3648" s="17">
        <f t="shared" si="284"/>
        <v>27</v>
      </c>
      <c r="L3648" s="283">
        <f t="shared" si="282"/>
        <v>1.1614546439543333E-6</v>
      </c>
      <c r="M3648" s="22">
        <f t="shared" si="283"/>
        <v>3.1359275386767002E-5</v>
      </c>
    </row>
    <row r="3649" spans="1:13">
      <c r="A3649" s="16">
        <f t="shared" si="281"/>
        <v>3642</v>
      </c>
      <c r="B3649" s="12" t="s">
        <v>411</v>
      </c>
      <c r="C3649" s="272">
        <v>45154</v>
      </c>
      <c r="D3649" s="272">
        <v>45169</v>
      </c>
      <c r="E3649" s="196">
        <f t="shared" si="285"/>
        <v>45161.5</v>
      </c>
      <c r="F3649" s="272">
        <v>45169</v>
      </c>
      <c r="G3649" s="272">
        <v>45188</v>
      </c>
      <c r="H3649" s="12" t="s">
        <v>157</v>
      </c>
      <c r="I3649" s="234">
        <v>140.13999999999999</v>
      </c>
      <c r="J3649" s="272">
        <v>45189</v>
      </c>
      <c r="K3649" s="17">
        <f t="shared" si="284"/>
        <v>27</v>
      </c>
      <c r="L3649" s="283">
        <f t="shared" si="282"/>
        <v>5.6994976470257098E-7</v>
      </c>
      <c r="M3649" s="22">
        <f t="shared" si="283"/>
        <v>1.5388643646969418E-5</v>
      </c>
    </row>
    <row r="3650" spans="1:13">
      <c r="A3650" s="16">
        <f t="shared" si="281"/>
        <v>3643</v>
      </c>
      <c r="B3650" s="12" t="s">
        <v>411</v>
      </c>
      <c r="C3650" s="272">
        <v>45154</v>
      </c>
      <c r="D3650" s="272">
        <v>45169</v>
      </c>
      <c r="E3650" s="196">
        <f t="shared" si="285"/>
        <v>45161.5</v>
      </c>
      <c r="F3650" s="272">
        <v>45169</v>
      </c>
      <c r="G3650" s="272">
        <v>45183</v>
      </c>
      <c r="H3650" s="12" t="s">
        <v>153</v>
      </c>
      <c r="I3650" s="234">
        <v>277.62</v>
      </c>
      <c r="J3650" s="272">
        <v>45184</v>
      </c>
      <c r="K3650" s="17">
        <f t="shared" si="284"/>
        <v>22</v>
      </c>
      <c r="L3650" s="283">
        <f t="shared" si="282"/>
        <v>1.1290813021030954E-6</v>
      </c>
      <c r="M3650" s="22">
        <f t="shared" si="283"/>
        <v>2.48397886462681E-5</v>
      </c>
    </row>
    <row r="3651" spans="1:13">
      <c r="A3651" s="16">
        <f t="shared" si="281"/>
        <v>3644</v>
      </c>
      <c r="B3651" s="12" t="s">
        <v>411</v>
      </c>
      <c r="C3651" s="272">
        <v>45154</v>
      </c>
      <c r="D3651" s="272">
        <v>45169</v>
      </c>
      <c r="E3651" s="196">
        <f t="shared" si="285"/>
        <v>45161.5</v>
      </c>
      <c r="F3651" s="272">
        <v>45169</v>
      </c>
      <c r="G3651" s="272">
        <v>45188</v>
      </c>
      <c r="H3651" s="12" t="s">
        <v>157</v>
      </c>
      <c r="I3651" s="234">
        <v>1547.9899999999996</v>
      </c>
      <c r="J3651" s="272">
        <v>45189</v>
      </c>
      <c r="K3651" s="17">
        <f t="shared" si="284"/>
        <v>27</v>
      </c>
      <c r="L3651" s="283">
        <f t="shared" si="282"/>
        <v>6.2956795794343706E-6</v>
      </c>
      <c r="M3651" s="22">
        <f t="shared" si="283"/>
        <v>1.6998334864472801E-4</v>
      </c>
    </row>
    <row r="3652" spans="1:13">
      <c r="A3652" s="16">
        <f t="shared" si="281"/>
        <v>3645</v>
      </c>
      <c r="B3652" s="12" t="s">
        <v>411</v>
      </c>
      <c r="C3652" s="272">
        <v>45154</v>
      </c>
      <c r="D3652" s="272">
        <v>45169</v>
      </c>
      <c r="E3652" s="196">
        <f t="shared" si="285"/>
        <v>45161.5</v>
      </c>
      <c r="F3652" s="272">
        <v>45169</v>
      </c>
      <c r="G3652" s="272">
        <v>45229</v>
      </c>
      <c r="H3652" s="12" t="s">
        <v>156</v>
      </c>
      <c r="I3652" s="234">
        <v>8.9700000000000006</v>
      </c>
      <c r="J3652" s="272">
        <v>45230</v>
      </c>
      <c r="K3652" s="17">
        <f t="shared" si="284"/>
        <v>68</v>
      </c>
      <c r="L3652" s="283">
        <f t="shared" si="282"/>
        <v>3.6481014623819489E-8</v>
      </c>
      <c r="M3652" s="22">
        <f t="shared" si="283"/>
        <v>2.4807089944197252E-6</v>
      </c>
    </row>
    <row r="3653" spans="1:13">
      <c r="A3653" s="16">
        <f t="shared" si="281"/>
        <v>3646</v>
      </c>
      <c r="B3653" s="12" t="s">
        <v>411</v>
      </c>
      <c r="C3653" s="272">
        <v>45154</v>
      </c>
      <c r="D3653" s="272">
        <v>45169</v>
      </c>
      <c r="E3653" s="196">
        <f t="shared" si="285"/>
        <v>45161.5</v>
      </c>
      <c r="F3653" s="272">
        <v>45169</v>
      </c>
      <c r="G3653" s="272">
        <v>45229</v>
      </c>
      <c r="H3653" s="12" t="s">
        <v>152</v>
      </c>
      <c r="I3653" s="234">
        <v>75.17</v>
      </c>
      <c r="J3653" s="272">
        <v>45230</v>
      </c>
      <c r="K3653" s="17">
        <f t="shared" si="284"/>
        <v>68</v>
      </c>
      <c r="L3653" s="283">
        <f t="shared" si="282"/>
        <v>3.0571659635145049E-7</v>
      </c>
      <c r="M3653" s="22">
        <f t="shared" si="283"/>
        <v>2.0788728551898635E-5</v>
      </c>
    </row>
    <row r="3654" spans="1:13">
      <c r="A3654" s="16">
        <f t="shared" si="281"/>
        <v>3647</v>
      </c>
      <c r="B3654" s="12" t="s">
        <v>411</v>
      </c>
      <c r="C3654" s="272">
        <v>45154</v>
      </c>
      <c r="D3654" s="272">
        <v>45169</v>
      </c>
      <c r="E3654" s="196">
        <f t="shared" si="285"/>
        <v>45161.5</v>
      </c>
      <c r="F3654" s="272">
        <v>45169</v>
      </c>
      <c r="G3654" s="272">
        <v>45188</v>
      </c>
      <c r="H3654" s="12" t="s">
        <v>157</v>
      </c>
      <c r="I3654" s="234">
        <v>286.79000000000002</v>
      </c>
      <c r="J3654" s="272">
        <v>45189</v>
      </c>
      <c r="K3654" s="17">
        <f t="shared" si="284"/>
        <v>27</v>
      </c>
      <c r="L3654" s="283">
        <f t="shared" si="282"/>
        <v>1.166375717275941E-6</v>
      </c>
      <c r="M3654" s="22">
        <f t="shared" si="283"/>
        <v>3.1492144366450404E-5</v>
      </c>
    </row>
    <row r="3655" spans="1:13">
      <c r="A3655" s="16">
        <f t="shared" si="281"/>
        <v>3648</v>
      </c>
      <c r="B3655" s="12" t="s">
        <v>411</v>
      </c>
      <c r="C3655" s="272">
        <v>45154</v>
      </c>
      <c r="D3655" s="272">
        <v>45169</v>
      </c>
      <c r="E3655" s="196">
        <f t="shared" si="285"/>
        <v>45161.5</v>
      </c>
      <c r="F3655" s="272">
        <v>45169</v>
      </c>
      <c r="G3655" s="272">
        <v>45183</v>
      </c>
      <c r="H3655" s="12" t="s">
        <v>153</v>
      </c>
      <c r="I3655" s="234">
        <v>338.46</v>
      </c>
      <c r="J3655" s="272">
        <v>45184</v>
      </c>
      <c r="K3655" s="17">
        <f t="shared" si="284"/>
        <v>22</v>
      </c>
      <c r="L3655" s="283">
        <f t="shared" si="282"/>
        <v>1.3765177491168274E-6</v>
      </c>
      <c r="M3655" s="22">
        <f t="shared" si="283"/>
        <v>3.0283390480570202E-5</v>
      </c>
    </row>
    <row r="3656" spans="1:13">
      <c r="A3656" s="16">
        <f t="shared" si="281"/>
        <v>3649</v>
      </c>
      <c r="B3656" s="12" t="s">
        <v>411</v>
      </c>
      <c r="C3656" s="272">
        <v>45154</v>
      </c>
      <c r="D3656" s="272">
        <v>45169</v>
      </c>
      <c r="E3656" s="196">
        <f t="shared" si="285"/>
        <v>45161.5</v>
      </c>
      <c r="F3656" s="272">
        <v>45169</v>
      </c>
      <c r="G3656" s="272">
        <v>45229</v>
      </c>
      <c r="H3656" s="12" t="s">
        <v>156</v>
      </c>
      <c r="I3656" s="234">
        <v>13.16</v>
      </c>
      <c r="J3656" s="272">
        <v>45230</v>
      </c>
      <c r="K3656" s="17">
        <f t="shared" si="284"/>
        <v>68</v>
      </c>
      <c r="L3656" s="283">
        <f t="shared" si="282"/>
        <v>5.3521756125915765E-8</v>
      </c>
      <c r="M3656" s="22">
        <f t="shared" si="283"/>
        <v>3.6394794165622718E-6</v>
      </c>
    </row>
    <row r="3657" spans="1:13">
      <c r="A3657" s="16">
        <f t="shared" ref="A3657:A3720" si="286">A3656+1</f>
        <v>3650</v>
      </c>
      <c r="B3657" s="12" t="s">
        <v>411</v>
      </c>
      <c r="C3657" s="272">
        <v>45154</v>
      </c>
      <c r="D3657" s="272">
        <v>45169</v>
      </c>
      <c r="E3657" s="196">
        <f t="shared" si="285"/>
        <v>45161.5</v>
      </c>
      <c r="F3657" s="272">
        <v>45169</v>
      </c>
      <c r="G3657" s="272">
        <v>45183</v>
      </c>
      <c r="H3657" s="12" t="s">
        <v>152</v>
      </c>
      <c r="I3657" s="234">
        <v>75.180000000000007</v>
      </c>
      <c r="J3657" s="272">
        <v>45184</v>
      </c>
      <c r="K3657" s="17">
        <f t="shared" si="284"/>
        <v>22</v>
      </c>
      <c r="L3657" s="283">
        <f t="shared" si="282"/>
        <v>3.0575726637890181E-7</v>
      </c>
      <c r="M3657" s="22">
        <f t="shared" si="283"/>
        <v>6.7266598603358401E-6</v>
      </c>
    </row>
    <row r="3658" spans="1:13">
      <c r="A3658" s="16">
        <f t="shared" si="286"/>
        <v>3651</v>
      </c>
      <c r="B3658" s="12" t="s">
        <v>411</v>
      </c>
      <c r="C3658" s="272">
        <v>45154</v>
      </c>
      <c r="D3658" s="272">
        <v>45169</v>
      </c>
      <c r="E3658" s="196">
        <f t="shared" si="285"/>
        <v>45161.5</v>
      </c>
      <c r="F3658" s="272">
        <v>45169</v>
      </c>
      <c r="G3658" s="272">
        <v>45188</v>
      </c>
      <c r="H3658" s="12" t="s">
        <v>154</v>
      </c>
      <c r="I3658" s="234">
        <v>65.150000000000006</v>
      </c>
      <c r="J3658" s="272">
        <v>45189</v>
      </c>
      <c r="K3658" s="17">
        <f t="shared" si="284"/>
        <v>27</v>
      </c>
      <c r="L3658" s="283">
        <f t="shared" ref="L3658:L3721" si="287">I3658/$I$5449</f>
        <v>2.6496522884524409E-7</v>
      </c>
      <c r="M3658" s="22">
        <f t="shared" ref="M3658:M3721" si="288">L3658*K3658</f>
        <v>7.1540611788215909E-6</v>
      </c>
    </row>
    <row r="3659" spans="1:13">
      <c r="A3659" s="16">
        <f t="shared" si="286"/>
        <v>3652</v>
      </c>
      <c r="B3659" s="12" t="s">
        <v>411</v>
      </c>
      <c r="C3659" s="272">
        <v>45154</v>
      </c>
      <c r="D3659" s="272">
        <v>45169</v>
      </c>
      <c r="E3659" s="196">
        <f t="shared" si="285"/>
        <v>45161.5</v>
      </c>
      <c r="F3659" s="272">
        <v>45169</v>
      </c>
      <c r="G3659" s="272">
        <v>45188</v>
      </c>
      <c r="H3659" s="12" t="s">
        <v>157</v>
      </c>
      <c r="I3659" s="234">
        <v>110.46000000000001</v>
      </c>
      <c r="J3659" s="272">
        <v>45189</v>
      </c>
      <c r="K3659" s="17">
        <f t="shared" ref="K3659:K3722" si="289">(G3659-D3659)+((D3659-C3659+1)/2)</f>
        <v>27</v>
      </c>
      <c r="L3659" s="283">
        <f t="shared" si="287"/>
        <v>4.4924112322710151E-7</v>
      </c>
      <c r="M3659" s="22">
        <f t="shared" si="288"/>
        <v>1.2129510327131741E-5</v>
      </c>
    </row>
    <row r="3660" spans="1:13">
      <c r="A3660" s="16">
        <f t="shared" si="286"/>
        <v>3653</v>
      </c>
      <c r="B3660" s="12" t="s">
        <v>411</v>
      </c>
      <c r="C3660" s="272">
        <v>45154</v>
      </c>
      <c r="D3660" s="272">
        <v>45169</v>
      </c>
      <c r="E3660" s="196">
        <f t="shared" si="285"/>
        <v>45161.5</v>
      </c>
      <c r="F3660" s="272">
        <v>45169</v>
      </c>
      <c r="G3660" s="272">
        <v>45174</v>
      </c>
      <c r="H3660" s="12" t="s">
        <v>156</v>
      </c>
      <c r="I3660" s="234">
        <v>48.12</v>
      </c>
      <c r="J3660" s="272">
        <v>45175</v>
      </c>
      <c r="K3660" s="17">
        <f t="shared" si="289"/>
        <v>13</v>
      </c>
      <c r="L3660" s="283">
        <f t="shared" si="287"/>
        <v>1.9570417209567375E-7</v>
      </c>
      <c r="M3660" s="22">
        <f t="shared" si="288"/>
        <v>2.5441542372437588E-6</v>
      </c>
    </row>
    <row r="3661" spans="1:13">
      <c r="A3661" s="16">
        <f t="shared" si="286"/>
        <v>3654</v>
      </c>
      <c r="B3661" s="12" t="s">
        <v>411</v>
      </c>
      <c r="C3661" s="272">
        <v>45154</v>
      </c>
      <c r="D3661" s="272">
        <v>45169</v>
      </c>
      <c r="E3661" s="196">
        <f t="shared" si="285"/>
        <v>45161.5</v>
      </c>
      <c r="F3661" s="272">
        <v>45169</v>
      </c>
      <c r="G3661" s="272">
        <v>45229</v>
      </c>
      <c r="H3661" s="12" t="s">
        <v>165</v>
      </c>
      <c r="I3661" s="234">
        <v>15.98</v>
      </c>
      <c r="J3661" s="272">
        <v>45230</v>
      </c>
      <c r="K3661" s="17">
        <f t="shared" si="289"/>
        <v>68</v>
      </c>
      <c r="L3661" s="283">
        <f t="shared" si="287"/>
        <v>6.4990703867183435E-8</v>
      </c>
      <c r="M3661" s="22">
        <f t="shared" si="288"/>
        <v>4.4193678629684738E-6</v>
      </c>
    </row>
    <row r="3662" spans="1:13">
      <c r="A3662" s="16">
        <f t="shared" si="286"/>
        <v>3655</v>
      </c>
      <c r="B3662" s="12" t="s">
        <v>411</v>
      </c>
      <c r="C3662" s="272">
        <v>45154</v>
      </c>
      <c r="D3662" s="272">
        <v>45169</v>
      </c>
      <c r="E3662" s="196">
        <f t="shared" si="285"/>
        <v>45161.5</v>
      </c>
      <c r="F3662" s="272">
        <v>45169</v>
      </c>
      <c r="G3662" s="272">
        <v>45169</v>
      </c>
      <c r="H3662" s="12" t="s">
        <v>164</v>
      </c>
      <c r="I3662" s="234">
        <v>434.97</v>
      </c>
      <c r="J3662" s="272">
        <v>45170</v>
      </c>
      <c r="K3662" s="17">
        <f t="shared" si="289"/>
        <v>8</v>
      </c>
      <c r="L3662" s="283">
        <f t="shared" si="287"/>
        <v>1.7690241840493604E-6</v>
      </c>
      <c r="M3662" s="22">
        <f t="shared" si="288"/>
        <v>1.4152193472394883E-5</v>
      </c>
    </row>
    <row r="3663" spans="1:13">
      <c r="A3663" s="16">
        <f t="shared" si="286"/>
        <v>3656</v>
      </c>
      <c r="B3663" s="12" t="s">
        <v>411</v>
      </c>
      <c r="C3663" s="272">
        <v>45154</v>
      </c>
      <c r="D3663" s="272">
        <v>45169</v>
      </c>
      <c r="E3663" s="196">
        <f t="shared" si="285"/>
        <v>45161.5</v>
      </c>
      <c r="F3663" s="272">
        <v>45169</v>
      </c>
      <c r="G3663" s="272">
        <v>45169</v>
      </c>
      <c r="H3663" s="12" t="s">
        <v>166</v>
      </c>
      <c r="I3663" s="234">
        <v>76280.780000000042</v>
      </c>
      <c r="J3663" s="272">
        <v>45170</v>
      </c>
      <c r="K3663" s="17">
        <f t="shared" si="289"/>
        <v>8</v>
      </c>
      <c r="L3663" s="283">
        <f t="shared" si="287"/>
        <v>3.1023414166068654E-4</v>
      </c>
      <c r="M3663" s="22">
        <f t="shared" si="288"/>
        <v>2.4818731332854923E-3</v>
      </c>
    </row>
    <row r="3664" spans="1:13">
      <c r="A3664" s="16">
        <f t="shared" si="286"/>
        <v>3657</v>
      </c>
      <c r="B3664" s="12" t="s">
        <v>411</v>
      </c>
      <c r="C3664" s="272">
        <v>45154</v>
      </c>
      <c r="D3664" s="272">
        <v>45169</v>
      </c>
      <c r="E3664" s="196">
        <f t="shared" si="285"/>
        <v>45161.5</v>
      </c>
      <c r="F3664" s="272">
        <v>45169</v>
      </c>
      <c r="G3664" s="272">
        <v>45229</v>
      </c>
      <c r="H3664" s="12" t="s">
        <v>156</v>
      </c>
      <c r="I3664" s="234">
        <v>11.28</v>
      </c>
      <c r="J3664" s="272">
        <v>45230</v>
      </c>
      <c r="K3664" s="17">
        <f t="shared" si="289"/>
        <v>68</v>
      </c>
      <c r="L3664" s="283">
        <f t="shared" si="287"/>
        <v>4.5875790965070654E-8</v>
      </c>
      <c r="M3664" s="22">
        <f t="shared" si="288"/>
        <v>3.1195537856248047E-6</v>
      </c>
    </row>
    <row r="3665" spans="1:13">
      <c r="A3665" s="16">
        <f t="shared" si="286"/>
        <v>3658</v>
      </c>
      <c r="B3665" s="12" t="s">
        <v>411</v>
      </c>
      <c r="C3665" s="272">
        <v>45154</v>
      </c>
      <c r="D3665" s="272">
        <v>45169</v>
      </c>
      <c r="E3665" s="196">
        <f t="shared" si="285"/>
        <v>45161.5</v>
      </c>
      <c r="F3665" s="272">
        <v>45169</v>
      </c>
      <c r="G3665" s="272">
        <v>45229</v>
      </c>
      <c r="H3665" s="12" t="s">
        <v>152</v>
      </c>
      <c r="I3665" s="234">
        <v>29.89</v>
      </c>
      <c r="J3665" s="272">
        <v>45230</v>
      </c>
      <c r="K3665" s="17">
        <f t="shared" si="289"/>
        <v>68</v>
      </c>
      <c r="L3665" s="283">
        <f t="shared" si="287"/>
        <v>1.2156271205194697E-7</v>
      </c>
      <c r="M3665" s="22">
        <f t="shared" si="288"/>
        <v>8.2662644195323938E-6</v>
      </c>
    </row>
    <row r="3666" spans="1:13">
      <c r="A3666" s="16">
        <f t="shared" si="286"/>
        <v>3659</v>
      </c>
      <c r="B3666" s="12" t="s">
        <v>411</v>
      </c>
      <c r="C3666" s="272">
        <v>45154</v>
      </c>
      <c r="D3666" s="272">
        <v>45169</v>
      </c>
      <c r="E3666" s="196">
        <f t="shared" si="285"/>
        <v>45161.5</v>
      </c>
      <c r="F3666" s="272">
        <v>45169</v>
      </c>
      <c r="G3666" s="272">
        <v>45183</v>
      </c>
      <c r="H3666" s="12" t="s">
        <v>153</v>
      </c>
      <c r="I3666" s="234">
        <v>557.16999999999996</v>
      </c>
      <c r="J3666" s="272">
        <v>45184</v>
      </c>
      <c r="K3666" s="17">
        <f t="shared" si="289"/>
        <v>22</v>
      </c>
      <c r="L3666" s="283">
        <f t="shared" si="287"/>
        <v>2.2660119195042922E-6</v>
      </c>
      <c r="M3666" s="22">
        <f t="shared" si="288"/>
        <v>4.9852262229094426E-5</v>
      </c>
    </row>
    <row r="3667" spans="1:13">
      <c r="A3667" s="16">
        <f t="shared" si="286"/>
        <v>3660</v>
      </c>
      <c r="B3667" s="12" t="s">
        <v>411</v>
      </c>
      <c r="C3667" s="272">
        <v>45154</v>
      </c>
      <c r="D3667" s="272">
        <v>45169</v>
      </c>
      <c r="E3667" s="196">
        <f t="shared" si="285"/>
        <v>45161.5</v>
      </c>
      <c r="F3667" s="272">
        <v>45169</v>
      </c>
      <c r="G3667" s="272">
        <v>45188</v>
      </c>
      <c r="H3667" s="12" t="s">
        <v>157</v>
      </c>
      <c r="I3667" s="234">
        <v>30.2</v>
      </c>
      <c r="J3667" s="272">
        <v>45189</v>
      </c>
      <c r="K3667" s="17">
        <f t="shared" si="289"/>
        <v>27</v>
      </c>
      <c r="L3667" s="283">
        <f t="shared" si="287"/>
        <v>1.228234829029374E-7</v>
      </c>
      <c r="M3667" s="22">
        <f t="shared" si="288"/>
        <v>3.31623403837931E-6</v>
      </c>
    </row>
    <row r="3668" spans="1:13">
      <c r="A3668" s="16">
        <f t="shared" si="286"/>
        <v>3661</v>
      </c>
      <c r="B3668" s="12" t="s">
        <v>411</v>
      </c>
      <c r="C3668" s="272">
        <v>45154</v>
      </c>
      <c r="D3668" s="272">
        <v>45169</v>
      </c>
      <c r="E3668" s="196">
        <f t="shared" si="285"/>
        <v>45161.5</v>
      </c>
      <c r="F3668" s="272">
        <v>45169</v>
      </c>
      <c r="G3668" s="272">
        <v>45183</v>
      </c>
      <c r="H3668" s="12" t="s">
        <v>152</v>
      </c>
      <c r="I3668" s="234">
        <v>92.8</v>
      </c>
      <c r="J3668" s="272">
        <v>45184</v>
      </c>
      <c r="K3668" s="17">
        <f t="shared" si="289"/>
        <v>22</v>
      </c>
      <c r="L3668" s="283">
        <f t="shared" si="287"/>
        <v>3.7741785474809902E-7</v>
      </c>
      <c r="M3668" s="22">
        <f t="shared" si="288"/>
        <v>8.303192804458178E-6</v>
      </c>
    </row>
    <row r="3669" spans="1:13">
      <c r="A3669" s="16">
        <f t="shared" si="286"/>
        <v>3662</v>
      </c>
      <c r="B3669" s="12" t="s">
        <v>411</v>
      </c>
      <c r="C3669" s="272">
        <v>45154</v>
      </c>
      <c r="D3669" s="272">
        <v>45169</v>
      </c>
      <c r="E3669" s="196">
        <f t="shared" si="285"/>
        <v>45161.5</v>
      </c>
      <c r="F3669" s="272">
        <v>45169</v>
      </c>
      <c r="G3669" s="272">
        <v>45183</v>
      </c>
      <c r="H3669" s="12" t="s">
        <v>156</v>
      </c>
      <c r="I3669" s="234">
        <v>104.38</v>
      </c>
      <c r="J3669" s="272">
        <v>45184</v>
      </c>
      <c r="K3669" s="17">
        <f t="shared" si="289"/>
        <v>22</v>
      </c>
      <c r="L3669" s="283">
        <f t="shared" si="287"/>
        <v>4.2451374653670879E-7</v>
      </c>
      <c r="M3669" s="22">
        <f t="shared" si="288"/>
        <v>9.3393024238075931E-6</v>
      </c>
    </row>
    <row r="3670" spans="1:13">
      <c r="A3670" s="16">
        <f t="shared" si="286"/>
        <v>3663</v>
      </c>
      <c r="B3670" s="12" t="s">
        <v>411</v>
      </c>
      <c r="C3670" s="272">
        <v>45154</v>
      </c>
      <c r="D3670" s="272">
        <v>45169</v>
      </c>
      <c r="E3670" s="196">
        <f t="shared" si="285"/>
        <v>45161.5</v>
      </c>
      <c r="F3670" s="272">
        <v>45169</v>
      </c>
      <c r="G3670" s="272">
        <v>45174</v>
      </c>
      <c r="H3670" s="12" t="s">
        <v>152</v>
      </c>
      <c r="I3670" s="234">
        <v>420.60999999999996</v>
      </c>
      <c r="J3670" s="272">
        <v>45175</v>
      </c>
      <c r="K3670" s="17">
        <f t="shared" si="289"/>
        <v>13</v>
      </c>
      <c r="L3670" s="283">
        <f t="shared" si="287"/>
        <v>1.7106220246292879E-6</v>
      </c>
      <c r="M3670" s="22">
        <f t="shared" si="288"/>
        <v>2.2238086320180743E-5</v>
      </c>
    </row>
    <row r="3671" spans="1:13">
      <c r="A3671" s="16">
        <f t="shared" si="286"/>
        <v>3664</v>
      </c>
      <c r="B3671" s="12" t="s">
        <v>411</v>
      </c>
      <c r="C3671" s="272">
        <v>45154</v>
      </c>
      <c r="D3671" s="272">
        <v>45169</v>
      </c>
      <c r="E3671" s="196">
        <f t="shared" si="285"/>
        <v>45161.5</v>
      </c>
      <c r="F3671" s="272">
        <v>45169</v>
      </c>
      <c r="G3671" s="272">
        <v>45188</v>
      </c>
      <c r="H3671" s="12" t="s">
        <v>157</v>
      </c>
      <c r="I3671" s="234">
        <v>65.55</v>
      </c>
      <c r="J3671" s="272">
        <v>45189</v>
      </c>
      <c r="K3671" s="17">
        <f t="shared" si="289"/>
        <v>27</v>
      </c>
      <c r="L3671" s="283">
        <f t="shared" si="287"/>
        <v>2.6659202994329624E-7</v>
      </c>
      <c r="M3671" s="22">
        <f t="shared" si="288"/>
        <v>7.1979848084689982E-6</v>
      </c>
    </row>
    <row r="3672" spans="1:13">
      <c r="A3672" s="16">
        <f t="shared" si="286"/>
        <v>3665</v>
      </c>
      <c r="B3672" s="12" t="s">
        <v>411</v>
      </c>
      <c r="C3672" s="272">
        <v>45154</v>
      </c>
      <c r="D3672" s="272">
        <v>45169</v>
      </c>
      <c r="E3672" s="196">
        <f t="shared" si="285"/>
        <v>45161.5</v>
      </c>
      <c r="F3672" s="272">
        <v>45169</v>
      </c>
      <c r="G3672" s="272">
        <v>45188</v>
      </c>
      <c r="H3672" s="12" t="s">
        <v>154</v>
      </c>
      <c r="I3672" s="234">
        <v>61.12</v>
      </c>
      <c r="J3672" s="272">
        <v>45189</v>
      </c>
      <c r="K3672" s="17">
        <f t="shared" si="289"/>
        <v>27</v>
      </c>
      <c r="L3672" s="283">
        <f t="shared" si="287"/>
        <v>2.4857520778236865E-7</v>
      </c>
      <c r="M3672" s="22">
        <f t="shared" si="288"/>
        <v>6.7115306101239539E-6</v>
      </c>
    </row>
    <row r="3673" spans="1:13">
      <c r="A3673" s="16">
        <f t="shared" si="286"/>
        <v>3666</v>
      </c>
      <c r="B3673" s="12" t="s">
        <v>411</v>
      </c>
      <c r="C3673" s="272">
        <v>45154</v>
      </c>
      <c r="D3673" s="272">
        <v>45169</v>
      </c>
      <c r="E3673" s="196">
        <f t="shared" si="285"/>
        <v>45161.5</v>
      </c>
      <c r="F3673" s="272">
        <v>45169</v>
      </c>
      <c r="G3673" s="272">
        <v>45188</v>
      </c>
      <c r="H3673" s="12" t="s">
        <v>157</v>
      </c>
      <c r="I3673" s="234">
        <v>1741.81</v>
      </c>
      <c r="J3673" s="272">
        <v>45189</v>
      </c>
      <c r="K3673" s="17">
        <f t="shared" si="289"/>
        <v>27</v>
      </c>
      <c r="L3673" s="283">
        <f t="shared" si="287"/>
        <v>7.0839460514955426E-6</v>
      </c>
      <c r="M3673" s="22">
        <f t="shared" si="288"/>
        <v>1.9126654339037964E-4</v>
      </c>
    </row>
    <row r="3674" spans="1:13">
      <c r="A3674" s="16">
        <f t="shared" si="286"/>
        <v>3667</v>
      </c>
      <c r="B3674" s="12" t="s">
        <v>411</v>
      </c>
      <c r="C3674" s="272">
        <v>45154</v>
      </c>
      <c r="D3674" s="272">
        <v>45169</v>
      </c>
      <c r="E3674" s="196">
        <f t="shared" si="285"/>
        <v>45161.5</v>
      </c>
      <c r="F3674" s="272">
        <v>45169</v>
      </c>
      <c r="G3674" s="272">
        <v>45188</v>
      </c>
      <c r="H3674" s="12" t="s">
        <v>157</v>
      </c>
      <c r="I3674" s="234">
        <v>146.11000000000001</v>
      </c>
      <c r="J3674" s="272">
        <v>45189</v>
      </c>
      <c r="K3674" s="17">
        <f t="shared" si="289"/>
        <v>27</v>
      </c>
      <c r="L3674" s="283">
        <f t="shared" si="287"/>
        <v>5.9422977109099946E-7</v>
      </c>
      <c r="M3674" s="22">
        <f t="shared" si="288"/>
        <v>1.6044203819456986E-5</v>
      </c>
    </row>
    <row r="3675" spans="1:13">
      <c r="A3675" s="16">
        <f t="shared" si="286"/>
        <v>3668</v>
      </c>
      <c r="B3675" s="12" t="s">
        <v>411</v>
      </c>
      <c r="C3675" s="272">
        <v>45154</v>
      </c>
      <c r="D3675" s="272">
        <v>45169</v>
      </c>
      <c r="E3675" s="196">
        <f t="shared" si="285"/>
        <v>45161.5</v>
      </c>
      <c r="F3675" s="272">
        <v>45169</v>
      </c>
      <c r="G3675" s="272">
        <v>45229</v>
      </c>
      <c r="H3675" s="12" t="s">
        <v>152</v>
      </c>
      <c r="I3675" s="234">
        <v>79.03</v>
      </c>
      <c r="J3675" s="272">
        <v>45230</v>
      </c>
      <c r="K3675" s="17">
        <f t="shared" si="289"/>
        <v>68</v>
      </c>
      <c r="L3675" s="283">
        <f t="shared" si="287"/>
        <v>3.2141522694765371E-7</v>
      </c>
      <c r="M3675" s="22">
        <f t="shared" si="288"/>
        <v>2.1856235432440452E-5</v>
      </c>
    </row>
    <row r="3676" spans="1:13">
      <c r="A3676" s="16">
        <f t="shared" si="286"/>
        <v>3669</v>
      </c>
      <c r="B3676" s="12" t="s">
        <v>411</v>
      </c>
      <c r="C3676" s="272">
        <v>45154</v>
      </c>
      <c r="D3676" s="272">
        <v>45169</v>
      </c>
      <c r="E3676" s="196">
        <f t="shared" si="285"/>
        <v>45161.5</v>
      </c>
      <c r="F3676" s="272">
        <v>45169</v>
      </c>
      <c r="G3676" s="272">
        <v>45229</v>
      </c>
      <c r="H3676" s="12" t="s">
        <v>165</v>
      </c>
      <c r="I3676" s="234">
        <v>112.6</v>
      </c>
      <c r="J3676" s="272">
        <v>45230</v>
      </c>
      <c r="K3676" s="17">
        <f t="shared" si="289"/>
        <v>68</v>
      </c>
      <c r="L3676" s="283">
        <f t="shared" si="287"/>
        <v>4.5794450910168046E-7</v>
      </c>
      <c r="M3676" s="22">
        <f t="shared" si="288"/>
        <v>3.1140226618914271E-5</v>
      </c>
    </row>
    <row r="3677" spans="1:13">
      <c r="A3677" s="16">
        <f t="shared" si="286"/>
        <v>3670</v>
      </c>
      <c r="B3677" s="12" t="s">
        <v>411</v>
      </c>
      <c r="C3677" s="272">
        <v>45154</v>
      </c>
      <c r="D3677" s="272">
        <v>45169</v>
      </c>
      <c r="E3677" s="196">
        <f t="shared" si="285"/>
        <v>45161.5</v>
      </c>
      <c r="F3677" s="272">
        <v>45169</v>
      </c>
      <c r="G3677" s="272">
        <v>45188</v>
      </c>
      <c r="H3677" s="12" t="s">
        <v>157</v>
      </c>
      <c r="I3677" s="234">
        <v>200.45</v>
      </c>
      <c r="J3677" s="272">
        <v>45189</v>
      </c>
      <c r="K3677" s="17">
        <f t="shared" si="289"/>
        <v>27</v>
      </c>
      <c r="L3677" s="283">
        <f t="shared" si="287"/>
        <v>8.1523070026138412E-7</v>
      </c>
      <c r="M3677" s="22">
        <f t="shared" si="288"/>
        <v>2.2011228907057371E-5</v>
      </c>
    </row>
    <row r="3678" spans="1:13">
      <c r="A3678" s="16">
        <f t="shared" si="286"/>
        <v>3671</v>
      </c>
      <c r="B3678" s="12" t="s">
        <v>411</v>
      </c>
      <c r="C3678" s="272">
        <v>45154</v>
      </c>
      <c r="D3678" s="272">
        <v>45169</v>
      </c>
      <c r="E3678" s="196">
        <f t="shared" si="285"/>
        <v>45161.5</v>
      </c>
      <c r="F3678" s="272">
        <v>45169</v>
      </c>
      <c r="G3678" s="272">
        <v>45188</v>
      </c>
      <c r="H3678" s="12" t="s">
        <v>157</v>
      </c>
      <c r="I3678" s="234">
        <v>100.73</v>
      </c>
      <c r="J3678" s="272">
        <v>45189</v>
      </c>
      <c r="K3678" s="17">
        <f t="shared" si="289"/>
        <v>27</v>
      </c>
      <c r="L3678" s="283">
        <f t="shared" si="287"/>
        <v>4.0966918651698291E-7</v>
      </c>
      <c r="M3678" s="22">
        <f t="shared" si="288"/>
        <v>1.1061068035958538E-5</v>
      </c>
    </row>
    <row r="3679" spans="1:13">
      <c r="A3679" s="16">
        <f t="shared" si="286"/>
        <v>3672</v>
      </c>
      <c r="B3679" s="12" t="s">
        <v>411</v>
      </c>
      <c r="C3679" s="272">
        <v>45154</v>
      </c>
      <c r="D3679" s="272">
        <v>45169</v>
      </c>
      <c r="E3679" s="196">
        <f t="shared" si="285"/>
        <v>45161.5</v>
      </c>
      <c r="F3679" s="272">
        <v>45169</v>
      </c>
      <c r="G3679" s="272">
        <v>45188</v>
      </c>
      <c r="H3679" s="12" t="s">
        <v>157</v>
      </c>
      <c r="I3679" s="234">
        <v>861.6500000000002</v>
      </c>
      <c r="J3679" s="272">
        <v>45189</v>
      </c>
      <c r="K3679" s="17">
        <f t="shared" si="289"/>
        <v>27</v>
      </c>
      <c r="L3679" s="283">
        <f t="shared" si="287"/>
        <v>3.5043329153415903E-6</v>
      </c>
      <c r="M3679" s="22">
        <f t="shared" si="288"/>
        <v>9.4616988714222937E-5</v>
      </c>
    </row>
    <row r="3680" spans="1:13">
      <c r="A3680" s="16">
        <f t="shared" si="286"/>
        <v>3673</v>
      </c>
      <c r="B3680" s="12" t="s">
        <v>411</v>
      </c>
      <c r="C3680" s="272">
        <v>45154</v>
      </c>
      <c r="D3680" s="272">
        <v>45169</v>
      </c>
      <c r="E3680" s="196">
        <f t="shared" si="285"/>
        <v>45161.5</v>
      </c>
      <c r="F3680" s="272">
        <v>45169</v>
      </c>
      <c r="G3680" s="272">
        <v>45188</v>
      </c>
      <c r="H3680" s="12" t="s">
        <v>154</v>
      </c>
      <c r="I3680" s="234">
        <v>193.23</v>
      </c>
      <c r="J3680" s="272">
        <v>45189</v>
      </c>
      <c r="K3680" s="17">
        <f t="shared" si="289"/>
        <v>27</v>
      </c>
      <c r="L3680" s="283">
        <f t="shared" si="287"/>
        <v>7.8586694044154282E-7</v>
      </c>
      <c r="M3680" s="22">
        <f t="shared" si="288"/>
        <v>2.1218407391921656E-5</v>
      </c>
    </row>
    <row r="3681" spans="1:13">
      <c r="A3681" s="16">
        <f t="shared" si="286"/>
        <v>3674</v>
      </c>
      <c r="B3681" s="12" t="s">
        <v>411</v>
      </c>
      <c r="C3681" s="272">
        <v>45154</v>
      </c>
      <c r="D3681" s="272">
        <v>45169</v>
      </c>
      <c r="E3681" s="196">
        <f t="shared" si="285"/>
        <v>45161.5</v>
      </c>
      <c r="F3681" s="272">
        <v>45169</v>
      </c>
      <c r="G3681" s="272">
        <v>45188</v>
      </c>
      <c r="H3681" s="12" t="s">
        <v>157</v>
      </c>
      <c r="I3681" s="234">
        <v>786.78</v>
      </c>
      <c r="J3681" s="272">
        <v>45189</v>
      </c>
      <c r="K3681" s="17">
        <f t="shared" si="289"/>
        <v>27</v>
      </c>
      <c r="L3681" s="283">
        <f t="shared" si="287"/>
        <v>3.199836419813678E-6</v>
      </c>
      <c r="M3681" s="22">
        <f t="shared" si="288"/>
        <v>8.6395583334969306E-5</v>
      </c>
    </row>
    <row r="3682" spans="1:13">
      <c r="A3682" s="16">
        <f t="shared" si="286"/>
        <v>3675</v>
      </c>
      <c r="B3682" s="12" t="s">
        <v>411</v>
      </c>
      <c r="C3682" s="272">
        <v>45154</v>
      </c>
      <c r="D3682" s="272">
        <v>45169</v>
      </c>
      <c r="E3682" s="196">
        <f t="shared" si="285"/>
        <v>45161.5</v>
      </c>
      <c r="F3682" s="272">
        <v>45169</v>
      </c>
      <c r="G3682" s="272">
        <v>45191</v>
      </c>
      <c r="H3682" s="12" t="s">
        <v>166</v>
      </c>
      <c r="I3682" s="234">
        <v>542.86</v>
      </c>
      <c r="J3682" s="272">
        <v>45194</v>
      </c>
      <c r="K3682" s="17">
        <f t="shared" si="289"/>
        <v>30</v>
      </c>
      <c r="L3682" s="283">
        <f t="shared" si="287"/>
        <v>2.2078131102214769E-6</v>
      </c>
      <c r="M3682" s="22">
        <f t="shared" si="288"/>
        <v>6.6234393306644309E-5</v>
      </c>
    </row>
    <row r="3683" spans="1:13">
      <c r="A3683" s="16">
        <f t="shared" si="286"/>
        <v>3676</v>
      </c>
      <c r="B3683" s="12" t="s">
        <v>411</v>
      </c>
      <c r="C3683" s="272">
        <v>45154</v>
      </c>
      <c r="D3683" s="272">
        <v>45169</v>
      </c>
      <c r="E3683" s="196">
        <f t="shared" si="285"/>
        <v>45161.5</v>
      </c>
      <c r="F3683" s="272">
        <v>45169</v>
      </c>
      <c r="G3683" s="272">
        <v>45188</v>
      </c>
      <c r="H3683" s="12" t="s">
        <v>157</v>
      </c>
      <c r="I3683" s="234">
        <v>2021.82</v>
      </c>
      <c r="J3683" s="272">
        <v>45189</v>
      </c>
      <c r="K3683" s="17">
        <f t="shared" si="289"/>
        <v>27</v>
      </c>
      <c r="L3683" s="283">
        <f t="shared" si="287"/>
        <v>8.2227474901594999E-6</v>
      </c>
      <c r="M3683" s="22">
        <f t="shared" si="288"/>
        <v>2.2201418223430651E-4</v>
      </c>
    </row>
    <row r="3684" spans="1:13">
      <c r="A3684" s="16">
        <f t="shared" si="286"/>
        <v>3677</v>
      </c>
      <c r="B3684" s="12" t="s">
        <v>411</v>
      </c>
      <c r="C3684" s="272">
        <v>45154</v>
      </c>
      <c r="D3684" s="272">
        <v>45169</v>
      </c>
      <c r="E3684" s="196">
        <f t="shared" si="285"/>
        <v>45161.5</v>
      </c>
      <c r="F3684" s="272">
        <v>45169</v>
      </c>
      <c r="G3684" s="272">
        <v>45229</v>
      </c>
      <c r="H3684" s="12" t="s">
        <v>152</v>
      </c>
      <c r="I3684" s="234">
        <v>43.88</v>
      </c>
      <c r="J3684" s="272">
        <v>45230</v>
      </c>
      <c r="K3684" s="17">
        <f t="shared" si="289"/>
        <v>68</v>
      </c>
      <c r="L3684" s="283">
        <f t="shared" si="287"/>
        <v>1.7846008045632097E-7</v>
      </c>
      <c r="M3684" s="22">
        <f t="shared" si="288"/>
        <v>1.2135285471029826E-5</v>
      </c>
    </row>
    <row r="3685" spans="1:13">
      <c r="A3685" s="16">
        <f t="shared" si="286"/>
        <v>3678</v>
      </c>
      <c r="B3685" s="12" t="s">
        <v>411</v>
      </c>
      <c r="C3685" s="272">
        <v>45154</v>
      </c>
      <c r="D3685" s="272">
        <v>45169</v>
      </c>
      <c r="E3685" s="196">
        <f t="shared" ref="E3685:E3748" si="290">AVERAGE(C3685:D3685)</f>
        <v>45161.5</v>
      </c>
      <c r="F3685" s="272">
        <v>45169</v>
      </c>
      <c r="G3685" s="272">
        <v>45175</v>
      </c>
      <c r="H3685" s="12" t="s">
        <v>166</v>
      </c>
      <c r="I3685" s="234">
        <v>943.06</v>
      </c>
      <c r="J3685" s="272">
        <v>45176</v>
      </c>
      <c r="K3685" s="17">
        <f t="shared" si="289"/>
        <v>14</v>
      </c>
      <c r="L3685" s="283">
        <f t="shared" si="287"/>
        <v>3.8354276088226536E-6</v>
      </c>
      <c r="M3685" s="22">
        <f t="shared" si="288"/>
        <v>5.3695986523517153E-5</v>
      </c>
    </row>
    <row r="3686" spans="1:13">
      <c r="A3686" s="16">
        <f t="shared" si="286"/>
        <v>3679</v>
      </c>
      <c r="B3686" s="12" t="s">
        <v>411</v>
      </c>
      <c r="C3686" s="272">
        <v>45154</v>
      </c>
      <c r="D3686" s="272">
        <v>45169</v>
      </c>
      <c r="E3686" s="196">
        <f t="shared" si="290"/>
        <v>45161.5</v>
      </c>
      <c r="F3686" s="272">
        <v>45169</v>
      </c>
      <c r="G3686" s="272">
        <v>45175</v>
      </c>
      <c r="H3686" s="12" t="s">
        <v>164</v>
      </c>
      <c r="I3686" s="234">
        <v>4450.54</v>
      </c>
      <c r="J3686" s="272">
        <v>45176</v>
      </c>
      <c r="K3686" s="17">
        <f t="shared" si="289"/>
        <v>14</v>
      </c>
      <c r="L3686" s="283">
        <f t="shared" si="287"/>
        <v>1.8100358397312549E-5</v>
      </c>
      <c r="M3686" s="22">
        <f t="shared" si="288"/>
        <v>2.5340501756237571E-4</v>
      </c>
    </row>
    <row r="3687" spans="1:13">
      <c r="A3687" s="16">
        <f t="shared" si="286"/>
        <v>3680</v>
      </c>
      <c r="B3687" s="12" t="s">
        <v>411</v>
      </c>
      <c r="C3687" s="272">
        <v>45154</v>
      </c>
      <c r="D3687" s="272">
        <v>45169</v>
      </c>
      <c r="E3687" s="196">
        <f t="shared" si="290"/>
        <v>45161.5</v>
      </c>
      <c r="F3687" s="272">
        <v>45169</v>
      </c>
      <c r="G3687" s="272">
        <v>45229</v>
      </c>
      <c r="H3687" s="12" t="s">
        <v>423</v>
      </c>
      <c r="I3687" s="234">
        <v>18.32</v>
      </c>
      <c r="J3687" s="272">
        <v>45230</v>
      </c>
      <c r="K3687" s="17">
        <f t="shared" si="289"/>
        <v>68</v>
      </c>
      <c r="L3687" s="283">
        <f t="shared" si="287"/>
        <v>7.4507490290788513E-8</v>
      </c>
      <c r="M3687" s="22">
        <f t="shared" si="288"/>
        <v>5.0665093397736187E-6</v>
      </c>
    </row>
    <row r="3688" spans="1:13">
      <c r="A3688" s="16">
        <f t="shared" si="286"/>
        <v>3681</v>
      </c>
      <c r="B3688" s="12" t="s">
        <v>411</v>
      </c>
      <c r="C3688" s="272">
        <v>45154</v>
      </c>
      <c r="D3688" s="272">
        <v>45169</v>
      </c>
      <c r="E3688" s="196">
        <f t="shared" si="290"/>
        <v>45161.5</v>
      </c>
      <c r="F3688" s="272">
        <v>45169</v>
      </c>
      <c r="G3688" s="272">
        <v>45229</v>
      </c>
      <c r="H3688" s="12" t="s">
        <v>421</v>
      </c>
      <c r="I3688" s="234">
        <v>6.88</v>
      </c>
      <c r="J3688" s="272">
        <v>45230</v>
      </c>
      <c r="K3688" s="17">
        <f t="shared" si="289"/>
        <v>68</v>
      </c>
      <c r="L3688" s="283">
        <f t="shared" si="287"/>
        <v>2.7980978886496997E-8</v>
      </c>
      <c r="M3688" s="22">
        <f t="shared" si="288"/>
        <v>1.9027065642817957E-6</v>
      </c>
    </row>
    <row r="3689" spans="1:13">
      <c r="A3689" s="16">
        <f t="shared" si="286"/>
        <v>3682</v>
      </c>
      <c r="B3689" s="12" t="s">
        <v>411</v>
      </c>
      <c r="C3689" s="272">
        <v>45154</v>
      </c>
      <c r="D3689" s="272">
        <v>45169</v>
      </c>
      <c r="E3689" s="196">
        <f t="shared" si="290"/>
        <v>45161.5</v>
      </c>
      <c r="F3689" s="272">
        <v>45169</v>
      </c>
      <c r="G3689" s="272">
        <v>45229</v>
      </c>
      <c r="H3689" s="12" t="s">
        <v>422</v>
      </c>
      <c r="I3689" s="234">
        <v>18.38</v>
      </c>
      <c r="J3689" s="272">
        <v>45230</v>
      </c>
      <c r="K3689" s="17">
        <f t="shared" si="289"/>
        <v>68</v>
      </c>
      <c r="L3689" s="283">
        <f t="shared" si="287"/>
        <v>7.4751510455496337E-8</v>
      </c>
      <c r="M3689" s="22">
        <f t="shared" si="288"/>
        <v>5.0831027109737512E-6</v>
      </c>
    </row>
    <row r="3690" spans="1:13">
      <c r="A3690" s="16">
        <f t="shared" si="286"/>
        <v>3683</v>
      </c>
      <c r="B3690" s="12" t="s">
        <v>411</v>
      </c>
      <c r="C3690" s="272">
        <v>45154</v>
      </c>
      <c r="D3690" s="272">
        <v>45169</v>
      </c>
      <c r="E3690" s="196">
        <f t="shared" si="290"/>
        <v>45161.5</v>
      </c>
      <c r="F3690" s="272">
        <v>45169</v>
      </c>
      <c r="G3690" s="272">
        <v>45188</v>
      </c>
      <c r="H3690" s="12" t="s">
        <v>157</v>
      </c>
      <c r="I3690" s="234">
        <v>114.75</v>
      </c>
      <c r="J3690" s="272">
        <v>45189</v>
      </c>
      <c r="K3690" s="17">
        <f t="shared" si="289"/>
        <v>27</v>
      </c>
      <c r="L3690" s="283">
        <f t="shared" si="287"/>
        <v>4.6668856500371079E-7</v>
      </c>
      <c r="M3690" s="22">
        <f t="shared" si="288"/>
        <v>1.2600591255100191E-5</v>
      </c>
    </row>
    <row r="3691" spans="1:13">
      <c r="A3691" s="16">
        <f t="shared" si="286"/>
        <v>3684</v>
      </c>
      <c r="B3691" s="12" t="s">
        <v>411</v>
      </c>
      <c r="C3691" s="272">
        <v>45154</v>
      </c>
      <c r="D3691" s="272">
        <v>45169</v>
      </c>
      <c r="E3691" s="196">
        <f t="shared" si="290"/>
        <v>45161.5</v>
      </c>
      <c r="F3691" s="272">
        <v>45169</v>
      </c>
      <c r="G3691" s="272">
        <v>45188</v>
      </c>
      <c r="H3691" s="12" t="s">
        <v>157</v>
      </c>
      <c r="I3691" s="234">
        <v>307.59999999999997</v>
      </c>
      <c r="J3691" s="272">
        <v>45189</v>
      </c>
      <c r="K3691" s="17">
        <f t="shared" si="289"/>
        <v>27</v>
      </c>
      <c r="L3691" s="283">
        <f t="shared" si="287"/>
        <v>1.2510100444021039E-6</v>
      </c>
      <c r="M3691" s="22">
        <f t="shared" si="288"/>
        <v>3.3777271198856807E-5</v>
      </c>
    </row>
    <row r="3692" spans="1:13">
      <c r="A3692" s="16">
        <f t="shared" si="286"/>
        <v>3685</v>
      </c>
      <c r="B3692" s="12" t="s">
        <v>411</v>
      </c>
      <c r="C3692" s="272">
        <v>45154</v>
      </c>
      <c r="D3692" s="272">
        <v>45169</v>
      </c>
      <c r="E3692" s="196">
        <f t="shared" si="290"/>
        <v>45161.5</v>
      </c>
      <c r="F3692" s="272">
        <v>45169</v>
      </c>
      <c r="G3692" s="272">
        <v>45321</v>
      </c>
      <c r="H3692" s="12" t="s">
        <v>165</v>
      </c>
      <c r="I3692" s="234">
        <v>8.5299999999999994</v>
      </c>
      <c r="J3692" s="272">
        <v>45322</v>
      </c>
      <c r="K3692" s="17">
        <f t="shared" si="289"/>
        <v>160</v>
      </c>
      <c r="L3692" s="283">
        <f t="shared" si="287"/>
        <v>3.4691533415962115E-8</v>
      </c>
      <c r="M3692" s="22">
        <f t="shared" si="288"/>
        <v>5.5506453465539382E-6</v>
      </c>
    </row>
    <row r="3693" spans="1:13">
      <c r="A3693" s="16">
        <f t="shared" si="286"/>
        <v>3686</v>
      </c>
      <c r="B3693" s="12" t="s">
        <v>411</v>
      </c>
      <c r="C3693" s="272">
        <v>45154</v>
      </c>
      <c r="D3693" s="272">
        <v>45169</v>
      </c>
      <c r="E3693" s="196">
        <f t="shared" si="290"/>
        <v>45161.5</v>
      </c>
      <c r="F3693" s="272">
        <v>45169</v>
      </c>
      <c r="G3693" s="272">
        <v>45188</v>
      </c>
      <c r="H3693" s="12" t="s">
        <v>157</v>
      </c>
      <c r="I3693" s="234">
        <v>49.56</v>
      </c>
      <c r="J3693" s="272">
        <v>45189</v>
      </c>
      <c r="K3693" s="17">
        <f t="shared" si="289"/>
        <v>27</v>
      </c>
      <c r="L3693" s="283">
        <f t="shared" si="287"/>
        <v>2.015606560486615E-7</v>
      </c>
      <c r="M3693" s="22">
        <f t="shared" si="288"/>
        <v>5.4421377133138603E-6</v>
      </c>
    </row>
    <row r="3694" spans="1:13">
      <c r="A3694" s="16">
        <f t="shared" si="286"/>
        <v>3687</v>
      </c>
      <c r="B3694" s="12" t="s">
        <v>411</v>
      </c>
      <c r="C3694" s="272">
        <v>45154</v>
      </c>
      <c r="D3694" s="272">
        <v>45169</v>
      </c>
      <c r="E3694" s="196">
        <f t="shared" si="290"/>
        <v>45161.5</v>
      </c>
      <c r="F3694" s="272">
        <v>45169</v>
      </c>
      <c r="G3694" s="272">
        <v>45183</v>
      </c>
      <c r="H3694" s="12" t="s">
        <v>166</v>
      </c>
      <c r="I3694" s="234">
        <v>210.23</v>
      </c>
      <c r="J3694" s="272">
        <v>45184</v>
      </c>
      <c r="K3694" s="17">
        <f t="shared" si="289"/>
        <v>22</v>
      </c>
      <c r="L3694" s="283">
        <f t="shared" si="287"/>
        <v>8.5500598710875922E-7</v>
      </c>
      <c r="M3694" s="22">
        <f t="shared" si="288"/>
        <v>1.8810131716392704E-5</v>
      </c>
    </row>
    <row r="3695" spans="1:13">
      <c r="A3695" s="16">
        <f t="shared" si="286"/>
        <v>3688</v>
      </c>
      <c r="B3695" s="12" t="s">
        <v>411</v>
      </c>
      <c r="C3695" s="272">
        <v>45154</v>
      </c>
      <c r="D3695" s="272">
        <v>45169</v>
      </c>
      <c r="E3695" s="196">
        <f t="shared" si="290"/>
        <v>45161.5</v>
      </c>
      <c r="F3695" s="272">
        <v>45169</v>
      </c>
      <c r="G3695" s="272">
        <v>45174</v>
      </c>
      <c r="H3695" s="12" t="s">
        <v>156</v>
      </c>
      <c r="I3695" s="234">
        <v>28.98</v>
      </c>
      <c r="J3695" s="272">
        <v>45175</v>
      </c>
      <c r="K3695" s="17">
        <f t="shared" si="289"/>
        <v>13</v>
      </c>
      <c r="L3695" s="283">
        <f t="shared" si="287"/>
        <v>1.1786173955387833E-7</v>
      </c>
      <c r="M3695" s="22">
        <f t="shared" si="288"/>
        <v>1.5322026142004182E-6</v>
      </c>
    </row>
    <row r="3696" spans="1:13">
      <c r="A3696" s="16">
        <f t="shared" si="286"/>
        <v>3689</v>
      </c>
      <c r="B3696" s="12" t="s">
        <v>411</v>
      </c>
      <c r="C3696" s="272">
        <v>45154</v>
      </c>
      <c r="D3696" s="272">
        <v>45169</v>
      </c>
      <c r="E3696" s="196">
        <f t="shared" si="290"/>
        <v>45161.5</v>
      </c>
      <c r="F3696" s="272">
        <v>45169</v>
      </c>
      <c r="G3696" s="272">
        <v>45229</v>
      </c>
      <c r="H3696" s="12" t="s">
        <v>152</v>
      </c>
      <c r="I3696" s="234">
        <v>15.17</v>
      </c>
      <c r="J3696" s="272">
        <v>45230</v>
      </c>
      <c r="K3696" s="17">
        <f t="shared" si="289"/>
        <v>68</v>
      </c>
      <c r="L3696" s="283">
        <f t="shared" si="287"/>
        <v>6.1696431643627819E-8</v>
      </c>
      <c r="M3696" s="22">
        <f t="shared" si="288"/>
        <v>4.1953573517666915E-6</v>
      </c>
    </row>
    <row r="3697" spans="1:13">
      <c r="A3697" s="16">
        <f t="shared" si="286"/>
        <v>3690</v>
      </c>
      <c r="B3697" s="12" t="s">
        <v>411</v>
      </c>
      <c r="C3697" s="272">
        <v>45154</v>
      </c>
      <c r="D3697" s="272">
        <v>45169</v>
      </c>
      <c r="E3697" s="196">
        <f t="shared" si="290"/>
        <v>45161.5</v>
      </c>
      <c r="F3697" s="272">
        <v>45169</v>
      </c>
      <c r="G3697" s="272">
        <v>45229</v>
      </c>
      <c r="H3697" s="12" t="s">
        <v>156</v>
      </c>
      <c r="I3697" s="234">
        <v>283.38</v>
      </c>
      <c r="J3697" s="272">
        <v>45230</v>
      </c>
      <c r="K3697" s="17">
        <f t="shared" si="289"/>
        <v>68</v>
      </c>
      <c r="L3697" s="283">
        <f t="shared" si="287"/>
        <v>1.1525072379150464E-6</v>
      </c>
      <c r="M3697" s="22">
        <f t="shared" si="288"/>
        <v>7.8370492178223155E-5</v>
      </c>
    </row>
    <row r="3698" spans="1:13">
      <c r="A3698" s="16">
        <f t="shared" si="286"/>
        <v>3691</v>
      </c>
      <c r="B3698" s="12" t="s">
        <v>411</v>
      </c>
      <c r="C3698" s="272">
        <v>45154</v>
      </c>
      <c r="D3698" s="272">
        <v>45169</v>
      </c>
      <c r="E3698" s="196">
        <f t="shared" si="290"/>
        <v>45161.5</v>
      </c>
      <c r="F3698" s="272">
        <v>45169</v>
      </c>
      <c r="G3698" s="272">
        <v>45183</v>
      </c>
      <c r="H3698" s="12" t="s">
        <v>153</v>
      </c>
      <c r="I3698" s="234">
        <v>242.70000000000002</v>
      </c>
      <c r="J3698" s="272">
        <v>45184</v>
      </c>
      <c r="K3698" s="17">
        <f t="shared" si="289"/>
        <v>22</v>
      </c>
      <c r="L3698" s="283">
        <f t="shared" si="287"/>
        <v>9.8706156624314268E-7</v>
      </c>
      <c r="M3698" s="22">
        <f t="shared" si="288"/>
        <v>2.1715354457349138E-5</v>
      </c>
    </row>
    <row r="3699" spans="1:13">
      <c r="A3699" s="16">
        <f t="shared" si="286"/>
        <v>3692</v>
      </c>
      <c r="B3699" s="12" t="s">
        <v>411</v>
      </c>
      <c r="C3699" s="272">
        <v>45154</v>
      </c>
      <c r="D3699" s="272">
        <v>45169</v>
      </c>
      <c r="E3699" s="196">
        <f t="shared" si="290"/>
        <v>45161.5</v>
      </c>
      <c r="F3699" s="272">
        <v>45169</v>
      </c>
      <c r="G3699" s="272">
        <v>45183</v>
      </c>
      <c r="H3699" s="12" t="s">
        <v>153</v>
      </c>
      <c r="I3699" s="234">
        <v>45.86</v>
      </c>
      <c r="J3699" s="272">
        <v>45184</v>
      </c>
      <c r="K3699" s="17">
        <f t="shared" si="289"/>
        <v>22</v>
      </c>
      <c r="L3699" s="283">
        <f t="shared" si="287"/>
        <v>1.865127458916791E-7</v>
      </c>
      <c r="M3699" s="22">
        <f t="shared" si="288"/>
        <v>4.1032804096169404E-6</v>
      </c>
    </row>
    <row r="3700" spans="1:13">
      <c r="A3700" s="16">
        <f t="shared" si="286"/>
        <v>3693</v>
      </c>
      <c r="B3700" s="12" t="s">
        <v>411</v>
      </c>
      <c r="C3700" s="272">
        <v>45170</v>
      </c>
      <c r="D3700" s="272">
        <v>45184</v>
      </c>
      <c r="E3700" s="196">
        <f t="shared" si="290"/>
        <v>45177</v>
      </c>
      <c r="F3700" s="272">
        <v>45184</v>
      </c>
      <c r="G3700" s="272">
        <v>45229</v>
      </c>
      <c r="H3700" s="12" t="s">
        <v>164</v>
      </c>
      <c r="I3700" s="234">
        <v>196</v>
      </c>
      <c r="J3700" s="272">
        <v>45230</v>
      </c>
      <c r="K3700" s="17">
        <f t="shared" si="289"/>
        <v>52.5</v>
      </c>
      <c r="L3700" s="283">
        <f t="shared" si="287"/>
        <v>7.97132538045554E-7</v>
      </c>
      <c r="M3700" s="22">
        <f t="shared" si="288"/>
        <v>4.1849458247391583E-5</v>
      </c>
    </row>
    <row r="3701" spans="1:13">
      <c r="A3701" s="16">
        <f t="shared" si="286"/>
        <v>3694</v>
      </c>
      <c r="B3701" s="12" t="s">
        <v>411</v>
      </c>
      <c r="C3701" s="272">
        <v>45170</v>
      </c>
      <c r="D3701" s="272">
        <v>45184</v>
      </c>
      <c r="E3701" s="196">
        <f t="shared" si="290"/>
        <v>45177</v>
      </c>
      <c r="F3701" s="272">
        <v>45184</v>
      </c>
      <c r="G3701" s="272">
        <v>45229</v>
      </c>
      <c r="H3701" s="12" t="s">
        <v>166</v>
      </c>
      <c r="I3701" s="234">
        <v>867</v>
      </c>
      <c r="J3701" s="272">
        <v>45230</v>
      </c>
      <c r="K3701" s="17">
        <f t="shared" si="289"/>
        <v>52.5</v>
      </c>
      <c r="L3701" s="283">
        <f t="shared" si="287"/>
        <v>3.5260913800280373E-6</v>
      </c>
      <c r="M3701" s="22">
        <f t="shared" si="288"/>
        <v>1.8511979745147196E-4</v>
      </c>
    </row>
    <row r="3702" spans="1:13">
      <c r="A3702" s="16">
        <f t="shared" si="286"/>
        <v>3695</v>
      </c>
      <c r="B3702" s="12" t="s">
        <v>411</v>
      </c>
      <c r="C3702" s="272">
        <v>45170</v>
      </c>
      <c r="D3702" s="272">
        <v>45184</v>
      </c>
      <c r="E3702" s="196">
        <f t="shared" si="290"/>
        <v>45177</v>
      </c>
      <c r="F3702" s="272">
        <v>45184</v>
      </c>
      <c r="G3702" s="272">
        <v>45229</v>
      </c>
      <c r="H3702" s="12" t="s">
        <v>152</v>
      </c>
      <c r="I3702" s="234">
        <v>61.58</v>
      </c>
      <c r="J3702" s="272">
        <v>45230</v>
      </c>
      <c r="K3702" s="17">
        <f t="shared" si="289"/>
        <v>52.5</v>
      </c>
      <c r="L3702" s="283">
        <f t="shared" si="287"/>
        <v>2.5044602904512861E-7</v>
      </c>
      <c r="M3702" s="22">
        <f t="shared" si="288"/>
        <v>1.3148416524869253E-5</v>
      </c>
    </row>
    <row r="3703" spans="1:13">
      <c r="A3703" s="16">
        <f t="shared" si="286"/>
        <v>3696</v>
      </c>
      <c r="B3703" s="12" t="s">
        <v>411</v>
      </c>
      <c r="C3703" s="272">
        <v>45170</v>
      </c>
      <c r="D3703" s="272">
        <v>45184</v>
      </c>
      <c r="E3703" s="196">
        <f t="shared" si="290"/>
        <v>45177</v>
      </c>
      <c r="F3703" s="272">
        <v>45184</v>
      </c>
      <c r="G3703" s="272">
        <v>45218</v>
      </c>
      <c r="H3703" s="12" t="s">
        <v>157</v>
      </c>
      <c r="I3703" s="234">
        <v>49.77</v>
      </c>
      <c r="J3703" s="272">
        <v>45219</v>
      </c>
      <c r="K3703" s="17">
        <f t="shared" si="289"/>
        <v>41.5</v>
      </c>
      <c r="L3703" s="283">
        <f t="shared" si="287"/>
        <v>2.0241472662513889E-7</v>
      </c>
      <c r="M3703" s="22">
        <f t="shared" si="288"/>
        <v>8.4002111549432644E-6</v>
      </c>
    </row>
    <row r="3704" spans="1:13">
      <c r="A3704" s="16">
        <f t="shared" si="286"/>
        <v>3697</v>
      </c>
      <c r="B3704" s="12" t="s">
        <v>411</v>
      </c>
      <c r="C3704" s="272">
        <v>45170</v>
      </c>
      <c r="D3704" s="272">
        <v>45184</v>
      </c>
      <c r="E3704" s="196">
        <f t="shared" si="290"/>
        <v>45177</v>
      </c>
      <c r="F3704" s="272">
        <v>45184</v>
      </c>
      <c r="G3704" s="272">
        <v>45229</v>
      </c>
      <c r="H3704" s="12" t="s">
        <v>152</v>
      </c>
      <c r="I3704" s="234">
        <v>29.73</v>
      </c>
      <c r="J3704" s="272">
        <v>45230</v>
      </c>
      <c r="K3704" s="17">
        <f t="shared" si="289"/>
        <v>52.5</v>
      </c>
      <c r="L3704" s="283">
        <f t="shared" si="287"/>
        <v>1.2091199161272612E-7</v>
      </c>
      <c r="M3704" s="22">
        <f t="shared" si="288"/>
        <v>6.3478795596681217E-6</v>
      </c>
    </row>
    <row r="3705" spans="1:13">
      <c r="A3705" s="16">
        <f t="shared" si="286"/>
        <v>3698</v>
      </c>
      <c r="B3705" s="12" t="s">
        <v>411</v>
      </c>
      <c r="C3705" s="272">
        <v>45170</v>
      </c>
      <c r="D3705" s="272">
        <v>45184</v>
      </c>
      <c r="E3705" s="196">
        <f t="shared" si="290"/>
        <v>45177</v>
      </c>
      <c r="F3705" s="272">
        <v>45184</v>
      </c>
      <c r="G3705" s="272">
        <v>45229</v>
      </c>
      <c r="H3705" s="12" t="s">
        <v>156</v>
      </c>
      <c r="I3705" s="234">
        <v>34.229999999999997</v>
      </c>
      <c r="J3705" s="272">
        <v>45230</v>
      </c>
      <c r="K3705" s="17">
        <f t="shared" si="289"/>
        <v>52.5</v>
      </c>
      <c r="L3705" s="283">
        <f t="shared" si="287"/>
        <v>1.3921350396581279E-7</v>
      </c>
      <c r="M3705" s="22">
        <f t="shared" si="288"/>
        <v>7.3087089582051714E-6</v>
      </c>
    </row>
    <row r="3706" spans="1:13">
      <c r="A3706" s="16">
        <f t="shared" si="286"/>
        <v>3699</v>
      </c>
      <c r="B3706" s="12" t="s">
        <v>411</v>
      </c>
      <c r="C3706" s="272">
        <v>45170</v>
      </c>
      <c r="D3706" s="272">
        <v>45184</v>
      </c>
      <c r="E3706" s="196">
        <f t="shared" si="290"/>
        <v>45177</v>
      </c>
      <c r="F3706" s="272">
        <v>45184</v>
      </c>
      <c r="G3706" s="272">
        <v>45184</v>
      </c>
      <c r="H3706" s="12" t="s">
        <v>166</v>
      </c>
      <c r="I3706" s="234">
        <v>85.56</v>
      </c>
      <c r="J3706" s="272">
        <v>45187</v>
      </c>
      <c r="K3706" s="17">
        <f t="shared" si="289"/>
        <v>7.5</v>
      </c>
      <c r="L3706" s="283">
        <f t="shared" si="287"/>
        <v>3.4797275487335507E-7</v>
      </c>
      <c r="M3706" s="22">
        <f t="shared" si="288"/>
        <v>2.609795661550163E-6</v>
      </c>
    </row>
    <row r="3707" spans="1:13">
      <c r="A3707" s="16">
        <f t="shared" si="286"/>
        <v>3700</v>
      </c>
      <c r="B3707" s="12" t="s">
        <v>411</v>
      </c>
      <c r="C3707" s="272">
        <v>45170</v>
      </c>
      <c r="D3707" s="272">
        <v>45184</v>
      </c>
      <c r="E3707" s="196">
        <f t="shared" si="290"/>
        <v>45177</v>
      </c>
      <c r="F3707" s="272">
        <v>45184</v>
      </c>
      <c r="G3707" s="272">
        <v>45212</v>
      </c>
      <c r="H3707" s="12" t="s">
        <v>166</v>
      </c>
      <c r="I3707" s="234">
        <v>408.29999999999995</v>
      </c>
      <c r="J3707" s="272">
        <v>45215</v>
      </c>
      <c r="K3707" s="17">
        <f t="shared" si="289"/>
        <v>35.5</v>
      </c>
      <c r="L3707" s="283">
        <f t="shared" si="287"/>
        <v>1.6605572208367329E-6</v>
      </c>
      <c r="M3707" s="22">
        <f t="shared" si="288"/>
        <v>5.8949781339704018E-5</v>
      </c>
    </row>
    <row r="3708" spans="1:13">
      <c r="A3708" s="16">
        <f t="shared" si="286"/>
        <v>3701</v>
      </c>
      <c r="B3708" s="12" t="s">
        <v>411</v>
      </c>
      <c r="C3708" s="272">
        <v>45170</v>
      </c>
      <c r="D3708" s="272">
        <v>45184</v>
      </c>
      <c r="E3708" s="196">
        <f t="shared" si="290"/>
        <v>45177</v>
      </c>
      <c r="F3708" s="272">
        <v>45184</v>
      </c>
      <c r="G3708" s="272">
        <v>45229</v>
      </c>
      <c r="H3708" s="12" t="s">
        <v>152</v>
      </c>
      <c r="I3708" s="234">
        <v>81.36</v>
      </c>
      <c r="J3708" s="272">
        <v>45230</v>
      </c>
      <c r="K3708" s="17">
        <f t="shared" si="289"/>
        <v>52.5</v>
      </c>
      <c r="L3708" s="283">
        <f t="shared" si="287"/>
        <v>3.3089134334380752E-7</v>
      </c>
      <c r="M3708" s="22">
        <f t="shared" si="288"/>
        <v>1.7371795525549895E-5</v>
      </c>
    </row>
    <row r="3709" spans="1:13">
      <c r="A3709" s="16">
        <f t="shared" si="286"/>
        <v>3702</v>
      </c>
      <c r="B3709" s="12" t="s">
        <v>411</v>
      </c>
      <c r="C3709" s="272">
        <v>45170</v>
      </c>
      <c r="D3709" s="272">
        <v>45184</v>
      </c>
      <c r="E3709" s="196">
        <f t="shared" si="290"/>
        <v>45177</v>
      </c>
      <c r="F3709" s="272">
        <v>45184</v>
      </c>
      <c r="G3709" s="272">
        <v>45218</v>
      </c>
      <c r="H3709" s="12" t="s">
        <v>157</v>
      </c>
      <c r="I3709" s="234">
        <v>266.14999999999998</v>
      </c>
      <c r="J3709" s="272">
        <v>45219</v>
      </c>
      <c r="K3709" s="17">
        <f t="shared" si="289"/>
        <v>41.5</v>
      </c>
      <c r="L3709" s="283">
        <f t="shared" si="287"/>
        <v>1.0824327806164497E-6</v>
      </c>
      <c r="M3709" s="22">
        <f t="shared" si="288"/>
        <v>4.4920960395582665E-5</v>
      </c>
    </row>
    <row r="3710" spans="1:13">
      <c r="A3710" s="16">
        <f t="shared" si="286"/>
        <v>3703</v>
      </c>
      <c r="B3710" s="12" t="s">
        <v>411</v>
      </c>
      <c r="C3710" s="272">
        <v>45170</v>
      </c>
      <c r="D3710" s="272">
        <v>45184</v>
      </c>
      <c r="E3710" s="196">
        <f t="shared" si="290"/>
        <v>45177</v>
      </c>
      <c r="F3710" s="272">
        <v>45184</v>
      </c>
      <c r="G3710" s="272">
        <v>45188</v>
      </c>
      <c r="H3710" s="12" t="s">
        <v>156</v>
      </c>
      <c r="I3710" s="234">
        <v>23.85</v>
      </c>
      <c r="J3710" s="272">
        <v>45189</v>
      </c>
      <c r="K3710" s="17">
        <f t="shared" si="289"/>
        <v>11.5</v>
      </c>
      <c r="L3710" s="283">
        <f t="shared" si="287"/>
        <v>9.6998015471359509E-8</v>
      </c>
      <c r="M3710" s="22">
        <f t="shared" si="288"/>
        <v>1.1154771779206345E-6</v>
      </c>
    </row>
    <row r="3711" spans="1:13">
      <c r="A3711" s="16">
        <f t="shared" si="286"/>
        <v>3704</v>
      </c>
      <c r="B3711" s="12" t="s">
        <v>411</v>
      </c>
      <c r="C3711" s="272">
        <v>45170</v>
      </c>
      <c r="D3711" s="272">
        <v>45184</v>
      </c>
      <c r="E3711" s="196">
        <f t="shared" si="290"/>
        <v>45177</v>
      </c>
      <c r="F3711" s="272">
        <v>45184</v>
      </c>
      <c r="G3711" s="272">
        <v>45188</v>
      </c>
      <c r="H3711" s="12" t="s">
        <v>152</v>
      </c>
      <c r="I3711" s="234">
        <v>180.80999999999997</v>
      </c>
      <c r="J3711" s="272">
        <v>45189</v>
      </c>
      <c r="K3711" s="17">
        <f t="shared" si="289"/>
        <v>11.5</v>
      </c>
      <c r="L3711" s="283">
        <f t="shared" si="287"/>
        <v>7.3535476634702337E-7</v>
      </c>
      <c r="M3711" s="22">
        <f t="shared" si="288"/>
        <v>8.4565798129907682E-6</v>
      </c>
    </row>
    <row r="3712" spans="1:13">
      <c r="A3712" s="16">
        <f t="shared" si="286"/>
        <v>3705</v>
      </c>
      <c r="B3712" s="12" t="s">
        <v>411</v>
      </c>
      <c r="C3712" s="272">
        <v>45170</v>
      </c>
      <c r="D3712" s="272">
        <v>45184</v>
      </c>
      <c r="E3712" s="196">
        <f t="shared" si="290"/>
        <v>45177</v>
      </c>
      <c r="F3712" s="272">
        <v>45184</v>
      </c>
      <c r="G3712" s="272">
        <v>45218</v>
      </c>
      <c r="H3712" s="12" t="s">
        <v>157</v>
      </c>
      <c r="I3712" s="234">
        <v>96.06</v>
      </c>
      <c r="J3712" s="272">
        <v>45219</v>
      </c>
      <c r="K3712" s="17">
        <f t="shared" si="289"/>
        <v>41.5</v>
      </c>
      <c r="L3712" s="283">
        <f t="shared" si="287"/>
        <v>3.9067628369722407E-7</v>
      </c>
      <c r="M3712" s="22">
        <f t="shared" si="288"/>
        <v>1.62130657734348E-5</v>
      </c>
    </row>
    <row r="3713" spans="1:13">
      <c r="A3713" s="16">
        <f t="shared" si="286"/>
        <v>3706</v>
      </c>
      <c r="B3713" s="12" t="s">
        <v>411</v>
      </c>
      <c r="C3713" s="272">
        <v>45170</v>
      </c>
      <c r="D3713" s="272">
        <v>45184</v>
      </c>
      <c r="E3713" s="196">
        <f t="shared" si="290"/>
        <v>45177</v>
      </c>
      <c r="F3713" s="272">
        <v>45184</v>
      </c>
      <c r="G3713" s="272">
        <v>45218</v>
      </c>
      <c r="H3713" s="12" t="s">
        <v>157</v>
      </c>
      <c r="I3713" s="234">
        <v>891.83000000000015</v>
      </c>
      <c r="J3713" s="272">
        <v>45219</v>
      </c>
      <c r="K3713" s="17">
        <f t="shared" si="289"/>
        <v>41.5</v>
      </c>
      <c r="L3713" s="283">
        <f t="shared" si="287"/>
        <v>3.6270750581896252E-6</v>
      </c>
      <c r="M3713" s="22">
        <f t="shared" si="288"/>
        <v>1.5052361491486944E-4</v>
      </c>
    </row>
    <row r="3714" spans="1:13">
      <c r="A3714" s="16">
        <f t="shared" si="286"/>
        <v>3707</v>
      </c>
      <c r="B3714" s="12" t="s">
        <v>411</v>
      </c>
      <c r="C3714" s="272">
        <v>45170</v>
      </c>
      <c r="D3714" s="272">
        <v>45184</v>
      </c>
      <c r="E3714" s="196">
        <f t="shared" si="290"/>
        <v>45177</v>
      </c>
      <c r="F3714" s="272">
        <v>45184</v>
      </c>
      <c r="G3714" s="272">
        <v>45229</v>
      </c>
      <c r="H3714" s="12" t="s">
        <v>153</v>
      </c>
      <c r="I3714" s="234">
        <v>461.18000000000006</v>
      </c>
      <c r="J3714" s="272">
        <v>45230</v>
      </c>
      <c r="K3714" s="17">
        <f t="shared" si="289"/>
        <v>52.5</v>
      </c>
      <c r="L3714" s="283">
        <f t="shared" si="287"/>
        <v>1.8756203259992276E-6</v>
      </c>
      <c r="M3714" s="22">
        <f t="shared" si="288"/>
        <v>9.8470067114959448E-5</v>
      </c>
    </row>
    <row r="3715" spans="1:13">
      <c r="A3715" s="16">
        <f t="shared" si="286"/>
        <v>3708</v>
      </c>
      <c r="B3715" s="12" t="s">
        <v>411</v>
      </c>
      <c r="C3715" s="272">
        <v>45170</v>
      </c>
      <c r="D3715" s="272">
        <v>45184</v>
      </c>
      <c r="E3715" s="196">
        <f t="shared" si="290"/>
        <v>45177</v>
      </c>
      <c r="F3715" s="272">
        <v>45184</v>
      </c>
      <c r="G3715" s="272">
        <v>45229</v>
      </c>
      <c r="H3715" s="12" t="s">
        <v>154</v>
      </c>
      <c r="I3715" s="234">
        <v>707.34999999999991</v>
      </c>
      <c r="J3715" s="272">
        <v>45230</v>
      </c>
      <c r="K3715" s="17">
        <f t="shared" si="289"/>
        <v>52.5</v>
      </c>
      <c r="L3715" s="283">
        <f t="shared" si="287"/>
        <v>2.876794391767972E-6</v>
      </c>
      <c r="M3715" s="22">
        <f t="shared" si="288"/>
        <v>1.5103170556781854E-4</v>
      </c>
    </row>
    <row r="3716" spans="1:13">
      <c r="A3716" s="16">
        <f t="shared" si="286"/>
        <v>3709</v>
      </c>
      <c r="B3716" s="12" t="s">
        <v>411</v>
      </c>
      <c r="C3716" s="272">
        <v>45170</v>
      </c>
      <c r="D3716" s="272">
        <v>45184</v>
      </c>
      <c r="E3716" s="196">
        <f t="shared" si="290"/>
        <v>45177</v>
      </c>
      <c r="F3716" s="272">
        <v>45184</v>
      </c>
      <c r="G3716" s="272">
        <v>45229</v>
      </c>
      <c r="H3716" s="12" t="s">
        <v>155</v>
      </c>
      <c r="I3716" s="234">
        <v>7.1700000000000008</v>
      </c>
      <c r="J3716" s="272">
        <v>45230</v>
      </c>
      <c r="K3716" s="17">
        <f t="shared" si="289"/>
        <v>52.5</v>
      </c>
      <c r="L3716" s="283">
        <f t="shared" si="287"/>
        <v>2.9160409682584808E-8</v>
      </c>
      <c r="M3716" s="22">
        <f t="shared" si="288"/>
        <v>1.5309215083357024E-6</v>
      </c>
    </row>
    <row r="3717" spans="1:13">
      <c r="A3717" s="16">
        <f t="shared" si="286"/>
        <v>3710</v>
      </c>
      <c r="B3717" s="12" t="s">
        <v>411</v>
      </c>
      <c r="C3717" s="272">
        <v>45170</v>
      </c>
      <c r="D3717" s="272">
        <v>45184</v>
      </c>
      <c r="E3717" s="196">
        <f t="shared" si="290"/>
        <v>45177</v>
      </c>
      <c r="F3717" s="272">
        <v>45184</v>
      </c>
      <c r="G3717" s="272">
        <v>45229</v>
      </c>
      <c r="H3717" s="12" t="s">
        <v>154</v>
      </c>
      <c r="I3717" s="234">
        <v>40.68</v>
      </c>
      <c r="J3717" s="272">
        <v>45230</v>
      </c>
      <c r="K3717" s="17">
        <f t="shared" si="289"/>
        <v>52.5</v>
      </c>
      <c r="L3717" s="283">
        <f t="shared" si="287"/>
        <v>1.6544567167190376E-7</v>
      </c>
      <c r="M3717" s="22">
        <f t="shared" si="288"/>
        <v>8.6858977627749473E-6</v>
      </c>
    </row>
    <row r="3718" spans="1:13">
      <c r="A3718" s="16">
        <f t="shared" si="286"/>
        <v>3711</v>
      </c>
      <c r="B3718" s="12" t="s">
        <v>411</v>
      </c>
      <c r="C3718" s="272">
        <v>45170</v>
      </c>
      <c r="D3718" s="272">
        <v>45184</v>
      </c>
      <c r="E3718" s="196">
        <f t="shared" si="290"/>
        <v>45177</v>
      </c>
      <c r="F3718" s="272">
        <v>45184</v>
      </c>
      <c r="G3718" s="272">
        <v>45184</v>
      </c>
      <c r="H3718" s="12" t="s">
        <v>166</v>
      </c>
      <c r="I3718" s="234">
        <v>6150.26</v>
      </c>
      <c r="J3718" s="272">
        <v>45187</v>
      </c>
      <c r="K3718" s="17">
        <f t="shared" si="289"/>
        <v>7.5</v>
      </c>
      <c r="L3718" s="283">
        <f t="shared" si="287"/>
        <v>2.5013124303265556E-5</v>
      </c>
      <c r="M3718" s="22">
        <f t="shared" si="288"/>
        <v>1.8759843227449168E-4</v>
      </c>
    </row>
    <row r="3719" spans="1:13">
      <c r="A3719" s="16">
        <f t="shared" si="286"/>
        <v>3712</v>
      </c>
      <c r="B3719" s="12" t="s">
        <v>411</v>
      </c>
      <c r="C3719" s="272">
        <v>45170</v>
      </c>
      <c r="D3719" s="272">
        <v>45184</v>
      </c>
      <c r="E3719" s="196">
        <f t="shared" si="290"/>
        <v>45177</v>
      </c>
      <c r="F3719" s="272">
        <v>45184</v>
      </c>
      <c r="G3719" s="272">
        <v>45184</v>
      </c>
      <c r="H3719" s="12" t="s">
        <v>406</v>
      </c>
      <c r="I3719" s="234">
        <v>656.87</v>
      </c>
      <c r="J3719" s="272">
        <v>45187</v>
      </c>
      <c r="K3719" s="17">
        <f t="shared" si="289"/>
        <v>7.5</v>
      </c>
      <c r="L3719" s="283">
        <f t="shared" si="287"/>
        <v>2.6714920931937912E-6</v>
      </c>
      <c r="M3719" s="22">
        <f t="shared" si="288"/>
        <v>2.0036190698953433E-5</v>
      </c>
    </row>
    <row r="3720" spans="1:13">
      <c r="A3720" s="16">
        <f t="shared" si="286"/>
        <v>3713</v>
      </c>
      <c r="B3720" s="12" t="s">
        <v>411</v>
      </c>
      <c r="C3720" s="272">
        <v>45170</v>
      </c>
      <c r="D3720" s="272">
        <v>45184</v>
      </c>
      <c r="E3720" s="196">
        <f t="shared" si="290"/>
        <v>45177</v>
      </c>
      <c r="F3720" s="272">
        <v>45184</v>
      </c>
      <c r="G3720" s="272">
        <v>45229</v>
      </c>
      <c r="H3720" s="12" t="s">
        <v>154</v>
      </c>
      <c r="I3720" s="234">
        <v>183.36</v>
      </c>
      <c r="J3720" s="272">
        <v>45230</v>
      </c>
      <c r="K3720" s="17">
        <f t="shared" si="289"/>
        <v>52.5</v>
      </c>
      <c r="L3720" s="283">
        <f t="shared" si="287"/>
        <v>7.4572562334710605E-7</v>
      </c>
      <c r="M3720" s="22">
        <f t="shared" si="288"/>
        <v>3.915059522572307E-5</v>
      </c>
    </row>
    <row r="3721" spans="1:13">
      <c r="A3721" s="16">
        <f t="shared" ref="A3721:A3784" si="291">A3720+1</f>
        <v>3714</v>
      </c>
      <c r="B3721" s="12" t="s">
        <v>411</v>
      </c>
      <c r="C3721" s="272">
        <v>45170</v>
      </c>
      <c r="D3721" s="272">
        <v>45184</v>
      </c>
      <c r="E3721" s="196">
        <f t="shared" si="290"/>
        <v>45177</v>
      </c>
      <c r="F3721" s="272">
        <v>45184</v>
      </c>
      <c r="G3721" s="272">
        <v>45211</v>
      </c>
      <c r="H3721" s="12" t="s">
        <v>156</v>
      </c>
      <c r="I3721" s="234">
        <v>2.66</v>
      </c>
      <c r="J3721" s="272">
        <v>45212</v>
      </c>
      <c r="K3721" s="17">
        <f t="shared" si="289"/>
        <v>34.5</v>
      </c>
      <c r="L3721" s="283">
        <f t="shared" si="287"/>
        <v>1.0818227302046805E-8</v>
      </c>
      <c r="M3721" s="22">
        <f t="shared" si="288"/>
        <v>3.7322884192061474E-7</v>
      </c>
    </row>
    <row r="3722" spans="1:13">
      <c r="A3722" s="16">
        <f t="shared" si="291"/>
        <v>3715</v>
      </c>
      <c r="B3722" s="12" t="s">
        <v>411</v>
      </c>
      <c r="C3722" s="272">
        <v>45170</v>
      </c>
      <c r="D3722" s="272">
        <v>45184</v>
      </c>
      <c r="E3722" s="196">
        <f t="shared" si="290"/>
        <v>45177</v>
      </c>
      <c r="F3722" s="272">
        <v>45184</v>
      </c>
      <c r="G3722" s="272">
        <v>45211</v>
      </c>
      <c r="H3722" s="12" t="s">
        <v>152</v>
      </c>
      <c r="I3722" s="234">
        <v>236.72</v>
      </c>
      <c r="J3722" s="272">
        <v>45212</v>
      </c>
      <c r="K3722" s="17">
        <f t="shared" si="289"/>
        <v>34.5</v>
      </c>
      <c r="L3722" s="283">
        <f t="shared" ref="L3722:L3785" si="292">I3722/$I$5449</f>
        <v>9.6274088982726288E-7</v>
      </c>
      <c r="M3722" s="22">
        <f t="shared" ref="M3722:M3785" si="293">L3722*K3722</f>
        <v>3.3214560699040566E-5</v>
      </c>
    </row>
    <row r="3723" spans="1:13">
      <c r="A3723" s="16">
        <f t="shared" si="291"/>
        <v>3716</v>
      </c>
      <c r="B3723" s="12" t="s">
        <v>411</v>
      </c>
      <c r="C3723" s="272">
        <v>45170</v>
      </c>
      <c r="D3723" s="272">
        <v>45184</v>
      </c>
      <c r="E3723" s="196">
        <f t="shared" si="290"/>
        <v>45177</v>
      </c>
      <c r="F3723" s="272">
        <v>45184</v>
      </c>
      <c r="G3723" s="272">
        <v>45188</v>
      </c>
      <c r="H3723" s="12" t="s">
        <v>156</v>
      </c>
      <c r="I3723" s="234">
        <v>465.57000000000005</v>
      </c>
      <c r="J3723" s="272">
        <v>45189</v>
      </c>
      <c r="K3723" s="17">
        <f t="shared" ref="K3723:K3786" si="294">(G3723-D3723)+((D3723-C3723+1)/2)</f>
        <v>11.5</v>
      </c>
      <c r="L3723" s="283">
        <f t="shared" si="292"/>
        <v>1.8934744680503501E-6</v>
      </c>
      <c r="M3723" s="22">
        <f t="shared" si="293"/>
        <v>2.1774956382579026E-5</v>
      </c>
    </row>
    <row r="3724" spans="1:13">
      <c r="A3724" s="16">
        <f t="shared" si="291"/>
        <v>3717</v>
      </c>
      <c r="B3724" s="12" t="s">
        <v>411</v>
      </c>
      <c r="C3724" s="272">
        <v>45170</v>
      </c>
      <c r="D3724" s="272">
        <v>45184</v>
      </c>
      <c r="E3724" s="196">
        <f t="shared" si="290"/>
        <v>45177</v>
      </c>
      <c r="F3724" s="272">
        <v>45184</v>
      </c>
      <c r="G3724" s="272">
        <v>45188</v>
      </c>
      <c r="H3724" s="12" t="s">
        <v>152</v>
      </c>
      <c r="I3724" s="234">
        <v>26591.939999999991</v>
      </c>
      <c r="J3724" s="272">
        <v>45189</v>
      </c>
      <c r="K3724" s="17">
        <f t="shared" si="294"/>
        <v>11.5</v>
      </c>
      <c r="L3724" s="283">
        <f t="shared" si="292"/>
        <v>1.0814949297834225E-4</v>
      </c>
      <c r="M3724" s="22">
        <f t="shared" si="293"/>
        <v>1.2437191692509359E-3</v>
      </c>
    </row>
    <row r="3725" spans="1:13">
      <c r="A3725" s="16">
        <f t="shared" si="291"/>
        <v>3718</v>
      </c>
      <c r="B3725" s="12" t="s">
        <v>411</v>
      </c>
      <c r="C3725" s="272">
        <v>45170</v>
      </c>
      <c r="D3725" s="272">
        <v>45184</v>
      </c>
      <c r="E3725" s="196">
        <f t="shared" si="290"/>
        <v>45177</v>
      </c>
      <c r="F3725" s="272">
        <v>45184</v>
      </c>
      <c r="G3725" s="272">
        <v>45218</v>
      </c>
      <c r="H3725" s="12" t="s">
        <v>154</v>
      </c>
      <c r="I3725" s="234">
        <v>170.54000000000002</v>
      </c>
      <c r="J3725" s="272">
        <v>45219</v>
      </c>
      <c r="K3725" s="17">
        <f t="shared" si="294"/>
        <v>41.5</v>
      </c>
      <c r="L3725" s="283">
        <f t="shared" si="292"/>
        <v>6.9358664815453467E-7</v>
      </c>
      <c r="M3725" s="22">
        <f t="shared" si="293"/>
        <v>2.878384589841319E-5</v>
      </c>
    </row>
    <row r="3726" spans="1:13">
      <c r="A3726" s="16">
        <f t="shared" si="291"/>
        <v>3719</v>
      </c>
      <c r="B3726" s="12" t="s">
        <v>411</v>
      </c>
      <c r="C3726" s="272">
        <v>45170</v>
      </c>
      <c r="D3726" s="272">
        <v>45184</v>
      </c>
      <c r="E3726" s="196">
        <f t="shared" si="290"/>
        <v>45177</v>
      </c>
      <c r="F3726" s="272">
        <v>45184</v>
      </c>
      <c r="G3726" s="272">
        <v>45218</v>
      </c>
      <c r="H3726" s="12" t="s">
        <v>157</v>
      </c>
      <c r="I3726" s="234">
        <v>285.89</v>
      </c>
      <c r="J3726" s="272">
        <v>45219</v>
      </c>
      <c r="K3726" s="17">
        <f t="shared" si="294"/>
        <v>41.5</v>
      </c>
      <c r="L3726" s="283">
        <f t="shared" si="292"/>
        <v>1.1627154148053235E-6</v>
      </c>
      <c r="M3726" s="22">
        <f t="shared" si="293"/>
        <v>4.8252689714420923E-5</v>
      </c>
    </row>
    <row r="3727" spans="1:13">
      <c r="A3727" s="16">
        <f t="shared" si="291"/>
        <v>3720</v>
      </c>
      <c r="B3727" s="12" t="s">
        <v>411</v>
      </c>
      <c r="C3727" s="272">
        <v>45170</v>
      </c>
      <c r="D3727" s="272">
        <v>45184</v>
      </c>
      <c r="E3727" s="196">
        <f t="shared" si="290"/>
        <v>45177</v>
      </c>
      <c r="F3727" s="272">
        <v>45184</v>
      </c>
      <c r="G3727" s="272">
        <v>45218</v>
      </c>
      <c r="H3727" s="12" t="s">
        <v>157</v>
      </c>
      <c r="I3727" s="234">
        <v>770.59999999999991</v>
      </c>
      <c r="J3727" s="272">
        <v>45219</v>
      </c>
      <c r="K3727" s="17">
        <f t="shared" si="294"/>
        <v>41.5</v>
      </c>
      <c r="L3727" s="283">
        <f t="shared" si="292"/>
        <v>3.1340323153974685E-6</v>
      </c>
      <c r="M3727" s="22">
        <f t="shared" si="293"/>
        <v>1.3006234108899496E-4</v>
      </c>
    </row>
    <row r="3728" spans="1:13">
      <c r="A3728" s="16">
        <f t="shared" si="291"/>
        <v>3721</v>
      </c>
      <c r="B3728" s="12" t="s">
        <v>411</v>
      </c>
      <c r="C3728" s="272">
        <v>45170</v>
      </c>
      <c r="D3728" s="272">
        <v>45184</v>
      </c>
      <c r="E3728" s="196">
        <f t="shared" si="290"/>
        <v>45177</v>
      </c>
      <c r="F3728" s="272">
        <v>45184</v>
      </c>
      <c r="G3728" s="272">
        <v>45212</v>
      </c>
      <c r="H3728" s="12" t="s">
        <v>153</v>
      </c>
      <c r="I3728" s="234">
        <v>157.73999999999998</v>
      </c>
      <c r="J3728" s="272">
        <v>45215</v>
      </c>
      <c r="K3728" s="17">
        <f t="shared" si="294"/>
        <v>35.5</v>
      </c>
      <c r="L3728" s="283">
        <f t="shared" si="292"/>
        <v>6.4152901301686561E-7</v>
      </c>
      <c r="M3728" s="22">
        <f t="shared" si="293"/>
        <v>2.277427996209873E-5</v>
      </c>
    </row>
    <row r="3729" spans="1:13">
      <c r="A3729" s="16">
        <f t="shared" si="291"/>
        <v>3722</v>
      </c>
      <c r="B3729" s="12" t="s">
        <v>411</v>
      </c>
      <c r="C3729" s="272">
        <v>45170</v>
      </c>
      <c r="D3729" s="272">
        <v>45184</v>
      </c>
      <c r="E3729" s="196">
        <f t="shared" si="290"/>
        <v>45177</v>
      </c>
      <c r="F3729" s="272">
        <v>45184</v>
      </c>
      <c r="G3729" s="272">
        <v>45218</v>
      </c>
      <c r="H3729" s="12" t="s">
        <v>157</v>
      </c>
      <c r="I3729" s="234">
        <v>95.56</v>
      </c>
      <c r="J3729" s="272">
        <v>45219</v>
      </c>
      <c r="K3729" s="17">
        <f t="shared" si="294"/>
        <v>41.5</v>
      </c>
      <c r="L3729" s="283">
        <f t="shared" si="292"/>
        <v>3.8864278232465889E-7</v>
      </c>
      <c r="M3729" s="22">
        <f t="shared" si="293"/>
        <v>1.6128675466473345E-5</v>
      </c>
    </row>
    <row r="3730" spans="1:13">
      <c r="A3730" s="16">
        <f t="shared" si="291"/>
        <v>3723</v>
      </c>
      <c r="B3730" s="12" t="s">
        <v>411</v>
      </c>
      <c r="C3730" s="272">
        <v>45170</v>
      </c>
      <c r="D3730" s="272">
        <v>45184</v>
      </c>
      <c r="E3730" s="196">
        <f t="shared" si="290"/>
        <v>45177</v>
      </c>
      <c r="F3730" s="272">
        <v>45184</v>
      </c>
      <c r="G3730" s="272">
        <v>45212</v>
      </c>
      <c r="H3730" s="12" t="s">
        <v>153</v>
      </c>
      <c r="I3730" s="234">
        <v>19.7</v>
      </c>
      <c r="J3730" s="272">
        <v>45215</v>
      </c>
      <c r="K3730" s="17">
        <f t="shared" si="294"/>
        <v>35.5</v>
      </c>
      <c r="L3730" s="283">
        <f t="shared" si="292"/>
        <v>8.0119954079068432E-8</v>
      </c>
      <c r="M3730" s="22">
        <f t="shared" si="293"/>
        <v>2.8442583698069294E-6</v>
      </c>
    </row>
    <row r="3731" spans="1:13">
      <c r="A3731" s="16">
        <f t="shared" si="291"/>
        <v>3724</v>
      </c>
      <c r="B3731" s="12" t="s">
        <v>411</v>
      </c>
      <c r="C3731" s="272">
        <v>45170</v>
      </c>
      <c r="D3731" s="272">
        <v>45184</v>
      </c>
      <c r="E3731" s="196">
        <f t="shared" si="290"/>
        <v>45177</v>
      </c>
      <c r="F3731" s="272">
        <v>45184</v>
      </c>
      <c r="G3731" s="272">
        <v>45229</v>
      </c>
      <c r="H3731" s="12" t="s">
        <v>412</v>
      </c>
      <c r="I3731" s="234">
        <v>66.259999999999991</v>
      </c>
      <c r="J3731" s="272">
        <v>45230</v>
      </c>
      <c r="K3731" s="17">
        <f t="shared" si="294"/>
        <v>52.5</v>
      </c>
      <c r="L3731" s="283">
        <f t="shared" si="292"/>
        <v>2.6947960189233876E-7</v>
      </c>
      <c r="M3731" s="22">
        <f t="shared" si="293"/>
        <v>1.4147679099347786E-5</v>
      </c>
    </row>
    <row r="3732" spans="1:13">
      <c r="A3732" s="16">
        <f t="shared" si="291"/>
        <v>3725</v>
      </c>
      <c r="B3732" s="12" t="s">
        <v>411</v>
      </c>
      <c r="C3732" s="272">
        <v>45170</v>
      </c>
      <c r="D3732" s="272">
        <v>45184</v>
      </c>
      <c r="E3732" s="196">
        <f t="shared" si="290"/>
        <v>45177</v>
      </c>
      <c r="F3732" s="272">
        <v>45184</v>
      </c>
      <c r="G3732" s="272">
        <v>45229</v>
      </c>
      <c r="H3732" s="12" t="s">
        <v>413</v>
      </c>
      <c r="I3732" s="234">
        <v>66.259999999999991</v>
      </c>
      <c r="J3732" s="272">
        <v>45230</v>
      </c>
      <c r="K3732" s="17">
        <f t="shared" si="294"/>
        <v>52.5</v>
      </c>
      <c r="L3732" s="283">
        <f t="shared" si="292"/>
        <v>2.6947960189233876E-7</v>
      </c>
      <c r="M3732" s="22">
        <f t="shared" si="293"/>
        <v>1.4147679099347786E-5</v>
      </c>
    </row>
    <row r="3733" spans="1:13">
      <c r="A3733" s="16">
        <f t="shared" si="291"/>
        <v>3726</v>
      </c>
      <c r="B3733" s="12" t="s">
        <v>411</v>
      </c>
      <c r="C3733" s="272">
        <v>45170</v>
      </c>
      <c r="D3733" s="272">
        <v>45184</v>
      </c>
      <c r="E3733" s="196">
        <f t="shared" si="290"/>
        <v>45177</v>
      </c>
      <c r="F3733" s="272">
        <v>45184</v>
      </c>
      <c r="G3733" s="272">
        <v>45229</v>
      </c>
      <c r="H3733" s="12" t="s">
        <v>152</v>
      </c>
      <c r="I3733" s="234">
        <v>72.010000000000005</v>
      </c>
      <c r="J3733" s="272">
        <v>45230</v>
      </c>
      <c r="K3733" s="17">
        <f t="shared" si="294"/>
        <v>52.5</v>
      </c>
      <c r="L3733" s="283">
        <f t="shared" si="292"/>
        <v>2.9286486767683847E-7</v>
      </c>
      <c r="M3733" s="22">
        <f t="shared" si="293"/>
        <v>1.5375405553034021E-5</v>
      </c>
    </row>
    <row r="3734" spans="1:13">
      <c r="A3734" s="16">
        <f t="shared" si="291"/>
        <v>3727</v>
      </c>
      <c r="B3734" s="12" t="s">
        <v>411</v>
      </c>
      <c r="C3734" s="272">
        <v>45170</v>
      </c>
      <c r="D3734" s="272">
        <v>45184</v>
      </c>
      <c r="E3734" s="196">
        <f t="shared" si="290"/>
        <v>45177</v>
      </c>
      <c r="F3734" s="272">
        <v>45184</v>
      </c>
      <c r="G3734" s="272">
        <v>45188</v>
      </c>
      <c r="H3734" s="12" t="s">
        <v>164</v>
      </c>
      <c r="I3734" s="234">
        <v>218</v>
      </c>
      <c r="J3734" s="272">
        <v>45189</v>
      </c>
      <c r="K3734" s="17">
        <f t="shared" si="294"/>
        <v>11.5</v>
      </c>
      <c r="L3734" s="283">
        <f t="shared" si="292"/>
        <v>8.8660659843842226E-7</v>
      </c>
      <c r="M3734" s="22">
        <f t="shared" si="293"/>
        <v>1.0195975882041856E-5</v>
      </c>
    </row>
    <row r="3735" spans="1:13">
      <c r="A3735" s="16">
        <f t="shared" si="291"/>
        <v>3728</v>
      </c>
      <c r="B3735" s="12" t="s">
        <v>411</v>
      </c>
      <c r="C3735" s="272">
        <v>45170</v>
      </c>
      <c r="D3735" s="272">
        <v>45184</v>
      </c>
      <c r="E3735" s="196">
        <f t="shared" si="290"/>
        <v>45177</v>
      </c>
      <c r="F3735" s="272">
        <v>45184</v>
      </c>
      <c r="G3735" s="272">
        <v>45188</v>
      </c>
      <c r="H3735" s="12" t="s">
        <v>166</v>
      </c>
      <c r="I3735" s="234">
        <v>349</v>
      </c>
      <c r="J3735" s="272">
        <v>45189</v>
      </c>
      <c r="K3735" s="17">
        <f t="shared" si="294"/>
        <v>11.5</v>
      </c>
      <c r="L3735" s="283">
        <f t="shared" si="292"/>
        <v>1.4193839580505018E-6</v>
      </c>
      <c r="M3735" s="22">
        <f t="shared" si="293"/>
        <v>1.632291551758077E-5</v>
      </c>
    </row>
    <row r="3736" spans="1:13">
      <c r="A3736" s="16">
        <f t="shared" si="291"/>
        <v>3729</v>
      </c>
      <c r="B3736" s="12" t="s">
        <v>411</v>
      </c>
      <c r="C3736" s="272">
        <v>45170</v>
      </c>
      <c r="D3736" s="272">
        <v>45184</v>
      </c>
      <c r="E3736" s="196">
        <f t="shared" si="290"/>
        <v>45177</v>
      </c>
      <c r="F3736" s="272">
        <v>45184</v>
      </c>
      <c r="G3736" s="272">
        <v>45188</v>
      </c>
      <c r="H3736" s="12" t="s">
        <v>152</v>
      </c>
      <c r="I3736" s="234">
        <v>781.1</v>
      </c>
      <c r="J3736" s="272">
        <v>45189</v>
      </c>
      <c r="K3736" s="17">
        <f t="shared" si="294"/>
        <v>11.5</v>
      </c>
      <c r="L3736" s="283">
        <f t="shared" si="292"/>
        <v>3.1767358442213378E-6</v>
      </c>
      <c r="M3736" s="22">
        <f t="shared" si="293"/>
        <v>3.6532462208545386E-5</v>
      </c>
    </row>
    <row r="3737" spans="1:13">
      <c r="A3737" s="16">
        <f t="shared" si="291"/>
        <v>3730</v>
      </c>
      <c r="B3737" s="12" t="s">
        <v>411</v>
      </c>
      <c r="C3737" s="272">
        <v>45170</v>
      </c>
      <c r="D3737" s="272">
        <v>45184</v>
      </c>
      <c r="E3737" s="196">
        <f t="shared" si="290"/>
        <v>45177</v>
      </c>
      <c r="F3737" s="272">
        <v>45184</v>
      </c>
      <c r="G3737" s="272">
        <v>45188</v>
      </c>
      <c r="H3737" s="12" t="s">
        <v>166</v>
      </c>
      <c r="I3737" s="234">
        <v>310.83999999999997</v>
      </c>
      <c r="J3737" s="272">
        <v>45189</v>
      </c>
      <c r="K3737" s="17">
        <f t="shared" si="294"/>
        <v>11.5</v>
      </c>
      <c r="L3737" s="283">
        <f t="shared" si="292"/>
        <v>1.2641871332963263E-6</v>
      </c>
      <c r="M3737" s="22">
        <f t="shared" si="293"/>
        <v>1.4538152032907753E-5</v>
      </c>
    </row>
    <row r="3738" spans="1:13">
      <c r="A3738" s="16">
        <f t="shared" si="291"/>
        <v>3731</v>
      </c>
      <c r="B3738" s="12" t="s">
        <v>411</v>
      </c>
      <c r="C3738" s="272">
        <v>45170</v>
      </c>
      <c r="D3738" s="272">
        <v>45184</v>
      </c>
      <c r="E3738" s="196">
        <f t="shared" si="290"/>
        <v>45177</v>
      </c>
      <c r="F3738" s="272">
        <v>45184</v>
      </c>
      <c r="G3738" s="272">
        <v>45212</v>
      </c>
      <c r="H3738" s="12" t="s">
        <v>152</v>
      </c>
      <c r="I3738" s="234">
        <v>627.85</v>
      </c>
      <c r="J3738" s="272">
        <v>45215</v>
      </c>
      <c r="K3738" s="17">
        <f t="shared" si="294"/>
        <v>35.5</v>
      </c>
      <c r="L3738" s="283">
        <f t="shared" si="292"/>
        <v>2.5534676735301077E-6</v>
      </c>
      <c r="M3738" s="22">
        <f t="shared" si="293"/>
        <v>9.0648102410318822E-5</v>
      </c>
    </row>
    <row r="3739" spans="1:13">
      <c r="A3739" s="16">
        <f t="shared" si="291"/>
        <v>3732</v>
      </c>
      <c r="B3739" s="12" t="s">
        <v>411</v>
      </c>
      <c r="C3739" s="272">
        <v>45170</v>
      </c>
      <c r="D3739" s="272">
        <v>45184</v>
      </c>
      <c r="E3739" s="196">
        <f t="shared" si="290"/>
        <v>45177</v>
      </c>
      <c r="F3739" s="272">
        <v>45184</v>
      </c>
      <c r="G3739" s="272">
        <v>45229</v>
      </c>
      <c r="H3739" s="12" t="s">
        <v>152</v>
      </c>
      <c r="I3739" s="234">
        <v>46.489999999999995</v>
      </c>
      <c r="J3739" s="272">
        <v>45230</v>
      </c>
      <c r="K3739" s="17">
        <f t="shared" si="294"/>
        <v>52.5</v>
      </c>
      <c r="L3739" s="283">
        <f t="shared" si="292"/>
        <v>1.8907495762111123E-7</v>
      </c>
      <c r="M3739" s="22">
        <f t="shared" si="293"/>
        <v>9.9264352751083403E-6</v>
      </c>
    </row>
    <row r="3740" spans="1:13">
      <c r="A3740" s="16">
        <f t="shared" si="291"/>
        <v>3733</v>
      </c>
      <c r="B3740" s="12" t="s">
        <v>411</v>
      </c>
      <c r="C3740" s="272">
        <v>45170</v>
      </c>
      <c r="D3740" s="272">
        <v>45184</v>
      </c>
      <c r="E3740" s="196">
        <f t="shared" si="290"/>
        <v>45177</v>
      </c>
      <c r="F3740" s="272">
        <v>45184</v>
      </c>
      <c r="G3740" s="272">
        <v>45229</v>
      </c>
      <c r="H3740" s="12" t="s">
        <v>414</v>
      </c>
      <c r="I3740" s="234">
        <v>30.71</v>
      </c>
      <c r="J3740" s="272">
        <v>45230</v>
      </c>
      <c r="K3740" s="17">
        <f t="shared" si="294"/>
        <v>52.5</v>
      </c>
      <c r="L3740" s="283">
        <f t="shared" si="292"/>
        <v>1.2489765430295388E-7</v>
      </c>
      <c r="M3740" s="22">
        <f t="shared" si="293"/>
        <v>6.5571268509050785E-6</v>
      </c>
    </row>
    <row r="3741" spans="1:13">
      <c r="A3741" s="16">
        <f t="shared" si="291"/>
        <v>3734</v>
      </c>
      <c r="B3741" s="12" t="s">
        <v>411</v>
      </c>
      <c r="C3741" s="272">
        <v>45170</v>
      </c>
      <c r="D3741" s="272">
        <v>45184</v>
      </c>
      <c r="E3741" s="196">
        <f t="shared" si="290"/>
        <v>45177</v>
      </c>
      <c r="F3741" s="272">
        <v>45184</v>
      </c>
      <c r="G3741" s="272">
        <v>45218</v>
      </c>
      <c r="H3741" s="12" t="s">
        <v>157</v>
      </c>
      <c r="I3741" s="234">
        <v>240.56</v>
      </c>
      <c r="J3741" s="272">
        <v>45219</v>
      </c>
      <c r="K3741" s="17">
        <f t="shared" si="294"/>
        <v>41.5</v>
      </c>
      <c r="L3741" s="283">
        <f t="shared" si="292"/>
        <v>9.7835818036856367E-7</v>
      </c>
      <c r="M3741" s="22">
        <f t="shared" si="293"/>
        <v>4.0601864485295394E-5</v>
      </c>
    </row>
    <row r="3742" spans="1:13">
      <c r="A3742" s="16">
        <f t="shared" si="291"/>
        <v>3735</v>
      </c>
      <c r="B3742" s="12" t="s">
        <v>411</v>
      </c>
      <c r="C3742" s="272">
        <v>45170</v>
      </c>
      <c r="D3742" s="272">
        <v>45184</v>
      </c>
      <c r="E3742" s="196">
        <f t="shared" si="290"/>
        <v>45177</v>
      </c>
      <c r="F3742" s="272">
        <v>45184</v>
      </c>
      <c r="G3742" s="272">
        <v>45226</v>
      </c>
      <c r="H3742" s="12" t="s">
        <v>152</v>
      </c>
      <c r="I3742" s="234">
        <v>49.06</v>
      </c>
      <c r="J3742" s="272">
        <v>45229</v>
      </c>
      <c r="K3742" s="17">
        <f t="shared" si="294"/>
        <v>49.5</v>
      </c>
      <c r="L3742" s="283">
        <f t="shared" si="292"/>
        <v>1.9952715467609631E-7</v>
      </c>
      <c r="M3742" s="22">
        <f t="shared" si="293"/>
        <v>9.8765941564667668E-6</v>
      </c>
    </row>
    <row r="3743" spans="1:13">
      <c r="A3743" s="16">
        <f t="shared" si="291"/>
        <v>3736</v>
      </c>
      <c r="B3743" s="12" t="s">
        <v>411</v>
      </c>
      <c r="C3743" s="272">
        <v>45170</v>
      </c>
      <c r="D3743" s="272">
        <v>45184</v>
      </c>
      <c r="E3743" s="196">
        <f t="shared" si="290"/>
        <v>45177</v>
      </c>
      <c r="F3743" s="272">
        <v>45184</v>
      </c>
      <c r="G3743" s="272">
        <v>45218</v>
      </c>
      <c r="H3743" s="12" t="s">
        <v>154</v>
      </c>
      <c r="I3743" s="234">
        <v>4.3600000000000003</v>
      </c>
      <c r="J3743" s="272">
        <v>45219</v>
      </c>
      <c r="K3743" s="17">
        <f t="shared" si="294"/>
        <v>41.5</v>
      </c>
      <c r="L3743" s="283">
        <f t="shared" si="292"/>
        <v>1.7732131968768448E-8</v>
      </c>
      <c r="M3743" s="22">
        <f t="shared" si="293"/>
        <v>7.3588347670389063E-7</v>
      </c>
    </row>
    <row r="3744" spans="1:13">
      <c r="A3744" s="16">
        <f t="shared" si="291"/>
        <v>3737</v>
      </c>
      <c r="B3744" s="12" t="s">
        <v>411</v>
      </c>
      <c r="C3744" s="272">
        <v>45170</v>
      </c>
      <c r="D3744" s="272">
        <v>45184</v>
      </c>
      <c r="E3744" s="196">
        <f t="shared" si="290"/>
        <v>45177</v>
      </c>
      <c r="F3744" s="272">
        <v>45184</v>
      </c>
      <c r="G3744" s="272">
        <v>45218</v>
      </c>
      <c r="H3744" s="12" t="s">
        <v>157</v>
      </c>
      <c r="I3744" s="234">
        <v>1853.8800000000003</v>
      </c>
      <c r="J3744" s="272">
        <v>45219</v>
      </c>
      <c r="K3744" s="17">
        <f t="shared" si="294"/>
        <v>41.5</v>
      </c>
      <c r="L3744" s="283">
        <f t="shared" si="292"/>
        <v>7.5397350491423053E-6</v>
      </c>
      <c r="M3744" s="22">
        <f t="shared" si="293"/>
        <v>3.1289900453940569E-4</v>
      </c>
    </row>
    <row r="3745" spans="1:13">
      <c r="A3745" s="16">
        <f t="shared" si="291"/>
        <v>3738</v>
      </c>
      <c r="B3745" s="12" t="s">
        <v>411</v>
      </c>
      <c r="C3745" s="272">
        <v>45170</v>
      </c>
      <c r="D3745" s="272">
        <v>45184</v>
      </c>
      <c r="E3745" s="196">
        <f t="shared" si="290"/>
        <v>45177</v>
      </c>
      <c r="F3745" s="272">
        <v>45184</v>
      </c>
      <c r="G3745" s="272">
        <v>45218</v>
      </c>
      <c r="H3745" s="12" t="s">
        <v>157</v>
      </c>
      <c r="I3745" s="234">
        <v>350.49</v>
      </c>
      <c r="J3745" s="272">
        <v>45219</v>
      </c>
      <c r="K3745" s="17">
        <f t="shared" si="294"/>
        <v>41.5</v>
      </c>
      <c r="L3745" s="283">
        <f t="shared" si="292"/>
        <v>1.4254437921407459E-6</v>
      </c>
      <c r="M3745" s="22">
        <f t="shared" si="293"/>
        <v>5.9155917373840953E-5</v>
      </c>
    </row>
    <row r="3746" spans="1:13">
      <c r="A3746" s="16">
        <f t="shared" si="291"/>
        <v>3739</v>
      </c>
      <c r="B3746" s="12" t="s">
        <v>411</v>
      </c>
      <c r="C3746" s="272">
        <v>45170</v>
      </c>
      <c r="D3746" s="272">
        <v>45184</v>
      </c>
      <c r="E3746" s="196">
        <f t="shared" si="290"/>
        <v>45177</v>
      </c>
      <c r="F3746" s="272">
        <v>45184</v>
      </c>
      <c r="G3746" s="272">
        <v>45218</v>
      </c>
      <c r="H3746" s="12" t="s">
        <v>157</v>
      </c>
      <c r="I3746" s="234">
        <v>39.25</v>
      </c>
      <c r="J3746" s="272">
        <v>45219</v>
      </c>
      <c r="K3746" s="17">
        <f t="shared" si="294"/>
        <v>41.5</v>
      </c>
      <c r="L3746" s="283">
        <f t="shared" si="292"/>
        <v>1.5962985774636731E-7</v>
      </c>
      <c r="M3746" s="22">
        <f t="shared" si="293"/>
        <v>6.6246390964742432E-6</v>
      </c>
    </row>
    <row r="3747" spans="1:13">
      <c r="A3747" s="16">
        <f t="shared" si="291"/>
        <v>3740</v>
      </c>
      <c r="B3747" s="12" t="s">
        <v>411</v>
      </c>
      <c r="C3747" s="272">
        <v>45170</v>
      </c>
      <c r="D3747" s="272">
        <v>45184</v>
      </c>
      <c r="E3747" s="196">
        <f t="shared" si="290"/>
        <v>45177</v>
      </c>
      <c r="F3747" s="272">
        <v>45184</v>
      </c>
      <c r="G3747" s="272">
        <v>45218</v>
      </c>
      <c r="H3747" s="12" t="s">
        <v>166</v>
      </c>
      <c r="I3747" s="234">
        <v>5957.52</v>
      </c>
      <c r="J3747" s="272">
        <v>45219</v>
      </c>
      <c r="K3747" s="17">
        <f t="shared" si="294"/>
        <v>41.5</v>
      </c>
      <c r="L3747" s="283">
        <f t="shared" si="292"/>
        <v>2.4229250194169129E-5</v>
      </c>
      <c r="M3747" s="22">
        <f t="shared" si="293"/>
        <v>1.0055138830580188E-3</v>
      </c>
    </row>
    <row r="3748" spans="1:13">
      <c r="A3748" s="16">
        <f t="shared" si="291"/>
        <v>3741</v>
      </c>
      <c r="B3748" s="12" t="s">
        <v>411</v>
      </c>
      <c r="C3748" s="272">
        <v>45170</v>
      </c>
      <c r="D3748" s="272">
        <v>45184</v>
      </c>
      <c r="E3748" s="196">
        <f t="shared" si="290"/>
        <v>45177</v>
      </c>
      <c r="F3748" s="272">
        <v>45184</v>
      </c>
      <c r="G3748" s="272">
        <v>45229</v>
      </c>
      <c r="H3748" s="12" t="s">
        <v>407</v>
      </c>
      <c r="I3748" s="234">
        <v>438.20000000000005</v>
      </c>
      <c r="J3748" s="272">
        <v>45230</v>
      </c>
      <c r="K3748" s="17">
        <f t="shared" si="294"/>
        <v>52.5</v>
      </c>
      <c r="L3748" s="283">
        <f t="shared" si="292"/>
        <v>1.7821606029161314E-6</v>
      </c>
      <c r="M3748" s="22">
        <f t="shared" si="293"/>
        <v>9.3563431653096905E-5</v>
      </c>
    </row>
    <row r="3749" spans="1:13">
      <c r="A3749" s="16">
        <f t="shared" si="291"/>
        <v>3742</v>
      </c>
      <c r="B3749" s="12" t="s">
        <v>411</v>
      </c>
      <c r="C3749" s="272">
        <v>45170</v>
      </c>
      <c r="D3749" s="272">
        <v>45184</v>
      </c>
      <c r="E3749" s="196">
        <f t="shared" ref="E3749:E3812" si="295">AVERAGE(C3749:D3749)</f>
        <v>45177</v>
      </c>
      <c r="F3749" s="272">
        <v>45184</v>
      </c>
      <c r="G3749" s="272">
        <v>45218</v>
      </c>
      <c r="H3749" s="12" t="s">
        <v>157</v>
      </c>
      <c r="I3749" s="234">
        <v>219.12</v>
      </c>
      <c r="J3749" s="272">
        <v>45219</v>
      </c>
      <c r="K3749" s="17">
        <f t="shared" si="294"/>
        <v>41.5</v>
      </c>
      <c r="L3749" s="283">
        <f t="shared" si="292"/>
        <v>8.9116164151296825E-7</v>
      </c>
      <c r="M3749" s="22">
        <f t="shared" si="293"/>
        <v>3.6983208122788183E-5</v>
      </c>
    </row>
    <row r="3750" spans="1:13">
      <c r="A3750" s="16">
        <f t="shared" si="291"/>
        <v>3743</v>
      </c>
      <c r="B3750" s="12" t="s">
        <v>411</v>
      </c>
      <c r="C3750" s="272">
        <v>45170</v>
      </c>
      <c r="D3750" s="272">
        <v>45184</v>
      </c>
      <c r="E3750" s="196">
        <f t="shared" si="295"/>
        <v>45177</v>
      </c>
      <c r="F3750" s="272">
        <v>45184</v>
      </c>
      <c r="G3750" s="272">
        <v>45229</v>
      </c>
      <c r="H3750" s="12" t="s">
        <v>152</v>
      </c>
      <c r="I3750" s="234">
        <v>63.56</v>
      </c>
      <c r="J3750" s="272">
        <v>45230</v>
      </c>
      <c r="K3750" s="17">
        <f t="shared" si="294"/>
        <v>52.5</v>
      </c>
      <c r="L3750" s="283">
        <f t="shared" si="292"/>
        <v>2.5849869448048682E-7</v>
      </c>
      <c r="M3750" s="22">
        <f t="shared" si="293"/>
        <v>1.3571181460225558E-5</v>
      </c>
    </row>
    <row r="3751" spans="1:13">
      <c r="A3751" s="16">
        <f t="shared" si="291"/>
        <v>3744</v>
      </c>
      <c r="B3751" s="12" t="s">
        <v>411</v>
      </c>
      <c r="C3751" s="272">
        <v>45170</v>
      </c>
      <c r="D3751" s="272">
        <v>45184</v>
      </c>
      <c r="E3751" s="196">
        <f t="shared" si="295"/>
        <v>45177</v>
      </c>
      <c r="F3751" s="272">
        <v>45184</v>
      </c>
      <c r="G3751" s="272">
        <v>45229</v>
      </c>
      <c r="H3751" s="12" t="s">
        <v>152</v>
      </c>
      <c r="I3751" s="234">
        <v>25.78</v>
      </c>
      <c r="J3751" s="272">
        <v>45230</v>
      </c>
      <c r="K3751" s="17">
        <f t="shared" si="294"/>
        <v>52.5</v>
      </c>
      <c r="L3751" s="283">
        <f t="shared" si="292"/>
        <v>1.0484733076946113E-7</v>
      </c>
      <c r="M3751" s="22">
        <f t="shared" si="293"/>
        <v>5.5044848653967096E-6</v>
      </c>
    </row>
    <row r="3752" spans="1:13">
      <c r="A3752" s="16">
        <f t="shared" si="291"/>
        <v>3745</v>
      </c>
      <c r="B3752" s="12" t="s">
        <v>411</v>
      </c>
      <c r="C3752" s="272">
        <v>45170</v>
      </c>
      <c r="D3752" s="272">
        <v>45184</v>
      </c>
      <c r="E3752" s="196">
        <f t="shared" si="295"/>
        <v>45177</v>
      </c>
      <c r="F3752" s="272">
        <v>45184</v>
      </c>
      <c r="G3752" s="272">
        <v>45229</v>
      </c>
      <c r="H3752" s="12" t="s">
        <v>152</v>
      </c>
      <c r="I3752" s="234">
        <v>314.08000000000004</v>
      </c>
      <c r="J3752" s="272">
        <v>45230</v>
      </c>
      <c r="K3752" s="17">
        <f t="shared" si="294"/>
        <v>52.5</v>
      </c>
      <c r="L3752" s="283">
        <f t="shared" si="292"/>
        <v>1.277364222190549E-6</v>
      </c>
      <c r="M3752" s="22">
        <f t="shared" si="293"/>
        <v>6.7061621665003818E-5</v>
      </c>
    </row>
    <row r="3753" spans="1:13">
      <c r="A3753" s="16">
        <f t="shared" si="291"/>
        <v>3746</v>
      </c>
      <c r="B3753" s="12" t="s">
        <v>411</v>
      </c>
      <c r="C3753" s="272">
        <v>45170</v>
      </c>
      <c r="D3753" s="272">
        <v>45184</v>
      </c>
      <c r="E3753" s="196">
        <f t="shared" si="295"/>
        <v>45177</v>
      </c>
      <c r="F3753" s="272">
        <v>45184</v>
      </c>
      <c r="G3753" s="272">
        <v>45229</v>
      </c>
      <c r="H3753" s="12" t="s">
        <v>156</v>
      </c>
      <c r="I3753" s="234">
        <v>72.38</v>
      </c>
      <c r="J3753" s="272">
        <v>45230</v>
      </c>
      <c r="K3753" s="17">
        <f t="shared" si="294"/>
        <v>52.5</v>
      </c>
      <c r="L3753" s="283">
        <f t="shared" si="292"/>
        <v>2.9436965869253672E-7</v>
      </c>
      <c r="M3753" s="22">
        <f t="shared" si="293"/>
        <v>1.5454407081358177E-5</v>
      </c>
    </row>
    <row r="3754" spans="1:13">
      <c r="A3754" s="16">
        <f t="shared" si="291"/>
        <v>3747</v>
      </c>
      <c r="B3754" s="12" t="s">
        <v>411</v>
      </c>
      <c r="C3754" s="272">
        <v>45170</v>
      </c>
      <c r="D3754" s="272">
        <v>45184</v>
      </c>
      <c r="E3754" s="196">
        <f t="shared" si="295"/>
        <v>45177</v>
      </c>
      <c r="F3754" s="272">
        <v>45184</v>
      </c>
      <c r="G3754" s="272">
        <v>45188</v>
      </c>
      <c r="H3754" s="12" t="s">
        <v>156</v>
      </c>
      <c r="I3754" s="234">
        <v>119.97</v>
      </c>
      <c r="J3754" s="272">
        <v>45189</v>
      </c>
      <c r="K3754" s="17">
        <f t="shared" si="294"/>
        <v>11.5</v>
      </c>
      <c r="L3754" s="283">
        <f t="shared" si="292"/>
        <v>4.8791831933329135E-7</v>
      </c>
      <c r="M3754" s="22">
        <f t="shared" si="293"/>
        <v>5.6110606723328509E-6</v>
      </c>
    </row>
    <row r="3755" spans="1:13">
      <c r="A3755" s="16">
        <f t="shared" si="291"/>
        <v>3748</v>
      </c>
      <c r="B3755" s="12" t="s">
        <v>411</v>
      </c>
      <c r="C3755" s="272">
        <v>45170</v>
      </c>
      <c r="D3755" s="272">
        <v>45184</v>
      </c>
      <c r="E3755" s="196">
        <f t="shared" si="295"/>
        <v>45177</v>
      </c>
      <c r="F3755" s="272">
        <v>45184</v>
      </c>
      <c r="G3755" s="272">
        <v>45188</v>
      </c>
      <c r="H3755" s="12" t="s">
        <v>152</v>
      </c>
      <c r="I3755" s="234">
        <v>141.57</v>
      </c>
      <c r="J3755" s="272">
        <v>45189</v>
      </c>
      <c r="K3755" s="17">
        <f t="shared" si="294"/>
        <v>11.5</v>
      </c>
      <c r="L3755" s="283">
        <f t="shared" si="292"/>
        <v>5.7576557862810746E-7</v>
      </c>
      <c r="M3755" s="22">
        <f t="shared" si="293"/>
        <v>6.6213041542232356E-6</v>
      </c>
    </row>
    <row r="3756" spans="1:13">
      <c r="A3756" s="16">
        <f t="shared" si="291"/>
        <v>3749</v>
      </c>
      <c r="B3756" s="12" t="s">
        <v>411</v>
      </c>
      <c r="C3756" s="272">
        <v>45170</v>
      </c>
      <c r="D3756" s="272">
        <v>45184</v>
      </c>
      <c r="E3756" s="196">
        <f t="shared" si="295"/>
        <v>45177</v>
      </c>
      <c r="F3756" s="272">
        <v>45184</v>
      </c>
      <c r="G3756" s="272">
        <v>45218</v>
      </c>
      <c r="H3756" s="12" t="s">
        <v>157</v>
      </c>
      <c r="I3756" s="234">
        <v>325.39999999999998</v>
      </c>
      <c r="J3756" s="272">
        <v>45219</v>
      </c>
      <c r="K3756" s="17">
        <f t="shared" si="294"/>
        <v>41.5</v>
      </c>
      <c r="L3756" s="283">
        <f t="shared" si="292"/>
        <v>1.3234026932654246E-6</v>
      </c>
      <c r="M3756" s="22">
        <f t="shared" si="293"/>
        <v>5.4921211770515123E-5</v>
      </c>
    </row>
    <row r="3757" spans="1:13">
      <c r="A3757" s="16">
        <f t="shared" si="291"/>
        <v>3750</v>
      </c>
      <c r="B3757" s="12" t="s">
        <v>411</v>
      </c>
      <c r="C3757" s="272">
        <v>45170</v>
      </c>
      <c r="D3757" s="272">
        <v>45184</v>
      </c>
      <c r="E3757" s="196">
        <f t="shared" si="295"/>
        <v>45177</v>
      </c>
      <c r="F3757" s="272">
        <v>45184</v>
      </c>
      <c r="G3757" s="272">
        <v>45229</v>
      </c>
      <c r="H3757" s="12" t="s">
        <v>158</v>
      </c>
      <c r="I3757" s="234">
        <v>503.08000000000004</v>
      </c>
      <c r="J3757" s="272">
        <v>45230</v>
      </c>
      <c r="K3757" s="17">
        <f t="shared" si="294"/>
        <v>52.5</v>
      </c>
      <c r="L3757" s="283">
        <f t="shared" si="292"/>
        <v>2.0460277410201904E-6</v>
      </c>
      <c r="M3757" s="22">
        <f t="shared" si="293"/>
        <v>1.0741645640355999E-4</v>
      </c>
    </row>
    <row r="3758" spans="1:13">
      <c r="A3758" s="16">
        <f t="shared" si="291"/>
        <v>3751</v>
      </c>
      <c r="B3758" s="12" t="s">
        <v>411</v>
      </c>
      <c r="C3758" s="272">
        <v>45170</v>
      </c>
      <c r="D3758" s="272">
        <v>45184</v>
      </c>
      <c r="E3758" s="196">
        <f t="shared" si="295"/>
        <v>45177</v>
      </c>
      <c r="F3758" s="272">
        <v>45184</v>
      </c>
      <c r="G3758" s="272">
        <v>45184</v>
      </c>
      <c r="H3758" s="12" t="s">
        <v>167</v>
      </c>
      <c r="I3758" s="234">
        <v>24558.359999999982</v>
      </c>
      <c r="J3758" s="272">
        <v>45187</v>
      </c>
      <c r="K3758" s="17">
        <f t="shared" si="294"/>
        <v>7.5</v>
      </c>
      <c r="L3758" s="283">
        <f t="shared" si="292"/>
        <v>9.9878917535899982E-5</v>
      </c>
      <c r="M3758" s="22">
        <f t="shared" si="293"/>
        <v>7.4909188151924986E-4</v>
      </c>
    </row>
    <row r="3759" spans="1:13">
      <c r="A3759" s="16">
        <f t="shared" si="291"/>
        <v>3752</v>
      </c>
      <c r="B3759" s="12" t="s">
        <v>411</v>
      </c>
      <c r="C3759" s="272">
        <v>45170</v>
      </c>
      <c r="D3759" s="272">
        <v>45184</v>
      </c>
      <c r="E3759" s="196">
        <f t="shared" si="295"/>
        <v>45177</v>
      </c>
      <c r="F3759" s="272">
        <v>45184</v>
      </c>
      <c r="G3759" s="272">
        <v>45184</v>
      </c>
      <c r="H3759" s="12" t="s">
        <v>159</v>
      </c>
      <c r="I3759" s="234">
        <v>394981.34999999782</v>
      </c>
      <c r="J3759" s="272">
        <v>45187</v>
      </c>
      <c r="K3759" s="17">
        <f t="shared" si="294"/>
        <v>7.5</v>
      </c>
      <c r="L3759" s="283">
        <f t="shared" si="292"/>
        <v>1.6063902347252935E-3</v>
      </c>
      <c r="M3759" s="22">
        <f t="shared" si="293"/>
        <v>1.2047926760439701E-2</v>
      </c>
    </row>
    <row r="3760" spans="1:13">
      <c r="A3760" s="16">
        <f t="shared" si="291"/>
        <v>3753</v>
      </c>
      <c r="B3760" s="12" t="s">
        <v>411</v>
      </c>
      <c r="C3760" s="272">
        <v>45170</v>
      </c>
      <c r="D3760" s="272">
        <v>45184</v>
      </c>
      <c r="E3760" s="196">
        <f t="shared" si="295"/>
        <v>45177</v>
      </c>
      <c r="F3760" s="272">
        <v>45184</v>
      </c>
      <c r="G3760" s="272">
        <v>45184</v>
      </c>
      <c r="H3760" s="12" t="s">
        <v>160</v>
      </c>
      <c r="I3760" s="234">
        <v>394981.3199999978</v>
      </c>
      <c r="J3760" s="272">
        <v>45187</v>
      </c>
      <c r="K3760" s="17">
        <f t="shared" si="294"/>
        <v>7.5</v>
      </c>
      <c r="L3760" s="283">
        <f t="shared" si="292"/>
        <v>1.6063901127152109E-3</v>
      </c>
      <c r="M3760" s="22">
        <f t="shared" si="293"/>
        <v>1.2047925845364082E-2</v>
      </c>
    </row>
    <row r="3761" spans="1:13">
      <c r="A3761" s="16">
        <f t="shared" si="291"/>
        <v>3754</v>
      </c>
      <c r="B3761" s="12" t="s">
        <v>411</v>
      </c>
      <c r="C3761" s="272">
        <v>45170</v>
      </c>
      <c r="D3761" s="272">
        <v>45184</v>
      </c>
      <c r="E3761" s="196">
        <f t="shared" si="295"/>
        <v>45177</v>
      </c>
      <c r="F3761" s="272">
        <v>45184</v>
      </c>
      <c r="G3761" s="272">
        <v>45184</v>
      </c>
      <c r="H3761" s="12" t="s">
        <v>161</v>
      </c>
      <c r="I3761" s="234">
        <v>1459192.3699999987</v>
      </c>
      <c r="J3761" s="272">
        <v>45187</v>
      </c>
      <c r="K3761" s="17">
        <f t="shared" si="294"/>
        <v>7.5</v>
      </c>
      <c r="L3761" s="283">
        <f t="shared" si="292"/>
        <v>5.9345393744632963E-3</v>
      </c>
      <c r="M3761" s="22">
        <f t="shared" si="293"/>
        <v>4.4509045308474722E-2</v>
      </c>
    </row>
    <row r="3762" spans="1:13">
      <c r="A3762" s="16">
        <f t="shared" si="291"/>
        <v>3755</v>
      </c>
      <c r="B3762" s="12" t="s">
        <v>411</v>
      </c>
      <c r="C3762" s="272">
        <v>45170</v>
      </c>
      <c r="D3762" s="272">
        <v>45184</v>
      </c>
      <c r="E3762" s="196">
        <f t="shared" si="295"/>
        <v>45177</v>
      </c>
      <c r="F3762" s="272">
        <v>45184</v>
      </c>
      <c r="G3762" s="272">
        <v>45184</v>
      </c>
      <c r="H3762" s="12" t="s">
        <v>162</v>
      </c>
      <c r="I3762" s="234">
        <v>1459192.3999999987</v>
      </c>
      <c r="J3762" s="272">
        <v>45187</v>
      </c>
      <c r="K3762" s="17">
        <f t="shared" si="294"/>
        <v>7.5</v>
      </c>
      <c r="L3762" s="283">
        <f t="shared" si="292"/>
        <v>5.9345394964733789E-3</v>
      </c>
      <c r="M3762" s="22">
        <f t="shared" si="293"/>
        <v>4.4509046223550341E-2</v>
      </c>
    </row>
    <row r="3763" spans="1:13">
      <c r="A3763" s="16">
        <f t="shared" si="291"/>
        <v>3756</v>
      </c>
      <c r="B3763" s="12" t="s">
        <v>411</v>
      </c>
      <c r="C3763" s="272">
        <v>45170</v>
      </c>
      <c r="D3763" s="272">
        <v>45184</v>
      </c>
      <c r="E3763" s="196">
        <f t="shared" si="295"/>
        <v>45177</v>
      </c>
      <c r="F3763" s="272">
        <v>45184</v>
      </c>
      <c r="G3763" s="272">
        <v>45184</v>
      </c>
      <c r="H3763" s="12" t="s">
        <v>163</v>
      </c>
      <c r="I3763" s="234">
        <v>3315836.2500000033</v>
      </c>
      <c r="J3763" s="272">
        <v>45187</v>
      </c>
      <c r="K3763" s="17">
        <f t="shared" si="294"/>
        <v>7.5</v>
      </c>
      <c r="L3763" s="283">
        <f t="shared" si="292"/>
        <v>1.348551513115283E-2</v>
      </c>
      <c r="M3763" s="22">
        <f t="shared" si="293"/>
        <v>0.10114136348364622</v>
      </c>
    </row>
    <row r="3764" spans="1:13">
      <c r="A3764" s="16">
        <f t="shared" si="291"/>
        <v>3757</v>
      </c>
      <c r="B3764" s="12" t="s">
        <v>411</v>
      </c>
      <c r="C3764" s="272">
        <v>45170</v>
      </c>
      <c r="D3764" s="272">
        <v>45184</v>
      </c>
      <c r="E3764" s="196">
        <f t="shared" si="295"/>
        <v>45177</v>
      </c>
      <c r="F3764" s="272">
        <v>45184</v>
      </c>
      <c r="G3764" s="272">
        <v>45229</v>
      </c>
      <c r="H3764" s="12" t="s">
        <v>152</v>
      </c>
      <c r="I3764" s="234">
        <v>113.59</v>
      </c>
      <c r="J3764" s="272">
        <v>45230</v>
      </c>
      <c r="K3764" s="17">
        <f t="shared" si="294"/>
        <v>52.5</v>
      </c>
      <c r="L3764" s="283">
        <f t="shared" si="292"/>
        <v>4.6197084181935957E-7</v>
      </c>
      <c r="M3764" s="22">
        <f t="shared" si="293"/>
        <v>2.4253469195516376E-5</v>
      </c>
    </row>
    <row r="3765" spans="1:13">
      <c r="A3765" s="16">
        <f t="shared" si="291"/>
        <v>3758</v>
      </c>
      <c r="B3765" s="12" t="s">
        <v>411</v>
      </c>
      <c r="C3765" s="272">
        <v>45170</v>
      </c>
      <c r="D3765" s="272">
        <v>45184</v>
      </c>
      <c r="E3765" s="196">
        <f t="shared" si="295"/>
        <v>45177</v>
      </c>
      <c r="F3765" s="272">
        <v>45184</v>
      </c>
      <c r="G3765" s="272">
        <v>45229</v>
      </c>
      <c r="H3765" s="12" t="s">
        <v>165</v>
      </c>
      <c r="I3765" s="234">
        <v>24.119999999999997</v>
      </c>
      <c r="J3765" s="272">
        <v>45230</v>
      </c>
      <c r="K3765" s="17">
        <f t="shared" si="294"/>
        <v>52.5</v>
      </c>
      <c r="L3765" s="283">
        <f t="shared" si="292"/>
        <v>9.8096106212544688E-8</v>
      </c>
      <c r="M3765" s="22">
        <f t="shared" si="293"/>
        <v>5.1500455761585959E-6</v>
      </c>
    </row>
    <row r="3766" spans="1:13">
      <c r="A3766" s="16">
        <f t="shared" si="291"/>
        <v>3759</v>
      </c>
      <c r="B3766" s="12" t="s">
        <v>411</v>
      </c>
      <c r="C3766" s="272">
        <v>45170</v>
      </c>
      <c r="D3766" s="272">
        <v>45184</v>
      </c>
      <c r="E3766" s="196">
        <f t="shared" si="295"/>
        <v>45177</v>
      </c>
      <c r="F3766" s="272">
        <v>45184</v>
      </c>
      <c r="G3766" s="272">
        <v>45218</v>
      </c>
      <c r="H3766" s="12" t="s">
        <v>157</v>
      </c>
      <c r="I3766" s="234">
        <v>184.66</v>
      </c>
      <c r="J3766" s="272">
        <v>45219</v>
      </c>
      <c r="K3766" s="17">
        <f t="shared" si="294"/>
        <v>41.5</v>
      </c>
      <c r="L3766" s="283">
        <f t="shared" si="292"/>
        <v>7.5101272691577548E-7</v>
      </c>
      <c r="M3766" s="22">
        <f t="shared" si="293"/>
        <v>3.116702816700468E-5</v>
      </c>
    </row>
    <row r="3767" spans="1:13">
      <c r="A3767" s="16">
        <f t="shared" si="291"/>
        <v>3760</v>
      </c>
      <c r="B3767" s="12" t="s">
        <v>411</v>
      </c>
      <c r="C3767" s="272">
        <v>45170</v>
      </c>
      <c r="D3767" s="272">
        <v>45184</v>
      </c>
      <c r="E3767" s="196">
        <f t="shared" si="295"/>
        <v>45177</v>
      </c>
      <c r="F3767" s="272">
        <v>45184</v>
      </c>
      <c r="G3767" s="272">
        <v>45229</v>
      </c>
      <c r="H3767" s="12" t="s">
        <v>156</v>
      </c>
      <c r="I3767" s="234">
        <v>182.03</v>
      </c>
      <c r="J3767" s="272">
        <v>45230</v>
      </c>
      <c r="K3767" s="17">
        <f t="shared" si="294"/>
        <v>52.5</v>
      </c>
      <c r="L3767" s="283">
        <f t="shared" si="292"/>
        <v>7.4031650969608256E-7</v>
      </c>
      <c r="M3767" s="22">
        <f t="shared" si="293"/>
        <v>3.8866616759044332E-5</v>
      </c>
    </row>
    <row r="3768" spans="1:13">
      <c r="A3768" s="16">
        <f t="shared" si="291"/>
        <v>3761</v>
      </c>
      <c r="B3768" s="12" t="s">
        <v>411</v>
      </c>
      <c r="C3768" s="272">
        <v>45170</v>
      </c>
      <c r="D3768" s="272">
        <v>45184</v>
      </c>
      <c r="E3768" s="196">
        <f t="shared" si="295"/>
        <v>45177</v>
      </c>
      <c r="F3768" s="272">
        <v>45184</v>
      </c>
      <c r="G3768" s="272">
        <v>45229</v>
      </c>
      <c r="H3768" s="12" t="s">
        <v>152</v>
      </c>
      <c r="I3768" s="234">
        <v>55.36</v>
      </c>
      <c r="J3768" s="272">
        <v>45230</v>
      </c>
      <c r="K3768" s="17">
        <f t="shared" si="294"/>
        <v>52.5</v>
      </c>
      <c r="L3768" s="283">
        <f t="shared" si="292"/>
        <v>2.2514927197041767E-7</v>
      </c>
      <c r="M3768" s="22">
        <f t="shared" si="293"/>
        <v>1.1820336778446927E-5</v>
      </c>
    </row>
    <row r="3769" spans="1:13">
      <c r="A3769" s="16">
        <f t="shared" si="291"/>
        <v>3762</v>
      </c>
      <c r="B3769" s="12" t="s">
        <v>411</v>
      </c>
      <c r="C3769" s="272">
        <v>45170</v>
      </c>
      <c r="D3769" s="272">
        <v>45184</v>
      </c>
      <c r="E3769" s="196">
        <f t="shared" si="295"/>
        <v>45177</v>
      </c>
      <c r="F3769" s="272">
        <v>45184</v>
      </c>
      <c r="G3769" s="272">
        <v>45229</v>
      </c>
      <c r="H3769" s="12" t="s">
        <v>152</v>
      </c>
      <c r="I3769" s="234">
        <v>66.02</v>
      </c>
      <c r="J3769" s="272">
        <v>45230</v>
      </c>
      <c r="K3769" s="17">
        <f t="shared" si="294"/>
        <v>52.5</v>
      </c>
      <c r="L3769" s="283">
        <f t="shared" si="292"/>
        <v>2.6850352123350752E-7</v>
      </c>
      <c r="M3769" s="22">
        <f t="shared" si="293"/>
        <v>1.4096434864759145E-5</v>
      </c>
    </row>
    <row r="3770" spans="1:13">
      <c r="A3770" s="16">
        <f t="shared" si="291"/>
        <v>3763</v>
      </c>
      <c r="B3770" s="12" t="s">
        <v>411</v>
      </c>
      <c r="C3770" s="272">
        <v>45170</v>
      </c>
      <c r="D3770" s="272">
        <v>45184</v>
      </c>
      <c r="E3770" s="196">
        <f t="shared" si="295"/>
        <v>45177</v>
      </c>
      <c r="F3770" s="272">
        <v>45184</v>
      </c>
      <c r="G3770" s="272">
        <v>45218</v>
      </c>
      <c r="H3770" s="12" t="s">
        <v>157</v>
      </c>
      <c r="I3770" s="234">
        <v>268.29000000000002</v>
      </c>
      <c r="J3770" s="272">
        <v>45219</v>
      </c>
      <c r="K3770" s="17">
        <f t="shared" si="294"/>
        <v>41.5</v>
      </c>
      <c r="L3770" s="283">
        <f t="shared" si="292"/>
        <v>1.0911361664910289E-6</v>
      </c>
      <c r="M3770" s="22">
        <f t="shared" si="293"/>
        <v>4.5282150909377704E-5</v>
      </c>
    </row>
    <row r="3771" spans="1:13">
      <c r="A3771" s="16">
        <f t="shared" si="291"/>
        <v>3764</v>
      </c>
      <c r="B3771" s="12" t="s">
        <v>411</v>
      </c>
      <c r="C3771" s="272">
        <v>45170</v>
      </c>
      <c r="D3771" s="272">
        <v>45184</v>
      </c>
      <c r="E3771" s="196">
        <f t="shared" si="295"/>
        <v>45177</v>
      </c>
      <c r="F3771" s="272">
        <v>45184</v>
      </c>
      <c r="G3771" s="272">
        <v>45229</v>
      </c>
      <c r="H3771" s="12" t="s">
        <v>152</v>
      </c>
      <c r="I3771" s="234">
        <v>66.02</v>
      </c>
      <c r="J3771" s="272">
        <v>45230</v>
      </c>
      <c r="K3771" s="17">
        <f t="shared" si="294"/>
        <v>52.5</v>
      </c>
      <c r="L3771" s="283">
        <f t="shared" si="292"/>
        <v>2.6850352123350752E-7</v>
      </c>
      <c r="M3771" s="22">
        <f t="shared" si="293"/>
        <v>1.4096434864759145E-5</v>
      </c>
    </row>
    <row r="3772" spans="1:13">
      <c r="A3772" s="16">
        <f t="shared" si="291"/>
        <v>3765</v>
      </c>
      <c r="B3772" s="12" t="s">
        <v>411</v>
      </c>
      <c r="C3772" s="272">
        <v>45170</v>
      </c>
      <c r="D3772" s="272">
        <v>45184</v>
      </c>
      <c r="E3772" s="196">
        <f t="shared" si="295"/>
        <v>45177</v>
      </c>
      <c r="F3772" s="272">
        <v>45184</v>
      </c>
      <c r="G3772" s="272">
        <v>45218</v>
      </c>
      <c r="H3772" s="12" t="s">
        <v>157</v>
      </c>
      <c r="I3772" s="234">
        <v>429.49000000000007</v>
      </c>
      <c r="J3772" s="272">
        <v>45219</v>
      </c>
      <c r="K3772" s="17">
        <f t="shared" si="294"/>
        <v>41.5</v>
      </c>
      <c r="L3772" s="283">
        <f t="shared" si="292"/>
        <v>1.7467370090060459E-6</v>
      </c>
      <c r="M3772" s="22">
        <f t="shared" si="293"/>
        <v>7.2489585873750911E-5</v>
      </c>
    </row>
    <row r="3773" spans="1:13">
      <c r="A3773" s="16">
        <f t="shared" si="291"/>
        <v>3766</v>
      </c>
      <c r="B3773" s="12" t="s">
        <v>411</v>
      </c>
      <c r="C3773" s="272">
        <v>45170</v>
      </c>
      <c r="D3773" s="272">
        <v>45184</v>
      </c>
      <c r="E3773" s="196">
        <f t="shared" si="295"/>
        <v>45177</v>
      </c>
      <c r="F3773" s="272">
        <v>45184</v>
      </c>
      <c r="G3773" s="272">
        <v>45229</v>
      </c>
      <c r="H3773" s="12" t="s">
        <v>154</v>
      </c>
      <c r="I3773" s="234">
        <v>33.86</v>
      </c>
      <c r="J3773" s="272">
        <v>45230</v>
      </c>
      <c r="K3773" s="17">
        <f t="shared" si="294"/>
        <v>52.5</v>
      </c>
      <c r="L3773" s="283">
        <f t="shared" si="292"/>
        <v>1.3770871295011457E-7</v>
      </c>
      <c r="M3773" s="22">
        <f t="shared" si="293"/>
        <v>7.2297074298810152E-6</v>
      </c>
    </row>
    <row r="3774" spans="1:13">
      <c r="A3774" s="16">
        <f t="shared" si="291"/>
        <v>3767</v>
      </c>
      <c r="B3774" s="12" t="s">
        <v>411</v>
      </c>
      <c r="C3774" s="272">
        <v>45170</v>
      </c>
      <c r="D3774" s="272">
        <v>45184</v>
      </c>
      <c r="E3774" s="196">
        <f t="shared" si="295"/>
        <v>45177</v>
      </c>
      <c r="F3774" s="272">
        <v>45184</v>
      </c>
      <c r="G3774" s="272">
        <v>45212</v>
      </c>
      <c r="H3774" s="12" t="s">
        <v>164</v>
      </c>
      <c r="I3774" s="234">
        <v>228.17</v>
      </c>
      <c r="J3774" s="272">
        <v>45215</v>
      </c>
      <c r="K3774" s="17">
        <f t="shared" si="294"/>
        <v>35.5</v>
      </c>
      <c r="L3774" s="283">
        <f t="shared" si="292"/>
        <v>9.2796801635639819E-7</v>
      </c>
      <c r="M3774" s="22">
        <f t="shared" si="293"/>
        <v>3.2942864580652138E-5</v>
      </c>
    </row>
    <row r="3775" spans="1:13">
      <c r="A3775" s="16">
        <f t="shared" si="291"/>
        <v>3768</v>
      </c>
      <c r="B3775" s="12" t="s">
        <v>411</v>
      </c>
      <c r="C3775" s="272">
        <v>45170</v>
      </c>
      <c r="D3775" s="272">
        <v>45184</v>
      </c>
      <c r="E3775" s="196">
        <f t="shared" si="295"/>
        <v>45177</v>
      </c>
      <c r="F3775" s="272">
        <v>45184</v>
      </c>
      <c r="G3775" s="272">
        <v>45212</v>
      </c>
      <c r="H3775" s="12" t="s">
        <v>166</v>
      </c>
      <c r="I3775" s="234">
        <v>1437.4399999999998</v>
      </c>
      <c r="J3775" s="272">
        <v>45215</v>
      </c>
      <c r="K3775" s="17">
        <f t="shared" si="294"/>
        <v>35.5</v>
      </c>
      <c r="L3775" s="283">
        <f t="shared" si="292"/>
        <v>5.8460724259602085E-6</v>
      </c>
      <c r="M3775" s="22">
        <f t="shared" si="293"/>
        <v>2.075355711215874E-4</v>
      </c>
    </row>
    <row r="3776" spans="1:13">
      <c r="A3776" s="16">
        <f t="shared" si="291"/>
        <v>3769</v>
      </c>
      <c r="B3776" s="12" t="s">
        <v>411</v>
      </c>
      <c r="C3776" s="272">
        <v>45170</v>
      </c>
      <c r="D3776" s="272">
        <v>45184</v>
      </c>
      <c r="E3776" s="196">
        <f t="shared" si="295"/>
        <v>45177</v>
      </c>
      <c r="F3776" s="272">
        <v>45184</v>
      </c>
      <c r="G3776" s="272">
        <v>45218</v>
      </c>
      <c r="H3776" s="12" t="s">
        <v>154</v>
      </c>
      <c r="I3776" s="234">
        <v>901.54</v>
      </c>
      <c r="J3776" s="272">
        <v>45219</v>
      </c>
      <c r="K3776" s="17">
        <f t="shared" si="294"/>
        <v>41.5</v>
      </c>
      <c r="L3776" s="283">
        <f t="shared" si="292"/>
        <v>3.6665656548448403E-6</v>
      </c>
      <c r="M3776" s="22">
        <f t="shared" si="293"/>
        <v>1.5216247467606087E-4</v>
      </c>
    </row>
    <row r="3777" spans="1:13">
      <c r="A3777" s="16">
        <f t="shared" si="291"/>
        <v>3770</v>
      </c>
      <c r="B3777" s="12" t="s">
        <v>411</v>
      </c>
      <c r="C3777" s="272">
        <v>45170</v>
      </c>
      <c r="D3777" s="272">
        <v>45184</v>
      </c>
      <c r="E3777" s="196">
        <f t="shared" si="295"/>
        <v>45177</v>
      </c>
      <c r="F3777" s="272">
        <v>45184</v>
      </c>
      <c r="G3777" s="272">
        <v>45218</v>
      </c>
      <c r="H3777" s="12" t="s">
        <v>157</v>
      </c>
      <c r="I3777" s="234">
        <v>1602.1699999999998</v>
      </c>
      <c r="J3777" s="272">
        <v>45219</v>
      </c>
      <c r="K3777" s="17">
        <f t="shared" si="294"/>
        <v>41.5</v>
      </c>
      <c r="L3777" s="283">
        <f t="shared" si="292"/>
        <v>6.5160297881655357E-6</v>
      </c>
      <c r="M3777" s="22">
        <f t="shared" si="293"/>
        <v>2.7041523620886972E-4</v>
      </c>
    </row>
    <row r="3778" spans="1:13">
      <c r="A3778" s="16">
        <f t="shared" si="291"/>
        <v>3771</v>
      </c>
      <c r="B3778" s="12" t="s">
        <v>411</v>
      </c>
      <c r="C3778" s="272">
        <v>45170</v>
      </c>
      <c r="D3778" s="272">
        <v>45184</v>
      </c>
      <c r="E3778" s="196">
        <f t="shared" si="295"/>
        <v>45177</v>
      </c>
      <c r="F3778" s="272">
        <v>45184</v>
      </c>
      <c r="G3778" s="272">
        <v>45218</v>
      </c>
      <c r="H3778" s="12" t="s">
        <v>157</v>
      </c>
      <c r="I3778" s="234">
        <v>69.150000000000006</v>
      </c>
      <c r="J3778" s="272">
        <v>45219</v>
      </c>
      <c r="K3778" s="17">
        <f t="shared" si="294"/>
        <v>41.5</v>
      </c>
      <c r="L3778" s="283">
        <f t="shared" si="292"/>
        <v>2.8123323982576563E-7</v>
      </c>
      <c r="M3778" s="22">
        <f t="shared" si="293"/>
        <v>1.1671179452769273E-5</v>
      </c>
    </row>
    <row r="3779" spans="1:13">
      <c r="A3779" s="16">
        <f t="shared" si="291"/>
        <v>3772</v>
      </c>
      <c r="B3779" s="12" t="s">
        <v>411</v>
      </c>
      <c r="C3779" s="272">
        <v>45170</v>
      </c>
      <c r="D3779" s="272">
        <v>45184</v>
      </c>
      <c r="E3779" s="196">
        <f t="shared" si="295"/>
        <v>45177</v>
      </c>
      <c r="F3779" s="272">
        <v>45184</v>
      </c>
      <c r="G3779" s="272">
        <v>45218</v>
      </c>
      <c r="H3779" s="12" t="s">
        <v>157</v>
      </c>
      <c r="I3779" s="234">
        <v>601.29</v>
      </c>
      <c r="J3779" s="272">
        <v>45219</v>
      </c>
      <c r="K3779" s="17">
        <f t="shared" si="294"/>
        <v>41.5</v>
      </c>
      <c r="L3779" s="283">
        <f t="shared" si="292"/>
        <v>2.4454480806194443E-6</v>
      </c>
      <c r="M3779" s="22">
        <f t="shared" si="293"/>
        <v>1.0148609534570694E-4</v>
      </c>
    </row>
    <row r="3780" spans="1:13">
      <c r="A3780" s="16">
        <f t="shared" si="291"/>
        <v>3773</v>
      </c>
      <c r="B3780" s="12" t="s">
        <v>411</v>
      </c>
      <c r="C3780" s="272">
        <v>45170</v>
      </c>
      <c r="D3780" s="272">
        <v>45184</v>
      </c>
      <c r="E3780" s="196">
        <f t="shared" si="295"/>
        <v>45177</v>
      </c>
      <c r="F3780" s="272">
        <v>45184</v>
      </c>
      <c r="G3780" s="272">
        <v>45212</v>
      </c>
      <c r="H3780" s="12" t="s">
        <v>153</v>
      </c>
      <c r="I3780" s="234">
        <v>38.03</v>
      </c>
      <c r="J3780" s="272">
        <v>45215</v>
      </c>
      <c r="K3780" s="17">
        <f t="shared" si="294"/>
        <v>35.5</v>
      </c>
      <c r="L3780" s="283">
        <f t="shared" si="292"/>
        <v>1.5466811439730825E-7</v>
      </c>
      <c r="M3780" s="22">
        <f t="shared" si="293"/>
        <v>5.4907180611044425E-6</v>
      </c>
    </row>
    <row r="3781" spans="1:13">
      <c r="A3781" s="16">
        <f t="shared" si="291"/>
        <v>3774</v>
      </c>
      <c r="B3781" s="12" t="s">
        <v>411</v>
      </c>
      <c r="C3781" s="272">
        <v>45170</v>
      </c>
      <c r="D3781" s="272">
        <v>45184</v>
      </c>
      <c r="E3781" s="196">
        <f t="shared" si="295"/>
        <v>45177</v>
      </c>
      <c r="F3781" s="272">
        <v>45184</v>
      </c>
      <c r="G3781" s="272">
        <v>45188</v>
      </c>
      <c r="H3781" s="12" t="s">
        <v>152</v>
      </c>
      <c r="I3781" s="234">
        <v>127.31</v>
      </c>
      <c r="J3781" s="272">
        <v>45189</v>
      </c>
      <c r="K3781" s="17">
        <f t="shared" si="294"/>
        <v>11.5</v>
      </c>
      <c r="L3781" s="283">
        <f t="shared" si="292"/>
        <v>5.1777011948254839E-7</v>
      </c>
      <c r="M3781" s="22">
        <f t="shared" si="293"/>
        <v>5.9543563740493063E-6</v>
      </c>
    </row>
    <row r="3782" spans="1:13">
      <c r="A3782" s="16">
        <f t="shared" si="291"/>
        <v>3775</v>
      </c>
      <c r="B3782" s="12" t="s">
        <v>411</v>
      </c>
      <c r="C3782" s="272">
        <v>45170</v>
      </c>
      <c r="D3782" s="272">
        <v>45184</v>
      </c>
      <c r="E3782" s="196">
        <f t="shared" si="295"/>
        <v>45177</v>
      </c>
      <c r="F3782" s="272">
        <v>45184</v>
      </c>
      <c r="G3782" s="272">
        <v>45218</v>
      </c>
      <c r="H3782" s="12" t="s">
        <v>154</v>
      </c>
      <c r="I3782" s="234">
        <v>50.12</v>
      </c>
      <c r="J3782" s="272">
        <v>45219</v>
      </c>
      <c r="K3782" s="17">
        <f t="shared" si="294"/>
        <v>41.5</v>
      </c>
      <c r="L3782" s="283">
        <f t="shared" si="292"/>
        <v>2.0383817758593449E-7</v>
      </c>
      <c r="M3782" s="22">
        <f t="shared" si="293"/>
        <v>8.4592843698162823E-6</v>
      </c>
    </row>
    <row r="3783" spans="1:13">
      <c r="A3783" s="16">
        <f t="shared" si="291"/>
        <v>3776</v>
      </c>
      <c r="B3783" s="12" t="s">
        <v>411</v>
      </c>
      <c r="C3783" s="272">
        <v>45170</v>
      </c>
      <c r="D3783" s="272">
        <v>45184</v>
      </c>
      <c r="E3783" s="196">
        <f t="shared" si="295"/>
        <v>45177</v>
      </c>
      <c r="F3783" s="272">
        <v>45184</v>
      </c>
      <c r="G3783" s="272">
        <v>45218</v>
      </c>
      <c r="H3783" s="12" t="s">
        <v>157</v>
      </c>
      <c r="I3783" s="234">
        <v>1883.34</v>
      </c>
      <c r="J3783" s="272">
        <v>45219</v>
      </c>
      <c r="K3783" s="17">
        <f t="shared" si="294"/>
        <v>41.5</v>
      </c>
      <c r="L3783" s="283">
        <f t="shared" si="292"/>
        <v>7.6595489500138439E-6</v>
      </c>
      <c r="M3783" s="22">
        <f t="shared" si="293"/>
        <v>3.1787128142557453E-4</v>
      </c>
    </row>
    <row r="3784" spans="1:13">
      <c r="A3784" s="16">
        <f t="shared" si="291"/>
        <v>3777</v>
      </c>
      <c r="B3784" s="12" t="s">
        <v>411</v>
      </c>
      <c r="C3784" s="272">
        <v>45170</v>
      </c>
      <c r="D3784" s="272">
        <v>45184</v>
      </c>
      <c r="E3784" s="196">
        <f t="shared" si="295"/>
        <v>45177</v>
      </c>
      <c r="F3784" s="272">
        <v>45184</v>
      </c>
      <c r="G3784" s="272">
        <v>45188</v>
      </c>
      <c r="H3784" s="12" t="s">
        <v>152</v>
      </c>
      <c r="I3784" s="234">
        <v>57</v>
      </c>
      <c r="J3784" s="272">
        <v>45189</v>
      </c>
      <c r="K3784" s="17">
        <f t="shared" si="294"/>
        <v>11.5</v>
      </c>
      <c r="L3784" s="283">
        <f t="shared" si="292"/>
        <v>2.3181915647243152E-7</v>
      </c>
      <c r="M3784" s="22">
        <f t="shared" si="293"/>
        <v>2.6659202994329624E-6</v>
      </c>
    </row>
    <row r="3785" spans="1:13">
      <c r="A3785" s="16">
        <f t="shared" ref="A3785:A3848" si="296">A3784+1</f>
        <v>3778</v>
      </c>
      <c r="B3785" s="12" t="s">
        <v>411</v>
      </c>
      <c r="C3785" s="272">
        <v>45170</v>
      </c>
      <c r="D3785" s="272">
        <v>45184</v>
      </c>
      <c r="E3785" s="196">
        <f t="shared" si="295"/>
        <v>45177</v>
      </c>
      <c r="F3785" s="272">
        <v>45184</v>
      </c>
      <c r="G3785" s="272">
        <v>45188</v>
      </c>
      <c r="H3785" s="12" t="s">
        <v>156</v>
      </c>
      <c r="I3785" s="234">
        <v>190.51</v>
      </c>
      <c r="J3785" s="272">
        <v>45189</v>
      </c>
      <c r="K3785" s="17">
        <f t="shared" si="294"/>
        <v>11.5</v>
      </c>
      <c r="L3785" s="283">
        <f t="shared" si="292"/>
        <v>7.7480469297478812E-7</v>
      </c>
      <c r="M3785" s="22">
        <f t="shared" si="293"/>
        <v>8.9102539692100636E-6</v>
      </c>
    </row>
    <row r="3786" spans="1:13">
      <c r="A3786" s="16">
        <f t="shared" si="296"/>
        <v>3779</v>
      </c>
      <c r="B3786" s="12" t="s">
        <v>411</v>
      </c>
      <c r="C3786" s="272">
        <v>45170</v>
      </c>
      <c r="D3786" s="272">
        <v>45184</v>
      </c>
      <c r="E3786" s="196">
        <f t="shared" si="295"/>
        <v>45177</v>
      </c>
      <c r="F3786" s="272">
        <v>45184</v>
      </c>
      <c r="G3786" s="272">
        <v>45218</v>
      </c>
      <c r="H3786" s="12" t="s">
        <v>157</v>
      </c>
      <c r="I3786" s="234">
        <v>489.64</v>
      </c>
      <c r="J3786" s="272">
        <v>45219</v>
      </c>
      <c r="K3786" s="17">
        <f t="shared" si="294"/>
        <v>41.5</v>
      </c>
      <c r="L3786" s="283">
        <f t="shared" ref="L3786:L3849" si="297">I3786/$I$5449</f>
        <v>1.9913672241256381E-6</v>
      </c>
      <c r="M3786" s="22">
        <f t="shared" ref="M3786:M3849" si="298">L3786*K3786</f>
        <v>8.2641739801213979E-5</v>
      </c>
    </row>
    <row r="3787" spans="1:13">
      <c r="A3787" s="16">
        <f t="shared" si="296"/>
        <v>3780</v>
      </c>
      <c r="B3787" s="12" t="s">
        <v>411</v>
      </c>
      <c r="C3787" s="272">
        <v>45170</v>
      </c>
      <c r="D3787" s="272">
        <v>45184</v>
      </c>
      <c r="E3787" s="196">
        <f t="shared" si="295"/>
        <v>45177</v>
      </c>
      <c r="F3787" s="272">
        <v>45184</v>
      </c>
      <c r="G3787" s="272">
        <v>45218</v>
      </c>
      <c r="H3787" s="12" t="s">
        <v>157</v>
      </c>
      <c r="I3787" s="234">
        <v>134.24</v>
      </c>
      <c r="J3787" s="272">
        <v>45219</v>
      </c>
      <c r="K3787" s="17">
        <f t="shared" ref="K3787:K3850" si="299">(G3787-D3787)+((D3787-C3787+1)/2)</f>
        <v>41.5</v>
      </c>
      <c r="L3787" s="283">
        <f t="shared" si="297"/>
        <v>5.4595444850630185E-7</v>
      </c>
      <c r="M3787" s="22">
        <f t="shared" si="298"/>
        <v>2.2657109613011528E-5</v>
      </c>
    </row>
    <row r="3788" spans="1:13">
      <c r="A3788" s="16">
        <f t="shared" si="296"/>
        <v>3781</v>
      </c>
      <c r="B3788" s="12" t="s">
        <v>411</v>
      </c>
      <c r="C3788" s="272">
        <v>45170</v>
      </c>
      <c r="D3788" s="272">
        <v>45184</v>
      </c>
      <c r="E3788" s="196">
        <f t="shared" si="295"/>
        <v>45177</v>
      </c>
      <c r="F3788" s="272">
        <v>45184</v>
      </c>
      <c r="G3788" s="272">
        <v>45188</v>
      </c>
      <c r="H3788" s="12" t="s">
        <v>152</v>
      </c>
      <c r="I3788" s="234">
        <v>51.13</v>
      </c>
      <c r="J3788" s="272">
        <v>45189</v>
      </c>
      <c r="K3788" s="17">
        <f t="shared" si="299"/>
        <v>11.5</v>
      </c>
      <c r="L3788" s="283">
        <f t="shared" si="297"/>
        <v>2.0794585035851621E-7</v>
      </c>
      <c r="M3788" s="22">
        <f t="shared" si="298"/>
        <v>2.3913772791229366E-6</v>
      </c>
    </row>
    <row r="3789" spans="1:13">
      <c r="A3789" s="16">
        <f t="shared" si="296"/>
        <v>3782</v>
      </c>
      <c r="B3789" s="12" t="s">
        <v>411</v>
      </c>
      <c r="C3789" s="272">
        <v>45170</v>
      </c>
      <c r="D3789" s="272">
        <v>45184</v>
      </c>
      <c r="E3789" s="196">
        <f t="shared" si="295"/>
        <v>45177</v>
      </c>
      <c r="F3789" s="272">
        <v>45184</v>
      </c>
      <c r="G3789" s="272">
        <v>45188</v>
      </c>
      <c r="H3789" s="12" t="s">
        <v>156</v>
      </c>
      <c r="I3789" s="234">
        <v>143.97</v>
      </c>
      <c r="J3789" s="272">
        <v>45189</v>
      </c>
      <c r="K3789" s="17">
        <f t="shared" si="299"/>
        <v>11.5</v>
      </c>
      <c r="L3789" s="283">
        <f t="shared" si="297"/>
        <v>5.8552638521642046E-7</v>
      </c>
      <c r="M3789" s="22">
        <f t="shared" si="298"/>
        <v>6.7335534299888353E-6</v>
      </c>
    </row>
    <row r="3790" spans="1:13">
      <c r="A3790" s="16">
        <f t="shared" si="296"/>
        <v>3783</v>
      </c>
      <c r="B3790" s="12" t="s">
        <v>411</v>
      </c>
      <c r="C3790" s="272">
        <v>45170</v>
      </c>
      <c r="D3790" s="272">
        <v>45184</v>
      </c>
      <c r="E3790" s="196">
        <f t="shared" si="295"/>
        <v>45177</v>
      </c>
      <c r="F3790" s="272">
        <v>45184</v>
      </c>
      <c r="G3790" s="272">
        <v>45188</v>
      </c>
      <c r="H3790" s="12" t="s">
        <v>166</v>
      </c>
      <c r="I3790" s="234">
        <v>374.14</v>
      </c>
      <c r="J3790" s="272">
        <v>45189</v>
      </c>
      <c r="K3790" s="17">
        <f t="shared" si="299"/>
        <v>11.5</v>
      </c>
      <c r="L3790" s="283">
        <f t="shared" si="297"/>
        <v>1.5216284070630794E-6</v>
      </c>
      <c r="M3790" s="22">
        <f t="shared" si="298"/>
        <v>1.7498726681225414E-5</v>
      </c>
    </row>
    <row r="3791" spans="1:13">
      <c r="A3791" s="16">
        <f t="shared" si="296"/>
        <v>3784</v>
      </c>
      <c r="B3791" s="12" t="s">
        <v>411</v>
      </c>
      <c r="C3791" s="272">
        <v>45170</v>
      </c>
      <c r="D3791" s="272">
        <v>45184</v>
      </c>
      <c r="E3791" s="196">
        <f t="shared" si="295"/>
        <v>45177</v>
      </c>
      <c r="F3791" s="272">
        <v>45184</v>
      </c>
      <c r="G3791" s="272">
        <v>45218</v>
      </c>
      <c r="H3791" s="12" t="s">
        <v>154</v>
      </c>
      <c r="I3791" s="234">
        <v>643.15000000000009</v>
      </c>
      <c r="J3791" s="272">
        <v>45219</v>
      </c>
      <c r="K3791" s="17">
        <f t="shared" si="299"/>
        <v>41.5</v>
      </c>
      <c r="L3791" s="283">
        <f t="shared" si="297"/>
        <v>2.6156928155306027E-6</v>
      </c>
      <c r="M3791" s="22">
        <f t="shared" si="298"/>
        <v>1.0855125184452001E-4</v>
      </c>
    </row>
    <row r="3792" spans="1:13">
      <c r="A3792" s="16">
        <f t="shared" si="296"/>
        <v>3785</v>
      </c>
      <c r="B3792" s="12" t="s">
        <v>411</v>
      </c>
      <c r="C3792" s="272">
        <v>45170</v>
      </c>
      <c r="D3792" s="272">
        <v>45184</v>
      </c>
      <c r="E3792" s="196">
        <f t="shared" si="295"/>
        <v>45177</v>
      </c>
      <c r="F3792" s="272">
        <v>45184</v>
      </c>
      <c r="G3792" s="272">
        <v>45218</v>
      </c>
      <c r="H3792" s="12" t="s">
        <v>157</v>
      </c>
      <c r="I3792" s="234">
        <v>9675.7699999999932</v>
      </c>
      <c r="J3792" s="272">
        <v>45219</v>
      </c>
      <c r="K3792" s="17">
        <f t="shared" si="299"/>
        <v>41.5</v>
      </c>
      <c r="L3792" s="283">
        <f t="shared" si="297"/>
        <v>3.9351383151250124E-5</v>
      </c>
      <c r="M3792" s="22">
        <f t="shared" si="298"/>
        <v>1.6330824007768801E-3</v>
      </c>
    </row>
    <row r="3793" spans="1:13">
      <c r="A3793" s="16">
        <f t="shared" si="296"/>
        <v>3786</v>
      </c>
      <c r="B3793" s="12" t="s">
        <v>411</v>
      </c>
      <c r="C3793" s="272">
        <v>45170</v>
      </c>
      <c r="D3793" s="272">
        <v>45184</v>
      </c>
      <c r="E3793" s="196">
        <f t="shared" si="295"/>
        <v>45177</v>
      </c>
      <c r="F3793" s="272">
        <v>45184</v>
      </c>
      <c r="G3793" s="272">
        <v>45218</v>
      </c>
      <c r="H3793" s="12" t="s">
        <v>157</v>
      </c>
      <c r="I3793" s="234">
        <v>141.9</v>
      </c>
      <c r="J3793" s="272">
        <v>45219</v>
      </c>
      <c r="K3793" s="17">
        <f t="shared" si="299"/>
        <v>41.5</v>
      </c>
      <c r="L3793" s="283">
        <f t="shared" si="297"/>
        <v>5.7710768953400058E-7</v>
      </c>
      <c r="M3793" s="22">
        <f t="shared" si="298"/>
        <v>2.3949969115661025E-5</v>
      </c>
    </row>
    <row r="3794" spans="1:13">
      <c r="A3794" s="16">
        <f t="shared" si="296"/>
        <v>3787</v>
      </c>
      <c r="B3794" s="12" t="s">
        <v>411</v>
      </c>
      <c r="C3794" s="272">
        <v>45170</v>
      </c>
      <c r="D3794" s="272">
        <v>45184</v>
      </c>
      <c r="E3794" s="196">
        <f t="shared" si="295"/>
        <v>45177</v>
      </c>
      <c r="F3794" s="272">
        <v>45184</v>
      </c>
      <c r="G3794" s="272">
        <v>45229</v>
      </c>
      <c r="H3794" s="12" t="s">
        <v>152</v>
      </c>
      <c r="I3794" s="234">
        <v>22.49</v>
      </c>
      <c r="J3794" s="272">
        <v>45230</v>
      </c>
      <c r="K3794" s="17">
        <f t="shared" si="299"/>
        <v>52.5</v>
      </c>
      <c r="L3794" s="283">
        <f t="shared" si="297"/>
        <v>9.1466891737982176E-8</v>
      </c>
      <c r="M3794" s="22">
        <f t="shared" si="298"/>
        <v>4.8020118162440645E-6</v>
      </c>
    </row>
    <row r="3795" spans="1:13">
      <c r="A3795" s="16">
        <f t="shared" si="296"/>
        <v>3788</v>
      </c>
      <c r="B3795" s="12" t="s">
        <v>411</v>
      </c>
      <c r="C3795" s="272">
        <v>45170</v>
      </c>
      <c r="D3795" s="272">
        <v>45184</v>
      </c>
      <c r="E3795" s="196">
        <f t="shared" si="295"/>
        <v>45177</v>
      </c>
      <c r="F3795" s="272">
        <v>45184</v>
      </c>
      <c r="G3795" s="272">
        <v>45212</v>
      </c>
      <c r="H3795" s="12" t="s">
        <v>153</v>
      </c>
      <c r="I3795" s="234">
        <v>35.14</v>
      </c>
      <c r="J3795" s="272">
        <v>45215</v>
      </c>
      <c r="K3795" s="17">
        <f t="shared" si="299"/>
        <v>35.5</v>
      </c>
      <c r="L3795" s="283">
        <f t="shared" si="297"/>
        <v>1.4291447646388147E-7</v>
      </c>
      <c r="M3795" s="22">
        <f t="shared" si="298"/>
        <v>5.0734639144677925E-6</v>
      </c>
    </row>
    <row r="3796" spans="1:13">
      <c r="A3796" s="16">
        <f t="shared" si="296"/>
        <v>3789</v>
      </c>
      <c r="B3796" s="12" t="s">
        <v>411</v>
      </c>
      <c r="C3796" s="272">
        <v>45170</v>
      </c>
      <c r="D3796" s="272">
        <v>45184</v>
      </c>
      <c r="E3796" s="196">
        <f t="shared" si="295"/>
        <v>45177</v>
      </c>
      <c r="F3796" s="272">
        <v>45184</v>
      </c>
      <c r="G3796" s="272">
        <v>45218</v>
      </c>
      <c r="H3796" s="12" t="s">
        <v>157</v>
      </c>
      <c r="I3796" s="234">
        <v>267.62</v>
      </c>
      <c r="J3796" s="272">
        <v>45219</v>
      </c>
      <c r="K3796" s="17">
        <f t="shared" si="299"/>
        <v>41.5</v>
      </c>
      <c r="L3796" s="283">
        <f t="shared" si="297"/>
        <v>1.0884112746517915E-6</v>
      </c>
      <c r="M3796" s="22">
        <f t="shared" si="298"/>
        <v>4.5169067898049346E-5</v>
      </c>
    </row>
    <row r="3797" spans="1:13">
      <c r="A3797" s="16">
        <f t="shared" si="296"/>
        <v>3790</v>
      </c>
      <c r="B3797" s="12" t="s">
        <v>411</v>
      </c>
      <c r="C3797" s="272">
        <v>45170</v>
      </c>
      <c r="D3797" s="272">
        <v>45184</v>
      </c>
      <c r="E3797" s="196">
        <f t="shared" si="295"/>
        <v>45177</v>
      </c>
      <c r="F3797" s="272">
        <v>45184</v>
      </c>
      <c r="G3797" s="272">
        <v>45218</v>
      </c>
      <c r="H3797" s="12" t="s">
        <v>166</v>
      </c>
      <c r="I3797" s="234">
        <v>251</v>
      </c>
      <c r="J3797" s="272">
        <v>45219</v>
      </c>
      <c r="K3797" s="17">
        <f t="shared" si="299"/>
        <v>41.5</v>
      </c>
      <c r="L3797" s="283">
        <f t="shared" si="297"/>
        <v>1.0208176890277248E-6</v>
      </c>
      <c r="M3797" s="22">
        <f t="shared" si="298"/>
        <v>4.2363934094650581E-5</v>
      </c>
    </row>
    <row r="3798" spans="1:13">
      <c r="A3798" s="16">
        <f t="shared" si="296"/>
        <v>3791</v>
      </c>
      <c r="B3798" s="12" t="s">
        <v>411</v>
      </c>
      <c r="C3798" s="272">
        <v>45170</v>
      </c>
      <c r="D3798" s="272">
        <v>45184</v>
      </c>
      <c r="E3798" s="196">
        <f t="shared" si="295"/>
        <v>45177</v>
      </c>
      <c r="F3798" s="272">
        <v>45184</v>
      </c>
      <c r="G3798" s="272">
        <v>45188</v>
      </c>
      <c r="H3798" s="12" t="s">
        <v>166</v>
      </c>
      <c r="I3798" s="234">
        <v>1560.8</v>
      </c>
      <c r="J3798" s="272">
        <v>45189</v>
      </c>
      <c r="K3798" s="17">
        <f t="shared" si="299"/>
        <v>11.5</v>
      </c>
      <c r="L3798" s="283">
        <f t="shared" si="297"/>
        <v>6.3477778845994929E-6</v>
      </c>
      <c r="M3798" s="22">
        <f t="shared" si="298"/>
        <v>7.2999445672894175E-5</v>
      </c>
    </row>
    <row r="3799" spans="1:13">
      <c r="A3799" s="16">
        <f t="shared" si="296"/>
        <v>3792</v>
      </c>
      <c r="B3799" s="12" t="s">
        <v>411</v>
      </c>
      <c r="C3799" s="272">
        <v>45170</v>
      </c>
      <c r="D3799" s="272">
        <v>45184</v>
      </c>
      <c r="E3799" s="196">
        <f t="shared" si="295"/>
        <v>45177</v>
      </c>
      <c r="F3799" s="272">
        <v>45184</v>
      </c>
      <c r="G3799" s="272">
        <v>45229</v>
      </c>
      <c r="H3799" s="12" t="s">
        <v>152</v>
      </c>
      <c r="I3799" s="234">
        <v>84.79</v>
      </c>
      <c r="J3799" s="272">
        <v>45230</v>
      </c>
      <c r="K3799" s="17">
        <f t="shared" si="299"/>
        <v>52.5</v>
      </c>
      <c r="L3799" s="283">
        <f t="shared" si="297"/>
        <v>3.4484116275960474E-7</v>
      </c>
      <c r="M3799" s="22">
        <f t="shared" si="298"/>
        <v>1.810416104487925E-5</v>
      </c>
    </row>
    <row r="3800" spans="1:13">
      <c r="A3800" s="16">
        <f t="shared" si="296"/>
        <v>3793</v>
      </c>
      <c r="B3800" s="12" t="s">
        <v>411</v>
      </c>
      <c r="C3800" s="272">
        <v>45170</v>
      </c>
      <c r="D3800" s="272">
        <v>45184</v>
      </c>
      <c r="E3800" s="196">
        <f t="shared" si="295"/>
        <v>45177</v>
      </c>
      <c r="F3800" s="272">
        <v>45184</v>
      </c>
      <c r="G3800" s="272">
        <v>45229</v>
      </c>
      <c r="H3800" s="12" t="s">
        <v>165</v>
      </c>
      <c r="I3800" s="234">
        <v>90.49</v>
      </c>
      <c r="J3800" s="272">
        <v>45230</v>
      </c>
      <c r="K3800" s="17">
        <f t="shared" si="299"/>
        <v>52.5</v>
      </c>
      <c r="L3800" s="283">
        <f t="shared" si="297"/>
        <v>3.680230784068478E-7</v>
      </c>
      <c r="M3800" s="22">
        <f t="shared" si="298"/>
        <v>1.932121161635951E-5</v>
      </c>
    </row>
    <row r="3801" spans="1:13">
      <c r="A3801" s="16">
        <f t="shared" si="296"/>
        <v>3794</v>
      </c>
      <c r="B3801" s="12" t="s">
        <v>411</v>
      </c>
      <c r="C3801" s="272">
        <v>45170</v>
      </c>
      <c r="D3801" s="272">
        <v>45184</v>
      </c>
      <c r="E3801" s="196">
        <f t="shared" si="295"/>
        <v>45177</v>
      </c>
      <c r="F3801" s="272">
        <v>45184</v>
      </c>
      <c r="G3801" s="272">
        <v>45218</v>
      </c>
      <c r="H3801" s="12" t="s">
        <v>164</v>
      </c>
      <c r="I3801" s="234">
        <v>4987.0900000000011</v>
      </c>
      <c r="J3801" s="272">
        <v>45219</v>
      </c>
      <c r="K3801" s="17">
        <f t="shared" si="299"/>
        <v>41.5</v>
      </c>
      <c r="L3801" s="283">
        <f t="shared" si="297"/>
        <v>2.0282508720212257E-5</v>
      </c>
      <c r="M3801" s="22">
        <f t="shared" si="298"/>
        <v>8.4172411188880862E-4</v>
      </c>
    </row>
    <row r="3802" spans="1:13">
      <c r="A3802" s="16">
        <f t="shared" si="296"/>
        <v>3795</v>
      </c>
      <c r="B3802" s="12" t="s">
        <v>411</v>
      </c>
      <c r="C3802" s="272">
        <v>45170</v>
      </c>
      <c r="D3802" s="272">
        <v>45184</v>
      </c>
      <c r="E3802" s="196">
        <f t="shared" si="295"/>
        <v>45177</v>
      </c>
      <c r="F3802" s="272">
        <v>45184</v>
      </c>
      <c r="G3802" s="272">
        <v>45218</v>
      </c>
      <c r="H3802" s="12" t="s">
        <v>166</v>
      </c>
      <c r="I3802" s="234">
        <v>87394.240000000034</v>
      </c>
      <c r="J3802" s="272">
        <v>45219</v>
      </c>
      <c r="K3802" s="17">
        <f t="shared" si="299"/>
        <v>41.5</v>
      </c>
      <c r="L3802" s="283">
        <f t="shared" si="297"/>
        <v>3.5543261398858316E-4</v>
      </c>
      <c r="M3802" s="22">
        <f t="shared" si="298"/>
        <v>1.4750453480526201E-2</v>
      </c>
    </row>
    <row r="3803" spans="1:13">
      <c r="A3803" s="16">
        <f t="shared" si="296"/>
        <v>3796</v>
      </c>
      <c r="B3803" s="12" t="s">
        <v>411</v>
      </c>
      <c r="C3803" s="272">
        <v>45170</v>
      </c>
      <c r="D3803" s="272">
        <v>45184</v>
      </c>
      <c r="E3803" s="196">
        <f t="shared" si="295"/>
        <v>45177</v>
      </c>
      <c r="F3803" s="272">
        <v>45184</v>
      </c>
      <c r="G3803" s="272">
        <v>45218</v>
      </c>
      <c r="H3803" s="12" t="s">
        <v>157</v>
      </c>
      <c r="I3803" s="234">
        <v>259.54999999999995</v>
      </c>
      <c r="J3803" s="272">
        <v>45219</v>
      </c>
      <c r="K3803" s="17">
        <f t="shared" si="299"/>
        <v>41.5</v>
      </c>
      <c r="L3803" s="283">
        <f t="shared" si="297"/>
        <v>1.0555905624985892E-6</v>
      </c>
      <c r="M3803" s="22">
        <f t="shared" si="298"/>
        <v>4.3807008343691449E-5</v>
      </c>
    </row>
    <row r="3804" spans="1:13">
      <c r="A3804" s="16">
        <f t="shared" si="296"/>
        <v>3797</v>
      </c>
      <c r="B3804" s="12" t="s">
        <v>411</v>
      </c>
      <c r="C3804" s="272">
        <v>45170</v>
      </c>
      <c r="D3804" s="272">
        <v>45184</v>
      </c>
      <c r="E3804" s="196">
        <f t="shared" si="295"/>
        <v>45177</v>
      </c>
      <c r="F3804" s="272">
        <v>45184</v>
      </c>
      <c r="G3804" s="272">
        <v>45218</v>
      </c>
      <c r="H3804" s="12" t="s">
        <v>157</v>
      </c>
      <c r="I3804" s="234">
        <v>100.4</v>
      </c>
      <c r="J3804" s="272">
        <v>45219</v>
      </c>
      <c r="K3804" s="17">
        <f t="shared" si="299"/>
        <v>41.5</v>
      </c>
      <c r="L3804" s="283">
        <f t="shared" si="297"/>
        <v>4.0832707561108989E-7</v>
      </c>
      <c r="M3804" s="22">
        <f t="shared" si="298"/>
        <v>1.694557363786023E-5</v>
      </c>
    </row>
    <row r="3805" spans="1:13">
      <c r="A3805" s="16">
        <f t="shared" si="296"/>
        <v>3798</v>
      </c>
      <c r="B3805" s="12" t="s">
        <v>411</v>
      </c>
      <c r="C3805" s="272">
        <v>45170</v>
      </c>
      <c r="D3805" s="272">
        <v>45184</v>
      </c>
      <c r="E3805" s="196">
        <f t="shared" si="295"/>
        <v>45177</v>
      </c>
      <c r="F3805" s="272">
        <v>45184</v>
      </c>
      <c r="G3805" s="272">
        <v>45218</v>
      </c>
      <c r="H3805" s="12" t="s">
        <v>157</v>
      </c>
      <c r="I3805" s="234">
        <v>99.09</v>
      </c>
      <c r="J3805" s="272">
        <v>45219</v>
      </c>
      <c r="K3805" s="17">
        <f t="shared" si="299"/>
        <v>41.5</v>
      </c>
      <c r="L3805" s="283">
        <f t="shared" si="297"/>
        <v>4.0299930201496909E-7</v>
      </c>
      <c r="M3805" s="22">
        <f t="shared" si="298"/>
        <v>1.6724471033621217E-5</v>
      </c>
    </row>
    <row r="3806" spans="1:13">
      <c r="A3806" s="16">
        <f t="shared" si="296"/>
        <v>3799</v>
      </c>
      <c r="B3806" s="12" t="s">
        <v>411</v>
      </c>
      <c r="C3806" s="272">
        <v>45170</v>
      </c>
      <c r="D3806" s="272">
        <v>45184</v>
      </c>
      <c r="E3806" s="196">
        <f t="shared" si="295"/>
        <v>45177</v>
      </c>
      <c r="F3806" s="272">
        <v>45184</v>
      </c>
      <c r="G3806" s="272">
        <v>45218</v>
      </c>
      <c r="H3806" s="12" t="s">
        <v>157</v>
      </c>
      <c r="I3806" s="234">
        <v>1089.3600000000001</v>
      </c>
      <c r="J3806" s="272">
        <v>45219</v>
      </c>
      <c r="K3806" s="17">
        <f t="shared" si="299"/>
        <v>41.5</v>
      </c>
      <c r="L3806" s="283">
        <f t="shared" si="297"/>
        <v>4.4304301104352285E-6</v>
      </c>
      <c r="M3806" s="22">
        <f t="shared" si="298"/>
        <v>1.8386284958306199E-4</v>
      </c>
    </row>
    <row r="3807" spans="1:13">
      <c r="A3807" s="16">
        <f t="shared" si="296"/>
        <v>3800</v>
      </c>
      <c r="B3807" s="12" t="s">
        <v>411</v>
      </c>
      <c r="C3807" s="272">
        <v>45170</v>
      </c>
      <c r="D3807" s="272">
        <v>45184</v>
      </c>
      <c r="E3807" s="196">
        <f t="shared" si="295"/>
        <v>45177</v>
      </c>
      <c r="F3807" s="272">
        <v>45184</v>
      </c>
      <c r="G3807" s="272">
        <v>45229</v>
      </c>
      <c r="H3807" s="12" t="s">
        <v>154</v>
      </c>
      <c r="I3807" s="234">
        <v>647.16</v>
      </c>
      <c r="J3807" s="272">
        <v>45230</v>
      </c>
      <c r="K3807" s="17">
        <f t="shared" si="299"/>
        <v>52.5</v>
      </c>
      <c r="L3807" s="283">
        <f t="shared" si="297"/>
        <v>2.6320014965385748E-6</v>
      </c>
      <c r="M3807" s="22">
        <f t="shared" si="298"/>
        <v>1.3818007856827519E-4</v>
      </c>
    </row>
    <row r="3808" spans="1:13">
      <c r="A3808" s="16">
        <f t="shared" si="296"/>
        <v>3801</v>
      </c>
      <c r="B3808" s="12" t="s">
        <v>411</v>
      </c>
      <c r="C3808" s="272">
        <v>45170</v>
      </c>
      <c r="D3808" s="272">
        <v>45184</v>
      </c>
      <c r="E3808" s="196">
        <f t="shared" si="295"/>
        <v>45177</v>
      </c>
      <c r="F3808" s="272">
        <v>45184</v>
      </c>
      <c r="G3808" s="272">
        <v>45229</v>
      </c>
      <c r="H3808" s="12" t="s">
        <v>165</v>
      </c>
      <c r="I3808" s="234">
        <v>8.75</v>
      </c>
      <c r="J3808" s="272">
        <v>45230</v>
      </c>
      <c r="K3808" s="17">
        <f t="shared" si="299"/>
        <v>52.5</v>
      </c>
      <c r="L3808" s="283">
        <f t="shared" si="297"/>
        <v>3.5586274019890802E-8</v>
      </c>
      <c r="M3808" s="22">
        <f t="shared" si="298"/>
        <v>1.8682793860442672E-6</v>
      </c>
    </row>
    <row r="3809" spans="1:13">
      <c r="A3809" s="16">
        <f t="shared" si="296"/>
        <v>3802</v>
      </c>
      <c r="B3809" s="12" t="s">
        <v>411</v>
      </c>
      <c r="C3809" s="272">
        <v>45170</v>
      </c>
      <c r="D3809" s="272">
        <v>45184</v>
      </c>
      <c r="E3809" s="196">
        <f t="shared" si="295"/>
        <v>45177</v>
      </c>
      <c r="F3809" s="272">
        <v>45184</v>
      </c>
      <c r="G3809" s="272">
        <v>45191</v>
      </c>
      <c r="H3809" s="12" t="s">
        <v>166</v>
      </c>
      <c r="I3809" s="234">
        <v>20064.860000000004</v>
      </c>
      <c r="J3809" s="272">
        <v>45194</v>
      </c>
      <c r="K3809" s="17">
        <f t="shared" si="299"/>
        <v>14.5</v>
      </c>
      <c r="L3809" s="283">
        <f t="shared" si="297"/>
        <v>8.1603840700656725E-5</v>
      </c>
      <c r="M3809" s="22">
        <f t="shared" si="298"/>
        <v>1.1832556901595224E-3</v>
      </c>
    </row>
    <row r="3810" spans="1:13">
      <c r="A3810" s="16">
        <f t="shared" si="296"/>
        <v>3803</v>
      </c>
      <c r="B3810" s="12" t="s">
        <v>411</v>
      </c>
      <c r="C3810" s="272">
        <v>45170</v>
      </c>
      <c r="D3810" s="272">
        <v>45184</v>
      </c>
      <c r="E3810" s="196">
        <f t="shared" si="295"/>
        <v>45177</v>
      </c>
      <c r="F3810" s="272">
        <v>45184</v>
      </c>
      <c r="G3810" s="272">
        <v>45191</v>
      </c>
      <c r="H3810" s="12" t="s">
        <v>164</v>
      </c>
      <c r="I3810" s="234">
        <v>26783.71</v>
      </c>
      <c r="J3810" s="272">
        <v>45194</v>
      </c>
      <c r="K3810" s="17">
        <f t="shared" si="299"/>
        <v>14.5</v>
      </c>
      <c r="L3810" s="283">
        <f t="shared" si="297"/>
        <v>1.0892942209477593E-4</v>
      </c>
      <c r="M3810" s="22">
        <f t="shared" si="298"/>
        <v>1.5794766203742511E-3</v>
      </c>
    </row>
    <row r="3811" spans="1:13">
      <c r="A3811" s="16">
        <f t="shared" si="296"/>
        <v>3804</v>
      </c>
      <c r="B3811" s="12" t="s">
        <v>411</v>
      </c>
      <c r="C3811" s="272">
        <v>45170</v>
      </c>
      <c r="D3811" s="272">
        <v>45184</v>
      </c>
      <c r="E3811" s="196">
        <f t="shared" si="295"/>
        <v>45177</v>
      </c>
      <c r="F3811" s="272">
        <v>45184</v>
      </c>
      <c r="G3811" s="272">
        <v>45218</v>
      </c>
      <c r="H3811" s="12" t="s">
        <v>154</v>
      </c>
      <c r="I3811" s="234">
        <v>459.71999999999991</v>
      </c>
      <c r="J3811" s="272">
        <v>45219</v>
      </c>
      <c r="K3811" s="17">
        <f t="shared" si="299"/>
        <v>41.5</v>
      </c>
      <c r="L3811" s="283">
        <f t="shared" si="297"/>
        <v>1.8696825019913367E-6</v>
      </c>
      <c r="M3811" s="22">
        <f t="shared" si="298"/>
        <v>7.7591823832640476E-5</v>
      </c>
    </row>
    <row r="3812" spans="1:13">
      <c r="A3812" s="16">
        <f t="shared" si="296"/>
        <v>3805</v>
      </c>
      <c r="B3812" s="12" t="s">
        <v>411</v>
      </c>
      <c r="C3812" s="272">
        <v>45170</v>
      </c>
      <c r="D3812" s="272">
        <v>45184</v>
      </c>
      <c r="E3812" s="196">
        <f t="shared" si="295"/>
        <v>45177</v>
      </c>
      <c r="F3812" s="272">
        <v>45184</v>
      </c>
      <c r="G3812" s="272">
        <v>45218</v>
      </c>
      <c r="H3812" s="12" t="s">
        <v>157</v>
      </c>
      <c r="I3812" s="234">
        <v>1622.1399999999999</v>
      </c>
      <c r="J3812" s="272">
        <v>45219</v>
      </c>
      <c r="K3812" s="17">
        <f t="shared" si="299"/>
        <v>41.5</v>
      </c>
      <c r="L3812" s="283">
        <f t="shared" si="297"/>
        <v>6.5972478329857896E-6</v>
      </c>
      <c r="M3812" s="22">
        <f t="shared" si="298"/>
        <v>2.7378578506891029E-4</v>
      </c>
    </row>
    <row r="3813" spans="1:13">
      <c r="A3813" s="16">
        <f t="shared" si="296"/>
        <v>3806</v>
      </c>
      <c r="B3813" s="12" t="s">
        <v>411</v>
      </c>
      <c r="C3813" s="272">
        <v>45170</v>
      </c>
      <c r="D3813" s="272">
        <v>45184</v>
      </c>
      <c r="E3813" s="196">
        <f t="shared" ref="E3813:E3876" si="300">AVERAGE(C3813:D3813)</f>
        <v>45177</v>
      </c>
      <c r="F3813" s="272">
        <v>45184</v>
      </c>
      <c r="G3813" s="272">
        <v>45218</v>
      </c>
      <c r="H3813" s="12" t="s">
        <v>157</v>
      </c>
      <c r="I3813" s="234">
        <v>376.31</v>
      </c>
      <c r="J3813" s="272">
        <v>45219</v>
      </c>
      <c r="K3813" s="17">
        <f t="shared" si="299"/>
        <v>41.5</v>
      </c>
      <c r="L3813" s="283">
        <f t="shared" si="297"/>
        <v>1.5304538030200122E-6</v>
      </c>
      <c r="M3813" s="22">
        <f t="shared" si="298"/>
        <v>6.3513832825330509E-5</v>
      </c>
    </row>
    <row r="3814" spans="1:13">
      <c r="A3814" s="16">
        <f t="shared" si="296"/>
        <v>3807</v>
      </c>
      <c r="B3814" s="12" t="s">
        <v>411</v>
      </c>
      <c r="C3814" s="272">
        <v>45170</v>
      </c>
      <c r="D3814" s="272">
        <v>45184</v>
      </c>
      <c r="E3814" s="196">
        <f t="shared" si="300"/>
        <v>45177</v>
      </c>
      <c r="F3814" s="272">
        <v>45184</v>
      </c>
      <c r="G3814" s="272">
        <v>45229</v>
      </c>
      <c r="H3814" s="12" t="s">
        <v>156</v>
      </c>
      <c r="I3814" s="234">
        <v>20.22</v>
      </c>
      <c r="J3814" s="272">
        <v>45230</v>
      </c>
      <c r="K3814" s="17">
        <f t="shared" si="299"/>
        <v>52.5</v>
      </c>
      <c r="L3814" s="283">
        <f t="shared" si="297"/>
        <v>8.223479550653623E-8</v>
      </c>
      <c r="M3814" s="22">
        <f t="shared" si="298"/>
        <v>4.3173267640931519E-6</v>
      </c>
    </row>
    <row r="3815" spans="1:13">
      <c r="A3815" s="16">
        <f t="shared" si="296"/>
        <v>3808</v>
      </c>
      <c r="B3815" s="12" t="s">
        <v>411</v>
      </c>
      <c r="C3815" s="272">
        <v>45170</v>
      </c>
      <c r="D3815" s="272">
        <v>45184</v>
      </c>
      <c r="E3815" s="196">
        <f t="shared" si="300"/>
        <v>45177</v>
      </c>
      <c r="F3815" s="272">
        <v>45184</v>
      </c>
      <c r="G3815" s="272">
        <v>45229</v>
      </c>
      <c r="H3815" s="12" t="s">
        <v>166</v>
      </c>
      <c r="I3815" s="234">
        <v>133.99</v>
      </c>
      <c r="J3815" s="272">
        <v>45230</v>
      </c>
      <c r="K3815" s="17">
        <f t="shared" si="299"/>
        <v>52.5</v>
      </c>
      <c r="L3815" s="283">
        <f t="shared" si="297"/>
        <v>5.4493769782001928E-7</v>
      </c>
      <c r="M3815" s="22">
        <f t="shared" si="298"/>
        <v>2.8609229135551011E-5</v>
      </c>
    </row>
    <row r="3816" spans="1:13">
      <c r="A3816" s="16">
        <f t="shared" si="296"/>
        <v>3809</v>
      </c>
      <c r="B3816" s="12" t="s">
        <v>411</v>
      </c>
      <c r="C3816" s="272">
        <v>45170</v>
      </c>
      <c r="D3816" s="272">
        <v>45184</v>
      </c>
      <c r="E3816" s="196">
        <f t="shared" si="300"/>
        <v>45177</v>
      </c>
      <c r="F3816" s="272">
        <v>45184</v>
      </c>
      <c r="G3816" s="272">
        <v>45188</v>
      </c>
      <c r="H3816" s="12" t="s">
        <v>156</v>
      </c>
      <c r="I3816" s="234">
        <v>10.38</v>
      </c>
      <c r="J3816" s="272">
        <v>45189</v>
      </c>
      <c r="K3816" s="17">
        <f t="shared" si="299"/>
        <v>11.5</v>
      </c>
      <c r="L3816" s="283">
        <f t="shared" si="297"/>
        <v>4.221548849445332E-8</v>
      </c>
      <c r="M3816" s="22">
        <f t="shared" si="298"/>
        <v>4.8547811768621313E-7</v>
      </c>
    </row>
    <row r="3817" spans="1:13">
      <c r="A3817" s="16">
        <f t="shared" si="296"/>
        <v>3810</v>
      </c>
      <c r="B3817" s="12" t="s">
        <v>411</v>
      </c>
      <c r="C3817" s="272">
        <v>45170</v>
      </c>
      <c r="D3817" s="272">
        <v>45184</v>
      </c>
      <c r="E3817" s="196">
        <f t="shared" si="300"/>
        <v>45177</v>
      </c>
      <c r="F3817" s="272">
        <v>45184</v>
      </c>
      <c r="G3817" s="272">
        <v>45188</v>
      </c>
      <c r="H3817" s="12" t="s">
        <v>152</v>
      </c>
      <c r="I3817" s="234">
        <v>45.45</v>
      </c>
      <c r="J3817" s="272">
        <v>45189</v>
      </c>
      <c r="K3817" s="17">
        <f t="shared" si="299"/>
        <v>11.5</v>
      </c>
      <c r="L3817" s="283">
        <f t="shared" si="297"/>
        <v>1.8484527476617566E-7</v>
      </c>
      <c r="M3817" s="22">
        <f t="shared" si="298"/>
        <v>2.12572065981102E-6</v>
      </c>
    </row>
    <row r="3818" spans="1:13">
      <c r="A3818" s="16">
        <f t="shared" si="296"/>
        <v>3811</v>
      </c>
      <c r="B3818" s="12" t="s">
        <v>411</v>
      </c>
      <c r="C3818" s="272">
        <v>45170</v>
      </c>
      <c r="D3818" s="272">
        <v>45184</v>
      </c>
      <c r="E3818" s="196">
        <f t="shared" si="300"/>
        <v>45177</v>
      </c>
      <c r="F3818" s="272">
        <v>45184</v>
      </c>
      <c r="G3818" s="272">
        <v>45229</v>
      </c>
      <c r="H3818" s="12" t="s">
        <v>152</v>
      </c>
      <c r="I3818" s="234">
        <v>30.6</v>
      </c>
      <c r="J3818" s="272">
        <v>45230</v>
      </c>
      <c r="K3818" s="17">
        <f t="shared" si="299"/>
        <v>52.5</v>
      </c>
      <c r="L3818" s="283">
        <f t="shared" si="297"/>
        <v>1.2445028400098955E-7</v>
      </c>
      <c r="M3818" s="22">
        <f t="shared" si="298"/>
        <v>6.5336399100519516E-6</v>
      </c>
    </row>
    <row r="3819" spans="1:13">
      <c r="A3819" s="16">
        <f t="shared" si="296"/>
        <v>3812</v>
      </c>
      <c r="B3819" s="12" t="s">
        <v>411</v>
      </c>
      <c r="C3819" s="272">
        <v>45170</v>
      </c>
      <c r="D3819" s="272">
        <v>45184</v>
      </c>
      <c r="E3819" s="196">
        <f t="shared" si="300"/>
        <v>45177</v>
      </c>
      <c r="F3819" s="272">
        <v>45184</v>
      </c>
      <c r="G3819" s="272">
        <v>45229</v>
      </c>
      <c r="H3819" s="12" t="s">
        <v>156</v>
      </c>
      <c r="I3819" s="234">
        <v>49.149999999999991</v>
      </c>
      <c r="J3819" s="272">
        <v>45230</v>
      </c>
      <c r="K3819" s="17">
        <f t="shared" si="299"/>
        <v>52.5</v>
      </c>
      <c r="L3819" s="283">
        <f t="shared" si="297"/>
        <v>1.99893184923158E-7</v>
      </c>
      <c r="M3819" s="22">
        <f t="shared" si="298"/>
        <v>1.0494392208465795E-5</v>
      </c>
    </row>
    <row r="3820" spans="1:13">
      <c r="A3820" s="16">
        <f t="shared" si="296"/>
        <v>3813</v>
      </c>
      <c r="B3820" s="12" t="s">
        <v>411</v>
      </c>
      <c r="C3820" s="272">
        <v>45170</v>
      </c>
      <c r="D3820" s="272">
        <v>45184</v>
      </c>
      <c r="E3820" s="196">
        <f t="shared" si="300"/>
        <v>45177</v>
      </c>
      <c r="F3820" s="272">
        <v>45184</v>
      </c>
      <c r="G3820" s="272">
        <v>45218</v>
      </c>
      <c r="H3820" s="12" t="s">
        <v>157</v>
      </c>
      <c r="I3820" s="234">
        <v>462.81999999999994</v>
      </c>
      <c r="J3820" s="272">
        <v>45219</v>
      </c>
      <c r="K3820" s="17">
        <f t="shared" si="299"/>
        <v>41.5</v>
      </c>
      <c r="L3820" s="283">
        <f t="shared" si="297"/>
        <v>1.8822902105012409E-6</v>
      </c>
      <c r="M3820" s="22">
        <f t="shared" si="298"/>
        <v>7.81150437358015E-5</v>
      </c>
    </row>
    <row r="3821" spans="1:13">
      <c r="A3821" s="16">
        <f t="shared" si="296"/>
        <v>3814</v>
      </c>
      <c r="B3821" s="12" t="s">
        <v>411</v>
      </c>
      <c r="C3821" s="272">
        <v>45170</v>
      </c>
      <c r="D3821" s="272">
        <v>45184</v>
      </c>
      <c r="E3821" s="196">
        <f t="shared" si="300"/>
        <v>45177</v>
      </c>
      <c r="F3821" s="272">
        <v>45184</v>
      </c>
      <c r="G3821" s="272">
        <v>45212</v>
      </c>
      <c r="H3821" s="12" t="s">
        <v>153</v>
      </c>
      <c r="I3821" s="234">
        <v>32.200000000000003</v>
      </c>
      <c r="J3821" s="272">
        <v>45215</v>
      </c>
      <c r="K3821" s="17">
        <f t="shared" si="299"/>
        <v>35.5</v>
      </c>
      <c r="L3821" s="283">
        <f t="shared" si="297"/>
        <v>1.3095748839319817E-7</v>
      </c>
      <c r="M3821" s="22">
        <f t="shared" si="298"/>
        <v>4.6489908379585351E-6</v>
      </c>
    </row>
    <row r="3822" spans="1:13">
      <c r="A3822" s="16">
        <f t="shared" si="296"/>
        <v>3815</v>
      </c>
      <c r="B3822" s="12" t="s">
        <v>411</v>
      </c>
      <c r="C3822" s="272">
        <v>45170</v>
      </c>
      <c r="D3822" s="272">
        <v>45184</v>
      </c>
      <c r="E3822" s="196">
        <f t="shared" si="300"/>
        <v>45177</v>
      </c>
      <c r="F3822" s="272">
        <v>45184</v>
      </c>
      <c r="G3822" s="272">
        <v>45229</v>
      </c>
      <c r="H3822" s="12" t="s">
        <v>156</v>
      </c>
      <c r="I3822" s="234">
        <v>9.39</v>
      </c>
      <c r="J3822" s="272">
        <v>45230</v>
      </c>
      <c r="K3822" s="17">
        <f t="shared" si="299"/>
        <v>52.5</v>
      </c>
      <c r="L3822" s="283">
        <f t="shared" si="297"/>
        <v>3.8189155776774243E-8</v>
      </c>
      <c r="M3822" s="22">
        <f t="shared" si="298"/>
        <v>2.0049306782806476E-6</v>
      </c>
    </row>
    <row r="3823" spans="1:13">
      <c r="A3823" s="16">
        <f t="shared" si="296"/>
        <v>3816</v>
      </c>
      <c r="B3823" s="12" t="s">
        <v>411</v>
      </c>
      <c r="C3823" s="272">
        <v>45170</v>
      </c>
      <c r="D3823" s="272">
        <v>45184</v>
      </c>
      <c r="E3823" s="196">
        <f t="shared" si="300"/>
        <v>45177</v>
      </c>
      <c r="F3823" s="272">
        <v>45184</v>
      </c>
      <c r="G3823" s="272">
        <v>45218</v>
      </c>
      <c r="H3823" s="12" t="s">
        <v>157</v>
      </c>
      <c r="I3823" s="234">
        <v>4587.9000000000024</v>
      </c>
      <c r="J3823" s="272">
        <v>45219</v>
      </c>
      <c r="K3823" s="17">
        <f t="shared" si="299"/>
        <v>41.5</v>
      </c>
      <c r="L3823" s="283">
        <f t="shared" si="297"/>
        <v>1.8659001894383666E-5</v>
      </c>
      <c r="M3823" s="22">
        <f t="shared" si="298"/>
        <v>7.7434857861692218E-4</v>
      </c>
    </row>
    <row r="3824" spans="1:13">
      <c r="A3824" s="16">
        <f t="shared" si="296"/>
        <v>3817</v>
      </c>
      <c r="B3824" s="12" t="s">
        <v>411</v>
      </c>
      <c r="C3824" s="272">
        <v>45170</v>
      </c>
      <c r="D3824" s="272">
        <v>45184</v>
      </c>
      <c r="E3824" s="196">
        <f t="shared" si="300"/>
        <v>45177</v>
      </c>
      <c r="F3824" s="272">
        <v>45184</v>
      </c>
      <c r="G3824" s="272">
        <v>45188</v>
      </c>
      <c r="H3824" s="12" t="s">
        <v>164</v>
      </c>
      <c r="I3824" s="234">
        <v>211.65</v>
      </c>
      <c r="J3824" s="272">
        <v>45189</v>
      </c>
      <c r="K3824" s="17">
        <f t="shared" si="299"/>
        <v>11.5</v>
      </c>
      <c r="L3824" s="283">
        <f t="shared" si="297"/>
        <v>8.6078113100684438E-7</v>
      </c>
      <c r="M3824" s="22">
        <f t="shared" si="298"/>
        <v>9.8989830065787098E-6</v>
      </c>
    </row>
    <row r="3825" spans="1:13">
      <c r="A3825" s="16">
        <f t="shared" si="296"/>
        <v>3818</v>
      </c>
      <c r="B3825" s="12" t="s">
        <v>411</v>
      </c>
      <c r="C3825" s="272">
        <v>45170</v>
      </c>
      <c r="D3825" s="272">
        <v>45184</v>
      </c>
      <c r="E3825" s="196">
        <f t="shared" si="300"/>
        <v>45177</v>
      </c>
      <c r="F3825" s="272">
        <v>45184</v>
      </c>
      <c r="G3825" s="272">
        <v>45188</v>
      </c>
      <c r="H3825" s="12" t="s">
        <v>166</v>
      </c>
      <c r="I3825" s="234">
        <v>680.35</v>
      </c>
      <c r="J3825" s="272">
        <v>45189</v>
      </c>
      <c r="K3825" s="17">
        <f t="shared" si="299"/>
        <v>11.5</v>
      </c>
      <c r="L3825" s="283">
        <f t="shared" si="297"/>
        <v>2.7669853176494523E-6</v>
      </c>
      <c r="M3825" s="22">
        <f t="shared" si="298"/>
        <v>3.1820331152968698E-5</v>
      </c>
    </row>
    <row r="3826" spans="1:13">
      <c r="A3826" s="16">
        <f t="shared" si="296"/>
        <v>3819</v>
      </c>
      <c r="B3826" s="12" t="s">
        <v>411</v>
      </c>
      <c r="C3826" s="272">
        <v>45170</v>
      </c>
      <c r="D3826" s="272">
        <v>45184</v>
      </c>
      <c r="E3826" s="196">
        <f t="shared" si="300"/>
        <v>45177</v>
      </c>
      <c r="F3826" s="272">
        <v>45184</v>
      </c>
      <c r="G3826" s="272">
        <v>45211</v>
      </c>
      <c r="H3826" s="12" t="s">
        <v>152</v>
      </c>
      <c r="I3826" s="234">
        <v>43.14</v>
      </c>
      <c r="J3826" s="272">
        <v>45212</v>
      </c>
      <c r="K3826" s="17">
        <f t="shared" si="299"/>
        <v>34.5</v>
      </c>
      <c r="L3826" s="283">
        <f t="shared" si="297"/>
        <v>1.7545049842492449E-7</v>
      </c>
      <c r="M3826" s="22">
        <f t="shared" si="298"/>
        <v>6.0530421956598947E-6</v>
      </c>
    </row>
    <row r="3827" spans="1:13">
      <c r="A3827" s="16">
        <f t="shared" si="296"/>
        <v>3820</v>
      </c>
      <c r="B3827" s="12" t="s">
        <v>411</v>
      </c>
      <c r="C3827" s="272">
        <v>45170</v>
      </c>
      <c r="D3827" s="272">
        <v>45184</v>
      </c>
      <c r="E3827" s="196">
        <f t="shared" si="300"/>
        <v>45177</v>
      </c>
      <c r="F3827" s="272">
        <v>45184</v>
      </c>
      <c r="G3827" s="272">
        <v>45211</v>
      </c>
      <c r="H3827" s="12" t="s">
        <v>156</v>
      </c>
      <c r="I3827" s="234">
        <v>52.06</v>
      </c>
      <c r="J3827" s="272">
        <v>45212</v>
      </c>
      <c r="K3827" s="17">
        <f t="shared" si="299"/>
        <v>34.5</v>
      </c>
      <c r="L3827" s="283">
        <f t="shared" si="297"/>
        <v>2.1172816291148745E-7</v>
      </c>
      <c r="M3827" s="22">
        <f t="shared" si="298"/>
        <v>7.3046216204463173E-6</v>
      </c>
    </row>
    <row r="3828" spans="1:13">
      <c r="A3828" s="16">
        <f t="shared" si="296"/>
        <v>3821</v>
      </c>
      <c r="B3828" s="12" t="s">
        <v>411</v>
      </c>
      <c r="C3828" s="272">
        <v>45170</v>
      </c>
      <c r="D3828" s="272">
        <v>45184</v>
      </c>
      <c r="E3828" s="196">
        <f t="shared" si="300"/>
        <v>45177</v>
      </c>
      <c r="F3828" s="272">
        <v>45184</v>
      </c>
      <c r="G3828" s="272">
        <v>45188</v>
      </c>
      <c r="H3828" s="12" t="s">
        <v>164</v>
      </c>
      <c r="I3828" s="234">
        <v>29.9</v>
      </c>
      <c r="J3828" s="272">
        <v>45189</v>
      </c>
      <c r="K3828" s="17">
        <f t="shared" si="299"/>
        <v>11.5</v>
      </c>
      <c r="L3828" s="283">
        <f t="shared" si="297"/>
        <v>1.2160338207939826E-7</v>
      </c>
      <c r="M3828" s="22">
        <f t="shared" si="298"/>
        <v>1.3984388939130801E-6</v>
      </c>
    </row>
    <row r="3829" spans="1:13">
      <c r="A3829" s="16">
        <f t="shared" si="296"/>
        <v>3822</v>
      </c>
      <c r="B3829" s="12" t="s">
        <v>411</v>
      </c>
      <c r="C3829" s="272">
        <v>45170</v>
      </c>
      <c r="D3829" s="272">
        <v>45184</v>
      </c>
      <c r="E3829" s="196">
        <f t="shared" si="300"/>
        <v>45177</v>
      </c>
      <c r="F3829" s="272">
        <v>45184</v>
      </c>
      <c r="G3829" s="272">
        <v>45229</v>
      </c>
      <c r="H3829" s="12" t="s">
        <v>165</v>
      </c>
      <c r="I3829" s="234">
        <v>227.41</v>
      </c>
      <c r="J3829" s="272">
        <v>45230</v>
      </c>
      <c r="K3829" s="17">
        <f t="shared" si="299"/>
        <v>52.5</v>
      </c>
      <c r="L3829" s="283">
        <f t="shared" si="297"/>
        <v>9.2487709427009906E-7</v>
      </c>
      <c r="M3829" s="22">
        <f t="shared" si="298"/>
        <v>4.8556047449180199E-5</v>
      </c>
    </row>
    <row r="3830" spans="1:13">
      <c r="A3830" s="16">
        <f t="shared" si="296"/>
        <v>3823</v>
      </c>
      <c r="B3830" s="12" t="s">
        <v>411</v>
      </c>
      <c r="C3830" s="272">
        <v>45170</v>
      </c>
      <c r="D3830" s="272">
        <v>45184</v>
      </c>
      <c r="E3830" s="196">
        <f t="shared" si="300"/>
        <v>45177</v>
      </c>
      <c r="F3830" s="272">
        <v>45184</v>
      </c>
      <c r="G3830" s="272">
        <v>45229</v>
      </c>
      <c r="H3830" s="12" t="s">
        <v>156</v>
      </c>
      <c r="I3830" s="234">
        <v>20.65</v>
      </c>
      <c r="J3830" s="272">
        <v>45230</v>
      </c>
      <c r="K3830" s="17">
        <f t="shared" si="299"/>
        <v>52.5</v>
      </c>
      <c r="L3830" s="283">
        <f t="shared" si="297"/>
        <v>8.3983606686942284E-8</v>
      </c>
      <c r="M3830" s="22">
        <f t="shared" si="298"/>
        <v>4.4091393510644702E-6</v>
      </c>
    </row>
    <row r="3831" spans="1:13">
      <c r="A3831" s="16">
        <f t="shared" si="296"/>
        <v>3824</v>
      </c>
      <c r="B3831" s="12" t="s">
        <v>411</v>
      </c>
      <c r="C3831" s="272">
        <v>45170</v>
      </c>
      <c r="D3831" s="272">
        <v>45184</v>
      </c>
      <c r="E3831" s="196">
        <f t="shared" si="300"/>
        <v>45177</v>
      </c>
      <c r="F3831" s="272">
        <v>45184</v>
      </c>
      <c r="G3831" s="272">
        <v>45218</v>
      </c>
      <c r="H3831" s="12" t="s">
        <v>164</v>
      </c>
      <c r="I3831" s="234">
        <v>160.6</v>
      </c>
      <c r="J3831" s="272">
        <v>45219</v>
      </c>
      <c r="K3831" s="17">
        <f t="shared" si="299"/>
        <v>41.5</v>
      </c>
      <c r="L3831" s="283">
        <f t="shared" si="297"/>
        <v>6.5316064086793857E-7</v>
      </c>
      <c r="M3831" s="22">
        <f t="shared" si="298"/>
        <v>2.7106166596019451E-5</v>
      </c>
    </row>
    <row r="3832" spans="1:13">
      <c r="A3832" s="16">
        <f t="shared" si="296"/>
        <v>3825</v>
      </c>
      <c r="B3832" s="12" t="s">
        <v>411</v>
      </c>
      <c r="C3832" s="272">
        <v>45170</v>
      </c>
      <c r="D3832" s="272">
        <v>45184</v>
      </c>
      <c r="E3832" s="196">
        <f t="shared" si="300"/>
        <v>45177</v>
      </c>
      <c r="F3832" s="272">
        <v>45184</v>
      </c>
      <c r="G3832" s="272">
        <v>45218</v>
      </c>
      <c r="H3832" s="12" t="s">
        <v>166</v>
      </c>
      <c r="I3832" s="234">
        <v>372.61</v>
      </c>
      <c r="J3832" s="272">
        <v>45219</v>
      </c>
      <c r="K3832" s="17">
        <f t="shared" si="299"/>
        <v>41.5</v>
      </c>
      <c r="L3832" s="283">
        <f t="shared" si="297"/>
        <v>1.5154058928630299E-6</v>
      </c>
      <c r="M3832" s="22">
        <f t="shared" si="298"/>
        <v>6.2889344553815736E-5</v>
      </c>
    </row>
    <row r="3833" spans="1:13">
      <c r="A3833" s="16">
        <f t="shared" si="296"/>
        <v>3826</v>
      </c>
      <c r="B3833" s="12" t="s">
        <v>411</v>
      </c>
      <c r="C3833" s="272">
        <v>45170</v>
      </c>
      <c r="D3833" s="272">
        <v>45184</v>
      </c>
      <c r="E3833" s="196">
        <f t="shared" si="300"/>
        <v>45177</v>
      </c>
      <c r="F3833" s="272">
        <v>45184</v>
      </c>
      <c r="G3833" s="272">
        <v>45211</v>
      </c>
      <c r="H3833" s="12" t="s">
        <v>156</v>
      </c>
      <c r="I3833" s="234">
        <v>15.95</v>
      </c>
      <c r="J3833" s="272">
        <v>45212</v>
      </c>
      <c r="K3833" s="17">
        <f t="shared" si="299"/>
        <v>34.5</v>
      </c>
      <c r="L3833" s="283">
        <f t="shared" si="297"/>
        <v>6.4868693784829516E-8</v>
      </c>
      <c r="M3833" s="22">
        <f t="shared" si="298"/>
        <v>2.2379699355766184E-6</v>
      </c>
    </row>
    <row r="3834" spans="1:13">
      <c r="A3834" s="16">
        <f t="shared" si="296"/>
        <v>3827</v>
      </c>
      <c r="B3834" s="12" t="s">
        <v>411</v>
      </c>
      <c r="C3834" s="272">
        <v>45170</v>
      </c>
      <c r="D3834" s="272">
        <v>45184</v>
      </c>
      <c r="E3834" s="196">
        <f t="shared" si="300"/>
        <v>45177</v>
      </c>
      <c r="F3834" s="272">
        <v>45184</v>
      </c>
      <c r="G3834" s="272">
        <v>45211</v>
      </c>
      <c r="H3834" s="12" t="s">
        <v>152</v>
      </c>
      <c r="I3834" s="234">
        <v>63.25</v>
      </c>
      <c r="J3834" s="272">
        <v>45212</v>
      </c>
      <c r="K3834" s="17">
        <f t="shared" si="299"/>
        <v>34.5</v>
      </c>
      <c r="L3834" s="283">
        <f t="shared" si="297"/>
        <v>2.5723792362949639E-7</v>
      </c>
      <c r="M3834" s="22">
        <f t="shared" si="298"/>
        <v>8.8747083652176253E-6</v>
      </c>
    </row>
    <row r="3835" spans="1:13">
      <c r="A3835" s="16">
        <f t="shared" si="296"/>
        <v>3828</v>
      </c>
      <c r="B3835" s="12" t="s">
        <v>411</v>
      </c>
      <c r="C3835" s="272">
        <v>45170</v>
      </c>
      <c r="D3835" s="272">
        <v>45184</v>
      </c>
      <c r="E3835" s="196">
        <f t="shared" si="300"/>
        <v>45177</v>
      </c>
      <c r="F3835" s="272">
        <v>45184</v>
      </c>
      <c r="G3835" s="272">
        <v>45188</v>
      </c>
      <c r="H3835" s="12" t="s">
        <v>166</v>
      </c>
      <c r="I3835" s="234">
        <v>361</v>
      </c>
      <c r="J3835" s="272">
        <v>45189</v>
      </c>
      <c r="K3835" s="17">
        <f t="shared" si="299"/>
        <v>11.5</v>
      </c>
      <c r="L3835" s="283">
        <f t="shared" si="297"/>
        <v>1.4681879909920662E-6</v>
      </c>
      <c r="M3835" s="22">
        <f t="shared" si="298"/>
        <v>1.6884161896408761E-5</v>
      </c>
    </row>
    <row r="3836" spans="1:13">
      <c r="A3836" s="16">
        <f t="shared" si="296"/>
        <v>3829</v>
      </c>
      <c r="B3836" s="12" t="s">
        <v>411</v>
      </c>
      <c r="C3836" s="272">
        <v>45170</v>
      </c>
      <c r="D3836" s="272">
        <v>45184</v>
      </c>
      <c r="E3836" s="196">
        <f t="shared" si="300"/>
        <v>45177</v>
      </c>
      <c r="F3836" s="272">
        <v>45184</v>
      </c>
      <c r="G3836" s="272">
        <v>45188</v>
      </c>
      <c r="H3836" s="12" t="s">
        <v>166</v>
      </c>
      <c r="I3836" s="234">
        <v>240</v>
      </c>
      <c r="J3836" s="272">
        <v>45189</v>
      </c>
      <c r="K3836" s="17">
        <f t="shared" si="299"/>
        <v>11.5</v>
      </c>
      <c r="L3836" s="283">
        <f t="shared" si="297"/>
        <v>9.7608065883129062E-7</v>
      </c>
      <c r="M3836" s="22">
        <f t="shared" si="298"/>
        <v>1.1224927576559842E-5</v>
      </c>
    </row>
    <row r="3837" spans="1:13">
      <c r="A3837" s="16">
        <f t="shared" si="296"/>
        <v>3830</v>
      </c>
      <c r="B3837" s="12" t="s">
        <v>411</v>
      </c>
      <c r="C3837" s="272">
        <v>45170</v>
      </c>
      <c r="D3837" s="272">
        <v>45184</v>
      </c>
      <c r="E3837" s="196">
        <f t="shared" si="300"/>
        <v>45177</v>
      </c>
      <c r="F3837" s="272">
        <v>45184</v>
      </c>
      <c r="G3837" s="272">
        <v>45218</v>
      </c>
      <c r="H3837" s="12" t="s">
        <v>157</v>
      </c>
      <c r="I3837" s="234">
        <v>682.57999999999993</v>
      </c>
      <c r="J3837" s="272">
        <v>45219</v>
      </c>
      <c r="K3837" s="17">
        <f t="shared" si="299"/>
        <v>41.5</v>
      </c>
      <c r="L3837" s="283">
        <f t="shared" si="297"/>
        <v>2.7760547337710926E-6</v>
      </c>
      <c r="M3837" s="22">
        <f t="shared" si="298"/>
        <v>1.1520627145150035E-4</v>
      </c>
    </row>
    <row r="3838" spans="1:13">
      <c r="A3838" s="16">
        <f t="shared" si="296"/>
        <v>3831</v>
      </c>
      <c r="B3838" s="12" t="s">
        <v>411</v>
      </c>
      <c r="C3838" s="272">
        <v>45170</v>
      </c>
      <c r="D3838" s="272">
        <v>45184</v>
      </c>
      <c r="E3838" s="196">
        <f t="shared" si="300"/>
        <v>45177</v>
      </c>
      <c r="F3838" s="272">
        <v>45184</v>
      </c>
      <c r="G3838" s="272">
        <v>45188</v>
      </c>
      <c r="H3838" s="12" t="s">
        <v>152</v>
      </c>
      <c r="I3838" s="234">
        <v>524.83000000000004</v>
      </c>
      <c r="J3838" s="272">
        <v>45189</v>
      </c>
      <c r="K3838" s="17">
        <f t="shared" si="299"/>
        <v>11.5</v>
      </c>
      <c r="L3838" s="283">
        <f t="shared" si="297"/>
        <v>2.1344850507267761E-6</v>
      </c>
      <c r="M3838" s="22">
        <f t="shared" si="298"/>
        <v>2.4546578083357925E-5</v>
      </c>
    </row>
    <row r="3839" spans="1:13">
      <c r="A3839" s="16">
        <f t="shared" si="296"/>
        <v>3832</v>
      </c>
      <c r="B3839" s="12" t="s">
        <v>411</v>
      </c>
      <c r="C3839" s="272">
        <v>45170</v>
      </c>
      <c r="D3839" s="272">
        <v>45184</v>
      </c>
      <c r="E3839" s="196">
        <f t="shared" si="300"/>
        <v>45177</v>
      </c>
      <c r="F3839" s="272">
        <v>45184</v>
      </c>
      <c r="G3839" s="272">
        <v>45218</v>
      </c>
      <c r="H3839" s="12" t="s">
        <v>157</v>
      </c>
      <c r="I3839" s="234">
        <v>244.46</v>
      </c>
      <c r="J3839" s="272">
        <v>45219</v>
      </c>
      <c r="K3839" s="17">
        <f t="shared" si="299"/>
        <v>41.5</v>
      </c>
      <c r="L3839" s="283">
        <f t="shared" si="297"/>
        <v>9.9421949107457217E-7</v>
      </c>
      <c r="M3839" s="22">
        <f t="shared" si="298"/>
        <v>4.1260108879594747E-5</v>
      </c>
    </row>
    <row r="3840" spans="1:13">
      <c r="A3840" s="16">
        <f t="shared" si="296"/>
        <v>3833</v>
      </c>
      <c r="B3840" s="12" t="s">
        <v>411</v>
      </c>
      <c r="C3840" s="272">
        <v>45170</v>
      </c>
      <c r="D3840" s="272">
        <v>45184</v>
      </c>
      <c r="E3840" s="196">
        <f t="shared" si="300"/>
        <v>45177</v>
      </c>
      <c r="F3840" s="272">
        <v>45184</v>
      </c>
      <c r="G3840" s="272">
        <v>45188</v>
      </c>
      <c r="H3840" s="12" t="s">
        <v>156</v>
      </c>
      <c r="I3840" s="234">
        <v>43.2</v>
      </c>
      <c r="J3840" s="272">
        <v>45189</v>
      </c>
      <c r="K3840" s="17">
        <f t="shared" si="299"/>
        <v>11.5</v>
      </c>
      <c r="L3840" s="283">
        <f t="shared" si="297"/>
        <v>1.756945185896323E-7</v>
      </c>
      <c r="M3840" s="22">
        <f t="shared" si="298"/>
        <v>2.0204869637807715E-6</v>
      </c>
    </row>
    <row r="3841" spans="1:13">
      <c r="A3841" s="16">
        <f t="shared" si="296"/>
        <v>3834</v>
      </c>
      <c r="B3841" s="12" t="s">
        <v>411</v>
      </c>
      <c r="C3841" s="272">
        <v>45170</v>
      </c>
      <c r="D3841" s="272">
        <v>45184</v>
      </c>
      <c r="E3841" s="196">
        <f t="shared" si="300"/>
        <v>45177</v>
      </c>
      <c r="F3841" s="272">
        <v>45184</v>
      </c>
      <c r="G3841" s="272">
        <v>45218</v>
      </c>
      <c r="H3841" s="12" t="s">
        <v>157</v>
      </c>
      <c r="I3841" s="234">
        <v>3282.1499999999992</v>
      </c>
      <c r="J3841" s="272">
        <v>45219</v>
      </c>
      <c r="K3841" s="17">
        <f t="shared" si="299"/>
        <v>41.5</v>
      </c>
      <c r="L3841" s="283">
        <f t="shared" si="297"/>
        <v>1.3348513059929665E-5</v>
      </c>
      <c r="M3841" s="22">
        <f t="shared" si="298"/>
        <v>5.5396329198708109E-4</v>
      </c>
    </row>
    <row r="3842" spans="1:13">
      <c r="A3842" s="16">
        <f t="shared" si="296"/>
        <v>3835</v>
      </c>
      <c r="B3842" s="12" t="s">
        <v>411</v>
      </c>
      <c r="C3842" s="272">
        <v>45170</v>
      </c>
      <c r="D3842" s="272">
        <v>45184</v>
      </c>
      <c r="E3842" s="196">
        <f t="shared" si="300"/>
        <v>45177</v>
      </c>
      <c r="F3842" s="272">
        <v>45184</v>
      </c>
      <c r="G3842" s="272">
        <v>45188</v>
      </c>
      <c r="H3842" s="12" t="s">
        <v>156</v>
      </c>
      <c r="I3842" s="234">
        <v>12.22</v>
      </c>
      <c r="J3842" s="272">
        <v>45189</v>
      </c>
      <c r="K3842" s="17">
        <f t="shared" si="299"/>
        <v>11.5</v>
      </c>
      <c r="L3842" s="283">
        <f t="shared" si="297"/>
        <v>4.9698773545493213E-8</v>
      </c>
      <c r="M3842" s="22">
        <f t="shared" si="298"/>
        <v>5.7153589577317192E-7</v>
      </c>
    </row>
    <row r="3843" spans="1:13">
      <c r="A3843" s="16">
        <f t="shared" si="296"/>
        <v>3836</v>
      </c>
      <c r="B3843" s="12" t="s">
        <v>411</v>
      </c>
      <c r="C3843" s="272">
        <v>45170</v>
      </c>
      <c r="D3843" s="272">
        <v>45184</v>
      </c>
      <c r="E3843" s="196">
        <f t="shared" si="300"/>
        <v>45177</v>
      </c>
      <c r="F3843" s="272">
        <v>45184</v>
      </c>
      <c r="G3843" s="272">
        <v>45188</v>
      </c>
      <c r="H3843" s="12" t="s">
        <v>152</v>
      </c>
      <c r="I3843" s="234">
        <v>74.69</v>
      </c>
      <c r="J3843" s="272">
        <v>45189</v>
      </c>
      <c r="K3843" s="17">
        <f t="shared" si="299"/>
        <v>11.5</v>
      </c>
      <c r="L3843" s="283">
        <f t="shared" si="297"/>
        <v>3.0376443503378789E-7</v>
      </c>
      <c r="M3843" s="22">
        <f t="shared" si="298"/>
        <v>3.4932910028885607E-6</v>
      </c>
    </row>
    <row r="3844" spans="1:13">
      <c r="A3844" s="16">
        <f t="shared" si="296"/>
        <v>3837</v>
      </c>
      <c r="B3844" s="12" t="s">
        <v>411</v>
      </c>
      <c r="C3844" s="272">
        <v>45170</v>
      </c>
      <c r="D3844" s="272">
        <v>45184</v>
      </c>
      <c r="E3844" s="196">
        <f t="shared" si="300"/>
        <v>45177</v>
      </c>
      <c r="F3844" s="272">
        <v>45184</v>
      </c>
      <c r="G3844" s="272">
        <v>45229</v>
      </c>
      <c r="H3844" s="12" t="s">
        <v>156</v>
      </c>
      <c r="I3844" s="234">
        <v>65.430000000000007</v>
      </c>
      <c r="J3844" s="272">
        <v>45230</v>
      </c>
      <c r="K3844" s="17">
        <f t="shared" si="299"/>
        <v>52.5</v>
      </c>
      <c r="L3844" s="283">
        <f t="shared" si="297"/>
        <v>2.6610398961388062E-7</v>
      </c>
      <c r="M3844" s="22">
        <f t="shared" si="298"/>
        <v>1.3970459454728732E-5</v>
      </c>
    </row>
    <row r="3845" spans="1:13">
      <c r="A3845" s="16">
        <f t="shared" si="296"/>
        <v>3838</v>
      </c>
      <c r="B3845" s="12" t="s">
        <v>411</v>
      </c>
      <c r="C3845" s="272">
        <v>45170</v>
      </c>
      <c r="D3845" s="272">
        <v>45184</v>
      </c>
      <c r="E3845" s="196">
        <f t="shared" si="300"/>
        <v>45177</v>
      </c>
      <c r="F3845" s="272">
        <v>45184</v>
      </c>
      <c r="G3845" s="272">
        <v>45188</v>
      </c>
      <c r="H3845" s="12" t="s">
        <v>166</v>
      </c>
      <c r="I3845" s="234">
        <v>511.74</v>
      </c>
      <c r="J3845" s="272">
        <v>45189</v>
      </c>
      <c r="K3845" s="17">
        <f t="shared" si="299"/>
        <v>11.5</v>
      </c>
      <c r="L3845" s="283">
        <f t="shared" si="297"/>
        <v>2.0812479847930194E-6</v>
      </c>
      <c r="M3845" s="22">
        <f t="shared" si="298"/>
        <v>2.3934351825119722E-5</v>
      </c>
    </row>
    <row r="3846" spans="1:13">
      <c r="A3846" s="16">
        <f t="shared" si="296"/>
        <v>3839</v>
      </c>
      <c r="B3846" s="12" t="s">
        <v>411</v>
      </c>
      <c r="C3846" s="272">
        <v>45170</v>
      </c>
      <c r="D3846" s="272">
        <v>45184</v>
      </c>
      <c r="E3846" s="196">
        <f t="shared" si="300"/>
        <v>45177</v>
      </c>
      <c r="F3846" s="272">
        <v>45184</v>
      </c>
      <c r="G3846" s="272">
        <v>45226</v>
      </c>
      <c r="H3846" s="12" t="s">
        <v>416</v>
      </c>
      <c r="I3846" s="234">
        <v>6.09</v>
      </c>
      <c r="J3846" s="272">
        <v>45229</v>
      </c>
      <c r="K3846" s="17">
        <f t="shared" si="299"/>
        <v>49.5</v>
      </c>
      <c r="L3846" s="283">
        <f t="shared" si="297"/>
        <v>2.4768046717843997E-8</v>
      </c>
      <c r="M3846" s="22">
        <f t="shared" si="298"/>
        <v>1.2260183125332779E-6</v>
      </c>
    </row>
    <row r="3847" spans="1:13">
      <c r="A3847" s="16">
        <f t="shared" si="296"/>
        <v>3840</v>
      </c>
      <c r="B3847" s="12" t="s">
        <v>411</v>
      </c>
      <c r="C3847" s="272">
        <v>45170</v>
      </c>
      <c r="D3847" s="272">
        <v>45184</v>
      </c>
      <c r="E3847" s="196">
        <f t="shared" si="300"/>
        <v>45177</v>
      </c>
      <c r="F3847" s="272">
        <v>45184</v>
      </c>
      <c r="G3847" s="272">
        <v>45212</v>
      </c>
      <c r="H3847" s="12" t="s">
        <v>153</v>
      </c>
      <c r="I3847" s="234">
        <v>36.090000000000003</v>
      </c>
      <c r="J3847" s="272">
        <v>45215</v>
      </c>
      <c r="K3847" s="17">
        <f t="shared" si="299"/>
        <v>35.5</v>
      </c>
      <c r="L3847" s="283">
        <f t="shared" si="297"/>
        <v>1.4677812907175532E-7</v>
      </c>
      <c r="M3847" s="22">
        <f t="shared" si="298"/>
        <v>5.2106235820473143E-6</v>
      </c>
    </row>
    <row r="3848" spans="1:13">
      <c r="A3848" s="16">
        <f t="shared" si="296"/>
        <v>3841</v>
      </c>
      <c r="B3848" s="12" t="s">
        <v>411</v>
      </c>
      <c r="C3848" s="272">
        <v>45170</v>
      </c>
      <c r="D3848" s="272">
        <v>45184</v>
      </c>
      <c r="E3848" s="196">
        <f t="shared" si="300"/>
        <v>45177</v>
      </c>
      <c r="F3848" s="272">
        <v>45184</v>
      </c>
      <c r="G3848" s="272">
        <v>45188</v>
      </c>
      <c r="H3848" s="12" t="s">
        <v>164</v>
      </c>
      <c r="I3848" s="234">
        <v>27.65</v>
      </c>
      <c r="J3848" s="272">
        <v>45189</v>
      </c>
      <c r="K3848" s="17">
        <f t="shared" si="299"/>
        <v>11.5</v>
      </c>
      <c r="L3848" s="283">
        <f t="shared" si="297"/>
        <v>1.1245262590285493E-7</v>
      </c>
      <c r="M3848" s="22">
        <f t="shared" si="298"/>
        <v>1.2932051978828318E-6</v>
      </c>
    </row>
    <row r="3849" spans="1:13">
      <c r="A3849" s="16">
        <f t="shared" ref="A3849:A3912" si="301">A3848+1</f>
        <v>3842</v>
      </c>
      <c r="B3849" s="12" t="s">
        <v>411</v>
      </c>
      <c r="C3849" s="272">
        <v>45170</v>
      </c>
      <c r="D3849" s="272">
        <v>45184</v>
      </c>
      <c r="E3849" s="196">
        <f t="shared" si="300"/>
        <v>45177</v>
      </c>
      <c r="F3849" s="272">
        <v>45184</v>
      </c>
      <c r="G3849" s="272">
        <v>45188</v>
      </c>
      <c r="H3849" s="12" t="s">
        <v>166</v>
      </c>
      <c r="I3849" s="234">
        <v>1118.72</v>
      </c>
      <c r="J3849" s="272">
        <v>45189</v>
      </c>
      <c r="K3849" s="17">
        <f t="shared" si="299"/>
        <v>11.5</v>
      </c>
      <c r="L3849" s="283">
        <f t="shared" si="297"/>
        <v>4.5498373110322554E-6</v>
      </c>
      <c r="M3849" s="22">
        <f t="shared" si="298"/>
        <v>5.2323129076870937E-5</v>
      </c>
    </row>
    <row r="3850" spans="1:13">
      <c r="A3850" s="16">
        <f t="shared" si="301"/>
        <v>3843</v>
      </c>
      <c r="B3850" s="12" t="s">
        <v>411</v>
      </c>
      <c r="C3850" s="272">
        <v>45170</v>
      </c>
      <c r="D3850" s="272">
        <v>45184</v>
      </c>
      <c r="E3850" s="196">
        <f t="shared" si="300"/>
        <v>45177</v>
      </c>
      <c r="F3850" s="272">
        <v>45184</v>
      </c>
      <c r="G3850" s="272">
        <v>45188</v>
      </c>
      <c r="H3850" s="12" t="s">
        <v>156</v>
      </c>
      <c r="I3850" s="234">
        <v>301.73</v>
      </c>
      <c r="J3850" s="272">
        <v>45189</v>
      </c>
      <c r="K3850" s="17">
        <f t="shared" si="299"/>
        <v>11.5</v>
      </c>
      <c r="L3850" s="283">
        <f t="shared" ref="L3850:L3913" si="302">I3850/$I$5449</f>
        <v>1.2271367382881889E-6</v>
      </c>
      <c r="M3850" s="22">
        <f t="shared" ref="M3850:M3913" si="303">L3850*K3850</f>
        <v>1.4112072490314173E-5</v>
      </c>
    </row>
    <row r="3851" spans="1:13">
      <c r="A3851" s="16">
        <f t="shared" si="301"/>
        <v>3844</v>
      </c>
      <c r="B3851" s="12" t="s">
        <v>411</v>
      </c>
      <c r="C3851" s="272">
        <v>45170</v>
      </c>
      <c r="D3851" s="272">
        <v>45184</v>
      </c>
      <c r="E3851" s="196">
        <f t="shared" si="300"/>
        <v>45177</v>
      </c>
      <c r="F3851" s="272">
        <v>45184</v>
      </c>
      <c r="G3851" s="272">
        <v>45229</v>
      </c>
      <c r="H3851" s="12" t="s">
        <v>165</v>
      </c>
      <c r="I3851" s="234">
        <v>329.09000000000003</v>
      </c>
      <c r="J3851" s="272">
        <v>45230</v>
      </c>
      <c r="K3851" s="17">
        <f t="shared" ref="K3851:K3914" si="304">(G3851-D3851)+((D3851-C3851+1)/2)</f>
        <v>52.5</v>
      </c>
      <c r="L3851" s="283">
        <f t="shared" si="302"/>
        <v>1.3384099333949559E-6</v>
      </c>
      <c r="M3851" s="22">
        <f t="shared" si="303"/>
        <v>7.0266521503235189E-5</v>
      </c>
    </row>
    <row r="3852" spans="1:13">
      <c r="A3852" s="16">
        <f t="shared" si="301"/>
        <v>3845</v>
      </c>
      <c r="B3852" s="12" t="s">
        <v>411</v>
      </c>
      <c r="C3852" s="272">
        <v>45170</v>
      </c>
      <c r="D3852" s="272">
        <v>45184</v>
      </c>
      <c r="E3852" s="196">
        <f t="shared" si="300"/>
        <v>45177</v>
      </c>
      <c r="F3852" s="272">
        <v>45184</v>
      </c>
      <c r="G3852" s="272">
        <v>45188</v>
      </c>
      <c r="H3852" s="12" t="s">
        <v>164</v>
      </c>
      <c r="I3852" s="234">
        <v>676</v>
      </c>
      <c r="J3852" s="272">
        <v>45189</v>
      </c>
      <c r="K3852" s="17">
        <f t="shared" si="304"/>
        <v>11.5</v>
      </c>
      <c r="L3852" s="283">
        <f t="shared" si="302"/>
        <v>2.7492938557081351E-6</v>
      </c>
      <c r="M3852" s="22">
        <f t="shared" si="303"/>
        <v>3.1616879340643557E-5</v>
      </c>
    </row>
    <row r="3853" spans="1:13">
      <c r="A3853" s="16">
        <f t="shared" si="301"/>
        <v>3846</v>
      </c>
      <c r="B3853" s="12" t="s">
        <v>411</v>
      </c>
      <c r="C3853" s="272">
        <v>45170</v>
      </c>
      <c r="D3853" s="272">
        <v>45184</v>
      </c>
      <c r="E3853" s="196">
        <f t="shared" si="300"/>
        <v>45177</v>
      </c>
      <c r="F3853" s="272">
        <v>45184</v>
      </c>
      <c r="G3853" s="272">
        <v>45188</v>
      </c>
      <c r="H3853" s="12" t="s">
        <v>166</v>
      </c>
      <c r="I3853" s="234">
        <v>647361</v>
      </c>
      <c r="J3853" s="272">
        <v>45189</v>
      </c>
      <c r="K3853" s="17">
        <f t="shared" si="304"/>
        <v>11.5</v>
      </c>
      <c r="L3853" s="283">
        <f t="shared" si="302"/>
        <v>2.6328189640903461E-3</v>
      </c>
      <c r="M3853" s="22">
        <f t="shared" si="303"/>
        <v>3.0277418087038981E-2</v>
      </c>
    </row>
    <row r="3854" spans="1:13">
      <c r="A3854" s="16">
        <f t="shared" si="301"/>
        <v>3847</v>
      </c>
      <c r="B3854" s="12" t="s">
        <v>411</v>
      </c>
      <c r="C3854" s="272">
        <v>45170</v>
      </c>
      <c r="D3854" s="272">
        <v>45184</v>
      </c>
      <c r="E3854" s="196">
        <f t="shared" si="300"/>
        <v>45177</v>
      </c>
      <c r="F3854" s="272">
        <v>45184</v>
      </c>
      <c r="G3854" s="272">
        <v>45229</v>
      </c>
      <c r="H3854" s="12" t="s">
        <v>156</v>
      </c>
      <c r="I3854" s="234">
        <v>9.34</v>
      </c>
      <c r="J3854" s="272">
        <v>45230</v>
      </c>
      <c r="K3854" s="17">
        <f t="shared" si="304"/>
        <v>52.5</v>
      </c>
      <c r="L3854" s="283">
        <f t="shared" si="302"/>
        <v>3.7985805639517724E-8</v>
      </c>
      <c r="M3854" s="22">
        <f t="shared" si="303"/>
        <v>1.9942547960746804E-6</v>
      </c>
    </row>
    <row r="3855" spans="1:13">
      <c r="A3855" s="16">
        <f t="shared" si="301"/>
        <v>3848</v>
      </c>
      <c r="B3855" s="12" t="s">
        <v>411</v>
      </c>
      <c r="C3855" s="272">
        <v>45170</v>
      </c>
      <c r="D3855" s="272">
        <v>45184</v>
      </c>
      <c r="E3855" s="196">
        <f t="shared" si="300"/>
        <v>45177</v>
      </c>
      <c r="F3855" s="272">
        <v>45184</v>
      </c>
      <c r="G3855" s="272">
        <v>45229</v>
      </c>
      <c r="H3855" s="12" t="s">
        <v>152</v>
      </c>
      <c r="I3855" s="234">
        <v>244.26</v>
      </c>
      <c r="J3855" s="272">
        <v>45230</v>
      </c>
      <c r="K3855" s="17">
        <f t="shared" si="304"/>
        <v>52.5</v>
      </c>
      <c r="L3855" s="283">
        <f t="shared" si="302"/>
        <v>9.9340609052554599E-7</v>
      </c>
      <c r="M3855" s="22">
        <f t="shared" si="303"/>
        <v>5.2153819752591166E-5</v>
      </c>
    </row>
    <row r="3856" spans="1:13">
      <c r="A3856" s="16">
        <f t="shared" si="301"/>
        <v>3849</v>
      </c>
      <c r="B3856" s="12" t="s">
        <v>411</v>
      </c>
      <c r="C3856" s="272">
        <v>45170</v>
      </c>
      <c r="D3856" s="272">
        <v>45184</v>
      </c>
      <c r="E3856" s="196">
        <f t="shared" si="300"/>
        <v>45177</v>
      </c>
      <c r="F3856" s="272">
        <v>45184</v>
      </c>
      <c r="G3856" s="272">
        <v>45321</v>
      </c>
      <c r="H3856" s="12" t="s">
        <v>419</v>
      </c>
      <c r="I3856" s="234">
        <v>8.67</v>
      </c>
      <c r="J3856" s="272">
        <v>45322</v>
      </c>
      <c r="K3856" s="17">
        <f t="shared" si="304"/>
        <v>144.5</v>
      </c>
      <c r="L3856" s="283">
        <f t="shared" si="302"/>
        <v>3.5260913800280371E-8</v>
      </c>
      <c r="M3856" s="22">
        <f t="shared" si="303"/>
        <v>5.0952020441405136E-6</v>
      </c>
    </row>
    <row r="3857" spans="1:13">
      <c r="A3857" s="16">
        <f t="shared" si="301"/>
        <v>3850</v>
      </c>
      <c r="B3857" s="12" t="s">
        <v>411</v>
      </c>
      <c r="C3857" s="272">
        <v>45170</v>
      </c>
      <c r="D3857" s="272">
        <v>45184</v>
      </c>
      <c r="E3857" s="196">
        <f t="shared" si="300"/>
        <v>45177</v>
      </c>
      <c r="F3857" s="272">
        <v>45184</v>
      </c>
      <c r="G3857" s="272">
        <v>45229</v>
      </c>
      <c r="H3857" s="12" t="s">
        <v>165</v>
      </c>
      <c r="I3857" s="234">
        <v>40.24</v>
      </c>
      <c r="J3857" s="272">
        <v>45230</v>
      </c>
      <c r="K3857" s="17">
        <f t="shared" si="304"/>
        <v>52.5</v>
      </c>
      <c r="L3857" s="283">
        <f t="shared" si="302"/>
        <v>1.6365619046404639E-7</v>
      </c>
      <c r="M3857" s="22">
        <f t="shared" si="303"/>
        <v>8.5919499993624349E-6</v>
      </c>
    </row>
    <row r="3858" spans="1:13">
      <c r="A3858" s="16">
        <f t="shared" si="301"/>
        <v>3851</v>
      </c>
      <c r="B3858" s="12" t="s">
        <v>411</v>
      </c>
      <c r="C3858" s="272">
        <v>45170</v>
      </c>
      <c r="D3858" s="272">
        <v>45184</v>
      </c>
      <c r="E3858" s="196">
        <f t="shared" si="300"/>
        <v>45177</v>
      </c>
      <c r="F3858" s="272">
        <v>45184</v>
      </c>
      <c r="G3858" s="272">
        <v>45184</v>
      </c>
      <c r="H3858" s="12" t="s">
        <v>164</v>
      </c>
      <c r="I3858" s="234">
        <v>2034.5599999999997</v>
      </c>
      <c r="J3858" s="272">
        <v>45187</v>
      </c>
      <c r="K3858" s="17">
        <f t="shared" si="304"/>
        <v>7.5</v>
      </c>
      <c r="L3858" s="283">
        <f t="shared" si="302"/>
        <v>8.2745611051324592E-6</v>
      </c>
      <c r="M3858" s="22">
        <f t="shared" si="303"/>
        <v>6.2059208288493437E-5</v>
      </c>
    </row>
    <row r="3859" spans="1:13">
      <c r="A3859" s="16">
        <f t="shared" si="301"/>
        <v>3852</v>
      </c>
      <c r="B3859" s="12" t="s">
        <v>411</v>
      </c>
      <c r="C3859" s="272">
        <v>45170</v>
      </c>
      <c r="D3859" s="272">
        <v>45184</v>
      </c>
      <c r="E3859" s="196">
        <f t="shared" si="300"/>
        <v>45177</v>
      </c>
      <c r="F3859" s="272">
        <v>45184</v>
      </c>
      <c r="G3859" s="272">
        <v>45184</v>
      </c>
      <c r="H3859" s="12" t="s">
        <v>166</v>
      </c>
      <c r="I3859" s="234">
        <v>61007.14999999998</v>
      </c>
      <c r="J3859" s="272">
        <v>45187</v>
      </c>
      <c r="K3859" s="17">
        <f t="shared" si="304"/>
        <v>7.5</v>
      </c>
      <c r="L3859" s="283">
        <f t="shared" si="302"/>
        <v>2.4811624652258061E-4</v>
      </c>
      <c r="M3859" s="22">
        <f t="shared" si="303"/>
        <v>1.8608718489193546E-3</v>
      </c>
    </row>
    <row r="3860" spans="1:13">
      <c r="A3860" s="16">
        <f t="shared" si="301"/>
        <v>3853</v>
      </c>
      <c r="B3860" s="12" t="s">
        <v>411</v>
      </c>
      <c r="C3860" s="272">
        <v>45170</v>
      </c>
      <c r="D3860" s="272">
        <v>45184</v>
      </c>
      <c r="E3860" s="196">
        <f t="shared" si="300"/>
        <v>45177</v>
      </c>
      <c r="F3860" s="272">
        <v>45184</v>
      </c>
      <c r="G3860" s="272">
        <v>45218</v>
      </c>
      <c r="H3860" s="12" t="s">
        <v>157</v>
      </c>
      <c r="I3860" s="234">
        <v>206.27</v>
      </c>
      <c r="J3860" s="272">
        <v>45219</v>
      </c>
      <c r="K3860" s="17">
        <f t="shared" si="304"/>
        <v>41.5</v>
      </c>
      <c r="L3860" s="283">
        <f t="shared" si="302"/>
        <v>8.3890065623804302E-7</v>
      </c>
      <c r="M3860" s="22">
        <f t="shared" si="303"/>
        <v>3.4814377233878787E-5</v>
      </c>
    </row>
    <row r="3861" spans="1:13">
      <c r="A3861" s="16">
        <f t="shared" si="301"/>
        <v>3854</v>
      </c>
      <c r="B3861" s="12" t="s">
        <v>411</v>
      </c>
      <c r="C3861" s="272">
        <v>45170</v>
      </c>
      <c r="D3861" s="272">
        <v>45184</v>
      </c>
      <c r="E3861" s="196">
        <f t="shared" si="300"/>
        <v>45177</v>
      </c>
      <c r="F3861" s="272">
        <v>45184</v>
      </c>
      <c r="G3861" s="272">
        <v>45184</v>
      </c>
      <c r="H3861" s="12" t="s">
        <v>166</v>
      </c>
      <c r="I3861" s="234">
        <v>128</v>
      </c>
      <c r="J3861" s="272">
        <v>45187</v>
      </c>
      <c r="K3861" s="17">
        <f t="shared" si="304"/>
        <v>7.5</v>
      </c>
      <c r="L3861" s="283">
        <f t="shared" si="302"/>
        <v>5.2057635137668828E-7</v>
      </c>
      <c r="M3861" s="22">
        <f t="shared" si="303"/>
        <v>3.9043226353251625E-6</v>
      </c>
    </row>
    <row r="3862" spans="1:13">
      <c r="A3862" s="16">
        <f t="shared" si="301"/>
        <v>3855</v>
      </c>
      <c r="B3862" s="12" t="s">
        <v>411</v>
      </c>
      <c r="C3862" s="272">
        <v>45170</v>
      </c>
      <c r="D3862" s="272">
        <v>45184</v>
      </c>
      <c r="E3862" s="196">
        <f t="shared" si="300"/>
        <v>45177</v>
      </c>
      <c r="F3862" s="272">
        <v>45184</v>
      </c>
      <c r="G3862" s="272">
        <v>45218</v>
      </c>
      <c r="H3862" s="12" t="s">
        <v>157</v>
      </c>
      <c r="I3862" s="234">
        <v>136.54</v>
      </c>
      <c r="J3862" s="272">
        <v>45219</v>
      </c>
      <c r="K3862" s="17">
        <f t="shared" si="304"/>
        <v>41.5</v>
      </c>
      <c r="L3862" s="283">
        <f t="shared" si="302"/>
        <v>5.5530855482010165E-7</v>
      </c>
      <c r="M3862" s="22">
        <f t="shared" si="303"/>
        <v>2.3045305025034219E-5</v>
      </c>
    </row>
    <row r="3863" spans="1:13">
      <c r="A3863" s="16">
        <f t="shared" si="301"/>
        <v>3856</v>
      </c>
      <c r="B3863" s="12" t="s">
        <v>411</v>
      </c>
      <c r="C3863" s="272">
        <v>45170</v>
      </c>
      <c r="D3863" s="272">
        <v>45184</v>
      </c>
      <c r="E3863" s="196">
        <f t="shared" si="300"/>
        <v>45177</v>
      </c>
      <c r="F3863" s="272">
        <v>45184</v>
      </c>
      <c r="G3863" s="272">
        <v>45218</v>
      </c>
      <c r="H3863" s="12" t="s">
        <v>157</v>
      </c>
      <c r="I3863" s="234">
        <v>361.13</v>
      </c>
      <c r="J3863" s="272">
        <v>45219</v>
      </c>
      <c r="K3863" s="17">
        <f t="shared" si="304"/>
        <v>41.5</v>
      </c>
      <c r="L3863" s="283">
        <f t="shared" si="302"/>
        <v>1.468716701348933E-6</v>
      </c>
      <c r="M3863" s="22">
        <f t="shared" si="303"/>
        <v>6.0951743105980721E-5</v>
      </c>
    </row>
    <row r="3864" spans="1:13">
      <c r="A3864" s="16">
        <f t="shared" si="301"/>
        <v>3857</v>
      </c>
      <c r="B3864" s="12" t="s">
        <v>411</v>
      </c>
      <c r="C3864" s="272">
        <v>45170</v>
      </c>
      <c r="D3864" s="272">
        <v>45184</v>
      </c>
      <c r="E3864" s="196">
        <f t="shared" si="300"/>
        <v>45177</v>
      </c>
      <c r="F3864" s="272">
        <v>45184</v>
      </c>
      <c r="G3864" s="272">
        <v>45229</v>
      </c>
      <c r="H3864" s="12" t="s">
        <v>152</v>
      </c>
      <c r="I3864" s="234">
        <v>83.48</v>
      </c>
      <c r="J3864" s="272">
        <v>45230</v>
      </c>
      <c r="K3864" s="17">
        <f t="shared" si="304"/>
        <v>52.5</v>
      </c>
      <c r="L3864" s="283">
        <f t="shared" si="302"/>
        <v>3.3951338916348394E-7</v>
      </c>
      <c r="M3864" s="22">
        <f t="shared" si="303"/>
        <v>1.7824452931082906E-5</v>
      </c>
    </row>
    <row r="3865" spans="1:13">
      <c r="A3865" s="16">
        <f t="shared" si="301"/>
        <v>3858</v>
      </c>
      <c r="B3865" s="12" t="s">
        <v>411</v>
      </c>
      <c r="C3865" s="272">
        <v>45170</v>
      </c>
      <c r="D3865" s="272">
        <v>45184</v>
      </c>
      <c r="E3865" s="196">
        <f t="shared" si="300"/>
        <v>45177</v>
      </c>
      <c r="F3865" s="272">
        <v>45184</v>
      </c>
      <c r="G3865" s="272">
        <v>45218</v>
      </c>
      <c r="H3865" s="12" t="s">
        <v>157</v>
      </c>
      <c r="I3865" s="234">
        <v>2009.1299999999994</v>
      </c>
      <c r="J3865" s="272">
        <v>45219</v>
      </c>
      <c r="K3865" s="17">
        <f t="shared" si="304"/>
        <v>41.5</v>
      </c>
      <c r="L3865" s="283">
        <f t="shared" si="302"/>
        <v>8.171137225323793E-6</v>
      </c>
      <c r="M3865" s="22">
        <f t="shared" si="303"/>
        <v>3.3910219485093739E-4</v>
      </c>
    </row>
    <row r="3866" spans="1:13">
      <c r="A3866" s="16">
        <f t="shared" si="301"/>
        <v>3859</v>
      </c>
      <c r="B3866" s="12" t="s">
        <v>411</v>
      </c>
      <c r="C3866" s="272">
        <v>45170</v>
      </c>
      <c r="D3866" s="272">
        <v>45184</v>
      </c>
      <c r="E3866" s="196">
        <f t="shared" si="300"/>
        <v>45177</v>
      </c>
      <c r="F3866" s="272">
        <v>45184</v>
      </c>
      <c r="G3866" s="272">
        <v>45218</v>
      </c>
      <c r="H3866" s="12" t="s">
        <v>157</v>
      </c>
      <c r="I3866" s="234">
        <v>289.72000000000003</v>
      </c>
      <c r="J3866" s="272">
        <v>45219</v>
      </c>
      <c r="K3866" s="17">
        <f t="shared" si="304"/>
        <v>41.5</v>
      </c>
      <c r="L3866" s="283">
        <f t="shared" si="302"/>
        <v>1.178292035319173E-6</v>
      </c>
      <c r="M3866" s="22">
        <f t="shared" si="303"/>
        <v>4.889911946574568E-5</v>
      </c>
    </row>
    <row r="3867" spans="1:13">
      <c r="A3867" s="16">
        <f t="shared" si="301"/>
        <v>3860</v>
      </c>
      <c r="B3867" s="12" t="s">
        <v>411</v>
      </c>
      <c r="C3867" s="272">
        <v>45170</v>
      </c>
      <c r="D3867" s="272">
        <v>45184</v>
      </c>
      <c r="E3867" s="196">
        <f t="shared" si="300"/>
        <v>45177</v>
      </c>
      <c r="F3867" s="272">
        <v>45184</v>
      </c>
      <c r="G3867" s="272">
        <v>45218</v>
      </c>
      <c r="H3867" s="12" t="s">
        <v>157</v>
      </c>
      <c r="I3867" s="234">
        <v>132.13</v>
      </c>
      <c r="J3867" s="272">
        <v>45219</v>
      </c>
      <c r="K3867" s="17">
        <f t="shared" si="304"/>
        <v>41.5</v>
      </c>
      <c r="L3867" s="283">
        <f t="shared" si="302"/>
        <v>5.373730727140767E-7</v>
      </c>
      <c r="M3867" s="22">
        <f t="shared" si="303"/>
        <v>2.2300982517634183E-5</v>
      </c>
    </row>
    <row r="3868" spans="1:13">
      <c r="A3868" s="16">
        <f t="shared" si="301"/>
        <v>3861</v>
      </c>
      <c r="B3868" s="12" t="s">
        <v>411</v>
      </c>
      <c r="C3868" s="272">
        <v>45170</v>
      </c>
      <c r="D3868" s="272">
        <v>45184</v>
      </c>
      <c r="E3868" s="196">
        <f t="shared" si="300"/>
        <v>45177</v>
      </c>
      <c r="F3868" s="272">
        <v>45184</v>
      </c>
      <c r="G3868" s="272">
        <v>45212</v>
      </c>
      <c r="H3868" s="12" t="s">
        <v>153</v>
      </c>
      <c r="I3868" s="234">
        <v>286</v>
      </c>
      <c r="J3868" s="272">
        <v>45215</v>
      </c>
      <c r="K3868" s="17">
        <f t="shared" si="304"/>
        <v>35.5</v>
      </c>
      <c r="L3868" s="283">
        <f t="shared" si="302"/>
        <v>1.1631627851072879E-6</v>
      </c>
      <c r="M3868" s="22">
        <f t="shared" si="303"/>
        <v>4.1292278871308719E-5</v>
      </c>
    </row>
    <row r="3869" spans="1:13">
      <c r="A3869" s="16">
        <f t="shared" si="301"/>
        <v>3862</v>
      </c>
      <c r="B3869" s="12" t="s">
        <v>411</v>
      </c>
      <c r="C3869" s="272">
        <v>45170</v>
      </c>
      <c r="D3869" s="272">
        <v>45184</v>
      </c>
      <c r="E3869" s="196">
        <f t="shared" si="300"/>
        <v>45177</v>
      </c>
      <c r="F3869" s="272">
        <v>45184</v>
      </c>
      <c r="G3869" s="272">
        <v>45218</v>
      </c>
      <c r="H3869" s="12" t="s">
        <v>157</v>
      </c>
      <c r="I3869" s="234">
        <v>1525.9499999999998</v>
      </c>
      <c r="J3869" s="272">
        <v>45219</v>
      </c>
      <c r="K3869" s="17">
        <f t="shared" si="304"/>
        <v>41.5</v>
      </c>
      <c r="L3869" s="283">
        <f t="shared" si="302"/>
        <v>6.2060428389316983E-6</v>
      </c>
      <c r="M3869" s="22">
        <f t="shared" si="303"/>
        <v>2.575507778156655E-4</v>
      </c>
    </row>
    <row r="3870" spans="1:13">
      <c r="A3870" s="16">
        <f t="shared" si="301"/>
        <v>3863</v>
      </c>
      <c r="B3870" s="12" t="s">
        <v>411</v>
      </c>
      <c r="C3870" s="272">
        <v>45170</v>
      </c>
      <c r="D3870" s="272">
        <v>45184</v>
      </c>
      <c r="E3870" s="196">
        <f t="shared" si="300"/>
        <v>45177</v>
      </c>
      <c r="F3870" s="272">
        <v>45184</v>
      </c>
      <c r="G3870" s="272">
        <v>45229</v>
      </c>
      <c r="H3870" s="12" t="s">
        <v>156</v>
      </c>
      <c r="I3870" s="234">
        <v>7.17</v>
      </c>
      <c r="J3870" s="272">
        <v>45230</v>
      </c>
      <c r="K3870" s="17">
        <f t="shared" si="304"/>
        <v>52.5</v>
      </c>
      <c r="L3870" s="283">
        <f t="shared" si="302"/>
        <v>2.9160409682584805E-8</v>
      </c>
      <c r="M3870" s="22">
        <f t="shared" si="303"/>
        <v>1.5309215083357024E-6</v>
      </c>
    </row>
    <row r="3871" spans="1:13">
      <c r="A3871" s="16">
        <f t="shared" si="301"/>
        <v>3864</v>
      </c>
      <c r="B3871" s="12" t="s">
        <v>411</v>
      </c>
      <c r="C3871" s="272">
        <v>45170</v>
      </c>
      <c r="D3871" s="272">
        <v>45184</v>
      </c>
      <c r="E3871" s="196">
        <f t="shared" si="300"/>
        <v>45177</v>
      </c>
      <c r="F3871" s="272">
        <v>45184</v>
      </c>
      <c r="G3871" s="272">
        <v>45229</v>
      </c>
      <c r="H3871" s="12" t="s">
        <v>152</v>
      </c>
      <c r="I3871" s="234">
        <v>91.67</v>
      </c>
      <c r="J3871" s="272">
        <v>45230</v>
      </c>
      <c r="K3871" s="17">
        <f t="shared" si="304"/>
        <v>52.5</v>
      </c>
      <c r="L3871" s="283">
        <f t="shared" si="302"/>
        <v>3.7282214164610171E-7</v>
      </c>
      <c r="M3871" s="22">
        <f t="shared" si="303"/>
        <v>1.957316243642034E-5</v>
      </c>
    </row>
    <row r="3872" spans="1:13">
      <c r="A3872" s="16">
        <f t="shared" si="301"/>
        <v>3865</v>
      </c>
      <c r="B3872" s="12" t="s">
        <v>411</v>
      </c>
      <c r="C3872" s="272">
        <v>45170</v>
      </c>
      <c r="D3872" s="272">
        <v>45184</v>
      </c>
      <c r="E3872" s="196">
        <f t="shared" si="300"/>
        <v>45177</v>
      </c>
      <c r="F3872" s="272">
        <v>45184</v>
      </c>
      <c r="G3872" s="272">
        <v>45218</v>
      </c>
      <c r="H3872" s="12" t="s">
        <v>157</v>
      </c>
      <c r="I3872" s="234">
        <v>289.10000000000002</v>
      </c>
      <c r="J3872" s="272">
        <v>45219</v>
      </c>
      <c r="K3872" s="17">
        <f t="shared" si="304"/>
        <v>41.5</v>
      </c>
      <c r="L3872" s="283">
        <f t="shared" si="302"/>
        <v>1.1757704936171921E-6</v>
      </c>
      <c r="M3872" s="22">
        <f t="shared" si="303"/>
        <v>4.8794475485113469E-5</v>
      </c>
    </row>
    <row r="3873" spans="1:13">
      <c r="A3873" s="16">
        <f t="shared" si="301"/>
        <v>3866</v>
      </c>
      <c r="B3873" s="12" t="s">
        <v>411</v>
      </c>
      <c r="C3873" s="272">
        <v>45170</v>
      </c>
      <c r="D3873" s="272">
        <v>45184</v>
      </c>
      <c r="E3873" s="196">
        <f t="shared" si="300"/>
        <v>45177</v>
      </c>
      <c r="F3873" s="272">
        <v>45184</v>
      </c>
      <c r="G3873" s="272">
        <v>45212</v>
      </c>
      <c r="H3873" s="12" t="s">
        <v>153</v>
      </c>
      <c r="I3873" s="234">
        <v>337.53</v>
      </c>
      <c r="J3873" s="272">
        <v>45215</v>
      </c>
      <c r="K3873" s="17">
        <f t="shared" si="304"/>
        <v>35.5</v>
      </c>
      <c r="L3873" s="283">
        <f t="shared" si="302"/>
        <v>1.3727354365638561E-6</v>
      </c>
      <c r="M3873" s="22">
        <f t="shared" si="303"/>
        <v>4.8732107998016888E-5</v>
      </c>
    </row>
    <row r="3874" spans="1:13">
      <c r="A3874" s="16">
        <f t="shared" si="301"/>
        <v>3867</v>
      </c>
      <c r="B3874" s="12" t="s">
        <v>411</v>
      </c>
      <c r="C3874" s="272">
        <v>45170</v>
      </c>
      <c r="D3874" s="272">
        <v>45184</v>
      </c>
      <c r="E3874" s="196">
        <f t="shared" si="300"/>
        <v>45177</v>
      </c>
      <c r="F3874" s="272">
        <v>45184</v>
      </c>
      <c r="G3874" s="272">
        <v>45229</v>
      </c>
      <c r="H3874" s="12" t="s">
        <v>156</v>
      </c>
      <c r="I3874" s="234">
        <v>13.16</v>
      </c>
      <c r="J3874" s="272">
        <v>45230</v>
      </c>
      <c r="K3874" s="17">
        <f t="shared" si="304"/>
        <v>52.5</v>
      </c>
      <c r="L3874" s="283">
        <f t="shared" si="302"/>
        <v>5.3521756125915765E-8</v>
      </c>
      <c r="M3874" s="22">
        <f t="shared" si="303"/>
        <v>2.8098921966105778E-6</v>
      </c>
    </row>
    <row r="3875" spans="1:13">
      <c r="A3875" s="16">
        <f t="shared" si="301"/>
        <v>3868</v>
      </c>
      <c r="B3875" s="12" t="s">
        <v>411</v>
      </c>
      <c r="C3875" s="272">
        <v>45170</v>
      </c>
      <c r="D3875" s="272">
        <v>45184</v>
      </c>
      <c r="E3875" s="196">
        <f t="shared" si="300"/>
        <v>45177</v>
      </c>
      <c r="F3875" s="272">
        <v>45184</v>
      </c>
      <c r="G3875" s="272">
        <v>45211</v>
      </c>
      <c r="H3875" s="12" t="s">
        <v>152</v>
      </c>
      <c r="I3875" s="234">
        <v>75.180000000000007</v>
      </c>
      <c r="J3875" s="272">
        <v>45212</v>
      </c>
      <c r="K3875" s="17">
        <f t="shared" si="304"/>
        <v>34.5</v>
      </c>
      <c r="L3875" s="283">
        <f t="shared" si="302"/>
        <v>3.0575726637890181E-7</v>
      </c>
      <c r="M3875" s="22">
        <f t="shared" si="303"/>
        <v>1.0548625690072112E-5</v>
      </c>
    </row>
    <row r="3876" spans="1:13">
      <c r="A3876" s="16">
        <f t="shared" si="301"/>
        <v>3869</v>
      </c>
      <c r="B3876" s="12" t="s">
        <v>411</v>
      </c>
      <c r="C3876" s="272">
        <v>45170</v>
      </c>
      <c r="D3876" s="272">
        <v>45184</v>
      </c>
      <c r="E3876" s="196">
        <f t="shared" si="300"/>
        <v>45177</v>
      </c>
      <c r="F3876" s="272">
        <v>45184</v>
      </c>
      <c r="G3876" s="272">
        <v>45218</v>
      </c>
      <c r="H3876" s="12" t="s">
        <v>154</v>
      </c>
      <c r="I3876" s="234">
        <v>70.240000000000009</v>
      </c>
      <c r="J3876" s="272">
        <v>45219</v>
      </c>
      <c r="K3876" s="17">
        <f t="shared" si="304"/>
        <v>41.5</v>
      </c>
      <c r="L3876" s="283">
        <f t="shared" si="302"/>
        <v>2.8566627281795771E-7</v>
      </c>
      <c r="M3876" s="22">
        <f t="shared" si="303"/>
        <v>1.1855150321945246E-5</v>
      </c>
    </row>
    <row r="3877" spans="1:13">
      <c r="A3877" s="16">
        <f t="shared" si="301"/>
        <v>3870</v>
      </c>
      <c r="B3877" s="12" t="s">
        <v>411</v>
      </c>
      <c r="C3877" s="272">
        <v>45170</v>
      </c>
      <c r="D3877" s="272">
        <v>45184</v>
      </c>
      <c r="E3877" s="196">
        <f t="shared" ref="E3877:E3940" si="305">AVERAGE(C3877:D3877)</f>
        <v>45177</v>
      </c>
      <c r="F3877" s="272">
        <v>45184</v>
      </c>
      <c r="G3877" s="272">
        <v>45218</v>
      </c>
      <c r="H3877" s="12" t="s">
        <v>157</v>
      </c>
      <c r="I3877" s="234">
        <v>113.46000000000001</v>
      </c>
      <c r="J3877" s="272">
        <v>45219</v>
      </c>
      <c r="K3877" s="17">
        <f t="shared" si="304"/>
        <v>41.5</v>
      </c>
      <c r="L3877" s="283">
        <f t="shared" si="302"/>
        <v>4.6144213146249262E-7</v>
      </c>
      <c r="M3877" s="22">
        <f t="shared" si="303"/>
        <v>1.9149848455693445E-5</v>
      </c>
    </row>
    <row r="3878" spans="1:13">
      <c r="A3878" s="16">
        <f t="shared" si="301"/>
        <v>3871</v>
      </c>
      <c r="B3878" s="12" t="s">
        <v>411</v>
      </c>
      <c r="C3878" s="272">
        <v>45170</v>
      </c>
      <c r="D3878" s="272">
        <v>45184</v>
      </c>
      <c r="E3878" s="196">
        <f t="shared" si="305"/>
        <v>45177</v>
      </c>
      <c r="F3878" s="272">
        <v>45184</v>
      </c>
      <c r="G3878" s="272">
        <v>45188</v>
      </c>
      <c r="H3878" s="12" t="s">
        <v>156</v>
      </c>
      <c r="I3878" s="234">
        <v>48.12</v>
      </c>
      <c r="J3878" s="272">
        <v>45189</v>
      </c>
      <c r="K3878" s="17">
        <f t="shared" si="304"/>
        <v>11.5</v>
      </c>
      <c r="L3878" s="283">
        <f t="shared" si="302"/>
        <v>1.9570417209567375E-7</v>
      </c>
      <c r="M3878" s="22">
        <f t="shared" si="303"/>
        <v>2.2505979791002481E-6</v>
      </c>
    </row>
    <row r="3879" spans="1:13">
      <c r="A3879" s="16">
        <f t="shared" si="301"/>
        <v>3872</v>
      </c>
      <c r="B3879" s="12" t="s">
        <v>411</v>
      </c>
      <c r="C3879" s="272">
        <v>45170</v>
      </c>
      <c r="D3879" s="272">
        <v>45184</v>
      </c>
      <c r="E3879" s="196">
        <f t="shared" si="305"/>
        <v>45177</v>
      </c>
      <c r="F3879" s="272">
        <v>45184</v>
      </c>
      <c r="G3879" s="272">
        <v>45229</v>
      </c>
      <c r="H3879" s="12" t="s">
        <v>165</v>
      </c>
      <c r="I3879" s="234">
        <v>15.98</v>
      </c>
      <c r="J3879" s="272">
        <v>45230</v>
      </c>
      <c r="K3879" s="17">
        <f t="shared" si="304"/>
        <v>52.5</v>
      </c>
      <c r="L3879" s="283">
        <f t="shared" si="302"/>
        <v>6.4990703867183435E-8</v>
      </c>
      <c r="M3879" s="22">
        <f t="shared" si="303"/>
        <v>3.4120119530271302E-6</v>
      </c>
    </row>
    <row r="3880" spans="1:13">
      <c r="A3880" s="16">
        <f t="shared" si="301"/>
        <v>3873</v>
      </c>
      <c r="B3880" s="12" t="s">
        <v>411</v>
      </c>
      <c r="C3880" s="272">
        <v>45170</v>
      </c>
      <c r="D3880" s="272">
        <v>45184</v>
      </c>
      <c r="E3880" s="196">
        <f t="shared" si="305"/>
        <v>45177</v>
      </c>
      <c r="F3880" s="272">
        <v>45184</v>
      </c>
      <c r="G3880" s="272">
        <v>45184</v>
      </c>
      <c r="H3880" s="12" t="s">
        <v>164</v>
      </c>
      <c r="I3880" s="234">
        <v>433.71000000000004</v>
      </c>
      <c r="J3880" s="272">
        <v>45187</v>
      </c>
      <c r="K3880" s="17">
        <f t="shared" si="304"/>
        <v>7.5</v>
      </c>
      <c r="L3880" s="283">
        <f t="shared" si="302"/>
        <v>1.763899760590496E-6</v>
      </c>
      <c r="M3880" s="22">
        <f t="shared" si="303"/>
        <v>1.322924820442872E-5</v>
      </c>
    </row>
    <row r="3881" spans="1:13">
      <c r="A3881" s="16">
        <f t="shared" si="301"/>
        <v>3874</v>
      </c>
      <c r="B3881" s="12" t="s">
        <v>411</v>
      </c>
      <c r="C3881" s="272">
        <v>45170</v>
      </c>
      <c r="D3881" s="272">
        <v>45184</v>
      </c>
      <c r="E3881" s="196">
        <f t="shared" si="305"/>
        <v>45177</v>
      </c>
      <c r="F3881" s="272">
        <v>45184</v>
      </c>
      <c r="G3881" s="272">
        <v>45184</v>
      </c>
      <c r="H3881" s="12" t="s">
        <v>166</v>
      </c>
      <c r="I3881" s="234">
        <v>76142.589999999982</v>
      </c>
      <c r="J3881" s="272">
        <v>45187</v>
      </c>
      <c r="K3881" s="17">
        <f t="shared" si="304"/>
        <v>7.5</v>
      </c>
      <c r="L3881" s="283">
        <f t="shared" si="302"/>
        <v>3.0967212255133674E-4</v>
      </c>
      <c r="M3881" s="22">
        <f t="shared" si="303"/>
        <v>2.3225409191350256E-3</v>
      </c>
    </row>
    <row r="3882" spans="1:13">
      <c r="A3882" s="16">
        <f t="shared" si="301"/>
        <v>3875</v>
      </c>
      <c r="B3882" s="12" t="s">
        <v>411</v>
      </c>
      <c r="C3882" s="272">
        <v>45170</v>
      </c>
      <c r="D3882" s="272">
        <v>45184</v>
      </c>
      <c r="E3882" s="196">
        <f t="shared" si="305"/>
        <v>45177</v>
      </c>
      <c r="F3882" s="272">
        <v>45184</v>
      </c>
      <c r="G3882" s="272">
        <v>45229</v>
      </c>
      <c r="H3882" s="12" t="s">
        <v>156</v>
      </c>
      <c r="I3882" s="234">
        <v>11.63</v>
      </c>
      <c r="J3882" s="272">
        <v>45230</v>
      </c>
      <c r="K3882" s="17">
        <f t="shared" si="304"/>
        <v>52.5</v>
      </c>
      <c r="L3882" s="283">
        <f t="shared" si="302"/>
        <v>4.729924192586629E-8</v>
      </c>
      <c r="M3882" s="22">
        <f t="shared" si="303"/>
        <v>2.48321020110798E-6</v>
      </c>
    </row>
    <row r="3883" spans="1:13">
      <c r="A3883" s="16">
        <f t="shared" si="301"/>
        <v>3876</v>
      </c>
      <c r="B3883" s="12" t="s">
        <v>411</v>
      </c>
      <c r="C3883" s="272">
        <v>45170</v>
      </c>
      <c r="D3883" s="272">
        <v>45184</v>
      </c>
      <c r="E3883" s="196">
        <f t="shared" si="305"/>
        <v>45177</v>
      </c>
      <c r="F3883" s="272">
        <v>45184</v>
      </c>
      <c r="G3883" s="272">
        <v>45229</v>
      </c>
      <c r="H3883" s="12" t="s">
        <v>152</v>
      </c>
      <c r="I3883" s="234">
        <v>28.43</v>
      </c>
      <c r="J3883" s="272">
        <v>45230</v>
      </c>
      <c r="K3883" s="17">
        <f t="shared" si="304"/>
        <v>52.5</v>
      </c>
      <c r="L3883" s="283">
        <f t="shared" si="302"/>
        <v>1.1562488804405663E-7</v>
      </c>
      <c r="M3883" s="22">
        <f t="shared" si="303"/>
        <v>6.0703066223129726E-6</v>
      </c>
    </row>
    <row r="3884" spans="1:13">
      <c r="A3884" s="16">
        <f t="shared" si="301"/>
        <v>3877</v>
      </c>
      <c r="B3884" s="12" t="s">
        <v>411</v>
      </c>
      <c r="C3884" s="272">
        <v>45170</v>
      </c>
      <c r="D3884" s="272">
        <v>45184</v>
      </c>
      <c r="E3884" s="196">
        <f t="shared" si="305"/>
        <v>45177</v>
      </c>
      <c r="F3884" s="272">
        <v>45184</v>
      </c>
      <c r="G3884" s="272">
        <v>45212</v>
      </c>
      <c r="H3884" s="12" t="s">
        <v>153</v>
      </c>
      <c r="I3884" s="234">
        <v>552.41999999999996</v>
      </c>
      <c r="J3884" s="272">
        <v>45215</v>
      </c>
      <c r="K3884" s="17">
        <f t="shared" si="304"/>
        <v>35.5</v>
      </c>
      <c r="L3884" s="283">
        <f t="shared" si="302"/>
        <v>2.2466936564649227E-6</v>
      </c>
      <c r="M3884" s="22">
        <f t="shared" si="303"/>
        <v>7.9757624804504754E-5</v>
      </c>
    </row>
    <row r="3885" spans="1:13">
      <c r="A3885" s="16">
        <f t="shared" si="301"/>
        <v>3878</v>
      </c>
      <c r="B3885" s="12" t="s">
        <v>411</v>
      </c>
      <c r="C3885" s="272">
        <v>45170</v>
      </c>
      <c r="D3885" s="272">
        <v>45184</v>
      </c>
      <c r="E3885" s="196">
        <f t="shared" si="305"/>
        <v>45177</v>
      </c>
      <c r="F3885" s="272">
        <v>45184</v>
      </c>
      <c r="G3885" s="272">
        <v>45218</v>
      </c>
      <c r="H3885" s="12" t="s">
        <v>157</v>
      </c>
      <c r="I3885" s="234">
        <v>30.2</v>
      </c>
      <c r="J3885" s="272">
        <v>45219</v>
      </c>
      <c r="K3885" s="17">
        <f t="shared" si="304"/>
        <v>41.5</v>
      </c>
      <c r="L3885" s="283">
        <f t="shared" si="302"/>
        <v>1.228234829029374E-7</v>
      </c>
      <c r="M3885" s="22">
        <f t="shared" si="303"/>
        <v>5.097174540471902E-6</v>
      </c>
    </row>
    <row r="3886" spans="1:13">
      <c r="A3886" s="16">
        <f t="shared" si="301"/>
        <v>3879</v>
      </c>
      <c r="B3886" s="12" t="s">
        <v>411</v>
      </c>
      <c r="C3886" s="272">
        <v>45170</v>
      </c>
      <c r="D3886" s="272">
        <v>45184</v>
      </c>
      <c r="E3886" s="196">
        <f t="shared" si="305"/>
        <v>45177</v>
      </c>
      <c r="F3886" s="272">
        <v>45184</v>
      </c>
      <c r="G3886" s="272">
        <v>45211</v>
      </c>
      <c r="H3886" s="12" t="s">
        <v>152</v>
      </c>
      <c r="I3886" s="234">
        <v>92.8</v>
      </c>
      <c r="J3886" s="272">
        <v>45212</v>
      </c>
      <c r="K3886" s="17">
        <f t="shared" si="304"/>
        <v>34.5</v>
      </c>
      <c r="L3886" s="283">
        <f t="shared" si="302"/>
        <v>3.7741785474809902E-7</v>
      </c>
      <c r="M3886" s="22">
        <f t="shared" si="303"/>
        <v>1.3020915988809415E-5</v>
      </c>
    </row>
    <row r="3887" spans="1:13">
      <c r="A3887" s="16">
        <f t="shared" si="301"/>
        <v>3880</v>
      </c>
      <c r="B3887" s="12" t="s">
        <v>411</v>
      </c>
      <c r="C3887" s="272">
        <v>45170</v>
      </c>
      <c r="D3887" s="272">
        <v>45184</v>
      </c>
      <c r="E3887" s="196">
        <f t="shared" si="305"/>
        <v>45177</v>
      </c>
      <c r="F3887" s="272">
        <v>45184</v>
      </c>
      <c r="G3887" s="272">
        <v>45211</v>
      </c>
      <c r="H3887" s="12" t="s">
        <v>156</v>
      </c>
      <c r="I3887" s="234">
        <v>165.39999999999998</v>
      </c>
      <c r="J3887" s="272">
        <v>45212</v>
      </c>
      <c r="K3887" s="17">
        <f t="shared" si="304"/>
        <v>34.5</v>
      </c>
      <c r="L3887" s="283">
        <f t="shared" si="302"/>
        <v>6.7268225404456435E-7</v>
      </c>
      <c r="M3887" s="22">
        <f t="shared" si="303"/>
        <v>2.320753776453747E-5</v>
      </c>
    </row>
    <row r="3888" spans="1:13">
      <c r="A3888" s="16">
        <f t="shared" si="301"/>
        <v>3881</v>
      </c>
      <c r="B3888" s="12" t="s">
        <v>411</v>
      </c>
      <c r="C3888" s="272">
        <v>45170</v>
      </c>
      <c r="D3888" s="272">
        <v>45184</v>
      </c>
      <c r="E3888" s="196">
        <f t="shared" si="305"/>
        <v>45177</v>
      </c>
      <c r="F3888" s="272">
        <v>45184</v>
      </c>
      <c r="G3888" s="272">
        <v>45188</v>
      </c>
      <c r="H3888" s="12" t="s">
        <v>152</v>
      </c>
      <c r="I3888" s="234">
        <v>431.60999999999996</v>
      </c>
      <c r="J3888" s="272">
        <v>45189</v>
      </c>
      <c r="K3888" s="17">
        <f t="shared" si="304"/>
        <v>11.5</v>
      </c>
      <c r="L3888" s="283">
        <f t="shared" si="302"/>
        <v>1.7553590548257219E-6</v>
      </c>
      <c r="M3888" s="22">
        <f t="shared" si="303"/>
        <v>2.01866291304958E-5</v>
      </c>
    </row>
    <row r="3889" spans="1:13">
      <c r="A3889" s="16">
        <f t="shared" si="301"/>
        <v>3882</v>
      </c>
      <c r="B3889" s="12" t="s">
        <v>411</v>
      </c>
      <c r="C3889" s="272">
        <v>45170</v>
      </c>
      <c r="D3889" s="272">
        <v>45184</v>
      </c>
      <c r="E3889" s="196">
        <f t="shared" si="305"/>
        <v>45177</v>
      </c>
      <c r="F3889" s="272">
        <v>45184</v>
      </c>
      <c r="G3889" s="272">
        <v>45218</v>
      </c>
      <c r="H3889" s="12" t="s">
        <v>157</v>
      </c>
      <c r="I3889" s="234">
        <v>65.55</v>
      </c>
      <c r="J3889" s="272">
        <v>45219</v>
      </c>
      <c r="K3889" s="17">
        <f t="shared" si="304"/>
        <v>41.5</v>
      </c>
      <c r="L3889" s="283">
        <f t="shared" si="302"/>
        <v>2.6659202994329624E-7</v>
      </c>
      <c r="M3889" s="22">
        <f t="shared" si="303"/>
        <v>1.1063569242646795E-5</v>
      </c>
    </row>
    <row r="3890" spans="1:13">
      <c r="A3890" s="16">
        <f t="shared" si="301"/>
        <v>3883</v>
      </c>
      <c r="B3890" s="12" t="s">
        <v>411</v>
      </c>
      <c r="C3890" s="272">
        <v>45170</v>
      </c>
      <c r="D3890" s="272">
        <v>45184</v>
      </c>
      <c r="E3890" s="196">
        <f t="shared" si="305"/>
        <v>45177</v>
      </c>
      <c r="F3890" s="272">
        <v>45184</v>
      </c>
      <c r="G3890" s="272">
        <v>45218</v>
      </c>
      <c r="H3890" s="12" t="s">
        <v>154</v>
      </c>
      <c r="I3890" s="234">
        <v>61.12</v>
      </c>
      <c r="J3890" s="272">
        <v>45219</v>
      </c>
      <c r="K3890" s="17">
        <f t="shared" si="304"/>
        <v>41.5</v>
      </c>
      <c r="L3890" s="283">
        <f t="shared" si="302"/>
        <v>2.4857520778236865E-7</v>
      </c>
      <c r="M3890" s="22">
        <f t="shared" si="303"/>
        <v>1.0315871122968299E-5</v>
      </c>
    </row>
    <row r="3891" spans="1:13">
      <c r="A3891" s="16">
        <f t="shared" si="301"/>
        <v>3884</v>
      </c>
      <c r="B3891" s="12" t="s">
        <v>411</v>
      </c>
      <c r="C3891" s="272">
        <v>45170</v>
      </c>
      <c r="D3891" s="272">
        <v>45184</v>
      </c>
      <c r="E3891" s="196">
        <f t="shared" si="305"/>
        <v>45177</v>
      </c>
      <c r="F3891" s="272">
        <v>45184</v>
      </c>
      <c r="G3891" s="272">
        <v>45218</v>
      </c>
      <c r="H3891" s="12" t="s">
        <v>157</v>
      </c>
      <c r="I3891" s="234">
        <v>1769.2199999999998</v>
      </c>
      <c r="J3891" s="272">
        <v>45219</v>
      </c>
      <c r="K3891" s="17">
        <f t="shared" si="304"/>
        <v>41.5</v>
      </c>
      <c r="L3891" s="283">
        <f t="shared" si="302"/>
        <v>7.1954225967395656E-6</v>
      </c>
      <c r="M3891" s="22">
        <f t="shared" si="303"/>
        <v>2.9861003776469197E-4</v>
      </c>
    </row>
    <row r="3892" spans="1:13">
      <c r="A3892" s="16">
        <f t="shared" si="301"/>
        <v>3885</v>
      </c>
      <c r="B3892" s="12" t="s">
        <v>411</v>
      </c>
      <c r="C3892" s="272">
        <v>45170</v>
      </c>
      <c r="D3892" s="272">
        <v>45184</v>
      </c>
      <c r="E3892" s="196">
        <f t="shared" si="305"/>
        <v>45177</v>
      </c>
      <c r="F3892" s="272">
        <v>45184</v>
      </c>
      <c r="G3892" s="272">
        <v>45218</v>
      </c>
      <c r="H3892" s="12" t="s">
        <v>157</v>
      </c>
      <c r="I3892" s="234">
        <v>153.11000000000001</v>
      </c>
      <c r="J3892" s="272">
        <v>45219</v>
      </c>
      <c r="K3892" s="17">
        <f t="shared" si="304"/>
        <v>41.5</v>
      </c>
      <c r="L3892" s="283">
        <f t="shared" si="302"/>
        <v>6.2269879030691216E-7</v>
      </c>
      <c r="M3892" s="22">
        <f t="shared" si="303"/>
        <v>2.5841999797736854E-5</v>
      </c>
    </row>
    <row r="3893" spans="1:13">
      <c r="A3893" s="16">
        <f t="shared" si="301"/>
        <v>3886</v>
      </c>
      <c r="B3893" s="12" t="s">
        <v>411</v>
      </c>
      <c r="C3893" s="272">
        <v>45170</v>
      </c>
      <c r="D3893" s="272">
        <v>45184</v>
      </c>
      <c r="E3893" s="196">
        <f t="shared" si="305"/>
        <v>45177</v>
      </c>
      <c r="F3893" s="272">
        <v>45184</v>
      </c>
      <c r="G3893" s="272">
        <v>45229</v>
      </c>
      <c r="H3893" s="12" t="s">
        <v>152</v>
      </c>
      <c r="I3893" s="234">
        <v>79.900000000000006</v>
      </c>
      <c r="J3893" s="272">
        <v>45230</v>
      </c>
      <c r="K3893" s="17">
        <f t="shared" si="304"/>
        <v>52.5</v>
      </c>
      <c r="L3893" s="283">
        <f t="shared" si="302"/>
        <v>3.2495351933591719E-7</v>
      </c>
      <c r="M3893" s="22">
        <f t="shared" si="303"/>
        <v>1.7060059765135653E-5</v>
      </c>
    </row>
    <row r="3894" spans="1:13">
      <c r="A3894" s="16">
        <f t="shared" si="301"/>
        <v>3887</v>
      </c>
      <c r="B3894" s="12" t="s">
        <v>411</v>
      </c>
      <c r="C3894" s="272">
        <v>45170</v>
      </c>
      <c r="D3894" s="272">
        <v>45184</v>
      </c>
      <c r="E3894" s="196">
        <f t="shared" si="305"/>
        <v>45177</v>
      </c>
      <c r="F3894" s="272">
        <v>45184</v>
      </c>
      <c r="G3894" s="272">
        <v>45229</v>
      </c>
      <c r="H3894" s="12" t="s">
        <v>165</v>
      </c>
      <c r="I3894" s="234">
        <v>42.17</v>
      </c>
      <c r="J3894" s="272">
        <v>45230</v>
      </c>
      <c r="K3894" s="17">
        <f t="shared" si="304"/>
        <v>52.5</v>
      </c>
      <c r="L3894" s="283">
        <f t="shared" si="302"/>
        <v>1.7150550576214802E-7</v>
      </c>
      <c r="M3894" s="22">
        <f t="shared" si="303"/>
        <v>9.0040390525127703E-6</v>
      </c>
    </row>
    <row r="3895" spans="1:13">
      <c r="A3895" s="16">
        <f t="shared" si="301"/>
        <v>3888</v>
      </c>
      <c r="B3895" s="12" t="s">
        <v>411</v>
      </c>
      <c r="C3895" s="272">
        <v>45170</v>
      </c>
      <c r="D3895" s="272">
        <v>45184</v>
      </c>
      <c r="E3895" s="196">
        <f t="shared" si="305"/>
        <v>45177</v>
      </c>
      <c r="F3895" s="272">
        <v>45184</v>
      </c>
      <c r="G3895" s="272">
        <v>45218</v>
      </c>
      <c r="H3895" s="12" t="s">
        <v>157</v>
      </c>
      <c r="I3895" s="234">
        <v>210.05</v>
      </c>
      <c r="J3895" s="272">
        <v>45219</v>
      </c>
      <c r="K3895" s="17">
        <f t="shared" si="304"/>
        <v>41.5</v>
      </c>
      <c r="L3895" s="283">
        <f t="shared" si="302"/>
        <v>8.5427392661463579E-7</v>
      </c>
      <c r="M3895" s="22">
        <f t="shared" si="303"/>
        <v>3.5452367954507384E-5</v>
      </c>
    </row>
    <row r="3896" spans="1:13">
      <c r="A3896" s="16">
        <f t="shared" si="301"/>
        <v>3889</v>
      </c>
      <c r="B3896" s="12" t="s">
        <v>411</v>
      </c>
      <c r="C3896" s="272">
        <v>45170</v>
      </c>
      <c r="D3896" s="272">
        <v>45184</v>
      </c>
      <c r="E3896" s="196">
        <f t="shared" si="305"/>
        <v>45177</v>
      </c>
      <c r="F3896" s="272">
        <v>45184</v>
      </c>
      <c r="G3896" s="272">
        <v>45218</v>
      </c>
      <c r="H3896" s="12" t="s">
        <v>157</v>
      </c>
      <c r="I3896" s="234">
        <v>100.73</v>
      </c>
      <c r="J3896" s="272">
        <v>45219</v>
      </c>
      <c r="K3896" s="17">
        <f t="shared" si="304"/>
        <v>41.5</v>
      </c>
      <c r="L3896" s="283">
        <f t="shared" si="302"/>
        <v>4.0966918651698291E-7</v>
      </c>
      <c r="M3896" s="22">
        <f t="shared" si="303"/>
        <v>1.7001271240454792E-5</v>
      </c>
    </row>
    <row r="3897" spans="1:13">
      <c r="A3897" s="16">
        <f t="shared" si="301"/>
        <v>3890</v>
      </c>
      <c r="B3897" s="12" t="s">
        <v>411</v>
      </c>
      <c r="C3897" s="272">
        <v>45170</v>
      </c>
      <c r="D3897" s="272">
        <v>45184</v>
      </c>
      <c r="E3897" s="196">
        <f t="shared" si="305"/>
        <v>45177</v>
      </c>
      <c r="F3897" s="272">
        <v>45184</v>
      </c>
      <c r="G3897" s="272">
        <v>45218</v>
      </c>
      <c r="H3897" s="12" t="s">
        <v>157</v>
      </c>
      <c r="I3897" s="234">
        <v>816.79000000000019</v>
      </c>
      <c r="J3897" s="272">
        <v>45219</v>
      </c>
      <c r="K3897" s="17">
        <f t="shared" si="304"/>
        <v>41.5</v>
      </c>
      <c r="L3897" s="283">
        <f t="shared" si="302"/>
        <v>3.3218871721950416E-6</v>
      </c>
      <c r="M3897" s="22">
        <f t="shared" si="303"/>
        <v>1.3785831764609422E-4</v>
      </c>
    </row>
    <row r="3898" spans="1:13">
      <c r="A3898" s="16">
        <f t="shared" si="301"/>
        <v>3891</v>
      </c>
      <c r="B3898" s="12" t="s">
        <v>411</v>
      </c>
      <c r="C3898" s="272">
        <v>45170</v>
      </c>
      <c r="D3898" s="272">
        <v>45184</v>
      </c>
      <c r="E3898" s="196">
        <f t="shared" si="305"/>
        <v>45177</v>
      </c>
      <c r="F3898" s="272">
        <v>45184</v>
      </c>
      <c r="G3898" s="272">
        <v>45218</v>
      </c>
      <c r="H3898" s="12" t="s">
        <v>154</v>
      </c>
      <c r="I3898" s="234">
        <v>193.23</v>
      </c>
      <c r="J3898" s="272">
        <v>45219</v>
      </c>
      <c r="K3898" s="17">
        <f t="shared" si="304"/>
        <v>41.5</v>
      </c>
      <c r="L3898" s="283">
        <f t="shared" si="302"/>
        <v>7.8586694044154282E-7</v>
      </c>
      <c r="M3898" s="22">
        <f t="shared" si="303"/>
        <v>3.2613478028324025E-5</v>
      </c>
    </row>
    <row r="3899" spans="1:13">
      <c r="A3899" s="16">
        <f t="shared" si="301"/>
        <v>3892</v>
      </c>
      <c r="B3899" s="12" t="s">
        <v>411</v>
      </c>
      <c r="C3899" s="272">
        <v>45170</v>
      </c>
      <c r="D3899" s="272">
        <v>45184</v>
      </c>
      <c r="E3899" s="196">
        <f t="shared" si="305"/>
        <v>45177</v>
      </c>
      <c r="F3899" s="272">
        <v>45184</v>
      </c>
      <c r="G3899" s="272">
        <v>45218</v>
      </c>
      <c r="H3899" s="12" t="s">
        <v>157</v>
      </c>
      <c r="I3899" s="234">
        <v>771.78</v>
      </c>
      <c r="J3899" s="272">
        <v>45219</v>
      </c>
      <c r="K3899" s="17">
        <f t="shared" si="304"/>
        <v>41.5</v>
      </c>
      <c r="L3899" s="283">
        <f t="shared" si="302"/>
        <v>3.1388313786367223E-6</v>
      </c>
      <c r="M3899" s="22">
        <f t="shared" si="303"/>
        <v>1.3026150221342398E-4</v>
      </c>
    </row>
    <row r="3900" spans="1:13">
      <c r="A3900" s="16">
        <f t="shared" si="301"/>
        <v>3893</v>
      </c>
      <c r="B3900" s="12" t="s">
        <v>411</v>
      </c>
      <c r="C3900" s="272">
        <v>45170</v>
      </c>
      <c r="D3900" s="272">
        <v>45184</v>
      </c>
      <c r="E3900" s="196">
        <f t="shared" si="305"/>
        <v>45177</v>
      </c>
      <c r="F3900" s="272">
        <v>45184</v>
      </c>
      <c r="G3900" s="272">
        <v>45223</v>
      </c>
      <c r="H3900" s="12" t="s">
        <v>166</v>
      </c>
      <c r="I3900" s="234">
        <v>542.86</v>
      </c>
      <c r="J3900" s="272">
        <v>45224</v>
      </c>
      <c r="K3900" s="17">
        <f t="shared" si="304"/>
        <v>46.5</v>
      </c>
      <c r="L3900" s="283">
        <f t="shared" si="302"/>
        <v>2.2078131102214769E-6</v>
      </c>
      <c r="M3900" s="22">
        <f t="shared" si="303"/>
        <v>1.0266330962529867E-4</v>
      </c>
    </row>
    <row r="3901" spans="1:13">
      <c r="A3901" s="16">
        <f t="shared" si="301"/>
        <v>3894</v>
      </c>
      <c r="B3901" s="12" t="s">
        <v>411</v>
      </c>
      <c r="C3901" s="272">
        <v>45170</v>
      </c>
      <c r="D3901" s="272">
        <v>45184</v>
      </c>
      <c r="E3901" s="196">
        <f t="shared" si="305"/>
        <v>45177</v>
      </c>
      <c r="F3901" s="272">
        <v>45184</v>
      </c>
      <c r="G3901" s="272">
        <v>45218</v>
      </c>
      <c r="H3901" s="12" t="s">
        <v>157</v>
      </c>
      <c r="I3901" s="234">
        <v>1940.68</v>
      </c>
      <c r="J3901" s="272">
        <v>45219</v>
      </c>
      <c r="K3901" s="17">
        <f t="shared" si="304"/>
        <v>41.5</v>
      </c>
      <c r="L3901" s="283">
        <f t="shared" si="302"/>
        <v>7.8927508874196204E-6</v>
      </c>
      <c r="M3901" s="22">
        <f t="shared" si="303"/>
        <v>3.2754916182791425E-4</v>
      </c>
    </row>
    <row r="3902" spans="1:13">
      <c r="A3902" s="16">
        <f t="shared" si="301"/>
        <v>3895</v>
      </c>
      <c r="B3902" s="12" t="s">
        <v>411</v>
      </c>
      <c r="C3902" s="272">
        <v>45170</v>
      </c>
      <c r="D3902" s="272">
        <v>45184</v>
      </c>
      <c r="E3902" s="196">
        <f t="shared" si="305"/>
        <v>45177</v>
      </c>
      <c r="F3902" s="272">
        <v>45184</v>
      </c>
      <c r="G3902" s="272">
        <v>45229</v>
      </c>
      <c r="H3902" s="12" t="s">
        <v>152</v>
      </c>
      <c r="I3902" s="234">
        <v>43.88</v>
      </c>
      <c r="J3902" s="272">
        <v>45230</v>
      </c>
      <c r="K3902" s="17">
        <f t="shared" si="304"/>
        <v>52.5</v>
      </c>
      <c r="L3902" s="283">
        <f t="shared" si="302"/>
        <v>1.7846008045632097E-7</v>
      </c>
      <c r="M3902" s="22">
        <f t="shared" si="303"/>
        <v>9.3691542239568504E-6</v>
      </c>
    </row>
    <row r="3903" spans="1:13">
      <c r="A3903" s="16">
        <f t="shared" si="301"/>
        <v>3896</v>
      </c>
      <c r="B3903" s="12" t="s">
        <v>411</v>
      </c>
      <c r="C3903" s="272">
        <v>45170</v>
      </c>
      <c r="D3903" s="272">
        <v>45184</v>
      </c>
      <c r="E3903" s="196">
        <f t="shared" si="305"/>
        <v>45177</v>
      </c>
      <c r="F3903" s="272">
        <v>45184</v>
      </c>
      <c r="G3903" s="272">
        <v>45229</v>
      </c>
      <c r="H3903" s="12" t="s">
        <v>165</v>
      </c>
      <c r="I3903" s="234">
        <v>10.4</v>
      </c>
      <c r="J3903" s="272">
        <v>45230</v>
      </c>
      <c r="K3903" s="17">
        <f t="shared" si="304"/>
        <v>52.5</v>
      </c>
      <c r="L3903" s="283">
        <f t="shared" si="302"/>
        <v>4.2296828549355926E-8</v>
      </c>
      <c r="M3903" s="22">
        <f t="shared" si="303"/>
        <v>2.2205834988411863E-6</v>
      </c>
    </row>
    <row r="3904" spans="1:13">
      <c r="A3904" s="16">
        <f t="shared" si="301"/>
        <v>3897</v>
      </c>
      <c r="B3904" s="12" t="s">
        <v>411</v>
      </c>
      <c r="C3904" s="272">
        <v>45170</v>
      </c>
      <c r="D3904" s="272">
        <v>45184</v>
      </c>
      <c r="E3904" s="196">
        <f t="shared" si="305"/>
        <v>45177</v>
      </c>
      <c r="F3904" s="272">
        <v>45184</v>
      </c>
      <c r="G3904" s="272">
        <v>45188</v>
      </c>
      <c r="H3904" s="12" t="s">
        <v>166</v>
      </c>
      <c r="I3904" s="234">
        <v>850.05</v>
      </c>
      <c r="J3904" s="272">
        <v>45189</v>
      </c>
      <c r="K3904" s="17">
        <f t="shared" si="304"/>
        <v>11.5</v>
      </c>
      <c r="L3904" s="283">
        <f t="shared" si="302"/>
        <v>3.457155683498077E-6</v>
      </c>
      <c r="M3904" s="22">
        <f t="shared" si="303"/>
        <v>3.9757290360227885E-5</v>
      </c>
    </row>
    <row r="3905" spans="1:13">
      <c r="A3905" s="16">
        <f t="shared" si="301"/>
        <v>3898</v>
      </c>
      <c r="B3905" s="12" t="s">
        <v>411</v>
      </c>
      <c r="C3905" s="272">
        <v>45170</v>
      </c>
      <c r="D3905" s="272">
        <v>45184</v>
      </c>
      <c r="E3905" s="196">
        <f t="shared" si="305"/>
        <v>45177</v>
      </c>
      <c r="F3905" s="272">
        <v>45184</v>
      </c>
      <c r="G3905" s="272">
        <v>45188</v>
      </c>
      <c r="H3905" s="12" t="s">
        <v>164</v>
      </c>
      <c r="I3905" s="234">
        <v>4927.5</v>
      </c>
      <c r="J3905" s="272">
        <v>45189</v>
      </c>
      <c r="K3905" s="17">
        <f t="shared" si="304"/>
        <v>11.5</v>
      </c>
      <c r="L3905" s="283">
        <f t="shared" si="302"/>
        <v>2.0040156026629935E-5</v>
      </c>
      <c r="M3905" s="22">
        <f t="shared" si="303"/>
        <v>2.3046179430624426E-4</v>
      </c>
    </row>
    <row r="3906" spans="1:13">
      <c r="A3906" s="16">
        <f t="shared" si="301"/>
        <v>3899</v>
      </c>
      <c r="B3906" s="12" t="s">
        <v>411</v>
      </c>
      <c r="C3906" s="272">
        <v>45170</v>
      </c>
      <c r="D3906" s="272">
        <v>45184</v>
      </c>
      <c r="E3906" s="196">
        <f t="shared" si="305"/>
        <v>45177</v>
      </c>
      <c r="F3906" s="272">
        <v>45184</v>
      </c>
      <c r="G3906" s="272">
        <v>45229</v>
      </c>
      <c r="H3906" s="12" t="s">
        <v>423</v>
      </c>
      <c r="I3906" s="234">
        <v>18.309999999999999</v>
      </c>
      <c r="J3906" s="272">
        <v>45230</v>
      </c>
      <c r="K3906" s="17">
        <f t="shared" si="304"/>
        <v>52.5</v>
      </c>
      <c r="L3906" s="283">
        <f t="shared" si="302"/>
        <v>7.4466820263337206E-8</v>
      </c>
      <c r="M3906" s="22">
        <f t="shared" si="303"/>
        <v>3.9095080638252029E-6</v>
      </c>
    </row>
    <row r="3907" spans="1:13">
      <c r="A3907" s="16">
        <f t="shared" si="301"/>
        <v>3900</v>
      </c>
      <c r="B3907" s="12" t="s">
        <v>411</v>
      </c>
      <c r="C3907" s="272">
        <v>45170</v>
      </c>
      <c r="D3907" s="272">
        <v>45184</v>
      </c>
      <c r="E3907" s="196">
        <f t="shared" si="305"/>
        <v>45177</v>
      </c>
      <c r="F3907" s="272">
        <v>45184</v>
      </c>
      <c r="G3907" s="272">
        <v>45229</v>
      </c>
      <c r="H3907" s="12" t="s">
        <v>421</v>
      </c>
      <c r="I3907" s="234">
        <v>6.88</v>
      </c>
      <c r="J3907" s="272">
        <v>45230</v>
      </c>
      <c r="K3907" s="17">
        <f t="shared" si="304"/>
        <v>52.5</v>
      </c>
      <c r="L3907" s="283">
        <f t="shared" si="302"/>
        <v>2.7980978886496997E-8</v>
      </c>
      <c r="M3907" s="22">
        <f t="shared" si="303"/>
        <v>1.4690013915410924E-6</v>
      </c>
    </row>
    <row r="3908" spans="1:13">
      <c r="A3908" s="16">
        <f t="shared" si="301"/>
        <v>3901</v>
      </c>
      <c r="B3908" s="12" t="s">
        <v>411</v>
      </c>
      <c r="C3908" s="272">
        <v>45170</v>
      </c>
      <c r="D3908" s="272">
        <v>45184</v>
      </c>
      <c r="E3908" s="196">
        <f t="shared" si="305"/>
        <v>45177</v>
      </c>
      <c r="F3908" s="272">
        <v>45184</v>
      </c>
      <c r="G3908" s="272">
        <v>45229</v>
      </c>
      <c r="H3908" s="12" t="s">
        <v>422</v>
      </c>
      <c r="I3908" s="234">
        <v>18.38</v>
      </c>
      <c r="J3908" s="272">
        <v>45230</v>
      </c>
      <c r="K3908" s="17">
        <f t="shared" si="304"/>
        <v>52.5</v>
      </c>
      <c r="L3908" s="283">
        <f t="shared" si="302"/>
        <v>7.4751510455496337E-8</v>
      </c>
      <c r="M3908" s="22">
        <f t="shared" si="303"/>
        <v>3.9244542989135575E-6</v>
      </c>
    </row>
    <row r="3909" spans="1:13">
      <c r="A3909" s="16">
        <f t="shared" si="301"/>
        <v>3902</v>
      </c>
      <c r="B3909" s="12" t="s">
        <v>411</v>
      </c>
      <c r="C3909" s="272">
        <v>45170</v>
      </c>
      <c r="D3909" s="272">
        <v>45184</v>
      </c>
      <c r="E3909" s="196">
        <f t="shared" si="305"/>
        <v>45177</v>
      </c>
      <c r="F3909" s="272">
        <v>45184</v>
      </c>
      <c r="G3909" s="272">
        <v>45218</v>
      </c>
      <c r="H3909" s="12" t="s">
        <v>157</v>
      </c>
      <c r="I3909" s="234">
        <v>114.75</v>
      </c>
      <c r="J3909" s="272">
        <v>45219</v>
      </c>
      <c r="K3909" s="17">
        <f t="shared" si="304"/>
        <v>41.5</v>
      </c>
      <c r="L3909" s="283">
        <f t="shared" si="302"/>
        <v>4.6668856500371079E-7</v>
      </c>
      <c r="M3909" s="22">
        <f t="shared" si="303"/>
        <v>1.9367575447653998E-5</v>
      </c>
    </row>
    <row r="3910" spans="1:13">
      <c r="A3910" s="16">
        <f t="shared" si="301"/>
        <v>3903</v>
      </c>
      <c r="B3910" s="12" t="s">
        <v>411</v>
      </c>
      <c r="C3910" s="272">
        <v>45170</v>
      </c>
      <c r="D3910" s="272">
        <v>45184</v>
      </c>
      <c r="E3910" s="196">
        <f t="shared" si="305"/>
        <v>45177</v>
      </c>
      <c r="F3910" s="272">
        <v>45184</v>
      </c>
      <c r="G3910" s="272">
        <v>45218</v>
      </c>
      <c r="H3910" s="12" t="s">
        <v>157</v>
      </c>
      <c r="I3910" s="234">
        <v>333.98</v>
      </c>
      <c r="J3910" s="272">
        <v>45219</v>
      </c>
      <c r="K3910" s="17">
        <f t="shared" si="304"/>
        <v>41.5</v>
      </c>
      <c r="L3910" s="283">
        <f t="shared" si="302"/>
        <v>1.3582975768186434E-6</v>
      </c>
      <c r="M3910" s="22">
        <f t="shared" si="303"/>
        <v>5.6369349437973703E-5</v>
      </c>
    </row>
    <row r="3911" spans="1:13">
      <c r="A3911" s="16">
        <f t="shared" si="301"/>
        <v>3904</v>
      </c>
      <c r="B3911" s="12" t="s">
        <v>411</v>
      </c>
      <c r="C3911" s="272">
        <v>45170</v>
      </c>
      <c r="D3911" s="272">
        <v>45184</v>
      </c>
      <c r="E3911" s="196">
        <f t="shared" si="305"/>
        <v>45177</v>
      </c>
      <c r="F3911" s="272">
        <v>45184</v>
      </c>
      <c r="G3911" s="272">
        <v>45321</v>
      </c>
      <c r="H3911" s="12" t="s">
        <v>165</v>
      </c>
      <c r="I3911" s="234">
        <v>8.52</v>
      </c>
      <c r="J3911" s="272">
        <v>45322</v>
      </c>
      <c r="K3911" s="17">
        <f t="shared" si="304"/>
        <v>144.5</v>
      </c>
      <c r="L3911" s="283">
        <f t="shared" si="302"/>
        <v>3.4650863388510815E-8</v>
      </c>
      <c r="M3911" s="22">
        <f t="shared" si="303"/>
        <v>5.0070497596398125E-6</v>
      </c>
    </row>
    <row r="3912" spans="1:13">
      <c r="A3912" s="16">
        <f t="shared" si="301"/>
        <v>3905</v>
      </c>
      <c r="B3912" s="12" t="s">
        <v>411</v>
      </c>
      <c r="C3912" s="272">
        <v>45170</v>
      </c>
      <c r="D3912" s="272">
        <v>45184</v>
      </c>
      <c r="E3912" s="196">
        <f t="shared" si="305"/>
        <v>45177</v>
      </c>
      <c r="F3912" s="272">
        <v>45184</v>
      </c>
      <c r="G3912" s="272">
        <v>45218</v>
      </c>
      <c r="H3912" s="12" t="s">
        <v>157</v>
      </c>
      <c r="I3912" s="234">
        <v>49.56</v>
      </c>
      <c r="J3912" s="272">
        <v>45219</v>
      </c>
      <c r="K3912" s="17">
        <f t="shared" si="304"/>
        <v>41.5</v>
      </c>
      <c r="L3912" s="283">
        <f t="shared" si="302"/>
        <v>2.015606560486615E-7</v>
      </c>
      <c r="M3912" s="22">
        <f t="shared" si="303"/>
        <v>8.3647672260194524E-6</v>
      </c>
    </row>
    <row r="3913" spans="1:13">
      <c r="A3913" s="16">
        <f t="shared" ref="A3913:A3976" si="306">A3912+1</f>
        <v>3906</v>
      </c>
      <c r="B3913" s="12" t="s">
        <v>411</v>
      </c>
      <c r="C3913" s="272">
        <v>45170</v>
      </c>
      <c r="D3913" s="272">
        <v>45184</v>
      </c>
      <c r="E3913" s="196">
        <f t="shared" si="305"/>
        <v>45177</v>
      </c>
      <c r="F3913" s="272">
        <v>45184</v>
      </c>
      <c r="G3913" s="272">
        <v>45198</v>
      </c>
      <c r="H3913" s="12" t="s">
        <v>166</v>
      </c>
      <c r="I3913" s="234">
        <v>210.23</v>
      </c>
      <c r="J3913" s="272">
        <v>45201</v>
      </c>
      <c r="K3913" s="17">
        <f t="shared" si="304"/>
        <v>21.5</v>
      </c>
      <c r="L3913" s="283">
        <f t="shared" si="302"/>
        <v>8.5500598710875922E-7</v>
      </c>
      <c r="M3913" s="22">
        <f t="shared" si="303"/>
        <v>1.8382628722838323E-5</v>
      </c>
    </row>
    <row r="3914" spans="1:13">
      <c r="A3914" s="16">
        <f t="shared" si="306"/>
        <v>3907</v>
      </c>
      <c r="B3914" s="12" t="s">
        <v>411</v>
      </c>
      <c r="C3914" s="272">
        <v>45170</v>
      </c>
      <c r="D3914" s="272">
        <v>45184</v>
      </c>
      <c r="E3914" s="196">
        <f t="shared" si="305"/>
        <v>45177</v>
      </c>
      <c r="F3914" s="272">
        <v>45184</v>
      </c>
      <c r="G3914" s="272">
        <v>45188</v>
      </c>
      <c r="H3914" s="12" t="s">
        <v>156</v>
      </c>
      <c r="I3914" s="234">
        <v>28.98</v>
      </c>
      <c r="J3914" s="272">
        <v>45189</v>
      </c>
      <c r="K3914" s="17">
        <f t="shared" si="304"/>
        <v>11.5</v>
      </c>
      <c r="L3914" s="283">
        <f t="shared" ref="L3914:L3977" si="307">I3914/$I$5449</f>
        <v>1.1786173955387833E-7</v>
      </c>
      <c r="M3914" s="22">
        <f t="shared" ref="M3914:M3977" si="308">L3914*K3914</f>
        <v>1.3554100048696007E-6</v>
      </c>
    </row>
    <row r="3915" spans="1:13">
      <c r="A3915" s="16">
        <f t="shared" si="306"/>
        <v>3908</v>
      </c>
      <c r="B3915" s="12" t="s">
        <v>411</v>
      </c>
      <c r="C3915" s="272">
        <v>45170</v>
      </c>
      <c r="D3915" s="272">
        <v>45184</v>
      </c>
      <c r="E3915" s="196">
        <f t="shared" si="305"/>
        <v>45177</v>
      </c>
      <c r="F3915" s="272">
        <v>45184</v>
      </c>
      <c r="G3915" s="272">
        <v>45229</v>
      </c>
      <c r="H3915" s="12" t="s">
        <v>156</v>
      </c>
      <c r="I3915" s="234">
        <v>299.61</v>
      </c>
      <c r="J3915" s="272">
        <v>45230</v>
      </c>
      <c r="K3915" s="17">
        <f t="shared" ref="K3915:K3978" si="309">(G3915-D3915)+((D3915-C3915+1)/2)</f>
        <v>52.5</v>
      </c>
      <c r="L3915" s="283">
        <f t="shared" si="307"/>
        <v>1.2185146924685123E-6</v>
      </c>
      <c r="M3915" s="22">
        <f t="shared" si="308"/>
        <v>6.39720213545969E-5</v>
      </c>
    </row>
    <row r="3916" spans="1:13">
      <c r="A3916" s="16">
        <f t="shared" si="306"/>
        <v>3909</v>
      </c>
      <c r="B3916" s="12" t="s">
        <v>411</v>
      </c>
      <c r="C3916" s="272">
        <v>45170</v>
      </c>
      <c r="D3916" s="272">
        <v>45184</v>
      </c>
      <c r="E3916" s="196">
        <f t="shared" si="305"/>
        <v>45177</v>
      </c>
      <c r="F3916" s="272">
        <v>45184</v>
      </c>
      <c r="G3916" s="272">
        <v>45212</v>
      </c>
      <c r="H3916" s="12" t="s">
        <v>153</v>
      </c>
      <c r="I3916" s="234">
        <v>240.51</v>
      </c>
      <c r="J3916" s="272">
        <v>45215</v>
      </c>
      <c r="K3916" s="17">
        <f t="shared" si="309"/>
        <v>35.5</v>
      </c>
      <c r="L3916" s="283">
        <f t="shared" si="307"/>
        <v>9.7815483023130697E-7</v>
      </c>
      <c r="M3916" s="22">
        <f t="shared" si="308"/>
        <v>3.47244964732114E-5</v>
      </c>
    </row>
    <row r="3917" spans="1:13">
      <c r="A3917" s="16">
        <f t="shared" si="306"/>
        <v>3910</v>
      </c>
      <c r="B3917" s="12" t="s">
        <v>411</v>
      </c>
      <c r="C3917" s="272">
        <v>45170</v>
      </c>
      <c r="D3917" s="272">
        <v>45184</v>
      </c>
      <c r="E3917" s="196">
        <f t="shared" si="305"/>
        <v>45177</v>
      </c>
      <c r="F3917" s="272">
        <v>45184</v>
      </c>
      <c r="G3917" s="272">
        <v>45212</v>
      </c>
      <c r="H3917" s="12" t="s">
        <v>153</v>
      </c>
      <c r="I3917" s="234">
        <v>44.93</v>
      </c>
      <c r="J3917" s="272">
        <v>45215</v>
      </c>
      <c r="K3917" s="17">
        <f t="shared" si="309"/>
        <v>35.5</v>
      </c>
      <c r="L3917" s="283">
        <f t="shared" si="307"/>
        <v>1.8273043333870786E-7</v>
      </c>
      <c r="M3917" s="22">
        <f t="shared" si="308"/>
        <v>6.486930383524129E-6</v>
      </c>
    </row>
    <row r="3918" spans="1:13">
      <c r="A3918" s="16">
        <f t="shared" si="306"/>
        <v>3911</v>
      </c>
      <c r="B3918" s="12" t="s">
        <v>411</v>
      </c>
      <c r="C3918" s="272">
        <v>45185</v>
      </c>
      <c r="D3918" s="272">
        <v>45199</v>
      </c>
      <c r="E3918" s="196">
        <f t="shared" si="305"/>
        <v>45192</v>
      </c>
      <c r="F3918" s="272">
        <v>45198</v>
      </c>
      <c r="G3918" s="272">
        <v>45229</v>
      </c>
      <c r="H3918" s="12" t="s">
        <v>164</v>
      </c>
      <c r="I3918" s="234">
        <v>196</v>
      </c>
      <c r="J3918" s="272">
        <v>45230</v>
      </c>
      <c r="K3918" s="17">
        <f t="shared" si="309"/>
        <v>37.5</v>
      </c>
      <c r="L3918" s="283">
        <f t="shared" si="307"/>
        <v>7.97132538045554E-7</v>
      </c>
      <c r="M3918" s="22">
        <f t="shared" si="308"/>
        <v>2.9892470176708274E-5</v>
      </c>
    </row>
    <row r="3919" spans="1:13">
      <c r="A3919" s="16">
        <f t="shared" si="306"/>
        <v>3912</v>
      </c>
      <c r="B3919" s="12" t="s">
        <v>411</v>
      </c>
      <c r="C3919" s="272">
        <v>45185</v>
      </c>
      <c r="D3919" s="272">
        <v>45199</v>
      </c>
      <c r="E3919" s="196">
        <f t="shared" si="305"/>
        <v>45192</v>
      </c>
      <c r="F3919" s="272">
        <v>45198</v>
      </c>
      <c r="G3919" s="272">
        <v>45229</v>
      </c>
      <c r="H3919" s="12" t="s">
        <v>166</v>
      </c>
      <c r="I3919" s="234">
        <v>739</v>
      </c>
      <c r="J3919" s="272">
        <v>45230</v>
      </c>
      <c r="K3919" s="17">
        <f t="shared" si="309"/>
        <v>37.5</v>
      </c>
      <c r="L3919" s="283">
        <f t="shared" si="307"/>
        <v>3.005515028651349E-6</v>
      </c>
      <c r="M3919" s="22">
        <f t="shared" si="308"/>
        <v>1.1270681357442559E-4</v>
      </c>
    </row>
    <row r="3920" spans="1:13">
      <c r="A3920" s="16">
        <f t="shared" si="306"/>
        <v>3913</v>
      </c>
      <c r="B3920" s="12" t="s">
        <v>411</v>
      </c>
      <c r="C3920" s="272">
        <v>45185</v>
      </c>
      <c r="D3920" s="272">
        <v>45199</v>
      </c>
      <c r="E3920" s="196">
        <f t="shared" si="305"/>
        <v>45192</v>
      </c>
      <c r="F3920" s="272">
        <v>45198</v>
      </c>
      <c r="G3920" s="272">
        <v>45229</v>
      </c>
      <c r="H3920" s="12" t="s">
        <v>152</v>
      </c>
      <c r="I3920" s="234">
        <v>98.87</v>
      </c>
      <c r="J3920" s="272">
        <v>45230</v>
      </c>
      <c r="K3920" s="17">
        <f t="shared" si="309"/>
        <v>37.5</v>
      </c>
      <c r="L3920" s="283">
        <f t="shared" si="307"/>
        <v>4.0210456141104043E-7</v>
      </c>
      <c r="M3920" s="22">
        <f t="shared" si="308"/>
        <v>1.5078921052914016E-5</v>
      </c>
    </row>
    <row r="3921" spans="1:13">
      <c r="A3921" s="16">
        <f t="shared" si="306"/>
        <v>3914</v>
      </c>
      <c r="B3921" s="12" t="s">
        <v>411</v>
      </c>
      <c r="C3921" s="272">
        <v>45185</v>
      </c>
      <c r="D3921" s="272">
        <v>45199</v>
      </c>
      <c r="E3921" s="196">
        <f t="shared" si="305"/>
        <v>45192</v>
      </c>
      <c r="F3921" s="272">
        <v>45198</v>
      </c>
      <c r="G3921" s="272">
        <v>45218</v>
      </c>
      <c r="H3921" s="12" t="s">
        <v>157</v>
      </c>
      <c r="I3921" s="234">
        <v>49.77</v>
      </c>
      <c r="J3921" s="272">
        <v>45219</v>
      </c>
      <c r="K3921" s="17">
        <f t="shared" si="309"/>
        <v>26.5</v>
      </c>
      <c r="L3921" s="283">
        <f t="shared" si="307"/>
        <v>2.0241472662513889E-7</v>
      </c>
      <c r="M3921" s="22">
        <f t="shared" si="308"/>
        <v>5.3639902555661803E-6</v>
      </c>
    </row>
    <row r="3922" spans="1:13">
      <c r="A3922" s="16">
        <f t="shared" si="306"/>
        <v>3915</v>
      </c>
      <c r="B3922" s="12" t="s">
        <v>411</v>
      </c>
      <c r="C3922" s="272">
        <v>45185</v>
      </c>
      <c r="D3922" s="272">
        <v>45199</v>
      </c>
      <c r="E3922" s="196">
        <f t="shared" si="305"/>
        <v>45192</v>
      </c>
      <c r="F3922" s="272">
        <v>45198</v>
      </c>
      <c r="G3922" s="272">
        <v>45229</v>
      </c>
      <c r="H3922" s="12" t="s">
        <v>152</v>
      </c>
      <c r="I3922" s="234">
        <v>37.159999999999997</v>
      </c>
      <c r="J3922" s="272">
        <v>45230</v>
      </c>
      <c r="K3922" s="17">
        <f t="shared" si="309"/>
        <v>37.5</v>
      </c>
      <c r="L3922" s="283">
        <f t="shared" si="307"/>
        <v>1.511298220090448E-7</v>
      </c>
      <c r="M3922" s="22">
        <f t="shared" si="308"/>
        <v>5.6673683253391803E-6</v>
      </c>
    </row>
    <row r="3923" spans="1:13">
      <c r="A3923" s="16">
        <f t="shared" si="306"/>
        <v>3916</v>
      </c>
      <c r="B3923" s="12" t="s">
        <v>411</v>
      </c>
      <c r="C3923" s="272">
        <v>45185</v>
      </c>
      <c r="D3923" s="272">
        <v>45199</v>
      </c>
      <c r="E3923" s="196">
        <f t="shared" si="305"/>
        <v>45192</v>
      </c>
      <c r="F3923" s="272">
        <v>45198</v>
      </c>
      <c r="G3923" s="272">
        <v>45229</v>
      </c>
      <c r="H3923" s="12" t="s">
        <v>156</v>
      </c>
      <c r="I3923" s="234">
        <v>37.93</v>
      </c>
      <c r="J3923" s="272">
        <v>45230</v>
      </c>
      <c r="K3923" s="17">
        <f t="shared" si="309"/>
        <v>37.5</v>
      </c>
      <c r="L3923" s="283">
        <f t="shared" si="307"/>
        <v>1.5426141412279521E-7</v>
      </c>
      <c r="M3923" s="22">
        <f t="shared" si="308"/>
        <v>5.7848030296048204E-6</v>
      </c>
    </row>
    <row r="3924" spans="1:13">
      <c r="A3924" s="16">
        <f t="shared" si="306"/>
        <v>3917</v>
      </c>
      <c r="B3924" s="12" t="s">
        <v>411</v>
      </c>
      <c r="C3924" s="272">
        <v>45185</v>
      </c>
      <c r="D3924" s="272">
        <v>45199</v>
      </c>
      <c r="E3924" s="196">
        <f t="shared" si="305"/>
        <v>45192</v>
      </c>
      <c r="F3924" s="272">
        <v>45198</v>
      </c>
      <c r="G3924" s="272">
        <v>45198</v>
      </c>
      <c r="H3924" s="12" t="s">
        <v>166</v>
      </c>
      <c r="I3924" s="234">
        <v>76.099999999999994</v>
      </c>
      <c r="J3924" s="272">
        <v>45201</v>
      </c>
      <c r="K3924" s="17">
        <f t="shared" si="309"/>
        <v>6.5</v>
      </c>
      <c r="L3924" s="283">
        <f t="shared" si="307"/>
        <v>3.0949890890442167E-7</v>
      </c>
      <c r="M3924" s="22">
        <f t="shared" si="308"/>
        <v>2.0117429078787408E-6</v>
      </c>
    </row>
    <row r="3925" spans="1:13">
      <c r="A3925" s="16">
        <f t="shared" si="306"/>
        <v>3918</v>
      </c>
      <c r="B3925" s="12" t="s">
        <v>411</v>
      </c>
      <c r="C3925" s="272">
        <v>45185</v>
      </c>
      <c r="D3925" s="272">
        <v>45199</v>
      </c>
      <c r="E3925" s="196">
        <f t="shared" si="305"/>
        <v>45192</v>
      </c>
      <c r="F3925" s="272">
        <v>45198</v>
      </c>
      <c r="G3925" s="272">
        <v>45212</v>
      </c>
      <c r="H3925" s="12" t="s">
        <v>166</v>
      </c>
      <c r="I3925" s="234">
        <v>408.29999999999995</v>
      </c>
      <c r="J3925" s="272">
        <v>45215</v>
      </c>
      <c r="K3925" s="17">
        <f t="shared" si="309"/>
        <v>20.5</v>
      </c>
      <c r="L3925" s="283">
        <f t="shared" si="307"/>
        <v>1.6605572208367329E-6</v>
      </c>
      <c r="M3925" s="22">
        <f t="shared" si="308"/>
        <v>3.4041423027153022E-5</v>
      </c>
    </row>
    <row r="3926" spans="1:13">
      <c r="A3926" s="16">
        <f t="shared" si="306"/>
        <v>3919</v>
      </c>
      <c r="B3926" s="12" t="s">
        <v>411</v>
      </c>
      <c r="C3926" s="272">
        <v>45185</v>
      </c>
      <c r="D3926" s="272">
        <v>45199</v>
      </c>
      <c r="E3926" s="196">
        <f t="shared" si="305"/>
        <v>45192</v>
      </c>
      <c r="F3926" s="272">
        <v>45198</v>
      </c>
      <c r="G3926" s="272">
        <v>45229</v>
      </c>
      <c r="H3926" s="12" t="s">
        <v>152</v>
      </c>
      <c r="I3926" s="234">
        <v>82.31</v>
      </c>
      <c r="J3926" s="272">
        <v>45230</v>
      </c>
      <c r="K3926" s="17">
        <f t="shared" si="309"/>
        <v>37.5</v>
      </c>
      <c r="L3926" s="283">
        <f t="shared" si="307"/>
        <v>3.3475499595168134E-7</v>
      </c>
      <c r="M3926" s="22">
        <f t="shared" si="308"/>
        <v>1.255331234818805E-5</v>
      </c>
    </row>
    <row r="3927" spans="1:13">
      <c r="A3927" s="16">
        <f t="shared" si="306"/>
        <v>3920</v>
      </c>
      <c r="B3927" s="12" t="s">
        <v>411</v>
      </c>
      <c r="C3927" s="272">
        <v>45185</v>
      </c>
      <c r="D3927" s="272">
        <v>45199</v>
      </c>
      <c r="E3927" s="196">
        <f t="shared" si="305"/>
        <v>45192</v>
      </c>
      <c r="F3927" s="272">
        <v>45198</v>
      </c>
      <c r="G3927" s="272">
        <v>45218</v>
      </c>
      <c r="H3927" s="12" t="s">
        <v>157</v>
      </c>
      <c r="I3927" s="234">
        <v>290.82</v>
      </c>
      <c r="J3927" s="272">
        <v>45219</v>
      </c>
      <c r="K3927" s="17">
        <f t="shared" si="309"/>
        <v>26.5</v>
      </c>
      <c r="L3927" s="283">
        <f t="shared" si="307"/>
        <v>1.1827657383388163E-6</v>
      </c>
      <c r="M3927" s="22">
        <f t="shared" si="308"/>
        <v>3.1343292065978629E-5</v>
      </c>
    </row>
    <row r="3928" spans="1:13">
      <c r="A3928" s="16">
        <f t="shared" si="306"/>
        <v>3921</v>
      </c>
      <c r="B3928" s="12" t="s">
        <v>411</v>
      </c>
      <c r="C3928" s="272">
        <v>45185</v>
      </c>
      <c r="D3928" s="272">
        <v>45199</v>
      </c>
      <c r="E3928" s="196">
        <f t="shared" si="305"/>
        <v>45192</v>
      </c>
      <c r="F3928" s="272">
        <v>45198</v>
      </c>
      <c r="G3928" s="272">
        <v>45202</v>
      </c>
      <c r="H3928" s="12" t="s">
        <v>156</v>
      </c>
      <c r="I3928" s="234">
        <v>23.85</v>
      </c>
      <c r="J3928" s="272">
        <v>45203</v>
      </c>
      <c r="K3928" s="17">
        <f t="shared" si="309"/>
        <v>10.5</v>
      </c>
      <c r="L3928" s="283">
        <f t="shared" si="307"/>
        <v>9.6998015471359509E-8</v>
      </c>
      <c r="M3928" s="22">
        <f t="shared" si="308"/>
        <v>1.0184791624492748E-6</v>
      </c>
    </row>
    <row r="3929" spans="1:13">
      <c r="A3929" s="16">
        <f t="shared" si="306"/>
        <v>3922</v>
      </c>
      <c r="B3929" s="12" t="s">
        <v>411</v>
      </c>
      <c r="C3929" s="272">
        <v>45185</v>
      </c>
      <c r="D3929" s="272">
        <v>45199</v>
      </c>
      <c r="E3929" s="196">
        <f t="shared" si="305"/>
        <v>45192</v>
      </c>
      <c r="F3929" s="272">
        <v>45198</v>
      </c>
      <c r="G3929" s="272">
        <v>45202</v>
      </c>
      <c r="H3929" s="12" t="s">
        <v>152</v>
      </c>
      <c r="I3929" s="234">
        <v>196.04999999999998</v>
      </c>
      <c r="J3929" s="272">
        <v>45203</v>
      </c>
      <c r="K3929" s="17">
        <f t="shared" si="309"/>
        <v>10.5</v>
      </c>
      <c r="L3929" s="283">
        <f t="shared" si="307"/>
        <v>7.9733588818281039E-7</v>
      </c>
      <c r="M3929" s="22">
        <f t="shared" si="308"/>
        <v>8.3720268259195092E-6</v>
      </c>
    </row>
    <row r="3930" spans="1:13">
      <c r="A3930" s="16">
        <f t="shared" si="306"/>
        <v>3923</v>
      </c>
      <c r="B3930" s="12" t="s">
        <v>411</v>
      </c>
      <c r="C3930" s="272">
        <v>45185</v>
      </c>
      <c r="D3930" s="272">
        <v>45199</v>
      </c>
      <c r="E3930" s="196">
        <f t="shared" si="305"/>
        <v>45192</v>
      </c>
      <c r="F3930" s="272">
        <v>45198</v>
      </c>
      <c r="G3930" s="272">
        <v>45229</v>
      </c>
      <c r="H3930" s="12" t="s">
        <v>152</v>
      </c>
      <c r="I3930" s="234">
        <v>62.42</v>
      </c>
      <c r="J3930" s="272">
        <v>45230</v>
      </c>
      <c r="K3930" s="17">
        <f t="shared" si="309"/>
        <v>37.5</v>
      </c>
      <c r="L3930" s="283">
        <f t="shared" si="307"/>
        <v>2.5386231135103818E-7</v>
      </c>
      <c r="M3930" s="22">
        <f t="shared" si="308"/>
        <v>9.5198366756639316E-6</v>
      </c>
    </row>
    <row r="3931" spans="1:13">
      <c r="A3931" s="16">
        <f t="shared" si="306"/>
        <v>3924</v>
      </c>
      <c r="B3931" s="12" t="s">
        <v>411</v>
      </c>
      <c r="C3931" s="272">
        <v>45185</v>
      </c>
      <c r="D3931" s="272">
        <v>45199</v>
      </c>
      <c r="E3931" s="196">
        <f t="shared" si="305"/>
        <v>45192</v>
      </c>
      <c r="F3931" s="272">
        <v>45198</v>
      </c>
      <c r="G3931" s="272">
        <v>45218</v>
      </c>
      <c r="H3931" s="12" t="s">
        <v>157</v>
      </c>
      <c r="I3931" s="234">
        <v>96.06</v>
      </c>
      <c r="J3931" s="272">
        <v>45219</v>
      </c>
      <c r="K3931" s="17">
        <f t="shared" si="309"/>
        <v>26.5</v>
      </c>
      <c r="L3931" s="283">
        <f t="shared" si="307"/>
        <v>3.9067628369722407E-7</v>
      </c>
      <c r="M3931" s="22">
        <f t="shared" si="308"/>
        <v>1.0352921517976437E-5</v>
      </c>
    </row>
    <row r="3932" spans="1:13">
      <c r="A3932" s="16">
        <f t="shared" si="306"/>
        <v>3925</v>
      </c>
      <c r="B3932" s="12" t="s">
        <v>411</v>
      </c>
      <c r="C3932" s="272">
        <v>45185</v>
      </c>
      <c r="D3932" s="272">
        <v>45199</v>
      </c>
      <c r="E3932" s="196">
        <f t="shared" si="305"/>
        <v>45192</v>
      </c>
      <c r="F3932" s="272">
        <v>45198</v>
      </c>
      <c r="G3932" s="272">
        <v>45218</v>
      </c>
      <c r="H3932" s="12" t="s">
        <v>157</v>
      </c>
      <c r="I3932" s="234">
        <v>920.5</v>
      </c>
      <c r="J3932" s="272">
        <v>45219</v>
      </c>
      <c r="K3932" s="17">
        <f t="shared" si="309"/>
        <v>26.5</v>
      </c>
      <c r="L3932" s="283">
        <f t="shared" si="307"/>
        <v>3.7436760268925122E-6</v>
      </c>
      <c r="M3932" s="22">
        <f t="shared" si="308"/>
        <v>9.9207414712651577E-5</v>
      </c>
    </row>
    <row r="3933" spans="1:13">
      <c r="A3933" s="16">
        <f t="shared" si="306"/>
        <v>3926</v>
      </c>
      <c r="B3933" s="12" t="s">
        <v>411</v>
      </c>
      <c r="C3933" s="272">
        <v>45185</v>
      </c>
      <c r="D3933" s="272">
        <v>45199</v>
      </c>
      <c r="E3933" s="196">
        <f t="shared" si="305"/>
        <v>45192</v>
      </c>
      <c r="F3933" s="272">
        <v>45198</v>
      </c>
      <c r="G3933" s="272">
        <v>45229</v>
      </c>
      <c r="H3933" s="12" t="s">
        <v>153</v>
      </c>
      <c r="I3933" s="234">
        <v>454.12</v>
      </c>
      <c r="J3933" s="272">
        <v>45230</v>
      </c>
      <c r="K3933" s="17">
        <f t="shared" si="309"/>
        <v>37.5</v>
      </c>
      <c r="L3933" s="283">
        <f t="shared" si="307"/>
        <v>1.846907286618607E-6</v>
      </c>
      <c r="M3933" s="22">
        <f t="shared" si="308"/>
        <v>6.9259023248197769E-5</v>
      </c>
    </row>
    <row r="3934" spans="1:13">
      <c r="A3934" s="16">
        <f t="shared" si="306"/>
        <v>3927</v>
      </c>
      <c r="B3934" s="12" t="s">
        <v>411</v>
      </c>
      <c r="C3934" s="272">
        <v>45185</v>
      </c>
      <c r="D3934" s="272">
        <v>45199</v>
      </c>
      <c r="E3934" s="196">
        <f t="shared" si="305"/>
        <v>45192</v>
      </c>
      <c r="F3934" s="272">
        <v>45198</v>
      </c>
      <c r="G3934" s="272">
        <v>45229</v>
      </c>
      <c r="H3934" s="12" t="s">
        <v>154</v>
      </c>
      <c r="I3934" s="234">
        <v>668.57999999999959</v>
      </c>
      <c r="J3934" s="272">
        <v>45230</v>
      </c>
      <c r="K3934" s="17">
        <f t="shared" si="309"/>
        <v>37.5</v>
      </c>
      <c r="L3934" s="283">
        <f t="shared" si="307"/>
        <v>2.719116695339266E-6</v>
      </c>
      <c r="M3934" s="22">
        <f t="shared" si="308"/>
        <v>1.0196687607522248E-4</v>
      </c>
    </row>
    <row r="3935" spans="1:13">
      <c r="A3935" s="16">
        <f t="shared" si="306"/>
        <v>3928</v>
      </c>
      <c r="B3935" s="12" t="s">
        <v>411</v>
      </c>
      <c r="C3935" s="272">
        <v>45185</v>
      </c>
      <c r="D3935" s="272">
        <v>45199</v>
      </c>
      <c r="E3935" s="196">
        <f t="shared" si="305"/>
        <v>45192</v>
      </c>
      <c r="F3935" s="272">
        <v>45198</v>
      </c>
      <c r="G3935" s="272">
        <v>45229</v>
      </c>
      <c r="H3935" s="12" t="s">
        <v>155</v>
      </c>
      <c r="I3935" s="234">
        <v>9.1499999999999986</v>
      </c>
      <c r="J3935" s="272">
        <v>45230</v>
      </c>
      <c r="K3935" s="17">
        <f t="shared" si="309"/>
        <v>37.5</v>
      </c>
      <c r="L3935" s="283">
        <f t="shared" si="307"/>
        <v>3.7213075117942943E-8</v>
      </c>
      <c r="M3935" s="22">
        <f t="shared" si="308"/>
        <v>1.3954903169228604E-6</v>
      </c>
    </row>
    <row r="3936" spans="1:13">
      <c r="A3936" s="16">
        <f t="shared" si="306"/>
        <v>3929</v>
      </c>
      <c r="B3936" s="12" t="s">
        <v>411</v>
      </c>
      <c r="C3936" s="272">
        <v>45185</v>
      </c>
      <c r="D3936" s="272">
        <v>45199</v>
      </c>
      <c r="E3936" s="196">
        <f t="shared" si="305"/>
        <v>45192</v>
      </c>
      <c r="F3936" s="272">
        <v>45198</v>
      </c>
      <c r="G3936" s="272">
        <v>45229</v>
      </c>
      <c r="H3936" s="12" t="s">
        <v>154</v>
      </c>
      <c r="I3936" s="234">
        <v>41.16</v>
      </c>
      <c r="J3936" s="272">
        <v>45230</v>
      </c>
      <c r="K3936" s="17">
        <f t="shared" si="309"/>
        <v>37.5</v>
      </c>
      <c r="L3936" s="283">
        <f t="shared" si="307"/>
        <v>1.6739783298956631E-7</v>
      </c>
      <c r="M3936" s="22">
        <f t="shared" si="308"/>
        <v>6.2774187371087361E-6</v>
      </c>
    </row>
    <row r="3937" spans="1:13">
      <c r="A3937" s="16">
        <f t="shared" si="306"/>
        <v>3930</v>
      </c>
      <c r="B3937" s="12" t="s">
        <v>411</v>
      </c>
      <c r="C3937" s="272">
        <v>45185</v>
      </c>
      <c r="D3937" s="272">
        <v>45199</v>
      </c>
      <c r="E3937" s="196">
        <f t="shared" si="305"/>
        <v>45192</v>
      </c>
      <c r="F3937" s="272">
        <v>45198</v>
      </c>
      <c r="G3937" s="272">
        <v>45198</v>
      </c>
      <c r="H3937" s="12" t="s">
        <v>166</v>
      </c>
      <c r="I3937" s="234">
        <v>5263.9000000000005</v>
      </c>
      <c r="J3937" s="272">
        <v>45201</v>
      </c>
      <c r="K3937" s="17">
        <f t="shared" si="309"/>
        <v>6.5</v>
      </c>
      <c r="L3937" s="283">
        <f t="shared" si="307"/>
        <v>2.1408295750091794E-5</v>
      </c>
      <c r="M3937" s="22">
        <f t="shared" si="308"/>
        <v>1.3915392237559665E-4</v>
      </c>
    </row>
    <row r="3938" spans="1:13">
      <c r="A3938" s="16">
        <f t="shared" si="306"/>
        <v>3931</v>
      </c>
      <c r="B3938" s="12" t="s">
        <v>411</v>
      </c>
      <c r="C3938" s="272">
        <v>45185</v>
      </c>
      <c r="D3938" s="272">
        <v>45199</v>
      </c>
      <c r="E3938" s="196">
        <f t="shared" si="305"/>
        <v>45192</v>
      </c>
      <c r="F3938" s="272">
        <v>45198</v>
      </c>
      <c r="G3938" s="272">
        <v>45198</v>
      </c>
      <c r="H3938" s="12" t="s">
        <v>406</v>
      </c>
      <c r="I3938" s="234">
        <v>525.93999999999994</v>
      </c>
      <c r="J3938" s="272">
        <v>45201</v>
      </c>
      <c r="K3938" s="17">
        <f t="shared" si="309"/>
        <v>6.5</v>
      </c>
      <c r="L3938" s="283">
        <f t="shared" si="307"/>
        <v>2.1389994237738704E-6</v>
      </c>
      <c r="M3938" s="22">
        <f t="shared" si="308"/>
        <v>1.3903496254530157E-5</v>
      </c>
    </row>
    <row r="3939" spans="1:13">
      <c r="A3939" s="16">
        <f t="shared" si="306"/>
        <v>3932</v>
      </c>
      <c r="B3939" s="12" t="s">
        <v>411</v>
      </c>
      <c r="C3939" s="272">
        <v>45185</v>
      </c>
      <c r="D3939" s="272">
        <v>45199</v>
      </c>
      <c r="E3939" s="196">
        <f t="shared" si="305"/>
        <v>45192</v>
      </c>
      <c r="F3939" s="272">
        <v>45198</v>
      </c>
      <c r="G3939" s="272">
        <v>45229</v>
      </c>
      <c r="H3939" s="12" t="s">
        <v>154</v>
      </c>
      <c r="I3939" s="234">
        <v>159.94</v>
      </c>
      <c r="J3939" s="272">
        <v>45230</v>
      </c>
      <c r="K3939" s="17">
        <f t="shared" si="309"/>
        <v>37.5</v>
      </c>
      <c r="L3939" s="283">
        <f t="shared" si="307"/>
        <v>6.5047641905615253E-7</v>
      </c>
      <c r="M3939" s="22">
        <f t="shared" si="308"/>
        <v>2.4392865714605722E-5</v>
      </c>
    </row>
    <row r="3940" spans="1:13">
      <c r="A3940" s="16">
        <f t="shared" si="306"/>
        <v>3933</v>
      </c>
      <c r="B3940" s="12" t="s">
        <v>411</v>
      </c>
      <c r="C3940" s="272">
        <v>45185</v>
      </c>
      <c r="D3940" s="272">
        <v>45199</v>
      </c>
      <c r="E3940" s="196">
        <f t="shared" si="305"/>
        <v>45192</v>
      </c>
      <c r="F3940" s="272">
        <v>45198</v>
      </c>
      <c r="G3940" s="272">
        <v>45211</v>
      </c>
      <c r="H3940" s="12" t="s">
        <v>156</v>
      </c>
      <c r="I3940" s="234">
        <v>33.25</v>
      </c>
      <c r="J3940" s="272">
        <v>45212</v>
      </c>
      <c r="K3940" s="17">
        <f t="shared" si="309"/>
        <v>19.5</v>
      </c>
      <c r="L3940" s="283">
        <f t="shared" si="307"/>
        <v>1.3522784127558506E-7</v>
      </c>
      <c r="M3940" s="22">
        <f t="shared" si="308"/>
        <v>2.6369429048739088E-6</v>
      </c>
    </row>
    <row r="3941" spans="1:13">
      <c r="A3941" s="16">
        <f t="shared" si="306"/>
        <v>3934</v>
      </c>
      <c r="B3941" s="12" t="s">
        <v>411</v>
      </c>
      <c r="C3941" s="272">
        <v>45185</v>
      </c>
      <c r="D3941" s="272">
        <v>45199</v>
      </c>
      <c r="E3941" s="196">
        <f t="shared" ref="E3941:E4004" si="310">AVERAGE(C3941:D3941)</f>
        <v>45192</v>
      </c>
      <c r="F3941" s="272">
        <v>45198</v>
      </c>
      <c r="G3941" s="272">
        <v>45211</v>
      </c>
      <c r="H3941" s="12" t="s">
        <v>152</v>
      </c>
      <c r="I3941" s="234">
        <v>203.02999999999997</v>
      </c>
      <c r="J3941" s="272">
        <v>45212</v>
      </c>
      <c r="K3941" s="17">
        <f t="shared" si="309"/>
        <v>19.5</v>
      </c>
      <c r="L3941" s="283">
        <f t="shared" si="307"/>
        <v>8.2572356734382034E-7</v>
      </c>
      <c r="M3941" s="22">
        <f t="shared" si="308"/>
        <v>1.6101609563204495E-5</v>
      </c>
    </row>
    <row r="3942" spans="1:13">
      <c r="A3942" s="16">
        <f t="shared" si="306"/>
        <v>3935</v>
      </c>
      <c r="B3942" s="12" t="s">
        <v>411</v>
      </c>
      <c r="C3942" s="272">
        <v>45185</v>
      </c>
      <c r="D3942" s="272">
        <v>45199</v>
      </c>
      <c r="E3942" s="196">
        <f t="shared" si="310"/>
        <v>45192</v>
      </c>
      <c r="F3942" s="272">
        <v>45198</v>
      </c>
      <c r="G3942" s="272">
        <v>45202</v>
      </c>
      <c r="H3942" s="12" t="s">
        <v>156</v>
      </c>
      <c r="I3942" s="234">
        <v>480.05000000000007</v>
      </c>
      <c r="J3942" s="272">
        <v>45203</v>
      </c>
      <c r="K3942" s="17">
        <f t="shared" si="309"/>
        <v>10.5</v>
      </c>
      <c r="L3942" s="283">
        <f t="shared" si="307"/>
        <v>1.9523646677998379E-6</v>
      </c>
      <c r="M3942" s="22">
        <f t="shared" si="308"/>
        <v>2.0499829011898298E-5</v>
      </c>
    </row>
    <row r="3943" spans="1:13">
      <c r="A3943" s="16">
        <f t="shared" si="306"/>
        <v>3936</v>
      </c>
      <c r="B3943" s="12" t="s">
        <v>411</v>
      </c>
      <c r="C3943" s="272">
        <v>45185</v>
      </c>
      <c r="D3943" s="272">
        <v>45199</v>
      </c>
      <c r="E3943" s="196">
        <f t="shared" si="310"/>
        <v>45192</v>
      </c>
      <c r="F3943" s="272">
        <v>45198</v>
      </c>
      <c r="G3943" s="272">
        <v>45202</v>
      </c>
      <c r="H3943" s="12" t="s">
        <v>152</v>
      </c>
      <c r="I3943" s="234">
        <v>28634.179999999989</v>
      </c>
      <c r="J3943" s="272">
        <v>45203</v>
      </c>
      <c r="K3943" s="17">
        <f t="shared" si="309"/>
        <v>10.5</v>
      </c>
      <c r="L3943" s="283">
        <f t="shared" si="307"/>
        <v>1.164552886645573E-4</v>
      </c>
      <c r="M3943" s="22">
        <f t="shared" si="308"/>
        <v>1.2227805309778517E-3</v>
      </c>
    </row>
    <row r="3944" spans="1:13">
      <c r="A3944" s="16">
        <f t="shared" si="306"/>
        <v>3937</v>
      </c>
      <c r="B3944" s="12" t="s">
        <v>411</v>
      </c>
      <c r="C3944" s="272">
        <v>45185</v>
      </c>
      <c r="D3944" s="272">
        <v>45199</v>
      </c>
      <c r="E3944" s="196">
        <f t="shared" si="310"/>
        <v>45192</v>
      </c>
      <c r="F3944" s="272">
        <v>45198</v>
      </c>
      <c r="G3944" s="272">
        <v>45218</v>
      </c>
      <c r="H3944" s="12" t="s">
        <v>154</v>
      </c>
      <c r="I3944" s="234">
        <v>163.36000000000001</v>
      </c>
      <c r="J3944" s="272">
        <v>45219</v>
      </c>
      <c r="K3944" s="17">
        <f t="shared" si="309"/>
        <v>26.5</v>
      </c>
      <c r="L3944" s="283">
        <f t="shared" si="307"/>
        <v>6.6438556844449854E-7</v>
      </c>
      <c r="M3944" s="22">
        <f t="shared" si="308"/>
        <v>1.7606217563779211E-5</v>
      </c>
    </row>
    <row r="3945" spans="1:13">
      <c r="A3945" s="16">
        <f t="shared" si="306"/>
        <v>3938</v>
      </c>
      <c r="B3945" s="12" t="s">
        <v>411</v>
      </c>
      <c r="C3945" s="272">
        <v>45185</v>
      </c>
      <c r="D3945" s="272">
        <v>45199</v>
      </c>
      <c r="E3945" s="196">
        <f t="shared" si="310"/>
        <v>45192</v>
      </c>
      <c r="F3945" s="272">
        <v>45198</v>
      </c>
      <c r="G3945" s="272">
        <v>45218</v>
      </c>
      <c r="H3945" s="12" t="s">
        <v>157</v>
      </c>
      <c r="I3945" s="234">
        <v>285.89</v>
      </c>
      <c r="J3945" s="272">
        <v>45219</v>
      </c>
      <c r="K3945" s="17">
        <f t="shared" si="309"/>
        <v>26.5</v>
      </c>
      <c r="L3945" s="283">
        <f t="shared" si="307"/>
        <v>1.1627154148053235E-6</v>
      </c>
      <c r="M3945" s="22">
        <f t="shared" si="308"/>
        <v>3.0811958492341073E-5</v>
      </c>
    </row>
    <row r="3946" spans="1:13">
      <c r="A3946" s="16">
        <f t="shared" si="306"/>
        <v>3939</v>
      </c>
      <c r="B3946" s="12" t="s">
        <v>411</v>
      </c>
      <c r="C3946" s="272">
        <v>45185</v>
      </c>
      <c r="D3946" s="272">
        <v>45199</v>
      </c>
      <c r="E3946" s="196">
        <f t="shared" si="310"/>
        <v>45192</v>
      </c>
      <c r="F3946" s="272">
        <v>45198</v>
      </c>
      <c r="G3946" s="272">
        <v>45218</v>
      </c>
      <c r="H3946" s="12" t="s">
        <v>157</v>
      </c>
      <c r="I3946" s="234">
        <v>834.75</v>
      </c>
      <c r="J3946" s="272">
        <v>45219</v>
      </c>
      <c r="K3946" s="17">
        <f t="shared" si="309"/>
        <v>26.5</v>
      </c>
      <c r="L3946" s="283">
        <f t="shared" si="307"/>
        <v>3.3949305414975823E-6</v>
      </c>
      <c r="M3946" s="22">
        <f t="shared" si="308"/>
        <v>8.996565934968593E-5</v>
      </c>
    </row>
    <row r="3947" spans="1:13">
      <c r="A3947" s="16">
        <f t="shared" si="306"/>
        <v>3940</v>
      </c>
      <c r="B3947" s="12" t="s">
        <v>411</v>
      </c>
      <c r="C3947" s="272">
        <v>45185</v>
      </c>
      <c r="D3947" s="272">
        <v>45199</v>
      </c>
      <c r="E3947" s="196">
        <f t="shared" si="310"/>
        <v>45192</v>
      </c>
      <c r="F3947" s="272">
        <v>45198</v>
      </c>
      <c r="G3947" s="272">
        <v>45212</v>
      </c>
      <c r="H3947" s="12" t="s">
        <v>153</v>
      </c>
      <c r="I3947" s="234">
        <v>158.04</v>
      </c>
      <c r="J3947" s="272">
        <v>45215</v>
      </c>
      <c r="K3947" s="17">
        <f t="shared" si="309"/>
        <v>20.5</v>
      </c>
      <c r="L3947" s="283">
        <f t="shared" si="307"/>
        <v>6.4274911384040478E-7</v>
      </c>
      <c r="M3947" s="22">
        <f t="shared" si="308"/>
        <v>1.3176356833728299E-5</v>
      </c>
    </row>
    <row r="3948" spans="1:13">
      <c r="A3948" s="16">
        <f t="shared" si="306"/>
        <v>3941</v>
      </c>
      <c r="B3948" s="12" t="s">
        <v>411</v>
      </c>
      <c r="C3948" s="272">
        <v>45185</v>
      </c>
      <c r="D3948" s="272">
        <v>45199</v>
      </c>
      <c r="E3948" s="196">
        <f t="shared" si="310"/>
        <v>45192</v>
      </c>
      <c r="F3948" s="272">
        <v>45198</v>
      </c>
      <c r="G3948" s="272">
        <v>45218</v>
      </c>
      <c r="H3948" s="12" t="s">
        <v>157</v>
      </c>
      <c r="I3948" s="234">
        <v>95.56</v>
      </c>
      <c r="J3948" s="272">
        <v>45219</v>
      </c>
      <c r="K3948" s="17">
        <f t="shared" si="309"/>
        <v>26.5</v>
      </c>
      <c r="L3948" s="283">
        <f t="shared" si="307"/>
        <v>3.8864278232465889E-7</v>
      </c>
      <c r="M3948" s="22">
        <f t="shared" si="308"/>
        <v>1.0299033731603461E-5</v>
      </c>
    </row>
    <row r="3949" spans="1:13">
      <c r="A3949" s="16">
        <f t="shared" si="306"/>
        <v>3942</v>
      </c>
      <c r="B3949" s="12" t="s">
        <v>411</v>
      </c>
      <c r="C3949" s="272">
        <v>45185</v>
      </c>
      <c r="D3949" s="272">
        <v>45199</v>
      </c>
      <c r="E3949" s="196">
        <f t="shared" si="310"/>
        <v>45192</v>
      </c>
      <c r="F3949" s="272">
        <v>45198</v>
      </c>
      <c r="G3949" s="272">
        <v>45212</v>
      </c>
      <c r="H3949" s="12" t="s">
        <v>153</v>
      </c>
      <c r="I3949" s="234">
        <v>19.7</v>
      </c>
      <c r="J3949" s="272">
        <v>45215</v>
      </c>
      <c r="K3949" s="17">
        <f t="shared" si="309"/>
        <v>20.5</v>
      </c>
      <c r="L3949" s="283">
        <f t="shared" si="307"/>
        <v>8.0119954079068432E-8</v>
      </c>
      <c r="M3949" s="22">
        <f t="shared" si="308"/>
        <v>1.6424590586209028E-6</v>
      </c>
    </row>
    <row r="3950" spans="1:13">
      <c r="A3950" s="16">
        <f t="shared" si="306"/>
        <v>3943</v>
      </c>
      <c r="B3950" s="12" t="s">
        <v>411</v>
      </c>
      <c r="C3950" s="272">
        <v>45185</v>
      </c>
      <c r="D3950" s="272">
        <v>45199</v>
      </c>
      <c r="E3950" s="196">
        <f t="shared" si="310"/>
        <v>45192</v>
      </c>
      <c r="F3950" s="272">
        <v>45198</v>
      </c>
      <c r="G3950" s="272">
        <v>45229</v>
      </c>
      <c r="H3950" s="12" t="s">
        <v>412</v>
      </c>
      <c r="I3950" s="234">
        <v>66.259999999999991</v>
      </c>
      <c r="J3950" s="272">
        <v>45230</v>
      </c>
      <c r="K3950" s="17">
        <f t="shared" si="309"/>
        <v>37.5</v>
      </c>
      <c r="L3950" s="283">
        <f t="shared" si="307"/>
        <v>2.6947960189233876E-7</v>
      </c>
      <c r="M3950" s="22">
        <f t="shared" si="308"/>
        <v>1.0105485070962703E-5</v>
      </c>
    </row>
    <row r="3951" spans="1:13">
      <c r="A3951" s="16">
        <f t="shared" si="306"/>
        <v>3944</v>
      </c>
      <c r="B3951" s="12" t="s">
        <v>411</v>
      </c>
      <c r="C3951" s="272">
        <v>45185</v>
      </c>
      <c r="D3951" s="272">
        <v>45199</v>
      </c>
      <c r="E3951" s="196">
        <f t="shared" si="310"/>
        <v>45192</v>
      </c>
      <c r="F3951" s="272">
        <v>45198</v>
      </c>
      <c r="G3951" s="272">
        <v>45229</v>
      </c>
      <c r="H3951" s="12" t="s">
        <v>413</v>
      </c>
      <c r="I3951" s="234">
        <v>66.259999999999991</v>
      </c>
      <c r="J3951" s="272">
        <v>45230</v>
      </c>
      <c r="K3951" s="17">
        <f t="shared" si="309"/>
        <v>37.5</v>
      </c>
      <c r="L3951" s="283">
        <f t="shared" si="307"/>
        <v>2.6947960189233876E-7</v>
      </c>
      <c r="M3951" s="22">
        <f t="shared" si="308"/>
        <v>1.0105485070962703E-5</v>
      </c>
    </row>
    <row r="3952" spans="1:13">
      <c r="A3952" s="16">
        <f t="shared" si="306"/>
        <v>3945</v>
      </c>
      <c r="B3952" s="12" t="s">
        <v>411</v>
      </c>
      <c r="C3952" s="272">
        <v>45185</v>
      </c>
      <c r="D3952" s="272">
        <v>45199</v>
      </c>
      <c r="E3952" s="196">
        <f t="shared" si="310"/>
        <v>45192</v>
      </c>
      <c r="F3952" s="272">
        <v>45198</v>
      </c>
      <c r="G3952" s="272">
        <v>45229</v>
      </c>
      <c r="H3952" s="12" t="s">
        <v>152</v>
      </c>
      <c r="I3952" s="234">
        <v>69.47</v>
      </c>
      <c r="J3952" s="272">
        <v>45230</v>
      </c>
      <c r="K3952" s="17">
        <f t="shared" si="309"/>
        <v>37.5</v>
      </c>
      <c r="L3952" s="283">
        <f t="shared" si="307"/>
        <v>2.8253468070420732E-7</v>
      </c>
      <c r="M3952" s="22">
        <f t="shared" si="308"/>
        <v>1.0595050526407774E-5</v>
      </c>
    </row>
    <row r="3953" spans="1:13">
      <c r="A3953" s="16">
        <f t="shared" si="306"/>
        <v>3946</v>
      </c>
      <c r="B3953" s="12" t="s">
        <v>411</v>
      </c>
      <c r="C3953" s="272">
        <v>45185</v>
      </c>
      <c r="D3953" s="272">
        <v>45199</v>
      </c>
      <c r="E3953" s="196">
        <f t="shared" si="310"/>
        <v>45192</v>
      </c>
      <c r="F3953" s="272">
        <v>45198</v>
      </c>
      <c r="G3953" s="272">
        <v>45202</v>
      </c>
      <c r="H3953" s="12" t="s">
        <v>164</v>
      </c>
      <c r="I3953" s="234">
        <v>213</v>
      </c>
      <c r="J3953" s="272">
        <v>45203</v>
      </c>
      <c r="K3953" s="17">
        <f t="shared" si="309"/>
        <v>10.5</v>
      </c>
      <c r="L3953" s="283">
        <f t="shared" si="307"/>
        <v>8.6627158471277041E-7</v>
      </c>
      <c r="M3953" s="22">
        <f t="shared" si="308"/>
        <v>9.0958516394840895E-6</v>
      </c>
    </row>
    <row r="3954" spans="1:13">
      <c r="A3954" s="16">
        <f t="shared" si="306"/>
        <v>3947</v>
      </c>
      <c r="B3954" s="12" t="s">
        <v>411</v>
      </c>
      <c r="C3954" s="272">
        <v>45185</v>
      </c>
      <c r="D3954" s="272">
        <v>45199</v>
      </c>
      <c r="E3954" s="196">
        <f t="shared" si="310"/>
        <v>45192</v>
      </c>
      <c r="F3954" s="272">
        <v>45198</v>
      </c>
      <c r="G3954" s="272">
        <v>45202</v>
      </c>
      <c r="H3954" s="12" t="s">
        <v>166</v>
      </c>
      <c r="I3954" s="234">
        <v>354</v>
      </c>
      <c r="J3954" s="272">
        <v>45203</v>
      </c>
      <c r="K3954" s="17">
        <f t="shared" si="309"/>
        <v>10.5</v>
      </c>
      <c r="L3954" s="283">
        <f t="shared" si="307"/>
        <v>1.4397189717761535E-6</v>
      </c>
      <c r="M3954" s="22">
        <f t="shared" si="308"/>
        <v>1.5117049203649613E-5</v>
      </c>
    </row>
    <row r="3955" spans="1:13">
      <c r="A3955" s="16">
        <f t="shared" si="306"/>
        <v>3948</v>
      </c>
      <c r="B3955" s="12" t="s">
        <v>411</v>
      </c>
      <c r="C3955" s="272">
        <v>45185</v>
      </c>
      <c r="D3955" s="272">
        <v>45199</v>
      </c>
      <c r="E3955" s="196">
        <f t="shared" si="310"/>
        <v>45192</v>
      </c>
      <c r="F3955" s="272">
        <v>45198</v>
      </c>
      <c r="G3955" s="272">
        <v>45202</v>
      </c>
      <c r="H3955" s="12" t="s">
        <v>152</v>
      </c>
      <c r="I3955" s="234">
        <v>818.97</v>
      </c>
      <c r="J3955" s="272">
        <v>45203</v>
      </c>
      <c r="K3955" s="17">
        <f t="shared" si="309"/>
        <v>10.5</v>
      </c>
      <c r="L3955" s="283">
        <f t="shared" si="307"/>
        <v>3.3307532381794252E-6</v>
      </c>
      <c r="M3955" s="22">
        <f t="shared" si="308"/>
        <v>3.4972909000883967E-5</v>
      </c>
    </row>
    <row r="3956" spans="1:13">
      <c r="A3956" s="16">
        <f t="shared" si="306"/>
        <v>3949</v>
      </c>
      <c r="B3956" s="12" t="s">
        <v>411</v>
      </c>
      <c r="C3956" s="272">
        <v>45185</v>
      </c>
      <c r="D3956" s="272">
        <v>45199</v>
      </c>
      <c r="E3956" s="196">
        <f t="shared" si="310"/>
        <v>45192</v>
      </c>
      <c r="F3956" s="272">
        <v>45198</v>
      </c>
      <c r="G3956" s="272">
        <v>45202</v>
      </c>
      <c r="H3956" s="12" t="s">
        <v>166</v>
      </c>
      <c r="I3956" s="234">
        <v>310.83999999999997</v>
      </c>
      <c r="J3956" s="272">
        <v>45203</v>
      </c>
      <c r="K3956" s="17">
        <f t="shared" si="309"/>
        <v>10.5</v>
      </c>
      <c r="L3956" s="283">
        <f t="shared" si="307"/>
        <v>1.2641871332963263E-6</v>
      </c>
      <c r="M3956" s="22">
        <f t="shared" si="308"/>
        <v>1.3273964899611427E-5</v>
      </c>
    </row>
    <row r="3957" spans="1:13">
      <c r="A3957" s="16">
        <f t="shared" si="306"/>
        <v>3950</v>
      </c>
      <c r="B3957" s="12" t="s">
        <v>411</v>
      </c>
      <c r="C3957" s="272">
        <v>45185</v>
      </c>
      <c r="D3957" s="272">
        <v>45199</v>
      </c>
      <c r="E3957" s="196">
        <f t="shared" si="310"/>
        <v>45192</v>
      </c>
      <c r="F3957" s="272">
        <v>45198</v>
      </c>
      <c r="G3957" s="272">
        <v>45212</v>
      </c>
      <c r="H3957" s="12" t="s">
        <v>152</v>
      </c>
      <c r="I3957" s="234">
        <v>623.66999999999996</v>
      </c>
      <c r="J3957" s="272">
        <v>45215</v>
      </c>
      <c r="K3957" s="17">
        <f t="shared" si="309"/>
        <v>20.5</v>
      </c>
      <c r="L3957" s="283">
        <f t="shared" si="307"/>
        <v>2.5364676020554622E-6</v>
      </c>
      <c r="M3957" s="22">
        <f t="shared" si="308"/>
        <v>5.1997585842136979E-5</v>
      </c>
    </row>
    <row r="3958" spans="1:13">
      <c r="A3958" s="16">
        <f t="shared" si="306"/>
        <v>3951</v>
      </c>
      <c r="B3958" s="12" t="s">
        <v>411</v>
      </c>
      <c r="C3958" s="272">
        <v>45185</v>
      </c>
      <c r="D3958" s="272">
        <v>45199</v>
      </c>
      <c r="E3958" s="196">
        <f t="shared" si="310"/>
        <v>45192</v>
      </c>
      <c r="F3958" s="272">
        <v>45198</v>
      </c>
      <c r="G3958" s="272">
        <v>45229</v>
      </c>
      <c r="H3958" s="12" t="s">
        <v>152</v>
      </c>
      <c r="I3958" s="234">
        <v>46.18</v>
      </c>
      <c r="J3958" s="272">
        <v>45230</v>
      </c>
      <c r="K3958" s="17">
        <f t="shared" si="309"/>
        <v>37.5</v>
      </c>
      <c r="L3958" s="283">
        <f t="shared" si="307"/>
        <v>1.8781418677012082E-7</v>
      </c>
      <c r="M3958" s="22">
        <f t="shared" si="308"/>
        <v>7.0430320038795305E-6</v>
      </c>
    </row>
    <row r="3959" spans="1:13">
      <c r="A3959" s="16">
        <f t="shared" si="306"/>
        <v>3952</v>
      </c>
      <c r="B3959" s="12" t="s">
        <v>411</v>
      </c>
      <c r="C3959" s="272">
        <v>45185</v>
      </c>
      <c r="D3959" s="272">
        <v>45199</v>
      </c>
      <c r="E3959" s="196">
        <f t="shared" si="310"/>
        <v>45192</v>
      </c>
      <c r="F3959" s="272">
        <v>45198</v>
      </c>
      <c r="G3959" s="272">
        <v>45229</v>
      </c>
      <c r="H3959" s="12" t="s">
        <v>414</v>
      </c>
      <c r="I3959" s="234">
        <v>30.72</v>
      </c>
      <c r="J3959" s="272">
        <v>45230</v>
      </c>
      <c r="K3959" s="17">
        <f t="shared" si="309"/>
        <v>37.5</v>
      </c>
      <c r="L3959" s="283">
        <f t="shared" si="307"/>
        <v>1.2493832433040517E-7</v>
      </c>
      <c r="M3959" s="22">
        <f t="shared" si="308"/>
        <v>4.6851871623901936E-6</v>
      </c>
    </row>
    <row r="3960" spans="1:13">
      <c r="A3960" s="16">
        <f t="shared" si="306"/>
        <v>3953</v>
      </c>
      <c r="B3960" s="12" t="s">
        <v>411</v>
      </c>
      <c r="C3960" s="272">
        <v>45185</v>
      </c>
      <c r="D3960" s="272">
        <v>45199</v>
      </c>
      <c r="E3960" s="196">
        <f t="shared" si="310"/>
        <v>45192</v>
      </c>
      <c r="F3960" s="272">
        <v>45198</v>
      </c>
      <c r="G3960" s="272">
        <v>45218</v>
      </c>
      <c r="H3960" s="12" t="s">
        <v>157</v>
      </c>
      <c r="I3960" s="234">
        <v>237.60000000000002</v>
      </c>
      <c r="J3960" s="272">
        <v>45219</v>
      </c>
      <c r="K3960" s="17">
        <f t="shared" si="309"/>
        <v>26.5</v>
      </c>
      <c r="L3960" s="283">
        <f t="shared" si="307"/>
        <v>9.6631985224297773E-7</v>
      </c>
      <c r="M3960" s="22">
        <f t="shared" si="308"/>
        <v>2.5607476084438911E-5</v>
      </c>
    </row>
    <row r="3961" spans="1:13">
      <c r="A3961" s="16">
        <f t="shared" si="306"/>
        <v>3954</v>
      </c>
      <c r="B3961" s="12" t="s">
        <v>411</v>
      </c>
      <c r="C3961" s="272">
        <v>45185</v>
      </c>
      <c r="D3961" s="272">
        <v>45199</v>
      </c>
      <c r="E3961" s="196">
        <f t="shared" si="310"/>
        <v>45192</v>
      </c>
      <c r="F3961" s="272">
        <v>45198</v>
      </c>
      <c r="G3961" s="272">
        <v>45226</v>
      </c>
      <c r="H3961" s="12" t="s">
        <v>152</v>
      </c>
      <c r="I3961" s="234">
        <v>45.73</v>
      </c>
      <c r="J3961" s="272">
        <v>45229</v>
      </c>
      <c r="K3961" s="17">
        <f t="shared" si="309"/>
        <v>34.5</v>
      </c>
      <c r="L3961" s="283">
        <f t="shared" si="307"/>
        <v>1.8598403553481213E-7</v>
      </c>
      <c r="M3961" s="22">
        <f t="shared" si="308"/>
        <v>6.4164492259510184E-6</v>
      </c>
    </row>
    <row r="3962" spans="1:13">
      <c r="A3962" s="16">
        <f t="shared" si="306"/>
        <v>3955</v>
      </c>
      <c r="B3962" s="12" t="s">
        <v>411</v>
      </c>
      <c r="C3962" s="272">
        <v>45185</v>
      </c>
      <c r="D3962" s="272">
        <v>45199</v>
      </c>
      <c r="E3962" s="196">
        <f t="shared" si="310"/>
        <v>45192</v>
      </c>
      <c r="F3962" s="272">
        <v>45198</v>
      </c>
      <c r="G3962" s="272">
        <v>45218</v>
      </c>
      <c r="H3962" s="12" t="s">
        <v>154</v>
      </c>
      <c r="I3962" s="234">
        <v>10.69</v>
      </c>
      <c r="J3962" s="272">
        <v>45219</v>
      </c>
      <c r="K3962" s="17">
        <f t="shared" si="309"/>
        <v>26.5</v>
      </c>
      <c r="L3962" s="283">
        <f t="shared" si="307"/>
        <v>4.3476259345443731E-8</v>
      </c>
      <c r="M3962" s="22">
        <f t="shared" si="308"/>
        <v>1.1521208726542589E-6</v>
      </c>
    </row>
    <row r="3963" spans="1:13">
      <c r="A3963" s="16">
        <f t="shared" si="306"/>
        <v>3956</v>
      </c>
      <c r="B3963" s="12" t="s">
        <v>411</v>
      </c>
      <c r="C3963" s="272">
        <v>45185</v>
      </c>
      <c r="D3963" s="272">
        <v>45199</v>
      </c>
      <c r="E3963" s="196">
        <f t="shared" si="310"/>
        <v>45192</v>
      </c>
      <c r="F3963" s="272">
        <v>45198</v>
      </c>
      <c r="G3963" s="272">
        <v>45218</v>
      </c>
      <c r="H3963" s="12" t="s">
        <v>157</v>
      </c>
      <c r="I3963" s="234">
        <v>1871.3300000000002</v>
      </c>
      <c r="J3963" s="272">
        <v>45219</v>
      </c>
      <c r="K3963" s="17">
        <f t="shared" si="309"/>
        <v>26.5</v>
      </c>
      <c r="L3963" s="283">
        <f t="shared" si="307"/>
        <v>7.6107042470448297E-6</v>
      </c>
      <c r="M3963" s="22">
        <f t="shared" si="308"/>
        <v>2.0168366254668798E-4</v>
      </c>
    </row>
    <row r="3964" spans="1:13">
      <c r="A3964" s="16">
        <f t="shared" si="306"/>
        <v>3957</v>
      </c>
      <c r="B3964" s="12" t="s">
        <v>411</v>
      </c>
      <c r="C3964" s="272">
        <v>45185</v>
      </c>
      <c r="D3964" s="272">
        <v>45199</v>
      </c>
      <c r="E3964" s="196">
        <f t="shared" si="310"/>
        <v>45192</v>
      </c>
      <c r="F3964" s="272">
        <v>45198</v>
      </c>
      <c r="G3964" s="272">
        <v>45218</v>
      </c>
      <c r="H3964" s="12" t="s">
        <v>157</v>
      </c>
      <c r="I3964" s="234">
        <v>510.69000000000005</v>
      </c>
      <c r="J3964" s="272">
        <v>45219</v>
      </c>
      <c r="K3964" s="17">
        <f t="shared" si="309"/>
        <v>26.5</v>
      </c>
      <c r="L3964" s="283">
        <f t="shared" si="307"/>
        <v>2.0769776319106325E-6</v>
      </c>
      <c r="M3964" s="22">
        <f t="shared" si="308"/>
        <v>5.5039907245631762E-5</v>
      </c>
    </row>
    <row r="3965" spans="1:13">
      <c r="A3965" s="16">
        <f t="shared" si="306"/>
        <v>3958</v>
      </c>
      <c r="B3965" s="12" t="s">
        <v>411</v>
      </c>
      <c r="C3965" s="272">
        <v>45185</v>
      </c>
      <c r="D3965" s="272">
        <v>45199</v>
      </c>
      <c r="E3965" s="196">
        <f t="shared" si="310"/>
        <v>45192</v>
      </c>
      <c r="F3965" s="272">
        <v>45198</v>
      </c>
      <c r="G3965" s="272">
        <v>45218</v>
      </c>
      <c r="H3965" s="12" t="s">
        <v>157</v>
      </c>
      <c r="I3965" s="234">
        <v>39.25</v>
      </c>
      <c r="J3965" s="272">
        <v>45219</v>
      </c>
      <c r="K3965" s="17">
        <f t="shared" si="309"/>
        <v>26.5</v>
      </c>
      <c r="L3965" s="283">
        <f t="shared" si="307"/>
        <v>1.5962985774636731E-7</v>
      </c>
      <c r="M3965" s="22">
        <f t="shared" si="308"/>
        <v>4.2301912302787335E-6</v>
      </c>
    </row>
    <row r="3966" spans="1:13">
      <c r="A3966" s="16">
        <f t="shared" si="306"/>
        <v>3959</v>
      </c>
      <c r="B3966" s="12" t="s">
        <v>411</v>
      </c>
      <c r="C3966" s="272">
        <v>45185</v>
      </c>
      <c r="D3966" s="272">
        <v>45199</v>
      </c>
      <c r="E3966" s="196">
        <f t="shared" si="310"/>
        <v>45192</v>
      </c>
      <c r="F3966" s="272">
        <v>45198</v>
      </c>
      <c r="G3966" s="272">
        <v>45218</v>
      </c>
      <c r="H3966" s="12" t="s">
        <v>166</v>
      </c>
      <c r="I3966" s="234">
        <v>7119.9500000000007</v>
      </c>
      <c r="J3966" s="272">
        <v>45219</v>
      </c>
      <c r="K3966" s="17">
        <f t="shared" si="309"/>
        <v>26.5</v>
      </c>
      <c r="L3966" s="283">
        <f t="shared" si="307"/>
        <v>2.8956856195191031E-5</v>
      </c>
      <c r="M3966" s="22">
        <f t="shared" si="308"/>
        <v>7.673566891725623E-4</v>
      </c>
    </row>
    <row r="3967" spans="1:13">
      <c r="A3967" s="16">
        <f t="shared" si="306"/>
        <v>3960</v>
      </c>
      <c r="B3967" s="12" t="s">
        <v>411</v>
      </c>
      <c r="C3967" s="272">
        <v>45185</v>
      </c>
      <c r="D3967" s="272">
        <v>45199</v>
      </c>
      <c r="E3967" s="196">
        <f t="shared" si="310"/>
        <v>45192</v>
      </c>
      <c r="F3967" s="272">
        <v>45198</v>
      </c>
      <c r="G3967" s="272">
        <v>45229</v>
      </c>
      <c r="H3967" s="12" t="s">
        <v>407</v>
      </c>
      <c r="I3967" s="234">
        <v>470.65000000000003</v>
      </c>
      <c r="J3967" s="272">
        <v>45230</v>
      </c>
      <c r="K3967" s="17">
        <f t="shared" si="309"/>
        <v>37.5</v>
      </c>
      <c r="L3967" s="283">
        <f t="shared" si="307"/>
        <v>1.9141348419956124E-6</v>
      </c>
      <c r="M3967" s="22">
        <f t="shared" si="308"/>
        <v>7.1780056574835468E-5</v>
      </c>
    </row>
    <row r="3968" spans="1:13">
      <c r="A3968" s="16">
        <f t="shared" si="306"/>
        <v>3961</v>
      </c>
      <c r="B3968" s="12" t="s">
        <v>411</v>
      </c>
      <c r="C3968" s="272">
        <v>45185</v>
      </c>
      <c r="D3968" s="272">
        <v>45199</v>
      </c>
      <c r="E3968" s="196">
        <f t="shared" si="310"/>
        <v>45192</v>
      </c>
      <c r="F3968" s="272">
        <v>45198</v>
      </c>
      <c r="G3968" s="272">
        <v>45218</v>
      </c>
      <c r="H3968" s="12" t="s">
        <v>157</v>
      </c>
      <c r="I3968" s="234">
        <v>219.31</v>
      </c>
      <c r="J3968" s="272">
        <v>45219</v>
      </c>
      <c r="K3968" s="17">
        <f t="shared" si="309"/>
        <v>26.5</v>
      </c>
      <c r="L3968" s="283">
        <f t="shared" si="307"/>
        <v>8.9193437203454301E-7</v>
      </c>
      <c r="M3968" s="22">
        <f t="shared" si="308"/>
        <v>2.363626085891539E-5</v>
      </c>
    </row>
    <row r="3969" spans="1:13">
      <c r="A3969" s="16">
        <f t="shared" si="306"/>
        <v>3962</v>
      </c>
      <c r="B3969" s="12" t="s">
        <v>411</v>
      </c>
      <c r="C3969" s="272">
        <v>45185</v>
      </c>
      <c r="D3969" s="272">
        <v>45199</v>
      </c>
      <c r="E3969" s="196">
        <f t="shared" si="310"/>
        <v>45192</v>
      </c>
      <c r="F3969" s="272">
        <v>45198</v>
      </c>
      <c r="G3969" s="272">
        <v>45229</v>
      </c>
      <c r="H3969" s="12" t="s">
        <v>152</v>
      </c>
      <c r="I3969" s="234">
        <v>64.17</v>
      </c>
      <c r="J3969" s="272">
        <v>45230</v>
      </c>
      <c r="K3969" s="17">
        <f t="shared" si="309"/>
        <v>37.5</v>
      </c>
      <c r="L3969" s="283">
        <f t="shared" si="307"/>
        <v>2.6097956615501631E-7</v>
      </c>
      <c r="M3969" s="22">
        <f t="shared" si="308"/>
        <v>9.786733730813111E-6</v>
      </c>
    </row>
    <row r="3970" spans="1:13">
      <c r="A3970" s="16">
        <f t="shared" si="306"/>
        <v>3963</v>
      </c>
      <c r="B3970" s="12" t="s">
        <v>411</v>
      </c>
      <c r="C3970" s="272">
        <v>45185</v>
      </c>
      <c r="D3970" s="272">
        <v>45199</v>
      </c>
      <c r="E3970" s="196">
        <f t="shared" si="310"/>
        <v>45192</v>
      </c>
      <c r="F3970" s="272">
        <v>45198</v>
      </c>
      <c r="G3970" s="272">
        <v>45229</v>
      </c>
      <c r="H3970" s="12" t="s">
        <v>152</v>
      </c>
      <c r="I3970" s="234">
        <v>23.2</v>
      </c>
      <c r="J3970" s="272">
        <v>45230</v>
      </c>
      <c r="K3970" s="17">
        <f t="shared" si="309"/>
        <v>37.5</v>
      </c>
      <c r="L3970" s="283">
        <f t="shared" si="307"/>
        <v>9.4354463687024755E-8</v>
      </c>
      <c r="M3970" s="22">
        <f t="shared" si="308"/>
        <v>3.5382923882634285E-6</v>
      </c>
    </row>
    <row r="3971" spans="1:13">
      <c r="A3971" s="16">
        <f t="shared" si="306"/>
        <v>3964</v>
      </c>
      <c r="B3971" s="12" t="s">
        <v>411</v>
      </c>
      <c r="C3971" s="272">
        <v>45185</v>
      </c>
      <c r="D3971" s="272">
        <v>45199</v>
      </c>
      <c r="E3971" s="196">
        <f t="shared" si="310"/>
        <v>45192</v>
      </c>
      <c r="F3971" s="272">
        <v>45198</v>
      </c>
      <c r="G3971" s="272">
        <v>45229</v>
      </c>
      <c r="H3971" s="12" t="s">
        <v>152</v>
      </c>
      <c r="I3971" s="234">
        <v>426.76</v>
      </c>
      <c r="J3971" s="272">
        <v>45230</v>
      </c>
      <c r="K3971" s="17">
        <f t="shared" si="309"/>
        <v>37.5</v>
      </c>
      <c r="L3971" s="283">
        <f t="shared" si="307"/>
        <v>1.7356340915118398E-6</v>
      </c>
      <c r="M3971" s="22">
        <f t="shared" si="308"/>
        <v>6.5086278431693994E-5</v>
      </c>
    </row>
    <row r="3972" spans="1:13">
      <c r="A3972" s="16">
        <f t="shared" si="306"/>
        <v>3965</v>
      </c>
      <c r="B3972" s="12" t="s">
        <v>411</v>
      </c>
      <c r="C3972" s="272">
        <v>45185</v>
      </c>
      <c r="D3972" s="272">
        <v>45199</v>
      </c>
      <c r="E3972" s="196">
        <f t="shared" si="310"/>
        <v>45192</v>
      </c>
      <c r="F3972" s="272">
        <v>45198</v>
      </c>
      <c r="G3972" s="272">
        <v>45229</v>
      </c>
      <c r="H3972" s="12" t="s">
        <v>156</v>
      </c>
      <c r="I3972" s="234">
        <v>72.38</v>
      </c>
      <c r="J3972" s="272">
        <v>45230</v>
      </c>
      <c r="K3972" s="17">
        <f t="shared" si="309"/>
        <v>37.5</v>
      </c>
      <c r="L3972" s="283">
        <f t="shared" si="307"/>
        <v>2.9436965869253672E-7</v>
      </c>
      <c r="M3972" s="22">
        <f t="shared" si="308"/>
        <v>1.1038862200970127E-5</v>
      </c>
    </row>
    <row r="3973" spans="1:13">
      <c r="A3973" s="16">
        <f t="shared" si="306"/>
        <v>3966</v>
      </c>
      <c r="B3973" s="12" t="s">
        <v>411</v>
      </c>
      <c r="C3973" s="272">
        <v>45185</v>
      </c>
      <c r="D3973" s="272">
        <v>45199</v>
      </c>
      <c r="E3973" s="196">
        <f t="shared" si="310"/>
        <v>45192</v>
      </c>
      <c r="F3973" s="272">
        <v>45198</v>
      </c>
      <c r="G3973" s="272">
        <v>45202</v>
      </c>
      <c r="H3973" s="12" t="s">
        <v>152</v>
      </c>
      <c r="I3973" s="234">
        <v>99.05</v>
      </c>
      <c r="J3973" s="272">
        <v>45203</v>
      </c>
      <c r="K3973" s="17">
        <f t="shared" si="309"/>
        <v>10.5</v>
      </c>
      <c r="L3973" s="283">
        <f t="shared" si="307"/>
        <v>4.0283662190516386E-7</v>
      </c>
      <c r="M3973" s="22">
        <f t="shared" si="308"/>
        <v>4.2297845300042209E-6</v>
      </c>
    </row>
    <row r="3974" spans="1:13">
      <c r="A3974" s="16">
        <f t="shared" si="306"/>
        <v>3967</v>
      </c>
      <c r="B3974" s="12" t="s">
        <v>411</v>
      </c>
      <c r="C3974" s="272">
        <v>45185</v>
      </c>
      <c r="D3974" s="272">
        <v>45199</v>
      </c>
      <c r="E3974" s="196">
        <f t="shared" si="310"/>
        <v>45192</v>
      </c>
      <c r="F3974" s="272">
        <v>45198</v>
      </c>
      <c r="G3974" s="272">
        <v>45202</v>
      </c>
      <c r="H3974" s="12" t="s">
        <v>156</v>
      </c>
      <c r="I3974" s="234">
        <v>114.03</v>
      </c>
      <c r="J3974" s="272">
        <v>45203</v>
      </c>
      <c r="K3974" s="17">
        <f t="shared" si="309"/>
        <v>10.5</v>
      </c>
      <c r="L3974" s="283">
        <f t="shared" si="307"/>
        <v>4.6376032302721694E-7</v>
      </c>
      <c r="M3974" s="22">
        <f t="shared" si="308"/>
        <v>4.8694833917857782E-6</v>
      </c>
    </row>
    <row r="3975" spans="1:13">
      <c r="A3975" s="16">
        <f t="shared" si="306"/>
        <v>3968</v>
      </c>
      <c r="B3975" s="12" t="s">
        <v>411</v>
      </c>
      <c r="C3975" s="272">
        <v>45185</v>
      </c>
      <c r="D3975" s="272">
        <v>45199</v>
      </c>
      <c r="E3975" s="196">
        <f t="shared" si="310"/>
        <v>45192</v>
      </c>
      <c r="F3975" s="272">
        <v>45198</v>
      </c>
      <c r="G3975" s="272">
        <v>45218</v>
      </c>
      <c r="H3975" s="12" t="s">
        <v>157</v>
      </c>
      <c r="I3975" s="234">
        <v>341.07</v>
      </c>
      <c r="J3975" s="272">
        <v>45219</v>
      </c>
      <c r="K3975" s="17">
        <f t="shared" si="309"/>
        <v>26.5</v>
      </c>
      <c r="L3975" s="283">
        <f t="shared" si="307"/>
        <v>1.3871326262816177E-6</v>
      </c>
      <c r="M3975" s="22">
        <f t="shared" si="308"/>
        <v>3.6759014596462871E-5</v>
      </c>
    </row>
    <row r="3976" spans="1:13">
      <c r="A3976" s="16">
        <f t="shared" si="306"/>
        <v>3969</v>
      </c>
      <c r="B3976" s="12" t="s">
        <v>411</v>
      </c>
      <c r="C3976" s="272">
        <v>45185</v>
      </c>
      <c r="D3976" s="272">
        <v>45199</v>
      </c>
      <c r="E3976" s="196">
        <f t="shared" si="310"/>
        <v>45192</v>
      </c>
      <c r="F3976" s="272">
        <v>45198</v>
      </c>
      <c r="G3976" s="272">
        <v>45229</v>
      </c>
      <c r="H3976" s="12" t="s">
        <v>158</v>
      </c>
      <c r="I3976" s="234">
        <v>361.82</v>
      </c>
      <c r="J3976" s="272">
        <v>45230</v>
      </c>
      <c r="K3976" s="17">
        <f t="shared" si="309"/>
        <v>37.5</v>
      </c>
      <c r="L3976" s="283">
        <f t="shared" si="307"/>
        <v>1.4715229332430731E-6</v>
      </c>
      <c r="M3976" s="22">
        <f t="shared" si="308"/>
        <v>5.5182109996615245E-5</v>
      </c>
    </row>
    <row r="3977" spans="1:13">
      <c r="A3977" s="16">
        <f t="shared" ref="A3977:A4040" si="311">A3976+1</f>
        <v>3970</v>
      </c>
      <c r="B3977" s="12" t="s">
        <v>411</v>
      </c>
      <c r="C3977" s="272">
        <v>45185</v>
      </c>
      <c r="D3977" s="272">
        <v>45199</v>
      </c>
      <c r="E3977" s="196">
        <f t="shared" si="310"/>
        <v>45192</v>
      </c>
      <c r="F3977" s="272">
        <v>45198</v>
      </c>
      <c r="G3977" s="272">
        <v>45198</v>
      </c>
      <c r="H3977" s="12" t="s">
        <v>167</v>
      </c>
      <c r="I3977" s="234">
        <v>31683.410000000003</v>
      </c>
      <c r="J3977" s="272">
        <v>45201</v>
      </c>
      <c r="K3977" s="17">
        <f t="shared" si="309"/>
        <v>6.5</v>
      </c>
      <c r="L3977" s="283">
        <f t="shared" si="307"/>
        <v>1.2885651544509126E-4</v>
      </c>
      <c r="M3977" s="22">
        <f t="shared" si="308"/>
        <v>8.3756735039309323E-4</v>
      </c>
    </row>
    <row r="3978" spans="1:13">
      <c r="A3978" s="16">
        <f t="shared" si="311"/>
        <v>3971</v>
      </c>
      <c r="B3978" s="12" t="s">
        <v>411</v>
      </c>
      <c r="C3978" s="272">
        <v>45185</v>
      </c>
      <c r="D3978" s="272">
        <v>45199</v>
      </c>
      <c r="E3978" s="196">
        <f t="shared" si="310"/>
        <v>45192</v>
      </c>
      <c r="F3978" s="272">
        <v>45198</v>
      </c>
      <c r="G3978" s="272">
        <v>45198</v>
      </c>
      <c r="H3978" s="12" t="s">
        <v>159</v>
      </c>
      <c r="I3978" s="234">
        <v>410859.91999999929</v>
      </c>
      <c r="J3978" s="272">
        <v>45201</v>
      </c>
      <c r="K3978" s="17">
        <f t="shared" si="309"/>
        <v>6.5</v>
      </c>
      <c r="L3978" s="283">
        <f t="shared" ref="L3978:L4041" si="312">I3978/$I$5449</f>
        <v>1.6709684225040442E-3</v>
      </c>
      <c r="M3978" s="22">
        <f t="shared" ref="M3978:M4041" si="313">L3978*K3978</f>
        <v>1.0861294746276288E-2</v>
      </c>
    </row>
    <row r="3979" spans="1:13">
      <c r="A3979" s="16">
        <f t="shared" si="311"/>
        <v>3972</v>
      </c>
      <c r="B3979" s="12" t="s">
        <v>411</v>
      </c>
      <c r="C3979" s="272">
        <v>45185</v>
      </c>
      <c r="D3979" s="272">
        <v>45199</v>
      </c>
      <c r="E3979" s="196">
        <f t="shared" si="310"/>
        <v>45192</v>
      </c>
      <c r="F3979" s="272">
        <v>45198</v>
      </c>
      <c r="G3979" s="272">
        <v>45198</v>
      </c>
      <c r="H3979" s="12" t="s">
        <v>160</v>
      </c>
      <c r="I3979" s="234">
        <v>410859.91999999929</v>
      </c>
      <c r="J3979" s="272">
        <v>45201</v>
      </c>
      <c r="K3979" s="17">
        <f t="shared" ref="K3979:K4042" si="314">(G3979-D3979)+((D3979-C3979+1)/2)</f>
        <v>6.5</v>
      </c>
      <c r="L3979" s="283">
        <f t="shared" si="312"/>
        <v>1.6709684225040442E-3</v>
      </c>
      <c r="M3979" s="22">
        <f t="shared" si="313"/>
        <v>1.0861294746276288E-2</v>
      </c>
    </row>
    <row r="3980" spans="1:13">
      <c r="A3980" s="16">
        <f t="shared" si="311"/>
        <v>3973</v>
      </c>
      <c r="B3980" s="12" t="s">
        <v>411</v>
      </c>
      <c r="C3980" s="272">
        <v>45185</v>
      </c>
      <c r="D3980" s="272">
        <v>45199</v>
      </c>
      <c r="E3980" s="196">
        <f t="shared" si="310"/>
        <v>45192</v>
      </c>
      <c r="F3980" s="272">
        <v>45198</v>
      </c>
      <c r="G3980" s="272">
        <v>45198</v>
      </c>
      <c r="H3980" s="12" t="s">
        <v>161</v>
      </c>
      <c r="I3980" s="234">
        <v>1465239.2399999995</v>
      </c>
      <c r="J3980" s="272">
        <v>45201</v>
      </c>
      <c r="K3980" s="17">
        <f t="shared" si="314"/>
        <v>6.5</v>
      </c>
      <c r="L3980" s="283">
        <f t="shared" si="312"/>
        <v>5.9591320113527458E-3</v>
      </c>
      <c r="M3980" s="22">
        <f t="shared" si="313"/>
        <v>3.873435807379285E-2</v>
      </c>
    </row>
    <row r="3981" spans="1:13">
      <c r="A3981" s="16">
        <f t="shared" si="311"/>
        <v>3974</v>
      </c>
      <c r="B3981" s="12" t="s">
        <v>411</v>
      </c>
      <c r="C3981" s="272">
        <v>45185</v>
      </c>
      <c r="D3981" s="272">
        <v>45199</v>
      </c>
      <c r="E3981" s="196">
        <f t="shared" si="310"/>
        <v>45192</v>
      </c>
      <c r="F3981" s="272">
        <v>45198</v>
      </c>
      <c r="G3981" s="272">
        <v>45198</v>
      </c>
      <c r="H3981" s="12" t="s">
        <v>162</v>
      </c>
      <c r="I3981" s="234">
        <v>1465239.2399999995</v>
      </c>
      <c r="J3981" s="272">
        <v>45201</v>
      </c>
      <c r="K3981" s="17">
        <f t="shared" si="314"/>
        <v>6.5</v>
      </c>
      <c r="L3981" s="283">
        <f t="shared" si="312"/>
        <v>5.9591320113527458E-3</v>
      </c>
      <c r="M3981" s="22">
        <f t="shared" si="313"/>
        <v>3.873435807379285E-2</v>
      </c>
    </row>
    <row r="3982" spans="1:13">
      <c r="A3982" s="16">
        <f t="shared" si="311"/>
        <v>3975</v>
      </c>
      <c r="B3982" s="12" t="s">
        <v>411</v>
      </c>
      <c r="C3982" s="272">
        <v>45185</v>
      </c>
      <c r="D3982" s="272">
        <v>45199</v>
      </c>
      <c r="E3982" s="196">
        <f t="shared" si="310"/>
        <v>45192</v>
      </c>
      <c r="F3982" s="272">
        <v>45198</v>
      </c>
      <c r="G3982" s="272">
        <v>45198</v>
      </c>
      <c r="H3982" s="12" t="s">
        <v>163</v>
      </c>
      <c r="I3982" s="234">
        <v>3579305.7399999951</v>
      </c>
      <c r="J3982" s="272">
        <v>45201</v>
      </c>
      <c r="K3982" s="17">
        <f t="shared" si="314"/>
        <v>6.5</v>
      </c>
      <c r="L3982" s="283">
        <f t="shared" si="312"/>
        <v>1.4557046270240896E-2</v>
      </c>
      <c r="M3982" s="22">
        <f t="shared" si="313"/>
        <v>9.4620800756565829E-2</v>
      </c>
    </row>
    <row r="3983" spans="1:13">
      <c r="A3983" s="16">
        <f t="shared" si="311"/>
        <v>3976</v>
      </c>
      <c r="B3983" s="12" t="s">
        <v>411</v>
      </c>
      <c r="C3983" s="272">
        <v>45185</v>
      </c>
      <c r="D3983" s="272">
        <v>45199</v>
      </c>
      <c r="E3983" s="196">
        <f t="shared" si="310"/>
        <v>45192</v>
      </c>
      <c r="F3983" s="272">
        <v>45198</v>
      </c>
      <c r="G3983" s="272">
        <v>45229</v>
      </c>
      <c r="H3983" s="12" t="s">
        <v>152</v>
      </c>
      <c r="I3983" s="234">
        <v>124.27</v>
      </c>
      <c r="J3983" s="272">
        <v>45230</v>
      </c>
      <c r="K3983" s="17">
        <f t="shared" si="314"/>
        <v>37.5</v>
      </c>
      <c r="L3983" s="283">
        <f t="shared" si="312"/>
        <v>5.05406431137352E-7</v>
      </c>
      <c r="M3983" s="22">
        <f t="shared" si="313"/>
        <v>1.8952741167650701E-5</v>
      </c>
    </row>
    <row r="3984" spans="1:13">
      <c r="A3984" s="16">
        <f t="shared" si="311"/>
        <v>3977</v>
      </c>
      <c r="B3984" s="12" t="s">
        <v>411</v>
      </c>
      <c r="C3984" s="272">
        <v>45185</v>
      </c>
      <c r="D3984" s="272">
        <v>45199</v>
      </c>
      <c r="E3984" s="196">
        <f t="shared" si="310"/>
        <v>45192</v>
      </c>
      <c r="F3984" s="272">
        <v>45198</v>
      </c>
      <c r="G3984" s="272">
        <v>45229</v>
      </c>
      <c r="H3984" s="12" t="s">
        <v>165</v>
      </c>
      <c r="I3984" s="234">
        <v>3.95</v>
      </c>
      <c r="J3984" s="272">
        <v>45230</v>
      </c>
      <c r="K3984" s="17">
        <f t="shared" si="314"/>
        <v>37.5</v>
      </c>
      <c r="L3984" s="283">
        <f t="shared" si="312"/>
        <v>1.606466084326499E-8</v>
      </c>
      <c r="M3984" s="22">
        <f t="shared" si="313"/>
        <v>6.0242478162243713E-7</v>
      </c>
    </row>
    <row r="3985" spans="1:13">
      <c r="A3985" s="16">
        <f t="shared" si="311"/>
        <v>3978</v>
      </c>
      <c r="B3985" s="12" t="s">
        <v>411</v>
      </c>
      <c r="C3985" s="272">
        <v>45185</v>
      </c>
      <c r="D3985" s="272">
        <v>45199</v>
      </c>
      <c r="E3985" s="196">
        <f t="shared" si="310"/>
        <v>45192</v>
      </c>
      <c r="F3985" s="272">
        <v>45198</v>
      </c>
      <c r="G3985" s="272">
        <v>45218</v>
      </c>
      <c r="H3985" s="12" t="s">
        <v>157</v>
      </c>
      <c r="I3985" s="234">
        <v>184.66</v>
      </c>
      <c r="J3985" s="272">
        <v>45219</v>
      </c>
      <c r="K3985" s="17">
        <f t="shared" si="314"/>
        <v>26.5</v>
      </c>
      <c r="L3985" s="283">
        <f t="shared" si="312"/>
        <v>7.5101272691577548E-7</v>
      </c>
      <c r="M3985" s="22">
        <f t="shared" si="313"/>
        <v>1.9901837263268049E-5</v>
      </c>
    </row>
    <row r="3986" spans="1:13">
      <c r="A3986" s="16">
        <f t="shared" si="311"/>
        <v>3979</v>
      </c>
      <c r="B3986" s="12" t="s">
        <v>411</v>
      </c>
      <c r="C3986" s="272">
        <v>45185</v>
      </c>
      <c r="D3986" s="272">
        <v>45199</v>
      </c>
      <c r="E3986" s="196">
        <f t="shared" si="310"/>
        <v>45192</v>
      </c>
      <c r="F3986" s="272">
        <v>45198</v>
      </c>
      <c r="G3986" s="272">
        <v>45229</v>
      </c>
      <c r="H3986" s="12" t="s">
        <v>156</v>
      </c>
      <c r="I3986" s="234">
        <v>189.76</v>
      </c>
      <c r="J3986" s="272">
        <v>45230</v>
      </c>
      <c r="K3986" s="17">
        <f t="shared" si="314"/>
        <v>37.5</v>
      </c>
      <c r="L3986" s="283">
        <f t="shared" si="312"/>
        <v>7.7175444091594032E-7</v>
      </c>
      <c r="M3986" s="22">
        <f t="shared" si="313"/>
        <v>2.8940791534347761E-5</v>
      </c>
    </row>
    <row r="3987" spans="1:13">
      <c r="A3987" s="16">
        <f t="shared" si="311"/>
        <v>3980</v>
      </c>
      <c r="B3987" s="12" t="s">
        <v>411</v>
      </c>
      <c r="C3987" s="272">
        <v>45185</v>
      </c>
      <c r="D3987" s="272">
        <v>45199</v>
      </c>
      <c r="E3987" s="196">
        <f t="shared" si="310"/>
        <v>45192</v>
      </c>
      <c r="F3987" s="272">
        <v>45198</v>
      </c>
      <c r="G3987" s="272">
        <v>45229</v>
      </c>
      <c r="H3987" s="12" t="s">
        <v>152</v>
      </c>
      <c r="I3987" s="234">
        <v>7.66</v>
      </c>
      <c r="J3987" s="272">
        <v>45230</v>
      </c>
      <c r="K3987" s="17">
        <f t="shared" si="314"/>
        <v>37.5</v>
      </c>
      <c r="L3987" s="283">
        <f t="shared" si="312"/>
        <v>3.1153241027698694E-8</v>
      </c>
      <c r="M3987" s="22">
        <f t="shared" si="313"/>
        <v>1.168246538538701E-6</v>
      </c>
    </row>
    <row r="3988" spans="1:13">
      <c r="A3988" s="16">
        <f t="shared" si="311"/>
        <v>3981</v>
      </c>
      <c r="B3988" s="12" t="s">
        <v>411</v>
      </c>
      <c r="C3988" s="272">
        <v>45185</v>
      </c>
      <c r="D3988" s="272">
        <v>45199</v>
      </c>
      <c r="E3988" s="196">
        <f t="shared" si="310"/>
        <v>45192</v>
      </c>
      <c r="F3988" s="272">
        <v>45198</v>
      </c>
      <c r="G3988" s="272">
        <v>45229</v>
      </c>
      <c r="H3988" s="12" t="s">
        <v>152</v>
      </c>
      <c r="I3988" s="234">
        <v>70.33</v>
      </c>
      <c r="J3988" s="272">
        <v>45230</v>
      </c>
      <c r="K3988" s="17">
        <f t="shared" si="314"/>
        <v>37.5</v>
      </c>
      <c r="L3988" s="283">
        <f t="shared" si="312"/>
        <v>2.8603230306501943E-7</v>
      </c>
      <c r="M3988" s="22">
        <f t="shared" si="313"/>
        <v>1.0726211364938229E-5</v>
      </c>
    </row>
    <row r="3989" spans="1:13">
      <c r="A3989" s="16">
        <f t="shared" si="311"/>
        <v>3982</v>
      </c>
      <c r="B3989" s="12" t="s">
        <v>411</v>
      </c>
      <c r="C3989" s="272">
        <v>45185</v>
      </c>
      <c r="D3989" s="272">
        <v>45199</v>
      </c>
      <c r="E3989" s="196">
        <f t="shared" si="310"/>
        <v>45192</v>
      </c>
      <c r="F3989" s="272">
        <v>45198</v>
      </c>
      <c r="G3989" s="272">
        <v>45218</v>
      </c>
      <c r="H3989" s="12" t="s">
        <v>157</v>
      </c>
      <c r="I3989" s="234">
        <v>283.74</v>
      </c>
      <c r="J3989" s="272">
        <v>45219</v>
      </c>
      <c r="K3989" s="17">
        <f t="shared" si="314"/>
        <v>26.5</v>
      </c>
      <c r="L3989" s="283">
        <f t="shared" si="312"/>
        <v>1.1539713589032933E-6</v>
      </c>
      <c r="M3989" s="22">
        <f t="shared" si="313"/>
        <v>3.058024101093727E-5</v>
      </c>
    </row>
    <row r="3990" spans="1:13">
      <c r="A3990" s="16">
        <f t="shared" si="311"/>
        <v>3983</v>
      </c>
      <c r="B3990" s="12" t="s">
        <v>411</v>
      </c>
      <c r="C3990" s="272">
        <v>45185</v>
      </c>
      <c r="D3990" s="272">
        <v>45199</v>
      </c>
      <c r="E3990" s="196">
        <f t="shared" si="310"/>
        <v>45192</v>
      </c>
      <c r="F3990" s="272">
        <v>45198</v>
      </c>
      <c r="G3990" s="272">
        <v>45229</v>
      </c>
      <c r="H3990" s="12" t="s">
        <v>152</v>
      </c>
      <c r="I3990" s="234">
        <v>71</v>
      </c>
      <c r="J3990" s="272">
        <v>45230</v>
      </c>
      <c r="K3990" s="17">
        <f t="shared" si="314"/>
        <v>37.5</v>
      </c>
      <c r="L3990" s="283">
        <f t="shared" si="312"/>
        <v>2.8875719490425678E-7</v>
      </c>
      <c r="M3990" s="22">
        <f t="shared" si="313"/>
        <v>1.0828394808909629E-5</v>
      </c>
    </row>
    <row r="3991" spans="1:13">
      <c r="A3991" s="16">
        <f t="shared" si="311"/>
        <v>3984</v>
      </c>
      <c r="B3991" s="12" t="s">
        <v>411</v>
      </c>
      <c r="C3991" s="272">
        <v>45185</v>
      </c>
      <c r="D3991" s="272">
        <v>45199</v>
      </c>
      <c r="E3991" s="196">
        <f t="shared" si="310"/>
        <v>45192</v>
      </c>
      <c r="F3991" s="272">
        <v>45198</v>
      </c>
      <c r="G3991" s="272">
        <v>45218</v>
      </c>
      <c r="H3991" s="12" t="s">
        <v>157</v>
      </c>
      <c r="I3991" s="234">
        <v>429.49000000000007</v>
      </c>
      <c r="J3991" s="272">
        <v>45219</v>
      </c>
      <c r="K3991" s="17">
        <f t="shared" si="314"/>
        <v>26.5</v>
      </c>
      <c r="L3991" s="283">
        <f t="shared" si="312"/>
        <v>1.7467370090060459E-6</v>
      </c>
      <c r="M3991" s="22">
        <f t="shared" si="313"/>
        <v>4.6288530738660216E-5</v>
      </c>
    </row>
    <row r="3992" spans="1:13">
      <c r="A3992" s="16">
        <f t="shared" si="311"/>
        <v>3985</v>
      </c>
      <c r="B3992" s="12" t="s">
        <v>411</v>
      </c>
      <c r="C3992" s="272">
        <v>45185</v>
      </c>
      <c r="D3992" s="272">
        <v>45199</v>
      </c>
      <c r="E3992" s="196">
        <f t="shared" si="310"/>
        <v>45192</v>
      </c>
      <c r="F3992" s="272">
        <v>45198</v>
      </c>
      <c r="G3992" s="272">
        <v>45229</v>
      </c>
      <c r="H3992" s="12" t="s">
        <v>154</v>
      </c>
      <c r="I3992" s="234">
        <v>36.409999999999997</v>
      </c>
      <c r="J3992" s="272">
        <v>45230</v>
      </c>
      <c r="K3992" s="17">
        <f t="shared" si="314"/>
        <v>37.5</v>
      </c>
      <c r="L3992" s="283">
        <f t="shared" si="312"/>
        <v>1.4807956995019702E-7</v>
      </c>
      <c r="M3992" s="22">
        <f t="shared" si="313"/>
        <v>5.5529838731323882E-6</v>
      </c>
    </row>
    <row r="3993" spans="1:13">
      <c r="A3993" s="16">
        <f t="shared" si="311"/>
        <v>3986</v>
      </c>
      <c r="B3993" s="12" t="s">
        <v>411</v>
      </c>
      <c r="C3993" s="272">
        <v>45185</v>
      </c>
      <c r="D3993" s="272">
        <v>45199</v>
      </c>
      <c r="E3993" s="196">
        <f t="shared" si="310"/>
        <v>45192</v>
      </c>
      <c r="F3993" s="272">
        <v>45198</v>
      </c>
      <c r="G3993" s="272">
        <v>45212</v>
      </c>
      <c r="H3993" s="12" t="s">
        <v>164</v>
      </c>
      <c r="I3993" s="234">
        <v>262.32</v>
      </c>
      <c r="J3993" s="272">
        <v>45215</v>
      </c>
      <c r="K3993" s="17">
        <f t="shared" si="314"/>
        <v>20.5</v>
      </c>
      <c r="L3993" s="283">
        <f t="shared" si="312"/>
        <v>1.0668561601026006E-6</v>
      </c>
      <c r="M3993" s="22">
        <f t="shared" si="313"/>
        <v>2.1870551282103313E-5</v>
      </c>
    </row>
    <row r="3994" spans="1:13">
      <c r="A3994" s="16">
        <f t="shared" si="311"/>
        <v>3987</v>
      </c>
      <c r="B3994" s="12" t="s">
        <v>411</v>
      </c>
      <c r="C3994" s="272">
        <v>45185</v>
      </c>
      <c r="D3994" s="272">
        <v>45199</v>
      </c>
      <c r="E3994" s="196">
        <f t="shared" si="310"/>
        <v>45192</v>
      </c>
      <c r="F3994" s="272">
        <v>45198</v>
      </c>
      <c r="G3994" s="272">
        <v>45212</v>
      </c>
      <c r="H3994" s="12" t="s">
        <v>166</v>
      </c>
      <c r="I3994" s="234">
        <v>1355.7799999999997</v>
      </c>
      <c r="J3994" s="272">
        <v>45215</v>
      </c>
      <c r="K3994" s="17">
        <f t="shared" si="314"/>
        <v>20.5</v>
      </c>
      <c r="L3994" s="283">
        <f t="shared" si="312"/>
        <v>5.5139609817928617E-6</v>
      </c>
      <c r="M3994" s="22">
        <f t="shared" si="313"/>
        <v>1.1303620012675366E-4</v>
      </c>
    </row>
    <row r="3995" spans="1:13">
      <c r="A3995" s="16">
        <f t="shared" si="311"/>
        <v>3988</v>
      </c>
      <c r="B3995" s="12" t="s">
        <v>411</v>
      </c>
      <c r="C3995" s="272">
        <v>45185</v>
      </c>
      <c r="D3995" s="272">
        <v>45199</v>
      </c>
      <c r="E3995" s="196">
        <f t="shared" si="310"/>
        <v>45192</v>
      </c>
      <c r="F3995" s="272">
        <v>45198</v>
      </c>
      <c r="G3995" s="272">
        <v>45218</v>
      </c>
      <c r="H3995" s="12" t="s">
        <v>154</v>
      </c>
      <c r="I3995" s="234">
        <v>943.84999999999991</v>
      </c>
      <c r="J3995" s="272">
        <v>45219</v>
      </c>
      <c r="K3995" s="17">
        <f t="shared" si="314"/>
        <v>26.5</v>
      </c>
      <c r="L3995" s="283">
        <f t="shared" si="312"/>
        <v>3.8386405409913064E-6</v>
      </c>
      <c r="M3995" s="22">
        <f t="shared" si="313"/>
        <v>1.0172397433626963E-4</v>
      </c>
    </row>
    <row r="3996" spans="1:13">
      <c r="A3996" s="16">
        <f t="shared" si="311"/>
        <v>3989</v>
      </c>
      <c r="B3996" s="12" t="s">
        <v>411</v>
      </c>
      <c r="C3996" s="272">
        <v>45185</v>
      </c>
      <c r="D3996" s="272">
        <v>45199</v>
      </c>
      <c r="E3996" s="196">
        <f t="shared" si="310"/>
        <v>45192</v>
      </c>
      <c r="F3996" s="272">
        <v>45198</v>
      </c>
      <c r="G3996" s="272">
        <v>45218</v>
      </c>
      <c r="H3996" s="12" t="s">
        <v>157</v>
      </c>
      <c r="I3996" s="234">
        <v>1603.6999999999998</v>
      </c>
      <c r="J3996" s="272">
        <v>45219</v>
      </c>
      <c r="K3996" s="17">
        <f t="shared" si="314"/>
        <v>26.5</v>
      </c>
      <c r="L3996" s="283">
        <f t="shared" si="312"/>
        <v>6.5222523023655855E-6</v>
      </c>
      <c r="M3996" s="22">
        <f t="shared" si="313"/>
        <v>1.7283968601268802E-4</v>
      </c>
    </row>
    <row r="3997" spans="1:13">
      <c r="A3997" s="16">
        <f t="shared" si="311"/>
        <v>3990</v>
      </c>
      <c r="B3997" s="12" t="s">
        <v>411</v>
      </c>
      <c r="C3997" s="272">
        <v>45185</v>
      </c>
      <c r="D3997" s="272">
        <v>45199</v>
      </c>
      <c r="E3997" s="196">
        <f t="shared" si="310"/>
        <v>45192</v>
      </c>
      <c r="F3997" s="272">
        <v>45198</v>
      </c>
      <c r="G3997" s="272">
        <v>45218</v>
      </c>
      <c r="H3997" s="12" t="s">
        <v>157</v>
      </c>
      <c r="I3997" s="234">
        <v>69.150000000000006</v>
      </c>
      <c r="J3997" s="272">
        <v>45219</v>
      </c>
      <c r="K3997" s="17">
        <f t="shared" si="314"/>
        <v>26.5</v>
      </c>
      <c r="L3997" s="283">
        <f t="shared" si="312"/>
        <v>2.8123323982576563E-7</v>
      </c>
      <c r="M3997" s="22">
        <f t="shared" si="313"/>
        <v>7.4526808553827889E-6</v>
      </c>
    </row>
    <row r="3998" spans="1:13">
      <c r="A3998" s="16">
        <f t="shared" si="311"/>
        <v>3991</v>
      </c>
      <c r="B3998" s="12" t="s">
        <v>411</v>
      </c>
      <c r="C3998" s="272">
        <v>45185</v>
      </c>
      <c r="D3998" s="272">
        <v>45199</v>
      </c>
      <c r="E3998" s="196">
        <f t="shared" si="310"/>
        <v>45192</v>
      </c>
      <c r="F3998" s="272">
        <v>45198</v>
      </c>
      <c r="G3998" s="272">
        <v>45218</v>
      </c>
      <c r="H3998" s="12" t="s">
        <v>157</v>
      </c>
      <c r="I3998" s="234">
        <v>626.03</v>
      </c>
      <c r="J3998" s="272">
        <v>45219</v>
      </c>
      <c r="K3998" s="17">
        <f t="shared" si="314"/>
        <v>26.5</v>
      </c>
      <c r="L3998" s="283">
        <f t="shared" si="312"/>
        <v>2.5460657285339698E-6</v>
      </c>
      <c r="M3998" s="22">
        <f t="shared" si="313"/>
        <v>6.7470741806150201E-5</v>
      </c>
    </row>
    <row r="3999" spans="1:13">
      <c r="A3999" s="16">
        <f t="shared" si="311"/>
        <v>3992</v>
      </c>
      <c r="B3999" s="12" t="s">
        <v>411</v>
      </c>
      <c r="C3999" s="272">
        <v>45185</v>
      </c>
      <c r="D3999" s="272">
        <v>45199</v>
      </c>
      <c r="E3999" s="196">
        <f t="shared" si="310"/>
        <v>45192</v>
      </c>
      <c r="F3999" s="272">
        <v>45198</v>
      </c>
      <c r="G3999" s="272">
        <v>45212</v>
      </c>
      <c r="H3999" s="12" t="s">
        <v>153</v>
      </c>
      <c r="I3999" s="234">
        <v>38.33</v>
      </c>
      <c r="J3999" s="272">
        <v>45215</v>
      </c>
      <c r="K3999" s="17">
        <f t="shared" si="314"/>
        <v>20.5</v>
      </c>
      <c r="L3999" s="283">
        <f t="shared" si="312"/>
        <v>1.5588821522084736E-7</v>
      </c>
      <c r="M3999" s="22">
        <f t="shared" si="313"/>
        <v>3.1957084120273708E-6</v>
      </c>
    </row>
    <row r="4000" spans="1:13">
      <c r="A4000" s="16">
        <f t="shared" si="311"/>
        <v>3993</v>
      </c>
      <c r="B4000" s="12" t="s">
        <v>411</v>
      </c>
      <c r="C4000" s="272">
        <v>45185</v>
      </c>
      <c r="D4000" s="272">
        <v>45199</v>
      </c>
      <c r="E4000" s="196">
        <f t="shared" si="310"/>
        <v>45192</v>
      </c>
      <c r="F4000" s="272">
        <v>45198</v>
      </c>
      <c r="G4000" s="272">
        <v>45202</v>
      </c>
      <c r="H4000" s="12" t="s">
        <v>152</v>
      </c>
      <c r="I4000" s="234">
        <v>87.94</v>
      </c>
      <c r="J4000" s="272">
        <v>45203</v>
      </c>
      <c r="K4000" s="17">
        <f t="shared" si="314"/>
        <v>10.5</v>
      </c>
      <c r="L4000" s="283">
        <f t="shared" si="312"/>
        <v>3.5765222140676538E-7</v>
      </c>
      <c r="M4000" s="22">
        <f t="shared" si="313"/>
        <v>3.7553483247710365E-6</v>
      </c>
    </row>
    <row r="4001" spans="1:13">
      <c r="A4001" s="16">
        <f t="shared" si="311"/>
        <v>3994</v>
      </c>
      <c r="B4001" s="12" t="s">
        <v>411</v>
      </c>
      <c r="C4001" s="272">
        <v>45185</v>
      </c>
      <c r="D4001" s="272">
        <v>45199</v>
      </c>
      <c r="E4001" s="196">
        <f t="shared" si="310"/>
        <v>45192</v>
      </c>
      <c r="F4001" s="272">
        <v>45198</v>
      </c>
      <c r="G4001" s="272">
        <v>45218</v>
      </c>
      <c r="H4001" s="12" t="s">
        <v>154</v>
      </c>
      <c r="I4001" s="234">
        <v>50.12</v>
      </c>
      <c r="J4001" s="272">
        <v>45219</v>
      </c>
      <c r="K4001" s="17">
        <f t="shared" si="314"/>
        <v>26.5</v>
      </c>
      <c r="L4001" s="283">
        <f t="shared" si="312"/>
        <v>2.0383817758593449E-7</v>
      </c>
      <c r="M4001" s="22">
        <f t="shared" si="313"/>
        <v>5.4017117060272645E-6</v>
      </c>
    </row>
    <row r="4002" spans="1:13">
      <c r="A4002" s="16">
        <f t="shared" si="311"/>
        <v>3995</v>
      </c>
      <c r="B4002" s="12" t="s">
        <v>411</v>
      </c>
      <c r="C4002" s="272">
        <v>45185</v>
      </c>
      <c r="D4002" s="272">
        <v>45199</v>
      </c>
      <c r="E4002" s="196">
        <f t="shared" si="310"/>
        <v>45192</v>
      </c>
      <c r="F4002" s="272">
        <v>45198</v>
      </c>
      <c r="G4002" s="272">
        <v>45218</v>
      </c>
      <c r="H4002" s="12" t="s">
        <v>157</v>
      </c>
      <c r="I4002" s="234">
        <v>1959.2899999999997</v>
      </c>
      <c r="J4002" s="272">
        <v>45219</v>
      </c>
      <c r="K4002" s="17">
        <f t="shared" si="314"/>
        <v>26.5</v>
      </c>
      <c r="L4002" s="283">
        <f t="shared" si="312"/>
        <v>7.9684378085064966E-6</v>
      </c>
      <c r="M4002" s="22">
        <f t="shared" si="313"/>
        <v>2.1116360192542215E-4</v>
      </c>
    </row>
    <row r="4003" spans="1:13">
      <c r="A4003" s="16">
        <f t="shared" si="311"/>
        <v>3996</v>
      </c>
      <c r="B4003" s="12" t="s">
        <v>411</v>
      </c>
      <c r="C4003" s="272">
        <v>45185</v>
      </c>
      <c r="D4003" s="272">
        <v>45199</v>
      </c>
      <c r="E4003" s="196">
        <f t="shared" si="310"/>
        <v>45192</v>
      </c>
      <c r="F4003" s="272">
        <v>45198</v>
      </c>
      <c r="G4003" s="272">
        <v>45202</v>
      </c>
      <c r="H4003" s="12" t="s">
        <v>152</v>
      </c>
      <c r="I4003" s="234">
        <v>56.85</v>
      </c>
      <c r="J4003" s="272">
        <v>45203</v>
      </c>
      <c r="K4003" s="17">
        <f t="shared" si="314"/>
        <v>10.5</v>
      </c>
      <c r="L4003" s="283">
        <f t="shared" si="312"/>
        <v>2.3120910606066196E-7</v>
      </c>
      <c r="M4003" s="22">
        <f t="shared" si="313"/>
        <v>2.4276956136369507E-6</v>
      </c>
    </row>
    <row r="4004" spans="1:13">
      <c r="A4004" s="16">
        <f t="shared" si="311"/>
        <v>3997</v>
      </c>
      <c r="B4004" s="12" t="s">
        <v>411</v>
      </c>
      <c r="C4004" s="272">
        <v>45185</v>
      </c>
      <c r="D4004" s="272">
        <v>45199</v>
      </c>
      <c r="E4004" s="196">
        <f t="shared" si="310"/>
        <v>45192</v>
      </c>
      <c r="F4004" s="272">
        <v>45198</v>
      </c>
      <c r="G4004" s="272">
        <v>45202</v>
      </c>
      <c r="H4004" s="12" t="s">
        <v>156</v>
      </c>
      <c r="I4004" s="234">
        <v>190.55</v>
      </c>
      <c r="J4004" s="272">
        <v>45203</v>
      </c>
      <c r="K4004" s="17">
        <f t="shared" si="314"/>
        <v>10.5</v>
      </c>
      <c r="L4004" s="283">
        <f t="shared" si="312"/>
        <v>7.749673730845934E-7</v>
      </c>
      <c r="M4004" s="22">
        <f t="shared" si="313"/>
        <v>8.1371574173882306E-6</v>
      </c>
    </row>
    <row r="4005" spans="1:13">
      <c r="A4005" s="16">
        <f t="shared" si="311"/>
        <v>3998</v>
      </c>
      <c r="B4005" s="12" t="s">
        <v>411</v>
      </c>
      <c r="C4005" s="272">
        <v>45185</v>
      </c>
      <c r="D4005" s="272">
        <v>45199</v>
      </c>
      <c r="E4005" s="196">
        <f t="shared" ref="E4005:E4068" si="315">AVERAGE(C4005:D4005)</f>
        <v>45192</v>
      </c>
      <c r="F4005" s="272">
        <v>45198</v>
      </c>
      <c r="G4005" s="272">
        <v>45218</v>
      </c>
      <c r="H4005" s="12" t="s">
        <v>157</v>
      </c>
      <c r="I4005" s="234">
        <v>485.51</v>
      </c>
      <c r="J4005" s="272">
        <v>45219</v>
      </c>
      <c r="K4005" s="17">
        <f t="shared" si="314"/>
        <v>26.5</v>
      </c>
      <c r="L4005" s="283">
        <f t="shared" si="312"/>
        <v>1.9745705027882493E-6</v>
      </c>
      <c r="M4005" s="22">
        <f t="shared" si="313"/>
        <v>5.232611832388861E-5</v>
      </c>
    </row>
    <row r="4006" spans="1:13">
      <c r="A4006" s="16">
        <f t="shared" si="311"/>
        <v>3999</v>
      </c>
      <c r="B4006" s="12" t="s">
        <v>411</v>
      </c>
      <c r="C4006" s="272">
        <v>45185</v>
      </c>
      <c r="D4006" s="272">
        <v>45199</v>
      </c>
      <c r="E4006" s="196">
        <f t="shared" si="315"/>
        <v>45192</v>
      </c>
      <c r="F4006" s="272">
        <v>45198</v>
      </c>
      <c r="G4006" s="272">
        <v>45218</v>
      </c>
      <c r="H4006" s="12" t="s">
        <v>157</v>
      </c>
      <c r="I4006" s="234">
        <v>130.03</v>
      </c>
      <c r="J4006" s="272">
        <v>45219</v>
      </c>
      <c r="K4006" s="17">
        <f t="shared" si="314"/>
        <v>26.5</v>
      </c>
      <c r="L4006" s="283">
        <f t="shared" si="312"/>
        <v>5.2883236694930298E-7</v>
      </c>
      <c r="M4006" s="22">
        <f t="shared" si="313"/>
        <v>1.4014057724156528E-5</v>
      </c>
    </row>
    <row r="4007" spans="1:13">
      <c r="A4007" s="16">
        <f t="shared" si="311"/>
        <v>4000</v>
      </c>
      <c r="B4007" s="12" t="s">
        <v>411</v>
      </c>
      <c r="C4007" s="272">
        <v>45185</v>
      </c>
      <c r="D4007" s="272">
        <v>45199</v>
      </c>
      <c r="E4007" s="196">
        <f t="shared" si="315"/>
        <v>45192</v>
      </c>
      <c r="F4007" s="272">
        <v>45198</v>
      </c>
      <c r="G4007" s="272">
        <v>45202</v>
      </c>
      <c r="H4007" s="12" t="s">
        <v>152</v>
      </c>
      <c r="I4007" s="234">
        <v>42.410000000000004</v>
      </c>
      <c r="J4007" s="272">
        <v>45203</v>
      </c>
      <c r="K4007" s="17">
        <f t="shared" si="314"/>
        <v>10.5</v>
      </c>
      <c r="L4007" s="283">
        <f t="shared" si="312"/>
        <v>1.7248158642097932E-7</v>
      </c>
      <c r="M4007" s="22">
        <f t="shared" si="313"/>
        <v>1.8110566574202828E-6</v>
      </c>
    </row>
    <row r="4008" spans="1:13">
      <c r="A4008" s="16">
        <f t="shared" si="311"/>
        <v>4001</v>
      </c>
      <c r="B4008" s="12" t="s">
        <v>411</v>
      </c>
      <c r="C4008" s="272">
        <v>45185</v>
      </c>
      <c r="D4008" s="272">
        <v>45199</v>
      </c>
      <c r="E4008" s="196">
        <f t="shared" si="315"/>
        <v>45192</v>
      </c>
      <c r="F4008" s="272">
        <v>45198</v>
      </c>
      <c r="G4008" s="272">
        <v>45202</v>
      </c>
      <c r="H4008" s="12" t="s">
        <v>156</v>
      </c>
      <c r="I4008" s="234">
        <v>143.97</v>
      </c>
      <c r="J4008" s="272">
        <v>45203</v>
      </c>
      <c r="K4008" s="17">
        <f t="shared" si="314"/>
        <v>10.5</v>
      </c>
      <c r="L4008" s="283">
        <f t="shared" si="312"/>
        <v>5.8552638521642046E-7</v>
      </c>
      <c r="M4008" s="22">
        <f t="shared" si="313"/>
        <v>6.148027044772415E-6</v>
      </c>
    </row>
    <row r="4009" spans="1:13">
      <c r="A4009" s="16">
        <f t="shared" si="311"/>
        <v>4002</v>
      </c>
      <c r="B4009" s="12" t="s">
        <v>411</v>
      </c>
      <c r="C4009" s="272">
        <v>45185</v>
      </c>
      <c r="D4009" s="272">
        <v>45199</v>
      </c>
      <c r="E4009" s="196">
        <f t="shared" si="315"/>
        <v>45192</v>
      </c>
      <c r="F4009" s="272">
        <v>45198</v>
      </c>
      <c r="G4009" s="272">
        <v>45202</v>
      </c>
      <c r="H4009" s="12" t="s">
        <v>166</v>
      </c>
      <c r="I4009" s="234">
        <v>374.14</v>
      </c>
      <c r="J4009" s="272">
        <v>45203</v>
      </c>
      <c r="K4009" s="17">
        <f t="shared" si="314"/>
        <v>10.5</v>
      </c>
      <c r="L4009" s="283">
        <f t="shared" si="312"/>
        <v>1.5216284070630794E-6</v>
      </c>
      <c r="M4009" s="22">
        <f t="shared" si="313"/>
        <v>1.5977098274162333E-5</v>
      </c>
    </row>
    <row r="4010" spans="1:13">
      <c r="A4010" s="16">
        <f t="shared" si="311"/>
        <v>4003</v>
      </c>
      <c r="B4010" s="12" t="s">
        <v>411</v>
      </c>
      <c r="C4010" s="272">
        <v>45185</v>
      </c>
      <c r="D4010" s="272">
        <v>45199</v>
      </c>
      <c r="E4010" s="196">
        <f t="shared" si="315"/>
        <v>45192</v>
      </c>
      <c r="F4010" s="272">
        <v>45198</v>
      </c>
      <c r="G4010" s="272">
        <v>45218</v>
      </c>
      <c r="H4010" s="12" t="s">
        <v>154</v>
      </c>
      <c r="I4010" s="234">
        <v>666.49000000000012</v>
      </c>
      <c r="J4010" s="272">
        <v>45219</v>
      </c>
      <c r="K4010" s="17">
        <f t="shared" si="314"/>
        <v>26.5</v>
      </c>
      <c r="L4010" s="283">
        <f t="shared" si="312"/>
        <v>2.7106166596019456E-6</v>
      </c>
      <c r="M4010" s="22">
        <f t="shared" si="313"/>
        <v>7.1831341479451551E-5</v>
      </c>
    </row>
    <row r="4011" spans="1:13">
      <c r="A4011" s="16">
        <f t="shared" si="311"/>
        <v>4004</v>
      </c>
      <c r="B4011" s="12" t="s">
        <v>411</v>
      </c>
      <c r="C4011" s="272">
        <v>45185</v>
      </c>
      <c r="D4011" s="272">
        <v>45199</v>
      </c>
      <c r="E4011" s="196">
        <f t="shared" si="315"/>
        <v>45192</v>
      </c>
      <c r="F4011" s="272">
        <v>45198</v>
      </c>
      <c r="G4011" s="272">
        <v>45218</v>
      </c>
      <c r="H4011" s="12" t="s">
        <v>157</v>
      </c>
      <c r="I4011" s="234">
        <v>9858.8599999999951</v>
      </c>
      <c r="J4011" s="272">
        <v>45219</v>
      </c>
      <c r="K4011" s="17">
        <f t="shared" si="314"/>
        <v>26.5</v>
      </c>
      <c r="L4011" s="283">
        <f t="shared" si="312"/>
        <v>4.0096010683856052E-5</v>
      </c>
      <c r="M4011" s="22">
        <f t="shared" si="313"/>
        <v>1.0625442831221853E-3</v>
      </c>
    </row>
    <row r="4012" spans="1:13">
      <c r="A4012" s="16">
        <f t="shared" si="311"/>
        <v>4005</v>
      </c>
      <c r="B4012" s="12" t="s">
        <v>411</v>
      </c>
      <c r="C4012" s="272">
        <v>45185</v>
      </c>
      <c r="D4012" s="272">
        <v>45199</v>
      </c>
      <c r="E4012" s="196">
        <f t="shared" si="315"/>
        <v>45192</v>
      </c>
      <c r="F4012" s="272">
        <v>45198</v>
      </c>
      <c r="G4012" s="272">
        <v>45218</v>
      </c>
      <c r="H4012" s="12" t="s">
        <v>157</v>
      </c>
      <c r="I4012" s="234">
        <v>141.9</v>
      </c>
      <c r="J4012" s="272">
        <v>45219</v>
      </c>
      <c r="K4012" s="17">
        <f t="shared" si="314"/>
        <v>26.5</v>
      </c>
      <c r="L4012" s="283">
        <f t="shared" si="312"/>
        <v>5.7710768953400058E-7</v>
      </c>
      <c r="M4012" s="22">
        <f t="shared" si="313"/>
        <v>1.5293353772651016E-5</v>
      </c>
    </row>
    <row r="4013" spans="1:13">
      <c r="A4013" s="16">
        <f t="shared" si="311"/>
        <v>4006</v>
      </c>
      <c r="B4013" s="12" t="s">
        <v>411</v>
      </c>
      <c r="C4013" s="272">
        <v>45185</v>
      </c>
      <c r="D4013" s="272">
        <v>45199</v>
      </c>
      <c r="E4013" s="196">
        <f t="shared" si="315"/>
        <v>45192</v>
      </c>
      <c r="F4013" s="272">
        <v>45198</v>
      </c>
      <c r="G4013" s="272">
        <v>45229</v>
      </c>
      <c r="H4013" s="12" t="s">
        <v>152</v>
      </c>
      <c r="I4013" s="234">
        <v>25.84</v>
      </c>
      <c r="J4013" s="272">
        <v>45230</v>
      </c>
      <c r="K4013" s="17">
        <f t="shared" si="314"/>
        <v>37.5</v>
      </c>
      <c r="L4013" s="283">
        <f t="shared" si="312"/>
        <v>1.0509135093416894E-7</v>
      </c>
      <c r="M4013" s="22">
        <f t="shared" si="313"/>
        <v>3.9409256600313353E-6</v>
      </c>
    </row>
    <row r="4014" spans="1:13">
      <c r="A4014" s="16">
        <f t="shared" si="311"/>
        <v>4007</v>
      </c>
      <c r="B4014" s="12" t="s">
        <v>411</v>
      </c>
      <c r="C4014" s="272">
        <v>45185</v>
      </c>
      <c r="D4014" s="272">
        <v>45199</v>
      </c>
      <c r="E4014" s="196">
        <f t="shared" si="315"/>
        <v>45192</v>
      </c>
      <c r="F4014" s="272">
        <v>45198</v>
      </c>
      <c r="G4014" s="272">
        <v>45212</v>
      </c>
      <c r="H4014" s="12" t="s">
        <v>153</v>
      </c>
      <c r="I4014" s="234">
        <v>35.14</v>
      </c>
      <c r="J4014" s="272">
        <v>45215</v>
      </c>
      <c r="K4014" s="17">
        <f t="shared" si="314"/>
        <v>20.5</v>
      </c>
      <c r="L4014" s="283">
        <f t="shared" si="312"/>
        <v>1.4291447646388147E-7</v>
      </c>
      <c r="M4014" s="22">
        <f t="shared" si="313"/>
        <v>2.92974676750957E-6</v>
      </c>
    </row>
    <row r="4015" spans="1:13">
      <c r="A4015" s="16">
        <f t="shared" si="311"/>
        <v>4008</v>
      </c>
      <c r="B4015" s="12" t="s">
        <v>411</v>
      </c>
      <c r="C4015" s="272">
        <v>45185</v>
      </c>
      <c r="D4015" s="272">
        <v>45199</v>
      </c>
      <c r="E4015" s="196">
        <f t="shared" si="315"/>
        <v>45192</v>
      </c>
      <c r="F4015" s="272">
        <v>45198</v>
      </c>
      <c r="G4015" s="272">
        <v>45218</v>
      </c>
      <c r="H4015" s="12" t="s">
        <v>157</v>
      </c>
      <c r="I4015" s="234">
        <v>263.8</v>
      </c>
      <c r="J4015" s="272">
        <v>45219</v>
      </c>
      <c r="K4015" s="17">
        <f t="shared" si="314"/>
        <v>26.5</v>
      </c>
      <c r="L4015" s="283">
        <f t="shared" si="312"/>
        <v>1.0728753241653935E-6</v>
      </c>
      <c r="M4015" s="22">
        <f t="shared" si="313"/>
        <v>2.8431196090382931E-5</v>
      </c>
    </row>
    <row r="4016" spans="1:13">
      <c r="A4016" s="16">
        <f t="shared" si="311"/>
        <v>4009</v>
      </c>
      <c r="B4016" s="12" t="s">
        <v>411</v>
      </c>
      <c r="C4016" s="272">
        <v>45185</v>
      </c>
      <c r="D4016" s="272">
        <v>45199</v>
      </c>
      <c r="E4016" s="196">
        <f t="shared" si="315"/>
        <v>45192</v>
      </c>
      <c r="F4016" s="272">
        <v>45198</v>
      </c>
      <c r="G4016" s="272">
        <v>45218</v>
      </c>
      <c r="H4016" s="12" t="s">
        <v>166</v>
      </c>
      <c r="I4016" s="234">
        <v>251</v>
      </c>
      <c r="J4016" s="272">
        <v>45219</v>
      </c>
      <c r="K4016" s="17">
        <f t="shared" si="314"/>
        <v>26.5</v>
      </c>
      <c r="L4016" s="283">
        <f t="shared" si="312"/>
        <v>1.0208176890277248E-6</v>
      </c>
      <c r="M4016" s="22">
        <f t="shared" si="313"/>
        <v>2.7051668759234706E-5</v>
      </c>
    </row>
    <row r="4017" spans="1:13">
      <c r="A4017" s="16">
        <f t="shared" si="311"/>
        <v>4010</v>
      </c>
      <c r="B4017" s="12" t="s">
        <v>411</v>
      </c>
      <c r="C4017" s="272">
        <v>45185</v>
      </c>
      <c r="D4017" s="272">
        <v>45199</v>
      </c>
      <c r="E4017" s="196">
        <f t="shared" si="315"/>
        <v>45192</v>
      </c>
      <c r="F4017" s="272">
        <v>45198</v>
      </c>
      <c r="G4017" s="272">
        <v>45202</v>
      </c>
      <c r="H4017" s="12" t="s">
        <v>166</v>
      </c>
      <c r="I4017" s="234">
        <v>1521.14</v>
      </c>
      <c r="J4017" s="272">
        <v>45203</v>
      </c>
      <c r="K4017" s="17">
        <f t="shared" si="314"/>
        <v>10.5</v>
      </c>
      <c r="L4017" s="283">
        <f t="shared" si="312"/>
        <v>6.1864805557276223E-6</v>
      </c>
      <c r="M4017" s="22">
        <f t="shared" si="313"/>
        <v>6.4958045835140029E-5</v>
      </c>
    </row>
    <row r="4018" spans="1:13">
      <c r="A4018" s="16">
        <f t="shared" si="311"/>
        <v>4011</v>
      </c>
      <c r="B4018" s="12" t="s">
        <v>411</v>
      </c>
      <c r="C4018" s="272">
        <v>45185</v>
      </c>
      <c r="D4018" s="272">
        <v>45199</v>
      </c>
      <c r="E4018" s="196">
        <f t="shared" si="315"/>
        <v>45192</v>
      </c>
      <c r="F4018" s="272">
        <v>45198</v>
      </c>
      <c r="G4018" s="272">
        <v>45229</v>
      </c>
      <c r="H4018" s="12" t="s">
        <v>152</v>
      </c>
      <c r="I4018" s="234">
        <v>76.27</v>
      </c>
      <c r="J4018" s="272">
        <v>45230</v>
      </c>
      <c r="K4018" s="17">
        <f t="shared" si="314"/>
        <v>37.5</v>
      </c>
      <c r="L4018" s="283">
        <f t="shared" si="312"/>
        <v>3.1019029937109384E-7</v>
      </c>
      <c r="M4018" s="22">
        <f t="shared" si="313"/>
        <v>1.1632136226416018E-5</v>
      </c>
    </row>
    <row r="4019" spans="1:13">
      <c r="A4019" s="16">
        <f t="shared" si="311"/>
        <v>4012</v>
      </c>
      <c r="B4019" s="12" t="s">
        <v>411</v>
      </c>
      <c r="C4019" s="272">
        <v>45185</v>
      </c>
      <c r="D4019" s="272">
        <v>45199</v>
      </c>
      <c r="E4019" s="196">
        <f t="shared" si="315"/>
        <v>45192</v>
      </c>
      <c r="F4019" s="272">
        <v>45198</v>
      </c>
      <c r="G4019" s="272">
        <v>45229</v>
      </c>
      <c r="H4019" s="12" t="s">
        <v>165</v>
      </c>
      <c r="I4019" s="234">
        <v>99.55</v>
      </c>
      <c r="J4019" s="272">
        <v>45230</v>
      </c>
      <c r="K4019" s="17">
        <f t="shared" si="314"/>
        <v>37.5</v>
      </c>
      <c r="L4019" s="283">
        <f t="shared" si="312"/>
        <v>4.0487012327772905E-7</v>
      </c>
      <c r="M4019" s="22">
        <f t="shared" si="313"/>
        <v>1.518262962291484E-5</v>
      </c>
    </row>
    <row r="4020" spans="1:13">
      <c r="A4020" s="16">
        <f t="shared" si="311"/>
        <v>4013</v>
      </c>
      <c r="B4020" s="12" t="s">
        <v>411</v>
      </c>
      <c r="C4020" s="272">
        <v>45185</v>
      </c>
      <c r="D4020" s="272">
        <v>45199</v>
      </c>
      <c r="E4020" s="196">
        <f t="shared" si="315"/>
        <v>45192</v>
      </c>
      <c r="F4020" s="272">
        <v>45198</v>
      </c>
      <c r="G4020" s="272">
        <v>45218</v>
      </c>
      <c r="H4020" s="12" t="s">
        <v>164</v>
      </c>
      <c r="I4020" s="234">
        <v>5389.9900000000007</v>
      </c>
      <c r="J4020" s="272">
        <v>45219</v>
      </c>
      <c r="K4020" s="17">
        <f t="shared" si="314"/>
        <v>26.5</v>
      </c>
      <c r="L4020" s="283">
        <f t="shared" si="312"/>
        <v>2.1921104126225284E-5</v>
      </c>
      <c r="M4020" s="22">
        <f t="shared" si="313"/>
        <v>5.8090925934496998E-4</v>
      </c>
    </row>
    <row r="4021" spans="1:13">
      <c r="A4021" s="16">
        <f t="shared" si="311"/>
        <v>4014</v>
      </c>
      <c r="B4021" s="12" t="s">
        <v>411</v>
      </c>
      <c r="C4021" s="272">
        <v>45185</v>
      </c>
      <c r="D4021" s="272">
        <v>45199</v>
      </c>
      <c r="E4021" s="196">
        <f t="shared" si="315"/>
        <v>45192</v>
      </c>
      <c r="F4021" s="272">
        <v>45198</v>
      </c>
      <c r="G4021" s="272">
        <v>45218</v>
      </c>
      <c r="H4021" s="12" t="s">
        <v>166</v>
      </c>
      <c r="I4021" s="234">
        <v>89683.770000000033</v>
      </c>
      <c r="J4021" s="272">
        <v>45219</v>
      </c>
      <c r="K4021" s="17">
        <f t="shared" si="314"/>
        <v>26.5</v>
      </c>
      <c r="L4021" s="283">
        <f t="shared" si="312"/>
        <v>3.647441387836415E-4</v>
      </c>
      <c r="M4021" s="22">
        <f t="shared" si="313"/>
        <v>9.6657196777664989E-3</v>
      </c>
    </row>
    <row r="4022" spans="1:13">
      <c r="A4022" s="16">
        <f t="shared" si="311"/>
        <v>4015</v>
      </c>
      <c r="B4022" s="12" t="s">
        <v>411</v>
      </c>
      <c r="C4022" s="272">
        <v>45185</v>
      </c>
      <c r="D4022" s="272">
        <v>45199</v>
      </c>
      <c r="E4022" s="196">
        <f t="shared" si="315"/>
        <v>45192</v>
      </c>
      <c r="F4022" s="272">
        <v>45198</v>
      </c>
      <c r="G4022" s="272">
        <v>45218</v>
      </c>
      <c r="H4022" s="12" t="s">
        <v>157</v>
      </c>
      <c r="I4022" s="234">
        <v>362.41999999999996</v>
      </c>
      <c r="J4022" s="272">
        <v>45219</v>
      </c>
      <c r="K4022" s="17">
        <f t="shared" si="314"/>
        <v>26.5</v>
      </c>
      <c r="L4022" s="283">
        <f t="shared" si="312"/>
        <v>1.4739631348901512E-6</v>
      </c>
      <c r="M4022" s="22">
        <f t="shared" si="313"/>
        <v>3.9060023074589008E-5</v>
      </c>
    </row>
    <row r="4023" spans="1:13">
      <c r="A4023" s="16">
        <f t="shared" si="311"/>
        <v>4016</v>
      </c>
      <c r="B4023" s="12" t="s">
        <v>411</v>
      </c>
      <c r="C4023" s="272">
        <v>45185</v>
      </c>
      <c r="D4023" s="272">
        <v>45199</v>
      </c>
      <c r="E4023" s="196">
        <f t="shared" si="315"/>
        <v>45192</v>
      </c>
      <c r="F4023" s="272">
        <v>45198</v>
      </c>
      <c r="G4023" s="272">
        <v>45218</v>
      </c>
      <c r="H4023" s="12" t="s">
        <v>157</v>
      </c>
      <c r="I4023" s="234">
        <v>100.4</v>
      </c>
      <c r="J4023" s="272">
        <v>45219</v>
      </c>
      <c r="K4023" s="17">
        <f t="shared" si="314"/>
        <v>26.5</v>
      </c>
      <c r="L4023" s="283">
        <f t="shared" si="312"/>
        <v>4.0832707561108989E-7</v>
      </c>
      <c r="M4023" s="22">
        <f t="shared" si="313"/>
        <v>1.0820667503693883E-5</v>
      </c>
    </row>
    <row r="4024" spans="1:13">
      <c r="A4024" s="16">
        <f t="shared" si="311"/>
        <v>4017</v>
      </c>
      <c r="B4024" s="12" t="s">
        <v>411</v>
      </c>
      <c r="C4024" s="272">
        <v>45185</v>
      </c>
      <c r="D4024" s="272">
        <v>45199</v>
      </c>
      <c r="E4024" s="196">
        <f t="shared" si="315"/>
        <v>45192</v>
      </c>
      <c r="F4024" s="272">
        <v>45198</v>
      </c>
      <c r="G4024" s="272">
        <v>45218</v>
      </c>
      <c r="H4024" s="12" t="s">
        <v>157</v>
      </c>
      <c r="I4024" s="234">
        <v>137.34</v>
      </c>
      <c r="J4024" s="272">
        <v>45219</v>
      </c>
      <c r="K4024" s="17">
        <f t="shared" si="314"/>
        <v>26.5</v>
      </c>
      <c r="L4024" s="283">
        <f t="shared" si="312"/>
        <v>5.5856215701620605E-7</v>
      </c>
      <c r="M4024" s="22">
        <f t="shared" si="313"/>
        <v>1.480189716092946E-5</v>
      </c>
    </row>
    <row r="4025" spans="1:13">
      <c r="A4025" s="16">
        <f t="shared" si="311"/>
        <v>4018</v>
      </c>
      <c r="B4025" s="12" t="s">
        <v>411</v>
      </c>
      <c r="C4025" s="272">
        <v>45185</v>
      </c>
      <c r="D4025" s="272">
        <v>45199</v>
      </c>
      <c r="E4025" s="196">
        <f t="shared" si="315"/>
        <v>45192</v>
      </c>
      <c r="F4025" s="272">
        <v>45198</v>
      </c>
      <c r="G4025" s="272">
        <v>45218</v>
      </c>
      <c r="H4025" s="12" t="s">
        <v>157</v>
      </c>
      <c r="I4025" s="234">
        <v>1114.98</v>
      </c>
      <c r="J4025" s="272">
        <v>45219</v>
      </c>
      <c r="K4025" s="17">
        <f t="shared" si="314"/>
        <v>26.5</v>
      </c>
      <c r="L4025" s="283">
        <f t="shared" si="312"/>
        <v>4.534626720765468E-6</v>
      </c>
      <c r="M4025" s="22">
        <f t="shared" si="313"/>
        <v>1.2016760810028491E-4</v>
      </c>
    </row>
    <row r="4026" spans="1:13">
      <c r="A4026" s="16">
        <f t="shared" si="311"/>
        <v>4019</v>
      </c>
      <c r="B4026" s="12" t="s">
        <v>411</v>
      </c>
      <c r="C4026" s="272">
        <v>45185</v>
      </c>
      <c r="D4026" s="272">
        <v>45199</v>
      </c>
      <c r="E4026" s="196">
        <f t="shared" si="315"/>
        <v>45192</v>
      </c>
      <c r="F4026" s="272">
        <v>45198</v>
      </c>
      <c r="G4026" s="272">
        <v>45229</v>
      </c>
      <c r="H4026" s="12" t="s">
        <v>154</v>
      </c>
      <c r="I4026" s="234">
        <v>563.70999999999992</v>
      </c>
      <c r="J4026" s="272">
        <v>45230</v>
      </c>
      <c r="K4026" s="17">
        <f t="shared" si="314"/>
        <v>37.5</v>
      </c>
      <c r="L4026" s="283">
        <f t="shared" si="312"/>
        <v>2.2926101174574448E-6</v>
      </c>
      <c r="M4026" s="22">
        <f t="shared" si="313"/>
        <v>8.5972879404654182E-5</v>
      </c>
    </row>
    <row r="4027" spans="1:13">
      <c r="A4027" s="16">
        <f t="shared" si="311"/>
        <v>4020</v>
      </c>
      <c r="B4027" s="12" t="s">
        <v>411</v>
      </c>
      <c r="C4027" s="272">
        <v>45185</v>
      </c>
      <c r="D4027" s="272">
        <v>45199</v>
      </c>
      <c r="E4027" s="196">
        <f t="shared" si="315"/>
        <v>45192</v>
      </c>
      <c r="F4027" s="272">
        <v>45198</v>
      </c>
      <c r="G4027" s="272">
        <v>45229</v>
      </c>
      <c r="H4027" s="12" t="s">
        <v>165</v>
      </c>
      <c r="I4027" s="234">
        <v>6.25</v>
      </c>
      <c r="J4027" s="272">
        <v>45230</v>
      </c>
      <c r="K4027" s="17">
        <f t="shared" si="314"/>
        <v>37.5</v>
      </c>
      <c r="L4027" s="283">
        <f t="shared" si="312"/>
        <v>2.5418767157064859E-8</v>
      </c>
      <c r="M4027" s="22">
        <f t="shared" si="313"/>
        <v>9.532037683899322E-7</v>
      </c>
    </row>
    <row r="4028" spans="1:13">
      <c r="A4028" s="16">
        <f t="shared" si="311"/>
        <v>4021</v>
      </c>
      <c r="B4028" s="12" t="s">
        <v>411</v>
      </c>
      <c r="C4028" s="272">
        <v>45185</v>
      </c>
      <c r="D4028" s="272">
        <v>45199</v>
      </c>
      <c r="E4028" s="196">
        <f t="shared" si="315"/>
        <v>45192</v>
      </c>
      <c r="F4028" s="272">
        <v>45198</v>
      </c>
      <c r="G4028" s="272">
        <v>45205</v>
      </c>
      <c r="H4028" s="12" t="s">
        <v>166</v>
      </c>
      <c r="I4028" s="234">
        <v>20081.600000000013</v>
      </c>
      <c r="J4028" s="272">
        <v>45209</v>
      </c>
      <c r="K4028" s="17">
        <f t="shared" si="314"/>
        <v>13.5</v>
      </c>
      <c r="L4028" s="283">
        <f t="shared" si="312"/>
        <v>8.1671922326610239E-5</v>
      </c>
      <c r="M4028" s="22">
        <f t="shared" si="313"/>
        <v>1.1025709514092383E-3</v>
      </c>
    </row>
    <row r="4029" spans="1:13">
      <c r="A4029" s="16">
        <f t="shared" si="311"/>
        <v>4022</v>
      </c>
      <c r="B4029" s="12" t="s">
        <v>411</v>
      </c>
      <c r="C4029" s="272">
        <v>45185</v>
      </c>
      <c r="D4029" s="272">
        <v>45199</v>
      </c>
      <c r="E4029" s="196">
        <f t="shared" si="315"/>
        <v>45192</v>
      </c>
      <c r="F4029" s="272">
        <v>45198</v>
      </c>
      <c r="G4029" s="272">
        <v>45205</v>
      </c>
      <c r="H4029" s="12" t="s">
        <v>164</v>
      </c>
      <c r="I4029" s="234">
        <v>28522.970000000012</v>
      </c>
      <c r="J4029" s="272">
        <v>45209</v>
      </c>
      <c r="K4029" s="17">
        <f t="shared" si="314"/>
        <v>13.5</v>
      </c>
      <c r="L4029" s="283">
        <f t="shared" si="312"/>
        <v>1.1600299728927145E-4</v>
      </c>
      <c r="M4029" s="22">
        <f t="shared" si="313"/>
        <v>1.5660404634051646E-3</v>
      </c>
    </row>
    <row r="4030" spans="1:13">
      <c r="A4030" s="16">
        <f t="shared" si="311"/>
        <v>4023</v>
      </c>
      <c r="B4030" s="12" t="s">
        <v>411</v>
      </c>
      <c r="C4030" s="272">
        <v>45185</v>
      </c>
      <c r="D4030" s="272">
        <v>45199</v>
      </c>
      <c r="E4030" s="196">
        <f t="shared" si="315"/>
        <v>45192</v>
      </c>
      <c r="F4030" s="272">
        <v>45198</v>
      </c>
      <c r="G4030" s="272">
        <v>45218</v>
      </c>
      <c r="H4030" s="12" t="s">
        <v>154</v>
      </c>
      <c r="I4030" s="234">
        <v>443.73</v>
      </c>
      <c r="J4030" s="272">
        <v>45219</v>
      </c>
      <c r="K4030" s="17">
        <f t="shared" si="314"/>
        <v>26.5</v>
      </c>
      <c r="L4030" s="283">
        <f t="shared" si="312"/>
        <v>1.8046511280967024E-6</v>
      </c>
      <c r="M4030" s="22">
        <f t="shared" si="313"/>
        <v>4.7823254894562616E-5</v>
      </c>
    </row>
    <row r="4031" spans="1:13">
      <c r="A4031" s="16">
        <f t="shared" si="311"/>
        <v>4024</v>
      </c>
      <c r="B4031" s="12" t="s">
        <v>411</v>
      </c>
      <c r="C4031" s="272">
        <v>45185</v>
      </c>
      <c r="D4031" s="272">
        <v>45199</v>
      </c>
      <c r="E4031" s="196">
        <f t="shared" si="315"/>
        <v>45192</v>
      </c>
      <c r="F4031" s="272">
        <v>45198</v>
      </c>
      <c r="G4031" s="272">
        <v>45218</v>
      </c>
      <c r="H4031" s="12" t="s">
        <v>157</v>
      </c>
      <c r="I4031" s="234">
        <v>1599.5700000000002</v>
      </c>
      <c r="J4031" s="272">
        <v>45219</v>
      </c>
      <c r="K4031" s="17">
        <f t="shared" si="314"/>
        <v>26.5</v>
      </c>
      <c r="L4031" s="283">
        <f t="shared" si="312"/>
        <v>6.5054555810281981E-6</v>
      </c>
      <c r="M4031" s="22">
        <f t="shared" si="313"/>
        <v>1.7239457289724725E-4</v>
      </c>
    </row>
    <row r="4032" spans="1:13">
      <c r="A4032" s="16">
        <f t="shared" si="311"/>
        <v>4025</v>
      </c>
      <c r="B4032" s="12" t="s">
        <v>411</v>
      </c>
      <c r="C4032" s="272">
        <v>45185</v>
      </c>
      <c r="D4032" s="272">
        <v>45199</v>
      </c>
      <c r="E4032" s="196">
        <f t="shared" si="315"/>
        <v>45192</v>
      </c>
      <c r="F4032" s="272">
        <v>45198</v>
      </c>
      <c r="G4032" s="272">
        <v>45218</v>
      </c>
      <c r="H4032" s="12" t="s">
        <v>157</v>
      </c>
      <c r="I4032" s="234">
        <v>357.69</v>
      </c>
      <c r="J4032" s="272">
        <v>45219</v>
      </c>
      <c r="K4032" s="17">
        <f t="shared" si="314"/>
        <v>26.5</v>
      </c>
      <c r="L4032" s="283">
        <f t="shared" si="312"/>
        <v>1.4547262119056846E-6</v>
      </c>
      <c r="M4032" s="22">
        <f t="shared" si="313"/>
        <v>3.8550244615500641E-5</v>
      </c>
    </row>
    <row r="4033" spans="1:13">
      <c r="A4033" s="16">
        <f t="shared" si="311"/>
        <v>4026</v>
      </c>
      <c r="B4033" s="12" t="s">
        <v>411</v>
      </c>
      <c r="C4033" s="272">
        <v>45185</v>
      </c>
      <c r="D4033" s="272">
        <v>45199</v>
      </c>
      <c r="E4033" s="196">
        <f t="shared" si="315"/>
        <v>45192</v>
      </c>
      <c r="F4033" s="272">
        <v>45198</v>
      </c>
      <c r="G4033" s="272">
        <v>45229</v>
      </c>
      <c r="H4033" s="12" t="s">
        <v>152</v>
      </c>
      <c r="I4033" s="234">
        <v>2.0099999999999998</v>
      </c>
      <c r="J4033" s="272">
        <v>45230</v>
      </c>
      <c r="K4033" s="17">
        <f t="shared" si="314"/>
        <v>37.5</v>
      </c>
      <c r="L4033" s="283">
        <f t="shared" si="312"/>
        <v>8.1746755177120573E-9</v>
      </c>
      <c r="M4033" s="22">
        <f t="shared" si="313"/>
        <v>3.0655033191420217E-7</v>
      </c>
    </row>
    <row r="4034" spans="1:13">
      <c r="A4034" s="16">
        <f t="shared" si="311"/>
        <v>4027</v>
      </c>
      <c r="B4034" s="12" t="s">
        <v>411</v>
      </c>
      <c r="C4034" s="272">
        <v>45185</v>
      </c>
      <c r="D4034" s="272">
        <v>45199</v>
      </c>
      <c r="E4034" s="196">
        <f t="shared" si="315"/>
        <v>45192</v>
      </c>
      <c r="F4034" s="272">
        <v>45198</v>
      </c>
      <c r="G4034" s="272">
        <v>45229</v>
      </c>
      <c r="H4034" s="12" t="s">
        <v>156</v>
      </c>
      <c r="I4034" s="234">
        <v>20.22</v>
      </c>
      <c r="J4034" s="272">
        <v>45230</v>
      </c>
      <c r="K4034" s="17">
        <f t="shared" si="314"/>
        <v>37.5</v>
      </c>
      <c r="L4034" s="283">
        <f t="shared" si="312"/>
        <v>8.223479550653623E-8</v>
      </c>
      <c r="M4034" s="22">
        <f t="shared" si="313"/>
        <v>3.0838048314951088E-6</v>
      </c>
    </row>
    <row r="4035" spans="1:13">
      <c r="A4035" s="16">
        <f t="shared" si="311"/>
        <v>4028</v>
      </c>
      <c r="B4035" s="12" t="s">
        <v>411</v>
      </c>
      <c r="C4035" s="272">
        <v>45185</v>
      </c>
      <c r="D4035" s="272">
        <v>45199</v>
      </c>
      <c r="E4035" s="196">
        <f t="shared" si="315"/>
        <v>45192</v>
      </c>
      <c r="F4035" s="272">
        <v>45198</v>
      </c>
      <c r="G4035" s="272">
        <v>45229</v>
      </c>
      <c r="H4035" s="12" t="s">
        <v>166</v>
      </c>
      <c r="I4035" s="234">
        <v>133.99</v>
      </c>
      <c r="J4035" s="272">
        <v>45230</v>
      </c>
      <c r="K4035" s="17">
        <f t="shared" si="314"/>
        <v>37.5</v>
      </c>
      <c r="L4035" s="283">
        <f t="shared" si="312"/>
        <v>5.4493769782001928E-7</v>
      </c>
      <c r="M4035" s="22">
        <f t="shared" si="313"/>
        <v>2.0435163668250722E-5</v>
      </c>
    </row>
    <row r="4036" spans="1:13">
      <c r="A4036" s="16">
        <f t="shared" si="311"/>
        <v>4029</v>
      </c>
      <c r="B4036" s="12" t="s">
        <v>411</v>
      </c>
      <c r="C4036" s="272">
        <v>45185</v>
      </c>
      <c r="D4036" s="272">
        <v>45199</v>
      </c>
      <c r="E4036" s="196">
        <f t="shared" si="315"/>
        <v>45192</v>
      </c>
      <c r="F4036" s="272">
        <v>45198</v>
      </c>
      <c r="G4036" s="272">
        <v>45202</v>
      </c>
      <c r="H4036" s="12" t="s">
        <v>156</v>
      </c>
      <c r="I4036" s="234">
        <v>10.38</v>
      </c>
      <c r="J4036" s="272">
        <v>45203</v>
      </c>
      <c r="K4036" s="17">
        <f t="shared" si="314"/>
        <v>10.5</v>
      </c>
      <c r="L4036" s="283">
        <f t="shared" si="312"/>
        <v>4.221548849445332E-8</v>
      </c>
      <c r="M4036" s="22">
        <f t="shared" si="313"/>
        <v>4.4326262919175986E-7</v>
      </c>
    </row>
    <row r="4037" spans="1:13">
      <c r="A4037" s="16">
        <f t="shared" si="311"/>
        <v>4030</v>
      </c>
      <c r="B4037" s="12" t="s">
        <v>411</v>
      </c>
      <c r="C4037" s="272">
        <v>45185</v>
      </c>
      <c r="D4037" s="272">
        <v>45199</v>
      </c>
      <c r="E4037" s="196">
        <f t="shared" si="315"/>
        <v>45192</v>
      </c>
      <c r="F4037" s="272">
        <v>45198</v>
      </c>
      <c r="G4037" s="272">
        <v>45202</v>
      </c>
      <c r="H4037" s="12" t="s">
        <v>152</v>
      </c>
      <c r="I4037" s="234">
        <v>44.88</v>
      </c>
      <c r="J4037" s="272">
        <v>45203</v>
      </c>
      <c r="K4037" s="17">
        <f t="shared" si="314"/>
        <v>10.5</v>
      </c>
      <c r="L4037" s="283">
        <f t="shared" si="312"/>
        <v>1.8252708320145134E-7</v>
      </c>
      <c r="M4037" s="22">
        <f t="shared" si="313"/>
        <v>1.9165343736152393E-6</v>
      </c>
    </row>
    <row r="4038" spans="1:13">
      <c r="A4038" s="16">
        <f t="shared" si="311"/>
        <v>4031</v>
      </c>
      <c r="B4038" s="12" t="s">
        <v>411</v>
      </c>
      <c r="C4038" s="272">
        <v>45185</v>
      </c>
      <c r="D4038" s="272">
        <v>45199</v>
      </c>
      <c r="E4038" s="196">
        <f t="shared" si="315"/>
        <v>45192</v>
      </c>
      <c r="F4038" s="272">
        <v>45198</v>
      </c>
      <c r="G4038" s="272">
        <v>45229</v>
      </c>
      <c r="H4038" s="12" t="s">
        <v>152</v>
      </c>
      <c r="I4038" s="234">
        <v>28.65</v>
      </c>
      <c r="J4038" s="272">
        <v>45230</v>
      </c>
      <c r="K4038" s="17">
        <f t="shared" si="314"/>
        <v>37.5</v>
      </c>
      <c r="L4038" s="283">
        <f t="shared" si="312"/>
        <v>1.165196286479853E-7</v>
      </c>
      <c r="M4038" s="22">
        <f t="shared" si="313"/>
        <v>4.3694860742994485E-6</v>
      </c>
    </row>
    <row r="4039" spans="1:13">
      <c r="A4039" s="16">
        <f t="shared" si="311"/>
        <v>4032</v>
      </c>
      <c r="B4039" s="12" t="s">
        <v>411</v>
      </c>
      <c r="C4039" s="272">
        <v>45185</v>
      </c>
      <c r="D4039" s="272">
        <v>45199</v>
      </c>
      <c r="E4039" s="196">
        <f t="shared" si="315"/>
        <v>45192</v>
      </c>
      <c r="F4039" s="272">
        <v>45198</v>
      </c>
      <c r="G4039" s="272">
        <v>45229</v>
      </c>
      <c r="H4039" s="12" t="s">
        <v>156</v>
      </c>
      <c r="I4039" s="234">
        <v>49.39</v>
      </c>
      <c r="J4039" s="272">
        <v>45230</v>
      </c>
      <c r="K4039" s="17">
        <f t="shared" si="314"/>
        <v>37.5</v>
      </c>
      <c r="L4039" s="283">
        <f t="shared" si="312"/>
        <v>2.0086926558198933E-7</v>
      </c>
      <c r="M4039" s="22">
        <f t="shared" si="313"/>
        <v>7.5325974593245998E-6</v>
      </c>
    </row>
    <row r="4040" spans="1:13">
      <c r="A4040" s="16">
        <f t="shared" si="311"/>
        <v>4033</v>
      </c>
      <c r="B4040" s="12" t="s">
        <v>411</v>
      </c>
      <c r="C4040" s="272">
        <v>45185</v>
      </c>
      <c r="D4040" s="272">
        <v>45199</v>
      </c>
      <c r="E4040" s="196">
        <f t="shared" si="315"/>
        <v>45192</v>
      </c>
      <c r="F4040" s="272">
        <v>45198</v>
      </c>
      <c r="G4040" s="272">
        <v>45218</v>
      </c>
      <c r="H4040" s="12" t="s">
        <v>157</v>
      </c>
      <c r="I4040" s="234">
        <v>462.81999999999994</v>
      </c>
      <c r="J4040" s="272">
        <v>45219</v>
      </c>
      <c r="K4040" s="17">
        <f t="shared" si="314"/>
        <v>26.5</v>
      </c>
      <c r="L4040" s="283">
        <f t="shared" si="312"/>
        <v>1.8822902105012409E-6</v>
      </c>
      <c r="M4040" s="22">
        <f t="shared" si="313"/>
        <v>4.9880690578282882E-5</v>
      </c>
    </row>
    <row r="4041" spans="1:13">
      <c r="A4041" s="16">
        <f t="shared" ref="A4041:A4104" si="316">A4040+1</f>
        <v>4034</v>
      </c>
      <c r="B4041" s="12" t="s">
        <v>411</v>
      </c>
      <c r="C4041" s="272">
        <v>45185</v>
      </c>
      <c r="D4041" s="272">
        <v>45199</v>
      </c>
      <c r="E4041" s="196">
        <f t="shared" si="315"/>
        <v>45192</v>
      </c>
      <c r="F4041" s="272">
        <v>45198</v>
      </c>
      <c r="G4041" s="272">
        <v>45212</v>
      </c>
      <c r="H4041" s="12" t="s">
        <v>153</v>
      </c>
      <c r="I4041" s="234">
        <v>32.200000000000003</v>
      </c>
      <c r="J4041" s="272">
        <v>45215</v>
      </c>
      <c r="K4041" s="17">
        <f t="shared" si="314"/>
        <v>20.5</v>
      </c>
      <c r="L4041" s="283">
        <f t="shared" si="312"/>
        <v>1.3095748839319817E-7</v>
      </c>
      <c r="M4041" s="22">
        <f t="shared" si="313"/>
        <v>2.6846285120605626E-6</v>
      </c>
    </row>
    <row r="4042" spans="1:13">
      <c r="A4042" s="16">
        <f t="shared" si="316"/>
        <v>4035</v>
      </c>
      <c r="B4042" s="12" t="s">
        <v>411</v>
      </c>
      <c r="C4042" s="272">
        <v>45185</v>
      </c>
      <c r="D4042" s="272">
        <v>45199</v>
      </c>
      <c r="E4042" s="196">
        <f t="shared" si="315"/>
        <v>45192</v>
      </c>
      <c r="F4042" s="272">
        <v>45198</v>
      </c>
      <c r="G4042" s="272">
        <v>45229</v>
      </c>
      <c r="H4042" s="12" t="s">
        <v>156</v>
      </c>
      <c r="I4042" s="234">
        <v>9.39</v>
      </c>
      <c r="J4042" s="272">
        <v>45230</v>
      </c>
      <c r="K4042" s="17">
        <f t="shared" si="314"/>
        <v>37.5</v>
      </c>
      <c r="L4042" s="283">
        <f t="shared" ref="L4042:L4105" si="317">I4042/$I$5449</f>
        <v>3.8189155776774243E-8</v>
      </c>
      <c r="M4042" s="22">
        <f t="shared" ref="M4042:M4105" si="318">L4042*K4042</f>
        <v>1.4320933416290341E-6</v>
      </c>
    </row>
    <row r="4043" spans="1:13">
      <c r="A4043" s="16">
        <f t="shared" si="316"/>
        <v>4036</v>
      </c>
      <c r="B4043" s="12" t="s">
        <v>411</v>
      </c>
      <c r="C4043" s="272">
        <v>45185</v>
      </c>
      <c r="D4043" s="272">
        <v>45199</v>
      </c>
      <c r="E4043" s="196">
        <f t="shared" si="315"/>
        <v>45192</v>
      </c>
      <c r="F4043" s="272">
        <v>45198</v>
      </c>
      <c r="G4043" s="272">
        <v>45218</v>
      </c>
      <c r="H4043" s="12" t="s">
        <v>157</v>
      </c>
      <c r="I4043" s="234">
        <v>4637.6899999999996</v>
      </c>
      <c r="J4043" s="272">
        <v>45219</v>
      </c>
      <c r="K4043" s="17">
        <f t="shared" ref="K4043:K4106" si="319">(G4043-D4043)+((D4043-C4043+1)/2)</f>
        <v>26.5</v>
      </c>
      <c r="L4043" s="283">
        <f t="shared" si="317"/>
        <v>1.8861497961063698E-5</v>
      </c>
      <c r="M4043" s="22">
        <f t="shared" si="318"/>
        <v>4.9982969596818795E-4</v>
      </c>
    </row>
    <row r="4044" spans="1:13">
      <c r="A4044" s="16">
        <f t="shared" si="316"/>
        <v>4037</v>
      </c>
      <c r="B4044" s="12" t="s">
        <v>411</v>
      </c>
      <c r="C4044" s="272">
        <v>45185</v>
      </c>
      <c r="D4044" s="272">
        <v>45199</v>
      </c>
      <c r="E4044" s="196">
        <f t="shared" si="315"/>
        <v>45192</v>
      </c>
      <c r="F4044" s="272">
        <v>45198</v>
      </c>
      <c r="G4044" s="272">
        <v>45202</v>
      </c>
      <c r="H4044" s="12" t="s">
        <v>164</v>
      </c>
      <c r="I4044" s="234">
        <v>211.65</v>
      </c>
      <c r="J4044" s="272">
        <v>45203</v>
      </c>
      <c r="K4044" s="17">
        <f t="shared" si="319"/>
        <v>10.5</v>
      </c>
      <c r="L4044" s="283">
        <f t="shared" si="317"/>
        <v>8.6078113100684438E-7</v>
      </c>
      <c r="M4044" s="22">
        <f t="shared" si="318"/>
        <v>9.0382018755718661E-6</v>
      </c>
    </row>
    <row r="4045" spans="1:13">
      <c r="A4045" s="16">
        <f t="shared" si="316"/>
        <v>4038</v>
      </c>
      <c r="B4045" s="12" t="s">
        <v>411</v>
      </c>
      <c r="C4045" s="272">
        <v>45185</v>
      </c>
      <c r="D4045" s="272">
        <v>45199</v>
      </c>
      <c r="E4045" s="196">
        <f t="shared" si="315"/>
        <v>45192</v>
      </c>
      <c r="F4045" s="272">
        <v>45198</v>
      </c>
      <c r="G4045" s="272">
        <v>45202</v>
      </c>
      <c r="H4045" s="12" t="s">
        <v>166</v>
      </c>
      <c r="I4045" s="234">
        <v>680.35</v>
      </c>
      <c r="J4045" s="272">
        <v>45203</v>
      </c>
      <c r="K4045" s="17">
        <f t="shared" si="319"/>
        <v>10.5</v>
      </c>
      <c r="L4045" s="283">
        <f t="shared" si="317"/>
        <v>2.7669853176494523E-6</v>
      </c>
      <c r="M4045" s="22">
        <f t="shared" si="318"/>
        <v>2.9053345835319249E-5</v>
      </c>
    </row>
    <row r="4046" spans="1:13">
      <c r="A4046" s="16">
        <f t="shared" si="316"/>
        <v>4039</v>
      </c>
      <c r="B4046" s="12" t="s">
        <v>411</v>
      </c>
      <c r="C4046" s="272">
        <v>45185</v>
      </c>
      <c r="D4046" s="272">
        <v>45199</v>
      </c>
      <c r="E4046" s="196">
        <f t="shared" si="315"/>
        <v>45192</v>
      </c>
      <c r="F4046" s="272">
        <v>45198</v>
      </c>
      <c r="G4046" s="272">
        <v>45211</v>
      </c>
      <c r="H4046" s="12" t="s">
        <v>152</v>
      </c>
      <c r="I4046" s="234">
        <v>38.92</v>
      </c>
      <c r="J4046" s="272">
        <v>45212</v>
      </c>
      <c r="K4046" s="17">
        <f t="shared" si="319"/>
        <v>19.5</v>
      </c>
      <c r="L4046" s="283">
        <f t="shared" si="317"/>
        <v>1.5828774684047429E-7</v>
      </c>
      <c r="M4046" s="22">
        <f t="shared" si="318"/>
        <v>3.0866110633892487E-6</v>
      </c>
    </row>
    <row r="4047" spans="1:13">
      <c r="A4047" s="16">
        <f t="shared" si="316"/>
        <v>4040</v>
      </c>
      <c r="B4047" s="12" t="s">
        <v>411</v>
      </c>
      <c r="C4047" s="272">
        <v>45185</v>
      </c>
      <c r="D4047" s="272">
        <v>45199</v>
      </c>
      <c r="E4047" s="196">
        <f t="shared" si="315"/>
        <v>45192</v>
      </c>
      <c r="F4047" s="272">
        <v>45198</v>
      </c>
      <c r="G4047" s="272">
        <v>45211</v>
      </c>
      <c r="H4047" s="12" t="s">
        <v>156</v>
      </c>
      <c r="I4047" s="234">
        <v>52.06</v>
      </c>
      <c r="J4047" s="272">
        <v>45212</v>
      </c>
      <c r="K4047" s="17">
        <f t="shared" si="319"/>
        <v>19.5</v>
      </c>
      <c r="L4047" s="283">
        <f t="shared" si="317"/>
        <v>2.1172816291148745E-7</v>
      </c>
      <c r="M4047" s="22">
        <f t="shared" si="318"/>
        <v>4.1286991767740055E-6</v>
      </c>
    </row>
    <row r="4048" spans="1:13">
      <c r="A4048" s="16">
        <f t="shared" si="316"/>
        <v>4041</v>
      </c>
      <c r="B4048" s="12" t="s">
        <v>411</v>
      </c>
      <c r="C4048" s="272">
        <v>45185</v>
      </c>
      <c r="D4048" s="272">
        <v>45199</v>
      </c>
      <c r="E4048" s="196">
        <f t="shared" si="315"/>
        <v>45192</v>
      </c>
      <c r="F4048" s="272">
        <v>45198</v>
      </c>
      <c r="G4048" s="272">
        <v>45202</v>
      </c>
      <c r="H4048" s="12" t="s">
        <v>166</v>
      </c>
      <c r="I4048" s="234">
        <v>145.9</v>
      </c>
      <c r="J4048" s="272">
        <v>45203</v>
      </c>
      <c r="K4048" s="17">
        <f t="shared" si="319"/>
        <v>10.5</v>
      </c>
      <c r="L4048" s="283">
        <f t="shared" si="317"/>
        <v>5.9337570051452207E-7</v>
      </c>
      <c r="M4048" s="22">
        <f t="shared" si="318"/>
        <v>6.2304448554024815E-6</v>
      </c>
    </row>
    <row r="4049" spans="1:13">
      <c r="A4049" s="16">
        <f t="shared" si="316"/>
        <v>4042</v>
      </c>
      <c r="B4049" s="12" t="s">
        <v>411</v>
      </c>
      <c r="C4049" s="272">
        <v>45185</v>
      </c>
      <c r="D4049" s="272">
        <v>45199</v>
      </c>
      <c r="E4049" s="196">
        <f t="shared" si="315"/>
        <v>45192</v>
      </c>
      <c r="F4049" s="272">
        <v>45198</v>
      </c>
      <c r="G4049" s="272">
        <v>45229</v>
      </c>
      <c r="H4049" s="12" t="s">
        <v>165</v>
      </c>
      <c r="I4049" s="234">
        <v>227.41</v>
      </c>
      <c r="J4049" s="272">
        <v>45230</v>
      </c>
      <c r="K4049" s="17">
        <f t="shared" si="319"/>
        <v>37.5</v>
      </c>
      <c r="L4049" s="283">
        <f t="shared" si="317"/>
        <v>9.2487709427009906E-7</v>
      </c>
      <c r="M4049" s="22">
        <f t="shared" si="318"/>
        <v>3.4682891035128714E-5</v>
      </c>
    </row>
    <row r="4050" spans="1:13">
      <c r="A4050" s="16">
        <f t="shared" si="316"/>
        <v>4043</v>
      </c>
      <c r="B4050" s="12" t="s">
        <v>411</v>
      </c>
      <c r="C4050" s="272">
        <v>45185</v>
      </c>
      <c r="D4050" s="272">
        <v>45199</v>
      </c>
      <c r="E4050" s="196">
        <f t="shared" si="315"/>
        <v>45192</v>
      </c>
      <c r="F4050" s="272">
        <v>45198</v>
      </c>
      <c r="G4050" s="272">
        <v>45229</v>
      </c>
      <c r="H4050" s="12" t="s">
        <v>156</v>
      </c>
      <c r="I4050" s="234">
        <v>20.79</v>
      </c>
      <c r="J4050" s="272">
        <v>45230</v>
      </c>
      <c r="K4050" s="17">
        <f t="shared" si="319"/>
        <v>37.5</v>
      </c>
      <c r="L4050" s="283">
        <f t="shared" si="317"/>
        <v>8.4552987071260546E-8</v>
      </c>
      <c r="M4050" s="22">
        <f t="shared" si="318"/>
        <v>3.1707370151722705E-6</v>
      </c>
    </row>
    <row r="4051" spans="1:13">
      <c r="A4051" s="16">
        <f t="shared" si="316"/>
        <v>4044</v>
      </c>
      <c r="B4051" s="12" t="s">
        <v>411</v>
      </c>
      <c r="C4051" s="272">
        <v>45185</v>
      </c>
      <c r="D4051" s="272">
        <v>45199</v>
      </c>
      <c r="E4051" s="196">
        <f t="shared" si="315"/>
        <v>45192</v>
      </c>
      <c r="F4051" s="272">
        <v>45198</v>
      </c>
      <c r="G4051" s="272">
        <v>45218</v>
      </c>
      <c r="H4051" s="12" t="s">
        <v>164</v>
      </c>
      <c r="I4051" s="234">
        <v>160.6</v>
      </c>
      <c r="J4051" s="272">
        <v>45219</v>
      </c>
      <c r="K4051" s="17">
        <f t="shared" si="319"/>
        <v>26.5</v>
      </c>
      <c r="L4051" s="283">
        <f t="shared" si="317"/>
        <v>6.5316064086793857E-7</v>
      </c>
      <c r="M4051" s="22">
        <f t="shared" si="318"/>
        <v>1.7308756983000372E-5</v>
      </c>
    </row>
    <row r="4052" spans="1:13">
      <c r="A4052" s="16">
        <f t="shared" si="316"/>
        <v>4045</v>
      </c>
      <c r="B4052" s="12" t="s">
        <v>411</v>
      </c>
      <c r="C4052" s="272">
        <v>45185</v>
      </c>
      <c r="D4052" s="272">
        <v>45199</v>
      </c>
      <c r="E4052" s="196">
        <f t="shared" si="315"/>
        <v>45192</v>
      </c>
      <c r="F4052" s="272">
        <v>45198</v>
      </c>
      <c r="G4052" s="272">
        <v>45218</v>
      </c>
      <c r="H4052" s="12" t="s">
        <v>166</v>
      </c>
      <c r="I4052" s="234">
        <v>372.61</v>
      </c>
      <c r="J4052" s="272">
        <v>45219</v>
      </c>
      <c r="K4052" s="17">
        <f t="shared" si="319"/>
        <v>26.5</v>
      </c>
      <c r="L4052" s="283">
        <f t="shared" si="317"/>
        <v>1.5154058928630299E-6</v>
      </c>
      <c r="M4052" s="22">
        <f t="shared" si="318"/>
        <v>4.0158256160870291E-5</v>
      </c>
    </row>
    <row r="4053" spans="1:13">
      <c r="A4053" s="16">
        <f t="shared" si="316"/>
        <v>4046</v>
      </c>
      <c r="B4053" s="12" t="s">
        <v>411</v>
      </c>
      <c r="C4053" s="272">
        <v>45185</v>
      </c>
      <c r="D4053" s="272">
        <v>45199</v>
      </c>
      <c r="E4053" s="196">
        <f t="shared" si="315"/>
        <v>45192</v>
      </c>
      <c r="F4053" s="272">
        <v>45198</v>
      </c>
      <c r="G4053" s="272">
        <v>45211</v>
      </c>
      <c r="H4053" s="12" t="s">
        <v>156</v>
      </c>
      <c r="I4053" s="234">
        <v>19.93</v>
      </c>
      <c r="J4053" s="272">
        <v>45212</v>
      </c>
      <c r="K4053" s="17">
        <f t="shared" si="319"/>
        <v>19.5</v>
      </c>
      <c r="L4053" s="283">
        <f t="shared" si="317"/>
        <v>8.1055364710448425E-8</v>
      </c>
      <c r="M4053" s="22">
        <f t="shared" si="318"/>
        <v>1.5805796118537442E-6</v>
      </c>
    </row>
    <row r="4054" spans="1:13">
      <c r="A4054" s="16">
        <f t="shared" si="316"/>
        <v>4047</v>
      </c>
      <c r="B4054" s="12" t="s">
        <v>411</v>
      </c>
      <c r="C4054" s="272">
        <v>45185</v>
      </c>
      <c r="D4054" s="272">
        <v>45199</v>
      </c>
      <c r="E4054" s="196">
        <f t="shared" si="315"/>
        <v>45192</v>
      </c>
      <c r="F4054" s="272">
        <v>45198</v>
      </c>
      <c r="G4054" s="272">
        <v>45211</v>
      </c>
      <c r="H4054" s="12" t="s">
        <v>152</v>
      </c>
      <c r="I4054" s="234">
        <v>51.88</v>
      </c>
      <c r="J4054" s="272">
        <v>45212</v>
      </c>
      <c r="K4054" s="17">
        <f t="shared" si="319"/>
        <v>19.5</v>
      </c>
      <c r="L4054" s="283">
        <f t="shared" si="317"/>
        <v>2.1099610241736399E-7</v>
      </c>
      <c r="M4054" s="22">
        <f t="shared" si="318"/>
        <v>4.1144239971385979E-6</v>
      </c>
    </row>
    <row r="4055" spans="1:13">
      <c r="A4055" s="16">
        <f t="shared" si="316"/>
        <v>4048</v>
      </c>
      <c r="B4055" s="12" t="s">
        <v>411</v>
      </c>
      <c r="C4055" s="272">
        <v>45185</v>
      </c>
      <c r="D4055" s="272">
        <v>45199</v>
      </c>
      <c r="E4055" s="196">
        <f t="shared" si="315"/>
        <v>45192</v>
      </c>
      <c r="F4055" s="272">
        <v>45198</v>
      </c>
      <c r="G4055" s="272">
        <v>45202</v>
      </c>
      <c r="H4055" s="12" t="s">
        <v>166</v>
      </c>
      <c r="I4055" s="234">
        <v>343</v>
      </c>
      <c r="J4055" s="272">
        <v>45203</v>
      </c>
      <c r="K4055" s="17">
        <f t="shared" si="319"/>
        <v>10.5</v>
      </c>
      <c r="L4055" s="283">
        <f t="shared" si="317"/>
        <v>1.3949819415797193E-6</v>
      </c>
      <c r="M4055" s="22">
        <f t="shared" si="318"/>
        <v>1.4647310386587052E-5</v>
      </c>
    </row>
    <row r="4056" spans="1:13">
      <c r="A4056" s="16">
        <f t="shared" si="316"/>
        <v>4049</v>
      </c>
      <c r="B4056" s="12" t="s">
        <v>411</v>
      </c>
      <c r="C4056" s="272">
        <v>45185</v>
      </c>
      <c r="D4056" s="272">
        <v>45199</v>
      </c>
      <c r="E4056" s="196">
        <f t="shared" si="315"/>
        <v>45192</v>
      </c>
      <c r="F4056" s="272">
        <v>45198</v>
      </c>
      <c r="G4056" s="272">
        <v>45202</v>
      </c>
      <c r="H4056" s="12" t="s">
        <v>166</v>
      </c>
      <c r="I4056" s="234">
        <v>240</v>
      </c>
      <c r="J4056" s="272">
        <v>45203</v>
      </c>
      <c r="K4056" s="17">
        <f t="shared" si="319"/>
        <v>10.5</v>
      </c>
      <c r="L4056" s="283">
        <f t="shared" si="317"/>
        <v>9.7608065883129062E-7</v>
      </c>
      <c r="M4056" s="22">
        <f t="shared" si="318"/>
        <v>1.0248846917728552E-5</v>
      </c>
    </row>
    <row r="4057" spans="1:13">
      <c r="A4057" s="16">
        <f t="shared" si="316"/>
        <v>4050</v>
      </c>
      <c r="B4057" s="12" t="s">
        <v>411</v>
      </c>
      <c r="C4057" s="272">
        <v>45185</v>
      </c>
      <c r="D4057" s="272">
        <v>45199</v>
      </c>
      <c r="E4057" s="196">
        <f t="shared" si="315"/>
        <v>45192</v>
      </c>
      <c r="F4057" s="272">
        <v>45198</v>
      </c>
      <c r="G4057" s="272">
        <v>45218</v>
      </c>
      <c r="H4057" s="12" t="s">
        <v>157</v>
      </c>
      <c r="I4057" s="234">
        <v>682.57999999999993</v>
      </c>
      <c r="J4057" s="272">
        <v>45219</v>
      </c>
      <c r="K4057" s="17">
        <f t="shared" si="319"/>
        <v>26.5</v>
      </c>
      <c r="L4057" s="283">
        <f t="shared" si="317"/>
        <v>2.7760547337710926E-6</v>
      </c>
      <c r="M4057" s="22">
        <f t="shared" si="318"/>
        <v>7.3565450444933948E-5</v>
      </c>
    </row>
    <row r="4058" spans="1:13">
      <c r="A4058" s="16">
        <f t="shared" si="316"/>
        <v>4051</v>
      </c>
      <c r="B4058" s="12" t="s">
        <v>411</v>
      </c>
      <c r="C4058" s="272">
        <v>45185</v>
      </c>
      <c r="D4058" s="272">
        <v>45199</v>
      </c>
      <c r="E4058" s="196">
        <f t="shared" si="315"/>
        <v>45192</v>
      </c>
      <c r="F4058" s="272">
        <v>45198</v>
      </c>
      <c r="G4058" s="272">
        <v>45202</v>
      </c>
      <c r="H4058" s="12" t="s">
        <v>156</v>
      </c>
      <c r="I4058" s="234">
        <v>0.62</v>
      </c>
      <c r="J4058" s="272">
        <v>45203</v>
      </c>
      <c r="K4058" s="17">
        <f t="shared" si="319"/>
        <v>10.5</v>
      </c>
      <c r="L4058" s="283">
        <f t="shared" si="317"/>
        <v>2.5215417019808338E-9</v>
      </c>
      <c r="M4058" s="22">
        <f t="shared" si="318"/>
        <v>2.6476187870798755E-8</v>
      </c>
    </row>
    <row r="4059" spans="1:13">
      <c r="A4059" s="16">
        <f t="shared" si="316"/>
        <v>4052</v>
      </c>
      <c r="B4059" s="12" t="s">
        <v>411</v>
      </c>
      <c r="C4059" s="272">
        <v>45185</v>
      </c>
      <c r="D4059" s="272">
        <v>45199</v>
      </c>
      <c r="E4059" s="196">
        <f t="shared" si="315"/>
        <v>45192</v>
      </c>
      <c r="F4059" s="272">
        <v>45198</v>
      </c>
      <c r="G4059" s="272">
        <v>45202</v>
      </c>
      <c r="H4059" s="12" t="s">
        <v>152</v>
      </c>
      <c r="I4059" s="234">
        <v>493.99999999999994</v>
      </c>
      <c r="J4059" s="272">
        <v>45203</v>
      </c>
      <c r="K4059" s="17">
        <f t="shared" si="319"/>
        <v>10.5</v>
      </c>
      <c r="L4059" s="283">
        <f t="shared" si="317"/>
        <v>2.0090993560944062E-6</v>
      </c>
      <c r="M4059" s="22">
        <f t="shared" si="318"/>
        <v>2.1095543238991267E-5</v>
      </c>
    </row>
    <row r="4060" spans="1:13">
      <c r="A4060" s="16">
        <f t="shared" si="316"/>
        <v>4053</v>
      </c>
      <c r="B4060" s="12" t="s">
        <v>411</v>
      </c>
      <c r="C4060" s="272">
        <v>45185</v>
      </c>
      <c r="D4060" s="272">
        <v>45199</v>
      </c>
      <c r="E4060" s="196">
        <f t="shared" si="315"/>
        <v>45192</v>
      </c>
      <c r="F4060" s="272">
        <v>45198</v>
      </c>
      <c r="G4060" s="272">
        <v>45218</v>
      </c>
      <c r="H4060" s="12" t="s">
        <v>157</v>
      </c>
      <c r="I4060" s="234">
        <v>244.46</v>
      </c>
      <c r="J4060" s="272">
        <v>45219</v>
      </c>
      <c r="K4060" s="17">
        <f t="shared" si="319"/>
        <v>26.5</v>
      </c>
      <c r="L4060" s="283">
        <f t="shared" si="317"/>
        <v>9.9421949107457217E-7</v>
      </c>
      <c r="M4060" s="22">
        <f t="shared" si="318"/>
        <v>2.6346816513476164E-5</v>
      </c>
    </row>
    <row r="4061" spans="1:13">
      <c r="A4061" s="16">
        <f t="shared" si="316"/>
        <v>4054</v>
      </c>
      <c r="B4061" s="12" t="s">
        <v>411</v>
      </c>
      <c r="C4061" s="272">
        <v>45185</v>
      </c>
      <c r="D4061" s="272">
        <v>45199</v>
      </c>
      <c r="E4061" s="196">
        <f t="shared" si="315"/>
        <v>45192</v>
      </c>
      <c r="F4061" s="272">
        <v>45198</v>
      </c>
      <c r="G4061" s="272">
        <v>45202</v>
      </c>
      <c r="H4061" s="12" t="s">
        <v>156</v>
      </c>
      <c r="I4061" s="234">
        <v>43.2</v>
      </c>
      <c r="J4061" s="272">
        <v>45203</v>
      </c>
      <c r="K4061" s="17">
        <f t="shared" si="319"/>
        <v>10.5</v>
      </c>
      <c r="L4061" s="283">
        <f t="shared" si="317"/>
        <v>1.756945185896323E-7</v>
      </c>
      <c r="M4061" s="22">
        <f t="shared" si="318"/>
        <v>1.844792445191139E-6</v>
      </c>
    </row>
    <row r="4062" spans="1:13">
      <c r="A4062" s="16">
        <f t="shared" si="316"/>
        <v>4055</v>
      </c>
      <c r="B4062" s="12" t="s">
        <v>411</v>
      </c>
      <c r="C4062" s="272">
        <v>45185</v>
      </c>
      <c r="D4062" s="272">
        <v>45199</v>
      </c>
      <c r="E4062" s="196">
        <f t="shared" si="315"/>
        <v>45192</v>
      </c>
      <c r="F4062" s="272">
        <v>45198</v>
      </c>
      <c r="G4062" s="272">
        <v>45218</v>
      </c>
      <c r="H4062" s="12" t="s">
        <v>157</v>
      </c>
      <c r="I4062" s="234">
        <v>3599.72</v>
      </c>
      <c r="J4062" s="272">
        <v>45219</v>
      </c>
      <c r="K4062" s="17">
        <f t="shared" si="319"/>
        <v>26.5</v>
      </c>
      <c r="L4062" s="283">
        <f t="shared" si="317"/>
        <v>1.4640071121700721E-5</v>
      </c>
      <c r="M4062" s="22">
        <f t="shared" si="318"/>
        <v>3.8796188472506912E-4</v>
      </c>
    </row>
    <row r="4063" spans="1:13">
      <c r="A4063" s="16">
        <f t="shared" si="316"/>
        <v>4056</v>
      </c>
      <c r="B4063" s="12" t="s">
        <v>411</v>
      </c>
      <c r="C4063" s="272">
        <v>45185</v>
      </c>
      <c r="D4063" s="272">
        <v>45199</v>
      </c>
      <c r="E4063" s="196">
        <f t="shared" si="315"/>
        <v>45192</v>
      </c>
      <c r="F4063" s="272">
        <v>45198</v>
      </c>
      <c r="G4063" s="272">
        <v>45202</v>
      </c>
      <c r="H4063" s="12" t="s">
        <v>152</v>
      </c>
      <c r="I4063" s="234">
        <v>62.47</v>
      </c>
      <c r="J4063" s="272">
        <v>45203</v>
      </c>
      <c r="K4063" s="17">
        <f t="shared" si="319"/>
        <v>10.5</v>
      </c>
      <c r="L4063" s="283">
        <f t="shared" si="317"/>
        <v>2.5406566148829468E-7</v>
      </c>
      <c r="M4063" s="22">
        <f t="shared" si="318"/>
        <v>2.6676894456270941E-6</v>
      </c>
    </row>
    <row r="4064" spans="1:13">
      <c r="A4064" s="16">
        <f t="shared" si="316"/>
        <v>4057</v>
      </c>
      <c r="B4064" s="12" t="s">
        <v>411</v>
      </c>
      <c r="C4064" s="272">
        <v>45185</v>
      </c>
      <c r="D4064" s="272">
        <v>45199</v>
      </c>
      <c r="E4064" s="196">
        <f t="shared" si="315"/>
        <v>45192</v>
      </c>
      <c r="F4064" s="272">
        <v>45198</v>
      </c>
      <c r="G4064" s="272">
        <v>45202</v>
      </c>
      <c r="H4064" s="12" t="s">
        <v>156</v>
      </c>
      <c r="I4064" s="234">
        <v>67.83</v>
      </c>
      <c r="J4064" s="272">
        <v>45203</v>
      </c>
      <c r="K4064" s="17">
        <f t="shared" si="319"/>
        <v>10.5</v>
      </c>
      <c r="L4064" s="283">
        <f t="shared" si="317"/>
        <v>2.758647962021935E-7</v>
      </c>
      <c r="M4064" s="22">
        <f t="shared" si="318"/>
        <v>2.8965803601230318E-6</v>
      </c>
    </row>
    <row r="4065" spans="1:13">
      <c r="A4065" s="16">
        <f t="shared" si="316"/>
        <v>4058</v>
      </c>
      <c r="B4065" s="12" t="s">
        <v>411</v>
      </c>
      <c r="C4065" s="272">
        <v>45185</v>
      </c>
      <c r="D4065" s="272">
        <v>45199</v>
      </c>
      <c r="E4065" s="196">
        <f t="shared" si="315"/>
        <v>45192</v>
      </c>
      <c r="F4065" s="272">
        <v>45198</v>
      </c>
      <c r="G4065" s="272">
        <v>45229</v>
      </c>
      <c r="H4065" s="12" t="s">
        <v>156</v>
      </c>
      <c r="I4065" s="234">
        <v>65.430000000000007</v>
      </c>
      <c r="J4065" s="272">
        <v>45230</v>
      </c>
      <c r="K4065" s="17">
        <f t="shared" si="319"/>
        <v>37.5</v>
      </c>
      <c r="L4065" s="283">
        <f t="shared" si="317"/>
        <v>2.6610398961388062E-7</v>
      </c>
      <c r="M4065" s="22">
        <f t="shared" si="318"/>
        <v>9.9788996105205224E-6</v>
      </c>
    </row>
    <row r="4066" spans="1:13">
      <c r="A4066" s="16">
        <f t="shared" si="316"/>
        <v>4059</v>
      </c>
      <c r="B4066" s="12" t="s">
        <v>411</v>
      </c>
      <c r="C4066" s="272">
        <v>45185</v>
      </c>
      <c r="D4066" s="272">
        <v>45199</v>
      </c>
      <c r="E4066" s="196">
        <f t="shared" si="315"/>
        <v>45192</v>
      </c>
      <c r="F4066" s="272">
        <v>45198</v>
      </c>
      <c r="G4066" s="272">
        <v>45202</v>
      </c>
      <c r="H4066" s="12" t="s">
        <v>164</v>
      </c>
      <c r="I4066" s="234">
        <v>15.7</v>
      </c>
      <c r="J4066" s="272">
        <v>45203</v>
      </c>
      <c r="K4066" s="17">
        <f t="shared" si="319"/>
        <v>10.5</v>
      </c>
      <c r="L4066" s="283">
        <f t="shared" si="317"/>
        <v>6.3851943098546923E-8</v>
      </c>
      <c r="M4066" s="22">
        <f t="shared" si="318"/>
        <v>6.7044540253474272E-7</v>
      </c>
    </row>
    <row r="4067" spans="1:13">
      <c r="A4067" s="16">
        <f t="shared" si="316"/>
        <v>4060</v>
      </c>
      <c r="B4067" s="12" t="s">
        <v>411</v>
      </c>
      <c r="C4067" s="272">
        <v>45185</v>
      </c>
      <c r="D4067" s="272">
        <v>45199</v>
      </c>
      <c r="E4067" s="196">
        <f t="shared" si="315"/>
        <v>45192</v>
      </c>
      <c r="F4067" s="272">
        <v>45198</v>
      </c>
      <c r="G4067" s="272">
        <v>45202</v>
      </c>
      <c r="H4067" s="12" t="s">
        <v>166</v>
      </c>
      <c r="I4067" s="234">
        <v>496.04</v>
      </c>
      <c r="J4067" s="272">
        <v>45203</v>
      </c>
      <c r="K4067" s="17">
        <f t="shared" si="319"/>
        <v>10.5</v>
      </c>
      <c r="L4067" s="283">
        <f t="shared" si="317"/>
        <v>2.0173960416944725E-6</v>
      </c>
      <c r="M4067" s="22">
        <f t="shared" si="318"/>
        <v>2.1182658437791962E-5</v>
      </c>
    </row>
    <row r="4068" spans="1:13">
      <c r="A4068" s="16">
        <f t="shared" si="316"/>
        <v>4061</v>
      </c>
      <c r="B4068" s="12" t="s">
        <v>411</v>
      </c>
      <c r="C4068" s="272">
        <v>45185</v>
      </c>
      <c r="D4068" s="272">
        <v>45199</v>
      </c>
      <c r="E4068" s="196">
        <f t="shared" si="315"/>
        <v>45192</v>
      </c>
      <c r="F4068" s="272">
        <v>45198</v>
      </c>
      <c r="G4068" s="272">
        <v>45226</v>
      </c>
      <c r="H4068" s="12" t="s">
        <v>416</v>
      </c>
      <c r="I4068" s="234">
        <v>6.09</v>
      </c>
      <c r="J4068" s="272">
        <v>45229</v>
      </c>
      <c r="K4068" s="17">
        <f t="shared" si="319"/>
        <v>34.5</v>
      </c>
      <c r="L4068" s="283">
        <f t="shared" si="317"/>
        <v>2.4768046717843997E-8</v>
      </c>
      <c r="M4068" s="22">
        <f t="shared" si="318"/>
        <v>8.5449761176561789E-7</v>
      </c>
    </row>
    <row r="4069" spans="1:13">
      <c r="A4069" s="16">
        <f t="shared" si="316"/>
        <v>4062</v>
      </c>
      <c r="B4069" s="12" t="s">
        <v>411</v>
      </c>
      <c r="C4069" s="272">
        <v>45185</v>
      </c>
      <c r="D4069" s="272">
        <v>45199</v>
      </c>
      <c r="E4069" s="196">
        <f t="shared" ref="E4069:E4132" si="320">AVERAGE(C4069:D4069)</f>
        <v>45192</v>
      </c>
      <c r="F4069" s="272">
        <v>45198</v>
      </c>
      <c r="G4069" s="272">
        <v>45212</v>
      </c>
      <c r="H4069" s="12" t="s">
        <v>153</v>
      </c>
      <c r="I4069" s="234">
        <v>36.090000000000003</v>
      </c>
      <c r="J4069" s="272">
        <v>45215</v>
      </c>
      <c r="K4069" s="17">
        <f t="shared" si="319"/>
        <v>20.5</v>
      </c>
      <c r="L4069" s="283">
        <f t="shared" si="317"/>
        <v>1.4677812907175532E-7</v>
      </c>
      <c r="M4069" s="22">
        <f t="shared" si="318"/>
        <v>3.0089516459709841E-6</v>
      </c>
    </row>
    <row r="4070" spans="1:13">
      <c r="A4070" s="16">
        <f t="shared" si="316"/>
        <v>4063</v>
      </c>
      <c r="B4070" s="12" t="s">
        <v>411</v>
      </c>
      <c r="C4070" s="272">
        <v>45185</v>
      </c>
      <c r="D4070" s="272">
        <v>45199</v>
      </c>
      <c r="E4070" s="196">
        <f t="shared" si="320"/>
        <v>45192</v>
      </c>
      <c r="F4070" s="272">
        <v>45198</v>
      </c>
      <c r="G4070" s="272">
        <v>45202</v>
      </c>
      <c r="H4070" s="12" t="s">
        <v>164</v>
      </c>
      <c r="I4070" s="234">
        <v>68.599999999999994</v>
      </c>
      <c r="J4070" s="272">
        <v>45203</v>
      </c>
      <c r="K4070" s="17">
        <f t="shared" si="319"/>
        <v>10.5</v>
      </c>
      <c r="L4070" s="283">
        <f t="shared" si="317"/>
        <v>2.7899638831594384E-7</v>
      </c>
      <c r="M4070" s="22">
        <f t="shared" si="318"/>
        <v>2.9294620773174104E-6</v>
      </c>
    </row>
    <row r="4071" spans="1:13">
      <c r="A4071" s="16">
        <f t="shared" si="316"/>
        <v>4064</v>
      </c>
      <c r="B4071" s="12" t="s">
        <v>411</v>
      </c>
      <c r="C4071" s="272">
        <v>45185</v>
      </c>
      <c r="D4071" s="272">
        <v>45199</v>
      </c>
      <c r="E4071" s="196">
        <f t="shared" si="320"/>
        <v>45192</v>
      </c>
      <c r="F4071" s="272">
        <v>45198</v>
      </c>
      <c r="G4071" s="272">
        <v>45202</v>
      </c>
      <c r="H4071" s="12" t="s">
        <v>166</v>
      </c>
      <c r="I4071" s="234">
        <v>1127.49</v>
      </c>
      <c r="J4071" s="272">
        <v>45203</v>
      </c>
      <c r="K4071" s="17">
        <f t="shared" si="319"/>
        <v>10.5</v>
      </c>
      <c r="L4071" s="283">
        <f t="shared" si="317"/>
        <v>4.5855049251070492E-6</v>
      </c>
      <c r="M4071" s="22">
        <f t="shared" si="318"/>
        <v>4.8147801713624014E-5</v>
      </c>
    </row>
    <row r="4072" spans="1:13">
      <c r="A4072" s="16">
        <f t="shared" si="316"/>
        <v>4065</v>
      </c>
      <c r="B4072" s="12" t="s">
        <v>411</v>
      </c>
      <c r="C4072" s="272">
        <v>45185</v>
      </c>
      <c r="D4072" s="272">
        <v>45199</v>
      </c>
      <c r="E4072" s="196">
        <f t="shared" si="320"/>
        <v>45192</v>
      </c>
      <c r="F4072" s="272">
        <v>45198</v>
      </c>
      <c r="G4072" s="272">
        <v>45202</v>
      </c>
      <c r="H4072" s="12" t="s">
        <v>156</v>
      </c>
      <c r="I4072" s="234">
        <v>301.73</v>
      </c>
      <c r="J4072" s="272">
        <v>45203</v>
      </c>
      <c r="K4072" s="17">
        <f t="shared" si="319"/>
        <v>10.5</v>
      </c>
      <c r="L4072" s="283">
        <f t="shared" si="317"/>
        <v>1.2271367382881889E-6</v>
      </c>
      <c r="M4072" s="22">
        <f t="shared" si="318"/>
        <v>1.2884935752025983E-5</v>
      </c>
    </row>
    <row r="4073" spans="1:13">
      <c r="A4073" s="16">
        <f t="shared" si="316"/>
        <v>4066</v>
      </c>
      <c r="B4073" s="12" t="s">
        <v>411</v>
      </c>
      <c r="C4073" s="272">
        <v>45185</v>
      </c>
      <c r="D4073" s="272">
        <v>45199</v>
      </c>
      <c r="E4073" s="196">
        <f t="shared" si="320"/>
        <v>45192</v>
      </c>
      <c r="F4073" s="272">
        <v>45198</v>
      </c>
      <c r="G4073" s="272">
        <v>45229</v>
      </c>
      <c r="H4073" s="12" t="s">
        <v>165</v>
      </c>
      <c r="I4073" s="234">
        <v>290.72999999999996</v>
      </c>
      <c r="J4073" s="272">
        <v>45230</v>
      </c>
      <c r="K4073" s="17">
        <f t="shared" si="319"/>
        <v>37.5</v>
      </c>
      <c r="L4073" s="283">
        <f t="shared" si="317"/>
        <v>1.1823997080917545E-6</v>
      </c>
      <c r="M4073" s="22">
        <f t="shared" si="318"/>
        <v>4.4339989053440795E-5</v>
      </c>
    </row>
    <row r="4074" spans="1:13">
      <c r="A4074" s="16">
        <f t="shared" si="316"/>
        <v>4067</v>
      </c>
      <c r="B4074" s="12" t="s">
        <v>411</v>
      </c>
      <c r="C4074" s="272">
        <v>45185</v>
      </c>
      <c r="D4074" s="272">
        <v>45199</v>
      </c>
      <c r="E4074" s="196">
        <f t="shared" si="320"/>
        <v>45192</v>
      </c>
      <c r="F4074" s="272">
        <v>45198</v>
      </c>
      <c r="G4074" s="272">
        <v>45202</v>
      </c>
      <c r="H4074" s="12" t="s">
        <v>164</v>
      </c>
      <c r="I4074" s="234">
        <v>676</v>
      </c>
      <c r="J4074" s="272">
        <v>45203</v>
      </c>
      <c r="K4074" s="17">
        <f t="shared" si="319"/>
        <v>10.5</v>
      </c>
      <c r="L4074" s="283">
        <f t="shared" si="317"/>
        <v>2.7492938557081351E-6</v>
      </c>
      <c r="M4074" s="22">
        <f t="shared" si="318"/>
        <v>2.8867585484935419E-5</v>
      </c>
    </row>
    <row r="4075" spans="1:13">
      <c r="A4075" s="16">
        <f t="shared" si="316"/>
        <v>4068</v>
      </c>
      <c r="B4075" s="12" t="s">
        <v>411</v>
      </c>
      <c r="C4075" s="272">
        <v>45185</v>
      </c>
      <c r="D4075" s="272">
        <v>45199</v>
      </c>
      <c r="E4075" s="196">
        <f t="shared" si="320"/>
        <v>45192</v>
      </c>
      <c r="F4075" s="272">
        <v>45198</v>
      </c>
      <c r="G4075" s="272">
        <v>45202</v>
      </c>
      <c r="H4075" s="12" t="s">
        <v>166</v>
      </c>
      <c r="I4075" s="234">
        <v>685871</v>
      </c>
      <c r="J4075" s="272">
        <v>45203</v>
      </c>
      <c r="K4075" s="17">
        <f t="shared" si="319"/>
        <v>10.5</v>
      </c>
      <c r="L4075" s="283">
        <f t="shared" si="317"/>
        <v>2.789439239805317E-3</v>
      </c>
      <c r="M4075" s="22">
        <f t="shared" si="318"/>
        <v>2.9289112017955827E-2</v>
      </c>
    </row>
    <row r="4076" spans="1:13">
      <c r="A4076" s="16">
        <f t="shared" si="316"/>
        <v>4069</v>
      </c>
      <c r="B4076" s="12" t="s">
        <v>411</v>
      </c>
      <c r="C4076" s="272">
        <v>45185</v>
      </c>
      <c r="D4076" s="272">
        <v>45199</v>
      </c>
      <c r="E4076" s="196">
        <f t="shared" si="320"/>
        <v>45192</v>
      </c>
      <c r="F4076" s="272">
        <v>45198</v>
      </c>
      <c r="G4076" s="272">
        <v>45229</v>
      </c>
      <c r="H4076" s="12" t="s">
        <v>156</v>
      </c>
      <c r="I4076" s="234">
        <v>5.5</v>
      </c>
      <c r="J4076" s="272">
        <v>45230</v>
      </c>
      <c r="K4076" s="17">
        <f t="shared" si="319"/>
        <v>37.5</v>
      </c>
      <c r="L4076" s="283">
        <f t="shared" si="317"/>
        <v>2.2368515098217074E-8</v>
      </c>
      <c r="M4076" s="22">
        <f t="shared" si="318"/>
        <v>8.3881931618314027E-7</v>
      </c>
    </row>
    <row r="4077" spans="1:13">
      <c r="A4077" s="16">
        <f t="shared" si="316"/>
        <v>4070</v>
      </c>
      <c r="B4077" s="12" t="s">
        <v>411</v>
      </c>
      <c r="C4077" s="272">
        <v>45185</v>
      </c>
      <c r="D4077" s="272">
        <v>45199</v>
      </c>
      <c r="E4077" s="196">
        <f t="shared" si="320"/>
        <v>45192</v>
      </c>
      <c r="F4077" s="272">
        <v>45198</v>
      </c>
      <c r="G4077" s="272">
        <v>45229</v>
      </c>
      <c r="H4077" s="12" t="s">
        <v>152</v>
      </c>
      <c r="I4077" s="234">
        <v>296.76</v>
      </c>
      <c r="J4077" s="272">
        <v>45230</v>
      </c>
      <c r="K4077" s="17">
        <f t="shared" si="319"/>
        <v>37.5</v>
      </c>
      <c r="L4077" s="283">
        <f t="shared" si="317"/>
        <v>1.2069237346448908E-6</v>
      </c>
      <c r="M4077" s="22">
        <f t="shared" si="318"/>
        <v>4.5259640049183407E-5</v>
      </c>
    </row>
    <row r="4078" spans="1:13">
      <c r="A4078" s="16">
        <f t="shared" si="316"/>
        <v>4071</v>
      </c>
      <c r="B4078" s="12" t="s">
        <v>411</v>
      </c>
      <c r="C4078" s="272">
        <v>45185</v>
      </c>
      <c r="D4078" s="272">
        <v>45199</v>
      </c>
      <c r="E4078" s="196">
        <f t="shared" si="320"/>
        <v>45192</v>
      </c>
      <c r="F4078" s="272">
        <v>45198</v>
      </c>
      <c r="G4078" s="272">
        <v>45321</v>
      </c>
      <c r="H4078" s="12" t="s">
        <v>419</v>
      </c>
      <c r="I4078" s="234">
        <v>8.68</v>
      </c>
      <c r="J4078" s="272">
        <v>45322</v>
      </c>
      <c r="K4078" s="17">
        <f t="shared" si="319"/>
        <v>129.5</v>
      </c>
      <c r="L4078" s="283">
        <f t="shared" si="317"/>
        <v>3.5301583827731677E-8</v>
      </c>
      <c r="M4078" s="22">
        <f t="shared" si="318"/>
        <v>4.5715551056912522E-6</v>
      </c>
    </row>
    <row r="4079" spans="1:13">
      <c r="A4079" s="16">
        <f t="shared" si="316"/>
        <v>4072</v>
      </c>
      <c r="B4079" s="12" t="s">
        <v>411</v>
      </c>
      <c r="C4079" s="272">
        <v>45185</v>
      </c>
      <c r="D4079" s="272">
        <v>45199</v>
      </c>
      <c r="E4079" s="196">
        <f t="shared" si="320"/>
        <v>45192</v>
      </c>
      <c r="F4079" s="272">
        <v>45198</v>
      </c>
      <c r="G4079" s="272">
        <v>45229</v>
      </c>
      <c r="H4079" s="12" t="s">
        <v>165</v>
      </c>
      <c r="I4079" s="234">
        <v>72.34</v>
      </c>
      <c r="J4079" s="272">
        <v>45230</v>
      </c>
      <c r="K4079" s="17">
        <f t="shared" si="319"/>
        <v>37.5</v>
      </c>
      <c r="L4079" s="283">
        <f t="shared" si="317"/>
        <v>2.9420697858273149E-7</v>
      </c>
      <c r="M4079" s="22">
        <f t="shared" si="318"/>
        <v>1.1032761696852431E-5</v>
      </c>
    </row>
    <row r="4080" spans="1:13">
      <c r="A4080" s="16">
        <f t="shared" si="316"/>
        <v>4073</v>
      </c>
      <c r="B4080" s="12" t="s">
        <v>411</v>
      </c>
      <c r="C4080" s="272">
        <v>45185</v>
      </c>
      <c r="D4080" s="272">
        <v>45199</v>
      </c>
      <c r="E4080" s="196">
        <f t="shared" si="320"/>
        <v>45192</v>
      </c>
      <c r="F4080" s="272">
        <v>45198</v>
      </c>
      <c r="G4080" s="272">
        <v>45198</v>
      </c>
      <c r="H4080" s="12" t="s">
        <v>164</v>
      </c>
      <c r="I4080" s="234">
        <v>2039.4099999999999</v>
      </c>
      <c r="J4080" s="272">
        <v>45201</v>
      </c>
      <c r="K4080" s="17">
        <f t="shared" si="319"/>
        <v>6.5</v>
      </c>
      <c r="L4080" s="283">
        <f t="shared" si="317"/>
        <v>8.2942860684463417E-6</v>
      </c>
      <c r="M4080" s="22">
        <f t="shared" si="318"/>
        <v>5.3912859444901221E-5</v>
      </c>
    </row>
    <row r="4081" spans="1:13">
      <c r="A4081" s="16">
        <f t="shared" si="316"/>
        <v>4074</v>
      </c>
      <c r="B4081" s="12" t="s">
        <v>411</v>
      </c>
      <c r="C4081" s="272">
        <v>45185</v>
      </c>
      <c r="D4081" s="272">
        <v>45199</v>
      </c>
      <c r="E4081" s="196">
        <f t="shared" si="320"/>
        <v>45192</v>
      </c>
      <c r="F4081" s="272">
        <v>45198</v>
      </c>
      <c r="G4081" s="272">
        <v>45198</v>
      </c>
      <c r="H4081" s="12" t="s">
        <v>166</v>
      </c>
      <c r="I4081" s="234">
        <v>63416.520000000033</v>
      </c>
      <c r="J4081" s="272">
        <v>45201</v>
      </c>
      <c r="K4081" s="17">
        <f t="shared" si="319"/>
        <v>6.5</v>
      </c>
      <c r="L4081" s="283">
        <f t="shared" si="317"/>
        <v>2.5791516092661562E-4</v>
      </c>
      <c r="M4081" s="22">
        <f t="shared" si="318"/>
        <v>1.6764485460230016E-3</v>
      </c>
    </row>
    <row r="4082" spans="1:13">
      <c r="A4082" s="16">
        <f t="shared" si="316"/>
        <v>4075</v>
      </c>
      <c r="B4082" s="12" t="s">
        <v>411</v>
      </c>
      <c r="C4082" s="272">
        <v>45185</v>
      </c>
      <c r="D4082" s="272">
        <v>45199</v>
      </c>
      <c r="E4082" s="196">
        <f t="shared" si="320"/>
        <v>45192</v>
      </c>
      <c r="F4082" s="272">
        <v>45198</v>
      </c>
      <c r="G4082" s="272">
        <v>45218</v>
      </c>
      <c r="H4082" s="12" t="s">
        <v>157</v>
      </c>
      <c r="I4082" s="234">
        <v>206.27</v>
      </c>
      <c r="J4082" s="272">
        <v>45219</v>
      </c>
      <c r="K4082" s="17">
        <f t="shared" si="319"/>
        <v>26.5</v>
      </c>
      <c r="L4082" s="283">
        <f t="shared" si="317"/>
        <v>8.3890065623804302E-7</v>
      </c>
      <c r="M4082" s="22">
        <f t="shared" si="318"/>
        <v>2.2230867390308141E-5</v>
      </c>
    </row>
    <row r="4083" spans="1:13">
      <c r="A4083" s="16">
        <f t="shared" si="316"/>
        <v>4076</v>
      </c>
      <c r="B4083" s="12" t="s">
        <v>411</v>
      </c>
      <c r="C4083" s="272">
        <v>45185</v>
      </c>
      <c r="D4083" s="272">
        <v>45199</v>
      </c>
      <c r="E4083" s="196">
        <f t="shared" si="320"/>
        <v>45192</v>
      </c>
      <c r="F4083" s="272">
        <v>45198</v>
      </c>
      <c r="G4083" s="272">
        <v>45198</v>
      </c>
      <c r="H4083" s="12" t="s">
        <v>166</v>
      </c>
      <c r="I4083" s="234">
        <v>136</v>
      </c>
      <c r="J4083" s="272">
        <v>45201</v>
      </c>
      <c r="K4083" s="17">
        <f t="shared" si="319"/>
        <v>6.5</v>
      </c>
      <c r="L4083" s="283">
        <f t="shared" si="317"/>
        <v>5.5311237333773135E-7</v>
      </c>
      <c r="M4083" s="22">
        <f t="shared" si="318"/>
        <v>3.5952304266952539E-6</v>
      </c>
    </row>
    <row r="4084" spans="1:13">
      <c r="A4084" s="16">
        <f t="shared" si="316"/>
        <v>4077</v>
      </c>
      <c r="B4084" s="12" t="s">
        <v>411</v>
      </c>
      <c r="C4084" s="272">
        <v>45185</v>
      </c>
      <c r="D4084" s="272">
        <v>45199</v>
      </c>
      <c r="E4084" s="196">
        <f t="shared" si="320"/>
        <v>45192</v>
      </c>
      <c r="F4084" s="272">
        <v>45198</v>
      </c>
      <c r="G4084" s="272">
        <v>45218</v>
      </c>
      <c r="H4084" s="12" t="s">
        <v>157</v>
      </c>
      <c r="I4084" s="234">
        <v>136.54</v>
      </c>
      <c r="J4084" s="272">
        <v>45219</v>
      </c>
      <c r="K4084" s="17">
        <f t="shared" si="319"/>
        <v>26.5</v>
      </c>
      <c r="L4084" s="283">
        <f t="shared" si="317"/>
        <v>5.5530855482010165E-7</v>
      </c>
      <c r="M4084" s="22">
        <f t="shared" si="318"/>
        <v>1.4715676702732694E-5</v>
      </c>
    </row>
    <row r="4085" spans="1:13">
      <c r="A4085" s="16">
        <f t="shared" si="316"/>
        <v>4078</v>
      </c>
      <c r="B4085" s="12" t="s">
        <v>411</v>
      </c>
      <c r="C4085" s="272">
        <v>45185</v>
      </c>
      <c r="D4085" s="272">
        <v>45199</v>
      </c>
      <c r="E4085" s="196">
        <f t="shared" si="320"/>
        <v>45192</v>
      </c>
      <c r="F4085" s="272">
        <v>45198</v>
      </c>
      <c r="G4085" s="272">
        <v>45218</v>
      </c>
      <c r="H4085" s="12" t="s">
        <v>157</v>
      </c>
      <c r="I4085" s="234">
        <v>452.30999999999995</v>
      </c>
      <c r="J4085" s="272">
        <v>45219</v>
      </c>
      <c r="K4085" s="17">
        <f t="shared" si="319"/>
        <v>26.5</v>
      </c>
      <c r="L4085" s="283">
        <f t="shared" si="317"/>
        <v>1.8395460116499208E-6</v>
      </c>
      <c r="M4085" s="22">
        <f t="shared" si="318"/>
        <v>4.8747969308722899E-5</v>
      </c>
    </row>
    <row r="4086" spans="1:13">
      <c r="A4086" s="16">
        <f t="shared" si="316"/>
        <v>4079</v>
      </c>
      <c r="B4086" s="12" t="s">
        <v>411</v>
      </c>
      <c r="C4086" s="272">
        <v>45185</v>
      </c>
      <c r="D4086" s="272">
        <v>45199</v>
      </c>
      <c r="E4086" s="196">
        <f t="shared" si="320"/>
        <v>45192</v>
      </c>
      <c r="F4086" s="272">
        <v>45198</v>
      </c>
      <c r="G4086" s="272">
        <v>45229</v>
      </c>
      <c r="H4086" s="12" t="s">
        <v>152</v>
      </c>
      <c r="I4086" s="234">
        <v>93.75</v>
      </c>
      <c r="J4086" s="272">
        <v>45230</v>
      </c>
      <c r="K4086" s="17">
        <f t="shared" si="319"/>
        <v>37.5</v>
      </c>
      <c r="L4086" s="283">
        <f t="shared" si="317"/>
        <v>3.8128150735597285E-7</v>
      </c>
      <c r="M4086" s="22">
        <f t="shared" si="318"/>
        <v>1.4298056525848981E-5</v>
      </c>
    </row>
    <row r="4087" spans="1:13">
      <c r="A4087" s="16">
        <f t="shared" si="316"/>
        <v>4080</v>
      </c>
      <c r="B4087" s="12" t="s">
        <v>411</v>
      </c>
      <c r="C4087" s="272">
        <v>45185</v>
      </c>
      <c r="D4087" s="272">
        <v>45199</v>
      </c>
      <c r="E4087" s="196">
        <f t="shared" si="320"/>
        <v>45192</v>
      </c>
      <c r="F4087" s="272">
        <v>45198</v>
      </c>
      <c r="G4087" s="272">
        <v>45218</v>
      </c>
      <c r="H4087" s="12" t="s">
        <v>157</v>
      </c>
      <c r="I4087" s="234">
        <v>2063.3599999999997</v>
      </c>
      <c r="J4087" s="272">
        <v>45219</v>
      </c>
      <c r="K4087" s="17">
        <f t="shared" si="319"/>
        <v>26.5</v>
      </c>
      <c r="L4087" s="283">
        <f t="shared" si="317"/>
        <v>8.3916907841922139E-6</v>
      </c>
      <c r="M4087" s="22">
        <f t="shared" si="318"/>
        <v>2.2237980578109366E-4</v>
      </c>
    </row>
    <row r="4088" spans="1:13">
      <c r="A4088" s="16">
        <f t="shared" si="316"/>
        <v>4081</v>
      </c>
      <c r="B4088" s="12" t="s">
        <v>411</v>
      </c>
      <c r="C4088" s="272">
        <v>45185</v>
      </c>
      <c r="D4088" s="272">
        <v>45199</v>
      </c>
      <c r="E4088" s="196">
        <f t="shared" si="320"/>
        <v>45192</v>
      </c>
      <c r="F4088" s="272">
        <v>45198</v>
      </c>
      <c r="G4088" s="272">
        <v>45218</v>
      </c>
      <c r="H4088" s="12" t="s">
        <v>157</v>
      </c>
      <c r="I4088" s="234">
        <v>279.12</v>
      </c>
      <c r="J4088" s="272">
        <v>45219</v>
      </c>
      <c r="K4088" s="17">
        <f t="shared" si="319"/>
        <v>26.5</v>
      </c>
      <c r="L4088" s="283">
        <f t="shared" si="317"/>
        <v>1.135181806220791E-6</v>
      </c>
      <c r="M4088" s="22">
        <f t="shared" si="318"/>
        <v>3.0082317864850961E-5</v>
      </c>
    </row>
    <row r="4089" spans="1:13">
      <c r="A4089" s="16">
        <f t="shared" si="316"/>
        <v>4082</v>
      </c>
      <c r="B4089" s="12" t="s">
        <v>411</v>
      </c>
      <c r="C4089" s="272">
        <v>45185</v>
      </c>
      <c r="D4089" s="272">
        <v>45199</v>
      </c>
      <c r="E4089" s="196">
        <f t="shared" si="320"/>
        <v>45192</v>
      </c>
      <c r="F4089" s="272">
        <v>45198</v>
      </c>
      <c r="G4089" s="272">
        <v>45218</v>
      </c>
      <c r="H4089" s="12" t="s">
        <v>157</v>
      </c>
      <c r="I4089" s="234">
        <v>132.13</v>
      </c>
      <c r="J4089" s="272">
        <v>45219</v>
      </c>
      <c r="K4089" s="17">
        <f t="shared" si="319"/>
        <v>26.5</v>
      </c>
      <c r="L4089" s="283">
        <f t="shared" si="317"/>
        <v>5.373730727140767E-7</v>
      </c>
      <c r="M4089" s="22">
        <f t="shared" si="318"/>
        <v>1.4240386426923032E-5</v>
      </c>
    </row>
    <row r="4090" spans="1:13">
      <c r="A4090" s="16">
        <f t="shared" si="316"/>
        <v>4083</v>
      </c>
      <c r="B4090" s="12" t="s">
        <v>411</v>
      </c>
      <c r="C4090" s="272">
        <v>45185</v>
      </c>
      <c r="D4090" s="272">
        <v>45199</v>
      </c>
      <c r="E4090" s="196">
        <f t="shared" si="320"/>
        <v>45192</v>
      </c>
      <c r="F4090" s="272">
        <v>45198</v>
      </c>
      <c r="G4090" s="272">
        <v>45212</v>
      </c>
      <c r="H4090" s="12" t="s">
        <v>153</v>
      </c>
      <c r="I4090" s="234">
        <v>298.25</v>
      </c>
      <c r="J4090" s="272">
        <v>45215</v>
      </c>
      <c r="K4090" s="17">
        <f t="shared" si="319"/>
        <v>20.5</v>
      </c>
      <c r="L4090" s="283">
        <f t="shared" si="317"/>
        <v>1.212983568735135E-6</v>
      </c>
      <c r="M4090" s="22">
        <f t="shared" si="318"/>
        <v>2.4866163159070268E-5</v>
      </c>
    </row>
    <row r="4091" spans="1:13">
      <c r="A4091" s="16">
        <f t="shared" si="316"/>
        <v>4084</v>
      </c>
      <c r="B4091" s="12" t="s">
        <v>411</v>
      </c>
      <c r="C4091" s="272">
        <v>45185</v>
      </c>
      <c r="D4091" s="272">
        <v>45199</v>
      </c>
      <c r="E4091" s="196">
        <f t="shared" si="320"/>
        <v>45192</v>
      </c>
      <c r="F4091" s="272">
        <v>45198</v>
      </c>
      <c r="G4091" s="272">
        <v>45218</v>
      </c>
      <c r="H4091" s="12" t="s">
        <v>157</v>
      </c>
      <c r="I4091" s="234">
        <v>1664.4499999999996</v>
      </c>
      <c r="J4091" s="272">
        <v>45219</v>
      </c>
      <c r="K4091" s="17">
        <f t="shared" si="319"/>
        <v>26.5</v>
      </c>
      <c r="L4091" s="283">
        <f t="shared" si="317"/>
        <v>6.7693227191322545E-6</v>
      </c>
      <c r="M4091" s="22">
        <f t="shared" si="318"/>
        <v>1.7938705205700474E-4</v>
      </c>
    </row>
    <row r="4092" spans="1:13">
      <c r="A4092" s="16">
        <f t="shared" si="316"/>
        <v>4085</v>
      </c>
      <c r="B4092" s="12" t="s">
        <v>411</v>
      </c>
      <c r="C4092" s="272">
        <v>45185</v>
      </c>
      <c r="D4092" s="272">
        <v>45199</v>
      </c>
      <c r="E4092" s="196">
        <f t="shared" si="320"/>
        <v>45192</v>
      </c>
      <c r="F4092" s="272">
        <v>45198</v>
      </c>
      <c r="G4092" s="272">
        <v>45229</v>
      </c>
      <c r="H4092" s="12" t="s">
        <v>156</v>
      </c>
      <c r="I4092" s="234">
        <v>10.620000000000001</v>
      </c>
      <c r="J4092" s="272">
        <v>45230</v>
      </c>
      <c r="K4092" s="17">
        <f t="shared" si="319"/>
        <v>37.5</v>
      </c>
      <c r="L4092" s="283">
        <f t="shared" si="317"/>
        <v>4.3191569153284613E-8</v>
      </c>
      <c r="M4092" s="22">
        <f t="shared" si="318"/>
        <v>1.6196838432481729E-6</v>
      </c>
    </row>
    <row r="4093" spans="1:13">
      <c r="A4093" s="16">
        <f t="shared" si="316"/>
        <v>4086</v>
      </c>
      <c r="B4093" s="12" t="s">
        <v>411</v>
      </c>
      <c r="C4093" s="272">
        <v>45185</v>
      </c>
      <c r="D4093" s="272">
        <v>45199</v>
      </c>
      <c r="E4093" s="196">
        <f t="shared" si="320"/>
        <v>45192</v>
      </c>
      <c r="F4093" s="272">
        <v>45198</v>
      </c>
      <c r="G4093" s="272">
        <v>45229</v>
      </c>
      <c r="H4093" s="12" t="s">
        <v>152</v>
      </c>
      <c r="I4093" s="234">
        <v>58.67</v>
      </c>
      <c r="J4093" s="272">
        <v>45230</v>
      </c>
      <c r="K4093" s="17">
        <f t="shared" si="319"/>
        <v>37.5</v>
      </c>
      <c r="L4093" s="283">
        <f t="shared" si="317"/>
        <v>2.3861105105679927E-7</v>
      </c>
      <c r="M4093" s="22">
        <f t="shared" si="318"/>
        <v>8.9479144146299726E-6</v>
      </c>
    </row>
    <row r="4094" spans="1:13">
      <c r="A4094" s="16">
        <f t="shared" si="316"/>
        <v>4087</v>
      </c>
      <c r="B4094" s="12" t="s">
        <v>411</v>
      </c>
      <c r="C4094" s="272">
        <v>45185</v>
      </c>
      <c r="D4094" s="272">
        <v>45199</v>
      </c>
      <c r="E4094" s="196">
        <f t="shared" si="320"/>
        <v>45192</v>
      </c>
      <c r="F4094" s="272">
        <v>45198</v>
      </c>
      <c r="G4094" s="272">
        <v>45218</v>
      </c>
      <c r="H4094" s="12" t="s">
        <v>157</v>
      </c>
      <c r="I4094" s="234">
        <v>289.10000000000002</v>
      </c>
      <c r="J4094" s="272">
        <v>45219</v>
      </c>
      <c r="K4094" s="17">
        <f t="shared" si="319"/>
        <v>26.5</v>
      </c>
      <c r="L4094" s="283">
        <f t="shared" si="317"/>
        <v>1.1757704936171921E-6</v>
      </c>
      <c r="M4094" s="22">
        <f t="shared" si="318"/>
        <v>3.1157918080855588E-5</v>
      </c>
    </row>
    <row r="4095" spans="1:13">
      <c r="A4095" s="16">
        <f t="shared" si="316"/>
        <v>4088</v>
      </c>
      <c r="B4095" s="12" t="s">
        <v>411</v>
      </c>
      <c r="C4095" s="272">
        <v>45185</v>
      </c>
      <c r="D4095" s="272">
        <v>45199</v>
      </c>
      <c r="E4095" s="196">
        <f t="shared" si="320"/>
        <v>45192</v>
      </c>
      <c r="F4095" s="272">
        <v>45198</v>
      </c>
      <c r="G4095" s="272">
        <v>45212</v>
      </c>
      <c r="H4095" s="12" t="s">
        <v>153</v>
      </c>
      <c r="I4095" s="234">
        <v>338.46</v>
      </c>
      <c r="J4095" s="272">
        <v>45215</v>
      </c>
      <c r="K4095" s="17">
        <f t="shared" si="319"/>
        <v>20.5</v>
      </c>
      <c r="L4095" s="283">
        <f t="shared" si="317"/>
        <v>1.3765177491168274E-6</v>
      </c>
      <c r="M4095" s="22">
        <f t="shared" si="318"/>
        <v>2.8218613856894962E-5</v>
      </c>
    </row>
    <row r="4096" spans="1:13">
      <c r="A4096" s="16">
        <f t="shared" si="316"/>
        <v>4089</v>
      </c>
      <c r="B4096" s="12" t="s">
        <v>411</v>
      </c>
      <c r="C4096" s="272">
        <v>45185</v>
      </c>
      <c r="D4096" s="272">
        <v>45199</v>
      </c>
      <c r="E4096" s="196">
        <f t="shared" si="320"/>
        <v>45192</v>
      </c>
      <c r="F4096" s="272">
        <v>45198</v>
      </c>
      <c r="G4096" s="272">
        <v>45229</v>
      </c>
      <c r="H4096" s="12" t="s">
        <v>156</v>
      </c>
      <c r="I4096" s="234">
        <v>13.16</v>
      </c>
      <c r="J4096" s="272">
        <v>45230</v>
      </c>
      <c r="K4096" s="17">
        <f t="shared" si="319"/>
        <v>37.5</v>
      </c>
      <c r="L4096" s="283">
        <f t="shared" si="317"/>
        <v>5.3521756125915765E-8</v>
      </c>
      <c r="M4096" s="22">
        <f t="shared" si="318"/>
        <v>2.0070658547218413E-6</v>
      </c>
    </row>
    <row r="4097" spans="1:13">
      <c r="A4097" s="16">
        <f t="shared" si="316"/>
        <v>4090</v>
      </c>
      <c r="B4097" s="12" t="s">
        <v>411</v>
      </c>
      <c r="C4097" s="272">
        <v>45185</v>
      </c>
      <c r="D4097" s="272">
        <v>45199</v>
      </c>
      <c r="E4097" s="196">
        <f t="shared" si="320"/>
        <v>45192</v>
      </c>
      <c r="F4097" s="272">
        <v>45198</v>
      </c>
      <c r="G4097" s="272">
        <v>45211</v>
      </c>
      <c r="H4097" s="12" t="s">
        <v>152</v>
      </c>
      <c r="I4097" s="234">
        <v>68.42</v>
      </c>
      <c r="J4097" s="272">
        <v>45212</v>
      </c>
      <c r="K4097" s="17">
        <f t="shared" si="319"/>
        <v>19.5</v>
      </c>
      <c r="L4097" s="283">
        <f t="shared" si="317"/>
        <v>2.7826432782182041E-7</v>
      </c>
      <c r="M4097" s="22">
        <f t="shared" si="318"/>
        <v>5.4261543925254979E-6</v>
      </c>
    </row>
    <row r="4098" spans="1:13">
      <c r="A4098" s="16">
        <f t="shared" si="316"/>
        <v>4091</v>
      </c>
      <c r="B4098" s="12" t="s">
        <v>411</v>
      </c>
      <c r="C4098" s="272">
        <v>45185</v>
      </c>
      <c r="D4098" s="272">
        <v>45199</v>
      </c>
      <c r="E4098" s="196">
        <f t="shared" si="320"/>
        <v>45192</v>
      </c>
      <c r="F4098" s="272">
        <v>45198</v>
      </c>
      <c r="G4098" s="272">
        <v>45218</v>
      </c>
      <c r="H4098" s="12" t="s">
        <v>154</v>
      </c>
      <c r="I4098" s="234">
        <v>70.539999999999992</v>
      </c>
      <c r="J4098" s="272">
        <v>45219</v>
      </c>
      <c r="K4098" s="17">
        <f t="shared" si="319"/>
        <v>26.5</v>
      </c>
      <c r="L4098" s="283">
        <f t="shared" si="317"/>
        <v>2.8688637364149677E-7</v>
      </c>
      <c r="M4098" s="22">
        <f t="shared" si="318"/>
        <v>7.6024889014996647E-6</v>
      </c>
    </row>
    <row r="4099" spans="1:13">
      <c r="A4099" s="16">
        <f t="shared" si="316"/>
        <v>4092</v>
      </c>
      <c r="B4099" s="12" t="s">
        <v>411</v>
      </c>
      <c r="C4099" s="272">
        <v>45185</v>
      </c>
      <c r="D4099" s="272">
        <v>45199</v>
      </c>
      <c r="E4099" s="196">
        <f t="shared" si="320"/>
        <v>45192</v>
      </c>
      <c r="F4099" s="272">
        <v>45198</v>
      </c>
      <c r="G4099" s="272">
        <v>45218</v>
      </c>
      <c r="H4099" s="12" t="s">
        <v>157</v>
      </c>
      <c r="I4099" s="234">
        <v>110.46000000000001</v>
      </c>
      <c r="J4099" s="272">
        <v>45219</v>
      </c>
      <c r="K4099" s="17">
        <f t="shared" si="319"/>
        <v>26.5</v>
      </c>
      <c r="L4099" s="283">
        <f t="shared" si="317"/>
        <v>4.4924112322710151E-7</v>
      </c>
      <c r="M4099" s="22">
        <f t="shared" si="318"/>
        <v>1.190488976551819E-5</v>
      </c>
    </row>
    <row r="4100" spans="1:13">
      <c r="A4100" s="16">
        <f t="shared" si="316"/>
        <v>4093</v>
      </c>
      <c r="B4100" s="12" t="s">
        <v>411</v>
      </c>
      <c r="C4100" s="272">
        <v>45185</v>
      </c>
      <c r="D4100" s="272">
        <v>45199</v>
      </c>
      <c r="E4100" s="196">
        <f t="shared" si="320"/>
        <v>45192</v>
      </c>
      <c r="F4100" s="272">
        <v>45198</v>
      </c>
      <c r="G4100" s="272">
        <v>45202</v>
      </c>
      <c r="H4100" s="12" t="s">
        <v>156</v>
      </c>
      <c r="I4100" s="234">
        <v>48.12</v>
      </c>
      <c r="J4100" s="272">
        <v>45203</v>
      </c>
      <c r="K4100" s="17">
        <f t="shared" si="319"/>
        <v>10.5</v>
      </c>
      <c r="L4100" s="283">
        <f t="shared" si="317"/>
        <v>1.9570417209567375E-7</v>
      </c>
      <c r="M4100" s="22">
        <f t="shared" si="318"/>
        <v>2.0548938070045745E-6</v>
      </c>
    </row>
    <row r="4101" spans="1:13">
      <c r="A4101" s="16">
        <f t="shared" si="316"/>
        <v>4094</v>
      </c>
      <c r="B4101" s="12" t="s">
        <v>411</v>
      </c>
      <c r="C4101" s="272">
        <v>45185</v>
      </c>
      <c r="D4101" s="272">
        <v>45199</v>
      </c>
      <c r="E4101" s="196">
        <f t="shared" si="320"/>
        <v>45192</v>
      </c>
      <c r="F4101" s="272">
        <v>45198</v>
      </c>
      <c r="G4101" s="272">
        <v>45229</v>
      </c>
      <c r="H4101" s="12" t="s">
        <v>165</v>
      </c>
      <c r="I4101" s="234">
        <v>2.41</v>
      </c>
      <c r="J4101" s="272">
        <v>45230</v>
      </c>
      <c r="K4101" s="17">
        <f t="shared" si="319"/>
        <v>37.5</v>
      </c>
      <c r="L4101" s="283">
        <f t="shared" si="317"/>
        <v>9.8014766157642105E-9</v>
      </c>
      <c r="M4101" s="22">
        <f t="shared" si="318"/>
        <v>3.6755537309115789E-7</v>
      </c>
    </row>
    <row r="4102" spans="1:13">
      <c r="A4102" s="16">
        <f t="shared" si="316"/>
        <v>4095</v>
      </c>
      <c r="B4102" s="12" t="s">
        <v>411</v>
      </c>
      <c r="C4102" s="272">
        <v>45185</v>
      </c>
      <c r="D4102" s="272">
        <v>45199</v>
      </c>
      <c r="E4102" s="196">
        <f t="shared" si="320"/>
        <v>45192</v>
      </c>
      <c r="F4102" s="272">
        <v>45198</v>
      </c>
      <c r="G4102" s="272">
        <v>45198</v>
      </c>
      <c r="H4102" s="12" t="s">
        <v>164</v>
      </c>
      <c r="I4102" s="234">
        <v>433.71000000000004</v>
      </c>
      <c r="J4102" s="272">
        <v>45201</v>
      </c>
      <c r="K4102" s="17">
        <f t="shared" si="319"/>
        <v>6.5</v>
      </c>
      <c r="L4102" s="283">
        <f t="shared" si="317"/>
        <v>1.763899760590496E-6</v>
      </c>
      <c r="M4102" s="22">
        <f t="shared" si="318"/>
        <v>1.1465348443838224E-5</v>
      </c>
    </row>
    <row r="4103" spans="1:13">
      <c r="A4103" s="16">
        <f t="shared" si="316"/>
        <v>4096</v>
      </c>
      <c r="B4103" s="12" t="s">
        <v>411</v>
      </c>
      <c r="C4103" s="272">
        <v>45185</v>
      </c>
      <c r="D4103" s="272">
        <v>45199</v>
      </c>
      <c r="E4103" s="196">
        <f t="shared" si="320"/>
        <v>45192</v>
      </c>
      <c r="F4103" s="272">
        <v>45198</v>
      </c>
      <c r="G4103" s="272">
        <v>45198</v>
      </c>
      <c r="H4103" s="12" t="s">
        <v>166</v>
      </c>
      <c r="I4103" s="234">
        <v>73026.780000000013</v>
      </c>
      <c r="J4103" s="272">
        <v>45201</v>
      </c>
      <c r="K4103" s="17">
        <f t="shared" si="319"/>
        <v>6.5</v>
      </c>
      <c r="L4103" s="283">
        <f t="shared" si="317"/>
        <v>2.9700011472803221E-4</v>
      </c>
      <c r="M4103" s="22">
        <f t="shared" si="318"/>
        <v>1.9305007457322094E-3</v>
      </c>
    </row>
    <row r="4104" spans="1:13">
      <c r="A4104" s="16">
        <f t="shared" si="316"/>
        <v>4097</v>
      </c>
      <c r="B4104" s="12" t="s">
        <v>411</v>
      </c>
      <c r="C4104" s="272">
        <v>45185</v>
      </c>
      <c r="D4104" s="272">
        <v>45199</v>
      </c>
      <c r="E4104" s="196">
        <f t="shared" si="320"/>
        <v>45192</v>
      </c>
      <c r="F4104" s="272">
        <v>45198</v>
      </c>
      <c r="G4104" s="272">
        <v>45229</v>
      </c>
      <c r="H4104" s="12" t="s">
        <v>156</v>
      </c>
      <c r="I4104" s="234">
        <v>11.8</v>
      </c>
      <c r="J4104" s="272">
        <v>45230</v>
      </c>
      <c r="K4104" s="17">
        <f t="shared" si="319"/>
        <v>37.5</v>
      </c>
      <c r="L4104" s="283">
        <f t="shared" si="317"/>
        <v>4.7990632392538458E-8</v>
      </c>
      <c r="M4104" s="22">
        <f t="shared" si="318"/>
        <v>1.7996487147201921E-6</v>
      </c>
    </row>
    <row r="4105" spans="1:13">
      <c r="A4105" s="16">
        <f t="shared" ref="A4105:A4168" si="321">A4104+1</f>
        <v>4098</v>
      </c>
      <c r="B4105" s="12" t="s">
        <v>411</v>
      </c>
      <c r="C4105" s="272">
        <v>45185</v>
      </c>
      <c r="D4105" s="272">
        <v>45199</v>
      </c>
      <c r="E4105" s="196">
        <f t="shared" si="320"/>
        <v>45192</v>
      </c>
      <c r="F4105" s="272">
        <v>45198</v>
      </c>
      <c r="G4105" s="272">
        <v>45229</v>
      </c>
      <c r="H4105" s="12" t="s">
        <v>152</v>
      </c>
      <c r="I4105" s="234">
        <v>28.84</v>
      </c>
      <c r="J4105" s="272">
        <v>45230</v>
      </c>
      <c r="K4105" s="17">
        <f t="shared" si="319"/>
        <v>37.5</v>
      </c>
      <c r="L4105" s="283">
        <f t="shared" si="317"/>
        <v>1.1729235916956008E-7</v>
      </c>
      <c r="M4105" s="22">
        <f t="shared" si="318"/>
        <v>4.398463468858503E-6</v>
      </c>
    </row>
    <row r="4106" spans="1:13">
      <c r="A4106" s="16">
        <f t="shared" si="321"/>
        <v>4099</v>
      </c>
      <c r="B4106" s="12" t="s">
        <v>411</v>
      </c>
      <c r="C4106" s="272">
        <v>45185</v>
      </c>
      <c r="D4106" s="272">
        <v>45199</v>
      </c>
      <c r="E4106" s="196">
        <f t="shared" si="320"/>
        <v>45192</v>
      </c>
      <c r="F4106" s="272">
        <v>45198</v>
      </c>
      <c r="G4106" s="272">
        <v>45212</v>
      </c>
      <c r="H4106" s="12" t="s">
        <v>153</v>
      </c>
      <c r="I4106" s="234">
        <v>603.41999999999985</v>
      </c>
      <c r="J4106" s="272">
        <v>45215</v>
      </c>
      <c r="K4106" s="17">
        <f t="shared" si="319"/>
        <v>20.5</v>
      </c>
      <c r="L4106" s="283">
        <f t="shared" ref="L4106:L4169" si="322">I4106/$I$5449</f>
        <v>2.4541107964665717E-6</v>
      </c>
      <c r="M4106" s="22">
        <f t="shared" ref="M4106:M4169" si="323">L4106*K4106</f>
        <v>5.0309271327564721E-5</v>
      </c>
    </row>
    <row r="4107" spans="1:13">
      <c r="A4107" s="16">
        <f t="shared" si="321"/>
        <v>4100</v>
      </c>
      <c r="B4107" s="12" t="s">
        <v>411</v>
      </c>
      <c r="C4107" s="272">
        <v>45185</v>
      </c>
      <c r="D4107" s="272">
        <v>45199</v>
      </c>
      <c r="E4107" s="196">
        <f t="shared" si="320"/>
        <v>45192</v>
      </c>
      <c r="F4107" s="272">
        <v>45198</v>
      </c>
      <c r="G4107" s="272">
        <v>45218</v>
      </c>
      <c r="H4107" s="12" t="s">
        <v>157</v>
      </c>
      <c r="I4107" s="234">
        <v>30.2</v>
      </c>
      <c r="J4107" s="272">
        <v>45219</v>
      </c>
      <c r="K4107" s="17">
        <f t="shared" ref="K4107:K4170" si="324">(G4107-D4107)+((D4107-C4107+1)/2)</f>
        <v>26.5</v>
      </c>
      <c r="L4107" s="283">
        <f t="shared" si="322"/>
        <v>1.228234829029374E-7</v>
      </c>
      <c r="M4107" s="22">
        <f t="shared" si="323"/>
        <v>3.2548222969278413E-6</v>
      </c>
    </row>
    <row r="4108" spans="1:13">
      <c r="A4108" s="16">
        <f t="shared" si="321"/>
        <v>4101</v>
      </c>
      <c r="B4108" s="12" t="s">
        <v>411</v>
      </c>
      <c r="C4108" s="272">
        <v>45185</v>
      </c>
      <c r="D4108" s="272">
        <v>45199</v>
      </c>
      <c r="E4108" s="196">
        <f t="shared" si="320"/>
        <v>45192</v>
      </c>
      <c r="F4108" s="272">
        <v>45198</v>
      </c>
      <c r="G4108" s="272">
        <v>45211</v>
      </c>
      <c r="H4108" s="12" t="s">
        <v>152</v>
      </c>
      <c r="I4108" s="234">
        <v>92.8</v>
      </c>
      <c r="J4108" s="272">
        <v>45212</v>
      </c>
      <c r="K4108" s="17">
        <f t="shared" si="324"/>
        <v>19.5</v>
      </c>
      <c r="L4108" s="283">
        <f t="shared" si="322"/>
        <v>3.7741785474809902E-7</v>
      </c>
      <c r="M4108" s="22">
        <f t="shared" si="323"/>
        <v>7.3596481675879312E-6</v>
      </c>
    </row>
    <row r="4109" spans="1:13">
      <c r="A4109" s="16">
        <f t="shared" si="321"/>
        <v>4102</v>
      </c>
      <c r="B4109" s="12" t="s">
        <v>411</v>
      </c>
      <c r="C4109" s="272">
        <v>45185</v>
      </c>
      <c r="D4109" s="272">
        <v>45199</v>
      </c>
      <c r="E4109" s="196">
        <f t="shared" si="320"/>
        <v>45192</v>
      </c>
      <c r="F4109" s="272">
        <v>45198</v>
      </c>
      <c r="G4109" s="272">
        <v>45211</v>
      </c>
      <c r="H4109" s="12" t="s">
        <v>156</v>
      </c>
      <c r="I4109" s="234">
        <v>182.42</v>
      </c>
      <c r="J4109" s="272">
        <v>45212</v>
      </c>
      <c r="K4109" s="17">
        <f t="shared" si="324"/>
        <v>19.5</v>
      </c>
      <c r="L4109" s="283">
        <f t="shared" si="322"/>
        <v>7.4190264076668339E-7</v>
      </c>
      <c r="M4109" s="22">
        <f t="shared" si="323"/>
        <v>1.4467101494950327E-5</v>
      </c>
    </row>
    <row r="4110" spans="1:13">
      <c r="A4110" s="16">
        <f t="shared" si="321"/>
        <v>4103</v>
      </c>
      <c r="B4110" s="12" t="s">
        <v>411</v>
      </c>
      <c r="C4110" s="272">
        <v>45185</v>
      </c>
      <c r="D4110" s="272">
        <v>45199</v>
      </c>
      <c r="E4110" s="196">
        <f t="shared" si="320"/>
        <v>45192</v>
      </c>
      <c r="F4110" s="272">
        <v>45198</v>
      </c>
      <c r="G4110" s="272">
        <v>45202</v>
      </c>
      <c r="H4110" s="12" t="s">
        <v>152</v>
      </c>
      <c r="I4110" s="234">
        <v>448.60999999999996</v>
      </c>
      <c r="J4110" s="272">
        <v>45203</v>
      </c>
      <c r="K4110" s="17">
        <f t="shared" si="324"/>
        <v>10.5</v>
      </c>
      <c r="L4110" s="283">
        <f t="shared" si="322"/>
        <v>1.8244981014929383E-6</v>
      </c>
      <c r="M4110" s="22">
        <f t="shared" si="323"/>
        <v>1.9157230065675854E-5</v>
      </c>
    </row>
    <row r="4111" spans="1:13">
      <c r="A4111" s="16">
        <f t="shared" si="321"/>
        <v>4104</v>
      </c>
      <c r="B4111" s="12" t="s">
        <v>411</v>
      </c>
      <c r="C4111" s="272">
        <v>45185</v>
      </c>
      <c r="D4111" s="272">
        <v>45199</v>
      </c>
      <c r="E4111" s="196">
        <f t="shared" si="320"/>
        <v>45192</v>
      </c>
      <c r="F4111" s="272">
        <v>45198</v>
      </c>
      <c r="G4111" s="272">
        <v>45218</v>
      </c>
      <c r="H4111" s="12" t="s">
        <v>157</v>
      </c>
      <c r="I4111" s="234">
        <v>65.55</v>
      </c>
      <c r="J4111" s="272">
        <v>45219</v>
      </c>
      <c r="K4111" s="17">
        <f t="shared" si="324"/>
        <v>26.5</v>
      </c>
      <c r="L4111" s="283">
        <f t="shared" si="322"/>
        <v>2.6659202994329624E-7</v>
      </c>
      <c r="M4111" s="22">
        <f t="shared" si="323"/>
        <v>7.0646887934973504E-6</v>
      </c>
    </row>
    <row r="4112" spans="1:13">
      <c r="A4112" s="16">
        <f t="shared" si="321"/>
        <v>4105</v>
      </c>
      <c r="B4112" s="12" t="s">
        <v>411</v>
      </c>
      <c r="C4112" s="272">
        <v>45185</v>
      </c>
      <c r="D4112" s="272">
        <v>45199</v>
      </c>
      <c r="E4112" s="196">
        <f t="shared" si="320"/>
        <v>45192</v>
      </c>
      <c r="F4112" s="272">
        <v>45198</v>
      </c>
      <c r="G4112" s="272">
        <v>45218</v>
      </c>
      <c r="H4112" s="12" t="s">
        <v>154</v>
      </c>
      <c r="I4112" s="234">
        <v>61.12</v>
      </c>
      <c r="J4112" s="272">
        <v>45219</v>
      </c>
      <c r="K4112" s="17">
        <f t="shared" si="324"/>
        <v>26.5</v>
      </c>
      <c r="L4112" s="283">
        <f t="shared" si="322"/>
        <v>2.4857520778236865E-7</v>
      </c>
      <c r="M4112" s="22">
        <f t="shared" si="323"/>
        <v>6.5872430062327695E-6</v>
      </c>
    </row>
    <row r="4113" spans="1:13">
      <c r="A4113" s="16">
        <f t="shared" si="321"/>
        <v>4106</v>
      </c>
      <c r="B4113" s="12" t="s">
        <v>411</v>
      </c>
      <c r="C4113" s="272">
        <v>45185</v>
      </c>
      <c r="D4113" s="272">
        <v>45199</v>
      </c>
      <c r="E4113" s="196">
        <f t="shared" si="320"/>
        <v>45192</v>
      </c>
      <c r="F4113" s="272">
        <v>45198</v>
      </c>
      <c r="G4113" s="272">
        <v>45218</v>
      </c>
      <c r="H4113" s="12" t="s">
        <v>157</v>
      </c>
      <c r="I4113" s="234">
        <v>1826.9899999999998</v>
      </c>
      <c r="J4113" s="272">
        <v>45219</v>
      </c>
      <c r="K4113" s="17">
        <f t="shared" si="324"/>
        <v>26.5</v>
      </c>
      <c r="L4113" s="283">
        <f t="shared" si="322"/>
        <v>7.4303733453257471E-6</v>
      </c>
      <c r="M4113" s="22">
        <f t="shared" si="323"/>
        <v>1.9690489365113229E-4</v>
      </c>
    </row>
    <row r="4114" spans="1:13">
      <c r="A4114" s="16">
        <f t="shared" si="321"/>
        <v>4107</v>
      </c>
      <c r="B4114" s="12" t="s">
        <v>411</v>
      </c>
      <c r="C4114" s="272">
        <v>45185</v>
      </c>
      <c r="D4114" s="272">
        <v>45199</v>
      </c>
      <c r="E4114" s="196">
        <f t="shared" si="320"/>
        <v>45192</v>
      </c>
      <c r="F4114" s="272">
        <v>45198</v>
      </c>
      <c r="G4114" s="272">
        <v>45218</v>
      </c>
      <c r="H4114" s="12" t="s">
        <v>157</v>
      </c>
      <c r="I4114" s="234">
        <v>169.06</v>
      </c>
      <c r="J4114" s="272">
        <v>45219</v>
      </c>
      <c r="K4114" s="17">
        <f t="shared" si="324"/>
        <v>26.5</v>
      </c>
      <c r="L4114" s="283">
        <f t="shared" si="322"/>
        <v>6.875674840917416E-7</v>
      </c>
      <c r="M4114" s="22">
        <f t="shared" si="323"/>
        <v>1.8220538328431154E-5</v>
      </c>
    </row>
    <row r="4115" spans="1:13">
      <c r="A4115" s="16">
        <f t="shared" si="321"/>
        <v>4108</v>
      </c>
      <c r="B4115" s="12" t="s">
        <v>411</v>
      </c>
      <c r="C4115" s="272">
        <v>45185</v>
      </c>
      <c r="D4115" s="272">
        <v>45199</v>
      </c>
      <c r="E4115" s="196">
        <f t="shared" si="320"/>
        <v>45192</v>
      </c>
      <c r="F4115" s="272">
        <v>45198</v>
      </c>
      <c r="G4115" s="272">
        <v>45229</v>
      </c>
      <c r="H4115" s="12" t="s">
        <v>165</v>
      </c>
      <c r="I4115" s="234">
        <v>59.58</v>
      </c>
      <c r="J4115" s="272">
        <v>45230</v>
      </c>
      <c r="K4115" s="17">
        <f t="shared" si="324"/>
        <v>37.5</v>
      </c>
      <c r="L4115" s="283">
        <f t="shared" si="322"/>
        <v>2.4231202355486787E-7</v>
      </c>
      <c r="M4115" s="22">
        <f t="shared" si="323"/>
        <v>9.0867008833075455E-6</v>
      </c>
    </row>
    <row r="4116" spans="1:13">
      <c r="A4116" s="16">
        <f t="shared" si="321"/>
        <v>4109</v>
      </c>
      <c r="B4116" s="12" t="s">
        <v>411</v>
      </c>
      <c r="C4116" s="272">
        <v>45185</v>
      </c>
      <c r="D4116" s="272">
        <v>45199</v>
      </c>
      <c r="E4116" s="196">
        <f t="shared" si="320"/>
        <v>45192</v>
      </c>
      <c r="F4116" s="272">
        <v>45198</v>
      </c>
      <c r="G4116" s="272">
        <v>45218</v>
      </c>
      <c r="H4116" s="12" t="s">
        <v>157</v>
      </c>
      <c r="I4116" s="234">
        <v>200.45</v>
      </c>
      <c r="J4116" s="272">
        <v>45219</v>
      </c>
      <c r="K4116" s="17">
        <f t="shared" si="324"/>
        <v>26.5</v>
      </c>
      <c r="L4116" s="283">
        <f t="shared" si="322"/>
        <v>8.1523070026138412E-7</v>
      </c>
      <c r="M4116" s="22">
        <f t="shared" si="323"/>
        <v>2.160361355692668E-5</v>
      </c>
    </row>
    <row r="4117" spans="1:13">
      <c r="A4117" s="16">
        <f t="shared" si="321"/>
        <v>4110</v>
      </c>
      <c r="B4117" s="12" t="s">
        <v>411</v>
      </c>
      <c r="C4117" s="272">
        <v>45185</v>
      </c>
      <c r="D4117" s="272">
        <v>45199</v>
      </c>
      <c r="E4117" s="196">
        <f t="shared" si="320"/>
        <v>45192</v>
      </c>
      <c r="F4117" s="272">
        <v>45198</v>
      </c>
      <c r="G4117" s="272">
        <v>45218</v>
      </c>
      <c r="H4117" s="12" t="s">
        <v>157</v>
      </c>
      <c r="I4117" s="234">
        <v>104.83</v>
      </c>
      <c r="J4117" s="272">
        <v>45219</v>
      </c>
      <c r="K4117" s="17">
        <f t="shared" si="324"/>
        <v>26.5</v>
      </c>
      <c r="L4117" s="283">
        <f t="shared" si="322"/>
        <v>4.2634389777201743E-7</v>
      </c>
      <c r="M4117" s="22">
        <f t="shared" si="323"/>
        <v>1.1298113290958462E-5</v>
      </c>
    </row>
    <row r="4118" spans="1:13">
      <c r="A4118" s="16">
        <f t="shared" si="321"/>
        <v>4111</v>
      </c>
      <c r="B4118" s="12" t="s">
        <v>411</v>
      </c>
      <c r="C4118" s="272">
        <v>45185</v>
      </c>
      <c r="D4118" s="272">
        <v>45199</v>
      </c>
      <c r="E4118" s="196">
        <f t="shared" si="320"/>
        <v>45192</v>
      </c>
      <c r="F4118" s="272">
        <v>45198</v>
      </c>
      <c r="G4118" s="272">
        <v>45218</v>
      </c>
      <c r="H4118" s="12" t="s">
        <v>157</v>
      </c>
      <c r="I4118" s="234">
        <v>862.1099999999999</v>
      </c>
      <c r="J4118" s="272">
        <v>45219</v>
      </c>
      <c r="K4118" s="17">
        <f t="shared" si="324"/>
        <v>26.5</v>
      </c>
      <c r="L4118" s="283">
        <f t="shared" si="322"/>
        <v>3.5062037366043491E-6</v>
      </c>
      <c r="M4118" s="22">
        <f t="shared" si="323"/>
        <v>9.2914399020015256E-5</v>
      </c>
    </row>
    <row r="4119" spans="1:13">
      <c r="A4119" s="16">
        <f t="shared" si="321"/>
        <v>4112</v>
      </c>
      <c r="B4119" s="12" t="s">
        <v>411</v>
      </c>
      <c r="C4119" s="272">
        <v>45185</v>
      </c>
      <c r="D4119" s="272">
        <v>45199</v>
      </c>
      <c r="E4119" s="196">
        <f t="shared" si="320"/>
        <v>45192</v>
      </c>
      <c r="F4119" s="272">
        <v>45198</v>
      </c>
      <c r="G4119" s="272">
        <v>45218</v>
      </c>
      <c r="H4119" s="12" t="s">
        <v>154</v>
      </c>
      <c r="I4119" s="234">
        <v>193.23</v>
      </c>
      <c r="J4119" s="272">
        <v>45219</v>
      </c>
      <c r="K4119" s="17">
        <f t="shared" si="324"/>
        <v>26.5</v>
      </c>
      <c r="L4119" s="283">
        <f t="shared" si="322"/>
        <v>7.8586694044154282E-7</v>
      </c>
      <c r="M4119" s="22">
        <f t="shared" si="323"/>
        <v>2.0825473921700886E-5</v>
      </c>
    </row>
    <row r="4120" spans="1:13">
      <c r="A4120" s="16">
        <f t="shared" si="321"/>
        <v>4113</v>
      </c>
      <c r="B4120" s="12" t="s">
        <v>411</v>
      </c>
      <c r="C4120" s="272">
        <v>45185</v>
      </c>
      <c r="D4120" s="272">
        <v>45199</v>
      </c>
      <c r="E4120" s="196">
        <f t="shared" si="320"/>
        <v>45192</v>
      </c>
      <c r="F4120" s="272">
        <v>45198</v>
      </c>
      <c r="G4120" s="272">
        <v>45218</v>
      </c>
      <c r="H4120" s="12" t="s">
        <v>157</v>
      </c>
      <c r="I4120" s="234">
        <v>783.17000000000007</v>
      </c>
      <c r="J4120" s="272">
        <v>45219</v>
      </c>
      <c r="K4120" s="17">
        <f t="shared" si="324"/>
        <v>26.5</v>
      </c>
      <c r="L4120" s="283">
        <f t="shared" si="322"/>
        <v>3.1851545399037579E-6</v>
      </c>
      <c r="M4120" s="22">
        <f t="shared" si="323"/>
        <v>8.4406595307449581E-5</v>
      </c>
    </row>
    <row r="4121" spans="1:13">
      <c r="A4121" s="16">
        <f t="shared" si="321"/>
        <v>4114</v>
      </c>
      <c r="B4121" s="12" t="s">
        <v>411</v>
      </c>
      <c r="C4121" s="272">
        <v>45185</v>
      </c>
      <c r="D4121" s="272">
        <v>45199</v>
      </c>
      <c r="E4121" s="196">
        <f t="shared" si="320"/>
        <v>45192</v>
      </c>
      <c r="F4121" s="272">
        <v>45198</v>
      </c>
      <c r="G4121" s="272">
        <v>45223</v>
      </c>
      <c r="H4121" s="12" t="s">
        <v>166</v>
      </c>
      <c r="I4121" s="234">
        <v>732.38</v>
      </c>
      <c r="J4121" s="272">
        <v>45224</v>
      </c>
      <c r="K4121" s="17">
        <f t="shared" si="324"/>
        <v>31.5</v>
      </c>
      <c r="L4121" s="283">
        <f t="shared" si="322"/>
        <v>2.9785914704785858E-6</v>
      </c>
      <c r="M4121" s="22">
        <f t="shared" si="323"/>
        <v>9.3825631320075458E-5</v>
      </c>
    </row>
    <row r="4122" spans="1:13">
      <c r="A4122" s="16">
        <f t="shared" si="321"/>
        <v>4115</v>
      </c>
      <c r="B4122" s="12" t="s">
        <v>411</v>
      </c>
      <c r="C4122" s="272">
        <v>45185</v>
      </c>
      <c r="D4122" s="272">
        <v>45199</v>
      </c>
      <c r="E4122" s="196">
        <f t="shared" si="320"/>
        <v>45192</v>
      </c>
      <c r="F4122" s="272">
        <v>45198</v>
      </c>
      <c r="G4122" s="272">
        <v>45218</v>
      </c>
      <c r="H4122" s="12" t="s">
        <v>157</v>
      </c>
      <c r="I4122" s="234">
        <v>1939.1199999999997</v>
      </c>
      <c r="J4122" s="272">
        <v>45219</v>
      </c>
      <c r="K4122" s="17">
        <f t="shared" si="324"/>
        <v>26.5</v>
      </c>
      <c r="L4122" s="283">
        <f t="shared" si="322"/>
        <v>7.8864063631372167E-6</v>
      </c>
      <c r="M4122" s="22">
        <f t="shared" si="323"/>
        <v>2.0898976862313625E-4</v>
      </c>
    </row>
    <row r="4123" spans="1:13">
      <c r="A4123" s="16">
        <f t="shared" si="321"/>
        <v>4116</v>
      </c>
      <c r="B4123" s="12" t="s">
        <v>411</v>
      </c>
      <c r="C4123" s="272">
        <v>45185</v>
      </c>
      <c r="D4123" s="272">
        <v>45199</v>
      </c>
      <c r="E4123" s="196">
        <f t="shared" si="320"/>
        <v>45192</v>
      </c>
      <c r="F4123" s="272">
        <v>45198</v>
      </c>
      <c r="G4123" s="272">
        <v>45229</v>
      </c>
      <c r="H4123" s="12" t="s">
        <v>152</v>
      </c>
      <c r="I4123" s="234">
        <v>40.229999999999997</v>
      </c>
      <c r="J4123" s="272">
        <v>45230</v>
      </c>
      <c r="K4123" s="17">
        <f t="shared" si="324"/>
        <v>37.5</v>
      </c>
      <c r="L4123" s="283">
        <f t="shared" si="322"/>
        <v>1.6361552043659507E-7</v>
      </c>
      <c r="M4123" s="22">
        <f t="shared" si="323"/>
        <v>6.1355820163723152E-6</v>
      </c>
    </row>
    <row r="4124" spans="1:13">
      <c r="A4124" s="16">
        <f t="shared" si="321"/>
        <v>4117</v>
      </c>
      <c r="B4124" s="12" t="s">
        <v>411</v>
      </c>
      <c r="C4124" s="272">
        <v>45185</v>
      </c>
      <c r="D4124" s="272">
        <v>45199</v>
      </c>
      <c r="E4124" s="196">
        <f t="shared" si="320"/>
        <v>45192</v>
      </c>
      <c r="F4124" s="272">
        <v>45198</v>
      </c>
      <c r="G4124" s="272">
        <v>45202</v>
      </c>
      <c r="H4124" s="12" t="s">
        <v>166</v>
      </c>
      <c r="I4124" s="234">
        <v>860.12</v>
      </c>
      <c r="J4124" s="272">
        <v>45203</v>
      </c>
      <c r="K4124" s="17">
        <f t="shared" si="324"/>
        <v>10.5</v>
      </c>
      <c r="L4124" s="283">
        <f t="shared" si="322"/>
        <v>3.49811040114154E-6</v>
      </c>
      <c r="M4124" s="22">
        <f t="shared" si="323"/>
        <v>3.6730159211986167E-5</v>
      </c>
    </row>
    <row r="4125" spans="1:13">
      <c r="A4125" s="16">
        <f t="shared" si="321"/>
        <v>4118</v>
      </c>
      <c r="B4125" s="12" t="s">
        <v>411</v>
      </c>
      <c r="C4125" s="272">
        <v>45185</v>
      </c>
      <c r="D4125" s="272">
        <v>45199</v>
      </c>
      <c r="E4125" s="196">
        <f t="shared" si="320"/>
        <v>45192</v>
      </c>
      <c r="F4125" s="272">
        <v>45198</v>
      </c>
      <c r="G4125" s="272">
        <v>45202</v>
      </c>
      <c r="H4125" s="12" t="s">
        <v>164</v>
      </c>
      <c r="I4125" s="234">
        <v>4890.99</v>
      </c>
      <c r="J4125" s="272">
        <v>45203</v>
      </c>
      <c r="K4125" s="17">
        <f t="shared" si="324"/>
        <v>10.5</v>
      </c>
      <c r="L4125" s="283">
        <f t="shared" si="322"/>
        <v>1.9891669756405223E-5</v>
      </c>
      <c r="M4125" s="22">
        <f t="shared" si="323"/>
        <v>2.0886253244225484E-4</v>
      </c>
    </row>
    <row r="4126" spans="1:13">
      <c r="A4126" s="16">
        <f t="shared" si="321"/>
        <v>4119</v>
      </c>
      <c r="B4126" s="12" t="s">
        <v>411</v>
      </c>
      <c r="C4126" s="272">
        <v>45185</v>
      </c>
      <c r="D4126" s="272">
        <v>45199</v>
      </c>
      <c r="E4126" s="196">
        <f t="shared" si="320"/>
        <v>45192</v>
      </c>
      <c r="F4126" s="272">
        <v>45198</v>
      </c>
      <c r="G4126" s="272">
        <v>45229</v>
      </c>
      <c r="H4126" s="12" t="s">
        <v>423</v>
      </c>
      <c r="I4126" s="234">
        <v>16.48</v>
      </c>
      <c r="J4126" s="272">
        <v>45230</v>
      </c>
      <c r="K4126" s="17">
        <f t="shared" si="324"/>
        <v>37.5</v>
      </c>
      <c r="L4126" s="283">
        <f t="shared" si="322"/>
        <v>6.702420523974862E-8</v>
      </c>
      <c r="M4126" s="22">
        <f t="shared" si="323"/>
        <v>2.5134076964905734E-6</v>
      </c>
    </row>
    <row r="4127" spans="1:13">
      <c r="A4127" s="16">
        <f t="shared" si="321"/>
        <v>4120</v>
      </c>
      <c r="B4127" s="12" t="s">
        <v>411</v>
      </c>
      <c r="C4127" s="272">
        <v>45185</v>
      </c>
      <c r="D4127" s="272">
        <v>45199</v>
      </c>
      <c r="E4127" s="196">
        <f t="shared" si="320"/>
        <v>45192</v>
      </c>
      <c r="F4127" s="272">
        <v>45198</v>
      </c>
      <c r="G4127" s="272">
        <v>45229</v>
      </c>
      <c r="H4127" s="12" t="s">
        <v>421</v>
      </c>
      <c r="I4127" s="234">
        <v>6.19</v>
      </c>
      <c r="J4127" s="272">
        <v>45230</v>
      </c>
      <c r="K4127" s="17">
        <f t="shared" si="324"/>
        <v>37.5</v>
      </c>
      <c r="L4127" s="283">
        <f t="shared" si="322"/>
        <v>2.5174746992357037E-8</v>
      </c>
      <c r="M4127" s="22">
        <f t="shared" si="323"/>
        <v>9.4405301221338889E-7</v>
      </c>
    </row>
    <row r="4128" spans="1:13">
      <c r="A4128" s="16">
        <f t="shared" si="321"/>
        <v>4121</v>
      </c>
      <c r="B4128" s="12" t="s">
        <v>411</v>
      </c>
      <c r="C4128" s="272">
        <v>45185</v>
      </c>
      <c r="D4128" s="272">
        <v>45199</v>
      </c>
      <c r="E4128" s="196">
        <f t="shared" si="320"/>
        <v>45192</v>
      </c>
      <c r="F4128" s="272">
        <v>45198</v>
      </c>
      <c r="G4128" s="272">
        <v>45229</v>
      </c>
      <c r="H4128" s="12" t="s">
        <v>422</v>
      </c>
      <c r="I4128" s="234">
        <v>16.54</v>
      </c>
      <c r="J4128" s="272">
        <v>45230</v>
      </c>
      <c r="K4128" s="17">
        <f t="shared" si="324"/>
        <v>37.5</v>
      </c>
      <c r="L4128" s="283">
        <f t="shared" si="322"/>
        <v>6.7268225404456432E-8</v>
      </c>
      <c r="M4128" s="22">
        <f t="shared" si="323"/>
        <v>2.5225584526671162E-6</v>
      </c>
    </row>
    <row r="4129" spans="1:13">
      <c r="A4129" s="16">
        <f t="shared" si="321"/>
        <v>4122</v>
      </c>
      <c r="B4129" s="12" t="s">
        <v>411</v>
      </c>
      <c r="C4129" s="272">
        <v>45185</v>
      </c>
      <c r="D4129" s="272">
        <v>45199</v>
      </c>
      <c r="E4129" s="196">
        <f t="shared" si="320"/>
        <v>45192</v>
      </c>
      <c r="F4129" s="272">
        <v>45198</v>
      </c>
      <c r="G4129" s="272">
        <v>45218</v>
      </c>
      <c r="H4129" s="12" t="s">
        <v>157</v>
      </c>
      <c r="I4129" s="234">
        <v>114.75</v>
      </c>
      <c r="J4129" s="272">
        <v>45219</v>
      </c>
      <c r="K4129" s="17">
        <f t="shared" si="324"/>
        <v>26.5</v>
      </c>
      <c r="L4129" s="283">
        <f t="shared" si="322"/>
        <v>4.6668856500371079E-7</v>
      </c>
      <c r="M4129" s="22">
        <f t="shared" si="323"/>
        <v>1.2367246972598336E-5</v>
      </c>
    </row>
    <row r="4130" spans="1:13">
      <c r="A4130" s="16">
        <f t="shared" si="321"/>
        <v>4123</v>
      </c>
      <c r="B4130" s="12" t="s">
        <v>411</v>
      </c>
      <c r="C4130" s="272">
        <v>45185</v>
      </c>
      <c r="D4130" s="272">
        <v>45199</v>
      </c>
      <c r="E4130" s="196">
        <f t="shared" si="320"/>
        <v>45192</v>
      </c>
      <c r="F4130" s="272">
        <v>45198</v>
      </c>
      <c r="G4130" s="272">
        <v>45218</v>
      </c>
      <c r="H4130" s="12" t="s">
        <v>157</v>
      </c>
      <c r="I4130" s="234">
        <v>369.27000000000004</v>
      </c>
      <c r="J4130" s="272">
        <v>45219</v>
      </c>
      <c r="K4130" s="17">
        <f t="shared" si="324"/>
        <v>26.5</v>
      </c>
      <c r="L4130" s="283">
        <f t="shared" si="322"/>
        <v>1.5018221036942947E-6</v>
      </c>
      <c r="M4130" s="22">
        <f t="shared" si="323"/>
        <v>3.9798285747898807E-5</v>
      </c>
    </row>
    <row r="4131" spans="1:13">
      <c r="A4131" s="16">
        <f t="shared" si="321"/>
        <v>4124</v>
      </c>
      <c r="B4131" s="12" t="s">
        <v>411</v>
      </c>
      <c r="C4131" s="272">
        <v>45185</v>
      </c>
      <c r="D4131" s="272">
        <v>45199</v>
      </c>
      <c r="E4131" s="196">
        <f t="shared" si="320"/>
        <v>45192</v>
      </c>
      <c r="F4131" s="272">
        <v>45198</v>
      </c>
      <c r="G4131" s="272">
        <v>45321</v>
      </c>
      <c r="H4131" s="12" t="s">
        <v>165</v>
      </c>
      <c r="I4131" s="234">
        <v>7.67</v>
      </c>
      <c r="J4131" s="272">
        <v>45322</v>
      </c>
      <c r="K4131" s="17">
        <f t="shared" si="324"/>
        <v>129.5</v>
      </c>
      <c r="L4131" s="283">
        <f t="shared" si="322"/>
        <v>3.1193911055149994E-8</v>
      </c>
      <c r="M4131" s="22">
        <f t="shared" si="323"/>
        <v>4.0396114816419238E-6</v>
      </c>
    </row>
    <row r="4132" spans="1:13">
      <c r="A4132" s="16">
        <f t="shared" si="321"/>
        <v>4125</v>
      </c>
      <c r="B4132" s="12" t="s">
        <v>411</v>
      </c>
      <c r="C4132" s="272">
        <v>45185</v>
      </c>
      <c r="D4132" s="272">
        <v>45199</v>
      </c>
      <c r="E4132" s="196">
        <f t="shared" si="320"/>
        <v>45192</v>
      </c>
      <c r="F4132" s="272">
        <v>45198</v>
      </c>
      <c r="G4132" s="272">
        <v>45218</v>
      </c>
      <c r="H4132" s="12" t="s">
        <v>157</v>
      </c>
      <c r="I4132" s="234">
        <v>49.56</v>
      </c>
      <c r="J4132" s="272">
        <v>45219</v>
      </c>
      <c r="K4132" s="17">
        <f t="shared" si="324"/>
        <v>26.5</v>
      </c>
      <c r="L4132" s="283">
        <f t="shared" si="322"/>
        <v>2.015606560486615E-7</v>
      </c>
      <c r="M4132" s="22">
        <f t="shared" si="323"/>
        <v>5.3413573852895295E-6</v>
      </c>
    </row>
    <row r="4133" spans="1:13">
      <c r="A4133" s="16">
        <f t="shared" si="321"/>
        <v>4126</v>
      </c>
      <c r="B4133" s="12" t="s">
        <v>411</v>
      </c>
      <c r="C4133" s="272">
        <v>45185</v>
      </c>
      <c r="D4133" s="272">
        <v>45199</v>
      </c>
      <c r="E4133" s="196">
        <f t="shared" ref="E4133:E4196" si="325">AVERAGE(C4133:D4133)</f>
        <v>45192</v>
      </c>
      <c r="F4133" s="272">
        <v>45198</v>
      </c>
      <c r="G4133" s="272">
        <v>45212</v>
      </c>
      <c r="H4133" s="12" t="s">
        <v>166</v>
      </c>
      <c r="I4133" s="234">
        <v>210.23</v>
      </c>
      <c r="J4133" s="272">
        <v>45215</v>
      </c>
      <c r="K4133" s="17">
        <f t="shared" si="324"/>
        <v>20.5</v>
      </c>
      <c r="L4133" s="283">
        <f t="shared" si="322"/>
        <v>8.5500598710875922E-7</v>
      </c>
      <c r="M4133" s="22">
        <f t="shared" si="323"/>
        <v>1.7527622735729564E-5</v>
      </c>
    </row>
    <row r="4134" spans="1:13">
      <c r="A4134" s="16">
        <f t="shared" si="321"/>
        <v>4127</v>
      </c>
      <c r="B4134" s="12" t="s">
        <v>411</v>
      </c>
      <c r="C4134" s="272">
        <v>45185</v>
      </c>
      <c r="D4134" s="272">
        <v>45199</v>
      </c>
      <c r="E4134" s="196">
        <f t="shared" si="325"/>
        <v>45192</v>
      </c>
      <c r="F4134" s="272">
        <v>45198</v>
      </c>
      <c r="G4134" s="272">
        <v>45202</v>
      </c>
      <c r="H4134" s="12" t="s">
        <v>156</v>
      </c>
      <c r="I4134" s="234">
        <v>28.98</v>
      </c>
      <c r="J4134" s="272">
        <v>45203</v>
      </c>
      <c r="K4134" s="17">
        <f t="shared" si="324"/>
        <v>10.5</v>
      </c>
      <c r="L4134" s="283">
        <f t="shared" si="322"/>
        <v>1.1786173955387833E-7</v>
      </c>
      <c r="M4134" s="22">
        <f t="shared" si="323"/>
        <v>1.2375482653157225E-6</v>
      </c>
    </row>
    <row r="4135" spans="1:13">
      <c r="A4135" s="16">
        <f t="shared" si="321"/>
        <v>4128</v>
      </c>
      <c r="B4135" s="12" t="s">
        <v>411</v>
      </c>
      <c r="C4135" s="272">
        <v>45185</v>
      </c>
      <c r="D4135" s="272">
        <v>45199</v>
      </c>
      <c r="E4135" s="196">
        <f t="shared" si="325"/>
        <v>45192</v>
      </c>
      <c r="F4135" s="272">
        <v>45198</v>
      </c>
      <c r="G4135" s="272">
        <v>45229</v>
      </c>
      <c r="H4135" s="12" t="s">
        <v>152</v>
      </c>
      <c r="I4135" s="234">
        <v>4.74</v>
      </c>
      <c r="J4135" s="272">
        <v>45230</v>
      </c>
      <c r="K4135" s="17">
        <f t="shared" si="324"/>
        <v>37.5</v>
      </c>
      <c r="L4135" s="283">
        <f t="shared" si="322"/>
        <v>1.927759301191799E-8</v>
      </c>
      <c r="M4135" s="22">
        <f t="shared" si="323"/>
        <v>7.2290973794692466E-7</v>
      </c>
    </row>
    <row r="4136" spans="1:13">
      <c r="A4136" s="16">
        <f t="shared" si="321"/>
        <v>4129</v>
      </c>
      <c r="B4136" s="12" t="s">
        <v>411</v>
      </c>
      <c r="C4136" s="272">
        <v>45185</v>
      </c>
      <c r="D4136" s="272">
        <v>45199</v>
      </c>
      <c r="E4136" s="196">
        <f t="shared" si="325"/>
        <v>45192</v>
      </c>
      <c r="F4136" s="272">
        <v>45198</v>
      </c>
      <c r="G4136" s="272">
        <v>45229</v>
      </c>
      <c r="H4136" s="12" t="s">
        <v>156</v>
      </c>
      <c r="I4136" s="234">
        <v>331.78</v>
      </c>
      <c r="J4136" s="272">
        <v>45230</v>
      </c>
      <c r="K4136" s="17">
        <f t="shared" si="324"/>
        <v>37.5</v>
      </c>
      <c r="L4136" s="283">
        <f t="shared" si="322"/>
        <v>1.3493501707793565E-6</v>
      </c>
      <c r="M4136" s="22">
        <f t="shared" si="323"/>
        <v>5.060063140422587E-5</v>
      </c>
    </row>
    <row r="4137" spans="1:13">
      <c r="A4137" s="16">
        <f t="shared" si="321"/>
        <v>4130</v>
      </c>
      <c r="B4137" s="12" t="s">
        <v>411</v>
      </c>
      <c r="C4137" s="272">
        <v>45185</v>
      </c>
      <c r="D4137" s="272">
        <v>45199</v>
      </c>
      <c r="E4137" s="196">
        <f t="shared" si="325"/>
        <v>45192</v>
      </c>
      <c r="F4137" s="272">
        <v>45198</v>
      </c>
      <c r="G4137" s="272">
        <v>45212</v>
      </c>
      <c r="H4137" s="12" t="s">
        <v>153</v>
      </c>
      <c r="I4137" s="234">
        <v>258.56</v>
      </c>
      <c r="J4137" s="272">
        <v>45215</v>
      </c>
      <c r="K4137" s="17">
        <f t="shared" si="324"/>
        <v>20.5</v>
      </c>
      <c r="L4137" s="283">
        <f t="shared" si="322"/>
        <v>1.0515642297809103E-6</v>
      </c>
      <c r="M4137" s="22">
        <f t="shared" si="323"/>
        <v>2.1557066710508662E-5</v>
      </c>
    </row>
    <row r="4138" spans="1:13">
      <c r="A4138" s="16">
        <f t="shared" si="321"/>
        <v>4131</v>
      </c>
      <c r="B4138" s="12" t="s">
        <v>411</v>
      </c>
      <c r="C4138" s="272">
        <v>45185</v>
      </c>
      <c r="D4138" s="272">
        <v>45199</v>
      </c>
      <c r="E4138" s="196">
        <f t="shared" si="325"/>
        <v>45192</v>
      </c>
      <c r="F4138" s="272">
        <v>45198</v>
      </c>
      <c r="G4138" s="272">
        <v>45212</v>
      </c>
      <c r="H4138" s="12" t="s">
        <v>153</v>
      </c>
      <c r="I4138" s="234">
        <v>44.89</v>
      </c>
      <c r="J4138" s="272">
        <v>45215</v>
      </c>
      <c r="K4138" s="17">
        <f t="shared" si="324"/>
        <v>20.5</v>
      </c>
      <c r="L4138" s="283">
        <f t="shared" si="322"/>
        <v>1.8256775322890264E-7</v>
      </c>
      <c r="M4138" s="22">
        <f t="shared" si="323"/>
        <v>3.742638941192504E-6</v>
      </c>
    </row>
    <row r="4139" spans="1:13">
      <c r="A4139" s="16">
        <f t="shared" si="321"/>
        <v>4132</v>
      </c>
      <c r="B4139" s="12" t="s">
        <v>411</v>
      </c>
      <c r="C4139" s="272">
        <v>45200</v>
      </c>
      <c r="D4139" s="272">
        <v>45214</v>
      </c>
      <c r="E4139" s="196">
        <f t="shared" si="325"/>
        <v>45207</v>
      </c>
      <c r="F4139" s="272">
        <v>45212</v>
      </c>
      <c r="G4139" s="272">
        <v>45244</v>
      </c>
      <c r="H4139" s="12" t="s">
        <v>164</v>
      </c>
      <c r="I4139" s="234">
        <v>196</v>
      </c>
      <c r="J4139" s="272">
        <v>45245</v>
      </c>
      <c r="K4139" s="17">
        <f t="shared" si="324"/>
        <v>37.5</v>
      </c>
      <c r="L4139" s="283">
        <f t="shared" si="322"/>
        <v>7.97132538045554E-7</v>
      </c>
      <c r="M4139" s="22">
        <f t="shared" si="323"/>
        <v>2.9892470176708274E-5</v>
      </c>
    </row>
    <row r="4140" spans="1:13">
      <c r="A4140" s="16">
        <f t="shared" si="321"/>
        <v>4133</v>
      </c>
      <c r="B4140" s="12" t="s">
        <v>411</v>
      </c>
      <c r="C4140" s="272">
        <v>45200</v>
      </c>
      <c r="D4140" s="272">
        <v>45214</v>
      </c>
      <c r="E4140" s="196">
        <f t="shared" si="325"/>
        <v>45207</v>
      </c>
      <c r="F4140" s="272">
        <v>45212</v>
      </c>
      <c r="G4140" s="272">
        <v>45244</v>
      </c>
      <c r="H4140" s="12" t="s">
        <v>166</v>
      </c>
      <c r="I4140" s="234">
        <v>684</v>
      </c>
      <c r="J4140" s="272">
        <v>45245</v>
      </c>
      <c r="K4140" s="17">
        <f t="shared" si="324"/>
        <v>37.5</v>
      </c>
      <c r="L4140" s="283">
        <f t="shared" si="322"/>
        <v>2.7818298776691781E-6</v>
      </c>
      <c r="M4140" s="22">
        <f t="shared" si="323"/>
        <v>1.0431862041259418E-4</v>
      </c>
    </row>
    <row r="4141" spans="1:13">
      <c r="A4141" s="16">
        <f t="shared" si="321"/>
        <v>4134</v>
      </c>
      <c r="B4141" s="12" t="s">
        <v>411</v>
      </c>
      <c r="C4141" s="272">
        <v>45200</v>
      </c>
      <c r="D4141" s="272">
        <v>45214</v>
      </c>
      <c r="E4141" s="196">
        <f t="shared" si="325"/>
        <v>45207</v>
      </c>
      <c r="F4141" s="272">
        <v>45212</v>
      </c>
      <c r="G4141" s="272">
        <v>45321</v>
      </c>
      <c r="H4141" s="12" t="s">
        <v>152</v>
      </c>
      <c r="I4141" s="234">
        <v>96.740000000000009</v>
      </c>
      <c r="J4141" s="272">
        <v>45322</v>
      </c>
      <c r="K4141" s="17">
        <f t="shared" si="324"/>
        <v>114.5</v>
      </c>
      <c r="L4141" s="283">
        <f t="shared" si="322"/>
        <v>3.9344184556391274E-7</v>
      </c>
      <c r="M4141" s="22">
        <f t="shared" si="323"/>
        <v>4.5049091317068011E-5</v>
      </c>
    </row>
    <row r="4142" spans="1:13">
      <c r="A4142" s="16">
        <f t="shared" si="321"/>
        <v>4135</v>
      </c>
      <c r="B4142" s="12" t="s">
        <v>411</v>
      </c>
      <c r="C4142" s="272">
        <v>45200</v>
      </c>
      <c r="D4142" s="272">
        <v>45214</v>
      </c>
      <c r="E4142" s="196">
        <f t="shared" si="325"/>
        <v>45207</v>
      </c>
      <c r="F4142" s="272">
        <v>45212</v>
      </c>
      <c r="G4142" s="272">
        <v>45247</v>
      </c>
      <c r="H4142" s="12" t="s">
        <v>157</v>
      </c>
      <c r="I4142" s="234">
        <v>49.77</v>
      </c>
      <c r="J4142" s="272">
        <v>45250</v>
      </c>
      <c r="K4142" s="17">
        <f t="shared" si="324"/>
        <v>40.5</v>
      </c>
      <c r="L4142" s="283">
        <f t="shared" si="322"/>
        <v>2.0241472662513889E-7</v>
      </c>
      <c r="M4142" s="22">
        <f t="shared" si="323"/>
        <v>8.1977964283181242E-6</v>
      </c>
    </row>
    <row r="4143" spans="1:13">
      <c r="A4143" s="16">
        <f t="shared" si="321"/>
        <v>4136</v>
      </c>
      <c r="B4143" s="12" t="s">
        <v>411</v>
      </c>
      <c r="C4143" s="272">
        <v>45200</v>
      </c>
      <c r="D4143" s="272">
        <v>45214</v>
      </c>
      <c r="E4143" s="196">
        <f t="shared" si="325"/>
        <v>45207</v>
      </c>
      <c r="F4143" s="272">
        <v>45212</v>
      </c>
      <c r="G4143" s="272">
        <v>45321</v>
      </c>
      <c r="H4143" s="12" t="s">
        <v>152</v>
      </c>
      <c r="I4143" s="234">
        <v>30.76</v>
      </c>
      <c r="J4143" s="272">
        <v>45322</v>
      </c>
      <c r="K4143" s="17">
        <f t="shared" si="324"/>
        <v>114.5</v>
      </c>
      <c r="L4143" s="283">
        <f t="shared" si="322"/>
        <v>1.2510100444021043E-7</v>
      </c>
      <c r="M4143" s="22">
        <f t="shared" si="323"/>
        <v>1.4324065008404093E-5</v>
      </c>
    </row>
    <row r="4144" spans="1:13">
      <c r="A4144" s="16">
        <f t="shared" si="321"/>
        <v>4137</v>
      </c>
      <c r="B4144" s="12" t="s">
        <v>411</v>
      </c>
      <c r="C4144" s="272">
        <v>45200</v>
      </c>
      <c r="D4144" s="272">
        <v>45214</v>
      </c>
      <c r="E4144" s="196">
        <f t="shared" si="325"/>
        <v>45207</v>
      </c>
      <c r="F4144" s="272">
        <v>45212</v>
      </c>
      <c r="G4144" s="272">
        <v>45321</v>
      </c>
      <c r="H4144" s="12" t="s">
        <v>156</v>
      </c>
      <c r="I4144" s="234">
        <v>67.53</v>
      </c>
      <c r="J4144" s="272">
        <v>45322</v>
      </c>
      <c r="K4144" s="17">
        <f t="shared" si="324"/>
        <v>114.5</v>
      </c>
      <c r="L4144" s="283">
        <f t="shared" si="322"/>
        <v>2.7464469537865439E-7</v>
      </c>
      <c r="M4144" s="22">
        <f t="shared" si="323"/>
        <v>3.1446817620855931E-5</v>
      </c>
    </row>
    <row r="4145" spans="1:13">
      <c r="A4145" s="16">
        <f t="shared" si="321"/>
        <v>4138</v>
      </c>
      <c r="B4145" s="12" t="s">
        <v>411</v>
      </c>
      <c r="C4145" s="272">
        <v>45200</v>
      </c>
      <c r="D4145" s="272">
        <v>45214</v>
      </c>
      <c r="E4145" s="196">
        <f t="shared" si="325"/>
        <v>45207</v>
      </c>
      <c r="F4145" s="272">
        <v>45212</v>
      </c>
      <c r="G4145" s="272">
        <v>45244</v>
      </c>
      <c r="H4145" s="12" t="s">
        <v>166</v>
      </c>
      <c r="I4145" s="234">
        <v>408.29999999999995</v>
      </c>
      <c r="J4145" s="272">
        <v>45245</v>
      </c>
      <c r="K4145" s="17">
        <f t="shared" si="324"/>
        <v>37.5</v>
      </c>
      <c r="L4145" s="283">
        <f t="shared" si="322"/>
        <v>1.6605572208367329E-6</v>
      </c>
      <c r="M4145" s="22">
        <f t="shared" si="323"/>
        <v>6.2270895781377486E-5</v>
      </c>
    </row>
    <row r="4146" spans="1:13">
      <c r="A4146" s="16">
        <f t="shared" si="321"/>
        <v>4139</v>
      </c>
      <c r="B4146" s="12" t="s">
        <v>411</v>
      </c>
      <c r="C4146" s="272">
        <v>45200</v>
      </c>
      <c r="D4146" s="272">
        <v>45214</v>
      </c>
      <c r="E4146" s="196">
        <f t="shared" si="325"/>
        <v>45207</v>
      </c>
      <c r="F4146" s="272">
        <v>45212</v>
      </c>
      <c r="G4146" s="272">
        <v>45321</v>
      </c>
      <c r="H4146" s="12" t="s">
        <v>152</v>
      </c>
      <c r="I4146" s="234">
        <v>89.97</v>
      </c>
      <c r="J4146" s="272">
        <v>45322</v>
      </c>
      <c r="K4146" s="17">
        <f t="shared" si="324"/>
        <v>114.5</v>
      </c>
      <c r="L4146" s="283">
        <f t="shared" si="322"/>
        <v>3.6590823697938002E-7</v>
      </c>
      <c r="M4146" s="22">
        <f t="shared" si="323"/>
        <v>4.1896493134139013E-5</v>
      </c>
    </row>
    <row r="4147" spans="1:13">
      <c r="A4147" s="16">
        <f t="shared" si="321"/>
        <v>4140</v>
      </c>
      <c r="B4147" s="12" t="s">
        <v>411</v>
      </c>
      <c r="C4147" s="272">
        <v>45200</v>
      </c>
      <c r="D4147" s="272">
        <v>45214</v>
      </c>
      <c r="E4147" s="196">
        <f t="shared" si="325"/>
        <v>45207</v>
      </c>
      <c r="F4147" s="272">
        <v>45212</v>
      </c>
      <c r="G4147" s="272">
        <v>45247</v>
      </c>
      <c r="H4147" s="12" t="s">
        <v>157</v>
      </c>
      <c r="I4147" s="234">
        <v>266.14999999999998</v>
      </c>
      <c r="J4147" s="272">
        <v>45250</v>
      </c>
      <c r="K4147" s="17">
        <f t="shared" si="324"/>
        <v>40.5</v>
      </c>
      <c r="L4147" s="283">
        <f t="shared" si="322"/>
        <v>1.0824327806164497E-6</v>
      </c>
      <c r="M4147" s="22">
        <f t="shared" si="323"/>
        <v>4.3838527614966212E-5</v>
      </c>
    </row>
    <row r="4148" spans="1:13">
      <c r="A4148" s="16">
        <f t="shared" si="321"/>
        <v>4141</v>
      </c>
      <c r="B4148" s="12" t="s">
        <v>411</v>
      </c>
      <c r="C4148" s="272">
        <v>45200</v>
      </c>
      <c r="D4148" s="272">
        <v>45214</v>
      </c>
      <c r="E4148" s="196">
        <f t="shared" si="325"/>
        <v>45207</v>
      </c>
      <c r="F4148" s="272">
        <v>45212</v>
      </c>
      <c r="G4148" s="272">
        <v>45216</v>
      </c>
      <c r="H4148" s="12" t="s">
        <v>156</v>
      </c>
      <c r="I4148" s="234">
        <v>13.25</v>
      </c>
      <c r="J4148" s="272">
        <v>45217</v>
      </c>
      <c r="K4148" s="17">
        <f t="shared" si="324"/>
        <v>9.5</v>
      </c>
      <c r="L4148" s="283">
        <f t="shared" si="322"/>
        <v>5.3887786372977502E-8</v>
      </c>
      <c r="M4148" s="22">
        <f t="shared" si="323"/>
        <v>5.119339705432863E-7</v>
      </c>
    </row>
    <row r="4149" spans="1:13">
      <c r="A4149" s="16">
        <f t="shared" si="321"/>
        <v>4142</v>
      </c>
      <c r="B4149" s="12" t="s">
        <v>411</v>
      </c>
      <c r="C4149" s="272">
        <v>45200</v>
      </c>
      <c r="D4149" s="272">
        <v>45214</v>
      </c>
      <c r="E4149" s="196">
        <f t="shared" si="325"/>
        <v>45207</v>
      </c>
      <c r="F4149" s="272">
        <v>45212</v>
      </c>
      <c r="G4149" s="272">
        <v>45216</v>
      </c>
      <c r="H4149" s="12" t="s">
        <v>152</v>
      </c>
      <c r="I4149" s="234">
        <v>172.78</v>
      </c>
      <c r="J4149" s="272">
        <v>45217</v>
      </c>
      <c r="K4149" s="17">
        <f t="shared" si="324"/>
        <v>9.5</v>
      </c>
      <c r="L4149" s="283">
        <f t="shared" si="322"/>
        <v>7.0269673430362655E-7</v>
      </c>
      <c r="M4149" s="22">
        <f t="shared" si="323"/>
        <v>6.6756189758844523E-6</v>
      </c>
    </row>
    <row r="4150" spans="1:13">
      <c r="A4150" s="16">
        <f t="shared" si="321"/>
        <v>4143</v>
      </c>
      <c r="B4150" s="12" t="s">
        <v>411</v>
      </c>
      <c r="C4150" s="272">
        <v>45200</v>
      </c>
      <c r="D4150" s="272">
        <v>45214</v>
      </c>
      <c r="E4150" s="196">
        <f t="shared" si="325"/>
        <v>45207</v>
      </c>
      <c r="F4150" s="272">
        <v>45212</v>
      </c>
      <c r="G4150" s="272">
        <v>45321</v>
      </c>
      <c r="H4150" s="12" t="s">
        <v>152</v>
      </c>
      <c r="I4150" s="234">
        <v>62.42</v>
      </c>
      <c r="J4150" s="272">
        <v>45322</v>
      </c>
      <c r="K4150" s="17">
        <f t="shared" si="324"/>
        <v>114.5</v>
      </c>
      <c r="L4150" s="283">
        <f t="shared" si="322"/>
        <v>2.5386231135103818E-7</v>
      </c>
      <c r="M4150" s="22">
        <f t="shared" si="323"/>
        <v>2.9067234649693872E-5</v>
      </c>
    </row>
    <row r="4151" spans="1:13">
      <c r="A4151" s="16">
        <f t="shared" si="321"/>
        <v>4144</v>
      </c>
      <c r="B4151" s="12" t="s">
        <v>411</v>
      </c>
      <c r="C4151" s="272">
        <v>45200</v>
      </c>
      <c r="D4151" s="272">
        <v>45214</v>
      </c>
      <c r="E4151" s="196">
        <f t="shared" si="325"/>
        <v>45207</v>
      </c>
      <c r="F4151" s="272">
        <v>45212</v>
      </c>
      <c r="G4151" s="272">
        <v>45247</v>
      </c>
      <c r="H4151" s="12" t="s">
        <v>157</v>
      </c>
      <c r="I4151" s="234">
        <v>96.06</v>
      </c>
      <c r="J4151" s="272">
        <v>45250</v>
      </c>
      <c r="K4151" s="17">
        <f t="shared" si="324"/>
        <v>40.5</v>
      </c>
      <c r="L4151" s="283">
        <f t="shared" si="322"/>
        <v>3.9067628369722407E-7</v>
      </c>
      <c r="M4151" s="22">
        <f t="shared" si="323"/>
        <v>1.5822389489737573E-5</v>
      </c>
    </row>
    <row r="4152" spans="1:13">
      <c r="A4152" s="16">
        <f t="shared" si="321"/>
        <v>4145</v>
      </c>
      <c r="B4152" s="12" t="s">
        <v>411</v>
      </c>
      <c r="C4152" s="272">
        <v>45200</v>
      </c>
      <c r="D4152" s="272">
        <v>45214</v>
      </c>
      <c r="E4152" s="196">
        <f t="shared" si="325"/>
        <v>45207</v>
      </c>
      <c r="F4152" s="272">
        <v>45212</v>
      </c>
      <c r="G4152" s="272">
        <v>45321</v>
      </c>
      <c r="H4152" s="12" t="s">
        <v>152</v>
      </c>
      <c r="I4152" s="234">
        <v>1.57</v>
      </c>
      <c r="J4152" s="272">
        <v>45322</v>
      </c>
      <c r="K4152" s="17">
        <f t="shared" si="324"/>
        <v>114.5</v>
      </c>
      <c r="L4152" s="283">
        <f t="shared" si="322"/>
        <v>6.3851943098546928E-9</v>
      </c>
      <c r="M4152" s="22">
        <f t="shared" si="323"/>
        <v>7.3110474847836233E-7</v>
      </c>
    </row>
    <row r="4153" spans="1:13">
      <c r="A4153" s="16">
        <f t="shared" si="321"/>
        <v>4146</v>
      </c>
      <c r="B4153" s="12" t="s">
        <v>411</v>
      </c>
      <c r="C4153" s="272">
        <v>45200</v>
      </c>
      <c r="D4153" s="272">
        <v>45214</v>
      </c>
      <c r="E4153" s="196">
        <f t="shared" si="325"/>
        <v>45207</v>
      </c>
      <c r="F4153" s="272">
        <v>45212</v>
      </c>
      <c r="G4153" s="272">
        <v>45247</v>
      </c>
      <c r="H4153" s="12" t="s">
        <v>157</v>
      </c>
      <c r="I4153" s="234">
        <v>893.71</v>
      </c>
      <c r="J4153" s="272">
        <v>45250</v>
      </c>
      <c r="K4153" s="17">
        <f t="shared" si="324"/>
        <v>40.5</v>
      </c>
      <c r="L4153" s="283">
        <f t="shared" si="322"/>
        <v>3.6347210233504694E-6</v>
      </c>
      <c r="M4153" s="22">
        <f t="shared" si="323"/>
        <v>1.4720620144569401E-4</v>
      </c>
    </row>
    <row r="4154" spans="1:13">
      <c r="A4154" s="16">
        <f t="shared" si="321"/>
        <v>4147</v>
      </c>
      <c r="B4154" s="12" t="s">
        <v>411</v>
      </c>
      <c r="C4154" s="272">
        <v>45200</v>
      </c>
      <c r="D4154" s="272">
        <v>45214</v>
      </c>
      <c r="E4154" s="196">
        <f t="shared" si="325"/>
        <v>45207</v>
      </c>
      <c r="F4154" s="272">
        <v>45212</v>
      </c>
      <c r="G4154" s="272">
        <v>45321</v>
      </c>
      <c r="H4154" s="12" t="s">
        <v>153</v>
      </c>
      <c r="I4154" s="234">
        <v>467.43</v>
      </c>
      <c r="J4154" s="272">
        <v>45322</v>
      </c>
      <c r="K4154" s="17">
        <f t="shared" si="324"/>
        <v>114.5</v>
      </c>
      <c r="L4154" s="283">
        <f t="shared" si="322"/>
        <v>1.9010390931562923E-6</v>
      </c>
      <c r="M4154" s="22">
        <f t="shared" si="323"/>
        <v>2.1766897616639548E-4</v>
      </c>
    </row>
    <row r="4155" spans="1:13">
      <c r="A4155" s="16">
        <f t="shared" si="321"/>
        <v>4148</v>
      </c>
      <c r="B4155" s="12" t="s">
        <v>411</v>
      </c>
      <c r="C4155" s="272">
        <v>45200</v>
      </c>
      <c r="D4155" s="272">
        <v>45214</v>
      </c>
      <c r="E4155" s="196">
        <f t="shared" si="325"/>
        <v>45207</v>
      </c>
      <c r="F4155" s="272">
        <v>45212</v>
      </c>
      <c r="G4155" s="272">
        <v>45321</v>
      </c>
      <c r="H4155" s="12" t="s">
        <v>154</v>
      </c>
      <c r="I4155" s="234">
        <v>602.70999999999992</v>
      </c>
      <c r="J4155" s="272">
        <v>45322</v>
      </c>
      <c r="K4155" s="17">
        <f t="shared" si="324"/>
        <v>114.5</v>
      </c>
      <c r="L4155" s="283">
        <f t="shared" si="322"/>
        <v>2.4512232245175294E-6</v>
      </c>
      <c r="M4155" s="22">
        <f t="shared" si="323"/>
        <v>2.8066505920725714E-4</v>
      </c>
    </row>
    <row r="4156" spans="1:13">
      <c r="A4156" s="16">
        <f t="shared" si="321"/>
        <v>4149</v>
      </c>
      <c r="B4156" s="12" t="s">
        <v>411</v>
      </c>
      <c r="C4156" s="272">
        <v>45200</v>
      </c>
      <c r="D4156" s="272">
        <v>45214</v>
      </c>
      <c r="E4156" s="196">
        <f t="shared" si="325"/>
        <v>45207</v>
      </c>
      <c r="F4156" s="272">
        <v>45212</v>
      </c>
      <c r="G4156" s="272">
        <v>45321</v>
      </c>
      <c r="H4156" s="12" t="s">
        <v>155</v>
      </c>
      <c r="I4156" s="234">
        <v>11.41</v>
      </c>
      <c r="J4156" s="272">
        <v>45322</v>
      </c>
      <c r="K4156" s="17">
        <f t="shared" si="324"/>
        <v>114.5</v>
      </c>
      <c r="L4156" s="283">
        <f t="shared" si="322"/>
        <v>4.6404501321937603E-8</v>
      </c>
      <c r="M4156" s="22">
        <f t="shared" si="323"/>
        <v>5.3133154013618557E-6</v>
      </c>
    </row>
    <row r="4157" spans="1:13">
      <c r="A4157" s="16">
        <f t="shared" si="321"/>
        <v>4150</v>
      </c>
      <c r="B4157" s="12" t="s">
        <v>411</v>
      </c>
      <c r="C4157" s="272">
        <v>45200</v>
      </c>
      <c r="D4157" s="272">
        <v>45214</v>
      </c>
      <c r="E4157" s="196">
        <f t="shared" si="325"/>
        <v>45207</v>
      </c>
      <c r="F4157" s="272">
        <v>45212</v>
      </c>
      <c r="G4157" s="272">
        <v>45321</v>
      </c>
      <c r="H4157" s="12" t="s">
        <v>154</v>
      </c>
      <c r="I4157" s="234">
        <v>44.99</v>
      </c>
      <c r="J4157" s="272">
        <v>45322</v>
      </c>
      <c r="K4157" s="17">
        <f t="shared" si="324"/>
        <v>114.5</v>
      </c>
      <c r="L4157" s="283">
        <f t="shared" si="322"/>
        <v>1.8297445350341567E-7</v>
      </c>
      <c r="M4157" s="22">
        <f t="shared" si="323"/>
        <v>2.0950574926141096E-5</v>
      </c>
    </row>
    <row r="4158" spans="1:13">
      <c r="A4158" s="16">
        <f t="shared" si="321"/>
        <v>4151</v>
      </c>
      <c r="B4158" s="12" t="s">
        <v>411</v>
      </c>
      <c r="C4158" s="272">
        <v>45200</v>
      </c>
      <c r="D4158" s="272">
        <v>45214</v>
      </c>
      <c r="E4158" s="196">
        <f t="shared" si="325"/>
        <v>45207</v>
      </c>
      <c r="F4158" s="272">
        <v>45212</v>
      </c>
      <c r="G4158" s="272">
        <v>45212</v>
      </c>
      <c r="H4158" s="12" t="s">
        <v>166</v>
      </c>
      <c r="I4158" s="234">
        <v>1025.1399999999999</v>
      </c>
      <c r="J4158" s="272">
        <v>45215</v>
      </c>
      <c r="K4158" s="17">
        <f t="shared" si="324"/>
        <v>5.5</v>
      </c>
      <c r="L4158" s="283">
        <f t="shared" si="322"/>
        <v>4.1692471941429543E-6</v>
      </c>
      <c r="M4158" s="22">
        <f t="shared" si="323"/>
        <v>2.2930859567786248E-5</v>
      </c>
    </row>
    <row r="4159" spans="1:13">
      <c r="A4159" s="16">
        <f t="shared" si="321"/>
        <v>4152</v>
      </c>
      <c r="B4159" s="12" t="s">
        <v>411</v>
      </c>
      <c r="C4159" s="272">
        <v>45200</v>
      </c>
      <c r="D4159" s="272">
        <v>45214</v>
      </c>
      <c r="E4159" s="196">
        <f t="shared" si="325"/>
        <v>45207</v>
      </c>
      <c r="F4159" s="272">
        <v>45212</v>
      </c>
      <c r="G4159" s="272">
        <v>45212</v>
      </c>
      <c r="H4159" s="12" t="s">
        <v>406</v>
      </c>
      <c r="I4159" s="234">
        <v>153.15</v>
      </c>
      <c r="J4159" s="272">
        <v>45215</v>
      </c>
      <c r="K4159" s="17">
        <f t="shared" si="324"/>
        <v>5.5</v>
      </c>
      <c r="L4159" s="283">
        <f t="shared" si="322"/>
        <v>6.2286147041671733E-7</v>
      </c>
      <c r="M4159" s="22">
        <f t="shared" si="323"/>
        <v>3.4257380872919454E-6</v>
      </c>
    </row>
    <row r="4160" spans="1:13">
      <c r="A4160" s="16">
        <f t="shared" si="321"/>
        <v>4153</v>
      </c>
      <c r="B4160" s="12" t="s">
        <v>411</v>
      </c>
      <c r="C4160" s="272">
        <v>45200</v>
      </c>
      <c r="D4160" s="272">
        <v>45214</v>
      </c>
      <c r="E4160" s="196">
        <f t="shared" si="325"/>
        <v>45207</v>
      </c>
      <c r="F4160" s="272">
        <v>45212</v>
      </c>
      <c r="G4160" s="272">
        <v>45321</v>
      </c>
      <c r="H4160" s="12" t="s">
        <v>154</v>
      </c>
      <c r="I4160" s="234">
        <v>185.67999999999998</v>
      </c>
      <c r="J4160" s="272">
        <v>45322</v>
      </c>
      <c r="K4160" s="17">
        <f t="shared" si="324"/>
        <v>114.5</v>
      </c>
      <c r="L4160" s="283">
        <f t="shared" si="322"/>
        <v>7.5516106971580839E-7</v>
      </c>
      <c r="M4160" s="22">
        <f t="shared" si="323"/>
        <v>8.6465942482460056E-5</v>
      </c>
    </row>
    <row r="4161" spans="1:13">
      <c r="A4161" s="16">
        <f t="shared" si="321"/>
        <v>4154</v>
      </c>
      <c r="B4161" s="12" t="s">
        <v>411</v>
      </c>
      <c r="C4161" s="272">
        <v>45200</v>
      </c>
      <c r="D4161" s="272">
        <v>45214</v>
      </c>
      <c r="E4161" s="196">
        <f t="shared" si="325"/>
        <v>45207</v>
      </c>
      <c r="F4161" s="272">
        <v>45212</v>
      </c>
      <c r="G4161" s="272">
        <v>45244</v>
      </c>
      <c r="H4161" s="12" t="s">
        <v>156</v>
      </c>
      <c r="I4161" s="234">
        <v>0.67</v>
      </c>
      <c r="J4161" s="272">
        <v>45245</v>
      </c>
      <c r="K4161" s="17">
        <f t="shared" si="324"/>
        <v>37.5</v>
      </c>
      <c r="L4161" s="283">
        <f t="shared" si="322"/>
        <v>2.7248918392373531E-9</v>
      </c>
      <c r="M4161" s="22">
        <f t="shared" si="323"/>
        <v>1.0218344397140074E-7</v>
      </c>
    </row>
    <row r="4162" spans="1:13">
      <c r="A4162" s="16">
        <f t="shared" si="321"/>
        <v>4155</v>
      </c>
      <c r="B4162" s="12" t="s">
        <v>411</v>
      </c>
      <c r="C4162" s="272">
        <v>45200</v>
      </c>
      <c r="D4162" s="272">
        <v>45214</v>
      </c>
      <c r="E4162" s="196">
        <f t="shared" si="325"/>
        <v>45207</v>
      </c>
      <c r="F4162" s="272">
        <v>45212</v>
      </c>
      <c r="G4162" s="272">
        <v>45244</v>
      </c>
      <c r="H4162" s="12" t="s">
        <v>152</v>
      </c>
      <c r="I4162" s="234">
        <v>235</v>
      </c>
      <c r="J4162" s="272">
        <v>45245</v>
      </c>
      <c r="K4162" s="17">
        <f t="shared" si="324"/>
        <v>37.5</v>
      </c>
      <c r="L4162" s="283">
        <f t="shared" si="322"/>
        <v>9.5574564510563866E-7</v>
      </c>
      <c r="M4162" s="22">
        <f t="shared" si="323"/>
        <v>3.5840461691461452E-5</v>
      </c>
    </row>
    <row r="4163" spans="1:13">
      <c r="A4163" s="16">
        <f t="shared" si="321"/>
        <v>4156</v>
      </c>
      <c r="B4163" s="12" t="s">
        <v>411</v>
      </c>
      <c r="C4163" s="272">
        <v>45200</v>
      </c>
      <c r="D4163" s="272">
        <v>45214</v>
      </c>
      <c r="E4163" s="196">
        <f t="shared" si="325"/>
        <v>45207</v>
      </c>
      <c r="F4163" s="272">
        <v>45212</v>
      </c>
      <c r="G4163" s="272">
        <v>45216</v>
      </c>
      <c r="H4163" s="12" t="s">
        <v>156</v>
      </c>
      <c r="I4163" s="234">
        <v>483.20000000000005</v>
      </c>
      <c r="J4163" s="272">
        <v>45217</v>
      </c>
      <c r="K4163" s="17">
        <f t="shared" si="324"/>
        <v>9.5</v>
      </c>
      <c r="L4163" s="283">
        <f t="shared" si="322"/>
        <v>1.9651757264469984E-6</v>
      </c>
      <c r="M4163" s="22">
        <f t="shared" si="323"/>
        <v>1.8669169401246486E-5</v>
      </c>
    </row>
    <row r="4164" spans="1:13">
      <c r="A4164" s="16">
        <f t="shared" si="321"/>
        <v>4157</v>
      </c>
      <c r="B4164" s="12" t="s">
        <v>411</v>
      </c>
      <c r="C4164" s="272">
        <v>45200</v>
      </c>
      <c r="D4164" s="272">
        <v>45214</v>
      </c>
      <c r="E4164" s="196">
        <f t="shared" si="325"/>
        <v>45207</v>
      </c>
      <c r="F4164" s="272">
        <v>45212</v>
      </c>
      <c r="G4164" s="272">
        <v>45216</v>
      </c>
      <c r="H4164" s="12" t="s">
        <v>152</v>
      </c>
      <c r="I4164" s="234">
        <v>26926.699999999968</v>
      </c>
      <c r="J4164" s="272">
        <v>45217</v>
      </c>
      <c r="K4164" s="17">
        <f t="shared" si="324"/>
        <v>9.5</v>
      </c>
      <c r="L4164" s="283">
        <f t="shared" si="322"/>
        <v>1.09510962817302E-4</v>
      </c>
      <c r="M4164" s="22">
        <f t="shared" si="323"/>
        <v>1.0403541467643689E-3</v>
      </c>
    </row>
    <row r="4165" spans="1:13">
      <c r="A4165" s="16">
        <f t="shared" si="321"/>
        <v>4158</v>
      </c>
      <c r="B4165" s="12" t="s">
        <v>411</v>
      </c>
      <c r="C4165" s="272">
        <v>45200</v>
      </c>
      <c r="D4165" s="272">
        <v>45214</v>
      </c>
      <c r="E4165" s="196">
        <f t="shared" si="325"/>
        <v>45207</v>
      </c>
      <c r="F4165" s="272">
        <v>45212</v>
      </c>
      <c r="G4165" s="272">
        <v>45247</v>
      </c>
      <c r="H4165" s="12" t="s">
        <v>154</v>
      </c>
      <c r="I4165" s="234">
        <v>163.36000000000001</v>
      </c>
      <c r="J4165" s="272">
        <v>45250</v>
      </c>
      <c r="K4165" s="17">
        <f t="shared" si="324"/>
        <v>40.5</v>
      </c>
      <c r="L4165" s="283">
        <f t="shared" si="322"/>
        <v>6.6438556844449854E-7</v>
      </c>
      <c r="M4165" s="22">
        <f t="shared" si="323"/>
        <v>2.6907615522002191E-5</v>
      </c>
    </row>
    <row r="4166" spans="1:13">
      <c r="A4166" s="16">
        <f t="shared" si="321"/>
        <v>4159</v>
      </c>
      <c r="B4166" s="12" t="s">
        <v>411</v>
      </c>
      <c r="C4166" s="272">
        <v>45200</v>
      </c>
      <c r="D4166" s="272">
        <v>45214</v>
      </c>
      <c r="E4166" s="196">
        <f t="shared" si="325"/>
        <v>45207</v>
      </c>
      <c r="F4166" s="272">
        <v>45212</v>
      </c>
      <c r="G4166" s="272">
        <v>45247</v>
      </c>
      <c r="H4166" s="12" t="s">
        <v>157</v>
      </c>
      <c r="I4166" s="234">
        <v>285.89</v>
      </c>
      <c r="J4166" s="272">
        <v>45250</v>
      </c>
      <c r="K4166" s="17">
        <f t="shared" si="324"/>
        <v>40.5</v>
      </c>
      <c r="L4166" s="283">
        <f t="shared" si="322"/>
        <v>1.1627154148053235E-6</v>
      </c>
      <c r="M4166" s="22">
        <f t="shared" si="323"/>
        <v>4.7089974299615598E-5</v>
      </c>
    </row>
    <row r="4167" spans="1:13">
      <c r="A4167" s="16">
        <f t="shared" si="321"/>
        <v>4160</v>
      </c>
      <c r="B4167" s="12" t="s">
        <v>411</v>
      </c>
      <c r="C4167" s="272">
        <v>45200</v>
      </c>
      <c r="D4167" s="272">
        <v>45214</v>
      </c>
      <c r="E4167" s="196">
        <f t="shared" si="325"/>
        <v>45207</v>
      </c>
      <c r="F4167" s="272">
        <v>45212</v>
      </c>
      <c r="G4167" s="272">
        <v>45247</v>
      </c>
      <c r="H4167" s="12" t="s">
        <v>157</v>
      </c>
      <c r="I4167" s="234">
        <v>787.27</v>
      </c>
      <c r="J4167" s="272">
        <v>45250</v>
      </c>
      <c r="K4167" s="17">
        <f t="shared" si="324"/>
        <v>40.5</v>
      </c>
      <c r="L4167" s="283">
        <f t="shared" si="322"/>
        <v>3.2018292511587919E-6</v>
      </c>
      <c r="M4167" s="22">
        <f t="shared" si="323"/>
        <v>1.2967408467193107E-4</v>
      </c>
    </row>
    <row r="4168" spans="1:13">
      <c r="A4168" s="16">
        <f t="shared" si="321"/>
        <v>4161</v>
      </c>
      <c r="B4168" s="12" t="s">
        <v>411</v>
      </c>
      <c r="C4168" s="272">
        <v>45200</v>
      </c>
      <c r="D4168" s="272">
        <v>45214</v>
      </c>
      <c r="E4168" s="196">
        <f t="shared" si="325"/>
        <v>45207</v>
      </c>
      <c r="F4168" s="272">
        <v>45212</v>
      </c>
      <c r="G4168" s="272">
        <v>45244</v>
      </c>
      <c r="H4168" s="12" t="s">
        <v>153</v>
      </c>
      <c r="I4168" s="234">
        <v>157.73999999999998</v>
      </c>
      <c r="J4168" s="272">
        <v>45245</v>
      </c>
      <c r="K4168" s="17">
        <f t="shared" si="324"/>
        <v>37.5</v>
      </c>
      <c r="L4168" s="283">
        <f t="shared" si="322"/>
        <v>6.4152901301686561E-7</v>
      </c>
      <c r="M4168" s="22">
        <f t="shared" si="323"/>
        <v>2.405733798813246E-5</v>
      </c>
    </row>
    <row r="4169" spans="1:13">
      <c r="A4169" s="16">
        <f t="shared" ref="A4169:A4232" si="326">A4168+1</f>
        <v>4162</v>
      </c>
      <c r="B4169" s="12" t="s">
        <v>411</v>
      </c>
      <c r="C4169" s="272">
        <v>45200</v>
      </c>
      <c r="D4169" s="272">
        <v>45214</v>
      </c>
      <c r="E4169" s="196">
        <f t="shared" si="325"/>
        <v>45207</v>
      </c>
      <c r="F4169" s="272">
        <v>45212</v>
      </c>
      <c r="G4169" s="272">
        <v>45247</v>
      </c>
      <c r="H4169" s="12" t="s">
        <v>157</v>
      </c>
      <c r="I4169" s="234">
        <v>102.5</v>
      </c>
      <c r="J4169" s="272">
        <v>45250</v>
      </c>
      <c r="K4169" s="17">
        <f t="shared" si="324"/>
        <v>40.5</v>
      </c>
      <c r="L4169" s="283">
        <f t="shared" si="322"/>
        <v>4.1686778137586367E-7</v>
      </c>
      <c r="M4169" s="22">
        <f t="shared" si="323"/>
        <v>1.6883145145722478E-5</v>
      </c>
    </row>
    <row r="4170" spans="1:13">
      <c r="A4170" s="16">
        <f t="shared" si="326"/>
        <v>4163</v>
      </c>
      <c r="B4170" s="12" t="s">
        <v>411</v>
      </c>
      <c r="C4170" s="272">
        <v>45200</v>
      </c>
      <c r="D4170" s="272">
        <v>45214</v>
      </c>
      <c r="E4170" s="196">
        <f t="shared" si="325"/>
        <v>45207</v>
      </c>
      <c r="F4170" s="272">
        <v>45212</v>
      </c>
      <c r="G4170" s="272">
        <v>45244</v>
      </c>
      <c r="H4170" s="12" t="s">
        <v>153</v>
      </c>
      <c r="I4170" s="234">
        <v>19.7</v>
      </c>
      <c r="J4170" s="272">
        <v>45245</v>
      </c>
      <c r="K4170" s="17">
        <f t="shared" si="324"/>
        <v>37.5</v>
      </c>
      <c r="L4170" s="283">
        <f t="shared" ref="L4170:L4233" si="327">I4170/$I$5449</f>
        <v>8.0119954079068432E-8</v>
      </c>
      <c r="M4170" s="22">
        <f t="shared" ref="M4170:M4233" si="328">L4170*K4170</f>
        <v>3.0044982779650663E-6</v>
      </c>
    </row>
    <row r="4171" spans="1:13">
      <c r="A4171" s="16">
        <f t="shared" si="326"/>
        <v>4164</v>
      </c>
      <c r="B4171" s="12" t="s">
        <v>411</v>
      </c>
      <c r="C4171" s="272">
        <v>45200</v>
      </c>
      <c r="D4171" s="272">
        <v>45214</v>
      </c>
      <c r="E4171" s="196">
        <f t="shared" si="325"/>
        <v>45207</v>
      </c>
      <c r="F4171" s="272">
        <v>45212</v>
      </c>
      <c r="G4171" s="272">
        <v>45321</v>
      </c>
      <c r="H4171" s="12" t="s">
        <v>412</v>
      </c>
      <c r="I4171" s="234">
        <v>70.759999999999991</v>
      </c>
      <c r="J4171" s="272">
        <v>45322</v>
      </c>
      <c r="K4171" s="17">
        <f t="shared" ref="K4171:K4234" si="329">(G4171-D4171)+((D4171-C4171+1)/2)</f>
        <v>114.5</v>
      </c>
      <c r="L4171" s="283">
        <f t="shared" si="327"/>
        <v>2.8778111424542548E-7</v>
      </c>
      <c r="M4171" s="22">
        <f t="shared" si="328"/>
        <v>3.2950937581101218E-5</v>
      </c>
    </row>
    <row r="4172" spans="1:13">
      <c r="A4172" s="16">
        <f t="shared" si="326"/>
        <v>4165</v>
      </c>
      <c r="B4172" s="12" t="s">
        <v>411</v>
      </c>
      <c r="C4172" s="272">
        <v>45200</v>
      </c>
      <c r="D4172" s="272">
        <v>45214</v>
      </c>
      <c r="E4172" s="196">
        <f t="shared" si="325"/>
        <v>45207</v>
      </c>
      <c r="F4172" s="272">
        <v>45212</v>
      </c>
      <c r="G4172" s="272">
        <v>45321</v>
      </c>
      <c r="H4172" s="12" t="s">
        <v>413</v>
      </c>
      <c r="I4172" s="234">
        <v>70.759999999999991</v>
      </c>
      <c r="J4172" s="272">
        <v>45322</v>
      </c>
      <c r="K4172" s="17">
        <f t="shared" si="329"/>
        <v>114.5</v>
      </c>
      <c r="L4172" s="283">
        <f t="shared" si="327"/>
        <v>2.8778111424542548E-7</v>
      </c>
      <c r="M4172" s="22">
        <f t="shared" si="328"/>
        <v>3.2950937581101218E-5</v>
      </c>
    </row>
    <row r="4173" spans="1:13">
      <c r="A4173" s="16">
        <f t="shared" si="326"/>
        <v>4166</v>
      </c>
      <c r="B4173" s="12" t="s">
        <v>411</v>
      </c>
      <c r="C4173" s="272">
        <v>45200</v>
      </c>
      <c r="D4173" s="272">
        <v>45214</v>
      </c>
      <c r="E4173" s="196">
        <f t="shared" si="325"/>
        <v>45207</v>
      </c>
      <c r="F4173" s="272">
        <v>45212</v>
      </c>
      <c r="G4173" s="272">
        <v>45321</v>
      </c>
      <c r="H4173" s="12" t="s">
        <v>152</v>
      </c>
      <c r="I4173" s="234">
        <v>68.37</v>
      </c>
      <c r="J4173" s="272">
        <v>45322</v>
      </c>
      <c r="K4173" s="17">
        <f t="shared" si="329"/>
        <v>114.5</v>
      </c>
      <c r="L4173" s="283">
        <f t="shared" si="327"/>
        <v>2.7806097768456392E-7</v>
      </c>
      <c r="M4173" s="22">
        <f t="shared" si="328"/>
        <v>3.183798194488257E-5</v>
      </c>
    </row>
    <row r="4174" spans="1:13">
      <c r="A4174" s="16">
        <f t="shared" si="326"/>
        <v>4167</v>
      </c>
      <c r="B4174" s="12" t="s">
        <v>411</v>
      </c>
      <c r="C4174" s="272">
        <v>45200</v>
      </c>
      <c r="D4174" s="272">
        <v>45214</v>
      </c>
      <c r="E4174" s="196">
        <f t="shared" si="325"/>
        <v>45207</v>
      </c>
      <c r="F4174" s="272">
        <v>45212</v>
      </c>
      <c r="G4174" s="272">
        <v>45216</v>
      </c>
      <c r="H4174" s="12" t="s">
        <v>164</v>
      </c>
      <c r="I4174" s="234">
        <v>188</v>
      </c>
      <c r="J4174" s="272">
        <v>45217</v>
      </c>
      <c r="K4174" s="17">
        <f t="shared" si="329"/>
        <v>9.5</v>
      </c>
      <c r="L4174" s="283">
        <f t="shared" si="327"/>
        <v>7.6459651608451093E-7</v>
      </c>
      <c r="M4174" s="22">
        <f t="shared" si="328"/>
        <v>7.2636669028028534E-6</v>
      </c>
    </row>
    <row r="4175" spans="1:13">
      <c r="A4175" s="16">
        <f t="shared" si="326"/>
        <v>4168</v>
      </c>
      <c r="B4175" s="12" t="s">
        <v>411</v>
      </c>
      <c r="C4175" s="272">
        <v>45200</v>
      </c>
      <c r="D4175" s="272">
        <v>45214</v>
      </c>
      <c r="E4175" s="196">
        <f t="shared" si="325"/>
        <v>45207</v>
      </c>
      <c r="F4175" s="272">
        <v>45212</v>
      </c>
      <c r="G4175" s="272">
        <v>45216</v>
      </c>
      <c r="H4175" s="12" t="s">
        <v>166</v>
      </c>
      <c r="I4175" s="234">
        <v>416</v>
      </c>
      <c r="J4175" s="272">
        <v>45217</v>
      </c>
      <c r="K4175" s="17">
        <f t="shared" si="329"/>
        <v>9.5</v>
      </c>
      <c r="L4175" s="283">
        <f t="shared" si="327"/>
        <v>1.6918731419742369E-6</v>
      </c>
      <c r="M4175" s="22">
        <f t="shared" si="328"/>
        <v>1.607279484875525E-5</v>
      </c>
    </row>
    <row r="4176" spans="1:13">
      <c r="A4176" s="16">
        <f t="shared" si="326"/>
        <v>4169</v>
      </c>
      <c r="B4176" s="12" t="s">
        <v>411</v>
      </c>
      <c r="C4176" s="272">
        <v>45200</v>
      </c>
      <c r="D4176" s="272">
        <v>45214</v>
      </c>
      <c r="E4176" s="196">
        <f t="shared" si="325"/>
        <v>45207</v>
      </c>
      <c r="F4176" s="272">
        <v>45212</v>
      </c>
      <c r="G4176" s="272">
        <v>45216</v>
      </c>
      <c r="H4176" s="12" t="s">
        <v>152</v>
      </c>
      <c r="I4176" s="234">
        <v>781.1</v>
      </c>
      <c r="J4176" s="272">
        <v>45217</v>
      </c>
      <c r="K4176" s="17">
        <f t="shared" si="329"/>
        <v>9.5</v>
      </c>
      <c r="L4176" s="283">
        <f t="shared" si="327"/>
        <v>3.1767358442213378E-6</v>
      </c>
      <c r="M4176" s="22">
        <f t="shared" si="328"/>
        <v>3.0178990520102708E-5</v>
      </c>
    </row>
    <row r="4177" spans="1:13">
      <c r="A4177" s="16">
        <f t="shared" si="326"/>
        <v>4170</v>
      </c>
      <c r="B4177" s="12" t="s">
        <v>411</v>
      </c>
      <c r="C4177" s="272">
        <v>45200</v>
      </c>
      <c r="D4177" s="272">
        <v>45214</v>
      </c>
      <c r="E4177" s="196">
        <f t="shared" si="325"/>
        <v>45207</v>
      </c>
      <c r="F4177" s="272">
        <v>45212</v>
      </c>
      <c r="G4177" s="272">
        <v>45216</v>
      </c>
      <c r="H4177" s="12" t="s">
        <v>166</v>
      </c>
      <c r="I4177" s="234">
        <v>310.83999999999997</v>
      </c>
      <c r="J4177" s="272">
        <v>45217</v>
      </c>
      <c r="K4177" s="17">
        <f t="shared" si="329"/>
        <v>9.5</v>
      </c>
      <c r="L4177" s="283">
        <f t="shared" si="327"/>
        <v>1.2641871332963263E-6</v>
      </c>
      <c r="M4177" s="22">
        <f t="shared" si="328"/>
        <v>1.20097777663151E-5</v>
      </c>
    </row>
    <row r="4178" spans="1:13">
      <c r="A4178" s="16">
        <f t="shared" si="326"/>
        <v>4171</v>
      </c>
      <c r="B4178" s="12" t="s">
        <v>411</v>
      </c>
      <c r="C4178" s="272">
        <v>45200</v>
      </c>
      <c r="D4178" s="272">
        <v>45214</v>
      </c>
      <c r="E4178" s="196">
        <f t="shared" si="325"/>
        <v>45207</v>
      </c>
      <c r="F4178" s="272">
        <v>45212</v>
      </c>
      <c r="G4178" s="272">
        <v>45244</v>
      </c>
      <c r="H4178" s="12" t="s">
        <v>152</v>
      </c>
      <c r="I4178" s="234">
        <v>609.42999999999995</v>
      </c>
      <c r="J4178" s="272">
        <v>45245</v>
      </c>
      <c r="K4178" s="17">
        <f t="shared" si="329"/>
        <v>37.5</v>
      </c>
      <c r="L4178" s="283">
        <f t="shared" si="327"/>
        <v>2.4785534829648056E-6</v>
      </c>
      <c r="M4178" s="22">
        <f t="shared" si="328"/>
        <v>9.2945755611180205E-5</v>
      </c>
    </row>
    <row r="4179" spans="1:13">
      <c r="A4179" s="16">
        <f t="shared" si="326"/>
        <v>4172</v>
      </c>
      <c r="B4179" s="12" t="s">
        <v>411</v>
      </c>
      <c r="C4179" s="272">
        <v>45200</v>
      </c>
      <c r="D4179" s="272">
        <v>45214</v>
      </c>
      <c r="E4179" s="196">
        <f t="shared" si="325"/>
        <v>45207</v>
      </c>
      <c r="F4179" s="272">
        <v>45212</v>
      </c>
      <c r="G4179" s="272">
        <v>45321</v>
      </c>
      <c r="H4179" s="12" t="s">
        <v>152</v>
      </c>
      <c r="I4179" s="234">
        <v>44.42</v>
      </c>
      <c r="J4179" s="272">
        <v>45322</v>
      </c>
      <c r="K4179" s="17">
        <f t="shared" si="329"/>
        <v>114.5</v>
      </c>
      <c r="L4179" s="283">
        <f t="shared" si="327"/>
        <v>1.8065626193869136E-7</v>
      </c>
      <c r="M4179" s="22">
        <f t="shared" si="328"/>
        <v>2.0685141991980161E-5</v>
      </c>
    </row>
    <row r="4180" spans="1:13">
      <c r="A4180" s="16">
        <f t="shared" si="326"/>
        <v>4173</v>
      </c>
      <c r="B4180" s="12" t="s">
        <v>411</v>
      </c>
      <c r="C4180" s="272">
        <v>45200</v>
      </c>
      <c r="D4180" s="272">
        <v>45214</v>
      </c>
      <c r="E4180" s="196">
        <f t="shared" si="325"/>
        <v>45207</v>
      </c>
      <c r="F4180" s="272">
        <v>45212</v>
      </c>
      <c r="G4180" s="272">
        <v>45321</v>
      </c>
      <c r="H4180" s="12" t="s">
        <v>414</v>
      </c>
      <c r="I4180" s="234">
        <v>30.71</v>
      </c>
      <c r="J4180" s="272">
        <v>45322</v>
      </c>
      <c r="K4180" s="17">
        <f t="shared" si="329"/>
        <v>114.5</v>
      </c>
      <c r="L4180" s="283">
        <f t="shared" si="327"/>
        <v>1.2489765430295388E-7</v>
      </c>
      <c r="M4180" s="22">
        <f t="shared" si="328"/>
        <v>1.430078141768822E-5</v>
      </c>
    </row>
    <row r="4181" spans="1:13">
      <c r="A4181" s="16">
        <f t="shared" si="326"/>
        <v>4174</v>
      </c>
      <c r="B4181" s="12" t="s">
        <v>411</v>
      </c>
      <c r="C4181" s="272">
        <v>45200</v>
      </c>
      <c r="D4181" s="272">
        <v>45214</v>
      </c>
      <c r="E4181" s="196">
        <f t="shared" si="325"/>
        <v>45207</v>
      </c>
      <c r="F4181" s="272">
        <v>45212</v>
      </c>
      <c r="G4181" s="272">
        <v>45247</v>
      </c>
      <c r="H4181" s="12" t="s">
        <v>157</v>
      </c>
      <c r="I4181" s="234">
        <v>237.60000000000002</v>
      </c>
      <c r="J4181" s="272">
        <v>45250</v>
      </c>
      <c r="K4181" s="17">
        <f t="shared" si="329"/>
        <v>40.5</v>
      </c>
      <c r="L4181" s="283">
        <f t="shared" si="327"/>
        <v>9.6631985224297773E-7</v>
      </c>
      <c r="M4181" s="22">
        <f t="shared" si="328"/>
        <v>3.9135954015840601E-5</v>
      </c>
    </row>
    <row r="4182" spans="1:13">
      <c r="A4182" s="16">
        <f t="shared" si="326"/>
        <v>4175</v>
      </c>
      <c r="B4182" s="12" t="s">
        <v>411</v>
      </c>
      <c r="C4182" s="272">
        <v>45200</v>
      </c>
      <c r="D4182" s="272">
        <v>45214</v>
      </c>
      <c r="E4182" s="196">
        <f t="shared" si="325"/>
        <v>45207</v>
      </c>
      <c r="F4182" s="272">
        <v>45212</v>
      </c>
      <c r="G4182" s="272">
        <v>45320</v>
      </c>
      <c r="H4182" s="12" t="s">
        <v>152</v>
      </c>
      <c r="I4182" s="234">
        <v>49.89</v>
      </c>
      <c r="J4182" s="272">
        <v>45321</v>
      </c>
      <c r="K4182" s="17">
        <f t="shared" si="329"/>
        <v>113.5</v>
      </c>
      <c r="L4182" s="283">
        <f t="shared" si="327"/>
        <v>2.0290276695455451E-7</v>
      </c>
      <c r="M4182" s="22">
        <f t="shared" si="328"/>
        <v>2.3029464049341938E-5</v>
      </c>
    </row>
    <row r="4183" spans="1:13">
      <c r="A4183" s="16">
        <f t="shared" si="326"/>
        <v>4176</v>
      </c>
      <c r="B4183" s="12" t="s">
        <v>411</v>
      </c>
      <c r="C4183" s="272">
        <v>45200</v>
      </c>
      <c r="D4183" s="272">
        <v>45214</v>
      </c>
      <c r="E4183" s="196">
        <f t="shared" si="325"/>
        <v>45207</v>
      </c>
      <c r="F4183" s="272">
        <v>45212</v>
      </c>
      <c r="G4183" s="272">
        <v>45247</v>
      </c>
      <c r="H4183" s="12" t="s">
        <v>154</v>
      </c>
      <c r="I4183" s="234">
        <v>6.93</v>
      </c>
      <c r="J4183" s="272">
        <v>45250</v>
      </c>
      <c r="K4183" s="17">
        <f t="shared" si="329"/>
        <v>40.5</v>
      </c>
      <c r="L4183" s="283">
        <f t="shared" si="327"/>
        <v>2.8184329023753512E-8</v>
      </c>
      <c r="M4183" s="22">
        <f t="shared" si="328"/>
        <v>1.1414653254620172E-6</v>
      </c>
    </row>
    <row r="4184" spans="1:13">
      <c r="A4184" s="16">
        <f t="shared" si="326"/>
        <v>4177</v>
      </c>
      <c r="B4184" s="12" t="s">
        <v>411</v>
      </c>
      <c r="C4184" s="272">
        <v>45200</v>
      </c>
      <c r="D4184" s="272">
        <v>45214</v>
      </c>
      <c r="E4184" s="196">
        <f t="shared" si="325"/>
        <v>45207</v>
      </c>
      <c r="F4184" s="272">
        <v>45212</v>
      </c>
      <c r="G4184" s="272">
        <v>45247</v>
      </c>
      <c r="H4184" s="12" t="s">
        <v>157</v>
      </c>
      <c r="I4184" s="234">
        <v>2159.12</v>
      </c>
      <c r="J4184" s="272">
        <v>45250</v>
      </c>
      <c r="K4184" s="17">
        <f t="shared" si="329"/>
        <v>40.5</v>
      </c>
      <c r="L4184" s="283">
        <f t="shared" si="327"/>
        <v>8.7811469670659003E-6</v>
      </c>
      <c r="M4184" s="22">
        <f t="shared" si="328"/>
        <v>3.5563645216616898E-4</v>
      </c>
    </row>
    <row r="4185" spans="1:13">
      <c r="A4185" s="16">
        <f t="shared" si="326"/>
        <v>4178</v>
      </c>
      <c r="B4185" s="12" t="s">
        <v>411</v>
      </c>
      <c r="C4185" s="272">
        <v>45200</v>
      </c>
      <c r="D4185" s="272">
        <v>45214</v>
      </c>
      <c r="E4185" s="196">
        <f t="shared" si="325"/>
        <v>45207</v>
      </c>
      <c r="F4185" s="272">
        <v>45212</v>
      </c>
      <c r="G4185" s="272">
        <v>45247</v>
      </c>
      <c r="H4185" s="12" t="s">
        <v>157</v>
      </c>
      <c r="I4185" s="234">
        <v>350.49</v>
      </c>
      <c r="J4185" s="272">
        <v>45250</v>
      </c>
      <c r="K4185" s="17">
        <f t="shared" si="329"/>
        <v>40.5</v>
      </c>
      <c r="L4185" s="283">
        <f t="shared" si="327"/>
        <v>1.4254437921407459E-6</v>
      </c>
      <c r="M4185" s="22">
        <f t="shared" si="328"/>
        <v>5.7730473581700214E-5</v>
      </c>
    </row>
    <row r="4186" spans="1:13">
      <c r="A4186" s="16">
        <f t="shared" si="326"/>
        <v>4179</v>
      </c>
      <c r="B4186" s="12" t="s">
        <v>411</v>
      </c>
      <c r="C4186" s="272">
        <v>45200</v>
      </c>
      <c r="D4186" s="272">
        <v>45214</v>
      </c>
      <c r="E4186" s="196">
        <f t="shared" si="325"/>
        <v>45207</v>
      </c>
      <c r="F4186" s="272">
        <v>45212</v>
      </c>
      <c r="G4186" s="272">
        <v>45247</v>
      </c>
      <c r="H4186" s="12" t="s">
        <v>157</v>
      </c>
      <c r="I4186" s="234">
        <v>39.25</v>
      </c>
      <c r="J4186" s="272">
        <v>45250</v>
      </c>
      <c r="K4186" s="17">
        <f t="shared" si="329"/>
        <v>40.5</v>
      </c>
      <c r="L4186" s="283">
        <f t="shared" si="327"/>
        <v>1.5962985774636731E-7</v>
      </c>
      <c r="M4186" s="22">
        <f t="shared" si="328"/>
        <v>6.4650092387278764E-6</v>
      </c>
    </row>
    <row r="4187" spans="1:13">
      <c r="A4187" s="16">
        <f t="shared" si="326"/>
        <v>4180</v>
      </c>
      <c r="B4187" s="12" t="s">
        <v>411</v>
      </c>
      <c r="C4187" s="272">
        <v>45200</v>
      </c>
      <c r="D4187" s="272">
        <v>45214</v>
      </c>
      <c r="E4187" s="196">
        <f t="shared" si="325"/>
        <v>45207</v>
      </c>
      <c r="F4187" s="272">
        <v>45212</v>
      </c>
      <c r="G4187" s="272">
        <v>45247</v>
      </c>
      <c r="H4187" s="12" t="s">
        <v>166</v>
      </c>
      <c r="I4187" s="234">
        <v>5753.6200000000008</v>
      </c>
      <c r="J4187" s="272">
        <v>45250</v>
      </c>
      <c r="K4187" s="17">
        <f t="shared" si="329"/>
        <v>40.5</v>
      </c>
      <c r="L4187" s="283">
        <f t="shared" si="327"/>
        <v>2.3399988334437044E-5</v>
      </c>
      <c r="M4187" s="22">
        <f t="shared" si="328"/>
        <v>9.4769952754470029E-4</v>
      </c>
    </row>
    <row r="4188" spans="1:13">
      <c r="A4188" s="16">
        <f t="shared" si="326"/>
        <v>4181</v>
      </c>
      <c r="B4188" s="12" t="s">
        <v>411</v>
      </c>
      <c r="C4188" s="272">
        <v>45200</v>
      </c>
      <c r="D4188" s="272">
        <v>45214</v>
      </c>
      <c r="E4188" s="196">
        <f t="shared" si="325"/>
        <v>45207</v>
      </c>
      <c r="F4188" s="272">
        <v>45212</v>
      </c>
      <c r="G4188" s="272">
        <v>45321</v>
      </c>
      <c r="H4188" s="12" t="s">
        <v>407</v>
      </c>
      <c r="I4188" s="234">
        <v>409.63000000000005</v>
      </c>
      <c r="J4188" s="272">
        <v>45322</v>
      </c>
      <c r="K4188" s="17">
        <f t="shared" si="329"/>
        <v>114.5</v>
      </c>
      <c r="L4188" s="283">
        <f t="shared" si="327"/>
        <v>1.6659663344877566E-6</v>
      </c>
      <c r="M4188" s="22">
        <f t="shared" si="328"/>
        <v>1.9075314529884812E-4</v>
      </c>
    </row>
    <row r="4189" spans="1:13">
      <c r="A4189" s="16">
        <f t="shared" si="326"/>
        <v>4182</v>
      </c>
      <c r="B4189" s="12" t="s">
        <v>411</v>
      </c>
      <c r="C4189" s="272">
        <v>45200</v>
      </c>
      <c r="D4189" s="272">
        <v>45214</v>
      </c>
      <c r="E4189" s="196">
        <f t="shared" si="325"/>
        <v>45207</v>
      </c>
      <c r="F4189" s="272">
        <v>45212</v>
      </c>
      <c r="G4189" s="272">
        <v>45247</v>
      </c>
      <c r="H4189" s="12" t="s">
        <v>157</v>
      </c>
      <c r="I4189" s="234">
        <v>219.31</v>
      </c>
      <c r="J4189" s="272">
        <v>45250</v>
      </c>
      <c r="K4189" s="17">
        <f t="shared" si="329"/>
        <v>40.5</v>
      </c>
      <c r="L4189" s="283">
        <f t="shared" si="327"/>
        <v>8.9193437203454301E-7</v>
      </c>
      <c r="M4189" s="22">
        <f t="shared" si="328"/>
        <v>3.6123342067398989E-5</v>
      </c>
    </row>
    <row r="4190" spans="1:13">
      <c r="A4190" s="16">
        <f t="shared" si="326"/>
        <v>4183</v>
      </c>
      <c r="B4190" s="12" t="s">
        <v>411</v>
      </c>
      <c r="C4190" s="272">
        <v>45200</v>
      </c>
      <c r="D4190" s="272">
        <v>45214</v>
      </c>
      <c r="E4190" s="196">
        <f t="shared" si="325"/>
        <v>45207</v>
      </c>
      <c r="F4190" s="272">
        <v>45212</v>
      </c>
      <c r="G4190" s="272">
        <v>45321</v>
      </c>
      <c r="H4190" s="12" t="s">
        <v>152</v>
      </c>
      <c r="I4190" s="234">
        <v>88.87</v>
      </c>
      <c r="J4190" s="272">
        <v>45322</v>
      </c>
      <c r="K4190" s="17">
        <f t="shared" si="329"/>
        <v>114.5</v>
      </c>
      <c r="L4190" s="283">
        <f t="shared" si="327"/>
        <v>3.6143453395973667E-7</v>
      </c>
      <c r="M4190" s="22">
        <f t="shared" si="328"/>
        <v>4.1384254138389846E-5</v>
      </c>
    </row>
    <row r="4191" spans="1:13">
      <c r="A4191" s="16">
        <f t="shared" si="326"/>
        <v>4184</v>
      </c>
      <c r="B4191" s="12" t="s">
        <v>411</v>
      </c>
      <c r="C4191" s="272">
        <v>45200</v>
      </c>
      <c r="D4191" s="272">
        <v>45214</v>
      </c>
      <c r="E4191" s="196">
        <f t="shared" si="325"/>
        <v>45207</v>
      </c>
      <c r="F4191" s="272">
        <v>45212</v>
      </c>
      <c r="G4191" s="272">
        <v>45321</v>
      </c>
      <c r="H4191" s="12" t="s">
        <v>152</v>
      </c>
      <c r="I4191" s="234">
        <v>25.78</v>
      </c>
      <c r="J4191" s="272">
        <v>45322</v>
      </c>
      <c r="K4191" s="17">
        <f t="shared" si="329"/>
        <v>114.5</v>
      </c>
      <c r="L4191" s="283">
        <f t="shared" si="327"/>
        <v>1.0484733076946113E-7</v>
      </c>
      <c r="M4191" s="22">
        <f t="shared" si="328"/>
        <v>1.20050193731033E-5</v>
      </c>
    </row>
    <row r="4192" spans="1:13">
      <c r="A4192" s="16">
        <f t="shared" si="326"/>
        <v>4185</v>
      </c>
      <c r="B4192" s="12" t="s">
        <v>411</v>
      </c>
      <c r="C4192" s="272">
        <v>45200</v>
      </c>
      <c r="D4192" s="272">
        <v>45214</v>
      </c>
      <c r="E4192" s="196">
        <f t="shared" si="325"/>
        <v>45207</v>
      </c>
      <c r="F4192" s="272">
        <v>45212</v>
      </c>
      <c r="G4192" s="272">
        <v>45321</v>
      </c>
      <c r="H4192" s="12" t="s">
        <v>152</v>
      </c>
      <c r="I4192" s="234">
        <v>436.7</v>
      </c>
      <c r="J4192" s="272">
        <v>45322</v>
      </c>
      <c r="K4192" s="17">
        <f t="shared" si="329"/>
        <v>114.5</v>
      </c>
      <c r="L4192" s="283">
        <f t="shared" si="327"/>
        <v>1.7760600987984358E-6</v>
      </c>
      <c r="M4192" s="22">
        <f t="shared" si="328"/>
        <v>2.0335888131242091E-4</v>
      </c>
    </row>
    <row r="4193" spans="1:13">
      <c r="A4193" s="16">
        <f t="shared" si="326"/>
        <v>4186</v>
      </c>
      <c r="B4193" s="12" t="s">
        <v>411</v>
      </c>
      <c r="C4193" s="272">
        <v>45200</v>
      </c>
      <c r="D4193" s="272">
        <v>45214</v>
      </c>
      <c r="E4193" s="196">
        <f t="shared" si="325"/>
        <v>45207</v>
      </c>
      <c r="F4193" s="272">
        <v>45212</v>
      </c>
      <c r="G4193" s="272">
        <v>45321</v>
      </c>
      <c r="H4193" s="12" t="s">
        <v>156</v>
      </c>
      <c r="I4193" s="234">
        <v>72.38</v>
      </c>
      <c r="J4193" s="272">
        <v>45322</v>
      </c>
      <c r="K4193" s="17">
        <f t="shared" si="329"/>
        <v>114.5</v>
      </c>
      <c r="L4193" s="283">
        <f t="shared" si="327"/>
        <v>2.9436965869253672E-7</v>
      </c>
      <c r="M4193" s="22">
        <f t="shared" si="328"/>
        <v>3.3705325920295455E-5</v>
      </c>
    </row>
    <row r="4194" spans="1:13">
      <c r="A4194" s="16">
        <f t="shared" si="326"/>
        <v>4187</v>
      </c>
      <c r="B4194" s="12" t="s">
        <v>411</v>
      </c>
      <c r="C4194" s="272">
        <v>45200</v>
      </c>
      <c r="D4194" s="272">
        <v>45214</v>
      </c>
      <c r="E4194" s="196">
        <f t="shared" si="325"/>
        <v>45207</v>
      </c>
      <c r="F4194" s="272">
        <v>45212</v>
      </c>
      <c r="G4194" s="272">
        <v>45216</v>
      </c>
      <c r="H4194" s="12" t="s">
        <v>156</v>
      </c>
      <c r="I4194" s="234">
        <v>119.97</v>
      </c>
      <c r="J4194" s="272">
        <v>45217</v>
      </c>
      <c r="K4194" s="17">
        <f t="shared" si="329"/>
        <v>9.5</v>
      </c>
      <c r="L4194" s="283">
        <f t="shared" si="327"/>
        <v>4.8791831933329135E-7</v>
      </c>
      <c r="M4194" s="22">
        <f t="shared" si="328"/>
        <v>4.635224033666268E-6</v>
      </c>
    </row>
    <row r="4195" spans="1:13">
      <c r="A4195" s="16">
        <f t="shared" si="326"/>
        <v>4188</v>
      </c>
      <c r="B4195" s="12" t="s">
        <v>411</v>
      </c>
      <c r="C4195" s="272">
        <v>45200</v>
      </c>
      <c r="D4195" s="272">
        <v>45214</v>
      </c>
      <c r="E4195" s="196">
        <f t="shared" si="325"/>
        <v>45207</v>
      </c>
      <c r="F4195" s="272">
        <v>45212</v>
      </c>
      <c r="G4195" s="272">
        <v>45216</v>
      </c>
      <c r="H4195" s="12" t="s">
        <v>152</v>
      </c>
      <c r="I4195" s="234">
        <v>120.49000000000001</v>
      </c>
      <c r="J4195" s="272">
        <v>45217</v>
      </c>
      <c r="K4195" s="17">
        <f t="shared" si="329"/>
        <v>9.5</v>
      </c>
      <c r="L4195" s="283">
        <f t="shared" si="327"/>
        <v>4.9003316076075923E-7</v>
      </c>
      <c r="M4195" s="22">
        <f t="shared" si="328"/>
        <v>4.6553150272272129E-6</v>
      </c>
    </row>
    <row r="4196" spans="1:13">
      <c r="A4196" s="16">
        <f t="shared" si="326"/>
        <v>4189</v>
      </c>
      <c r="B4196" s="12" t="s">
        <v>411</v>
      </c>
      <c r="C4196" s="272">
        <v>45200</v>
      </c>
      <c r="D4196" s="272">
        <v>45214</v>
      </c>
      <c r="E4196" s="196">
        <f t="shared" si="325"/>
        <v>45207</v>
      </c>
      <c r="F4196" s="272">
        <v>45212</v>
      </c>
      <c r="G4196" s="272">
        <v>45247</v>
      </c>
      <c r="H4196" s="12" t="s">
        <v>157</v>
      </c>
      <c r="I4196" s="234">
        <v>325.39999999999998</v>
      </c>
      <c r="J4196" s="272">
        <v>45250</v>
      </c>
      <c r="K4196" s="17">
        <f t="shared" si="329"/>
        <v>40.5</v>
      </c>
      <c r="L4196" s="283">
        <f t="shared" si="327"/>
        <v>1.3234026932654246E-6</v>
      </c>
      <c r="M4196" s="22">
        <f t="shared" si="328"/>
        <v>5.3597809077249698E-5</v>
      </c>
    </row>
    <row r="4197" spans="1:13">
      <c r="A4197" s="16">
        <f t="shared" si="326"/>
        <v>4190</v>
      </c>
      <c r="B4197" s="12" t="s">
        <v>411</v>
      </c>
      <c r="C4197" s="272">
        <v>45200</v>
      </c>
      <c r="D4197" s="272">
        <v>45214</v>
      </c>
      <c r="E4197" s="196">
        <f t="shared" ref="E4197:E4260" si="330">AVERAGE(C4197:D4197)</f>
        <v>45207</v>
      </c>
      <c r="F4197" s="272">
        <v>45212</v>
      </c>
      <c r="G4197" s="272">
        <v>45321</v>
      </c>
      <c r="H4197" s="12" t="s">
        <v>158</v>
      </c>
      <c r="I4197" s="234">
        <v>717.27</v>
      </c>
      <c r="J4197" s="272">
        <v>45322</v>
      </c>
      <c r="K4197" s="17">
        <f t="shared" si="329"/>
        <v>114.5</v>
      </c>
      <c r="L4197" s="283">
        <f t="shared" si="327"/>
        <v>2.9171390589996657E-6</v>
      </c>
      <c r="M4197" s="22">
        <f t="shared" si="328"/>
        <v>3.3401242225546173E-4</v>
      </c>
    </row>
    <row r="4198" spans="1:13">
      <c r="A4198" s="16">
        <f t="shared" si="326"/>
        <v>4191</v>
      </c>
      <c r="B4198" s="12" t="s">
        <v>411</v>
      </c>
      <c r="C4198" s="272">
        <v>45200</v>
      </c>
      <c r="D4198" s="272">
        <v>45214</v>
      </c>
      <c r="E4198" s="196">
        <f t="shared" si="330"/>
        <v>45207</v>
      </c>
      <c r="F4198" s="272">
        <v>45212</v>
      </c>
      <c r="G4198" s="272">
        <v>45212</v>
      </c>
      <c r="H4198" s="12" t="s">
        <v>167</v>
      </c>
      <c r="I4198" s="234">
        <v>28416.189999999988</v>
      </c>
      <c r="J4198" s="272">
        <v>45215</v>
      </c>
      <c r="K4198" s="17">
        <f t="shared" si="329"/>
        <v>5.5</v>
      </c>
      <c r="L4198" s="283">
        <f t="shared" si="327"/>
        <v>1.1556872273614632E-4</v>
      </c>
      <c r="M4198" s="22">
        <f t="shared" si="328"/>
        <v>6.3562797504880476E-4</v>
      </c>
    </row>
    <row r="4199" spans="1:13">
      <c r="A4199" s="16">
        <f t="shared" si="326"/>
        <v>4192</v>
      </c>
      <c r="B4199" s="12" t="s">
        <v>411</v>
      </c>
      <c r="C4199" s="272">
        <v>45200</v>
      </c>
      <c r="D4199" s="272">
        <v>45214</v>
      </c>
      <c r="E4199" s="196">
        <f t="shared" si="330"/>
        <v>45207</v>
      </c>
      <c r="F4199" s="272">
        <v>45212</v>
      </c>
      <c r="G4199" s="272">
        <v>45212</v>
      </c>
      <c r="H4199" s="12" t="s">
        <v>159</v>
      </c>
      <c r="I4199" s="234">
        <v>400050.22999999824</v>
      </c>
      <c r="J4199" s="272">
        <v>45215</v>
      </c>
      <c r="K4199" s="17">
        <f t="shared" si="329"/>
        <v>5.5</v>
      </c>
      <c r="L4199" s="283">
        <f t="shared" si="327"/>
        <v>1.6270053836000317E-3</v>
      </c>
      <c r="M4199" s="22">
        <f t="shared" si="328"/>
        <v>8.9485296098001741E-3</v>
      </c>
    </row>
    <row r="4200" spans="1:13">
      <c r="A4200" s="16">
        <f t="shared" si="326"/>
        <v>4193</v>
      </c>
      <c r="B4200" s="12" t="s">
        <v>411</v>
      </c>
      <c r="C4200" s="272">
        <v>45200</v>
      </c>
      <c r="D4200" s="272">
        <v>45214</v>
      </c>
      <c r="E4200" s="196">
        <f t="shared" si="330"/>
        <v>45207</v>
      </c>
      <c r="F4200" s="272">
        <v>45212</v>
      </c>
      <c r="G4200" s="272">
        <v>45212</v>
      </c>
      <c r="H4200" s="12" t="s">
        <v>160</v>
      </c>
      <c r="I4200" s="234">
        <v>400050.3799999982</v>
      </c>
      <c r="J4200" s="272">
        <v>45215</v>
      </c>
      <c r="K4200" s="17">
        <f t="shared" si="329"/>
        <v>5.5</v>
      </c>
      <c r="L4200" s="283">
        <f t="shared" si="327"/>
        <v>1.6270059936504433E-3</v>
      </c>
      <c r="M4200" s="22">
        <f t="shared" si="328"/>
        <v>8.9485329650774385E-3</v>
      </c>
    </row>
    <row r="4201" spans="1:13">
      <c r="A4201" s="16">
        <f t="shared" si="326"/>
        <v>4194</v>
      </c>
      <c r="B4201" s="12" t="s">
        <v>411</v>
      </c>
      <c r="C4201" s="272">
        <v>45200</v>
      </c>
      <c r="D4201" s="272">
        <v>45214</v>
      </c>
      <c r="E4201" s="196">
        <f t="shared" si="330"/>
        <v>45207</v>
      </c>
      <c r="F4201" s="272">
        <v>45212</v>
      </c>
      <c r="G4201" s="272">
        <v>45212</v>
      </c>
      <c r="H4201" s="12" t="s">
        <v>161</v>
      </c>
      <c r="I4201" s="234">
        <v>1422156.429999999</v>
      </c>
      <c r="J4201" s="272">
        <v>45215</v>
      </c>
      <c r="K4201" s="17">
        <f t="shared" si="329"/>
        <v>5.5</v>
      </c>
      <c r="L4201" s="283">
        <f t="shared" si="327"/>
        <v>5.7839141048148133E-3</v>
      </c>
      <c r="M4201" s="22">
        <f t="shared" si="328"/>
        <v>3.1811527576481473E-2</v>
      </c>
    </row>
    <row r="4202" spans="1:13">
      <c r="A4202" s="16">
        <f t="shared" si="326"/>
        <v>4195</v>
      </c>
      <c r="B4202" s="12" t="s">
        <v>411</v>
      </c>
      <c r="C4202" s="272">
        <v>45200</v>
      </c>
      <c r="D4202" s="272">
        <v>45214</v>
      </c>
      <c r="E4202" s="196">
        <f t="shared" si="330"/>
        <v>45207</v>
      </c>
      <c r="F4202" s="272">
        <v>45212</v>
      </c>
      <c r="G4202" s="272">
        <v>45212</v>
      </c>
      <c r="H4202" s="12" t="s">
        <v>162</v>
      </c>
      <c r="I4202" s="234">
        <v>1422157.3199999991</v>
      </c>
      <c r="J4202" s="272">
        <v>45215</v>
      </c>
      <c r="K4202" s="17">
        <f t="shared" si="329"/>
        <v>5.5</v>
      </c>
      <c r="L4202" s="283">
        <f t="shared" si="327"/>
        <v>5.7839177244472569E-3</v>
      </c>
      <c r="M4202" s="22">
        <f t="shared" si="328"/>
        <v>3.1811547484459912E-2</v>
      </c>
    </row>
    <row r="4203" spans="1:13">
      <c r="A4203" s="16">
        <f t="shared" si="326"/>
        <v>4196</v>
      </c>
      <c r="B4203" s="12" t="s">
        <v>411</v>
      </c>
      <c r="C4203" s="272">
        <v>45200</v>
      </c>
      <c r="D4203" s="272">
        <v>45214</v>
      </c>
      <c r="E4203" s="196">
        <f t="shared" si="330"/>
        <v>45207</v>
      </c>
      <c r="F4203" s="272">
        <v>45212</v>
      </c>
      <c r="G4203" s="272">
        <v>45212</v>
      </c>
      <c r="H4203" s="12" t="s">
        <v>163</v>
      </c>
      <c r="I4203" s="234">
        <v>3399736.2099999995</v>
      </c>
      <c r="J4203" s="272">
        <v>45215</v>
      </c>
      <c r="K4203" s="17">
        <f t="shared" si="329"/>
        <v>5.5</v>
      </c>
      <c r="L4203" s="283">
        <f t="shared" si="327"/>
        <v>1.3826736498789143E-2</v>
      </c>
      <c r="M4203" s="22">
        <f t="shared" si="328"/>
        <v>7.6047050743340283E-2</v>
      </c>
    </row>
    <row r="4204" spans="1:13">
      <c r="A4204" s="16">
        <f t="shared" si="326"/>
        <v>4197</v>
      </c>
      <c r="B4204" s="12" t="s">
        <v>411</v>
      </c>
      <c r="C4204" s="272">
        <v>45200</v>
      </c>
      <c r="D4204" s="272">
        <v>45214</v>
      </c>
      <c r="E4204" s="196">
        <f t="shared" si="330"/>
        <v>45207</v>
      </c>
      <c r="F4204" s="272">
        <v>45212</v>
      </c>
      <c r="G4204" s="272">
        <v>45321</v>
      </c>
      <c r="H4204" s="12" t="s">
        <v>152</v>
      </c>
      <c r="I4204" s="234">
        <v>147.76</v>
      </c>
      <c r="J4204" s="272">
        <v>45322</v>
      </c>
      <c r="K4204" s="17">
        <f t="shared" si="329"/>
        <v>114.5</v>
      </c>
      <c r="L4204" s="283">
        <f t="shared" si="327"/>
        <v>6.0094032562046455E-7</v>
      </c>
      <c r="M4204" s="22">
        <f t="shared" si="328"/>
        <v>6.8807667283543193E-5</v>
      </c>
    </row>
    <row r="4205" spans="1:13">
      <c r="A4205" s="16">
        <f t="shared" si="326"/>
        <v>4198</v>
      </c>
      <c r="B4205" s="12" t="s">
        <v>411</v>
      </c>
      <c r="C4205" s="272">
        <v>45200</v>
      </c>
      <c r="D4205" s="272">
        <v>45214</v>
      </c>
      <c r="E4205" s="196">
        <f t="shared" si="330"/>
        <v>45207</v>
      </c>
      <c r="F4205" s="272">
        <v>45212</v>
      </c>
      <c r="G4205" s="272">
        <v>45321</v>
      </c>
      <c r="H4205" s="12" t="s">
        <v>165</v>
      </c>
      <c r="I4205" s="234">
        <v>9.89</v>
      </c>
      <c r="J4205" s="272">
        <v>45322</v>
      </c>
      <c r="K4205" s="17">
        <f t="shared" si="329"/>
        <v>114.5</v>
      </c>
      <c r="L4205" s="283">
        <f t="shared" si="327"/>
        <v>4.0222657149339435E-8</v>
      </c>
      <c r="M4205" s="22">
        <f t="shared" si="328"/>
        <v>4.6054942435993654E-6</v>
      </c>
    </row>
    <row r="4206" spans="1:13">
      <c r="A4206" s="16">
        <f t="shared" si="326"/>
        <v>4199</v>
      </c>
      <c r="B4206" s="12" t="s">
        <v>411</v>
      </c>
      <c r="C4206" s="272">
        <v>45200</v>
      </c>
      <c r="D4206" s="272">
        <v>45214</v>
      </c>
      <c r="E4206" s="196">
        <f t="shared" si="330"/>
        <v>45207</v>
      </c>
      <c r="F4206" s="272">
        <v>45212</v>
      </c>
      <c r="G4206" s="272">
        <v>45247</v>
      </c>
      <c r="H4206" s="12" t="s">
        <v>157</v>
      </c>
      <c r="I4206" s="234">
        <v>184.66</v>
      </c>
      <c r="J4206" s="272">
        <v>45250</v>
      </c>
      <c r="K4206" s="17">
        <f t="shared" si="329"/>
        <v>40.5</v>
      </c>
      <c r="L4206" s="283">
        <f t="shared" si="327"/>
        <v>7.5101272691577548E-7</v>
      </c>
      <c r="M4206" s="22">
        <f t="shared" si="328"/>
        <v>3.0416015440088906E-5</v>
      </c>
    </row>
    <row r="4207" spans="1:13">
      <c r="A4207" s="16">
        <f t="shared" si="326"/>
        <v>4200</v>
      </c>
      <c r="B4207" s="12" t="s">
        <v>411</v>
      </c>
      <c r="C4207" s="272">
        <v>45200</v>
      </c>
      <c r="D4207" s="272">
        <v>45214</v>
      </c>
      <c r="E4207" s="196">
        <f t="shared" si="330"/>
        <v>45207</v>
      </c>
      <c r="F4207" s="272">
        <v>45212</v>
      </c>
      <c r="G4207" s="272">
        <v>45321</v>
      </c>
      <c r="H4207" s="12" t="s">
        <v>156</v>
      </c>
      <c r="I4207" s="234">
        <v>182.03</v>
      </c>
      <c r="J4207" s="272">
        <v>45322</v>
      </c>
      <c r="K4207" s="17">
        <f t="shared" si="329"/>
        <v>114.5</v>
      </c>
      <c r="L4207" s="283">
        <f t="shared" si="327"/>
        <v>7.4031650969608256E-7</v>
      </c>
      <c r="M4207" s="22">
        <f t="shared" si="328"/>
        <v>8.476624036020145E-5</v>
      </c>
    </row>
    <row r="4208" spans="1:13">
      <c r="A4208" s="16">
        <f t="shared" si="326"/>
        <v>4201</v>
      </c>
      <c r="B4208" s="12" t="s">
        <v>411</v>
      </c>
      <c r="C4208" s="272">
        <v>45200</v>
      </c>
      <c r="D4208" s="272">
        <v>45214</v>
      </c>
      <c r="E4208" s="196">
        <f t="shared" si="330"/>
        <v>45207</v>
      </c>
      <c r="F4208" s="272">
        <v>45212</v>
      </c>
      <c r="G4208" s="272">
        <v>45321</v>
      </c>
      <c r="H4208" s="12" t="s">
        <v>152</v>
      </c>
      <c r="I4208" s="234">
        <v>7.66</v>
      </c>
      <c r="J4208" s="272">
        <v>45322</v>
      </c>
      <c r="K4208" s="17">
        <f t="shared" si="329"/>
        <v>114.5</v>
      </c>
      <c r="L4208" s="283">
        <f t="shared" si="327"/>
        <v>3.1153241027698694E-8</v>
      </c>
      <c r="M4208" s="22">
        <f t="shared" si="328"/>
        <v>3.5670460976715003E-6</v>
      </c>
    </row>
    <row r="4209" spans="1:13">
      <c r="A4209" s="16">
        <f t="shared" si="326"/>
        <v>4202</v>
      </c>
      <c r="B4209" s="12" t="s">
        <v>411</v>
      </c>
      <c r="C4209" s="272">
        <v>45200</v>
      </c>
      <c r="D4209" s="272">
        <v>45214</v>
      </c>
      <c r="E4209" s="196">
        <f t="shared" si="330"/>
        <v>45207</v>
      </c>
      <c r="F4209" s="272">
        <v>45212</v>
      </c>
      <c r="G4209" s="272">
        <v>45321</v>
      </c>
      <c r="H4209" s="12" t="s">
        <v>152</v>
      </c>
      <c r="I4209" s="234">
        <v>66.5</v>
      </c>
      <c r="J4209" s="272">
        <v>45322</v>
      </c>
      <c r="K4209" s="17">
        <f t="shared" si="329"/>
        <v>114.5</v>
      </c>
      <c r="L4209" s="283">
        <f t="shared" si="327"/>
        <v>2.7045568255117012E-7</v>
      </c>
      <c r="M4209" s="22">
        <f t="shared" si="328"/>
        <v>3.0967175652108977E-5</v>
      </c>
    </row>
    <row r="4210" spans="1:13">
      <c r="A4210" s="16">
        <f t="shared" si="326"/>
        <v>4203</v>
      </c>
      <c r="B4210" s="12" t="s">
        <v>411</v>
      </c>
      <c r="C4210" s="272">
        <v>45200</v>
      </c>
      <c r="D4210" s="272">
        <v>45214</v>
      </c>
      <c r="E4210" s="196">
        <f t="shared" si="330"/>
        <v>45207</v>
      </c>
      <c r="F4210" s="272">
        <v>45212</v>
      </c>
      <c r="G4210" s="272">
        <v>45247</v>
      </c>
      <c r="H4210" s="12" t="s">
        <v>157</v>
      </c>
      <c r="I4210" s="234">
        <v>258.2</v>
      </c>
      <c r="J4210" s="272">
        <v>45250</v>
      </c>
      <c r="K4210" s="17">
        <f t="shared" si="329"/>
        <v>40.5</v>
      </c>
      <c r="L4210" s="283">
        <f t="shared" si="327"/>
        <v>1.0501001087926635E-6</v>
      </c>
      <c r="M4210" s="22">
        <f t="shared" si="328"/>
        <v>4.2529054406102872E-5</v>
      </c>
    </row>
    <row r="4211" spans="1:13">
      <c r="A4211" s="16">
        <f t="shared" si="326"/>
        <v>4204</v>
      </c>
      <c r="B4211" s="12" t="s">
        <v>411</v>
      </c>
      <c r="C4211" s="272">
        <v>45200</v>
      </c>
      <c r="D4211" s="272">
        <v>45214</v>
      </c>
      <c r="E4211" s="196">
        <f t="shared" si="330"/>
        <v>45207</v>
      </c>
      <c r="F4211" s="272">
        <v>45212</v>
      </c>
      <c r="G4211" s="272">
        <v>45321</v>
      </c>
      <c r="H4211" s="12" t="s">
        <v>152</v>
      </c>
      <c r="I4211" s="234">
        <v>64.84</v>
      </c>
      <c r="J4211" s="272">
        <v>45322</v>
      </c>
      <c r="K4211" s="17">
        <f t="shared" si="329"/>
        <v>114.5</v>
      </c>
      <c r="L4211" s="283">
        <f t="shared" si="327"/>
        <v>2.6370445799425366E-7</v>
      </c>
      <c r="M4211" s="22">
        <f t="shared" si="328"/>
        <v>3.0194160440342045E-5</v>
      </c>
    </row>
    <row r="4212" spans="1:13">
      <c r="A4212" s="16">
        <f t="shared" si="326"/>
        <v>4205</v>
      </c>
      <c r="B4212" s="12" t="s">
        <v>411</v>
      </c>
      <c r="C4212" s="272">
        <v>45200</v>
      </c>
      <c r="D4212" s="272">
        <v>45214</v>
      </c>
      <c r="E4212" s="196">
        <f t="shared" si="330"/>
        <v>45207</v>
      </c>
      <c r="F4212" s="272">
        <v>45212</v>
      </c>
      <c r="G4212" s="272">
        <v>45247</v>
      </c>
      <c r="H4212" s="12" t="s">
        <v>157</v>
      </c>
      <c r="I4212" s="234">
        <v>429.32000000000005</v>
      </c>
      <c r="J4212" s="272">
        <v>45250</v>
      </c>
      <c r="K4212" s="17">
        <f t="shared" si="329"/>
        <v>40.5</v>
      </c>
      <c r="L4212" s="283">
        <f t="shared" si="327"/>
        <v>1.7460456185393738E-6</v>
      </c>
      <c r="M4212" s="22">
        <f t="shared" si="328"/>
        <v>7.0714847550844639E-5</v>
      </c>
    </row>
    <row r="4213" spans="1:13">
      <c r="A4213" s="16">
        <f t="shared" si="326"/>
        <v>4206</v>
      </c>
      <c r="B4213" s="12" t="s">
        <v>411</v>
      </c>
      <c r="C4213" s="272">
        <v>45200</v>
      </c>
      <c r="D4213" s="272">
        <v>45214</v>
      </c>
      <c r="E4213" s="196">
        <f t="shared" si="330"/>
        <v>45207</v>
      </c>
      <c r="F4213" s="272">
        <v>45212</v>
      </c>
      <c r="G4213" s="272">
        <v>45321</v>
      </c>
      <c r="H4213" s="12" t="s">
        <v>154</v>
      </c>
      <c r="I4213" s="234">
        <v>33.25</v>
      </c>
      <c r="J4213" s="272">
        <v>45322</v>
      </c>
      <c r="K4213" s="17">
        <f t="shared" si="329"/>
        <v>114.5</v>
      </c>
      <c r="L4213" s="283">
        <f t="shared" si="327"/>
        <v>1.3522784127558506E-7</v>
      </c>
      <c r="M4213" s="22">
        <f t="shared" si="328"/>
        <v>1.5483587826054489E-5</v>
      </c>
    </row>
    <row r="4214" spans="1:13">
      <c r="A4214" s="16">
        <f t="shared" si="326"/>
        <v>4207</v>
      </c>
      <c r="B4214" s="12" t="s">
        <v>411</v>
      </c>
      <c r="C4214" s="272">
        <v>45200</v>
      </c>
      <c r="D4214" s="272">
        <v>45214</v>
      </c>
      <c r="E4214" s="196">
        <f t="shared" si="330"/>
        <v>45207</v>
      </c>
      <c r="F4214" s="272">
        <v>45212</v>
      </c>
      <c r="G4214" s="272">
        <v>45244</v>
      </c>
      <c r="H4214" s="12" t="s">
        <v>164</v>
      </c>
      <c r="I4214" s="234">
        <v>228.17</v>
      </c>
      <c r="J4214" s="272">
        <v>45245</v>
      </c>
      <c r="K4214" s="17">
        <f t="shared" si="329"/>
        <v>37.5</v>
      </c>
      <c r="L4214" s="283">
        <f t="shared" si="327"/>
        <v>9.2796801635639819E-7</v>
      </c>
      <c r="M4214" s="22">
        <f t="shared" si="328"/>
        <v>3.4798800613364932E-5</v>
      </c>
    </row>
    <row r="4215" spans="1:13">
      <c r="A4215" s="16">
        <f t="shared" si="326"/>
        <v>4208</v>
      </c>
      <c r="B4215" s="12" t="s">
        <v>411</v>
      </c>
      <c r="C4215" s="272">
        <v>45200</v>
      </c>
      <c r="D4215" s="272">
        <v>45214</v>
      </c>
      <c r="E4215" s="196">
        <f t="shared" si="330"/>
        <v>45207</v>
      </c>
      <c r="F4215" s="272">
        <v>45212</v>
      </c>
      <c r="G4215" s="272">
        <v>45244</v>
      </c>
      <c r="H4215" s="12" t="s">
        <v>166</v>
      </c>
      <c r="I4215" s="234">
        <v>1370.9399999999998</v>
      </c>
      <c r="J4215" s="272">
        <v>45245</v>
      </c>
      <c r="K4215" s="17">
        <f t="shared" si="329"/>
        <v>37.5</v>
      </c>
      <c r="L4215" s="283">
        <f t="shared" si="327"/>
        <v>5.5756167434090389E-6</v>
      </c>
      <c r="M4215" s="22">
        <f t="shared" si="328"/>
        <v>2.0908562787783896E-4</v>
      </c>
    </row>
    <row r="4216" spans="1:13">
      <c r="A4216" s="16">
        <f t="shared" si="326"/>
        <v>4209</v>
      </c>
      <c r="B4216" s="12" t="s">
        <v>411</v>
      </c>
      <c r="C4216" s="272">
        <v>45200</v>
      </c>
      <c r="D4216" s="272">
        <v>45214</v>
      </c>
      <c r="E4216" s="196">
        <f t="shared" si="330"/>
        <v>45207</v>
      </c>
      <c r="F4216" s="272">
        <v>45212</v>
      </c>
      <c r="G4216" s="272">
        <v>45247</v>
      </c>
      <c r="H4216" s="12" t="s">
        <v>154</v>
      </c>
      <c r="I4216" s="234">
        <v>868.8</v>
      </c>
      <c r="J4216" s="272">
        <v>45250</v>
      </c>
      <c r="K4216" s="17">
        <f t="shared" si="329"/>
        <v>40.5</v>
      </c>
      <c r="L4216" s="283">
        <f t="shared" si="327"/>
        <v>3.5334119849692714E-6</v>
      </c>
      <c r="M4216" s="22">
        <f t="shared" si="328"/>
        <v>1.4310318539125549E-4</v>
      </c>
    </row>
    <row r="4217" spans="1:13">
      <c r="A4217" s="16">
        <f t="shared" si="326"/>
        <v>4210</v>
      </c>
      <c r="B4217" s="12" t="s">
        <v>411</v>
      </c>
      <c r="C4217" s="272">
        <v>45200</v>
      </c>
      <c r="D4217" s="272">
        <v>45214</v>
      </c>
      <c r="E4217" s="196">
        <f t="shared" si="330"/>
        <v>45207</v>
      </c>
      <c r="F4217" s="272">
        <v>45212</v>
      </c>
      <c r="G4217" s="272">
        <v>45247</v>
      </c>
      <c r="H4217" s="12" t="s">
        <v>157</v>
      </c>
      <c r="I4217" s="234">
        <v>1598.8899999999999</v>
      </c>
      <c r="J4217" s="272">
        <v>45250</v>
      </c>
      <c r="K4217" s="17">
        <f t="shared" si="329"/>
        <v>40.5</v>
      </c>
      <c r="L4217" s="283">
        <f t="shared" si="327"/>
        <v>6.5026900191615088E-6</v>
      </c>
      <c r="M4217" s="22">
        <f t="shared" si="328"/>
        <v>2.6335894577604108E-4</v>
      </c>
    </row>
    <row r="4218" spans="1:13">
      <c r="A4218" s="16">
        <f t="shared" si="326"/>
        <v>4211</v>
      </c>
      <c r="B4218" s="12" t="s">
        <v>411</v>
      </c>
      <c r="C4218" s="272">
        <v>45200</v>
      </c>
      <c r="D4218" s="272">
        <v>45214</v>
      </c>
      <c r="E4218" s="196">
        <f t="shared" si="330"/>
        <v>45207</v>
      </c>
      <c r="F4218" s="272">
        <v>45212</v>
      </c>
      <c r="G4218" s="272">
        <v>45247</v>
      </c>
      <c r="H4218" s="12" t="s">
        <v>157</v>
      </c>
      <c r="I4218" s="234">
        <v>69.150000000000006</v>
      </c>
      <c r="J4218" s="272">
        <v>45250</v>
      </c>
      <c r="K4218" s="17">
        <f t="shared" si="329"/>
        <v>40.5</v>
      </c>
      <c r="L4218" s="283">
        <f t="shared" si="327"/>
        <v>2.8123323982576563E-7</v>
      </c>
      <c r="M4218" s="22">
        <f t="shared" si="328"/>
        <v>1.1389946212943509E-5</v>
      </c>
    </row>
    <row r="4219" spans="1:13">
      <c r="A4219" s="16">
        <f t="shared" si="326"/>
        <v>4212</v>
      </c>
      <c r="B4219" s="12" t="s">
        <v>411</v>
      </c>
      <c r="C4219" s="272">
        <v>45200</v>
      </c>
      <c r="D4219" s="272">
        <v>45214</v>
      </c>
      <c r="E4219" s="196">
        <f t="shared" si="330"/>
        <v>45207</v>
      </c>
      <c r="F4219" s="272">
        <v>45212</v>
      </c>
      <c r="G4219" s="272">
        <v>45247</v>
      </c>
      <c r="H4219" s="12" t="s">
        <v>157</v>
      </c>
      <c r="I4219" s="234">
        <v>693.01</v>
      </c>
      <c r="J4219" s="272">
        <v>45250</v>
      </c>
      <c r="K4219" s="17">
        <f t="shared" si="329"/>
        <v>40.5</v>
      </c>
      <c r="L4219" s="283">
        <f t="shared" si="327"/>
        <v>2.8184735724028028E-6</v>
      </c>
      <c r="M4219" s="22">
        <f t="shared" si="328"/>
        <v>1.1414817968231351E-4</v>
      </c>
    </row>
    <row r="4220" spans="1:13">
      <c r="A4220" s="16">
        <f t="shared" si="326"/>
        <v>4213</v>
      </c>
      <c r="B4220" s="12" t="s">
        <v>411</v>
      </c>
      <c r="C4220" s="272">
        <v>45200</v>
      </c>
      <c r="D4220" s="272">
        <v>45214</v>
      </c>
      <c r="E4220" s="196">
        <f t="shared" si="330"/>
        <v>45207</v>
      </c>
      <c r="F4220" s="272">
        <v>45212</v>
      </c>
      <c r="G4220" s="272">
        <v>45244</v>
      </c>
      <c r="H4220" s="12" t="s">
        <v>153</v>
      </c>
      <c r="I4220" s="234">
        <v>38.03</v>
      </c>
      <c r="J4220" s="272">
        <v>45245</v>
      </c>
      <c r="K4220" s="17">
        <f t="shared" si="329"/>
        <v>37.5</v>
      </c>
      <c r="L4220" s="283">
        <f t="shared" si="327"/>
        <v>1.5466811439730825E-7</v>
      </c>
      <c r="M4220" s="22">
        <f t="shared" si="328"/>
        <v>5.8000542898990597E-6</v>
      </c>
    </row>
    <row r="4221" spans="1:13">
      <c r="A4221" s="16">
        <f t="shared" si="326"/>
        <v>4214</v>
      </c>
      <c r="B4221" s="12" t="s">
        <v>411</v>
      </c>
      <c r="C4221" s="272">
        <v>45200</v>
      </c>
      <c r="D4221" s="272">
        <v>45214</v>
      </c>
      <c r="E4221" s="196">
        <f t="shared" si="330"/>
        <v>45207</v>
      </c>
      <c r="F4221" s="272">
        <v>45212</v>
      </c>
      <c r="G4221" s="272">
        <v>45216</v>
      </c>
      <c r="H4221" s="12" t="s">
        <v>152</v>
      </c>
      <c r="I4221" s="234">
        <v>114.47999999999999</v>
      </c>
      <c r="J4221" s="272">
        <v>45217</v>
      </c>
      <c r="K4221" s="17">
        <f t="shared" si="329"/>
        <v>9.5</v>
      </c>
      <c r="L4221" s="283">
        <f t="shared" si="327"/>
        <v>4.6559047426252553E-7</v>
      </c>
      <c r="M4221" s="22">
        <f t="shared" si="328"/>
        <v>4.4231095054939923E-6</v>
      </c>
    </row>
    <row r="4222" spans="1:13">
      <c r="A4222" s="16">
        <f t="shared" si="326"/>
        <v>4215</v>
      </c>
      <c r="B4222" s="12" t="s">
        <v>411</v>
      </c>
      <c r="C4222" s="272">
        <v>45200</v>
      </c>
      <c r="D4222" s="272">
        <v>45214</v>
      </c>
      <c r="E4222" s="196">
        <f t="shared" si="330"/>
        <v>45207</v>
      </c>
      <c r="F4222" s="272">
        <v>45212</v>
      </c>
      <c r="G4222" s="272">
        <v>45247</v>
      </c>
      <c r="H4222" s="12" t="s">
        <v>154</v>
      </c>
      <c r="I4222" s="234">
        <v>50.12</v>
      </c>
      <c r="J4222" s="272">
        <v>45250</v>
      </c>
      <c r="K4222" s="17">
        <f t="shared" si="329"/>
        <v>40.5</v>
      </c>
      <c r="L4222" s="283">
        <f t="shared" si="327"/>
        <v>2.0383817758593449E-7</v>
      </c>
      <c r="M4222" s="22">
        <f t="shared" si="328"/>
        <v>8.2554461922303477E-6</v>
      </c>
    </row>
    <row r="4223" spans="1:13">
      <c r="A4223" s="16">
        <f t="shared" si="326"/>
        <v>4216</v>
      </c>
      <c r="B4223" s="12" t="s">
        <v>411</v>
      </c>
      <c r="C4223" s="272">
        <v>45200</v>
      </c>
      <c r="D4223" s="272">
        <v>45214</v>
      </c>
      <c r="E4223" s="196">
        <f t="shared" si="330"/>
        <v>45207</v>
      </c>
      <c r="F4223" s="272">
        <v>45212</v>
      </c>
      <c r="G4223" s="272">
        <v>45247</v>
      </c>
      <c r="H4223" s="12" t="s">
        <v>157</v>
      </c>
      <c r="I4223" s="234">
        <v>1914.49</v>
      </c>
      <c r="J4223" s="272">
        <v>45250</v>
      </c>
      <c r="K4223" s="17">
        <f t="shared" si="329"/>
        <v>40.5</v>
      </c>
      <c r="L4223" s="283">
        <f t="shared" si="327"/>
        <v>7.786236085524656E-6</v>
      </c>
      <c r="M4223" s="22">
        <f t="shared" si="328"/>
        <v>3.1534256146374857E-4</v>
      </c>
    </row>
    <row r="4224" spans="1:13">
      <c r="A4224" s="16">
        <f t="shared" si="326"/>
        <v>4217</v>
      </c>
      <c r="B4224" s="12" t="s">
        <v>411</v>
      </c>
      <c r="C4224" s="272">
        <v>45200</v>
      </c>
      <c r="D4224" s="272">
        <v>45214</v>
      </c>
      <c r="E4224" s="196">
        <f t="shared" si="330"/>
        <v>45207</v>
      </c>
      <c r="F4224" s="272">
        <v>45212</v>
      </c>
      <c r="G4224" s="272">
        <v>45216</v>
      </c>
      <c r="H4224" s="12" t="s">
        <v>152</v>
      </c>
      <c r="I4224" s="234">
        <v>55.46</v>
      </c>
      <c r="J4224" s="272">
        <v>45217</v>
      </c>
      <c r="K4224" s="17">
        <f t="shared" si="329"/>
        <v>9.5</v>
      </c>
      <c r="L4224" s="283">
        <f t="shared" si="327"/>
        <v>2.2555597224493074E-7</v>
      </c>
      <c r="M4224" s="22">
        <f t="shared" si="328"/>
        <v>2.1427817363268419E-6</v>
      </c>
    </row>
    <row r="4225" spans="1:13">
      <c r="A4225" s="16">
        <f t="shared" si="326"/>
        <v>4218</v>
      </c>
      <c r="B4225" s="12" t="s">
        <v>411</v>
      </c>
      <c r="C4225" s="272">
        <v>45200</v>
      </c>
      <c r="D4225" s="272">
        <v>45214</v>
      </c>
      <c r="E4225" s="196">
        <f t="shared" si="330"/>
        <v>45207</v>
      </c>
      <c r="F4225" s="272">
        <v>45212</v>
      </c>
      <c r="G4225" s="272">
        <v>45216</v>
      </c>
      <c r="H4225" s="12" t="s">
        <v>156</v>
      </c>
      <c r="I4225" s="234">
        <v>190.51</v>
      </c>
      <c r="J4225" s="272">
        <v>45217</v>
      </c>
      <c r="K4225" s="17">
        <f t="shared" si="329"/>
        <v>9.5</v>
      </c>
      <c r="L4225" s="283">
        <f t="shared" si="327"/>
        <v>7.7480469297478812E-7</v>
      </c>
      <c r="M4225" s="22">
        <f t="shared" si="328"/>
        <v>7.3606445832604871E-6</v>
      </c>
    </row>
    <row r="4226" spans="1:13">
      <c r="A4226" s="16">
        <f t="shared" si="326"/>
        <v>4219</v>
      </c>
      <c r="B4226" s="12" t="s">
        <v>411</v>
      </c>
      <c r="C4226" s="272">
        <v>45200</v>
      </c>
      <c r="D4226" s="272">
        <v>45214</v>
      </c>
      <c r="E4226" s="196">
        <f t="shared" si="330"/>
        <v>45207</v>
      </c>
      <c r="F4226" s="272">
        <v>45212</v>
      </c>
      <c r="G4226" s="272">
        <v>45247</v>
      </c>
      <c r="H4226" s="12" t="s">
        <v>157</v>
      </c>
      <c r="I4226" s="234">
        <v>485.51</v>
      </c>
      <c r="J4226" s="272">
        <v>45250</v>
      </c>
      <c r="K4226" s="17">
        <f t="shared" si="329"/>
        <v>40.5</v>
      </c>
      <c r="L4226" s="283">
        <f t="shared" si="327"/>
        <v>1.9745705027882493E-6</v>
      </c>
      <c r="M4226" s="22">
        <f t="shared" si="328"/>
        <v>7.9970105362924096E-5</v>
      </c>
    </row>
    <row r="4227" spans="1:13">
      <c r="A4227" s="16">
        <f t="shared" si="326"/>
        <v>4220</v>
      </c>
      <c r="B4227" s="12" t="s">
        <v>411</v>
      </c>
      <c r="C4227" s="272">
        <v>45200</v>
      </c>
      <c r="D4227" s="272">
        <v>45214</v>
      </c>
      <c r="E4227" s="196">
        <f t="shared" si="330"/>
        <v>45207</v>
      </c>
      <c r="F4227" s="272">
        <v>45212</v>
      </c>
      <c r="G4227" s="272">
        <v>45247</v>
      </c>
      <c r="H4227" s="12" t="s">
        <v>157</v>
      </c>
      <c r="I4227" s="234">
        <v>121.61</v>
      </c>
      <c r="J4227" s="272">
        <v>45250</v>
      </c>
      <c r="K4227" s="17">
        <f t="shared" si="329"/>
        <v>40.5</v>
      </c>
      <c r="L4227" s="283">
        <f t="shared" si="327"/>
        <v>4.9458820383530522E-7</v>
      </c>
      <c r="M4227" s="22">
        <f t="shared" si="328"/>
        <v>2.0030822255329861E-5</v>
      </c>
    </row>
    <row r="4228" spans="1:13">
      <c r="A4228" s="16">
        <f t="shared" si="326"/>
        <v>4221</v>
      </c>
      <c r="B4228" s="12" t="s">
        <v>411</v>
      </c>
      <c r="C4228" s="272">
        <v>45200</v>
      </c>
      <c r="D4228" s="272">
        <v>45214</v>
      </c>
      <c r="E4228" s="196">
        <f t="shared" si="330"/>
        <v>45207</v>
      </c>
      <c r="F4228" s="272">
        <v>45212</v>
      </c>
      <c r="G4228" s="272">
        <v>45216</v>
      </c>
      <c r="H4228" s="12" t="s">
        <v>152</v>
      </c>
      <c r="I4228" s="234">
        <v>50.52</v>
      </c>
      <c r="J4228" s="272">
        <v>45217</v>
      </c>
      <c r="K4228" s="17">
        <f t="shared" si="329"/>
        <v>9.5</v>
      </c>
      <c r="L4228" s="283">
        <f t="shared" si="327"/>
        <v>2.0546497868398667E-7</v>
      </c>
      <c r="M4228" s="22">
        <f t="shared" si="328"/>
        <v>1.9519172974978735E-6</v>
      </c>
    </row>
    <row r="4229" spans="1:13">
      <c r="A4229" s="16">
        <f t="shared" si="326"/>
        <v>4222</v>
      </c>
      <c r="B4229" s="12" t="s">
        <v>411</v>
      </c>
      <c r="C4229" s="272">
        <v>45200</v>
      </c>
      <c r="D4229" s="272">
        <v>45214</v>
      </c>
      <c r="E4229" s="196">
        <f t="shared" si="330"/>
        <v>45207</v>
      </c>
      <c r="F4229" s="272">
        <v>45212</v>
      </c>
      <c r="G4229" s="272">
        <v>45216</v>
      </c>
      <c r="H4229" s="12" t="s">
        <v>156</v>
      </c>
      <c r="I4229" s="234">
        <v>143.97</v>
      </c>
      <c r="J4229" s="272">
        <v>45217</v>
      </c>
      <c r="K4229" s="17">
        <f t="shared" si="329"/>
        <v>9.5</v>
      </c>
      <c r="L4229" s="283">
        <f t="shared" si="327"/>
        <v>5.8552638521642046E-7</v>
      </c>
      <c r="M4229" s="22">
        <f t="shared" si="328"/>
        <v>5.5625006595559946E-6</v>
      </c>
    </row>
    <row r="4230" spans="1:13">
      <c r="A4230" s="16">
        <f t="shared" si="326"/>
        <v>4223</v>
      </c>
      <c r="B4230" s="12" t="s">
        <v>411</v>
      </c>
      <c r="C4230" s="272">
        <v>45200</v>
      </c>
      <c r="D4230" s="272">
        <v>45214</v>
      </c>
      <c r="E4230" s="196">
        <f t="shared" si="330"/>
        <v>45207</v>
      </c>
      <c r="F4230" s="272">
        <v>45212</v>
      </c>
      <c r="G4230" s="272">
        <v>45216</v>
      </c>
      <c r="H4230" s="12" t="s">
        <v>166</v>
      </c>
      <c r="I4230" s="234">
        <v>374.14</v>
      </c>
      <c r="J4230" s="272">
        <v>45217</v>
      </c>
      <c r="K4230" s="17">
        <f t="shared" si="329"/>
        <v>9.5</v>
      </c>
      <c r="L4230" s="283">
        <f t="shared" si="327"/>
        <v>1.5216284070630794E-6</v>
      </c>
      <c r="M4230" s="22">
        <f t="shared" si="328"/>
        <v>1.4455469867099254E-5</v>
      </c>
    </row>
    <row r="4231" spans="1:13">
      <c r="A4231" s="16">
        <f t="shared" si="326"/>
        <v>4224</v>
      </c>
      <c r="B4231" s="12" t="s">
        <v>411</v>
      </c>
      <c r="C4231" s="272">
        <v>45200</v>
      </c>
      <c r="D4231" s="272">
        <v>45214</v>
      </c>
      <c r="E4231" s="196">
        <f t="shared" si="330"/>
        <v>45207</v>
      </c>
      <c r="F4231" s="272">
        <v>45212</v>
      </c>
      <c r="G4231" s="272">
        <v>45247</v>
      </c>
      <c r="H4231" s="12" t="s">
        <v>154</v>
      </c>
      <c r="I4231" s="234">
        <v>627.41000000000008</v>
      </c>
      <c r="J4231" s="272">
        <v>45250</v>
      </c>
      <c r="K4231" s="17">
        <f t="shared" si="329"/>
        <v>40.5</v>
      </c>
      <c r="L4231" s="283">
        <f t="shared" si="327"/>
        <v>2.5516781923222505E-6</v>
      </c>
      <c r="M4231" s="22">
        <f t="shared" si="328"/>
        <v>1.0334296678905115E-4</v>
      </c>
    </row>
    <row r="4232" spans="1:13">
      <c r="A4232" s="16">
        <f t="shared" si="326"/>
        <v>4225</v>
      </c>
      <c r="B4232" s="12" t="s">
        <v>411</v>
      </c>
      <c r="C4232" s="272">
        <v>45200</v>
      </c>
      <c r="D4232" s="272">
        <v>45214</v>
      </c>
      <c r="E4232" s="196">
        <f t="shared" si="330"/>
        <v>45207</v>
      </c>
      <c r="F4232" s="272">
        <v>45212</v>
      </c>
      <c r="G4232" s="272">
        <v>45247</v>
      </c>
      <c r="H4232" s="12" t="s">
        <v>157</v>
      </c>
      <c r="I4232" s="234">
        <v>9618.8399999999983</v>
      </c>
      <c r="J4232" s="272">
        <v>45250</v>
      </c>
      <c r="K4232" s="17">
        <f t="shared" si="329"/>
        <v>40.5</v>
      </c>
      <c r="L4232" s="283">
        <f t="shared" si="327"/>
        <v>3.9119848684969872E-5</v>
      </c>
      <c r="M4232" s="22">
        <f t="shared" si="328"/>
        <v>1.5843538717412798E-3</v>
      </c>
    </row>
    <row r="4233" spans="1:13">
      <c r="A4233" s="16">
        <f t="shared" ref="A4233:A4296" si="331">A4232+1</f>
        <v>4226</v>
      </c>
      <c r="B4233" s="12" t="s">
        <v>411</v>
      </c>
      <c r="C4233" s="272">
        <v>45200</v>
      </c>
      <c r="D4233" s="272">
        <v>45214</v>
      </c>
      <c r="E4233" s="196">
        <f t="shared" si="330"/>
        <v>45207</v>
      </c>
      <c r="F4233" s="272">
        <v>45212</v>
      </c>
      <c r="G4233" s="272">
        <v>45247</v>
      </c>
      <c r="H4233" s="12" t="s">
        <v>157</v>
      </c>
      <c r="I4233" s="234">
        <v>150.24</v>
      </c>
      <c r="J4233" s="272">
        <v>45250</v>
      </c>
      <c r="K4233" s="17">
        <f t="shared" si="329"/>
        <v>40.5</v>
      </c>
      <c r="L4233" s="283">
        <f t="shared" si="327"/>
        <v>6.1102649242838789E-7</v>
      </c>
      <c r="M4233" s="22">
        <f t="shared" si="328"/>
        <v>2.4746572943349709E-5</v>
      </c>
    </row>
    <row r="4234" spans="1:13">
      <c r="A4234" s="16">
        <f t="shared" si="331"/>
        <v>4227</v>
      </c>
      <c r="B4234" s="12" t="s">
        <v>411</v>
      </c>
      <c r="C4234" s="272">
        <v>45200</v>
      </c>
      <c r="D4234" s="272">
        <v>45214</v>
      </c>
      <c r="E4234" s="196">
        <f t="shared" si="330"/>
        <v>45207</v>
      </c>
      <c r="F4234" s="272">
        <v>45212</v>
      </c>
      <c r="G4234" s="272">
        <v>45321</v>
      </c>
      <c r="H4234" s="12" t="s">
        <v>152</v>
      </c>
      <c r="I4234" s="234">
        <v>15.79</v>
      </c>
      <c r="J4234" s="272">
        <v>45322</v>
      </c>
      <c r="K4234" s="17">
        <f t="shared" si="329"/>
        <v>114.5</v>
      </c>
      <c r="L4234" s="283">
        <f t="shared" ref="L4234:L4297" si="332">I4234/$I$5449</f>
        <v>6.4217973345608654E-8</v>
      </c>
      <c r="M4234" s="22">
        <f t="shared" ref="M4234:M4297" si="333">L4234*K4234</f>
        <v>7.352957948072191E-6</v>
      </c>
    </row>
    <row r="4235" spans="1:13">
      <c r="A4235" s="16">
        <f t="shared" si="331"/>
        <v>4228</v>
      </c>
      <c r="B4235" s="12" t="s">
        <v>411</v>
      </c>
      <c r="C4235" s="272">
        <v>45200</v>
      </c>
      <c r="D4235" s="272">
        <v>45214</v>
      </c>
      <c r="E4235" s="196">
        <f t="shared" si="330"/>
        <v>45207</v>
      </c>
      <c r="F4235" s="272">
        <v>45212</v>
      </c>
      <c r="G4235" s="272">
        <v>45244</v>
      </c>
      <c r="H4235" s="12" t="s">
        <v>153</v>
      </c>
      <c r="I4235" s="234">
        <v>35.14</v>
      </c>
      <c r="J4235" s="272">
        <v>45245</v>
      </c>
      <c r="K4235" s="17">
        <f t="shared" ref="K4235:K4298" si="334">(G4235-D4235)+((D4235-C4235+1)/2)</f>
        <v>37.5</v>
      </c>
      <c r="L4235" s="283">
        <f t="shared" si="332"/>
        <v>1.4291447646388147E-7</v>
      </c>
      <c r="M4235" s="22">
        <f t="shared" si="333"/>
        <v>5.3592928673955552E-6</v>
      </c>
    </row>
    <row r="4236" spans="1:13">
      <c r="A4236" s="16">
        <f t="shared" si="331"/>
        <v>4229</v>
      </c>
      <c r="B4236" s="12" t="s">
        <v>411</v>
      </c>
      <c r="C4236" s="272">
        <v>45200</v>
      </c>
      <c r="D4236" s="272">
        <v>45214</v>
      </c>
      <c r="E4236" s="196">
        <f t="shared" si="330"/>
        <v>45207</v>
      </c>
      <c r="F4236" s="272">
        <v>45212</v>
      </c>
      <c r="G4236" s="272">
        <v>45247</v>
      </c>
      <c r="H4236" s="12" t="s">
        <v>157</v>
      </c>
      <c r="I4236" s="234">
        <v>263.8</v>
      </c>
      <c r="J4236" s="272">
        <v>45250</v>
      </c>
      <c r="K4236" s="17">
        <f t="shared" si="334"/>
        <v>40.5</v>
      </c>
      <c r="L4236" s="283">
        <f t="shared" si="332"/>
        <v>1.0728753241653935E-6</v>
      </c>
      <c r="M4236" s="22">
        <f t="shared" si="333"/>
        <v>4.345145062869844E-5</v>
      </c>
    </row>
    <row r="4237" spans="1:13">
      <c r="A4237" s="16">
        <f t="shared" si="331"/>
        <v>4230</v>
      </c>
      <c r="B4237" s="12" t="s">
        <v>411</v>
      </c>
      <c r="C4237" s="272">
        <v>45200</v>
      </c>
      <c r="D4237" s="272">
        <v>45214</v>
      </c>
      <c r="E4237" s="196">
        <f t="shared" si="330"/>
        <v>45207</v>
      </c>
      <c r="F4237" s="272">
        <v>45212</v>
      </c>
      <c r="G4237" s="272">
        <v>45247</v>
      </c>
      <c r="H4237" s="12" t="s">
        <v>166</v>
      </c>
      <c r="I4237" s="234">
        <v>251</v>
      </c>
      <c r="J4237" s="272">
        <v>45250</v>
      </c>
      <c r="K4237" s="17">
        <f t="shared" si="334"/>
        <v>40.5</v>
      </c>
      <c r="L4237" s="283">
        <f t="shared" si="332"/>
        <v>1.0208176890277248E-6</v>
      </c>
      <c r="M4237" s="22">
        <f t="shared" si="333"/>
        <v>4.1343116405622853E-5</v>
      </c>
    </row>
    <row r="4238" spans="1:13">
      <c r="A4238" s="16">
        <f t="shared" si="331"/>
        <v>4231</v>
      </c>
      <c r="B4238" s="12" t="s">
        <v>411</v>
      </c>
      <c r="C4238" s="272">
        <v>45200</v>
      </c>
      <c r="D4238" s="272">
        <v>45214</v>
      </c>
      <c r="E4238" s="196">
        <f t="shared" si="330"/>
        <v>45207</v>
      </c>
      <c r="F4238" s="272">
        <v>45212</v>
      </c>
      <c r="G4238" s="272">
        <v>45216</v>
      </c>
      <c r="H4238" s="12" t="s">
        <v>166</v>
      </c>
      <c r="I4238" s="234">
        <v>1561.91</v>
      </c>
      <c r="J4238" s="272">
        <v>45217</v>
      </c>
      <c r="K4238" s="17">
        <f t="shared" si="334"/>
        <v>9.5</v>
      </c>
      <c r="L4238" s="283">
        <f t="shared" si="332"/>
        <v>6.352292257646588E-6</v>
      </c>
      <c r="M4238" s="22">
        <f t="shared" si="333"/>
        <v>6.0346776447642585E-5</v>
      </c>
    </row>
    <row r="4239" spans="1:13">
      <c r="A4239" s="16">
        <f t="shared" si="331"/>
        <v>4232</v>
      </c>
      <c r="B4239" s="12" t="s">
        <v>411</v>
      </c>
      <c r="C4239" s="272">
        <v>45200</v>
      </c>
      <c r="D4239" s="272">
        <v>45214</v>
      </c>
      <c r="E4239" s="196">
        <f t="shared" si="330"/>
        <v>45207</v>
      </c>
      <c r="F4239" s="272">
        <v>45212</v>
      </c>
      <c r="G4239" s="272">
        <v>45321</v>
      </c>
      <c r="H4239" s="12" t="s">
        <v>152</v>
      </c>
      <c r="I4239" s="234">
        <v>87.42</v>
      </c>
      <c r="J4239" s="272">
        <v>45322</v>
      </c>
      <c r="K4239" s="17">
        <f t="shared" si="334"/>
        <v>114.5</v>
      </c>
      <c r="L4239" s="283">
        <f t="shared" si="332"/>
        <v>3.5553737997929761E-7</v>
      </c>
      <c r="M4239" s="22">
        <f t="shared" si="333"/>
        <v>4.0709030007629573E-5</v>
      </c>
    </row>
    <row r="4240" spans="1:13">
      <c r="A4240" s="16">
        <f t="shared" si="331"/>
        <v>4233</v>
      </c>
      <c r="B4240" s="12" t="s">
        <v>411</v>
      </c>
      <c r="C4240" s="272">
        <v>45200</v>
      </c>
      <c r="D4240" s="272">
        <v>45214</v>
      </c>
      <c r="E4240" s="196">
        <f t="shared" si="330"/>
        <v>45207</v>
      </c>
      <c r="F4240" s="272">
        <v>45212</v>
      </c>
      <c r="G4240" s="272">
        <v>45321</v>
      </c>
      <c r="H4240" s="12" t="s">
        <v>165</v>
      </c>
      <c r="I4240" s="234">
        <v>131.77000000000001</v>
      </c>
      <c r="J4240" s="272">
        <v>45322</v>
      </c>
      <c r="K4240" s="17">
        <f t="shared" si="334"/>
        <v>114.5</v>
      </c>
      <c r="L4240" s="283">
        <f t="shared" si="332"/>
        <v>5.3590895172582983E-7</v>
      </c>
      <c r="M4240" s="22">
        <f t="shared" si="333"/>
        <v>6.1361574972607514E-5</v>
      </c>
    </row>
    <row r="4241" spans="1:13">
      <c r="A4241" s="16">
        <f t="shared" si="331"/>
        <v>4234</v>
      </c>
      <c r="B4241" s="12" t="s">
        <v>411</v>
      </c>
      <c r="C4241" s="272">
        <v>45200</v>
      </c>
      <c r="D4241" s="272">
        <v>45214</v>
      </c>
      <c r="E4241" s="196">
        <f t="shared" si="330"/>
        <v>45207</v>
      </c>
      <c r="F4241" s="272">
        <v>45212</v>
      </c>
      <c r="G4241" s="272">
        <v>45247</v>
      </c>
      <c r="H4241" s="12" t="s">
        <v>164</v>
      </c>
      <c r="I4241" s="234">
        <v>5337.52</v>
      </c>
      <c r="J4241" s="272">
        <v>45250</v>
      </c>
      <c r="K4241" s="17">
        <f t="shared" si="334"/>
        <v>40.5</v>
      </c>
      <c r="L4241" s="283">
        <f t="shared" si="332"/>
        <v>2.1707708492188292E-5</v>
      </c>
      <c r="M4241" s="22">
        <f t="shared" si="333"/>
        <v>8.7916219393362584E-4</v>
      </c>
    </row>
    <row r="4242" spans="1:13">
      <c r="A4242" s="16">
        <f t="shared" si="331"/>
        <v>4235</v>
      </c>
      <c r="B4242" s="12" t="s">
        <v>411</v>
      </c>
      <c r="C4242" s="272">
        <v>45200</v>
      </c>
      <c r="D4242" s="272">
        <v>45214</v>
      </c>
      <c r="E4242" s="196">
        <f t="shared" si="330"/>
        <v>45207</v>
      </c>
      <c r="F4242" s="272">
        <v>45212</v>
      </c>
      <c r="G4242" s="272">
        <v>45247</v>
      </c>
      <c r="H4242" s="12" t="s">
        <v>166</v>
      </c>
      <c r="I4242" s="234">
        <v>87221.11</v>
      </c>
      <c r="J4242" s="272">
        <v>45250</v>
      </c>
      <c r="K4242" s="17">
        <f t="shared" si="334"/>
        <v>40.5</v>
      </c>
      <c r="L4242" s="283">
        <f t="shared" si="332"/>
        <v>3.5472849380331861E-4</v>
      </c>
      <c r="M4242" s="22">
        <f t="shared" si="333"/>
        <v>1.4366503999034403E-2</v>
      </c>
    </row>
    <row r="4243" spans="1:13">
      <c r="A4243" s="16">
        <f t="shared" si="331"/>
        <v>4236</v>
      </c>
      <c r="B4243" s="12" t="s">
        <v>411</v>
      </c>
      <c r="C4243" s="272">
        <v>45200</v>
      </c>
      <c r="D4243" s="272">
        <v>45214</v>
      </c>
      <c r="E4243" s="196">
        <f t="shared" si="330"/>
        <v>45207</v>
      </c>
      <c r="F4243" s="272">
        <v>45212</v>
      </c>
      <c r="G4243" s="272">
        <v>45247</v>
      </c>
      <c r="H4243" s="12" t="s">
        <v>157</v>
      </c>
      <c r="I4243" s="234">
        <v>259.54999999999995</v>
      </c>
      <c r="J4243" s="272">
        <v>45250</v>
      </c>
      <c r="K4243" s="17">
        <f t="shared" si="334"/>
        <v>40.5</v>
      </c>
      <c r="L4243" s="283">
        <f t="shared" si="332"/>
        <v>1.0555905624985892E-6</v>
      </c>
      <c r="M4243" s="22">
        <f t="shared" si="333"/>
        <v>4.2751417781192865E-5</v>
      </c>
    </row>
    <row r="4244" spans="1:13">
      <c r="A4244" s="16">
        <f t="shared" si="331"/>
        <v>4237</v>
      </c>
      <c r="B4244" s="12" t="s">
        <v>411</v>
      </c>
      <c r="C4244" s="272">
        <v>45200</v>
      </c>
      <c r="D4244" s="272">
        <v>45214</v>
      </c>
      <c r="E4244" s="196">
        <f t="shared" si="330"/>
        <v>45207</v>
      </c>
      <c r="F4244" s="272">
        <v>45212</v>
      </c>
      <c r="G4244" s="272">
        <v>45247</v>
      </c>
      <c r="H4244" s="12" t="s">
        <v>157</v>
      </c>
      <c r="I4244" s="234">
        <v>100.4</v>
      </c>
      <c r="J4244" s="272">
        <v>45250</v>
      </c>
      <c r="K4244" s="17">
        <f t="shared" si="334"/>
        <v>40.5</v>
      </c>
      <c r="L4244" s="283">
        <f t="shared" si="332"/>
        <v>4.0832707561108989E-7</v>
      </c>
      <c r="M4244" s="22">
        <f t="shared" si="333"/>
        <v>1.6537246562249141E-5</v>
      </c>
    </row>
    <row r="4245" spans="1:13">
      <c r="A4245" s="16">
        <f t="shared" si="331"/>
        <v>4238</v>
      </c>
      <c r="B4245" s="12" t="s">
        <v>411</v>
      </c>
      <c r="C4245" s="272">
        <v>45200</v>
      </c>
      <c r="D4245" s="272">
        <v>45214</v>
      </c>
      <c r="E4245" s="196">
        <f t="shared" si="330"/>
        <v>45207</v>
      </c>
      <c r="F4245" s="272">
        <v>45212</v>
      </c>
      <c r="G4245" s="272">
        <v>45247</v>
      </c>
      <c r="H4245" s="12" t="s">
        <v>157</v>
      </c>
      <c r="I4245" s="234">
        <v>115.94</v>
      </c>
      <c r="J4245" s="272">
        <v>45250</v>
      </c>
      <c r="K4245" s="17">
        <f t="shared" si="334"/>
        <v>40.5</v>
      </c>
      <c r="L4245" s="283">
        <f t="shared" si="332"/>
        <v>4.7152829827041591E-7</v>
      </c>
      <c r="M4245" s="22">
        <f t="shared" si="333"/>
        <v>1.9096896079951846E-5</v>
      </c>
    </row>
    <row r="4246" spans="1:13">
      <c r="A4246" s="16">
        <f t="shared" si="331"/>
        <v>4239</v>
      </c>
      <c r="B4246" s="12" t="s">
        <v>411</v>
      </c>
      <c r="C4246" s="272">
        <v>45200</v>
      </c>
      <c r="D4246" s="272">
        <v>45214</v>
      </c>
      <c r="E4246" s="196">
        <f t="shared" si="330"/>
        <v>45207</v>
      </c>
      <c r="F4246" s="272">
        <v>45212</v>
      </c>
      <c r="G4246" s="272">
        <v>45247</v>
      </c>
      <c r="H4246" s="12" t="s">
        <v>157</v>
      </c>
      <c r="I4246" s="234">
        <v>1137.95</v>
      </c>
      <c r="J4246" s="272">
        <v>45250</v>
      </c>
      <c r="K4246" s="17">
        <f t="shared" si="334"/>
        <v>40.5</v>
      </c>
      <c r="L4246" s="283">
        <f t="shared" si="332"/>
        <v>4.6280457738211132E-6</v>
      </c>
      <c r="M4246" s="22">
        <f t="shared" si="333"/>
        <v>1.8743585383975509E-4</v>
      </c>
    </row>
    <row r="4247" spans="1:13">
      <c r="A4247" s="16">
        <f t="shared" si="331"/>
        <v>4240</v>
      </c>
      <c r="B4247" s="12" t="s">
        <v>411</v>
      </c>
      <c r="C4247" s="272">
        <v>45200</v>
      </c>
      <c r="D4247" s="272">
        <v>45214</v>
      </c>
      <c r="E4247" s="196">
        <f t="shared" si="330"/>
        <v>45207</v>
      </c>
      <c r="F4247" s="272">
        <v>45212</v>
      </c>
      <c r="G4247" s="272">
        <v>45321</v>
      </c>
      <c r="H4247" s="12" t="s">
        <v>154</v>
      </c>
      <c r="I4247" s="234">
        <v>626.75999999999988</v>
      </c>
      <c r="J4247" s="272">
        <v>45322</v>
      </c>
      <c r="K4247" s="17">
        <f t="shared" si="334"/>
        <v>114.5</v>
      </c>
      <c r="L4247" s="283">
        <f t="shared" si="332"/>
        <v>2.5490346405379146E-6</v>
      </c>
      <c r="M4247" s="22">
        <f t="shared" si="333"/>
        <v>2.9186446634159123E-4</v>
      </c>
    </row>
    <row r="4248" spans="1:13">
      <c r="A4248" s="16">
        <f t="shared" si="331"/>
        <v>4241</v>
      </c>
      <c r="B4248" s="12" t="s">
        <v>411</v>
      </c>
      <c r="C4248" s="272">
        <v>45200</v>
      </c>
      <c r="D4248" s="272">
        <v>45214</v>
      </c>
      <c r="E4248" s="196">
        <f t="shared" si="330"/>
        <v>45207</v>
      </c>
      <c r="F4248" s="272">
        <v>45212</v>
      </c>
      <c r="G4248" s="272">
        <v>45321</v>
      </c>
      <c r="H4248" s="12" t="s">
        <v>165</v>
      </c>
      <c r="I4248" s="234">
        <v>6.3</v>
      </c>
      <c r="J4248" s="272">
        <v>45322</v>
      </c>
      <c r="K4248" s="17">
        <f t="shared" si="334"/>
        <v>114.5</v>
      </c>
      <c r="L4248" s="283">
        <f t="shared" si="332"/>
        <v>2.5622117294321377E-8</v>
      </c>
      <c r="M4248" s="22">
        <f t="shared" si="333"/>
        <v>2.9337324301997978E-6</v>
      </c>
    </row>
    <row r="4249" spans="1:13">
      <c r="A4249" s="16">
        <f t="shared" si="331"/>
        <v>4242</v>
      </c>
      <c r="B4249" s="12" t="s">
        <v>411</v>
      </c>
      <c r="C4249" s="272">
        <v>45200</v>
      </c>
      <c r="D4249" s="272">
        <v>45214</v>
      </c>
      <c r="E4249" s="196">
        <f t="shared" si="330"/>
        <v>45207</v>
      </c>
      <c r="F4249" s="272">
        <v>45212</v>
      </c>
      <c r="G4249" s="272">
        <v>45223</v>
      </c>
      <c r="H4249" s="12" t="s">
        <v>166</v>
      </c>
      <c r="I4249" s="234">
        <v>20728.019999999993</v>
      </c>
      <c r="J4249" s="272">
        <v>45224</v>
      </c>
      <c r="K4249" s="17">
        <f t="shared" si="334"/>
        <v>16.5</v>
      </c>
      <c r="L4249" s="283">
        <f t="shared" si="332"/>
        <v>8.430091424111733E-5</v>
      </c>
      <c r="M4249" s="22">
        <f t="shared" si="333"/>
        <v>1.390965084978436E-3</v>
      </c>
    </row>
    <row r="4250" spans="1:13">
      <c r="A4250" s="16">
        <f t="shared" si="331"/>
        <v>4243</v>
      </c>
      <c r="B4250" s="12" t="s">
        <v>411</v>
      </c>
      <c r="C4250" s="272">
        <v>45200</v>
      </c>
      <c r="D4250" s="272">
        <v>45214</v>
      </c>
      <c r="E4250" s="196">
        <f t="shared" si="330"/>
        <v>45207</v>
      </c>
      <c r="F4250" s="272">
        <v>45212</v>
      </c>
      <c r="G4250" s="272">
        <v>45223</v>
      </c>
      <c r="H4250" s="12" t="s">
        <v>164</v>
      </c>
      <c r="I4250" s="234">
        <v>26440.460000000003</v>
      </c>
      <c r="J4250" s="272">
        <v>45224</v>
      </c>
      <c r="K4250" s="17">
        <f t="shared" si="334"/>
        <v>16.5</v>
      </c>
      <c r="L4250" s="283">
        <f t="shared" si="332"/>
        <v>1.0753342340250995E-4</v>
      </c>
      <c r="M4250" s="22">
        <f t="shared" si="333"/>
        <v>1.7743014861414143E-3</v>
      </c>
    </row>
    <row r="4251" spans="1:13">
      <c r="A4251" s="16">
        <f t="shared" si="331"/>
        <v>4244</v>
      </c>
      <c r="B4251" s="12" t="s">
        <v>411</v>
      </c>
      <c r="C4251" s="272">
        <v>45200</v>
      </c>
      <c r="D4251" s="272">
        <v>45214</v>
      </c>
      <c r="E4251" s="196">
        <f t="shared" si="330"/>
        <v>45207</v>
      </c>
      <c r="F4251" s="272">
        <v>45212</v>
      </c>
      <c r="G4251" s="272">
        <v>45247</v>
      </c>
      <c r="H4251" s="12" t="s">
        <v>154</v>
      </c>
      <c r="I4251" s="234">
        <v>440.96000000000004</v>
      </c>
      <c r="J4251" s="272">
        <v>45250</v>
      </c>
      <c r="K4251" s="17">
        <f t="shared" si="334"/>
        <v>40.5</v>
      </c>
      <c r="L4251" s="283">
        <f t="shared" si="332"/>
        <v>1.7933855304926914E-6</v>
      </c>
      <c r="M4251" s="22">
        <f t="shared" si="333"/>
        <v>7.2632113984954008E-5</v>
      </c>
    </row>
    <row r="4252" spans="1:13">
      <c r="A4252" s="16">
        <f t="shared" si="331"/>
        <v>4245</v>
      </c>
      <c r="B4252" s="12" t="s">
        <v>411</v>
      </c>
      <c r="C4252" s="272">
        <v>45200</v>
      </c>
      <c r="D4252" s="272">
        <v>45214</v>
      </c>
      <c r="E4252" s="196">
        <f t="shared" si="330"/>
        <v>45207</v>
      </c>
      <c r="F4252" s="272">
        <v>45212</v>
      </c>
      <c r="G4252" s="272">
        <v>45247</v>
      </c>
      <c r="H4252" s="12" t="s">
        <v>157</v>
      </c>
      <c r="I4252" s="234">
        <v>1635.46</v>
      </c>
      <c r="J4252" s="272">
        <v>45250</v>
      </c>
      <c r="K4252" s="17">
        <f t="shared" si="334"/>
        <v>40.5</v>
      </c>
      <c r="L4252" s="283">
        <f t="shared" si="332"/>
        <v>6.6514203095509274E-6</v>
      </c>
      <c r="M4252" s="22">
        <f t="shared" si="333"/>
        <v>2.6938252253681257E-4</v>
      </c>
    </row>
    <row r="4253" spans="1:13">
      <c r="A4253" s="16">
        <f t="shared" si="331"/>
        <v>4246</v>
      </c>
      <c r="B4253" s="12" t="s">
        <v>411</v>
      </c>
      <c r="C4253" s="272">
        <v>45200</v>
      </c>
      <c r="D4253" s="272">
        <v>45214</v>
      </c>
      <c r="E4253" s="196">
        <f t="shared" si="330"/>
        <v>45207</v>
      </c>
      <c r="F4253" s="272">
        <v>45212</v>
      </c>
      <c r="G4253" s="272">
        <v>45247</v>
      </c>
      <c r="H4253" s="12" t="s">
        <v>157</v>
      </c>
      <c r="I4253" s="234">
        <v>361.60999999999996</v>
      </c>
      <c r="J4253" s="272">
        <v>45250</v>
      </c>
      <c r="K4253" s="17">
        <f t="shared" si="334"/>
        <v>40.5</v>
      </c>
      <c r="L4253" s="283">
        <f t="shared" si="332"/>
        <v>1.4706688626665955E-6</v>
      </c>
      <c r="M4253" s="22">
        <f t="shared" si="333"/>
        <v>5.9562088937997121E-5</v>
      </c>
    </row>
    <row r="4254" spans="1:13">
      <c r="A4254" s="16">
        <f t="shared" si="331"/>
        <v>4247</v>
      </c>
      <c r="B4254" s="12" t="s">
        <v>411</v>
      </c>
      <c r="C4254" s="272">
        <v>45200</v>
      </c>
      <c r="D4254" s="272">
        <v>45214</v>
      </c>
      <c r="E4254" s="196">
        <f t="shared" si="330"/>
        <v>45207</v>
      </c>
      <c r="F4254" s="272">
        <v>45212</v>
      </c>
      <c r="G4254" s="272">
        <v>45321</v>
      </c>
      <c r="H4254" s="12" t="s">
        <v>156</v>
      </c>
      <c r="I4254" s="234">
        <v>20.22</v>
      </c>
      <c r="J4254" s="272">
        <v>45322</v>
      </c>
      <c r="K4254" s="17">
        <f t="shared" si="334"/>
        <v>114.5</v>
      </c>
      <c r="L4254" s="283">
        <f t="shared" si="332"/>
        <v>8.223479550653623E-8</v>
      </c>
      <c r="M4254" s="22">
        <f t="shared" si="333"/>
        <v>9.4158840854983981E-6</v>
      </c>
    </row>
    <row r="4255" spans="1:13">
      <c r="A4255" s="16">
        <f t="shared" si="331"/>
        <v>4248</v>
      </c>
      <c r="B4255" s="12" t="s">
        <v>411</v>
      </c>
      <c r="C4255" s="272">
        <v>45200</v>
      </c>
      <c r="D4255" s="272">
        <v>45214</v>
      </c>
      <c r="E4255" s="196">
        <f t="shared" si="330"/>
        <v>45207</v>
      </c>
      <c r="F4255" s="272">
        <v>45212</v>
      </c>
      <c r="G4255" s="272">
        <v>45259</v>
      </c>
      <c r="H4255" s="12" t="s">
        <v>166</v>
      </c>
      <c r="I4255" s="234">
        <v>133.99</v>
      </c>
      <c r="J4255" s="272">
        <v>45260</v>
      </c>
      <c r="K4255" s="17">
        <f t="shared" si="334"/>
        <v>52.5</v>
      </c>
      <c r="L4255" s="283">
        <f t="shared" si="332"/>
        <v>5.4493769782001928E-7</v>
      </c>
      <c r="M4255" s="22">
        <f t="shared" si="333"/>
        <v>2.8609229135551011E-5</v>
      </c>
    </row>
    <row r="4256" spans="1:13">
      <c r="A4256" s="16">
        <f t="shared" si="331"/>
        <v>4249</v>
      </c>
      <c r="B4256" s="12" t="s">
        <v>411</v>
      </c>
      <c r="C4256" s="272">
        <v>45200</v>
      </c>
      <c r="D4256" s="272">
        <v>45214</v>
      </c>
      <c r="E4256" s="196">
        <f t="shared" si="330"/>
        <v>45207</v>
      </c>
      <c r="F4256" s="272">
        <v>45212</v>
      </c>
      <c r="G4256" s="272">
        <v>45216</v>
      </c>
      <c r="H4256" s="12" t="s">
        <v>152</v>
      </c>
      <c r="I4256" s="234">
        <v>46.03</v>
      </c>
      <c r="J4256" s="272">
        <v>45217</v>
      </c>
      <c r="K4256" s="17">
        <f t="shared" si="334"/>
        <v>9.5</v>
      </c>
      <c r="L4256" s="283">
        <f t="shared" si="332"/>
        <v>1.8720413635835127E-7</v>
      </c>
      <c r="M4256" s="22">
        <f t="shared" si="333"/>
        <v>1.778439295404337E-6</v>
      </c>
    </row>
    <row r="4257" spans="1:13">
      <c r="A4257" s="16">
        <f t="shared" si="331"/>
        <v>4250</v>
      </c>
      <c r="B4257" s="12" t="s">
        <v>411</v>
      </c>
      <c r="C4257" s="272">
        <v>45200</v>
      </c>
      <c r="D4257" s="272">
        <v>45214</v>
      </c>
      <c r="E4257" s="196">
        <f t="shared" si="330"/>
        <v>45207</v>
      </c>
      <c r="F4257" s="272">
        <v>45212</v>
      </c>
      <c r="G4257" s="272">
        <v>45216</v>
      </c>
      <c r="H4257" s="12" t="s">
        <v>156</v>
      </c>
      <c r="I4257" s="234">
        <v>53.31</v>
      </c>
      <c r="J4257" s="272">
        <v>45217</v>
      </c>
      <c r="K4257" s="17">
        <f t="shared" si="334"/>
        <v>9.5</v>
      </c>
      <c r="L4257" s="283">
        <f t="shared" si="332"/>
        <v>2.1681191634290041E-7</v>
      </c>
      <c r="M4257" s="22">
        <f t="shared" si="333"/>
        <v>2.0597132052575538E-6</v>
      </c>
    </row>
    <row r="4258" spans="1:13">
      <c r="A4258" s="16">
        <f t="shared" si="331"/>
        <v>4251</v>
      </c>
      <c r="B4258" s="12" t="s">
        <v>411</v>
      </c>
      <c r="C4258" s="272">
        <v>45200</v>
      </c>
      <c r="D4258" s="272">
        <v>45214</v>
      </c>
      <c r="E4258" s="196">
        <f t="shared" si="330"/>
        <v>45207</v>
      </c>
      <c r="F4258" s="272">
        <v>45212</v>
      </c>
      <c r="G4258" s="272">
        <v>45321</v>
      </c>
      <c r="H4258" s="12" t="s">
        <v>152</v>
      </c>
      <c r="I4258" s="234">
        <v>30.6</v>
      </c>
      <c r="J4258" s="272">
        <v>45322</v>
      </c>
      <c r="K4258" s="17">
        <f t="shared" si="334"/>
        <v>114.5</v>
      </c>
      <c r="L4258" s="283">
        <f t="shared" si="332"/>
        <v>1.2445028400098955E-7</v>
      </c>
      <c r="M4258" s="22">
        <f t="shared" si="333"/>
        <v>1.4249557518113304E-5</v>
      </c>
    </row>
    <row r="4259" spans="1:13">
      <c r="A4259" s="16">
        <f t="shared" si="331"/>
        <v>4252</v>
      </c>
      <c r="B4259" s="12" t="s">
        <v>411</v>
      </c>
      <c r="C4259" s="272">
        <v>45200</v>
      </c>
      <c r="D4259" s="272">
        <v>45214</v>
      </c>
      <c r="E4259" s="196">
        <f t="shared" si="330"/>
        <v>45207</v>
      </c>
      <c r="F4259" s="272">
        <v>45212</v>
      </c>
      <c r="G4259" s="272">
        <v>45321</v>
      </c>
      <c r="H4259" s="12" t="s">
        <v>156</v>
      </c>
      <c r="I4259" s="234">
        <v>49.149999999999991</v>
      </c>
      <c r="J4259" s="272">
        <v>45322</v>
      </c>
      <c r="K4259" s="17">
        <f t="shared" si="334"/>
        <v>114.5</v>
      </c>
      <c r="L4259" s="283">
        <f t="shared" si="332"/>
        <v>1.99893184923158E-7</v>
      </c>
      <c r="M4259" s="22">
        <f t="shared" si="333"/>
        <v>2.288776967370159E-5</v>
      </c>
    </row>
    <row r="4260" spans="1:13">
      <c r="A4260" s="16">
        <f t="shared" si="331"/>
        <v>4253</v>
      </c>
      <c r="B4260" s="12" t="s">
        <v>411</v>
      </c>
      <c r="C4260" s="272">
        <v>45200</v>
      </c>
      <c r="D4260" s="272">
        <v>45214</v>
      </c>
      <c r="E4260" s="196">
        <f t="shared" si="330"/>
        <v>45207</v>
      </c>
      <c r="F4260" s="272">
        <v>45212</v>
      </c>
      <c r="G4260" s="272">
        <v>45247</v>
      </c>
      <c r="H4260" s="12" t="s">
        <v>157</v>
      </c>
      <c r="I4260" s="234">
        <v>470.5</v>
      </c>
      <c r="J4260" s="272">
        <v>45250</v>
      </c>
      <c r="K4260" s="17">
        <f t="shared" si="334"/>
        <v>40.5</v>
      </c>
      <c r="L4260" s="283">
        <f t="shared" si="332"/>
        <v>1.9135247915838427E-6</v>
      </c>
      <c r="M4260" s="22">
        <f t="shared" si="333"/>
        <v>7.749775405914563E-5</v>
      </c>
    </row>
    <row r="4261" spans="1:13">
      <c r="A4261" s="16">
        <f t="shared" si="331"/>
        <v>4254</v>
      </c>
      <c r="B4261" s="12" t="s">
        <v>411</v>
      </c>
      <c r="C4261" s="272">
        <v>45200</v>
      </c>
      <c r="D4261" s="272">
        <v>45214</v>
      </c>
      <c r="E4261" s="196">
        <f t="shared" ref="E4261:E4324" si="335">AVERAGE(C4261:D4261)</f>
        <v>45207</v>
      </c>
      <c r="F4261" s="272">
        <v>45212</v>
      </c>
      <c r="G4261" s="272">
        <v>45244</v>
      </c>
      <c r="H4261" s="12" t="s">
        <v>153</v>
      </c>
      <c r="I4261" s="234">
        <v>31.82</v>
      </c>
      <c r="J4261" s="272">
        <v>45245</v>
      </c>
      <c r="K4261" s="17">
        <f t="shared" si="334"/>
        <v>37.5</v>
      </c>
      <c r="L4261" s="283">
        <f t="shared" si="332"/>
        <v>1.2941202735004861E-7</v>
      </c>
      <c r="M4261" s="22">
        <f t="shared" si="333"/>
        <v>4.8529510256268227E-6</v>
      </c>
    </row>
    <row r="4262" spans="1:13">
      <c r="A4262" s="16">
        <f t="shared" si="331"/>
        <v>4255</v>
      </c>
      <c r="B4262" s="12" t="s">
        <v>411</v>
      </c>
      <c r="C4262" s="272">
        <v>45200</v>
      </c>
      <c r="D4262" s="272">
        <v>45214</v>
      </c>
      <c r="E4262" s="196">
        <f t="shared" si="335"/>
        <v>45207</v>
      </c>
      <c r="F4262" s="272">
        <v>45212</v>
      </c>
      <c r="G4262" s="272">
        <v>45321</v>
      </c>
      <c r="H4262" s="12" t="s">
        <v>156</v>
      </c>
      <c r="I4262" s="234">
        <v>9.39</v>
      </c>
      <c r="J4262" s="272">
        <v>45322</v>
      </c>
      <c r="K4262" s="17">
        <f t="shared" si="334"/>
        <v>114.5</v>
      </c>
      <c r="L4262" s="283">
        <f t="shared" si="332"/>
        <v>3.8189155776774243E-8</v>
      </c>
      <c r="M4262" s="22">
        <f t="shared" si="333"/>
        <v>4.3726583364406504E-6</v>
      </c>
    </row>
    <row r="4263" spans="1:13">
      <c r="A4263" s="16">
        <f t="shared" si="331"/>
        <v>4256</v>
      </c>
      <c r="B4263" s="12" t="s">
        <v>411</v>
      </c>
      <c r="C4263" s="272">
        <v>45200</v>
      </c>
      <c r="D4263" s="272">
        <v>45214</v>
      </c>
      <c r="E4263" s="196">
        <f t="shared" si="335"/>
        <v>45207</v>
      </c>
      <c r="F4263" s="272">
        <v>45212</v>
      </c>
      <c r="G4263" s="272">
        <v>45247</v>
      </c>
      <c r="H4263" s="12" t="s">
        <v>157</v>
      </c>
      <c r="I4263" s="234">
        <v>4481.1500000000015</v>
      </c>
      <c r="J4263" s="272">
        <v>45250</v>
      </c>
      <c r="K4263" s="17">
        <f t="shared" si="334"/>
        <v>40.5</v>
      </c>
      <c r="L4263" s="283">
        <f t="shared" si="332"/>
        <v>1.8224849351340996E-5</v>
      </c>
      <c r="M4263" s="22">
        <f t="shared" si="333"/>
        <v>7.3810639872931029E-4</v>
      </c>
    </row>
    <row r="4264" spans="1:13">
      <c r="A4264" s="16">
        <f t="shared" si="331"/>
        <v>4257</v>
      </c>
      <c r="B4264" s="12" t="s">
        <v>411</v>
      </c>
      <c r="C4264" s="272">
        <v>45200</v>
      </c>
      <c r="D4264" s="272">
        <v>45214</v>
      </c>
      <c r="E4264" s="196">
        <f t="shared" si="335"/>
        <v>45207</v>
      </c>
      <c r="F4264" s="272">
        <v>45212</v>
      </c>
      <c r="G4264" s="272">
        <v>45216</v>
      </c>
      <c r="H4264" s="12" t="s">
        <v>164</v>
      </c>
      <c r="I4264" s="234">
        <v>211.65</v>
      </c>
      <c r="J4264" s="272">
        <v>45217</v>
      </c>
      <c r="K4264" s="17">
        <f t="shared" si="334"/>
        <v>9.5</v>
      </c>
      <c r="L4264" s="283">
        <f t="shared" si="332"/>
        <v>8.6078113100684438E-7</v>
      </c>
      <c r="M4264" s="22">
        <f t="shared" si="333"/>
        <v>8.1774207445650223E-6</v>
      </c>
    </row>
    <row r="4265" spans="1:13">
      <c r="A4265" s="16">
        <f t="shared" si="331"/>
        <v>4258</v>
      </c>
      <c r="B4265" s="12" t="s">
        <v>411</v>
      </c>
      <c r="C4265" s="272">
        <v>45200</v>
      </c>
      <c r="D4265" s="272">
        <v>45214</v>
      </c>
      <c r="E4265" s="196">
        <f t="shared" si="335"/>
        <v>45207</v>
      </c>
      <c r="F4265" s="272">
        <v>45212</v>
      </c>
      <c r="G4265" s="272">
        <v>45216</v>
      </c>
      <c r="H4265" s="12" t="s">
        <v>166</v>
      </c>
      <c r="I4265" s="234">
        <v>680.35</v>
      </c>
      <c r="J4265" s="272">
        <v>45217</v>
      </c>
      <c r="K4265" s="17">
        <f t="shared" si="334"/>
        <v>9.5</v>
      </c>
      <c r="L4265" s="283">
        <f t="shared" si="332"/>
        <v>2.7669853176494523E-6</v>
      </c>
      <c r="M4265" s="22">
        <f t="shared" si="333"/>
        <v>2.6286360517669797E-5</v>
      </c>
    </row>
    <row r="4266" spans="1:13">
      <c r="A4266" s="16">
        <f t="shared" si="331"/>
        <v>4259</v>
      </c>
      <c r="B4266" s="12" t="s">
        <v>411</v>
      </c>
      <c r="C4266" s="272">
        <v>45200</v>
      </c>
      <c r="D4266" s="272">
        <v>45214</v>
      </c>
      <c r="E4266" s="196">
        <f t="shared" si="335"/>
        <v>45207</v>
      </c>
      <c r="F4266" s="272">
        <v>45212</v>
      </c>
      <c r="G4266" s="272">
        <v>45244</v>
      </c>
      <c r="H4266" s="12" t="s">
        <v>152</v>
      </c>
      <c r="I4266" s="234">
        <v>46.89</v>
      </c>
      <c r="J4266" s="272">
        <v>45245</v>
      </c>
      <c r="K4266" s="17">
        <f t="shared" si="334"/>
        <v>37.5</v>
      </c>
      <c r="L4266" s="283">
        <f t="shared" si="332"/>
        <v>1.907017587191634E-7</v>
      </c>
      <c r="M4266" s="22">
        <f t="shared" si="333"/>
        <v>7.1513159519686275E-6</v>
      </c>
    </row>
    <row r="4267" spans="1:13">
      <c r="A4267" s="16">
        <f t="shared" si="331"/>
        <v>4260</v>
      </c>
      <c r="B4267" s="12" t="s">
        <v>411</v>
      </c>
      <c r="C4267" s="272">
        <v>45200</v>
      </c>
      <c r="D4267" s="272">
        <v>45214</v>
      </c>
      <c r="E4267" s="196">
        <f t="shared" si="335"/>
        <v>45207</v>
      </c>
      <c r="F4267" s="272">
        <v>45212</v>
      </c>
      <c r="G4267" s="272">
        <v>45244</v>
      </c>
      <c r="H4267" s="12" t="s">
        <v>156</v>
      </c>
      <c r="I4267" s="234">
        <v>52.06</v>
      </c>
      <c r="J4267" s="272">
        <v>45245</v>
      </c>
      <c r="K4267" s="17">
        <f t="shared" si="334"/>
        <v>37.5</v>
      </c>
      <c r="L4267" s="283">
        <f t="shared" si="332"/>
        <v>2.1172816291148745E-7</v>
      </c>
      <c r="M4267" s="22">
        <f t="shared" si="333"/>
        <v>7.9398061091807795E-6</v>
      </c>
    </row>
    <row r="4268" spans="1:13">
      <c r="A4268" s="16">
        <f t="shared" si="331"/>
        <v>4261</v>
      </c>
      <c r="B4268" s="12" t="s">
        <v>411</v>
      </c>
      <c r="C4268" s="272">
        <v>45200</v>
      </c>
      <c r="D4268" s="272">
        <v>45214</v>
      </c>
      <c r="E4268" s="196">
        <f t="shared" si="335"/>
        <v>45207</v>
      </c>
      <c r="F4268" s="272">
        <v>45212</v>
      </c>
      <c r="G4268" s="272">
        <v>45216</v>
      </c>
      <c r="H4268" s="12" t="s">
        <v>166</v>
      </c>
      <c r="I4268" s="234">
        <v>145.9</v>
      </c>
      <c r="J4268" s="272">
        <v>45217</v>
      </c>
      <c r="K4268" s="17">
        <f t="shared" si="334"/>
        <v>9.5</v>
      </c>
      <c r="L4268" s="283">
        <f t="shared" si="332"/>
        <v>5.9337570051452207E-7</v>
      </c>
      <c r="M4268" s="22">
        <f t="shared" si="333"/>
        <v>5.6370691548879594E-6</v>
      </c>
    </row>
    <row r="4269" spans="1:13">
      <c r="A4269" s="16">
        <f t="shared" si="331"/>
        <v>4262</v>
      </c>
      <c r="B4269" s="12" t="s">
        <v>411</v>
      </c>
      <c r="C4269" s="272">
        <v>45200</v>
      </c>
      <c r="D4269" s="272">
        <v>45214</v>
      </c>
      <c r="E4269" s="196">
        <f t="shared" si="335"/>
        <v>45207</v>
      </c>
      <c r="F4269" s="272">
        <v>45212</v>
      </c>
      <c r="G4269" s="272">
        <v>45321</v>
      </c>
      <c r="H4269" s="12" t="s">
        <v>165</v>
      </c>
      <c r="I4269" s="234">
        <v>227.41</v>
      </c>
      <c r="J4269" s="272">
        <v>45322</v>
      </c>
      <c r="K4269" s="17">
        <f t="shared" si="334"/>
        <v>114.5</v>
      </c>
      <c r="L4269" s="283">
        <f t="shared" si="332"/>
        <v>9.2487709427009906E-7</v>
      </c>
      <c r="M4269" s="22">
        <f t="shared" si="333"/>
        <v>1.0589842729392634E-4</v>
      </c>
    </row>
    <row r="4270" spans="1:13">
      <c r="A4270" s="16">
        <f t="shared" si="331"/>
        <v>4263</v>
      </c>
      <c r="B4270" s="12" t="s">
        <v>411</v>
      </c>
      <c r="C4270" s="272">
        <v>45200</v>
      </c>
      <c r="D4270" s="272">
        <v>45214</v>
      </c>
      <c r="E4270" s="196">
        <f t="shared" si="335"/>
        <v>45207</v>
      </c>
      <c r="F4270" s="272">
        <v>45212</v>
      </c>
      <c r="G4270" s="272">
        <v>45321</v>
      </c>
      <c r="H4270" s="12" t="s">
        <v>156</v>
      </c>
      <c r="I4270" s="234">
        <v>20.65</v>
      </c>
      <c r="J4270" s="272">
        <v>45322</v>
      </c>
      <c r="K4270" s="17">
        <f t="shared" si="334"/>
        <v>114.5</v>
      </c>
      <c r="L4270" s="283">
        <f t="shared" si="332"/>
        <v>8.3983606686942284E-8</v>
      </c>
      <c r="M4270" s="22">
        <f t="shared" si="333"/>
        <v>9.6161229656548915E-6</v>
      </c>
    </row>
    <row r="4271" spans="1:13">
      <c r="A4271" s="16">
        <f t="shared" si="331"/>
        <v>4264</v>
      </c>
      <c r="B4271" s="12" t="s">
        <v>411</v>
      </c>
      <c r="C4271" s="272">
        <v>45200</v>
      </c>
      <c r="D4271" s="272">
        <v>45214</v>
      </c>
      <c r="E4271" s="196">
        <f t="shared" si="335"/>
        <v>45207</v>
      </c>
      <c r="F4271" s="272">
        <v>45212</v>
      </c>
      <c r="G4271" s="272">
        <v>45247</v>
      </c>
      <c r="H4271" s="12" t="s">
        <v>164</v>
      </c>
      <c r="I4271" s="234">
        <v>160.6</v>
      </c>
      <c r="J4271" s="272">
        <v>45250</v>
      </c>
      <c r="K4271" s="17">
        <f t="shared" si="334"/>
        <v>40.5</v>
      </c>
      <c r="L4271" s="283">
        <f t="shared" si="332"/>
        <v>6.5316064086793857E-7</v>
      </c>
      <c r="M4271" s="22">
        <f t="shared" si="333"/>
        <v>2.6453005955151512E-5</v>
      </c>
    </row>
    <row r="4272" spans="1:13">
      <c r="A4272" s="16">
        <f t="shared" si="331"/>
        <v>4265</v>
      </c>
      <c r="B4272" s="12" t="s">
        <v>411</v>
      </c>
      <c r="C4272" s="272">
        <v>45200</v>
      </c>
      <c r="D4272" s="272">
        <v>45214</v>
      </c>
      <c r="E4272" s="196">
        <f t="shared" si="335"/>
        <v>45207</v>
      </c>
      <c r="F4272" s="272">
        <v>45212</v>
      </c>
      <c r="G4272" s="272">
        <v>45247</v>
      </c>
      <c r="H4272" s="12" t="s">
        <v>166</v>
      </c>
      <c r="I4272" s="234">
        <v>372.61</v>
      </c>
      <c r="J4272" s="272">
        <v>45250</v>
      </c>
      <c r="K4272" s="17">
        <f t="shared" si="334"/>
        <v>40.5</v>
      </c>
      <c r="L4272" s="283">
        <f t="shared" si="332"/>
        <v>1.5154058928630299E-6</v>
      </c>
      <c r="M4272" s="22">
        <f t="shared" si="333"/>
        <v>6.1373938660952713E-5</v>
      </c>
    </row>
    <row r="4273" spans="1:13">
      <c r="A4273" s="16">
        <f t="shared" si="331"/>
        <v>4266</v>
      </c>
      <c r="B4273" s="12" t="s">
        <v>411</v>
      </c>
      <c r="C4273" s="272">
        <v>45200</v>
      </c>
      <c r="D4273" s="272">
        <v>45214</v>
      </c>
      <c r="E4273" s="196">
        <f t="shared" si="335"/>
        <v>45207</v>
      </c>
      <c r="F4273" s="272">
        <v>45212</v>
      </c>
      <c r="G4273" s="272">
        <v>45244</v>
      </c>
      <c r="H4273" s="12" t="s">
        <v>156</v>
      </c>
      <c r="I4273" s="234">
        <v>4.79</v>
      </c>
      <c r="J4273" s="272">
        <v>45245</v>
      </c>
      <c r="K4273" s="17">
        <f t="shared" si="334"/>
        <v>37.5</v>
      </c>
      <c r="L4273" s="283">
        <f t="shared" si="332"/>
        <v>1.9480943149174509E-8</v>
      </c>
      <c r="M4273" s="22">
        <f t="shared" si="333"/>
        <v>7.3053536809404406E-7</v>
      </c>
    </row>
    <row r="4274" spans="1:13">
      <c r="A4274" s="16">
        <f t="shared" si="331"/>
        <v>4267</v>
      </c>
      <c r="B4274" s="12" t="s">
        <v>411</v>
      </c>
      <c r="C4274" s="272">
        <v>45200</v>
      </c>
      <c r="D4274" s="272">
        <v>45214</v>
      </c>
      <c r="E4274" s="196">
        <f t="shared" si="335"/>
        <v>45207</v>
      </c>
      <c r="F4274" s="272">
        <v>45212</v>
      </c>
      <c r="G4274" s="272">
        <v>45244</v>
      </c>
      <c r="H4274" s="12" t="s">
        <v>152</v>
      </c>
      <c r="I4274" s="234">
        <v>60.41</v>
      </c>
      <c r="J4274" s="272">
        <v>45245</v>
      </c>
      <c r="K4274" s="17">
        <f t="shared" si="334"/>
        <v>37.5</v>
      </c>
      <c r="L4274" s="283">
        <f t="shared" si="332"/>
        <v>2.4568763583332607E-7</v>
      </c>
      <c r="M4274" s="22">
        <f t="shared" si="333"/>
        <v>9.213286343749728E-6</v>
      </c>
    </row>
    <row r="4275" spans="1:13">
      <c r="A4275" s="16">
        <f t="shared" si="331"/>
        <v>4268</v>
      </c>
      <c r="B4275" s="12" t="s">
        <v>411</v>
      </c>
      <c r="C4275" s="272">
        <v>45200</v>
      </c>
      <c r="D4275" s="272">
        <v>45214</v>
      </c>
      <c r="E4275" s="196">
        <f t="shared" si="335"/>
        <v>45207</v>
      </c>
      <c r="F4275" s="272">
        <v>45212</v>
      </c>
      <c r="G4275" s="272">
        <v>45216</v>
      </c>
      <c r="H4275" s="12" t="s">
        <v>166</v>
      </c>
      <c r="I4275" s="234">
        <v>272</v>
      </c>
      <c r="J4275" s="272">
        <v>45217</v>
      </c>
      <c r="K4275" s="17">
        <f t="shared" si="334"/>
        <v>9.5</v>
      </c>
      <c r="L4275" s="283">
        <f t="shared" si="332"/>
        <v>1.1062247466754627E-6</v>
      </c>
      <c r="M4275" s="22">
        <f t="shared" si="333"/>
        <v>1.0509135093416895E-5</v>
      </c>
    </row>
    <row r="4276" spans="1:13">
      <c r="A4276" s="16">
        <f t="shared" si="331"/>
        <v>4269</v>
      </c>
      <c r="B4276" s="12" t="s">
        <v>411</v>
      </c>
      <c r="C4276" s="272">
        <v>45200</v>
      </c>
      <c r="D4276" s="272">
        <v>45214</v>
      </c>
      <c r="E4276" s="196">
        <f t="shared" si="335"/>
        <v>45207</v>
      </c>
      <c r="F4276" s="272">
        <v>45212</v>
      </c>
      <c r="G4276" s="272">
        <v>45216</v>
      </c>
      <c r="H4276" s="12" t="s">
        <v>166</v>
      </c>
      <c r="I4276" s="234">
        <v>240</v>
      </c>
      <c r="J4276" s="272">
        <v>45217</v>
      </c>
      <c r="K4276" s="17">
        <f t="shared" si="334"/>
        <v>9.5</v>
      </c>
      <c r="L4276" s="283">
        <f t="shared" si="332"/>
        <v>9.7608065883129062E-7</v>
      </c>
      <c r="M4276" s="22">
        <f t="shared" si="333"/>
        <v>9.2727662588972609E-6</v>
      </c>
    </row>
    <row r="4277" spans="1:13">
      <c r="A4277" s="16">
        <f t="shared" si="331"/>
        <v>4270</v>
      </c>
      <c r="B4277" s="12" t="s">
        <v>411</v>
      </c>
      <c r="C4277" s="272">
        <v>45200</v>
      </c>
      <c r="D4277" s="272">
        <v>45214</v>
      </c>
      <c r="E4277" s="196">
        <f t="shared" si="335"/>
        <v>45207</v>
      </c>
      <c r="F4277" s="272">
        <v>45212</v>
      </c>
      <c r="G4277" s="272">
        <v>45247</v>
      </c>
      <c r="H4277" s="12" t="s">
        <v>157</v>
      </c>
      <c r="I4277" s="234">
        <v>682.57999999999993</v>
      </c>
      <c r="J4277" s="272">
        <v>45250</v>
      </c>
      <c r="K4277" s="17">
        <f t="shared" si="334"/>
        <v>40.5</v>
      </c>
      <c r="L4277" s="283">
        <f t="shared" si="332"/>
        <v>2.7760547337710926E-6</v>
      </c>
      <c r="M4277" s="22">
        <f t="shared" si="333"/>
        <v>1.1243021671772924E-4</v>
      </c>
    </row>
    <row r="4278" spans="1:13">
      <c r="A4278" s="16">
        <f t="shared" si="331"/>
        <v>4271</v>
      </c>
      <c r="B4278" s="12" t="s">
        <v>411</v>
      </c>
      <c r="C4278" s="272">
        <v>45200</v>
      </c>
      <c r="D4278" s="272">
        <v>45214</v>
      </c>
      <c r="E4278" s="196">
        <f t="shared" si="335"/>
        <v>45207</v>
      </c>
      <c r="F4278" s="272">
        <v>45212</v>
      </c>
      <c r="G4278" s="272">
        <v>45216</v>
      </c>
      <c r="H4278" s="12" t="s">
        <v>152</v>
      </c>
      <c r="I4278" s="234">
        <v>551.99</v>
      </c>
      <c r="J4278" s="272">
        <v>45217</v>
      </c>
      <c r="K4278" s="17">
        <f t="shared" si="334"/>
        <v>9.5</v>
      </c>
      <c r="L4278" s="283">
        <f t="shared" si="332"/>
        <v>2.2449448452845169E-6</v>
      </c>
      <c r="M4278" s="22">
        <f t="shared" si="333"/>
        <v>2.132697603020291E-5</v>
      </c>
    </row>
    <row r="4279" spans="1:13">
      <c r="A4279" s="16">
        <f t="shared" si="331"/>
        <v>4272</v>
      </c>
      <c r="B4279" s="12" t="s">
        <v>411</v>
      </c>
      <c r="C4279" s="272">
        <v>45200</v>
      </c>
      <c r="D4279" s="272">
        <v>45214</v>
      </c>
      <c r="E4279" s="196">
        <f t="shared" si="335"/>
        <v>45207</v>
      </c>
      <c r="F4279" s="272">
        <v>45212</v>
      </c>
      <c r="G4279" s="272">
        <v>45247</v>
      </c>
      <c r="H4279" s="12" t="s">
        <v>157</v>
      </c>
      <c r="I4279" s="234">
        <v>244.46</v>
      </c>
      <c r="J4279" s="272">
        <v>45250</v>
      </c>
      <c r="K4279" s="17">
        <f t="shared" si="334"/>
        <v>40.5</v>
      </c>
      <c r="L4279" s="283">
        <f t="shared" si="332"/>
        <v>9.9421949107457217E-7</v>
      </c>
      <c r="M4279" s="22">
        <f t="shared" si="333"/>
        <v>4.0265889388520176E-5</v>
      </c>
    </row>
    <row r="4280" spans="1:13">
      <c r="A4280" s="16">
        <f t="shared" si="331"/>
        <v>4273</v>
      </c>
      <c r="B4280" s="12" t="s">
        <v>411</v>
      </c>
      <c r="C4280" s="272">
        <v>45200</v>
      </c>
      <c r="D4280" s="272">
        <v>45214</v>
      </c>
      <c r="E4280" s="196">
        <f t="shared" si="335"/>
        <v>45207</v>
      </c>
      <c r="F4280" s="272">
        <v>45212</v>
      </c>
      <c r="G4280" s="272">
        <v>45216</v>
      </c>
      <c r="H4280" s="12" t="s">
        <v>156</v>
      </c>
      <c r="I4280" s="234">
        <v>43.2</v>
      </c>
      <c r="J4280" s="272">
        <v>45217</v>
      </c>
      <c r="K4280" s="17">
        <f t="shared" si="334"/>
        <v>9.5</v>
      </c>
      <c r="L4280" s="283">
        <f t="shared" si="332"/>
        <v>1.756945185896323E-7</v>
      </c>
      <c r="M4280" s="22">
        <f t="shared" si="333"/>
        <v>1.6690979266015068E-6</v>
      </c>
    </row>
    <row r="4281" spans="1:13">
      <c r="A4281" s="16">
        <f t="shared" si="331"/>
        <v>4274</v>
      </c>
      <c r="B4281" s="12" t="s">
        <v>411</v>
      </c>
      <c r="C4281" s="272">
        <v>45200</v>
      </c>
      <c r="D4281" s="272">
        <v>45214</v>
      </c>
      <c r="E4281" s="196">
        <f t="shared" si="335"/>
        <v>45207</v>
      </c>
      <c r="F4281" s="272">
        <v>45212</v>
      </c>
      <c r="G4281" s="272">
        <v>45247</v>
      </c>
      <c r="H4281" s="12" t="s">
        <v>157</v>
      </c>
      <c r="I4281" s="234">
        <v>3292.5799999999995</v>
      </c>
      <c r="J4281" s="272">
        <v>45250</v>
      </c>
      <c r="K4281" s="17">
        <f t="shared" si="334"/>
        <v>40.5</v>
      </c>
      <c r="L4281" s="283">
        <f t="shared" si="332"/>
        <v>1.3390931898561376E-5</v>
      </c>
      <c r="M4281" s="22">
        <f t="shared" si="333"/>
        <v>5.4233274189173573E-4</v>
      </c>
    </row>
    <row r="4282" spans="1:13">
      <c r="A4282" s="16">
        <f t="shared" si="331"/>
        <v>4275</v>
      </c>
      <c r="B4282" s="12" t="s">
        <v>411</v>
      </c>
      <c r="C4282" s="272">
        <v>45200</v>
      </c>
      <c r="D4282" s="272">
        <v>45214</v>
      </c>
      <c r="E4282" s="196">
        <f t="shared" si="335"/>
        <v>45207</v>
      </c>
      <c r="F4282" s="272">
        <v>45212</v>
      </c>
      <c r="G4282" s="272">
        <v>45216</v>
      </c>
      <c r="H4282" s="12" t="s">
        <v>156</v>
      </c>
      <c r="I4282" s="234">
        <v>24.21</v>
      </c>
      <c r="J4282" s="272">
        <v>45217</v>
      </c>
      <c r="K4282" s="17">
        <f t="shared" si="334"/>
        <v>9.5</v>
      </c>
      <c r="L4282" s="283">
        <f t="shared" si="332"/>
        <v>9.8462136459606432E-8</v>
      </c>
      <c r="M4282" s="22">
        <f t="shared" si="333"/>
        <v>9.353902963662611E-7</v>
      </c>
    </row>
    <row r="4283" spans="1:13">
      <c r="A4283" s="16">
        <f t="shared" si="331"/>
        <v>4276</v>
      </c>
      <c r="B4283" s="12" t="s">
        <v>411</v>
      </c>
      <c r="C4283" s="272">
        <v>45200</v>
      </c>
      <c r="D4283" s="272">
        <v>45214</v>
      </c>
      <c r="E4283" s="196">
        <f t="shared" si="335"/>
        <v>45207</v>
      </c>
      <c r="F4283" s="272">
        <v>45212</v>
      </c>
      <c r="G4283" s="272">
        <v>45216</v>
      </c>
      <c r="H4283" s="12" t="s">
        <v>152</v>
      </c>
      <c r="I4283" s="234">
        <v>67.900000000000006</v>
      </c>
      <c r="J4283" s="272">
        <v>45217</v>
      </c>
      <c r="K4283" s="17">
        <f t="shared" si="334"/>
        <v>9.5</v>
      </c>
      <c r="L4283" s="283">
        <f t="shared" si="332"/>
        <v>2.7614948639435264E-7</v>
      </c>
      <c r="M4283" s="22">
        <f t="shared" si="333"/>
        <v>2.6234201207463498E-6</v>
      </c>
    </row>
    <row r="4284" spans="1:13">
      <c r="A4284" s="16">
        <f t="shared" si="331"/>
        <v>4277</v>
      </c>
      <c r="B4284" s="12" t="s">
        <v>411</v>
      </c>
      <c r="C4284" s="272">
        <v>45200</v>
      </c>
      <c r="D4284" s="272">
        <v>45214</v>
      </c>
      <c r="E4284" s="196">
        <f t="shared" si="335"/>
        <v>45207</v>
      </c>
      <c r="F4284" s="272">
        <v>45212</v>
      </c>
      <c r="G4284" s="272">
        <v>45321</v>
      </c>
      <c r="H4284" s="12" t="s">
        <v>156</v>
      </c>
      <c r="I4284" s="234">
        <v>65.430000000000007</v>
      </c>
      <c r="J4284" s="272">
        <v>45322</v>
      </c>
      <c r="K4284" s="17">
        <f t="shared" si="334"/>
        <v>114.5</v>
      </c>
      <c r="L4284" s="283">
        <f t="shared" si="332"/>
        <v>2.6610398961388062E-7</v>
      </c>
      <c r="M4284" s="22">
        <f t="shared" si="333"/>
        <v>3.0468906810789331E-5</v>
      </c>
    </row>
    <row r="4285" spans="1:13">
      <c r="A4285" s="16">
        <f t="shared" si="331"/>
        <v>4278</v>
      </c>
      <c r="B4285" s="12" t="s">
        <v>411</v>
      </c>
      <c r="C4285" s="272">
        <v>45200</v>
      </c>
      <c r="D4285" s="272">
        <v>45214</v>
      </c>
      <c r="E4285" s="196">
        <f t="shared" si="335"/>
        <v>45207</v>
      </c>
      <c r="F4285" s="272">
        <v>45212</v>
      </c>
      <c r="G4285" s="272">
        <v>45320</v>
      </c>
      <c r="H4285" s="12" t="s">
        <v>415</v>
      </c>
      <c r="I4285" s="234">
        <v>49.41</v>
      </c>
      <c r="J4285" s="272">
        <v>45321</v>
      </c>
      <c r="K4285" s="17">
        <f t="shared" si="334"/>
        <v>113.5</v>
      </c>
      <c r="L4285" s="283">
        <f t="shared" si="332"/>
        <v>2.0095060563689194E-7</v>
      </c>
      <c r="M4285" s="22">
        <f t="shared" si="333"/>
        <v>2.2807893739787236E-5</v>
      </c>
    </row>
    <row r="4286" spans="1:13">
      <c r="A4286" s="16">
        <f t="shared" si="331"/>
        <v>4279</v>
      </c>
      <c r="B4286" s="12" t="s">
        <v>411</v>
      </c>
      <c r="C4286" s="272">
        <v>45200</v>
      </c>
      <c r="D4286" s="272">
        <v>45214</v>
      </c>
      <c r="E4286" s="196">
        <f t="shared" si="335"/>
        <v>45207</v>
      </c>
      <c r="F4286" s="272">
        <v>45212</v>
      </c>
      <c r="G4286" s="272">
        <v>45320</v>
      </c>
      <c r="H4286" s="12" t="s">
        <v>165</v>
      </c>
      <c r="I4286" s="234">
        <v>439.17</v>
      </c>
      <c r="J4286" s="272">
        <v>45321</v>
      </c>
      <c r="K4286" s="17">
        <f t="shared" si="334"/>
        <v>113.5</v>
      </c>
      <c r="L4286" s="283">
        <f t="shared" si="332"/>
        <v>1.7861055955789079E-6</v>
      </c>
      <c r="M4286" s="22">
        <f t="shared" si="333"/>
        <v>2.0272298509820604E-4</v>
      </c>
    </row>
    <row r="4287" spans="1:13">
      <c r="A4287" s="16">
        <f t="shared" si="331"/>
        <v>4280</v>
      </c>
      <c r="B4287" s="12" t="s">
        <v>411</v>
      </c>
      <c r="C4287" s="272">
        <v>45200</v>
      </c>
      <c r="D4287" s="272">
        <v>45214</v>
      </c>
      <c r="E4287" s="196">
        <f t="shared" si="335"/>
        <v>45207</v>
      </c>
      <c r="F4287" s="272">
        <v>45212</v>
      </c>
      <c r="G4287" s="272">
        <v>45216</v>
      </c>
      <c r="H4287" s="12" t="s">
        <v>166</v>
      </c>
      <c r="I4287" s="234">
        <v>1319.24</v>
      </c>
      <c r="J4287" s="272">
        <v>45217</v>
      </c>
      <c r="K4287" s="17">
        <f t="shared" si="334"/>
        <v>9.5</v>
      </c>
      <c r="L4287" s="283">
        <f t="shared" si="332"/>
        <v>5.3653527014857994E-6</v>
      </c>
      <c r="M4287" s="22">
        <f t="shared" si="333"/>
        <v>5.0970850664115091E-5</v>
      </c>
    </row>
    <row r="4288" spans="1:13">
      <c r="A4288" s="16">
        <f t="shared" si="331"/>
        <v>4281</v>
      </c>
      <c r="B4288" s="12" t="s">
        <v>411</v>
      </c>
      <c r="C4288" s="272">
        <v>45200</v>
      </c>
      <c r="D4288" s="272">
        <v>45214</v>
      </c>
      <c r="E4288" s="196">
        <f t="shared" si="335"/>
        <v>45207</v>
      </c>
      <c r="F4288" s="272">
        <v>45212</v>
      </c>
      <c r="G4288" s="272">
        <v>45320</v>
      </c>
      <c r="H4288" s="12" t="s">
        <v>416</v>
      </c>
      <c r="I4288" s="234">
        <v>13.84</v>
      </c>
      <c r="J4288" s="272">
        <v>45321</v>
      </c>
      <c r="K4288" s="17">
        <f t="shared" si="334"/>
        <v>113.5</v>
      </c>
      <c r="L4288" s="283">
        <f t="shared" si="332"/>
        <v>5.6287317992604418E-8</v>
      </c>
      <c r="M4288" s="22">
        <f t="shared" si="333"/>
        <v>6.3886105921606013E-6</v>
      </c>
    </row>
    <row r="4289" spans="1:13">
      <c r="A4289" s="16">
        <f t="shared" si="331"/>
        <v>4282</v>
      </c>
      <c r="B4289" s="12" t="s">
        <v>411</v>
      </c>
      <c r="C4289" s="272">
        <v>45200</v>
      </c>
      <c r="D4289" s="272">
        <v>45214</v>
      </c>
      <c r="E4289" s="196">
        <f t="shared" si="335"/>
        <v>45207</v>
      </c>
      <c r="F4289" s="272">
        <v>45212</v>
      </c>
      <c r="G4289" s="272">
        <v>45320</v>
      </c>
      <c r="H4289" s="12" t="s">
        <v>417</v>
      </c>
      <c r="I4289" s="234">
        <v>5.49</v>
      </c>
      <c r="J4289" s="272">
        <v>45321</v>
      </c>
      <c r="K4289" s="17">
        <f t="shared" si="334"/>
        <v>113.5</v>
      </c>
      <c r="L4289" s="283">
        <f t="shared" si="332"/>
        <v>2.2327845070765771E-8</v>
      </c>
      <c r="M4289" s="22">
        <f t="shared" si="333"/>
        <v>2.5342104155319151E-6</v>
      </c>
    </row>
    <row r="4290" spans="1:13">
      <c r="A4290" s="16">
        <f t="shared" si="331"/>
        <v>4283</v>
      </c>
      <c r="B4290" s="12" t="s">
        <v>411</v>
      </c>
      <c r="C4290" s="272">
        <v>45200</v>
      </c>
      <c r="D4290" s="272">
        <v>45214</v>
      </c>
      <c r="E4290" s="196">
        <f t="shared" si="335"/>
        <v>45207</v>
      </c>
      <c r="F4290" s="272">
        <v>45212</v>
      </c>
      <c r="G4290" s="272">
        <v>45320</v>
      </c>
      <c r="H4290" s="12" t="s">
        <v>418</v>
      </c>
      <c r="I4290" s="234">
        <v>15.18</v>
      </c>
      <c r="J4290" s="272">
        <v>45321</v>
      </c>
      <c r="K4290" s="17">
        <f t="shared" si="334"/>
        <v>113.5</v>
      </c>
      <c r="L4290" s="283">
        <f t="shared" si="332"/>
        <v>6.1737101671079125E-8</v>
      </c>
      <c r="M4290" s="22">
        <f t="shared" si="333"/>
        <v>7.0071610396674808E-6</v>
      </c>
    </row>
    <row r="4291" spans="1:13">
      <c r="A4291" s="16">
        <f t="shared" si="331"/>
        <v>4284</v>
      </c>
      <c r="B4291" s="12" t="s">
        <v>411</v>
      </c>
      <c r="C4291" s="272">
        <v>45200</v>
      </c>
      <c r="D4291" s="272">
        <v>45214</v>
      </c>
      <c r="E4291" s="196">
        <f t="shared" si="335"/>
        <v>45207</v>
      </c>
      <c r="F4291" s="272">
        <v>45212</v>
      </c>
      <c r="G4291" s="272">
        <v>45244</v>
      </c>
      <c r="H4291" s="12" t="s">
        <v>153</v>
      </c>
      <c r="I4291" s="234">
        <v>35.270000000000003</v>
      </c>
      <c r="J4291" s="272">
        <v>45245</v>
      </c>
      <c r="K4291" s="17">
        <f t="shared" si="334"/>
        <v>37.5</v>
      </c>
      <c r="L4291" s="283">
        <f t="shared" si="332"/>
        <v>1.4344318682074841E-7</v>
      </c>
      <c r="M4291" s="22">
        <f t="shared" si="333"/>
        <v>5.3791195057780656E-6</v>
      </c>
    </row>
    <row r="4292" spans="1:13">
      <c r="A4292" s="16">
        <f t="shared" si="331"/>
        <v>4285</v>
      </c>
      <c r="B4292" s="12" t="s">
        <v>411</v>
      </c>
      <c r="C4292" s="272">
        <v>45200</v>
      </c>
      <c r="D4292" s="272">
        <v>45214</v>
      </c>
      <c r="E4292" s="196">
        <f t="shared" si="335"/>
        <v>45207</v>
      </c>
      <c r="F4292" s="272">
        <v>45212</v>
      </c>
      <c r="G4292" s="272">
        <v>45216</v>
      </c>
      <c r="H4292" s="12" t="s">
        <v>164</v>
      </c>
      <c r="I4292" s="234">
        <v>27.65</v>
      </c>
      <c r="J4292" s="272">
        <v>45217</v>
      </c>
      <c r="K4292" s="17">
        <f t="shared" si="334"/>
        <v>9.5</v>
      </c>
      <c r="L4292" s="283">
        <f t="shared" si="332"/>
        <v>1.1245262590285493E-7</v>
      </c>
      <c r="M4292" s="22">
        <f t="shared" si="333"/>
        <v>1.0682999460771219E-6</v>
      </c>
    </row>
    <row r="4293" spans="1:13">
      <c r="A4293" s="16">
        <f t="shared" si="331"/>
        <v>4286</v>
      </c>
      <c r="B4293" s="12" t="s">
        <v>411</v>
      </c>
      <c r="C4293" s="272">
        <v>45200</v>
      </c>
      <c r="D4293" s="272">
        <v>45214</v>
      </c>
      <c r="E4293" s="196">
        <f t="shared" si="335"/>
        <v>45207</v>
      </c>
      <c r="F4293" s="272">
        <v>45212</v>
      </c>
      <c r="G4293" s="272">
        <v>45216</v>
      </c>
      <c r="H4293" s="12" t="s">
        <v>166</v>
      </c>
      <c r="I4293" s="234">
        <v>1149.74</v>
      </c>
      <c r="J4293" s="272">
        <v>45217</v>
      </c>
      <c r="K4293" s="17">
        <f t="shared" si="334"/>
        <v>9.5</v>
      </c>
      <c r="L4293" s="283">
        <f t="shared" si="332"/>
        <v>4.6759957361862003E-6</v>
      </c>
      <c r="M4293" s="22">
        <f t="shared" si="333"/>
        <v>4.4421959493768902E-5</v>
      </c>
    </row>
    <row r="4294" spans="1:13">
      <c r="A4294" s="16">
        <f t="shared" si="331"/>
        <v>4287</v>
      </c>
      <c r="B4294" s="12" t="s">
        <v>411</v>
      </c>
      <c r="C4294" s="272">
        <v>45200</v>
      </c>
      <c r="D4294" s="272">
        <v>45214</v>
      </c>
      <c r="E4294" s="196">
        <f t="shared" si="335"/>
        <v>45207</v>
      </c>
      <c r="F4294" s="272">
        <v>45212</v>
      </c>
      <c r="G4294" s="272">
        <v>45216</v>
      </c>
      <c r="H4294" s="12" t="s">
        <v>156</v>
      </c>
      <c r="I4294" s="234">
        <v>314.08</v>
      </c>
      <c r="J4294" s="272">
        <v>45217</v>
      </c>
      <c r="K4294" s="17">
        <f t="shared" si="334"/>
        <v>9.5</v>
      </c>
      <c r="L4294" s="283">
        <f t="shared" si="332"/>
        <v>1.2773642221905488E-6</v>
      </c>
      <c r="M4294" s="22">
        <f t="shared" si="333"/>
        <v>1.2134960110810214E-5</v>
      </c>
    </row>
    <row r="4295" spans="1:13">
      <c r="A4295" s="16">
        <f t="shared" si="331"/>
        <v>4288</v>
      </c>
      <c r="B4295" s="12" t="s">
        <v>411</v>
      </c>
      <c r="C4295" s="272">
        <v>45200</v>
      </c>
      <c r="D4295" s="272">
        <v>45214</v>
      </c>
      <c r="E4295" s="196">
        <f t="shared" si="335"/>
        <v>45207</v>
      </c>
      <c r="F4295" s="272">
        <v>45212</v>
      </c>
      <c r="G4295" s="272">
        <v>45350</v>
      </c>
      <c r="H4295" s="12" t="s">
        <v>165</v>
      </c>
      <c r="I4295" s="234">
        <v>309.78999999999996</v>
      </c>
      <c r="J4295" s="272">
        <v>45351</v>
      </c>
      <c r="K4295" s="17">
        <f t="shared" si="334"/>
        <v>143.5</v>
      </c>
      <c r="L4295" s="283">
        <f t="shared" si="332"/>
        <v>1.2599167804139394E-6</v>
      </c>
      <c r="M4295" s="22">
        <f t="shared" si="333"/>
        <v>1.8079805798940031E-4</v>
      </c>
    </row>
    <row r="4296" spans="1:13">
      <c r="A4296" s="16">
        <f t="shared" si="331"/>
        <v>4289</v>
      </c>
      <c r="B4296" s="12" t="s">
        <v>411</v>
      </c>
      <c r="C4296" s="272">
        <v>45200</v>
      </c>
      <c r="D4296" s="272">
        <v>45214</v>
      </c>
      <c r="E4296" s="196">
        <f t="shared" si="335"/>
        <v>45207</v>
      </c>
      <c r="F4296" s="272">
        <v>45212</v>
      </c>
      <c r="G4296" s="272">
        <v>45216</v>
      </c>
      <c r="H4296" s="12" t="s">
        <v>164</v>
      </c>
      <c r="I4296" s="234">
        <v>672</v>
      </c>
      <c r="J4296" s="272">
        <v>45217</v>
      </c>
      <c r="K4296" s="17">
        <f t="shared" si="334"/>
        <v>9.5</v>
      </c>
      <c r="L4296" s="283">
        <f t="shared" si="332"/>
        <v>2.7330258447276137E-6</v>
      </c>
      <c r="M4296" s="22">
        <f t="shared" si="333"/>
        <v>2.5963745524912331E-5</v>
      </c>
    </row>
    <row r="4297" spans="1:13">
      <c r="A4297" s="16">
        <f t="shared" ref="A4297:A4360" si="336">A4296+1</f>
        <v>4290</v>
      </c>
      <c r="B4297" s="12" t="s">
        <v>411</v>
      </c>
      <c r="C4297" s="272">
        <v>45200</v>
      </c>
      <c r="D4297" s="272">
        <v>45214</v>
      </c>
      <c r="E4297" s="196">
        <f t="shared" si="335"/>
        <v>45207</v>
      </c>
      <c r="F4297" s="272">
        <v>45212</v>
      </c>
      <c r="G4297" s="272">
        <v>45216</v>
      </c>
      <c r="H4297" s="12" t="s">
        <v>166</v>
      </c>
      <c r="I4297" s="234">
        <v>663490</v>
      </c>
      <c r="J4297" s="272">
        <v>45217</v>
      </c>
      <c r="K4297" s="17">
        <f t="shared" si="334"/>
        <v>9.5</v>
      </c>
      <c r="L4297" s="283">
        <f t="shared" si="332"/>
        <v>2.698415651366554E-3</v>
      </c>
      <c r="M4297" s="22">
        <f t="shared" si="333"/>
        <v>2.5634948687982263E-2</v>
      </c>
    </row>
    <row r="4298" spans="1:13">
      <c r="A4298" s="16">
        <f t="shared" si="336"/>
        <v>4291</v>
      </c>
      <c r="B4298" s="12" t="s">
        <v>411</v>
      </c>
      <c r="C4298" s="272">
        <v>45200</v>
      </c>
      <c r="D4298" s="272">
        <v>45214</v>
      </c>
      <c r="E4298" s="196">
        <f t="shared" si="335"/>
        <v>45207</v>
      </c>
      <c r="F4298" s="272">
        <v>45212</v>
      </c>
      <c r="G4298" s="272">
        <v>45321</v>
      </c>
      <c r="H4298" s="12" t="s">
        <v>156</v>
      </c>
      <c r="I4298" s="234">
        <v>3.08</v>
      </c>
      <c r="J4298" s="272">
        <v>45322</v>
      </c>
      <c r="K4298" s="17">
        <f t="shared" si="334"/>
        <v>114.5</v>
      </c>
      <c r="L4298" s="283">
        <f t="shared" ref="L4298:L4361" si="337">I4298/$I$5449</f>
        <v>1.2526368455001562E-8</v>
      </c>
      <c r="M4298" s="22">
        <f t="shared" ref="M4298:M4361" si="338">L4298*K4298</f>
        <v>1.434269188097679E-6</v>
      </c>
    </row>
    <row r="4299" spans="1:13">
      <c r="A4299" s="16">
        <f t="shared" si="336"/>
        <v>4292</v>
      </c>
      <c r="B4299" s="12" t="s">
        <v>411</v>
      </c>
      <c r="C4299" s="272">
        <v>45200</v>
      </c>
      <c r="D4299" s="272">
        <v>45214</v>
      </c>
      <c r="E4299" s="196">
        <f t="shared" si="335"/>
        <v>45207</v>
      </c>
      <c r="F4299" s="272">
        <v>45212</v>
      </c>
      <c r="G4299" s="272">
        <v>45321</v>
      </c>
      <c r="H4299" s="12" t="s">
        <v>152</v>
      </c>
      <c r="I4299" s="234">
        <v>414.31</v>
      </c>
      <c r="J4299" s="272">
        <v>45322</v>
      </c>
      <c r="K4299" s="17">
        <f t="shared" ref="K4299:K4362" si="339">(G4299-D4299)+((D4299-C4299+1)/2)</f>
        <v>114.5</v>
      </c>
      <c r="L4299" s="283">
        <f t="shared" si="337"/>
        <v>1.6849999073349665E-6</v>
      </c>
      <c r="M4299" s="22">
        <f t="shared" si="338"/>
        <v>1.9293248938985366E-4</v>
      </c>
    </row>
    <row r="4300" spans="1:13">
      <c r="A4300" s="16">
        <f t="shared" si="336"/>
        <v>4293</v>
      </c>
      <c r="B4300" s="12" t="s">
        <v>411</v>
      </c>
      <c r="C4300" s="272">
        <v>45200</v>
      </c>
      <c r="D4300" s="272">
        <v>45214</v>
      </c>
      <c r="E4300" s="196">
        <f t="shared" si="335"/>
        <v>45207</v>
      </c>
      <c r="F4300" s="272">
        <v>45212</v>
      </c>
      <c r="G4300" s="272">
        <v>45216</v>
      </c>
      <c r="H4300" s="12" t="s">
        <v>419</v>
      </c>
      <c r="I4300" s="234">
        <v>9.34</v>
      </c>
      <c r="J4300" s="272">
        <v>45217</v>
      </c>
      <c r="K4300" s="17">
        <f t="shared" si="339"/>
        <v>9.5</v>
      </c>
      <c r="L4300" s="283">
        <f t="shared" si="337"/>
        <v>3.7985805639517724E-8</v>
      </c>
      <c r="M4300" s="22">
        <f t="shared" si="338"/>
        <v>3.6086515357541841E-7</v>
      </c>
    </row>
    <row r="4301" spans="1:13">
      <c r="A4301" s="16">
        <f t="shared" si="336"/>
        <v>4294</v>
      </c>
      <c r="B4301" s="12" t="s">
        <v>411</v>
      </c>
      <c r="C4301" s="272">
        <v>45200</v>
      </c>
      <c r="D4301" s="272">
        <v>45214</v>
      </c>
      <c r="E4301" s="196">
        <f t="shared" si="335"/>
        <v>45207</v>
      </c>
      <c r="F4301" s="272">
        <v>45212</v>
      </c>
      <c r="G4301" s="272">
        <v>45321</v>
      </c>
      <c r="H4301" s="12" t="s">
        <v>165</v>
      </c>
      <c r="I4301" s="234">
        <v>45.96</v>
      </c>
      <c r="J4301" s="272">
        <v>45322</v>
      </c>
      <c r="K4301" s="17">
        <f t="shared" si="339"/>
        <v>114.5</v>
      </c>
      <c r="L4301" s="283">
        <f t="shared" si="337"/>
        <v>1.8691944616619214E-7</v>
      </c>
      <c r="M4301" s="22">
        <f t="shared" si="338"/>
        <v>2.1402276586028999E-5</v>
      </c>
    </row>
    <row r="4302" spans="1:13">
      <c r="A4302" s="16">
        <f t="shared" si="336"/>
        <v>4295</v>
      </c>
      <c r="B4302" s="12" t="s">
        <v>411</v>
      </c>
      <c r="C4302" s="272">
        <v>45200</v>
      </c>
      <c r="D4302" s="272">
        <v>45214</v>
      </c>
      <c r="E4302" s="196">
        <f t="shared" si="335"/>
        <v>45207</v>
      </c>
      <c r="F4302" s="272">
        <v>45212</v>
      </c>
      <c r="G4302" s="272">
        <v>45212</v>
      </c>
      <c r="H4302" s="12" t="s">
        <v>164</v>
      </c>
      <c r="I4302" s="234">
        <v>2141.7799999999997</v>
      </c>
      <c r="J4302" s="272">
        <v>45215</v>
      </c>
      <c r="K4302" s="17">
        <f t="shared" si="339"/>
        <v>5.5</v>
      </c>
      <c r="L4302" s="283">
        <f t="shared" si="337"/>
        <v>8.7106251394653378E-6</v>
      </c>
      <c r="M4302" s="22">
        <f t="shared" si="338"/>
        <v>4.7908438267059359E-5</v>
      </c>
    </row>
    <row r="4303" spans="1:13">
      <c r="A4303" s="16">
        <f t="shared" si="336"/>
        <v>4296</v>
      </c>
      <c r="B4303" s="12" t="s">
        <v>411</v>
      </c>
      <c r="C4303" s="272">
        <v>45200</v>
      </c>
      <c r="D4303" s="272">
        <v>45214</v>
      </c>
      <c r="E4303" s="196">
        <f t="shared" si="335"/>
        <v>45207</v>
      </c>
      <c r="F4303" s="272">
        <v>45212</v>
      </c>
      <c r="G4303" s="272">
        <v>45212</v>
      </c>
      <c r="H4303" s="12" t="s">
        <v>166</v>
      </c>
      <c r="I4303" s="234">
        <v>62774.180000000022</v>
      </c>
      <c r="J4303" s="272">
        <v>45215</v>
      </c>
      <c r="K4303" s="17">
        <f t="shared" si="339"/>
        <v>5.5</v>
      </c>
      <c r="L4303" s="283">
        <f t="shared" si="337"/>
        <v>2.553027623833085E-4</v>
      </c>
      <c r="M4303" s="22">
        <f t="shared" si="338"/>
        <v>1.4041651931081967E-3</v>
      </c>
    </row>
    <row r="4304" spans="1:13">
      <c r="A4304" s="16">
        <f t="shared" si="336"/>
        <v>4297</v>
      </c>
      <c r="B4304" s="12" t="s">
        <v>411</v>
      </c>
      <c r="C4304" s="272">
        <v>45200</v>
      </c>
      <c r="D4304" s="272">
        <v>45214</v>
      </c>
      <c r="E4304" s="196">
        <f t="shared" si="335"/>
        <v>45207</v>
      </c>
      <c r="F4304" s="272">
        <v>45212</v>
      </c>
      <c r="G4304" s="272">
        <v>45247</v>
      </c>
      <c r="H4304" s="12" t="s">
        <v>157</v>
      </c>
      <c r="I4304" s="234">
        <v>145.52000000000001</v>
      </c>
      <c r="J4304" s="272">
        <v>45250</v>
      </c>
      <c r="K4304" s="17">
        <f t="shared" si="339"/>
        <v>40.5</v>
      </c>
      <c r="L4304" s="283">
        <f t="shared" si="337"/>
        <v>5.9183023947137256E-7</v>
      </c>
      <c r="M4304" s="22">
        <f t="shared" si="338"/>
        <v>2.3969124698590589E-5</v>
      </c>
    </row>
    <row r="4305" spans="1:13">
      <c r="A4305" s="16">
        <f t="shared" si="336"/>
        <v>4298</v>
      </c>
      <c r="B4305" s="12" t="s">
        <v>411</v>
      </c>
      <c r="C4305" s="272">
        <v>45200</v>
      </c>
      <c r="D4305" s="272">
        <v>45214</v>
      </c>
      <c r="E4305" s="196">
        <f t="shared" si="335"/>
        <v>45207</v>
      </c>
      <c r="F4305" s="272">
        <v>45212</v>
      </c>
      <c r="G4305" s="272">
        <v>45212</v>
      </c>
      <c r="H4305" s="12" t="s">
        <v>166</v>
      </c>
      <c r="I4305" s="234">
        <v>128</v>
      </c>
      <c r="J4305" s="272">
        <v>45215</v>
      </c>
      <c r="K4305" s="17">
        <f t="shared" si="339"/>
        <v>5.5</v>
      </c>
      <c r="L4305" s="283">
        <f t="shared" si="337"/>
        <v>5.2057635137668828E-7</v>
      </c>
      <c r="M4305" s="22">
        <f t="shared" si="338"/>
        <v>2.8631699325717855E-6</v>
      </c>
    </row>
    <row r="4306" spans="1:13">
      <c r="A4306" s="16">
        <f t="shared" si="336"/>
        <v>4299</v>
      </c>
      <c r="B4306" s="12" t="s">
        <v>411</v>
      </c>
      <c r="C4306" s="272">
        <v>45200</v>
      </c>
      <c r="D4306" s="272">
        <v>45214</v>
      </c>
      <c r="E4306" s="196">
        <f t="shared" si="335"/>
        <v>45207</v>
      </c>
      <c r="F4306" s="272">
        <v>45212</v>
      </c>
      <c r="G4306" s="272">
        <v>45247</v>
      </c>
      <c r="H4306" s="12" t="s">
        <v>157</v>
      </c>
      <c r="I4306" s="234">
        <v>136.54</v>
      </c>
      <c r="J4306" s="272">
        <v>45250</v>
      </c>
      <c r="K4306" s="17">
        <f t="shared" si="339"/>
        <v>40.5</v>
      </c>
      <c r="L4306" s="283">
        <f t="shared" si="337"/>
        <v>5.5530855482010165E-7</v>
      </c>
      <c r="M4306" s="22">
        <f t="shared" si="338"/>
        <v>2.2489996470214117E-5</v>
      </c>
    </row>
    <row r="4307" spans="1:13">
      <c r="A4307" s="16">
        <f t="shared" si="336"/>
        <v>4300</v>
      </c>
      <c r="B4307" s="12" t="s">
        <v>411</v>
      </c>
      <c r="C4307" s="272">
        <v>45200</v>
      </c>
      <c r="D4307" s="272">
        <v>45214</v>
      </c>
      <c r="E4307" s="196">
        <f t="shared" si="335"/>
        <v>45207</v>
      </c>
      <c r="F4307" s="272">
        <v>45212</v>
      </c>
      <c r="G4307" s="272">
        <v>45247</v>
      </c>
      <c r="H4307" s="12" t="s">
        <v>157</v>
      </c>
      <c r="I4307" s="234">
        <v>361.13</v>
      </c>
      <c r="J4307" s="272">
        <v>45250</v>
      </c>
      <c r="K4307" s="17">
        <f t="shared" si="339"/>
        <v>40.5</v>
      </c>
      <c r="L4307" s="283">
        <f t="shared" si="337"/>
        <v>1.468716701348933E-6</v>
      </c>
      <c r="M4307" s="22">
        <f t="shared" si="338"/>
        <v>5.948302640463179E-5</v>
      </c>
    </row>
    <row r="4308" spans="1:13">
      <c r="A4308" s="16">
        <f t="shared" si="336"/>
        <v>4301</v>
      </c>
      <c r="B4308" s="12" t="s">
        <v>411</v>
      </c>
      <c r="C4308" s="272">
        <v>45200</v>
      </c>
      <c r="D4308" s="272">
        <v>45214</v>
      </c>
      <c r="E4308" s="196">
        <f t="shared" si="335"/>
        <v>45207</v>
      </c>
      <c r="F4308" s="272">
        <v>45212</v>
      </c>
      <c r="G4308" s="272">
        <v>45216</v>
      </c>
      <c r="H4308" s="12" t="s">
        <v>152</v>
      </c>
      <c r="I4308" s="234">
        <v>7.04</v>
      </c>
      <c r="J4308" s="272">
        <v>45217</v>
      </c>
      <c r="K4308" s="17">
        <f t="shared" si="339"/>
        <v>9.5</v>
      </c>
      <c r="L4308" s="283">
        <f t="shared" si="337"/>
        <v>2.8631699325717856E-8</v>
      </c>
      <c r="M4308" s="22">
        <f t="shared" si="338"/>
        <v>2.7200114359431963E-7</v>
      </c>
    </row>
    <row r="4309" spans="1:13">
      <c r="A4309" s="16">
        <f t="shared" si="336"/>
        <v>4302</v>
      </c>
      <c r="B4309" s="12" t="s">
        <v>411</v>
      </c>
      <c r="C4309" s="272">
        <v>45200</v>
      </c>
      <c r="D4309" s="272">
        <v>45214</v>
      </c>
      <c r="E4309" s="196">
        <f t="shared" si="335"/>
        <v>45207</v>
      </c>
      <c r="F4309" s="272">
        <v>45212</v>
      </c>
      <c r="G4309" s="272">
        <v>45321</v>
      </c>
      <c r="H4309" s="12" t="s">
        <v>152</v>
      </c>
      <c r="I4309" s="234">
        <v>87.92</v>
      </c>
      <c r="J4309" s="272">
        <v>45322</v>
      </c>
      <c r="K4309" s="17">
        <f t="shared" si="339"/>
        <v>114.5</v>
      </c>
      <c r="L4309" s="283">
        <f t="shared" si="337"/>
        <v>3.5757088135186279E-7</v>
      </c>
      <c r="M4309" s="22">
        <f t="shared" si="338"/>
        <v>4.0941865914788291E-5</v>
      </c>
    </row>
    <row r="4310" spans="1:13">
      <c r="A4310" s="16">
        <f t="shared" si="336"/>
        <v>4303</v>
      </c>
      <c r="B4310" s="12" t="s">
        <v>411</v>
      </c>
      <c r="C4310" s="272">
        <v>45200</v>
      </c>
      <c r="D4310" s="272">
        <v>45214</v>
      </c>
      <c r="E4310" s="196">
        <f t="shared" si="335"/>
        <v>45207</v>
      </c>
      <c r="F4310" s="272">
        <v>45212</v>
      </c>
      <c r="G4310" s="272">
        <v>45247</v>
      </c>
      <c r="H4310" s="12" t="s">
        <v>157</v>
      </c>
      <c r="I4310" s="234">
        <v>2123.2399999999998</v>
      </c>
      <c r="J4310" s="272">
        <v>45250</v>
      </c>
      <c r="K4310" s="17">
        <f t="shared" si="339"/>
        <v>40.5</v>
      </c>
      <c r="L4310" s="283">
        <f t="shared" si="337"/>
        <v>8.6352229085706211E-6</v>
      </c>
      <c r="M4310" s="22">
        <f t="shared" si="338"/>
        <v>3.4972652779711018E-4</v>
      </c>
    </row>
    <row r="4311" spans="1:13">
      <c r="A4311" s="16">
        <f t="shared" si="336"/>
        <v>4304</v>
      </c>
      <c r="B4311" s="12" t="s">
        <v>411</v>
      </c>
      <c r="C4311" s="272">
        <v>45200</v>
      </c>
      <c r="D4311" s="272">
        <v>45214</v>
      </c>
      <c r="E4311" s="196">
        <f t="shared" si="335"/>
        <v>45207</v>
      </c>
      <c r="F4311" s="272">
        <v>45212</v>
      </c>
      <c r="G4311" s="272">
        <v>45247</v>
      </c>
      <c r="H4311" s="12" t="s">
        <v>157</v>
      </c>
      <c r="I4311" s="234">
        <v>279.60999999999996</v>
      </c>
      <c r="J4311" s="272">
        <v>45250</v>
      </c>
      <c r="K4311" s="17">
        <f t="shared" si="339"/>
        <v>40.5</v>
      </c>
      <c r="L4311" s="283">
        <f t="shared" si="337"/>
        <v>1.1371746375659047E-6</v>
      </c>
      <c r="M4311" s="22">
        <f t="shared" si="338"/>
        <v>4.6055572821419142E-5</v>
      </c>
    </row>
    <row r="4312" spans="1:13">
      <c r="A4312" s="16">
        <f t="shared" si="336"/>
        <v>4305</v>
      </c>
      <c r="B4312" s="12" t="s">
        <v>411</v>
      </c>
      <c r="C4312" s="272">
        <v>45200</v>
      </c>
      <c r="D4312" s="272">
        <v>45214</v>
      </c>
      <c r="E4312" s="196">
        <f t="shared" si="335"/>
        <v>45207</v>
      </c>
      <c r="F4312" s="272">
        <v>45212</v>
      </c>
      <c r="G4312" s="272">
        <v>45247</v>
      </c>
      <c r="H4312" s="12" t="s">
        <v>157</v>
      </c>
      <c r="I4312" s="234">
        <v>132.13</v>
      </c>
      <c r="J4312" s="272">
        <v>45250</v>
      </c>
      <c r="K4312" s="17">
        <f t="shared" si="339"/>
        <v>40.5</v>
      </c>
      <c r="L4312" s="283">
        <f t="shared" si="337"/>
        <v>5.373730727140767E-7</v>
      </c>
      <c r="M4312" s="22">
        <f t="shared" si="338"/>
        <v>2.1763609444920106E-5</v>
      </c>
    </row>
    <row r="4313" spans="1:13">
      <c r="A4313" s="16">
        <f t="shared" si="336"/>
        <v>4306</v>
      </c>
      <c r="B4313" s="12" t="s">
        <v>411</v>
      </c>
      <c r="C4313" s="272">
        <v>45200</v>
      </c>
      <c r="D4313" s="272">
        <v>45214</v>
      </c>
      <c r="E4313" s="196">
        <f t="shared" si="335"/>
        <v>45207</v>
      </c>
      <c r="F4313" s="272">
        <v>45212</v>
      </c>
      <c r="G4313" s="272">
        <v>45244</v>
      </c>
      <c r="H4313" s="12" t="s">
        <v>153</v>
      </c>
      <c r="I4313" s="234">
        <v>301.64000000000004</v>
      </c>
      <c r="J4313" s="272">
        <v>45245</v>
      </c>
      <c r="K4313" s="17">
        <f t="shared" si="339"/>
        <v>37.5</v>
      </c>
      <c r="L4313" s="283">
        <f t="shared" si="337"/>
        <v>1.2267707080411271E-6</v>
      </c>
      <c r="M4313" s="22">
        <f t="shared" si="338"/>
        <v>4.6003901551542269E-5</v>
      </c>
    </row>
    <row r="4314" spans="1:13">
      <c r="A4314" s="16">
        <f t="shared" si="336"/>
        <v>4307</v>
      </c>
      <c r="B4314" s="12" t="s">
        <v>411</v>
      </c>
      <c r="C4314" s="272">
        <v>45200</v>
      </c>
      <c r="D4314" s="272">
        <v>45214</v>
      </c>
      <c r="E4314" s="196">
        <f t="shared" si="335"/>
        <v>45207</v>
      </c>
      <c r="F4314" s="272">
        <v>45212</v>
      </c>
      <c r="G4314" s="272">
        <v>45247</v>
      </c>
      <c r="H4314" s="12" t="s">
        <v>157</v>
      </c>
      <c r="I4314" s="234">
        <v>1511.54</v>
      </c>
      <c r="J4314" s="272">
        <v>45250</v>
      </c>
      <c r="K4314" s="17">
        <f t="shared" si="339"/>
        <v>40.5</v>
      </c>
      <c r="L4314" s="283">
        <f t="shared" si="337"/>
        <v>6.1474373293743708E-6</v>
      </c>
      <c r="M4314" s="22">
        <f t="shared" si="338"/>
        <v>2.4897121183966204E-4</v>
      </c>
    </row>
    <row r="4315" spans="1:13">
      <c r="A4315" s="16">
        <f t="shared" si="336"/>
        <v>4308</v>
      </c>
      <c r="B4315" s="12" t="s">
        <v>411</v>
      </c>
      <c r="C4315" s="272">
        <v>45200</v>
      </c>
      <c r="D4315" s="272">
        <v>45214</v>
      </c>
      <c r="E4315" s="196">
        <f t="shared" si="335"/>
        <v>45207</v>
      </c>
      <c r="F4315" s="272">
        <v>45212</v>
      </c>
      <c r="G4315" s="272">
        <v>45321</v>
      </c>
      <c r="H4315" s="12" t="s">
        <v>156</v>
      </c>
      <c r="I4315" s="234">
        <v>9</v>
      </c>
      <c r="J4315" s="272">
        <v>45322</v>
      </c>
      <c r="K4315" s="17">
        <f t="shared" si="339"/>
        <v>114.5</v>
      </c>
      <c r="L4315" s="283">
        <f t="shared" si="337"/>
        <v>3.6603024706173394E-8</v>
      </c>
      <c r="M4315" s="22">
        <f t="shared" si="338"/>
        <v>4.191046328856854E-6</v>
      </c>
    </row>
    <row r="4316" spans="1:13">
      <c r="A4316" s="16">
        <f t="shared" si="336"/>
        <v>4309</v>
      </c>
      <c r="B4316" s="12" t="s">
        <v>411</v>
      </c>
      <c r="C4316" s="272">
        <v>45200</v>
      </c>
      <c r="D4316" s="272">
        <v>45214</v>
      </c>
      <c r="E4316" s="196">
        <f t="shared" si="335"/>
        <v>45207</v>
      </c>
      <c r="F4316" s="272">
        <v>45212</v>
      </c>
      <c r="G4316" s="272">
        <v>45321</v>
      </c>
      <c r="H4316" s="12" t="s">
        <v>152</v>
      </c>
      <c r="I4316" s="234">
        <v>73.34</v>
      </c>
      <c r="J4316" s="272">
        <v>45322</v>
      </c>
      <c r="K4316" s="17">
        <f t="shared" si="339"/>
        <v>114.5</v>
      </c>
      <c r="L4316" s="283">
        <f t="shared" si="337"/>
        <v>2.9827398132786186E-7</v>
      </c>
      <c r="M4316" s="22">
        <f t="shared" si="338"/>
        <v>3.4152370862040182E-5</v>
      </c>
    </row>
    <row r="4317" spans="1:13">
      <c r="A4317" s="16">
        <f t="shared" si="336"/>
        <v>4310</v>
      </c>
      <c r="B4317" s="12" t="s">
        <v>411</v>
      </c>
      <c r="C4317" s="272">
        <v>45200</v>
      </c>
      <c r="D4317" s="272">
        <v>45214</v>
      </c>
      <c r="E4317" s="196">
        <f t="shared" si="335"/>
        <v>45207</v>
      </c>
      <c r="F4317" s="272">
        <v>45212</v>
      </c>
      <c r="G4317" s="272">
        <v>45247</v>
      </c>
      <c r="H4317" s="12" t="s">
        <v>157</v>
      </c>
      <c r="I4317" s="234">
        <v>289.86</v>
      </c>
      <c r="J4317" s="272">
        <v>45250</v>
      </c>
      <c r="K4317" s="17">
        <f t="shared" si="339"/>
        <v>40.5</v>
      </c>
      <c r="L4317" s="283">
        <f t="shared" si="337"/>
        <v>1.1788614157034913E-6</v>
      </c>
      <c r="M4317" s="22">
        <f t="shared" si="338"/>
        <v>4.77438873359914E-5</v>
      </c>
    </row>
    <row r="4318" spans="1:13">
      <c r="A4318" s="16">
        <f t="shared" si="336"/>
        <v>4311</v>
      </c>
      <c r="B4318" s="12" t="s">
        <v>411</v>
      </c>
      <c r="C4318" s="272">
        <v>45200</v>
      </c>
      <c r="D4318" s="272">
        <v>45214</v>
      </c>
      <c r="E4318" s="196">
        <f t="shared" si="335"/>
        <v>45207</v>
      </c>
      <c r="F4318" s="272">
        <v>45212</v>
      </c>
      <c r="G4318" s="272">
        <v>45244</v>
      </c>
      <c r="H4318" s="12" t="s">
        <v>153</v>
      </c>
      <c r="I4318" s="234">
        <v>337.53</v>
      </c>
      <c r="J4318" s="272">
        <v>45245</v>
      </c>
      <c r="K4318" s="17">
        <f t="shared" si="339"/>
        <v>37.5</v>
      </c>
      <c r="L4318" s="283">
        <f t="shared" si="337"/>
        <v>1.3727354365638561E-6</v>
      </c>
      <c r="M4318" s="22">
        <f t="shared" si="338"/>
        <v>5.1477578871144604E-5</v>
      </c>
    </row>
    <row r="4319" spans="1:13">
      <c r="A4319" s="16">
        <f t="shared" si="336"/>
        <v>4312</v>
      </c>
      <c r="B4319" s="12" t="s">
        <v>411</v>
      </c>
      <c r="C4319" s="272">
        <v>45200</v>
      </c>
      <c r="D4319" s="272">
        <v>45214</v>
      </c>
      <c r="E4319" s="196">
        <f t="shared" si="335"/>
        <v>45207</v>
      </c>
      <c r="F4319" s="272">
        <v>45212</v>
      </c>
      <c r="G4319" s="272">
        <v>45321</v>
      </c>
      <c r="H4319" s="12" t="s">
        <v>156</v>
      </c>
      <c r="I4319" s="234">
        <v>13.16</v>
      </c>
      <c r="J4319" s="272">
        <v>45322</v>
      </c>
      <c r="K4319" s="17">
        <f t="shared" si="339"/>
        <v>114.5</v>
      </c>
      <c r="L4319" s="283">
        <f t="shared" si="337"/>
        <v>5.3521756125915765E-8</v>
      </c>
      <c r="M4319" s="22">
        <f t="shared" si="338"/>
        <v>6.1282410764173547E-6</v>
      </c>
    </row>
    <row r="4320" spans="1:13">
      <c r="A4320" s="16">
        <f t="shared" si="336"/>
        <v>4313</v>
      </c>
      <c r="B4320" s="12" t="s">
        <v>411</v>
      </c>
      <c r="C4320" s="272">
        <v>45200</v>
      </c>
      <c r="D4320" s="272">
        <v>45214</v>
      </c>
      <c r="E4320" s="196">
        <f t="shared" si="335"/>
        <v>45207</v>
      </c>
      <c r="F4320" s="272">
        <v>45212</v>
      </c>
      <c r="G4320" s="272">
        <v>45244</v>
      </c>
      <c r="H4320" s="12" t="s">
        <v>152</v>
      </c>
      <c r="I4320" s="234">
        <v>75.180000000000007</v>
      </c>
      <c r="J4320" s="272">
        <v>45245</v>
      </c>
      <c r="K4320" s="17">
        <f t="shared" si="339"/>
        <v>37.5</v>
      </c>
      <c r="L4320" s="283">
        <f t="shared" si="337"/>
        <v>3.0575726637890181E-7</v>
      </c>
      <c r="M4320" s="22">
        <f t="shared" si="338"/>
        <v>1.1465897489208818E-5</v>
      </c>
    </row>
    <row r="4321" spans="1:13">
      <c r="A4321" s="16">
        <f t="shared" si="336"/>
        <v>4314</v>
      </c>
      <c r="B4321" s="12" t="s">
        <v>411</v>
      </c>
      <c r="C4321" s="272">
        <v>45200</v>
      </c>
      <c r="D4321" s="272">
        <v>45214</v>
      </c>
      <c r="E4321" s="196">
        <f t="shared" si="335"/>
        <v>45207</v>
      </c>
      <c r="F4321" s="272">
        <v>45212</v>
      </c>
      <c r="G4321" s="272">
        <v>45247</v>
      </c>
      <c r="H4321" s="12" t="s">
        <v>154</v>
      </c>
      <c r="I4321" s="234">
        <v>115.13</v>
      </c>
      <c r="J4321" s="272">
        <v>45250</v>
      </c>
      <c r="K4321" s="17">
        <f t="shared" si="339"/>
        <v>40.5</v>
      </c>
      <c r="L4321" s="283">
        <f t="shared" si="337"/>
        <v>4.682340260468603E-7</v>
      </c>
      <c r="M4321" s="22">
        <f t="shared" si="338"/>
        <v>1.8963478054897841E-5</v>
      </c>
    </row>
    <row r="4322" spans="1:13">
      <c r="A4322" s="16">
        <f t="shared" si="336"/>
        <v>4315</v>
      </c>
      <c r="B4322" s="12" t="s">
        <v>411</v>
      </c>
      <c r="C4322" s="272">
        <v>45200</v>
      </c>
      <c r="D4322" s="272">
        <v>45214</v>
      </c>
      <c r="E4322" s="196">
        <f t="shared" si="335"/>
        <v>45207</v>
      </c>
      <c r="F4322" s="272">
        <v>45212</v>
      </c>
      <c r="G4322" s="272">
        <v>45247</v>
      </c>
      <c r="H4322" s="12" t="s">
        <v>157</v>
      </c>
      <c r="I4322" s="234">
        <v>133.01999999999998</v>
      </c>
      <c r="J4322" s="272">
        <v>45250</v>
      </c>
      <c r="K4322" s="17">
        <f t="shared" si="339"/>
        <v>40.5</v>
      </c>
      <c r="L4322" s="283">
        <f t="shared" si="337"/>
        <v>5.4099270515724277E-7</v>
      </c>
      <c r="M4322" s="22">
        <f t="shared" si="338"/>
        <v>2.191020455886833E-5</v>
      </c>
    </row>
    <row r="4323" spans="1:13">
      <c r="A4323" s="16">
        <f t="shared" si="336"/>
        <v>4316</v>
      </c>
      <c r="B4323" s="12" t="s">
        <v>411</v>
      </c>
      <c r="C4323" s="272">
        <v>45200</v>
      </c>
      <c r="D4323" s="272">
        <v>45214</v>
      </c>
      <c r="E4323" s="196">
        <f t="shared" si="335"/>
        <v>45207</v>
      </c>
      <c r="F4323" s="272">
        <v>45212</v>
      </c>
      <c r="G4323" s="272">
        <v>45216</v>
      </c>
      <c r="H4323" s="12" t="s">
        <v>156</v>
      </c>
      <c r="I4323" s="234">
        <v>48.12</v>
      </c>
      <c r="J4323" s="272">
        <v>45217</v>
      </c>
      <c r="K4323" s="17">
        <f t="shared" si="339"/>
        <v>9.5</v>
      </c>
      <c r="L4323" s="283">
        <f t="shared" si="337"/>
        <v>1.9570417209567375E-7</v>
      </c>
      <c r="M4323" s="22">
        <f t="shared" si="338"/>
        <v>1.8591896349089007E-6</v>
      </c>
    </row>
    <row r="4324" spans="1:13">
      <c r="A4324" s="16">
        <f t="shared" si="336"/>
        <v>4317</v>
      </c>
      <c r="B4324" s="12" t="s">
        <v>411</v>
      </c>
      <c r="C4324" s="272">
        <v>45200</v>
      </c>
      <c r="D4324" s="272">
        <v>45214</v>
      </c>
      <c r="E4324" s="196">
        <f t="shared" si="335"/>
        <v>45207</v>
      </c>
      <c r="F4324" s="272">
        <v>45212</v>
      </c>
      <c r="G4324" s="272">
        <v>45321</v>
      </c>
      <c r="H4324" s="12" t="s">
        <v>165</v>
      </c>
      <c r="I4324" s="234">
        <v>7.78</v>
      </c>
      <c r="J4324" s="272">
        <v>45322</v>
      </c>
      <c r="K4324" s="17">
        <f t="shared" si="339"/>
        <v>114.5</v>
      </c>
      <c r="L4324" s="283">
        <f t="shared" si="337"/>
        <v>3.1641281357114337E-8</v>
      </c>
      <c r="M4324" s="22">
        <f t="shared" si="338"/>
        <v>3.6229267153895916E-6</v>
      </c>
    </row>
    <row r="4325" spans="1:13">
      <c r="A4325" s="16">
        <f t="shared" si="336"/>
        <v>4318</v>
      </c>
      <c r="B4325" s="12" t="s">
        <v>411</v>
      </c>
      <c r="C4325" s="272">
        <v>45200</v>
      </c>
      <c r="D4325" s="272">
        <v>45214</v>
      </c>
      <c r="E4325" s="196">
        <f t="shared" ref="E4325:E4388" si="340">AVERAGE(C4325:D4325)</f>
        <v>45207</v>
      </c>
      <c r="F4325" s="272">
        <v>45212</v>
      </c>
      <c r="G4325" s="272">
        <v>45212</v>
      </c>
      <c r="H4325" s="12" t="s">
        <v>164</v>
      </c>
      <c r="I4325" s="234">
        <v>203.19</v>
      </c>
      <c r="J4325" s="272">
        <v>45215</v>
      </c>
      <c r="K4325" s="17">
        <f t="shared" si="339"/>
        <v>5.5</v>
      </c>
      <c r="L4325" s="283">
        <f t="shared" si="337"/>
        <v>8.2637428778304135E-7</v>
      </c>
      <c r="M4325" s="22">
        <f t="shared" si="338"/>
        <v>4.5450585828067275E-6</v>
      </c>
    </row>
    <row r="4326" spans="1:13">
      <c r="A4326" s="16">
        <f t="shared" si="336"/>
        <v>4319</v>
      </c>
      <c r="B4326" s="12" t="s">
        <v>411</v>
      </c>
      <c r="C4326" s="272">
        <v>45200</v>
      </c>
      <c r="D4326" s="272">
        <v>45214</v>
      </c>
      <c r="E4326" s="196">
        <f t="shared" si="340"/>
        <v>45207</v>
      </c>
      <c r="F4326" s="272">
        <v>45212</v>
      </c>
      <c r="G4326" s="272">
        <v>45212</v>
      </c>
      <c r="H4326" s="12" t="s">
        <v>166</v>
      </c>
      <c r="I4326" s="234">
        <v>78667.220000000059</v>
      </c>
      <c r="J4326" s="272">
        <v>45215</v>
      </c>
      <c r="K4326" s="17">
        <f t="shared" si="339"/>
        <v>5.5</v>
      </c>
      <c r="L4326" s="283">
        <f t="shared" si="337"/>
        <v>3.1993979969177557E-4</v>
      </c>
      <c r="M4326" s="22">
        <f t="shared" si="338"/>
        <v>1.7596688983047657E-3</v>
      </c>
    </row>
    <row r="4327" spans="1:13">
      <c r="A4327" s="16">
        <f t="shared" si="336"/>
        <v>4320</v>
      </c>
      <c r="B4327" s="12" t="s">
        <v>411</v>
      </c>
      <c r="C4327" s="272">
        <v>45200</v>
      </c>
      <c r="D4327" s="272">
        <v>45214</v>
      </c>
      <c r="E4327" s="196">
        <f t="shared" si="340"/>
        <v>45207</v>
      </c>
      <c r="F4327" s="272">
        <v>45212</v>
      </c>
      <c r="G4327" s="272">
        <v>45321</v>
      </c>
      <c r="H4327" s="12" t="s">
        <v>156</v>
      </c>
      <c r="I4327" s="234">
        <v>10.33</v>
      </c>
      <c r="J4327" s="272">
        <v>45322</v>
      </c>
      <c r="K4327" s="17">
        <f t="shared" si="339"/>
        <v>114.5</v>
      </c>
      <c r="L4327" s="283">
        <f t="shared" si="337"/>
        <v>4.2012138357196795E-8</v>
      </c>
      <c r="M4327" s="22">
        <f t="shared" si="338"/>
        <v>4.8103898418990328E-6</v>
      </c>
    </row>
    <row r="4328" spans="1:13">
      <c r="A4328" s="16">
        <f t="shared" si="336"/>
        <v>4321</v>
      </c>
      <c r="B4328" s="12" t="s">
        <v>411</v>
      </c>
      <c r="C4328" s="272">
        <v>45200</v>
      </c>
      <c r="D4328" s="272">
        <v>45214</v>
      </c>
      <c r="E4328" s="196">
        <f t="shared" si="340"/>
        <v>45207</v>
      </c>
      <c r="F4328" s="272">
        <v>45212</v>
      </c>
      <c r="G4328" s="272">
        <v>45321</v>
      </c>
      <c r="H4328" s="12" t="s">
        <v>152</v>
      </c>
      <c r="I4328" s="234">
        <v>31.01</v>
      </c>
      <c r="J4328" s="272">
        <v>45322</v>
      </c>
      <c r="K4328" s="17">
        <f t="shared" si="339"/>
        <v>114.5</v>
      </c>
      <c r="L4328" s="283">
        <f t="shared" si="337"/>
        <v>1.2611775512649302E-7</v>
      </c>
      <c r="M4328" s="22">
        <f t="shared" si="338"/>
        <v>1.4440482961983451E-5</v>
      </c>
    </row>
    <row r="4329" spans="1:13">
      <c r="A4329" s="16">
        <f t="shared" si="336"/>
        <v>4322</v>
      </c>
      <c r="B4329" s="12" t="s">
        <v>411</v>
      </c>
      <c r="C4329" s="272">
        <v>45200</v>
      </c>
      <c r="D4329" s="272">
        <v>45214</v>
      </c>
      <c r="E4329" s="196">
        <f t="shared" si="340"/>
        <v>45207</v>
      </c>
      <c r="F4329" s="272">
        <v>45212</v>
      </c>
      <c r="G4329" s="272">
        <v>45244</v>
      </c>
      <c r="H4329" s="12" t="s">
        <v>153</v>
      </c>
      <c r="I4329" s="234">
        <v>560.79999999999995</v>
      </c>
      <c r="J4329" s="272">
        <v>45245</v>
      </c>
      <c r="K4329" s="17">
        <f t="shared" si="339"/>
        <v>37.5</v>
      </c>
      <c r="L4329" s="283">
        <f t="shared" si="337"/>
        <v>2.2807751394691156E-6</v>
      </c>
      <c r="M4329" s="22">
        <f t="shared" si="338"/>
        <v>8.552906773009184E-5</v>
      </c>
    </row>
    <row r="4330" spans="1:13">
      <c r="A4330" s="16">
        <f t="shared" si="336"/>
        <v>4323</v>
      </c>
      <c r="B4330" s="12" t="s">
        <v>411</v>
      </c>
      <c r="C4330" s="272">
        <v>45200</v>
      </c>
      <c r="D4330" s="272">
        <v>45214</v>
      </c>
      <c r="E4330" s="196">
        <f t="shared" si="340"/>
        <v>45207</v>
      </c>
      <c r="F4330" s="272">
        <v>45212</v>
      </c>
      <c r="G4330" s="272">
        <v>45247</v>
      </c>
      <c r="H4330" s="12" t="s">
        <v>157</v>
      </c>
      <c r="I4330" s="234">
        <v>30.2</v>
      </c>
      <c r="J4330" s="272">
        <v>45250</v>
      </c>
      <c r="K4330" s="17">
        <f t="shared" si="339"/>
        <v>40.5</v>
      </c>
      <c r="L4330" s="283">
        <f t="shared" si="337"/>
        <v>1.228234829029374E-7</v>
      </c>
      <c r="M4330" s="22">
        <f t="shared" si="338"/>
        <v>4.9743510575689647E-6</v>
      </c>
    </row>
    <row r="4331" spans="1:13">
      <c r="A4331" s="16">
        <f t="shared" si="336"/>
        <v>4324</v>
      </c>
      <c r="B4331" s="12" t="s">
        <v>411</v>
      </c>
      <c r="C4331" s="272">
        <v>45200</v>
      </c>
      <c r="D4331" s="272">
        <v>45214</v>
      </c>
      <c r="E4331" s="196">
        <f t="shared" si="340"/>
        <v>45207</v>
      </c>
      <c r="F4331" s="272">
        <v>45212</v>
      </c>
      <c r="G4331" s="272">
        <v>45350</v>
      </c>
      <c r="H4331" s="12" t="s">
        <v>152</v>
      </c>
      <c r="I4331" s="234">
        <v>92.8</v>
      </c>
      <c r="J4331" s="272">
        <v>45351</v>
      </c>
      <c r="K4331" s="17">
        <f t="shared" si="339"/>
        <v>143.5</v>
      </c>
      <c r="L4331" s="283">
        <f t="shared" si="337"/>
        <v>3.7741785474809902E-7</v>
      </c>
      <c r="M4331" s="22">
        <f t="shared" si="338"/>
        <v>5.4159462156352211E-5</v>
      </c>
    </row>
    <row r="4332" spans="1:13">
      <c r="A4332" s="16">
        <f t="shared" si="336"/>
        <v>4325</v>
      </c>
      <c r="B4332" s="12" t="s">
        <v>411</v>
      </c>
      <c r="C4332" s="272">
        <v>45200</v>
      </c>
      <c r="D4332" s="272">
        <v>45214</v>
      </c>
      <c r="E4332" s="196">
        <f t="shared" si="340"/>
        <v>45207</v>
      </c>
      <c r="F4332" s="272">
        <v>45212</v>
      </c>
      <c r="G4332" s="272">
        <v>45350</v>
      </c>
      <c r="H4332" s="12" t="s">
        <v>156</v>
      </c>
      <c r="I4332" s="234">
        <v>168.18</v>
      </c>
      <c r="J4332" s="272">
        <v>45351</v>
      </c>
      <c r="K4332" s="17">
        <f t="shared" si="339"/>
        <v>143.5</v>
      </c>
      <c r="L4332" s="283">
        <f t="shared" si="337"/>
        <v>6.8398852167602685E-7</v>
      </c>
      <c r="M4332" s="22">
        <f t="shared" si="338"/>
        <v>9.8152352860509859E-5</v>
      </c>
    </row>
    <row r="4333" spans="1:13">
      <c r="A4333" s="16">
        <f t="shared" si="336"/>
        <v>4326</v>
      </c>
      <c r="B4333" s="12" t="s">
        <v>411</v>
      </c>
      <c r="C4333" s="272">
        <v>45200</v>
      </c>
      <c r="D4333" s="272">
        <v>45214</v>
      </c>
      <c r="E4333" s="196">
        <f t="shared" si="340"/>
        <v>45207</v>
      </c>
      <c r="F4333" s="272">
        <v>45212</v>
      </c>
      <c r="G4333" s="272">
        <v>45216</v>
      </c>
      <c r="H4333" s="12" t="s">
        <v>152</v>
      </c>
      <c r="I4333" s="234">
        <v>420.59999999999997</v>
      </c>
      <c r="J4333" s="272">
        <v>45217</v>
      </c>
      <c r="K4333" s="17">
        <f t="shared" si="339"/>
        <v>9.5</v>
      </c>
      <c r="L4333" s="283">
        <f t="shared" si="337"/>
        <v>1.7105813546018365E-6</v>
      </c>
      <c r="M4333" s="22">
        <f t="shared" si="338"/>
        <v>1.6250522868717448E-5</v>
      </c>
    </row>
    <row r="4334" spans="1:13">
      <c r="A4334" s="16">
        <f t="shared" si="336"/>
        <v>4327</v>
      </c>
      <c r="B4334" s="12" t="s">
        <v>411</v>
      </c>
      <c r="C4334" s="272">
        <v>45200</v>
      </c>
      <c r="D4334" s="272">
        <v>45214</v>
      </c>
      <c r="E4334" s="196">
        <f t="shared" si="340"/>
        <v>45207</v>
      </c>
      <c r="F4334" s="272">
        <v>45212</v>
      </c>
      <c r="G4334" s="272">
        <v>45247</v>
      </c>
      <c r="H4334" s="12" t="s">
        <v>157</v>
      </c>
      <c r="I4334" s="234">
        <v>65.55</v>
      </c>
      <c r="J4334" s="272">
        <v>45250</v>
      </c>
      <c r="K4334" s="17">
        <f t="shared" si="339"/>
        <v>40.5</v>
      </c>
      <c r="L4334" s="283">
        <f t="shared" si="337"/>
        <v>2.6659202994329624E-7</v>
      </c>
      <c r="M4334" s="22">
        <f t="shared" si="338"/>
        <v>1.0796977212703497E-5</v>
      </c>
    </row>
    <row r="4335" spans="1:13">
      <c r="A4335" s="16">
        <f t="shared" si="336"/>
        <v>4328</v>
      </c>
      <c r="B4335" s="12" t="s">
        <v>411</v>
      </c>
      <c r="C4335" s="272">
        <v>45200</v>
      </c>
      <c r="D4335" s="272">
        <v>45214</v>
      </c>
      <c r="E4335" s="196">
        <f t="shared" si="340"/>
        <v>45207</v>
      </c>
      <c r="F4335" s="272">
        <v>45212</v>
      </c>
      <c r="G4335" s="272">
        <v>45247</v>
      </c>
      <c r="H4335" s="12" t="s">
        <v>154</v>
      </c>
      <c r="I4335" s="234">
        <v>61.12</v>
      </c>
      <c r="J4335" s="272">
        <v>45250</v>
      </c>
      <c r="K4335" s="17">
        <f t="shared" si="339"/>
        <v>40.5</v>
      </c>
      <c r="L4335" s="283">
        <f t="shared" si="337"/>
        <v>2.4857520778236865E-7</v>
      </c>
      <c r="M4335" s="22">
        <f t="shared" si="338"/>
        <v>1.006729591518593E-5</v>
      </c>
    </row>
    <row r="4336" spans="1:13">
      <c r="A4336" s="16">
        <f t="shared" si="336"/>
        <v>4329</v>
      </c>
      <c r="B4336" s="12" t="s">
        <v>411</v>
      </c>
      <c r="C4336" s="272">
        <v>45200</v>
      </c>
      <c r="D4336" s="272">
        <v>45214</v>
      </c>
      <c r="E4336" s="196">
        <f t="shared" si="340"/>
        <v>45207</v>
      </c>
      <c r="F4336" s="272">
        <v>45212</v>
      </c>
      <c r="G4336" s="272">
        <v>45247</v>
      </c>
      <c r="H4336" s="12" t="s">
        <v>157</v>
      </c>
      <c r="I4336" s="234">
        <v>1769.9799999999998</v>
      </c>
      <c r="J4336" s="272">
        <v>45250</v>
      </c>
      <c r="K4336" s="17">
        <f t="shared" si="339"/>
        <v>40.5</v>
      </c>
      <c r="L4336" s="283">
        <f t="shared" si="337"/>
        <v>7.1985135188258646E-6</v>
      </c>
      <c r="M4336" s="22">
        <f t="shared" si="338"/>
        <v>2.9153979751244752E-4</v>
      </c>
    </row>
    <row r="4337" spans="1:13">
      <c r="A4337" s="16">
        <f t="shared" si="336"/>
        <v>4330</v>
      </c>
      <c r="B4337" s="12" t="s">
        <v>411</v>
      </c>
      <c r="C4337" s="272">
        <v>45200</v>
      </c>
      <c r="D4337" s="272">
        <v>45214</v>
      </c>
      <c r="E4337" s="196">
        <f t="shared" si="340"/>
        <v>45207</v>
      </c>
      <c r="F4337" s="272">
        <v>45212</v>
      </c>
      <c r="G4337" s="272">
        <v>45247</v>
      </c>
      <c r="H4337" s="12" t="s">
        <v>157</v>
      </c>
      <c r="I4337" s="234">
        <v>153.11000000000001</v>
      </c>
      <c r="J4337" s="272">
        <v>45250</v>
      </c>
      <c r="K4337" s="17">
        <f t="shared" si="339"/>
        <v>40.5</v>
      </c>
      <c r="L4337" s="283">
        <f t="shared" si="337"/>
        <v>6.2269879030691216E-7</v>
      </c>
      <c r="M4337" s="22">
        <f t="shared" si="338"/>
        <v>2.5219301007429943E-5</v>
      </c>
    </row>
    <row r="4338" spans="1:13">
      <c r="A4338" s="16">
        <f t="shared" si="336"/>
        <v>4331</v>
      </c>
      <c r="B4338" s="12" t="s">
        <v>411</v>
      </c>
      <c r="C4338" s="272">
        <v>45200</v>
      </c>
      <c r="D4338" s="272">
        <v>45214</v>
      </c>
      <c r="E4338" s="196">
        <f t="shared" si="340"/>
        <v>45207</v>
      </c>
      <c r="F4338" s="272">
        <v>45212</v>
      </c>
      <c r="G4338" s="272">
        <v>45321</v>
      </c>
      <c r="H4338" s="12" t="s">
        <v>152</v>
      </c>
      <c r="I4338" s="234">
        <v>86.85</v>
      </c>
      <c r="J4338" s="272">
        <v>45322</v>
      </c>
      <c r="K4338" s="17">
        <f t="shared" si="339"/>
        <v>114.5</v>
      </c>
      <c r="L4338" s="283">
        <f t="shared" si="337"/>
        <v>3.5321918841457324E-7</v>
      </c>
      <c r="M4338" s="22">
        <f t="shared" si="338"/>
        <v>4.0443597073468635E-5</v>
      </c>
    </row>
    <row r="4339" spans="1:13">
      <c r="A4339" s="16">
        <f t="shared" si="336"/>
        <v>4332</v>
      </c>
      <c r="B4339" s="12" t="s">
        <v>411</v>
      </c>
      <c r="C4339" s="272">
        <v>45200</v>
      </c>
      <c r="D4339" s="272">
        <v>45214</v>
      </c>
      <c r="E4339" s="196">
        <f t="shared" si="340"/>
        <v>45207</v>
      </c>
      <c r="F4339" s="272">
        <v>45212</v>
      </c>
      <c r="G4339" s="272">
        <v>45321</v>
      </c>
      <c r="H4339" s="12" t="s">
        <v>165</v>
      </c>
      <c r="I4339" s="234">
        <v>31.42</v>
      </c>
      <c r="J4339" s="272">
        <v>45322</v>
      </c>
      <c r="K4339" s="17">
        <f t="shared" si="339"/>
        <v>114.5</v>
      </c>
      <c r="L4339" s="283">
        <f t="shared" si="337"/>
        <v>1.2778522625199646E-7</v>
      </c>
      <c r="M4339" s="22">
        <f t="shared" si="338"/>
        <v>1.4631408405853594E-5</v>
      </c>
    </row>
    <row r="4340" spans="1:13">
      <c r="A4340" s="16">
        <f t="shared" si="336"/>
        <v>4333</v>
      </c>
      <c r="B4340" s="12" t="s">
        <v>411</v>
      </c>
      <c r="C4340" s="272">
        <v>45200</v>
      </c>
      <c r="D4340" s="272">
        <v>45214</v>
      </c>
      <c r="E4340" s="196">
        <f t="shared" si="340"/>
        <v>45207</v>
      </c>
      <c r="F4340" s="272">
        <v>45212</v>
      </c>
      <c r="G4340" s="272">
        <v>45247</v>
      </c>
      <c r="H4340" s="12" t="s">
        <v>157</v>
      </c>
      <c r="I4340" s="234">
        <v>200.45</v>
      </c>
      <c r="J4340" s="272">
        <v>45250</v>
      </c>
      <c r="K4340" s="17">
        <f t="shared" si="339"/>
        <v>40.5</v>
      </c>
      <c r="L4340" s="283">
        <f t="shared" si="337"/>
        <v>8.1523070026138412E-7</v>
      </c>
      <c r="M4340" s="22">
        <f t="shared" si="338"/>
        <v>3.3016843360586055E-5</v>
      </c>
    </row>
    <row r="4341" spans="1:13">
      <c r="A4341" s="16">
        <f t="shared" si="336"/>
        <v>4334</v>
      </c>
      <c r="B4341" s="12" t="s">
        <v>411</v>
      </c>
      <c r="C4341" s="272">
        <v>45200</v>
      </c>
      <c r="D4341" s="272">
        <v>45214</v>
      </c>
      <c r="E4341" s="196">
        <f t="shared" si="340"/>
        <v>45207</v>
      </c>
      <c r="F4341" s="272">
        <v>45212</v>
      </c>
      <c r="G4341" s="272">
        <v>45247</v>
      </c>
      <c r="H4341" s="12" t="s">
        <v>157</v>
      </c>
      <c r="I4341" s="234">
        <v>100.73</v>
      </c>
      <c r="J4341" s="272">
        <v>45250</v>
      </c>
      <c r="K4341" s="17">
        <f t="shared" si="339"/>
        <v>40.5</v>
      </c>
      <c r="L4341" s="283">
        <f t="shared" si="337"/>
        <v>4.0966918651698291E-7</v>
      </c>
      <c r="M4341" s="22">
        <f t="shared" si="338"/>
        <v>1.6591602053937809E-5</v>
      </c>
    </row>
    <row r="4342" spans="1:13">
      <c r="A4342" s="16">
        <f t="shared" si="336"/>
        <v>4335</v>
      </c>
      <c r="B4342" s="12" t="s">
        <v>411</v>
      </c>
      <c r="C4342" s="272">
        <v>45200</v>
      </c>
      <c r="D4342" s="272">
        <v>45214</v>
      </c>
      <c r="E4342" s="196">
        <f t="shared" si="340"/>
        <v>45207</v>
      </c>
      <c r="F4342" s="272">
        <v>45212</v>
      </c>
      <c r="G4342" s="272">
        <v>45247</v>
      </c>
      <c r="H4342" s="12" t="s">
        <v>157</v>
      </c>
      <c r="I4342" s="234">
        <v>876.26</v>
      </c>
      <c r="J4342" s="272">
        <v>45250</v>
      </c>
      <c r="K4342" s="17">
        <f t="shared" si="339"/>
        <v>40.5</v>
      </c>
      <c r="L4342" s="283">
        <f t="shared" si="337"/>
        <v>3.5637518254479442E-6</v>
      </c>
      <c r="M4342" s="22">
        <f t="shared" si="338"/>
        <v>1.4433194893064173E-4</v>
      </c>
    </row>
    <row r="4343" spans="1:13">
      <c r="A4343" s="16">
        <f t="shared" si="336"/>
        <v>4336</v>
      </c>
      <c r="B4343" s="12" t="s">
        <v>411</v>
      </c>
      <c r="C4343" s="272">
        <v>45200</v>
      </c>
      <c r="D4343" s="272">
        <v>45214</v>
      </c>
      <c r="E4343" s="196">
        <f t="shared" si="340"/>
        <v>45207</v>
      </c>
      <c r="F4343" s="272">
        <v>45212</v>
      </c>
      <c r="G4343" s="272">
        <v>45247</v>
      </c>
      <c r="H4343" s="12" t="s">
        <v>154</v>
      </c>
      <c r="I4343" s="234">
        <v>193.23</v>
      </c>
      <c r="J4343" s="272">
        <v>45250</v>
      </c>
      <c r="K4343" s="17">
        <f t="shared" si="339"/>
        <v>40.5</v>
      </c>
      <c r="L4343" s="283">
        <f t="shared" si="337"/>
        <v>7.8586694044154282E-7</v>
      </c>
      <c r="M4343" s="22">
        <f t="shared" si="338"/>
        <v>3.1827611087882484E-5</v>
      </c>
    </row>
    <row r="4344" spans="1:13">
      <c r="A4344" s="16">
        <f t="shared" si="336"/>
        <v>4337</v>
      </c>
      <c r="B4344" s="12" t="s">
        <v>411</v>
      </c>
      <c r="C4344" s="272">
        <v>45200</v>
      </c>
      <c r="D4344" s="272">
        <v>45214</v>
      </c>
      <c r="E4344" s="196">
        <f t="shared" si="340"/>
        <v>45207</v>
      </c>
      <c r="F4344" s="272">
        <v>45212</v>
      </c>
      <c r="G4344" s="272">
        <v>45247</v>
      </c>
      <c r="H4344" s="12" t="s">
        <v>157</v>
      </c>
      <c r="I4344" s="234">
        <v>792.47</v>
      </c>
      <c r="J4344" s="272">
        <v>45250</v>
      </c>
      <c r="K4344" s="17">
        <f t="shared" si="339"/>
        <v>40.5</v>
      </c>
      <c r="L4344" s="283">
        <f t="shared" si="337"/>
        <v>3.22297766543347E-6</v>
      </c>
      <c r="M4344" s="22">
        <f t="shared" si="338"/>
        <v>1.3053059545005554E-4</v>
      </c>
    </row>
    <row r="4345" spans="1:13">
      <c r="A4345" s="16">
        <f t="shared" si="336"/>
        <v>4338</v>
      </c>
      <c r="B4345" s="12" t="s">
        <v>411</v>
      </c>
      <c r="C4345" s="272">
        <v>45200</v>
      </c>
      <c r="D4345" s="272">
        <v>45214</v>
      </c>
      <c r="E4345" s="196">
        <f t="shared" si="340"/>
        <v>45207</v>
      </c>
      <c r="F4345" s="272">
        <v>45212</v>
      </c>
      <c r="G4345" s="272">
        <v>45252</v>
      </c>
      <c r="H4345" s="12" t="s">
        <v>166</v>
      </c>
      <c r="I4345" s="234">
        <v>542.86</v>
      </c>
      <c r="J4345" s="272">
        <v>45257</v>
      </c>
      <c r="K4345" s="17">
        <f t="shared" si="339"/>
        <v>45.5</v>
      </c>
      <c r="L4345" s="283">
        <f t="shared" si="337"/>
        <v>2.2078131102214769E-6</v>
      </c>
      <c r="M4345" s="22">
        <f t="shared" si="338"/>
        <v>1.0045549651507719E-4</v>
      </c>
    </row>
    <row r="4346" spans="1:13">
      <c r="A4346" s="16">
        <f t="shared" si="336"/>
        <v>4339</v>
      </c>
      <c r="B4346" s="12" t="s">
        <v>411</v>
      </c>
      <c r="C4346" s="272">
        <v>45200</v>
      </c>
      <c r="D4346" s="272">
        <v>45214</v>
      </c>
      <c r="E4346" s="196">
        <f t="shared" si="340"/>
        <v>45207</v>
      </c>
      <c r="F4346" s="272">
        <v>45212</v>
      </c>
      <c r="G4346" s="272">
        <v>45247</v>
      </c>
      <c r="H4346" s="12" t="s">
        <v>157</v>
      </c>
      <c r="I4346" s="234">
        <v>1907.6199999999997</v>
      </c>
      <c r="J4346" s="272">
        <v>45250</v>
      </c>
      <c r="K4346" s="17">
        <f t="shared" si="339"/>
        <v>40.5</v>
      </c>
      <c r="L4346" s="283">
        <f t="shared" si="337"/>
        <v>7.7582957766656085E-6</v>
      </c>
      <c r="M4346" s="22">
        <f t="shared" si="338"/>
        <v>3.1421097895495713E-4</v>
      </c>
    </row>
    <row r="4347" spans="1:13">
      <c r="A4347" s="16">
        <f t="shared" si="336"/>
        <v>4340</v>
      </c>
      <c r="B4347" s="12" t="s">
        <v>411</v>
      </c>
      <c r="C4347" s="272">
        <v>45200</v>
      </c>
      <c r="D4347" s="272">
        <v>45214</v>
      </c>
      <c r="E4347" s="196">
        <f t="shared" si="340"/>
        <v>45207</v>
      </c>
      <c r="F4347" s="272">
        <v>45212</v>
      </c>
      <c r="G4347" s="272">
        <v>45321</v>
      </c>
      <c r="H4347" s="12" t="s">
        <v>152</v>
      </c>
      <c r="I4347" s="234">
        <v>43.88</v>
      </c>
      <c r="J4347" s="272">
        <v>45322</v>
      </c>
      <c r="K4347" s="17">
        <f t="shared" si="339"/>
        <v>114.5</v>
      </c>
      <c r="L4347" s="283">
        <f t="shared" si="337"/>
        <v>1.7846008045632097E-7</v>
      </c>
      <c r="M4347" s="22">
        <f t="shared" si="338"/>
        <v>2.043367921224875E-5</v>
      </c>
    </row>
    <row r="4348" spans="1:13">
      <c r="A4348" s="16">
        <f t="shared" si="336"/>
        <v>4341</v>
      </c>
      <c r="B4348" s="12" t="s">
        <v>411</v>
      </c>
      <c r="C4348" s="272">
        <v>45200</v>
      </c>
      <c r="D4348" s="272">
        <v>45214</v>
      </c>
      <c r="E4348" s="196">
        <f t="shared" si="340"/>
        <v>45207</v>
      </c>
      <c r="F4348" s="272">
        <v>45212</v>
      </c>
      <c r="G4348" s="272">
        <v>45216</v>
      </c>
      <c r="H4348" s="12" t="s">
        <v>166</v>
      </c>
      <c r="I4348" s="234">
        <v>533.92999999999995</v>
      </c>
      <c r="J4348" s="272">
        <v>45217</v>
      </c>
      <c r="K4348" s="17">
        <f t="shared" si="339"/>
        <v>9.5</v>
      </c>
      <c r="L4348" s="283">
        <f t="shared" si="337"/>
        <v>2.1714947757074623E-6</v>
      </c>
      <c r="M4348" s="22">
        <f t="shared" si="338"/>
        <v>2.0629200369220892E-5</v>
      </c>
    </row>
    <row r="4349" spans="1:13">
      <c r="A4349" s="16">
        <f t="shared" si="336"/>
        <v>4342</v>
      </c>
      <c r="B4349" s="12" t="s">
        <v>411</v>
      </c>
      <c r="C4349" s="272">
        <v>45200</v>
      </c>
      <c r="D4349" s="272">
        <v>45214</v>
      </c>
      <c r="E4349" s="196">
        <f t="shared" si="340"/>
        <v>45207</v>
      </c>
      <c r="F4349" s="272">
        <v>45212</v>
      </c>
      <c r="G4349" s="272">
        <v>45216</v>
      </c>
      <c r="H4349" s="12" t="s">
        <v>164</v>
      </c>
      <c r="I4349" s="234">
        <v>4426.6600000000008</v>
      </c>
      <c r="J4349" s="272">
        <v>45217</v>
      </c>
      <c r="K4349" s="17">
        <f t="shared" si="339"/>
        <v>9.5</v>
      </c>
      <c r="L4349" s="283">
        <f t="shared" si="337"/>
        <v>1.8003238371758838E-5</v>
      </c>
      <c r="M4349" s="22">
        <f t="shared" si="338"/>
        <v>1.7103076453170896E-4</v>
      </c>
    </row>
    <row r="4350" spans="1:13">
      <c r="A4350" s="16">
        <f t="shared" si="336"/>
        <v>4343</v>
      </c>
      <c r="B4350" s="12" t="s">
        <v>411</v>
      </c>
      <c r="C4350" s="272">
        <v>45200</v>
      </c>
      <c r="D4350" s="272">
        <v>45214</v>
      </c>
      <c r="E4350" s="196">
        <f t="shared" si="340"/>
        <v>45207</v>
      </c>
      <c r="F4350" s="272">
        <v>45212</v>
      </c>
      <c r="G4350" s="272">
        <v>45247</v>
      </c>
      <c r="H4350" s="12" t="s">
        <v>157</v>
      </c>
      <c r="I4350" s="234">
        <v>114.75</v>
      </c>
      <c r="J4350" s="272">
        <v>45250</v>
      </c>
      <c r="K4350" s="17">
        <f t="shared" si="339"/>
        <v>40.5</v>
      </c>
      <c r="L4350" s="283">
        <f t="shared" si="337"/>
        <v>4.6668856500371079E-7</v>
      </c>
      <c r="M4350" s="22">
        <f t="shared" si="338"/>
        <v>1.8900886882650285E-5</v>
      </c>
    </row>
    <row r="4351" spans="1:13">
      <c r="A4351" s="16">
        <f t="shared" si="336"/>
        <v>4344</v>
      </c>
      <c r="B4351" s="12" t="s">
        <v>411</v>
      </c>
      <c r="C4351" s="272">
        <v>45200</v>
      </c>
      <c r="D4351" s="272">
        <v>45214</v>
      </c>
      <c r="E4351" s="196">
        <f t="shared" si="340"/>
        <v>45207</v>
      </c>
      <c r="F4351" s="272">
        <v>45212</v>
      </c>
      <c r="G4351" s="272">
        <v>45247</v>
      </c>
      <c r="H4351" s="12" t="s">
        <v>157</v>
      </c>
      <c r="I4351" s="234">
        <v>332.88</v>
      </c>
      <c r="J4351" s="272">
        <v>45250</v>
      </c>
      <c r="K4351" s="17">
        <f t="shared" si="339"/>
        <v>40.5</v>
      </c>
      <c r="L4351" s="283">
        <f t="shared" si="337"/>
        <v>1.353823873799E-6</v>
      </c>
      <c r="M4351" s="22">
        <f t="shared" si="338"/>
        <v>5.4829866888859497E-5</v>
      </c>
    </row>
    <row r="4352" spans="1:13">
      <c r="A4352" s="16">
        <f t="shared" si="336"/>
        <v>4345</v>
      </c>
      <c r="B4352" s="12" t="s">
        <v>411</v>
      </c>
      <c r="C4352" s="272">
        <v>45200</v>
      </c>
      <c r="D4352" s="272">
        <v>45214</v>
      </c>
      <c r="E4352" s="196">
        <f t="shared" si="340"/>
        <v>45207</v>
      </c>
      <c r="F4352" s="272">
        <v>45212</v>
      </c>
      <c r="G4352" s="272">
        <v>45247</v>
      </c>
      <c r="H4352" s="12" t="s">
        <v>157</v>
      </c>
      <c r="I4352" s="234">
        <v>49.56</v>
      </c>
      <c r="J4352" s="272">
        <v>45250</v>
      </c>
      <c r="K4352" s="17">
        <f t="shared" si="339"/>
        <v>40.5</v>
      </c>
      <c r="L4352" s="283">
        <f t="shared" si="337"/>
        <v>2.015606560486615E-7</v>
      </c>
      <c r="M4352" s="22">
        <f t="shared" si="338"/>
        <v>8.1632065699707909E-6</v>
      </c>
    </row>
    <row r="4353" spans="1:13">
      <c r="A4353" s="16">
        <f t="shared" si="336"/>
        <v>4346</v>
      </c>
      <c r="B4353" s="12" t="s">
        <v>411</v>
      </c>
      <c r="C4353" s="272">
        <v>45200</v>
      </c>
      <c r="D4353" s="272">
        <v>45214</v>
      </c>
      <c r="E4353" s="196">
        <f t="shared" si="340"/>
        <v>45207</v>
      </c>
      <c r="F4353" s="272">
        <v>45212</v>
      </c>
      <c r="G4353" s="272">
        <v>45229</v>
      </c>
      <c r="H4353" s="12" t="s">
        <v>166</v>
      </c>
      <c r="I4353" s="234">
        <v>210.23</v>
      </c>
      <c r="J4353" s="272">
        <v>45230</v>
      </c>
      <c r="K4353" s="17">
        <f t="shared" si="339"/>
        <v>22.5</v>
      </c>
      <c r="L4353" s="283">
        <f t="shared" si="337"/>
        <v>8.5500598710875922E-7</v>
      </c>
      <c r="M4353" s="22">
        <f t="shared" si="338"/>
        <v>1.9237634709947082E-5</v>
      </c>
    </row>
    <row r="4354" spans="1:13">
      <c r="A4354" s="16">
        <f t="shared" si="336"/>
        <v>4347</v>
      </c>
      <c r="B4354" s="12" t="s">
        <v>411</v>
      </c>
      <c r="C4354" s="272">
        <v>45200</v>
      </c>
      <c r="D4354" s="272">
        <v>45214</v>
      </c>
      <c r="E4354" s="196">
        <f t="shared" si="340"/>
        <v>45207</v>
      </c>
      <c r="F4354" s="272">
        <v>45212</v>
      </c>
      <c r="G4354" s="272">
        <v>45216</v>
      </c>
      <c r="H4354" s="12" t="s">
        <v>156</v>
      </c>
      <c r="I4354" s="234">
        <v>28.98</v>
      </c>
      <c r="J4354" s="272">
        <v>45217</v>
      </c>
      <c r="K4354" s="17">
        <f t="shared" si="339"/>
        <v>9.5</v>
      </c>
      <c r="L4354" s="283">
        <f t="shared" si="337"/>
        <v>1.1786173955387833E-7</v>
      </c>
      <c r="M4354" s="22">
        <f t="shared" si="338"/>
        <v>1.1196865257618441E-6</v>
      </c>
    </row>
    <row r="4355" spans="1:13">
      <c r="A4355" s="16">
        <f t="shared" si="336"/>
        <v>4348</v>
      </c>
      <c r="B4355" s="12" t="s">
        <v>411</v>
      </c>
      <c r="C4355" s="272">
        <v>45200</v>
      </c>
      <c r="D4355" s="272">
        <v>45214</v>
      </c>
      <c r="E4355" s="196">
        <f t="shared" si="340"/>
        <v>45207</v>
      </c>
      <c r="F4355" s="272">
        <v>45212</v>
      </c>
      <c r="G4355" s="272">
        <v>45321</v>
      </c>
      <c r="H4355" s="12" t="s">
        <v>152</v>
      </c>
      <c r="I4355" s="234">
        <v>18.670000000000002</v>
      </c>
      <c r="J4355" s="272">
        <v>45322</v>
      </c>
      <c r="K4355" s="17">
        <f t="shared" si="339"/>
        <v>114.5</v>
      </c>
      <c r="L4355" s="283">
        <f t="shared" si="337"/>
        <v>7.5930941251584156E-8</v>
      </c>
      <c r="M4355" s="22">
        <f t="shared" si="338"/>
        <v>8.6940927733063865E-6</v>
      </c>
    </row>
    <row r="4356" spans="1:13">
      <c r="A4356" s="16">
        <f t="shared" si="336"/>
        <v>4349</v>
      </c>
      <c r="B4356" s="12" t="s">
        <v>411</v>
      </c>
      <c r="C4356" s="272">
        <v>45200</v>
      </c>
      <c r="D4356" s="272">
        <v>45214</v>
      </c>
      <c r="E4356" s="196">
        <f t="shared" si="340"/>
        <v>45207</v>
      </c>
      <c r="F4356" s="272">
        <v>45212</v>
      </c>
      <c r="G4356" s="272">
        <v>45321</v>
      </c>
      <c r="H4356" s="12" t="s">
        <v>156</v>
      </c>
      <c r="I4356" s="234">
        <v>291.39</v>
      </c>
      <c r="J4356" s="272">
        <v>45322</v>
      </c>
      <c r="K4356" s="17">
        <f t="shared" si="339"/>
        <v>114.5</v>
      </c>
      <c r="L4356" s="283">
        <f t="shared" si="337"/>
        <v>1.1850839299035406E-6</v>
      </c>
      <c r="M4356" s="22">
        <f t="shared" si="338"/>
        <v>1.356921099739554E-4</v>
      </c>
    </row>
    <row r="4357" spans="1:13">
      <c r="A4357" s="16">
        <f t="shared" si="336"/>
        <v>4350</v>
      </c>
      <c r="B4357" s="12" t="s">
        <v>411</v>
      </c>
      <c r="C4357" s="272">
        <v>45200</v>
      </c>
      <c r="D4357" s="272">
        <v>45214</v>
      </c>
      <c r="E4357" s="196">
        <f t="shared" si="340"/>
        <v>45207</v>
      </c>
      <c r="F4357" s="272">
        <v>45212</v>
      </c>
      <c r="G4357" s="272">
        <v>45244</v>
      </c>
      <c r="H4357" s="12" t="s">
        <v>153</v>
      </c>
      <c r="I4357" s="234">
        <v>239.01</v>
      </c>
      <c r="J4357" s="272">
        <v>45245</v>
      </c>
      <c r="K4357" s="17">
        <f t="shared" si="339"/>
        <v>37.5</v>
      </c>
      <c r="L4357" s="283">
        <f t="shared" si="337"/>
        <v>9.7205432611361136E-7</v>
      </c>
      <c r="M4357" s="22">
        <f t="shared" si="338"/>
        <v>3.6452037229260428E-5</v>
      </c>
    </row>
    <row r="4358" spans="1:13">
      <c r="A4358" s="16">
        <f t="shared" si="336"/>
        <v>4351</v>
      </c>
      <c r="B4358" s="12" t="s">
        <v>411</v>
      </c>
      <c r="C4358" s="272">
        <v>45200</v>
      </c>
      <c r="D4358" s="272">
        <v>45214</v>
      </c>
      <c r="E4358" s="196">
        <f t="shared" si="340"/>
        <v>45207</v>
      </c>
      <c r="F4358" s="272">
        <v>45212</v>
      </c>
      <c r="G4358" s="272">
        <v>45244</v>
      </c>
      <c r="H4358" s="12" t="s">
        <v>153</v>
      </c>
      <c r="I4358" s="234">
        <v>44.89</v>
      </c>
      <c r="J4358" s="272">
        <v>45245</v>
      </c>
      <c r="K4358" s="17">
        <f t="shared" si="339"/>
        <v>37.5</v>
      </c>
      <c r="L4358" s="283">
        <f t="shared" si="337"/>
        <v>1.8256775322890264E-7</v>
      </c>
      <c r="M4358" s="22">
        <f t="shared" si="338"/>
        <v>6.8462907460838487E-6</v>
      </c>
    </row>
    <row r="4359" spans="1:13">
      <c r="A4359" s="16">
        <f t="shared" si="336"/>
        <v>4352</v>
      </c>
      <c r="B4359" s="12" t="s">
        <v>411</v>
      </c>
      <c r="C4359" s="272">
        <v>45215</v>
      </c>
      <c r="D4359" s="272">
        <v>45230</v>
      </c>
      <c r="E4359" s="196">
        <f t="shared" si="340"/>
        <v>45222.5</v>
      </c>
      <c r="F4359" s="272">
        <v>45230</v>
      </c>
      <c r="G4359" s="272">
        <v>45244</v>
      </c>
      <c r="H4359" s="12" t="s">
        <v>164</v>
      </c>
      <c r="I4359" s="234">
        <v>207</v>
      </c>
      <c r="J4359" s="272">
        <v>45245</v>
      </c>
      <c r="K4359" s="17">
        <f t="shared" si="339"/>
        <v>22</v>
      </c>
      <c r="L4359" s="283">
        <f t="shared" si="337"/>
        <v>8.4186956824198808E-7</v>
      </c>
      <c r="M4359" s="22">
        <f t="shared" si="338"/>
        <v>1.8521130501323738E-5</v>
      </c>
    </row>
    <row r="4360" spans="1:13">
      <c r="A4360" s="16">
        <f t="shared" si="336"/>
        <v>4353</v>
      </c>
      <c r="B4360" s="12" t="s">
        <v>411</v>
      </c>
      <c r="C4360" s="272">
        <v>45215</v>
      </c>
      <c r="D4360" s="272">
        <v>45230</v>
      </c>
      <c r="E4360" s="196">
        <f t="shared" si="340"/>
        <v>45222.5</v>
      </c>
      <c r="F4360" s="272">
        <v>45230</v>
      </c>
      <c r="G4360" s="272">
        <v>45244</v>
      </c>
      <c r="H4360" s="12" t="s">
        <v>166</v>
      </c>
      <c r="I4360" s="234">
        <v>684</v>
      </c>
      <c r="J4360" s="272">
        <v>45245</v>
      </c>
      <c r="K4360" s="17">
        <f t="shared" si="339"/>
        <v>22</v>
      </c>
      <c r="L4360" s="283">
        <f t="shared" si="337"/>
        <v>2.7818298776691781E-6</v>
      </c>
      <c r="M4360" s="22">
        <f t="shared" si="338"/>
        <v>6.120025730872192E-5</v>
      </c>
    </row>
    <row r="4361" spans="1:13">
      <c r="A4361" s="16">
        <f t="shared" ref="A4361:A4424" si="341">A4360+1</f>
        <v>4354</v>
      </c>
      <c r="B4361" s="12" t="s">
        <v>411</v>
      </c>
      <c r="C4361" s="272">
        <v>45215</v>
      </c>
      <c r="D4361" s="272">
        <v>45230</v>
      </c>
      <c r="E4361" s="196">
        <f t="shared" si="340"/>
        <v>45222.5</v>
      </c>
      <c r="F4361" s="272">
        <v>45230</v>
      </c>
      <c r="G4361" s="272">
        <v>45321</v>
      </c>
      <c r="H4361" s="12" t="s">
        <v>152</v>
      </c>
      <c r="I4361" s="234">
        <v>96.740000000000009</v>
      </c>
      <c r="J4361" s="272">
        <v>45322</v>
      </c>
      <c r="K4361" s="17">
        <f t="shared" si="339"/>
        <v>99</v>
      </c>
      <c r="L4361" s="283">
        <f t="shared" si="337"/>
        <v>3.9344184556391274E-7</v>
      </c>
      <c r="M4361" s="22">
        <f t="shared" si="338"/>
        <v>3.895074271082736E-5</v>
      </c>
    </row>
    <row r="4362" spans="1:13">
      <c r="A4362" s="16">
        <f t="shared" si="341"/>
        <v>4355</v>
      </c>
      <c r="B4362" s="12" t="s">
        <v>411</v>
      </c>
      <c r="C4362" s="272">
        <v>45215</v>
      </c>
      <c r="D4362" s="272">
        <v>45230</v>
      </c>
      <c r="E4362" s="196">
        <f t="shared" si="340"/>
        <v>45222.5</v>
      </c>
      <c r="F4362" s="272">
        <v>45230</v>
      </c>
      <c r="G4362" s="272">
        <v>45247</v>
      </c>
      <c r="H4362" s="12" t="s">
        <v>157</v>
      </c>
      <c r="I4362" s="234">
        <v>49.77</v>
      </c>
      <c r="J4362" s="272">
        <v>45250</v>
      </c>
      <c r="K4362" s="17">
        <f t="shared" si="339"/>
        <v>25</v>
      </c>
      <c r="L4362" s="283">
        <f t="shared" ref="L4362:L4425" si="342">I4362/$I$5449</f>
        <v>2.0241472662513889E-7</v>
      </c>
      <c r="M4362" s="22">
        <f t="shared" ref="M4362:M4425" si="343">L4362*K4362</f>
        <v>5.0603681656284725E-6</v>
      </c>
    </row>
    <row r="4363" spans="1:13">
      <c r="A4363" s="16">
        <f t="shared" si="341"/>
        <v>4356</v>
      </c>
      <c r="B4363" s="12" t="s">
        <v>411</v>
      </c>
      <c r="C4363" s="272">
        <v>45215</v>
      </c>
      <c r="D4363" s="272">
        <v>45230</v>
      </c>
      <c r="E4363" s="196">
        <f t="shared" si="340"/>
        <v>45222.5</v>
      </c>
      <c r="F4363" s="272">
        <v>45230</v>
      </c>
      <c r="G4363" s="272">
        <v>45321</v>
      </c>
      <c r="H4363" s="12" t="s">
        <v>156</v>
      </c>
      <c r="I4363" s="234">
        <v>34.380000000000003</v>
      </c>
      <c r="J4363" s="272">
        <v>45322</v>
      </c>
      <c r="K4363" s="17">
        <f t="shared" ref="K4363:K4426" si="344">(G4363-D4363)+((D4363-C4363+1)/2)</f>
        <v>99</v>
      </c>
      <c r="L4363" s="283">
        <f t="shared" si="342"/>
        <v>1.3982355437758237E-7</v>
      </c>
      <c r="M4363" s="22">
        <f t="shared" si="343"/>
        <v>1.3842531883380656E-5</v>
      </c>
    </row>
    <row r="4364" spans="1:13">
      <c r="A4364" s="16">
        <f t="shared" si="341"/>
        <v>4357</v>
      </c>
      <c r="B4364" s="12" t="s">
        <v>411</v>
      </c>
      <c r="C4364" s="272">
        <v>45215</v>
      </c>
      <c r="D4364" s="272">
        <v>45230</v>
      </c>
      <c r="E4364" s="196">
        <f t="shared" si="340"/>
        <v>45222.5</v>
      </c>
      <c r="F4364" s="272">
        <v>45230</v>
      </c>
      <c r="G4364" s="272">
        <v>45321</v>
      </c>
      <c r="H4364" s="12" t="s">
        <v>152</v>
      </c>
      <c r="I4364" s="234">
        <v>56.78</v>
      </c>
      <c r="J4364" s="272">
        <v>45322</v>
      </c>
      <c r="K4364" s="17">
        <f t="shared" si="344"/>
        <v>99</v>
      </c>
      <c r="L4364" s="283">
        <f t="shared" si="342"/>
        <v>2.3092441586850283E-7</v>
      </c>
      <c r="M4364" s="22">
        <f t="shared" si="343"/>
        <v>2.286151717098178E-5</v>
      </c>
    </row>
    <row r="4365" spans="1:13">
      <c r="A4365" s="16">
        <f t="shared" si="341"/>
        <v>4358</v>
      </c>
      <c r="B4365" s="12" t="s">
        <v>411</v>
      </c>
      <c r="C4365" s="272">
        <v>45215</v>
      </c>
      <c r="D4365" s="272">
        <v>45230</v>
      </c>
      <c r="E4365" s="196">
        <f t="shared" si="340"/>
        <v>45222.5</v>
      </c>
      <c r="F4365" s="272">
        <v>45230</v>
      </c>
      <c r="G4365" s="272">
        <v>45244</v>
      </c>
      <c r="H4365" s="12" t="s">
        <v>166</v>
      </c>
      <c r="I4365" s="234">
        <v>439.41999999999996</v>
      </c>
      <c r="J4365" s="272">
        <v>45245</v>
      </c>
      <c r="K4365" s="17">
        <f t="shared" si="344"/>
        <v>22</v>
      </c>
      <c r="L4365" s="283">
        <f t="shared" si="342"/>
        <v>1.7871223462651903E-6</v>
      </c>
      <c r="M4365" s="22">
        <f t="shared" si="343"/>
        <v>3.9316691617834185E-5</v>
      </c>
    </row>
    <row r="4366" spans="1:13">
      <c r="A4366" s="16">
        <f t="shared" si="341"/>
        <v>4359</v>
      </c>
      <c r="B4366" s="12" t="s">
        <v>411</v>
      </c>
      <c r="C4366" s="272">
        <v>45215</v>
      </c>
      <c r="D4366" s="272">
        <v>45230</v>
      </c>
      <c r="E4366" s="196">
        <f t="shared" si="340"/>
        <v>45222.5</v>
      </c>
      <c r="F4366" s="272">
        <v>45230</v>
      </c>
      <c r="G4366" s="272">
        <v>45321</v>
      </c>
      <c r="H4366" s="12" t="s">
        <v>152</v>
      </c>
      <c r="I4366" s="234">
        <v>83.27</v>
      </c>
      <c r="J4366" s="272">
        <v>45322</v>
      </c>
      <c r="K4366" s="17">
        <f t="shared" si="344"/>
        <v>99</v>
      </c>
      <c r="L4366" s="283">
        <f t="shared" si="342"/>
        <v>3.3865931858700649E-7</v>
      </c>
      <c r="M4366" s="22">
        <f t="shared" si="343"/>
        <v>3.3527272540113645E-5</v>
      </c>
    </row>
    <row r="4367" spans="1:13">
      <c r="A4367" s="16">
        <f t="shared" si="341"/>
        <v>4360</v>
      </c>
      <c r="B4367" s="12" t="s">
        <v>411</v>
      </c>
      <c r="C4367" s="272">
        <v>45215</v>
      </c>
      <c r="D4367" s="272">
        <v>45230</v>
      </c>
      <c r="E4367" s="196">
        <f t="shared" si="340"/>
        <v>45222.5</v>
      </c>
      <c r="F4367" s="272">
        <v>45230</v>
      </c>
      <c r="G4367" s="272">
        <v>45247</v>
      </c>
      <c r="H4367" s="12" t="s">
        <v>157</v>
      </c>
      <c r="I4367" s="234">
        <v>266.14999999999998</v>
      </c>
      <c r="J4367" s="272">
        <v>45250</v>
      </c>
      <c r="K4367" s="17">
        <f t="shared" si="344"/>
        <v>25</v>
      </c>
      <c r="L4367" s="283">
        <f t="shared" si="342"/>
        <v>1.0824327806164497E-6</v>
      </c>
      <c r="M4367" s="22">
        <f t="shared" si="343"/>
        <v>2.7060819515411243E-5</v>
      </c>
    </row>
    <row r="4368" spans="1:13">
      <c r="A4368" s="16">
        <f t="shared" si="341"/>
        <v>4361</v>
      </c>
      <c r="B4368" s="12" t="s">
        <v>411</v>
      </c>
      <c r="C4368" s="272">
        <v>45215</v>
      </c>
      <c r="D4368" s="272">
        <v>45230</v>
      </c>
      <c r="E4368" s="196">
        <f t="shared" si="340"/>
        <v>45222.5</v>
      </c>
      <c r="F4368" s="272">
        <v>45230</v>
      </c>
      <c r="G4368" s="272">
        <v>45232</v>
      </c>
      <c r="H4368" s="12" t="s">
        <v>156</v>
      </c>
      <c r="I4368" s="234">
        <v>15.9</v>
      </c>
      <c r="J4368" s="272">
        <v>45233</v>
      </c>
      <c r="K4368" s="17">
        <f t="shared" si="344"/>
        <v>10</v>
      </c>
      <c r="L4368" s="283">
        <f t="shared" si="342"/>
        <v>6.4665343647572997E-8</v>
      </c>
      <c r="M4368" s="22">
        <f t="shared" si="343"/>
        <v>6.4665343647572997E-7</v>
      </c>
    </row>
    <row r="4369" spans="1:13">
      <c r="A4369" s="16">
        <f t="shared" si="341"/>
        <v>4362</v>
      </c>
      <c r="B4369" s="12" t="s">
        <v>411</v>
      </c>
      <c r="C4369" s="272">
        <v>45215</v>
      </c>
      <c r="D4369" s="272">
        <v>45230</v>
      </c>
      <c r="E4369" s="196">
        <f t="shared" si="340"/>
        <v>45222.5</v>
      </c>
      <c r="F4369" s="272">
        <v>45230</v>
      </c>
      <c r="G4369" s="272">
        <v>45232</v>
      </c>
      <c r="H4369" s="12" t="s">
        <v>152</v>
      </c>
      <c r="I4369" s="234">
        <v>153.49</v>
      </c>
      <c r="J4369" s="272">
        <v>45233</v>
      </c>
      <c r="K4369" s="17">
        <f t="shared" si="344"/>
        <v>10</v>
      </c>
      <c r="L4369" s="283">
        <f t="shared" si="342"/>
        <v>6.2424425135006167E-7</v>
      </c>
      <c r="M4369" s="22">
        <f t="shared" si="343"/>
        <v>6.2424425135006169E-6</v>
      </c>
    </row>
    <row r="4370" spans="1:13">
      <c r="A4370" s="16">
        <f t="shared" si="341"/>
        <v>4363</v>
      </c>
      <c r="B4370" s="12" t="s">
        <v>411</v>
      </c>
      <c r="C4370" s="272">
        <v>45215</v>
      </c>
      <c r="D4370" s="272">
        <v>45230</v>
      </c>
      <c r="E4370" s="196">
        <f t="shared" si="340"/>
        <v>45222.5</v>
      </c>
      <c r="F4370" s="272">
        <v>45230</v>
      </c>
      <c r="G4370" s="272">
        <v>45247</v>
      </c>
      <c r="H4370" s="12" t="s">
        <v>157</v>
      </c>
      <c r="I4370" s="234">
        <v>141.09</v>
      </c>
      <c r="J4370" s="272">
        <v>45250</v>
      </c>
      <c r="K4370" s="17">
        <f t="shared" si="344"/>
        <v>25</v>
      </c>
      <c r="L4370" s="283">
        <f t="shared" si="342"/>
        <v>5.7381341731044497E-7</v>
      </c>
      <c r="M4370" s="22">
        <f t="shared" si="343"/>
        <v>1.4345335432761124E-5</v>
      </c>
    </row>
    <row r="4371" spans="1:13">
      <c r="A4371" s="16">
        <f t="shared" si="341"/>
        <v>4364</v>
      </c>
      <c r="B4371" s="12" t="s">
        <v>411</v>
      </c>
      <c r="C4371" s="272">
        <v>45215</v>
      </c>
      <c r="D4371" s="272">
        <v>45230</v>
      </c>
      <c r="E4371" s="196">
        <f t="shared" si="340"/>
        <v>45222.5</v>
      </c>
      <c r="F4371" s="272">
        <v>45230</v>
      </c>
      <c r="G4371" s="272">
        <v>45321</v>
      </c>
      <c r="H4371" s="12" t="s">
        <v>152</v>
      </c>
      <c r="I4371" s="234">
        <v>11.02</v>
      </c>
      <c r="J4371" s="272">
        <v>45322</v>
      </c>
      <c r="K4371" s="17">
        <f t="shared" si="344"/>
        <v>99</v>
      </c>
      <c r="L4371" s="283">
        <f t="shared" si="342"/>
        <v>4.4818370251336755E-8</v>
      </c>
      <c r="M4371" s="22">
        <f t="shared" si="343"/>
        <v>4.4370186548823391E-6</v>
      </c>
    </row>
    <row r="4372" spans="1:13">
      <c r="A4372" s="16">
        <f t="shared" si="341"/>
        <v>4365</v>
      </c>
      <c r="B4372" s="12" t="s">
        <v>411</v>
      </c>
      <c r="C4372" s="272">
        <v>45215</v>
      </c>
      <c r="D4372" s="272">
        <v>45230</v>
      </c>
      <c r="E4372" s="196">
        <f t="shared" si="340"/>
        <v>45222.5</v>
      </c>
      <c r="F4372" s="272">
        <v>45230</v>
      </c>
      <c r="G4372" s="272">
        <v>45247</v>
      </c>
      <c r="H4372" s="12" t="s">
        <v>157</v>
      </c>
      <c r="I4372" s="234">
        <v>888.13000000000011</v>
      </c>
      <c r="J4372" s="272">
        <v>45250</v>
      </c>
      <c r="K4372" s="17">
        <f t="shared" si="344"/>
        <v>25</v>
      </c>
      <c r="L4372" s="283">
        <f t="shared" si="342"/>
        <v>3.6120271480326426E-6</v>
      </c>
      <c r="M4372" s="22">
        <f t="shared" si="343"/>
        <v>9.0300678700816061E-5</v>
      </c>
    </row>
    <row r="4373" spans="1:13">
      <c r="A4373" s="16">
        <f t="shared" si="341"/>
        <v>4366</v>
      </c>
      <c r="B4373" s="12" t="s">
        <v>411</v>
      </c>
      <c r="C4373" s="272">
        <v>45215</v>
      </c>
      <c r="D4373" s="272">
        <v>45230</v>
      </c>
      <c r="E4373" s="196">
        <f t="shared" si="340"/>
        <v>45222.5</v>
      </c>
      <c r="F4373" s="272">
        <v>45230</v>
      </c>
      <c r="G4373" s="272">
        <v>45321</v>
      </c>
      <c r="H4373" s="12" t="s">
        <v>153</v>
      </c>
      <c r="I4373" s="234">
        <v>510.88000000000005</v>
      </c>
      <c r="J4373" s="272">
        <v>45322</v>
      </c>
      <c r="K4373" s="17">
        <f t="shared" si="344"/>
        <v>99</v>
      </c>
      <c r="L4373" s="283">
        <f t="shared" si="342"/>
        <v>2.0777503624322074E-6</v>
      </c>
      <c r="M4373" s="22">
        <f t="shared" si="343"/>
        <v>2.0569728588078854E-4</v>
      </c>
    </row>
    <row r="4374" spans="1:13">
      <c r="A4374" s="16">
        <f t="shared" si="341"/>
        <v>4367</v>
      </c>
      <c r="B4374" s="12" t="s">
        <v>411</v>
      </c>
      <c r="C4374" s="272">
        <v>45215</v>
      </c>
      <c r="D4374" s="272">
        <v>45230</v>
      </c>
      <c r="E4374" s="196">
        <f t="shared" si="340"/>
        <v>45222.5</v>
      </c>
      <c r="F4374" s="272">
        <v>45230</v>
      </c>
      <c r="G4374" s="272">
        <v>45321</v>
      </c>
      <c r="H4374" s="12" t="s">
        <v>154</v>
      </c>
      <c r="I4374" s="234">
        <v>580.86</v>
      </c>
      <c r="J4374" s="272">
        <v>45322</v>
      </c>
      <c r="K4374" s="17">
        <f t="shared" si="344"/>
        <v>99</v>
      </c>
      <c r="L4374" s="283">
        <f t="shared" si="342"/>
        <v>2.3623592145364311E-6</v>
      </c>
      <c r="M4374" s="22">
        <f t="shared" si="343"/>
        <v>2.3387356223910667E-4</v>
      </c>
    </row>
    <row r="4375" spans="1:13">
      <c r="A4375" s="16">
        <f t="shared" si="341"/>
        <v>4368</v>
      </c>
      <c r="B4375" s="12" t="s">
        <v>411</v>
      </c>
      <c r="C4375" s="272">
        <v>45215</v>
      </c>
      <c r="D4375" s="272">
        <v>45230</v>
      </c>
      <c r="E4375" s="196">
        <f t="shared" si="340"/>
        <v>45222.5</v>
      </c>
      <c r="F4375" s="272">
        <v>45230</v>
      </c>
      <c r="G4375" s="272">
        <v>45321</v>
      </c>
      <c r="H4375" s="12" t="s">
        <v>155</v>
      </c>
      <c r="I4375" s="234">
        <v>5.59</v>
      </c>
      <c r="J4375" s="272">
        <v>45322</v>
      </c>
      <c r="K4375" s="17">
        <f t="shared" si="344"/>
        <v>99</v>
      </c>
      <c r="L4375" s="283">
        <f t="shared" si="342"/>
        <v>2.2734545345278808E-8</v>
      </c>
      <c r="M4375" s="22">
        <f t="shared" si="343"/>
        <v>2.250719989182602E-6</v>
      </c>
    </row>
    <row r="4376" spans="1:13">
      <c r="A4376" s="16">
        <f t="shared" si="341"/>
        <v>4369</v>
      </c>
      <c r="B4376" s="12" t="s">
        <v>411</v>
      </c>
      <c r="C4376" s="272">
        <v>45215</v>
      </c>
      <c r="D4376" s="272">
        <v>45230</v>
      </c>
      <c r="E4376" s="196">
        <f t="shared" si="340"/>
        <v>45222.5</v>
      </c>
      <c r="F4376" s="272">
        <v>45230</v>
      </c>
      <c r="G4376" s="272">
        <v>45321</v>
      </c>
      <c r="H4376" s="12" t="s">
        <v>154</v>
      </c>
      <c r="I4376" s="234">
        <v>41.64</v>
      </c>
      <c r="J4376" s="272">
        <v>45322</v>
      </c>
      <c r="K4376" s="17">
        <f t="shared" si="344"/>
        <v>99</v>
      </c>
      <c r="L4376" s="283">
        <f t="shared" si="342"/>
        <v>1.693499943072289E-7</v>
      </c>
      <c r="M4376" s="22">
        <f t="shared" si="343"/>
        <v>1.6765649436415662E-5</v>
      </c>
    </row>
    <row r="4377" spans="1:13">
      <c r="A4377" s="16">
        <f t="shared" si="341"/>
        <v>4370</v>
      </c>
      <c r="B4377" s="12" t="s">
        <v>411</v>
      </c>
      <c r="C4377" s="272">
        <v>45215</v>
      </c>
      <c r="D4377" s="272">
        <v>45230</v>
      </c>
      <c r="E4377" s="196">
        <f t="shared" si="340"/>
        <v>45222.5</v>
      </c>
      <c r="F4377" s="272">
        <v>45230</v>
      </c>
      <c r="G4377" s="272">
        <v>45230</v>
      </c>
      <c r="H4377" s="12" t="s">
        <v>166</v>
      </c>
      <c r="I4377" s="234">
        <v>1039.46</v>
      </c>
      <c r="J4377" s="272">
        <v>45231</v>
      </c>
      <c r="K4377" s="17">
        <f t="shared" si="344"/>
        <v>8</v>
      </c>
      <c r="L4377" s="283">
        <f t="shared" si="342"/>
        <v>4.2274866734532219E-6</v>
      </c>
      <c r="M4377" s="22">
        <f t="shared" si="343"/>
        <v>3.3819893387625775E-5</v>
      </c>
    </row>
    <row r="4378" spans="1:13">
      <c r="A4378" s="16">
        <f t="shared" si="341"/>
        <v>4371</v>
      </c>
      <c r="B4378" s="12" t="s">
        <v>411</v>
      </c>
      <c r="C4378" s="272">
        <v>45215</v>
      </c>
      <c r="D4378" s="272">
        <v>45230</v>
      </c>
      <c r="E4378" s="196">
        <f t="shared" si="340"/>
        <v>45222.5</v>
      </c>
      <c r="F4378" s="272">
        <v>45230</v>
      </c>
      <c r="G4378" s="272">
        <v>45230</v>
      </c>
      <c r="H4378" s="12" t="s">
        <v>406</v>
      </c>
      <c r="I4378" s="234">
        <v>154.38999999999999</v>
      </c>
      <c r="J4378" s="272">
        <v>45231</v>
      </c>
      <c r="K4378" s="17">
        <f t="shared" si="344"/>
        <v>8</v>
      </c>
      <c r="L4378" s="283">
        <f t="shared" si="342"/>
        <v>6.2790455382067895E-7</v>
      </c>
      <c r="M4378" s="22">
        <f t="shared" si="343"/>
        <v>5.0232364305654316E-6</v>
      </c>
    </row>
    <row r="4379" spans="1:13">
      <c r="A4379" s="16">
        <f t="shared" si="341"/>
        <v>4372</v>
      </c>
      <c r="B4379" s="12" t="s">
        <v>411</v>
      </c>
      <c r="C4379" s="272">
        <v>45215</v>
      </c>
      <c r="D4379" s="272">
        <v>45230</v>
      </c>
      <c r="E4379" s="196">
        <f t="shared" si="340"/>
        <v>45222.5</v>
      </c>
      <c r="F4379" s="272">
        <v>45230</v>
      </c>
      <c r="G4379" s="272">
        <v>45321</v>
      </c>
      <c r="H4379" s="12" t="s">
        <v>154</v>
      </c>
      <c r="I4379" s="234">
        <v>254.37</v>
      </c>
      <c r="J4379" s="272">
        <v>45322</v>
      </c>
      <c r="K4379" s="17">
        <f t="shared" si="344"/>
        <v>99</v>
      </c>
      <c r="L4379" s="283">
        <f t="shared" si="342"/>
        <v>1.0345234882788141E-6</v>
      </c>
      <c r="M4379" s="22">
        <f t="shared" si="343"/>
        <v>1.024178253396026E-4</v>
      </c>
    </row>
    <row r="4380" spans="1:13">
      <c r="A4380" s="16">
        <f t="shared" si="341"/>
        <v>4373</v>
      </c>
      <c r="B4380" s="12" t="s">
        <v>411</v>
      </c>
      <c r="C4380" s="272">
        <v>45215</v>
      </c>
      <c r="D4380" s="272">
        <v>45230</v>
      </c>
      <c r="E4380" s="196">
        <f t="shared" si="340"/>
        <v>45222.5</v>
      </c>
      <c r="F4380" s="272">
        <v>45230</v>
      </c>
      <c r="G4380" s="272">
        <v>45244</v>
      </c>
      <c r="H4380" s="12" t="s">
        <v>156</v>
      </c>
      <c r="I4380" s="234">
        <v>0.67</v>
      </c>
      <c r="J4380" s="272">
        <v>45245</v>
      </c>
      <c r="K4380" s="17">
        <f t="shared" si="344"/>
        <v>22</v>
      </c>
      <c r="L4380" s="283">
        <f t="shared" si="342"/>
        <v>2.7248918392373531E-9</v>
      </c>
      <c r="M4380" s="22">
        <f t="shared" si="343"/>
        <v>5.9947620463221765E-8</v>
      </c>
    </row>
    <row r="4381" spans="1:13">
      <c r="A4381" s="16">
        <f t="shared" si="341"/>
        <v>4374</v>
      </c>
      <c r="B4381" s="12" t="s">
        <v>411</v>
      </c>
      <c r="C4381" s="272">
        <v>45215</v>
      </c>
      <c r="D4381" s="272">
        <v>45230</v>
      </c>
      <c r="E4381" s="196">
        <f t="shared" si="340"/>
        <v>45222.5</v>
      </c>
      <c r="F4381" s="272">
        <v>45230</v>
      </c>
      <c r="G4381" s="272">
        <v>45244</v>
      </c>
      <c r="H4381" s="12" t="s">
        <v>152</v>
      </c>
      <c r="I4381" s="234">
        <v>235</v>
      </c>
      <c r="J4381" s="272">
        <v>45245</v>
      </c>
      <c r="K4381" s="17">
        <f t="shared" si="344"/>
        <v>22</v>
      </c>
      <c r="L4381" s="283">
        <f t="shared" si="342"/>
        <v>9.5574564510563866E-7</v>
      </c>
      <c r="M4381" s="22">
        <f t="shared" si="343"/>
        <v>2.1026404192324052E-5</v>
      </c>
    </row>
    <row r="4382" spans="1:13">
      <c r="A4382" s="16">
        <f t="shared" si="341"/>
        <v>4375</v>
      </c>
      <c r="B4382" s="12" t="s">
        <v>411</v>
      </c>
      <c r="C4382" s="272">
        <v>45215</v>
      </c>
      <c r="D4382" s="272">
        <v>45230</v>
      </c>
      <c r="E4382" s="196">
        <f t="shared" si="340"/>
        <v>45222.5</v>
      </c>
      <c r="F4382" s="272">
        <v>45230</v>
      </c>
      <c r="G4382" s="272">
        <v>45232</v>
      </c>
      <c r="H4382" s="12" t="s">
        <v>156</v>
      </c>
      <c r="I4382" s="234">
        <v>479.62</v>
      </c>
      <c r="J4382" s="272">
        <v>45233</v>
      </c>
      <c r="K4382" s="17">
        <f t="shared" si="344"/>
        <v>10</v>
      </c>
      <c r="L4382" s="283">
        <f t="shared" si="342"/>
        <v>1.9506158566194317E-6</v>
      </c>
      <c r="M4382" s="22">
        <f t="shared" si="343"/>
        <v>1.9506158566194317E-5</v>
      </c>
    </row>
    <row r="4383" spans="1:13">
      <c r="A4383" s="16">
        <f t="shared" si="341"/>
        <v>4376</v>
      </c>
      <c r="B4383" s="12" t="s">
        <v>411</v>
      </c>
      <c r="C4383" s="272">
        <v>45215</v>
      </c>
      <c r="D4383" s="272">
        <v>45230</v>
      </c>
      <c r="E4383" s="196">
        <f t="shared" si="340"/>
        <v>45222.5</v>
      </c>
      <c r="F4383" s="272">
        <v>45230</v>
      </c>
      <c r="G4383" s="272">
        <v>45232</v>
      </c>
      <c r="H4383" s="12" t="s">
        <v>152</v>
      </c>
      <c r="I4383" s="234">
        <v>27282.13999999997</v>
      </c>
      <c r="J4383" s="272">
        <v>45233</v>
      </c>
      <c r="K4383" s="17">
        <f t="shared" si="344"/>
        <v>10</v>
      </c>
      <c r="L4383" s="283">
        <f t="shared" si="342"/>
        <v>1.1095653827303115E-4</v>
      </c>
      <c r="M4383" s="22">
        <f t="shared" si="343"/>
        <v>1.1095653827303115E-3</v>
      </c>
    </row>
    <row r="4384" spans="1:13">
      <c r="A4384" s="16">
        <f t="shared" si="341"/>
        <v>4377</v>
      </c>
      <c r="B4384" s="12" t="s">
        <v>411</v>
      </c>
      <c r="C4384" s="272">
        <v>45215</v>
      </c>
      <c r="D4384" s="272">
        <v>45230</v>
      </c>
      <c r="E4384" s="196">
        <f t="shared" si="340"/>
        <v>45222.5</v>
      </c>
      <c r="F4384" s="272">
        <v>45230</v>
      </c>
      <c r="G4384" s="272">
        <v>45247</v>
      </c>
      <c r="H4384" s="12" t="s">
        <v>154</v>
      </c>
      <c r="I4384" s="234">
        <v>163.36000000000001</v>
      </c>
      <c r="J4384" s="272">
        <v>45250</v>
      </c>
      <c r="K4384" s="17">
        <f t="shared" si="344"/>
        <v>25</v>
      </c>
      <c r="L4384" s="283">
        <f t="shared" si="342"/>
        <v>6.6438556844449854E-7</v>
      </c>
      <c r="M4384" s="22">
        <f t="shared" si="343"/>
        <v>1.6609639211112463E-5</v>
      </c>
    </row>
    <row r="4385" spans="1:13">
      <c r="A4385" s="16">
        <f t="shared" si="341"/>
        <v>4378</v>
      </c>
      <c r="B4385" s="12" t="s">
        <v>411</v>
      </c>
      <c r="C4385" s="272">
        <v>45215</v>
      </c>
      <c r="D4385" s="272">
        <v>45230</v>
      </c>
      <c r="E4385" s="196">
        <f t="shared" si="340"/>
        <v>45222.5</v>
      </c>
      <c r="F4385" s="272">
        <v>45230</v>
      </c>
      <c r="G4385" s="272">
        <v>45247</v>
      </c>
      <c r="H4385" s="12" t="s">
        <v>157</v>
      </c>
      <c r="I4385" s="234">
        <v>285.89</v>
      </c>
      <c r="J4385" s="272">
        <v>45250</v>
      </c>
      <c r="K4385" s="17">
        <f t="shared" si="344"/>
        <v>25</v>
      </c>
      <c r="L4385" s="283">
        <f t="shared" si="342"/>
        <v>1.1627154148053235E-6</v>
      </c>
      <c r="M4385" s="22">
        <f t="shared" si="343"/>
        <v>2.9067885370133088E-5</v>
      </c>
    </row>
    <row r="4386" spans="1:13">
      <c r="A4386" s="16">
        <f t="shared" si="341"/>
        <v>4379</v>
      </c>
      <c r="B4386" s="12" t="s">
        <v>411</v>
      </c>
      <c r="C4386" s="272">
        <v>45215</v>
      </c>
      <c r="D4386" s="272">
        <v>45230</v>
      </c>
      <c r="E4386" s="196">
        <f t="shared" si="340"/>
        <v>45222.5</v>
      </c>
      <c r="F4386" s="272">
        <v>45230</v>
      </c>
      <c r="G4386" s="272">
        <v>45247</v>
      </c>
      <c r="H4386" s="12" t="s">
        <v>157</v>
      </c>
      <c r="I4386" s="234">
        <v>794.94</v>
      </c>
      <c r="J4386" s="272">
        <v>45250</v>
      </c>
      <c r="K4386" s="17">
        <f t="shared" si="344"/>
        <v>25</v>
      </c>
      <c r="L4386" s="283">
        <f t="shared" si="342"/>
        <v>3.2330231622139425E-6</v>
      </c>
      <c r="M4386" s="22">
        <f t="shared" si="343"/>
        <v>8.0825579055348565E-5</v>
      </c>
    </row>
    <row r="4387" spans="1:13">
      <c r="A4387" s="16">
        <f t="shared" si="341"/>
        <v>4380</v>
      </c>
      <c r="B4387" s="12" t="s">
        <v>411</v>
      </c>
      <c r="C4387" s="272">
        <v>45215</v>
      </c>
      <c r="D4387" s="272">
        <v>45230</v>
      </c>
      <c r="E4387" s="196">
        <f t="shared" si="340"/>
        <v>45222.5</v>
      </c>
      <c r="F4387" s="272">
        <v>45230</v>
      </c>
      <c r="G4387" s="272">
        <v>45244</v>
      </c>
      <c r="H4387" s="12" t="s">
        <v>153</v>
      </c>
      <c r="I4387" s="234">
        <v>158.04</v>
      </c>
      <c r="J4387" s="272">
        <v>45245</v>
      </c>
      <c r="K4387" s="17">
        <f t="shared" si="344"/>
        <v>22</v>
      </c>
      <c r="L4387" s="283">
        <f t="shared" si="342"/>
        <v>6.4274911384040478E-7</v>
      </c>
      <c r="M4387" s="22">
        <f t="shared" si="343"/>
        <v>1.4140480504488905E-5</v>
      </c>
    </row>
    <row r="4388" spans="1:13">
      <c r="A4388" s="16">
        <f t="shared" si="341"/>
        <v>4381</v>
      </c>
      <c r="B4388" s="12" t="s">
        <v>411</v>
      </c>
      <c r="C4388" s="272">
        <v>45215</v>
      </c>
      <c r="D4388" s="272">
        <v>45230</v>
      </c>
      <c r="E4388" s="196">
        <f t="shared" si="340"/>
        <v>45222.5</v>
      </c>
      <c r="F4388" s="272">
        <v>45230</v>
      </c>
      <c r="G4388" s="272">
        <v>45247</v>
      </c>
      <c r="H4388" s="12" t="s">
        <v>157</v>
      </c>
      <c r="I4388" s="234">
        <v>102.5</v>
      </c>
      <c r="J4388" s="272">
        <v>45250</v>
      </c>
      <c r="K4388" s="17">
        <f t="shared" si="344"/>
        <v>25</v>
      </c>
      <c r="L4388" s="283">
        <f t="shared" si="342"/>
        <v>4.1686778137586367E-7</v>
      </c>
      <c r="M4388" s="22">
        <f t="shared" si="343"/>
        <v>1.0421694534396592E-5</v>
      </c>
    </row>
    <row r="4389" spans="1:13">
      <c r="A4389" s="16">
        <f t="shared" si="341"/>
        <v>4382</v>
      </c>
      <c r="B4389" s="12" t="s">
        <v>411</v>
      </c>
      <c r="C4389" s="272">
        <v>45215</v>
      </c>
      <c r="D4389" s="272">
        <v>45230</v>
      </c>
      <c r="E4389" s="196">
        <f t="shared" ref="E4389:E4452" si="345">AVERAGE(C4389:D4389)</f>
        <v>45222.5</v>
      </c>
      <c r="F4389" s="272">
        <v>45230</v>
      </c>
      <c r="G4389" s="272">
        <v>45244</v>
      </c>
      <c r="H4389" s="12" t="s">
        <v>153</v>
      </c>
      <c r="I4389" s="234">
        <v>19.7</v>
      </c>
      <c r="J4389" s="272">
        <v>45245</v>
      </c>
      <c r="K4389" s="17">
        <f t="shared" si="344"/>
        <v>22</v>
      </c>
      <c r="L4389" s="283">
        <f t="shared" si="342"/>
        <v>8.0119954079068432E-8</v>
      </c>
      <c r="M4389" s="22">
        <f t="shared" si="343"/>
        <v>1.7626389897395054E-6</v>
      </c>
    </row>
    <row r="4390" spans="1:13">
      <c r="A4390" s="16">
        <f t="shared" si="341"/>
        <v>4383</v>
      </c>
      <c r="B4390" s="12" t="s">
        <v>411</v>
      </c>
      <c r="C4390" s="272">
        <v>45215</v>
      </c>
      <c r="D4390" s="272">
        <v>45230</v>
      </c>
      <c r="E4390" s="196">
        <f t="shared" si="345"/>
        <v>45222.5</v>
      </c>
      <c r="F4390" s="272">
        <v>45230</v>
      </c>
      <c r="G4390" s="272">
        <v>45321</v>
      </c>
      <c r="H4390" s="12" t="s">
        <v>412</v>
      </c>
      <c r="I4390" s="234">
        <v>66.259999999999991</v>
      </c>
      <c r="J4390" s="272">
        <v>45322</v>
      </c>
      <c r="K4390" s="17">
        <f t="shared" si="344"/>
        <v>99</v>
      </c>
      <c r="L4390" s="283">
        <f t="shared" si="342"/>
        <v>2.6947960189233876E-7</v>
      </c>
      <c r="M4390" s="22">
        <f t="shared" si="343"/>
        <v>2.6678480587341537E-5</v>
      </c>
    </row>
    <row r="4391" spans="1:13">
      <c r="A4391" s="16">
        <f t="shared" si="341"/>
        <v>4384</v>
      </c>
      <c r="B4391" s="12" t="s">
        <v>411</v>
      </c>
      <c r="C4391" s="272">
        <v>45215</v>
      </c>
      <c r="D4391" s="272">
        <v>45230</v>
      </c>
      <c r="E4391" s="196">
        <f t="shared" si="345"/>
        <v>45222.5</v>
      </c>
      <c r="F4391" s="272">
        <v>45230</v>
      </c>
      <c r="G4391" s="272">
        <v>45321</v>
      </c>
      <c r="H4391" s="12" t="s">
        <v>413</v>
      </c>
      <c r="I4391" s="234">
        <v>66.259999999999991</v>
      </c>
      <c r="J4391" s="272">
        <v>45322</v>
      </c>
      <c r="K4391" s="17">
        <f t="shared" si="344"/>
        <v>99</v>
      </c>
      <c r="L4391" s="283">
        <f t="shared" si="342"/>
        <v>2.6947960189233876E-7</v>
      </c>
      <c r="M4391" s="22">
        <f t="shared" si="343"/>
        <v>2.6678480587341537E-5</v>
      </c>
    </row>
    <row r="4392" spans="1:13">
      <c r="A4392" s="16">
        <f t="shared" si="341"/>
        <v>4385</v>
      </c>
      <c r="B4392" s="12" t="s">
        <v>411</v>
      </c>
      <c r="C4392" s="272">
        <v>45215</v>
      </c>
      <c r="D4392" s="272">
        <v>45230</v>
      </c>
      <c r="E4392" s="196">
        <f t="shared" si="345"/>
        <v>45222.5</v>
      </c>
      <c r="F4392" s="272">
        <v>45230</v>
      </c>
      <c r="G4392" s="272">
        <v>45321</v>
      </c>
      <c r="H4392" s="12" t="s">
        <v>152</v>
      </c>
      <c r="I4392" s="234">
        <v>73.56</v>
      </c>
      <c r="J4392" s="272">
        <v>45322</v>
      </c>
      <c r="K4392" s="17">
        <f t="shared" si="344"/>
        <v>99</v>
      </c>
      <c r="L4392" s="283">
        <f t="shared" si="342"/>
        <v>2.9916872193179058E-7</v>
      </c>
      <c r="M4392" s="22">
        <f t="shared" si="343"/>
        <v>2.9617703471247266E-5</v>
      </c>
    </row>
    <row r="4393" spans="1:13">
      <c r="A4393" s="16">
        <f t="shared" si="341"/>
        <v>4386</v>
      </c>
      <c r="B4393" s="12" t="s">
        <v>411</v>
      </c>
      <c r="C4393" s="272">
        <v>45215</v>
      </c>
      <c r="D4393" s="272">
        <v>45230</v>
      </c>
      <c r="E4393" s="196">
        <f t="shared" si="345"/>
        <v>45222.5</v>
      </c>
      <c r="F4393" s="272">
        <v>45230</v>
      </c>
      <c r="G4393" s="272">
        <v>45237</v>
      </c>
      <c r="H4393" s="12" t="s">
        <v>164</v>
      </c>
      <c r="I4393" s="234">
        <v>211</v>
      </c>
      <c r="J4393" s="272">
        <v>45238</v>
      </c>
      <c r="K4393" s="17">
        <f t="shared" si="344"/>
        <v>15</v>
      </c>
      <c r="L4393" s="283">
        <f t="shared" si="342"/>
        <v>8.5813757922250966E-7</v>
      </c>
      <c r="M4393" s="22">
        <f t="shared" si="343"/>
        <v>1.2872063688337646E-5</v>
      </c>
    </row>
    <row r="4394" spans="1:13">
      <c r="A4394" s="16">
        <f t="shared" si="341"/>
        <v>4387</v>
      </c>
      <c r="B4394" s="12" t="s">
        <v>411</v>
      </c>
      <c r="C4394" s="272">
        <v>45215</v>
      </c>
      <c r="D4394" s="272">
        <v>45230</v>
      </c>
      <c r="E4394" s="196">
        <f t="shared" si="345"/>
        <v>45222.5</v>
      </c>
      <c r="F4394" s="272">
        <v>45230</v>
      </c>
      <c r="G4394" s="272">
        <v>45237</v>
      </c>
      <c r="H4394" s="12" t="s">
        <v>166</v>
      </c>
      <c r="I4394" s="234">
        <v>356</v>
      </c>
      <c r="J4394" s="272">
        <v>45238</v>
      </c>
      <c r="K4394" s="17">
        <f t="shared" si="344"/>
        <v>15</v>
      </c>
      <c r="L4394" s="283">
        <f t="shared" si="342"/>
        <v>1.4478529772664142E-6</v>
      </c>
      <c r="M4394" s="22">
        <f t="shared" si="343"/>
        <v>2.1717794658996215E-5</v>
      </c>
    </row>
    <row r="4395" spans="1:13">
      <c r="A4395" s="16">
        <f t="shared" si="341"/>
        <v>4388</v>
      </c>
      <c r="B4395" s="12" t="s">
        <v>411</v>
      </c>
      <c r="C4395" s="272">
        <v>45215</v>
      </c>
      <c r="D4395" s="272">
        <v>45230</v>
      </c>
      <c r="E4395" s="196">
        <f t="shared" si="345"/>
        <v>45222.5</v>
      </c>
      <c r="F4395" s="272">
        <v>45230</v>
      </c>
      <c r="G4395" s="272">
        <v>45232</v>
      </c>
      <c r="H4395" s="12" t="s">
        <v>152</v>
      </c>
      <c r="I4395" s="234">
        <v>781.1</v>
      </c>
      <c r="J4395" s="272">
        <v>45233</v>
      </c>
      <c r="K4395" s="17">
        <f t="shared" si="344"/>
        <v>10</v>
      </c>
      <c r="L4395" s="283">
        <f t="shared" si="342"/>
        <v>3.1767358442213378E-6</v>
      </c>
      <c r="M4395" s="22">
        <f t="shared" si="343"/>
        <v>3.1767358442213379E-5</v>
      </c>
    </row>
    <row r="4396" spans="1:13">
      <c r="A4396" s="16">
        <f t="shared" si="341"/>
        <v>4389</v>
      </c>
      <c r="B4396" s="12" t="s">
        <v>411</v>
      </c>
      <c r="C4396" s="272">
        <v>45215</v>
      </c>
      <c r="D4396" s="272">
        <v>45230</v>
      </c>
      <c r="E4396" s="196">
        <f t="shared" si="345"/>
        <v>45222.5</v>
      </c>
      <c r="F4396" s="272">
        <v>45230</v>
      </c>
      <c r="G4396" s="272">
        <v>45237</v>
      </c>
      <c r="H4396" s="12" t="s">
        <v>166</v>
      </c>
      <c r="I4396" s="234">
        <v>310.83999999999997</v>
      </c>
      <c r="J4396" s="272">
        <v>45238</v>
      </c>
      <c r="K4396" s="17">
        <f t="shared" si="344"/>
        <v>15</v>
      </c>
      <c r="L4396" s="283">
        <f t="shared" si="342"/>
        <v>1.2641871332963263E-6</v>
      </c>
      <c r="M4396" s="22">
        <f t="shared" si="343"/>
        <v>1.8962806999444895E-5</v>
      </c>
    </row>
    <row r="4397" spans="1:13">
      <c r="A4397" s="16">
        <f t="shared" si="341"/>
        <v>4390</v>
      </c>
      <c r="B4397" s="12" t="s">
        <v>411</v>
      </c>
      <c r="C4397" s="272">
        <v>45215</v>
      </c>
      <c r="D4397" s="272">
        <v>45230</v>
      </c>
      <c r="E4397" s="196">
        <f t="shared" si="345"/>
        <v>45222.5</v>
      </c>
      <c r="F4397" s="272">
        <v>45230</v>
      </c>
      <c r="G4397" s="272">
        <v>45244</v>
      </c>
      <c r="H4397" s="12" t="s">
        <v>152</v>
      </c>
      <c r="I4397" s="234">
        <v>626.41999999999996</v>
      </c>
      <c r="J4397" s="272">
        <v>45245</v>
      </c>
      <c r="K4397" s="17">
        <f t="shared" si="344"/>
        <v>22</v>
      </c>
      <c r="L4397" s="283">
        <f t="shared" si="342"/>
        <v>2.5476518596045708E-6</v>
      </c>
      <c r="M4397" s="22">
        <f t="shared" si="343"/>
        <v>5.6048340911300555E-5</v>
      </c>
    </row>
    <row r="4398" spans="1:13">
      <c r="A4398" s="16">
        <f t="shared" si="341"/>
        <v>4391</v>
      </c>
      <c r="B4398" s="12" t="s">
        <v>411</v>
      </c>
      <c r="C4398" s="272">
        <v>45215</v>
      </c>
      <c r="D4398" s="272">
        <v>45230</v>
      </c>
      <c r="E4398" s="196">
        <f t="shared" si="345"/>
        <v>45222.5</v>
      </c>
      <c r="F4398" s="272">
        <v>45230</v>
      </c>
      <c r="G4398" s="272">
        <v>45321</v>
      </c>
      <c r="H4398" s="12" t="s">
        <v>152</v>
      </c>
      <c r="I4398" s="234">
        <v>42.73</v>
      </c>
      <c r="J4398" s="272">
        <v>45322</v>
      </c>
      <c r="K4398" s="17">
        <f t="shared" si="344"/>
        <v>99</v>
      </c>
      <c r="L4398" s="283">
        <f t="shared" si="342"/>
        <v>1.7378302729942102E-7</v>
      </c>
      <c r="M4398" s="22">
        <f t="shared" si="343"/>
        <v>1.7204519702642679E-5</v>
      </c>
    </row>
    <row r="4399" spans="1:13">
      <c r="A4399" s="16">
        <f t="shared" si="341"/>
        <v>4392</v>
      </c>
      <c r="B4399" s="12" t="s">
        <v>411</v>
      </c>
      <c r="C4399" s="272">
        <v>45215</v>
      </c>
      <c r="D4399" s="272">
        <v>45230</v>
      </c>
      <c r="E4399" s="196">
        <f t="shared" si="345"/>
        <v>45222.5</v>
      </c>
      <c r="F4399" s="272">
        <v>45230</v>
      </c>
      <c r="G4399" s="272">
        <v>45321</v>
      </c>
      <c r="H4399" s="12" t="s">
        <v>414</v>
      </c>
      <c r="I4399" s="234">
        <v>30.72</v>
      </c>
      <c r="J4399" s="272">
        <v>45322</v>
      </c>
      <c r="K4399" s="17">
        <f t="shared" si="344"/>
        <v>99</v>
      </c>
      <c r="L4399" s="283">
        <f t="shared" si="342"/>
        <v>1.2493832433040517E-7</v>
      </c>
      <c r="M4399" s="22">
        <f t="shared" si="343"/>
        <v>1.2368894108710112E-5</v>
      </c>
    </row>
    <row r="4400" spans="1:13">
      <c r="A4400" s="16">
        <f t="shared" si="341"/>
        <v>4393</v>
      </c>
      <c r="B4400" s="12" t="s">
        <v>411</v>
      </c>
      <c r="C4400" s="272">
        <v>45215</v>
      </c>
      <c r="D4400" s="272">
        <v>45230</v>
      </c>
      <c r="E4400" s="196">
        <f t="shared" si="345"/>
        <v>45222.5</v>
      </c>
      <c r="F4400" s="272">
        <v>45230</v>
      </c>
      <c r="G4400" s="272">
        <v>45247</v>
      </c>
      <c r="H4400" s="12" t="s">
        <v>157</v>
      </c>
      <c r="I4400" s="234">
        <v>259.54000000000002</v>
      </c>
      <c r="J4400" s="272">
        <v>45250</v>
      </c>
      <c r="K4400" s="17">
        <f t="shared" si="344"/>
        <v>25</v>
      </c>
      <c r="L4400" s="283">
        <f t="shared" si="342"/>
        <v>1.0555498924711382E-6</v>
      </c>
      <c r="M4400" s="22">
        <f t="shared" si="343"/>
        <v>2.6388747311778454E-5</v>
      </c>
    </row>
    <row r="4401" spans="1:13">
      <c r="A4401" s="16">
        <f t="shared" si="341"/>
        <v>4394</v>
      </c>
      <c r="B4401" s="12" t="s">
        <v>411</v>
      </c>
      <c r="C4401" s="272">
        <v>45215</v>
      </c>
      <c r="D4401" s="272">
        <v>45230</v>
      </c>
      <c r="E4401" s="196">
        <f t="shared" si="345"/>
        <v>45222.5</v>
      </c>
      <c r="F4401" s="272">
        <v>45230</v>
      </c>
      <c r="G4401" s="272">
        <v>45320</v>
      </c>
      <c r="H4401" s="12" t="s">
        <v>152</v>
      </c>
      <c r="I4401" s="234">
        <v>49.89</v>
      </c>
      <c r="J4401" s="272">
        <v>45321</v>
      </c>
      <c r="K4401" s="17">
        <f t="shared" si="344"/>
        <v>98</v>
      </c>
      <c r="L4401" s="283">
        <f t="shared" si="342"/>
        <v>2.0290276695455451E-7</v>
      </c>
      <c r="M4401" s="22">
        <f t="shared" si="343"/>
        <v>1.9884471161546344E-5</v>
      </c>
    </row>
    <row r="4402" spans="1:13">
      <c r="A4402" s="16">
        <f t="shared" si="341"/>
        <v>4395</v>
      </c>
      <c r="B4402" s="12" t="s">
        <v>411</v>
      </c>
      <c r="C4402" s="272">
        <v>45215</v>
      </c>
      <c r="D4402" s="272">
        <v>45230</v>
      </c>
      <c r="E4402" s="196">
        <f t="shared" si="345"/>
        <v>45222.5</v>
      </c>
      <c r="F4402" s="272">
        <v>45230</v>
      </c>
      <c r="G4402" s="272">
        <v>45247</v>
      </c>
      <c r="H4402" s="12" t="s">
        <v>154</v>
      </c>
      <c r="I4402" s="234">
        <v>15.24</v>
      </c>
      <c r="J4402" s="272">
        <v>45250</v>
      </c>
      <c r="K4402" s="17">
        <f t="shared" si="344"/>
        <v>25</v>
      </c>
      <c r="L4402" s="283">
        <f t="shared" si="342"/>
        <v>6.198112183578695E-8</v>
      </c>
      <c r="M4402" s="22">
        <f t="shared" si="343"/>
        <v>1.5495280458946738E-6</v>
      </c>
    </row>
    <row r="4403" spans="1:13">
      <c r="A4403" s="16">
        <f t="shared" si="341"/>
        <v>4396</v>
      </c>
      <c r="B4403" s="12" t="s">
        <v>411</v>
      </c>
      <c r="C4403" s="272">
        <v>45215</v>
      </c>
      <c r="D4403" s="272">
        <v>45230</v>
      </c>
      <c r="E4403" s="196">
        <f t="shared" si="345"/>
        <v>45222.5</v>
      </c>
      <c r="F4403" s="272">
        <v>45230</v>
      </c>
      <c r="G4403" s="272">
        <v>45247</v>
      </c>
      <c r="H4403" s="12" t="s">
        <v>157</v>
      </c>
      <c r="I4403" s="234">
        <v>2160.41</v>
      </c>
      <c r="J4403" s="272">
        <v>45250</v>
      </c>
      <c r="K4403" s="17">
        <f t="shared" si="344"/>
        <v>25</v>
      </c>
      <c r="L4403" s="283">
        <f t="shared" si="342"/>
        <v>8.7863934006071177E-6</v>
      </c>
      <c r="M4403" s="22">
        <f t="shared" si="343"/>
        <v>2.1965983501517794E-4</v>
      </c>
    </row>
    <row r="4404" spans="1:13">
      <c r="A4404" s="16">
        <f t="shared" si="341"/>
        <v>4397</v>
      </c>
      <c r="B4404" s="12" t="s">
        <v>411</v>
      </c>
      <c r="C4404" s="272">
        <v>45215</v>
      </c>
      <c r="D4404" s="272">
        <v>45230</v>
      </c>
      <c r="E4404" s="196">
        <f t="shared" si="345"/>
        <v>45222.5</v>
      </c>
      <c r="F4404" s="272">
        <v>45230</v>
      </c>
      <c r="G4404" s="272">
        <v>45247</v>
      </c>
      <c r="H4404" s="12" t="s">
        <v>157</v>
      </c>
      <c r="I4404" s="234">
        <v>350.49</v>
      </c>
      <c r="J4404" s="272">
        <v>45250</v>
      </c>
      <c r="K4404" s="17">
        <f t="shared" si="344"/>
        <v>25</v>
      </c>
      <c r="L4404" s="283">
        <f t="shared" si="342"/>
        <v>1.4254437921407459E-6</v>
      </c>
      <c r="M4404" s="22">
        <f t="shared" si="343"/>
        <v>3.5636094803518648E-5</v>
      </c>
    </row>
    <row r="4405" spans="1:13">
      <c r="A4405" s="16">
        <f t="shared" si="341"/>
        <v>4398</v>
      </c>
      <c r="B4405" s="12" t="s">
        <v>411</v>
      </c>
      <c r="C4405" s="272">
        <v>45215</v>
      </c>
      <c r="D4405" s="272">
        <v>45230</v>
      </c>
      <c r="E4405" s="196">
        <f t="shared" si="345"/>
        <v>45222.5</v>
      </c>
      <c r="F4405" s="272">
        <v>45230</v>
      </c>
      <c r="G4405" s="272">
        <v>45247</v>
      </c>
      <c r="H4405" s="12" t="s">
        <v>157</v>
      </c>
      <c r="I4405" s="234">
        <v>39.25</v>
      </c>
      <c r="J4405" s="272">
        <v>45250</v>
      </c>
      <c r="K4405" s="17">
        <f t="shared" si="344"/>
        <v>25</v>
      </c>
      <c r="L4405" s="283">
        <f t="shared" si="342"/>
        <v>1.5962985774636731E-7</v>
      </c>
      <c r="M4405" s="22">
        <f t="shared" si="343"/>
        <v>3.9907464436591828E-6</v>
      </c>
    </row>
    <row r="4406" spans="1:13">
      <c r="A4406" s="16">
        <f t="shared" si="341"/>
        <v>4399</v>
      </c>
      <c r="B4406" s="12" t="s">
        <v>411</v>
      </c>
      <c r="C4406" s="272">
        <v>45215</v>
      </c>
      <c r="D4406" s="272">
        <v>45230</v>
      </c>
      <c r="E4406" s="196">
        <f t="shared" si="345"/>
        <v>45222.5</v>
      </c>
      <c r="F4406" s="272">
        <v>45230</v>
      </c>
      <c r="G4406" s="272">
        <v>45247</v>
      </c>
      <c r="H4406" s="12" t="s">
        <v>166</v>
      </c>
      <c r="I4406" s="234">
        <v>5753.6200000000008</v>
      </c>
      <c r="J4406" s="272">
        <v>45250</v>
      </c>
      <c r="K4406" s="17">
        <f t="shared" si="344"/>
        <v>25</v>
      </c>
      <c r="L4406" s="283">
        <f t="shared" si="342"/>
        <v>2.3399988334437044E-5</v>
      </c>
      <c r="M4406" s="22">
        <f t="shared" si="343"/>
        <v>5.8499970836092612E-4</v>
      </c>
    </row>
    <row r="4407" spans="1:13">
      <c r="A4407" s="16">
        <f t="shared" si="341"/>
        <v>4400</v>
      </c>
      <c r="B4407" s="12" t="s">
        <v>411</v>
      </c>
      <c r="C4407" s="272">
        <v>45215</v>
      </c>
      <c r="D4407" s="272">
        <v>45230</v>
      </c>
      <c r="E4407" s="196">
        <f t="shared" si="345"/>
        <v>45222.5</v>
      </c>
      <c r="F4407" s="272">
        <v>45230</v>
      </c>
      <c r="G4407" s="272">
        <v>45321</v>
      </c>
      <c r="H4407" s="12" t="s">
        <v>407</v>
      </c>
      <c r="I4407" s="234">
        <v>417.00000000000011</v>
      </c>
      <c r="J4407" s="272">
        <v>45322</v>
      </c>
      <c r="K4407" s="17">
        <f t="shared" si="344"/>
        <v>99</v>
      </c>
      <c r="L4407" s="283">
        <f t="shared" si="342"/>
        <v>1.6959401447193678E-6</v>
      </c>
      <c r="M4407" s="22">
        <f t="shared" si="343"/>
        <v>1.6789807432721741E-4</v>
      </c>
    </row>
    <row r="4408" spans="1:13">
      <c r="A4408" s="16">
        <f t="shared" si="341"/>
        <v>4401</v>
      </c>
      <c r="B4408" s="12" t="s">
        <v>411</v>
      </c>
      <c r="C4408" s="272">
        <v>45215</v>
      </c>
      <c r="D4408" s="272">
        <v>45230</v>
      </c>
      <c r="E4408" s="196">
        <f t="shared" si="345"/>
        <v>45222.5</v>
      </c>
      <c r="F4408" s="272">
        <v>45230</v>
      </c>
      <c r="G4408" s="272">
        <v>45247</v>
      </c>
      <c r="H4408" s="12" t="s">
        <v>157</v>
      </c>
      <c r="I4408" s="234">
        <v>281.25</v>
      </c>
      <c r="J4408" s="272">
        <v>45250</v>
      </c>
      <c r="K4408" s="17">
        <f t="shared" si="344"/>
        <v>25</v>
      </c>
      <c r="L4408" s="283">
        <f t="shared" si="342"/>
        <v>1.1438445220679186E-6</v>
      </c>
      <c r="M4408" s="22">
        <f t="shared" si="343"/>
        <v>2.8596113051697966E-5</v>
      </c>
    </row>
    <row r="4409" spans="1:13">
      <c r="A4409" s="16">
        <f t="shared" si="341"/>
        <v>4402</v>
      </c>
      <c r="B4409" s="12" t="s">
        <v>411</v>
      </c>
      <c r="C4409" s="272">
        <v>45215</v>
      </c>
      <c r="D4409" s="272">
        <v>45230</v>
      </c>
      <c r="E4409" s="196">
        <f t="shared" si="345"/>
        <v>45222.5</v>
      </c>
      <c r="F4409" s="272">
        <v>45230</v>
      </c>
      <c r="G4409" s="272">
        <v>45321</v>
      </c>
      <c r="H4409" s="12" t="s">
        <v>152</v>
      </c>
      <c r="I4409" s="234">
        <v>83.16</v>
      </c>
      <c r="J4409" s="272">
        <v>45322</v>
      </c>
      <c r="K4409" s="17">
        <f t="shared" si="344"/>
        <v>99</v>
      </c>
      <c r="L4409" s="283">
        <f t="shared" si="342"/>
        <v>3.3821194828504219E-7</v>
      </c>
      <c r="M4409" s="22">
        <f t="shared" si="343"/>
        <v>3.3482982880219178E-5</v>
      </c>
    </row>
    <row r="4410" spans="1:13">
      <c r="A4410" s="16">
        <f t="shared" si="341"/>
        <v>4403</v>
      </c>
      <c r="B4410" s="12" t="s">
        <v>411</v>
      </c>
      <c r="C4410" s="272">
        <v>45215</v>
      </c>
      <c r="D4410" s="272">
        <v>45230</v>
      </c>
      <c r="E4410" s="196">
        <f t="shared" si="345"/>
        <v>45222.5</v>
      </c>
      <c r="F4410" s="272">
        <v>45230</v>
      </c>
      <c r="G4410" s="272">
        <v>45321</v>
      </c>
      <c r="H4410" s="12" t="s">
        <v>152</v>
      </c>
      <c r="I4410" s="234">
        <v>23.2</v>
      </c>
      <c r="J4410" s="272">
        <v>45322</v>
      </c>
      <c r="K4410" s="17">
        <f t="shared" si="344"/>
        <v>99</v>
      </c>
      <c r="L4410" s="283">
        <f t="shared" si="342"/>
        <v>9.4354463687024755E-8</v>
      </c>
      <c r="M4410" s="22">
        <f t="shared" si="343"/>
        <v>9.3410919050154507E-6</v>
      </c>
    </row>
    <row r="4411" spans="1:13">
      <c r="A4411" s="16">
        <f t="shared" si="341"/>
        <v>4404</v>
      </c>
      <c r="B4411" s="12" t="s">
        <v>411</v>
      </c>
      <c r="C4411" s="272">
        <v>45215</v>
      </c>
      <c r="D4411" s="272">
        <v>45230</v>
      </c>
      <c r="E4411" s="196">
        <f t="shared" si="345"/>
        <v>45222.5</v>
      </c>
      <c r="F4411" s="272">
        <v>45230</v>
      </c>
      <c r="G4411" s="272">
        <v>45321</v>
      </c>
      <c r="H4411" s="12" t="s">
        <v>152</v>
      </c>
      <c r="I4411" s="234">
        <v>446.13000000000011</v>
      </c>
      <c r="J4411" s="272">
        <v>45322</v>
      </c>
      <c r="K4411" s="17">
        <f t="shared" si="344"/>
        <v>99</v>
      </c>
      <c r="L4411" s="283">
        <f t="shared" si="342"/>
        <v>1.8144119346850157E-6</v>
      </c>
      <c r="M4411" s="22">
        <f t="shared" si="343"/>
        <v>1.7962678153381656E-4</v>
      </c>
    </row>
    <row r="4412" spans="1:13">
      <c r="A4412" s="16">
        <f t="shared" si="341"/>
        <v>4405</v>
      </c>
      <c r="B4412" s="12" t="s">
        <v>411</v>
      </c>
      <c r="C4412" s="272">
        <v>45215</v>
      </c>
      <c r="D4412" s="272">
        <v>45230</v>
      </c>
      <c r="E4412" s="196">
        <f t="shared" si="345"/>
        <v>45222.5</v>
      </c>
      <c r="F4412" s="272">
        <v>45230</v>
      </c>
      <c r="G4412" s="272">
        <v>45321</v>
      </c>
      <c r="H4412" s="12" t="s">
        <v>156</v>
      </c>
      <c r="I4412" s="234">
        <v>72.38</v>
      </c>
      <c r="J4412" s="272">
        <v>45322</v>
      </c>
      <c r="K4412" s="17">
        <f t="shared" si="344"/>
        <v>99</v>
      </c>
      <c r="L4412" s="283">
        <f t="shared" si="342"/>
        <v>2.9436965869253672E-7</v>
      </c>
      <c r="M4412" s="22">
        <f t="shared" si="343"/>
        <v>2.9142596210561135E-5</v>
      </c>
    </row>
    <row r="4413" spans="1:13">
      <c r="A4413" s="16">
        <f t="shared" si="341"/>
        <v>4406</v>
      </c>
      <c r="B4413" s="12" t="s">
        <v>411</v>
      </c>
      <c r="C4413" s="272">
        <v>45215</v>
      </c>
      <c r="D4413" s="272">
        <v>45230</v>
      </c>
      <c r="E4413" s="196">
        <f t="shared" si="345"/>
        <v>45222.5</v>
      </c>
      <c r="F4413" s="272">
        <v>45230</v>
      </c>
      <c r="G4413" s="272">
        <v>45232</v>
      </c>
      <c r="H4413" s="12" t="s">
        <v>152</v>
      </c>
      <c r="I4413" s="234">
        <v>101.72</v>
      </c>
      <c r="J4413" s="272">
        <v>45233</v>
      </c>
      <c r="K4413" s="17">
        <f t="shared" si="344"/>
        <v>10</v>
      </c>
      <c r="L4413" s="283">
        <f t="shared" si="342"/>
        <v>4.1369551923466196E-7</v>
      </c>
      <c r="M4413" s="22">
        <f t="shared" si="343"/>
        <v>4.1369551923466199E-6</v>
      </c>
    </row>
    <row r="4414" spans="1:13">
      <c r="A4414" s="16">
        <f t="shared" si="341"/>
        <v>4407</v>
      </c>
      <c r="B4414" s="12" t="s">
        <v>411</v>
      </c>
      <c r="C4414" s="272">
        <v>45215</v>
      </c>
      <c r="D4414" s="272">
        <v>45230</v>
      </c>
      <c r="E4414" s="196">
        <f t="shared" si="345"/>
        <v>45222.5</v>
      </c>
      <c r="F4414" s="272">
        <v>45230</v>
      </c>
      <c r="G4414" s="272">
        <v>45232</v>
      </c>
      <c r="H4414" s="12" t="s">
        <v>156</v>
      </c>
      <c r="I4414" s="234">
        <v>119.97</v>
      </c>
      <c r="J4414" s="272">
        <v>45233</v>
      </c>
      <c r="K4414" s="17">
        <f t="shared" si="344"/>
        <v>10</v>
      </c>
      <c r="L4414" s="283">
        <f t="shared" si="342"/>
        <v>4.8791831933329135E-7</v>
      </c>
      <c r="M4414" s="22">
        <f t="shared" si="343"/>
        <v>4.8791831933329137E-6</v>
      </c>
    </row>
    <row r="4415" spans="1:13">
      <c r="A4415" s="16">
        <f t="shared" si="341"/>
        <v>4408</v>
      </c>
      <c r="B4415" s="12" t="s">
        <v>411</v>
      </c>
      <c r="C4415" s="272">
        <v>45215</v>
      </c>
      <c r="D4415" s="272">
        <v>45230</v>
      </c>
      <c r="E4415" s="196">
        <f t="shared" si="345"/>
        <v>45222.5</v>
      </c>
      <c r="F4415" s="272">
        <v>45230</v>
      </c>
      <c r="G4415" s="272">
        <v>45247</v>
      </c>
      <c r="H4415" s="12" t="s">
        <v>157</v>
      </c>
      <c r="I4415" s="234">
        <v>325.39999999999998</v>
      </c>
      <c r="J4415" s="272">
        <v>45250</v>
      </c>
      <c r="K4415" s="17">
        <f t="shared" si="344"/>
        <v>25</v>
      </c>
      <c r="L4415" s="283">
        <f t="shared" si="342"/>
        <v>1.3234026932654246E-6</v>
      </c>
      <c r="M4415" s="22">
        <f t="shared" si="343"/>
        <v>3.3085067331635614E-5</v>
      </c>
    </row>
    <row r="4416" spans="1:13">
      <c r="A4416" s="16">
        <f t="shared" si="341"/>
        <v>4409</v>
      </c>
      <c r="B4416" s="12" t="s">
        <v>411</v>
      </c>
      <c r="C4416" s="272">
        <v>45215</v>
      </c>
      <c r="D4416" s="272">
        <v>45230</v>
      </c>
      <c r="E4416" s="196">
        <f t="shared" si="345"/>
        <v>45222.5</v>
      </c>
      <c r="F4416" s="272">
        <v>45230</v>
      </c>
      <c r="G4416" s="272">
        <v>45321</v>
      </c>
      <c r="H4416" s="12" t="s">
        <v>158</v>
      </c>
      <c r="I4416" s="234">
        <v>518.63</v>
      </c>
      <c r="J4416" s="272">
        <v>45322</v>
      </c>
      <c r="K4416" s="17">
        <f t="shared" si="344"/>
        <v>99</v>
      </c>
      <c r="L4416" s="283">
        <f t="shared" si="342"/>
        <v>2.1092696337069677E-6</v>
      </c>
      <c r="M4416" s="22">
        <f t="shared" si="343"/>
        <v>2.0881769373698981E-4</v>
      </c>
    </row>
    <row r="4417" spans="1:13">
      <c r="A4417" s="16">
        <f t="shared" si="341"/>
        <v>4410</v>
      </c>
      <c r="B4417" s="12" t="s">
        <v>411</v>
      </c>
      <c r="C4417" s="272">
        <v>45215</v>
      </c>
      <c r="D4417" s="272">
        <v>45230</v>
      </c>
      <c r="E4417" s="196">
        <f t="shared" si="345"/>
        <v>45222.5</v>
      </c>
      <c r="F4417" s="272">
        <v>45230</v>
      </c>
      <c r="G4417" s="272">
        <v>45230</v>
      </c>
      <c r="H4417" s="12" t="s">
        <v>167</v>
      </c>
      <c r="I4417" s="234">
        <v>29409.160000000003</v>
      </c>
      <c r="J4417" s="272">
        <v>45231</v>
      </c>
      <c r="K4417" s="17">
        <f t="shared" si="344"/>
        <v>8</v>
      </c>
      <c r="L4417" s="283">
        <f t="shared" si="342"/>
        <v>1.196071344519785E-4</v>
      </c>
      <c r="M4417" s="22">
        <f t="shared" si="343"/>
        <v>9.5685707561582803E-4</v>
      </c>
    </row>
    <row r="4418" spans="1:13">
      <c r="A4418" s="16">
        <f t="shared" si="341"/>
        <v>4411</v>
      </c>
      <c r="B4418" s="12" t="s">
        <v>411</v>
      </c>
      <c r="C4418" s="272">
        <v>45215</v>
      </c>
      <c r="D4418" s="272">
        <v>45230</v>
      </c>
      <c r="E4418" s="196">
        <f t="shared" si="345"/>
        <v>45222.5</v>
      </c>
      <c r="F4418" s="272">
        <v>45230</v>
      </c>
      <c r="G4418" s="272">
        <v>45230</v>
      </c>
      <c r="H4418" s="12" t="s">
        <v>160</v>
      </c>
      <c r="I4418" s="234">
        <v>400508.8499999987</v>
      </c>
      <c r="J4418" s="272">
        <v>45231</v>
      </c>
      <c r="K4418" s="17">
        <f t="shared" si="344"/>
        <v>8</v>
      </c>
      <c r="L4418" s="283">
        <f t="shared" si="342"/>
        <v>1.6288705923990052E-3</v>
      </c>
      <c r="M4418" s="22">
        <f t="shared" si="343"/>
        <v>1.3030964739192042E-2</v>
      </c>
    </row>
    <row r="4419" spans="1:13">
      <c r="A4419" s="16">
        <f t="shared" si="341"/>
        <v>4412</v>
      </c>
      <c r="B4419" s="12" t="s">
        <v>411</v>
      </c>
      <c r="C4419" s="272">
        <v>45215</v>
      </c>
      <c r="D4419" s="272">
        <v>45230</v>
      </c>
      <c r="E4419" s="196">
        <f t="shared" si="345"/>
        <v>45222.5</v>
      </c>
      <c r="F4419" s="272">
        <v>45230</v>
      </c>
      <c r="G4419" s="272">
        <v>45230</v>
      </c>
      <c r="H4419" s="12" t="s">
        <v>159</v>
      </c>
      <c r="I4419" s="234">
        <v>400508.89999999874</v>
      </c>
      <c r="J4419" s="272">
        <v>45231</v>
      </c>
      <c r="K4419" s="17">
        <f t="shared" si="344"/>
        <v>8</v>
      </c>
      <c r="L4419" s="283">
        <f t="shared" si="342"/>
        <v>1.6288707957491427E-3</v>
      </c>
      <c r="M4419" s="22">
        <f t="shared" si="343"/>
        <v>1.3030966365993142E-2</v>
      </c>
    </row>
    <row r="4420" spans="1:13">
      <c r="A4420" s="16">
        <f t="shared" si="341"/>
        <v>4413</v>
      </c>
      <c r="B4420" s="12" t="s">
        <v>411</v>
      </c>
      <c r="C4420" s="272">
        <v>45215</v>
      </c>
      <c r="D4420" s="272">
        <v>45230</v>
      </c>
      <c r="E4420" s="196">
        <f t="shared" si="345"/>
        <v>45222.5</v>
      </c>
      <c r="F4420" s="272">
        <v>45230</v>
      </c>
      <c r="G4420" s="272">
        <v>45230</v>
      </c>
      <c r="H4420" s="12" t="s">
        <v>161</v>
      </c>
      <c r="I4420" s="234">
        <v>1396670.9799999981</v>
      </c>
      <c r="J4420" s="272">
        <v>45231</v>
      </c>
      <c r="K4420" s="17">
        <f t="shared" si="344"/>
        <v>8</v>
      </c>
      <c r="L4420" s="283">
        <f t="shared" si="342"/>
        <v>5.6802647097039267E-3</v>
      </c>
      <c r="M4420" s="22">
        <f t="shared" si="343"/>
        <v>4.5442117677631413E-2</v>
      </c>
    </row>
    <row r="4421" spans="1:13">
      <c r="A4421" s="16">
        <f t="shared" si="341"/>
        <v>4414</v>
      </c>
      <c r="B4421" s="12" t="s">
        <v>411</v>
      </c>
      <c r="C4421" s="272">
        <v>45215</v>
      </c>
      <c r="D4421" s="272">
        <v>45230</v>
      </c>
      <c r="E4421" s="196">
        <f t="shared" si="345"/>
        <v>45222.5</v>
      </c>
      <c r="F4421" s="272">
        <v>45230</v>
      </c>
      <c r="G4421" s="272">
        <v>45230</v>
      </c>
      <c r="H4421" s="12" t="s">
        <v>162</v>
      </c>
      <c r="I4421" s="234">
        <v>1396670.9999999979</v>
      </c>
      <c r="J4421" s="272">
        <v>45231</v>
      </c>
      <c r="K4421" s="17">
        <f t="shared" si="344"/>
        <v>8</v>
      </c>
      <c r="L4421" s="283">
        <f t="shared" si="342"/>
        <v>5.6802647910439803E-3</v>
      </c>
      <c r="M4421" s="22">
        <f t="shared" si="343"/>
        <v>4.5442118328351842E-2</v>
      </c>
    </row>
    <row r="4422" spans="1:13">
      <c r="A4422" s="16">
        <f t="shared" si="341"/>
        <v>4415</v>
      </c>
      <c r="B4422" s="12" t="s">
        <v>411</v>
      </c>
      <c r="C4422" s="272">
        <v>45215</v>
      </c>
      <c r="D4422" s="272">
        <v>45230</v>
      </c>
      <c r="E4422" s="196">
        <f t="shared" si="345"/>
        <v>45222.5</v>
      </c>
      <c r="F4422" s="272">
        <v>45230</v>
      </c>
      <c r="G4422" s="272">
        <v>45230</v>
      </c>
      <c r="H4422" s="12" t="s">
        <v>163</v>
      </c>
      <c r="I4422" s="234">
        <v>3413528.6599999978</v>
      </c>
      <c r="J4422" s="272">
        <v>45231</v>
      </c>
      <c r="K4422" s="17">
        <f t="shared" si="344"/>
        <v>8</v>
      </c>
      <c r="L4422" s="283">
        <f t="shared" si="342"/>
        <v>1.3882830430801209E-2</v>
      </c>
      <c r="M4422" s="22">
        <f t="shared" si="343"/>
        <v>0.11106264344640968</v>
      </c>
    </row>
    <row r="4423" spans="1:13">
      <c r="A4423" s="16">
        <f t="shared" si="341"/>
        <v>4416</v>
      </c>
      <c r="B4423" s="12" t="s">
        <v>411</v>
      </c>
      <c r="C4423" s="272">
        <v>45215</v>
      </c>
      <c r="D4423" s="272">
        <v>45230</v>
      </c>
      <c r="E4423" s="196">
        <f t="shared" si="345"/>
        <v>45222.5</v>
      </c>
      <c r="F4423" s="272">
        <v>45230</v>
      </c>
      <c r="G4423" s="272">
        <v>45321</v>
      </c>
      <c r="H4423" s="12" t="s">
        <v>152</v>
      </c>
      <c r="I4423" s="234">
        <v>147.76</v>
      </c>
      <c r="J4423" s="272">
        <v>45322</v>
      </c>
      <c r="K4423" s="17">
        <f t="shared" si="344"/>
        <v>99</v>
      </c>
      <c r="L4423" s="283">
        <f t="shared" si="342"/>
        <v>6.0094032562046455E-7</v>
      </c>
      <c r="M4423" s="22">
        <f t="shared" si="343"/>
        <v>5.9493092236425991E-5</v>
      </c>
    </row>
    <row r="4424" spans="1:13">
      <c r="A4424" s="16">
        <f t="shared" si="341"/>
        <v>4417</v>
      </c>
      <c r="B4424" s="12" t="s">
        <v>411</v>
      </c>
      <c r="C4424" s="272">
        <v>45215</v>
      </c>
      <c r="D4424" s="272">
        <v>45230</v>
      </c>
      <c r="E4424" s="196">
        <f t="shared" si="345"/>
        <v>45222.5</v>
      </c>
      <c r="F4424" s="272">
        <v>45230</v>
      </c>
      <c r="G4424" s="272">
        <v>45321</v>
      </c>
      <c r="H4424" s="12" t="s">
        <v>165</v>
      </c>
      <c r="I4424" s="234">
        <v>4.76</v>
      </c>
      <c r="J4424" s="272">
        <v>45322</v>
      </c>
      <c r="K4424" s="17">
        <f t="shared" si="344"/>
        <v>99</v>
      </c>
      <c r="L4424" s="283">
        <f t="shared" si="342"/>
        <v>1.9358933066820596E-8</v>
      </c>
      <c r="M4424" s="22">
        <f t="shared" si="343"/>
        <v>1.9165343736152388E-6</v>
      </c>
    </row>
    <row r="4425" spans="1:13">
      <c r="A4425" s="16">
        <f t="shared" ref="A4425:A4488" si="346">A4424+1</f>
        <v>4418</v>
      </c>
      <c r="B4425" s="12" t="s">
        <v>411</v>
      </c>
      <c r="C4425" s="272">
        <v>45215</v>
      </c>
      <c r="D4425" s="272">
        <v>45230</v>
      </c>
      <c r="E4425" s="196">
        <f t="shared" si="345"/>
        <v>45222.5</v>
      </c>
      <c r="F4425" s="272">
        <v>45230</v>
      </c>
      <c r="G4425" s="272">
        <v>45247</v>
      </c>
      <c r="H4425" s="12" t="s">
        <v>157</v>
      </c>
      <c r="I4425" s="234">
        <v>184.66</v>
      </c>
      <c r="J4425" s="272">
        <v>45250</v>
      </c>
      <c r="K4425" s="17">
        <f t="shared" si="344"/>
        <v>25</v>
      </c>
      <c r="L4425" s="283">
        <f t="shared" si="342"/>
        <v>7.5101272691577548E-7</v>
      </c>
      <c r="M4425" s="22">
        <f t="shared" si="343"/>
        <v>1.8775318172894385E-5</v>
      </c>
    </row>
    <row r="4426" spans="1:13">
      <c r="A4426" s="16">
        <f t="shared" si="346"/>
        <v>4419</v>
      </c>
      <c r="B4426" s="12" t="s">
        <v>411</v>
      </c>
      <c r="C4426" s="272">
        <v>45215</v>
      </c>
      <c r="D4426" s="272">
        <v>45230</v>
      </c>
      <c r="E4426" s="196">
        <f t="shared" si="345"/>
        <v>45222.5</v>
      </c>
      <c r="F4426" s="272">
        <v>45230</v>
      </c>
      <c r="G4426" s="272">
        <v>45321</v>
      </c>
      <c r="H4426" s="12" t="s">
        <v>156</v>
      </c>
      <c r="I4426" s="234">
        <v>182.9</v>
      </c>
      <c r="J4426" s="272">
        <v>45322</v>
      </c>
      <c r="K4426" s="17">
        <f t="shared" si="344"/>
        <v>99</v>
      </c>
      <c r="L4426" s="283">
        <f t="shared" ref="L4426:L4489" si="347">I4426/$I$5449</f>
        <v>7.4385480208434599E-7</v>
      </c>
      <c r="M4426" s="22">
        <f t="shared" ref="M4426:M4489" si="348">L4426*K4426</f>
        <v>7.3641625406350251E-5</v>
      </c>
    </row>
    <row r="4427" spans="1:13">
      <c r="A4427" s="16">
        <f t="shared" si="346"/>
        <v>4420</v>
      </c>
      <c r="B4427" s="12" t="s">
        <v>411</v>
      </c>
      <c r="C4427" s="272">
        <v>45215</v>
      </c>
      <c r="D4427" s="272">
        <v>45230</v>
      </c>
      <c r="E4427" s="196">
        <f t="shared" si="345"/>
        <v>45222.5</v>
      </c>
      <c r="F4427" s="272">
        <v>45230</v>
      </c>
      <c r="G4427" s="272">
        <v>45321</v>
      </c>
      <c r="H4427" s="12" t="s">
        <v>152</v>
      </c>
      <c r="I4427" s="234">
        <v>11.06</v>
      </c>
      <c r="J4427" s="272">
        <v>45322</v>
      </c>
      <c r="K4427" s="17">
        <f t="shared" ref="K4427:K4490" si="349">(G4427-D4427)+((D4427-C4427+1)/2)</f>
        <v>99</v>
      </c>
      <c r="L4427" s="283">
        <f t="shared" si="347"/>
        <v>4.4981050361141974E-8</v>
      </c>
      <c r="M4427" s="22">
        <f t="shared" si="348"/>
        <v>4.4531239857530553E-6</v>
      </c>
    </row>
    <row r="4428" spans="1:13">
      <c r="A4428" s="16">
        <f t="shared" si="346"/>
        <v>4421</v>
      </c>
      <c r="B4428" s="12" t="s">
        <v>411</v>
      </c>
      <c r="C4428" s="272">
        <v>45215</v>
      </c>
      <c r="D4428" s="272">
        <v>45230</v>
      </c>
      <c r="E4428" s="196">
        <f t="shared" si="345"/>
        <v>45222.5</v>
      </c>
      <c r="F4428" s="272">
        <v>45230</v>
      </c>
      <c r="G4428" s="272">
        <v>45321</v>
      </c>
      <c r="H4428" s="12" t="s">
        <v>152</v>
      </c>
      <c r="I4428" s="234">
        <v>70.53</v>
      </c>
      <c r="J4428" s="272">
        <v>45322</v>
      </c>
      <c r="K4428" s="17">
        <f t="shared" si="349"/>
        <v>99</v>
      </c>
      <c r="L4428" s="283">
        <f t="shared" si="347"/>
        <v>2.868457036140455E-7</v>
      </c>
      <c r="M4428" s="22">
        <f t="shared" si="348"/>
        <v>2.8397724657790506E-5</v>
      </c>
    </row>
    <row r="4429" spans="1:13">
      <c r="A4429" s="16">
        <f t="shared" si="346"/>
        <v>4422</v>
      </c>
      <c r="B4429" s="12" t="s">
        <v>411</v>
      </c>
      <c r="C4429" s="272">
        <v>45215</v>
      </c>
      <c r="D4429" s="272">
        <v>45230</v>
      </c>
      <c r="E4429" s="196">
        <f t="shared" si="345"/>
        <v>45222.5</v>
      </c>
      <c r="F4429" s="272">
        <v>45230</v>
      </c>
      <c r="G4429" s="272">
        <v>45247</v>
      </c>
      <c r="H4429" s="12" t="s">
        <v>157</v>
      </c>
      <c r="I4429" s="234">
        <v>246.99</v>
      </c>
      <c r="J4429" s="272">
        <v>45250</v>
      </c>
      <c r="K4429" s="17">
        <f t="shared" si="349"/>
        <v>25</v>
      </c>
      <c r="L4429" s="283">
        <f t="shared" si="347"/>
        <v>1.0045090080197519E-6</v>
      </c>
      <c r="M4429" s="22">
        <f t="shared" si="348"/>
        <v>2.5112725200493799E-5</v>
      </c>
    </row>
    <row r="4430" spans="1:13">
      <c r="A4430" s="16">
        <f t="shared" si="346"/>
        <v>4423</v>
      </c>
      <c r="B4430" s="12" t="s">
        <v>411</v>
      </c>
      <c r="C4430" s="272">
        <v>45215</v>
      </c>
      <c r="D4430" s="272">
        <v>45230</v>
      </c>
      <c r="E4430" s="196">
        <f t="shared" si="345"/>
        <v>45222.5</v>
      </c>
      <c r="F4430" s="272">
        <v>45230</v>
      </c>
      <c r="G4430" s="272">
        <v>45321</v>
      </c>
      <c r="H4430" s="12" t="s">
        <v>152</v>
      </c>
      <c r="I4430" s="234">
        <v>58.95</v>
      </c>
      <c r="J4430" s="272">
        <v>45322</v>
      </c>
      <c r="K4430" s="17">
        <f t="shared" si="349"/>
        <v>99</v>
      </c>
      <c r="L4430" s="283">
        <f t="shared" si="347"/>
        <v>2.3974981182543574E-7</v>
      </c>
      <c r="M4430" s="22">
        <f t="shared" si="348"/>
        <v>2.3735231370718139E-5</v>
      </c>
    </row>
    <row r="4431" spans="1:13">
      <c r="A4431" s="16">
        <f t="shared" si="346"/>
        <v>4424</v>
      </c>
      <c r="B4431" s="12" t="s">
        <v>411</v>
      </c>
      <c r="C4431" s="272">
        <v>45215</v>
      </c>
      <c r="D4431" s="272">
        <v>45230</v>
      </c>
      <c r="E4431" s="196">
        <f t="shared" si="345"/>
        <v>45222.5</v>
      </c>
      <c r="F4431" s="272">
        <v>45230</v>
      </c>
      <c r="G4431" s="272">
        <v>45247</v>
      </c>
      <c r="H4431" s="12" t="s">
        <v>157</v>
      </c>
      <c r="I4431" s="234">
        <v>429.32000000000005</v>
      </c>
      <c r="J4431" s="272">
        <v>45250</v>
      </c>
      <c r="K4431" s="17">
        <f t="shared" si="349"/>
        <v>25</v>
      </c>
      <c r="L4431" s="283">
        <f t="shared" si="347"/>
        <v>1.7460456185393738E-6</v>
      </c>
      <c r="M4431" s="22">
        <f t="shared" si="348"/>
        <v>4.3651140463484349E-5</v>
      </c>
    </row>
    <row r="4432" spans="1:13">
      <c r="A4432" s="16">
        <f t="shared" si="346"/>
        <v>4425</v>
      </c>
      <c r="B4432" s="12" t="s">
        <v>411</v>
      </c>
      <c r="C4432" s="272">
        <v>45215</v>
      </c>
      <c r="D4432" s="272">
        <v>45230</v>
      </c>
      <c r="E4432" s="196">
        <f t="shared" si="345"/>
        <v>45222.5</v>
      </c>
      <c r="F4432" s="272">
        <v>45230</v>
      </c>
      <c r="G4432" s="272">
        <v>45321</v>
      </c>
      <c r="H4432" s="12" t="s">
        <v>154</v>
      </c>
      <c r="I4432" s="234">
        <v>30.23</v>
      </c>
      <c r="J4432" s="272">
        <v>45322</v>
      </c>
      <c r="K4432" s="17">
        <f t="shared" si="349"/>
        <v>99</v>
      </c>
      <c r="L4432" s="283">
        <f t="shared" si="347"/>
        <v>1.2294549298529131E-7</v>
      </c>
      <c r="M4432" s="22">
        <f t="shared" si="348"/>
        <v>1.2171603805543839E-5</v>
      </c>
    </row>
    <row r="4433" spans="1:13">
      <c r="A4433" s="16">
        <f t="shared" si="346"/>
        <v>4426</v>
      </c>
      <c r="B4433" s="12" t="s">
        <v>411</v>
      </c>
      <c r="C4433" s="272">
        <v>45215</v>
      </c>
      <c r="D4433" s="272">
        <v>45230</v>
      </c>
      <c r="E4433" s="196">
        <f t="shared" si="345"/>
        <v>45222.5</v>
      </c>
      <c r="F4433" s="272">
        <v>45230</v>
      </c>
      <c r="G4433" s="272">
        <v>45244</v>
      </c>
      <c r="H4433" s="12" t="s">
        <v>164</v>
      </c>
      <c r="I4433" s="234">
        <v>228.17</v>
      </c>
      <c r="J4433" s="272">
        <v>45245</v>
      </c>
      <c r="K4433" s="17">
        <f t="shared" si="349"/>
        <v>22</v>
      </c>
      <c r="L4433" s="283">
        <f t="shared" si="347"/>
        <v>9.2796801635639819E-7</v>
      </c>
      <c r="M4433" s="22">
        <f t="shared" si="348"/>
        <v>2.0415296359840762E-5</v>
      </c>
    </row>
    <row r="4434" spans="1:13">
      <c r="A4434" s="16">
        <f t="shared" si="346"/>
        <v>4427</v>
      </c>
      <c r="B4434" s="12" t="s">
        <v>411</v>
      </c>
      <c r="C4434" s="272">
        <v>45215</v>
      </c>
      <c r="D4434" s="272">
        <v>45230</v>
      </c>
      <c r="E4434" s="196">
        <f t="shared" si="345"/>
        <v>45222.5</v>
      </c>
      <c r="F4434" s="272">
        <v>45230</v>
      </c>
      <c r="G4434" s="272">
        <v>45244</v>
      </c>
      <c r="H4434" s="12" t="s">
        <v>166</v>
      </c>
      <c r="I4434" s="234">
        <v>1503.7199999999998</v>
      </c>
      <c r="J4434" s="272">
        <v>45245</v>
      </c>
      <c r="K4434" s="17">
        <f t="shared" si="349"/>
        <v>22</v>
      </c>
      <c r="L4434" s="283">
        <f t="shared" si="347"/>
        <v>6.1156333679074501E-6</v>
      </c>
      <c r="M4434" s="22">
        <f t="shared" si="348"/>
        <v>1.345439340939639E-4</v>
      </c>
    </row>
    <row r="4435" spans="1:13">
      <c r="A4435" s="16">
        <f t="shared" si="346"/>
        <v>4428</v>
      </c>
      <c r="B4435" s="12" t="s">
        <v>411</v>
      </c>
      <c r="C4435" s="272">
        <v>45215</v>
      </c>
      <c r="D4435" s="272">
        <v>45230</v>
      </c>
      <c r="E4435" s="196">
        <f t="shared" si="345"/>
        <v>45222.5</v>
      </c>
      <c r="F4435" s="272">
        <v>45230</v>
      </c>
      <c r="G4435" s="272">
        <v>45247</v>
      </c>
      <c r="H4435" s="12" t="s">
        <v>154</v>
      </c>
      <c r="I4435" s="234">
        <v>889.05</v>
      </c>
      <c r="J4435" s="272">
        <v>45250</v>
      </c>
      <c r="K4435" s="17">
        <f t="shared" si="349"/>
        <v>25</v>
      </c>
      <c r="L4435" s="283">
        <f t="shared" si="347"/>
        <v>3.6157687905581619E-6</v>
      </c>
      <c r="M4435" s="22">
        <f t="shared" si="348"/>
        <v>9.0394219763954053E-5</v>
      </c>
    </row>
    <row r="4436" spans="1:13">
      <c r="A4436" s="16">
        <f t="shared" si="346"/>
        <v>4429</v>
      </c>
      <c r="B4436" s="12" t="s">
        <v>411</v>
      </c>
      <c r="C4436" s="272">
        <v>45215</v>
      </c>
      <c r="D4436" s="272">
        <v>45230</v>
      </c>
      <c r="E4436" s="196">
        <f t="shared" si="345"/>
        <v>45222.5</v>
      </c>
      <c r="F4436" s="272">
        <v>45230</v>
      </c>
      <c r="G4436" s="272">
        <v>45247</v>
      </c>
      <c r="H4436" s="12" t="s">
        <v>157</v>
      </c>
      <c r="I4436" s="234">
        <v>1654.5099999999995</v>
      </c>
      <c r="J4436" s="272">
        <v>45250</v>
      </c>
      <c r="K4436" s="17">
        <f t="shared" si="349"/>
        <v>25</v>
      </c>
      <c r="L4436" s="283">
        <f t="shared" si="347"/>
        <v>6.7288967118456587E-6</v>
      </c>
      <c r="M4436" s="22">
        <f t="shared" si="348"/>
        <v>1.6822241779614148E-4</v>
      </c>
    </row>
    <row r="4437" spans="1:13">
      <c r="A4437" s="16">
        <f t="shared" si="346"/>
        <v>4430</v>
      </c>
      <c r="B4437" s="12" t="s">
        <v>411</v>
      </c>
      <c r="C4437" s="272">
        <v>45215</v>
      </c>
      <c r="D4437" s="272">
        <v>45230</v>
      </c>
      <c r="E4437" s="196">
        <f t="shared" si="345"/>
        <v>45222.5</v>
      </c>
      <c r="F4437" s="272">
        <v>45230</v>
      </c>
      <c r="G4437" s="272">
        <v>45247</v>
      </c>
      <c r="H4437" s="12" t="s">
        <v>157</v>
      </c>
      <c r="I4437" s="234">
        <v>69.150000000000006</v>
      </c>
      <c r="J4437" s="272">
        <v>45250</v>
      </c>
      <c r="K4437" s="17">
        <f t="shared" si="349"/>
        <v>25</v>
      </c>
      <c r="L4437" s="283">
        <f t="shared" si="347"/>
        <v>2.8123323982576563E-7</v>
      </c>
      <c r="M4437" s="22">
        <f t="shared" si="348"/>
        <v>7.030830995644141E-6</v>
      </c>
    </row>
    <row r="4438" spans="1:13">
      <c r="A4438" s="16">
        <f t="shared" si="346"/>
        <v>4431</v>
      </c>
      <c r="B4438" s="12" t="s">
        <v>411</v>
      </c>
      <c r="C4438" s="272">
        <v>45215</v>
      </c>
      <c r="D4438" s="272">
        <v>45230</v>
      </c>
      <c r="E4438" s="196">
        <f t="shared" si="345"/>
        <v>45222.5</v>
      </c>
      <c r="F4438" s="272">
        <v>45230</v>
      </c>
      <c r="G4438" s="272">
        <v>45247</v>
      </c>
      <c r="H4438" s="12" t="s">
        <v>157</v>
      </c>
      <c r="I4438" s="234">
        <v>692.49</v>
      </c>
      <c r="J4438" s="272">
        <v>45250</v>
      </c>
      <c r="K4438" s="17">
        <f t="shared" si="349"/>
        <v>25</v>
      </c>
      <c r="L4438" s="283">
        <f t="shared" si="347"/>
        <v>2.816358730975335E-6</v>
      </c>
      <c r="M4438" s="22">
        <f t="shared" si="348"/>
        <v>7.0408968274383369E-5</v>
      </c>
    </row>
    <row r="4439" spans="1:13">
      <c r="A4439" s="16">
        <f t="shared" si="346"/>
        <v>4432</v>
      </c>
      <c r="B4439" s="12" t="s">
        <v>411</v>
      </c>
      <c r="C4439" s="272">
        <v>45215</v>
      </c>
      <c r="D4439" s="272">
        <v>45230</v>
      </c>
      <c r="E4439" s="196">
        <f t="shared" si="345"/>
        <v>45222.5</v>
      </c>
      <c r="F4439" s="272">
        <v>45230</v>
      </c>
      <c r="G4439" s="272">
        <v>45244</v>
      </c>
      <c r="H4439" s="12" t="s">
        <v>153</v>
      </c>
      <c r="I4439" s="234">
        <v>38.33</v>
      </c>
      <c r="J4439" s="272">
        <v>45245</v>
      </c>
      <c r="K4439" s="17">
        <f t="shared" si="349"/>
        <v>22</v>
      </c>
      <c r="L4439" s="283">
        <f t="shared" si="347"/>
        <v>1.5588821522084736E-7</v>
      </c>
      <c r="M4439" s="22">
        <f t="shared" si="348"/>
        <v>3.4295407348586421E-6</v>
      </c>
    </row>
    <row r="4440" spans="1:13">
      <c r="A4440" s="16">
        <f t="shared" si="346"/>
        <v>4433</v>
      </c>
      <c r="B4440" s="12" t="s">
        <v>411</v>
      </c>
      <c r="C4440" s="272">
        <v>45215</v>
      </c>
      <c r="D4440" s="272">
        <v>45230</v>
      </c>
      <c r="E4440" s="196">
        <f t="shared" si="345"/>
        <v>45222.5</v>
      </c>
      <c r="F4440" s="272">
        <v>45230</v>
      </c>
      <c r="G4440" s="272">
        <v>45232</v>
      </c>
      <c r="H4440" s="12" t="s">
        <v>152</v>
      </c>
      <c r="I4440" s="234">
        <v>116.66999999999999</v>
      </c>
      <c r="J4440" s="272">
        <v>45233</v>
      </c>
      <c r="K4440" s="17">
        <f t="shared" si="349"/>
        <v>10</v>
      </c>
      <c r="L4440" s="283">
        <f t="shared" si="347"/>
        <v>4.7449721027436108E-7</v>
      </c>
      <c r="M4440" s="22">
        <f t="shared" si="348"/>
        <v>4.7449721027436103E-6</v>
      </c>
    </row>
    <row r="4441" spans="1:13">
      <c r="A4441" s="16">
        <f t="shared" si="346"/>
        <v>4434</v>
      </c>
      <c r="B4441" s="12" t="s">
        <v>411</v>
      </c>
      <c r="C4441" s="272">
        <v>45215</v>
      </c>
      <c r="D4441" s="272">
        <v>45230</v>
      </c>
      <c r="E4441" s="196">
        <f t="shared" si="345"/>
        <v>45222.5</v>
      </c>
      <c r="F4441" s="272">
        <v>45230</v>
      </c>
      <c r="G4441" s="272">
        <v>45247</v>
      </c>
      <c r="H4441" s="12" t="s">
        <v>154</v>
      </c>
      <c r="I4441" s="234">
        <v>50.12</v>
      </c>
      <c r="J4441" s="272">
        <v>45250</v>
      </c>
      <c r="K4441" s="17">
        <f t="shared" si="349"/>
        <v>25</v>
      </c>
      <c r="L4441" s="283">
        <f t="shared" si="347"/>
        <v>2.0383817758593449E-7</v>
      </c>
      <c r="M4441" s="22">
        <f t="shared" si="348"/>
        <v>5.0959544396483626E-6</v>
      </c>
    </row>
    <row r="4442" spans="1:13">
      <c r="A4442" s="16">
        <f t="shared" si="346"/>
        <v>4435</v>
      </c>
      <c r="B4442" s="12" t="s">
        <v>411</v>
      </c>
      <c r="C4442" s="272">
        <v>45215</v>
      </c>
      <c r="D4442" s="272">
        <v>45230</v>
      </c>
      <c r="E4442" s="196">
        <f t="shared" si="345"/>
        <v>45222.5</v>
      </c>
      <c r="F4442" s="272">
        <v>45230</v>
      </c>
      <c r="G4442" s="272">
        <v>45247</v>
      </c>
      <c r="H4442" s="12" t="s">
        <v>157</v>
      </c>
      <c r="I4442" s="234">
        <v>1942.21</v>
      </c>
      <c r="J4442" s="272">
        <v>45250</v>
      </c>
      <c r="K4442" s="17">
        <f t="shared" si="349"/>
        <v>25</v>
      </c>
      <c r="L4442" s="283">
        <f t="shared" si="347"/>
        <v>7.8989734016196703E-6</v>
      </c>
      <c r="M4442" s="22">
        <f t="shared" si="348"/>
        <v>1.9747433504049177E-4</v>
      </c>
    </row>
    <row r="4443" spans="1:13">
      <c r="A4443" s="16">
        <f t="shared" si="346"/>
        <v>4436</v>
      </c>
      <c r="B4443" s="12" t="s">
        <v>411</v>
      </c>
      <c r="C4443" s="272">
        <v>45215</v>
      </c>
      <c r="D4443" s="272">
        <v>45230</v>
      </c>
      <c r="E4443" s="196">
        <f t="shared" si="345"/>
        <v>45222.5</v>
      </c>
      <c r="F4443" s="272">
        <v>45230</v>
      </c>
      <c r="G4443" s="272">
        <v>45232</v>
      </c>
      <c r="H4443" s="12" t="s">
        <v>152</v>
      </c>
      <c r="I4443" s="234">
        <v>35.78</v>
      </c>
      <c r="J4443" s="272">
        <v>45233</v>
      </c>
      <c r="K4443" s="17">
        <f t="shared" si="349"/>
        <v>10</v>
      </c>
      <c r="L4443" s="283">
        <f t="shared" si="347"/>
        <v>1.4551735822076492E-7</v>
      </c>
      <c r="M4443" s="22">
        <f t="shared" si="348"/>
        <v>1.4551735822076492E-6</v>
      </c>
    </row>
    <row r="4444" spans="1:13">
      <c r="A4444" s="16">
        <f t="shared" si="346"/>
        <v>4437</v>
      </c>
      <c r="B4444" s="12" t="s">
        <v>411</v>
      </c>
      <c r="C4444" s="272">
        <v>45215</v>
      </c>
      <c r="D4444" s="272">
        <v>45230</v>
      </c>
      <c r="E4444" s="196">
        <f t="shared" si="345"/>
        <v>45222.5</v>
      </c>
      <c r="F4444" s="272">
        <v>45230</v>
      </c>
      <c r="G4444" s="272">
        <v>45232</v>
      </c>
      <c r="H4444" s="12" t="s">
        <v>156</v>
      </c>
      <c r="I4444" s="234">
        <v>190.55</v>
      </c>
      <c r="J4444" s="272">
        <v>45233</v>
      </c>
      <c r="K4444" s="17">
        <f t="shared" si="349"/>
        <v>10</v>
      </c>
      <c r="L4444" s="283">
        <f t="shared" si="347"/>
        <v>7.749673730845934E-7</v>
      </c>
      <c r="M4444" s="22">
        <f t="shared" si="348"/>
        <v>7.7496737308459334E-6</v>
      </c>
    </row>
    <row r="4445" spans="1:13">
      <c r="A4445" s="16">
        <f t="shared" si="346"/>
        <v>4438</v>
      </c>
      <c r="B4445" s="12" t="s">
        <v>411</v>
      </c>
      <c r="C4445" s="272">
        <v>45215</v>
      </c>
      <c r="D4445" s="272">
        <v>45230</v>
      </c>
      <c r="E4445" s="196">
        <f t="shared" si="345"/>
        <v>45222.5</v>
      </c>
      <c r="F4445" s="272">
        <v>45230</v>
      </c>
      <c r="G4445" s="272">
        <v>45247</v>
      </c>
      <c r="H4445" s="12" t="s">
        <v>157</v>
      </c>
      <c r="I4445" s="234">
        <v>485.51</v>
      </c>
      <c r="J4445" s="272">
        <v>45250</v>
      </c>
      <c r="K4445" s="17">
        <f t="shared" si="349"/>
        <v>25</v>
      </c>
      <c r="L4445" s="283">
        <f t="shared" si="347"/>
        <v>1.9745705027882493E-6</v>
      </c>
      <c r="M4445" s="22">
        <f t="shared" si="348"/>
        <v>4.9364262569706236E-5</v>
      </c>
    </row>
    <row r="4446" spans="1:13">
      <c r="A4446" s="16">
        <f t="shared" si="346"/>
        <v>4439</v>
      </c>
      <c r="B4446" s="12" t="s">
        <v>411</v>
      </c>
      <c r="C4446" s="272">
        <v>45215</v>
      </c>
      <c r="D4446" s="272">
        <v>45230</v>
      </c>
      <c r="E4446" s="196">
        <f t="shared" si="345"/>
        <v>45222.5</v>
      </c>
      <c r="F4446" s="272">
        <v>45230</v>
      </c>
      <c r="G4446" s="272">
        <v>45247</v>
      </c>
      <c r="H4446" s="12" t="s">
        <v>157</v>
      </c>
      <c r="I4446" s="234">
        <v>131.22999999999999</v>
      </c>
      <c r="J4446" s="272">
        <v>45250</v>
      </c>
      <c r="K4446" s="17">
        <f t="shared" si="349"/>
        <v>25</v>
      </c>
      <c r="L4446" s="283">
        <f t="shared" si="347"/>
        <v>5.3371277024345942E-7</v>
      </c>
      <c r="M4446" s="22">
        <f t="shared" si="348"/>
        <v>1.3342819256086485E-5</v>
      </c>
    </row>
    <row r="4447" spans="1:13">
      <c r="A4447" s="16">
        <f t="shared" si="346"/>
        <v>4440</v>
      </c>
      <c r="B4447" s="12" t="s">
        <v>411</v>
      </c>
      <c r="C4447" s="272">
        <v>45215</v>
      </c>
      <c r="D4447" s="272">
        <v>45230</v>
      </c>
      <c r="E4447" s="196">
        <f t="shared" si="345"/>
        <v>45222.5</v>
      </c>
      <c r="F4447" s="272">
        <v>45230</v>
      </c>
      <c r="G4447" s="272">
        <v>45232</v>
      </c>
      <c r="H4447" s="12" t="s">
        <v>152</v>
      </c>
      <c r="I4447" s="234">
        <v>52.910000000000004</v>
      </c>
      <c r="J4447" s="272">
        <v>45233</v>
      </c>
      <c r="K4447" s="17">
        <f t="shared" si="349"/>
        <v>10</v>
      </c>
      <c r="L4447" s="283">
        <f t="shared" si="347"/>
        <v>2.1518511524484829E-7</v>
      </c>
      <c r="M4447" s="22">
        <f t="shared" si="348"/>
        <v>2.1518511524484831E-6</v>
      </c>
    </row>
    <row r="4448" spans="1:13">
      <c r="A4448" s="16">
        <f t="shared" si="346"/>
        <v>4441</v>
      </c>
      <c r="B4448" s="12" t="s">
        <v>411</v>
      </c>
      <c r="C4448" s="272">
        <v>45215</v>
      </c>
      <c r="D4448" s="272">
        <v>45230</v>
      </c>
      <c r="E4448" s="196">
        <f t="shared" si="345"/>
        <v>45222.5</v>
      </c>
      <c r="F4448" s="272">
        <v>45230</v>
      </c>
      <c r="G4448" s="272">
        <v>45232</v>
      </c>
      <c r="H4448" s="12" t="s">
        <v>156</v>
      </c>
      <c r="I4448" s="234">
        <v>143.97</v>
      </c>
      <c r="J4448" s="272">
        <v>45233</v>
      </c>
      <c r="K4448" s="17">
        <f t="shared" si="349"/>
        <v>10</v>
      </c>
      <c r="L4448" s="283">
        <f t="shared" si="347"/>
        <v>5.8552638521642046E-7</v>
      </c>
      <c r="M4448" s="22">
        <f t="shared" si="348"/>
        <v>5.8552638521642044E-6</v>
      </c>
    </row>
    <row r="4449" spans="1:13">
      <c r="A4449" s="16">
        <f t="shared" si="346"/>
        <v>4442</v>
      </c>
      <c r="B4449" s="12" t="s">
        <v>411</v>
      </c>
      <c r="C4449" s="272">
        <v>45215</v>
      </c>
      <c r="D4449" s="272">
        <v>45230</v>
      </c>
      <c r="E4449" s="196">
        <f t="shared" si="345"/>
        <v>45222.5</v>
      </c>
      <c r="F4449" s="272">
        <v>45230</v>
      </c>
      <c r="G4449" s="272">
        <v>45232</v>
      </c>
      <c r="H4449" s="12" t="s">
        <v>166</v>
      </c>
      <c r="I4449" s="234">
        <v>374.14</v>
      </c>
      <c r="J4449" s="272">
        <v>45233</v>
      </c>
      <c r="K4449" s="17">
        <f t="shared" si="349"/>
        <v>10</v>
      </c>
      <c r="L4449" s="283">
        <f t="shared" si="347"/>
        <v>1.5216284070630794E-6</v>
      </c>
      <c r="M4449" s="22">
        <f t="shared" si="348"/>
        <v>1.5216284070630794E-5</v>
      </c>
    </row>
    <row r="4450" spans="1:13">
      <c r="A4450" s="16">
        <f t="shared" si="346"/>
        <v>4443</v>
      </c>
      <c r="B4450" s="12" t="s">
        <v>411</v>
      </c>
      <c r="C4450" s="272">
        <v>45215</v>
      </c>
      <c r="D4450" s="272">
        <v>45230</v>
      </c>
      <c r="E4450" s="196">
        <f t="shared" si="345"/>
        <v>45222.5</v>
      </c>
      <c r="F4450" s="272">
        <v>45230</v>
      </c>
      <c r="G4450" s="272">
        <v>45247</v>
      </c>
      <c r="H4450" s="12" t="s">
        <v>154</v>
      </c>
      <c r="I4450" s="234">
        <v>663.09</v>
      </c>
      <c r="J4450" s="272">
        <v>45250</v>
      </c>
      <c r="K4450" s="17">
        <f t="shared" si="349"/>
        <v>25</v>
      </c>
      <c r="L4450" s="283">
        <f t="shared" si="347"/>
        <v>2.696788850268502E-6</v>
      </c>
      <c r="M4450" s="22">
        <f t="shared" si="348"/>
        <v>6.7419721256712544E-5</v>
      </c>
    </row>
    <row r="4451" spans="1:13">
      <c r="A4451" s="16">
        <f t="shared" si="346"/>
        <v>4444</v>
      </c>
      <c r="B4451" s="12" t="s">
        <v>411</v>
      </c>
      <c r="C4451" s="272">
        <v>45215</v>
      </c>
      <c r="D4451" s="272">
        <v>45230</v>
      </c>
      <c r="E4451" s="196">
        <f t="shared" si="345"/>
        <v>45222.5</v>
      </c>
      <c r="F4451" s="272">
        <v>45230</v>
      </c>
      <c r="G4451" s="272">
        <v>45247</v>
      </c>
      <c r="H4451" s="12" t="s">
        <v>157</v>
      </c>
      <c r="I4451" s="234">
        <v>9685.6299999999992</v>
      </c>
      <c r="J4451" s="272">
        <v>45250</v>
      </c>
      <c r="K4451" s="17">
        <f t="shared" si="349"/>
        <v>25</v>
      </c>
      <c r="L4451" s="283">
        <f t="shared" si="347"/>
        <v>3.9391483798317132E-5</v>
      </c>
      <c r="M4451" s="22">
        <f t="shared" si="348"/>
        <v>9.8478709495792823E-4</v>
      </c>
    </row>
    <row r="4452" spans="1:13">
      <c r="A4452" s="16">
        <f t="shared" si="346"/>
        <v>4445</v>
      </c>
      <c r="B4452" s="12" t="s">
        <v>411</v>
      </c>
      <c r="C4452" s="272">
        <v>45215</v>
      </c>
      <c r="D4452" s="272">
        <v>45230</v>
      </c>
      <c r="E4452" s="196">
        <f t="shared" si="345"/>
        <v>45222.5</v>
      </c>
      <c r="F4452" s="272">
        <v>45230</v>
      </c>
      <c r="G4452" s="272">
        <v>45247</v>
      </c>
      <c r="H4452" s="12" t="s">
        <v>157</v>
      </c>
      <c r="I4452" s="234">
        <v>150.24</v>
      </c>
      <c r="J4452" s="272">
        <v>45250</v>
      </c>
      <c r="K4452" s="17">
        <f t="shared" si="349"/>
        <v>25</v>
      </c>
      <c r="L4452" s="283">
        <f t="shared" si="347"/>
        <v>6.1102649242838789E-7</v>
      </c>
      <c r="M4452" s="22">
        <f t="shared" si="348"/>
        <v>1.5275662310709696E-5</v>
      </c>
    </row>
    <row r="4453" spans="1:13">
      <c r="A4453" s="16">
        <f t="shared" si="346"/>
        <v>4446</v>
      </c>
      <c r="B4453" s="12" t="s">
        <v>411</v>
      </c>
      <c r="C4453" s="272">
        <v>45215</v>
      </c>
      <c r="D4453" s="272">
        <v>45230</v>
      </c>
      <c r="E4453" s="196">
        <f t="shared" ref="E4453:E4516" si="350">AVERAGE(C4453:D4453)</f>
        <v>45222.5</v>
      </c>
      <c r="F4453" s="272">
        <v>45230</v>
      </c>
      <c r="G4453" s="272">
        <v>45321</v>
      </c>
      <c r="H4453" s="12" t="s">
        <v>152</v>
      </c>
      <c r="I4453" s="234">
        <v>25.84</v>
      </c>
      <c r="J4453" s="272">
        <v>45322</v>
      </c>
      <c r="K4453" s="17">
        <f t="shared" si="349"/>
        <v>99</v>
      </c>
      <c r="L4453" s="283">
        <f t="shared" si="347"/>
        <v>1.0509135093416894E-7</v>
      </c>
      <c r="M4453" s="22">
        <f t="shared" si="348"/>
        <v>1.0404043742482725E-5</v>
      </c>
    </row>
    <row r="4454" spans="1:13">
      <c r="A4454" s="16">
        <f t="shared" si="346"/>
        <v>4447</v>
      </c>
      <c r="B4454" s="12" t="s">
        <v>411</v>
      </c>
      <c r="C4454" s="272">
        <v>45215</v>
      </c>
      <c r="D4454" s="272">
        <v>45230</v>
      </c>
      <c r="E4454" s="196">
        <f t="shared" si="350"/>
        <v>45222.5</v>
      </c>
      <c r="F4454" s="272">
        <v>45230</v>
      </c>
      <c r="G4454" s="272">
        <v>45244</v>
      </c>
      <c r="H4454" s="12" t="s">
        <v>153</v>
      </c>
      <c r="I4454" s="234">
        <v>34.93</v>
      </c>
      <c r="J4454" s="272">
        <v>45245</v>
      </c>
      <c r="K4454" s="17">
        <f t="shared" si="349"/>
        <v>22</v>
      </c>
      <c r="L4454" s="283">
        <f t="shared" si="347"/>
        <v>1.4206040588740408E-7</v>
      </c>
      <c r="M4454" s="22">
        <f t="shared" si="348"/>
        <v>3.1253289295228897E-6</v>
      </c>
    </row>
    <row r="4455" spans="1:13">
      <c r="A4455" s="16">
        <f t="shared" si="346"/>
        <v>4448</v>
      </c>
      <c r="B4455" s="12" t="s">
        <v>411</v>
      </c>
      <c r="C4455" s="272">
        <v>45215</v>
      </c>
      <c r="D4455" s="272">
        <v>45230</v>
      </c>
      <c r="E4455" s="196">
        <f t="shared" si="350"/>
        <v>45222.5</v>
      </c>
      <c r="F4455" s="272">
        <v>45230</v>
      </c>
      <c r="G4455" s="272">
        <v>45247</v>
      </c>
      <c r="H4455" s="12" t="s">
        <v>157</v>
      </c>
      <c r="I4455" s="234">
        <v>325.33</v>
      </c>
      <c r="J4455" s="272">
        <v>45250</v>
      </c>
      <c r="K4455" s="17">
        <f t="shared" si="349"/>
        <v>25</v>
      </c>
      <c r="L4455" s="283">
        <f t="shared" si="347"/>
        <v>1.3231180030732657E-6</v>
      </c>
      <c r="M4455" s="22">
        <f t="shared" si="348"/>
        <v>3.3077950076831642E-5</v>
      </c>
    </row>
    <row r="4456" spans="1:13">
      <c r="A4456" s="16">
        <f t="shared" si="346"/>
        <v>4449</v>
      </c>
      <c r="B4456" s="12" t="s">
        <v>411</v>
      </c>
      <c r="C4456" s="272">
        <v>45215</v>
      </c>
      <c r="D4456" s="272">
        <v>45230</v>
      </c>
      <c r="E4456" s="196">
        <f t="shared" si="350"/>
        <v>45222.5</v>
      </c>
      <c r="F4456" s="272">
        <v>45230</v>
      </c>
      <c r="G4456" s="272">
        <v>45247</v>
      </c>
      <c r="H4456" s="12" t="s">
        <v>166</v>
      </c>
      <c r="I4456" s="234">
        <v>249</v>
      </c>
      <c r="J4456" s="272">
        <v>45250</v>
      </c>
      <c r="K4456" s="17">
        <f t="shared" si="349"/>
        <v>25</v>
      </c>
      <c r="L4456" s="283">
        <f t="shared" si="347"/>
        <v>1.0126836835374639E-6</v>
      </c>
      <c r="M4456" s="22">
        <f t="shared" si="348"/>
        <v>2.5317092088436596E-5</v>
      </c>
    </row>
    <row r="4457" spans="1:13">
      <c r="A4457" s="16">
        <f t="shared" si="346"/>
        <v>4450</v>
      </c>
      <c r="B4457" s="12" t="s">
        <v>411</v>
      </c>
      <c r="C4457" s="272">
        <v>45215</v>
      </c>
      <c r="D4457" s="272">
        <v>45230</v>
      </c>
      <c r="E4457" s="196">
        <f t="shared" si="350"/>
        <v>45222.5</v>
      </c>
      <c r="F4457" s="272">
        <v>45230</v>
      </c>
      <c r="G4457" s="272">
        <v>45232</v>
      </c>
      <c r="H4457" s="12" t="s">
        <v>166</v>
      </c>
      <c r="I4457" s="234">
        <v>1555.77</v>
      </c>
      <c r="J4457" s="272">
        <v>45233</v>
      </c>
      <c r="K4457" s="17">
        <f t="shared" si="349"/>
        <v>10</v>
      </c>
      <c r="L4457" s="283">
        <f t="shared" si="347"/>
        <v>6.3273208607914873E-6</v>
      </c>
      <c r="M4457" s="22">
        <f t="shared" si="348"/>
        <v>6.327320860791488E-5</v>
      </c>
    </row>
    <row r="4458" spans="1:13">
      <c r="A4458" s="16">
        <f t="shared" si="346"/>
        <v>4451</v>
      </c>
      <c r="B4458" s="12" t="s">
        <v>411</v>
      </c>
      <c r="C4458" s="272">
        <v>45215</v>
      </c>
      <c r="D4458" s="272">
        <v>45230</v>
      </c>
      <c r="E4458" s="196">
        <f t="shared" si="350"/>
        <v>45222.5</v>
      </c>
      <c r="F4458" s="272">
        <v>45230</v>
      </c>
      <c r="G4458" s="272">
        <v>45321</v>
      </c>
      <c r="H4458" s="12" t="s">
        <v>152</v>
      </c>
      <c r="I4458" s="234">
        <v>97.28</v>
      </c>
      <c r="J4458" s="272">
        <v>45322</v>
      </c>
      <c r="K4458" s="17">
        <f t="shared" si="349"/>
        <v>99</v>
      </c>
      <c r="L4458" s="283">
        <f t="shared" si="347"/>
        <v>3.956380270462831E-7</v>
      </c>
      <c r="M4458" s="22">
        <f t="shared" si="348"/>
        <v>3.9168164677582024E-5</v>
      </c>
    </row>
    <row r="4459" spans="1:13">
      <c r="A4459" s="16">
        <f t="shared" si="346"/>
        <v>4452</v>
      </c>
      <c r="B4459" s="12" t="s">
        <v>411</v>
      </c>
      <c r="C4459" s="272">
        <v>45215</v>
      </c>
      <c r="D4459" s="272">
        <v>45230</v>
      </c>
      <c r="E4459" s="196">
        <f t="shared" si="350"/>
        <v>45222.5</v>
      </c>
      <c r="F4459" s="272">
        <v>45230</v>
      </c>
      <c r="G4459" s="272">
        <v>45321</v>
      </c>
      <c r="H4459" s="12" t="s">
        <v>165</v>
      </c>
      <c r="I4459" s="234">
        <v>60.84</v>
      </c>
      <c r="J4459" s="272">
        <v>45322</v>
      </c>
      <c r="K4459" s="17">
        <f t="shared" si="349"/>
        <v>99</v>
      </c>
      <c r="L4459" s="283">
        <f t="shared" si="347"/>
        <v>2.4743644701373218E-7</v>
      </c>
      <c r="M4459" s="22">
        <f t="shared" si="348"/>
        <v>2.4496208254359484E-5</v>
      </c>
    </row>
    <row r="4460" spans="1:13">
      <c r="A4460" s="16">
        <f t="shared" si="346"/>
        <v>4453</v>
      </c>
      <c r="B4460" s="12" t="s">
        <v>411</v>
      </c>
      <c r="C4460" s="272">
        <v>45215</v>
      </c>
      <c r="D4460" s="272">
        <v>45230</v>
      </c>
      <c r="E4460" s="196">
        <f t="shared" si="350"/>
        <v>45222.5</v>
      </c>
      <c r="F4460" s="272">
        <v>45230</v>
      </c>
      <c r="G4460" s="272">
        <v>45247</v>
      </c>
      <c r="H4460" s="12" t="s">
        <v>164</v>
      </c>
      <c r="I4460" s="234">
        <v>5284.7900000000018</v>
      </c>
      <c r="J4460" s="272">
        <v>45250</v>
      </c>
      <c r="K4460" s="17">
        <f t="shared" si="349"/>
        <v>25</v>
      </c>
      <c r="L4460" s="283">
        <f t="shared" si="347"/>
        <v>2.1493255437437575E-5</v>
      </c>
      <c r="M4460" s="22">
        <f t="shared" si="348"/>
        <v>5.373313859359394E-4</v>
      </c>
    </row>
    <row r="4461" spans="1:13">
      <c r="A4461" s="16">
        <f t="shared" si="346"/>
        <v>4454</v>
      </c>
      <c r="B4461" s="12" t="s">
        <v>411</v>
      </c>
      <c r="C4461" s="272">
        <v>45215</v>
      </c>
      <c r="D4461" s="272">
        <v>45230</v>
      </c>
      <c r="E4461" s="196">
        <f t="shared" si="350"/>
        <v>45222.5</v>
      </c>
      <c r="F4461" s="272">
        <v>45230</v>
      </c>
      <c r="G4461" s="272">
        <v>45247</v>
      </c>
      <c r="H4461" s="12" t="s">
        <v>166</v>
      </c>
      <c r="I4461" s="234">
        <v>88705.26999999999</v>
      </c>
      <c r="J4461" s="272">
        <v>45250</v>
      </c>
      <c r="K4461" s="17">
        <f t="shared" si="349"/>
        <v>25</v>
      </c>
      <c r="L4461" s="283">
        <f t="shared" si="347"/>
        <v>3.6076457659753124E-4</v>
      </c>
      <c r="M4461" s="22">
        <f t="shared" si="348"/>
        <v>9.0191144149382816E-3</v>
      </c>
    </row>
    <row r="4462" spans="1:13">
      <c r="A4462" s="16">
        <f t="shared" si="346"/>
        <v>4455</v>
      </c>
      <c r="B4462" s="12" t="s">
        <v>411</v>
      </c>
      <c r="C4462" s="272">
        <v>45215</v>
      </c>
      <c r="D4462" s="272">
        <v>45230</v>
      </c>
      <c r="E4462" s="196">
        <f t="shared" si="350"/>
        <v>45222.5</v>
      </c>
      <c r="F4462" s="272">
        <v>45230</v>
      </c>
      <c r="G4462" s="272">
        <v>45247</v>
      </c>
      <c r="H4462" s="12" t="s">
        <v>157</v>
      </c>
      <c r="I4462" s="234">
        <v>259.54999999999995</v>
      </c>
      <c r="J4462" s="272">
        <v>45250</v>
      </c>
      <c r="K4462" s="17">
        <f t="shared" si="349"/>
        <v>25</v>
      </c>
      <c r="L4462" s="283">
        <f t="shared" si="347"/>
        <v>1.0555905624985892E-6</v>
      </c>
      <c r="M4462" s="22">
        <f t="shared" si="348"/>
        <v>2.638976406246473E-5</v>
      </c>
    </row>
    <row r="4463" spans="1:13">
      <c r="A4463" s="16">
        <f t="shared" si="346"/>
        <v>4456</v>
      </c>
      <c r="B4463" s="12" t="s">
        <v>411</v>
      </c>
      <c r="C4463" s="272">
        <v>45215</v>
      </c>
      <c r="D4463" s="272">
        <v>45230</v>
      </c>
      <c r="E4463" s="196">
        <f t="shared" si="350"/>
        <v>45222.5</v>
      </c>
      <c r="F4463" s="272">
        <v>45230</v>
      </c>
      <c r="G4463" s="272">
        <v>45247</v>
      </c>
      <c r="H4463" s="12" t="s">
        <v>157</v>
      </c>
      <c r="I4463" s="234">
        <v>100.4</v>
      </c>
      <c r="J4463" s="272">
        <v>45250</v>
      </c>
      <c r="K4463" s="17">
        <f t="shared" si="349"/>
        <v>25</v>
      </c>
      <c r="L4463" s="283">
        <f t="shared" si="347"/>
        <v>4.0832707561108989E-7</v>
      </c>
      <c r="M4463" s="22">
        <f t="shared" si="348"/>
        <v>1.0208176890277248E-5</v>
      </c>
    </row>
    <row r="4464" spans="1:13">
      <c r="A4464" s="16">
        <f t="shared" si="346"/>
        <v>4457</v>
      </c>
      <c r="B4464" s="12" t="s">
        <v>411</v>
      </c>
      <c r="C4464" s="272">
        <v>45215</v>
      </c>
      <c r="D4464" s="272">
        <v>45230</v>
      </c>
      <c r="E4464" s="196">
        <f t="shared" si="350"/>
        <v>45222.5</v>
      </c>
      <c r="F4464" s="272">
        <v>45230</v>
      </c>
      <c r="G4464" s="272">
        <v>45247</v>
      </c>
      <c r="H4464" s="12" t="s">
        <v>157</v>
      </c>
      <c r="I4464" s="234">
        <v>116.13</v>
      </c>
      <c r="J4464" s="272">
        <v>45250</v>
      </c>
      <c r="K4464" s="17">
        <f t="shared" si="349"/>
        <v>25</v>
      </c>
      <c r="L4464" s="283">
        <f t="shared" si="347"/>
        <v>4.7230102879199072E-7</v>
      </c>
      <c r="M4464" s="22">
        <f t="shared" si="348"/>
        <v>1.1807525719799767E-5</v>
      </c>
    </row>
    <row r="4465" spans="1:13">
      <c r="A4465" s="16">
        <f t="shared" si="346"/>
        <v>4458</v>
      </c>
      <c r="B4465" s="12" t="s">
        <v>411</v>
      </c>
      <c r="C4465" s="272">
        <v>45215</v>
      </c>
      <c r="D4465" s="272">
        <v>45230</v>
      </c>
      <c r="E4465" s="196">
        <f t="shared" si="350"/>
        <v>45222.5</v>
      </c>
      <c r="F4465" s="272">
        <v>45230</v>
      </c>
      <c r="G4465" s="272">
        <v>45247</v>
      </c>
      <c r="H4465" s="12" t="s">
        <v>157</v>
      </c>
      <c r="I4465" s="234">
        <v>1131.71</v>
      </c>
      <c r="J4465" s="272">
        <v>45250</v>
      </c>
      <c r="K4465" s="17">
        <f t="shared" si="349"/>
        <v>25</v>
      </c>
      <c r="L4465" s="283">
        <f t="shared" si="347"/>
        <v>4.6026676766914991E-6</v>
      </c>
      <c r="M4465" s="22">
        <f t="shared" si="348"/>
        <v>1.1506669191728748E-4</v>
      </c>
    </row>
    <row r="4466" spans="1:13">
      <c r="A4466" s="16">
        <f t="shared" si="346"/>
        <v>4459</v>
      </c>
      <c r="B4466" s="12" t="s">
        <v>411</v>
      </c>
      <c r="C4466" s="272">
        <v>45215</v>
      </c>
      <c r="D4466" s="272">
        <v>45230</v>
      </c>
      <c r="E4466" s="196">
        <f t="shared" si="350"/>
        <v>45222.5</v>
      </c>
      <c r="F4466" s="272">
        <v>45230</v>
      </c>
      <c r="G4466" s="272">
        <v>45321</v>
      </c>
      <c r="H4466" s="12" t="s">
        <v>154</v>
      </c>
      <c r="I4466" s="234">
        <v>553.63</v>
      </c>
      <c r="J4466" s="272">
        <v>45322</v>
      </c>
      <c r="K4466" s="17">
        <f t="shared" si="349"/>
        <v>99</v>
      </c>
      <c r="L4466" s="283">
        <f t="shared" si="347"/>
        <v>2.2516147297865308E-6</v>
      </c>
      <c r="M4466" s="22">
        <f t="shared" si="348"/>
        <v>2.2290985824886654E-4</v>
      </c>
    </row>
    <row r="4467" spans="1:13">
      <c r="A4467" s="16">
        <f t="shared" si="346"/>
        <v>4460</v>
      </c>
      <c r="B4467" s="12" t="s">
        <v>411</v>
      </c>
      <c r="C4467" s="272">
        <v>45215</v>
      </c>
      <c r="D4467" s="272">
        <v>45230</v>
      </c>
      <c r="E4467" s="196">
        <f t="shared" si="350"/>
        <v>45222.5</v>
      </c>
      <c r="F4467" s="272">
        <v>45230</v>
      </c>
      <c r="G4467" s="272">
        <v>45239</v>
      </c>
      <c r="H4467" s="12" t="s">
        <v>166</v>
      </c>
      <c r="I4467" s="234">
        <v>20729.710000000006</v>
      </c>
      <c r="J4467" s="272">
        <v>45240</v>
      </c>
      <c r="K4467" s="17">
        <f t="shared" si="349"/>
        <v>17</v>
      </c>
      <c r="L4467" s="283">
        <f t="shared" si="347"/>
        <v>8.4307787475756659E-5</v>
      </c>
      <c r="M4467" s="22">
        <f t="shared" si="348"/>
        <v>1.4332323870878633E-3</v>
      </c>
    </row>
    <row r="4468" spans="1:13">
      <c r="A4468" s="16">
        <f t="shared" si="346"/>
        <v>4461</v>
      </c>
      <c r="B4468" s="12" t="s">
        <v>411</v>
      </c>
      <c r="C4468" s="272">
        <v>45215</v>
      </c>
      <c r="D4468" s="272">
        <v>45230</v>
      </c>
      <c r="E4468" s="196">
        <f t="shared" si="350"/>
        <v>45222.5</v>
      </c>
      <c r="F4468" s="272">
        <v>45230</v>
      </c>
      <c r="G4468" s="272">
        <v>45239</v>
      </c>
      <c r="H4468" s="12" t="s">
        <v>164</v>
      </c>
      <c r="I4468" s="234">
        <v>27213.69</v>
      </c>
      <c r="J4468" s="272">
        <v>45240</v>
      </c>
      <c r="K4468" s="17">
        <f t="shared" si="349"/>
        <v>17</v>
      </c>
      <c r="L4468" s="283">
        <f t="shared" si="347"/>
        <v>1.1067815193512709E-4</v>
      </c>
      <c r="M4468" s="22">
        <f t="shared" si="348"/>
        <v>1.8815285828971606E-3</v>
      </c>
    </row>
    <row r="4469" spans="1:13">
      <c r="A4469" s="16">
        <f t="shared" si="346"/>
        <v>4462</v>
      </c>
      <c r="B4469" s="12" t="s">
        <v>411</v>
      </c>
      <c r="C4469" s="272">
        <v>45215</v>
      </c>
      <c r="D4469" s="272">
        <v>45230</v>
      </c>
      <c r="E4469" s="196">
        <f t="shared" si="350"/>
        <v>45222.5</v>
      </c>
      <c r="F4469" s="272">
        <v>45230</v>
      </c>
      <c r="G4469" s="272">
        <v>45247</v>
      </c>
      <c r="H4469" s="12" t="s">
        <v>154</v>
      </c>
      <c r="I4469" s="234">
        <v>500.55000000000007</v>
      </c>
      <c r="J4469" s="272">
        <v>45250</v>
      </c>
      <c r="K4469" s="17">
        <f t="shared" si="349"/>
        <v>25</v>
      </c>
      <c r="L4469" s="283">
        <f t="shared" si="347"/>
        <v>2.0357382240750107E-6</v>
      </c>
      <c r="M4469" s="22">
        <f t="shared" si="348"/>
        <v>5.0893455601875266E-5</v>
      </c>
    </row>
    <row r="4470" spans="1:13">
      <c r="A4470" s="16">
        <f t="shared" si="346"/>
        <v>4463</v>
      </c>
      <c r="B4470" s="12" t="s">
        <v>411</v>
      </c>
      <c r="C4470" s="272">
        <v>45215</v>
      </c>
      <c r="D4470" s="272">
        <v>45230</v>
      </c>
      <c r="E4470" s="196">
        <f t="shared" si="350"/>
        <v>45222.5</v>
      </c>
      <c r="F4470" s="272">
        <v>45230</v>
      </c>
      <c r="G4470" s="272">
        <v>45247</v>
      </c>
      <c r="H4470" s="12" t="s">
        <v>157</v>
      </c>
      <c r="I4470" s="234">
        <v>1688.45</v>
      </c>
      <c r="J4470" s="272">
        <v>45250</v>
      </c>
      <c r="K4470" s="17">
        <f t="shared" si="349"/>
        <v>25</v>
      </c>
      <c r="L4470" s="283">
        <f t="shared" si="347"/>
        <v>6.866930785015386E-6</v>
      </c>
      <c r="M4470" s="22">
        <f t="shared" si="348"/>
        <v>1.7167326962538464E-4</v>
      </c>
    </row>
    <row r="4471" spans="1:13">
      <c r="A4471" s="16">
        <f t="shared" si="346"/>
        <v>4464</v>
      </c>
      <c r="B4471" s="12" t="s">
        <v>411</v>
      </c>
      <c r="C4471" s="272">
        <v>45215</v>
      </c>
      <c r="D4471" s="272">
        <v>45230</v>
      </c>
      <c r="E4471" s="196">
        <f t="shared" si="350"/>
        <v>45222.5</v>
      </c>
      <c r="F4471" s="272">
        <v>45230</v>
      </c>
      <c r="G4471" s="272">
        <v>45247</v>
      </c>
      <c r="H4471" s="12" t="s">
        <v>157</v>
      </c>
      <c r="I4471" s="234">
        <v>398.48999999999995</v>
      </c>
      <c r="J4471" s="272">
        <v>45250</v>
      </c>
      <c r="K4471" s="17">
        <f t="shared" si="349"/>
        <v>25</v>
      </c>
      <c r="L4471" s="283">
        <f t="shared" si="347"/>
        <v>1.6206599239070039E-6</v>
      </c>
      <c r="M4471" s="22">
        <f t="shared" si="348"/>
        <v>4.0516498097675101E-5</v>
      </c>
    </row>
    <row r="4472" spans="1:13">
      <c r="A4472" s="16">
        <f t="shared" si="346"/>
        <v>4465</v>
      </c>
      <c r="B4472" s="12" t="s">
        <v>411</v>
      </c>
      <c r="C4472" s="272">
        <v>45215</v>
      </c>
      <c r="D4472" s="272">
        <v>45230</v>
      </c>
      <c r="E4472" s="196">
        <f t="shared" si="350"/>
        <v>45222.5</v>
      </c>
      <c r="F4472" s="272">
        <v>45230</v>
      </c>
      <c r="G4472" s="272">
        <v>45321</v>
      </c>
      <c r="H4472" s="12" t="s">
        <v>156</v>
      </c>
      <c r="I4472" s="234">
        <v>20.22</v>
      </c>
      <c r="J4472" s="272">
        <v>45322</v>
      </c>
      <c r="K4472" s="17">
        <f t="shared" si="349"/>
        <v>99</v>
      </c>
      <c r="L4472" s="283">
        <f t="shared" si="347"/>
        <v>8.223479550653623E-8</v>
      </c>
      <c r="M4472" s="22">
        <f t="shared" si="348"/>
        <v>8.1412447551470872E-6</v>
      </c>
    </row>
    <row r="4473" spans="1:13">
      <c r="A4473" s="16">
        <f t="shared" si="346"/>
        <v>4466</v>
      </c>
      <c r="B4473" s="12" t="s">
        <v>411</v>
      </c>
      <c r="C4473" s="272">
        <v>45215</v>
      </c>
      <c r="D4473" s="272">
        <v>45230</v>
      </c>
      <c r="E4473" s="196">
        <f t="shared" si="350"/>
        <v>45222.5</v>
      </c>
      <c r="F4473" s="272">
        <v>45230</v>
      </c>
      <c r="G4473" s="272">
        <v>45259</v>
      </c>
      <c r="H4473" s="12" t="s">
        <v>166</v>
      </c>
      <c r="I4473" s="234">
        <v>133.99</v>
      </c>
      <c r="J4473" s="272">
        <v>45260</v>
      </c>
      <c r="K4473" s="17">
        <f t="shared" si="349"/>
        <v>37</v>
      </c>
      <c r="L4473" s="283">
        <f t="shared" si="347"/>
        <v>5.4493769782001928E-7</v>
      </c>
      <c r="M4473" s="22">
        <f t="shared" si="348"/>
        <v>2.0162694819340712E-5</v>
      </c>
    </row>
    <row r="4474" spans="1:13">
      <c r="A4474" s="16">
        <f t="shared" si="346"/>
        <v>4467</v>
      </c>
      <c r="B4474" s="12" t="s">
        <v>411</v>
      </c>
      <c r="C4474" s="272">
        <v>45215</v>
      </c>
      <c r="D4474" s="272">
        <v>45230</v>
      </c>
      <c r="E4474" s="196">
        <f t="shared" si="350"/>
        <v>45222.5</v>
      </c>
      <c r="F4474" s="272">
        <v>45230</v>
      </c>
      <c r="G4474" s="272">
        <v>45232</v>
      </c>
      <c r="H4474" s="12" t="s">
        <v>156</v>
      </c>
      <c r="I4474" s="234">
        <v>25.85</v>
      </c>
      <c r="J4474" s="272">
        <v>45233</v>
      </c>
      <c r="K4474" s="17">
        <f t="shared" si="349"/>
        <v>10</v>
      </c>
      <c r="L4474" s="283">
        <f t="shared" si="347"/>
        <v>1.0513202096162026E-7</v>
      </c>
      <c r="M4474" s="22">
        <f t="shared" si="348"/>
        <v>1.0513202096162026E-6</v>
      </c>
    </row>
    <row r="4475" spans="1:13">
      <c r="A4475" s="16">
        <f t="shared" si="346"/>
        <v>4468</v>
      </c>
      <c r="B4475" s="12" t="s">
        <v>411</v>
      </c>
      <c r="C4475" s="272">
        <v>45215</v>
      </c>
      <c r="D4475" s="272">
        <v>45230</v>
      </c>
      <c r="E4475" s="196">
        <f t="shared" si="350"/>
        <v>45222.5</v>
      </c>
      <c r="F4475" s="272">
        <v>45230</v>
      </c>
      <c r="G4475" s="272">
        <v>45232</v>
      </c>
      <c r="H4475" s="12" t="s">
        <v>152</v>
      </c>
      <c r="I4475" s="234">
        <v>44.88</v>
      </c>
      <c r="J4475" s="272">
        <v>45233</v>
      </c>
      <c r="K4475" s="17">
        <f t="shared" si="349"/>
        <v>10</v>
      </c>
      <c r="L4475" s="283">
        <f t="shared" si="347"/>
        <v>1.8252708320145134E-7</v>
      </c>
      <c r="M4475" s="22">
        <f t="shared" si="348"/>
        <v>1.8252708320145135E-6</v>
      </c>
    </row>
    <row r="4476" spans="1:13">
      <c r="A4476" s="16">
        <f t="shared" si="346"/>
        <v>4469</v>
      </c>
      <c r="B4476" s="12" t="s">
        <v>411</v>
      </c>
      <c r="C4476" s="272">
        <v>45215</v>
      </c>
      <c r="D4476" s="272">
        <v>45230</v>
      </c>
      <c r="E4476" s="196">
        <f t="shared" si="350"/>
        <v>45222.5</v>
      </c>
      <c r="F4476" s="272">
        <v>45230</v>
      </c>
      <c r="G4476" s="272">
        <v>45321</v>
      </c>
      <c r="H4476" s="12" t="s">
        <v>152</v>
      </c>
      <c r="I4476" s="234">
        <v>30.56</v>
      </c>
      <c r="J4476" s="272">
        <v>45322</v>
      </c>
      <c r="K4476" s="17">
        <f t="shared" si="349"/>
        <v>99</v>
      </c>
      <c r="L4476" s="283">
        <f t="shared" si="347"/>
        <v>1.2428760389118432E-7</v>
      </c>
      <c r="M4476" s="22">
        <f t="shared" si="348"/>
        <v>1.2304472785227247E-5</v>
      </c>
    </row>
    <row r="4477" spans="1:13">
      <c r="A4477" s="16">
        <f t="shared" si="346"/>
        <v>4470</v>
      </c>
      <c r="B4477" s="12" t="s">
        <v>411</v>
      </c>
      <c r="C4477" s="272">
        <v>45215</v>
      </c>
      <c r="D4477" s="272">
        <v>45230</v>
      </c>
      <c r="E4477" s="196">
        <f t="shared" si="350"/>
        <v>45222.5</v>
      </c>
      <c r="F4477" s="272">
        <v>45230</v>
      </c>
      <c r="G4477" s="272">
        <v>45321</v>
      </c>
      <c r="H4477" s="12" t="s">
        <v>156</v>
      </c>
      <c r="I4477" s="234">
        <v>49.39</v>
      </c>
      <c r="J4477" s="272">
        <v>45322</v>
      </c>
      <c r="K4477" s="17">
        <f t="shared" si="349"/>
        <v>99</v>
      </c>
      <c r="L4477" s="283">
        <f t="shared" si="347"/>
        <v>2.0086926558198933E-7</v>
      </c>
      <c r="M4477" s="22">
        <f t="shared" si="348"/>
        <v>1.9886057292616942E-5</v>
      </c>
    </row>
    <row r="4478" spans="1:13">
      <c r="A4478" s="16">
        <f t="shared" si="346"/>
        <v>4471</v>
      </c>
      <c r="B4478" s="12" t="s">
        <v>411</v>
      </c>
      <c r="C4478" s="272">
        <v>45215</v>
      </c>
      <c r="D4478" s="272">
        <v>45230</v>
      </c>
      <c r="E4478" s="196">
        <f t="shared" si="350"/>
        <v>45222.5</v>
      </c>
      <c r="F4478" s="272">
        <v>45230</v>
      </c>
      <c r="G4478" s="272">
        <v>45247</v>
      </c>
      <c r="H4478" s="12" t="s">
        <v>157</v>
      </c>
      <c r="I4478" s="234">
        <v>475.48</v>
      </c>
      <c r="J4478" s="272">
        <v>45250</v>
      </c>
      <c r="K4478" s="17">
        <f t="shared" si="349"/>
        <v>25</v>
      </c>
      <c r="L4478" s="283">
        <f t="shared" si="347"/>
        <v>1.933778465254592E-6</v>
      </c>
      <c r="M4478" s="22">
        <f t="shared" si="348"/>
        <v>4.8344461631364797E-5</v>
      </c>
    </row>
    <row r="4479" spans="1:13">
      <c r="A4479" s="16">
        <f t="shared" si="346"/>
        <v>4472</v>
      </c>
      <c r="B4479" s="12" t="s">
        <v>411</v>
      </c>
      <c r="C4479" s="272">
        <v>45215</v>
      </c>
      <c r="D4479" s="272">
        <v>45230</v>
      </c>
      <c r="E4479" s="196">
        <f t="shared" si="350"/>
        <v>45222.5</v>
      </c>
      <c r="F4479" s="272">
        <v>45230</v>
      </c>
      <c r="G4479" s="272">
        <v>45244</v>
      </c>
      <c r="H4479" s="12" t="s">
        <v>153</v>
      </c>
      <c r="I4479" s="234">
        <v>31.82</v>
      </c>
      <c r="J4479" s="272">
        <v>45245</v>
      </c>
      <c r="K4479" s="17">
        <f t="shared" si="349"/>
        <v>22</v>
      </c>
      <c r="L4479" s="283">
        <f t="shared" si="347"/>
        <v>1.2941202735004861E-7</v>
      </c>
      <c r="M4479" s="22">
        <f t="shared" si="348"/>
        <v>2.8470646017010693E-6</v>
      </c>
    </row>
    <row r="4480" spans="1:13">
      <c r="A4480" s="16">
        <f t="shared" si="346"/>
        <v>4473</v>
      </c>
      <c r="B4480" s="12" t="s">
        <v>411</v>
      </c>
      <c r="C4480" s="272">
        <v>45215</v>
      </c>
      <c r="D4480" s="272">
        <v>45230</v>
      </c>
      <c r="E4480" s="196">
        <f t="shared" si="350"/>
        <v>45222.5</v>
      </c>
      <c r="F4480" s="272">
        <v>45230</v>
      </c>
      <c r="G4480" s="272">
        <v>45321</v>
      </c>
      <c r="H4480" s="12" t="s">
        <v>156</v>
      </c>
      <c r="I4480" s="234">
        <v>9.39</v>
      </c>
      <c r="J4480" s="272">
        <v>45322</v>
      </c>
      <c r="K4480" s="17">
        <f t="shared" si="349"/>
        <v>99</v>
      </c>
      <c r="L4480" s="283">
        <f t="shared" si="347"/>
        <v>3.8189155776774243E-8</v>
      </c>
      <c r="M4480" s="22">
        <f t="shared" si="348"/>
        <v>3.7807264219006502E-6</v>
      </c>
    </row>
    <row r="4481" spans="1:13">
      <c r="A4481" s="16">
        <f t="shared" si="346"/>
        <v>4474</v>
      </c>
      <c r="B4481" s="12" t="s">
        <v>411</v>
      </c>
      <c r="C4481" s="272">
        <v>45215</v>
      </c>
      <c r="D4481" s="272">
        <v>45230</v>
      </c>
      <c r="E4481" s="196">
        <f t="shared" si="350"/>
        <v>45222.5</v>
      </c>
      <c r="F4481" s="272">
        <v>45230</v>
      </c>
      <c r="G4481" s="272">
        <v>45247</v>
      </c>
      <c r="H4481" s="12" t="s">
        <v>157</v>
      </c>
      <c r="I4481" s="234">
        <v>4495.5200000000004</v>
      </c>
      <c r="J4481" s="272">
        <v>45250</v>
      </c>
      <c r="K4481" s="17">
        <f t="shared" si="349"/>
        <v>25</v>
      </c>
      <c r="L4481" s="283">
        <f t="shared" si="347"/>
        <v>1.8283292180788516E-5</v>
      </c>
      <c r="M4481" s="22">
        <f t="shared" si="348"/>
        <v>4.5708230451971293E-4</v>
      </c>
    </row>
    <row r="4482" spans="1:13">
      <c r="A4482" s="16">
        <f t="shared" si="346"/>
        <v>4475</v>
      </c>
      <c r="B4482" s="12" t="s">
        <v>411</v>
      </c>
      <c r="C4482" s="272">
        <v>45215</v>
      </c>
      <c r="D4482" s="272">
        <v>45230</v>
      </c>
      <c r="E4482" s="196">
        <f t="shared" si="350"/>
        <v>45222.5</v>
      </c>
      <c r="F4482" s="272">
        <v>45230</v>
      </c>
      <c r="G4482" s="272">
        <v>45232</v>
      </c>
      <c r="H4482" s="12" t="s">
        <v>164</v>
      </c>
      <c r="I4482" s="234">
        <v>211.65</v>
      </c>
      <c r="J4482" s="272">
        <v>45233</v>
      </c>
      <c r="K4482" s="17">
        <f t="shared" si="349"/>
        <v>10</v>
      </c>
      <c r="L4482" s="283">
        <f t="shared" si="347"/>
        <v>8.6078113100684438E-7</v>
      </c>
      <c r="M4482" s="22">
        <f t="shared" si="348"/>
        <v>8.6078113100684442E-6</v>
      </c>
    </row>
    <row r="4483" spans="1:13">
      <c r="A4483" s="16">
        <f t="shared" si="346"/>
        <v>4476</v>
      </c>
      <c r="B4483" s="12" t="s">
        <v>411</v>
      </c>
      <c r="C4483" s="272">
        <v>45215</v>
      </c>
      <c r="D4483" s="272">
        <v>45230</v>
      </c>
      <c r="E4483" s="196">
        <f t="shared" si="350"/>
        <v>45222.5</v>
      </c>
      <c r="F4483" s="272">
        <v>45230</v>
      </c>
      <c r="G4483" s="272">
        <v>45232</v>
      </c>
      <c r="H4483" s="12" t="s">
        <v>166</v>
      </c>
      <c r="I4483" s="234">
        <v>680.35</v>
      </c>
      <c r="J4483" s="272">
        <v>45233</v>
      </c>
      <c r="K4483" s="17">
        <f t="shared" si="349"/>
        <v>10</v>
      </c>
      <c r="L4483" s="283">
        <f t="shared" si="347"/>
        <v>2.7669853176494523E-6</v>
      </c>
      <c r="M4483" s="22">
        <f t="shared" si="348"/>
        <v>2.7669853176494523E-5</v>
      </c>
    </row>
    <row r="4484" spans="1:13">
      <c r="A4484" s="16">
        <f t="shared" si="346"/>
        <v>4477</v>
      </c>
      <c r="B4484" s="12" t="s">
        <v>411</v>
      </c>
      <c r="C4484" s="272">
        <v>45215</v>
      </c>
      <c r="D4484" s="272">
        <v>45230</v>
      </c>
      <c r="E4484" s="196">
        <f t="shared" si="350"/>
        <v>45222.5</v>
      </c>
      <c r="F4484" s="272">
        <v>45230</v>
      </c>
      <c r="G4484" s="272">
        <v>45244</v>
      </c>
      <c r="H4484" s="12" t="s">
        <v>152</v>
      </c>
      <c r="I4484" s="234">
        <v>46.89</v>
      </c>
      <c r="J4484" s="272">
        <v>45245</v>
      </c>
      <c r="K4484" s="17">
        <f t="shared" si="349"/>
        <v>22</v>
      </c>
      <c r="L4484" s="283">
        <f t="shared" si="347"/>
        <v>1.907017587191634E-7</v>
      </c>
      <c r="M4484" s="22">
        <f t="shared" si="348"/>
        <v>4.1954386918215952E-6</v>
      </c>
    </row>
    <row r="4485" spans="1:13">
      <c r="A4485" s="16">
        <f t="shared" si="346"/>
        <v>4478</v>
      </c>
      <c r="B4485" s="12" t="s">
        <v>411</v>
      </c>
      <c r="C4485" s="272">
        <v>45215</v>
      </c>
      <c r="D4485" s="272">
        <v>45230</v>
      </c>
      <c r="E4485" s="196">
        <f t="shared" si="350"/>
        <v>45222.5</v>
      </c>
      <c r="F4485" s="272">
        <v>45230</v>
      </c>
      <c r="G4485" s="272">
        <v>45244</v>
      </c>
      <c r="H4485" s="12" t="s">
        <v>156</v>
      </c>
      <c r="I4485" s="234">
        <v>58.02</v>
      </c>
      <c r="J4485" s="272">
        <v>45245</v>
      </c>
      <c r="K4485" s="17">
        <f t="shared" si="349"/>
        <v>22</v>
      </c>
      <c r="L4485" s="283">
        <f t="shared" si="347"/>
        <v>2.359674992724645E-7</v>
      </c>
      <c r="M4485" s="22">
        <f t="shared" si="348"/>
        <v>5.1912849839942193E-6</v>
      </c>
    </row>
    <row r="4486" spans="1:13">
      <c r="A4486" s="16">
        <f t="shared" si="346"/>
        <v>4479</v>
      </c>
      <c r="B4486" s="12" t="s">
        <v>411</v>
      </c>
      <c r="C4486" s="272">
        <v>45215</v>
      </c>
      <c r="D4486" s="272">
        <v>45230</v>
      </c>
      <c r="E4486" s="196">
        <f t="shared" si="350"/>
        <v>45222.5</v>
      </c>
      <c r="F4486" s="272">
        <v>45230</v>
      </c>
      <c r="G4486" s="272">
        <v>45232</v>
      </c>
      <c r="H4486" s="12" t="s">
        <v>166</v>
      </c>
      <c r="I4486" s="234">
        <v>145.9</v>
      </c>
      <c r="J4486" s="272">
        <v>45233</v>
      </c>
      <c r="K4486" s="17">
        <f t="shared" si="349"/>
        <v>10</v>
      </c>
      <c r="L4486" s="283">
        <f t="shared" si="347"/>
        <v>5.9337570051452207E-7</v>
      </c>
      <c r="M4486" s="22">
        <f t="shared" si="348"/>
        <v>5.9337570051452209E-6</v>
      </c>
    </row>
    <row r="4487" spans="1:13">
      <c r="A4487" s="16">
        <f t="shared" si="346"/>
        <v>4480</v>
      </c>
      <c r="B4487" s="12" t="s">
        <v>411</v>
      </c>
      <c r="C4487" s="272">
        <v>45215</v>
      </c>
      <c r="D4487" s="272">
        <v>45230</v>
      </c>
      <c r="E4487" s="196">
        <f t="shared" si="350"/>
        <v>45222.5</v>
      </c>
      <c r="F4487" s="272">
        <v>45230</v>
      </c>
      <c r="G4487" s="272">
        <v>45321</v>
      </c>
      <c r="H4487" s="12" t="s">
        <v>165</v>
      </c>
      <c r="I4487" s="234">
        <v>227.41</v>
      </c>
      <c r="J4487" s="272">
        <v>45322</v>
      </c>
      <c r="K4487" s="17">
        <f t="shared" si="349"/>
        <v>99</v>
      </c>
      <c r="L4487" s="283">
        <f t="shared" si="347"/>
        <v>9.2487709427009906E-7</v>
      </c>
      <c r="M4487" s="22">
        <f t="shared" si="348"/>
        <v>9.1562832332739801E-5</v>
      </c>
    </row>
    <row r="4488" spans="1:13">
      <c r="A4488" s="16">
        <f t="shared" si="346"/>
        <v>4481</v>
      </c>
      <c r="B4488" s="12" t="s">
        <v>411</v>
      </c>
      <c r="C4488" s="272">
        <v>45215</v>
      </c>
      <c r="D4488" s="272">
        <v>45230</v>
      </c>
      <c r="E4488" s="196">
        <f t="shared" si="350"/>
        <v>45222.5</v>
      </c>
      <c r="F4488" s="272">
        <v>45230</v>
      </c>
      <c r="G4488" s="272">
        <v>45321</v>
      </c>
      <c r="H4488" s="12" t="s">
        <v>156</v>
      </c>
      <c r="I4488" s="234">
        <v>20.79</v>
      </c>
      <c r="J4488" s="272">
        <v>45322</v>
      </c>
      <c r="K4488" s="17">
        <f t="shared" si="349"/>
        <v>99</v>
      </c>
      <c r="L4488" s="283">
        <f t="shared" si="347"/>
        <v>8.4552987071260546E-8</v>
      </c>
      <c r="M4488" s="22">
        <f t="shared" si="348"/>
        <v>8.3707457200547946E-6</v>
      </c>
    </row>
    <row r="4489" spans="1:13">
      <c r="A4489" s="16">
        <f t="shared" ref="A4489:A4552" si="351">A4488+1</f>
        <v>4482</v>
      </c>
      <c r="B4489" s="12" t="s">
        <v>411</v>
      </c>
      <c r="C4489" s="272">
        <v>45215</v>
      </c>
      <c r="D4489" s="272">
        <v>45230</v>
      </c>
      <c r="E4489" s="196">
        <f t="shared" si="350"/>
        <v>45222.5</v>
      </c>
      <c r="F4489" s="272">
        <v>45230</v>
      </c>
      <c r="G4489" s="272">
        <v>45247</v>
      </c>
      <c r="H4489" s="12" t="s">
        <v>164</v>
      </c>
      <c r="I4489" s="234">
        <v>160.6</v>
      </c>
      <c r="J4489" s="272">
        <v>45250</v>
      </c>
      <c r="K4489" s="17">
        <f t="shared" si="349"/>
        <v>25</v>
      </c>
      <c r="L4489" s="283">
        <f t="shared" si="347"/>
        <v>6.5316064086793857E-7</v>
      </c>
      <c r="M4489" s="22">
        <f t="shared" si="348"/>
        <v>1.6329016021698463E-5</v>
      </c>
    </row>
    <row r="4490" spans="1:13">
      <c r="A4490" s="16">
        <f t="shared" si="351"/>
        <v>4483</v>
      </c>
      <c r="B4490" s="12" t="s">
        <v>411</v>
      </c>
      <c r="C4490" s="272">
        <v>45215</v>
      </c>
      <c r="D4490" s="272">
        <v>45230</v>
      </c>
      <c r="E4490" s="196">
        <f t="shared" si="350"/>
        <v>45222.5</v>
      </c>
      <c r="F4490" s="272">
        <v>45230</v>
      </c>
      <c r="G4490" s="272">
        <v>45247</v>
      </c>
      <c r="H4490" s="12" t="s">
        <v>166</v>
      </c>
      <c r="I4490" s="234">
        <v>372.61</v>
      </c>
      <c r="J4490" s="272">
        <v>45250</v>
      </c>
      <c r="K4490" s="17">
        <f t="shared" si="349"/>
        <v>25</v>
      </c>
      <c r="L4490" s="283">
        <f t="shared" ref="L4490:L4553" si="352">I4490/$I$5449</f>
        <v>1.5154058928630299E-6</v>
      </c>
      <c r="M4490" s="22">
        <f t="shared" ref="M4490:M4553" si="353">L4490*K4490</f>
        <v>3.788514732157575E-5</v>
      </c>
    </row>
    <row r="4491" spans="1:13">
      <c r="A4491" s="16">
        <f t="shared" si="351"/>
        <v>4484</v>
      </c>
      <c r="B4491" s="12" t="s">
        <v>411</v>
      </c>
      <c r="C4491" s="272">
        <v>45215</v>
      </c>
      <c r="D4491" s="272">
        <v>45230</v>
      </c>
      <c r="E4491" s="196">
        <f t="shared" si="350"/>
        <v>45222.5</v>
      </c>
      <c r="F4491" s="272">
        <v>45230</v>
      </c>
      <c r="G4491" s="272">
        <v>45244</v>
      </c>
      <c r="H4491" s="12" t="s">
        <v>156</v>
      </c>
      <c r="I4491" s="234">
        <v>39.869999999999997</v>
      </c>
      <c r="J4491" s="272">
        <v>45245</v>
      </c>
      <c r="K4491" s="17">
        <f t="shared" ref="K4491:K4554" si="354">(G4491-D4491)+((D4491-C4491+1)/2)</f>
        <v>22</v>
      </c>
      <c r="L4491" s="283">
        <f t="shared" si="352"/>
        <v>1.6215139944834814E-7</v>
      </c>
      <c r="M4491" s="22">
        <f t="shared" si="353"/>
        <v>3.567330787863659E-6</v>
      </c>
    </row>
    <row r="4492" spans="1:13">
      <c r="A4492" s="16">
        <f t="shared" si="351"/>
        <v>4485</v>
      </c>
      <c r="B4492" s="12" t="s">
        <v>411</v>
      </c>
      <c r="C4492" s="272">
        <v>45215</v>
      </c>
      <c r="D4492" s="272">
        <v>45230</v>
      </c>
      <c r="E4492" s="196">
        <f t="shared" si="350"/>
        <v>45222.5</v>
      </c>
      <c r="F4492" s="272">
        <v>45230</v>
      </c>
      <c r="G4492" s="272">
        <v>45244</v>
      </c>
      <c r="H4492" s="12" t="s">
        <v>152</v>
      </c>
      <c r="I4492" s="234">
        <v>47.61</v>
      </c>
      <c r="J4492" s="272">
        <v>45245</v>
      </c>
      <c r="K4492" s="17">
        <f t="shared" si="354"/>
        <v>22</v>
      </c>
      <c r="L4492" s="283">
        <f t="shared" si="352"/>
        <v>1.9363000069565725E-7</v>
      </c>
      <c r="M4492" s="22">
        <f t="shared" si="353"/>
        <v>4.2598600153044592E-6</v>
      </c>
    </row>
    <row r="4493" spans="1:13">
      <c r="A4493" s="16">
        <f t="shared" si="351"/>
        <v>4486</v>
      </c>
      <c r="B4493" s="12" t="s">
        <v>411</v>
      </c>
      <c r="C4493" s="272">
        <v>45215</v>
      </c>
      <c r="D4493" s="272">
        <v>45230</v>
      </c>
      <c r="E4493" s="196">
        <f t="shared" si="350"/>
        <v>45222.5</v>
      </c>
      <c r="F4493" s="272">
        <v>45230</v>
      </c>
      <c r="G4493" s="272">
        <v>45232</v>
      </c>
      <c r="H4493" s="12" t="s">
        <v>166</v>
      </c>
      <c r="I4493" s="234">
        <v>272</v>
      </c>
      <c r="J4493" s="272">
        <v>45233</v>
      </c>
      <c r="K4493" s="17">
        <f t="shared" si="354"/>
        <v>10</v>
      </c>
      <c r="L4493" s="283">
        <f t="shared" si="352"/>
        <v>1.1062247466754627E-6</v>
      </c>
      <c r="M4493" s="22">
        <f t="shared" si="353"/>
        <v>1.1062247466754626E-5</v>
      </c>
    </row>
    <row r="4494" spans="1:13">
      <c r="A4494" s="16">
        <f t="shared" si="351"/>
        <v>4487</v>
      </c>
      <c r="B4494" s="12" t="s">
        <v>411</v>
      </c>
      <c r="C4494" s="272">
        <v>45215</v>
      </c>
      <c r="D4494" s="272">
        <v>45230</v>
      </c>
      <c r="E4494" s="196">
        <f t="shared" si="350"/>
        <v>45222.5</v>
      </c>
      <c r="F4494" s="272">
        <v>45230</v>
      </c>
      <c r="G4494" s="272">
        <v>45232</v>
      </c>
      <c r="H4494" s="12" t="s">
        <v>166</v>
      </c>
      <c r="I4494" s="234">
        <v>240</v>
      </c>
      <c r="J4494" s="272">
        <v>45233</v>
      </c>
      <c r="K4494" s="17">
        <f t="shared" si="354"/>
        <v>10</v>
      </c>
      <c r="L4494" s="283">
        <f t="shared" si="352"/>
        <v>9.7608065883129062E-7</v>
      </c>
      <c r="M4494" s="22">
        <f t="shared" si="353"/>
        <v>9.7608065883129062E-6</v>
      </c>
    </row>
    <row r="4495" spans="1:13">
      <c r="A4495" s="16">
        <f t="shared" si="351"/>
        <v>4488</v>
      </c>
      <c r="B4495" s="12" t="s">
        <v>411</v>
      </c>
      <c r="C4495" s="272">
        <v>45215</v>
      </c>
      <c r="D4495" s="272">
        <v>45230</v>
      </c>
      <c r="E4495" s="196">
        <f t="shared" si="350"/>
        <v>45222.5</v>
      </c>
      <c r="F4495" s="272">
        <v>45230</v>
      </c>
      <c r="G4495" s="272">
        <v>45247</v>
      </c>
      <c r="H4495" s="12" t="s">
        <v>157</v>
      </c>
      <c r="I4495" s="234">
        <v>682.27</v>
      </c>
      <c r="J4495" s="272">
        <v>45250</v>
      </c>
      <c r="K4495" s="17">
        <f t="shared" si="354"/>
        <v>25</v>
      </c>
      <c r="L4495" s="283">
        <f t="shared" si="352"/>
        <v>2.7747939629201023E-6</v>
      </c>
      <c r="M4495" s="22">
        <f t="shared" si="353"/>
        <v>6.936984907300256E-5</v>
      </c>
    </row>
    <row r="4496" spans="1:13">
      <c r="A4496" s="16">
        <f t="shared" si="351"/>
        <v>4489</v>
      </c>
      <c r="B4496" s="12" t="s">
        <v>411</v>
      </c>
      <c r="C4496" s="272">
        <v>45215</v>
      </c>
      <c r="D4496" s="272">
        <v>45230</v>
      </c>
      <c r="E4496" s="196">
        <f t="shared" si="350"/>
        <v>45222.5</v>
      </c>
      <c r="F4496" s="272">
        <v>45230</v>
      </c>
      <c r="G4496" s="272">
        <v>45232</v>
      </c>
      <c r="H4496" s="12" t="s">
        <v>152</v>
      </c>
      <c r="I4496" s="234">
        <v>423.42999999999995</v>
      </c>
      <c r="J4496" s="272">
        <v>45233</v>
      </c>
      <c r="K4496" s="17">
        <f t="shared" si="354"/>
        <v>10</v>
      </c>
      <c r="L4496" s="283">
        <f t="shared" si="352"/>
        <v>1.7220909723705554E-6</v>
      </c>
      <c r="M4496" s="22">
        <f t="shared" si="353"/>
        <v>1.7220909723705554E-5</v>
      </c>
    </row>
    <row r="4497" spans="1:13">
      <c r="A4497" s="16">
        <f t="shared" si="351"/>
        <v>4490</v>
      </c>
      <c r="B4497" s="12" t="s">
        <v>411</v>
      </c>
      <c r="C4497" s="272">
        <v>45215</v>
      </c>
      <c r="D4497" s="272">
        <v>45230</v>
      </c>
      <c r="E4497" s="196">
        <f t="shared" si="350"/>
        <v>45222.5</v>
      </c>
      <c r="F4497" s="272">
        <v>45230</v>
      </c>
      <c r="G4497" s="272">
        <v>45247</v>
      </c>
      <c r="H4497" s="12" t="s">
        <v>157</v>
      </c>
      <c r="I4497" s="234">
        <v>244.46</v>
      </c>
      <c r="J4497" s="272">
        <v>45250</v>
      </c>
      <c r="K4497" s="17">
        <f t="shared" si="354"/>
        <v>25</v>
      </c>
      <c r="L4497" s="283">
        <f t="shared" si="352"/>
        <v>9.9421949107457217E-7</v>
      </c>
      <c r="M4497" s="22">
        <f t="shared" si="353"/>
        <v>2.4855487276864303E-5</v>
      </c>
    </row>
    <row r="4498" spans="1:13">
      <c r="A4498" s="16">
        <f t="shared" si="351"/>
        <v>4491</v>
      </c>
      <c r="B4498" s="12" t="s">
        <v>411</v>
      </c>
      <c r="C4498" s="272">
        <v>45215</v>
      </c>
      <c r="D4498" s="272">
        <v>45230</v>
      </c>
      <c r="E4498" s="196">
        <f t="shared" si="350"/>
        <v>45222.5</v>
      </c>
      <c r="F4498" s="272">
        <v>45230</v>
      </c>
      <c r="G4498" s="272">
        <v>45232</v>
      </c>
      <c r="H4498" s="12" t="s">
        <v>156</v>
      </c>
      <c r="I4498" s="234">
        <v>43.2</v>
      </c>
      <c r="J4498" s="272">
        <v>45233</v>
      </c>
      <c r="K4498" s="17">
        <f t="shared" si="354"/>
        <v>10</v>
      </c>
      <c r="L4498" s="283">
        <f t="shared" si="352"/>
        <v>1.756945185896323E-7</v>
      </c>
      <c r="M4498" s="22">
        <f t="shared" si="353"/>
        <v>1.756945185896323E-6</v>
      </c>
    </row>
    <row r="4499" spans="1:13">
      <c r="A4499" s="16">
        <f t="shared" si="351"/>
        <v>4492</v>
      </c>
      <c r="B4499" s="12" t="s">
        <v>411</v>
      </c>
      <c r="C4499" s="272">
        <v>45215</v>
      </c>
      <c r="D4499" s="272">
        <v>45230</v>
      </c>
      <c r="E4499" s="196">
        <f t="shared" si="350"/>
        <v>45222.5</v>
      </c>
      <c r="F4499" s="272">
        <v>45230</v>
      </c>
      <c r="G4499" s="272">
        <v>45247</v>
      </c>
      <c r="H4499" s="12" t="s">
        <v>157</v>
      </c>
      <c r="I4499" s="234">
        <v>3325.8899999999994</v>
      </c>
      <c r="J4499" s="272">
        <v>45250</v>
      </c>
      <c r="K4499" s="17">
        <f t="shared" si="354"/>
        <v>25</v>
      </c>
      <c r="L4499" s="283">
        <f t="shared" si="352"/>
        <v>1.3526403760001669E-5</v>
      </c>
      <c r="M4499" s="22">
        <f t="shared" si="353"/>
        <v>3.3816009400004169E-4</v>
      </c>
    </row>
    <row r="4500" spans="1:13">
      <c r="A4500" s="16">
        <f t="shared" si="351"/>
        <v>4493</v>
      </c>
      <c r="B4500" s="12" t="s">
        <v>411</v>
      </c>
      <c r="C4500" s="272">
        <v>45215</v>
      </c>
      <c r="D4500" s="272">
        <v>45230</v>
      </c>
      <c r="E4500" s="196">
        <f t="shared" si="350"/>
        <v>45222.5</v>
      </c>
      <c r="F4500" s="272">
        <v>45230</v>
      </c>
      <c r="G4500" s="272">
        <v>45232</v>
      </c>
      <c r="H4500" s="12" t="s">
        <v>156</v>
      </c>
      <c r="I4500" s="234">
        <v>24.76</v>
      </c>
      <c r="J4500" s="272">
        <v>45233</v>
      </c>
      <c r="K4500" s="17">
        <f t="shared" si="354"/>
        <v>10</v>
      </c>
      <c r="L4500" s="283">
        <f t="shared" si="352"/>
        <v>1.0069898796942815E-7</v>
      </c>
      <c r="M4500" s="22">
        <f t="shared" si="353"/>
        <v>1.0069898796942814E-6</v>
      </c>
    </row>
    <row r="4501" spans="1:13">
      <c r="A4501" s="16">
        <f t="shared" si="351"/>
        <v>4494</v>
      </c>
      <c r="B4501" s="12" t="s">
        <v>411</v>
      </c>
      <c r="C4501" s="272">
        <v>45215</v>
      </c>
      <c r="D4501" s="272">
        <v>45230</v>
      </c>
      <c r="E4501" s="196">
        <f t="shared" si="350"/>
        <v>45222.5</v>
      </c>
      <c r="F4501" s="272">
        <v>45230</v>
      </c>
      <c r="G4501" s="272">
        <v>45232</v>
      </c>
      <c r="H4501" s="12" t="s">
        <v>152</v>
      </c>
      <c r="I4501" s="234">
        <v>65.180000000000007</v>
      </c>
      <c r="J4501" s="272">
        <v>45233</v>
      </c>
      <c r="K4501" s="17">
        <f t="shared" si="354"/>
        <v>10</v>
      </c>
      <c r="L4501" s="283">
        <f t="shared" si="352"/>
        <v>2.65087238927598E-7</v>
      </c>
      <c r="M4501" s="22">
        <f t="shared" si="353"/>
        <v>2.6508723892759799E-6</v>
      </c>
    </row>
    <row r="4502" spans="1:13">
      <c r="A4502" s="16">
        <f t="shared" si="351"/>
        <v>4495</v>
      </c>
      <c r="B4502" s="12" t="s">
        <v>411</v>
      </c>
      <c r="C4502" s="272">
        <v>45215</v>
      </c>
      <c r="D4502" s="272">
        <v>45230</v>
      </c>
      <c r="E4502" s="196">
        <f t="shared" si="350"/>
        <v>45222.5</v>
      </c>
      <c r="F4502" s="272">
        <v>45230</v>
      </c>
      <c r="G4502" s="272">
        <v>45321</v>
      </c>
      <c r="H4502" s="12" t="s">
        <v>156</v>
      </c>
      <c r="I4502" s="234">
        <v>65.430000000000007</v>
      </c>
      <c r="J4502" s="272">
        <v>45322</v>
      </c>
      <c r="K4502" s="17">
        <f t="shared" si="354"/>
        <v>99</v>
      </c>
      <c r="L4502" s="283">
        <f t="shared" si="352"/>
        <v>2.6610398961388062E-7</v>
      </c>
      <c r="M4502" s="22">
        <f t="shared" si="353"/>
        <v>2.634429497177418E-5</v>
      </c>
    </row>
    <row r="4503" spans="1:13">
      <c r="A4503" s="16">
        <f t="shared" si="351"/>
        <v>4496</v>
      </c>
      <c r="B4503" s="12" t="s">
        <v>411</v>
      </c>
      <c r="C4503" s="272">
        <v>45215</v>
      </c>
      <c r="D4503" s="272">
        <v>45230</v>
      </c>
      <c r="E4503" s="196">
        <f t="shared" si="350"/>
        <v>45222.5</v>
      </c>
      <c r="F4503" s="272">
        <v>45230</v>
      </c>
      <c r="G4503" s="272">
        <v>45320</v>
      </c>
      <c r="H4503" s="12" t="s">
        <v>415</v>
      </c>
      <c r="I4503" s="234">
        <v>22.31</v>
      </c>
      <c r="J4503" s="272">
        <v>45321</v>
      </c>
      <c r="K4503" s="17">
        <f t="shared" si="354"/>
        <v>98</v>
      </c>
      <c r="L4503" s="283">
        <f t="shared" si="352"/>
        <v>9.0734831243858715E-8</v>
      </c>
      <c r="M4503" s="22">
        <f t="shared" si="353"/>
        <v>8.8920134618981533E-6</v>
      </c>
    </row>
    <row r="4504" spans="1:13">
      <c r="A4504" s="16">
        <f t="shared" si="351"/>
        <v>4497</v>
      </c>
      <c r="B4504" s="12" t="s">
        <v>411</v>
      </c>
      <c r="C4504" s="272">
        <v>45215</v>
      </c>
      <c r="D4504" s="272">
        <v>45230</v>
      </c>
      <c r="E4504" s="196">
        <f t="shared" si="350"/>
        <v>45222.5</v>
      </c>
      <c r="F4504" s="272">
        <v>45230</v>
      </c>
      <c r="G4504" s="272">
        <v>45320</v>
      </c>
      <c r="H4504" s="12" t="s">
        <v>165</v>
      </c>
      <c r="I4504" s="234">
        <v>198.33</v>
      </c>
      <c r="J4504" s="272">
        <v>45321</v>
      </c>
      <c r="K4504" s="17">
        <f t="shared" si="354"/>
        <v>98</v>
      </c>
      <c r="L4504" s="283">
        <f t="shared" si="352"/>
        <v>8.0660865444170776E-7</v>
      </c>
      <c r="M4504" s="22">
        <f t="shared" si="353"/>
        <v>7.904764813528736E-5</v>
      </c>
    </row>
    <row r="4505" spans="1:13">
      <c r="A4505" s="16">
        <f t="shared" si="351"/>
        <v>4498</v>
      </c>
      <c r="B4505" s="12" t="s">
        <v>411</v>
      </c>
      <c r="C4505" s="272">
        <v>45215</v>
      </c>
      <c r="D4505" s="272">
        <v>45230</v>
      </c>
      <c r="E4505" s="196">
        <f t="shared" si="350"/>
        <v>45222.5</v>
      </c>
      <c r="F4505" s="272">
        <v>45230</v>
      </c>
      <c r="G4505" s="272">
        <v>45237</v>
      </c>
      <c r="H4505" s="12" t="s">
        <v>166</v>
      </c>
      <c r="I4505" s="234">
        <v>771.56999999999994</v>
      </c>
      <c r="J4505" s="272">
        <v>45238</v>
      </c>
      <c r="K4505" s="17">
        <f t="shared" si="354"/>
        <v>15</v>
      </c>
      <c r="L4505" s="283">
        <f t="shared" si="352"/>
        <v>3.1379773080602449E-6</v>
      </c>
      <c r="M4505" s="22">
        <f t="shared" si="353"/>
        <v>4.7069659620903674E-5</v>
      </c>
    </row>
    <row r="4506" spans="1:13">
      <c r="A4506" s="16">
        <f t="shared" si="351"/>
        <v>4499</v>
      </c>
      <c r="B4506" s="12" t="s">
        <v>411</v>
      </c>
      <c r="C4506" s="272">
        <v>45215</v>
      </c>
      <c r="D4506" s="272">
        <v>45230</v>
      </c>
      <c r="E4506" s="196">
        <f t="shared" si="350"/>
        <v>45222.5</v>
      </c>
      <c r="F4506" s="272">
        <v>45230</v>
      </c>
      <c r="G4506" s="272">
        <v>45320</v>
      </c>
      <c r="H4506" s="12" t="s">
        <v>416</v>
      </c>
      <c r="I4506" s="234">
        <v>9.59</v>
      </c>
      <c r="J4506" s="272">
        <v>45321</v>
      </c>
      <c r="K4506" s="17">
        <f t="shared" si="354"/>
        <v>98</v>
      </c>
      <c r="L4506" s="283">
        <f t="shared" si="352"/>
        <v>3.9002556325800317E-8</v>
      </c>
      <c r="M4506" s="22">
        <f t="shared" si="353"/>
        <v>3.8222505199284307E-6</v>
      </c>
    </row>
    <row r="4507" spans="1:13">
      <c r="A4507" s="16">
        <f t="shared" si="351"/>
        <v>4500</v>
      </c>
      <c r="B4507" s="12" t="s">
        <v>411</v>
      </c>
      <c r="C4507" s="272">
        <v>45215</v>
      </c>
      <c r="D4507" s="272">
        <v>45230</v>
      </c>
      <c r="E4507" s="196">
        <f t="shared" si="350"/>
        <v>45222.5</v>
      </c>
      <c r="F4507" s="272">
        <v>45230</v>
      </c>
      <c r="G4507" s="272">
        <v>45320</v>
      </c>
      <c r="H4507" s="12" t="s">
        <v>417</v>
      </c>
      <c r="I4507" s="234">
        <v>2.48</v>
      </c>
      <c r="J4507" s="272">
        <v>45321</v>
      </c>
      <c r="K4507" s="17">
        <f t="shared" si="354"/>
        <v>98</v>
      </c>
      <c r="L4507" s="283">
        <f t="shared" si="352"/>
        <v>1.0086166807923335E-8</v>
      </c>
      <c r="M4507" s="22">
        <f t="shared" si="353"/>
        <v>9.8844434717648691E-7</v>
      </c>
    </row>
    <row r="4508" spans="1:13">
      <c r="A4508" s="16">
        <f t="shared" si="351"/>
        <v>4501</v>
      </c>
      <c r="B4508" s="12" t="s">
        <v>411</v>
      </c>
      <c r="C4508" s="272">
        <v>45215</v>
      </c>
      <c r="D4508" s="272">
        <v>45230</v>
      </c>
      <c r="E4508" s="196">
        <f t="shared" si="350"/>
        <v>45222.5</v>
      </c>
      <c r="F4508" s="272">
        <v>45230</v>
      </c>
      <c r="G4508" s="272">
        <v>45320</v>
      </c>
      <c r="H4508" s="12" t="s">
        <v>418</v>
      </c>
      <c r="I4508" s="234">
        <v>6.86</v>
      </c>
      <c r="J4508" s="272">
        <v>45321</v>
      </c>
      <c r="K4508" s="17">
        <f t="shared" si="354"/>
        <v>98</v>
      </c>
      <c r="L4508" s="283">
        <f t="shared" si="352"/>
        <v>2.7899638831594391E-8</v>
      </c>
      <c r="M4508" s="22">
        <f t="shared" si="353"/>
        <v>2.7341646054962502E-6</v>
      </c>
    </row>
    <row r="4509" spans="1:13">
      <c r="A4509" s="16">
        <f t="shared" si="351"/>
        <v>4502</v>
      </c>
      <c r="B4509" s="12" t="s">
        <v>411</v>
      </c>
      <c r="C4509" s="272">
        <v>45215</v>
      </c>
      <c r="D4509" s="272">
        <v>45230</v>
      </c>
      <c r="E4509" s="196">
        <f t="shared" si="350"/>
        <v>45222.5</v>
      </c>
      <c r="F4509" s="272">
        <v>45230</v>
      </c>
      <c r="G4509" s="272">
        <v>45244</v>
      </c>
      <c r="H4509" s="12" t="s">
        <v>153</v>
      </c>
      <c r="I4509" s="234">
        <v>35.270000000000003</v>
      </c>
      <c r="J4509" s="272">
        <v>45245</v>
      </c>
      <c r="K4509" s="17">
        <f t="shared" si="354"/>
        <v>22</v>
      </c>
      <c r="L4509" s="283">
        <f t="shared" si="352"/>
        <v>1.4344318682074841E-7</v>
      </c>
      <c r="M4509" s="22">
        <f t="shared" si="353"/>
        <v>3.1557501100564649E-6</v>
      </c>
    </row>
    <row r="4510" spans="1:13">
      <c r="A4510" s="16">
        <f t="shared" si="351"/>
        <v>4503</v>
      </c>
      <c r="B4510" s="12" t="s">
        <v>411</v>
      </c>
      <c r="C4510" s="272">
        <v>45215</v>
      </c>
      <c r="D4510" s="272">
        <v>45230</v>
      </c>
      <c r="E4510" s="196">
        <f t="shared" si="350"/>
        <v>45222.5</v>
      </c>
      <c r="F4510" s="272">
        <v>45230</v>
      </c>
      <c r="G4510" s="272">
        <v>45232</v>
      </c>
      <c r="H4510" s="12" t="s">
        <v>164</v>
      </c>
      <c r="I4510" s="234">
        <v>43.27</v>
      </c>
      <c r="J4510" s="272">
        <v>45233</v>
      </c>
      <c r="K4510" s="17">
        <f t="shared" si="354"/>
        <v>10</v>
      </c>
      <c r="L4510" s="283">
        <f t="shared" si="352"/>
        <v>1.7597920878179143E-7</v>
      </c>
      <c r="M4510" s="22">
        <f t="shared" si="353"/>
        <v>1.7597920878179143E-6</v>
      </c>
    </row>
    <row r="4511" spans="1:13">
      <c r="A4511" s="16">
        <f t="shared" si="351"/>
        <v>4504</v>
      </c>
      <c r="B4511" s="12" t="s">
        <v>411</v>
      </c>
      <c r="C4511" s="272">
        <v>45215</v>
      </c>
      <c r="D4511" s="272">
        <v>45230</v>
      </c>
      <c r="E4511" s="196">
        <f t="shared" si="350"/>
        <v>45222.5</v>
      </c>
      <c r="F4511" s="272">
        <v>45230</v>
      </c>
      <c r="G4511" s="272">
        <v>45232</v>
      </c>
      <c r="H4511" s="12" t="s">
        <v>166</v>
      </c>
      <c r="I4511" s="234">
        <v>1149.74</v>
      </c>
      <c r="J4511" s="272">
        <v>45233</v>
      </c>
      <c r="K4511" s="17">
        <f t="shared" si="354"/>
        <v>10</v>
      </c>
      <c r="L4511" s="283">
        <f t="shared" si="352"/>
        <v>4.6759957361862003E-6</v>
      </c>
      <c r="M4511" s="22">
        <f t="shared" si="353"/>
        <v>4.6759957361862004E-5</v>
      </c>
    </row>
    <row r="4512" spans="1:13">
      <c r="A4512" s="16">
        <f t="shared" si="351"/>
        <v>4505</v>
      </c>
      <c r="B4512" s="12" t="s">
        <v>411</v>
      </c>
      <c r="C4512" s="272">
        <v>45215</v>
      </c>
      <c r="D4512" s="272">
        <v>45230</v>
      </c>
      <c r="E4512" s="196">
        <f t="shared" si="350"/>
        <v>45222.5</v>
      </c>
      <c r="F4512" s="272">
        <v>45230</v>
      </c>
      <c r="G4512" s="272">
        <v>45232</v>
      </c>
      <c r="H4512" s="12" t="s">
        <v>156</v>
      </c>
      <c r="I4512" s="234">
        <v>323.75</v>
      </c>
      <c r="J4512" s="272">
        <v>45233</v>
      </c>
      <c r="K4512" s="17">
        <f t="shared" si="354"/>
        <v>10</v>
      </c>
      <c r="L4512" s="283">
        <f t="shared" si="352"/>
        <v>1.3166921387359597E-6</v>
      </c>
      <c r="M4512" s="22">
        <f t="shared" si="353"/>
        <v>1.3166921387359597E-5</v>
      </c>
    </row>
    <row r="4513" spans="1:13">
      <c r="A4513" s="16">
        <f t="shared" si="351"/>
        <v>4506</v>
      </c>
      <c r="B4513" s="12" t="s">
        <v>411</v>
      </c>
      <c r="C4513" s="272">
        <v>45215</v>
      </c>
      <c r="D4513" s="272">
        <v>45230</v>
      </c>
      <c r="E4513" s="196">
        <f t="shared" si="350"/>
        <v>45222.5</v>
      </c>
      <c r="F4513" s="272">
        <v>45230</v>
      </c>
      <c r="G4513" s="272">
        <v>45350</v>
      </c>
      <c r="H4513" s="12" t="s">
        <v>165</v>
      </c>
      <c r="I4513" s="234">
        <v>297.16999999999996</v>
      </c>
      <c r="J4513" s="272">
        <v>45351</v>
      </c>
      <c r="K4513" s="17">
        <f t="shared" si="354"/>
        <v>128</v>
      </c>
      <c r="L4513" s="283">
        <f t="shared" si="352"/>
        <v>1.208591205770394E-6</v>
      </c>
      <c r="M4513" s="22">
        <f t="shared" si="353"/>
        <v>1.5469967433861043E-4</v>
      </c>
    </row>
    <row r="4514" spans="1:13">
      <c r="A4514" s="16">
        <f t="shared" si="351"/>
        <v>4507</v>
      </c>
      <c r="B4514" s="12" t="s">
        <v>411</v>
      </c>
      <c r="C4514" s="272">
        <v>45215</v>
      </c>
      <c r="D4514" s="272">
        <v>45230</v>
      </c>
      <c r="E4514" s="196">
        <f t="shared" si="350"/>
        <v>45222.5</v>
      </c>
      <c r="F4514" s="272">
        <v>45230</v>
      </c>
      <c r="G4514" s="272">
        <v>45232</v>
      </c>
      <c r="H4514" s="12" t="s">
        <v>164</v>
      </c>
      <c r="I4514" s="234">
        <v>659</v>
      </c>
      <c r="J4514" s="272">
        <v>45233</v>
      </c>
      <c r="K4514" s="17">
        <f t="shared" si="354"/>
        <v>10</v>
      </c>
      <c r="L4514" s="283">
        <f t="shared" si="352"/>
        <v>2.6801548090409185E-6</v>
      </c>
      <c r="M4514" s="22">
        <f t="shared" si="353"/>
        <v>2.6801548090409185E-5</v>
      </c>
    </row>
    <row r="4515" spans="1:13">
      <c r="A4515" s="16">
        <f t="shared" si="351"/>
        <v>4508</v>
      </c>
      <c r="B4515" s="12" t="s">
        <v>411</v>
      </c>
      <c r="C4515" s="272">
        <v>45215</v>
      </c>
      <c r="D4515" s="272">
        <v>45230</v>
      </c>
      <c r="E4515" s="196">
        <f t="shared" si="350"/>
        <v>45222.5</v>
      </c>
      <c r="F4515" s="272">
        <v>45230</v>
      </c>
      <c r="G4515" s="272">
        <v>45232</v>
      </c>
      <c r="H4515" s="12" t="s">
        <v>166</v>
      </c>
      <c r="I4515" s="234">
        <v>666207</v>
      </c>
      <c r="J4515" s="272">
        <v>45233</v>
      </c>
      <c r="K4515" s="17">
        <f t="shared" si="354"/>
        <v>10</v>
      </c>
      <c r="L4515" s="283">
        <f t="shared" si="352"/>
        <v>2.7094656978250732E-3</v>
      </c>
      <c r="M4515" s="22">
        <f t="shared" si="353"/>
        <v>2.7094656978250732E-2</v>
      </c>
    </row>
    <row r="4516" spans="1:13">
      <c r="A4516" s="16">
        <f t="shared" si="351"/>
        <v>4509</v>
      </c>
      <c r="B4516" s="12" t="s">
        <v>411</v>
      </c>
      <c r="C4516" s="272">
        <v>45215</v>
      </c>
      <c r="D4516" s="272">
        <v>45230</v>
      </c>
      <c r="E4516" s="196">
        <f t="shared" si="350"/>
        <v>45222.5</v>
      </c>
      <c r="F4516" s="272">
        <v>45230</v>
      </c>
      <c r="G4516" s="272">
        <v>45321</v>
      </c>
      <c r="H4516" s="12" t="s">
        <v>156</v>
      </c>
      <c r="I4516" s="234">
        <v>3.08</v>
      </c>
      <c r="J4516" s="272">
        <v>45322</v>
      </c>
      <c r="K4516" s="17">
        <f t="shared" si="354"/>
        <v>99</v>
      </c>
      <c r="L4516" s="283">
        <f t="shared" si="352"/>
        <v>1.2526368455001562E-8</v>
      </c>
      <c r="M4516" s="22">
        <f t="shared" si="353"/>
        <v>1.2401104770451547E-6</v>
      </c>
    </row>
    <row r="4517" spans="1:13">
      <c r="A4517" s="16">
        <f t="shared" si="351"/>
        <v>4510</v>
      </c>
      <c r="B4517" s="12" t="s">
        <v>411</v>
      </c>
      <c r="C4517" s="272">
        <v>45215</v>
      </c>
      <c r="D4517" s="272">
        <v>45230</v>
      </c>
      <c r="E4517" s="196">
        <f t="shared" ref="E4517:E4580" si="355">AVERAGE(C4517:D4517)</f>
        <v>45222.5</v>
      </c>
      <c r="F4517" s="272">
        <v>45230</v>
      </c>
      <c r="G4517" s="272">
        <v>45321</v>
      </c>
      <c r="H4517" s="12" t="s">
        <v>152</v>
      </c>
      <c r="I4517" s="234">
        <v>371.37</v>
      </c>
      <c r="J4517" s="272">
        <v>45322</v>
      </c>
      <c r="K4517" s="17">
        <f t="shared" si="354"/>
        <v>99</v>
      </c>
      <c r="L4517" s="283">
        <f t="shared" si="352"/>
        <v>1.5103628094590682E-6</v>
      </c>
      <c r="M4517" s="22">
        <f t="shared" si="353"/>
        <v>1.4952591813644774E-4</v>
      </c>
    </row>
    <row r="4518" spans="1:13">
      <c r="A4518" s="16">
        <f t="shared" si="351"/>
        <v>4511</v>
      </c>
      <c r="B4518" s="12" t="s">
        <v>411</v>
      </c>
      <c r="C4518" s="272">
        <v>45215</v>
      </c>
      <c r="D4518" s="272">
        <v>45230</v>
      </c>
      <c r="E4518" s="196">
        <f t="shared" si="355"/>
        <v>45222.5</v>
      </c>
      <c r="F4518" s="272">
        <v>45230</v>
      </c>
      <c r="G4518" s="272">
        <v>45232</v>
      </c>
      <c r="H4518" s="12" t="s">
        <v>419</v>
      </c>
      <c r="I4518" s="234">
        <v>9.35</v>
      </c>
      <c r="J4518" s="272">
        <v>45233</v>
      </c>
      <c r="K4518" s="17">
        <f t="shared" si="354"/>
        <v>10</v>
      </c>
      <c r="L4518" s="283">
        <f t="shared" si="352"/>
        <v>3.8026475666969024E-8</v>
      </c>
      <c r="M4518" s="22">
        <f t="shared" si="353"/>
        <v>3.8026475666969023E-7</v>
      </c>
    </row>
    <row r="4519" spans="1:13">
      <c r="A4519" s="16">
        <f t="shared" si="351"/>
        <v>4512</v>
      </c>
      <c r="B4519" s="12" t="s">
        <v>411</v>
      </c>
      <c r="C4519" s="272">
        <v>45215</v>
      </c>
      <c r="D4519" s="272">
        <v>45230</v>
      </c>
      <c r="E4519" s="196">
        <f t="shared" si="355"/>
        <v>45222.5</v>
      </c>
      <c r="F4519" s="272">
        <v>45230</v>
      </c>
      <c r="G4519" s="272">
        <v>45321</v>
      </c>
      <c r="H4519" s="12" t="s">
        <v>165</v>
      </c>
      <c r="I4519" s="234">
        <v>27.29</v>
      </c>
      <c r="J4519" s="272">
        <v>45322</v>
      </c>
      <c r="K4519" s="17">
        <f t="shared" si="354"/>
        <v>99</v>
      </c>
      <c r="L4519" s="283">
        <f t="shared" si="352"/>
        <v>1.1098850491460799E-7</v>
      </c>
      <c r="M4519" s="22">
        <f t="shared" si="353"/>
        <v>1.0987861986546191E-5</v>
      </c>
    </row>
    <row r="4520" spans="1:13">
      <c r="A4520" s="16">
        <f t="shared" si="351"/>
        <v>4513</v>
      </c>
      <c r="B4520" s="12" t="s">
        <v>411</v>
      </c>
      <c r="C4520" s="272">
        <v>45215</v>
      </c>
      <c r="D4520" s="272">
        <v>45230</v>
      </c>
      <c r="E4520" s="196">
        <f t="shared" si="355"/>
        <v>45222.5</v>
      </c>
      <c r="F4520" s="272">
        <v>45230</v>
      </c>
      <c r="G4520" s="272">
        <v>45230</v>
      </c>
      <c r="H4520" s="12" t="s">
        <v>164</v>
      </c>
      <c r="I4520" s="234">
        <v>2129.3900000000003</v>
      </c>
      <c r="J4520" s="272">
        <v>45231</v>
      </c>
      <c r="K4520" s="17">
        <f t="shared" si="354"/>
        <v>8</v>
      </c>
      <c r="L4520" s="283">
        <f t="shared" si="352"/>
        <v>8.6602349754531762E-6</v>
      </c>
      <c r="M4520" s="22">
        <f t="shared" si="353"/>
        <v>6.928187980362541E-5</v>
      </c>
    </row>
    <row r="4521" spans="1:13">
      <c r="A4521" s="16">
        <f t="shared" si="351"/>
        <v>4514</v>
      </c>
      <c r="B4521" s="12" t="s">
        <v>411</v>
      </c>
      <c r="C4521" s="272">
        <v>45215</v>
      </c>
      <c r="D4521" s="272">
        <v>45230</v>
      </c>
      <c r="E4521" s="196">
        <f t="shared" si="355"/>
        <v>45222.5</v>
      </c>
      <c r="F4521" s="272">
        <v>45230</v>
      </c>
      <c r="G4521" s="272">
        <v>45230</v>
      </c>
      <c r="H4521" s="12" t="s">
        <v>166</v>
      </c>
      <c r="I4521" s="234">
        <v>62616.520000000048</v>
      </c>
      <c r="J4521" s="272">
        <v>45231</v>
      </c>
      <c r="K4521" s="17">
        <f t="shared" si="354"/>
        <v>8</v>
      </c>
      <c r="L4521" s="283">
        <f t="shared" si="352"/>
        <v>2.5466155873051134E-4</v>
      </c>
      <c r="M4521" s="22">
        <f t="shared" si="353"/>
        <v>2.0372924698440907E-3</v>
      </c>
    </row>
    <row r="4522" spans="1:13">
      <c r="A4522" s="16">
        <f t="shared" si="351"/>
        <v>4515</v>
      </c>
      <c r="B4522" s="12" t="s">
        <v>411</v>
      </c>
      <c r="C4522" s="272">
        <v>45215</v>
      </c>
      <c r="D4522" s="272">
        <v>45230</v>
      </c>
      <c r="E4522" s="196">
        <f t="shared" si="355"/>
        <v>45222.5</v>
      </c>
      <c r="F4522" s="272">
        <v>45230</v>
      </c>
      <c r="G4522" s="272">
        <v>45247</v>
      </c>
      <c r="H4522" s="12" t="s">
        <v>157</v>
      </c>
      <c r="I4522" s="234">
        <v>145.52000000000001</v>
      </c>
      <c r="J4522" s="272">
        <v>45250</v>
      </c>
      <c r="K4522" s="17">
        <f t="shared" si="354"/>
        <v>25</v>
      </c>
      <c r="L4522" s="283">
        <f t="shared" si="352"/>
        <v>5.9183023947137256E-7</v>
      </c>
      <c r="M4522" s="22">
        <f t="shared" si="353"/>
        <v>1.4795755986784314E-5</v>
      </c>
    </row>
    <row r="4523" spans="1:13">
      <c r="A4523" s="16">
        <f t="shared" si="351"/>
        <v>4516</v>
      </c>
      <c r="B4523" s="12" t="s">
        <v>411</v>
      </c>
      <c r="C4523" s="272">
        <v>45215</v>
      </c>
      <c r="D4523" s="272">
        <v>45230</v>
      </c>
      <c r="E4523" s="196">
        <f t="shared" si="355"/>
        <v>45222.5</v>
      </c>
      <c r="F4523" s="272">
        <v>45230</v>
      </c>
      <c r="G4523" s="272">
        <v>45230</v>
      </c>
      <c r="H4523" s="12" t="s">
        <v>166</v>
      </c>
      <c r="I4523" s="234">
        <v>136</v>
      </c>
      <c r="J4523" s="272">
        <v>45231</v>
      </c>
      <c r="K4523" s="17">
        <f t="shared" si="354"/>
        <v>8</v>
      </c>
      <c r="L4523" s="283">
        <f t="shared" si="352"/>
        <v>5.5311237333773135E-7</v>
      </c>
      <c r="M4523" s="22">
        <f t="shared" si="353"/>
        <v>4.4248989867018508E-6</v>
      </c>
    </row>
    <row r="4524" spans="1:13">
      <c r="A4524" s="16">
        <f t="shared" si="351"/>
        <v>4517</v>
      </c>
      <c r="B4524" s="12" t="s">
        <v>411</v>
      </c>
      <c r="C4524" s="272">
        <v>45215</v>
      </c>
      <c r="D4524" s="272">
        <v>45230</v>
      </c>
      <c r="E4524" s="196">
        <f t="shared" si="355"/>
        <v>45222.5</v>
      </c>
      <c r="F4524" s="272">
        <v>45230</v>
      </c>
      <c r="G4524" s="272">
        <v>45247</v>
      </c>
      <c r="H4524" s="12" t="s">
        <v>157</v>
      </c>
      <c r="I4524" s="234">
        <v>130.22999999999999</v>
      </c>
      <c r="J4524" s="272">
        <v>45250</v>
      </c>
      <c r="K4524" s="17">
        <f t="shared" si="354"/>
        <v>25</v>
      </c>
      <c r="L4524" s="283">
        <f t="shared" si="352"/>
        <v>5.2964576749832894E-7</v>
      </c>
      <c r="M4524" s="22">
        <f t="shared" si="353"/>
        <v>1.3241144187458223E-5</v>
      </c>
    </row>
    <row r="4525" spans="1:13">
      <c r="A4525" s="16">
        <f t="shared" si="351"/>
        <v>4518</v>
      </c>
      <c r="B4525" s="12" t="s">
        <v>411</v>
      </c>
      <c r="C4525" s="272">
        <v>45215</v>
      </c>
      <c r="D4525" s="272">
        <v>45230</v>
      </c>
      <c r="E4525" s="196">
        <f t="shared" si="355"/>
        <v>45222.5</v>
      </c>
      <c r="F4525" s="272">
        <v>45230</v>
      </c>
      <c r="G4525" s="272">
        <v>45247</v>
      </c>
      <c r="H4525" s="12" t="s">
        <v>157</v>
      </c>
      <c r="I4525" s="234">
        <v>361.13</v>
      </c>
      <c r="J4525" s="272">
        <v>45250</v>
      </c>
      <c r="K4525" s="17">
        <f t="shared" si="354"/>
        <v>25</v>
      </c>
      <c r="L4525" s="283">
        <f t="shared" si="352"/>
        <v>1.468716701348933E-6</v>
      </c>
      <c r="M4525" s="22">
        <f t="shared" si="353"/>
        <v>3.6717917533723323E-5</v>
      </c>
    </row>
    <row r="4526" spans="1:13">
      <c r="A4526" s="16">
        <f t="shared" si="351"/>
        <v>4519</v>
      </c>
      <c r="B4526" s="12" t="s">
        <v>411</v>
      </c>
      <c r="C4526" s="272">
        <v>45215</v>
      </c>
      <c r="D4526" s="272">
        <v>45230</v>
      </c>
      <c r="E4526" s="196">
        <f t="shared" si="355"/>
        <v>45222.5</v>
      </c>
      <c r="F4526" s="272">
        <v>45230</v>
      </c>
      <c r="G4526" s="272">
        <v>45232</v>
      </c>
      <c r="H4526" s="12" t="s">
        <v>152</v>
      </c>
      <c r="I4526" s="234">
        <v>4.9800000000000004</v>
      </c>
      <c r="J4526" s="272">
        <v>45233</v>
      </c>
      <c r="K4526" s="17">
        <f t="shared" si="354"/>
        <v>10</v>
      </c>
      <c r="L4526" s="283">
        <f t="shared" si="352"/>
        <v>2.025367367074928E-8</v>
      </c>
      <c r="M4526" s="22">
        <f t="shared" si="353"/>
        <v>2.025367367074928E-7</v>
      </c>
    </row>
    <row r="4527" spans="1:13">
      <c r="A4527" s="16">
        <f t="shared" si="351"/>
        <v>4520</v>
      </c>
      <c r="B4527" s="12" t="s">
        <v>411</v>
      </c>
      <c r="C4527" s="272">
        <v>45215</v>
      </c>
      <c r="D4527" s="272">
        <v>45230</v>
      </c>
      <c r="E4527" s="196">
        <f t="shared" si="355"/>
        <v>45222.5</v>
      </c>
      <c r="F4527" s="272">
        <v>45230</v>
      </c>
      <c r="G4527" s="272">
        <v>45321</v>
      </c>
      <c r="H4527" s="12" t="s">
        <v>152</v>
      </c>
      <c r="I4527" s="234">
        <v>72.400000000000006</v>
      </c>
      <c r="J4527" s="272">
        <v>45322</v>
      </c>
      <c r="K4527" s="17">
        <f t="shared" si="354"/>
        <v>99</v>
      </c>
      <c r="L4527" s="283">
        <f t="shared" si="352"/>
        <v>2.9445099874743936E-7</v>
      </c>
      <c r="M4527" s="22">
        <f t="shared" si="353"/>
        <v>2.9150648875996497E-5</v>
      </c>
    </row>
    <row r="4528" spans="1:13">
      <c r="A4528" s="16">
        <f t="shared" si="351"/>
        <v>4521</v>
      </c>
      <c r="B4528" s="12" t="s">
        <v>411</v>
      </c>
      <c r="C4528" s="272">
        <v>45215</v>
      </c>
      <c r="D4528" s="272">
        <v>45230</v>
      </c>
      <c r="E4528" s="196">
        <f t="shared" si="355"/>
        <v>45222.5</v>
      </c>
      <c r="F4528" s="272">
        <v>45230</v>
      </c>
      <c r="G4528" s="272">
        <v>45247</v>
      </c>
      <c r="H4528" s="12" t="s">
        <v>157</v>
      </c>
      <c r="I4528" s="234">
        <v>2146.5799999999995</v>
      </c>
      <c r="J4528" s="272">
        <v>45250</v>
      </c>
      <c r="K4528" s="17">
        <f t="shared" si="354"/>
        <v>25</v>
      </c>
      <c r="L4528" s="283">
        <f t="shared" si="352"/>
        <v>8.7301467526419627E-6</v>
      </c>
      <c r="M4528" s="22">
        <f t="shared" si="353"/>
        <v>2.1825366881604908E-4</v>
      </c>
    </row>
    <row r="4529" spans="1:13">
      <c r="A4529" s="16">
        <f t="shared" si="351"/>
        <v>4522</v>
      </c>
      <c r="B4529" s="12" t="s">
        <v>411</v>
      </c>
      <c r="C4529" s="272">
        <v>45215</v>
      </c>
      <c r="D4529" s="272">
        <v>45230</v>
      </c>
      <c r="E4529" s="196">
        <f t="shared" si="355"/>
        <v>45222.5</v>
      </c>
      <c r="F4529" s="272">
        <v>45230</v>
      </c>
      <c r="G4529" s="272">
        <v>45247</v>
      </c>
      <c r="H4529" s="12" t="s">
        <v>157</v>
      </c>
      <c r="I4529" s="234">
        <v>296.14999999999998</v>
      </c>
      <c r="J4529" s="272">
        <v>45250</v>
      </c>
      <c r="K4529" s="17">
        <f t="shared" si="354"/>
        <v>25</v>
      </c>
      <c r="L4529" s="283">
        <f t="shared" si="352"/>
        <v>1.2044428629703611E-6</v>
      </c>
      <c r="M4529" s="22">
        <f t="shared" si="353"/>
        <v>3.0111071574259025E-5</v>
      </c>
    </row>
    <row r="4530" spans="1:13">
      <c r="A4530" s="16">
        <f t="shared" si="351"/>
        <v>4523</v>
      </c>
      <c r="B4530" s="12" t="s">
        <v>411</v>
      </c>
      <c r="C4530" s="272">
        <v>45215</v>
      </c>
      <c r="D4530" s="272">
        <v>45230</v>
      </c>
      <c r="E4530" s="196">
        <f t="shared" si="355"/>
        <v>45222.5</v>
      </c>
      <c r="F4530" s="272">
        <v>45230</v>
      </c>
      <c r="G4530" s="272">
        <v>45247</v>
      </c>
      <c r="H4530" s="12" t="s">
        <v>157</v>
      </c>
      <c r="I4530" s="234">
        <v>124.12</v>
      </c>
      <c r="J4530" s="272">
        <v>45250</v>
      </c>
      <c r="K4530" s="17">
        <f t="shared" si="354"/>
        <v>25</v>
      </c>
      <c r="L4530" s="283">
        <f t="shared" si="352"/>
        <v>5.0479638072558242E-7</v>
      </c>
      <c r="M4530" s="22">
        <f t="shared" si="353"/>
        <v>1.261990951813956E-5</v>
      </c>
    </row>
    <row r="4531" spans="1:13">
      <c r="A4531" s="16">
        <f t="shared" si="351"/>
        <v>4524</v>
      </c>
      <c r="B4531" s="12" t="s">
        <v>411</v>
      </c>
      <c r="C4531" s="272">
        <v>45215</v>
      </c>
      <c r="D4531" s="272">
        <v>45230</v>
      </c>
      <c r="E4531" s="196">
        <f t="shared" si="355"/>
        <v>45222.5</v>
      </c>
      <c r="F4531" s="272">
        <v>45230</v>
      </c>
      <c r="G4531" s="272">
        <v>45244</v>
      </c>
      <c r="H4531" s="12" t="s">
        <v>153</v>
      </c>
      <c r="I4531" s="234">
        <v>286.99</v>
      </c>
      <c r="J4531" s="272">
        <v>45245</v>
      </c>
      <c r="K4531" s="17">
        <f t="shared" si="354"/>
        <v>22</v>
      </c>
      <c r="L4531" s="283">
        <f t="shared" si="352"/>
        <v>1.1671891178249669E-6</v>
      </c>
      <c r="M4531" s="22">
        <f t="shared" si="353"/>
        <v>2.5678160592149273E-5</v>
      </c>
    </row>
    <row r="4532" spans="1:13">
      <c r="A4532" s="16">
        <f t="shared" si="351"/>
        <v>4525</v>
      </c>
      <c r="B4532" s="12" t="s">
        <v>411</v>
      </c>
      <c r="C4532" s="272">
        <v>45215</v>
      </c>
      <c r="D4532" s="272">
        <v>45230</v>
      </c>
      <c r="E4532" s="196">
        <f t="shared" si="355"/>
        <v>45222.5</v>
      </c>
      <c r="F4532" s="272">
        <v>45230</v>
      </c>
      <c r="G4532" s="272">
        <v>45247</v>
      </c>
      <c r="H4532" s="12" t="s">
        <v>157</v>
      </c>
      <c r="I4532" s="234">
        <v>1550.2299999999998</v>
      </c>
      <c r="J4532" s="272">
        <v>45250</v>
      </c>
      <c r="K4532" s="17">
        <f t="shared" si="354"/>
        <v>25</v>
      </c>
      <c r="L4532" s="283">
        <f t="shared" si="352"/>
        <v>6.3047896655834637E-6</v>
      </c>
      <c r="M4532" s="22">
        <f t="shared" si="353"/>
        <v>1.5761974163958659E-4</v>
      </c>
    </row>
    <row r="4533" spans="1:13">
      <c r="A4533" s="16">
        <f t="shared" si="351"/>
        <v>4526</v>
      </c>
      <c r="B4533" s="12" t="s">
        <v>411</v>
      </c>
      <c r="C4533" s="272">
        <v>45215</v>
      </c>
      <c r="D4533" s="272">
        <v>45230</v>
      </c>
      <c r="E4533" s="196">
        <f t="shared" si="355"/>
        <v>45222.5</v>
      </c>
      <c r="F4533" s="272">
        <v>45230</v>
      </c>
      <c r="G4533" s="272">
        <v>45321</v>
      </c>
      <c r="H4533" s="12" t="s">
        <v>156</v>
      </c>
      <c r="I4533" s="234">
        <v>10.07</v>
      </c>
      <c r="J4533" s="272">
        <v>45322</v>
      </c>
      <c r="K4533" s="17">
        <f t="shared" si="354"/>
        <v>99</v>
      </c>
      <c r="L4533" s="283">
        <f t="shared" si="352"/>
        <v>4.0954717643462903E-8</v>
      </c>
      <c r="M4533" s="22">
        <f t="shared" si="353"/>
        <v>4.0545170467028274E-6</v>
      </c>
    </row>
    <row r="4534" spans="1:13">
      <c r="A4534" s="16">
        <f t="shared" si="351"/>
        <v>4527</v>
      </c>
      <c r="B4534" s="12" t="s">
        <v>411</v>
      </c>
      <c r="C4534" s="272">
        <v>45215</v>
      </c>
      <c r="D4534" s="272">
        <v>45230</v>
      </c>
      <c r="E4534" s="196">
        <f t="shared" si="355"/>
        <v>45222.5</v>
      </c>
      <c r="F4534" s="272">
        <v>45230</v>
      </c>
      <c r="G4534" s="272">
        <v>45321</v>
      </c>
      <c r="H4534" s="12" t="s">
        <v>152</v>
      </c>
      <c r="I4534" s="234">
        <v>64.17</v>
      </c>
      <c r="J4534" s="272">
        <v>45322</v>
      </c>
      <c r="K4534" s="17">
        <f t="shared" si="354"/>
        <v>99</v>
      </c>
      <c r="L4534" s="283">
        <f t="shared" si="352"/>
        <v>2.6097956615501631E-7</v>
      </c>
      <c r="M4534" s="22">
        <f t="shared" si="353"/>
        <v>2.5836977049346615E-5</v>
      </c>
    </row>
    <row r="4535" spans="1:13">
      <c r="A4535" s="16">
        <f t="shared" si="351"/>
        <v>4528</v>
      </c>
      <c r="B4535" s="12" t="s">
        <v>411</v>
      </c>
      <c r="C4535" s="272">
        <v>45215</v>
      </c>
      <c r="D4535" s="272">
        <v>45230</v>
      </c>
      <c r="E4535" s="196">
        <f t="shared" si="355"/>
        <v>45222.5</v>
      </c>
      <c r="F4535" s="272">
        <v>45230</v>
      </c>
      <c r="G4535" s="272">
        <v>45247</v>
      </c>
      <c r="H4535" s="12" t="s">
        <v>157</v>
      </c>
      <c r="I4535" s="234">
        <v>289.86</v>
      </c>
      <c r="J4535" s="272">
        <v>45250</v>
      </c>
      <c r="K4535" s="17">
        <f t="shared" si="354"/>
        <v>25</v>
      </c>
      <c r="L4535" s="283">
        <f t="shared" si="352"/>
        <v>1.1788614157034913E-6</v>
      </c>
      <c r="M4535" s="22">
        <f t="shared" si="353"/>
        <v>2.9471535392587282E-5</v>
      </c>
    </row>
    <row r="4536" spans="1:13">
      <c r="A4536" s="16">
        <f t="shared" si="351"/>
        <v>4529</v>
      </c>
      <c r="B4536" s="12" t="s">
        <v>411</v>
      </c>
      <c r="C4536" s="272">
        <v>45215</v>
      </c>
      <c r="D4536" s="272">
        <v>45230</v>
      </c>
      <c r="E4536" s="196">
        <f t="shared" si="355"/>
        <v>45222.5</v>
      </c>
      <c r="F4536" s="272">
        <v>45230</v>
      </c>
      <c r="G4536" s="272">
        <v>45244</v>
      </c>
      <c r="H4536" s="12" t="s">
        <v>153</v>
      </c>
      <c r="I4536" s="234">
        <v>296.75</v>
      </c>
      <c r="J4536" s="272">
        <v>45245</v>
      </c>
      <c r="K4536" s="17">
        <f t="shared" si="354"/>
        <v>22</v>
      </c>
      <c r="L4536" s="283">
        <f t="shared" si="352"/>
        <v>1.2068830646174394E-6</v>
      </c>
      <c r="M4536" s="22">
        <f t="shared" si="353"/>
        <v>2.6551427421583665E-5</v>
      </c>
    </row>
    <row r="4537" spans="1:13">
      <c r="A4537" s="16">
        <f t="shared" si="351"/>
        <v>4530</v>
      </c>
      <c r="B4537" s="12" t="s">
        <v>411</v>
      </c>
      <c r="C4537" s="272">
        <v>45215</v>
      </c>
      <c r="D4537" s="272">
        <v>45230</v>
      </c>
      <c r="E4537" s="196">
        <f t="shared" si="355"/>
        <v>45222.5</v>
      </c>
      <c r="F4537" s="272">
        <v>45230</v>
      </c>
      <c r="G4537" s="272">
        <v>45321</v>
      </c>
      <c r="H4537" s="12" t="s">
        <v>156</v>
      </c>
      <c r="I4537" s="234">
        <v>13.16</v>
      </c>
      <c r="J4537" s="272">
        <v>45322</v>
      </c>
      <c r="K4537" s="17">
        <f t="shared" si="354"/>
        <v>99</v>
      </c>
      <c r="L4537" s="283">
        <f t="shared" si="352"/>
        <v>5.3521756125915765E-8</v>
      </c>
      <c r="M4537" s="22">
        <f t="shared" si="353"/>
        <v>5.2986538564656607E-6</v>
      </c>
    </row>
    <row r="4538" spans="1:13">
      <c r="A4538" s="16">
        <f t="shared" si="351"/>
        <v>4531</v>
      </c>
      <c r="B4538" s="12" t="s">
        <v>411</v>
      </c>
      <c r="C4538" s="272">
        <v>45215</v>
      </c>
      <c r="D4538" s="272">
        <v>45230</v>
      </c>
      <c r="E4538" s="196">
        <f t="shared" si="355"/>
        <v>45222.5</v>
      </c>
      <c r="F4538" s="272">
        <v>45230</v>
      </c>
      <c r="G4538" s="272">
        <v>45244</v>
      </c>
      <c r="H4538" s="12" t="s">
        <v>152</v>
      </c>
      <c r="I4538" s="234">
        <v>60.15</v>
      </c>
      <c r="J4538" s="272">
        <v>45245</v>
      </c>
      <c r="K4538" s="17">
        <f t="shared" si="354"/>
        <v>22</v>
      </c>
      <c r="L4538" s="283">
        <f t="shared" si="352"/>
        <v>2.4463021511959218E-7</v>
      </c>
      <c r="M4538" s="22">
        <f t="shared" si="353"/>
        <v>5.3818647326310282E-6</v>
      </c>
    </row>
    <row r="4539" spans="1:13">
      <c r="A4539" s="16">
        <f t="shared" si="351"/>
        <v>4532</v>
      </c>
      <c r="B4539" s="12" t="s">
        <v>411</v>
      </c>
      <c r="C4539" s="272">
        <v>45215</v>
      </c>
      <c r="D4539" s="272">
        <v>45230</v>
      </c>
      <c r="E4539" s="196">
        <f t="shared" si="355"/>
        <v>45222.5</v>
      </c>
      <c r="F4539" s="272">
        <v>45230</v>
      </c>
      <c r="G4539" s="272">
        <v>45247</v>
      </c>
      <c r="H4539" s="12" t="s">
        <v>157</v>
      </c>
      <c r="I4539" s="234">
        <v>110.46000000000001</v>
      </c>
      <c r="J4539" s="272">
        <v>45250</v>
      </c>
      <c r="K4539" s="17">
        <f t="shared" si="354"/>
        <v>25</v>
      </c>
      <c r="L4539" s="283">
        <f t="shared" si="352"/>
        <v>4.4924112322710151E-7</v>
      </c>
      <c r="M4539" s="22">
        <f t="shared" si="353"/>
        <v>1.1231028080677538E-5</v>
      </c>
    </row>
    <row r="4540" spans="1:13">
      <c r="A4540" s="16">
        <f t="shared" si="351"/>
        <v>4533</v>
      </c>
      <c r="B4540" s="12" t="s">
        <v>411</v>
      </c>
      <c r="C4540" s="272">
        <v>45215</v>
      </c>
      <c r="D4540" s="272">
        <v>45230</v>
      </c>
      <c r="E4540" s="196">
        <f t="shared" si="355"/>
        <v>45222.5</v>
      </c>
      <c r="F4540" s="272">
        <v>45230</v>
      </c>
      <c r="G4540" s="272">
        <v>45247</v>
      </c>
      <c r="H4540" s="12" t="s">
        <v>154</v>
      </c>
      <c r="I4540" s="234">
        <v>122.49</v>
      </c>
      <c r="J4540" s="272">
        <v>45250</v>
      </c>
      <c r="K4540" s="17">
        <f t="shared" si="354"/>
        <v>25</v>
      </c>
      <c r="L4540" s="283">
        <f t="shared" si="352"/>
        <v>4.9816716625101986E-7</v>
      </c>
      <c r="M4540" s="22">
        <f t="shared" si="353"/>
        <v>1.2454179156275496E-5</v>
      </c>
    </row>
    <row r="4541" spans="1:13">
      <c r="A4541" s="16">
        <f t="shared" si="351"/>
        <v>4534</v>
      </c>
      <c r="B4541" s="12" t="s">
        <v>411</v>
      </c>
      <c r="C4541" s="272">
        <v>45215</v>
      </c>
      <c r="D4541" s="272">
        <v>45230</v>
      </c>
      <c r="E4541" s="196">
        <f t="shared" si="355"/>
        <v>45222.5</v>
      </c>
      <c r="F4541" s="272">
        <v>45230</v>
      </c>
      <c r="G4541" s="272">
        <v>45232</v>
      </c>
      <c r="H4541" s="12" t="s">
        <v>156</v>
      </c>
      <c r="I4541" s="234">
        <v>48.12</v>
      </c>
      <c r="J4541" s="272">
        <v>45233</v>
      </c>
      <c r="K4541" s="17">
        <f t="shared" si="354"/>
        <v>10</v>
      </c>
      <c r="L4541" s="283">
        <f t="shared" si="352"/>
        <v>1.9570417209567375E-7</v>
      </c>
      <c r="M4541" s="22">
        <f t="shared" si="353"/>
        <v>1.9570417209567375E-6</v>
      </c>
    </row>
    <row r="4542" spans="1:13">
      <c r="A4542" s="16">
        <f t="shared" si="351"/>
        <v>4535</v>
      </c>
      <c r="B4542" s="12" t="s">
        <v>411</v>
      </c>
      <c r="C4542" s="272">
        <v>45215</v>
      </c>
      <c r="D4542" s="272">
        <v>45230</v>
      </c>
      <c r="E4542" s="196">
        <f t="shared" si="355"/>
        <v>45222.5</v>
      </c>
      <c r="F4542" s="272">
        <v>45230</v>
      </c>
      <c r="G4542" s="272">
        <v>45321</v>
      </c>
      <c r="H4542" s="12" t="s">
        <v>165</v>
      </c>
      <c r="I4542" s="234">
        <v>21.6</v>
      </c>
      <c r="J4542" s="272">
        <v>45322</v>
      </c>
      <c r="K4542" s="17">
        <f t="shared" si="354"/>
        <v>99</v>
      </c>
      <c r="L4542" s="283">
        <f t="shared" si="352"/>
        <v>8.7847259294816149E-8</v>
      </c>
      <c r="M4542" s="22">
        <f t="shared" si="353"/>
        <v>8.6968786701867992E-6</v>
      </c>
    </row>
    <row r="4543" spans="1:13">
      <c r="A4543" s="16">
        <f t="shared" si="351"/>
        <v>4536</v>
      </c>
      <c r="B4543" s="12" t="s">
        <v>411</v>
      </c>
      <c r="C4543" s="272">
        <v>45215</v>
      </c>
      <c r="D4543" s="272">
        <v>45230</v>
      </c>
      <c r="E4543" s="196">
        <f t="shared" si="355"/>
        <v>45222.5</v>
      </c>
      <c r="F4543" s="272">
        <v>45230</v>
      </c>
      <c r="G4543" s="272">
        <v>45230</v>
      </c>
      <c r="H4543" s="12" t="s">
        <v>164</v>
      </c>
      <c r="I4543" s="234">
        <v>462.65</v>
      </c>
      <c r="J4543" s="272">
        <v>45231</v>
      </c>
      <c r="K4543" s="17">
        <f t="shared" si="354"/>
        <v>8</v>
      </c>
      <c r="L4543" s="283">
        <f t="shared" si="352"/>
        <v>1.881598820034569E-6</v>
      </c>
      <c r="M4543" s="22">
        <f t="shared" si="353"/>
        <v>1.5052790560276552E-5</v>
      </c>
    </row>
    <row r="4544" spans="1:13">
      <c r="A4544" s="16">
        <f t="shared" si="351"/>
        <v>4537</v>
      </c>
      <c r="B4544" s="12" t="s">
        <v>411</v>
      </c>
      <c r="C4544" s="272">
        <v>45215</v>
      </c>
      <c r="D4544" s="272">
        <v>45230</v>
      </c>
      <c r="E4544" s="196">
        <f t="shared" si="355"/>
        <v>45222.5</v>
      </c>
      <c r="F4544" s="272">
        <v>45230</v>
      </c>
      <c r="G4544" s="272">
        <v>45230</v>
      </c>
      <c r="H4544" s="12" t="s">
        <v>166</v>
      </c>
      <c r="I4544" s="234">
        <v>75430</v>
      </c>
      <c r="J4544" s="272">
        <v>45231</v>
      </c>
      <c r="K4544" s="17">
        <f t="shared" si="354"/>
        <v>8</v>
      </c>
      <c r="L4544" s="283">
        <f t="shared" si="352"/>
        <v>3.0677401706518434E-4</v>
      </c>
      <c r="M4544" s="22">
        <f t="shared" si="353"/>
        <v>2.4541921365214747E-3</v>
      </c>
    </row>
    <row r="4545" spans="1:13">
      <c r="A4545" s="16">
        <f t="shared" si="351"/>
        <v>4538</v>
      </c>
      <c r="B4545" s="12" t="s">
        <v>411</v>
      </c>
      <c r="C4545" s="272">
        <v>45215</v>
      </c>
      <c r="D4545" s="272">
        <v>45230</v>
      </c>
      <c r="E4545" s="196">
        <f t="shared" si="355"/>
        <v>45222.5</v>
      </c>
      <c r="F4545" s="272">
        <v>45230</v>
      </c>
      <c r="G4545" s="272">
        <v>45321</v>
      </c>
      <c r="H4545" s="12" t="s">
        <v>156</v>
      </c>
      <c r="I4545" s="234">
        <v>10.48</v>
      </c>
      <c r="J4545" s="272">
        <v>45322</v>
      </c>
      <c r="K4545" s="17">
        <f t="shared" si="354"/>
        <v>99</v>
      </c>
      <c r="L4545" s="283">
        <f t="shared" si="352"/>
        <v>4.2622188768966357E-8</v>
      </c>
      <c r="M4545" s="22">
        <f t="shared" si="353"/>
        <v>4.2195966881276691E-6</v>
      </c>
    </row>
    <row r="4546" spans="1:13">
      <c r="A4546" s="16">
        <f t="shared" si="351"/>
        <v>4539</v>
      </c>
      <c r="B4546" s="12" t="s">
        <v>411</v>
      </c>
      <c r="C4546" s="272">
        <v>45215</v>
      </c>
      <c r="D4546" s="272">
        <v>45230</v>
      </c>
      <c r="E4546" s="196">
        <f t="shared" si="355"/>
        <v>45222.5</v>
      </c>
      <c r="F4546" s="272">
        <v>45230</v>
      </c>
      <c r="G4546" s="272">
        <v>45321</v>
      </c>
      <c r="H4546" s="12" t="s">
        <v>152</v>
      </c>
      <c r="I4546" s="234">
        <v>31.46</v>
      </c>
      <c r="J4546" s="272">
        <v>45322</v>
      </c>
      <c r="K4546" s="17">
        <f t="shared" si="354"/>
        <v>99</v>
      </c>
      <c r="L4546" s="283">
        <f t="shared" si="352"/>
        <v>1.2794790636180168E-7</v>
      </c>
      <c r="M4546" s="22">
        <f t="shared" si="353"/>
        <v>1.2666842729818367E-5</v>
      </c>
    </row>
    <row r="4547" spans="1:13">
      <c r="A4547" s="16">
        <f t="shared" si="351"/>
        <v>4540</v>
      </c>
      <c r="B4547" s="12" t="s">
        <v>411</v>
      </c>
      <c r="C4547" s="272">
        <v>45215</v>
      </c>
      <c r="D4547" s="272">
        <v>45230</v>
      </c>
      <c r="E4547" s="196">
        <f t="shared" si="355"/>
        <v>45222.5</v>
      </c>
      <c r="F4547" s="272">
        <v>45230</v>
      </c>
      <c r="G4547" s="272">
        <v>45244</v>
      </c>
      <c r="H4547" s="12" t="s">
        <v>153</v>
      </c>
      <c r="I4547" s="234">
        <v>571.15</v>
      </c>
      <c r="J4547" s="272">
        <v>45245</v>
      </c>
      <c r="K4547" s="17">
        <f t="shared" si="354"/>
        <v>22</v>
      </c>
      <c r="L4547" s="283">
        <f t="shared" si="352"/>
        <v>2.3228686178812148E-6</v>
      </c>
      <c r="M4547" s="22">
        <f t="shared" si="353"/>
        <v>5.1103109593386722E-5</v>
      </c>
    </row>
    <row r="4548" spans="1:13">
      <c r="A4548" s="16">
        <f t="shared" si="351"/>
        <v>4541</v>
      </c>
      <c r="B4548" s="12" t="s">
        <v>411</v>
      </c>
      <c r="C4548" s="272">
        <v>45215</v>
      </c>
      <c r="D4548" s="272">
        <v>45230</v>
      </c>
      <c r="E4548" s="196">
        <f t="shared" si="355"/>
        <v>45222.5</v>
      </c>
      <c r="F4548" s="272">
        <v>45230</v>
      </c>
      <c r="G4548" s="272">
        <v>45247</v>
      </c>
      <c r="H4548" s="12" t="s">
        <v>157</v>
      </c>
      <c r="I4548" s="234">
        <v>30.2</v>
      </c>
      <c r="J4548" s="272">
        <v>45250</v>
      </c>
      <c r="K4548" s="17">
        <f t="shared" si="354"/>
        <v>25</v>
      </c>
      <c r="L4548" s="283">
        <f t="shared" si="352"/>
        <v>1.228234829029374E-7</v>
      </c>
      <c r="M4548" s="22">
        <f t="shared" si="353"/>
        <v>3.0705870725734349E-6</v>
      </c>
    </row>
    <row r="4549" spans="1:13">
      <c r="A4549" s="16">
        <f t="shared" si="351"/>
        <v>4542</v>
      </c>
      <c r="B4549" s="12" t="s">
        <v>411</v>
      </c>
      <c r="C4549" s="272">
        <v>45215</v>
      </c>
      <c r="D4549" s="272">
        <v>45230</v>
      </c>
      <c r="E4549" s="196">
        <f t="shared" si="355"/>
        <v>45222.5</v>
      </c>
      <c r="F4549" s="272">
        <v>45230</v>
      </c>
      <c r="G4549" s="272">
        <v>45350</v>
      </c>
      <c r="H4549" s="12" t="s">
        <v>152</v>
      </c>
      <c r="I4549" s="234">
        <v>92.8</v>
      </c>
      <c r="J4549" s="272">
        <v>45351</v>
      </c>
      <c r="K4549" s="17">
        <f t="shared" si="354"/>
        <v>128</v>
      </c>
      <c r="L4549" s="283">
        <f t="shared" si="352"/>
        <v>3.7741785474809902E-7</v>
      </c>
      <c r="M4549" s="22">
        <f t="shared" si="353"/>
        <v>4.8309485407756675E-5</v>
      </c>
    </row>
    <row r="4550" spans="1:13">
      <c r="A4550" s="16">
        <f t="shared" si="351"/>
        <v>4543</v>
      </c>
      <c r="B4550" s="12" t="s">
        <v>411</v>
      </c>
      <c r="C4550" s="272">
        <v>45215</v>
      </c>
      <c r="D4550" s="272">
        <v>45230</v>
      </c>
      <c r="E4550" s="196">
        <f t="shared" si="355"/>
        <v>45222.5</v>
      </c>
      <c r="F4550" s="272">
        <v>45230</v>
      </c>
      <c r="G4550" s="272">
        <v>45350</v>
      </c>
      <c r="H4550" s="12" t="s">
        <v>156</v>
      </c>
      <c r="I4550" s="234">
        <v>168.32999999999998</v>
      </c>
      <c r="J4550" s="272">
        <v>45351</v>
      </c>
      <c r="K4550" s="17">
        <f t="shared" si="354"/>
        <v>128</v>
      </c>
      <c r="L4550" s="283">
        <f t="shared" si="352"/>
        <v>6.8459857208779633E-7</v>
      </c>
      <c r="M4550" s="22">
        <f t="shared" si="353"/>
        <v>8.762861722723793E-5</v>
      </c>
    </row>
    <row r="4551" spans="1:13">
      <c r="A4551" s="16">
        <f t="shared" si="351"/>
        <v>4544</v>
      </c>
      <c r="B4551" s="12" t="s">
        <v>411</v>
      </c>
      <c r="C4551" s="272">
        <v>45215</v>
      </c>
      <c r="D4551" s="272">
        <v>45230</v>
      </c>
      <c r="E4551" s="196">
        <f t="shared" si="355"/>
        <v>45222.5</v>
      </c>
      <c r="F4551" s="272">
        <v>45230</v>
      </c>
      <c r="G4551" s="272">
        <v>45232</v>
      </c>
      <c r="H4551" s="12" t="s">
        <v>152</v>
      </c>
      <c r="I4551" s="234">
        <v>436.39</v>
      </c>
      <c r="J4551" s="272">
        <v>45233</v>
      </c>
      <c r="K4551" s="17">
        <f t="shared" si="354"/>
        <v>10</v>
      </c>
      <c r="L4551" s="283">
        <f t="shared" si="352"/>
        <v>1.7747993279474452E-6</v>
      </c>
      <c r="M4551" s="22">
        <f t="shared" si="353"/>
        <v>1.7747993279474453E-5</v>
      </c>
    </row>
    <row r="4552" spans="1:13">
      <c r="A4552" s="16">
        <f t="shared" si="351"/>
        <v>4545</v>
      </c>
      <c r="B4552" s="12" t="s">
        <v>411</v>
      </c>
      <c r="C4552" s="272">
        <v>45215</v>
      </c>
      <c r="D4552" s="272">
        <v>45230</v>
      </c>
      <c r="E4552" s="196">
        <f t="shared" si="355"/>
        <v>45222.5</v>
      </c>
      <c r="F4552" s="272">
        <v>45230</v>
      </c>
      <c r="G4552" s="272">
        <v>45247</v>
      </c>
      <c r="H4552" s="12" t="s">
        <v>157</v>
      </c>
      <c r="I4552" s="234">
        <v>65.55</v>
      </c>
      <c r="J4552" s="272">
        <v>45250</v>
      </c>
      <c r="K4552" s="17">
        <f t="shared" si="354"/>
        <v>25</v>
      </c>
      <c r="L4552" s="283">
        <f t="shared" si="352"/>
        <v>2.6659202994329624E-7</v>
      </c>
      <c r="M4552" s="22">
        <f t="shared" si="353"/>
        <v>6.6648007485824062E-6</v>
      </c>
    </row>
    <row r="4553" spans="1:13">
      <c r="A4553" s="16">
        <f t="shared" ref="A4553:A4616" si="356">A4552+1</f>
        <v>4546</v>
      </c>
      <c r="B4553" s="12" t="s">
        <v>411</v>
      </c>
      <c r="C4553" s="272">
        <v>45215</v>
      </c>
      <c r="D4553" s="272">
        <v>45230</v>
      </c>
      <c r="E4553" s="196">
        <f t="shared" si="355"/>
        <v>45222.5</v>
      </c>
      <c r="F4553" s="272">
        <v>45230</v>
      </c>
      <c r="G4553" s="272">
        <v>45247</v>
      </c>
      <c r="H4553" s="12" t="s">
        <v>154</v>
      </c>
      <c r="I4553" s="234">
        <v>61.12</v>
      </c>
      <c r="J4553" s="272">
        <v>45250</v>
      </c>
      <c r="K4553" s="17">
        <f t="shared" si="354"/>
        <v>25</v>
      </c>
      <c r="L4553" s="283">
        <f t="shared" si="352"/>
        <v>2.4857520778236865E-7</v>
      </c>
      <c r="M4553" s="22">
        <f t="shared" si="353"/>
        <v>6.2143801945592163E-6</v>
      </c>
    </row>
    <row r="4554" spans="1:13">
      <c r="A4554" s="16">
        <f t="shared" si="356"/>
        <v>4547</v>
      </c>
      <c r="B4554" s="12" t="s">
        <v>411</v>
      </c>
      <c r="C4554" s="272">
        <v>45215</v>
      </c>
      <c r="D4554" s="272">
        <v>45230</v>
      </c>
      <c r="E4554" s="196">
        <f t="shared" si="355"/>
        <v>45222.5</v>
      </c>
      <c r="F4554" s="272">
        <v>45230</v>
      </c>
      <c r="G4554" s="272">
        <v>45247</v>
      </c>
      <c r="H4554" s="12" t="s">
        <v>157</v>
      </c>
      <c r="I4554" s="234">
        <v>1819.68</v>
      </c>
      <c r="J4554" s="272">
        <v>45250</v>
      </c>
      <c r="K4554" s="17">
        <f t="shared" si="354"/>
        <v>25</v>
      </c>
      <c r="L4554" s="283">
        <f t="shared" ref="L4554:L4617" si="357">I4554/$I$5449</f>
        <v>7.4006435552588453E-6</v>
      </c>
      <c r="M4554" s="22">
        <f t="shared" ref="M4554:M4617" si="358">L4554*K4554</f>
        <v>1.8501608888147114E-4</v>
      </c>
    </row>
    <row r="4555" spans="1:13">
      <c r="A4555" s="16">
        <f t="shared" si="356"/>
        <v>4548</v>
      </c>
      <c r="B4555" s="12" t="s">
        <v>411</v>
      </c>
      <c r="C4555" s="272">
        <v>45215</v>
      </c>
      <c r="D4555" s="272">
        <v>45230</v>
      </c>
      <c r="E4555" s="196">
        <f t="shared" si="355"/>
        <v>45222.5</v>
      </c>
      <c r="F4555" s="272">
        <v>45230</v>
      </c>
      <c r="G4555" s="272">
        <v>45247</v>
      </c>
      <c r="H4555" s="12" t="s">
        <v>157</v>
      </c>
      <c r="I4555" s="234">
        <v>153.11000000000001</v>
      </c>
      <c r="J4555" s="272">
        <v>45250</v>
      </c>
      <c r="K4555" s="17">
        <f t="shared" ref="K4555:K4618" si="359">(G4555-D4555)+((D4555-C4555+1)/2)</f>
        <v>25</v>
      </c>
      <c r="L4555" s="283">
        <f t="shared" si="357"/>
        <v>6.2269879030691216E-7</v>
      </c>
      <c r="M4555" s="22">
        <f t="shared" si="358"/>
        <v>1.5567469757672802E-5</v>
      </c>
    </row>
    <row r="4556" spans="1:13">
      <c r="A4556" s="16">
        <f t="shared" si="356"/>
        <v>4549</v>
      </c>
      <c r="B4556" s="12" t="s">
        <v>411</v>
      </c>
      <c r="C4556" s="272">
        <v>45215</v>
      </c>
      <c r="D4556" s="272">
        <v>45230</v>
      </c>
      <c r="E4556" s="196">
        <f t="shared" si="355"/>
        <v>45222.5</v>
      </c>
      <c r="F4556" s="272">
        <v>45230</v>
      </c>
      <c r="G4556" s="272">
        <v>45321</v>
      </c>
      <c r="H4556" s="12" t="s">
        <v>152</v>
      </c>
      <c r="I4556" s="234">
        <v>52.11</v>
      </c>
      <c r="J4556" s="272">
        <v>45322</v>
      </c>
      <c r="K4556" s="17">
        <f t="shared" si="359"/>
        <v>99</v>
      </c>
      <c r="L4556" s="283">
        <f t="shared" si="357"/>
        <v>2.1193151304874397E-7</v>
      </c>
      <c r="M4556" s="22">
        <f t="shared" si="358"/>
        <v>2.0981219791825654E-5</v>
      </c>
    </row>
    <row r="4557" spans="1:13">
      <c r="A4557" s="16">
        <f t="shared" si="356"/>
        <v>4550</v>
      </c>
      <c r="B4557" s="12" t="s">
        <v>411</v>
      </c>
      <c r="C4557" s="272">
        <v>45215</v>
      </c>
      <c r="D4557" s="272">
        <v>45230</v>
      </c>
      <c r="E4557" s="196">
        <f t="shared" si="355"/>
        <v>45222.5</v>
      </c>
      <c r="F4557" s="272">
        <v>45230</v>
      </c>
      <c r="G4557" s="272">
        <v>45247</v>
      </c>
      <c r="H4557" s="12" t="s">
        <v>157</v>
      </c>
      <c r="I4557" s="234">
        <v>212.48000000000002</v>
      </c>
      <c r="J4557" s="272">
        <v>45250</v>
      </c>
      <c r="K4557" s="17">
        <f t="shared" si="359"/>
        <v>25</v>
      </c>
      <c r="L4557" s="283">
        <f t="shared" si="357"/>
        <v>8.6415674328530263E-7</v>
      </c>
      <c r="M4557" s="22">
        <f t="shared" si="358"/>
        <v>2.1603918582132566E-5</v>
      </c>
    </row>
    <row r="4558" spans="1:13">
      <c r="A4558" s="16">
        <f t="shared" si="356"/>
        <v>4551</v>
      </c>
      <c r="B4558" s="12" t="s">
        <v>411</v>
      </c>
      <c r="C4558" s="272">
        <v>45215</v>
      </c>
      <c r="D4558" s="272">
        <v>45230</v>
      </c>
      <c r="E4558" s="196">
        <f t="shared" si="355"/>
        <v>45222.5</v>
      </c>
      <c r="F4558" s="272">
        <v>45230</v>
      </c>
      <c r="G4558" s="272">
        <v>45247</v>
      </c>
      <c r="H4558" s="12" t="s">
        <v>157</v>
      </c>
      <c r="I4558" s="234">
        <v>112.12</v>
      </c>
      <c r="J4558" s="272">
        <v>45250</v>
      </c>
      <c r="K4558" s="17">
        <f t="shared" si="359"/>
        <v>25</v>
      </c>
      <c r="L4558" s="283">
        <f t="shared" si="357"/>
        <v>4.5599234778401792E-7</v>
      </c>
      <c r="M4558" s="22">
        <f t="shared" si="358"/>
        <v>1.1399808694600448E-5</v>
      </c>
    </row>
    <row r="4559" spans="1:13">
      <c r="A4559" s="16">
        <f t="shared" si="356"/>
        <v>4552</v>
      </c>
      <c r="B4559" s="12" t="s">
        <v>411</v>
      </c>
      <c r="C4559" s="272">
        <v>45215</v>
      </c>
      <c r="D4559" s="272">
        <v>45230</v>
      </c>
      <c r="E4559" s="196">
        <f t="shared" si="355"/>
        <v>45222.5</v>
      </c>
      <c r="F4559" s="272">
        <v>45230</v>
      </c>
      <c r="G4559" s="272">
        <v>45321</v>
      </c>
      <c r="H4559" s="12" t="s">
        <v>152</v>
      </c>
      <c r="I4559" s="234">
        <v>15.45</v>
      </c>
      <c r="J4559" s="272">
        <v>45322</v>
      </c>
      <c r="K4559" s="17">
        <f t="shared" si="359"/>
        <v>99</v>
      </c>
      <c r="L4559" s="283">
        <f t="shared" si="357"/>
        <v>6.2835192412264331E-8</v>
      </c>
      <c r="M4559" s="22">
        <f t="shared" si="358"/>
        <v>6.2206840488141691E-6</v>
      </c>
    </row>
    <row r="4560" spans="1:13">
      <c r="A4560" s="16">
        <f t="shared" si="356"/>
        <v>4553</v>
      </c>
      <c r="B4560" s="12" t="s">
        <v>411</v>
      </c>
      <c r="C4560" s="272">
        <v>45215</v>
      </c>
      <c r="D4560" s="272">
        <v>45230</v>
      </c>
      <c r="E4560" s="196">
        <f t="shared" si="355"/>
        <v>45222.5</v>
      </c>
      <c r="F4560" s="272">
        <v>45230</v>
      </c>
      <c r="G4560" s="272">
        <v>45247</v>
      </c>
      <c r="H4560" s="12" t="s">
        <v>157</v>
      </c>
      <c r="I4560" s="234">
        <v>863.6</v>
      </c>
      <c r="J4560" s="272">
        <v>45250</v>
      </c>
      <c r="K4560" s="17">
        <f t="shared" si="359"/>
        <v>25</v>
      </c>
      <c r="L4560" s="283">
        <f t="shared" si="357"/>
        <v>3.5122635706945941E-6</v>
      </c>
      <c r="M4560" s="22">
        <f t="shared" si="358"/>
        <v>8.7806589267364849E-5</v>
      </c>
    </row>
    <row r="4561" spans="1:13">
      <c r="A4561" s="16">
        <f t="shared" si="356"/>
        <v>4554</v>
      </c>
      <c r="B4561" s="12" t="s">
        <v>411</v>
      </c>
      <c r="C4561" s="272">
        <v>45215</v>
      </c>
      <c r="D4561" s="272">
        <v>45230</v>
      </c>
      <c r="E4561" s="196">
        <f t="shared" si="355"/>
        <v>45222.5</v>
      </c>
      <c r="F4561" s="272">
        <v>45230</v>
      </c>
      <c r="G4561" s="272">
        <v>45247</v>
      </c>
      <c r="H4561" s="12" t="s">
        <v>154</v>
      </c>
      <c r="I4561" s="234">
        <v>193.23</v>
      </c>
      <c r="J4561" s="272">
        <v>45250</v>
      </c>
      <c r="K4561" s="17">
        <f t="shared" si="359"/>
        <v>25</v>
      </c>
      <c r="L4561" s="283">
        <f t="shared" si="357"/>
        <v>7.8586694044154282E-7</v>
      </c>
      <c r="M4561" s="22">
        <f t="shared" si="358"/>
        <v>1.9646673511038571E-5</v>
      </c>
    </row>
    <row r="4562" spans="1:13">
      <c r="A4562" s="16">
        <f t="shared" si="356"/>
        <v>4555</v>
      </c>
      <c r="B4562" s="12" t="s">
        <v>411</v>
      </c>
      <c r="C4562" s="272">
        <v>45215</v>
      </c>
      <c r="D4562" s="272">
        <v>45230</v>
      </c>
      <c r="E4562" s="196">
        <f t="shared" si="355"/>
        <v>45222.5</v>
      </c>
      <c r="F4562" s="272">
        <v>45230</v>
      </c>
      <c r="G4562" s="272">
        <v>45247</v>
      </c>
      <c r="H4562" s="12" t="s">
        <v>157</v>
      </c>
      <c r="I4562" s="234">
        <v>820.81999999999994</v>
      </c>
      <c r="J4562" s="272">
        <v>45250</v>
      </c>
      <c r="K4562" s="17">
        <f t="shared" si="359"/>
        <v>25</v>
      </c>
      <c r="L4562" s="283">
        <f t="shared" si="357"/>
        <v>3.3382771932579161E-6</v>
      </c>
      <c r="M4562" s="22">
        <f t="shared" si="358"/>
        <v>8.3456929831447903E-5</v>
      </c>
    </row>
    <row r="4563" spans="1:13">
      <c r="A4563" s="16">
        <f t="shared" si="356"/>
        <v>4556</v>
      </c>
      <c r="B4563" s="12" t="s">
        <v>411</v>
      </c>
      <c r="C4563" s="272">
        <v>45215</v>
      </c>
      <c r="D4563" s="272">
        <v>45230</v>
      </c>
      <c r="E4563" s="196">
        <f t="shared" si="355"/>
        <v>45222.5</v>
      </c>
      <c r="F4563" s="272">
        <v>45230</v>
      </c>
      <c r="G4563" s="272">
        <v>45252</v>
      </c>
      <c r="H4563" s="12" t="s">
        <v>166</v>
      </c>
      <c r="I4563" s="234">
        <v>542.86</v>
      </c>
      <c r="J4563" s="272">
        <v>45257</v>
      </c>
      <c r="K4563" s="17">
        <f t="shared" si="359"/>
        <v>30</v>
      </c>
      <c r="L4563" s="283">
        <f t="shared" si="357"/>
        <v>2.2078131102214769E-6</v>
      </c>
      <c r="M4563" s="22">
        <f t="shared" si="358"/>
        <v>6.6234393306644309E-5</v>
      </c>
    </row>
    <row r="4564" spans="1:13">
      <c r="A4564" s="16">
        <f t="shared" si="356"/>
        <v>4557</v>
      </c>
      <c r="B4564" s="12" t="s">
        <v>411</v>
      </c>
      <c r="C4564" s="272">
        <v>45215</v>
      </c>
      <c r="D4564" s="272">
        <v>45230</v>
      </c>
      <c r="E4564" s="196">
        <f t="shared" si="355"/>
        <v>45222.5</v>
      </c>
      <c r="F4564" s="272">
        <v>45230</v>
      </c>
      <c r="G4564" s="272">
        <v>45247</v>
      </c>
      <c r="H4564" s="12" t="s">
        <v>157</v>
      </c>
      <c r="I4564" s="234">
        <v>1944.9299999999996</v>
      </c>
      <c r="J4564" s="272">
        <v>45250</v>
      </c>
      <c r="K4564" s="17">
        <f t="shared" si="359"/>
        <v>25</v>
      </c>
      <c r="L4564" s="283">
        <f t="shared" si="357"/>
        <v>7.9100356490864225E-6</v>
      </c>
      <c r="M4564" s="22">
        <f t="shared" si="358"/>
        <v>1.9775089122716055E-4</v>
      </c>
    </row>
    <row r="4565" spans="1:13">
      <c r="A4565" s="16">
        <f t="shared" si="356"/>
        <v>4558</v>
      </c>
      <c r="B4565" s="12" t="s">
        <v>411</v>
      </c>
      <c r="C4565" s="272">
        <v>45215</v>
      </c>
      <c r="D4565" s="272">
        <v>45230</v>
      </c>
      <c r="E4565" s="196">
        <f t="shared" si="355"/>
        <v>45222.5</v>
      </c>
      <c r="F4565" s="272">
        <v>45230</v>
      </c>
      <c r="G4565" s="272">
        <v>45321</v>
      </c>
      <c r="H4565" s="12" t="s">
        <v>152</v>
      </c>
      <c r="I4565" s="234">
        <v>35.11</v>
      </c>
      <c r="J4565" s="272">
        <v>45322</v>
      </c>
      <c r="K4565" s="17">
        <f t="shared" si="359"/>
        <v>99</v>
      </c>
      <c r="L4565" s="283">
        <f t="shared" si="357"/>
        <v>1.4279246638152754E-7</v>
      </c>
      <c r="M4565" s="22">
        <f t="shared" si="358"/>
        <v>1.4136454171771226E-5</v>
      </c>
    </row>
    <row r="4566" spans="1:13">
      <c r="A4566" s="16">
        <f t="shared" si="356"/>
        <v>4559</v>
      </c>
      <c r="B4566" s="12" t="s">
        <v>411</v>
      </c>
      <c r="C4566" s="272">
        <v>45215</v>
      </c>
      <c r="D4566" s="272">
        <v>45230</v>
      </c>
      <c r="E4566" s="196">
        <f t="shared" si="355"/>
        <v>45222.5</v>
      </c>
      <c r="F4566" s="272">
        <v>45230</v>
      </c>
      <c r="G4566" s="272">
        <v>45232</v>
      </c>
      <c r="H4566" s="12" t="s">
        <v>166</v>
      </c>
      <c r="I4566" s="234">
        <v>550.52</v>
      </c>
      <c r="J4566" s="272">
        <v>45233</v>
      </c>
      <c r="K4566" s="17">
        <f t="shared" si="359"/>
        <v>10</v>
      </c>
      <c r="L4566" s="283">
        <f t="shared" si="357"/>
        <v>2.2389663512491752E-6</v>
      </c>
      <c r="M4566" s="22">
        <f t="shared" si="358"/>
        <v>2.2389663512491751E-5</v>
      </c>
    </row>
    <row r="4567" spans="1:13">
      <c r="A4567" s="16">
        <f t="shared" si="356"/>
        <v>4560</v>
      </c>
      <c r="B4567" s="12" t="s">
        <v>411</v>
      </c>
      <c r="C4567" s="272">
        <v>45215</v>
      </c>
      <c r="D4567" s="272">
        <v>45230</v>
      </c>
      <c r="E4567" s="196">
        <f t="shared" si="355"/>
        <v>45222.5</v>
      </c>
      <c r="F4567" s="272">
        <v>45230</v>
      </c>
      <c r="G4567" s="272">
        <v>45232</v>
      </c>
      <c r="H4567" s="12" t="s">
        <v>164</v>
      </c>
      <c r="I4567" s="234">
        <v>4354.1200000000008</v>
      </c>
      <c r="J4567" s="272">
        <v>45233</v>
      </c>
      <c r="K4567" s="17">
        <f t="shared" si="359"/>
        <v>10</v>
      </c>
      <c r="L4567" s="283">
        <f t="shared" si="357"/>
        <v>1.7708217992627083E-5</v>
      </c>
      <c r="M4567" s="22">
        <f t="shared" si="358"/>
        <v>1.7708217992627083E-4</v>
      </c>
    </row>
    <row r="4568" spans="1:13">
      <c r="A4568" s="16">
        <f t="shared" si="356"/>
        <v>4561</v>
      </c>
      <c r="B4568" s="12" t="s">
        <v>411</v>
      </c>
      <c r="C4568" s="272">
        <v>45215</v>
      </c>
      <c r="D4568" s="272">
        <v>45230</v>
      </c>
      <c r="E4568" s="196">
        <f t="shared" si="355"/>
        <v>45222.5</v>
      </c>
      <c r="F4568" s="272">
        <v>45230</v>
      </c>
      <c r="G4568" s="272">
        <v>45247</v>
      </c>
      <c r="H4568" s="12" t="s">
        <v>157</v>
      </c>
      <c r="I4568" s="234">
        <v>114.75</v>
      </c>
      <c r="J4568" s="272">
        <v>45250</v>
      </c>
      <c r="K4568" s="17">
        <f t="shared" si="359"/>
        <v>25</v>
      </c>
      <c r="L4568" s="283">
        <f t="shared" si="357"/>
        <v>4.6668856500371079E-7</v>
      </c>
      <c r="M4568" s="22">
        <f t="shared" si="358"/>
        <v>1.1667214125092769E-5</v>
      </c>
    </row>
    <row r="4569" spans="1:13">
      <c r="A4569" s="16">
        <f t="shared" si="356"/>
        <v>4562</v>
      </c>
      <c r="B4569" s="12" t="s">
        <v>411</v>
      </c>
      <c r="C4569" s="272">
        <v>45215</v>
      </c>
      <c r="D4569" s="272">
        <v>45230</v>
      </c>
      <c r="E4569" s="196">
        <f t="shared" si="355"/>
        <v>45222.5</v>
      </c>
      <c r="F4569" s="272">
        <v>45230</v>
      </c>
      <c r="G4569" s="272">
        <v>45247</v>
      </c>
      <c r="H4569" s="12" t="s">
        <v>157</v>
      </c>
      <c r="I4569" s="234">
        <v>334.54</v>
      </c>
      <c r="J4569" s="272">
        <v>45250</v>
      </c>
      <c r="K4569" s="17">
        <f t="shared" si="359"/>
        <v>25</v>
      </c>
      <c r="L4569" s="283">
        <f t="shared" si="357"/>
        <v>1.3605750983559165E-6</v>
      </c>
      <c r="M4569" s="22">
        <f t="shared" si="358"/>
        <v>3.4014377458897915E-5</v>
      </c>
    </row>
    <row r="4570" spans="1:13">
      <c r="A4570" s="16">
        <f t="shared" si="356"/>
        <v>4563</v>
      </c>
      <c r="B4570" s="12" t="s">
        <v>411</v>
      </c>
      <c r="C4570" s="272">
        <v>45215</v>
      </c>
      <c r="D4570" s="272">
        <v>45230</v>
      </c>
      <c r="E4570" s="196">
        <f t="shared" si="355"/>
        <v>45222.5</v>
      </c>
      <c r="F4570" s="272">
        <v>45230</v>
      </c>
      <c r="G4570" s="272">
        <v>45247</v>
      </c>
      <c r="H4570" s="12" t="s">
        <v>157</v>
      </c>
      <c r="I4570" s="234">
        <v>49.56</v>
      </c>
      <c r="J4570" s="272">
        <v>45250</v>
      </c>
      <c r="K4570" s="17">
        <f t="shared" si="359"/>
        <v>25</v>
      </c>
      <c r="L4570" s="283">
        <f t="shared" si="357"/>
        <v>2.015606560486615E-7</v>
      </c>
      <c r="M4570" s="22">
        <f t="shared" si="358"/>
        <v>5.0390164012165372E-6</v>
      </c>
    </row>
    <row r="4571" spans="1:13">
      <c r="A4571" s="16">
        <f t="shared" si="356"/>
        <v>4564</v>
      </c>
      <c r="B4571" s="12" t="s">
        <v>411</v>
      </c>
      <c r="C4571" s="272">
        <v>45215</v>
      </c>
      <c r="D4571" s="272">
        <v>45230</v>
      </c>
      <c r="E4571" s="196">
        <f t="shared" si="355"/>
        <v>45222.5</v>
      </c>
      <c r="F4571" s="272">
        <v>45230</v>
      </c>
      <c r="G4571" s="272">
        <v>45244</v>
      </c>
      <c r="H4571" s="12" t="s">
        <v>166</v>
      </c>
      <c r="I4571" s="234">
        <v>210.23</v>
      </c>
      <c r="J4571" s="272">
        <v>45245</v>
      </c>
      <c r="K4571" s="17">
        <f t="shared" si="359"/>
        <v>22</v>
      </c>
      <c r="L4571" s="283">
        <f t="shared" si="357"/>
        <v>8.5500598710875922E-7</v>
      </c>
      <c r="M4571" s="22">
        <f t="shared" si="358"/>
        <v>1.8810131716392704E-5</v>
      </c>
    </row>
    <row r="4572" spans="1:13">
      <c r="A4572" s="16">
        <f t="shared" si="356"/>
        <v>4565</v>
      </c>
      <c r="B4572" s="12" t="s">
        <v>411</v>
      </c>
      <c r="C4572" s="272">
        <v>45215</v>
      </c>
      <c r="D4572" s="272">
        <v>45230</v>
      </c>
      <c r="E4572" s="196">
        <f t="shared" si="355"/>
        <v>45222.5</v>
      </c>
      <c r="F4572" s="272">
        <v>45230</v>
      </c>
      <c r="G4572" s="272">
        <v>45232</v>
      </c>
      <c r="H4572" s="12" t="s">
        <v>156</v>
      </c>
      <c r="I4572" s="234">
        <v>28.98</v>
      </c>
      <c r="J4572" s="272">
        <v>45233</v>
      </c>
      <c r="K4572" s="17">
        <f t="shared" si="359"/>
        <v>10</v>
      </c>
      <c r="L4572" s="283">
        <f t="shared" si="357"/>
        <v>1.1786173955387833E-7</v>
      </c>
      <c r="M4572" s="22">
        <f t="shared" si="358"/>
        <v>1.1786173955387834E-6</v>
      </c>
    </row>
    <row r="4573" spans="1:13">
      <c r="A4573" s="16">
        <f t="shared" si="356"/>
        <v>4566</v>
      </c>
      <c r="B4573" s="12" t="s">
        <v>411</v>
      </c>
      <c r="C4573" s="272">
        <v>45215</v>
      </c>
      <c r="D4573" s="272">
        <v>45230</v>
      </c>
      <c r="E4573" s="196">
        <f t="shared" si="355"/>
        <v>45222.5</v>
      </c>
      <c r="F4573" s="272">
        <v>45230</v>
      </c>
      <c r="G4573" s="272">
        <v>45321</v>
      </c>
      <c r="H4573" s="12" t="s">
        <v>156</v>
      </c>
      <c r="I4573" s="234">
        <v>312.31</v>
      </c>
      <c r="J4573" s="272">
        <v>45322</v>
      </c>
      <c r="K4573" s="17">
        <f t="shared" si="359"/>
        <v>99</v>
      </c>
      <c r="L4573" s="283">
        <f t="shared" si="357"/>
        <v>1.2701656273316681E-6</v>
      </c>
      <c r="M4573" s="22">
        <f t="shared" si="358"/>
        <v>1.2574639710583515E-4</v>
      </c>
    </row>
    <row r="4574" spans="1:13">
      <c r="A4574" s="16">
        <f t="shared" si="356"/>
        <v>4567</v>
      </c>
      <c r="B4574" s="12" t="s">
        <v>411</v>
      </c>
      <c r="C4574" s="272">
        <v>45215</v>
      </c>
      <c r="D4574" s="272">
        <v>45230</v>
      </c>
      <c r="E4574" s="196">
        <f t="shared" si="355"/>
        <v>45222.5</v>
      </c>
      <c r="F4574" s="272">
        <v>45230</v>
      </c>
      <c r="G4574" s="272">
        <v>45244</v>
      </c>
      <c r="H4574" s="12" t="s">
        <v>153</v>
      </c>
      <c r="I4574" s="234">
        <v>242.39000000000001</v>
      </c>
      <c r="J4574" s="272">
        <v>45245</v>
      </c>
      <c r="K4574" s="17">
        <f t="shared" si="359"/>
        <v>22</v>
      </c>
      <c r="L4574" s="283">
        <f t="shared" si="357"/>
        <v>9.858007953921523E-7</v>
      </c>
      <c r="M4574" s="22">
        <f t="shared" si="358"/>
        <v>2.1687617498627349E-5</v>
      </c>
    </row>
    <row r="4575" spans="1:13">
      <c r="A4575" s="16">
        <f t="shared" si="356"/>
        <v>4568</v>
      </c>
      <c r="B4575" s="12" t="s">
        <v>411</v>
      </c>
      <c r="C4575" s="272">
        <v>45215</v>
      </c>
      <c r="D4575" s="272">
        <v>45230</v>
      </c>
      <c r="E4575" s="196">
        <f t="shared" si="355"/>
        <v>45222.5</v>
      </c>
      <c r="F4575" s="272">
        <v>45230</v>
      </c>
      <c r="G4575" s="272">
        <v>45244</v>
      </c>
      <c r="H4575" s="12" t="s">
        <v>153</v>
      </c>
      <c r="I4575" s="234">
        <v>44.89</v>
      </c>
      <c r="J4575" s="272">
        <v>45245</v>
      </c>
      <c r="K4575" s="17">
        <f t="shared" si="359"/>
        <v>22</v>
      </c>
      <c r="L4575" s="283">
        <f t="shared" si="357"/>
        <v>1.8256775322890264E-7</v>
      </c>
      <c r="M4575" s="22">
        <f t="shared" si="358"/>
        <v>4.0164905710358577E-6</v>
      </c>
    </row>
    <row r="4576" spans="1:13">
      <c r="A4576" s="16">
        <f t="shared" si="356"/>
        <v>4569</v>
      </c>
      <c r="B4576" s="12" t="s">
        <v>411</v>
      </c>
      <c r="C4576" s="272">
        <v>45231</v>
      </c>
      <c r="D4576" s="272">
        <v>45245</v>
      </c>
      <c r="E4576" s="196">
        <f t="shared" si="355"/>
        <v>45238</v>
      </c>
      <c r="F4576" s="272">
        <v>45245</v>
      </c>
      <c r="G4576" s="272">
        <v>45274</v>
      </c>
      <c r="H4576" s="12" t="s">
        <v>164</v>
      </c>
      <c r="I4576" s="234">
        <v>207</v>
      </c>
      <c r="J4576" s="272">
        <v>45275</v>
      </c>
      <c r="K4576" s="17">
        <f t="shared" si="359"/>
        <v>36.5</v>
      </c>
      <c r="L4576" s="283">
        <f t="shared" si="357"/>
        <v>8.4186956824198808E-7</v>
      </c>
      <c r="M4576" s="22">
        <f t="shared" si="358"/>
        <v>3.0728239240832563E-5</v>
      </c>
    </row>
    <row r="4577" spans="1:13">
      <c r="A4577" s="16">
        <f t="shared" si="356"/>
        <v>4570</v>
      </c>
      <c r="B4577" s="12" t="s">
        <v>411</v>
      </c>
      <c r="C4577" s="272">
        <v>45231</v>
      </c>
      <c r="D4577" s="272">
        <v>45245</v>
      </c>
      <c r="E4577" s="196">
        <f t="shared" si="355"/>
        <v>45238</v>
      </c>
      <c r="F4577" s="272">
        <v>45245</v>
      </c>
      <c r="G4577" s="272">
        <v>45274</v>
      </c>
      <c r="H4577" s="12" t="s">
        <v>166</v>
      </c>
      <c r="I4577" s="234">
        <v>684</v>
      </c>
      <c r="J4577" s="272">
        <v>45275</v>
      </c>
      <c r="K4577" s="17">
        <f t="shared" si="359"/>
        <v>36.5</v>
      </c>
      <c r="L4577" s="283">
        <f t="shared" si="357"/>
        <v>2.7818298776691781E-6</v>
      </c>
      <c r="M4577" s="22">
        <f t="shared" si="358"/>
        <v>1.01536790534925E-4</v>
      </c>
    </row>
    <row r="4578" spans="1:13">
      <c r="A4578" s="16">
        <f t="shared" si="356"/>
        <v>4571</v>
      </c>
      <c r="B4578" s="12" t="s">
        <v>411</v>
      </c>
      <c r="C4578" s="272">
        <v>45231</v>
      </c>
      <c r="D4578" s="272">
        <v>45245</v>
      </c>
      <c r="E4578" s="196">
        <f t="shared" si="355"/>
        <v>45238</v>
      </c>
      <c r="F4578" s="272">
        <v>45245</v>
      </c>
      <c r="G4578" s="272">
        <v>45321</v>
      </c>
      <c r="H4578" s="12" t="s">
        <v>152</v>
      </c>
      <c r="I4578" s="234">
        <v>75.58</v>
      </c>
      <c r="J4578" s="272">
        <v>45322</v>
      </c>
      <c r="K4578" s="17">
        <f t="shared" si="359"/>
        <v>83.5</v>
      </c>
      <c r="L4578" s="283">
        <f t="shared" si="357"/>
        <v>3.073840674769539E-7</v>
      </c>
      <c r="M4578" s="22">
        <f t="shared" si="358"/>
        <v>2.5666569634325652E-5</v>
      </c>
    </row>
    <row r="4579" spans="1:13">
      <c r="A4579" s="16">
        <f t="shared" si="356"/>
        <v>4572</v>
      </c>
      <c r="B4579" s="12" t="s">
        <v>411</v>
      </c>
      <c r="C4579" s="272">
        <v>45231</v>
      </c>
      <c r="D4579" s="272">
        <v>45245</v>
      </c>
      <c r="E4579" s="196">
        <f t="shared" si="355"/>
        <v>45238</v>
      </c>
      <c r="F4579" s="272">
        <v>45245</v>
      </c>
      <c r="G4579" s="272">
        <v>45279</v>
      </c>
      <c r="H4579" s="12" t="s">
        <v>157</v>
      </c>
      <c r="I4579" s="234">
        <v>49.77</v>
      </c>
      <c r="J4579" s="272">
        <v>45280</v>
      </c>
      <c r="K4579" s="17">
        <f t="shared" si="359"/>
        <v>41.5</v>
      </c>
      <c r="L4579" s="283">
        <f t="shared" si="357"/>
        <v>2.0241472662513889E-7</v>
      </c>
      <c r="M4579" s="22">
        <f t="shared" si="358"/>
        <v>8.4002111549432644E-6</v>
      </c>
    </row>
    <row r="4580" spans="1:13">
      <c r="A4580" s="16">
        <f t="shared" si="356"/>
        <v>4573</v>
      </c>
      <c r="B4580" s="12" t="s">
        <v>411</v>
      </c>
      <c r="C4580" s="272">
        <v>45231</v>
      </c>
      <c r="D4580" s="272">
        <v>45245</v>
      </c>
      <c r="E4580" s="196">
        <f t="shared" si="355"/>
        <v>45238</v>
      </c>
      <c r="F4580" s="272">
        <v>45245</v>
      </c>
      <c r="G4580" s="272">
        <v>45321</v>
      </c>
      <c r="H4580" s="12" t="s">
        <v>156</v>
      </c>
      <c r="I4580" s="234">
        <v>34.229999999999997</v>
      </c>
      <c r="J4580" s="272">
        <v>45322</v>
      </c>
      <c r="K4580" s="17">
        <f t="shared" si="359"/>
        <v>83.5</v>
      </c>
      <c r="L4580" s="283">
        <f t="shared" si="357"/>
        <v>1.3921350396581279E-7</v>
      </c>
      <c r="M4580" s="22">
        <f t="shared" si="358"/>
        <v>1.1624327581145368E-5</v>
      </c>
    </row>
    <row r="4581" spans="1:13">
      <c r="A4581" s="16">
        <f t="shared" si="356"/>
        <v>4574</v>
      </c>
      <c r="B4581" s="12" t="s">
        <v>411</v>
      </c>
      <c r="C4581" s="272">
        <v>45231</v>
      </c>
      <c r="D4581" s="272">
        <v>45245</v>
      </c>
      <c r="E4581" s="196">
        <f t="shared" ref="E4581:E4644" si="360">AVERAGE(C4581:D4581)</f>
        <v>45238</v>
      </c>
      <c r="F4581" s="272">
        <v>45245</v>
      </c>
      <c r="G4581" s="272">
        <v>45321</v>
      </c>
      <c r="H4581" s="12" t="s">
        <v>152</v>
      </c>
      <c r="I4581" s="234">
        <v>94.33</v>
      </c>
      <c r="J4581" s="272">
        <v>45322</v>
      </c>
      <c r="K4581" s="17">
        <f t="shared" si="359"/>
        <v>83.5</v>
      </c>
      <c r="L4581" s="283">
        <f t="shared" si="357"/>
        <v>3.8364036894814848E-7</v>
      </c>
      <c r="M4581" s="22">
        <f t="shared" si="358"/>
        <v>3.2033970807170401E-5</v>
      </c>
    </row>
    <row r="4582" spans="1:13">
      <c r="A4582" s="16">
        <f t="shared" si="356"/>
        <v>4575</v>
      </c>
      <c r="B4582" s="12" t="s">
        <v>411</v>
      </c>
      <c r="C4582" s="272">
        <v>45231</v>
      </c>
      <c r="D4582" s="272">
        <v>45245</v>
      </c>
      <c r="E4582" s="196">
        <f t="shared" si="360"/>
        <v>45238</v>
      </c>
      <c r="F4582" s="272">
        <v>45245</v>
      </c>
      <c r="G4582" s="272">
        <v>45274</v>
      </c>
      <c r="H4582" s="12" t="s">
        <v>166</v>
      </c>
      <c r="I4582" s="234">
        <v>472.84</v>
      </c>
      <c r="J4582" s="272">
        <v>45275</v>
      </c>
      <c r="K4582" s="17">
        <f t="shared" si="359"/>
        <v>36.5</v>
      </c>
      <c r="L4582" s="283">
        <f t="shared" si="357"/>
        <v>1.9230415780074474E-6</v>
      </c>
      <c r="M4582" s="22">
        <f t="shared" si="358"/>
        <v>7.0191017597271831E-5</v>
      </c>
    </row>
    <row r="4583" spans="1:13">
      <c r="A4583" s="16">
        <f t="shared" si="356"/>
        <v>4576</v>
      </c>
      <c r="B4583" s="12" t="s">
        <v>411</v>
      </c>
      <c r="C4583" s="272">
        <v>45231</v>
      </c>
      <c r="D4583" s="272">
        <v>45245</v>
      </c>
      <c r="E4583" s="196">
        <f t="shared" si="360"/>
        <v>45238</v>
      </c>
      <c r="F4583" s="272">
        <v>45245</v>
      </c>
      <c r="G4583" s="272">
        <v>45321</v>
      </c>
      <c r="H4583" s="12" t="s">
        <v>152</v>
      </c>
      <c r="I4583" s="234">
        <v>44.03</v>
      </c>
      <c r="J4583" s="272">
        <v>45322</v>
      </c>
      <c r="K4583" s="17">
        <f t="shared" si="359"/>
        <v>83.5</v>
      </c>
      <c r="L4583" s="283">
        <f t="shared" si="357"/>
        <v>1.7907013086809053E-7</v>
      </c>
      <c r="M4583" s="22">
        <f t="shared" si="358"/>
        <v>1.4952355927485559E-5</v>
      </c>
    </row>
    <row r="4584" spans="1:13">
      <c r="A4584" s="16">
        <f t="shared" si="356"/>
        <v>4577</v>
      </c>
      <c r="B4584" s="12" t="s">
        <v>411</v>
      </c>
      <c r="C4584" s="272">
        <v>45231</v>
      </c>
      <c r="D4584" s="272">
        <v>45245</v>
      </c>
      <c r="E4584" s="196">
        <f t="shared" si="360"/>
        <v>45238</v>
      </c>
      <c r="F4584" s="272">
        <v>45245</v>
      </c>
      <c r="G4584" s="272">
        <v>45279</v>
      </c>
      <c r="H4584" s="12" t="s">
        <v>157</v>
      </c>
      <c r="I4584" s="234">
        <v>266.14999999999998</v>
      </c>
      <c r="J4584" s="272">
        <v>45280</v>
      </c>
      <c r="K4584" s="17">
        <f t="shared" si="359"/>
        <v>41.5</v>
      </c>
      <c r="L4584" s="283">
        <f t="shared" si="357"/>
        <v>1.0824327806164497E-6</v>
      </c>
      <c r="M4584" s="22">
        <f t="shared" si="358"/>
        <v>4.4920960395582665E-5</v>
      </c>
    </row>
    <row r="4585" spans="1:13">
      <c r="A4585" s="16">
        <f t="shared" si="356"/>
        <v>4578</v>
      </c>
      <c r="B4585" s="12" t="s">
        <v>411</v>
      </c>
      <c r="C4585" s="272">
        <v>45231</v>
      </c>
      <c r="D4585" s="272">
        <v>45245</v>
      </c>
      <c r="E4585" s="196">
        <f t="shared" si="360"/>
        <v>45238</v>
      </c>
      <c r="F4585" s="272">
        <v>45245</v>
      </c>
      <c r="G4585" s="272">
        <v>45247</v>
      </c>
      <c r="H4585" s="12" t="s">
        <v>156</v>
      </c>
      <c r="I4585" s="234">
        <v>18.55</v>
      </c>
      <c r="J4585" s="272">
        <v>45250</v>
      </c>
      <c r="K4585" s="17">
        <f t="shared" si="359"/>
        <v>9.5</v>
      </c>
      <c r="L4585" s="283">
        <f t="shared" si="357"/>
        <v>7.5442900922168506E-8</v>
      </c>
      <c r="M4585" s="22">
        <f t="shared" si="358"/>
        <v>7.167075587606008E-7</v>
      </c>
    </row>
    <row r="4586" spans="1:13">
      <c r="A4586" s="16">
        <f t="shared" si="356"/>
        <v>4579</v>
      </c>
      <c r="B4586" s="12" t="s">
        <v>411</v>
      </c>
      <c r="C4586" s="272">
        <v>45231</v>
      </c>
      <c r="D4586" s="272">
        <v>45245</v>
      </c>
      <c r="E4586" s="196">
        <f t="shared" si="360"/>
        <v>45238</v>
      </c>
      <c r="F4586" s="272">
        <v>45245</v>
      </c>
      <c r="G4586" s="272">
        <v>45247</v>
      </c>
      <c r="H4586" s="12" t="s">
        <v>152</v>
      </c>
      <c r="I4586" s="234">
        <v>173.89</v>
      </c>
      <c r="J4586" s="272">
        <v>45250</v>
      </c>
      <c r="K4586" s="17">
        <f t="shared" si="359"/>
        <v>9.5</v>
      </c>
      <c r="L4586" s="283">
        <f t="shared" si="357"/>
        <v>7.0721110735072123E-7</v>
      </c>
      <c r="M4586" s="22">
        <f t="shared" si="358"/>
        <v>6.7185055198318519E-6</v>
      </c>
    </row>
    <row r="4587" spans="1:13">
      <c r="A4587" s="16">
        <f t="shared" si="356"/>
        <v>4580</v>
      </c>
      <c r="B4587" s="12" t="s">
        <v>411</v>
      </c>
      <c r="C4587" s="272">
        <v>45231</v>
      </c>
      <c r="D4587" s="272">
        <v>45245</v>
      </c>
      <c r="E4587" s="196">
        <f t="shared" si="360"/>
        <v>45238</v>
      </c>
      <c r="F4587" s="272">
        <v>45245</v>
      </c>
      <c r="G4587" s="272">
        <v>45279</v>
      </c>
      <c r="H4587" s="12" t="s">
        <v>157</v>
      </c>
      <c r="I4587" s="234">
        <v>96.06</v>
      </c>
      <c r="J4587" s="272">
        <v>45280</v>
      </c>
      <c r="K4587" s="17">
        <f t="shared" si="359"/>
        <v>41.5</v>
      </c>
      <c r="L4587" s="283">
        <f t="shared" si="357"/>
        <v>3.9067628369722407E-7</v>
      </c>
      <c r="M4587" s="22">
        <f t="shared" si="358"/>
        <v>1.62130657734348E-5</v>
      </c>
    </row>
    <row r="4588" spans="1:13">
      <c r="A4588" s="16">
        <f t="shared" si="356"/>
        <v>4581</v>
      </c>
      <c r="B4588" s="12" t="s">
        <v>411</v>
      </c>
      <c r="C4588" s="272">
        <v>45231</v>
      </c>
      <c r="D4588" s="272">
        <v>45245</v>
      </c>
      <c r="E4588" s="196">
        <f t="shared" si="360"/>
        <v>45238</v>
      </c>
      <c r="F4588" s="272">
        <v>45245</v>
      </c>
      <c r="G4588" s="272">
        <v>45321</v>
      </c>
      <c r="H4588" s="12" t="s">
        <v>152</v>
      </c>
      <c r="I4588" s="234">
        <v>11.02</v>
      </c>
      <c r="J4588" s="272">
        <v>45322</v>
      </c>
      <c r="K4588" s="17">
        <f t="shared" si="359"/>
        <v>83.5</v>
      </c>
      <c r="L4588" s="283">
        <f t="shared" si="357"/>
        <v>4.4818370251336755E-8</v>
      </c>
      <c r="M4588" s="22">
        <f t="shared" si="358"/>
        <v>3.7423339159866189E-6</v>
      </c>
    </row>
    <row r="4589" spans="1:13">
      <c r="A4589" s="16">
        <f t="shared" si="356"/>
        <v>4582</v>
      </c>
      <c r="B4589" s="12" t="s">
        <v>411</v>
      </c>
      <c r="C4589" s="272">
        <v>45231</v>
      </c>
      <c r="D4589" s="272">
        <v>45245</v>
      </c>
      <c r="E4589" s="196">
        <f t="shared" si="360"/>
        <v>45238</v>
      </c>
      <c r="F4589" s="272">
        <v>45245</v>
      </c>
      <c r="G4589" s="272">
        <v>45279</v>
      </c>
      <c r="H4589" s="12" t="s">
        <v>157</v>
      </c>
      <c r="I4589" s="234">
        <v>892.90000000000009</v>
      </c>
      <c r="J4589" s="272">
        <v>45280</v>
      </c>
      <c r="K4589" s="17">
        <f t="shared" si="359"/>
        <v>41.5</v>
      </c>
      <c r="L4589" s="283">
        <f t="shared" si="357"/>
        <v>3.6314267511269141E-6</v>
      </c>
      <c r="M4589" s="22">
        <f t="shared" si="358"/>
        <v>1.5070421017176694E-4</v>
      </c>
    </row>
    <row r="4590" spans="1:13">
      <c r="A4590" s="16">
        <f t="shared" si="356"/>
        <v>4583</v>
      </c>
      <c r="B4590" s="12" t="s">
        <v>411</v>
      </c>
      <c r="C4590" s="272">
        <v>45231</v>
      </c>
      <c r="D4590" s="272">
        <v>45245</v>
      </c>
      <c r="E4590" s="196">
        <f t="shared" si="360"/>
        <v>45238</v>
      </c>
      <c r="F4590" s="272">
        <v>45245</v>
      </c>
      <c r="G4590" s="272">
        <v>45321</v>
      </c>
      <c r="H4590" s="12" t="s">
        <v>153</v>
      </c>
      <c r="I4590" s="234">
        <v>464.38000000000005</v>
      </c>
      <c r="J4590" s="272">
        <v>45322</v>
      </c>
      <c r="K4590" s="17">
        <f t="shared" si="359"/>
        <v>83.5</v>
      </c>
      <c r="L4590" s="283">
        <f t="shared" si="357"/>
        <v>1.8886347347836448E-6</v>
      </c>
      <c r="M4590" s="22">
        <f t="shared" si="358"/>
        <v>1.5770100035443434E-4</v>
      </c>
    </row>
    <row r="4591" spans="1:13">
      <c r="A4591" s="16">
        <f t="shared" si="356"/>
        <v>4584</v>
      </c>
      <c r="B4591" s="12" t="s">
        <v>411</v>
      </c>
      <c r="C4591" s="272">
        <v>45231</v>
      </c>
      <c r="D4591" s="272">
        <v>45245</v>
      </c>
      <c r="E4591" s="196">
        <f t="shared" si="360"/>
        <v>45238</v>
      </c>
      <c r="F4591" s="272">
        <v>45245</v>
      </c>
      <c r="G4591" s="272">
        <v>45321</v>
      </c>
      <c r="H4591" s="12" t="s">
        <v>154</v>
      </c>
      <c r="I4591" s="234">
        <v>505.92</v>
      </c>
      <c r="J4591" s="272">
        <v>45322</v>
      </c>
      <c r="K4591" s="17">
        <f t="shared" si="359"/>
        <v>83.5</v>
      </c>
      <c r="L4591" s="283">
        <f t="shared" si="357"/>
        <v>2.0575780288163605E-6</v>
      </c>
      <c r="M4591" s="22">
        <f t="shared" si="358"/>
        <v>1.718077654061661E-4</v>
      </c>
    </row>
    <row r="4592" spans="1:13">
      <c r="A4592" s="16">
        <f t="shared" si="356"/>
        <v>4585</v>
      </c>
      <c r="B4592" s="12" t="s">
        <v>411</v>
      </c>
      <c r="C4592" s="272">
        <v>45231</v>
      </c>
      <c r="D4592" s="272">
        <v>45245</v>
      </c>
      <c r="E4592" s="196">
        <f t="shared" si="360"/>
        <v>45238</v>
      </c>
      <c r="F4592" s="272">
        <v>45245</v>
      </c>
      <c r="G4592" s="272">
        <v>45321</v>
      </c>
      <c r="H4592" s="12" t="s">
        <v>155</v>
      </c>
      <c r="I4592" s="234">
        <v>4.58</v>
      </c>
      <c r="J4592" s="272">
        <v>45322</v>
      </c>
      <c r="K4592" s="17">
        <f t="shared" si="359"/>
        <v>83.5</v>
      </c>
      <c r="L4592" s="283">
        <f t="shared" si="357"/>
        <v>1.8626872572697128E-8</v>
      </c>
      <c r="M4592" s="22">
        <f t="shared" si="358"/>
        <v>1.5553438598202103E-6</v>
      </c>
    </row>
    <row r="4593" spans="1:13">
      <c r="A4593" s="16">
        <f t="shared" si="356"/>
        <v>4586</v>
      </c>
      <c r="B4593" s="12" t="s">
        <v>411</v>
      </c>
      <c r="C4593" s="272">
        <v>45231</v>
      </c>
      <c r="D4593" s="272">
        <v>45245</v>
      </c>
      <c r="E4593" s="196">
        <f t="shared" si="360"/>
        <v>45238</v>
      </c>
      <c r="F4593" s="272">
        <v>45245</v>
      </c>
      <c r="G4593" s="272">
        <v>45321</v>
      </c>
      <c r="H4593" s="12" t="s">
        <v>154</v>
      </c>
      <c r="I4593" s="234">
        <v>22.01</v>
      </c>
      <c r="J4593" s="272">
        <v>45322</v>
      </c>
      <c r="K4593" s="17">
        <f t="shared" si="359"/>
        <v>83.5</v>
      </c>
      <c r="L4593" s="283">
        <f t="shared" si="357"/>
        <v>8.9514730420319617E-8</v>
      </c>
      <c r="M4593" s="22">
        <f t="shared" si="358"/>
        <v>7.4744799900966878E-6</v>
      </c>
    </row>
    <row r="4594" spans="1:13">
      <c r="A4594" s="16">
        <f t="shared" si="356"/>
        <v>4587</v>
      </c>
      <c r="B4594" s="12" t="s">
        <v>411</v>
      </c>
      <c r="C4594" s="272">
        <v>45231</v>
      </c>
      <c r="D4594" s="272">
        <v>45245</v>
      </c>
      <c r="E4594" s="196">
        <f t="shared" si="360"/>
        <v>45238</v>
      </c>
      <c r="F4594" s="272">
        <v>45245</v>
      </c>
      <c r="G4594" s="272">
        <v>45245</v>
      </c>
      <c r="H4594" s="12" t="s">
        <v>166</v>
      </c>
      <c r="I4594" s="234">
        <v>1036.04</v>
      </c>
      <c r="J4594" s="272">
        <v>45246</v>
      </c>
      <c r="K4594" s="17">
        <f t="shared" si="359"/>
        <v>7.5</v>
      </c>
      <c r="L4594" s="283">
        <f t="shared" si="357"/>
        <v>4.2135775240648759E-6</v>
      </c>
      <c r="M4594" s="22">
        <f t="shared" si="358"/>
        <v>3.160183143048657E-5</v>
      </c>
    </row>
    <row r="4595" spans="1:13">
      <c r="A4595" s="16">
        <f t="shared" si="356"/>
        <v>4588</v>
      </c>
      <c r="B4595" s="12" t="s">
        <v>411</v>
      </c>
      <c r="C4595" s="272">
        <v>45231</v>
      </c>
      <c r="D4595" s="272">
        <v>45245</v>
      </c>
      <c r="E4595" s="196">
        <f t="shared" si="360"/>
        <v>45238</v>
      </c>
      <c r="F4595" s="272">
        <v>45245</v>
      </c>
      <c r="G4595" s="272">
        <v>45245</v>
      </c>
      <c r="H4595" s="12" t="s">
        <v>406</v>
      </c>
      <c r="I4595" s="234">
        <v>153.15</v>
      </c>
      <c r="J4595" s="272">
        <v>45246</v>
      </c>
      <c r="K4595" s="17">
        <f t="shared" si="359"/>
        <v>7.5</v>
      </c>
      <c r="L4595" s="283">
        <f t="shared" si="357"/>
        <v>6.2286147041671733E-7</v>
      </c>
      <c r="M4595" s="22">
        <f t="shared" si="358"/>
        <v>4.6714610281253801E-6</v>
      </c>
    </row>
    <row r="4596" spans="1:13">
      <c r="A4596" s="16">
        <f t="shared" si="356"/>
        <v>4589</v>
      </c>
      <c r="B4596" s="12" t="s">
        <v>411</v>
      </c>
      <c r="C4596" s="272">
        <v>45231</v>
      </c>
      <c r="D4596" s="272">
        <v>45245</v>
      </c>
      <c r="E4596" s="196">
        <f t="shared" si="360"/>
        <v>45238</v>
      </c>
      <c r="F4596" s="272">
        <v>45245</v>
      </c>
      <c r="G4596" s="272">
        <v>45321</v>
      </c>
      <c r="H4596" s="12" t="s">
        <v>154</v>
      </c>
      <c r="I4596" s="234">
        <v>129.78</v>
      </c>
      <c r="J4596" s="272">
        <v>45322</v>
      </c>
      <c r="K4596" s="17">
        <f t="shared" si="359"/>
        <v>83.5</v>
      </c>
      <c r="L4596" s="283">
        <f t="shared" si="357"/>
        <v>5.2781561626302041E-7</v>
      </c>
      <c r="M4596" s="22">
        <f t="shared" si="358"/>
        <v>4.4072603957962202E-5</v>
      </c>
    </row>
    <row r="4597" spans="1:13">
      <c r="A4597" s="16">
        <f t="shared" si="356"/>
        <v>4590</v>
      </c>
      <c r="B4597" s="12" t="s">
        <v>411</v>
      </c>
      <c r="C4597" s="272">
        <v>45231</v>
      </c>
      <c r="D4597" s="272">
        <v>45245</v>
      </c>
      <c r="E4597" s="196">
        <f t="shared" si="360"/>
        <v>45238</v>
      </c>
      <c r="F4597" s="272">
        <v>45245</v>
      </c>
      <c r="G4597" s="272">
        <v>45274</v>
      </c>
      <c r="H4597" s="12" t="s">
        <v>152</v>
      </c>
      <c r="I4597" s="234">
        <v>239.38</v>
      </c>
      <c r="J4597" s="272">
        <v>45275</v>
      </c>
      <c r="K4597" s="17">
        <f t="shared" si="359"/>
        <v>36.5</v>
      </c>
      <c r="L4597" s="283">
        <f t="shared" si="357"/>
        <v>9.7355911712930965E-7</v>
      </c>
      <c r="M4597" s="22">
        <f t="shared" si="358"/>
        <v>3.5534907775219803E-5</v>
      </c>
    </row>
    <row r="4598" spans="1:13">
      <c r="A4598" s="16">
        <f t="shared" si="356"/>
        <v>4591</v>
      </c>
      <c r="B4598" s="12" t="s">
        <v>411</v>
      </c>
      <c r="C4598" s="272">
        <v>45231</v>
      </c>
      <c r="D4598" s="272">
        <v>45245</v>
      </c>
      <c r="E4598" s="196">
        <f t="shared" si="360"/>
        <v>45238</v>
      </c>
      <c r="F4598" s="272">
        <v>45245</v>
      </c>
      <c r="G4598" s="272">
        <v>45247</v>
      </c>
      <c r="H4598" s="12" t="s">
        <v>156</v>
      </c>
      <c r="I4598" s="234">
        <v>458.86</v>
      </c>
      <c r="J4598" s="272">
        <v>45250</v>
      </c>
      <c r="K4598" s="17">
        <f t="shared" si="359"/>
        <v>9.5</v>
      </c>
      <c r="L4598" s="283">
        <f t="shared" si="357"/>
        <v>1.8661848796305249E-6</v>
      </c>
      <c r="M4598" s="22">
        <f t="shared" si="358"/>
        <v>1.7728756356489986E-5</v>
      </c>
    </row>
    <row r="4599" spans="1:13">
      <c r="A4599" s="16">
        <f t="shared" si="356"/>
        <v>4592</v>
      </c>
      <c r="B4599" s="12" t="s">
        <v>411</v>
      </c>
      <c r="C4599" s="272">
        <v>45231</v>
      </c>
      <c r="D4599" s="272">
        <v>45245</v>
      </c>
      <c r="E4599" s="196">
        <f t="shared" si="360"/>
        <v>45238</v>
      </c>
      <c r="F4599" s="272">
        <v>45245</v>
      </c>
      <c r="G4599" s="272">
        <v>45247</v>
      </c>
      <c r="H4599" s="12" t="s">
        <v>152</v>
      </c>
      <c r="I4599" s="234">
        <v>27481.699999999979</v>
      </c>
      <c r="J4599" s="272">
        <v>45250</v>
      </c>
      <c r="K4599" s="17">
        <f t="shared" si="359"/>
        <v>9.5</v>
      </c>
      <c r="L4599" s="283">
        <f t="shared" si="357"/>
        <v>1.1176814934084941E-4</v>
      </c>
      <c r="M4599" s="22">
        <f t="shared" si="358"/>
        <v>1.0617974187380694E-3</v>
      </c>
    </row>
    <row r="4600" spans="1:13">
      <c r="A4600" s="16">
        <f t="shared" si="356"/>
        <v>4593</v>
      </c>
      <c r="B4600" s="12" t="s">
        <v>411</v>
      </c>
      <c r="C4600" s="272">
        <v>45231</v>
      </c>
      <c r="D4600" s="272">
        <v>45245</v>
      </c>
      <c r="E4600" s="196">
        <f t="shared" si="360"/>
        <v>45238</v>
      </c>
      <c r="F4600" s="272">
        <v>45245</v>
      </c>
      <c r="G4600" s="272">
        <v>45279</v>
      </c>
      <c r="H4600" s="12" t="s">
        <v>154</v>
      </c>
      <c r="I4600" s="234">
        <v>163.36000000000001</v>
      </c>
      <c r="J4600" s="272">
        <v>45280</v>
      </c>
      <c r="K4600" s="17">
        <f t="shared" si="359"/>
        <v>41.5</v>
      </c>
      <c r="L4600" s="283">
        <f t="shared" si="357"/>
        <v>6.6438556844449854E-7</v>
      </c>
      <c r="M4600" s="22">
        <f t="shared" si="358"/>
        <v>2.7572001090446689E-5</v>
      </c>
    </row>
    <row r="4601" spans="1:13">
      <c r="A4601" s="16">
        <f t="shared" si="356"/>
        <v>4594</v>
      </c>
      <c r="B4601" s="12" t="s">
        <v>411</v>
      </c>
      <c r="C4601" s="272">
        <v>45231</v>
      </c>
      <c r="D4601" s="272">
        <v>45245</v>
      </c>
      <c r="E4601" s="196">
        <f t="shared" si="360"/>
        <v>45238</v>
      </c>
      <c r="F4601" s="272">
        <v>45245</v>
      </c>
      <c r="G4601" s="272">
        <v>45279</v>
      </c>
      <c r="H4601" s="12" t="s">
        <v>157</v>
      </c>
      <c r="I4601" s="234">
        <v>282.45999999999998</v>
      </c>
      <c r="J4601" s="272">
        <v>45280</v>
      </c>
      <c r="K4601" s="17">
        <f t="shared" si="359"/>
        <v>41.5</v>
      </c>
      <c r="L4601" s="283">
        <f t="shared" si="357"/>
        <v>1.1487655953895263E-6</v>
      </c>
      <c r="M4601" s="22">
        <f t="shared" si="358"/>
        <v>4.7673772208665341E-5</v>
      </c>
    </row>
    <row r="4602" spans="1:13">
      <c r="A4602" s="16">
        <f t="shared" si="356"/>
        <v>4595</v>
      </c>
      <c r="B4602" s="12" t="s">
        <v>411</v>
      </c>
      <c r="C4602" s="272">
        <v>45231</v>
      </c>
      <c r="D4602" s="272">
        <v>45245</v>
      </c>
      <c r="E4602" s="196">
        <f t="shared" si="360"/>
        <v>45238</v>
      </c>
      <c r="F4602" s="272">
        <v>45245</v>
      </c>
      <c r="G4602" s="272">
        <v>45279</v>
      </c>
      <c r="H4602" s="12" t="s">
        <v>157</v>
      </c>
      <c r="I4602" s="234">
        <v>794.94</v>
      </c>
      <c r="J4602" s="272">
        <v>45280</v>
      </c>
      <c r="K4602" s="17">
        <f t="shared" si="359"/>
        <v>41.5</v>
      </c>
      <c r="L4602" s="283">
        <f t="shared" si="357"/>
        <v>3.2330231622139425E-6</v>
      </c>
      <c r="M4602" s="22">
        <f t="shared" si="358"/>
        <v>1.3417046123187862E-4</v>
      </c>
    </row>
    <row r="4603" spans="1:13">
      <c r="A4603" s="16">
        <f t="shared" si="356"/>
        <v>4596</v>
      </c>
      <c r="B4603" s="12" t="s">
        <v>411</v>
      </c>
      <c r="C4603" s="272">
        <v>45231</v>
      </c>
      <c r="D4603" s="272">
        <v>45245</v>
      </c>
      <c r="E4603" s="196">
        <f t="shared" si="360"/>
        <v>45238</v>
      </c>
      <c r="F4603" s="272">
        <v>45245</v>
      </c>
      <c r="G4603" s="272">
        <v>45274</v>
      </c>
      <c r="H4603" s="12" t="s">
        <v>153</v>
      </c>
      <c r="I4603" s="234">
        <v>157.73999999999998</v>
      </c>
      <c r="J4603" s="272">
        <v>45275</v>
      </c>
      <c r="K4603" s="17">
        <f t="shared" si="359"/>
        <v>36.5</v>
      </c>
      <c r="L4603" s="283">
        <f t="shared" si="357"/>
        <v>6.4152901301686561E-7</v>
      </c>
      <c r="M4603" s="22">
        <f t="shared" si="358"/>
        <v>2.3415808975115593E-5</v>
      </c>
    </row>
    <row r="4604" spans="1:13">
      <c r="A4604" s="16">
        <f t="shared" si="356"/>
        <v>4597</v>
      </c>
      <c r="B4604" s="12" t="s">
        <v>411</v>
      </c>
      <c r="C4604" s="272">
        <v>45231</v>
      </c>
      <c r="D4604" s="272">
        <v>45245</v>
      </c>
      <c r="E4604" s="196">
        <f t="shared" si="360"/>
        <v>45238</v>
      </c>
      <c r="F4604" s="272">
        <v>45245</v>
      </c>
      <c r="G4604" s="272">
        <v>45279</v>
      </c>
      <c r="H4604" s="12" t="s">
        <v>157</v>
      </c>
      <c r="I4604" s="234">
        <v>102.5</v>
      </c>
      <c r="J4604" s="272">
        <v>45280</v>
      </c>
      <c r="K4604" s="17">
        <f t="shared" si="359"/>
        <v>41.5</v>
      </c>
      <c r="L4604" s="283">
        <f t="shared" si="357"/>
        <v>4.1686778137586367E-7</v>
      </c>
      <c r="M4604" s="22">
        <f t="shared" si="358"/>
        <v>1.7300012927098343E-5</v>
      </c>
    </row>
    <row r="4605" spans="1:13">
      <c r="A4605" s="16">
        <f t="shared" si="356"/>
        <v>4598</v>
      </c>
      <c r="B4605" s="12" t="s">
        <v>411</v>
      </c>
      <c r="C4605" s="272">
        <v>45231</v>
      </c>
      <c r="D4605" s="272">
        <v>45245</v>
      </c>
      <c r="E4605" s="196">
        <f t="shared" si="360"/>
        <v>45238</v>
      </c>
      <c r="F4605" s="272">
        <v>45245</v>
      </c>
      <c r="G4605" s="272">
        <v>45274</v>
      </c>
      <c r="H4605" s="12" t="s">
        <v>153</v>
      </c>
      <c r="I4605" s="234">
        <v>19.7</v>
      </c>
      <c r="J4605" s="272">
        <v>45275</v>
      </c>
      <c r="K4605" s="17">
        <f t="shared" si="359"/>
        <v>36.5</v>
      </c>
      <c r="L4605" s="283">
        <f t="shared" si="357"/>
        <v>8.0119954079068432E-8</v>
      </c>
      <c r="M4605" s="22">
        <f t="shared" si="358"/>
        <v>2.9243783238859979E-6</v>
      </c>
    </row>
    <row r="4606" spans="1:13">
      <c r="A4606" s="16">
        <f t="shared" si="356"/>
        <v>4599</v>
      </c>
      <c r="B4606" s="12" t="s">
        <v>411</v>
      </c>
      <c r="C4606" s="272">
        <v>45231</v>
      </c>
      <c r="D4606" s="272">
        <v>45245</v>
      </c>
      <c r="E4606" s="196">
        <f t="shared" si="360"/>
        <v>45238</v>
      </c>
      <c r="F4606" s="272">
        <v>45245</v>
      </c>
      <c r="G4606" s="272">
        <v>45321</v>
      </c>
      <c r="H4606" s="12" t="s">
        <v>412</v>
      </c>
      <c r="I4606" s="234">
        <v>66.25</v>
      </c>
      <c r="J4606" s="272">
        <v>45322</v>
      </c>
      <c r="K4606" s="17">
        <f t="shared" si="359"/>
        <v>83.5</v>
      </c>
      <c r="L4606" s="283">
        <f t="shared" si="357"/>
        <v>2.694389318648875E-7</v>
      </c>
      <c r="M4606" s="22">
        <f t="shared" si="358"/>
        <v>2.2498150810718104E-5</v>
      </c>
    </row>
    <row r="4607" spans="1:13">
      <c r="A4607" s="16">
        <f t="shared" si="356"/>
        <v>4600</v>
      </c>
      <c r="B4607" s="12" t="s">
        <v>411</v>
      </c>
      <c r="C4607" s="272">
        <v>45231</v>
      </c>
      <c r="D4607" s="272">
        <v>45245</v>
      </c>
      <c r="E4607" s="196">
        <f t="shared" si="360"/>
        <v>45238</v>
      </c>
      <c r="F4607" s="272">
        <v>45245</v>
      </c>
      <c r="G4607" s="272">
        <v>45321</v>
      </c>
      <c r="H4607" s="12" t="s">
        <v>413</v>
      </c>
      <c r="I4607" s="234">
        <v>66.25</v>
      </c>
      <c r="J4607" s="272">
        <v>45322</v>
      </c>
      <c r="K4607" s="17">
        <f t="shared" si="359"/>
        <v>83.5</v>
      </c>
      <c r="L4607" s="283">
        <f t="shared" si="357"/>
        <v>2.694389318648875E-7</v>
      </c>
      <c r="M4607" s="22">
        <f t="shared" si="358"/>
        <v>2.2498150810718104E-5</v>
      </c>
    </row>
    <row r="4608" spans="1:13">
      <c r="A4608" s="16">
        <f t="shared" si="356"/>
        <v>4601</v>
      </c>
      <c r="B4608" s="12" t="s">
        <v>411</v>
      </c>
      <c r="C4608" s="272">
        <v>45231</v>
      </c>
      <c r="D4608" s="272">
        <v>45245</v>
      </c>
      <c r="E4608" s="196">
        <f t="shared" si="360"/>
        <v>45238</v>
      </c>
      <c r="F4608" s="272">
        <v>45245</v>
      </c>
      <c r="G4608" s="272">
        <v>45321</v>
      </c>
      <c r="H4608" s="12" t="s">
        <v>152</v>
      </c>
      <c r="I4608" s="234">
        <v>62.74</v>
      </c>
      <c r="J4608" s="272">
        <v>45322</v>
      </c>
      <c r="K4608" s="17">
        <f t="shared" si="359"/>
        <v>83.5</v>
      </c>
      <c r="L4608" s="283">
        <f t="shared" si="357"/>
        <v>2.5516375222947988E-7</v>
      </c>
      <c r="M4608" s="22">
        <f t="shared" si="358"/>
        <v>2.130617331116157E-5</v>
      </c>
    </row>
    <row r="4609" spans="1:13">
      <c r="A4609" s="16">
        <f t="shared" si="356"/>
        <v>4602</v>
      </c>
      <c r="B4609" s="12" t="s">
        <v>411</v>
      </c>
      <c r="C4609" s="272">
        <v>45231</v>
      </c>
      <c r="D4609" s="272">
        <v>45245</v>
      </c>
      <c r="E4609" s="196">
        <f t="shared" si="360"/>
        <v>45238</v>
      </c>
      <c r="F4609" s="272">
        <v>45245</v>
      </c>
      <c r="G4609" s="272">
        <v>45251</v>
      </c>
      <c r="H4609" s="12" t="s">
        <v>164</v>
      </c>
      <c r="I4609" s="234">
        <v>176</v>
      </c>
      <c r="J4609" s="272">
        <v>45252</v>
      </c>
      <c r="K4609" s="17">
        <f t="shared" si="359"/>
        <v>13.5</v>
      </c>
      <c r="L4609" s="283">
        <f t="shared" si="357"/>
        <v>7.1579248314294638E-7</v>
      </c>
      <c r="M4609" s="22">
        <f t="shared" si="358"/>
        <v>9.6631985224297765E-6</v>
      </c>
    </row>
    <row r="4610" spans="1:13">
      <c r="A4610" s="16">
        <f t="shared" si="356"/>
        <v>4603</v>
      </c>
      <c r="B4610" s="12" t="s">
        <v>411</v>
      </c>
      <c r="C4610" s="272">
        <v>45231</v>
      </c>
      <c r="D4610" s="272">
        <v>45245</v>
      </c>
      <c r="E4610" s="196">
        <f t="shared" si="360"/>
        <v>45238</v>
      </c>
      <c r="F4610" s="272">
        <v>45245</v>
      </c>
      <c r="G4610" s="272">
        <v>45251</v>
      </c>
      <c r="H4610" s="12" t="s">
        <v>166</v>
      </c>
      <c r="I4610" s="234">
        <v>391</v>
      </c>
      <c r="J4610" s="272">
        <v>45252</v>
      </c>
      <c r="K4610" s="17">
        <f t="shared" si="359"/>
        <v>13.5</v>
      </c>
      <c r="L4610" s="283">
        <f t="shared" si="357"/>
        <v>1.5901980733459775E-6</v>
      </c>
      <c r="M4610" s="22">
        <f t="shared" si="358"/>
        <v>2.1467673990170698E-5</v>
      </c>
    </row>
    <row r="4611" spans="1:13">
      <c r="A4611" s="16">
        <f t="shared" si="356"/>
        <v>4604</v>
      </c>
      <c r="B4611" s="12" t="s">
        <v>411</v>
      </c>
      <c r="C4611" s="272">
        <v>45231</v>
      </c>
      <c r="D4611" s="272">
        <v>45245</v>
      </c>
      <c r="E4611" s="196">
        <f t="shared" si="360"/>
        <v>45238</v>
      </c>
      <c r="F4611" s="272">
        <v>45245</v>
      </c>
      <c r="G4611" s="272">
        <v>45247</v>
      </c>
      <c r="H4611" s="12" t="s">
        <v>152</v>
      </c>
      <c r="I4611" s="234">
        <v>781.1</v>
      </c>
      <c r="J4611" s="272">
        <v>45250</v>
      </c>
      <c r="K4611" s="17">
        <f t="shared" si="359"/>
        <v>9.5</v>
      </c>
      <c r="L4611" s="283">
        <f t="shared" si="357"/>
        <v>3.1767358442213378E-6</v>
      </c>
      <c r="M4611" s="22">
        <f t="shared" si="358"/>
        <v>3.0178990520102708E-5</v>
      </c>
    </row>
    <row r="4612" spans="1:13">
      <c r="A4612" s="16">
        <f t="shared" si="356"/>
        <v>4605</v>
      </c>
      <c r="B4612" s="12" t="s">
        <v>411</v>
      </c>
      <c r="C4612" s="272">
        <v>45231</v>
      </c>
      <c r="D4612" s="272">
        <v>45245</v>
      </c>
      <c r="E4612" s="196">
        <f t="shared" si="360"/>
        <v>45238</v>
      </c>
      <c r="F4612" s="272">
        <v>45245</v>
      </c>
      <c r="G4612" s="272">
        <v>45251</v>
      </c>
      <c r="H4612" s="12" t="s">
        <v>166</v>
      </c>
      <c r="I4612" s="234">
        <v>310.83999999999997</v>
      </c>
      <c r="J4612" s="272">
        <v>45252</v>
      </c>
      <c r="K4612" s="17">
        <f t="shared" si="359"/>
        <v>13.5</v>
      </c>
      <c r="L4612" s="283">
        <f t="shared" si="357"/>
        <v>1.2641871332963263E-6</v>
      </c>
      <c r="M4612" s="22">
        <f t="shared" si="358"/>
        <v>1.7066526299500406E-5</v>
      </c>
    </row>
    <row r="4613" spans="1:13">
      <c r="A4613" s="16">
        <f t="shared" si="356"/>
        <v>4606</v>
      </c>
      <c r="B4613" s="12" t="s">
        <v>411</v>
      </c>
      <c r="C4613" s="272">
        <v>45231</v>
      </c>
      <c r="D4613" s="272">
        <v>45245</v>
      </c>
      <c r="E4613" s="196">
        <f t="shared" si="360"/>
        <v>45238</v>
      </c>
      <c r="F4613" s="272">
        <v>45245</v>
      </c>
      <c r="G4613" s="272">
        <v>45274</v>
      </c>
      <c r="H4613" s="12" t="s">
        <v>152</v>
      </c>
      <c r="I4613" s="234">
        <v>602.91999999999996</v>
      </c>
      <c r="J4613" s="272">
        <v>45275</v>
      </c>
      <c r="K4613" s="17">
        <f t="shared" si="359"/>
        <v>36.5</v>
      </c>
      <c r="L4613" s="283">
        <f t="shared" si="357"/>
        <v>2.4520772950940068E-6</v>
      </c>
      <c r="M4613" s="22">
        <f t="shared" si="358"/>
        <v>8.9500821270931246E-5</v>
      </c>
    </row>
    <row r="4614" spans="1:13">
      <c r="A4614" s="16">
        <f t="shared" si="356"/>
        <v>4607</v>
      </c>
      <c r="B4614" s="12" t="s">
        <v>411</v>
      </c>
      <c r="C4614" s="272">
        <v>45231</v>
      </c>
      <c r="D4614" s="272">
        <v>45245</v>
      </c>
      <c r="E4614" s="196">
        <f t="shared" si="360"/>
        <v>45238</v>
      </c>
      <c r="F4614" s="272">
        <v>45245</v>
      </c>
      <c r="G4614" s="272">
        <v>45321</v>
      </c>
      <c r="H4614" s="12" t="s">
        <v>152</v>
      </c>
      <c r="I4614" s="234">
        <v>43.27</v>
      </c>
      <c r="J4614" s="272">
        <v>45322</v>
      </c>
      <c r="K4614" s="17">
        <f t="shared" si="359"/>
        <v>83.5</v>
      </c>
      <c r="L4614" s="283">
        <f t="shared" si="357"/>
        <v>1.7597920878179143E-7</v>
      </c>
      <c r="M4614" s="22">
        <f t="shared" si="358"/>
        <v>1.4694263933279585E-5</v>
      </c>
    </row>
    <row r="4615" spans="1:13">
      <c r="A4615" s="16">
        <f t="shared" si="356"/>
        <v>4608</v>
      </c>
      <c r="B4615" s="12" t="s">
        <v>411</v>
      </c>
      <c r="C4615" s="272">
        <v>45231</v>
      </c>
      <c r="D4615" s="272">
        <v>45245</v>
      </c>
      <c r="E4615" s="196">
        <f t="shared" si="360"/>
        <v>45238</v>
      </c>
      <c r="F4615" s="272">
        <v>45245</v>
      </c>
      <c r="G4615" s="272">
        <v>45321</v>
      </c>
      <c r="H4615" s="12" t="s">
        <v>414</v>
      </c>
      <c r="I4615" s="234">
        <v>30.71</v>
      </c>
      <c r="J4615" s="272">
        <v>45322</v>
      </c>
      <c r="K4615" s="17">
        <f t="shared" si="359"/>
        <v>83.5</v>
      </c>
      <c r="L4615" s="283">
        <f t="shared" si="357"/>
        <v>1.2489765430295388E-7</v>
      </c>
      <c r="M4615" s="22">
        <f t="shared" si="358"/>
        <v>1.0428954134296649E-5</v>
      </c>
    </row>
    <row r="4616" spans="1:13">
      <c r="A4616" s="16">
        <f t="shared" si="356"/>
        <v>4609</v>
      </c>
      <c r="B4616" s="12" t="s">
        <v>411</v>
      </c>
      <c r="C4616" s="272">
        <v>45231</v>
      </c>
      <c r="D4616" s="272">
        <v>45245</v>
      </c>
      <c r="E4616" s="196">
        <f t="shared" si="360"/>
        <v>45238</v>
      </c>
      <c r="F4616" s="272">
        <v>45245</v>
      </c>
      <c r="G4616" s="272">
        <v>45279</v>
      </c>
      <c r="H4616" s="12" t="s">
        <v>157</v>
      </c>
      <c r="I4616" s="234">
        <v>237.60000000000002</v>
      </c>
      <c r="J4616" s="272">
        <v>45280</v>
      </c>
      <c r="K4616" s="17">
        <f t="shared" si="359"/>
        <v>41.5</v>
      </c>
      <c r="L4616" s="283">
        <f t="shared" si="357"/>
        <v>9.6631985224297773E-7</v>
      </c>
      <c r="M4616" s="22">
        <f t="shared" si="358"/>
        <v>4.0102273868083576E-5</v>
      </c>
    </row>
    <row r="4617" spans="1:13">
      <c r="A4617" s="16">
        <f t="shared" ref="A4617:A4680" si="361">A4616+1</f>
        <v>4610</v>
      </c>
      <c r="B4617" s="12" t="s">
        <v>411</v>
      </c>
      <c r="C4617" s="272">
        <v>45231</v>
      </c>
      <c r="D4617" s="272">
        <v>45245</v>
      </c>
      <c r="E4617" s="196">
        <f t="shared" si="360"/>
        <v>45238</v>
      </c>
      <c r="F4617" s="272">
        <v>45245</v>
      </c>
      <c r="G4617" s="272">
        <v>45320</v>
      </c>
      <c r="H4617" s="12" t="s">
        <v>152</v>
      </c>
      <c r="I4617" s="234">
        <v>49.89</v>
      </c>
      <c r="J4617" s="272">
        <v>45321</v>
      </c>
      <c r="K4617" s="17">
        <f t="shared" si="359"/>
        <v>82.5</v>
      </c>
      <c r="L4617" s="283">
        <f t="shared" si="357"/>
        <v>2.0290276695455451E-7</v>
      </c>
      <c r="M4617" s="22">
        <f t="shared" si="358"/>
        <v>1.6739478273750746E-5</v>
      </c>
    </row>
    <row r="4618" spans="1:13">
      <c r="A4618" s="16">
        <f t="shared" si="361"/>
        <v>4611</v>
      </c>
      <c r="B4618" s="12" t="s">
        <v>411</v>
      </c>
      <c r="C4618" s="272">
        <v>45231</v>
      </c>
      <c r="D4618" s="272">
        <v>45245</v>
      </c>
      <c r="E4618" s="196">
        <f t="shared" si="360"/>
        <v>45238</v>
      </c>
      <c r="F4618" s="272">
        <v>45245</v>
      </c>
      <c r="G4618" s="272">
        <v>45279</v>
      </c>
      <c r="H4618" s="12" t="s">
        <v>154</v>
      </c>
      <c r="I4618" s="234">
        <v>9.24</v>
      </c>
      <c r="J4618" s="272">
        <v>45280</v>
      </c>
      <c r="K4618" s="17">
        <f t="shared" si="359"/>
        <v>41.5</v>
      </c>
      <c r="L4618" s="283">
        <f t="shared" ref="L4618:L4681" si="362">I4618/$I$5449</f>
        <v>3.7579105365004687E-8</v>
      </c>
      <c r="M4618" s="22">
        <f t="shared" ref="M4618:M4681" si="363">L4618*K4618</f>
        <v>1.5595328726476946E-6</v>
      </c>
    </row>
    <row r="4619" spans="1:13">
      <c r="A4619" s="16">
        <f t="shared" si="361"/>
        <v>4612</v>
      </c>
      <c r="B4619" s="12" t="s">
        <v>411</v>
      </c>
      <c r="C4619" s="272">
        <v>45231</v>
      </c>
      <c r="D4619" s="272">
        <v>45245</v>
      </c>
      <c r="E4619" s="196">
        <f t="shared" si="360"/>
        <v>45238</v>
      </c>
      <c r="F4619" s="272">
        <v>45245</v>
      </c>
      <c r="G4619" s="272">
        <v>45279</v>
      </c>
      <c r="H4619" s="12" t="s">
        <v>157</v>
      </c>
      <c r="I4619" s="234">
        <v>2183.7199999999998</v>
      </c>
      <c r="J4619" s="272">
        <v>45280</v>
      </c>
      <c r="K4619" s="17">
        <f t="shared" ref="K4619:K4682" si="364">(G4619-D4619)+((D4619-C4619+1)/2)</f>
        <v>41.5</v>
      </c>
      <c r="L4619" s="283">
        <f t="shared" si="362"/>
        <v>8.8811952345961071E-6</v>
      </c>
      <c r="M4619" s="22">
        <f t="shared" si="363"/>
        <v>3.6856960223573845E-4</v>
      </c>
    </row>
    <row r="4620" spans="1:13">
      <c r="A4620" s="16">
        <f t="shared" si="361"/>
        <v>4613</v>
      </c>
      <c r="B4620" s="12" t="s">
        <v>411</v>
      </c>
      <c r="C4620" s="272">
        <v>45231</v>
      </c>
      <c r="D4620" s="272">
        <v>45245</v>
      </c>
      <c r="E4620" s="196">
        <f t="shared" si="360"/>
        <v>45238</v>
      </c>
      <c r="F4620" s="272">
        <v>45245</v>
      </c>
      <c r="G4620" s="272">
        <v>45279</v>
      </c>
      <c r="H4620" s="12" t="s">
        <v>157</v>
      </c>
      <c r="I4620" s="234">
        <v>350.49</v>
      </c>
      <c r="J4620" s="272">
        <v>45280</v>
      </c>
      <c r="K4620" s="17">
        <f t="shared" si="364"/>
        <v>41.5</v>
      </c>
      <c r="L4620" s="283">
        <f t="shared" si="362"/>
        <v>1.4254437921407459E-6</v>
      </c>
      <c r="M4620" s="22">
        <f t="shared" si="363"/>
        <v>5.9155917373840953E-5</v>
      </c>
    </row>
    <row r="4621" spans="1:13">
      <c r="A4621" s="16">
        <f t="shared" si="361"/>
        <v>4614</v>
      </c>
      <c r="B4621" s="12" t="s">
        <v>411</v>
      </c>
      <c r="C4621" s="272">
        <v>45231</v>
      </c>
      <c r="D4621" s="272">
        <v>45245</v>
      </c>
      <c r="E4621" s="196">
        <f t="shared" si="360"/>
        <v>45238</v>
      </c>
      <c r="F4621" s="272">
        <v>45245</v>
      </c>
      <c r="G4621" s="272">
        <v>45279</v>
      </c>
      <c r="H4621" s="12" t="s">
        <v>157</v>
      </c>
      <c r="I4621" s="234">
        <v>39.25</v>
      </c>
      <c r="J4621" s="272">
        <v>45280</v>
      </c>
      <c r="K4621" s="17">
        <f t="shared" si="364"/>
        <v>41.5</v>
      </c>
      <c r="L4621" s="283">
        <f t="shared" si="362"/>
        <v>1.5962985774636731E-7</v>
      </c>
      <c r="M4621" s="22">
        <f t="shared" si="363"/>
        <v>6.6246390964742432E-6</v>
      </c>
    </row>
    <row r="4622" spans="1:13">
      <c r="A4622" s="16">
        <f t="shared" si="361"/>
        <v>4615</v>
      </c>
      <c r="B4622" s="12" t="s">
        <v>411</v>
      </c>
      <c r="C4622" s="272">
        <v>45231</v>
      </c>
      <c r="D4622" s="272">
        <v>45245</v>
      </c>
      <c r="E4622" s="196">
        <f t="shared" si="360"/>
        <v>45238</v>
      </c>
      <c r="F4622" s="272">
        <v>45245</v>
      </c>
      <c r="G4622" s="272">
        <v>45279</v>
      </c>
      <c r="H4622" s="12" t="s">
        <v>166</v>
      </c>
      <c r="I4622" s="234">
        <v>5755.5300000000007</v>
      </c>
      <c r="J4622" s="272">
        <v>45280</v>
      </c>
      <c r="K4622" s="17">
        <f t="shared" si="364"/>
        <v>41.5</v>
      </c>
      <c r="L4622" s="283">
        <f t="shared" si="362"/>
        <v>2.3407756309680242E-5</v>
      </c>
      <c r="M4622" s="22">
        <f t="shared" si="363"/>
        <v>9.7142188685173006E-4</v>
      </c>
    </row>
    <row r="4623" spans="1:13">
      <c r="A4623" s="16">
        <f t="shared" si="361"/>
        <v>4616</v>
      </c>
      <c r="B4623" s="12" t="s">
        <v>411</v>
      </c>
      <c r="C4623" s="272">
        <v>45231</v>
      </c>
      <c r="D4623" s="272">
        <v>45245</v>
      </c>
      <c r="E4623" s="196">
        <f t="shared" si="360"/>
        <v>45238</v>
      </c>
      <c r="F4623" s="272">
        <v>45245</v>
      </c>
      <c r="G4623" s="272">
        <v>45321</v>
      </c>
      <c r="H4623" s="12" t="s">
        <v>407</v>
      </c>
      <c r="I4623" s="234">
        <v>416.99000000000007</v>
      </c>
      <c r="J4623" s="272">
        <v>45322</v>
      </c>
      <c r="K4623" s="17">
        <f t="shared" si="364"/>
        <v>83.5</v>
      </c>
      <c r="L4623" s="283">
        <f t="shared" si="362"/>
        <v>1.6958994746919164E-6</v>
      </c>
      <c r="M4623" s="22">
        <f t="shared" si="363"/>
        <v>1.4160760613677502E-4</v>
      </c>
    </row>
    <row r="4624" spans="1:13">
      <c r="A4624" s="16">
        <f t="shared" si="361"/>
        <v>4617</v>
      </c>
      <c r="B4624" s="12" t="s">
        <v>411</v>
      </c>
      <c r="C4624" s="272">
        <v>45231</v>
      </c>
      <c r="D4624" s="272">
        <v>45245</v>
      </c>
      <c r="E4624" s="196">
        <f t="shared" si="360"/>
        <v>45238</v>
      </c>
      <c r="F4624" s="272">
        <v>45245</v>
      </c>
      <c r="G4624" s="272">
        <v>45279</v>
      </c>
      <c r="H4624" s="12" t="s">
        <v>157</v>
      </c>
      <c r="I4624" s="234">
        <v>238</v>
      </c>
      <c r="J4624" s="272">
        <v>45280</v>
      </c>
      <c r="K4624" s="17">
        <f t="shared" si="364"/>
        <v>41.5</v>
      </c>
      <c r="L4624" s="283">
        <f t="shared" si="362"/>
        <v>9.6794665334102988E-7</v>
      </c>
      <c r="M4624" s="22">
        <f t="shared" si="363"/>
        <v>4.0169786113652737E-5</v>
      </c>
    </row>
    <row r="4625" spans="1:13">
      <c r="A4625" s="16">
        <f t="shared" si="361"/>
        <v>4618</v>
      </c>
      <c r="B4625" s="12" t="s">
        <v>411</v>
      </c>
      <c r="C4625" s="272">
        <v>45231</v>
      </c>
      <c r="D4625" s="272">
        <v>45245</v>
      </c>
      <c r="E4625" s="196">
        <f t="shared" si="360"/>
        <v>45238</v>
      </c>
      <c r="F4625" s="272">
        <v>45245</v>
      </c>
      <c r="G4625" s="272">
        <v>45321</v>
      </c>
      <c r="H4625" s="12" t="s">
        <v>152</v>
      </c>
      <c r="I4625" s="234">
        <v>66.5</v>
      </c>
      <c r="J4625" s="272">
        <v>45322</v>
      </c>
      <c r="K4625" s="17">
        <f t="shared" si="364"/>
        <v>83.5</v>
      </c>
      <c r="L4625" s="283">
        <f t="shared" si="362"/>
        <v>2.7045568255117012E-7</v>
      </c>
      <c r="M4625" s="22">
        <f t="shared" si="363"/>
        <v>2.2583049493022704E-5</v>
      </c>
    </row>
    <row r="4626" spans="1:13">
      <c r="A4626" s="16">
        <f t="shared" si="361"/>
        <v>4619</v>
      </c>
      <c r="B4626" s="12" t="s">
        <v>411</v>
      </c>
      <c r="C4626" s="272">
        <v>45231</v>
      </c>
      <c r="D4626" s="272">
        <v>45245</v>
      </c>
      <c r="E4626" s="196">
        <f t="shared" si="360"/>
        <v>45238</v>
      </c>
      <c r="F4626" s="272">
        <v>45245</v>
      </c>
      <c r="G4626" s="272">
        <v>45321</v>
      </c>
      <c r="H4626" s="12" t="s">
        <v>152</v>
      </c>
      <c r="I4626" s="234">
        <v>25.78</v>
      </c>
      <c r="J4626" s="272">
        <v>45322</v>
      </c>
      <c r="K4626" s="17">
        <f t="shared" si="364"/>
        <v>83.5</v>
      </c>
      <c r="L4626" s="283">
        <f t="shared" si="362"/>
        <v>1.0484733076946113E-7</v>
      </c>
      <c r="M4626" s="22">
        <f t="shared" si="363"/>
        <v>8.7547521192500044E-6</v>
      </c>
    </row>
    <row r="4627" spans="1:13">
      <c r="A4627" s="16">
        <f t="shared" si="361"/>
        <v>4620</v>
      </c>
      <c r="B4627" s="12" t="s">
        <v>411</v>
      </c>
      <c r="C4627" s="272">
        <v>45231</v>
      </c>
      <c r="D4627" s="272">
        <v>45245</v>
      </c>
      <c r="E4627" s="196">
        <f t="shared" si="360"/>
        <v>45238</v>
      </c>
      <c r="F4627" s="272">
        <v>45245</v>
      </c>
      <c r="G4627" s="272">
        <v>45321</v>
      </c>
      <c r="H4627" s="12" t="s">
        <v>152</v>
      </c>
      <c r="I4627" s="234">
        <v>393.36</v>
      </c>
      <c r="J4627" s="272">
        <v>45322</v>
      </c>
      <c r="K4627" s="17">
        <f t="shared" si="364"/>
        <v>83.5</v>
      </c>
      <c r="L4627" s="283">
        <f t="shared" si="362"/>
        <v>1.5997961998244853E-6</v>
      </c>
      <c r="M4627" s="22">
        <f t="shared" si="363"/>
        <v>1.3358298268534454E-4</v>
      </c>
    </row>
    <row r="4628" spans="1:13">
      <c r="A4628" s="16">
        <f t="shared" si="361"/>
        <v>4621</v>
      </c>
      <c r="B4628" s="12" t="s">
        <v>411</v>
      </c>
      <c r="C4628" s="272">
        <v>45231</v>
      </c>
      <c r="D4628" s="272">
        <v>45245</v>
      </c>
      <c r="E4628" s="196">
        <f t="shared" si="360"/>
        <v>45238</v>
      </c>
      <c r="F4628" s="272">
        <v>45245</v>
      </c>
      <c r="G4628" s="272">
        <v>45321</v>
      </c>
      <c r="H4628" s="12" t="s">
        <v>156</v>
      </c>
      <c r="I4628" s="234">
        <v>72.38</v>
      </c>
      <c r="J4628" s="272">
        <v>45322</v>
      </c>
      <c r="K4628" s="17">
        <f t="shared" si="364"/>
        <v>83.5</v>
      </c>
      <c r="L4628" s="283">
        <f t="shared" si="362"/>
        <v>2.9436965869253672E-7</v>
      </c>
      <c r="M4628" s="22">
        <f t="shared" si="363"/>
        <v>2.4579866500826816E-5</v>
      </c>
    </row>
    <row r="4629" spans="1:13">
      <c r="A4629" s="16">
        <f t="shared" si="361"/>
        <v>4622</v>
      </c>
      <c r="B4629" s="12" t="s">
        <v>411</v>
      </c>
      <c r="C4629" s="272">
        <v>45231</v>
      </c>
      <c r="D4629" s="272">
        <v>45245</v>
      </c>
      <c r="E4629" s="196">
        <f t="shared" si="360"/>
        <v>45238</v>
      </c>
      <c r="F4629" s="272">
        <v>45245</v>
      </c>
      <c r="G4629" s="272">
        <v>45247</v>
      </c>
      <c r="H4629" s="12" t="s">
        <v>156</v>
      </c>
      <c r="I4629" s="234">
        <v>119.97</v>
      </c>
      <c r="J4629" s="272">
        <v>45250</v>
      </c>
      <c r="K4629" s="17">
        <f t="shared" si="364"/>
        <v>9.5</v>
      </c>
      <c r="L4629" s="283">
        <f t="shared" si="362"/>
        <v>4.8791831933329135E-7</v>
      </c>
      <c r="M4629" s="22">
        <f t="shared" si="363"/>
        <v>4.635224033666268E-6</v>
      </c>
    </row>
    <row r="4630" spans="1:13">
      <c r="A4630" s="16">
        <f t="shared" si="361"/>
        <v>4623</v>
      </c>
      <c r="B4630" s="12" t="s">
        <v>411</v>
      </c>
      <c r="C4630" s="272">
        <v>45231</v>
      </c>
      <c r="D4630" s="272">
        <v>45245</v>
      </c>
      <c r="E4630" s="196">
        <f t="shared" si="360"/>
        <v>45238</v>
      </c>
      <c r="F4630" s="272">
        <v>45245</v>
      </c>
      <c r="G4630" s="272">
        <v>45247</v>
      </c>
      <c r="H4630" s="12" t="s">
        <v>152</v>
      </c>
      <c r="I4630" s="234">
        <v>127.39</v>
      </c>
      <c r="J4630" s="272">
        <v>45250</v>
      </c>
      <c r="K4630" s="17">
        <f t="shared" si="364"/>
        <v>9.5</v>
      </c>
      <c r="L4630" s="283">
        <f t="shared" si="362"/>
        <v>5.1809547970215873E-7</v>
      </c>
      <c r="M4630" s="22">
        <f t="shared" si="363"/>
        <v>4.9219070571705077E-6</v>
      </c>
    </row>
    <row r="4631" spans="1:13">
      <c r="A4631" s="16">
        <f t="shared" si="361"/>
        <v>4624</v>
      </c>
      <c r="B4631" s="12" t="s">
        <v>411</v>
      </c>
      <c r="C4631" s="272">
        <v>45231</v>
      </c>
      <c r="D4631" s="272">
        <v>45245</v>
      </c>
      <c r="E4631" s="196">
        <f t="shared" si="360"/>
        <v>45238</v>
      </c>
      <c r="F4631" s="272">
        <v>45245</v>
      </c>
      <c r="G4631" s="272">
        <v>45279</v>
      </c>
      <c r="H4631" s="12" t="s">
        <v>157</v>
      </c>
      <c r="I4631" s="234">
        <v>325.39999999999998</v>
      </c>
      <c r="J4631" s="272">
        <v>45280</v>
      </c>
      <c r="K4631" s="17">
        <f t="shared" si="364"/>
        <v>41.5</v>
      </c>
      <c r="L4631" s="283">
        <f t="shared" si="362"/>
        <v>1.3234026932654246E-6</v>
      </c>
      <c r="M4631" s="22">
        <f t="shared" si="363"/>
        <v>5.4921211770515123E-5</v>
      </c>
    </row>
    <row r="4632" spans="1:13">
      <c r="A4632" s="16">
        <f t="shared" si="361"/>
        <v>4625</v>
      </c>
      <c r="B4632" s="12" t="s">
        <v>411</v>
      </c>
      <c r="C4632" s="272">
        <v>45231</v>
      </c>
      <c r="D4632" s="272">
        <v>45245</v>
      </c>
      <c r="E4632" s="196">
        <f t="shared" si="360"/>
        <v>45238</v>
      </c>
      <c r="F4632" s="272">
        <v>45245</v>
      </c>
      <c r="G4632" s="272">
        <v>45321</v>
      </c>
      <c r="H4632" s="12" t="s">
        <v>158</v>
      </c>
      <c r="I4632" s="234">
        <v>463.31999999999994</v>
      </c>
      <c r="J4632" s="272">
        <v>45322</v>
      </c>
      <c r="K4632" s="17">
        <f t="shared" si="364"/>
        <v>83.5</v>
      </c>
      <c r="L4632" s="283">
        <f t="shared" si="362"/>
        <v>1.8843237118738062E-6</v>
      </c>
      <c r="M4632" s="22">
        <f t="shared" si="363"/>
        <v>1.5734102994146283E-4</v>
      </c>
    </row>
    <row r="4633" spans="1:13">
      <c r="A4633" s="16">
        <f t="shared" si="361"/>
        <v>4626</v>
      </c>
      <c r="B4633" s="12" t="s">
        <v>411</v>
      </c>
      <c r="C4633" s="272">
        <v>45231</v>
      </c>
      <c r="D4633" s="272">
        <v>45245</v>
      </c>
      <c r="E4633" s="196">
        <f t="shared" si="360"/>
        <v>45238</v>
      </c>
      <c r="F4633" s="272">
        <v>45245</v>
      </c>
      <c r="G4633" s="272">
        <v>45245</v>
      </c>
      <c r="H4633" s="12" t="s">
        <v>167</v>
      </c>
      <c r="I4633" s="234">
        <v>30718.449999999979</v>
      </c>
      <c r="J4633" s="272">
        <v>45246</v>
      </c>
      <c r="K4633" s="17">
        <f t="shared" si="364"/>
        <v>7.5</v>
      </c>
      <c r="L4633" s="283">
        <f t="shared" si="362"/>
        <v>1.2493202047615014E-4</v>
      </c>
      <c r="M4633" s="22">
        <f t="shared" si="363"/>
        <v>9.3699015357112604E-4</v>
      </c>
    </row>
    <row r="4634" spans="1:13">
      <c r="A4634" s="16">
        <f t="shared" si="361"/>
        <v>4627</v>
      </c>
      <c r="B4634" s="12" t="s">
        <v>411</v>
      </c>
      <c r="C4634" s="272">
        <v>45231</v>
      </c>
      <c r="D4634" s="272">
        <v>45245</v>
      </c>
      <c r="E4634" s="196">
        <f t="shared" si="360"/>
        <v>45238</v>
      </c>
      <c r="F4634" s="272">
        <v>45245</v>
      </c>
      <c r="G4634" s="272">
        <v>45245</v>
      </c>
      <c r="H4634" s="12" t="s">
        <v>160</v>
      </c>
      <c r="I4634" s="234">
        <v>395323.86999999895</v>
      </c>
      <c r="J4634" s="272">
        <v>45246</v>
      </c>
      <c r="K4634" s="17">
        <f t="shared" si="364"/>
        <v>7.5</v>
      </c>
      <c r="L4634" s="283">
        <f t="shared" si="362"/>
        <v>1.60778326450556E-3</v>
      </c>
      <c r="M4634" s="22">
        <f t="shared" si="363"/>
        <v>1.20583744837917E-2</v>
      </c>
    </row>
    <row r="4635" spans="1:13">
      <c r="A4635" s="16">
        <f t="shared" si="361"/>
        <v>4628</v>
      </c>
      <c r="B4635" s="12" t="s">
        <v>411</v>
      </c>
      <c r="C4635" s="272">
        <v>45231</v>
      </c>
      <c r="D4635" s="272">
        <v>45245</v>
      </c>
      <c r="E4635" s="196">
        <f t="shared" si="360"/>
        <v>45238</v>
      </c>
      <c r="F4635" s="272">
        <v>45245</v>
      </c>
      <c r="G4635" s="272">
        <v>45245</v>
      </c>
      <c r="H4635" s="12" t="s">
        <v>159</v>
      </c>
      <c r="I4635" s="234">
        <v>395323.88999999897</v>
      </c>
      <c r="J4635" s="272">
        <v>45246</v>
      </c>
      <c r="K4635" s="17">
        <f t="shared" si="364"/>
        <v>7.5</v>
      </c>
      <c r="L4635" s="283">
        <f t="shared" si="362"/>
        <v>1.6077833458456152E-3</v>
      </c>
      <c r="M4635" s="22">
        <f t="shared" si="363"/>
        <v>1.2058375093842114E-2</v>
      </c>
    </row>
    <row r="4636" spans="1:13">
      <c r="A4636" s="16">
        <f t="shared" si="361"/>
        <v>4629</v>
      </c>
      <c r="B4636" s="12" t="s">
        <v>411</v>
      </c>
      <c r="C4636" s="272">
        <v>45231</v>
      </c>
      <c r="D4636" s="272">
        <v>45245</v>
      </c>
      <c r="E4636" s="196">
        <f t="shared" si="360"/>
        <v>45238</v>
      </c>
      <c r="F4636" s="272">
        <v>45245</v>
      </c>
      <c r="G4636" s="272">
        <v>45245</v>
      </c>
      <c r="H4636" s="12" t="s">
        <v>161</v>
      </c>
      <c r="I4636" s="234">
        <v>1344200.8699999987</v>
      </c>
      <c r="J4636" s="272">
        <v>45246</v>
      </c>
      <c r="K4636" s="17">
        <f t="shared" si="364"/>
        <v>7.5</v>
      </c>
      <c r="L4636" s="283">
        <f t="shared" si="362"/>
        <v>5.4668686282966358E-3</v>
      </c>
      <c r="M4636" s="22">
        <f t="shared" si="363"/>
        <v>4.1001514712224768E-2</v>
      </c>
    </row>
    <row r="4637" spans="1:13">
      <c r="A4637" s="16">
        <f t="shared" si="361"/>
        <v>4630</v>
      </c>
      <c r="B4637" s="12" t="s">
        <v>411</v>
      </c>
      <c r="C4637" s="272">
        <v>45231</v>
      </c>
      <c r="D4637" s="272">
        <v>45245</v>
      </c>
      <c r="E4637" s="196">
        <f t="shared" si="360"/>
        <v>45238</v>
      </c>
      <c r="F4637" s="272">
        <v>45245</v>
      </c>
      <c r="G4637" s="272">
        <v>45245</v>
      </c>
      <c r="H4637" s="12" t="s">
        <v>162</v>
      </c>
      <c r="I4637" s="234">
        <v>1344200.8799999987</v>
      </c>
      <c r="J4637" s="272">
        <v>45246</v>
      </c>
      <c r="K4637" s="17">
        <f t="shared" si="364"/>
        <v>7.5</v>
      </c>
      <c r="L4637" s="283">
        <f t="shared" si="362"/>
        <v>5.4668686689666639E-3</v>
      </c>
      <c r="M4637" s="22">
        <f t="shared" si="363"/>
        <v>4.1001515017249981E-2</v>
      </c>
    </row>
    <row r="4638" spans="1:13">
      <c r="A4638" s="16">
        <f t="shared" si="361"/>
        <v>4631</v>
      </c>
      <c r="B4638" s="12" t="s">
        <v>411</v>
      </c>
      <c r="C4638" s="272">
        <v>45231</v>
      </c>
      <c r="D4638" s="272">
        <v>45245</v>
      </c>
      <c r="E4638" s="196">
        <f t="shared" si="360"/>
        <v>45238</v>
      </c>
      <c r="F4638" s="272">
        <v>45245</v>
      </c>
      <c r="G4638" s="272">
        <v>45245</v>
      </c>
      <c r="H4638" s="12" t="s">
        <v>163</v>
      </c>
      <c r="I4638" s="234">
        <v>3353251.6699999971</v>
      </c>
      <c r="J4638" s="272">
        <v>45246</v>
      </c>
      <c r="K4638" s="17">
        <f t="shared" si="364"/>
        <v>7.5</v>
      </c>
      <c r="L4638" s="283">
        <f t="shared" si="362"/>
        <v>1.3637683747003011E-2</v>
      </c>
      <c r="M4638" s="22">
        <f t="shared" si="363"/>
        <v>0.10228262810252259</v>
      </c>
    </row>
    <row r="4639" spans="1:13">
      <c r="A4639" s="16">
        <f t="shared" si="361"/>
        <v>4632</v>
      </c>
      <c r="B4639" s="12" t="s">
        <v>411</v>
      </c>
      <c r="C4639" s="272">
        <v>45231</v>
      </c>
      <c r="D4639" s="272">
        <v>45245</v>
      </c>
      <c r="E4639" s="196">
        <f t="shared" si="360"/>
        <v>45238</v>
      </c>
      <c r="F4639" s="272">
        <v>45245</v>
      </c>
      <c r="G4639" s="272">
        <v>45321</v>
      </c>
      <c r="H4639" s="12" t="s">
        <v>152</v>
      </c>
      <c r="I4639" s="234">
        <v>147.76</v>
      </c>
      <c r="J4639" s="272">
        <v>45322</v>
      </c>
      <c r="K4639" s="17">
        <f t="shared" si="364"/>
        <v>83.5</v>
      </c>
      <c r="L4639" s="283">
        <f t="shared" si="362"/>
        <v>6.0094032562046455E-7</v>
      </c>
      <c r="M4639" s="22">
        <f t="shared" si="363"/>
        <v>5.0178517189308788E-5</v>
      </c>
    </row>
    <row r="4640" spans="1:13">
      <c r="A4640" s="16">
        <f t="shared" si="361"/>
        <v>4633</v>
      </c>
      <c r="B4640" s="12" t="s">
        <v>411</v>
      </c>
      <c r="C4640" s="272">
        <v>45231</v>
      </c>
      <c r="D4640" s="272">
        <v>45245</v>
      </c>
      <c r="E4640" s="196">
        <f t="shared" si="360"/>
        <v>45238</v>
      </c>
      <c r="F4640" s="272">
        <v>45245</v>
      </c>
      <c r="G4640" s="272">
        <v>45279</v>
      </c>
      <c r="H4640" s="12" t="s">
        <v>157</v>
      </c>
      <c r="I4640" s="234">
        <v>184.66</v>
      </c>
      <c r="J4640" s="272">
        <v>45280</v>
      </c>
      <c r="K4640" s="17">
        <f t="shared" si="364"/>
        <v>41.5</v>
      </c>
      <c r="L4640" s="283">
        <f t="shared" si="362"/>
        <v>7.5101272691577548E-7</v>
      </c>
      <c r="M4640" s="22">
        <f t="shared" si="363"/>
        <v>3.116702816700468E-5</v>
      </c>
    </row>
    <row r="4641" spans="1:13">
      <c r="A4641" s="16">
        <f t="shared" si="361"/>
        <v>4634</v>
      </c>
      <c r="B4641" s="12" t="s">
        <v>411</v>
      </c>
      <c r="C4641" s="272">
        <v>45231</v>
      </c>
      <c r="D4641" s="272">
        <v>45245</v>
      </c>
      <c r="E4641" s="196">
        <f t="shared" si="360"/>
        <v>45238</v>
      </c>
      <c r="F4641" s="272">
        <v>45245</v>
      </c>
      <c r="G4641" s="272">
        <v>45321</v>
      </c>
      <c r="H4641" s="12" t="s">
        <v>156</v>
      </c>
      <c r="I4641" s="234">
        <v>182.03</v>
      </c>
      <c r="J4641" s="272">
        <v>45322</v>
      </c>
      <c r="K4641" s="17">
        <f t="shared" si="364"/>
        <v>83.5</v>
      </c>
      <c r="L4641" s="283">
        <f t="shared" si="362"/>
        <v>7.4031650969608256E-7</v>
      </c>
      <c r="M4641" s="22">
        <f t="shared" si="363"/>
        <v>6.1816428559622894E-5</v>
      </c>
    </row>
    <row r="4642" spans="1:13">
      <c r="A4642" s="16">
        <f t="shared" si="361"/>
        <v>4635</v>
      </c>
      <c r="B4642" s="12" t="s">
        <v>411</v>
      </c>
      <c r="C4642" s="272">
        <v>45231</v>
      </c>
      <c r="D4642" s="272">
        <v>45245</v>
      </c>
      <c r="E4642" s="196">
        <f t="shared" si="360"/>
        <v>45238</v>
      </c>
      <c r="F4642" s="272">
        <v>45245</v>
      </c>
      <c r="G4642" s="272">
        <v>45321</v>
      </c>
      <c r="H4642" s="12" t="s">
        <v>152</v>
      </c>
      <c r="I4642" s="234">
        <v>51.04</v>
      </c>
      <c r="J4642" s="272">
        <v>45322</v>
      </c>
      <c r="K4642" s="17">
        <f t="shared" si="364"/>
        <v>83.5</v>
      </c>
      <c r="L4642" s="283">
        <f t="shared" si="362"/>
        <v>2.0757982011145447E-7</v>
      </c>
      <c r="M4642" s="22">
        <f t="shared" si="363"/>
        <v>1.7332914979306449E-5</v>
      </c>
    </row>
    <row r="4643" spans="1:13">
      <c r="A4643" s="16">
        <f t="shared" si="361"/>
        <v>4636</v>
      </c>
      <c r="B4643" s="12" t="s">
        <v>411</v>
      </c>
      <c r="C4643" s="272">
        <v>45231</v>
      </c>
      <c r="D4643" s="272">
        <v>45245</v>
      </c>
      <c r="E4643" s="196">
        <f t="shared" si="360"/>
        <v>45238</v>
      </c>
      <c r="F4643" s="272">
        <v>45245</v>
      </c>
      <c r="G4643" s="272">
        <v>45321</v>
      </c>
      <c r="H4643" s="12" t="s">
        <v>152</v>
      </c>
      <c r="I4643" s="234">
        <v>60.78</v>
      </c>
      <c r="J4643" s="272">
        <v>45322</v>
      </c>
      <c r="K4643" s="17">
        <f t="shared" si="364"/>
        <v>83.5</v>
      </c>
      <c r="L4643" s="283">
        <f t="shared" si="362"/>
        <v>2.4719242684902431E-7</v>
      </c>
      <c r="M4643" s="22">
        <f t="shared" si="363"/>
        <v>2.0640567641893531E-5</v>
      </c>
    </row>
    <row r="4644" spans="1:13">
      <c r="A4644" s="16">
        <f t="shared" si="361"/>
        <v>4637</v>
      </c>
      <c r="B4644" s="12" t="s">
        <v>411</v>
      </c>
      <c r="C4644" s="272">
        <v>45231</v>
      </c>
      <c r="D4644" s="272">
        <v>45245</v>
      </c>
      <c r="E4644" s="196">
        <f t="shared" si="360"/>
        <v>45238</v>
      </c>
      <c r="F4644" s="272">
        <v>45245</v>
      </c>
      <c r="G4644" s="272">
        <v>45279</v>
      </c>
      <c r="H4644" s="12" t="s">
        <v>157</v>
      </c>
      <c r="I4644" s="234">
        <v>246.99</v>
      </c>
      <c r="J4644" s="272">
        <v>45280</v>
      </c>
      <c r="K4644" s="17">
        <f t="shared" si="364"/>
        <v>41.5</v>
      </c>
      <c r="L4644" s="283">
        <f t="shared" si="362"/>
        <v>1.0045090080197519E-6</v>
      </c>
      <c r="M4644" s="22">
        <f t="shared" si="363"/>
        <v>4.1687123832819706E-5</v>
      </c>
    </row>
    <row r="4645" spans="1:13">
      <c r="A4645" s="16">
        <f t="shared" si="361"/>
        <v>4638</v>
      </c>
      <c r="B4645" s="12" t="s">
        <v>411</v>
      </c>
      <c r="C4645" s="272">
        <v>45231</v>
      </c>
      <c r="D4645" s="272">
        <v>45245</v>
      </c>
      <c r="E4645" s="196">
        <f t="shared" ref="E4645:E4708" si="365">AVERAGE(C4645:D4645)</f>
        <v>45238</v>
      </c>
      <c r="F4645" s="272">
        <v>45245</v>
      </c>
      <c r="G4645" s="272">
        <v>45321</v>
      </c>
      <c r="H4645" s="12" t="s">
        <v>152</v>
      </c>
      <c r="I4645" s="234">
        <v>58.95</v>
      </c>
      <c r="J4645" s="272">
        <v>45322</v>
      </c>
      <c r="K4645" s="17">
        <f t="shared" si="364"/>
        <v>83.5</v>
      </c>
      <c r="L4645" s="283">
        <f t="shared" si="362"/>
        <v>2.3974981182543574E-7</v>
      </c>
      <c r="M4645" s="22">
        <f t="shared" si="363"/>
        <v>2.0019109287423884E-5</v>
      </c>
    </row>
    <row r="4646" spans="1:13">
      <c r="A4646" s="16">
        <f t="shared" si="361"/>
        <v>4639</v>
      </c>
      <c r="B4646" s="12" t="s">
        <v>411</v>
      </c>
      <c r="C4646" s="272">
        <v>45231</v>
      </c>
      <c r="D4646" s="272">
        <v>45245</v>
      </c>
      <c r="E4646" s="196">
        <f t="shared" si="365"/>
        <v>45238</v>
      </c>
      <c r="F4646" s="272">
        <v>45245</v>
      </c>
      <c r="G4646" s="272">
        <v>45279</v>
      </c>
      <c r="H4646" s="12" t="s">
        <v>157</v>
      </c>
      <c r="I4646" s="234">
        <v>430.54000000000008</v>
      </c>
      <c r="J4646" s="272">
        <v>45280</v>
      </c>
      <c r="K4646" s="17">
        <f t="shared" si="364"/>
        <v>41.5</v>
      </c>
      <c r="L4646" s="283">
        <f t="shared" si="362"/>
        <v>1.7510073618884329E-6</v>
      </c>
      <c r="M4646" s="22">
        <f t="shared" si="363"/>
        <v>7.2666805518369968E-5</v>
      </c>
    </row>
    <row r="4647" spans="1:13">
      <c r="A4647" s="16">
        <f t="shared" si="361"/>
        <v>4640</v>
      </c>
      <c r="B4647" s="12" t="s">
        <v>411</v>
      </c>
      <c r="C4647" s="272">
        <v>45231</v>
      </c>
      <c r="D4647" s="272">
        <v>45245</v>
      </c>
      <c r="E4647" s="196">
        <f t="shared" si="365"/>
        <v>45238</v>
      </c>
      <c r="F4647" s="272">
        <v>45245</v>
      </c>
      <c r="G4647" s="272">
        <v>45321</v>
      </c>
      <c r="H4647" s="12" t="s">
        <v>154</v>
      </c>
      <c r="I4647" s="234">
        <v>30.23</v>
      </c>
      <c r="J4647" s="272">
        <v>45322</v>
      </c>
      <c r="K4647" s="17">
        <f t="shared" si="364"/>
        <v>83.5</v>
      </c>
      <c r="L4647" s="283">
        <f t="shared" si="362"/>
        <v>1.2294549298529131E-7</v>
      </c>
      <c r="M4647" s="22">
        <f t="shared" si="363"/>
        <v>1.0265948664271824E-5</v>
      </c>
    </row>
    <row r="4648" spans="1:13">
      <c r="A4648" s="16">
        <f t="shared" si="361"/>
        <v>4641</v>
      </c>
      <c r="B4648" s="12" t="s">
        <v>411</v>
      </c>
      <c r="C4648" s="272">
        <v>45231</v>
      </c>
      <c r="D4648" s="272">
        <v>45245</v>
      </c>
      <c r="E4648" s="196">
        <f t="shared" si="365"/>
        <v>45238</v>
      </c>
      <c r="F4648" s="272">
        <v>45245</v>
      </c>
      <c r="G4648" s="272">
        <v>45274</v>
      </c>
      <c r="H4648" s="12" t="s">
        <v>164</v>
      </c>
      <c r="I4648" s="234">
        <v>228.17</v>
      </c>
      <c r="J4648" s="272">
        <v>45275</v>
      </c>
      <c r="K4648" s="17">
        <f t="shared" si="364"/>
        <v>36.5</v>
      </c>
      <c r="L4648" s="283">
        <f t="shared" si="362"/>
        <v>9.2796801635639819E-7</v>
      </c>
      <c r="M4648" s="22">
        <f t="shared" si="363"/>
        <v>3.3870832597008535E-5</v>
      </c>
    </row>
    <row r="4649" spans="1:13">
      <c r="A4649" s="16">
        <f t="shared" si="361"/>
        <v>4642</v>
      </c>
      <c r="B4649" s="12" t="s">
        <v>411</v>
      </c>
      <c r="C4649" s="272">
        <v>45231</v>
      </c>
      <c r="D4649" s="272">
        <v>45245</v>
      </c>
      <c r="E4649" s="196">
        <f t="shared" si="365"/>
        <v>45238</v>
      </c>
      <c r="F4649" s="272">
        <v>45245</v>
      </c>
      <c r="G4649" s="272">
        <v>45274</v>
      </c>
      <c r="H4649" s="12" t="s">
        <v>166</v>
      </c>
      <c r="I4649" s="234">
        <v>1427.6599999999999</v>
      </c>
      <c r="J4649" s="272">
        <v>45275</v>
      </c>
      <c r="K4649" s="17">
        <f t="shared" si="364"/>
        <v>36.5</v>
      </c>
      <c r="L4649" s="283">
        <f t="shared" si="362"/>
        <v>5.8062971391128338E-6</v>
      </c>
      <c r="M4649" s="22">
        <f t="shared" si="363"/>
        <v>2.1192984557761845E-4</v>
      </c>
    </row>
    <row r="4650" spans="1:13">
      <c r="A4650" s="16">
        <f t="shared" si="361"/>
        <v>4643</v>
      </c>
      <c r="B4650" s="12" t="s">
        <v>411</v>
      </c>
      <c r="C4650" s="272">
        <v>45231</v>
      </c>
      <c r="D4650" s="272">
        <v>45245</v>
      </c>
      <c r="E4650" s="196">
        <f t="shared" si="365"/>
        <v>45238</v>
      </c>
      <c r="F4650" s="272">
        <v>45245</v>
      </c>
      <c r="G4650" s="272">
        <v>45279</v>
      </c>
      <c r="H4650" s="12" t="s">
        <v>154</v>
      </c>
      <c r="I4650" s="234">
        <v>874.94000000000017</v>
      </c>
      <c r="J4650" s="272">
        <v>45280</v>
      </c>
      <c r="K4650" s="17">
        <f t="shared" si="364"/>
        <v>41.5</v>
      </c>
      <c r="L4650" s="283">
        <f t="shared" si="362"/>
        <v>3.558383381824373E-6</v>
      </c>
      <c r="M4650" s="22">
        <f t="shared" si="363"/>
        <v>1.4767291034571147E-4</v>
      </c>
    </row>
    <row r="4651" spans="1:13">
      <c r="A4651" s="16">
        <f t="shared" si="361"/>
        <v>4644</v>
      </c>
      <c r="B4651" s="12" t="s">
        <v>411</v>
      </c>
      <c r="C4651" s="272">
        <v>45231</v>
      </c>
      <c r="D4651" s="272">
        <v>45245</v>
      </c>
      <c r="E4651" s="196">
        <f t="shared" si="365"/>
        <v>45238</v>
      </c>
      <c r="F4651" s="272">
        <v>45245</v>
      </c>
      <c r="G4651" s="272">
        <v>45279</v>
      </c>
      <c r="H4651" s="12" t="s">
        <v>157</v>
      </c>
      <c r="I4651" s="234">
        <v>1628.7199999999998</v>
      </c>
      <c r="J4651" s="272">
        <v>45280</v>
      </c>
      <c r="K4651" s="17">
        <f t="shared" si="364"/>
        <v>41.5</v>
      </c>
      <c r="L4651" s="283">
        <f t="shared" si="362"/>
        <v>6.6240087110487471E-6</v>
      </c>
      <c r="M4651" s="22">
        <f t="shared" si="363"/>
        <v>2.7489636150852299E-4</v>
      </c>
    </row>
    <row r="4652" spans="1:13">
      <c r="A4652" s="16">
        <f t="shared" si="361"/>
        <v>4645</v>
      </c>
      <c r="B4652" s="12" t="s">
        <v>411</v>
      </c>
      <c r="C4652" s="272">
        <v>45231</v>
      </c>
      <c r="D4652" s="272">
        <v>45245</v>
      </c>
      <c r="E4652" s="196">
        <f t="shared" si="365"/>
        <v>45238</v>
      </c>
      <c r="F4652" s="272">
        <v>45245</v>
      </c>
      <c r="G4652" s="272">
        <v>45279</v>
      </c>
      <c r="H4652" s="12" t="s">
        <v>157</v>
      </c>
      <c r="I4652" s="234">
        <v>69.150000000000006</v>
      </c>
      <c r="J4652" s="272">
        <v>45280</v>
      </c>
      <c r="K4652" s="17">
        <f t="shared" si="364"/>
        <v>41.5</v>
      </c>
      <c r="L4652" s="283">
        <f t="shared" si="362"/>
        <v>2.8123323982576563E-7</v>
      </c>
      <c r="M4652" s="22">
        <f t="shared" si="363"/>
        <v>1.1671179452769273E-5</v>
      </c>
    </row>
    <row r="4653" spans="1:13">
      <c r="A4653" s="16">
        <f t="shared" si="361"/>
        <v>4646</v>
      </c>
      <c r="B4653" s="12" t="s">
        <v>411</v>
      </c>
      <c r="C4653" s="272">
        <v>45231</v>
      </c>
      <c r="D4653" s="272">
        <v>45245</v>
      </c>
      <c r="E4653" s="196">
        <f t="shared" si="365"/>
        <v>45238</v>
      </c>
      <c r="F4653" s="272">
        <v>45245</v>
      </c>
      <c r="G4653" s="272">
        <v>45279</v>
      </c>
      <c r="H4653" s="12" t="s">
        <v>157</v>
      </c>
      <c r="I4653" s="234">
        <v>720.33</v>
      </c>
      <c r="J4653" s="272">
        <v>45280</v>
      </c>
      <c r="K4653" s="17">
        <f t="shared" si="364"/>
        <v>41.5</v>
      </c>
      <c r="L4653" s="283">
        <f t="shared" si="362"/>
        <v>2.9295840873997647E-6</v>
      </c>
      <c r="M4653" s="22">
        <f t="shared" si="363"/>
        <v>1.2157773962709024E-4</v>
      </c>
    </row>
    <row r="4654" spans="1:13">
      <c r="A4654" s="16">
        <f t="shared" si="361"/>
        <v>4647</v>
      </c>
      <c r="B4654" s="12" t="s">
        <v>411</v>
      </c>
      <c r="C4654" s="272">
        <v>45231</v>
      </c>
      <c r="D4654" s="272">
        <v>45245</v>
      </c>
      <c r="E4654" s="196">
        <f t="shared" si="365"/>
        <v>45238</v>
      </c>
      <c r="F4654" s="272">
        <v>45245</v>
      </c>
      <c r="G4654" s="272">
        <v>45274</v>
      </c>
      <c r="H4654" s="12" t="s">
        <v>153</v>
      </c>
      <c r="I4654" s="234">
        <v>38.03</v>
      </c>
      <c r="J4654" s="272">
        <v>45275</v>
      </c>
      <c r="K4654" s="17">
        <f t="shared" si="364"/>
        <v>36.5</v>
      </c>
      <c r="L4654" s="283">
        <f t="shared" si="362"/>
        <v>1.5466811439730825E-7</v>
      </c>
      <c r="M4654" s="22">
        <f t="shared" si="363"/>
        <v>5.6453861755017515E-6</v>
      </c>
    </row>
    <row r="4655" spans="1:13">
      <c r="A4655" s="16">
        <f t="shared" si="361"/>
        <v>4648</v>
      </c>
      <c r="B4655" s="12" t="s">
        <v>411</v>
      </c>
      <c r="C4655" s="272">
        <v>45231</v>
      </c>
      <c r="D4655" s="272">
        <v>45245</v>
      </c>
      <c r="E4655" s="196">
        <f t="shared" si="365"/>
        <v>45238</v>
      </c>
      <c r="F4655" s="272">
        <v>45245</v>
      </c>
      <c r="G4655" s="272">
        <v>45247</v>
      </c>
      <c r="H4655" s="12" t="s">
        <v>152</v>
      </c>
      <c r="I4655" s="234">
        <v>98.99</v>
      </c>
      <c r="J4655" s="272">
        <v>45250</v>
      </c>
      <c r="K4655" s="17">
        <f t="shared" si="364"/>
        <v>9.5</v>
      </c>
      <c r="L4655" s="283">
        <f t="shared" si="362"/>
        <v>4.0259260174045605E-7</v>
      </c>
      <c r="M4655" s="22">
        <f t="shared" si="363"/>
        <v>3.8246297165343325E-6</v>
      </c>
    </row>
    <row r="4656" spans="1:13">
      <c r="A4656" s="16">
        <f t="shared" si="361"/>
        <v>4649</v>
      </c>
      <c r="B4656" s="12" t="s">
        <v>411</v>
      </c>
      <c r="C4656" s="272">
        <v>45231</v>
      </c>
      <c r="D4656" s="272">
        <v>45245</v>
      </c>
      <c r="E4656" s="196">
        <f t="shared" si="365"/>
        <v>45238</v>
      </c>
      <c r="F4656" s="272">
        <v>45245</v>
      </c>
      <c r="G4656" s="272">
        <v>45279</v>
      </c>
      <c r="H4656" s="12" t="s">
        <v>154</v>
      </c>
      <c r="I4656" s="234">
        <v>58.18</v>
      </c>
      <c r="J4656" s="272">
        <v>45280</v>
      </c>
      <c r="K4656" s="17">
        <f t="shared" si="364"/>
        <v>41.5</v>
      </c>
      <c r="L4656" s="283">
        <f t="shared" si="362"/>
        <v>2.3661821971168535E-7</v>
      </c>
      <c r="M4656" s="22">
        <f t="shared" si="363"/>
        <v>9.8196561180349423E-6</v>
      </c>
    </row>
    <row r="4657" spans="1:13">
      <c r="A4657" s="16">
        <f t="shared" si="361"/>
        <v>4650</v>
      </c>
      <c r="B4657" s="12" t="s">
        <v>411</v>
      </c>
      <c r="C4657" s="272">
        <v>45231</v>
      </c>
      <c r="D4657" s="272">
        <v>45245</v>
      </c>
      <c r="E4657" s="196">
        <f t="shared" si="365"/>
        <v>45238</v>
      </c>
      <c r="F4657" s="272">
        <v>45245</v>
      </c>
      <c r="G4657" s="272">
        <v>45279</v>
      </c>
      <c r="H4657" s="12" t="s">
        <v>157</v>
      </c>
      <c r="I4657" s="234">
        <v>1903.73</v>
      </c>
      <c r="J4657" s="272">
        <v>45280</v>
      </c>
      <c r="K4657" s="17">
        <f t="shared" si="364"/>
        <v>41.5</v>
      </c>
      <c r="L4657" s="283">
        <f t="shared" si="362"/>
        <v>7.7424751359870527E-6</v>
      </c>
      <c r="M4657" s="22">
        <f t="shared" si="363"/>
        <v>3.213127181434627E-4</v>
      </c>
    </row>
    <row r="4658" spans="1:13">
      <c r="A4658" s="16">
        <f t="shared" si="361"/>
        <v>4651</v>
      </c>
      <c r="B4658" s="12" t="s">
        <v>411</v>
      </c>
      <c r="C4658" s="272">
        <v>45231</v>
      </c>
      <c r="D4658" s="272">
        <v>45245</v>
      </c>
      <c r="E4658" s="196">
        <f t="shared" si="365"/>
        <v>45238</v>
      </c>
      <c r="F4658" s="272">
        <v>45245</v>
      </c>
      <c r="G4658" s="272">
        <v>45247</v>
      </c>
      <c r="H4658" s="12" t="s">
        <v>152</v>
      </c>
      <c r="I4658" s="234">
        <v>57</v>
      </c>
      <c r="J4658" s="272">
        <v>45250</v>
      </c>
      <c r="K4658" s="17">
        <f t="shared" si="364"/>
        <v>9.5</v>
      </c>
      <c r="L4658" s="283">
        <f t="shared" si="362"/>
        <v>2.3181915647243152E-7</v>
      </c>
      <c r="M4658" s="22">
        <f t="shared" si="363"/>
        <v>2.2022819864880995E-6</v>
      </c>
    </row>
    <row r="4659" spans="1:13">
      <c r="A4659" s="16">
        <f t="shared" si="361"/>
        <v>4652</v>
      </c>
      <c r="B4659" s="12" t="s">
        <v>411</v>
      </c>
      <c r="C4659" s="272">
        <v>45231</v>
      </c>
      <c r="D4659" s="272">
        <v>45245</v>
      </c>
      <c r="E4659" s="196">
        <f t="shared" si="365"/>
        <v>45238</v>
      </c>
      <c r="F4659" s="272">
        <v>45245</v>
      </c>
      <c r="G4659" s="272">
        <v>45247</v>
      </c>
      <c r="H4659" s="12" t="s">
        <v>156</v>
      </c>
      <c r="I4659" s="234">
        <v>190.51</v>
      </c>
      <c r="J4659" s="272">
        <v>45250</v>
      </c>
      <c r="K4659" s="17">
        <f t="shared" si="364"/>
        <v>9.5</v>
      </c>
      <c r="L4659" s="283">
        <f t="shared" si="362"/>
        <v>7.7480469297478812E-7</v>
      </c>
      <c r="M4659" s="22">
        <f t="shared" si="363"/>
        <v>7.3606445832604871E-6</v>
      </c>
    </row>
    <row r="4660" spans="1:13">
      <c r="A4660" s="16">
        <f t="shared" si="361"/>
        <v>4653</v>
      </c>
      <c r="B4660" s="12" t="s">
        <v>411</v>
      </c>
      <c r="C4660" s="272">
        <v>45231</v>
      </c>
      <c r="D4660" s="272">
        <v>45245</v>
      </c>
      <c r="E4660" s="196">
        <f t="shared" si="365"/>
        <v>45238</v>
      </c>
      <c r="F4660" s="272">
        <v>45245</v>
      </c>
      <c r="G4660" s="272">
        <v>45279</v>
      </c>
      <c r="H4660" s="12" t="s">
        <v>157</v>
      </c>
      <c r="I4660" s="234">
        <v>408.28000000000003</v>
      </c>
      <c r="J4660" s="272">
        <v>45280</v>
      </c>
      <c r="K4660" s="17">
        <f t="shared" si="364"/>
        <v>41.5</v>
      </c>
      <c r="L4660" s="283">
        <f t="shared" si="362"/>
        <v>1.6604758807818307E-6</v>
      </c>
      <c r="M4660" s="22">
        <f t="shared" si="363"/>
        <v>6.8909749052445979E-5</v>
      </c>
    </row>
    <row r="4661" spans="1:13">
      <c r="A4661" s="16">
        <f t="shared" si="361"/>
        <v>4654</v>
      </c>
      <c r="B4661" s="12" t="s">
        <v>411</v>
      </c>
      <c r="C4661" s="272">
        <v>45231</v>
      </c>
      <c r="D4661" s="272">
        <v>45245</v>
      </c>
      <c r="E4661" s="196">
        <f t="shared" si="365"/>
        <v>45238</v>
      </c>
      <c r="F4661" s="272">
        <v>45245</v>
      </c>
      <c r="G4661" s="272">
        <v>45279</v>
      </c>
      <c r="H4661" s="12" t="s">
        <v>157</v>
      </c>
      <c r="I4661" s="234">
        <v>122.81</v>
      </c>
      <c r="J4661" s="272">
        <v>45280</v>
      </c>
      <c r="K4661" s="17">
        <f t="shared" si="364"/>
        <v>41.5</v>
      </c>
      <c r="L4661" s="283">
        <f t="shared" si="362"/>
        <v>4.9946860712946167E-7</v>
      </c>
      <c r="M4661" s="22">
        <f t="shared" si="363"/>
        <v>2.0727947195872659E-5</v>
      </c>
    </row>
    <row r="4662" spans="1:13">
      <c r="A4662" s="16">
        <f t="shared" si="361"/>
        <v>4655</v>
      </c>
      <c r="B4662" s="12" t="s">
        <v>411</v>
      </c>
      <c r="C4662" s="272">
        <v>45231</v>
      </c>
      <c r="D4662" s="272">
        <v>45245</v>
      </c>
      <c r="E4662" s="196">
        <f t="shared" si="365"/>
        <v>45238</v>
      </c>
      <c r="F4662" s="272">
        <v>45245</v>
      </c>
      <c r="G4662" s="272">
        <v>45247</v>
      </c>
      <c r="H4662" s="12" t="s">
        <v>152</v>
      </c>
      <c r="I4662" s="234">
        <v>57.66</v>
      </c>
      <c r="J4662" s="272">
        <v>45250</v>
      </c>
      <c r="K4662" s="17">
        <f t="shared" si="364"/>
        <v>9.5</v>
      </c>
      <c r="L4662" s="283">
        <f t="shared" si="362"/>
        <v>2.3450337828421755E-7</v>
      </c>
      <c r="M4662" s="22">
        <f t="shared" si="363"/>
        <v>2.2277820937000666E-6</v>
      </c>
    </row>
    <row r="4663" spans="1:13">
      <c r="A4663" s="16">
        <f t="shared" si="361"/>
        <v>4656</v>
      </c>
      <c r="B4663" s="12" t="s">
        <v>411</v>
      </c>
      <c r="C4663" s="272">
        <v>45231</v>
      </c>
      <c r="D4663" s="272">
        <v>45245</v>
      </c>
      <c r="E4663" s="196">
        <f t="shared" si="365"/>
        <v>45238</v>
      </c>
      <c r="F4663" s="272">
        <v>45245</v>
      </c>
      <c r="G4663" s="272">
        <v>45247</v>
      </c>
      <c r="H4663" s="12" t="s">
        <v>156</v>
      </c>
      <c r="I4663" s="234">
        <v>143.97</v>
      </c>
      <c r="J4663" s="272">
        <v>45250</v>
      </c>
      <c r="K4663" s="17">
        <f t="shared" si="364"/>
        <v>9.5</v>
      </c>
      <c r="L4663" s="283">
        <f t="shared" si="362"/>
        <v>5.8552638521642046E-7</v>
      </c>
      <c r="M4663" s="22">
        <f t="shared" si="363"/>
        <v>5.5625006595559946E-6</v>
      </c>
    </row>
    <row r="4664" spans="1:13">
      <c r="A4664" s="16">
        <f t="shared" si="361"/>
        <v>4657</v>
      </c>
      <c r="B4664" s="12" t="s">
        <v>411</v>
      </c>
      <c r="C4664" s="272">
        <v>45231</v>
      </c>
      <c r="D4664" s="272">
        <v>45245</v>
      </c>
      <c r="E4664" s="196">
        <f t="shared" si="365"/>
        <v>45238</v>
      </c>
      <c r="F4664" s="272">
        <v>45245</v>
      </c>
      <c r="G4664" s="272">
        <v>45251</v>
      </c>
      <c r="H4664" s="12" t="s">
        <v>166</v>
      </c>
      <c r="I4664" s="234">
        <v>374.14</v>
      </c>
      <c r="J4664" s="272">
        <v>45252</v>
      </c>
      <c r="K4664" s="17">
        <f t="shared" si="364"/>
        <v>13.5</v>
      </c>
      <c r="L4664" s="283">
        <f t="shared" si="362"/>
        <v>1.5216284070630794E-6</v>
      </c>
      <c r="M4664" s="22">
        <f t="shared" si="363"/>
        <v>2.054198349535157E-5</v>
      </c>
    </row>
    <row r="4665" spans="1:13">
      <c r="A4665" s="16">
        <f t="shared" si="361"/>
        <v>4658</v>
      </c>
      <c r="B4665" s="12" t="s">
        <v>411</v>
      </c>
      <c r="C4665" s="272">
        <v>45231</v>
      </c>
      <c r="D4665" s="272">
        <v>45245</v>
      </c>
      <c r="E4665" s="196">
        <f t="shared" si="365"/>
        <v>45238</v>
      </c>
      <c r="F4665" s="272">
        <v>45245</v>
      </c>
      <c r="G4665" s="272">
        <v>45279</v>
      </c>
      <c r="H4665" s="12" t="s">
        <v>154</v>
      </c>
      <c r="I4665" s="234">
        <v>633.57000000000005</v>
      </c>
      <c r="J4665" s="272">
        <v>45280</v>
      </c>
      <c r="K4665" s="17">
        <f t="shared" si="364"/>
        <v>41.5</v>
      </c>
      <c r="L4665" s="283">
        <f t="shared" si="362"/>
        <v>2.5767309292322532E-6</v>
      </c>
      <c r="M4665" s="22">
        <f t="shared" si="363"/>
        <v>1.0693433356313851E-4</v>
      </c>
    </row>
    <row r="4666" spans="1:13">
      <c r="A4666" s="16">
        <f t="shared" si="361"/>
        <v>4659</v>
      </c>
      <c r="B4666" s="12" t="s">
        <v>411</v>
      </c>
      <c r="C4666" s="272">
        <v>45231</v>
      </c>
      <c r="D4666" s="272">
        <v>45245</v>
      </c>
      <c r="E4666" s="196">
        <f t="shared" si="365"/>
        <v>45238</v>
      </c>
      <c r="F4666" s="272">
        <v>45245</v>
      </c>
      <c r="G4666" s="272">
        <v>45279</v>
      </c>
      <c r="H4666" s="12" t="s">
        <v>157</v>
      </c>
      <c r="I4666" s="234">
        <v>9682.7200000000012</v>
      </c>
      <c r="J4666" s="272">
        <v>45280</v>
      </c>
      <c r="K4666" s="17">
        <f t="shared" si="364"/>
        <v>41.5</v>
      </c>
      <c r="L4666" s="283">
        <f t="shared" si="362"/>
        <v>3.9379648820328813E-5</v>
      </c>
      <c r="M4666" s="22">
        <f t="shared" si="363"/>
        <v>1.6342554260436457E-3</v>
      </c>
    </row>
    <row r="4667" spans="1:13">
      <c r="A4667" s="16">
        <f t="shared" si="361"/>
        <v>4660</v>
      </c>
      <c r="B4667" s="12" t="s">
        <v>411</v>
      </c>
      <c r="C4667" s="272">
        <v>45231</v>
      </c>
      <c r="D4667" s="272">
        <v>45245</v>
      </c>
      <c r="E4667" s="196">
        <f t="shared" si="365"/>
        <v>45238</v>
      </c>
      <c r="F4667" s="272">
        <v>45245</v>
      </c>
      <c r="G4667" s="272">
        <v>45279</v>
      </c>
      <c r="H4667" s="12" t="s">
        <v>157</v>
      </c>
      <c r="I4667" s="234">
        <v>150.24</v>
      </c>
      <c r="J4667" s="272">
        <v>45280</v>
      </c>
      <c r="K4667" s="17">
        <f t="shared" si="364"/>
        <v>41.5</v>
      </c>
      <c r="L4667" s="283">
        <f t="shared" si="362"/>
        <v>6.1102649242838789E-7</v>
      </c>
      <c r="M4667" s="22">
        <f t="shared" si="363"/>
        <v>2.5357599435778099E-5</v>
      </c>
    </row>
    <row r="4668" spans="1:13">
      <c r="A4668" s="16">
        <f t="shared" si="361"/>
        <v>4661</v>
      </c>
      <c r="B4668" s="12" t="s">
        <v>411</v>
      </c>
      <c r="C4668" s="272">
        <v>45231</v>
      </c>
      <c r="D4668" s="272">
        <v>45245</v>
      </c>
      <c r="E4668" s="196">
        <f t="shared" si="365"/>
        <v>45238</v>
      </c>
      <c r="F4668" s="272">
        <v>45245</v>
      </c>
      <c r="G4668" s="272">
        <v>45321</v>
      </c>
      <c r="H4668" s="12" t="s">
        <v>152</v>
      </c>
      <c r="I4668" s="234">
        <v>22.96</v>
      </c>
      <c r="J4668" s="272">
        <v>45322</v>
      </c>
      <c r="K4668" s="17">
        <f t="shared" si="364"/>
        <v>83.5</v>
      </c>
      <c r="L4668" s="283">
        <f t="shared" si="362"/>
        <v>9.3378383028193469E-8</v>
      </c>
      <c r="M4668" s="22">
        <f t="shared" si="363"/>
        <v>7.797094982854154E-6</v>
      </c>
    </row>
    <row r="4669" spans="1:13">
      <c r="A4669" s="16">
        <f t="shared" si="361"/>
        <v>4662</v>
      </c>
      <c r="B4669" s="12" t="s">
        <v>411</v>
      </c>
      <c r="C4669" s="272">
        <v>45231</v>
      </c>
      <c r="D4669" s="272">
        <v>45245</v>
      </c>
      <c r="E4669" s="196">
        <f t="shared" si="365"/>
        <v>45238</v>
      </c>
      <c r="F4669" s="272">
        <v>45245</v>
      </c>
      <c r="G4669" s="272">
        <v>45274</v>
      </c>
      <c r="H4669" s="12" t="s">
        <v>153</v>
      </c>
      <c r="I4669" s="234">
        <v>34.93</v>
      </c>
      <c r="J4669" s="272">
        <v>45275</v>
      </c>
      <c r="K4669" s="17">
        <f t="shared" si="364"/>
        <v>36.5</v>
      </c>
      <c r="L4669" s="283">
        <f t="shared" si="362"/>
        <v>1.4206040588740408E-7</v>
      </c>
      <c r="M4669" s="22">
        <f t="shared" si="363"/>
        <v>5.1852048148902484E-6</v>
      </c>
    </row>
    <row r="4670" spans="1:13">
      <c r="A4670" s="16">
        <f t="shared" si="361"/>
        <v>4663</v>
      </c>
      <c r="B4670" s="12" t="s">
        <v>411</v>
      </c>
      <c r="C4670" s="272">
        <v>45231</v>
      </c>
      <c r="D4670" s="272">
        <v>45245</v>
      </c>
      <c r="E4670" s="196">
        <f t="shared" si="365"/>
        <v>45238</v>
      </c>
      <c r="F4670" s="272">
        <v>45245</v>
      </c>
      <c r="G4670" s="272">
        <v>45279</v>
      </c>
      <c r="H4670" s="12" t="s">
        <v>157</v>
      </c>
      <c r="I4670" s="234">
        <v>313.05</v>
      </c>
      <c r="J4670" s="272">
        <v>45280</v>
      </c>
      <c r="K4670" s="17">
        <f t="shared" si="364"/>
        <v>41.5</v>
      </c>
      <c r="L4670" s="283">
        <f t="shared" si="362"/>
        <v>1.2731752093630647E-6</v>
      </c>
      <c r="M4670" s="22">
        <f t="shared" si="363"/>
        <v>5.2836771188567182E-5</v>
      </c>
    </row>
    <row r="4671" spans="1:13">
      <c r="A4671" s="16">
        <f t="shared" si="361"/>
        <v>4664</v>
      </c>
      <c r="B4671" s="12" t="s">
        <v>411</v>
      </c>
      <c r="C4671" s="272">
        <v>45231</v>
      </c>
      <c r="D4671" s="272">
        <v>45245</v>
      </c>
      <c r="E4671" s="196">
        <f t="shared" si="365"/>
        <v>45238</v>
      </c>
      <c r="F4671" s="272">
        <v>45245</v>
      </c>
      <c r="G4671" s="272">
        <v>45279</v>
      </c>
      <c r="H4671" s="12" t="s">
        <v>166</v>
      </c>
      <c r="I4671" s="234">
        <v>249</v>
      </c>
      <c r="J4671" s="272">
        <v>45280</v>
      </c>
      <c r="K4671" s="17">
        <f t="shared" si="364"/>
        <v>41.5</v>
      </c>
      <c r="L4671" s="283">
        <f t="shared" si="362"/>
        <v>1.0126836835374639E-6</v>
      </c>
      <c r="M4671" s="22">
        <f t="shared" si="363"/>
        <v>4.2026372866804747E-5</v>
      </c>
    </row>
    <row r="4672" spans="1:13">
      <c r="A4672" s="16">
        <f t="shared" si="361"/>
        <v>4665</v>
      </c>
      <c r="B4672" s="12" t="s">
        <v>411</v>
      </c>
      <c r="C4672" s="272">
        <v>45231</v>
      </c>
      <c r="D4672" s="272">
        <v>45245</v>
      </c>
      <c r="E4672" s="196">
        <f t="shared" si="365"/>
        <v>45238</v>
      </c>
      <c r="F4672" s="272">
        <v>45245</v>
      </c>
      <c r="G4672" s="272">
        <v>45251</v>
      </c>
      <c r="H4672" s="12" t="s">
        <v>164</v>
      </c>
      <c r="I4672" s="234">
        <v>13.43</v>
      </c>
      <c r="J4672" s="272">
        <v>45252</v>
      </c>
      <c r="K4672" s="17">
        <f t="shared" si="364"/>
        <v>13.5</v>
      </c>
      <c r="L4672" s="283">
        <f t="shared" si="362"/>
        <v>5.4619846867100964E-8</v>
      </c>
      <c r="M4672" s="22">
        <f t="shared" si="363"/>
        <v>7.37367932705863E-7</v>
      </c>
    </row>
    <row r="4673" spans="1:13">
      <c r="A4673" s="16">
        <f t="shared" si="361"/>
        <v>4666</v>
      </c>
      <c r="B4673" s="12" t="s">
        <v>411</v>
      </c>
      <c r="C4673" s="272">
        <v>45231</v>
      </c>
      <c r="D4673" s="272">
        <v>45245</v>
      </c>
      <c r="E4673" s="196">
        <f t="shared" si="365"/>
        <v>45238</v>
      </c>
      <c r="F4673" s="272">
        <v>45245</v>
      </c>
      <c r="G4673" s="272">
        <v>45251</v>
      </c>
      <c r="H4673" s="12" t="s">
        <v>166</v>
      </c>
      <c r="I4673" s="234">
        <v>1610.8600000000001</v>
      </c>
      <c r="J4673" s="272">
        <v>45252</v>
      </c>
      <c r="K4673" s="17">
        <f t="shared" si="364"/>
        <v>13.5</v>
      </c>
      <c r="L4673" s="283">
        <f t="shared" si="362"/>
        <v>6.5513720420207198E-6</v>
      </c>
      <c r="M4673" s="22">
        <f t="shared" si="363"/>
        <v>8.8443522567279711E-5</v>
      </c>
    </row>
    <row r="4674" spans="1:13">
      <c r="A4674" s="16">
        <f t="shared" si="361"/>
        <v>4667</v>
      </c>
      <c r="B4674" s="12" t="s">
        <v>411</v>
      </c>
      <c r="C4674" s="272">
        <v>45231</v>
      </c>
      <c r="D4674" s="272">
        <v>45245</v>
      </c>
      <c r="E4674" s="196">
        <f t="shared" si="365"/>
        <v>45238</v>
      </c>
      <c r="F4674" s="272">
        <v>45245</v>
      </c>
      <c r="G4674" s="272">
        <v>45321</v>
      </c>
      <c r="H4674" s="12" t="s">
        <v>152</v>
      </c>
      <c r="I4674" s="234">
        <v>97.289999999999992</v>
      </c>
      <c r="J4674" s="272">
        <v>45322</v>
      </c>
      <c r="K4674" s="17">
        <f t="shared" si="364"/>
        <v>83.5</v>
      </c>
      <c r="L4674" s="283">
        <f t="shared" si="362"/>
        <v>3.9567869707373437E-7</v>
      </c>
      <c r="M4674" s="22">
        <f t="shared" si="363"/>
        <v>3.3039171205656822E-5</v>
      </c>
    </row>
    <row r="4675" spans="1:13">
      <c r="A4675" s="16">
        <f t="shared" si="361"/>
        <v>4668</v>
      </c>
      <c r="B4675" s="12" t="s">
        <v>411</v>
      </c>
      <c r="C4675" s="272">
        <v>45231</v>
      </c>
      <c r="D4675" s="272">
        <v>45245</v>
      </c>
      <c r="E4675" s="196">
        <f t="shared" si="365"/>
        <v>45238</v>
      </c>
      <c r="F4675" s="272">
        <v>45245</v>
      </c>
      <c r="G4675" s="272">
        <v>45321</v>
      </c>
      <c r="H4675" s="12" t="s">
        <v>165</v>
      </c>
      <c r="I4675" s="234">
        <v>56.44</v>
      </c>
      <c r="J4675" s="272">
        <v>45322</v>
      </c>
      <c r="K4675" s="17">
        <f t="shared" si="364"/>
        <v>83.5</v>
      </c>
      <c r="L4675" s="283">
        <f t="shared" si="362"/>
        <v>2.2954163493515849E-7</v>
      </c>
      <c r="M4675" s="22">
        <f t="shared" si="363"/>
        <v>1.9166726517085735E-5</v>
      </c>
    </row>
    <row r="4676" spans="1:13">
      <c r="A4676" s="16">
        <f t="shared" si="361"/>
        <v>4669</v>
      </c>
      <c r="B4676" s="12" t="s">
        <v>411</v>
      </c>
      <c r="C4676" s="272">
        <v>45231</v>
      </c>
      <c r="D4676" s="272">
        <v>45245</v>
      </c>
      <c r="E4676" s="196">
        <f t="shared" si="365"/>
        <v>45238</v>
      </c>
      <c r="F4676" s="272">
        <v>45245</v>
      </c>
      <c r="G4676" s="272">
        <v>45279</v>
      </c>
      <c r="H4676" s="12" t="s">
        <v>164</v>
      </c>
      <c r="I4676" s="234">
        <v>5512.1799999999994</v>
      </c>
      <c r="J4676" s="272">
        <v>45280</v>
      </c>
      <c r="K4676" s="17">
        <f t="shared" si="364"/>
        <v>41.5</v>
      </c>
      <c r="L4676" s="283">
        <f t="shared" si="362"/>
        <v>2.2418051191652762E-5</v>
      </c>
      <c r="M4676" s="22">
        <f t="shared" si="363"/>
        <v>9.303491244535896E-4</v>
      </c>
    </row>
    <row r="4677" spans="1:13">
      <c r="A4677" s="16">
        <f t="shared" si="361"/>
        <v>4670</v>
      </c>
      <c r="B4677" s="12" t="s">
        <v>411</v>
      </c>
      <c r="C4677" s="272">
        <v>45231</v>
      </c>
      <c r="D4677" s="272">
        <v>45245</v>
      </c>
      <c r="E4677" s="196">
        <f t="shared" si="365"/>
        <v>45238</v>
      </c>
      <c r="F4677" s="272">
        <v>45245</v>
      </c>
      <c r="G4677" s="272">
        <v>45279</v>
      </c>
      <c r="H4677" s="12" t="s">
        <v>166</v>
      </c>
      <c r="I4677" s="234">
        <v>87570.320000000022</v>
      </c>
      <c r="J4677" s="272">
        <v>45280</v>
      </c>
      <c r="K4677" s="17">
        <f t="shared" si="364"/>
        <v>41.5</v>
      </c>
      <c r="L4677" s="283">
        <f t="shared" si="362"/>
        <v>3.5614873183194566E-4</v>
      </c>
      <c r="M4677" s="22">
        <f t="shared" si="363"/>
        <v>1.4780172371025744E-2</v>
      </c>
    </row>
    <row r="4678" spans="1:13">
      <c r="A4678" s="16">
        <f t="shared" si="361"/>
        <v>4671</v>
      </c>
      <c r="B4678" s="12" t="s">
        <v>411</v>
      </c>
      <c r="C4678" s="272">
        <v>45231</v>
      </c>
      <c r="D4678" s="272">
        <v>45245</v>
      </c>
      <c r="E4678" s="196">
        <f t="shared" si="365"/>
        <v>45238</v>
      </c>
      <c r="F4678" s="272">
        <v>45245</v>
      </c>
      <c r="G4678" s="272">
        <v>45279</v>
      </c>
      <c r="H4678" s="12" t="s">
        <v>157</v>
      </c>
      <c r="I4678" s="234">
        <v>259.54999999999995</v>
      </c>
      <c r="J4678" s="272">
        <v>45280</v>
      </c>
      <c r="K4678" s="17">
        <f t="shared" si="364"/>
        <v>41.5</v>
      </c>
      <c r="L4678" s="283">
        <f t="shared" si="362"/>
        <v>1.0555905624985892E-6</v>
      </c>
      <c r="M4678" s="22">
        <f t="shared" si="363"/>
        <v>4.3807008343691449E-5</v>
      </c>
    </row>
    <row r="4679" spans="1:13">
      <c r="A4679" s="16">
        <f t="shared" si="361"/>
        <v>4672</v>
      </c>
      <c r="B4679" s="12" t="s">
        <v>411</v>
      </c>
      <c r="C4679" s="272">
        <v>45231</v>
      </c>
      <c r="D4679" s="272">
        <v>45245</v>
      </c>
      <c r="E4679" s="196">
        <f t="shared" si="365"/>
        <v>45238</v>
      </c>
      <c r="F4679" s="272">
        <v>45245</v>
      </c>
      <c r="G4679" s="272">
        <v>45279</v>
      </c>
      <c r="H4679" s="12" t="s">
        <v>157</v>
      </c>
      <c r="I4679" s="234">
        <v>100.4</v>
      </c>
      <c r="J4679" s="272">
        <v>45280</v>
      </c>
      <c r="K4679" s="17">
        <f t="shared" si="364"/>
        <v>41.5</v>
      </c>
      <c r="L4679" s="283">
        <f t="shared" si="362"/>
        <v>4.0832707561108989E-7</v>
      </c>
      <c r="M4679" s="22">
        <f t="shared" si="363"/>
        <v>1.694557363786023E-5</v>
      </c>
    </row>
    <row r="4680" spans="1:13">
      <c r="A4680" s="16">
        <f t="shared" si="361"/>
        <v>4673</v>
      </c>
      <c r="B4680" s="12" t="s">
        <v>411</v>
      </c>
      <c r="C4680" s="272">
        <v>45231</v>
      </c>
      <c r="D4680" s="272">
        <v>45245</v>
      </c>
      <c r="E4680" s="196">
        <f t="shared" si="365"/>
        <v>45238</v>
      </c>
      <c r="F4680" s="272">
        <v>45245</v>
      </c>
      <c r="G4680" s="272">
        <v>45279</v>
      </c>
      <c r="H4680" s="12" t="s">
        <v>157</v>
      </c>
      <c r="I4680" s="234">
        <v>114.44999999999999</v>
      </c>
      <c r="J4680" s="272">
        <v>45280</v>
      </c>
      <c r="K4680" s="17">
        <f t="shared" si="364"/>
        <v>41.5</v>
      </c>
      <c r="L4680" s="283">
        <f t="shared" si="362"/>
        <v>4.6546846418017162E-7</v>
      </c>
      <c r="M4680" s="22">
        <f t="shared" si="363"/>
        <v>1.9316941263477123E-5</v>
      </c>
    </row>
    <row r="4681" spans="1:13">
      <c r="A4681" s="16">
        <f t="shared" ref="A4681:A4744" si="366">A4680+1</f>
        <v>4674</v>
      </c>
      <c r="B4681" s="12" t="s">
        <v>411</v>
      </c>
      <c r="C4681" s="272">
        <v>45231</v>
      </c>
      <c r="D4681" s="272">
        <v>45245</v>
      </c>
      <c r="E4681" s="196">
        <f t="shared" si="365"/>
        <v>45238</v>
      </c>
      <c r="F4681" s="272">
        <v>45245</v>
      </c>
      <c r="G4681" s="272">
        <v>45279</v>
      </c>
      <c r="H4681" s="12" t="s">
        <v>157</v>
      </c>
      <c r="I4681" s="234">
        <v>1131.44</v>
      </c>
      <c r="J4681" s="272">
        <v>45280</v>
      </c>
      <c r="K4681" s="17">
        <f t="shared" si="364"/>
        <v>41.5</v>
      </c>
      <c r="L4681" s="283">
        <f t="shared" si="362"/>
        <v>4.6015695859503144E-6</v>
      </c>
      <c r="M4681" s="22">
        <f t="shared" si="363"/>
        <v>1.9096513781693804E-4</v>
      </c>
    </row>
    <row r="4682" spans="1:13">
      <c r="A4682" s="16">
        <f t="shared" si="366"/>
        <v>4675</v>
      </c>
      <c r="B4682" s="12" t="s">
        <v>411</v>
      </c>
      <c r="C4682" s="272">
        <v>45231</v>
      </c>
      <c r="D4682" s="272">
        <v>45245</v>
      </c>
      <c r="E4682" s="196">
        <f t="shared" si="365"/>
        <v>45238</v>
      </c>
      <c r="F4682" s="272">
        <v>45245</v>
      </c>
      <c r="G4682" s="272">
        <v>45321</v>
      </c>
      <c r="H4682" s="12" t="s">
        <v>154</v>
      </c>
      <c r="I4682" s="234">
        <v>496.11999999999995</v>
      </c>
      <c r="J4682" s="272">
        <v>45322</v>
      </c>
      <c r="K4682" s="17">
        <f t="shared" si="364"/>
        <v>83.5</v>
      </c>
      <c r="L4682" s="283">
        <f t="shared" ref="L4682:L4745" si="367">I4682/$I$5449</f>
        <v>2.0177214019140826E-6</v>
      </c>
      <c r="M4682" s="22">
        <f t="shared" ref="M4682:M4745" si="368">L4682*K4682</f>
        <v>1.684797370598259E-4</v>
      </c>
    </row>
    <row r="4683" spans="1:13">
      <c r="A4683" s="16">
        <f t="shared" si="366"/>
        <v>4676</v>
      </c>
      <c r="B4683" s="12" t="s">
        <v>411</v>
      </c>
      <c r="C4683" s="272">
        <v>45231</v>
      </c>
      <c r="D4683" s="272">
        <v>45245</v>
      </c>
      <c r="E4683" s="196">
        <f t="shared" si="365"/>
        <v>45238</v>
      </c>
      <c r="F4683" s="272">
        <v>45245</v>
      </c>
      <c r="G4683" s="272">
        <v>45321</v>
      </c>
      <c r="H4683" s="12" t="s">
        <v>165</v>
      </c>
      <c r="I4683" s="234">
        <v>6.3</v>
      </c>
      <c r="J4683" s="272">
        <v>45322</v>
      </c>
      <c r="K4683" s="17">
        <f t="shared" ref="K4683:K4746" si="369">(G4683-D4683)+((D4683-C4683+1)/2)</f>
        <v>83.5</v>
      </c>
      <c r="L4683" s="283">
        <f t="shared" si="367"/>
        <v>2.5622117294321377E-8</v>
      </c>
      <c r="M4683" s="22">
        <f t="shared" si="368"/>
        <v>2.1394467940758352E-6</v>
      </c>
    </row>
    <row r="4684" spans="1:13">
      <c r="A4684" s="16">
        <f t="shared" si="366"/>
        <v>4677</v>
      </c>
      <c r="B4684" s="12" t="s">
        <v>411</v>
      </c>
      <c r="C4684" s="272">
        <v>45231</v>
      </c>
      <c r="D4684" s="272">
        <v>45245</v>
      </c>
      <c r="E4684" s="196">
        <f t="shared" si="365"/>
        <v>45238</v>
      </c>
      <c r="F4684" s="272">
        <v>45245</v>
      </c>
      <c r="G4684" s="272">
        <v>45252</v>
      </c>
      <c r="H4684" s="12" t="s">
        <v>166</v>
      </c>
      <c r="I4684" s="234">
        <v>20525.11</v>
      </c>
      <c r="J4684" s="272">
        <v>45257</v>
      </c>
      <c r="K4684" s="17">
        <f t="shared" si="369"/>
        <v>14.5</v>
      </c>
      <c r="L4684" s="283">
        <f t="shared" si="367"/>
        <v>8.3475678714102955E-5</v>
      </c>
      <c r="M4684" s="22">
        <f t="shared" si="368"/>
        <v>1.2103973413544928E-3</v>
      </c>
    </row>
    <row r="4685" spans="1:13">
      <c r="A4685" s="16">
        <f t="shared" si="366"/>
        <v>4678</v>
      </c>
      <c r="B4685" s="12" t="s">
        <v>411</v>
      </c>
      <c r="C4685" s="272">
        <v>45231</v>
      </c>
      <c r="D4685" s="272">
        <v>45245</v>
      </c>
      <c r="E4685" s="196">
        <f t="shared" si="365"/>
        <v>45238</v>
      </c>
      <c r="F4685" s="272">
        <v>45245</v>
      </c>
      <c r="G4685" s="272">
        <v>45252</v>
      </c>
      <c r="H4685" s="12" t="s">
        <v>164</v>
      </c>
      <c r="I4685" s="234">
        <v>28191.450000000012</v>
      </c>
      <c r="J4685" s="272">
        <v>45257</v>
      </c>
      <c r="K4685" s="17">
        <f t="shared" si="369"/>
        <v>14.5</v>
      </c>
      <c r="L4685" s="283">
        <f t="shared" si="367"/>
        <v>1.1465470453920583E-4</v>
      </c>
      <c r="M4685" s="22">
        <f t="shared" si="368"/>
        <v>1.6624932158184845E-3</v>
      </c>
    </row>
    <row r="4686" spans="1:13">
      <c r="A4686" s="16">
        <f t="shared" si="366"/>
        <v>4679</v>
      </c>
      <c r="B4686" s="12" t="s">
        <v>411</v>
      </c>
      <c r="C4686" s="272">
        <v>45231</v>
      </c>
      <c r="D4686" s="272">
        <v>45245</v>
      </c>
      <c r="E4686" s="196">
        <f t="shared" si="365"/>
        <v>45238</v>
      </c>
      <c r="F4686" s="272">
        <v>45245</v>
      </c>
      <c r="G4686" s="272">
        <v>45279</v>
      </c>
      <c r="H4686" s="12" t="s">
        <v>154</v>
      </c>
      <c r="I4686" s="234">
        <v>379.84000000000003</v>
      </c>
      <c r="J4686" s="272">
        <v>45280</v>
      </c>
      <c r="K4686" s="17">
        <f t="shared" si="369"/>
        <v>41.5</v>
      </c>
      <c r="L4686" s="283">
        <f t="shared" si="367"/>
        <v>1.5448103227103227E-6</v>
      </c>
      <c r="M4686" s="22">
        <f t="shared" si="368"/>
        <v>6.4109628392478385E-5</v>
      </c>
    </row>
    <row r="4687" spans="1:13">
      <c r="A4687" s="16">
        <f t="shared" si="366"/>
        <v>4680</v>
      </c>
      <c r="B4687" s="12" t="s">
        <v>411</v>
      </c>
      <c r="C4687" s="272">
        <v>45231</v>
      </c>
      <c r="D4687" s="272">
        <v>45245</v>
      </c>
      <c r="E4687" s="196">
        <f t="shared" si="365"/>
        <v>45238</v>
      </c>
      <c r="F4687" s="272">
        <v>45245</v>
      </c>
      <c r="G4687" s="272">
        <v>45279</v>
      </c>
      <c r="H4687" s="12" t="s">
        <v>157</v>
      </c>
      <c r="I4687" s="234">
        <v>1726.8700000000001</v>
      </c>
      <c r="J4687" s="272">
        <v>45280</v>
      </c>
      <c r="K4687" s="17">
        <f t="shared" si="369"/>
        <v>41.5</v>
      </c>
      <c r="L4687" s="283">
        <f t="shared" si="367"/>
        <v>7.023185030483295E-6</v>
      </c>
      <c r="M4687" s="22">
        <f t="shared" si="368"/>
        <v>2.9146217876505672E-4</v>
      </c>
    </row>
    <row r="4688" spans="1:13">
      <c r="A4688" s="16">
        <f t="shared" si="366"/>
        <v>4681</v>
      </c>
      <c r="B4688" s="12" t="s">
        <v>411</v>
      </c>
      <c r="C4688" s="272">
        <v>45231</v>
      </c>
      <c r="D4688" s="272">
        <v>45245</v>
      </c>
      <c r="E4688" s="196">
        <f t="shared" si="365"/>
        <v>45238</v>
      </c>
      <c r="F4688" s="272">
        <v>45245</v>
      </c>
      <c r="G4688" s="272">
        <v>45279</v>
      </c>
      <c r="H4688" s="12" t="s">
        <v>157</v>
      </c>
      <c r="I4688" s="234">
        <v>445.53000000000003</v>
      </c>
      <c r="J4688" s="272">
        <v>45280</v>
      </c>
      <c r="K4688" s="17">
        <f t="shared" si="369"/>
        <v>41.5</v>
      </c>
      <c r="L4688" s="283">
        <f t="shared" si="367"/>
        <v>1.8119717330379372E-6</v>
      </c>
      <c r="M4688" s="22">
        <f t="shared" si="368"/>
        <v>7.5196826921074397E-5</v>
      </c>
    </row>
    <row r="4689" spans="1:13">
      <c r="A4689" s="16">
        <f t="shared" si="366"/>
        <v>4682</v>
      </c>
      <c r="B4689" s="12" t="s">
        <v>411</v>
      </c>
      <c r="C4689" s="272">
        <v>45231</v>
      </c>
      <c r="D4689" s="272">
        <v>45245</v>
      </c>
      <c r="E4689" s="196">
        <f t="shared" si="365"/>
        <v>45238</v>
      </c>
      <c r="F4689" s="272">
        <v>45245</v>
      </c>
      <c r="G4689" s="272">
        <v>45321</v>
      </c>
      <c r="H4689" s="12" t="s">
        <v>156</v>
      </c>
      <c r="I4689" s="234">
        <v>20.22</v>
      </c>
      <c r="J4689" s="272">
        <v>45322</v>
      </c>
      <c r="K4689" s="17">
        <f t="shared" si="369"/>
        <v>83.5</v>
      </c>
      <c r="L4689" s="283">
        <f t="shared" si="367"/>
        <v>8.223479550653623E-8</v>
      </c>
      <c r="M4689" s="22">
        <f t="shared" si="368"/>
        <v>6.8666054247957754E-6</v>
      </c>
    </row>
    <row r="4690" spans="1:13">
      <c r="A4690" s="16">
        <f t="shared" si="366"/>
        <v>4683</v>
      </c>
      <c r="B4690" s="12" t="s">
        <v>411</v>
      </c>
      <c r="C4690" s="272">
        <v>45231</v>
      </c>
      <c r="D4690" s="272">
        <v>45245</v>
      </c>
      <c r="E4690" s="196">
        <f t="shared" si="365"/>
        <v>45238</v>
      </c>
      <c r="F4690" s="272">
        <v>45245</v>
      </c>
      <c r="G4690" s="272">
        <v>45289</v>
      </c>
      <c r="H4690" s="12" t="s">
        <v>166</v>
      </c>
      <c r="I4690" s="234">
        <v>133.99</v>
      </c>
      <c r="J4690" s="272">
        <v>45293</v>
      </c>
      <c r="K4690" s="17">
        <f t="shared" si="369"/>
        <v>51.5</v>
      </c>
      <c r="L4690" s="283">
        <f t="shared" si="367"/>
        <v>5.4493769782001928E-7</v>
      </c>
      <c r="M4690" s="22">
        <f t="shared" si="368"/>
        <v>2.8064291437730995E-5</v>
      </c>
    </row>
    <row r="4691" spans="1:13">
      <c r="A4691" s="16">
        <f t="shared" si="366"/>
        <v>4684</v>
      </c>
      <c r="B4691" s="12" t="s">
        <v>411</v>
      </c>
      <c r="C4691" s="272">
        <v>45231</v>
      </c>
      <c r="D4691" s="272">
        <v>45245</v>
      </c>
      <c r="E4691" s="196">
        <f t="shared" si="365"/>
        <v>45238</v>
      </c>
      <c r="F4691" s="272">
        <v>45245</v>
      </c>
      <c r="G4691" s="272">
        <v>45247</v>
      </c>
      <c r="H4691" s="12" t="s">
        <v>156</v>
      </c>
      <c r="I4691" s="234">
        <v>5.17</v>
      </c>
      <c r="J4691" s="272">
        <v>45250</v>
      </c>
      <c r="K4691" s="17">
        <f t="shared" si="369"/>
        <v>9.5</v>
      </c>
      <c r="L4691" s="283">
        <f t="shared" si="367"/>
        <v>2.1026404192324051E-8</v>
      </c>
      <c r="M4691" s="22">
        <f t="shared" si="368"/>
        <v>1.9975083982707849E-7</v>
      </c>
    </row>
    <row r="4692" spans="1:13">
      <c r="A4692" s="16">
        <f t="shared" si="366"/>
        <v>4685</v>
      </c>
      <c r="B4692" s="12" t="s">
        <v>411</v>
      </c>
      <c r="C4692" s="272">
        <v>45231</v>
      </c>
      <c r="D4692" s="272">
        <v>45245</v>
      </c>
      <c r="E4692" s="196">
        <f t="shared" si="365"/>
        <v>45238</v>
      </c>
      <c r="F4692" s="272">
        <v>45245</v>
      </c>
      <c r="G4692" s="272">
        <v>45247</v>
      </c>
      <c r="H4692" s="12" t="s">
        <v>152</v>
      </c>
      <c r="I4692" s="234">
        <v>44.88</v>
      </c>
      <c r="J4692" s="272">
        <v>45250</v>
      </c>
      <c r="K4692" s="17">
        <f t="shared" si="369"/>
        <v>9.5</v>
      </c>
      <c r="L4692" s="283">
        <f t="shared" si="367"/>
        <v>1.8252708320145134E-7</v>
      </c>
      <c r="M4692" s="22">
        <f t="shared" si="368"/>
        <v>1.7340072904137877E-6</v>
      </c>
    </row>
    <row r="4693" spans="1:13">
      <c r="A4693" s="16">
        <f t="shared" si="366"/>
        <v>4686</v>
      </c>
      <c r="B4693" s="12" t="s">
        <v>411</v>
      </c>
      <c r="C4693" s="272">
        <v>45231</v>
      </c>
      <c r="D4693" s="272">
        <v>45245</v>
      </c>
      <c r="E4693" s="196">
        <f t="shared" si="365"/>
        <v>45238</v>
      </c>
      <c r="F4693" s="272">
        <v>45245</v>
      </c>
      <c r="G4693" s="272">
        <v>45321</v>
      </c>
      <c r="H4693" s="12" t="s">
        <v>424</v>
      </c>
      <c r="I4693" s="234">
        <v>3.56</v>
      </c>
      <c r="J4693" s="272">
        <v>45322</v>
      </c>
      <c r="K4693" s="17">
        <f t="shared" si="369"/>
        <v>83.5</v>
      </c>
      <c r="L4693" s="283">
        <f t="shared" si="367"/>
        <v>1.4478529772664143E-8</v>
      </c>
      <c r="M4693" s="22">
        <f t="shared" si="368"/>
        <v>1.2089572360174559E-6</v>
      </c>
    </row>
    <row r="4694" spans="1:13">
      <c r="A4694" s="16">
        <f t="shared" si="366"/>
        <v>4687</v>
      </c>
      <c r="B4694" s="12" t="s">
        <v>411</v>
      </c>
      <c r="C4694" s="272">
        <v>45231</v>
      </c>
      <c r="D4694" s="272">
        <v>45245</v>
      </c>
      <c r="E4694" s="196">
        <f t="shared" si="365"/>
        <v>45238</v>
      </c>
      <c r="F4694" s="272">
        <v>45245</v>
      </c>
      <c r="G4694" s="272">
        <v>45321</v>
      </c>
      <c r="H4694" s="12" t="s">
        <v>425</v>
      </c>
      <c r="I4694" s="234">
        <v>6.74</v>
      </c>
      <c r="J4694" s="272">
        <v>45322</v>
      </c>
      <c r="K4694" s="17">
        <f t="shared" si="369"/>
        <v>83.5</v>
      </c>
      <c r="L4694" s="283">
        <f t="shared" si="367"/>
        <v>2.7411598502178744E-8</v>
      </c>
      <c r="M4694" s="22">
        <f t="shared" si="368"/>
        <v>2.2888684749319251E-6</v>
      </c>
    </row>
    <row r="4695" spans="1:13">
      <c r="A4695" s="16">
        <f t="shared" si="366"/>
        <v>4688</v>
      </c>
      <c r="B4695" s="12" t="s">
        <v>411</v>
      </c>
      <c r="C4695" s="272">
        <v>45231</v>
      </c>
      <c r="D4695" s="272">
        <v>45245</v>
      </c>
      <c r="E4695" s="196">
        <f t="shared" si="365"/>
        <v>45238</v>
      </c>
      <c r="F4695" s="272">
        <v>45245</v>
      </c>
      <c r="G4695" s="272">
        <v>45321</v>
      </c>
      <c r="H4695" s="12" t="s">
        <v>152</v>
      </c>
      <c r="I4695" s="234">
        <v>28.13</v>
      </c>
      <c r="J4695" s="272">
        <v>45322</v>
      </c>
      <c r="K4695" s="17">
        <f t="shared" si="369"/>
        <v>83.5</v>
      </c>
      <c r="L4695" s="283">
        <f t="shared" si="367"/>
        <v>1.144047872205175E-7</v>
      </c>
      <c r="M4695" s="22">
        <f t="shared" si="368"/>
        <v>9.5527997329132113E-6</v>
      </c>
    </row>
    <row r="4696" spans="1:13">
      <c r="A4696" s="16">
        <f t="shared" si="366"/>
        <v>4689</v>
      </c>
      <c r="B4696" s="12" t="s">
        <v>411</v>
      </c>
      <c r="C4696" s="272">
        <v>45231</v>
      </c>
      <c r="D4696" s="272">
        <v>45245</v>
      </c>
      <c r="E4696" s="196">
        <f t="shared" si="365"/>
        <v>45238</v>
      </c>
      <c r="F4696" s="272">
        <v>45245</v>
      </c>
      <c r="G4696" s="272">
        <v>45321</v>
      </c>
      <c r="H4696" s="12" t="s">
        <v>156</v>
      </c>
      <c r="I4696" s="234">
        <v>49.149999999999991</v>
      </c>
      <c r="J4696" s="272">
        <v>45322</v>
      </c>
      <c r="K4696" s="17">
        <f t="shared" si="369"/>
        <v>83.5</v>
      </c>
      <c r="L4696" s="283">
        <f t="shared" si="367"/>
        <v>1.99893184923158E-7</v>
      </c>
      <c r="M4696" s="22">
        <f t="shared" si="368"/>
        <v>1.6691080941083693E-5</v>
      </c>
    </row>
    <row r="4697" spans="1:13">
      <c r="A4697" s="16">
        <f t="shared" si="366"/>
        <v>4690</v>
      </c>
      <c r="B4697" s="12" t="s">
        <v>411</v>
      </c>
      <c r="C4697" s="272">
        <v>45231</v>
      </c>
      <c r="D4697" s="272">
        <v>45245</v>
      </c>
      <c r="E4697" s="196">
        <f t="shared" si="365"/>
        <v>45238</v>
      </c>
      <c r="F4697" s="272">
        <v>45245</v>
      </c>
      <c r="G4697" s="272">
        <v>45279</v>
      </c>
      <c r="H4697" s="12" t="s">
        <v>157</v>
      </c>
      <c r="I4697" s="234">
        <v>477.34</v>
      </c>
      <c r="J4697" s="272">
        <v>45280</v>
      </c>
      <c r="K4697" s="17">
        <f t="shared" si="369"/>
        <v>41.5</v>
      </c>
      <c r="L4697" s="283">
        <f t="shared" si="367"/>
        <v>1.9413430903605343E-6</v>
      </c>
      <c r="M4697" s="22">
        <f t="shared" si="368"/>
        <v>8.0565738249962178E-5</v>
      </c>
    </row>
    <row r="4698" spans="1:13">
      <c r="A4698" s="16">
        <f t="shared" si="366"/>
        <v>4691</v>
      </c>
      <c r="B4698" s="12" t="s">
        <v>411</v>
      </c>
      <c r="C4698" s="272">
        <v>45231</v>
      </c>
      <c r="D4698" s="272">
        <v>45245</v>
      </c>
      <c r="E4698" s="196">
        <f t="shared" si="365"/>
        <v>45238</v>
      </c>
      <c r="F4698" s="272">
        <v>45245</v>
      </c>
      <c r="G4698" s="272">
        <v>45274</v>
      </c>
      <c r="H4698" s="12" t="s">
        <v>153</v>
      </c>
      <c r="I4698" s="234">
        <v>31.82</v>
      </c>
      <c r="J4698" s="272">
        <v>45275</v>
      </c>
      <c r="K4698" s="17">
        <f t="shared" si="369"/>
        <v>36.5</v>
      </c>
      <c r="L4698" s="283">
        <f t="shared" si="367"/>
        <v>1.2941202735004861E-7</v>
      </c>
      <c r="M4698" s="22">
        <f t="shared" si="368"/>
        <v>4.7235389982767739E-6</v>
      </c>
    </row>
    <row r="4699" spans="1:13">
      <c r="A4699" s="16">
        <f t="shared" si="366"/>
        <v>4692</v>
      </c>
      <c r="B4699" s="12" t="s">
        <v>411</v>
      </c>
      <c r="C4699" s="272">
        <v>45231</v>
      </c>
      <c r="D4699" s="272">
        <v>45245</v>
      </c>
      <c r="E4699" s="196">
        <f t="shared" si="365"/>
        <v>45238</v>
      </c>
      <c r="F4699" s="272">
        <v>45245</v>
      </c>
      <c r="G4699" s="272">
        <v>45321</v>
      </c>
      <c r="H4699" s="12" t="s">
        <v>156</v>
      </c>
      <c r="I4699" s="234">
        <v>9.39</v>
      </c>
      <c r="J4699" s="272">
        <v>45322</v>
      </c>
      <c r="K4699" s="17">
        <f t="shared" si="369"/>
        <v>83.5</v>
      </c>
      <c r="L4699" s="283">
        <f t="shared" si="367"/>
        <v>3.8189155776774243E-8</v>
      </c>
      <c r="M4699" s="22">
        <f t="shared" si="368"/>
        <v>3.1887945073606492E-6</v>
      </c>
    </row>
    <row r="4700" spans="1:13">
      <c r="A4700" s="16">
        <f t="shared" si="366"/>
        <v>4693</v>
      </c>
      <c r="B4700" s="12" t="s">
        <v>411</v>
      </c>
      <c r="C4700" s="272">
        <v>45231</v>
      </c>
      <c r="D4700" s="272">
        <v>45245</v>
      </c>
      <c r="E4700" s="196">
        <f t="shared" si="365"/>
        <v>45238</v>
      </c>
      <c r="F4700" s="272">
        <v>45245</v>
      </c>
      <c r="G4700" s="272">
        <v>45279</v>
      </c>
      <c r="H4700" s="12" t="s">
        <v>157</v>
      </c>
      <c r="I4700" s="234">
        <v>4544.0999999999995</v>
      </c>
      <c r="J4700" s="272">
        <v>45280</v>
      </c>
      <c r="K4700" s="17">
        <f t="shared" si="369"/>
        <v>41.5</v>
      </c>
      <c r="L4700" s="283">
        <f t="shared" si="367"/>
        <v>1.8480867174146946E-5</v>
      </c>
      <c r="M4700" s="22">
        <f t="shared" si="368"/>
        <v>7.6695598772709829E-4</v>
      </c>
    </row>
    <row r="4701" spans="1:13">
      <c r="A4701" s="16">
        <f t="shared" si="366"/>
        <v>4694</v>
      </c>
      <c r="B4701" s="12" t="s">
        <v>411</v>
      </c>
      <c r="C4701" s="272">
        <v>45231</v>
      </c>
      <c r="D4701" s="272">
        <v>45245</v>
      </c>
      <c r="E4701" s="196">
        <f t="shared" si="365"/>
        <v>45238</v>
      </c>
      <c r="F4701" s="272">
        <v>45245</v>
      </c>
      <c r="G4701" s="272">
        <v>45247</v>
      </c>
      <c r="H4701" s="12" t="s">
        <v>164</v>
      </c>
      <c r="I4701" s="234">
        <v>211.65</v>
      </c>
      <c r="J4701" s="272">
        <v>45250</v>
      </c>
      <c r="K4701" s="17">
        <f t="shared" si="369"/>
        <v>9.5</v>
      </c>
      <c r="L4701" s="283">
        <f t="shared" si="367"/>
        <v>8.6078113100684438E-7</v>
      </c>
      <c r="M4701" s="22">
        <f t="shared" si="368"/>
        <v>8.1774207445650223E-6</v>
      </c>
    </row>
    <row r="4702" spans="1:13">
      <c r="A4702" s="16">
        <f t="shared" si="366"/>
        <v>4695</v>
      </c>
      <c r="B4702" s="12" t="s">
        <v>411</v>
      </c>
      <c r="C4702" s="272">
        <v>45231</v>
      </c>
      <c r="D4702" s="272">
        <v>45245</v>
      </c>
      <c r="E4702" s="196">
        <f t="shared" si="365"/>
        <v>45238</v>
      </c>
      <c r="F4702" s="272">
        <v>45245</v>
      </c>
      <c r="G4702" s="272">
        <v>45247</v>
      </c>
      <c r="H4702" s="12" t="s">
        <v>166</v>
      </c>
      <c r="I4702" s="234">
        <v>378.86</v>
      </c>
      <c r="J4702" s="272">
        <v>45250</v>
      </c>
      <c r="K4702" s="17">
        <f t="shared" si="369"/>
        <v>9.5</v>
      </c>
      <c r="L4702" s="283">
        <f t="shared" si="367"/>
        <v>1.5408246600200948E-6</v>
      </c>
      <c r="M4702" s="22">
        <f t="shared" si="368"/>
        <v>1.46378342701909E-5</v>
      </c>
    </row>
    <row r="4703" spans="1:13">
      <c r="A4703" s="16">
        <f t="shared" si="366"/>
        <v>4696</v>
      </c>
      <c r="B4703" s="12" t="s">
        <v>411</v>
      </c>
      <c r="C4703" s="272">
        <v>45231</v>
      </c>
      <c r="D4703" s="272">
        <v>45245</v>
      </c>
      <c r="E4703" s="196">
        <f t="shared" si="365"/>
        <v>45238</v>
      </c>
      <c r="F4703" s="272">
        <v>45245</v>
      </c>
      <c r="G4703" s="272">
        <v>45274</v>
      </c>
      <c r="H4703" s="12" t="s">
        <v>152</v>
      </c>
      <c r="I4703" s="234">
        <v>31.42</v>
      </c>
      <c r="J4703" s="272">
        <v>45275</v>
      </c>
      <c r="K4703" s="17">
        <f t="shared" si="369"/>
        <v>36.5</v>
      </c>
      <c r="L4703" s="283">
        <f t="shared" si="367"/>
        <v>1.2778522625199646E-7</v>
      </c>
      <c r="M4703" s="22">
        <f t="shared" si="368"/>
        <v>4.6641607581978706E-6</v>
      </c>
    </row>
    <row r="4704" spans="1:13">
      <c r="A4704" s="16">
        <f t="shared" si="366"/>
        <v>4697</v>
      </c>
      <c r="B4704" s="12" t="s">
        <v>411</v>
      </c>
      <c r="C4704" s="272">
        <v>45231</v>
      </c>
      <c r="D4704" s="272">
        <v>45245</v>
      </c>
      <c r="E4704" s="196">
        <f t="shared" si="365"/>
        <v>45238</v>
      </c>
      <c r="F4704" s="272">
        <v>45245</v>
      </c>
      <c r="G4704" s="272">
        <v>45274</v>
      </c>
      <c r="H4704" s="12" t="s">
        <v>156</v>
      </c>
      <c r="I4704" s="234">
        <v>52.06</v>
      </c>
      <c r="J4704" s="272">
        <v>45275</v>
      </c>
      <c r="K4704" s="17">
        <f t="shared" si="369"/>
        <v>36.5</v>
      </c>
      <c r="L4704" s="283">
        <f t="shared" si="367"/>
        <v>2.1172816291148745E-7</v>
      </c>
      <c r="M4704" s="22">
        <f t="shared" si="368"/>
        <v>7.7280779462692913E-6</v>
      </c>
    </row>
    <row r="4705" spans="1:13">
      <c r="A4705" s="16">
        <f t="shared" si="366"/>
        <v>4698</v>
      </c>
      <c r="B4705" s="12" t="s">
        <v>411</v>
      </c>
      <c r="C4705" s="272">
        <v>45231</v>
      </c>
      <c r="D4705" s="272">
        <v>45245</v>
      </c>
      <c r="E4705" s="196">
        <f t="shared" si="365"/>
        <v>45238</v>
      </c>
      <c r="F4705" s="272">
        <v>45245</v>
      </c>
      <c r="G4705" s="272">
        <v>45321</v>
      </c>
      <c r="H4705" s="12" t="s">
        <v>165</v>
      </c>
      <c r="I4705" s="234">
        <v>143.36000000000001</v>
      </c>
      <c r="J4705" s="272">
        <v>45322</v>
      </c>
      <c r="K4705" s="17">
        <f t="shared" si="369"/>
        <v>83.5</v>
      </c>
      <c r="L4705" s="283">
        <f t="shared" si="367"/>
        <v>5.8304551354189091E-7</v>
      </c>
      <c r="M4705" s="22">
        <f t="shared" si="368"/>
        <v>4.8684300380747894E-5</v>
      </c>
    </row>
    <row r="4706" spans="1:13">
      <c r="A4706" s="16">
        <f t="shared" si="366"/>
        <v>4699</v>
      </c>
      <c r="B4706" s="12" t="s">
        <v>411</v>
      </c>
      <c r="C4706" s="272">
        <v>45231</v>
      </c>
      <c r="D4706" s="272">
        <v>45245</v>
      </c>
      <c r="E4706" s="196">
        <f t="shared" si="365"/>
        <v>45238</v>
      </c>
      <c r="F4706" s="272">
        <v>45245</v>
      </c>
      <c r="G4706" s="272">
        <v>45247</v>
      </c>
      <c r="H4706" s="12" t="s">
        <v>166</v>
      </c>
      <c r="I4706" s="234">
        <v>145.9</v>
      </c>
      <c r="J4706" s="272">
        <v>45250</v>
      </c>
      <c r="K4706" s="17">
        <f t="shared" si="369"/>
        <v>9.5</v>
      </c>
      <c r="L4706" s="283">
        <f t="shared" si="367"/>
        <v>5.9337570051452207E-7</v>
      </c>
      <c r="M4706" s="22">
        <f t="shared" si="368"/>
        <v>5.6370691548879594E-6</v>
      </c>
    </row>
    <row r="4707" spans="1:13">
      <c r="A4707" s="16">
        <f t="shared" si="366"/>
        <v>4700</v>
      </c>
      <c r="B4707" s="12" t="s">
        <v>411</v>
      </c>
      <c r="C4707" s="272">
        <v>45231</v>
      </c>
      <c r="D4707" s="272">
        <v>45245</v>
      </c>
      <c r="E4707" s="196">
        <f t="shared" si="365"/>
        <v>45238</v>
      </c>
      <c r="F4707" s="272">
        <v>45245</v>
      </c>
      <c r="G4707" s="272">
        <v>45321</v>
      </c>
      <c r="H4707" s="12" t="s">
        <v>156</v>
      </c>
      <c r="I4707" s="234">
        <v>20.65</v>
      </c>
      <c r="J4707" s="272">
        <v>45322</v>
      </c>
      <c r="K4707" s="17">
        <f t="shared" si="369"/>
        <v>83.5</v>
      </c>
      <c r="L4707" s="283">
        <f t="shared" si="367"/>
        <v>8.3983606686942284E-8</v>
      </c>
      <c r="M4707" s="22">
        <f t="shared" si="368"/>
        <v>7.0126311583596808E-6</v>
      </c>
    </row>
    <row r="4708" spans="1:13">
      <c r="A4708" s="16">
        <f t="shared" si="366"/>
        <v>4701</v>
      </c>
      <c r="B4708" s="12" t="s">
        <v>411</v>
      </c>
      <c r="C4708" s="272">
        <v>45231</v>
      </c>
      <c r="D4708" s="272">
        <v>45245</v>
      </c>
      <c r="E4708" s="196">
        <f t="shared" si="365"/>
        <v>45238</v>
      </c>
      <c r="F4708" s="272">
        <v>45245</v>
      </c>
      <c r="G4708" s="272">
        <v>45279</v>
      </c>
      <c r="H4708" s="12" t="s">
        <v>164</v>
      </c>
      <c r="I4708" s="234">
        <v>160.6</v>
      </c>
      <c r="J4708" s="272">
        <v>45280</v>
      </c>
      <c r="K4708" s="17">
        <f t="shared" si="369"/>
        <v>41.5</v>
      </c>
      <c r="L4708" s="283">
        <f t="shared" si="367"/>
        <v>6.5316064086793857E-7</v>
      </c>
      <c r="M4708" s="22">
        <f t="shared" si="368"/>
        <v>2.7106166596019451E-5</v>
      </c>
    </row>
    <row r="4709" spans="1:13">
      <c r="A4709" s="16">
        <f t="shared" si="366"/>
        <v>4702</v>
      </c>
      <c r="B4709" s="12" t="s">
        <v>411</v>
      </c>
      <c r="C4709" s="272">
        <v>45231</v>
      </c>
      <c r="D4709" s="272">
        <v>45245</v>
      </c>
      <c r="E4709" s="196">
        <f t="shared" ref="E4709:E4772" si="370">AVERAGE(C4709:D4709)</f>
        <v>45238</v>
      </c>
      <c r="F4709" s="272">
        <v>45245</v>
      </c>
      <c r="G4709" s="272">
        <v>45279</v>
      </c>
      <c r="H4709" s="12" t="s">
        <v>166</v>
      </c>
      <c r="I4709" s="234">
        <v>372.61</v>
      </c>
      <c r="J4709" s="272">
        <v>45280</v>
      </c>
      <c r="K4709" s="17">
        <f t="shared" si="369"/>
        <v>41.5</v>
      </c>
      <c r="L4709" s="283">
        <f t="shared" si="367"/>
        <v>1.5154058928630299E-6</v>
      </c>
      <c r="M4709" s="22">
        <f t="shared" si="368"/>
        <v>6.2889344553815736E-5</v>
      </c>
    </row>
    <row r="4710" spans="1:13">
      <c r="A4710" s="16">
        <f t="shared" si="366"/>
        <v>4703</v>
      </c>
      <c r="B4710" s="12" t="s">
        <v>411</v>
      </c>
      <c r="C4710" s="272">
        <v>45231</v>
      </c>
      <c r="D4710" s="272">
        <v>45245</v>
      </c>
      <c r="E4710" s="196">
        <f t="shared" si="370"/>
        <v>45238</v>
      </c>
      <c r="F4710" s="272">
        <v>45245</v>
      </c>
      <c r="G4710" s="272">
        <v>45274</v>
      </c>
      <c r="H4710" s="12" t="s">
        <v>152</v>
      </c>
      <c r="I4710" s="234">
        <v>56.85</v>
      </c>
      <c r="J4710" s="272">
        <v>45275</v>
      </c>
      <c r="K4710" s="17">
        <f t="shared" si="369"/>
        <v>36.5</v>
      </c>
      <c r="L4710" s="283">
        <f t="shared" si="367"/>
        <v>2.3120910606066196E-7</v>
      </c>
      <c r="M4710" s="22">
        <f t="shared" si="368"/>
        <v>8.4391323712141621E-6</v>
      </c>
    </row>
    <row r="4711" spans="1:13">
      <c r="A4711" s="16">
        <f t="shared" si="366"/>
        <v>4704</v>
      </c>
      <c r="B4711" s="12" t="s">
        <v>411</v>
      </c>
      <c r="C4711" s="272">
        <v>45231</v>
      </c>
      <c r="D4711" s="272">
        <v>45245</v>
      </c>
      <c r="E4711" s="196">
        <f t="shared" si="370"/>
        <v>45238</v>
      </c>
      <c r="F4711" s="272">
        <v>45245</v>
      </c>
      <c r="G4711" s="272">
        <v>45251</v>
      </c>
      <c r="H4711" s="12" t="s">
        <v>166</v>
      </c>
      <c r="I4711" s="234">
        <v>272</v>
      </c>
      <c r="J4711" s="272">
        <v>45252</v>
      </c>
      <c r="K4711" s="17">
        <f t="shared" si="369"/>
        <v>13.5</v>
      </c>
      <c r="L4711" s="283">
        <f t="shared" si="367"/>
        <v>1.1062247466754627E-6</v>
      </c>
      <c r="M4711" s="22">
        <f t="shared" si="368"/>
        <v>1.4934034080118747E-5</v>
      </c>
    </row>
    <row r="4712" spans="1:13">
      <c r="A4712" s="16">
        <f t="shared" si="366"/>
        <v>4705</v>
      </c>
      <c r="B4712" s="12" t="s">
        <v>411</v>
      </c>
      <c r="C4712" s="272">
        <v>45231</v>
      </c>
      <c r="D4712" s="272">
        <v>45245</v>
      </c>
      <c r="E4712" s="196">
        <f t="shared" si="370"/>
        <v>45238</v>
      </c>
      <c r="F4712" s="272">
        <v>45245</v>
      </c>
      <c r="G4712" s="272">
        <v>45247</v>
      </c>
      <c r="H4712" s="12" t="s">
        <v>166</v>
      </c>
      <c r="I4712" s="234">
        <v>240</v>
      </c>
      <c r="J4712" s="272">
        <v>45250</v>
      </c>
      <c r="K4712" s="17">
        <f t="shared" si="369"/>
        <v>9.5</v>
      </c>
      <c r="L4712" s="283">
        <f t="shared" si="367"/>
        <v>9.7608065883129062E-7</v>
      </c>
      <c r="M4712" s="22">
        <f t="shared" si="368"/>
        <v>9.2727662588972609E-6</v>
      </c>
    </row>
    <row r="4713" spans="1:13">
      <c r="A4713" s="16">
        <f t="shared" si="366"/>
        <v>4706</v>
      </c>
      <c r="B4713" s="12" t="s">
        <v>411</v>
      </c>
      <c r="C4713" s="272">
        <v>45231</v>
      </c>
      <c r="D4713" s="272">
        <v>45245</v>
      </c>
      <c r="E4713" s="196">
        <f t="shared" si="370"/>
        <v>45238</v>
      </c>
      <c r="F4713" s="272">
        <v>45245</v>
      </c>
      <c r="G4713" s="272">
        <v>45279</v>
      </c>
      <c r="H4713" s="12" t="s">
        <v>157</v>
      </c>
      <c r="I4713" s="234">
        <v>697.95</v>
      </c>
      <c r="J4713" s="272">
        <v>45280</v>
      </c>
      <c r="K4713" s="17">
        <f t="shared" si="369"/>
        <v>41.5</v>
      </c>
      <c r="L4713" s="283">
        <f t="shared" si="367"/>
        <v>2.8385645659637472E-6</v>
      </c>
      <c r="M4713" s="22">
        <f t="shared" si="368"/>
        <v>1.1780042948749551E-4</v>
      </c>
    </row>
    <row r="4714" spans="1:13">
      <c r="A4714" s="16">
        <f t="shared" si="366"/>
        <v>4707</v>
      </c>
      <c r="B4714" s="12" t="s">
        <v>411</v>
      </c>
      <c r="C4714" s="272">
        <v>45231</v>
      </c>
      <c r="D4714" s="272">
        <v>45245</v>
      </c>
      <c r="E4714" s="196">
        <f t="shared" si="370"/>
        <v>45238</v>
      </c>
      <c r="F4714" s="272">
        <v>45245</v>
      </c>
      <c r="G4714" s="272">
        <v>45247</v>
      </c>
      <c r="H4714" s="12" t="s">
        <v>152</v>
      </c>
      <c r="I4714" s="234">
        <v>555.47</v>
      </c>
      <c r="J4714" s="272">
        <v>45250</v>
      </c>
      <c r="K4714" s="17">
        <f t="shared" si="369"/>
        <v>9.5</v>
      </c>
      <c r="L4714" s="283">
        <f t="shared" si="367"/>
        <v>2.2590980148375706E-6</v>
      </c>
      <c r="M4714" s="22">
        <f t="shared" si="368"/>
        <v>2.146143114095692E-5</v>
      </c>
    </row>
    <row r="4715" spans="1:13">
      <c r="A4715" s="16">
        <f t="shared" si="366"/>
        <v>4708</v>
      </c>
      <c r="B4715" s="12" t="s">
        <v>411</v>
      </c>
      <c r="C4715" s="272">
        <v>45231</v>
      </c>
      <c r="D4715" s="272">
        <v>45245</v>
      </c>
      <c r="E4715" s="196">
        <f t="shared" si="370"/>
        <v>45238</v>
      </c>
      <c r="F4715" s="272">
        <v>45245</v>
      </c>
      <c r="G4715" s="272">
        <v>45279</v>
      </c>
      <c r="H4715" s="12" t="s">
        <v>157</v>
      </c>
      <c r="I4715" s="234">
        <v>244.46</v>
      </c>
      <c r="J4715" s="272">
        <v>45280</v>
      </c>
      <c r="K4715" s="17">
        <f t="shared" si="369"/>
        <v>41.5</v>
      </c>
      <c r="L4715" s="283">
        <f t="shared" si="367"/>
        <v>9.9421949107457217E-7</v>
      </c>
      <c r="M4715" s="22">
        <f t="shared" si="368"/>
        <v>4.1260108879594747E-5</v>
      </c>
    </row>
    <row r="4716" spans="1:13">
      <c r="A4716" s="16">
        <f t="shared" si="366"/>
        <v>4709</v>
      </c>
      <c r="B4716" s="12" t="s">
        <v>411</v>
      </c>
      <c r="C4716" s="272">
        <v>45231</v>
      </c>
      <c r="D4716" s="272">
        <v>45245</v>
      </c>
      <c r="E4716" s="196">
        <f t="shared" si="370"/>
        <v>45238</v>
      </c>
      <c r="F4716" s="272">
        <v>45245</v>
      </c>
      <c r="G4716" s="272">
        <v>45247</v>
      </c>
      <c r="H4716" s="12" t="s">
        <v>156</v>
      </c>
      <c r="I4716" s="234">
        <v>43.2</v>
      </c>
      <c r="J4716" s="272">
        <v>45250</v>
      </c>
      <c r="K4716" s="17">
        <f t="shared" si="369"/>
        <v>9.5</v>
      </c>
      <c r="L4716" s="283">
        <f t="shared" si="367"/>
        <v>1.756945185896323E-7</v>
      </c>
      <c r="M4716" s="22">
        <f t="shared" si="368"/>
        <v>1.6690979266015068E-6</v>
      </c>
    </row>
    <row r="4717" spans="1:13">
      <c r="A4717" s="16">
        <f t="shared" si="366"/>
        <v>4710</v>
      </c>
      <c r="B4717" s="12" t="s">
        <v>411</v>
      </c>
      <c r="C4717" s="272">
        <v>45231</v>
      </c>
      <c r="D4717" s="272">
        <v>45245</v>
      </c>
      <c r="E4717" s="196">
        <f t="shared" si="370"/>
        <v>45238</v>
      </c>
      <c r="F4717" s="272">
        <v>45245</v>
      </c>
      <c r="G4717" s="272">
        <v>45279</v>
      </c>
      <c r="H4717" s="12" t="s">
        <v>157</v>
      </c>
      <c r="I4717" s="234">
        <v>3362.5799999999995</v>
      </c>
      <c r="J4717" s="272">
        <v>45280</v>
      </c>
      <c r="K4717" s="17">
        <f t="shared" si="369"/>
        <v>41.5</v>
      </c>
      <c r="L4717" s="283">
        <f t="shared" si="367"/>
        <v>1.3675622090720502E-5</v>
      </c>
      <c r="M4717" s="22">
        <f t="shared" si="368"/>
        <v>5.6753831676490079E-4</v>
      </c>
    </row>
    <row r="4718" spans="1:13">
      <c r="A4718" s="16">
        <f t="shared" si="366"/>
        <v>4711</v>
      </c>
      <c r="B4718" s="12" t="s">
        <v>411</v>
      </c>
      <c r="C4718" s="272">
        <v>45231</v>
      </c>
      <c r="D4718" s="272">
        <v>45245</v>
      </c>
      <c r="E4718" s="196">
        <f t="shared" si="370"/>
        <v>45238</v>
      </c>
      <c r="F4718" s="272">
        <v>45245</v>
      </c>
      <c r="G4718" s="272">
        <v>45247</v>
      </c>
      <c r="H4718" s="12" t="s">
        <v>156</v>
      </c>
      <c r="I4718" s="234">
        <v>24.21</v>
      </c>
      <c r="J4718" s="272">
        <v>45250</v>
      </c>
      <c r="K4718" s="17">
        <f t="shared" si="369"/>
        <v>9.5</v>
      </c>
      <c r="L4718" s="283">
        <f t="shared" si="367"/>
        <v>9.8462136459606432E-8</v>
      </c>
      <c r="M4718" s="22">
        <f t="shared" si="368"/>
        <v>9.353902963662611E-7</v>
      </c>
    </row>
    <row r="4719" spans="1:13">
      <c r="A4719" s="16">
        <f t="shared" si="366"/>
        <v>4712</v>
      </c>
      <c r="B4719" s="12" t="s">
        <v>411</v>
      </c>
      <c r="C4719" s="272">
        <v>45231</v>
      </c>
      <c r="D4719" s="272">
        <v>45245</v>
      </c>
      <c r="E4719" s="196">
        <f t="shared" si="370"/>
        <v>45238</v>
      </c>
      <c r="F4719" s="272">
        <v>45245</v>
      </c>
      <c r="G4719" s="272">
        <v>45247</v>
      </c>
      <c r="H4719" s="12" t="s">
        <v>152</v>
      </c>
      <c r="I4719" s="234">
        <v>67.900000000000006</v>
      </c>
      <c r="J4719" s="272">
        <v>45250</v>
      </c>
      <c r="K4719" s="17">
        <f t="shared" si="369"/>
        <v>9.5</v>
      </c>
      <c r="L4719" s="283">
        <f t="shared" si="367"/>
        <v>2.7614948639435264E-7</v>
      </c>
      <c r="M4719" s="22">
        <f t="shared" si="368"/>
        <v>2.6234201207463498E-6</v>
      </c>
    </row>
    <row r="4720" spans="1:13">
      <c r="A4720" s="16">
        <f t="shared" si="366"/>
        <v>4713</v>
      </c>
      <c r="B4720" s="12" t="s">
        <v>411</v>
      </c>
      <c r="C4720" s="272">
        <v>45231</v>
      </c>
      <c r="D4720" s="272">
        <v>45245</v>
      </c>
      <c r="E4720" s="196">
        <f t="shared" si="370"/>
        <v>45238</v>
      </c>
      <c r="F4720" s="272">
        <v>45245</v>
      </c>
      <c r="G4720" s="272">
        <v>45321</v>
      </c>
      <c r="H4720" s="12" t="s">
        <v>156</v>
      </c>
      <c r="I4720" s="234">
        <v>65.430000000000007</v>
      </c>
      <c r="J4720" s="272">
        <v>45322</v>
      </c>
      <c r="K4720" s="17">
        <f t="shared" si="369"/>
        <v>83.5</v>
      </c>
      <c r="L4720" s="283">
        <f t="shared" si="367"/>
        <v>2.6610398961388062E-7</v>
      </c>
      <c r="M4720" s="22">
        <f t="shared" si="368"/>
        <v>2.2219683132759032E-5</v>
      </c>
    </row>
    <row r="4721" spans="1:13">
      <c r="A4721" s="16">
        <f t="shared" si="366"/>
        <v>4714</v>
      </c>
      <c r="B4721" s="12" t="s">
        <v>411</v>
      </c>
      <c r="C4721" s="272">
        <v>45231</v>
      </c>
      <c r="D4721" s="272">
        <v>45245</v>
      </c>
      <c r="E4721" s="196">
        <f t="shared" si="370"/>
        <v>45238</v>
      </c>
      <c r="F4721" s="272">
        <v>45245</v>
      </c>
      <c r="G4721" s="272">
        <v>45320</v>
      </c>
      <c r="H4721" s="12" t="s">
        <v>415</v>
      </c>
      <c r="I4721" s="234">
        <v>22.31</v>
      </c>
      <c r="J4721" s="272">
        <v>45321</v>
      </c>
      <c r="K4721" s="17">
        <f t="shared" si="369"/>
        <v>82.5</v>
      </c>
      <c r="L4721" s="283">
        <f t="shared" si="367"/>
        <v>9.0734831243858715E-8</v>
      </c>
      <c r="M4721" s="22">
        <f t="shared" si="368"/>
        <v>7.4856235776183436E-6</v>
      </c>
    </row>
    <row r="4722" spans="1:13">
      <c r="A4722" s="16">
        <f t="shared" si="366"/>
        <v>4715</v>
      </c>
      <c r="B4722" s="12" t="s">
        <v>411</v>
      </c>
      <c r="C4722" s="272">
        <v>45231</v>
      </c>
      <c r="D4722" s="272">
        <v>45245</v>
      </c>
      <c r="E4722" s="196">
        <f t="shared" si="370"/>
        <v>45238</v>
      </c>
      <c r="F4722" s="272">
        <v>45245</v>
      </c>
      <c r="G4722" s="272">
        <v>45320</v>
      </c>
      <c r="H4722" s="12" t="s">
        <v>165</v>
      </c>
      <c r="I4722" s="234">
        <v>198.33</v>
      </c>
      <c r="J4722" s="272">
        <v>45321</v>
      </c>
      <c r="K4722" s="17">
        <f t="shared" si="369"/>
        <v>82.5</v>
      </c>
      <c r="L4722" s="283">
        <f t="shared" si="367"/>
        <v>8.0660865444170776E-7</v>
      </c>
      <c r="M4722" s="22">
        <f t="shared" si="368"/>
        <v>6.6545213991440894E-5</v>
      </c>
    </row>
    <row r="4723" spans="1:13">
      <c r="A4723" s="16">
        <f t="shared" si="366"/>
        <v>4716</v>
      </c>
      <c r="B4723" s="12" t="s">
        <v>411</v>
      </c>
      <c r="C4723" s="272">
        <v>45231</v>
      </c>
      <c r="D4723" s="272">
        <v>45245</v>
      </c>
      <c r="E4723" s="196">
        <f t="shared" si="370"/>
        <v>45238</v>
      </c>
      <c r="F4723" s="272">
        <v>45245</v>
      </c>
      <c r="G4723" s="272">
        <v>45251</v>
      </c>
      <c r="H4723" s="12" t="s">
        <v>166</v>
      </c>
      <c r="I4723" s="234">
        <v>789.99</v>
      </c>
      <c r="J4723" s="272">
        <v>45252</v>
      </c>
      <c r="K4723" s="17">
        <f t="shared" si="369"/>
        <v>13.5</v>
      </c>
      <c r="L4723" s="283">
        <f t="shared" si="367"/>
        <v>3.212891498625547E-6</v>
      </c>
      <c r="M4723" s="22">
        <f t="shared" si="368"/>
        <v>4.3374035231444886E-5</v>
      </c>
    </row>
    <row r="4724" spans="1:13">
      <c r="A4724" s="16">
        <f t="shared" si="366"/>
        <v>4717</v>
      </c>
      <c r="B4724" s="12" t="s">
        <v>411</v>
      </c>
      <c r="C4724" s="272">
        <v>45231</v>
      </c>
      <c r="D4724" s="272">
        <v>45245</v>
      </c>
      <c r="E4724" s="196">
        <f t="shared" si="370"/>
        <v>45238</v>
      </c>
      <c r="F4724" s="272">
        <v>45245</v>
      </c>
      <c r="G4724" s="272">
        <v>45320</v>
      </c>
      <c r="H4724" s="12" t="s">
        <v>416</v>
      </c>
      <c r="I4724" s="234">
        <v>9.59</v>
      </c>
      <c r="J4724" s="272">
        <v>45321</v>
      </c>
      <c r="K4724" s="17">
        <f t="shared" si="369"/>
        <v>82.5</v>
      </c>
      <c r="L4724" s="283">
        <f t="shared" si="367"/>
        <v>3.9002556325800317E-8</v>
      </c>
      <c r="M4724" s="22">
        <f t="shared" si="368"/>
        <v>3.2177108968785263E-6</v>
      </c>
    </row>
    <row r="4725" spans="1:13">
      <c r="A4725" s="16">
        <f t="shared" si="366"/>
        <v>4718</v>
      </c>
      <c r="B4725" s="12" t="s">
        <v>411</v>
      </c>
      <c r="C4725" s="272">
        <v>45231</v>
      </c>
      <c r="D4725" s="272">
        <v>45245</v>
      </c>
      <c r="E4725" s="196">
        <f t="shared" si="370"/>
        <v>45238</v>
      </c>
      <c r="F4725" s="272">
        <v>45245</v>
      </c>
      <c r="G4725" s="272">
        <v>45320</v>
      </c>
      <c r="H4725" s="12" t="s">
        <v>417</v>
      </c>
      <c r="I4725" s="234">
        <v>2.48</v>
      </c>
      <c r="J4725" s="272">
        <v>45321</v>
      </c>
      <c r="K4725" s="17">
        <f t="shared" si="369"/>
        <v>82.5</v>
      </c>
      <c r="L4725" s="283">
        <f t="shared" si="367"/>
        <v>1.0086166807923335E-8</v>
      </c>
      <c r="M4725" s="22">
        <f t="shared" si="368"/>
        <v>8.3210876165367519E-7</v>
      </c>
    </row>
    <row r="4726" spans="1:13">
      <c r="A4726" s="16">
        <f t="shared" si="366"/>
        <v>4719</v>
      </c>
      <c r="B4726" s="12" t="s">
        <v>411</v>
      </c>
      <c r="C4726" s="272">
        <v>45231</v>
      </c>
      <c r="D4726" s="272">
        <v>45245</v>
      </c>
      <c r="E4726" s="196">
        <f t="shared" si="370"/>
        <v>45238</v>
      </c>
      <c r="F4726" s="272">
        <v>45245</v>
      </c>
      <c r="G4726" s="272">
        <v>45320</v>
      </c>
      <c r="H4726" s="12" t="s">
        <v>418</v>
      </c>
      <c r="I4726" s="234">
        <v>6.85</v>
      </c>
      <c r="J4726" s="272">
        <v>45321</v>
      </c>
      <c r="K4726" s="17">
        <f t="shared" si="369"/>
        <v>82.5</v>
      </c>
      <c r="L4726" s="283">
        <f t="shared" si="367"/>
        <v>2.7858968804143084E-8</v>
      </c>
      <c r="M4726" s="22">
        <f t="shared" si="368"/>
        <v>2.2983649263418044E-6</v>
      </c>
    </row>
    <row r="4727" spans="1:13">
      <c r="A4727" s="16">
        <f t="shared" si="366"/>
        <v>4720</v>
      </c>
      <c r="B4727" s="12" t="s">
        <v>411</v>
      </c>
      <c r="C4727" s="272">
        <v>45231</v>
      </c>
      <c r="D4727" s="272">
        <v>45245</v>
      </c>
      <c r="E4727" s="196">
        <f t="shared" si="370"/>
        <v>45238</v>
      </c>
      <c r="F4727" s="272">
        <v>45245</v>
      </c>
      <c r="G4727" s="272">
        <v>45274</v>
      </c>
      <c r="H4727" s="12" t="s">
        <v>153</v>
      </c>
      <c r="I4727" s="234">
        <v>36.090000000000003</v>
      </c>
      <c r="J4727" s="272">
        <v>45275</v>
      </c>
      <c r="K4727" s="17">
        <f t="shared" si="369"/>
        <v>36.5</v>
      </c>
      <c r="L4727" s="283">
        <f t="shared" si="367"/>
        <v>1.4677812907175532E-7</v>
      </c>
      <c r="M4727" s="22">
        <f t="shared" si="368"/>
        <v>5.3574017111190688E-6</v>
      </c>
    </row>
    <row r="4728" spans="1:13">
      <c r="A4728" s="16">
        <f t="shared" si="366"/>
        <v>4721</v>
      </c>
      <c r="B4728" s="12" t="s">
        <v>411</v>
      </c>
      <c r="C4728" s="272">
        <v>45231</v>
      </c>
      <c r="D4728" s="272">
        <v>45245</v>
      </c>
      <c r="E4728" s="196">
        <f t="shared" si="370"/>
        <v>45238</v>
      </c>
      <c r="F4728" s="272">
        <v>45245</v>
      </c>
      <c r="G4728" s="272">
        <v>45247</v>
      </c>
      <c r="H4728" s="12" t="s">
        <v>164</v>
      </c>
      <c r="I4728" s="234">
        <v>55.019999999999996</v>
      </c>
      <c r="J4728" s="272">
        <v>45250</v>
      </c>
      <c r="K4728" s="17">
        <f t="shared" si="369"/>
        <v>9.5</v>
      </c>
      <c r="L4728" s="283">
        <f t="shared" si="367"/>
        <v>2.2376649103707334E-7</v>
      </c>
      <c r="M4728" s="22">
        <f t="shared" si="368"/>
        <v>2.1257816648521969E-6</v>
      </c>
    </row>
    <row r="4729" spans="1:13">
      <c r="A4729" s="16">
        <f t="shared" si="366"/>
        <v>4722</v>
      </c>
      <c r="B4729" s="12" t="s">
        <v>411</v>
      </c>
      <c r="C4729" s="272">
        <v>45231</v>
      </c>
      <c r="D4729" s="272">
        <v>45245</v>
      </c>
      <c r="E4729" s="196">
        <f t="shared" si="370"/>
        <v>45238</v>
      </c>
      <c r="F4729" s="272">
        <v>45245</v>
      </c>
      <c r="G4729" s="272">
        <v>45247</v>
      </c>
      <c r="H4729" s="12" t="s">
        <v>166</v>
      </c>
      <c r="I4729" s="234">
        <v>1108.3800000000001</v>
      </c>
      <c r="J4729" s="272">
        <v>45250</v>
      </c>
      <c r="K4729" s="17">
        <f t="shared" si="369"/>
        <v>9.5</v>
      </c>
      <c r="L4729" s="283">
        <f t="shared" si="367"/>
        <v>4.5077845026476077E-6</v>
      </c>
      <c r="M4729" s="22">
        <f t="shared" si="368"/>
        <v>4.2823952775152272E-5</v>
      </c>
    </row>
    <row r="4730" spans="1:13">
      <c r="A4730" s="16">
        <f t="shared" si="366"/>
        <v>4723</v>
      </c>
      <c r="B4730" s="12" t="s">
        <v>411</v>
      </c>
      <c r="C4730" s="272">
        <v>45231</v>
      </c>
      <c r="D4730" s="272">
        <v>45245</v>
      </c>
      <c r="E4730" s="196">
        <f t="shared" si="370"/>
        <v>45238</v>
      </c>
      <c r="F4730" s="272">
        <v>45245</v>
      </c>
      <c r="G4730" s="272">
        <v>45247</v>
      </c>
      <c r="H4730" s="12" t="s">
        <v>156</v>
      </c>
      <c r="I4730" s="234">
        <v>301.73</v>
      </c>
      <c r="J4730" s="272">
        <v>45250</v>
      </c>
      <c r="K4730" s="17">
        <f t="shared" si="369"/>
        <v>9.5</v>
      </c>
      <c r="L4730" s="283">
        <f t="shared" si="367"/>
        <v>1.2271367382881889E-6</v>
      </c>
      <c r="M4730" s="22">
        <f t="shared" si="368"/>
        <v>1.1657799013737795E-5</v>
      </c>
    </row>
    <row r="4731" spans="1:13">
      <c r="A4731" s="16">
        <f t="shared" si="366"/>
        <v>4724</v>
      </c>
      <c r="B4731" s="12" t="s">
        <v>411</v>
      </c>
      <c r="C4731" s="272">
        <v>45231</v>
      </c>
      <c r="D4731" s="272">
        <v>45245</v>
      </c>
      <c r="E4731" s="196">
        <f t="shared" si="370"/>
        <v>45238</v>
      </c>
      <c r="F4731" s="272">
        <v>45245</v>
      </c>
      <c r="G4731" s="272">
        <v>45350</v>
      </c>
      <c r="H4731" s="12" t="s">
        <v>165</v>
      </c>
      <c r="I4731" s="234">
        <v>299.59000000000003</v>
      </c>
      <c r="J4731" s="272">
        <v>45351</v>
      </c>
      <c r="K4731" s="17">
        <f t="shared" si="369"/>
        <v>112.5</v>
      </c>
      <c r="L4731" s="283">
        <f t="shared" si="367"/>
        <v>1.2184333524136099E-6</v>
      </c>
      <c r="M4731" s="22">
        <f t="shared" si="368"/>
        <v>1.3707375214653113E-4</v>
      </c>
    </row>
    <row r="4732" spans="1:13">
      <c r="A4732" s="16">
        <f t="shared" si="366"/>
        <v>4725</v>
      </c>
      <c r="B4732" s="12" t="s">
        <v>411</v>
      </c>
      <c r="C4732" s="272">
        <v>45231</v>
      </c>
      <c r="D4732" s="272">
        <v>45245</v>
      </c>
      <c r="E4732" s="196">
        <f t="shared" si="370"/>
        <v>45238</v>
      </c>
      <c r="F4732" s="272">
        <v>45245</v>
      </c>
      <c r="G4732" s="272">
        <v>45251</v>
      </c>
      <c r="H4732" s="12" t="s">
        <v>164</v>
      </c>
      <c r="I4732" s="234">
        <v>452</v>
      </c>
      <c r="J4732" s="272">
        <v>45252</v>
      </c>
      <c r="K4732" s="17">
        <f t="shared" si="369"/>
        <v>13.5</v>
      </c>
      <c r="L4732" s="283">
        <f t="shared" si="367"/>
        <v>1.8382852407989304E-6</v>
      </c>
      <c r="M4732" s="22">
        <f t="shared" si="368"/>
        <v>2.4816850750785562E-5</v>
      </c>
    </row>
    <row r="4733" spans="1:13">
      <c r="A4733" s="16">
        <f t="shared" si="366"/>
        <v>4726</v>
      </c>
      <c r="B4733" s="12" t="s">
        <v>411</v>
      </c>
      <c r="C4733" s="272">
        <v>45231</v>
      </c>
      <c r="D4733" s="272">
        <v>45245</v>
      </c>
      <c r="E4733" s="196">
        <f t="shared" si="370"/>
        <v>45238</v>
      </c>
      <c r="F4733" s="272">
        <v>45245</v>
      </c>
      <c r="G4733" s="272">
        <v>45251</v>
      </c>
      <c r="H4733" s="12" t="s">
        <v>166</v>
      </c>
      <c r="I4733" s="234">
        <v>654411</v>
      </c>
      <c r="J4733" s="272">
        <v>45252</v>
      </c>
      <c r="K4733" s="17">
        <f t="shared" si="369"/>
        <v>13.5</v>
      </c>
      <c r="L4733" s="283">
        <f t="shared" si="367"/>
        <v>2.6614913334435152E-3</v>
      </c>
      <c r="M4733" s="22">
        <f t="shared" si="368"/>
        <v>3.5930133001487452E-2</v>
      </c>
    </row>
    <row r="4734" spans="1:13">
      <c r="A4734" s="16">
        <f t="shared" si="366"/>
        <v>4727</v>
      </c>
      <c r="B4734" s="12" t="s">
        <v>411</v>
      </c>
      <c r="C4734" s="272">
        <v>45231</v>
      </c>
      <c r="D4734" s="272">
        <v>45245</v>
      </c>
      <c r="E4734" s="196">
        <f t="shared" si="370"/>
        <v>45238</v>
      </c>
      <c r="F4734" s="272">
        <v>45245</v>
      </c>
      <c r="G4734" s="272">
        <v>45321</v>
      </c>
      <c r="H4734" s="12" t="s">
        <v>156</v>
      </c>
      <c r="I4734" s="234">
        <v>9.34</v>
      </c>
      <c r="J4734" s="272">
        <v>45322</v>
      </c>
      <c r="K4734" s="17">
        <f t="shared" si="369"/>
        <v>83.5</v>
      </c>
      <c r="L4734" s="283">
        <f t="shared" si="367"/>
        <v>3.7985805639517724E-8</v>
      </c>
      <c r="M4734" s="22">
        <f t="shared" si="368"/>
        <v>3.1718147708997301E-6</v>
      </c>
    </row>
    <row r="4735" spans="1:13">
      <c r="A4735" s="16">
        <f t="shared" si="366"/>
        <v>4728</v>
      </c>
      <c r="B4735" s="12" t="s">
        <v>411</v>
      </c>
      <c r="C4735" s="272">
        <v>45231</v>
      </c>
      <c r="D4735" s="272">
        <v>45245</v>
      </c>
      <c r="E4735" s="196">
        <f t="shared" si="370"/>
        <v>45238</v>
      </c>
      <c r="F4735" s="272">
        <v>45245</v>
      </c>
      <c r="G4735" s="272">
        <v>45321</v>
      </c>
      <c r="H4735" s="12" t="s">
        <v>152</v>
      </c>
      <c r="I4735" s="234">
        <v>259.3</v>
      </c>
      <c r="J4735" s="272">
        <v>45322</v>
      </c>
      <c r="K4735" s="17">
        <f t="shared" si="369"/>
        <v>83.5</v>
      </c>
      <c r="L4735" s="283">
        <f t="shared" si="367"/>
        <v>1.0545738118123069E-6</v>
      </c>
      <c r="M4735" s="22">
        <f t="shared" si="368"/>
        <v>8.8056913286327625E-5</v>
      </c>
    </row>
    <row r="4736" spans="1:13">
      <c r="A4736" s="16">
        <f t="shared" si="366"/>
        <v>4729</v>
      </c>
      <c r="B4736" s="12" t="s">
        <v>411</v>
      </c>
      <c r="C4736" s="272">
        <v>45231</v>
      </c>
      <c r="D4736" s="272">
        <v>45245</v>
      </c>
      <c r="E4736" s="196">
        <f t="shared" si="370"/>
        <v>45238</v>
      </c>
      <c r="F4736" s="272">
        <v>45245</v>
      </c>
      <c r="G4736" s="272">
        <v>45247</v>
      </c>
      <c r="H4736" s="12" t="s">
        <v>419</v>
      </c>
      <c r="I4736" s="234">
        <v>8.67</v>
      </c>
      <c r="J4736" s="272">
        <v>45250</v>
      </c>
      <c r="K4736" s="17">
        <f t="shared" si="369"/>
        <v>9.5</v>
      </c>
      <c r="L4736" s="283">
        <f t="shared" si="367"/>
        <v>3.5260913800280371E-8</v>
      </c>
      <c r="M4736" s="22">
        <f t="shared" si="368"/>
        <v>3.349786811026635E-7</v>
      </c>
    </row>
    <row r="4737" spans="1:13">
      <c r="A4737" s="16">
        <f t="shared" si="366"/>
        <v>4730</v>
      </c>
      <c r="B4737" s="12" t="s">
        <v>411</v>
      </c>
      <c r="C4737" s="272">
        <v>45231</v>
      </c>
      <c r="D4737" s="272">
        <v>45245</v>
      </c>
      <c r="E4737" s="196">
        <f t="shared" si="370"/>
        <v>45238</v>
      </c>
      <c r="F4737" s="272">
        <v>45245</v>
      </c>
      <c r="G4737" s="272">
        <v>45321</v>
      </c>
      <c r="H4737" s="12" t="s">
        <v>165</v>
      </c>
      <c r="I4737" s="234">
        <v>3.74</v>
      </c>
      <c r="J4737" s="272">
        <v>45322</v>
      </c>
      <c r="K4737" s="17">
        <f t="shared" si="369"/>
        <v>83.5</v>
      </c>
      <c r="L4737" s="283">
        <f t="shared" si="367"/>
        <v>1.5210590266787613E-8</v>
      </c>
      <c r="M4737" s="22">
        <f t="shared" si="368"/>
        <v>1.2700842872767657E-6</v>
      </c>
    </row>
    <row r="4738" spans="1:13">
      <c r="A4738" s="16">
        <f t="shared" si="366"/>
        <v>4731</v>
      </c>
      <c r="B4738" s="12" t="s">
        <v>411</v>
      </c>
      <c r="C4738" s="272">
        <v>45231</v>
      </c>
      <c r="D4738" s="272">
        <v>45245</v>
      </c>
      <c r="E4738" s="196">
        <f t="shared" si="370"/>
        <v>45238</v>
      </c>
      <c r="F4738" s="272">
        <v>45245</v>
      </c>
      <c r="G4738" s="272">
        <v>45245</v>
      </c>
      <c r="H4738" s="12" t="s">
        <v>164</v>
      </c>
      <c r="I4738" s="234">
        <v>1783.68</v>
      </c>
      <c r="J4738" s="272">
        <v>45246</v>
      </c>
      <c r="K4738" s="17">
        <f t="shared" si="369"/>
        <v>7.5</v>
      </c>
      <c r="L4738" s="283">
        <f t="shared" si="367"/>
        <v>7.2542314564341515E-6</v>
      </c>
      <c r="M4738" s="22">
        <f t="shared" si="368"/>
        <v>5.4406735923256139E-5</v>
      </c>
    </row>
    <row r="4739" spans="1:13">
      <c r="A4739" s="16">
        <f t="shared" si="366"/>
        <v>4732</v>
      </c>
      <c r="B4739" s="12" t="s">
        <v>411</v>
      </c>
      <c r="C4739" s="272">
        <v>45231</v>
      </c>
      <c r="D4739" s="272">
        <v>45245</v>
      </c>
      <c r="E4739" s="196">
        <f t="shared" si="370"/>
        <v>45238</v>
      </c>
      <c r="F4739" s="272">
        <v>45245</v>
      </c>
      <c r="G4739" s="272">
        <v>45245</v>
      </c>
      <c r="H4739" s="12" t="s">
        <v>166</v>
      </c>
      <c r="I4739" s="234">
        <v>55172.900000000016</v>
      </c>
      <c r="J4739" s="272">
        <v>45246</v>
      </c>
      <c r="K4739" s="17">
        <f t="shared" si="369"/>
        <v>7.5</v>
      </c>
      <c r="L4739" s="283">
        <f t="shared" si="367"/>
        <v>2.2438833575680385E-4</v>
      </c>
      <c r="M4739" s="22">
        <f t="shared" si="368"/>
        <v>1.6829125181760289E-3</v>
      </c>
    </row>
    <row r="4740" spans="1:13">
      <c r="A4740" s="16">
        <f t="shared" si="366"/>
        <v>4733</v>
      </c>
      <c r="B4740" s="12" t="s">
        <v>411</v>
      </c>
      <c r="C4740" s="272">
        <v>45231</v>
      </c>
      <c r="D4740" s="272">
        <v>45245</v>
      </c>
      <c r="E4740" s="196">
        <f t="shared" si="370"/>
        <v>45238</v>
      </c>
      <c r="F4740" s="272">
        <v>45245</v>
      </c>
      <c r="G4740" s="272">
        <v>45279</v>
      </c>
      <c r="H4740" s="12" t="s">
        <v>157</v>
      </c>
      <c r="I4740" s="234">
        <v>145.52000000000001</v>
      </c>
      <c r="J4740" s="272">
        <v>45280</v>
      </c>
      <c r="K4740" s="17">
        <f t="shared" si="369"/>
        <v>41.5</v>
      </c>
      <c r="L4740" s="283">
        <f t="shared" si="367"/>
        <v>5.9183023947137256E-7</v>
      </c>
      <c r="M4740" s="22">
        <f t="shared" si="368"/>
        <v>2.456095493806196E-5</v>
      </c>
    </row>
    <row r="4741" spans="1:13">
      <c r="A4741" s="16">
        <f t="shared" si="366"/>
        <v>4734</v>
      </c>
      <c r="B4741" s="12" t="s">
        <v>411</v>
      </c>
      <c r="C4741" s="272">
        <v>45231</v>
      </c>
      <c r="D4741" s="272">
        <v>45245</v>
      </c>
      <c r="E4741" s="196">
        <f t="shared" si="370"/>
        <v>45238</v>
      </c>
      <c r="F4741" s="272">
        <v>45245</v>
      </c>
      <c r="G4741" s="272">
        <v>45245</v>
      </c>
      <c r="H4741" s="12" t="s">
        <v>166</v>
      </c>
      <c r="I4741" s="234">
        <v>128</v>
      </c>
      <c r="J4741" s="272">
        <v>45246</v>
      </c>
      <c r="K4741" s="17">
        <f t="shared" si="369"/>
        <v>7.5</v>
      </c>
      <c r="L4741" s="283">
        <f t="shared" si="367"/>
        <v>5.2057635137668828E-7</v>
      </c>
      <c r="M4741" s="22">
        <f t="shared" si="368"/>
        <v>3.9043226353251625E-6</v>
      </c>
    </row>
    <row r="4742" spans="1:13">
      <c r="A4742" s="16">
        <f t="shared" si="366"/>
        <v>4735</v>
      </c>
      <c r="B4742" s="12" t="s">
        <v>411</v>
      </c>
      <c r="C4742" s="272">
        <v>45231</v>
      </c>
      <c r="D4742" s="272">
        <v>45245</v>
      </c>
      <c r="E4742" s="196">
        <f t="shared" si="370"/>
        <v>45238</v>
      </c>
      <c r="F4742" s="272">
        <v>45245</v>
      </c>
      <c r="G4742" s="272">
        <v>45279</v>
      </c>
      <c r="H4742" s="12" t="s">
        <v>157</v>
      </c>
      <c r="I4742" s="234">
        <v>130.22999999999999</v>
      </c>
      <c r="J4742" s="272">
        <v>45280</v>
      </c>
      <c r="K4742" s="17">
        <f t="shared" si="369"/>
        <v>41.5</v>
      </c>
      <c r="L4742" s="283">
        <f t="shared" si="367"/>
        <v>5.2964576749832894E-7</v>
      </c>
      <c r="M4742" s="22">
        <f t="shared" si="368"/>
        <v>2.198029935118065E-5</v>
      </c>
    </row>
    <row r="4743" spans="1:13">
      <c r="A4743" s="16">
        <f t="shared" si="366"/>
        <v>4736</v>
      </c>
      <c r="B4743" s="12" t="s">
        <v>411</v>
      </c>
      <c r="C4743" s="272">
        <v>45231</v>
      </c>
      <c r="D4743" s="272">
        <v>45245</v>
      </c>
      <c r="E4743" s="196">
        <f t="shared" si="370"/>
        <v>45238</v>
      </c>
      <c r="F4743" s="272">
        <v>45245</v>
      </c>
      <c r="G4743" s="272">
        <v>45279</v>
      </c>
      <c r="H4743" s="12" t="s">
        <v>157</v>
      </c>
      <c r="I4743" s="234">
        <v>361.13</v>
      </c>
      <c r="J4743" s="272">
        <v>45280</v>
      </c>
      <c r="K4743" s="17">
        <f t="shared" si="369"/>
        <v>41.5</v>
      </c>
      <c r="L4743" s="283">
        <f t="shared" si="367"/>
        <v>1.468716701348933E-6</v>
      </c>
      <c r="M4743" s="22">
        <f t="shared" si="368"/>
        <v>6.0951743105980721E-5</v>
      </c>
    </row>
    <row r="4744" spans="1:13">
      <c r="A4744" s="16">
        <f t="shared" si="366"/>
        <v>4737</v>
      </c>
      <c r="B4744" s="12" t="s">
        <v>411</v>
      </c>
      <c r="C4744" s="272">
        <v>45231</v>
      </c>
      <c r="D4744" s="272">
        <v>45245</v>
      </c>
      <c r="E4744" s="196">
        <f t="shared" si="370"/>
        <v>45238</v>
      </c>
      <c r="F4744" s="272">
        <v>45245</v>
      </c>
      <c r="G4744" s="272">
        <v>45247</v>
      </c>
      <c r="H4744" s="12" t="s">
        <v>152</v>
      </c>
      <c r="I4744" s="234">
        <v>0.67</v>
      </c>
      <c r="J4744" s="272">
        <v>45250</v>
      </c>
      <c r="K4744" s="17">
        <f t="shared" si="369"/>
        <v>9.5</v>
      </c>
      <c r="L4744" s="283">
        <f t="shared" si="367"/>
        <v>2.7248918392373531E-9</v>
      </c>
      <c r="M4744" s="22">
        <f t="shared" si="368"/>
        <v>2.5886472472754855E-8</v>
      </c>
    </row>
    <row r="4745" spans="1:13">
      <c r="A4745" s="16">
        <f t="shared" ref="A4745:A4808" si="371">A4744+1</f>
        <v>4738</v>
      </c>
      <c r="B4745" s="12" t="s">
        <v>411</v>
      </c>
      <c r="C4745" s="272">
        <v>45231</v>
      </c>
      <c r="D4745" s="272">
        <v>45245</v>
      </c>
      <c r="E4745" s="196">
        <f t="shared" si="370"/>
        <v>45238</v>
      </c>
      <c r="F4745" s="272">
        <v>45245</v>
      </c>
      <c r="G4745" s="272">
        <v>45321</v>
      </c>
      <c r="H4745" s="12" t="s">
        <v>152</v>
      </c>
      <c r="I4745" s="234">
        <v>85.73</v>
      </c>
      <c r="J4745" s="272">
        <v>45322</v>
      </c>
      <c r="K4745" s="17">
        <f t="shared" si="369"/>
        <v>83.5</v>
      </c>
      <c r="L4745" s="283">
        <f t="shared" si="367"/>
        <v>3.4866414534002724E-7</v>
      </c>
      <c r="M4745" s="22">
        <f t="shared" si="368"/>
        <v>2.9113456135892275E-5</v>
      </c>
    </row>
    <row r="4746" spans="1:13">
      <c r="A4746" s="16">
        <f t="shared" si="371"/>
        <v>4739</v>
      </c>
      <c r="B4746" s="12" t="s">
        <v>411</v>
      </c>
      <c r="C4746" s="272">
        <v>45231</v>
      </c>
      <c r="D4746" s="272">
        <v>45245</v>
      </c>
      <c r="E4746" s="196">
        <f t="shared" si="370"/>
        <v>45238</v>
      </c>
      <c r="F4746" s="272">
        <v>45245</v>
      </c>
      <c r="G4746" s="272">
        <v>45279</v>
      </c>
      <c r="H4746" s="12" t="s">
        <v>157</v>
      </c>
      <c r="I4746" s="234">
        <v>2041.2999999999997</v>
      </c>
      <c r="J4746" s="272">
        <v>45280</v>
      </c>
      <c r="K4746" s="17">
        <f t="shared" si="369"/>
        <v>41.5</v>
      </c>
      <c r="L4746" s="283">
        <f t="shared" ref="L4746:L4809" si="372">I4746/$I$5449</f>
        <v>8.3019727036346378E-6</v>
      </c>
      <c r="M4746" s="22">
        <f t="shared" ref="M4746:M4809" si="373">L4746*K4746</f>
        <v>3.4453186720083748E-4</v>
      </c>
    </row>
    <row r="4747" spans="1:13">
      <c r="A4747" s="16">
        <f t="shared" si="371"/>
        <v>4740</v>
      </c>
      <c r="B4747" s="12" t="s">
        <v>411</v>
      </c>
      <c r="C4747" s="272">
        <v>45231</v>
      </c>
      <c r="D4747" s="272">
        <v>45245</v>
      </c>
      <c r="E4747" s="196">
        <f t="shared" si="370"/>
        <v>45238</v>
      </c>
      <c r="F4747" s="272">
        <v>45245</v>
      </c>
      <c r="G4747" s="272">
        <v>45279</v>
      </c>
      <c r="H4747" s="12" t="s">
        <v>157</v>
      </c>
      <c r="I4747" s="234">
        <v>288.39000000000004</v>
      </c>
      <c r="J4747" s="272">
        <v>45280</v>
      </c>
      <c r="K4747" s="17">
        <f t="shared" ref="K4747:K4810" si="374">(G4747-D4747)+((D4747-C4747+1)/2)</f>
        <v>41.5</v>
      </c>
      <c r="L4747" s="283">
        <f t="shared" si="372"/>
        <v>1.1728829216681498E-6</v>
      </c>
      <c r="M4747" s="22">
        <f t="shared" si="373"/>
        <v>4.8674641249228218E-5</v>
      </c>
    </row>
    <row r="4748" spans="1:13">
      <c r="A4748" s="16">
        <f t="shared" si="371"/>
        <v>4741</v>
      </c>
      <c r="B4748" s="12" t="s">
        <v>411</v>
      </c>
      <c r="C4748" s="272">
        <v>45231</v>
      </c>
      <c r="D4748" s="272">
        <v>45245</v>
      </c>
      <c r="E4748" s="196">
        <f t="shared" si="370"/>
        <v>45238</v>
      </c>
      <c r="F4748" s="272">
        <v>45245</v>
      </c>
      <c r="G4748" s="272">
        <v>45279</v>
      </c>
      <c r="H4748" s="12" t="s">
        <v>157</v>
      </c>
      <c r="I4748" s="234">
        <v>122.65</v>
      </c>
      <c r="J4748" s="272">
        <v>45280</v>
      </c>
      <c r="K4748" s="17">
        <f t="shared" si="374"/>
        <v>41.5</v>
      </c>
      <c r="L4748" s="283">
        <f t="shared" si="372"/>
        <v>4.9881788669024077E-7</v>
      </c>
      <c r="M4748" s="22">
        <f t="shared" si="373"/>
        <v>2.0700942297644991E-5</v>
      </c>
    </row>
    <row r="4749" spans="1:13">
      <c r="A4749" s="16">
        <f t="shared" si="371"/>
        <v>4742</v>
      </c>
      <c r="B4749" s="12" t="s">
        <v>411</v>
      </c>
      <c r="C4749" s="272">
        <v>45231</v>
      </c>
      <c r="D4749" s="272">
        <v>45245</v>
      </c>
      <c r="E4749" s="196">
        <f t="shared" si="370"/>
        <v>45238</v>
      </c>
      <c r="F4749" s="272">
        <v>45245</v>
      </c>
      <c r="G4749" s="272">
        <v>45274</v>
      </c>
      <c r="H4749" s="12" t="s">
        <v>153</v>
      </c>
      <c r="I4749" s="234">
        <v>273.40999999999997</v>
      </c>
      <c r="J4749" s="272">
        <v>45275</v>
      </c>
      <c r="K4749" s="17">
        <f t="shared" si="374"/>
        <v>36.5</v>
      </c>
      <c r="L4749" s="283">
        <f t="shared" si="372"/>
        <v>1.1119592205460963E-6</v>
      </c>
      <c r="M4749" s="22">
        <f t="shared" si="373"/>
        <v>4.0586511549932514E-5</v>
      </c>
    </row>
    <row r="4750" spans="1:13">
      <c r="A4750" s="16">
        <f t="shared" si="371"/>
        <v>4743</v>
      </c>
      <c r="B4750" s="12" t="s">
        <v>411</v>
      </c>
      <c r="C4750" s="272">
        <v>45231</v>
      </c>
      <c r="D4750" s="272">
        <v>45245</v>
      </c>
      <c r="E4750" s="196">
        <f t="shared" si="370"/>
        <v>45238</v>
      </c>
      <c r="F4750" s="272">
        <v>45245</v>
      </c>
      <c r="G4750" s="272">
        <v>45279</v>
      </c>
      <c r="H4750" s="12" t="s">
        <v>157</v>
      </c>
      <c r="I4750" s="234">
        <v>1517.5599999999997</v>
      </c>
      <c r="J4750" s="272">
        <v>45280</v>
      </c>
      <c r="K4750" s="17">
        <f t="shared" si="374"/>
        <v>41.5</v>
      </c>
      <c r="L4750" s="283">
        <f t="shared" si="372"/>
        <v>6.1719206859000544E-6</v>
      </c>
      <c r="M4750" s="22">
        <f t="shared" si="373"/>
        <v>2.5613470846485225E-4</v>
      </c>
    </row>
    <row r="4751" spans="1:13">
      <c r="A4751" s="16">
        <f t="shared" si="371"/>
        <v>4744</v>
      </c>
      <c r="B4751" s="12" t="s">
        <v>411</v>
      </c>
      <c r="C4751" s="272">
        <v>45231</v>
      </c>
      <c r="D4751" s="272">
        <v>45245</v>
      </c>
      <c r="E4751" s="196">
        <f t="shared" si="370"/>
        <v>45238</v>
      </c>
      <c r="F4751" s="272">
        <v>45245</v>
      </c>
      <c r="G4751" s="272">
        <v>45321</v>
      </c>
      <c r="H4751" s="12" t="s">
        <v>156</v>
      </c>
      <c r="I4751" s="234">
        <v>7.17</v>
      </c>
      <c r="J4751" s="272">
        <v>45322</v>
      </c>
      <c r="K4751" s="17">
        <f t="shared" si="374"/>
        <v>83.5</v>
      </c>
      <c r="L4751" s="283">
        <f t="shared" si="372"/>
        <v>2.9160409682584805E-8</v>
      </c>
      <c r="M4751" s="22">
        <f t="shared" si="373"/>
        <v>2.4348942084958314E-6</v>
      </c>
    </row>
    <row r="4752" spans="1:13">
      <c r="A4752" s="16">
        <f t="shared" si="371"/>
        <v>4745</v>
      </c>
      <c r="B4752" s="12" t="s">
        <v>411</v>
      </c>
      <c r="C4752" s="272">
        <v>45231</v>
      </c>
      <c r="D4752" s="272">
        <v>45245</v>
      </c>
      <c r="E4752" s="196">
        <f t="shared" si="370"/>
        <v>45238</v>
      </c>
      <c r="F4752" s="272">
        <v>45245</v>
      </c>
      <c r="G4752" s="272">
        <v>45321</v>
      </c>
      <c r="H4752" s="12" t="s">
        <v>152</v>
      </c>
      <c r="I4752" s="234">
        <v>91.67</v>
      </c>
      <c r="J4752" s="272">
        <v>45322</v>
      </c>
      <c r="K4752" s="17">
        <f t="shared" si="374"/>
        <v>83.5</v>
      </c>
      <c r="L4752" s="283">
        <f t="shared" si="372"/>
        <v>3.7282214164610171E-7</v>
      </c>
      <c r="M4752" s="22">
        <f t="shared" si="373"/>
        <v>3.1130648827449492E-5</v>
      </c>
    </row>
    <row r="4753" spans="1:13">
      <c r="A4753" s="16">
        <f t="shared" si="371"/>
        <v>4746</v>
      </c>
      <c r="B4753" s="12" t="s">
        <v>411</v>
      </c>
      <c r="C4753" s="272">
        <v>45231</v>
      </c>
      <c r="D4753" s="272">
        <v>45245</v>
      </c>
      <c r="E4753" s="196">
        <f t="shared" si="370"/>
        <v>45238</v>
      </c>
      <c r="F4753" s="272">
        <v>45245</v>
      </c>
      <c r="G4753" s="272">
        <v>45279</v>
      </c>
      <c r="H4753" s="12" t="s">
        <v>157</v>
      </c>
      <c r="I4753" s="234">
        <v>298.66000000000003</v>
      </c>
      <c r="J4753" s="272">
        <v>45280</v>
      </c>
      <c r="K4753" s="17">
        <f t="shared" si="374"/>
        <v>41.5</v>
      </c>
      <c r="L4753" s="283">
        <f t="shared" si="372"/>
        <v>1.2146510398606386E-6</v>
      </c>
      <c r="M4753" s="22">
        <f t="shared" si="373"/>
        <v>5.0408018154216502E-5</v>
      </c>
    </row>
    <row r="4754" spans="1:13">
      <c r="A4754" s="16">
        <f t="shared" si="371"/>
        <v>4747</v>
      </c>
      <c r="B4754" s="12" t="s">
        <v>411</v>
      </c>
      <c r="C4754" s="272">
        <v>45231</v>
      </c>
      <c r="D4754" s="272">
        <v>45245</v>
      </c>
      <c r="E4754" s="196">
        <f t="shared" si="370"/>
        <v>45238</v>
      </c>
      <c r="F4754" s="272">
        <v>45245</v>
      </c>
      <c r="G4754" s="272">
        <v>45274</v>
      </c>
      <c r="H4754" s="12" t="s">
        <v>153</v>
      </c>
      <c r="I4754" s="234">
        <v>295.57</v>
      </c>
      <c r="J4754" s="272">
        <v>45275</v>
      </c>
      <c r="K4754" s="17">
        <f t="shared" si="374"/>
        <v>36.5</v>
      </c>
      <c r="L4754" s="283">
        <f t="shared" si="372"/>
        <v>1.2020840013781856E-6</v>
      </c>
      <c r="M4754" s="22">
        <f t="shared" si="373"/>
        <v>4.3876066050303774E-5</v>
      </c>
    </row>
    <row r="4755" spans="1:13">
      <c r="A4755" s="16">
        <f t="shared" si="371"/>
        <v>4748</v>
      </c>
      <c r="B4755" s="12" t="s">
        <v>411</v>
      </c>
      <c r="C4755" s="272">
        <v>45231</v>
      </c>
      <c r="D4755" s="272">
        <v>45245</v>
      </c>
      <c r="E4755" s="196">
        <f t="shared" si="370"/>
        <v>45238</v>
      </c>
      <c r="F4755" s="272">
        <v>45245</v>
      </c>
      <c r="G4755" s="272">
        <v>45321</v>
      </c>
      <c r="H4755" s="12" t="s">
        <v>156</v>
      </c>
      <c r="I4755" s="234">
        <v>13.16</v>
      </c>
      <c r="J4755" s="272">
        <v>45322</v>
      </c>
      <c r="K4755" s="17">
        <f t="shared" si="374"/>
        <v>83.5</v>
      </c>
      <c r="L4755" s="283">
        <f t="shared" si="372"/>
        <v>5.3521756125915765E-8</v>
      </c>
      <c r="M4755" s="22">
        <f t="shared" si="373"/>
        <v>4.4690666365139667E-6</v>
      </c>
    </row>
    <row r="4756" spans="1:13">
      <c r="A4756" s="16">
        <f t="shared" si="371"/>
        <v>4749</v>
      </c>
      <c r="B4756" s="12" t="s">
        <v>411</v>
      </c>
      <c r="C4756" s="272">
        <v>45231</v>
      </c>
      <c r="D4756" s="272">
        <v>45245</v>
      </c>
      <c r="E4756" s="196">
        <f t="shared" si="370"/>
        <v>45238</v>
      </c>
      <c r="F4756" s="272">
        <v>45245</v>
      </c>
      <c r="G4756" s="272">
        <v>45274</v>
      </c>
      <c r="H4756" s="12" t="s">
        <v>152</v>
      </c>
      <c r="I4756" s="234">
        <v>56.39</v>
      </c>
      <c r="J4756" s="272">
        <v>45275</v>
      </c>
      <c r="K4756" s="17">
        <f t="shared" si="374"/>
        <v>36.5</v>
      </c>
      <c r="L4756" s="283">
        <f t="shared" si="372"/>
        <v>2.2933828479790198E-7</v>
      </c>
      <c r="M4756" s="22">
        <f t="shared" si="373"/>
        <v>8.3708473951234225E-6</v>
      </c>
    </row>
    <row r="4757" spans="1:13">
      <c r="A4757" s="16">
        <f t="shared" si="371"/>
        <v>4750</v>
      </c>
      <c r="B4757" s="12" t="s">
        <v>411</v>
      </c>
      <c r="C4757" s="272">
        <v>45231</v>
      </c>
      <c r="D4757" s="272">
        <v>45245</v>
      </c>
      <c r="E4757" s="196">
        <f t="shared" si="370"/>
        <v>45238</v>
      </c>
      <c r="F4757" s="272">
        <v>45245</v>
      </c>
      <c r="G4757" s="272">
        <v>45279</v>
      </c>
      <c r="H4757" s="12" t="s">
        <v>157</v>
      </c>
      <c r="I4757" s="234">
        <v>110.46000000000001</v>
      </c>
      <c r="J4757" s="272">
        <v>45280</v>
      </c>
      <c r="K4757" s="17">
        <f t="shared" si="374"/>
        <v>41.5</v>
      </c>
      <c r="L4757" s="283">
        <f t="shared" si="372"/>
        <v>4.4924112322710151E-7</v>
      </c>
      <c r="M4757" s="22">
        <f t="shared" si="373"/>
        <v>1.8643506613924711E-5</v>
      </c>
    </row>
    <row r="4758" spans="1:13">
      <c r="A4758" s="16">
        <f t="shared" si="371"/>
        <v>4751</v>
      </c>
      <c r="B4758" s="12" t="s">
        <v>411</v>
      </c>
      <c r="C4758" s="272">
        <v>45231</v>
      </c>
      <c r="D4758" s="272">
        <v>45245</v>
      </c>
      <c r="E4758" s="196">
        <f t="shared" si="370"/>
        <v>45238</v>
      </c>
      <c r="F4758" s="272">
        <v>45245</v>
      </c>
      <c r="G4758" s="272">
        <v>45279</v>
      </c>
      <c r="H4758" s="12" t="s">
        <v>154</v>
      </c>
      <c r="I4758" s="234">
        <v>122.49</v>
      </c>
      <c r="J4758" s="272">
        <v>45280</v>
      </c>
      <c r="K4758" s="17">
        <f t="shared" si="374"/>
        <v>41.5</v>
      </c>
      <c r="L4758" s="283">
        <f t="shared" si="372"/>
        <v>4.9816716625101986E-7</v>
      </c>
      <c r="M4758" s="22">
        <f t="shared" si="373"/>
        <v>2.0673937399417326E-5</v>
      </c>
    </row>
    <row r="4759" spans="1:13">
      <c r="A4759" s="16">
        <f t="shared" si="371"/>
        <v>4752</v>
      </c>
      <c r="B4759" s="12" t="s">
        <v>411</v>
      </c>
      <c r="C4759" s="272">
        <v>45231</v>
      </c>
      <c r="D4759" s="272">
        <v>45245</v>
      </c>
      <c r="E4759" s="196">
        <f t="shared" si="370"/>
        <v>45238</v>
      </c>
      <c r="F4759" s="272">
        <v>45245</v>
      </c>
      <c r="G4759" s="272">
        <v>45247</v>
      </c>
      <c r="H4759" s="12" t="s">
        <v>156</v>
      </c>
      <c r="I4759" s="234">
        <v>50.6</v>
      </c>
      <c r="J4759" s="272">
        <v>45250</v>
      </c>
      <c r="K4759" s="17">
        <f t="shared" si="374"/>
        <v>9.5</v>
      </c>
      <c r="L4759" s="283">
        <f t="shared" si="372"/>
        <v>2.0579033890359709E-7</v>
      </c>
      <c r="M4759" s="22">
        <f t="shared" si="373"/>
        <v>1.9550082195841726E-6</v>
      </c>
    </row>
    <row r="4760" spans="1:13">
      <c r="A4760" s="16">
        <f t="shared" si="371"/>
        <v>4753</v>
      </c>
      <c r="B4760" s="12" t="s">
        <v>411</v>
      </c>
      <c r="C4760" s="272">
        <v>45231</v>
      </c>
      <c r="D4760" s="272">
        <v>45245</v>
      </c>
      <c r="E4760" s="196">
        <f t="shared" si="370"/>
        <v>45238</v>
      </c>
      <c r="F4760" s="272">
        <v>45245</v>
      </c>
      <c r="G4760" s="272">
        <v>45321</v>
      </c>
      <c r="H4760" s="12" t="s">
        <v>165</v>
      </c>
      <c r="I4760" s="234">
        <v>60.360000000000007</v>
      </c>
      <c r="J4760" s="272">
        <v>45322</v>
      </c>
      <c r="K4760" s="17">
        <f t="shared" si="374"/>
        <v>83.5</v>
      </c>
      <c r="L4760" s="283">
        <f t="shared" si="372"/>
        <v>2.4548428569606958E-7</v>
      </c>
      <c r="M4760" s="22">
        <f t="shared" si="373"/>
        <v>2.0497937855621811E-5</v>
      </c>
    </row>
    <row r="4761" spans="1:13">
      <c r="A4761" s="16">
        <f t="shared" si="371"/>
        <v>4754</v>
      </c>
      <c r="B4761" s="12" t="s">
        <v>411</v>
      </c>
      <c r="C4761" s="272">
        <v>45231</v>
      </c>
      <c r="D4761" s="272">
        <v>45245</v>
      </c>
      <c r="E4761" s="196">
        <f t="shared" si="370"/>
        <v>45238</v>
      </c>
      <c r="F4761" s="272">
        <v>45245</v>
      </c>
      <c r="G4761" s="272">
        <v>45245</v>
      </c>
      <c r="H4761" s="12" t="s">
        <v>164</v>
      </c>
      <c r="I4761" s="234">
        <v>508.09</v>
      </c>
      <c r="J4761" s="272">
        <v>45246</v>
      </c>
      <c r="K4761" s="17">
        <f t="shared" si="374"/>
        <v>7.5</v>
      </c>
      <c r="L4761" s="283">
        <f t="shared" si="372"/>
        <v>2.0664034247732932E-6</v>
      </c>
      <c r="M4761" s="22">
        <f t="shared" si="373"/>
        <v>1.5498025685799699E-5</v>
      </c>
    </row>
    <row r="4762" spans="1:13">
      <c r="A4762" s="16">
        <f t="shared" si="371"/>
        <v>4755</v>
      </c>
      <c r="B4762" s="12" t="s">
        <v>411</v>
      </c>
      <c r="C4762" s="272">
        <v>45231</v>
      </c>
      <c r="D4762" s="272">
        <v>45245</v>
      </c>
      <c r="E4762" s="196">
        <f t="shared" si="370"/>
        <v>45238</v>
      </c>
      <c r="F4762" s="272">
        <v>45245</v>
      </c>
      <c r="G4762" s="272">
        <v>45245</v>
      </c>
      <c r="H4762" s="12" t="s">
        <v>166</v>
      </c>
      <c r="I4762" s="234">
        <v>75594.189999999973</v>
      </c>
      <c r="J4762" s="272">
        <v>45246</v>
      </c>
      <c r="K4762" s="17">
        <f t="shared" si="374"/>
        <v>7.5</v>
      </c>
      <c r="L4762" s="283">
        <f t="shared" si="372"/>
        <v>3.0744177824590721E-4</v>
      </c>
      <c r="M4762" s="22">
        <f t="shared" si="373"/>
        <v>2.3058133368443041E-3</v>
      </c>
    </row>
    <row r="4763" spans="1:13">
      <c r="A4763" s="16">
        <f t="shared" si="371"/>
        <v>4756</v>
      </c>
      <c r="B4763" s="12" t="s">
        <v>411</v>
      </c>
      <c r="C4763" s="272">
        <v>45231</v>
      </c>
      <c r="D4763" s="272">
        <v>45245</v>
      </c>
      <c r="E4763" s="196">
        <f t="shared" si="370"/>
        <v>45238</v>
      </c>
      <c r="F4763" s="272">
        <v>45245</v>
      </c>
      <c r="G4763" s="272">
        <v>45321</v>
      </c>
      <c r="H4763" s="12" t="s">
        <v>156</v>
      </c>
      <c r="I4763" s="234">
        <v>10.33</v>
      </c>
      <c r="J4763" s="272">
        <v>45322</v>
      </c>
      <c r="K4763" s="17">
        <f t="shared" si="374"/>
        <v>83.5</v>
      </c>
      <c r="L4763" s="283">
        <f t="shared" si="372"/>
        <v>4.2012138357196795E-8</v>
      </c>
      <c r="M4763" s="22">
        <f t="shared" si="373"/>
        <v>3.5080135528259322E-6</v>
      </c>
    </row>
    <row r="4764" spans="1:13">
      <c r="A4764" s="16">
        <f t="shared" si="371"/>
        <v>4757</v>
      </c>
      <c r="B4764" s="12" t="s">
        <v>411</v>
      </c>
      <c r="C4764" s="272">
        <v>45231</v>
      </c>
      <c r="D4764" s="272">
        <v>45245</v>
      </c>
      <c r="E4764" s="196">
        <f t="shared" si="370"/>
        <v>45238</v>
      </c>
      <c r="F4764" s="272">
        <v>45245</v>
      </c>
      <c r="G4764" s="272">
        <v>45321</v>
      </c>
      <c r="H4764" s="12" t="s">
        <v>152</v>
      </c>
      <c r="I4764" s="234">
        <v>31.01</v>
      </c>
      <c r="J4764" s="272">
        <v>45322</v>
      </c>
      <c r="K4764" s="17">
        <f t="shared" si="374"/>
        <v>83.5</v>
      </c>
      <c r="L4764" s="283">
        <f t="shared" si="372"/>
        <v>1.2611775512649302E-7</v>
      </c>
      <c r="M4764" s="22">
        <f t="shared" si="373"/>
        <v>1.0530832553062167E-5</v>
      </c>
    </row>
    <row r="4765" spans="1:13">
      <c r="A4765" s="16">
        <f t="shared" si="371"/>
        <v>4758</v>
      </c>
      <c r="B4765" s="12" t="s">
        <v>411</v>
      </c>
      <c r="C4765" s="272">
        <v>45231</v>
      </c>
      <c r="D4765" s="272">
        <v>45245</v>
      </c>
      <c r="E4765" s="196">
        <f t="shared" si="370"/>
        <v>45238</v>
      </c>
      <c r="F4765" s="272">
        <v>45245</v>
      </c>
      <c r="G4765" s="272">
        <v>45274</v>
      </c>
      <c r="H4765" s="12" t="s">
        <v>153</v>
      </c>
      <c r="I4765" s="234">
        <v>579.66999999999996</v>
      </c>
      <c r="J4765" s="272">
        <v>45275</v>
      </c>
      <c r="K4765" s="17">
        <f t="shared" si="374"/>
        <v>36.5</v>
      </c>
      <c r="L4765" s="283">
        <f t="shared" si="372"/>
        <v>2.3575194812697255E-6</v>
      </c>
      <c r="M4765" s="22">
        <f t="shared" si="373"/>
        <v>8.6049461066344977E-5</v>
      </c>
    </row>
    <row r="4766" spans="1:13">
      <c r="A4766" s="16">
        <f t="shared" si="371"/>
        <v>4759</v>
      </c>
      <c r="B4766" s="12" t="s">
        <v>411</v>
      </c>
      <c r="C4766" s="272">
        <v>45231</v>
      </c>
      <c r="D4766" s="272">
        <v>45245</v>
      </c>
      <c r="E4766" s="196">
        <f t="shared" si="370"/>
        <v>45238</v>
      </c>
      <c r="F4766" s="272">
        <v>45245</v>
      </c>
      <c r="G4766" s="272">
        <v>45279</v>
      </c>
      <c r="H4766" s="12" t="s">
        <v>157</v>
      </c>
      <c r="I4766" s="234">
        <v>30.2</v>
      </c>
      <c r="J4766" s="272">
        <v>45280</v>
      </c>
      <c r="K4766" s="17">
        <f t="shared" si="374"/>
        <v>41.5</v>
      </c>
      <c r="L4766" s="283">
        <f t="shared" si="372"/>
        <v>1.228234829029374E-7</v>
      </c>
      <c r="M4766" s="22">
        <f t="shared" si="373"/>
        <v>5.097174540471902E-6</v>
      </c>
    </row>
    <row r="4767" spans="1:13">
      <c r="A4767" s="16">
        <f t="shared" si="371"/>
        <v>4760</v>
      </c>
      <c r="B4767" s="12" t="s">
        <v>411</v>
      </c>
      <c r="C4767" s="272">
        <v>45231</v>
      </c>
      <c r="D4767" s="272">
        <v>45245</v>
      </c>
      <c r="E4767" s="196">
        <f t="shared" si="370"/>
        <v>45238</v>
      </c>
      <c r="F4767" s="272">
        <v>45245</v>
      </c>
      <c r="G4767" s="272">
        <v>45350</v>
      </c>
      <c r="H4767" s="12" t="s">
        <v>152</v>
      </c>
      <c r="I4767" s="234">
        <v>92.8</v>
      </c>
      <c r="J4767" s="272">
        <v>45351</v>
      </c>
      <c r="K4767" s="17">
        <f t="shared" si="374"/>
        <v>112.5</v>
      </c>
      <c r="L4767" s="283">
        <f t="shared" si="372"/>
        <v>3.7741785474809902E-7</v>
      </c>
      <c r="M4767" s="22">
        <f t="shared" si="373"/>
        <v>4.2459508659161139E-5</v>
      </c>
    </row>
    <row r="4768" spans="1:13">
      <c r="A4768" s="16">
        <f t="shared" si="371"/>
        <v>4761</v>
      </c>
      <c r="B4768" s="12" t="s">
        <v>411</v>
      </c>
      <c r="C4768" s="272">
        <v>45231</v>
      </c>
      <c r="D4768" s="272">
        <v>45245</v>
      </c>
      <c r="E4768" s="196">
        <f t="shared" si="370"/>
        <v>45238</v>
      </c>
      <c r="F4768" s="272">
        <v>45245</v>
      </c>
      <c r="G4768" s="272">
        <v>45350</v>
      </c>
      <c r="H4768" s="12" t="s">
        <v>156</v>
      </c>
      <c r="I4768" s="234">
        <v>168.18</v>
      </c>
      <c r="J4768" s="272">
        <v>45351</v>
      </c>
      <c r="K4768" s="17">
        <f t="shared" si="374"/>
        <v>112.5</v>
      </c>
      <c r="L4768" s="283">
        <f t="shared" si="372"/>
        <v>6.8398852167602685E-7</v>
      </c>
      <c r="M4768" s="22">
        <f t="shared" si="373"/>
        <v>7.6948708688553014E-5</v>
      </c>
    </row>
    <row r="4769" spans="1:13">
      <c r="A4769" s="16">
        <f t="shared" si="371"/>
        <v>4762</v>
      </c>
      <c r="B4769" s="12" t="s">
        <v>411</v>
      </c>
      <c r="C4769" s="272">
        <v>45231</v>
      </c>
      <c r="D4769" s="272">
        <v>45245</v>
      </c>
      <c r="E4769" s="196">
        <f t="shared" si="370"/>
        <v>45238</v>
      </c>
      <c r="F4769" s="272">
        <v>45245</v>
      </c>
      <c r="G4769" s="272">
        <v>45247</v>
      </c>
      <c r="H4769" s="12" t="s">
        <v>152</v>
      </c>
      <c r="I4769" s="234">
        <v>436.73</v>
      </c>
      <c r="J4769" s="272">
        <v>45250</v>
      </c>
      <c r="K4769" s="17">
        <f t="shared" si="374"/>
        <v>9.5</v>
      </c>
      <c r="L4769" s="283">
        <f t="shared" si="372"/>
        <v>1.7761821088807897E-6</v>
      </c>
      <c r="M4769" s="22">
        <f t="shared" si="373"/>
        <v>1.6873730034367501E-5</v>
      </c>
    </row>
    <row r="4770" spans="1:13">
      <c r="A4770" s="16">
        <f t="shared" si="371"/>
        <v>4763</v>
      </c>
      <c r="B4770" s="12" t="s">
        <v>411</v>
      </c>
      <c r="C4770" s="272">
        <v>45231</v>
      </c>
      <c r="D4770" s="272">
        <v>45245</v>
      </c>
      <c r="E4770" s="196">
        <f t="shared" si="370"/>
        <v>45238</v>
      </c>
      <c r="F4770" s="272">
        <v>45245</v>
      </c>
      <c r="G4770" s="272">
        <v>45279</v>
      </c>
      <c r="H4770" s="12" t="s">
        <v>157</v>
      </c>
      <c r="I4770" s="234">
        <v>65.55</v>
      </c>
      <c r="J4770" s="272">
        <v>45280</v>
      </c>
      <c r="K4770" s="17">
        <f t="shared" si="374"/>
        <v>41.5</v>
      </c>
      <c r="L4770" s="283">
        <f t="shared" si="372"/>
        <v>2.6659202994329624E-7</v>
      </c>
      <c r="M4770" s="22">
        <f t="shared" si="373"/>
        <v>1.1063569242646795E-5</v>
      </c>
    </row>
    <row r="4771" spans="1:13">
      <c r="A4771" s="16">
        <f t="shared" si="371"/>
        <v>4764</v>
      </c>
      <c r="B4771" s="12" t="s">
        <v>411</v>
      </c>
      <c r="C4771" s="272">
        <v>45231</v>
      </c>
      <c r="D4771" s="272">
        <v>45245</v>
      </c>
      <c r="E4771" s="196">
        <f t="shared" si="370"/>
        <v>45238</v>
      </c>
      <c r="F4771" s="272">
        <v>45245</v>
      </c>
      <c r="G4771" s="272">
        <v>45279</v>
      </c>
      <c r="H4771" s="12" t="s">
        <v>154</v>
      </c>
      <c r="I4771" s="234">
        <v>61.12</v>
      </c>
      <c r="J4771" s="272">
        <v>45280</v>
      </c>
      <c r="K4771" s="17">
        <f t="shared" si="374"/>
        <v>41.5</v>
      </c>
      <c r="L4771" s="283">
        <f t="shared" si="372"/>
        <v>2.4857520778236865E-7</v>
      </c>
      <c r="M4771" s="22">
        <f t="shared" si="373"/>
        <v>1.0315871122968299E-5</v>
      </c>
    </row>
    <row r="4772" spans="1:13">
      <c r="A4772" s="16">
        <f t="shared" si="371"/>
        <v>4765</v>
      </c>
      <c r="B4772" s="12" t="s">
        <v>411</v>
      </c>
      <c r="C4772" s="272">
        <v>45231</v>
      </c>
      <c r="D4772" s="272">
        <v>45245</v>
      </c>
      <c r="E4772" s="196">
        <f t="shared" si="370"/>
        <v>45238</v>
      </c>
      <c r="F4772" s="272">
        <v>45245</v>
      </c>
      <c r="G4772" s="272">
        <v>45279</v>
      </c>
      <c r="H4772" s="12" t="s">
        <v>157</v>
      </c>
      <c r="I4772" s="234">
        <v>1741.24</v>
      </c>
      <c r="J4772" s="272">
        <v>45280</v>
      </c>
      <c r="K4772" s="17">
        <f t="shared" si="374"/>
        <v>41.5</v>
      </c>
      <c r="L4772" s="283">
        <f t="shared" si="372"/>
        <v>7.0816278599308185E-6</v>
      </c>
      <c r="M4772" s="22">
        <f t="shared" si="373"/>
        <v>2.9388755618712896E-4</v>
      </c>
    </row>
    <row r="4773" spans="1:13">
      <c r="A4773" s="16">
        <f t="shared" si="371"/>
        <v>4766</v>
      </c>
      <c r="B4773" s="12" t="s">
        <v>411</v>
      </c>
      <c r="C4773" s="272">
        <v>45231</v>
      </c>
      <c r="D4773" s="272">
        <v>45245</v>
      </c>
      <c r="E4773" s="196">
        <f t="shared" ref="E4773:E4836" si="375">AVERAGE(C4773:D4773)</f>
        <v>45238</v>
      </c>
      <c r="F4773" s="272">
        <v>45245</v>
      </c>
      <c r="G4773" s="272">
        <v>45279</v>
      </c>
      <c r="H4773" s="12" t="s">
        <v>157</v>
      </c>
      <c r="I4773" s="234">
        <v>153.11000000000001</v>
      </c>
      <c r="J4773" s="272">
        <v>45280</v>
      </c>
      <c r="K4773" s="17">
        <f t="shared" si="374"/>
        <v>41.5</v>
      </c>
      <c r="L4773" s="283">
        <f t="shared" si="372"/>
        <v>6.2269879030691216E-7</v>
      </c>
      <c r="M4773" s="22">
        <f t="shared" si="373"/>
        <v>2.5841999797736854E-5</v>
      </c>
    </row>
    <row r="4774" spans="1:13">
      <c r="A4774" s="16">
        <f t="shared" si="371"/>
        <v>4767</v>
      </c>
      <c r="B4774" s="12" t="s">
        <v>411</v>
      </c>
      <c r="C4774" s="272">
        <v>45231</v>
      </c>
      <c r="D4774" s="272">
        <v>45245</v>
      </c>
      <c r="E4774" s="196">
        <f t="shared" si="375"/>
        <v>45238</v>
      </c>
      <c r="F4774" s="272">
        <v>45245</v>
      </c>
      <c r="G4774" s="272">
        <v>45321</v>
      </c>
      <c r="H4774" s="12" t="s">
        <v>152</v>
      </c>
      <c r="I4774" s="234">
        <v>72.08</v>
      </c>
      <c r="J4774" s="272">
        <v>45322</v>
      </c>
      <c r="K4774" s="17">
        <f t="shared" si="374"/>
        <v>83.5</v>
      </c>
      <c r="L4774" s="283">
        <f t="shared" si="372"/>
        <v>2.9314955786899761E-7</v>
      </c>
      <c r="M4774" s="22">
        <f t="shared" si="373"/>
        <v>2.44779880820613E-5</v>
      </c>
    </row>
    <row r="4775" spans="1:13">
      <c r="A4775" s="16">
        <f t="shared" si="371"/>
        <v>4768</v>
      </c>
      <c r="B4775" s="12" t="s">
        <v>411</v>
      </c>
      <c r="C4775" s="272">
        <v>45231</v>
      </c>
      <c r="D4775" s="272">
        <v>45245</v>
      </c>
      <c r="E4775" s="196">
        <f t="shared" si="375"/>
        <v>45238</v>
      </c>
      <c r="F4775" s="272">
        <v>45245</v>
      </c>
      <c r="G4775" s="272">
        <v>45279</v>
      </c>
      <c r="H4775" s="12" t="s">
        <v>157</v>
      </c>
      <c r="I4775" s="234">
        <v>200.45</v>
      </c>
      <c r="J4775" s="272">
        <v>45280</v>
      </c>
      <c r="K4775" s="17">
        <f t="shared" si="374"/>
        <v>41.5</v>
      </c>
      <c r="L4775" s="283">
        <f t="shared" si="372"/>
        <v>8.1523070026138412E-7</v>
      </c>
      <c r="M4775" s="22">
        <f t="shared" si="373"/>
        <v>3.3832074060847438E-5</v>
      </c>
    </row>
    <row r="4776" spans="1:13">
      <c r="A4776" s="16">
        <f t="shared" si="371"/>
        <v>4769</v>
      </c>
      <c r="B4776" s="12" t="s">
        <v>411</v>
      </c>
      <c r="C4776" s="272">
        <v>45231</v>
      </c>
      <c r="D4776" s="272">
        <v>45245</v>
      </c>
      <c r="E4776" s="196">
        <f t="shared" si="375"/>
        <v>45238</v>
      </c>
      <c r="F4776" s="272">
        <v>45245</v>
      </c>
      <c r="G4776" s="272">
        <v>45279</v>
      </c>
      <c r="H4776" s="12" t="s">
        <v>157</v>
      </c>
      <c r="I4776" s="234">
        <v>112.12</v>
      </c>
      <c r="J4776" s="272">
        <v>45280</v>
      </c>
      <c r="K4776" s="17">
        <f t="shared" si="374"/>
        <v>41.5</v>
      </c>
      <c r="L4776" s="283">
        <f t="shared" si="372"/>
        <v>4.5599234778401792E-7</v>
      </c>
      <c r="M4776" s="22">
        <f t="shared" si="373"/>
        <v>1.8923682433036745E-5</v>
      </c>
    </row>
    <row r="4777" spans="1:13">
      <c r="A4777" s="16">
        <f t="shared" si="371"/>
        <v>4770</v>
      </c>
      <c r="B4777" s="12" t="s">
        <v>411</v>
      </c>
      <c r="C4777" s="272">
        <v>45231</v>
      </c>
      <c r="D4777" s="272">
        <v>45245</v>
      </c>
      <c r="E4777" s="196">
        <f t="shared" si="375"/>
        <v>45238</v>
      </c>
      <c r="F4777" s="272">
        <v>45245</v>
      </c>
      <c r="G4777" s="272">
        <v>45321</v>
      </c>
      <c r="H4777" s="12" t="s">
        <v>152</v>
      </c>
      <c r="I4777" s="234">
        <v>34.92</v>
      </c>
      <c r="J4777" s="272">
        <v>45322</v>
      </c>
      <c r="K4777" s="17">
        <f t="shared" si="374"/>
        <v>83.5</v>
      </c>
      <c r="L4777" s="283">
        <f t="shared" si="372"/>
        <v>1.4201973585995278E-7</v>
      </c>
      <c r="M4777" s="22">
        <f t="shared" si="373"/>
        <v>1.1858647944306057E-5</v>
      </c>
    </row>
    <row r="4778" spans="1:13">
      <c r="A4778" s="16">
        <f t="shared" si="371"/>
        <v>4771</v>
      </c>
      <c r="B4778" s="12" t="s">
        <v>411</v>
      </c>
      <c r="C4778" s="272">
        <v>45231</v>
      </c>
      <c r="D4778" s="272">
        <v>45245</v>
      </c>
      <c r="E4778" s="196">
        <f t="shared" si="375"/>
        <v>45238</v>
      </c>
      <c r="F4778" s="272">
        <v>45245</v>
      </c>
      <c r="G4778" s="272">
        <v>45279</v>
      </c>
      <c r="H4778" s="12" t="s">
        <v>157</v>
      </c>
      <c r="I4778" s="234">
        <v>878.9799999999999</v>
      </c>
      <c r="J4778" s="272">
        <v>45280</v>
      </c>
      <c r="K4778" s="17">
        <f t="shared" si="374"/>
        <v>41.5</v>
      </c>
      <c r="L4778" s="283">
        <f t="shared" si="372"/>
        <v>3.5748140729146985E-6</v>
      </c>
      <c r="M4778" s="22">
        <f t="shared" si="373"/>
        <v>1.4835478402596E-4</v>
      </c>
    </row>
    <row r="4779" spans="1:13">
      <c r="A4779" s="16">
        <f t="shared" si="371"/>
        <v>4772</v>
      </c>
      <c r="B4779" s="12" t="s">
        <v>411</v>
      </c>
      <c r="C4779" s="272">
        <v>45231</v>
      </c>
      <c r="D4779" s="272">
        <v>45245</v>
      </c>
      <c r="E4779" s="196">
        <f t="shared" si="375"/>
        <v>45238</v>
      </c>
      <c r="F4779" s="272">
        <v>45245</v>
      </c>
      <c r="G4779" s="272">
        <v>45279</v>
      </c>
      <c r="H4779" s="12" t="s">
        <v>154</v>
      </c>
      <c r="I4779" s="234">
        <v>193.23</v>
      </c>
      <c r="J4779" s="272">
        <v>45280</v>
      </c>
      <c r="K4779" s="17">
        <f t="shared" si="374"/>
        <v>41.5</v>
      </c>
      <c r="L4779" s="283">
        <f t="shared" si="372"/>
        <v>7.8586694044154282E-7</v>
      </c>
      <c r="M4779" s="22">
        <f t="shared" si="373"/>
        <v>3.2613478028324025E-5</v>
      </c>
    </row>
    <row r="4780" spans="1:13">
      <c r="A4780" s="16">
        <f t="shared" si="371"/>
        <v>4773</v>
      </c>
      <c r="B4780" s="12" t="s">
        <v>411</v>
      </c>
      <c r="C4780" s="272">
        <v>45231</v>
      </c>
      <c r="D4780" s="272">
        <v>45245</v>
      </c>
      <c r="E4780" s="196">
        <f t="shared" si="375"/>
        <v>45238</v>
      </c>
      <c r="F4780" s="272">
        <v>45245</v>
      </c>
      <c r="G4780" s="272">
        <v>45279</v>
      </c>
      <c r="H4780" s="12" t="s">
        <v>157</v>
      </c>
      <c r="I4780" s="234">
        <v>784.78</v>
      </c>
      <c r="J4780" s="272">
        <v>45280</v>
      </c>
      <c r="K4780" s="17">
        <f t="shared" si="374"/>
        <v>41.5</v>
      </c>
      <c r="L4780" s="283">
        <f t="shared" si="372"/>
        <v>3.1917024143234174E-6</v>
      </c>
      <c r="M4780" s="22">
        <f t="shared" si="373"/>
        <v>1.3245565019442181E-4</v>
      </c>
    </row>
    <row r="4781" spans="1:13">
      <c r="A4781" s="16">
        <f t="shared" si="371"/>
        <v>4774</v>
      </c>
      <c r="B4781" s="12" t="s">
        <v>411</v>
      </c>
      <c r="C4781" s="272">
        <v>45231</v>
      </c>
      <c r="D4781" s="272">
        <v>45245</v>
      </c>
      <c r="E4781" s="196">
        <f t="shared" si="375"/>
        <v>45238</v>
      </c>
      <c r="F4781" s="272">
        <v>45245</v>
      </c>
      <c r="G4781" s="272">
        <v>45282</v>
      </c>
      <c r="H4781" s="12" t="s">
        <v>166</v>
      </c>
      <c r="I4781" s="234">
        <v>542.86</v>
      </c>
      <c r="J4781" s="272">
        <v>45286</v>
      </c>
      <c r="K4781" s="17">
        <f t="shared" si="374"/>
        <v>44.5</v>
      </c>
      <c r="L4781" s="283">
        <f t="shared" si="372"/>
        <v>2.2078131102214769E-6</v>
      </c>
      <c r="M4781" s="22">
        <f t="shared" si="373"/>
        <v>9.8247683404855719E-5</v>
      </c>
    </row>
    <row r="4782" spans="1:13">
      <c r="A4782" s="16">
        <f t="shared" si="371"/>
        <v>4775</v>
      </c>
      <c r="B4782" s="12" t="s">
        <v>411</v>
      </c>
      <c r="C4782" s="272">
        <v>45231</v>
      </c>
      <c r="D4782" s="272">
        <v>45245</v>
      </c>
      <c r="E4782" s="196">
        <f t="shared" si="375"/>
        <v>45238</v>
      </c>
      <c r="F4782" s="272">
        <v>45245</v>
      </c>
      <c r="G4782" s="272">
        <v>45279</v>
      </c>
      <c r="H4782" s="12" t="s">
        <v>157</v>
      </c>
      <c r="I4782" s="234">
        <v>1920.5199999999995</v>
      </c>
      <c r="J4782" s="272">
        <v>45280</v>
      </c>
      <c r="K4782" s="17">
        <f t="shared" si="374"/>
        <v>41.5</v>
      </c>
      <c r="L4782" s="283">
        <f t="shared" si="372"/>
        <v>7.8107601120777906E-6</v>
      </c>
      <c r="M4782" s="22">
        <f t="shared" si="373"/>
        <v>3.2414654465122829E-4</v>
      </c>
    </row>
    <row r="4783" spans="1:13">
      <c r="A4783" s="16">
        <f t="shared" si="371"/>
        <v>4776</v>
      </c>
      <c r="B4783" s="12" t="s">
        <v>411</v>
      </c>
      <c r="C4783" s="272">
        <v>45231</v>
      </c>
      <c r="D4783" s="272">
        <v>45245</v>
      </c>
      <c r="E4783" s="196">
        <f t="shared" si="375"/>
        <v>45238</v>
      </c>
      <c r="F4783" s="272">
        <v>45245</v>
      </c>
      <c r="G4783" s="272">
        <v>45321</v>
      </c>
      <c r="H4783" s="12" t="s">
        <v>152</v>
      </c>
      <c r="I4783" s="234">
        <v>36.57</v>
      </c>
      <c r="J4783" s="272">
        <v>45322</v>
      </c>
      <c r="K4783" s="17">
        <f t="shared" si="374"/>
        <v>83.5</v>
      </c>
      <c r="L4783" s="283">
        <f t="shared" si="372"/>
        <v>1.4873029038941789E-7</v>
      </c>
      <c r="M4783" s="22">
        <f t="shared" si="373"/>
        <v>1.2418979247516393E-5</v>
      </c>
    </row>
    <row r="4784" spans="1:13">
      <c r="A4784" s="16">
        <f t="shared" si="371"/>
        <v>4777</v>
      </c>
      <c r="B4784" s="12" t="s">
        <v>411</v>
      </c>
      <c r="C4784" s="272">
        <v>45231</v>
      </c>
      <c r="D4784" s="272">
        <v>45245</v>
      </c>
      <c r="E4784" s="196">
        <f t="shared" si="375"/>
        <v>45238</v>
      </c>
      <c r="F4784" s="272">
        <v>45245</v>
      </c>
      <c r="G4784" s="272">
        <v>45251</v>
      </c>
      <c r="H4784" s="12" t="s">
        <v>166</v>
      </c>
      <c r="I4784" s="234">
        <v>550.52</v>
      </c>
      <c r="J4784" s="272">
        <v>45252</v>
      </c>
      <c r="K4784" s="17">
        <f t="shared" si="374"/>
        <v>13.5</v>
      </c>
      <c r="L4784" s="283">
        <f t="shared" si="372"/>
        <v>2.2389663512491752E-6</v>
      </c>
      <c r="M4784" s="22">
        <f t="shared" si="373"/>
        <v>3.0226045741863864E-5</v>
      </c>
    </row>
    <row r="4785" spans="1:13">
      <c r="A4785" s="16">
        <f t="shared" si="371"/>
        <v>4778</v>
      </c>
      <c r="B4785" s="12" t="s">
        <v>411</v>
      </c>
      <c r="C4785" s="272">
        <v>45231</v>
      </c>
      <c r="D4785" s="272">
        <v>45245</v>
      </c>
      <c r="E4785" s="196">
        <f t="shared" si="375"/>
        <v>45238</v>
      </c>
      <c r="F4785" s="272">
        <v>45245</v>
      </c>
      <c r="G4785" s="272">
        <v>45251</v>
      </c>
      <c r="H4785" s="12" t="s">
        <v>164</v>
      </c>
      <c r="I4785" s="234">
        <v>4513.2400000000007</v>
      </c>
      <c r="J4785" s="272">
        <v>45252</v>
      </c>
      <c r="K4785" s="17">
        <f t="shared" si="374"/>
        <v>13.5</v>
      </c>
      <c r="L4785" s="283">
        <f t="shared" si="372"/>
        <v>1.8355359469432227E-5</v>
      </c>
      <c r="M4785" s="22">
        <f t="shared" si="373"/>
        <v>2.4779735283733505E-4</v>
      </c>
    </row>
    <row r="4786" spans="1:13">
      <c r="A4786" s="16">
        <f t="shared" si="371"/>
        <v>4779</v>
      </c>
      <c r="B4786" s="12" t="s">
        <v>411</v>
      </c>
      <c r="C4786" s="272">
        <v>45231</v>
      </c>
      <c r="D4786" s="272">
        <v>45245</v>
      </c>
      <c r="E4786" s="196">
        <f t="shared" si="375"/>
        <v>45238</v>
      </c>
      <c r="F4786" s="272">
        <v>45245</v>
      </c>
      <c r="G4786" s="272">
        <v>45279</v>
      </c>
      <c r="H4786" s="12" t="s">
        <v>157</v>
      </c>
      <c r="I4786" s="234">
        <v>114.75</v>
      </c>
      <c r="J4786" s="272">
        <v>45280</v>
      </c>
      <c r="K4786" s="17">
        <f t="shared" si="374"/>
        <v>41.5</v>
      </c>
      <c r="L4786" s="283">
        <f t="shared" si="372"/>
        <v>4.6668856500371079E-7</v>
      </c>
      <c r="M4786" s="22">
        <f t="shared" si="373"/>
        <v>1.9367575447653998E-5</v>
      </c>
    </row>
    <row r="4787" spans="1:13">
      <c r="A4787" s="16">
        <f t="shared" si="371"/>
        <v>4780</v>
      </c>
      <c r="B4787" s="12" t="s">
        <v>411</v>
      </c>
      <c r="C4787" s="272">
        <v>45231</v>
      </c>
      <c r="D4787" s="272">
        <v>45245</v>
      </c>
      <c r="E4787" s="196">
        <f t="shared" si="375"/>
        <v>45238</v>
      </c>
      <c r="F4787" s="272">
        <v>45245</v>
      </c>
      <c r="G4787" s="272">
        <v>45279</v>
      </c>
      <c r="H4787" s="12" t="s">
        <v>157</v>
      </c>
      <c r="I4787" s="234">
        <v>328.35</v>
      </c>
      <c r="J4787" s="272">
        <v>45280</v>
      </c>
      <c r="K4787" s="17">
        <f t="shared" si="374"/>
        <v>41.5</v>
      </c>
      <c r="L4787" s="283">
        <f t="shared" si="372"/>
        <v>1.3354003513635595E-6</v>
      </c>
      <c r="M4787" s="22">
        <f t="shared" si="373"/>
        <v>5.541911458158772E-5</v>
      </c>
    </row>
    <row r="4788" spans="1:13">
      <c r="A4788" s="16">
        <f t="shared" si="371"/>
        <v>4781</v>
      </c>
      <c r="B4788" s="12" t="s">
        <v>411</v>
      </c>
      <c r="C4788" s="272">
        <v>45231</v>
      </c>
      <c r="D4788" s="272">
        <v>45245</v>
      </c>
      <c r="E4788" s="196">
        <f t="shared" si="375"/>
        <v>45238</v>
      </c>
      <c r="F4788" s="272">
        <v>45245</v>
      </c>
      <c r="G4788" s="272">
        <v>45279</v>
      </c>
      <c r="H4788" s="12" t="s">
        <v>157</v>
      </c>
      <c r="I4788" s="234">
        <v>49.56</v>
      </c>
      <c r="J4788" s="272">
        <v>45280</v>
      </c>
      <c r="K4788" s="17">
        <f t="shared" si="374"/>
        <v>41.5</v>
      </c>
      <c r="L4788" s="283">
        <f t="shared" si="372"/>
        <v>2.015606560486615E-7</v>
      </c>
      <c r="M4788" s="22">
        <f t="shared" si="373"/>
        <v>8.3647672260194524E-6</v>
      </c>
    </row>
    <row r="4789" spans="1:13">
      <c r="A4789" s="16">
        <f t="shared" si="371"/>
        <v>4782</v>
      </c>
      <c r="B4789" s="12" t="s">
        <v>411</v>
      </c>
      <c r="C4789" s="272">
        <v>45231</v>
      </c>
      <c r="D4789" s="272">
        <v>45245</v>
      </c>
      <c r="E4789" s="196">
        <f t="shared" si="375"/>
        <v>45238</v>
      </c>
      <c r="F4789" s="272">
        <v>45245</v>
      </c>
      <c r="G4789" s="272">
        <v>45259</v>
      </c>
      <c r="H4789" s="12" t="s">
        <v>166</v>
      </c>
      <c r="I4789" s="234">
        <v>210.23</v>
      </c>
      <c r="J4789" s="272">
        <v>45260</v>
      </c>
      <c r="K4789" s="17">
        <f t="shared" si="374"/>
        <v>21.5</v>
      </c>
      <c r="L4789" s="283">
        <f t="shared" si="372"/>
        <v>8.5500598710875922E-7</v>
      </c>
      <c r="M4789" s="22">
        <f t="shared" si="373"/>
        <v>1.8382628722838323E-5</v>
      </c>
    </row>
    <row r="4790" spans="1:13">
      <c r="A4790" s="16">
        <f t="shared" si="371"/>
        <v>4783</v>
      </c>
      <c r="B4790" s="12" t="s">
        <v>411</v>
      </c>
      <c r="C4790" s="272">
        <v>45231</v>
      </c>
      <c r="D4790" s="272">
        <v>45245</v>
      </c>
      <c r="E4790" s="196">
        <f t="shared" si="375"/>
        <v>45238</v>
      </c>
      <c r="F4790" s="272">
        <v>45245</v>
      </c>
      <c r="G4790" s="272">
        <v>45247</v>
      </c>
      <c r="H4790" s="12" t="s">
        <v>156</v>
      </c>
      <c r="I4790" s="234">
        <v>28.98</v>
      </c>
      <c r="J4790" s="272">
        <v>45250</v>
      </c>
      <c r="K4790" s="17">
        <f t="shared" si="374"/>
        <v>9.5</v>
      </c>
      <c r="L4790" s="283">
        <f t="shared" si="372"/>
        <v>1.1786173955387833E-7</v>
      </c>
      <c r="M4790" s="22">
        <f t="shared" si="373"/>
        <v>1.1196865257618441E-6</v>
      </c>
    </row>
    <row r="4791" spans="1:13">
      <c r="A4791" s="16">
        <f t="shared" si="371"/>
        <v>4784</v>
      </c>
      <c r="B4791" s="12" t="s">
        <v>411</v>
      </c>
      <c r="C4791" s="272">
        <v>45231</v>
      </c>
      <c r="D4791" s="272">
        <v>45245</v>
      </c>
      <c r="E4791" s="196">
        <f t="shared" si="375"/>
        <v>45238</v>
      </c>
      <c r="F4791" s="272">
        <v>45245</v>
      </c>
      <c r="G4791" s="272">
        <v>45321</v>
      </c>
      <c r="H4791" s="12" t="s">
        <v>156</v>
      </c>
      <c r="I4791" s="234">
        <v>322.66000000000003</v>
      </c>
      <c r="J4791" s="272">
        <v>45322</v>
      </c>
      <c r="K4791" s="17">
        <f t="shared" si="374"/>
        <v>83.5</v>
      </c>
      <c r="L4791" s="283">
        <f t="shared" si="372"/>
        <v>1.3122591057437677E-6</v>
      </c>
      <c r="M4791" s="22">
        <f t="shared" si="373"/>
        <v>1.095736353296046E-4</v>
      </c>
    </row>
    <row r="4792" spans="1:13">
      <c r="A4792" s="16">
        <f t="shared" si="371"/>
        <v>4785</v>
      </c>
      <c r="B4792" s="12" t="s">
        <v>411</v>
      </c>
      <c r="C4792" s="272">
        <v>45231</v>
      </c>
      <c r="D4792" s="272">
        <v>45245</v>
      </c>
      <c r="E4792" s="196">
        <f t="shared" si="375"/>
        <v>45238</v>
      </c>
      <c r="F4792" s="272">
        <v>45245</v>
      </c>
      <c r="G4792" s="272">
        <v>45274</v>
      </c>
      <c r="H4792" s="12" t="s">
        <v>153</v>
      </c>
      <c r="I4792" s="234">
        <v>254.11</v>
      </c>
      <c r="J4792" s="272">
        <v>45275</v>
      </c>
      <c r="K4792" s="17">
        <f t="shared" si="374"/>
        <v>36.5</v>
      </c>
      <c r="L4792" s="283">
        <f t="shared" si="372"/>
        <v>1.0334660675650802E-6</v>
      </c>
      <c r="M4792" s="22">
        <f t="shared" si="373"/>
        <v>3.7721511466125427E-5</v>
      </c>
    </row>
    <row r="4793" spans="1:13">
      <c r="A4793" s="16">
        <f t="shared" si="371"/>
        <v>4786</v>
      </c>
      <c r="B4793" s="12" t="s">
        <v>411</v>
      </c>
      <c r="C4793" s="272">
        <v>45231</v>
      </c>
      <c r="D4793" s="272">
        <v>45245</v>
      </c>
      <c r="E4793" s="196">
        <f t="shared" si="375"/>
        <v>45238</v>
      </c>
      <c r="F4793" s="272">
        <v>45245</v>
      </c>
      <c r="G4793" s="272">
        <v>45274</v>
      </c>
      <c r="H4793" s="12" t="s">
        <v>153</v>
      </c>
      <c r="I4793" s="234">
        <v>44.89</v>
      </c>
      <c r="J4793" s="272">
        <v>45275</v>
      </c>
      <c r="K4793" s="17">
        <f t="shared" si="374"/>
        <v>36.5</v>
      </c>
      <c r="L4793" s="283">
        <f t="shared" si="372"/>
        <v>1.8256775322890264E-7</v>
      </c>
      <c r="M4793" s="22">
        <f t="shared" si="373"/>
        <v>6.6637229928549466E-6</v>
      </c>
    </row>
    <row r="4794" spans="1:13">
      <c r="A4794" s="16">
        <f t="shared" si="371"/>
        <v>4787</v>
      </c>
      <c r="B4794" s="12" t="s">
        <v>411</v>
      </c>
      <c r="C4794" s="272">
        <v>45231</v>
      </c>
      <c r="D4794" s="272">
        <v>45245</v>
      </c>
      <c r="E4794" s="196">
        <f t="shared" si="375"/>
        <v>45238</v>
      </c>
      <c r="F4794" s="272">
        <v>45245</v>
      </c>
      <c r="G4794" s="272">
        <v>45247</v>
      </c>
      <c r="H4794" s="12" t="s">
        <v>152</v>
      </c>
      <c r="I4794" s="234">
        <v>70.08</v>
      </c>
      <c r="J4794" s="272">
        <v>45250</v>
      </c>
      <c r="K4794" s="17">
        <f t="shared" si="374"/>
        <v>9.5</v>
      </c>
      <c r="L4794" s="283">
        <f t="shared" si="372"/>
        <v>2.8501555237873681E-7</v>
      </c>
      <c r="M4794" s="22">
        <f t="shared" si="373"/>
        <v>2.7076477475979996E-6</v>
      </c>
    </row>
    <row r="4795" spans="1:13">
      <c r="A4795" s="16">
        <f t="shared" si="371"/>
        <v>4788</v>
      </c>
      <c r="B4795" s="12" t="s">
        <v>411</v>
      </c>
      <c r="C4795" s="272">
        <v>45246</v>
      </c>
      <c r="D4795" s="272">
        <v>45260</v>
      </c>
      <c r="E4795" s="196">
        <f t="shared" si="375"/>
        <v>45253</v>
      </c>
      <c r="F4795" s="272">
        <v>45260</v>
      </c>
      <c r="G4795" s="272">
        <v>45274</v>
      </c>
      <c r="H4795" s="12" t="s">
        <v>164</v>
      </c>
      <c r="I4795" s="234">
        <v>196</v>
      </c>
      <c r="J4795" s="272">
        <v>45275</v>
      </c>
      <c r="K4795" s="17">
        <f t="shared" si="374"/>
        <v>21.5</v>
      </c>
      <c r="L4795" s="283">
        <f t="shared" si="372"/>
        <v>7.97132538045554E-7</v>
      </c>
      <c r="M4795" s="22">
        <f t="shared" si="373"/>
        <v>1.7138349567979412E-5</v>
      </c>
    </row>
    <row r="4796" spans="1:13">
      <c r="A4796" s="16">
        <f t="shared" si="371"/>
        <v>4789</v>
      </c>
      <c r="B4796" s="12" t="s">
        <v>411</v>
      </c>
      <c r="C4796" s="272">
        <v>45246</v>
      </c>
      <c r="D4796" s="272">
        <v>45260</v>
      </c>
      <c r="E4796" s="196">
        <f t="shared" si="375"/>
        <v>45253</v>
      </c>
      <c r="F4796" s="272">
        <v>45260</v>
      </c>
      <c r="G4796" s="272">
        <v>45274</v>
      </c>
      <c r="H4796" s="12" t="s">
        <v>166</v>
      </c>
      <c r="I4796" s="234">
        <v>684</v>
      </c>
      <c r="J4796" s="272">
        <v>45275</v>
      </c>
      <c r="K4796" s="17">
        <f t="shared" si="374"/>
        <v>21.5</v>
      </c>
      <c r="L4796" s="283">
        <f t="shared" si="372"/>
        <v>2.7818298776691781E-6</v>
      </c>
      <c r="M4796" s="22">
        <f t="shared" si="373"/>
        <v>5.9809342369887326E-5</v>
      </c>
    </row>
    <row r="4797" spans="1:13">
      <c r="A4797" s="16">
        <f t="shared" si="371"/>
        <v>4790</v>
      </c>
      <c r="B4797" s="12" t="s">
        <v>411</v>
      </c>
      <c r="C4797" s="272">
        <v>45246</v>
      </c>
      <c r="D4797" s="272">
        <v>45260</v>
      </c>
      <c r="E4797" s="196">
        <f t="shared" si="375"/>
        <v>45253</v>
      </c>
      <c r="F4797" s="272">
        <v>45260</v>
      </c>
      <c r="G4797" s="272">
        <v>45321</v>
      </c>
      <c r="H4797" s="12" t="s">
        <v>152</v>
      </c>
      <c r="I4797" s="234">
        <v>151.44999999999999</v>
      </c>
      <c r="J4797" s="272">
        <v>45322</v>
      </c>
      <c r="K4797" s="17">
        <f t="shared" si="374"/>
        <v>68.5</v>
      </c>
      <c r="L4797" s="283">
        <f t="shared" si="372"/>
        <v>6.1594756574999565E-7</v>
      </c>
      <c r="M4797" s="22">
        <f t="shared" si="373"/>
        <v>4.2192408253874702E-5</v>
      </c>
    </row>
    <row r="4798" spans="1:13">
      <c r="A4798" s="16">
        <f t="shared" si="371"/>
        <v>4791</v>
      </c>
      <c r="B4798" s="12" t="s">
        <v>411</v>
      </c>
      <c r="C4798" s="272">
        <v>45246</v>
      </c>
      <c r="D4798" s="272">
        <v>45260</v>
      </c>
      <c r="E4798" s="196">
        <f t="shared" si="375"/>
        <v>45253</v>
      </c>
      <c r="F4798" s="272">
        <v>45260</v>
      </c>
      <c r="G4798" s="272">
        <v>45279</v>
      </c>
      <c r="H4798" s="12" t="s">
        <v>157</v>
      </c>
      <c r="I4798" s="234">
        <v>49.77</v>
      </c>
      <c r="J4798" s="272">
        <v>45280</v>
      </c>
      <c r="K4798" s="17">
        <f t="shared" si="374"/>
        <v>26.5</v>
      </c>
      <c r="L4798" s="283">
        <f t="shared" si="372"/>
        <v>2.0241472662513889E-7</v>
      </c>
      <c r="M4798" s="22">
        <f t="shared" si="373"/>
        <v>5.3639902555661803E-6</v>
      </c>
    </row>
    <row r="4799" spans="1:13">
      <c r="A4799" s="16">
        <f t="shared" si="371"/>
        <v>4792</v>
      </c>
      <c r="B4799" s="12" t="s">
        <v>411</v>
      </c>
      <c r="C4799" s="272">
        <v>45246</v>
      </c>
      <c r="D4799" s="272">
        <v>45260</v>
      </c>
      <c r="E4799" s="196">
        <f t="shared" si="375"/>
        <v>45253</v>
      </c>
      <c r="F4799" s="272">
        <v>45260</v>
      </c>
      <c r="G4799" s="272">
        <v>45321</v>
      </c>
      <c r="H4799" s="12" t="s">
        <v>156</v>
      </c>
      <c r="I4799" s="234">
        <v>34.380000000000003</v>
      </c>
      <c r="J4799" s="272">
        <v>45322</v>
      </c>
      <c r="K4799" s="17">
        <f t="shared" si="374"/>
        <v>68.5</v>
      </c>
      <c r="L4799" s="283">
        <f t="shared" si="372"/>
        <v>1.3982355437758237E-7</v>
      </c>
      <c r="M4799" s="22">
        <f t="shared" si="373"/>
        <v>9.5779134748643927E-6</v>
      </c>
    </row>
    <row r="4800" spans="1:13">
      <c r="A4800" s="16">
        <f t="shared" si="371"/>
        <v>4793</v>
      </c>
      <c r="B4800" s="12" t="s">
        <v>411</v>
      </c>
      <c r="C4800" s="272">
        <v>45246</v>
      </c>
      <c r="D4800" s="272">
        <v>45260</v>
      </c>
      <c r="E4800" s="196">
        <f t="shared" si="375"/>
        <v>45253</v>
      </c>
      <c r="F4800" s="272">
        <v>45260</v>
      </c>
      <c r="G4800" s="272">
        <v>45321</v>
      </c>
      <c r="H4800" s="12" t="s">
        <v>152</v>
      </c>
      <c r="I4800" s="234">
        <v>60.91</v>
      </c>
      <c r="J4800" s="272">
        <v>45322</v>
      </c>
      <c r="K4800" s="17">
        <f t="shared" si="374"/>
        <v>68.5</v>
      </c>
      <c r="L4800" s="283">
        <f t="shared" si="372"/>
        <v>2.4772113720589126E-7</v>
      </c>
      <c r="M4800" s="22">
        <f t="shared" si="373"/>
        <v>1.696889789860355E-5</v>
      </c>
    </row>
    <row r="4801" spans="1:13">
      <c r="A4801" s="16">
        <f t="shared" si="371"/>
        <v>4794</v>
      </c>
      <c r="B4801" s="12" t="s">
        <v>411</v>
      </c>
      <c r="C4801" s="272">
        <v>45246</v>
      </c>
      <c r="D4801" s="272">
        <v>45260</v>
      </c>
      <c r="E4801" s="196">
        <f t="shared" si="375"/>
        <v>45253</v>
      </c>
      <c r="F4801" s="272">
        <v>45260</v>
      </c>
      <c r="G4801" s="272">
        <v>45274</v>
      </c>
      <c r="H4801" s="12" t="s">
        <v>166</v>
      </c>
      <c r="I4801" s="234">
        <v>472.84</v>
      </c>
      <c r="J4801" s="272">
        <v>45275</v>
      </c>
      <c r="K4801" s="17">
        <f t="shared" si="374"/>
        <v>21.5</v>
      </c>
      <c r="L4801" s="283">
        <f t="shared" si="372"/>
        <v>1.9230415780074474E-6</v>
      </c>
      <c r="M4801" s="22">
        <f t="shared" si="373"/>
        <v>4.1345393927160123E-5</v>
      </c>
    </row>
    <row r="4802" spans="1:13">
      <c r="A4802" s="16">
        <f t="shared" si="371"/>
        <v>4795</v>
      </c>
      <c r="B4802" s="12" t="s">
        <v>411</v>
      </c>
      <c r="C4802" s="272">
        <v>45246</v>
      </c>
      <c r="D4802" s="272">
        <v>45260</v>
      </c>
      <c r="E4802" s="196">
        <f t="shared" si="375"/>
        <v>45253</v>
      </c>
      <c r="F4802" s="272">
        <v>45260</v>
      </c>
      <c r="G4802" s="272">
        <v>45321</v>
      </c>
      <c r="H4802" s="12" t="s">
        <v>152</v>
      </c>
      <c r="I4802" s="234">
        <v>66.87</v>
      </c>
      <c r="J4802" s="272">
        <v>45322</v>
      </c>
      <c r="K4802" s="17">
        <f t="shared" si="374"/>
        <v>68.5</v>
      </c>
      <c r="L4802" s="283">
        <f t="shared" si="372"/>
        <v>2.7196047356686836E-7</v>
      </c>
      <c r="M4802" s="22">
        <f t="shared" si="373"/>
        <v>1.8629292439330483E-5</v>
      </c>
    </row>
    <row r="4803" spans="1:13">
      <c r="A4803" s="16">
        <f t="shared" si="371"/>
        <v>4796</v>
      </c>
      <c r="B4803" s="12" t="s">
        <v>411</v>
      </c>
      <c r="C4803" s="272">
        <v>45246</v>
      </c>
      <c r="D4803" s="272">
        <v>45260</v>
      </c>
      <c r="E4803" s="196">
        <f t="shared" si="375"/>
        <v>45253</v>
      </c>
      <c r="F4803" s="272">
        <v>45260</v>
      </c>
      <c r="G4803" s="272">
        <v>45279</v>
      </c>
      <c r="H4803" s="12" t="s">
        <v>157</v>
      </c>
      <c r="I4803" s="234">
        <v>266.14999999999998</v>
      </c>
      <c r="J4803" s="272">
        <v>45280</v>
      </c>
      <c r="K4803" s="17">
        <f t="shared" si="374"/>
        <v>26.5</v>
      </c>
      <c r="L4803" s="283">
        <f t="shared" si="372"/>
        <v>1.0824327806164497E-6</v>
      </c>
      <c r="M4803" s="22">
        <f t="shared" si="373"/>
        <v>2.8684468686335919E-5</v>
      </c>
    </row>
    <row r="4804" spans="1:13">
      <c r="A4804" s="16">
        <f t="shared" si="371"/>
        <v>4797</v>
      </c>
      <c r="B4804" s="12" t="s">
        <v>411</v>
      </c>
      <c r="C4804" s="272">
        <v>45246</v>
      </c>
      <c r="D4804" s="272">
        <v>45260</v>
      </c>
      <c r="E4804" s="196">
        <f t="shared" si="375"/>
        <v>45253</v>
      </c>
      <c r="F4804" s="272">
        <v>45260</v>
      </c>
      <c r="G4804" s="272">
        <v>45264</v>
      </c>
      <c r="H4804" s="12" t="s">
        <v>156</v>
      </c>
      <c r="I4804" s="234">
        <v>16.96</v>
      </c>
      <c r="J4804" s="272">
        <v>45265</v>
      </c>
      <c r="K4804" s="17">
        <f t="shared" si="374"/>
        <v>11.5</v>
      </c>
      <c r="L4804" s="283">
        <f t="shared" si="372"/>
        <v>6.8976366557411206E-8</v>
      </c>
      <c r="M4804" s="22">
        <f t="shared" si="373"/>
        <v>7.9322821541022891E-7</v>
      </c>
    </row>
    <row r="4805" spans="1:13">
      <c r="A4805" s="16">
        <f t="shared" si="371"/>
        <v>4798</v>
      </c>
      <c r="B4805" s="12" t="s">
        <v>411</v>
      </c>
      <c r="C4805" s="272">
        <v>45246</v>
      </c>
      <c r="D4805" s="272">
        <v>45260</v>
      </c>
      <c r="E4805" s="196">
        <f t="shared" si="375"/>
        <v>45253</v>
      </c>
      <c r="F4805" s="272">
        <v>45260</v>
      </c>
      <c r="G4805" s="272">
        <v>45264</v>
      </c>
      <c r="H4805" s="12" t="s">
        <v>152</v>
      </c>
      <c r="I4805" s="234">
        <v>180.76999999999998</v>
      </c>
      <c r="J4805" s="272">
        <v>45265</v>
      </c>
      <c r="K4805" s="17">
        <f t="shared" si="374"/>
        <v>11.5</v>
      </c>
      <c r="L4805" s="283">
        <f t="shared" si="372"/>
        <v>7.351920862372182E-7</v>
      </c>
      <c r="M4805" s="22">
        <f t="shared" si="373"/>
        <v>8.4547089917280085E-6</v>
      </c>
    </row>
    <row r="4806" spans="1:13">
      <c r="A4806" s="16">
        <f t="shared" si="371"/>
        <v>4799</v>
      </c>
      <c r="B4806" s="12" t="s">
        <v>411</v>
      </c>
      <c r="C4806" s="272">
        <v>45246</v>
      </c>
      <c r="D4806" s="272">
        <v>45260</v>
      </c>
      <c r="E4806" s="196">
        <f t="shared" si="375"/>
        <v>45253</v>
      </c>
      <c r="F4806" s="272">
        <v>45260</v>
      </c>
      <c r="G4806" s="272">
        <v>45279</v>
      </c>
      <c r="H4806" s="12" t="s">
        <v>157</v>
      </c>
      <c r="I4806" s="234">
        <v>96.06</v>
      </c>
      <c r="J4806" s="272">
        <v>45280</v>
      </c>
      <c r="K4806" s="17">
        <f t="shared" si="374"/>
        <v>26.5</v>
      </c>
      <c r="L4806" s="283">
        <f t="shared" si="372"/>
        <v>3.9067628369722407E-7</v>
      </c>
      <c r="M4806" s="22">
        <f t="shared" si="373"/>
        <v>1.0352921517976437E-5</v>
      </c>
    </row>
    <row r="4807" spans="1:13">
      <c r="A4807" s="16">
        <f t="shared" si="371"/>
        <v>4800</v>
      </c>
      <c r="B4807" s="12" t="s">
        <v>411</v>
      </c>
      <c r="C4807" s="272">
        <v>45246</v>
      </c>
      <c r="D4807" s="272">
        <v>45260</v>
      </c>
      <c r="E4807" s="196">
        <f t="shared" si="375"/>
        <v>45253</v>
      </c>
      <c r="F4807" s="272">
        <v>45260</v>
      </c>
      <c r="G4807" s="272">
        <v>45321</v>
      </c>
      <c r="H4807" s="12" t="s">
        <v>152</v>
      </c>
      <c r="I4807" s="234">
        <v>9.9700000000000006</v>
      </c>
      <c r="J4807" s="272">
        <v>45322</v>
      </c>
      <c r="K4807" s="17">
        <f t="shared" si="374"/>
        <v>68.5</v>
      </c>
      <c r="L4807" s="283">
        <f t="shared" si="372"/>
        <v>4.0548017368949866E-8</v>
      </c>
      <c r="M4807" s="22">
        <f t="shared" si="373"/>
        <v>2.7775391897730656E-6</v>
      </c>
    </row>
    <row r="4808" spans="1:13">
      <c r="A4808" s="16">
        <f t="shared" si="371"/>
        <v>4801</v>
      </c>
      <c r="B4808" s="12" t="s">
        <v>411</v>
      </c>
      <c r="C4808" s="272">
        <v>45246</v>
      </c>
      <c r="D4808" s="272">
        <v>45260</v>
      </c>
      <c r="E4808" s="196">
        <f t="shared" si="375"/>
        <v>45253</v>
      </c>
      <c r="F4808" s="272">
        <v>45260</v>
      </c>
      <c r="G4808" s="272">
        <v>45279</v>
      </c>
      <c r="H4808" s="12" t="s">
        <v>157</v>
      </c>
      <c r="I4808" s="234">
        <v>899.69</v>
      </c>
      <c r="J4808" s="272">
        <v>45280</v>
      </c>
      <c r="K4808" s="17">
        <f t="shared" si="374"/>
        <v>26.5</v>
      </c>
      <c r="L4808" s="283">
        <f t="shared" si="372"/>
        <v>3.6590416997663495E-6</v>
      </c>
      <c r="M4808" s="22">
        <f t="shared" si="373"/>
        <v>9.6964605043808256E-5</v>
      </c>
    </row>
    <row r="4809" spans="1:13">
      <c r="A4809" s="16">
        <f t="shared" ref="A4809:A4872" si="376">A4808+1</f>
        <v>4802</v>
      </c>
      <c r="B4809" s="12" t="s">
        <v>411</v>
      </c>
      <c r="C4809" s="272">
        <v>45246</v>
      </c>
      <c r="D4809" s="272">
        <v>45260</v>
      </c>
      <c r="E4809" s="196">
        <f t="shared" si="375"/>
        <v>45253</v>
      </c>
      <c r="F4809" s="272">
        <v>45260</v>
      </c>
      <c r="G4809" s="272">
        <v>45321</v>
      </c>
      <c r="H4809" s="12" t="s">
        <v>153</v>
      </c>
      <c r="I4809" s="234">
        <v>445.00000000000011</v>
      </c>
      <c r="J4809" s="272">
        <v>45322</v>
      </c>
      <c r="K4809" s="17">
        <f t="shared" si="374"/>
        <v>68.5</v>
      </c>
      <c r="L4809" s="283">
        <f t="shared" si="372"/>
        <v>1.8098162215830184E-6</v>
      </c>
      <c r="M4809" s="22">
        <f t="shared" si="373"/>
        <v>1.2397241117843676E-4</v>
      </c>
    </row>
    <row r="4810" spans="1:13">
      <c r="A4810" s="16">
        <f t="shared" si="376"/>
        <v>4803</v>
      </c>
      <c r="B4810" s="12" t="s">
        <v>411</v>
      </c>
      <c r="C4810" s="272">
        <v>45246</v>
      </c>
      <c r="D4810" s="272">
        <v>45260</v>
      </c>
      <c r="E4810" s="196">
        <f t="shared" si="375"/>
        <v>45253</v>
      </c>
      <c r="F4810" s="272">
        <v>45260</v>
      </c>
      <c r="G4810" s="272">
        <v>45321</v>
      </c>
      <c r="H4810" s="12" t="s">
        <v>154</v>
      </c>
      <c r="I4810" s="234">
        <v>391.99</v>
      </c>
      <c r="J4810" s="272">
        <v>45322</v>
      </c>
      <c r="K4810" s="17">
        <f t="shared" si="374"/>
        <v>68.5</v>
      </c>
      <c r="L4810" s="283">
        <f t="shared" ref="L4810:L4873" si="377">I4810/$I$5449</f>
        <v>1.5942244060636566E-6</v>
      </c>
      <c r="M4810" s="22">
        <f t="shared" ref="M4810:M4873" si="378">L4810*K4810</f>
        <v>1.0920437181536048E-4</v>
      </c>
    </row>
    <row r="4811" spans="1:13">
      <c r="A4811" s="16">
        <f t="shared" si="376"/>
        <v>4804</v>
      </c>
      <c r="B4811" s="12" t="s">
        <v>411</v>
      </c>
      <c r="C4811" s="272">
        <v>45246</v>
      </c>
      <c r="D4811" s="272">
        <v>45260</v>
      </c>
      <c r="E4811" s="196">
        <f t="shared" si="375"/>
        <v>45253</v>
      </c>
      <c r="F4811" s="272">
        <v>45260</v>
      </c>
      <c r="G4811" s="272">
        <v>45321</v>
      </c>
      <c r="H4811" s="12" t="s">
        <v>155</v>
      </c>
      <c r="I4811" s="234">
        <v>0.24</v>
      </c>
      <c r="J4811" s="272">
        <v>45322</v>
      </c>
      <c r="K4811" s="17">
        <f t="shared" ref="K4811:K4874" si="379">(G4811-D4811)+((D4811-C4811+1)/2)</f>
        <v>68.5</v>
      </c>
      <c r="L4811" s="283">
        <f t="shared" si="377"/>
        <v>9.7608065883129042E-10</v>
      </c>
      <c r="M4811" s="22">
        <f t="shared" si="378"/>
        <v>6.6861525129943395E-8</v>
      </c>
    </row>
    <row r="4812" spans="1:13">
      <c r="A4812" s="16">
        <f t="shared" si="376"/>
        <v>4805</v>
      </c>
      <c r="B4812" s="12" t="s">
        <v>411</v>
      </c>
      <c r="C4812" s="272">
        <v>45246</v>
      </c>
      <c r="D4812" s="272">
        <v>45260</v>
      </c>
      <c r="E4812" s="196">
        <f t="shared" si="375"/>
        <v>45253</v>
      </c>
      <c r="F4812" s="272">
        <v>45260</v>
      </c>
      <c r="G4812" s="272">
        <v>45321</v>
      </c>
      <c r="H4812" s="12" t="s">
        <v>154</v>
      </c>
      <c r="I4812" s="234">
        <v>33.44</v>
      </c>
      <c r="J4812" s="272">
        <v>45322</v>
      </c>
      <c r="K4812" s="17">
        <f t="shared" si="379"/>
        <v>68.5</v>
      </c>
      <c r="L4812" s="283">
        <f t="shared" si="377"/>
        <v>1.3600057179715981E-7</v>
      </c>
      <c r="M4812" s="22">
        <f t="shared" si="378"/>
        <v>9.3160391681054472E-6</v>
      </c>
    </row>
    <row r="4813" spans="1:13">
      <c r="A4813" s="16">
        <f t="shared" si="376"/>
        <v>4806</v>
      </c>
      <c r="B4813" s="12" t="s">
        <v>411</v>
      </c>
      <c r="C4813" s="272">
        <v>45246</v>
      </c>
      <c r="D4813" s="272">
        <v>45260</v>
      </c>
      <c r="E4813" s="196">
        <f t="shared" si="375"/>
        <v>45253</v>
      </c>
      <c r="F4813" s="272">
        <v>45260</v>
      </c>
      <c r="G4813" s="272">
        <v>45260</v>
      </c>
      <c r="H4813" s="12" t="s">
        <v>166</v>
      </c>
      <c r="I4813" s="234">
        <v>1063.5899999999999</v>
      </c>
      <c r="J4813" s="272">
        <v>45261</v>
      </c>
      <c r="K4813" s="17">
        <f t="shared" si="379"/>
        <v>7.5</v>
      </c>
      <c r="L4813" s="283">
        <f t="shared" si="377"/>
        <v>4.3256234496932181E-6</v>
      </c>
      <c r="M4813" s="22">
        <f t="shared" si="378"/>
        <v>3.2442175872699134E-5</v>
      </c>
    </row>
    <row r="4814" spans="1:13">
      <c r="A4814" s="16">
        <f t="shared" si="376"/>
        <v>4807</v>
      </c>
      <c r="B4814" s="12" t="s">
        <v>411</v>
      </c>
      <c r="C4814" s="272">
        <v>45246</v>
      </c>
      <c r="D4814" s="272">
        <v>45260</v>
      </c>
      <c r="E4814" s="196">
        <f t="shared" si="375"/>
        <v>45253</v>
      </c>
      <c r="F4814" s="272">
        <v>45260</v>
      </c>
      <c r="G4814" s="272">
        <v>45260</v>
      </c>
      <c r="H4814" s="12" t="s">
        <v>406</v>
      </c>
      <c r="I4814" s="234">
        <v>154.4</v>
      </c>
      <c r="J4814" s="272">
        <v>45261</v>
      </c>
      <c r="K4814" s="17">
        <f t="shared" si="379"/>
        <v>7.5</v>
      </c>
      <c r="L4814" s="283">
        <f t="shared" si="377"/>
        <v>6.2794522384813027E-7</v>
      </c>
      <c r="M4814" s="22">
        <f t="shared" si="378"/>
        <v>4.7095891788609769E-6</v>
      </c>
    </row>
    <row r="4815" spans="1:13">
      <c r="A4815" s="16">
        <f t="shared" si="376"/>
        <v>4808</v>
      </c>
      <c r="B4815" s="12" t="s">
        <v>411</v>
      </c>
      <c r="C4815" s="272">
        <v>45246</v>
      </c>
      <c r="D4815" s="272">
        <v>45260</v>
      </c>
      <c r="E4815" s="196">
        <f t="shared" si="375"/>
        <v>45253</v>
      </c>
      <c r="F4815" s="272">
        <v>45260</v>
      </c>
      <c r="G4815" s="272">
        <v>45321</v>
      </c>
      <c r="H4815" s="12" t="s">
        <v>154</v>
      </c>
      <c r="I4815" s="234">
        <v>59.239999999999995</v>
      </c>
      <c r="J4815" s="272">
        <v>45322</v>
      </c>
      <c r="K4815" s="17">
        <f t="shared" si="379"/>
        <v>68.5</v>
      </c>
      <c r="L4815" s="283">
        <f t="shared" si="377"/>
        <v>2.4092924262152353E-7</v>
      </c>
      <c r="M4815" s="22">
        <f t="shared" si="378"/>
        <v>1.6503653119574361E-5</v>
      </c>
    </row>
    <row r="4816" spans="1:13">
      <c r="A4816" s="16">
        <f t="shared" si="376"/>
        <v>4809</v>
      </c>
      <c r="B4816" s="12" t="s">
        <v>411</v>
      </c>
      <c r="C4816" s="272">
        <v>45246</v>
      </c>
      <c r="D4816" s="272">
        <v>45260</v>
      </c>
      <c r="E4816" s="196">
        <f t="shared" si="375"/>
        <v>45253</v>
      </c>
      <c r="F4816" s="272">
        <v>45260</v>
      </c>
      <c r="G4816" s="272">
        <v>45274</v>
      </c>
      <c r="H4816" s="12" t="s">
        <v>156</v>
      </c>
      <c r="I4816" s="234">
        <v>11.97</v>
      </c>
      <c r="J4816" s="272">
        <v>45275</v>
      </c>
      <c r="K4816" s="17">
        <f t="shared" si="379"/>
        <v>21.5</v>
      </c>
      <c r="L4816" s="283">
        <f t="shared" si="377"/>
        <v>4.868202285921062E-8</v>
      </c>
      <c r="M4816" s="22">
        <f t="shared" si="378"/>
        <v>1.0466634914730284E-6</v>
      </c>
    </row>
    <row r="4817" spans="1:13">
      <c r="A4817" s="16">
        <f t="shared" si="376"/>
        <v>4810</v>
      </c>
      <c r="B4817" s="12" t="s">
        <v>411</v>
      </c>
      <c r="C4817" s="272">
        <v>45246</v>
      </c>
      <c r="D4817" s="272">
        <v>45260</v>
      </c>
      <c r="E4817" s="196">
        <f t="shared" si="375"/>
        <v>45253</v>
      </c>
      <c r="F4817" s="272">
        <v>45260</v>
      </c>
      <c r="G4817" s="272">
        <v>45274</v>
      </c>
      <c r="H4817" s="12" t="s">
        <v>152</v>
      </c>
      <c r="I4817" s="234">
        <v>213.76999999999998</v>
      </c>
      <c r="J4817" s="272">
        <v>45275</v>
      </c>
      <c r="K4817" s="17">
        <f t="shared" si="379"/>
        <v>21.5</v>
      </c>
      <c r="L4817" s="283">
        <f t="shared" si="377"/>
        <v>8.6940317682652064E-7</v>
      </c>
      <c r="M4817" s="22">
        <f t="shared" si="378"/>
        <v>1.8692168301770195E-5</v>
      </c>
    </row>
    <row r="4818" spans="1:13">
      <c r="A4818" s="16">
        <f t="shared" si="376"/>
        <v>4811</v>
      </c>
      <c r="B4818" s="12" t="s">
        <v>411</v>
      </c>
      <c r="C4818" s="272">
        <v>45246</v>
      </c>
      <c r="D4818" s="272">
        <v>45260</v>
      </c>
      <c r="E4818" s="196">
        <f t="shared" si="375"/>
        <v>45253</v>
      </c>
      <c r="F4818" s="272">
        <v>45260</v>
      </c>
      <c r="G4818" s="272">
        <v>45264</v>
      </c>
      <c r="H4818" s="12" t="s">
        <v>156</v>
      </c>
      <c r="I4818" s="234">
        <v>348.04</v>
      </c>
      <c r="J4818" s="272">
        <v>45265</v>
      </c>
      <c r="K4818" s="17">
        <f t="shared" si="379"/>
        <v>11.5</v>
      </c>
      <c r="L4818" s="283">
        <f t="shared" si="377"/>
        <v>1.4154796354151766E-6</v>
      </c>
      <c r="M4818" s="22">
        <f t="shared" si="378"/>
        <v>1.6278015807274532E-5</v>
      </c>
    </row>
    <row r="4819" spans="1:13">
      <c r="A4819" s="16">
        <f t="shared" si="376"/>
        <v>4812</v>
      </c>
      <c r="B4819" s="12" t="s">
        <v>411</v>
      </c>
      <c r="C4819" s="272">
        <v>45246</v>
      </c>
      <c r="D4819" s="272">
        <v>45260</v>
      </c>
      <c r="E4819" s="196">
        <f t="shared" si="375"/>
        <v>45253</v>
      </c>
      <c r="F4819" s="272">
        <v>45260</v>
      </c>
      <c r="G4819" s="272">
        <v>45264</v>
      </c>
      <c r="H4819" s="12" t="s">
        <v>152</v>
      </c>
      <c r="I4819" s="234">
        <v>28015.599999999999</v>
      </c>
      <c r="J4819" s="272">
        <v>45265</v>
      </c>
      <c r="K4819" s="17">
        <f t="shared" si="379"/>
        <v>11.5</v>
      </c>
      <c r="L4819" s="283">
        <f t="shared" si="377"/>
        <v>1.139395221064746E-4</v>
      </c>
      <c r="M4819" s="22">
        <f t="shared" si="378"/>
        <v>1.310304504224458E-3</v>
      </c>
    </row>
    <row r="4820" spans="1:13">
      <c r="A4820" s="16">
        <f t="shared" si="376"/>
        <v>4813</v>
      </c>
      <c r="B4820" s="12" t="s">
        <v>411</v>
      </c>
      <c r="C4820" s="272">
        <v>45246</v>
      </c>
      <c r="D4820" s="272">
        <v>45260</v>
      </c>
      <c r="E4820" s="196">
        <f t="shared" si="375"/>
        <v>45253</v>
      </c>
      <c r="F4820" s="272">
        <v>45260</v>
      </c>
      <c r="G4820" s="272">
        <v>45279</v>
      </c>
      <c r="H4820" s="12" t="s">
        <v>154</v>
      </c>
      <c r="I4820" s="234">
        <v>163.36000000000001</v>
      </c>
      <c r="J4820" s="272">
        <v>45280</v>
      </c>
      <c r="K4820" s="17">
        <f t="shared" si="379"/>
        <v>26.5</v>
      </c>
      <c r="L4820" s="283">
        <f t="shared" si="377"/>
        <v>6.6438556844449854E-7</v>
      </c>
      <c r="M4820" s="22">
        <f t="shared" si="378"/>
        <v>1.7606217563779211E-5</v>
      </c>
    </row>
    <row r="4821" spans="1:13">
      <c r="A4821" s="16">
        <f t="shared" si="376"/>
        <v>4814</v>
      </c>
      <c r="B4821" s="12" t="s">
        <v>411</v>
      </c>
      <c r="C4821" s="272">
        <v>45246</v>
      </c>
      <c r="D4821" s="272">
        <v>45260</v>
      </c>
      <c r="E4821" s="196">
        <f t="shared" si="375"/>
        <v>45253</v>
      </c>
      <c r="F4821" s="272">
        <v>45260</v>
      </c>
      <c r="G4821" s="272">
        <v>45279</v>
      </c>
      <c r="H4821" s="12" t="s">
        <v>157</v>
      </c>
      <c r="I4821" s="234">
        <v>282.45999999999998</v>
      </c>
      <c r="J4821" s="272">
        <v>45280</v>
      </c>
      <c r="K4821" s="17">
        <f t="shared" si="379"/>
        <v>26.5</v>
      </c>
      <c r="L4821" s="283">
        <f t="shared" si="377"/>
        <v>1.1487655953895263E-6</v>
      </c>
      <c r="M4821" s="22">
        <f t="shared" si="378"/>
        <v>3.0442288277822445E-5</v>
      </c>
    </row>
    <row r="4822" spans="1:13">
      <c r="A4822" s="16">
        <f t="shared" si="376"/>
        <v>4815</v>
      </c>
      <c r="B4822" s="12" t="s">
        <v>411</v>
      </c>
      <c r="C4822" s="272">
        <v>45246</v>
      </c>
      <c r="D4822" s="272">
        <v>45260</v>
      </c>
      <c r="E4822" s="196">
        <f t="shared" si="375"/>
        <v>45253</v>
      </c>
      <c r="F4822" s="272">
        <v>45260</v>
      </c>
      <c r="G4822" s="272">
        <v>45279</v>
      </c>
      <c r="H4822" s="12" t="s">
        <v>157</v>
      </c>
      <c r="I4822" s="234">
        <v>932.49</v>
      </c>
      <c r="J4822" s="272">
        <v>45280</v>
      </c>
      <c r="K4822" s="17">
        <f t="shared" si="379"/>
        <v>26.5</v>
      </c>
      <c r="L4822" s="283">
        <f t="shared" si="377"/>
        <v>3.7924393898066256E-6</v>
      </c>
      <c r="M4822" s="22">
        <f t="shared" si="378"/>
        <v>1.0049964382987558E-4</v>
      </c>
    </row>
    <row r="4823" spans="1:13">
      <c r="A4823" s="16">
        <f t="shared" si="376"/>
        <v>4816</v>
      </c>
      <c r="B4823" s="12" t="s">
        <v>411</v>
      </c>
      <c r="C4823" s="272">
        <v>45246</v>
      </c>
      <c r="D4823" s="272">
        <v>45260</v>
      </c>
      <c r="E4823" s="196">
        <f t="shared" si="375"/>
        <v>45253</v>
      </c>
      <c r="F4823" s="272">
        <v>45260</v>
      </c>
      <c r="G4823" s="272">
        <v>45274</v>
      </c>
      <c r="H4823" s="12" t="s">
        <v>153</v>
      </c>
      <c r="I4823" s="234">
        <v>158.04</v>
      </c>
      <c r="J4823" s="272">
        <v>45275</v>
      </c>
      <c r="K4823" s="17">
        <f t="shared" si="379"/>
        <v>21.5</v>
      </c>
      <c r="L4823" s="283">
        <f t="shared" si="377"/>
        <v>6.4274911384040478E-7</v>
      </c>
      <c r="M4823" s="22">
        <f t="shared" si="378"/>
        <v>1.3819105947568702E-5</v>
      </c>
    </row>
    <row r="4824" spans="1:13">
      <c r="A4824" s="16">
        <f t="shared" si="376"/>
        <v>4817</v>
      </c>
      <c r="B4824" s="12" t="s">
        <v>411</v>
      </c>
      <c r="C4824" s="272">
        <v>45246</v>
      </c>
      <c r="D4824" s="272">
        <v>45260</v>
      </c>
      <c r="E4824" s="196">
        <f t="shared" si="375"/>
        <v>45253</v>
      </c>
      <c r="F4824" s="272">
        <v>45260</v>
      </c>
      <c r="G4824" s="272">
        <v>45279</v>
      </c>
      <c r="H4824" s="12" t="s">
        <v>157</v>
      </c>
      <c r="I4824" s="234">
        <v>102.5</v>
      </c>
      <c r="J4824" s="272">
        <v>45280</v>
      </c>
      <c r="K4824" s="17">
        <f t="shared" si="379"/>
        <v>26.5</v>
      </c>
      <c r="L4824" s="283">
        <f t="shared" si="377"/>
        <v>4.1686778137586367E-7</v>
      </c>
      <c r="M4824" s="22">
        <f t="shared" si="378"/>
        <v>1.1046996206460386E-5</v>
      </c>
    </row>
    <row r="4825" spans="1:13">
      <c r="A4825" s="16">
        <f t="shared" si="376"/>
        <v>4818</v>
      </c>
      <c r="B4825" s="12" t="s">
        <v>411</v>
      </c>
      <c r="C4825" s="272">
        <v>45246</v>
      </c>
      <c r="D4825" s="272">
        <v>45260</v>
      </c>
      <c r="E4825" s="196">
        <f t="shared" si="375"/>
        <v>45253</v>
      </c>
      <c r="F4825" s="272">
        <v>45260</v>
      </c>
      <c r="G4825" s="272">
        <v>45274</v>
      </c>
      <c r="H4825" s="12" t="s">
        <v>153</v>
      </c>
      <c r="I4825" s="234">
        <v>19.7</v>
      </c>
      <c r="J4825" s="272">
        <v>45275</v>
      </c>
      <c r="K4825" s="17">
        <f t="shared" si="379"/>
        <v>21.5</v>
      </c>
      <c r="L4825" s="283">
        <f t="shared" si="377"/>
        <v>8.0119954079068432E-8</v>
      </c>
      <c r="M4825" s="22">
        <f t="shared" si="378"/>
        <v>1.7225790126999712E-6</v>
      </c>
    </row>
    <row r="4826" spans="1:13">
      <c r="A4826" s="16">
        <f t="shared" si="376"/>
        <v>4819</v>
      </c>
      <c r="B4826" s="12" t="s">
        <v>411</v>
      </c>
      <c r="C4826" s="272">
        <v>45246</v>
      </c>
      <c r="D4826" s="272">
        <v>45260</v>
      </c>
      <c r="E4826" s="196">
        <f t="shared" si="375"/>
        <v>45253</v>
      </c>
      <c r="F4826" s="272">
        <v>45260</v>
      </c>
      <c r="G4826" s="272">
        <v>45321</v>
      </c>
      <c r="H4826" s="12" t="s">
        <v>412</v>
      </c>
      <c r="I4826" s="234">
        <v>66.27000000000001</v>
      </c>
      <c r="J4826" s="272">
        <v>45322</v>
      </c>
      <c r="K4826" s="17">
        <f t="shared" si="379"/>
        <v>68.5</v>
      </c>
      <c r="L4826" s="283">
        <f t="shared" si="377"/>
        <v>2.6952027191979014E-7</v>
      </c>
      <c r="M4826" s="22">
        <f t="shared" si="378"/>
        <v>1.8462138626505624E-5</v>
      </c>
    </row>
    <row r="4827" spans="1:13">
      <c r="A4827" s="16">
        <f t="shared" si="376"/>
        <v>4820</v>
      </c>
      <c r="B4827" s="12" t="s">
        <v>411</v>
      </c>
      <c r="C4827" s="272">
        <v>45246</v>
      </c>
      <c r="D4827" s="272">
        <v>45260</v>
      </c>
      <c r="E4827" s="196">
        <f t="shared" si="375"/>
        <v>45253</v>
      </c>
      <c r="F4827" s="272">
        <v>45260</v>
      </c>
      <c r="G4827" s="272">
        <v>45321</v>
      </c>
      <c r="H4827" s="12" t="s">
        <v>413</v>
      </c>
      <c r="I4827" s="234">
        <v>66.27000000000001</v>
      </c>
      <c r="J4827" s="272">
        <v>45322</v>
      </c>
      <c r="K4827" s="17">
        <f t="shared" si="379"/>
        <v>68.5</v>
      </c>
      <c r="L4827" s="283">
        <f t="shared" si="377"/>
        <v>2.6952027191979014E-7</v>
      </c>
      <c r="M4827" s="22">
        <f t="shared" si="378"/>
        <v>1.8462138626505624E-5</v>
      </c>
    </row>
    <row r="4828" spans="1:13">
      <c r="A4828" s="16">
        <f t="shared" si="376"/>
        <v>4821</v>
      </c>
      <c r="B4828" s="12" t="s">
        <v>411</v>
      </c>
      <c r="C4828" s="272">
        <v>45246</v>
      </c>
      <c r="D4828" s="272">
        <v>45260</v>
      </c>
      <c r="E4828" s="196">
        <f t="shared" si="375"/>
        <v>45253</v>
      </c>
      <c r="F4828" s="272">
        <v>45260</v>
      </c>
      <c r="G4828" s="272">
        <v>45321</v>
      </c>
      <c r="H4828" s="12" t="s">
        <v>152</v>
      </c>
      <c r="I4828" s="234">
        <v>63.59</v>
      </c>
      <c r="J4828" s="272">
        <v>45322</v>
      </c>
      <c r="K4828" s="17">
        <f t="shared" si="379"/>
        <v>68.5</v>
      </c>
      <c r="L4828" s="283">
        <f t="shared" si="377"/>
        <v>2.5862070456284072E-7</v>
      </c>
      <c r="M4828" s="22">
        <f t="shared" si="378"/>
        <v>1.7715518262554588E-5</v>
      </c>
    </row>
    <row r="4829" spans="1:13">
      <c r="A4829" s="16">
        <f t="shared" si="376"/>
        <v>4822</v>
      </c>
      <c r="B4829" s="12" t="s">
        <v>411</v>
      </c>
      <c r="C4829" s="272">
        <v>45246</v>
      </c>
      <c r="D4829" s="272">
        <v>45260</v>
      </c>
      <c r="E4829" s="196">
        <f t="shared" si="375"/>
        <v>45253</v>
      </c>
      <c r="F4829" s="272">
        <v>45260</v>
      </c>
      <c r="G4829" s="272">
        <v>45265</v>
      </c>
      <c r="H4829" s="12" t="s">
        <v>164</v>
      </c>
      <c r="I4829" s="234">
        <v>218</v>
      </c>
      <c r="J4829" s="272">
        <v>45266</v>
      </c>
      <c r="K4829" s="17">
        <f t="shared" si="379"/>
        <v>12.5</v>
      </c>
      <c r="L4829" s="283">
        <f t="shared" si="377"/>
        <v>8.8660659843842226E-7</v>
      </c>
      <c r="M4829" s="22">
        <f t="shared" si="378"/>
        <v>1.1082582480480278E-5</v>
      </c>
    </row>
    <row r="4830" spans="1:13">
      <c r="A4830" s="16">
        <f t="shared" si="376"/>
        <v>4823</v>
      </c>
      <c r="B4830" s="12" t="s">
        <v>411</v>
      </c>
      <c r="C4830" s="272">
        <v>45246</v>
      </c>
      <c r="D4830" s="272">
        <v>45260</v>
      </c>
      <c r="E4830" s="196">
        <f t="shared" si="375"/>
        <v>45253</v>
      </c>
      <c r="F4830" s="272">
        <v>45260</v>
      </c>
      <c r="G4830" s="272">
        <v>45265</v>
      </c>
      <c r="H4830" s="12" t="s">
        <v>166</v>
      </c>
      <c r="I4830" s="234">
        <v>352</v>
      </c>
      <c r="J4830" s="272">
        <v>45266</v>
      </c>
      <c r="K4830" s="17">
        <f t="shared" si="379"/>
        <v>12.5</v>
      </c>
      <c r="L4830" s="283">
        <f t="shared" si="377"/>
        <v>1.4315849662858928E-6</v>
      </c>
      <c r="M4830" s="22">
        <f t="shared" si="378"/>
        <v>1.7894812078573659E-5</v>
      </c>
    </row>
    <row r="4831" spans="1:13">
      <c r="A4831" s="16">
        <f t="shared" si="376"/>
        <v>4824</v>
      </c>
      <c r="B4831" s="12" t="s">
        <v>411</v>
      </c>
      <c r="C4831" s="272">
        <v>45246</v>
      </c>
      <c r="D4831" s="272">
        <v>45260</v>
      </c>
      <c r="E4831" s="196">
        <f t="shared" si="375"/>
        <v>45253</v>
      </c>
      <c r="F4831" s="272">
        <v>45260</v>
      </c>
      <c r="G4831" s="272">
        <v>45264</v>
      </c>
      <c r="H4831" s="12" t="s">
        <v>152</v>
      </c>
      <c r="I4831" s="234">
        <v>781.1</v>
      </c>
      <c r="J4831" s="272">
        <v>45265</v>
      </c>
      <c r="K4831" s="17">
        <f t="shared" si="379"/>
        <v>11.5</v>
      </c>
      <c r="L4831" s="283">
        <f t="shared" si="377"/>
        <v>3.1767358442213378E-6</v>
      </c>
      <c r="M4831" s="22">
        <f t="shared" si="378"/>
        <v>3.6532462208545386E-5</v>
      </c>
    </row>
    <row r="4832" spans="1:13">
      <c r="A4832" s="16">
        <f t="shared" si="376"/>
        <v>4825</v>
      </c>
      <c r="B4832" s="12" t="s">
        <v>411</v>
      </c>
      <c r="C4832" s="272">
        <v>45246</v>
      </c>
      <c r="D4832" s="272">
        <v>45260</v>
      </c>
      <c r="E4832" s="196">
        <f t="shared" si="375"/>
        <v>45253</v>
      </c>
      <c r="F4832" s="272">
        <v>45260</v>
      </c>
      <c r="G4832" s="272">
        <v>45265</v>
      </c>
      <c r="H4832" s="12" t="s">
        <v>166</v>
      </c>
      <c r="I4832" s="234">
        <v>310.83999999999997</v>
      </c>
      <c r="J4832" s="272">
        <v>45266</v>
      </c>
      <c r="K4832" s="17">
        <f t="shared" si="379"/>
        <v>12.5</v>
      </c>
      <c r="L4832" s="283">
        <f t="shared" si="377"/>
        <v>1.2641871332963263E-6</v>
      </c>
      <c r="M4832" s="22">
        <f t="shared" si="378"/>
        <v>1.5802339166204079E-5</v>
      </c>
    </row>
    <row r="4833" spans="1:13">
      <c r="A4833" s="16">
        <f t="shared" si="376"/>
        <v>4826</v>
      </c>
      <c r="B4833" s="12" t="s">
        <v>411</v>
      </c>
      <c r="C4833" s="272">
        <v>45246</v>
      </c>
      <c r="D4833" s="272">
        <v>45260</v>
      </c>
      <c r="E4833" s="196">
        <f t="shared" si="375"/>
        <v>45253</v>
      </c>
      <c r="F4833" s="272">
        <v>45260</v>
      </c>
      <c r="G4833" s="272">
        <v>45274</v>
      </c>
      <c r="H4833" s="12" t="s">
        <v>152</v>
      </c>
      <c r="I4833" s="234">
        <v>604.02</v>
      </c>
      <c r="J4833" s="272">
        <v>45275</v>
      </c>
      <c r="K4833" s="17">
        <f t="shared" si="379"/>
        <v>21.5</v>
      </c>
      <c r="L4833" s="283">
        <f t="shared" si="377"/>
        <v>2.4565509981136505E-6</v>
      </c>
      <c r="M4833" s="22">
        <f t="shared" si="378"/>
        <v>5.2815846459443487E-5</v>
      </c>
    </row>
    <row r="4834" spans="1:13">
      <c r="A4834" s="16">
        <f t="shared" si="376"/>
        <v>4827</v>
      </c>
      <c r="B4834" s="12" t="s">
        <v>411</v>
      </c>
      <c r="C4834" s="272">
        <v>45246</v>
      </c>
      <c r="D4834" s="272">
        <v>45260</v>
      </c>
      <c r="E4834" s="196">
        <f t="shared" si="375"/>
        <v>45253</v>
      </c>
      <c r="F4834" s="272">
        <v>45260</v>
      </c>
      <c r="G4834" s="272">
        <v>45321</v>
      </c>
      <c r="H4834" s="12" t="s">
        <v>152</v>
      </c>
      <c r="I4834" s="234">
        <v>29.02</v>
      </c>
      <c r="J4834" s="272">
        <v>45322</v>
      </c>
      <c r="K4834" s="17">
        <f t="shared" si="379"/>
        <v>68.5</v>
      </c>
      <c r="L4834" s="283">
        <f t="shared" si="377"/>
        <v>1.1802441966368354E-7</v>
      </c>
      <c r="M4834" s="22">
        <f t="shared" si="378"/>
        <v>8.0846727469623225E-6</v>
      </c>
    </row>
    <row r="4835" spans="1:13">
      <c r="A4835" s="16">
        <f t="shared" si="376"/>
        <v>4828</v>
      </c>
      <c r="B4835" s="12" t="s">
        <v>411</v>
      </c>
      <c r="C4835" s="272">
        <v>45246</v>
      </c>
      <c r="D4835" s="272">
        <v>45260</v>
      </c>
      <c r="E4835" s="196">
        <f t="shared" si="375"/>
        <v>45253</v>
      </c>
      <c r="F4835" s="272">
        <v>45260</v>
      </c>
      <c r="G4835" s="272">
        <v>45321</v>
      </c>
      <c r="H4835" s="12" t="s">
        <v>414</v>
      </c>
      <c r="I4835" s="234">
        <v>30.72</v>
      </c>
      <c r="J4835" s="272">
        <v>45322</v>
      </c>
      <c r="K4835" s="17">
        <f t="shared" si="379"/>
        <v>68.5</v>
      </c>
      <c r="L4835" s="283">
        <f t="shared" si="377"/>
        <v>1.2493832433040517E-7</v>
      </c>
      <c r="M4835" s="22">
        <f t="shared" si="378"/>
        <v>8.5582752166327545E-6</v>
      </c>
    </row>
    <row r="4836" spans="1:13">
      <c r="A4836" s="16">
        <f t="shared" si="376"/>
        <v>4829</v>
      </c>
      <c r="B4836" s="12" t="s">
        <v>411</v>
      </c>
      <c r="C4836" s="272">
        <v>45246</v>
      </c>
      <c r="D4836" s="272">
        <v>45260</v>
      </c>
      <c r="E4836" s="196">
        <f t="shared" si="375"/>
        <v>45253</v>
      </c>
      <c r="F4836" s="272">
        <v>45260</v>
      </c>
      <c r="G4836" s="272">
        <v>45279</v>
      </c>
      <c r="H4836" s="12" t="s">
        <v>157</v>
      </c>
      <c r="I4836" s="234">
        <v>276.07</v>
      </c>
      <c r="J4836" s="272">
        <v>45280</v>
      </c>
      <c r="K4836" s="17">
        <f t="shared" si="379"/>
        <v>26.5</v>
      </c>
      <c r="L4836" s="283">
        <f t="shared" si="377"/>
        <v>1.1227774478481433E-6</v>
      </c>
      <c r="M4836" s="22">
        <f t="shared" si="378"/>
        <v>2.9753602367975796E-5</v>
      </c>
    </row>
    <row r="4837" spans="1:13">
      <c r="A4837" s="16">
        <f t="shared" si="376"/>
        <v>4830</v>
      </c>
      <c r="B4837" s="12" t="s">
        <v>411</v>
      </c>
      <c r="C4837" s="272">
        <v>45246</v>
      </c>
      <c r="D4837" s="272">
        <v>45260</v>
      </c>
      <c r="E4837" s="196">
        <f t="shared" ref="E4837:E4900" si="380">AVERAGE(C4837:D4837)</f>
        <v>45253</v>
      </c>
      <c r="F4837" s="272">
        <v>45260</v>
      </c>
      <c r="G4837" s="272">
        <v>45320</v>
      </c>
      <c r="H4837" s="12" t="s">
        <v>152</v>
      </c>
      <c r="I4837" s="234">
        <v>49.89</v>
      </c>
      <c r="J4837" s="272">
        <v>45321</v>
      </c>
      <c r="K4837" s="17">
        <f t="shared" si="379"/>
        <v>67.5</v>
      </c>
      <c r="L4837" s="283">
        <f t="shared" si="377"/>
        <v>2.0290276695455451E-7</v>
      </c>
      <c r="M4837" s="22">
        <f t="shared" si="378"/>
        <v>1.3695936769432429E-5</v>
      </c>
    </row>
    <row r="4838" spans="1:13">
      <c r="A4838" s="16">
        <f t="shared" si="376"/>
        <v>4831</v>
      </c>
      <c r="B4838" s="12" t="s">
        <v>411</v>
      </c>
      <c r="C4838" s="272">
        <v>45246</v>
      </c>
      <c r="D4838" s="272">
        <v>45260</v>
      </c>
      <c r="E4838" s="196">
        <f t="shared" si="380"/>
        <v>45253</v>
      </c>
      <c r="F4838" s="272">
        <v>45260</v>
      </c>
      <c r="G4838" s="272">
        <v>45279</v>
      </c>
      <c r="H4838" s="12" t="s">
        <v>154</v>
      </c>
      <c r="I4838" s="234">
        <v>9.6999999999999993</v>
      </c>
      <c r="J4838" s="272">
        <v>45280</v>
      </c>
      <c r="K4838" s="17">
        <f t="shared" si="379"/>
        <v>26.5</v>
      </c>
      <c r="L4838" s="283">
        <f t="shared" si="377"/>
        <v>3.9449926627764654E-8</v>
      </c>
      <c r="M4838" s="22">
        <f t="shared" si="378"/>
        <v>1.0454230556357633E-6</v>
      </c>
    </row>
    <row r="4839" spans="1:13">
      <c r="A4839" s="16">
        <f t="shared" si="376"/>
        <v>4832</v>
      </c>
      <c r="B4839" s="12" t="s">
        <v>411</v>
      </c>
      <c r="C4839" s="272">
        <v>45246</v>
      </c>
      <c r="D4839" s="272">
        <v>45260</v>
      </c>
      <c r="E4839" s="196">
        <f t="shared" si="380"/>
        <v>45253</v>
      </c>
      <c r="F4839" s="272">
        <v>45260</v>
      </c>
      <c r="G4839" s="272">
        <v>45279</v>
      </c>
      <c r="H4839" s="12" t="s">
        <v>157</v>
      </c>
      <c r="I4839" s="234">
        <v>2196.9599999999996</v>
      </c>
      <c r="J4839" s="272">
        <v>45280</v>
      </c>
      <c r="K4839" s="17">
        <f t="shared" si="379"/>
        <v>26.5</v>
      </c>
      <c r="L4839" s="283">
        <f t="shared" si="377"/>
        <v>8.9350423509416318E-6</v>
      </c>
      <c r="M4839" s="22">
        <f t="shared" si="378"/>
        <v>2.3677862229995326E-4</v>
      </c>
    </row>
    <row r="4840" spans="1:13">
      <c r="A4840" s="16">
        <f t="shared" si="376"/>
        <v>4833</v>
      </c>
      <c r="B4840" s="12" t="s">
        <v>411</v>
      </c>
      <c r="C4840" s="272">
        <v>45246</v>
      </c>
      <c r="D4840" s="272">
        <v>45260</v>
      </c>
      <c r="E4840" s="196">
        <f t="shared" si="380"/>
        <v>45253</v>
      </c>
      <c r="F4840" s="272">
        <v>45260</v>
      </c>
      <c r="G4840" s="272">
        <v>45279</v>
      </c>
      <c r="H4840" s="12" t="s">
        <v>157</v>
      </c>
      <c r="I4840" s="234">
        <v>350.49</v>
      </c>
      <c r="J4840" s="272">
        <v>45280</v>
      </c>
      <c r="K4840" s="17">
        <f t="shared" si="379"/>
        <v>26.5</v>
      </c>
      <c r="L4840" s="283">
        <f t="shared" si="377"/>
        <v>1.4254437921407459E-6</v>
      </c>
      <c r="M4840" s="22">
        <f t="shared" si="378"/>
        <v>3.7774260491729771E-5</v>
      </c>
    </row>
    <row r="4841" spans="1:13">
      <c r="A4841" s="16">
        <f t="shared" si="376"/>
        <v>4834</v>
      </c>
      <c r="B4841" s="12" t="s">
        <v>411</v>
      </c>
      <c r="C4841" s="272">
        <v>45246</v>
      </c>
      <c r="D4841" s="272">
        <v>45260</v>
      </c>
      <c r="E4841" s="196">
        <f t="shared" si="380"/>
        <v>45253</v>
      </c>
      <c r="F4841" s="272">
        <v>45260</v>
      </c>
      <c r="G4841" s="272">
        <v>45279</v>
      </c>
      <c r="H4841" s="12" t="s">
        <v>157</v>
      </c>
      <c r="I4841" s="234">
        <v>39.25</v>
      </c>
      <c r="J4841" s="272">
        <v>45280</v>
      </c>
      <c r="K4841" s="17">
        <f t="shared" si="379"/>
        <v>26.5</v>
      </c>
      <c r="L4841" s="283">
        <f t="shared" si="377"/>
        <v>1.5962985774636731E-7</v>
      </c>
      <c r="M4841" s="22">
        <f t="shared" si="378"/>
        <v>4.2301912302787335E-6</v>
      </c>
    </row>
    <row r="4842" spans="1:13">
      <c r="A4842" s="16">
        <f t="shared" si="376"/>
        <v>4835</v>
      </c>
      <c r="B4842" s="12" t="s">
        <v>411</v>
      </c>
      <c r="C4842" s="272">
        <v>45246</v>
      </c>
      <c r="D4842" s="272">
        <v>45260</v>
      </c>
      <c r="E4842" s="196">
        <f t="shared" si="380"/>
        <v>45253</v>
      </c>
      <c r="F4842" s="272">
        <v>45260</v>
      </c>
      <c r="G4842" s="272">
        <v>45279</v>
      </c>
      <c r="H4842" s="12" t="s">
        <v>166</v>
      </c>
      <c r="I4842" s="234">
        <v>5837.4400000000005</v>
      </c>
      <c r="J4842" s="272">
        <v>45280</v>
      </c>
      <c r="K4842" s="17">
        <f t="shared" si="379"/>
        <v>26.5</v>
      </c>
      <c r="L4842" s="283">
        <f t="shared" si="377"/>
        <v>2.3740884504533872E-5</v>
      </c>
      <c r="M4842" s="22">
        <f t="shared" si="378"/>
        <v>6.2913343937014761E-4</v>
      </c>
    </row>
    <row r="4843" spans="1:13">
      <c r="A4843" s="16">
        <f t="shared" si="376"/>
        <v>4836</v>
      </c>
      <c r="B4843" s="12" t="s">
        <v>411</v>
      </c>
      <c r="C4843" s="272">
        <v>45246</v>
      </c>
      <c r="D4843" s="272">
        <v>45260</v>
      </c>
      <c r="E4843" s="196">
        <f t="shared" si="380"/>
        <v>45253</v>
      </c>
      <c r="F4843" s="272">
        <v>45260</v>
      </c>
      <c r="G4843" s="272">
        <v>45321</v>
      </c>
      <c r="H4843" s="12" t="s">
        <v>407</v>
      </c>
      <c r="I4843" s="234">
        <v>414.3300000000001</v>
      </c>
      <c r="J4843" s="272">
        <v>45322</v>
      </c>
      <c r="K4843" s="17">
        <f t="shared" si="379"/>
        <v>68.5</v>
      </c>
      <c r="L4843" s="283">
        <f t="shared" si="377"/>
        <v>1.6850812473898696E-6</v>
      </c>
      <c r="M4843" s="22">
        <f t="shared" si="378"/>
        <v>1.1542806544620606E-4</v>
      </c>
    </row>
    <row r="4844" spans="1:13">
      <c r="A4844" s="16">
        <f t="shared" si="376"/>
        <v>4837</v>
      </c>
      <c r="B4844" s="12" t="s">
        <v>411</v>
      </c>
      <c r="C4844" s="272">
        <v>45246</v>
      </c>
      <c r="D4844" s="272">
        <v>45260</v>
      </c>
      <c r="E4844" s="196">
        <f t="shared" si="380"/>
        <v>45253</v>
      </c>
      <c r="F4844" s="272">
        <v>45260</v>
      </c>
      <c r="G4844" s="272">
        <v>45279</v>
      </c>
      <c r="H4844" s="12" t="s">
        <v>157</v>
      </c>
      <c r="I4844" s="234">
        <v>227.62</v>
      </c>
      <c r="J4844" s="272">
        <v>45280</v>
      </c>
      <c r="K4844" s="17">
        <f t="shared" si="379"/>
        <v>26.5</v>
      </c>
      <c r="L4844" s="283">
        <f t="shared" si="377"/>
        <v>9.2573116484657645E-7</v>
      </c>
      <c r="M4844" s="22">
        <f t="shared" si="378"/>
        <v>2.4531875868434274E-5</v>
      </c>
    </row>
    <row r="4845" spans="1:13">
      <c r="A4845" s="16">
        <f t="shared" si="376"/>
        <v>4838</v>
      </c>
      <c r="B4845" s="12" t="s">
        <v>411</v>
      </c>
      <c r="C4845" s="272">
        <v>45246</v>
      </c>
      <c r="D4845" s="272">
        <v>45260</v>
      </c>
      <c r="E4845" s="196">
        <f t="shared" si="380"/>
        <v>45253</v>
      </c>
      <c r="F4845" s="272">
        <v>45260</v>
      </c>
      <c r="G4845" s="272">
        <v>45321</v>
      </c>
      <c r="H4845" s="12" t="s">
        <v>152</v>
      </c>
      <c r="I4845" s="234">
        <v>86.77000000000001</v>
      </c>
      <c r="J4845" s="272">
        <v>45322</v>
      </c>
      <c r="K4845" s="17">
        <f t="shared" si="379"/>
        <v>68.5</v>
      </c>
      <c r="L4845" s="283">
        <f t="shared" si="377"/>
        <v>3.5289382819496289E-7</v>
      </c>
      <c r="M4845" s="22">
        <f t="shared" si="378"/>
        <v>2.4173227231354959E-5</v>
      </c>
    </row>
    <row r="4846" spans="1:13">
      <c r="A4846" s="16">
        <f t="shared" si="376"/>
        <v>4839</v>
      </c>
      <c r="B4846" s="12" t="s">
        <v>411</v>
      </c>
      <c r="C4846" s="272">
        <v>45246</v>
      </c>
      <c r="D4846" s="272">
        <v>45260</v>
      </c>
      <c r="E4846" s="196">
        <f t="shared" si="380"/>
        <v>45253</v>
      </c>
      <c r="F4846" s="272">
        <v>45260</v>
      </c>
      <c r="G4846" s="272">
        <v>45321</v>
      </c>
      <c r="H4846" s="12" t="s">
        <v>152</v>
      </c>
      <c r="I4846" s="234">
        <v>25.78</v>
      </c>
      <c r="J4846" s="272">
        <v>45322</v>
      </c>
      <c r="K4846" s="17">
        <f t="shared" si="379"/>
        <v>68.5</v>
      </c>
      <c r="L4846" s="283">
        <f t="shared" si="377"/>
        <v>1.0484733076946113E-7</v>
      </c>
      <c r="M4846" s="22">
        <f t="shared" si="378"/>
        <v>7.1820421577080877E-6</v>
      </c>
    </row>
    <row r="4847" spans="1:13">
      <c r="A4847" s="16">
        <f t="shared" si="376"/>
        <v>4840</v>
      </c>
      <c r="B4847" s="12" t="s">
        <v>411</v>
      </c>
      <c r="C4847" s="272">
        <v>45246</v>
      </c>
      <c r="D4847" s="272">
        <v>45260</v>
      </c>
      <c r="E4847" s="196">
        <f t="shared" si="380"/>
        <v>45253</v>
      </c>
      <c r="F4847" s="272">
        <v>45260</v>
      </c>
      <c r="G4847" s="272">
        <v>45321</v>
      </c>
      <c r="H4847" s="12" t="s">
        <v>152</v>
      </c>
      <c r="I4847" s="234">
        <v>422.38000000000005</v>
      </c>
      <c r="J4847" s="272">
        <v>45322</v>
      </c>
      <c r="K4847" s="17">
        <f t="shared" si="379"/>
        <v>68.5</v>
      </c>
      <c r="L4847" s="283">
        <f t="shared" si="377"/>
        <v>1.7178206194881691E-6</v>
      </c>
      <c r="M4847" s="22">
        <f t="shared" si="378"/>
        <v>1.1767071243493958E-4</v>
      </c>
    </row>
    <row r="4848" spans="1:13">
      <c r="A4848" s="16">
        <f t="shared" si="376"/>
        <v>4841</v>
      </c>
      <c r="B4848" s="12" t="s">
        <v>411</v>
      </c>
      <c r="C4848" s="272">
        <v>45246</v>
      </c>
      <c r="D4848" s="272">
        <v>45260</v>
      </c>
      <c r="E4848" s="196">
        <f t="shared" si="380"/>
        <v>45253</v>
      </c>
      <c r="F4848" s="272">
        <v>45260</v>
      </c>
      <c r="G4848" s="272">
        <v>45321</v>
      </c>
      <c r="H4848" s="12" t="s">
        <v>156</v>
      </c>
      <c r="I4848" s="234">
        <v>72.38</v>
      </c>
      <c r="J4848" s="272">
        <v>45322</v>
      </c>
      <c r="K4848" s="17">
        <f t="shared" si="379"/>
        <v>68.5</v>
      </c>
      <c r="L4848" s="283">
        <f t="shared" si="377"/>
        <v>2.9436965869253672E-7</v>
      </c>
      <c r="M4848" s="22">
        <f t="shared" si="378"/>
        <v>2.0164321620438766E-5</v>
      </c>
    </row>
    <row r="4849" spans="1:13">
      <c r="A4849" s="16">
        <f t="shared" si="376"/>
        <v>4842</v>
      </c>
      <c r="B4849" s="12" t="s">
        <v>411</v>
      </c>
      <c r="C4849" s="272">
        <v>45246</v>
      </c>
      <c r="D4849" s="272">
        <v>45260</v>
      </c>
      <c r="E4849" s="196">
        <f t="shared" si="380"/>
        <v>45253</v>
      </c>
      <c r="F4849" s="272">
        <v>45260</v>
      </c>
      <c r="G4849" s="272">
        <v>45264</v>
      </c>
      <c r="H4849" s="12" t="s">
        <v>152</v>
      </c>
      <c r="I4849" s="234">
        <v>81.510000000000005</v>
      </c>
      <c r="J4849" s="272">
        <v>45265</v>
      </c>
      <c r="K4849" s="17">
        <f t="shared" si="379"/>
        <v>11.5</v>
      </c>
      <c r="L4849" s="283">
        <f t="shared" si="377"/>
        <v>3.315013937555771E-7</v>
      </c>
      <c r="M4849" s="22">
        <f t="shared" si="378"/>
        <v>3.8122660281891364E-6</v>
      </c>
    </row>
    <row r="4850" spans="1:13">
      <c r="A4850" s="16">
        <f t="shared" si="376"/>
        <v>4843</v>
      </c>
      <c r="B4850" s="12" t="s">
        <v>411</v>
      </c>
      <c r="C4850" s="272">
        <v>45246</v>
      </c>
      <c r="D4850" s="272">
        <v>45260</v>
      </c>
      <c r="E4850" s="196">
        <f t="shared" si="380"/>
        <v>45253</v>
      </c>
      <c r="F4850" s="272">
        <v>45260</v>
      </c>
      <c r="G4850" s="272">
        <v>45264</v>
      </c>
      <c r="H4850" s="12" t="s">
        <v>156</v>
      </c>
      <c r="I4850" s="234">
        <v>108.08</v>
      </c>
      <c r="J4850" s="272">
        <v>45265</v>
      </c>
      <c r="K4850" s="17">
        <f t="shared" si="379"/>
        <v>11.5</v>
      </c>
      <c r="L4850" s="283">
        <f t="shared" si="377"/>
        <v>4.3956165669369116E-7</v>
      </c>
      <c r="M4850" s="22">
        <f t="shared" si="378"/>
        <v>5.0549590519774486E-6</v>
      </c>
    </row>
    <row r="4851" spans="1:13">
      <c r="A4851" s="16">
        <f t="shared" si="376"/>
        <v>4844</v>
      </c>
      <c r="B4851" s="12" t="s">
        <v>411</v>
      </c>
      <c r="C4851" s="272">
        <v>45246</v>
      </c>
      <c r="D4851" s="272">
        <v>45260</v>
      </c>
      <c r="E4851" s="196">
        <f t="shared" si="380"/>
        <v>45253</v>
      </c>
      <c r="F4851" s="272">
        <v>45260</v>
      </c>
      <c r="G4851" s="272">
        <v>45279</v>
      </c>
      <c r="H4851" s="12" t="s">
        <v>157</v>
      </c>
      <c r="I4851" s="234">
        <v>324.51</v>
      </c>
      <c r="J4851" s="272">
        <v>45280</v>
      </c>
      <c r="K4851" s="17">
        <f t="shared" si="379"/>
        <v>26.5</v>
      </c>
      <c r="L4851" s="283">
        <f t="shared" si="377"/>
        <v>1.3197830608222587E-6</v>
      </c>
      <c r="M4851" s="22">
        <f t="shared" si="378"/>
        <v>3.4974251111789857E-5</v>
      </c>
    </row>
    <row r="4852" spans="1:13">
      <c r="A4852" s="16">
        <f t="shared" si="376"/>
        <v>4845</v>
      </c>
      <c r="B4852" s="12" t="s">
        <v>411</v>
      </c>
      <c r="C4852" s="272">
        <v>45246</v>
      </c>
      <c r="D4852" s="272">
        <v>45260</v>
      </c>
      <c r="E4852" s="196">
        <f t="shared" si="380"/>
        <v>45253</v>
      </c>
      <c r="F4852" s="272">
        <v>45260</v>
      </c>
      <c r="G4852" s="272">
        <v>45321</v>
      </c>
      <c r="H4852" s="12" t="s">
        <v>158</v>
      </c>
      <c r="I4852" s="234">
        <v>513.4</v>
      </c>
      <c r="J4852" s="272">
        <v>45322</v>
      </c>
      <c r="K4852" s="17">
        <f t="shared" si="379"/>
        <v>68.5</v>
      </c>
      <c r="L4852" s="283">
        <f t="shared" si="377"/>
        <v>2.0879992093499357E-6</v>
      </c>
      <c r="M4852" s="22">
        <f t="shared" si="378"/>
        <v>1.4302794584047059E-4</v>
      </c>
    </row>
    <row r="4853" spans="1:13">
      <c r="A4853" s="16">
        <f t="shared" si="376"/>
        <v>4846</v>
      </c>
      <c r="B4853" s="12" t="s">
        <v>411</v>
      </c>
      <c r="C4853" s="272">
        <v>45246</v>
      </c>
      <c r="D4853" s="272">
        <v>45260</v>
      </c>
      <c r="E4853" s="196">
        <f t="shared" si="380"/>
        <v>45253</v>
      </c>
      <c r="F4853" s="272">
        <v>45260</v>
      </c>
      <c r="G4853" s="272">
        <v>45260</v>
      </c>
      <c r="H4853" s="12" t="s">
        <v>167</v>
      </c>
      <c r="I4853" s="234">
        <v>31896.229999999985</v>
      </c>
      <c r="J4853" s="272">
        <v>45261</v>
      </c>
      <c r="K4853" s="17">
        <f t="shared" si="379"/>
        <v>7.5</v>
      </c>
      <c r="L4853" s="283">
        <f t="shared" si="377"/>
        <v>1.2972205496930984E-4</v>
      </c>
      <c r="M4853" s="22">
        <f t="shared" si="378"/>
        <v>9.7291541226982383E-4</v>
      </c>
    </row>
    <row r="4854" spans="1:13">
      <c r="A4854" s="16">
        <f t="shared" si="376"/>
        <v>4847</v>
      </c>
      <c r="B4854" s="12" t="s">
        <v>411</v>
      </c>
      <c r="C4854" s="272">
        <v>45246</v>
      </c>
      <c r="D4854" s="272">
        <v>45260</v>
      </c>
      <c r="E4854" s="196">
        <f t="shared" si="380"/>
        <v>45253</v>
      </c>
      <c r="F4854" s="272">
        <v>45260</v>
      </c>
      <c r="G4854" s="272">
        <v>45260</v>
      </c>
      <c r="H4854" s="12" t="s">
        <v>159</v>
      </c>
      <c r="I4854" s="234">
        <v>396166.63999999943</v>
      </c>
      <c r="J4854" s="272">
        <v>45261</v>
      </c>
      <c r="K4854" s="17">
        <f t="shared" si="379"/>
        <v>7.5</v>
      </c>
      <c r="L4854" s="283">
        <f t="shared" si="377"/>
        <v>1.6112108124090756E-3</v>
      </c>
      <c r="M4854" s="22">
        <f t="shared" si="378"/>
        <v>1.2084081093068067E-2</v>
      </c>
    </row>
    <row r="4855" spans="1:13">
      <c r="A4855" s="16">
        <f t="shared" si="376"/>
        <v>4848</v>
      </c>
      <c r="B4855" s="12" t="s">
        <v>411</v>
      </c>
      <c r="C4855" s="272">
        <v>45246</v>
      </c>
      <c r="D4855" s="272">
        <v>45260</v>
      </c>
      <c r="E4855" s="196">
        <f t="shared" si="380"/>
        <v>45253</v>
      </c>
      <c r="F4855" s="272">
        <v>45260</v>
      </c>
      <c r="G4855" s="272">
        <v>45260</v>
      </c>
      <c r="H4855" s="12" t="s">
        <v>160</v>
      </c>
      <c r="I4855" s="234">
        <v>396166.73999999941</v>
      </c>
      <c r="J4855" s="272">
        <v>45261</v>
      </c>
      <c r="K4855" s="17">
        <f t="shared" si="379"/>
        <v>7.5</v>
      </c>
      <c r="L4855" s="283">
        <f t="shared" si="377"/>
        <v>1.61121121910935E-3</v>
      </c>
      <c r="M4855" s="22">
        <f t="shared" si="378"/>
        <v>1.2084084143320125E-2</v>
      </c>
    </row>
    <row r="4856" spans="1:13">
      <c r="A4856" s="16">
        <f t="shared" si="376"/>
        <v>4849</v>
      </c>
      <c r="B4856" s="12" t="s">
        <v>411</v>
      </c>
      <c r="C4856" s="272">
        <v>45246</v>
      </c>
      <c r="D4856" s="272">
        <v>45260</v>
      </c>
      <c r="E4856" s="196">
        <f t="shared" si="380"/>
        <v>45253</v>
      </c>
      <c r="F4856" s="272">
        <v>45260</v>
      </c>
      <c r="G4856" s="272">
        <v>45260</v>
      </c>
      <c r="H4856" s="12" t="s">
        <v>161</v>
      </c>
      <c r="I4856" s="234">
        <v>1303784.5599999977</v>
      </c>
      <c r="J4856" s="272">
        <v>45261</v>
      </c>
      <c r="K4856" s="17">
        <f t="shared" si="379"/>
        <v>7.5</v>
      </c>
      <c r="L4856" s="283">
        <f t="shared" si="377"/>
        <v>5.302495384578592E-3</v>
      </c>
      <c r="M4856" s="22">
        <f t="shared" si="378"/>
        <v>3.9768715384339438E-2</v>
      </c>
    </row>
    <row r="4857" spans="1:13">
      <c r="A4857" s="16">
        <f t="shared" si="376"/>
        <v>4850</v>
      </c>
      <c r="B4857" s="12" t="s">
        <v>411</v>
      </c>
      <c r="C4857" s="272">
        <v>45246</v>
      </c>
      <c r="D4857" s="272">
        <v>45260</v>
      </c>
      <c r="E4857" s="196">
        <f t="shared" si="380"/>
        <v>45253</v>
      </c>
      <c r="F4857" s="272">
        <v>45260</v>
      </c>
      <c r="G4857" s="272">
        <v>45260</v>
      </c>
      <c r="H4857" s="12" t="s">
        <v>162</v>
      </c>
      <c r="I4857" s="234">
        <v>1303785.0599999977</v>
      </c>
      <c r="J4857" s="272">
        <v>45261</v>
      </c>
      <c r="K4857" s="17">
        <f t="shared" si="379"/>
        <v>7.5</v>
      </c>
      <c r="L4857" s="283">
        <f t="shared" si="377"/>
        <v>5.3024974180799645E-3</v>
      </c>
      <c r="M4857" s="22">
        <f t="shared" si="378"/>
        <v>3.9768730635599735E-2</v>
      </c>
    </row>
    <row r="4858" spans="1:13">
      <c r="A4858" s="16">
        <f t="shared" si="376"/>
        <v>4851</v>
      </c>
      <c r="B4858" s="12" t="s">
        <v>411</v>
      </c>
      <c r="C4858" s="272">
        <v>45246</v>
      </c>
      <c r="D4858" s="272">
        <v>45260</v>
      </c>
      <c r="E4858" s="196">
        <f t="shared" si="380"/>
        <v>45253</v>
      </c>
      <c r="F4858" s="272">
        <v>45260</v>
      </c>
      <c r="G4858" s="272">
        <v>45260</v>
      </c>
      <c r="H4858" s="12" t="s">
        <v>163</v>
      </c>
      <c r="I4858" s="234">
        <v>3377435.120000002</v>
      </c>
      <c r="J4858" s="272">
        <v>45261</v>
      </c>
      <c r="K4858" s="17">
        <f t="shared" si="379"/>
        <v>7.5</v>
      </c>
      <c r="L4858" s="283">
        <f t="shared" si="377"/>
        <v>1.3736037904539753E-2</v>
      </c>
      <c r="M4858" s="22">
        <f t="shared" si="378"/>
        <v>0.10302028428404815</v>
      </c>
    </row>
    <row r="4859" spans="1:13">
      <c r="A4859" s="16">
        <f t="shared" si="376"/>
        <v>4852</v>
      </c>
      <c r="B4859" s="12" t="s">
        <v>411</v>
      </c>
      <c r="C4859" s="272">
        <v>45246</v>
      </c>
      <c r="D4859" s="272">
        <v>45260</v>
      </c>
      <c r="E4859" s="196">
        <f t="shared" si="380"/>
        <v>45253</v>
      </c>
      <c r="F4859" s="272">
        <v>45260</v>
      </c>
      <c r="G4859" s="272">
        <v>45321</v>
      </c>
      <c r="H4859" s="12" t="s">
        <v>152</v>
      </c>
      <c r="I4859" s="234">
        <v>143.49</v>
      </c>
      <c r="J4859" s="272">
        <v>45322</v>
      </c>
      <c r="K4859" s="17">
        <f t="shared" si="379"/>
        <v>68.5</v>
      </c>
      <c r="L4859" s="283">
        <f t="shared" si="377"/>
        <v>5.8357422389875786E-7</v>
      </c>
      <c r="M4859" s="22">
        <f t="shared" si="378"/>
        <v>3.9974834337064912E-5</v>
      </c>
    </row>
    <row r="4860" spans="1:13">
      <c r="A4860" s="16">
        <f t="shared" si="376"/>
        <v>4853</v>
      </c>
      <c r="B4860" s="12" t="s">
        <v>411</v>
      </c>
      <c r="C4860" s="272">
        <v>45246</v>
      </c>
      <c r="D4860" s="272">
        <v>45260</v>
      </c>
      <c r="E4860" s="196">
        <f t="shared" si="380"/>
        <v>45253</v>
      </c>
      <c r="F4860" s="272">
        <v>45260</v>
      </c>
      <c r="G4860" s="272">
        <v>45321</v>
      </c>
      <c r="H4860" s="12" t="s">
        <v>165</v>
      </c>
      <c r="I4860" s="234">
        <v>3.81</v>
      </c>
      <c r="J4860" s="272">
        <v>45322</v>
      </c>
      <c r="K4860" s="17">
        <f t="shared" si="379"/>
        <v>68.5</v>
      </c>
      <c r="L4860" s="283">
        <f t="shared" si="377"/>
        <v>1.5495280458946738E-8</v>
      </c>
      <c r="M4860" s="22">
        <f t="shared" si="378"/>
        <v>1.0614267114378516E-6</v>
      </c>
    </row>
    <row r="4861" spans="1:13">
      <c r="A4861" s="16">
        <f t="shared" si="376"/>
        <v>4854</v>
      </c>
      <c r="B4861" s="12" t="s">
        <v>411</v>
      </c>
      <c r="C4861" s="272">
        <v>45246</v>
      </c>
      <c r="D4861" s="272">
        <v>45260</v>
      </c>
      <c r="E4861" s="196">
        <f t="shared" si="380"/>
        <v>45253</v>
      </c>
      <c r="F4861" s="272">
        <v>45260</v>
      </c>
      <c r="G4861" s="272">
        <v>45279</v>
      </c>
      <c r="H4861" s="12" t="s">
        <v>157</v>
      </c>
      <c r="I4861" s="234">
        <v>184.66</v>
      </c>
      <c r="J4861" s="272">
        <v>45280</v>
      </c>
      <c r="K4861" s="17">
        <f t="shared" si="379"/>
        <v>26.5</v>
      </c>
      <c r="L4861" s="283">
        <f t="shared" si="377"/>
        <v>7.5101272691577548E-7</v>
      </c>
      <c r="M4861" s="22">
        <f t="shared" si="378"/>
        <v>1.9901837263268049E-5</v>
      </c>
    </row>
    <row r="4862" spans="1:13">
      <c r="A4862" s="16">
        <f t="shared" si="376"/>
        <v>4855</v>
      </c>
      <c r="B4862" s="12" t="s">
        <v>411</v>
      </c>
      <c r="C4862" s="272">
        <v>45246</v>
      </c>
      <c r="D4862" s="272">
        <v>45260</v>
      </c>
      <c r="E4862" s="196">
        <f t="shared" si="380"/>
        <v>45253</v>
      </c>
      <c r="F4862" s="272">
        <v>45260</v>
      </c>
      <c r="G4862" s="272">
        <v>45321</v>
      </c>
      <c r="H4862" s="12" t="s">
        <v>156</v>
      </c>
      <c r="I4862" s="234">
        <v>182.91</v>
      </c>
      <c r="J4862" s="272">
        <v>45322</v>
      </c>
      <c r="K4862" s="17">
        <f t="shared" si="379"/>
        <v>68.5</v>
      </c>
      <c r="L4862" s="283">
        <f t="shared" si="377"/>
        <v>7.4389547211179731E-7</v>
      </c>
      <c r="M4862" s="22">
        <f t="shared" si="378"/>
        <v>5.0956839839658116E-5</v>
      </c>
    </row>
    <row r="4863" spans="1:13">
      <c r="A4863" s="16">
        <f t="shared" si="376"/>
        <v>4856</v>
      </c>
      <c r="B4863" s="12" t="s">
        <v>411</v>
      </c>
      <c r="C4863" s="272">
        <v>45246</v>
      </c>
      <c r="D4863" s="272">
        <v>45260</v>
      </c>
      <c r="E4863" s="196">
        <f t="shared" si="380"/>
        <v>45253</v>
      </c>
      <c r="F4863" s="272">
        <v>45260</v>
      </c>
      <c r="G4863" s="272">
        <v>45321</v>
      </c>
      <c r="H4863" s="12" t="s">
        <v>152</v>
      </c>
      <c r="I4863" s="234">
        <v>17.86</v>
      </c>
      <c r="J4863" s="272">
        <v>45322</v>
      </c>
      <c r="K4863" s="17">
        <f t="shared" si="379"/>
        <v>68.5</v>
      </c>
      <c r="L4863" s="283">
        <f t="shared" si="377"/>
        <v>7.2636669028028539E-8</v>
      </c>
      <c r="M4863" s="22">
        <f t="shared" si="378"/>
        <v>4.9756118284199551E-6</v>
      </c>
    </row>
    <row r="4864" spans="1:13">
      <c r="A4864" s="16">
        <f t="shared" si="376"/>
        <v>4857</v>
      </c>
      <c r="B4864" s="12" t="s">
        <v>411</v>
      </c>
      <c r="C4864" s="272">
        <v>45246</v>
      </c>
      <c r="D4864" s="272">
        <v>45260</v>
      </c>
      <c r="E4864" s="196">
        <f t="shared" si="380"/>
        <v>45253</v>
      </c>
      <c r="F4864" s="272">
        <v>45260</v>
      </c>
      <c r="G4864" s="272">
        <v>45321</v>
      </c>
      <c r="H4864" s="12" t="s">
        <v>152</v>
      </c>
      <c r="I4864" s="234">
        <v>63.64</v>
      </c>
      <c r="J4864" s="272">
        <v>45322</v>
      </c>
      <c r="K4864" s="17">
        <f t="shared" si="379"/>
        <v>68.5</v>
      </c>
      <c r="L4864" s="283">
        <f t="shared" si="377"/>
        <v>2.5882405470009721E-7</v>
      </c>
      <c r="M4864" s="22">
        <f t="shared" si="378"/>
        <v>1.772944774695666E-5</v>
      </c>
    </row>
    <row r="4865" spans="1:13">
      <c r="A4865" s="16">
        <f t="shared" si="376"/>
        <v>4858</v>
      </c>
      <c r="B4865" s="12" t="s">
        <v>411</v>
      </c>
      <c r="C4865" s="272">
        <v>45246</v>
      </c>
      <c r="D4865" s="272">
        <v>45260</v>
      </c>
      <c r="E4865" s="196">
        <f t="shared" si="380"/>
        <v>45253</v>
      </c>
      <c r="F4865" s="272">
        <v>45260</v>
      </c>
      <c r="G4865" s="272">
        <v>45279</v>
      </c>
      <c r="H4865" s="12" t="s">
        <v>157</v>
      </c>
      <c r="I4865" s="234">
        <v>261.87</v>
      </c>
      <c r="J4865" s="272">
        <v>45280</v>
      </c>
      <c r="K4865" s="17">
        <f t="shared" si="379"/>
        <v>26.5</v>
      </c>
      <c r="L4865" s="283">
        <f t="shared" si="377"/>
        <v>1.0650260088672919E-6</v>
      </c>
      <c r="M4865" s="22">
        <f t="shared" si="378"/>
        <v>2.8223189234983237E-5</v>
      </c>
    </row>
    <row r="4866" spans="1:13">
      <c r="A4866" s="16">
        <f t="shared" si="376"/>
        <v>4859</v>
      </c>
      <c r="B4866" s="12" t="s">
        <v>411</v>
      </c>
      <c r="C4866" s="272">
        <v>45246</v>
      </c>
      <c r="D4866" s="272">
        <v>45260</v>
      </c>
      <c r="E4866" s="196">
        <f t="shared" si="380"/>
        <v>45253</v>
      </c>
      <c r="F4866" s="272">
        <v>45260</v>
      </c>
      <c r="G4866" s="272">
        <v>45321</v>
      </c>
      <c r="H4866" s="12" t="s">
        <v>152</v>
      </c>
      <c r="I4866" s="234">
        <v>58.95</v>
      </c>
      <c r="J4866" s="272">
        <v>45322</v>
      </c>
      <c r="K4866" s="17">
        <f t="shared" si="379"/>
        <v>68.5</v>
      </c>
      <c r="L4866" s="283">
        <f t="shared" si="377"/>
        <v>2.3974981182543574E-7</v>
      </c>
      <c r="M4866" s="22">
        <f t="shared" si="378"/>
        <v>1.6422862110042347E-5</v>
      </c>
    </row>
    <row r="4867" spans="1:13">
      <c r="A4867" s="16">
        <f t="shared" si="376"/>
        <v>4860</v>
      </c>
      <c r="B4867" s="12" t="s">
        <v>411</v>
      </c>
      <c r="C4867" s="272">
        <v>45246</v>
      </c>
      <c r="D4867" s="272">
        <v>45260</v>
      </c>
      <c r="E4867" s="196">
        <f t="shared" si="380"/>
        <v>45253</v>
      </c>
      <c r="F4867" s="272">
        <v>45260</v>
      </c>
      <c r="G4867" s="272">
        <v>45279</v>
      </c>
      <c r="H4867" s="12" t="s">
        <v>157</v>
      </c>
      <c r="I4867" s="234">
        <v>437.75000000000006</v>
      </c>
      <c r="J4867" s="272">
        <v>45280</v>
      </c>
      <c r="K4867" s="17">
        <f t="shared" si="379"/>
        <v>26.5</v>
      </c>
      <c r="L4867" s="283">
        <f t="shared" si="377"/>
        <v>1.7803304516808228E-6</v>
      </c>
      <c r="M4867" s="22">
        <f t="shared" si="378"/>
        <v>4.7178756969541805E-5</v>
      </c>
    </row>
    <row r="4868" spans="1:13">
      <c r="A4868" s="16">
        <f t="shared" si="376"/>
        <v>4861</v>
      </c>
      <c r="B4868" s="12" t="s">
        <v>411</v>
      </c>
      <c r="C4868" s="272">
        <v>45246</v>
      </c>
      <c r="D4868" s="272">
        <v>45260</v>
      </c>
      <c r="E4868" s="196">
        <f t="shared" si="380"/>
        <v>45253</v>
      </c>
      <c r="F4868" s="272">
        <v>45260</v>
      </c>
      <c r="G4868" s="272">
        <v>45321</v>
      </c>
      <c r="H4868" s="12" t="s">
        <v>154</v>
      </c>
      <c r="I4868" s="234">
        <v>30.23</v>
      </c>
      <c r="J4868" s="272">
        <v>45322</v>
      </c>
      <c r="K4868" s="17">
        <f t="shared" si="379"/>
        <v>68.5</v>
      </c>
      <c r="L4868" s="283">
        <f t="shared" si="377"/>
        <v>1.2294549298529131E-7</v>
      </c>
      <c r="M4868" s="22">
        <f t="shared" si="378"/>
        <v>8.4217662694924547E-6</v>
      </c>
    </row>
    <row r="4869" spans="1:13">
      <c r="A4869" s="16">
        <f t="shared" si="376"/>
        <v>4862</v>
      </c>
      <c r="B4869" s="12" t="s">
        <v>411</v>
      </c>
      <c r="C4869" s="272">
        <v>45246</v>
      </c>
      <c r="D4869" s="272">
        <v>45260</v>
      </c>
      <c r="E4869" s="196">
        <f t="shared" si="380"/>
        <v>45253</v>
      </c>
      <c r="F4869" s="272">
        <v>45260</v>
      </c>
      <c r="G4869" s="272">
        <v>45274</v>
      </c>
      <c r="H4869" s="12" t="s">
        <v>164</v>
      </c>
      <c r="I4869" s="234">
        <v>228.17</v>
      </c>
      <c r="J4869" s="272">
        <v>45275</v>
      </c>
      <c r="K4869" s="17">
        <f t="shared" si="379"/>
        <v>21.5</v>
      </c>
      <c r="L4869" s="283">
        <f t="shared" si="377"/>
        <v>9.2796801635639819E-7</v>
      </c>
      <c r="M4869" s="22">
        <f t="shared" si="378"/>
        <v>1.995131235166256E-5</v>
      </c>
    </row>
    <row r="4870" spans="1:13">
      <c r="A4870" s="16">
        <f t="shared" si="376"/>
        <v>4863</v>
      </c>
      <c r="B4870" s="12" t="s">
        <v>411</v>
      </c>
      <c r="C4870" s="272">
        <v>45246</v>
      </c>
      <c r="D4870" s="272">
        <v>45260</v>
      </c>
      <c r="E4870" s="196">
        <f t="shared" si="380"/>
        <v>45253</v>
      </c>
      <c r="F4870" s="272">
        <v>45260</v>
      </c>
      <c r="G4870" s="272">
        <v>45274</v>
      </c>
      <c r="H4870" s="12" t="s">
        <v>166</v>
      </c>
      <c r="I4870" s="234">
        <v>2344.1799999999998</v>
      </c>
      <c r="J4870" s="272">
        <v>45275</v>
      </c>
      <c r="K4870" s="17">
        <f t="shared" si="379"/>
        <v>21.5</v>
      </c>
      <c r="L4870" s="283">
        <f t="shared" si="377"/>
        <v>9.5337864950797277E-6</v>
      </c>
      <c r="M4870" s="22">
        <f t="shared" si="378"/>
        <v>2.0497640964421414E-4</v>
      </c>
    </row>
    <row r="4871" spans="1:13">
      <c r="A4871" s="16">
        <f t="shared" si="376"/>
        <v>4864</v>
      </c>
      <c r="B4871" s="12" t="s">
        <v>411</v>
      </c>
      <c r="C4871" s="272">
        <v>45246</v>
      </c>
      <c r="D4871" s="272">
        <v>45260</v>
      </c>
      <c r="E4871" s="196">
        <f t="shared" si="380"/>
        <v>45253</v>
      </c>
      <c r="F4871" s="272">
        <v>45260</v>
      </c>
      <c r="G4871" s="272">
        <v>45279</v>
      </c>
      <c r="H4871" s="12" t="s">
        <v>154</v>
      </c>
      <c r="I4871" s="234">
        <v>909.81</v>
      </c>
      <c r="J4871" s="272">
        <v>45280</v>
      </c>
      <c r="K4871" s="17">
        <f t="shared" si="379"/>
        <v>26.5</v>
      </c>
      <c r="L4871" s="283">
        <f t="shared" si="377"/>
        <v>3.7001997675470684E-6</v>
      </c>
      <c r="M4871" s="22">
        <f t="shared" si="378"/>
        <v>9.8055293839997306E-5</v>
      </c>
    </row>
    <row r="4872" spans="1:13">
      <c r="A4872" s="16">
        <f t="shared" si="376"/>
        <v>4865</v>
      </c>
      <c r="B4872" s="12" t="s">
        <v>411</v>
      </c>
      <c r="C4872" s="272">
        <v>45246</v>
      </c>
      <c r="D4872" s="272">
        <v>45260</v>
      </c>
      <c r="E4872" s="196">
        <f t="shared" si="380"/>
        <v>45253</v>
      </c>
      <c r="F4872" s="272">
        <v>45260</v>
      </c>
      <c r="G4872" s="272">
        <v>45279</v>
      </c>
      <c r="H4872" s="12" t="s">
        <v>157</v>
      </c>
      <c r="I4872" s="234">
        <v>1640.6099999999997</v>
      </c>
      <c r="J4872" s="272">
        <v>45280</v>
      </c>
      <c r="K4872" s="17">
        <f t="shared" si="379"/>
        <v>26.5</v>
      </c>
      <c r="L4872" s="283">
        <f t="shared" si="377"/>
        <v>6.6723653736883467E-6</v>
      </c>
      <c r="M4872" s="22">
        <f t="shared" si="378"/>
        <v>1.7681768240274118E-4</v>
      </c>
    </row>
    <row r="4873" spans="1:13">
      <c r="A4873" s="16">
        <f t="shared" ref="A4873:A4936" si="381">A4872+1</f>
        <v>4866</v>
      </c>
      <c r="B4873" s="12" t="s">
        <v>411</v>
      </c>
      <c r="C4873" s="272">
        <v>45246</v>
      </c>
      <c r="D4873" s="272">
        <v>45260</v>
      </c>
      <c r="E4873" s="196">
        <f t="shared" si="380"/>
        <v>45253</v>
      </c>
      <c r="F4873" s="272">
        <v>45260</v>
      </c>
      <c r="G4873" s="272">
        <v>45279</v>
      </c>
      <c r="H4873" s="12" t="s">
        <v>157</v>
      </c>
      <c r="I4873" s="234">
        <v>69.150000000000006</v>
      </c>
      <c r="J4873" s="272">
        <v>45280</v>
      </c>
      <c r="K4873" s="17">
        <f t="shared" si="379"/>
        <v>26.5</v>
      </c>
      <c r="L4873" s="283">
        <f t="shared" si="377"/>
        <v>2.8123323982576563E-7</v>
      </c>
      <c r="M4873" s="22">
        <f t="shared" si="378"/>
        <v>7.4526808553827889E-6</v>
      </c>
    </row>
    <row r="4874" spans="1:13">
      <c r="A4874" s="16">
        <f t="shared" si="381"/>
        <v>4867</v>
      </c>
      <c r="B4874" s="12" t="s">
        <v>411</v>
      </c>
      <c r="C4874" s="272">
        <v>45246</v>
      </c>
      <c r="D4874" s="272">
        <v>45260</v>
      </c>
      <c r="E4874" s="196">
        <f t="shared" si="380"/>
        <v>45253</v>
      </c>
      <c r="F4874" s="272">
        <v>45260</v>
      </c>
      <c r="G4874" s="272">
        <v>45279</v>
      </c>
      <c r="H4874" s="12" t="s">
        <v>157</v>
      </c>
      <c r="I4874" s="234">
        <v>692.49</v>
      </c>
      <c r="J4874" s="272">
        <v>45280</v>
      </c>
      <c r="K4874" s="17">
        <f t="shared" si="379"/>
        <v>26.5</v>
      </c>
      <c r="L4874" s="283">
        <f t="shared" ref="L4874:L4937" si="382">I4874/$I$5449</f>
        <v>2.816358730975335E-6</v>
      </c>
      <c r="M4874" s="22">
        <f t="shared" ref="M4874:M4937" si="383">L4874*K4874</f>
        <v>7.4633506370846379E-5</v>
      </c>
    </row>
    <row r="4875" spans="1:13">
      <c r="A4875" s="16">
        <f t="shared" si="381"/>
        <v>4868</v>
      </c>
      <c r="B4875" s="12" t="s">
        <v>411</v>
      </c>
      <c r="C4875" s="272">
        <v>45246</v>
      </c>
      <c r="D4875" s="272">
        <v>45260</v>
      </c>
      <c r="E4875" s="196">
        <f t="shared" si="380"/>
        <v>45253</v>
      </c>
      <c r="F4875" s="272">
        <v>45260</v>
      </c>
      <c r="G4875" s="272">
        <v>45274</v>
      </c>
      <c r="H4875" s="12" t="s">
        <v>153</v>
      </c>
      <c r="I4875" s="234">
        <v>38.33</v>
      </c>
      <c r="J4875" s="272">
        <v>45275</v>
      </c>
      <c r="K4875" s="17">
        <f t="shared" ref="K4875:K4938" si="384">(G4875-D4875)+((D4875-C4875+1)/2)</f>
        <v>21.5</v>
      </c>
      <c r="L4875" s="283">
        <f t="shared" si="382"/>
        <v>1.5588821522084736E-7</v>
      </c>
      <c r="M4875" s="22">
        <f t="shared" si="383"/>
        <v>3.3515966272482183E-6</v>
      </c>
    </row>
    <row r="4876" spans="1:13">
      <c r="A4876" s="16">
        <f t="shared" si="381"/>
        <v>4869</v>
      </c>
      <c r="B4876" s="12" t="s">
        <v>411</v>
      </c>
      <c r="C4876" s="272">
        <v>45246</v>
      </c>
      <c r="D4876" s="272">
        <v>45260</v>
      </c>
      <c r="E4876" s="196">
        <f t="shared" si="380"/>
        <v>45253</v>
      </c>
      <c r="F4876" s="272">
        <v>45260</v>
      </c>
      <c r="G4876" s="272">
        <v>45264</v>
      </c>
      <c r="H4876" s="12" t="s">
        <v>152</v>
      </c>
      <c r="I4876" s="234">
        <v>107.33</v>
      </c>
      <c r="J4876" s="272">
        <v>45265</v>
      </c>
      <c r="K4876" s="17">
        <f t="shared" si="384"/>
        <v>11.5</v>
      </c>
      <c r="L4876" s="283">
        <f t="shared" si="382"/>
        <v>4.3651140463484341E-7</v>
      </c>
      <c r="M4876" s="22">
        <f t="shared" si="383"/>
        <v>5.0198811533006989E-6</v>
      </c>
    </row>
    <row r="4877" spans="1:13">
      <c r="A4877" s="16">
        <f t="shared" si="381"/>
        <v>4870</v>
      </c>
      <c r="B4877" s="12" t="s">
        <v>411</v>
      </c>
      <c r="C4877" s="272">
        <v>45246</v>
      </c>
      <c r="D4877" s="272">
        <v>45260</v>
      </c>
      <c r="E4877" s="196">
        <f t="shared" si="380"/>
        <v>45253</v>
      </c>
      <c r="F4877" s="272">
        <v>45260</v>
      </c>
      <c r="G4877" s="272">
        <v>45279</v>
      </c>
      <c r="H4877" s="12" t="s">
        <v>154</v>
      </c>
      <c r="I4877" s="234">
        <v>58.18</v>
      </c>
      <c r="J4877" s="272">
        <v>45280</v>
      </c>
      <c r="K4877" s="17">
        <f t="shared" si="384"/>
        <v>26.5</v>
      </c>
      <c r="L4877" s="283">
        <f t="shared" si="382"/>
        <v>2.3661821971168535E-7</v>
      </c>
      <c r="M4877" s="22">
        <f t="shared" si="383"/>
        <v>6.2703828223596619E-6</v>
      </c>
    </row>
    <row r="4878" spans="1:13">
      <c r="A4878" s="16">
        <f t="shared" si="381"/>
        <v>4871</v>
      </c>
      <c r="B4878" s="12" t="s">
        <v>411</v>
      </c>
      <c r="C4878" s="272">
        <v>45246</v>
      </c>
      <c r="D4878" s="272">
        <v>45260</v>
      </c>
      <c r="E4878" s="196">
        <f t="shared" si="380"/>
        <v>45253</v>
      </c>
      <c r="F4878" s="272">
        <v>45260</v>
      </c>
      <c r="G4878" s="272">
        <v>45279</v>
      </c>
      <c r="H4878" s="12" t="s">
        <v>157</v>
      </c>
      <c r="I4878" s="234">
        <v>1943.46</v>
      </c>
      <c r="J4878" s="272">
        <v>45280</v>
      </c>
      <c r="K4878" s="17">
        <f t="shared" si="384"/>
        <v>26.5</v>
      </c>
      <c r="L4878" s="283">
        <f t="shared" si="382"/>
        <v>7.9040571550510837E-6</v>
      </c>
      <c r="M4878" s="22">
        <f t="shared" si="383"/>
        <v>2.0945751460885371E-4</v>
      </c>
    </row>
    <row r="4879" spans="1:13">
      <c r="A4879" s="16">
        <f t="shared" si="381"/>
        <v>4872</v>
      </c>
      <c r="B4879" s="12" t="s">
        <v>411</v>
      </c>
      <c r="C4879" s="272">
        <v>45246</v>
      </c>
      <c r="D4879" s="272">
        <v>45260</v>
      </c>
      <c r="E4879" s="196">
        <f t="shared" si="380"/>
        <v>45253</v>
      </c>
      <c r="F4879" s="272">
        <v>45260</v>
      </c>
      <c r="G4879" s="272">
        <v>45264</v>
      </c>
      <c r="H4879" s="12" t="s">
        <v>152</v>
      </c>
      <c r="I4879" s="234">
        <v>62.22</v>
      </c>
      <c r="J4879" s="272">
        <v>45265</v>
      </c>
      <c r="K4879" s="17">
        <f t="shared" si="384"/>
        <v>11.5</v>
      </c>
      <c r="L4879" s="283">
        <f t="shared" si="382"/>
        <v>2.5304891080201206E-7</v>
      </c>
      <c r="M4879" s="22">
        <f t="shared" si="383"/>
        <v>2.9100624742231385E-6</v>
      </c>
    </row>
    <row r="4880" spans="1:13">
      <c r="A4880" s="16">
        <f t="shared" si="381"/>
        <v>4873</v>
      </c>
      <c r="B4880" s="12" t="s">
        <v>411</v>
      </c>
      <c r="C4880" s="272">
        <v>45246</v>
      </c>
      <c r="D4880" s="272">
        <v>45260</v>
      </c>
      <c r="E4880" s="196">
        <f t="shared" si="380"/>
        <v>45253</v>
      </c>
      <c r="F4880" s="272">
        <v>45260</v>
      </c>
      <c r="G4880" s="272">
        <v>45264</v>
      </c>
      <c r="H4880" s="12" t="s">
        <v>156</v>
      </c>
      <c r="I4880" s="234">
        <v>190.55</v>
      </c>
      <c r="J4880" s="272">
        <v>45265</v>
      </c>
      <c r="K4880" s="17">
        <f t="shared" si="384"/>
        <v>11.5</v>
      </c>
      <c r="L4880" s="283">
        <f t="shared" si="382"/>
        <v>7.749673730845934E-7</v>
      </c>
      <c r="M4880" s="22">
        <f t="shared" si="383"/>
        <v>8.9121247904728249E-6</v>
      </c>
    </row>
    <row r="4881" spans="1:13">
      <c r="A4881" s="16">
        <f t="shared" si="381"/>
        <v>4874</v>
      </c>
      <c r="B4881" s="12" t="s">
        <v>411</v>
      </c>
      <c r="C4881" s="272">
        <v>45246</v>
      </c>
      <c r="D4881" s="272">
        <v>45260</v>
      </c>
      <c r="E4881" s="196">
        <f t="shared" si="380"/>
        <v>45253</v>
      </c>
      <c r="F4881" s="272">
        <v>45260</v>
      </c>
      <c r="G4881" s="272">
        <v>45279</v>
      </c>
      <c r="H4881" s="12" t="s">
        <v>157</v>
      </c>
      <c r="I4881" s="234">
        <v>403.92</v>
      </c>
      <c r="J4881" s="272">
        <v>45280</v>
      </c>
      <c r="K4881" s="17">
        <f t="shared" si="384"/>
        <v>26.5</v>
      </c>
      <c r="L4881" s="283">
        <f t="shared" si="382"/>
        <v>1.6427437488130621E-6</v>
      </c>
      <c r="M4881" s="22">
        <f t="shared" si="383"/>
        <v>4.3532709343546144E-5</v>
      </c>
    </row>
    <row r="4882" spans="1:13">
      <c r="A4882" s="16">
        <f t="shared" si="381"/>
        <v>4875</v>
      </c>
      <c r="B4882" s="12" t="s">
        <v>411</v>
      </c>
      <c r="C4882" s="272">
        <v>45246</v>
      </c>
      <c r="D4882" s="272">
        <v>45260</v>
      </c>
      <c r="E4882" s="196">
        <f t="shared" si="380"/>
        <v>45253</v>
      </c>
      <c r="F4882" s="272">
        <v>45260</v>
      </c>
      <c r="G4882" s="272">
        <v>45279</v>
      </c>
      <c r="H4882" s="12" t="s">
        <v>157</v>
      </c>
      <c r="I4882" s="234">
        <v>121.61</v>
      </c>
      <c r="J4882" s="272">
        <v>45280</v>
      </c>
      <c r="K4882" s="17">
        <f t="shared" si="384"/>
        <v>26.5</v>
      </c>
      <c r="L4882" s="283">
        <f t="shared" si="382"/>
        <v>4.9458820383530522E-7</v>
      </c>
      <c r="M4882" s="22">
        <f t="shared" si="383"/>
        <v>1.3106587401635588E-5</v>
      </c>
    </row>
    <row r="4883" spans="1:13">
      <c r="A4883" s="16">
        <f t="shared" si="381"/>
        <v>4876</v>
      </c>
      <c r="B4883" s="12" t="s">
        <v>411</v>
      </c>
      <c r="C4883" s="272">
        <v>45246</v>
      </c>
      <c r="D4883" s="272">
        <v>45260</v>
      </c>
      <c r="E4883" s="196">
        <f t="shared" si="380"/>
        <v>45253</v>
      </c>
      <c r="F4883" s="272">
        <v>45260</v>
      </c>
      <c r="G4883" s="272">
        <v>45264</v>
      </c>
      <c r="H4883" s="12" t="s">
        <v>152</v>
      </c>
      <c r="I4883" s="234">
        <v>71.09</v>
      </c>
      <c r="J4883" s="272">
        <v>45265</v>
      </c>
      <c r="K4883" s="17">
        <f t="shared" si="384"/>
        <v>11.5</v>
      </c>
      <c r="L4883" s="283">
        <f t="shared" si="382"/>
        <v>2.8912322515131855E-7</v>
      </c>
      <c r="M4883" s="22">
        <f t="shared" si="383"/>
        <v>3.3249170892401632E-6</v>
      </c>
    </row>
    <row r="4884" spans="1:13">
      <c r="A4884" s="16">
        <f t="shared" si="381"/>
        <v>4877</v>
      </c>
      <c r="B4884" s="12" t="s">
        <v>411</v>
      </c>
      <c r="C4884" s="272">
        <v>45246</v>
      </c>
      <c r="D4884" s="272">
        <v>45260</v>
      </c>
      <c r="E4884" s="196">
        <f t="shared" si="380"/>
        <v>45253</v>
      </c>
      <c r="F4884" s="272">
        <v>45260</v>
      </c>
      <c r="G4884" s="272">
        <v>45264</v>
      </c>
      <c r="H4884" s="12" t="s">
        <v>156</v>
      </c>
      <c r="I4884" s="234">
        <v>143.97</v>
      </c>
      <c r="J4884" s="272">
        <v>45265</v>
      </c>
      <c r="K4884" s="17">
        <f t="shared" si="384"/>
        <v>11.5</v>
      </c>
      <c r="L4884" s="283">
        <f t="shared" si="382"/>
        <v>5.8552638521642046E-7</v>
      </c>
      <c r="M4884" s="22">
        <f t="shared" si="383"/>
        <v>6.7335534299888353E-6</v>
      </c>
    </row>
    <row r="4885" spans="1:13">
      <c r="A4885" s="16">
        <f t="shared" si="381"/>
        <v>4878</v>
      </c>
      <c r="B4885" s="12" t="s">
        <v>411</v>
      </c>
      <c r="C4885" s="272">
        <v>45246</v>
      </c>
      <c r="D4885" s="272">
        <v>45260</v>
      </c>
      <c r="E4885" s="196">
        <f t="shared" si="380"/>
        <v>45253</v>
      </c>
      <c r="F4885" s="272">
        <v>45260</v>
      </c>
      <c r="G4885" s="272">
        <v>45265</v>
      </c>
      <c r="H4885" s="12" t="s">
        <v>166</v>
      </c>
      <c r="I4885" s="234">
        <v>374.14</v>
      </c>
      <c r="J4885" s="272">
        <v>45266</v>
      </c>
      <c r="K4885" s="17">
        <f t="shared" si="384"/>
        <v>12.5</v>
      </c>
      <c r="L4885" s="283">
        <f t="shared" si="382"/>
        <v>1.5216284070630794E-6</v>
      </c>
      <c r="M4885" s="22">
        <f t="shared" si="383"/>
        <v>1.9020355088288492E-5</v>
      </c>
    </row>
    <row r="4886" spans="1:13">
      <c r="A4886" s="16">
        <f t="shared" si="381"/>
        <v>4879</v>
      </c>
      <c r="B4886" s="12" t="s">
        <v>411</v>
      </c>
      <c r="C4886" s="272">
        <v>45246</v>
      </c>
      <c r="D4886" s="272">
        <v>45260</v>
      </c>
      <c r="E4886" s="196">
        <f t="shared" si="380"/>
        <v>45253</v>
      </c>
      <c r="F4886" s="272">
        <v>45260</v>
      </c>
      <c r="G4886" s="272">
        <v>45279</v>
      </c>
      <c r="H4886" s="12" t="s">
        <v>154</v>
      </c>
      <c r="I4886" s="234">
        <v>683.30000000000007</v>
      </c>
      <c r="J4886" s="272">
        <v>45280</v>
      </c>
      <c r="K4886" s="17">
        <f t="shared" si="384"/>
        <v>26.5</v>
      </c>
      <c r="L4886" s="283">
        <f t="shared" si="382"/>
        <v>2.7789829757475872E-6</v>
      </c>
      <c r="M4886" s="22">
        <f t="shared" si="383"/>
        <v>7.3643048857311059E-5</v>
      </c>
    </row>
    <row r="4887" spans="1:13">
      <c r="A4887" s="16">
        <f t="shared" si="381"/>
        <v>4880</v>
      </c>
      <c r="B4887" s="12" t="s">
        <v>411</v>
      </c>
      <c r="C4887" s="272">
        <v>45246</v>
      </c>
      <c r="D4887" s="272">
        <v>45260</v>
      </c>
      <c r="E4887" s="196">
        <f t="shared" si="380"/>
        <v>45253</v>
      </c>
      <c r="F4887" s="272">
        <v>45260</v>
      </c>
      <c r="G4887" s="272">
        <v>45279</v>
      </c>
      <c r="H4887" s="12" t="s">
        <v>157</v>
      </c>
      <c r="I4887" s="234">
        <v>9748.4900000000016</v>
      </c>
      <c r="J4887" s="272">
        <v>45280</v>
      </c>
      <c r="K4887" s="17">
        <f t="shared" si="384"/>
        <v>26.5</v>
      </c>
      <c r="L4887" s="283">
        <f t="shared" si="382"/>
        <v>3.964713559087604E-5</v>
      </c>
      <c r="M4887" s="22">
        <f t="shared" si="383"/>
        <v>1.0506490931582152E-3</v>
      </c>
    </row>
    <row r="4888" spans="1:13">
      <c r="A4888" s="16">
        <f t="shared" si="381"/>
        <v>4881</v>
      </c>
      <c r="B4888" s="12" t="s">
        <v>411</v>
      </c>
      <c r="C4888" s="272">
        <v>45246</v>
      </c>
      <c r="D4888" s="272">
        <v>45260</v>
      </c>
      <c r="E4888" s="196">
        <f t="shared" si="380"/>
        <v>45253</v>
      </c>
      <c r="F4888" s="272">
        <v>45260</v>
      </c>
      <c r="G4888" s="272">
        <v>45279</v>
      </c>
      <c r="H4888" s="12" t="s">
        <v>157</v>
      </c>
      <c r="I4888" s="234">
        <v>150.24</v>
      </c>
      <c r="J4888" s="272">
        <v>45280</v>
      </c>
      <c r="K4888" s="17">
        <f t="shared" si="384"/>
        <v>26.5</v>
      </c>
      <c r="L4888" s="283">
        <f t="shared" si="382"/>
        <v>6.1102649242838789E-7</v>
      </c>
      <c r="M4888" s="22">
        <f t="shared" si="383"/>
        <v>1.6192202049352279E-5</v>
      </c>
    </row>
    <row r="4889" spans="1:13">
      <c r="A4889" s="16">
        <f t="shared" si="381"/>
        <v>4882</v>
      </c>
      <c r="B4889" s="12" t="s">
        <v>411</v>
      </c>
      <c r="C4889" s="272">
        <v>45246</v>
      </c>
      <c r="D4889" s="272">
        <v>45260</v>
      </c>
      <c r="E4889" s="196">
        <f t="shared" si="380"/>
        <v>45253</v>
      </c>
      <c r="F4889" s="272">
        <v>45260</v>
      </c>
      <c r="G4889" s="272">
        <v>45321</v>
      </c>
      <c r="H4889" s="12" t="s">
        <v>152</v>
      </c>
      <c r="I4889" s="234">
        <v>27.75</v>
      </c>
      <c r="J4889" s="272">
        <v>45322</v>
      </c>
      <c r="K4889" s="17">
        <f t="shared" si="384"/>
        <v>68.5</v>
      </c>
      <c r="L4889" s="283">
        <f t="shared" si="382"/>
        <v>1.1285932617736797E-7</v>
      </c>
      <c r="M4889" s="22">
        <f t="shared" si="383"/>
        <v>7.7308638431497056E-6</v>
      </c>
    </row>
    <row r="4890" spans="1:13">
      <c r="A4890" s="16">
        <f t="shared" si="381"/>
        <v>4883</v>
      </c>
      <c r="B4890" s="12" t="s">
        <v>411</v>
      </c>
      <c r="C4890" s="272">
        <v>45246</v>
      </c>
      <c r="D4890" s="272">
        <v>45260</v>
      </c>
      <c r="E4890" s="196">
        <f t="shared" si="380"/>
        <v>45253</v>
      </c>
      <c r="F4890" s="272">
        <v>45260</v>
      </c>
      <c r="G4890" s="272">
        <v>45274</v>
      </c>
      <c r="H4890" s="12" t="s">
        <v>153</v>
      </c>
      <c r="I4890" s="234">
        <v>34.93</v>
      </c>
      <c r="J4890" s="272">
        <v>45275</v>
      </c>
      <c r="K4890" s="17">
        <f t="shared" si="384"/>
        <v>21.5</v>
      </c>
      <c r="L4890" s="283">
        <f t="shared" si="382"/>
        <v>1.4206040588740408E-7</v>
      </c>
      <c r="M4890" s="22">
        <f t="shared" si="383"/>
        <v>3.0542987265791875E-6</v>
      </c>
    </row>
    <row r="4891" spans="1:13">
      <c r="A4891" s="16">
        <f t="shared" si="381"/>
        <v>4884</v>
      </c>
      <c r="B4891" s="12" t="s">
        <v>411</v>
      </c>
      <c r="C4891" s="272">
        <v>45246</v>
      </c>
      <c r="D4891" s="272">
        <v>45260</v>
      </c>
      <c r="E4891" s="196">
        <f t="shared" si="380"/>
        <v>45253</v>
      </c>
      <c r="F4891" s="272">
        <v>45260</v>
      </c>
      <c r="G4891" s="272">
        <v>45279</v>
      </c>
      <c r="H4891" s="12" t="s">
        <v>157</v>
      </c>
      <c r="I4891" s="234">
        <v>220.72</v>
      </c>
      <c r="J4891" s="272">
        <v>45280</v>
      </c>
      <c r="K4891" s="17">
        <f t="shared" si="384"/>
        <v>26.5</v>
      </c>
      <c r="L4891" s="283">
        <f t="shared" si="382"/>
        <v>8.9766884590517685E-7</v>
      </c>
      <c r="M4891" s="22">
        <f t="shared" si="383"/>
        <v>2.3788224416487187E-5</v>
      </c>
    </row>
    <row r="4892" spans="1:13">
      <c r="A4892" s="16">
        <f t="shared" si="381"/>
        <v>4885</v>
      </c>
      <c r="B4892" s="12" t="s">
        <v>411</v>
      </c>
      <c r="C4892" s="272">
        <v>45246</v>
      </c>
      <c r="D4892" s="272">
        <v>45260</v>
      </c>
      <c r="E4892" s="196">
        <f t="shared" si="380"/>
        <v>45253</v>
      </c>
      <c r="F4892" s="272">
        <v>45260</v>
      </c>
      <c r="G4892" s="272">
        <v>45279</v>
      </c>
      <c r="H4892" s="12" t="s">
        <v>166</v>
      </c>
      <c r="I4892" s="234">
        <v>249</v>
      </c>
      <c r="J4892" s="272">
        <v>45280</v>
      </c>
      <c r="K4892" s="17">
        <f t="shared" si="384"/>
        <v>26.5</v>
      </c>
      <c r="L4892" s="283">
        <f t="shared" si="382"/>
        <v>1.0126836835374639E-6</v>
      </c>
      <c r="M4892" s="22">
        <f t="shared" si="383"/>
        <v>2.6836117613742793E-5</v>
      </c>
    </row>
    <row r="4893" spans="1:13">
      <c r="A4893" s="16">
        <f t="shared" si="381"/>
        <v>4886</v>
      </c>
      <c r="B4893" s="12" t="s">
        <v>411</v>
      </c>
      <c r="C4893" s="272">
        <v>45246</v>
      </c>
      <c r="D4893" s="272">
        <v>45260</v>
      </c>
      <c r="E4893" s="196">
        <f t="shared" si="380"/>
        <v>45253</v>
      </c>
      <c r="F4893" s="272">
        <v>45260</v>
      </c>
      <c r="G4893" s="272">
        <v>45265</v>
      </c>
      <c r="H4893" s="12" t="s">
        <v>166</v>
      </c>
      <c r="I4893" s="234">
        <v>1564.98</v>
      </c>
      <c r="J4893" s="272">
        <v>45266</v>
      </c>
      <c r="K4893" s="17">
        <f t="shared" si="384"/>
        <v>12.5</v>
      </c>
      <c r="L4893" s="283">
        <f t="shared" si="382"/>
        <v>6.3647779560741379E-6</v>
      </c>
      <c r="M4893" s="22">
        <f t="shared" si="383"/>
        <v>7.9559724450926726E-5</v>
      </c>
    </row>
    <row r="4894" spans="1:13">
      <c r="A4894" s="16">
        <f t="shared" si="381"/>
        <v>4887</v>
      </c>
      <c r="B4894" s="12" t="s">
        <v>411</v>
      </c>
      <c r="C4894" s="272">
        <v>45246</v>
      </c>
      <c r="D4894" s="272">
        <v>45260</v>
      </c>
      <c r="E4894" s="196">
        <f t="shared" si="380"/>
        <v>45253</v>
      </c>
      <c r="F4894" s="272">
        <v>45260</v>
      </c>
      <c r="G4894" s="272">
        <v>45321</v>
      </c>
      <c r="H4894" s="12" t="s">
        <v>152</v>
      </c>
      <c r="I4894" s="234">
        <v>75.22</v>
      </c>
      <c r="J4894" s="272">
        <v>45322</v>
      </c>
      <c r="K4894" s="17">
        <f t="shared" si="384"/>
        <v>68.5</v>
      </c>
      <c r="L4894" s="283">
        <f t="shared" si="382"/>
        <v>3.0591994648870698E-7</v>
      </c>
      <c r="M4894" s="22">
        <f t="shared" si="383"/>
        <v>2.0955516334476428E-5</v>
      </c>
    </row>
    <row r="4895" spans="1:13">
      <c r="A4895" s="16">
        <f t="shared" si="381"/>
        <v>4888</v>
      </c>
      <c r="B4895" s="12" t="s">
        <v>411</v>
      </c>
      <c r="C4895" s="272">
        <v>45246</v>
      </c>
      <c r="D4895" s="272">
        <v>45260</v>
      </c>
      <c r="E4895" s="196">
        <f t="shared" si="380"/>
        <v>45253</v>
      </c>
      <c r="F4895" s="272">
        <v>45260</v>
      </c>
      <c r="G4895" s="272">
        <v>45321</v>
      </c>
      <c r="H4895" s="12" t="s">
        <v>165</v>
      </c>
      <c r="I4895" s="234">
        <v>81.73</v>
      </c>
      <c r="J4895" s="272">
        <v>45322</v>
      </c>
      <c r="K4895" s="17">
        <f t="shared" si="384"/>
        <v>68.5</v>
      </c>
      <c r="L4895" s="283">
        <f t="shared" si="382"/>
        <v>3.3239613435950576E-7</v>
      </c>
      <c r="M4895" s="22">
        <f t="shared" si="383"/>
        <v>2.2769135203626146E-5</v>
      </c>
    </row>
    <row r="4896" spans="1:13">
      <c r="A4896" s="16">
        <f t="shared" si="381"/>
        <v>4889</v>
      </c>
      <c r="B4896" s="12" t="s">
        <v>411</v>
      </c>
      <c r="C4896" s="272">
        <v>45246</v>
      </c>
      <c r="D4896" s="272">
        <v>45260</v>
      </c>
      <c r="E4896" s="196">
        <f t="shared" si="380"/>
        <v>45253</v>
      </c>
      <c r="F4896" s="272">
        <v>45260</v>
      </c>
      <c r="G4896" s="272">
        <v>45279</v>
      </c>
      <c r="H4896" s="12" t="s">
        <v>164</v>
      </c>
      <c r="I4896" s="234">
        <v>5407.0400000000009</v>
      </c>
      <c r="J4896" s="272">
        <v>45280</v>
      </c>
      <c r="K4896" s="17">
        <f t="shared" si="384"/>
        <v>26.5</v>
      </c>
      <c r="L4896" s="283">
        <f t="shared" si="382"/>
        <v>2.1990446523029758E-5</v>
      </c>
      <c r="M4896" s="22">
        <f t="shared" si="383"/>
        <v>5.8274683286028864E-4</v>
      </c>
    </row>
    <row r="4897" spans="1:13">
      <c r="A4897" s="16">
        <f t="shared" si="381"/>
        <v>4890</v>
      </c>
      <c r="B4897" s="12" t="s">
        <v>411</v>
      </c>
      <c r="C4897" s="272">
        <v>45246</v>
      </c>
      <c r="D4897" s="272">
        <v>45260</v>
      </c>
      <c r="E4897" s="196">
        <f t="shared" si="380"/>
        <v>45253</v>
      </c>
      <c r="F4897" s="272">
        <v>45260</v>
      </c>
      <c r="G4897" s="272">
        <v>45279</v>
      </c>
      <c r="H4897" s="12" t="s">
        <v>166</v>
      </c>
      <c r="I4897" s="234">
        <v>88494.24</v>
      </c>
      <c r="J4897" s="272">
        <v>45280</v>
      </c>
      <c r="K4897" s="17">
        <f t="shared" si="384"/>
        <v>26.5</v>
      </c>
      <c r="L4897" s="283">
        <f t="shared" si="382"/>
        <v>3.5990631700822648E-4</v>
      </c>
      <c r="M4897" s="22">
        <f t="shared" si="383"/>
        <v>9.537517400718001E-3</v>
      </c>
    </row>
    <row r="4898" spans="1:13">
      <c r="A4898" s="16">
        <f t="shared" si="381"/>
        <v>4891</v>
      </c>
      <c r="B4898" s="12" t="s">
        <v>411</v>
      </c>
      <c r="C4898" s="272">
        <v>45246</v>
      </c>
      <c r="D4898" s="272">
        <v>45260</v>
      </c>
      <c r="E4898" s="196">
        <f t="shared" si="380"/>
        <v>45253</v>
      </c>
      <c r="F4898" s="272">
        <v>45260</v>
      </c>
      <c r="G4898" s="272">
        <v>45279</v>
      </c>
      <c r="H4898" s="12" t="s">
        <v>157</v>
      </c>
      <c r="I4898" s="234">
        <v>259.20999999999998</v>
      </c>
      <c r="J4898" s="272">
        <v>45280</v>
      </c>
      <c r="K4898" s="17">
        <f t="shared" si="384"/>
        <v>26.5</v>
      </c>
      <c r="L4898" s="283">
        <f t="shared" si="382"/>
        <v>1.054207781565245E-6</v>
      </c>
      <c r="M4898" s="22">
        <f t="shared" si="383"/>
        <v>2.7936506211478993E-5</v>
      </c>
    </row>
    <row r="4899" spans="1:13">
      <c r="A4899" s="16">
        <f t="shared" si="381"/>
        <v>4892</v>
      </c>
      <c r="B4899" s="12" t="s">
        <v>411</v>
      </c>
      <c r="C4899" s="272">
        <v>45246</v>
      </c>
      <c r="D4899" s="272">
        <v>45260</v>
      </c>
      <c r="E4899" s="196">
        <f t="shared" si="380"/>
        <v>45253</v>
      </c>
      <c r="F4899" s="272">
        <v>45260</v>
      </c>
      <c r="G4899" s="272">
        <v>45279</v>
      </c>
      <c r="H4899" s="12" t="s">
        <v>157</v>
      </c>
      <c r="I4899" s="234">
        <v>100.4</v>
      </c>
      <c r="J4899" s="272">
        <v>45280</v>
      </c>
      <c r="K4899" s="17">
        <f t="shared" si="384"/>
        <v>26.5</v>
      </c>
      <c r="L4899" s="283">
        <f t="shared" si="382"/>
        <v>4.0832707561108989E-7</v>
      </c>
      <c r="M4899" s="22">
        <f t="shared" si="383"/>
        <v>1.0820667503693883E-5</v>
      </c>
    </row>
    <row r="4900" spans="1:13">
      <c r="A4900" s="16">
        <f t="shared" si="381"/>
        <v>4893</v>
      </c>
      <c r="B4900" s="12" t="s">
        <v>411</v>
      </c>
      <c r="C4900" s="272">
        <v>45246</v>
      </c>
      <c r="D4900" s="272">
        <v>45260</v>
      </c>
      <c r="E4900" s="196">
        <f t="shared" si="380"/>
        <v>45253</v>
      </c>
      <c r="F4900" s="272">
        <v>45260</v>
      </c>
      <c r="G4900" s="272">
        <v>45279</v>
      </c>
      <c r="H4900" s="12" t="s">
        <v>157</v>
      </c>
      <c r="I4900" s="234">
        <v>97.929999999999993</v>
      </c>
      <c r="J4900" s="272">
        <v>45280</v>
      </c>
      <c r="K4900" s="17">
        <f t="shared" si="384"/>
        <v>26.5</v>
      </c>
      <c r="L4900" s="283">
        <f t="shared" si="382"/>
        <v>3.9828157883061782E-7</v>
      </c>
      <c r="M4900" s="22">
        <f t="shared" si="383"/>
        <v>1.0554461839011373E-5</v>
      </c>
    </row>
    <row r="4901" spans="1:13">
      <c r="A4901" s="16">
        <f t="shared" si="381"/>
        <v>4894</v>
      </c>
      <c r="B4901" s="12" t="s">
        <v>411</v>
      </c>
      <c r="C4901" s="272">
        <v>45246</v>
      </c>
      <c r="D4901" s="272">
        <v>45260</v>
      </c>
      <c r="E4901" s="196">
        <f t="shared" ref="E4901:E4964" si="385">AVERAGE(C4901:D4901)</f>
        <v>45253</v>
      </c>
      <c r="F4901" s="272">
        <v>45260</v>
      </c>
      <c r="G4901" s="272">
        <v>45279</v>
      </c>
      <c r="H4901" s="12" t="s">
        <v>157</v>
      </c>
      <c r="I4901" s="234">
        <v>1134.54</v>
      </c>
      <c r="J4901" s="272">
        <v>45280</v>
      </c>
      <c r="K4901" s="17">
        <f t="shared" si="384"/>
        <v>26.5</v>
      </c>
      <c r="L4901" s="283">
        <f t="shared" si="382"/>
        <v>4.6141772944602182E-6</v>
      </c>
      <c r="M4901" s="22">
        <f t="shared" si="383"/>
        <v>1.2227569830319579E-4</v>
      </c>
    </row>
    <row r="4902" spans="1:13">
      <c r="A4902" s="16">
        <f t="shared" si="381"/>
        <v>4895</v>
      </c>
      <c r="B4902" s="12" t="s">
        <v>411</v>
      </c>
      <c r="C4902" s="272">
        <v>45246</v>
      </c>
      <c r="D4902" s="272">
        <v>45260</v>
      </c>
      <c r="E4902" s="196">
        <f t="shared" si="385"/>
        <v>45253</v>
      </c>
      <c r="F4902" s="272">
        <v>45260</v>
      </c>
      <c r="G4902" s="272">
        <v>45321</v>
      </c>
      <c r="H4902" s="12" t="s">
        <v>154</v>
      </c>
      <c r="I4902" s="234">
        <v>420.37</v>
      </c>
      <c r="J4902" s="272">
        <v>45322</v>
      </c>
      <c r="K4902" s="17">
        <f t="shared" si="384"/>
        <v>68.5</v>
      </c>
      <c r="L4902" s="283">
        <f t="shared" si="382"/>
        <v>1.7096459439704567E-6</v>
      </c>
      <c r="M4902" s="22">
        <f t="shared" si="383"/>
        <v>1.1711074716197629E-4</v>
      </c>
    </row>
    <row r="4903" spans="1:13">
      <c r="A4903" s="16">
        <f t="shared" si="381"/>
        <v>4896</v>
      </c>
      <c r="B4903" s="12" t="s">
        <v>411</v>
      </c>
      <c r="C4903" s="272">
        <v>45246</v>
      </c>
      <c r="D4903" s="272">
        <v>45260</v>
      </c>
      <c r="E4903" s="196">
        <f t="shared" si="385"/>
        <v>45253</v>
      </c>
      <c r="F4903" s="272">
        <v>45260</v>
      </c>
      <c r="G4903" s="272">
        <v>45268</v>
      </c>
      <c r="H4903" s="12" t="s">
        <v>166</v>
      </c>
      <c r="I4903" s="234">
        <v>19971.639999999992</v>
      </c>
      <c r="J4903" s="272">
        <v>45271</v>
      </c>
      <c r="K4903" s="17">
        <f t="shared" si="384"/>
        <v>15.5</v>
      </c>
      <c r="L4903" s="283">
        <f t="shared" si="382"/>
        <v>8.1224714704755617E-5</v>
      </c>
      <c r="M4903" s="22">
        <f t="shared" si="383"/>
        <v>1.2589830779237122E-3</v>
      </c>
    </row>
    <row r="4904" spans="1:13">
      <c r="A4904" s="16">
        <f t="shared" si="381"/>
        <v>4897</v>
      </c>
      <c r="B4904" s="12" t="s">
        <v>411</v>
      </c>
      <c r="C4904" s="272">
        <v>45246</v>
      </c>
      <c r="D4904" s="272">
        <v>45260</v>
      </c>
      <c r="E4904" s="196">
        <f t="shared" si="385"/>
        <v>45253</v>
      </c>
      <c r="F4904" s="272">
        <v>45260</v>
      </c>
      <c r="G4904" s="272">
        <v>45268</v>
      </c>
      <c r="H4904" s="12" t="s">
        <v>164</v>
      </c>
      <c r="I4904" s="234">
        <v>27832.340000000018</v>
      </c>
      <c r="J4904" s="272">
        <v>45271</v>
      </c>
      <c r="K4904" s="17">
        <f t="shared" si="384"/>
        <v>15.5</v>
      </c>
      <c r="L4904" s="283">
        <f t="shared" si="382"/>
        <v>1.1319420318340208E-4</v>
      </c>
      <c r="M4904" s="22">
        <f t="shared" si="383"/>
        <v>1.7545101493427323E-3</v>
      </c>
    </row>
    <row r="4905" spans="1:13">
      <c r="A4905" s="16">
        <f t="shared" si="381"/>
        <v>4898</v>
      </c>
      <c r="B4905" s="12" t="s">
        <v>411</v>
      </c>
      <c r="C4905" s="272">
        <v>45246</v>
      </c>
      <c r="D4905" s="272">
        <v>45260</v>
      </c>
      <c r="E4905" s="196">
        <f t="shared" si="385"/>
        <v>45253</v>
      </c>
      <c r="F4905" s="272">
        <v>45260</v>
      </c>
      <c r="G4905" s="272">
        <v>45279</v>
      </c>
      <c r="H4905" s="12" t="s">
        <v>154</v>
      </c>
      <c r="I4905" s="234">
        <v>370.90000000000003</v>
      </c>
      <c r="J4905" s="272">
        <v>45280</v>
      </c>
      <c r="K4905" s="17">
        <f t="shared" si="384"/>
        <v>26.5</v>
      </c>
      <c r="L4905" s="283">
        <f t="shared" si="382"/>
        <v>1.5084513181688571E-6</v>
      </c>
      <c r="M4905" s="22">
        <f t="shared" si="383"/>
        <v>3.9973959931474714E-5</v>
      </c>
    </row>
    <row r="4906" spans="1:13">
      <c r="A4906" s="16">
        <f t="shared" si="381"/>
        <v>4899</v>
      </c>
      <c r="B4906" s="12" t="s">
        <v>411</v>
      </c>
      <c r="C4906" s="272">
        <v>45246</v>
      </c>
      <c r="D4906" s="272">
        <v>45260</v>
      </c>
      <c r="E4906" s="196">
        <f t="shared" si="385"/>
        <v>45253</v>
      </c>
      <c r="F4906" s="272">
        <v>45260</v>
      </c>
      <c r="G4906" s="272">
        <v>45279</v>
      </c>
      <c r="H4906" s="12" t="s">
        <v>157</v>
      </c>
      <c r="I4906" s="234">
        <v>1663.63</v>
      </c>
      <c r="J4906" s="272">
        <v>45280</v>
      </c>
      <c r="K4906" s="17">
        <f t="shared" si="384"/>
        <v>26.5</v>
      </c>
      <c r="L4906" s="283">
        <f t="shared" si="382"/>
        <v>6.7659877768812503E-6</v>
      </c>
      <c r="M4906" s="22">
        <f t="shared" si="383"/>
        <v>1.7929867608735314E-4</v>
      </c>
    </row>
    <row r="4907" spans="1:13">
      <c r="A4907" s="16">
        <f t="shared" si="381"/>
        <v>4900</v>
      </c>
      <c r="B4907" s="12" t="s">
        <v>411</v>
      </c>
      <c r="C4907" s="272">
        <v>45246</v>
      </c>
      <c r="D4907" s="272">
        <v>45260</v>
      </c>
      <c r="E4907" s="196">
        <f t="shared" si="385"/>
        <v>45253</v>
      </c>
      <c r="F4907" s="272">
        <v>45260</v>
      </c>
      <c r="G4907" s="272">
        <v>45279</v>
      </c>
      <c r="H4907" s="12" t="s">
        <v>157</v>
      </c>
      <c r="I4907" s="234">
        <v>422.00999999999993</v>
      </c>
      <c r="J4907" s="272">
        <v>45280</v>
      </c>
      <c r="K4907" s="17">
        <f t="shared" si="384"/>
        <v>26.5</v>
      </c>
      <c r="L4907" s="283">
        <f t="shared" si="382"/>
        <v>1.7163158284724703E-6</v>
      </c>
      <c r="M4907" s="22">
        <f t="shared" si="383"/>
        <v>4.5482369454520467E-5</v>
      </c>
    </row>
    <row r="4908" spans="1:13">
      <c r="A4908" s="16">
        <f t="shared" si="381"/>
        <v>4901</v>
      </c>
      <c r="B4908" s="12" t="s">
        <v>411</v>
      </c>
      <c r="C4908" s="272">
        <v>45246</v>
      </c>
      <c r="D4908" s="272">
        <v>45260</v>
      </c>
      <c r="E4908" s="196">
        <f t="shared" si="385"/>
        <v>45253</v>
      </c>
      <c r="F4908" s="272">
        <v>45260</v>
      </c>
      <c r="G4908" s="272">
        <v>45321</v>
      </c>
      <c r="H4908" s="12" t="s">
        <v>156</v>
      </c>
      <c r="I4908" s="234">
        <v>20.22</v>
      </c>
      <c r="J4908" s="272">
        <v>45322</v>
      </c>
      <c r="K4908" s="17">
        <f t="shared" si="384"/>
        <v>68.5</v>
      </c>
      <c r="L4908" s="283">
        <f t="shared" si="382"/>
        <v>8.223479550653623E-8</v>
      </c>
      <c r="M4908" s="22">
        <f t="shared" si="383"/>
        <v>5.6330834921977315E-6</v>
      </c>
    </row>
    <row r="4909" spans="1:13">
      <c r="A4909" s="16">
        <f t="shared" si="381"/>
        <v>4902</v>
      </c>
      <c r="B4909" s="12" t="s">
        <v>411</v>
      </c>
      <c r="C4909" s="272">
        <v>45246</v>
      </c>
      <c r="D4909" s="272">
        <v>45260</v>
      </c>
      <c r="E4909" s="196">
        <f t="shared" si="385"/>
        <v>45253</v>
      </c>
      <c r="F4909" s="272">
        <v>45260</v>
      </c>
      <c r="G4909" s="272">
        <v>45289</v>
      </c>
      <c r="H4909" s="12" t="s">
        <v>166</v>
      </c>
      <c r="I4909" s="234">
        <v>133.99</v>
      </c>
      <c r="J4909" s="272">
        <v>45293</v>
      </c>
      <c r="K4909" s="17">
        <f t="shared" si="384"/>
        <v>36.5</v>
      </c>
      <c r="L4909" s="283">
        <f t="shared" si="382"/>
        <v>5.4493769782001928E-7</v>
      </c>
      <c r="M4909" s="22">
        <f t="shared" si="383"/>
        <v>1.9890225970430702E-5</v>
      </c>
    </row>
    <row r="4910" spans="1:13">
      <c r="A4910" s="16">
        <f t="shared" si="381"/>
        <v>4903</v>
      </c>
      <c r="B4910" s="12" t="s">
        <v>411</v>
      </c>
      <c r="C4910" s="272">
        <v>45246</v>
      </c>
      <c r="D4910" s="272">
        <v>45260</v>
      </c>
      <c r="E4910" s="196">
        <f t="shared" si="385"/>
        <v>45253</v>
      </c>
      <c r="F4910" s="272">
        <v>45260</v>
      </c>
      <c r="G4910" s="272">
        <v>45264</v>
      </c>
      <c r="H4910" s="12" t="s">
        <v>156</v>
      </c>
      <c r="I4910" s="234">
        <v>5.17</v>
      </c>
      <c r="J4910" s="272">
        <v>45265</v>
      </c>
      <c r="K4910" s="17">
        <f t="shared" si="384"/>
        <v>11.5</v>
      </c>
      <c r="L4910" s="283">
        <f t="shared" si="382"/>
        <v>2.1026404192324051E-8</v>
      </c>
      <c r="M4910" s="22">
        <f t="shared" si="383"/>
        <v>2.4180364821172659E-7</v>
      </c>
    </row>
    <row r="4911" spans="1:13">
      <c r="A4911" s="16">
        <f t="shared" si="381"/>
        <v>4904</v>
      </c>
      <c r="B4911" s="12" t="s">
        <v>411</v>
      </c>
      <c r="C4911" s="272">
        <v>45246</v>
      </c>
      <c r="D4911" s="272">
        <v>45260</v>
      </c>
      <c r="E4911" s="196">
        <f t="shared" si="385"/>
        <v>45253</v>
      </c>
      <c r="F4911" s="272">
        <v>45260</v>
      </c>
      <c r="G4911" s="272">
        <v>45264</v>
      </c>
      <c r="H4911" s="12" t="s">
        <v>152</v>
      </c>
      <c r="I4911" s="234">
        <v>44.88</v>
      </c>
      <c r="J4911" s="272">
        <v>45265</v>
      </c>
      <c r="K4911" s="17">
        <f t="shared" si="384"/>
        <v>11.5</v>
      </c>
      <c r="L4911" s="283">
        <f t="shared" si="382"/>
        <v>1.8252708320145134E-7</v>
      </c>
      <c r="M4911" s="22">
        <f t="shared" si="383"/>
        <v>2.0990614568166904E-6</v>
      </c>
    </row>
    <row r="4912" spans="1:13">
      <c r="A4912" s="16">
        <f t="shared" si="381"/>
        <v>4905</v>
      </c>
      <c r="B4912" s="12" t="s">
        <v>411</v>
      </c>
      <c r="C4912" s="272">
        <v>45246</v>
      </c>
      <c r="D4912" s="272">
        <v>45260</v>
      </c>
      <c r="E4912" s="196">
        <f t="shared" si="385"/>
        <v>45253</v>
      </c>
      <c r="F4912" s="272">
        <v>45260</v>
      </c>
      <c r="G4912" s="272">
        <v>45321</v>
      </c>
      <c r="H4912" s="12" t="s">
        <v>424</v>
      </c>
      <c r="I4912" s="234">
        <v>3.57</v>
      </c>
      <c r="J4912" s="272">
        <v>45322</v>
      </c>
      <c r="K4912" s="17">
        <f t="shared" si="384"/>
        <v>68.5</v>
      </c>
      <c r="L4912" s="283">
        <f t="shared" si="382"/>
        <v>1.4519199800115446E-8</v>
      </c>
      <c r="M4912" s="22">
        <f t="shared" si="383"/>
        <v>9.9456518630790802E-7</v>
      </c>
    </row>
    <row r="4913" spans="1:13">
      <c r="A4913" s="16">
        <f t="shared" si="381"/>
        <v>4906</v>
      </c>
      <c r="B4913" s="12" t="s">
        <v>411</v>
      </c>
      <c r="C4913" s="272">
        <v>45246</v>
      </c>
      <c r="D4913" s="272">
        <v>45260</v>
      </c>
      <c r="E4913" s="196">
        <f t="shared" si="385"/>
        <v>45253</v>
      </c>
      <c r="F4913" s="272">
        <v>45260</v>
      </c>
      <c r="G4913" s="272">
        <v>45321</v>
      </c>
      <c r="H4913" s="12" t="s">
        <v>425</v>
      </c>
      <c r="I4913" s="234">
        <v>6.74</v>
      </c>
      <c r="J4913" s="272">
        <v>45322</v>
      </c>
      <c r="K4913" s="17">
        <f t="shared" si="384"/>
        <v>68.5</v>
      </c>
      <c r="L4913" s="283">
        <f t="shared" si="382"/>
        <v>2.7411598502178744E-8</v>
      </c>
      <c r="M4913" s="22">
        <f t="shared" si="383"/>
        <v>1.877694497399244E-6</v>
      </c>
    </row>
    <row r="4914" spans="1:13">
      <c r="A4914" s="16">
        <f t="shared" si="381"/>
        <v>4907</v>
      </c>
      <c r="B4914" s="12" t="s">
        <v>411</v>
      </c>
      <c r="C4914" s="272">
        <v>45246</v>
      </c>
      <c r="D4914" s="272">
        <v>45260</v>
      </c>
      <c r="E4914" s="196">
        <f t="shared" si="385"/>
        <v>45253</v>
      </c>
      <c r="F4914" s="272">
        <v>45260</v>
      </c>
      <c r="G4914" s="272">
        <v>45321</v>
      </c>
      <c r="H4914" s="12" t="s">
        <v>152</v>
      </c>
      <c r="I4914" s="234">
        <v>22.54</v>
      </c>
      <c r="J4914" s="272">
        <v>45322</v>
      </c>
      <c r="K4914" s="17">
        <f t="shared" si="384"/>
        <v>68.5</v>
      </c>
      <c r="L4914" s="283">
        <f t="shared" si="382"/>
        <v>9.1670241875238695E-8</v>
      </c>
      <c r="M4914" s="22">
        <f t="shared" si="383"/>
        <v>6.2794115684538504E-6</v>
      </c>
    </row>
    <row r="4915" spans="1:13">
      <c r="A4915" s="16">
        <f t="shared" si="381"/>
        <v>4908</v>
      </c>
      <c r="B4915" s="12" t="s">
        <v>411</v>
      </c>
      <c r="C4915" s="272">
        <v>45246</v>
      </c>
      <c r="D4915" s="272">
        <v>45260</v>
      </c>
      <c r="E4915" s="196">
        <f t="shared" si="385"/>
        <v>45253</v>
      </c>
      <c r="F4915" s="272">
        <v>45260</v>
      </c>
      <c r="G4915" s="272">
        <v>45321</v>
      </c>
      <c r="H4915" s="12" t="s">
        <v>156</v>
      </c>
      <c r="I4915" s="234">
        <v>49.39</v>
      </c>
      <c r="J4915" s="272">
        <v>45322</v>
      </c>
      <c r="K4915" s="17">
        <f t="shared" si="384"/>
        <v>68.5</v>
      </c>
      <c r="L4915" s="283">
        <f t="shared" si="382"/>
        <v>2.0086926558198933E-7</v>
      </c>
      <c r="M4915" s="22">
        <f t="shared" si="383"/>
        <v>1.3759544692366269E-5</v>
      </c>
    </row>
    <row r="4916" spans="1:13">
      <c r="A4916" s="16">
        <f t="shared" si="381"/>
        <v>4909</v>
      </c>
      <c r="B4916" s="12" t="s">
        <v>411</v>
      </c>
      <c r="C4916" s="272">
        <v>45246</v>
      </c>
      <c r="D4916" s="272">
        <v>45260</v>
      </c>
      <c r="E4916" s="196">
        <f t="shared" si="385"/>
        <v>45253</v>
      </c>
      <c r="F4916" s="272">
        <v>45260</v>
      </c>
      <c r="G4916" s="272">
        <v>45279</v>
      </c>
      <c r="H4916" s="12" t="s">
        <v>157</v>
      </c>
      <c r="I4916" s="234">
        <v>470.43000000000006</v>
      </c>
      <c r="J4916" s="272">
        <v>45280</v>
      </c>
      <c r="K4916" s="17">
        <f t="shared" si="384"/>
        <v>26.5</v>
      </c>
      <c r="L4916" s="283">
        <f t="shared" si="382"/>
        <v>1.9132401013916835E-6</v>
      </c>
      <c r="M4916" s="22">
        <f t="shared" si="383"/>
        <v>5.0700862686879614E-5</v>
      </c>
    </row>
    <row r="4917" spans="1:13">
      <c r="A4917" s="16">
        <f t="shared" si="381"/>
        <v>4910</v>
      </c>
      <c r="B4917" s="12" t="s">
        <v>411</v>
      </c>
      <c r="C4917" s="272">
        <v>45246</v>
      </c>
      <c r="D4917" s="272">
        <v>45260</v>
      </c>
      <c r="E4917" s="196">
        <f t="shared" si="385"/>
        <v>45253</v>
      </c>
      <c r="F4917" s="272">
        <v>45260</v>
      </c>
      <c r="G4917" s="272">
        <v>45274</v>
      </c>
      <c r="H4917" s="12" t="s">
        <v>153</v>
      </c>
      <c r="I4917" s="234">
        <v>35.04</v>
      </c>
      <c r="J4917" s="272">
        <v>45275</v>
      </c>
      <c r="K4917" s="17">
        <f t="shared" si="384"/>
        <v>21.5</v>
      </c>
      <c r="L4917" s="283">
        <f t="shared" si="382"/>
        <v>1.4250777618936841E-7</v>
      </c>
      <c r="M4917" s="22">
        <f t="shared" si="383"/>
        <v>3.0639171880714206E-6</v>
      </c>
    </row>
    <row r="4918" spans="1:13">
      <c r="A4918" s="16">
        <f t="shared" si="381"/>
        <v>4911</v>
      </c>
      <c r="B4918" s="12" t="s">
        <v>411</v>
      </c>
      <c r="C4918" s="272">
        <v>45246</v>
      </c>
      <c r="D4918" s="272">
        <v>45260</v>
      </c>
      <c r="E4918" s="196">
        <f t="shared" si="385"/>
        <v>45253</v>
      </c>
      <c r="F4918" s="272">
        <v>45260</v>
      </c>
      <c r="G4918" s="272">
        <v>45321</v>
      </c>
      <c r="H4918" s="12" t="s">
        <v>156</v>
      </c>
      <c r="I4918" s="234">
        <v>9.39</v>
      </c>
      <c r="J4918" s="272">
        <v>45322</v>
      </c>
      <c r="K4918" s="17">
        <f t="shared" si="384"/>
        <v>68.5</v>
      </c>
      <c r="L4918" s="283">
        <f t="shared" si="382"/>
        <v>3.8189155776774243E-8</v>
      </c>
      <c r="M4918" s="22">
        <f t="shared" si="383"/>
        <v>2.6159571707090355E-6</v>
      </c>
    </row>
    <row r="4919" spans="1:13">
      <c r="A4919" s="16">
        <f t="shared" si="381"/>
        <v>4912</v>
      </c>
      <c r="B4919" s="12" t="s">
        <v>411</v>
      </c>
      <c r="C4919" s="272">
        <v>45246</v>
      </c>
      <c r="D4919" s="272">
        <v>45260</v>
      </c>
      <c r="E4919" s="196">
        <f t="shared" si="385"/>
        <v>45253</v>
      </c>
      <c r="F4919" s="272">
        <v>45260</v>
      </c>
      <c r="G4919" s="272">
        <v>45279</v>
      </c>
      <c r="H4919" s="12" t="s">
        <v>157</v>
      </c>
      <c r="I4919" s="234">
        <v>4490.1399999999994</v>
      </c>
      <c r="J4919" s="272">
        <v>45280</v>
      </c>
      <c r="K4919" s="17">
        <f t="shared" si="384"/>
        <v>26.5</v>
      </c>
      <c r="L4919" s="283">
        <f t="shared" si="382"/>
        <v>1.826141170601971E-5</v>
      </c>
      <c r="M4919" s="22">
        <f t="shared" si="383"/>
        <v>4.8392741020952232E-4</v>
      </c>
    </row>
    <row r="4920" spans="1:13">
      <c r="A4920" s="16">
        <f t="shared" si="381"/>
        <v>4913</v>
      </c>
      <c r="B4920" s="12" t="s">
        <v>411</v>
      </c>
      <c r="C4920" s="272">
        <v>45246</v>
      </c>
      <c r="D4920" s="272">
        <v>45260</v>
      </c>
      <c r="E4920" s="196">
        <f t="shared" si="385"/>
        <v>45253</v>
      </c>
      <c r="F4920" s="272">
        <v>45260</v>
      </c>
      <c r="G4920" s="272">
        <v>45264</v>
      </c>
      <c r="H4920" s="12" t="s">
        <v>164</v>
      </c>
      <c r="I4920" s="234">
        <v>211.65</v>
      </c>
      <c r="J4920" s="272">
        <v>45265</v>
      </c>
      <c r="K4920" s="17">
        <f t="shared" si="384"/>
        <v>11.5</v>
      </c>
      <c r="L4920" s="283">
        <f t="shared" si="382"/>
        <v>8.6078113100684438E-7</v>
      </c>
      <c r="M4920" s="22">
        <f t="shared" si="383"/>
        <v>9.8989830065787098E-6</v>
      </c>
    </row>
    <row r="4921" spans="1:13">
      <c r="A4921" s="16">
        <f t="shared" si="381"/>
        <v>4914</v>
      </c>
      <c r="B4921" s="12" t="s">
        <v>411</v>
      </c>
      <c r="C4921" s="272">
        <v>45246</v>
      </c>
      <c r="D4921" s="272">
        <v>45260</v>
      </c>
      <c r="E4921" s="196">
        <f t="shared" si="385"/>
        <v>45253</v>
      </c>
      <c r="F4921" s="272">
        <v>45260</v>
      </c>
      <c r="G4921" s="272">
        <v>45264</v>
      </c>
      <c r="H4921" s="12" t="s">
        <v>166</v>
      </c>
      <c r="I4921" s="234">
        <v>378.86</v>
      </c>
      <c r="J4921" s="272">
        <v>45265</v>
      </c>
      <c r="K4921" s="17">
        <f t="shared" si="384"/>
        <v>11.5</v>
      </c>
      <c r="L4921" s="283">
        <f t="shared" si="382"/>
        <v>1.5408246600200948E-6</v>
      </c>
      <c r="M4921" s="22">
        <f t="shared" si="383"/>
        <v>1.771948359023109E-5</v>
      </c>
    </row>
    <row r="4922" spans="1:13">
      <c r="A4922" s="16">
        <f t="shared" si="381"/>
        <v>4915</v>
      </c>
      <c r="B4922" s="12" t="s">
        <v>411</v>
      </c>
      <c r="C4922" s="272">
        <v>45246</v>
      </c>
      <c r="D4922" s="272">
        <v>45260</v>
      </c>
      <c r="E4922" s="196">
        <f t="shared" si="385"/>
        <v>45253</v>
      </c>
      <c r="F4922" s="272">
        <v>45260</v>
      </c>
      <c r="G4922" s="272">
        <v>45274</v>
      </c>
      <c r="H4922" s="12" t="s">
        <v>152</v>
      </c>
      <c r="I4922" s="234">
        <v>46.89</v>
      </c>
      <c r="J4922" s="272">
        <v>45275</v>
      </c>
      <c r="K4922" s="17">
        <f t="shared" si="384"/>
        <v>21.5</v>
      </c>
      <c r="L4922" s="283">
        <f t="shared" si="382"/>
        <v>1.907017587191634E-7</v>
      </c>
      <c r="M4922" s="22">
        <f t="shared" si="383"/>
        <v>4.1000878124620135E-6</v>
      </c>
    </row>
    <row r="4923" spans="1:13">
      <c r="A4923" s="16">
        <f t="shared" si="381"/>
        <v>4916</v>
      </c>
      <c r="B4923" s="12" t="s">
        <v>411</v>
      </c>
      <c r="C4923" s="272">
        <v>45246</v>
      </c>
      <c r="D4923" s="272">
        <v>45260</v>
      </c>
      <c r="E4923" s="196">
        <f t="shared" si="385"/>
        <v>45253</v>
      </c>
      <c r="F4923" s="272">
        <v>45260</v>
      </c>
      <c r="G4923" s="272">
        <v>45274</v>
      </c>
      <c r="H4923" s="12" t="s">
        <v>156</v>
      </c>
      <c r="I4923" s="234">
        <v>52.06</v>
      </c>
      <c r="J4923" s="272">
        <v>45275</v>
      </c>
      <c r="K4923" s="17">
        <f t="shared" si="384"/>
        <v>21.5</v>
      </c>
      <c r="L4923" s="283">
        <f t="shared" si="382"/>
        <v>2.1172816291148745E-7</v>
      </c>
      <c r="M4923" s="22">
        <f t="shared" si="383"/>
        <v>4.5521555025969803E-6</v>
      </c>
    </row>
    <row r="4924" spans="1:13">
      <c r="A4924" s="16">
        <f t="shared" si="381"/>
        <v>4917</v>
      </c>
      <c r="B4924" s="12" t="s">
        <v>411</v>
      </c>
      <c r="C4924" s="272">
        <v>45246</v>
      </c>
      <c r="D4924" s="272">
        <v>45260</v>
      </c>
      <c r="E4924" s="196">
        <f t="shared" si="385"/>
        <v>45253</v>
      </c>
      <c r="F4924" s="272">
        <v>45260</v>
      </c>
      <c r="G4924" s="272">
        <v>45264</v>
      </c>
      <c r="H4924" s="12" t="s">
        <v>166</v>
      </c>
      <c r="I4924" s="234">
        <v>145.9</v>
      </c>
      <c r="J4924" s="272">
        <v>45265</v>
      </c>
      <c r="K4924" s="17">
        <f t="shared" si="384"/>
        <v>11.5</v>
      </c>
      <c r="L4924" s="283">
        <f t="shared" si="382"/>
        <v>5.9337570051452207E-7</v>
      </c>
      <c r="M4924" s="22">
        <f t="shared" si="383"/>
        <v>6.8238205559170037E-6</v>
      </c>
    </row>
    <row r="4925" spans="1:13">
      <c r="A4925" s="16">
        <f t="shared" si="381"/>
        <v>4918</v>
      </c>
      <c r="B4925" s="12" t="s">
        <v>411</v>
      </c>
      <c r="C4925" s="272">
        <v>45246</v>
      </c>
      <c r="D4925" s="272">
        <v>45260</v>
      </c>
      <c r="E4925" s="196">
        <f t="shared" si="385"/>
        <v>45253</v>
      </c>
      <c r="F4925" s="272">
        <v>45260</v>
      </c>
      <c r="G4925" s="272">
        <v>45321</v>
      </c>
      <c r="H4925" s="12" t="s">
        <v>156</v>
      </c>
      <c r="I4925" s="234">
        <v>20.79</v>
      </c>
      <c r="J4925" s="272">
        <v>45322</v>
      </c>
      <c r="K4925" s="17">
        <f t="shared" si="384"/>
        <v>68.5</v>
      </c>
      <c r="L4925" s="283">
        <f t="shared" si="382"/>
        <v>8.4552987071260546E-8</v>
      </c>
      <c r="M4925" s="22">
        <f t="shared" si="383"/>
        <v>5.7918796143813473E-6</v>
      </c>
    </row>
    <row r="4926" spans="1:13">
      <c r="A4926" s="16">
        <f t="shared" si="381"/>
        <v>4919</v>
      </c>
      <c r="B4926" s="12" t="s">
        <v>411</v>
      </c>
      <c r="C4926" s="272">
        <v>45246</v>
      </c>
      <c r="D4926" s="272">
        <v>45260</v>
      </c>
      <c r="E4926" s="196">
        <f t="shared" si="385"/>
        <v>45253</v>
      </c>
      <c r="F4926" s="272">
        <v>45260</v>
      </c>
      <c r="G4926" s="272">
        <v>45279</v>
      </c>
      <c r="H4926" s="12" t="s">
        <v>164</v>
      </c>
      <c r="I4926" s="234">
        <v>160.6</v>
      </c>
      <c r="J4926" s="272">
        <v>45280</v>
      </c>
      <c r="K4926" s="17">
        <f t="shared" si="384"/>
        <v>26.5</v>
      </c>
      <c r="L4926" s="283">
        <f t="shared" si="382"/>
        <v>6.5316064086793857E-7</v>
      </c>
      <c r="M4926" s="22">
        <f t="shared" si="383"/>
        <v>1.7308756983000372E-5</v>
      </c>
    </row>
    <row r="4927" spans="1:13">
      <c r="A4927" s="16">
        <f t="shared" si="381"/>
        <v>4920</v>
      </c>
      <c r="B4927" s="12" t="s">
        <v>411</v>
      </c>
      <c r="C4927" s="272">
        <v>45246</v>
      </c>
      <c r="D4927" s="272">
        <v>45260</v>
      </c>
      <c r="E4927" s="196">
        <f t="shared" si="385"/>
        <v>45253</v>
      </c>
      <c r="F4927" s="272">
        <v>45260</v>
      </c>
      <c r="G4927" s="272">
        <v>45279</v>
      </c>
      <c r="H4927" s="12" t="s">
        <v>166</v>
      </c>
      <c r="I4927" s="234">
        <v>372.61</v>
      </c>
      <c r="J4927" s="272">
        <v>45280</v>
      </c>
      <c r="K4927" s="17">
        <f t="shared" si="384"/>
        <v>26.5</v>
      </c>
      <c r="L4927" s="283">
        <f t="shared" si="382"/>
        <v>1.5154058928630299E-6</v>
      </c>
      <c r="M4927" s="22">
        <f t="shared" si="383"/>
        <v>4.0158256160870291E-5</v>
      </c>
    </row>
    <row r="4928" spans="1:13">
      <c r="A4928" s="16">
        <f t="shared" si="381"/>
        <v>4921</v>
      </c>
      <c r="B4928" s="12" t="s">
        <v>411</v>
      </c>
      <c r="C4928" s="272">
        <v>45246</v>
      </c>
      <c r="D4928" s="272">
        <v>45260</v>
      </c>
      <c r="E4928" s="196">
        <f t="shared" si="385"/>
        <v>45253</v>
      </c>
      <c r="F4928" s="272">
        <v>45260</v>
      </c>
      <c r="G4928" s="272">
        <v>45274</v>
      </c>
      <c r="H4928" s="12" t="s">
        <v>156</v>
      </c>
      <c r="I4928" s="234">
        <v>8.77</v>
      </c>
      <c r="J4928" s="272">
        <v>45275</v>
      </c>
      <c r="K4928" s="17">
        <f t="shared" si="384"/>
        <v>21.5</v>
      </c>
      <c r="L4928" s="283">
        <f t="shared" si="382"/>
        <v>3.5667614074793408E-8</v>
      </c>
      <c r="M4928" s="22">
        <f t="shared" si="383"/>
        <v>7.6685370260805827E-7</v>
      </c>
    </row>
    <row r="4929" spans="1:13">
      <c r="A4929" s="16">
        <f t="shared" si="381"/>
        <v>4922</v>
      </c>
      <c r="B4929" s="12" t="s">
        <v>411</v>
      </c>
      <c r="C4929" s="272">
        <v>45246</v>
      </c>
      <c r="D4929" s="272">
        <v>45260</v>
      </c>
      <c r="E4929" s="196">
        <f t="shared" si="385"/>
        <v>45253</v>
      </c>
      <c r="F4929" s="272">
        <v>45260</v>
      </c>
      <c r="G4929" s="272">
        <v>45274</v>
      </c>
      <c r="H4929" s="12" t="s">
        <v>152</v>
      </c>
      <c r="I4929" s="234">
        <v>56.14</v>
      </c>
      <c r="J4929" s="272">
        <v>45275</v>
      </c>
      <c r="K4929" s="17">
        <f t="shared" si="384"/>
        <v>21.5</v>
      </c>
      <c r="L4929" s="283">
        <f t="shared" si="382"/>
        <v>2.2832153411161938E-7</v>
      </c>
      <c r="M4929" s="22">
        <f t="shared" si="383"/>
        <v>4.9089129833998164E-6</v>
      </c>
    </row>
    <row r="4930" spans="1:13">
      <c r="A4930" s="16">
        <f t="shared" si="381"/>
        <v>4923</v>
      </c>
      <c r="B4930" s="12" t="s">
        <v>411</v>
      </c>
      <c r="C4930" s="272">
        <v>45246</v>
      </c>
      <c r="D4930" s="272">
        <v>45260</v>
      </c>
      <c r="E4930" s="196">
        <f t="shared" si="385"/>
        <v>45253</v>
      </c>
      <c r="F4930" s="272">
        <v>45260</v>
      </c>
      <c r="G4930" s="272">
        <v>45265</v>
      </c>
      <c r="H4930" s="12" t="s">
        <v>166</v>
      </c>
      <c r="I4930" s="234">
        <v>272</v>
      </c>
      <c r="J4930" s="272">
        <v>45266</v>
      </c>
      <c r="K4930" s="17">
        <f t="shared" si="384"/>
        <v>12.5</v>
      </c>
      <c r="L4930" s="283">
        <f t="shared" si="382"/>
        <v>1.1062247466754627E-6</v>
      </c>
      <c r="M4930" s="22">
        <f t="shared" si="383"/>
        <v>1.3827809333443284E-5</v>
      </c>
    </row>
    <row r="4931" spans="1:13">
      <c r="A4931" s="16">
        <f t="shared" si="381"/>
        <v>4924</v>
      </c>
      <c r="B4931" s="12" t="s">
        <v>411</v>
      </c>
      <c r="C4931" s="272">
        <v>45246</v>
      </c>
      <c r="D4931" s="272">
        <v>45260</v>
      </c>
      <c r="E4931" s="196">
        <f t="shared" si="385"/>
        <v>45253</v>
      </c>
      <c r="F4931" s="272">
        <v>45260</v>
      </c>
      <c r="G4931" s="272">
        <v>45264</v>
      </c>
      <c r="H4931" s="12" t="s">
        <v>166</v>
      </c>
      <c r="I4931" s="234">
        <v>240</v>
      </c>
      <c r="J4931" s="272">
        <v>45265</v>
      </c>
      <c r="K4931" s="17">
        <f t="shared" si="384"/>
        <v>11.5</v>
      </c>
      <c r="L4931" s="283">
        <f t="shared" si="382"/>
        <v>9.7608065883129062E-7</v>
      </c>
      <c r="M4931" s="22">
        <f t="shared" si="383"/>
        <v>1.1224927576559842E-5</v>
      </c>
    </row>
    <row r="4932" spans="1:13">
      <c r="A4932" s="16">
        <f t="shared" si="381"/>
        <v>4925</v>
      </c>
      <c r="B4932" s="12" t="s">
        <v>411</v>
      </c>
      <c r="C4932" s="272">
        <v>45246</v>
      </c>
      <c r="D4932" s="272">
        <v>45260</v>
      </c>
      <c r="E4932" s="196">
        <f t="shared" si="385"/>
        <v>45253</v>
      </c>
      <c r="F4932" s="272">
        <v>45260</v>
      </c>
      <c r="G4932" s="272">
        <v>45279</v>
      </c>
      <c r="H4932" s="12" t="s">
        <v>157</v>
      </c>
      <c r="I4932" s="234">
        <v>702.61999999999989</v>
      </c>
      <c r="J4932" s="272">
        <v>45280</v>
      </c>
      <c r="K4932" s="17">
        <f t="shared" si="384"/>
        <v>26.5</v>
      </c>
      <c r="L4932" s="283">
        <f t="shared" si="382"/>
        <v>2.8575574687835053E-6</v>
      </c>
      <c r="M4932" s="22">
        <f t="shared" si="383"/>
        <v>7.5725272922762892E-5</v>
      </c>
    </row>
    <row r="4933" spans="1:13">
      <c r="A4933" s="16">
        <f t="shared" si="381"/>
        <v>4926</v>
      </c>
      <c r="B4933" s="12" t="s">
        <v>411</v>
      </c>
      <c r="C4933" s="272">
        <v>45246</v>
      </c>
      <c r="D4933" s="272">
        <v>45260</v>
      </c>
      <c r="E4933" s="196">
        <f t="shared" si="385"/>
        <v>45253</v>
      </c>
      <c r="F4933" s="272">
        <v>45260</v>
      </c>
      <c r="G4933" s="272">
        <v>45264</v>
      </c>
      <c r="H4933" s="12" t="s">
        <v>156</v>
      </c>
      <c r="I4933" s="234">
        <v>0.13</v>
      </c>
      <c r="J4933" s="272">
        <v>45265</v>
      </c>
      <c r="K4933" s="17">
        <f t="shared" si="384"/>
        <v>11.5</v>
      </c>
      <c r="L4933" s="283">
        <f t="shared" si="382"/>
        <v>5.2871035686694908E-10</v>
      </c>
      <c r="M4933" s="22">
        <f t="shared" si="383"/>
        <v>6.0801691039699142E-9</v>
      </c>
    </row>
    <row r="4934" spans="1:13">
      <c r="A4934" s="16">
        <f t="shared" si="381"/>
        <v>4927</v>
      </c>
      <c r="B4934" s="12" t="s">
        <v>411</v>
      </c>
      <c r="C4934" s="272">
        <v>45246</v>
      </c>
      <c r="D4934" s="272">
        <v>45260</v>
      </c>
      <c r="E4934" s="196">
        <f t="shared" si="385"/>
        <v>45253</v>
      </c>
      <c r="F4934" s="272">
        <v>45260</v>
      </c>
      <c r="G4934" s="272">
        <v>45264</v>
      </c>
      <c r="H4934" s="12" t="s">
        <v>152</v>
      </c>
      <c r="I4934" s="234">
        <v>443.02</v>
      </c>
      <c r="J4934" s="272">
        <v>45265</v>
      </c>
      <c r="K4934" s="17">
        <f t="shared" si="384"/>
        <v>11.5</v>
      </c>
      <c r="L4934" s="283">
        <f t="shared" si="382"/>
        <v>1.8017635561476596E-6</v>
      </c>
      <c r="M4934" s="22">
        <f t="shared" si="383"/>
        <v>2.0720280895698084E-5</v>
      </c>
    </row>
    <row r="4935" spans="1:13">
      <c r="A4935" s="16">
        <f t="shared" si="381"/>
        <v>4928</v>
      </c>
      <c r="B4935" s="12" t="s">
        <v>411</v>
      </c>
      <c r="C4935" s="272">
        <v>45246</v>
      </c>
      <c r="D4935" s="272">
        <v>45260</v>
      </c>
      <c r="E4935" s="196">
        <f t="shared" si="385"/>
        <v>45253</v>
      </c>
      <c r="F4935" s="272">
        <v>45260</v>
      </c>
      <c r="G4935" s="272">
        <v>45279</v>
      </c>
      <c r="H4935" s="12" t="s">
        <v>157</v>
      </c>
      <c r="I4935" s="234">
        <v>236.85000000000002</v>
      </c>
      <c r="J4935" s="272">
        <v>45280</v>
      </c>
      <c r="K4935" s="17">
        <f t="shared" si="384"/>
        <v>26.5</v>
      </c>
      <c r="L4935" s="283">
        <f t="shared" si="382"/>
        <v>9.6326960018412993E-7</v>
      </c>
      <c r="M4935" s="22">
        <f t="shared" si="383"/>
        <v>2.5526644404879442E-5</v>
      </c>
    </row>
    <row r="4936" spans="1:13">
      <c r="A4936" s="16">
        <f t="shared" si="381"/>
        <v>4929</v>
      </c>
      <c r="B4936" s="12" t="s">
        <v>411</v>
      </c>
      <c r="C4936" s="272">
        <v>45246</v>
      </c>
      <c r="D4936" s="272">
        <v>45260</v>
      </c>
      <c r="E4936" s="196">
        <f t="shared" si="385"/>
        <v>45253</v>
      </c>
      <c r="F4936" s="272">
        <v>45260</v>
      </c>
      <c r="G4936" s="272">
        <v>45264</v>
      </c>
      <c r="H4936" s="12" t="s">
        <v>156</v>
      </c>
      <c r="I4936" s="234">
        <v>43.2</v>
      </c>
      <c r="J4936" s="272">
        <v>45265</v>
      </c>
      <c r="K4936" s="17">
        <f t="shared" si="384"/>
        <v>11.5</v>
      </c>
      <c r="L4936" s="283">
        <f t="shared" si="382"/>
        <v>1.756945185896323E-7</v>
      </c>
      <c r="M4936" s="22">
        <f t="shared" si="383"/>
        <v>2.0204869637807715E-6</v>
      </c>
    </row>
    <row r="4937" spans="1:13">
      <c r="A4937" s="16">
        <f t="shared" ref="A4937:A5000" si="386">A4936+1</f>
        <v>4930</v>
      </c>
      <c r="B4937" s="12" t="s">
        <v>411</v>
      </c>
      <c r="C4937" s="272">
        <v>45246</v>
      </c>
      <c r="D4937" s="272">
        <v>45260</v>
      </c>
      <c r="E4937" s="196">
        <f t="shared" si="385"/>
        <v>45253</v>
      </c>
      <c r="F4937" s="272">
        <v>45260</v>
      </c>
      <c r="G4937" s="272">
        <v>45279</v>
      </c>
      <c r="H4937" s="12" t="s">
        <v>157</v>
      </c>
      <c r="I4937" s="234">
        <v>3398.3299999999995</v>
      </c>
      <c r="J4937" s="272">
        <v>45280</v>
      </c>
      <c r="K4937" s="17">
        <f t="shared" si="384"/>
        <v>26.5</v>
      </c>
      <c r="L4937" s="283">
        <f t="shared" si="382"/>
        <v>1.3821017438858914E-5</v>
      </c>
      <c r="M4937" s="22">
        <f t="shared" si="383"/>
        <v>3.6625696212976119E-4</v>
      </c>
    </row>
    <row r="4938" spans="1:13">
      <c r="A4938" s="16">
        <f t="shared" si="386"/>
        <v>4931</v>
      </c>
      <c r="B4938" s="12" t="s">
        <v>411</v>
      </c>
      <c r="C4938" s="272">
        <v>45246</v>
      </c>
      <c r="D4938" s="272">
        <v>45260</v>
      </c>
      <c r="E4938" s="196">
        <f t="shared" si="385"/>
        <v>45253</v>
      </c>
      <c r="F4938" s="272">
        <v>45260</v>
      </c>
      <c r="G4938" s="272">
        <v>45264</v>
      </c>
      <c r="H4938" s="12" t="s">
        <v>156</v>
      </c>
      <c r="I4938" s="234">
        <v>24.48</v>
      </c>
      <c r="J4938" s="272">
        <v>45265</v>
      </c>
      <c r="K4938" s="17">
        <f t="shared" si="384"/>
        <v>11.5</v>
      </c>
      <c r="L4938" s="283">
        <f t="shared" ref="L4938:L5001" si="387">I4938/$I$5449</f>
        <v>9.9560227200791637E-8</v>
      </c>
      <c r="M4938" s="22">
        <f t="shared" ref="M4938:M5001" si="388">L4938*K4938</f>
        <v>1.1449426128091039E-6</v>
      </c>
    </row>
    <row r="4939" spans="1:13">
      <c r="A4939" s="16">
        <f t="shared" si="386"/>
        <v>4932</v>
      </c>
      <c r="B4939" s="12" t="s">
        <v>411</v>
      </c>
      <c r="C4939" s="272">
        <v>45246</v>
      </c>
      <c r="D4939" s="272">
        <v>45260</v>
      </c>
      <c r="E4939" s="196">
        <f t="shared" si="385"/>
        <v>45253</v>
      </c>
      <c r="F4939" s="272">
        <v>45260</v>
      </c>
      <c r="G4939" s="272">
        <v>45264</v>
      </c>
      <c r="H4939" s="12" t="s">
        <v>152</v>
      </c>
      <c r="I4939" s="234">
        <v>66.540000000000006</v>
      </c>
      <c r="J4939" s="272">
        <v>45265</v>
      </c>
      <c r="K4939" s="17">
        <f t="shared" ref="K4939:K5002" si="389">(G4939-D4939)+((D4939-C4939+1)/2)</f>
        <v>11.5</v>
      </c>
      <c r="L4939" s="283">
        <f t="shared" si="387"/>
        <v>2.7061836266097534E-7</v>
      </c>
      <c r="M4939" s="22">
        <f t="shared" si="388"/>
        <v>3.1121111706012163E-6</v>
      </c>
    </row>
    <row r="4940" spans="1:13">
      <c r="A4940" s="16">
        <f t="shared" si="386"/>
        <v>4933</v>
      </c>
      <c r="B4940" s="12" t="s">
        <v>411</v>
      </c>
      <c r="C4940" s="272">
        <v>45246</v>
      </c>
      <c r="D4940" s="272">
        <v>45260</v>
      </c>
      <c r="E4940" s="196">
        <f t="shared" si="385"/>
        <v>45253</v>
      </c>
      <c r="F4940" s="272">
        <v>45260</v>
      </c>
      <c r="G4940" s="272">
        <v>45321</v>
      </c>
      <c r="H4940" s="12" t="s">
        <v>156</v>
      </c>
      <c r="I4940" s="234">
        <v>65.430000000000007</v>
      </c>
      <c r="J4940" s="272">
        <v>45322</v>
      </c>
      <c r="K4940" s="17">
        <f t="shared" si="389"/>
        <v>68.5</v>
      </c>
      <c r="L4940" s="283">
        <f t="shared" si="387"/>
        <v>2.6610398961388062E-7</v>
      </c>
      <c r="M4940" s="22">
        <f t="shared" si="388"/>
        <v>1.8228123288550822E-5</v>
      </c>
    </row>
    <row r="4941" spans="1:13">
      <c r="A4941" s="16">
        <f t="shared" si="386"/>
        <v>4934</v>
      </c>
      <c r="B4941" s="12" t="s">
        <v>411</v>
      </c>
      <c r="C4941" s="272">
        <v>45246</v>
      </c>
      <c r="D4941" s="272">
        <v>45260</v>
      </c>
      <c r="E4941" s="196">
        <f t="shared" si="385"/>
        <v>45253</v>
      </c>
      <c r="F4941" s="272">
        <v>45260</v>
      </c>
      <c r="G4941" s="272">
        <v>45265</v>
      </c>
      <c r="H4941" s="12" t="s">
        <v>164</v>
      </c>
      <c r="I4941" s="234">
        <v>15.7</v>
      </c>
      <c r="J4941" s="272">
        <v>45266</v>
      </c>
      <c r="K4941" s="17">
        <f t="shared" si="389"/>
        <v>12.5</v>
      </c>
      <c r="L4941" s="283">
        <f t="shared" si="387"/>
        <v>6.3851943098546923E-8</v>
      </c>
      <c r="M4941" s="22">
        <f t="shared" si="388"/>
        <v>7.9814928873183657E-7</v>
      </c>
    </row>
    <row r="4942" spans="1:13">
      <c r="A4942" s="16">
        <f t="shared" si="386"/>
        <v>4935</v>
      </c>
      <c r="B4942" s="12" t="s">
        <v>411</v>
      </c>
      <c r="C4942" s="272">
        <v>45246</v>
      </c>
      <c r="D4942" s="272">
        <v>45260</v>
      </c>
      <c r="E4942" s="196">
        <f t="shared" si="385"/>
        <v>45253</v>
      </c>
      <c r="F4942" s="272">
        <v>45260</v>
      </c>
      <c r="G4942" s="272">
        <v>45320</v>
      </c>
      <c r="H4942" s="12" t="s">
        <v>415</v>
      </c>
      <c r="I4942" s="234">
        <v>22.31</v>
      </c>
      <c r="J4942" s="272">
        <v>45321</v>
      </c>
      <c r="K4942" s="17">
        <f t="shared" si="389"/>
        <v>67.5</v>
      </c>
      <c r="L4942" s="283">
        <f t="shared" si="387"/>
        <v>9.0734831243858715E-8</v>
      </c>
      <c r="M4942" s="22">
        <f t="shared" si="388"/>
        <v>6.1246011089604633E-6</v>
      </c>
    </row>
    <row r="4943" spans="1:13">
      <c r="A4943" s="16">
        <f t="shared" si="386"/>
        <v>4936</v>
      </c>
      <c r="B4943" s="12" t="s">
        <v>411</v>
      </c>
      <c r="C4943" s="272">
        <v>45246</v>
      </c>
      <c r="D4943" s="272">
        <v>45260</v>
      </c>
      <c r="E4943" s="196">
        <f t="shared" si="385"/>
        <v>45253</v>
      </c>
      <c r="F4943" s="272">
        <v>45260</v>
      </c>
      <c r="G4943" s="272">
        <v>45320</v>
      </c>
      <c r="H4943" s="12" t="s">
        <v>165</v>
      </c>
      <c r="I4943" s="234">
        <v>198.34</v>
      </c>
      <c r="J4943" s="272">
        <v>45321</v>
      </c>
      <c r="K4943" s="17">
        <f t="shared" si="389"/>
        <v>67.5</v>
      </c>
      <c r="L4943" s="283">
        <f t="shared" si="387"/>
        <v>8.0664932446915908E-7</v>
      </c>
      <c r="M4943" s="22">
        <f t="shared" si="388"/>
        <v>5.444882940166824E-5</v>
      </c>
    </row>
    <row r="4944" spans="1:13">
      <c r="A4944" s="16">
        <f t="shared" si="386"/>
        <v>4937</v>
      </c>
      <c r="B4944" s="12" t="s">
        <v>411</v>
      </c>
      <c r="C4944" s="272">
        <v>45246</v>
      </c>
      <c r="D4944" s="272">
        <v>45260</v>
      </c>
      <c r="E4944" s="196">
        <f t="shared" si="385"/>
        <v>45253</v>
      </c>
      <c r="F4944" s="272">
        <v>45260</v>
      </c>
      <c r="G4944" s="272">
        <v>45265</v>
      </c>
      <c r="H4944" s="12" t="s">
        <v>166</v>
      </c>
      <c r="I4944" s="234">
        <v>755.87</v>
      </c>
      <c r="J4944" s="272">
        <v>45266</v>
      </c>
      <c r="K4944" s="17">
        <f t="shared" si="389"/>
        <v>12.5</v>
      </c>
      <c r="L4944" s="283">
        <f t="shared" si="387"/>
        <v>3.0741253649616984E-6</v>
      </c>
      <c r="M4944" s="22">
        <f t="shared" si="388"/>
        <v>3.8426567062021228E-5</v>
      </c>
    </row>
    <row r="4945" spans="1:13">
      <c r="A4945" s="16">
        <f t="shared" si="386"/>
        <v>4938</v>
      </c>
      <c r="B4945" s="12" t="s">
        <v>411</v>
      </c>
      <c r="C4945" s="272">
        <v>45246</v>
      </c>
      <c r="D4945" s="272">
        <v>45260</v>
      </c>
      <c r="E4945" s="196">
        <f t="shared" si="385"/>
        <v>45253</v>
      </c>
      <c r="F4945" s="272">
        <v>45260</v>
      </c>
      <c r="G4945" s="272">
        <v>45320</v>
      </c>
      <c r="H4945" s="12" t="s">
        <v>416</v>
      </c>
      <c r="I4945" s="234">
        <v>9.59</v>
      </c>
      <c r="J4945" s="272">
        <v>45321</v>
      </c>
      <c r="K4945" s="17">
        <f t="shared" si="389"/>
        <v>67.5</v>
      </c>
      <c r="L4945" s="283">
        <f t="shared" si="387"/>
        <v>3.9002556325800317E-8</v>
      </c>
      <c r="M4945" s="22">
        <f t="shared" si="388"/>
        <v>2.6326725519915214E-6</v>
      </c>
    </row>
    <row r="4946" spans="1:13">
      <c r="A4946" s="16">
        <f t="shared" si="386"/>
        <v>4939</v>
      </c>
      <c r="B4946" s="12" t="s">
        <v>411</v>
      </c>
      <c r="C4946" s="272">
        <v>45246</v>
      </c>
      <c r="D4946" s="272">
        <v>45260</v>
      </c>
      <c r="E4946" s="196">
        <f t="shared" si="385"/>
        <v>45253</v>
      </c>
      <c r="F4946" s="272">
        <v>45260</v>
      </c>
      <c r="G4946" s="272">
        <v>45320</v>
      </c>
      <c r="H4946" s="12" t="s">
        <v>417</v>
      </c>
      <c r="I4946" s="234">
        <v>2.48</v>
      </c>
      <c r="J4946" s="272">
        <v>45321</v>
      </c>
      <c r="K4946" s="17">
        <f t="shared" si="389"/>
        <v>67.5</v>
      </c>
      <c r="L4946" s="283">
        <f t="shared" si="387"/>
        <v>1.0086166807923335E-8</v>
      </c>
      <c r="M4946" s="22">
        <f t="shared" si="388"/>
        <v>6.8081625953482509E-7</v>
      </c>
    </row>
    <row r="4947" spans="1:13">
      <c r="A4947" s="16">
        <f t="shared" si="386"/>
        <v>4940</v>
      </c>
      <c r="B4947" s="12" t="s">
        <v>411</v>
      </c>
      <c r="C4947" s="272">
        <v>45246</v>
      </c>
      <c r="D4947" s="272">
        <v>45260</v>
      </c>
      <c r="E4947" s="196">
        <f t="shared" si="385"/>
        <v>45253</v>
      </c>
      <c r="F4947" s="272">
        <v>45260</v>
      </c>
      <c r="G4947" s="272">
        <v>45320</v>
      </c>
      <c r="H4947" s="12" t="s">
        <v>418</v>
      </c>
      <c r="I4947" s="234">
        <v>6.85</v>
      </c>
      <c r="J4947" s="272">
        <v>45321</v>
      </c>
      <c r="K4947" s="17">
        <f t="shared" si="389"/>
        <v>67.5</v>
      </c>
      <c r="L4947" s="283">
        <f t="shared" si="387"/>
        <v>2.7858968804143084E-8</v>
      </c>
      <c r="M4947" s="22">
        <f t="shared" si="388"/>
        <v>1.8804803942796582E-6</v>
      </c>
    </row>
    <row r="4948" spans="1:13">
      <c r="A4948" s="16">
        <f t="shared" si="386"/>
        <v>4941</v>
      </c>
      <c r="B4948" s="12" t="s">
        <v>411</v>
      </c>
      <c r="C4948" s="272">
        <v>45246</v>
      </c>
      <c r="D4948" s="272">
        <v>45260</v>
      </c>
      <c r="E4948" s="196">
        <f t="shared" si="385"/>
        <v>45253</v>
      </c>
      <c r="F4948" s="272">
        <v>45260</v>
      </c>
      <c r="G4948" s="272">
        <v>45274</v>
      </c>
      <c r="H4948" s="12" t="s">
        <v>153</v>
      </c>
      <c r="I4948" s="234">
        <v>36.090000000000003</v>
      </c>
      <c r="J4948" s="272">
        <v>45275</v>
      </c>
      <c r="K4948" s="17">
        <f t="shared" si="389"/>
        <v>21.5</v>
      </c>
      <c r="L4948" s="283">
        <f t="shared" si="387"/>
        <v>1.4677812907175532E-7</v>
      </c>
      <c r="M4948" s="22">
        <f t="shared" si="388"/>
        <v>3.1557297750427394E-6</v>
      </c>
    </row>
    <row r="4949" spans="1:13">
      <c r="A4949" s="16">
        <f t="shared" si="386"/>
        <v>4942</v>
      </c>
      <c r="B4949" s="12" t="s">
        <v>411</v>
      </c>
      <c r="C4949" s="272">
        <v>45246</v>
      </c>
      <c r="D4949" s="272">
        <v>45260</v>
      </c>
      <c r="E4949" s="196">
        <f t="shared" si="385"/>
        <v>45253</v>
      </c>
      <c r="F4949" s="272">
        <v>45260</v>
      </c>
      <c r="G4949" s="272">
        <v>45264</v>
      </c>
      <c r="H4949" s="12" t="s">
        <v>164</v>
      </c>
      <c r="I4949" s="234">
        <v>68.599999999999994</v>
      </c>
      <c r="J4949" s="272">
        <v>45265</v>
      </c>
      <c r="K4949" s="17">
        <f t="shared" si="389"/>
        <v>11.5</v>
      </c>
      <c r="L4949" s="283">
        <f t="shared" si="387"/>
        <v>2.7899638831594384E-7</v>
      </c>
      <c r="M4949" s="22">
        <f t="shared" si="388"/>
        <v>3.2084584656333543E-6</v>
      </c>
    </row>
    <row r="4950" spans="1:13">
      <c r="A4950" s="16">
        <f t="shared" si="386"/>
        <v>4943</v>
      </c>
      <c r="B4950" s="12" t="s">
        <v>411</v>
      </c>
      <c r="C4950" s="272">
        <v>45246</v>
      </c>
      <c r="D4950" s="272">
        <v>45260</v>
      </c>
      <c r="E4950" s="196">
        <f t="shared" si="385"/>
        <v>45253</v>
      </c>
      <c r="F4950" s="272">
        <v>45260</v>
      </c>
      <c r="G4950" s="272">
        <v>45264</v>
      </c>
      <c r="H4950" s="12" t="s">
        <v>166</v>
      </c>
      <c r="I4950" s="234">
        <v>998.77</v>
      </c>
      <c r="J4950" s="272">
        <v>45265</v>
      </c>
      <c r="K4950" s="17">
        <f t="shared" si="389"/>
        <v>11.5</v>
      </c>
      <c r="L4950" s="283">
        <f t="shared" si="387"/>
        <v>4.0620003317538668E-6</v>
      </c>
      <c r="M4950" s="22">
        <f t="shared" si="388"/>
        <v>4.6713003815169465E-5</v>
      </c>
    </row>
    <row r="4951" spans="1:13">
      <c r="A4951" s="16">
        <f t="shared" si="386"/>
        <v>4944</v>
      </c>
      <c r="B4951" s="12" t="s">
        <v>411</v>
      </c>
      <c r="C4951" s="272">
        <v>45246</v>
      </c>
      <c r="D4951" s="272">
        <v>45260</v>
      </c>
      <c r="E4951" s="196">
        <f t="shared" si="385"/>
        <v>45253</v>
      </c>
      <c r="F4951" s="272">
        <v>45260</v>
      </c>
      <c r="G4951" s="272">
        <v>45264</v>
      </c>
      <c r="H4951" s="12" t="s">
        <v>156</v>
      </c>
      <c r="I4951" s="234">
        <v>166.7</v>
      </c>
      <c r="J4951" s="272">
        <v>45265</v>
      </c>
      <c r="K4951" s="17">
        <f t="shared" si="389"/>
        <v>11.5</v>
      </c>
      <c r="L4951" s="283">
        <f t="shared" si="387"/>
        <v>6.7796935761323388E-7</v>
      </c>
      <c r="M4951" s="22">
        <f t="shared" si="388"/>
        <v>7.7966476125521888E-6</v>
      </c>
    </row>
    <row r="4952" spans="1:13">
      <c r="A4952" s="16">
        <f t="shared" si="386"/>
        <v>4945</v>
      </c>
      <c r="B4952" s="12" t="s">
        <v>411</v>
      </c>
      <c r="C4952" s="272">
        <v>45246</v>
      </c>
      <c r="D4952" s="272">
        <v>45260</v>
      </c>
      <c r="E4952" s="196">
        <f t="shared" si="385"/>
        <v>45253</v>
      </c>
      <c r="F4952" s="272">
        <v>45260</v>
      </c>
      <c r="G4952" s="272">
        <v>45350</v>
      </c>
      <c r="H4952" s="12" t="s">
        <v>165</v>
      </c>
      <c r="I4952" s="234">
        <v>297.90000000000003</v>
      </c>
      <c r="J4952" s="272">
        <v>45351</v>
      </c>
      <c r="K4952" s="17">
        <f t="shared" si="389"/>
        <v>97.5</v>
      </c>
      <c r="L4952" s="283">
        <f t="shared" si="387"/>
        <v>1.2115601177743396E-6</v>
      </c>
      <c r="M4952" s="22">
        <f t="shared" si="388"/>
        <v>1.181271114829981E-4</v>
      </c>
    </row>
    <row r="4953" spans="1:13">
      <c r="A4953" s="16">
        <f t="shared" si="386"/>
        <v>4946</v>
      </c>
      <c r="B4953" s="12" t="s">
        <v>411</v>
      </c>
      <c r="C4953" s="272">
        <v>45246</v>
      </c>
      <c r="D4953" s="272">
        <v>45260</v>
      </c>
      <c r="E4953" s="196">
        <f t="shared" si="385"/>
        <v>45253</v>
      </c>
      <c r="F4953" s="272">
        <v>45260</v>
      </c>
      <c r="G4953" s="272">
        <v>45265</v>
      </c>
      <c r="H4953" s="12" t="s">
        <v>164</v>
      </c>
      <c r="I4953" s="234">
        <v>513</v>
      </c>
      <c r="J4953" s="272">
        <v>45266</v>
      </c>
      <c r="K4953" s="17">
        <f t="shared" si="389"/>
        <v>12.5</v>
      </c>
      <c r="L4953" s="283">
        <f t="shared" si="387"/>
        <v>2.0863724082518834E-6</v>
      </c>
      <c r="M4953" s="22">
        <f t="shared" si="388"/>
        <v>2.6079655103148542E-5</v>
      </c>
    </row>
    <row r="4954" spans="1:13">
      <c r="A4954" s="16">
        <f t="shared" si="386"/>
        <v>4947</v>
      </c>
      <c r="B4954" s="12" t="s">
        <v>411</v>
      </c>
      <c r="C4954" s="272">
        <v>45246</v>
      </c>
      <c r="D4954" s="272">
        <v>45260</v>
      </c>
      <c r="E4954" s="196">
        <f t="shared" si="385"/>
        <v>45253</v>
      </c>
      <c r="F4954" s="272">
        <v>45260</v>
      </c>
      <c r="G4954" s="272">
        <v>45265</v>
      </c>
      <c r="H4954" s="12" t="s">
        <v>166</v>
      </c>
      <c r="I4954" s="234">
        <v>654808</v>
      </c>
      <c r="J4954" s="272">
        <v>45266</v>
      </c>
      <c r="K4954" s="17">
        <f t="shared" si="389"/>
        <v>12.5</v>
      </c>
      <c r="L4954" s="283">
        <f t="shared" si="387"/>
        <v>2.663105933533332E-3</v>
      </c>
      <c r="M4954" s="22">
        <f t="shared" si="388"/>
        <v>3.3288824169166648E-2</v>
      </c>
    </row>
    <row r="4955" spans="1:13">
      <c r="A4955" s="16">
        <f t="shared" si="386"/>
        <v>4948</v>
      </c>
      <c r="B4955" s="12" t="s">
        <v>411</v>
      </c>
      <c r="C4955" s="272">
        <v>45246</v>
      </c>
      <c r="D4955" s="272">
        <v>45260</v>
      </c>
      <c r="E4955" s="196">
        <f t="shared" si="385"/>
        <v>45253</v>
      </c>
      <c r="F4955" s="272">
        <v>45260</v>
      </c>
      <c r="G4955" s="272">
        <v>45321</v>
      </c>
      <c r="H4955" s="12" t="s">
        <v>156</v>
      </c>
      <c r="I4955" s="234">
        <v>3.73</v>
      </c>
      <c r="J4955" s="272">
        <v>45322</v>
      </c>
      <c r="K4955" s="17">
        <f t="shared" si="389"/>
        <v>68.5</v>
      </c>
      <c r="L4955" s="283">
        <f t="shared" si="387"/>
        <v>1.5169920239336307E-8</v>
      </c>
      <c r="M4955" s="22">
        <f t="shared" si="388"/>
        <v>1.0391395363945369E-6</v>
      </c>
    </row>
    <row r="4956" spans="1:13">
      <c r="A4956" s="16">
        <f t="shared" si="386"/>
        <v>4949</v>
      </c>
      <c r="B4956" s="12" t="s">
        <v>411</v>
      </c>
      <c r="C4956" s="272">
        <v>45246</v>
      </c>
      <c r="D4956" s="272">
        <v>45260</v>
      </c>
      <c r="E4956" s="196">
        <f t="shared" si="385"/>
        <v>45253</v>
      </c>
      <c r="F4956" s="272">
        <v>45260</v>
      </c>
      <c r="G4956" s="272">
        <v>45321</v>
      </c>
      <c r="H4956" s="12" t="s">
        <v>152</v>
      </c>
      <c r="I4956" s="234">
        <v>316.2</v>
      </c>
      <c r="J4956" s="272">
        <v>45322</v>
      </c>
      <c r="K4956" s="17">
        <f t="shared" si="389"/>
        <v>68.5</v>
      </c>
      <c r="L4956" s="283">
        <f t="shared" si="387"/>
        <v>1.2859862680102252E-6</v>
      </c>
      <c r="M4956" s="22">
        <f t="shared" si="388"/>
        <v>8.8090059358700428E-5</v>
      </c>
    </row>
    <row r="4957" spans="1:13">
      <c r="A4957" s="16">
        <f t="shared" si="386"/>
        <v>4950</v>
      </c>
      <c r="B4957" s="12" t="s">
        <v>411</v>
      </c>
      <c r="C4957" s="272">
        <v>45246</v>
      </c>
      <c r="D4957" s="272">
        <v>45260</v>
      </c>
      <c r="E4957" s="196">
        <f t="shared" si="385"/>
        <v>45253</v>
      </c>
      <c r="F4957" s="272">
        <v>45260</v>
      </c>
      <c r="G4957" s="272">
        <v>45260</v>
      </c>
      <c r="H4957" s="12" t="s">
        <v>164</v>
      </c>
      <c r="I4957" s="234">
        <v>1787.32</v>
      </c>
      <c r="J4957" s="272">
        <v>45261</v>
      </c>
      <c r="K4957" s="17">
        <f t="shared" si="389"/>
        <v>7.5</v>
      </c>
      <c r="L4957" s="283">
        <f t="shared" si="387"/>
        <v>7.2690353464264255E-6</v>
      </c>
      <c r="M4957" s="22">
        <f t="shared" si="388"/>
        <v>5.4517765098198189E-5</v>
      </c>
    </row>
    <row r="4958" spans="1:13">
      <c r="A4958" s="16">
        <f t="shared" si="386"/>
        <v>4951</v>
      </c>
      <c r="B4958" s="12" t="s">
        <v>411</v>
      </c>
      <c r="C4958" s="272">
        <v>45246</v>
      </c>
      <c r="D4958" s="272">
        <v>45260</v>
      </c>
      <c r="E4958" s="196">
        <f t="shared" si="385"/>
        <v>45253</v>
      </c>
      <c r="F4958" s="272">
        <v>45260</v>
      </c>
      <c r="G4958" s="272">
        <v>45260</v>
      </c>
      <c r="H4958" s="12" t="s">
        <v>166</v>
      </c>
      <c r="I4958" s="234">
        <v>55977.630000000026</v>
      </c>
      <c r="J4958" s="272">
        <v>45261</v>
      </c>
      <c r="K4958" s="17">
        <f t="shared" si="389"/>
        <v>7.5</v>
      </c>
      <c r="L4958" s="283">
        <f t="shared" si="387"/>
        <v>2.2766117487589267E-4</v>
      </c>
      <c r="M4958" s="22">
        <f t="shared" si="388"/>
        <v>1.7074588115691951E-3</v>
      </c>
    </row>
    <row r="4959" spans="1:13">
      <c r="A4959" s="16">
        <f t="shared" si="386"/>
        <v>4952</v>
      </c>
      <c r="B4959" s="12" t="s">
        <v>411</v>
      </c>
      <c r="C4959" s="272">
        <v>45246</v>
      </c>
      <c r="D4959" s="272">
        <v>45260</v>
      </c>
      <c r="E4959" s="196">
        <f t="shared" si="385"/>
        <v>45253</v>
      </c>
      <c r="F4959" s="272">
        <v>45260</v>
      </c>
      <c r="G4959" s="272">
        <v>45279</v>
      </c>
      <c r="H4959" s="12" t="s">
        <v>157</v>
      </c>
      <c r="I4959" s="234">
        <v>145.52000000000001</v>
      </c>
      <c r="J4959" s="272">
        <v>45280</v>
      </c>
      <c r="K4959" s="17">
        <f t="shared" si="389"/>
        <v>26.5</v>
      </c>
      <c r="L4959" s="283">
        <f t="shared" si="387"/>
        <v>5.9183023947137256E-7</v>
      </c>
      <c r="M4959" s="22">
        <f t="shared" si="388"/>
        <v>1.5683501345991372E-5</v>
      </c>
    </row>
    <row r="4960" spans="1:13">
      <c r="A4960" s="16">
        <f t="shared" si="386"/>
        <v>4953</v>
      </c>
      <c r="B4960" s="12" t="s">
        <v>411</v>
      </c>
      <c r="C4960" s="272">
        <v>45246</v>
      </c>
      <c r="D4960" s="272">
        <v>45260</v>
      </c>
      <c r="E4960" s="196">
        <f t="shared" si="385"/>
        <v>45253</v>
      </c>
      <c r="F4960" s="272">
        <v>45260</v>
      </c>
      <c r="G4960" s="272">
        <v>45260</v>
      </c>
      <c r="H4960" s="12" t="s">
        <v>166</v>
      </c>
      <c r="I4960" s="234">
        <v>136</v>
      </c>
      <c r="J4960" s="272">
        <v>45261</v>
      </c>
      <c r="K4960" s="17">
        <f t="shared" si="389"/>
        <v>7.5</v>
      </c>
      <c r="L4960" s="283">
        <f t="shared" si="387"/>
        <v>5.5311237333773135E-7</v>
      </c>
      <c r="M4960" s="22">
        <f t="shared" si="388"/>
        <v>4.1483428000329851E-6</v>
      </c>
    </row>
    <row r="4961" spans="1:13">
      <c r="A4961" s="16">
        <f t="shared" si="386"/>
        <v>4954</v>
      </c>
      <c r="B4961" s="12" t="s">
        <v>411</v>
      </c>
      <c r="C4961" s="272">
        <v>45246</v>
      </c>
      <c r="D4961" s="272">
        <v>45260</v>
      </c>
      <c r="E4961" s="196">
        <f t="shared" si="385"/>
        <v>45253</v>
      </c>
      <c r="F4961" s="272">
        <v>45260</v>
      </c>
      <c r="G4961" s="272">
        <v>45279</v>
      </c>
      <c r="H4961" s="12" t="s">
        <v>157</v>
      </c>
      <c r="I4961" s="234">
        <v>131.94</v>
      </c>
      <c r="J4961" s="272">
        <v>45280</v>
      </c>
      <c r="K4961" s="17">
        <f t="shared" si="389"/>
        <v>26.5</v>
      </c>
      <c r="L4961" s="283">
        <f t="shared" si="387"/>
        <v>5.3660034219250195E-7</v>
      </c>
      <c r="M4961" s="22">
        <f t="shared" si="388"/>
        <v>1.4219909068101302E-5</v>
      </c>
    </row>
    <row r="4962" spans="1:13">
      <c r="A4962" s="16">
        <f t="shared" si="386"/>
        <v>4955</v>
      </c>
      <c r="B4962" s="12" t="s">
        <v>411</v>
      </c>
      <c r="C4962" s="272">
        <v>45246</v>
      </c>
      <c r="D4962" s="272">
        <v>45260</v>
      </c>
      <c r="E4962" s="196">
        <f t="shared" si="385"/>
        <v>45253</v>
      </c>
      <c r="F4962" s="272">
        <v>45260</v>
      </c>
      <c r="G4962" s="272">
        <v>45279</v>
      </c>
      <c r="H4962" s="12" t="s">
        <v>157</v>
      </c>
      <c r="I4962" s="234">
        <v>361.13</v>
      </c>
      <c r="J4962" s="272">
        <v>45280</v>
      </c>
      <c r="K4962" s="17">
        <f t="shared" si="389"/>
        <v>26.5</v>
      </c>
      <c r="L4962" s="283">
        <f t="shared" si="387"/>
        <v>1.468716701348933E-6</v>
      </c>
      <c r="M4962" s="22">
        <f t="shared" si="388"/>
        <v>3.8920992585746722E-5</v>
      </c>
    </row>
    <row r="4963" spans="1:13">
      <c r="A4963" s="16">
        <f t="shared" si="386"/>
        <v>4956</v>
      </c>
      <c r="B4963" s="12" t="s">
        <v>411</v>
      </c>
      <c r="C4963" s="272">
        <v>45246</v>
      </c>
      <c r="D4963" s="272">
        <v>45260</v>
      </c>
      <c r="E4963" s="196">
        <f t="shared" si="385"/>
        <v>45253</v>
      </c>
      <c r="F4963" s="272">
        <v>45260</v>
      </c>
      <c r="G4963" s="272">
        <v>45321</v>
      </c>
      <c r="H4963" s="12" t="s">
        <v>152</v>
      </c>
      <c r="I4963" s="234">
        <v>85.7</v>
      </c>
      <c r="J4963" s="272">
        <v>45322</v>
      </c>
      <c r="K4963" s="17">
        <f t="shared" si="389"/>
        <v>68.5</v>
      </c>
      <c r="L4963" s="283">
        <f t="shared" si="387"/>
        <v>3.4854213525767334E-7</v>
      </c>
      <c r="M4963" s="22">
        <f t="shared" si="388"/>
        <v>2.3875136265150623E-5</v>
      </c>
    </row>
    <row r="4964" spans="1:13">
      <c r="A4964" s="16">
        <f t="shared" si="386"/>
        <v>4957</v>
      </c>
      <c r="B4964" s="12" t="s">
        <v>411</v>
      </c>
      <c r="C4964" s="272">
        <v>45246</v>
      </c>
      <c r="D4964" s="272">
        <v>45260</v>
      </c>
      <c r="E4964" s="196">
        <f t="shared" si="385"/>
        <v>45253</v>
      </c>
      <c r="F4964" s="272">
        <v>45260</v>
      </c>
      <c r="G4964" s="272">
        <v>45279</v>
      </c>
      <c r="H4964" s="12" t="s">
        <v>157</v>
      </c>
      <c r="I4964" s="234">
        <v>2199.7799999999997</v>
      </c>
      <c r="J4964" s="272">
        <v>45280</v>
      </c>
      <c r="K4964" s="17">
        <f t="shared" si="389"/>
        <v>26.5</v>
      </c>
      <c r="L4964" s="283">
        <f t="shared" si="387"/>
        <v>8.9465112986829008E-6</v>
      </c>
      <c r="M4964" s="22">
        <f t="shared" si="388"/>
        <v>2.3708254941509686E-4</v>
      </c>
    </row>
    <row r="4965" spans="1:13">
      <c r="A4965" s="16">
        <f t="shared" si="386"/>
        <v>4958</v>
      </c>
      <c r="B4965" s="12" t="s">
        <v>411</v>
      </c>
      <c r="C4965" s="272">
        <v>45246</v>
      </c>
      <c r="D4965" s="272">
        <v>45260</v>
      </c>
      <c r="E4965" s="196">
        <f t="shared" ref="E4965:E5028" si="390">AVERAGE(C4965:D4965)</f>
        <v>45253</v>
      </c>
      <c r="F4965" s="272">
        <v>45260</v>
      </c>
      <c r="G4965" s="272">
        <v>45279</v>
      </c>
      <c r="H4965" s="12" t="s">
        <v>157</v>
      </c>
      <c r="I4965" s="234">
        <v>323.36</v>
      </c>
      <c r="J4965" s="272">
        <v>45280</v>
      </c>
      <c r="K4965" s="17">
        <f t="shared" si="389"/>
        <v>26.5</v>
      </c>
      <c r="L4965" s="283">
        <f t="shared" si="387"/>
        <v>1.3151060076653588E-6</v>
      </c>
      <c r="M4965" s="22">
        <f t="shared" si="388"/>
        <v>3.4850309203132004E-5</v>
      </c>
    </row>
    <row r="4966" spans="1:13">
      <c r="A4966" s="16">
        <f t="shared" si="386"/>
        <v>4959</v>
      </c>
      <c r="B4966" s="12" t="s">
        <v>411</v>
      </c>
      <c r="C4966" s="272">
        <v>45246</v>
      </c>
      <c r="D4966" s="272">
        <v>45260</v>
      </c>
      <c r="E4966" s="196">
        <f t="shared" si="390"/>
        <v>45253</v>
      </c>
      <c r="F4966" s="272">
        <v>45260</v>
      </c>
      <c r="G4966" s="272">
        <v>45279</v>
      </c>
      <c r="H4966" s="12" t="s">
        <v>157</v>
      </c>
      <c r="I4966" s="234">
        <v>141.61000000000001</v>
      </c>
      <c r="J4966" s="272">
        <v>45280</v>
      </c>
      <c r="K4966" s="17">
        <f t="shared" si="389"/>
        <v>26.5</v>
      </c>
      <c r="L4966" s="283">
        <f t="shared" si="387"/>
        <v>5.7592825873791274E-7</v>
      </c>
      <c r="M4966" s="22">
        <f t="shared" si="388"/>
        <v>1.5262098856554687E-5</v>
      </c>
    </row>
    <row r="4967" spans="1:13">
      <c r="A4967" s="16">
        <f t="shared" si="386"/>
        <v>4960</v>
      </c>
      <c r="B4967" s="12" t="s">
        <v>411</v>
      </c>
      <c r="C4967" s="272">
        <v>45246</v>
      </c>
      <c r="D4967" s="272">
        <v>45260</v>
      </c>
      <c r="E4967" s="196">
        <f t="shared" si="390"/>
        <v>45253</v>
      </c>
      <c r="F4967" s="272">
        <v>45260</v>
      </c>
      <c r="G4967" s="272">
        <v>45274</v>
      </c>
      <c r="H4967" s="12" t="s">
        <v>153</v>
      </c>
      <c r="I4967" s="234">
        <v>273.40999999999997</v>
      </c>
      <c r="J4967" s="272">
        <v>45275</v>
      </c>
      <c r="K4967" s="17">
        <f t="shared" si="389"/>
        <v>21.5</v>
      </c>
      <c r="L4967" s="283">
        <f t="shared" si="387"/>
        <v>1.1119592205460963E-6</v>
      </c>
      <c r="M4967" s="22">
        <f t="shared" si="388"/>
        <v>2.3907123241741072E-5</v>
      </c>
    </row>
    <row r="4968" spans="1:13">
      <c r="A4968" s="16">
        <f t="shared" si="386"/>
        <v>4961</v>
      </c>
      <c r="B4968" s="12" t="s">
        <v>411</v>
      </c>
      <c r="C4968" s="272">
        <v>45246</v>
      </c>
      <c r="D4968" s="272">
        <v>45260</v>
      </c>
      <c r="E4968" s="196">
        <f t="shared" si="390"/>
        <v>45253</v>
      </c>
      <c r="F4968" s="272">
        <v>45260</v>
      </c>
      <c r="G4968" s="272">
        <v>45279</v>
      </c>
      <c r="H4968" s="12" t="s">
        <v>157</v>
      </c>
      <c r="I4968" s="234">
        <v>1566.7299999999998</v>
      </c>
      <c r="J4968" s="272">
        <v>45280</v>
      </c>
      <c r="K4968" s="17">
        <f t="shared" si="389"/>
        <v>26.5</v>
      </c>
      <c r="L4968" s="283">
        <f t="shared" si="387"/>
        <v>6.371895210878115E-6</v>
      </c>
      <c r="M4968" s="22">
        <f t="shared" si="388"/>
        <v>1.6885522308827003E-4</v>
      </c>
    </row>
    <row r="4969" spans="1:13">
      <c r="A4969" s="16">
        <f t="shared" si="386"/>
        <v>4962</v>
      </c>
      <c r="B4969" s="12" t="s">
        <v>411</v>
      </c>
      <c r="C4969" s="272">
        <v>45246</v>
      </c>
      <c r="D4969" s="272">
        <v>45260</v>
      </c>
      <c r="E4969" s="196">
        <f t="shared" si="390"/>
        <v>45253</v>
      </c>
      <c r="F4969" s="272">
        <v>45260</v>
      </c>
      <c r="G4969" s="272">
        <v>45321</v>
      </c>
      <c r="H4969" s="12" t="s">
        <v>156</v>
      </c>
      <c r="I4969" s="234">
        <v>7.32</v>
      </c>
      <c r="J4969" s="272">
        <v>45322</v>
      </c>
      <c r="K4969" s="17">
        <f t="shared" si="389"/>
        <v>68.5</v>
      </c>
      <c r="L4969" s="283">
        <f t="shared" si="387"/>
        <v>2.9770460094354364E-8</v>
      </c>
      <c r="M4969" s="22">
        <f t="shared" si="388"/>
        <v>2.0392765164632741E-6</v>
      </c>
    </row>
    <row r="4970" spans="1:13">
      <c r="A4970" s="16">
        <f t="shared" si="386"/>
        <v>4963</v>
      </c>
      <c r="B4970" s="12" t="s">
        <v>411</v>
      </c>
      <c r="C4970" s="272">
        <v>45246</v>
      </c>
      <c r="D4970" s="272">
        <v>45260</v>
      </c>
      <c r="E4970" s="196">
        <f t="shared" si="390"/>
        <v>45253</v>
      </c>
      <c r="F4970" s="272">
        <v>45260</v>
      </c>
      <c r="G4970" s="272">
        <v>45321</v>
      </c>
      <c r="H4970" s="12" t="s">
        <v>152</v>
      </c>
      <c r="I4970" s="234">
        <v>91.67</v>
      </c>
      <c r="J4970" s="272">
        <v>45322</v>
      </c>
      <c r="K4970" s="17">
        <f t="shared" si="389"/>
        <v>68.5</v>
      </c>
      <c r="L4970" s="283">
        <f t="shared" si="387"/>
        <v>3.7282214164610171E-7</v>
      </c>
      <c r="M4970" s="22">
        <f t="shared" si="388"/>
        <v>2.5538316702757967E-5</v>
      </c>
    </row>
    <row r="4971" spans="1:13">
      <c r="A4971" s="16">
        <f t="shared" si="386"/>
        <v>4964</v>
      </c>
      <c r="B4971" s="12" t="s">
        <v>411</v>
      </c>
      <c r="C4971" s="272">
        <v>45246</v>
      </c>
      <c r="D4971" s="272">
        <v>45260</v>
      </c>
      <c r="E4971" s="196">
        <f t="shared" si="390"/>
        <v>45253</v>
      </c>
      <c r="F4971" s="272">
        <v>45260</v>
      </c>
      <c r="G4971" s="272">
        <v>45279</v>
      </c>
      <c r="H4971" s="12" t="s">
        <v>157</v>
      </c>
      <c r="I4971" s="234">
        <v>289.86</v>
      </c>
      <c r="J4971" s="272">
        <v>45280</v>
      </c>
      <c r="K4971" s="17">
        <f t="shared" si="389"/>
        <v>26.5</v>
      </c>
      <c r="L4971" s="283">
        <f t="shared" si="387"/>
        <v>1.1788614157034913E-6</v>
      </c>
      <c r="M4971" s="22">
        <f t="shared" si="388"/>
        <v>3.1239827516142521E-5</v>
      </c>
    </row>
    <row r="4972" spans="1:13">
      <c r="A4972" s="16">
        <f t="shared" si="386"/>
        <v>4965</v>
      </c>
      <c r="B4972" s="12" t="s">
        <v>411</v>
      </c>
      <c r="C4972" s="272">
        <v>45246</v>
      </c>
      <c r="D4972" s="272">
        <v>45260</v>
      </c>
      <c r="E4972" s="196">
        <f t="shared" si="390"/>
        <v>45253</v>
      </c>
      <c r="F4972" s="272">
        <v>45260</v>
      </c>
      <c r="G4972" s="272">
        <v>45274</v>
      </c>
      <c r="H4972" s="12" t="s">
        <v>153</v>
      </c>
      <c r="I4972" s="234">
        <v>296.5</v>
      </c>
      <c r="J4972" s="272">
        <v>45275</v>
      </c>
      <c r="K4972" s="17">
        <f t="shared" si="389"/>
        <v>21.5</v>
      </c>
      <c r="L4972" s="283">
        <f t="shared" si="387"/>
        <v>1.2058663139311569E-6</v>
      </c>
      <c r="M4972" s="22">
        <f t="shared" si="388"/>
        <v>2.5926125749519872E-5</v>
      </c>
    </row>
    <row r="4973" spans="1:13">
      <c r="A4973" s="16">
        <f t="shared" si="386"/>
        <v>4966</v>
      </c>
      <c r="B4973" s="12" t="s">
        <v>411</v>
      </c>
      <c r="C4973" s="272">
        <v>45246</v>
      </c>
      <c r="D4973" s="272">
        <v>45260</v>
      </c>
      <c r="E4973" s="196">
        <f t="shared" si="390"/>
        <v>45253</v>
      </c>
      <c r="F4973" s="272">
        <v>45260</v>
      </c>
      <c r="G4973" s="272">
        <v>45321</v>
      </c>
      <c r="H4973" s="12" t="s">
        <v>156</v>
      </c>
      <c r="I4973" s="234">
        <v>13.16</v>
      </c>
      <c r="J4973" s="272">
        <v>45322</v>
      </c>
      <c r="K4973" s="17">
        <f t="shared" si="389"/>
        <v>68.5</v>
      </c>
      <c r="L4973" s="283">
        <f t="shared" si="387"/>
        <v>5.3521756125915765E-8</v>
      </c>
      <c r="M4973" s="22">
        <f t="shared" si="388"/>
        <v>3.6662402946252297E-6</v>
      </c>
    </row>
    <row r="4974" spans="1:13">
      <c r="A4974" s="16">
        <f t="shared" si="386"/>
        <v>4967</v>
      </c>
      <c r="B4974" s="12" t="s">
        <v>411</v>
      </c>
      <c r="C4974" s="272">
        <v>45246</v>
      </c>
      <c r="D4974" s="272">
        <v>45260</v>
      </c>
      <c r="E4974" s="196">
        <f t="shared" si="390"/>
        <v>45253</v>
      </c>
      <c r="F4974" s="272">
        <v>45260</v>
      </c>
      <c r="G4974" s="272">
        <v>45274</v>
      </c>
      <c r="H4974" s="12" t="s">
        <v>152</v>
      </c>
      <c r="I4974" s="234">
        <v>60.36</v>
      </c>
      <c r="J4974" s="272">
        <v>45275</v>
      </c>
      <c r="K4974" s="17">
        <f t="shared" si="389"/>
        <v>21.5</v>
      </c>
      <c r="L4974" s="283">
        <f t="shared" si="387"/>
        <v>2.4548428569606958E-7</v>
      </c>
      <c r="M4974" s="22">
        <f t="shared" si="388"/>
        <v>5.2779121424654955E-6</v>
      </c>
    </row>
    <row r="4975" spans="1:13">
      <c r="A4975" s="16">
        <f t="shared" si="386"/>
        <v>4968</v>
      </c>
      <c r="B4975" s="12" t="s">
        <v>411</v>
      </c>
      <c r="C4975" s="272">
        <v>45246</v>
      </c>
      <c r="D4975" s="272">
        <v>45260</v>
      </c>
      <c r="E4975" s="196">
        <f t="shared" si="390"/>
        <v>45253</v>
      </c>
      <c r="F4975" s="272">
        <v>45260</v>
      </c>
      <c r="G4975" s="272">
        <v>45279</v>
      </c>
      <c r="H4975" s="12" t="s">
        <v>157</v>
      </c>
      <c r="I4975" s="234">
        <v>110.46000000000001</v>
      </c>
      <c r="J4975" s="272">
        <v>45280</v>
      </c>
      <c r="K4975" s="17">
        <f t="shared" si="389"/>
        <v>26.5</v>
      </c>
      <c r="L4975" s="283">
        <f t="shared" si="387"/>
        <v>4.4924112322710151E-7</v>
      </c>
      <c r="M4975" s="22">
        <f t="shared" si="388"/>
        <v>1.190488976551819E-5</v>
      </c>
    </row>
    <row r="4976" spans="1:13">
      <c r="A4976" s="16">
        <f t="shared" si="386"/>
        <v>4969</v>
      </c>
      <c r="B4976" s="12" t="s">
        <v>411</v>
      </c>
      <c r="C4976" s="272">
        <v>45246</v>
      </c>
      <c r="D4976" s="272">
        <v>45260</v>
      </c>
      <c r="E4976" s="196">
        <f t="shared" si="390"/>
        <v>45253</v>
      </c>
      <c r="F4976" s="272">
        <v>45260</v>
      </c>
      <c r="G4976" s="272">
        <v>45279</v>
      </c>
      <c r="H4976" s="12" t="s">
        <v>154</v>
      </c>
      <c r="I4976" s="234">
        <v>125.89</v>
      </c>
      <c r="J4976" s="272">
        <v>45280</v>
      </c>
      <c r="K4976" s="17">
        <f t="shared" si="389"/>
        <v>26.5</v>
      </c>
      <c r="L4976" s="283">
        <f t="shared" si="387"/>
        <v>5.1199497558446323E-7</v>
      </c>
      <c r="M4976" s="22">
        <f t="shared" si="388"/>
        <v>1.3567866852988276E-5</v>
      </c>
    </row>
    <row r="4977" spans="1:13">
      <c r="A4977" s="16">
        <f t="shared" si="386"/>
        <v>4970</v>
      </c>
      <c r="B4977" s="12" t="s">
        <v>411</v>
      </c>
      <c r="C4977" s="272">
        <v>45246</v>
      </c>
      <c r="D4977" s="272">
        <v>45260</v>
      </c>
      <c r="E4977" s="196">
        <f t="shared" si="390"/>
        <v>45253</v>
      </c>
      <c r="F4977" s="272">
        <v>45260</v>
      </c>
      <c r="G4977" s="272">
        <v>45264</v>
      </c>
      <c r="H4977" s="12" t="s">
        <v>156</v>
      </c>
      <c r="I4977" s="234">
        <v>50.6</v>
      </c>
      <c r="J4977" s="272">
        <v>45265</v>
      </c>
      <c r="K4977" s="17">
        <f t="shared" si="389"/>
        <v>11.5</v>
      </c>
      <c r="L4977" s="283">
        <f t="shared" si="387"/>
        <v>2.0579033890359709E-7</v>
      </c>
      <c r="M4977" s="22">
        <f t="shared" si="388"/>
        <v>2.3665888973913667E-6</v>
      </c>
    </row>
    <row r="4978" spans="1:13">
      <c r="A4978" s="16">
        <f t="shared" si="386"/>
        <v>4971</v>
      </c>
      <c r="B4978" s="12" t="s">
        <v>411</v>
      </c>
      <c r="C4978" s="272">
        <v>45246</v>
      </c>
      <c r="D4978" s="272">
        <v>45260</v>
      </c>
      <c r="E4978" s="196">
        <f t="shared" si="390"/>
        <v>45253</v>
      </c>
      <c r="F4978" s="272">
        <v>45260</v>
      </c>
      <c r="G4978" s="272">
        <v>45321</v>
      </c>
      <c r="H4978" s="12" t="s">
        <v>165</v>
      </c>
      <c r="I4978" s="234">
        <v>53.580000000000005</v>
      </c>
      <c r="J4978" s="272">
        <v>45322</v>
      </c>
      <c r="K4978" s="17">
        <f t="shared" si="389"/>
        <v>68.5</v>
      </c>
      <c r="L4978" s="283">
        <f t="shared" si="387"/>
        <v>2.1791000708408564E-7</v>
      </c>
      <c r="M4978" s="22">
        <f t="shared" si="388"/>
        <v>1.4926835485259866E-5</v>
      </c>
    </row>
    <row r="4979" spans="1:13">
      <c r="A4979" s="16">
        <f t="shared" si="386"/>
        <v>4972</v>
      </c>
      <c r="B4979" s="12" t="s">
        <v>411</v>
      </c>
      <c r="C4979" s="272">
        <v>45246</v>
      </c>
      <c r="D4979" s="272">
        <v>45260</v>
      </c>
      <c r="E4979" s="196">
        <f t="shared" si="390"/>
        <v>45253</v>
      </c>
      <c r="F4979" s="272">
        <v>45260</v>
      </c>
      <c r="G4979" s="272">
        <v>45260</v>
      </c>
      <c r="H4979" s="12" t="s">
        <v>164</v>
      </c>
      <c r="I4979" s="234">
        <v>462.65</v>
      </c>
      <c r="J4979" s="272">
        <v>45261</v>
      </c>
      <c r="K4979" s="17">
        <f t="shared" si="389"/>
        <v>7.5</v>
      </c>
      <c r="L4979" s="283">
        <f t="shared" si="387"/>
        <v>1.881598820034569E-6</v>
      </c>
      <c r="M4979" s="22">
        <f t="shared" si="388"/>
        <v>1.4111991150259267E-5</v>
      </c>
    </row>
    <row r="4980" spans="1:13">
      <c r="A4980" s="16">
        <f t="shared" si="386"/>
        <v>4973</v>
      </c>
      <c r="B4980" s="12" t="s">
        <v>411</v>
      </c>
      <c r="C4980" s="272">
        <v>45246</v>
      </c>
      <c r="D4980" s="272">
        <v>45260</v>
      </c>
      <c r="E4980" s="196">
        <f t="shared" si="390"/>
        <v>45253</v>
      </c>
      <c r="F4980" s="272">
        <v>45260</v>
      </c>
      <c r="G4980" s="272">
        <v>45260</v>
      </c>
      <c r="H4980" s="12" t="s">
        <v>166</v>
      </c>
      <c r="I4980" s="234">
        <v>76090.840000000026</v>
      </c>
      <c r="J4980" s="272">
        <v>45261</v>
      </c>
      <c r="K4980" s="17">
        <f t="shared" si="389"/>
        <v>7.5</v>
      </c>
      <c r="L4980" s="283">
        <f t="shared" si="387"/>
        <v>3.0946165515927641E-4</v>
      </c>
      <c r="M4980" s="22">
        <f t="shared" si="388"/>
        <v>2.3209624136945732E-3</v>
      </c>
    </row>
    <row r="4981" spans="1:13">
      <c r="A4981" s="16">
        <f t="shared" si="386"/>
        <v>4974</v>
      </c>
      <c r="B4981" s="12" t="s">
        <v>411</v>
      </c>
      <c r="C4981" s="272">
        <v>45246</v>
      </c>
      <c r="D4981" s="272">
        <v>45260</v>
      </c>
      <c r="E4981" s="196">
        <f t="shared" si="390"/>
        <v>45253</v>
      </c>
      <c r="F4981" s="272">
        <v>45260</v>
      </c>
      <c r="G4981" s="272">
        <v>45321</v>
      </c>
      <c r="H4981" s="12" t="s">
        <v>156</v>
      </c>
      <c r="I4981" s="234">
        <v>10.48</v>
      </c>
      <c r="J4981" s="272">
        <v>45322</v>
      </c>
      <c r="K4981" s="17">
        <f t="shared" si="389"/>
        <v>68.5</v>
      </c>
      <c r="L4981" s="283">
        <f t="shared" si="387"/>
        <v>4.2622188768966357E-8</v>
      </c>
      <c r="M4981" s="22">
        <f t="shared" si="388"/>
        <v>2.9196199306741955E-6</v>
      </c>
    </row>
    <row r="4982" spans="1:13">
      <c r="A4982" s="16">
        <f t="shared" si="386"/>
        <v>4975</v>
      </c>
      <c r="B4982" s="12" t="s">
        <v>411</v>
      </c>
      <c r="C4982" s="272">
        <v>45246</v>
      </c>
      <c r="D4982" s="272">
        <v>45260</v>
      </c>
      <c r="E4982" s="196">
        <f t="shared" si="390"/>
        <v>45253</v>
      </c>
      <c r="F4982" s="272">
        <v>45260</v>
      </c>
      <c r="G4982" s="272">
        <v>45321</v>
      </c>
      <c r="H4982" s="12" t="s">
        <v>152</v>
      </c>
      <c r="I4982" s="234">
        <v>31.46</v>
      </c>
      <c r="J4982" s="272">
        <v>45322</v>
      </c>
      <c r="K4982" s="17">
        <f t="shared" si="389"/>
        <v>68.5</v>
      </c>
      <c r="L4982" s="283">
        <f t="shared" si="387"/>
        <v>1.2794790636180168E-7</v>
      </c>
      <c r="M4982" s="22">
        <f t="shared" si="388"/>
        <v>8.7644315857834157E-6</v>
      </c>
    </row>
    <row r="4983" spans="1:13">
      <c r="A4983" s="16">
        <f t="shared" si="386"/>
        <v>4976</v>
      </c>
      <c r="B4983" s="12" t="s">
        <v>411</v>
      </c>
      <c r="C4983" s="272">
        <v>45246</v>
      </c>
      <c r="D4983" s="272">
        <v>45260</v>
      </c>
      <c r="E4983" s="196">
        <f t="shared" si="390"/>
        <v>45253</v>
      </c>
      <c r="F4983" s="272">
        <v>45260</v>
      </c>
      <c r="G4983" s="272">
        <v>45274</v>
      </c>
      <c r="H4983" s="12" t="s">
        <v>153</v>
      </c>
      <c r="I4983" s="234">
        <v>561.94999999999993</v>
      </c>
      <c r="J4983" s="272">
        <v>45275</v>
      </c>
      <c r="K4983" s="17">
        <f t="shared" si="389"/>
        <v>21.5</v>
      </c>
      <c r="L4983" s="283">
        <f t="shared" si="387"/>
        <v>2.2854521926260151E-6</v>
      </c>
      <c r="M4983" s="22">
        <f t="shared" si="388"/>
        <v>4.9137222141459328E-5</v>
      </c>
    </row>
    <row r="4984" spans="1:13">
      <c r="A4984" s="16">
        <f t="shared" si="386"/>
        <v>4977</v>
      </c>
      <c r="B4984" s="12" t="s">
        <v>411</v>
      </c>
      <c r="C4984" s="272">
        <v>45246</v>
      </c>
      <c r="D4984" s="272">
        <v>45260</v>
      </c>
      <c r="E4984" s="196">
        <f t="shared" si="390"/>
        <v>45253</v>
      </c>
      <c r="F4984" s="272">
        <v>45260</v>
      </c>
      <c r="G4984" s="272">
        <v>45279</v>
      </c>
      <c r="H4984" s="12" t="s">
        <v>157</v>
      </c>
      <c r="I4984" s="234">
        <v>30.2</v>
      </c>
      <c r="J4984" s="272">
        <v>45280</v>
      </c>
      <c r="K4984" s="17">
        <f t="shared" si="389"/>
        <v>26.5</v>
      </c>
      <c r="L4984" s="283">
        <f t="shared" si="387"/>
        <v>1.228234829029374E-7</v>
      </c>
      <c r="M4984" s="22">
        <f t="shared" si="388"/>
        <v>3.2548222969278413E-6</v>
      </c>
    </row>
    <row r="4985" spans="1:13">
      <c r="A4985" s="16">
        <f t="shared" si="386"/>
        <v>4978</v>
      </c>
      <c r="B4985" s="12" t="s">
        <v>411</v>
      </c>
      <c r="C4985" s="272">
        <v>45246</v>
      </c>
      <c r="D4985" s="272">
        <v>45260</v>
      </c>
      <c r="E4985" s="196">
        <f t="shared" si="390"/>
        <v>45253</v>
      </c>
      <c r="F4985" s="272">
        <v>45260</v>
      </c>
      <c r="G4985" s="272">
        <v>45350</v>
      </c>
      <c r="H4985" s="12" t="s">
        <v>152</v>
      </c>
      <c r="I4985" s="234">
        <v>92.8</v>
      </c>
      <c r="J4985" s="272">
        <v>45351</v>
      </c>
      <c r="K4985" s="17">
        <f t="shared" si="389"/>
        <v>97.5</v>
      </c>
      <c r="L4985" s="283">
        <f t="shared" si="387"/>
        <v>3.7741785474809902E-7</v>
      </c>
      <c r="M4985" s="22">
        <f t="shared" si="388"/>
        <v>3.6798240837939654E-5</v>
      </c>
    </row>
    <row r="4986" spans="1:13">
      <c r="A4986" s="16">
        <f t="shared" si="386"/>
        <v>4979</v>
      </c>
      <c r="B4986" s="12" t="s">
        <v>411</v>
      </c>
      <c r="C4986" s="272">
        <v>45246</v>
      </c>
      <c r="D4986" s="272">
        <v>45260</v>
      </c>
      <c r="E4986" s="196">
        <f t="shared" si="390"/>
        <v>45253</v>
      </c>
      <c r="F4986" s="272">
        <v>45260</v>
      </c>
      <c r="G4986" s="272">
        <v>45350</v>
      </c>
      <c r="H4986" s="12" t="s">
        <v>156</v>
      </c>
      <c r="I4986" s="234">
        <v>173.7</v>
      </c>
      <c r="J4986" s="272">
        <v>45351</v>
      </c>
      <c r="K4986" s="17">
        <f t="shared" si="389"/>
        <v>97.5</v>
      </c>
      <c r="L4986" s="283">
        <f t="shared" si="387"/>
        <v>7.0643837682914647E-7</v>
      </c>
      <c r="M4986" s="22">
        <f t="shared" si="388"/>
        <v>6.8877741740841787E-5</v>
      </c>
    </row>
    <row r="4987" spans="1:13">
      <c r="A4987" s="16">
        <f t="shared" si="386"/>
        <v>4980</v>
      </c>
      <c r="B4987" s="12" t="s">
        <v>411</v>
      </c>
      <c r="C4987" s="272">
        <v>45246</v>
      </c>
      <c r="D4987" s="272">
        <v>45260</v>
      </c>
      <c r="E4987" s="196">
        <f t="shared" si="390"/>
        <v>45253</v>
      </c>
      <c r="F4987" s="272">
        <v>45260</v>
      </c>
      <c r="G4987" s="272">
        <v>45264</v>
      </c>
      <c r="H4987" s="12" t="s">
        <v>152</v>
      </c>
      <c r="I4987" s="234">
        <v>468.9</v>
      </c>
      <c r="J4987" s="272">
        <v>45265</v>
      </c>
      <c r="K4987" s="17">
        <f t="shared" si="389"/>
        <v>11.5</v>
      </c>
      <c r="L4987" s="283">
        <f t="shared" si="387"/>
        <v>1.9070175871916339E-6</v>
      </c>
      <c r="M4987" s="22">
        <f t="shared" si="388"/>
        <v>2.1930702252703788E-5</v>
      </c>
    </row>
    <row r="4988" spans="1:13">
      <c r="A4988" s="16">
        <f t="shared" si="386"/>
        <v>4981</v>
      </c>
      <c r="B4988" s="12" t="s">
        <v>411</v>
      </c>
      <c r="C4988" s="272">
        <v>45246</v>
      </c>
      <c r="D4988" s="272">
        <v>45260</v>
      </c>
      <c r="E4988" s="196">
        <f t="shared" si="390"/>
        <v>45253</v>
      </c>
      <c r="F4988" s="272">
        <v>45260</v>
      </c>
      <c r="G4988" s="272">
        <v>45279</v>
      </c>
      <c r="H4988" s="12" t="s">
        <v>157</v>
      </c>
      <c r="I4988" s="234">
        <v>65.55</v>
      </c>
      <c r="J4988" s="272">
        <v>45280</v>
      </c>
      <c r="K4988" s="17">
        <f t="shared" si="389"/>
        <v>26.5</v>
      </c>
      <c r="L4988" s="283">
        <f t="shared" si="387"/>
        <v>2.6659202994329624E-7</v>
      </c>
      <c r="M4988" s="22">
        <f t="shared" si="388"/>
        <v>7.0646887934973504E-6</v>
      </c>
    </row>
    <row r="4989" spans="1:13">
      <c r="A4989" s="16">
        <f t="shared" si="386"/>
        <v>4982</v>
      </c>
      <c r="B4989" s="12" t="s">
        <v>411</v>
      </c>
      <c r="C4989" s="272">
        <v>45246</v>
      </c>
      <c r="D4989" s="272">
        <v>45260</v>
      </c>
      <c r="E4989" s="196">
        <f t="shared" si="390"/>
        <v>45253</v>
      </c>
      <c r="F4989" s="272">
        <v>45260</v>
      </c>
      <c r="G4989" s="272">
        <v>45279</v>
      </c>
      <c r="H4989" s="12" t="s">
        <v>154</v>
      </c>
      <c r="I4989" s="234">
        <v>50.09</v>
      </c>
      <c r="J4989" s="272">
        <v>45280</v>
      </c>
      <c r="K4989" s="17">
        <f t="shared" si="389"/>
        <v>26.5</v>
      </c>
      <c r="L4989" s="283">
        <f t="shared" si="387"/>
        <v>2.0371616750358061E-7</v>
      </c>
      <c r="M4989" s="22">
        <f t="shared" si="388"/>
        <v>5.3984784388448866E-6</v>
      </c>
    </row>
    <row r="4990" spans="1:13">
      <c r="A4990" s="16">
        <f t="shared" si="386"/>
        <v>4983</v>
      </c>
      <c r="B4990" s="12" t="s">
        <v>411</v>
      </c>
      <c r="C4990" s="272">
        <v>45246</v>
      </c>
      <c r="D4990" s="272">
        <v>45260</v>
      </c>
      <c r="E4990" s="196">
        <f t="shared" si="390"/>
        <v>45253</v>
      </c>
      <c r="F4990" s="272">
        <v>45260</v>
      </c>
      <c r="G4990" s="272">
        <v>45279</v>
      </c>
      <c r="H4990" s="12" t="s">
        <v>157</v>
      </c>
      <c r="I4990" s="234">
        <v>1717.07</v>
      </c>
      <c r="J4990" s="272">
        <v>45280</v>
      </c>
      <c r="K4990" s="17">
        <f t="shared" si="389"/>
        <v>26.5</v>
      </c>
      <c r="L4990" s="283">
        <f t="shared" si="387"/>
        <v>6.9833284035810167E-6</v>
      </c>
      <c r="M4990" s="22">
        <f t="shared" si="388"/>
        <v>1.8505820269489693E-4</v>
      </c>
    </row>
    <row r="4991" spans="1:13">
      <c r="A4991" s="16">
        <f t="shared" si="386"/>
        <v>4984</v>
      </c>
      <c r="B4991" s="12" t="s">
        <v>411</v>
      </c>
      <c r="C4991" s="272">
        <v>45246</v>
      </c>
      <c r="D4991" s="272">
        <v>45260</v>
      </c>
      <c r="E4991" s="196">
        <f t="shared" si="390"/>
        <v>45253</v>
      </c>
      <c r="F4991" s="272">
        <v>45260</v>
      </c>
      <c r="G4991" s="272">
        <v>45279</v>
      </c>
      <c r="H4991" s="12" t="s">
        <v>157</v>
      </c>
      <c r="I4991" s="234">
        <v>161.17000000000002</v>
      </c>
      <c r="J4991" s="272">
        <v>45280</v>
      </c>
      <c r="K4991" s="17">
        <f t="shared" si="389"/>
        <v>26.5</v>
      </c>
      <c r="L4991" s="283">
        <f t="shared" si="387"/>
        <v>6.5547883243266294E-7</v>
      </c>
      <c r="M4991" s="22">
        <f t="shared" si="388"/>
        <v>1.7370189059465567E-5</v>
      </c>
    </row>
    <row r="4992" spans="1:13">
      <c r="A4992" s="16">
        <f t="shared" si="386"/>
        <v>4985</v>
      </c>
      <c r="B4992" s="12" t="s">
        <v>411</v>
      </c>
      <c r="C4992" s="272">
        <v>45246</v>
      </c>
      <c r="D4992" s="272">
        <v>45260</v>
      </c>
      <c r="E4992" s="196">
        <f t="shared" si="390"/>
        <v>45253</v>
      </c>
      <c r="F4992" s="272">
        <v>45260</v>
      </c>
      <c r="G4992" s="272">
        <v>45321</v>
      </c>
      <c r="H4992" s="12" t="s">
        <v>152</v>
      </c>
      <c r="I4992" s="234">
        <v>84.92</v>
      </c>
      <c r="J4992" s="272">
        <v>45322</v>
      </c>
      <c r="K4992" s="17">
        <f t="shared" si="389"/>
        <v>68.5</v>
      </c>
      <c r="L4992" s="283">
        <f t="shared" si="387"/>
        <v>3.4536987311647163E-7</v>
      </c>
      <c r="M4992" s="22">
        <f t="shared" si="388"/>
        <v>2.3657836308478308E-5</v>
      </c>
    </row>
    <row r="4993" spans="1:13">
      <c r="A4993" s="16">
        <f t="shared" si="386"/>
        <v>4986</v>
      </c>
      <c r="B4993" s="12" t="s">
        <v>411</v>
      </c>
      <c r="C4993" s="272">
        <v>45246</v>
      </c>
      <c r="D4993" s="272">
        <v>45260</v>
      </c>
      <c r="E4993" s="196">
        <f t="shared" si="390"/>
        <v>45253</v>
      </c>
      <c r="F4993" s="272">
        <v>45260</v>
      </c>
      <c r="G4993" s="272">
        <v>45279</v>
      </c>
      <c r="H4993" s="12" t="s">
        <v>157</v>
      </c>
      <c r="I4993" s="234">
        <v>200.45</v>
      </c>
      <c r="J4993" s="272">
        <v>45280</v>
      </c>
      <c r="K4993" s="17">
        <f t="shared" si="389"/>
        <v>26.5</v>
      </c>
      <c r="L4993" s="283">
        <f t="shared" si="387"/>
        <v>8.1523070026138412E-7</v>
      </c>
      <c r="M4993" s="22">
        <f t="shared" si="388"/>
        <v>2.160361355692668E-5</v>
      </c>
    </row>
    <row r="4994" spans="1:13">
      <c r="A4994" s="16">
        <f t="shared" si="386"/>
        <v>4987</v>
      </c>
      <c r="B4994" s="12" t="s">
        <v>411</v>
      </c>
      <c r="C4994" s="272">
        <v>45246</v>
      </c>
      <c r="D4994" s="272">
        <v>45260</v>
      </c>
      <c r="E4994" s="196">
        <f t="shared" si="390"/>
        <v>45253</v>
      </c>
      <c r="F4994" s="272">
        <v>45260</v>
      </c>
      <c r="G4994" s="272">
        <v>45279</v>
      </c>
      <c r="H4994" s="12" t="s">
        <v>157</v>
      </c>
      <c r="I4994" s="234">
        <v>112.12</v>
      </c>
      <c r="J4994" s="272">
        <v>45280</v>
      </c>
      <c r="K4994" s="17">
        <f t="shared" si="389"/>
        <v>26.5</v>
      </c>
      <c r="L4994" s="283">
        <f t="shared" si="387"/>
        <v>4.5599234778401792E-7</v>
      </c>
      <c r="M4994" s="22">
        <f t="shared" si="388"/>
        <v>1.2083797216276474E-5</v>
      </c>
    </row>
    <row r="4995" spans="1:13">
      <c r="A4995" s="16">
        <f t="shared" si="386"/>
        <v>4988</v>
      </c>
      <c r="B4995" s="12" t="s">
        <v>411</v>
      </c>
      <c r="C4995" s="272">
        <v>45246</v>
      </c>
      <c r="D4995" s="272">
        <v>45260</v>
      </c>
      <c r="E4995" s="196">
        <f t="shared" si="390"/>
        <v>45253</v>
      </c>
      <c r="F4995" s="272">
        <v>45260</v>
      </c>
      <c r="G4995" s="272">
        <v>45321</v>
      </c>
      <c r="H4995" s="12" t="s">
        <v>152</v>
      </c>
      <c r="I4995" s="234">
        <v>6.27</v>
      </c>
      <c r="J4995" s="272">
        <v>45322</v>
      </c>
      <c r="K4995" s="17">
        <f t="shared" si="389"/>
        <v>68.5</v>
      </c>
      <c r="L4995" s="283">
        <f t="shared" si="387"/>
        <v>2.5500107211967465E-8</v>
      </c>
      <c r="M4995" s="22">
        <f t="shared" si="388"/>
        <v>1.7467573440197714E-6</v>
      </c>
    </row>
    <row r="4996" spans="1:13">
      <c r="A4996" s="16">
        <f t="shared" si="386"/>
        <v>4989</v>
      </c>
      <c r="B4996" s="12" t="s">
        <v>411</v>
      </c>
      <c r="C4996" s="272">
        <v>45246</v>
      </c>
      <c r="D4996" s="272">
        <v>45260</v>
      </c>
      <c r="E4996" s="196">
        <f t="shared" si="390"/>
        <v>45253</v>
      </c>
      <c r="F4996" s="272">
        <v>45260</v>
      </c>
      <c r="G4996" s="272">
        <v>45279</v>
      </c>
      <c r="H4996" s="12" t="s">
        <v>157</v>
      </c>
      <c r="I4996" s="234">
        <v>910.89</v>
      </c>
      <c r="J4996" s="272">
        <v>45280</v>
      </c>
      <c r="K4996" s="17">
        <f t="shared" si="389"/>
        <v>26.5</v>
      </c>
      <c r="L4996" s="283">
        <f t="shared" si="387"/>
        <v>3.7045921305118092E-6</v>
      </c>
      <c r="M4996" s="22">
        <f t="shared" si="388"/>
        <v>9.8171691458562939E-5</v>
      </c>
    </row>
    <row r="4997" spans="1:13">
      <c r="A4997" s="16">
        <f t="shared" si="386"/>
        <v>4990</v>
      </c>
      <c r="B4997" s="12" t="s">
        <v>411</v>
      </c>
      <c r="C4997" s="272">
        <v>45246</v>
      </c>
      <c r="D4997" s="272">
        <v>45260</v>
      </c>
      <c r="E4997" s="196">
        <f t="shared" si="390"/>
        <v>45253</v>
      </c>
      <c r="F4997" s="272">
        <v>45260</v>
      </c>
      <c r="G4997" s="272">
        <v>45279</v>
      </c>
      <c r="H4997" s="12" t="s">
        <v>154</v>
      </c>
      <c r="I4997" s="234">
        <v>200.35</v>
      </c>
      <c r="J4997" s="272">
        <v>45280</v>
      </c>
      <c r="K4997" s="17">
        <f t="shared" si="389"/>
        <v>26.5</v>
      </c>
      <c r="L4997" s="283">
        <f t="shared" si="387"/>
        <v>8.1482399998687103E-7</v>
      </c>
      <c r="M4997" s="22">
        <f t="shared" si="388"/>
        <v>2.1592835999652082E-5</v>
      </c>
    </row>
    <row r="4998" spans="1:13">
      <c r="A4998" s="16">
        <f t="shared" si="386"/>
        <v>4991</v>
      </c>
      <c r="B4998" s="12" t="s">
        <v>411</v>
      </c>
      <c r="C4998" s="272">
        <v>45246</v>
      </c>
      <c r="D4998" s="272">
        <v>45260</v>
      </c>
      <c r="E4998" s="196">
        <f t="shared" si="390"/>
        <v>45253</v>
      </c>
      <c r="F4998" s="272">
        <v>45260</v>
      </c>
      <c r="G4998" s="272">
        <v>45279</v>
      </c>
      <c r="H4998" s="12" t="s">
        <v>157</v>
      </c>
      <c r="I4998" s="234">
        <v>808.97</v>
      </c>
      <c r="J4998" s="272">
        <v>45280</v>
      </c>
      <c r="K4998" s="17">
        <f t="shared" si="389"/>
        <v>26.5</v>
      </c>
      <c r="L4998" s="283">
        <f t="shared" si="387"/>
        <v>3.2900832107281213E-6</v>
      </c>
      <c r="M4998" s="22">
        <f t="shared" si="388"/>
        <v>8.7187205084295213E-5</v>
      </c>
    </row>
    <row r="4999" spans="1:13">
      <c r="A4999" s="16">
        <f t="shared" si="386"/>
        <v>4992</v>
      </c>
      <c r="B4999" s="12" t="s">
        <v>411</v>
      </c>
      <c r="C4999" s="272">
        <v>45246</v>
      </c>
      <c r="D4999" s="272">
        <v>45260</v>
      </c>
      <c r="E4999" s="196">
        <f t="shared" si="390"/>
        <v>45253</v>
      </c>
      <c r="F4999" s="272">
        <v>45260</v>
      </c>
      <c r="G4999" s="272">
        <v>45282</v>
      </c>
      <c r="H4999" s="12" t="s">
        <v>166</v>
      </c>
      <c r="I4999" s="234">
        <v>542.86</v>
      </c>
      <c r="J4999" s="272">
        <v>45286</v>
      </c>
      <c r="K4999" s="17">
        <f t="shared" si="389"/>
        <v>29.5</v>
      </c>
      <c r="L4999" s="283">
        <f t="shared" si="387"/>
        <v>2.2078131102214769E-6</v>
      </c>
      <c r="M4999" s="22">
        <f t="shared" si="388"/>
        <v>6.5130486751533565E-5</v>
      </c>
    </row>
    <row r="5000" spans="1:13">
      <c r="A5000" s="16">
        <f t="shared" si="386"/>
        <v>4993</v>
      </c>
      <c r="B5000" s="12" t="s">
        <v>411</v>
      </c>
      <c r="C5000" s="272">
        <v>45246</v>
      </c>
      <c r="D5000" s="272">
        <v>45260</v>
      </c>
      <c r="E5000" s="196">
        <f t="shared" si="390"/>
        <v>45253</v>
      </c>
      <c r="F5000" s="272">
        <v>45260</v>
      </c>
      <c r="G5000" s="272">
        <v>45279</v>
      </c>
      <c r="H5000" s="12" t="s">
        <v>157</v>
      </c>
      <c r="I5000" s="234">
        <v>1906.6399999999996</v>
      </c>
      <c r="J5000" s="272">
        <v>45280</v>
      </c>
      <c r="K5000" s="17">
        <f t="shared" si="389"/>
        <v>26.5</v>
      </c>
      <c r="L5000" s="283">
        <f t="shared" si="387"/>
        <v>7.7543101139753815E-6</v>
      </c>
      <c r="M5000" s="22">
        <f t="shared" si="388"/>
        <v>2.0548921802034762E-4</v>
      </c>
    </row>
    <row r="5001" spans="1:13">
      <c r="A5001" s="16">
        <f t="shared" ref="A5001:A5064" si="391">A5000+1</f>
        <v>4994</v>
      </c>
      <c r="B5001" s="12" t="s">
        <v>411</v>
      </c>
      <c r="C5001" s="272">
        <v>45246</v>
      </c>
      <c r="D5001" s="272">
        <v>45260</v>
      </c>
      <c r="E5001" s="196">
        <f t="shared" si="390"/>
        <v>45253</v>
      </c>
      <c r="F5001" s="272">
        <v>45260</v>
      </c>
      <c r="G5001" s="272">
        <v>45321</v>
      </c>
      <c r="H5001" s="12" t="s">
        <v>152</v>
      </c>
      <c r="I5001" s="234">
        <v>35.840000000000003</v>
      </c>
      <c r="J5001" s="272">
        <v>45322</v>
      </c>
      <c r="K5001" s="17">
        <f t="shared" si="389"/>
        <v>68.5</v>
      </c>
      <c r="L5001" s="283">
        <f t="shared" si="387"/>
        <v>1.4576137838547273E-7</v>
      </c>
      <c r="M5001" s="22">
        <f t="shared" si="388"/>
        <v>9.9846544194048811E-6</v>
      </c>
    </row>
    <row r="5002" spans="1:13">
      <c r="A5002" s="16">
        <f t="shared" si="391"/>
        <v>4995</v>
      </c>
      <c r="B5002" s="12" t="s">
        <v>411</v>
      </c>
      <c r="C5002" s="272">
        <v>45246</v>
      </c>
      <c r="D5002" s="272">
        <v>45260</v>
      </c>
      <c r="E5002" s="196">
        <f t="shared" si="390"/>
        <v>45253</v>
      </c>
      <c r="F5002" s="272">
        <v>45260</v>
      </c>
      <c r="G5002" s="272">
        <v>45265</v>
      </c>
      <c r="H5002" s="12" t="s">
        <v>166</v>
      </c>
      <c r="I5002" s="234">
        <v>520.11</v>
      </c>
      <c r="J5002" s="272">
        <v>45266</v>
      </c>
      <c r="K5002" s="17">
        <f t="shared" si="389"/>
        <v>12.5</v>
      </c>
      <c r="L5002" s="283">
        <f t="shared" ref="L5002:L5065" si="392">I5002/$I$5449</f>
        <v>2.1152887977697605E-6</v>
      </c>
      <c r="M5002" s="22">
        <f t="shared" ref="M5002:M5065" si="393">L5002*K5002</f>
        <v>2.6441109972122005E-5</v>
      </c>
    </row>
    <row r="5003" spans="1:13">
      <c r="A5003" s="16">
        <f t="shared" si="391"/>
        <v>4996</v>
      </c>
      <c r="B5003" s="12" t="s">
        <v>411</v>
      </c>
      <c r="C5003" s="272">
        <v>45246</v>
      </c>
      <c r="D5003" s="272">
        <v>45260</v>
      </c>
      <c r="E5003" s="196">
        <f t="shared" si="390"/>
        <v>45253</v>
      </c>
      <c r="F5003" s="272">
        <v>45260</v>
      </c>
      <c r="G5003" s="272">
        <v>45265</v>
      </c>
      <c r="H5003" s="12" t="s">
        <v>164</v>
      </c>
      <c r="I5003" s="234">
        <v>4398.62</v>
      </c>
      <c r="J5003" s="272">
        <v>45266</v>
      </c>
      <c r="K5003" s="17">
        <f t="shared" ref="K5003:K5066" si="394">(G5003-D5003)+((D5003-C5003+1)/2)</f>
        <v>12.5</v>
      </c>
      <c r="L5003" s="283">
        <f t="shared" si="392"/>
        <v>1.7889199614785379E-5</v>
      </c>
      <c r="M5003" s="22">
        <f t="shared" si="393"/>
        <v>2.2361499518481722E-4</v>
      </c>
    </row>
    <row r="5004" spans="1:13">
      <c r="A5004" s="16">
        <f t="shared" si="391"/>
        <v>4997</v>
      </c>
      <c r="B5004" s="12" t="s">
        <v>411</v>
      </c>
      <c r="C5004" s="272">
        <v>45246</v>
      </c>
      <c r="D5004" s="272">
        <v>45260</v>
      </c>
      <c r="E5004" s="196">
        <f t="shared" si="390"/>
        <v>45253</v>
      </c>
      <c r="F5004" s="272">
        <v>45260</v>
      </c>
      <c r="G5004" s="272">
        <v>45279</v>
      </c>
      <c r="H5004" s="12" t="s">
        <v>157</v>
      </c>
      <c r="I5004" s="234">
        <v>114.75</v>
      </c>
      <c r="J5004" s="272">
        <v>45280</v>
      </c>
      <c r="K5004" s="17">
        <f t="shared" si="394"/>
        <v>26.5</v>
      </c>
      <c r="L5004" s="283">
        <f t="shared" si="392"/>
        <v>4.6668856500371079E-7</v>
      </c>
      <c r="M5004" s="22">
        <f t="shared" si="393"/>
        <v>1.2367246972598336E-5</v>
      </c>
    </row>
    <row r="5005" spans="1:13">
      <c r="A5005" s="16">
        <f t="shared" si="391"/>
        <v>4998</v>
      </c>
      <c r="B5005" s="12" t="s">
        <v>411</v>
      </c>
      <c r="C5005" s="272">
        <v>45246</v>
      </c>
      <c r="D5005" s="272">
        <v>45260</v>
      </c>
      <c r="E5005" s="196">
        <f t="shared" si="390"/>
        <v>45253</v>
      </c>
      <c r="F5005" s="272">
        <v>45260</v>
      </c>
      <c r="G5005" s="272">
        <v>45279</v>
      </c>
      <c r="H5005" s="12" t="s">
        <v>157</v>
      </c>
      <c r="I5005" s="234">
        <v>314.10000000000002</v>
      </c>
      <c r="J5005" s="272">
        <v>45280</v>
      </c>
      <c r="K5005" s="17">
        <f t="shared" si="394"/>
        <v>26.5</v>
      </c>
      <c r="L5005" s="283">
        <f t="shared" si="392"/>
        <v>1.2774455622454517E-6</v>
      </c>
      <c r="M5005" s="22">
        <f t="shared" si="393"/>
        <v>3.3852307399504472E-5</v>
      </c>
    </row>
    <row r="5006" spans="1:13">
      <c r="A5006" s="16">
        <f t="shared" si="391"/>
        <v>4999</v>
      </c>
      <c r="B5006" s="12" t="s">
        <v>411</v>
      </c>
      <c r="C5006" s="272">
        <v>45246</v>
      </c>
      <c r="D5006" s="272">
        <v>45260</v>
      </c>
      <c r="E5006" s="196">
        <f t="shared" si="390"/>
        <v>45253</v>
      </c>
      <c r="F5006" s="272">
        <v>45260</v>
      </c>
      <c r="G5006" s="272">
        <v>45279</v>
      </c>
      <c r="H5006" s="12" t="s">
        <v>157</v>
      </c>
      <c r="I5006" s="234">
        <v>49.56</v>
      </c>
      <c r="J5006" s="272">
        <v>45280</v>
      </c>
      <c r="K5006" s="17">
        <f t="shared" si="394"/>
        <v>26.5</v>
      </c>
      <c r="L5006" s="283">
        <f t="shared" si="392"/>
        <v>2.015606560486615E-7</v>
      </c>
      <c r="M5006" s="22">
        <f t="shared" si="393"/>
        <v>5.3413573852895295E-6</v>
      </c>
    </row>
    <row r="5007" spans="1:13">
      <c r="A5007" s="16">
        <f t="shared" si="391"/>
        <v>5000</v>
      </c>
      <c r="B5007" s="12" t="s">
        <v>411</v>
      </c>
      <c r="C5007" s="272">
        <v>45246</v>
      </c>
      <c r="D5007" s="272">
        <v>45260</v>
      </c>
      <c r="E5007" s="196">
        <f t="shared" si="390"/>
        <v>45253</v>
      </c>
      <c r="F5007" s="272">
        <v>45260</v>
      </c>
      <c r="G5007" s="272">
        <v>45274</v>
      </c>
      <c r="H5007" s="12" t="s">
        <v>166</v>
      </c>
      <c r="I5007" s="234">
        <v>210.23</v>
      </c>
      <c r="J5007" s="272">
        <v>45275</v>
      </c>
      <c r="K5007" s="17">
        <f t="shared" si="394"/>
        <v>21.5</v>
      </c>
      <c r="L5007" s="283">
        <f t="shared" si="392"/>
        <v>8.5500598710875922E-7</v>
      </c>
      <c r="M5007" s="22">
        <f t="shared" si="393"/>
        <v>1.8382628722838323E-5</v>
      </c>
    </row>
    <row r="5008" spans="1:13">
      <c r="A5008" s="16">
        <f t="shared" si="391"/>
        <v>5001</v>
      </c>
      <c r="B5008" s="12" t="s">
        <v>411</v>
      </c>
      <c r="C5008" s="272">
        <v>45246</v>
      </c>
      <c r="D5008" s="272">
        <v>45260</v>
      </c>
      <c r="E5008" s="196">
        <f t="shared" si="390"/>
        <v>45253</v>
      </c>
      <c r="F5008" s="272">
        <v>45260</v>
      </c>
      <c r="G5008" s="272">
        <v>45264</v>
      </c>
      <c r="H5008" s="12" t="s">
        <v>156</v>
      </c>
      <c r="I5008" s="234">
        <v>28.98</v>
      </c>
      <c r="J5008" s="272">
        <v>45265</v>
      </c>
      <c r="K5008" s="17">
        <f t="shared" si="394"/>
        <v>11.5</v>
      </c>
      <c r="L5008" s="283">
        <f t="shared" si="392"/>
        <v>1.1786173955387833E-7</v>
      </c>
      <c r="M5008" s="22">
        <f t="shared" si="393"/>
        <v>1.3554100048696007E-6</v>
      </c>
    </row>
    <row r="5009" spans="1:13">
      <c r="A5009" s="16">
        <f t="shared" si="391"/>
        <v>5002</v>
      </c>
      <c r="B5009" s="12" t="s">
        <v>411</v>
      </c>
      <c r="C5009" s="272">
        <v>45246</v>
      </c>
      <c r="D5009" s="272">
        <v>45260</v>
      </c>
      <c r="E5009" s="196">
        <f t="shared" si="390"/>
        <v>45253</v>
      </c>
      <c r="F5009" s="272">
        <v>45260</v>
      </c>
      <c r="G5009" s="272">
        <v>45321</v>
      </c>
      <c r="H5009" s="12" t="s">
        <v>152</v>
      </c>
      <c r="I5009" s="234">
        <v>7.11</v>
      </c>
      <c r="J5009" s="272">
        <v>45322</v>
      </c>
      <c r="K5009" s="17">
        <f t="shared" si="394"/>
        <v>68.5</v>
      </c>
      <c r="L5009" s="283">
        <f t="shared" si="392"/>
        <v>2.8916389517876983E-8</v>
      </c>
      <c r="M5009" s="22">
        <f t="shared" si="393"/>
        <v>1.9807726819745733E-6</v>
      </c>
    </row>
    <row r="5010" spans="1:13">
      <c r="A5010" s="16">
        <f t="shared" si="391"/>
        <v>5003</v>
      </c>
      <c r="B5010" s="12" t="s">
        <v>411</v>
      </c>
      <c r="C5010" s="272">
        <v>45246</v>
      </c>
      <c r="D5010" s="272">
        <v>45260</v>
      </c>
      <c r="E5010" s="196">
        <f t="shared" si="390"/>
        <v>45253</v>
      </c>
      <c r="F5010" s="272">
        <v>45260</v>
      </c>
      <c r="G5010" s="272">
        <v>45321</v>
      </c>
      <c r="H5010" s="12" t="s">
        <v>156</v>
      </c>
      <c r="I5010" s="234">
        <v>305.19</v>
      </c>
      <c r="J5010" s="272">
        <v>45322</v>
      </c>
      <c r="K5010" s="17">
        <f t="shared" si="394"/>
        <v>68.5</v>
      </c>
      <c r="L5010" s="283">
        <f t="shared" si="392"/>
        <v>1.2412085677863398E-6</v>
      </c>
      <c r="M5010" s="22">
        <f t="shared" si="393"/>
        <v>8.5022786893364271E-5</v>
      </c>
    </row>
    <row r="5011" spans="1:13">
      <c r="A5011" s="16">
        <f t="shared" si="391"/>
        <v>5004</v>
      </c>
      <c r="B5011" s="12" t="s">
        <v>411</v>
      </c>
      <c r="C5011" s="272">
        <v>45246</v>
      </c>
      <c r="D5011" s="272">
        <v>45260</v>
      </c>
      <c r="E5011" s="196">
        <f t="shared" si="390"/>
        <v>45253</v>
      </c>
      <c r="F5011" s="272">
        <v>45260</v>
      </c>
      <c r="G5011" s="272">
        <v>45274</v>
      </c>
      <c r="H5011" s="12" t="s">
        <v>153</v>
      </c>
      <c r="I5011" s="234">
        <v>242.39000000000001</v>
      </c>
      <c r="J5011" s="272">
        <v>45275</v>
      </c>
      <c r="K5011" s="17">
        <f t="shared" si="394"/>
        <v>21.5</v>
      </c>
      <c r="L5011" s="283">
        <f t="shared" si="392"/>
        <v>9.858007953921523E-7</v>
      </c>
      <c r="M5011" s="22">
        <f t="shared" si="393"/>
        <v>2.1194717100931276E-5</v>
      </c>
    </row>
    <row r="5012" spans="1:13">
      <c r="A5012" s="16">
        <f t="shared" si="391"/>
        <v>5005</v>
      </c>
      <c r="B5012" s="12" t="s">
        <v>411</v>
      </c>
      <c r="C5012" s="272">
        <v>45246</v>
      </c>
      <c r="D5012" s="272">
        <v>45260</v>
      </c>
      <c r="E5012" s="196">
        <f t="shared" si="390"/>
        <v>45253</v>
      </c>
      <c r="F5012" s="272">
        <v>45260</v>
      </c>
      <c r="G5012" s="272">
        <v>45274</v>
      </c>
      <c r="H5012" s="12" t="s">
        <v>153</v>
      </c>
      <c r="I5012" s="234">
        <v>52.31</v>
      </c>
      <c r="J5012" s="272">
        <v>45275</v>
      </c>
      <c r="K5012" s="17">
        <f t="shared" si="394"/>
        <v>21.5</v>
      </c>
      <c r="L5012" s="283">
        <f t="shared" si="392"/>
        <v>2.1274491359777004E-7</v>
      </c>
      <c r="M5012" s="22">
        <f t="shared" si="393"/>
        <v>4.5740156423520561E-6</v>
      </c>
    </row>
    <row r="5013" spans="1:13">
      <c r="A5013" s="16">
        <f t="shared" si="391"/>
        <v>5006</v>
      </c>
      <c r="B5013" s="12" t="s">
        <v>411</v>
      </c>
      <c r="C5013" s="272">
        <v>45246</v>
      </c>
      <c r="D5013" s="272">
        <v>45260</v>
      </c>
      <c r="E5013" s="196">
        <f t="shared" si="390"/>
        <v>45253</v>
      </c>
      <c r="F5013" s="272">
        <v>45260</v>
      </c>
      <c r="G5013" s="272">
        <v>45264</v>
      </c>
      <c r="H5013" s="12" t="s">
        <v>152</v>
      </c>
      <c r="I5013" s="234">
        <v>16.86</v>
      </c>
      <c r="J5013" s="272">
        <v>45265</v>
      </c>
      <c r="K5013" s="17">
        <f t="shared" si="394"/>
        <v>11.5</v>
      </c>
      <c r="L5013" s="283">
        <f t="shared" si="392"/>
        <v>6.8569666282898156E-8</v>
      </c>
      <c r="M5013" s="22">
        <f t="shared" si="393"/>
        <v>7.8855116225332874E-7</v>
      </c>
    </row>
    <row r="5014" spans="1:13">
      <c r="A5014" s="16">
        <f t="shared" si="391"/>
        <v>5007</v>
      </c>
      <c r="B5014" s="12" t="s">
        <v>411</v>
      </c>
      <c r="C5014" s="272">
        <v>45261</v>
      </c>
      <c r="D5014" s="272">
        <v>45275</v>
      </c>
      <c r="E5014" s="196">
        <f t="shared" si="390"/>
        <v>45268</v>
      </c>
      <c r="F5014" s="272">
        <v>45275</v>
      </c>
      <c r="G5014" s="272">
        <v>45321</v>
      </c>
      <c r="H5014" s="12" t="s">
        <v>164</v>
      </c>
      <c r="I5014" s="234">
        <v>196</v>
      </c>
      <c r="J5014" s="272">
        <v>45322</v>
      </c>
      <c r="K5014" s="17">
        <f t="shared" si="394"/>
        <v>53.5</v>
      </c>
      <c r="L5014" s="283">
        <f t="shared" si="392"/>
        <v>7.97132538045554E-7</v>
      </c>
      <c r="M5014" s="22">
        <f t="shared" si="393"/>
        <v>4.2646590785437137E-5</v>
      </c>
    </row>
    <row r="5015" spans="1:13">
      <c r="A5015" s="16">
        <f t="shared" si="391"/>
        <v>5008</v>
      </c>
      <c r="B5015" s="12" t="s">
        <v>411</v>
      </c>
      <c r="C5015" s="272">
        <v>45261</v>
      </c>
      <c r="D5015" s="272">
        <v>45275</v>
      </c>
      <c r="E5015" s="196">
        <f t="shared" si="390"/>
        <v>45268</v>
      </c>
      <c r="F5015" s="272">
        <v>45275</v>
      </c>
      <c r="G5015" s="272">
        <v>45321</v>
      </c>
      <c r="H5015" s="12" t="s">
        <v>166</v>
      </c>
      <c r="I5015" s="234">
        <v>684</v>
      </c>
      <c r="J5015" s="272">
        <v>45322</v>
      </c>
      <c r="K5015" s="17">
        <f t="shared" si="394"/>
        <v>53.5</v>
      </c>
      <c r="L5015" s="283">
        <f t="shared" si="392"/>
        <v>2.7818298776691781E-6</v>
      </c>
      <c r="M5015" s="22">
        <f t="shared" si="393"/>
        <v>1.4882789845530102E-4</v>
      </c>
    </row>
    <row r="5016" spans="1:13">
      <c r="A5016" s="16">
        <f t="shared" si="391"/>
        <v>5009</v>
      </c>
      <c r="B5016" s="12" t="s">
        <v>411</v>
      </c>
      <c r="C5016" s="272">
        <v>45261</v>
      </c>
      <c r="D5016" s="272">
        <v>45275</v>
      </c>
      <c r="E5016" s="196">
        <f t="shared" si="390"/>
        <v>45268</v>
      </c>
      <c r="F5016" s="272">
        <v>45275</v>
      </c>
      <c r="G5016" s="272">
        <v>45321</v>
      </c>
      <c r="H5016" s="12" t="s">
        <v>152</v>
      </c>
      <c r="I5016" s="234">
        <v>86.33</v>
      </c>
      <c r="J5016" s="272">
        <v>45322</v>
      </c>
      <c r="K5016" s="17">
        <f t="shared" si="394"/>
        <v>53.5</v>
      </c>
      <c r="L5016" s="283">
        <f t="shared" si="392"/>
        <v>3.5110434698710547E-7</v>
      </c>
      <c r="M5016" s="22">
        <f t="shared" si="393"/>
        <v>1.8784082563810144E-5</v>
      </c>
    </row>
    <row r="5017" spans="1:13">
      <c r="A5017" s="16">
        <f t="shared" si="391"/>
        <v>5010</v>
      </c>
      <c r="B5017" s="12" t="s">
        <v>411</v>
      </c>
      <c r="C5017" s="272">
        <v>45261</v>
      </c>
      <c r="D5017" s="272">
        <v>45275</v>
      </c>
      <c r="E5017" s="196">
        <f t="shared" si="390"/>
        <v>45268</v>
      </c>
      <c r="F5017" s="272">
        <v>45275</v>
      </c>
      <c r="G5017" s="272">
        <v>45310</v>
      </c>
      <c r="H5017" s="12" t="s">
        <v>157</v>
      </c>
      <c r="I5017" s="234">
        <v>49.77</v>
      </c>
      <c r="J5017" s="272">
        <v>45313</v>
      </c>
      <c r="K5017" s="17">
        <f t="shared" si="394"/>
        <v>42.5</v>
      </c>
      <c r="L5017" s="283">
        <f t="shared" si="392"/>
        <v>2.0241472662513889E-7</v>
      </c>
      <c r="M5017" s="22">
        <f t="shared" si="393"/>
        <v>8.6026258815684029E-6</v>
      </c>
    </row>
    <row r="5018" spans="1:13">
      <c r="A5018" s="16">
        <f t="shared" si="391"/>
        <v>5011</v>
      </c>
      <c r="B5018" s="12" t="s">
        <v>411</v>
      </c>
      <c r="C5018" s="272">
        <v>45261</v>
      </c>
      <c r="D5018" s="272">
        <v>45275</v>
      </c>
      <c r="E5018" s="196">
        <f t="shared" si="390"/>
        <v>45268</v>
      </c>
      <c r="F5018" s="272">
        <v>45275</v>
      </c>
      <c r="G5018" s="272">
        <v>45321</v>
      </c>
      <c r="H5018" s="12" t="s">
        <v>152</v>
      </c>
      <c r="I5018" s="234">
        <v>27.68</v>
      </c>
      <c r="J5018" s="272">
        <v>45322</v>
      </c>
      <c r="K5018" s="17">
        <f t="shared" si="394"/>
        <v>53.5</v>
      </c>
      <c r="L5018" s="283">
        <f t="shared" si="392"/>
        <v>1.1257463598520884E-7</v>
      </c>
      <c r="M5018" s="22">
        <f t="shared" si="393"/>
        <v>6.022743025208673E-6</v>
      </c>
    </row>
    <row r="5019" spans="1:13">
      <c r="A5019" s="16">
        <f t="shared" si="391"/>
        <v>5012</v>
      </c>
      <c r="B5019" s="12" t="s">
        <v>411</v>
      </c>
      <c r="C5019" s="272">
        <v>45261</v>
      </c>
      <c r="D5019" s="272">
        <v>45275</v>
      </c>
      <c r="E5019" s="196">
        <f t="shared" si="390"/>
        <v>45268</v>
      </c>
      <c r="F5019" s="272">
        <v>45275</v>
      </c>
      <c r="G5019" s="272">
        <v>45321</v>
      </c>
      <c r="H5019" s="12" t="s">
        <v>156</v>
      </c>
      <c r="I5019" s="234">
        <v>34.229999999999997</v>
      </c>
      <c r="J5019" s="272">
        <v>45322</v>
      </c>
      <c r="K5019" s="17">
        <f t="shared" si="394"/>
        <v>53.5</v>
      </c>
      <c r="L5019" s="283">
        <f t="shared" si="392"/>
        <v>1.3921350396581279E-7</v>
      </c>
      <c r="M5019" s="22">
        <f t="shared" si="393"/>
        <v>7.4479224621709844E-6</v>
      </c>
    </row>
    <row r="5020" spans="1:13">
      <c r="A5020" s="16">
        <f t="shared" si="391"/>
        <v>5013</v>
      </c>
      <c r="B5020" s="12" t="s">
        <v>411</v>
      </c>
      <c r="C5020" s="272">
        <v>45261</v>
      </c>
      <c r="D5020" s="272">
        <v>45275</v>
      </c>
      <c r="E5020" s="196">
        <f t="shared" si="390"/>
        <v>45268</v>
      </c>
      <c r="F5020" s="272">
        <v>45275</v>
      </c>
      <c r="G5020" s="272">
        <v>45303</v>
      </c>
      <c r="H5020" s="12" t="s">
        <v>166</v>
      </c>
      <c r="I5020" s="234">
        <v>472.84</v>
      </c>
      <c r="J5020" s="272">
        <v>45307</v>
      </c>
      <c r="K5020" s="17">
        <f t="shared" si="394"/>
        <v>35.5</v>
      </c>
      <c r="L5020" s="283">
        <f t="shared" si="392"/>
        <v>1.9230415780074474E-6</v>
      </c>
      <c r="M5020" s="22">
        <f t="shared" si="393"/>
        <v>6.8267976019264381E-5</v>
      </c>
    </row>
    <row r="5021" spans="1:13">
      <c r="A5021" s="16">
        <f t="shared" si="391"/>
        <v>5014</v>
      </c>
      <c r="B5021" s="12" t="s">
        <v>411</v>
      </c>
      <c r="C5021" s="272">
        <v>45261</v>
      </c>
      <c r="D5021" s="272">
        <v>45275</v>
      </c>
      <c r="E5021" s="196">
        <f t="shared" si="390"/>
        <v>45268</v>
      </c>
      <c r="F5021" s="272">
        <v>45275</v>
      </c>
      <c r="G5021" s="272">
        <v>45321</v>
      </c>
      <c r="H5021" s="12" t="s">
        <v>152</v>
      </c>
      <c r="I5021" s="234">
        <v>61.26</v>
      </c>
      <c r="J5021" s="272">
        <v>45322</v>
      </c>
      <c r="K5021" s="17">
        <f t="shared" si="394"/>
        <v>53.5</v>
      </c>
      <c r="L5021" s="283">
        <f t="shared" si="392"/>
        <v>2.4914458816668691E-7</v>
      </c>
      <c r="M5021" s="22">
        <f t="shared" si="393"/>
        <v>1.3329235466917749E-5</v>
      </c>
    </row>
    <row r="5022" spans="1:13">
      <c r="A5022" s="16">
        <f t="shared" si="391"/>
        <v>5015</v>
      </c>
      <c r="B5022" s="12" t="s">
        <v>411</v>
      </c>
      <c r="C5022" s="272">
        <v>45261</v>
      </c>
      <c r="D5022" s="272">
        <v>45275</v>
      </c>
      <c r="E5022" s="196">
        <f t="shared" si="390"/>
        <v>45268</v>
      </c>
      <c r="F5022" s="272">
        <v>45275</v>
      </c>
      <c r="G5022" s="272">
        <v>45310</v>
      </c>
      <c r="H5022" s="12" t="s">
        <v>157</v>
      </c>
      <c r="I5022" s="234">
        <v>266.14999999999998</v>
      </c>
      <c r="J5022" s="272">
        <v>45313</v>
      </c>
      <c r="K5022" s="17">
        <f t="shared" si="394"/>
        <v>42.5</v>
      </c>
      <c r="L5022" s="283">
        <f t="shared" si="392"/>
        <v>1.0824327806164497E-6</v>
      </c>
      <c r="M5022" s="22">
        <f t="shared" si="393"/>
        <v>4.6003393176199111E-5</v>
      </c>
    </row>
    <row r="5023" spans="1:13">
      <c r="A5023" s="16">
        <f t="shared" si="391"/>
        <v>5016</v>
      </c>
      <c r="B5023" s="12" t="s">
        <v>411</v>
      </c>
      <c r="C5023" s="272">
        <v>45261</v>
      </c>
      <c r="D5023" s="272">
        <v>45275</v>
      </c>
      <c r="E5023" s="196">
        <f t="shared" si="390"/>
        <v>45268</v>
      </c>
      <c r="F5023" s="272">
        <v>45275</v>
      </c>
      <c r="G5023" s="272">
        <v>45279</v>
      </c>
      <c r="H5023" s="12" t="s">
        <v>156</v>
      </c>
      <c r="I5023" s="234">
        <v>29.15</v>
      </c>
      <c r="J5023" s="272">
        <v>45280</v>
      </c>
      <c r="K5023" s="17">
        <f t="shared" si="394"/>
        <v>11.5</v>
      </c>
      <c r="L5023" s="283">
        <f t="shared" si="392"/>
        <v>1.1855313002055049E-7</v>
      </c>
      <c r="M5023" s="22">
        <f t="shared" si="393"/>
        <v>1.3633609952363307E-6</v>
      </c>
    </row>
    <row r="5024" spans="1:13">
      <c r="A5024" s="16">
        <f t="shared" si="391"/>
        <v>5017</v>
      </c>
      <c r="B5024" s="12" t="s">
        <v>411</v>
      </c>
      <c r="C5024" s="272">
        <v>45261</v>
      </c>
      <c r="D5024" s="272">
        <v>45275</v>
      </c>
      <c r="E5024" s="196">
        <f t="shared" si="390"/>
        <v>45268</v>
      </c>
      <c r="F5024" s="272">
        <v>45275</v>
      </c>
      <c r="G5024" s="272">
        <v>45279</v>
      </c>
      <c r="H5024" s="12" t="s">
        <v>152</v>
      </c>
      <c r="I5024" s="234">
        <v>226.65</v>
      </c>
      <c r="J5024" s="272">
        <v>45280</v>
      </c>
      <c r="K5024" s="17">
        <f t="shared" si="394"/>
        <v>11.5</v>
      </c>
      <c r="L5024" s="283">
        <f t="shared" si="392"/>
        <v>9.2178617218380004E-7</v>
      </c>
      <c r="M5024" s="22">
        <f t="shared" si="393"/>
        <v>1.0600540980113701E-5</v>
      </c>
    </row>
    <row r="5025" spans="1:13">
      <c r="A5025" s="16">
        <f t="shared" si="391"/>
        <v>5018</v>
      </c>
      <c r="B5025" s="12" t="s">
        <v>411</v>
      </c>
      <c r="C5025" s="272">
        <v>45261</v>
      </c>
      <c r="D5025" s="272">
        <v>45275</v>
      </c>
      <c r="E5025" s="196">
        <f t="shared" si="390"/>
        <v>45268</v>
      </c>
      <c r="F5025" s="272">
        <v>45275</v>
      </c>
      <c r="G5025" s="272">
        <v>45310</v>
      </c>
      <c r="H5025" s="12" t="s">
        <v>157</v>
      </c>
      <c r="I5025" s="234">
        <v>96.06</v>
      </c>
      <c r="J5025" s="272">
        <v>45313</v>
      </c>
      <c r="K5025" s="17">
        <f t="shared" si="394"/>
        <v>42.5</v>
      </c>
      <c r="L5025" s="283">
        <f t="shared" si="392"/>
        <v>3.9067628369722407E-7</v>
      </c>
      <c r="M5025" s="22">
        <f t="shared" si="393"/>
        <v>1.6603742057132023E-5</v>
      </c>
    </row>
    <row r="5026" spans="1:13">
      <c r="A5026" s="16">
        <f t="shared" si="391"/>
        <v>5019</v>
      </c>
      <c r="B5026" s="12" t="s">
        <v>411</v>
      </c>
      <c r="C5026" s="272">
        <v>45261</v>
      </c>
      <c r="D5026" s="272">
        <v>45275</v>
      </c>
      <c r="E5026" s="196">
        <f t="shared" si="390"/>
        <v>45268</v>
      </c>
      <c r="F5026" s="272">
        <v>45275</v>
      </c>
      <c r="G5026" s="272">
        <v>45321</v>
      </c>
      <c r="H5026" s="12" t="s">
        <v>152</v>
      </c>
      <c r="I5026" s="234">
        <v>6.91</v>
      </c>
      <c r="J5026" s="272">
        <v>45322</v>
      </c>
      <c r="K5026" s="17">
        <f t="shared" si="394"/>
        <v>53.5</v>
      </c>
      <c r="L5026" s="283">
        <f t="shared" si="392"/>
        <v>2.8102988968850909E-8</v>
      </c>
      <c r="M5026" s="22">
        <f t="shared" si="393"/>
        <v>1.5035099098335235E-6</v>
      </c>
    </row>
    <row r="5027" spans="1:13">
      <c r="A5027" s="16">
        <f t="shared" si="391"/>
        <v>5020</v>
      </c>
      <c r="B5027" s="12" t="s">
        <v>411</v>
      </c>
      <c r="C5027" s="272">
        <v>45261</v>
      </c>
      <c r="D5027" s="272">
        <v>45275</v>
      </c>
      <c r="E5027" s="196">
        <f t="shared" si="390"/>
        <v>45268</v>
      </c>
      <c r="F5027" s="272">
        <v>45275</v>
      </c>
      <c r="G5027" s="272">
        <v>45310</v>
      </c>
      <c r="H5027" s="12" t="s">
        <v>157</v>
      </c>
      <c r="I5027" s="234">
        <v>899.32</v>
      </c>
      <c r="J5027" s="272">
        <v>45313</v>
      </c>
      <c r="K5027" s="17">
        <f t="shared" si="394"/>
        <v>42.5</v>
      </c>
      <c r="L5027" s="283">
        <f t="shared" si="392"/>
        <v>3.6575369087506509E-6</v>
      </c>
      <c r="M5027" s="22">
        <f t="shared" si="393"/>
        <v>1.5544531862190267E-4</v>
      </c>
    </row>
    <row r="5028" spans="1:13">
      <c r="A5028" s="16">
        <f t="shared" si="391"/>
        <v>5021</v>
      </c>
      <c r="B5028" s="12" t="s">
        <v>411</v>
      </c>
      <c r="C5028" s="272">
        <v>45261</v>
      </c>
      <c r="D5028" s="272">
        <v>45275</v>
      </c>
      <c r="E5028" s="196">
        <f t="shared" si="390"/>
        <v>45268</v>
      </c>
      <c r="F5028" s="272">
        <v>45275</v>
      </c>
      <c r="G5028" s="272">
        <v>45321</v>
      </c>
      <c r="H5028" s="12" t="s">
        <v>153</v>
      </c>
      <c r="I5028" s="234">
        <v>410.20000000000005</v>
      </c>
      <c r="J5028" s="272">
        <v>45322</v>
      </c>
      <c r="K5028" s="17">
        <f t="shared" si="394"/>
        <v>53.5</v>
      </c>
      <c r="L5028" s="283">
        <f t="shared" si="392"/>
        <v>1.6682845260524809E-6</v>
      </c>
      <c r="M5028" s="22">
        <f t="shared" si="393"/>
        <v>8.9253222143807724E-5</v>
      </c>
    </row>
    <row r="5029" spans="1:13">
      <c r="A5029" s="16">
        <f t="shared" si="391"/>
        <v>5022</v>
      </c>
      <c r="B5029" s="12" t="s">
        <v>411</v>
      </c>
      <c r="C5029" s="272">
        <v>45261</v>
      </c>
      <c r="D5029" s="272">
        <v>45275</v>
      </c>
      <c r="E5029" s="196">
        <f t="shared" ref="E5029:E5092" si="395">AVERAGE(C5029:D5029)</f>
        <v>45268</v>
      </c>
      <c r="F5029" s="272">
        <v>45275</v>
      </c>
      <c r="G5029" s="272">
        <v>45321</v>
      </c>
      <c r="H5029" s="12" t="s">
        <v>154</v>
      </c>
      <c r="I5029" s="234">
        <v>391.60999999999996</v>
      </c>
      <c r="J5029" s="272">
        <v>45322</v>
      </c>
      <c r="K5029" s="17">
        <f t="shared" si="394"/>
        <v>53.5</v>
      </c>
      <c r="L5029" s="283">
        <f t="shared" si="392"/>
        <v>1.5926789450205069E-6</v>
      </c>
      <c r="M5029" s="22">
        <f t="shared" si="393"/>
        <v>8.5208323558597112E-5</v>
      </c>
    </row>
    <row r="5030" spans="1:13">
      <c r="A5030" s="16">
        <f t="shared" si="391"/>
        <v>5023</v>
      </c>
      <c r="B5030" s="12" t="s">
        <v>411</v>
      </c>
      <c r="C5030" s="272">
        <v>45261</v>
      </c>
      <c r="D5030" s="272">
        <v>45275</v>
      </c>
      <c r="E5030" s="196">
        <f t="shared" si="395"/>
        <v>45268</v>
      </c>
      <c r="F5030" s="272">
        <v>45275</v>
      </c>
      <c r="G5030" s="272">
        <v>45321</v>
      </c>
      <c r="H5030" s="12" t="s">
        <v>155</v>
      </c>
      <c r="I5030" s="234">
        <v>9.2100000000000009</v>
      </c>
      <c r="J5030" s="272">
        <v>45322</v>
      </c>
      <c r="K5030" s="17">
        <f t="shared" si="394"/>
        <v>53.5</v>
      </c>
      <c r="L5030" s="283">
        <f t="shared" si="392"/>
        <v>3.7457095282650781E-8</v>
      </c>
      <c r="M5030" s="22">
        <f t="shared" si="393"/>
        <v>2.0039545976218168E-6</v>
      </c>
    </row>
    <row r="5031" spans="1:13">
      <c r="A5031" s="16">
        <f t="shared" si="391"/>
        <v>5024</v>
      </c>
      <c r="B5031" s="12" t="s">
        <v>411</v>
      </c>
      <c r="C5031" s="272">
        <v>45261</v>
      </c>
      <c r="D5031" s="272">
        <v>45275</v>
      </c>
      <c r="E5031" s="196">
        <f t="shared" si="395"/>
        <v>45268</v>
      </c>
      <c r="F5031" s="272">
        <v>45275</v>
      </c>
      <c r="G5031" s="272">
        <v>45321</v>
      </c>
      <c r="H5031" s="12" t="s">
        <v>154</v>
      </c>
      <c r="I5031" s="234">
        <v>30.63</v>
      </c>
      <c r="J5031" s="272">
        <v>45322</v>
      </c>
      <c r="K5031" s="17">
        <f t="shared" si="394"/>
        <v>53.5</v>
      </c>
      <c r="L5031" s="283">
        <f t="shared" si="392"/>
        <v>1.2457229408334346E-7</v>
      </c>
      <c r="M5031" s="22">
        <f t="shared" si="393"/>
        <v>6.6646177334588745E-6</v>
      </c>
    </row>
    <row r="5032" spans="1:13">
      <c r="A5032" s="16">
        <f t="shared" si="391"/>
        <v>5025</v>
      </c>
      <c r="B5032" s="12" t="s">
        <v>411</v>
      </c>
      <c r="C5032" s="272">
        <v>45261</v>
      </c>
      <c r="D5032" s="272">
        <v>45275</v>
      </c>
      <c r="E5032" s="196">
        <f t="shared" si="395"/>
        <v>45268</v>
      </c>
      <c r="F5032" s="272">
        <v>45275</v>
      </c>
      <c r="G5032" s="272">
        <v>45275</v>
      </c>
      <c r="H5032" s="12" t="s">
        <v>164</v>
      </c>
      <c r="I5032" s="234">
        <v>79.03</v>
      </c>
      <c r="J5032" s="272">
        <v>45278</v>
      </c>
      <c r="K5032" s="17">
        <f t="shared" si="394"/>
        <v>7.5</v>
      </c>
      <c r="L5032" s="283">
        <f t="shared" si="392"/>
        <v>3.2141522694765371E-7</v>
      </c>
      <c r="M5032" s="22">
        <f t="shared" si="393"/>
        <v>2.4106142021074028E-6</v>
      </c>
    </row>
    <row r="5033" spans="1:13">
      <c r="A5033" s="16">
        <f t="shared" si="391"/>
        <v>5026</v>
      </c>
      <c r="B5033" s="12" t="s">
        <v>411</v>
      </c>
      <c r="C5033" s="272">
        <v>45261</v>
      </c>
      <c r="D5033" s="272">
        <v>45275</v>
      </c>
      <c r="E5033" s="196">
        <f t="shared" si="395"/>
        <v>45268</v>
      </c>
      <c r="F5033" s="272">
        <v>45275</v>
      </c>
      <c r="G5033" s="272">
        <v>45275</v>
      </c>
      <c r="H5033" s="12" t="s">
        <v>166</v>
      </c>
      <c r="I5033" s="234">
        <v>1144.6100000000001</v>
      </c>
      <c r="J5033" s="272">
        <v>45278</v>
      </c>
      <c r="K5033" s="17">
        <f t="shared" si="394"/>
        <v>7.5</v>
      </c>
      <c r="L5033" s="283">
        <f t="shared" si="392"/>
        <v>4.6551320121036813E-6</v>
      </c>
      <c r="M5033" s="22">
        <f t="shared" si="393"/>
        <v>3.4913490090777608E-5</v>
      </c>
    </row>
    <row r="5034" spans="1:13">
      <c r="A5034" s="16">
        <f t="shared" si="391"/>
        <v>5027</v>
      </c>
      <c r="B5034" s="12" t="s">
        <v>411</v>
      </c>
      <c r="C5034" s="272">
        <v>45261</v>
      </c>
      <c r="D5034" s="272">
        <v>45275</v>
      </c>
      <c r="E5034" s="196">
        <f t="shared" si="395"/>
        <v>45268</v>
      </c>
      <c r="F5034" s="272">
        <v>45275</v>
      </c>
      <c r="G5034" s="272">
        <v>45275</v>
      </c>
      <c r="H5034" s="12" t="s">
        <v>406</v>
      </c>
      <c r="I5034" s="234">
        <v>154.03</v>
      </c>
      <c r="J5034" s="272">
        <v>45278</v>
      </c>
      <c r="K5034" s="17">
        <f t="shared" si="394"/>
        <v>7.5</v>
      </c>
      <c r="L5034" s="283">
        <f t="shared" si="392"/>
        <v>6.2644043283243197E-7</v>
      </c>
      <c r="M5034" s="22">
        <f t="shared" si="393"/>
        <v>4.6983032462432396E-6</v>
      </c>
    </row>
    <row r="5035" spans="1:13">
      <c r="A5035" s="16">
        <f t="shared" si="391"/>
        <v>5028</v>
      </c>
      <c r="B5035" s="12" t="s">
        <v>411</v>
      </c>
      <c r="C5035" s="272">
        <v>45261</v>
      </c>
      <c r="D5035" s="272">
        <v>45275</v>
      </c>
      <c r="E5035" s="196">
        <f t="shared" si="395"/>
        <v>45268</v>
      </c>
      <c r="F5035" s="272">
        <v>45275</v>
      </c>
      <c r="G5035" s="272">
        <v>45321</v>
      </c>
      <c r="H5035" s="12" t="s">
        <v>154</v>
      </c>
      <c r="I5035" s="234">
        <v>81.72999999999999</v>
      </c>
      <c r="J5035" s="272">
        <v>45322</v>
      </c>
      <c r="K5035" s="17">
        <f t="shared" si="394"/>
        <v>53.5</v>
      </c>
      <c r="L5035" s="283">
        <f t="shared" si="392"/>
        <v>3.3239613435950571E-7</v>
      </c>
      <c r="M5035" s="22">
        <f t="shared" si="393"/>
        <v>1.7783193188233554E-5</v>
      </c>
    </row>
    <row r="5036" spans="1:13">
      <c r="A5036" s="16">
        <f t="shared" si="391"/>
        <v>5029</v>
      </c>
      <c r="B5036" s="12" t="s">
        <v>411</v>
      </c>
      <c r="C5036" s="272">
        <v>45261</v>
      </c>
      <c r="D5036" s="272">
        <v>45275</v>
      </c>
      <c r="E5036" s="196">
        <f t="shared" si="395"/>
        <v>45268</v>
      </c>
      <c r="F5036" s="272">
        <v>45275</v>
      </c>
      <c r="G5036" s="272">
        <v>45302</v>
      </c>
      <c r="H5036" s="12" t="s">
        <v>156</v>
      </c>
      <c r="I5036" s="234">
        <v>12.03</v>
      </c>
      <c r="J5036" s="272">
        <v>45303</v>
      </c>
      <c r="K5036" s="17">
        <f t="shared" si="394"/>
        <v>34.5</v>
      </c>
      <c r="L5036" s="283">
        <f t="shared" si="392"/>
        <v>4.8926043023918438E-8</v>
      </c>
      <c r="M5036" s="22">
        <f t="shared" si="393"/>
        <v>1.6879484843251862E-6</v>
      </c>
    </row>
    <row r="5037" spans="1:13">
      <c r="A5037" s="16">
        <f t="shared" si="391"/>
        <v>5030</v>
      </c>
      <c r="B5037" s="12" t="s">
        <v>411</v>
      </c>
      <c r="C5037" s="272">
        <v>45261</v>
      </c>
      <c r="D5037" s="272">
        <v>45275</v>
      </c>
      <c r="E5037" s="196">
        <f t="shared" si="395"/>
        <v>45268</v>
      </c>
      <c r="F5037" s="272">
        <v>45275</v>
      </c>
      <c r="G5037" s="272">
        <v>45302</v>
      </c>
      <c r="H5037" s="12" t="s">
        <v>152</v>
      </c>
      <c r="I5037" s="234">
        <v>214.01999999999998</v>
      </c>
      <c r="J5037" s="272">
        <v>45303</v>
      </c>
      <c r="K5037" s="17">
        <f t="shared" si="394"/>
        <v>34.5</v>
      </c>
      <c r="L5037" s="283">
        <f t="shared" si="392"/>
        <v>8.7041992751280331E-7</v>
      </c>
      <c r="M5037" s="22">
        <f t="shared" si="393"/>
        <v>3.0029487499191714E-5</v>
      </c>
    </row>
    <row r="5038" spans="1:13">
      <c r="A5038" s="16">
        <f t="shared" si="391"/>
        <v>5031</v>
      </c>
      <c r="B5038" s="12" t="s">
        <v>411</v>
      </c>
      <c r="C5038" s="272">
        <v>45261</v>
      </c>
      <c r="D5038" s="272">
        <v>45275</v>
      </c>
      <c r="E5038" s="196">
        <f t="shared" si="395"/>
        <v>45268</v>
      </c>
      <c r="F5038" s="272">
        <v>45275</v>
      </c>
      <c r="G5038" s="272">
        <v>45279</v>
      </c>
      <c r="H5038" s="12" t="s">
        <v>156</v>
      </c>
      <c r="I5038" s="234">
        <v>372.89000000000004</v>
      </c>
      <c r="J5038" s="272">
        <v>45280</v>
      </c>
      <c r="K5038" s="17">
        <f t="shared" si="394"/>
        <v>11.5</v>
      </c>
      <c r="L5038" s="283">
        <f t="shared" si="392"/>
        <v>1.5165446536316667E-6</v>
      </c>
      <c r="M5038" s="22">
        <f t="shared" si="393"/>
        <v>1.7440263516764168E-5</v>
      </c>
    </row>
    <row r="5039" spans="1:13">
      <c r="A5039" s="16">
        <f t="shared" si="391"/>
        <v>5032</v>
      </c>
      <c r="B5039" s="12" t="s">
        <v>411</v>
      </c>
      <c r="C5039" s="272">
        <v>45261</v>
      </c>
      <c r="D5039" s="272">
        <v>45275</v>
      </c>
      <c r="E5039" s="196">
        <f t="shared" si="395"/>
        <v>45268</v>
      </c>
      <c r="F5039" s="272">
        <v>45275</v>
      </c>
      <c r="G5039" s="272">
        <v>45279</v>
      </c>
      <c r="H5039" s="12" t="s">
        <v>152</v>
      </c>
      <c r="I5039" s="234">
        <v>29920.53</v>
      </c>
      <c r="J5039" s="272">
        <v>45280</v>
      </c>
      <c r="K5039" s="17">
        <f t="shared" si="394"/>
        <v>11.5</v>
      </c>
      <c r="L5039" s="283">
        <f t="shared" si="392"/>
        <v>1.2168687764575581E-4</v>
      </c>
      <c r="M5039" s="22">
        <f t="shared" si="393"/>
        <v>1.3993990929261919E-3</v>
      </c>
    </row>
    <row r="5040" spans="1:13">
      <c r="A5040" s="16">
        <f t="shared" si="391"/>
        <v>5033</v>
      </c>
      <c r="B5040" s="12" t="s">
        <v>411</v>
      </c>
      <c r="C5040" s="272">
        <v>45261</v>
      </c>
      <c r="D5040" s="272">
        <v>45275</v>
      </c>
      <c r="E5040" s="196">
        <f t="shared" si="395"/>
        <v>45268</v>
      </c>
      <c r="F5040" s="272">
        <v>45275</v>
      </c>
      <c r="G5040" s="272">
        <v>45310</v>
      </c>
      <c r="H5040" s="12" t="s">
        <v>154</v>
      </c>
      <c r="I5040" s="234">
        <v>163.36000000000001</v>
      </c>
      <c r="J5040" s="272">
        <v>45313</v>
      </c>
      <c r="K5040" s="17">
        <f t="shared" si="394"/>
        <v>42.5</v>
      </c>
      <c r="L5040" s="283">
        <f t="shared" si="392"/>
        <v>6.6438556844449854E-7</v>
      </c>
      <c r="M5040" s="22">
        <f t="shared" si="393"/>
        <v>2.8236386658891186E-5</v>
      </c>
    </row>
    <row r="5041" spans="1:13">
      <c r="A5041" s="16">
        <f t="shared" si="391"/>
        <v>5034</v>
      </c>
      <c r="B5041" s="12" t="s">
        <v>411</v>
      </c>
      <c r="C5041" s="272">
        <v>45261</v>
      </c>
      <c r="D5041" s="272">
        <v>45275</v>
      </c>
      <c r="E5041" s="196">
        <f t="shared" si="395"/>
        <v>45268</v>
      </c>
      <c r="F5041" s="272">
        <v>45275</v>
      </c>
      <c r="G5041" s="272">
        <v>45310</v>
      </c>
      <c r="H5041" s="12" t="s">
        <v>157</v>
      </c>
      <c r="I5041" s="234">
        <v>282.45999999999998</v>
      </c>
      <c r="J5041" s="272">
        <v>45313</v>
      </c>
      <c r="K5041" s="17">
        <f t="shared" si="394"/>
        <v>42.5</v>
      </c>
      <c r="L5041" s="283">
        <f t="shared" si="392"/>
        <v>1.1487655953895263E-6</v>
      </c>
      <c r="M5041" s="22">
        <f t="shared" si="393"/>
        <v>4.8822537804054865E-5</v>
      </c>
    </row>
    <row r="5042" spans="1:13">
      <c r="A5042" s="16">
        <f t="shared" si="391"/>
        <v>5035</v>
      </c>
      <c r="B5042" s="12" t="s">
        <v>411</v>
      </c>
      <c r="C5042" s="272">
        <v>45261</v>
      </c>
      <c r="D5042" s="272">
        <v>45275</v>
      </c>
      <c r="E5042" s="196">
        <f t="shared" si="395"/>
        <v>45268</v>
      </c>
      <c r="F5042" s="272">
        <v>45275</v>
      </c>
      <c r="G5042" s="272">
        <v>45310</v>
      </c>
      <c r="H5042" s="12" t="s">
        <v>157</v>
      </c>
      <c r="I5042" s="234">
        <v>932.49</v>
      </c>
      <c r="J5042" s="272">
        <v>45313</v>
      </c>
      <c r="K5042" s="17">
        <f t="shared" si="394"/>
        <v>42.5</v>
      </c>
      <c r="L5042" s="283">
        <f t="shared" si="392"/>
        <v>3.7924393898066256E-6</v>
      </c>
      <c r="M5042" s="22">
        <f t="shared" si="393"/>
        <v>1.6117867406678158E-4</v>
      </c>
    </row>
    <row r="5043" spans="1:13">
      <c r="A5043" s="16">
        <f t="shared" si="391"/>
        <v>5036</v>
      </c>
      <c r="B5043" s="12" t="s">
        <v>411</v>
      </c>
      <c r="C5043" s="272">
        <v>45261</v>
      </c>
      <c r="D5043" s="272">
        <v>45275</v>
      </c>
      <c r="E5043" s="196">
        <f t="shared" si="395"/>
        <v>45268</v>
      </c>
      <c r="F5043" s="272">
        <v>45275</v>
      </c>
      <c r="G5043" s="272">
        <v>45303</v>
      </c>
      <c r="H5043" s="12" t="s">
        <v>153</v>
      </c>
      <c r="I5043" s="234">
        <v>157.73999999999998</v>
      </c>
      <c r="J5043" s="272">
        <v>45307</v>
      </c>
      <c r="K5043" s="17">
        <f t="shared" si="394"/>
        <v>35.5</v>
      </c>
      <c r="L5043" s="283">
        <f t="shared" si="392"/>
        <v>6.4152901301686561E-7</v>
      </c>
      <c r="M5043" s="22">
        <f t="shared" si="393"/>
        <v>2.277427996209873E-5</v>
      </c>
    </row>
    <row r="5044" spans="1:13">
      <c r="A5044" s="16">
        <f t="shared" si="391"/>
        <v>5037</v>
      </c>
      <c r="B5044" s="12" t="s">
        <v>411</v>
      </c>
      <c r="C5044" s="272">
        <v>45261</v>
      </c>
      <c r="D5044" s="272">
        <v>45275</v>
      </c>
      <c r="E5044" s="196">
        <f t="shared" si="395"/>
        <v>45268</v>
      </c>
      <c r="F5044" s="272">
        <v>45275</v>
      </c>
      <c r="G5044" s="272">
        <v>45310</v>
      </c>
      <c r="H5044" s="12" t="s">
        <v>157</v>
      </c>
      <c r="I5044" s="234">
        <v>102.5</v>
      </c>
      <c r="J5044" s="272">
        <v>45313</v>
      </c>
      <c r="K5044" s="17">
        <f t="shared" si="394"/>
        <v>42.5</v>
      </c>
      <c r="L5044" s="283">
        <f t="shared" si="392"/>
        <v>4.1686778137586367E-7</v>
      </c>
      <c r="M5044" s="22">
        <f t="shared" si="393"/>
        <v>1.7716880708474205E-5</v>
      </c>
    </row>
    <row r="5045" spans="1:13">
      <c r="A5045" s="16">
        <f t="shared" si="391"/>
        <v>5038</v>
      </c>
      <c r="B5045" s="12" t="s">
        <v>411</v>
      </c>
      <c r="C5045" s="272">
        <v>45261</v>
      </c>
      <c r="D5045" s="272">
        <v>45275</v>
      </c>
      <c r="E5045" s="196">
        <f t="shared" si="395"/>
        <v>45268</v>
      </c>
      <c r="F5045" s="272">
        <v>45275</v>
      </c>
      <c r="G5045" s="272">
        <v>45303</v>
      </c>
      <c r="H5045" s="12" t="s">
        <v>153</v>
      </c>
      <c r="I5045" s="234">
        <v>19.7</v>
      </c>
      <c r="J5045" s="272">
        <v>45307</v>
      </c>
      <c r="K5045" s="17">
        <f t="shared" si="394"/>
        <v>35.5</v>
      </c>
      <c r="L5045" s="283">
        <f t="shared" si="392"/>
        <v>8.0119954079068432E-8</v>
      </c>
      <c r="M5045" s="22">
        <f t="shared" si="393"/>
        <v>2.8442583698069294E-6</v>
      </c>
    </row>
    <row r="5046" spans="1:13">
      <c r="A5046" s="16">
        <f t="shared" si="391"/>
        <v>5039</v>
      </c>
      <c r="B5046" s="12" t="s">
        <v>411</v>
      </c>
      <c r="C5046" s="272">
        <v>45261</v>
      </c>
      <c r="D5046" s="272">
        <v>45275</v>
      </c>
      <c r="E5046" s="196">
        <f t="shared" si="395"/>
        <v>45268</v>
      </c>
      <c r="F5046" s="272">
        <v>45275</v>
      </c>
      <c r="G5046" s="272">
        <v>45321</v>
      </c>
      <c r="H5046" s="12" t="s">
        <v>412</v>
      </c>
      <c r="I5046" s="234">
        <v>66.259999999999991</v>
      </c>
      <c r="J5046" s="272">
        <v>45322</v>
      </c>
      <c r="K5046" s="17">
        <f t="shared" si="394"/>
        <v>53.5</v>
      </c>
      <c r="L5046" s="283">
        <f t="shared" si="392"/>
        <v>2.6947960189233876E-7</v>
      </c>
      <c r="M5046" s="22">
        <f t="shared" si="393"/>
        <v>1.4417158701240123E-5</v>
      </c>
    </row>
    <row r="5047" spans="1:13">
      <c r="A5047" s="16">
        <f t="shared" si="391"/>
        <v>5040</v>
      </c>
      <c r="B5047" s="12" t="s">
        <v>411</v>
      </c>
      <c r="C5047" s="272">
        <v>45261</v>
      </c>
      <c r="D5047" s="272">
        <v>45275</v>
      </c>
      <c r="E5047" s="196">
        <f t="shared" si="395"/>
        <v>45268</v>
      </c>
      <c r="F5047" s="272">
        <v>45275</v>
      </c>
      <c r="G5047" s="272">
        <v>45321</v>
      </c>
      <c r="H5047" s="12" t="s">
        <v>413</v>
      </c>
      <c r="I5047" s="234">
        <v>66.259999999999991</v>
      </c>
      <c r="J5047" s="272">
        <v>45322</v>
      </c>
      <c r="K5047" s="17">
        <f t="shared" si="394"/>
        <v>53.5</v>
      </c>
      <c r="L5047" s="283">
        <f t="shared" si="392"/>
        <v>2.6947960189233876E-7</v>
      </c>
      <c r="M5047" s="22">
        <f t="shared" si="393"/>
        <v>1.4417158701240123E-5</v>
      </c>
    </row>
    <row r="5048" spans="1:13">
      <c r="A5048" s="16">
        <f t="shared" si="391"/>
        <v>5041</v>
      </c>
      <c r="B5048" s="12" t="s">
        <v>411</v>
      </c>
      <c r="C5048" s="272">
        <v>45261</v>
      </c>
      <c r="D5048" s="272">
        <v>45275</v>
      </c>
      <c r="E5048" s="196">
        <f t="shared" si="395"/>
        <v>45268</v>
      </c>
      <c r="F5048" s="272">
        <v>45275</v>
      </c>
      <c r="G5048" s="272">
        <v>45321</v>
      </c>
      <c r="H5048" s="12" t="s">
        <v>152</v>
      </c>
      <c r="I5048" s="234">
        <v>49.53</v>
      </c>
      <c r="J5048" s="272">
        <v>45322</v>
      </c>
      <c r="K5048" s="17">
        <f t="shared" si="394"/>
        <v>53.5</v>
      </c>
      <c r="L5048" s="283">
        <f t="shared" si="392"/>
        <v>2.0143864596630759E-7</v>
      </c>
      <c r="M5048" s="22">
        <f t="shared" si="393"/>
        <v>1.0776967559197455E-5</v>
      </c>
    </row>
    <row r="5049" spans="1:13">
      <c r="A5049" s="16">
        <f t="shared" si="391"/>
        <v>5042</v>
      </c>
      <c r="B5049" s="12" t="s">
        <v>411</v>
      </c>
      <c r="C5049" s="272">
        <v>45261</v>
      </c>
      <c r="D5049" s="272">
        <v>45275</v>
      </c>
      <c r="E5049" s="196">
        <f t="shared" si="395"/>
        <v>45268</v>
      </c>
      <c r="F5049" s="272">
        <v>45275</v>
      </c>
      <c r="G5049" s="272">
        <v>45279</v>
      </c>
      <c r="H5049" s="12" t="s">
        <v>164</v>
      </c>
      <c r="I5049" s="234">
        <v>192</v>
      </c>
      <c r="J5049" s="272">
        <v>45280</v>
      </c>
      <c r="K5049" s="17">
        <f t="shared" si="394"/>
        <v>11.5</v>
      </c>
      <c r="L5049" s="283">
        <f t="shared" si="392"/>
        <v>7.8086452706503241E-7</v>
      </c>
      <c r="M5049" s="22">
        <f t="shared" si="393"/>
        <v>8.9799420612478734E-6</v>
      </c>
    </row>
    <row r="5050" spans="1:13">
      <c r="A5050" s="16">
        <f t="shared" si="391"/>
        <v>5043</v>
      </c>
      <c r="B5050" s="12" t="s">
        <v>411</v>
      </c>
      <c r="C5050" s="272">
        <v>45261</v>
      </c>
      <c r="D5050" s="272">
        <v>45275</v>
      </c>
      <c r="E5050" s="196">
        <f t="shared" si="395"/>
        <v>45268</v>
      </c>
      <c r="F5050" s="272">
        <v>45275</v>
      </c>
      <c r="G5050" s="272">
        <v>45279</v>
      </c>
      <c r="H5050" s="12" t="s">
        <v>166</v>
      </c>
      <c r="I5050" s="234">
        <v>378</v>
      </c>
      <c r="J5050" s="272">
        <v>45280</v>
      </c>
      <c r="K5050" s="17">
        <f t="shared" si="394"/>
        <v>11.5</v>
      </c>
      <c r="L5050" s="283">
        <f t="shared" si="392"/>
        <v>1.5373270376592826E-6</v>
      </c>
      <c r="M5050" s="22">
        <f t="shared" si="393"/>
        <v>1.767926093308175E-5</v>
      </c>
    </row>
    <row r="5051" spans="1:13">
      <c r="A5051" s="16">
        <f t="shared" si="391"/>
        <v>5044</v>
      </c>
      <c r="B5051" s="12" t="s">
        <v>411</v>
      </c>
      <c r="C5051" s="272">
        <v>45261</v>
      </c>
      <c r="D5051" s="272">
        <v>45275</v>
      </c>
      <c r="E5051" s="196">
        <f t="shared" si="395"/>
        <v>45268</v>
      </c>
      <c r="F5051" s="272">
        <v>45275</v>
      </c>
      <c r="G5051" s="272">
        <v>45279</v>
      </c>
      <c r="H5051" s="12" t="s">
        <v>152</v>
      </c>
      <c r="I5051" s="234">
        <v>906.71999999999991</v>
      </c>
      <c r="J5051" s="272">
        <v>45280</v>
      </c>
      <c r="K5051" s="17">
        <f t="shared" si="394"/>
        <v>11.5</v>
      </c>
      <c r="L5051" s="283">
        <f t="shared" si="392"/>
        <v>3.6876327290646152E-6</v>
      </c>
      <c r="M5051" s="22">
        <f t="shared" si="393"/>
        <v>4.2407776384243071E-5</v>
      </c>
    </row>
    <row r="5052" spans="1:13">
      <c r="A5052" s="16">
        <f t="shared" si="391"/>
        <v>5045</v>
      </c>
      <c r="B5052" s="12" t="s">
        <v>411</v>
      </c>
      <c r="C5052" s="272">
        <v>45261</v>
      </c>
      <c r="D5052" s="272">
        <v>45275</v>
      </c>
      <c r="E5052" s="196">
        <f t="shared" si="395"/>
        <v>45268</v>
      </c>
      <c r="F5052" s="272">
        <v>45275</v>
      </c>
      <c r="G5052" s="272">
        <v>45279</v>
      </c>
      <c r="H5052" s="12" t="s">
        <v>166</v>
      </c>
      <c r="I5052" s="234">
        <v>310.83999999999997</v>
      </c>
      <c r="J5052" s="272">
        <v>45280</v>
      </c>
      <c r="K5052" s="17">
        <f t="shared" si="394"/>
        <v>11.5</v>
      </c>
      <c r="L5052" s="283">
        <f t="shared" si="392"/>
        <v>1.2641871332963263E-6</v>
      </c>
      <c r="M5052" s="22">
        <f t="shared" si="393"/>
        <v>1.4538152032907753E-5</v>
      </c>
    </row>
    <row r="5053" spans="1:13">
      <c r="A5053" s="16">
        <f t="shared" si="391"/>
        <v>5046</v>
      </c>
      <c r="B5053" s="12" t="s">
        <v>411</v>
      </c>
      <c r="C5053" s="272">
        <v>45261</v>
      </c>
      <c r="D5053" s="272">
        <v>45275</v>
      </c>
      <c r="E5053" s="196">
        <f t="shared" si="395"/>
        <v>45268</v>
      </c>
      <c r="F5053" s="272">
        <v>45275</v>
      </c>
      <c r="G5053" s="272">
        <v>45303</v>
      </c>
      <c r="H5053" s="12" t="s">
        <v>152</v>
      </c>
      <c r="I5053" s="234">
        <v>620.11999999999989</v>
      </c>
      <c r="J5053" s="272">
        <v>45307</v>
      </c>
      <c r="K5053" s="17">
        <f t="shared" si="394"/>
        <v>35.5</v>
      </c>
      <c r="L5053" s="283">
        <f t="shared" si="392"/>
        <v>2.522029742310249E-6</v>
      </c>
      <c r="M5053" s="22">
        <f t="shared" si="393"/>
        <v>8.9532055852013833E-5</v>
      </c>
    </row>
    <row r="5054" spans="1:13">
      <c r="A5054" s="16">
        <f t="shared" si="391"/>
        <v>5047</v>
      </c>
      <c r="B5054" s="12" t="s">
        <v>411</v>
      </c>
      <c r="C5054" s="272">
        <v>45261</v>
      </c>
      <c r="D5054" s="272">
        <v>45275</v>
      </c>
      <c r="E5054" s="196">
        <f t="shared" si="395"/>
        <v>45268</v>
      </c>
      <c r="F5054" s="272">
        <v>45275</v>
      </c>
      <c r="G5054" s="272">
        <v>45321</v>
      </c>
      <c r="H5054" s="12" t="s">
        <v>152</v>
      </c>
      <c r="I5054" s="234">
        <v>38.6</v>
      </c>
      <c r="J5054" s="272">
        <v>45322</v>
      </c>
      <c r="K5054" s="17">
        <f t="shared" si="394"/>
        <v>53.5</v>
      </c>
      <c r="L5054" s="283">
        <f t="shared" si="392"/>
        <v>1.5698630596203257E-7</v>
      </c>
      <c r="M5054" s="22">
        <f t="shared" si="393"/>
        <v>8.3987673689687424E-6</v>
      </c>
    </row>
    <row r="5055" spans="1:13">
      <c r="A5055" s="16">
        <f t="shared" si="391"/>
        <v>5048</v>
      </c>
      <c r="B5055" s="12" t="s">
        <v>411</v>
      </c>
      <c r="C5055" s="272">
        <v>45261</v>
      </c>
      <c r="D5055" s="272">
        <v>45275</v>
      </c>
      <c r="E5055" s="196">
        <f t="shared" si="395"/>
        <v>45268</v>
      </c>
      <c r="F5055" s="272">
        <v>45275</v>
      </c>
      <c r="G5055" s="272">
        <v>45321</v>
      </c>
      <c r="H5055" s="12" t="s">
        <v>414</v>
      </c>
      <c r="I5055" s="234">
        <v>9.1199999999999992</v>
      </c>
      <c r="J5055" s="272">
        <v>45322</v>
      </c>
      <c r="K5055" s="17">
        <f t="shared" si="394"/>
        <v>53.5</v>
      </c>
      <c r="L5055" s="283">
        <f t="shared" si="392"/>
        <v>3.7091065035589038E-8</v>
      </c>
      <c r="M5055" s="22">
        <f t="shared" si="393"/>
        <v>1.9843719794040137E-6</v>
      </c>
    </row>
    <row r="5056" spans="1:13">
      <c r="A5056" s="16">
        <f t="shared" si="391"/>
        <v>5049</v>
      </c>
      <c r="B5056" s="12" t="s">
        <v>411</v>
      </c>
      <c r="C5056" s="272">
        <v>45261</v>
      </c>
      <c r="D5056" s="272">
        <v>45275</v>
      </c>
      <c r="E5056" s="196">
        <f t="shared" si="395"/>
        <v>45268</v>
      </c>
      <c r="F5056" s="272">
        <v>45275</v>
      </c>
      <c r="G5056" s="272">
        <v>45310</v>
      </c>
      <c r="H5056" s="12" t="s">
        <v>157</v>
      </c>
      <c r="I5056" s="234">
        <v>237.60000000000002</v>
      </c>
      <c r="J5056" s="272">
        <v>45313</v>
      </c>
      <c r="K5056" s="17">
        <f t="shared" si="394"/>
        <v>42.5</v>
      </c>
      <c r="L5056" s="283">
        <f t="shared" si="392"/>
        <v>9.6631985224297773E-7</v>
      </c>
      <c r="M5056" s="22">
        <f t="shared" si="393"/>
        <v>4.1068593720326552E-5</v>
      </c>
    </row>
    <row r="5057" spans="1:13">
      <c r="A5057" s="16">
        <f t="shared" si="391"/>
        <v>5050</v>
      </c>
      <c r="B5057" s="12" t="s">
        <v>411</v>
      </c>
      <c r="C5057" s="272">
        <v>45261</v>
      </c>
      <c r="D5057" s="272">
        <v>45275</v>
      </c>
      <c r="E5057" s="196">
        <f t="shared" si="395"/>
        <v>45268</v>
      </c>
      <c r="F5057" s="272">
        <v>45275</v>
      </c>
      <c r="G5057" s="272">
        <v>45320</v>
      </c>
      <c r="H5057" s="12" t="s">
        <v>152</v>
      </c>
      <c r="I5057" s="234">
        <v>31.59</v>
      </c>
      <c r="J5057" s="272">
        <v>45321</v>
      </c>
      <c r="K5057" s="17">
        <f t="shared" si="394"/>
        <v>52.5</v>
      </c>
      <c r="L5057" s="283">
        <f t="shared" si="392"/>
        <v>1.2847661671866863E-7</v>
      </c>
      <c r="M5057" s="22">
        <f t="shared" si="393"/>
        <v>6.7450223777301026E-6</v>
      </c>
    </row>
    <row r="5058" spans="1:13">
      <c r="A5058" s="16">
        <f t="shared" si="391"/>
        <v>5051</v>
      </c>
      <c r="B5058" s="12" t="s">
        <v>411</v>
      </c>
      <c r="C5058" s="272">
        <v>45261</v>
      </c>
      <c r="D5058" s="272">
        <v>45275</v>
      </c>
      <c r="E5058" s="196">
        <f t="shared" si="395"/>
        <v>45268</v>
      </c>
      <c r="F5058" s="272">
        <v>45275</v>
      </c>
      <c r="G5058" s="272">
        <v>45310</v>
      </c>
      <c r="H5058" s="12" t="s">
        <v>154</v>
      </c>
      <c r="I5058" s="234">
        <v>18.940000000000001</v>
      </c>
      <c r="J5058" s="272">
        <v>45313</v>
      </c>
      <c r="K5058" s="17">
        <f t="shared" si="394"/>
        <v>42.5</v>
      </c>
      <c r="L5058" s="283">
        <f t="shared" si="392"/>
        <v>7.7029031992769348E-8</v>
      </c>
      <c r="M5058" s="22">
        <f t="shared" si="393"/>
        <v>3.2737338596926974E-6</v>
      </c>
    </row>
    <row r="5059" spans="1:13">
      <c r="A5059" s="16">
        <f t="shared" si="391"/>
        <v>5052</v>
      </c>
      <c r="B5059" s="12" t="s">
        <v>411</v>
      </c>
      <c r="C5059" s="272">
        <v>45261</v>
      </c>
      <c r="D5059" s="272">
        <v>45275</v>
      </c>
      <c r="E5059" s="196">
        <f t="shared" si="395"/>
        <v>45268</v>
      </c>
      <c r="F5059" s="272">
        <v>45275</v>
      </c>
      <c r="G5059" s="272">
        <v>45310</v>
      </c>
      <c r="H5059" s="12" t="s">
        <v>157</v>
      </c>
      <c r="I5059" s="234">
        <v>2196.5099999999998</v>
      </c>
      <c r="J5059" s="272">
        <v>45313</v>
      </c>
      <c r="K5059" s="17">
        <f t="shared" si="394"/>
        <v>42.5</v>
      </c>
      <c r="L5059" s="283">
        <f t="shared" si="392"/>
        <v>8.933212199706324E-6</v>
      </c>
      <c r="M5059" s="22">
        <f t="shared" si="393"/>
        <v>3.7966151848751876E-4</v>
      </c>
    </row>
    <row r="5060" spans="1:13">
      <c r="A5060" s="16">
        <f t="shared" si="391"/>
        <v>5053</v>
      </c>
      <c r="B5060" s="12" t="s">
        <v>411</v>
      </c>
      <c r="C5060" s="272">
        <v>45261</v>
      </c>
      <c r="D5060" s="272">
        <v>45275</v>
      </c>
      <c r="E5060" s="196">
        <f t="shared" si="395"/>
        <v>45268</v>
      </c>
      <c r="F5060" s="272">
        <v>45275</v>
      </c>
      <c r="G5060" s="272">
        <v>45310</v>
      </c>
      <c r="H5060" s="12" t="s">
        <v>157</v>
      </c>
      <c r="I5060" s="234">
        <v>350.49</v>
      </c>
      <c r="J5060" s="272">
        <v>45313</v>
      </c>
      <c r="K5060" s="17">
        <f t="shared" si="394"/>
        <v>42.5</v>
      </c>
      <c r="L5060" s="283">
        <f t="shared" si="392"/>
        <v>1.4254437921407459E-6</v>
      </c>
      <c r="M5060" s="22">
        <f t="shared" si="393"/>
        <v>6.0581361165981706E-5</v>
      </c>
    </row>
    <row r="5061" spans="1:13">
      <c r="A5061" s="16">
        <f t="shared" si="391"/>
        <v>5054</v>
      </c>
      <c r="B5061" s="12" t="s">
        <v>411</v>
      </c>
      <c r="C5061" s="272">
        <v>45261</v>
      </c>
      <c r="D5061" s="272">
        <v>45275</v>
      </c>
      <c r="E5061" s="196">
        <f t="shared" si="395"/>
        <v>45268</v>
      </c>
      <c r="F5061" s="272">
        <v>45275</v>
      </c>
      <c r="G5061" s="272">
        <v>45310</v>
      </c>
      <c r="H5061" s="12" t="s">
        <v>157</v>
      </c>
      <c r="I5061" s="234">
        <v>39.25</v>
      </c>
      <c r="J5061" s="272">
        <v>45313</v>
      </c>
      <c r="K5061" s="17">
        <f t="shared" si="394"/>
        <v>42.5</v>
      </c>
      <c r="L5061" s="283">
        <f t="shared" si="392"/>
        <v>1.5962985774636731E-7</v>
      </c>
      <c r="M5061" s="22">
        <f t="shared" si="393"/>
        <v>6.7842689542206108E-6</v>
      </c>
    </row>
    <row r="5062" spans="1:13">
      <c r="A5062" s="16">
        <f t="shared" si="391"/>
        <v>5055</v>
      </c>
      <c r="B5062" s="12" t="s">
        <v>411</v>
      </c>
      <c r="C5062" s="272">
        <v>45261</v>
      </c>
      <c r="D5062" s="272">
        <v>45275</v>
      </c>
      <c r="E5062" s="196">
        <f t="shared" si="395"/>
        <v>45268</v>
      </c>
      <c r="F5062" s="272">
        <v>45275</v>
      </c>
      <c r="G5062" s="272">
        <v>45310</v>
      </c>
      <c r="H5062" s="12" t="s">
        <v>166</v>
      </c>
      <c r="I5062" s="234">
        <v>5755.5300000000007</v>
      </c>
      <c r="J5062" s="272">
        <v>45313</v>
      </c>
      <c r="K5062" s="17">
        <f t="shared" si="394"/>
        <v>42.5</v>
      </c>
      <c r="L5062" s="283">
        <f t="shared" si="392"/>
        <v>2.3407756309680242E-5</v>
      </c>
      <c r="M5062" s="22">
        <f t="shared" si="393"/>
        <v>9.9482964316141022E-4</v>
      </c>
    </row>
    <row r="5063" spans="1:13">
      <c r="A5063" s="16">
        <f t="shared" si="391"/>
        <v>5056</v>
      </c>
      <c r="B5063" s="12" t="s">
        <v>411</v>
      </c>
      <c r="C5063" s="272">
        <v>45261</v>
      </c>
      <c r="D5063" s="272">
        <v>45275</v>
      </c>
      <c r="E5063" s="196">
        <f t="shared" si="395"/>
        <v>45268</v>
      </c>
      <c r="F5063" s="272">
        <v>45275</v>
      </c>
      <c r="G5063" s="272">
        <v>45321</v>
      </c>
      <c r="H5063" s="12" t="s">
        <v>407</v>
      </c>
      <c r="I5063" s="234">
        <v>411.44000000000005</v>
      </c>
      <c r="J5063" s="272">
        <v>45322</v>
      </c>
      <c r="K5063" s="17">
        <f t="shared" si="394"/>
        <v>53.5</v>
      </c>
      <c r="L5063" s="283">
        <f t="shared" si="392"/>
        <v>1.6733276094564426E-6</v>
      </c>
      <c r="M5063" s="22">
        <f t="shared" si="393"/>
        <v>8.9523027105919671E-5</v>
      </c>
    </row>
    <row r="5064" spans="1:13">
      <c r="A5064" s="16">
        <f t="shared" si="391"/>
        <v>5057</v>
      </c>
      <c r="B5064" s="12" t="s">
        <v>411</v>
      </c>
      <c r="C5064" s="272">
        <v>45261</v>
      </c>
      <c r="D5064" s="272">
        <v>45275</v>
      </c>
      <c r="E5064" s="196">
        <f t="shared" si="395"/>
        <v>45268</v>
      </c>
      <c r="F5064" s="272">
        <v>45275</v>
      </c>
      <c r="G5064" s="272">
        <v>45310</v>
      </c>
      <c r="H5064" s="12" t="s">
        <v>157</v>
      </c>
      <c r="I5064" s="234">
        <v>256.91999999999996</v>
      </c>
      <c r="J5064" s="272">
        <v>45313</v>
      </c>
      <c r="K5064" s="17">
        <f t="shared" si="394"/>
        <v>42.5</v>
      </c>
      <c r="L5064" s="283">
        <f t="shared" si="392"/>
        <v>1.0448943452788965E-6</v>
      </c>
      <c r="M5064" s="22">
        <f t="shared" si="393"/>
        <v>4.4408009674353101E-5</v>
      </c>
    </row>
    <row r="5065" spans="1:13">
      <c r="A5065" s="16">
        <f t="shared" ref="A5065:A5128" si="396">A5064+1</f>
        <v>5058</v>
      </c>
      <c r="B5065" s="12" t="s">
        <v>411</v>
      </c>
      <c r="C5065" s="272">
        <v>45261</v>
      </c>
      <c r="D5065" s="272">
        <v>45275</v>
      </c>
      <c r="E5065" s="196">
        <f t="shared" si="395"/>
        <v>45268</v>
      </c>
      <c r="F5065" s="272">
        <v>45275</v>
      </c>
      <c r="G5065" s="272">
        <v>45321</v>
      </c>
      <c r="H5065" s="12" t="s">
        <v>152</v>
      </c>
      <c r="I5065" s="234">
        <v>59.36</v>
      </c>
      <c r="J5065" s="272">
        <v>45322</v>
      </c>
      <c r="K5065" s="17">
        <f t="shared" si="394"/>
        <v>53.5</v>
      </c>
      <c r="L5065" s="283">
        <f t="shared" si="392"/>
        <v>2.4141728295093921E-7</v>
      </c>
      <c r="M5065" s="22">
        <f t="shared" si="393"/>
        <v>1.2915824637875247E-5</v>
      </c>
    </row>
    <row r="5066" spans="1:13">
      <c r="A5066" s="16">
        <f t="shared" si="396"/>
        <v>5059</v>
      </c>
      <c r="B5066" s="12" t="s">
        <v>411</v>
      </c>
      <c r="C5066" s="272">
        <v>45261</v>
      </c>
      <c r="D5066" s="272">
        <v>45275</v>
      </c>
      <c r="E5066" s="196">
        <f t="shared" si="395"/>
        <v>45268</v>
      </c>
      <c r="F5066" s="272">
        <v>45275</v>
      </c>
      <c r="G5066" s="272">
        <v>45321</v>
      </c>
      <c r="H5066" s="12" t="s">
        <v>152</v>
      </c>
      <c r="I5066" s="234">
        <v>21.05</v>
      </c>
      <c r="J5066" s="272">
        <v>45322</v>
      </c>
      <c r="K5066" s="17">
        <f t="shared" si="394"/>
        <v>53.5</v>
      </c>
      <c r="L5066" s="283">
        <f t="shared" ref="L5066:L5129" si="397">I5066/$I$5449</f>
        <v>8.5610407784994445E-8</v>
      </c>
      <c r="M5066" s="22">
        <f t="shared" ref="M5066:M5129" si="398">L5066*K5066</f>
        <v>4.5801568164972031E-6</v>
      </c>
    </row>
    <row r="5067" spans="1:13">
      <c r="A5067" s="16">
        <f t="shared" si="396"/>
        <v>5060</v>
      </c>
      <c r="B5067" s="12" t="s">
        <v>411</v>
      </c>
      <c r="C5067" s="272">
        <v>45261</v>
      </c>
      <c r="D5067" s="272">
        <v>45275</v>
      </c>
      <c r="E5067" s="196">
        <f t="shared" si="395"/>
        <v>45268</v>
      </c>
      <c r="F5067" s="272">
        <v>45275</v>
      </c>
      <c r="G5067" s="272">
        <v>45321</v>
      </c>
      <c r="H5067" s="12" t="s">
        <v>152</v>
      </c>
      <c r="I5067" s="234">
        <v>334.09</v>
      </c>
      <c r="J5067" s="272">
        <v>45322</v>
      </c>
      <c r="K5067" s="17">
        <f t="shared" ref="K5067:K5130" si="399">(G5067-D5067)+((D5067-C5067+1)/2)</f>
        <v>53.5</v>
      </c>
      <c r="L5067" s="283">
        <f t="shared" si="397"/>
        <v>1.3587449471206076E-6</v>
      </c>
      <c r="M5067" s="22">
        <f t="shared" si="398"/>
        <v>7.2692854670952515E-5</v>
      </c>
    </row>
    <row r="5068" spans="1:13">
      <c r="A5068" s="16">
        <f t="shared" si="396"/>
        <v>5061</v>
      </c>
      <c r="B5068" s="12" t="s">
        <v>411</v>
      </c>
      <c r="C5068" s="272">
        <v>45261</v>
      </c>
      <c r="D5068" s="272">
        <v>45275</v>
      </c>
      <c r="E5068" s="196">
        <f t="shared" si="395"/>
        <v>45268</v>
      </c>
      <c r="F5068" s="272">
        <v>45275</v>
      </c>
      <c r="G5068" s="272">
        <v>45321</v>
      </c>
      <c r="H5068" s="12" t="s">
        <v>156</v>
      </c>
      <c r="I5068" s="234">
        <v>72.38</v>
      </c>
      <c r="J5068" s="272">
        <v>45322</v>
      </c>
      <c r="K5068" s="17">
        <f t="shared" si="399"/>
        <v>53.5</v>
      </c>
      <c r="L5068" s="283">
        <f t="shared" si="397"/>
        <v>2.9436965869253672E-7</v>
      </c>
      <c r="M5068" s="22">
        <f t="shared" si="398"/>
        <v>1.5748776740050716E-5</v>
      </c>
    </row>
    <row r="5069" spans="1:13">
      <c r="A5069" s="16">
        <f t="shared" si="396"/>
        <v>5062</v>
      </c>
      <c r="B5069" s="12" t="s">
        <v>411</v>
      </c>
      <c r="C5069" s="272">
        <v>45261</v>
      </c>
      <c r="D5069" s="272">
        <v>45275</v>
      </c>
      <c r="E5069" s="196">
        <f t="shared" si="395"/>
        <v>45268</v>
      </c>
      <c r="F5069" s="272">
        <v>45275</v>
      </c>
      <c r="G5069" s="272">
        <v>45279</v>
      </c>
      <c r="H5069" s="12" t="s">
        <v>152</v>
      </c>
      <c r="I5069" s="234">
        <v>93.95</v>
      </c>
      <c r="J5069" s="272">
        <v>45280</v>
      </c>
      <c r="K5069" s="17">
        <f t="shared" si="399"/>
        <v>11.5</v>
      </c>
      <c r="L5069" s="283">
        <f t="shared" si="397"/>
        <v>3.8209490790499897E-7</v>
      </c>
      <c r="M5069" s="22">
        <f t="shared" si="398"/>
        <v>4.3940914409074885E-6</v>
      </c>
    </row>
    <row r="5070" spans="1:13">
      <c r="A5070" s="16">
        <f t="shared" si="396"/>
        <v>5063</v>
      </c>
      <c r="B5070" s="12" t="s">
        <v>411</v>
      </c>
      <c r="C5070" s="272">
        <v>45261</v>
      </c>
      <c r="D5070" s="272">
        <v>45275</v>
      </c>
      <c r="E5070" s="196">
        <f t="shared" si="395"/>
        <v>45268</v>
      </c>
      <c r="F5070" s="272">
        <v>45275</v>
      </c>
      <c r="G5070" s="272">
        <v>45279</v>
      </c>
      <c r="H5070" s="12" t="s">
        <v>156</v>
      </c>
      <c r="I5070" s="234">
        <v>108.08</v>
      </c>
      <c r="J5070" s="272">
        <v>45280</v>
      </c>
      <c r="K5070" s="17">
        <f t="shared" si="399"/>
        <v>11.5</v>
      </c>
      <c r="L5070" s="283">
        <f t="shared" si="397"/>
        <v>4.3956165669369116E-7</v>
      </c>
      <c r="M5070" s="22">
        <f t="shared" si="398"/>
        <v>5.0549590519774486E-6</v>
      </c>
    </row>
    <row r="5071" spans="1:13">
      <c r="A5071" s="16">
        <f t="shared" si="396"/>
        <v>5064</v>
      </c>
      <c r="B5071" s="12" t="s">
        <v>411</v>
      </c>
      <c r="C5071" s="272">
        <v>45261</v>
      </c>
      <c r="D5071" s="272">
        <v>45275</v>
      </c>
      <c r="E5071" s="196">
        <f t="shared" si="395"/>
        <v>45268</v>
      </c>
      <c r="F5071" s="272">
        <v>45275</v>
      </c>
      <c r="G5071" s="272">
        <v>45310</v>
      </c>
      <c r="H5071" s="12" t="s">
        <v>157</v>
      </c>
      <c r="I5071" s="234">
        <v>365.44</v>
      </c>
      <c r="J5071" s="272">
        <v>45313</v>
      </c>
      <c r="K5071" s="17">
        <f t="shared" si="399"/>
        <v>42.5</v>
      </c>
      <c r="L5071" s="283">
        <f t="shared" si="397"/>
        <v>1.4862454831804451E-6</v>
      </c>
      <c r="M5071" s="22">
        <f t="shared" si="398"/>
        <v>6.3165433035168917E-5</v>
      </c>
    </row>
    <row r="5072" spans="1:13">
      <c r="A5072" s="16">
        <f t="shared" si="396"/>
        <v>5065</v>
      </c>
      <c r="B5072" s="12" t="s">
        <v>411</v>
      </c>
      <c r="C5072" s="272">
        <v>45261</v>
      </c>
      <c r="D5072" s="272">
        <v>45275</v>
      </c>
      <c r="E5072" s="196">
        <f t="shared" si="395"/>
        <v>45268</v>
      </c>
      <c r="F5072" s="272">
        <v>45275</v>
      </c>
      <c r="G5072" s="272">
        <v>45321</v>
      </c>
      <c r="H5072" s="12" t="s">
        <v>158</v>
      </c>
      <c r="I5072" s="234">
        <v>444.47999999999996</v>
      </c>
      <c r="J5072" s="272">
        <v>45322</v>
      </c>
      <c r="K5072" s="17">
        <f t="shared" si="399"/>
        <v>53.5</v>
      </c>
      <c r="L5072" s="283">
        <f t="shared" si="397"/>
        <v>1.80770138015555E-6</v>
      </c>
      <c r="M5072" s="22">
        <f t="shared" si="398"/>
        <v>9.6712023838321919E-5</v>
      </c>
    </row>
    <row r="5073" spans="1:13">
      <c r="A5073" s="16">
        <f t="shared" si="396"/>
        <v>5066</v>
      </c>
      <c r="B5073" s="12" t="s">
        <v>411</v>
      </c>
      <c r="C5073" s="272">
        <v>45261</v>
      </c>
      <c r="D5073" s="272">
        <v>45275</v>
      </c>
      <c r="E5073" s="196">
        <f t="shared" si="395"/>
        <v>45268</v>
      </c>
      <c r="F5073" s="272">
        <v>45275</v>
      </c>
      <c r="G5073" s="272">
        <v>45275</v>
      </c>
      <c r="H5073" s="12" t="s">
        <v>167</v>
      </c>
      <c r="I5073" s="234">
        <v>40001.75</v>
      </c>
      <c r="J5073" s="272">
        <v>45278</v>
      </c>
      <c r="K5073" s="17">
        <f t="shared" si="399"/>
        <v>7.5</v>
      </c>
      <c r="L5073" s="283">
        <f t="shared" si="397"/>
        <v>1.6268722706001907E-4</v>
      </c>
      <c r="M5073" s="22">
        <f t="shared" si="398"/>
        <v>1.220154202950143E-3</v>
      </c>
    </row>
    <row r="5074" spans="1:13">
      <c r="A5074" s="16">
        <f t="shared" si="396"/>
        <v>5067</v>
      </c>
      <c r="B5074" s="12" t="s">
        <v>411</v>
      </c>
      <c r="C5074" s="272">
        <v>45261</v>
      </c>
      <c r="D5074" s="272">
        <v>45275</v>
      </c>
      <c r="E5074" s="196">
        <f t="shared" si="395"/>
        <v>45268</v>
      </c>
      <c r="F5074" s="272">
        <v>45275</v>
      </c>
      <c r="G5074" s="272">
        <v>45275</v>
      </c>
      <c r="H5074" s="12" t="s">
        <v>160</v>
      </c>
      <c r="I5074" s="234">
        <v>405235.36999999773</v>
      </c>
      <c r="J5074" s="272">
        <v>45278</v>
      </c>
      <c r="K5074" s="17">
        <f t="shared" si="399"/>
        <v>7.5</v>
      </c>
      <c r="L5074" s="283">
        <f t="shared" si="397"/>
        <v>1.6480933622139149E-3</v>
      </c>
      <c r="M5074" s="22">
        <f t="shared" si="398"/>
        <v>1.2360700216604362E-2</v>
      </c>
    </row>
    <row r="5075" spans="1:13">
      <c r="A5075" s="16">
        <f t="shared" si="396"/>
        <v>5068</v>
      </c>
      <c r="B5075" s="12" t="s">
        <v>411</v>
      </c>
      <c r="C5075" s="272">
        <v>45261</v>
      </c>
      <c r="D5075" s="272">
        <v>45275</v>
      </c>
      <c r="E5075" s="196">
        <f t="shared" si="395"/>
        <v>45268</v>
      </c>
      <c r="F5075" s="272">
        <v>45275</v>
      </c>
      <c r="G5075" s="272">
        <v>45275</v>
      </c>
      <c r="H5075" s="12" t="s">
        <v>159</v>
      </c>
      <c r="I5075" s="234">
        <v>405235.41999999771</v>
      </c>
      <c r="J5075" s="272">
        <v>45278</v>
      </c>
      <c r="K5075" s="17">
        <f t="shared" si="399"/>
        <v>7.5</v>
      </c>
      <c r="L5075" s="283">
        <f t="shared" si="397"/>
        <v>1.6480935655640522E-3</v>
      </c>
      <c r="M5075" s="22">
        <f t="shared" si="398"/>
        <v>1.2360701741730391E-2</v>
      </c>
    </row>
    <row r="5076" spans="1:13">
      <c r="A5076" s="16">
        <f t="shared" si="396"/>
        <v>5069</v>
      </c>
      <c r="B5076" s="12" t="s">
        <v>411</v>
      </c>
      <c r="C5076" s="272">
        <v>45261</v>
      </c>
      <c r="D5076" s="272">
        <v>45275</v>
      </c>
      <c r="E5076" s="196">
        <f t="shared" si="395"/>
        <v>45268</v>
      </c>
      <c r="F5076" s="272">
        <v>45275</v>
      </c>
      <c r="G5076" s="272">
        <v>45275</v>
      </c>
      <c r="H5076" s="12" t="s">
        <v>162</v>
      </c>
      <c r="I5076" s="234">
        <v>1255441.8400000008</v>
      </c>
      <c r="J5076" s="272">
        <v>45278</v>
      </c>
      <c r="K5076" s="17">
        <f t="shared" si="399"/>
        <v>7.5</v>
      </c>
      <c r="L5076" s="283">
        <f t="shared" si="397"/>
        <v>5.1058854096315354E-3</v>
      </c>
      <c r="M5076" s="22">
        <f t="shared" si="398"/>
        <v>3.8294140572236512E-2</v>
      </c>
    </row>
    <row r="5077" spans="1:13">
      <c r="A5077" s="16">
        <f t="shared" si="396"/>
        <v>5070</v>
      </c>
      <c r="B5077" s="12" t="s">
        <v>411</v>
      </c>
      <c r="C5077" s="272">
        <v>45261</v>
      </c>
      <c r="D5077" s="272">
        <v>45275</v>
      </c>
      <c r="E5077" s="196">
        <f t="shared" si="395"/>
        <v>45268</v>
      </c>
      <c r="F5077" s="272">
        <v>45275</v>
      </c>
      <c r="G5077" s="272">
        <v>45275</v>
      </c>
      <c r="H5077" s="12" t="s">
        <v>161</v>
      </c>
      <c r="I5077" s="234">
        <v>1255441.8500000008</v>
      </c>
      <c r="J5077" s="272">
        <v>45278</v>
      </c>
      <c r="K5077" s="17">
        <f t="shared" si="399"/>
        <v>7.5</v>
      </c>
      <c r="L5077" s="283">
        <f t="shared" si="397"/>
        <v>5.1058854503015626E-3</v>
      </c>
      <c r="M5077" s="22">
        <f t="shared" si="398"/>
        <v>3.8294140877261719E-2</v>
      </c>
    </row>
    <row r="5078" spans="1:13">
      <c r="A5078" s="16">
        <f t="shared" si="396"/>
        <v>5071</v>
      </c>
      <c r="B5078" s="12" t="s">
        <v>411</v>
      </c>
      <c r="C5078" s="272">
        <v>45261</v>
      </c>
      <c r="D5078" s="272">
        <v>45275</v>
      </c>
      <c r="E5078" s="196">
        <f t="shared" si="395"/>
        <v>45268</v>
      </c>
      <c r="F5078" s="272">
        <v>45275</v>
      </c>
      <c r="G5078" s="272">
        <v>45275</v>
      </c>
      <c r="H5078" s="12" t="s">
        <v>163</v>
      </c>
      <c r="I5078" s="234">
        <v>3535915.1199999964</v>
      </c>
      <c r="J5078" s="272">
        <v>45278</v>
      </c>
      <c r="K5078" s="17">
        <f t="shared" si="399"/>
        <v>7.5</v>
      </c>
      <c r="L5078" s="283">
        <f t="shared" si="397"/>
        <v>1.4380576499587993E-2</v>
      </c>
      <c r="M5078" s="22">
        <f t="shared" si="398"/>
        <v>0.10785432374690995</v>
      </c>
    </row>
    <row r="5079" spans="1:13">
      <c r="A5079" s="16">
        <f t="shared" si="396"/>
        <v>5072</v>
      </c>
      <c r="B5079" s="12" t="s">
        <v>411</v>
      </c>
      <c r="C5079" s="272">
        <v>45261</v>
      </c>
      <c r="D5079" s="272">
        <v>45275</v>
      </c>
      <c r="E5079" s="196">
        <f t="shared" si="395"/>
        <v>45268</v>
      </c>
      <c r="F5079" s="272">
        <v>45275</v>
      </c>
      <c r="G5079" s="272">
        <v>45321</v>
      </c>
      <c r="H5079" s="12" t="s">
        <v>152</v>
      </c>
      <c r="I5079" s="234">
        <v>143.49</v>
      </c>
      <c r="J5079" s="272">
        <v>45322</v>
      </c>
      <c r="K5079" s="17">
        <f t="shared" si="399"/>
        <v>53.5</v>
      </c>
      <c r="L5079" s="283">
        <f t="shared" si="397"/>
        <v>5.8357422389875786E-7</v>
      </c>
      <c r="M5079" s="22">
        <f t="shared" si="398"/>
        <v>3.1221220978583547E-5</v>
      </c>
    </row>
    <row r="5080" spans="1:13">
      <c r="A5080" s="16">
        <f t="shared" si="396"/>
        <v>5073</v>
      </c>
      <c r="B5080" s="12" t="s">
        <v>411</v>
      </c>
      <c r="C5080" s="272">
        <v>45261</v>
      </c>
      <c r="D5080" s="272">
        <v>45275</v>
      </c>
      <c r="E5080" s="196">
        <f t="shared" si="395"/>
        <v>45268</v>
      </c>
      <c r="F5080" s="272">
        <v>45275</v>
      </c>
      <c r="G5080" s="272">
        <v>45321</v>
      </c>
      <c r="H5080" s="12" t="s">
        <v>165</v>
      </c>
      <c r="I5080" s="234">
        <v>8.9599999999999991</v>
      </c>
      <c r="J5080" s="272">
        <v>45322</v>
      </c>
      <c r="K5080" s="17">
        <f t="shared" si="399"/>
        <v>53.5</v>
      </c>
      <c r="L5080" s="283">
        <f t="shared" si="397"/>
        <v>3.6440344596368176E-8</v>
      </c>
      <c r="M5080" s="22">
        <f t="shared" si="398"/>
        <v>1.9495584359056972E-6</v>
      </c>
    </row>
    <row r="5081" spans="1:13">
      <c r="A5081" s="16">
        <f t="shared" si="396"/>
        <v>5074</v>
      </c>
      <c r="B5081" s="12" t="s">
        <v>411</v>
      </c>
      <c r="C5081" s="272">
        <v>45261</v>
      </c>
      <c r="D5081" s="272">
        <v>45275</v>
      </c>
      <c r="E5081" s="196">
        <f t="shared" si="395"/>
        <v>45268</v>
      </c>
      <c r="F5081" s="272">
        <v>45275</v>
      </c>
      <c r="G5081" s="272">
        <v>45310</v>
      </c>
      <c r="H5081" s="12" t="s">
        <v>157</v>
      </c>
      <c r="I5081" s="234">
        <v>184.66</v>
      </c>
      <c r="J5081" s="272">
        <v>45313</v>
      </c>
      <c r="K5081" s="17">
        <f t="shared" si="399"/>
        <v>42.5</v>
      </c>
      <c r="L5081" s="283">
        <f t="shared" si="397"/>
        <v>7.5101272691577548E-7</v>
      </c>
      <c r="M5081" s="22">
        <f t="shared" si="398"/>
        <v>3.1918040893920461E-5</v>
      </c>
    </row>
    <row r="5082" spans="1:13">
      <c r="A5082" s="16">
        <f t="shared" si="396"/>
        <v>5075</v>
      </c>
      <c r="B5082" s="12" t="s">
        <v>411</v>
      </c>
      <c r="C5082" s="272">
        <v>45261</v>
      </c>
      <c r="D5082" s="272">
        <v>45275</v>
      </c>
      <c r="E5082" s="196">
        <f t="shared" si="395"/>
        <v>45268</v>
      </c>
      <c r="F5082" s="272">
        <v>45275</v>
      </c>
      <c r="G5082" s="272">
        <v>45321</v>
      </c>
      <c r="H5082" s="12" t="s">
        <v>156</v>
      </c>
      <c r="I5082" s="234">
        <v>183.16</v>
      </c>
      <c r="J5082" s="272">
        <v>45322</v>
      </c>
      <c r="K5082" s="17">
        <f t="shared" si="399"/>
        <v>53.5</v>
      </c>
      <c r="L5082" s="283">
        <f t="shared" si="397"/>
        <v>7.4491222279807987E-7</v>
      </c>
      <c r="M5082" s="22">
        <f t="shared" si="398"/>
        <v>3.9852803919697275E-5</v>
      </c>
    </row>
    <row r="5083" spans="1:13">
      <c r="A5083" s="16">
        <f t="shared" si="396"/>
        <v>5076</v>
      </c>
      <c r="B5083" s="12" t="s">
        <v>411</v>
      </c>
      <c r="C5083" s="272">
        <v>45261</v>
      </c>
      <c r="D5083" s="272">
        <v>45275</v>
      </c>
      <c r="E5083" s="196">
        <f t="shared" si="395"/>
        <v>45268</v>
      </c>
      <c r="F5083" s="272">
        <v>45275</v>
      </c>
      <c r="G5083" s="272">
        <v>45321</v>
      </c>
      <c r="H5083" s="12" t="s">
        <v>152</v>
      </c>
      <c r="I5083" s="234">
        <v>7.66</v>
      </c>
      <c r="J5083" s="272">
        <v>45322</v>
      </c>
      <c r="K5083" s="17">
        <f t="shared" si="399"/>
        <v>53.5</v>
      </c>
      <c r="L5083" s="283">
        <f t="shared" si="397"/>
        <v>3.1153241027698694E-8</v>
      </c>
      <c r="M5083" s="22">
        <f t="shared" si="398"/>
        <v>1.6666983949818801E-6</v>
      </c>
    </row>
    <row r="5084" spans="1:13">
      <c r="A5084" s="16">
        <f t="shared" si="396"/>
        <v>5077</v>
      </c>
      <c r="B5084" s="12" t="s">
        <v>411</v>
      </c>
      <c r="C5084" s="272">
        <v>45261</v>
      </c>
      <c r="D5084" s="272">
        <v>45275</v>
      </c>
      <c r="E5084" s="196">
        <f t="shared" si="395"/>
        <v>45268</v>
      </c>
      <c r="F5084" s="272">
        <v>45275</v>
      </c>
      <c r="G5084" s="272">
        <v>45321</v>
      </c>
      <c r="H5084" s="12" t="s">
        <v>152</v>
      </c>
      <c r="I5084" s="234">
        <v>68.099999999999994</v>
      </c>
      <c r="J5084" s="272">
        <v>45322</v>
      </c>
      <c r="K5084" s="17">
        <f t="shared" si="399"/>
        <v>53.5</v>
      </c>
      <c r="L5084" s="283">
        <f t="shared" si="397"/>
        <v>2.7696288694337866E-7</v>
      </c>
      <c r="M5084" s="22">
        <f t="shared" si="398"/>
        <v>1.4817514451470758E-5</v>
      </c>
    </row>
    <row r="5085" spans="1:13">
      <c r="A5085" s="16">
        <f t="shared" si="396"/>
        <v>5078</v>
      </c>
      <c r="B5085" s="12" t="s">
        <v>411</v>
      </c>
      <c r="C5085" s="272">
        <v>45261</v>
      </c>
      <c r="D5085" s="272">
        <v>45275</v>
      </c>
      <c r="E5085" s="196">
        <f t="shared" si="395"/>
        <v>45268</v>
      </c>
      <c r="F5085" s="272">
        <v>45275</v>
      </c>
      <c r="G5085" s="272">
        <v>45310</v>
      </c>
      <c r="H5085" s="12" t="s">
        <v>157</v>
      </c>
      <c r="I5085" s="234">
        <v>294.08999999999997</v>
      </c>
      <c r="J5085" s="272">
        <v>45313</v>
      </c>
      <c r="K5085" s="17">
        <f t="shared" si="399"/>
        <v>42.5</v>
      </c>
      <c r="L5085" s="283">
        <f t="shared" si="397"/>
        <v>1.1960648373153926E-6</v>
      </c>
      <c r="M5085" s="22">
        <f t="shared" si="398"/>
        <v>5.0832755585904185E-5</v>
      </c>
    </row>
    <row r="5086" spans="1:13">
      <c r="A5086" s="16">
        <f t="shared" si="396"/>
        <v>5079</v>
      </c>
      <c r="B5086" s="12" t="s">
        <v>411</v>
      </c>
      <c r="C5086" s="272">
        <v>45261</v>
      </c>
      <c r="D5086" s="272">
        <v>45275</v>
      </c>
      <c r="E5086" s="196">
        <f t="shared" si="395"/>
        <v>45268</v>
      </c>
      <c r="F5086" s="272">
        <v>45275</v>
      </c>
      <c r="G5086" s="272">
        <v>45321</v>
      </c>
      <c r="H5086" s="12" t="s">
        <v>152</v>
      </c>
      <c r="I5086" s="234">
        <v>58.95</v>
      </c>
      <c r="J5086" s="272">
        <v>45322</v>
      </c>
      <c r="K5086" s="17">
        <f t="shared" si="399"/>
        <v>53.5</v>
      </c>
      <c r="L5086" s="283">
        <f t="shared" si="397"/>
        <v>2.3974981182543574E-7</v>
      </c>
      <c r="M5086" s="22">
        <f t="shared" si="398"/>
        <v>1.2826614932660812E-5</v>
      </c>
    </row>
    <row r="5087" spans="1:13">
      <c r="A5087" s="16">
        <f t="shared" si="396"/>
        <v>5080</v>
      </c>
      <c r="B5087" s="12" t="s">
        <v>411</v>
      </c>
      <c r="C5087" s="272">
        <v>45261</v>
      </c>
      <c r="D5087" s="272">
        <v>45275</v>
      </c>
      <c r="E5087" s="196">
        <f t="shared" si="395"/>
        <v>45268</v>
      </c>
      <c r="F5087" s="272">
        <v>45275</v>
      </c>
      <c r="G5087" s="272">
        <v>45310</v>
      </c>
      <c r="H5087" s="12" t="s">
        <v>157</v>
      </c>
      <c r="I5087" s="234">
        <v>430.70000000000005</v>
      </c>
      <c r="J5087" s="272">
        <v>45313</v>
      </c>
      <c r="K5087" s="17">
        <f t="shared" si="399"/>
        <v>42.5</v>
      </c>
      <c r="L5087" s="283">
        <f t="shared" si="397"/>
        <v>1.7516580823276536E-6</v>
      </c>
      <c r="M5087" s="22">
        <f t="shared" si="398"/>
        <v>7.4445468498925279E-5</v>
      </c>
    </row>
    <row r="5088" spans="1:13">
      <c r="A5088" s="16">
        <f t="shared" si="396"/>
        <v>5081</v>
      </c>
      <c r="B5088" s="12" t="s">
        <v>411</v>
      </c>
      <c r="C5088" s="272">
        <v>45261</v>
      </c>
      <c r="D5088" s="272">
        <v>45275</v>
      </c>
      <c r="E5088" s="196">
        <f t="shared" si="395"/>
        <v>45268</v>
      </c>
      <c r="F5088" s="272">
        <v>45275</v>
      </c>
      <c r="G5088" s="272">
        <v>45321</v>
      </c>
      <c r="H5088" s="12" t="s">
        <v>154</v>
      </c>
      <c r="I5088" s="234">
        <v>30.23</v>
      </c>
      <c r="J5088" s="272">
        <v>45322</v>
      </c>
      <c r="K5088" s="17">
        <f t="shared" si="399"/>
        <v>53.5</v>
      </c>
      <c r="L5088" s="283">
        <f t="shared" si="397"/>
        <v>1.2294549298529131E-7</v>
      </c>
      <c r="M5088" s="22">
        <f t="shared" si="398"/>
        <v>6.5775838747130849E-6</v>
      </c>
    </row>
    <row r="5089" spans="1:13">
      <c r="A5089" s="16">
        <f t="shared" si="396"/>
        <v>5082</v>
      </c>
      <c r="B5089" s="12" t="s">
        <v>411</v>
      </c>
      <c r="C5089" s="272">
        <v>45261</v>
      </c>
      <c r="D5089" s="272">
        <v>45275</v>
      </c>
      <c r="E5089" s="196">
        <f t="shared" si="395"/>
        <v>45268</v>
      </c>
      <c r="F5089" s="272">
        <v>45275</v>
      </c>
      <c r="G5089" s="272">
        <v>45303</v>
      </c>
      <c r="H5089" s="12" t="s">
        <v>164</v>
      </c>
      <c r="I5089" s="234">
        <v>228.17</v>
      </c>
      <c r="J5089" s="272">
        <v>45307</v>
      </c>
      <c r="K5089" s="17">
        <f t="shared" si="399"/>
        <v>35.5</v>
      </c>
      <c r="L5089" s="283">
        <f t="shared" si="397"/>
        <v>9.2796801635639819E-7</v>
      </c>
      <c r="M5089" s="22">
        <f t="shared" si="398"/>
        <v>3.2942864580652138E-5</v>
      </c>
    </row>
    <row r="5090" spans="1:13">
      <c r="A5090" s="16">
        <f t="shared" si="396"/>
        <v>5083</v>
      </c>
      <c r="B5090" s="12" t="s">
        <v>411</v>
      </c>
      <c r="C5090" s="272">
        <v>45261</v>
      </c>
      <c r="D5090" s="272">
        <v>45275</v>
      </c>
      <c r="E5090" s="196">
        <f t="shared" si="395"/>
        <v>45268</v>
      </c>
      <c r="F5090" s="272">
        <v>45275</v>
      </c>
      <c r="G5090" s="272">
        <v>45303</v>
      </c>
      <c r="H5090" s="12" t="s">
        <v>166</v>
      </c>
      <c r="I5090" s="234">
        <v>1348</v>
      </c>
      <c r="J5090" s="272">
        <v>45307</v>
      </c>
      <c r="K5090" s="17">
        <f t="shared" si="399"/>
        <v>35.5</v>
      </c>
      <c r="L5090" s="283">
        <f t="shared" si="397"/>
        <v>5.4823197004357484E-6</v>
      </c>
      <c r="M5090" s="22">
        <f t="shared" si="398"/>
        <v>1.9462234936546907E-4</v>
      </c>
    </row>
    <row r="5091" spans="1:13">
      <c r="A5091" s="16">
        <f t="shared" si="396"/>
        <v>5084</v>
      </c>
      <c r="B5091" s="12" t="s">
        <v>411</v>
      </c>
      <c r="C5091" s="272">
        <v>45261</v>
      </c>
      <c r="D5091" s="272">
        <v>45275</v>
      </c>
      <c r="E5091" s="196">
        <f t="shared" si="395"/>
        <v>45268</v>
      </c>
      <c r="F5091" s="272">
        <v>45275</v>
      </c>
      <c r="G5091" s="272">
        <v>45310</v>
      </c>
      <c r="H5091" s="12" t="s">
        <v>154</v>
      </c>
      <c r="I5091" s="234">
        <v>941.12000000000012</v>
      </c>
      <c r="J5091" s="272">
        <v>45313</v>
      </c>
      <c r="K5091" s="17">
        <f t="shared" si="399"/>
        <v>42.5</v>
      </c>
      <c r="L5091" s="283">
        <f t="shared" si="397"/>
        <v>3.8275376234971008E-6</v>
      </c>
      <c r="M5091" s="22">
        <f t="shared" si="398"/>
        <v>1.6267034899862678E-4</v>
      </c>
    </row>
    <row r="5092" spans="1:13">
      <c r="A5092" s="16">
        <f t="shared" si="396"/>
        <v>5085</v>
      </c>
      <c r="B5092" s="12" t="s">
        <v>411</v>
      </c>
      <c r="C5092" s="272">
        <v>45261</v>
      </c>
      <c r="D5092" s="272">
        <v>45275</v>
      </c>
      <c r="E5092" s="196">
        <f t="shared" si="395"/>
        <v>45268</v>
      </c>
      <c r="F5092" s="272">
        <v>45275</v>
      </c>
      <c r="G5092" s="272">
        <v>45310</v>
      </c>
      <c r="H5092" s="12" t="s">
        <v>157</v>
      </c>
      <c r="I5092" s="234">
        <v>1582.9599999999998</v>
      </c>
      <c r="J5092" s="272">
        <v>45313</v>
      </c>
      <c r="K5092" s="17">
        <f t="shared" si="399"/>
        <v>42.5</v>
      </c>
      <c r="L5092" s="283">
        <f t="shared" si="397"/>
        <v>6.4379026654315815E-6</v>
      </c>
      <c r="M5092" s="22">
        <f t="shared" si="398"/>
        <v>2.7361086328084224E-4</v>
      </c>
    </row>
    <row r="5093" spans="1:13">
      <c r="A5093" s="16">
        <f t="shared" si="396"/>
        <v>5086</v>
      </c>
      <c r="B5093" s="12" t="s">
        <v>411</v>
      </c>
      <c r="C5093" s="272">
        <v>45261</v>
      </c>
      <c r="D5093" s="272">
        <v>45275</v>
      </c>
      <c r="E5093" s="196">
        <f t="shared" ref="E5093:E5156" si="400">AVERAGE(C5093:D5093)</f>
        <v>45268</v>
      </c>
      <c r="F5093" s="272">
        <v>45275</v>
      </c>
      <c r="G5093" s="272">
        <v>45310</v>
      </c>
      <c r="H5093" s="12" t="s">
        <v>157</v>
      </c>
      <c r="I5093" s="234">
        <v>74.44</v>
      </c>
      <c r="J5093" s="272">
        <v>45313</v>
      </c>
      <c r="K5093" s="17">
        <f t="shared" si="399"/>
        <v>42.5</v>
      </c>
      <c r="L5093" s="283">
        <f t="shared" si="397"/>
        <v>3.0274768434750527E-7</v>
      </c>
      <c r="M5093" s="22">
        <f t="shared" si="398"/>
        <v>1.2866776584768975E-5</v>
      </c>
    </row>
    <row r="5094" spans="1:13">
      <c r="A5094" s="16">
        <f t="shared" si="396"/>
        <v>5087</v>
      </c>
      <c r="B5094" s="12" t="s">
        <v>411</v>
      </c>
      <c r="C5094" s="272">
        <v>45261</v>
      </c>
      <c r="D5094" s="272">
        <v>45275</v>
      </c>
      <c r="E5094" s="196">
        <f t="shared" si="400"/>
        <v>45268</v>
      </c>
      <c r="F5094" s="272">
        <v>45275</v>
      </c>
      <c r="G5094" s="272">
        <v>45310</v>
      </c>
      <c r="H5094" s="12" t="s">
        <v>157</v>
      </c>
      <c r="I5094" s="234">
        <v>691.99</v>
      </c>
      <c r="J5094" s="272">
        <v>45313</v>
      </c>
      <c r="K5094" s="17">
        <f t="shared" si="399"/>
        <v>42.5</v>
      </c>
      <c r="L5094" s="283">
        <f t="shared" si="397"/>
        <v>2.8143252296027696E-6</v>
      </c>
      <c r="M5094" s="22">
        <f t="shared" si="398"/>
        <v>1.1960882225811771E-4</v>
      </c>
    </row>
    <row r="5095" spans="1:13">
      <c r="A5095" s="16">
        <f t="shared" si="396"/>
        <v>5088</v>
      </c>
      <c r="B5095" s="12" t="s">
        <v>411</v>
      </c>
      <c r="C5095" s="272">
        <v>45261</v>
      </c>
      <c r="D5095" s="272">
        <v>45275</v>
      </c>
      <c r="E5095" s="196">
        <f t="shared" si="400"/>
        <v>45268</v>
      </c>
      <c r="F5095" s="272">
        <v>45275</v>
      </c>
      <c r="G5095" s="272">
        <v>45303</v>
      </c>
      <c r="H5095" s="12" t="s">
        <v>153</v>
      </c>
      <c r="I5095" s="234">
        <v>37.82</v>
      </c>
      <c r="J5095" s="272">
        <v>45307</v>
      </c>
      <c r="K5095" s="17">
        <f t="shared" si="399"/>
        <v>35.5</v>
      </c>
      <c r="L5095" s="283">
        <f t="shared" si="397"/>
        <v>1.5381404382083088E-7</v>
      </c>
      <c r="M5095" s="22">
        <f t="shared" si="398"/>
        <v>5.4603985556394965E-6</v>
      </c>
    </row>
    <row r="5096" spans="1:13">
      <c r="A5096" s="16">
        <f t="shared" si="396"/>
        <v>5089</v>
      </c>
      <c r="B5096" s="12" t="s">
        <v>411</v>
      </c>
      <c r="C5096" s="272">
        <v>45261</v>
      </c>
      <c r="D5096" s="272">
        <v>45275</v>
      </c>
      <c r="E5096" s="196">
        <f t="shared" si="400"/>
        <v>45268</v>
      </c>
      <c r="F5096" s="272">
        <v>45275</v>
      </c>
      <c r="G5096" s="272">
        <v>45279</v>
      </c>
      <c r="H5096" s="12" t="s">
        <v>152</v>
      </c>
      <c r="I5096" s="234">
        <v>81.37</v>
      </c>
      <c r="J5096" s="272">
        <v>45280</v>
      </c>
      <c r="K5096" s="17">
        <f t="shared" si="399"/>
        <v>11.5</v>
      </c>
      <c r="L5096" s="283">
        <f t="shared" si="397"/>
        <v>3.3093201337125884E-7</v>
      </c>
      <c r="M5096" s="22">
        <f t="shared" si="398"/>
        <v>3.8057181537694768E-6</v>
      </c>
    </row>
    <row r="5097" spans="1:13">
      <c r="A5097" s="16">
        <f t="shared" si="396"/>
        <v>5090</v>
      </c>
      <c r="B5097" s="12" t="s">
        <v>411</v>
      </c>
      <c r="C5097" s="272">
        <v>45261</v>
      </c>
      <c r="D5097" s="272">
        <v>45275</v>
      </c>
      <c r="E5097" s="196">
        <f t="shared" si="400"/>
        <v>45268</v>
      </c>
      <c r="F5097" s="272">
        <v>45275</v>
      </c>
      <c r="G5097" s="272">
        <v>45310</v>
      </c>
      <c r="H5097" s="12" t="s">
        <v>154</v>
      </c>
      <c r="I5097" s="234">
        <v>52.07</v>
      </c>
      <c r="J5097" s="272">
        <v>45313</v>
      </c>
      <c r="K5097" s="17">
        <f t="shared" si="399"/>
        <v>42.5</v>
      </c>
      <c r="L5097" s="283">
        <f t="shared" si="397"/>
        <v>2.1176883293893874E-7</v>
      </c>
      <c r="M5097" s="22">
        <f t="shared" si="398"/>
        <v>9.0001753999048972E-6</v>
      </c>
    </row>
    <row r="5098" spans="1:13">
      <c r="A5098" s="16">
        <f t="shared" si="396"/>
        <v>5091</v>
      </c>
      <c r="B5098" s="12" t="s">
        <v>411</v>
      </c>
      <c r="C5098" s="272">
        <v>45261</v>
      </c>
      <c r="D5098" s="272">
        <v>45275</v>
      </c>
      <c r="E5098" s="196">
        <f t="shared" si="400"/>
        <v>45268</v>
      </c>
      <c r="F5098" s="272">
        <v>45275</v>
      </c>
      <c r="G5098" s="272">
        <v>45310</v>
      </c>
      <c r="H5098" s="12" t="s">
        <v>157</v>
      </c>
      <c r="I5098" s="234">
        <v>1900.27</v>
      </c>
      <c r="J5098" s="272">
        <v>45313</v>
      </c>
      <c r="K5098" s="17">
        <f t="shared" si="399"/>
        <v>42.5</v>
      </c>
      <c r="L5098" s="283">
        <f t="shared" si="397"/>
        <v>7.7284033064889027E-6</v>
      </c>
      <c r="M5098" s="22">
        <f t="shared" si="398"/>
        <v>3.2845714052577834E-4</v>
      </c>
    </row>
    <row r="5099" spans="1:13">
      <c r="A5099" s="16">
        <f t="shared" si="396"/>
        <v>5092</v>
      </c>
      <c r="B5099" s="12" t="s">
        <v>411</v>
      </c>
      <c r="C5099" s="272">
        <v>45261</v>
      </c>
      <c r="D5099" s="272">
        <v>45275</v>
      </c>
      <c r="E5099" s="196">
        <f t="shared" si="400"/>
        <v>45268</v>
      </c>
      <c r="F5099" s="272">
        <v>45275</v>
      </c>
      <c r="G5099" s="272">
        <v>45279</v>
      </c>
      <c r="H5099" s="12" t="s">
        <v>152</v>
      </c>
      <c r="I5099" s="234">
        <v>27.73</v>
      </c>
      <c r="J5099" s="272">
        <v>45280</v>
      </c>
      <c r="K5099" s="17">
        <f t="shared" si="399"/>
        <v>11.5</v>
      </c>
      <c r="L5099" s="283">
        <f t="shared" si="397"/>
        <v>1.1277798612246537E-7</v>
      </c>
      <c r="M5099" s="22">
        <f t="shared" si="398"/>
        <v>1.2969468404083517E-6</v>
      </c>
    </row>
    <row r="5100" spans="1:13">
      <c r="A5100" s="16">
        <f t="shared" si="396"/>
        <v>5093</v>
      </c>
      <c r="B5100" s="12" t="s">
        <v>411</v>
      </c>
      <c r="C5100" s="272">
        <v>45261</v>
      </c>
      <c r="D5100" s="272">
        <v>45275</v>
      </c>
      <c r="E5100" s="196">
        <f t="shared" si="400"/>
        <v>45268</v>
      </c>
      <c r="F5100" s="272">
        <v>45275</v>
      </c>
      <c r="G5100" s="272">
        <v>45279</v>
      </c>
      <c r="H5100" s="12" t="s">
        <v>156</v>
      </c>
      <c r="I5100" s="234">
        <v>190.51</v>
      </c>
      <c r="J5100" s="272">
        <v>45280</v>
      </c>
      <c r="K5100" s="17">
        <f t="shared" si="399"/>
        <v>11.5</v>
      </c>
      <c r="L5100" s="283">
        <f t="shared" si="397"/>
        <v>7.7480469297478812E-7</v>
      </c>
      <c r="M5100" s="22">
        <f t="shared" si="398"/>
        <v>8.9102539692100636E-6</v>
      </c>
    </row>
    <row r="5101" spans="1:13">
      <c r="A5101" s="16">
        <f t="shared" si="396"/>
        <v>5094</v>
      </c>
      <c r="B5101" s="12" t="s">
        <v>411</v>
      </c>
      <c r="C5101" s="272">
        <v>45261</v>
      </c>
      <c r="D5101" s="272">
        <v>45275</v>
      </c>
      <c r="E5101" s="196">
        <f t="shared" si="400"/>
        <v>45268</v>
      </c>
      <c r="F5101" s="272">
        <v>45275</v>
      </c>
      <c r="G5101" s="272">
        <v>45310</v>
      </c>
      <c r="H5101" s="12" t="s">
        <v>157</v>
      </c>
      <c r="I5101" s="234">
        <v>404.98</v>
      </c>
      <c r="J5101" s="272">
        <v>45313</v>
      </c>
      <c r="K5101" s="17">
        <f t="shared" si="399"/>
        <v>42.5</v>
      </c>
      <c r="L5101" s="283">
        <f t="shared" si="397"/>
        <v>1.6470547717229003E-6</v>
      </c>
      <c r="M5101" s="22">
        <f t="shared" si="398"/>
        <v>6.9999827798223257E-5</v>
      </c>
    </row>
    <row r="5102" spans="1:13">
      <c r="A5102" s="16">
        <f t="shared" si="396"/>
        <v>5095</v>
      </c>
      <c r="B5102" s="12" t="s">
        <v>411</v>
      </c>
      <c r="C5102" s="272">
        <v>45261</v>
      </c>
      <c r="D5102" s="272">
        <v>45275</v>
      </c>
      <c r="E5102" s="196">
        <f t="shared" si="400"/>
        <v>45268</v>
      </c>
      <c r="F5102" s="272">
        <v>45275</v>
      </c>
      <c r="G5102" s="272">
        <v>45310</v>
      </c>
      <c r="H5102" s="12" t="s">
        <v>157</v>
      </c>
      <c r="I5102" s="234">
        <v>121.61</v>
      </c>
      <c r="J5102" s="272">
        <v>45313</v>
      </c>
      <c r="K5102" s="17">
        <f t="shared" si="399"/>
        <v>42.5</v>
      </c>
      <c r="L5102" s="283">
        <f t="shared" si="397"/>
        <v>4.9458820383530522E-7</v>
      </c>
      <c r="M5102" s="22">
        <f t="shared" si="398"/>
        <v>2.101999866300047E-5</v>
      </c>
    </row>
    <row r="5103" spans="1:13">
      <c r="A5103" s="16">
        <f t="shared" si="396"/>
        <v>5096</v>
      </c>
      <c r="B5103" s="12" t="s">
        <v>411</v>
      </c>
      <c r="C5103" s="272">
        <v>45261</v>
      </c>
      <c r="D5103" s="272">
        <v>45275</v>
      </c>
      <c r="E5103" s="196">
        <f t="shared" si="400"/>
        <v>45268</v>
      </c>
      <c r="F5103" s="272">
        <v>45275</v>
      </c>
      <c r="G5103" s="272">
        <v>45279</v>
      </c>
      <c r="H5103" s="12" t="s">
        <v>152</v>
      </c>
      <c r="I5103" s="234">
        <v>39.97</v>
      </c>
      <c r="J5103" s="272">
        <v>45280</v>
      </c>
      <c r="K5103" s="17">
        <f t="shared" si="399"/>
        <v>11.5</v>
      </c>
      <c r="L5103" s="283">
        <f t="shared" si="397"/>
        <v>1.6255809972286118E-7</v>
      </c>
      <c r="M5103" s="22">
        <f t="shared" si="398"/>
        <v>1.8694181468129037E-6</v>
      </c>
    </row>
    <row r="5104" spans="1:13">
      <c r="A5104" s="16">
        <f t="shared" si="396"/>
        <v>5097</v>
      </c>
      <c r="B5104" s="12" t="s">
        <v>411</v>
      </c>
      <c r="C5104" s="272">
        <v>45261</v>
      </c>
      <c r="D5104" s="272">
        <v>45275</v>
      </c>
      <c r="E5104" s="196">
        <f t="shared" si="400"/>
        <v>45268</v>
      </c>
      <c r="F5104" s="272">
        <v>45275</v>
      </c>
      <c r="G5104" s="272">
        <v>45279</v>
      </c>
      <c r="H5104" s="12" t="s">
        <v>156</v>
      </c>
      <c r="I5104" s="234">
        <v>143.97</v>
      </c>
      <c r="J5104" s="272">
        <v>45280</v>
      </c>
      <c r="K5104" s="17">
        <f t="shared" si="399"/>
        <v>11.5</v>
      </c>
      <c r="L5104" s="283">
        <f t="shared" si="397"/>
        <v>5.8552638521642046E-7</v>
      </c>
      <c r="M5104" s="22">
        <f t="shared" si="398"/>
        <v>6.7335534299888353E-6</v>
      </c>
    </row>
    <row r="5105" spans="1:13">
      <c r="A5105" s="16">
        <f t="shared" si="396"/>
        <v>5098</v>
      </c>
      <c r="B5105" s="12" t="s">
        <v>411</v>
      </c>
      <c r="C5105" s="272">
        <v>45261</v>
      </c>
      <c r="D5105" s="272">
        <v>45275</v>
      </c>
      <c r="E5105" s="196">
        <f t="shared" si="400"/>
        <v>45268</v>
      </c>
      <c r="F5105" s="272">
        <v>45275</v>
      </c>
      <c r="G5105" s="272">
        <v>45310</v>
      </c>
      <c r="H5105" s="12" t="s">
        <v>154</v>
      </c>
      <c r="I5105" s="234">
        <v>673.12000000000012</v>
      </c>
      <c r="J5105" s="272">
        <v>45313</v>
      </c>
      <c r="K5105" s="17">
        <f t="shared" si="399"/>
        <v>42.5</v>
      </c>
      <c r="L5105" s="283">
        <f t="shared" si="397"/>
        <v>2.7375808878021602E-6</v>
      </c>
      <c r="M5105" s="22">
        <f t="shared" si="398"/>
        <v>1.163471877315918E-4</v>
      </c>
    </row>
    <row r="5106" spans="1:13">
      <c r="A5106" s="16">
        <f t="shared" si="396"/>
        <v>5099</v>
      </c>
      <c r="B5106" s="12" t="s">
        <v>411</v>
      </c>
      <c r="C5106" s="272">
        <v>45261</v>
      </c>
      <c r="D5106" s="272">
        <v>45275</v>
      </c>
      <c r="E5106" s="196">
        <f t="shared" si="400"/>
        <v>45268</v>
      </c>
      <c r="F5106" s="272">
        <v>45275</v>
      </c>
      <c r="G5106" s="272">
        <v>45310</v>
      </c>
      <c r="H5106" s="12" t="s">
        <v>157</v>
      </c>
      <c r="I5106" s="234">
        <v>9797.2699999999986</v>
      </c>
      <c r="J5106" s="272">
        <v>45313</v>
      </c>
      <c r="K5106" s="17">
        <f t="shared" si="399"/>
        <v>42.5</v>
      </c>
      <c r="L5106" s="283">
        <f t="shared" si="397"/>
        <v>3.9845523984783489E-5</v>
      </c>
      <c r="M5106" s="22">
        <f t="shared" si="398"/>
        <v>1.6934347693532983E-3</v>
      </c>
    </row>
    <row r="5107" spans="1:13">
      <c r="A5107" s="16">
        <f t="shared" si="396"/>
        <v>5100</v>
      </c>
      <c r="B5107" s="12" t="s">
        <v>411</v>
      </c>
      <c r="C5107" s="272">
        <v>45261</v>
      </c>
      <c r="D5107" s="272">
        <v>45275</v>
      </c>
      <c r="E5107" s="196">
        <f t="shared" si="400"/>
        <v>45268</v>
      </c>
      <c r="F5107" s="272">
        <v>45275</v>
      </c>
      <c r="G5107" s="272">
        <v>45310</v>
      </c>
      <c r="H5107" s="12" t="s">
        <v>157</v>
      </c>
      <c r="I5107" s="234">
        <v>150.24</v>
      </c>
      <c r="J5107" s="272">
        <v>45313</v>
      </c>
      <c r="K5107" s="17">
        <f t="shared" si="399"/>
        <v>42.5</v>
      </c>
      <c r="L5107" s="283">
        <f t="shared" si="397"/>
        <v>6.1102649242838789E-7</v>
      </c>
      <c r="M5107" s="22">
        <f t="shared" si="398"/>
        <v>2.5968625928206485E-5</v>
      </c>
    </row>
    <row r="5108" spans="1:13">
      <c r="A5108" s="16">
        <f t="shared" si="396"/>
        <v>5101</v>
      </c>
      <c r="B5108" s="12" t="s">
        <v>411</v>
      </c>
      <c r="C5108" s="272">
        <v>45261</v>
      </c>
      <c r="D5108" s="272">
        <v>45275</v>
      </c>
      <c r="E5108" s="196">
        <f t="shared" si="400"/>
        <v>45268</v>
      </c>
      <c r="F5108" s="272">
        <v>45275</v>
      </c>
      <c r="G5108" s="272">
        <v>45321</v>
      </c>
      <c r="H5108" s="12" t="s">
        <v>152</v>
      </c>
      <c r="I5108" s="234">
        <v>21.53</v>
      </c>
      <c r="J5108" s="272">
        <v>45322</v>
      </c>
      <c r="K5108" s="17">
        <f t="shared" si="399"/>
        <v>53.5</v>
      </c>
      <c r="L5108" s="283">
        <f t="shared" si="397"/>
        <v>8.7562569102657031E-8</v>
      </c>
      <c r="M5108" s="22">
        <f t="shared" si="398"/>
        <v>4.6845974469921511E-6</v>
      </c>
    </row>
    <row r="5109" spans="1:13">
      <c r="A5109" s="16">
        <f t="shared" si="396"/>
        <v>5102</v>
      </c>
      <c r="B5109" s="12" t="s">
        <v>411</v>
      </c>
      <c r="C5109" s="272">
        <v>45261</v>
      </c>
      <c r="D5109" s="272">
        <v>45275</v>
      </c>
      <c r="E5109" s="196">
        <f t="shared" si="400"/>
        <v>45268</v>
      </c>
      <c r="F5109" s="272">
        <v>45275</v>
      </c>
      <c r="G5109" s="272">
        <v>45303</v>
      </c>
      <c r="H5109" s="12" t="s">
        <v>153</v>
      </c>
      <c r="I5109" s="234">
        <v>39.33</v>
      </c>
      <c r="J5109" s="272">
        <v>45307</v>
      </c>
      <c r="K5109" s="17">
        <f t="shared" si="399"/>
        <v>35.5</v>
      </c>
      <c r="L5109" s="283">
        <f t="shared" si="397"/>
        <v>1.5995521796597773E-7</v>
      </c>
      <c r="M5109" s="22">
        <f t="shared" si="398"/>
        <v>5.6784102377922099E-6</v>
      </c>
    </row>
    <row r="5110" spans="1:13">
      <c r="A5110" s="16">
        <f t="shared" si="396"/>
        <v>5103</v>
      </c>
      <c r="B5110" s="12" t="s">
        <v>411</v>
      </c>
      <c r="C5110" s="272">
        <v>45261</v>
      </c>
      <c r="D5110" s="272">
        <v>45275</v>
      </c>
      <c r="E5110" s="196">
        <f t="shared" si="400"/>
        <v>45268</v>
      </c>
      <c r="F5110" s="272">
        <v>45275</v>
      </c>
      <c r="G5110" s="272">
        <v>45310</v>
      </c>
      <c r="H5110" s="12" t="s">
        <v>157</v>
      </c>
      <c r="I5110" s="234">
        <v>180.53</v>
      </c>
      <c r="J5110" s="272">
        <v>45313</v>
      </c>
      <c r="K5110" s="17">
        <f t="shared" si="399"/>
        <v>42.5</v>
      </c>
      <c r="L5110" s="283">
        <f t="shared" si="397"/>
        <v>7.3421600557838706E-7</v>
      </c>
      <c r="M5110" s="22">
        <f t="shared" si="398"/>
        <v>3.1204180237081453E-5</v>
      </c>
    </row>
    <row r="5111" spans="1:13">
      <c r="A5111" s="16">
        <f t="shared" si="396"/>
        <v>5104</v>
      </c>
      <c r="B5111" s="12" t="s">
        <v>411</v>
      </c>
      <c r="C5111" s="272">
        <v>45261</v>
      </c>
      <c r="D5111" s="272">
        <v>45275</v>
      </c>
      <c r="E5111" s="196">
        <f t="shared" si="400"/>
        <v>45268</v>
      </c>
      <c r="F5111" s="272">
        <v>45275</v>
      </c>
      <c r="G5111" s="272">
        <v>45310</v>
      </c>
      <c r="H5111" s="12" t="s">
        <v>166</v>
      </c>
      <c r="I5111" s="234">
        <v>249</v>
      </c>
      <c r="J5111" s="272">
        <v>45313</v>
      </c>
      <c r="K5111" s="17">
        <f t="shared" si="399"/>
        <v>42.5</v>
      </c>
      <c r="L5111" s="283">
        <f t="shared" si="397"/>
        <v>1.0126836835374639E-6</v>
      </c>
      <c r="M5111" s="22">
        <f t="shared" si="398"/>
        <v>4.3039056550342214E-5</v>
      </c>
    </row>
    <row r="5112" spans="1:13">
      <c r="A5112" s="16">
        <f t="shared" si="396"/>
        <v>5105</v>
      </c>
      <c r="B5112" s="12" t="s">
        <v>411</v>
      </c>
      <c r="C5112" s="272">
        <v>45261</v>
      </c>
      <c r="D5112" s="272">
        <v>45275</v>
      </c>
      <c r="E5112" s="196">
        <f t="shared" si="400"/>
        <v>45268</v>
      </c>
      <c r="F5112" s="272">
        <v>45275</v>
      </c>
      <c r="G5112" s="272">
        <v>45279</v>
      </c>
      <c r="H5112" s="12" t="s">
        <v>166</v>
      </c>
      <c r="I5112" s="234">
        <v>1486.02</v>
      </c>
      <c r="J5112" s="272">
        <v>45280</v>
      </c>
      <c r="K5112" s="17">
        <f t="shared" si="399"/>
        <v>11.5</v>
      </c>
      <c r="L5112" s="283">
        <f t="shared" si="397"/>
        <v>6.043647419318643E-6</v>
      </c>
      <c r="M5112" s="22">
        <f t="shared" si="398"/>
        <v>6.950194532216439E-5</v>
      </c>
    </row>
    <row r="5113" spans="1:13">
      <c r="A5113" s="16">
        <f t="shared" si="396"/>
        <v>5106</v>
      </c>
      <c r="B5113" s="12" t="s">
        <v>411</v>
      </c>
      <c r="C5113" s="272">
        <v>45261</v>
      </c>
      <c r="D5113" s="272">
        <v>45275</v>
      </c>
      <c r="E5113" s="196">
        <f t="shared" si="400"/>
        <v>45268</v>
      </c>
      <c r="F5113" s="272">
        <v>45275</v>
      </c>
      <c r="G5113" s="272">
        <v>45321</v>
      </c>
      <c r="H5113" s="12" t="s">
        <v>152</v>
      </c>
      <c r="I5113" s="234">
        <v>51.85</v>
      </c>
      <c r="J5113" s="272">
        <v>45322</v>
      </c>
      <c r="K5113" s="17">
        <f t="shared" si="399"/>
        <v>53.5</v>
      </c>
      <c r="L5113" s="283">
        <f t="shared" si="397"/>
        <v>2.1087409233501006E-7</v>
      </c>
      <c r="M5113" s="22">
        <f t="shared" si="398"/>
        <v>1.1281763939923039E-5</v>
      </c>
    </row>
    <row r="5114" spans="1:13">
      <c r="A5114" s="16">
        <f t="shared" si="396"/>
        <v>5107</v>
      </c>
      <c r="B5114" s="12" t="s">
        <v>411</v>
      </c>
      <c r="C5114" s="272">
        <v>45261</v>
      </c>
      <c r="D5114" s="272">
        <v>45275</v>
      </c>
      <c r="E5114" s="196">
        <f t="shared" si="400"/>
        <v>45268</v>
      </c>
      <c r="F5114" s="272">
        <v>45275</v>
      </c>
      <c r="G5114" s="272">
        <v>45321</v>
      </c>
      <c r="H5114" s="12" t="s">
        <v>165</v>
      </c>
      <c r="I5114" s="234">
        <v>131.56000000000003</v>
      </c>
      <c r="J5114" s="272">
        <v>45322</v>
      </c>
      <c r="K5114" s="17">
        <f t="shared" si="399"/>
        <v>53.5</v>
      </c>
      <c r="L5114" s="283">
        <f t="shared" si="397"/>
        <v>5.3505488114935254E-7</v>
      </c>
      <c r="M5114" s="22">
        <f t="shared" si="398"/>
        <v>2.8625436141490359E-5</v>
      </c>
    </row>
    <row r="5115" spans="1:13">
      <c r="A5115" s="16">
        <f t="shared" si="396"/>
        <v>5108</v>
      </c>
      <c r="B5115" s="12" t="s">
        <v>411</v>
      </c>
      <c r="C5115" s="272">
        <v>45261</v>
      </c>
      <c r="D5115" s="272">
        <v>45275</v>
      </c>
      <c r="E5115" s="196">
        <f t="shared" si="400"/>
        <v>45268</v>
      </c>
      <c r="F5115" s="272">
        <v>45275</v>
      </c>
      <c r="G5115" s="272">
        <v>45310</v>
      </c>
      <c r="H5115" s="12" t="s">
        <v>164</v>
      </c>
      <c r="I5115" s="234">
        <v>5625.53</v>
      </c>
      <c r="J5115" s="272">
        <v>45313</v>
      </c>
      <c r="K5115" s="17">
        <f t="shared" si="399"/>
        <v>42.5</v>
      </c>
      <c r="L5115" s="283">
        <f t="shared" si="397"/>
        <v>2.287904595281329E-5</v>
      </c>
      <c r="M5115" s="22">
        <f t="shared" si="398"/>
        <v>9.7235945299456482E-4</v>
      </c>
    </row>
    <row r="5116" spans="1:13">
      <c r="A5116" s="16">
        <f t="shared" si="396"/>
        <v>5109</v>
      </c>
      <c r="B5116" s="12" t="s">
        <v>411</v>
      </c>
      <c r="C5116" s="272">
        <v>45261</v>
      </c>
      <c r="D5116" s="272">
        <v>45275</v>
      </c>
      <c r="E5116" s="196">
        <f t="shared" si="400"/>
        <v>45268</v>
      </c>
      <c r="F5116" s="272">
        <v>45275</v>
      </c>
      <c r="G5116" s="272">
        <v>45310</v>
      </c>
      <c r="H5116" s="12" t="s">
        <v>166</v>
      </c>
      <c r="I5116" s="234">
        <v>88364.59</v>
      </c>
      <c r="J5116" s="272">
        <v>45313</v>
      </c>
      <c r="K5116" s="17">
        <f t="shared" si="399"/>
        <v>42.5</v>
      </c>
      <c r="L5116" s="283">
        <f t="shared" si="397"/>
        <v>3.5937903010232027E-4</v>
      </c>
      <c r="M5116" s="22">
        <f t="shared" si="398"/>
        <v>1.5273608779348611E-2</v>
      </c>
    </row>
    <row r="5117" spans="1:13">
      <c r="A5117" s="16">
        <f t="shared" si="396"/>
        <v>5110</v>
      </c>
      <c r="B5117" s="12" t="s">
        <v>411</v>
      </c>
      <c r="C5117" s="272">
        <v>45261</v>
      </c>
      <c r="D5117" s="272">
        <v>45275</v>
      </c>
      <c r="E5117" s="196">
        <f t="shared" si="400"/>
        <v>45268</v>
      </c>
      <c r="F5117" s="272">
        <v>45275</v>
      </c>
      <c r="G5117" s="272">
        <v>45310</v>
      </c>
      <c r="H5117" s="12" t="s">
        <v>157</v>
      </c>
      <c r="I5117" s="234">
        <v>261.05</v>
      </c>
      <c r="J5117" s="272">
        <v>45313</v>
      </c>
      <c r="K5117" s="17">
        <f t="shared" si="399"/>
        <v>42.5</v>
      </c>
      <c r="L5117" s="283">
        <f t="shared" si="397"/>
        <v>1.061691066616285E-6</v>
      </c>
      <c r="M5117" s="22">
        <f t="shared" si="398"/>
        <v>4.5121870331192116E-5</v>
      </c>
    </row>
    <row r="5118" spans="1:13">
      <c r="A5118" s="16">
        <f t="shared" si="396"/>
        <v>5111</v>
      </c>
      <c r="B5118" s="12" t="s">
        <v>411</v>
      </c>
      <c r="C5118" s="272">
        <v>45261</v>
      </c>
      <c r="D5118" s="272">
        <v>45275</v>
      </c>
      <c r="E5118" s="196">
        <f t="shared" si="400"/>
        <v>45268</v>
      </c>
      <c r="F5118" s="272">
        <v>45275</v>
      </c>
      <c r="G5118" s="272">
        <v>45310</v>
      </c>
      <c r="H5118" s="12" t="s">
        <v>157</v>
      </c>
      <c r="I5118" s="234">
        <v>100.4</v>
      </c>
      <c r="J5118" s="272">
        <v>45313</v>
      </c>
      <c r="K5118" s="17">
        <f t="shared" si="399"/>
        <v>42.5</v>
      </c>
      <c r="L5118" s="283">
        <f t="shared" si="397"/>
        <v>4.0832707561108989E-7</v>
      </c>
      <c r="M5118" s="22">
        <f t="shared" si="398"/>
        <v>1.7353900713471322E-5</v>
      </c>
    </row>
    <row r="5119" spans="1:13">
      <c r="A5119" s="16">
        <f t="shared" si="396"/>
        <v>5112</v>
      </c>
      <c r="B5119" s="12" t="s">
        <v>411</v>
      </c>
      <c r="C5119" s="272">
        <v>45261</v>
      </c>
      <c r="D5119" s="272">
        <v>45275</v>
      </c>
      <c r="E5119" s="196">
        <f t="shared" si="400"/>
        <v>45268</v>
      </c>
      <c r="F5119" s="272">
        <v>45275</v>
      </c>
      <c r="G5119" s="272">
        <v>45310</v>
      </c>
      <c r="H5119" s="12" t="s">
        <v>157</v>
      </c>
      <c r="I5119" s="234">
        <v>98.83</v>
      </c>
      <c r="J5119" s="272">
        <v>45313</v>
      </c>
      <c r="K5119" s="17">
        <f t="shared" si="399"/>
        <v>42.5</v>
      </c>
      <c r="L5119" s="283">
        <f t="shared" si="397"/>
        <v>4.019418813012352E-7</v>
      </c>
      <c r="M5119" s="22">
        <f t="shared" si="398"/>
        <v>1.7082529955302495E-5</v>
      </c>
    </row>
    <row r="5120" spans="1:13">
      <c r="A5120" s="16">
        <f t="shared" si="396"/>
        <v>5113</v>
      </c>
      <c r="B5120" s="12" t="s">
        <v>411</v>
      </c>
      <c r="C5120" s="272">
        <v>45261</v>
      </c>
      <c r="D5120" s="272">
        <v>45275</v>
      </c>
      <c r="E5120" s="196">
        <f t="shared" si="400"/>
        <v>45268</v>
      </c>
      <c r="F5120" s="272">
        <v>45275</v>
      </c>
      <c r="G5120" s="272">
        <v>45310</v>
      </c>
      <c r="H5120" s="12" t="s">
        <v>157</v>
      </c>
      <c r="I5120" s="234">
        <v>1138.1500000000001</v>
      </c>
      <c r="J5120" s="272">
        <v>45313</v>
      </c>
      <c r="K5120" s="17">
        <f t="shared" si="399"/>
        <v>42.5</v>
      </c>
      <c r="L5120" s="283">
        <f t="shared" si="397"/>
        <v>4.6288591743701392E-6</v>
      </c>
      <c r="M5120" s="22">
        <f t="shared" si="398"/>
        <v>1.9672651491073093E-4</v>
      </c>
    </row>
    <row r="5121" spans="1:13">
      <c r="A5121" s="16">
        <f t="shared" si="396"/>
        <v>5114</v>
      </c>
      <c r="B5121" s="12" t="s">
        <v>411</v>
      </c>
      <c r="C5121" s="272">
        <v>45261</v>
      </c>
      <c r="D5121" s="272">
        <v>45275</v>
      </c>
      <c r="E5121" s="196">
        <f t="shared" si="400"/>
        <v>45268</v>
      </c>
      <c r="F5121" s="272">
        <v>45275</v>
      </c>
      <c r="G5121" s="272">
        <v>45321</v>
      </c>
      <c r="H5121" s="12" t="s">
        <v>154</v>
      </c>
      <c r="I5121" s="234">
        <v>327.9799999999999</v>
      </c>
      <c r="J5121" s="272">
        <v>45322</v>
      </c>
      <c r="K5121" s="17">
        <f t="shared" si="399"/>
        <v>53.5</v>
      </c>
      <c r="L5121" s="283">
        <f t="shared" si="397"/>
        <v>1.3338955603478608E-6</v>
      </c>
      <c r="M5121" s="22">
        <f t="shared" si="398"/>
        <v>7.1363412478610554E-5</v>
      </c>
    </row>
    <row r="5122" spans="1:13">
      <c r="A5122" s="16">
        <f t="shared" si="396"/>
        <v>5115</v>
      </c>
      <c r="B5122" s="12" t="s">
        <v>411</v>
      </c>
      <c r="C5122" s="272">
        <v>45261</v>
      </c>
      <c r="D5122" s="272">
        <v>45275</v>
      </c>
      <c r="E5122" s="196">
        <f t="shared" si="400"/>
        <v>45268</v>
      </c>
      <c r="F5122" s="272">
        <v>45275</v>
      </c>
      <c r="G5122" s="272">
        <v>45321</v>
      </c>
      <c r="H5122" s="12" t="s">
        <v>165</v>
      </c>
      <c r="I5122" s="234">
        <v>4.8</v>
      </c>
      <c r="J5122" s="272">
        <v>45322</v>
      </c>
      <c r="K5122" s="17">
        <f t="shared" si="399"/>
        <v>53.5</v>
      </c>
      <c r="L5122" s="283">
        <f t="shared" si="397"/>
        <v>1.9521613176625812E-8</v>
      </c>
      <c r="M5122" s="22">
        <f t="shared" si="398"/>
        <v>1.0444063049494808E-6</v>
      </c>
    </row>
    <row r="5123" spans="1:13">
      <c r="A5123" s="16">
        <f t="shared" si="396"/>
        <v>5116</v>
      </c>
      <c r="B5123" s="12" t="s">
        <v>411</v>
      </c>
      <c r="C5123" s="272">
        <v>45261</v>
      </c>
      <c r="D5123" s="272">
        <v>45275</v>
      </c>
      <c r="E5123" s="196">
        <f t="shared" si="400"/>
        <v>45268</v>
      </c>
      <c r="F5123" s="272">
        <v>45275</v>
      </c>
      <c r="G5123" s="272">
        <v>45275</v>
      </c>
      <c r="H5123" s="12" t="s">
        <v>166</v>
      </c>
      <c r="I5123" s="234">
        <v>18394.23</v>
      </c>
      <c r="J5123" s="272">
        <v>45278</v>
      </c>
      <c r="K5123" s="17">
        <f t="shared" si="399"/>
        <v>7.5</v>
      </c>
      <c r="L5123" s="283">
        <f t="shared" si="397"/>
        <v>7.4809383904559545E-5</v>
      </c>
      <c r="M5123" s="22">
        <f t="shared" si="398"/>
        <v>5.610703792841966E-4</v>
      </c>
    </row>
    <row r="5124" spans="1:13">
      <c r="A5124" s="16">
        <f t="shared" si="396"/>
        <v>5117</v>
      </c>
      <c r="B5124" s="12" t="s">
        <v>411</v>
      </c>
      <c r="C5124" s="272">
        <v>45261</v>
      </c>
      <c r="D5124" s="272">
        <v>45275</v>
      </c>
      <c r="E5124" s="196">
        <f t="shared" si="400"/>
        <v>45268</v>
      </c>
      <c r="F5124" s="272">
        <v>45275</v>
      </c>
      <c r="G5124" s="272">
        <v>45275</v>
      </c>
      <c r="H5124" s="12" t="s">
        <v>164</v>
      </c>
      <c r="I5124" s="234">
        <v>28926.490000000009</v>
      </c>
      <c r="J5124" s="272">
        <v>45278</v>
      </c>
      <c r="K5124" s="17">
        <f t="shared" si="399"/>
        <v>7.5</v>
      </c>
      <c r="L5124" s="283">
        <f t="shared" si="397"/>
        <v>1.1764411423698645E-4</v>
      </c>
      <c r="M5124" s="22">
        <f t="shared" si="398"/>
        <v>8.8233085677739834E-4</v>
      </c>
    </row>
    <row r="5125" spans="1:13">
      <c r="A5125" s="16">
        <f t="shared" si="396"/>
        <v>5118</v>
      </c>
      <c r="B5125" s="12" t="s">
        <v>411</v>
      </c>
      <c r="C5125" s="272">
        <v>45261</v>
      </c>
      <c r="D5125" s="272">
        <v>45275</v>
      </c>
      <c r="E5125" s="196">
        <f t="shared" si="400"/>
        <v>45268</v>
      </c>
      <c r="F5125" s="272">
        <v>45275</v>
      </c>
      <c r="G5125" s="272">
        <v>45310</v>
      </c>
      <c r="H5125" s="12" t="s">
        <v>154</v>
      </c>
      <c r="I5125" s="234">
        <v>391.45</v>
      </c>
      <c r="J5125" s="272">
        <v>45313</v>
      </c>
      <c r="K5125" s="17">
        <f t="shared" si="399"/>
        <v>42.5</v>
      </c>
      <c r="L5125" s="283">
        <f t="shared" si="397"/>
        <v>1.5920282245812862E-6</v>
      </c>
      <c r="M5125" s="22">
        <f t="shared" si="398"/>
        <v>6.7661199544704668E-5</v>
      </c>
    </row>
    <row r="5126" spans="1:13">
      <c r="A5126" s="16">
        <f t="shared" si="396"/>
        <v>5119</v>
      </c>
      <c r="B5126" s="12" t="s">
        <v>411</v>
      </c>
      <c r="C5126" s="272">
        <v>45261</v>
      </c>
      <c r="D5126" s="272">
        <v>45275</v>
      </c>
      <c r="E5126" s="196">
        <f t="shared" si="400"/>
        <v>45268</v>
      </c>
      <c r="F5126" s="272">
        <v>45275</v>
      </c>
      <c r="G5126" s="272">
        <v>45310</v>
      </c>
      <c r="H5126" s="12" t="s">
        <v>157</v>
      </c>
      <c r="I5126" s="234">
        <v>1695.14</v>
      </c>
      <c r="J5126" s="272">
        <v>45313</v>
      </c>
      <c r="K5126" s="17">
        <f t="shared" si="399"/>
        <v>42.5</v>
      </c>
      <c r="L5126" s="283">
        <f t="shared" si="397"/>
        <v>6.8941390333803079E-6</v>
      </c>
      <c r="M5126" s="22">
        <f t="shared" si="398"/>
        <v>2.9300090891866306E-4</v>
      </c>
    </row>
    <row r="5127" spans="1:13">
      <c r="A5127" s="16">
        <f t="shared" si="396"/>
        <v>5120</v>
      </c>
      <c r="B5127" s="12" t="s">
        <v>411</v>
      </c>
      <c r="C5127" s="272">
        <v>45261</v>
      </c>
      <c r="D5127" s="272">
        <v>45275</v>
      </c>
      <c r="E5127" s="196">
        <f t="shared" si="400"/>
        <v>45268</v>
      </c>
      <c r="F5127" s="272">
        <v>45275</v>
      </c>
      <c r="G5127" s="272">
        <v>45310</v>
      </c>
      <c r="H5127" s="12" t="s">
        <v>157</v>
      </c>
      <c r="I5127" s="234">
        <v>445.53000000000003</v>
      </c>
      <c r="J5127" s="272">
        <v>45313</v>
      </c>
      <c r="K5127" s="17">
        <f t="shared" si="399"/>
        <v>42.5</v>
      </c>
      <c r="L5127" s="283">
        <f t="shared" si="397"/>
        <v>1.8119717330379372E-6</v>
      </c>
      <c r="M5127" s="22">
        <f t="shared" si="398"/>
        <v>7.7008798654112332E-5</v>
      </c>
    </row>
    <row r="5128" spans="1:13">
      <c r="A5128" s="16">
        <f t="shared" si="396"/>
        <v>5121</v>
      </c>
      <c r="B5128" s="12" t="s">
        <v>411</v>
      </c>
      <c r="C5128" s="272">
        <v>45261</v>
      </c>
      <c r="D5128" s="272">
        <v>45275</v>
      </c>
      <c r="E5128" s="196">
        <f t="shared" si="400"/>
        <v>45268</v>
      </c>
      <c r="F5128" s="272">
        <v>45275</v>
      </c>
      <c r="G5128" s="272">
        <v>45321</v>
      </c>
      <c r="H5128" s="12" t="s">
        <v>156</v>
      </c>
      <c r="I5128" s="234">
        <v>20.22</v>
      </c>
      <c r="J5128" s="272">
        <v>45322</v>
      </c>
      <c r="K5128" s="17">
        <f t="shared" si="399"/>
        <v>53.5</v>
      </c>
      <c r="L5128" s="283">
        <f t="shared" si="397"/>
        <v>8.223479550653623E-8</v>
      </c>
      <c r="M5128" s="22">
        <f t="shared" si="398"/>
        <v>4.3995615595996885E-6</v>
      </c>
    </row>
    <row r="5129" spans="1:13">
      <c r="A5129" s="16">
        <f t="shared" ref="A5129:A5192" si="401">A5128+1</f>
        <v>5122</v>
      </c>
      <c r="B5129" s="12" t="s">
        <v>411</v>
      </c>
      <c r="C5129" s="272">
        <v>45261</v>
      </c>
      <c r="D5129" s="272">
        <v>45275</v>
      </c>
      <c r="E5129" s="196">
        <f t="shared" si="400"/>
        <v>45268</v>
      </c>
      <c r="F5129" s="272">
        <v>45275</v>
      </c>
      <c r="G5129" s="272">
        <v>45321</v>
      </c>
      <c r="H5129" s="12" t="s">
        <v>166</v>
      </c>
      <c r="I5129" s="234">
        <v>133.99</v>
      </c>
      <c r="J5129" s="272">
        <v>45322</v>
      </c>
      <c r="K5129" s="17">
        <f t="shared" si="399"/>
        <v>53.5</v>
      </c>
      <c r="L5129" s="283">
        <f t="shared" si="397"/>
        <v>5.4493769782001928E-7</v>
      </c>
      <c r="M5129" s="22">
        <f t="shared" si="398"/>
        <v>2.9154166833371031E-5</v>
      </c>
    </row>
    <row r="5130" spans="1:13">
      <c r="A5130" s="16">
        <f t="shared" si="401"/>
        <v>5123</v>
      </c>
      <c r="B5130" s="12" t="s">
        <v>411</v>
      </c>
      <c r="C5130" s="272">
        <v>45261</v>
      </c>
      <c r="D5130" s="272">
        <v>45275</v>
      </c>
      <c r="E5130" s="196">
        <f t="shared" si="400"/>
        <v>45268</v>
      </c>
      <c r="F5130" s="272">
        <v>45275</v>
      </c>
      <c r="G5130" s="272">
        <v>45279</v>
      </c>
      <c r="H5130" s="12" t="s">
        <v>156</v>
      </c>
      <c r="I5130" s="234">
        <v>2.59</v>
      </c>
      <c r="J5130" s="272">
        <v>45280</v>
      </c>
      <c r="K5130" s="17">
        <f t="shared" si="399"/>
        <v>11.5</v>
      </c>
      <c r="L5130" s="283">
        <f t="shared" ref="L5130:L5193" si="402">I5130/$I$5449</f>
        <v>1.0533537109887677E-8</v>
      </c>
      <c r="M5130" s="22">
        <f t="shared" ref="M5130:M5193" si="403">L5130*K5130</f>
        <v>1.2113567676370827E-7</v>
      </c>
    </row>
    <row r="5131" spans="1:13">
      <c r="A5131" s="16">
        <f t="shared" si="401"/>
        <v>5124</v>
      </c>
      <c r="B5131" s="12" t="s">
        <v>411</v>
      </c>
      <c r="C5131" s="272">
        <v>45261</v>
      </c>
      <c r="D5131" s="272">
        <v>45275</v>
      </c>
      <c r="E5131" s="196">
        <f t="shared" si="400"/>
        <v>45268</v>
      </c>
      <c r="F5131" s="272">
        <v>45275</v>
      </c>
      <c r="G5131" s="272">
        <v>45279</v>
      </c>
      <c r="H5131" s="12" t="s">
        <v>152</v>
      </c>
      <c r="I5131" s="234">
        <v>44.88</v>
      </c>
      <c r="J5131" s="272">
        <v>45280</v>
      </c>
      <c r="K5131" s="17">
        <f t="shared" ref="K5131:K5194" si="404">(G5131-D5131)+((D5131-C5131+1)/2)</f>
        <v>11.5</v>
      </c>
      <c r="L5131" s="283">
        <f t="shared" si="402"/>
        <v>1.8252708320145134E-7</v>
      </c>
      <c r="M5131" s="22">
        <f t="shared" si="403"/>
        <v>2.0990614568166904E-6</v>
      </c>
    </row>
    <row r="5132" spans="1:13">
      <c r="A5132" s="16">
        <f t="shared" si="401"/>
        <v>5125</v>
      </c>
      <c r="B5132" s="12" t="s">
        <v>411</v>
      </c>
      <c r="C5132" s="272">
        <v>45261</v>
      </c>
      <c r="D5132" s="272">
        <v>45275</v>
      </c>
      <c r="E5132" s="196">
        <f t="shared" si="400"/>
        <v>45268</v>
      </c>
      <c r="F5132" s="272">
        <v>45275</v>
      </c>
      <c r="G5132" s="272">
        <v>45321</v>
      </c>
      <c r="H5132" s="12" t="s">
        <v>424</v>
      </c>
      <c r="I5132" s="234">
        <v>3.56</v>
      </c>
      <c r="J5132" s="272">
        <v>45322</v>
      </c>
      <c r="K5132" s="17">
        <f t="shared" si="404"/>
        <v>53.5</v>
      </c>
      <c r="L5132" s="283">
        <f t="shared" si="402"/>
        <v>1.4478529772664143E-8</v>
      </c>
      <c r="M5132" s="22">
        <f t="shared" si="403"/>
        <v>7.7460134283753163E-7</v>
      </c>
    </row>
    <row r="5133" spans="1:13">
      <c r="A5133" s="16">
        <f t="shared" si="401"/>
        <v>5126</v>
      </c>
      <c r="B5133" s="12" t="s">
        <v>411</v>
      </c>
      <c r="C5133" s="272">
        <v>45261</v>
      </c>
      <c r="D5133" s="272">
        <v>45275</v>
      </c>
      <c r="E5133" s="196">
        <f t="shared" si="400"/>
        <v>45268</v>
      </c>
      <c r="F5133" s="272">
        <v>45275</v>
      </c>
      <c r="G5133" s="272">
        <v>45321</v>
      </c>
      <c r="H5133" s="12" t="s">
        <v>425</v>
      </c>
      <c r="I5133" s="234">
        <v>6.73</v>
      </c>
      <c r="J5133" s="272">
        <v>45322</v>
      </c>
      <c r="K5133" s="17">
        <f t="shared" si="404"/>
        <v>53.5</v>
      </c>
      <c r="L5133" s="283">
        <f t="shared" si="402"/>
        <v>2.7370928474727441E-8</v>
      </c>
      <c r="M5133" s="22">
        <f t="shared" si="403"/>
        <v>1.4643446733979181E-6</v>
      </c>
    </row>
    <row r="5134" spans="1:13">
      <c r="A5134" s="16">
        <f t="shared" si="401"/>
        <v>5127</v>
      </c>
      <c r="B5134" s="12" t="s">
        <v>411</v>
      </c>
      <c r="C5134" s="272">
        <v>45261</v>
      </c>
      <c r="D5134" s="272">
        <v>45275</v>
      </c>
      <c r="E5134" s="196">
        <f t="shared" si="400"/>
        <v>45268</v>
      </c>
      <c r="F5134" s="272">
        <v>45275</v>
      </c>
      <c r="G5134" s="272">
        <v>45321</v>
      </c>
      <c r="H5134" s="12" t="s">
        <v>152</v>
      </c>
      <c r="I5134" s="234">
        <v>23.75</v>
      </c>
      <c r="J5134" s="272">
        <v>45322</v>
      </c>
      <c r="K5134" s="17">
        <f t="shared" si="404"/>
        <v>53.5</v>
      </c>
      <c r="L5134" s="283">
        <f t="shared" si="402"/>
        <v>9.6591315196846459E-8</v>
      </c>
      <c r="M5134" s="22">
        <f t="shared" si="403"/>
        <v>5.1676353630312859E-6</v>
      </c>
    </row>
    <row r="5135" spans="1:13">
      <c r="A5135" s="16">
        <f t="shared" si="401"/>
        <v>5128</v>
      </c>
      <c r="B5135" s="12" t="s">
        <v>411</v>
      </c>
      <c r="C5135" s="272">
        <v>45261</v>
      </c>
      <c r="D5135" s="272">
        <v>45275</v>
      </c>
      <c r="E5135" s="196">
        <f t="shared" si="400"/>
        <v>45268</v>
      </c>
      <c r="F5135" s="272">
        <v>45275</v>
      </c>
      <c r="G5135" s="272">
        <v>45321</v>
      </c>
      <c r="H5135" s="12" t="s">
        <v>156</v>
      </c>
      <c r="I5135" s="234">
        <v>49.95</v>
      </c>
      <c r="J5135" s="272">
        <v>45322</v>
      </c>
      <c r="K5135" s="17">
        <f t="shared" si="404"/>
        <v>53.5</v>
      </c>
      <c r="L5135" s="283">
        <f t="shared" si="402"/>
        <v>2.0314678711926235E-7</v>
      </c>
      <c r="M5135" s="22">
        <f t="shared" si="403"/>
        <v>1.0868353110880535E-5</v>
      </c>
    </row>
    <row r="5136" spans="1:13">
      <c r="A5136" s="16">
        <f t="shared" si="401"/>
        <v>5129</v>
      </c>
      <c r="B5136" s="12" t="s">
        <v>411</v>
      </c>
      <c r="C5136" s="272">
        <v>45261</v>
      </c>
      <c r="D5136" s="272">
        <v>45275</v>
      </c>
      <c r="E5136" s="196">
        <f t="shared" si="400"/>
        <v>45268</v>
      </c>
      <c r="F5136" s="272">
        <v>45275</v>
      </c>
      <c r="G5136" s="272">
        <v>45310</v>
      </c>
      <c r="H5136" s="12" t="s">
        <v>157</v>
      </c>
      <c r="I5136" s="234">
        <v>461.11</v>
      </c>
      <c r="J5136" s="272">
        <v>45313</v>
      </c>
      <c r="K5136" s="17">
        <f t="shared" si="404"/>
        <v>42.5</v>
      </c>
      <c r="L5136" s="283">
        <f t="shared" si="402"/>
        <v>1.8753356358070683E-6</v>
      </c>
      <c r="M5136" s="22">
        <f t="shared" si="403"/>
        <v>7.9701764521800401E-5</v>
      </c>
    </row>
    <row r="5137" spans="1:13">
      <c r="A5137" s="16">
        <f t="shared" si="401"/>
        <v>5130</v>
      </c>
      <c r="B5137" s="12" t="s">
        <v>411</v>
      </c>
      <c r="C5137" s="272">
        <v>45261</v>
      </c>
      <c r="D5137" s="272">
        <v>45275</v>
      </c>
      <c r="E5137" s="196">
        <f t="shared" si="400"/>
        <v>45268</v>
      </c>
      <c r="F5137" s="272">
        <v>45275</v>
      </c>
      <c r="G5137" s="272">
        <v>45303</v>
      </c>
      <c r="H5137" s="12" t="s">
        <v>153</v>
      </c>
      <c r="I5137" s="234">
        <v>35.04</v>
      </c>
      <c r="J5137" s="272">
        <v>45307</v>
      </c>
      <c r="K5137" s="17">
        <f t="shared" si="404"/>
        <v>35.5</v>
      </c>
      <c r="L5137" s="283">
        <f t="shared" si="402"/>
        <v>1.4250777618936841E-7</v>
      </c>
      <c r="M5137" s="22">
        <f t="shared" si="403"/>
        <v>5.0590260547225784E-6</v>
      </c>
    </row>
    <row r="5138" spans="1:13">
      <c r="A5138" s="16">
        <f t="shared" si="401"/>
        <v>5131</v>
      </c>
      <c r="B5138" s="12" t="s">
        <v>411</v>
      </c>
      <c r="C5138" s="272">
        <v>45261</v>
      </c>
      <c r="D5138" s="272">
        <v>45275</v>
      </c>
      <c r="E5138" s="196">
        <f t="shared" si="400"/>
        <v>45268</v>
      </c>
      <c r="F5138" s="272">
        <v>45275</v>
      </c>
      <c r="G5138" s="272">
        <v>45321</v>
      </c>
      <c r="H5138" s="12" t="s">
        <v>156</v>
      </c>
      <c r="I5138" s="234">
        <v>9.39</v>
      </c>
      <c r="J5138" s="272">
        <v>45322</v>
      </c>
      <c r="K5138" s="17">
        <f t="shared" si="404"/>
        <v>53.5</v>
      </c>
      <c r="L5138" s="283">
        <f t="shared" si="402"/>
        <v>3.8189155776774243E-8</v>
      </c>
      <c r="M5138" s="22">
        <f t="shared" si="403"/>
        <v>2.0431198340574222E-6</v>
      </c>
    </row>
    <row r="5139" spans="1:13">
      <c r="A5139" s="16">
        <f t="shared" si="401"/>
        <v>5132</v>
      </c>
      <c r="B5139" s="12" t="s">
        <v>411</v>
      </c>
      <c r="C5139" s="272">
        <v>45261</v>
      </c>
      <c r="D5139" s="272">
        <v>45275</v>
      </c>
      <c r="E5139" s="196">
        <f t="shared" si="400"/>
        <v>45268</v>
      </c>
      <c r="F5139" s="272">
        <v>45275</v>
      </c>
      <c r="G5139" s="272">
        <v>45310</v>
      </c>
      <c r="H5139" s="12" t="s">
        <v>157</v>
      </c>
      <c r="I5139" s="234">
        <v>4634.0499999999993</v>
      </c>
      <c r="J5139" s="272">
        <v>45313</v>
      </c>
      <c r="K5139" s="17">
        <f t="shared" si="404"/>
        <v>42.5</v>
      </c>
      <c r="L5139" s="283">
        <f t="shared" si="402"/>
        <v>1.8846694071071421E-5</v>
      </c>
      <c r="M5139" s="22">
        <f t="shared" si="403"/>
        <v>8.0098449802053543E-4</v>
      </c>
    </row>
    <row r="5140" spans="1:13">
      <c r="A5140" s="16">
        <f t="shared" si="401"/>
        <v>5133</v>
      </c>
      <c r="B5140" s="12" t="s">
        <v>411</v>
      </c>
      <c r="C5140" s="272">
        <v>45261</v>
      </c>
      <c r="D5140" s="272">
        <v>45275</v>
      </c>
      <c r="E5140" s="196">
        <f t="shared" si="400"/>
        <v>45268</v>
      </c>
      <c r="F5140" s="272">
        <v>45275</v>
      </c>
      <c r="G5140" s="272">
        <v>45279</v>
      </c>
      <c r="H5140" s="12" t="s">
        <v>164</v>
      </c>
      <c r="I5140" s="234">
        <v>306.14</v>
      </c>
      <c r="J5140" s="272">
        <v>45280</v>
      </c>
      <c r="K5140" s="17">
        <f t="shared" si="404"/>
        <v>11.5</v>
      </c>
      <c r="L5140" s="283">
        <f t="shared" si="402"/>
        <v>1.2450722203942136E-6</v>
      </c>
      <c r="M5140" s="22">
        <f t="shared" si="403"/>
        <v>1.4318330534533455E-5</v>
      </c>
    </row>
    <row r="5141" spans="1:13">
      <c r="A5141" s="16">
        <f t="shared" si="401"/>
        <v>5134</v>
      </c>
      <c r="B5141" s="12" t="s">
        <v>411</v>
      </c>
      <c r="C5141" s="272">
        <v>45261</v>
      </c>
      <c r="D5141" s="272">
        <v>45275</v>
      </c>
      <c r="E5141" s="196">
        <f t="shared" si="400"/>
        <v>45268</v>
      </c>
      <c r="F5141" s="272">
        <v>45275</v>
      </c>
      <c r="G5141" s="272">
        <v>45279</v>
      </c>
      <c r="H5141" s="12" t="s">
        <v>166</v>
      </c>
      <c r="I5141" s="234">
        <v>378.86</v>
      </c>
      <c r="J5141" s="272">
        <v>45280</v>
      </c>
      <c r="K5141" s="17">
        <f t="shared" si="404"/>
        <v>11.5</v>
      </c>
      <c r="L5141" s="283">
        <f t="shared" si="402"/>
        <v>1.5408246600200948E-6</v>
      </c>
      <c r="M5141" s="22">
        <f t="shared" si="403"/>
        <v>1.771948359023109E-5</v>
      </c>
    </row>
    <row r="5142" spans="1:13">
      <c r="A5142" s="16">
        <f t="shared" si="401"/>
        <v>5135</v>
      </c>
      <c r="B5142" s="12" t="s">
        <v>411</v>
      </c>
      <c r="C5142" s="272">
        <v>45261</v>
      </c>
      <c r="D5142" s="272">
        <v>45275</v>
      </c>
      <c r="E5142" s="196">
        <f t="shared" si="400"/>
        <v>45268</v>
      </c>
      <c r="F5142" s="272">
        <v>45275</v>
      </c>
      <c r="G5142" s="272">
        <v>45302</v>
      </c>
      <c r="H5142" s="12" t="s">
        <v>152</v>
      </c>
      <c r="I5142" s="234">
        <v>38.450000000000003</v>
      </c>
      <c r="J5142" s="272">
        <v>45303</v>
      </c>
      <c r="K5142" s="17">
        <f t="shared" si="404"/>
        <v>34.5</v>
      </c>
      <c r="L5142" s="283">
        <f t="shared" si="402"/>
        <v>1.5637625555026301E-7</v>
      </c>
      <c r="M5142" s="22">
        <f t="shared" si="403"/>
        <v>5.3949808164840741E-6</v>
      </c>
    </row>
    <row r="5143" spans="1:13">
      <c r="A5143" s="16">
        <f t="shared" si="401"/>
        <v>5136</v>
      </c>
      <c r="B5143" s="12" t="s">
        <v>411</v>
      </c>
      <c r="C5143" s="272">
        <v>45261</v>
      </c>
      <c r="D5143" s="272">
        <v>45275</v>
      </c>
      <c r="E5143" s="196">
        <f t="shared" si="400"/>
        <v>45268</v>
      </c>
      <c r="F5143" s="272">
        <v>45275</v>
      </c>
      <c r="G5143" s="272">
        <v>45302</v>
      </c>
      <c r="H5143" s="12" t="s">
        <v>156</v>
      </c>
      <c r="I5143" s="234">
        <v>52.06</v>
      </c>
      <c r="J5143" s="272">
        <v>45303</v>
      </c>
      <c r="K5143" s="17">
        <f t="shared" si="404"/>
        <v>34.5</v>
      </c>
      <c r="L5143" s="283">
        <f t="shared" si="402"/>
        <v>2.1172816291148745E-7</v>
      </c>
      <c r="M5143" s="22">
        <f t="shared" si="403"/>
        <v>7.3046216204463173E-6</v>
      </c>
    </row>
    <row r="5144" spans="1:13">
      <c r="A5144" s="16">
        <f t="shared" si="401"/>
        <v>5137</v>
      </c>
      <c r="B5144" s="12" t="s">
        <v>411</v>
      </c>
      <c r="C5144" s="272">
        <v>45261</v>
      </c>
      <c r="D5144" s="272">
        <v>45275</v>
      </c>
      <c r="E5144" s="196">
        <f t="shared" si="400"/>
        <v>45268</v>
      </c>
      <c r="F5144" s="272">
        <v>45275</v>
      </c>
      <c r="G5144" s="272">
        <v>45279</v>
      </c>
      <c r="H5144" s="12" t="s">
        <v>166</v>
      </c>
      <c r="I5144" s="234">
        <v>145.9</v>
      </c>
      <c r="J5144" s="272">
        <v>45280</v>
      </c>
      <c r="K5144" s="17">
        <f t="shared" si="404"/>
        <v>11.5</v>
      </c>
      <c r="L5144" s="283">
        <f t="shared" si="402"/>
        <v>5.9337570051452207E-7</v>
      </c>
      <c r="M5144" s="22">
        <f t="shared" si="403"/>
        <v>6.8238205559170037E-6</v>
      </c>
    </row>
    <row r="5145" spans="1:13">
      <c r="A5145" s="16">
        <f t="shared" si="401"/>
        <v>5138</v>
      </c>
      <c r="B5145" s="12" t="s">
        <v>411</v>
      </c>
      <c r="C5145" s="272">
        <v>45261</v>
      </c>
      <c r="D5145" s="272">
        <v>45275</v>
      </c>
      <c r="E5145" s="196">
        <f t="shared" si="400"/>
        <v>45268</v>
      </c>
      <c r="F5145" s="272">
        <v>45275</v>
      </c>
      <c r="G5145" s="272">
        <v>45321</v>
      </c>
      <c r="H5145" s="12" t="s">
        <v>156</v>
      </c>
      <c r="I5145" s="234">
        <v>20.65</v>
      </c>
      <c r="J5145" s="272">
        <v>45322</v>
      </c>
      <c r="K5145" s="17">
        <f t="shared" si="404"/>
        <v>53.5</v>
      </c>
      <c r="L5145" s="283">
        <f t="shared" si="402"/>
        <v>8.3983606686942284E-8</v>
      </c>
      <c r="M5145" s="22">
        <f t="shared" si="403"/>
        <v>4.4931229577514118E-6</v>
      </c>
    </row>
    <row r="5146" spans="1:13">
      <c r="A5146" s="16">
        <f t="shared" si="401"/>
        <v>5139</v>
      </c>
      <c r="B5146" s="12" t="s">
        <v>411</v>
      </c>
      <c r="C5146" s="272">
        <v>45261</v>
      </c>
      <c r="D5146" s="272">
        <v>45275</v>
      </c>
      <c r="E5146" s="196">
        <f t="shared" si="400"/>
        <v>45268</v>
      </c>
      <c r="F5146" s="272">
        <v>45275</v>
      </c>
      <c r="G5146" s="272">
        <v>45309</v>
      </c>
      <c r="H5146" s="12" t="s">
        <v>164</v>
      </c>
      <c r="I5146" s="234">
        <v>160.6</v>
      </c>
      <c r="J5146" s="272">
        <v>45310</v>
      </c>
      <c r="K5146" s="17">
        <f t="shared" si="404"/>
        <v>41.5</v>
      </c>
      <c r="L5146" s="283">
        <f t="shared" si="402"/>
        <v>6.5316064086793857E-7</v>
      </c>
      <c r="M5146" s="22">
        <f t="shared" si="403"/>
        <v>2.7106166596019451E-5</v>
      </c>
    </row>
    <row r="5147" spans="1:13">
      <c r="A5147" s="16">
        <f t="shared" si="401"/>
        <v>5140</v>
      </c>
      <c r="B5147" s="12" t="s">
        <v>411</v>
      </c>
      <c r="C5147" s="272">
        <v>45261</v>
      </c>
      <c r="D5147" s="272">
        <v>45275</v>
      </c>
      <c r="E5147" s="196">
        <f t="shared" si="400"/>
        <v>45268</v>
      </c>
      <c r="F5147" s="272">
        <v>45275</v>
      </c>
      <c r="G5147" s="272">
        <v>45309</v>
      </c>
      <c r="H5147" s="12" t="s">
        <v>166</v>
      </c>
      <c r="I5147" s="234">
        <v>380.71000000000004</v>
      </c>
      <c r="J5147" s="272">
        <v>45310</v>
      </c>
      <c r="K5147" s="17">
        <f t="shared" si="404"/>
        <v>41.5</v>
      </c>
      <c r="L5147" s="283">
        <f t="shared" si="402"/>
        <v>1.5483486150985861E-6</v>
      </c>
      <c r="M5147" s="22">
        <f t="shared" si="403"/>
        <v>6.4256467526591324E-5</v>
      </c>
    </row>
    <row r="5148" spans="1:13">
      <c r="A5148" s="16">
        <f t="shared" si="401"/>
        <v>5141</v>
      </c>
      <c r="B5148" s="12" t="s">
        <v>411</v>
      </c>
      <c r="C5148" s="272">
        <v>45261</v>
      </c>
      <c r="D5148" s="272">
        <v>45275</v>
      </c>
      <c r="E5148" s="196">
        <f t="shared" si="400"/>
        <v>45268</v>
      </c>
      <c r="F5148" s="272">
        <v>45275</v>
      </c>
      <c r="G5148" s="272">
        <v>45302</v>
      </c>
      <c r="H5148" s="12" t="s">
        <v>156</v>
      </c>
      <c r="I5148" s="234">
        <v>17.54</v>
      </c>
      <c r="J5148" s="272">
        <v>45303</v>
      </c>
      <c r="K5148" s="17">
        <f t="shared" si="404"/>
        <v>34.5</v>
      </c>
      <c r="L5148" s="283">
        <f t="shared" si="402"/>
        <v>7.1335228149586816E-8</v>
      </c>
      <c r="M5148" s="22">
        <f t="shared" si="403"/>
        <v>2.4610653711607451E-6</v>
      </c>
    </row>
    <row r="5149" spans="1:13">
      <c r="A5149" s="16">
        <f t="shared" si="401"/>
        <v>5142</v>
      </c>
      <c r="B5149" s="12" t="s">
        <v>411</v>
      </c>
      <c r="C5149" s="272">
        <v>45261</v>
      </c>
      <c r="D5149" s="272">
        <v>45275</v>
      </c>
      <c r="E5149" s="196">
        <f t="shared" si="400"/>
        <v>45268</v>
      </c>
      <c r="F5149" s="272">
        <v>45275</v>
      </c>
      <c r="G5149" s="272">
        <v>45302</v>
      </c>
      <c r="H5149" s="12" t="s">
        <v>152</v>
      </c>
      <c r="I5149" s="234">
        <v>41.93</v>
      </c>
      <c r="J5149" s="272">
        <v>45303</v>
      </c>
      <c r="K5149" s="17">
        <f t="shared" si="404"/>
        <v>34.5</v>
      </c>
      <c r="L5149" s="283">
        <f t="shared" si="402"/>
        <v>1.7052942510331672E-7</v>
      </c>
      <c r="M5149" s="22">
        <f t="shared" si="403"/>
        <v>5.8832651660644271E-6</v>
      </c>
    </row>
    <row r="5150" spans="1:13">
      <c r="A5150" s="16">
        <f t="shared" si="401"/>
        <v>5143</v>
      </c>
      <c r="B5150" s="12" t="s">
        <v>411</v>
      </c>
      <c r="C5150" s="272">
        <v>45261</v>
      </c>
      <c r="D5150" s="272">
        <v>45275</v>
      </c>
      <c r="E5150" s="196">
        <f t="shared" si="400"/>
        <v>45268</v>
      </c>
      <c r="F5150" s="272">
        <v>45275</v>
      </c>
      <c r="G5150" s="272">
        <v>45279</v>
      </c>
      <c r="H5150" s="12" t="s">
        <v>166</v>
      </c>
      <c r="I5150" s="234">
        <v>272</v>
      </c>
      <c r="J5150" s="272">
        <v>45280</v>
      </c>
      <c r="K5150" s="17">
        <f t="shared" si="404"/>
        <v>11.5</v>
      </c>
      <c r="L5150" s="283">
        <f t="shared" si="402"/>
        <v>1.1062247466754627E-6</v>
      </c>
      <c r="M5150" s="22">
        <f t="shared" si="403"/>
        <v>1.272158458676782E-5</v>
      </c>
    </row>
    <row r="5151" spans="1:13">
      <c r="A5151" s="16">
        <f t="shared" si="401"/>
        <v>5144</v>
      </c>
      <c r="B5151" s="12" t="s">
        <v>411</v>
      </c>
      <c r="C5151" s="272">
        <v>45261</v>
      </c>
      <c r="D5151" s="272">
        <v>45275</v>
      </c>
      <c r="E5151" s="196">
        <f t="shared" si="400"/>
        <v>45268</v>
      </c>
      <c r="F5151" s="272">
        <v>45275</v>
      </c>
      <c r="G5151" s="272">
        <v>45279</v>
      </c>
      <c r="H5151" s="12" t="s">
        <v>166</v>
      </c>
      <c r="I5151" s="234">
        <v>286</v>
      </c>
      <c r="J5151" s="272">
        <v>45280</v>
      </c>
      <c r="K5151" s="17">
        <f t="shared" si="404"/>
        <v>11.5</v>
      </c>
      <c r="L5151" s="283">
        <f t="shared" si="402"/>
        <v>1.1631627851072879E-6</v>
      </c>
      <c r="M5151" s="22">
        <f t="shared" si="403"/>
        <v>1.337637202873381E-5</v>
      </c>
    </row>
    <row r="5152" spans="1:13">
      <c r="A5152" s="16">
        <f t="shared" si="401"/>
        <v>5145</v>
      </c>
      <c r="B5152" s="12" t="s">
        <v>411</v>
      </c>
      <c r="C5152" s="272">
        <v>45261</v>
      </c>
      <c r="D5152" s="272">
        <v>45275</v>
      </c>
      <c r="E5152" s="196">
        <f t="shared" si="400"/>
        <v>45268</v>
      </c>
      <c r="F5152" s="272">
        <v>45275</v>
      </c>
      <c r="G5152" s="272">
        <v>45310</v>
      </c>
      <c r="H5152" s="12" t="s">
        <v>157</v>
      </c>
      <c r="I5152" s="234">
        <v>682.27</v>
      </c>
      <c r="J5152" s="272">
        <v>45313</v>
      </c>
      <c r="K5152" s="17">
        <f t="shared" si="404"/>
        <v>42.5</v>
      </c>
      <c r="L5152" s="283">
        <f t="shared" si="402"/>
        <v>2.7747939629201023E-6</v>
      </c>
      <c r="M5152" s="22">
        <f t="shared" si="403"/>
        <v>1.1792874342410434E-4</v>
      </c>
    </row>
    <row r="5153" spans="1:13">
      <c r="A5153" s="16">
        <f t="shared" si="401"/>
        <v>5146</v>
      </c>
      <c r="B5153" s="12" t="s">
        <v>411</v>
      </c>
      <c r="C5153" s="272">
        <v>45261</v>
      </c>
      <c r="D5153" s="272">
        <v>45275</v>
      </c>
      <c r="E5153" s="196">
        <f t="shared" si="400"/>
        <v>45268</v>
      </c>
      <c r="F5153" s="272">
        <v>45275</v>
      </c>
      <c r="G5153" s="272">
        <v>45279</v>
      </c>
      <c r="H5153" s="12" t="s">
        <v>156</v>
      </c>
      <c r="I5153" s="234">
        <v>1.24</v>
      </c>
      <c r="J5153" s="272">
        <v>45280</v>
      </c>
      <c r="K5153" s="17">
        <f t="shared" si="404"/>
        <v>11.5</v>
      </c>
      <c r="L5153" s="283">
        <f t="shared" si="402"/>
        <v>5.0430834039616676E-9</v>
      </c>
      <c r="M5153" s="22">
        <f t="shared" si="403"/>
        <v>5.7995459145559179E-8</v>
      </c>
    </row>
    <row r="5154" spans="1:13">
      <c r="A5154" s="16">
        <f t="shared" si="401"/>
        <v>5147</v>
      </c>
      <c r="B5154" s="12" t="s">
        <v>411</v>
      </c>
      <c r="C5154" s="272">
        <v>45261</v>
      </c>
      <c r="D5154" s="272">
        <v>45275</v>
      </c>
      <c r="E5154" s="196">
        <f t="shared" si="400"/>
        <v>45268</v>
      </c>
      <c r="F5154" s="272">
        <v>45275</v>
      </c>
      <c r="G5154" s="272">
        <v>45279</v>
      </c>
      <c r="H5154" s="12" t="s">
        <v>152</v>
      </c>
      <c r="I5154" s="234">
        <v>379.21000000000004</v>
      </c>
      <c r="J5154" s="272">
        <v>45280</v>
      </c>
      <c r="K5154" s="17">
        <f t="shared" si="404"/>
        <v>11.5</v>
      </c>
      <c r="L5154" s="283">
        <f t="shared" si="402"/>
        <v>1.5422481109808905E-6</v>
      </c>
      <c r="M5154" s="22">
        <f t="shared" si="403"/>
        <v>1.7735853276280242E-5</v>
      </c>
    </row>
    <row r="5155" spans="1:13">
      <c r="A5155" s="16">
        <f t="shared" si="401"/>
        <v>5148</v>
      </c>
      <c r="B5155" s="12" t="s">
        <v>411</v>
      </c>
      <c r="C5155" s="272">
        <v>45261</v>
      </c>
      <c r="D5155" s="272">
        <v>45275</v>
      </c>
      <c r="E5155" s="196">
        <f t="shared" si="400"/>
        <v>45268</v>
      </c>
      <c r="F5155" s="272">
        <v>45275</v>
      </c>
      <c r="G5155" s="272">
        <v>45310</v>
      </c>
      <c r="H5155" s="12" t="s">
        <v>157</v>
      </c>
      <c r="I5155" s="234">
        <v>236.85000000000002</v>
      </c>
      <c r="J5155" s="272">
        <v>45313</v>
      </c>
      <c r="K5155" s="17">
        <f t="shared" si="404"/>
        <v>42.5</v>
      </c>
      <c r="L5155" s="283">
        <f t="shared" si="402"/>
        <v>9.6326960018412993E-7</v>
      </c>
      <c r="M5155" s="22">
        <f t="shared" si="403"/>
        <v>4.0938958007825521E-5</v>
      </c>
    </row>
    <row r="5156" spans="1:13">
      <c r="A5156" s="16">
        <f t="shared" si="401"/>
        <v>5149</v>
      </c>
      <c r="B5156" s="12" t="s">
        <v>411</v>
      </c>
      <c r="C5156" s="272">
        <v>45261</v>
      </c>
      <c r="D5156" s="272">
        <v>45275</v>
      </c>
      <c r="E5156" s="196">
        <f t="shared" si="400"/>
        <v>45268</v>
      </c>
      <c r="F5156" s="272">
        <v>45275</v>
      </c>
      <c r="G5156" s="272">
        <v>45279</v>
      </c>
      <c r="H5156" s="12" t="s">
        <v>156</v>
      </c>
      <c r="I5156" s="234">
        <v>43.2</v>
      </c>
      <c r="J5156" s="272">
        <v>45280</v>
      </c>
      <c r="K5156" s="17">
        <f t="shared" si="404"/>
        <v>11.5</v>
      </c>
      <c r="L5156" s="283">
        <f t="shared" si="402"/>
        <v>1.756945185896323E-7</v>
      </c>
      <c r="M5156" s="22">
        <f t="shared" si="403"/>
        <v>2.0204869637807715E-6</v>
      </c>
    </row>
    <row r="5157" spans="1:13">
      <c r="A5157" s="16">
        <f t="shared" si="401"/>
        <v>5150</v>
      </c>
      <c r="B5157" s="12" t="s">
        <v>411</v>
      </c>
      <c r="C5157" s="272">
        <v>45261</v>
      </c>
      <c r="D5157" s="272">
        <v>45275</v>
      </c>
      <c r="E5157" s="196">
        <f t="shared" ref="E5157:E5220" si="405">AVERAGE(C5157:D5157)</f>
        <v>45268</v>
      </c>
      <c r="F5157" s="272">
        <v>45275</v>
      </c>
      <c r="G5157" s="272">
        <v>45310</v>
      </c>
      <c r="H5157" s="12" t="s">
        <v>157</v>
      </c>
      <c r="I5157" s="234">
        <v>3389.2899999999995</v>
      </c>
      <c r="J5157" s="272">
        <v>45313</v>
      </c>
      <c r="K5157" s="17">
        <f t="shared" si="404"/>
        <v>42.5</v>
      </c>
      <c r="L5157" s="283">
        <f t="shared" si="402"/>
        <v>1.3784251734042935E-5</v>
      </c>
      <c r="M5157" s="22">
        <f t="shared" si="403"/>
        <v>5.8583069869682476E-4</v>
      </c>
    </row>
    <row r="5158" spans="1:13">
      <c r="A5158" s="16">
        <f t="shared" si="401"/>
        <v>5151</v>
      </c>
      <c r="B5158" s="12" t="s">
        <v>411</v>
      </c>
      <c r="C5158" s="272">
        <v>45261</v>
      </c>
      <c r="D5158" s="272">
        <v>45275</v>
      </c>
      <c r="E5158" s="196">
        <f t="shared" si="405"/>
        <v>45268</v>
      </c>
      <c r="F5158" s="272">
        <v>45275</v>
      </c>
      <c r="G5158" s="272">
        <v>45279</v>
      </c>
      <c r="H5158" s="12" t="s">
        <v>156</v>
      </c>
      <c r="I5158" s="234">
        <v>26.240000000000002</v>
      </c>
      <c r="J5158" s="272">
        <v>45280</v>
      </c>
      <c r="K5158" s="17">
        <f t="shared" si="404"/>
        <v>11.5</v>
      </c>
      <c r="L5158" s="283">
        <f t="shared" si="402"/>
        <v>1.0671815203222111E-7</v>
      </c>
      <c r="M5158" s="22">
        <f t="shared" si="403"/>
        <v>1.2272587483705428E-6</v>
      </c>
    </row>
    <row r="5159" spans="1:13">
      <c r="A5159" s="16">
        <f t="shared" si="401"/>
        <v>5152</v>
      </c>
      <c r="B5159" s="12" t="s">
        <v>411</v>
      </c>
      <c r="C5159" s="272">
        <v>45261</v>
      </c>
      <c r="D5159" s="272">
        <v>45275</v>
      </c>
      <c r="E5159" s="196">
        <f t="shared" si="405"/>
        <v>45268</v>
      </c>
      <c r="F5159" s="272">
        <v>45275</v>
      </c>
      <c r="G5159" s="272">
        <v>45279</v>
      </c>
      <c r="H5159" s="12" t="s">
        <v>152</v>
      </c>
      <c r="I5159" s="234">
        <v>59.75</v>
      </c>
      <c r="J5159" s="272">
        <v>45280</v>
      </c>
      <c r="K5159" s="17">
        <f t="shared" si="404"/>
        <v>11.5</v>
      </c>
      <c r="L5159" s="283">
        <f t="shared" si="402"/>
        <v>2.4300341402154004E-7</v>
      </c>
      <c r="M5159" s="22">
        <f t="shared" si="403"/>
        <v>2.7945392612477102E-6</v>
      </c>
    </row>
    <row r="5160" spans="1:13">
      <c r="A5160" s="16">
        <f t="shared" si="401"/>
        <v>5153</v>
      </c>
      <c r="B5160" s="12" t="s">
        <v>411</v>
      </c>
      <c r="C5160" s="272">
        <v>45261</v>
      </c>
      <c r="D5160" s="272">
        <v>45275</v>
      </c>
      <c r="E5160" s="196">
        <f t="shared" si="405"/>
        <v>45268</v>
      </c>
      <c r="F5160" s="272">
        <v>45275</v>
      </c>
      <c r="G5160" s="272">
        <v>45321</v>
      </c>
      <c r="H5160" s="12" t="s">
        <v>156</v>
      </c>
      <c r="I5160" s="234">
        <v>65.430000000000007</v>
      </c>
      <c r="J5160" s="272">
        <v>45322</v>
      </c>
      <c r="K5160" s="17">
        <f t="shared" si="404"/>
        <v>53.5</v>
      </c>
      <c r="L5160" s="283">
        <f t="shared" si="402"/>
        <v>2.6610398961388062E-7</v>
      </c>
      <c r="M5160" s="22">
        <f t="shared" si="403"/>
        <v>1.4236563444342612E-5</v>
      </c>
    </row>
    <row r="5161" spans="1:13">
      <c r="A5161" s="16">
        <f t="shared" si="401"/>
        <v>5154</v>
      </c>
      <c r="B5161" s="12" t="s">
        <v>411</v>
      </c>
      <c r="C5161" s="272">
        <v>45261</v>
      </c>
      <c r="D5161" s="272">
        <v>45275</v>
      </c>
      <c r="E5161" s="196">
        <f t="shared" si="405"/>
        <v>45268</v>
      </c>
      <c r="F5161" s="272">
        <v>45275</v>
      </c>
      <c r="G5161" s="272">
        <v>45279</v>
      </c>
      <c r="H5161" s="12" t="s">
        <v>164</v>
      </c>
      <c r="I5161" s="234">
        <v>22.27</v>
      </c>
      <c r="J5161" s="272">
        <v>45280</v>
      </c>
      <c r="K5161" s="17">
        <f t="shared" si="404"/>
        <v>11.5</v>
      </c>
      <c r="L5161" s="283">
        <f t="shared" si="402"/>
        <v>9.0572151134053503E-8</v>
      </c>
      <c r="M5161" s="22">
        <f t="shared" si="403"/>
        <v>1.0415797380416152E-6</v>
      </c>
    </row>
    <row r="5162" spans="1:13">
      <c r="A5162" s="16">
        <f t="shared" si="401"/>
        <v>5155</v>
      </c>
      <c r="B5162" s="12" t="s">
        <v>411</v>
      </c>
      <c r="C5162" s="272">
        <v>45261</v>
      </c>
      <c r="D5162" s="272">
        <v>45275</v>
      </c>
      <c r="E5162" s="196">
        <f t="shared" si="405"/>
        <v>45268</v>
      </c>
      <c r="F5162" s="272">
        <v>45275</v>
      </c>
      <c r="G5162" s="272">
        <v>45320</v>
      </c>
      <c r="H5162" s="12" t="s">
        <v>415</v>
      </c>
      <c r="I5162" s="234">
        <v>22.32</v>
      </c>
      <c r="J5162" s="272">
        <v>45321</v>
      </c>
      <c r="K5162" s="17">
        <f t="shared" si="404"/>
        <v>52.5</v>
      </c>
      <c r="L5162" s="283">
        <f t="shared" si="402"/>
        <v>9.0775501271310021E-8</v>
      </c>
      <c r="M5162" s="22">
        <f t="shared" si="403"/>
        <v>4.7657138167437763E-6</v>
      </c>
    </row>
    <row r="5163" spans="1:13">
      <c r="A5163" s="16">
        <f t="shared" si="401"/>
        <v>5156</v>
      </c>
      <c r="B5163" s="12" t="s">
        <v>411</v>
      </c>
      <c r="C5163" s="272">
        <v>45261</v>
      </c>
      <c r="D5163" s="272">
        <v>45275</v>
      </c>
      <c r="E5163" s="196">
        <f t="shared" si="405"/>
        <v>45268</v>
      </c>
      <c r="F5163" s="272">
        <v>45275</v>
      </c>
      <c r="G5163" s="272">
        <v>45320</v>
      </c>
      <c r="H5163" s="12" t="s">
        <v>165</v>
      </c>
      <c r="I5163" s="234">
        <v>198.33</v>
      </c>
      <c r="J5163" s="272">
        <v>45321</v>
      </c>
      <c r="K5163" s="17">
        <f t="shared" si="404"/>
        <v>52.5</v>
      </c>
      <c r="L5163" s="283">
        <f t="shared" si="402"/>
        <v>8.0660865444170776E-7</v>
      </c>
      <c r="M5163" s="22">
        <f t="shared" si="403"/>
        <v>4.2346954358189654E-5</v>
      </c>
    </row>
    <row r="5164" spans="1:13">
      <c r="A5164" s="16">
        <f t="shared" si="401"/>
        <v>5157</v>
      </c>
      <c r="B5164" s="12" t="s">
        <v>411</v>
      </c>
      <c r="C5164" s="272">
        <v>45261</v>
      </c>
      <c r="D5164" s="272">
        <v>45275</v>
      </c>
      <c r="E5164" s="196">
        <f t="shared" si="405"/>
        <v>45268</v>
      </c>
      <c r="F5164" s="272">
        <v>45275</v>
      </c>
      <c r="G5164" s="272">
        <v>45279</v>
      </c>
      <c r="H5164" s="12" t="s">
        <v>166</v>
      </c>
      <c r="I5164" s="234">
        <v>674.4</v>
      </c>
      <c r="J5164" s="272">
        <v>45280</v>
      </c>
      <c r="K5164" s="17">
        <f t="shared" si="404"/>
        <v>11.5</v>
      </c>
      <c r="L5164" s="283">
        <f t="shared" si="402"/>
        <v>2.7427866513159265E-6</v>
      </c>
      <c r="M5164" s="22">
        <f t="shared" si="403"/>
        <v>3.1542046490133158E-5</v>
      </c>
    </row>
    <row r="5165" spans="1:13">
      <c r="A5165" s="16">
        <f t="shared" si="401"/>
        <v>5158</v>
      </c>
      <c r="B5165" s="12" t="s">
        <v>411</v>
      </c>
      <c r="C5165" s="272">
        <v>45261</v>
      </c>
      <c r="D5165" s="272">
        <v>45275</v>
      </c>
      <c r="E5165" s="196">
        <f t="shared" si="405"/>
        <v>45268</v>
      </c>
      <c r="F5165" s="272">
        <v>45275</v>
      </c>
      <c r="G5165" s="272">
        <v>45320</v>
      </c>
      <c r="H5165" s="12" t="s">
        <v>416</v>
      </c>
      <c r="I5165" s="234">
        <v>7.77</v>
      </c>
      <c r="J5165" s="272">
        <v>45321</v>
      </c>
      <c r="K5165" s="17">
        <f t="shared" si="404"/>
        <v>52.5</v>
      </c>
      <c r="L5165" s="283">
        <f t="shared" si="402"/>
        <v>3.1600611329663031E-8</v>
      </c>
      <c r="M5165" s="22">
        <f t="shared" si="403"/>
        <v>1.6590320948073091E-6</v>
      </c>
    </row>
    <row r="5166" spans="1:13">
      <c r="A5166" s="16">
        <f t="shared" si="401"/>
        <v>5159</v>
      </c>
      <c r="B5166" s="12" t="s">
        <v>411</v>
      </c>
      <c r="C5166" s="272">
        <v>45261</v>
      </c>
      <c r="D5166" s="272">
        <v>45275</v>
      </c>
      <c r="E5166" s="196">
        <f t="shared" si="405"/>
        <v>45268</v>
      </c>
      <c r="F5166" s="272">
        <v>45275</v>
      </c>
      <c r="G5166" s="272">
        <v>45320</v>
      </c>
      <c r="H5166" s="12" t="s">
        <v>417</v>
      </c>
      <c r="I5166" s="234">
        <v>2.48</v>
      </c>
      <c r="J5166" s="272">
        <v>45321</v>
      </c>
      <c r="K5166" s="17">
        <f t="shared" si="404"/>
        <v>52.5</v>
      </c>
      <c r="L5166" s="283">
        <f t="shared" si="402"/>
        <v>1.0086166807923335E-8</v>
      </c>
      <c r="M5166" s="22">
        <f t="shared" si="403"/>
        <v>5.2952375741597509E-7</v>
      </c>
    </row>
    <row r="5167" spans="1:13">
      <c r="A5167" s="16">
        <f t="shared" si="401"/>
        <v>5160</v>
      </c>
      <c r="B5167" s="12" t="s">
        <v>411</v>
      </c>
      <c r="C5167" s="272">
        <v>45261</v>
      </c>
      <c r="D5167" s="272">
        <v>45275</v>
      </c>
      <c r="E5167" s="196">
        <f t="shared" si="405"/>
        <v>45268</v>
      </c>
      <c r="F5167" s="272">
        <v>45275</v>
      </c>
      <c r="G5167" s="272">
        <v>45320</v>
      </c>
      <c r="H5167" s="12" t="s">
        <v>418</v>
      </c>
      <c r="I5167" s="234">
        <v>6.86</v>
      </c>
      <c r="J5167" s="272">
        <v>45321</v>
      </c>
      <c r="K5167" s="17">
        <f t="shared" si="404"/>
        <v>52.5</v>
      </c>
      <c r="L5167" s="283">
        <f t="shared" si="402"/>
        <v>2.7899638831594391E-8</v>
      </c>
      <c r="M5167" s="22">
        <f t="shared" si="403"/>
        <v>1.4647310386587056E-6</v>
      </c>
    </row>
    <row r="5168" spans="1:13">
      <c r="A5168" s="16">
        <f t="shared" si="401"/>
        <v>5161</v>
      </c>
      <c r="B5168" s="12" t="s">
        <v>411</v>
      </c>
      <c r="C5168" s="272">
        <v>45261</v>
      </c>
      <c r="D5168" s="272">
        <v>45275</v>
      </c>
      <c r="E5168" s="196">
        <f t="shared" si="405"/>
        <v>45268</v>
      </c>
      <c r="F5168" s="272">
        <v>45275</v>
      </c>
      <c r="G5168" s="272">
        <v>45303</v>
      </c>
      <c r="H5168" s="12" t="s">
        <v>153</v>
      </c>
      <c r="I5168" s="234">
        <v>36.090000000000003</v>
      </c>
      <c r="J5168" s="272">
        <v>45307</v>
      </c>
      <c r="K5168" s="17">
        <f t="shared" si="404"/>
        <v>35.5</v>
      </c>
      <c r="L5168" s="283">
        <f t="shared" si="402"/>
        <v>1.4677812907175532E-7</v>
      </c>
      <c r="M5168" s="22">
        <f t="shared" si="403"/>
        <v>5.2106235820473143E-6</v>
      </c>
    </row>
    <row r="5169" spans="1:13">
      <c r="A5169" s="16">
        <f t="shared" si="401"/>
        <v>5162</v>
      </c>
      <c r="B5169" s="12" t="s">
        <v>411</v>
      </c>
      <c r="C5169" s="272">
        <v>45261</v>
      </c>
      <c r="D5169" s="272">
        <v>45275</v>
      </c>
      <c r="E5169" s="196">
        <f t="shared" si="405"/>
        <v>45268</v>
      </c>
      <c r="F5169" s="272">
        <v>45275</v>
      </c>
      <c r="G5169" s="272">
        <v>45279</v>
      </c>
      <c r="H5169" s="12" t="s">
        <v>164</v>
      </c>
      <c r="I5169" s="234">
        <v>68.599999999999994</v>
      </c>
      <c r="J5169" s="272">
        <v>45280</v>
      </c>
      <c r="K5169" s="17">
        <f t="shared" si="404"/>
        <v>11.5</v>
      </c>
      <c r="L5169" s="283">
        <f t="shared" si="402"/>
        <v>2.7899638831594384E-7</v>
      </c>
      <c r="M5169" s="22">
        <f t="shared" si="403"/>
        <v>3.2084584656333543E-6</v>
      </c>
    </row>
    <row r="5170" spans="1:13">
      <c r="A5170" s="16">
        <f t="shared" si="401"/>
        <v>5163</v>
      </c>
      <c r="B5170" s="12" t="s">
        <v>411</v>
      </c>
      <c r="C5170" s="272">
        <v>45261</v>
      </c>
      <c r="D5170" s="272">
        <v>45275</v>
      </c>
      <c r="E5170" s="196">
        <f t="shared" si="405"/>
        <v>45268</v>
      </c>
      <c r="F5170" s="272">
        <v>45275</v>
      </c>
      <c r="G5170" s="272">
        <v>45279</v>
      </c>
      <c r="H5170" s="12" t="s">
        <v>166</v>
      </c>
      <c r="I5170" s="234">
        <v>5668.48</v>
      </c>
      <c r="J5170" s="272">
        <v>45280</v>
      </c>
      <c r="K5170" s="17">
        <f t="shared" si="404"/>
        <v>11.5</v>
      </c>
      <c r="L5170" s="283">
        <f t="shared" si="402"/>
        <v>2.305372372071664E-5</v>
      </c>
      <c r="M5170" s="22">
        <f t="shared" si="403"/>
        <v>2.6511782278824134E-4</v>
      </c>
    </row>
    <row r="5171" spans="1:13">
      <c r="A5171" s="16">
        <f t="shared" si="401"/>
        <v>5164</v>
      </c>
      <c r="B5171" s="12" t="s">
        <v>411</v>
      </c>
      <c r="C5171" s="272">
        <v>45261</v>
      </c>
      <c r="D5171" s="272">
        <v>45275</v>
      </c>
      <c r="E5171" s="196">
        <f t="shared" si="405"/>
        <v>45268</v>
      </c>
      <c r="F5171" s="272">
        <v>45275</v>
      </c>
      <c r="G5171" s="272">
        <v>45279</v>
      </c>
      <c r="H5171" s="12" t="s">
        <v>156</v>
      </c>
      <c r="I5171" s="234">
        <v>166.7</v>
      </c>
      <c r="J5171" s="272">
        <v>45280</v>
      </c>
      <c r="K5171" s="17">
        <f t="shared" si="404"/>
        <v>11.5</v>
      </c>
      <c r="L5171" s="283">
        <f t="shared" si="402"/>
        <v>6.7796935761323388E-7</v>
      </c>
      <c r="M5171" s="22">
        <f t="shared" si="403"/>
        <v>7.7966476125521888E-6</v>
      </c>
    </row>
    <row r="5172" spans="1:13">
      <c r="A5172" s="16">
        <f t="shared" si="401"/>
        <v>5165</v>
      </c>
      <c r="B5172" s="12" t="s">
        <v>411</v>
      </c>
      <c r="C5172" s="272">
        <v>45261</v>
      </c>
      <c r="D5172" s="272">
        <v>45275</v>
      </c>
      <c r="E5172" s="196">
        <f t="shared" si="405"/>
        <v>45268</v>
      </c>
      <c r="F5172" s="272">
        <v>45275</v>
      </c>
      <c r="G5172" s="272">
        <v>45350</v>
      </c>
      <c r="H5172" s="12" t="s">
        <v>165</v>
      </c>
      <c r="I5172" s="234">
        <v>337.10000000000008</v>
      </c>
      <c r="J5172" s="272">
        <v>45351</v>
      </c>
      <c r="K5172" s="17">
        <f t="shared" si="404"/>
        <v>82.5</v>
      </c>
      <c r="L5172" s="283">
        <f t="shared" si="402"/>
        <v>1.3709866253834505E-6</v>
      </c>
      <c r="M5172" s="22">
        <f t="shared" si="403"/>
        <v>1.1310639659413466E-4</v>
      </c>
    </row>
    <row r="5173" spans="1:13">
      <c r="A5173" s="16">
        <f t="shared" si="401"/>
        <v>5166</v>
      </c>
      <c r="B5173" s="12" t="s">
        <v>411</v>
      </c>
      <c r="C5173" s="272">
        <v>45261</v>
      </c>
      <c r="D5173" s="272">
        <v>45275</v>
      </c>
      <c r="E5173" s="196">
        <f t="shared" si="405"/>
        <v>45268</v>
      </c>
      <c r="F5173" s="272">
        <v>45275</v>
      </c>
      <c r="G5173" s="272">
        <v>45279</v>
      </c>
      <c r="H5173" s="12" t="s">
        <v>164</v>
      </c>
      <c r="I5173" s="234">
        <v>483</v>
      </c>
      <c r="J5173" s="272">
        <v>45280</v>
      </c>
      <c r="K5173" s="17">
        <f t="shared" si="404"/>
        <v>11.5</v>
      </c>
      <c r="L5173" s="283">
        <f t="shared" si="402"/>
        <v>1.964362325897972E-6</v>
      </c>
      <c r="M5173" s="22">
        <f t="shared" si="403"/>
        <v>2.2590166747826679E-5</v>
      </c>
    </row>
    <row r="5174" spans="1:13">
      <c r="A5174" s="16">
        <f t="shared" si="401"/>
        <v>5167</v>
      </c>
      <c r="B5174" s="12" t="s">
        <v>411</v>
      </c>
      <c r="C5174" s="272">
        <v>45261</v>
      </c>
      <c r="D5174" s="272">
        <v>45275</v>
      </c>
      <c r="E5174" s="196">
        <f t="shared" si="405"/>
        <v>45268</v>
      </c>
      <c r="F5174" s="272">
        <v>45275</v>
      </c>
      <c r="G5174" s="272">
        <v>45279</v>
      </c>
      <c r="H5174" s="12" t="s">
        <v>166</v>
      </c>
      <c r="I5174" s="234">
        <v>694484</v>
      </c>
      <c r="J5174" s="272">
        <v>45280</v>
      </c>
      <c r="K5174" s="17">
        <f t="shared" si="404"/>
        <v>11.5</v>
      </c>
      <c r="L5174" s="283">
        <f t="shared" si="402"/>
        <v>2.8244683344491248E-3</v>
      </c>
      <c r="M5174" s="22">
        <f t="shared" si="403"/>
        <v>3.2481385846164931E-2</v>
      </c>
    </row>
    <row r="5175" spans="1:13">
      <c r="A5175" s="16">
        <f t="shared" si="401"/>
        <v>5168</v>
      </c>
      <c r="B5175" s="12" t="s">
        <v>411</v>
      </c>
      <c r="C5175" s="272">
        <v>45261</v>
      </c>
      <c r="D5175" s="272">
        <v>45275</v>
      </c>
      <c r="E5175" s="196">
        <f t="shared" si="405"/>
        <v>45268</v>
      </c>
      <c r="F5175" s="272">
        <v>45275</v>
      </c>
      <c r="G5175" s="272">
        <v>45321</v>
      </c>
      <c r="H5175" s="12" t="s">
        <v>156</v>
      </c>
      <c r="I5175" s="234">
        <v>5.6</v>
      </c>
      <c r="J5175" s="272">
        <v>45322</v>
      </c>
      <c r="K5175" s="17">
        <f t="shared" si="404"/>
        <v>53.5</v>
      </c>
      <c r="L5175" s="283">
        <f t="shared" si="402"/>
        <v>2.2775215372730111E-8</v>
      </c>
      <c r="M5175" s="22">
        <f t="shared" si="403"/>
        <v>1.2184740224410609E-6</v>
      </c>
    </row>
    <row r="5176" spans="1:13">
      <c r="A5176" s="16">
        <f t="shared" si="401"/>
        <v>5169</v>
      </c>
      <c r="B5176" s="12" t="s">
        <v>411</v>
      </c>
      <c r="C5176" s="272">
        <v>45261</v>
      </c>
      <c r="D5176" s="272">
        <v>45275</v>
      </c>
      <c r="E5176" s="196">
        <f t="shared" si="405"/>
        <v>45268</v>
      </c>
      <c r="F5176" s="272">
        <v>45275</v>
      </c>
      <c r="G5176" s="272">
        <v>45321</v>
      </c>
      <c r="H5176" s="12" t="s">
        <v>152</v>
      </c>
      <c r="I5176" s="234">
        <v>323.15999999999997</v>
      </c>
      <c r="J5176" s="272">
        <v>45322</v>
      </c>
      <c r="K5176" s="17">
        <f t="shared" si="404"/>
        <v>53.5</v>
      </c>
      <c r="L5176" s="283">
        <f t="shared" si="402"/>
        <v>1.3142926071163326E-6</v>
      </c>
      <c r="M5176" s="22">
        <f t="shared" si="403"/>
        <v>7.0314654480723799E-5</v>
      </c>
    </row>
    <row r="5177" spans="1:13">
      <c r="A5177" s="16">
        <f t="shared" si="401"/>
        <v>5170</v>
      </c>
      <c r="B5177" s="12" t="s">
        <v>411</v>
      </c>
      <c r="C5177" s="272">
        <v>45261</v>
      </c>
      <c r="D5177" s="272">
        <v>45275</v>
      </c>
      <c r="E5177" s="196">
        <f t="shared" si="405"/>
        <v>45268</v>
      </c>
      <c r="F5177" s="272">
        <v>45275</v>
      </c>
      <c r="G5177" s="272">
        <v>45275</v>
      </c>
      <c r="H5177" s="12" t="s">
        <v>164</v>
      </c>
      <c r="I5177" s="234">
        <v>1759.8100000000002</v>
      </c>
      <c r="J5177" s="272">
        <v>45278</v>
      </c>
      <c r="K5177" s="17">
        <f t="shared" si="404"/>
        <v>7.5</v>
      </c>
      <c r="L5177" s="283">
        <f t="shared" si="402"/>
        <v>7.1571521009078899E-6</v>
      </c>
      <c r="M5177" s="22">
        <f t="shared" si="403"/>
        <v>5.3678640756809174E-5</v>
      </c>
    </row>
    <row r="5178" spans="1:13">
      <c r="A5178" s="16">
        <f t="shared" si="401"/>
        <v>5171</v>
      </c>
      <c r="B5178" s="12" t="s">
        <v>411</v>
      </c>
      <c r="C5178" s="272">
        <v>45261</v>
      </c>
      <c r="D5178" s="272">
        <v>45275</v>
      </c>
      <c r="E5178" s="196">
        <f t="shared" si="405"/>
        <v>45268</v>
      </c>
      <c r="F5178" s="272">
        <v>45275</v>
      </c>
      <c r="G5178" s="272">
        <v>45275</v>
      </c>
      <c r="H5178" s="12" t="s">
        <v>166</v>
      </c>
      <c r="I5178" s="234">
        <v>55968.140000000036</v>
      </c>
      <c r="J5178" s="272">
        <v>45278</v>
      </c>
      <c r="K5178" s="17">
        <f t="shared" si="404"/>
        <v>7.5</v>
      </c>
      <c r="L5178" s="283">
        <f t="shared" si="402"/>
        <v>2.2762257901984143E-4</v>
      </c>
      <c r="M5178" s="22">
        <f t="shared" si="403"/>
        <v>1.7071693426488107E-3</v>
      </c>
    </row>
    <row r="5179" spans="1:13">
      <c r="A5179" s="16">
        <f t="shared" si="401"/>
        <v>5172</v>
      </c>
      <c r="B5179" s="12" t="s">
        <v>411</v>
      </c>
      <c r="C5179" s="272">
        <v>45261</v>
      </c>
      <c r="D5179" s="272">
        <v>45275</v>
      </c>
      <c r="E5179" s="196">
        <f t="shared" si="405"/>
        <v>45268</v>
      </c>
      <c r="F5179" s="272">
        <v>45275</v>
      </c>
      <c r="G5179" s="272">
        <v>45310</v>
      </c>
      <c r="H5179" s="12" t="s">
        <v>157</v>
      </c>
      <c r="I5179" s="234">
        <v>145.52000000000001</v>
      </c>
      <c r="J5179" s="272">
        <v>45313</v>
      </c>
      <c r="K5179" s="17">
        <f t="shared" si="404"/>
        <v>42.5</v>
      </c>
      <c r="L5179" s="283">
        <f t="shared" si="402"/>
        <v>5.9183023947137256E-7</v>
      </c>
      <c r="M5179" s="22">
        <f t="shared" si="403"/>
        <v>2.5152785177533335E-5</v>
      </c>
    </row>
    <row r="5180" spans="1:13">
      <c r="A5180" s="16">
        <f t="shared" si="401"/>
        <v>5173</v>
      </c>
      <c r="B5180" s="12" t="s">
        <v>411</v>
      </c>
      <c r="C5180" s="272">
        <v>45261</v>
      </c>
      <c r="D5180" s="272">
        <v>45275</v>
      </c>
      <c r="E5180" s="196">
        <f t="shared" si="405"/>
        <v>45268</v>
      </c>
      <c r="F5180" s="272">
        <v>45275</v>
      </c>
      <c r="G5180" s="272">
        <v>45275</v>
      </c>
      <c r="H5180" s="12" t="s">
        <v>166</v>
      </c>
      <c r="I5180" s="234">
        <v>128</v>
      </c>
      <c r="J5180" s="272">
        <v>45278</v>
      </c>
      <c r="K5180" s="17">
        <f t="shared" si="404"/>
        <v>7.5</v>
      </c>
      <c r="L5180" s="283">
        <f t="shared" si="402"/>
        <v>5.2057635137668828E-7</v>
      </c>
      <c r="M5180" s="22">
        <f t="shared" si="403"/>
        <v>3.9043226353251625E-6</v>
      </c>
    </row>
    <row r="5181" spans="1:13">
      <c r="A5181" s="16">
        <f t="shared" si="401"/>
        <v>5174</v>
      </c>
      <c r="B5181" s="12" t="s">
        <v>411</v>
      </c>
      <c r="C5181" s="272">
        <v>45261</v>
      </c>
      <c r="D5181" s="272">
        <v>45275</v>
      </c>
      <c r="E5181" s="196">
        <f t="shared" si="405"/>
        <v>45268</v>
      </c>
      <c r="F5181" s="272">
        <v>45275</v>
      </c>
      <c r="G5181" s="272">
        <v>45310</v>
      </c>
      <c r="H5181" s="12" t="s">
        <v>157</v>
      </c>
      <c r="I5181" s="234">
        <v>131.94</v>
      </c>
      <c r="J5181" s="272">
        <v>45313</v>
      </c>
      <c r="K5181" s="17">
        <f t="shared" si="404"/>
        <v>42.5</v>
      </c>
      <c r="L5181" s="283">
        <f t="shared" si="402"/>
        <v>5.3660034219250195E-7</v>
      </c>
      <c r="M5181" s="22">
        <f t="shared" si="403"/>
        <v>2.2805514543181333E-5</v>
      </c>
    </row>
    <row r="5182" spans="1:13">
      <c r="A5182" s="16">
        <f t="shared" si="401"/>
        <v>5175</v>
      </c>
      <c r="B5182" s="12" t="s">
        <v>411</v>
      </c>
      <c r="C5182" s="272">
        <v>45261</v>
      </c>
      <c r="D5182" s="272">
        <v>45275</v>
      </c>
      <c r="E5182" s="196">
        <f t="shared" si="405"/>
        <v>45268</v>
      </c>
      <c r="F5182" s="272">
        <v>45275</v>
      </c>
      <c r="G5182" s="272">
        <v>45310</v>
      </c>
      <c r="H5182" s="12" t="s">
        <v>157</v>
      </c>
      <c r="I5182" s="234">
        <v>438.21</v>
      </c>
      <c r="J5182" s="272">
        <v>45313</v>
      </c>
      <c r="K5182" s="17">
        <f t="shared" si="404"/>
        <v>42.5</v>
      </c>
      <c r="L5182" s="283">
        <f t="shared" si="402"/>
        <v>1.7822012729435827E-6</v>
      </c>
      <c r="M5182" s="22">
        <f t="shared" si="403"/>
        <v>7.5743554100102264E-5</v>
      </c>
    </row>
    <row r="5183" spans="1:13">
      <c r="A5183" s="16">
        <f t="shared" si="401"/>
        <v>5176</v>
      </c>
      <c r="B5183" s="12" t="s">
        <v>411</v>
      </c>
      <c r="C5183" s="272">
        <v>45261</v>
      </c>
      <c r="D5183" s="272">
        <v>45275</v>
      </c>
      <c r="E5183" s="196">
        <f t="shared" si="405"/>
        <v>45268</v>
      </c>
      <c r="F5183" s="272">
        <v>45275</v>
      </c>
      <c r="G5183" s="272">
        <v>45279</v>
      </c>
      <c r="H5183" s="12" t="s">
        <v>152</v>
      </c>
      <c r="I5183" s="234">
        <v>4.7</v>
      </c>
      <c r="J5183" s="272">
        <v>45280</v>
      </c>
      <c r="K5183" s="17">
        <f t="shared" si="404"/>
        <v>11.5</v>
      </c>
      <c r="L5183" s="283">
        <f t="shared" si="402"/>
        <v>1.9114912902112775E-8</v>
      </c>
      <c r="M5183" s="22">
        <f t="shared" si="403"/>
        <v>2.198214983742969E-7</v>
      </c>
    </row>
    <row r="5184" spans="1:13">
      <c r="A5184" s="16">
        <f t="shared" si="401"/>
        <v>5177</v>
      </c>
      <c r="B5184" s="12" t="s">
        <v>411</v>
      </c>
      <c r="C5184" s="272">
        <v>45261</v>
      </c>
      <c r="D5184" s="272">
        <v>45275</v>
      </c>
      <c r="E5184" s="196">
        <f t="shared" si="405"/>
        <v>45268</v>
      </c>
      <c r="F5184" s="272">
        <v>45275</v>
      </c>
      <c r="G5184" s="272">
        <v>45321</v>
      </c>
      <c r="H5184" s="12" t="s">
        <v>152</v>
      </c>
      <c r="I5184" s="234">
        <v>78.89</v>
      </c>
      <c r="J5184" s="272">
        <v>45322</v>
      </c>
      <c r="K5184" s="17">
        <f t="shared" si="404"/>
        <v>53.5</v>
      </c>
      <c r="L5184" s="283">
        <f t="shared" si="402"/>
        <v>3.2084584656333544E-7</v>
      </c>
      <c r="M5184" s="22">
        <f t="shared" si="403"/>
        <v>1.7165252791138448E-5</v>
      </c>
    </row>
    <row r="5185" spans="1:13">
      <c r="A5185" s="16">
        <f t="shared" si="401"/>
        <v>5178</v>
      </c>
      <c r="B5185" s="12" t="s">
        <v>411</v>
      </c>
      <c r="C5185" s="272">
        <v>45261</v>
      </c>
      <c r="D5185" s="272">
        <v>45275</v>
      </c>
      <c r="E5185" s="196">
        <f t="shared" si="405"/>
        <v>45268</v>
      </c>
      <c r="F5185" s="272">
        <v>45275</v>
      </c>
      <c r="G5185" s="272">
        <v>45310</v>
      </c>
      <c r="H5185" s="12" t="s">
        <v>157</v>
      </c>
      <c r="I5185" s="234">
        <v>2254.7699999999995</v>
      </c>
      <c r="J5185" s="272">
        <v>45313</v>
      </c>
      <c r="K5185" s="17">
        <f t="shared" si="404"/>
        <v>42.5</v>
      </c>
      <c r="L5185" s="283">
        <f t="shared" si="402"/>
        <v>9.1701557796376181E-6</v>
      </c>
      <c r="M5185" s="22">
        <f t="shared" si="403"/>
        <v>3.8973162063459877E-4</v>
      </c>
    </row>
    <row r="5186" spans="1:13">
      <c r="A5186" s="16">
        <f t="shared" si="401"/>
        <v>5179</v>
      </c>
      <c r="B5186" s="12" t="s">
        <v>411</v>
      </c>
      <c r="C5186" s="272">
        <v>45261</v>
      </c>
      <c r="D5186" s="272">
        <v>45275</v>
      </c>
      <c r="E5186" s="196">
        <f t="shared" si="405"/>
        <v>45268</v>
      </c>
      <c r="F5186" s="272">
        <v>45275</v>
      </c>
      <c r="G5186" s="272">
        <v>45310</v>
      </c>
      <c r="H5186" s="12" t="s">
        <v>157</v>
      </c>
      <c r="I5186" s="234">
        <v>290.83999999999997</v>
      </c>
      <c r="J5186" s="272">
        <v>45313</v>
      </c>
      <c r="K5186" s="17">
        <f t="shared" si="404"/>
        <v>42.5</v>
      </c>
      <c r="L5186" s="283">
        <f t="shared" si="402"/>
        <v>1.1828470783937189E-6</v>
      </c>
      <c r="M5186" s="22">
        <f t="shared" si="403"/>
        <v>5.0271000831733052E-5</v>
      </c>
    </row>
    <row r="5187" spans="1:13">
      <c r="A5187" s="16">
        <f t="shared" si="401"/>
        <v>5180</v>
      </c>
      <c r="B5187" s="12" t="s">
        <v>411</v>
      </c>
      <c r="C5187" s="272">
        <v>45261</v>
      </c>
      <c r="D5187" s="272">
        <v>45275</v>
      </c>
      <c r="E5187" s="196">
        <f t="shared" si="405"/>
        <v>45268</v>
      </c>
      <c r="F5187" s="272">
        <v>45275</v>
      </c>
      <c r="G5187" s="272">
        <v>45310</v>
      </c>
      <c r="H5187" s="12" t="s">
        <v>157</v>
      </c>
      <c r="I5187" s="234">
        <v>151.49</v>
      </c>
      <c r="J5187" s="272">
        <v>45313</v>
      </c>
      <c r="K5187" s="17">
        <f t="shared" si="404"/>
        <v>42.5</v>
      </c>
      <c r="L5187" s="283">
        <f t="shared" si="402"/>
        <v>6.1611024585980093E-7</v>
      </c>
      <c r="M5187" s="22">
        <f t="shared" si="403"/>
        <v>2.618468544904154E-5</v>
      </c>
    </row>
    <row r="5188" spans="1:13">
      <c r="A5188" s="16">
        <f t="shared" si="401"/>
        <v>5181</v>
      </c>
      <c r="B5188" s="12" t="s">
        <v>411</v>
      </c>
      <c r="C5188" s="272">
        <v>45261</v>
      </c>
      <c r="D5188" s="272">
        <v>45275</v>
      </c>
      <c r="E5188" s="196">
        <f t="shared" si="405"/>
        <v>45268</v>
      </c>
      <c r="F5188" s="272">
        <v>45275</v>
      </c>
      <c r="G5188" s="272">
        <v>45303</v>
      </c>
      <c r="H5188" s="12" t="s">
        <v>153</v>
      </c>
      <c r="I5188" s="234">
        <v>297.91999999999996</v>
      </c>
      <c r="J5188" s="272">
        <v>45307</v>
      </c>
      <c r="K5188" s="17">
        <f t="shared" si="404"/>
        <v>35.5</v>
      </c>
      <c r="L5188" s="283">
        <f t="shared" si="402"/>
        <v>1.2116414578292418E-6</v>
      </c>
      <c r="M5188" s="22">
        <f t="shared" si="403"/>
        <v>4.3013271752938081E-5</v>
      </c>
    </row>
    <row r="5189" spans="1:13">
      <c r="A5189" s="16">
        <f t="shared" si="401"/>
        <v>5182</v>
      </c>
      <c r="B5189" s="12" t="s">
        <v>411</v>
      </c>
      <c r="C5189" s="272">
        <v>45261</v>
      </c>
      <c r="D5189" s="272">
        <v>45275</v>
      </c>
      <c r="E5189" s="196">
        <f t="shared" si="405"/>
        <v>45268</v>
      </c>
      <c r="F5189" s="272">
        <v>45275</v>
      </c>
      <c r="G5189" s="272">
        <v>45310</v>
      </c>
      <c r="H5189" s="12" t="s">
        <v>157</v>
      </c>
      <c r="I5189" s="234">
        <v>1560.4499999999998</v>
      </c>
      <c r="J5189" s="272">
        <v>45313</v>
      </c>
      <c r="K5189" s="17">
        <f t="shared" si="404"/>
        <v>42.5</v>
      </c>
      <c r="L5189" s="283">
        <f t="shared" si="402"/>
        <v>6.3463544336386968E-6</v>
      </c>
      <c r="M5189" s="22">
        <f t="shared" si="403"/>
        <v>2.6972006342964461E-4</v>
      </c>
    </row>
    <row r="5190" spans="1:13">
      <c r="A5190" s="16">
        <f t="shared" si="401"/>
        <v>5183</v>
      </c>
      <c r="B5190" s="12" t="s">
        <v>411</v>
      </c>
      <c r="C5190" s="272">
        <v>45261</v>
      </c>
      <c r="D5190" s="272">
        <v>45275</v>
      </c>
      <c r="E5190" s="196">
        <f t="shared" si="405"/>
        <v>45268</v>
      </c>
      <c r="F5190" s="272">
        <v>45275</v>
      </c>
      <c r="G5190" s="272">
        <v>45321</v>
      </c>
      <c r="H5190" s="12" t="s">
        <v>156</v>
      </c>
      <c r="I5190" s="234">
        <v>12.21</v>
      </c>
      <c r="J5190" s="272">
        <v>45322</v>
      </c>
      <c r="K5190" s="17">
        <f t="shared" si="404"/>
        <v>53.5</v>
      </c>
      <c r="L5190" s="283">
        <f t="shared" si="402"/>
        <v>4.9658103518041913E-8</v>
      </c>
      <c r="M5190" s="22">
        <f t="shared" si="403"/>
        <v>2.6567085382152423E-6</v>
      </c>
    </row>
    <row r="5191" spans="1:13">
      <c r="A5191" s="16">
        <f t="shared" si="401"/>
        <v>5184</v>
      </c>
      <c r="B5191" s="12" t="s">
        <v>411</v>
      </c>
      <c r="C5191" s="272">
        <v>45261</v>
      </c>
      <c r="D5191" s="272">
        <v>45275</v>
      </c>
      <c r="E5191" s="196">
        <f t="shared" si="405"/>
        <v>45268</v>
      </c>
      <c r="F5191" s="272">
        <v>45275</v>
      </c>
      <c r="G5191" s="272">
        <v>45321</v>
      </c>
      <c r="H5191" s="12" t="s">
        <v>152</v>
      </c>
      <c r="I5191" s="234">
        <v>41.25</v>
      </c>
      <c r="J5191" s="272">
        <v>45322</v>
      </c>
      <c r="K5191" s="17">
        <f t="shared" si="404"/>
        <v>53.5</v>
      </c>
      <c r="L5191" s="283">
        <f t="shared" si="402"/>
        <v>1.6776386323662808E-7</v>
      </c>
      <c r="M5191" s="22">
        <f t="shared" si="403"/>
        <v>8.9753666831596014E-6</v>
      </c>
    </row>
    <row r="5192" spans="1:13">
      <c r="A5192" s="16">
        <f t="shared" si="401"/>
        <v>5185</v>
      </c>
      <c r="B5192" s="12" t="s">
        <v>411</v>
      </c>
      <c r="C5192" s="272">
        <v>45261</v>
      </c>
      <c r="D5192" s="272">
        <v>45275</v>
      </c>
      <c r="E5192" s="196">
        <f t="shared" si="405"/>
        <v>45268</v>
      </c>
      <c r="F5192" s="272">
        <v>45275</v>
      </c>
      <c r="G5192" s="272">
        <v>45310</v>
      </c>
      <c r="H5192" s="12" t="s">
        <v>157</v>
      </c>
      <c r="I5192" s="234">
        <v>289.86</v>
      </c>
      <c r="J5192" s="272">
        <v>45313</v>
      </c>
      <c r="K5192" s="17">
        <f t="shared" si="404"/>
        <v>42.5</v>
      </c>
      <c r="L5192" s="283">
        <f t="shared" si="402"/>
        <v>1.1788614157034913E-6</v>
      </c>
      <c r="M5192" s="22">
        <f t="shared" si="403"/>
        <v>5.0101610167398378E-5</v>
      </c>
    </row>
    <row r="5193" spans="1:13">
      <c r="A5193" s="16">
        <f t="shared" ref="A5193:A5256" si="406">A5192+1</f>
        <v>5186</v>
      </c>
      <c r="B5193" s="12" t="s">
        <v>411</v>
      </c>
      <c r="C5193" s="272">
        <v>45261</v>
      </c>
      <c r="D5193" s="272">
        <v>45275</v>
      </c>
      <c r="E5193" s="196">
        <f t="shared" si="405"/>
        <v>45268</v>
      </c>
      <c r="F5193" s="272">
        <v>45275</v>
      </c>
      <c r="G5193" s="272">
        <v>45303</v>
      </c>
      <c r="H5193" s="12" t="s">
        <v>153</v>
      </c>
      <c r="I5193" s="234">
        <v>298.07</v>
      </c>
      <c r="J5193" s="272">
        <v>45307</v>
      </c>
      <c r="K5193" s="17">
        <f t="shared" si="404"/>
        <v>35.5</v>
      </c>
      <c r="L5193" s="283">
        <f t="shared" si="402"/>
        <v>1.2122515082410115E-6</v>
      </c>
      <c r="M5193" s="22">
        <f t="shared" si="403"/>
        <v>4.3034928542555909E-5</v>
      </c>
    </row>
    <row r="5194" spans="1:13">
      <c r="A5194" s="16">
        <f t="shared" si="406"/>
        <v>5187</v>
      </c>
      <c r="B5194" s="12" t="s">
        <v>411</v>
      </c>
      <c r="C5194" s="272">
        <v>45261</v>
      </c>
      <c r="D5194" s="272">
        <v>45275</v>
      </c>
      <c r="E5194" s="196">
        <f t="shared" si="405"/>
        <v>45268</v>
      </c>
      <c r="F5194" s="272">
        <v>45275</v>
      </c>
      <c r="G5194" s="272">
        <v>45321</v>
      </c>
      <c r="H5194" s="12" t="s">
        <v>156</v>
      </c>
      <c r="I5194" s="234">
        <v>13.16</v>
      </c>
      <c r="J5194" s="272">
        <v>45322</v>
      </c>
      <c r="K5194" s="17">
        <f t="shared" si="404"/>
        <v>53.5</v>
      </c>
      <c r="L5194" s="283">
        <f t="shared" ref="L5194:L5257" si="407">I5194/$I$5449</f>
        <v>5.3521756125915765E-8</v>
      </c>
      <c r="M5194" s="22">
        <f t="shared" ref="M5194:M5257" si="408">L5194*K5194</f>
        <v>2.8634139527364932E-6</v>
      </c>
    </row>
    <row r="5195" spans="1:13">
      <c r="A5195" s="16">
        <f t="shared" si="406"/>
        <v>5188</v>
      </c>
      <c r="B5195" s="12" t="s">
        <v>411</v>
      </c>
      <c r="C5195" s="272">
        <v>45261</v>
      </c>
      <c r="D5195" s="272">
        <v>45275</v>
      </c>
      <c r="E5195" s="196">
        <f t="shared" si="405"/>
        <v>45268</v>
      </c>
      <c r="F5195" s="272">
        <v>45275</v>
      </c>
      <c r="G5195" s="272">
        <v>45302</v>
      </c>
      <c r="H5195" s="12" t="s">
        <v>152</v>
      </c>
      <c r="I5195" s="234">
        <v>48.12</v>
      </c>
      <c r="J5195" s="272">
        <v>45303</v>
      </c>
      <c r="K5195" s="17">
        <f t="shared" ref="K5195:K5258" si="409">(G5195-D5195)+((D5195-C5195+1)/2)</f>
        <v>34.5</v>
      </c>
      <c r="L5195" s="283">
        <f t="shared" si="407"/>
        <v>1.9570417209567375E-7</v>
      </c>
      <c r="M5195" s="22">
        <f t="shared" si="408"/>
        <v>6.7517939373007448E-6</v>
      </c>
    </row>
    <row r="5196" spans="1:13">
      <c r="A5196" s="16">
        <f t="shared" si="406"/>
        <v>5189</v>
      </c>
      <c r="B5196" s="12" t="s">
        <v>411</v>
      </c>
      <c r="C5196" s="272">
        <v>45261</v>
      </c>
      <c r="D5196" s="272">
        <v>45275</v>
      </c>
      <c r="E5196" s="196">
        <f t="shared" si="405"/>
        <v>45268</v>
      </c>
      <c r="F5196" s="272">
        <v>45275</v>
      </c>
      <c r="G5196" s="272">
        <v>45310</v>
      </c>
      <c r="H5196" s="12" t="s">
        <v>154</v>
      </c>
      <c r="I5196" s="234">
        <v>65.069999999999993</v>
      </c>
      <c r="J5196" s="272">
        <v>45313</v>
      </c>
      <c r="K5196" s="17">
        <f t="shared" si="409"/>
        <v>42.5</v>
      </c>
      <c r="L5196" s="283">
        <f t="shared" si="407"/>
        <v>2.6463986862563364E-7</v>
      </c>
      <c r="M5196" s="22">
        <f t="shared" si="408"/>
        <v>1.124719441658943E-5</v>
      </c>
    </row>
    <row r="5197" spans="1:13">
      <c r="A5197" s="16">
        <f t="shared" si="406"/>
        <v>5190</v>
      </c>
      <c r="B5197" s="12" t="s">
        <v>411</v>
      </c>
      <c r="C5197" s="272">
        <v>45261</v>
      </c>
      <c r="D5197" s="272">
        <v>45275</v>
      </c>
      <c r="E5197" s="196">
        <f t="shared" si="405"/>
        <v>45268</v>
      </c>
      <c r="F5197" s="272">
        <v>45275</v>
      </c>
      <c r="G5197" s="272">
        <v>45310</v>
      </c>
      <c r="H5197" s="12" t="s">
        <v>157</v>
      </c>
      <c r="I5197" s="234">
        <v>110.46000000000001</v>
      </c>
      <c r="J5197" s="272">
        <v>45313</v>
      </c>
      <c r="K5197" s="17">
        <f t="shared" si="409"/>
        <v>42.5</v>
      </c>
      <c r="L5197" s="283">
        <f t="shared" si="407"/>
        <v>4.4924112322710151E-7</v>
      </c>
      <c r="M5197" s="22">
        <f t="shared" si="408"/>
        <v>1.9092747737151815E-5</v>
      </c>
    </row>
    <row r="5198" spans="1:13">
      <c r="A5198" s="16">
        <f t="shared" si="406"/>
        <v>5191</v>
      </c>
      <c r="B5198" s="12" t="s">
        <v>411</v>
      </c>
      <c r="C5198" s="272">
        <v>45261</v>
      </c>
      <c r="D5198" s="272">
        <v>45275</v>
      </c>
      <c r="E5198" s="196">
        <f t="shared" si="405"/>
        <v>45268</v>
      </c>
      <c r="F5198" s="272">
        <v>45275</v>
      </c>
      <c r="G5198" s="272">
        <v>45279</v>
      </c>
      <c r="H5198" s="12" t="s">
        <v>156</v>
      </c>
      <c r="I5198" s="234">
        <v>50.6</v>
      </c>
      <c r="J5198" s="272">
        <v>45280</v>
      </c>
      <c r="K5198" s="17">
        <f t="shared" si="409"/>
        <v>11.5</v>
      </c>
      <c r="L5198" s="283">
        <f t="shared" si="407"/>
        <v>2.0579033890359709E-7</v>
      </c>
      <c r="M5198" s="22">
        <f t="shared" si="408"/>
        <v>2.3665888973913667E-6</v>
      </c>
    </row>
    <row r="5199" spans="1:13">
      <c r="A5199" s="16">
        <f t="shared" si="406"/>
        <v>5192</v>
      </c>
      <c r="B5199" s="12" t="s">
        <v>411</v>
      </c>
      <c r="C5199" s="272">
        <v>45261</v>
      </c>
      <c r="D5199" s="272">
        <v>45275</v>
      </c>
      <c r="E5199" s="196">
        <f t="shared" si="405"/>
        <v>45268</v>
      </c>
      <c r="F5199" s="272">
        <v>45275</v>
      </c>
      <c r="G5199" s="272">
        <v>45321</v>
      </c>
      <c r="H5199" s="12" t="s">
        <v>165</v>
      </c>
      <c r="I5199" s="234">
        <v>39.380000000000003</v>
      </c>
      <c r="J5199" s="272">
        <v>45322</v>
      </c>
      <c r="K5199" s="17">
        <f t="shared" si="409"/>
        <v>53.5</v>
      </c>
      <c r="L5199" s="283">
        <f t="shared" si="407"/>
        <v>1.6015856810323428E-7</v>
      </c>
      <c r="M5199" s="22">
        <f t="shared" si="408"/>
        <v>8.5684833935230331E-6</v>
      </c>
    </row>
    <row r="5200" spans="1:13">
      <c r="A5200" s="16">
        <f t="shared" si="406"/>
        <v>5193</v>
      </c>
      <c r="B5200" s="12" t="s">
        <v>411</v>
      </c>
      <c r="C5200" s="272">
        <v>45261</v>
      </c>
      <c r="D5200" s="272">
        <v>45275</v>
      </c>
      <c r="E5200" s="196">
        <f t="shared" si="405"/>
        <v>45268</v>
      </c>
      <c r="F5200" s="272">
        <v>45275</v>
      </c>
      <c r="G5200" s="272">
        <v>45275</v>
      </c>
      <c r="H5200" s="12" t="s">
        <v>164</v>
      </c>
      <c r="I5200" s="234">
        <v>462.65</v>
      </c>
      <c r="J5200" s="272">
        <v>45278</v>
      </c>
      <c r="K5200" s="17">
        <f t="shared" si="409"/>
        <v>7.5</v>
      </c>
      <c r="L5200" s="283">
        <f t="shared" si="407"/>
        <v>1.881598820034569E-6</v>
      </c>
      <c r="M5200" s="22">
        <f t="shared" si="408"/>
        <v>1.4111991150259267E-5</v>
      </c>
    </row>
    <row r="5201" spans="1:13">
      <c r="A5201" s="16">
        <f t="shared" si="406"/>
        <v>5194</v>
      </c>
      <c r="B5201" s="12" t="s">
        <v>411</v>
      </c>
      <c r="C5201" s="272">
        <v>45261</v>
      </c>
      <c r="D5201" s="272">
        <v>45275</v>
      </c>
      <c r="E5201" s="196">
        <f t="shared" si="405"/>
        <v>45268</v>
      </c>
      <c r="F5201" s="272">
        <v>45275</v>
      </c>
      <c r="G5201" s="272">
        <v>45275</v>
      </c>
      <c r="H5201" s="12" t="s">
        <v>166</v>
      </c>
      <c r="I5201" s="234">
        <v>69351.450000000041</v>
      </c>
      <c r="J5201" s="272">
        <v>45278</v>
      </c>
      <c r="K5201" s="17">
        <f t="shared" si="409"/>
        <v>7.5</v>
      </c>
      <c r="L5201" s="283">
        <f t="shared" si="407"/>
        <v>2.8205253752877228E-4</v>
      </c>
      <c r="M5201" s="22">
        <f t="shared" si="408"/>
        <v>2.1153940314657923E-3</v>
      </c>
    </row>
    <row r="5202" spans="1:13">
      <c r="A5202" s="16">
        <f t="shared" si="406"/>
        <v>5195</v>
      </c>
      <c r="B5202" s="12" t="s">
        <v>411</v>
      </c>
      <c r="C5202" s="272">
        <v>45261</v>
      </c>
      <c r="D5202" s="272">
        <v>45275</v>
      </c>
      <c r="E5202" s="196">
        <f t="shared" si="405"/>
        <v>45268</v>
      </c>
      <c r="F5202" s="272">
        <v>45275</v>
      </c>
      <c r="G5202" s="272">
        <v>45321</v>
      </c>
      <c r="H5202" s="12" t="s">
        <v>152</v>
      </c>
      <c r="I5202" s="234">
        <v>17.059999999999999</v>
      </c>
      <c r="J5202" s="272">
        <v>45322</v>
      </c>
      <c r="K5202" s="17">
        <f t="shared" si="409"/>
        <v>53.5</v>
      </c>
      <c r="L5202" s="283">
        <f t="shared" si="407"/>
        <v>6.938306683192423E-8</v>
      </c>
      <c r="M5202" s="22">
        <f t="shared" si="408"/>
        <v>3.7119940755079462E-6</v>
      </c>
    </row>
    <row r="5203" spans="1:13">
      <c r="A5203" s="16">
        <f t="shared" si="406"/>
        <v>5196</v>
      </c>
      <c r="B5203" s="12" t="s">
        <v>411</v>
      </c>
      <c r="C5203" s="272">
        <v>45261</v>
      </c>
      <c r="D5203" s="272">
        <v>45275</v>
      </c>
      <c r="E5203" s="196">
        <f t="shared" si="405"/>
        <v>45268</v>
      </c>
      <c r="F5203" s="272">
        <v>45275</v>
      </c>
      <c r="G5203" s="272">
        <v>45321</v>
      </c>
      <c r="H5203" s="12" t="s">
        <v>156</v>
      </c>
      <c r="I5203" s="234">
        <v>17.32</v>
      </c>
      <c r="J5203" s="272">
        <v>45322</v>
      </c>
      <c r="K5203" s="17">
        <f t="shared" si="409"/>
        <v>53.5</v>
      </c>
      <c r="L5203" s="283">
        <f t="shared" si="407"/>
        <v>7.0440487545658142E-8</v>
      </c>
      <c r="M5203" s="22">
        <f t="shared" si="408"/>
        <v>3.7685660836927104E-6</v>
      </c>
    </row>
    <row r="5204" spans="1:13">
      <c r="A5204" s="16">
        <f t="shared" si="406"/>
        <v>5197</v>
      </c>
      <c r="B5204" s="12" t="s">
        <v>411</v>
      </c>
      <c r="C5204" s="272">
        <v>45261</v>
      </c>
      <c r="D5204" s="272">
        <v>45275</v>
      </c>
      <c r="E5204" s="196">
        <f t="shared" si="405"/>
        <v>45268</v>
      </c>
      <c r="F5204" s="272">
        <v>45275</v>
      </c>
      <c r="G5204" s="272">
        <v>45303</v>
      </c>
      <c r="H5204" s="12" t="s">
        <v>153</v>
      </c>
      <c r="I5204" s="234">
        <v>570.49</v>
      </c>
      <c r="J5204" s="272">
        <v>45307</v>
      </c>
      <c r="K5204" s="17">
        <f t="shared" si="409"/>
        <v>35.5</v>
      </c>
      <c r="L5204" s="283">
        <f t="shared" si="407"/>
        <v>2.3201843960694291E-6</v>
      </c>
      <c r="M5204" s="22">
        <f t="shared" si="408"/>
        <v>8.236654606046474E-5</v>
      </c>
    </row>
    <row r="5205" spans="1:13">
      <c r="A5205" s="16">
        <f t="shared" si="406"/>
        <v>5198</v>
      </c>
      <c r="B5205" s="12" t="s">
        <v>411</v>
      </c>
      <c r="C5205" s="272">
        <v>45261</v>
      </c>
      <c r="D5205" s="272">
        <v>45275</v>
      </c>
      <c r="E5205" s="196">
        <f t="shared" si="405"/>
        <v>45268</v>
      </c>
      <c r="F5205" s="272">
        <v>45275</v>
      </c>
      <c r="G5205" s="272">
        <v>45310</v>
      </c>
      <c r="H5205" s="12" t="s">
        <v>157</v>
      </c>
      <c r="I5205" s="234">
        <v>30.2</v>
      </c>
      <c r="J5205" s="272">
        <v>45313</v>
      </c>
      <c r="K5205" s="17">
        <f t="shared" si="409"/>
        <v>42.5</v>
      </c>
      <c r="L5205" s="283">
        <f t="shared" si="407"/>
        <v>1.228234829029374E-7</v>
      </c>
      <c r="M5205" s="22">
        <f t="shared" si="408"/>
        <v>5.2199980233748393E-6</v>
      </c>
    </row>
    <row r="5206" spans="1:13">
      <c r="A5206" s="16">
        <f t="shared" si="406"/>
        <v>5199</v>
      </c>
      <c r="B5206" s="12" t="s">
        <v>411</v>
      </c>
      <c r="C5206" s="272">
        <v>45261</v>
      </c>
      <c r="D5206" s="272">
        <v>45275</v>
      </c>
      <c r="E5206" s="196">
        <f t="shared" si="405"/>
        <v>45268</v>
      </c>
      <c r="F5206" s="272">
        <v>45275</v>
      </c>
      <c r="G5206" s="272">
        <v>45350</v>
      </c>
      <c r="H5206" s="12" t="s">
        <v>152</v>
      </c>
      <c r="I5206" s="234">
        <v>92.8</v>
      </c>
      <c r="J5206" s="272">
        <v>45351</v>
      </c>
      <c r="K5206" s="17">
        <f t="shared" si="409"/>
        <v>82.5</v>
      </c>
      <c r="L5206" s="283">
        <f t="shared" si="407"/>
        <v>3.7741785474809902E-7</v>
      </c>
      <c r="M5206" s="22">
        <f t="shared" si="408"/>
        <v>3.113697301671817E-5</v>
      </c>
    </row>
    <row r="5207" spans="1:13">
      <c r="A5207" s="16">
        <f t="shared" si="406"/>
        <v>5200</v>
      </c>
      <c r="B5207" s="12" t="s">
        <v>411</v>
      </c>
      <c r="C5207" s="272">
        <v>45261</v>
      </c>
      <c r="D5207" s="272">
        <v>45275</v>
      </c>
      <c r="E5207" s="196">
        <f t="shared" si="405"/>
        <v>45268</v>
      </c>
      <c r="F5207" s="272">
        <v>45275</v>
      </c>
      <c r="G5207" s="272">
        <v>45350</v>
      </c>
      <c r="H5207" s="12" t="s">
        <v>156</v>
      </c>
      <c r="I5207" s="234">
        <v>177.57999999999998</v>
      </c>
      <c r="J5207" s="272">
        <v>45351</v>
      </c>
      <c r="K5207" s="17">
        <f t="shared" si="409"/>
        <v>82.5</v>
      </c>
      <c r="L5207" s="283">
        <f t="shared" si="407"/>
        <v>7.2221834748025233E-7</v>
      </c>
      <c r="M5207" s="22">
        <f t="shared" si="408"/>
        <v>5.9583013667120816E-5</v>
      </c>
    </row>
    <row r="5208" spans="1:13">
      <c r="A5208" s="16">
        <f t="shared" si="406"/>
        <v>5201</v>
      </c>
      <c r="B5208" s="12" t="s">
        <v>411</v>
      </c>
      <c r="C5208" s="272">
        <v>45261</v>
      </c>
      <c r="D5208" s="272">
        <v>45275</v>
      </c>
      <c r="E5208" s="196">
        <f t="shared" si="405"/>
        <v>45268</v>
      </c>
      <c r="F5208" s="272">
        <v>45275</v>
      </c>
      <c r="G5208" s="272">
        <v>45279</v>
      </c>
      <c r="H5208" s="12" t="s">
        <v>152</v>
      </c>
      <c r="I5208" s="234">
        <v>435.42</v>
      </c>
      <c r="J5208" s="272">
        <v>45280</v>
      </c>
      <c r="K5208" s="17">
        <f t="shared" si="409"/>
        <v>11.5</v>
      </c>
      <c r="L5208" s="283">
        <f t="shared" si="407"/>
        <v>1.770854335284669E-6</v>
      </c>
      <c r="M5208" s="22">
        <f t="shared" si="408"/>
        <v>2.0364824855773695E-5</v>
      </c>
    </row>
    <row r="5209" spans="1:13">
      <c r="A5209" s="16">
        <f t="shared" si="406"/>
        <v>5202</v>
      </c>
      <c r="B5209" s="12" t="s">
        <v>411</v>
      </c>
      <c r="C5209" s="272">
        <v>45261</v>
      </c>
      <c r="D5209" s="272">
        <v>45275</v>
      </c>
      <c r="E5209" s="196">
        <f t="shared" si="405"/>
        <v>45268</v>
      </c>
      <c r="F5209" s="272">
        <v>45275</v>
      </c>
      <c r="G5209" s="272">
        <v>45310</v>
      </c>
      <c r="H5209" s="12" t="s">
        <v>157</v>
      </c>
      <c r="I5209" s="234">
        <v>65.55</v>
      </c>
      <c r="J5209" s="272">
        <v>45313</v>
      </c>
      <c r="K5209" s="17">
        <f t="shared" si="409"/>
        <v>42.5</v>
      </c>
      <c r="L5209" s="283">
        <f t="shared" si="407"/>
        <v>2.6659202994329624E-7</v>
      </c>
      <c r="M5209" s="22">
        <f t="shared" si="408"/>
        <v>1.133016127259009E-5</v>
      </c>
    </row>
    <row r="5210" spans="1:13">
      <c r="A5210" s="16">
        <f t="shared" si="406"/>
        <v>5203</v>
      </c>
      <c r="B5210" s="12" t="s">
        <v>411</v>
      </c>
      <c r="C5210" s="272">
        <v>45261</v>
      </c>
      <c r="D5210" s="272">
        <v>45275</v>
      </c>
      <c r="E5210" s="196">
        <f t="shared" si="405"/>
        <v>45268</v>
      </c>
      <c r="F5210" s="272">
        <v>45275</v>
      </c>
      <c r="G5210" s="272">
        <v>45310</v>
      </c>
      <c r="H5210" s="12" t="s">
        <v>154</v>
      </c>
      <c r="I5210" s="234">
        <v>60.62</v>
      </c>
      <c r="J5210" s="272">
        <v>45313</v>
      </c>
      <c r="K5210" s="17">
        <f t="shared" si="409"/>
        <v>42.5</v>
      </c>
      <c r="L5210" s="283">
        <f t="shared" si="407"/>
        <v>2.4654170640980346E-7</v>
      </c>
      <c r="M5210" s="22">
        <f t="shared" si="408"/>
        <v>1.0478022522416648E-5</v>
      </c>
    </row>
    <row r="5211" spans="1:13">
      <c r="A5211" s="16">
        <f t="shared" si="406"/>
        <v>5204</v>
      </c>
      <c r="B5211" s="12" t="s">
        <v>411</v>
      </c>
      <c r="C5211" s="272">
        <v>45261</v>
      </c>
      <c r="D5211" s="272">
        <v>45275</v>
      </c>
      <c r="E5211" s="196">
        <f t="shared" si="405"/>
        <v>45268</v>
      </c>
      <c r="F5211" s="272">
        <v>45275</v>
      </c>
      <c r="G5211" s="272">
        <v>45310</v>
      </c>
      <c r="H5211" s="12" t="s">
        <v>157</v>
      </c>
      <c r="I5211" s="234">
        <v>1664.6700000000003</v>
      </c>
      <c r="J5211" s="272">
        <v>45313</v>
      </c>
      <c r="K5211" s="17">
        <f t="shared" si="409"/>
        <v>42.5</v>
      </c>
      <c r="L5211" s="283">
        <f t="shared" si="407"/>
        <v>6.7702174597361867E-6</v>
      </c>
      <c r="M5211" s="22">
        <f t="shared" si="408"/>
        <v>2.8773424203878793E-4</v>
      </c>
    </row>
    <row r="5212" spans="1:13">
      <c r="A5212" s="16">
        <f t="shared" si="406"/>
        <v>5205</v>
      </c>
      <c r="B5212" s="12" t="s">
        <v>411</v>
      </c>
      <c r="C5212" s="272">
        <v>45261</v>
      </c>
      <c r="D5212" s="272">
        <v>45275</v>
      </c>
      <c r="E5212" s="196">
        <f t="shared" si="405"/>
        <v>45268</v>
      </c>
      <c r="F5212" s="272">
        <v>45275</v>
      </c>
      <c r="G5212" s="272">
        <v>45310</v>
      </c>
      <c r="H5212" s="12" t="s">
        <v>157</v>
      </c>
      <c r="I5212" s="234">
        <v>166.36</v>
      </c>
      <c r="J5212" s="272">
        <v>45313</v>
      </c>
      <c r="K5212" s="17">
        <f t="shared" si="409"/>
        <v>42.5</v>
      </c>
      <c r="L5212" s="283">
        <f t="shared" si="407"/>
        <v>6.7658657667988965E-7</v>
      </c>
      <c r="M5212" s="22">
        <f t="shared" si="408"/>
        <v>2.8754929508895312E-5</v>
      </c>
    </row>
    <row r="5213" spans="1:13">
      <c r="A5213" s="16">
        <f t="shared" si="406"/>
        <v>5206</v>
      </c>
      <c r="B5213" s="12" t="s">
        <v>411</v>
      </c>
      <c r="C5213" s="272">
        <v>45261</v>
      </c>
      <c r="D5213" s="272">
        <v>45275</v>
      </c>
      <c r="E5213" s="196">
        <f t="shared" si="405"/>
        <v>45268</v>
      </c>
      <c r="F5213" s="272">
        <v>45275</v>
      </c>
      <c r="G5213" s="272">
        <v>45321</v>
      </c>
      <c r="H5213" s="12" t="s">
        <v>152</v>
      </c>
      <c r="I5213" s="234">
        <v>53.49</v>
      </c>
      <c r="J5213" s="272">
        <v>45322</v>
      </c>
      <c r="K5213" s="17">
        <f t="shared" si="409"/>
        <v>53.5</v>
      </c>
      <c r="L5213" s="283">
        <f t="shared" si="407"/>
        <v>2.175439768370239E-7</v>
      </c>
      <c r="M5213" s="22">
        <f t="shared" si="408"/>
        <v>1.1638602760780779E-5</v>
      </c>
    </row>
    <row r="5214" spans="1:13">
      <c r="A5214" s="16">
        <f t="shared" si="406"/>
        <v>5207</v>
      </c>
      <c r="B5214" s="12" t="s">
        <v>411</v>
      </c>
      <c r="C5214" s="272">
        <v>45261</v>
      </c>
      <c r="D5214" s="272">
        <v>45275</v>
      </c>
      <c r="E5214" s="196">
        <f t="shared" si="405"/>
        <v>45268</v>
      </c>
      <c r="F5214" s="272">
        <v>45275</v>
      </c>
      <c r="G5214" s="272">
        <v>45310</v>
      </c>
      <c r="H5214" s="12" t="s">
        <v>157</v>
      </c>
      <c r="I5214" s="234">
        <v>214.03</v>
      </c>
      <c r="J5214" s="272">
        <v>45313</v>
      </c>
      <c r="K5214" s="17">
        <f t="shared" si="409"/>
        <v>42.5</v>
      </c>
      <c r="L5214" s="283">
        <f t="shared" si="407"/>
        <v>8.7046059754025463E-7</v>
      </c>
      <c r="M5214" s="22">
        <f t="shared" si="408"/>
        <v>3.6994575395460823E-5</v>
      </c>
    </row>
    <row r="5215" spans="1:13">
      <c r="A5215" s="16">
        <f t="shared" si="406"/>
        <v>5208</v>
      </c>
      <c r="B5215" s="12" t="s">
        <v>411</v>
      </c>
      <c r="C5215" s="272">
        <v>45261</v>
      </c>
      <c r="D5215" s="272">
        <v>45275</v>
      </c>
      <c r="E5215" s="196">
        <f t="shared" si="405"/>
        <v>45268</v>
      </c>
      <c r="F5215" s="272">
        <v>45275</v>
      </c>
      <c r="G5215" s="272">
        <v>45310</v>
      </c>
      <c r="H5215" s="12" t="s">
        <v>157</v>
      </c>
      <c r="I5215" s="234">
        <v>112.12</v>
      </c>
      <c r="J5215" s="272">
        <v>45313</v>
      </c>
      <c r="K5215" s="17">
        <f t="shared" si="409"/>
        <v>42.5</v>
      </c>
      <c r="L5215" s="283">
        <f t="shared" si="407"/>
        <v>4.5599234778401792E-7</v>
      </c>
      <c r="M5215" s="22">
        <f t="shared" si="408"/>
        <v>1.937967478082076E-5</v>
      </c>
    </row>
    <row r="5216" spans="1:13">
      <c r="A5216" s="16">
        <f t="shared" si="406"/>
        <v>5209</v>
      </c>
      <c r="B5216" s="12" t="s">
        <v>411</v>
      </c>
      <c r="C5216" s="272">
        <v>45261</v>
      </c>
      <c r="D5216" s="272">
        <v>45275</v>
      </c>
      <c r="E5216" s="196">
        <f t="shared" si="405"/>
        <v>45268</v>
      </c>
      <c r="F5216" s="272">
        <v>45275</v>
      </c>
      <c r="G5216" s="272">
        <v>45321</v>
      </c>
      <c r="H5216" s="12" t="s">
        <v>152</v>
      </c>
      <c r="I5216" s="234">
        <v>4.1900000000000004</v>
      </c>
      <c r="J5216" s="272">
        <v>45322</v>
      </c>
      <c r="K5216" s="17">
        <f t="shared" si="409"/>
        <v>53.5</v>
      </c>
      <c r="L5216" s="283">
        <f t="shared" si="407"/>
        <v>1.7040741502096283E-8</v>
      </c>
      <c r="M5216" s="22">
        <f t="shared" si="408"/>
        <v>9.116796703621511E-7</v>
      </c>
    </row>
    <row r="5217" spans="1:13">
      <c r="A5217" s="16">
        <f t="shared" si="406"/>
        <v>5210</v>
      </c>
      <c r="B5217" s="12" t="s">
        <v>411</v>
      </c>
      <c r="C5217" s="272">
        <v>45261</v>
      </c>
      <c r="D5217" s="272">
        <v>45275</v>
      </c>
      <c r="E5217" s="196">
        <f t="shared" si="405"/>
        <v>45268</v>
      </c>
      <c r="F5217" s="272">
        <v>45275</v>
      </c>
      <c r="G5217" s="272">
        <v>45310</v>
      </c>
      <c r="H5217" s="12" t="s">
        <v>157</v>
      </c>
      <c r="I5217" s="234">
        <v>861.37999999999988</v>
      </c>
      <c r="J5217" s="272">
        <v>45313</v>
      </c>
      <c r="K5217" s="17">
        <f t="shared" si="409"/>
        <v>42.5</v>
      </c>
      <c r="L5217" s="283">
        <f t="shared" si="407"/>
        <v>3.5032348246004039E-6</v>
      </c>
      <c r="M5217" s="22">
        <f t="shared" si="408"/>
        <v>1.4888748004551717E-4</v>
      </c>
    </row>
    <row r="5218" spans="1:13">
      <c r="A5218" s="16">
        <f t="shared" si="406"/>
        <v>5211</v>
      </c>
      <c r="B5218" s="12" t="s">
        <v>411</v>
      </c>
      <c r="C5218" s="272">
        <v>45261</v>
      </c>
      <c r="D5218" s="272">
        <v>45275</v>
      </c>
      <c r="E5218" s="196">
        <f t="shared" si="405"/>
        <v>45268</v>
      </c>
      <c r="F5218" s="272">
        <v>45275</v>
      </c>
      <c r="G5218" s="272">
        <v>45310</v>
      </c>
      <c r="H5218" s="12" t="s">
        <v>154</v>
      </c>
      <c r="I5218" s="234">
        <v>200.35</v>
      </c>
      <c r="J5218" s="272">
        <v>45313</v>
      </c>
      <c r="K5218" s="17">
        <f t="shared" si="409"/>
        <v>42.5</v>
      </c>
      <c r="L5218" s="283">
        <f t="shared" si="407"/>
        <v>8.1482399998687103E-7</v>
      </c>
      <c r="M5218" s="22">
        <f t="shared" si="408"/>
        <v>3.4630019999442016E-5</v>
      </c>
    </row>
    <row r="5219" spans="1:13">
      <c r="A5219" s="16">
        <f t="shared" si="406"/>
        <v>5212</v>
      </c>
      <c r="B5219" s="12" t="s">
        <v>411</v>
      </c>
      <c r="C5219" s="272">
        <v>45261</v>
      </c>
      <c r="D5219" s="272">
        <v>45275</v>
      </c>
      <c r="E5219" s="196">
        <f t="shared" si="405"/>
        <v>45268</v>
      </c>
      <c r="F5219" s="272">
        <v>45275</v>
      </c>
      <c r="G5219" s="272">
        <v>45310</v>
      </c>
      <c r="H5219" s="12" t="s">
        <v>157</v>
      </c>
      <c r="I5219" s="234">
        <v>814.81</v>
      </c>
      <c r="J5219" s="272">
        <v>45313</v>
      </c>
      <c r="K5219" s="17">
        <f t="shared" si="409"/>
        <v>42.5</v>
      </c>
      <c r="L5219" s="283">
        <f t="shared" si="407"/>
        <v>3.3138345067596826E-6</v>
      </c>
      <c r="M5219" s="22">
        <f t="shared" si="408"/>
        <v>1.4083796653728651E-4</v>
      </c>
    </row>
    <row r="5220" spans="1:13">
      <c r="A5220" s="16">
        <f t="shared" si="406"/>
        <v>5213</v>
      </c>
      <c r="B5220" s="12" t="s">
        <v>411</v>
      </c>
      <c r="C5220" s="272">
        <v>45261</v>
      </c>
      <c r="D5220" s="272">
        <v>45275</v>
      </c>
      <c r="E5220" s="196">
        <f t="shared" si="405"/>
        <v>45268</v>
      </c>
      <c r="F5220" s="272">
        <v>45275</v>
      </c>
      <c r="G5220" s="272">
        <v>45315</v>
      </c>
      <c r="H5220" s="12" t="s">
        <v>166</v>
      </c>
      <c r="I5220" s="234">
        <v>542.86</v>
      </c>
      <c r="J5220" s="272">
        <v>45316</v>
      </c>
      <c r="K5220" s="17">
        <f t="shared" si="409"/>
        <v>47.5</v>
      </c>
      <c r="L5220" s="283">
        <f t="shared" si="407"/>
        <v>2.2078131102214769E-6</v>
      </c>
      <c r="M5220" s="22">
        <f t="shared" si="408"/>
        <v>1.0487112273552014E-4</v>
      </c>
    </row>
    <row r="5221" spans="1:13">
      <c r="A5221" s="16">
        <f t="shared" si="406"/>
        <v>5214</v>
      </c>
      <c r="B5221" s="12" t="s">
        <v>411</v>
      </c>
      <c r="C5221" s="272">
        <v>45261</v>
      </c>
      <c r="D5221" s="272">
        <v>45275</v>
      </c>
      <c r="E5221" s="196">
        <f t="shared" ref="E5221:E5284" si="410">AVERAGE(C5221:D5221)</f>
        <v>45268</v>
      </c>
      <c r="F5221" s="272">
        <v>45275</v>
      </c>
      <c r="G5221" s="272">
        <v>45310</v>
      </c>
      <c r="H5221" s="12" t="s">
        <v>157</v>
      </c>
      <c r="I5221" s="234">
        <v>1907.1599999999996</v>
      </c>
      <c r="J5221" s="272">
        <v>45313</v>
      </c>
      <c r="K5221" s="17">
        <f t="shared" si="409"/>
        <v>42.5</v>
      </c>
      <c r="L5221" s="283">
        <f t="shared" si="407"/>
        <v>7.7564249554028488E-6</v>
      </c>
      <c r="M5221" s="22">
        <f t="shared" si="408"/>
        <v>3.2964806060462108E-4</v>
      </c>
    </row>
    <row r="5222" spans="1:13">
      <c r="A5222" s="16">
        <f t="shared" si="406"/>
        <v>5215</v>
      </c>
      <c r="B5222" s="12" t="s">
        <v>411</v>
      </c>
      <c r="C5222" s="272">
        <v>45261</v>
      </c>
      <c r="D5222" s="272">
        <v>45275</v>
      </c>
      <c r="E5222" s="196">
        <f t="shared" si="410"/>
        <v>45268</v>
      </c>
      <c r="F5222" s="272">
        <v>45275</v>
      </c>
      <c r="G5222" s="272">
        <v>45321</v>
      </c>
      <c r="H5222" s="12" t="s">
        <v>152</v>
      </c>
      <c r="I5222" s="234">
        <v>24.14</v>
      </c>
      <c r="J5222" s="272">
        <v>45322</v>
      </c>
      <c r="K5222" s="17">
        <f t="shared" si="409"/>
        <v>53.5</v>
      </c>
      <c r="L5222" s="283">
        <f t="shared" si="407"/>
        <v>9.8177446267447314E-8</v>
      </c>
      <c r="M5222" s="22">
        <f t="shared" si="408"/>
        <v>5.2524933753084313E-6</v>
      </c>
    </row>
    <row r="5223" spans="1:13">
      <c r="A5223" s="16">
        <f t="shared" si="406"/>
        <v>5216</v>
      </c>
      <c r="B5223" s="12" t="s">
        <v>411</v>
      </c>
      <c r="C5223" s="272">
        <v>45261</v>
      </c>
      <c r="D5223" s="272">
        <v>45275</v>
      </c>
      <c r="E5223" s="196">
        <f t="shared" si="410"/>
        <v>45268</v>
      </c>
      <c r="F5223" s="272">
        <v>45275</v>
      </c>
      <c r="G5223" s="272">
        <v>45279</v>
      </c>
      <c r="H5223" s="12" t="s">
        <v>166</v>
      </c>
      <c r="I5223" s="234">
        <v>330.04</v>
      </c>
      <c r="J5223" s="272">
        <v>45280</v>
      </c>
      <c r="K5223" s="17">
        <f t="shared" si="409"/>
        <v>11.5</v>
      </c>
      <c r="L5223" s="283">
        <f t="shared" si="407"/>
        <v>1.3422735860028299E-6</v>
      </c>
      <c r="M5223" s="22">
        <f t="shared" si="408"/>
        <v>1.5436146239032544E-5</v>
      </c>
    </row>
    <row r="5224" spans="1:13">
      <c r="A5224" s="16">
        <f t="shared" si="406"/>
        <v>5217</v>
      </c>
      <c r="B5224" s="12" t="s">
        <v>411</v>
      </c>
      <c r="C5224" s="272">
        <v>45261</v>
      </c>
      <c r="D5224" s="272">
        <v>45275</v>
      </c>
      <c r="E5224" s="196">
        <f t="shared" si="410"/>
        <v>45268</v>
      </c>
      <c r="F5224" s="272">
        <v>45275</v>
      </c>
      <c r="G5224" s="272">
        <v>45279</v>
      </c>
      <c r="H5224" s="12" t="s">
        <v>164</v>
      </c>
      <c r="I5224" s="234">
        <v>4502.58</v>
      </c>
      <c r="J5224" s="272">
        <v>45280</v>
      </c>
      <c r="K5224" s="17">
        <f t="shared" si="409"/>
        <v>11.5</v>
      </c>
      <c r="L5224" s="283">
        <f t="shared" si="407"/>
        <v>1.8312005220169136E-5</v>
      </c>
      <c r="M5224" s="22">
        <f t="shared" si="408"/>
        <v>2.1058806003194507E-4</v>
      </c>
    </row>
    <row r="5225" spans="1:13">
      <c r="A5225" s="16">
        <f t="shared" si="406"/>
        <v>5218</v>
      </c>
      <c r="B5225" s="12" t="s">
        <v>411</v>
      </c>
      <c r="C5225" s="272">
        <v>45261</v>
      </c>
      <c r="D5225" s="272">
        <v>45275</v>
      </c>
      <c r="E5225" s="196">
        <f t="shared" si="410"/>
        <v>45268</v>
      </c>
      <c r="F5225" s="272">
        <v>45275</v>
      </c>
      <c r="G5225" s="272">
        <v>45310</v>
      </c>
      <c r="H5225" s="12" t="s">
        <v>157</v>
      </c>
      <c r="I5225" s="234">
        <v>114.75</v>
      </c>
      <c r="J5225" s="272">
        <v>45313</v>
      </c>
      <c r="K5225" s="17">
        <f t="shared" si="409"/>
        <v>42.5</v>
      </c>
      <c r="L5225" s="283">
        <f t="shared" si="407"/>
        <v>4.6668856500371079E-7</v>
      </c>
      <c r="M5225" s="22">
        <f t="shared" si="408"/>
        <v>1.9834264012657707E-5</v>
      </c>
    </row>
    <row r="5226" spans="1:13">
      <c r="A5226" s="16">
        <f t="shared" si="406"/>
        <v>5219</v>
      </c>
      <c r="B5226" s="12" t="s">
        <v>411</v>
      </c>
      <c r="C5226" s="272">
        <v>45261</v>
      </c>
      <c r="D5226" s="272">
        <v>45275</v>
      </c>
      <c r="E5226" s="196">
        <f t="shared" si="410"/>
        <v>45268</v>
      </c>
      <c r="F5226" s="272">
        <v>45275</v>
      </c>
      <c r="G5226" s="272">
        <v>45310</v>
      </c>
      <c r="H5226" s="12" t="s">
        <v>157</v>
      </c>
      <c r="I5226" s="234">
        <v>296.3</v>
      </c>
      <c r="J5226" s="272">
        <v>45313</v>
      </c>
      <c r="K5226" s="17">
        <f t="shared" si="409"/>
        <v>42.5</v>
      </c>
      <c r="L5226" s="283">
        <f t="shared" si="407"/>
        <v>1.2050529133821307E-6</v>
      </c>
      <c r="M5226" s="22">
        <f t="shared" si="408"/>
        <v>5.1214748818740557E-5</v>
      </c>
    </row>
    <row r="5227" spans="1:13">
      <c r="A5227" s="16">
        <f t="shared" si="406"/>
        <v>5220</v>
      </c>
      <c r="B5227" s="12" t="s">
        <v>411</v>
      </c>
      <c r="C5227" s="272">
        <v>45261</v>
      </c>
      <c r="D5227" s="272">
        <v>45275</v>
      </c>
      <c r="E5227" s="196">
        <f t="shared" si="410"/>
        <v>45268</v>
      </c>
      <c r="F5227" s="272">
        <v>45275</v>
      </c>
      <c r="G5227" s="272">
        <v>45310</v>
      </c>
      <c r="H5227" s="12" t="s">
        <v>157</v>
      </c>
      <c r="I5227" s="234">
        <v>49.56</v>
      </c>
      <c r="J5227" s="272">
        <v>45313</v>
      </c>
      <c r="K5227" s="17">
        <f t="shared" si="409"/>
        <v>42.5</v>
      </c>
      <c r="L5227" s="283">
        <f t="shared" si="407"/>
        <v>2.015606560486615E-7</v>
      </c>
      <c r="M5227" s="22">
        <f t="shared" si="408"/>
        <v>8.5663278820681139E-6</v>
      </c>
    </row>
    <row r="5228" spans="1:13">
      <c r="A5228" s="16">
        <f t="shared" si="406"/>
        <v>5221</v>
      </c>
      <c r="B5228" s="12" t="s">
        <v>411</v>
      </c>
      <c r="C5228" s="272">
        <v>45261</v>
      </c>
      <c r="D5228" s="272">
        <v>45275</v>
      </c>
      <c r="E5228" s="196">
        <f t="shared" si="410"/>
        <v>45268</v>
      </c>
      <c r="F5228" s="272">
        <v>45275</v>
      </c>
      <c r="G5228" s="272">
        <v>45289</v>
      </c>
      <c r="H5228" s="12" t="s">
        <v>166</v>
      </c>
      <c r="I5228" s="234">
        <v>210.23</v>
      </c>
      <c r="J5228" s="272">
        <v>45293</v>
      </c>
      <c r="K5228" s="17">
        <f t="shared" si="409"/>
        <v>21.5</v>
      </c>
      <c r="L5228" s="283">
        <f t="shared" si="407"/>
        <v>8.5500598710875922E-7</v>
      </c>
      <c r="M5228" s="22">
        <f t="shared" si="408"/>
        <v>1.8382628722838323E-5</v>
      </c>
    </row>
    <row r="5229" spans="1:13">
      <c r="A5229" s="16">
        <f t="shared" si="406"/>
        <v>5222</v>
      </c>
      <c r="B5229" s="12" t="s">
        <v>411</v>
      </c>
      <c r="C5229" s="272">
        <v>45261</v>
      </c>
      <c r="D5229" s="272">
        <v>45275</v>
      </c>
      <c r="E5229" s="196">
        <f t="shared" si="410"/>
        <v>45268</v>
      </c>
      <c r="F5229" s="272">
        <v>45275</v>
      </c>
      <c r="G5229" s="272">
        <v>45279</v>
      </c>
      <c r="H5229" s="12" t="s">
        <v>156</v>
      </c>
      <c r="I5229" s="234">
        <v>28.98</v>
      </c>
      <c r="J5229" s="272">
        <v>45280</v>
      </c>
      <c r="K5229" s="17">
        <f t="shared" si="409"/>
        <v>11.5</v>
      </c>
      <c r="L5229" s="283">
        <f t="shared" si="407"/>
        <v>1.1786173955387833E-7</v>
      </c>
      <c r="M5229" s="22">
        <f t="shared" si="408"/>
        <v>1.3554100048696007E-6</v>
      </c>
    </row>
    <row r="5230" spans="1:13">
      <c r="A5230" s="16">
        <f t="shared" si="406"/>
        <v>5223</v>
      </c>
      <c r="B5230" s="12" t="s">
        <v>411</v>
      </c>
      <c r="C5230" s="272">
        <v>45261</v>
      </c>
      <c r="D5230" s="272">
        <v>45275</v>
      </c>
      <c r="E5230" s="196">
        <f t="shared" si="410"/>
        <v>45268</v>
      </c>
      <c r="F5230" s="272">
        <v>45275</v>
      </c>
      <c r="G5230" s="272">
        <v>45321</v>
      </c>
      <c r="H5230" s="12" t="s">
        <v>152</v>
      </c>
      <c r="I5230" s="234">
        <v>4.2</v>
      </c>
      <c r="J5230" s="272">
        <v>45322</v>
      </c>
      <c r="K5230" s="17">
        <f t="shared" si="409"/>
        <v>53.5</v>
      </c>
      <c r="L5230" s="283">
        <f t="shared" si="407"/>
        <v>1.7081411529547586E-8</v>
      </c>
      <c r="M5230" s="22">
        <f t="shared" si="408"/>
        <v>9.138555168307959E-7</v>
      </c>
    </row>
    <row r="5231" spans="1:13">
      <c r="A5231" s="16">
        <f t="shared" si="406"/>
        <v>5224</v>
      </c>
      <c r="B5231" s="12" t="s">
        <v>411</v>
      </c>
      <c r="C5231" s="272">
        <v>45261</v>
      </c>
      <c r="D5231" s="272">
        <v>45275</v>
      </c>
      <c r="E5231" s="196">
        <f t="shared" si="410"/>
        <v>45268</v>
      </c>
      <c r="F5231" s="272">
        <v>45275</v>
      </c>
      <c r="G5231" s="272">
        <v>45321</v>
      </c>
      <c r="H5231" s="12" t="s">
        <v>156</v>
      </c>
      <c r="I5231" s="234">
        <v>305.86</v>
      </c>
      <c r="J5231" s="272">
        <v>45322</v>
      </c>
      <c r="K5231" s="17">
        <f t="shared" si="409"/>
        <v>53.5</v>
      </c>
      <c r="L5231" s="283">
        <f t="shared" si="407"/>
        <v>1.2439334596255772E-6</v>
      </c>
      <c r="M5231" s="22">
        <f t="shared" si="408"/>
        <v>6.6550440089968379E-5</v>
      </c>
    </row>
    <row r="5232" spans="1:13">
      <c r="A5232" s="16">
        <f t="shared" si="406"/>
        <v>5225</v>
      </c>
      <c r="B5232" s="12" t="s">
        <v>411</v>
      </c>
      <c r="C5232" s="272">
        <v>45261</v>
      </c>
      <c r="D5232" s="272">
        <v>45275</v>
      </c>
      <c r="E5232" s="196">
        <f t="shared" si="410"/>
        <v>45268</v>
      </c>
      <c r="F5232" s="272">
        <v>45275</v>
      </c>
      <c r="G5232" s="272">
        <v>45303</v>
      </c>
      <c r="H5232" s="12" t="s">
        <v>153</v>
      </c>
      <c r="I5232" s="234">
        <v>239.01</v>
      </c>
      <c r="J5232" s="272">
        <v>45307</v>
      </c>
      <c r="K5232" s="17">
        <f t="shared" si="409"/>
        <v>35.5</v>
      </c>
      <c r="L5232" s="283">
        <f t="shared" si="407"/>
        <v>9.7205432611361136E-7</v>
      </c>
      <c r="M5232" s="22">
        <f t="shared" si="408"/>
        <v>3.4507928577033205E-5</v>
      </c>
    </row>
    <row r="5233" spans="1:13">
      <c r="A5233" s="16">
        <f t="shared" si="406"/>
        <v>5226</v>
      </c>
      <c r="B5233" s="12" t="s">
        <v>411</v>
      </c>
      <c r="C5233" s="272">
        <v>45261</v>
      </c>
      <c r="D5233" s="272">
        <v>45275</v>
      </c>
      <c r="E5233" s="196">
        <f t="shared" si="410"/>
        <v>45268</v>
      </c>
      <c r="F5233" s="272">
        <v>45275</v>
      </c>
      <c r="G5233" s="272">
        <v>45303</v>
      </c>
      <c r="H5233" s="12" t="s">
        <v>153</v>
      </c>
      <c r="I5233" s="234">
        <v>44.89</v>
      </c>
      <c r="J5233" s="272">
        <v>45307</v>
      </c>
      <c r="K5233" s="17">
        <f t="shared" si="409"/>
        <v>35.5</v>
      </c>
      <c r="L5233" s="283">
        <f t="shared" si="407"/>
        <v>1.8256775322890264E-7</v>
      </c>
      <c r="M5233" s="22">
        <f t="shared" si="408"/>
        <v>6.4811552396260436E-6</v>
      </c>
    </row>
    <row r="5234" spans="1:13">
      <c r="A5234" s="16">
        <f t="shared" si="406"/>
        <v>5227</v>
      </c>
      <c r="B5234" s="12" t="s">
        <v>411</v>
      </c>
      <c r="C5234" s="272">
        <v>45261</v>
      </c>
      <c r="D5234" s="272">
        <v>45275</v>
      </c>
      <c r="E5234" s="196">
        <f t="shared" si="410"/>
        <v>45268</v>
      </c>
      <c r="F5234" s="272">
        <v>45275</v>
      </c>
      <c r="G5234" s="272">
        <v>45279</v>
      </c>
      <c r="H5234" s="12" t="s">
        <v>152</v>
      </c>
      <c r="I5234" s="234">
        <v>16.82</v>
      </c>
      <c r="J5234" s="272">
        <v>45280</v>
      </c>
      <c r="K5234" s="17">
        <f t="shared" si="409"/>
        <v>11.5</v>
      </c>
      <c r="L5234" s="283">
        <f t="shared" si="407"/>
        <v>6.8406986173092944E-8</v>
      </c>
      <c r="M5234" s="22">
        <f t="shared" si="408"/>
        <v>7.8668034099056889E-7</v>
      </c>
    </row>
    <row r="5235" spans="1:13">
      <c r="A5235" s="16">
        <f t="shared" si="406"/>
        <v>5228</v>
      </c>
      <c r="B5235" s="12" t="s">
        <v>411</v>
      </c>
      <c r="C5235" s="272">
        <v>45276</v>
      </c>
      <c r="D5235" s="272">
        <v>45291</v>
      </c>
      <c r="E5235" s="196">
        <f t="shared" si="410"/>
        <v>45283.5</v>
      </c>
      <c r="F5235" s="272">
        <v>45289</v>
      </c>
      <c r="G5235" s="272">
        <v>45321</v>
      </c>
      <c r="H5235" s="12" t="s">
        <v>164</v>
      </c>
      <c r="I5235" s="234">
        <v>207</v>
      </c>
      <c r="J5235" s="272">
        <v>45322</v>
      </c>
      <c r="K5235" s="17">
        <f t="shared" si="409"/>
        <v>38</v>
      </c>
      <c r="L5235" s="283">
        <f t="shared" si="407"/>
        <v>8.4186956824198808E-7</v>
      </c>
      <c r="M5235" s="22">
        <f t="shared" si="408"/>
        <v>3.1991043593195547E-5</v>
      </c>
    </row>
    <row r="5236" spans="1:13">
      <c r="A5236" s="16">
        <f t="shared" si="406"/>
        <v>5229</v>
      </c>
      <c r="B5236" s="12" t="s">
        <v>411</v>
      </c>
      <c r="C5236" s="272">
        <v>45276</v>
      </c>
      <c r="D5236" s="272">
        <v>45291</v>
      </c>
      <c r="E5236" s="196">
        <f t="shared" si="410"/>
        <v>45283.5</v>
      </c>
      <c r="F5236" s="272">
        <v>45289</v>
      </c>
      <c r="G5236" s="272">
        <v>45321</v>
      </c>
      <c r="H5236" s="12" t="s">
        <v>166</v>
      </c>
      <c r="I5236" s="234">
        <v>738</v>
      </c>
      <c r="J5236" s="272">
        <v>45322</v>
      </c>
      <c r="K5236" s="17">
        <f t="shared" si="409"/>
        <v>38</v>
      </c>
      <c r="L5236" s="283">
        <f t="shared" si="407"/>
        <v>3.0014480259062183E-6</v>
      </c>
      <c r="M5236" s="22">
        <f t="shared" si="408"/>
        <v>1.1405502498443629E-4</v>
      </c>
    </row>
    <row r="5237" spans="1:13">
      <c r="A5237" s="16">
        <f t="shared" si="406"/>
        <v>5230</v>
      </c>
      <c r="B5237" s="12" t="s">
        <v>411</v>
      </c>
      <c r="C5237" s="272">
        <v>45276</v>
      </c>
      <c r="D5237" s="272">
        <v>45291</v>
      </c>
      <c r="E5237" s="196">
        <f t="shared" si="410"/>
        <v>45283.5</v>
      </c>
      <c r="F5237" s="272">
        <v>45289</v>
      </c>
      <c r="G5237" s="272">
        <v>45321</v>
      </c>
      <c r="H5237" s="12" t="s">
        <v>152</v>
      </c>
      <c r="I5237" s="234">
        <v>109.07</v>
      </c>
      <c r="J5237" s="272">
        <v>45322</v>
      </c>
      <c r="K5237" s="17">
        <f t="shared" si="409"/>
        <v>38</v>
      </c>
      <c r="L5237" s="283">
        <f t="shared" si="407"/>
        <v>4.4358798941137021E-7</v>
      </c>
      <c r="M5237" s="22">
        <f t="shared" si="408"/>
        <v>1.6856343597632069E-5</v>
      </c>
    </row>
    <row r="5238" spans="1:13">
      <c r="A5238" s="16">
        <f t="shared" si="406"/>
        <v>5231</v>
      </c>
      <c r="B5238" s="12" t="s">
        <v>411</v>
      </c>
      <c r="C5238" s="272">
        <v>45276</v>
      </c>
      <c r="D5238" s="272">
        <v>45291</v>
      </c>
      <c r="E5238" s="196">
        <f t="shared" si="410"/>
        <v>45283.5</v>
      </c>
      <c r="F5238" s="272">
        <v>45289</v>
      </c>
      <c r="G5238" s="272">
        <v>45310</v>
      </c>
      <c r="H5238" s="12" t="s">
        <v>157</v>
      </c>
      <c r="I5238" s="234">
        <v>49.77</v>
      </c>
      <c r="J5238" s="272">
        <v>45313</v>
      </c>
      <c r="K5238" s="17">
        <f t="shared" si="409"/>
        <v>27</v>
      </c>
      <c r="L5238" s="283">
        <f t="shared" si="407"/>
        <v>2.0241472662513889E-7</v>
      </c>
      <c r="M5238" s="22">
        <f t="shared" si="408"/>
        <v>5.4651976188787503E-6</v>
      </c>
    </row>
    <row r="5239" spans="1:13">
      <c r="A5239" s="16">
        <f t="shared" si="406"/>
        <v>5232</v>
      </c>
      <c r="B5239" s="12" t="s">
        <v>411</v>
      </c>
      <c r="C5239" s="272">
        <v>45276</v>
      </c>
      <c r="D5239" s="272">
        <v>45291</v>
      </c>
      <c r="E5239" s="196">
        <f t="shared" si="410"/>
        <v>45283.5</v>
      </c>
      <c r="F5239" s="272">
        <v>45289</v>
      </c>
      <c r="G5239" s="272">
        <v>45321</v>
      </c>
      <c r="H5239" s="12" t="s">
        <v>156</v>
      </c>
      <c r="I5239" s="234">
        <v>37.93</v>
      </c>
      <c r="J5239" s="272">
        <v>45322</v>
      </c>
      <c r="K5239" s="17">
        <f t="shared" si="409"/>
        <v>38</v>
      </c>
      <c r="L5239" s="283">
        <f t="shared" si="407"/>
        <v>1.5426141412279521E-7</v>
      </c>
      <c r="M5239" s="22">
        <f t="shared" si="408"/>
        <v>5.8619337366662178E-6</v>
      </c>
    </row>
    <row r="5240" spans="1:13">
      <c r="A5240" s="16">
        <f t="shared" si="406"/>
        <v>5233</v>
      </c>
      <c r="B5240" s="12" t="s">
        <v>411</v>
      </c>
      <c r="C5240" s="272">
        <v>45276</v>
      </c>
      <c r="D5240" s="272">
        <v>45291</v>
      </c>
      <c r="E5240" s="196">
        <f t="shared" si="410"/>
        <v>45283.5</v>
      </c>
      <c r="F5240" s="272">
        <v>45289</v>
      </c>
      <c r="G5240" s="272">
        <v>45321</v>
      </c>
      <c r="H5240" s="12" t="s">
        <v>152</v>
      </c>
      <c r="I5240" s="234">
        <v>46.45</v>
      </c>
      <c r="J5240" s="272">
        <v>45322</v>
      </c>
      <c r="K5240" s="17">
        <f t="shared" si="409"/>
        <v>38</v>
      </c>
      <c r="L5240" s="283">
        <f t="shared" si="407"/>
        <v>1.8891227751130603E-7</v>
      </c>
      <c r="M5240" s="22">
        <f t="shared" si="408"/>
        <v>7.1786665454296292E-6</v>
      </c>
    </row>
    <row r="5241" spans="1:13">
      <c r="A5241" s="16">
        <f t="shared" si="406"/>
        <v>5234</v>
      </c>
      <c r="B5241" s="12" t="s">
        <v>411</v>
      </c>
      <c r="C5241" s="272">
        <v>45276</v>
      </c>
      <c r="D5241" s="272">
        <v>45291</v>
      </c>
      <c r="E5241" s="196">
        <f t="shared" si="410"/>
        <v>45283.5</v>
      </c>
      <c r="F5241" s="272">
        <v>45289</v>
      </c>
      <c r="G5241" s="272">
        <v>45303</v>
      </c>
      <c r="H5241" s="12" t="s">
        <v>166</v>
      </c>
      <c r="I5241" s="234">
        <v>472.84</v>
      </c>
      <c r="J5241" s="272">
        <v>45307</v>
      </c>
      <c r="K5241" s="17">
        <f t="shared" si="409"/>
        <v>20</v>
      </c>
      <c r="L5241" s="283">
        <f t="shared" si="407"/>
        <v>1.9230415780074474E-6</v>
      </c>
      <c r="M5241" s="22">
        <f t="shared" si="408"/>
        <v>3.8460831560148947E-5</v>
      </c>
    </row>
    <row r="5242" spans="1:13">
      <c r="A5242" s="16">
        <f t="shared" si="406"/>
        <v>5235</v>
      </c>
      <c r="B5242" s="12" t="s">
        <v>411</v>
      </c>
      <c r="C5242" s="272">
        <v>45276</v>
      </c>
      <c r="D5242" s="272">
        <v>45291</v>
      </c>
      <c r="E5242" s="196">
        <f t="shared" si="410"/>
        <v>45283.5</v>
      </c>
      <c r="F5242" s="272">
        <v>45289</v>
      </c>
      <c r="G5242" s="272">
        <v>45321</v>
      </c>
      <c r="H5242" s="12" t="s">
        <v>152</v>
      </c>
      <c r="I5242" s="234">
        <v>72.739999999999995</v>
      </c>
      <c r="J5242" s="272">
        <v>45322</v>
      </c>
      <c r="K5242" s="17">
        <f t="shared" si="409"/>
        <v>38</v>
      </c>
      <c r="L5242" s="283">
        <f t="shared" si="407"/>
        <v>2.9583377968078364E-7</v>
      </c>
      <c r="M5242" s="22">
        <f t="shared" si="408"/>
        <v>1.1241683627869779E-5</v>
      </c>
    </row>
    <row r="5243" spans="1:13">
      <c r="A5243" s="16">
        <f t="shared" si="406"/>
        <v>5236</v>
      </c>
      <c r="B5243" s="12" t="s">
        <v>411</v>
      </c>
      <c r="C5243" s="272">
        <v>45276</v>
      </c>
      <c r="D5243" s="272">
        <v>45291</v>
      </c>
      <c r="E5243" s="196">
        <f t="shared" si="410"/>
        <v>45283.5</v>
      </c>
      <c r="F5243" s="272">
        <v>45289</v>
      </c>
      <c r="G5243" s="272">
        <v>45310</v>
      </c>
      <c r="H5243" s="12" t="s">
        <v>157</v>
      </c>
      <c r="I5243" s="234">
        <v>266.14999999999998</v>
      </c>
      <c r="J5243" s="272">
        <v>45313</v>
      </c>
      <c r="K5243" s="17">
        <f t="shared" si="409"/>
        <v>27</v>
      </c>
      <c r="L5243" s="283">
        <f t="shared" si="407"/>
        <v>1.0824327806164497E-6</v>
      </c>
      <c r="M5243" s="22">
        <f t="shared" si="408"/>
        <v>2.9225685076644141E-5</v>
      </c>
    </row>
    <row r="5244" spans="1:13">
      <c r="A5244" s="16">
        <f t="shared" si="406"/>
        <v>5237</v>
      </c>
      <c r="B5244" s="12" t="s">
        <v>411</v>
      </c>
      <c r="C5244" s="272">
        <v>45276</v>
      </c>
      <c r="D5244" s="272">
        <v>45291</v>
      </c>
      <c r="E5244" s="196">
        <f t="shared" si="410"/>
        <v>45283.5</v>
      </c>
      <c r="F5244" s="272">
        <v>45289</v>
      </c>
      <c r="G5244" s="272">
        <v>45294</v>
      </c>
      <c r="H5244" s="12" t="s">
        <v>156</v>
      </c>
      <c r="I5244" s="234">
        <v>48.23</v>
      </c>
      <c r="J5244" s="272">
        <v>45295</v>
      </c>
      <c r="K5244" s="17">
        <f t="shared" si="409"/>
        <v>11</v>
      </c>
      <c r="L5244" s="283">
        <f t="shared" si="407"/>
        <v>1.9615154239763808E-7</v>
      </c>
      <c r="M5244" s="22">
        <f t="shared" si="408"/>
        <v>2.1576669663740188E-6</v>
      </c>
    </row>
    <row r="5245" spans="1:13">
      <c r="A5245" s="16">
        <f t="shared" si="406"/>
        <v>5238</v>
      </c>
      <c r="B5245" s="12" t="s">
        <v>411</v>
      </c>
      <c r="C5245" s="272">
        <v>45276</v>
      </c>
      <c r="D5245" s="272">
        <v>45291</v>
      </c>
      <c r="E5245" s="196">
        <f t="shared" si="410"/>
        <v>45283.5</v>
      </c>
      <c r="F5245" s="272">
        <v>45289</v>
      </c>
      <c r="G5245" s="272">
        <v>45294</v>
      </c>
      <c r="H5245" s="12" t="s">
        <v>152</v>
      </c>
      <c r="I5245" s="234">
        <v>131.34</v>
      </c>
      <c r="J5245" s="272">
        <v>45295</v>
      </c>
      <c r="K5245" s="17">
        <f t="shared" si="409"/>
        <v>11</v>
      </c>
      <c r="L5245" s="283">
        <f t="shared" si="407"/>
        <v>5.3416014054542372E-7</v>
      </c>
      <c r="M5245" s="22">
        <f t="shared" si="408"/>
        <v>5.875761545999661E-6</v>
      </c>
    </row>
    <row r="5246" spans="1:13">
      <c r="A5246" s="16">
        <f t="shared" si="406"/>
        <v>5239</v>
      </c>
      <c r="B5246" s="12" t="s">
        <v>411</v>
      </c>
      <c r="C5246" s="272">
        <v>45276</v>
      </c>
      <c r="D5246" s="272">
        <v>45291</v>
      </c>
      <c r="E5246" s="196">
        <f t="shared" si="410"/>
        <v>45283.5</v>
      </c>
      <c r="F5246" s="272">
        <v>45289</v>
      </c>
      <c r="G5246" s="272">
        <v>45310</v>
      </c>
      <c r="H5246" s="12" t="s">
        <v>157</v>
      </c>
      <c r="I5246" s="234">
        <v>96.06</v>
      </c>
      <c r="J5246" s="272">
        <v>45313</v>
      </c>
      <c r="K5246" s="17">
        <f t="shared" si="409"/>
        <v>27</v>
      </c>
      <c r="L5246" s="283">
        <f t="shared" si="407"/>
        <v>3.9067628369722407E-7</v>
      </c>
      <c r="M5246" s="22">
        <f t="shared" si="408"/>
        <v>1.0548259659825051E-5</v>
      </c>
    </row>
    <row r="5247" spans="1:13">
      <c r="A5247" s="16">
        <f t="shared" si="406"/>
        <v>5240</v>
      </c>
      <c r="B5247" s="12" t="s">
        <v>411</v>
      </c>
      <c r="C5247" s="272">
        <v>45276</v>
      </c>
      <c r="D5247" s="272">
        <v>45291</v>
      </c>
      <c r="E5247" s="196">
        <f t="shared" si="410"/>
        <v>45283.5</v>
      </c>
      <c r="F5247" s="272">
        <v>45289</v>
      </c>
      <c r="G5247" s="272">
        <v>45310</v>
      </c>
      <c r="H5247" s="12" t="s">
        <v>157</v>
      </c>
      <c r="I5247" s="234">
        <v>932.80000000000007</v>
      </c>
      <c r="J5247" s="272">
        <v>45313</v>
      </c>
      <c r="K5247" s="17">
        <f t="shared" si="409"/>
        <v>27</v>
      </c>
      <c r="L5247" s="283">
        <f t="shared" si="407"/>
        <v>3.7937001606576164E-6</v>
      </c>
      <c r="M5247" s="22">
        <f t="shared" si="408"/>
        <v>1.0242990433775565E-4</v>
      </c>
    </row>
    <row r="5248" spans="1:13">
      <c r="A5248" s="16">
        <f t="shared" si="406"/>
        <v>5241</v>
      </c>
      <c r="B5248" s="12" t="s">
        <v>411</v>
      </c>
      <c r="C5248" s="272">
        <v>45276</v>
      </c>
      <c r="D5248" s="272">
        <v>45291</v>
      </c>
      <c r="E5248" s="196">
        <f t="shared" si="410"/>
        <v>45283.5</v>
      </c>
      <c r="F5248" s="272">
        <v>45289</v>
      </c>
      <c r="G5248" s="272">
        <v>45321</v>
      </c>
      <c r="H5248" s="12" t="s">
        <v>153</v>
      </c>
      <c r="I5248" s="234">
        <v>464.61000000000007</v>
      </c>
      <c r="J5248" s="272">
        <v>45322</v>
      </c>
      <c r="K5248" s="17">
        <f t="shared" si="409"/>
        <v>38</v>
      </c>
      <c r="L5248" s="283">
        <f t="shared" si="407"/>
        <v>1.8895701454150249E-6</v>
      </c>
      <c r="M5248" s="22">
        <f t="shared" si="408"/>
        <v>7.1803665525770944E-5</v>
      </c>
    </row>
    <row r="5249" spans="1:13">
      <c r="A5249" s="16">
        <f t="shared" si="406"/>
        <v>5242</v>
      </c>
      <c r="B5249" s="12" t="s">
        <v>411</v>
      </c>
      <c r="C5249" s="272">
        <v>45276</v>
      </c>
      <c r="D5249" s="272">
        <v>45291</v>
      </c>
      <c r="E5249" s="196">
        <f t="shared" si="410"/>
        <v>45283.5</v>
      </c>
      <c r="F5249" s="272">
        <v>45289</v>
      </c>
      <c r="G5249" s="272">
        <v>45321</v>
      </c>
      <c r="H5249" s="12" t="s">
        <v>154</v>
      </c>
      <c r="I5249" s="234">
        <v>289.06000000000006</v>
      </c>
      <c r="J5249" s="272">
        <v>45322</v>
      </c>
      <c r="K5249" s="17">
        <f t="shared" si="409"/>
        <v>38</v>
      </c>
      <c r="L5249" s="283">
        <f t="shared" si="407"/>
        <v>1.175607813507387E-6</v>
      </c>
      <c r="M5249" s="22">
        <f t="shared" si="408"/>
        <v>4.4673096913280709E-5</v>
      </c>
    </row>
    <row r="5250" spans="1:13">
      <c r="A5250" s="16">
        <f t="shared" si="406"/>
        <v>5243</v>
      </c>
      <c r="B5250" s="12" t="s">
        <v>411</v>
      </c>
      <c r="C5250" s="272">
        <v>45276</v>
      </c>
      <c r="D5250" s="272">
        <v>45291</v>
      </c>
      <c r="E5250" s="196">
        <f t="shared" si="410"/>
        <v>45283.5</v>
      </c>
      <c r="F5250" s="272">
        <v>45289</v>
      </c>
      <c r="G5250" s="272">
        <v>45321</v>
      </c>
      <c r="H5250" s="12" t="s">
        <v>155</v>
      </c>
      <c r="I5250" s="234">
        <v>4.51</v>
      </c>
      <c r="J5250" s="272">
        <v>45322</v>
      </c>
      <c r="K5250" s="17">
        <f t="shared" si="409"/>
        <v>38</v>
      </c>
      <c r="L5250" s="283">
        <f t="shared" si="407"/>
        <v>1.8342182380538E-8</v>
      </c>
      <c r="M5250" s="22">
        <f t="shared" si="408"/>
        <v>6.9700293046044403E-7</v>
      </c>
    </row>
    <row r="5251" spans="1:13">
      <c r="A5251" s="16">
        <f t="shared" si="406"/>
        <v>5244</v>
      </c>
      <c r="B5251" s="12" t="s">
        <v>411</v>
      </c>
      <c r="C5251" s="272">
        <v>45276</v>
      </c>
      <c r="D5251" s="272">
        <v>45291</v>
      </c>
      <c r="E5251" s="196">
        <f t="shared" si="410"/>
        <v>45283.5</v>
      </c>
      <c r="F5251" s="272">
        <v>45289</v>
      </c>
      <c r="G5251" s="272">
        <v>45321</v>
      </c>
      <c r="H5251" s="12" t="s">
        <v>154</v>
      </c>
      <c r="I5251" s="234">
        <v>36.369999999999997</v>
      </c>
      <c r="J5251" s="272">
        <v>45322</v>
      </c>
      <c r="K5251" s="17">
        <f t="shared" si="409"/>
        <v>38</v>
      </c>
      <c r="L5251" s="283">
        <f t="shared" si="407"/>
        <v>1.4791688984039182E-7</v>
      </c>
      <c r="M5251" s="22">
        <f t="shared" si="408"/>
        <v>5.6208418139348893E-6</v>
      </c>
    </row>
    <row r="5252" spans="1:13">
      <c r="A5252" s="16">
        <f t="shared" si="406"/>
        <v>5245</v>
      </c>
      <c r="B5252" s="12" t="s">
        <v>411</v>
      </c>
      <c r="C5252" s="272">
        <v>45276</v>
      </c>
      <c r="D5252" s="272">
        <v>45291</v>
      </c>
      <c r="E5252" s="196">
        <f t="shared" si="410"/>
        <v>45283.5</v>
      </c>
      <c r="F5252" s="272">
        <v>45289</v>
      </c>
      <c r="G5252" s="272">
        <v>45289</v>
      </c>
      <c r="H5252" s="12" t="s">
        <v>166</v>
      </c>
      <c r="I5252" s="234">
        <v>1407.73</v>
      </c>
      <c r="J5252" s="272">
        <v>45293</v>
      </c>
      <c r="K5252" s="17">
        <f t="shared" si="409"/>
        <v>6</v>
      </c>
      <c r="L5252" s="283">
        <f t="shared" si="407"/>
        <v>5.7252417744023864E-6</v>
      </c>
      <c r="M5252" s="22">
        <f t="shared" si="408"/>
        <v>3.435145064641432E-5</v>
      </c>
    </row>
    <row r="5253" spans="1:13">
      <c r="A5253" s="16">
        <f t="shared" si="406"/>
        <v>5246</v>
      </c>
      <c r="B5253" s="12" t="s">
        <v>411</v>
      </c>
      <c r="C5253" s="272">
        <v>45276</v>
      </c>
      <c r="D5253" s="272">
        <v>45291</v>
      </c>
      <c r="E5253" s="196">
        <f t="shared" si="410"/>
        <v>45283.5</v>
      </c>
      <c r="F5253" s="272">
        <v>45289</v>
      </c>
      <c r="G5253" s="272">
        <v>45289</v>
      </c>
      <c r="H5253" s="12" t="s">
        <v>406</v>
      </c>
      <c r="I5253" s="234">
        <v>148.15</v>
      </c>
      <c r="J5253" s="272">
        <v>45293</v>
      </c>
      <c r="K5253" s="17">
        <f t="shared" si="409"/>
        <v>6</v>
      </c>
      <c r="L5253" s="283">
        <f t="shared" si="407"/>
        <v>6.0252645669106537E-7</v>
      </c>
      <c r="M5253" s="22">
        <f t="shared" si="408"/>
        <v>3.6151587401463922E-6</v>
      </c>
    </row>
    <row r="5254" spans="1:13">
      <c r="A5254" s="16">
        <f t="shared" si="406"/>
        <v>5247</v>
      </c>
      <c r="B5254" s="12" t="s">
        <v>411</v>
      </c>
      <c r="C5254" s="272">
        <v>45276</v>
      </c>
      <c r="D5254" s="272">
        <v>45291</v>
      </c>
      <c r="E5254" s="196">
        <f t="shared" si="410"/>
        <v>45283.5</v>
      </c>
      <c r="F5254" s="272">
        <v>45289</v>
      </c>
      <c r="G5254" s="272">
        <v>45321</v>
      </c>
      <c r="H5254" s="12" t="s">
        <v>154</v>
      </c>
      <c r="I5254" s="234">
        <v>87.78</v>
      </c>
      <c r="J5254" s="272">
        <v>45322</v>
      </c>
      <c r="K5254" s="17">
        <f t="shared" si="409"/>
        <v>38</v>
      </c>
      <c r="L5254" s="283">
        <f t="shared" si="407"/>
        <v>3.5700150096754453E-7</v>
      </c>
      <c r="M5254" s="22">
        <f t="shared" si="408"/>
        <v>1.3566057036766693E-5</v>
      </c>
    </row>
    <row r="5255" spans="1:13">
      <c r="A5255" s="16">
        <f t="shared" si="406"/>
        <v>5248</v>
      </c>
      <c r="B5255" s="12" t="s">
        <v>411</v>
      </c>
      <c r="C5255" s="272">
        <v>45276</v>
      </c>
      <c r="D5255" s="272">
        <v>45291</v>
      </c>
      <c r="E5255" s="196">
        <f t="shared" si="410"/>
        <v>45283.5</v>
      </c>
      <c r="F5255" s="272">
        <v>45289</v>
      </c>
      <c r="G5255" s="272">
        <v>45302</v>
      </c>
      <c r="H5255" s="12" t="s">
        <v>156</v>
      </c>
      <c r="I5255" s="234">
        <v>17.96</v>
      </c>
      <c r="J5255" s="272">
        <v>45303</v>
      </c>
      <c r="K5255" s="17">
        <f t="shared" si="409"/>
        <v>19</v>
      </c>
      <c r="L5255" s="283">
        <f t="shared" si="407"/>
        <v>7.3043369302541577E-8</v>
      </c>
      <c r="M5255" s="22">
        <f t="shared" si="408"/>
        <v>1.38782401674829E-6</v>
      </c>
    </row>
    <row r="5256" spans="1:13">
      <c r="A5256" s="16">
        <f t="shared" si="406"/>
        <v>5249</v>
      </c>
      <c r="B5256" s="12" t="s">
        <v>411</v>
      </c>
      <c r="C5256" s="272">
        <v>45276</v>
      </c>
      <c r="D5256" s="272">
        <v>45291</v>
      </c>
      <c r="E5256" s="196">
        <f t="shared" si="410"/>
        <v>45283.5</v>
      </c>
      <c r="F5256" s="272">
        <v>45289</v>
      </c>
      <c r="G5256" s="272">
        <v>45302</v>
      </c>
      <c r="H5256" s="12" t="s">
        <v>152</v>
      </c>
      <c r="I5256" s="234">
        <v>211.51</v>
      </c>
      <c r="J5256" s="272">
        <v>45303</v>
      </c>
      <c r="K5256" s="17">
        <f t="shared" si="409"/>
        <v>19</v>
      </c>
      <c r="L5256" s="283">
        <f t="shared" si="407"/>
        <v>8.6021175062252612E-7</v>
      </c>
      <c r="M5256" s="22">
        <f t="shared" si="408"/>
        <v>1.6344023261827995E-5</v>
      </c>
    </row>
    <row r="5257" spans="1:13">
      <c r="A5257" s="16">
        <f t="shared" ref="A5257:A5320" si="411">A5256+1</f>
        <v>5250</v>
      </c>
      <c r="B5257" s="12" t="s">
        <v>411</v>
      </c>
      <c r="C5257" s="272">
        <v>45276</v>
      </c>
      <c r="D5257" s="272">
        <v>45291</v>
      </c>
      <c r="E5257" s="196">
        <f t="shared" si="410"/>
        <v>45283.5</v>
      </c>
      <c r="F5257" s="272">
        <v>45289</v>
      </c>
      <c r="G5257" s="272">
        <v>45294</v>
      </c>
      <c r="H5257" s="12" t="s">
        <v>156</v>
      </c>
      <c r="I5257" s="234">
        <v>333.86</v>
      </c>
      <c r="J5257" s="272">
        <v>45295</v>
      </c>
      <c r="K5257" s="17">
        <f t="shared" si="409"/>
        <v>11</v>
      </c>
      <c r="L5257" s="283">
        <f t="shared" si="407"/>
        <v>1.3578095364892278E-6</v>
      </c>
      <c r="M5257" s="22">
        <f t="shared" si="408"/>
        <v>1.4935904901381507E-5</v>
      </c>
    </row>
    <row r="5258" spans="1:13">
      <c r="A5258" s="16">
        <f t="shared" si="411"/>
        <v>5251</v>
      </c>
      <c r="B5258" s="12" t="s">
        <v>411</v>
      </c>
      <c r="C5258" s="272">
        <v>45276</v>
      </c>
      <c r="D5258" s="272">
        <v>45291</v>
      </c>
      <c r="E5258" s="196">
        <f t="shared" si="410"/>
        <v>45283.5</v>
      </c>
      <c r="F5258" s="272">
        <v>45289</v>
      </c>
      <c r="G5258" s="272">
        <v>45294</v>
      </c>
      <c r="H5258" s="12" t="s">
        <v>152</v>
      </c>
      <c r="I5258" s="234">
        <v>28752.440000000006</v>
      </c>
      <c r="J5258" s="272">
        <v>45295</v>
      </c>
      <c r="K5258" s="17">
        <f t="shared" si="409"/>
        <v>11</v>
      </c>
      <c r="L5258" s="283">
        <f t="shared" ref="L5258:L5321" si="412">I5258/$I$5449</f>
        <v>1.169362524091965E-4</v>
      </c>
      <c r="M5258" s="22">
        <f t="shared" ref="M5258:M5321" si="413">L5258*K5258</f>
        <v>1.2862987765011615E-3</v>
      </c>
    </row>
    <row r="5259" spans="1:13">
      <c r="A5259" s="16">
        <f t="shared" si="411"/>
        <v>5252</v>
      </c>
      <c r="B5259" s="12" t="s">
        <v>411</v>
      </c>
      <c r="C5259" s="272">
        <v>45276</v>
      </c>
      <c r="D5259" s="272">
        <v>45291</v>
      </c>
      <c r="E5259" s="196">
        <f t="shared" si="410"/>
        <v>45283.5</v>
      </c>
      <c r="F5259" s="272">
        <v>45289</v>
      </c>
      <c r="G5259" s="272">
        <v>45310</v>
      </c>
      <c r="H5259" s="12" t="s">
        <v>154</v>
      </c>
      <c r="I5259" s="234">
        <v>200.95999999999998</v>
      </c>
      <c r="J5259" s="272">
        <v>45313</v>
      </c>
      <c r="K5259" s="17">
        <f t="shared" ref="K5259:K5322" si="414">(G5259-D5259)+((D5259-C5259+1)/2)</f>
        <v>27</v>
      </c>
      <c r="L5259" s="283">
        <f t="shared" si="412"/>
        <v>8.1730487166140058E-7</v>
      </c>
      <c r="M5259" s="22">
        <f t="shared" si="413"/>
        <v>2.2067231534857815E-5</v>
      </c>
    </row>
    <row r="5260" spans="1:13">
      <c r="A5260" s="16">
        <f t="shared" si="411"/>
        <v>5253</v>
      </c>
      <c r="B5260" s="12" t="s">
        <v>411</v>
      </c>
      <c r="C5260" s="272">
        <v>45276</v>
      </c>
      <c r="D5260" s="272">
        <v>45291</v>
      </c>
      <c r="E5260" s="196">
        <f t="shared" si="410"/>
        <v>45283.5</v>
      </c>
      <c r="F5260" s="272">
        <v>45289</v>
      </c>
      <c r="G5260" s="272">
        <v>45310</v>
      </c>
      <c r="H5260" s="12" t="s">
        <v>157</v>
      </c>
      <c r="I5260" s="234">
        <v>282.45999999999998</v>
      </c>
      <c r="J5260" s="272">
        <v>45313</v>
      </c>
      <c r="K5260" s="17">
        <f t="shared" si="414"/>
        <v>27</v>
      </c>
      <c r="L5260" s="283">
        <f t="shared" si="412"/>
        <v>1.1487655953895263E-6</v>
      </c>
      <c r="M5260" s="22">
        <f t="shared" si="413"/>
        <v>3.1016671075517207E-5</v>
      </c>
    </row>
    <row r="5261" spans="1:13">
      <c r="A5261" s="16">
        <f t="shared" si="411"/>
        <v>5254</v>
      </c>
      <c r="B5261" s="12" t="s">
        <v>411</v>
      </c>
      <c r="C5261" s="272">
        <v>45276</v>
      </c>
      <c r="D5261" s="272">
        <v>45291</v>
      </c>
      <c r="E5261" s="196">
        <f t="shared" si="410"/>
        <v>45283.5</v>
      </c>
      <c r="F5261" s="272">
        <v>45289</v>
      </c>
      <c r="G5261" s="272">
        <v>45310</v>
      </c>
      <c r="H5261" s="12" t="s">
        <v>157</v>
      </c>
      <c r="I5261" s="234">
        <v>961.92000000000007</v>
      </c>
      <c r="J5261" s="272">
        <v>45313</v>
      </c>
      <c r="K5261" s="17">
        <f t="shared" si="414"/>
        <v>27</v>
      </c>
      <c r="L5261" s="283">
        <f t="shared" si="412"/>
        <v>3.9121312805958125E-6</v>
      </c>
      <c r="M5261" s="22">
        <f t="shared" si="413"/>
        <v>1.0562754457608694E-4</v>
      </c>
    </row>
    <row r="5262" spans="1:13">
      <c r="A5262" s="16">
        <f t="shared" si="411"/>
        <v>5255</v>
      </c>
      <c r="B5262" s="12" t="s">
        <v>411</v>
      </c>
      <c r="C5262" s="272">
        <v>45276</v>
      </c>
      <c r="D5262" s="272">
        <v>45291</v>
      </c>
      <c r="E5262" s="196">
        <f t="shared" si="410"/>
        <v>45283.5</v>
      </c>
      <c r="F5262" s="272">
        <v>45289</v>
      </c>
      <c r="G5262" s="272">
        <v>45303</v>
      </c>
      <c r="H5262" s="12" t="s">
        <v>153</v>
      </c>
      <c r="I5262" s="234">
        <v>158.04</v>
      </c>
      <c r="J5262" s="272">
        <v>45307</v>
      </c>
      <c r="K5262" s="17">
        <f t="shared" si="414"/>
        <v>20</v>
      </c>
      <c r="L5262" s="283">
        <f t="shared" si="412"/>
        <v>6.4274911384040478E-7</v>
      </c>
      <c r="M5262" s="22">
        <f t="shared" si="413"/>
        <v>1.2854982276808096E-5</v>
      </c>
    </row>
    <row r="5263" spans="1:13">
      <c r="A5263" s="16">
        <f t="shared" si="411"/>
        <v>5256</v>
      </c>
      <c r="B5263" s="12" t="s">
        <v>411</v>
      </c>
      <c r="C5263" s="272">
        <v>45276</v>
      </c>
      <c r="D5263" s="272">
        <v>45291</v>
      </c>
      <c r="E5263" s="196">
        <f t="shared" si="410"/>
        <v>45283.5</v>
      </c>
      <c r="F5263" s="272">
        <v>45289</v>
      </c>
      <c r="G5263" s="272">
        <v>45310</v>
      </c>
      <c r="H5263" s="12" t="s">
        <v>157</v>
      </c>
      <c r="I5263" s="234">
        <v>102.5</v>
      </c>
      <c r="J5263" s="272">
        <v>45313</v>
      </c>
      <c r="K5263" s="17">
        <f t="shared" si="414"/>
        <v>27</v>
      </c>
      <c r="L5263" s="283">
        <f t="shared" si="412"/>
        <v>4.1686778137586367E-7</v>
      </c>
      <c r="M5263" s="22">
        <f t="shared" si="413"/>
        <v>1.1255430097148319E-5</v>
      </c>
    </row>
    <row r="5264" spans="1:13">
      <c r="A5264" s="16">
        <f t="shared" si="411"/>
        <v>5257</v>
      </c>
      <c r="B5264" s="12" t="s">
        <v>411</v>
      </c>
      <c r="C5264" s="272">
        <v>45276</v>
      </c>
      <c r="D5264" s="272">
        <v>45291</v>
      </c>
      <c r="E5264" s="196">
        <f t="shared" si="410"/>
        <v>45283.5</v>
      </c>
      <c r="F5264" s="272">
        <v>45289</v>
      </c>
      <c r="G5264" s="272">
        <v>45303</v>
      </c>
      <c r="H5264" s="12" t="s">
        <v>153</v>
      </c>
      <c r="I5264" s="234">
        <v>19.71</v>
      </c>
      <c r="J5264" s="272">
        <v>45307</v>
      </c>
      <c r="K5264" s="17">
        <f t="shared" si="414"/>
        <v>20</v>
      </c>
      <c r="L5264" s="283">
        <f t="shared" si="412"/>
        <v>8.0160624106519738E-8</v>
      </c>
      <c r="M5264" s="22">
        <f t="shared" si="413"/>
        <v>1.6032124821303947E-6</v>
      </c>
    </row>
    <row r="5265" spans="1:13">
      <c r="A5265" s="16">
        <f t="shared" si="411"/>
        <v>5258</v>
      </c>
      <c r="B5265" s="12" t="s">
        <v>411</v>
      </c>
      <c r="C5265" s="272">
        <v>45276</v>
      </c>
      <c r="D5265" s="272">
        <v>45291</v>
      </c>
      <c r="E5265" s="196">
        <f t="shared" si="410"/>
        <v>45283.5</v>
      </c>
      <c r="F5265" s="272">
        <v>45289</v>
      </c>
      <c r="G5265" s="272">
        <v>45321</v>
      </c>
      <c r="H5265" s="12" t="s">
        <v>412</v>
      </c>
      <c r="I5265" s="234">
        <v>66.259999999999991</v>
      </c>
      <c r="J5265" s="272">
        <v>45322</v>
      </c>
      <c r="K5265" s="17">
        <f t="shared" si="414"/>
        <v>38</v>
      </c>
      <c r="L5265" s="283">
        <f t="shared" si="412"/>
        <v>2.6947960189233876E-7</v>
      </c>
      <c r="M5265" s="22">
        <f t="shared" si="413"/>
        <v>1.0240224871908873E-5</v>
      </c>
    </row>
    <row r="5266" spans="1:13">
      <c r="A5266" s="16">
        <f t="shared" si="411"/>
        <v>5259</v>
      </c>
      <c r="B5266" s="12" t="s">
        <v>411</v>
      </c>
      <c r="C5266" s="272">
        <v>45276</v>
      </c>
      <c r="D5266" s="272">
        <v>45291</v>
      </c>
      <c r="E5266" s="196">
        <f t="shared" si="410"/>
        <v>45283.5</v>
      </c>
      <c r="F5266" s="272">
        <v>45289</v>
      </c>
      <c r="G5266" s="272">
        <v>45321</v>
      </c>
      <c r="H5266" s="12" t="s">
        <v>413</v>
      </c>
      <c r="I5266" s="234">
        <v>66.259999999999991</v>
      </c>
      <c r="J5266" s="272">
        <v>45322</v>
      </c>
      <c r="K5266" s="17">
        <f t="shared" si="414"/>
        <v>38</v>
      </c>
      <c r="L5266" s="283">
        <f t="shared" si="412"/>
        <v>2.6947960189233876E-7</v>
      </c>
      <c r="M5266" s="22">
        <f t="shared" si="413"/>
        <v>1.0240224871908873E-5</v>
      </c>
    </row>
    <row r="5267" spans="1:13">
      <c r="A5267" s="16">
        <f t="shared" si="411"/>
        <v>5260</v>
      </c>
      <c r="B5267" s="12" t="s">
        <v>411</v>
      </c>
      <c r="C5267" s="272">
        <v>45276</v>
      </c>
      <c r="D5267" s="272">
        <v>45291</v>
      </c>
      <c r="E5267" s="196">
        <f t="shared" si="410"/>
        <v>45283.5</v>
      </c>
      <c r="F5267" s="272">
        <v>45289</v>
      </c>
      <c r="G5267" s="272">
        <v>45321</v>
      </c>
      <c r="H5267" s="12" t="s">
        <v>152</v>
      </c>
      <c r="I5267" s="234">
        <v>72.929999999999993</v>
      </c>
      <c r="J5267" s="272">
        <v>45322</v>
      </c>
      <c r="K5267" s="17">
        <f t="shared" si="414"/>
        <v>38</v>
      </c>
      <c r="L5267" s="283">
        <f t="shared" si="412"/>
        <v>2.9660651020235839E-7</v>
      </c>
      <c r="M5267" s="22">
        <f t="shared" si="413"/>
        <v>1.1271047387689619E-5</v>
      </c>
    </row>
    <row r="5268" spans="1:13">
      <c r="A5268" s="16">
        <f t="shared" si="411"/>
        <v>5261</v>
      </c>
      <c r="B5268" s="12" t="s">
        <v>411</v>
      </c>
      <c r="C5268" s="272">
        <v>45276</v>
      </c>
      <c r="D5268" s="272">
        <v>45291</v>
      </c>
      <c r="E5268" s="196">
        <f t="shared" si="410"/>
        <v>45283.5</v>
      </c>
      <c r="F5268" s="272">
        <v>45289</v>
      </c>
      <c r="G5268" s="272">
        <v>45294</v>
      </c>
      <c r="H5268" s="12" t="s">
        <v>164</v>
      </c>
      <c r="I5268" s="234">
        <v>218</v>
      </c>
      <c r="J5268" s="272">
        <v>45295</v>
      </c>
      <c r="K5268" s="17">
        <f t="shared" si="414"/>
        <v>11</v>
      </c>
      <c r="L5268" s="283">
        <f t="shared" si="412"/>
        <v>8.8660659843842226E-7</v>
      </c>
      <c r="M5268" s="22">
        <f t="shared" si="413"/>
        <v>9.7526725828226448E-6</v>
      </c>
    </row>
    <row r="5269" spans="1:13">
      <c r="A5269" s="16">
        <f t="shared" si="411"/>
        <v>5262</v>
      </c>
      <c r="B5269" s="12" t="s">
        <v>411</v>
      </c>
      <c r="C5269" s="272">
        <v>45276</v>
      </c>
      <c r="D5269" s="272">
        <v>45291</v>
      </c>
      <c r="E5269" s="196">
        <f t="shared" si="410"/>
        <v>45283.5</v>
      </c>
      <c r="F5269" s="272">
        <v>45289</v>
      </c>
      <c r="G5269" s="272">
        <v>45294</v>
      </c>
      <c r="H5269" s="12" t="s">
        <v>166</v>
      </c>
      <c r="I5269" s="234">
        <v>379</v>
      </c>
      <c r="J5269" s="272">
        <v>45295</v>
      </c>
      <c r="K5269" s="17">
        <f t="shared" si="414"/>
        <v>11</v>
      </c>
      <c r="L5269" s="283">
        <f t="shared" si="412"/>
        <v>1.5413940404044131E-6</v>
      </c>
      <c r="M5269" s="22">
        <f t="shared" si="413"/>
        <v>1.6955334444448545E-5</v>
      </c>
    </row>
    <row r="5270" spans="1:13">
      <c r="A5270" s="16">
        <f t="shared" si="411"/>
        <v>5263</v>
      </c>
      <c r="B5270" s="12" t="s">
        <v>411</v>
      </c>
      <c r="C5270" s="272">
        <v>45276</v>
      </c>
      <c r="D5270" s="272">
        <v>45291</v>
      </c>
      <c r="E5270" s="196">
        <f t="shared" si="410"/>
        <v>45283.5</v>
      </c>
      <c r="F5270" s="272">
        <v>45289</v>
      </c>
      <c r="G5270" s="272">
        <v>45294</v>
      </c>
      <c r="H5270" s="12" t="s">
        <v>152</v>
      </c>
      <c r="I5270" s="234">
        <v>818.98</v>
      </c>
      <c r="J5270" s="272">
        <v>45295</v>
      </c>
      <c r="K5270" s="17">
        <f t="shared" si="414"/>
        <v>11</v>
      </c>
      <c r="L5270" s="283">
        <f t="shared" si="412"/>
        <v>3.3307939082068767E-6</v>
      </c>
      <c r="M5270" s="22">
        <f t="shared" si="413"/>
        <v>3.6638732990275644E-5</v>
      </c>
    </row>
    <row r="5271" spans="1:13">
      <c r="A5271" s="16">
        <f t="shared" si="411"/>
        <v>5264</v>
      </c>
      <c r="B5271" s="12" t="s">
        <v>411</v>
      </c>
      <c r="C5271" s="272">
        <v>45276</v>
      </c>
      <c r="D5271" s="272">
        <v>45291</v>
      </c>
      <c r="E5271" s="196">
        <f t="shared" si="410"/>
        <v>45283.5</v>
      </c>
      <c r="F5271" s="272">
        <v>45289</v>
      </c>
      <c r="G5271" s="272">
        <v>45293</v>
      </c>
      <c r="H5271" s="12" t="s">
        <v>166</v>
      </c>
      <c r="I5271" s="234">
        <v>310.83999999999997</v>
      </c>
      <c r="J5271" s="272">
        <v>45294</v>
      </c>
      <c r="K5271" s="17">
        <f t="shared" si="414"/>
        <v>10</v>
      </c>
      <c r="L5271" s="283">
        <f t="shared" si="412"/>
        <v>1.2641871332963263E-6</v>
      </c>
      <c r="M5271" s="22">
        <f t="shared" si="413"/>
        <v>1.2641871332963263E-5</v>
      </c>
    </row>
    <row r="5272" spans="1:13">
      <c r="A5272" s="16">
        <f t="shared" si="411"/>
        <v>5265</v>
      </c>
      <c r="B5272" s="12" t="s">
        <v>411</v>
      </c>
      <c r="C5272" s="272">
        <v>45276</v>
      </c>
      <c r="D5272" s="272">
        <v>45291</v>
      </c>
      <c r="E5272" s="196">
        <f t="shared" si="410"/>
        <v>45283.5</v>
      </c>
      <c r="F5272" s="272">
        <v>45289</v>
      </c>
      <c r="G5272" s="272">
        <v>45303</v>
      </c>
      <c r="H5272" s="12" t="s">
        <v>152</v>
      </c>
      <c r="I5272" s="234">
        <v>625.34999999999991</v>
      </c>
      <c r="J5272" s="272">
        <v>45307</v>
      </c>
      <c r="K5272" s="17">
        <f t="shared" si="414"/>
        <v>20</v>
      </c>
      <c r="L5272" s="283">
        <f t="shared" si="412"/>
        <v>2.5433001666672809E-6</v>
      </c>
      <c r="M5272" s="22">
        <f t="shared" si="413"/>
        <v>5.0866003333345621E-5</v>
      </c>
    </row>
    <row r="5273" spans="1:13">
      <c r="A5273" s="16">
        <f t="shared" si="411"/>
        <v>5266</v>
      </c>
      <c r="B5273" s="12" t="s">
        <v>411</v>
      </c>
      <c r="C5273" s="272">
        <v>45276</v>
      </c>
      <c r="D5273" s="272">
        <v>45291</v>
      </c>
      <c r="E5273" s="196">
        <f t="shared" si="410"/>
        <v>45283.5</v>
      </c>
      <c r="F5273" s="272">
        <v>45289</v>
      </c>
      <c r="G5273" s="272">
        <v>45321</v>
      </c>
      <c r="H5273" s="12" t="s">
        <v>152</v>
      </c>
      <c r="I5273" s="234">
        <v>33.770000000000003</v>
      </c>
      <c r="J5273" s="272">
        <v>45322</v>
      </c>
      <c r="K5273" s="17">
        <f t="shared" si="414"/>
        <v>38</v>
      </c>
      <c r="L5273" s="283">
        <f t="shared" si="412"/>
        <v>1.3734268270305286E-7</v>
      </c>
      <c r="M5273" s="22">
        <f t="shared" si="413"/>
        <v>5.2190219427160085E-6</v>
      </c>
    </row>
    <row r="5274" spans="1:13">
      <c r="A5274" s="16">
        <f t="shared" si="411"/>
        <v>5267</v>
      </c>
      <c r="B5274" s="12" t="s">
        <v>411</v>
      </c>
      <c r="C5274" s="272">
        <v>45276</v>
      </c>
      <c r="D5274" s="272">
        <v>45291</v>
      </c>
      <c r="E5274" s="196">
        <f t="shared" si="410"/>
        <v>45283.5</v>
      </c>
      <c r="F5274" s="272">
        <v>45289</v>
      </c>
      <c r="G5274" s="272">
        <v>45310</v>
      </c>
      <c r="H5274" s="12" t="s">
        <v>157</v>
      </c>
      <c r="I5274" s="234">
        <v>237.60000000000002</v>
      </c>
      <c r="J5274" s="272">
        <v>45313</v>
      </c>
      <c r="K5274" s="17">
        <f t="shared" si="414"/>
        <v>27</v>
      </c>
      <c r="L5274" s="283">
        <f t="shared" si="412"/>
        <v>9.6631985224297773E-7</v>
      </c>
      <c r="M5274" s="22">
        <f t="shared" si="413"/>
        <v>2.6090636010560399E-5</v>
      </c>
    </row>
    <row r="5275" spans="1:13">
      <c r="A5275" s="16">
        <f t="shared" si="411"/>
        <v>5268</v>
      </c>
      <c r="B5275" s="12" t="s">
        <v>411</v>
      </c>
      <c r="C5275" s="272">
        <v>45276</v>
      </c>
      <c r="D5275" s="272">
        <v>45291</v>
      </c>
      <c r="E5275" s="196">
        <f t="shared" si="410"/>
        <v>45283.5</v>
      </c>
      <c r="F5275" s="272">
        <v>45289</v>
      </c>
      <c r="G5275" s="272">
        <v>45320</v>
      </c>
      <c r="H5275" s="12" t="s">
        <v>152</v>
      </c>
      <c r="I5275" s="234">
        <v>45.73</v>
      </c>
      <c r="J5275" s="272">
        <v>45321</v>
      </c>
      <c r="K5275" s="17">
        <f t="shared" si="414"/>
        <v>37</v>
      </c>
      <c r="L5275" s="283">
        <f t="shared" si="412"/>
        <v>1.8598403553481213E-7</v>
      </c>
      <c r="M5275" s="22">
        <f t="shared" si="413"/>
        <v>6.8814093147880485E-6</v>
      </c>
    </row>
    <row r="5276" spans="1:13">
      <c r="A5276" s="16">
        <f t="shared" si="411"/>
        <v>5269</v>
      </c>
      <c r="B5276" s="12" t="s">
        <v>411</v>
      </c>
      <c r="C5276" s="272">
        <v>45276</v>
      </c>
      <c r="D5276" s="272">
        <v>45291</v>
      </c>
      <c r="E5276" s="196">
        <f t="shared" si="410"/>
        <v>45283.5</v>
      </c>
      <c r="F5276" s="272">
        <v>45289</v>
      </c>
      <c r="G5276" s="272">
        <v>45310</v>
      </c>
      <c r="H5276" s="12" t="s">
        <v>154</v>
      </c>
      <c r="I5276" s="234">
        <v>5.09</v>
      </c>
      <c r="J5276" s="272">
        <v>45313</v>
      </c>
      <c r="K5276" s="17">
        <f t="shared" si="414"/>
        <v>27</v>
      </c>
      <c r="L5276" s="283">
        <f t="shared" si="412"/>
        <v>2.070104397271362E-8</v>
      </c>
      <c r="M5276" s="22">
        <f t="shared" si="413"/>
        <v>5.5892818726326772E-7</v>
      </c>
    </row>
    <row r="5277" spans="1:13">
      <c r="A5277" s="16">
        <f t="shared" si="411"/>
        <v>5270</v>
      </c>
      <c r="B5277" s="12" t="s">
        <v>411</v>
      </c>
      <c r="C5277" s="272">
        <v>45276</v>
      </c>
      <c r="D5277" s="272">
        <v>45291</v>
      </c>
      <c r="E5277" s="196">
        <f t="shared" si="410"/>
        <v>45283.5</v>
      </c>
      <c r="F5277" s="272">
        <v>45289</v>
      </c>
      <c r="G5277" s="272">
        <v>45310</v>
      </c>
      <c r="H5277" s="12" t="s">
        <v>157</v>
      </c>
      <c r="I5277" s="234">
        <v>2188.19</v>
      </c>
      <c r="J5277" s="272">
        <v>45313</v>
      </c>
      <c r="K5277" s="17">
        <f t="shared" si="414"/>
        <v>27</v>
      </c>
      <c r="L5277" s="283">
        <f t="shared" si="412"/>
        <v>8.8993747368668414E-6</v>
      </c>
      <c r="M5277" s="22">
        <f t="shared" si="413"/>
        <v>2.4028311789540472E-4</v>
      </c>
    </row>
    <row r="5278" spans="1:13">
      <c r="A5278" s="16">
        <f t="shared" si="411"/>
        <v>5271</v>
      </c>
      <c r="B5278" s="12" t="s">
        <v>411</v>
      </c>
      <c r="C5278" s="272">
        <v>45276</v>
      </c>
      <c r="D5278" s="272">
        <v>45291</v>
      </c>
      <c r="E5278" s="196">
        <f t="shared" si="410"/>
        <v>45283.5</v>
      </c>
      <c r="F5278" s="272">
        <v>45289</v>
      </c>
      <c r="G5278" s="272">
        <v>45310</v>
      </c>
      <c r="H5278" s="12" t="s">
        <v>157</v>
      </c>
      <c r="I5278" s="234">
        <v>350.5</v>
      </c>
      <c r="J5278" s="272">
        <v>45313</v>
      </c>
      <c r="K5278" s="17">
        <f t="shared" si="414"/>
        <v>27</v>
      </c>
      <c r="L5278" s="283">
        <f t="shared" si="412"/>
        <v>1.4254844621681971E-6</v>
      </c>
      <c r="M5278" s="22">
        <f t="shared" si="413"/>
        <v>3.848808047854132E-5</v>
      </c>
    </row>
    <row r="5279" spans="1:13">
      <c r="A5279" s="16">
        <f t="shared" si="411"/>
        <v>5272</v>
      </c>
      <c r="B5279" s="12" t="s">
        <v>411</v>
      </c>
      <c r="C5279" s="272">
        <v>45276</v>
      </c>
      <c r="D5279" s="272">
        <v>45291</v>
      </c>
      <c r="E5279" s="196">
        <f t="shared" si="410"/>
        <v>45283.5</v>
      </c>
      <c r="F5279" s="272">
        <v>45289</v>
      </c>
      <c r="G5279" s="272">
        <v>45310</v>
      </c>
      <c r="H5279" s="12" t="s">
        <v>157</v>
      </c>
      <c r="I5279" s="234">
        <v>39.25</v>
      </c>
      <c r="J5279" s="272">
        <v>45313</v>
      </c>
      <c r="K5279" s="17">
        <f t="shared" si="414"/>
        <v>27</v>
      </c>
      <c r="L5279" s="283">
        <f t="shared" si="412"/>
        <v>1.5962985774636731E-7</v>
      </c>
      <c r="M5279" s="22">
        <f t="shared" si="413"/>
        <v>4.3100061591519173E-6</v>
      </c>
    </row>
    <row r="5280" spans="1:13">
      <c r="A5280" s="16">
        <f t="shared" si="411"/>
        <v>5273</v>
      </c>
      <c r="B5280" s="12" t="s">
        <v>411</v>
      </c>
      <c r="C5280" s="272">
        <v>45276</v>
      </c>
      <c r="D5280" s="272">
        <v>45291</v>
      </c>
      <c r="E5280" s="196">
        <f t="shared" si="410"/>
        <v>45283.5</v>
      </c>
      <c r="F5280" s="272">
        <v>45289</v>
      </c>
      <c r="G5280" s="272">
        <v>45310</v>
      </c>
      <c r="H5280" s="12" t="s">
        <v>166</v>
      </c>
      <c r="I5280" s="234">
        <v>7405.58</v>
      </c>
      <c r="J5280" s="272">
        <v>45313</v>
      </c>
      <c r="K5280" s="17">
        <f t="shared" si="414"/>
        <v>27</v>
      </c>
      <c r="L5280" s="283">
        <f t="shared" si="412"/>
        <v>3.0118514189282619E-5</v>
      </c>
      <c r="M5280" s="22">
        <f t="shared" si="413"/>
        <v>8.1319988311063076E-4</v>
      </c>
    </row>
    <row r="5281" spans="1:13">
      <c r="A5281" s="16">
        <f t="shared" si="411"/>
        <v>5274</v>
      </c>
      <c r="B5281" s="12" t="s">
        <v>411</v>
      </c>
      <c r="C5281" s="272">
        <v>45276</v>
      </c>
      <c r="D5281" s="272">
        <v>45291</v>
      </c>
      <c r="E5281" s="196">
        <f t="shared" si="410"/>
        <v>45283.5</v>
      </c>
      <c r="F5281" s="272">
        <v>45289</v>
      </c>
      <c r="G5281" s="272">
        <v>45321</v>
      </c>
      <c r="H5281" s="12" t="s">
        <v>407</v>
      </c>
      <c r="I5281" s="234">
        <v>1343.56</v>
      </c>
      <c r="J5281" s="272">
        <v>45322</v>
      </c>
      <c r="K5281" s="17">
        <f t="shared" si="414"/>
        <v>38</v>
      </c>
      <c r="L5281" s="283">
        <f t="shared" si="412"/>
        <v>5.4642622082473697E-6</v>
      </c>
      <c r="M5281" s="22">
        <f t="shared" si="413"/>
        <v>2.0764196391340005E-4</v>
      </c>
    </row>
    <row r="5282" spans="1:13">
      <c r="A5282" s="16">
        <f t="shared" si="411"/>
        <v>5275</v>
      </c>
      <c r="B5282" s="12" t="s">
        <v>411</v>
      </c>
      <c r="C5282" s="272">
        <v>45276</v>
      </c>
      <c r="D5282" s="272">
        <v>45291</v>
      </c>
      <c r="E5282" s="196">
        <f t="shared" si="410"/>
        <v>45283.5</v>
      </c>
      <c r="F5282" s="272">
        <v>45289</v>
      </c>
      <c r="G5282" s="272">
        <v>45310</v>
      </c>
      <c r="H5282" s="12" t="s">
        <v>157</v>
      </c>
      <c r="I5282" s="234">
        <v>256.27</v>
      </c>
      <c r="J5282" s="272">
        <v>45313</v>
      </c>
      <c r="K5282" s="17">
        <f t="shared" si="414"/>
        <v>27</v>
      </c>
      <c r="L5282" s="283">
        <f t="shared" si="412"/>
        <v>1.0422507934945617E-6</v>
      </c>
      <c r="M5282" s="22">
        <f t="shared" si="413"/>
        <v>2.8140771424353163E-5</v>
      </c>
    </row>
    <row r="5283" spans="1:13">
      <c r="A5283" s="16">
        <f t="shared" si="411"/>
        <v>5276</v>
      </c>
      <c r="B5283" s="12" t="s">
        <v>411</v>
      </c>
      <c r="C5283" s="272">
        <v>45276</v>
      </c>
      <c r="D5283" s="272">
        <v>45291</v>
      </c>
      <c r="E5283" s="196">
        <f t="shared" si="410"/>
        <v>45283.5</v>
      </c>
      <c r="F5283" s="272">
        <v>45289</v>
      </c>
      <c r="G5283" s="272">
        <v>45321</v>
      </c>
      <c r="H5283" s="12" t="s">
        <v>152</v>
      </c>
      <c r="I5283" s="234">
        <v>76.650000000000006</v>
      </c>
      <c r="J5283" s="272">
        <v>45322</v>
      </c>
      <c r="K5283" s="17">
        <f t="shared" si="414"/>
        <v>38</v>
      </c>
      <c r="L5283" s="283">
        <f t="shared" si="412"/>
        <v>3.1173576041424346E-7</v>
      </c>
      <c r="M5283" s="22">
        <f t="shared" si="413"/>
        <v>1.1845958895741251E-5</v>
      </c>
    </row>
    <row r="5284" spans="1:13">
      <c r="A5284" s="16">
        <f t="shared" si="411"/>
        <v>5277</v>
      </c>
      <c r="B5284" s="12" t="s">
        <v>411</v>
      </c>
      <c r="C5284" s="272">
        <v>45276</v>
      </c>
      <c r="D5284" s="272">
        <v>45291</v>
      </c>
      <c r="E5284" s="196">
        <f t="shared" si="410"/>
        <v>45283.5</v>
      </c>
      <c r="F5284" s="272">
        <v>45289</v>
      </c>
      <c r="G5284" s="272">
        <v>45321</v>
      </c>
      <c r="H5284" s="12" t="s">
        <v>152</v>
      </c>
      <c r="I5284" s="234">
        <v>18.91</v>
      </c>
      <c r="J5284" s="272">
        <v>45322</v>
      </c>
      <c r="K5284" s="17">
        <f t="shared" si="414"/>
        <v>38</v>
      </c>
      <c r="L5284" s="283">
        <f t="shared" si="412"/>
        <v>7.6907021910415442E-8</v>
      </c>
      <c r="M5284" s="22">
        <f t="shared" si="413"/>
        <v>2.9224668325957868E-6</v>
      </c>
    </row>
    <row r="5285" spans="1:13">
      <c r="A5285" s="16">
        <f t="shared" si="411"/>
        <v>5278</v>
      </c>
      <c r="B5285" s="12" t="s">
        <v>411</v>
      </c>
      <c r="C5285" s="272">
        <v>45276</v>
      </c>
      <c r="D5285" s="272">
        <v>45291</v>
      </c>
      <c r="E5285" s="196">
        <f t="shared" ref="E5285:E5348" si="415">AVERAGE(C5285:D5285)</f>
        <v>45283.5</v>
      </c>
      <c r="F5285" s="272">
        <v>45289</v>
      </c>
      <c r="G5285" s="272">
        <v>45321</v>
      </c>
      <c r="H5285" s="12" t="s">
        <v>152</v>
      </c>
      <c r="I5285" s="234">
        <v>436.19</v>
      </c>
      <c r="J5285" s="272">
        <v>45322</v>
      </c>
      <c r="K5285" s="17">
        <f t="shared" si="414"/>
        <v>38</v>
      </c>
      <c r="L5285" s="283">
        <f t="shared" si="412"/>
        <v>1.7739859273984193E-6</v>
      </c>
      <c r="M5285" s="22">
        <f t="shared" si="413"/>
        <v>6.7411465241139934E-5</v>
      </c>
    </row>
    <row r="5286" spans="1:13">
      <c r="A5286" s="16">
        <f t="shared" si="411"/>
        <v>5279</v>
      </c>
      <c r="B5286" s="12" t="s">
        <v>411</v>
      </c>
      <c r="C5286" s="272">
        <v>45276</v>
      </c>
      <c r="D5286" s="272">
        <v>45291</v>
      </c>
      <c r="E5286" s="196">
        <f t="shared" si="415"/>
        <v>45283.5</v>
      </c>
      <c r="F5286" s="272">
        <v>45289</v>
      </c>
      <c r="G5286" s="272">
        <v>45321</v>
      </c>
      <c r="H5286" s="12" t="s">
        <v>156</v>
      </c>
      <c r="I5286" s="234">
        <v>72.38</v>
      </c>
      <c r="J5286" s="272">
        <v>45322</v>
      </c>
      <c r="K5286" s="17">
        <f t="shared" si="414"/>
        <v>38</v>
      </c>
      <c r="L5286" s="283">
        <f t="shared" si="412"/>
        <v>2.9436965869253672E-7</v>
      </c>
      <c r="M5286" s="22">
        <f t="shared" si="413"/>
        <v>1.1186047030316395E-5</v>
      </c>
    </row>
    <row r="5287" spans="1:13">
      <c r="A5287" s="16">
        <f t="shared" si="411"/>
        <v>5280</v>
      </c>
      <c r="B5287" s="12" t="s">
        <v>411</v>
      </c>
      <c r="C5287" s="272">
        <v>45276</v>
      </c>
      <c r="D5287" s="272">
        <v>45291</v>
      </c>
      <c r="E5287" s="196">
        <f t="shared" si="415"/>
        <v>45283.5</v>
      </c>
      <c r="F5287" s="272">
        <v>45289</v>
      </c>
      <c r="G5287" s="272">
        <v>45294</v>
      </c>
      <c r="H5287" s="12" t="s">
        <v>152</v>
      </c>
      <c r="I5287" s="234">
        <v>115.02000000000001</v>
      </c>
      <c r="J5287" s="272">
        <v>45295</v>
      </c>
      <c r="K5287" s="17">
        <f t="shared" si="414"/>
        <v>11</v>
      </c>
      <c r="L5287" s="283">
        <f t="shared" si="412"/>
        <v>4.6778665574489604E-7</v>
      </c>
      <c r="M5287" s="22">
        <f t="shared" si="413"/>
        <v>5.1456532131938563E-6</v>
      </c>
    </row>
    <row r="5288" spans="1:13">
      <c r="A5288" s="16">
        <f t="shared" si="411"/>
        <v>5281</v>
      </c>
      <c r="B5288" s="12" t="s">
        <v>411</v>
      </c>
      <c r="C5288" s="272">
        <v>45276</v>
      </c>
      <c r="D5288" s="272">
        <v>45291</v>
      </c>
      <c r="E5288" s="196">
        <f t="shared" si="415"/>
        <v>45283.5</v>
      </c>
      <c r="F5288" s="272">
        <v>45289</v>
      </c>
      <c r="G5288" s="272">
        <v>45294</v>
      </c>
      <c r="H5288" s="12" t="s">
        <v>156</v>
      </c>
      <c r="I5288" s="234">
        <v>119.97</v>
      </c>
      <c r="J5288" s="272">
        <v>45295</v>
      </c>
      <c r="K5288" s="17">
        <f t="shared" si="414"/>
        <v>11</v>
      </c>
      <c r="L5288" s="283">
        <f t="shared" si="412"/>
        <v>4.8791831933329135E-7</v>
      </c>
      <c r="M5288" s="22">
        <f t="shared" si="413"/>
        <v>5.3671015126662052E-6</v>
      </c>
    </row>
    <row r="5289" spans="1:13">
      <c r="A5289" s="16">
        <f t="shared" si="411"/>
        <v>5282</v>
      </c>
      <c r="B5289" s="12" t="s">
        <v>411</v>
      </c>
      <c r="C5289" s="272">
        <v>45276</v>
      </c>
      <c r="D5289" s="272">
        <v>45291</v>
      </c>
      <c r="E5289" s="196">
        <f t="shared" si="415"/>
        <v>45283.5</v>
      </c>
      <c r="F5289" s="272">
        <v>45289</v>
      </c>
      <c r="G5289" s="272">
        <v>45310</v>
      </c>
      <c r="H5289" s="12" t="s">
        <v>157</v>
      </c>
      <c r="I5289" s="234">
        <v>340.2</v>
      </c>
      <c r="J5289" s="272">
        <v>45313</v>
      </c>
      <c r="K5289" s="17">
        <f t="shared" si="414"/>
        <v>27</v>
      </c>
      <c r="L5289" s="283">
        <f t="shared" si="412"/>
        <v>1.3835943338933543E-6</v>
      </c>
      <c r="M5289" s="22">
        <f t="shared" si="413"/>
        <v>3.7357047015120565E-5</v>
      </c>
    </row>
    <row r="5290" spans="1:13">
      <c r="A5290" s="16">
        <f t="shared" si="411"/>
        <v>5283</v>
      </c>
      <c r="B5290" s="12" t="s">
        <v>411</v>
      </c>
      <c r="C5290" s="272">
        <v>45276</v>
      </c>
      <c r="D5290" s="272">
        <v>45291</v>
      </c>
      <c r="E5290" s="196">
        <f t="shared" si="415"/>
        <v>45283.5</v>
      </c>
      <c r="F5290" s="272">
        <v>45289</v>
      </c>
      <c r="G5290" s="272">
        <v>45321</v>
      </c>
      <c r="H5290" s="12" t="s">
        <v>158</v>
      </c>
      <c r="I5290" s="234">
        <v>268.42000000000007</v>
      </c>
      <c r="J5290" s="272">
        <v>45322</v>
      </c>
      <c r="K5290" s="17">
        <f t="shared" si="414"/>
        <v>38</v>
      </c>
      <c r="L5290" s="283">
        <f t="shared" si="412"/>
        <v>1.0916648768478962E-6</v>
      </c>
      <c r="M5290" s="22">
        <f t="shared" si="413"/>
        <v>4.1483265320220054E-5</v>
      </c>
    </row>
    <row r="5291" spans="1:13">
      <c r="A5291" s="16">
        <f t="shared" si="411"/>
        <v>5284</v>
      </c>
      <c r="B5291" s="12" t="s">
        <v>411</v>
      </c>
      <c r="C5291" s="272">
        <v>45276</v>
      </c>
      <c r="D5291" s="272">
        <v>45291</v>
      </c>
      <c r="E5291" s="196">
        <f t="shared" si="415"/>
        <v>45283.5</v>
      </c>
      <c r="F5291" s="272">
        <v>45289</v>
      </c>
      <c r="G5291" s="272">
        <v>45289</v>
      </c>
      <c r="H5291" s="12" t="s">
        <v>167</v>
      </c>
      <c r="I5291" s="234">
        <v>45887.149999999972</v>
      </c>
      <c r="J5291" s="272">
        <v>45293</v>
      </c>
      <c r="K5291" s="17">
        <f t="shared" si="414"/>
        <v>6</v>
      </c>
      <c r="L5291" s="283">
        <f t="shared" si="412"/>
        <v>1.8662316501620929E-4</v>
      </c>
      <c r="M5291" s="22">
        <f t="shared" si="413"/>
        <v>1.1197389900972558E-3</v>
      </c>
    </row>
    <row r="5292" spans="1:13">
      <c r="A5292" s="16">
        <f t="shared" si="411"/>
        <v>5285</v>
      </c>
      <c r="B5292" s="12" t="s">
        <v>411</v>
      </c>
      <c r="C5292" s="272">
        <v>45276</v>
      </c>
      <c r="D5292" s="272">
        <v>45291</v>
      </c>
      <c r="E5292" s="196">
        <f t="shared" si="415"/>
        <v>45283.5</v>
      </c>
      <c r="F5292" s="272">
        <v>45289</v>
      </c>
      <c r="G5292" s="272">
        <v>45289</v>
      </c>
      <c r="H5292" s="12" t="s">
        <v>159</v>
      </c>
      <c r="I5292" s="234">
        <v>412266.03999999957</v>
      </c>
      <c r="J5292" s="272">
        <v>45293</v>
      </c>
      <c r="K5292" s="17">
        <f t="shared" si="414"/>
        <v>6</v>
      </c>
      <c r="L5292" s="283">
        <f t="shared" si="412"/>
        <v>1.6766871164040282E-3</v>
      </c>
      <c r="M5292" s="22">
        <f t="shared" si="413"/>
        <v>1.0060122698424169E-2</v>
      </c>
    </row>
    <row r="5293" spans="1:13">
      <c r="A5293" s="16">
        <f t="shared" si="411"/>
        <v>5286</v>
      </c>
      <c r="B5293" s="12" t="s">
        <v>411</v>
      </c>
      <c r="C5293" s="272">
        <v>45276</v>
      </c>
      <c r="D5293" s="272">
        <v>45291</v>
      </c>
      <c r="E5293" s="196">
        <f t="shared" si="415"/>
        <v>45283.5</v>
      </c>
      <c r="F5293" s="272">
        <v>45289</v>
      </c>
      <c r="G5293" s="272">
        <v>45289</v>
      </c>
      <c r="H5293" s="12" t="s">
        <v>160</v>
      </c>
      <c r="I5293" s="234">
        <v>412266.04999999958</v>
      </c>
      <c r="J5293" s="272">
        <v>45293</v>
      </c>
      <c r="K5293" s="17">
        <f t="shared" si="414"/>
        <v>6</v>
      </c>
      <c r="L5293" s="283">
        <f t="shared" si="412"/>
        <v>1.6766871570740556E-3</v>
      </c>
      <c r="M5293" s="22">
        <f t="shared" si="413"/>
        <v>1.0060122942444334E-2</v>
      </c>
    </row>
    <row r="5294" spans="1:13">
      <c r="A5294" s="16">
        <f t="shared" si="411"/>
        <v>5287</v>
      </c>
      <c r="B5294" s="12" t="s">
        <v>411</v>
      </c>
      <c r="C5294" s="272">
        <v>45276</v>
      </c>
      <c r="D5294" s="272">
        <v>45291</v>
      </c>
      <c r="E5294" s="196">
        <f t="shared" si="415"/>
        <v>45283.5</v>
      </c>
      <c r="F5294" s="272">
        <v>45289</v>
      </c>
      <c r="G5294" s="272">
        <v>45289</v>
      </c>
      <c r="H5294" s="12" t="s">
        <v>161</v>
      </c>
      <c r="I5294" s="234">
        <v>1203695.6699999978</v>
      </c>
      <c r="J5294" s="272">
        <v>45293</v>
      </c>
      <c r="K5294" s="17">
        <f t="shared" si="414"/>
        <v>6</v>
      </c>
      <c r="L5294" s="283">
        <f t="shared" si="412"/>
        <v>4.89543359419154E-3</v>
      </c>
      <c r="M5294" s="22">
        <f t="shared" si="413"/>
        <v>2.9372601565149238E-2</v>
      </c>
    </row>
    <row r="5295" spans="1:13">
      <c r="A5295" s="16">
        <f t="shared" si="411"/>
        <v>5288</v>
      </c>
      <c r="B5295" s="12" t="s">
        <v>411</v>
      </c>
      <c r="C5295" s="272">
        <v>45276</v>
      </c>
      <c r="D5295" s="272">
        <v>45291</v>
      </c>
      <c r="E5295" s="196">
        <f t="shared" si="415"/>
        <v>45283.5</v>
      </c>
      <c r="F5295" s="272">
        <v>45289</v>
      </c>
      <c r="G5295" s="272">
        <v>45289</v>
      </c>
      <c r="H5295" s="12" t="s">
        <v>162</v>
      </c>
      <c r="I5295" s="234">
        <v>1203695.6699999978</v>
      </c>
      <c r="J5295" s="272">
        <v>45293</v>
      </c>
      <c r="K5295" s="17">
        <f t="shared" si="414"/>
        <v>6</v>
      </c>
      <c r="L5295" s="283">
        <f t="shared" si="412"/>
        <v>4.89543359419154E-3</v>
      </c>
      <c r="M5295" s="22">
        <f t="shared" si="413"/>
        <v>2.9372601565149238E-2</v>
      </c>
    </row>
    <row r="5296" spans="1:13">
      <c r="A5296" s="16">
        <f t="shared" si="411"/>
        <v>5289</v>
      </c>
      <c r="B5296" s="12" t="s">
        <v>411</v>
      </c>
      <c r="C5296" s="272">
        <v>45276</v>
      </c>
      <c r="D5296" s="272">
        <v>45291</v>
      </c>
      <c r="E5296" s="196">
        <f t="shared" si="415"/>
        <v>45283.5</v>
      </c>
      <c r="F5296" s="272">
        <v>45289</v>
      </c>
      <c r="G5296" s="272">
        <v>45289</v>
      </c>
      <c r="H5296" s="12" t="s">
        <v>163</v>
      </c>
      <c r="I5296" s="234">
        <v>3683082.79</v>
      </c>
      <c r="J5296" s="272">
        <v>45293</v>
      </c>
      <c r="K5296" s="17">
        <f t="shared" si="414"/>
        <v>6</v>
      </c>
      <c r="L5296" s="283">
        <f t="shared" si="412"/>
        <v>1.4979107817472449E-2</v>
      </c>
      <c r="M5296" s="22">
        <f t="shared" si="413"/>
        <v>8.9874646904834696E-2</v>
      </c>
    </row>
    <row r="5297" spans="1:13">
      <c r="A5297" s="16">
        <f t="shared" si="411"/>
        <v>5290</v>
      </c>
      <c r="B5297" s="12" t="s">
        <v>411</v>
      </c>
      <c r="C5297" s="272">
        <v>45276</v>
      </c>
      <c r="D5297" s="272">
        <v>45291</v>
      </c>
      <c r="E5297" s="196">
        <f t="shared" si="415"/>
        <v>45283.5</v>
      </c>
      <c r="F5297" s="272">
        <v>45289</v>
      </c>
      <c r="G5297" s="272">
        <v>45321</v>
      </c>
      <c r="H5297" s="12" t="s">
        <v>152</v>
      </c>
      <c r="I5297" s="234">
        <v>124.27</v>
      </c>
      <c r="J5297" s="272">
        <v>45322</v>
      </c>
      <c r="K5297" s="17">
        <f t="shared" si="414"/>
        <v>38</v>
      </c>
      <c r="L5297" s="283">
        <f t="shared" si="412"/>
        <v>5.05406431137352E-7</v>
      </c>
      <c r="M5297" s="22">
        <f t="shared" si="413"/>
        <v>1.9205444383219377E-5</v>
      </c>
    </row>
    <row r="5298" spans="1:13">
      <c r="A5298" s="16">
        <f t="shared" si="411"/>
        <v>5291</v>
      </c>
      <c r="B5298" s="12" t="s">
        <v>411</v>
      </c>
      <c r="C5298" s="272">
        <v>45276</v>
      </c>
      <c r="D5298" s="272">
        <v>45291</v>
      </c>
      <c r="E5298" s="196">
        <f t="shared" si="415"/>
        <v>45283.5</v>
      </c>
      <c r="F5298" s="272">
        <v>45289</v>
      </c>
      <c r="G5298" s="272">
        <v>45321</v>
      </c>
      <c r="H5298" s="12" t="s">
        <v>165</v>
      </c>
      <c r="I5298" s="234">
        <v>10.379999999999999</v>
      </c>
      <c r="J5298" s="272">
        <v>45322</v>
      </c>
      <c r="K5298" s="17">
        <f t="shared" si="414"/>
        <v>38</v>
      </c>
      <c r="L5298" s="283">
        <f t="shared" si="412"/>
        <v>4.2215488494453314E-8</v>
      </c>
      <c r="M5298" s="22">
        <f t="shared" si="413"/>
        <v>1.604188562789226E-6</v>
      </c>
    </row>
    <row r="5299" spans="1:13">
      <c r="A5299" s="16">
        <f t="shared" si="411"/>
        <v>5292</v>
      </c>
      <c r="B5299" s="12" t="s">
        <v>411</v>
      </c>
      <c r="C5299" s="272">
        <v>45276</v>
      </c>
      <c r="D5299" s="272">
        <v>45291</v>
      </c>
      <c r="E5299" s="196">
        <f t="shared" si="415"/>
        <v>45283.5</v>
      </c>
      <c r="F5299" s="272">
        <v>45289</v>
      </c>
      <c r="G5299" s="272">
        <v>45310</v>
      </c>
      <c r="H5299" s="12" t="s">
        <v>157</v>
      </c>
      <c r="I5299" s="234">
        <v>184.67</v>
      </c>
      <c r="J5299" s="272">
        <v>45313</v>
      </c>
      <c r="K5299" s="17">
        <f t="shared" si="414"/>
        <v>27</v>
      </c>
      <c r="L5299" s="283">
        <f t="shared" si="412"/>
        <v>7.510533969432267E-7</v>
      </c>
      <c r="M5299" s="22">
        <f t="shared" si="413"/>
        <v>2.0278441717467119E-5</v>
      </c>
    </row>
    <row r="5300" spans="1:13">
      <c r="A5300" s="16">
        <f t="shared" si="411"/>
        <v>5293</v>
      </c>
      <c r="B5300" s="12" t="s">
        <v>411</v>
      </c>
      <c r="C5300" s="272">
        <v>45276</v>
      </c>
      <c r="D5300" s="272">
        <v>45291</v>
      </c>
      <c r="E5300" s="196">
        <f t="shared" si="415"/>
        <v>45283.5</v>
      </c>
      <c r="F5300" s="272">
        <v>45289</v>
      </c>
      <c r="G5300" s="272">
        <v>45321</v>
      </c>
      <c r="H5300" s="12" t="s">
        <v>156</v>
      </c>
      <c r="I5300" s="234">
        <v>182.89</v>
      </c>
      <c r="J5300" s="272">
        <v>45322</v>
      </c>
      <c r="K5300" s="17">
        <f t="shared" si="414"/>
        <v>38</v>
      </c>
      <c r="L5300" s="283">
        <f t="shared" si="412"/>
        <v>7.4381413205689467E-7</v>
      </c>
      <c r="M5300" s="22">
        <f t="shared" si="413"/>
        <v>2.8264937018161998E-5</v>
      </c>
    </row>
    <row r="5301" spans="1:13">
      <c r="A5301" s="16">
        <f t="shared" si="411"/>
        <v>5294</v>
      </c>
      <c r="B5301" s="12" t="s">
        <v>411</v>
      </c>
      <c r="C5301" s="272">
        <v>45276</v>
      </c>
      <c r="D5301" s="272">
        <v>45291</v>
      </c>
      <c r="E5301" s="196">
        <f t="shared" si="415"/>
        <v>45283.5</v>
      </c>
      <c r="F5301" s="272">
        <v>45289</v>
      </c>
      <c r="G5301" s="272">
        <v>45321</v>
      </c>
      <c r="H5301" s="12" t="s">
        <v>152</v>
      </c>
      <c r="I5301" s="234">
        <v>51.03</v>
      </c>
      <c r="J5301" s="272">
        <v>45322</v>
      </c>
      <c r="K5301" s="17">
        <f t="shared" si="414"/>
        <v>38</v>
      </c>
      <c r="L5301" s="283">
        <f t="shared" si="412"/>
        <v>2.0753915008400315E-7</v>
      </c>
      <c r="M5301" s="22">
        <f t="shared" si="413"/>
        <v>7.8864877031921204E-6</v>
      </c>
    </row>
    <row r="5302" spans="1:13">
      <c r="A5302" s="16">
        <f t="shared" si="411"/>
        <v>5295</v>
      </c>
      <c r="B5302" s="12" t="s">
        <v>411</v>
      </c>
      <c r="C5302" s="272">
        <v>45276</v>
      </c>
      <c r="D5302" s="272">
        <v>45291</v>
      </c>
      <c r="E5302" s="196">
        <f t="shared" si="415"/>
        <v>45283.5</v>
      </c>
      <c r="F5302" s="272">
        <v>45289</v>
      </c>
      <c r="G5302" s="272">
        <v>45321</v>
      </c>
      <c r="H5302" s="12" t="s">
        <v>152</v>
      </c>
      <c r="I5302" s="234">
        <v>83.91</v>
      </c>
      <c r="J5302" s="272">
        <v>45322</v>
      </c>
      <c r="K5302" s="17">
        <f t="shared" si="414"/>
        <v>38</v>
      </c>
      <c r="L5302" s="283">
        <f t="shared" si="412"/>
        <v>3.4126220034388994E-7</v>
      </c>
      <c r="M5302" s="22">
        <f t="shared" si="413"/>
        <v>1.2967963613067818E-5</v>
      </c>
    </row>
    <row r="5303" spans="1:13">
      <c r="A5303" s="16">
        <f t="shared" si="411"/>
        <v>5296</v>
      </c>
      <c r="B5303" s="12" t="s">
        <v>411</v>
      </c>
      <c r="C5303" s="272">
        <v>45276</v>
      </c>
      <c r="D5303" s="272">
        <v>45291</v>
      </c>
      <c r="E5303" s="196">
        <f t="shared" si="415"/>
        <v>45283.5</v>
      </c>
      <c r="F5303" s="272">
        <v>45289</v>
      </c>
      <c r="G5303" s="272">
        <v>45310</v>
      </c>
      <c r="H5303" s="12" t="s">
        <v>157</v>
      </c>
      <c r="I5303" s="234">
        <v>285.15999999999997</v>
      </c>
      <c r="J5303" s="272">
        <v>45313</v>
      </c>
      <c r="K5303" s="17">
        <f t="shared" si="414"/>
        <v>27</v>
      </c>
      <c r="L5303" s="283">
        <f t="shared" si="412"/>
        <v>1.1597465028013783E-6</v>
      </c>
      <c r="M5303" s="22">
        <f t="shared" si="413"/>
        <v>3.1313155575637215E-5</v>
      </c>
    </row>
    <row r="5304" spans="1:13">
      <c r="A5304" s="16">
        <f t="shared" si="411"/>
        <v>5297</v>
      </c>
      <c r="B5304" s="12" t="s">
        <v>411</v>
      </c>
      <c r="C5304" s="272">
        <v>45276</v>
      </c>
      <c r="D5304" s="272">
        <v>45291</v>
      </c>
      <c r="E5304" s="196">
        <f t="shared" si="415"/>
        <v>45283.5</v>
      </c>
      <c r="F5304" s="272">
        <v>45289</v>
      </c>
      <c r="G5304" s="272">
        <v>45321</v>
      </c>
      <c r="H5304" s="12" t="s">
        <v>152</v>
      </c>
      <c r="I5304" s="234">
        <v>68.47</v>
      </c>
      <c r="J5304" s="272">
        <v>45322</v>
      </c>
      <c r="K5304" s="17">
        <f t="shared" si="414"/>
        <v>38</v>
      </c>
      <c r="L5304" s="283">
        <f t="shared" si="412"/>
        <v>2.7846767795907695E-7</v>
      </c>
      <c r="M5304" s="22">
        <f t="shared" si="413"/>
        <v>1.0581771762444923E-5</v>
      </c>
    </row>
    <row r="5305" spans="1:13">
      <c r="A5305" s="16">
        <f t="shared" si="411"/>
        <v>5298</v>
      </c>
      <c r="B5305" s="12" t="s">
        <v>411</v>
      </c>
      <c r="C5305" s="272">
        <v>45276</v>
      </c>
      <c r="D5305" s="272">
        <v>45291</v>
      </c>
      <c r="E5305" s="196">
        <f t="shared" si="415"/>
        <v>45283.5</v>
      </c>
      <c r="F5305" s="272">
        <v>45289</v>
      </c>
      <c r="G5305" s="272">
        <v>45310</v>
      </c>
      <c r="H5305" s="12" t="s">
        <v>157</v>
      </c>
      <c r="I5305" s="234">
        <v>430.71000000000004</v>
      </c>
      <c r="J5305" s="272">
        <v>45313</v>
      </c>
      <c r="K5305" s="17">
        <f t="shared" si="414"/>
        <v>27</v>
      </c>
      <c r="L5305" s="283">
        <f t="shared" si="412"/>
        <v>1.751698752355105E-6</v>
      </c>
      <c r="M5305" s="22">
        <f t="shared" si="413"/>
        <v>4.7295866313587836E-5</v>
      </c>
    </row>
    <row r="5306" spans="1:13">
      <c r="A5306" s="16">
        <f t="shared" si="411"/>
        <v>5299</v>
      </c>
      <c r="B5306" s="12" t="s">
        <v>411</v>
      </c>
      <c r="C5306" s="272">
        <v>45276</v>
      </c>
      <c r="D5306" s="272">
        <v>45291</v>
      </c>
      <c r="E5306" s="196">
        <f t="shared" si="415"/>
        <v>45283.5</v>
      </c>
      <c r="F5306" s="272">
        <v>45289</v>
      </c>
      <c r="G5306" s="272">
        <v>45321</v>
      </c>
      <c r="H5306" s="12" t="s">
        <v>154</v>
      </c>
      <c r="I5306" s="234">
        <v>35.11</v>
      </c>
      <c r="J5306" s="272">
        <v>45322</v>
      </c>
      <c r="K5306" s="17">
        <f t="shared" si="414"/>
        <v>38</v>
      </c>
      <c r="L5306" s="283">
        <f t="shared" si="412"/>
        <v>1.4279246638152754E-7</v>
      </c>
      <c r="M5306" s="22">
        <f t="shared" si="413"/>
        <v>5.4261137224980461E-6</v>
      </c>
    </row>
    <row r="5307" spans="1:13">
      <c r="A5307" s="16">
        <f t="shared" si="411"/>
        <v>5300</v>
      </c>
      <c r="B5307" s="12" t="s">
        <v>411</v>
      </c>
      <c r="C5307" s="272">
        <v>45276</v>
      </c>
      <c r="D5307" s="272">
        <v>45291</v>
      </c>
      <c r="E5307" s="196">
        <f t="shared" si="415"/>
        <v>45283.5</v>
      </c>
      <c r="F5307" s="272">
        <v>45289</v>
      </c>
      <c r="G5307" s="272">
        <v>45303</v>
      </c>
      <c r="H5307" s="12" t="s">
        <v>164</v>
      </c>
      <c r="I5307" s="234">
        <v>228.17</v>
      </c>
      <c r="J5307" s="272">
        <v>45307</v>
      </c>
      <c r="K5307" s="17">
        <f t="shared" si="414"/>
        <v>20</v>
      </c>
      <c r="L5307" s="283">
        <f t="shared" si="412"/>
        <v>9.2796801635639819E-7</v>
      </c>
      <c r="M5307" s="22">
        <f t="shared" si="413"/>
        <v>1.8559360327127964E-5</v>
      </c>
    </row>
    <row r="5308" spans="1:13">
      <c r="A5308" s="16">
        <f t="shared" si="411"/>
        <v>5301</v>
      </c>
      <c r="B5308" s="12" t="s">
        <v>411</v>
      </c>
      <c r="C5308" s="272">
        <v>45276</v>
      </c>
      <c r="D5308" s="272">
        <v>45291</v>
      </c>
      <c r="E5308" s="196">
        <f t="shared" si="415"/>
        <v>45283.5</v>
      </c>
      <c r="F5308" s="272">
        <v>45289</v>
      </c>
      <c r="G5308" s="272">
        <v>45303</v>
      </c>
      <c r="H5308" s="12" t="s">
        <v>166</v>
      </c>
      <c r="I5308" s="234">
        <v>1451.6499999999999</v>
      </c>
      <c r="J5308" s="272">
        <v>45307</v>
      </c>
      <c r="K5308" s="17">
        <f t="shared" si="414"/>
        <v>20</v>
      </c>
      <c r="L5308" s="283">
        <f t="shared" si="412"/>
        <v>5.9038645349685117E-6</v>
      </c>
      <c r="M5308" s="22">
        <f t="shared" si="413"/>
        <v>1.1807729069937023E-4</v>
      </c>
    </row>
    <row r="5309" spans="1:13">
      <c r="A5309" s="16">
        <f t="shared" si="411"/>
        <v>5302</v>
      </c>
      <c r="B5309" s="12" t="s">
        <v>411</v>
      </c>
      <c r="C5309" s="272">
        <v>45276</v>
      </c>
      <c r="D5309" s="272">
        <v>45291</v>
      </c>
      <c r="E5309" s="196">
        <f t="shared" si="415"/>
        <v>45283.5</v>
      </c>
      <c r="F5309" s="272">
        <v>45289</v>
      </c>
      <c r="G5309" s="272">
        <v>45310</v>
      </c>
      <c r="H5309" s="12" t="s">
        <v>154</v>
      </c>
      <c r="I5309" s="234">
        <v>906.5200000000001</v>
      </c>
      <c r="J5309" s="272">
        <v>45313</v>
      </c>
      <c r="K5309" s="17">
        <f t="shared" si="414"/>
        <v>27</v>
      </c>
      <c r="L5309" s="283">
        <f t="shared" si="412"/>
        <v>3.68681932851559E-6</v>
      </c>
      <c r="M5309" s="22">
        <f t="shared" si="413"/>
        <v>9.9544121869920928E-5</v>
      </c>
    </row>
    <row r="5310" spans="1:13">
      <c r="A5310" s="16">
        <f t="shared" si="411"/>
        <v>5303</v>
      </c>
      <c r="B5310" s="12" t="s">
        <v>411</v>
      </c>
      <c r="C5310" s="272">
        <v>45276</v>
      </c>
      <c r="D5310" s="272">
        <v>45291</v>
      </c>
      <c r="E5310" s="196">
        <f t="shared" si="415"/>
        <v>45283.5</v>
      </c>
      <c r="F5310" s="272">
        <v>45289</v>
      </c>
      <c r="G5310" s="272">
        <v>45310</v>
      </c>
      <c r="H5310" s="12" t="s">
        <v>157</v>
      </c>
      <c r="I5310" s="234">
        <v>1587.4699999999998</v>
      </c>
      <c r="J5310" s="272">
        <v>45313</v>
      </c>
      <c r="K5310" s="17">
        <f t="shared" si="414"/>
        <v>27</v>
      </c>
      <c r="L5310" s="283">
        <f t="shared" si="412"/>
        <v>6.456244847812119E-6</v>
      </c>
      <c r="M5310" s="22">
        <f t="shared" si="413"/>
        <v>1.7431861089092722E-4</v>
      </c>
    </row>
    <row r="5311" spans="1:13">
      <c r="A5311" s="16">
        <f t="shared" si="411"/>
        <v>5304</v>
      </c>
      <c r="B5311" s="12" t="s">
        <v>411</v>
      </c>
      <c r="C5311" s="272">
        <v>45276</v>
      </c>
      <c r="D5311" s="272">
        <v>45291</v>
      </c>
      <c r="E5311" s="196">
        <f t="shared" si="415"/>
        <v>45283.5</v>
      </c>
      <c r="F5311" s="272">
        <v>45289</v>
      </c>
      <c r="G5311" s="272">
        <v>45310</v>
      </c>
      <c r="H5311" s="12" t="s">
        <v>157</v>
      </c>
      <c r="I5311" s="234">
        <v>69.150000000000006</v>
      </c>
      <c r="J5311" s="272">
        <v>45313</v>
      </c>
      <c r="K5311" s="17">
        <f t="shared" si="414"/>
        <v>27</v>
      </c>
      <c r="L5311" s="283">
        <f t="shared" si="412"/>
        <v>2.8123323982576563E-7</v>
      </c>
      <c r="M5311" s="22">
        <f t="shared" si="413"/>
        <v>7.5932974752956721E-6</v>
      </c>
    </row>
    <row r="5312" spans="1:13">
      <c r="A5312" s="16">
        <f t="shared" si="411"/>
        <v>5305</v>
      </c>
      <c r="B5312" s="12" t="s">
        <v>411</v>
      </c>
      <c r="C5312" s="272">
        <v>45276</v>
      </c>
      <c r="D5312" s="272">
        <v>45291</v>
      </c>
      <c r="E5312" s="196">
        <f t="shared" si="415"/>
        <v>45283.5</v>
      </c>
      <c r="F5312" s="272">
        <v>45289</v>
      </c>
      <c r="G5312" s="272">
        <v>45310</v>
      </c>
      <c r="H5312" s="12" t="s">
        <v>157</v>
      </c>
      <c r="I5312" s="234">
        <v>723.97</v>
      </c>
      <c r="J5312" s="272">
        <v>45313</v>
      </c>
      <c r="K5312" s="17">
        <f t="shared" si="414"/>
        <v>27</v>
      </c>
      <c r="L5312" s="283">
        <f t="shared" si="412"/>
        <v>2.9443879773920395E-6</v>
      </c>
      <c r="M5312" s="22">
        <f t="shared" si="413"/>
        <v>7.9498475389585069E-5</v>
      </c>
    </row>
    <row r="5313" spans="1:13">
      <c r="A5313" s="16">
        <f t="shared" si="411"/>
        <v>5306</v>
      </c>
      <c r="B5313" s="12" t="s">
        <v>411</v>
      </c>
      <c r="C5313" s="272">
        <v>45276</v>
      </c>
      <c r="D5313" s="272">
        <v>45291</v>
      </c>
      <c r="E5313" s="196">
        <f t="shared" si="415"/>
        <v>45283.5</v>
      </c>
      <c r="F5313" s="272">
        <v>45289</v>
      </c>
      <c r="G5313" s="272">
        <v>45303</v>
      </c>
      <c r="H5313" s="12" t="s">
        <v>153</v>
      </c>
      <c r="I5313" s="234">
        <v>38.119999999999997</v>
      </c>
      <c r="J5313" s="272">
        <v>45307</v>
      </c>
      <c r="K5313" s="17">
        <f t="shared" si="414"/>
        <v>20</v>
      </c>
      <c r="L5313" s="283">
        <f t="shared" si="412"/>
        <v>1.5503414464436997E-7</v>
      </c>
      <c r="M5313" s="22">
        <f t="shared" si="413"/>
        <v>3.1006828928873992E-6</v>
      </c>
    </row>
    <row r="5314" spans="1:13">
      <c r="A5314" s="16">
        <f t="shared" si="411"/>
        <v>5307</v>
      </c>
      <c r="B5314" s="12" t="s">
        <v>411</v>
      </c>
      <c r="C5314" s="272">
        <v>45276</v>
      </c>
      <c r="D5314" s="272">
        <v>45291</v>
      </c>
      <c r="E5314" s="196">
        <f t="shared" si="415"/>
        <v>45283.5</v>
      </c>
      <c r="F5314" s="272">
        <v>45289</v>
      </c>
      <c r="G5314" s="272">
        <v>45294</v>
      </c>
      <c r="H5314" s="12" t="s">
        <v>152</v>
      </c>
      <c r="I5314" s="234">
        <v>124.16</v>
      </c>
      <c r="J5314" s="272">
        <v>45295</v>
      </c>
      <c r="K5314" s="17">
        <f t="shared" si="414"/>
        <v>11</v>
      </c>
      <c r="L5314" s="283">
        <f t="shared" si="412"/>
        <v>5.0495906083538759E-7</v>
      </c>
      <c r="M5314" s="22">
        <f t="shared" si="413"/>
        <v>5.5545496691892632E-6</v>
      </c>
    </row>
    <row r="5315" spans="1:13">
      <c r="A5315" s="16">
        <f t="shared" si="411"/>
        <v>5308</v>
      </c>
      <c r="B5315" s="12" t="s">
        <v>411</v>
      </c>
      <c r="C5315" s="272">
        <v>45276</v>
      </c>
      <c r="D5315" s="272">
        <v>45291</v>
      </c>
      <c r="E5315" s="196">
        <f t="shared" si="415"/>
        <v>45283.5</v>
      </c>
      <c r="F5315" s="272">
        <v>45289</v>
      </c>
      <c r="G5315" s="272">
        <v>45310</v>
      </c>
      <c r="H5315" s="12" t="s">
        <v>154</v>
      </c>
      <c r="I5315" s="234">
        <v>52.07</v>
      </c>
      <c r="J5315" s="272">
        <v>45313</v>
      </c>
      <c r="K5315" s="17">
        <f t="shared" si="414"/>
        <v>27</v>
      </c>
      <c r="L5315" s="283">
        <f t="shared" si="412"/>
        <v>2.1176883293893874E-7</v>
      </c>
      <c r="M5315" s="22">
        <f t="shared" si="413"/>
        <v>5.7177584893513461E-6</v>
      </c>
    </row>
    <row r="5316" spans="1:13">
      <c r="A5316" s="16">
        <f t="shared" si="411"/>
        <v>5309</v>
      </c>
      <c r="B5316" s="12" t="s">
        <v>411</v>
      </c>
      <c r="C5316" s="272">
        <v>45276</v>
      </c>
      <c r="D5316" s="272">
        <v>45291</v>
      </c>
      <c r="E5316" s="196">
        <f t="shared" si="415"/>
        <v>45283.5</v>
      </c>
      <c r="F5316" s="272">
        <v>45289</v>
      </c>
      <c r="G5316" s="272">
        <v>45310</v>
      </c>
      <c r="H5316" s="12" t="s">
        <v>157</v>
      </c>
      <c r="I5316" s="234">
        <v>1930.3599999999997</v>
      </c>
      <c r="J5316" s="272">
        <v>45313</v>
      </c>
      <c r="K5316" s="17">
        <f t="shared" si="414"/>
        <v>27</v>
      </c>
      <c r="L5316" s="283">
        <f t="shared" si="412"/>
        <v>7.850779419089873E-6</v>
      </c>
      <c r="M5316" s="22">
        <f t="shared" si="413"/>
        <v>2.1197104431542658E-4</v>
      </c>
    </row>
    <row r="5317" spans="1:13">
      <c r="A5317" s="16">
        <f t="shared" si="411"/>
        <v>5310</v>
      </c>
      <c r="B5317" s="12" t="s">
        <v>411</v>
      </c>
      <c r="C5317" s="272">
        <v>45276</v>
      </c>
      <c r="D5317" s="272">
        <v>45291</v>
      </c>
      <c r="E5317" s="196">
        <f t="shared" si="415"/>
        <v>45283.5</v>
      </c>
      <c r="F5317" s="272">
        <v>45289</v>
      </c>
      <c r="G5317" s="272">
        <v>45294</v>
      </c>
      <c r="H5317" s="12" t="s">
        <v>152</v>
      </c>
      <c r="I5317" s="234">
        <v>45.8</v>
      </c>
      <c r="J5317" s="272">
        <v>45295</v>
      </c>
      <c r="K5317" s="17">
        <f t="shared" si="414"/>
        <v>11</v>
      </c>
      <c r="L5317" s="283">
        <f t="shared" si="412"/>
        <v>1.8626872572697126E-7</v>
      </c>
      <c r="M5317" s="22">
        <f t="shared" si="413"/>
        <v>2.0489559829966837E-6</v>
      </c>
    </row>
    <row r="5318" spans="1:13">
      <c r="A5318" s="16">
        <f t="shared" si="411"/>
        <v>5311</v>
      </c>
      <c r="B5318" s="12" t="s">
        <v>411</v>
      </c>
      <c r="C5318" s="272">
        <v>45276</v>
      </c>
      <c r="D5318" s="272">
        <v>45291</v>
      </c>
      <c r="E5318" s="196">
        <f t="shared" si="415"/>
        <v>45283.5</v>
      </c>
      <c r="F5318" s="272">
        <v>45289</v>
      </c>
      <c r="G5318" s="272">
        <v>45294</v>
      </c>
      <c r="H5318" s="12" t="s">
        <v>156</v>
      </c>
      <c r="I5318" s="234">
        <v>190.55</v>
      </c>
      <c r="J5318" s="272">
        <v>45295</v>
      </c>
      <c r="K5318" s="17">
        <f t="shared" si="414"/>
        <v>11</v>
      </c>
      <c r="L5318" s="283">
        <f t="shared" si="412"/>
        <v>7.749673730845934E-7</v>
      </c>
      <c r="M5318" s="22">
        <f t="shared" si="413"/>
        <v>8.5246411039305277E-6</v>
      </c>
    </row>
    <row r="5319" spans="1:13">
      <c r="A5319" s="16">
        <f t="shared" si="411"/>
        <v>5312</v>
      </c>
      <c r="B5319" s="12" t="s">
        <v>411</v>
      </c>
      <c r="C5319" s="272">
        <v>45276</v>
      </c>
      <c r="D5319" s="272">
        <v>45291</v>
      </c>
      <c r="E5319" s="196">
        <f t="shared" si="415"/>
        <v>45283.5</v>
      </c>
      <c r="F5319" s="272">
        <v>45289</v>
      </c>
      <c r="G5319" s="272">
        <v>45310</v>
      </c>
      <c r="H5319" s="12" t="s">
        <v>157</v>
      </c>
      <c r="I5319" s="234">
        <v>418.73</v>
      </c>
      <c r="J5319" s="272">
        <v>45313</v>
      </c>
      <c r="K5319" s="17">
        <f t="shared" si="414"/>
        <v>27</v>
      </c>
      <c r="L5319" s="283">
        <f t="shared" si="412"/>
        <v>1.702976059468443E-6</v>
      </c>
      <c r="M5319" s="22">
        <f t="shared" si="413"/>
        <v>4.598035360564796E-5</v>
      </c>
    </row>
    <row r="5320" spans="1:13">
      <c r="A5320" s="16">
        <f t="shared" si="411"/>
        <v>5313</v>
      </c>
      <c r="B5320" s="12" t="s">
        <v>411</v>
      </c>
      <c r="C5320" s="272">
        <v>45276</v>
      </c>
      <c r="D5320" s="272">
        <v>45291</v>
      </c>
      <c r="E5320" s="196">
        <f t="shared" si="415"/>
        <v>45283.5</v>
      </c>
      <c r="F5320" s="272">
        <v>45289</v>
      </c>
      <c r="G5320" s="272">
        <v>45310</v>
      </c>
      <c r="H5320" s="12" t="s">
        <v>157</v>
      </c>
      <c r="I5320" s="234">
        <v>138.44999999999999</v>
      </c>
      <c r="J5320" s="272">
        <v>45313</v>
      </c>
      <c r="K5320" s="17">
        <f t="shared" si="414"/>
        <v>27</v>
      </c>
      <c r="L5320" s="283">
        <f t="shared" si="412"/>
        <v>5.6307653006330073E-7</v>
      </c>
      <c r="M5320" s="22">
        <f t="shared" si="413"/>
        <v>1.520306631170912E-5</v>
      </c>
    </row>
    <row r="5321" spans="1:13">
      <c r="A5321" s="16">
        <f t="shared" ref="A5321:A5384" si="416">A5320+1</f>
        <v>5314</v>
      </c>
      <c r="B5321" s="12" t="s">
        <v>411</v>
      </c>
      <c r="C5321" s="272">
        <v>45276</v>
      </c>
      <c r="D5321" s="272">
        <v>45291</v>
      </c>
      <c r="E5321" s="196">
        <f t="shared" si="415"/>
        <v>45283.5</v>
      </c>
      <c r="F5321" s="272">
        <v>45289</v>
      </c>
      <c r="G5321" s="272">
        <v>45294</v>
      </c>
      <c r="H5321" s="12" t="s">
        <v>152</v>
      </c>
      <c r="I5321" s="234">
        <v>42.79</v>
      </c>
      <c r="J5321" s="272">
        <v>45295</v>
      </c>
      <c r="K5321" s="17">
        <f t="shared" si="414"/>
        <v>11</v>
      </c>
      <c r="L5321" s="283">
        <f t="shared" si="412"/>
        <v>1.7402704746412883E-7</v>
      </c>
      <c r="M5321" s="22">
        <f t="shared" si="413"/>
        <v>1.9142975221054172E-6</v>
      </c>
    </row>
    <row r="5322" spans="1:13">
      <c r="A5322" s="16">
        <f t="shared" si="416"/>
        <v>5315</v>
      </c>
      <c r="B5322" s="12" t="s">
        <v>411</v>
      </c>
      <c r="C5322" s="272">
        <v>45276</v>
      </c>
      <c r="D5322" s="272">
        <v>45291</v>
      </c>
      <c r="E5322" s="196">
        <f t="shared" si="415"/>
        <v>45283.5</v>
      </c>
      <c r="F5322" s="272">
        <v>45289</v>
      </c>
      <c r="G5322" s="272">
        <v>45294</v>
      </c>
      <c r="H5322" s="12" t="s">
        <v>156</v>
      </c>
      <c r="I5322" s="234">
        <v>153.97</v>
      </c>
      <c r="J5322" s="272">
        <v>45295</v>
      </c>
      <c r="K5322" s="17">
        <f t="shared" si="414"/>
        <v>11</v>
      </c>
      <c r="L5322" s="283">
        <f t="shared" ref="L5322:L5385" si="417">I5322/$I$5449</f>
        <v>6.2619641266772416E-7</v>
      </c>
      <c r="M5322" s="22">
        <f t="shared" ref="M5322:M5385" si="418">L5322*K5322</f>
        <v>6.8881605393449657E-6</v>
      </c>
    </row>
    <row r="5323" spans="1:13">
      <c r="A5323" s="16">
        <f t="shared" si="416"/>
        <v>5316</v>
      </c>
      <c r="B5323" s="12" t="s">
        <v>411</v>
      </c>
      <c r="C5323" s="272">
        <v>45276</v>
      </c>
      <c r="D5323" s="272">
        <v>45291</v>
      </c>
      <c r="E5323" s="196">
        <f t="shared" si="415"/>
        <v>45283.5</v>
      </c>
      <c r="F5323" s="272">
        <v>45289</v>
      </c>
      <c r="G5323" s="272">
        <v>45310</v>
      </c>
      <c r="H5323" s="12" t="s">
        <v>154</v>
      </c>
      <c r="I5323" s="234">
        <v>648.12</v>
      </c>
      <c r="J5323" s="272">
        <v>45313</v>
      </c>
      <c r="K5323" s="17">
        <f t="shared" ref="K5323:K5386" si="419">(G5323-D5323)+((D5323-C5323+1)/2)</f>
        <v>27</v>
      </c>
      <c r="L5323" s="283">
        <f t="shared" si="417"/>
        <v>2.6359058191739002E-6</v>
      </c>
      <c r="M5323" s="22">
        <f t="shared" si="418"/>
        <v>7.1169457117695309E-5</v>
      </c>
    </row>
    <row r="5324" spans="1:13">
      <c r="A5324" s="16">
        <f t="shared" si="416"/>
        <v>5317</v>
      </c>
      <c r="B5324" s="12" t="s">
        <v>411</v>
      </c>
      <c r="C5324" s="272">
        <v>45276</v>
      </c>
      <c r="D5324" s="272">
        <v>45291</v>
      </c>
      <c r="E5324" s="196">
        <f t="shared" si="415"/>
        <v>45283.5</v>
      </c>
      <c r="F5324" s="272">
        <v>45289</v>
      </c>
      <c r="G5324" s="272">
        <v>45310</v>
      </c>
      <c r="H5324" s="12" t="s">
        <v>157</v>
      </c>
      <c r="I5324" s="234">
        <v>9965.3799999999974</v>
      </c>
      <c r="J5324" s="272">
        <v>45313</v>
      </c>
      <c r="K5324" s="17">
        <f t="shared" si="419"/>
        <v>27</v>
      </c>
      <c r="L5324" s="283">
        <f t="shared" si="417"/>
        <v>4.0529227816267347E-5</v>
      </c>
      <c r="M5324" s="22">
        <f t="shared" si="418"/>
        <v>1.0942891510392185E-3</v>
      </c>
    </row>
    <row r="5325" spans="1:13">
      <c r="A5325" s="16">
        <f t="shared" si="416"/>
        <v>5318</v>
      </c>
      <c r="B5325" s="12" t="s">
        <v>411</v>
      </c>
      <c r="C5325" s="272">
        <v>45276</v>
      </c>
      <c r="D5325" s="272">
        <v>45291</v>
      </c>
      <c r="E5325" s="196">
        <f t="shared" si="415"/>
        <v>45283.5</v>
      </c>
      <c r="F5325" s="272">
        <v>45289</v>
      </c>
      <c r="G5325" s="272">
        <v>45310</v>
      </c>
      <c r="H5325" s="12" t="s">
        <v>157</v>
      </c>
      <c r="I5325" s="234">
        <v>150.24</v>
      </c>
      <c r="J5325" s="272">
        <v>45313</v>
      </c>
      <c r="K5325" s="17">
        <f t="shared" si="419"/>
        <v>27</v>
      </c>
      <c r="L5325" s="283">
        <f t="shared" si="417"/>
        <v>6.1102649242838789E-7</v>
      </c>
      <c r="M5325" s="22">
        <f t="shared" si="418"/>
        <v>1.6497715295566472E-5</v>
      </c>
    </row>
    <row r="5326" spans="1:13">
      <c r="A5326" s="16">
        <f t="shared" si="416"/>
        <v>5319</v>
      </c>
      <c r="B5326" s="12" t="s">
        <v>411</v>
      </c>
      <c r="C5326" s="272">
        <v>45276</v>
      </c>
      <c r="D5326" s="272">
        <v>45291</v>
      </c>
      <c r="E5326" s="196">
        <f t="shared" si="415"/>
        <v>45283.5</v>
      </c>
      <c r="F5326" s="272">
        <v>45289</v>
      </c>
      <c r="G5326" s="272">
        <v>45321</v>
      </c>
      <c r="H5326" s="12" t="s">
        <v>152</v>
      </c>
      <c r="I5326" s="234">
        <v>27.27</v>
      </c>
      <c r="J5326" s="272">
        <v>45322</v>
      </c>
      <c r="K5326" s="17">
        <f t="shared" si="419"/>
        <v>38</v>
      </c>
      <c r="L5326" s="283">
        <f t="shared" si="417"/>
        <v>1.1090716485970538E-7</v>
      </c>
      <c r="M5326" s="22">
        <f t="shared" si="418"/>
        <v>4.2144722646688047E-6</v>
      </c>
    </row>
    <row r="5327" spans="1:13">
      <c r="A5327" s="16">
        <f t="shared" si="416"/>
        <v>5320</v>
      </c>
      <c r="B5327" s="12" t="s">
        <v>411</v>
      </c>
      <c r="C5327" s="272">
        <v>45276</v>
      </c>
      <c r="D5327" s="272">
        <v>45291</v>
      </c>
      <c r="E5327" s="196">
        <f t="shared" si="415"/>
        <v>45283.5</v>
      </c>
      <c r="F5327" s="272">
        <v>45289</v>
      </c>
      <c r="G5327" s="272">
        <v>45303</v>
      </c>
      <c r="H5327" s="12" t="s">
        <v>153</v>
      </c>
      <c r="I5327" s="234">
        <v>34.93</v>
      </c>
      <c r="J5327" s="272">
        <v>45307</v>
      </c>
      <c r="K5327" s="17">
        <f t="shared" si="419"/>
        <v>20</v>
      </c>
      <c r="L5327" s="283">
        <f t="shared" si="417"/>
        <v>1.4206040588740408E-7</v>
      </c>
      <c r="M5327" s="22">
        <f t="shared" si="418"/>
        <v>2.8412081177480814E-6</v>
      </c>
    </row>
    <row r="5328" spans="1:13">
      <c r="A5328" s="16">
        <f t="shared" si="416"/>
        <v>5321</v>
      </c>
      <c r="B5328" s="12" t="s">
        <v>411</v>
      </c>
      <c r="C5328" s="272">
        <v>45276</v>
      </c>
      <c r="D5328" s="272">
        <v>45291</v>
      </c>
      <c r="E5328" s="196">
        <f t="shared" si="415"/>
        <v>45283.5</v>
      </c>
      <c r="F5328" s="272">
        <v>45289</v>
      </c>
      <c r="G5328" s="272">
        <v>45310</v>
      </c>
      <c r="H5328" s="12" t="s">
        <v>157</v>
      </c>
      <c r="I5328" s="234">
        <v>180.54</v>
      </c>
      <c r="J5328" s="272">
        <v>45313</v>
      </c>
      <c r="K5328" s="17">
        <f t="shared" si="419"/>
        <v>27</v>
      </c>
      <c r="L5328" s="283">
        <f t="shared" si="417"/>
        <v>7.3425667560583827E-7</v>
      </c>
      <c r="M5328" s="22">
        <f t="shared" si="418"/>
        <v>1.9824930241357633E-5</v>
      </c>
    </row>
    <row r="5329" spans="1:13">
      <c r="A5329" s="16">
        <f t="shared" si="416"/>
        <v>5322</v>
      </c>
      <c r="B5329" s="12" t="s">
        <v>411</v>
      </c>
      <c r="C5329" s="272">
        <v>45276</v>
      </c>
      <c r="D5329" s="272">
        <v>45291</v>
      </c>
      <c r="E5329" s="196">
        <f t="shared" si="415"/>
        <v>45283.5</v>
      </c>
      <c r="F5329" s="272">
        <v>45289</v>
      </c>
      <c r="G5329" s="272">
        <v>45310</v>
      </c>
      <c r="H5329" s="12" t="s">
        <v>166</v>
      </c>
      <c r="I5329" s="234">
        <v>249</v>
      </c>
      <c r="J5329" s="272">
        <v>45313</v>
      </c>
      <c r="K5329" s="17">
        <f t="shared" si="419"/>
        <v>27</v>
      </c>
      <c r="L5329" s="283">
        <f t="shared" si="417"/>
        <v>1.0126836835374639E-6</v>
      </c>
      <c r="M5329" s="22">
        <f t="shared" si="418"/>
        <v>2.7342459455511523E-5</v>
      </c>
    </row>
    <row r="5330" spans="1:13">
      <c r="A5330" s="16">
        <f t="shared" si="416"/>
        <v>5323</v>
      </c>
      <c r="B5330" s="12" t="s">
        <v>411</v>
      </c>
      <c r="C5330" s="272">
        <v>45276</v>
      </c>
      <c r="D5330" s="272">
        <v>45291</v>
      </c>
      <c r="E5330" s="196">
        <f t="shared" si="415"/>
        <v>45283.5</v>
      </c>
      <c r="F5330" s="272">
        <v>45289</v>
      </c>
      <c r="G5330" s="272">
        <v>45294</v>
      </c>
      <c r="H5330" s="12" t="s">
        <v>166</v>
      </c>
      <c r="I5330" s="234">
        <v>1518.33</v>
      </c>
      <c r="J5330" s="272">
        <v>45295</v>
      </c>
      <c r="K5330" s="17">
        <f t="shared" si="419"/>
        <v>11</v>
      </c>
      <c r="L5330" s="283">
        <f t="shared" si="417"/>
        <v>6.1750522780138052E-6</v>
      </c>
      <c r="M5330" s="22">
        <f t="shared" si="418"/>
        <v>6.7925575058151852E-5</v>
      </c>
    </row>
    <row r="5331" spans="1:13">
      <c r="A5331" s="16">
        <f t="shared" si="416"/>
        <v>5324</v>
      </c>
      <c r="B5331" s="12" t="s">
        <v>411</v>
      </c>
      <c r="C5331" s="272">
        <v>45276</v>
      </c>
      <c r="D5331" s="272">
        <v>45291</v>
      </c>
      <c r="E5331" s="196">
        <f t="shared" si="415"/>
        <v>45283.5</v>
      </c>
      <c r="F5331" s="272">
        <v>45289</v>
      </c>
      <c r="G5331" s="272">
        <v>45321</v>
      </c>
      <c r="H5331" s="12" t="s">
        <v>152</v>
      </c>
      <c r="I5331" s="234">
        <v>65.92</v>
      </c>
      <c r="J5331" s="272">
        <v>45322</v>
      </c>
      <c r="K5331" s="17">
        <f t="shared" si="419"/>
        <v>38</v>
      </c>
      <c r="L5331" s="283">
        <f t="shared" si="417"/>
        <v>2.6809682095899448E-7</v>
      </c>
      <c r="M5331" s="22">
        <f t="shared" si="418"/>
        <v>1.0187679196441791E-5</v>
      </c>
    </row>
    <row r="5332" spans="1:13">
      <c r="A5332" s="16">
        <f t="shared" si="416"/>
        <v>5325</v>
      </c>
      <c r="B5332" s="12" t="s">
        <v>411</v>
      </c>
      <c r="C5332" s="272">
        <v>45276</v>
      </c>
      <c r="D5332" s="272">
        <v>45291</v>
      </c>
      <c r="E5332" s="196">
        <f t="shared" si="415"/>
        <v>45283.5</v>
      </c>
      <c r="F5332" s="272">
        <v>45289</v>
      </c>
      <c r="G5332" s="272">
        <v>45321</v>
      </c>
      <c r="H5332" s="12" t="s">
        <v>165</v>
      </c>
      <c r="I5332" s="234">
        <v>69.08</v>
      </c>
      <c r="J5332" s="272">
        <v>45322</v>
      </c>
      <c r="K5332" s="17">
        <f t="shared" si="419"/>
        <v>38</v>
      </c>
      <c r="L5332" s="283">
        <f t="shared" si="417"/>
        <v>2.8094854963360644E-7</v>
      </c>
      <c r="M5332" s="22">
        <f t="shared" si="418"/>
        <v>1.0676044886077044E-5</v>
      </c>
    </row>
    <row r="5333" spans="1:13">
      <c r="A5333" s="16">
        <f t="shared" si="416"/>
        <v>5326</v>
      </c>
      <c r="B5333" s="12" t="s">
        <v>411</v>
      </c>
      <c r="C5333" s="272">
        <v>45276</v>
      </c>
      <c r="D5333" s="272">
        <v>45291</v>
      </c>
      <c r="E5333" s="196">
        <f t="shared" si="415"/>
        <v>45283.5</v>
      </c>
      <c r="F5333" s="272">
        <v>45289</v>
      </c>
      <c r="G5333" s="272">
        <v>45310</v>
      </c>
      <c r="H5333" s="12" t="s">
        <v>164</v>
      </c>
      <c r="I5333" s="234">
        <v>5411.0199999999995</v>
      </c>
      <c r="J5333" s="272">
        <v>45313</v>
      </c>
      <c r="K5333" s="17">
        <f t="shared" si="419"/>
        <v>27</v>
      </c>
      <c r="L5333" s="283">
        <f t="shared" si="417"/>
        <v>2.2006633193955373E-5</v>
      </c>
      <c r="M5333" s="22">
        <f t="shared" si="418"/>
        <v>5.9417909623679514E-4</v>
      </c>
    </row>
    <row r="5334" spans="1:13">
      <c r="A5334" s="16">
        <f t="shared" si="416"/>
        <v>5327</v>
      </c>
      <c r="B5334" s="12" t="s">
        <v>411</v>
      </c>
      <c r="C5334" s="272">
        <v>45276</v>
      </c>
      <c r="D5334" s="272">
        <v>45291</v>
      </c>
      <c r="E5334" s="196">
        <f t="shared" si="415"/>
        <v>45283.5</v>
      </c>
      <c r="F5334" s="272">
        <v>45289</v>
      </c>
      <c r="G5334" s="272">
        <v>45310</v>
      </c>
      <c r="H5334" s="12" t="s">
        <v>166</v>
      </c>
      <c r="I5334" s="234">
        <v>89574.969999999958</v>
      </c>
      <c r="J5334" s="272">
        <v>45313</v>
      </c>
      <c r="K5334" s="17">
        <f t="shared" si="419"/>
        <v>27</v>
      </c>
      <c r="L5334" s="283">
        <f t="shared" si="417"/>
        <v>3.6430164888497102E-4</v>
      </c>
      <c r="M5334" s="22">
        <f t="shared" si="418"/>
        <v>9.8361445198942177E-3</v>
      </c>
    </row>
    <row r="5335" spans="1:13">
      <c r="A5335" s="16">
        <f t="shared" si="416"/>
        <v>5328</v>
      </c>
      <c r="B5335" s="12" t="s">
        <v>411</v>
      </c>
      <c r="C5335" s="272">
        <v>45276</v>
      </c>
      <c r="D5335" s="272">
        <v>45291</v>
      </c>
      <c r="E5335" s="196">
        <f t="shared" si="415"/>
        <v>45283.5</v>
      </c>
      <c r="F5335" s="272">
        <v>45289</v>
      </c>
      <c r="G5335" s="272">
        <v>45310</v>
      </c>
      <c r="H5335" s="12" t="s">
        <v>157</v>
      </c>
      <c r="I5335" s="234">
        <v>256.84999999999997</v>
      </c>
      <c r="J5335" s="272">
        <v>45313</v>
      </c>
      <c r="K5335" s="17">
        <f t="shared" si="419"/>
        <v>27</v>
      </c>
      <c r="L5335" s="283">
        <f t="shared" si="417"/>
        <v>1.0446096550867373E-6</v>
      </c>
      <c r="M5335" s="22">
        <f t="shared" si="418"/>
        <v>2.8204460687341908E-5</v>
      </c>
    </row>
    <row r="5336" spans="1:13">
      <c r="A5336" s="16">
        <f t="shared" si="416"/>
        <v>5329</v>
      </c>
      <c r="B5336" s="12" t="s">
        <v>411</v>
      </c>
      <c r="C5336" s="272">
        <v>45276</v>
      </c>
      <c r="D5336" s="272">
        <v>45291</v>
      </c>
      <c r="E5336" s="196">
        <f t="shared" si="415"/>
        <v>45283.5</v>
      </c>
      <c r="F5336" s="272">
        <v>45289</v>
      </c>
      <c r="G5336" s="272">
        <v>45310</v>
      </c>
      <c r="H5336" s="12" t="s">
        <v>157</v>
      </c>
      <c r="I5336" s="234">
        <v>100.4</v>
      </c>
      <c r="J5336" s="272">
        <v>45313</v>
      </c>
      <c r="K5336" s="17">
        <f t="shared" si="419"/>
        <v>27</v>
      </c>
      <c r="L5336" s="283">
        <f t="shared" si="417"/>
        <v>4.0832707561108989E-7</v>
      </c>
      <c r="M5336" s="22">
        <f t="shared" si="418"/>
        <v>1.1024831041499427E-5</v>
      </c>
    </row>
    <row r="5337" spans="1:13">
      <c r="A5337" s="16">
        <f t="shared" si="416"/>
        <v>5330</v>
      </c>
      <c r="B5337" s="12" t="s">
        <v>411</v>
      </c>
      <c r="C5337" s="272">
        <v>45276</v>
      </c>
      <c r="D5337" s="272">
        <v>45291</v>
      </c>
      <c r="E5337" s="196">
        <f t="shared" si="415"/>
        <v>45283.5</v>
      </c>
      <c r="F5337" s="272">
        <v>45289</v>
      </c>
      <c r="G5337" s="272">
        <v>45310</v>
      </c>
      <c r="H5337" s="12" t="s">
        <v>157</v>
      </c>
      <c r="I5337" s="234">
        <v>97.929999999999993</v>
      </c>
      <c r="J5337" s="272">
        <v>45313</v>
      </c>
      <c r="K5337" s="17">
        <f t="shared" si="419"/>
        <v>27</v>
      </c>
      <c r="L5337" s="283">
        <f t="shared" si="417"/>
        <v>3.9828157883061782E-7</v>
      </c>
      <c r="M5337" s="22">
        <f t="shared" si="418"/>
        <v>1.0753602628426681E-5</v>
      </c>
    </row>
    <row r="5338" spans="1:13">
      <c r="A5338" s="16">
        <f t="shared" si="416"/>
        <v>5331</v>
      </c>
      <c r="B5338" s="12" t="s">
        <v>411</v>
      </c>
      <c r="C5338" s="272">
        <v>45276</v>
      </c>
      <c r="D5338" s="272">
        <v>45291</v>
      </c>
      <c r="E5338" s="196">
        <f t="shared" si="415"/>
        <v>45283.5</v>
      </c>
      <c r="F5338" s="272">
        <v>45289</v>
      </c>
      <c r="G5338" s="272">
        <v>45310</v>
      </c>
      <c r="H5338" s="12" t="s">
        <v>157</v>
      </c>
      <c r="I5338" s="234">
        <v>1187.24</v>
      </c>
      <c r="J5338" s="272">
        <v>45313</v>
      </c>
      <c r="K5338" s="17">
        <f t="shared" si="419"/>
        <v>27</v>
      </c>
      <c r="L5338" s="283">
        <f t="shared" si="417"/>
        <v>4.8285083391285892E-6</v>
      </c>
      <c r="M5338" s="22">
        <f t="shared" si="418"/>
        <v>1.303697251564719E-4</v>
      </c>
    </row>
    <row r="5339" spans="1:13">
      <c r="A5339" s="16">
        <f t="shared" si="416"/>
        <v>5332</v>
      </c>
      <c r="B5339" s="12" t="s">
        <v>411</v>
      </c>
      <c r="C5339" s="272">
        <v>45276</v>
      </c>
      <c r="D5339" s="272">
        <v>45291</v>
      </c>
      <c r="E5339" s="196">
        <f t="shared" si="415"/>
        <v>45283.5</v>
      </c>
      <c r="F5339" s="272">
        <v>45289</v>
      </c>
      <c r="G5339" s="272">
        <v>45321</v>
      </c>
      <c r="H5339" s="12" t="s">
        <v>154</v>
      </c>
      <c r="I5339" s="234">
        <v>434.03000000000003</v>
      </c>
      <c r="J5339" s="272">
        <v>45322</v>
      </c>
      <c r="K5339" s="17">
        <f t="shared" si="419"/>
        <v>38</v>
      </c>
      <c r="L5339" s="283">
        <f t="shared" si="417"/>
        <v>1.7652012014689378E-6</v>
      </c>
      <c r="M5339" s="22">
        <f t="shared" si="418"/>
        <v>6.7077645655819643E-5</v>
      </c>
    </row>
    <row r="5340" spans="1:13">
      <c r="A5340" s="16">
        <f t="shared" si="416"/>
        <v>5333</v>
      </c>
      <c r="B5340" s="12" t="s">
        <v>411</v>
      </c>
      <c r="C5340" s="272">
        <v>45276</v>
      </c>
      <c r="D5340" s="272">
        <v>45291</v>
      </c>
      <c r="E5340" s="196">
        <f t="shared" si="415"/>
        <v>45283.5</v>
      </c>
      <c r="F5340" s="272">
        <v>45289</v>
      </c>
      <c r="G5340" s="272">
        <v>45321</v>
      </c>
      <c r="H5340" s="12" t="s">
        <v>166</v>
      </c>
      <c r="I5340" s="234">
        <v>20303.949999999997</v>
      </c>
      <c r="J5340" s="272">
        <v>45322</v>
      </c>
      <c r="K5340" s="17">
        <f t="shared" si="419"/>
        <v>38</v>
      </c>
      <c r="L5340" s="283">
        <f t="shared" si="417"/>
        <v>8.2576220386989911E-5</v>
      </c>
      <c r="M5340" s="22">
        <f t="shared" si="418"/>
        <v>3.1378963747056166E-3</v>
      </c>
    </row>
    <row r="5341" spans="1:13">
      <c r="A5341" s="16">
        <f t="shared" si="416"/>
        <v>5334</v>
      </c>
      <c r="B5341" s="12" t="s">
        <v>411</v>
      </c>
      <c r="C5341" s="272">
        <v>45276</v>
      </c>
      <c r="D5341" s="272">
        <v>45291</v>
      </c>
      <c r="E5341" s="196">
        <f t="shared" si="415"/>
        <v>45283.5</v>
      </c>
      <c r="F5341" s="272">
        <v>45289</v>
      </c>
      <c r="G5341" s="272">
        <v>45321</v>
      </c>
      <c r="H5341" s="12" t="s">
        <v>164</v>
      </c>
      <c r="I5341" s="234">
        <v>27948.560000000005</v>
      </c>
      <c r="J5341" s="272">
        <v>45322</v>
      </c>
      <c r="K5341" s="17">
        <f t="shared" si="419"/>
        <v>38</v>
      </c>
      <c r="L5341" s="283">
        <f t="shared" si="417"/>
        <v>1.1366687024244108E-4</v>
      </c>
      <c r="M5341" s="22">
        <f t="shared" si="418"/>
        <v>4.3193410692127605E-3</v>
      </c>
    </row>
    <row r="5342" spans="1:13">
      <c r="A5342" s="16">
        <f t="shared" si="416"/>
        <v>5335</v>
      </c>
      <c r="B5342" s="12" t="s">
        <v>411</v>
      </c>
      <c r="C5342" s="272">
        <v>45276</v>
      </c>
      <c r="D5342" s="272">
        <v>45291</v>
      </c>
      <c r="E5342" s="196">
        <f t="shared" si="415"/>
        <v>45283.5</v>
      </c>
      <c r="F5342" s="272">
        <v>45289</v>
      </c>
      <c r="G5342" s="272">
        <v>45310</v>
      </c>
      <c r="H5342" s="12" t="s">
        <v>154</v>
      </c>
      <c r="I5342" s="234">
        <v>389.36</v>
      </c>
      <c r="J5342" s="272">
        <v>45313</v>
      </c>
      <c r="K5342" s="17">
        <f t="shared" si="419"/>
        <v>27</v>
      </c>
      <c r="L5342" s="283">
        <f t="shared" si="417"/>
        <v>1.5835281888439639E-6</v>
      </c>
      <c r="M5342" s="22">
        <f t="shared" si="418"/>
        <v>4.2755261098787027E-5</v>
      </c>
    </row>
    <row r="5343" spans="1:13">
      <c r="A5343" s="16">
        <f t="shared" si="416"/>
        <v>5336</v>
      </c>
      <c r="B5343" s="12" t="s">
        <v>411</v>
      </c>
      <c r="C5343" s="272">
        <v>45276</v>
      </c>
      <c r="D5343" s="272">
        <v>45291</v>
      </c>
      <c r="E5343" s="196">
        <f t="shared" si="415"/>
        <v>45283.5</v>
      </c>
      <c r="F5343" s="272">
        <v>45289</v>
      </c>
      <c r="G5343" s="272">
        <v>45310</v>
      </c>
      <c r="H5343" s="12" t="s">
        <v>157</v>
      </c>
      <c r="I5343" s="234">
        <v>1713.39</v>
      </c>
      <c r="J5343" s="272">
        <v>45313</v>
      </c>
      <c r="K5343" s="17">
        <f t="shared" si="419"/>
        <v>27</v>
      </c>
      <c r="L5343" s="283">
        <f t="shared" si="417"/>
        <v>6.9683618334789378E-6</v>
      </c>
      <c r="M5343" s="22">
        <f t="shared" si="418"/>
        <v>1.8814576950393133E-4</v>
      </c>
    </row>
    <row r="5344" spans="1:13">
      <c r="A5344" s="16">
        <f t="shared" si="416"/>
        <v>5337</v>
      </c>
      <c r="B5344" s="12" t="s">
        <v>411</v>
      </c>
      <c r="C5344" s="272">
        <v>45276</v>
      </c>
      <c r="D5344" s="272">
        <v>45291</v>
      </c>
      <c r="E5344" s="196">
        <f t="shared" si="415"/>
        <v>45283.5</v>
      </c>
      <c r="F5344" s="272">
        <v>45289</v>
      </c>
      <c r="G5344" s="272">
        <v>45310</v>
      </c>
      <c r="H5344" s="12" t="s">
        <v>157</v>
      </c>
      <c r="I5344" s="234">
        <v>422.02</v>
      </c>
      <c r="J5344" s="272">
        <v>45313</v>
      </c>
      <c r="K5344" s="17">
        <f t="shared" si="419"/>
        <v>27</v>
      </c>
      <c r="L5344" s="283">
        <f t="shared" si="417"/>
        <v>1.7163564984999218E-6</v>
      </c>
      <c r="M5344" s="22">
        <f t="shared" si="418"/>
        <v>4.634162545949789E-5</v>
      </c>
    </row>
    <row r="5345" spans="1:13">
      <c r="A5345" s="16">
        <f t="shared" si="416"/>
        <v>5338</v>
      </c>
      <c r="B5345" s="12" t="s">
        <v>411</v>
      </c>
      <c r="C5345" s="272">
        <v>45276</v>
      </c>
      <c r="D5345" s="272">
        <v>45291</v>
      </c>
      <c r="E5345" s="196">
        <f t="shared" si="415"/>
        <v>45283.5</v>
      </c>
      <c r="F5345" s="272">
        <v>45289</v>
      </c>
      <c r="G5345" s="272">
        <v>45321</v>
      </c>
      <c r="H5345" s="12" t="s">
        <v>152</v>
      </c>
      <c r="I5345" s="234">
        <v>10</v>
      </c>
      <c r="J5345" s="272">
        <v>45322</v>
      </c>
      <c r="K5345" s="17">
        <f t="shared" si="419"/>
        <v>38</v>
      </c>
      <c r="L5345" s="283">
        <f t="shared" si="417"/>
        <v>4.0670027451303772E-8</v>
      </c>
      <c r="M5345" s="22">
        <f t="shared" si="418"/>
        <v>1.5454610431495433E-6</v>
      </c>
    </row>
    <row r="5346" spans="1:13">
      <c r="A5346" s="16">
        <f t="shared" si="416"/>
        <v>5339</v>
      </c>
      <c r="B5346" s="12" t="s">
        <v>411</v>
      </c>
      <c r="C5346" s="272">
        <v>45276</v>
      </c>
      <c r="D5346" s="272">
        <v>45291</v>
      </c>
      <c r="E5346" s="196">
        <f t="shared" si="415"/>
        <v>45283.5</v>
      </c>
      <c r="F5346" s="272">
        <v>45289</v>
      </c>
      <c r="G5346" s="272">
        <v>45321</v>
      </c>
      <c r="H5346" s="12" t="s">
        <v>156</v>
      </c>
      <c r="I5346" s="234">
        <v>20.22</v>
      </c>
      <c r="J5346" s="272">
        <v>45322</v>
      </c>
      <c r="K5346" s="17">
        <f t="shared" si="419"/>
        <v>38</v>
      </c>
      <c r="L5346" s="283">
        <f t="shared" si="417"/>
        <v>8.223479550653623E-8</v>
      </c>
      <c r="M5346" s="22">
        <f t="shared" si="418"/>
        <v>3.1249222292483767E-6</v>
      </c>
    </row>
    <row r="5347" spans="1:13">
      <c r="A5347" s="16">
        <f t="shared" si="416"/>
        <v>5340</v>
      </c>
      <c r="B5347" s="12" t="s">
        <v>411</v>
      </c>
      <c r="C5347" s="272">
        <v>45276</v>
      </c>
      <c r="D5347" s="272">
        <v>45291</v>
      </c>
      <c r="E5347" s="196">
        <f t="shared" si="415"/>
        <v>45283.5</v>
      </c>
      <c r="F5347" s="272">
        <v>45289</v>
      </c>
      <c r="G5347" s="272">
        <v>45321</v>
      </c>
      <c r="H5347" s="12" t="s">
        <v>166</v>
      </c>
      <c r="I5347" s="234">
        <v>133.99</v>
      </c>
      <c r="J5347" s="272">
        <v>45322</v>
      </c>
      <c r="K5347" s="17">
        <f t="shared" si="419"/>
        <v>38</v>
      </c>
      <c r="L5347" s="283">
        <f t="shared" si="417"/>
        <v>5.4493769782001928E-7</v>
      </c>
      <c r="M5347" s="22">
        <f t="shared" si="418"/>
        <v>2.0707632517160732E-5</v>
      </c>
    </row>
    <row r="5348" spans="1:13">
      <c r="A5348" s="16">
        <f t="shared" si="416"/>
        <v>5341</v>
      </c>
      <c r="B5348" s="12" t="s">
        <v>411</v>
      </c>
      <c r="C5348" s="272">
        <v>45276</v>
      </c>
      <c r="D5348" s="272">
        <v>45291</v>
      </c>
      <c r="E5348" s="196">
        <f t="shared" si="415"/>
        <v>45283.5</v>
      </c>
      <c r="F5348" s="272">
        <v>45289</v>
      </c>
      <c r="G5348" s="272">
        <v>45294</v>
      </c>
      <c r="H5348" s="12" t="s">
        <v>156</v>
      </c>
      <c r="I5348" s="234">
        <v>2.72</v>
      </c>
      <c r="J5348" s="272">
        <v>45295</v>
      </c>
      <c r="K5348" s="17">
        <f t="shared" si="419"/>
        <v>11</v>
      </c>
      <c r="L5348" s="283">
        <f t="shared" si="417"/>
        <v>1.1062247466754626E-8</v>
      </c>
      <c r="M5348" s="22">
        <f t="shared" si="418"/>
        <v>1.2168472213430088E-7</v>
      </c>
    </row>
    <row r="5349" spans="1:13">
      <c r="A5349" s="16">
        <f t="shared" si="416"/>
        <v>5342</v>
      </c>
      <c r="B5349" s="12" t="s">
        <v>411</v>
      </c>
      <c r="C5349" s="272">
        <v>45276</v>
      </c>
      <c r="D5349" s="272">
        <v>45291</v>
      </c>
      <c r="E5349" s="196">
        <f t="shared" ref="E5349:E5412" si="420">AVERAGE(C5349:D5349)</f>
        <v>45283.5</v>
      </c>
      <c r="F5349" s="272">
        <v>45289</v>
      </c>
      <c r="G5349" s="272">
        <v>45294</v>
      </c>
      <c r="H5349" s="12" t="s">
        <v>152</v>
      </c>
      <c r="I5349" s="234">
        <v>44.88</v>
      </c>
      <c r="J5349" s="272">
        <v>45295</v>
      </c>
      <c r="K5349" s="17">
        <f t="shared" si="419"/>
        <v>11</v>
      </c>
      <c r="L5349" s="283">
        <f t="shared" si="417"/>
        <v>1.8252708320145134E-7</v>
      </c>
      <c r="M5349" s="22">
        <f t="shared" si="418"/>
        <v>2.0077979152159648E-6</v>
      </c>
    </row>
    <row r="5350" spans="1:13">
      <c r="A5350" s="16">
        <f t="shared" si="416"/>
        <v>5343</v>
      </c>
      <c r="B5350" s="12" t="s">
        <v>411</v>
      </c>
      <c r="C5350" s="272">
        <v>45276</v>
      </c>
      <c r="D5350" s="272">
        <v>45291</v>
      </c>
      <c r="E5350" s="196">
        <f t="shared" si="420"/>
        <v>45283.5</v>
      </c>
      <c r="F5350" s="272">
        <v>45289</v>
      </c>
      <c r="G5350" s="272">
        <v>45321</v>
      </c>
      <c r="H5350" s="12" t="s">
        <v>424</v>
      </c>
      <c r="I5350" s="234">
        <v>3.56</v>
      </c>
      <c r="J5350" s="272">
        <v>45322</v>
      </c>
      <c r="K5350" s="17">
        <f t="shared" si="419"/>
        <v>38</v>
      </c>
      <c r="L5350" s="283">
        <f t="shared" si="417"/>
        <v>1.4478529772664143E-8</v>
      </c>
      <c r="M5350" s="22">
        <f t="shared" si="418"/>
        <v>5.5018413136123739E-7</v>
      </c>
    </row>
    <row r="5351" spans="1:13">
      <c r="A5351" s="16">
        <f t="shared" si="416"/>
        <v>5344</v>
      </c>
      <c r="B5351" s="12" t="s">
        <v>411</v>
      </c>
      <c r="C5351" s="272">
        <v>45276</v>
      </c>
      <c r="D5351" s="272">
        <v>45291</v>
      </c>
      <c r="E5351" s="196">
        <f t="shared" si="420"/>
        <v>45283.5</v>
      </c>
      <c r="F5351" s="272">
        <v>45289</v>
      </c>
      <c r="G5351" s="272">
        <v>45321</v>
      </c>
      <c r="H5351" s="12" t="s">
        <v>425</v>
      </c>
      <c r="I5351" s="234">
        <v>6.74</v>
      </c>
      <c r="J5351" s="272">
        <v>45322</v>
      </c>
      <c r="K5351" s="17">
        <f t="shared" si="419"/>
        <v>38</v>
      </c>
      <c r="L5351" s="283">
        <f t="shared" si="417"/>
        <v>2.7411598502178744E-8</v>
      </c>
      <c r="M5351" s="22">
        <f t="shared" si="418"/>
        <v>1.0416407430827924E-6</v>
      </c>
    </row>
    <row r="5352" spans="1:13">
      <c r="A5352" s="16">
        <f t="shared" si="416"/>
        <v>5345</v>
      </c>
      <c r="B5352" s="12" t="s">
        <v>411</v>
      </c>
      <c r="C5352" s="272">
        <v>45276</v>
      </c>
      <c r="D5352" s="272">
        <v>45291</v>
      </c>
      <c r="E5352" s="196">
        <f t="shared" si="420"/>
        <v>45283.5</v>
      </c>
      <c r="F5352" s="272">
        <v>45289</v>
      </c>
      <c r="G5352" s="272">
        <v>45321</v>
      </c>
      <c r="H5352" s="12" t="s">
        <v>152</v>
      </c>
      <c r="I5352" s="234">
        <v>31.72</v>
      </c>
      <c r="J5352" s="272">
        <v>45322</v>
      </c>
      <c r="K5352" s="17">
        <f t="shared" si="419"/>
        <v>38</v>
      </c>
      <c r="L5352" s="283">
        <f t="shared" si="417"/>
        <v>1.2900532707553557E-7</v>
      </c>
      <c r="M5352" s="22">
        <f t="shared" si="418"/>
        <v>4.9022024288703519E-6</v>
      </c>
    </row>
    <row r="5353" spans="1:13">
      <c r="A5353" s="16">
        <f t="shared" si="416"/>
        <v>5346</v>
      </c>
      <c r="B5353" s="12" t="s">
        <v>411</v>
      </c>
      <c r="C5353" s="272">
        <v>45276</v>
      </c>
      <c r="D5353" s="272">
        <v>45291</v>
      </c>
      <c r="E5353" s="196">
        <f t="shared" si="420"/>
        <v>45283.5</v>
      </c>
      <c r="F5353" s="272">
        <v>45289</v>
      </c>
      <c r="G5353" s="272">
        <v>45321</v>
      </c>
      <c r="H5353" s="12" t="s">
        <v>156</v>
      </c>
      <c r="I5353" s="234">
        <v>49.39</v>
      </c>
      <c r="J5353" s="272">
        <v>45322</v>
      </c>
      <c r="K5353" s="17">
        <f t="shared" si="419"/>
        <v>38</v>
      </c>
      <c r="L5353" s="283">
        <f t="shared" si="417"/>
        <v>2.0086926558198933E-7</v>
      </c>
      <c r="M5353" s="22">
        <f t="shared" si="418"/>
        <v>7.6330320921155941E-6</v>
      </c>
    </row>
    <row r="5354" spans="1:13">
      <c r="A5354" s="16">
        <f t="shared" si="416"/>
        <v>5347</v>
      </c>
      <c r="B5354" s="12" t="s">
        <v>411</v>
      </c>
      <c r="C5354" s="272">
        <v>45276</v>
      </c>
      <c r="D5354" s="272">
        <v>45291</v>
      </c>
      <c r="E5354" s="196">
        <f t="shared" si="420"/>
        <v>45283.5</v>
      </c>
      <c r="F5354" s="272">
        <v>45289</v>
      </c>
      <c r="G5354" s="272">
        <v>45310</v>
      </c>
      <c r="H5354" s="12" t="s">
        <v>157</v>
      </c>
      <c r="I5354" s="234">
        <v>475.96999999999997</v>
      </c>
      <c r="J5354" s="272">
        <v>45313</v>
      </c>
      <c r="K5354" s="17">
        <f t="shared" si="419"/>
        <v>27</v>
      </c>
      <c r="L5354" s="283">
        <f t="shared" si="417"/>
        <v>1.9357712965997055E-6</v>
      </c>
      <c r="M5354" s="22">
        <f t="shared" si="418"/>
        <v>5.2265825008192047E-5</v>
      </c>
    </row>
    <row r="5355" spans="1:13">
      <c r="A5355" s="16">
        <f t="shared" si="416"/>
        <v>5348</v>
      </c>
      <c r="B5355" s="12" t="s">
        <v>411</v>
      </c>
      <c r="C5355" s="272">
        <v>45276</v>
      </c>
      <c r="D5355" s="272">
        <v>45291</v>
      </c>
      <c r="E5355" s="196">
        <f t="shared" si="420"/>
        <v>45283.5</v>
      </c>
      <c r="F5355" s="272">
        <v>45289</v>
      </c>
      <c r="G5355" s="272">
        <v>45303</v>
      </c>
      <c r="H5355" s="12" t="s">
        <v>153</v>
      </c>
      <c r="I5355" s="234">
        <v>35.049999999999997</v>
      </c>
      <c r="J5355" s="272">
        <v>45307</v>
      </c>
      <c r="K5355" s="17">
        <f t="shared" si="419"/>
        <v>20</v>
      </c>
      <c r="L5355" s="283">
        <f t="shared" si="417"/>
        <v>1.4254844621681973E-7</v>
      </c>
      <c r="M5355" s="22">
        <f t="shared" si="418"/>
        <v>2.8509689243363947E-6</v>
      </c>
    </row>
    <row r="5356" spans="1:13">
      <c r="A5356" s="16">
        <f t="shared" si="416"/>
        <v>5349</v>
      </c>
      <c r="B5356" s="12" t="s">
        <v>411</v>
      </c>
      <c r="C5356" s="272">
        <v>45276</v>
      </c>
      <c r="D5356" s="272">
        <v>45291</v>
      </c>
      <c r="E5356" s="196">
        <f t="shared" si="420"/>
        <v>45283.5</v>
      </c>
      <c r="F5356" s="272">
        <v>45289</v>
      </c>
      <c r="G5356" s="272">
        <v>45321</v>
      </c>
      <c r="H5356" s="12" t="s">
        <v>156</v>
      </c>
      <c r="I5356" s="234">
        <v>9.39</v>
      </c>
      <c r="J5356" s="272">
        <v>45322</v>
      </c>
      <c r="K5356" s="17">
        <f t="shared" si="419"/>
        <v>38</v>
      </c>
      <c r="L5356" s="283">
        <f t="shared" si="417"/>
        <v>3.8189155776774243E-8</v>
      </c>
      <c r="M5356" s="22">
        <f t="shared" si="418"/>
        <v>1.4511879195174212E-6</v>
      </c>
    </row>
    <row r="5357" spans="1:13">
      <c r="A5357" s="16">
        <f t="shared" si="416"/>
        <v>5350</v>
      </c>
      <c r="B5357" s="12" t="s">
        <v>411</v>
      </c>
      <c r="C5357" s="272">
        <v>45276</v>
      </c>
      <c r="D5357" s="272">
        <v>45291</v>
      </c>
      <c r="E5357" s="196">
        <f t="shared" si="420"/>
        <v>45283.5</v>
      </c>
      <c r="F5357" s="272">
        <v>45289</v>
      </c>
      <c r="G5357" s="272">
        <v>45310</v>
      </c>
      <c r="H5357" s="12" t="s">
        <v>157</v>
      </c>
      <c r="I5357" s="234">
        <v>4706.2999999999993</v>
      </c>
      <c r="J5357" s="272">
        <v>45313</v>
      </c>
      <c r="K5357" s="17">
        <f t="shared" si="419"/>
        <v>27</v>
      </c>
      <c r="L5357" s="283">
        <f t="shared" si="417"/>
        <v>1.9140535019407093E-5</v>
      </c>
      <c r="M5357" s="22">
        <f t="shared" si="418"/>
        <v>5.167944455239915E-4</v>
      </c>
    </row>
    <row r="5358" spans="1:13">
      <c r="A5358" s="16">
        <f t="shared" si="416"/>
        <v>5351</v>
      </c>
      <c r="B5358" s="12" t="s">
        <v>411</v>
      </c>
      <c r="C5358" s="272">
        <v>45276</v>
      </c>
      <c r="D5358" s="272">
        <v>45291</v>
      </c>
      <c r="E5358" s="196">
        <f t="shared" si="420"/>
        <v>45283.5</v>
      </c>
      <c r="F5358" s="272">
        <v>45289</v>
      </c>
      <c r="G5358" s="272">
        <v>45294</v>
      </c>
      <c r="H5358" s="12" t="s">
        <v>164</v>
      </c>
      <c r="I5358" s="234">
        <v>211.66</v>
      </c>
      <c r="J5358" s="272">
        <v>45295</v>
      </c>
      <c r="K5358" s="17">
        <f t="shared" si="419"/>
        <v>11</v>
      </c>
      <c r="L5358" s="283">
        <f t="shared" si="417"/>
        <v>8.608218010342957E-7</v>
      </c>
      <c r="M5358" s="22">
        <f t="shared" si="418"/>
        <v>9.4690398113772532E-6</v>
      </c>
    </row>
    <row r="5359" spans="1:13">
      <c r="A5359" s="16">
        <f t="shared" si="416"/>
        <v>5352</v>
      </c>
      <c r="B5359" s="12" t="s">
        <v>411</v>
      </c>
      <c r="C5359" s="272">
        <v>45276</v>
      </c>
      <c r="D5359" s="272">
        <v>45291</v>
      </c>
      <c r="E5359" s="196">
        <f t="shared" si="420"/>
        <v>45283.5</v>
      </c>
      <c r="F5359" s="272">
        <v>45289</v>
      </c>
      <c r="G5359" s="272">
        <v>45294</v>
      </c>
      <c r="H5359" s="12" t="s">
        <v>166</v>
      </c>
      <c r="I5359" s="234">
        <v>378.87</v>
      </c>
      <c r="J5359" s="272">
        <v>45295</v>
      </c>
      <c r="K5359" s="17">
        <f t="shared" si="419"/>
        <v>11</v>
      </c>
      <c r="L5359" s="283">
        <f t="shared" si="417"/>
        <v>1.540865330047546E-6</v>
      </c>
      <c r="M5359" s="22">
        <f t="shared" si="418"/>
        <v>1.6949518630523005E-5</v>
      </c>
    </row>
    <row r="5360" spans="1:13">
      <c r="A5360" s="16">
        <f t="shared" si="416"/>
        <v>5353</v>
      </c>
      <c r="B5360" s="12" t="s">
        <v>411</v>
      </c>
      <c r="C5360" s="272">
        <v>45276</v>
      </c>
      <c r="D5360" s="272">
        <v>45291</v>
      </c>
      <c r="E5360" s="196">
        <f t="shared" si="420"/>
        <v>45283.5</v>
      </c>
      <c r="F5360" s="272">
        <v>45289</v>
      </c>
      <c r="G5360" s="272">
        <v>45302</v>
      </c>
      <c r="H5360" s="12" t="s">
        <v>152</v>
      </c>
      <c r="I5360" s="234">
        <v>46.89</v>
      </c>
      <c r="J5360" s="272">
        <v>45303</v>
      </c>
      <c r="K5360" s="17">
        <f t="shared" si="419"/>
        <v>19</v>
      </c>
      <c r="L5360" s="283">
        <f t="shared" si="417"/>
        <v>1.907017587191634E-7</v>
      </c>
      <c r="M5360" s="22">
        <f t="shared" si="418"/>
        <v>3.6233334156641046E-6</v>
      </c>
    </row>
    <row r="5361" spans="1:13">
      <c r="A5361" s="16">
        <f t="shared" si="416"/>
        <v>5354</v>
      </c>
      <c r="B5361" s="12" t="s">
        <v>411</v>
      </c>
      <c r="C5361" s="272">
        <v>45276</v>
      </c>
      <c r="D5361" s="272">
        <v>45291</v>
      </c>
      <c r="E5361" s="196">
        <f t="shared" si="420"/>
        <v>45283.5</v>
      </c>
      <c r="F5361" s="272">
        <v>45289</v>
      </c>
      <c r="G5361" s="272">
        <v>45302</v>
      </c>
      <c r="H5361" s="12" t="s">
        <v>156</v>
      </c>
      <c r="I5361" s="234">
        <v>58.69</v>
      </c>
      <c r="J5361" s="272">
        <v>45303</v>
      </c>
      <c r="K5361" s="17">
        <f t="shared" si="419"/>
        <v>19</v>
      </c>
      <c r="L5361" s="283">
        <f t="shared" si="417"/>
        <v>2.3869239111170185E-7</v>
      </c>
      <c r="M5361" s="22">
        <f t="shared" si="418"/>
        <v>4.5351554311223353E-6</v>
      </c>
    </row>
    <row r="5362" spans="1:13">
      <c r="A5362" s="16">
        <f t="shared" si="416"/>
        <v>5355</v>
      </c>
      <c r="B5362" s="12" t="s">
        <v>411</v>
      </c>
      <c r="C5362" s="272">
        <v>45276</v>
      </c>
      <c r="D5362" s="272">
        <v>45291</v>
      </c>
      <c r="E5362" s="196">
        <f t="shared" si="420"/>
        <v>45283.5</v>
      </c>
      <c r="F5362" s="272">
        <v>45289</v>
      </c>
      <c r="G5362" s="272">
        <v>45294</v>
      </c>
      <c r="H5362" s="12" t="s">
        <v>166</v>
      </c>
      <c r="I5362" s="234">
        <v>145.9</v>
      </c>
      <c r="J5362" s="272">
        <v>45295</v>
      </c>
      <c r="K5362" s="17">
        <f t="shared" si="419"/>
        <v>11</v>
      </c>
      <c r="L5362" s="283">
        <f t="shared" si="417"/>
        <v>5.9337570051452207E-7</v>
      </c>
      <c r="M5362" s="22">
        <f t="shared" si="418"/>
        <v>6.5271327056597431E-6</v>
      </c>
    </row>
    <row r="5363" spans="1:13">
      <c r="A5363" s="16">
        <f t="shared" si="416"/>
        <v>5356</v>
      </c>
      <c r="B5363" s="12" t="s">
        <v>411</v>
      </c>
      <c r="C5363" s="272">
        <v>45276</v>
      </c>
      <c r="D5363" s="272">
        <v>45291</v>
      </c>
      <c r="E5363" s="196">
        <f t="shared" si="420"/>
        <v>45283.5</v>
      </c>
      <c r="F5363" s="272">
        <v>45289</v>
      </c>
      <c r="G5363" s="272">
        <v>45321</v>
      </c>
      <c r="H5363" s="12" t="s">
        <v>156</v>
      </c>
      <c r="I5363" s="234">
        <v>20.79</v>
      </c>
      <c r="J5363" s="272">
        <v>45322</v>
      </c>
      <c r="K5363" s="17">
        <f t="shared" si="419"/>
        <v>38</v>
      </c>
      <c r="L5363" s="283">
        <f t="shared" si="417"/>
        <v>8.4552987071260546E-8</v>
      </c>
      <c r="M5363" s="22">
        <f t="shared" si="418"/>
        <v>3.2130135087079009E-6</v>
      </c>
    </row>
    <row r="5364" spans="1:13">
      <c r="A5364" s="16">
        <f t="shared" si="416"/>
        <v>5357</v>
      </c>
      <c r="B5364" s="12" t="s">
        <v>411</v>
      </c>
      <c r="C5364" s="272">
        <v>45276</v>
      </c>
      <c r="D5364" s="272">
        <v>45291</v>
      </c>
      <c r="E5364" s="196">
        <f t="shared" si="420"/>
        <v>45283.5</v>
      </c>
      <c r="F5364" s="272">
        <v>45289</v>
      </c>
      <c r="G5364" s="272">
        <v>45309</v>
      </c>
      <c r="H5364" s="12" t="s">
        <v>164</v>
      </c>
      <c r="I5364" s="234">
        <v>160.6</v>
      </c>
      <c r="J5364" s="272">
        <v>45310</v>
      </c>
      <c r="K5364" s="17">
        <f t="shared" si="419"/>
        <v>26</v>
      </c>
      <c r="L5364" s="283">
        <f t="shared" si="417"/>
        <v>6.5316064086793857E-7</v>
      </c>
      <c r="M5364" s="22">
        <f t="shared" si="418"/>
        <v>1.6982176662566403E-5</v>
      </c>
    </row>
    <row r="5365" spans="1:13">
      <c r="A5365" s="16">
        <f t="shared" si="416"/>
        <v>5358</v>
      </c>
      <c r="B5365" s="12" t="s">
        <v>411</v>
      </c>
      <c r="C5365" s="272">
        <v>45276</v>
      </c>
      <c r="D5365" s="272">
        <v>45291</v>
      </c>
      <c r="E5365" s="196">
        <f t="shared" si="420"/>
        <v>45283.5</v>
      </c>
      <c r="F5365" s="272">
        <v>45289</v>
      </c>
      <c r="G5365" s="272">
        <v>45309</v>
      </c>
      <c r="H5365" s="12" t="s">
        <v>166</v>
      </c>
      <c r="I5365" s="234">
        <v>380.82</v>
      </c>
      <c r="J5365" s="272">
        <v>45310</v>
      </c>
      <c r="K5365" s="17">
        <f t="shared" si="419"/>
        <v>26</v>
      </c>
      <c r="L5365" s="283">
        <f t="shared" si="417"/>
        <v>1.5487959854005503E-6</v>
      </c>
      <c r="M5365" s="22">
        <f t="shared" si="418"/>
        <v>4.0268695620414306E-5</v>
      </c>
    </row>
    <row r="5366" spans="1:13">
      <c r="A5366" s="16">
        <f t="shared" si="416"/>
        <v>5359</v>
      </c>
      <c r="B5366" s="12" t="s">
        <v>411</v>
      </c>
      <c r="C5366" s="272">
        <v>45276</v>
      </c>
      <c r="D5366" s="272">
        <v>45291</v>
      </c>
      <c r="E5366" s="196">
        <f t="shared" si="420"/>
        <v>45283.5</v>
      </c>
      <c r="F5366" s="272">
        <v>45289</v>
      </c>
      <c r="G5366" s="272">
        <v>45302</v>
      </c>
      <c r="H5366" s="12" t="s">
        <v>152</v>
      </c>
      <c r="I5366" s="234">
        <v>63.25</v>
      </c>
      <c r="J5366" s="272">
        <v>45303</v>
      </c>
      <c r="K5366" s="17">
        <f t="shared" si="419"/>
        <v>19</v>
      </c>
      <c r="L5366" s="283">
        <f t="shared" si="417"/>
        <v>2.5723792362949639E-7</v>
      </c>
      <c r="M5366" s="22">
        <f t="shared" si="418"/>
        <v>4.887520548960431E-6</v>
      </c>
    </row>
    <row r="5367" spans="1:13">
      <c r="A5367" s="16">
        <f t="shared" si="416"/>
        <v>5360</v>
      </c>
      <c r="B5367" s="12" t="s">
        <v>411</v>
      </c>
      <c r="C5367" s="272">
        <v>45276</v>
      </c>
      <c r="D5367" s="272">
        <v>45291</v>
      </c>
      <c r="E5367" s="196">
        <f t="shared" si="420"/>
        <v>45283.5</v>
      </c>
      <c r="F5367" s="272">
        <v>45289</v>
      </c>
      <c r="G5367" s="272">
        <v>45293</v>
      </c>
      <c r="H5367" s="12" t="s">
        <v>166</v>
      </c>
      <c r="I5367" s="234">
        <v>272</v>
      </c>
      <c r="J5367" s="272">
        <v>45294</v>
      </c>
      <c r="K5367" s="17">
        <f t="shared" si="419"/>
        <v>10</v>
      </c>
      <c r="L5367" s="283">
        <f t="shared" si="417"/>
        <v>1.1062247466754627E-6</v>
      </c>
      <c r="M5367" s="22">
        <f t="shared" si="418"/>
        <v>1.1062247466754626E-5</v>
      </c>
    </row>
    <row r="5368" spans="1:13">
      <c r="A5368" s="16">
        <f t="shared" si="416"/>
        <v>5361</v>
      </c>
      <c r="B5368" s="12" t="s">
        <v>411</v>
      </c>
      <c r="C5368" s="272">
        <v>45276</v>
      </c>
      <c r="D5368" s="272">
        <v>45291</v>
      </c>
      <c r="E5368" s="196">
        <f t="shared" si="420"/>
        <v>45283.5</v>
      </c>
      <c r="F5368" s="272">
        <v>45289</v>
      </c>
      <c r="G5368" s="272">
        <v>45294</v>
      </c>
      <c r="H5368" s="12" t="s">
        <v>166</v>
      </c>
      <c r="I5368" s="234">
        <v>365</v>
      </c>
      <c r="J5368" s="272">
        <v>45295</v>
      </c>
      <c r="K5368" s="17">
        <f t="shared" si="419"/>
        <v>11</v>
      </c>
      <c r="L5368" s="283">
        <f t="shared" si="417"/>
        <v>1.4844560019725877E-6</v>
      </c>
      <c r="M5368" s="22">
        <f t="shared" si="418"/>
        <v>1.6329016021698466E-5</v>
      </c>
    </row>
    <row r="5369" spans="1:13">
      <c r="A5369" s="16">
        <f t="shared" si="416"/>
        <v>5362</v>
      </c>
      <c r="B5369" s="12" t="s">
        <v>411</v>
      </c>
      <c r="C5369" s="272">
        <v>45276</v>
      </c>
      <c r="D5369" s="272">
        <v>45291</v>
      </c>
      <c r="E5369" s="196">
        <f t="shared" si="420"/>
        <v>45283.5</v>
      </c>
      <c r="F5369" s="272">
        <v>45289</v>
      </c>
      <c r="G5369" s="272">
        <v>45310</v>
      </c>
      <c r="H5369" s="12" t="s">
        <v>157</v>
      </c>
      <c r="I5369" s="234">
        <v>682.27</v>
      </c>
      <c r="J5369" s="272">
        <v>45313</v>
      </c>
      <c r="K5369" s="17">
        <f t="shared" si="419"/>
        <v>27</v>
      </c>
      <c r="L5369" s="283">
        <f t="shared" si="417"/>
        <v>2.7747939629201023E-6</v>
      </c>
      <c r="M5369" s="22">
        <f t="shared" si="418"/>
        <v>7.4919436998842757E-5</v>
      </c>
    </row>
    <row r="5370" spans="1:13">
      <c r="A5370" s="16">
        <f t="shared" si="416"/>
        <v>5363</v>
      </c>
      <c r="B5370" s="12" t="s">
        <v>411</v>
      </c>
      <c r="C5370" s="272">
        <v>45276</v>
      </c>
      <c r="D5370" s="272">
        <v>45291</v>
      </c>
      <c r="E5370" s="196">
        <f t="shared" si="420"/>
        <v>45283.5</v>
      </c>
      <c r="F5370" s="272">
        <v>45289</v>
      </c>
      <c r="G5370" s="272">
        <v>45294</v>
      </c>
      <c r="H5370" s="12" t="s">
        <v>152</v>
      </c>
      <c r="I5370" s="234">
        <v>469.8900000000001</v>
      </c>
      <c r="J5370" s="272">
        <v>45295</v>
      </c>
      <c r="K5370" s="17">
        <f t="shared" si="419"/>
        <v>11</v>
      </c>
      <c r="L5370" s="283">
        <f t="shared" si="417"/>
        <v>1.9110439199093133E-6</v>
      </c>
      <c r="M5370" s="22">
        <f t="shared" si="418"/>
        <v>2.1021483119002446E-5</v>
      </c>
    </row>
    <row r="5371" spans="1:13">
      <c r="A5371" s="16">
        <f t="shared" si="416"/>
        <v>5364</v>
      </c>
      <c r="B5371" s="12" t="s">
        <v>411</v>
      </c>
      <c r="C5371" s="272">
        <v>45276</v>
      </c>
      <c r="D5371" s="272">
        <v>45291</v>
      </c>
      <c r="E5371" s="196">
        <f t="shared" si="420"/>
        <v>45283.5</v>
      </c>
      <c r="F5371" s="272">
        <v>45289</v>
      </c>
      <c r="G5371" s="272">
        <v>45310</v>
      </c>
      <c r="H5371" s="12" t="s">
        <v>157</v>
      </c>
      <c r="I5371" s="234">
        <v>236.85000000000002</v>
      </c>
      <c r="J5371" s="272">
        <v>45313</v>
      </c>
      <c r="K5371" s="17">
        <f t="shared" si="419"/>
        <v>27</v>
      </c>
      <c r="L5371" s="283">
        <f t="shared" si="417"/>
        <v>9.6326960018412993E-7</v>
      </c>
      <c r="M5371" s="22">
        <f t="shared" si="418"/>
        <v>2.600827920497151E-5</v>
      </c>
    </row>
    <row r="5372" spans="1:13">
      <c r="A5372" s="16">
        <f t="shared" si="416"/>
        <v>5365</v>
      </c>
      <c r="B5372" s="12" t="s">
        <v>411</v>
      </c>
      <c r="C5372" s="272">
        <v>45276</v>
      </c>
      <c r="D5372" s="272">
        <v>45291</v>
      </c>
      <c r="E5372" s="196">
        <f t="shared" si="420"/>
        <v>45283.5</v>
      </c>
      <c r="F5372" s="272">
        <v>45289</v>
      </c>
      <c r="G5372" s="272">
        <v>45294</v>
      </c>
      <c r="H5372" s="12" t="s">
        <v>156</v>
      </c>
      <c r="I5372" s="234">
        <v>43.2</v>
      </c>
      <c r="J5372" s="272">
        <v>45295</v>
      </c>
      <c r="K5372" s="17">
        <f t="shared" si="419"/>
        <v>11</v>
      </c>
      <c r="L5372" s="283">
        <f t="shared" si="417"/>
        <v>1.756945185896323E-7</v>
      </c>
      <c r="M5372" s="22">
        <f t="shared" si="418"/>
        <v>1.9326397044859555E-6</v>
      </c>
    </row>
    <row r="5373" spans="1:13">
      <c r="A5373" s="16">
        <f t="shared" si="416"/>
        <v>5366</v>
      </c>
      <c r="B5373" s="12" t="s">
        <v>411</v>
      </c>
      <c r="C5373" s="272">
        <v>45276</v>
      </c>
      <c r="D5373" s="272">
        <v>45291</v>
      </c>
      <c r="E5373" s="196">
        <f t="shared" si="420"/>
        <v>45283.5</v>
      </c>
      <c r="F5373" s="272">
        <v>45289</v>
      </c>
      <c r="G5373" s="272">
        <v>45310</v>
      </c>
      <c r="H5373" s="12" t="s">
        <v>157</v>
      </c>
      <c r="I5373" s="234">
        <v>3369.9999999999995</v>
      </c>
      <c r="J5373" s="272">
        <v>45313</v>
      </c>
      <c r="K5373" s="17">
        <f t="shared" si="419"/>
        <v>27</v>
      </c>
      <c r="L5373" s="283">
        <f t="shared" si="417"/>
        <v>1.3705799251089371E-5</v>
      </c>
      <c r="M5373" s="22">
        <f t="shared" si="418"/>
        <v>3.7005657977941302E-4</v>
      </c>
    </row>
    <row r="5374" spans="1:13">
      <c r="A5374" s="16">
        <f t="shared" si="416"/>
        <v>5367</v>
      </c>
      <c r="B5374" s="12" t="s">
        <v>411</v>
      </c>
      <c r="C5374" s="272">
        <v>45276</v>
      </c>
      <c r="D5374" s="272">
        <v>45291</v>
      </c>
      <c r="E5374" s="196">
        <f t="shared" si="420"/>
        <v>45283.5</v>
      </c>
      <c r="F5374" s="272">
        <v>45289</v>
      </c>
      <c r="G5374" s="272">
        <v>45294</v>
      </c>
      <c r="H5374" s="12" t="s">
        <v>156</v>
      </c>
      <c r="I5374" s="234">
        <v>26.93</v>
      </c>
      <c r="J5374" s="272">
        <v>45295</v>
      </c>
      <c r="K5374" s="17">
        <f t="shared" si="419"/>
        <v>11</v>
      </c>
      <c r="L5374" s="283">
        <f t="shared" si="417"/>
        <v>1.0952438392636106E-7</v>
      </c>
      <c r="M5374" s="22">
        <f t="shared" si="418"/>
        <v>1.2047682231899716E-6</v>
      </c>
    </row>
    <row r="5375" spans="1:13">
      <c r="A5375" s="16">
        <f t="shared" si="416"/>
        <v>5368</v>
      </c>
      <c r="B5375" s="12" t="s">
        <v>411</v>
      </c>
      <c r="C5375" s="272">
        <v>45276</v>
      </c>
      <c r="D5375" s="272">
        <v>45291</v>
      </c>
      <c r="E5375" s="196">
        <f t="shared" si="420"/>
        <v>45283.5</v>
      </c>
      <c r="F5375" s="272">
        <v>45289</v>
      </c>
      <c r="G5375" s="272">
        <v>45294</v>
      </c>
      <c r="H5375" s="12" t="s">
        <v>152</v>
      </c>
      <c r="I5375" s="234">
        <v>54.32</v>
      </c>
      <c r="J5375" s="272">
        <v>45295</v>
      </c>
      <c r="K5375" s="17">
        <f t="shared" si="419"/>
        <v>11</v>
      </c>
      <c r="L5375" s="283">
        <f t="shared" si="417"/>
        <v>2.209195891154821E-7</v>
      </c>
      <c r="M5375" s="22">
        <f t="shared" si="418"/>
        <v>2.4301154802703031E-6</v>
      </c>
    </row>
    <row r="5376" spans="1:13">
      <c r="A5376" s="16">
        <f t="shared" si="416"/>
        <v>5369</v>
      </c>
      <c r="B5376" s="12" t="s">
        <v>411</v>
      </c>
      <c r="C5376" s="272">
        <v>45276</v>
      </c>
      <c r="D5376" s="272">
        <v>45291</v>
      </c>
      <c r="E5376" s="196">
        <f t="shared" si="420"/>
        <v>45283.5</v>
      </c>
      <c r="F5376" s="272">
        <v>45289</v>
      </c>
      <c r="G5376" s="272">
        <v>45321</v>
      </c>
      <c r="H5376" s="12" t="s">
        <v>156</v>
      </c>
      <c r="I5376" s="234">
        <v>65.430000000000007</v>
      </c>
      <c r="J5376" s="272">
        <v>45322</v>
      </c>
      <c r="K5376" s="17">
        <f t="shared" si="419"/>
        <v>38</v>
      </c>
      <c r="L5376" s="283">
        <f t="shared" si="417"/>
        <v>2.6610398961388062E-7</v>
      </c>
      <c r="M5376" s="22">
        <f t="shared" si="418"/>
        <v>1.0111951605327464E-5</v>
      </c>
    </row>
    <row r="5377" spans="1:13">
      <c r="A5377" s="16">
        <f t="shared" si="416"/>
        <v>5370</v>
      </c>
      <c r="B5377" s="12" t="s">
        <v>411</v>
      </c>
      <c r="C5377" s="272">
        <v>45276</v>
      </c>
      <c r="D5377" s="272">
        <v>45291</v>
      </c>
      <c r="E5377" s="196">
        <f t="shared" si="420"/>
        <v>45283.5</v>
      </c>
      <c r="F5377" s="272">
        <v>45289</v>
      </c>
      <c r="G5377" s="272">
        <v>45293</v>
      </c>
      <c r="H5377" s="12" t="s">
        <v>164</v>
      </c>
      <c r="I5377" s="234">
        <v>15.7</v>
      </c>
      <c r="J5377" s="272">
        <v>45294</v>
      </c>
      <c r="K5377" s="17">
        <f t="shared" si="419"/>
        <v>10</v>
      </c>
      <c r="L5377" s="283">
        <f t="shared" si="417"/>
        <v>6.3851943098546923E-8</v>
      </c>
      <c r="M5377" s="22">
        <f t="shared" si="418"/>
        <v>6.3851943098546923E-7</v>
      </c>
    </row>
    <row r="5378" spans="1:13">
      <c r="A5378" s="16">
        <f t="shared" si="416"/>
        <v>5371</v>
      </c>
      <c r="B5378" s="12" t="s">
        <v>411</v>
      </c>
      <c r="C5378" s="272">
        <v>45276</v>
      </c>
      <c r="D5378" s="272">
        <v>45291</v>
      </c>
      <c r="E5378" s="196">
        <f t="shared" si="420"/>
        <v>45283.5</v>
      </c>
      <c r="F5378" s="272">
        <v>45289</v>
      </c>
      <c r="G5378" s="272">
        <v>45320</v>
      </c>
      <c r="H5378" s="12" t="s">
        <v>415</v>
      </c>
      <c r="I5378" s="234">
        <v>18.55</v>
      </c>
      <c r="J5378" s="272">
        <v>45321</v>
      </c>
      <c r="K5378" s="17">
        <f t="shared" si="419"/>
        <v>37</v>
      </c>
      <c r="L5378" s="283">
        <f t="shared" si="417"/>
        <v>7.5442900922168506E-8</v>
      </c>
      <c r="M5378" s="22">
        <f t="shared" si="418"/>
        <v>2.7913873341202347E-6</v>
      </c>
    </row>
    <row r="5379" spans="1:13">
      <c r="A5379" s="16">
        <f t="shared" si="416"/>
        <v>5372</v>
      </c>
      <c r="B5379" s="12" t="s">
        <v>411</v>
      </c>
      <c r="C5379" s="272">
        <v>45276</v>
      </c>
      <c r="D5379" s="272">
        <v>45291</v>
      </c>
      <c r="E5379" s="196">
        <f t="shared" si="420"/>
        <v>45283.5</v>
      </c>
      <c r="F5379" s="272">
        <v>45289</v>
      </c>
      <c r="G5379" s="272">
        <v>45320</v>
      </c>
      <c r="H5379" s="12" t="s">
        <v>165</v>
      </c>
      <c r="I5379" s="234">
        <v>164.9</v>
      </c>
      <c r="J5379" s="272">
        <v>45321</v>
      </c>
      <c r="K5379" s="17">
        <f t="shared" si="419"/>
        <v>37</v>
      </c>
      <c r="L5379" s="283">
        <f t="shared" si="417"/>
        <v>6.7064875267199921E-7</v>
      </c>
      <c r="M5379" s="22">
        <f t="shared" si="418"/>
        <v>2.481400384886397E-5</v>
      </c>
    </row>
    <row r="5380" spans="1:13">
      <c r="A5380" s="16">
        <f t="shared" si="416"/>
        <v>5373</v>
      </c>
      <c r="B5380" s="12" t="s">
        <v>411</v>
      </c>
      <c r="C5380" s="272">
        <v>45276</v>
      </c>
      <c r="D5380" s="272">
        <v>45291</v>
      </c>
      <c r="E5380" s="196">
        <f t="shared" si="420"/>
        <v>45283.5</v>
      </c>
      <c r="F5380" s="272">
        <v>45289</v>
      </c>
      <c r="G5380" s="272">
        <v>45293</v>
      </c>
      <c r="H5380" s="12" t="s">
        <v>166</v>
      </c>
      <c r="I5380" s="234">
        <v>623.31999999999994</v>
      </c>
      <c r="J5380" s="272">
        <v>45294</v>
      </c>
      <c r="K5380" s="17">
        <f t="shared" si="419"/>
        <v>10</v>
      </c>
      <c r="L5380" s="283">
        <f t="shared" si="417"/>
        <v>2.5350441510946666E-6</v>
      </c>
      <c r="M5380" s="22">
        <f t="shared" si="418"/>
        <v>2.5350441510946665E-5</v>
      </c>
    </row>
    <row r="5381" spans="1:13">
      <c r="A5381" s="16">
        <f t="shared" si="416"/>
        <v>5374</v>
      </c>
      <c r="B5381" s="12" t="s">
        <v>411</v>
      </c>
      <c r="C5381" s="272">
        <v>45276</v>
      </c>
      <c r="D5381" s="272">
        <v>45291</v>
      </c>
      <c r="E5381" s="196">
        <f t="shared" si="420"/>
        <v>45283.5</v>
      </c>
      <c r="F5381" s="272">
        <v>45289</v>
      </c>
      <c r="G5381" s="272">
        <v>45320</v>
      </c>
      <c r="H5381" s="12" t="s">
        <v>416</v>
      </c>
      <c r="I5381" s="234">
        <v>3.5</v>
      </c>
      <c r="J5381" s="272">
        <v>45321</v>
      </c>
      <c r="K5381" s="17">
        <f t="shared" si="419"/>
        <v>37</v>
      </c>
      <c r="L5381" s="283">
        <f t="shared" si="417"/>
        <v>1.423450960795632E-8</v>
      </c>
      <c r="M5381" s="22">
        <f t="shared" si="418"/>
        <v>5.2667685549438388E-7</v>
      </c>
    </row>
    <row r="5382" spans="1:13">
      <c r="A5382" s="16">
        <f t="shared" si="416"/>
        <v>5375</v>
      </c>
      <c r="B5382" s="12" t="s">
        <v>411</v>
      </c>
      <c r="C5382" s="272">
        <v>45276</v>
      </c>
      <c r="D5382" s="272">
        <v>45291</v>
      </c>
      <c r="E5382" s="196">
        <f t="shared" si="420"/>
        <v>45283.5</v>
      </c>
      <c r="F5382" s="272">
        <v>45289</v>
      </c>
      <c r="G5382" s="272">
        <v>45320</v>
      </c>
      <c r="H5382" s="12" t="s">
        <v>417</v>
      </c>
      <c r="I5382" s="234">
        <v>2.06</v>
      </c>
      <c r="J5382" s="272">
        <v>45321</v>
      </c>
      <c r="K5382" s="17">
        <f t="shared" si="419"/>
        <v>37</v>
      </c>
      <c r="L5382" s="283">
        <f t="shared" si="417"/>
        <v>8.3780256549685775E-9</v>
      </c>
      <c r="M5382" s="22">
        <f t="shared" si="418"/>
        <v>3.0998694923383735E-7</v>
      </c>
    </row>
    <row r="5383" spans="1:13">
      <c r="A5383" s="16">
        <f t="shared" si="416"/>
        <v>5376</v>
      </c>
      <c r="B5383" s="12" t="s">
        <v>411</v>
      </c>
      <c r="C5383" s="272">
        <v>45276</v>
      </c>
      <c r="D5383" s="272">
        <v>45291</v>
      </c>
      <c r="E5383" s="196">
        <f t="shared" si="420"/>
        <v>45283.5</v>
      </c>
      <c r="F5383" s="272">
        <v>45289</v>
      </c>
      <c r="G5383" s="272">
        <v>45320</v>
      </c>
      <c r="H5383" s="12" t="s">
        <v>418</v>
      </c>
      <c r="I5383" s="234">
        <v>5.69</v>
      </c>
      <c r="J5383" s="272">
        <v>45321</v>
      </c>
      <c r="K5383" s="17">
        <f t="shared" si="419"/>
        <v>37</v>
      </c>
      <c r="L5383" s="283">
        <f t="shared" si="417"/>
        <v>2.3141245619791849E-8</v>
      </c>
      <c r="M5383" s="22">
        <f t="shared" si="418"/>
        <v>8.5622608793229839E-7</v>
      </c>
    </row>
    <row r="5384" spans="1:13">
      <c r="A5384" s="16">
        <f t="shared" si="416"/>
        <v>5377</v>
      </c>
      <c r="B5384" s="12" t="s">
        <v>411</v>
      </c>
      <c r="C5384" s="272">
        <v>45276</v>
      </c>
      <c r="D5384" s="272">
        <v>45291</v>
      </c>
      <c r="E5384" s="196">
        <f t="shared" si="420"/>
        <v>45283.5</v>
      </c>
      <c r="F5384" s="272">
        <v>45289</v>
      </c>
      <c r="G5384" s="272">
        <v>45303</v>
      </c>
      <c r="H5384" s="12" t="s">
        <v>153</v>
      </c>
      <c r="I5384" s="234">
        <v>36.090000000000003</v>
      </c>
      <c r="J5384" s="272">
        <v>45307</v>
      </c>
      <c r="K5384" s="17">
        <f t="shared" si="419"/>
        <v>20</v>
      </c>
      <c r="L5384" s="283">
        <f t="shared" si="417"/>
        <v>1.4677812907175532E-7</v>
      </c>
      <c r="M5384" s="22">
        <f t="shared" si="418"/>
        <v>2.9355625814351064E-6</v>
      </c>
    </row>
    <row r="5385" spans="1:13">
      <c r="A5385" s="16">
        <f t="shared" ref="A5385:A5449" si="421">A5384+1</f>
        <v>5378</v>
      </c>
      <c r="B5385" s="12" t="s">
        <v>411</v>
      </c>
      <c r="C5385" s="272">
        <v>45276</v>
      </c>
      <c r="D5385" s="272">
        <v>45291</v>
      </c>
      <c r="E5385" s="196">
        <f t="shared" si="420"/>
        <v>45283.5</v>
      </c>
      <c r="F5385" s="272">
        <v>45289</v>
      </c>
      <c r="G5385" s="272">
        <v>45294</v>
      </c>
      <c r="H5385" s="12" t="s">
        <v>166</v>
      </c>
      <c r="I5385" s="234">
        <v>1522.45</v>
      </c>
      <c r="J5385" s="272">
        <v>45295</v>
      </c>
      <c r="K5385" s="17">
        <f t="shared" si="419"/>
        <v>11</v>
      </c>
      <c r="L5385" s="283">
        <f t="shared" si="417"/>
        <v>6.1918083293237434E-6</v>
      </c>
      <c r="M5385" s="22">
        <f t="shared" si="418"/>
        <v>6.8109891622561178E-5</v>
      </c>
    </row>
    <row r="5386" spans="1:13">
      <c r="A5386" s="16">
        <f t="shared" si="421"/>
        <v>5379</v>
      </c>
      <c r="B5386" s="12" t="s">
        <v>411</v>
      </c>
      <c r="C5386" s="272">
        <v>45276</v>
      </c>
      <c r="D5386" s="272">
        <v>45291</v>
      </c>
      <c r="E5386" s="196">
        <f t="shared" si="420"/>
        <v>45283.5</v>
      </c>
      <c r="F5386" s="272">
        <v>45289</v>
      </c>
      <c r="G5386" s="272">
        <v>45294</v>
      </c>
      <c r="H5386" s="12" t="s">
        <v>156</v>
      </c>
      <c r="I5386" s="234">
        <v>166.7</v>
      </c>
      <c r="J5386" s="272">
        <v>45295</v>
      </c>
      <c r="K5386" s="17">
        <f t="shared" si="419"/>
        <v>11</v>
      </c>
      <c r="L5386" s="283">
        <f t="shared" ref="L5386:L5448" si="422">I5386/$I$5449</f>
        <v>6.7796935761323388E-7</v>
      </c>
      <c r="M5386" s="22">
        <f t="shared" ref="M5386:M5448" si="423">L5386*K5386</f>
        <v>7.4576629337455727E-6</v>
      </c>
    </row>
    <row r="5387" spans="1:13">
      <c r="A5387" s="16">
        <f t="shared" si="421"/>
        <v>5380</v>
      </c>
      <c r="B5387" s="12" t="s">
        <v>411</v>
      </c>
      <c r="C5387" s="272">
        <v>45276</v>
      </c>
      <c r="D5387" s="272">
        <v>45291</v>
      </c>
      <c r="E5387" s="196">
        <f t="shared" si="420"/>
        <v>45283.5</v>
      </c>
      <c r="F5387" s="272">
        <v>45289</v>
      </c>
      <c r="G5387" s="272">
        <v>45350</v>
      </c>
      <c r="H5387" s="12" t="s">
        <v>165</v>
      </c>
      <c r="I5387" s="234">
        <v>276.60999999999996</v>
      </c>
      <c r="J5387" s="272">
        <v>45351</v>
      </c>
      <c r="K5387" s="17">
        <f t="shared" ref="K5387:K5448" si="424">(G5387-D5387)+((D5387-C5387+1)/2)</f>
        <v>67</v>
      </c>
      <c r="L5387" s="283">
        <f t="shared" si="422"/>
        <v>1.1249736293305135E-6</v>
      </c>
      <c r="M5387" s="22">
        <f t="shared" si="423"/>
        <v>7.5373233165144403E-5</v>
      </c>
    </row>
    <row r="5388" spans="1:13">
      <c r="A5388" s="16">
        <f t="shared" si="421"/>
        <v>5381</v>
      </c>
      <c r="B5388" s="12" t="s">
        <v>411</v>
      </c>
      <c r="C5388" s="272">
        <v>45276</v>
      </c>
      <c r="D5388" s="272">
        <v>45291</v>
      </c>
      <c r="E5388" s="196">
        <f t="shared" si="420"/>
        <v>45283.5</v>
      </c>
      <c r="F5388" s="272">
        <v>45289</v>
      </c>
      <c r="G5388" s="272">
        <v>45293</v>
      </c>
      <c r="H5388" s="12" t="s">
        <v>164</v>
      </c>
      <c r="I5388" s="234">
        <v>610</v>
      </c>
      <c r="J5388" s="272">
        <v>45294</v>
      </c>
      <c r="K5388" s="17">
        <f t="shared" si="424"/>
        <v>10</v>
      </c>
      <c r="L5388" s="283">
        <f t="shared" si="422"/>
        <v>2.48087167452953E-6</v>
      </c>
      <c r="M5388" s="22">
        <f t="shared" si="423"/>
        <v>2.48087167452953E-5</v>
      </c>
    </row>
    <row r="5389" spans="1:13">
      <c r="A5389" s="16">
        <f t="shared" si="421"/>
        <v>5382</v>
      </c>
      <c r="B5389" s="12" t="s">
        <v>411</v>
      </c>
      <c r="C5389" s="272">
        <v>45276</v>
      </c>
      <c r="D5389" s="272">
        <v>45291</v>
      </c>
      <c r="E5389" s="196">
        <f t="shared" si="420"/>
        <v>45283.5</v>
      </c>
      <c r="F5389" s="272">
        <v>45289</v>
      </c>
      <c r="G5389" s="272">
        <v>45293</v>
      </c>
      <c r="H5389" s="12" t="s">
        <v>166</v>
      </c>
      <c r="I5389" s="234">
        <v>693628</v>
      </c>
      <c r="J5389" s="272">
        <v>45294</v>
      </c>
      <c r="K5389" s="17">
        <f t="shared" si="424"/>
        <v>10</v>
      </c>
      <c r="L5389" s="283">
        <f t="shared" si="422"/>
        <v>2.8209869800992935E-3</v>
      </c>
      <c r="M5389" s="22">
        <f t="shared" si="423"/>
        <v>2.8209869800992937E-2</v>
      </c>
    </row>
    <row r="5390" spans="1:13">
      <c r="A5390" s="16">
        <f t="shared" si="421"/>
        <v>5383</v>
      </c>
      <c r="B5390" s="12" t="s">
        <v>411</v>
      </c>
      <c r="C5390" s="272">
        <v>45276</v>
      </c>
      <c r="D5390" s="272">
        <v>45291</v>
      </c>
      <c r="E5390" s="196">
        <f t="shared" si="420"/>
        <v>45283.5</v>
      </c>
      <c r="F5390" s="272">
        <v>45289</v>
      </c>
      <c r="G5390" s="272">
        <v>45321</v>
      </c>
      <c r="H5390" s="12" t="s">
        <v>156</v>
      </c>
      <c r="I5390" s="234">
        <v>6.16</v>
      </c>
      <c r="J5390" s="272">
        <v>45322</v>
      </c>
      <c r="K5390" s="17">
        <f t="shared" si="424"/>
        <v>38</v>
      </c>
      <c r="L5390" s="283">
        <f t="shared" si="422"/>
        <v>2.5052736910003125E-8</v>
      </c>
      <c r="M5390" s="22">
        <f t="shared" si="423"/>
        <v>9.5200400258011874E-7</v>
      </c>
    </row>
    <row r="5391" spans="1:13">
      <c r="A5391" s="16">
        <f t="shared" si="421"/>
        <v>5384</v>
      </c>
      <c r="B5391" s="12" t="s">
        <v>411</v>
      </c>
      <c r="C5391" s="272">
        <v>45276</v>
      </c>
      <c r="D5391" s="272">
        <v>45291</v>
      </c>
      <c r="E5391" s="196">
        <f t="shared" si="420"/>
        <v>45283.5</v>
      </c>
      <c r="F5391" s="272">
        <v>45289</v>
      </c>
      <c r="G5391" s="272">
        <v>45321</v>
      </c>
      <c r="H5391" s="12" t="s">
        <v>152</v>
      </c>
      <c r="I5391" s="234">
        <v>312.63</v>
      </c>
      <c r="J5391" s="272">
        <v>45322</v>
      </c>
      <c r="K5391" s="17">
        <f t="shared" si="424"/>
        <v>38</v>
      </c>
      <c r="L5391" s="283">
        <f t="shared" si="422"/>
        <v>1.2714670682101099E-6</v>
      </c>
      <c r="M5391" s="22">
        <f t="shared" si="423"/>
        <v>4.8315748591984178E-5</v>
      </c>
    </row>
    <row r="5392" spans="1:13">
      <c r="A5392" s="16">
        <f t="shared" si="421"/>
        <v>5385</v>
      </c>
      <c r="B5392" s="12" t="s">
        <v>411</v>
      </c>
      <c r="C5392" s="272">
        <v>45276</v>
      </c>
      <c r="D5392" s="272">
        <v>45291</v>
      </c>
      <c r="E5392" s="196">
        <f t="shared" si="420"/>
        <v>45283.5</v>
      </c>
      <c r="F5392" s="272">
        <v>45289</v>
      </c>
      <c r="G5392" s="272">
        <v>45321</v>
      </c>
      <c r="H5392" s="12" t="s">
        <v>419</v>
      </c>
      <c r="I5392" s="234">
        <v>11.59</v>
      </c>
      <c r="J5392" s="272">
        <v>45322</v>
      </c>
      <c r="K5392" s="17">
        <f t="shared" si="424"/>
        <v>38</v>
      </c>
      <c r="L5392" s="283">
        <f t="shared" si="422"/>
        <v>4.7136561816061071E-8</v>
      </c>
      <c r="M5392" s="22">
        <f t="shared" si="423"/>
        <v>1.7911893490103208E-6</v>
      </c>
    </row>
    <row r="5393" spans="1:13">
      <c r="A5393" s="16">
        <f t="shared" si="421"/>
        <v>5386</v>
      </c>
      <c r="B5393" s="12" t="s">
        <v>411</v>
      </c>
      <c r="C5393" s="272">
        <v>45276</v>
      </c>
      <c r="D5393" s="272">
        <v>45291</v>
      </c>
      <c r="E5393" s="196">
        <f t="shared" si="420"/>
        <v>45283.5</v>
      </c>
      <c r="F5393" s="272">
        <v>45289</v>
      </c>
      <c r="G5393" s="272">
        <v>45289</v>
      </c>
      <c r="H5393" s="12" t="s">
        <v>164</v>
      </c>
      <c r="I5393" s="234">
        <v>1740.56</v>
      </c>
      <c r="J5393" s="272">
        <v>45293</v>
      </c>
      <c r="K5393" s="17">
        <f t="shared" si="424"/>
        <v>6</v>
      </c>
      <c r="L5393" s="283">
        <f t="shared" si="422"/>
        <v>7.0788622980641292E-6</v>
      </c>
      <c r="M5393" s="22">
        <f t="shared" si="423"/>
        <v>4.2473173788384777E-5</v>
      </c>
    </row>
    <row r="5394" spans="1:13">
      <c r="A5394" s="16">
        <f t="shared" si="421"/>
        <v>5387</v>
      </c>
      <c r="B5394" s="12" t="s">
        <v>411</v>
      </c>
      <c r="C5394" s="272">
        <v>45276</v>
      </c>
      <c r="D5394" s="272">
        <v>45291</v>
      </c>
      <c r="E5394" s="196">
        <f t="shared" si="420"/>
        <v>45283.5</v>
      </c>
      <c r="F5394" s="272">
        <v>45289</v>
      </c>
      <c r="G5394" s="272">
        <v>45289</v>
      </c>
      <c r="H5394" s="12" t="s">
        <v>166</v>
      </c>
      <c r="I5394" s="234">
        <v>57725.99</v>
      </c>
      <c r="J5394" s="272">
        <v>45293</v>
      </c>
      <c r="K5394" s="17">
        <f t="shared" si="424"/>
        <v>6</v>
      </c>
      <c r="L5394" s="283">
        <f t="shared" si="422"/>
        <v>2.347717597953687E-4</v>
      </c>
      <c r="M5394" s="22">
        <f t="shared" si="423"/>
        <v>1.4086305587722122E-3</v>
      </c>
    </row>
    <row r="5395" spans="1:13">
      <c r="A5395" s="16">
        <f t="shared" si="421"/>
        <v>5388</v>
      </c>
      <c r="B5395" s="12" t="s">
        <v>411</v>
      </c>
      <c r="C5395" s="272">
        <v>45276</v>
      </c>
      <c r="D5395" s="272">
        <v>45291</v>
      </c>
      <c r="E5395" s="196">
        <f t="shared" si="420"/>
        <v>45283.5</v>
      </c>
      <c r="F5395" s="272">
        <v>45289</v>
      </c>
      <c r="G5395" s="272">
        <v>45310</v>
      </c>
      <c r="H5395" s="12" t="s">
        <v>157</v>
      </c>
      <c r="I5395" s="234">
        <v>145.53</v>
      </c>
      <c r="J5395" s="272">
        <v>45313</v>
      </c>
      <c r="K5395" s="17">
        <f t="shared" si="424"/>
        <v>27</v>
      </c>
      <c r="L5395" s="283">
        <f t="shared" si="422"/>
        <v>5.9187090949882377E-7</v>
      </c>
      <c r="M5395" s="22">
        <f t="shared" si="423"/>
        <v>1.5980514556468241E-5</v>
      </c>
    </row>
    <row r="5396" spans="1:13">
      <c r="A5396" s="16">
        <f t="shared" si="421"/>
        <v>5389</v>
      </c>
      <c r="B5396" s="12" t="s">
        <v>411</v>
      </c>
      <c r="C5396" s="272">
        <v>45276</v>
      </c>
      <c r="D5396" s="272">
        <v>45291</v>
      </c>
      <c r="E5396" s="196">
        <f t="shared" si="420"/>
        <v>45283.5</v>
      </c>
      <c r="F5396" s="272">
        <v>45289</v>
      </c>
      <c r="G5396" s="272">
        <v>45289</v>
      </c>
      <c r="H5396" s="12" t="s">
        <v>166</v>
      </c>
      <c r="I5396" s="234">
        <v>136</v>
      </c>
      <c r="J5396" s="272">
        <v>45293</v>
      </c>
      <c r="K5396" s="17">
        <f t="shared" si="424"/>
        <v>6</v>
      </c>
      <c r="L5396" s="283">
        <f t="shared" si="422"/>
        <v>5.5311237333773135E-7</v>
      </c>
      <c r="M5396" s="22">
        <f t="shared" si="423"/>
        <v>3.3186742400263883E-6</v>
      </c>
    </row>
    <row r="5397" spans="1:13">
      <c r="A5397" s="16">
        <f t="shared" si="421"/>
        <v>5390</v>
      </c>
      <c r="B5397" s="12" t="s">
        <v>411</v>
      </c>
      <c r="C5397" s="272">
        <v>45276</v>
      </c>
      <c r="D5397" s="272">
        <v>45291</v>
      </c>
      <c r="E5397" s="196">
        <f t="shared" si="420"/>
        <v>45283.5</v>
      </c>
      <c r="F5397" s="272">
        <v>45289</v>
      </c>
      <c r="G5397" s="272">
        <v>45310</v>
      </c>
      <c r="H5397" s="12" t="s">
        <v>157</v>
      </c>
      <c r="I5397" s="234">
        <v>131.94</v>
      </c>
      <c r="J5397" s="272">
        <v>45313</v>
      </c>
      <c r="K5397" s="17">
        <f t="shared" si="424"/>
        <v>27</v>
      </c>
      <c r="L5397" s="283">
        <f t="shared" si="422"/>
        <v>5.3660034219250195E-7</v>
      </c>
      <c r="M5397" s="22">
        <f t="shared" si="423"/>
        <v>1.4488209239197553E-5</v>
      </c>
    </row>
    <row r="5398" spans="1:13">
      <c r="A5398" s="16">
        <f t="shared" si="421"/>
        <v>5391</v>
      </c>
      <c r="B5398" s="12" t="s">
        <v>411</v>
      </c>
      <c r="C5398" s="272">
        <v>45276</v>
      </c>
      <c r="D5398" s="272">
        <v>45291</v>
      </c>
      <c r="E5398" s="196">
        <f t="shared" si="420"/>
        <v>45283.5</v>
      </c>
      <c r="F5398" s="272">
        <v>45289</v>
      </c>
      <c r="G5398" s="272">
        <v>45310</v>
      </c>
      <c r="H5398" s="12" t="s">
        <v>157</v>
      </c>
      <c r="I5398" s="234">
        <v>439.68999999999994</v>
      </c>
      <c r="J5398" s="272">
        <v>45313</v>
      </c>
      <c r="K5398" s="17">
        <f t="shared" si="424"/>
        <v>27</v>
      </c>
      <c r="L5398" s="283">
        <f t="shared" si="422"/>
        <v>1.7882204370063754E-6</v>
      </c>
      <c r="M5398" s="22">
        <f t="shared" si="423"/>
        <v>4.8281951799172139E-5</v>
      </c>
    </row>
    <row r="5399" spans="1:13">
      <c r="A5399" s="16">
        <f t="shared" si="421"/>
        <v>5392</v>
      </c>
      <c r="B5399" s="12" t="s">
        <v>411</v>
      </c>
      <c r="C5399" s="272">
        <v>45276</v>
      </c>
      <c r="D5399" s="272">
        <v>45291</v>
      </c>
      <c r="E5399" s="196">
        <f t="shared" si="420"/>
        <v>45283.5</v>
      </c>
      <c r="F5399" s="272">
        <v>45289</v>
      </c>
      <c r="G5399" s="272">
        <v>45321</v>
      </c>
      <c r="H5399" s="12" t="s">
        <v>152</v>
      </c>
      <c r="I5399" s="234">
        <v>99.85</v>
      </c>
      <c r="J5399" s="272">
        <v>45322</v>
      </c>
      <c r="K5399" s="17">
        <f t="shared" si="424"/>
        <v>38</v>
      </c>
      <c r="L5399" s="283">
        <f t="shared" si="422"/>
        <v>4.0609022410126816E-7</v>
      </c>
      <c r="M5399" s="22">
        <f t="shared" si="423"/>
        <v>1.543142851584819E-5</v>
      </c>
    </row>
    <row r="5400" spans="1:13">
      <c r="A5400" s="16">
        <f t="shared" si="421"/>
        <v>5393</v>
      </c>
      <c r="B5400" s="12" t="s">
        <v>411</v>
      </c>
      <c r="C5400" s="272">
        <v>45276</v>
      </c>
      <c r="D5400" s="272">
        <v>45291</v>
      </c>
      <c r="E5400" s="196">
        <f t="shared" si="420"/>
        <v>45283.5</v>
      </c>
      <c r="F5400" s="272">
        <v>45289</v>
      </c>
      <c r="G5400" s="272">
        <v>45310</v>
      </c>
      <c r="H5400" s="12" t="s">
        <v>157</v>
      </c>
      <c r="I5400" s="234">
        <v>2082.5499999999997</v>
      </c>
      <c r="J5400" s="272">
        <v>45313</v>
      </c>
      <c r="K5400" s="17">
        <f t="shared" si="424"/>
        <v>27</v>
      </c>
      <c r="L5400" s="283">
        <f t="shared" si="422"/>
        <v>8.4697365668712668E-6</v>
      </c>
      <c r="M5400" s="22">
        <f t="shared" si="423"/>
        <v>2.2868288730552421E-4</v>
      </c>
    </row>
    <row r="5401" spans="1:13">
      <c r="A5401" s="16">
        <f t="shared" si="421"/>
        <v>5394</v>
      </c>
      <c r="B5401" s="12" t="s">
        <v>411</v>
      </c>
      <c r="C5401" s="272">
        <v>45276</v>
      </c>
      <c r="D5401" s="272">
        <v>45291</v>
      </c>
      <c r="E5401" s="196">
        <f t="shared" si="420"/>
        <v>45283.5</v>
      </c>
      <c r="F5401" s="272">
        <v>45289</v>
      </c>
      <c r="G5401" s="272">
        <v>45310</v>
      </c>
      <c r="H5401" s="12" t="s">
        <v>157</v>
      </c>
      <c r="I5401" s="234">
        <v>319.26</v>
      </c>
      <c r="J5401" s="272">
        <v>45313</v>
      </c>
      <c r="K5401" s="17">
        <f t="shared" si="424"/>
        <v>27</v>
      </c>
      <c r="L5401" s="283">
        <f t="shared" si="422"/>
        <v>1.2984312964103243E-6</v>
      </c>
      <c r="M5401" s="22">
        <f t="shared" si="423"/>
        <v>3.5057645003078759E-5</v>
      </c>
    </row>
    <row r="5402" spans="1:13">
      <c r="A5402" s="16">
        <f t="shared" si="421"/>
        <v>5395</v>
      </c>
      <c r="B5402" s="12" t="s">
        <v>411</v>
      </c>
      <c r="C5402" s="272">
        <v>45276</v>
      </c>
      <c r="D5402" s="272">
        <v>45291</v>
      </c>
      <c r="E5402" s="196">
        <f t="shared" si="420"/>
        <v>45283.5</v>
      </c>
      <c r="F5402" s="272">
        <v>45289</v>
      </c>
      <c r="G5402" s="272">
        <v>45310</v>
      </c>
      <c r="H5402" s="12" t="s">
        <v>157</v>
      </c>
      <c r="I5402" s="234">
        <v>132.13</v>
      </c>
      <c r="J5402" s="272">
        <v>45313</v>
      </c>
      <c r="K5402" s="17">
        <f t="shared" si="424"/>
        <v>27</v>
      </c>
      <c r="L5402" s="283">
        <f t="shared" si="422"/>
        <v>5.373730727140767E-7</v>
      </c>
      <c r="M5402" s="22">
        <f t="shared" si="423"/>
        <v>1.4509072963280071E-5</v>
      </c>
    </row>
    <row r="5403" spans="1:13">
      <c r="A5403" s="16">
        <f t="shared" si="421"/>
        <v>5396</v>
      </c>
      <c r="B5403" s="12" t="s">
        <v>411</v>
      </c>
      <c r="C5403" s="272">
        <v>45276</v>
      </c>
      <c r="D5403" s="272">
        <v>45291</v>
      </c>
      <c r="E5403" s="196">
        <f t="shared" si="420"/>
        <v>45283.5</v>
      </c>
      <c r="F5403" s="272">
        <v>45289</v>
      </c>
      <c r="G5403" s="272">
        <v>45303</v>
      </c>
      <c r="H5403" s="12" t="s">
        <v>153</v>
      </c>
      <c r="I5403" s="234">
        <v>313.45000000000005</v>
      </c>
      <c r="J5403" s="272">
        <v>45307</v>
      </c>
      <c r="K5403" s="17">
        <f t="shared" si="424"/>
        <v>20</v>
      </c>
      <c r="L5403" s="283">
        <f t="shared" si="422"/>
        <v>1.2748020104611171E-6</v>
      </c>
      <c r="M5403" s="22">
        <f t="shared" si="423"/>
        <v>2.5496040209222339E-5</v>
      </c>
    </row>
    <row r="5404" spans="1:13">
      <c r="A5404" s="16">
        <f t="shared" si="421"/>
        <v>5397</v>
      </c>
      <c r="B5404" s="12" t="s">
        <v>411</v>
      </c>
      <c r="C5404" s="272">
        <v>45276</v>
      </c>
      <c r="D5404" s="272">
        <v>45291</v>
      </c>
      <c r="E5404" s="196">
        <f t="shared" si="420"/>
        <v>45283.5</v>
      </c>
      <c r="F5404" s="272">
        <v>45289</v>
      </c>
      <c r="G5404" s="272">
        <v>45310</v>
      </c>
      <c r="H5404" s="12" t="s">
        <v>157</v>
      </c>
      <c r="I5404" s="234">
        <v>1575.6499999999999</v>
      </c>
      <c r="J5404" s="272">
        <v>45313</v>
      </c>
      <c r="K5404" s="17">
        <f t="shared" si="424"/>
        <v>27</v>
      </c>
      <c r="L5404" s="283">
        <f t="shared" si="422"/>
        <v>6.408172875364678E-6</v>
      </c>
      <c r="M5404" s="22">
        <f t="shared" si="423"/>
        <v>1.730206676348463E-4</v>
      </c>
    </row>
    <row r="5405" spans="1:13">
      <c r="A5405" s="16">
        <f t="shared" si="421"/>
        <v>5398</v>
      </c>
      <c r="B5405" s="12" t="s">
        <v>411</v>
      </c>
      <c r="C5405" s="272">
        <v>45276</v>
      </c>
      <c r="D5405" s="272">
        <v>45291</v>
      </c>
      <c r="E5405" s="196">
        <f t="shared" si="420"/>
        <v>45283.5</v>
      </c>
      <c r="F5405" s="272">
        <v>45289</v>
      </c>
      <c r="G5405" s="272">
        <v>45321</v>
      </c>
      <c r="H5405" s="12" t="s">
        <v>156</v>
      </c>
      <c r="I5405" s="234">
        <v>8.14</v>
      </c>
      <c r="J5405" s="272">
        <v>45322</v>
      </c>
      <c r="K5405" s="17">
        <f t="shared" si="424"/>
        <v>38</v>
      </c>
      <c r="L5405" s="283">
        <f t="shared" si="422"/>
        <v>3.3105402345361273E-8</v>
      </c>
      <c r="M5405" s="22">
        <f t="shared" si="423"/>
        <v>1.2580052891237283E-6</v>
      </c>
    </row>
    <row r="5406" spans="1:13">
      <c r="A5406" s="16">
        <f t="shared" si="421"/>
        <v>5399</v>
      </c>
      <c r="B5406" s="12" t="s">
        <v>411</v>
      </c>
      <c r="C5406" s="272">
        <v>45276</v>
      </c>
      <c r="D5406" s="272">
        <v>45291</v>
      </c>
      <c r="E5406" s="196">
        <f t="shared" si="420"/>
        <v>45283.5</v>
      </c>
      <c r="F5406" s="272">
        <v>45289</v>
      </c>
      <c r="G5406" s="272">
        <v>45321</v>
      </c>
      <c r="H5406" s="12" t="s">
        <v>152</v>
      </c>
      <c r="I5406" s="234">
        <v>83.43</v>
      </c>
      <c r="J5406" s="272">
        <v>45322</v>
      </c>
      <c r="K5406" s="17">
        <f t="shared" si="424"/>
        <v>38</v>
      </c>
      <c r="L5406" s="283">
        <f t="shared" si="422"/>
        <v>3.3931003902622739E-7</v>
      </c>
      <c r="M5406" s="22">
        <f t="shared" si="423"/>
        <v>1.2893781482996641E-5</v>
      </c>
    </row>
    <row r="5407" spans="1:13">
      <c r="A5407" s="16">
        <f t="shared" si="421"/>
        <v>5400</v>
      </c>
      <c r="B5407" s="12" t="s">
        <v>411</v>
      </c>
      <c r="C5407" s="272">
        <v>45276</v>
      </c>
      <c r="D5407" s="272">
        <v>45291</v>
      </c>
      <c r="E5407" s="196">
        <f t="shared" si="420"/>
        <v>45283.5</v>
      </c>
      <c r="F5407" s="272">
        <v>45289</v>
      </c>
      <c r="G5407" s="272">
        <v>45310</v>
      </c>
      <c r="H5407" s="12" t="s">
        <v>157</v>
      </c>
      <c r="I5407" s="234">
        <v>289.86</v>
      </c>
      <c r="J5407" s="272">
        <v>45313</v>
      </c>
      <c r="K5407" s="17">
        <f t="shared" si="424"/>
        <v>27</v>
      </c>
      <c r="L5407" s="283">
        <f t="shared" si="422"/>
        <v>1.1788614157034913E-6</v>
      </c>
      <c r="M5407" s="22">
        <f t="shared" si="423"/>
        <v>3.1829258223994267E-5</v>
      </c>
    </row>
    <row r="5408" spans="1:13">
      <c r="A5408" s="16">
        <f t="shared" si="421"/>
        <v>5401</v>
      </c>
      <c r="B5408" s="12" t="s">
        <v>411</v>
      </c>
      <c r="C5408" s="272">
        <v>45276</v>
      </c>
      <c r="D5408" s="272">
        <v>45291</v>
      </c>
      <c r="E5408" s="196">
        <f t="shared" si="420"/>
        <v>45283.5</v>
      </c>
      <c r="F5408" s="272">
        <v>45289</v>
      </c>
      <c r="G5408" s="272">
        <v>45303</v>
      </c>
      <c r="H5408" s="12" t="s">
        <v>153</v>
      </c>
      <c r="I5408" s="234">
        <v>296.51</v>
      </c>
      <c r="J5408" s="272">
        <v>45307</v>
      </c>
      <c r="K5408" s="17">
        <f t="shared" si="424"/>
        <v>20</v>
      </c>
      <c r="L5408" s="283">
        <f t="shared" si="422"/>
        <v>1.2059069839586081E-6</v>
      </c>
      <c r="M5408" s="22">
        <f t="shared" si="423"/>
        <v>2.4118139679172161E-5</v>
      </c>
    </row>
    <row r="5409" spans="1:13">
      <c r="A5409" s="16">
        <f t="shared" si="421"/>
        <v>5402</v>
      </c>
      <c r="B5409" s="12" t="s">
        <v>411</v>
      </c>
      <c r="C5409" s="272">
        <v>45276</v>
      </c>
      <c r="D5409" s="272">
        <v>45291</v>
      </c>
      <c r="E5409" s="196">
        <f t="shared" si="420"/>
        <v>45283.5</v>
      </c>
      <c r="F5409" s="272">
        <v>45289</v>
      </c>
      <c r="G5409" s="272">
        <v>45321</v>
      </c>
      <c r="H5409" s="12" t="s">
        <v>156</v>
      </c>
      <c r="I5409" s="234">
        <v>13.16</v>
      </c>
      <c r="J5409" s="272">
        <v>45322</v>
      </c>
      <c r="K5409" s="17">
        <f t="shared" si="424"/>
        <v>38</v>
      </c>
      <c r="L5409" s="283">
        <f t="shared" si="422"/>
        <v>5.3521756125915765E-8</v>
      </c>
      <c r="M5409" s="22">
        <f t="shared" si="423"/>
        <v>2.0338267327847992E-6</v>
      </c>
    </row>
    <row r="5410" spans="1:13">
      <c r="A5410" s="16">
        <f t="shared" si="421"/>
        <v>5403</v>
      </c>
      <c r="B5410" s="12" t="s">
        <v>411</v>
      </c>
      <c r="C5410" s="272">
        <v>45276</v>
      </c>
      <c r="D5410" s="272">
        <v>45291</v>
      </c>
      <c r="E5410" s="196">
        <f t="shared" si="420"/>
        <v>45283.5</v>
      </c>
      <c r="F5410" s="272">
        <v>45289</v>
      </c>
      <c r="G5410" s="272">
        <v>45302</v>
      </c>
      <c r="H5410" s="12" t="s">
        <v>152</v>
      </c>
      <c r="I5410" s="234">
        <v>61.65</v>
      </c>
      <c r="J5410" s="272">
        <v>45303</v>
      </c>
      <c r="K5410" s="17">
        <f t="shared" si="424"/>
        <v>19</v>
      </c>
      <c r="L5410" s="283">
        <f t="shared" si="422"/>
        <v>2.5073071923728774E-7</v>
      </c>
      <c r="M5410" s="22">
        <f t="shared" si="423"/>
        <v>4.7638836655084669E-6</v>
      </c>
    </row>
    <row r="5411" spans="1:13">
      <c r="A5411" s="16">
        <f t="shared" si="421"/>
        <v>5404</v>
      </c>
      <c r="B5411" s="12" t="s">
        <v>411</v>
      </c>
      <c r="C5411" s="272">
        <v>45276</v>
      </c>
      <c r="D5411" s="272">
        <v>45291</v>
      </c>
      <c r="E5411" s="196">
        <f t="shared" si="420"/>
        <v>45283.5</v>
      </c>
      <c r="F5411" s="272">
        <v>45289</v>
      </c>
      <c r="G5411" s="272">
        <v>45310</v>
      </c>
      <c r="H5411" s="12" t="s">
        <v>157</v>
      </c>
      <c r="I5411" s="234">
        <v>110.46000000000001</v>
      </c>
      <c r="J5411" s="272">
        <v>45313</v>
      </c>
      <c r="K5411" s="17">
        <f t="shared" si="424"/>
        <v>27</v>
      </c>
      <c r="L5411" s="283">
        <f t="shared" si="422"/>
        <v>4.4924112322710151E-7</v>
      </c>
      <c r="M5411" s="22">
        <f t="shared" si="423"/>
        <v>1.2129510327131741E-5</v>
      </c>
    </row>
    <row r="5412" spans="1:13">
      <c r="A5412" s="16">
        <f t="shared" si="421"/>
        <v>5405</v>
      </c>
      <c r="B5412" s="12" t="s">
        <v>411</v>
      </c>
      <c r="C5412" s="272">
        <v>45276</v>
      </c>
      <c r="D5412" s="272">
        <v>45291</v>
      </c>
      <c r="E5412" s="196">
        <f t="shared" si="420"/>
        <v>45283.5</v>
      </c>
      <c r="F5412" s="272">
        <v>45289</v>
      </c>
      <c r="G5412" s="272">
        <v>45310</v>
      </c>
      <c r="H5412" s="12" t="s">
        <v>154</v>
      </c>
      <c r="I5412" s="234">
        <v>122.49</v>
      </c>
      <c r="J5412" s="272">
        <v>45313</v>
      </c>
      <c r="K5412" s="17">
        <f t="shared" si="424"/>
        <v>27</v>
      </c>
      <c r="L5412" s="283">
        <f t="shared" si="422"/>
        <v>4.9816716625101986E-7</v>
      </c>
      <c r="M5412" s="22">
        <f t="shared" si="423"/>
        <v>1.3450513488777536E-5</v>
      </c>
    </row>
    <row r="5413" spans="1:13">
      <c r="A5413" s="16">
        <f t="shared" si="421"/>
        <v>5406</v>
      </c>
      <c r="B5413" s="12" t="s">
        <v>411</v>
      </c>
      <c r="C5413" s="272">
        <v>45276</v>
      </c>
      <c r="D5413" s="272">
        <v>45291</v>
      </c>
      <c r="E5413" s="196">
        <f t="shared" ref="E5413:E5448" si="425">AVERAGE(C5413:D5413)</f>
        <v>45283.5</v>
      </c>
      <c r="F5413" s="272">
        <v>45289</v>
      </c>
      <c r="G5413" s="272">
        <v>45294</v>
      </c>
      <c r="H5413" s="12" t="s">
        <v>156</v>
      </c>
      <c r="I5413" s="234">
        <v>84.35</v>
      </c>
      <c r="J5413" s="272">
        <v>45295</v>
      </c>
      <c r="K5413" s="17">
        <f t="shared" si="424"/>
        <v>11</v>
      </c>
      <c r="L5413" s="283">
        <f t="shared" si="422"/>
        <v>3.4305168155174731E-7</v>
      </c>
      <c r="M5413" s="22">
        <f t="shared" si="423"/>
        <v>3.7735684970692205E-6</v>
      </c>
    </row>
    <row r="5414" spans="1:13">
      <c r="A5414" s="16">
        <f t="shared" si="421"/>
        <v>5407</v>
      </c>
      <c r="B5414" s="12" t="s">
        <v>411</v>
      </c>
      <c r="C5414" s="272">
        <v>45276</v>
      </c>
      <c r="D5414" s="272">
        <v>45291</v>
      </c>
      <c r="E5414" s="196">
        <f t="shared" si="425"/>
        <v>45283.5</v>
      </c>
      <c r="F5414" s="272">
        <v>45289</v>
      </c>
      <c r="G5414" s="272">
        <v>45321</v>
      </c>
      <c r="H5414" s="12" t="s">
        <v>165</v>
      </c>
      <c r="I5414" s="234">
        <v>23.380000000000003</v>
      </c>
      <c r="J5414" s="272">
        <v>45322</v>
      </c>
      <c r="K5414" s="17">
        <f t="shared" si="424"/>
        <v>38</v>
      </c>
      <c r="L5414" s="283">
        <f t="shared" si="422"/>
        <v>9.508652418114823E-8</v>
      </c>
      <c r="M5414" s="22">
        <f t="shared" si="423"/>
        <v>3.6132879188836326E-6</v>
      </c>
    </row>
    <row r="5415" spans="1:13">
      <c r="A5415" s="16">
        <f t="shared" si="421"/>
        <v>5408</v>
      </c>
      <c r="B5415" s="12" t="s">
        <v>411</v>
      </c>
      <c r="C5415" s="272">
        <v>45276</v>
      </c>
      <c r="D5415" s="272">
        <v>45291</v>
      </c>
      <c r="E5415" s="196">
        <f t="shared" si="425"/>
        <v>45283.5</v>
      </c>
      <c r="F5415" s="272">
        <v>45289</v>
      </c>
      <c r="G5415" s="272">
        <v>45289</v>
      </c>
      <c r="H5415" s="12" t="s">
        <v>164</v>
      </c>
      <c r="I5415" s="234">
        <v>462.65999999999997</v>
      </c>
      <c r="J5415" s="272">
        <v>45293</v>
      </c>
      <c r="K5415" s="17">
        <f t="shared" si="424"/>
        <v>6</v>
      </c>
      <c r="L5415" s="283">
        <f t="shared" si="422"/>
        <v>1.8816394900620202E-6</v>
      </c>
      <c r="M5415" s="22">
        <f t="shared" si="423"/>
        <v>1.1289836940372121E-5</v>
      </c>
    </row>
    <row r="5416" spans="1:13">
      <c r="A5416" s="16">
        <f t="shared" si="421"/>
        <v>5409</v>
      </c>
      <c r="B5416" s="12" t="s">
        <v>411</v>
      </c>
      <c r="C5416" s="272">
        <v>45276</v>
      </c>
      <c r="D5416" s="272">
        <v>45291</v>
      </c>
      <c r="E5416" s="196">
        <f t="shared" si="425"/>
        <v>45283.5</v>
      </c>
      <c r="F5416" s="272">
        <v>45289</v>
      </c>
      <c r="G5416" s="272">
        <v>45289</v>
      </c>
      <c r="H5416" s="12" t="s">
        <v>166</v>
      </c>
      <c r="I5416" s="234">
        <v>77691.210000000036</v>
      </c>
      <c r="J5416" s="272">
        <v>45293</v>
      </c>
      <c r="K5416" s="17">
        <f t="shared" si="424"/>
        <v>6</v>
      </c>
      <c r="L5416" s="283">
        <f t="shared" si="422"/>
        <v>3.1597036434250078E-4</v>
      </c>
      <c r="M5416" s="22">
        <f t="shared" si="423"/>
        <v>1.8958221860550047E-3</v>
      </c>
    </row>
    <row r="5417" spans="1:13">
      <c r="A5417" s="16">
        <f t="shared" si="421"/>
        <v>5410</v>
      </c>
      <c r="B5417" s="12" t="s">
        <v>411</v>
      </c>
      <c r="C5417" s="272">
        <v>45276</v>
      </c>
      <c r="D5417" s="272">
        <v>45291</v>
      </c>
      <c r="E5417" s="196">
        <f t="shared" si="425"/>
        <v>45283.5</v>
      </c>
      <c r="F5417" s="272">
        <v>45289</v>
      </c>
      <c r="G5417" s="272">
        <v>45321</v>
      </c>
      <c r="H5417" s="12" t="s">
        <v>156</v>
      </c>
      <c r="I5417" s="234">
        <v>13.37</v>
      </c>
      <c r="J5417" s="272">
        <v>45322</v>
      </c>
      <c r="K5417" s="17">
        <f t="shared" si="424"/>
        <v>38</v>
      </c>
      <c r="L5417" s="283">
        <f t="shared" si="422"/>
        <v>5.4375826702393139E-8</v>
      </c>
      <c r="M5417" s="22">
        <f t="shared" si="423"/>
        <v>2.0662814146909393E-6</v>
      </c>
    </row>
    <row r="5418" spans="1:13">
      <c r="A5418" s="16">
        <f t="shared" si="421"/>
        <v>5411</v>
      </c>
      <c r="B5418" s="12" t="s">
        <v>411</v>
      </c>
      <c r="C5418" s="272">
        <v>45276</v>
      </c>
      <c r="D5418" s="272">
        <v>45291</v>
      </c>
      <c r="E5418" s="196">
        <f t="shared" si="425"/>
        <v>45283.5</v>
      </c>
      <c r="F5418" s="272">
        <v>45289</v>
      </c>
      <c r="G5418" s="272">
        <v>45321</v>
      </c>
      <c r="H5418" s="12" t="s">
        <v>152</v>
      </c>
      <c r="I5418" s="234">
        <v>25.7</v>
      </c>
      <c r="J5418" s="272">
        <v>45322</v>
      </c>
      <c r="K5418" s="17">
        <f t="shared" si="424"/>
        <v>38</v>
      </c>
      <c r="L5418" s="283">
        <f t="shared" si="422"/>
        <v>1.0452197054985069E-7</v>
      </c>
      <c r="M5418" s="22">
        <f t="shared" si="423"/>
        <v>3.9718348808943263E-6</v>
      </c>
    </row>
    <row r="5419" spans="1:13">
      <c r="A5419" s="16">
        <f t="shared" si="421"/>
        <v>5412</v>
      </c>
      <c r="B5419" s="12" t="s">
        <v>411</v>
      </c>
      <c r="C5419" s="272">
        <v>45276</v>
      </c>
      <c r="D5419" s="272">
        <v>45291</v>
      </c>
      <c r="E5419" s="196">
        <f t="shared" si="425"/>
        <v>45283.5</v>
      </c>
      <c r="F5419" s="272">
        <v>45289</v>
      </c>
      <c r="G5419" s="272">
        <v>45303</v>
      </c>
      <c r="H5419" s="12" t="s">
        <v>153</v>
      </c>
      <c r="I5419" s="234">
        <v>578.59</v>
      </c>
      <c r="J5419" s="272">
        <v>45307</v>
      </c>
      <c r="K5419" s="17">
        <f t="shared" si="424"/>
        <v>20</v>
      </c>
      <c r="L5419" s="283">
        <f t="shared" si="422"/>
        <v>2.3531271183049851E-6</v>
      </c>
      <c r="M5419" s="22">
        <f t="shared" si="423"/>
        <v>4.7062542366099702E-5</v>
      </c>
    </row>
    <row r="5420" spans="1:13">
      <c r="A5420" s="16">
        <f t="shared" si="421"/>
        <v>5413</v>
      </c>
      <c r="B5420" s="12" t="s">
        <v>411</v>
      </c>
      <c r="C5420" s="272">
        <v>45276</v>
      </c>
      <c r="D5420" s="272">
        <v>45291</v>
      </c>
      <c r="E5420" s="196">
        <f t="shared" si="425"/>
        <v>45283.5</v>
      </c>
      <c r="F5420" s="272">
        <v>45289</v>
      </c>
      <c r="G5420" s="272">
        <v>45310</v>
      </c>
      <c r="H5420" s="12" t="s">
        <v>157</v>
      </c>
      <c r="I5420" s="234">
        <v>30.2</v>
      </c>
      <c r="J5420" s="272">
        <v>45313</v>
      </c>
      <c r="K5420" s="17">
        <f t="shared" si="424"/>
        <v>27</v>
      </c>
      <c r="L5420" s="283">
        <f t="shared" si="422"/>
        <v>1.228234829029374E-7</v>
      </c>
      <c r="M5420" s="22">
        <f t="shared" si="423"/>
        <v>3.31623403837931E-6</v>
      </c>
    </row>
    <row r="5421" spans="1:13">
      <c r="A5421" s="16">
        <f t="shared" si="421"/>
        <v>5414</v>
      </c>
      <c r="B5421" s="12" t="s">
        <v>411</v>
      </c>
      <c r="C5421" s="272">
        <v>45276</v>
      </c>
      <c r="D5421" s="272">
        <v>45291</v>
      </c>
      <c r="E5421" s="196">
        <f t="shared" si="425"/>
        <v>45283.5</v>
      </c>
      <c r="F5421" s="272">
        <v>45289</v>
      </c>
      <c r="G5421" s="272">
        <v>45350</v>
      </c>
      <c r="H5421" s="12" t="s">
        <v>152</v>
      </c>
      <c r="I5421" s="234">
        <v>92.8</v>
      </c>
      <c r="J5421" s="272">
        <v>45351</v>
      </c>
      <c r="K5421" s="17">
        <f t="shared" si="424"/>
        <v>67</v>
      </c>
      <c r="L5421" s="283">
        <f t="shared" si="422"/>
        <v>3.7741785474809902E-7</v>
      </c>
      <c r="M5421" s="22">
        <f t="shared" si="423"/>
        <v>2.5286996268122634E-5</v>
      </c>
    </row>
    <row r="5422" spans="1:13">
      <c r="A5422" s="16">
        <f t="shared" si="421"/>
        <v>5415</v>
      </c>
      <c r="B5422" s="12" t="s">
        <v>411</v>
      </c>
      <c r="C5422" s="272">
        <v>45276</v>
      </c>
      <c r="D5422" s="272">
        <v>45291</v>
      </c>
      <c r="E5422" s="196">
        <f t="shared" si="425"/>
        <v>45283.5</v>
      </c>
      <c r="F5422" s="272">
        <v>45289</v>
      </c>
      <c r="G5422" s="272">
        <v>45350</v>
      </c>
      <c r="H5422" s="12" t="s">
        <v>156</v>
      </c>
      <c r="I5422" s="234">
        <v>168.34</v>
      </c>
      <c r="J5422" s="272">
        <v>45351</v>
      </c>
      <c r="K5422" s="17">
        <f t="shared" si="424"/>
        <v>67</v>
      </c>
      <c r="L5422" s="283">
        <f t="shared" si="422"/>
        <v>6.8463924211524775E-7</v>
      </c>
      <c r="M5422" s="22">
        <f t="shared" si="423"/>
        <v>4.5870829221721601E-5</v>
      </c>
    </row>
    <row r="5423" spans="1:13">
      <c r="A5423" s="16">
        <f t="shared" si="421"/>
        <v>5416</v>
      </c>
      <c r="B5423" s="12" t="s">
        <v>411</v>
      </c>
      <c r="C5423" s="272">
        <v>45276</v>
      </c>
      <c r="D5423" s="272">
        <v>45291</v>
      </c>
      <c r="E5423" s="196">
        <f t="shared" si="425"/>
        <v>45283.5</v>
      </c>
      <c r="F5423" s="272">
        <v>45289</v>
      </c>
      <c r="G5423" s="272">
        <v>45294</v>
      </c>
      <c r="H5423" s="12" t="s">
        <v>152</v>
      </c>
      <c r="I5423" s="234">
        <v>453.87</v>
      </c>
      <c r="J5423" s="272">
        <v>45295</v>
      </c>
      <c r="K5423" s="17">
        <f t="shared" si="424"/>
        <v>11</v>
      </c>
      <c r="L5423" s="283">
        <f t="shared" si="422"/>
        <v>1.8458905359323243E-6</v>
      </c>
      <c r="M5423" s="22">
        <f t="shared" si="423"/>
        <v>2.0304795895255568E-5</v>
      </c>
    </row>
    <row r="5424" spans="1:13">
      <c r="A5424" s="16">
        <f t="shared" si="421"/>
        <v>5417</v>
      </c>
      <c r="B5424" s="12" t="s">
        <v>411</v>
      </c>
      <c r="C5424" s="272">
        <v>45276</v>
      </c>
      <c r="D5424" s="272">
        <v>45291</v>
      </c>
      <c r="E5424" s="196">
        <f t="shared" si="425"/>
        <v>45283.5</v>
      </c>
      <c r="F5424" s="272">
        <v>45289</v>
      </c>
      <c r="G5424" s="272">
        <v>45310</v>
      </c>
      <c r="H5424" s="12" t="s">
        <v>157</v>
      </c>
      <c r="I5424" s="234">
        <v>65.55</v>
      </c>
      <c r="J5424" s="272">
        <v>45313</v>
      </c>
      <c r="K5424" s="17">
        <f t="shared" si="424"/>
        <v>27</v>
      </c>
      <c r="L5424" s="283">
        <f t="shared" si="422"/>
        <v>2.6659202994329624E-7</v>
      </c>
      <c r="M5424" s="22">
        <f t="shared" si="423"/>
        <v>7.1979848084689982E-6</v>
      </c>
    </row>
    <row r="5425" spans="1:13">
      <c r="A5425" s="16">
        <f t="shared" si="421"/>
        <v>5418</v>
      </c>
      <c r="B5425" s="12" t="s">
        <v>411</v>
      </c>
      <c r="C5425" s="272">
        <v>45276</v>
      </c>
      <c r="D5425" s="272">
        <v>45291</v>
      </c>
      <c r="E5425" s="196">
        <f t="shared" si="425"/>
        <v>45283.5</v>
      </c>
      <c r="F5425" s="272">
        <v>45289</v>
      </c>
      <c r="G5425" s="272">
        <v>45310</v>
      </c>
      <c r="H5425" s="12" t="s">
        <v>154</v>
      </c>
      <c r="I5425" s="234">
        <v>60.63</v>
      </c>
      <c r="J5425" s="272">
        <v>45313</v>
      </c>
      <c r="K5425" s="17">
        <f t="shared" si="424"/>
        <v>27</v>
      </c>
      <c r="L5425" s="283">
        <f t="shared" si="422"/>
        <v>2.4658237643725478E-7</v>
      </c>
      <c r="M5425" s="22">
        <f t="shared" si="423"/>
        <v>6.6577241638058793E-6</v>
      </c>
    </row>
    <row r="5426" spans="1:13">
      <c r="A5426" s="16">
        <f t="shared" si="421"/>
        <v>5419</v>
      </c>
      <c r="B5426" s="12" t="s">
        <v>411</v>
      </c>
      <c r="C5426" s="272">
        <v>45276</v>
      </c>
      <c r="D5426" s="272">
        <v>45291</v>
      </c>
      <c r="E5426" s="196">
        <f t="shared" si="425"/>
        <v>45283.5</v>
      </c>
      <c r="F5426" s="272">
        <v>45289</v>
      </c>
      <c r="G5426" s="272">
        <v>45310</v>
      </c>
      <c r="H5426" s="12" t="s">
        <v>157</v>
      </c>
      <c r="I5426" s="234">
        <v>1832.7699999999998</v>
      </c>
      <c r="J5426" s="272">
        <v>45313</v>
      </c>
      <c r="K5426" s="17">
        <f t="shared" si="424"/>
        <v>27</v>
      </c>
      <c r="L5426" s="283">
        <f t="shared" si="422"/>
        <v>7.4538806211926007E-6</v>
      </c>
      <c r="M5426" s="22">
        <f t="shared" si="423"/>
        <v>2.0125477677220021E-4</v>
      </c>
    </row>
    <row r="5427" spans="1:13">
      <c r="A5427" s="16">
        <f t="shared" si="421"/>
        <v>5420</v>
      </c>
      <c r="B5427" s="12" t="s">
        <v>411</v>
      </c>
      <c r="C5427" s="272">
        <v>45276</v>
      </c>
      <c r="D5427" s="272">
        <v>45291</v>
      </c>
      <c r="E5427" s="196">
        <f t="shared" si="425"/>
        <v>45283.5</v>
      </c>
      <c r="F5427" s="272">
        <v>45289</v>
      </c>
      <c r="G5427" s="272">
        <v>45310</v>
      </c>
      <c r="H5427" s="12" t="s">
        <v>157</v>
      </c>
      <c r="I5427" s="234">
        <v>182.31</v>
      </c>
      <c r="J5427" s="272">
        <v>45313</v>
      </c>
      <c r="K5427" s="17">
        <f t="shared" si="424"/>
        <v>27</v>
      </c>
      <c r="L5427" s="283">
        <f t="shared" si="422"/>
        <v>7.4145527046471909E-7</v>
      </c>
      <c r="M5427" s="22">
        <f t="shared" si="423"/>
        <v>2.0019292302547414E-5</v>
      </c>
    </row>
    <row r="5428" spans="1:13">
      <c r="A5428" s="16">
        <f t="shared" si="421"/>
        <v>5421</v>
      </c>
      <c r="B5428" s="12" t="s">
        <v>411</v>
      </c>
      <c r="C5428" s="272">
        <v>45276</v>
      </c>
      <c r="D5428" s="272">
        <v>45291</v>
      </c>
      <c r="E5428" s="196">
        <f t="shared" si="425"/>
        <v>45283.5</v>
      </c>
      <c r="F5428" s="272">
        <v>45289</v>
      </c>
      <c r="G5428" s="272">
        <v>45321</v>
      </c>
      <c r="H5428" s="12" t="s">
        <v>152</v>
      </c>
      <c r="I5428" s="234">
        <v>50.290000000000006</v>
      </c>
      <c r="J5428" s="272">
        <v>45322</v>
      </c>
      <c r="K5428" s="17">
        <f t="shared" si="424"/>
        <v>38</v>
      </c>
      <c r="L5428" s="283">
        <f t="shared" si="422"/>
        <v>2.0452956805260669E-7</v>
      </c>
      <c r="M5428" s="22">
        <f t="shared" si="423"/>
        <v>7.7721235859990542E-6</v>
      </c>
    </row>
    <row r="5429" spans="1:13">
      <c r="A5429" s="16">
        <f t="shared" si="421"/>
        <v>5422</v>
      </c>
      <c r="B5429" s="12" t="s">
        <v>411</v>
      </c>
      <c r="C5429" s="272">
        <v>45276</v>
      </c>
      <c r="D5429" s="272">
        <v>45291</v>
      </c>
      <c r="E5429" s="196">
        <f t="shared" si="425"/>
        <v>45283.5</v>
      </c>
      <c r="F5429" s="272">
        <v>45289</v>
      </c>
      <c r="G5429" s="272">
        <v>45310</v>
      </c>
      <c r="H5429" s="12" t="s">
        <v>157</v>
      </c>
      <c r="I5429" s="234">
        <v>215.54000000000002</v>
      </c>
      <c r="J5429" s="272">
        <v>45313</v>
      </c>
      <c r="K5429" s="17">
        <f t="shared" si="424"/>
        <v>27</v>
      </c>
      <c r="L5429" s="283">
        <f t="shared" si="422"/>
        <v>8.7660177168540156E-7</v>
      </c>
      <c r="M5429" s="22">
        <f t="shared" si="423"/>
        <v>2.3668247835505842E-5</v>
      </c>
    </row>
    <row r="5430" spans="1:13">
      <c r="A5430" s="16">
        <f t="shared" si="421"/>
        <v>5423</v>
      </c>
      <c r="B5430" s="12" t="s">
        <v>411</v>
      </c>
      <c r="C5430" s="272">
        <v>45276</v>
      </c>
      <c r="D5430" s="272">
        <v>45291</v>
      </c>
      <c r="E5430" s="196">
        <f t="shared" si="425"/>
        <v>45283.5</v>
      </c>
      <c r="F5430" s="272">
        <v>45289</v>
      </c>
      <c r="G5430" s="272">
        <v>45310</v>
      </c>
      <c r="H5430" s="12" t="s">
        <v>157</v>
      </c>
      <c r="I5430" s="234">
        <v>116.23</v>
      </c>
      <c r="J5430" s="272">
        <v>45313</v>
      </c>
      <c r="K5430" s="17">
        <f t="shared" si="424"/>
        <v>27</v>
      </c>
      <c r="L5430" s="283">
        <f t="shared" si="422"/>
        <v>4.7270772906650376E-7</v>
      </c>
      <c r="M5430" s="22">
        <f t="shared" si="423"/>
        <v>1.2763108684795601E-5</v>
      </c>
    </row>
    <row r="5431" spans="1:13">
      <c r="A5431" s="16">
        <f t="shared" si="421"/>
        <v>5424</v>
      </c>
      <c r="B5431" s="12" t="s">
        <v>411</v>
      </c>
      <c r="C5431" s="272">
        <v>45276</v>
      </c>
      <c r="D5431" s="272">
        <v>45291</v>
      </c>
      <c r="E5431" s="196">
        <f t="shared" si="425"/>
        <v>45283.5</v>
      </c>
      <c r="F5431" s="272">
        <v>45289</v>
      </c>
      <c r="G5431" s="272">
        <v>45310</v>
      </c>
      <c r="H5431" s="12" t="s">
        <v>157</v>
      </c>
      <c r="I5431" s="234">
        <v>924.11</v>
      </c>
      <c r="J5431" s="272">
        <v>45313</v>
      </c>
      <c r="K5431" s="17">
        <f t="shared" si="424"/>
        <v>27</v>
      </c>
      <c r="L5431" s="283">
        <f t="shared" si="422"/>
        <v>3.7583579068024331E-6</v>
      </c>
      <c r="M5431" s="22">
        <f t="shared" si="423"/>
        <v>1.014756634836657E-4</v>
      </c>
    </row>
    <row r="5432" spans="1:13">
      <c r="A5432" s="16">
        <f t="shared" si="421"/>
        <v>5425</v>
      </c>
      <c r="B5432" s="12" t="s">
        <v>411</v>
      </c>
      <c r="C5432" s="272">
        <v>45276</v>
      </c>
      <c r="D5432" s="272">
        <v>45291</v>
      </c>
      <c r="E5432" s="196">
        <f t="shared" si="425"/>
        <v>45283.5</v>
      </c>
      <c r="F5432" s="272">
        <v>45289</v>
      </c>
      <c r="G5432" s="272">
        <v>45310</v>
      </c>
      <c r="H5432" s="12" t="s">
        <v>154</v>
      </c>
      <c r="I5432" s="234">
        <v>228.49</v>
      </c>
      <c r="J5432" s="272">
        <v>45313</v>
      </c>
      <c r="K5432" s="17">
        <f t="shared" si="424"/>
        <v>27</v>
      </c>
      <c r="L5432" s="283">
        <f t="shared" si="422"/>
        <v>9.2926945723483999E-7</v>
      </c>
      <c r="M5432" s="22">
        <f t="shared" si="423"/>
        <v>2.509027534534068E-5</v>
      </c>
    </row>
    <row r="5433" spans="1:13">
      <c r="A5433" s="16">
        <f t="shared" si="421"/>
        <v>5426</v>
      </c>
      <c r="B5433" s="12" t="s">
        <v>411</v>
      </c>
      <c r="C5433" s="272">
        <v>45276</v>
      </c>
      <c r="D5433" s="272">
        <v>45291</v>
      </c>
      <c r="E5433" s="196">
        <f t="shared" si="425"/>
        <v>45283.5</v>
      </c>
      <c r="F5433" s="272">
        <v>45289</v>
      </c>
      <c r="G5433" s="272">
        <v>45310</v>
      </c>
      <c r="H5433" s="12" t="s">
        <v>157</v>
      </c>
      <c r="I5433" s="234">
        <v>780.47999999999979</v>
      </c>
      <c r="J5433" s="272">
        <v>45313</v>
      </c>
      <c r="K5433" s="17">
        <f t="shared" si="424"/>
        <v>27</v>
      </c>
      <c r="L5433" s="283">
        <f t="shared" si="422"/>
        <v>3.1742143025193562E-6</v>
      </c>
      <c r="M5433" s="22">
        <f t="shared" si="423"/>
        <v>8.5703786168022611E-5</v>
      </c>
    </row>
    <row r="5434" spans="1:13">
      <c r="A5434" s="16">
        <f t="shared" si="421"/>
        <v>5427</v>
      </c>
      <c r="B5434" s="12" t="s">
        <v>411</v>
      </c>
      <c r="C5434" s="272">
        <v>45276</v>
      </c>
      <c r="D5434" s="272">
        <v>45291</v>
      </c>
      <c r="E5434" s="196">
        <f t="shared" si="425"/>
        <v>45283.5</v>
      </c>
      <c r="F5434" s="272">
        <v>45289</v>
      </c>
      <c r="G5434" s="272">
        <v>45315</v>
      </c>
      <c r="H5434" s="12" t="s">
        <v>166</v>
      </c>
      <c r="I5434" s="234">
        <v>732.39</v>
      </c>
      <c r="J5434" s="272">
        <v>45316</v>
      </c>
      <c r="K5434" s="17">
        <f t="shared" si="424"/>
        <v>32</v>
      </c>
      <c r="L5434" s="283">
        <f t="shared" si="422"/>
        <v>2.9786321405060368E-6</v>
      </c>
      <c r="M5434" s="22">
        <f t="shared" si="423"/>
        <v>9.5316228496193178E-5</v>
      </c>
    </row>
    <row r="5435" spans="1:13">
      <c r="A5435" s="16">
        <f t="shared" si="421"/>
        <v>5428</v>
      </c>
      <c r="B5435" s="12" t="s">
        <v>411</v>
      </c>
      <c r="C5435" s="272">
        <v>45276</v>
      </c>
      <c r="D5435" s="272">
        <v>45291</v>
      </c>
      <c r="E5435" s="196">
        <f t="shared" si="425"/>
        <v>45283.5</v>
      </c>
      <c r="F5435" s="272">
        <v>45289</v>
      </c>
      <c r="G5435" s="272">
        <v>45310</v>
      </c>
      <c r="H5435" s="12" t="s">
        <v>157</v>
      </c>
      <c r="I5435" s="234">
        <v>1950.4099999999996</v>
      </c>
      <c r="J5435" s="272">
        <v>45313</v>
      </c>
      <c r="K5435" s="17">
        <f t="shared" si="424"/>
        <v>27</v>
      </c>
      <c r="L5435" s="283">
        <f t="shared" si="422"/>
        <v>7.9323228241297375E-6</v>
      </c>
      <c r="M5435" s="22">
        <f t="shared" si="423"/>
        <v>2.1417271625150293E-4</v>
      </c>
    </row>
    <row r="5436" spans="1:13">
      <c r="A5436" s="16">
        <f t="shared" si="421"/>
        <v>5429</v>
      </c>
      <c r="B5436" s="12" t="s">
        <v>411</v>
      </c>
      <c r="C5436" s="272">
        <v>45276</v>
      </c>
      <c r="D5436" s="272">
        <v>45291</v>
      </c>
      <c r="E5436" s="196">
        <f t="shared" si="425"/>
        <v>45283.5</v>
      </c>
      <c r="F5436" s="272">
        <v>45289</v>
      </c>
      <c r="G5436" s="272">
        <v>45321</v>
      </c>
      <c r="H5436" s="12" t="s">
        <v>152</v>
      </c>
      <c r="I5436" s="234">
        <v>35.840000000000003</v>
      </c>
      <c r="J5436" s="272">
        <v>45322</v>
      </c>
      <c r="K5436" s="17">
        <f t="shared" si="424"/>
        <v>38</v>
      </c>
      <c r="L5436" s="283">
        <f t="shared" si="422"/>
        <v>1.4576137838547273E-7</v>
      </c>
      <c r="M5436" s="22">
        <f t="shared" si="423"/>
        <v>5.5389323786479641E-6</v>
      </c>
    </row>
    <row r="5437" spans="1:13">
      <c r="A5437" s="16">
        <f t="shared" si="421"/>
        <v>5430</v>
      </c>
      <c r="B5437" s="12" t="s">
        <v>411</v>
      </c>
      <c r="C5437" s="272">
        <v>45276</v>
      </c>
      <c r="D5437" s="272">
        <v>45291</v>
      </c>
      <c r="E5437" s="196">
        <f t="shared" si="425"/>
        <v>45283.5</v>
      </c>
      <c r="F5437" s="272">
        <v>45289</v>
      </c>
      <c r="G5437" s="272">
        <v>45294</v>
      </c>
      <c r="H5437" s="12" t="s">
        <v>166</v>
      </c>
      <c r="I5437" s="234">
        <v>462.69</v>
      </c>
      <c r="J5437" s="272">
        <v>45295</v>
      </c>
      <c r="K5437" s="17">
        <f t="shared" si="424"/>
        <v>11</v>
      </c>
      <c r="L5437" s="283">
        <f t="shared" si="422"/>
        <v>1.8817615001443742E-6</v>
      </c>
      <c r="M5437" s="22">
        <f t="shared" si="423"/>
        <v>2.0699376501588118E-5</v>
      </c>
    </row>
    <row r="5438" spans="1:13">
      <c r="A5438" s="16">
        <f t="shared" si="421"/>
        <v>5431</v>
      </c>
      <c r="B5438" s="12" t="s">
        <v>411</v>
      </c>
      <c r="C5438" s="272">
        <v>45276</v>
      </c>
      <c r="D5438" s="272">
        <v>45291</v>
      </c>
      <c r="E5438" s="196">
        <f t="shared" si="425"/>
        <v>45283.5</v>
      </c>
      <c r="F5438" s="272">
        <v>45289</v>
      </c>
      <c r="G5438" s="272">
        <v>45294</v>
      </c>
      <c r="H5438" s="12" t="s">
        <v>164</v>
      </c>
      <c r="I5438" s="234">
        <v>24053.65</v>
      </c>
      <c r="J5438" s="272">
        <v>45295</v>
      </c>
      <c r="K5438" s="17">
        <f t="shared" si="424"/>
        <v>11</v>
      </c>
      <c r="L5438" s="283">
        <f t="shared" si="422"/>
        <v>9.7826260580405311E-5</v>
      </c>
      <c r="M5438" s="22">
        <f t="shared" si="423"/>
        <v>1.0760888663844583E-3</v>
      </c>
    </row>
    <row r="5439" spans="1:13">
      <c r="A5439" s="16">
        <f t="shared" si="421"/>
        <v>5432</v>
      </c>
      <c r="B5439" s="12" t="s">
        <v>411</v>
      </c>
      <c r="C5439" s="272">
        <v>45276</v>
      </c>
      <c r="D5439" s="272">
        <v>45291</v>
      </c>
      <c r="E5439" s="196">
        <f t="shared" si="425"/>
        <v>45283.5</v>
      </c>
      <c r="F5439" s="272">
        <v>45289</v>
      </c>
      <c r="G5439" s="272">
        <v>45310</v>
      </c>
      <c r="H5439" s="12" t="s">
        <v>157</v>
      </c>
      <c r="I5439" s="234">
        <v>114.76</v>
      </c>
      <c r="J5439" s="272">
        <v>45313</v>
      </c>
      <c r="K5439" s="17">
        <f t="shared" si="424"/>
        <v>27</v>
      </c>
      <c r="L5439" s="283">
        <f t="shared" si="422"/>
        <v>4.6672923503116211E-7</v>
      </c>
      <c r="M5439" s="22">
        <f t="shared" si="423"/>
        <v>1.2601689345841377E-5</v>
      </c>
    </row>
    <row r="5440" spans="1:13">
      <c r="A5440" s="16">
        <f t="shared" si="421"/>
        <v>5433</v>
      </c>
      <c r="B5440" s="12" t="s">
        <v>411</v>
      </c>
      <c r="C5440" s="272">
        <v>45276</v>
      </c>
      <c r="D5440" s="272">
        <v>45291</v>
      </c>
      <c r="E5440" s="196">
        <f t="shared" si="425"/>
        <v>45283.5</v>
      </c>
      <c r="F5440" s="272">
        <v>45289</v>
      </c>
      <c r="G5440" s="272">
        <v>45310</v>
      </c>
      <c r="H5440" s="12" t="s">
        <v>157</v>
      </c>
      <c r="I5440" s="234">
        <v>316.02</v>
      </c>
      <c r="J5440" s="272">
        <v>45313</v>
      </c>
      <c r="K5440" s="17">
        <f t="shared" si="424"/>
        <v>27</v>
      </c>
      <c r="L5440" s="283">
        <f t="shared" si="422"/>
        <v>1.2852542075161018E-6</v>
      </c>
      <c r="M5440" s="22">
        <f t="shared" si="423"/>
        <v>3.4701863602934748E-5</v>
      </c>
    </row>
    <row r="5441" spans="1:13">
      <c r="A5441" s="16">
        <f t="shared" si="421"/>
        <v>5434</v>
      </c>
      <c r="B5441" s="12" t="s">
        <v>411</v>
      </c>
      <c r="C5441" s="272">
        <v>45276</v>
      </c>
      <c r="D5441" s="272">
        <v>45291</v>
      </c>
      <c r="E5441" s="196">
        <f t="shared" si="425"/>
        <v>45283.5</v>
      </c>
      <c r="F5441" s="272">
        <v>45289</v>
      </c>
      <c r="G5441" s="272">
        <v>45310</v>
      </c>
      <c r="H5441" s="12" t="s">
        <v>157</v>
      </c>
      <c r="I5441" s="234">
        <v>49.57</v>
      </c>
      <c r="J5441" s="272">
        <v>45313</v>
      </c>
      <c r="K5441" s="17">
        <f t="shared" si="424"/>
        <v>27</v>
      </c>
      <c r="L5441" s="283">
        <f t="shared" si="422"/>
        <v>2.0160132607611282E-7</v>
      </c>
      <c r="M5441" s="22">
        <f t="shared" si="423"/>
        <v>5.4432358040550458E-6</v>
      </c>
    </row>
    <row r="5442" spans="1:13">
      <c r="A5442" s="16">
        <f t="shared" si="421"/>
        <v>5435</v>
      </c>
      <c r="B5442" s="12" t="s">
        <v>411</v>
      </c>
      <c r="C5442" s="272">
        <v>45276</v>
      </c>
      <c r="D5442" s="272">
        <v>45291</v>
      </c>
      <c r="E5442" s="196">
        <f t="shared" si="425"/>
        <v>45283.5</v>
      </c>
      <c r="F5442" s="272">
        <v>45289</v>
      </c>
      <c r="G5442" s="272">
        <v>45303</v>
      </c>
      <c r="H5442" s="12" t="s">
        <v>166</v>
      </c>
      <c r="I5442" s="234">
        <v>210.24</v>
      </c>
      <c r="J5442" s="272">
        <v>45307</v>
      </c>
      <c r="K5442" s="17">
        <f t="shared" si="424"/>
        <v>20</v>
      </c>
      <c r="L5442" s="283">
        <f t="shared" si="422"/>
        <v>8.5504665713621054E-7</v>
      </c>
      <c r="M5442" s="22">
        <f t="shared" si="423"/>
        <v>1.7100933142724213E-5</v>
      </c>
    </row>
    <row r="5443" spans="1:13">
      <c r="A5443" s="16">
        <f t="shared" si="421"/>
        <v>5436</v>
      </c>
      <c r="B5443" s="12" t="s">
        <v>411</v>
      </c>
      <c r="C5443" s="272">
        <v>45276</v>
      </c>
      <c r="D5443" s="272">
        <v>45291</v>
      </c>
      <c r="E5443" s="196">
        <f t="shared" si="425"/>
        <v>45283.5</v>
      </c>
      <c r="F5443" s="272">
        <v>45289</v>
      </c>
      <c r="G5443" s="272">
        <v>45294</v>
      </c>
      <c r="H5443" s="12" t="s">
        <v>156</v>
      </c>
      <c r="I5443" s="234">
        <v>28.98</v>
      </c>
      <c r="J5443" s="272">
        <v>45295</v>
      </c>
      <c r="K5443" s="17">
        <f t="shared" si="424"/>
        <v>11</v>
      </c>
      <c r="L5443" s="283">
        <f t="shared" si="422"/>
        <v>1.1786173955387833E-7</v>
      </c>
      <c r="M5443" s="22">
        <f t="shared" si="423"/>
        <v>1.2964791350926616E-6</v>
      </c>
    </row>
    <row r="5444" spans="1:13">
      <c r="A5444" s="16">
        <f t="shared" si="421"/>
        <v>5437</v>
      </c>
      <c r="B5444" s="12" t="s">
        <v>411</v>
      </c>
      <c r="C5444" s="272">
        <v>45276</v>
      </c>
      <c r="D5444" s="272">
        <v>45291</v>
      </c>
      <c r="E5444" s="196">
        <f t="shared" si="425"/>
        <v>45283.5</v>
      </c>
      <c r="F5444" s="272">
        <v>45289</v>
      </c>
      <c r="G5444" s="272">
        <v>45321</v>
      </c>
      <c r="H5444" s="12" t="s">
        <v>152</v>
      </c>
      <c r="I5444" s="234">
        <v>4.2699999999999996</v>
      </c>
      <c r="J5444" s="272">
        <v>45322</v>
      </c>
      <c r="K5444" s="17">
        <f t="shared" si="424"/>
        <v>38</v>
      </c>
      <c r="L5444" s="283">
        <f t="shared" si="422"/>
        <v>1.7366101721706711E-8</v>
      </c>
      <c r="M5444" s="22">
        <f t="shared" si="423"/>
        <v>6.5991186542485497E-7</v>
      </c>
    </row>
    <row r="5445" spans="1:13">
      <c r="A5445" s="16">
        <f t="shared" si="421"/>
        <v>5438</v>
      </c>
      <c r="B5445" s="12" t="s">
        <v>411</v>
      </c>
      <c r="C5445" s="272">
        <v>45276</v>
      </c>
      <c r="D5445" s="272">
        <v>45291</v>
      </c>
      <c r="E5445" s="196">
        <f t="shared" si="425"/>
        <v>45283.5</v>
      </c>
      <c r="F5445" s="272">
        <v>45289</v>
      </c>
      <c r="G5445" s="272">
        <v>45321</v>
      </c>
      <c r="H5445" s="12" t="s">
        <v>156</v>
      </c>
      <c r="I5445" s="234">
        <v>332.26</v>
      </c>
      <c r="J5445" s="272">
        <v>45322</v>
      </c>
      <c r="K5445" s="17">
        <f t="shared" si="424"/>
        <v>38</v>
      </c>
      <c r="L5445" s="283">
        <f t="shared" si="422"/>
        <v>1.3513023320970192E-6</v>
      </c>
      <c r="M5445" s="22">
        <f t="shared" si="423"/>
        <v>5.134948861968673E-5</v>
      </c>
    </row>
    <row r="5446" spans="1:13">
      <c r="A5446" s="16">
        <f t="shared" si="421"/>
        <v>5439</v>
      </c>
      <c r="B5446" s="12" t="s">
        <v>411</v>
      </c>
      <c r="C5446" s="272">
        <v>45276</v>
      </c>
      <c r="D5446" s="272">
        <v>45291</v>
      </c>
      <c r="E5446" s="196">
        <f t="shared" si="425"/>
        <v>45283.5</v>
      </c>
      <c r="F5446" s="272">
        <v>45289</v>
      </c>
      <c r="G5446" s="272">
        <v>45303</v>
      </c>
      <c r="H5446" s="12" t="s">
        <v>153</v>
      </c>
      <c r="I5446" s="234">
        <v>258.57</v>
      </c>
      <c r="J5446" s="272">
        <v>45307</v>
      </c>
      <c r="K5446" s="17">
        <f t="shared" si="424"/>
        <v>20</v>
      </c>
      <c r="L5446" s="283">
        <f t="shared" si="422"/>
        <v>1.0516048998083616E-6</v>
      </c>
      <c r="M5446" s="22">
        <f t="shared" si="423"/>
        <v>2.1032097996167229E-5</v>
      </c>
    </row>
    <row r="5447" spans="1:13">
      <c r="A5447" s="16">
        <f t="shared" si="421"/>
        <v>5440</v>
      </c>
      <c r="B5447" s="12" t="s">
        <v>411</v>
      </c>
      <c r="C5447" s="272">
        <v>45276</v>
      </c>
      <c r="D5447" s="272">
        <v>45291</v>
      </c>
      <c r="E5447" s="196">
        <f t="shared" si="425"/>
        <v>45283.5</v>
      </c>
      <c r="F5447" s="272">
        <v>45289</v>
      </c>
      <c r="G5447" s="272">
        <v>45303</v>
      </c>
      <c r="H5447" s="12" t="s">
        <v>153</v>
      </c>
      <c r="I5447" s="234">
        <v>44.89</v>
      </c>
      <c r="J5447" s="272">
        <v>45307</v>
      </c>
      <c r="K5447" s="17">
        <f t="shared" si="424"/>
        <v>20</v>
      </c>
      <c r="L5447" s="283">
        <f t="shared" si="422"/>
        <v>1.8256775322890264E-7</v>
      </c>
      <c r="M5447" s="22">
        <f t="shared" si="423"/>
        <v>3.6513550645780525E-6</v>
      </c>
    </row>
    <row r="5448" spans="1:13">
      <c r="A5448" s="16">
        <f t="shared" si="421"/>
        <v>5441</v>
      </c>
      <c r="B5448" s="12" t="s">
        <v>411</v>
      </c>
      <c r="C5448" s="272">
        <v>45276</v>
      </c>
      <c r="D5448" s="272">
        <v>45291</v>
      </c>
      <c r="E5448" s="196">
        <f t="shared" si="425"/>
        <v>45283.5</v>
      </c>
      <c r="F5448" s="272">
        <v>45289</v>
      </c>
      <c r="G5448" s="272">
        <v>45294</v>
      </c>
      <c r="H5448" s="12" t="s">
        <v>152</v>
      </c>
      <c r="I5448" s="234">
        <v>5.61</v>
      </c>
      <c r="J5448" s="272">
        <v>45295</v>
      </c>
      <c r="K5448" s="17">
        <f t="shared" si="424"/>
        <v>11</v>
      </c>
      <c r="L5448" s="283">
        <f t="shared" si="422"/>
        <v>2.2815885400181418E-8</v>
      </c>
      <c r="M5448" s="22">
        <f t="shared" si="423"/>
        <v>2.5097473940199561E-7</v>
      </c>
    </row>
    <row r="5449" spans="1:13">
      <c r="A5449" s="16">
        <f t="shared" si="421"/>
        <v>5442</v>
      </c>
      <c r="I5449" s="380">
        <f>SUM(I9:I5448)</f>
        <v>245881319.16000038</v>
      </c>
      <c r="J5449" s="256"/>
      <c r="K5449" s="256"/>
      <c r="L5449" s="381">
        <f>SUM(L9:L5448)</f>
        <v>0.99999999999999489</v>
      </c>
      <c r="M5449" s="382">
        <f>SUM(M9:M5448)</f>
        <v>8.3388591906032019</v>
      </c>
    </row>
  </sheetData>
  <mergeCells count="4">
    <mergeCell ref="A1:M1"/>
    <mergeCell ref="A2:M2"/>
    <mergeCell ref="A3:M3"/>
    <mergeCell ref="A4:M4"/>
  </mergeCells>
  <pageMargins left="0.45" right="0.45" top="1" bottom="1" header="0.5" footer="0.5"/>
  <pageSetup scale="10"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D46D6-1EF8-4281-9DEC-C918244A99CA}">
  <sheetPr transitionEvaluation="1" transitionEntry="1">
    <tabColor rgb="FF92D050"/>
    <pageSetUpPr fitToPage="1"/>
  </sheetPr>
  <dimension ref="A1:L1428"/>
  <sheetViews>
    <sheetView view="pageBreakPreview" zoomScale="80" zoomScaleNormal="80" zoomScaleSheetLayoutView="80" workbookViewId="0">
      <pane xSplit="1" ySplit="7" topLeftCell="B941" activePane="bottomRight" state="frozen"/>
      <selection activeCell="D41" sqref="D41"/>
      <selection pane="topRight" activeCell="D41" sqref="D41"/>
      <selection pane="bottomLeft" activeCell="D41" sqref="D41"/>
      <selection pane="bottomRight" activeCell="D41" sqref="D41"/>
    </sheetView>
  </sheetViews>
  <sheetFormatPr defaultColWidth="12.875" defaultRowHeight="12.75"/>
  <cols>
    <col min="1" max="1" width="12.875" style="12"/>
    <col min="2" max="2" width="26.125" style="12" bestFit="1" customWidth="1"/>
    <col min="3" max="4" width="12.875" style="12"/>
    <col min="5" max="5" width="9.375" style="12" customWidth="1"/>
    <col min="6" max="6" width="10.375" style="12" customWidth="1"/>
    <col min="7" max="7" width="12.875" style="12"/>
    <col min="8" max="8" width="40.625" style="12" customWidth="1"/>
    <col min="9" max="16384" width="12.875" style="12"/>
  </cols>
  <sheetData>
    <row r="1" spans="1:12" ht="13.35" customHeight="1">
      <c r="A1" s="394" t="str">
        <f>Cover!A8</f>
        <v>DUKE ENERGY KENTUCKY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</row>
    <row r="2" spans="1:12">
      <c r="A2" s="394" t="s">
        <v>44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</row>
    <row r="3" spans="1:12">
      <c r="A3" s="394" t="str">
        <f>Cover!A11</f>
        <v>TEST YEAR ENDING DECEMBER 31, 2023</v>
      </c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</row>
    <row r="4" spans="1:12">
      <c r="A4" s="394" t="s">
        <v>426</v>
      </c>
      <c r="B4" s="394"/>
      <c r="C4" s="394"/>
      <c r="D4" s="394"/>
      <c r="E4" s="394"/>
      <c r="F4" s="394"/>
      <c r="G4" s="394"/>
      <c r="H4" s="394"/>
      <c r="I4" s="394"/>
      <c r="J4" s="394"/>
      <c r="K4" s="394"/>
      <c r="L4" s="394"/>
    </row>
    <row r="5" spans="1:12">
      <c r="A5" s="6"/>
      <c r="B5" s="6"/>
      <c r="C5" s="14"/>
      <c r="D5" s="14"/>
      <c r="E5" s="14"/>
      <c r="F5" s="6"/>
      <c r="G5" s="6"/>
      <c r="H5" s="14"/>
      <c r="I5" s="6"/>
      <c r="J5" s="6"/>
      <c r="K5" s="6"/>
      <c r="L5" s="6"/>
    </row>
    <row r="6" spans="1:12" ht="40.5" customHeight="1">
      <c r="A6" s="46" t="s">
        <v>1</v>
      </c>
      <c r="B6" s="46" t="s">
        <v>176</v>
      </c>
      <c r="C6" s="46" t="s">
        <v>57</v>
      </c>
      <c r="D6" s="46" t="s">
        <v>58</v>
      </c>
      <c r="E6" s="46" t="s">
        <v>61</v>
      </c>
      <c r="F6" s="46" t="s">
        <v>173</v>
      </c>
      <c r="G6" s="46" t="s">
        <v>169</v>
      </c>
      <c r="H6" s="46" t="s">
        <v>60</v>
      </c>
      <c r="I6" s="46" t="s">
        <v>3</v>
      </c>
      <c r="J6" s="46" t="s">
        <v>168</v>
      </c>
      <c r="K6" s="46" t="s">
        <v>85</v>
      </c>
      <c r="L6" s="46" t="s">
        <v>63</v>
      </c>
    </row>
    <row r="7" spans="1:12">
      <c r="A7" s="47"/>
      <c r="B7" s="170" t="s">
        <v>37</v>
      </c>
      <c r="C7" s="171" t="s">
        <v>36</v>
      </c>
      <c r="D7" s="172" t="s">
        <v>45</v>
      </c>
      <c r="E7" s="172" t="s">
        <v>38</v>
      </c>
      <c r="F7" s="196" t="s">
        <v>39</v>
      </c>
      <c r="G7" s="170" t="s">
        <v>40</v>
      </c>
      <c r="H7" s="170" t="s">
        <v>41</v>
      </c>
      <c r="I7" s="170" t="s">
        <v>42</v>
      </c>
      <c r="J7" s="16" t="s">
        <v>493</v>
      </c>
      <c r="K7" s="16" t="s">
        <v>147</v>
      </c>
      <c r="L7" s="16" t="s">
        <v>170</v>
      </c>
    </row>
    <row r="8" spans="1:12">
      <c r="A8" s="16">
        <v>1</v>
      </c>
      <c r="C8" s="158"/>
      <c r="D8" s="158"/>
      <c r="E8" s="20"/>
      <c r="F8" s="20"/>
      <c r="G8" s="158"/>
      <c r="H8" s="158"/>
      <c r="I8" s="378"/>
      <c r="J8" s="17"/>
      <c r="K8" s="283"/>
      <c r="L8" s="17"/>
    </row>
    <row r="9" spans="1:12">
      <c r="A9" s="16">
        <f t="shared" ref="A9:A72" si="0">A8+1</f>
        <v>2</v>
      </c>
      <c r="B9" s="12" t="s">
        <v>178</v>
      </c>
      <c r="C9" s="272">
        <v>44921</v>
      </c>
      <c r="D9" s="272">
        <v>44934</v>
      </c>
      <c r="E9" s="196">
        <f t="shared" ref="E9:E72" si="1">AVERAGE(C9:D9)</f>
        <v>44927.5</v>
      </c>
      <c r="F9" s="196">
        <v>44939</v>
      </c>
      <c r="G9" s="196">
        <v>44939</v>
      </c>
      <c r="H9" s="12" t="s">
        <v>179</v>
      </c>
      <c r="I9" s="183">
        <v>788.95999999999992</v>
      </c>
      <c r="J9" s="17">
        <f>(G9-D9)+((D9-C9+1)/2)</f>
        <v>12</v>
      </c>
      <c r="K9" s="283">
        <f t="shared" ref="K9:K72" si="2">I9/$I$1003</f>
        <v>1.6935158453837101E-4</v>
      </c>
      <c r="L9" s="22">
        <f>K9*J9</f>
        <v>2.032219014460452E-3</v>
      </c>
    </row>
    <row r="10" spans="1:12">
      <c r="A10" s="16">
        <f t="shared" si="0"/>
        <v>3</v>
      </c>
      <c r="B10" s="12" t="s">
        <v>178</v>
      </c>
      <c r="C10" s="272">
        <v>44921</v>
      </c>
      <c r="D10" s="272">
        <v>44934</v>
      </c>
      <c r="E10" s="196">
        <f t="shared" si="1"/>
        <v>44927.5</v>
      </c>
      <c r="F10" s="196">
        <v>44939</v>
      </c>
      <c r="G10" s="196">
        <v>44939</v>
      </c>
      <c r="H10" s="12" t="s">
        <v>180</v>
      </c>
      <c r="I10" s="377">
        <v>12711.590000000002</v>
      </c>
      <c r="J10" s="17">
        <f>(G10-D10)+((D10-C10+1)/2)</f>
        <v>12</v>
      </c>
      <c r="K10" s="283">
        <f t="shared" si="2"/>
        <v>2.7285640697907528E-3</v>
      </c>
      <c r="L10" s="22">
        <f t="shared" ref="L10:L73" si="3">K10*J10</f>
        <v>3.2742768837489035E-2</v>
      </c>
    </row>
    <row r="11" spans="1:12">
      <c r="A11" s="16">
        <f t="shared" si="0"/>
        <v>4</v>
      </c>
      <c r="B11" s="12" t="s">
        <v>178</v>
      </c>
      <c r="C11" s="272">
        <v>44921</v>
      </c>
      <c r="D11" s="272">
        <v>44934</v>
      </c>
      <c r="E11" s="196">
        <f t="shared" si="1"/>
        <v>44927.5</v>
      </c>
      <c r="F11" s="196">
        <v>44939</v>
      </c>
      <c r="G11" s="196">
        <v>44939</v>
      </c>
      <c r="H11" s="12" t="s">
        <v>181</v>
      </c>
      <c r="I11" s="377">
        <v>554.33000000000004</v>
      </c>
      <c r="J11" s="17">
        <f t="shared" ref="J11:J74" si="4">(G11-D11)+((D11-C11+1)/2)</f>
        <v>12</v>
      </c>
      <c r="K11" s="283">
        <f t="shared" si="2"/>
        <v>1.1898786232148046E-4</v>
      </c>
      <c r="L11" s="22">
        <f t="shared" si="3"/>
        <v>1.4278543478577655E-3</v>
      </c>
    </row>
    <row r="12" spans="1:12">
      <c r="A12" s="16">
        <f t="shared" si="0"/>
        <v>5</v>
      </c>
      <c r="B12" s="12" t="s">
        <v>178</v>
      </c>
      <c r="C12" s="272">
        <v>44921</v>
      </c>
      <c r="D12" s="272">
        <v>44934</v>
      </c>
      <c r="E12" s="196">
        <f t="shared" si="1"/>
        <v>44927.5</v>
      </c>
      <c r="F12" s="196">
        <v>44939</v>
      </c>
      <c r="G12" s="196">
        <v>44939</v>
      </c>
      <c r="H12" s="12" t="s">
        <v>182</v>
      </c>
      <c r="I12" s="377">
        <v>37483.599999999999</v>
      </c>
      <c r="J12" s="17">
        <f t="shared" si="4"/>
        <v>12</v>
      </c>
      <c r="K12" s="283">
        <f t="shared" si="2"/>
        <v>8.0459174789627927E-3</v>
      </c>
      <c r="L12" s="22">
        <f t="shared" si="3"/>
        <v>9.6551009747553512E-2</v>
      </c>
    </row>
    <row r="13" spans="1:12">
      <c r="A13" s="16">
        <f t="shared" si="0"/>
        <v>6</v>
      </c>
      <c r="B13" s="12" t="s">
        <v>178</v>
      </c>
      <c r="C13" s="272">
        <v>44921</v>
      </c>
      <c r="D13" s="272">
        <v>44934</v>
      </c>
      <c r="E13" s="196">
        <f t="shared" si="1"/>
        <v>44927.5</v>
      </c>
      <c r="F13" s="196">
        <v>44939</v>
      </c>
      <c r="G13" s="196">
        <v>44939</v>
      </c>
      <c r="H13" s="12" t="s">
        <v>183</v>
      </c>
      <c r="I13" s="377">
        <v>62141.749999999985</v>
      </c>
      <c r="J13" s="17">
        <f t="shared" si="4"/>
        <v>12</v>
      </c>
      <c r="K13" s="283">
        <f t="shared" si="2"/>
        <v>1.3338830648559263E-2</v>
      </c>
      <c r="L13" s="22">
        <f t="shared" si="3"/>
        <v>0.16006596778271115</v>
      </c>
    </row>
    <row r="14" spans="1:12">
      <c r="A14" s="16">
        <f t="shared" si="0"/>
        <v>7</v>
      </c>
      <c r="B14" s="12" t="s">
        <v>178</v>
      </c>
      <c r="C14" s="272">
        <v>44921</v>
      </c>
      <c r="D14" s="272">
        <v>44934</v>
      </c>
      <c r="E14" s="196">
        <f t="shared" si="1"/>
        <v>44927.5</v>
      </c>
      <c r="F14" s="196">
        <v>44939</v>
      </c>
      <c r="G14" s="196">
        <v>44939</v>
      </c>
      <c r="H14" s="12" t="s">
        <v>184</v>
      </c>
      <c r="I14" s="377">
        <v>3451.1900000000005</v>
      </c>
      <c r="J14" s="17">
        <f t="shared" si="4"/>
        <v>12</v>
      </c>
      <c r="K14" s="283">
        <f t="shared" si="2"/>
        <v>7.4080371000175016E-4</v>
      </c>
      <c r="L14" s="22">
        <f t="shared" si="3"/>
        <v>8.8896445200210023E-3</v>
      </c>
    </row>
    <row r="15" spans="1:12">
      <c r="A15" s="16">
        <f t="shared" si="0"/>
        <v>8</v>
      </c>
      <c r="B15" s="12" t="s">
        <v>178</v>
      </c>
      <c r="C15" s="272">
        <v>44921</v>
      </c>
      <c r="D15" s="272">
        <v>44934</v>
      </c>
      <c r="E15" s="196">
        <f t="shared" si="1"/>
        <v>44927.5</v>
      </c>
      <c r="F15" s="196">
        <v>44939</v>
      </c>
      <c r="G15" s="196">
        <v>44939</v>
      </c>
      <c r="H15" s="12" t="s">
        <v>184</v>
      </c>
      <c r="I15" s="377">
        <v>7598.44</v>
      </c>
      <c r="J15" s="17">
        <f t="shared" si="4"/>
        <v>12</v>
      </c>
      <c r="K15" s="283">
        <f t="shared" si="2"/>
        <v>1.6310178640485447E-3</v>
      </c>
      <c r="L15" s="22">
        <f t="shared" si="3"/>
        <v>1.9572214368582537E-2</v>
      </c>
    </row>
    <row r="16" spans="1:12">
      <c r="A16" s="16">
        <f t="shared" si="0"/>
        <v>9</v>
      </c>
      <c r="B16" s="12" t="s">
        <v>178</v>
      </c>
      <c r="C16" s="272">
        <v>44921</v>
      </c>
      <c r="D16" s="272">
        <v>44934</v>
      </c>
      <c r="E16" s="196">
        <f t="shared" si="1"/>
        <v>44927.5</v>
      </c>
      <c r="F16" s="196">
        <v>44939</v>
      </c>
      <c r="G16" s="196">
        <v>44939</v>
      </c>
      <c r="H16" s="12" t="s">
        <v>185</v>
      </c>
      <c r="I16" s="377">
        <v>243.89</v>
      </c>
      <c r="J16" s="17">
        <f t="shared" si="4"/>
        <v>12</v>
      </c>
      <c r="K16" s="283">
        <f t="shared" si="2"/>
        <v>5.2351396716010073E-5</v>
      </c>
      <c r="L16" s="22">
        <f t="shared" si="3"/>
        <v>6.2821676059212088E-4</v>
      </c>
    </row>
    <row r="17" spans="1:12">
      <c r="A17" s="16">
        <f t="shared" si="0"/>
        <v>10</v>
      </c>
      <c r="B17" s="12" t="s">
        <v>178</v>
      </c>
      <c r="C17" s="272">
        <v>44921</v>
      </c>
      <c r="D17" s="272">
        <v>44934</v>
      </c>
      <c r="E17" s="196">
        <f t="shared" si="1"/>
        <v>44927.5</v>
      </c>
      <c r="F17" s="196">
        <v>44939</v>
      </c>
      <c r="G17" s="196">
        <v>44939</v>
      </c>
      <c r="H17" s="12" t="s">
        <v>186</v>
      </c>
      <c r="I17" s="377">
        <v>13226.299999999997</v>
      </c>
      <c r="J17" s="17">
        <f t="shared" si="4"/>
        <v>12</v>
      </c>
      <c r="K17" s="283">
        <f t="shared" si="2"/>
        <v>2.839047432797425E-3</v>
      </c>
      <c r="L17" s="22">
        <f t="shared" si="3"/>
        <v>3.4068569193569098E-2</v>
      </c>
    </row>
    <row r="18" spans="1:12">
      <c r="A18" s="16">
        <f t="shared" si="0"/>
        <v>11</v>
      </c>
      <c r="B18" s="12" t="s">
        <v>178</v>
      </c>
      <c r="C18" s="272">
        <v>44921</v>
      </c>
      <c r="D18" s="272">
        <v>44934</v>
      </c>
      <c r="E18" s="196">
        <f t="shared" si="1"/>
        <v>44927.5</v>
      </c>
      <c r="F18" s="196">
        <v>44939</v>
      </c>
      <c r="G18" s="196">
        <v>44939</v>
      </c>
      <c r="H18" s="12" t="s">
        <v>187</v>
      </c>
      <c r="I18" s="377">
        <v>78.120000000000019</v>
      </c>
      <c r="J18" s="17">
        <f t="shared" si="4"/>
        <v>12</v>
      </c>
      <c r="K18" s="283">
        <f t="shared" si="2"/>
        <v>1.6768588754990808E-5</v>
      </c>
      <c r="L18" s="22">
        <f t="shared" si="3"/>
        <v>2.0122306505988971E-4</v>
      </c>
    </row>
    <row r="19" spans="1:12">
      <c r="A19" s="16">
        <f t="shared" si="0"/>
        <v>12</v>
      </c>
      <c r="B19" s="12" t="s">
        <v>178</v>
      </c>
      <c r="C19" s="272">
        <v>44921</v>
      </c>
      <c r="D19" s="272">
        <v>44934</v>
      </c>
      <c r="E19" s="196">
        <f t="shared" si="1"/>
        <v>44927.5</v>
      </c>
      <c r="F19" s="196">
        <v>44939</v>
      </c>
      <c r="G19" s="196">
        <v>44939</v>
      </c>
      <c r="H19" s="12" t="s">
        <v>188</v>
      </c>
      <c r="I19" s="377">
        <v>278.77</v>
      </c>
      <c r="J19" s="17">
        <f t="shared" si="4"/>
        <v>12</v>
      </c>
      <c r="K19" s="283">
        <f t="shared" si="2"/>
        <v>5.983844709714268E-5</v>
      </c>
      <c r="L19" s="22">
        <f t="shared" si="3"/>
        <v>7.1806136516571221E-4</v>
      </c>
    </row>
    <row r="20" spans="1:12">
      <c r="A20" s="16">
        <f t="shared" si="0"/>
        <v>13</v>
      </c>
      <c r="B20" s="12" t="s">
        <v>178</v>
      </c>
      <c r="C20" s="272">
        <v>44921</v>
      </c>
      <c r="D20" s="272">
        <v>44934</v>
      </c>
      <c r="E20" s="196">
        <f t="shared" si="1"/>
        <v>44927.5</v>
      </c>
      <c r="F20" s="196">
        <v>44939</v>
      </c>
      <c r="G20" s="196">
        <v>44956</v>
      </c>
      <c r="H20" s="12" t="s">
        <v>189</v>
      </c>
      <c r="I20" s="377">
        <v>721.51000000000022</v>
      </c>
      <c r="J20" s="17">
        <f t="shared" si="4"/>
        <v>29</v>
      </c>
      <c r="K20" s="283">
        <f t="shared" si="2"/>
        <v>1.5487332914251688E-4</v>
      </c>
      <c r="L20" s="22">
        <f t="shared" si="3"/>
        <v>4.4913265451329894E-3</v>
      </c>
    </row>
    <row r="21" spans="1:12">
      <c r="A21" s="16">
        <f t="shared" si="0"/>
        <v>14</v>
      </c>
      <c r="B21" s="12" t="s">
        <v>178</v>
      </c>
      <c r="C21" s="272">
        <v>44921</v>
      </c>
      <c r="D21" s="272">
        <v>44934</v>
      </c>
      <c r="E21" s="196">
        <f t="shared" si="1"/>
        <v>44927.5</v>
      </c>
      <c r="F21" s="196">
        <v>44939</v>
      </c>
      <c r="G21" s="196">
        <v>44945</v>
      </c>
      <c r="H21" s="12" t="s">
        <v>190</v>
      </c>
      <c r="I21" s="377">
        <v>27.88000000000001</v>
      </c>
      <c r="J21" s="17">
        <f t="shared" si="4"/>
        <v>18</v>
      </c>
      <c r="K21" s="283">
        <f t="shared" si="2"/>
        <v>5.9844886647355833E-6</v>
      </c>
      <c r="L21" s="22">
        <f t="shared" si="3"/>
        <v>1.077207959652405E-4</v>
      </c>
    </row>
    <row r="22" spans="1:12">
      <c r="A22" s="16">
        <f t="shared" si="0"/>
        <v>15</v>
      </c>
      <c r="B22" s="12" t="s">
        <v>178</v>
      </c>
      <c r="C22" s="272">
        <v>44921</v>
      </c>
      <c r="D22" s="272">
        <v>44934</v>
      </c>
      <c r="E22" s="196">
        <f t="shared" si="1"/>
        <v>44927.5</v>
      </c>
      <c r="F22" s="196">
        <v>44939</v>
      </c>
      <c r="G22" s="196">
        <v>44939</v>
      </c>
      <c r="H22" s="12" t="s">
        <v>191</v>
      </c>
      <c r="I22" s="377">
        <v>2119.8500000000004</v>
      </c>
      <c r="J22" s="17">
        <f t="shared" si="4"/>
        <v>12</v>
      </c>
      <c r="K22" s="283">
        <f t="shared" si="2"/>
        <v>4.5502935064346215E-4</v>
      </c>
      <c r="L22" s="22">
        <f t="shared" si="3"/>
        <v>5.4603522077215456E-3</v>
      </c>
    </row>
    <row r="23" spans="1:12">
      <c r="A23" s="16">
        <f t="shared" si="0"/>
        <v>16</v>
      </c>
      <c r="B23" s="12" t="s">
        <v>178</v>
      </c>
      <c r="C23" s="272">
        <v>44921</v>
      </c>
      <c r="D23" s="272">
        <v>44934</v>
      </c>
      <c r="E23" s="196">
        <f t="shared" si="1"/>
        <v>44927.5</v>
      </c>
      <c r="F23" s="196">
        <v>44939</v>
      </c>
      <c r="G23" s="196">
        <v>44939</v>
      </c>
      <c r="H23" s="12" t="s">
        <v>192</v>
      </c>
      <c r="I23" s="377">
        <v>576.94000000000005</v>
      </c>
      <c r="J23" s="17">
        <f t="shared" si="4"/>
        <v>12</v>
      </c>
      <c r="K23" s="283">
        <f t="shared" si="2"/>
        <v>1.2384113666544285E-4</v>
      </c>
      <c r="L23" s="22">
        <f t="shared" si="3"/>
        <v>1.4860936399853143E-3</v>
      </c>
    </row>
    <row r="24" spans="1:12">
      <c r="A24" s="16">
        <f t="shared" si="0"/>
        <v>17</v>
      </c>
      <c r="B24" s="12" t="s">
        <v>178</v>
      </c>
      <c r="C24" s="272">
        <v>44921</v>
      </c>
      <c r="D24" s="272">
        <v>44934</v>
      </c>
      <c r="E24" s="196">
        <f t="shared" si="1"/>
        <v>44927.5</v>
      </c>
      <c r="F24" s="196">
        <v>44939</v>
      </c>
      <c r="G24" s="196">
        <v>44939</v>
      </c>
      <c r="H24" s="12" t="s">
        <v>193</v>
      </c>
      <c r="I24" s="377">
        <v>2125.2700000000013</v>
      </c>
      <c r="J24" s="17">
        <f t="shared" si="4"/>
        <v>12</v>
      </c>
      <c r="K24" s="283">
        <f t="shared" si="2"/>
        <v>4.5619276271530119E-4</v>
      </c>
      <c r="L24" s="22">
        <f t="shared" si="3"/>
        <v>5.4743131525836139E-3</v>
      </c>
    </row>
    <row r="25" spans="1:12">
      <c r="A25" s="16">
        <f t="shared" si="0"/>
        <v>18</v>
      </c>
      <c r="B25" s="12" t="s">
        <v>178</v>
      </c>
      <c r="C25" s="272">
        <v>44921</v>
      </c>
      <c r="D25" s="272">
        <v>44934</v>
      </c>
      <c r="E25" s="196">
        <f t="shared" si="1"/>
        <v>44927.5</v>
      </c>
      <c r="F25" s="196">
        <v>44939</v>
      </c>
      <c r="G25" s="196">
        <v>44945</v>
      </c>
      <c r="H25" s="12" t="s">
        <v>194</v>
      </c>
      <c r="I25" s="377">
        <v>40.660000000000004</v>
      </c>
      <c r="J25" s="17">
        <f t="shared" si="4"/>
        <v>18</v>
      </c>
      <c r="K25" s="283">
        <f t="shared" si="2"/>
        <v>8.7277370555290091E-6</v>
      </c>
      <c r="L25" s="22">
        <f t="shared" si="3"/>
        <v>1.5709926699952216E-4</v>
      </c>
    </row>
    <row r="26" spans="1:12">
      <c r="A26" s="16">
        <f t="shared" si="0"/>
        <v>19</v>
      </c>
      <c r="B26" s="12" t="s">
        <v>178</v>
      </c>
      <c r="C26" s="272">
        <v>44921</v>
      </c>
      <c r="D26" s="272">
        <v>44934</v>
      </c>
      <c r="E26" s="196">
        <f t="shared" si="1"/>
        <v>44927.5</v>
      </c>
      <c r="F26" s="196">
        <v>44939</v>
      </c>
      <c r="G26" s="196">
        <v>44970</v>
      </c>
      <c r="H26" s="12" t="s">
        <v>195</v>
      </c>
      <c r="I26" s="377">
        <v>557.17000000000007</v>
      </c>
      <c r="J26" s="17">
        <f t="shared" si="4"/>
        <v>43</v>
      </c>
      <c r="K26" s="283">
        <f t="shared" si="2"/>
        <v>1.1959747307499011E-4</v>
      </c>
      <c r="L26" s="22">
        <f t="shared" si="3"/>
        <v>5.1426913422245746E-3</v>
      </c>
    </row>
    <row r="27" spans="1:12">
      <c r="A27" s="16">
        <f t="shared" si="0"/>
        <v>20</v>
      </c>
      <c r="B27" s="12" t="s">
        <v>178</v>
      </c>
      <c r="C27" s="272">
        <v>44921</v>
      </c>
      <c r="D27" s="272">
        <v>44934</v>
      </c>
      <c r="E27" s="196">
        <f t="shared" si="1"/>
        <v>44927.5</v>
      </c>
      <c r="F27" s="196">
        <v>44939</v>
      </c>
      <c r="G27" s="196">
        <v>44939</v>
      </c>
      <c r="H27" s="12" t="s">
        <v>196</v>
      </c>
      <c r="I27" s="377">
        <v>13122.07</v>
      </c>
      <c r="J27" s="17">
        <f t="shared" si="4"/>
        <v>12</v>
      </c>
      <c r="K27" s="283">
        <f t="shared" si="2"/>
        <v>2.8166742888402737E-3</v>
      </c>
      <c r="L27" s="22">
        <f t="shared" si="3"/>
        <v>3.3800091466083287E-2</v>
      </c>
    </row>
    <row r="28" spans="1:12">
      <c r="A28" s="16">
        <f t="shared" si="0"/>
        <v>21</v>
      </c>
      <c r="B28" s="12" t="s">
        <v>178</v>
      </c>
      <c r="C28" s="272">
        <v>44921</v>
      </c>
      <c r="D28" s="272">
        <v>44934</v>
      </c>
      <c r="E28" s="196">
        <f t="shared" si="1"/>
        <v>44927.5</v>
      </c>
      <c r="F28" s="196">
        <v>44939</v>
      </c>
      <c r="G28" s="196">
        <v>44939</v>
      </c>
      <c r="H28" s="12" t="s">
        <v>197</v>
      </c>
      <c r="I28" s="377">
        <v>165750</v>
      </c>
      <c r="J28" s="17">
        <f t="shared" si="4"/>
        <v>12</v>
      </c>
      <c r="K28" s="283">
        <f t="shared" si="2"/>
        <v>3.5578514927543853E-2</v>
      </c>
      <c r="L28" s="22">
        <f t="shared" si="3"/>
        <v>0.42694217913052623</v>
      </c>
    </row>
    <row r="29" spans="1:12">
      <c r="A29" s="16">
        <f t="shared" si="0"/>
        <v>22</v>
      </c>
      <c r="B29" s="12" t="s">
        <v>178</v>
      </c>
      <c r="C29" s="272">
        <v>44921</v>
      </c>
      <c r="D29" s="272">
        <v>44934</v>
      </c>
      <c r="E29" s="196">
        <f t="shared" si="1"/>
        <v>44927.5</v>
      </c>
      <c r="F29" s="196">
        <v>44939</v>
      </c>
      <c r="G29" s="196">
        <v>44957</v>
      </c>
      <c r="H29" s="12" t="s">
        <v>198</v>
      </c>
      <c r="I29" s="377">
        <v>171.14</v>
      </c>
      <c r="J29" s="17">
        <f t="shared" si="4"/>
        <v>30</v>
      </c>
      <c r="K29" s="283">
        <f t="shared" si="2"/>
        <v>3.6735487449169563E-5</v>
      </c>
      <c r="L29" s="22">
        <f t="shared" si="3"/>
        <v>1.1020646234750869E-3</v>
      </c>
    </row>
    <row r="30" spans="1:12">
      <c r="A30" s="16">
        <f t="shared" si="0"/>
        <v>23</v>
      </c>
      <c r="B30" s="12" t="s">
        <v>178</v>
      </c>
      <c r="C30" s="272">
        <v>44921</v>
      </c>
      <c r="D30" s="272">
        <v>44934</v>
      </c>
      <c r="E30" s="196">
        <f t="shared" si="1"/>
        <v>44927.5</v>
      </c>
      <c r="F30" s="196">
        <v>44939</v>
      </c>
      <c r="G30" s="196">
        <v>44979</v>
      </c>
      <c r="H30" s="12" t="s">
        <v>199</v>
      </c>
      <c r="I30" s="377">
        <v>1153.6099999999994</v>
      </c>
      <c r="J30" s="17">
        <f t="shared" si="4"/>
        <v>52</v>
      </c>
      <c r="K30" s="283">
        <f t="shared" si="2"/>
        <v>2.476243173789674E-4</v>
      </c>
      <c r="L30" s="22">
        <f t="shared" si="3"/>
        <v>1.2876464503706305E-2</v>
      </c>
    </row>
    <row r="31" spans="1:12">
      <c r="A31" s="16">
        <f t="shared" si="0"/>
        <v>24</v>
      </c>
      <c r="B31" s="12" t="s">
        <v>178</v>
      </c>
      <c r="C31" s="272">
        <v>44921</v>
      </c>
      <c r="D31" s="272">
        <v>44934</v>
      </c>
      <c r="E31" s="196">
        <f t="shared" si="1"/>
        <v>44927.5</v>
      </c>
      <c r="F31" s="196">
        <v>44939</v>
      </c>
      <c r="G31" s="196">
        <v>44939</v>
      </c>
      <c r="H31" s="12" t="s">
        <v>200</v>
      </c>
      <c r="I31" s="377">
        <v>11060.589999999995</v>
      </c>
      <c r="J31" s="17">
        <f t="shared" si="4"/>
        <v>12</v>
      </c>
      <c r="K31" s="283">
        <f t="shared" si="2"/>
        <v>2.3741741563948239E-3</v>
      </c>
      <c r="L31" s="22">
        <f t="shared" si="3"/>
        <v>2.8490089876737887E-2</v>
      </c>
    </row>
    <row r="32" spans="1:12">
      <c r="A32" s="16">
        <f t="shared" si="0"/>
        <v>25</v>
      </c>
      <c r="B32" s="12" t="s">
        <v>178</v>
      </c>
      <c r="C32" s="272">
        <v>44921</v>
      </c>
      <c r="D32" s="272">
        <v>44934</v>
      </c>
      <c r="E32" s="196">
        <f t="shared" si="1"/>
        <v>44927.5</v>
      </c>
      <c r="F32" s="196">
        <v>44939</v>
      </c>
      <c r="G32" s="196">
        <v>44939</v>
      </c>
      <c r="H32" s="12" t="s">
        <v>201</v>
      </c>
      <c r="I32" s="377">
        <v>221.18</v>
      </c>
      <c r="J32" s="17">
        <f t="shared" si="4"/>
        <v>12</v>
      </c>
      <c r="K32" s="283">
        <f t="shared" si="2"/>
        <v>4.7476657204670585E-5</v>
      </c>
      <c r="L32" s="22">
        <f t="shared" si="3"/>
        <v>5.6971988645604702E-4</v>
      </c>
    </row>
    <row r="33" spans="1:12">
      <c r="A33" s="16">
        <f t="shared" si="0"/>
        <v>26</v>
      </c>
      <c r="B33" s="12" t="s">
        <v>178</v>
      </c>
      <c r="C33" s="272">
        <v>44921</v>
      </c>
      <c r="D33" s="272">
        <v>44934</v>
      </c>
      <c r="E33" s="196">
        <f t="shared" si="1"/>
        <v>44927.5</v>
      </c>
      <c r="F33" s="196">
        <v>44939</v>
      </c>
      <c r="G33" s="196">
        <v>44945</v>
      </c>
      <c r="H33" s="12" t="s">
        <v>202</v>
      </c>
      <c r="I33" s="377">
        <v>2251.23</v>
      </c>
      <c r="J33" s="17">
        <f t="shared" si="4"/>
        <v>18</v>
      </c>
      <c r="K33" s="283">
        <f t="shared" si="2"/>
        <v>4.8323028754349652E-4</v>
      </c>
      <c r="L33" s="22">
        <f t="shared" si="3"/>
        <v>8.6981451757829377E-3</v>
      </c>
    </row>
    <row r="34" spans="1:12">
      <c r="A34" s="16">
        <f t="shared" si="0"/>
        <v>27</v>
      </c>
      <c r="B34" s="12" t="s">
        <v>178</v>
      </c>
      <c r="C34" s="272">
        <v>44921</v>
      </c>
      <c r="D34" s="272">
        <v>44934</v>
      </c>
      <c r="E34" s="196">
        <f t="shared" si="1"/>
        <v>44927.5</v>
      </c>
      <c r="F34" s="196">
        <v>44939</v>
      </c>
      <c r="G34" s="196">
        <v>44945</v>
      </c>
      <c r="H34" s="12" t="s">
        <v>203</v>
      </c>
      <c r="I34" s="377">
        <v>411.26999999999992</v>
      </c>
      <c r="J34" s="17">
        <f t="shared" si="4"/>
        <v>18</v>
      </c>
      <c r="K34" s="283">
        <f t="shared" si="2"/>
        <v>8.8279793871800654E-5</v>
      </c>
      <c r="L34" s="22">
        <f t="shared" si="3"/>
        <v>1.5890362896924118E-3</v>
      </c>
    </row>
    <row r="35" spans="1:12">
      <c r="A35" s="16">
        <f t="shared" si="0"/>
        <v>28</v>
      </c>
      <c r="B35" s="12" t="s">
        <v>178</v>
      </c>
      <c r="C35" s="272">
        <v>44921</v>
      </c>
      <c r="D35" s="272">
        <v>44934</v>
      </c>
      <c r="E35" s="196">
        <f t="shared" si="1"/>
        <v>44927.5</v>
      </c>
      <c r="F35" s="196">
        <v>44939</v>
      </c>
      <c r="G35" s="196">
        <v>44945</v>
      </c>
      <c r="H35" s="12" t="s">
        <v>204</v>
      </c>
      <c r="I35" s="377">
        <v>356.22000000000008</v>
      </c>
      <c r="J35" s="17">
        <f t="shared" si="4"/>
        <v>18</v>
      </c>
      <c r="K35" s="283">
        <f t="shared" si="2"/>
        <v>7.6463219230706942E-5</v>
      </c>
      <c r="L35" s="22">
        <f t="shared" si="3"/>
        <v>1.376337946152725E-3</v>
      </c>
    </row>
    <row r="36" spans="1:12">
      <c r="A36" s="16">
        <f t="shared" si="0"/>
        <v>29</v>
      </c>
      <c r="B36" s="12" t="s">
        <v>178</v>
      </c>
      <c r="C36" s="272">
        <v>44921</v>
      </c>
      <c r="D36" s="272">
        <v>44934</v>
      </c>
      <c r="E36" s="196">
        <f t="shared" si="1"/>
        <v>44927.5</v>
      </c>
      <c r="F36" s="196">
        <v>44939</v>
      </c>
      <c r="G36" s="196">
        <v>44945</v>
      </c>
      <c r="H36" s="12" t="s">
        <v>205</v>
      </c>
      <c r="I36" s="377">
        <v>121.84999999999995</v>
      </c>
      <c r="J36" s="17">
        <f t="shared" si="4"/>
        <v>18</v>
      </c>
      <c r="K36" s="283">
        <f t="shared" si="2"/>
        <v>2.6155306448996783E-5</v>
      </c>
      <c r="L36" s="22">
        <f t="shared" si="3"/>
        <v>4.7079551608194208E-4</v>
      </c>
    </row>
    <row r="37" spans="1:12">
      <c r="A37" s="16">
        <f t="shared" si="0"/>
        <v>30</v>
      </c>
      <c r="B37" s="12" t="s">
        <v>178</v>
      </c>
      <c r="C37" s="272">
        <v>44921</v>
      </c>
      <c r="D37" s="272">
        <v>44934</v>
      </c>
      <c r="E37" s="196">
        <f t="shared" si="1"/>
        <v>44927.5</v>
      </c>
      <c r="F37" s="196">
        <v>44939</v>
      </c>
      <c r="G37" s="196">
        <v>44939</v>
      </c>
      <c r="H37" s="12" t="s">
        <v>206</v>
      </c>
      <c r="I37" s="377">
        <v>776.21</v>
      </c>
      <c r="J37" s="17">
        <f t="shared" si="4"/>
        <v>12</v>
      </c>
      <c r="K37" s="283">
        <f t="shared" si="2"/>
        <v>1.6661477569779074E-4</v>
      </c>
      <c r="L37" s="22">
        <f t="shared" si="3"/>
        <v>1.9993773083734887E-3</v>
      </c>
    </row>
    <row r="38" spans="1:12">
      <c r="A38" s="16">
        <f t="shared" si="0"/>
        <v>31</v>
      </c>
      <c r="B38" s="12" t="s">
        <v>178</v>
      </c>
      <c r="C38" s="272">
        <v>44921</v>
      </c>
      <c r="D38" s="272">
        <v>44934</v>
      </c>
      <c r="E38" s="196">
        <f t="shared" si="1"/>
        <v>44927.5</v>
      </c>
      <c r="F38" s="196">
        <v>44939</v>
      </c>
      <c r="G38" s="196">
        <v>44939</v>
      </c>
      <c r="H38" s="12" t="s">
        <v>207</v>
      </c>
      <c r="I38" s="377">
        <v>1409.31</v>
      </c>
      <c r="J38" s="17">
        <f t="shared" si="4"/>
        <v>12</v>
      </c>
      <c r="K38" s="283">
        <f t="shared" si="2"/>
        <v>3.0251075036221315E-4</v>
      </c>
      <c r="L38" s="22">
        <f t="shared" si="3"/>
        <v>3.630129004346558E-3</v>
      </c>
    </row>
    <row r="39" spans="1:12">
      <c r="A39" s="16">
        <f t="shared" si="0"/>
        <v>32</v>
      </c>
      <c r="B39" s="12" t="s">
        <v>178</v>
      </c>
      <c r="C39" s="272">
        <v>44921</v>
      </c>
      <c r="D39" s="272">
        <v>44934</v>
      </c>
      <c r="E39" s="196">
        <f t="shared" si="1"/>
        <v>44927.5</v>
      </c>
      <c r="F39" s="196">
        <v>44939</v>
      </c>
      <c r="G39" s="196">
        <v>44939</v>
      </c>
      <c r="H39" s="12" t="s">
        <v>208</v>
      </c>
      <c r="I39" s="377">
        <v>548.6</v>
      </c>
      <c r="J39" s="17">
        <f t="shared" si="4"/>
        <v>12</v>
      </c>
      <c r="K39" s="283">
        <f t="shared" si="2"/>
        <v>1.177579082307726E-4</v>
      </c>
      <c r="L39" s="22">
        <f t="shared" si="3"/>
        <v>1.4130948987692712E-3</v>
      </c>
    </row>
    <row r="40" spans="1:12">
      <c r="A40" s="16">
        <f t="shared" si="0"/>
        <v>33</v>
      </c>
      <c r="B40" s="12" t="s">
        <v>178</v>
      </c>
      <c r="C40" s="272">
        <v>44921</v>
      </c>
      <c r="D40" s="272">
        <v>44934</v>
      </c>
      <c r="E40" s="196">
        <f t="shared" si="1"/>
        <v>44927.5</v>
      </c>
      <c r="F40" s="196">
        <v>44939</v>
      </c>
      <c r="G40" s="196">
        <v>44939</v>
      </c>
      <c r="H40" s="12" t="s">
        <v>209</v>
      </c>
      <c r="I40" s="377">
        <v>4731.2200000000012</v>
      </c>
      <c r="J40" s="17">
        <f t="shared" si="4"/>
        <v>12</v>
      </c>
      <c r="K40" s="283">
        <f t="shared" si="2"/>
        <v>1.0155642919788481E-3</v>
      </c>
      <c r="L40" s="22">
        <f t="shared" si="3"/>
        <v>1.2186771503746176E-2</v>
      </c>
    </row>
    <row r="41" spans="1:12">
      <c r="A41" s="16">
        <f t="shared" si="0"/>
        <v>34</v>
      </c>
      <c r="B41" s="12" t="s">
        <v>178</v>
      </c>
      <c r="C41" s="272">
        <v>44921</v>
      </c>
      <c r="D41" s="272">
        <v>44934</v>
      </c>
      <c r="E41" s="196">
        <f t="shared" si="1"/>
        <v>44927.5</v>
      </c>
      <c r="F41" s="196">
        <v>44939</v>
      </c>
      <c r="G41" s="196">
        <v>44939</v>
      </c>
      <c r="H41" s="12" t="s">
        <v>210</v>
      </c>
      <c r="I41" s="377">
        <v>2949.2999999999988</v>
      </c>
      <c r="J41" s="17">
        <f t="shared" si="4"/>
        <v>12</v>
      </c>
      <c r="K41" s="283">
        <f t="shared" si="2"/>
        <v>6.330721814528208E-4</v>
      </c>
      <c r="L41" s="22">
        <f t="shared" si="3"/>
        <v>7.5968661774338496E-3</v>
      </c>
    </row>
    <row r="42" spans="1:12">
      <c r="A42" s="16">
        <f t="shared" si="0"/>
        <v>35</v>
      </c>
      <c r="B42" s="12" t="s">
        <v>178</v>
      </c>
      <c r="C42" s="272">
        <v>44921</v>
      </c>
      <c r="D42" s="272">
        <v>44934</v>
      </c>
      <c r="E42" s="196">
        <f t="shared" si="1"/>
        <v>44927.5</v>
      </c>
      <c r="F42" s="196">
        <v>44939</v>
      </c>
      <c r="G42" s="196">
        <v>44939</v>
      </c>
      <c r="H42" s="12" t="s">
        <v>211</v>
      </c>
      <c r="I42" s="377">
        <v>363.16</v>
      </c>
      <c r="J42" s="17">
        <f t="shared" si="4"/>
        <v>12</v>
      </c>
      <c r="K42" s="283">
        <f t="shared" si="2"/>
        <v>7.7952901846677688E-5</v>
      </c>
      <c r="L42" s="22">
        <f t="shared" si="3"/>
        <v>9.3543482216013225E-4</v>
      </c>
    </row>
    <row r="43" spans="1:12">
      <c r="A43" s="16">
        <f t="shared" si="0"/>
        <v>36</v>
      </c>
      <c r="B43" s="12" t="s">
        <v>178</v>
      </c>
      <c r="C43" s="272">
        <v>44921</v>
      </c>
      <c r="D43" s="272">
        <v>44934</v>
      </c>
      <c r="E43" s="196">
        <f t="shared" si="1"/>
        <v>44927.5</v>
      </c>
      <c r="F43" s="196">
        <v>44939</v>
      </c>
      <c r="G43" s="196">
        <v>44957</v>
      </c>
      <c r="H43" s="12" t="s">
        <v>212</v>
      </c>
      <c r="I43" s="377">
        <v>49</v>
      </c>
      <c r="J43" s="17">
        <f t="shared" si="4"/>
        <v>30</v>
      </c>
      <c r="K43" s="283">
        <f t="shared" si="2"/>
        <v>1.0517932014779179E-5</v>
      </c>
      <c r="L43" s="22">
        <f t="shared" si="3"/>
        <v>3.1553796044337534E-4</v>
      </c>
    </row>
    <row r="44" spans="1:12">
      <c r="A44" s="16">
        <f t="shared" si="0"/>
        <v>37</v>
      </c>
      <c r="B44" s="12" t="s">
        <v>178</v>
      </c>
      <c r="C44" s="272">
        <v>44921</v>
      </c>
      <c r="D44" s="272">
        <v>44934</v>
      </c>
      <c r="E44" s="196">
        <f t="shared" si="1"/>
        <v>44927.5</v>
      </c>
      <c r="F44" s="196">
        <v>44939</v>
      </c>
      <c r="G44" s="196">
        <v>44938</v>
      </c>
      <c r="H44" s="12" t="s">
        <v>213</v>
      </c>
      <c r="I44" s="377">
        <v>23.54</v>
      </c>
      <c r="J44" s="17">
        <f t="shared" si="4"/>
        <v>11</v>
      </c>
      <c r="K44" s="283">
        <f t="shared" si="2"/>
        <v>5.0529004005694256E-6</v>
      </c>
      <c r="L44" s="22">
        <f t="shared" si="3"/>
        <v>5.5581904406263681E-5</v>
      </c>
    </row>
    <row r="45" spans="1:12">
      <c r="A45" s="16">
        <f t="shared" si="0"/>
        <v>38</v>
      </c>
      <c r="B45" s="12" t="s">
        <v>178</v>
      </c>
      <c r="C45" s="272">
        <v>44921</v>
      </c>
      <c r="D45" s="272">
        <v>44934</v>
      </c>
      <c r="E45" s="196">
        <f t="shared" si="1"/>
        <v>44927.5</v>
      </c>
      <c r="F45" s="196">
        <v>44939</v>
      </c>
      <c r="G45" s="196">
        <v>44938</v>
      </c>
      <c r="H45" s="12" t="s">
        <v>213</v>
      </c>
      <c r="I45" s="377">
        <v>67.2</v>
      </c>
      <c r="J45" s="17">
        <f t="shared" si="4"/>
        <v>11</v>
      </c>
      <c r="K45" s="283">
        <f t="shared" si="2"/>
        <v>1.4424592477411446E-5</v>
      </c>
      <c r="L45" s="22">
        <f t="shared" si="3"/>
        <v>1.586705172515259E-4</v>
      </c>
    </row>
    <row r="46" spans="1:12">
      <c r="A46" s="16">
        <f t="shared" si="0"/>
        <v>39</v>
      </c>
      <c r="B46" s="12" t="s">
        <v>178</v>
      </c>
      <c r="C46" s="272">
        <v>44921</v>
      </c>
      <c r="D46" s="272">
        <v>44934</v>
      </c>
      <c r="E46" s="196">
        <f t="shared" si="1"/>
        <v>44927.5</v>
      </c>
      <c r="F46" s="196">
        <v>44939</v>
      </c>
      <c r="G46" s="196">
        <v>44938</v>
      </c>
      <c r="H46" s="12" t="s">
        <v>213</v>
      </c>
      <c r="I46" s="377">
        <v>269.08999999999997</v>
      </c>
      <c r="J46" s="17">
        <f t="shared" si="4"/>
        <v>11</v>
      </c>
      <c r="K46" s="283">
        <f t="shared" si="2"/>
        <v>5.7760618895039366E-5</v>
      </c>
      <c r="L46" s="22">
        <f t="shared" si="3"/>
        <v>6.3536680784543307E-4</v>
      </c>
    </row>
    <row r="47" spans="1:12">
      <c r="A47" s="16">
        <f t="shared" si="0"/>
        <v>40</v>
      </c>
      <c r="B47" s="12" t="s">
        <v>178</v>
      </c>
      <c r="C47" s="272">
        <v>44921</v>
      </c>
      <c r="D47" s="272">
        <v>44934</v>
      </c>
      <c r="E47" s="196">
        <f t="shared" si="1"/>
        <v>44927.5</v>
      </c>
      <c r="F47" s="196">
        <v>44939</v>
      </c>
      <c r="G47" s="196">
        <v>44938</v>
      </c>
      <c r="H47" s="12" t="s">
        <v>213</v>
      </c>
      <c r="I47" s="377">
        <v>276.92</v>
      </c>
      <c r="J47" s="17">
        <f t="shared" si="4"/>
        <v>11</v>
      </c>
      <c r="K47" s="283">
        <f t="shared" si="2"/>
        <v>5.944134150066633E-5</v>
      </c>
      <c r="L47" s="22">
        <f t="shared" si="3"/>
        <v>6.5385475650732959E-4</v>
      </c>
    </row>
    <row r="48" spans="1:12">
      <c r="A48" s="16">
        <f t="shared" si="0"/>
        <v>41</v>
      </c>
      <c r="B48" s="12" t="s">
        <v>178</v>
      </c>
      <c r="C48" s="272">
        <v>44921</v>
      </c>
      <c r="D48" s="272">
        <v>44934</v>
      </c>
      <c r="E48" s="196">
        <f t="shared" si="1"/>
        <v>44927.5</v>
      </c>
      <c r="F48" s="196">
        <v>44939</v>
      </c>
      <c r="G48" s="196">
        <v>44938</v>
      </c>
      <c r="H48" s="12" t="s">
        <v>213</v>
      </c>
      <c r="I48" s="377">
        <v>329.54</v>
      </c>
      <c r="J48" s="17">
        <f t="shared" si="4"/>
        <v>11</v>
      </c>
      <c r="K48" s="283">
        <f t="shared" si="2"/>
        <v>7.0736312574496541E-5</v>
      </c>
      <c r="L48" s="22">
        <f t="shared" si="3"/>
        <v>7.7809943831946198E-4</v>
      </c>
    </row>
    <row r="49" spans="1:12">
      <c r="A49" s="16">
        <f t="shared" si="0"/>
        <v>42</v>
      </c>
      <c r="B49" s="12" t="s">
        <v>178</v>
      </c>
      <c r="C49" s="272">
        <v>44921</v>
      </c>
      <c r="D49" s="272">
        <v>44934</v>
      </c>
      <c r="E49" s="196">
        <f t="shared" si="1"/>
        <v>44927.5</v>
      </c>
      <c r="F49" s="196">
        <v>44939</v>
      </c>
      <c r="G49" s="196">
        <v>44938</v>
      </c>
      <c r="H49" s="12" t="s">
        <v>213</v>
      </c>
      <c r="I49" s="377">
        <v>371.61</v>
      </c>
      <c r="J49" s="17">
        <f t="shared" si="4"/>
        <v>11</v>
      </c>
      <c r="K49" s="283">
        <f t="shared" si="2"/>
        <v>7.976670849004267E-5</v>
      </c>
      <c r="L49" s="22">
        <f t="shared" si="3"/>
        <v>8.7743379339046937E-4</v>
      </c>
    </row>
    <row r="50" spans="1:12">
      <c r="A50" s="16">
        <f t="shared" si="0"/>
        <v>43</v>
      </c>
      <c r="B50" s="12" t="s">
        <v>178</v>
      </c>
      <c r="C50" s="272">
        <v>44921</v>
      </c>
      <c r="D50" s="272">
        <v>44934</v>
      </c>
      <c r="E50" s="196">
        <f t="shared" si="1"/>
        <v>44927.5</v>
      </c>
      <c r="F50" s="196">
        <v>44939</v>
      </c>
      <c r="G50" s="196">
        <v>44938</v>
      </c>
      <c r="H50" s="12" t="s">
        <v>214</v>
      </c>
      <c r="I50" s="377">
        <v>442.43</v>
      </c>
      <c r="J50" s="17">
        <f t="shared" si="4"/>
        <v>11</v>
      </c>
      <c r="K50" s="283">
        <f t="shared" si="2"/>
        <v>9.4968340026505138E-5</v>
      </c>
      <c r="L50" s="22">
        <f t="shared" si="3"/>
        <v>1.0446517402915565E-3</v>
      </c>
    </row>
    <row r="51" spans="1:12">
      <c r="A51" s="16">
        <f t="shared" si="0"/>
        <v>44</v>
      </c>
      <c r="B51" s="12" t="s">
        <v>178</v>
      </c>
      <c r="C51" s="272">
        <v>44935</v>
      </c>
      <c r="D51" s="272">
        <v>44948</v>
      </c>
      <c r="E51" s="196">
        <f t="shared" si="1"/>
        <v>44941.5</v>
      </c>
      <c r="F51" s="196">
        <v>44953</v>
      </c>
      <c r="G51" s="196">
        <v>44953</v>
      </c>
      <c r="H51" s="12" t="s">
        <v>179</v>
      </c>
      <c r="I51" s="377">
        <v>332.61999999999995</v>
      </c>
      <c r="J51" s="17">
        <f t="shared" si="4"/>
        <v>12</v>
      </c>
      <c r="K51" s="283">
        <f t="shared" si="2"/>
        <v>7.1397439729711215E-5</v>
      </c>
      <c r="L51" s="22">
        <f t="shared" si="3"/>
        <v>8.5676927675653464E-4</v>
      </c>
    </row>
    <row r="52" spans="1:12">
      <c r="A52" s="16">
        <f t="shared" si="0"/>
        <v>45</v>
      </c>
      <c r="B52" s="12" t="s">
        <v>178</v>
      </c>
      <c r="C52" s="272">
        <v>44935</v>
      </c>
      <c r="D52" s="272">
        <v>44948</v>
      </c>
      <c r="E52" s="196">
        <f t="shared" si="1"/>
        <v>44941.5</v>
      </c>
      <c r="F52" s="196">
        <v>44953</v>
      </c>
      <c r="G52" s="196">
        <v>44953</v>
      </c>
      <c r="H52" s="12" t="s">
        <v>180</v>
      </c>
      <c r="I52" s="377">
        <v>10866.01</v>
      </c>
      <c r="J52" s="17">
        <f t="shared" si="4"/>
        <v>12</v>
      </c>
      <c r="K52" s="283">
        <f t="shared" si="2"/>
        <v>2.3324072337124633E-3</v>
      </c>
      <c r="L52" s="22">
        <f t="shared" si="3"/>
        <v>2.798888680454956E-2</v>
      </c>
    </row>
    <row r="53" spans="1:12">
      <c r="A53" s="16">
        <f t="shared" si="0"/>
        <v>46</v>
      </c>
      <c r="B53" s="12" t="s">
        <v>178</v>
      </c>
      <c r="C53" s="272">
        <v>44935</v>
      </c>
      <c r="D53" s="272">
        <v>44948</v>
      </c>
      <c r="E53" s="196">
        <f t="shared" si="1"/>
        <v>44941.5</v>
      </c>
      <c r="F53" s="196">
        <v>44953</v>
      </c>
      <c r="G53" s="196">
        <v>44953</v>
      </c>
      <c r="H53" s="12" t="s">
        <v>181</v>
      </c>
      <c r="I53" s="377">
        <v>416.91</v>
      </c>
      <c r="J53" s="17">
        <f t="shared" si="4"/>
        <v>12</v>
      </c>
      <c r="K53" s="283">
        <f t="shared" si="2"/>
        <v>8.9490429311869134E-5</v>
      </c>
      <c r="L53" s="22">
        <f t="shared" si="3"/>
        <v>1.0738851517424295E-3</v>
      </c>
    </row>
    <row r="54" spans="1:12">
      <c r="A54" s="16">
        <f t="shared" si="0"/>
        <v>47</v>
      </c>
      <c r="B54" s="12" t="s">
        <v>178</v>
      </c>
      <c r="C54" s="272">
        <v>44935</v>
      </c>
      <c r="D54" s="272">
        <v>44948</v>
      </c>
      <c r="E54" s="196">
        <f t="shared" si="1"/>
        <v>44941.5</v>
      </c>
      <c r="F54" s="196">
        <v>44953</v>
      </c>
      <c r="G54" s="196">
        <v>44953</v>
      </c>
      <c r="H54" s="12" t="s">
        <v>182</v>
      </c>
      <c r="I54" s="377">
        <v>33276.259999999995</v>
      </c>
      <c r="J54" s="17">
        <f t="shared" si="4"/>
        <v>12</v>
      </c>
      <c r="K54" s="283">
        <f t="shared" si="2"/>
        <v>7.1428049058390964E-3</v>
      </c>
      <c r="L54" s="22">
        <f t="shared" si="3"/>
        <v>8.5713658870069154E-2</v>
      </c>
    </row>
    <row r="55" spans="1:12">
      <c r="A55" s="16">
        <f t="shared" si="0"/>
        <v>48</v>
      </c>
      <c r="B55" s="12" t="s">
        <v>178</v>
      </c>
      <c r="C55" s="272">
        <v>44935</v>
      </c>
      <c r="D55" s="272">
        <v>44948</v>
      </c>
      <c r="E55" s="196">
        <f t="shared" si="1"/>
        <v>44941.5</v>
      </c>
      <c r="F55" s="196">
        <v>44953</v>
      </c>
      <c r="G55" s="196">
        <v>44953</v>
      </c>
      <c r="H55" s="12" t="s">
        <v>183</v>
      </c>
      <c r="I55" s="377">
        <v>55154.780000000013</v>
      </c>
      <c r="J55" s="17">
        <f t="shared" si="4"/>
        <v>12</v>
      </c>
      <c r="K55" s="283">
        <f t="shared" si="2"/>
        <v>1.1839065843471479E-2</v>
      </c>
      <c r="L55" s="22">
        <f t="shared" si="3"/>
        <v>0.14206879012165774</v>
      </c>
    </row>
    <row r="56" spans="1:12">
      <c r="A56" s="16">
        <f t="shared" si="0"/>
        <v>49</v>
      </c>
      <c r="B56" s="12" t="s">
        <v>178</v>
      </c>
      <c r="C56" s="272">
        <v>44935</v>
      </c>
      <c r="D56" s="272">
        <v>44948</v>
      </c>
      <c r="E56" s="196">
        <f t="shared" si="1"/>
        <v>44941.5</v>
      </c>
      <c r="F56" s="196">
        <v>44953</v>
      </c>
      <c r="G56" s="196">
        <v>44953</v>
      </c>
      <c r="H56" s="12" t="s">
        <v>184</v>
      </c>
      <c r="I56" s="377">
        <v>3451.1900000000005</v>
      </c>
      <c r="J56" s="17">
        <f t="shared" si="4"/>
        <v>12</v>
      </c>
      <c r="K56" s="283">
        <f t="shared" si="2"/>
        <v>7.4080371000175016E-4</v>
      </c>
      <c r="L56" s="22">
        <f t="shared" si="3"/>
        <v>8.8896445200210023E-3</v>
      </c>
    </row>
    <row r="57" spans="1:12">
      <c r="A57" s="16">
        <f t="shared" si="0"/>
        <v>50</v>
      </c>
      <c r="B57" s="12" t="s">
        <v>178</v>
      </c>
      <c r="C57" s="272">
        <v>44935</v>
      </c>
      <c r="D57" s="272">
        <v>44948</v>
      </c>
      <c r="E57" s="196">
        <f t="shared" si="1"/>
        <v>44941.5</v>
      </c>
      <c r="F57" s="196">
        <v>44953</v>
      </c>
      <c r="G57" s="196">
        <v>44953</v>
      </c>
      <c r="H57" s="12" t="s">
        <v>184</v>
      </c>
      <c r="I57" s="377">
        <v>7566.97</v>
      </c>
      <c r="J57" s="17">
        <f t="shared" si="4"/>
        <v>12</v>
      </c>
      <c r="K57" s="283">
        <f t="shared" si="2"/>
        <v>1.6242627758749715E-3</v>
      </c>
      <c r="L57" s="22">
        <f t="shared" si="3"/>
        <v>1.9491153310499658E-2</v>
      </c>
    </row>
    <row r="58" spans="1:12">
      <c r="A58" s="16">
        <f t="shared" si="0"/>
        <v>51</v>
      </c>
      <c r="B58" s="12" t="s">
        <v>178</v>
      </c>
      <c r="C58" s="272">
        <v>44935</v>
      </c>
      <c r="D58" s="272">
        <v>44948</v>
      </c>
      <c r="E58" s="196">
        <f t="shared" si="1"/>
        <v>44941.5</v>
      </c>
      <c r="F58" s="196">
        <v>44953</v>
      </c>
      <c r="G58" s="196">
        <v>44953</v>
      </c>
      <c r="H58" s="12" t="s">
        <v>185</v>
      </c>
      <c r="I58" s="377">
        <v>96.59</v>
      </c>
      <c r="J58" s="17">
        <f t="shared" si="4"/>
        <v>12</v>
      </c>
      <c r="K58" s="283">
        <f t="shared" si="2"/>
        <v>2.0733205169541244E-5</v>
      </c>
      <c r="L58" s="22">
        <f t="shared" si="3"/>
        <v>2.4879846203449492E-4</v>
      </c>
    </row>
    <row r="59" spans="1:12">
      <c r="A59" s="16">
        <f t="shared" si="0"/>
        <v>52</v>
      </c>
      <c r="B59" s="12" t="s">
        <v>178</v>
      </c>
      <c r="C59" s="272">
        <v>44935</v>
      </c>
      <c r="D59" s="272">
        <v>44948</v>
      </c>
      <c r="E59" s="196">
        <f t="shared" si="1"/>
        <v>44941.5</v>
      </c>
      <c r="F59" s="196">
        <v>44953</v>
      </c>
      <c r="G59" s="196">
        <v>44953</v>
      </c>
      <c r="H59" s="12" t="s">
        <v>186</v>
      </c>
      <c r="I59" s="377">
        <v>13381.679999999998</v>
      </c>
      <c r="J59" s="17">
        <f t="shared" si="4"/>
        <v>12</v>
      </c>
      <c r="K59" s="283">
        <f t="shared" si="2"/>
        <v>2.8724000098679639E-3</v>
      </c>
      <c r="L59" s="22">
        <f t="shared" si="3"/>
        <v>3.4468800118415563E-2</v>
      </c>
    </row>
    <row r="60" spans="1:12">
      <c r="A60" s="16">
        <f t="shared" si="0"/>
        <v>53</v>
      </c>
      <c r="B60" s="12" t="s">
        <v>178</v>
      </c>
      <c r="C60" s="272">
        <v>44935</v>
      </c>
      <c r="D60" s="272">
        <v>44948</v>
      </c>
      <c r="E60" s="196">
        <f t="shared" si="1"/>
        <v>44941.5</v>
      </c>
      <c r="F60" s="196">
        <v>44953</v>
      </c>
      <c r="G60" s="196">
        <v>44956</v>
      </c>
      <c r="H60" s="12" t="s">
        <v>187</v>
      </c>
      <c r="I60" s="377">
        <v>69.330000000000013</v>
      </c>
      <c r="J60" s="17">
        <f t="shared" si="4"/>
        <v>15</v>
      </c>
      <c r="K60" s="283">
        <f t="shared" si="2"/>
        <v>1.4881800542543685E-5</v>
      </c>
      <c r="L60" s="22">
        <f t="shared" si="3"/>
        <v>2.2322700813815527E-4</v>
      </c>
    </row>
    <row r="61" spans="1:12">
      <c r="A61" s="16">
        <f t="shared" si="0"/>
        <v>54</v>
      </c>
      <c r="B61" s="12" t="s">
        <v>178</v>
      </c>
      <c r="C61" s="272">
        <v>44935</v>
      </c>
      <c r="D61" s="272">
        <v>44948</v>
      </c>
      <c r="E61" s="196">
        <f t="shared" si="1"/>
        <v>44941.5</v>
      </c>
      <c r="F61" s="196">
        <v>44953</v>
      </c>
      <c r="G61" s="196">
        <v>44956</v>
      </c>
      <c r="H61" s="12" t="s">
        <v>189</v>
      </c>
      <c r="I61" s="377">
        <v>695.8100000000004</v>
      </c>
      <c r="J61" s="17">
        <f t="shared" si="4"/>
        <v>15</v>
      </c>
      <c r="K61" s="283">
        <f t="shared" si="2"/>
        <v>1.4935678112660213E-4</v>
      </c>
      <c r="L61" s="22">
        <f t="shared" si="3"/>
        <v>2.2403517168990321E-3</v>
      </c>
    </row>
    <row r="62" spans="1:12">
      <c r="A62" s="16">
        <f t="shared" si="0"/>
        <v>55</v>
      </c>
      <c r="B62" s="12" t="s">
        <v>178</v>
      </c>
      <c r="C62" s="272">
        <v>44935</v>
      </c>
      <c r="D62" s="272">
        <v>44948</v>
      </c>
      <c r="E62" s="196">
        <f t="shared" si="1"/>
        <v>44941.5</v>
      </c>
      <c r="F62" s="196">
        <v>44953</v>
      </c>
      <c r="G62" s="196">
        <v>44945</v>
      </c>
      <c r="H62" s="12" t="s">
        <v>190</v>
      </c>
      <c r="I62" s="377">
        <v>27.88000000000001</v>
      </c>
      <c r="J62" s="17">
        <f t="shared" si="4"/>
        <v>4</v>
      </c>
      <c r="K62" s="283">
        <f t="shared" si="2"/>
        <v>5.9844886647355833E-6</v>
      </c>
      <c r="L62" s="22">
        <f t="shared" si="3"/>
        <v>2.3937954658942333E-5</v>
      </c>
    </row>
    <row r="63" spans="1:12">
      <c r="A63" s="16">
        <f t="shared" si="0"/>
        <v>56</v>
      </c>
      <c r="B63" s="12" t="s">
        <v>178</v>
      </c>
      <c r="C63" s="272">
        <v>44935</v>
      </c>
      <c r="D63" s="272">
        <v>44948</v>
      </c>
      <c r="E63" s="196">
        <f t="shared" si="1"/>
        <v>44941.5</v>
      </c>
      <c r="F63" s="196">
        <v>44953</v>
      </c>
      <c r="G63" s="196">
        <v>44956</v>
      </c>
      <c r="H63" s="12" t="s">
        <v>191</v>
      </c>
      <c r="I63" s="377">
        <v>1843.97</v>
      </c>
      <c r="J63" s="17">
        <f t="shared" si="4"/>
        <v>15</v>
      </c>
      <c r="K63" s="283">
        <f t="shared" si="2"/>
        <v>3.9581124688351757E-4</v>
      </c>
      <c r="L63" s="22">
        <f t="shared" si="3"/>
        <v>5.9371687032527638E-3</v>
      </c>
    </row>
    <row r="64" spans="1:12">
      <c r="A64" s="16">
        <f t="shared" si="0"/>
        <v>57</v>
      </c>
      <c r="B64" s="12" t="s">
        <v>178</v>
      </c>
      <c r="C64" s="272">
        <v>44935</v>
      </c>
      <c r="D64" s="272">
        <v>44948</v>
      </c>
      <c r="E64" s="196">
        <f t="shared" si="1"/>
        <v>44941.5</v>
      </c>
      <c r="F64" s="196">
        <v>44953</v>
      </c>
      <c r="G64" s="196">
        <v>44953</v>
      </c>
      <c r="H64" s="12" t="s">
        <v>192</v>
      </c>
      <c r="I64" s="377">
        <v>576.94000000000005</v>
      </c>
      <c r="J64" s="17">
        <f t="shared" si="4"/>
        <v>12</v>
      </c>
      <c r="K64" s="283">
        <f t="shared" si="2"/>
        <v>1.2384113666544285E-4</v>
      </c>
      <c r="L64" s="22">
        <f t="shared" si="3"/>
        <v>1.4860936399853143E-3</v>
      </c>
    </row>
    <row r="65" spans="1:12">
      <c r="A65" s="16">
        <f t="shared" si="0"/>
        <v>58</v>
      </c>
      <c r="B65" s="12" t="s">
        <v>178</v>
      </c>
      <c r="C65" s="272">
        <v>44935</v>
      </c>
      <c r="D65" s="272">
        <v>44948</v>
      </c>
      <c r="E65" s="196">
        <f t="shared" si="1"/>
        <v>44941.5</v>
      </c>
      <c r="F65" s="196">
        <v>44953</v>
      </c>
      <c r="G65" s="196">
        <v>44953</v>
      </c>
      <c r="H65" s="12" t="s">
        <v>193</v>
      </c>
      <c r="I65" s="377">
        <v>2063.4300000000017</v>
      </c>
      <c r="J65" s="17">
        <f t="shared" si="4"/>
        <v>12</v>
      </c>
      <c r="K65" s="283">
        <f t="shared" si="2"/>
        <v>4.4291870320930241E-4</v>
      </c>
      <c r="L65" s="22">
        <f t="shared" si="3"/>
        <v>5.3150244385116287E-3</v>
      </c>
    </row>
    <row r="66" spans="1:12">
      <c r="A66" s="16">
        <f t="shared" si="0"/>
        <v>59</v>
      </c>
      <c r="B66" s="12" t="s">
        <v>178</v>
      </c>
      <c r="C66" s="272">
        <v>44935</v>
      </c>
      <c r="D66" s="272">
        <v>44948</v>
      </c>
      <c r="E66" s="196">
        <f t="shared" si="1"/>
        <v>44941.5</v>
      </c>
      <c r="F66" s="196">
        <v>44953</v>
      </c>
      <c r="G66" s="196">
        <v>44945</v>
      </c>
      <c r="H66" s="12" t="s">
        <v>194</v>
      </c>
      <c r="I66" s="377">
        <v>39.910000000000004</v>
      </c>
      <c r="J66" s="17">
        <f t="shared" si="4"/>
        <v>4</v>
      </c>
      <c r="K66" s="283">
        <f t="shared" si="2"/>
        <v>8.5667483002007569E-6</v>
      </c>
      <c r="L66" s="22">
        <f t="shared" si="3"/>
        <v>3.4266993200803028E-5</v>
      </c>
    </row>
    <row r="67" spans="1:12">
      <c r="A67" s="16">
        <f t="shared" si="0"/>
        <v>60</v>
      </c>
      <c r="B67" s="12" t="s">
        <v>178</v>
      </c>
      <c r="C67" s="272">
        <v>44935</v>
      </c>
      <c r="D67" s="272">
        <v>44948</v>
      </c>
      <c r="E67" s="196">
        <f t="shared" si="1"/>
        <v>44941.5</v>
      </c>
      <c r="F67" s="196">
        <v>44953</v>
      </c>
      <c r="G67" s="196">
        <v>44970</v>
      </c>
      <c r="H67" s="12" t="s">
        <v>195</v>
      </c>
      <c r="I67" s="377">
        <v>247.17</v>
      </c>
      <c r="J67" s="17">
        <f t="shared" si="4"/>
        <v>29</v>
      </c>
      <c r="K67" s="283">
        <f t="shared" si="2"/>
        <v>5.3055454205978966E-5</v>
      </c>
      <c r="L67" s="22">
        <f t="shared" si="3"/>
        <v>1.5386081719733901E-3</v>
      </c>
    </row>
    <row r="68" spans="1:12">
      <c r="A68" s="16">
        <f t="shared" si="0"/>
        <v>61</v>
      </c>
      <c r="B68" s="12" t="s">
        <v>178</v>
      </c>
      <c r="C68" s="272">
        <v>44935</v>
      </c>
      <c r="D68" s="272">
        <v>44948</v>
      </c>
      <c r="E68" s="196">
        <f t="shared" si="1"/>
        <v>44941.5</v>
      </c>
      <c r="F68" s="196">
        <v>44953</v>
      </c>
      <c r="G68" s="196">
        <v>44953</v>
      </c>
      <c r="H68" s="12" t="s">
        <v>196</v>
      </c>
      <c r="I68" s="377">
        <v>13065.740000000014</v>
      </c>
      <c r="J68" s="17">
        <f t="shared" si="4"/>
        <v>12</v>
      </c>
      <c r="K68" s="283">
        <f t="shared" si="2"/>
        <v>2.8045829600567562E-3</v>
      </c>
      <c r="L68" s="22">
        <f t="shared" si="3"/>
        <v>3.3654995520681075E-2</v>
      </c>
    </row>
    <row r="69" spans="1:12">
      <c r="A69" s="16">
        <f t="shared" si="0"/>
        <v>62</v>
      </c>
      <c r="B69" s="12" t="s">
        <v>178</v>
      </c>
      <c r="C69" s="272">
        <v>44935</v>
      </c>
      <c r="D69" s="272">
        <v>44948</v>
      </c>
      <c r="E69" s="196">
        <f t="shared" si="1"/>
        <v>44941.5</v>
      </c>
      <c r="F69" s="196">
        <v>44953</v>
      </c>
      <c r="G69" s="196">
        <v>44957</v>
      </c>
      <c r="H69" s="12" t="s">
        <v>198</v>
      </c>
      <c r="I69" s="377">
        <v>171.14</v>
      </c>
      <c r="J69" s="17">
        <f t="shared" si="4"/>
        <v>16</v>
      </c>
      <c r="K69" s="283">
        <f t="shared" si="2"/>
        <v>3.6735487449169563E-5</v>
      </c>
      <c r="L69" s="22">
        <f t="shared" si="3"/>
        <v>5.8776779918671301E-4</v>
      </c>
    </row>
    <row r="70" spans="1:12">
      <c r="A70" s="16">
        <f t="shared" si="0"/>
        <v>63</v>
      </c>
      <c r="B70" s="12" t="s">
        <v>178</v>
      </c>
      <c r="C70" s="272">
        <v>44935</v>
      </c>
      <c r="D70" s="272">
        <v>44948</v>
      </c>
      <c r="E70" s="196">
        <f t="shared" si="1"/>
        <v>44941.5</v>
      </c>
      <c r="F70" s="196">
        <v>44953</v>
      </c>
      <c r="G70" s="196">
        <v>44979</v>
      </c>
      <c r="H70" s="12" t="s">
        <v>199</v>
      </c>
      <c r="I70" s="377">
        <v>1132.5499999999997</v>
      </c>
      <c r="J70" s="17">
        <f t="shared" si="4"/>
        <v>38</v>
      </c>
      <c r="K70" s="283">
        <f t="shared" si="2"/>
        <v>2.4310375312935011E-4</v>
      </c>
      <c r="L70" s="22">
        <f t="shared" si="3"/>
        <v>9.2379426189153034E-3</v>
      </c>
    </row>
    <row r="71" spans="1:12">
      <c r="A71" s="16">
        <f t="shared" si="0"/>
        <v>64</v>
      </c>
      <c r="B71" s="12" t="s">
        <v>178</v>
      </c>
      <c r="C71" s="272">
        <v>44935</v>
      </c>
      <c r="D71" s="272">
        <v>44948</v>
      </c>
      <c r="E71" s="196">
        <f t="shared" si="1"/>
        <v>44941.5</v>
      </c>
      <c r="F71" s="196">
        <v>44953</v>
      </c>
      <c r="G71" s="196">
        <v>44953</v>
      </c>
      <c r="H71" s="12" t="s">
        <v>200</v>
      </c>
      <c r="I71" s="377">
        <v>10793.130000000001</v>
      </c>
      <c r="J71" s="17">
        <f t="shared" si="4"/>
        <v>12</v>
      </c>
      <c r="K71" s="283">
        <f t="shared" si="2"/>
        <v>2.3167634197280326E-3</v>
      </c>
      <c r="L71" s="22">
        <f t="shared" si="3"/>
        <v>2.780116103673639E-2</v>
      </c>
    </row>
    <row r="72" spans="1:12">
      <c r="A72" s="16">
        <f t="shared" si="0"/>
        <v>65</v>
      </c>
      <c r="B72" s="12" t="s">
        <v>178</v>
      </c>
      <c r="C72" s="272">
        <v>44935</v>
      </c>
      <c r="D72" s="272">
        <v>44948</v>
      </c>
      <c r="E72" s="196">
        <f t="shared" si="1"/>
        <v>44941.5</v>
      </c>
      <c r="F72" s="196">
        <v>44953</v>
      </c>
      <c r="G72" s="196">
        <v>44953</v>
      </c>
      <c r="H72" s="12" t="s">
        <v>201</v>
      </c>
      <c r="I72" s="377">
        <v>221.19</v>
      </c>
      <c r="J72" s="17">
        <f t="shared" si="4"/>
        <v>12</v>
      </c>
      <c r="K72" s="283">
        <f t="shared" si="2"/>
        <v>4.7478803721408297E-5</v>
      </c>
      <c r="L72" s="22">
        <f t="shared" si="3"/>
        <v>5.6974564465689956E-4</v>
      </c>
    </row>
    <row r="73" spans="1:12">
      <c r="A73" s="16">
        <f t="shared" ref="A73:A136" si="5">A72+1</f>
        <v>66</v>
      </c>
      <c r="B73" s="12" t="s">
        <v>178</v>
      </c>
      <c r="C73" s="272">
        <v>44935</v>
      </c>
      <c r="D73" s="272">
        <v>44948</v>
      </c>
      <c r="E73" s="196">
        <f t="shared" ref="E73:E136" si="6">AVERAGE(C73:D73)</f>
        <v>44941.5</v>
      </c>
      <c r="F73" s="196">
        <v>44953</v>
      </c>
      <c r="G73" s="196">
        <v>44945</v>
      </c>
      <c r="H73" s="12" t="s">
        <v>202</v>
      </c>
      <c r="I73" s="377">
        <v>2253.27</v>
      </c>
      <c r="J73" s="17">
        <f t="shared" si="4"/>
        <v>4</v>
      </c>
      <c r="K73" s="283">
        <f t="shared" ref="K73:K136" si="7">I73/$I$1003</f>
        <v>4.8366817695798936E-4</v>
      </c>
      <c r="L73" s="22">
        <f t="shared" si="3"/>
        <v>1.9346727078319575E-3</v>
      </c>
    </row>
    <row r="74" spans="1:12">
      <c r="A74" s="16">
        <f t="shared" si="5"/>
        <v>67</v>
      </c>
      <c r="B74" s="12" t="s">
        <v>178</v>
      </c>
      <c r="C74" s="272">
        <v>44935</v>
      </c>
      <c r="D74" s="272">
        <v>44948</v>
      </c>
      <c r="E74" s="196">
        <f t="shared" si="6"/>
        <v>44941.5</v>
      </c>
      <c r="F74" s="196">
        <v>44953</v>
      </c>
      <c r="G74" s="196">
        <v>44945</v>
      </c>
      <c r="H74" s="12" t="s">
        <v>203</v>
      </c>
      <c r="I74" s="377">
        <v>409.86999999999995</v>
      </c>
      <c r="J74" s="17">
        <f t="shared" si="4"/>
        <v>4</v>
      </c>
      <c r="K74" s="283">
        <f t="shared" si="7"/>
        <v>8.7979281528521259E-5</v>
      </c>
      <c r="L74" s="22">
        <f t="shared" ref="L74:L137" si="8">K74*J74</f>
        <v>3.5191712611408503E-4</v>
      </c>
    </row>
    <row r="75" spans="1:12">
      <c r="A75" s="16">
        <f t="shared" si="5"/>
        <v>68</v>
      </c>
      <c r="B75" s="12" t="s">
        <v>178</v>
      </c>
      <c r="C75" s="272">
        <v>44935</v>
      </c>
      <c r="D75" s="272">
        <v>44948</v>
      </c>
      <c r="E75" s="196">
        <f t="shared" si="6"/>
        <v>44941.5</v>
      </c>
      <c r="F75" s="196">
        <v>44953</v>
      </c>
      <c r="G75" s="196">
        <v>44945</v>
      </c>
      <c r="H75" s="12" t="s">
        <v>204</v>
      </c>
      <c r="I75" s="377">
        <v>355.44000000000005</v>
      </c>
      <c r="J75" s="17">
        <f t="shared" ref="J75:J138" si="9">(G75-D75)+((D75-C75+1)/2)</f>
        <v>4</v>
      </c>
      <c r="K75" s="283">
        <f t="shared" si="7"/>
        <v>7.6295790925165545E-5</v>
      </c>
      <c r="L75" s="22">
        <f t="shared" si="8"/>
        <v>3.0518316370066218E-4</v>
      </c>
    </row>
    <row r="76" spans="1:12">
      <c r="A76" s="16">
        <f t="shared" si="5"/>
        <v>69</v>
      </c>
      <c r="B76" s="12" t="s">
        <v>178</v>
      </c>
      <c r="C76" s="272">
        <v>44935</v>
      </c>
      <c r="D76" s="272">
        <v>44948</v>
      </c>
      <c r="E76" s="196">
        <f t="shared" si="6"/>
        <v>44941.5</v>
      </c>
      <c r="F76" s="196">
        <v>44953</v>
      </c>
      <c r="G76" s="196">
        <v>44945</v>
      </c>
      <c r="H76" s="12" t="s">
        <v>205</v>
      </c>
      <c r="I76" s="377">
        <v>121.64999999999995</v>
      </c>
      <c r="J76" s="17">
        <f t="shared" si="9"/>
        <v>4</v>
      </c>
      <c r="K76" s="283">
        <f t="shared" si="7"/>
        <v>2.6112376114242581E-5</v>
      </c>
      <c r="L76" s="22">
        <f t="shared" si="8"/>
        <v>1.0444950445697033E-4</v>
      </c>
    </row>
    <row r="77" spans="1:12">
      <c r="A77" s="16">
        <f t="shared" si="5"/>
        <v>70</v>
      </c>
      <c r="B77" s="12" t="s">
        <v>178</v>
      </c>
      <c r="C77" s="272">
        <v>44935</v>
      </c>
      <c r="D77" s="272">
        <v>44948</v>
      </c>
      <c r="E77" s="196">
        <f t="shared" si="6"/>
        <v>44941.5</v>
      </c>
      <c r="F77" s="196">
        <v>44953</v>
      </c>
      <c r="G77" s="196">
        <v>44953</v>
      </c>
      <c r="H77" s="12" t="s">
        <v>206</v>
      </c>
      <c r="I77" s="377">
        <v>776.21</v>
      </c>
      <c r="J77" s="17">
        <f t="shared" si="9"/>
        <v>12</v>
      </c>
      <c r="K77" s="283">
        <f t="shared" si="7"/>
        <v>1.6661477569779074E-4</v>
      </c>
      <c r="L77" s="22">
        <f t="shared" si="8"/>
        <v>1.9993773083734887E-3</v>
      </c>
    </row>
    <row r="78" spans="1:12">
      <c r="A78" s="16">
        <f t="shared" si="5"/>
        <v>71</v>
      </c>
      <c r="B78" s="12" t="s">
        <v>178</v>
      </c>
      <c r="C78" s="272">
        <v>44935</v>
      </c>
      <c r="D78" s="272">
        <v>44948</v>
      </c>
      <c r="E78" s="196">
        <f t="shared" si="6"/>
        <v>44941.5</v>
      </c>
      <c r="F78" s="196">
        <v>44953</v>
      </c>
      <c r="G78" s="196">
        <v>44953</v>
      </c>
      <c r="H78" s="12" t="s">
        <v>207</v>
      </c>
      <c r="I78" s="377">
        <v>1409.3200000000002</v>
      </c>
      <c r="J78" s="17">
        <f t="shared" si="9"/>
        <v>12</v>
      </c>
      <c r="K78" s="283">
        <f t="shared" si="7"/>
        <v>3.0251289687895089E-4</v>
      </c>
      <c r="L78" s="22">
        <f t="shared" si="8"/>
        <v>3.6301547625474107E-3</v>
      </c>
    </row>
    <row r="79" spans="1:12">
      <c r="A79" s="16">
        <f t="shared" si="5"/>
        <v>72</v>
      </c>
      <c r="B79" s="12" t="s">
        <v>178</v>
      </c>
      <c r="C79" s="272">
        <v>44935</v>
      </c>
      <c r="D79" s="272">
        <v>44948</v>
      </c>
      <c r="E79" s="196">
        <f t="shared" si="6"/>
        <v>44941.5</v>
      </c>
      <c r="F79" s="196">
        <v>44953</v>
      </c>
      <c r="G79" s="196">
        <v>44953</v>
      </c>
      <c r="H79" s="12" t="s">
        <v>208</v>
      </c>
      <c r="I79" s="377">
        <v>548.61</v>
      </c>
      <c r="J79" s="17">
        <f t="shared" si="9"/>
        <v>12</v>
      </c>
      <c r="K79" s="283">
        <f t="shared" si="7"/>
        <v>1.1776005474751031E-4</v>
      </c>
      <c r="L79" s="22">
        <f t="shared" si="8"/>
        <v>1.4131206569701238E-3</v>
      </c>
    </row>
    <row r="80" spans="1:12">
      <c r="A80" s="16">
        <f t="shared" si="5"/>
        <v>73</v>
      </c>
      <c r="B80" s="12" t="s">
        <v>178</v>
      </c>
      <c r="C80" s="272">
        <v>44935</v>
      </c>
      <c r="D80" s="272">
        <v>44948</v>
      </c>
      <c r="E80" s="196">
        <f t="shared" si="6"/>
        <v>44941.5</v>
      </c>
      <c r="F80" s="196">
        <v>44953</v>
      </c>
      <c r="G80" s="196">
        <v>44956</v>
      </c>
      <c r="H80" s="12" t="s">
        <v>211</v>
      </c>
      <c r="I80" s="377">
        <v>389.1</v>
      </c>
      <c r="J80" s="17">
        <f t="shared" si="9"/>
        <v>15</v>
      </c>
      <c r="K80" s="283">
        <f t="shared" si="7"/>
        <v>8.3520966264297525E-5</v>
      </c>
      <c r="L80" s="22">
        <f t="shared" si="8"/>
        <v>1.252814493964463E-3</v>
      </c>
    </row>
    <row r="81" spans="1:12">
      <c r="A81" s="16">
        <f t="shared" si="5"/>
        <v>74</v>
      </c>
      <c r="B81" s="12" t="s">
        <v>178</v>
      </c>
      <c r="C81" s="272">
        <v>44935</v>
      </c>
      <c r="D81" s="272">
        <v>44948</v>
      </c>
      <c r="E81" s="196">
        <f t="shared" si="6"/>
        <v>44941.5</v>
      </c>
      <c r="F81" s="196">
        <v>44953</v>
      </c>
      <c r="G81" s="196">
        <v>44953</v>
      </c>
      <c r="H81" s="12" t="s">
        <v>213</v>
      </c>
      <c r="I81" s="377">
        <v>23.54</v>
      </c>
      <c r="J81" s="17">
        <f t="shared" si="9"/>
        <v>12</v>
      </c>
      <c r="K81" s="283">
        <f t="shared" si="7"/>
        <v>5.0529004005694256E-6</v>
      </c>
      <c r="L81" s="22">
        <f t="shared" si="8"/>
        <v>6.0634804806833104E-5</v>
      </c>
    </row>
    <row r="82" spans="1:12">
      <c r="A82" s="16">
        <f t="shared" si="5"/>
        <v>75</v>
      </c>
      <c r="B82" s="12" t="s">
        <v>178</v>
      </c>
      <c r="C82" s="272">
        <v>44935</v>
      </c>
      <c r="D82" s="272">
        <v>44948</v>
      </c>
      <c r="E82" s="196">
        <f t="shared" si="6"/>
        <v>44941.5</v>
      </c>
      <c r="F82" s="196">
        <v>44953</v>
      </c>
      <c r="G82" s="196">
        <v>44953</v>
      </c>
      <c r="H82" s="12" t="s">
        <v>213</v>
      </c>
      <c r="I82" s="377">
        <v>67.2</v>
      </c>
      <c r="J82" s="17">
        <f t="shared" si="9"/>
        <v>12</v>
      </c>
      <c r="K82" s="283">
        <f t="shared" si="7"/>
        <v>1.4424592477411446E-5</v>
      </c>
      <c r="L82" s="22">
        <f t="shared" si="8"/>
        <v>1.7309510972893734E-4</v>
      </c>
    </row>
    <row r="83" spans="1:12">
      <c r="A83" s="16">
        <f t="shared" si="5"/>
        <v>76</v>
      </c>
      <c r="B83" s="12" t="s">
        <v>178</v>
      </c>
      <c r="C83" s="272">
        <v>44935</v>
      </c>
      <c r="D83" s="272">
        <v>44948</v>
      </c>
      <c r="E83" s="196">
        <f t="shared" si="6"/>
        <v>44941.5</v>
      </c>
      <c r="F83" s="196">
        <v>44953</v>
      </c>
      <c r="G83" s="196">
        <v>44953</v>
      </c>
      <c r="H83" s="12" t="s">
        <v>213</v>
      </c>
      <c r="I83" s="377">
        <v>226.27</v>
      </c>
      <c r="J83" s="17">
        <f t="shared" si="9"/>
        <v>12</v>
      </c>
      <c r="K83" s="283">
        <f t="shared" si="7"/>
        <v>4.8569234224164995E-5</v>
      </c>
      <c r="L83" s="22">
        <f t="shared" si="8"/>
        <v>5.8283081068997988E-4</v>
      </c>
    </row>
    <row r="84" spans="1:12">
      <c r="A84" s="16">
        <f t="shared" si="5"/>
        <v>77</v>
      </c>
      <c r="B84" s="12" t="s">
        <v>178</v>
      </c>
      <c r="C84" s="272">
        <v>44935</v>
      </c>
      <c r="D84" s="272">
        <v>44948</v>
      </c>
      <c r="E84" s="196">
        <f t="shared" si="6"/>
        <v>44941.5</v>
      </c>
      <c r="F84" s="196">
        <v>44953</v>
      </c>
      <c r="G84" s="196">
        <v>44953</v>
      </c>
      <c r="H84" s="12" t="s">
        <v>213</v>
      </c>
      <c r="I84" s="377">
        <v>269.08999999999997</v>
      </c>
      <c r="J84" s="17">
        <f t="shared" si="9"/>
        <v>12</v>
      </c>
      <c r="K84" s="283">
        <f t="shared" si="7"/>
        <v>5.7760618895039366E-5</v>
      </c>
      <c r="L84" s="22">
        <f t="shared" si="8"/>
        <v>6.9312742674047237E-4</v>
      </c>
    </row>
    <row r="85" spans="1:12">
      <c r="A85" s="16">
        <f t="shared" si="5"/>
        <v>78</v>
      </c>
      <c r="B85" s="12" t="s">
        <v>178</v>
      </c>
      <c r="C85" s="272">
        <v>44935</v>
      </c>
      <c r="D85" s="272">
        <v>44948</v>
      </c>
      <c r="E85" s="196">
        <f t="shared" si="6"/>
        <v>44941.5</v>
      </c>
      <c r="F85" s="196">
        <v>44953</v>
      </c>
      <c r="G85" s="196">
        <v>44953</v>
      </c>
      <c r="H85" s="12" t="s">
        <v>213</v>
      </c>
      <c r="I85" s="377">
        <v>276.92</v>
      </c>
      <c r="J85" s="17">
        <f t="shared" si="9"/>
        <v>12</v>
      </c>
      <c r="K85" s="283">
        <f t="shared" si="7"/>
        <v>5.944134150066633E-5</v>
      </c>
      <c r="L85" s="22">
        <f t="shared" si="8"/>
        <v>7.1329609800799602E-4</v>
      </c>
    </row>
    <row r="86" spans="1:12">
      <c r="A86" s="16">
        <f t="shared" si="5"/>
        <v>79</v>
      </c>
      <c r="B86" s="12" t="s">
        <v>178</v>
      </c>
      <c r="C86" s="272">
        <v>44935</v>
      </c>
      <c r="D86" s="272">
        <v>44948</v>
      </c>
      <c r="E86" s="196">
        <f t="shared" si="6"/>
        <v>44941.5</v>
      </c>
      <c r="F86" s="196">
        <v>44953</v>
      </c>
      <c r="G86" s="196">
        <v>44953</v>
      </c>
      <c r="H86" s="12" t="s">
        <v>213</v>
      </c>
      <c r="I86" s="377">
        <v>329.54</v>
      </c>
      <c r="J86" s="17">
        <f t="shared" si="9"/>
        <v>12</v>
      </c>
      <c r="K86" s="283">
        <f t="shared" si="7"/>
        <v>7.0736312574496541E-5</v>
      </c>
      <c r="L86" s="22">
        <f t="shared" si="8"/>
        <v>8.4883575089395849E-4</v>
      </c>
    </row>
    <row r="87" spans="1:12">
      <c r="A87" s="16">
        <f t="shared" si="5"/>
        <v>80</v>
      </c>
      <c r="B87" s="12" t="s">
        <v>178</v>
      </c>
      <c r="C87" s="272">
        <v>44935</v>
      </c>
      <c r="D87" s="272">
        <v>44948</v>
      </c>
      <c r="E87" s="196">
        <f t="shared" si="6"/>
        <v>44941.5</v>
      </c>
      <c r="F87" s="196">
        <v>44953</v>
      </c>
      <c r="G87" s="196">
        <v>44953</v>
      </c>
      <c r="H87" s="12" t="s">
        <v>213</v>
      </c>
      <c r="I87" s="377">
        <v>371.61</v>
      </c>
      <c r="J87" s="17">
        <f t="shared" si="9"/>
        <v>12</v>
      </c>
      <c r="K87" s="283">
        <f t="shared" si="7"/>
        <v>7.976670849004267E-5</v>
      </c>
      <c r="L87" s="22">
        <f t="shared" si="8"/>
        <v>9.5720050188051204E-4</v>
      </c>
    </row>
    <row r="88" spans="1:12">
      <c r="A88" s="16">
        <f t="shared" si="5"/>
        <v>81</v>
      </c>
      <c r="B88" s="12" t="s">
        <v>178</v>
      </c>
      <c r="C88" s="272">
        <v>44935</v>
      </c>
      <c r="D88" s="272">
        <v>44948</v>
      </c>
      <c r="E88" s="196">
        <f t="shared" si="6"/>
        <v>44941.5</v>
      </c>
      <c r="F88" s="196">
        <v>44953</v>
      </c>
      <c r="G88" s="196">
        <v>44953</v>
      </c>
      <c r="H88" s="12" t="s">
        <v>214</v>
      </c>
      <c r="I88" s="377">
        <v>164.75</v>
      </c>
      <c r="J88" s="17">
        <f t="shared" si="9"/>
        <v>12</v>
      </c>
      <c r="K88" s="283">
        <f t="shared" si="7"/>
        <v>3.5363863253772847E-5</v>
      </c>
      <c r="L88" s="22">
        <f t="shared" si="8"/>
        <v>4.2436635904527417E-4</v>
      </c>
    </row>
    <row r="89" spans="1:12">
      <c r="A89" s="16">
        <f t="shared" si="5"/>
        <v>82</v>
      </c>
      <c r="B89" s="12" t="s">
        <v>178</v>
      </c>
      <c r="C89" s="272">
        <v>44949</v>
      </c>
      <c r="D89" s="272">
        <v>44962</v>
      </c>
      <c r="E89" s="196">
        <f t="shared" si="6"/>
        <v>44955.5</v>
      </c>
      <c r="F89" s="196">
        <v>44967</v>
      </c>
      <c r="G89" s="196">
        <v>44967</v>
      </c>
      <c r="H89" s="12" t="s">
        <v>179</v>
      </c>
      <c r="I89" s="377">
        <v>227.54999999999998</v>
      </c>
      <c r="J89" s="17">
        <f t="shared" si="9"/>
        <v>12</v>
      </c>
      <c r="K89" s="283">
        <f t="shared" si="7"/>
        <v>4.8843988366591878E-5</v>
      </c>
      <c r="L89" s="22">
        <f t="shared" si="8"/>
        <v>5.8612786039910253E-4</v>
      </c>
    </row>
    <row r="90" spans="1:12">
      <c r="A90" s="16">
        <f t="shared" si="5"/>
        <v>83</v>
      </c>
      <c r="B90" s="12" t="s">
        <v>178</v>
      </c>
      <c r="C90" s="272">
        <v>44949</v>
      </c>
      <c r="D90" s="272">
        <v>44962</v>
      </c>
      <c r="E90" s="196">
        <f t="shared" si="6"/>
        <v>44955.5</v>
      </c>
      <c r="F90" s="196">
        <v>44967</v>
      </c>
      <c r="G90" s="196">
        <v>44967</v>
      </c>
      <c r="H90" s="12" t="s">
        <v>180</v>
      </c>
      <c r="I90" s="377">
        <v>10650.069999999998</v>
      </c>
      <c r="J90" s="17">
        <f t="shared" si="9"/>
        <v>12</v>
      </c>
      <c r="K90" s="283">
        <f t="shared" si="7"/>
        <v>2.2860553512783523E-3</v>
      </c>
      <c r="L90" s="22">
        <f t="shared" si="8"/>
        <v>2.7432664215340227E-2</v>
      </c>
    </row>
    <row r="91" spans="1:12">
      <c r="A91" s="16">
        <f t="shared" si="5"/>
        <v>84</v>
      </c>
      <c r="B91" s="12" t="s">
        <v>178</v>
      </c>
      <c r="C91" s="272">
        <v>44949</v>
      </c>
      <c r="D91" s="272">
        <v>44962</v>
      </c>
      <c r="E91" s="196">
        <f t="shared" si="6"/>
        <v>44955.5</v>
      </c>
      <c r="F91" s="196">
        <v>44967</v>
      </c>
      <c r="G91" s="196">
        <v>44967</v>
      </c>
      <c r="H91" s="12" t="s">
        <v>181</v>
      </c>
      <c r="I91" s="377">
        <v>496.15999999999997</v>
      </c>
      <c r="J91" s="17">
        <f t="shared" si="9"/>
        <v>12</v>
      </c>
      <c r="K91" s="283">
        <f t="shared" si="7"/>
        <v>1.0650157445822116E-4</v>
      </c>
      <c r="L91" s="22">
        <f t="shared" si="8"/>
        <v>1.2780188934986539E-3</v>
      </c>
    </row>
    <row r="92" spans="1:12">
      <c r="A92" s="16">
        <f t="shared" si="5"/>
        <v>85</v>
      </c>
      <c r="B92" s="12" t="s">
        <v>178</v>
      </c>
      <c r="C92" s="272">
        <v>44949</v>
      </c>
      <c r="D92" s="272">
        <v>44962</v>
      </c>
      <c r="E92" s="196">
        <f t="shared" si="6"/>
        <v>44955.5</v>
      </c>
      <c r="F92" s="196">
        <v>44967</v>
      </c>
      <c r="G92" s="196">
        <v>44967</v>
      </c>
      <c r="H92" s="12" t="s">
        <v>182</v>
      </c>
      <c r="I92" s="377">
        <v>33417.58</v>
      </c>
      <c r="J92" s="17">
        <f t="shared" si="9"/>
        <v>12</v>
      </c>
      <c r="K92" s="283">
        <f t="shared" si="7"/>
        <v>7.173139480376416E-3</v>
      </c>
      <c r="L92" s="22">
        <f t="shared" si="8"/>
        <v>8.6077673764516999E-2</v>
      </c>
    </row>
    <row r="93" spans="1:12">
      <c r="A93" s="16">
        <f t="shared" si="5"/>
        <v>86</v>
      </c>
      <c r="B93" s="12" t="s">
        <v>178</v>
      </c>
      <c r="C93" s="272">
        <v>44949</v>
      </c>
      <c r="D93" s="272">
        <v>44962</v>
      </c>
      <c r="E93" s="196">
        <f t="shared" si="6"/>
        <v>44955.5</v>
      </c>
      <c r="F93" s="196">
        <v>44967</v>
      </c>
      <c r="G93" s="196">
        <v>44967</v>
      </c>
      <c r="H93" s="12" t="s">
        <v>183</v>
      </c>
      <c r="I93" s="377">
        <v>56041.42</v>
      </c>
      <c r="J93" s="17">
        <f t="shared" si="9"/>
        <v>12</v>
      </c>
      <c r="K93" s="283">
        <f t="shared" si="7"/>
        <v>1.2029384603503798E-2</v>
      </c>
      <c r="L93" s="22">
        <f t="shared" si="8"/>
        <v>0.14435261524204557</v>
      </c>
    </row>
    <row r="94" spans="1:12">
      <c r="A94" s="16">
        <f t="shared" si="5"/>
        <v>87</v>
      </c>
      <c r="B94" s="12" t="s">
        <v>178</v>
      </c>
      <c r="C94" s="272">
        <v>44949</v>
      </c>
      <c r="D94" s="272">
        <v>44962</v>
      </c>
      <c r="E94" s="196">
        <f t="shared" si="6"/>
        <v>44955.5</v>
      </c>
      <c r="F94" s="196">
        <v>44967</v>
      </c>
      <c r="G94" s="196">
        <v>44967</v>
      </c>
      <c r="H94" s="12" t="s">
        <v>184</v>
      </c>
      <c r="I94" s="377">
        <v>3451.1900000000005</v>
      </c>
      <c r="J94" s="17">
        <f t="shared" si="9"/>
        <v>12</v>
      </c>
      <c r="K94" s="283">
        <f t="shared" si="7"/>
        <v>7.4080371000175016E-4</v>
      </c>
      <c r="L94" s="22">
        <f t="shared" si="8"/>
        <v>8.8896445200210023E-3</v>
      </c>
    </row>
    <row r="95" spans="1:12">
      <c r="A95" s="16">
        <f t="shared" si="5"/>
        <v>88</v>
      </c>
      <c r="B95" s="12" t="s">
        <v>178</v>
      </c>
      <c r="C95" s="272">
        <v>44949</v>
      </c>
      <c r="D95" s="272">
        <v>44962</v>
      </c>
      <c r="E95" s="196">
        <f t="shared" si="6"/>
        <v>44955.5</v>
      </c>
      <c r="F95" s="196">
        <v>44967</v>
      </c>
      <c r="G95" s="196">
        <v>44967</v>
      </c>
      <c r="H95" s="12" t="s">
        <v>184</v>
      </c>
      <c r="I95" s="377">
        <v>7924.4700000000012</v>
      </c>
      <c r="J95" s="17">
        <f t="shared" si="9"/>
        <v>12</v>
      </c>
      <c r="K95" s="283">
        <f t="shared" si="7"/>
        <v>1.7010007492481054E-3</v>
      </c>
      <c r="L95" s="22">
        <f t="shared" si="8"/>
        <v>2.0412008990977264E-2</v>
      </c>
    </row>
    <row r="96" spans="1:12">
      <c r="A96" s="16">
        <f t="shared" si="5"/>
        <v>89</v>
      </c>
      <c r="B96" s="12" t="s">
        <v>178</v>
      </c>
      <c r="C96" s="272">
        <v>44949</v>
      </c>
      <c r="D96" s="272">
        <v>44962</v>
      </c>
      <c r="E96" s="196">
        <f t="shared" si="6"/>
        <v>44955.5</v>
      </c>
      <c r="F96" s="196">
        <v>44967</v>
      </c>
      <c r="G96" s="196">
        <v>44967</v>
      </c>
      <c r="H96" s="12" t="s">
        <v>185</v>
      </c>
      <c r="I96" s="377">
        <v>43.97</v>
      </c>
      <c r="J96" s="17">
        <f t="shared" si="9"/>
        <v>12</v>
      </c>
      <c r="K96" s="283">
        <f t="shared" si="7"/>
        <v>9.4382340957110302E-6</v>
      </c>
      <c r="L96" s="22">
        <f t="shared" si="8"/>
        <v>1.1325880914853236E-4</v>
      </c>
    </row>
    <row r="97" spans="1:12">
      <c r="A97" s="16">
        <f t="shared" si="5"/>
        <v>90</v>
      </c>
      <c r="B97" s="12" t="s">
        <v>178</v>
      </c>
      <c r="C97" s="272">
        <v>44949</v>
      </c>
      <c r="D97" s="272">
        <v>44962</v>
      </c>
      <c r="E97" s="196">
        <f t="shared" si="6"/>
        <v>44955.5</v>
      </c>
      <c r="F97" s="196">
        <v>44967</v>
      </c>
      <c r="G97" s="196">
        <v>44967</v>
      </c>
      <c r="H97" s="12" t="s">
        <v>186</v>
      </c>
      <c r="I97" s="377">
        <v>11090.88</v>
      </c>
      <c r="J97" s="17">
        <f t="shared" si="9"/>
        <v>12</v>
      </c>
      <c r="K97" s="283">
        <f t="shared" si="7"/>
        <v>2.3806759555933489E-3</v>
      </c>
      <c r="L97" s="22">
        <f t="shared" si="8"/>
        <v>2.8568111467120186E-2</v>
      </c>
    </row>
    <row r="98" spans="1:12">
      <c r="A98" s="16">
        <f t="shared" si="5"/>
        <v>91</v>
      </c>
      <c r="B98" s="12" t="s">
        <v>178</v>
      </c>
      <c r="C98" s="272">
        <v>44949</v>
      </c>
      <c r="D98" s="272">
        <v>44962</v>
      </c>
      <c r="E98" s="196">
        <f t="shared" si="6"/>
        <v>44955.5</v>
      </c>
      <c r="F98" s="196">
        <v>44967</v>
      </c>
      <c r="G98" s="196">
        <v>44967</v>
      </c>
      <c r="H98" s="12" t="s">
        <v>187</v>
      </c>
      <c r="I98" s="377">
        <v>70.02000000000001</v>
      </c>
      <c r="J98" s="17">
        <f t="shared" si="9"/>
        <v>12</v>
      </c>
      <c r="K98" s="283">
        <f t="shared" si="7"/>
        <v>1.5029910197445678E-5</v>
      </c>
      <c r="L98" s="22">
        <f t="shared" si="8"/>
        <v>1.8035892236934815E-4</v>
      </c>
    </row>
    <row r="99" spans="1:12">
      <c r="A99" s="16">
        <f t="shared" si="5"/>
        <v>92</v>
      </c>
      <c r="B99" s="12" t="s">
        <v>178</v>
      </c>
      <c r="C99" s="272">
        <v>44949</v>
      </c>
      <c r="D99" s="272">
        <v>44962</v>
      </c>
      <c r="E99" s="196">
        <f t="shared" si="6"/>
        <v>44955.5</v>
      </c>
      <c r="F99" s="196">
        <v>44967</v>
      </c>
      <c r="G99" s="196">
        <v>44984</v>
      </c>
      <c r="H99" s="12" t="s">
        <v>189</v>
      </c>
      <c r="I99" s="377">
        <v>698.89000000000044</v>
      </c>
      <c r="J99" s="17">
        <f t="shared" si="9"/>
        <v>29</v>
      </c>
      <c r="K99" s="283">
        <f t="shared" si="7"/>
        <v>1.5001790828181682E-4</v>
      </c>
      <c r="L99" s="22">
        <f t="shared" si="8"/>
        <v>4.3505193401726875E-3</v>
      </c>
    </row>
    <row r="100" spans="1:12">
      <c r="A100" s="16">
        <f t="shared" si="5"/>
        <v>93</v>
      </c>
      <c r="B100" s="12" t="s">
        <v>178</v>
      </c>
      <c r="C100" s="272">
        <v>44949</v>
      </c>
      <c r="D100" s="272">
        <v>44962</v>
      </c>
      <c r="E100" s="196">
        <f t="shared" si="6"/>
        <v>44955.5</v>
      </c>
      <c r="F100" s="196">
        <v>44967</v>
      </c>
      <c r="G100" s="196">
        <v>44985</v>
      </c>
      <c r="H100" s="12" t="s">
        <v>190</v>
      </c>
      <c r="I100" s="377">
        <v>27.88000000000001</v>
      </c>
      <c r="J100" s="17">
        <f t="shared" si="9"/>
        <v>30</v>
      </c>
      <c r="K100" s="283">
        <f t="shared" si="7"/>
        <v>5.9844886647355833E-6</v>
      </c>
      <c r="L100" s="22">
        <f t="shared" si="8"/>
        <v>1.7953465994206751E-4</v>
      </c>
    </row>
    <row r="101" spans="1:12">
      <c r="A101" s="16">
        <f t="shared" si="5"/>
        <v>94</v>
      </c>
      <c r="B101" s="12" t="s">
        <v>178</v>
      </c>
      <c r="C101" s="272">
        <v>44949</v>
      </c>
      <c r="D101" s="272">
        <v>44962</v>
      </c>
      <c r="E101" s="196">
        <f t="shared" si="6"/>
        <v>44955.5</v>
      </c>
      <c r="F101" s="196">
        <v>44967</v>
      </c>
      <c r="G101" s="196">
        <v>44967</v>
      </c>
      <c r="H101" s="12" t="s">
        <v>191</v>
      </c>
      <c r="I101" s="377">
        <v>1878.6100000000001</v>
      </c>
      <c r="J101" s="17">
        <f t="shared" si="9"/>
        <v>12</v>
      </c>
      <c r="K101" s="283">
        <f t="shared" si="7"/>
        <v>4.0324678086294517E-4</v>
      </c>
      <c r="L101" s="22">
        <f t="shared" si="8"/>
        <v>4.838961370355342E-3</v>
      </c>
    </row>
    <row r="102" spans="1:12">
      <c r="A102" s="16">
        <f t="shared" si="5"/>
        <v>95</v>
      </c>
      <c r="B102" s="12" t="s">
        <v>178</v>
      </c>
      <c r="C102" s="272">
        <v>44949</v>
      </c>
      <c r="D102" s="272">
        <v>44962</v>
      </c>
      <c r="E102" s="196">
        <f t="shared" si="6"/>
        <v>44955.5</v>
      </c>
      <c r="F102" s="196">
        <v>44967</v>
      </c>
      <c r="G102" s="196">
        <v>44967</v>
      </c>
      <c r="H102" s="12" t="s">
        <v>192</v>
      </c>
      <c r="I102" s="377">
        <v>576.94000000000005</v>
      </c>
      <c r="J102" s="17">
        <f t="shared" si="9"/>
        <v>12</v>
      </c>
      <c r="K102" s="283">
        <f t="shared" si="7"/>
        <v>1.2384113666544285E-4</v>
      </c>
      <c r="L102" s="22">
        <f t="shared" si="8"/>
        <v>1.4860936399853143E-3</v>
      </c>
    </row>
    <row r="103" spans="1:12">
      <c r="A103" s="16">
        <f t="shared" si="5"/>
        <v>96</v>
      </c>
      <c r="B103" s="12" t="s">
        <v>178</v>
      </c>
      <c r="C103" s="272">
        <v>44949</v>
      </c>
      <c r="D103" s="272">
        <v>44962</v>
      </c>
      <c r="E103" s="196">
        <f t="shared" si="6"/>
        <v>44955.5</v>
      </c>
      <c r="F103" s="196">
        <v>44967</v>
      </c>
      <c r="G103" s="196">
        <v>44967</v>
      </c>
      <c r="H103" s="12" t="s">
        <v>193</v>
      </c>
      <c r="I103" s="377">
        <v>2069.4300000000012</v>
      </c>
      <c r="J103" s="17">
        <f t="shared" si="9"/>
        <v>12</v>
      </c>
      <c r="K103" s="283">
        <f t="shared" si="7"/>
        <v>4.4420661325192835E-4</v>
      </c>
      <c r="L103" s="22">
        <f t="shared" si="8"/>
        <v>5.3304793590231402E-3</v>
      </c>
    </row>
    <row r="104" spans="1:12">
      <c r="A104" s="16">
        <f t="shared" si="5"/>
        <v>97</v>
      </c>
      <c r="B104" s="12" t="s">
        <v>178</v>
      </c>
      <c r="C104" s="272">
        <v>44949</v>
      </c>
      <c r="D104" s="272">
        <v>44962</v>
      </c>
      <c r="E104" s="196">
        <f t="shared" si="6"/>
        <v>44955.5</v>
      </c>
      <c r="F104" s="196">
        <v>44967</v>
      </c>
      <c r="G104" s="196">
        <v>44985</v>
      </c>
      <c r="H104" s="12" t="s">
        <v>194</v>
      </c>
      <c r="I104" s="377">
        <v>39.910000000000004</v>
      </c>
      <c r="J104" s="17">
        <f t="shared" si="9"/>
        <v>30</v>
      </c>
      <c r="K104" s="283">
        <f t="shared" si="7"/>
        <v>8.5667483002007569E-6</v>
      </c>
      <c r="L104" s="22">
        <f t="shared" si="8"/>
        <v>2.5700244900602273E-4</v>
      </c>
    </row>
    <row r="105" spans="1:12">
      <c r="A105" s="16">
        <f t="shared" si="5"/>
        <v>98</v>
      </c>
      <c r="B105" s="12" t="s">
        <v>178</v>
      </c>
      <c r="C105" s="272">
        <v>44949</v>
      </c>
      <c r="D105" s="272">
        <v>44962</v>
      </c>
      <c r="E105" s="196">
        <f t="shared" si="6"/>
        <v>44955.5</v>
      </c>
      <c r="F105" s="196">
        <v>44967</v>
      </c>
      <c r="G105" s="196">
        <v>44995</v>
      </c>
      <c r="H105" s="12" t="s">
        <v>195</v>
      </c>
      <c r="I105" s="377">
        <v>247.17</v>
      </c>
      <c r="J105" s="17">
        <f t="shared" si="9"/>
        <v>40</v>
      </c>
      <c r="K105" s="283">
        <f t="shared" si="7"/>
        <v>5.3055454205978966E-5</v>
      </c>
      <c r="L105" s="22">
        <f t="shared" si="8"/>
        <v>2.1222181682391586E-3</v>
      </c>
    </row>
    <row r="106" spans="1:12">
      <c r="A106" s="16">
        <f t="shared" si="5"/>
        <v>99</v>
      </c>
      <c r="B106" s="12" t="s">
        <v>178</v>
      </c>
      <c r="C106" s="272">
        <v>44949</v>
      </c>
      <c r="D106" s="272">
        <v>44962</v>
      </c>
      <c r="E106" s="196">
        <f t="shared" si="6"/>
        <v>44955.5</v>
      </c>
      <c r="F106" s="196">
        <v>44967</v>
      </c>
      <c r="G106" s="196">
        <v>44967</v>
      </c>
      <c r="H106" s="12" t="s">
        <v>196</v>
      </c>
      <c r="I106" s="377">
        <v>13181.140000000001</v>
      </c>
      <c r="J106" s="17">
        <f t="shared" si="9"/>
        <v>12</v>
      </c>
      <c r="K106" s="283">
        <f t="shared" si="7"/>
        <v>2.8293537632099273E-3</v>
      </c>
      <c r="L106" s="22">
        <f t="shared" si="8"/>
        <v>3.3952245158519127E-2</v>
      </c>
    </row>
    <row r="107" spans="1:12">
      <c r="A107" s="16">
        <f t="shared" si="5"/>
        <v>100</v>
      </c>
      <c r="B107" s="12" t="s">
        <v>178</v>
      </c>
      <c r="C107" s="272">
        <v>44949</v>
      </c>
      <c r="D107" s="272">
        <v>44962</v>
      </c>
      <c r="E107" s="196">
        <f t="shared" si="6"/>
        <v>44955.5</v>
      </c>
      <c r="F107" s="196">
        <v>44967</v>
      </c>
      <c r="G107" s="196">
        <v>44986</v>
      </c>
      <c r="H107" s="12" t="s">
        <v>198</v>
      </c>
      <c r="I107" s="377">
        <v>171.14</v>
      </c>
      <c r="J107" s="17">
        <f t="shared" si="9"/>
        <v>31</v>
      </c>
      <c r="K107" s="283">
        <f t="shared" si="7"/>
        <v>3.6735487449169563E-5</v>
      </c>
      <c r="L107" s="22">
        <f t="shared" si="8"/>
        <v>1.1388001109242565E-3</v>
      </c>
    </row>
    <row r="108" spans="1:12">
      <c r="A108" s="16">
        <f t="shared" si="5"/>
        <v>101</v>
      </c>
      <c r="B108" s="12" t="s">
        <v>178</v>
      </c>
      <c r="C108" s="272">
        <v>44949</v>
      </c>
      <c r="D108" s="272">
        <v>44962</v>
      </c>
      <c r="E108" s="196">
        <f t="shared" si="6"/>
        <v>44955.5</v>
      </c>
      <c r="F108" s="196">
        <v>44967</v>
      </c>
      <c r="G108" s="196">
        <v>45000</v>
      </c>
      <c r="H108" s="12" t="s">
        <v>199</v>
      </c>
      <c r="I108" s="377">
        <v>1109.2799999999997</v>
      </c>
      <c r="J108" s="17">
        <f t="shared" si="9"/>
        <v>45</v>
      </c>
      <c r="K108" s="283">
        <f t="shared" si="7"/>
        <v>2.3810880868069888E-4</v>
      </c>
      <c r="L108" s="22">
        <f t="shared" si="8"/>
        <v>1.0714896390631449E-2</v>
      </c>
    </row>
    <row r="109" spans="1:12">
      <c r="A109" s="16">
        <f t="shared" si="5"/>
        <v>102</v>
      </c>
      <c r="B109" s="12" t="s">
        <v>178</v>
      </c>
      <c r="C109" s="272">
        <v>44949</v>
      </c>
      <c r="D109" s="272">
        <v>44962</v>
      </c>
      <c r="E109" s="196">
        <f t="shared" si="6"/>
        <v>44955.5</v>
      </c>
      <c r="F109" s="196">
        <v>44967</v>
      </c>
      <c r="G109" s="196">
        <v>44967</v>
      </c>
      <c r="H109" s="12" t="s">
        <v>200</v>
      </c>
      <c r="I109" s="377">
        <v>10713.59</v>
      </c>
      <c r="J109" s="17">
        <f t="shared" si="9"/>
        <v>12</v>
      </c>
      <c r="K109" s="283">
        <f t="shared" si="7"/>
        <v>2.2996900255962869E-3</v>
      </c>
      <c r="L109" s="22">
        <f t="shared" si="8"/>
        <v>2.7596280307155441E-2</v>
      </c>
    </row>
    <row r="110" spans="1:12">
      <c r="A110" s="16">
        <f t="shared" si="5"/>
        <v>103</v>
      </c>
      <c r="B110" s="12" t="s">
        <v>178</v>
      </c>
      <c r="C110" s="272">
        <v>44949</v>
      </c>
      <c r="D110" s="272">
        <v>44962</v>
      </c>
      <c r="E110" s="196">
        <f t="shared" si="6"/>
        <v>44955.5</v>
      </c>
      <c r="F110" s="196">
        <v>44967</v>
      </c>
      <c r="G110" s="196">
        <v>44967</v>
      </c>
      <c r="H110" s="12" t="s">
        <v>201</v>
      </c>
      <c r="I110" s="377">
        <v>221.20000000000002</v>
      </c>
      <c r="J110" s="17">
        <f t="shared" si="9"/>
        <v>12</v>
      </c>
      <c r="K110" s="283">
        <f t="shared" si="7"/>
        <v>4.7480950238146008E-5</v>
      </c>
      <c r="L110" s="22">
        <f t="shared" si="8"/>
        <v>5.697714028577521E-4</v>
      </c>
    </row>
    <row r="111" spans="1:12">
      <c r="A111" s="16">
        <f t="shared" si="5"/>
        <v>104</v>
      </c>
      <c r="B111" s="12" t="s">
        <v>178</v>
      </c>
      <c r="C111" s="272">
        <v>44949</v>
      </c>
      <c r="D111" s="272">
        <v>44962</v>
      </c>
      <c r="E111" s="196">
        <f t="shared" si="6"/>
        <v>44955.5</v>
      </c>
      <c r="F111" s="196">
        <v>44967</v>
      </c>
      <c r="G111" s="196">
        <v>44985</v>
      </c>
      <c r="H111" s="12" t="s">
        <v>202</v>
      </c>
      <c r="I111" s="377">
        <v>2204.9499999999998</v>
      </c>
      <c r="J111" s="17">
        <f t="shared" si="9"/>
        <v>30</v>
      </c>
      <c r="K111" s="283">
        <f t="shared" si="7"/>
        <v>4.7329620808137445E-4</v>
      </c>
      <c r="L111" s="22">
        <f t="shared" si="8"/>
        <v>1.4198886242441233E-2</v>
      </c>
    </row>
    <row r="112" spans="1:12">
      <c r="A112" s="16">
        <f t="shared" si="5"/>
        <v>105</v>
      </c>
      <c r="B112" s="12" t="s">
        <v>178</v>
      </c>
      <c r="C112" s="272">
        <v>44949</v>
      </c>
      <c r="D112" s="272">
        <v>44962</v>
      </c>
      <c r="E112" s="196">
        <f t="shared" si="6"/>
        <v>44955.5</v>
      </c>
      <c r="F112" s="196">
        <v>44967</v>
      </c>
      <c r="G112" s="196">
        <v>44985</v>
      </c>
      <c r="H112" s="12" t="s">
        <v>203</v>
      </c>
      <c r="I112" s="377">
        <v>403.92999999999995</v>
      </c>
      <c r="J112" s="17">
        <f t="shared" si="9"/>
        <v>30</v>
      </c>
      <c r="K112" s="283">
        <f t="shared" si="7"/>
        <v>8.6704250586321498E-5</v>
      </c>
      <c r="L112" s="22">
        <f t="shared" si="8"/>
        <v>2.6011275175896447E-3</v>
      </c>
    </row>
    <row r="113" spans="1:12">
      <c r="A113" s="16">
        <f t="shared" si="5"/>
        <v>106</v>
      </c>
      <c r="B113" s="12" t="s">
        <v>178</v>
      </c>
      <c r="C113" s="272">
        <v>44949</v>
      </c>
      <c r="D113" s="272">
        <v>44962</v>
      </c>
      <c r="E113" s="196">
        <f t="shared" si="6"/>
        <v>44955.5</v>
      </c>
      <c r="F113" s="196">
        <v>44967</v>
      </c>
      <c r="G113" s="196">
        <v>44985</v>
      </c>
      <c r="H113" s="12" t="s">
        <v>204</v>
      </c>
      <c r="I113" s="377">
        <v>351.2</v>
      </c>
      <c r="J113" s="17">
        <f t="shared" si="9"/>
        <v>30</v>
      </c>
      <c r="K113" s="283">
        <f t="shared" si="7"/>
        <v>7.5385667828376473E-5</v>
      </c>
      <c r="L113" s="22">
        <f t="shared" si="8"/>
        <v>2.2615700348512942E-3</v>
      </c>
    </row>
    <row r="114" spans="1:12">
      <c r="A114" s="16">
        <f t="shared" si="5"/>
        <v>107</v>
      </c>
      <c r="B114" s="12" t="s">
        <v>178</v>
      </c>
      <c r="C114" s="272">
        <v>44949</v>
      </c>
      <c r="D114" s="272">
        <v>44962</v>
      </c>
      <c r="E114" s="196">
        <f t="shared" si="6"/>
        <v>44955.5</v>
      </c>
      <c r="F114" s="196">
        <v>44967</v>
      </c>
      <c r="G114" s="196">
        <v>44985</v>
      </c>
      <c r="H114" s="12" t="s">
        <v>205</v>
      </c>
      <c r="I114" s="377">
        <v>118.50999999999995</v>
      </c>
      <c r="J114" s="17">
        <f t="shared" si="9"/>
        <v>30</v>
      </c>
      <c r="K114" s="283">
        <f t="shared" si="7"/>
        <v>2.5438369858601631E-5</v>
      </c>
      <c r="L114" s="22">
        <f t="shared" si="8"/>
        <v>7.6315109575804895E-4</v>
      </c>
    </row>
    <row r="115" spans="1:12">
      <c r="A115" s="16">
        <f t="shared" si="5"/>
        <v>108</v>
      </c>
      <c r="B115" s="12" t="s">
        <v>178</v>
      </c>
      <c r="C115" s="272">
        <v>44949</v>
      </c>
      <c r="D115" s="272">
        <v>44962</v>
      </c>
      <c r="E115" s="196">
        <f t="shared" si="6"/>
        <v>44955.5</v>
      </c>
      <c r="F115" s="196">
        <v>44967</v>
      </c>
      <c r="G115" s="196">
        <v>44967</v>
      </c>
      <c r="H115" s="12" t="s">
        <v>206</v>
      </c>
      <c r="I115" s="377">
        <v>682.64999999999986</v>
      </c>
      <c r="J115" s="17">
        <f t="shared" si="9"/>
        <v>12</v>
      </c>
      <c r="K115" s="283">
        <f t="shared" si="7"/>
        <v>1.4653196509977561E-4</v>
      </c>
      <c r="L115" s="22">
        <f t="shared" si="8"/>
        <v>1.7583835811973074E-3</v>
      </c>
    </row>
    <row r="116" spans="1:12">
      <c r="A116" s="16">
        <f t="shared" si="5"/>
        <v>109</v>
      </c>
      <c r="B116" s="12" t="s">
        <v>178</v>
      </c>
      <c r="C116" s="272">
        <v>44949</v>
      </c>
      <c r="D116" s="272">
        <v>44962</v>
      </c>
      <c r="E116" s="196">
        <f t="shared" si="6"/>
        <v>44955.5</v>
      </c>
      <c r="F116" s="196">
        <v>44967</v>
      </c>
      <c r="G116" s="196">
        <v>44967</v>
      </c>
      <c r="H116" s="12" t="s">
        <v>207</v>
      </c>
      <c r="I116" s="377">
        <v>1315.7600000000002</v>
      </c>
      <c r="J116" s="17">
        <f t="shared" si="9"/>
        <v>12</v>
      </c>
      <c r="K116" s="283">
        <f t="shared" si="7"/>
        <v>2.8243008628093581E-4</v>
      </c>
      <c r="L116" s="22">
        <f t="shared" si="8"/>
        <v>3.3891610353712297E-3</v>
      </c>
    </row>
    <row r="117" spans="1:12">
      <c r="A117" s="16">
        <f t="shared" si="5"/>
        <v>110</v>
      </c>
      <c r="B117" s="12" t="s">
        <v>178</v>
      </c>
      <c r="C117" s="272">
        <v>44949</v>
      </c>
      <c r="D117" s="272">
        <v>44962</v>
      </c>
      <c r="E117" s="196">
        <f t="shared" si="6"/>
        <v>44955.5</v>
      </c>
      <c r="F117" s="196">
        <v>44967</v>
      </c>
      <c r="G117" s="196">
        <v>44967</v>
      </c>
      <c r="H117" s="12" t="s">
        <v>208</v>
      </c>
      <c r="I117" s="377">
        <v>548.61</v>
      </c>
      <c r="J117" s="17">
        <f t="shared" si="9"/>
        <v>12</v>
      </c>
      <c r="K117" s="283">
        <f t="shared" si="7"/>
        <v>1.1776005474751031E-4</v>
      </c>
      <c r="L117" s="22">
        <f t="shared" si="8"/>
        <v>1.4131206569701238E-3</v>
      </c>
    </row>
    <row r="118" spans="1:12">
      <c r="A118" s="16">
        <f t="shared" si="5"/>
        <v>111</v>
      </c>
      <c r="B118" s="12" t="s">
        <v>178</v>
      </c>
      <c r="C118" s="272">
        <v>44949</v>
      </c>
      <c r="D118" s="272">
        <v>44962</v>
      </c>
      <c r="E118" s="196">
        <f t="shared" si="6"/>
        <v>44955.5</v>
      </c>
      <c r="F118" s="196">
        <v>44967</v>
      </c>
      <c r="G118" s="196">
        <v>44967</v>
      </c>
      <c r="H118" s="12" t="s">
        <v>209</v>
      </c>
      <c r="I118" s="377">
        <v>4731.2200000000012</v>
      </c>
      <c r="J118" s="17">
        <f t="shared" si="9"/>
        <v>12</v>
      </c>
      <c r="K118" s="283">
        <f t="shared" si="7"/>
        <v>1.0155642919788481E-3</v>
      </c>
      <c r="L118" s="22">
        <f t="shared" si="8"/>
        <v>1.2186771503746176E-2</v>
      </c>
    </row>
    <row r="119" spans="1:12">
      <c r="A119" s="16">
        <f t="shared" si="5"/>
        <v>112</v>
      </c>
      <c r="B119" s="12" t="s">
        <v>178</v>
      </c>
      <c r="C119" s="272">
        <v>44949</v>
      </c>
      <c r="D119" s="272">
        <v>44962</v>
      </c>
      <c r="E119" s="196">
        <f t="shared" si="6"/>
        <v>44955.5</v>
      </c>
      <c r="F119" s="196">
        <v>44967</v>
      </c>
      <c r="G119" s="196">
        <v>44967</v>
      </c>
      <c r="H119" s="12" t="s">
        <v>210</v>
      </c>
      <c r="I119" s="377">
        <v>3145.9199999999987</v>
      </c>
      <c r="J119" s="17">
        <f t="shared" si="9"/>
        <v>12</v>
      </c>
      <c r="K119" s="283">
        <f t="shared" si="7"/>
        <v>6.7527699354967552E-4</v>
      </c>
      <c r="L119" s="22">
        <f t="shared" si="8"/>
        <v>8.1033239225961062E-3</v>
      </c>
    </row>
    <row r="120" spans="1:12">
      <c r="A120" s="16">
        <f t="shared" si="5"/>
        <v>113</v>
      </c>
      <c r="B120" s="12" t="s">
        <v>178</v>
      </c>
      <c r="C120" s="272">
        <v>44949</v>
      </c>
      <c r="D120" s="272">
        <v>44962</v>
      </c>
      <c r="E120" s="196">
        <f t="shared" si="6"/>
        <v>44955.5</v>
      </c>
      <c r="F120" s="196">
        <v>44967</v>
      </c>
      <c r="G120" s="196">
        <v>44967</v>
      </c>
      <c r="H120" s="12" t="s">
        <v>211</v>
      </c>
      <c r="I120" s="377">
        <v>389.1</v>
      </c>
      <c r="J120" s="17">
        <f t="shared" si="9"/>
        <v>12</v>
      </c>
      <c r="K120" s="283">
        <f t="shared" si="7"/>
        <v>8.3520966264297525E-5</v>
      </c>
      <c r="L120" s="22">
        <f t="shared" si="8"/>
        <v>1.0022515951715702E-3</v>
      </c>
    </row>
    <row r="121" spans="1:12">
      <c r="A121" s="16">
        <f t="shared" si="5"/>
        <v>114</v>
      </c>
      <c r="B121" s="12" t="s">
        <v>178</v>
      </c>
      <c r="C121" s="272">
        <v>44949</v>
      </c>
      <c r="D121" s="272">
        <v>44962</v>
      </c>
      <c r="E121" s="196">
        <f t="shared" si="6"/>
        <v>44955.5</v>
      </c>
      <c r="F121" s="196">
        <v>44967</v>
      </c>
      <c r="G121" s="196">
        <v>44986</v>
      </c>
      <c r="H121" s="12" t="s">
        <v>212</v>
      </c>
      <c r="I121" s="377">
        <v>1</v>
      </c>
      <c r="J121" s="17">
        <f t="shared" si="9"/>
        <v>31</v>
      </c>
      <c r="K121" s="283">
        <f t="shared" si="7"/>
        <v>2.1465167377100365E-7</v>
      </c>
      <c r="L121" s="22">
        <f t="shared" si="8"/>
        <v>6.6542018869011135E-6</v>
      </c>
    </row>
    <row r="122" spans="1:12">
      <c r="A122" s="16">
        <f t="shared" si="5"/>
        <v>115</v>
      </c>
      <c r="B122" s="12" t="s">
        <v>178</v>
      </c>
      <c r="C122" s="272">
        <v>44949</v>
      </c>
      <c r="D122" s="272">
        <v>44962</v>
      </c>
      <c r="E122" s="196">
        <f t="shared" si="6"/>
        <v>44955.5</v>
      </c>
      <c r="F122" s="196">
        <v>44967</v>
      </c>
      <c r="G122" s="196">
        <v>44986</v>
      </c>
      <c r="H122" s="12" t="s">
        <v>212</v>
      </c>
      <c r="I122" s="377">
        <v>49</v>
      </c>
      <c r="J122" s="17">
        <f t="shared" si="9"/>
        <v>31</v>
      </c>
      <c r="K122" s="283">
        <f t="shared" si="7"/>
        <v>1.0517932014779179E-5</v>
      </c>
      <c r="L122" s="22">
        <f t="shared" si="8"/>
        <v>3.2605589245815453E-4</v>
      </c>
    </row>
    <row r="123" spans="1:12">
      <c r="A123" s="16">
        <f t="shared" si="5"/>
        <v>116</v>
      </c>
      <c r="B123" s="12" t="s">
        <v>178</v>
      </c>
      <c r="C123" s="272">
        <v>44949</v>
      </c>
      <c r="D123" s="272">
        <v>44962</v>
      </c>
      <c r="E123" s="196">
        <f t="shared" si="6"/>
        <v>44955.5</v>
      </c>
      <c r="F123" s="196">
        <v>44967</v>
      </c>
      <c r="G123" s="196">
        <v>44966</v>
      </c>
      <c r="H123" s="12" t="s">
        <v>213</v>
      </c>
      <c r="I123" s="377">
        <v>23.54</v>
      </c>
      <c r="J123" s="17">
        <f t="shared" si="9"/>
        <v>11</v>
      </c>
      <c r="K123" s="283">
        <f t="shared" si="7"/>
        <v>5.0529004005694256E-6</v>
      </c>
      <c r="L123" s="22">
        <f t="shared" si="8"/>
        <v>5.5581904406263681E-5</v>
      </c>
    </row>
    <row r="124" spans="1:12">
      <c r="A124" s="16">
        <f t="shared" si="5"/>
        <v>117</v>
      </c>
      <c r="B124" s="12" t="s">
        <v>178</v>
      </c>
      <c r="C124" s="272">
        <v>44949</v>
      </c>
      <c r="D124" s="272">
        <v>44962</v>
      </c>
      <c r="E124" s="196">
        <f t="shared" si="6"/>
        <v>44955.5</v>
      </c>
      <c r="F124" s="196">
        <v>44967</v>
      </c>
      <c r="G124" s="196">
        <v>44966</v>
      </c>
      <c r="H124" s="12" t="s">
        <v>213</v>
      </c>
      <c r="I124" s="377">
        <v>67.2</v>
      </c>
      <c r="J124" s="17">
        <f t="shared" si="9"/>
        <v>11</v>
      </c>
      <c r="K124" s="283">
        <f t="shared" si="7"/>
        <v>1.4424592477411446E-5</v>
      </c>
      <c r="L124" s="22">
        <f t="shared" si="8"/>
        <v>1.586705172515259E-4</v>
      </c>
    </row>
    <row r="125" spans="1:12">
      <c r="A125" s="16">
        <f t="shared" si="5"/>
        <v>118</v>
      </c>
      <c r="B125" s="12" t="s">
        <v>178</v>
      </c>
      <c r="C125" s="272">
        <v>44949</v>
      </c>
      <c r="D125" s="272">
        <v>44962</v>
      </c>
      <c r="E125" s="196">
        <f t="shared" si="6"/>
        <v>44955.5</v>
      </c>
      <c r="F125" s="196">
        <v>44967</v>
      </c>
      <c r="G125" s="196">
        <v>44966</v>
      </c>
      <c r="H125" s="12" t="s">
        <v>213</v>
      </c>
      <c r="I125" s="377">
        <v>226.27</v>
      </c>
      <c r="J125" s="17">
        <f t="shared" si="9"/>
        <v>11</v>
      </c>
      <c r="K125" s="283">
        <f t="shared" si="7"/>
        <v>4.8569234224164995E-5</v>
      </c>
      <c r="L125" s="22">
        <f t="shared" si="8"/>
        <v>5.3426157646581493E-4</v>
      </c>
    </row>
    <row r="126" spans="1:12">
      <c r="A126" s="16">
        <f t="shared" si="5"/>
        <v>119</v>
      </c>
      <c r="B126" s="12" t="s">
        <v>178</v>
      </c>
      <c r="C126" s="272">
        <v>44949</v>
      </c>
      <c r="D126" s="272">
        <v>44962</v>
      </c>
      <c r="E126" s="196">
        <f t="shared" si="6"/>
        <v>44955.5</v>
      </c>
      <c r="F126" s="196">
        <v>44967</v>
      </c>
      <c r="G126" s="196">
        <v>44966</v>
      </c>
      <c r="H126" s="12" t="s">
        <v>213</v>
      </c>
      <c r="I126" s="377">
        <v>269.08999999999997</v>
      </c>
      <c r="J126" s="17">
        <f t="shared" si="9"/>
        <v>11</v>
      </c>
      <c r="K126" s="283">
        <f t="shared" si="7"/>
        <v>5.7760618895039366E-5</v>
      </c>
      <c r="L126" s="22">
        <f t="shared" si="8"/>
        <v>6.3536680784543307E-4</v>
      </c>
    </row>
    <row r="127" spans="1:12">
      <c r="A127" s="16">
        <f t="shared" si="5"/>
        <v>120</v>
      </c>
      <c r="B127" s="12" t="s">
        <v>178</v>
      </c>
      <c r="C127" s="272">
        <v>44949</v>
      </c>
      <c r="D127" s="272">
        <v>44962</v>
      </c>
      <c r="E127" s="196">
        <f t="shared" si="6"/>
        <v>44955.5</v>
      </c>
      <c r="F127" s="196">
        <v>44967</v>
      </c>
      <c r="G127" s="196">
        <v>44966</v>
      </c>
      <c r="H127" s="12" t="s">
        <v>213</v>
      </c>
      <c r="I127" s="377">
        <v>276.92</v>
      </c>
      <c r="J127" s="17">
        <f t="shared" si="9"/>
        <v>11</v>
      </c>
      <c r="K127" s="283">
        <f t="shared" si="7"/>
        <v>5.944134150066633E-5</v>
      </c>
      <c r="L127" s="22">
        <f t="shared" si="8"/>
        <v>6.5385475650732959E-4</v>
      </c>
    </row>
    <row r="128" spans="1:12">
      <c r="A128" s="16">
        <f t="shared" si="5"/>
        <v>121</v>
      </c>
      <c r="B128" s="12" t="s">
        <v>178</v>
      </c>
      <c r="C128" s="272">
        <v>44949</v>
      </c>
      <c r="D128" s="272">
        <v>44962</v>
      </c>
      <c r="E128" s="196">
        <f t="shared" si="6"/>
        <v>44955.5</v>
      </c>
      <c r="F128" s="196">
        <v>44967</v>
      </c>
      <c r="G128" s="196">
        <v>44966</v>
      </c>
      <c r="H128" s="12" t="s">
        <v>213</v>
      </c>
      <c r="I128" s="377">
        <v>329.54</v>
      </c>
      <c r="J128" s="17">
        <f t="shared" si="9"/>
        <v>11</v>
      </c>
      <c r="K128" s="283">
        <f t="shared" si="7"/>
        <v>7.0736312574496541E-5</v>
      </c>
      <c r="L128" s="22">
        <f t="shared" si="8"/>
        <v>7.7809943831946198E-4</v>
      </c>
    </row>
    <row r="129" spans="1:12">
      <c r="A129" s="16">
        <f t="shared" si="5"/>
        <v>122</v>
      </c>
      <c r="B129" s="12" t="s">
        <v>178</v>
      </c>
      <c r="C129" s="272">
        <v>44949</v>
      </c>
      <c r="D129" s="272">
        <v>44962</v>
      </c>
      <c r="E129" s="196">
        <f t="shared" si="6"/>
        <v>44955.5</v>
      </c>
      <c r="F129" s="196">
        <v>44967</v>
      </c>
      <c r="G129" s="196">
        <v>44966</v>
      </c>
      <c r="H129" s="12" t="s">
        <v>213</v>
      </c>
      <c r="I129" s="377">
        <v>371.61</v>
      </c>
      <c r="J129" s="17">
        <f t="shared" si="9"/>
        <v>11</v>
      </c>
      <c r="K129" s="283">
        <f t="shared" si="7"/>
        <v>7.976670849004267E-5</v>
      </c>
      <c r="L129" s="22">
        <f t="shared" si="8"/>
        <v>8.7743379339046937E-4</v>
      </c>
    </row>
    <row r="130" spans="1:12">
      <c r="A130" s="16">
        <f t="shared" si="5"/>
        <v>123</v>
      </c>
      <c r="B130" s="12" t="s">
        <v>178</v>
      </c>
      <c r="C130" s="272">
        <v>44949</v>
      </c>
      <c r="D130" s="272">
        <v>44962</v>
      </c>
      <c r="E130" s="196">
        <f t="shared" si="6"/>
        <v>44955.5</v>
      </c>
      <c r="F130" s="196">
        <v>44967</v>
      </c>
      <c r="G130" s="196">
        <v>44966</v>
      </c>
      <c r="H130" s="12" t="s">
        <v>214</v>
      </c>
      <c r="I130" s="377">
        <v>191.82</v>
      </c>
      <c r="J130" s="17">
        <f t="shared" si="9"/>
        <v>11</v>
      </c>
      <c r="K130" s="283">
        <f t="shared" si="7"/>
        <v>4.117448406275392E-5</v>
      </c>
      <c r="L130" s="22">
        <f t="shared" si="8"/>
        <v>4.5291932469029313E-4</v>
      </c>
    </row>
    <row r="131" spans="1:12">
      <c r="A131" s="16">
        <f t="shared" si="5"/>
        <v>124</v>
      </c>
      <c r="B131" s="12" t="s">
        <v>178</v>
      </c>
      <c r="C131" s="272">
        <v>44963</v>
      </c>
      <c r="D131" s="272">
        <v>44976</v>
      </c>
      <c r="E131" s="196">
        <f t="shared" si="6"/>
        <v>44969.5</v>
      </c>
      <c r="F131" s="196">
        <v>44981</v>
      </c>
      <c r="G131" s="196">
        <v>44981</v>
      </c>
      <c r="H131" s="12" t="s">
        <v>179</v>
      </c>
      <c r="I131" s="377">
        <v>35.369999999999997</v>
      </c>
      <c r="J131" s="17">
        <f t="shared" si="9"/>
        <v>12</v>
      </c>
      <c r="K131" s="283">
        <f t="shared" si="7"/>
        <v>7.5922297012803984E-6</v>
      </c>
      <c r="L131" s="22">
        <f t="shared" si="8"/>
        <v>9.1106756415364784E-5</v>
      </c>
    </row>
    <row r="132" spans="1:12">
      <c r="A132" s="16">
        <f t="shared" si="5"/>
        <v>125</v>
      </c>
      <c r="B132" s="12" t="s">
        <v>178</v>
      </c>
      <c r="C132" s="272">
        <v>44963</v>
      </c>
      <c r="D132" s="272">
        <v>44976</v>
      </c>
      <c r="E132" s="196">
        <f t="shared" si="6"/>
        <v>44969.5</v>
      </c>
      <c r="F132" s="196">
        <v>44981</v>
      </c>
      <c r="G132" s="196">
        <v>44981</v>
      </c>
      <c r="H132" s="12" t="s">
        <v>180</v>
      </c>
      <c r="I132" s="377">
        <v>10856.119999999995</v>
      </c>
      <c r="J132" s="17">
        <f t="shared" si="9"/>
        <v>12</v>
      </c>
      <c r="K132" s="283">
        <f t="shared" si="7"/>
        <v>2.3302843286588672E-3</v>
      </c>
      <c r="L132" s="22">
        <f t="shared" si="8"/>
        <v>2.7963411943906405E-2</v>
      </c>
    </row>
    <row r="133" spans="1:12">
      <c r="A133" s="16">
        <f t="shared" si="5"/>
        <v>126</v>
      </c>
      <c r="B133" s="12" t="s">
        <v>178</v>
      </c>
      <c r="C133" s="272">
        <v>44963</v>
      </c>
      <c r="D133" s="272">
        <v>44976</v>
      </c>
      <c r="E133" s="196">
        <f t="shared" si="6"/>
        <v>44969.5</v>
      </c>
      <c r="F133" s="196">
        <v>44981</v>
      </c>
      <c r="G133" s="196">
        <v>44981</v>
      </c>
      <c r="H133" s="12" t="s">
        <v>181</v>
      </c>
      <c r="I133" s="377">
        <v>426.94000000000005</v>
      </c>
      <c r="J133" s="17">
        <f t="shared" si="9"/>
        <v>12</v>
      </c>
      <c r="K133" s="283">
        <f t="shared" si="7"/>
        <v>9.1643385599792307E-5</v>
      </c>
      <c r="L133" s="22">
        <f t="shared" si="8"/>
        <v>1.0997206271975077E-3</v>
      </c>
    </row>
    <row r="134" spans="1:12">
      <c r="A134" s="16">
        <f t="shared" si="5"/>
        <v>127</v>
      </c>
      <c r="B134" s="12" t="s">
        <v>178</v>
      </c>
      <c r="C134" s="272">
        <v>44963</v>
      </c>
      <c r="D134" s="272">
        <v>44976</v>
      </c>
      <c r="E134" s="196">
        <f t="shared" si="6"/>
        <v>44969.5</v>
      </c>
      <c r="F134" s="196">
        <v>44981</v>
      </c>
      <c r="G134" s="196">
        <v>44981</v>
      </c>
      <c r="H134" s="12" t="s">
        <v>182</v>
      </c>
      <c r="I134" s="377">
        <v>33288.9</v>
      </c>
      <c r="J134" s="17">
        <f t="shared" si="9"/>
        <v>12</v>
      </c>
      <c r="K134" s="283">
        <f t="shared" si="7"/>
        <v>7.1455181029955635E-3</v>
      </c>
      <c r="L134" s="22">
        <f t="shared" si="8"/>
        <v>8.5746217235946762E-2</v>
      </c>
    </row>
    <row r="135" spans="1:12">
      <c r="A135" s="16">
        <f t="shared" si="5"/>
        <v>128</v>
      </c>
      <c r="B135" s="12" t="s">
        <v>178</v>
      </c>
      <c r="C135" s="272">
        <v>44963</v>
      </c>
      <c r="D135" s="272">
        <v>44976</v>
      </c>
      <c r="E135" s="196">
        <f t="shared" si="6"/>
        <v>44969.5</v>
      </c>
      <c r="F135" s="196">
        <v>44981</v>
      </c>
      <c r="G135" s="196">
        <v>44981</v>
      </c>
      <c r="H135" s="12" t="s">
        <v>183</v>
      </c>
      <c r="I135" s="377">
        <v>55361.579999999973</v>
      </c>
      <c r="J135" s="17">
        <f t="shared" si="9"/>
        <v>12</v>
      </c>
      <c r="K135" s="283">
        <f t="shared" si="7"/>
        <v>1.1883455809607315E-2</v>
      </c>
      <c r="L135" s="22">
        <f t="shared" si="8"/>
        <v>0.14260146971528778</v>
      </c>
    </row>
    <row r="136" spans="1:12">
      <c r="A136" s="16">
        <f t="shared" si="5"/>
        <v>129</v>
      </c>
      <c r="B136" s="12" t="s">
        <v>178</v>
      </c>
      <c r="C136" s="272">
        <v>44963</v>
      </c>
      <c r="D136" s="272">
        <v>44976</v>
      </c>
      <c r="E136" s="196">
        <f t="shared" si="6"/>
        <v>44969.5</v>
      </c>
      <c r="F136" s="196">
        <v>44981</v>
      </c>
      <c r="G136" s="196">
        <v>44981</v>
      </c>
      <c r="H136" s="12" t="s">
        <v>184</v>
      </c>
      <c r="I136" s="377">
        <v>3451.1900000000005</v>
      </c>
      <c r="J136" s="17">
        <f t="shared" si="9"/>
        <v>12</v>
      </c>
      <c r="K136" s="283">
        <f t="shared" si="7"/>
        <v>7.4080371000175016E-4</v>
      </c>
      <c r="L136" s="22">
        <f t="shared" si="8"/>
        <v>8.8896445200210023E-3</v>
      </c>
    </row>
    <row r="137" spans="1:12">
      <c r="A137" s="16">
        <f t="shared" ref="A137:A200" si="10">A136+1</f>
        <v>130</v>
      </c>
      <c r="B137" s="12" t="s">
        <v>178</v>
      </c>
      <c r="C137" s="272">
        <v>44963</v>
      </c>
      <c r="D137" s="272">
        <v>44976</v>
      </c>
      <c r="E137" s="196">
        <f t="shared" ref="E137:E200" si="11">AVERAGE(C137:D137)</f>
        <v>44969.5</v>
      </c>
      <c r="F137" s="196">
        <v>44981</v>
      </c>
      <c r="G137" s="196">
        <v>44981</v>
      </c>
      <c r="H137" s="12" t="s">
        <v>184</v>
      </c>
      <c r="I137" s="377">
        <v>7835.04</v>
      </c>
      <c r="J137" s="17">
        <f t="shared" si="9"/>
        <v>12</v>
      </c>
      <c r="K137" s="283">
        <f t="shared" ref="K137:K200" si="12">I137/$I$1003</f>
        <v>1.6818044500627645E-3</v>
      </c>
      <c r="L137" s="22">
        <f t="shared" si="8"/>
        <v>2.0181653400753174E-2</v>
      </c>
    </row>
    <row r="138" spans="1:12">
      <c r="A138" s="16">
        <f t="shared" si="10"/>
        <v>131</v>
      </c>
      <c r="B138" s="12" t="s">
        <v>178</v>
      </c>
      <c r="C138" s="272">
        <v>44963</v>
      </c>
      <c r="D138" s="272">
        <v>44976</v>
      </c>
      <c r="E138" s="196">
        <f t="shared" si="11"/>
        <v>44969.5</v>
      </c>
      <c r="F138" s="196">
        <v>44981</v>
      </c>
      <c r="G138" s="196">
        <v>44981</v>
      </c>
      <c r="H138" s="12" t="s">
        <v>186</v>
      </c>
      <c r="I138" s="377">
        <v>10410.59</v>
      </c>
      <c r="J138" s="17">
        <f t="shared" si="9"/>
        <v>12</v>
      </c>
      <c r="K138" s="283">
        <f t="shared" si="12"/>
        <v>2.2346505684436727E-3</v>
      </c>
      <c r="L138" s="22">
        <f t="shared" ref="L138:L201" si="13">K138*J138</f>
        <v>2.6815806821324072E-2</v>
      </c>
    </row>
    <row r="139" spans="1:12">
      <c r="A139" s="16">
        <f t="shared" si="10"/>
        <v>132</v>
      </c>
      <c r="B139" s="12" t="s">
        <v>178</v>
      </c>
      <c r="C139" s="272">
        <v>44963</v>
      </c>
      <c r="D139" s="272">
        <v>44976</v>
      </c>
      <c r="E139" s="196">
        <f t="shared" si="11"/>
        <v>44969.5</v>
      </c>
      <c r="F139" s="196">
        <v>44981</v>
      </c>
      <c r="G139" s="196">
        <v>44981</v>
      </c>
      <c r="H139" s="12" t="s">
        <v>187</v>
      </c>
      <c r="I139" s="377">
        <v>71.519999999999982</v>
      </c>
      <c r="J139" s="17">
        <f t="shared" ref="J139:J202" si="14">(G139-D139)+((D139-C139+1)/2)</f>
        <v>12</v>
      </c>
      <c r="K139" s="283">
        <f t="shared" si="12"/>
        <v>1.5351887708102175E-5</v>
      </c>
      <c r="L139" s="22">
        <f t="shared" si="13"/>
        <v>1.8422265249722612E-4</v>
      </c>
    </row>
    <row r="140" spans="1:12">
      <c r="A140" s="16">
        <f t="shared" si="10"/>
        <v>133</v>
      </c>
      <c r="B140" s="12" t="s">
        <v>178</v>
      </c>
      <c r="C140" s="272">
        <v>44963</v>
      </c>
      <c r="D140" s="272">
        <v>44976</v>
      </c>
      <c r="E140" s="196">
        <f t="shared" si="11"/>
        <v>44969.5</v>
      </c>
      <c r="F140" s="196">
        <v>44981</v>
      </c>
      <c r="G140" s="196">
        <v>44984</v>
      </c>
      <c r="H140" s="12" t="s">
        <v>189</v>
      </c>
      <c r="I140" s="377">
        <v>718.42999999999961</v>
      </c>
      <c r="J140" s="17">
        <f t="shared" si="14"/>
        <v>15</v>
      </c>
      <c r="K140" s="283">
        <f t="shared" si="12"/>
        <v>1.5421220198730205E-4</v>
      </c>
      <c r="L140" s="22">
        <f t="shared" si="13"/>
        <v>2.3131830298095306E-3</v>
      </c>
    </row>
    <row r="141" spans="1:12">
      <c r="A141" s="16">
        <f t="shared" si="10"/>
        <v>134</v>
      </c>
      <c r="B141" s="12" t="s">
        <v>178</v>
      </c>
      <c r="C141" s="272">
        <v>44963</v>
      </c>
      <c r="D141" s="272">
        <v>44976</v>
      </c>
      <c r="E141" s="196">
        <f t="shared" si="11"/>
        <v>44969.5</v>
      </c>
      <c r="F141" s="196">
        <v>44981</v>
      </c>
      <c r="G141" s="196">
        <v>44985</v>
      </c>
      <c r="H141" s="12" t="s">
        <v>190</v>
      </c>
      <c r="I141" s="377">
        <v>27.88000000000001</v>
      </c>
      <c r="J141" s="17">
        <f t="shared" si="14"/>
        <v>16</v>
      </c>
      <c r="K141" s="283">
        <f t="shared" si="12"/>
        <v>5.9844886647355833E-6</v>
      </c>
      <c r="L141" s="22">
        <f t="shared" si="13"/>
        <v>9.5751818635769333E-5</v>
      </c>
    </row>
    <row r="142" spans="1:12">
      <c r="A142" s="16">
        <f t="shared" si="10"/>
        <v>135</v>
      </c>
      <c r="B142" s="12" t="s">
        <v>178</v>
      </c>
      <c r="C142" s="272">
        <v>44963</v>
      </c>
      <c r="D142" s="272">
        <v>44976</v>
      </c>
      <c r="E142" s="196">
        <f t="shared" si="11"/>
        <v>44969.5</v>
      </c>
      <c r="F142" s="196">
        <v>44981</v>
      </c>
      <c r="G142" s="196">
        <v>44981</v>
      </c>
      <c r="H142" s="12" t="s">
        <v>191</v>
      </c>
      <c r="I142" s="377">
        <v>1914.29</v>
      </c>
      <c r="J142" s="17">
        <f t="shared" si="14"/>
        <v>12</v>
      </c>
      <c r="K142" s="283">
        <f t="shared" si="12"/>
        <v>4.1090555258309455E-4</v>
      </c>
      <c r="L142" s="22">
        <f t="shared" si="13"/>
        <v>4.9308666309971346E-3</v>
      </c>
    </row>
    <row r="143" spans="1:12">
      <c r="A143" s="16">
        <f t="shared" si="10"/>
        <v>136</v>
      </c>
      <c r="B143" s="12" t="s">
        <v>178</v>
      </c>
      <c r="C143" s="272">
        <v>44963</v>
      </c>
      <c r="D143" s="272">
        <v>44976</v>
      </c>
      <c r="E143" s="196">
        <f t="shared" si="11"/>
        <v>44969.5</v>
      </c>
      <c r="F143" s="196">
        <v>44981</v>
      </c>
      <c r="G143" s="196">
        <v>44981</v>
      </c>
      <c r="H143" s="12" t="s">
        <v>192</v>
      </c>
      <c r="I143" s="377">
        <v>576.94000000000005</v>
      </c>
      <c r="J143" s="17">
        <f t="shared" si="14"/>
        <v>12</v>
      </c>
      <c r="K143" s="283">
        <f t="shared" si="12"/>
        <v>1.2384113666544285E-4</v>
      </c>
      <c r="L143" s="22">
        <f t="shared" si="13"/>
        <v>1.4860936399853143E-3</v>
      </c>
    </row>
    <row r="144" spans="1:12">
      <c r="A144" s="16">
        <f t="shared" si="10"/>
        <v>137</v>
      </c>
      <c r="B144" s="12" t="s">
        <v>178</v>
      </c>
      <c r="C144" s="272">
        <v>44963</v>
      </c>
      <c r="D144" s="272">
        <v>44976</v>
      </c>
      <c r="E144" s="196">
        <f t="shared" si="11"/>
        <v>44969.5</v>
      </c>
      <c r="F144" s="196">
        <v>44981</v>
      </c>
      <c r="G144" s="196">
        <v>44981</v>
      </c>
      <c r="H144" s="12" t="s">
        <v>193</v>
      </c>
      <c r="I144" s="377">
        <v>2119.2700000000009</v>
      </c>
      <c r="J144" s="17">
        <f t="shared" si="14"/>
        <v>12</v>
      </c>
      <c r="K144" s="283">
        <f t="shared" si="12"/>
        <v>4.549048526726751E-4</v>
      </c>
      <c r="L144" s="22">
        <f t="shared" si="13"/>
        <v>5.4588582320721016E-3</v>
      </c>
    </row>
    <row r="145" spans="1:12">
      <c r="A145" s="16">
        <f t="shared" si="10"/>
        <v>138</v>
      </c>
      <c r="B145" s="12" t="s">
        <v>178</v>
      </c>
      <c r="C145" s="272">
        <v>44963</v>
      </c>
      <c r="D145" s="272">
        <v>44976</v>
      </c>
      <c r="E145" s="196">
        <f t="shared" si="11"/>
        <v>44969.5</v>
      </c>
      <c r="F145" s="196">
        <v>44981</v>
      </c>
      <c r="G145" s="196">
        <v>44985</v>
      </c>
      <c r="H145" s="12" t="s">
        <v>194</v>
      </c>
      <c r="I145" s="377">
        <v>39.910000000000004</v>
      </c>
      <c r="J145" s="17">
        <f t="shared" si="14"/>
        <v>16</v>
      </c>
      <c r="K145" s="283">
        <f t="shared" si="12"/>
        <v>8.5667483002007569E-6</v>
      </c>
      <c r="L145" s="22">
        <f t="shared" si="13"/>
        <v>1.3706797280321211E-4</v>
      </c>
    </row>
    <row r="146" spans="1:12">
      <c r="A146" s="16">
        <f t="shared" si="10"/>
        <v>139</v>
      </c>
      <c r="B146" s="12" t="s">
        <v>178</v>
      </c>
      <c r="C146" s="272">
        <v>44963</v>
      </c>
      <c r="D146" s="272">
        <v>44976</v>
      </c>
      <c r="E146" s="196">
        <f t="shared" si="11"/>
        <v>44969.5</v>
      </c>
      <c r="F146" s="196">
        <v>44981</v>
      </c>
      <c r="G146" s="196">
        <v>44995</v>
      </c>
      <c r="H146" s="12" t="s">
        <v>195</v>
      </c>
      <c r="I146" s="377">
        <v>247.17</v>
      </c>
      <c r="J146" s="17">
        <f t="shared" si="14"/>
        <v>26</v>
      </c>
      <c r="K146" s="283">
        <f t="shared" si="12"/>
        <v>5.3055454205978966E-5</v>
      </c>
      <c r="L146" s="22">
        <f t="shared" si="13"/>
        <v>1.3794418093554532E-3</v>
      </c>
    </row>
    <row r="147" spans="1:12">
      <c r="A147" s="16">
        <f t="shared" si="10"/>
        <v>140</v>
      </c>
      <c r="B147" s="12" t="s">
        <v>178</v>
      </c>
      <c r="C147" s="272">
        <v>44963</v>
      </c>
      <c r="D147" s="272">
        <v>44976</v>
      </c>
      <c r="E147" s="196">
        <f t="shared" si="11"/>
        <v>44969.5</v>
      </c>
      <c r="F147" s="196">
        <v>44981</v>
      </c>
      <c r="G147" s="196">
        <v>44981</v>
      </c>
      <c r="H147" s="12" t="s">
        <v>196</v>
      </c>
      <c r="I147" s="377">
        <v>13565.790000000008</v>
      </c>
      <c r="J147" s="17">
        <f t="shared" si="14"/>
        <v>12</v>
      </c>
      <c r="K147" s="283">
        <f t="shared" si="12"/>
        <v>2.9119195295259455E-3</v>
      </c>
      <c r="L147" s="22">
        <f t="shared" si="13"/>
        <v>3.4943034354311342E-2</v>
      </c>
    </row>
    <row r="148" spans="1:12">
      <c r="A148" s="16">
        <f t="shared" si="10"/>
        <v>141</v>
      </c>
      <c r="B148" s="12" t="s">
        <v>178</v>
      </c>
      <c r="C148" s="272">
        <v>44963</v>
      </c>
      <c r="D148" s="272">
        <v>44976</v>
      </c>
      <c r="E148" s="196">
        <f t="shared" si="11"/>
        <v>44969.5</v>
      </c>
      <c r="F148" s="196">
        <v>44981</v>
      </c>
      <c r="G148" s="196">
        <v>44986</v>
      </c>
      <c r="H148" s="12" t="s">
        <v>198</v>
      </c>
      <c r="I148" s="377">
        <v>171.14</v>
      </c>
      <c r="J148" s="17">
        <f t="shared" si="14"/>
        <v>17</v>
      </c>
      <c r="K148" s="283">
        <f t="shared" si="12"/>
        <v>3.6735487449169563E-5</v>
      </c>
      <c r="L148" s="22">
        <f t="shared" si="13"/>
        <v>6.2450328663588256E-4</v>
      </c>
    </row>
    <row r="149" spans="1:12">
      <c r="A149" s="16">
        <f t="shared" si="10"/>
        <v>142</v>
      </c>
      <c r="B149" s="12" t="s">
        <v>178</v>
      </c>
      <c r="C149" s="272">
        <v>44963</v>
      </c>
      <c r="D149" s="272">
        <v>44976</v>
      </c>
      <c r="E149" s="196">
        <f t="shared" si="11"/>
        <v>44969.5</v>
      </c>
      <c r="F149" s="196">
        <v>44981</v>
      </c>
      <c r="G149" s="196">
        <v>45000</v>
      </c>
      <c r="H149" s="12" t="s">
        <v>199</v>
      </c>
      <c r="I149" s="377">
        <v>1129.3999999999994</v>
      </c>
      <c r="J149" s="17">
        <f t="shared" si="14"/>
        <v>31</v>
      </c>
      <c r="K149" s="283">
        <f t="shared" si="12"/>
        <v>2.4242760035697139E-4</v>
      </c>
      <c r="L149" s="22">
        <f t="shared" si="13"/>
        <v>7.5152556110661128E-3</v>
      </c>
    </row>
    <row r="150" spans="1:12">
      <c r="A150" s="16">
        <f t="shared" si="10"/>
        <v>143</v>
      </c>
      <c r="B150" s="12" t="s">
        <v>178</v>
      </c>
      <c r="C150" s="272">
        <v>44963</v>
      </c>
      <c r="D150" s="272">
        <v>44976</v>
      </c>
      <c r="E150" s="196">
        <f t="shared" si="11"/>
        <v>44969.5</v>
      </c>
      <c r="F150" s="196">
        <v>44981</v>
      </c>
      <c r="G150" s="196">
        <v>44981</v>
      </c>
      <c r="H150" s="12" t="s">
        <v>200</v>
      </c>
      <c r="I150" s="377">
        <v>11124.809999999994</v>
      </c>
      <c r="J150" s="17">
        <f t="shared" si="14"/>
        <v>12</v>
      </c>
      <c r="K150" s="283">
        <f t="shared" si="12"/>
        <v>2.3879590868843979E-3</v>
      </c>
      <c r="L150" s="22">
        <f t="shared" si="13"/>
        <v>2.8655509042612777E-2</v>
      </c>
    </row>
    <row r="151" spans="1:12">
      <c r="A151" s="16">
        <f t="shared" si="10"/>
        <v>144</v>
      </c>
      <c r="B151" s="12" t="s">
        <v>178</v>
      </c>
      <c r="C151" s="272">
        <v>44963</v>
      </c>
      <c r="D151" s="272">
        <v>44976</v>
      </c>
      <c r="E151" s="196">
        <f t="shared" si="11"/>
        <v>44969.5</v>
      </c>
      <c r="F151" s="196">
        <v>44981</v>
      </c>
      <c r="G151" s="196">
        <v>44981</v>
      </c>
      <c r="H151" s="12" t="s">
        <v>201</v>
      </c>
      <c r="I151" s="377">
        <v>221.19000000000003</v>
      </c>
      <c r="J151" s="17">
        <f t="shared" si="14"/>
        <v>12</v>
      </c>
      <c r="K151" s="283">
        <f t="shared" si="12"/>
        <v>4.7478803721408303E-5</v>
      </c>
      <c r="L151" s="22">
        <f t="shared" si="13"/>
        <v>5.6974564465689967E-4</v>
      </c>
    </row>
    <row r="152" spans="1:12">
      <c r="A152" s="16">
        <f t="shared" si="10"/>
        <v>145</v>
      </c>
      <c r="B152" s="12" t="s">
        <v>178</v>
      </c>
      <c r="C152" s="272">
        <v>44963</v>
      </c>
      <c r="D152" s="272">
        <v>44976</v>
      </c>
      <c r="E152" s="196">
        <f t="shared" si="11"/>
        <v>44969.5</v>
      </c>
      <c r="F152" s="196">
        <v>44981</v>
      </c>
      <c r="G152" s="196">
        <v>44985</v>
      </c>
      <c r="H152" s="12" t="s">
        <v>202</v>
      </c>
      <c r="I152" s="377">
        <v>2204.9499999999998</v>
      </c>
      <c r="J152" s="17">
        <f t="shared" si="14"/>
        <v>16</v>
      </c>
      <c r="K152" s="283">
        <f t="shared" si="12"/>
        <v>4.7329620808137445E-4</v>
      </c>
      <c r="L152" s="22">
        <f t="shared" si="13"/>
        <v>7.5727393293019913E-3</v>
      </c>
    </row>
    <row r="153" spans="1:12">
      <c r="A153" s="16">
        <f t="shared" si="10"/>
        <v>146</v>
      </c>
      <c r="B153" s="12" t="s">
        <v>178</v>
      </c>
      <c r="C153" s="272">
        <v>44963</v>
      </c>
      <c r="D153" s="272">
        <v>44976</v>
      </c>
      <c r="E153" s="196">
        <f t="shared" si="11"/>
        <v>44969.5</v>
      </c>
      <c r="F153" s="196">
        <v>44981</v>
      </c>
      <c r="G153" s="196">
        <v>44985</v>
      </c>
      <c r="H153" s="12" t="s">
        <v>203</v>
      </c>
      <c r="I153" s="377">
        <v>406.72999999999996</v>
      </c>
      <c r="J153" s="17">
        <f t="shared" si="14"/>
        <v>16</v>
      </c>
      <c r="K153" s="283">
        <f t="shared" si="12"/>
        <v>8.7305275272880301E-5</v>
      </c>
      <c r="L153" s="22">
        <f t="shared" si="13"/>
        <v>1.3968844043660848E-3</v>
      </c>
    </row>
    <row r="154" spans="1:12">
      <c r="A154" s="16">
        <f t="shared" si="10"/>
        <v>147</v>
      </c>
      <c r="B154" s="12" t="s">
        <v>178</v>
      </c>
      <c r="C154" s="272">
        <v>44963</v>
      </c>
      <c r="D154" s="272">
        <v>44976</v>
      </c>
      <c r="E154" s="196">
        <f t="shared" si="11"/>
        <v>44969.5</v>
      </c>
      <c r="F154" s="196">
        <v>44981</v>
      </c>
      <c r="G154" s="196">
        <v>44985</v>
      </c>
      <c r="H154" s="12" t="s">
        <v>204</v>
      </c>
      <c r="I154" s="377">
        <v>351.2</v>
      </c>
      <c r="J154" s="17">
        <f t="shared" si="14"/>
        <v>16</v>
      </c>
      <c r="K154" s="283">
        <f t="shared" si="12"/>
        <v>7.5385667828376473E-5</v>
      </c>
      <c r="L154" s="22">
        <f t="shared" si="13"/>
        <v>1.2061706852540236E-3</v>
      </c>
    </row>
    <row r="155" spans="1:12">
      <c r="A155" s="16">
        <f t="shared" si="10"/>
        <v>148</v>
      </c>
      <c r="B155" s="12" t="s">
        <v>178</v>
      </c>
      <c r="C155" s="272">
        <v>44963</v>
      </c>
      <c r="D155" s="272">
        <v>44976</v>
      </c>
      <c r="E155" s="196">
        <f t="shared" si="11"/>
        <v>44969.5</v>
      </c>
      <c r="F155" s="196">
        <v>44981</v>
      </c>
      <c r="G155" s="196">
        <v>44985</v>
      </c>
      <c r="H155" s="12" t="s">
        <v>205</v>
      </c>
      <c r="I155" s="377">
        <v>118.90999999999995</v>
      </c>
      <c r="J155" s="17">
        <f t="shared" si="14"/>
        <v>16</v>
      </c>
      <c r="K155" s="283">
        <f t="shared" si="12"/>
        <v>2.5524230528110034E-5</v>
      </c>
      <c r="L155" s="22">
        <f t="shared" si="13"/>
        <v>4.0838768844976054E-4</v>
      </c>
    </row>
    <row r="156" spans="1:12">
      <c r="A156" s="16">
        <f t="shared" si="10"/>
        <v>149</v>
      </c>
      <c r="B156" s="12" t="s">
        <v>178</v>
      </c>
      <c r="C156" s="272">
        <v>44963</v>
      </c>
      <c r="D156" s="272">
        <v>44976</v>
      </c>
      <c r="E156" s="196">
        <f t="shared" si="11"/>
        <v>44969.5</v>
      </c>
      <c r="F156" s="196">
        <v>44981</v>
      </c>
      <c r="G156" s="196">
        <v>44981</v>
      </c>
      <c r="H156" s="12" t="s">
        <v>206</v>
      </c>
      <c r="I156" s="377">
        <v>657.23</v>
      </c>
      <c r="J156" s="17">
        <f t="shared" si="14"/>
        <v>12</v>
      </c>
      <c r="K156" s="283">
        <f t="shared" si="12"/>
        <v>1.4107551955251673E-4</v>
      </c>
      <c r="L156" s="22">
        <f t="shared" si="13"/>
        <v>1.6929062346302008E-3</v>
      </c>
    </row>
    <row r="157" spans="1:12">
      <c r="A157" s="16">
        <f t="shared" si="10"/>
        <v>150</v>
      </c>
      <c r="B157" s="12" t="s">
        <v>178</v>
      </c>
      <c r="C157" s="272">
        <v>44963</v>
      </c>
      <c r="D157" s="272">
        <v>44976</v>
      </c>
      <c r="E157" s="196">
        <f t="shared" si="11"/>
        <v>44969.5</v>
      </c>
      <c r="F157" s="196">
        <v>44981</v>
      </c>
      <c r="G157" s="196">
        <v>44981</v>
      </c>
      <c r="H157" s="12" t="s">
        <v>207</v>
      </c>
      <c r="I157" s="377">
        <v>1289.19</v>
      </c>
      <c r="J157" s="17">
        <f t="shared" si="14"/>
        <v>12</v>
      </c>
      <c r="K157" s="283">
        <f t="shared" si="12"/>
        <v>2.7672679130884021E-4</v>
      </c>
      <c r="L157" s="22">
        <f t="shared" si="13"/>
        <v>3.3207214957060825E-3</v>
      </c>
    </row>
    <row r="158" spans="1:12">
      <c r="A158" s="16">
        <f t="shared" si="10"/>
        <v>151</v>
      </c>
      <c r="B158" s="12" t="s">
        <v>178</v>
      </c>
      <c r="C158" s="272">
        <v>44963</v>
      </c>
      <c r="D158" s="272">
        <v>44976</v>
      </c>
      <c r="E158" s="196">
        <f t="shared" si="11"/>
        <v>44969.5</v>
      </c>
      <c r="F158" s="196">
        <v>44981</v>
      </c>
      <c r="G158" s="196">
        <v>44981</v>
      </c>
      <c r="H158" s="12" t="s">
        <v>208</v>
      </c>
      <c r="I158" s="377">
        <v>544.08999999999992</v>
      </c>
      <c r="J158" s="17">
        <f t="shared" si="14"/>
        <v>12</v>
      </c>
      <c r="K158" s="283">
        <f t="shared" si="12"/>
        <v>1.1678982918206536E-4</v>
      </c>
      <c r="L158" s="22">
        <f t="shared" si="13"/>
        <v>1.4014779501847843E-3</v>
      </c>
    </row>
    <row r="159" spans="1:12">
      <c r="A159" s="16">
        <f t="shared" si="10"/>
        <v>152</v>
      </c>
      <c r="B159" s="12" t="s">
        <v>178</v>
      </c>
      <c r="C159" s="272">
        <v>44963</v>
      </c>
      <c r="D159" s="272">
        <v>44976</v>
      </c>
      <c r="E159" s="196">
        <f t="shared" si="11"/>
        <v>44969.5</v>
      </c>
      <c r="F159" s="196">
        <v>44981</v>
      </c>
      <c r="G159" s="196">
        <v>44981</v>
      </c>
      <c r="H159" s="12" t="s">
        <v>211</v>
      </c>
      <c r="I159" s="377">
        <v>389.1</v>
      </c>
      <c r="J159" s="17">
        <f t="shared" si="14"/>
        <v>12</v>
      </c>
      <c r="K159" s="283">
        <f t="shared" si="12"/>
        <v>8.3520966264297525E-5</v>
      </c>
      <c r="L159" s="22">
        <f t="shared" si="13"/>
        <v>1.0022515951715702E-3</v>
      </c>
    </row>
    <row r="160" spans="1:12">
      <c r="A160" s="16">
        <f t="shared" si="10"/>
        <v>153</v>
      </c>
      <c r="B160" s="12" t="s">
        <v>178</v>
      </c>
      <c r="C160" s="272">
        <v>44963</v>
      </c>
      <c r="D160" s="272">
        <v>44976</v>
      </c>
      <c r="E160" s="196">
        <f t="shared" si="11"/>
        <v>44969.5</v>
      </c>
      <c r="F160" s="196">
        <v>44981</v>
      </c>
      <c r="G160" s="196">
        <v>44986</v>
      </c>
      <c r="H160" s="12" t="s">
        <v>212</v>
      </c>
      <c r="I160" s="377">
        <v>1</v>
      </c>
      <c r="J160" s="17">
        <f t="shared" si="14"/>
        <v>17</v>
      </c>
      <c r="K160" s="283">
        <f t="shared" si="12"/>
        <v>2.1465167377100365E-7</v>
      </c>
      <c r="L160" s="22">
        <f t="shared" si="13"/>
        <v>3.6490784541070619E-6</v>
      </c>
    </row>
    <row r="161" spans="1:12">
      <c r="A161" s="16">
        <f t="shared" si="10"/>
        <v>154</v>
      </c>
      <c r="B161" s="12" t="s">
        <v>178</v>
      </c>
      <c r="C161" s="272">
        <v>44963</v>
      </c>
      <c r="D161" s="272">
        <v>44976</v>
      </c>
      <c r="E161" s="196">
        <f t="shared" si="11"/>
        <v>44969.5</v>
      </c>
      <c r="F161" s="196">
        <v>44981</v>
      </c>
      <c r="G161" s="196">
        <v>44980</v>
      </c>
      <c r="H161" s="12" t="s">
        <v>213</v>
      </c>
      <c r="I161" s="377">
        <v>23.54</v>
      </c>
      <c r="J161" s="17">
        <f t="shared" si="14"/>
        <v>11</v>
      </c>
      <c r="K161" s="283">
        <f t="shared" si="12"/>
        <v>5.0529004005694256E-6</v>
      </c>
      <c r="L161" s="22">
        <f t="shared" si="13"/>
        <v>5.5581904406263681E-5</v>
      </c>
    </row>
    <row r="162" spans="1:12">
      <c r="A162" s="16">
        <f t="shared" si="10"/>
        <v>155</v>
      </c>
      <c r="B162" s="12" t="s">
        <v>178</v>
      </c>
      <c r="C162" s="272">
        <v>44963</v>
      </c>
      <c r="D162" s="272">
        <v>44976</v>
      </c>
      <c r="E162" s="196">
        <f t="shared" si="11"/>
        <v>44969.5</v>
      </c>
      <c r="F162" s="196">
        <v>44981</v>
      </c>
      <c r="G162" s="196">
        <v>44980</v>
      </c>
      <c r="H162" s="12" t="s">
        <v>213</v>
      </c>
      <c r="I162" s="377">
        <v>67.2</v>
      </c>
      <c r="J162" s="17">
        <f t="shared" si="14"/>
        <v>11</v>
      </c>
      <c r="K162" s="283">
        <f t="shared" si="12"/>
        <v>1.4424592477411446E-5</v>
      </c>
      <c r="L162" s="22">
        <f t="shared" si="13"/>
        <v>1.586705172515259E-4</v>
      </c>
    </row>
    <row r="163" spans="1:12">
      <c r="A163" s="16">
        <f t="shared" si="10"/>
        <v>156</v>
      </c>
      <c r="B163" s="12" t="s">
        <v>178</v>
      </c>
      <c r="C163" s="272">
        <v>44963</v>
      </c>
      <c r="D163" s="272">
        <v>44976</v>
      </c>
      <c r="E163" s="196">
        <f t="shared" si="11"/>
        <v>44969.5</v>
      </c>
      <c r="F163" s="196">
        <v>44981</v>
      </c>
      <c r="G163" s="196">
        <v>44980</v>
      </c>
      <c r="H163" s="12" t="s">
        <v>213</v>
      </c>
      <c r="I163" s="377">
        <v>226.27</v>
      </c>
      <c r="J163" s="17">
        <f t="shared" si="14"/>
        <v>11</v>
      </c>
      <c r="K163" s="283">
        <f t="shared" si="12"/>
        <v>4.8569234224164995E-5</v>
      </c>
      <c r="L163" s="22">
        <f t="shared" si="13"/>
        <v>5.3426157646581493E-4</v>
      </c>
    </row>
    <row r="164" spans="1:12">
      <c r="A164" s="16">
        <f t="shared" si="10"/>
        <v>157</v>
      </c>
      <c r="B164" s="12" t="s">
        <v>178</v>
      </c>
      <c r="C164" s="272">
        <v>44963</v>
      </c>
      <c r="D164" s="272">
        <v>44976</v>
      </c>
      <c r="E164" s="196">
        <f t="shared" si="11"/>
        <v>44969.5</v>
      </c>
      <c r="F164" s="196">
        <v>44981</v>
      </c>
      <c r="G164" s="196">
        <v>44980</v>
      </c>
      <c r="H164" s="12" t="s">
        <v>213</v>
      </c>
      <c r="I164" s="377">
        <v>269.08999999999997</v>
      </c>
      <c r="J164" s="17">
        <f t="shared" si="14"/>
        <v>11</v>
      </c>
      <c r="K164" s="283">
        <f t="shared" si="12"/>
        <v>5.7760618895039366E-5</v>
      </c>
      <c r="L164" s="22">
        <f t="shared" si="13"/>
        <v>6.3536680784543307E-4</v>
      </c>
    </row>
    <row r="165" spans="1:12">
      <c r="A165" s="16">
        <f t="shared" si="10"/>
        <v>158</v>
      </c>
      <c r="B165" s="12" t="s">
        <v>178</v>
      </c>
      <c r="C165" s="272">
        <v>44963</v>
      </c>
      <c r="D165" s="272">
        <v>44976</v>
      </c>
      <c r="E165" s="196">
        <f t="shared" si="11"/>
        <v>44969.5</v>
      </c>
      <c r="F165" s="196">
        <v>44981</v>
      </c>
      <c r="G165" s="196">
        <v>44980</v>
      </c>
      <c r="H165" s="12" t="s">
        <v>213</v>
      </c>
      <c r="I165" s="377">
        <v>276.92</v>
      </c>
      <c r="J165" s="17">
        <f t="shared" si="14"/>
        <v>11</v>
      </c>
      <c r="K165" s="283">
        <f t="shared" si="12"/>
        <v>5.944134150066633E-5</v>
      </c>
      <c r="L165" s="22">
        <f t="shared" si="13"/>
        <v>6.5385475650732959E-4</v>
      </c>
    </row>
    <row r="166" spans="1:12">
      <c r="A166" s="16">
        <f t="shared" si="10"/>
        <v>159</v>
      </c>
      <c r="B166" s="12" t="s">
        <v>178</v>
      </c>
      <c r="C166" s="272">
        <v>44963</v>
      </c>
      <c r="D166" s="272">
        <v>44976</v>
      </c>
      <c r="E166" s="196">
        <f t="shared" si="11"/>
        <v>44969.5</v>
      </c>
      <c r="F166" s="196">
        <v>44981</v>
      </c>
      <c r="G166" s="196">
        <v>44980</v>
      </c>
      <c r="H166" s="12" t="s">
        <v>213</v>
      </c>
      <c r="I166" s="377">
        <v>329.54</v>
      </c>
      <c r="J166" s="17">
        <f t="shared" si="14"/>
        <v>11</v>
      </c>
      <c r="K166" s="283">
        <f t="shared" si="12"/>
        <v>7.0736312574496541E-5</v>
      </c>
      <c r="L166" s="22">
        <f t="shared" si="13"/>
        <v>7.7809943831946198E-4</v>
      </c>
    </row>
    <row r="167" spans="1:12">
      <c r="A167" s="16">
        <f t="shared" si="10"/>
        <v>160</v>
      </c>
      <c r="B167" s="12" t="s">
        <v>178</v>
      </c>
      <c r="C167" s="272">
        <v>44963</v>
      </c>
      <c r="D167" s="272">
        <v>44976</v>
      </c>
      <c r="E167" s="196">
        <f t="shared" si="11"/>
        <v>44969.5</v>
      </c>
      <c r="F167" s="196">
        <v>44981</v>
      </c>
      <c r="G167" s="196">
        <v>44980</v>
      </c>
      <c r="H167" s="12" t="s">
        <v>213</v>
      </c>
      <c r="I167" s="377">
        <v>371.61</v>
      </c>
      <c r="J167" s="17">
        <f t="shared" si="14"/>
        <v>11</v>
      </c>
      <c r="K167" s="283">
        <f t="shared" si="12"/>
        <v>7.976670849004267E-5</v>
      </c>
      <c r="L167" s="22">
        <f t="shared" si="13"/>
        <v>8.7743379339046937E-4</v>
      </c>
    </row>
    <row r="168" spans="1:12">
      <c r="A168" s="16">
        <f t="shared" si="10"/>
        <v>161</v>
      </c>
      <c r="B168" s="12" t="s">
        <v>178</v>
      </c>
      <c r="C168" s="272">
        <v>44963</v>
      </c>
      <c r="D168" s="272">
        <v>44976</v>
      </c>
      <c r="E168" s="196">
        <f t="shared" si="11"/>
        <v>44969.5</v>
      </c>
      <c r="F168" s="196">
        <v>44981</v>
      </c>
      <c r="G168" s="196">
        <v>44980</v>
      </c>
      <c r="H168" s="12" t="s">
        <v>214</v>
      </c>
      <c r="I168" s="377">
        <v>164.75</v>
      </c>
      <c r="J168" s="17">
        <f t="shared" si="14"/>
        <v>11</v>
      </c>
      <c r="K168" s="283">
        <f t="shared" si="12"/>
        <v>3.5363863253772847E-5</v>
      </c>
      <c r="L168" s="22">
        <f t="shared" si="13"/>
        <v>3.8900249579150133E-4</v>
      </c>
    </row>
    <row r="169" spans="1:12">
      <c r="A169" s="16">
        <f t="shared" si="10"/>
        <v>162</v>
      </c>
      <c r="B169" s="12" t="s">
        <v>178</v>
      </c>
      <c r="C169" s="272">
        <v>44977</v>
      </c>
      <c r="D169" s="272">
        <v>44990</v>
      </c>
      <c r="E169" s="196">
        <f t="shared" si="11"/>
        <v>44983.5</v>
      </c>
      <c r="F169" s="196">
        <v>44995</v>
      </c>
      <c r="G169" s="196">
        <v>44995</v>
      </c>
      <c r="H169" s="12" t="s">
        <v>215</v>
      </c>
      <c r="I169" s="377">
        <v>32</v>
      </c>
      <c r="J169" s="17">
        <f t="shared" si="14"/>
        <v>12</v>
      </c>
      <c r="K169" s="283">
        <f t="shared" si="12"/>
        <v>6.8688535606721169E-6</v>
      </c>
      <c r="L169" s="22">
        <f t="shared" si="13"/>
        <v>8.2426242728065403E-5</v>
      </c>
    </row>
    <row r="170" spans="1:12">
      <c r="A170" s="16">
        <f t="shared" si="10"/>
        <v>163</v>
      </c>
      <c r="B170" s="12" t="s">
        <v>178</v>
      </c>
      <c r="C170" s="272">
        <v>44977</v>
      </c>
      <c r="D170" s="272">
        <v>44990</v>
      </c>
      <c r="E170" s="196">
        <f t="shared" si="11"/>
        <v>44983.5</v>
      </c>
      <c r="F170" s="196">
        <v>44995</v>
      </c>
      <c r="G170" s="196">
        <v>44995</v>
      </c>
      <c r="H170" s="12" t="s">
        <v>179</v>
      </c>
      <c r="I170" s="377">
        <v>1110.1599999999999</v>
      </c>
      <c r="J170" s="17">
        <f t="shared" si="14"/>
        <v>12</v>
      </c>
      <c r="K170" s="283">
        <f t="shared" si="12"/>
        <v>2.3829770215361737E-4</v>
      </c>
      <c r="L170" s="22">
        <f t="shared" si="13"/>
        <v>2.8595724258434086E-3</v>
      </c>
    </row>
    <row r="171" spans="1:12">
      <c r="A171" s="16">
        <f t="shared" si="10"/>
        <v>164</v>
      </c>
      <c r="B171" s="12" t="s">
        <v>178</v>
      </c>
      <c r="C171" s="272">
        <v>44977</v>
      </c>
      <c r="D171" s="272">
        <v>44990</v>
      </c>
      <c r="E171" s="196">
        <f t="shared" si="11"/>
        <v>44983.5</v>
      </c>
      <c r="F171" s="196">
        <v>44995</v>
      </c>
      <c r="G171" s="196">
        <v>44995</v>
      </c>
      <c r="H171" s="12" t="s">
        <v>180</v>
      </c>
      <c r="I171" s="377">
        <v>23284.599999999991</v>
      </c>
      <c r="J171" s="17">
        <f t="shared" si="14"/>
        <v>12</v>
      </c>
      <c r="K171" s="283">
        <f t="shared" si="12"/>
        <v>4.9980783630883098E-3</v>
      </c>
      <c r="L171" s="22">
        <f t="shared" si="13"/>
        <v>5.9976940357059721E-2</v>
      </c>
    </row>
    <row r="172" spans="1:12">
      <c r="A172" s="16">
        <f t="shared" si="10"/>
        <v>165</v>
      </c>
      <c r="B172" s="12" t="s">
        <v>178</v>
      </c>
      <c r="C172" s="272">
        <v>44977</v>
      </c>
      <c r="D172" s="272">
        <v>44990</v>
      </c>
      <c r="E172" s="196">
        <f t="shared" si="11"/>
        <v>44983.5</v>
      </c>
      <c r="F172" s="196">
        <v>44995</v>
      </c>
      <c r="G172" s="196">
        <v>44995</v>
      </c>
      <c r="H172" s="12" t="s">
        <v>181</v>
      </c>
      <c r="I172" s="377">
        <v>927.92000000000007</v>
      </c>
      <c r="J172" s="17">
        <f t="shared" si="14"/>
        <v>12</v>
      </c>
      <c r="K172" s="283">
        <f t="shared" si="12"/>
        <v>1.9917958112558972E-4</v>
      </c>
      <c r="L172" s="22">
        <f t="shared" si="13"/>
        <v>2.3901549735070764E-3</v>
      </c>
    </row>
    <row r="173" spans="1:12">
      <c r="A173" s="16">
        <f t="shared" si="10"/>
        <v>166</v>
      </c>
      <c r="B173" s="12" t="s">
        <v>178</v>
      </c>
      <c r="C173" s="272">
        <v>44977</v>
      </c>
      <c r="D173" s="272">
        <v>44990</v>
      </c>
      <c r="E173" s="196">
        <f t="shared" si="11"/>
        <v>44983.5</v>
      </c>
      <c r="F173" s="196">
        <v>44995</v>
      </c>
      <c r="G173" s="196">
        <v>44995</v>
      </c>
      <c r="H173" s="12" t="s">
        <v>182</v>
      </c>
      <c r="I173" s="377">
        <v>72654.089999999982</v>
      </c>
      <c r="J173" s="17">
        <f t="shared" si="14"/>
        <v>12</v>
      </c>
      <c r="K173" s="283">
        <f t="shared" si="12"/>
        <v>1.5595322024809134E-2</v>
      </c>
      <c r="L173" s="22">
        <f t="shared" si="13"/>
        <v>0.1871438642977096</v>
      </c>
    </row>
    <row r="174" spans="1:12">
      <c r="A174" s="16">
        <f t="shared" si="10"/>
        <v>167</v>
      </c>
      <c r="B174" s="12" t="s">
        <v>178</v>
      </c>
      <c r="C174" s="272">
        <v>44977</v>
      </c>
      <c r="D174" s="272">
        <v>44990</v>
      </c>
      <c r="E174" s="196">
        <f t="shared" si="11"/>
        <v>44983.5</v>
      </c>
      <c r="F174" s="196">
        <v>44995</v>
      </c>
      <c r="G174" s="196">
        <v>44995</v>
      </c>
      <c r="H174" s="12" t="s">
        <v>183</v>
      </c>
      <c r="I174" s="377">
        <v>130361.84999999996</v>
      </c>
      <c r="J174" s="17">
        <f t="shared" si="14"/>
        <v>12</v>
      </c>
      <c r="K174" s="283">
        <f t="shared" si="12"/>
        <v>2.7982389298384504E-2</v>
      </c>
      <c r="L174" s="22">
        <f t="shared" si="13"/>
        <v>0.33578867158061404</v>
      </c>
    </row>
    <row r="175" spans="1:12">
      <c r="A175" s="16">
        <f t="shared" si="10"/>
        <v>168</v>
      </c>
      <c r="B175" s="12" t="s">
        <v>178</v>
      </c>
      <c r="C175" s="272">
        <v>44977</v>
      </c>
      <c r="D175" s="272">
        <v>44990</v>
      </c>
      <c r="E175" s="196">
        <f t="shared" si="11"/>
        <v>44983.5</v>
      </c>
      <c r="F175" s="196">
        <v>44995</v>
      </c>
      <c r="G175" s="196">
        <v>44995</v>
      </c>
      <c r="H175" s="12" t="s">
        <v>184</v>
      </c>
      <c r="I175" s="377">
        <v>3519.07</v>
      </c>
      <c r="J175" s="17">
        <f t="shared" si="14"/>
        <v>12</v>
      </c>
      <c r="K175" s="283">
        <f t="shared" si="12"/>
        <v>7.5537426561732583E-4</v>
      </c>
      <c r="L175" s="22">
        <f t="shared" si="13"/>
        <v>9.0644911874079095E-3</v>
      </c>
    </row>
    <row r="176" spans="1:12">
      <c r="A176" s="16">
        <f t="shared" si="10"/>
        <v>169</v>
      </c>
      <c r="B176" s="12" t="s">
        <v>178</v>
      </c>
      <c r="C176" s="272">
        <v>44977</v>
      </c>
      <c r="D176" s="272">
        <v>44990</v>
      </c>
      <c r="E176" s="196">
        <f t="shared" si="11"/>
        <v>44983.5</v>
      </c>
      <c r="F176" s="196">
        <v>44995</v>
      </c>
      <c r="G176" s="196">
        <v>44995</v>
      </c>
      <c r="H176" s="12" t="s">
        <v>184</v>
      </c>
      <c r="I176" s="377">
        <v>8038.6600000000008</v>
      </c>
      <c r="J176" s="17">
        <f t="shared" si="14"/>
        <v>12</v>
      </c>
      <c r="K176" s="283">
        <f t="shared" si="12"/>
        <v>1.7255118238760163E-3</v>
      </c>
      <c r="L176" s="22">
        <f t="shared" si="13"/>
        <v>2.0706141886512194E-2</v>
      </c>
    </row>
    <row r="177" spans="1:12">
      <c r="A177" s="16">
        <f t="shared" si="10"/>
        <v>170</v>
      </c>
      <c r="B177" s="12" t="s">
        <v>178</v>
      </c>
      <c r="C177" s="272">
        <v>44977</v>
      </c>
      <c r="D177" s="272">
        <v>44990</v>
      </c>
      <c r="E177" s="196">
        <f t="shared" si="11"/>
        <v>44983.5</v>
      </c>
      <c r="F177" s="196">
        <v>44995</v>
      </c>
      <c r="G177" s="196">
        <v>44995</v>
      </c>
      <c r="H177" s="12" t="s">
        <v>185</v>
      </c>
      <c r="I177" s="377">
        <v>412.73</v>
      </c>
      <c r="J177" s="17">
        <f t="shared" si="14"/>
        <v>12</v>
      </c>
      <c r="K177" s="283">
        <f t="shared" si="12"/>
        <v>8.8593185315506332E-5</v>
      </c>
      <c r="L177" s="22">
        <f t="shared" si="13"/>
        <v>1.0631182237860761E-3</v>
      </c>
    </row>
    <row r="178" spans="1:12">
      <c r="A178" s="16">
        <f t="shared" si="10"/>
        <v>171</v>
      </c>
      <c r="B178" s="12" t="s">
        <v>178</v>
      </c>
      <c r="C178" s="272">
        <v>44977</v>
      </c>
      <c r="D178" s="272">
        <v>44990</v>
      </c>
      <c r="E178" s="196">
        <f t="shared" si="11"/>
        <v>44983.5</v>
      </c>
      <c r="F178" s="196">
        <v>44995</v>
      </c>
      <c r="G178" s="196">
        <v>44995</v>
      </c>
      <c r="H178" s="12" t="s">
        <v>186</v>
      </c>
      <c r="I178" s="377">
        <v>29978.230000000003</v>
      </c>
      <c r="J178" s="17">
        <f t="shared" si="14"/>
        <v>12</v>
      </c>
      <c r="K178" s="283">
        <f t="shared" si="12"/>
        <v>6.4348772461921156E-3</v>
      </c>
      <c r="L178" s="22">
        <f t="shared" si="13"/>
        <v>7.7218526954305394E-2</v>
      </c>
    </row>
    <row r="179" spans="1:12">
      <c r="A179" s="16">
        <f t="shared" si="10"/>
        <v>172</v>
      </c>
      <c r="B179" s="12" t="s">
        <v>178</v>
      </c>
      <c r="C179" s="272">
        <v>44977</v>
      </c>
      <c r="D179" s="272">
        <v>44990</v>
      </c>
      <c r="E179" s="196">
        <f t="shared" si="11"/>
        <v>44983.5</v>
      </c>
      <c r="F179" s="196">
        <v>44995</v>
      </c>
      <c r="G179" s="196">
        <v>44995</v>
      </c>
      <c r="H179" s="12" t="s">
        <v>187</v>
      </c>
      <c r="I179" s="377">
        <v>72.639999999999986</v>
      </c>
      <c r="J179" s="17">
        <f t="shared" si="14"/>
        <v>12</v>
      </c>
      <c r="K179" s="283">
        <f t="shared" si="12"/>
        <v>1.5592297582725703E-5</v>
      </c>
      <c r="L179" s="22">
        <f t="shared" si="13"/>
        <v>1.8710757099270843E-4</v>
      </c>
    </row>
    <row r="180" spans="1:12">
      <c r="A180" s="16">
        <f t="shared" si="10"/>
        <v>173</v>
      </c>
      <c r="B180" s="12" t="s">
        <v>178</v>
      </c>
      <c r="C180" s="272">
        <v>44977</v>
      </c>
      <c r="D180" s="272">
        <v>44990</v>
      </c>
      <c r="E180" s="196">
        <f t="shared" si="11"/>
        <v>44983.5</v>
      </c>
      <c r="F180" s="196">
        <v>44995</v>
      </c>
      <c r="G180" s="196">
        <v>45014</v>
      </c>
      <c r="H180" s="12" t="s">
        <v>189</v>
      </c>
      <c r="I180" s="377">
        <v>698.8900000000001</v>
      </c>
      <c r="J180" s="17">
        <f t="shared" si="14"/>
        <v>31</v>
      </c>
      <c r="K180" s="283">
        <f t="shared" si="12"/>
        <v>1.5001790828181677E-4</v>
      </c>
      <c r="L180" s="22">
        <f t="shared" si="13"/>
        <v>4.6505551567363199E-3</v>
      </c>
    </row>
    <row r="181" spans="1:12">
      <c r="A181" s="16">
        <f t="shared" si="10"/>
        <v>174</v>
      </c>
      <c r="B181" s="12" t="s">
        <v>178</v>
      </c>
      <c r="C181" s="272">
        <v>44977</v>
      </c>
      <c r="D181" s="272">
        <v>44990</v>
      </c>
      <c r="E181" s="196">
        <f t="shared" si="11"/>
        <v>44983.5</v>
      </c>
      <c r="F181" s="196">
        <v>44995</v>
      </c>
      <c r="G181" s="196">
        <v>45015</v>
      </c>
      <c r="H181" s="12" t="s">
        <v>190</v>
      </c>
      <c r="I181" s="377">
        <v>27.100000000000009</v>
      </c>
      <c r="J181" s="17">
        <f t="shared" si="14"/>
        <v>32</v>
      </c>
      <c r="K181" s="283">
        <f t="shared" si="12"/>
        <v>5.8170603591942006E-6</v>
      </c>
      <c r="L181" s="22">
        <f t="shared" si="13"/>
        <v>1.8614593149421442E-4</v>
      </c>
    </row>
    <row r="182" spans="1:12">
      <c r="A182" s="16">
        <f t="shared" si="10"/>
        <v>175</v>
      </c>
      <c r="B182" s="12" t="s">
        <v>178</v>
      </c>
      <c r="C182" s="272">
        <v>44977</v>
      </c>
      <c r="D182" s="272">
        <v>44990</v>
      </c>
      <c r="E182" s="196">
        <f t="shared" si="11"/>
        <v>44983.5</v>
      </c>
      <c r="F182" s="196">
        <v>44995</v>
      </c>
      <c r="G182" s="196">
        <v>44995</v>
      </c>
      <c r="H182" s="12" t="s">
        <v>191</v>
      </c>
      <c r="I182" s="377">
        <v>1884.84</v>
      </c>
      <c r="J182" s="17">
        <f t="shared" si="14"/>
        <v>12</v>
      </c>
      <c r="K182" s="283">
        <f t="shared" si="12"/>
        <v>4.045840607905385E-4</v>
      </c>
      <c r="L182" s="22">
        <f t="shared" si="13"/>
        <v>4.8550087294864618E-3</v>
      </c>
    </row>
    <row r="183" spans="1:12">
      <c r="A183" s="16">
        <f t="shared" si="10"/>
        <v>176</v>
      </c>
      <c r="B183" s="12" t="s">
        <v>178</v>
      </c>
      <c r="C183" s="272">
        <v>44977</v>
      </c>
      <c r="D183" s="272">
        <v>44990</v>
      </c>
      <c r="E183" s="196">
        <f t="shared" si="11"/>
        <v>44983.5</v>
      </c>
      <c r="F183" s="196">
        <v>44995</v>
      </c>
      <c r="G183" s="196">
        <v>44995</v>
      </c>
      <c r="H183" s="12" t="s">
        <v>192</v>
      </c>
      <c r="I183" s="377">
        <v>576.94000000000005</v>
      </c>
      <c r="J183" s="17">
        <f t="shared" si="14"/>
        <v>12</v>
      </c>
      <c r="K183" s="283">
        <f t="shared" si="12"/>
        <v>1.2384113666544285E-4</v>
      </c>
      <c r="L183" s="22">
        <f t="shared" si="13"/>
        <v>1.4860936399853143E-3</v>
      </c>
    </row>
    <row r="184" spans="1:12">
      <c r="A184" s="16">
        <f t="shared" si="10"/>
        <v>177</v>
      </c>
      <c r="B184" s="12" t="s">
        <v>178</v>
      </c>
      <c r="C184" s="272">
        <v>44977</v>
      </c>
      <c r="D184" s="272">
        <v>44990</v>
      </c>
      <c r="E184" s="196">
        <f t="shared" si="11"/>
        <v>44983.5</v>
      </c>
      <c r="F184" s="196">
        <v>44995</v>
      </c>
      <c r="G184" s="196">
        <v>44995</v>
      </c>
      <c r="H184" s="12" t="s">
        <v>193</v>
      </c>
      <c r="I184" s="377">
        <v>2054.6600000000012</v>
      </c>
      <c r="J184" s="17">
        <f t="shared" si="14"/>
        <v>12</v>
      </c>
      <c r="K184" s="283">
        <f t="shared" si="12"/>
        <v>4.410362080303306E-4</v>
      </c>
      <c r="L184" s="22">
        <f t="shared" si="13"/>
        <v>5.2924344963639677E-3</v>
      </c>
    </row>
    <row r="185" spans="1:12">
      <c r="A185" s="16">
        <f t="shared" si="10"/>
        <v>178</v>
      </c>
      <c r="B185" s="12" t="s">
        <v>178</v>
      </c>
      <c r="C185" s="272">
        <v>44977</v>
      </c>
      <c r="D185" s="272">
        <v>44990</v>
      </c>
      <c r="E185" s="196">
        <f t="shared" si="11"/>
        <v>44983.5</v>
      </c>
      <c r="F185" s="196">
        <v>44995</v>
      </c>
      <c r="G185" s="196">
        <v>45015</v>
      </c>
      <c r="H185" s="12" t="s">
        <v>194</v>
      </c>
      <c r="I185" s="377">
        <v>38.97</v>
      </c>
      <c r="J185" s="17">
        <f t="shared" si="14"/>
        <v>32</v>
      </c>
      <c r="K185" s="283">
        <f t="shared" si="12"/>
        <v>8.3649757268560113E-6</v>
      </c>
      <c r="L185" s="22">
        <f t="shared" si="13"/>
        <v>2.6767922325939236E-4</v>
      </c>
    </row>
    <row r="186" spans="1:12">
      <c r="A186" s="16">
        <f t="shared" si="10"/>
        <v>179</v>
      </c>
      <c r="B186" s="12" t="s">
        <v>178</v>
      </c>
      <c r="C186" s="272">
        <v>44977</v>
      </c>
      <c r="D186" s="272">
        <v>44990</v>
      </c>
      <c r="E186" s="196">
        <f t="shared" si="11"/>
        <v>44983.5</v>
      </c>
      <c r="F186" s="196">
        <v>44995</v>
      </c>
      <c r="G186" s="196">
        <v>45029</v>
      </c>
      <c r="H186" s="12" t="s">
        <v>195</v>
      </c>
      <c r="I186" s="377">
        <v>247.17</v>
      </c>
      <c r="J186" s="17">
        <f t="shared" si="14"/>
        <v>46</v>
      </c>
      <c r="K186" s="283">
        <f t="shared" si="12"/>
        <v>5.3055454205978966E-5</v>
      </c>
      <c r="L186" s="22">
        <f t="shared" si="13"/>
        <v>2.4405508934750323E-3</v>
      </c>
    </row>
    <row r="187" spans="1:12">
      <c r="A187" s="16">
        <f t="shared" si="10"/>
        <v>180</v>
      </c>
      <c r="B187" s="12" t="s">
        <v>178</v>
      </c>
      <c r="C187" s="272">
        <v>44977</v>
      </c>
      <c r="D187" s="272">
        <v>44990</v>
      </c>
      <c r="E187" s="196">
        <f t="shared" si="11"/>
        <v>44983.5</v>
      </c>
      <c r="F187" s="196">
        <v>44995</v>
      </c>
      <c r="G187" s="196">
        <v>44995</v>
      </c>
      <c r="H187" s="12" t="s">
        <v>196</v>
      </c>
      <c r="I187" s="377">
        <v>13375.120000000004</v>
      </c>
      <c r="J187" s="17">
        <f t="shared" si="14"/>
        <v>12</v>
      </c>
      <c r="K187" s="283">
        <f t="shared" si="12"/>
        <v>2.8709918948880272E-3</v>
      </c>
      <c r="L187" s="22">
        <f t="shared" si="13"/>
        <v>3.4451902738656323E-2</v>
      </c>
    </row>
    <row r="188" spans="1:12">
      <c r="A188" s="16">
        <f t="shared" si="10"/>
        <v>181</v>
      </c>
      <c r="B188" s="12" t="s">
        <v>178</v>
      </c>
      <c r="C188" s="272">
        <v>44977</v>
      </c>
      <c r="D188" s="272">
        <v>44990</v>
      </c>
      <c r="E188" s="196">
        <f t="shared" si="11"/>
        <v>44983.5</v>
      </c>
      <c r="F188" s="196">
        <v>44995</v>
      </c>
      <c r="G188" s="196">
        <v>45016</v>
      </c>
      <c r="H188" s="12" t="s">
        <v>198</v>
      </c>
      <c r="I188" s="377">
        <v>171.14</v>
      </c>
      <c r="J188" s="17">
        <f t="shared" si="14"/>
        <v>33</v>
      </c>
      <c r="K188" s="283">
        <f t="shared" si="12"/>
        <v>3.6735487449169563E-5</v>
      </c>
      <c r="L188" s="22">
        <f t="shared" si="13"/>
        <v>1.2122710858225956E-3</v>
      </c>
    </row>
    <row r="189" spans="1:12">
      <c r="A189" s="16">
        <f t="shared" si="10"/>
        <v>182</v>
      </c>
      <c r="B189" s="12" t="s">
        <v>178</v>
      </c>
      <c r="C189" s="272">
        <v>44977</v>
      </c>
      <c r="D189" s="272">
        <v>44990</v>
      </c>
      <c r="E189" s="196">
        <f t="shared" si="11"/>
        <v>44983.5</v>
      </c>
      <c r="F189" s="196">
        <v>44995</v>
      </c>
      <c r="G189" s="196">
        <v>45030</v>
      </c>
      <c r="H189" s="12" t="s">
        <v>199</v>
      </c>
      <c r="I189" s="377">
        <v>1094.1800000000003</v>
      </c>
      <c r="J189" s="17">
        <f t="shared" si="14"/>
        <v>47</v>
      </c>
      <c r="K189" s="283">
        <f t="shared" si="12"/>
        <v>2.3486756840675684E-4</v>
      </c>
      <c r="L189" s="22">
        <f t="shared" si="13"/>
        <v>1.1038775715117572E-2</v>
      </c>
    </row>
    <row r="190" spans="1:12">
      <c r="A190" s="16">
        <f t="shared" si="10"/>
        <v>183</v>
      </c>
      <c r="B190" s="12" t="s">
        <v>178</v>
      </c>
      <c r="C190" s="272">
        <v>44977</v>
      </c>
      <c r="D190" s="272">
        <v>44990</v>
      </c>
      <c r="E190" s="196">
        <f t="shared" si="11"/>
        <v>44983.5</v>
      </c>
      <c r="F190" s="196">
        <v>44995</v>
      </c>
      <c r="G190" s="196">
        <v>44995</v>
      </c>
      <c r="H190" s="12" t="s">
        <v>200</v>
      </c>
      <c r="I190" s="377">
        <v>10864.489999999994</v>
      </c>
      <c r="J190" s="17">
        <f t="shared" si="14"/>
        <v>12</v>
      </c>
      <c r="K190" s="283">
        <f t="shared" si="12"/>
        <v>2.3320809631683301E-3</v>
      </c>
      <c r="L190" s="22">
        <f t="shared" si="13"/>
        <v>2.7984971558019961E-2</v>
      </c>
    </row>
    <row r="191" spans="1:12">
      <c r="A191" s="16">
        <f t="shared" si="10"/>
        <v>184</v>
      </c>
      <c r="B191" s="12" t="s">
        <v>178</v>
      </c>
      <c r="C191" s="272">
        <v>44977</v>
      </c>
      <c r="D191" s="272">
        <v>44990</v>
      </c>
      <c r="E191" s="196">
        <f t="shared" si="11"/>
        <v>44983.5</v>
      </c>
      <c r="F191" s="196">
        <v>44995</v>
      </c>
      <c r="G191" s="196">
        <v>44995</v>
      </c>
      <c r="H191" s="12" t="s">
        <v>201</v>
      </c>
      <c r="I191" s="377">
        <v>221.2</v>
      </c>
      <c r="J191" s="17">
        <f t="shared" si="14"/>
        <v>12</v>
      </c>
      <c r="K191" s="283">
        <f t="shared" si="12"/>
        <v>4.7480950238146001E-5</v>
      </c>
      <c r="L191" s="22">
        <f t="shared" si="13"/>
        <v>5.6977140285775199E-4</v>
      </c>
    </row>
    <row r="192" spans="1:12">
      <c r="A192" s="16">
        <f t="shared" si="10"/>
        <v>185</v>
      </c>
      <c r="B192" s="12" t="s">
        <v>178</v>
      </c>
      <c r="C192" s="272">
        <v>44977</v>
      </c>
      <c r="D192" s="272">
        <v>44990</v>
      </c>
      <c r="E192" s="196">
        <f t="shared" si="11"/>
        <v>44983.5</v>
      </c>
      <c r="F192" s="196">
        <v>44995</v>
      </c>
      <c r="G192" s="196">
        <v>45015</v>
      </c>
      <c r="H192" s="12" t="s">
        <v>202</v>
      </c>
      <c r="I192" s="377">
        <v>2142.3199999999997</v>
      </c>
      <c r="J192" s="17">
        <f t="shared" si="14"/>
        <v>32</v>
      </c>
      <c r="K192" s="283">
        <f t="shared" si="12"/>
        <v>4.5985257375309648E-4</v>
      </c>
      <c r="L192" s="22">
        <f t="shared" si="13"/>
        <v>1.4715282360099087E-2</v>
      </c>
    </row>
    <row r="193" spans="1:12">
      <c r="A193" s="16">
        <f t="shared" si="10"/>
        <v>186</v>
      </c>
      <c r="B193" s="12" t="s">
        <v>178</v>
      </c>
      <c r="C193" s="272">
        <v>44977</v>
      </c>
      <c r="D193" s="272">
        <v>44990</v>
      </c>
      <c r="E193" s="196">
        <f t="shared" si="11"/>
        <v>44983.5</v>
      </c>
      <c r="F193" s="196">
        <v>44995</v>
      </c>
      <c r="G193" s="196">
        <v>45015</v>
      </c>
      <c r="H193" s="12" t="s">
        <v>203</v>
      </c>
      <c r="I193" s="377">
        <v>405.32999999999993</v>
      </c>
      <c r="J193" s="17">
        <f t="shared" si="14"/>
        <v>32</v>
      </c>
      <c r="K193" s="283">
        <f t="shared" si="12"/>
        <v>8.7004762929600892E-5</v>
      </c>
      <c r="L193" s="22">
        <f t="shared" si="13"/>
        <v>2.7841524137472286E-3</v>
      </c>
    </row>
    <row r="194" spans="1:12">
      <c r="A194" s="16">
        <f t="shared" si="10"/>
        <v>187</v>
      </c>
      <c r="B194" s="12" t="s">
        <v>178</v>
      </c>
      <c r="C194" s="272">
        <v>44977</v>
      </c>
      <c r="D194" s="272">
        <v>44990</v>
      </c>
      <c r="E194" s="196">
        <f t="shared" si="11"/>
        <v>44983.5</v>
      </c>
      <c r="F194" s="196">
        <v>44995</v>
      </c>
      <c r="G194" s="196">
        <v>45015</v>
      </c>
      <c r="H194" s="12" t="s">
        <v>204</v>
      </c>
      <c r="I194" s="377">
        <v>351.2</v>
      </c>
      <c r="J194" s="17">
        <f t="shared" si="14"/>
        <v>32</v>
      </c>
      <c r="K194" s="283">
        <f t="shared" si="12"/>
        <v>7.5385667828376473E-5</v>
      </c>
      <c r="L194" s="22">
        <f t="shared" si="13"/>
        <v>2.4123413705080471E-3</v>
      </c>
    </row>
    <row r="195" spans="1:12">
      <c r="A195" s="16">
        <f t="shared" si="10"/>
        <v>188</v>
      </c>
      <c r="B195" s="12" t="s">
        <v>178</v>
      </c>
      <c r="C195" s="272">
        <v>44977</v>
      </c>
      <c r="D195" s="272">
        <v>44990</v>
      </c>
      <c r="E195" s="196">
        <f t="shared" si="11"/>
        <v>44983.5</v>
      </c>
      <c r="F195" s="196">
        <v>44995</v>
      </c>
      <c r="G195" s="196">
        <v>45015</v>
      </c>
      <c r="H195" s="12" t="s">
        <v>205</v>
      </c>
      <c r="I195" s="377">
        <v>118.70999999999995</v>
      </c>
      <c r="J195" s="17">
        <f t="shared" si="14"/>
        <v>32</v>
      </c>
      <c r="K195" s="283">
        <f t="shared" si="12"/>
        <v>2.5481300193355832E-5</v>
      </c>
      <c r="L195" s="22">
        <f t="shared" si="13"/>
        <v>8.1540160618738663E-4</v>
      </c>
    </row>
    <row r="196" spans="1:12">
      <c r="A196" s="16">
        <f t="shared" si="10"/>
        <v>189</v>
      </c>
      <c r="B196" s="12" t="s">
        <v>178</v>
      </c>
      <c r="C196" s="272">
        <v>44977</v>
      </c>
      <c r="D196" s="272">
        <v>44990</v>
      </c>
      <c r="E196" s="196">
        <f t="shared" si="11"/>
        <v>44983.5</v>
      </c>
      <c r="F196" s="196">
        <v>44995</v>
      </c>
      <c r="G196" s="196">
        <v>44995</v>
      </c>
      <c r="H196" s="12" t="s">
        <v>206</v>
      </c>
      <c r="I196" s="377">
        <v>659.25</v>
      </c>
      <c r="J196" s="17">
        <f t="shared" si="14"/>
        <v>12</v>
      </c>
      <c r="K196" s="283">
        <f t="shared" si="12"/>
        <v>1.4150911593353415E-4</v>
      </c>
      <c r="L196" s="22">
        <f t="shared" si="13"/>
        <v>1.6981093912024098E-3</v>
      </c>
    </row>
    <row r="197" spans="1:12">
      <c r="A197" s="16">
        <f t="shared" si="10"/>
        <v>190</v>
      </c>
      <c r="B197" s="12" t="s">
        <v>178</v>
      </c>
      <c r="C197" s="272">
        <v>44977</v>
      </c>
      <c r="D197" s="272">
        <v>44990</v>
      </c>
      <c r="E197" s="196">
        <f t="shared" si="11"/>
        <v>44983.5</v>
      </c>
      <c r="F197" s="196">
        <v>44995</v>
      </c>
      <c r="G197" s="196">
        <v>44995</v>
      </c>
      <c r="H197" s="12" t="s">
        <v>207</v>
      </c>
      <c r="I197" s="377">
        <v>1292.3600000000001</v>
      </c>
      <c r="J197" s="17">
        <f t="shared" si="14"/>
        <v>12</v>
      </c>
      <c r="K197" s="283">
        <f t="shared" si="12"/>
        <v>2.7740723711469428E-4</v>
      </c>
      <c r="L197" s="22">
        <f t="shared" si="13"/>
        <v>3.3288868453763311E-3</v>
      </c>
    </row>
    <row r="198" spans="1:12">
      <c r="A198" s="16">
        <f t="shared" si="10"/>
        <v>191</v>
      </c>
      <c r="B198" s="12" t="s">
        <v>178</v>
      </c>
      <c r="C198" s="272">
        <v>44977</v>
      </c>
      <c r="D198" s="272">
        <v>44990</v>
      </c>
      <c r="E198" s="196">
        <f t="shared" si="11"/>
        <v>44983.5</v>
      </c>
      <c r="F198" s="196">
        <v>44995</v>
      </c>
      <c r="G198" s="196">
        <v>44995</v>
      </c>
      <c r="H198" s="12" t="s">
        <v>208</v>
      </c>
      <c r="I198" s="377">
        <v>548.61</v>
      </c>
      <c r="J198" s="17">
        <f t="shared" si="14"/>
        <v>12</v>
      </c>
      <c r="K198" s="283">
        <f t="shared" si="12"/>
        <v>1.1776005474751031E-4</v>
      </c>
      <c r="L198" s="22">
        <f t="shared" si="13"/>
        <v>1.4131206569701238E-3</v>
      </c>
    </row>
    <row r="199" spans="1:12">
      <c r="A199" s="16">
        <f t="shared" si="10"/>
        <v>192</v>
      </c>
      <c r="B199" s="12" t="s">
        <v>178</v>
      </c>
      <c r="C199" s="272">
        <v>44977</v>
      </c>
      <c r="D199" s="272">
        <v>44990</v>
      </c>
      <c r="E199" s="196">
        <f t="shared" si="11"/>
        <v>44983.5</v>
      </c>
      <c r="F199" s="196">
        <v>44995</v>
      </c>
      <c r="G199" s="196">
        <v>44995</v>
      </c>
      <c r="H199" s="12" t="s">
        <v>209</v>
      </c>
      <c r="I199" s="377">
        <v>4578.6000000000004</v>
      </c>
      <c r="J199" s="17">
        <f t="shared" si="14"/>
        <v>12</v>
      </c>
      <c r="K199" s="283">
        <f t="shared" si="12"/>
        <v>9.8280415352791726E-4</v>
      </c>
      <c r="L199" s="22">
        <f t="shared" si="13"/>
        <v>1.1793649842335007E-2</v>
      </c>
    </row>
    <row r="200" spans="1:12">
      <c r="A200" s="16">
        <f t="shared" si="10"/>
        <v>193</v>
      </c>
      <c r="B200" s="12" t="s">
        <v>178</v>
      </c>
      <c r="C200" s="272">
        <v>44977</v>
      </c>
      <c r="D200" s="272">
        <v>44990</v>
      </c>
      <c r="E200" s="196">
        <f t="shared" si="11"/>
        <v>44983.5</v>
      </c>
      <c r="F200" s="196">
        <v>44995</v>
      </c>
      <c r="G200" s="196">
        <v>44995</v>
      </c>
      <c r="H200" s="12" t="s">
        <v>210</v>
      </c>
      <c r="I200" s="377">
        <v>3145.9199999999987</v>
      </c>
      <c r="J200" s="17">
        <f t="shared" si="14"/>
        <v>12</v>
      </c>
      <c r="K200" s="283">
        <f t="shared" si="12"/>
        <v>6.7527699354967552E-4</v>
      </c>
      <c r="L200" s="22">
        <f t="shared" si="13"/>
        <v>8.1033239225961062E-3</v>
      </c>
    </row>
    <row r="201" spans="1:12">
      <c r="A201" s="16">
        <f t="shared" ref="A201:A264" si="15">A200+1</f>
        <v>194</v>
      </c>
      <c r="B201" s="12" t="s">
        <v>178</v>
      </c>
      <c r="C201" s="272">
        <v>44977</v>
      </c>
      <c r="D201" s="272">
        <v>44990</v>
      </c>
      <c r="E201" s="196">
        <f t="shared" ref="E201:E264" si="16">AVERAGE(C201:D201)</f>
        <v>44983.5</v>
      </c>
      <c r="F201" s="196">
        <v>44995</v>
      </c>
      <c r="G201" s="196">
        <v>44995</v>
      </c>
      <c r="H201" s="12" t="s">
        <v>211</v>
      </c>
      <c r="I201" s="377">
        <v>389.1</v>
      </c>
      <c r="J201" s="17">
        <f t="shared" si="14"/>
        <v>12</v>
      </c>
      <c r="K201" s="283">
        <f t="shared" ref="K201:K264" si="17">I201/$I$1003</f>
        <v>8.3520966264297525E-5</v>
      </c>
      <c r="L201" s="22">
        <f t="shared" si="13"/>
        <v>1.0022515951715702E-3</v>
      </c>
    </row>
    <row r="202" spans="1:12">
      <c r="A202" s="16">
        <f t="shared" si="15"/>
        <v>195</v>
      </c>
      <c r="B202" s="12" t="s">
        <v>178</v>
      </c>
      <c r="C202" s="272">
        <v>44977</v>
      </c>
      <c r="D202" s="272">
        <v>44990</v>
      </c>
      <c r="E202" s="196">
        <f t="shared" si="16"/>
        <v>44983.5</v>
      </c>
      <c r="F202" s="196">
        <v>44995</v>
      </c>
      <c r="G202" s="196">
        <v>45016</v>
      </c>
      <c r="H202" s="12" t="s">
        <v>212</v>
      </c>
      <c r="I202" s="377">
        <v>1</v>
      </c>
      <c r="J202" s="17">
        <f t="shared" si="14"/>
        <v>33</v>
      </c>
      <c r="K202" s="283">
        <f t="shared" si="17"/>
        <v>2.1465167377100365E-7</v>
      </c>
      <c r="L202" s="22">
        <f t="shared" ref="L202:L265" si="18">K202*J202</f>
        <v>7.0835052344431204E-6</v>
      </c>
    </row>
    <row r="203" spans="1:12">
      <c r="A203" s="16">
        <f t="shared" si="15"/>
        <v>196</v>
      </c>
      <c r="B203" s="12" t="s">
        <v>178</v>
      </c>
      <c r="C203" s="272">
        <v>44977</v>
      </c>
      <c r="D203" s="272">
        <v>44990</v>
      </c>
      <c r="E203" s="196">
        <f t="shared" si="16"/>
        <v>44983.5</v>
      </c>
      <c r="F203" s="196">
        <v>44995</v>
      </c>
      <c r="G203" s="196">
        <v>45016</v>
      </c>
      <c r="H203" s="12" t="s">
        <v>212</v>
      </c>
      <c r="I203" s="377">
        <v>51</v>
      </c>
      <c r="J203" s="17">
        <f t="shared" ref="J203:J266" si="19">(G203-D203)+((D203-C203+1)/2)</f>
        <v>33</v>
      </c>
      <c r="K203" s="283">
        <f t="shared" si="17"/>
        <v>1.0947235362321186E-5</v>
      </c>
      <c r="L203" s="22">
        <f t="shared" si="18"/>
        <v>3.6125876695659913E-4</v>
      </c>
    </row>
    <row r="204" spans="1:12">
      <c r="A204" s="16">
        <f t="shared" si="15"/>
        <v>197</v>
      </c>
      <c r="B204" s="12" t="s">
        <v>178</v>
      </c>
      <c r="C204" s="272">
        <v>44977</v>
      </c>
      <c r="D204" s="272">
        <v>44990</v>
      </c>
      <c r="E204" s="196">
        <f t="shared" si="16"/>
        <v>44983.5</v>
      </c>
      <c r="F204" s="196">
        <v>44995</v>
      </c>
      <c r="G204" s="196">
        <v>44994</v>
      </c>
      <c r="H204" s="12" t="s">
        <v>213</v>
      </c>
      <c r="I204" s="377">
        <v>23.54</v>
      </c>
      <c r="J204" s="17">
        <f t="shared" si="19"/>
        <v>11</v>
      </c>
      <c r="K204" s="283">
        <f t="shared" si="17"/>
        <v>5.0529004005694256E-6</v>
      </c>
      <c r="L204" s="22">
        <f t="shared" si="18"/>
        <v>5.5581904406263681E-5</v>
      </c>
    </row>
    <row r="205" spans="1:12">
      <c r="A205" s="16">
        <f t="shared" si="15"/>
        <v>198</v>
      </c>
      <c r="B205" s="12" t="s">
        <v>178</v>
      </c>
      <c r="C205" s="272">
        <v>44977</v>
      </c>
      <c r="D205" s="272">
        <v>44990</v>
      </c>
      <c r="E205" s="196">
        <f t="shared" si="16"/>
        <v>44983.5</v>
      </c>
      <c r="F205" s="196">
        <v>44995</v>
      </c>
      <c r="G205" s="196">
        <v>44994</v>
      </c>
      <c r="H205" s="12" t="s">
        <v>213</v>
      </c>
      <c r="I205" s="377">
        <v>67.2</v>
      </c>
      <c r="J205" s="17">
        <f t="shared" si="19"/>
        <v>11</v>
      </c>
      <c r="K205" s="283">
        <f t="shared" si="17"/>
        <v>1.4424592477411446E-5</v>
      </c>
      <c r="L205" s="22">
        <f t="shared" si="18"/>
        <v>1.586705172515259E-4</v>
      </c>
    </row>
    <row r="206" spans="1:12">
      <c r="A206" s="16">
        <f t="shared" si="15"/>
        <v>199</v>
      </c>
      <c r="B206" s="12" t="s">
        <v>178</v>
      </c>
      <c r="C206" s="272">
        <v>44977</v>
      </c>
      <c r="D206" s="272">
        <v>44990</v>
      </c>
      <c r="E206" s="196">
        <f t="shared" si="16"/>
        <v>44983.5</v>
      </c>
      <c r="F206" s="196">
        <v>44995</v>
      </c>
      <c r="G206" s="196">
        <v>44994</v>
      </c>
      <c r="H206" s="12" t="s">
        <v>213</v>
      </c>
      <c r="I206" s="377">
        <v>226.27</v>
      </c>
      <c r="J206" s="17">
        <f t="shared" si="19"/>
        <v>11</v>
      </c>
      <c r="K206" s="283">
        <f t="shared" si="17"/>
        <v>4.8569234224164995E-5</v>
      </c>
      <c r="L206" s="22">
        <f t="shared" si="18"/>
        <v>5.3426157646581493E-4</v>
      </c>
    </row>
    <row r="207" spans="1:12">
      <c r="A207" s="16">
        <f t="shared" si="15"/>
        <v>200</v>
      </c>
      <c r="B207" s="12" t="s">
        <v>178</v>
      </c>
      <c r="C207" s="272">
        <v>44977</v>
      </c>
      <c r="D207" s="272">
        <v>44990</v>
      </c>
      <c r="E207" s="196">
        <f t="shared" si="16"/>
        <v>44983.5</v>
      </c>
      <c r="F207" s="196">
        <v>44995</v>
      </c>
      <c r="G207" s="196">
        <v>44994</v>
      </c>
      <c r="H207" s="12" t="s">
        <v>213</v>
      </c>
      <c r="I207" s="377">
        <v>269.08999999999997</v>
      </c>
      <c r="J207" s="17">
        <f t="shared" si="19"/>
        <v>11</v>
      </c>
      <c r="K207" s="283">
        <f t="shared" si="17"/>
        <v>5.7760618895039366E-5</v>
      </c>
      <c r="L207" s="22">
        <f t="shared" si="18"/>
        <v>6.3536680784543307E-4</v>
      </c>
    </row>
    <row r="208" spans="1:12">
      <c r="A208" s="16">
        <f t="shared" si="15"/>
        <v>201</v>
      </c>
      <c r="B208" s="12" t="s">
        <v>178</v>
      </c>
      <c r="C208" s="272">
        <v>44977</v>
      </c>
      <c r="D208" s="272">
        <v>44990</v>
      </c>
      <c r="E208" s="196">
        <f t="shared" si="16"/>
        <v>44983.5</v>
      </c>
      <c r="F208" s="196">
        <v>44995</v>
      </c>
      <c r="G208" s="196">
        <v>44994</v>
      </c>
      <c r="H208" s="12" t="s">
        <v>213</v>
      </c>
      <c r="I208" s="377">
        <v>276.92</v>
      </c>
      <c r="J208" s="17">
        <f t="shared" si="19"/>
        <v>11</v>
      </c>
      <c r="K208" s="283">
        <f t="shared" si="17"/>
        <v>5.944134150066633E-5</v>
      </c>
      <c r="L208" s="22">
        <f t="shared" si="18"/>
        <v>6.5385475650732959E-4</v>
      </c>
    </row>
    <row r="209" spans="1:12">
      <c r="A209" s="16">
        <f t="shared" si="15"/>
        <v>202</v>
      </c>
      <c r="B209" s="12" t="s">
        <v>178</v>
      </c>
      <c r="C209" s="272">
        <v>44977</v>
      </c>
      <c r="D209" s="272">
        <v>44990</v>
      </c>
      <c r="E209" s="196">
        <f t="shared" si="16"/>
        <v>44983.5</v>
      </c>
      <c r="F209" s="196">
        <v>44995</v>
      </c>
      <c r="G209" s="196">
        <v>44994</v>
      </c>
      <c r="H209" s="12" t="s">
        <v>213</v>
      </c>
      <c r="I209" s="377">
        <v>329.54</v>
      </c>
      <c r="J209" s="17">
        <f t="shared" si="19"/>
        <v>11</v>
      </c>
      <c r="K209" s="283">
        <f t="shared" si="17"/>
        <v>7.0736312574496541E-5</v>
      </c>
      <c r="L209" s="22">
        <f t="shared" si="18"/>
        <v>7.7809943831946198E-4</v>
      </c>
    </row>
    <row r="210" spans="1:12">
      <c r="A210" s="16">
        <f t="shared" si="15"/>
        <v>203</v>
      </c>
      <c r="B210" s="12" t="s">
        <v>178</v>
      </c>
      <c r="C210" s="272">
        <v>44977</v>
      </c>
      <c r="D210" s="272">
        <v>44990</v>
      </c>
      <c r="E210" s="196">
        <f t="shared" si="16"/>
        <v>44983.5</v>
      </c>
      <c r="F210" s="196">
        <v>44995</v>
      </c>
      <c r="G210" s="196">
        <v>44994</v>
      </c>
      <c r="H210" s="12" t="s">
        <v>213</v>
      </c>
      <c r="I210" s="377">
        <v>371.61</v>
      </c>
      <c r="J210" s="17">
        <f t="shared" si="19"/>
        <v>11</v>
      </c>
      <c r="K210" s="283">
        <f t="shared" si="17"/>
        <v>7.976670849004267E-5</v>
      </c>
      <c r="L210" s="22">
        <f t="shared" si="18"/>
        <v>8.7743379339046937E-4</v>
      </c>
    </row>
    <row r="211" spans="1:12">
      <c r="A211" s="16">
        <f t="shared" si="15"/>
        <v>204</v>
      </c>
      <c r="B211" s="12" t="s">
        <v>178</v>
      </c>
      <c r="C211" s="272">
        <v>44977</v>
      </c>
      <c r="D211" s="272">
        <v>44990</v>
      </c>
      <c r="E211" s="196">
        <f t="shared" si="16"/>
        <v>44983.5</v>
      </c>
      <c r="F211" s="196">
        <v>44995</v>
      </c>
      <c r="G211" s="196">
        <v>44994</v>
      </c>
      <c r="H211" s="12" t="s">
        <v>214</v>
      </c>
      <c r="I211" s="377">
        <v>792.18</v>
      </c>
      <c r="J211" s="17">
        <f t="shared" si="19"/>
        <v>11</v>
      </c>
      <c r="K211" s="283">
        <f t="shared" si="17"/>
        <v>1.7004276292791366E-4</v>
      </c>
      <c r="L211" s="22">
        <f t="shared" si="18"/>
        <v>1.8704703922070502E-3</v>
      </c>
    </row>
    <row r="212" spans="1:12">
      <c r="A212" s="16">
        <f t="shared" si="15"/>
        <v>205</v>
      </c>
      <c r="B212" s="12" t="s">
        <v>178</v>
      </c>
      <c r="C212" s="272">
        <v>44991</v>
      </c>
      <c r="D212" s="272">
        <v>45004</v>
      </c>
      <c r="E212" s="196">
        <f t="shared" si="16"/>
        <v>44997.5</v>
      </c>
      <c r="F212" s="196">
        <v>45009</v>
      </c>
      <c r="G212" s="196">
        <v>45009</v>
      </c>
      <c r="H212" s="12" t="s">
        <v>179</v>
      </c>
      <c r="I212" s="377">
        <v>778.97</v>
      </c>
      <c r="J212" s="17">
        <f t="shared" si="19"/>
        <v>12</v>
      </c>
      <c r="K212" s="283">
        <f t="shared" si="17"/>
        <v>1.6720721431739871E-4</v>
      </c>
      <c r="L212" s="22">
        <f t="shared" si="18"/>
        <v>2.0064865718087844E-3</v>
      </c>
    </row>
    <row r="213" spans="1:12">
      <c r="A213" s="16">
        <f t="shared" si="15"/>
        <v>206</v>
      </c>
      <c r="B213" s="12" t="s">
        <v>178</v>
      </c>
      <c r="C213" s="272">
        <v>44991</v>
      </c>
      <c r="D213" s="272">
        <v>45004</v>
      </c>
      <c r="E213" s="196">
        <f t="shared" si="16"/>
        <v>44997.5</v>
      </c>
      <c r="F213" s="196">
        <v>45009</v>
      </c>
      <c r="G213" s="196">
        <v>45009</v>
      </c>
      <c r="H213" s="12" t="s">
        <v>180</v>
      </c>
      <c r="I213" s="377">
        <v>11290.55999999999</v>
      </c>
      <c r="J213" s="17">
        <f t="shared" si="19"/>
        <v>12</v>
      </c>
      <c r="K213" s="283">
        <f t="shared" si="17"/>
        <v>2.4235376018119409E-3</v>
      </c>
      <c r="L213" s="22">
        <f t="shared" si="18"/>
        <v>2.9082451221743293E-2</v>
      </c>
    </row>
    <row r="214" spans="1:12">
      <c r="A214" s="16">
        <f t="shared" si="15"/>
        <v>207</v>
      </c>
      <c r="B214" s="12" t="s">
        <v>178</v>
      </c>
      <c r="C214" s="272">
        <v>44991</v>
      </c>
      <c r="D214" s="272">
        <v>45004</v>
      </c>
      <c r="E214" s="196">
        <f t="shared" si="16"/>
        <v>44997.5</v>
      </c>
      <c r="F214" s="196">
        <v>45009</v>
      </c>
      <c r="G214" s="196">
        <v>45009</v>
      </c>
      <c r="H214" s="12" t="s">
        <v>181</v>
      </c>
      <c r="I214" s="377">
        <v>446.14</v>
      </c>
      <c r="J214" s="17">
        <f t="shared" si="19"/>
        <v>12</v>
      </c>
      <c r="K214" s="283">
        <f t="shared" si="17"/>
        <v>9.5764697736195562E-5</v>
      </c>
      <c r="L214" s="22">
        <f t="shared" si="18"/>
        <v>1.1491763728343467E-3</v>
      </c>
    </row>
    <row r="215" spans="1:12">
      <c r="A215" s="16">
        <f t="shared" si="15"/>
        <v>208</v>
      </c>
      <c r="B215" s="12" t="s">
        <v>178</v>
      </c>
      <c r="C215" s="272">
        <v>44991</v>
      </c>
      <c r="D215" s="272">
        <v>45004</v>
      </c>
      <c r="E215" s="196">
        <f t="shared" si="16"/>
        <v>44997.5</v>
      </c>
      <c r="F215" s="196">
        <v>45009</v>
      </c>
      <c r="G215" s="196">
        <v>45009</v>
      </c>
      <c r="H215" s="12" t="s">
        <v>182</v>
      </c>
      <c r="I215" s="377">
        <v>34799.250000000007</v>
      </c>
      <c r="J215" s="17">
        <f t="shared" si="19"/>
        <v>12</v>
      </c>
      <c r="K215" s="283">
        <f t="shared" si="17"/>
        <v>7.4697172584756001E-3</v>
      </c>
      <c r="L215" s="22">
        <f t="shared" si="18"/>
        <v>8.9636607101707205E-2</v>
      </c>
    </row>
    <row r="216" spans="1:12">
      <c r="A216" s="16">
        <f t="shared" si="15"/>
        <v>209</v>
      </c>
      <c r="B216" s="12" t="s">
        <v>178</v>
      </c>
      <c r="C216" s="272">
        <v>44991</v>
      </c>
      <c r="D216" s="272">
        <v>45004</v>
      </c>
      <c r="E216" s="196">
        <f t="shared" si="16"/>
        <v>44997.5</v>
      </c>
      <c r="F216" s="196">
        <v>45009</v>
      </c>
      <c r="G216" s="196">
        <v>45009</v>
      </c>
      <c r="H216" s="12" t="s">
        <v>183</v>
      </c>
      <c r="I216" s="377">
        <v>58264.26</v>
      </c>
      <c r="J216" s="17">
        <f t="shared" si="19"/>
        <v>12</v>
      </c>
      <c r="K216" s="283">
        <f t="shared" si="17"/>
        <v>1.2506520930028938E-2</v>
      </c>
      <c r="L216" s="22">
        <f t="shared" si="18"/>
        <v>0.15007825116034726</v>
      </c>
    </row>
    <row r="217" spans="1:12">
      <c r="A217" s="16">
        <f t="shared" si="15"/>
        <v>210</v>
      </c>
      <c r="B217" s="12" t="s">
        <v>178</v>
      </c>
      <c r="C217" s="272">
        <v>44991</v>
      </c>
      <c r="D217" s="272">
        <v>45004</v>
      </c>
      <c r="E217" s="196">
        <f t="shared" si="16"/>
        <v>44997.5</v>
      </c>
      <c r="F217" s="196">
        <v>45009</v>
      </c>
      <c r="G217" s="196">
        <v>45009</v>
      </c>
      <c r="H217" s="12" t="s">
        <v>184</v>
      </c>
      <c r="I217" s="377">
        <v>3485.1600000000003</v>
      </c>
      <c r="J217" s="17">
        <f t="shared" si="19"/>
        <v>12</v>
      </c>
      <c r="K217" s="283">
        <f t="shared" si="17"/>
        <v>7.4809542735975116E-4</v>
      </c>
      <c r="L217" s="22">
        <f t="shared" si="18"/>
        <v>8.9771451283170139E-3</v>
      </c>
    </row>
    <row r="218" spans="1:12">
      <c r="A218" s="16">
        <f t="shared" si="15"/>
        <v>211</v>
      </c>
      <c r="B218" s="12" t="s">
        <v>178</v>
      </c>
      <c r="C218" s="272">
        <v>44991</v>
      </c>
      <c r="D218" s="272">
        <v>45004</v>
      </c>
      <c r="E218" s="196">
        <f t="shared" si="16"/>
        <v>44997.5</v>
      </c>
      <c r="F218" s="196">
        <v>45009</v>
      </c>
      <c r="G218" s="196">
        <v>45009</v>
      </c>
      <c r="H218" s="12" t="s">
        <v>184</v>
      </c>
      <c r="I218" s="377">
        <v>8268.4</v>
      </c>
      <c r="J218" s="17">
        <f t="shared" si="19"/>
        <v>12</v>
      </c>
      <c r="K218" s="283">
        <f t="shared" si="17"/>
        <v>1.7748258994081665E-3</v>
      </c>
      <c r="L218" s="22">
        <f t="shared" si="18"/>
        <v>2.1297910792897997E-2</v>
      </c>
    </row>
    <row r="219" spans="1:12">
      <c r="A219" s="16">
        <f t="shared" si="15"/>
        <v>212</v>
      </c>
      <c r="B219" s="12" t="s">
        <v>178</v>
      </c>
      <c r="C219" s="272">
        <v>44991</v>
      </c>
      <c r="D219" s="272">
        <v>45004</v>
      </c>
      <c r="E219" s="196">
        <f t="shared" si="16"/>
        <v>44997.5</v>
      </c>
      <c r="F219" s="196">
        <v>45009</v>
      </c>
      <c r="G219" s="196">
        <v>45009</v>
      </c>
      <c r="H219" s="12" t="s">
        <v>185</v>
      </c>
      <c r="I219" s="377">
        <v>310.94</v>
      </c>
      <c r="J219" s="17">
        <f t="shared" si="19"/>
        <v>12</v>
      </c>
      <c r="K219" s="283">
        <f t="shared" si="17"/>
        <v>6.6743791442355874E-5</v>
      </c>
      <c r="L219" s="22">
        <f t="shared" si="18"/>
        <v>8.0092549730827048E-4</v>
      </c>
    </row>
    <row r="220" spans="1:12">
      <c r="A220" s="16">
        <f t="shared" si="15"/>
        <v>213</v>
      </c>
      <c r="B220" s="12" t="s">
        <v>178</v>
      </c>
      <c r="C220" s="272">
        <v>44991</v>
      </c>
      <c r="D220" s="272">
        <v>45004</v>
      </c>
      <c r="E220" s="196">
        <f t="shared" si="16"/>
        <v>44997.5</v>
      </c>
      <c r="F220" s="196">
        <v>45009</v>
      </c>
      <c r="G220" s="196">
        <v>45009</v>
      </c>
      <c r="H220" s="12" t="s">
        <v>186</v>
      </c>
      <c r="I220" s="377">
        <v>14362.68</v>
      </c>
      <c r="J220" s="17">
        <f t="shared" si="19"/>
        <v>12</v>
      </c>
      <c r="K220" s="283">
        <f t="shared" si="17"/>
        <v>3.0829733018373187E-3</v>
      </c>
      <c r="L220" s="22">
        <f t="shared" si="18"/>
        <v>3.6995679622047827E-2</v>
      </c>
    </row>
    <row r="221" spans="1:12">
      <c r="A221" s="16">
        <f t="shared" si="15"/>
        <v>214</v>
      </c>
      <c r="B221" s="12" t="s">
        <v>178</v>
      </c>
      <c r="C221" s="272">
        <v>44991</v>
      </c>
      <c r="D221" s="272">
        <v>45004</v>
      </c>
      <c r="E221" s="196">
        <f t="shared" si="16"/>
        <v>44997.5</v>
      </c>
      <c r="F221" s="196">
        <v>45009</v>
      </c>
      <c r="G221" s="196">
        <v>45012</v>
      </c>
      <c r="H221" s="12" t="s">
        <v>187</v>
      </c>
      <c r="I221" s="377">
        <v>67.84</v>
      </c>
      <c r="J221" s="17">
        <f t="shared" si="19"/>
        <v>15</v>
      </c>
      <c r="K221" s="283">
        <f t="shared" si="17"/>
        <v>1.4561969548624887E-5</v>
      </c>
      <c r="L221" s="22">
        <f t="shared" si="18"/>
        <v>2.1842954322937331E-4</v>
      </c>
    </row>
    <row r="222" spans="1:12">
      <c r="A222" s="16">
        <f t="shared" si="15"/>
        <v>215</v>
      </c>
      <c r="B222" s="12" t="s">
        <v>178</v>
      </c>
      <c r="C222" s="272">
        <v>44991</v>
      </c>
      <c r="D222" s="272">
        <v>45004</v>
      </c>
      <c r="E222" s="196">
        <f t="shared" si="16"/>
        <v>44997.5</v>
      </c>
      <c r="F222" s="196">
        <v>45009</v>
      </c>
      <c r="G222" s="196">
        <v>45014</v>
      </c>
      <c r="H222" s="12" t="s">
        <v>189</v>
      </c>
      <c r="I222" s="377">
        <v>695.81000000000017</v>
      </c>
      <c r="J222" s="17">
        <f t="shared" si="19"/>
        <v>17</v>
      </c>
      <c r="K222" s="283">
        <f t="shared" si="17"/>
        <v>1.4935678112660208E-4</v>
      </c>
      <c r="L222" s="22">
        <f t="shared" si="18"/>
        <v>2.5390652791522353E-3</v>
      </c>
    </row>
    <row r="223" spans="1:12">
      <c r="A223" s="16">
        <f t="shared" si="15"/>
        <v>216</v>
      </c>
      <c r="B223" s="12" t="s">
        <v>178</v>
      </c>
      <c r="C223" s="272">
        <v>44991</v>
      </c>
      <c r="D223" s="272">
        <v>45004</v>
      </c>
      <c r="E223" s="196">
        <f t="shared" si="16"/>
        <v>44997.5</v>
      </c>
      <c r="F223" s="196">
        <v>45009</v>
      </c>
      <c r="G223" s="196">
        <v>45015</v>
      </c>
      <c r="H223" s="12" t="s">
        <v>190</v>
      </c>
      <c r="I223" s="377">
        <v>25.540000000000006</v>
      </c>
      <c r="J223" s="17">
        <f t="shared" si="19"/>
        <v>18</v>
      </c>
      <c r="K223" s="283">
        <f t="shared" si="17"/>
        <v>5.4822037481114342E-6</v>
      </c>
      <c r="L223" s="22">
        <f t="shared" si="18"/>
        <v>9.8679667466005814E-5</v>
      </c>
    </row>
    <row r="224" spans="1:12">
      <c r="A224" s="16">
        <f t="shared" si="15"/>
        <v>217</v>
      </c>
      <c r="B224" s="12" t="s">
        <v>178</v>
      </c>
      <c r="C224" s="272">
        <v>44991</v>
      </c>
      <c r="D224" s="272">
        <v>45004</v>
      </c>
      <c r="E224" s="196">
        <f t="shared" si="16"/>
        <v>44997.5</v>
      </c>
      <c r="F224" s="196">
        <v>45009</v>
      </c>
      <c r="G224" s="196">
        <v>45012</v>
      </c>
      <c r="H224" s="12" t="s">
        <v>191</v>
      </c>
      <c r="I224" s="377">
        <v>1770.6500000000003</v>
      </c>
      <c r="J224" s="17">
        <f t="shared" si="19"/>
        <v>15</v>
      </c>
      <c r="K224" s="283">
        <f t="shared" si="17"/>
        <v>3.8007298616262765E-4</v>
      </c>
      <c r="L224" s="22">
        <f t="shared" si="18"/>
        <v>5.7010947924394147E-3</v>
      </c>
    </row>
    <row r="225" spans="1:12">
      <c r="A225" s="16">
        <f t="shared" si="15"/>
        <v>218</v>
      </c>
      <c r="B225" s="12" t="s">
        <v>178</v>
      </c>
      <c r="C225" s="272">
        <v>44991</v>
      </c>
      <c r="D225" s="272">
        <v>45004</v>
      </c>
      <c r="E225" s="196">
        <f t="shared" si="16"/>
        <v>44997.5</v>
      </c>
      <c r="F225" s="196">
        <v>45009</v>
      </c>
      <c r="G225" s="196">
        <v>45009</v>
      </c>
      <c r="H225" s="12" t="s">
        <v>192</v>
      </c>
      <c r="I225" s="377">
        <v>576.95000000000005</v>
      </c>
      <c r="J225" s="17">
        <f t="shared" si="19"/>
        <v>12</v>
      </c>
      <c r="K225" s="283">
        <f t="shared" si="17"/>
        <v>1.2384328318218056E-4</v>
      </c>
      <c r="L225" s="22">
        <f t="shared" si="18"/>
        <v>1.4861193981861667E-3</v>
      </c>
    </row>
    <row r="226" spans="1:12">
      <c r="A226" s="16">
        <f t="shared" si="15"/>
        <v>219</v>
      </c>
      <c r="B226" s="12" t="s">
        <v>178</v>
      </c>
      <c r="C226" s="272">
        <v>44991</v>
      </c>
      <c r="D226" s="272">
        <v>45004</v>
      </c>
      <c r="E226" s="196">
        <f t="shared" si="16"/>
        <v>44997.5</v>
      </c>
      <c r="F226" s="196">
        <v>45009</v>
      </c>
      <c r="G226" s="196">
        <v>45009</v>
      </c>
      <c r="H226" s="12" t="s">
        <v>193</v>
      </c>
      <c r="I226" s="377">
        <v>2039.8900000000017</v>
      </c>
      <c r="J226" s="17">
        <f t="shared" si="19"/>
        <v>12</v>
      </c>
      <c r="K226" s="283">
        <f t="shared" si="17"/>
        <v>4.3786580280873297E-4</v>
      </c>
      <c r="L226" s="22">
        <f t="shared" si="18"/>
        <v>5.2543896337047952E-3</v>
      </c>
    </row>
    <row r="227" spans="1:12">
      <c r="A227" s="16">
        <f t="shared" si="15"/>
        <v>220</v>
      </c>
      <c r="B227" s="12" t="s">
        <v>178</v>
      </c>
      <c r="C227" s="272">
        <v>44991</v>
      </c>
      <c r="D227" s="272">
        <v>45004</v>
      </c>
      <c r="E227" s="196">
        <f t="shared" si="16"/>
        <v>44997.5</v>
      </c>
      <c r="F227" s="196">
        <v>45009</v>
      </c>
      <c r="G227" s="196">
        <v>45015</v>
      </c>
      <c r="H227" s="12" t="s">
        <v>194</v>
      </c>
      <c r="I227" s="377">
        <v>37.660000000000004</v>
      </c>
      <c r="J227" s="17">
        <f t="shared" si="19"/>
        <v>18</v>
      </c>
      <c r="K227" s="283">
        <f t="shared" si="17"/>
        <v>8.0837820342159988E-6</v>
      </c>
      <c r="L227" s="22">
        <f t="shared" si="18"/>
        <v>1.4550807661588798E-4</v>
      </c>
    </row>
    <row r="228" spans="1:12">
      <c r="A228" s="16">
        <f t="shared" si="15"/>
        <v>221</v>
      </c>
      <c r="B228" s="12" t="s">
        <v>178</v>
      </c>
      <c r="C228" s="272">
        <v>44991</v>
      </c>
      <c r="D228" s="272">
        <v>45004</v>
      </c>
      <c r="E228" s="196">
        <f t="shared" si="16"/>
        <v>44997.5</v>
      </c>
      <c r="F228" s="196">
        <v>45009</v>
      </c>
      <c r="G228" s="196">
        <v>45029</v>
      </c>
      <c r="H228" s="12" t="s">
        <v>195</v>
      </c>
      <c r="I228" s="377">
        <v>247.17</v>
      </c>
      <c r="J228" s="17">
        <f t="shared" si="19"/>
        <v>32</v>
      </c>
      <c r="K228" s="283">
        <f t="shared" si="17"/>
        <v>5.3055454205978966E-5</v>
      </c>
      <c r="L228" s="22">
        <f t="shared" si="18"/>
        <v>1.6977745345913269E-3</v>
      </c>
    </row>
    <row r="229" spans="1:12">
      <c r="A229" s="16">
        <f t="shared" si="15"/>
        <v>222</v>
      </c>
      <c r="B229" s="12" t="s">
        <v>178</v>
      </c>
      <c r="C229" s="272">
        <v>44991</v>
      </c>
      <c r="D229" s="272">
        <v>45004</v>
      </c>
      <c r="E229" s="196">
        <f t="shared" si="16"/>
        <v>44997.5</v>
      </c>
      <c r="F229" s="196">
        <v>45009</v>
      </c>
      <c r="G229" s="196">
        <v>45009</v>
      </c>
      <c r="H229" s="12" t="s">
        <v>196</v>
      </c>
      <c r="I229" s="377">
        <v>13282.03</v>
      </c>
      <c r="J229" s="17">
        <f t="shared" si="19"/>
        <v>12</v>
      </c>
      <c r="K229" s="283">
        <f t="shared" si="17"/>
        <v>2.8510099705766835E-3</v>
      </c>
      <c r="L229" s="22">
        <f t="shared" si="18"/>
        <v>3.4212119646920204E-2</v>
      </c>
    </row>
    <row r="230" spans="1:12">
      <c r="A230" s="16">
        <f t="shared" si="15"/>
        <v>223</v>
      </c>
      <c r="B230" s="12" t="s">
        <v>178</v>
      </c>
      <c r="C230" s="272">
        <v>44991</v>
      </c>
      <c r="D230" s="272">
        <v>45004</v>
      </c>
      <c r="E230" s="196">
        <f t="shared" si="16"/>
        <v>44997.5</v>
      </c>
      <c r="F230" s="196">
        <v>45009</v>
      </c>
      <c r="G230" s="196">
        <v>45009</v>
      </c>
      <c r="H230" s="12" t="s">
        <v>197</v>
      </c>
      <c r="I230" s="377">
        <v>779.17</v>
      </c>
      <c r="J230" s="17">
        <f t="shared" si="19"/>
        <v>12</v>
      </c>
      <c r="K230" s="283">
        <f t="shared" si="17"/>
        <v>1.6725014465215291E-4</v>
      </c>
      <c r="L230" s="22">
        <f t="shared" si="18"/>
        <v>2.0070017358258347E-3</v>
      </c>
    </row>
    <row r="231" spans="1:12">
      <c r="A231" s="16">
        <f t="shared" si="15"/>
        <v>224</v>
      </c>
      <c r="B231" s="12" t="s">
        <v>178</v>
      </c>
      <c r="C231" s="272">
        <v>44991</v>
      </c>
      <c r="D231" s="272">
        <v>45004</v>
      </c>
      <c r="E231" s="196">
        <f t="shared" si="16"/>
        <v>44997.5</v>
      </c>
      <c r="F231" s="196">
        <v>45009</v>
      </c>
      <c r="G231" s="196">
        <v>45016</v>
      </c>
      <c r="H231" s="12" t="s">
        <v>198</v>
      </c>
      <c r="I231" s="377">
        <v>171.14</v>
      </c>
      <c r="J231" s="17">
        <f t="shared" si="19"/>
        <v>19</v>
      </c>
      <c r="K231" s="283">
        <f t="shared" si="17"/>
        <v>3.6735487449169563E-5</v>
      </c>
      <c r="L231" s="22">
        <f t="shared" si="18"/>
        <v>6.9797426153422166E-4</v>
      </c>
    </row>
    <row r="232" spans="1:12">
      <c r="A232" s="16">
        <f t="shared" si="15"/>
        <v>225</v>
      </c>
      <c r="B232" s="12" t="s">
        <v>178</v>
      </c>
      <c r="C232" s="272">
        <v>44991</v>
      </c>
      <c r="D232" s="272">
        <v>45004</v>
      </c>
      <c r="E232" s="196">
        <f t="shared" si="16"/>
        <v>44997.5</v>
      </c>
      <c r="F232" s="196">
        <v>45009</v>
      </c>
      <c r="G232" s="196">
        <v>45030</v>
      </c>
      <c r="H232" s="12" t="s">
        <v>199</v>
      </c>
      <c r="I232" s="377">
        <v>1076.8799999999997</v>
      </c>
      <c r="J232" s="17">
        <f t="shared" si="19"/>
        <v>33</v>
      </c>
      <c r="K232" s="283">
        <f t="shared" si="17"/>
        <v>2.3115409445051833E-4</v>
      </c>
      <c r="L232" s="22">
        <f t="shared" si="18"/>
        <v>7.6280851168671051E-3</v>
      </c>
    </row>
    <row r="233" spans="1:12">
      <c r="A233" s="16">
        <f t="shared" si="15"/>
        <v>226</v>
      </c>
      <c r="B233" s="12" t="s">
        <v>178</v>
      </c>
      <c r="C233" s="272">
        <v>44991</v>
      </c>
      <c r="D233" s="272">
        <v>45004</v>
      </c>
      <c r="E233" s="196">
        <f t="shared" si="16"/>
        <v>44997.5</v>
      </c>
      <c r="F233" s="196">
        <v>45009</v>
      </c>
      <c r="G233" s="196">
        <v>45009</v>
      </c>
      <c r="H233" s="12" t="s">
        <v>200</v>
      </c>
      <c r="I233" s="377">
        <v>10769.419999999993</v>
      </c>
      <c r="J233" s="17">
        <f t="shared" si="19"/>
        <v>12</v>
      </c>
      <c r="K233" s="283">
        <f t="shared" si="17"/>
        <v>2.3116740285429203E-3</v>
      </c>
      <c r="L233" s="22">
        <f t="shared" si="18"/>
        <v>2.7740088342515044E-2</v>
      </c>
    </row>
    <row r="234" spans="1:12">
      <c r="A234" s="16">
        <f t="shared" si="15"/>
        <v>227</v>
      </c>
      <c r="B234" s="12" t="s">
        <v>178</v>
      </c>
      <c r="C234" s="272">
        <v>44991</v>
      </c>
      <c r="D234" s="272">
        <v>45004</v>
      </c>
      <c r="E234" s="196">
        <f t="shared" si="16"/>
        <v>44997.5</v>
      </c>
      <c r="F234" s="196">
        <v>45009</v>
      </c>
      <c r="G234" s="196">
        <v>45009</v>
      </c>
      <c r="H234" s="12" t="s">
        <v>201</v>
      </c>
      <c r="I234" s="377">
        <v>221.20000000000002</v>
      </c>
      <c r="J234" s="17">
        <f t="shared" si="19"/>
        <v>12</v>
      </c>
      <c r="K234" s="283">
        <f t="shared" si="17"/>
        <v>4.7480950238146008E-5</v>
      </c>
      <c r="L234" s="22">
        <f t="shared" si="18"/>
        <v>5.697714028577521E-4</v>
      </c>
    </row>
    <row r="235" spans="1:12">
      <c r="A235" s="16">
        <f t="shared" si="15"/>
        <v>228</v>
      </c>
      <c r="B235" s="12" t="s">
        <v>178</v>
      </c>
      <c r="C235" s="272">
        <v>44991</v>
      </c>
      <c r="D235" s="272">
        <v>45004</v>
      </c>
      <c r="E235" s="196">
        <f t="shared" si="16"/>
        <v>44997.5</v>
      </c>
      <c r="F235" s="196">
        <v>45009</v>
      </c>
      <c r="G235" s="196">
        <v>45015</v>
      </c>
      <c r="H235" s="12" t="s">
        <v>202</v>
      </c>
      <c r="I235" s="377">
        <v>2126.4899999999998</v>
      </c>
      <c r="J235" s="17">
        <f t="shared" si="19"/>
        <v>18</v>
      </c>
      <c r="K235" s="283">
        <f t="shared" si="17"/>
        <v>4.5645463775730147E-4</v>
      </c>
      <c r="L235" s="22">
        <f t="shared" si="18"/>
        <v>8.2161834796314268E-3</v>
      </c>
    </row>
    <row r="236" spans="1:12">
      <c r="A236" s="16">
        <f t="shared" si="15"/>
        <v>229</v>
      </c>
      <c r="B236" s="12" t="s">
        <v>178</v>
      </c>
      <c r="C236" s="272">
        <v>44991</v>
      </c>
      <c r="D236" s="272">
        <v>45004</v>
      </c>
      <c r="E236" s="196">
        <f t="shared" si="16"/>
        <v>44997.5</v>
      </c>
      <c r="F236" s="196">
        <v>45009</v>
      </c>
      <c r="G236" s="196">
        <v>45015</v>
      </c>
      <c r="H236" s="12" t="s">
        <v>203</v>
      </c>
      <c r="I236" s="377">
        <v>400.30999999999989</v>
      </c>
      <c r="J236" s="17">
        <f t="shared" si="19"/>
        <v>18</v>
      </c>
      <c r="K236" s="283">
        <f t="shared" si="17"/>
        <v>8.592721152727045E-5</v>
      </c>
      <c r="L236" s="22">
        <f t="shared" si="18"/>
        <v>1.5466898074908682E-3</v>
      </c>
    </row>
    <row r="237" spans="1:12">
      <c r="A237" s="16">
        <f t="shared" si="15"/>
        <v>230</v>
      </c>
      <c r="B237" s="12" t="s">
        <v>178</v>
      </c>
      <c r="C237" s="272">
        <v>44991</v>
      </c>
      <c r="D237" s="272">
        <v>45004</v>
      </c>
      <c r="E237" s="196">
        <f t="shared" si="16"/>
        <v>44997.5</v>
      </c>
      <c r="F237" s="196">
        <v>45009</v>
      </c>
      <c r="G237" s="196">
        <v>45015</v>
      </c>
      <c r="H237" s="12" t="s">
        <v>204</v>
      </c>
      <c r="I237" s="377">
        <v>349.58000000000004</v>
      </c>
      <c r="J237" s="17">
        <f t="shared" si="19"/>
        <v>18</v>
      </c>
      <c r="K237" s="283">
        <f t="shared" si="17"/>
        <v>7.5037932116867463E-5</v>
      </c>
      <c r="L237" s="22">
        <f t="shared" si="18"/>
        <v>1.3506827781036143E-3</v>
      </c>
    </row>
    <row r="238" spans="1:12">
      <c r="A238" s="16">
        <f t="shared" si="15"/>
        <v>231</v>
      </c>
      <c r="B238" s="12" t="s">
        <v>178</v>
      </c>
      <c r="C238" s="272">
        <v>44991</v>
      </c>
      <c r="D238" s="272">
        <v>45004</v>
      </c>
      <c r="E238" s="196">
        <f t="shared" si="16"/>
        <v>44997.5</v>
      </c>
      <c r="F238" s="196">
        <v>45009</v>
      </c>
      <c r="G238" s="196">
        <v>45015</v>
      </c>
      <c r="H238" s="12" t="s">
        <v>205</v>
      </c>
      <c r="I238" s="377">
        <v>116.35999999999994</v>
      </c>
      <c r="J238" s="17">
        <f t="shared" si="19"/>
        <v>18</v>
      </c>
      <c r="K238" s="283">
        <f t="shared" si="17"/>
        <v>2.4976868759993973E-5</v>
      </c>
      <c r="L238" s="22">
        <f t="shared" si="18"/>
        <v>4.4958363767989151E-4</v>
      </c>
    </row>
    <row r="239" spans="1:12">
      <c r="A239" s="16">
        <f t="shared" si="15"/>
        <v>232</v>
      </c>
      <c r="B239" s="12" t="s">
        <v>178</v>
      </c>
      <c r="C239" s="272">
        <v>44991</v>
      </c>
      <c r="D239" s="272">
        <v>45004</v>
      </c>
      <c r="E239" s="196">
        <f t="shared" si="16"/>
        <v>44997.5</v>
      </c>
      <c r="F239" s="196">
        <v>45009</v>
      </c>
      <c r="G239" s="196">
        <v>45009</v>
      </c>
      <c r="H239" s="12" t="s">
        <v>206</v>
      </c>
      <c r="I239" s="377">
        <v>659.25</v>
      </c>
      <c r="J239" s="17">
        <f t="shared" si="19"/>
        <v>12</v>
      </c>
      <c r="K239" s="283">
        <f t="shared" si="17"/>
        <v>1.4150911593353415E-4</v>
      </c>
      <c r="L239" s="22">
        <f t="shared" si="18"/>
        <v>1.6981093912024098E-3</v>
      </c>
    </row>
    <row r="240" spans="1:12">
      <c r="A240" s="16">
        <f t="shared" si="15"/>
        <v>233</v>
      </c>
      <c r="B240" s="12" t="s">
        <v>178</v>
      </c>
      <c r="C240" s="272">
        <v>44991</v>
      </c>
      <c r="D240" s="272">
        <v>45004</v>
      </c>
      <c r="E240" s="196">
        <f t="shared" si="16"/>
        <v>44997.5</v>
      </c>
      <c r="F240" s="196">
        <v>45009</v>
      </c>
      <c r="G240" s="196">
        <v>45009</v>
      </c>
      <c r="H240" s="12" t="s">
        <v>207</v>
      </c>
      <c r="I240" s="377">
        <v>1292.3499999999999</v>
      </c>
      <c r="J240" s="17">
        <f t="shared" si="19"/>
        <v>12</v>
      </c>
      <c r="K240" s="283">
        <f t="shared" si="17"/>
        <v>2.7740509059795654E-4</v>
      </c>
      <c r="L240" s="22">
        <f t="shared" si="18"/>
        <v>3.3288610871754784E-3</v>
      </c>
    </row>
    <row r="241" spans="1:12">
      <c r="A241" s="16">
        <f t="shared" si="15"/>
        <v>234</v>
      </c>
      <c r="B241" s="12" t="s">
        <v>178</v>
      </c>
      <c r="C241" s="272">
        <v>44991</v>
      </c>
      <c r="D241" s="272">
        <v>45004</v>
      </c>
      <c r="E241" s="196">
        <f t="shared" si="16"/>
        <v>44997.5</v>
      </c>
      <c r="F241" s="196">
        <v>45009</v>
      </c>
      <c r="G241" s="196">
        <v>45009</v>
      </c>
      <c r="H241" s="12" t="s">
        <v>208</v>
      </c>
      <c r="I241" s="377">
        <v>548.6</v>
      </c>
      <c r="J241" s="17">
        <f t="shared" si="19"/>
        <v>12</v>
      </c>
      <c r="K241" s="283">
        <f t="shared" si="17"/>
        <v>1.177579082307726E-4</v>
      </c>
      <c r="L241" s="22">
        <f t="shared" si="18"/>
        <v>1.4130948987692712E-3</v>
      </c>
    </row>
    <row r="242" spans="1:12">
      <c r="A242" s="16">
        <f t="shared" si="15"/>
        <v>235</v>
      </c>
      <c r="B242" s="12" t="s">
        <v>178</v>
      </c>
      <c r="C242" s="272">
        <v>44991</v>
      </c>
      <c r="D242" s="272">
        <v>45004</v>
      </c>
      <c r="E242" s="196">
        <f t="shared" si="16"/>
        <v>44997.5</v>
      </c>
      <c r="F242" s="196">
        <v>45009</v>
      </c>
      <c r="G242" s="196">
        <v>45012</v>
      </c>
      <c r="H242" s="12" t="s">
        <v>211</v>
      </c>
      <c r="I242" s="377">
        <v>389.1</v>
      </c>
      <c r="J242" s="17">
        <f t="shared" si="19"/>
        <v>15</v>
      </c>
      <c r="K242" s="283">
        <f t="shared" si="17"/>
        <v>8.3520966264297525E-5</v>
      </c>
      <c r="L242" s="22">
        <f t="shared" si="18"/>
        <v>1.252814493964463E-3</v>
      </c>
    </row>
    <row r="243" spans="1:12">
      <c r="A243" s="16">
        <f t="shared" si="15"/>
        <v>236</v>
      </c>
      <c r="B243" s="12" t="s">
        <v>178</v>
      </c>
      <c r="C243" s="272">
        <v>44991</v>
      </c>
      <c r="D243" s="272">
        <v>45004</v>
      </c>
      <c r="E243" s="196">
        <f t="shared" si="16"/>
        <v>44997.5</v>
      </c>
      <c r="F243" s="196">
        <v>45009</v>
      </c>
      <c r="G243" s="196">
        <v>45016</v>
      </c>
      <c r="H243" s="12" t="s">
        <v>212</v>
      </c>
      <c r="I243" s="377">
        <v>1</v>
      </c>
      <c r="J243" s="17">
        <f t="shared" si="19"/>
        <v>19</v>
      </c>
      <c r="K243" s="283">
        <f t="shared" si="17"/>
        <v>2.1465167377100365E-7</v>
      </c>
      <c r="L243" s="22">
        <f t="shared" si="18"/>
        <v>4.0783818016490696E-6</v>
      </c>
    </row>
    <row r="244" spans="1:12">
      <c r="A244" s="16">
        <f t="shared" si="15"/>
        <v>237</v>
      </c>
      <c r="B244" s="12" t="s">
        <v>178</v>
      </c>
      <c r="C244" s="272">
        <v>44991</v>
      </c>
      <c r="D244" s="272">
        <v>45004</v>
      </c>
      <c r="E244" s="196">
        <f t="shared" si="16"/>
        <v>44997.5</v>
      </c>
      <c r="F244" s="196">
        <v>45009</v>
      </c>
      <c r="G244" s="196">
        <v>45009</v>
      </c>
      <c r="H244" s="12" t="s">
        <v>213</v>
      </c>
      <c r="I244" s="377">
        <v>23.54</v>
      </c>
      <c r="J244" s="17">
        <f t="shared" si="19"/>
        <v>12</v>
      </c>
      <c r="K244" s="283">
        <f t="shared" si="17"/>
        <v>5.0529004005694256E-6</v>
      </c>
      <c r="L244" s="22">
        <f t="shared" si="18"/>
        <v>6.0634804806833104E-5</v>
      </c>
    </row>
    <row r="245" spans="1:12">
      <c r="A245" s="16">
        <f t="shared" si="15"/>
        <v>238</v>
      </c>
      <c r="B245" s="12" t="s">
        <v>178</v>
      </c>
      <c r="C245" s="272">
        <v>44991</v>
      </c>
      <c r="D245" s="272">
        <v>45004</v>
      </c>
      <c r="E245" s="196">
        <f t="shared" si="16"/>
        <v>44997.5</v>
      </c>
      <c r="F245" s="196">
        <v>45009</v>
      </c>
      <c r="G245" s="196">
        <v>45009</v>
      </c>
      <c r="H245" s="12" t="s">
        <v>213</v>
      </c>
      <c r="I245" s="377">
        <v>67.2</v>
      </c>
      <c r="J245" s="17">
        <f t="shared" si="19"/>
        <v>12</v>
      </c>
      <c r="K245" s="283">
        <f t="shared" si="17"/>
        <v>1.4424592477411446E-5</v>
      </c>
      <c r="L245" s="22">
        <f t="shared" si="18"/>
        <v>1.7309510972893734E-4</v>
      </c>
    </row>
    <row r="246" spans="1:12">
      <c r="A246" s="16">
        <f t="shared" si="15"/>
        <v>239</v>
      </c>
      <c r="B246" s="12" t="s">
        <v>178</v>
      </c>
      <c r="C246" s="272">
        <v>44991</v>
      </c>
      <c r="D246" s="272">
        <v>45004</v>
      </c>
      <c r="E246" s="196">
        <f t="shared" si="16"/>
        <v>44997.5</v>
      </c>
      <c r="F246" s="196">
        <v>45009</v>
      </c>
      <c r="G246" s="196">
        <v>45009</v>
      </c>
      <c r="H246" s="12" t="s">
        <v>213</v>
      </c>
      <c r="I246" s="377">
        <v>226.27</v>
      </c>
      <c r="J246" s="17">
        <f t="shared" si="19"/>
        <v>12</v>
      </c>
      <c r="K246" s="283">
        <f t="shared" si="17"/>
        <v>4.8569234224164995E-5</v>
      </c>
      <c r="L246" s="22">
        <f t="shared" si="18"/>
        <v>5.8283081068997988E-4</v>
      </c>
    </row>
    <row r="247" spans="1:12">
      <c r="A247" s="16">
        <f t="shared" si="15"/>
        <v>240</v>
      </c>
      <c r="B247" s="12" t="s">
        <v>178</v>
      </c>
      <c r="C247" s="272">
        <v>44991</v>
      </c>
      <c r="D247" s="272">
        <v>45004</v>
      </c>
      <c r="E247" s="196">
        <f t="shared" si="16"/>
        <v>44997.5</v>
      </c>
      <c r="F247" s="196">
        <v>45009</v>
      </c>
      <c r="G247" s="196">
        <v>45009</v>
      </c>
      <c r="H247" s="12" t="s">
        <v>213</v>
      </c>
      <c r="I247" s="377">
        <v>269.08999999999997</v>
      </c>
      <c r="J247" s="17">
        <f t="shared" si="19"/>
        <v>12</v>
      </c>
      <c r="K247" s="283">
        <f t="shared" si="17"/>
        <v>5.7760618895039366E-5</v>
      </c>
      <c r="L247" s="22">
        <f t="shared" si="18"/>
        <v>6.9312742674047237E-4</v>
      </c>
    </row>
    <row r="248" spans="1:12">
      <c r="A248" s="16">
        <f t="shared" si="15"/>
        <v>241</v>
      </c>
      <c r="B248" s="12" t="s">
        <v>178</v>
      </c>
      <c r="C248" s="272">
        <v>44991</v>
      </c>
      <c r="D248" s="272">
        <v>45004</v>
      </c>
      <c r="E248" s="196">
        <f t="shared" si="16"/>
        <v>44997.5</v>
      </c>
      <c r="F248" s="196">
        <v>45009</v>
      </c>
      <c r="G248" s="196">
        <v>45009</v>
      </c>
      <c r="H248" s="12" t="s">
        <v>213</v>
      </c>
      <c r="I248" s="377">
        <v>276.92</v>
      </c>
      <c r="J248" s="17">
        <f t="shared" si="19"/>
        <v>12</v>
      </c>
      <c r="K248" s="283">
        <f t="shared" si="17"/>
        <v>5.944134150066633E-5</v>
      </c>
      <c r="L248" s="22">
        <f t="shared" si="18"/>
        <v>7.1329609800799602E-4</v>
      </c>
    </row>
    <row r="249" spans="1:12">
      <c r="A249" s="16">
        <f t="shared" si="15"/>
        <v>242</v>
      </c>
      <c r="B249" s="12" t="s">
        <v>178</v>
      </c>
      <c r="C249" s="272">
        <v>44991</v>
      </c>
      <c r="D249" s="272">
        <v>45004</v>
      </c>
      <c r="E249" s="196">
        <f t="shared" si="16"/>
        <v>44997.5</v>
      </c>
      <c r="F249" s="196">
        <v>45009</v>
      </c>
      <c r="G249" s="196">
        <v>45009</v>
      </c>
      <c r="H249" s="12" t="s">
        <v>213</v>
      </c>
      <c r="I249" s="377">
        <v>329.54</v>
      </c>
      <c r="J249" s="17">
        <f t="shared" si="19"/>
        <v>12</v>
      </c>
      <c r="K249" s="283">
        <f t="shared" si="17"/>
        <v>7.0736312574496541E-5</v>
      </c>
      <c r="L249" s="22">
        <f t="shared" si="18"/>
        <v>8.4883575089395849E-4</v>
      </c>
    </row>
    <row r="250" spans="1:12">
      <c r="A250" s="16">
        <f t="shared" si="15"/>
        <v>243</v>
      </c>
      <c r="B250" s="12" t="s">
        <v>178</v>
      </c>
      <c r="C250" s="272">
        <v>45005</v>
      </c>
      <c r="D250" s="272">
        <v>45018</v>
      </c>
      <c r="E250" s="196">
        <f t="shared" si="16"/>
        <v>45011.5</v>
      </c>
      <c r="F250" s="196">
        <v>45023</v>
      </c>
      <c r="G250" s="196">
        <v>45023</v>
      </c>
      <c r="H250" s="12" t="s">
        <v>179</v>
      </c>
      <c r="I250" s="377">
        <v>921.01</v>
      </c>
      <c r="J250" s="17">
        <f t="shared" si="19"/>
        <v>12</v>
      </c>
      <c r="K250" s="283">
        <f t="shared" si="17"/>
        <v>1.9769633805983205E-4</v>
      </c>
      <c r="L250" s="22">
        <f t="shared" si="18"/>
        <v>2.3723560567179844E-3</v>
      </c>
    </row>
    <row r="251" spans="1:12">
      <c r="A251" s="16">
        <f t="shared" si="15"/>
        <v>244</v>
      </c>
      <c r="B251" s="12" t="s">
        <v>178</v>
      </c>
      <c r="C251" s="272">
        <v>45005</v>
      </c>
      <c r="D251" s="272">
        <v>45018</v>
      </c>
      <c r="E251" s="196">
        <f t="shared" si="16"/>
        <v>45011.5</v>
      </c>
      <c r="F251" s="196">
        <v>45023</v>
      </c>
      <c r="G251" s="196">
        <v>45023</v>
      </c>
      <c r="H251" s="12" t="s">
        <v>180</v>
      </c>
      <c r="I251" s="377">
        <v>12368.069999999994</v>
      </c>
      <c r="J251" s="17">
        <f t="shared" si="19"/>
        <v>12</v>
      </c>
      <c r="K251" s="283">
        <f t="shared" si="17"/>
        <v>2.6548269268169356E-3</v>
      </c>
      <c r="L251" s="22">
        <f t="shared" si="18"/>
        <v>3.185792312180323E-2</v>
      </c>
    </row>
    <row r="252" spans="1:12">
      <c r="A252" s="16">
        <f t="shared" si="15"/>
        <v>245</v>
      </c>
      <c r="B252" s="12" t="s">
        <v>178</v>
      </c>
      <c r="C252" s="272">
        <v>45005</v>
      </c>
      <c r="D252" s="272">
        <v>45018</v>
      </c>
      <c r="E252" s="196">
        <f t="shared" si="16"/>
        <v>45011.5</v>
      </c>
      <c r="F252" s="196">
        <v>45023</v>
      </c>
      <c r="G252" s="196">
        <v>45023</v>
      </c>
      <c r="H252" s="12" t="s">
        <v>181</v>
      </c>
      <c r="I252" s="377">
        <v>531.06999999999994</v>
      </c>
      <c r="J252" s="17">
        <f t="shared" si="19"/>
        <v>12</v>
      </c>
      <c r="K252" s="283">
        <f t="shared" si="17"/>
        <v>1.1399506438956689E-4</v>
      </c>
      <c r="L252" s="22">
        <f t="shared" si="18"/>
        <v>1.3679407726748026E-3</v>
      </c>
    </row>
    <row r="253" spans="1:12">
      <c r="A253" s="16">
        <f t="shared" si="15"/>
        <v>246</v>
      </c>
      <c r="B253" s="12" t="s">
        <v>178</v>
      </c>
      <c r="C253" s="272">
        <v>45005</v>
      </c>
      <c r="D253" s="272">
        <v>45018</v>
      </c>
      <c r="E253" s="196">
        <f t="shared" si="16"/>
        <v>45011.5</v>
      </c>
      <c r="F253" s="196">
        <v>45023</v>
      </c>
      <c r="G253" s="196">
        <v>45023</v>
      </c>
      <c r="H253" s="12" t="s">
        <v>182</v>
      </c>
      <c r="I253" s="377">
        <v>36893.979999999989</v>
      </c>
      <c r="J253" s="17">
        <f t="shared" si="19"/>
        <v>12</v>
      </c>
      <c r="K253" s="283">
        <f t="shared" si="17"/>
        <v>7.9193545590739312E-3</v>
      </c>
      <c r="L253" s="22">
        <f t="shared" si="18"/>
        <v>9.5032254708887182E-2</v>
      </c>
    </row>
    <row r="254" spans="1:12">
      <c r="A254" s="16">
        <f t="shared" si="15"/>
        <v>247</v>
      </c>
      <c r="B254" s="12" t="s">
        <v>178</v>
      </c>
      <c r="C254" s="272">
        <v>45005</v>
      </c>
      <c r="D254" s="272">
        <v>45018</v>
      </c>
      <c r="E254" s="196">
        <f t="shared" si="16"/>
        <v>45011.5</v>
      </c>
      <c r="F254" s="196">
        <v>45023</v>
      </c>
      <c r="G254" s="196">
        <v>45023</v>
      </c>
      <c r="H254" s="12" t="s">
        <v>183</v>
      </c>
      <c r="I254" s="377">
        <v>61961.15</v>
      </c>
      <c r="J254" s="17">
        <f t="shared" si="19"/>
        <v>12</v>
      </c>
      <c r="K254" s="283">
        <f t="shared" si="17"/>
        <v>1.3300064556276223E-2</v>
      </c>
      <c r="L254" s="22">
        <f t="shared" si="18"/>
        <v>0.15960077467531469</v>
      </c>
    </row>
    <row r="255" spans="1:12">
      <c r="A255" s="16">
        <f t="shared" si="15"/>
        <v>248</v>
      </c>
      <c r="B255" s="12" t="s">
        <v>178</v>
      </c>
      <c r="C255" s="272">
        <v>45005</v>
      </c>
      <c r="D255" s="272">
        <v>45018</v>
      </c>
      <c r="E255" s="196">
        <f t="shared" si="16"/>
        <v>45011.5</v>
      </c>
      <c r="F255" s="196">
        <v>45023</v>
      </c>
      <c r="G255" s="196">
        <v>45023</v>
      </c>
      <c r="H255" s="12" t="s">
        <v>184</v>
      </c>
      <c r="I255" s="377">
        <v>3573.66</v>
      </c>
      <c r="J255" s="17">
        <f t="shared" si="19"/>
        <v>12</v>
      </c>
      <c r="K255" s="283">
        <f t="shared" si="17"/>
        <v>7.6709210048848486E-4</v>
      </c>
      <c r="L255" s="22">
        <f t="shared" si="18"/>
        <v>9.2051052058618188E-3</v>
      </c>
    </row>
    <row r="256" spans="1:12">
      <c r="A256" s="16">
        <f t="shared" si="15"/>
        <v>249</v>
      </c>
      <c r="B256" s="12" t="s">
        <v>178</v>
      </c>
      <c r="C256" s="272">
        <v>45005</v>
      </c>
      <c r="D256" s="272">
        <v>45018</v>
      </c>
      <c r="E256" s="196">
        <f t="shared" si="16"/>
        <v>45011.5</v>
      </c>
      <c r="F256" s="196">
        <v>45023</v>
      </c>
      <c r="G256" s="196">
        <v>45023</v>
      </c>
      <c r="H256" s="12" t="s">
        <v>184</v>
      </c>
      <c r="I256" s="377">
        <v>8093.09</v>
      </c>
      <c r="J256" s="17">
        <f t="shared" si="19"/>
        <v>12</v>
      </c>
      <c r="K256" s="283">
        <f t="shared" si="17"/>
        <v>1.737195314479372E-3</v>
      </c>
      <c r="L256" s="22">
        <f t="shared" si="18"/>
        <v>2.0846343773752465E-2</v>
      </c>
    </row>
    <row r="257" spans="1:12">
      <c r="A257" s="16">
        <f t="shared" si="15"/>
        <v>250</v>
      </c>
      <c r="B257" s="12" t="s">
        <v>178</v>
      </c>
      <c r="C257" s="272">
        <v>45005</v>
      </c>
      <c r="D257" s="272">
        <v>45018</v>
      </c>
      <c r="E257" s="196">
        <f t="shared" si="16"/>
        <v>45011.5</v>
      </c>
      <c r="F257" s="196">
        <v>45023</v>
      </c>
      <c r="G257" s="196">
        <v>45023</v>
      </c>
      <c r="H257" s="12" t="s">
        <v>185</v>
      </c>
      <c r="I257" s="377">
        <v>299.5</v>
      </c>
      <c r="J257" s="17">
        <f t="shared" si="19"/>
        <v>12</v>
      </c>
      <c r="K257" s="283">
        <f t="shared" si="17"/>
        <v>6.4288176294415594E-5</v>
      </c>
      <c r="L257" s="22">
        <f t="shared" si="18"/>
        <v>7.7145811553298708E-4</v>
      </c>
    </row>
    <row r="258" spans="1:12">
      <c r="A258" s="16">
        <f t="shared" si="15"/>
        <v>251</v>
      </c>
      <c r="B258" s="12" t="s">
        <v>178</v>
      </c>
      <c r="C258" s="272">
        <v>45005</v>
      </c>
      <c r="D258" s="272">
        <v>45018</v>
      </c>
      <c r="E258" s="196">
        <f t="shared" si="16"/>
        <v>45011.5</v>
      </c>
      <c r="F258" s="196">
        <v>45023</v>
      </c>
      <c r="G258" s="196">
        <v>45023</v>
      </c>
      <c r="H258" s="12" t="s">
        <v>186</v>
      </c>
      <c r="I258" s="377">
        <v>12305.76</v>
      </c>
      <c r="J258" s="17">
        <f t="shared" si="19"/>
        <v>12</v>
      </c>
      <c r="K258" s="283">
        <f t="shared" si="17"/>
        <v>2.6414519810242657E-3</v>
      </c>
      <c r="L258" s="22">
        <f t="shared" si="18"/>
        <v>3.1697423772291192E-2</v>
      </c>
    </row>
    <row r="259" spans="1:12">
      <c r="A259" s="16">
        <f t="shared" si="15"/>
        <v>252</v>
      </c>
      <c r="B259" s="12" t="s">
        <v>178</v>
      </c>
      <c r="C259" s="272">
        <v>45005</v>
      </c>
      <c r="D259" s="272">
        <v>45018</v>
      </c>
      <c r="E259" s="196">
        <f t="shared" si="16"/>
        <v>45011.5</v>
      </c>
      <c r="F259" s="196">
        <v>45023</v>
      </c>
      <c r="G259" s="196">
        <v>45027</v>
      </c>
      <c r="H259" s="12" t="s">
        <v>187</v>
      </c>
      <c r="I259" s="377">
        <v>70.05</v>
      </c>
      <c r="J259" s="17">
        <f t="shared" si="19"/>
        <v>16</v>
      </c>
      <c r="K259" s="283">
        <f t="shared" si="17"/>
        <v>1.5036349747658804E-5</v>
      </c>
      <c r="L259" s="22">
        <f t="shared" si="18"/>
        <v>2.4058159596254087E-4</v>
      </c>
    </row>
    <row r="260" spans="1:12">
      <c r="A260" s="16">
        <f t="shared" si="15"/>
        <v>253</v>
      </c>
      <c r="B260" s="12" t="s">
        <v>178</v>
      </c>
      <c r="C260" s="272">
        <v>45005</v>
      </c>
      <c r="D260" s="272">
        <v>45018</v>
      </c>
      <c r="E260" s="196">
        <f t="shared" si="16"/>
        <v>45011.5</v>
      </c>
      <c r="F260" s="196">
        <v>45023</v>
      </c>
      <c r="G260" s="196">
        <v>45040</v>
      </c>
      <c r="H260" s="12" t="s">
        <v>189</v>
      </c>
      <c r="I260" s="377">
        <v>676.28000000000077</v>
      </c>
      <c r="J260" s="17">
        <f t="shared" si="19"/>
        <v>29</v>
      </c>
      <c r="K260" s="283">
        <f t="shared" si="17"/>
        <v>1.451646339378545E-4</v>
      </c>
      <c r="L260" s="22">
        <f t="shared" si="18"/>
        <v>4.2097743841977807E-3</v>
      </c>
    </row>
    <row r="261" spans="1:12">
      <c r="A261" s="16">
        <f t="shared" si="15"/>
        <v>254</v>
      </c>
      <c r="B261" s="12" t="s">
        <v>178</v>
      </c>
      <c r="C261" s="272">
        <v>45005</v>
      </c>
      <c r="D261" s="272">
        <v>45018</v>
      </c>
      <c r="E261" s="196">
        <f t="shared" si="16"/>
        <v>45011.5</v>
      </c>
      <c r="F261" s="196">
        <v>45023</v>
      </c>
      <c r="G261" s="196">
        <v>45044</v>
      </c>
      <c r="H261" s="12" t="s">
        <v>190</v>
      </c>
      <c r="I261" s="377">
        <v>24.450000000000006</v>
      </c>
      <c r="J261" s="17">
        <f t="shared" si="19"/>
        <v>33</v>
      </c>
      <c r="K261" s="283">
        <f t="shared" si="17"/>
        <v>5.2482334237010407E-6</v>
      </c>
      <c r="L261" s="22">
        <f t="shared" si="18"/>
        <v>1.7319170298213434E-4</v>
      </c>
    </row>
    <row r="262" spans="1:12">
      <c r="A262" s="16">
        <f t="shared" si="15"/>
        <v>255</v>
      </c>
      <c r="B262" s="12" t="s">
        <v>178</v>
      </c>
      <c r="C262" s="272">
        <v>45005</v>
      </c>
      <c r="D262" s="272">
        <v>45018</v>
      </c>
      <c r="E262" s="196">
        <f t="shared" si="16"/>
        <v>45011.5</v>
      </c>
      <c r="F262" s="196">
        <v>45023</v>
      </c>
      <c r="G262" s="196">
        <v>45027</v>
      </c>
      <c r="H262" s="12" t="s">
        <v>191</v>
      </c>
      <c r="I262" s="377">
        <v>1885.2000000000003</v>
      </c>
      <c r="J262" s="17">
        <f t="shared" si="19"/>
        <v>16</v>
      </c>
      <c r="K262" s="283">
        <f t="shared" si="17"/>
        <v>4.0466133539309612E-4</v>
      </c>
      <c r="L262" s="22">
        <f t="shared" si="18"/>
        <v>6.4745813662895378E-3</v>
      </c>
    </row>
    <row r="263" spans="1:12">
      <c r="A263" s="16">
        <f t="shared" si="15"/>
        <v>256</v>
      </c>
      <c r="B263" s="12" t="s">
        <v>178</v>
      </c>
      <c r="C263" s="272">
        <v>45005</v>
      </c>
      <c r="D263" s="272">
        <v>45018</v>
      </c>
      <c r="E263" s="196">
        <f t="shared" si="16"/>
        <v>45011.5</v>
      </c>
      <c r="F263" s="196">
        <v>45023</v>
      </c>
      <c r="G263" s="196">
        <v>45023</v>
      </c>
      <c r="H263" s="12" t="s">
        <v>192</v>
      </c>
      <c r="I263" s="377">
        <v>384.62</v>
      </c>
      <c r="J263" s="17">
        <f t="shared" si="19"/>
        <v>12</v>
      </c>
      <c r="K263" s="283">
        <f t="shared" si="17"/>
        <v>8.2559326765803428E-5</v>
      </c>
      <c r="L263" s="22">
        <f t="shared" si="18"/>
        <v>9.9071192118964108E-4</v>
      </c>
    </row>
    <row r="264" spans="1:12">
      <c r="A264" s="16">
        <f t="shared" si="15"/>
        <v>257</v>
      </c>
      <c r="B264" s="12" t="s">
        <v>178</v>
      </c>
      <c r="C264" s="272">
        <v>45005</v>
      </c>
      <c r="D264" s="272">
        <v>45018</v>
      </c>
      <c r="E264" s="196">
        <f t="shared" si="16"/>
        <v>45011.5</v>
      </c>
      <c r="F264" s="196">
        <v>45023</v>
      </c>
      <c r="G264" s="196">
        <v>45023</v>
      </c>
      <c r="H264" s="12" t="s">
        <v>193</v>
      </c>
      <c r="I264" s="377">
        <v>1960.9800000000016</v>
      </c>
      <c r="J264" s="17">
        <f t="shared" si="19"/>
        <v>12</v>
      </c>
      <c r="K264" s="283">
        <f t="shared" si="17"/>
        <v>4.2092763923146309E-4</v>
      </c>
      <c r="L264" s="22">
        <f t="shared" si="18"/>
        <v>5.0511316707775571E-3</v>
      </c>
    </row>
    <row r="265" spans="1:12">
      <c r="A265" s="16">
        <f t="shared" ref="A265:A328" si="20">A264+1</f>
        <v>258</v>
      </c>
      <c r="B265" s="12" t="s">
        <v>178</v>
      </c>
      <c r="C265" s="272">
        <v>45005</v>
      </c>
      <c r="D265" s="272">
        <v>45018</v>
      </c>
      <c r="E265" s="196">
        <f t="shared" ref="E265:E328" si="21">AVERAGE(C265:D265)</f>
        <v>45011.5</v>
      </c>
      <c r="F265" s="196">
        <v>45023</v>
      </c>
      <c r="G265" s="196">
        <v>45044</v>
      </c>
      <c r="H265" s="12" t="s">
        <v>194</v>
      </c>
      <c r="I265" s="377">
        <v>37.46</v>
      </c>
      <c r="J265" s="17">
        <f t="shared" si="19"/>
        <v>33</v>
      </c>
      <c r="K265" s="283">
        <f t="shared" ref="K265:K328" si="22">I265/$I$1003</f>
        <v>8.040851699461797E-6</v>
      </c>
      <c r="L265" s="22">
        <f t="shared" si="18"/>
        <v>2.6534810608223929E-4</v>
      </c>
    </row>
    <row r="266" spans="1:12">
      <c r="A266" s="16">
        <f t="shared" si="20"/>
        <v>259</v>
      </c>
      <c r="B266" s="12" t="s">
        <v>178</v>
      </c>
      <c r="C266" s="272">
        <v>45005</v>
      </c>
      <c r="D266" s="272">
        <v>45018</v>
      </c>
      <c r="E266" s="196">
        <f t="shared" si="21"/>
        <v>45011.5</v>
      </c>
      <c r="F266" s="196">
        <v>45023</v>
      </c>
      <c r="G266" s="196">
        <v>45056</v>
      </c>
      <c r="H266" s="12" t="s">
        <v>195</v>
      </c>
      <c r="I266" s="377">
        <v>247.17</v>
      </c>
      <c r="J266" s="17">
        <f t="shared" si="19"/>
        <v>45</v>
      </c>
      <c r="K266" s="283">
        <f t="shared" si="22"/>
        <v>5.3055454205978966E-5</v>
      </c>
      <c r="L266" s="22">
        <f t="shared" ref="L266:L329" si="23">K266*J266</f>
        <v>2.3874954392690533E-3</v>
      </c>
    </row>
    <row r="267" spans="1:12">
      <c r="A267" s="16">
        <f t="shared" si="20"/>
        <v>260</v>
      </c>
      <c r="B267" s="12" t="s">
        <v>178</v>
      </c>
      <c r="C267" s="272">
        <v>45005</v>
      </c>
      <c r="D267" s="272">
        <v>45018</v>
      </c>
      <c r="E267" s="196">
        <f t="shared" si="21"/>
        <v>45011.5</v>
      </c>
      <c r="F267" s="196">
        <v>45023</v>
      </c>
      <c r="G267" s="196">
        <v>45023</v>
      </c>
      <c r="H267" s="12" t="s">
        <v>196</v>
      </c>
      <c r="I267" s="377">
        <v>12920.120000000014</v>
      </c>
      <c r="J267" s="17">
        <f t="shared" ref="J267:J330" si="24">(G267-D267)+((D267-C267+1)/2)</f>
        <v>12</v>
      </c>
      <c r="K267" s="283">
        <f t="shared" si="22"/>
        <v>2.7733253833222226E-3</v>
      </c>
      <c r="L267" s="22">
        <f t="shared" si="23"/>
        <v>3.3279904599866669E-2</v>
      </c>
    </row>
    <row r="268" spans="1:12">
      <c r="A268" s="16">
        <f t="shared" si="20"/>
        <v>261</v>
      </c>
      <c r="B268" s="12" t="s">
        <v>178</v>
      </c>
      <c r="C268" s="272">
        <v>45005</v>
      </c>
      <c r="D268" s="272">
        <v>45018</v>
      </c>
      <c r="E268" s="196">
        <f t="shared" si="21"/>
        <v>45011.5</v>
      </c>
      <c r="F268" s="196">
        <v>45023</v>
      </c>
      <c r="G268" s="196">
        <v>45050</v>
      </c>
      <c r="H268" s="12" t="s">
        <v>198</v>
      </c>
      <c r="I268" s="377">
        <v>171.14</v>
      </c>
      <c r="J268" s="17">
        <f t="shared" si="24"/>
        <v>39</v>
      </c>
      <c r="K268" s="283">
        <f t="shared" si="22"/>
        <v>3.6735487449169563E-5</v>
      </c>
      <c r="L268" s="22">
        <f t="shared" si="23"/>
        <v>1.4326840105176129E-3</v>
      </c>
    </row>
    <row r="269" spans="1:12">
      <c r="A269" s="16">
        <f t="shared" si="20"/>
        <v>262</v>
      </c>
      <c r="B269" s="12" t="s">
        <v>178</v>
      </c>
      <c r="C269" s="272">
        <v>45005</v>
      </c>
      <c r="D269" s="272">
        <v>45018</v>
      </c>
      <c r="E269" s="196">
        <f t="shared" si="21"/>
        <v>45011.5</v>
      </c>
      <c r="F269" s="196">
        <v>45023</v>
      </c>
      <c r="G269" s="196">
        <v>45061</v>
      </c>
      <c r="H269" s="12" t="s">
        <v>199</v>
      </c>
      <c r="I269" s="377">
        <v>1065.3700000000006</v>
      </c>
      <c r="J269" s="17">
        <f t="shared" si="24"/>
        <v>50</v>
      </c>
      <c r="K269" s="283">
        <f t="shared" si="22"/>
        <v>2.2868345368541428E-4</v>
      </c>
      <c r="L269" s="22">
        <f t="shared" si="23"/>
        <v>1.1434172684270714E-2</v>
      </c>
    </row>
    <row r="270" spans="1:12">
      <c r="A270" s="16">
        <f t="shared" si="20"/>
        <v>263</v>
      </c>
      <c r="B270" s="12" t="s">
        <v>178</v>
      </c>
      <c r="C270" s="272">
        <v>45005</v>
      </c>
      <c r="D270" s="272">
        <v>45018</v>
      </c>
      <c r="E270" s="196">
        <f t="shared" si="21"/>
        <v>45011.5</v>
      </c>
      <c r="F270" s="196">
        <v>45023</v>
      </c>
      <c r="G270" s="196">
        <v>45023</v>
      </c>
      <c r="H270" s="12" t="s">
        <v>200</v>
      </c>
      <c r="I270" s="377">
        <v>10481.659999999993</v>
      </c>
      <c r="J270" s="17">
        <f t="shared" si="24"/>
        <v>12</v>
      </c>
      <c r="K270" s="283">
        <f t="shared" si="22"/>
        <v>2.2499058628985763E-3</v>
      </c>
      <c r="L270" s="22">
        <f t="shared" si="23"/>
        <v>2.6998870354782916E-2</v>
      </c>
    </row>
    <row r="271" spans="1:12">
      <c r="A271" s="16">
        <f t="shared" si="20"/>
        <v>264</v>
      </c>
      <c r="B271" s="12" t="s">
        <v>178</v>
      </c>
      <c r="C271" s="272">
        <v>45005</v>
      </c>
      <c r="D271" s="272">
        <v>45018</v>
      </c>
      <c r="E271" s="196">
        <f t="shared" si="21"/>
        <v>45011.5</v>
      </c>
      <c r="F271" s="196">
        <v>45023</v>
      </c>
      <c r="G271" s="196">
        <v>45023</v>
      </c>
      <c r="H271" s="12" t="s">
        <v>201</v>
      </c>
      <c r="I271" s="377">
        <v>109.62</v>
      </c>
      <c r="J271" s="17">
        <f t="shared" si="24"/>
        <v>12</v>
      </c>
      <c r="K271" s="283">
        <f t="shared" si="22"/>
        <v>2.3530116478777419E-5</v>
      </c>
      <c r="L271" s="22">
        <f t="shared" si="23"/>
        <v>2.8236139774532904E-4</v>
      </c>
    </row>
    <row r="272" spans="1:12">
      <c r="A272" s="16">
        <f t="shared" si="20"/>
        <v>265</v>
      </c>
      <c r="B272" s="12" t="s">
        <v>178</v>
      </c>
      <c r="C272" s="272">
        <v>45005</v>
      </c>
      <c r="D272" s="272">
        <v>45018</v>
      </c>
      <c r="E272" s="196">
        <f t="shared" si="21"/>
        <v>45011.5</v>
      </c>
      <c r="F272" s="196">
        <v>45023</v>
      </c>
      <c r="G272" s="196">
        <v>45044</v>
      </c>
      <c r="H272" s="12" t="s">
        <v>202</v>
      </c>
      <c r="I272" s="377">
        <v>2046.1499999999996</v>
      </c>
      <c r="J272" s="17">
        <f t="shared" si="24"/>
        <v>33</v>
      </c>
      <c r="K272" s="283">
        <f t="shared" si="22"/>
        <v>4.3920952228653903E-4</v>
      </c>
      <c r="L272" s="22">
        <f t="shared" si="23"/>
        <v>1.4493914235455789E-2</v>
      </c>
    </row>
    <row r="273" spans="1:12">
      <c r="A273" s="16">
        <f t="shared" si="20"/>
        <v>266</v>
      </c>
      <c r="B273" s="12" t="s">
        <v>178</v>
      </c>
      <c r="C273" s="272">
        <v>45005</v>
      </c>
      <c r="D273" s="272">
        <v>45018</v>
      </c>
      <c r="E273" s="196">
        <f t="shared" si="21"/>
        <v>45011.5</v>
      </c>
      <c r="F273" s="196">
        <v>45023</v>
      </c>
      <c r="G273" s="196">
        <v>45044</v>
      </c>
      <c r="H273" s="12" t="s">
        <v>203</v>
      </c>
      <c r="I273" s="377">
        <v>394.20999999999992</v>
      </c>
      <c r="J273" s="17">
        <f t="shared" si="24"/>
        <v>33</v>
      </c>
      <c r="K273" s="283">
        <f t="shared" si="22"/>
        <v>8.4617836317267331E-5</v>
      </c>
      <c r="L273" s="22">
        <f t="shared" si="23"/>
        <v>2.7923885984698221E-3</v>
      </c>
    </row>
    <row r="274" spans="1:12">
      <c r="A274" s="16">
        <f t="shared" si="20"/>
        <v>267</v>
      </c>
      <c r="B274" s="12" t="s">
        <v>178</v>
      </c>
      <c r="C274" s="272">
        <v>45005</v>
      </c>
      <c r="D274" s="272">
        <v>45018</v>
      </c>
      <c r="E274" s="196">
        <f t="shared" si="21"/>
        <v>45011.5</v>
      </c>
      <c r="F274" s="196">
        <v>45023</v>
      </c>
      <c r="G274" s="196">
        <v>45044</v>
      </c>
      <c r="H274" s="12" t="s">
        <v>204</v>
      </c>
      <c r="I274" s="377">
        <v>325.2</v>
      </c>
      <c r="J274" s="17">
        <f t="shared" si="24"/>
        <v>33</v>
      </c>
      <c r="K274" s="283">
        <f t="shared" si="22"/>
        <v>6.980472431033038E-5</v>
      </c>
      <c r="L274" s="22">
        <f t="shared" si="23"/>
        <v>2.3035559022409023E-3</v>
      </c>
    </row>
    <row r="275" spans="1:12">
      <c r="A275" s="16">
        <f t="shared" si="20"/>
        <v>268</v>
      </c>
      <c r="B275" s="12" t="s">
        <v>178</v>
      </c>
      <c r="C275" s="272">
        <v>45005</v>
      </c>
      <c r="D275" s="272">
        <v>45018</v>
      </c>
      <c r="E275" s="196">
        <f t="shared" si="21"/>
        <v>45011.5</v>
      </c>
      <c r="F275" s="196">
        <v>45023</v>
      </c>
      <c r="G275" s="196">
        <v>45044</v>
      </c>
      <c r="H275" s="12" t="s">
        <v>205</v>
      </c>
      <c r="I275" s="377">
        <v>115.77999999999994</v>
      </c>
      <c r="J275" s="17">
        <f t="shared" si="24"/>
        <v>33</v>
      </c>
      <c r="K275" s="283">
        <f t="shared" si="22"/>
        <v>2.4852370789206791E-5</v>
      </c>
      <c r="L275" s="22">
        <f t="shared" si="23"/>
        <v>8.2012823604382407E-4</v>
      </c>
    </row>
    <row r="276" spans="1:12">
      <c r="A276" s="16">
        <f t="shared" si="20"/>
        <v>269</v>
      </c>
      <c r="B276" s="12" t="s">
        <v>178</v>
      </c>
      <c r="C276" s="272">
        <v>45005</v>
      </c>
      <c r="D276" s="272">
        <v>45018</v>
      </c>
      <c r="E276" s="196">
        <f t="shared" si="21"/>
        <v>45011.5</v>
      </c>
      <c r="F276" s="196">
        <v>45023</v>
      </c>
      <c r="G276" s="196">
        <v>45023</v>
      </c>
      <c r="H276" s="12" t="s">
        <v>206</v>
      </c>
      <c r="I276" s="377">
        <v>659.25</v>
      </c>
      <c r="J276" s="17">
        <f t="shared" si="24"/>
        <v>12</v>
      </c>
      <c r="K276" s="283">
        <f t="shared" si="22"/>
        <v>1.4150911593353415E-4</v>
      </c>
      <c r="L276" s="22">
        <f t="shared" si="23"/>
        <v>1.6981093912024098E-3</v>
      </c>
    </row>
    <row r="277" spans="1:12">
      <c r="A277" s="16">
        <f t="shared" si="20"/>
        <v>270</v>
      </c>
      <c r="B277" s="12" t="s">
        <v>178</v>
      </c>
      <c r="C277" s="272">
        <v>45005</v>
      </c>
      <c r="D277" s="272">
        <v>45018</v>
      </c>
      <c r="E277" s="196">
        <f t="shared" si="21"/>
        <v>45011.5</v>
      </c>
      <c r="F277" s="196">
        <v>45023</v>
      </c>
      <c r="G277" s="196">
        <v>45023</v>
      </c>
      <c r="H277" s="12" t="s">
        <v>207</v>
      </c>
      <c r="I277" s="377">
        <v>1292.3499999999999</v>
      </c>
      <c r="J277" s="17">
        <f t="shared" si="24"/>
        <v>12</v>
      </c>
      <c r="K277" s="283">
        <f t="shared" si="22"/>
        <v>2.7740509059795654E-4</v>
      </c>
      <c r="L277" s="22">
        <f t="shared" si="23"/>
        <v>3.3288610871754784E-3</v>
      </c>
    </row>
    <row r="278" spans="1:12">
      <c r="A278" s="16">
        <f t="shared" si="20"/>
        <v>271</v>
      </c>
      <c r="B278" s="12" t="s">
        <v>178</v>
      </c>
      <c r="C278" s="272">
        <v>45005</v>
      </c>
      <c r="D278" s="272">
        <v>45018</v>
      </c>
      <c r="E278" s="196">
        <f t="shared" si="21"/>
        <v>45011.5</v>
      </c>
      <c r="F278" s="196">
        <v>45023</v>
      </c>
      <c r="G278" s="196">
        <v>45023</v>
      </c>
      <c r="H278" s="12" t="s">
        <v>208</v>
      </c>
      <c r="I278" s="377">
        <v>548.6</v>
      </c>
      <c r="J278" s="17">
        <f t="shared" si="24"/>
        <v>12</v>
      </c>
      <c r="K278" s="283">
        <f t="shared" si="22"/>
        <v>1.177579082307726E-4</v>
      </c>
      <c r="L278" s="22">
        <f t="shared" si="23"/>
        <v>1.4130948987692712E-3</v>
      </c>
    </row>
    <row r="279" spans="1:12">
      <c r="A279" s="16">
        <f t="shared" si="20"/>
        <v>272</v>
      </c>
      <c r="B279" s="12" t="s">
        <v>178</v>
      </c>
      <c r="C279" s="272">
        <v>45005</v>
      </c>
      <c r="D279" s="272">
        <v>45018</v>
      </c>
      <c r="E279" s="196">
        <f t="shared" si="21"/>
        <v>45011.5</v>
      </c>
      <c r="F279" s="196">
        <v>45023</v>
      </c>
      <c r="G279" s="196">
        <v>45027</v>
      </c>
      <c r="H279" s="12" t="s">
        <v>209</v>
      </c>
      <c r="I279" s="377">
        <v>4960.1500000000024</v>
      </c>
      <c r="J279" s="17">
        <f t="shared" si="24"/>
        <v>16</v>
      </c>
      <c r="K279" s="283">
        <f t="shared" si="22"/>
        <v>1.0647044996552441E-3</v>
      </c>
      <c r="L279" s="22">
        <f t="shared" si="23"/>
        <v>1.7035271994483906E-2</v>
      </c>
    </row>
    <row r="280" spans="1:12">
      <c r="A280" s="16">
        <f t="shared" si="20"/>
        <v>273</v>
      </c>
      <c r="B280" s="12" t="s">
        <v>178</v>
      </c>
      <c r="C280" s="272">
        <v>45005</v>
      </c>
      <c r="D280" s="272">
        <v>45018</v>
      </c>
      <c r="E280" s="196">
        <f t="shared" si="21"/>
        <v>45011.5</v>
      </c>
      <c r="F280" s="196">
        <v>45023</v>
      </c>
      <c r="G280" s="196">
        <v>45027</v>
      </c>
      <c r="H280" s="12" t="s">
        <v>210</v>
      </c>
      <c r="I280" s="377">
        <v>2654.369999999999</v>
      </c>
      <c r="J280" s="17">
        <f t="shared" si="24"/>
        <v>16</v>
      </c>
      <c r="K280" s="283">
        <f t="shared" si="22"/>
        <v>5.6976496330753872E-4</v>
      </c>
      <c r="L280" s="22">
        <f t="shared" si="23"/>
        <v>9.1162394129206195E-3</v>
      </c>
    </row>
    <row r="281" spans="1:12">
      <c r="A281" s="16">
        <f t="shared" si="20"/>
        <v>274</v>
      </c>
      <c r="B281" s="12" t="s">
        <v>178</v>
      </c>
      <c r="C281" s="272">
        <v>45005</v>
      </c>
      <c r="D281" s="272">
        <v>45018</v>
      </c>
      <c r="E281" s="196">
        <f t="shared" si="21"/>
        <v>45011.5</v>
      </c>
      <c r="F281" s="196">
        <v>45023</v>
      </c>
      <c r="G281" s="196">
        <v>45027</v>
      </c>
      <c r="H281" s="12" t="s">
        <v>211</v>
      </c>
      <c r="I281" s="377">
        <v>389.1</v>
      </c>
      <c r="J281" s="17">
        <f t="shared" si="24"/>
        <v>16</v>
      </c>
      <c r="K281" s="283">
        <f t="shared" si="22"/>
        <v>8.3520966264297525E-5</v>
      </c>
      <c r="L281" s="22">
        <f t="shared" si="23"/>
        <v>1.3363354602287604E-3</v>
      </c>
    </row>
    <row r="282" spans="1:12">
      <c r="A282" s="16">
        <f t="shared" si="20"/>
        <v>275</v>
      </c>
      <c r="B282" s="12" t="s">
        <v>178</v>
      </c>
      <c r="C282" s="272">
        <v>45005</v>
      </c>
      <c r="D282" s="272">
        <v>45018</v>
      </c>
      <c r="E282" s="196">
        <f t="shared" si="21"/>
        <v>45011.5</v>
      </c>
      <c r="F282" s="196">
        <v>45023</v>
      </c>
      <c r="G282" s="196">
        <v>45050</v>
      </c>
      <c r="H282" s="12" t="s">
        <v>212</v>
      </c>
      <c r="I282" s="377">
        <v>1</v>
      </c>
      <c r="J282" s="17">
        <f t="shared" si="24"/>
        <v>39</v>
      </c>
      <c r="K282" s="283">
        <f t="shared" si="22"/>
        <v>2.1465167377100365E-7</v>
      </c>
      <c r="L282" s="22">
        <f t="shared" si="23"/>
        <v>8.3714152770691427E-6</v>
      </c>
    </row>
    <row r="283" spans="1:12">
      <c r="A283" s="16">
        <f t="shared" si="20"/>
        <v>276</v>
      </c>
      <c r="B283" s="12" t="s">
        <v>178</v>
      </c>
      <c r="C283" s="272">
        <v>45005</v>
      </c>
      <c r="D283" s="272">
        <v>45018</v>
      </c>
      <c r="E283" s="196">
        <f t="shared" si="21"/>
        <v>45011.5</v>
      </c>
      <c r="F283" s="196">
        <v>45023</v>
      </c>
      <c r="G283" s="196">
        <v>45050</v>
      </c>
      <c r="H283" s="12" t="s">
        <v>212</v>
      </c>
      <c r="I283" s="377">
        <v>50</v>
      </c>
      <c r="J283" s="17">
        <f t="shared" si="24"/>
        <v>39</v>
      </c>
      <c r="K283" s="283">
        <f t="shared" si="22"/>
        <v>1.0732583688550182E-5</v>
      </c>
      <c r="L283" s="22">
        <f t="shared" si="23"/>
        <v>4.185707638534571E-4</v>
      </c>
    </row>
    <row r="284" spans="1:12">
      <c r="A284" s="16">
        <f t="shared" si="20"/>
        <v>277</v>
      </c>
      <c r="B284" s="12" t="s">
        <v>178</v>
      </c>
      <c r="C284" s="272">
        <v>45005</v>
      </c>
      <c r="D284" s="272">
        <v>45018</v>
      </c>
      <c r="E284" s="196">
        <f t="shared" si="21"/>
        <v>45011.5</v>
      </c>
      <c r="F284" s="196">
        <v>45023</v>
      </c>
      <c r="G284" s="196">
        <v>45022</v>
      </c>
      <c r="H284" s="12" t="s">
        <v>213</v>
      </c>
      <c r="I284" s="377">
        <v>23.54</v>
      </c>
      <c r="J284" s="17">
        <f t="shared" si="24"/>
        <v>11</v>
      </c>
      <c r="K284" s="283">
        <f t="shared" si="22"/>
        <v>5.0529004005694256E-6</v>
      </c>
      <c r="L284" s="22">
        <f t="shared" si="23"/>
        <v>5.5581904406263681E-5</v>
      </c>
    </row>
    <row r="285" spans="1:12">
      <c r="A285" s="16">
        <f t="shared" si="20"/>
        <v>278</v>
      </c>
      <c r="B285" s="12" t="s">
        <v>178</v>
      </c>
      <c r="C285" s="272">
        <v>45005</v>
      </c>
      <c r="D285" s="272">
        <v>45018</v>
      </c>
      <c r="E285" s="196">
        <f t="shared" si="21"/>
        <v>45011.5</v>
      </c>
      <c r="F285" s="196">
        <v>45023</v>
      </c>
      <c r="G285" s="196">
        <v>45022</v>
      </c>
      <c r="H285" s="12" t="s">
        <v>213</v>
      </c>
      <c r="I285" s="377">
        <v>67.2</v>
      </c>
      <c r="J285" s="17">
        <f t="shared" si="24"/>
        <v>11</v>
      </c>
      <c r="K285" s="283">
        <f t="shared" si="22"/>
        <v>1.4424592477411446E-5</v>
      </c>
      <c r="L285" s="22">
        <f t="shared" si="23"/>
        <v>1.586705172515259E-4</v>
      </c>
    </row>
    <row r="286" spans="1:12">
      <c r="A286" s="16">
        <f t="shared" si="20"/>
        <v>279</v>
      </c>
      <c r="B286" s="12" t="s">
        <v>178</v>
      </c>
      <c r="C286" s="272">
        <v>45005</v>
      </c>
      <c r="D286" s="272">
        <v>45018</v>
      </c>
      <c r="E286" s="196">
        <f t="shared" si="21"/>
        <v>45011.5</v>
      </c>
      <c r="F286" s="196">
        <v>45023</v>
      </c>
      <c r="G286" s="196">
        <v>45022</v>
      </c>
      <c r="H286" s="12" t="s">
        <v>213</v>
      </c>
      <c r="I286" s="377">
        <v>197.08</v>
      </c>
      <c r="J286" s="17">
        <f t="shared" si="24"/>
        <v>11</v>
      </c>
      <c r="K286" s="283">
        <f t="shared" si="22"/>
        <v>4.23035518667894E-5</v>
      </c>
      <c r="L286" s="22">
        <f t="shared" si="23"/>
        <v>4.653390705346834E-4</v>
      </c>
    </row>
    <row r="287" spans="1:12">
      <c r="A287" s="16">
        <f t="shared" si="20"/>
        <v>280</v>
      </c>
      <c r="B287" s="12" t="s">
        <v>178</v>
      </c>
      <c r="C287" s="272">
        <v>45005</v>
      </c>
      <c r="D287" s="272">
        <v>45018</v>
      </c>
      <c r="E287" s="196">
        <f t="shared" si="21"/>
        <v>45011.5</v>
      </c>
      <c r="F287" s="196">
        <v>45023</v>
      </c>
      <c r="G287" s="196">
        <v>45022</v>
      </c>
      <c r="H287" s="12" t="s">
        <v>213</v>
      </c>
      <c r="I287" s="377">
        <v>226.27</v>
      </c>
      <c r="J287" s="17">
        <f t="shared" si="24"/>
        <v>11</v>
      </c>
      <c r="K287" s="283">
        <f t="shared" si="22"/>
        <v>4.8569234224164995E-5</v>
      </c>
      <c r="L287" s="22">
        <f t="shared" si="23"/>
        <v>5.3426157646581493E-4</v>
      </c>
    </row>
    <row r="288" spans="1:12">
      <c r="A288" s="16">
        <f t="shared" si="20"/>
        <v>281</v>
      </c>
      <c r="B288" s="12" t="s">
        <v>178</v>
      </c>
      <c r="C288" s="272">
        <v>45005</v>
      </c>
      <c r="D288" s="272">
        <v>45018</v>
      </c>
      <c r="E288" s="196">
        <f t="shared" si="21"/>
        <v>45011.5</v>
      </c>
      <c r="F288" s="196">
        <v>45023</v>
      </c>
      <c r="G288" s="196">
        <v>45022</v>
      </c>
      <c r="H288" s="12" t="s">
        <v>213</v>
      </c>
      <c r="I288" s="377">
        <v>269.08999999999997</v>
      </c>
      <c r="J288" s="17">
        <f t="shared" si="24"/>
        <v>11</v>
      </c>
      <c r="K288" s="283">
        <f t="shared" si="22"/>
        <v>5.7760618895039366E-5</v>
      </c>
      <c r="L288" s="22">
        <f t="shared" si="23"/>
        <v>6.3536680784543307E-4</v>
      </c>
    </row>
    <row r="289" spans="1:12">
      <c r="A289" s="16">
        <f t="shared" si="20"/>
        <v>282</v>
      </c>
      <c r="B289" s="12" t="s">
        <v>178</v>
      </c>
      <c r="C289" s="272">
        <v>45005</v>
      </c>
      <c r="D289" s="272">
        <v>45018</v>
      </c>
      <c r="E289" s="196">
        <f t="shared" si="21"/>
        <v>45011.5</v>
      </c>
      <c r="F289" s="196">
        <v>45023</v>
      </c>
      <c r="G289" s="196">
        <v>45022</v>
      </c>
      <c r="H289" s="12" t="s">
        <v>213</v>
      </c>
      <c r="I289" s="377">
        <v>276.92</v>
      </c>
      <c r="J289" s="17">
        <f t="shared" si="24"/>
        <v>11</v>
      </c>
      <c r="K289" s="283">
        <f t="shared" si="22"/>
        <v>5.944134150066633E-5</v>
      </c>
      <c r="L289" s="22">
        <f t="shared" si="23"/>
        <v>6.5385475650732959E-4</v>
      </c>
    </row>
    <row r="290" spans="1:12">
      <c r="A290" s="16">
        <f t="shared" si="20"/>
        <v>283</v>
      </c>
      <c r="B290" s="12" t="s">
        <v>178</v>
      </c>
      <c r="C290" s="272">
        <v>45005</v>
      </c>
      <c r="D290" s="272">
        <v>45018</v>
      </c>
      <c r="E290" s="196">
        <f t="shared" si="21"/>
        <v>45011.5</v>
      </c>
      <c r="F290" s="196">
        <v>45023</v>
      </c>
      <c r="G290" s="196">
        <v>45022</v>
      </c>
      <c r="H290" s="12" t="s">
        <v>213</v>
      </c>
      <c r="I290" s="377">
        <v>329.54</v>
      </c>
      <c r="J290" s="17">
        <f t="shared" si="24"/>
        <v>11</v>
      </c>
      <c r="K290" s="283">
        <f t="shared" si="22"/>
        <v>7.0736312574496541E-5</v>
      </c>
      <c r="L290" s="22">
        <f t="shared" si="23"/>
        <v>7.7809943831946198E-4</v>
      </c>
    </row>
    <row r="291" spans="1:12">
      <c r="A291" s="16">
        <f t="shared" si="20"/>
        <v>284</v>
      </c>
      <c r="B291" s="12" t="s">
        <v>178</v>
      </c>
      <c r="C291" s="272">
        <v>45019</v>
      </c>
      <c r="D291" s="272">
        <v>45032</v>
      </c>
      <c r="E291" s="196">
        <f t="shared" si="21"/>
        <v>45025.5</v>
      </c>
      <c r="F291" s="196">
        <v>45037</v>
      </c>
      <c r="G291" s="196">
        <v>45037</v>
      </c>
      <c r="H291" s="12" t="s">
        <v>179</v>
      </c>
      <c r="I291" s="377">
        <v>1125.9000000000001</v>
      </c>
      <c r="J291" s="17">
        <f t="shared" si="24"/>
        <v>12</v>
      </c>
      <c r="K291" s="283">
        <f t="shared" si="22"/>
        <v>2.4167631949877303E-4</v>
      </c>
      <c r="L291" s="22">
        <f t="shared" si="23"/>
        <v>2.9001158339852762E-3</v>
      </c>
    </row>
    <row r="292" spans="1:12">
      <c r="A292" s="16">
        <f t="shared" si="20"/>
        <v>285</v>
      </c>
      <c r="B292" s="12" t="s">
        <v>178</v>
      </c>
      <c r="C292" s="272">
        <v>45019</v>
      </c>
      <c r="D292" s="272">
        <v>45032</v>
      </c>
      <c r="E292" s="196">
        <f t="shared" si="21"/>
        <v>45025.5</v>
      </c>
      <c r="F292" s="196">
        <v>45037</v>
      </c>
      <c r="G292" s="196">
        <v>45037</v>
      </c>
      <c r="H292" s="12" t="s">
        <v>180</v>
      </c>
      <c r="I292" s="377">
        <v>11416.759999999997</v>
      </c>
      <c r="J292" s="17">
        <f t="shared" si="24"/>
        <v>12</v>
      </c>
      <c r="K292" s="283">
        <f t="shared" si="22"/>
        <v>2.4506266430418429E-3</v>
      </c>
      <c r="L292" s="22">
        <f t="shared" si="23"/>
        <v>2.9407519716502115E-2</v>
      </c>
    </row>
    <row r="293" spans="1:12">
      <c r="A293" s="16">
        <f t="shared" si="20"/>
        <v>286</v>
      </c>
      <c r="B293" s="12" t="s">
        <v>178</v>
      </c>
      <c r="C293" s="272">
        <v>45019</v>
      </c>
      <c r="D293" s="272">
        <v>45032</v>
      </c>
      <c r="E293" s="196">
        <f t="shared" si="21"/>
        <v>45025.5</v>
      </c>
      <c r="F293" s="196">
        <v>45037</v>
      </c>
      <c r="G293" s="196">
        <v>45037</v>
      </c>
      <c r="H293" s="12" t="s">
        <v>181</v>
      </c>
      <c r="I293" s="377">
        <v>494.52</v>
      </c>
      <c r="J293" s="17">
        <f t="shared" si="24"/>
        <v>12</v>
      </c>
      <c r="K293" s="283">
        <f t="shared" si="22"/>
        <v>1.0614954571323671E-4</v>
      </c>
      <c r="L293" s="22">
        <f t="shared" si="23"/>
        <v>1.2737945485588407E-3</v>
      </c>
    </row>
    <row r="294" spans="1:12">
      <c r="A294" s="16">
        <f t="shared" si="20"/>
        <v>287</v>
      </c>
      <c r="B294" s="12" t="s">
        <v>178</v>
      </c>
      <c r="C294" s="272">
        <v>45019</v>
      </c>
      <c r="D294" s="272">
        <v>45032</v>
      </c>
      <c r="E294" s="196">
        <f t="shared" si="21"/>
        <v>45025.5</v>
      </c>
      <c r="F294" s="196">
        <v>45037</v>
      </c>
      <c r="G294" s="196">
        <v>45037</v>
      </c>
      <c r="H294" s="12" t="s">
        <v>182</v>
      </c>
      <c r="I294" s="377">
        <v>34210.260000000017</v>
      </c>
      <c r="J294" s="17">
        <f t="shared" si="24"/>
        <v>12</v>
      </c>
      <c r="K294" s="283">
        <f t="shared" si="22"/>
        <v>7.3432895691412188E-3</v>
      </c>
      <c r="L294" s="22">
        <f t="shared" si="23"/>
        <v>8.8119474829694622E-2</v>
      </c>
    </row>
    <row r="295" spans="1:12">
      <c r="A295" s="16">
        <f t="shared" si="20"/>
        <v>288</v>
      </c>
      <c r="B295" s="12" t="s">
        <v>178</v>
      </c>
      <c r="C295" s="272">
        <v>45019</v>
      </c>
      <c r="D295" s="272">
        <v>45032</v>
      </c>
      <c r="E295" s="196">
        <f t="shared" si="21"/>
        <v>45025.5</v>
      </c>
      <c r="F295" s="196">
        <v>45037</v>
      </c>
      <c r="G295" s="196">
        <v>45037</v>
      </c>
      <c r="H295" s="12" t="s">
        <v>183</v>
      </c>
      <c r="I295" s="377">
        <v>59208.080000000024</v>
      </c>
      <c r="J295" s="17">
        <f t="shared" si="24"/>
        <v>12</v>
      </c>
      <c r="K295" s="283">
        <f t="shared" si="22"/>
        <v>1.2709113472767491E-2</v>
      </c>
      <c r="L295" s="22">
        <f t="shared" si="23"/>
        <v>0.15250936167320989</v>
      </c>
    </row>
    <row r="296" spans="1:12">
      <c r="A296" s="16">
        <f t="shared" si="20"/>
        <v>289</v>
      </c>
      <c r="B296" s="12" t="s">
        <v>178</v>
      </c>
      <c r="C296" s="272">
        <v>45019</v>
      </c>
      <c r="D296" s="272">
        <v>45032</v>
      </c>
      <c r="E296" s="196">
        <f t="shared" si="21"/>
        <v>45025.5</v>
      </c>
      <c r="F296" s="196">
        <v>45037</v>
      </c>
      <c r="G296" s="196">
        <v>45037</v>
      </c>
      <c r="H296" s="12" t="s">
        <v>184</v>
      </c>
      <c r="I296" s="377">
        <v>3573.66</v>
      </c>
      <c r="J296" s="17">
        <f t="shared" si="24"/>
        <v>12</v>
      </c>
      <c r="K296" s="283">
        <f t="shared" si="22"/>
        <v>7.6709210048848486E-4</v>
      </c>
      <c r="L296" s="22">
        <f t="shared" si="23"/>
        <v>9.2051052058618188E-3</v>
      </c>
    </row>
    <row r="297" spans="1:12">
      <c r="A297" s="16">
        <f t="shared" si="20"/>
        <v>290</v>
      </c>
      <c r="B297" s="12" t="s">
        <v>178</v>
      </c>
      <c r="C297" s="272">
        <v>45019</v>
      </c>
      <c r="D297" s="272">
        <v>45032</v>
      </c>
      <c r="E297" s="196">
        <f t="shared" si="21"/>
        <v>45025.5</v>
      </c>
      <c r="F297" s="196">
        <v>45037</v>
      </c>
      <c r="G297" s="196">
        <v>45037</v>
      </c>
      <c r="H297" s="12" t="s">
        <v>184</v>
      </c>
      <c r="I297" s="377">
        <v>8093.09</v>
      </c>
      <c r="J297" s="17">
        <f t="shared" si="24"/>
        <v>12</v>
      </c>
      <c r="K297" s="283">
        <f t="shared" si="22"/>
        <v>1.737195314479372E-3</v>
      </c>
      <c r="L297" s="22">
        <f t="shared" si="23"/>
        <v>2.0846343773752465E-2</v>
      </c>
    </row>
    <row r="298" spans="1:12">
      <c r="A298" s="16">
        <f t="shared" si="20"/>
        <v>291</v>
      </c>
      <c r="B298" s="12" t="s">
        <v>178</v>
      </c>
      <c r="C298" s="272">
        <v>45019</v>
      </c>
      <c r="D298" s="272">
        <v>45032</v>
      </c>
      <c r="E298" s="196">
        <f t="shared" si="21"/>
        <v>45025.5</v>
      </c>
      <c r="F298" s="196">
        <v>45037</v>
      </c>
      <c r="G298" s="196">
        <v>45037</v>
      </c>
      <c r="H298" s="12" t="s">
        <v>185</v>
      </c>
      <c r="I298" s="377">
        <v>355.42</v>
      </c>
      <c r="J298" s="17">
        <f t="shared" si="24"/>
        <v>12</v>
      </c>
      <c r="K298" s="283">
        <f t="shared" si="22"/>
        <v>7.6291497891690121E-5</v>
      </c>
      <c r="L298" s="22">
        <f t="shared" si="23"/>
        <v>9.1549797470028146E-4</v>
      </c>
    </row>
    <row r="299" spans="1:12">
      <c r="A299" s="16">
        <f t="shared" si="20"/>
        <v>292</v>
      </c>
      <c r="B299" s="12" t="s">
        <v>178</v>
      </c>
      <c r="C299" s="272">
        <v>45019</v>
      </c>
      <c r="D299" s="272">
        <v>45032</v>
      </c>
      <c r="E299" s="196">
        <f t="shared" si="21"/>
        <v>45025.5</v>
      </c>
      <c r="F299" s="196">
        <v>45037</v>
      </c>
      <c r="G299" s="196">
        <v>45037</v>
      </c>
      <c r="H299" s="12" t="s">
        <v>186</v>
      </c>
      <c r="I299" s="377">
        <v>11418.039999999997</v>
      </c>
      <c r="J299" s="17">
        <f t="shared" si="24"/>
        <v>12</v>
      </c>
      <c r="K299" s="283">
        <f t="shared" si="22"/>
        <v>2.45090139718427E-3</v>
      </c>
      <c r="L299" s="22">
        <f t="shared" si="23"/>
        <v>2.941081676621124E-2</v>
      </c>
    </row>
    <row r="300" spans="1:12">
      <c r="A300" s="16">
        <f t="shared" si="20"/>
        <v>293</v>
      </c>
      <c r="B300" s="12" t="s">
        <v>178</v>
      </c>
      <c r="C300" s="272">
        <v>45019</v>
      </c>
      <c r="D300" s="272">
        <v>45032</v>
      </c>
      <c r="E300" s="196">
        <f t="shared" si="21"/>
        <v>45025.5</v>
      </c>
      <c r="F300" s="196">
        <v>45037</v>
      </c>
      <c r="G300" s="196">
        <v>45040</v>
      </c>
      <c r="H300" s="12" t="s">
        <v>187</v>
      </c>
      <c r="I300" s="377">
        <v>66.37</v>
      </c>
      <c r="J300" s="17">
        <f t="shared" si="24"/>
        <v>15</v>
      </c>
      <c r="K300" s="283">
        <f t="shared" si="22"/>
        <v>1.4246431588181513E-5</v>
      </c>
      <c r="L300" s="22">
        <f t="shared" si="23"/>
        <v>2.1369647382272268E-4</v>
      </c>
    </row>
    <row r="301" spans="1:12">
      <c r="A301" s="16">
        <f t="shared" si="20"/>
        <v>294</v>
      </c>
      <c r="B301" s="12" t="s">
        <v>178</v>
      </c>
      <c r="C301" s="272">
        <v>45019</v>
      </c>
      <c r="D301" s="272">
        <v>45032</v>
      </c>
      <c r="E301" s="196">
        <f t="shared" si="21"/>
        <v>45025.5</v>
      </c>
      <c r="F301" s="196">
        <v>45037</v>
      </c>
      <c r="G301" s="196">
        <v>45040</v>
      </c>
      <c r="H301" s="12" t="s">
        <v>189</v>
      </c>
      <c r="I301" s="377">
        <v>666.5100000000001</v>
      </c>
      <c r="J301" s="17">
        <f t="shared" si="24"/>
        <v>15</v>
      </c>
      <c r="K301" s="283">
        <f t="shared" si="22"/>
        <v>1.4306748708511167E-4</v>
      </c>
      <c r="L301" s="22">
        <f t="shared" si="23"/>
        <v>2.1460123062766751E-3</v>
      </c>
    </row>
    <row r="302" spans="1:12">
      <c r="A302" s="16">
        <f t="shared" si="20"/>
        <v>295</v>
      </c>
      <c r="B302" s="12" t="s">
        <v>178</v>
      </c>
      <c r="C302" s="272">
        <v>45019</v>
      </c>
      <c r="D302" s="272">
        <v>45032</v>
      </c>
      <c r="E302" s="196">
        <f t="shared" si="21"/>
        <v>45025.5</v>
      </c>
      <c r="F302" s="196">
        <v>45037</v>
      </c>
      <c r="G302" s="196">
        <v>45044</v>
      </c>
      <c r="H302" s="12" t="s">
        <v>190</v>
      </c>
      <c r="I302" s="377">
        <v>24.450000000000006</v>
      </c>
      <c r="J302" s="17">
        <f t="shared" si="24"/>
        <v>19</v>
      </c>
      <c r="K302" s="283">
        <f t="shared" si="22"/>
        <v>5.2482334237010407E-6</v>
      </c>
      <c r="L302" s="22">
        <f t="shared" si="23"/>
        <v>9.9716435050319776E-5</v>
      </c>
    </row>
    <row r="303" spans="1:12">
      <c r="A303" s="16">
        <f t="shared" si="20"/>
        <v>296</v>
      </c>
      <c r="B303" s="12" t="s">
        <v>178</v>
      </c>
      <c r="C303" s="272">
        <v>45019</v>
      </c>
      <c r="D303" s="272">
        <v>45032</v>
      </c>
      <c r="E303" s="196">
        <f t="shared" si="21"/>
        <v>45025.5</v>
      </c>
      <c r="F303" s="196">
        <v>45037</v>
      </c>
      <c r="G303" s="196">
        <v>45040</v>
      </c>
      <c r="H303" s="12" t="s">
        <v>191</v>
      </c>
      <c r="I303" s="377">
        <v>1822.24</v>
      </c>
      <c r="J303" s="17">
        <f t="shared" si="24"/>
        <v>15</v>
      </c>
      <c r="K303" s="283">
        <f t="shared" si="22"/>
        <v>3.9114686601247369E-4</v>
      </c>
      <c r="L303" s="22">
        <f t="shared" si="23"/>
        <v>5.8672029901871052E-3</v>
      </c>
    </row>
    <row r="304" spans="1:12">
      <c r="A304" s="16">
        <f t="shared" si="20"/>
        <v>297</v>
      </c>
      <c r="B304" s="12" t="s">
        <v>178</v>
      </c>
      <c r="C304" s="272">
        <v>45019</v>
      </c>
      <c r="D304" s="272">
        <v>45032</v>
      </c>
      <c r="E304" s="196">
        <f t="shared" si="21"/>
        <v>45025.5</v>
      </c>
      <c r="F304" s="196">
        <v>45037</v>
      </c>
      <c r="G304" s="196">
        <v>45037</v>
      </c>
      <c r="H304" s="12" t="s">
        <v>192</v>
      </c>
      <c r="I304" s="377">
        <v>384.62</v>
      </c>
      <c r="J304" s="17">
        <f t="shared" si="24"/>
        <v>12</v>
      </c>
      <c r="K304" s="283">
        <f t="shared" si="22"/>
        <v>8.2559326765803428E-5</v>
      </c>
      <c r="L304" s="22">
        <f t="shared" si="23"/>
        <v>9.9071192118964108E-4</v>
      </c>
    </row>
    <row r="305" spans="1:12">
      <c r="A305" s="16">
        <f t="shared" si="20"/>
        <v>298</v>
      </c>
      <c r="B305" s="12" t="s">
        <v>178</v>
      </c>
      <c r="C305" s="272">
        <v>45019</v>
      </c>
      <c r="D305" s="272">
        <v>45032</v>
      </c>
      <c r="E305" s="196">
        <f t="shared" si="21"/>
        <v>45025.5</v>
      </c>
      <c r="F305" s="196">
        <v>45037</v>
      </c>
      <c r="G305" s="196">
        <v>45037</v>
      </c>
      <c r="H305" s="12" t="s">
        <v>193</v>
      </c>
      <c r="I305" s="377">
        <v>1930.0600000000009</v>
      </c>
      <c r="J305" s="17">
        <f t="shared" si="24"/>
        <v>12</v>
      </c>
      <c r="K305" s="283">
        <f t="shared" si="22"/>
        <v>4.1429060947846346E-4</v>
      </c>
      <c r="L305" s="22">
        <f t="shared" si="23"/>
        <v>4.9714873137415615E-3</v>
      </c>
    </row>
    <row r="306" spans="1:12">
      <c r="A306" s="16">
        <f t="shared" si="20"/>
        <v>299</v>
      </c>
      <c r="B306" s="12" t="s">
        <v>178</v>
      </c>
      <c r="C306" s="272">
        <v>45019</v>
      </c>
      <c r="D306" s="272">
        <v>45032</v>
      </c>
      <c r="E306" s="196">
        <f t="shared" si="21"/>
        <v>45025.5</v>
      </c>
      <c r="F306" s="196">
        <v>45037</v>
      </c>
      <c r="G306" s="196">
        <v>45044</v>
      </c>
      <c r="H306" s="12" t="s">
        <v>194</v>
      </c>
      <c r="I306" s="377">
        <v>37.46</v>
      </c>
      <c r="J306" s="17">
        <f t="shared" si="24"/>
        <v>19</v>
      </c>
      <c r="K306" s="283">
        <f t="shared" si="22"/>
        <v>8.040851699461797E-6</v>
      </c>
      <c r="L306" s="22">
        <f t="shared" si="23"/>
        <v>1.5277618228977415E-4</v>
      </c>
    </row>
    <row r="307" spans="1:12">
      <c r="A307" s="16">
        <f t="shared" si="20"/>
        <v>300</v>
      </c>
      <c r="B307" s="12" t="s">
        <v>178</v>
      </c>
      <c r="C307" s="272">
        <v>45019</v>
      </c>
      <c r="D307" s="272">
        <v>45032</v>
      </c>
      <c r="E307" s="196">
        <f t="shared" si="21"/>
        <v>45025.5</v>
      </c>
      <c r="F307" s="196">
        <v>45037</v>
      </c>
      <c r="G307" s="196">
        <v>45056</v>
      </c>
      <c r="H307" s="12" t="s">
        <v>195</v>
      </c>
      <c r="I307" s="377">
        <v>247.17</v>
      </c>
      <c r="J307" s="17">
        <f t="shared" si="24"/>
        <v>31</v>
      </c>
      <c r="K307" s="283">
        <f t="shared" si="22"/>
        <v>5.3055454205978966E-5</v>
      </c>
      <c r="L307" s="22">
        <f t="shared" si="23"/>
        <v>1.6447190803853479E-3</v>
      </c>
    </row>
    <row r="308" spans="1:12">
      <c r="A308" s="16">
        <f t="shared" si="20"/>
        <v>301</v>
      </c>
      <c r="B308" s="12" t="s">
        <v>178</v>
      </c>
      <c r="C308" s="272">
        <v>45019</v>
      </c>
      <c r="D308" s="272">
        <v>45032</v>
      </c>
      <c r="E308" s="196">
        <f t="shared" si="21"/>
        <v>45025.5</v>
      </c>
      <c r="F308" s="196">
        <v>45037</v>
      </c>
      <c r="G308" s="196">
        <v>45037</v>
      </c>
      <c r="H308" s="12" t="s">
        <v>196</v>
      </c>
      <c r="I308" s="377">
        <v>12761.059999999998</v>
      </c>
      <c r="J308" s="17">
        <f t="shared" si="24"/>
        <v>12</v>
      </c>
      <c r="K308" s="283">
        <f t="shared" si="22"/>
        <v>2.7391828880922032E-3</v>
      </c>
      <c r="L308" s="22">
        <f t="shared" si="23"/>
        <v>3.2870194657106437E-2</v>
      </c>
    </row>
    <row r="309" spans="1:12">
      <c r="A309" s="16">
        <f t="shared" si="20"/>
        <v>302</v>
      </c>
      <c r="B309" s="12" t="s">
        <v>178</v>
      </c>
      <c r="C309" s="272">
        <v>45019</v>
      </c>
      <c r="D309" s="272">
        <v>45032</v>
      </c>
      <c r="E309" s="196">
        <f t="shared" si="21"/>
        <v>45025.5</v>
      </c>
      <c r="F309" s="196">
        <v>45037</v>
      </c>
      <c r="G309" s="196">
        <v>45050</v>
      </c>
      <c r="H309" s="12" t="s">
        <v>198</v>
      </c>
      <c r="I309" s="377">
        <v>171.14</v>
      </c>
      <c r="J309" s="17">
        <f t="shared" si="24"/>
        <v>25</v>
      </c>
      <c r="K309" s="283">
        <f t="shared" si="22"/>
        <v>3.6735487449169563E-5</v>
      </c>
      <c r="L309" s="22">
        <f t="shared" si="23"/>
        <v>9.1838718622923906E-4</v>
      </c>
    </row>
    <row r="310" spans="1:12">
      <c r="A310" s="16">
        <f t="shared" si="20"/>
        <v>303</v>
      </c>
      <c r="B310" s="12" t="s">
        <v>178</v>
      </c>
      <c r="C310" s="272">
        <v>45019</v>
      </c>
      <c r="D310" s="272">
        <v>45032</v>
      </c>
      <c r="E310" s="196">
        <f t="shared" si="21"/>
        <v>45025.5</v>
      </c>
      <c r="F310" s="196">
        <v>45037</v>
      </c>
      <c r="G310" s="196">
        <v>45061</v>
      </c>
      <c r="H310" s="12" t="s">
        <v>199</v>
      </c>
      <c r="I310" s="377">
        <v>1040.1400000000003</v>
      </c>
      <c r="J310" s="17">
        <f t="shared" si="24"/>
        <v>36</v>
      </c>
      <c r="K310" s="283">
        <f t="shared" si="22"/>
        <v>2.2326779195617181E-4</v>
      </c>
      <c r="L310" s="22">
        <f t="shared" si="23"/>
        <v>8.0376405104221858E-3</v>
      </c>
    </row>
    <row r="311" spans="1:12">
      <c r="A311" s="16">
        <f t="shared" si="20"/>
        <v>304</v>
      </c>
      <c r="B311" s="12" t="s">
        <v>178</v>
      </c>
      <c r="C311" s="272">
        <v>45019</v>
      </c>
      <c r="D311" s="272">
        <v>45032</v>
      </c>
      <c r="E311" s="196">
        <f t="shared" si="21"/>
        <v>45025.5</v>
      </c>
      <c r="F311" s="196">
        <v>45037</v>
      </c>
      <c r="G311" s="196">
        <v>45037</v>
      </c>
      <c r="H311" s="12" t="s">
        <v>200</v>
      </c>
      <c r="I311" s="377">
        <v>10216.969999999999</v>
      </c>
      <c r="J311" s="17">
        <f t="shared" si="24"/>
        <v>12</v>
      </c>
      <c r="K311" s="283">
        <f t="shared" si="22"/>
        <v>2.1930897113681311E-3</v>
      </c>
      <c r="L311" s="22">
        <f t="shared" si="23"/>
        <v>2.6317076536417572E-2</v>
      </c>
    </row>
    <row r="312" spans="1:12">
      <c r="A312" s="16">
        <f t="shared" si="20"/>
        <v>305</v>
      </c>
      <c r="B312" s="12" t="s">
        <v>178</v>
      </c>
      <c r="C312" s="272">
        <v>45019</v>
      </c>
      <c r="D312" s="272">
        <v>45032</v>
      </c>
      <c r="E312" s="196">
        <f t="shared" si="21"/>
        <v>45025.5</v>
      </c>
      <c r="F312" s="196">
        <v>45037</v>
      </c>
      <c r="G312" s="196">
        <v>45037</v>
      </c>
      <c r="H312" s="12" t="s">
        <v>201</v>
      </c>
      <c r="I312" s="377">
        <v>109.62</v>
      </c>
      <c r="J312" s="17">
        <f t="shared" si="24"/>
        <v>12</v>
      </c>
      <c r="K312" s="283">
        <f t="shared" si="22"/>
        <v>2.3530116478777419E-5</v>
      </c>
      <c r="L312" s="22">
        <f t="shared" si="23"/>
        <v>2.8236139774532904E-4</v>
      </c>
    </row>
    <row r="313" spans="1:12">
      <c r="A313" s="16">
        <f t="shared" si="20"/>
        <v>306</v>
      </c>
      <c r="B313" s="12" t="s">
        <v>178</v>
      </c>
      <c r="C313" s="272">
        <v>45019</v>
      </c>
      <c r="D313" s="272">
        <v>45032</v>
      </c>
      <c r="E313" s="196">
        <f t="shared" si="21"/>
        <v>45025.5</v>
      </c>
      <c r="F313" s="196">
        <v>45037</v>
      </c>
      <c r="G313" s="196">
        <v>45044</v>
      </c>
      <c r="H313" s="12" t="s">
        <v>202</v>
      </c>
      <c r="I313" s="377">
        <v>2046.1499999999996</v>
      </c>
      <c r="J313" s="17">
        <f t="shared" si="24"/>
        <v>19</v>
      </c>
      <c r="K313" s="283">
        <f t="shared" si="22"/>
        <v>4.3920952228653903E-4</v>
      </c>
      <c r="L313" s="22">
        <f t="shared" si="23"/>
        <v>8.3449809234442413E-3</v>
      </c>
    </row>
    <row r="314" spans="1:12">
      <c r="A314" s="16">
        <f t="shared" si="20"/>
        <v>307</v>
      </c>
      <c r="B314" s="12" t="s">
        <v>178</v>
      </c>
      <c r="C314" s="272">
        <v>45019</v>
      </c>
      <c r="D314" s="272">
        <v>45032</v>
      </c>
      <c r="E314" s="196">
        <f t="shared" si="21"/>
        <v>45025.5</v>
      </c>
      <c r="F314" s="196">
        <v>45037</v>
      </c>
      <c r="G314" s="196">
        <v>45044</v>
      </c>
      <c r="H314" s="12" t="s">
        <v>203</v>
      </c>
      <c r="I314" s="377">
        <v>392.80999999999989</v>
      </c>
      <c r="J314" s="17">
        <f t="shared" si="24"/>
        <v>19</v>
      </c>
      <c r="K314" s="283">
        <f t="shared" si="22"/>
        <v>8.4317323973987922E-5</v>
      </c>
      <c r="L314" s="22">
        <f t="shared" si="23"/>
        <v>1.6020291555057706E-3</v>
      </c>
    </row>
    <row r="315" spans="1:12">
      <c r="A315" s="16">
        <f t="shared" si="20"/>
        <v>308</v>
      </c>
      <c r="B315" s="12" t="s">
        <v>178</v>
      </c>
      <c r="C315" s="272">
        <v>45019</v>
      </c>
      <c r="D315" s="272">
        <v>45032</v>
      </c>
      <c r="E315" s="196">
        <f t="shared" si="21"/>
        <v>45025.5</v>
      </c>
      <c r="F315" s="196">
        <v>45037</v>
      </c>
      <c r="G315" s="196">
        <v>45044</v>
      </c>
      <c r="H315" s="12" t="s">
        <v>204</v>
      </c>
      <c r="I315" s="377">
        <v>325.2</v>
      </c>
      <c r="J315" s="17">
        <f t="shared" si="24"/>
        <v>19</v>
      </c>
      <c r="K315" s="283">
        <f t="shared" si="22"/>
        <v>6.980472431033038E-5</v>
      </c>
      <c r="L315" s="22">
        <f t="shared" si="23"/>
        <v>1.3262897618962772E-3</v>
      </c>
    </row>
    <row r="316" spans="1:12">
      <c r="A316" s="16">
        <f t="shared" si="20"/>
        <v>309</v>
      </c>
      <c r="B316" s="12" t="s">
        <v>178</v>
      </c>
      <c r="C316" s="272">
        <v>45019</v>
      </c>
      <c r="D316" s="272">
        <v>45032</v>
      </c>
      <c r="E316" s="196">
        <f t="shared" si="21"/>
        <v>45025.5</v>
      </c>
      <c r="F316" s="196">
        <v>45037</v>
      </c>
      <c r="G316" s="196">
        <v>45044</v>
      </c>
      <c r="H316" s="12" t="s">
        <v>205</v>
      </c>
      <c r="I316" s="377">
        <v>115.57999999999994</v>
      </c>
      <c r="J316" s="17">
        <f t="shared" si="24"/>
        <v>19</v>
      </c>
      <c r="K316" s="283">
        <f t="shared" si="22"/>
        <v>2.480944045445259E-5</v>
      </c>
      <c r="L316" s="22">
        <f t="shared" si="23"/>
        <v>4.7137936863459921E-4</v>
      </c>
    </row>
    <row r="317" spans="1:12">
      <c r="A317" s="16">
        <f t="shared" si="20"/>
        <v>310</v>
      </c>
      <c r="B317" s="12" t="s">
        <v>178</v>
      </c>
      <c r="C317" s="272">
        <v>45019</v>
      </c>
      <c r="D317" s="272">
        <v>45032</v>
      </c>
      <c r="E317" s="196">
        <f t="shared" si="21"/>
        <v>45025.5</v>
      </c>
      <c r="F317" s="196">
        <v>45037</v>
      </c>
      <c r="G317" s="196">
        <v>45037</v>
      </c>
      <c r="H317" s="12" t="s">
        <v>206</v>
      </c>
      <c r="I317" s="377">
        <v>668.44</v>
      </c>
      <c r="J317" s="17">
        <f t="shared" si="24"/>
        <v>12</v>
      </c>
      <c r="K317" s="283">
        <f t="shared" si="22"/>
        <v>1.4348176481548968E-4</v>
      </c>
      <c r="L317" s="22">
        <f t="shared" si="23"/>
        <v>1.7217811777858762E-3</v>
      </c>
    </row>
    <row r="318" spans="1:12">
      <c r="A318" s="16">
        <f t="shared" si="20"/>
        <v>311</v>
      </c>
      <c r="B318" s="12" t="s">
        <v>178</v>
      </c>
      <c r="C318" s="272">
        <v>45019</v>
      </c>
      <c r="D318" s="272">
        <v>45032</v>
      </c>
      <c r="E318" s="196">
        <f t="shared" si="21"/>
        <v>45025.5</v>
      </c>
      <c r="F318" s="196">
        <v>45037</v>
      </c>
      <c r="G318" s="196">
        <v>45037</v>
      </c>
      <c r="H318" s="12" t="s">
        <v>207</v>
      </c>
      <c r="I318" s="377">
        <v>1325.04</v>
      </c>
      <c r="J318" s="17">
        <f t="shared" si="24"/>
        <v>12</v>
      </c>
      <c r="K318" s="283">
        <f t="shared" si="22"/>
        <v>2.8442205381353067E-4</v>
      </c>
      <c r="L318" s="22">
        <f t="shared" si="23"/>
        <v>3.413064645762368E-3</v>
      </c>
    </row>
    <row r="319" spans="1:12">
      <c r="A319" s="16">
        <f t="shared" si="20"/>
        <v>312</v>
      </c>
      <c r="B319" s="12" t="s">
        <v>178</v>
      </c>
      <c r="C319" s="272">
        <v>45019</v>
      </c>
      <c r="D319" s="272">
        <v>45032</v>
      </c>
      <c r="E319" s="196">
        <f t="shared" si="21"/>
        <v>45025.5</v>
      </c>
      <c r="F319" s="196">
        <v>45037</v>
      </c>
      <c r="G319" s="196">
        <v>45037</v>
      </c>
      <c r="H319" s="12" t="s">
        <v>208</v>
      </c>
      <c r="I319" s="377">
        <v>570.69000000000005</v>
      </c>
      <c r="J319" s="17">
        <f t="shared" si="24"/>
        <v>12</v>
      </c>
      <c r="K319" s="283">
        <f t="shared" si="22"/>
        <v>1.2249956370437409E-4</v>
      </c>
      <c r="L319" s="22">
        <f t="shared" si="23"/>
        <v>1.4699947644524892E-3</v>
      </c>
    </row>
    <row r="320" spans="1:12">
      <c r="A320" s="16">
        <f t="shared" si="20"/>
        <v>313</v>
      </c>
      <c r="B320" s="12" t="s">
        <v>178</v>
      </c>
      <c r="C320" s="272">
        <v>45019</v>
      </c>
      <c r="D320" s="272">
        <v>45032</v>
      </c>
      <c r="E320" s="196">
        <f t="shared" si="21"/>
        <v>45025.5</v>
      </c>
      <c r="F320" s="196">
        <v>45037</v>
      </c>
      <c r="G320" s="196">
        <v>45040</v>
      </c>
      <c r="H320" s="12" t="s">
        <v>211</v>
      </c>
      <c r="I320" s="377">
        <v>389.1</v>
      </c>
      <c r="J320" s="17">
        <f t="shared" si="24"/>
        <v>15</v>
      </c>
      <c r="K320" s="283">
        <f t="shared" si="22"/>
        <v>8.3520966264297525E-5</v>
      </c>
      <c r="L320" s="22">
        <f t="shared" si="23"/>
        <v>1.252814493964463E-3</v>
      </c>
    </row>
    <row r="321" spans="1:12">
      <c r="A321" s="16">
        <f t="shared" si="20"/>
        <v>314</v>
      </c>
      <c r="B321" s="12" t="s">
        <v>178</v>
      </c>
      <c r="C321" s="272">
        <v>45019</v>
      </c>
      <c r="D321" s="272">
        <v>45032</v>
      </c>
      <c r="E321" s="196">
        <f t="shared" si="21"/>
        <v>45025.5</v>
      </c>
      <c r="F321" s="196">
        <v>45037</v>
      </c>
      <c r="G321" s="196">
        <v>45050</v>
      </c>
      <c r="H321" s="12" t="s">
        <v>212</v>
      </c>
      <c r="I321" s="377">
        <v>1</v>
      </c>
      <c r="J321" s="17">
        <f t="shared" si="24"/>
        <v>25</v>
      </c>
      <c r="K321" s="283">
        <f t="shared" si="22"/>
        <v>2.1465167377100365E-7</v>
      </c>
      <c r="L321" s="22">
        <f t="shared" si="23"/>
        <v>5.3662918442750911E-6</v>
      </c>
    </row>
    <row r="322" spans="1:12">
      <c r="A322" s="16">
        <f t="shared" si="20"/>
        <v>315</v>
      </c>
      <c r="B322" s="12" t="s">
        <v>178</v>
      </c>
      <c r="C322" s="272">
        <v>45019</v>
      </c>
      <c r="D322" s="272">
        <v>45032</v>
      </c>
      <c r="E322" s="196">
        <f t="shared" si="21"/>
        <v>45025.5</v>
      </c>
      <c r="F322" s="196">
        <v>45037</v>
      </c>
      <c r="G322" s="196">
        <v>45036</v>
      </c>
      <c r="H322" s="12" t="s">
        <v>213</v>
      </c>
      <c r="I322" s="377">
        <v>23.54</v>
      </c>
      <c r="J322" s="17">
        <f t="shared" si="24"/>
        <v>11</v>
      </c>
      <c r="K322" s="283">
        <f t="shared" si="22"/>
        <v>5.0529004005694256E-6</v>
      </c>
      <c r="L322" s="22">
        <f t="shared" si="23"/>
        <v>5.5581904406263681E-5</v>
      </c>
    </row>
    <row r="323" spans="1:12">
      <c r="A323" s="16">
        <f t="shared" si="20"/>
        <v>316</v>
      </c>
      <c r="B323" s="12" t="s">
        <v>178</v>
      </c>
      <c r="C323" s="272">
        <v>45019</v>
      </c>
      <c r="D323" s="272">
        <v>45032</v>
      </c>
      <c r="E323" s="196">
        <f t="shared" si="21"/>
        <v>45025.5</v>
      </c>
      <c r="F323" s="196">
        <v>45037</v>
      </c>
      <c r="G323" s="196">
        <v>45036</v>
      </c>
      <c r="H323" s="12" t="s">
        <v>213</v>
      </c>
      <c r="I323" s="377">
        <v>67.2</v>
      </c>
      <c r="J323" s="17">
        <f t="shared" si="24"/>
        <v>11</v>
      </c>
      <c r="K323" s="283">
        <f t="shared" si="22"/>
        <v>1.4424592477411446E-5</v>
      </c>
      <c r="L323" s="22">
        <f t="shared" si="23"/>
        <v>1.586705172515259E-4</v>
      </c>
    </row>
    <row r="324" spans="1:12">
      <c r="A324" s="16">
        <f t="shared" si="20"/>
        <v>317</v>
      </c>
      <c r="B324" s="12" t="s">
        <v>178</v>
      </c>
      <c r="C324" s="272">
        <v>45019</v>
      </c>
      <c r="D324" s="272">
        <v>45032</v>
      </c>
      <c r="E324" s="196">
        <f t="shared" si="21"/>
        <v>45025.5</v>
      </c>
      <c r="F324" s="196">
        <v>45037</v>
      </c>
      <c r="G324" s="196">
        <v>45036</v>
      </c>
      <c r="H324" s="12" t="s">
        <v>213</v>
      </c>
      <c r="I324" s="377">
        <v>197.08</v>
      </c>
      <c r="J324" s="17">
        <f t="shared" si="24"/>
        <v>11</v>
      </c>
      <c r="K324" s="283">
        <f t="shared" si="22"/>
        <v>4.23035518667894E-5</v>
      </c>
      <c r="L324" s="22">
        <f t="shared" si="23"/>
        <v>4.653390705346834E-4</v>
      </c>
    </row>
    <row r="325" spans="1:12">
      <c r="A325" s="16">
        <f t="shared" si="20"/>
        <v>318</v>
      </c>
      <c r="B325" s="12" t="s">
        <v>178</v>
      </c>
      <c r="C325" s="272">
        <v>45019</v>
      </c>
      <c r="D325" s="272">
        <v>45032</v>
      </c>
      <c r="E325" s="196">
        <f t="shared" si="21"/>
        <v>45025.5</v>
      </c>
      <c r="F325" s="196">
        <v>45037</v>
      </c>
      <c r="G325" s="196">
        <v>45036</v>
      </c>
      <c r="H325" s="12" t="s">
        <v>213</v>
      </c>
      <c r="I325" s="377">
        <v>226.27</v>
      </c>
      <c r="J325" s="17">
        <f t="shared" si="24"/>
        <v>11</v>
      </c>
      <c r="K325" s="283">
        <f t="shared" si="22"/>
        <v>4.8569234224164995E-5</v>
      </c>
      <c r="L325" s="22">
        <f t="shared" si="23"/>
        <v>5.3426157646581493E-4</v>
      </c>
    </row>
    <row r="326" spans="1:12">
      <c r="A326" s="16">
        <f t="shared" si="20"/>
        <v>319</v>
      </c>
      <c r="B326" s="12" t="s">
        <v>178</v>
      </c>
      <c r="C326" s="272">
        <v>45019</v>
      </c>
      <c r="D326" s="272">
        <v>45032</v>
      </c>
      <c r="E326" s="196">
        <f t="shared" si="21"/>
        <v>45025.5</v>
      </c>
      <c r="F326" s="196">
        <v>45037</v>
      </c>
      <c r="G326" s="196">
        <v>45036</v>
      </c>
      <c r="H326" s="12" t="s">
        <v>213</v>
      </c>
      <c r="I326" s="377">
        <v>269.08999999999997</v>
      </c>
      <c r="J326" s="17">
        <f t="shared" si="24"/>
        <v>11</v>
      </c>
      <c r="K326" s="283">
        <f t="shared" si="22"/>
        <v>5.7760618895039366E-5</v>
      </c>
      <c r="L326" s="22">
        <f t="shared" si="23"/>
        <v>6.3536680784543307E-4</v>
      </c>
    </row>
    <row r="327" spans="1:12">
      <c r="A327" s="16">
        <f t="shared" si="20"/>
        <v>320</v>
      </c>
      <c r="B327" s="12" t="s">
        <v>178</v>
      </c>
      <c r="C327" s="272">
        <v>45019</v>
      </c>
      <c r="D327" s="272">
        <v>45032</v>
      </c>
      <c r="E327" s="196">
        <f t="shared" si="21"/>
        <v>45025.5</v>
      </c>
      <c r="F327" s="196">
        <v>45037</v>
      </c>
      <c r="G327" s="196">
        <v>45036</v>
      </c>
      <c r="H327" s="12" t="s">
        <v>213</v>
      </c>
      <c r="I327" s="377">
        <v>276.92</v>
      </c>
      <c r="J327" s="17">
        <f t="shared" si="24"/>
        <v>11</v>
      </c>
      <c r="K327" s="283">
        <f t="shared" si="22"/>
        <v>5.944134150066633E-5</v>
      </c>
      <c r="L327" s="22">
        <f t="shared" si="23"/>
        <v>6.5385475650732959E-4</v>
      </c>
    </row>
    <row r="328" spans="1:12">
      <c r="A328" s="16">
        <f t="shared" si="20"/>
        <v>321</v>
      </c>
      <c r="B328" s="12" t="s">
        <v>178</v>
      </c>
      <c r="C328" s="272">
        <v>45019</v>
      </c>
      <c r="D328" s="272">
        <v>45032</v>
      </c>
      <c r="E328" s="196">
        <f t="shared" si="21"/>
        <v>45025.5</v>
      </c>
      <c r="F328" s="196">
        <v>45037</v>
      </c>
      <c r="G328" s="196">
        <v>45036</v>
      </c>
      <c r="H328" s="12" t="s">
        <v>213</v>
      </c>
      <c r="I328" s="377">
        <v>329.54</v>
      </c>
      <c r="J328" s="17">
        <f t="shared" si="24"/>
        <v>11</v>
      </c>
      <c r="K328" s="283">
        <f t="shared" si="22"/>
        <v>7.0736312574496541E-5</v>
      </c>
      <c r="L328" s="22">
        <f t="shared" si="23"/>
        <v>7.7809943831946198E-4</v>
      </c>
    </row>
    <row r="329" spans="1:12">
      <c r="A329" s="16">
        <f t="shared" ref="A329:A392" si="25">A328+1</f>
        <v>322</v>
      </c>
      <c r="B329" s="12" t="s">
        <v>178</v>
      </c>
      <c r="C329" s="272">
        <v>45033</v>
      </c>
      <c r="D329" s="272">
        <v>45046</v>
      </c>
      <c r="E329" s="196">
        <f t="shared" ref="E329:E392" si="26">AVERAGE(C329:D329)</f>
        <v>45039.5</v>
      </c>
      <c r="F329" s="196">
        <v>45051</v>
      </c>
      <c r="G329" s="196">
        <v>45051</v>
      </c>
      <c r="H329" s="12" t="s">
        <v>179</v>
      </c>
      <c r="I329" s="377">
        <v>983.81000000000006</v>
      </c>
      <c r="J329" s="17">
        <f t="shared" si="24"/>
        <v>12</v>
      </c>
      <c r="K329" s="283">
        <f t="shared" ref="K329:K392" si="27">I329/$I$1003</f>
        <v>2.111764631726511E-4</v>
      </c>
      <c r="L329" s="22">
        <f t="shared" si="23"/>
        <v>2.5341175580718134E-3</v>
      </c>
    </row>
    <row r="330" spans="1:12">
      <c r="A330" s="16">
        <f t="shared" si="25"/>
        <v>323</v>
      </c>
      <c r="B330" s="12" t="s">
        <v>178</v>
      </c>
      <c r="C330" s="272">
        <v>45033</v>
      </c>
      <c r="D330" s="272">
        <v>45046</v>
      </c>
      <c r="E330" s="196">
        <f t="shared" si="26"/>
        <v>45039.5</v>
      </c>
      <c r="F330" s="196">
        <v>45051</v>
      </c>
      <c r="G330" s="196">
        <v>45051</v>
      </c>
      <c r="H330" s="12" t="s">
        <v>180</v>
      </c>
      <c r="I330" s="377">
        <v>12185.2</v>
      </c>
      <c r="J330" s="17">
        <f t="shared" si="24"/>
        <v>12</v>
      </c>
      <c r="K330" s="283">
        <f t="shared" si="27"/>
        <v>2.6155735752344338E-3</v>
      </c>
      <c r="L330" s="22">
        <f t="shared" ref="L330:L393" si="28">K330*J330</f>
        <v>3.1386882902813204E-2</v>
      </c>
    </row>
    <row r="331" spans="1:12">
      <c r="A331" s="16">
        <f t="shared" si="25"/>
        <v>324</v>
      </c>
      <c r="B331" s="12" t="s">
        <v>178</v>
      </c>
      <c r="C331" s="272">
        <v>45033</v>
      </c>
      <c r="D331" s="272">
        <v>45046</v>
      </c>
      <c r="E331" s="196">
        <f t="shared" si="26"/>
        <v>45039.5</v>
      </c>
      <c r="F331" s="196">
        <v>45051</v>
      </c>
      <c r="G331" s="196">
        <v>45051</v>
      </c>
      <c r="H331" s="12" t="s">
        <v>181</v>
      </c>
      <c r="I331" s="377">
        <v>414.48</v>
      </c>
      <c r="J331" s="17">
        <f t="shared" ref="J331:J394" si="29">(G331-D331)+((D331-C331+1)/2)</f>
        <v>12</v>
      </c>
      <c r="K331" s="283">
        <f t="shared" si="27"/>
        <v>8.8968825744605593E-5</v>
      </c>
      <c r="L331" s="22">
        <f t="shared" si="28"/>
        <v>1.0676259089352671E-3</v>
      </c>
    </row>
    <row r="332" spans="1:12">
      <c r="A332" s="16">
        <f t="shared" si="25"/>
        <v>325</v>
      </c>
      <c r="B332" s="12" t="s">
        <v>178</v>
      </c>
      <c r="C332" s="272">
        <v>45033</v>
      </c>
      <c r="D332" s="272">
        <v>45046</v>
      </c>
      <c r="E332" s="196">
        <f t="shared" si="26"/>
        <v>45039.5</v>
      </c>
      <c r="F332" s="196">
        <v>45051</v>
      </c>
      <c r="G332" s="196">
        <v>45051</v>
      </c>
      <c r="H332" s="12" t="s">
        <v>182</v>
      </c>
      <c r="I332" s="377">
        <v>36280.42</v>
      </c>
      <c r="J332" s="17">
        <f t="shared" si="29"/>
        <v>12</v>
      </c>
      <c r="K332" s="283">
        <f t="shared" si="27"/>
        <v>7.7876528781149956E-3</v>
      </c>
      <c r="L332" s="22">
        <f t="shared" si="28"/>
        <v>9.3451834537379944E-2</v>
      </c>
    </row>
    <row r="333" spans="1:12">
      <c r="A333" s="16">
        <f t="shared" si="25"/>
        <v>326</v>
      </c>
      <c r="B333" s="12" t="s">
        <v>178</v>
      </c>
      <c r="C333" s="272">
        <v>45033</v>
      </c>
      <c r="D333" s="272">
        <v>45046</v>
      </c>
      <c r="E333" s="196">
        <f t="shared" si="26"/>
        <v>45039.5</v>
      </c>
      <c r="F333" s="196">
        <v>45051</v>
      </c>
      <c r="G333" s="196">
        <v>45051</v>
      </c>
      <c r="H333" s="12" t="s">
        <v>183</v>
      </c>
      <c r="I333" s="377">
        <v>60927.750000000007</v>
      </c>
      <c r="J333" s="17">
        <f t="shared" si="29"/>
        <v>12</v>
      </c>
      <c r="K333" s="283">
        <f t="shared" si="27"/>
        <v>1.3078243516601269E-2</v>
      </c>
      <c r="L333" s="22">
        <f t="shared" si="28"/>
        <v>0.15693892219921524</v>
      </c>
    </row>
    <row r="334" spans="1:12">
      <c r="A334" s="16">
        <f t="shared" si="25"/>
        <v>327</v>
      </c>
      <c r="B334" s="12" t="s">
        <v>178</v>
      </c>
      <c r="C334" s="272">
        <v>45033</v>
      </c>
      <c r="D334" s="272">
        <v>45046</v>
      </c>
      <c r="E334" s="196">
        <f t="shared" si="26"/>
        <v>45039.5</v>
      </c>
      <c r="F334" s="196">
        <v>45051</v>
      </c>
      <c r="G334" s="196">
        <v>45051</v>
      </c>
      <c r="H334" s="12" t="s">
        <v>184</v>
      </c>
      <c r="I334" s="377">
        <v>3573.66</v>
      </c>
      <c r="J334" s="17">
        <f t="shared" si="29"/>
        <v>12</v>
      </c>
      <c r="K334" s="283">
        <f t="shared" si="27"/>
        <v>7.6709210048848486E-4</v>
      </c>
      <c r="L334" s="22">
        <f t="shared" si="28"/>
        <v>9.2051052058618188E-3</v>
      </c>
    </row>
    <row r="335" spans="1:12">
      <c r="A335" s="16">
        <f t="shared" si="25"/>
        <v>328</v>
      </c>
      <c r="B335" s="12" t="s">
        <v>178</v>
      </c>
      <c r="C335" s="272">
        <v>45033</v>
      </c>
      <c r="D335" s="272">
        <v>45046</v>
      </c>
      <c r="E335" s="196">
        <f t="shared" si="26"/>
        <v>45039.5</v>
      </c>
      <c r="F335" s="196">
        <v>45051</v>
      </c>
      <c r="G335" s="196">
        <v>45051</v>
      </c>
      <c r="H335" s="12" t="s">
        <v>184</v>
      </c>
      <c r="I335" s="377">
        <v>8038.41</v>
      </c>
      <c r="J335" s="17">
        <f t="shared" si="29"/>
        <v>12</v>
      </c>
      <c r="K335" s="283">
        <f t="shared" si="27"/>
        <v>1.7254581609575735E-3</v>
      </c>
      <c r="L335" s="22">
        <f t="shared" si="28"/>
        <v>2.0705497931490881E-2</v>
      </c>
    </row>
    <row r="336" spans="1:12">
      <c r="A336" s="16">
        <f t="shared" si="25"/>
        <v>329</v>
      </c>
      <c r="B336" s="12" t="s">
        <v>178</v>
      </c>
      <c r="C336" s="272">
        <v>45033</v>
      </c>
      <c r="D336" s="272">
        <v>45046</v>
      </c>
      <c r="E336" s="196">
        <f t="shared" si="26"/>
        <v>45039.5</v>
      </c>
      <c r="F336" s="196">
        <v>45051</v>
      </c>
      <c r="G336" s="196">
        <v>45051</v>
      </c>
      <c r="H336" s="12" t="s">
        <v>185</v>
      </c>
      <c r="I336" s="377">
        <v>295.37</v>
      </c>
      <c r="J336" s="17">
        <f t="shared" si="29"/>
        <v>12</v>
      </c>
      <c r="K336" s="283">
        <f t="shared" si="27"/>
        <v>6.340166488174135E-5</v>
      </c>
      <c r="L336" s="22">
        <f t="shared" si="28"/>
        <v>7.6081997858089626E-4</v>
      </c>
    </row>
    <row r="337" spans="1:12">
      <c r="A337" s="16">
        <f t="shared" si="25"/>
        <v>330</v>
      </c>
      <c r="B337" s="12" t="s">
        <v>178</v>
      </c>
      <c r="C337" s="272">
        <v>45033</v>
      </c>
      <c r="D337" s="272">
        <v>45046</v>
      </c>
      <c r="E337" s="196">
        <f t="shared" si="26"/>
        <v>45039.5</v>
      </c>
      <c r="F337" s="196">
        <v>45051</v>
      </c>
      <c r="G337" s="196">
        <v>45051</v>
      </c>
      <c r="H337" s="12" t="s">
        <v>186</v>
      </c>
      <c r="I337" s="377">
        <v>12432.889999999998</v>
      </c>
      <c r="J337" s="17">
        <f t="shared" si="29"/>
        <v>12</v>
      </c>
      <c r="K337" s="283">
        <f t="shared" si="27"/>
        <v>2.6687406483107729E-3</v>
      </c>
      <c r="L337" s="22">
        <f t="shared" si="28"/>
        <v>3.2024887779729276E-2</v>
      </c>
    </row>
    <row r="338" spans="1:12">
      <c r="A338" s="16">
        <f t="shared" si="25"/>
        <v>331</v>
      </c>
      <c r="B338" s="12" t="s">
        <v>178</v>
      </c>
      <c r="C338" s="272">
        <v>45033</v>
      </c>
      <c r="D338" s="272">
        <v>45046</v>
      </c>
      <c r="E338" s="196">
        <f t="shared" si="26"/>
        <v>45039.5</v>
      </c>
      <c r="F338" s="196">
        <v>45051</v>
      </c>
      <c r="G338" s="196">
        <v>45051</v>
      </c>
      <c r="H338" s="12" t="s">
        <v>187</v>
      </c>
      <c r="I338" s="377">
        <v>65.990000000000009</v>
      </c>
      <c r="J338" s="17">
        <f t="shared" si="29"/>
        <v>12</v>
      </c>
      <c r="K338" s="283">
        <f t="shared" si="27"/>
        <v>1.4164863952148533E-5</v>
      </c>
      <c r="L338" s="22">
        <f t="shared" si="28"/>
        <v>1.6997836742578239E-4</v>
      </c>
    </row>
    <row r="339" spans="1:12">
      <c r="A339" s="16">
        <f t="shared" si="25"/>
        <v>332</v>
      </c>
      <c r="B339" s="12" t="s">
        <v>178</v>
      </c>
      <c r="C339" s="272">
        <v>45033</v>
      </c>
      <c r="D339" s="272">
        <v>45046</v>
      </c>
      <c r="E339" s="196">
        <f t="shared" si="26"/>
        <v>45039.5</v>
      </c>
      <c r="F339" s="196">
        <v>45051</v>
      </c>
      <c r="G339" s="196">
        <v>45065</v>
      </c>
      <c r="H339" s="12" t="s">
        <v>189</v>
      </c>
      <c r="I339" s="377">
        <v>666.51000000000033</v>
      </c>
      <c r="J339" s="17">
        <f t="shared" si="29"/>
        <v>26</v>
      </c>
      <c r="K339" s="283">
        <f t="shared" si="27"/>
        <v>1.430674870851117E-4</v>
      </c>
      <c r="L339" s="22">
        <f t="shared" si="28"/>
        <v>3.7197546642129039E-3</v>
      </c>
    </row>
    <row r="340" spans="1:12">
      <c r="A340" s="16">
        <f t="shared" si="25"/>
        <v>333</v>
      </c>
      <c r="B340" s="12" t="s">
        <v>178</v>
      </c>
      <c r="C340" s="272">
        <v>45033</v>
      </c>
      <c r="D340" s="272">
        <v>45046</v>
      </c>
      <c r="E340" s="196">
        <f t="shared" si="26"/>
        <v>45039.5</v>
      </c>
      <c r="F340" s="196">
        <v>45051</v>
      </c>
      <c r="G340" s="196">
        <v>45071</v>
      </c>
      <c r="H340" s="12" t="s">
        <v>190</v>
      </c>
      <c r="I340" s="377">
        <v>24.450000000000006</v>
      </c>
      <c r="J340" s="17">
        <f t="shared" si="29"/>
        <v>32</v>
      </c>
      <c r="K340" s="283">
        <f t="shared" si="27"/>
        <v>5.2482334237010407E-6</v>
      </c>
      <c r="L340" s="22">
        <f t="shared" si="28"/>
        <v>1.679434695584333E-4</v>
      </c>
    </row>
    <row r="341" spans="1:12">
      <c r="A341" s="16">
        <f t="shared" si="25"/>
        <v>334</v>
      </c>
      <c r="B341" s="12" t="s">
        <v>178</v>
      </c>
      <c r="C341" s="272">
        <v>45033</v>
      </c>
      <c r="D341" s="272">
        <v>45046</v>
      </c>
      <c r="E341" s="196">
        <f t="shared" si="26"/>
        <v>45039.5</v>
      </c>
      <c r="F341" s="196">
        <v>45051</v>
      </c>
      <c r="G341" s="196">
        <v>45051</v>
      </c>
      <c r="H341" s="12" t="s">
        <v>191</v>
      </c>
      <c r="I341" s="377">
        <v>1790.4200000000003</v>
      </c>
      <c r="J341" s="17">
        <f t="shared" si="29"/>
        <v>12</v>
      </c>
      <c r="K341" s="283">
        <f t="shared" si="27"/>
        <v>3.8431664975308038E-4</v>
      </c>
      <c r="L341" s="22">
        <f t="shared" si="28"/>
        <v>4.6117997970369648E-3</v>
      </c>
    </row>
    <row r="342" spans="1:12">
      <c r="A342" s="16">
        <f t="shared" si="25"/>
        <v>335</v>
      </c>
      <c r="B342" s="12" t="s">
        <v>178</v>
      </c>
      <c r="C342" s="272">
        <v>45033</v>
      </c>
      <c r="D342" s="272">
        <v>45046</v>
      </c>
      <c r="E342" s="196">
        <f t="shared" si="26"/>
        <v>45039.5</v>
      </c>
      <c r="F342" s="196">
        <v>45051</v>
      </c>
      <c r="G342" s="196">
        <v>45051</v>
      </c>
      <c r="H342" s="12" t="s">
        <v>192</v>
      </c>
      <c r="I342" s="377">
        <v>384.62</v>
      </c>
      <c r="J342" s="17">
        <f t="shared" si="29"/>
        <v>12</v>
      </c>
      <c r="K342" s="283">
        <f t="shared" si="27"/>
        <v>8.2559326765803428E-5</v>
      </c>
      <c r="L342" s="22">
        <f t="shared" si="28"/>
        <v>9.9071192118964108E-4</v>
      </c>
    </row>
    <row r="343" spans="1:12">
      <c r="A343" s="16">
        <f t="shared" si="25"/>
        <v>336</v>
      </c>
      <c r="B343" s="12" t="s">
        <v>178</v>
      </c>
      <c r="C343" s="272">
        <v>45033</v>
      </c>
      <c r="D343" s="272">
        <v>45046</v>
      </c>
      <c r="E343" s="196">
        <f t="shared" si="26"/>
        <v>45039.5</v>
      </c>
      <c r="F343" s="196">
        <v>45051</v>
      </c>
      <c r="G343" s="196">
        <v>45051</v>
      </c>
      <c r="H343" s="12" t="s">
        <v>193</v>
      </c>
      <c r="I343" s="377">
        <v>1930.0600000000009</v>
      </c>
      <c r="J343" s="17">
        <f t="shared" si="29"/>
        <v>12</v>
      </c>
      <c r="K343" s="283">
        <f t="shared" si="27"/>
        <v>4.1429060947846346E-4</v>
      </c>
      <c r="L343" s="22">
        <f t="shared" si="28"/>
        <v>4.9714873137415615E-3</v>
      </c>
    </row>
    <row r="344" spans="1:12">
      <c r="A344" s="16">
        <f t="shared" si="25"/>
        <v>337</v>
      </c>
      <c r="B344" s="12" t="s">
        <v>178</v>
      </c>
      <c r="C344" s="272">
        <v>45033</v>
      </c>
      <c r="D344" s="272">
        <v>45046</v>
      </c>
      <c r="E344" s="196">
        <f t="shared" si="26"/>
        <v>45039.5</v>
      </c>
      <c r="F344" s="196">
        <v>45051</v>
      </c>
      <c r="G344" s="196">
        <v>45071</v>
      </c>
      <c r="H344" s="12" t="s">
        <v>194</v>
      </c>
      <c r="I344" s="377">
        <v>37.46</v>
      </c>
      <c r="J344" s="17">
        <f t="shared" si="29"/>
        <v>32</v>
      </c>
      <c r="K344" s="283">
        <f t="shared" si="27"/>
        <v>8.040851699461797E-6</v>
      </c>
      <c r="L344" s="22">
        <f t="shared" si="28"/>
        <v>2.5730725438277751E-4</v>
      </c>
    </row>
    <row r="345" spans="1:12">
      <c r="A345" s="16">
        <f t="shared" si="25"/>
        <v>338</v>
      </c>
      <c r="B345" s="12" t="s">
        <v>178</v>
      </c>
      <c r="C345" s="272">
        <v>45033</v>
      </c>
      <c r="D345" s="272">
        <v>45046</v>
      </c>
      <c r="E345" s="196">
        <f t="shared" si="26"/>
        <v>45039.5</v>
      </c>
      <c r="F345" s="196">
        <v>45051</v>
      </c>
      <c r="G345" s="196">
        <v>45085</v>
      </c>
      <c r="H345" s="12" t="s">
        <v>195</v>
      </c>
      <c r="I345" s="377">
        <v>247.17</v>
      </c>
      <c r="J345" s="17">
        <f t="shared" si="29"/>
        <v>46</v>
      </c>
      <c r="K345" s="283">
        <f t="shared" si="27"/>
        <v>5.3055454205978966E-5</v>
      </c>
      <c r="L345" s="22">
        <f t="shared" si="28"/>
        <v>2.4405508934750323E-3</v>
      </c>
    </row>
    <row r="346" spans="1:12">
      <c r="A346" s="16">
        <f t="shared" si="25"/>
        <v>339</v>
      </c>
      <c r="B346" s="12" t="s">
        <v>178</v>
      </c>
      <c r="C346" s="272">
        <v>45033</v>
      </c>
      <c r="D346" s="272">
        <v>45046</v>
      </c>
      <c r="E346" s="196">
        <f t="shared" si="26"/>
        <v>45039.5</v>
      </c>
      <c r="F346" s="196">
        <v>45051</v>
      </c>
      <c r="G346" s="196">
        <v>45051</v>
      </c>
      <c r="H346" s="12" t="s">
        <v>196</v>
      </c>
      <c r="I346" s="377">
        <v>12761.03</v>
      </c>
      <c r="J346" s="17">
        <f t="shared" si="29"/>
        <v>12</v>
      </c>
      <c r="K346" s="283">
        <f t="shared" si="27"/>
        <v>2.7391764485419907E-3</v>
      </c>
      <c r="L346" s="22">
        <f t="shared" si="28"/>
        <v>3.2870117382503887E-2</v>
      </c>
    </row>
    <row r="347" spans="1:12">
      <c r="A347" s="16">
        <f t="shared" si="25"/>
        <v>340</v>
      </c>
      <c r="B347" s="12" t="s">
        <v>178</v>
      </c>
      <c r="C347" s="272">
        <v>45033</v>
      </c>
      <c r="D347" s="272">
        <v>45046</v>
      </c>
      <c r="E347" s="196">
        <f t="shared" si="26"/>
        <v>45039.5</v>
      </c>
      <c r="F347" s="196">
        <v>45051</v>
      </c>
      <c r="G347" s="196">
        <v>45078</v>
      </c>
      <c r="H347" s="12" t="s">
        <v>198</v>
      </c>
      <c r="I347" s="377">
        <v>196.23</v>
      </c>
      <c r="J347" s="17">
        <f t="shared" si="29"/>
        <v>39</v>
      </c>
      <c r="K347" s="283">
        <f t="shared" si="27"/>
        <v>4.2121097944084042E-5</v>
      </c>
      <c r="L347" s="22">
        <f t="shared" si="28"/>
        <v>1.6427228198192777E-3</v>
      </c>
    </row>
    <row r="348" spans="1:12">
      <c r="A348" s="16">
        <f t="shared" si="25"/>
        <v>341</v>
      </c>
      <c r="B348" s="12" t="s">
        <v>178</v>
      </c>
      <c r="C348" s="272">
        <v>45033</v>
      </c>
      <c r="D348" s="272">
        <v>45046</v>
      </c>
      <c r="E348" s="196">
        <f t="shared" si="26"/>
        <v>45039.5</v>
      </c>
      <c r="F348" s="196">
        <v>45051</v>
      </c>
      <c r="G348" s="196">
        <v>45092</v>
      </c>
      <c r="H348" s="12" t="s">
        <v>199</v>
      </c>
      <c r="I348" s="377">
        <v>1040.1400000000001</v>
      </c>
      <c r="J348" s="17">
        <f t="shared" si="29"/>
        <v>53</v>
      </c>
      <c r="K348" s="283">
        <f t="shared" si="27"/>
        <v>2.2326779195617176E-4</v>
      </c>
      <c r="L348" s="22">
        <f t="shared" si="28"/>
        <v>1.1833192973677104E-2</v>
      </c>
    </row>
    <row r="349" spans="1:12">
      <c r="A349" s="16">
        <f t="shared" si="25"/>
        <v>342</v>
      </c>
      <c r="B349" s="12" t="s">
        <v>178</v>
      </c>
      <c r="C349" s="272">
        <v>45033</v>
      </c>
      <c r="D349" s="272">
        <v>45046</v>
      </c>
      <c r="E349" s="196">
        <f t="shared" si="26"/>
        <v>45039.5</v>
      </c>
      <c r="F349" s="196">
        <v>45051</v>
      </c>
      <c r="G349" s="196">
        <v>45051</v>
      </c>
      <c r="H349" s="12" t="s">
        <v>200</v>
      </c>
      <c r="I349" s="377">
        <v>10216.969999999996</v>
      </c>
      <c r="J349" s="17">
        <f t="shared" si="29"/>
        <v>12</v>
      </c>
      <c r="K349" s="283">
        <f t="shared" si="27"/>
        <v>2.1930897113681303E-3</v>
      </c>
      <c r="L349" s="22">
        <f t="shared" si="28"/>
        <v>2.6317076536417565E-2</v>
      </c>
    </row>
    <row r="350" spans="1:12">
      <c r="A350" s="16">
        <f t="shared" si="25"/>
        <v>343</v>
      </c>
      <c r="B350" s="12" t="s">
        <v>178</v>
      </c>
      <c r="C350" s="272">
        <v>45033</v>
      </c>
      <c r="D350" s="272">
        <v>45046</v>
      </c>
      <c r="E350" s="196">
        <f t="shared" si="26"/>
        <v>45039.5</v>
      </c>
      <c r="F350" s="196">
        <v>45051</v>
      </c>
      <c r="G350" s="196">
        <v>45051</v>
      </c>
      <c r="H350" s="12" t="s">
        <v>201</v>
      </c>
      <c r="I350" s="377">
        <v>109.62</v>
      </c>
      <c r="J350" s="17">
        <f t="shared" si="29"/>
        <v>12</v>
      </c>
      <c r="K350" s="283">
        <f t="shared" si="27"/>
        <v>2.3530116478777419E-5</v>
      </c>
      <c r="L350" s="22">
        <f t="shared" si="28"/>
        <v>2.8236139774532904E-4</v>
      </c>
    </row>
    <row r="351" spans="1:12">
      <c r="A351" s="16">
        <f t="shared" si="25"/>
        <v>344</v>
      </c>
      <c r="B351" s="12" t="s">
        <v>178</v>
      </c>
      <c r="C351" s="272">
        <v>45033</v>
      </c>
      <c r="D351" s="272">
        <v>45046</v>
      </c>
      <c r="E351" s="196">
        <f t="shared" si="26"/>
        <v>45039.5</v>
      </c>
      <c r="F351" s="196">
        <v>45051</v>
      </c>
      <c r="G351" s="196">
        <v>45071</v>
      </c>
      <c r="H351" s="12" t="s">
        <v>202</v>
      </c>
      <c r="I351" s="377">
        <v>2046.1499999999996</v>
      </c>
      <c r="J351" s="17">
        <f t="shared" si="29"/>
        <v>32</v>
      </c>
      <c r="K351" s="283">
        <f t="shared" si="27"/>
        <v>4.3920952228653903E-4</v>
      </c>
      <c r="L351" s="22">
        <f t="shared" si="28"/>
        <v>1.4054704713169249E-2</v>
      </c>
    </row>
    <row r="352" spans="1:12">
      <c r="A352" s="16">
        <f t="shared" si="25"/>
        <v>345</v>
      </c>
      <c r="B352" s="12" t="s">
        <v>178</v>
      </c>
      <c r="C352" s="272">
        <v>45033</v>
      </c>
      <c r="D352" s="272">
        <v>45046</v>
      </c>
      <c r="E352" s="196">
        <f t="shared" si="26"/>
        <v>45039.5</v>
      </c>
      <c r="F352" s="196">
        <v>45051</v>
      </c>
      <c r="G352" s="196">
        <v>45071</v>
      </c>
      <c r="H352" s="12" t="s">
        <v>203</v>
      </c>
      <c r="I352" s="377">
        <v>392.80999999999989</v>
      </c>
      <c r="J352" s="17">
        <f t="shared" si="29"/>
        <v>32</v>
      </c>
      <c r="K352" s="283">
        <f t="shared" si="27"/>
        <v>8.4317323973987922E-5</v>
      </c>
      <c r="L352" s="22">
        <f t="shared" si="28"/>
        <v>2.6981543671676135E-3</v>
      </c>
    </row>
    <row r="353" spans="1:12">
      <c r="A353" s="16">
        <f t="shared" si="25"/>
        <v>346</v>
      </c>
      <c r="B353" s="12" t="s">
        <v>178</v>
      </c>
      <c r="C353" s="272">
        <v>45033</v>
      </c>
      <c r="D353" s="272">
        <v>45046</v>
      </c>
      <c r="E353" s="196">
        <f t="shared" si="26"/>
        <v>45039.5</v>
      </c>
      <c r="F353" s="196">
        <v>45051</v>
      </c>
      <c r="G353" s="196">
        <v>45071</v>
      </c>
      <c r="H353" s="12" t="s">
        <v>204</v>
      </c>
      <c r="I353" s="377">
        <v>325.2</v>
      </c>
      <c r="J353" s="17">
        <f t="shared" si="29"/>
        <v>32</v>
      </c>
      <c r="K353" s="283">
        <f t="shared" si="27"/>
        <v>6.980472431033038E-5</v>
      </c>
      <c r="L353" s="22">
        <f t="shared" si="28"/>
        <v>2.2337511779305722E-3</v>
      </c>
    </row>
    <row r="354" spans="1:12">
      <c r="A354" s="16">
        <f t="shared" si="25"/>
        <v>347</v>
      </c>
      <c r="B354" s="12" t="s">
        <v>178</v>
      </c>
      <c r="C354" s="272">
        <v>45033</v>
      </c>
      <c r="D354" s="272">
        <v>45046</v>
      </c>
      <c r="E354" s="196">
        <f t="shared" si="26"/>
        <v>45039.5</v>
      </c>
      <c r="F354" s="196">
        <v>45051</v>
      </c>
      <c r="G354" s="196">
        <v>45071</v>
      </c>
      <c r="H354" s="12" t="s">
        <v>205</v>
      </c>
      <c r="I354" s="377">
        <v>115.57999999999994</v>
      </c>
      <c r="J354" s="17">
        <f t="shared" si="29"/>
        <v>32</v>
      </c>
      <c r="K354" s="283">
        <f t="shared" si="27"/>
        <v>2.480944045445259E-5</v>
      </c>
      <c r="L354" s="22">
        <f t="shared" si="28"/>
        <v>7.9390209454248287E-4</v>
      </c>
    </row>
    <row r="355" spans="1:12">
      <c r="A355" s="16">
        <f t="shared" si="25"/>
        <v>348</v>
      </c>
      <c r="B355" s="12" t="s">
        <v>178</v>
      </c>
      <c r="C355" s="272">
        <v>45033</v>
      </c>
      <c r="D355" s="272">
        <v>45046</v>
      </c>
      <c r="E355" s="196">
        <f t="shared" si="26"/>
        <v>45039.5</v>
      </c>
      <c r="F355" s="196">
        <v>45051</v>
      </c>
      <c r="G355" s="196">
        <v>45051</v>
      </c>
      <c r="H355" s="12" t="s">
        <v>206</v>
      </c>
      <c r="I355" s="377">
        <v>684.92000000000007</v>
      </c>
      <c r="J355" s="17">
        <f t="shared" si="29"/>
        <v>12</v>
      </c>
      <c r="K355" s="283">
        <f t="shared" si="27"/>
        <v>1.4701922439923584E-4</v>
      </c>
      <c r="L355" s="22">
        <f t="shared" si="28"/>
        <v>1.7642306927908302E-3</v>
      </c>
    </row>
    <row r="356" spans="1:12">
      <c r="A356" s="16">
        <f t="shared" si="25"/>
        <v>349</v>
      </c>
      <c r="B356" s="12" t="s">
        <v>178</v>
      </c>
      <c r="C356" s="272">
        <v>45033</v>
      </c>
      <c r="D356" s="272">
        <v>45046</v>
      </c>
      <c r="E356" s="196">
        <f t="shared" si="26"/>
        <v>45039.5</v>
      </c>
      <c r="F356" s="196">
        <v>45051</v>
      </c>
      <c r="G356" s="196">
        <v>45051</v>
      </c>
      <c r="H356" s="12" t="s">
        <v>207</v>
      </c>
      <c r="I356" s="377">
        <v>1343.3400000000001</v>
      </c>
      <c r="J356" s="17">
        <f t="shared" si="29"/>
        <v>12</v>
      </c>
      <c r="K356" s="283">
        <f t="shared" si="27"/>
        <v>2.8835017944354004E-4</v>
      </c>
      <c r="L356" s="22">
        <f t="shared" si="28"/>
        <v>3.4602021533224805E-3</v>
      </c>
    </row>
    <row r="357" spans="1:12">
      <c r="A357" s="16">
        <f t="shared" si="25"/>
        <v>350</v>
      </c>
      <c r="B357" s="12" t="s">
        <v>178</v>
      </c>
      <c r="C357" s="272">
        <v>45033</v>
      </c>
      <c r="D357" s="272">
        <v>45046</v>
      </c>
      <c r="E357" s="196">
        <f t="shared" si="26"/>
        <v>45039.5</v>
      </c>
      <c r="F357" s="196">
        <v>45051</v>
      </c>
      <c r="G357" s="196">
        <v>45051</v>
      </c>
      <c r="H357" s="12" t="s">
        <v>208</v>
      </c>
      <c r="I357" s="377">
        <v>570.69000000000005</v>
      </c>
      <c r="J357" s="17">
        <f t="shared" si="29"/>
        <v>12</v>
      </c>
      <c r="K357" s="283">
        <f t="shared" si="27"/>
        <v>1.2249956370437409E-4</v>
      </c>
      <c r="L357" s="22">
        <f t="shared" si="28"/>
        <v>1.4699947644524892E-3</v>
      </c>
    </row>
    <row r="358" spans="1:12">
      <c r="A358" s="16">
        <f t="shared" si="25"/>
        <v>351</v>
      </c>
      <c r="B358" s="12" t="s">
        <v>178</v>
      </c>
      <c r="C358" s="272">
        <v>45033</v>
      </c>
      <c r="D358" s="272">
        <v>45046</v>
      </c>
      <c r="E358" s="196">
        <f t="shared" si="26"/>
        <v>45039.5</v>
      </c>
      <c r="F358" s="196">
        <v>45051</v>
      </c>
      <c r="G358" s="196">
        <v>45051</v>
      </c>
      <c r="H358" s="12" t="s">
        <v>209</v>
      </c>
      <c r="I358" s="377">
        <v>4997.1199999999972</v>
      </c>
      <c r="J358" s="17">
        <f t="shared" si="29"/>
        <v>12</v>
      </c>
      <c r="K358" s="283">
        <f t="shared" si="27"/>
        <v>1.0726401720345571E-3</v>
      </c>
      <c r="L358" s="22">
        <f t="shared" si="28"/>
        <v>1.2871682064414684E-2</v>
      </c>
    </row>
    <row r="359" spans="1:12">
      <c r="A359" s="16">
        <f t="shared" si="25"/>
        <v>352</v>
      </c>
      <c r="B359" s="12" t="s">
        <v>178</v>
      </c>
      <c r="C359" s="272">
        <v>45033</v>
      </c>
      <c r="D359" s="272">
        <v>45046</v>
      </c>
      <c r="E359" s="196">
        <f t="shared" si="26"/>
        <v>45039.5</v>
      </c>
      <c r="F359" s="196">
        <v>45051</v>
      </c>
      <c r="G359" s="196">
        <v>45051</v>
      </c>
      <c r="H359" s="12" t="s">
        <v>210</v>
      </c>
      <c r="I359" s="377">
        <v>2675.1599999999989</v>
      </c>
      <c r="J359" s="17">
        <f t="shared" si="29"/>
        <v>12</v>
      </c>
      <c r="K359" s="283">
        <f t="shared" si="27"/>
        <v>5.7422757160523793E-4</v>
      </c>
      <c r="L359" s="22">
        <f t="shared" si="28"/>
        <v>6.8907308592628547E-3</v>
      </c>
    </row>
    <row r="360" spans="1:12">
      <c r="A360" s="16">
        <f t="shared" si="25"/>
        <v>353</v>
      </c>
      <c r="B360" s="12" t="s">
        <v>178</v>
      </c>
      <c r="C360" s="272">
        <v>45033</v>
      </c>
      <c r="D360" s="272">
        <v>45046</v>
      </c>
      <c r="E360" s="196">
        <f t="shared" si="26"/>
        <v>45039.5</v>
      </c>
      <c r="F360" s="196">
        <v>45051</v>
      </c>
      <c r="G360" s="196">
        <v>45051</v>
      </c>
      <c r="H360" s="12" t="s">
        <v>211</v>
      </c>
      <c r="I360" s="377">
        <v>389.1</v>
      </c>
      <c r="J360" s="17">
        <f t="shared" si="29"/>
        <v>12</v>
      </c>
      <c r="K360" s="283">
        <f t="shared" si="27"/>
        <v>8.3520966264297525E-5</v>
      </c>
      <c r="L360" s="22">
        <f t="shared" si="28"/>
        <v>1.0022515951715702E-3</v>
      </c>
    </row>
    <row r="361" spans="1:12">
      <c r="A361" s="16">
        <f t="shared" si="25"/>
        <v>354</v>
      </c>
      <c r="B361" s="12" t="s">
        <v>178</v>
      </c>
      <c r="C361" s="272">
        <v>45033</v>
      </c>
      <c r="D361" s="272">
        <v>45046</v>
      </c>
      <c r="E361" s="196">
        <f t="shared" si="26"/>
        <v>45039.5</v>
      </c>
      <c r="F361" s="196">
        <v>45051</v>
      </c>
      <c r="G361" s="196">
        <v>45078</v>
      </c>
      <c r="H361" s="12" t="s">
        <v>212</v>
      </c>
      <c r="I361" s="377">
        <v>1</v>
      </c>
      <c r="J361" s="17">
        <f t="shared" si="29"/>
        <v>39</v>
      </c>
      <c r="K361" s="283">
        <f t="shared" si="27"/>
        <v>2.1465167377100365E-7</v>
      </c>
      <c r="L361" s="22">
        <f t="shared" si="28"/>
        <v>8.3714152770691427E-6</v>
      </c>
    </row>
    <row r="362" spans="1:12">
      <c r="A362" s="16">
        <f t="shared" si="25"/>
        <v>355</v>
      </c>
      <c r="B362" s="12" t="s">
        <v>178</v>
      </c>
      <c r="C362" s="272">
        <v>45033</v>
      </c>
      <c r="D362" s="272">
        <v>45046</v>
      </c>
      <c r="E362" s="196">
        <f t="shared" si="26"/>
        <v>45039.5</v>
      </c>
      <c r="F362" s="196">
        <v>45051</v>
      </c>
      <c r="G362" s="196">
        <v>45078</v>
      </c>
      <c r="H362" s="12" t="s">
        <v>212</v>
      </c>
      <c r="I362" s="377">
        <v>49</v>
      </c>
      <c r="J362" s="17">
        <f t="shared" si="29"/>
        <v>39</v>
      </c>
      <c r="K362" s="283">
        <f t="shared" si="27"/>
        <v>1.0517932014779179E-5</v>
      </c>
      <c r="L362" s="22">
        <f t="shared" si="28"/>
        <v>4.1019934857638795E-4</v>
      </c>
    </row>
    <row r="363" spans="1:12">
      <c r="A363" s="16">
        <f t="shared" si="25"/>
        <v>356</v>
      </c>
      <c r="B363" s="12" t="s">
        <v>178</v>
      </c>
      <c r="C363" s="272">
        <v>45033</v>
      </c>
      <c r="D363" s="272">
        <v>45046</v>
      </c>
      <c r="E363" s="196">
        <f t="shared" si="26"/>
        <v>45039.5</v>
      </c>
      <c r="F363" s="196">
        <v>45051</v>
      </c>
      <c r="G363" s="196">
        <v>45050</v>
      </c>
      <c r="H363" s="12" t="s">
        <v>213</v>
      </c>
      <c r="I363" s="377">
        <v>23.54</v>
      </c>
      <c r="J363" s="17">
        <f t="shared" si="29"/>
        <v>11</v>
      </c>
      <c r="K363" s="283">
        <f t="shared" si="27"/>
        <v>5.0529004005694256E-6</v>
      </c>
      <c r="L363" s="22">
        <f t="shared" si="28"/>
        <v>5.5581904406263681E-5</v>
      </c>
    </row>
    <row r="364" spans="1:12">
      <c r="A364" s="16">
        <f t="shared" si="25"/>
        <v>357</v>
      </c>
      <c r="B364" s="12" t="s">
        <v>178</v>
      </c>
      <c r="C364" s="272">
        <v>45033</v>
      </c>
      <c r="D364" s="272">
        <v>45046</v>
      </c>
      <c r="E364" s="196">
        <f t="shared" si="26"/>
        <v>45039.5</v>
      </c>
      <c r="F364" s="196">
        <v>45051</v>
      </c>
      <c r="G364" s="196">
        <v>45050</v>
      </c>
      <c r="H364" s="12" t="s">
        <v>213</v>
      </c>
      <c r="I364" s="377">
        <v>67.2</v>
      </c>
      <c r="J364" s="17">
        <f t="shared" si="29"/>
        <v>11</v>
      </c>
      <c r="K364" s="283">
        <f t="shared" si="27"/>
        <v>1.4424592477411446E-5</v>
      </c>
      <c r="L364" s="22">
        <f t="shared" si="28"/>
        <v>1.586705172515259E-4</v>
      </c>
    </row>
    <row r="365" spans="1:12">
      <c r="A365" s="16">
        <f t="shared" si="25"/>
        <v>358</v>
      </c>
      <c r="B365" s="12" t="s">
        <v>178</v>
      </c>
      <c r="C365" s="272">
        <v>45033</v>
      </c>
      <c r="D365" s="272">
        <v>45046</v>
      </c>
      <c r="E365" s="196">
        <f t="shared" si="26"/>
        <v>45039.5</v>
      </c>
      <c r="F365" s="196">
        <v>45051</v>
      </c>
      <c r="G365" s="196">
        <v>45050</v>
      </c>
      <c r="H365" s="12" t="s">
        <v>213</v>
      </c>
      <c r="I365" s="377">
        <v>197.08</v>
      </c>
      <c r="J365" s="17">
        <f t="shared" si="29"/>
        <v>11</v>
      </c>
      <c r="K365" s="283">
        <f t="shared" si="27"/>
        <v>4.23035518667894E-5</v>
      </c>
      <c r="L365" s="22">
        <f t="shared" si="28"/>
        <v>4.653390705346834E-4</v>
      </c>
    </row>
    <row r="366" spans="1:12">
      <c r="A366" s="16">
        <f t="shared" si="25"/>
        <v>359</v>
      </c>
      <c r="B366" s="12" t="s">
        <v>178</v>
      </c>
      <c r="C366" s="272">
        <v>45033</v>
      </c>
      <c r="D366" s="272">
        <v>45046</v>
      </c>
      <c r="E366" s="196">
        <f t="shared" si="26"/>
        <v>45039.5</v>
      </c>
      <c r="F366" s="196">
        <v>45051</v>
      </c>
      <c r="G366" s="196">
        <v>45050</v>
      </c>
      <c r="H366" s="12" t="s">
        <v>213</v>
      </c>
      <c r="I366" s="377">
        <v>226.27</v>
      </c>
      <c r="J366" s="17">
        <f t="shared" si="29"/>
        <v>11</v>
      </c>
      <c r="K366" s="283">
        <f t="shared" si="27"/>
        <v>4.8569234224164995E-5</v>
      </c>
      <c r="L366" s="22">
        <f t="shared" si="28"/>
        <v>5.3426157646581493E-4</v>
      </c>
    </row>
    <row r="367" spans="1:12">
      <c r="A367" s="16">
        <f t="shared" si="25"/>
        <v>360</v>
      </c>
      <c r="B367" s="12" t="s">
        <v>178</v>
      </c>
      <c r="C367" s="272">
        <v>45033</v>
      </c>
      <c r="D367" s="272">
        <v>45046</v>
      </c>
      <c r="E367" s="196">
        <f t="shared" si="26"/>
        <v>45039.5</v>
      </c>
      <c r="F367" s="196">
        <v>45051</v>
      </c>
      <c r="G367" s="196">
        <v>45050</v>
      </c>
      <c r="H367" s="12" t="s">
        <v>213</v>
      </c>
      <c r="I367" s="377">
        <v>269.08999999999997</v>
      </c>
      <c r="J367" s="17">
        <f t="shared" si="29"/>
        <v>11</v>
      </c>
      <c r="K367" s="283">
        <f t="shared" si="27"/>
        <v>5.7760618895039366E-5</v>
      </c>
      <c r="L367" s="22">
        <f t="shared" si="28"/>
        <v>6.3536680784543307E-4</v>
      </c>
    </row>
    <row r="368" spans="1:12">
      <c r="A368" s="16">
        <f t="shared" si="25"/>
        <v>361</v>
      </c>
      <c r="B368" s="12" t="s">
        <v>178</v>
      </c>
      <c r="C368" s="272">
        <v>45033</v>
      </c>
      <c r="D368" s="272">
        <v>45046</v>
      </c>
      <c r="E368" s="196">
        <f t="shared" si="26"/>
        <v>45039.5</v>
      </c>
      <c r="F368" s="196">
        <v>45051</v>
      </c>
      <c r="G368" s="196">
        <v>45050</v>
      </c>
      <c r="H368" s="12" t="s">
        <v>213</v>
      </c>
      <c r="I368" s="377">
        <v>276.92</v>
      </c>
      <c r="J368" s="17">
        <f t="shared" si="29"/>
        <v>11</v>
      </c>
      <c r="K368" s="283">
        <f t="shared" si="27"/>
        <v>5.944134150066633E-5</v>
      </c>
      <c r="L368" s="22">
        <f t="shared" si="28"/>
        <v>6.5385475650732959E-4</v>
      </c>
    </row>
    <row r="369" spans="1:12">
      <c r="A369" s="16">
        <f t="shared" si="25"/>
        <v>362</v>
      </c>
      <c r="B369" s="12" t="s">
        <v>178</v>
      </c>
      <c r="C369" s="272">
        <v>45033</v>
      </c>
      <c r="D369" s="272">
        <v>45046</v>
      </c>
      <c r="E369" s="196">
        <f t="shared" si="26"/>
        <v>45039.5</v>
      </c>
      <c r="F369" s="196">
        <v>45051</v>
      </c>
      <c r="G369" s="196">
        <v>45050</v>
      </c>
      <c r="H369" s="12" t="s">
        <v>213</v>
      </c>
      <c r="I369" s="377">
        <v>329.54</v>
      </c>
      <c r="J369" s="17">
        <f t="shared" si="29"/>
        <v>11</v>
      </c>
      <c r="K369" s="283">
        <f t="shared" si="27"/>
        <v>7.0736312574496541E-5</v>
      </c>
      <c r="L369" s="22">
        <f t="shared" si="28"/>
        <v>7.7809943831946198E-4</v>
      </c>
    </row>
    <row r="370" spans="1:12">
      <c r="A370" s="16">
        <f t="shared" si="25"/>
        <v>363</v>
      </c>
      <c r="B370" s="12" t="s">
        <v>178</v>
      </c>
      <c r="C370" s="272">
        <v>45047</v>
      </c>
      <c r="D370" s="272">
        <v>45060</v>
      </c>
      <c r="E370" s="196">
        <f t="shared" si="26"/>
        <v>45053.5</v>
      </c>
      <c r="F370" s="196">
        <v>45065</v>
      </c>
      <c r="G370" s="196">
        <v>45065</v>
      </c>
      <c r="H370" s="12" t="s">
        <v>179</v>
      </c>
      <c r="I370" s="377">
        <v>572.45999999999992</v>
      </c>
      <c r="J370" s="17">
        <f t="shared" si="29"/>
        <v>12</v>
      </c>
      <c r="K370" s="283">
        <f t="shared" si="27"/>
        <v>1.2287949716694872E-4</v>
      </c>
      <c r="L370" s="22">
        <f t="shared" si="28"/>
        <v>1.4745539660033847E-3</v>
      </c>
    </row>
    <row r="371" spans="1:12">
      <c r="A371" s="16">
        <f t="shared" si="25"/>
        <v>364</v>
      </c>
      <c r="B371" s="12" t="s">
        <v>178</v>
      </c>
      <c r="C371" s="272">
        <v>45047</v>
      </c>
      <c r="D371" s="272">
        <v>45060</v>
      </c>
      <c r="E371" s="196">
        <f t="shared" si="26"/>
        <v>45053.5</v>
      </c>
      <c r="F371" s="196">
        <v>45065</v>
      </c>
      <c r="G371" s="196">
        <v>45065</v>
      </c>
      <c r="H371" s="12" t="s">
        <v>180</v>
      </c>
      <c r="I371" s="377">
        <v>11924.269999999993</v>
      </c>
      <c r="J371" s="17">
        <f t="shared" si="29"/>
        <v>12</v>
      </c>
      <c r="K371" s="283">
        <f t="shared" si="27"/>
        <v>2.5595645139973641E-3</v>
      </c>
      <c r="L371" s="22">
        <f t="shared" si="28"/>
        <v>3.0714774167968369E-2</v>
      </c>
    </row>
    <row r="372" spans="1:12">
      <c r="A372" s="16">
        <f t="shared" si="25"/>
        <v>365</v>
      </c>
      <c r="B372" s="12" t="s">
        <v>178</v>
      </c>
      <c r="C372" s="272">
        <v>45047</v>
      </c>
      <c r="D372" s="272">
        <v>45060</v>
      </c>
      <c r="E372" s="196">
        <f t="shared" si="26"/>
        <v>45053.5</v>
      </c>
      <c r="F372" s="196">
        <v>45065</v>
      </c>
      <c r="G372" s="196">
        <v>45065</v>
      </c>
      <c r="H372" s="12" t="s">
        <v>181</v>
      </c>
      <c r="I372" s="377">
        <v>458.20000000000005</v>
      </c>
      <c r="J372" s="17">
        <f t="shared" si="29"/>
        <v>12</v>
      </c>
      <c r="K372" s="283">
        <f t="shared" si="27"/>
        <v>9.835339692187388E-5</v>
      </c>
      <c r="L372" s="22">
        <f t="shared" si="28"/>
        <v>1.1802407630624866E-3</v>
      </c>
    </row>
    <row r="373" spans="1:12">
      <c r="A373" s="16">
        <f t="shared" si="25"/>
        <v>366</v>
      </c>
      <c r="B373" s="12" t="s">
        <v>178</v>
      </c>
      <c r="C373" s="272">
        <v>45047</v>
      </c>
      <c r="D373" s="272">
        <v>45060</v>
      </c>
      <c r="E373" s="196">
        <f t="shared" si="26"/>
        <v>45053.5</v>
      </c>
      <c r="F373" s="196">
        <v>45065</v>
      </c>
      <c r="G373" s="196">
        <v>45065</v>
      </c>
      <c r="H373" s="12" t="s">
        <v>182</v>
      </c>
      <c r="I373" s="377">
        <v>35231.700000000012</v>
      </c>
      <c r="J373" s="17">
        <f t="shared" si="29"/>
        <v>12</v>
      </c>
      <c r="K373" s="283">
        <f t="shared" si="27"/>
        <v>7.5625433747978713E-3</v>
      </c>
      <c r="L373" s="22">
        <f t="shared" si="28"/>
        <v>9.0750520497574455E-2</v>
      </c>
    </row>
    <row r="374" spans="1:12">
      <c r="A374" s="16">
        <f t="shared" si="25"/>
        <v>367</v>
      </c>
      <c r="B374" s="12" t="s">
        <v>178</v>
      </c>
      <c r="C374" s="272">
        <v>45047</v>
      </c>
      <c r="D374" s="272">
        <v>45060</v>
      </c>
      <c r="E374" s="196">
        <f t="shared" si="26"/>
        <v>45053.5</v>
      </c>
      <c r="F374" s="196">
        <v>45065</v>
      </c>
      <c r="G374" s="196">
        <v>45065</v>
      </c>
      <c r="H374" s="12" t="s">
        <v>183</v>
      </c>
      <c r="I374" s="377">
        <v>60670.099999999991</v>
      </c>
      <c r="J374" s="17">
        <f t="shared" si="29"/>
        <v>12</v>
      </c>
      <c r="K374" s="283">
        <f t="shared" si="27"/>
        <v>1.3022938512854167E-2</v>
      </c>
      <c r="L374" s="22">
        <f t="shared" si="28"/>
        <v>0.15627526215425</v>
      </c>
    </row>
    <row r="375" spans="1:12">
      <c r="A375" s="16">
        <f t="shared" si="25"/>
        <v>368</v>
      </c>
      <c r="B375" s="12" t="s">
        <v>178</v>
      </c>
      <c r="C375" s="272">
        <v>45047</v>
      </c>
      <c r="D375" s="272">
        <v>45060</v>
      </c>
      <c r="E375" s="196">
        <f t="shared" si="26"/>
        <v>45053.5</v>
      </c>
      <c r="F375" s="196">
        <v>45065</v>
      </c>
      <c r="G375" s="196">
        <v>45065</v>
      </c>
      <c r="H375" s="12" t="s">
        <v>184</v>
      </c>
      <c r="I375" s="377">
        <v>3569.6900000000005</v>
      </c>
      <c r="J375" s="17">
        <f t="shared" si="29"/>
        <v>12</v>
      </c>
      <c r="K375" s="283">
        <f t="shared" si="27"/>
        <v>7.6623993334361414E-4</v>
      </c>
      <c r="L375" s="22">
        <f t="shared" si="28"/>
        <v>9.1948792001233688E-3</v>
      </c>
    </row>
    <row r="376" spans="1:12">
      <c r="A376" s="16">
        <f t="shared" si="25"/>
        <v>369</v>
      </c>
      <c r="B376" s="12" t="s">
        <v>178</v>
      </c>
      <c r="C376" s="272">
        <v>45047</v>
      </c>
      <c r="D376" s="272">
        <v>45060</v>
      </c>
      <c r="E376" s="196">
        <f t="shared" si="26"/>
        <v>45053.5</v>
      </c>
      <c r="F376" s="196">
        <v>45065</v>
      </c>
      <c r="G376" s="196">
        <v>45065</v>
      </c>
      <c r="H376" s="12" t="s">
        <v>184</v>
      </c>
      <c r="I376" s="377">
        <v>7865.8499999999995</v>
      </c>
      <c r="J376" s="17">
        <f t="shared" si="29"/>
        <v>12</v>
      </c>
      <c r="K376" s="283">
        <f t="shared" si="27"/>
        <v>1.6884178681316488E-3</v>
      </c>
      <c r="L376" s="22">
        <f t="shared" si="28"/>
        <v>2.0261014417579784E-2</v>
      </c>
    </row>
    <row r="377" spans="1:12">
      <c r="A377" s="16">
        <f t="shared" si="25"/>
        <v>370</v>
      </c>
      <c r="B377" s="12" t="s">
        <v>178</v>
      </c>
      <c r="C377" s="272">
        <v>45047</v>
      </c>
      <c r="D377" s="272">
        <v>45060</v>
      </c>
      <c r="E377" s="196">
        <f t="shared" si="26"/>
        <v>45053.5</v>
      </c>
      <c r="F377" s="196">
        <v>45065</v>
      </c>
      <c r="G377" s="196">
        <v>45065</v>
      </c>
      <c r="H377" s="12" t="s">
        <v>185</v>
      </c>
      <c r="I377" s="377">
        <v>171.31</v>
      </c>
      <c r="J377" s="17">
        <f t="shared" si="29"/>
        <v>12</v>
      </c>
      <c r="K377" s="283">
        <f t="shared" si="27"/>
        <v>3.6771978233710633E-5</v>
      </c>
      <c r="L377" s="22">
        <f t="shared" si="28"/>
        <v>4.412637388045276E-4</v>
      </c>
    </row>
    <row r="378" spans="1:12">
      <c r="A378" s="16">
        <f t="shared" si="25"/>
        <v>371</v>
      </c>
      <c r="B378" s="12" t="s">
        <v>178</v>
      </c>
      <c r="C378" s="272">
        <v>45047</v>
      </c>
      <c r="D378" s="272">
        <v>45060</v>
      </c>
      <c r="E378" s="196">
        <f t="shared" si="26"/>
        <v>45053.5</v>
      </c>
      <c r="F378" s="196">
        <v>45065</v>
      </c>
      <c r="G378" s="196">
        <v>45065</v>
      </c>
      <c r="H378" s="12" t="s">
        <v>186</v>
      </c>
      <c r="I378" s="377">
        <v>11347.17</v>
      </c>
      <c r="J378" s="17">
        <f t="shared" si="29"/>
        <v>12</v>
      </c>
      <c r="K378" s="283">
        <f t="shared" si="27"/>
        <v>2.4356890330641196E-3</v>
      </c>
      <c r="L378" s="22">
        <f t="shared" si="28"/>
        <v>2.9228268396769435E-2</v>
      </c>
    </row>
    <row r="379" spans="1:12">
      <c r="A379" s="16">
        <f t="shared" si="25"/>
        <v>372</v>
      </c>
      <c r="B379" s="12" t="s">
        <v>178</v>
      </c>
      <c r="C379" s="272">
        <v>45047</v>
      </c>
      <c r="D379" s="272">
        <v>45060</v>
      </c>
      <c r="E379" s="196">
        <f t="shared" si="26"/>
        <v>45053.5</v>
      </c>
      <c r="F379" s="196">
        <v>45065</v>
      </c>
      <c r="G379" s="196">
        <v>45065</v>
      </c>
      <c r="H379" s="12" t="s">
        <v>187</v>
      </c>
      <c r="I379" s="377">
        <v>67.34</v>
      </c>
      <c r="J379" s="17">
        <f t="shared" si="29"/>
        <v>12</v>
      </c>
      <c r="K379" s="283">
        <f t="shared" si="27"/>
        <v>1.4454643711739386E-5</v>
      </c>
      <c r="L379" s="22">
        <f t="shared" si="28"/>
        <v>1.7345572454087265E-4</v>
      </c>
    </row>
    <row r="380" spans="1:12">
      <c r="A380" s="16">
        <f t="shared" si="25"/>
        <v>373</v>
      </c>
      <c r="B380" s="12" t="s">
        <v>178</v>
      </c>
      <c r="C380" s="272">
        <v>45047</v>
      </c>
      <c r="D380" s="272">
        <v>45060</v>
      </c>
      <c r="E380" s="196">
        <f t="shared" si="26"/>
        <v>45053.5</v>
      </c>
      <c r="F380" s="196">
        <v>45065</v>
      </c>
      <c r="G380" s="196">
        <v>45065</v>
      </c>
      <c r="H380" s="12" t="s">
        <v>189</v>
      </c>
      <c r="I380" s="377">
        <v>672.15000000000009</v>
      </c>
      <c r="J380" s="17">
        <f t="shared" si="29"/>
        <v>12</v>
      </c>
      <c r="K380" s="283">
        <f t="shared" si="27"/>
        <v>1.4427812252518012E-4</v>
      </c>
      <c r="L380" s="22">
        <f t="shared" si="28"/>
        <v>1.7313374703021615E-3</v>
      </c>
    </row>
    <row r="381" spans="1:12">
      <c r="A381" s="16">
        <f t="shared" si="25"/>
        <v>374</v>
      </c>
      <c r="B381" s="12" t="s">
        <v>178</v>
      </c>
      <c r="C381" s="272">
        <v>45047</v>
      </c>
      <c r="D381" s="272">
        <v>45060</v>
      </c>
      <c r="E381" s="196">
        <f t="shared" si="26"/>
        <v>45053.5</v>
      </c>
      <c r="F381" s="196">
        <v>45065</v>
      </c>
      <c r="G381" s="196">
        <v>45071</v>
      </c>
      <c r="H381" s="12" t="s">
        <v>190</v>
      </c>
      <c r="I381" s="377">
        <v>24.450000000000006</v>
      </c>
      <c r="J381" s="17">
        <f t="shared" si="29"/>
        <v>18</v>
      </c>
      <c r="K381" s="283">
        <f t="shared" si="27"/>
        <v>5.2482334237010407E-6</v>
      </c>
      <c r="L381" s="22">
        <f t="shared" si="28"/>
        <v>9.4468201626618726E-5</v>
      </c>
    </row>
    <row r="382" spans="1:12">
      <c r="A382" s="16">
        <f t="shared" si="25"/>
        <v>375</v>
      </c>
      <c r="B382" s="12" t="s">
        <v>178</v>
      </c>
      <c r="C382" s="272">
        <v>45047</v>
      </c>
      <c r="D382" s="272">
        <v>45060</v>
      </c>
      <c r="E382" s="196">
        <f t="shared" si="26"/>
        <v>45053.5</v>
      </c>
      <c r="F382" s="196">
        <v>45065</v>
      </c>
      <c r="G382" s="196">
        <v>45065</v>
      </c>
      <c r="H382" s="12" t="s">
        <v>191</v>
      </c>
      <c r="I382" s="377">
        <v>1798.5600000000002</v>
      </c>
      <c r="J382" s="17">
        <f t="shared" si="29"/>
        <v>12</v>
      </c>
      <c r="K382" s="283">
        <f t="shared" si="27"/>
        <v>3.8606391437757633E-4</v>
      </c>
      <c r="L382" s="22">
        <f t="shared" si="28"/>
        <v>4.632766972530916E-3</v>
      </c>
    </row>
    <row r="383" spans="1:12">
      <c r="A383" s="16">
        <f t="shared" si="25"/>
        <v>376</v>
      </c>
      <c r="B383" s="12" t="s">
        <v>178</v>
      </c>
      <c r="C383" s="272">
        <v>45047</v>
      </c>
      <c r="D383" s="272">
        <v>45060</v>
      </c>
      <c r="E383" s="196">
        <f t="shared" si="26"/>
        <v>45053.5</v>
      </c>
      <c r="F383" s="196">
        <v>45065</v>
      </c>
      <c r="G383" s="196">
        <v>45065</v>
      </c>
      <c r="H383" s="12" t="s">
        <v>192</v>
      </c>
      <c r="I383" s="377">
        <v>384.62</v>
      </c>
      <c r="J383" s="17">
        <f t="shared" si="29"/>
        <v>12</v>
      </c>
      <c r="K383" s="283">
        <f t="shared" si="27"/>
        <v>8.2559326765803428E-5</v>
      </c>
      <c r="L383" s="22">
        <f t="shared" si="28"/>
        <v>9.9071192118964108E-4</v>
      </c>
    </row>
    <row r="384" spans="1:12">
      <c r="A384" s="16">
        <f t="shared" si="25"/>
        <v>377</v>
      </c>
      <c r="B384" s="12" t="s">
        <v>178</v>
      </c>
      <c r="C384" s="272">
        <v>45047</v>
      </c>
      <c r="D384" s="272">
        <v>45060</v>
      </c>
      <c r="E384" s="196">
        <f t="shared" si="26"/>
        <v>45053.5</v>
      </c>
      <c r="F384" s="196">
        <v>45065</v>
      </c>
      <c r="G384" s="196">
        <v>45065</v>
      </c>
      <c r="H384" s="12" t="s">
        <v>193</v>
      </c>
      <c r="I384" s="377">
        <v>1936.9900000000011</v>
      </c>
      <c r="J384" s="17">
        <f t="shared" si="29"/>
        <v>12</v>
      </c>
      <c r="K384" s="283">
        <f t="shared" si="27"/>
        <v>4.157781455776966E-4</v>
      </c>
      <c r="L384" s="22">
        <f t="shared" si="28"/>
        <v>4.9893377469323597E-3</v>
      </c>
    </row>
    <row r="385" spans="1:12">
      <c r="A385" s="16">
        <f t="shared" si="25"/>
        <v>378</v>
      </c>
      <c r="B385" s="12" t="s">
        <v>178</v>
      </c>
      <c r="C385" s="272">
        <v>45047</v>
      </c>
      <c r="D385" s="272">
        <v>45060</v>
      </c>
      <c r="E385" s="196">
        <f t="shared" si="26"/>
        <v>45053.5</v>
      </c>
      <c r="F385" s="196">
        <v>45065</v>
      </c>
      <c r="G385" s="196">
        <v>45071</v>
      </c>
      <c r="H385" s="12" t="s">
        <v>194</v>
      </c>
      <c r="I385" s="377">
        <v>37.46</v>
      </c>
      <c r="J385" s="17">
        <f t="shared" si="29"/>
        <v>18</v>
      </c>
      <c r="K385" s="283">
        <f t="shared" si="27"/>
        <v>8.040851699461797E-6</v>
      </c>
      <c r="L385" s="22">
        <f t="shared" si="28"/>
        <v>1.4473533059031234E-4</v>
      </c>
    </row>
    <row r="386" spans="1:12">
      <c r="A386" s="16">
        <f t="shared" si="25"/>
        <v>379</v>
      </c>
      <c r="B386" s="12" t="s">
        <v>178</v>
      </c>
      <c r="C386" s="272">
        <v>45047</v>
      </c>
      <c r="D386" s="272">
        <v>45060</v>
      </c>
      <c r="E386" s="196">
        <f t="shared" si="26"/>
        <v>45053.5</v>
      </c>
      <c r="F386" s="196">
        <v>45065</v>
      </c>
      <c r="G386" s="196">
        <v>45085</v>
      </c>
      <c r="H386" s="12" t="s">
        <v>195</v>
      </c>
      <c r="I386" s="377">
        <v>247.17</v>
      </c>
      <c r="J386" s="17">
        <f t="shared" si="29"/>
        <v>32</v>
      </c>
      <c r="K386" s="283">
        <f t="shared" si="27"/>
        <v>5.3055454205978966E-5</v>
      </c>
      <c r="L386" s="22">
        <f t="shared" si="28"/>
        <v>1.6977745345913269E-3</v>
      </c>
    </row>
    <row r="387" spans="1:12">
      <c r="A387" s="16">
        <f t="shared" si="25"/>
        <v>380</v>
      </c>
      <c r="B387" s="12" t="s">
        <v>178</v>
      </c>
      <c r="C387" s="272">
        <v>45047</v>
      </c>
      <c r="D387" s="272">
        <v>45060</v>
      </c>
      <c r="E387" s="196">
        <f t="shared" si="26"/>
        <v>45053.5</v>
      </c>
      <c r="F387" s="196">
        <v>45065</v>
      </c>
      <c r="G387" s="196">
        <v>45065</v>
      </c>
      <c r="H387" s="12" t="s">
        <v>196</v>
      </c>
      <c r="I387" s="377">
        <v>12942.150000000009</v>
      </c>
      <c r="J387" s="17">
        <f t="shared" si="29"/>
        <v>12</v>
      </c>
      <c r="K387" s="283">
        <f t="shared" si="27"/>
        <v>2.7780541596953965E-3</v>
      </c>
      <c r="L387" s="22">
        <f t="shared" si="28"/>
        <v>3.333664991634476E-2</v>
      </c>
    </row>
    <row r="388" spans="1:12">
      <c r="A388" s="16">
        <f t="shared" si="25"/>
        <v>381</v>
      </c>
      <c r="B388" s="12" t="s">
        <v>178</v>
      </c>
      <c r="C388" s="272">
        <v>45047</v>
      </c>
      <c r="D388" s="272">
        <v>45060</v>
      </c>
      <c r="E388" s="196">
        <f t="shared" si="26"/>
        <v>45053.5</v>
      </c>
      <c r="F388" s="196">
        <v>45065</v>
      </c>
      <c r="G388" s="196">
        <v>45065</v>
      </c>
      <c r="H388" s="12" t="s">
        <v>197</v>
      </c>
      <c r="I388" s="377">
        <v>1558.34</v>
      </c>
      <c r="J388" s="17">
        <f t="shared" si="29"/>
        <v>12</v>
      </c>
      <c r="K388" s="283">
        <f t="shared" si="27"/>
        <v>3.3450028930430583E-4</v>
      </c>
      <c r="L388" s="22">
        <f t="shared" si="28"/>
        <v>4.0140034716516695E-3</v>
      </c>
    </row>
    <row r="389" spans="1:12">
      <c r="A389" s="16">
        <f t="shared" si="25"/>
        <v>382</v>
      </c>
      <c r="B389" s="12" t="s">
        <v>178</v>
      </c>
      <c r="C389" s="272">
        <v>45047</v>
      </c>
      <c r="D389" s="272">
        <v>45060</v>
      </c>
      <c r="E389" s="196">
        <f t="shared" si="26"/>
        <v>45053.5</v>
      </c>
      <c r="F389" s="196">
        <v>45065</v>
      </c>
      <c r="G389" s="196">
        <v>45078</v>
      </c>
      <c r="H389" s="12" t="s">
        <v>198</v>
      </c>
      <c r="I389" s="377">
        <v>196.23</v>
      </c>
      <c r="J389" s="17">
        <f t="shared" si="29"/>
        <v>25</v>
      </c>
      <c r="K389" s="283">
        <f t="shared" si="27"/>
        <v>4.2121097944084042E-5</v>
      </c>
      <c r="L389" s="22">
        <f t="shared" si="28"/>
        <v>1.053027448602101E-3</v>
      </c>
    </row>
    <row r="390" spans="1:12">
      <c r="A390" s="16">
        <f t="shared" si="25"/>
        <v>383</v>
      </c>
      <c r="B390" s="12" t="s">
        <v>178</v>
      </c>
      <c r="C390" s="272">
        <v>45047</v>
      </c>
      <c r="D390" s="272">
        <v>45060</v>
      </c>
      <c r="E390" s="196">
        <f t="shared" si="26"/>
        <v>45053.5</v>
      </c>
      <c r="F390" s="196">
        <v>45065</v>
      </c>
      <c r="G390" s="196">
        <v>45092</v>
      </c>
      <c r="H390" s="12" t="s">
        <v>199</v>
      </c>
      <c r="I390" s="377">
        <v>1042.8800000000001</v>
      </c>
      <c r="J390" s="17">
        <f t="shared" si="29"/>
        <v>39</v>
      </c>
      <c r="K390" s="283">
        <f t="shared" si="27"/>
        <v>2.2385593754230431E-4</v>
      </c>
      <c r="L390" s="22">
        <f t="shared" si="28"/>
        <v>8.730381564149868E-3</v>
      </c>
    </row>
    <row r="391" spans="1:12">
      <c r="A391" s="16">
        <f t="shared" si="25"/>
        <v>384</v>
      </c>
      <c r="B391" s="12" t="s">
        <v>178</v>
      </c>
      <c r="C391" s="272">
        <v>45047</v>
      </c>
      <c r="D391" s="272">
        <v>45060</v>
      </c>
      <c r="E391" s="196">
        <f t="shared" si="26"/>
        <v>45053.5</v>
      </c>
      <c r="F391" s="196">
        <v>45065</v>
      </c>
      <c r="G391" s="196">
        <v>45065</v>
      </c>
      <c r="H391" s="12" t="s">
        <v>200</v>
      </c>
      <c r="I391" s="377">
        <v>10294.519999999991</v>
      </c>
      <c r="J391" s="17">
        <f t="shared" si="29"/>
        <v>12</v>
      </c>
      <c r="K391" s="283">
        <f t="shared" si="27"/>
        <v>2.2097359486690704E-3</v>
      </c>
      <c r="L391" s="22">
        <f t="shared" si="28"/>
        <v>2.6516831384028845E-2</v>
      </c>
    </row>
    <row r="392" spans="1:12">
      <c r="A392" s="16">
        <f t="shared" si="25"/>
        <v>385</v>
      </c>
      <c r="B392" s="12" t="s">
        <v>178</v>
      </c>
      <c r="C392" s="272">
        <v>45047</v>
      </c>
      <c r="D392" s="272">
        <v>45060</v>
      </c>
      <c r="E392" s="196">
        <f t="shared" si="26"/>
        <v>45053.5</v>
      </c>
      <c r="F392" s="196">
        <v>45065</v>
      </c>
      <c r="G392" s="196">
        <v>45065</v>
      </c>
      <c r="H392" s="12" t="s">
        <v>201</v>
      </c>
      <c r="I392" s="377">
        <v>109.62</v>
      </c>
      <c r="J392" s="17">
        <f t="shared" si="29"/>
        <v>12</v>
      </c>
      <c r="K392" s="283">
        <f t="shared" si="27"/>
        <v>2.3530116478777419E-5</v>
      </c>
      <c r="L392" s="22">
        <f t="shared" si="28"/>
        <v>2.8236139774532904E-4</v>
      </c>
    </row>
    <row r="393" spans="1:12">
      <c r="A393" s="16">
        <f t="shared" ref="A393:A456" si="30">A392+1</f>
        <v>386</v>
      </c>
      <c r="B393" s="12" t="s">
        <v>178</v>
      </c>
      <c r="C393" s="272">
        <v>45047</v>
      </c>
      <c r="D393" s="272">
        <v>45060</v>
      </c>
      <c r="E393" s="196">
        <f t="shared" ref="E393:E456" si="31">AVERAGE(C393:D393)</f>
        <v>45053.5</v>
      </c>
      <c r="F393" s="196">
        <v>45065</v>
      </c>
      <c r="G393" s="196">
        <v>45071</v>
      </c>
      <c r="H393" s="12" t="s">
        <v>202</v>
      </c>
      <c r="I393" s="377">
        <v>2050.3399999999997</v>
      </c>
      <c r="J393" s="17">
        <f t="shared" si="29"/>
        <v>18</v>
      </c>
      <c r="K393" s="283">
        <f t="shared" ref="K393:K456" si="32">I393/$I$1003</f>
        <v>4.4010891279963957E-4</v>
      </c>
      <c r="L393" s="22">
        <f t="shared" si="28"/>
        <v>7.921960430393513E-3</v>
      </c>
    </row>
    <row r="394" spans="1:12">
      <c r="A394" s="16">
        <f t="shared" si="30"/>
        <v>387</v>
      </c>
      <c r="B394" s="12" t="s">
        <v>178</v>
      </c>
      <c r="C394" s="272">
        <v>45047</v>
      </c>
      <c r="D394" s="272">
        <v>45060</v>
      </c>
      <c r="E394" s="196">
        <f t="shared" si="31"/>
        <v>45053.5</v>
      </c>
      <c r="F394" s="196">
        <v>45065</v>
      </c>
      <c r="G394" s="196">
        <v>45071</v>
      </c>
      <c r="H394" s="12" t="s">
        <v>203</v>
      </c>
      <c r="I394" s="377">
        <v>399.00999999999993</v>
      </c>
      <c r="J394" s="17">
        <f t="shared" si="29"/>
        <v>18</v>
      </c>
      <c r="K394" s="283">
        <f t="shared" si="32"/>
        <v>8.5648164351368144E-5</v>
      </c>
      <c r="L394" s="22">
        <f t="shared" ref="L394:L457" si="33">K394*J394</f>
        <v>1.5416669583246266E-3</v>
      </c>
    </row>
    <row r="395" spans="1:12">
      <c r="A395" s="16">
        <f t="shared" si="30"/>
        <v>388</v>
      </c>
      <c r="B395" s="12" t="s">
        <v>178</v>
      </c>
      <c r="C395" s="272">
        <v>45047</v>
      </c>
      <c r="D395" s="272">
        <v>45060</v>
      </c>
      <c r="E395" s="196">
        <f t="shared" si="31"/>
        <v>45053.5</v>
      </c>
      <c r="F395" s="196">
        <v>45065</v>
      </c>
      <c r="G395" s="196">
        <v>45071</v>
      </c>
      <c r="H395" s="12" t="s">
        <v>204</v>
      </c>
      <c r="I395" s="377">
        <v>325.2</v>
      </c>
      <c r="J395" s="17">
        <f t="shared" ref="J395:J458" si="34">(G395-D395)+((D395-C395+1)/2)</f>
        <v>18</v>
      </c>
      <c r="K395" s="283">
        <f t="shared" si="32"/>
        <v>6.980472431033038E-5</v>
      </c>
      <c r="L395" s="22">
        <f t="shared" si="33"/>
        <v>1.2564850375859468E-3</v>
      </c>
    </row>
    <row r="396" spans="1:12">
      <c r="A396" s="16">
        <f t="shared" si="30"/>
        <v>389</v>
      </c>
      <c r="B396" s="12" t="s">
        <v>178</v>
      </c>
      <c r="C396" s="272">
        <v>45047</v>
      </c>
      <c r="D396" s="272">
        <v>45060</v>
      </c>
      <c r="E396" s="196">
        <f t="shared" si="31"/>
        <v>45053.5</v>
      </c>
      <c r="F396" s="196">
        <v>45065</v>
      </c>
      <c r="G396" s="196">
        <v>45071</v>
      </c>
      <c r="H396" s="12" t="s">
        <v>205</v>
      </c>
      <c r="I396" s="377">
        <v>115.57999999999994</v>
      </c>
      <c r="J396" s="17">
        <f t="shared" si="34"/>
        <v>18</v>
      </c>
      <c r="K396" s="283">
        <f t="shared" si="32"/>
        <v>2.480944045445259E-5</v>
      </c>
      <c r="L396" s="22">
        <f t="shared" si="33"/>
        <v>4.4656992818014663E-4</v>
      </c>
    </row>
    <row r="397" spans="1:12">
      <c r="A397" s="16">
        <f t="shared" si="30"/>
        <v>390</v>
      </c>
      <c r="B397" s="12" t="s">
        <v>178</v>
      </c>
      <c r="C397" s="272">
        <v>45047</v>
      </c>
      <c r="D397" s="272">
        <v>45060</v>
      </c>
      <c r="E397" s="196">
        <f t="shared" si="31"/>
        <v>45053.5</v>
      </c>
      <c r="F397" s="196">
        <v>45065</v>
      </c>
      <c r="G397" s="196">
        <v>45065</v>
      </c>
      <c r="H397" s="12" t="s">
        <v>206</v>
      </c>
      <c r="I397" s="377">
        <v>684.92000000000007</v>
      </c>
      <c r="J397" s="17">
        <f t="shared" si="34"/>
        <v>12</v>
      </c>
      <c r="K397" s="283">
        <f t="shared" si="32"/>
        <v>1.4701922439923584E-4</v>
      </c>
      <c r="L397" s="22">
        <f t="shared" si="33"/>
        <v>1.7642306927908302E-3</v>
      </c>
    </row>
    <row r="398" spans="1:12">
      <c r="A398" s="16">
        <f t="shared" si="30"/>
        <v>391</v>
      </c>
      <c r="B398" s="12" t="s">
        <v>178</v>
      </c>
      <c r="C398" s="272">
        <v>45047</v>
      </c>
      <c r="D398" s="272">
        <v>45060</v>
      </c>
      <c r="E398" s="196">
        <f t="shared" si="31"/>
        <v>45053.5</v>
      </c>
      <c r="F398" s="196">
        <v>45065</v>
      </c>
      <c r="G398" s="196">
        <v>45065</v>
      </c>
      <c r="H398" s="12" t="s">
        <v>207</v>
      </c>
      <c r="I398" s="377">
        <v>1343.33</v>
      </c>
      <c r="J398" s="17">
        <f t="shared" si="34"/>
        <v>12</v>
      </c>
      <c r="K398" s="283">
        <f t="shared" si="32"/>
        <v>2.883480329268023E-4</v>
      </c>
      <c r="L398" s="22">
        <f t="shared" si="33"/>
        <v>3.4601763951216278E-3</v>
      </c>
    </row>
    <row r="399" spans="1:12">
      <c r="A399" s="16">
        <f t="shared" si="30"/>
        <v>392</v>
      </c>
      <c r="B399" s="12" t="s">
        <v>178</v>
      </c>
      <c r="C399" s="272">
        <v>45047</v>
      </c>
      <c r="D399" s="272">
        <v>45060</v>
      </c>
      <c r="E399" s="196">
        <f t="shared" si="31"/>
        <v>45053.5</v>
      </c>
      <c r="F399" s="196">
        <v>45065</v>
      </c>
      <c r="G399" s="196">
        <v>45065</v>
      </c>
      <c r="H399" s="12" t="s">
        <v>208</v>
      </c>
      <c r="I399" s="377">
        <v>570.68000000000006</v>
      </c>
      <c r="J399" s="17">
        <f t="shared" si="34"/>
        <v>12</v>
      </c>
      <c r="K399" s="283">
        <f t="shared" si="32"/>
        <v>1.2249741718763638E-4</v>
      </c>
      <c r="L399" s="22">
        <f t="shared" si="33"/>
        <v>1.4699690062516366E-3</v>
      </c>
    </row>
    <row r="400" spans="1:12">
      <c r="A400" s="16">
        <f t="shared" si="30"/>
        <v>393</v>
      </c>
      <c r="B400" s="12" t="s">
        <v>178</v>
      </c>
      <c r="C400" s="272">
        <v>45047</v>
      </c>
      <c r="D400" s="272">
        <v>45060</v>
      </c>
      <c r="E400" s="196">
        <f t="shared" si="31"/>
        <v>45053.5</v>
      </c>
      <c r="F400" s="196">
        <v>45065</v>
      </c>
      <c r="G400" s="196">
        <v>45065</v>
      </c>
      <c r="H400" s="12" t="s">
        <v>211</v>
      </c>
      <c r="I400" s="377">
        <v>389.1</v>
      </c>
      <c r="J400" s="17">
        <f t="shared" si="34"/>
        <v>12</v>
      </c>
      <c r="K400" s="283">
        <f t="shared" si="32"/>
        <v>8.3520966264297525E-5</v>
      </c>
      <c r="L400" s="22">
        <f t="shared" si="33"/>
        <v>1.0022515951715702E-3</v>
      </c>
    </row>
    <row r="401" spans="1:12">
      <c r="A401" s="16">
        <f t="shared" si="30"/>
        <v>394</v>
      </c>
      <c r="B401" s="12" t="s">
        <v>178</v>
      </c>
      <c r="C401" s="272">
        <v>45047</v>
      </c>
      <c r="D401" s="272">
        <v>45060</v>
      </c>
      <c r="E401" s="196">
        <f t="shared" si="31"/>
        <v>45053.5</v>
      </c>
      <c r="F401" s="196">
        <v>45065</v>
      </c>
      <c r="G401" s="196">
        <v>45078</v>
      </c>
      <c r="H401" s="12" t="s">
        <v>212</v>
      </c>
      <c r="I401" s="377">
        <v>1</v>
      </c>
      <c r="J401" s="17">
        <f t="shared" si="34"/>
        <v>25</v>
      </c>
      <c r="K401" s="283">
        <f t="shared" si="32"/>
        <v>2.1465167377100365E-7</v>
      </c>
      <c r="L401" s="22">
        <f t="shared" si="33"/>
        <v>5.3662918442750911E-6</v>
      </c>
    </row>
    <row r="402" spans="1:12">
      <c r="A402" s="16">
        <f t="shared" si="30"/>
        <v>395</v>
      </c>
      <c r="B402" s="12" t="s">
        <v>178</v>
      </c>
      <c r="C402" s="272">
        <v>45047</v>
      </c>
      <c r="D402" s="272">
        <v>45060</v>
      </c>
      <c r="E402" s="196">
        <f t="shared" si="31"/>
        <v>45053.5</v>
      </c>
      <c r="F402" s="196">
        <v>45065</v>
      </c>
      <c r="G402" s="196">
        <v>45064</v>
      </c>
      <c r="H402" s="12" t="s">
        <v>213</v>
      </c>
      <c r="I402" s="377">
        <v>23.54</v>
      </c>
      <c r="J402" s="17">
        <f t="shared" si="34"/>
        <v>11</v>
      </c>
      <c r="K402" s="283">
        <f t="shared" si="32"/>
        <v>5.0529004005694256E-6</v>
      </c>
      <c r="L402" s="22">
        <f t="shared" si="33"/>
        <v>5.5581904406263681E-5</v>
      </c>
    </row>
    <row r="403" spans="1:12">
      <c r="A403" s="16">
        <f t="shared" si="30"/>
        <v>396</v>
      </c>
      <c r="B403" s="12" t="s">
        <v>178</v>
      </c>
      <c r="C403" s="272">
        <v>45047</v>
      </c>
      <c r="D403" s="272">
        <v>45060</v>
      </c>
      <c r="E403" s="196">
        <f t="shared" si="31"/>
        <v>45053.5</v>
      </c>
      <c r="F403" s="196">
        <v>45065</v>
      </c>
      <c r="G403" s="196">
        <v>45064</v>
      </c>
      <c r="H403" s="12" t="s">
        <v>213</v>
      </c>
      <c r="I403" s="377">
        <v>67.2</v>
      </c>
      <c r="J403" s="17">
        <f t="shared" si="34"/>
        <v>11</v>
      </c>
      <c r="K403" s="283">
        <f t="shared" si="32"/>
        <v>1.4424592477411446E-5</v>
      </c>
      <c r="L403" s="22">
        <f t="shared" si="33"/>
        <v>1.586705172515259E-4</v>
      </c>
    </row>
    <row r="404" spans="1:12">
      <c r="A404" s="16">
        <f t="shared" si="30"/>
        <v>397</v>
      </c>
      <c r="B404" s="12" t="s">
        <v>178</v>
      </c>
      <c r="C404" s="272">
        <v>45047</v>
      </c>
      <c r="D404" s="272">
        <v>45060</v>
      </c>
      <c r="E404" s="196">
        <f t="shared" si="31"/>
        <v>45053.5</v>
      </c>
      <c r="F404" s="196">
        <v>45065</v>
      </c>
      <c r="G404" s="196">
        <v>45064</v>
      </c>
      <c r="H404" s="12" t="s">
        <v>213</v>
      </c>
      <c r="I404" s="377">
        <v>197.08</v>
      </c>
      <c r="J404" s="17">
        <f t="shared" si="34"/>
        <v>11</v>
      </c>
      <c r="K404" s="283">
        <f t="shared" si="32"/>
        <v>4.23035518667894E-5</v>
      </c>
      <c r="L404" s="22">
        <f t="shared" si="33"/>
        <v>4.653390705346834E-4</v>
      </c>
    </row>
    <row r="405" spans="1:12">
      <c r="A405" s="16">
        <f t="shared" si="30"/>
        <v>398</v>
      </c>
      <c r="B405" s="12" t="s">
        <v>178</v>
      </c>
      <c r="C405" s="272">
        <v>45047</v>
      </c>
      <c r="D405" s="272">
        <v>45060</v>
      </c>
      <c r="E405" s="196">
        <f t="shared" si="31"/>
        <v>45053.5</v>
      </c>
      <c r="F405" s="196">
        <v>45065</v>
      </c>
      <c r="G405" s="196">
        <v>45064</v>
      </c>
      <c r="H405" s="12" t="s">
        <v>213</v>
      </c>
      <c r="I405" s="377">
        <v>226.27</v>
      </c>
      <c r="J405" s="17">
        <f t="shared" si="34"/>
        <v>11</v>
      </c>
      <c r="K405" s="283">
        <f t="shared" si="32"/>
        <v>4.8569234224164995E-5</v>
      </c>
      <c r="L405" s="22">
        <f t="shared" si="33"/>
        <v>5.3426157646581493E-4</v>
      </c>
    </row>
    <row r="406" spans="1:12">
      <c r="A406" s="16">
        <f t="shared" si="30"/>
        <v>399</v>
      </c>
      <c r="B406" s="12" t="s">
        <v>178</v>
      </c>
      <c r="C406" s="272">
        <v>45047</v>
      </c>
      <c r="D406" s="272">
        <v>45060</v>
      </c>
      <c r="E406" s="196">
        <f t="shared" si="31"/>
        <v>45053.5</v>
      </c>
      <c r="F406" s="196">
        <v>45065</v>
      </c>
      <c r="G406" s="196">
        <v>45064</v>
      </c>
      <c r="H406" s="12" t="s">
        <v>213</v>
      </c>
      <c r="I406" s="377">
        <v>269.08999999999997</v>
      </c>
      <c r="J406" s="17">
        <f t="shared" si="34"/>
        <v>11</v>
      </c>
      <c r="K406" s="283">
        <f t="shared" si="32"/>
        <v>5.7760618895039366E-5</v>
      </c>
      <c r="L406" s="22">
        <f t="shared" si="33"/>
        <v>6.3536680784543307E-4</v>
      </c>
    </row>
    <row r="407" spans="1:12">
      <c r="A407" s="16">
        <f t="shared" si="30"/>
        <v>400</v>
      </c>
      <c r="B407" s="12" t="s">
        <v>178</v>
      </c>
      <c r="C407" s="272">
        <v>45047</v>
      </c>
      <c r="D407" s="272">
        <v>45060</v>
      </c>
      <c r="E407" s="196">
        <f t="shared" si="31"/>
        <v>45053.5</v>
      </c>
      <c r="F407" s="196">
        <v>45065</v>
      </c>
      <c r="G407" s="196">
        <v>45064</v>
      </c>
      <c r="H407" s="12" t="s">
        <v>213</v>
      </c>
      <c r="I407" s="377">
        <v>276.92</v>
      </c>
      <c r="J407" s="17">
        <f t="shared" si="34"/>
        <v>11</v>
      </c>
      <c r="K407" s="283">
        <f t="shared" si="32"/>
        <v>5.944134150066633E-5</v>
      </c>
      <c r="L407" s="22">
        <f t="shared" si="33"/>
        <v>6.5385475650732959E-4</v>
      </c>
    </row>
    <row r="408" spans="1:12">
      <c r="A408" s="16">
        <f t="shared" si="30"/>
        <v>401</v>
      </c>
      <c r="B408" s="12" t="s">
        <v>178</v>
      </c>
      <c r="C408" s="272">
        <v>45047</v>
      </c>
      <c r="D408" s="272">
        <v>45060</v>
      </c>
      <c r="E408" s="196">
        <f t="shared" si="31"/>
        <v>45053.5</v>
      </c>
      <c r="F408" s="196">
        <v>45065</v>
      </c>
      <c r="G408" s="196">
        <v>45064</v>
      </c>
      <c r="H408" s="12" t="s">
        <v>213</v>
      </c>
      <c r="I408" s="377">
        <v>329.54</v>
      </c>
      <c r="J408" s="17">
        <f t="shared" si="34"/>
        <v>11</v>
      </c>
      <c r="K408" s="283">
        <f t="shared" si="32"/>
        <v>7.0736312574496541E-5</v>
      </c>
      <c r="L408" s="22">
        <f t="shared" si="33"/>
        <v>7.7809943831946198E-4</v>
      </c>
    </row>
    <row r="409" spans="1:12">
      <c r="A409" s="16">
        <f t="shared" si="30"/>
        <v>402</v>
      </c>
      <c r="B409" s="12" t="s">
        <v>178</v>
      </c>
      <c r="C409" s="272">
        <v>45061</v>
      </c>
      <c r="D409" s="272">
        <v>45074</v>
      </c>
      <c r="E409" s="196">
        <f t="shared" si="31"/>
        <v>45067.5</v>
      </c>
      <c r="F409" s="196">
        <v>45079</v>
      </c>
      <c r="G409" s="196">
        <v>45079</v>
      </c>
      <c r="H409" s="12" t="s">
        <v>179</v>
      </c>
      <c r="I409" s="377">
        <v>571.7299999999999</v>
      </c>
      <c r="J409" s="17">
        <f t="shared" si="34"/>
        <v>12</v>
      </c>
      <c r="K409" s="283">
        <f t="shared" si="32"/>
        <v>1.2272280144509588E-4</v>
      </c>
      <c r="L409" s="22">
        <f t="shared" si="33"/>
        <v>1.4726736173411507E-3</v>
      </c>
    </row>
    <row r="410" spans="1:12">
      <c r="A410" s="16">
        <f t="shared" si="30"/>
        <v>403</v>
      </c>
      <c r="B410" s="12" t="s">
        <v>178</v>
      </c>
      <c r="C410" s="272">
        <v>45061</v>
      </c>
      <c r="D410" s="272">
        <v>45074</v>
      </c>
      <c r="E410" s="196">
        <f t="shared" si="31"/>
        <v>45067.5</v>
      </c>
      <c r="F410" s="196">
        <v>45079</v>
      </c>
      <c r="G410" s="196">
        <v>45079</v>
      </c>
      <c r="H410" s="12" t="s">
        <v>180</v>
      </c>
      <c r="I410" s="377">
        <v>12393.259999999998</v>
      </c>
      <c r="J410" s="17">
        <f t="shared" si="34"/>
        <v>12</v>
      </c>
      <c r="K410" s="283">
        <f t="shared" si="32"/>
        <v>2.6602340024792282E-3</v>
      </c>
      <c r="L410" s="22">
        <f t="shared" si="33"/>
        <v>3.192280802975074E-2</v>
      </c>
    </row>
    <row r="411" spans="1:12">
      <c r="A411" s="16">
        <f t="shared" si="30"/>
        <v>404</v>
      </c>
      <c r="B411" s="12" t="s">
        <v>178</v>
      </c>
      <c r="C411" s="272">
        <v>45061</v>
      </c>
      <c r="D411" s="272">
        <v>45074</v>
      </c>
      <c r="E411" s="196">
        <f t="shared" si="31"/>
        <v>45067.5</v>
      </c>
      <c r="F411" s="196">
        <v>45079</v>
      </c>
      <c r="G411" s="196">
        <v>45079</v>
      </c>
      <c r="H411" s="12" t="s">
        <v>181</v>
      </c>
      <c r="I411" s="377">
        <v>465.16</v>
      </c>
      <c r="J411" s="17">
        <f t="shared" si="34"/>
        <v>12</v>
      </c>
      <c r="K411" s="283">
        <f t="shared" si="32"/>
        <v>9.9847372571320063E-5</v>
      </c>
      <c r="L411" s="22">
        <f t="shared" si="33"/>
        <v>1.1981684708558408E-3</v>
      </c>
    </row>
    <row r="412" spans="1:12">
      <c r="A412" s="16">
        <f t="shared" si="30"/>
        <v>405</v>
      </c>
      <c r="B412" s="12" t="s">
        <v>178</v>
      </c>
      <c r="C412" s="272">
        <v>45061</v>
      </c>
      <c r="D412" s="272">
        <v>45074</v>
      </c>
      <c r="E412" s="196">
        <f t="shared" si="31"/>
        <v>45067.5</v>
      </c>
      <c r="F412" s="196">
        <v>45079</v>
      </c>
      <c r="G412" s="196">
        <v>45079</v>
      </c>
      <c r="H412" s="12" t="s">
        <v>182</v>
      </c>
      <c r="I412" s="377">
        <v>34229.160000000018</v>
      </c>
      <c r="J412" s="17">
        <f t="shared" si="34"/>
        <v>12</v>
      </c>
      <c r="K412" s="283">
        <f t="shared" si="32"/>
        <v>7.3473464857754913E-3</v>
      </c>
      <c r="L412" s="22">
        <f t="shared" si="33"/>
        <v>8.8168157829305899E-2</v>
      </c>
    </row>
    <row r="413" spans="1:12">
      <c r="A413" s="16">
        <f t="shared" si="30"/>
        <v>406</v>
      </c>
      <c r="B413" s="12" t="s">
        <v>178</v>
      </c>
      <c r="C413" s="272">
        <v>45061</v>
      </c>
      <c r="D413" s="272">
        <v>45074</v>
      </c>
      <c r="E413" s="196">
        <f t="shared" si="31"/>
        <v>45067.5</v>
      </c>
      <c r="F413" s="196">
        <v>45079</v>
      </c>
      <c r="G413" s="196">
        <v>45079</v>
      </c>
      <c r="H413" s="12" t="s">
        <v>183</v>
      </c>
      <c r="I413" s="377">
        <v>58456.419999999984</v>
      </c>
      <c r="J413" s="17">
        <f t="shared" si="34"/>
        <v>12</v>
      </c>
      <c r="K413" s="283">
        <f t="shared" si="32"/>
        <v>1.2547768395660769E-2</v>
      </c>
      <c r="L413" s="22">
        <f t="shared" si="33"/>
        <v>0.15057322074792923</v>
      </c>
    </row>
    <row r="414" spans="1:12">
      <c r="A414" s="16">
        <f t="shared" si="30"/>
        <v>407</v>
      </c>
      <c r="B414" s="12" t="s">
        <v>178</v>
      </c>
      <c r="C414" s="272">
        <v>45061</v>
      </c>
      <c r="D414" s="272">
        <v>45074</v>
      </c>
      <c r="E414" s="196">
        <f t="shared" si="31"/>
        <v>45067.5</v>
      </c>
      <c r="F414" s="196">
        <v>45079</v>
      </c>
      <c r="G414" s="196">
        <v>45079</v>
      </c>
      <c r="H414" s="12" t="s">
        <v>184</v>
      </c>
      <c r="I414" s="377">
        <v>3596.1700000000005</v>
      </c>
      <c r="J414" s="17">
        <f t="shared" si="34"/>
        <v>12</v>
      </c>
      <c r="K414" s="283">
        <f t="shared" si="32"/>
        <v>7.7192390966507026E-4</v>
      </c>
      <c r="L414" s="22">
        <f t="shared" si="33"/>
        <v>9.2630869159808435E-3</v>
      </c>
    </row>
    <row r="415" spans="1:12">
      <c r="A415" s="16">
        <f t="shared" si="30"/>
        <v>408</v>
      </c>
      <c r="B415" s="12" t="s">
        <v>178</v>
      </c>
      <c r="C415" s="272">
        <v>45061</v>
      </c>
      <c r="D415" s="272">
        <v>45074</v>
      </c>
      <c r="E415" s="196">
        <f t="shared" si="31"/>
        <v>45067.5</v>
      </c>
      <c r="F415" s="196">
        <v>45079</v>
      </c>
      <c r="G415" s="196">
        <v>45079</v>
      </c>
      <c r="H415" s="12" t="s">
        <v>184</v>
      </c>
      <c r="I415" s="377">
        <v>8238.49</v>
      </c>
      <c r="J415" s="17">
        <f t="shared" si="34"/>
        <v>12</v>
      </c>
      <c r="K415" s="283">
        <f t="shared" si="32"/>
        <v>1.7684056678456757E-3</v>
      </c>
      <c r="L415" s="22">
        <f t="shared" si="33"/>
        <v>2.122086801414811E-2</v>
      </c>
    </row>
    <row r="416" spans="1:12">
      <c r="A416" s="16">
        <f t="shared" si="30"/>
        <v>409</v>
      </c>
      <c r="B416" s="12" t="s">
        <v>178</v>
      </c>
      <c r="C416" s="272">
        <v>45061</v>
      </c>
      <c r="D416" s="272">
        <v>45074</v>
      </c>
      <c r="E416" s="196">
        <f t="shared" si="31"/>
        <v>45067.5</v>
      </c>
      <c r="F416" s="196">
        <v>45079</v>
      </c>
      <c r="G416" s="196">
        <v>45079</v>
      </c>
      <c r="H416" s="12" t="s">
        <v>185</v>
      </c>
      <c r="I416" s="377">
        <v>189.6</v>
      </c>
      <c r="J416" s="17">
        <f t="shared" si="34"/>
        <v>12</v>
      </c>
      <c r="K416" s="283">
        <f t="shared" si="32"/>
        <v>4.0697957346982288E-5</v>
      </c>
      <c r="L416" s="22">
        <f t="shared" si="33"/>
        <v>4.8837548816378748E-4</v>
      </c>
    </row>
    <row r="417" spans="1:12">
      <c r="A417" s="16">
        <f t="shared" si="30"/>
        <v>410</v>
      </c>
      <c r="B417" s="12" t="s">
        <v>178</v>
      </c>
      <c r="C417" s="272">
        <v>45061</v>
      </c>
      <c r="D417" s="272">
        <v>45074</v>
      </c>
      <c r="E417" s="196">
        <f t="shared" si="31"/>
        <v>45067.5</v>
      </c>
      <c r="F417" s="196">
        <v>45079</v>
      </c>
      <c r="G417" s="196">
        <v>45079</v>
      </c>
      <c r="H417" s="12" t="s">
        <v>186</v>
      </c>
      <c r="I417" s="377">
        <v>10179.220000000001</v>
      </c>
      <c r="J417" s="17">
        <f t="shared" si="34"/>
        <v>12</v>
      </c>
      <c r="K417" s="283">
        <f t="shared" si="32"/>
        <v>2.184986610683276E-3</v>
      </c>
      <c r="L417" s="22">
        <f t="shared" si="33"/>
        <v>2.621983932819931E-2</v>
      </c>
    </row>
    <row r="418" spans="1:12">
      <c r="A418" s="16">
        <f t="shared" si="30"/>
        <v>411</v>
      </c>
      <c r="B418" s="12" t="s">
        <v>178</v>
      </c>
      <c r="C418" s="272">
        <v>45061</v>
      </c>
      <c r="D418" s="272">
        <v>45074</v>
      </c>
      <c r="E418" s="196">
        <f t="shared" si="31"/>
        <v>45067.5</v>
      </c>
      <c r="F418" s="196">
        <v>45079</v>
      </c>
      <c r="G418" s="196">
        <v>45079</v>
      </c>
      <c r="H418" s="12" t="s">
        <v>187</v>
      </c>
      <c r="I418" s="377">
        <v>64.410000000000011</v>
      </c>
      <c r="J418" s="17">
        <f t="shared" si="34"/>
        <v>12</v>
      </c>
      <c r="K418" s="283">
        <f t="shared" si="32"/>
        <v>1.3825714307590347E-5</v>
      </c>
      <c r="L418" s="22">
        <f t="shared" si="33"/>
        <v>1.6590857169108416E-4</v>
      </c>
    </row>
    <row r="419" spans="1:12">
      <c r="A419" s="16">
        <f t="shared" si="30"/>
        <v>412</v>
      </c>
      <c r="B419" s="12" t="s">
        <v>178</v>
      </c>
      <c r="C419" s="272">
        <v>45061</v>
      </c>
      <c r="D419" s="272">
        <v>45074</v>
      </c>
      <c r="E419" s="196">
        <f t="shared" si="31"/>
        <v>45067.5</v>
      </c>
      <c r="F419" s="196">
        <v>45079</v>
      </c>
      <c r="G419" s="196">
        <v>45106</v>
      </c>
      <c r="H419" s="12" t="s">
        <v>189</v>
      </c>
      <c r="I419" s="377">
        <v>672.1500000000002</v>
      </c>
      <c r="J419" s="17">
        <f t="shared" si="34"/>
        <v>39</v>
      </c>
      <c r="K419" s="283">
        <f t="shared" si="32"/>
        <v>1.4427812252518015E-4</v>
      </c>
      <c r="L419" s="22">
        <f t="shared" si="33"/>
        <v>5.6268467784820258E-3</v>
      </c>
    </row>
    <row r="420" spans="1:12">
      <c r="A420" s="16">
        <f t="shared" si="30"/>
        <v>413</v>
      </c>
      <c r="B420" s="12" t="s">
        <v>178</v>
      </c>
      <c r="C420" s="272">
        <v>45061</v>
      </c>
      <c r="D420" s="272">
        <v>45074</v>
      </c>
      <c r="E420" s="196">
        <f t="shared" si="31"/>
        <v>45067.5</v>
      </c>
      <c r="F420" s="196">
        <v>45079</v>
      </c>
      <c r="G420" s="196">
        <v>45104</v>
      </c>
      <c r="H420" s="12" t="s">
        <v>190</v>
      </c>
      <c r="I420" s="377">
        <v>23.670000000000005</v>
      </c>
      <c r="J420" s="17">
        <f t="shared" si="34"/>
        <v>37</v>
      </c>
      <c r="K420" s="283">
        <f t="shared" si="32"/>
        <v>5.0808051181596571E-6</v>
      </c>
      <c r="L420" s="22">
        <f t="shared" si="33"/>
        <v>1.8798978937190731E-4</v>
      </c>
    </row>
    <row r="421" spans="1:12">
      <c r="A421" s="16">
        <f t="shared" si="30"/>
        <v>414</v>
      </c>
      <c r="B421" s="12" t="s">
        <v>178</v>
      </c>
      <c r="C421" s="272">
        <v>45061</v>
      </c>
      <c r="D421" s="272">
        <v>45074</v>
      </c>
      <c r="E421" s="196">
        <f t="shared" si="31"/>
        <v>45067.5</v>
      </c>
      <c r="F421" s="196">
        <v>45079</v>
      </c>
      <c r="G421" s="196">
        <v>45079</v>
      </c>
      <c r="H421" s="12" t="s">
        <v>191</v>
      </c>
      <c r="I421" s="377">
        <v>1860.0099999999998</v>
      </c>
      <c r="J421" s="17">
        <f t="shared" si="34"/>
        <v>12</v>
      </c>
      <c r="K421" s="283">
        <f t="shared" si="32"/>
        <v>3.9925425973080445E-4</v>
      </c>
      <c r="L421" s="22">
        <f t="shared" si="33"/>
        <v>4.7910511167696531E-3</v>
      </c>
    </row>
    <row r="422" spans="1:12">
      <c r="A422" s="16">
        <f t="shared" si="30"/>
        <v>415</v>
      </c>
      <c r="B422" s="12" t="s">
        <v>178</v>
      </c>
      <c r="C422" s="272">
        <v>45061</v>
      </c>
      <c r="D422" s="272">
        <v>45074</v>
      </c>
      <c r="E422" s="196">
        <f t="shared" si="31"/>
        <v>45067.5</v>
      </c>
      <c r="F422" s="196">
        <v>45079</v>
      </c>
      <c r="G422" s="196">
        <v>45079</v>
      </c>
      <c r="H422" s="12" t="s">
        <v>192</v>
      </c>
      <c r="I422" s="377">
        <v>384.62</v>
      </c>
      <c r="J422" s="17">
        <f t="shared" si="34"/>
        <v>12</v>
      </c>
      <c r="K422" s="283">
        <f t="shared" si="32"/>
        <v>8.2559326765803428E-5</v>
      </c>
      <c r="L422" s="22">
        <f t="shared" si="33"/>
        <v>9.9071192118964108E-4</v>
      </c>
    </row>
    <row r="423" spans="1:12">
      <c r="A423" s="16">
        <f t="shared" si="30"/>
        <v>416</v>
      </c>
      <c r="B423" s="12" t="s">
        <v>178</v>
      </c>
      <c r="C423" s="272">
        <v>45061</v>
      </c>
      <c r="D423" s="272">
        <v>45074</v>
      </c>
      <c r="E423" s="196">
        <f t="shared" si="31"/>
        <v>45067.5</v>
      </c>
      <c r="F423" s="196">
        <v>45079</v>
      </c>
      <c r="G423" s="196">
        <v>45079</v>
      </c>
      <c r="H423" s="12" t="s">
        <v>193</v>
      </c>
      <c r="I423" s="377">
        <v>1912.0700000000013</v>
      </c>
      <c r="J423" s="17">
        <f t="shared" si="34"/>
        <v>12</v>
      </c>
      <c r="K423" s="283">
        <f t="shared" si="32"/>
        <v>4.1042902586732323E-4</v>
      </c>
      <c r="L423" s="22">
        <f t="shared" si="33"/>
        <v>4.9251483104078789E-3</v>
      </c>
    </row>
    <row r="424" spans="1:12">
      <c r="A424" s="16">
        <f t="shared" si="30"/>
        <v>417</v>
      </c>
      <c r="B424" s="12" t="s">
        <v>178</v>
      </c>
      <c r="C424" s="272">
        <v>45061</v>
      </c>
      <c r="D424" s="272">
        <v>45074</v>
      </c>
      <c r="E424" s="196">
        <f t="shared" si="31"/>
        <v>45067.5</v>
      </c>
      <c r="F424" s="196">
        <v>45079</v>
      </c>
      <c r="G424" s="196">
        <v>45104</v>
      </c>
      <c r="H424" s="12" t="s">
        <v>194</v>
      </c>
      <c r="I424" s="377">
        <v>36.71</v>
      </c>
      <c r="J424" s="17">
        <f t="shared" si="34"/>
        <v>37</v>
      </c>
      <c r="K424" s="283">
        <f t="shared" si="32"/>
        <v>7.8798629441335432E-6</v>
      </c>
      <c r="L424" s="22">
        <f t="shared" si="33"/>
        <v>2.9155492893294112E-4</v>
      </c>
    </row>
    <row r="425" spans="1:12">
      <c r="A425" s="16">
        <f t="shared" si="30"/>
        <v>418</v>
      </c>
      <c r="B425" s="12" t="s">
        <v>178</v>
      </c>
      <c r="C425" s="272">
        <v>45061</v>
      </c>
      <c r="D425" s="272">
        <v>45074</v>
      </c>
      <c r="E425" s="196">
        <f t="shared" si="31"/>
        <v>45067.5</v>
      </c>
      <c r="F425" s="196">
        <v>45079</v>
      </c>
      <c r="G425" s="196">
        <v>45119</v>
      </c>
      <c r="H425" s="12" t="s">
        <v>195</v>
      </c>
      <c r="I425" s="377">
        <v>247.17</v>
      </c>
      <c r="J425" s="17">
        <f t="shared" si="34"/>
        <v>52</v>
      </c>
      <c r="K425" s="283">
        <f t="shared" si="32"/>
        <v>5.3055454205978966E-5</v>
      </c>
      <c r="L425" s="22">
        <f t="shared" si="33"/>
        <v>2.7588836187109065E-3</v>
      </c>
    </row>
    <row r="426" spans="1:12">
      <c r="A426" s="16">
        <f t="shared" si="30"/>
        <v>419</v>
      </c>
      <c r="B426" s="12" t="s">
        <v>178</v>
      </c>
      <c r="C426" s="272">
        <v>45061</v>
      </c>
      <c r="D426" s="272">
        <v>45074</v>
      </c>
      <c r="E426" s="196">
        <f t="shared" si="31"/>
        <v>45067.5</v>
      </c>
      <c r="F426" s="196">
        <v>45079</v>
      </c>
      <c r="G426" s="196">
        <v>45079</v>
      </c>
      <c r="H426" s="12" t="s">
        <v>196</v>
      </c>
      <c r="I426" s="377">
        <v>12895.980000000009</v>
      </c>
      <c r="J426" s="17">
        <f t="shared" si="34"/>
        <v>12</v>
      </c>
      <c r="K426" s="283">
        <f t="shared" si="32"/>
        <v>2.7681436919173895E-3</v>
      </c>
      <c r="L426" s="22">
        <f t="shared" si="33"/>
        <v>3.3217724303008678E-2</v>
      </c>
    </row>
    <row r="427" spans="1:12">
      <c r="A427" s="16">
        <f t="shared" si="30"/>
        <v>420</v>
      </c>
      <c r="B427" s="12" t="s">
        <v>178</v>
      </c>
      <c r="C427" s="272">
        <v>45061</v>
      </c>
      <c r="D427" s="272">
        <v>45074</v>
      </c>
      <c r="E427" s="196">
        <f t="shared" si="31"/>
        <v>45067.5</v>
      </c>
      <c r="F427" s="196">
        <v>45079</v>
      </c>
      <c r="G427" s="196">
        <v>45112</v>
      </c>
      <c r="H427" s="12" t="s">
        <v>198</v>
      </c>
      <c r="I427" s="377">
        <v>196.23</v>
      </c>
      <c r="J427" s="17">
        <f t="shared" si="34"/>
        <v>45</v>
      </c>
      <c r="K427" s="283">
        <f t="shared" si="32"/>
        <v>4.2121097944084042E-5</v>
      </c>
      <c r="L427" s="22">
        <f t="shared" si="33"/>
        <v>1.895449407483782E-3</v>
      </c>
    </row>
    <row r="428" spans="1:12">
      <c r="A428" s="16">
        <f t="shared" si="30"/>
        <v>421</v>
      </c>
      <c r="B428" s="12" t="s">
        <v>178</v>
      </c>
      <c r="C428" s="272">
        <v>45061</v>
      </c>
      <c r="D428" s="272">
        <v>45074</v>
      </c>
      <c r="E428" s="196">
        <f t="shared" si="31"/>
        <v>45067.5</v>
      </c>
      <c r="F428" s="196">
        <v>45079</v>
      </c>
      <c r="G428" s="196">
        <v>45125</v>
      </c>
      <c r="H428" s="12" t="s">
        <v>199</v>
      </c>
      <c r="I428" s="377">
        <v>1032.8199999999997</v>
      </c>
      <c r="J428" s="17">
        <f t="shared" si="34"/>
        <v>58</v>
      </c>
      <c r="K428" s="283">
        <f t="shared" si="32"/>
        <v>2.2169654170416792E-4</v>
      </c>
      <c r="L428" s="22">
        <f t="shared" si="33"/>
        <v>1.2858399418841739E-2</v>
      </c>
    </row>
    <row r="429" spans="1:12">
      <c r="A429" s="16">
        <f t="shared" si="30"/>
        <v>422</v>
      </c>
      <c r="B429" s="12" t="s">
        <v>178</v>
      </c>
      <c r="C429" s="272">
        <v>45061</v>
      </c>
      <c r="D429" s="272">
        <v>45074</v>
      </c>
      <c r="E429" s="196">
        <f t="shared" si="31"/>
        <v>45067.5</v>
      </c>
      <c r="F429" s="196">
        <v>45079</v>
      </c>
      <c r="G429" s="196">
        <v>45079</v>
      </c>
      <c r="H429" s="12" t="s">
        <v>200</v>
      </c>
      <c r="I429" s="377">
        <v>10235.439999999999</v>
      </c>
      <c r="J429" s="17">
        <f t="shared" si="34"/>
        <v>12</v>
      </c>
      <c r="K429" s="283">
        <f t="shared" si="32"/>
        <v>2.1970543277826811E-3</v>
      </c>
      <c r="L429" s="22">
        <f t="shared" si="33"/>
        <v>2.6364651933392172E-2</v>
      </c>
    </row>
    <row r="430" spans="1:12">
      <c r="A430" s="16">
        <f t="shared" si="30"/>
        <v>423</v>
      </c>
      <c r="B430" s="12" t="s">
        <v>178</v>
      </c>
      <c r="C430" s="272">
        <v>45061</v>
      </c>
      <c r="D430" s="272">
        <v>45074</v>
      </c>
      <c r="E430" s="196">
        <f t="shared" si="31"/>
        <v>45067.5</v>
      </c>
      <c r="F430" s="196">
        <v>45079</v>
      </c>
      <c r="G430" s="196">
        <v>45079</v>
      </c>
      <c r="H430" s="12" t="s">
        <v>201</v>
      </c>
      <c r="I430" s="377">
        <v>109.62</v>
      </c>
      <c r="J430" s="17">
        <f t="shared" si="34"/>
        <v>12</v>
      </c>
      <c r="K430" s="283">
        <f t="shared" si="32"/>
        <v>2.3530116478777419E-5</v>
      </c>
      <c r="L430" s="22">
        <f t="shared" si="33"/>
        <v>2.8236139774532904E-4</v>
      </c>
    </row>
    <row r="431" spans="1:12">
      <c r="A431" s="16">
        <f t="shared" si="30"/>
        <v>424</v>
      </c>
      <c r="B431" s="12" t="s">
        <v>178</v>
      </c>
      <c r="C431" s="272">
        <v>45061</v>
      </c>
      <c r="D431" s="272">
        <v>45074</v>
      </c>
      <c r="E431" s="196">
        <f t="shared" si="31"/>
        <v>45067.5</v>
      </c>
      <c r="F431" s="196">
        <v>45079</v>
      </c>
      <c r="G431" s="196">
        <v>45104</v>
      </c>
      <c r="H431" s="12" t="s">
        <v>202</v>
      </c>
      <c r="I431" s="377">
        <v>2036.5199999999998</v>
      </c>
      <c r="J431" s="17">
        <f t="shared" si="34"/>
        <v>37</v>
      </c>
      <c r="K431" s="283">
        <f t="shared" si="32"/>
        <v>4.3714242666812429E-4</v>
      </c>
      <c r="L431" s="22">
        <f t="shared" si="33"/>
        <v>1.61742697867206E-2</v>
      </c>
    </row>
    <row r="432" spans="1:12">
      <c r="A432" s="16">
        <f t="shared" si="30"/>
        <v>425</v>
      </c>
      <c r="B432" s="12" t="s">
        <v>178</v>
      </c>
      <c r="C432" s="272">
        <v>45061</v>
      </c>
      <c r="D432" s="272">
        <v>45074</v>
      </c>
      <c r="E432" s="196">
        <f t="shared" si="31"/>
        <v>45067.5</v>
      </c>
      <c r="F432" s="196">
        <v>45079</v>
      </c>
      <c r="G432" s="196">
        <v>45104</v>
      </c>
      <c r="H432" s="12" t="s">
        <v>203</v>
      </c>
      <c r="I432" s="377">
        <v>391.99999999999994</v>
      </c>
      <c r="J432" s="17">
        <f t="shared" si="34"/>
        <v>37</v>
      </c>
      <c r="K432" s="283">
        <f t="shared" si="32"/>
        <v>8.4143456118233417E-5</v>
      </c>
      <c r="L432" s="22">
        <f t="shared" si="33"/>
        <v>3.1133078763746365E-3</v>
      </c>
    </row>
    <row r="433" spans="1:12">
      <c r="A433" s="16">
        <f t="shared" si="30"/>
        <v>426</v>
      </c>
      <c r="B433" s="12" t="s">
        <v>178</v>
      </c>
      <c r="C433" s="272">
        <v>45061</v>
      </c>
      <c r="D433" s="272">
        <v>45074</v>
      </c>
      <c r="E433" s="196">
        <f t="shared" si="31"/>
        <v>45067.5</v>
      </c>
      <c r="F433" s="196">
        <v>45079</v>
      </c>
      <c r="G433" s="196">
        <v>45104</v>
      </c>
      <c r="H433" s="12" t="s">
        <v>204</v>
      </c>
      <c r="I433" s="377">
        <v>323.42</v>
      </c>
      <c r="J433" s="17">
        <f t="shared" si="34"/>
        <v>37</v>
      </c>
      <c r="K433" s="283">
        <f t="shared" si="32"/>
        <v>6.9422644331017998E-5</v>
      </c>
      <c r="L433" s="22">
        <f t="shared" si="33"/>
        <v>2.5686378402476661E-3</v>
      </c>
    </row>
    <row r="434" spans="1:12">
      <c r="A434" s="16">
        <f t="shared" si="30"/>
        <v>427</v>
      </c>
      <c r="B434" s="12" t="s">
        <v>178</v>
      </c>
      <c r="C434" s="272">
        <v>45061</v>
      </c>
      <c r="D434" s="272">
        <v>45074</v>
      </c>
      <c r="E434" s="196">
        <f t="shared" si="31"/>
        <v>45067.5</v>
      </c>
      <c r="F434" s="196">
        <v>45079</v>
      </c>
      <c r="G434" s="196">
        <v>45104</v>
      </c>
      <c r="H434" s="12" t="s">
        <v>205</v>
      </c>
      <c r="I434" s="377">
        <v>110.86999999999995</v>
      </c>
      <c r="J434" s="17">
        <f t="shared" si="34"/>
        <v>37</v>
      </c>
      <c r="K434" s="283">
        <f t="shared" si="32"/>
        <v>2.3798431070991163E-5</v>
      </c>
      <c r="L434" s="22">
        <f t="shared" si="33"/>
        <v>8.8054194962667307E-4</v>
      </c>
    </row>
    <row r="435" spans="1:12">
      <c r="A435" s="16">
        <f t="shared" si="30"/>
        <v>428</v>
      </c>
      <c r="B435" s="12" t="s">
        <v>178</v>
      </c>
      <c r="C435" s="272">
        <v>45061</v>
      </c>
      <c r="D435" s="272">
        <v>45074</v>
      </c>
      <c r="E435" s="196">
        <f t="shared" si="31"/>
        <v>45067.5</v>
      </c>
      <c r="F435" s="196">
        <v>45079</v>
      </c>
      <c r="G435" s="196">
        <v>45079</v>
      </c>
      <c r="H435" s="12" t="s">
        <v>206</v>
      </c>
      <c r="I435" s="377">
        <v>676.47</v>
      </c>
      <c r="J435" s="17">
        <f t="shared" si="34"/>
        <v>12</v>
      </c>
      <c r="K435" s="283">
        <f t="shared" si="32"/>
        <v>1.4520541775587083E-4</v>
      </c>
      <c r="L435" s="22">
        <f t="shared" si="33"/>
        <v>1.74246501307045E-3</v>
      </c>
    </row>
    <row r="436" spans="1:12">
      <c r="A436" s="16">
        <f t="shared" si="30"/>
        <v>429</v>
      </c>
      <c r="B436" s="12" t="s">
        <v>178</v>
      </c>
      <c r="C436" s="272">
        <v>45061</v>
      </c>
      <c r="D436" s="272">
        <v>45074</v>
      </c>
      <c r="E436" s="196">
        <f t="shared" si="31"/>
        <v>45067.5</v>
      </c>
      <c r="F436" s="196">
        <v>45079</v>
      </c>
      <c r="G436" s="196">
        <v>45079</v>
      </c>
      <c r="H436" s="12" t="s">
        <v>207</v>
      </c>
      <c r="I436" s="377">
        <v>1330.1999999999998</v>
      </c>
      <c r="J436" s="17">
        <f t="shared" si="34"/>
        <v>12</v>
      </c>
      <c r="K436" s="283">
        <f t="shared" si="32"/>
        <v>2.8552965645018899E-4</v>
      </c>
      <c r="L436" s="22">
        <f t="shared" si="33"/>
        <v>3.4263558774022679E-3</v>
      </c>
    </row>
    <row r="437" spans="1:12">
      <c r="A437" s="16">
        <f t="shared" si="30"/>
        <v>430</v>
      </c>
      <c r="B437" s="12" t="s">
        <v>178</v>
      </c>
      <c r="C437" s="272">
        <v>45061</v>
      </c>
      <c r="D437" s="272">
        <v>45074</v>
      </c>
      <c r="E437" s="196">
        <f t="shared" si="31"/>
        <v>45067.5</v>
      </c>
      <c r="F437" s="196">
        <v>45079</v>
      </c>
      <c r="G437" s="196">
        <v>45079</v>
      </c>
      <c r="H437" s="12" t="s">
        <v>208</v>
      </c>
      <c r="I437" s="377">
        <v>551.9</v>
      </c>
      <c r="J437" s="17">
        <f t="shared" si="34"/>
        <v>12</v>
      </c>
      <c r="K437" s="283">
        <f t="shared" si="32"/>
        <v>1.1846625875421691E-4</v>
      </c>
      <c r="L437" s="22">
        <f t="shared" si="33"/>
        <v>1.4215951050506029E-3</v>
      </c>
    </row>
    <row r="438" spans="1:12">
      <c r="A438" s="16">
        <f t="shared" si="30"/>
        <v>431</v>
      </c>
      <c r="B438" s="12" t="s">
        <v>178</v>
      </c>
      <c r="C438" s="272">
        <v>45061</v>
      </c>
      <c r="D438" s="272">
        <v>45074</v>
      </c>
      <c r="E438" s="196">
        <f t="shared" si="31"/>
        <v>45067.5</v>
      </c>
      <c r="F438" s="196">
        <v>45079</v>
      </c>
      <c r="G438" s="196">
        <v>45079</v>
      </c>
      <c r="H438" s="12" t="s">
        <v>209</v>
      </c>
      <c r="I438" s="377">
        <v>5075.1999999999971</v>
      </c>
      <c r="J438" s="17">
        <f t="shared" si="34"/>
        <v>12</v>
      </c>
      <c r="K438" s="283">
        <f t="shared" si="32"/>
        <v>1.089400174722597E-3</v>
      </c>
      <c r="L438" s="22">
        <f t="shared" si="33"/>
        <v>1.3072802096671164E-2</v>
      </c>
    </row>
    <row r="439" spans="1:12">
      <c r="A439" s="16">
        <f t="shared" si="30"/>
        <v>432</v>
      </c>
      <c r="B439" s="12" t="s">
        <v>178</v>
      </c>
      <c r="C439" s="272">
        <v>45061</v>
      </c>
      <c r="D439" s="272">
        <v>45074</v>
      </c>
      <c r="E439" s="196">
        <f t="shared" si="31"/>
        <v>45067.5</v>
      </c>
      <c r="F439" s="196">
        <v>45079</v>
      </c>
      <c r="G439" s="196">
        <v>45084</v>
      </c>
      <c r="H439" s="12" t="s">
        <v>210</v>
      </c>
      <c r="I439" s="377">
        <v>2774.2399999999989</v>
      </c>
      <c r="J439" s="17">
        <f t="shared" si="34"/>
        <v>17</v>
      </c>
      <c r="K439" s="283">
        <f t="shared" si="32"/>
        <v>5.9549525944246895E-4</v>
      </c>
      <c r="L439" s="22">
        <f t="shared" si="33"/>
        <v>1.0123419410521972E-2</v>
      </c>
    </row>
    <row r="440" spans="1:12">
      <c r="A440" s="16">
        <f t="shared" si="30"/>
        <v>433</v>
      </c>
      <c r="B440" s="12" t="s">
        <v>178</v>
      </c>
      <c r="C440" s="272">
        <v>45061</v>
      </c>
      <c r="D440" s="272">
        <v>45074</v>
      </c>
      <c r="E440" s="196">
        <f t="shared" si="31"/>
        <v>45067.5</v>
      </c>
      <c r="F440" s="196">
        <v>45079</v>
      </c>
      <c r="G440" s="196">
        <v>45079</v>
      </c>
      <c r="H440" s="12" t="s">
        <v>211</v>
      </c>
      <c r="I440" s="377">
        <v>389.1</v>
      </c>
      <c r="J440" s="17">
        <f t="shared" si="34"/>
        <v>12</v>
      </c>
      <c r="K440" s="283">
        <f t="shared" si="32"/>
        <v>8.3520966264297525E-5</v>
      </c>
      <c r="L440" s="22">
        <f t="shared" si="33"/>
        <v>1.0022515951715702E-3</v>
      </c>
    </row>
    <row r="441" spans="1:12">
      <c r="A441" s="16">
        <f t="shared" si="30"/>
        <v>434</v>
      </c>
      <c r="B441" s="12" t="s">
        <v>178</v>
      </c>
      <c r="C441" s="272">
        <v>45061</v>
      </c>
      <c r="D441" s="272">
        <v>45074</v>
      </c>
      <c r="E441" s="196">
        <f t="shared" si="31"/>
        <v>45067.5</v>
      </c>
      <c r="F441" s="196">
        <v>45079</v>
      </c>
      <c r="G441" s="196">
        <v>45112</v>
      </c>
      <c r="H441" s="12" t="s">
        <v>212</v>
      </c>
      <c r="I441" s="377">
        <v>1</v>
      </c>
      <c r="J441" s="17">
        <f t="shared" si="34"/>
        <v>45</v>
      </c>
      <c r="K441" s="283">
        <f t="shared" si="32"/>
        <v>2.1465167377100365E-7</v>
      </c>
      <c r="L441" s="22">
        <f t="shared" si="33"/>
        <v>9.6593253196951651E-6</v>
      </c>
    </row>
    <row r="442" spans="1:12">
      <c r="A442" s="16">
        <f t="shared" si="30"/>
        <v>435</v>
      </c>
      <c r="B442" s="12" t="s">
        <v>178</v>
      </c>
      <c r="C442" s="272">
        <v>45061</v>
      </c>
      <c r="D442" s="272">
        <v>45074</v>
      </c>
      <c r="E442" s="196">
        <f t="shared" si="31"/>
        <v>45067.5</v>
      </c>
      <c r="F442" s="196">
        <v>45079</v>
      </c>
      <c r="G442" s="196">
        <v>45112</v>
      </c>
      <c r="H442" s="12" t="s">
        <v>212</v>
      </c>
      <c r="I442" s="377">
        <v>49</v>
      </c>
      <c r="J442" s="17">
        <f t="shared" si="34"/>
        <v>45</v>
      </c>
      <c r="K442" s="283">
        <f t="shared" si="32"/>
        <v>1.0517932014779179E-5</v>
      </c>
      <c r="L442" s="22">
        <f t="shared" si="33"/>
        <v>4.7330694066506304E-4</v>
      </c>
    </row>
    <row r="443" spans="1:12">
      <c r="A443" s="16">
        <f t="shared" si="30"/>
        <v>436</v>
      </c>
      <c r="B443" s="12" t="s">
        <v>178</v>
      </c>
      <c r="C443" s="272">
        <v>45061</v>
      </c>
      <c r="D443" s="272">
        <v>45074</v>
      </c>
      <c r="E443" s="196">
        <f t="shared" si="31"/>
        <v>45067.5</v>
      </c>
      <c r="F443" s="196">
        <v>45079</v>
      </c>
      <c r="G443" s="196">
        <v>45079</v>
      </c>
      <c r="H443" s="12" t="s">
        <v>213</v>
      </c>
      <c r="I443" s="377">
        <v>23.54</v>
      </c>
      <c r="J443" s="17">
        <f t="shared" si="34"/>
        <v>12</v>
      </c>
      <c r="K443" s="283">
        <f t="shared" si="32"/>
        <v>5.0529004005694256E-6</v>
      </c>
      <c r="L443" s="22">
        <f t="shared" si="33"/>
        <v>6.0634804806833104E-5</v>
      </c>
    </row>
    <row r="444" spans="1:12">
      <c r="A444" s="16">
        <f t="shared" si="30"/>
        <v>437</v>
      </c>
      <c r="B444" s="12" t="s">
        <v>178</v>
      </c>
      <c r="C444" s="272">
        <v>45061</v>
      </c>
      <c r="D444" s="272">
        <v>45074</v>
      </c>
      <c r="E444" s="196">
        <f t="shared" si="31"/>
        <v>45067.5</v>
      </c>
      <c r="F444" s="196">
        <v>45079</v>
      </c>
      <c r="G444" s="196">
        <v>45079</v>
      </c>
      <c r="H444" s="12" t="s">
        <v>213</v>
      </c>
      <c r="I444" s="377">
        <v>67.2</v>
      </c>
      <c r="J444" s="17">
        <f t="shared" si="34"/>
        <v>12</v>
      </c>
      <c r="K444" s="283">
        <f t="shared" si="32"/>
        <v>1.4424592477411446E-5</v>
      </c>
      <c r="L444" s="22">
        <f t="shared" si="33"/>
        <v>1.7309510972893734E-4</v>
      </c>
    </row>
    <row r="445" spans="1:12">
      <c r="A445" s="16">
        <f t="shared" si="30"/>
        <v>438</v>
      </c>
      <c r="B445" s="12" t="s">
        <v>178</v>
      </c>
      <c r="C445" s="272">
        <v>45061</v>
      </c>
      <c r="D445" s="272">
        <v>45074</v>
      </c>
      <c r="E445" s="196">
        <f t="shared" si="31"/>
        <v>45067.5</v>
      </c>
      <c r="F445" s="196">
        <v>45079</v>
      </c>
      <c r="G445" s="196">
        <v>45079</v>
      </c>
      <c r="H445" s="12" t="s">
        <v>213</v>
      </c>
      <c r="I445" s="377">
        <v>197.08</v>
      </c>
      <c r="J445" s="17">
        <f t="shared" si="34"/>
        <v>12</v>
      </c>
      <c r="K445" s="283">
        <f t="shared" si="32"/>
        <v>4.23035518667894E-5</v>
      </c>
      <c r="L445" s="22">
        <f t="shared" si="33"/>
        <v>5.076426224014728E-4</v>
      </c>
    </row>
    <row r="446" spans="1:12">
      <c r="A446" s="16">
        <f t="shared" si="30"/>
        <v>439</v>
      </c>
      <c r="B446" s="12" t="s">
        <v>178</v>
      </c>
      <c r="C446" s="272">
        <v>45061</v>
      </c>
      <c r="D446" s="272">
        <v>45074</v>
      </c>
      <c r="E446" s="196">
        <f t="shared" si="31"/>
        <v>45067.5</v>
      </c>
      <c r="F446" s="196">
        <v>45079</v>
      </c>
      <c r="G446" s="196">
        <v>45079</v>
      </c>
      <c r="H446" s="12" t="s">
        <v>213</v>
      </c>
      <c r="I446" s="377">
        <v>226.27</v>
      </c>
      <c r="J446" s="17">
        <f t="shared" si="34"/>
        <v>12</v>
      </c>
      <c r="K446" s="283">
        <f t="shared" si="32"/>
        <v>4.8569234224164995E-5</v>
      </c>
      <c r="L446" s="22">
        <f t="shared" si="33"/>
        <v>5.8283081068997988E-4</v>
      </c>
    </row>
    <row r="447" spans="1:12">
      <c r="A447" s="16">
        <f t="shared" si="30"/>
        <v>440</v>
      </c>
      <c r="B447" s="12" t="s">
        <v>178</v>
      </c>
      <c r="C447" s="272">
        <v>45061</v>
      </c>
      <c r="D447" s="272">
        <v>45074</v>
      </c>
      <c r="E447" s="196">
        <f t="shared" si="31"/>
        <v>45067.5</v>
      </c>
      <c r="F447" s="196">
        <v>45079</v>
      </c>
      <c r="G447" s="196">
        <v>45079</v>
      </c>
      <c r="H447" s="12" t="s">
        <v>213</v>
      </c>
      <c r="I447" s="377">
        <v>269.08999999999997</v>
      </c>
      <c r="J447" s="17">
        <f t="shared" si="34"/>
        <v>12</v>
      </c>
      <c r="K447" s="283">
        <f t="shared" si="32"/>
        <v>5.7760618895039366E-5</v>
      </c>
      <c r="L447" s="22">
        <f t="shared" si="33"/>
        <v>6.9312742674047237E-4</v>
      </c>
    </row>
    <row r="448" spans="1:12">
      <c r="A448" s="16">
        <f t="shared" si="30"/>
        <v>441</v>
      </c>
      <c r="B448" s="12" t="s">
        <v>178</v>
      </c>
      <c r="C448" s="272">
        <v>45061</v>
      </c>
      <c r="D448" s="272">
        <v>45074</v>
      </c>
      <c r="E448" s="196">
        <f t="shared" si="31"/>
        <v>45067.5</v>
      </c>
      <c r="F448" s="196">
        <v>45079</v>
      </c>
      <c r="G448" s="196">
        <v>45079</v>
      </c>
      <c r="H448" s="12" t="s">
        <v>213</v>
      </c>
      <c r="I448" s="377">
        <v>276.92</v>
      </c>
      <c r="J448" s="17">
        <f t="shared" si="34"/>
        <v>12</v>
      </c>
      <c r="K448" s="283">
        <f t="shared" si="32"/>
        <v>5.944134150066633E-5</v>
      </c>
      <c r="L448" s="22">
        <f t="shared" si="33"/>
        <v>7.1329609800799602E-4</v>
      </c>
    </row>
    <row r="449" spans="1:12">
      <c r="A449" s="16">
        <f t="shared" si="30"/>
        <v>442</v>
      </c>
      <c r="B449" s="12" t="s">
        <v>178</v>
      </c>
      <c r="C449" s="272">
        <v>45061</v>
      </c>
      <c r="D449" s="272">
        <v>45074</v>
      </c>
      <c r="E449" s="196">
        <f t="shared" si="31"/>
        <v>45067.5</v>
      </c>
      <c r="F449" s="196">
        <v>45079</v>
      </c>
      <c r="G449" s="196">
        <v>45079</v>
      </c>
      <c r="H449" s="12" t="s">
        <v>213</v>
      </c>
      <c r="I449" s="377">
        <v>329.54</v>
      </c>
      <c r="J449" s="17">
        <f t="shared" si="34"/>
        <v>12</v>
      </c>
      <c r="K449" s="283">
        <f t="shared" si="32"/>
        <v>7.0736312574496541E-5</v>
      </c>
      <c r="L449" s="22">
        <f t="shared" si="33"/>
        <v>8.4883575089395849E-4</v>
      </c>
    </row>
    <row r="450" spans="1:12">
      <c r="A450" s="16">
        <f t="shared" si="30"/>
        <v>443</v>
      </c>
      <c r="B450" s="12" t="s">
        <v>178</v>
      </c>
      <c r="C450" s="272">
        <v>45075</v>
      </c>
      <c r="D450" s="272">
        <v>45088</v>
      </c>
      <c r="E450" s="196">
        <f t="shared" si="31"/>
        <v>45081.5</v>
      </c>
      <c r="F450" s="196">
        <v>45093</v>
      </c>
      <c r="G450" s="196">
        <v>45093</v>
      </c>
      <c r="H450" s="12" t="s">
        <v>179</v>
      </c>
      <c r="I450" s="377">
        <v>54.87</v>
      </c>
      <c r="J450" s="17">
        <f t="shared" si="34"/>
        <v>12</v>
      </c>
      <c r="K450" s="283">
        <f t="shared" si="32"/>
        <v>1.1777937339814969E-5</v>
      </c>
      <c r="L450" s="22">
        <f t="shared" si="33"/>
        <v>1.4133524807777962E-4</v>
      </c>
    </row>
    <row r="451" spans="1:12">
      <c r="A451" s="16">
        <f t="shared" si="30"/>
        <v>444</v>
      </c>
      <c r="B451" s="12" t="s">
        <v>178</v>
      </c>
      <c r="C451" s="272">
        <v>45075</v>
      </c>
      <c r="D451" s="272">
        <v>45088</v>
      </c>
      <c r="E451" s="196">
        <f t="shared" si="31"/>
        <v>45081.5</v>
      </c>
      <c r="F451" s="196">
        <v>45093</v>
      </c>
      <c r="G451" s="196">
        <v>45093</v>
      </c>
      <c r="H451" s="12" t="s">
        <v>180</v>
      </c>
      <c r="I451" s="377">
        <v>12363.269999999999</v>
      </c>
      <c r="J451" s="17">
        <f t="shared" si="34"/>
        <v>12</v>
      </c>
      <c r="K451" s="283">
        <f t="shared" si="32"/>
        <v>2.6537965987828357E-3</v>
      </c>
      <c r="L451" s="22">
        <f t="shared" si="33"/>
        <v>3.1845559185394029E-2</v>
      </c>
    </row>
    <row r="452" spans="1:12">
      <c r="A452" s="16">
        <f t="shared" si="30"/>
        <v>445</v>
      </c>
      <c r="B452" s="12" t="s">
        <v>178</v>
      </c>
      <c r="C452" s="272">
        <v>45075</v>
      </c>
      <c r="D452" s="272">
        <v>45088</v>
      </c>
      <c r="E452" s="196">
        <f t="shared" si="31"/>
        <v>45081.5</v>
      </c>
      <c r="F452" s="196">
        <v>45093</v>
      </c>
      <c r="G452" s="196">
        <v>45093</v>
      </c>
      <c r="H452" s="12" t="s">
        <v>181</v>
      </c>
      <c r="I452" s="377">
        <v>421.18</v>
      </c>
      <c r="J452" s="17">
        <f t="shared" si="34"/>
        <v>12</v>
      </c>
      <c r="K452" s="283">
        <f t="shared" si="32"/>
        <v>9.0406991958871314E-5</v>
      </c>
      <c r="L452" s="22">
        <f t="shared" si="33"/>
        <v>1.0848839035064559E-3</v>
      </c>
    </row>
    <row r="453" spans="1:12">
      <c r="A453" s="16">
        <f t="shared" si="30"/>
        <v>446</v>
      </c>
      <c r="B453" s="12" t="s">
        <v>178</v>
      </c>
      <c r="C453" s="272">
        <v>45075</v>
      </c>
      <c r="D453" s="272">
        <v>45088</v>
      </c>
      <c r="E453" s="196">
        <f t="shared" si="31"/>
        <v>45081.5</v>
      </c>
      <c r="F453" s="196">
        <v>45093</v>
      </c>
      <c r="G453" s="196">
        <v>45093</v>
      </c>
      <c r="H453" s="12" t="s">
        <v>182</v>
      </c>
      <c r="I453" s="377">
        <v>34318.920000000006</v>
      </c>
      <c r="J453" s="17">
        <f t="shared" si="34"/>
        <v>12</v>
      </c>
      <c r="K453" s="283">
        <f t="shared" si="32"/>
        <v>7.3666136200131738E-3</v>
      </c>
      <c r="L453" s="22">
        <f t="shared" si="33"/>
        <v>8.8399363440158085E-2</v>
      </c>
    </row>
    <row r="454" spans="1:12">
      <c r="A454" s="16">
        <f t="shared" si="30"/>
        <v>447</v>
      </c>
      <c r="B454" s="12" t="s">
        <v>178</v>
      </c>
      <c r="C454" s="272">
        <v>45075</v>
      </c>
      <c r="D454" s="272">
        <v>45088</v>
      </c>
      <c r="E454" s="196">
        <f t="shared" si="31"/>
        <v>45081.5</v>
      </c>
      <c r="F454" s="196">
        <v>45093</v>
      </c>
      <c r="G454" s="196">
        <v>45093</v>
      </c>
      <c r="H454" s="12" t="s">
        <v>183</v>
      </c>
      <c r="I454" s="377">
        <v>59431.649999999965</v>
      </c>
      <c r="J454" s="17">
        <f t="shared" si="34"/>
        <v>12</v>
      </c>
      <c r="K454" s="283">
        <f t="shared" si="32"/>
        <v>1.2757103147472462E-2</v>
      </c>
      <c r="L454" s="22">
        <f t="shared" si="33"/>
        <v>0.15308523776966954</v>
      </c>
    </row>
    <row r="455" spans="1:12">
      <c r="A455" s="16">
        <f t="shared" si="30"/>
        <v>448</v>
      </c>
      <c r="B455" s="12" t="s">
        <v>178</v>
      </c>
      <c r="C455" s="272">
        <v>45075</v>
      </c>
      <c r="D455" s="272">
        <v>45088</v>
      </c>
      <c r="E455" s="196">
        <f t="shared" si="31"/>
        <v>45081.5</v>
      </c>
      <c r="F455" s="196">
        <v>45093</v>
      </c>
      <c r="G455" s="196">
        <v>45093</v>
      </c>
      <c r="H455" s="12" t="s">
        <v>184</v>
      </c>
      <c r="I455" s="377">
        <v>3596.1700000000005</v>
      </c>
      <c r="J455" s="17">
        <f t="shared" si="34"/>
        <v>12</v>
      </c>
      <c r="K455" s="283">
        <f t="shared" si="32"/>
        <v>7.7192390966507026E-4</v>
      </c>
      <c r="L455" s="22">
        <f t="shared" si="33"/>
        <v>9.2630869159808435E-3</v>
      </c>
    </row>
    <row r="456" spans="1:12">
      <c r="A456" s="16">
        <f t="shared" si="30"/>
        <v>449</v>
      </c>
      <c r="B456" s="12" t="s">
        <v>178</v>
      </c>
      <c r="C456" s="272">
        <v>45075</v>
      </c>
      <c r="D456" s="272">
        <v>45088</v>
      </c>
      <c r="E456" s="196">
        <f t="shared" si="31"/>
        <v>45081.5</v>
      </c>
      <c r="F456" s="196">
        <v>45093</v>
      </c>
      <c r="G456" s="196">
        <v>45093</v>
      </c>
      <c r="H456" s="12" t="s">
        <v>184</v>
      </c>
      <c r="I456" s="377">
        <v>8447.77</v>
      </c>
      <c r="J456" s="17">
        <f t="shared" si="34"/>
        <v>12</v>
      </c>
      <c r="K456" s="283">
        <f t="shared" si="32"/>
        <v>1.8133279701324715E-3</v>
      </c>
      <c r="L456" s="22">
        <f t="shared" si="33"/>
        <v>2.1759935641589657E-2</v>
      </c>
    </row>
    <row r="457" spans="1:12">
      <c r="A457" s="16">
        <f t="shared" ref="A457:A520" si="35">A456+1</f>
        <v>450</v>
      </c>
      <c r="B457" s="12" t="s">
        <v>178</v>
      </c>
      <c r="C457" s="272">
        <v>45075</v>
      </c>
      <c r="D457" s="272">
        <v>45088</v>
      </c>
      <c r="E457" s="196">
        <f t="shared" ref="E457:E520" si="36">AVERAGE(C457:D457)</f>
        <v>45081.5</v>
      </c>
      <c r="F457" s="196">
        <v>45093</v>
      </c>
      <c r="G457" s="196">
        <v>45093</v>
      </c>
      <c r="H457" s="12" t="s">
        <v>185</v>
      </c>
      <c r="I457" s="377">
        <v>18.29</v>
      </c>
      <c r="J457" s="17">
        <f t="shared" si="34"/>
        <v>12</v>
      </c>
      <c r="K457" s="283">
        <f t="shared" ref="K457:K520" si="37">I457/$I$1003</f>
        <v>3.9259791132716563E-6</v>
      </c>
      <c r="L457" s="22">
        <f t="shared" si="33"/>
        <v>4.7111749359259876E-5</v>
      </c>
    </row>
    <row r="458" spans="1:12">
      <c r="A458" s="16">
        <f t="shared" si="35"/>
        <v>451</v>
      </c>
      <c r="B458" s="12" t="s">
        <v>178</v>
      </c>
      <c r="C458" s="272">
        <v>45075</v>
      </c>
      <c r="D458" s="272">
        <v>45088</v>
      </c>
      <c r="E458" s="196">
        <f t="shared" si="36"/>
        <v>45081.5</v>
      </c>
      <c r="F458" s="196">
        <v>45093</v>
      </c>
      <c r="G458" s="196">
        <v>45093</v>
      </c>
      <c r="H458" s="12" t="s">
        <v>186</v>
      </c>
      <c r="I458" s="377">
        <v>9927.57</v>
      </c>
      <c r="J458" s="17">
        <f t="shared" si="34"/>
        <v>12</v>
      </c>
      <c r="K458" s="283">
        <f t="shared" si="37"/>
        <v>2.1309695169788026E-3</v>
      </c>
      <c r="L458" s="22">
        <f t="shared" ref="L458:L521" si="38">K458*J458</f>
        <v>2.5571634203745631E-2</v>
      </c>
    </row>
    <row r="459" spans="1:12">
      <c r="A459" s="16">
        <f t="shared" si="35"/>
        <v>452</v>
      </c>
      <c r="B459" s="12" t="s">
        <v>178</v>
      </c>
      <c r="C459" s="272">
        <v>45075</v>
      </c>
      <c r="D459" s="272">
        <v>45088</v>
      </c>
      <c r="E459" s="196">
        <f t="shared" si="36"/>
        <v>45081.5</v>
      </c>
      <c r="F459" s="196">
        <v>45093</v>
      </c>
      <c r="G459" s="196">
        <v>45097</v>
      </c>
      <c r="H459" s="12" t="s">
        <v>187</v>
      </c>
      <c r="I459" s="377">
        <v>63.239999999999995</v>
      </c>
      <c r="J459" s="17">
        <f t="shared" ref="J459:J522" si="39">(G459-D459)+((D459-C459+1)/2)</f>
        <v>16</v>
      </c>
      <c r="K459" s="283">
        <f t="shared" si="37"/>
        <v>1.357457184927827E-5</v>
      </c>
      <c r="L459" s="22">
        <f t="shared" si="38"/>
        <v>2.1719314958845232E-4</v>
      </c>
    </row>
    <row r="460" spans="1:12">
      <c r="A460" s="16">
        <f t="shared" si="35"/>
        <v>453</v>
      </c>
      <c r="B460" s="12" t="s">
        <v>178</v>
      </c>
      <c r="C460" s="272">
        <v>45075</v>
      </c>
      <c r="D460" s="272">
        <v>45088</v>
      </c>
      <c r="E460" s="196">
        <f t="shared" si="36"/>
        <v>45081.5</v>
      </c>
      <c r="F460" s="196">
        <v>45093</v>
      </c>
      <c r="G460" s="196">
        <v>45106</v>
      </c>
      <c r="H460" s="12" t="s">
        <v>189</v>
      </c>
      <c r="I460" s="377">
        <v>675.7600000000001</v>
      </c>
      <c r="J460" s="17">
        <f t="shared" si="39"/>
        <v>25</v>
      </c>
      <c r="K460" s="283">
        <f t="shared" si="37"/>
        <v>1.4505301506749344E-4</v>
      </c>
      <c r="L460" s="22">
        <f t="shared" si="38"/>
        <v>3.626325376687336E-3</v>
      </c>
    </row>
    <row r="461" spans="1:12">
      <c r="A461" s="16">
        <f t="shared" si="35"/>
        <v>454</v>
      </c>
      <c r="B461" s="12" t="s">
        <v>178</v>
      </c>
      <c r="C461" s="272">
        <v>45075</v>
      </c>
      <c r="D461" s="272">
        <v>45088</v>
      </c>
      <c r="E461" s="196">
        <f t="shared" si="36"/>
        <v>45081.5</v>
      </c>
      <c r="F461" s="196">
        <v>45093</v>
      </c>
      <c r="G461" s="196">
        <v>45104</v>
      </c>
      <c r="H461" s="12" t="s">
        <v>190</v>
      </c>
      <c r="I461" s="377">
        <v>23.670000000000005</v>
      </c>
      <c r="J461" s="17">
        <f t="shared" si="39"/>
        <v>23</v>
      </c>
      <c r="K461" s="283">
        <f t="shared" si="37"/>
        <v>5.0808051181596571E-6</v>
      </c>
      <c r="L461" s="22">
        <f t="shared" si="38"/>
        <v>1.1685851771767212E-4</v>
      </c>
    </row>
    <row r="462" spans="1:12">
      <c r="A462" s="16">
        <f t="shared" si="35"/>
        <v>455</v>
      </c>
      <c r="B462" s="12" t="s">
        <v>178</v>
      </c>
      <c r="C462" s="272">
        <v>45075</v>
      </c>
      <c r="D462" s="272">
        <v>45088</v>
      </c>
      <c r="E462" s="196">
        <f t="shared" si="36"/>
        <v>45081.5</v>
      </c>
      <c r="F462" s="196">
        <v>45093</v>
      </c>
      <c r="G462" s="196">
        <v>45097</v>
      </c>
      <c r="H462" s="12" t="s">
        <v>191</v>
      </c>
      <c r="I462" s="377">
        <v>1819.13</v>
      </c>
      <c r="J462" s="17">
        <f t="shared" si="39"/>
        <v>16</v>
      </c>
      <c r="K462" s="283">
        <f t="shared" si="37"/>
        <v>3.9047929930704589E-4</v>
      </c>
      <c r="L462" s="22">
        <f t="shared" si="38"/>
        <v>6.2476687889127342E-3</v>
      </c>
    </row>
    <row r="463" spans="1:12">
      <c r="A463" s="16">
        <f t="shared" si="35"/>
        <v>456</v>
      </c>
      <c r="B463" s="12" t="s">
        <v>178</v>
      </c>
      <c r="C463" s="272">
        <v>45075</v>
      </c>
      <c r="D463" s="272">
        <v>45088</v>
      </c>
      <c r="E463" s="196">
        <f t="shared" si="36"/>
        <v>45081.5</v>
      </c>
      <c r="F463" s="196">
        <v>45093</v>
      </c>
      <c r="G463" s="196">
        <v>45093</v>
      </c>
      <c r="H463" s="12" t="s">
        <v>192</v>
      </c>
      <c r="I463" s="377">
        <v>384.62</v>
      </c>
      <c r="J463" s="17">
        <f t="shared" si="39"/>
        <v>12</v>
      </c>
      <c r="K463" s="283">
        <f t="shared" si="37"/>
        <v>8.2559326765803428E-5</v>
      </c>
      <c r="L463" s="22">
        <f t="shared" si="38"/>
        <v>9.9071192118964108E-4</v>
      </c>
    </row>
    <row r="464" spans="1:12">
      <c r="A464" s="16">
        <f t="shared" si="35"/>
        <v>457</v>
      </c>
      <c r="B464" s="12" t="s">
        <v>178</v>
      </c>
      <c r="C464" s="272">
        <v>45075</v>
      </c>
      <c r="D464" s="272">
        <v>45088</v>
      </c>
      <c r="E464" s="196">
        <f t="shared" si="36"/>
        <v>45081.5</v>
      </c>
      <c r="F464" s="196">
        <v>45093</v>
      </c>
      <c r="G464" s="196">
        <v>45093</v>
      </c>
      <c r="H464" s="12" t="s">
        <v>193</v>
      </c>
      <c r="I464" s="377">
        <v>1924.9900000000018</v>
      </c>
      <c r="J464" s="17">
        <f t="shared" si="39"/>
        <v>12</v>
      </c>
      <c r="K464" s="283">
        <f t="shared" si="37"/>
        <v>4.1320232549244468E-4</v>
      </c>
      <c r="L464" s="22">
        <f t="shared" si="38"/>
        <v>4.9584279059093359E-3</v>
      </c>
    </row>
    <row r="465" spans="1:12">
      <c r="A465" s="16">
        <f t="shared" si="35"/>
        <v>458</v>
      </c>
      <c r="B465" s="12" t="s">
        <v>178</v>
      </c>
      <c r="C465" s="272">
        <v>45075</v>
      </c>
      <c r="D465" s="272">
        <v>45088</v>
      </c>
      <c r="E465" s="196">
        <f t="shared" si="36"/>
        <v>45081.5</v>
      </c>
      <c r="F465" s="196">
        <v>45093</v>
      </c>
      <c r="G465" s="196">
        <v>45104</v>
      </c>
      <c r="H465" s="12" t="s">
        <v>194</v>
      </c>
      <c r="I465" s="377">
        <v>37.65</v>
      </c>
      <c r="J465" s="17">
        <f t="shared" si="39"/>
        <v>23</v>
      </c>
      <c r="K465" s="283">
        <f t="shared" si="37"/>
        <v>8.0816355174782871E-6</v>
      </c>
      <c r="L465" s="22">
        <f t="shared" si="38"/>
        <v>1.858776169020006E-4</v>
      </c>
    </row>
    <row r="466" spans="1:12">
      <c r="A466" s="16">
        <f t="shared" si="35"/>
        <v>459</v>
      </c>
      <c r="B466" s="12" t="s">
        <v>178</v>
      </c>
      <c r="C466" s="272">
        <v>45075</v>
      </c>
      <c r="D466" s="272">
        <v>45088</v>
      </c>
      <c r="E466" s="196">
        <f t="shared" si="36"/>
        <v>45081.5</v>
      </c>
      <c r="F466" s="196">
        <v>45093</v>
      </c>
      <c r="G466" s="196">
        <v>45119</v>
      </c>
      <c r="H466" s="12" t="s">
        <v>195</v>
      </c>
      <c r="I466" s="377">
        <v>247.17</v>
      </c>
      <c r="J466" s="17">
        <f t="shared" si="39"/>
        <v>38</v>
      </c>
      <c r="K466" s="283">
        <f t="shared" si="37"/>
        <v>5.3055454205978966E-5</v>
      </c>
      <c r="L466" s="22">
        <f t="shared" si="38"/>
        <v>2.0161072598272006E-3</v>
      </c>
    </row>
    <row r="467" spans="1:12">
      <c r="A467" s="16">
        <f t="shared" si="35"/>
        <v>460</v>
      </c>
      <c r="B467" s="12" t="s">
        <v>178</v>
      </c>
      <c r="C467" s="272">
        <v>45075</v>
      </c>
      <c r="D467" s="272">
        <v>45088</v>
      </c>
      <c r="E467" s="196">
        <f t="shared" si="36"/>
        <v>45081.5</v>
      </c>
      <c r="F467" s="196">
        <v>45093</v>
      </c>
      <c r="G467" s="196">
        <v>45093</v>
      </c>
      <c r="H467" s="12" t="s">
        <v>196</v>
      </c>
      <c r="I467" s="377">
        <v>13026.890000000007</v>
      </c>
      <c r="J467" s="17">
        <f t="shared" si="39"/>
        <v>12</v>
      </c>
      <c r="K467" s="283">
        <f t="shared" si="37"/>
        <v>2.7962437425307512E-3</v>
      </c>
      <c r="L467" s="22">
        <f t="shared" si="38"/>
        <v>3.3554924910369016E-2</v>
      </c>
    </row>
    <row r="468" spans="1:12">
      <c r="A468" s="16">
        <f t="shared" si="35"/>
        <v>461</v>
      </c>
      <c r="B468" s="12" t="s">
        <v>178</v>
      </c>
      <c r="C468" s="272">
        <v>45075</v>
      </c>
      <c r="D468" s="272">
        <v>45088</v>
      </c>
      <c r="E468" s="196">
        <f t="shared" si="36"/>
        <v>45081.5</v>
      </c>
      <c r="F468" s="196">
        <v>45093</v>
      </c>
      <c r="G468" s="196">
        <v>45112</v>
      </c>
      <c r="H468" s="12" t="s">
        <v>198</v>
      </c>
      <c r="I468" s="377">
        <v>196.23</v>
      </c>
      <c r="J468" s="17">
        <f t="shared" si="39"/>
        <v>31</v>
      </c>
      <c r="K468" s="283">
        <f t="shared" si="37"/>
        <v>4.2121097944084042E-5</v>
      </c>
      <c r="L468" s="22">
        <f t="shared" si="38"/>
        <v>1.3057540362666053E-3</v>
      </c>
    </row>
    <row r="469" spans="1:12">
      <c r="A469" s="16">
        <f t="shared" si="35"/>
        <v>462</v>
      </c>
      <c r="B469" s="12" t="s">
        <v>178</v>
      </c>
      <c r="C469" s="272">
        <v>45075</v>
      </c>
      <c r="D469" s="272">
        <v>45088</v>
      </c>
      <c r="E469" s="196">
        <f t="shared" si="36"/>
        <v>45081.5</v>
      </c>
      <c r="F469" s="196">
        <v>45093</v>
      </c>
      <c r="G469" s="196">
        <v>45125</v>
      </c>
      <c r="H469" s="12" t="s">
        <v>199</v>
      </c>
      <c r="I469" s="377">
        <v>1031.4000000000003</v>
      </c>
      <c r="J469" s="17">
        <f t="shared" si="39"/>
        <v>44</v>
      </c>
      <c r="K469" s="283">
        <f t="shared" si="37"/>
        <v>2.2139173632741322E-4</v>
      </c>
      <c r="L469" s="22">
        <f t="shared" si="38"/>
        <v>9.7412363984061816E-3</v>
      </c>
    </row>
    <row r="470" spans="1:12">
      <c r="A470" s="16">
        <f t="shared" si="35"/>
        <v>463</v>
      </c>
      <c r="B470" s="12" t="s">
        <v>178</v>
      </c>
      <c r="C470" s="272">
        <v>45075</v>
      </c>
      <c r="D470" s="272">
        <v>45088</v>
      </c>
      <c r="E470" s="196">
        <f t="shared" si="36"/>
        <v>45081.5</v>
      </c>
      <c r="F470" s="196">
        <v>45093</v>
      </c>
      <c r="G470" s="196">
        <v>45093</v>
      </c>
      <c r="H470" s="12" t="s">
        <v>200</v>
      </c>
      <c r="I470" s="377">
        <v>10468.069999999998</v>
      </c>
      <c r="J470" s="17">
        <f t="shared" si="39"/>
        <v>12</v>
      </c>
      <c r="K470" s="283">
        <f t="shared" si="37"/>
        <v>2.2469887466520298E-3</v>
      </c>
      <c r="L470" s="22">
        <f t="shared" si="38"/>
        <v>2.6963864959824356E-2</v>
      </c>
    </row>
    <row r="471" spans="1:12">
      <c r="A471" s="16">
        <f t="shared" si="35"/>
        <v>464</v>
      </c>
      <c r="B471" s="12" t="s">
        <v>178</v>
      </c>
      <c r="C471" s="272">
        <v>45075</v>
      </c>
      <c r="D471" s="272">
        <v>45088</v>
      </c>
      <c r="E471" s="196">
        <f t="shared" si="36"/>
        <v>45081.5</v>
      </c>
      <c r="F471" s="196">
        <v>45093</v>
      </c>
      <c r="G471" s="196">
        <v>45093</v>
      </c>
      <c r="H471" s="12" t="s">
        <v>216</v>
      </c>
      <c r="I471" s="377">
        <v>1754.22</v>
      </c>
      <c r="J471" s="17">
        <f t="shared" si="39"/>
        <v>12</v>
      </c>
      <c r="K471" s="283">
        <f t="shared" si="37"/>
        <v>3.7654625916256999E-4</v>
      </c>
      <c r="L471" s="22">
        <f t="shared" si="38"/>
        <v>4.5185551099508397E-3</v>
      </c>
    </row>
    <row r="472" spans="1:12">
      <c r="A472" s="16">
        <f t="shared" si="35"/>
        <v>465</v>
      </c>
      <c r="B472" s="12" t="s">
        <v>178</v>
      </c>
      <c r="C472" s="272">
        <v>45075</v>
      </c>
      <c r="D472" s="272">
        <v>45088</v>
      </c>
      <c r="E472" s="196">
        <f t="shared" si="36"/>
        <v>45081.5</v>
      </c>
      <c r="F472" s="196">
        <v>45093</v>
      </c>
      <c r="G472" s="196">
        <v>45093</v>
      </c>
      <c r="H472" s="12" t="s">
        <v>201</v>
      </c>
      <c r="I472" s="377">
        <v>109.62</v>
      </c>
      <c r="J472" s="17">
        <f t="shared" si="39"/>
        <v>12</v>
      </c>
      <c r="K472" s="283">
        <f t="shared" si="37"/>
        <v>2.3530116478777419E-5</v>
      </c>
      <c r="L472" s="22">
        <f t="shared" si="38"/>
        <v>2.8236139774532904E-4</v>
      </c>
    </row>
    <row r="473" spans="1:12">
      <c r="A473" s="16">
        <f t="shared" si="35"/>
        <v>466</v>
      </c>
      <c r="B473" s="12" t="s">
        <v>178</v>
      </c>
      <c r="C473" s="272">
        <v>45075</v>
      </c>
      <c r="D473" s="272">
        <v>45088</v>
      </c>
      <c r="E473" s="196">
        <f t="shared" si="36"/>
        <v>45081.5</v>
      </c>
      <c r="F473" s="196">
        <v>45093</v>
      </c>
      <c r="G473" s="196">
        <v>45104</v>
      </c>
      <c r="H473" s="12" t="s">
        <v>202</v>
      </c>
      <c r="I473" s="377">
        <v>2038.5299999999997</v>
      </c>
      <c r="J473" s="17">
        <f t="shared" si="39"/>
        <v>23</v>
      </c>
      <c r="K473" s="283">
        <f t="shared" si="37"/>
        <v>4.3757387653240403E-4</v>
      </c>
      <c r="L473" s="22">
        <f t="shared" si="38"/>
        <v>1.0064199160245292E-2</v>
      </c>
    </row>
    <row r="474" spans="1:12">
      <c r="A474" s="16">
        <f t="shared" si="35"/>
        <v>467</v>
      </c>
      <c r="B474" s="12" t="s">
        <v>178</v>
      </c>
      <c r="C474" s="272">
        <v>45075</v>
      </c>
      <c r="D474" s="272">
        <v>45088</v>
      </c>
      <c r="E474" s="196">
        <f t="shared" si="36"/>
        <v>45081.5</v>
      </c>
      <c r="F474" s="196">
        <v>45093</v>
      </c>
      <c r="G474" s="196">
        <v>45104</v>
      </c>
      <c r="H474" s="12" t="s">
        <v>203</v>
      </c>
      <c r="I474" s="377">
        <v>396.33</v>
      </c>
      <c r="J474" s="17">
        <f t="shared" si="39"/>
        <v>23</v>
      </c>
      <c r="K474" s="283">
        <f t="shared" si="37"/>
        <v>8.5072897865661867E-5</v>
      </c>
      <c r="L474" s="22">
        <f t="shared" si="38"/>
        <v>1.9566766509102229E-3</v>
      </c>
    </row>
    <row r="475" spans="1:12">
      <c r="A475" s="16">
        <f t="shared" si="35"/>
        <v>468</v>
      </c>
      <c r="B475" s="12" t="s">
        <v>178</v>
      </c>
      <c r="C475" s="272">
        <v>45075</v>
      </c>
      <c r="D475" s="272">
        <v>45088</v>
      </c>
      <c r="E475" s="196">
        <f t="shared" si="36"/>
        <v>45081.5</v>
      </c>
      <c r="F475" s="196">
        <v>45093</v>
      </c>
      <c r="G475" s="196">
        <v>45104</v>
      </c>
      <c r="H475" s="12" t="s">
        <v>204</v>
      </c>
      <c r="I475" s="377">
        <v>331.28999999999996</v>
      </c>
      <c r="J475" s="17">
        <f t="shared" si="39"/>
        <v>23</v>
      </c>
      <c r="K475" s="283">
        <f t="shared" si="37"/>
        <v>7.1111953003595788E-5</v>
      </c>
      <c r="L475" s="22">
        <f t="shared" si="38"/>
        <v>1.6355749190827031E-3</v>
      </c>
    </row>
    <row r="476" spans="1:12">
      <c r="A476" s="16">
        <f t="shared" si="35"/>
        <v>469</v>
      </c>
      <c r="B476" s="12" t="s">
        <v>178</v>
      </c>
      <c r="C476" s="272">
        <v>45075</v>
      </c>
      <c r="D476" s="272">
        <v>45088</v>
      </c>
      <c r="E476" s="196">
        <f t="shared" si="36"/>
        <v>45081.5</v>
      </c>
      <c r="F476" s="196">
        <v>45093</v>
      </c>
      <c r="G476" s="196">
        <v>45104</v>
      </c>
      <c r="H476" s="12" t="s">
        <v>205</v>
      </c>
      <c r="I476" s="377">
        <v>115.57999999999994</v>
      </c>
      <c r="J476" s="17">
        <f t="shared" si="39"/>
        <v>23</v>
      </c>
      <c r="K476" s="283">
        <f t="shared" si="37"/>
        <v>2.480944045445259E-5</v>
      </c>
      <c r="L476" s="22">
        <f t="shared" si="38"/>
        <v>5.7061713045240955E-4</v>
      </c>
    </row>
    <row r="477" spans="1:12">
      <c r="A477" s="16">
        <f t="shared" si="35"/>
        <v>470</v>
      </c>
      <c r="B477" s="12" t="s">
        <v>178</v>
      </c>
      <c r="C477" s="272">
        <v>45075</v>
      </c>
      <c r="D477" s="272">
        <v>45088</v>
      </c>
      <c r="E477" s="196">
        <f t="shared" si="36"/>
        <v>45081.5</v>
      </c>
      <c r="F477" s="196">
        <v>45093</v>
      </c>
      <c r="G477" s="196">
        <v>45093</v>
      </c>
      <c r="H477" s="12" t="s">
        <v>206</v>
      </c>
      <c r="I477" s="377">
        <v>532.81000000000006</v>
      </c>
      <c r="J477" s="17">
        <f t="shared" si="39"/>
        <v>12</v>
      </c>
      <c r="K477" s="283">
        <f t="shared" si="37"/>
        <v>1.1436855830192846E-4</v>
      </c>
      <c r="L477" s="22">
        <f t="shared" si="38"/>
        <v>1.3724226996231416E-3</v>
      </c>
    </row>
    <row r="478" spans="1:12">
      <c r="A478" s="16">
        <f t="shared" si="35"/>
        <v>471</v>
      </c>
      <c r="B478" s="12" t="s">
        <v>178</v>
      </c>
      <c r="C478" s="272">
        <v>45075</v>
      </c>
      <c r="D478" s="272">
        <v>45088</v>
      </c>
      <c r="E478" s="196">
        <f t="shared" si="36"/>
        <v>45081.5</v>
      </c>
      <c r="F478" s="196">
        <v>45093</v>
      </c>
      <c r="G478" s="196">
        <v>45093</v>
      </c>
      <c r="H478" s="12" t="s">
        <v>207</v>
      </c>
      <c r="I478" s="377">
        <v>1106.7099999999998</v>
      </c>
      <c r="J478" s="17">
        <f t="shared" si="39"/>
        <v>12</v>
      </c>
      <c r="K478" s="283">
        <f t="shared" si="37"/>
        <v>2.375571538791074E-4</v>
      </c>
      <c r="L478" s="22">
        <f t="shared" si="38"/>
        <v>2.8506858465492889E-3</v>
      </c>
    </row>
    <row r="479" spans="1:12">
      <c r="A479" s="16">
        <f t="shared" si="35"/>
        <v>472</v>
      </c>
      <c r="B479" s="12" t="s">
        <v>178</v>
      </c>
      <c r="C479" s="272">
        <v>45075</v>
      </c>
      <c r="D479" s="272">
        <v>45088</v>
      </c>
      <c r="E479" s="196">
        <f t="shared" si="36"/>
        <v>45081.5</v>
      </c>
      <c r="F479" s="196">
        <v>45093</v>
      </c>
      <c r="G479" s="196">
        <v>45093</v>
      </c>
      <c r="H479" s="12" t="s">
        <v>208</v>
      </c>
      <c r="I479" s="377">
        <v>232.64000000000001</v>
      </c>
      <c r="J479" s="17">
        <f t="shared" si="39"/>
        <v>12</v>
      </c>
      <c r="K479" s="283">
        <f t="shared" si="37"/>
        <v>4.9936565386086287E-5</v>
      </c>
      <c r="L479" s="22">
        <f t="shared" si="38"/>
        <v>5.9923878463303539E-4</v>
      </c>
    </row>
    <row r="480" spans="1:12">
      <c r="A480" s="16">
        <f t="shared" si="35"/>
        <v>473</v>
      </c>
      <c r="B480" s="12" t="s">
        <v>178</v>
      </c>
      <c r="C480" s="272">
        <v>45075</v>
      </c>
      <c r="D480" s="272">
        <v>45088</v>
      </c>
      <c r="E480" s="196">
        <f t="shared" si="36"/>
        <v>45081.5</v>
      </c>
      <c r="F480" s="196">
        <v>45093</v>
      </c>
      <c r="G480" s="196">
        <v>45097</v>
      </c>
      <c r="H480" s="12" t="s">
        <v>211</v>
      </c>
      <c r="I480" s="377">
        <v>363.16</v>
      </c>
      <c r="J480" s="17">
        <f t="shared" si="39"/>
        <v>16</v>
      </c>
      <c r="K480" s="283">
        <f t="shared" si="37"/>
        <v>7.7952901846677688E-5</v>
      </c>
      <c r="L480" s="22">
        <f t="shared" si="38"/>
        <v>1.247246429546843E-3</v>
      </c>
    </row>
    <row r="481" spans="1:12">
      <c r="A481" s="16">
        <f t="shared" si="35"/>
        <v>474</v>
      </c>
      <c r="B481" s="12" t="s">
        <v>178</v>
      </c>
      <c r="C481" s="272">
        <v>45075</v>
      </c>
      <c r="D481" s="272">
        <v>45088</v>
      </c>
      <c r="E481" s="196">
        <f t="shared" si="36"/>
        <v>45081.5</v>
      </c>
      <c r="F481" s="196">
        <v>45093</v>
      </c>
      <c r="G481" s="196">
        <v>45112</v>
      </c>
      <c r="H481" s="12" t="s">
        <v>212</v>
      </c>
      <c r="I481" s="377">
        <v>1</v>
      </c>
      <c r="J481" s="17">
        <f t="shared" si="39"/>
        <v>31</v>
      </c>
      <c r="K481" s="283">
        <f t="shared" si="37"/>
        <v>2.1465167377100365E-7</v>
      </c>
      <c r="L481" s="22">
        <f t="shared" si="38"/>
        <v>6.6542018869011135E-6</v>
      </c>
    </row>
    <row r="482" spans="1:12">
      <c r="A482" s="16">
        <f t="shared" si="35"/>
        <v>475</v>
      </c>
      <c r="B482" s="12" t="s">
        <v>178</v>
      </c>
      <c r="C482" s="272">
        <v>45075</v>
      </c>
      <c r="D482" s="272">
        <v>45088</v>
      </c>
      <c r="E482" s="196">
        <f t="shared" si="36"/>
        <v>45081.5</v>
      </c>
      <c r="F482" s="196">
        <v>45093</v>
      </c>
      <c r="G482" s="196">
        <v>45092</v>
      </c>
      <c r="H482" s="12" t="s">
        <v>213</v>
      </c>
      <c r="I482" s="377">
        <v>23.54</v>
      </c>
      <c r="J482" s="17">
        <f t="shared" si="39"/>
        <v>11</v>
      </c>
      <c r="K482" s="283">
        <f t="shared" si="37"/>
        <v>5.0529004005694256E-6</v>
      </c>
      <c r="L482" s="22">
        <f t="shared" si="38"/>
        <v>5.5581904406263681E-5</v>
      </c>
    </row>
    <row r="483" spans="1:12">
      <c r="A483" s="16">
        <f t="shared" si="35"/>
        <v>476</v>
      </c>
      <c r="B483" s="12" t="s">
        <v>178</v>
      </c>
      <c r="C483" s="272">
        <v>45075</v>
      </c>
      <c r="D483" s="272">
        <v>45088</v>
      </c>
      <c r="E483" s="196">
        <f t="shared" si="36"/>
        <v>45081.5</v>
      </c>
      <c r="F483" s="196">
        <v>45093</v>
      </c>
      <c r="G483" s="196">
        <v>45092</v>
      </c>
      <c r="H483" s="12" t="s">
        <v>213</v>
      </c>
      <c r="I483" s="377">
        <v>67.2</v>
      </c>
      <c r="J483" s="17">
        <f t="shared" si="39"/>
        <v>11</v>
      </c>
      <c r="K483" s="283">
        <f t="shared" si="37"/>
        <v>1.4424592477411446E-5</v>
      </c>
      <c r="L483" s="22">
        <f t="shared" si="38"/>
        <v>1.586705172515259E-4</v>
      </c>
    </row>
    <row r="484" spans="1:12">
      <c r="A484" s="16">
        <f t="shared" si="35"/>
        <v>477</v>
      </c>
      <c r="B484" s="12" t="s">
        <v>178</v>
      </c>
      <c r="C484" s="272">
        <v>45075</v>
      </c>
      <c r="D484" s="272">
        <v>45088</v>
      </c>
      <c r="E484" s="196">
        <f t="shared" si="36"/>
        <v>45081.5</v>
      </c>
      <c r="F484" s="196">
        <v>45093</v>
      </c>
      <c r="G484" s="196">
        <v>45092</v>
      </c>
      <c r="H484" s="12" t="s">
        <v>213</v>
      </c>
      <c r="I484" s="377">
        <v>197.08</v>
      </c>
      <c r="J484" s="17">
        <f t="shared" si="39"/>
        <v>11</v>
      </c>
      <c r="K484" s="283">
        <f t="shared" si="37"/>
        <v>4.23035518667894E-5</v>
      </c>
      <c r="L484" s="22">
        <f t="shared" si="38"/>
        <v>4.653390705346834E-4</v>
      </c>
    </row>
    <row r="485" spans="1:12">
      <c r="A485" s="16">
        <f t="shared" si="35"/>
        <v>478</v>
      </c>
      <c r="B485" s="12" t="s">
        <v>178</v>
      </c>
      <c r="C485" s="272">
        <v>45075</v>
      </c>
      <c r="D485" s="272">
        <v>45088</v>
      </c>
      <c r="E485" s="196">
        <f t="shared" si="36"/>
        <v>45081.5</v>
      </c>
      <c r="F485" s="196">
        <v>45093</v>
      </c>
      <c r="G485" s="196">
        <v>45092</v>
      </c>
      <c r="H485" s="12" t="s">
        <v>213</v>
      </c>
      <c r="I485" s="377">
        <v>226.27</v>
      </c>
      <c r="J485" s="17">
        <f t="shared" si="39"/>
        <v>11</v>
      </c>
      <c r="K485" s="283">
        <f t="shared" si="37"/>
        <v>4.8569234224164995E-5</v>
      </c>
      <c r="L485" s="22">
        <f t="shared" si="38"/>
        <v>5.3426157646581493E-4</v>
      </c>
    </row>
    <row r="486" spans="1:12">
      <c r="A486" s="16">
        <f t="shared" si="35"/>
        <v>479</v>
      </c>
      <c r="B486" s="12" t="s">
        <v>178</v>
      </c>
      <c r="C486" s="272">
        <v>45075</v>
      </c>
      <c r="D486" s="272">
        <v>45088</v>
      </c>
      <c r="E486" s="196">
        <f t="shared" si="36"/>
        <v>45081.5</v>
      </c>
      <c r="F486" s="196">
        <v>45093</v>
      </c>
      <c r="G486" s="196">
        <v>45092</v>
      </c>
      <c r="H486" s="12" t="s">
        <v>213</v>
      </c>
      <c r="I486" s="377">
        <v>269.08999999999997</v>
      </c>
      <c r="J486" s="17">
        <f t="shared" si="39"/>
        <v>11</v>
      </c>
      <c r="K486" s="283">
        <f t="shared" si="37"/>
        <v>5.7760618895039366E-5</v>
      </c>
      <c r="L486" s="22">
        <f t="shared" si="38"/>
        <v>6.3536680784543307E-4</v>
      </c>
    </row>
    <row r="487" spans="1:12">
      <c r="A487" s="16">
        <f t="shared" si="35"/>
        <v>480</v>
      </c>
      <c r="B487" s="12" t="s">
        <v>178</v>
      </c>
      <c r="C487" s="272">
        <v>45075</v>
      </c>
      <c r="D487" s="272">
        <v>45088</v>
      </c>
      <c r="E487" s="196">
        <f t="shared" si="36"/>
        <v>45081.5</v>
      </c>
      <c r="F487" s="196">
        <v>45093</v>
      </c>
      <c r="G487" s="196">
        <v>45092</v>
      </c>
      <c r="H487" s="12" t="s">
        <v>213</v>
      </c>
      <c r="I487" s="377">
        <v>276.92</v>
      </c>
      <c r="J487" s="17">
        <f t="shared" si="39"/>
        <v>11</v>
      </c>
      <c r="K487" s="283">
        <f t="shared" si="37"/>
        <v>5.944134150066633E-5</v>
      </c>
      <c r="L487" s="22">
        <f t="shared" si="38"/>
        <v>6.5385475650732959E-4</v>
      </c>
    </row>
    <row r="488" spans="1:12">
      <c r="A488" s="16">
        <f t="shared" si="35"/>
        <v>481</v>
      </c>
      <c r="B488" s="12" t="s">
        <v>178</v>
      </c>
      <c r="C488" s="272">
        <v>45075</v>
      </c>
      <c r="D488" s="272">
        <v>45088</v>
      </c>
      <c r="E488" s="196">
        <f t="shared" si="36"/>
        <v>45081.5</v>
      </c>
      <c r="F488" s="196">
        <v>45093</v>
      </c>
      <c r="G488" s="196">
        <v>45092</v>
      </c>
      <c r="H488" s="12" t="s">
        <v>213</v>
      </c>
      <c r="I488" s="377">
        <v>329.54</v>
      </c>
      <c r="J488" s="17">
        <f t="shared" si="39"/>
        <v>11</v>
      </c>
      <c r="K488" s="283">
        <f t="shared" si="37"/>
        <v>7.0736312574496541E-5</v>
      </c>
      <c r="L488" s="22">
        <f t="shared" si="38"/>
        <v>7.7809943831946198E-4</v>
      </c>
    </row>
    <row r="489" spans="1:12">
      <c r="A489" s="16">
        <f t="shared" si="35"/>
        <v>482</v>
      </c>
      <c r="B489" s="12" t="s">
        <v>178</v>
      </c>
      <c r="C489" s="272">
        <v>45089</v>
      </c>
      <c r="D489" s="272">
        <v>45102</v>
      </c>
      <c r="E489" s="196">
        <f t="shared" si="36"/>
        <v>45095.5</v>
      </c>
      <c r="F489" s="196">
        <v>45107</v>
      </c>
      <c r="G489" s="196">
        <v>45107</v>
      </c>
      <c r="H489" s="12" t="s">
        <v>179</v>
      </c>
      <c r="I489" s="377">
        <v>122.91</v>
      </c>
      <c r="J489" s="17">
        <f t="shared" si="39"/>
        <v>12</v>
      </c>
      <c r="K489" s="283">
        <f t="shared" si="37"/>
        <v>2.6382837223194058E-5</v>
      </c>
      <c r="L489" s="22">
        <f t="shared" si="38"/>
        <v>3.1659404667832869E-4</v>
      </c>
    </row>
    <row r="490" spans="1:12">
      <c r="A490" s="16">
        <f t="shared" si="35"/>
        <v>483</v>
      </c>
      <c r="B490" s="12" t="s">
        <v>178</v>
      </c>
      <c r="C490" s="272">
        <v>45089</v>
      </c>
      <c r="D490" s="272">
        <v>45102</v>
      </c>
      <c r="E490" s="196">
        <f t="shared" si="36"/>
        <v>45095.5</v>
      </c>
      <c r="F490" s="196">
        <v>45107</v>
      </c>
      <c r="G490" s="196">
        <v>45107</v>
      </c>
      <c r="H490" s="12" t="s">
        <v>180</v>
      </c>
      <c r="I490" s="377">
        <v>11667.250000000004</v>
      </c>
      <c r="J490" s="17">
        <f t="shared" si="39"/>
        <v>12</v>
      </c>
      <c r="K490" s="283">
        <f t="shared" si="37"/>
        <v>2.5043947408047431E-3</v>
      </c>
      <c r="L490" s="22">
        <f t="shared" si="38"/>
        <v>3.0052736889656918E-2</v>
      </c>
    </row>
    <row r="491" spans="1:12">
      <c r="A491" s="16">
        <f t="shared" si="35"/>
        <v>484</v>
      </c>
      <c r="B491" s="12" t="s">
        <v>178</v>
      </c>
      <c r="C491" s="272">
        <v>45089</v>
      </c>
      <c r="D491" s="272">
        <v>45102</v>
      </c>
      <c r="E491" s="196">
        <f t="shared" si="36"/>
        <v>45095.5</v>
      </c>
      <c r="F491" s="196">
        <v>45107</v>
      </c>
      <c r="G491" s="196">
        <v>45107</v>
      </c>
      <c r="H491" s="12" t="s">
        <v>181</v>
      </c>
      <c r="I491" s="377">
        <v>323.73</v>
      </c>
      <c r="J491" s="17">
        <f t="shared" si="39"/>
        <v>12</v>
      </c>
      <c r="K491" s="283">
        <f t="shared" si="37"/>
        <v>6.9489186349887017E-5</v>
      </c>
      <c r="L491" s="22">
        <f t="shared" si="38"/>
        <v>8.338702361986442E-4</v>
      </c>
    </row>
    <row r="492" spans="1:12">
      <c r="A492" s="16">
        <f t="shared" si="35"/>
        <v>485</v>
      </c>
      <c r="B492" s="12" t="s">
        <v>178</v>
      </c>
      <c r="C492" s="272">
        <v>45089</v>
      </c>
      <c r="D492" s="272">
        <v>45102</v>
      </c>
      <c r="E492" s="196">
        <f t="shared" si="36"/>
        <v>45095.5</v>
      </c>
      <c r="F492" s="196">
        <v>45107</v>
      </c>
      <c r="G492" s="196">
        <v>45107</v>
      </c>
      <c r="H492" s="12" t="s">
        <v>182</v>
      </c>
      <c r="I492" s="377">
        <v>32818.490000000005</v>
      </c>
      <c r="J492" s="17">
        <f t="shared" si="39"/>
        <v>12</v>
      </c>
      <c r="K492" s="283">
        <f t="shared" si="37"/>
        <v>7.0445438091369461E-3</v>
      </c>
      <c r="L492" s="22">
        <f t="shared" si="38"/>
        <v>8.4534525709643357E-2</v>
      </c>
    </row>
    <row r="493" spans="1:12">
      <c r="A493" s="16">
        <f t="shared" si="35"/>
        <v>486</v>
      </c>
      <c r="B493" s="12" t="s">
        <v>178</v>
      </c>
      <c r="C493" s="272">
        <v>45089</v>
      </c>
      <c r="D493" s="272">
        <v>45102</v>
      </c>
      <c r="E493" s="196">
        <f t="shared" si="36"/>
        <v>45095.5</v>
      </c>
      <c r="F493" s="196">
        <v>45107</v>
      </c>
      <c r="G493" s="196">
        <v>45107</v>
      </c>
      <c r="H493" s="12" t="s">
        <v>183</v>
      </c>
      <c r="I493" s="377">
        <v>58311.77000000004</v>
      </c>
      <c r="J493" s="17">
        <f t="shared" si="39"/>
        <v>12</v>
      </c>
      <c r="K493" s="283">
        <f t="shared" si="37"/>
        <v>1.2516719031049806E-2</v>
      </c>
      <c r="L493" s="22">
        <f t="shared" si="38"/>
        <v>0.15020062837259768</v>
      </c>
    </row>
    <row r="494" spans="1:12">
      <c r="A494" s="16">
        <f t="shared" si="35"/>
        <v>487</v>
      </c>
      <c r="B494" s="12" t="s">
        <v>178</v>
      </c>
      <c r="C494" s="272">
        <v>45089</v>
      </c>
      <c r="D494" s="272">
        <v>45102</v>
      </c>
      <c r="E494" s="196">
        <f t="shared" si="36"/>
        <v>45095.5</v>
      </c>
      <c r="F494" s="196">
        <v>45107</v>
      </c>
      <c r="G494" s="196">
        <v>45107</v>
      </c>
      <c r="H494" s="12" t="s">
        <v>184</v>
      </c>
      <c r="I494" s="377">
        <v>3486.3000000000006</v>
      </c>
      <c r="J494" s="17">
        <f t="shared" si="39"/>
        <v>12</v>
      </c>
      <c r="K494" s="283">
        <f t="shared" si="37"/>
        <v>7.4834013026785012E-4</v>
      </c>
      <c r="L494" s="22">
        <f t="shared" si="38"/>
        <v>8.9800815632142018E-3</v>
      </c>
    </row>
    <row r="495" spans="1:12">
      <c r="A495" s="16">
        <f t="shared" si="35"/>
        <v>488</v>
      </c>
      <c r="B495" s="12" t="s">
        <v>178</v>
      </c>
      <c r="C495" s="272">
        <v>45089</v>
      </c>
      <c r="D495" s="272">
        <v>45102</v>
      </c>
      <c r="E495" s="196">
        <f t="shared" si="36"/>
        <v>45095.5</v>
      </c>
      <c r="F495" s="196">
        <v>45107</v>
      </c>
      <c r="G495" s="196">
        <v>45107</v>
      </c>
      <c r="H495" s="12" t="s">
        <v>184</v>
      </c>
      <c r="I495" s="377">
        <v>8329.0700000000015</v>
      </c>
      <c r="J495" s="17">
        <f t="shared" si="39"/>
        <v>12</v>
      </c>
      <c r="K495" s="283">
        <f t="shared" si="37"/>
        <v>1.7878488164558537E-3</v>
      </c>
      <c r="L495" s="22">
        <f t="shared" si="38"/>
        <v>2.1454185797470243E-2</v>
      </c>
    </row>
    <row r="496" spans="1:12">
      <c r="A496" s="16">
        <f t="shared" si="35"/>
        <v>489</v>
      </c>
      <c r="B496" s="12" t="s">
        <v>178</v>
      </c>
      <c r="C496" s="272">
        <v>45089</v>
      </c>
      <c r="D496" s="272">
        <v>45102</v>
      </c>
      <c r="E496" s="196">
        <f t="shared" si="36"/>
        <v>45095.5</v>
      </c>
      <c r="F496" s="196">
        <v>45107</v>
      </c>
      <c r="G496" s="196">
        <v>45107</v>
      </c>
      <c r="H496" s="12" t="s">
        <v>185</v>
      </c>
      <c r="I496" s="377">
        <v>21.95</v>
      </c>
      <c r="J496" s="17">
        <f t="shared" si="39"/>
        <v>12</v>
      </c>
      <c r="K496" s="283">
        <f t="shared" si="37"/>
        <v>4.7116042392735295E-6</v>
      </c>
      <c r="L496" s="22">
        <f t="shared" si="38"/>
        <v>5.6539250871282354E-5</v>
      </c>
    </row>
    <row r="497" spans="1:12">
      <c r="A497" s="16">
        <f t="shared" si="35"/>
        <v>490</v>
      </c>
      <c r="B497" s="12" t="s">
        <v>178</v>
      </c>
      <c r="C497" s="272">
        <v>45089</v>
      </c>
      <c r="D497" s="272">
        <v>45102</v>
      </c>
      <c r="E497" s="196">
        <f t="shared" si="36"/>
        <v>45095.5</v>
      </c>
      <c r="F497" s="196">
        <v>45107</v>
      </c>
      <c r="G497" s="196">
        <v>45107</v>
      </c>
      <c r="H497" s="12" t="s">
        <v>186</v>
      </c>
      <c r="I497" s="377">
        <v>9351.0899999999983</v>
      </c>
      <c r="J497" s="17">
        <f t="shared" si="39"/>
        <v>12</v>
      </c>
      <c r="K497" s="283">
        <f t="shared" si="37"/>
        <v>2.0072271200832939E-3</v>
      </c>
      <c r="L497" s="22">
        <f t="shared" si="38"/>
        <v>2.4086725440999525E-2</v>
      </c>
    </row>
    <row r="498" spans="1:12">
      <c r="A498" s="16">
        <f t="shared" si="35"/>
        <v>491</v>
      </c>
      <c r="B498" s="12" t="s">
        <v>178</v>
      </c>
      <c r="C498" s="272">
        <v>45089</v>
      </c>
      <c r="D498" s="272">
        <v>45102</v>
      </c>
      <c r="E498" s="196">
        <f t="shared" si="36"/>
        <v>45095.5</v>
      </c>
      <c r="F498" s="196">
        <v>45107</v>
      </c>
      <c r="G498" s="196">
        <v>45112</v>
      </c>
      <c r="H498" s="12" t="s">
        <v>187</v>
      </c>
      <c r="I498" s="377">
        <v>61.650000000000013</v>
      </c>
      <c r="J498" s="17">
        <f t="shared" si="39"/>
        <v>17</v>
      </c>
      <c r="K498" s="283">
        <f t="shared" si="37"/>
        <v>1.3233275687982377E-5</v>
      </c>
      <c r="L498" s="22">
        <f t="shared" si="38"/>
        <v>2.249656866957004E-4</v>
      </c>
    </row>
    <row r="499" spans="1:12">
      <c r="A499" s="16">
        <f t="shared" si="35"/>
        <v>492</v>
      </c>
      <c r="B499" s="12" t="s">
        <v>178</v>
      </c>
      <c r="C499" s="272">
        <v>45089</v>
      </c>
      <c r="D499" s="272">
        <v>45102</v>
      </c>
      <c r="E499" s="196">
        <f t="shared" si="36"/>
        <v>45095.5</v>
      </c>
      <c r="F499" s="196">
        <v>45107</v>
      </c>
      <c r="G499" s="196">
        <v>45106</v>
      </c>
      <c r="H499" s="12" t="s">
        <v>189</v>
      </c>
      <c r="I499" s="377">
        <v>662.91</v>
      </c>
      <c r="J499" s="17">
        <f t="shared" si="39"/>
        <v>11</v>
      </c>
      <c r="K499" s="283">
        <f t="shared" si="37"/>
        <v>1.4229474105953603E-4</v>
      </c>
      <c r="L499" s="22">
        <f t="shared" si="38"/>
        <v>1.5652421516548964E-3</v>
      </c>
    </row>
    <row r="500" spans="1:12">
      <c r="A500" s="16">
        <f t="shared" si="35"/>
        <v>493</v>
      </c>
      <c r="B500" s="12" t="s">
        <v>178</v>
      </c>
      <c r="C500" s="272">
        <v>45089</v>
      </c>
      <c r="D500" s="272">
        <v>45102</v>
      </c>
      <c r="E500" s="196">
        <f t="shared" si="36"/>
        <v>45095.5</v>
      </c>
      <c r="F500" s="196">
        <v>45107</v>
      </c>
      <c r="G500" s="196">
        <v>45104</v>
      </c>
      <c r="H500" s="12" t="s">
        <v>190</v>
      </c>
      <c r="I500" s="377">
        <v>23.280000000000005</v>
      </c>
      <c r="J500" s="17">
        <f t="shared" si="39"/>
        <v>9</v>
      </c>
      <c r="K500" s="283">
        <f t="shared" si="37"/>
        <v>4.9970909653889661E-6</v>
      </c>
      <c r="L500" s="22">
        <f t="shared" si="38"/>
        <v>4.4973818688500698E-5</v>
      </c>
    </row>
    <row r="501" spans="1:12">
      <c r="A501" s="16">
        <f t="shared" si="35"/>
        <v>494</v>
      </c>
      <c r="B501" s="12" t="s">
        <v>178</v>
      </c>
      <c r="C501" s="272">
        <v>45089</v>
      </c>
      <c r="D501" s="272">
        <v>45102</v>
      </c>
      <c r="E501" s="196">
        <f t="shared" si="36"/>
        <v>45095.5</v>
      </c>
      <c r="F501" s="196">
        <v>45107</v>
      </c>
      <c r="G501" s="196">
        <v>45112</v>
      </c>
      <c r="H501" s="12" t="s">
        <v>191</v>
      </c>
      <c r="I501" s="377">
        <v>1831.15</v>
      </c>
      <c r="J501" s="17">
        <f t="shared" si="39"/>
        <v>17</v>
      </c>
      <c r="K501" s="283">
        <f t="shared" si="37"/>
        <v>3.9305941242577335E-4</v>
      </c>
      <c r="L501" s="22">
        <f t="shared" si="38"/>
        <v>6.6820100112381471E-3</v>
      </c>
    </row>
    <row r="502" spans="1:12">
      <c r="A502" s="16">
        <f t="shared" si="35"/>
        <v>495</v>
      </c>
      <c r="B502" s="12" t="s">
        <v>178</v>
      </c>
      <c r="C502" s="272">
        <v>45089</v>
      </c>
      <c r="D502" s="272">
        <v>45102</v>
      </c>
      <c r="E502" s="196">
        <f t="shared" si="36"/>
        <v>45095.5</v>
      </c>
      <c r="F502" s="196">
        <v>45107</v>
      </c>
      <c r="G502" s="196">
        <v>45107</v>
      </c>
      <c r="H502" s="12" t="s">
        <v>192</v>
      </c>
      <c r="I502" s="377">
        <v>384.62</v>
      </c>
      <c r="J502" s="17">
        <f t="shared" si="39"/>
        <v>12</v>
      </c>
      <c r="K502" s="283">
        <f t="shared" si="37"/>
        <v>8.2559326765803428E-5</v>
      </c>
      <c r="L502" s="22">
        <f t="shared" si="38"/>
        <v>9.9071192118964108E-4</v>
      </c>
    </row>
    <row r="503" spans="1:12">
      <c r="A503" s="16">
        <f t="shared" si="35"/>
        <v>496</v>
      </c>
      <c r="B503" s="12" t="s">
        <v>178</v>
      </c>
      <c r="C503" s="272">
        <v>45089</v>
      </c>
      <c r="D503" s="272">
        <v>45102</v>
      </c>
      <c r="E503" s="196">
        <f t="shared" si="36"/>
        <v>45095.5</v>
      </c>
      <c r="F503" s="196">
        <v>45107</v>
      </c>
      <c r="G503" s="196">
        <v>45107</v>
      </c>
      <c r="H503" s="12" t="s">
        <v>193</v>
      </c>
      <c r="I503" s="377">
        <v>1875.1500000000012</v>
      </c>
      <c r="J503" s="17">
        <f t="shared" si="39"/>
        <v>12</v>
      </c>
      <c r="K503" s="283">
        <f t="shared" si="37"/>
        <v>4.0250408607169776E-4</v>
      </c>
      <c r="L503" s="22">
        <f t="shared" si="38"/>
        <v>4.8300490328603736E-3</v>
      </c>
    </row>
    <row r="504" spans="1:12">
      <c r="A504" s="16">
        <f t="shared" si="35"/>
        <v>497</v>
      </c>
      <c r="B504" s="12" t="s">
        <v>178</v>
      </c>
      <c r="C504" s="272">
        <v>45089</v>
      </c>
      <c r="D504" s="272">
        <v>45102</v>
      </c>
      <c r="E504" s="196">
        <f t="shared" si="36"/>
        <v>45095.5</v>
      </c>
      <c r="F504" s="196">
        <v>45107</v>
      </c>
      <c r="G504" s="196">
        <v>45104</v>
      </c>
      <c r="H504" s="12" t="s">
        <v>194</v>
      </c>
      <c r="I504" s="377">
        <v>36.9</v>
      </c>
      <c r="J504" s="17">
        <f t="shared" si="39"/>
        <v>9</v>
      </c>
      <c r="K504" s="283">
        <f t="shared" si="37"/>
        <v>7.920646762150035E-6</v>
      </c>
      <c r="L504" s="22">
        <f t="shared" si="38"/>
        <v>7.128582085935032E-5</v>
      </c>
    </row>
    <row r="505" spans="1:12">
      <c r="A505" s="16">
        <f t="shared" si="35"/>
        <v>498</v>
      </c>
      <c r="B505" s="12" t="s">
        <v>178</v>
      </c>
      <c r="C505" s="272">
        <v>45089</v>
      </c>
      <c r="D505" s="272">
        <v>45102</v>
      </c>
      <c r="E505" s="196">
        <f t="shared" si="36"/>
        <v>45095.5</v>
      </c>
      <c r="F505" s="196">
        <v>45107</v>
      </c>
      <c r="G505" s="196">
        <v>45148</v>
      </c>
      <c r="H505" s="12" t="s">
        <v>195</v>
      </c>
      <c r="I505" s="377">
        <v>247.17</v>
      </c>
      <c r="J505" s="17">
        <f t="shared" si="39"/>
        <v>53</v>
      </c>
      <c r="K505" s="283">
        <f t="shared" si="37"/>
        <v>5.3055454205978966E-5</v>
      </c>
      <c r="L505" s="22">
        <f t="shared" si="38"/>
        <v>2.811939072916885E-3</v>
      </c>
    </row>
    <row r="506" spans="1:12">
      <c r="A506" s="16">
        <f t="shared" si="35"/>
        <v>499</v>
      </c>
      <c r="B506" s="12" t="s">
        <v>178</v>
      </c>
      <c r="C506" s="272">
        <v>45089</v>
      </c>
      <c r="D506" s="272">
        <v>45102</v>
      </c>
      <c r="E506" s="196">
        <f t="shared" si="36"/>
        <v>45095.5</v>
      </c>
      <c r="F506" s="196">
        <v>45107</v>
      </c>
      <c r="G506" s="196">
        <v>45107</v>
      </c>
      <c r="H506" s="12" t="s">
        <v>196</v>
      </c>
      <c r="I506" s="377">
        <v>12770.900000000003</v>
      </c>
      <c r="J506" s="17">
        <f t="shared" si="39"/>
        <v>12</v>
      </c>
      <c r="K506" s="283">
        <f t="shared" si="37"/>
        <v>2.7412950605621112E-3</v>
      </c>
      <c r="L506" s="22">
        <f t="shared" si="38"/>
        <v>3.2895540726745331E-2</v>
      </c>
    </row>
    <row r="507" spans="1:12">
      <c r="A507" s="16">
        <f t="shared" si="35"/>
        <v>500</v>
      </c>
      <c r="B507" s="12" t="s">
        <v>178</v>
      </c>
      <c r="C507" s="272">
        <v>45089</v>
      </c>
      <c r="D507" s="272">
        <v>45102</v>
      </c>
      <c r="E507" s="196">
        <f t="shared" si="36"/>
        <v>45095.5</v>
      </c>
      <c r="F507" s="196">
        <v>45107</v>
      </c>
      <c r="G507" s="196">
        <v>45107</v>
      </c>
      <c r="H507" s="12" t="s">
        <v>197</v>
      </c>
      <c r="I507" s="377">
        <v>566.66999999999996</v>
      </c>
      <c r="J507" s="17">
        <f t="shared" si="39"/>
        <v>12</v>
      </c>
      <c r="K507" s="283">
        <f t="shared" si="37"/>
        <v>1.2163666397581462E-4</v>
      </c>
      <c r="L507" s="22">
        <f t="shared" si="38"/>
        <v>1.4596399677097756E-3</v>
      </c>
    </row>
    <row r="508" spans="1:12">
      <c r="A508" s="16">
        <f t="shared" si="35"/>
        <v>501</v>
      </c>
      <c r="B508" s="12" t="s">
        <v>178</v>
      </c>
      <c r="C508" s="272">
        <v>45089</v>
      </c>
      <c r="D508" s="272">
        <v>45102</v>
      </c>
      <c r="E508" s="196">
        <f t="shared" si="36"/>
        <v>45095.5</v>
      </c>
      <c r="F508" s="196">
        <v>45107</v>
      </c>
      <c r="G508" s="196">
        <v>45112</v>
      </c>
      <c r="H508" s="12" t="s">
        <v>198</v>
      </c>
      <c r="I508" s="377">
        <v>196.23</v>
      </c>
      <c r="J508" s="17">
        <f t="shared" si="39"/>
        <v>17</v>
      </c>
      <c r="K508" s="283">
        <f t="shared" si="37"/>
        <v>4.2121097944084042E-5</v>
      </c>
      <c r="L508" s="22">
        <f t="shared" si="38"/>
        <v>7.1605866504942872E-4</v>
      </c>
    </row>
    <row r="509" spans="1:12">
      <c r="A509" s="16">
        <f t="shared" si="35"/>
        <v>502</v>
      </c>
      <c r="B509" s="12" t="s">
        <v>178</v>
      </c>
      <c r="C509" s="272">
        <v>45089</v>
      </c>
      <c r="D509" s="272">
        <v>45102</v>
      </c>
      <c r="E509" s="196">
        <f t="shared" si="36"/>
        <v>45095.5</v>
      </c>
      <c r="F509" s="196">
        <v>45107</v>
      </c>
      <c r="G509" s="196">
        <v>45125</v>
      </c>
      <c r="H509" s="12" t="s">
        <v>199</v>
      </c>
      <c r="I509" s="377">
        <v>1004.8299999999995</v>
      </c>
      <c r="J509" s="17">
        <f t="shared" si="39"/>
        <v>30</v>
      </c>
      <c r="K509" s="283">
        <f t="shared" si="37"/>
        <v>2.1568844135531749E-4</v>
      </c>
      <c r="L509" s="22">
        <f t="shared" si="38"/>
        <v>6.4706532406595242E-3</v>
      </c>
    </row>
    <row r="510" spans="1:12">
      <c r="A510" s="16">
        <f t="shared" si="35"/>
        <v>503</v>
      </c>
      <c r="B510" s="12" t="s">
        <v>178</v>
      </c>
      <c r="C510" s="272">
        <v>45089</v>
      </c>
      <c r="D510" s="272">
        <v>45102</v>
      </c>
      <c r="E510" s="196">
        <f t="shared" si="36"/>
        <v>45095.5</v>
      </c>
      <c r="F510" s="196">
        <v>45107</v>
      </c>
      <c r="G510" s="196">
        <v>45107</v>
      </c>
      <c r="H510" s="12" t="s">
        <v>200</v>
      </c>
      <c r="I510" s="377">
        <v>10209.839999999991</v>
      </c>
      <c r="J510" s="17">
        <f t="shared" si="39"/>
        <v>12</v>
      </c>
      <c r="K510" s="283">
        <f t="shared" si="37"/>
        <v>2.191559244934142E-3</v>
      </c>
      <c r="L510" s="22">
        <f t="shared" si="38"/>
        <v>2.6298710939209706E-2</v>
      </c>
    </row>
    <row r="511" spans="1:12">
      <c r="A511" s="16">
        <f t="shared" si="35"/>
        <v>504</v>
      </c>
      <c r="B511" s="12" t="s">
        <v>178</v>
      </c>
      <c r="C511" s="272">
        <v>45089</v>
      </c>
      <c r="D511" s="272">
        <v>45102</v>
      </c>
      <c r="E511" s="196">
        <f t="shared" si="36"/>
        <v>45095.5</v>
      </c>
      <c r="F511" s="196">
        <v>45107</v>
      </c>
      <c r="G511" s="196">
        <v>45107</v>
      </c>
      <c r="H511" s="12" t="s">
        <v>216</v>
      </c>
      <c r="I511" s="377">
        <v>1870.37</v>
      </c>
      <c r="J511" s="17">
        <f t="shared" si="39"/>
        <v>12</v>
      </c>
      <c r="K511" s="283">
        <f t="shared" si="37"/>
        <v>4.0147805107107205E-4</v>
      </c>
      <c r="L511" s="22">
        <f t="shared" si="38"/>
        <v>4.8177366128528644E-3</v>
      </c>
    </row>
    <row r="512" spans="1:12">
      <c r="A512" s="16">
        <f t="shared" si="35"/>
        <v>505</v>
      </c>
      <c r="B512" s="12" t="s">
        <v>178</v>
      </c>
      <c r="C512" s="272">
        <v>45089</v>
      </c>
      <c r="D512" s="272">
        <v>45102</v>
      </c>
      <c r="E512" s="196">
        <f t="shared" si="36"/>
        <v>45095.5</v>
      </c>
      <c r="F512" s="196">
        <v>45107</v>
      </c>
      <c r="G512" s="196">
        <v>45107</v>
      </c>
      <c r="H512" s="12" t="s">
        <v>201</v>
      </c>
      <c r="I512" s="377">
        <v>109.62</v>
      </c>
      <c r="J512" s="17">
        <f t="shared" si="39"/>
        <v>12</v>
      </c>
      <c r="K512" s="283">
        <f t="shared" si="37"/>
        <v>2.3530116478777419E-5</v>
      </c>
      <c r="L512" s="22">
        <f t="shared" si="38"/>
        <v>2.8236139774532904E-4</v>
      </c>
    </row>
    <row r="513" spans="1:12">
      <c r="A513" s="16">
        <f t="shared" si="35"/>
        <v>506</v>
      </c>
      <c r="B513" s="12" t="s">
        <v>178</v>
      </c>
      <c r="C513" s="272">
        <v>45089</v>
      </c>
      <c r="D513" s="272">
        <v>45102</v>
      </c>
      <c r="E513" s="196">
        <f t="shared" si="36"/>
        <v>45095.5</v>
      </c>
      <c r="F513" s="196">
        <v>45107</v>
      </c>
      <c r="G513" s="196">
        <v>45104</v>
      </c>
      <c r="H513" s="12" t="s">
        <v>202</v>
      </c>
      <c r="I513" s="377">
        <v>2010.1399999999996</v>
      </c>
      <c r="J513" s="17">
        <f t="shared" si="39"/>
        <v>9</v>
      </c>
      <c r="K513" s="283">
        <f t="shared" si="37"/>
        <v>4.3147991551404518E-4</v>
      </c>
      <c r="L513" s="22">
        <f t="shared" si="38"/>
        <v>3.8833192396264065E-3</v>
      </c>
    </row>
    <row r="514" spans="1:12">
      <c r="A514" s="16">
        <f t="shared" si="35"/>
        <v>507</v>
      </c>
      <c r="B514" s="12" t="s">
        <v>178</v>
      </c>
      <c r="C514" s="272">
        <v>45089</v>
      </c>
      <c r="D514" s="272">
        <v>45102</v>
      </c>
      <c r="E514" s="196">
        <f t="shared" si="36"/>
        <v>45095.5</v>
      </c>
      <c r="F514" s="196">
        <v>45107</v>
      </c>
      <c r="G514" s="196">
        <v>45104</v>
      </c>
      <c r="H514" s="12" t="s">
        <v>203</v>
      </c>
      <c r="I514" s="377">
        <v>392.65999999999997</v>
      </c>
      <c r="J514" s="17">
        <f t="shared" si="39"/>
        <v>9</v>
      </c>
      <c r="K514" s="283">
        <f t="shared" si="37"/>
        <v>8.4285126222922289E-5</v>
      </c>
      <c r="L514" s="22">
        <f t="shared" si="38"/>
        <v>7.5856613600630064E-4</v>
      </c>
    </row>
    <row r="515" spans="1:12">
      <c r="A515" s="16">
        <f t="shared" si="35"/>
        <v>508</v>
      </c>
      <c r="B515" s="12" t="s">
        <v>178</v>
      </c>
      <c r="C515" s="272">
        <v>45089</v>
      </c>
      <c r="D515" s="272">
        <v>45102</v>
      </c>
      <c r="E515" s="196">
        <f t="shared" si="36"/>
        <v>45095.5</v>
      </c>
      <c r="F515" s="196">
        <v>45107</v>
      </c>
      <c r="G515" s="196">
        <v>45104</v>
      </c>
      <c r="H515" s="12" t="s">
        <v>204</v>
      </c>
      <c r="I515" s="377">
        <v>331.28999999999996</v>
      </c>
      <c r="J515" s="17">
        <f t="shared" si="39"/>
        <v>9</v>
      </c>
      <c r="K515" s="283">
        <f t="shared" si="37"/>
        <v>7.1111953003595788E-5</v>
      </c>
      <c r="L515" s="22">
        <f t="shared" si="38"/>
        <v>6.4000757703236205E-4</v>
      </c>
    </row>
    <row r="516" spans="1:12">
      <c r="A516" s="16">
        <f t="shared" si="35"/>
        <v>509</v>
      </c>
      <c r="B516" s="12" t="s">
        <v>178</v>
      </c>
      <c r="C516" s="272">
        <v>45089</v>
      </c>
      <c r="D516" s="272">
        <v>45102</v>
      </c>
      <c r="E516" s="196">
        <f t="shared" si="36"/>
        <v>45095.5</v>
      </c>
      <c r="F516" s="196">
        <v>45107</v>
      </c>
      <c r="G516" s="196">
        <v>45104</v>
      </c>
      <c r="H516" s="12" t="s">
        <v>205</v>
      </c>
      <c r="I516" s="377">
        <v>115.57999999999994</v>
      </c>
      <c r="J516" s="17">
        <f t="shared" si="39"/>
        <v>9</v>
      </c>
      <c r="K516" s="283">
        <f t="shared" si="37"/>
        <v>2.480944045445259E-5</v>
      </c>
      <c r="L516" s="22">
        <f t="shared" si="38"/>
        <v>2.2328496409007332E-4</v>
      </c>
    </row>
    <row r="517" spans="1:12">
      <c r="A517" s="16">
        <f t="shared" si="35"/>
        <v>510</v>
      </c>
      <c r="B517" s="12" t="s">
        <v>178</v>
      </c>
      <c r="C517" s="272">
        <v>45089</v>
      </c>
      <c r="D517" s="272">
        <v>45102</v>
      </c>
      <c r="E517" s="196">
        <f t="shared" si="36"/>
        <v>45095.5</v>
      </c>
      <c r="F517" s="196">
        <v>45107</v>
      </c>
      <c r="G517" s="196">
        <v>45107</v>
      </c>
      <c r="H517" s="12" t="s">
        <v>206</v>
      </c>
      <c r="I517" s="377">
        <v>515.90000000000009</v>
      </c>
      <c r="J517" s="17">
        <f t="shared" si="39"/>
        <v>12</v>
      </c>
      <c r="K517" s="283">
        <f t="shared" si="37"/>
        <v>1.107387984984608E-4</v>
      </c>
      <c r="L517" s="22">
        <f t="shared" si="38"/>
        <v>1.3288655819815296E-3</v>
      </c>
    </row>
    <row r="518" spans="1:12">
      <c r="A518" s="16">
        <f t="shared" si="35"/>
        <v>511</v>
      </c>
      <c r="B518" s="12" t="s">
        <v>178</v>
      </c>
      <c r="C518" s="272">
        <v>45089</v>
      </c>
      <c r="D518" s="272">
        <v>45102</v>
      </c>
      <c r="E518" s="196">
        <f t="shared" si="36"/>
        <v>45095.5</v>
      </c>
      <c r="F518" s="196">
        <v>45107</v>
      </c>
      <c r="G518" s="196">
        <v>45107</v>
      </c>
      <c r="H518" s="12" t="s">
        <v>207</v>
      </c>
      <c r="I518" s="377">
        <v>1275.5</v>
      </c>
      <c r="J518" s="17">
        <f t="shared" si="39"/>
        <v>12</v>
      </c>
      <c r="K518" s="283">
        <f t="shared" si="37"/>
        <v>2.7378820989491516E-4</v>
      </c>
      <c r="L518" s="22">
        <f t="shared" si="38"/>
        <v>3.2854585187389821E-3</v>
      </c>
    </row>
    <row r="519" spans="1:12">
      <c r="A519" s="16">
        <f t="shared" si="35"/>
        <v>512</v>
      </c>
      <c r="B519" s="12" t="s">
        <v>178</v>
      </c>
      <c r="C519" s="272">
        <v>45089</v>
      </c>
      <c r="D519" s="272">
        <v>45102</v>
      </c>
      <c r="E519" s="196">
        <f t="shared" si="36"/>
        <v>45095.5</v>
      </c>
      <c r="F519" s="196">
        <v>45107</v>
      </c>
      <c r="G519" s="196">
        <v>45107</v>
      </c>
      <c r="H519" s="12" t="s">
        <v>208</v>
      </c>
      <c r="I519" s="377">
        <v>195.08</v>
      </c>
      <c r="J519" s="17">
        <f t="shared" si="39"/>
        <v>12</v>
      </c>
      <c r="K519" s="283">
        <f t="shared" si="37"/>
        <v>4.1874248519247396E-5</v>
      </c>
      <c r="L519" s="22">
        <f t="shared" si="38"/>
        <v>5.0249098223096873E-4</v>
      </c>
    </row>
    <row r="520" spans="1:12">
      <c r="A520" s="16">
        <f t="shared" si="35"/>
        <v>513</v>
      </c>
      <c r="B520" s="12" t="s">
        <v>178</v>
      </c>
      <c r="C520" s="272">
        <v>45089</v>
      </c>
      <c r="D520" s="272">
        <v>45102</v>
      </c>
      <c r="E520" s="196">
        <f t="shared" si="36"/>
        <v>45095.5</v>
      </c>
      <c r="F520" s="196">
        <v>45107</v>
      </c>
      <c r="G520" s="196">
        <v>45112</v>
      </c>
      <c r="H520" s="12" t="s">
        <v>212</v>
      </c>
      <c r="I520" s="377">
        <v>1</v>
      </c>
      <c r="J520" s="17">
        <f t="shared" si="39"/>
        <v>17</v>
      </c>
      <c r="K520" s="283">
        <f t="shared" si="37"/>
        <v>2.1465167377100365E-7</v>
      </c>
      <c r="L520" s="22">
        <f t="shared" si="38"/>
        <v>3.6490784541070619E-6</v>
      </c>
    </row>
    <row r="521" spans="1:12">
      <c r="A521" s="16">
        <f t="shared" ref="A521:A584" si="40">A520+1</f>
        <v>514</v>
      </c>
      <c r="B521" s="12" t="s">
        <v>178</v>
      </c>
      <c r="C521" s="272">
        <v>45089</v>
      </c>
      <c r="D521" s="272">
        <v>45102</v>
      </c>
      <c r="E521" s="196">
        <f t="shared" ref="E521:E584" si="41">AVERAGE(C521:D521)</f>
        <v>45095.5</v>
      </c>
      <c r="F521" s="196">
        <v>45107</v>
      </c>
      <c r="G521" s="196">
        <v>45106</v>
      </c>
      <c r="H521" s="12" t="s">
        <v>213</v>
      </c>
      <c r="I521" s="377">
        <v>23.54</v>
      </c>
      <c r="J521" s="17">
        <f t="shared" si="39"/>
        <v>11</v>
      </c>
      <c r="K521" s="283">
        <f t="shared" ref="K521:K584" si="42">I521/$I$1003</f>
        <v>5.0529004005694256E-6</v>
      </c>
      <c r="L521" s="22">
        <f t="shared" si="38"/>
        <v>5.5581904406263681E-5</v>
      </c>
    </row>
    <row r="522" spans="1:12">
      <c r="A522" s="16">
        <f t="shared" si="40"/>
        <v>515</v>
      </c>
      <c r="B522" s="12" t="s">
        <v>178</v>
      </c>
      <c r="C522" s="272">
        <v>45089</v>
      </c>
      <c r="D522" s="272">
        <v>45102</v>
      </c>
      <c r="E522" s="196">
        <f t="shared" si="41"/>
        <v>45095.5</v>
      </c>
      <c r="F522" s="196">
        <v>45107</v>
      </c>
      <c r="G522" s="196">
        <v>45106</v>
      </c>
      <c r="H522" s="12" t="s">
        <v>213</v>
      </c>
      <c r="I522" s="377">
        <v>67.2</v>
      </c>
      <c r="J522" s="17">
        <f t="shared" si="39"/>
        <v>11</v>
      </c>
      <c r="K522" s="283">
        <f t="shared" si="42"/>
        <v>1.4424592477411446E-5</v>
      </c>
      <c r="L522" s="22">
        <f t="shared" ref="L522:L585" si="43">K522*J522</f>
        <v>1.586705172515259E-4</v>
      </c>
    </row>
    <row r="523" spans="1:12">
      <c r="A523" s="16">
        <f t="shared" si="40"/>
        <v>516</v>
      </c>
      <c r="B523" s="12" t="s">
        <v>178</v>
      </c>
      <c r="C523" s="272">
        <v>45089</v>
      </c>
      <c r="D523" s="272">
        <v>45102</v>
      </c>
      <c r="E523" s="196">
        <f t="shared" si="41"/>
        <v>45095.5</v>
      </c>
      <c r="F523" s="196">
        <v>45107</v>
      </c>
      <c r="G523" s="196">
        <v>45106</v>
      </c>
      <c r="H523" s="12" t="s">
        <v>213</v>
      </c>
      <c r="I523" s="377">
        <v>197.08</v>
      </c>
      <c r="J523" s="17">
        <f t="shared" ref="J523:J586" si="44">(G523-D523)+((D523-C523+1)/2)</f>
        <v>11</v>
      </c>
      <c r="K523" s="283">
        <f t="shared" si="42"/>
        <v>4.23035518667894E-5</v>
      </c>
      <c r="L523" s="22">
        <f t="shared" si="43"/>
        <v>4.653390705346834E-4</v>
      </c>
    </row>
    <row r="524" spans="1:12">
      <c r="A524" s="16">
        <f t="shared" si="40"/>
        <v>517</v>
      </c>
      <c r="B524" s="12" t="s">
        <v>178</v>
      </c>
      <c r="C524" s="272">
        <v>45089</v>
      </c>
      <c r="D524" s="272">
        <v>45102</v>
      </c>
      <c r="E524" s="196">
        <f t="shared" si="41"/>
        <v>45095.5</v>
      </c>
      <c r="F524" s="196">
        <v>45107</v>
      </c>
      <c r="G524" s="196">
        <v>45106</v>
      </c>
      <c r="H524" s="12" t="s">
        <v>213</v>
      </c>
      <c r="I524" s="377">
        <v>226.27</v>
      </c>
      <c r="J524" s="17">
        <f t="shared" si="44"/>
        <v>11</v>
      </c>
      <c r="K524" s="283">
        <f t="shared" si="42"/>
        <v>4.8569234224164995E-5</v>
      </c>
      <c r="L524" s="22">
        <f t="shared" si="43"/>
        <v>5.3426157646581493E-4</v>
      </c>
    </row>
    <row r="525" spans="1:12">
      <c r="A525" s="16">
        <f t="shared" si="40"/>
        <v>518</v>
      </c>
      <c r="B525" s="12" t="s">
        <v>178</v>
      </c>
      <c r="C525" s="272">
        <v>45089</v>
      </c>
      <c r="D525" s="272">
        <v>45102</v>
      </c>
      <c r="E525" s="196">
        <f t="shared" si="41"/>
        <v>45095.5</v>
      </c>
      <c r="F525" s="196">
        <v>45107</v>
      </c>
      <c r="G525" s="196">
        <v>45106</v>
      </c>
      <c r="H525" s="12" t="s">
        <v>213</v>
      </c>
      <c r="I525" s="377">
        <v>269.08999999999997</v>
      </c>
      <c r="J525" s="17">
        <f t="shared" si="44"/>
        <v>11</v>
      </c>
      <c r="K525" s="283">
        <f t="shared" si="42"/>
        <v>5.7760618895039366E-5</v>
      </c>
      <c r="L525" s="22">
        <f t="shared" si="43"/>
        <v>6.3536680784543307E-4</v>
      </c>
    </row>
    <row r="526" spans="1:12">
      <c r="A526" s="16">
        <f t="shared" si="40"/>
        <v>519</v>
      </c>
      <c r="B526" s="12" t="s">
        <v>178</v>
      </c>
      <c r="C526" s="272">
        <v>45089</v>
      </c>
      <c r="D526" s="272">
        <v>45102</v>
      </c>
      <c r="E526" s="196">
        <f t="shared" si="41"/>
        <v>45095.5</v>
      </c>
      <c r="F526" s="196">
        <v>45107</v>
      </c>
      <c r="G526" s="196">
        <v>45106</v>
      </c>
      <c r="H526" s="12" t="s">
        <v>213</v>
      </c>
      <c r="I526" s="377">
        <v>276.92</v>
      </c>
      <c r="J526" s="17">
        <f t="shared" si="44"/>
        <v>11</v>
      </c>
      <c r="K526" s="283">
        <f t="shared" si="42"/>
        <v>5.944134150066633E-5</v>
      </c>
      <c r="L526" s="22">
        <f t="shared" si="43"/>
        <v>6.5385475650732959E-4</v>
      </c>
    </row>
    <row r="527" spans="1:12">
      <c r="A527" s="16">
        <f t="shared" si="40"/>
        <v>520</v>
      </c>
      <c r="B527" s="12" t="s">
        <v>178</v>
      </c>
      <c r="C527" s="272">
        <v>45089</v>
      </c>
      <c r="D527" s="272">
        <v>45102</v>
      </c>
      <c r="E527" s="196">
        <f t="shared" si="41"/>
        <v>45095.5</v>
      </c>
      <c r="F527" s="196">
        <v>45107</v>
      </c>
      <c r="G527" s="196">
        <v>45106</v>
      </c>
      <c r="H527" s="12" t="s">
        <v>213</v>
      </c>
      <c r="I527" s="377">
        <v>329.54</v>
      </c>
      <c r="J527" s="17">
        <f t="shared" si="44"/>
        <v>11</v>
      </c>
      <c r="K527" s="283">
        <f t="shared" si="42"/>
        <v>7.0736312574496541E-5</v>
      </c>
      <c r="L527" s="22">
        <f t="shared" si="43"/>
        <v>7.7809943831946198E-4</v>
      </c>
    </row>
    <row r="528" spans="1:12">
      <c r="A528" s="16">
        <f t="shared" si="40"/>
        <v>521</v>
      </c>
      <c r="B528" s="12" t="s">
        <v>178</v>
      </c>
      <c r="C528" s="272">
        <v>45103</v>
      </c>
      <c r="D528" s="272">
        <v>45116</v>
      </c>
      <c r="E528" s="196">
        <f t="shared" si="41"/>
        <v>45109.5</v>
      </c>
      <c r="F528" s="196">
        <v>45121</v>
      </c>
      <c r="G528" s="196">
        <v>45121</v>
      </c>
      <c r="H528" s="12" t="s">
        <v>179</v>
      </c>
      <c r="I528" s="377">
        <v>800.83</v>
      </c>
      <c r="J528" s="17">
        <f t="shared" si="44"/>
        <v>12</v>
      </c>
      <c r="K528" s="283">
        <f t="shared" si="42"/>
        <v>1.7189949990603284E-4</v>
      </c>
      <c r="L528" s="22">
        <f t="shared" si="43"/>
        <v>2.0627939988723939E-3</v>
      </c>
    </row>
    <row r="529" spans="1:12">
      <c r="A529" s="16">
        <f t="shared" si="40"/>
        <v>522</v>
      </c>
      <c r="B529" s="12" t="s">
        <v>178</v>
      </c>
      <c r="C529" s="272">
        <v>45103</v>
      </c>
      <c r="D529" s="272">
        <v>45116</v>
      </c>
      <c r="E529" s="196">
        <f t="shared" si="41"/>
        <v>45109.5</v>
      </c>
      <c r="F529" s="196">
        <v>45121</v>
      </c>
      <c r="G529" s="196">
        <v>45121</v>
      </c>
      <c r="H529" s="12" t="s">
        <v>180</v>
      </c>
      <c r="I529" s="377">
        <v>12777.969999999996</v>
      </c>
      <c r="J529" s="17">
        <f t="shared" si="44"/>
        <v>12</v>
      </c>
      <c r="K529" s="283">
        <f t="shared" si="42"/>
        <v>2.7428126478956706E-3</v>
      </c>
      <c r="L529" s="22">
        <f t="shared" si="43"/>
        <v>3.2913751774748048E-2</v>
      </c>
    </row>
    <row r="530" spans="1:12">
      <c r="A530" s="16">
        <f t="shared" si="40"/>
        <v>523</v>
      </c>
      <c r="B530" s="12" t="s">
        <v>178</v>
      </c>
      <c r="C530" s="272">
        <v>45103</v>
      </c>
      <c r="D530" s="272">
        <v>45116</v>
      </c>
      <c r="E530" s="196">
        <f t="shared" si="41"/>
        <v>45109.5</v>
      </c>
      <c r="F530" s="196">
        <v>45121</v>
      </c>
      <c r="G530" s="196">
        <v>45121</v>
      </c>
      <c r="H530" s="12" t="s">
        <v>181</v>
      </c>
      <c r="I530" s="377">
        <v>345.64000000000004</v>
      </c>
      <c r="J530" s="17">
        <f t="shared" si="44"/>
        <v>12</v>
      </c>
      <c r="K530" s="283">
        <f t="shared" si="42"/>
        <v>7.4192204522209712E-5</v>
      </c>
      <c r="L530" s="22">
        <f t="shared" si="43"/>
        <v>8.9030645426651654E-4</v>
      </c>
    </row>
    <row r="531" spans="1:12">
      <c r="A531" s="16">
        <f t="shared" si="40"/>
        <v>524</v>
      </c>
      <c r="B531" s="12" t="s">
        <v>178</v>
      </c>
      <c r="C531" s="272">
        <v>45103</v>
      </c>
      <c r="D531" s="272">
        <v>45116</v>
      </c>
      <c r="E531" s="196">
        <f t="shared" si="41"/>
        <v>45109.5</v>
      </c>
      <c r="F531" s="196">
        <v>45121</v>
      </c>
      <c r="G531" s="196">
        <v>45121</v>
      </c>
      <c r="H531" s="12" t="s">
        <v>182</v>
      </c>
      <c r="I531" s="377">
        <v>35327.750000000015</v>
      </c>
      <c r="J531" s="17">
        <f t="shared" si="44"/>
        <v>12</v>
      </c>
      <c r="K531" s="283">
        <f t="shared" si="42"/>
        <v>7.5831606680635769E-3</v>
      </c>
      <c r="L531" s="22">
        <f t="shared" si="43"/>
        <v>9.099792801676293E-2</v>
      </c>
    </row>
    <row r="532" spans="1:12">
      <c r="A532" s="16">
        <f t="shared" si="40"/>
        <v>525</v>
      </c>
      <c r="B532" s="12" t="s">
        <v>178</v>
      </c>
      <c r="C532" s="272">
        <v>45103</v>
      </c>
      <c r="D532" s="272">
        <v>45116</v>
      </c>
      <c r="E532" s="196">
        <f t="shared" si="41"/>
        <v>45109.5</v>
      </c>
      <c r="F532" s="196">
        <v>45121</v>
      </c>
      <c r="G532" s="196">
        <v>45121</v>
      </c>
      <c r="H532" s="12" t="s">
        <v>183</v>
      </c>
      <c r="I532" s="377">
        <v>62747.060000000012</v>
      </c>
      <c r="J532" s="17">
        <f t="shared" si="44"/>
        <v>12</v>
      </c>
      <c r="K532" s="283">
        <f t="shared" si="42"/>
        <v>1.3468761453209594E-2</v>
      </c>
      <c r="L532" s="22">
        <f t="shared" si="43"/>
        <v>0.16162513743851514</v>
      </c>
    </row>
    <row r="533" spans="1:12">
      <c r="A533" s="16">
        <f t="shared" si="40"/>
        <v>526</v>
      </c>
      <c r="B533" s="12" t="s">
        <v>178</v>
      </c>
      <c r="C533" s="272">
        <v>45103</v>
      </c>
      <c r="D533" s="272">
        <v>45116</v>
      </c>
      <c r="E533" s="196">
        <f t="shared" si="41"/>
        <v>45109.5</v>
      </c>
      <c r="F533" s="196">
        <v>45121</v>
      </c>
      <c r="G533" s="196">
        <v>45121</v>
      </c>
      <c r="H533" s="12" t="s">
        <v>184</v>
      </c>
      <c r="I533" s="377">
        <v>3486.3000000000006</v>
      </c>
      <c r="J533" s="17">
        <f t="shared" si="44"/>
        <v>12</v>
      </c>
      <c r="K533" s="283">
        <f t="shared" si="42"/>
        <v>7.4834013026785012E-4</v>
      </c>
      <c r="L533" s="22">
        <f t="shared" si="43"/>
        <v>8.9800815632142018E-3</v>
      </c>
    </row>
    <row r="534" spans="1:12">
      <c r="A534" s="16">
        <f t="shared" si="40"/>
        <v>527</v>
      </c>
      <c r="B534" s="12" t="s">
        <v>178</v>
      </c>
      <c r="C534" s="272">
        <v>45103</v>
      </c>
      <c r="D534" s="272">
        <v>45116</v>
      </c>
      <c r="E534" s="196">
        <f t="shared" si="41"/>
        <v>45109.5</v>
      </c>
      <c r="F534" s="196">
        <v>45121</v>
      </c>
      <c r="G534" s="196">
        <v>45121</v>
      </c>
      <c r="H534" s="12" t="s">
        <v>184</v>
      </c>
      <c r="I534" s="377">
        <v>8040.11</v>
      </c>
      <c r="J534" s="17">
        <f t="shared" si="44"/>
        <v>12</v>
      </c>
      <c r="K534" s="283">
        <f t="shared" si="42"/>
        <v>1.725823068802984E-3</v>
      </c>
      <c r="L534" s="22">
        <f t="shared" si="43"/>
        <v>2.0709876825635808E-2</v>
      </c>
    </row>
    <row r="535" spans="1:12">
      <c r="A535" s="16">
        <f t="shared" si="40"/>
        <v>528</v>
      </c>
      <c r="B535" s="12" t="s">
        <v>178</v>
      </c>
      <c r="C535" s="272">
        <v>45103</v>
      </c>
      <c r="D535" s="272">
        <v>45116</v>
      </c>
      <c r="E535" s="196">
        <f t="shared" si="41"/>
        <v>45109.5</v>
      </c>
      <c r="F535" s="196">
        <v>45121</v>
      </c>
      <c r="G535" s="196">
        <v>45121</v>
      </c>
      <c r="H535" s="12" t="s">
        <v>185</v>
      </c>
      <c r="I535" s="377">
        <v>186.55</v>
      </c>
      <c r="J535" s="17">
        <f t="shared" si="44"/>
        <v>12</v>
      </c>
      <c r="K535" s="283">
        <f t="shared" si="42"/>
        <v>4.0043269741980735E-5</v>
      </c>
      <c r="L535" s="22">
        <f t="shared" si="43"/>
        <v>4.8051923690376884E-4</v>
      </c>
    </row>
    <row r="536" spans="1:12">
      <c r="A536" s="16">
        <f t="shared" si="40"/>
        <v>529</v>
      </c>
      <c r="B536" s="12" t="s">
        <v>178</v>
      </c>
      <c r="C536" s="272">
        <v>45103</v>
      </c>
      <c r="D536" s="272">
        <v>45116</v>
      </c>
      <c r="E536" s="196">
        <f t="shared" si="41"/>
        <v>45109.5</v>
      </c>
      <c r="F536" s="196">
        <v>45121</v>
      </c>
      <c r="G536" s="196">
        <v>45121</v>
      </c>
      <c r="H536" s="12" t="s">
        <v>186</v>
      </c>
      <c r="I536" s="377">
        <v>11088.83</v>
      </c>
      <c r="J536" s="17">
        <f t="shared" si="44"/>
        <v>12</v>
      </c>
      <c r="K536" s="283">
        <f t="shared" si="42"/>
        <v>2.3802359196621182E-3</v>
      </c>
      <c r="L536" s="22">
        <f t="shared" si="43"/>
        <v>2.8562831035945417E-2</v>
      </c>
    </row>
    <row r="537" spans="1:12">
      <c r="A537" s="16">
        <f t="shared" si="40"/>
        <v>530</v>
      </c>
      <c r="B537" s="12" t="s">
        <v>178</v>
      </c>
      <c r="C537" s="272">
        <v>45103</v>
      </c>
      <c r="D537" s="272">
        <v>45116</v>
      </c>
      <c r="E537" s="196">
        <f t="shared" si="41"/>
        <v>45109.5</v>
      </c>
      <c r="F537" s="196">
        <v>45121</v>
      </c>
      <c r="G537" s="196">
        <v>45125</v>
      </c>
      <c r="H537" s="12" t="s">
        <v>187</v>
      </c>
      <c r="I537" s="377">
        <v>64.180000000000007</v>
      </c>
      <c r="J537" s="17">
        <f t="shared" si="44"/>
        <v>16</v>
      </c>
      <c r="K537" s="283">
        <f t="shared" si="42"/>
        <v>1.3776344422623016E-5</v>
      </c>
      <c r="L537" s="22">
        <f t="shared" si="43"/>
        <v>2.2042151076196825E-4</v>
      </c>
    </row>
    <row r="538" spans="1:12">
      <c r="A538" s="16">
        <f t="shared" si="40"/>
        <v>531</v>
      </c>
      <c r="B538" s="12" t="s">
        <v>178</v>
      </c>
      <c r="C538" s="272">
        <v>45103</v>
      </c>
      <c r="D538" s="272">
        <v>45116</v>
      </c>
      <c r="E538" s="196">
        <f t="shared" si="41"/>
        <v>45109.5</v>
      </c>
      <c r="F538" s="196">
        <v>45121</v>
      </c>
      <c r="G538" s="196">
        <v>45134</v>
      </c>
      <c r="H538" s="12" t="s">
        <v>189</v>
      </c>
      <c r="I538" s="377">
        <v>666.00000000000034</v>
      </c>
      <c r="J538" s="17">
        <f t="shared" si="44"/>
        <v>25</v>
      </c>
      <c r="K538" s="283">
        <f t="shared" si="42"/>
        <v>1.4295801473148851E-4</v>
      </c>
      <c r="L538" s="22">
        <f t="shared" si="43"/>
        <v>3.573950368287213E-3</v>
      </c>
    </row>
    <row r="539" spans="1:12">
      <c r="A539" s="16">
        <f t="shared" si="40"/>
        <v>532</v>
      </c>
      <c r="B539" s="12" t="s">
        <v>178</v>
      </c>
      <c r="C539" s="272">
        <v>45103</v>
      </c>
      <c r="D539" s="272">
        <v>45116</v>
      </c>
      <c r="E539" s="196">
        <f t="shared" si="41"/>
        <v>45109.5</v>
      </c>
      <c r="F539" s="196">
        <v>45121</v>
      </c>
      <c r="G539" s="196">
        <v>45133</v>
      </c>
      <c r="H539" s="12" t="s">
        <v>190</v>
      </c>
      <c r="I539" s="377">
        <v>23.280000000000005</v>
      </c>
      <c r="J539" s="17">
        <f t="shared" si="44"/>
        <v>24</v>
      </c>
      <c r="K539" s="283">
        <f t="shared" si="42"/>
        <v>4.9970909653889661E-6</v>
      </c>
      <c r="L539" s="22">
        <f t="shared" si="43"/>
        <v>1.1993018316933519E-4</v>
      </c>
    </row>
    <row r="540" spans="1:12">
      <c r="A540" s="16">
        <f t="shared" si="40"/>
        <v>533</v>
      </c>
      <c r="B540" s="12" t="s">
        <v>178</v>
      </c>
      <c r="C540" s="272">
        <v>45103</v>
      </c>
      <c r="D540" s="272">
        <v>45116</v>
      </c>
      <c r="E540" s="196">
        <f t="shared" si="41"/>
        <v>45109.5</v>
      </c>
      <c r="F540" s="196">
        <v>45121</v>
      </c>
      <c r="G540" s="196">
        <v>45125</v>
      </c>
      <c r="H540" s="12" t="s">
        <v>191</v>
      </c>
      <c r="I540" s="377">
        <v>1882.66</v>
      </c>
      <c r="J540" s="17">
        <f t="shared" si="44"/>
        <v>16</v>
      </c>
      <c r="K540" s="283">
        <f t="shared" si="42"/>
        <v>4.0411612014171775E-4</v>
      </c>
      <c r="L540" s="22">
        <f t="shared" si="43"/>
        <v>6.4658579222674839E-3</v>
      </c>
    </row>
    <row r="541" spans="1:12">
      <c r="A541" s="16">
        <f t="shared" si="40"/>
        <v>534</v>
      </c>
      <c r="B541" s="12" t="s">
        <v>178</v>
      </c>
      <c r="C541" s="272">
        <v>45103</v>
      </c>
      <c r="D541" s="272">
        <v>45116</v>
      </c>
      <c r="E541" s="196">
        <f t="shared" si="41"/>
        <v>45109.5</v>
      </c>
      <c r="F541" s="196">
        <v>45121</v>
      </c>
      <c r="G541" s="196">
        <v>45121</v>
      </c>
      <c r="H541" s="12" t="s">
        <v>192</v>
      </c>
      <c r="I541" s="377">
        <v>384.62</v>
      </c>
      <c r="J541" s="17">
        <f t="shared" si="44"/>
        <v>12</v>
      </c>
      <c r="K541" s="283">
        <f t="shared" si="42"/>
        <v>8.2559326765803428E-5</v>
      </c>
      <c r="L541" s="22">
        <f t="shared" si="43"/>
        <v>9.9071192118964108E-4</v>
      </c>
    </row>
    <row r="542" spans="1:12">
      <c r="A542" s="16">
        <f t="shared" si="40"/>
        <v>535</v>
      </c>
      <c r="B542" s="12" t="s">
        <v>178</v>
      </c>
      <c r="C542" s="272">
        <v>45103</v>
      </c>
      <c r="D542" s="272">
        <v>45116</v>
      </c>
      <c r="E542" s="196">
        <f t="shared" si="41"/>
        <v>45109.5</v>
      </c>
      <c r="F542" s="196">
        <v>45121</v>
      </c>
      <c r="G542" s="196">
        <v>45121</v>
      </c>
      <c r="H542" s="12" t="s">
        <v>193</v>
      </c>
      <c r="I542" s="377">
        <v>1895.0000000000007</v>
      </c>
      <c r="J542" s="17">
        <f t="shared" si="44"/>
        <v>12</v>
      </c>
      <c r="K542" s="283">
        <f t="shared" si="42"/>
        <v>4.0676492179605203E-4</v>
      </c>
      <c r="L542" s="22">
        <f t="shared" si="43"/>
        <v>4.8811790615526244E-3</v>
      </c>
    </row>
    <row r="543" spans="1:12">
      <c r="A543" s="16">
        <f t="shared" si="40"/>
        <v>536</v>
      </c>
      <c r="B543" s="12" t="s">
        <v>178</v>
      </c>
      <c r="C543" s="272">
        <v>45103</v>
      </c>
      <c r="D543" s="272">
        <v>45116</v>
      </c>
      <c r="E543" s="196">
        <f t="shared" si="41"/>
        <v>45109.5</v>
      </c>
      <c r="F543" s="196">
        <v>45121</v>
      </c>
      <c r="G543" s="196">
        <v>45133</v>
      </c>
      <c r="H543" s="12" t="s">
        <v>194</v>
      </c>
      <c r="I543" s="377">
        <v>36.9</v>
      </c>
      <c r="J543" s="17">
        <f t="shared" si="44"/>
        <v>24</v>
      </c>
      <c r="K543" s="283">
        <f t="shared" si="42"/>
        <v>7.920646762150035E-6</v>
      </c>
      <c r="L543" s="22">
        <f t="shared" si="43"/>
        <v>1.9009552229160085E-4</v>
      </c>
    </row>
    <row r="544" spans="1:12">
      <c r="A544" s="16">
        <f t="shared" si="40"/>
        <v>537</v>
      </c>
      <c r="B544" s="12" t="s">
        <v>178</v>
      </c>
      <c r="C544" s="272">
        <v>45103</v>
      </c>
      <c r="D544" s="272">
        <v>45116</v>
      </c>
      <c r="E544" s="196">
        <f t="shared" si="41"/>
        <v>45109.5</v>
      </c>
      <c r="F544" s="196">
        <v>45121</v>
      </c>
      <c r="G544" s="196">
        <v>45148</v>
      </c>
      <c r="H544" s="12" t="s">
        <v>195</v>
      </c>
      <c r="I544" s="377">
        <v>247.17</v>
      </c>
      <c r="J544" s="17">
        <f t="shared" si="44"/>
        <v>39</v>
      </c>
      <c r="K544" s="283">
        <f t="shared" si="42"/>
        <v>5.3055454205978966E-5</v>
      </c>
      <c r="L544" s="22">
        <f t="shared" si="43"/>
        <v>2.0691627140331796E-3</v>
      </c>
    </row>
    <row r="545" spans="1:12">
      <c r="A545" s="16">
        <f t="shared" si="40"/>
        <v>538</v>
      </c>
      <c r="B545" s="12" t="s">
        <v>178</v>
      </c>
      <c r="C545" s="272">
        <v>45103</v>
      </c>
      <c r="D545" s="272">
        <v>45116</v>
      </c>
      <c r="E545" s="196">
        <f t="shared" si="41"/>
        <v>45109.5</v>
      </c>
      <c r="F545" s="196">
        <v>45121</v>
      </c>
      <c r="G545" s="196">
        <v>45121</v>
      </c>
      <c r="H545" s="12" t="s">
        <v>196</v>
      </c>
      <c r="I545" s="377">
        <v>12779.680000000006</v>
      </c>
      <c r="J545" s="17">
        <f t="shared" si="44"/>
        <v>12</v>
      </c>
      <c r="K545" s="283">
        <f t="shared" si="42"/>
        <v>2.743179702257821E-3</v>
      </c>
      <c r="L545" s="22">
        <f t="shared" si="43"/>
        <v>3.291815642709385E-2</v>
      </c>
    </row>
    <row r="546" spans="1:12">
      <c r="A546" s="16">
        <f t="shared" si="40"/>
        <v>539</v>
      </c>
      <c r="B546" s="12" t="s">
        <v>178</v>
      </c>
      <c r="C546" s="272">
        <v>45103</v>
      </c>
      <c r="D546" s="272">
        <v>45116</v>
      </c>
      <c r="E546" s="196">
        <f t="shared" si="41"/>
        <v>45109.5</v>
      </c>
      <c r="F546" s="196">
        <v>45121</v>
      </c>
      <c r="G546" s="196">
        <v>45121</v>
      </c>
      <c r="H546" s="12" t="s">
        <v>197</v>
      </c>
      <c r="I546" s="377">
        <v>425</v>
      </c>
      <c r="J546" s="17">
        <f t="shared" si="44"/>
        <v>12</v>
      </c>
      <c r="K546" s="283">
        <f t="shared" si="42"/>
        <v>9.1226961352676553E-5</v>
      </c>
      <c r="L546" s="22">
        <f t="shared" si="43"/>
        <v>1.0947235362321187E-3</v>
      </c>
    </row>
    <row r="547" spans="1:12">
      <c r="A547" s="16">
        <f t="shared" si="40"/>
        <v>540</v>
      </c>
      <c r="B547" s="12" t="s">
        <v>178</v>
      </c>
      <c r="C547" s="272">
        <v>45103</v>
      </c>
      <c r="D547" s="272">
        <v>45116</v>
      </c>
      <c r="E547" s="196">
        <f t="shared" si="41"/>
        <v>45109.5</v>
      </c>
      <c r="F547" s="196">
        <v>45121</v>
      </c>
      <c r="G547" s="196">
        <v>45167</v>
      </c>
      <c r="H547" s="12" t="s">
        <v>198</v>
      </c>
      <c r="I547" s="377">
        <v>196.23</v>
      </c>
      <c r="J547" s="17">
        <f t="shared" si="44"/>
        <v>58</v>
      </c>
      <c r="K547" s="283">
        <f t="shared" si="42"/>
        <v>4.2121097944084042E-5</v>
      </c>
      <c r="L547" s="22">
        <f t="shared" si="43"/>
        <v>2.4430236807568744E-3</v>
      </c>
    </row>
    <row r="548" spans="1:12">
      <c r="A548" s="16">
        <f t="shared" si="40"/>
        <v>541</v>
      </c>
      <c r="B548" s="12" t="s">
        <v>178</v>
      </c>
      <c r="C548" s="272">
        <v>45103</v>
      </c>
      <c r="D548" s="272">
        <v>45116</v>
      </c>
      <c r="E548" s="196">
        <f t="shared" si="41"/>
        <v>45109.5</v>
      </c>
      <c r="F548" s="196">
        <v>45121</v>
      </c>
      <c r="G548" s="196">
        <v>45153</v>
      </c>
      <c r="H548" s="12" t="s">
        <v>199</v>
      </c>
      <c r="I548" s="377">
        <v>1004.8299999999997</v>
      </c>
      <c r="J548" s="17">
        <f t="shared" si="44"/>
        <v>44</v>
      </c>
      <c r="K548" s="283">
        <f t="shared" si="42"/>
        <v>2.1568844135531754E-4</v>
      </c>
      <c r="L548" s="22">
        <f t="shared" si="43"/>
        <v>9.4902914196339713E-3</v>
      </c>
    </row>
    <row r="549" spans="1:12">
      <c r="A549" s="16">
        <f t="shared" si="40"/>
        <v>542</v>
      </c>
      <c r="B549" s="12" t="s">
        <v>178</v>
      </c>
      <c r="C549" s="272">
        <v>45103</v>
      </c>
      <c r="D549" s="272">
        <v>45116</v>
      </c>
      <c r="E549" s="196">
        <f t="shared" si="41"/>
        <v>45109.5</v>
      </c>
      <c r="F549" s="196">
        <v>45121</v>
      </c>
      <c r="G549" s="196">
        <v>45121</v>
      </c>
      <c r="H549" s="12" t="s">
        <v>200</v>
      </c>
      <c r="I549" s="377">
        <v>10380.230000000001</v>
      </c>
      <c r="J549" s="17">
        <f t="shared" si="44"/>
        <v>12</v>
      </c>
      <c r="K549" s="283">
        <f t="shared" si="42"/>
        <v>2.2281337436279853E-3</v>
      </c>
      <c r="L549" s="22">
        <f t="shared" si="43"/>
        <v>2.6737604923535822E-2</v>
      </c>
    </row>
    <row r="550" spans="1:12">
      <c r="A550" s="16">
        <f t="shared" si="40"/>
        <v>543</v>
      </c>
      <c r="B550" s="12" t="s">
        <v>178</v>
      </c>
      <c r="C550" s="272">
        <v>45103</v>
      </c>
      <c r="D550" s="272">
        <v>45116</v>
      </c>
      <c r="E550" s="196">
        <f t="shared" si="41"/>
        <v>45109.5</v>
      </c>
      <c r="F550" s="196">
        <v>45121</v>
      </c>
      <c r="G550" s="196">
        <v>45121</v>
      </c>
      <c r="H550" s="12" t="s">
        <v>216</v>
      </c>
      <c r="I550" s="377">
        <v>2447.0700000000002</v>
      </c>
      <c r="J550" s="17">
        <f t="shared" si="44"/>
        <v>12</v>
      </c>
      <c r="K550" s="283">
        <f t="shared" si="42"/>
        <v>5.2526767133480995E-4</v>
      </c>
      <c r="L550" s="22">
        <f t="shared" si="43"/>
        <v>6.303212056017719E-3</v>
      </c>
    </row>
    <row r="551" spans="1:12">
      <c r="A551" s="16">
        <f t="shared" si="40"/>
        <v>544</v>
      </c>
      <c r="B551" s="12" t="s">
        <v>178</v>
      </c>
      <c r="C551" s="272">
        <v>45103</v>
      </c>
      <c r="D551" s="272">
        <v>45116</v>
      </c>
      <c r="E551" s="196">
        <f t="shared" si="41"/>
        <v>45109.5</v>
      </c>
      <c r="F551" s="196">
        <v>45121</v>
      </c>
      <c r="G551" s="196">
        <v>45121</v>
      </c>
      <c r="H551" s="12" t="s">
        <v>201</v>
      </c>
      <c r="I551" s="377">
        <v>109.62</v>
      </c>
      <c r="J551" s="17">
        <f t="shared" si="44"/>
        <v>12</v>
      </c>
      <c r="K551" s="283">
        <f t="shared" si="42"/>
        <v>2.3530116478777419E-5</v>
      </c>
      <c r="L551" s="22">
        <f t="shared" si="43"/>
        <v>2.8236139774532904E-4</v>
      </c>
    </row>
    <row r="552" spans="1:12">
      <c r="A552" s="16">
        <f t="shared" si="40"/>
        <v>545</v>
      </c>
      <c r="B552" s="12" t="s">
        <v>178</v>
      </c>
      <c r="C552" s="272">
        <v>45103</v>
      </c>
      <c r="D552" s="272">
        <v>45116</v>
      </c>
      <c r="E552" s="196">
        <f t="shared" si="41"/>
        <v>45109.5</v>
      </c>
      <c r="F552" s="196">
        <v>45121</v>
      </c>
      <c r="G552" s="196">
        <v>45133</v>
      </c>
      <c r="H552" s="12" t="s">
        <v>202</v>
      </c>
      <c r="I552" s="377">
        <v>2010.1399999999996</v>
      </c>
      <c r="J552" s="17">
        <f t="shared" si="44"/>
        <v>24</v>
      </c>
      <c r="K552" s="283">
        <f t="shared" si="42"/>
        <v>4.3147991551404518E-4</v>
      </c>
      <c r="L552" s="22">
        <f t="shared" si="43"/>
        <v>1.0355517972337084E-2</v>
      </c>
    </row>
    <row r="553" spans="1:12">
      <c r="A553" s="16">
        <f t="shared" si="40"/>
        <v>546</v>
      </c>
      <c r="B553" s="12" t="s">
        <v>178</v>
      </c>
      <c r="C553" s="272">
        <v>45103</v>
      </c>
      <c r="D553" s="272">
        <v>45116</v>
      </c>
      <c r="E553" s="196">
        <f t="shared" si="41"/>
        <v>45109.5</v>
      </c>
      <c r="F553" s="196">
        <v>45121</v>
      </c>
      <c r="G553" s="196">
        <v>45133</v>
      </c>
      <c r="H553" s="12" t="s">
        <v>203</v>
      </c>
      <c r="I553" s="377">
        <v>392.65999999999997</v>
      </c>
      <c r="J553" s="17">
        <f t="shared" si="44"/>
        <v>24</v>
      </c>
      <c r="K553" s="283">
        <f t="shared" si="42"/>
        <v>8.4285126222922289E-5</v>
      </c>
      <c r="L553" s="22">
        <f t="shared" si="43"/>
        <v>2.022843029350135E-3</v>
      </c>
    </row>
    <row r="554" spans="1:12">
      <c r="A554" s="16">
        <f t="shared" si="40"/>
        <v>547</v>
      </c>
      <c r="B554" s="12" t="s">
        <v>178</v>
      </c>
      <c r="C554" s="272">
        <v>45103</v>
      </c>
      <c r="D554" s="272">
        <v>45116</v>
      </c>
      <c r="E554" s="196">
        <f t="shared" si="41"/>
        <v>45109.5</v>
      </c>
      <c r="F554" s="196">
        <v>45121</v>
      </c>
      <c r="G554" s="196">
        <v>45133</v>
      </c>
      <c r="H554" s="12" t="s">
        <v>204</v>
      </c>
      <c r="I554" s="377">
        <v>331.28999999999996</v>
      </c>
      <c r="J554" s="17">
        <f t="shared" si="44"/>
        <v>24</v>
      </c>
      <c r="K554" s="283">
        <f t="shared" si="42"/>
        <v>7.1111953003595788E-5</v>
      </c>
      <c r="L554" s="22">
        <f t="shared" si="43"/>
        <v>1.7066868720862988E-3</v>
      </c>
    </row>
    <row r="555" spans="1:12">
      <c r="A555" s="16">
        <f t="shared" si="40"/>
        <v>548</v>
      </c>
      <c r="B555" s="12" t="s">
        <v>178</v>
      </c>
      <c r="C555" s="272">
        <v>45103</v>
      </c>
      <c r="D555" s="272">
        <v>45116</v>
      </c>
      <c r="E555" s="196">
        <f t="shared" si="41"/>
        <v>45109.5</v>
      </c>
      <c r="F555" s="196">
        <v>45121</v>
      </c>
      <c r="G555" s="196">
        <v>45133</v>
      </c>
      <c r="H555" s="12" t="s">
        <v>205</v>
      </c>
      <c r="I555" s="377">
        <v>115.57999999999994</v>
      </c>
      <c r="J555" s="17">
        <f t="shared" si="44"/>
        <v>24</v>
      </c>
      <c r="K555" s="283">
        <f t="shared" si="42"/>
        <v>2.480944045445259E-5</v>
      </c>
      <c r="L555" s="22">
        <f t="shared" si="43"/>
        <v>5.9542657090686218E-4</v>
      </c>
    </row>
    <row r="556" spans="1:12">
      <c r="A556" s="16">
        <f t="shared" si="40"/>
        <v>549</v>
      </c>
      <c r="B556" s="12" t="s">
        <v>178</v>
      </c>
      <c r="C556" s="272">
        <v>45103</v>
      </c>
      <c r="D556" s="272">
        <v>45116</v>
      </c>
      <c r="E556" s="196">
        <f t="shared" si="41"/>
        <v>45109.5</v>
      </c>
      <c r="F556" s="196">
        <v>45121</v>
      </c>
      <c r="G556" s="196">
        <v>45121</v>
      </c>
      <c r="H556" s="12" t="s">
        <v>206</v>
      </c>
      <c r="I556" s="377">
        <v>520.29000000000008</v>
      </c>
      <c r="J556" s="17">
        <f t="shared" si="44"/>
        <v>12</v>
      </c>
      <c r="K556" s="283">
        <f t="shared" si="42"/>
        <v>1.1168111934631551E-4</v>
      </c>
      <c r="L556" s="22">
        <f t="shared" si="43"/>
        <v>1.340173432155786E-3</v>
      </c>
    </row>
    <row r="557" spans="1:12">
      <c r="A557" s="16">
        <f t="shared" si="40"/>
        <v>550</v>
      </c>
      <c r="B557" s="12" t="s">
        <v>178</v>
      </c>
      <c r="C557" s="272">
        <v>45103</v>
      </c>
      <c r="D557" s="272">
        <v>45116</v>
      </c>
      <c r="E557" s="196">
        <f t="shared" si="41"/>
        <v>45109.5</v>
      </c>
      <c r="F557" s="196">
        <v>45121</v>
      </c>
      <c r="G557" s="196">
        <v>45121</v>
      </c>
      <c r="H557" s="12" t="s">
        <v>207</v>
      </c>
      <c r="I557" s="377">
        <v>1295</v>
      </c>
      <c r="J557" s="17">
        <f t="shared" si="44"/>
        <v>12</v>
      </c>
      <c r="K557" s="283">
        <f t="shared" si="42"/>
        <v>2.7797391753344971E-4</v>
      </c>
      <c r="L557" s="22">
        <f t="shared" si="43"/>
        <v>3.3356870104013963E-3</v>
      </c>
    </row>
    <row r="558" spans="1:12">
      <c r="A558" s="16">
        <f t="shared" si="40"/>
        <v>551</v>
      </c>
      <c r="B558" s="12" t="s">
        <v>178</v>
      </c>
      <c r="C558" s="272">
        <v>45103</v>
      </c>
      <c r="D558" s="272">
        <v>45116</v>
      </c>
      <c r="E558" s="196">
        <f t="shared" si="41"/>
        <v>45109.5</v>
      </c>
      <c r="F558" s="196">
        <v>45121</v>
      </c>
      <c r="G558" s="196">
        <v>45121</v>
      </c>
      <c r="H558" s="12" t="s">
        <v>208</v>
      </c>
      <c r="I558" s="377">
        <v>199.96</v>
      </c>
      <c r="J558" s="17">
        <f t="shared" si="44"/>
        <v>12</v>
      </c>
      <c r="K558" s="283">
        <f t="shared" si="42"/>
        <v>4.2921748687249889E-5</v>
      </c>
      <c r="L558" s="22">
        <f t="shared" si="43"/>
        <v>5.150609842469987E-4</v>
      </c>
    </row>
    <row r="559" spans="1:12">
      <c r="A559" s="16">
        <f t="shared" si="40"/>
        <v>552</v>
      </c>
      <c r="B559" s="12" t="s">
        <v>178</v>
      </c>
      <c r="C559" s="272">
        <v>45103</v>
      </c>
      <c r="D559" s="272">
        <v>45116</v>
      </c>
      <c r="E559" s="196">
        <f t="shared" si="41"/>
        <v>45109.5</v>
      </c>
      <c r="F559" s="196">
        <v>45121</v>
      </c>
      <c r="G559" s="196">
        <v>45125</v>
      </c>
      <c r="H559" s="12" t="s">
        <v>209</v>
      </c>
      <c r="I559" s="377">
        <v>5075.1999999999971</v>
      </c>
      <c r="J559" s="17">
        <f t="shared" si="44"/>
        <v>16</v>
      </c>
      <c r="K559" s="283">
        <f t="shared" si="42"/>
        <v>1.089400174722597E-3</v>
      </c>
      <c r="L559" s="22">
        <f t="shared" si="43"/>
        <v>1.7430402795561552E-2</v>
      </c>
    </row>
    <row r="560" spans="1:12">
      <c r="A560" s="16">
        <f t="shared" si="40"/>
        <v>553</v>
      </c>
      <c r="B560" s="12" t="s">
        <v>178</v>
      </c>
      <c r="C560" s="272">
        <v>45103</v>
      </c>
      <c r="D560" s="272">
        <v>45116</v>
      </c>
      <c r="E560" s="196">
        <f t="shared" si="41"/>
        <v>45109.5</v>
      </c>
      <c r="F560" s="196">
        <v>45121</v>
      </c>
      <c r="G560" s="196">
        <v>45125</v>
      </c>
      <c r="H560" s="12" t="s">
        <v>210</v>
      </c>
      <c r="I560" s="377">
        <v>2675.1599999999989</v>
      </c>
      <c r="J560" s="17">
        <f t="shared" si="44"/>
        <v>16</v>
      </c>
      <c r="K560" s="283">
        <f t="shared" si="42"/>
        <v>5.7422757160523793E-4</v>
      </c>
      <c r="L560" s="22">
        <f t="shared" si="43"/>
        <v>9.1876411456838069E-3</v>
      </c>
    </row>
    <row r="561" spans="1:12">
      <c r="A561" s="16">
        <f t="shared" si="40"/>
        <v>554</v>
      </c>
      <c r="B561" s="12" t="s">
        <v>178</v>
      </c>
      <c r="C561" s="272">
        <v>45103</v>
      </c>
      <c r="D561" s="272">
        <v>45116</v>
      </c>
      <c r="E561" s="196">
        <f t="shared" si="41"/>
        <v>45109.5</v>
      </c>
      <c r="F561" s="196">
        <v>45121</v>
      </c>
      <c r="G561" s="196">
        <v>45125</v>
      </c>
      <c r="H561" s="12" t="s">
        <v>211</v>
      </c>
      <c r="I561" s="377">
        <v>337.22</v>
      </c>
      <c r="J561" s="17">
        <f t="shared" si="44"/>
        <v>16</v>
      </c>
      <c r="K561" s="283">
        <f t="shared" si="42"/>
        <v>7.2384837429057851E-5</v>
      </c>
      <c r="L561" s="22">
        <f t="shared" si="43"/>
        <v>1.1581573988649256E-3</v>
      </c>
    </row>
    <row r="562" spans="1:12">
      <c r="A562" s="16">
        <f t="shared" si="40"/>
        <v>555</v>
      </c>
      <c r="B562" s="12" t="s">
        <v>178</v>
      </c>
      <c r="C562" s="272">
        <v>45103</v>
      </c>
      <c r="D562" s="272">
        <v>45116</v>
      </c>
      <c r="E562" s="196">
        <f t="shared" si="41"/>
        <v>45109.5</v>
      </c>
      <c r="F562" s="196">
        <v>45121</v>
      </c>
      <c r="G562" s="196">
        <v>45295</v>
      </c>
      <c r="H562" s="12" t="s">
        <v>212</v>
      </c>
      <c r="I562" s="377">
        <v>1</v>
      </c>
      <c r="J562" s="17">
        <f t="shared" si="44"/>
        <v>186</v>
      </c>
      <c r="K562" s="283">
        <f t="shared" si="42"/>
        <v>2.1465167377100365E-7</v>
      </c>
      <c r="L562" s="22">
        <f t="shared" si="43"/>
        <v>3.9925211321406678E-5</v>
      </c>
    </row>
    <row r="563" spans="1:12">
      <c r="A563" s="16">
        <f t="shared" si="40"/>
        <v>556</v>
      </c>
      <c r="B563" s="12" t="s">
        <v>178</v>
      </c>
      <c r="C563" s="272">
        <v>45103</v>
      </c>
      <c r="D563" s="272">
        <v>45116</v>
      </c>
      <c r="E563" s="196">
        <f t="shared" si="41"/>
        <v>45109.5</v>
      </c>
      <c r="F563" s="196">
        <v>45121</v>
      </c>
      <c r="G563" s="196">
        <v>45295</v>
      </c>
      <c r="H563" s="12" t="s">
        <v>212</v>
      </c>
      <c r="I563" s="377">
        <v>48</v>
      </c>
      <c r="J563" s="17">
        <f t="shared" si="44"/>
        <v>186</v>
      </c>
      <c r="K563" s="283">
        <f t="shared" si="42"/>
        <v>1.0303280341008175E-5</v>
      </c>
      <c r="L563" s="22">
        <f t="shared" si="43"/>
        <v>1.9164101434275206E-3</v>
      </c>
    </row>
    <row r="564" spans="1:12">
      <c r="A564" s="16">
        <f t="shared" si="40"/>
        <v>557</v>
      </c>
      <c r="B564" s="12" t="s">
        <v>178</v>
      </c>
      <c r="C564" s="272">
        <v>45103</v>
      </c>
      <c r="D564" s="272">
        <v>45116</v>
      </c>
      <c r="E564" s="196">
        <f t="shared" si="41"/>
        <v>45109.5</v>
      </c>
      <c r="F564" s="196">
        <v>45121</v>
      </c>
      <c r="G564" s="196">
        <v>45120</v>
      </c>
      <c r="H564" s="12" t="s">
        <v>213</v>
      </c>
      <c r="I564" s="377">
        <v>23.54</v>
      </c>
      <c r="J564" s="17">
        <f t="shared" si="44"/>
        <v>11</v>
      </c>
      <c r="K564" s="283">
        <f t="shared" si="42"/>
        <v>5.0529004005694256E-6</v>
      </c>
      <c r="L564" s="22">
        <f t="shared" si="43"/>
        <v>5.5581904406263681E-5</v>
      </c>
    </row>
    <row r="565" spans="1:12">
      <c r="A565" s="16">
        <f t="shared" si="40"/>
        <v>558</v>
      </c>
      <c r="B565" s="12" t="s">
        <v>178</v>
      </c>
      <c r="C565" s="272">
        <v>45103</v>
      </c>
      <c r="D565" s="272">
        <v>45116</v>
      </c>
      <c r="E565" s="196">
        <f t="shared" si="41"/>
        <v>45109.5</v>
      </c>
      <c r="F565" s="196">
        <v>45121</v>
      </c>
      <c r="G565" s="196">
        <v>45120</v>
      </c>
      <c r="H565" s="12" t="s">
        <v>213</v>
      </c>
      <c r="I565" s="377">
        <v>67.2</v>
      </c>
      <c r="J565" s="17">
        <f t="shared" si="44"/>
        <v>11</v>
      </c>
      <c r="K565" s="283">
        <f t="shared" si="42"/>
        <v>1.4424592477411446E-5</v>
      </c>
      <c r="L565" s="22">
        <f t="shared" si="43"/>
        <v>1.586705172515259E-4</v>
      </c>
    </row>
    <row r="566" spans="1:12">
      <c r="A566" s="16">
        <f t="shared" si="40"/>
        <v>559</v>
      </c>
      <c r="B566" s="12" t="s">
        <v>178</v>
      </c>
      <c r="C566" s="272">
        <v>45103</v>
      </c>
      <c r="D566" s="272">
        <v>45116</v>
      </c>
      <c r="E566" s="196">
        <f t="shared" si="41"/>
        <v>45109.5</v>
      </c>
      <c r="F566" s="196">
        <v>45121</v>
      </c>
      <c r="G566" s="196">
        <v>45120</v>
      </c>
      <c r="H566" s="12" t="s">
        <v>213</v>
      </c>
      <c r="I566" s="377">
        <v>197.08</v>
      </c>
      <c r="J566" s="17">
        <f t="shared" si="44"/>
        <v>11</v>
      </c>
      <c r="K566" s="283">
        <f t="shared" si="42"/>
        <v>4.23035518667894E-5</v>
      </c>
      <c r="L566" s="22">
        <f t="shared" si="43"/>
        <v>4.653390705346834E-4</v>
      </c>
    </row>
    <row r="567" spans="1:12">
      <c r="A567" s="16">
        <f t="shared" si="40"/>
        <v>560</v>
      </c>
      <c r="B567" s="12" t="s">
        <v>178</v>
      </c>
      <c r="C567" s="272">
        <v>45103</v>
      </c>
      <c r="D567" s="272">
        <v>45116</v>
      </c>
      <c r="E567" s="196">
        <f t="shared" si="41"/>
        <v>45109.5</v>
      </c>
      <c r="F567" s="196">
        <v>45121</v>
      </c>
      <c r="G567" s="196">
        <v>45120</v>
      </c>
      <c r="H567" s="12" t="s">
        <v>213</v>
      </c>
      <c r="I567" s="377">
        <v>226.27</v>
      </c>
      <c r="J567" s="17">
        <f t="shared" si="44"/>
        <v>11</v>
      </c>
      <c r="K567" s="283">
        <f t="shared" si="42"/>
        <v>4.8569234224164995E-5</v>
      </c>
      <c r="L567" s="22">
        <f t="shared" si="43"/>
        <v>5.3426157646581493E-4</v>
      </c>
    </row>
    <row r="568" spans="1:12">
      <c r="A568" s="16">
        <f t="shared" si="40"/>
        <v>561</v>
      </c>
      <c r="B568" s="12" t="s">
        <v>178</v>
      </c>
      <c r="C568" s="272">
        <v>45103</v>
      </c>
      <c r="D568" s="272">
        <v>45116</v>
      </c>
      <c r="E568" s="196">
        <f t="shared" si="41"/>
        <v>45109.5</v>
      </c>
      <c r="F568" s="196">
        <v>45121</v>
      </c>
      <c r="G568" s="196">
        <v>45120</v>
      </c>
      <c r="H568" s="12" t="s">
        <v>213</v>
      </c>
      <c r="I568" s="377">
        <v>249.09</v>
      </c>
      <c r="J568" s="17">
        <f t="shared" si="44"/>
        <v>11</v>
      </c>
      <c r="K568" s="283">
        <f t="shared" si="42"/>
        <v>5.3467585419619297E-5</v>
      </c>
      <c r="L568" s="22">
        <f t="shared" si="43"/>
        <v>5.8814343961581224E-4</v>
      </c>
    </row>
    <row r="569" spans="1:12">
      <c r="A569" s="16">
        <f t="shared" si="40"/>
        <v>562</v>
      </c>
      <c r="B569" s="12" t="s">
        <v>178</v>
      </c>
      <c r="C569" s="272">
        <v>45103</v>
      </c>
      <c r="D569" s="272">
        <v>45116</v>
      </c>
      <c r="E569" s="196">
        <f t="shared" si="41"/>
        <v>45109.5</v>
      </c>
      <c r="F569" s="196">
        <v>45121</v>
      </c>
      <c r="G569" s="196">
        <v>45120</v>
      </c>
      <c r="H569" s="12" t="s">
        <v>213</v>
      </c>
      <c r="I569" s="377">
        <v>276.92</v>
      </c>
      <c r="J569" s="17">
        <f t="shared" si="44"/>
        <v>11</v>
      </c>
      <c r="K569" s="283">
        <f t="shared" si="42"/>
        <v>5.944134150066633E-5</v>
      </c>
      <c r="L569" s="22">
        <f t="shared" si="43"/>
        <v>6.5385475650732959E-4</v>
      </c>
    </row>
    <row r="570" spans="1:12">
      <c r="A570" s="16">
        <f t="shared" si="40"/>
        <v>563</v>
      </c>
      <c r="B570" s="12" t="s">
        <v>178</v>
      </c>
      <c r="C570" s="272">
        <v>45103</v>
      </c>
      <c r="D570" s="272">
        <v>45116</v>
      </c>
      <c r="E570" s="196">
        <f t="shared" si="41"/>
        <v>45109.5</v>
      </c>
      <c r="F570" s="196">
        <v>45121</v>
      </c>
      <c r="G570" s="196">
        <v>45120</v>
      </c>
      <c r="H570" s="12" t="s">
        <v>213</v>
      </c>
      <c r="I570" s="377">
        <v>329.54</v>
      </c>
      <c r="J570" s="17">
        <f t="shared" si="44"/>
        <v>11</v>
      </c>
      <c r="K570" s="283">
        <f t="shared" si="42"/>
        <v>7.0736312574496541E-5</v>
      </c>
      <c r="L570" s="22">
        <f t="shared" si="43"/>
        <v>7.7809943831946198E-4</v>
      </c>
    </row>
    <row r="571" spans="1:12">
      <c r="A571" s="16">
        <f t="shared" si="40"/>
        <v>564</v>
      </c>
      <c r="B571" s="12" t="s">
        <v>178</v>
      </c>
      <c r="C571" s="272">
        <v>45117</v>
      </c>
      <c r="D571" s="272">
        <v>45130</v>
      </c>
      <c r="E571" s="196">
        <f t="shared" si="41"/>
        <v>45123.5</v>
      </c>
      <c r="F571" s="196">
        <v>45135</v>
      </c>
      <c r="G571" s="196">
        <v>45135</v>
      </c>
      <c r="H571" s="12" t="s">
        <v>179</v>
      </c>
      <c r="I571" s="377">
        <v>89.26</v>
      </c>
      <c r="J571" s="17">
        <f t="shared" si="44"/>
        <v>12</v>
      </c>
      <c r="K571" s="283">
        <f t="shared" si="42"/>
        <v>1.9159808400799786E-5</v>
      </c>
      <c r="L571" s="22">
        <f t="shared" si="43"/>
        <v>2.2991770080959742E-4</v>
      </c>
    </row>
    <row r="572" spans="1:12">
      <c r="A572" s="16">
        <f t="shared" si="40"/>
        <v>565</v>
      </c>
      <c r="B572" s="12" t="s">
        <v>178</v>
      </c>
      <c r="C572" s="272">
        <v>45117</v>
      </c>
      <c r="D572" s="272">
        <v>45130</v>
      </c>
      <c r="E572" s="196">
        <f t="shared" si="41"/>
        <v>45123.5</v>
      </c>
      <c r="F572" s="196">
        <v>45135</v>
      </c>
      <c r="G572" s="196">
        <v>45135</v>
      </c>
      <c r="H572" s="12" t="s">
        <v>180</v>
      </c>
      <c r="I572" s="377">
        <v>11373.099999999997</v>
      </c>
      <c r="J572" s="17">
        <f t="shared" si="44"/>
        <v>12</v>
      </c>
      <c r="K572" s="283">
        <f t="shared" si="42"/>
        <v>2.4412549509650007E-3</v>
      </c>
      <c r="L572" s="22">
        <f t="shared" si="43"/>
        <v>2.9295059411580008E-2</v>
      </c>
    </row>
    <row r="573" spans="1:12">
      <c r="A573" s="16">
        <f t="shared" si="40"/>
        <v>566</v>
      </c>
      <c r="B573" s="12" t="s">
        <v>178</v>
      </c>
      <c r="C573" s="272">
        <v>45117</v>
      </c>
      <c r="D573" s="272">
        <v>45130</v>
      </c>
      <c r="E573" s="196">
        <f t="shared" si="41"/>
        <v>45123.5</v>
      </c>
      <c r="F573" s="196">
        <v>45135</v>
      </c>
      <c r="G573" s="196">
        <v>45135</v>
      </c>
      <c r="H573" s="12" t="s">
        <v>181</v>
      </c>
      <c r="I573" s="377">
        <v>264.16999999999996</v>
      </c>
      <c r="J573" s="17">
        <f t="shared" si="44"/>
        <v>12</v>
      </c>
      <c r="K573" s="283">
        <f t="shared" si="42"/>
        <v>5.6704532660086026E-5</v>
      </c>
      <c r="L573" s="22">
        <f t="shared" si="43"/>
        <v>6.8045439192103234E-4</v>
      </c>
    </row>
    <row r="574" spans="1:12">
      <c r="A574" s="16">
        <f t="shared" si="40"/>
        <v>567</v>
      </c>
      <c r="B574" s="12" t="s">
        <v>178</v>
      </c>
      <c r="C574" s="272">
        <v>45117</v>
      </c>
      <c r="D574" s="272">
        <v>45130</v>
      </c>
      <c r="E574" s="196">
        <f t="shared" si="41"/>
        <v>45123.5</v>
      </c>
      <c r="F574" s="196">
        <v>45135</v>
      </c>
      <c r="G574" s="196">
        <v>45135</v>
      </c>
      <c r="H574" s="12" t="s">
        <v>182</v>
      </c>
      <c r="I574" s="377">
        <v>32577.879999999997</v>
      </c>
      <c r="J574" s="17">
        <f t="shared" si="44"/>
        <v>12</v>
      </c>
      <c r="K574" s="283">
        <f t="shared" si="42"/>
        <v>6.9928964699109038E-3</v>
      </c>
      <c r="L574" s="22">
        <f t="shared" si="43"/>
        <v>8.3914757638930845E-2</v>
      </c>
    </row>
    <row r="575" spans="1:12">
      <c r="A575" s="16">
        <f t="shared" si="40"/>
        <v>568</v>
      </c>
      <c r="B575" s="12" t="s">
        <v>178</v>
      </c>
      <c r="C575" s="272">
        <v>45117</v>
      </c>
      <c r="D575" s="272">
        <v>45130</v>
      </c>
      <c r="E575" s="196">
        <f t="shared" si="41"/>
        <v>45123.5</v>
      </c>
      <c r="F575" s="196">
        <v>45135</v>
      </c>
      <c r="G575" s="196">
        <v>45135</v>
      </c>
      <c r="H575" s="12" t="s">
        <v>183</v>
      </c>
      <c r="I575" s="377">
        <v>57059.330000000009</v>
      </c>
      <c r="J575" s="17">
        <f t="shared" si="44"/>
        <v>12</v>
      </c>
      <c r="K575" s="283">
        <f t="shared" si="42"/>
        <v>1.2247880688752042E-2</v>
      </c>
      <c r="L575" s="22">
        <f t="shared" si="43"/>
        <v>0.1469745682650245</v>
      </c>
    </row>
    <row r="576" spans="1:12">
      <c r="A576" s="16">
        <f t="shared" si="40"/>
        <v>569</v>
      </c>
      <c r="B576" s="12" t="s">
        <v>178</v>
      </c>
      <c r="C576" s="272">
        <v>45117</v>
      </c>
      <c r="D576" s="272">
        <v>45130</v>
      </c>
      <c r="E576" s="196">
        <f t="shared" si="41"/>
        <v>45123.5</v>
      </c>
      <c r="F576" s="196">
        <v>45135</v>
      </c>
      <c r="G576" s="196">
        <v>45135</v>
      </c>
      <c r="H576" s="12" t="s">
        <v>184</v>
      </c>
      <c r="I576" s="377">
        <v>3570.7000000000003</v>
      </c>
      <c r="J576" s="17">
        <f t="shared" si="44"/>
        <v>12</v>
      </c>
      <c r="K576" s="283">
        <f t="shared" si="42"/>
        <v>7.6645673153412277E-4</v>
      </c>
      <c r="L576" s="22">
        <f t="shared" si="43"/>
        <v>9.1974807784094732E-3</v>
      </c>
    </row>
    <row r="577" spans="1:12">
      <c r="A577" s="16">
        <f t="shared" si="40"/>
        <v>570</v>
      </c>
      <c r="B577" s="12" t="s">
        <v>178</v>
      </c>
      <c r="C577" s="272">
        <v>45117</v>
      </c>
      <c r="D577" s="272">
        <v>45130</v>
      </c>
      <c r="E577" s="196">
        <f t="shared" si="41"/>
        <v>45123.5</v>
      </c>
      <c r="F577" s="196">
        <v>45135</v>
      </c>
      <c r="G577" s="196">
        <v>45135</v>
      </c>
      <c r="H577" s="12" t="s">
        <v>184</v>
      </c>
      <c r="I577" s="377">
        <v>8189.3099999999995</v>
      </c>
      <c r="J577" s="17">
        <f t="shared" si="44"/>
        <v>12</v>
      </c>
      <c r="K577" s="283">
        <f t="shared" si="42"/>
        <v>1.7578490985296178E-3</v>
      </c>
      <c r="L577" s="22">
        <f t="shared" si="43"/>
        <v>2.1094189182355415E-2</v>
      </c>
    </row>
    <row r="578" spans="1:12">
      <c r="A578" s="16">
        <f t="shared" si="40"/>
        <v>571</v>
      </c>
      <c r="B578" s="12" t="s">
        <v>178</v>
      </c>
      <c r="C578" s="272">
        <v>45117</v>
      </c>
      <c r="D578" s="272">
        <v>45130</v>
      </c>
      <c r="E578" s="196">
        <f t="shared" si="41"/>
        <v>45123.5</v>
      </c>
      <c r="F578" s="196">
        <v>45135</v>
      </c>
      <c r="G578" s="196">
        <v>45135</v>
      </c>
      <c r="H578" s="12" t="s">
        <v>186</v>
      </c>
      <c r="I578" s="377">
        <v>8942.4800000000014</v>
      </c>
      <c r="J578" s="17">
        <f t="shared" si="44"/>
        <v>12</v>
      </c>
      <c r="K578" s="283">
        <f t="shared" si="42"/>
        <v>1.9195182996637249E-3</v>
      </c>
      <c r="L578" s="22">
        <f t="shared" si="43"/>
        <v>2.3034219595964699E-2</v>
      </c>
    </row>
    <row r="579" spans="1:12">
      <c r="A579" s="16">
        <f t="shared" si="40"/>
        <v>572</v>
      </c>
      <c r="B579" s="12" t="s">
        <v>178</v>
      </c>
      <c r="C579" s="272">
        <v>45117</v>
      </c>
      <c r="D579" s="272">
        <v>45130</v>
      </c>
      <c r="E579" s="196">
        <f t="shared" si="41"/>
        <v>45123.5</v>
      </c>
      <c r="F579" s="196">
        <v>45135</v>
      </c>
      <c r="G579" s="196">
        <v>45140</v>
      </c>
      <c r="H579" s="12" t="s">
        <v>187</v>
      </c>
      <c r="I579" s="377">
        <v>65.61999999999999</v>
      </c>
      <c r="J579" s="17">
        <f t="shared" si="44"/>
        <v>17</v>
      </c>
      <c r="K579" s="283">
        <f t="shared" si="42"/>
        <v>1.4085442832853257E-5</v>
      </c>
      <c r="L579" s="22">
        <f t="shared" si="43"/>
        <v>2.3945252815850537E-4</v>
      </c>
    </row>
    <row r="580" spans="1:12">
      <c r="A580" s="16">
        <f t="shared" si="40"/>
        <v>573</v>
      </c>
      <c r="B580" s="12" t="s">
        <v>178</v>
      </c>
      <c r="C580" s="272">
        <v>45117</v>
      </c>
      <c r="D580" s="272">
        <v>45130</v>
      </c>
      <c r="E580" s="196">
        <f t="shared" si="41"/>
        <v>45123.5</v>
      </c>
      <c r="F580" s="196">
        <v>45135</v>
      </c>
      <c r="G580" s="196">
        <v>45134</v>
      </c>
      <c r="H580" s="12" t="s">
        <v>189</v>
      </c>
      <c r="I580" s="377">
        <v>666.00000000000023</v>
      </c>
      <c r="J580" s="17">
        <f t="shared" si="44"/>
        <v>11</v>
      </c>
      <c r="K580" s="283">
        <f t="shared" si="42"/>
        <v>1.4295801473148849E-4</v>
      </c>
      <c r="L580" s="22">
        <f t="shared" si="43"/>
        <v>1.5725381620463733E-3</v>
      </c>
    </row>
    <row r="581" spans="1:12">
      <c r="A581" s="16">
        <f t="shared" si="40"/>
        <v>574</v>
      </c>
      <c r="B581" s="12" t="s">
        <v>178</v>
      </c>
      <c r="C581" s="272">
        <v>45117</v>
      </c>
      <c r="D581" s="272">
        <v>45130</v>
      </c>
      <c r="E581" s="196">
        <f t="shared" si="41"/>
        <v>45123.5</v>
      </c>
      <c r="F581" s="196">
        <v>45135</v>
      </c>
      <c r="G581" s="196">
        <v>45133</v>
      </c>
      <c r="H581" s="12" t="s">
        <v>190</v>
      </c>
      <c r="I581" s="377">
        <v>23.280000000000005</v>
      </c>
      <c r="J581" s="17">
        <f t="shared" si="44"/>
        <v>10</v>
      </c>
      <c r="K581" s="283">
        <f t="shared" si="42"/>
        <v>4.9970909653889661E-6</v>
      </c>
      <c r="L581" s="22">
        <f t="shared" si="43"/>
        <v>4.997090965388966E-5</v>
      </c>
    </row>
    <row r="582" spans="1:12">
      <c r="A582" s="16">
        <f t="shared" si="40"/>
        <v>575</v>
      </c>
      <c r="B582" s="12" t="s">
        <v>178</v>
      </c>
      <c r="C582" s="272">
        <v>45117</v>
      </c>
      <c r="D582" s="272">
        <v>45130</v>
      </c>
      <c r="E582" s="196">
        <f t="shared" si="41"/>
        <v>45123.5</v>
      </c>
      <c r="F582" s="196">
        <v>45135</v>
      </c>
      <c r="G582" s="196">
        <v>45140</v>
      </c>
      <c r="H582" s="12" t="s">
        <v>191</v>
      </c>
      <c r="I582" s="377">
        <v>1881.18</v>
      </c>
      <c r="J582" s="17">
        <f t="shared" si="44"/>
        <v>17</v>
      </c>
      <c r="K582" s="283">
        <f t="shared" si="42"/>
        <v>4.0379843566453664E-4</v>
      </c>
      <c r="L582" s="22">
        <f t="shared" si="43"/>
        <v>6.8645734062971232E-3</v>
      </c>
    </row>
    <row r="583" spans="1:12">
      <c r="A583" s="16">
        <f t="shared" si="40"/>
        <v>576</v>
      </c>
      <c r="B583" s="12" t="s">
        <v>178</v>
      </c>
      <c r="C583" s="272">
        <v>45117</v>
      </c>
      <c r="D583" s="272">
        <v>45130</v>
      </c>
      <c r="E583" s="196">
        <f t="shared" si="41"/>
        <v>45123.5</v>
      </c>
      <c r="F583" s="196">
        <v>45135</v>
      </c>
      <c r="G583" s="196">
        <v>45135</v>
      </c>
      <c r="H583" s="12" t="s">
        <v>192</v>
      </c>
      <c r="I583" s="377">
        <v>384.62</v>
      </c>
      <c r="J583" s="17">
        <f t="shared" si="44"/>
        <v>12</v>
      </c>
      <c r="K583" s="283">
        <f t="shared" si="42"/>
        <v>8.2559326765803428E-5</v>
      </c>
      <c r="L583" s="22">
        <f t="shared" si="43"/>
        <v>9.9071192118964108E-4</v>
      </c>
    </row>
    <row r="584" spans="1:12">
      <c r="A584" s="16">
        <f t="shared" si="40"/>
        <v>577</v>
      </c>
      <c r="B584" s="12" t="s">
        <v>178</v>
      </c>
      <c r="C584" s="272">
        <v>45117</v>
      </c>
      <c r="D584" s="272">
        <v>45130</v>
      </c>
      <c r="E584" s="196">
        <f t="shared" si="41"/>
        <v>45123.5</v>
      </c>
      <c r="F584" s="196">
        <v>45135</v>
      </c>
      <c r="G584" s="196">
        <v>45135</v>
      </c>
      <c r="H584" s="12" t="s">
        <v>193</v>
      </c>
      <c r="I584" s="377">
        <v>1895.0000000000009</v>
      </c>
      <c r="J584" s="17">
        <f t="shared" si="44"/>
        <v>12</v>
      </c>
      <c r="K584" s="283">
        <f t="shared" si="42"/>
        <v>4.0676492179605208E-4</v>
      </c>
      <c r="L584" s="22">
        <f t="shared" si="43"/>
        <v>4.8811790615526252E-3</v>
      </c>
    </row>
    <row r="585" spans="1:12">
      <c r="A585" s="16">
        <f t="shared" ref="A585:A648" si="45">A584+1</f>
        <v>578</v>
      </c>
      <c r="B585" s="12" t="s">
        <v>178</v>
      </c>
      <c r="C585" s="272">
        <v>45117</v>
      </c>
      <c r="D585" s="272">
        <v>45130</v>
      </c>
      <c r="E585" s="196">
        <f t="shared" ref="E585:E648" si="46">AVERAGE(C585:D585)</f>
        <v>45123.5</v>
      </c>
      <c r="F585" s="196">
        <v>45135</v>
      </c>
      <c r="G585" s="196">
        <v>45133</v>
      </c>
      <c r="H585" s="12" t="s">
        <v>194</v>
      </c>
      <c r="I585" s="377">
        <v>36.9</v>
      </c>
      <c r="J585" s="17">
        <f t="shared" si="44"/>
        <v>10</v>
      </c>
      <c r="K585" s="283">
        <f t="shared" ref="K585:K648" si="47">I585/$I$1003</f>
        <v>7.920646762150035E-6</v>
      </c>
      <c r="L585" s="22">
        <f t="shared" si="43"/>
        <v>7.9206467621500346E-5</v>
      </c>
    </row>
    <row r="586" spans="1:12">
      <c r="A586" s="16">
        <f t="shared" si="45"/>
        <v>579</v>
      </c>
      <c r="B586" s="12" t="s">
        <v>178</v>
      </c>
      <c r="C586" s="272">
        <v>45117</v>
      </c>
      <c r="D586" s="272">
        <v>45130</v>
      </c>
      <c r="E586" s="196">
        <f t="shared" si="46"/>
        <v>45123.5</v>
      </c>
      <c r="F586" s="196">
        <v>45135</v>
      </c>
      <c r="G586" s="196">
        <v>45148</v>
      </c>
      <c r="H586" s="12" t="s">
        <v>195</v>
      </c>
      <c r="I586" s="377">
        <v>247.17</v>
      </c>
      <c r="J586" s="17">
        <f t="shared" si="44"/>
        <v>25</v>
      </c>
      <c r="K586" s="283">
        <f t="shared" si="47"/>
        <v>5.3055454205978966E-5</v>
      </c>
      <c r="L586" s="22">
        <f t="shared" ref="L586:L649" si="48">K586*J586</f>
        <v>1.3263863551494742E-3</v>
      </c>
    </row>
    <row r="587" spans="1:12">
      <c r="A587" s="16">
        <f t="shared" si="45"/>
        <v>580</v>
      </c>
      <c r="B587" s="12" t="s">
        <v>178</v>
      </c>
      <c r="C587" s="272">
        <v>45117</v>
      </c>
      <c r="D587" s="272">
        <v>45130</v>
      </c>
      <c r="E587" s="196">
        <f t="shared" si="46"/>
        <v>45123.5</v>
      </c>
      <c r="F587" s="196">
        <v>45135</v>
      </c>
      <c r="G587" s="196">
        <v>45135</v>
      </c>
      <c r="H587" s="12" t="s">
        <v>196</v>
      </c>
      <c r="I587" s="377">
        <v>12779.540000000008</v>
      </c>
      <c r="J587" s="17">
        <f t="shared" ref="J587:J650" si="49">(G587-D587)+((D587-C587+1)/2)</f>
        <v>12</v>
      </c>
      <c r="K587" s="283">
        <f t="shared" si="47"/>
        <v>2.7431496510234936E-3</v>
      </c>
      <c r="L587" s="22">
        <f t="shared" si="48"/>
        <v>3.2917795812281922E-2</v>
      </c>
    </row>
    <row r="588" spans="1:12">
      <c r="A588" s="16">
        <f t="shared" si="45"/>
        <v>581</v>
      </c>
      <c r="B588" s="12" t="s">
        <v>178</v>
      </c>
      <c r="C588" s="272">
        <v>45117</v>
      </c>
      <c r="D588" s="272">
        <v>45130</v>
      </c>
      <c r="E588" s="196">
        <f t="shared" si="46"/>
        <v>45123.5</v>
      </c>
      <c r="F588" s="196">
        <v>45135</v>
      </c>
      <c r="G588" s="196">
        <v>45167</v>
      </c>
      <c r="H588" s="12" t="s">
        <v>198</v>
      </c>
      <c r="I588" s="377">
        <v>196.23</v>
      </c>
      <c r="J588" s="17">
        <f t="shared" si="49"/>
        <v>44</v>
      </c>
      <c r="K588" s="283">
        <f t="shared" si="47"/>
        <v>4.2121097944084042E-5</v>
      </c>
      <c r="L588" s="22">
        <f t="shared" si="48"/>
        <v>1.8533283095396979E-3</v>
      </c>
    </row>
    <row r="589" spans="1:12">
      <c r="A589" s="16">
        <f t="shared" si="45"/>
        <v>582</v>
      </c>
      <c r="B589" s="12" t="s">
        <v>178</v>
      </c>
      <c r="C589" s="272">
        <v>45117</v>
      </c>
      <c r="D589" s="272">
        <v>45130</v>
      </c>
      <c r="E589" s="196">
        <f t="shared" si="46"/>
        <v>45123.5</v>
      </c>
      <c r="F589" s="196">
        <v>45135</v>
      </c>
      <c r="G589" s="196">
        <v>45153</v>
      </c>
      <c r="H589" s="12" t="s">
        <v>199</v>
      </c>
      <c r="I589" s="377">
        <v>1004.8299999999996</v>
      </c>
      <c r="J589" s="17">
        <f t="shared" si="49"/>
        <v>30</v>
      </c>
      <c r="K589" s="283">
        <f t="shared" si="47"/>
        <v>2.1568844135531751E-4</v>
      </c>
      <c r="L589" s="22">
        <f t="shared" si="48"/>
        <v>6.4706532406595251E-3</v>
      </c>
    </row>
    <row r="590" spans="1:12">
      <c r="A590" s="16">
        <f t="shared" si="45"/>
        <v>583</v>
      </c>
      <c r="B590" s="12" t="s">
        <v>178</v>
      </c>
      <c r="C590" s="272">
        <v>45117</v>
      </c>
      <c r="D590" s="272">
        <v>45130</v>
      </c>
      <c r="E590" s="196">
        <f t="shared" si="46"/>
        <v>45123.5</v>
      </c>
      <c r="F590" s="196">
        <v>45135</v>
      </c>
      <c r="G590" s="196">
        <v>45135</v>
      </c>
      <c r="H590" s="12" t="s">
        <v>200</v>
      </c>
      <c r="I590" s="377">
        <v>10380.229999999996</v>
      </c>
      <c r="J590" s="17">
        <f t="shared" si="49"/>
        <v>12</v>
      </c>
      <c r="K590" s="283">
        <f t="shared" si="47"/>
        <v>2.2281337436279845E-3</v>
      </c>
      <c r="L590" s="22">
        <f t="shared" si="48"/>
        <v>2.6737604923535815E-2</v>
      </c>
    </row>
    <row r="591" spans="1:12">
      <c r="A591" s="16">
        <f t="shared" si="45"/>
        <v>584</v>
      </c>
      <c r="B591" s="12" t="s">
        <v>178</v>
      </c>
      <c r="C591" s="272">
        <v>45117</v>
      </c>
      <c r="D591" s="272">
        <v>45130</v>
      </c>
      <c r="E591" s="196">
        <f t="shared" si="46"/>
        <v>45123.5</v>
      </c>
      <c r="F591" s="196">
        <v>45135</v>
      </c>
      <c r="G591" s="196">
        <v>45135</v>
      </c>
      <c r="H591" s="12" t="s">
        <v>216</v>
      </c>
      <c r="I591" s="377">
        <v>1379.73</v>
      </c>
      <c r="J591" s="17">
        <f t="shared" si="49"/>
        <v>12</v>
      </c>
      <c r="K591" s="283">
        <f t="shared" si="47"/>
        <v>2.9616135385206687E-4</v>
      </c>
      <c r="L591" s="22">
        <f t="shared" si="48"/>
        <v>3.5539362462248024E-3</v>
      </c>
    </row>
    <row r="592" spans="1:12">
      <c r="A592" s="16">
        <f t="shared" si="45"/>
        <v>585</v>
      </c>
      <c r="B592" s="12" t="s">
        <v>178</v>
      </c>
      <c r="C592" s="272">
        <v>45117</v>
      </c>
      <c r="D592" s="272">
        <v>45130</v>
      </c>
      <c r="E592" s="196">
        <f t="shared" si="46"/>
        <v>45123.5</v>
      </c>
      <c r="F592" s="196">
        <v>45135</v>
      </c>
      <c r="G592" s="196">
        <v>45135</v>
      </c>
      <c r="H592" s="12" t="s">
        <v>201</v>
      </c>
      <c r="I592" s="377">
        <v>109.62</v>
      </c>
      <c r="J592" s="17">
        <f t="shared" si="49"/>
        <v>12</v>
      </c>
      <c r="K592" s="283">
        <f t="shared" si="47"/>
        <v>2.3530116478777419E-5</v>
      </c>
      <c r="L592" s="22">
        <f t="shared" si="48"/>
        <v>2.8236139774532904E-4</v>
      </c>
    </row>
    <row r="593" spans="1:12">
      <c r="A593" s="16">
        <f t="shared" si="45"/>
        <v>586</v>
      </c>
      <c r="B593" s="12" t="s">
        <v>178</v>
      </c>
      <c r="C593" s="272">
        <v>45117</v>
      </c>
      <c r="D593" s="272">
        <v>45130</v>
      </c>
      <c r="E593" s="196">
        <f t="shared" si="46"/>
        <v>45123.5</v>
      </c>
      <c r="F593" s="196">
        <v>45135</v>
      </c>
      <c r="G593" s="196">
        <v>45133</v>
      </c>
      <c r="H593" s="12" t="s">
        <v>202</v>
      </c>
      <c r="I593" s="377">
        <v>2010.1399999999996</v>
      </c>
      <c r="J593" s="17">
        <f t="shared" si="49"/>
        <v>10</v>
      </c>
      <c r="K593" s="283">
        <f t="shared" si="47"/>
        <v>4.3147991551404518E-4</v>
      </c>
      <c r="L593" s="22">
        <f t="shared" si="48"/>
        <v>4.3147991551404519E-3</v>
      </c>
    </row>
    <row r="594" spans="1:12">
      <c r="A594" s="16">
        <f t="shared" si="45"/>
        <v>587</v>
      </c>
      <c r="B594" s="12" t="s">
        <v>178</v>
      </c>
      <c r="C594" s="272">
        <v>45117</v>
      </c>
      <c r="D594" s="272">
        <v>45130</v>
      </c>
      <c r="E594" s="196">
        <f t="shared" si="46"/>
        <v>45123.5</v>
      </c>
      <c r="F594" s="196">
        <v>45135</v>
      </c>
      <c r="G594" s="196">
        <v>45133</v>
      </c>
      <c r="H594" s="12" t="s">
        <v>203</v>
      </c>
      <c r="I594" s="377">
        <v>392.65999999999997</v>
      </c>
      <c r="J594" s="17">
        <f t="shared" si="49"/>
        <v>10</v>
      </c>
      <c r="K594" s="283">
        <f t="shared" si="47"/>
        <v>8.4285126222922289E-5</v>
      </c>
      <c r="L594" s="22">
        <f t="shared" si="48"/>
        <v>8.4285126222922286E-4</v>
      </c>
    </row>
    <row r="595" spans="1:12">
      <c r="A595" s="16">
        <f t="shared" si="45"/>
        <v>588</v>
      </c>
      <c r="B595" s="12" t="s">
        <v>178</v>
      </c>
      <c r="C595" s="272">
        <v>45117</v>
      </c>
      <c r="D595" s="272">
        <v>45130</v>
      </c>
      <c r="E595" s="196">
        <f t="shared" si="46"/>
        <v>45123.5</v>
      </c>
      <c r="F595" s="196">
        <v>45135</v>
      </c>
      <c r="G595" s="196">
        <v>45133</v>
      </c>
      <c r="H595" s="12" t="s">
        <v>204</v>
      </c>
      <c r="I595" s="377">
        <v>331.29</v>
      </c>
      <c r="J595" s="17">
        <f t="shared" si="49"/>
        <v>10</v>
      </c>
      <c r="K595" s="283">
        <f t="shared" si="47"/>
        <v>7.1111953003595801E-5</v>
      </c>
      <c r="L595" s="22">
        <f t="shared" si="48"/>
        <v>7.1111953003595801E-4</v>
      </c>
    </row>
    <row r="596" spans="1:12">
      <c r="A596" s="16">
        <f t="shared" si="45"/>
        <v>589</v>
      </c>
      <c r="B596" s="12" t="s">
        <v>178</v>
      </c>
      <c r="C596" s="272">
        <v>45117</v>
      </c>
      <c r="D596" s="272">
        <v>45130</v>
      </c>
      <c r="E596" s="196">
        <f t="shared" si="46"/>
        <v>45123.5</v>
      </c>
      <c r="F596" s="196">
        <v>45135</v>
      </c>
      <c r="G596" s="196">
        <v>45133</v>
      </c>
      <c r="H596" s="12" t="s">
        <v>205</v>
      </c>
      <c r="I596" s="377">
        <v>115.57999999999994</v>
      </c>
      <c r="J596" s="17">
        <f t="shared" si="49"/>
        <v>10</v>
      </c>
      <c r="K596" s="283">
        <f t="shared" si="47"/>
        <v>2.480944045445259E-5</v>
      </c>
      <c r="L596" s="22">
        <f t="shared" si="48"/>
        <v>2.4809440454452589E-4</v>
      </c>
    </row>
    <row r="597" spans="1:12">
      <c r="A597" s="16">
        <f t="shared" si="45"/>
        <v>590</v>
      </c>
      <c r="B597" s="12" t="s">
        <v>178</v>
      </c>
      <c r="C597" s="272">
        <v>45117</v>
      </c>
      <c r="D597" s="272">
        <v>45130</v>
      </c>
      <c r="E597" s="196">
        <f t="shared" si="46"/>
        <v>45123.5</v>
      </c>
      <c r="F597" s="196">
        <v>45135</v>
      </c>
      <c r="G597" s="196">
        <v>45135</v>
      </c>
      <c r="H597" s="12" t="s">
        <v>206</v>
      </c>
      <c r="I597" s="377">
        <v>515.90000000000009</v>
      </c>
      <c r="J597" s="17">
        <f t="shared" si="49"/>
        <v>12</v>
      </c>
      <c r="K597" s="283">
        <f t="shared" si="47"/>
        <v>1.107387984984608E-4</v>
      </c>
      <c r="L597" s="22">
        <f t="shared" si="48"/>
        <v>1.3288655819815296E-3</v>
      </c>
    </row>
    <row r="598" spans="1:12">
      <c r="A598" s="16">
        <f t="shared" si="45"/>
        <v>591</v>
      </c>
      <c r="B598" s="12" t="s">
        <v>178</v>
      </c>
      <c r="C598" s="272">
        <v>45117</v>
      </c>
      <c r="D598" s="272">
        <v>45130</v>
      </c>
      <c r="E598" s="196">
        <f t="shared" si="46"/>
        <v>45123.5</v>
      </c>
      <c r="F598" s="196">
        <v>45135</v>
      </c>
      <c r="G598" s="196">
        <v>45135</v>
      </c>
      <c r="H598" s="12" t="s">
        <v>207</v>
      </c>
      <c r="I598" s="377">
        <v>1275.49</v>
      </c>
      <c r="J598" s="17">
        <f t="shared" si="49"/>
        <v>12</v>
      </c>
      <c r="K598" s="283">
        <f t="shared" si="47"/>
        <v>2.7378606337817742E-4</v>
      </c>
      <c r="L598" s="22">
        <f t="shared" si="48"/>
        <v>3.285432760538129E-3</v>
      </c>
    </row>
    <row r="599" spans="1:12">
      <c r="A599" s="16">
        <f t="shared" si="45"/>
        <v>592</v>
      </c>
      <c r="B599" s="12" t="s">
        <v>178</v>
      </c>
      <c r="C599" s="272">
        <v>45117</v>
      </c>
      <c r="D599" s="272">
        <v>45130</v>
      </c>
      <c r="E599" s="196">
        <f t="shared" si="46"/>
        <v>45123.5</v>
      </c>
      <c r="F599" s="196">
        <v>45135</v>
      </c>
      <c r="G599" s="196">
        <v>45135</v>
      </c>
      <c r="H599" s="12" t="s">
        <v>208</v>
      </c>
      <c r="I599" s="377">
        <v>195.08</v>
      </c>
      <c r="J599" s="17">
        <f t="shared" si="49"/>
        <v>12</v>
      </c>
      <c r="K599" s="283">
        <f t="shared" si="47"/>
        <v>4.1874248519247396E-5</v>
      </c>
      <c r="L599" s="22">
        <f t="shared" si="48"/>
        <v>5.0249098223096873E-4</v>
      </c>
    </row>
    <row r="600" spans="1:12">
      <c r="A600" s="16">
        <f t="shared" si="45"/>
        <v>593</v>
      </c>
      <c r="B600" s="12" t="s">
        <v>178</v>
      </c>
      <c r="C600" s="272">
        <v>45117</v>
      </c>
      <c r="D600" s="272">
        <v>45130</v>
      </c>
      <c r="E600" s="196">
        <f t="shared" si="46"/>
        <v>45123.5</v>
      </c>
      <c r="F600" s="196">
        <v>45135</v>
      </c>
      <c r="G600" s="196">
        <v>45140</v>
      </c>
      <c r="H600" s="12" t="s">
        <v>211</v>
      </c>
      <c r="I600" s="377">
        <v>337.22</v>
      </c>
      <c r="J600" s="17">
        <f t="shared" si="49"/>
        <v>17</v>
      </c>
      <c r="K600" s="283">
        <f t="shared" si="47"/>
        <v>7.2384837429057851E-5</v>
      </c>
      <c r="L600" s="22">
        <f t="shared" si="48"/>
        <v>1.2305422362939836E-3</v>
      </c>
    </row>
    <row r="601" spans="1:12">
      <c r="A601" s="16">
        <f t="shared" si="45"/>
        <v>594</v>
      </c>
      <c r="B601" s="12" t="s">
        <v>178</v>
      </c>
      <c r="C601" s="272">
        <v>45117</v>
      </c>
      <c r="D601" s="272">
        <v>45130</v>
      </c>
      <c r="E601" s="196">
        <f t="shared" si="46"/>
        <v>45123.5</v>
      </c>
      <c r="F601" s="196">
        <v>45135</v>
      </c>
      <c r="G601" s="196">
        <v>45295</v>
      </c>
      <c r="H601" s="12" t="s">
        <v>212</v>
      </c>
      <c r="I601" s="377">
        <v>1</v>
      </c>
      <c r="J601" s="17">
        <f t="shared" si="49"/>
        <v>172</v>
      </c>
      <c r="K601" s="283">
        <f t="shared" si="47"/>
        <v>2.1465167377100365E-7</v>
      </c>
      <c r="L601" s="22">
        <f t="shared" si="48"/>
        <v>3.6920087888612626E-5</v>
      </c>
    </row>
    <row r="602" spans="1:12">
      <c r="A602" s="16">
        <f t="shared" si="45"/>
        <v>595</v>
      </c>
      <c r="B602" s="12" t="s">
        <v>178</v>
      </c>
      <c r="C602" s="272">
        <v>45117</v>
      </c>
      <c r="D602" s="272">
        <v>45130</v>
      </c>
      <c r="E602" s="196">
        <f t="shared" si="46"/>
        <v>45123.5</v>
      </c>
      <c r="F602" s="196">
        <v>45135</v>
      </c>
      <c r="G602" s="196">
        <v>45140</v>
      </c>
      <c r="H602" s="12" t="s">
        <v>217</v>
      </c>
      <c r="I602" s="377">
        <v>20</v>
      </c>
      <c r="J602" s="17">
        <f t="shared" si="49"/>
        <v>17</v>
      </c>
      <c r="K602" s="283">
        <f t="shared" si="47"/>
        <v>4.2930334754200731E-6</v>
      </c>
      <c r="L602" s="22">
        <f t="shared" si="48"/>
        <v>7.2981569082141245E-5</v>
      </c>
    </row>
    <row r="603" spans="1:12">
      <c r="A603" s="16">
        <f t="shared" si="45"/>
        <v>596</v>
      </c>
      <c r="B603" s="12" t="s">
        <v>178</v>
      </c>
      <c r="C603" s="272">
        <v>45117</v>
      </c>
      <c r="D603" s="272">
        <v>45130</v>
      </c>
      <c r="E603" s="196">
        <f t="shared" si="46"/>
        <v>45123.5</v>
      </c>
      <c r="F603" s="196">
        <v>45135</v>
      </c>
      <c r="G603" s="196">
        <v>45134</v>
      </c>
      <c r="H603" s="12" t="s">
        <v>213</v>
      </c>
      <c r="I603" s="377">
        <v>23.54</v>
      </c>
      <c r="J603" s="17">
        <f t="shared" si="49"/>
        <v>11</v>
      </c>
      <c r="K603" s="283">
        <f t="shared" si="47"/>
        <v>5.0529004005694256E-6</v>
      </c>
      <c r="L603" s="22">
        <f t="shared" si="48"/>
        <v>5.5581904406263681E-5</v>
      </c>
    </row>
    <row r="604" spans="1:12">
      <c r="A604" s="16">
        <f t="shared" si="45"/>
        <v>597</v>
      </c>
      <c r="B604" s="12" t="s">
        <v>178</v>
      </c>
      <c r="C604" s="272">
        <v>45117</v>
      </c>
      <c r="D604" s="272">
        <v>45130</v>
      </c>
      <c r="E604" s="196">
        <f t="shared" si="46"/>
        <v>45123.5</v>
      </c>
      <c r="F604" s="196">
        <v>45135</v>
      </c>
      <c r="G604" s="196">
        <v>45134</v>
      </c>
      <c r="H604" s="12" t="s">
        <v>213</v>
      </c>
      <c r="I604" s="377">
        <v>67.2</v>
      </c>
      <c r="J604" s="17">
        <f t="shared" si="49"/>
        <v>11</v>
      </c>
      <c r="K604" s="283">
        <f t="shared" si="47"/>
        <v>1.4424592477411446E-5</v>
      </c>
      <c r="L604" s="22">
        <f t="shared" si="48"/>
        <v>1.586705172515259E-4</v>
      </c>
    </row>
    <row r="605" spans="1:12">
      <c r="A605" s="16">
        <f t="shared" si="45"/>
        <v>598</v>
      </c>
      <c r="B605" s="12" t="s">
        <v>178</v>
      </c>
      <c r="C605" s="272">
        <v>45117</v>
      </c>
      <c r="D605" s="272">
        <v>45130</v>
      </c>
      <c r="E605" s="196">
        <f t="shared" si="46"/>
        <v>45123.5</v>
      </c>
      <c r="F605" s="196">
        <v>45135</v>
      </c>
      <c r="G605" s="196">
        <v>45134</v>
      </c>
      <c r="H605" s="12" t="s">
        <v>213</v>
      </c>
      <c r="I605" s="377">
        <v>197.08</v>
      </c>
      <c r="J605" s="17">
        <f t="shared" si="49"/>
        <v>11</v>
      </c>
      <c r="K605" s="283">
        <f t="shared" si="47"/>
        <v>4.23035518667894E-5</v>
      </c>
      <c r="L605" s="22">
        <f t="shared" si="48"/>
        <v>4.653390705346834E-4</v>
      </c>
    </row>
    <row r="606" spans="1:12">
      <c r="A606" s="16">
        <f t="shared" si="45"/>
        <v>599</v>
      </c>
      <c r="B606" s="12" t="s">
        <v>178</v>
      </c>
      <c r="C606" s="272">
        <v>45117</v>
      </c>
      <c r="D606" s="272">
        <v>45130</v>
      </c>
      <c r="E606" s="196">
        <f t="shared" si="46"/>
        <v>45123.5</v>
      </c>
      <c r="F606" s="196">
        <v>45135</v>
      </c>
      <c r="G606" s="196">
        <v>45134</v>
      </c>
      <c r="H606" s="12" t="s">
        <v>213</v>
      </c>
      <c r="I606" s="377">
        <v>226.27</v>
      </c>
      <c r="J606" s="17">
        <f t="shared" si="49"/>
        <v>11</v>
      </c>
      <c r="K606" s="283">
        <f t="shared" si="47"/>
        <v>4.8569234224164995E-5</v>
      </c>
      <c r="L606" s="22">
        <f t="shared" si="48"/>
        <v>5.3426157646581493E-4</v>
      </c>
    </row>
    <row r="607" spans="1:12">
      <c r="A607" s="16">
        <f t="shared" si="45"/>
        <v>600</v>
      </c>
      <c r="B607" s="12" t="s">
        <v>178</v>
      </c>
      <c r="C607" s="272">
        <v>45117</v>
      </c>
      <c r="D607" s="272">
        <v>45130</v>
      </c>
      <c r="E607" s="196">
        <f t="shared" si="46"/>
        <v>45123.5</v>
      </c>
      <c r="F607" s="196">
        <v>45135</v>
      </c>
      <c r="G607" s="196">
        <v>45134</v>
      </c>
      <c r="H607" s="12" t="s">
        <v>213</v>
      </c>
      <c r="I607" s="377">
        <v>249.09</v>
      </c>
      <c r="J607" s="17">
        <f t="shared" si="49"/>
        <v>11</v>
      </c>
      <c r="K607" s="283">
        <f t="shared" si="47"/>
        <v>5.3467585419619297E-5</v>
      </c>
      <c r="L607" s="22">
        <f t="shared" si="48"/>
        <v>5.8814343961581224E-4</v>
      </c>
    </row>
    <row r="608" spans="1:12">
      <c r="A608" s="16">
        <f t="shared" si="45"/>
        <v>601</v>
      </c>
      <c r="B608" s="12" t="s">
        <v>178</v>
      </c>
      <c r="C608" s="272">
        <v>45117</v>
      </c>
      <c r="D608" s="272">
        <v>45130</v>
      </c>
      <c r="E608" s="196">
        <f t="shared" si="46"/>
        <v>45123.5</v>
      </c>
      <c r="F608" s="196">
        <v>45135</v>
      </c>
      <c r="G608" s="196">
        <v>45134</v>
      </c>
      <c r="H608" s="12" t="s">
        <v>213</v>
      </c>
      <c r="I608" s="377">
        <v>276.92</v>
      </c>
      <c r="J608" s="17">
        <f t="shared" si="49"/>
        <v>11</v>
      </c>
      <c r="K608" s="283">
        <f t="shared" si="47"/>
        <v>5.944134150066633E-5</v>
      </c>
      <c r="L608" s="22">
        <f t="shared" si="48"/>
        <v>6.5385475650732959E-4</v>
      </c>
    </row>
    <row r="609" spans="1:12">
      <c r="A609" s="16">
        <f t="shared" si="45"/>
        <v>602</v>
      </c>
      <c r="B609" s="12" t="s">
        <v>178</v>
      </c>
      <c r="C609" s="272">
        <v>45117</v>
      </c>
      <c r="D609" s="272">
        <v>45130</v>
      </c>
      <c r="E609" s="196">
        <f t="shared" si="46"/>
        <v>45123.5</v>
      </c>
      <c r="F609" s="196">
        <v>45135</v>
      </c>
      <c r="G609" s="196">
        <v>45134</v>
      </c>
      <c r="H609" s="12" t="s">
        <v>213</v>
      </c>
      <c r="I609" s="377">
        <v>329.54</v>
      </c>
      <c r="J609" s="17">
        <f t="shared" si="49"/>
        <v>11</v>
      </c>
      <c r="K609" s="283">
        <f t="shared" si="47"/>
        <v>7.0736312574496541E-5</v>
      </c>
      <c r="L609" s="22">
        <f t="shared" si="48"/>
        <v>7.7809943831946198E-4</v>
      </c>
    </row>
    <row r="610" spans="1:12">
      <c r="A610" s="16">
        <f t="shared" si="45"/>
        <v>603</v>
      </c>
      <c r="B610" s="12" t="s">
        <v>178</v>
      </c>
      <c r="C610" s="272">
        <v>45131</v>
      </c>
      <c r="D610" s="272">
        <v>45144</v>
      </c>
      <c r="E610" s="196">
        <f t="shared" si="46"/>
        <v>45137.5</v>
      </c>
      <c r="F610" s="196">
        <v>45149</v>
      </c>
      <c r="G610" s="196">
        <v>45149</v>
      </c>
      <c r="H610" s="12" t="s">
        <v>179</v>
      </c>
      <c r="I610" s="377">
        <v>774.01</v>
      </c>
      <c r="J610" s="17">
        <f t="shared" si="49"/>
        <v>12</v>
      </c>
      <c r="K610" s="283">
        <f t="shared" si="47"/>
        <v>1.6614254201549454E-4</v>
      </c>
      <c r="L610" s="22">
        <f t="shared" si="48"/>
        <v>1.9937105041859344E-3</v>
      </c>
    </row>
    <row r="611" spans="1:12">
      <c r="A611" s="16">
        <f t="shared" si="45"/>
        <v>604</v>
      </c>
      <c r="B611" s="12" t="s">
        <v>178</v>
      </c>
      <c r="C611" s="272">
        <v>45131</v>
      </c>
      <c r="D611" s="272">
        <v>45144</v>
      </c>
      <c r="E611" s="196">
        <f t="shared" si="46"/>
        <v>45137.5</v>
      </c>
      <c r="F611" s="196">
        <v>45149</v>
      </c>
      <c r="G611" s="196">
        <v>45149</v>
      </c>
      <c r="H611" s="12" t="s">
        <v>180</v>
      </c>
      <c r="I611" s="377">
        <v>11712.88000000001</v>
      </c>
      <c r="J611" s="17">
        <f t="shared" si="49"/>
        <v>12</v>
      </c>
      <c r="K611" s="283">
        <f t="shared" si="47"/>
        <v>2.5141892966789154E-3</v>
      </c>
      <c r="L611" s="22">
        <f t="shared" si="48"/>
        <v>3.0170271560146983E-2</v>
      </c>
    </row>
    <row r="612" spans="1:12">
      <c r="A612" s="16">
        <f t="shared" si="45"/>
        <v>605</v>
      </c>
      <c r="B612" s="12" t="s">
        <v>178</v>
      </c>
      <c r="C612" s="272">
        <v>45131</v>
      </c>
      <c r="D612" s="272">
        <v>45144</v>
      </c>
      <c r="E612" s="196">
        <f t="shared" si="46"/>
        <v>45137.5</v>
      </c>
      <c r="F612" s="196">
        <v>45149</v>
      </c>
      <c r="G612" s="196">
        <v>45149</v>
      </c>
      <c r="H612" s="12" t="s">
        <v>181</v>
      </c>
      <c r="I612" s="377">
        <v>56.54</v>
      </c>
      <c r="J612" s="17">
        <f t="shared" si="49"/>
        <v>12</v>
      </c>
      <c r="K612" s="283">
        <f t="shared" si="47"/>
        <v>1.2136405635012545E-5</v>
      </c>
      <c r="L612" s="22">
        <f t="shared" si="48"/>
        <v>1.4563686762015054E-4</v>
      </c>
    </row>
    <row r="613" spans="1:12">
      <c r="A613" s="16">
        <f t="shared" si="45"/>
        <v>606</v>
      </c>
      <c r="B613" s="12" t="s">
        <v>178</v>
      </c>
      <c r="C613" s="272">
        <v>45131</v>
      </c>
      <c r="D613" s="272">
        <v>45144</v>
      </c>
      <c r="E613" s="196">
        <f t="shared" si="46"/>
        <v>45137.5</v>
      </c>
      <c r="F613" s="196">
        <v>45149</v>
      </c>
      <c r="G613" s="196">
        <v>45149</v>
      </c>
      <c r="H613" s="12" t="s">
        <v>182</v>
      </c>
      <c r="I613" s="377">
        <v>32986.850000000013</v>
      </c>
      <c r="J613" s="17">
        <f t="shared" si="49"/>
        <v>12</v>
      </c>
      <c r="K613" s="283">
        <f t="shared" si="47"/>
        <v>7.080682564933034E-3</v>
      </c>
      <c r="L613" s="22">
        <f t="shared" si="48"/>
        <v>8.4968190779196401E-2</v>
      </c>
    </row>
    <row r="614" spans="1:12">
      <c r="A614" s="16">
        <f t="shared" si="45"/>
        <v>607</v>
      </c>
      <c r="B614" s="12" t="s">
        <v>178</v>
      </c>
      <c r="C614" s="272">
        <v>45131</v>
      </c>
      <c r="D614" s="272">
        <v>45144</v>
      </c>
      <c r="E614" s="196">
        <f t="shared" si="46"/>
        <v>45137.5</v>
      </c>
      <c r="F614" s="196">
        <v>45149</v>
      </c>
      <c r="G614" s="196">
        <v>45149</v>
      </c>
      <c r="H614" s="12" t="s">
        <v>183</v>
      </c>
      <c r="I614" s="377">
        <v>57095.489999999976</v>
      </c>
      <c r="J614" s="17">
        <f t="shared" si="49"/>
        <v>12</v>
      </c>
      <c r="K614" s="283">
        <f t="shared" si="47"/>
        <v>1.2255642493275596E-2</v>
      </c>
      <c r="L614" s="22">
        <f t="shared" si="48"/>
        <v>0.14706770991930715</v>
      </c>
    </row>
    <row r="615" spans="1:12">
      <c r="A615" s="16">
        <f t="shared" si="45"/>
        <v>608</v>
      </c>
      <c r="B615" s="12" t="s">
        <v>178</v>
      </c>
      <c r="C615" s="272">
        <v>45131</v>
      </c>
      <c r="D615" s="272">
        <v>45144</v>
      </c>
      <c r="E615" s="196">
        <f t="shared" si="46"/>
        <v>45137.5</v>
      </c>
      <c r="F615" s="196">
        <v>45149</v>
      </c>
      <c r="G615" s="196">
        <v>45149</v>
      </c>
      <c r="H615" s="12" t="s">
        <v>184</v>
      </c>
      <c r="I615" s="377">
        <v>3544.2200000000003</v>
      </c>
      <c r="J615" s="17">
        <f t="shared" si="49"/>
        <v>12</v>
      </c>
      <c r="K615" s="283">
        <f t="shared" si="47"/>
        <v>7.6077275521266655E-4</v>
      </c>
      <c r="L615" s="22">
        <f t="shared" si="48"/>
        <v>9.1292730625519986E-3</v>
      </c>
    </row>
    <row r="616" spans="1:12">
      <c r="A616" s="16">
        <f t="shared" si="45"/>
        <v>609</v>
      </c>
      <c r="B616" s="12" t="s">
        <v>178</v>
      </c>
      <c r="C616" s="272">
        <v>45131</v>
      </c>
      <c r="D616" s="272">
        <v>45144</v>
      </c>
      <c r="E616" s="196">
        <f t="shared" si="46"/>
        <v>45137.5</v>
      </c>
      <c r="F616" s="196">
        <v>45149</v>
      </c>
      <c r="G616" s="196">
        <v>45149</v>
      </c>
      <c r="H616" s="12" t="s">
        <v>184</v>
      </c>
      <c r="I616" s="377">
        <v>8252.43</v>
      </c>
      <c r="J616" s="17">
        <f t="shared" si="49"/>
        <v>12</v>
      </c>
      <c r="K616" s="283">
        <f t="shared" si="47"/>
        <v>1.7713979121780437E-3</v>
      </c>
      <c r="L616" s="22">
        <f t="shared" si="48"/>
        <v>2.1256774946136522E-2</v>
      </c>
    </row>
    <row r="617" spans="1:12">
      <c r="A617" s="16">
        <f t="shared" si="45"/>
        <v>610</v>
      </c>
      <c r="B617" s="12" t="s">
        <v>178</v>
      </c>
      <c r="C617" s="272">
        <v>45131</v>
      </c>
      <c r="D617" s="272">
        <v>45144</v>
      </c>
      <c r="E617" s="196">
        <f t="shared" si="46"/>
        <v>45137.5</v>
      </c>
      <c r="F617" s="196">
        <v>45149</v>
      </c>
      <c r="G617" s="196">
        <v>45149</v>
      </c>
      <c r="H617" s="12" t="s">
        <v>185</v>
      </c>
      <c r="I617" s="377">
        <v>181.07</v>
      </c>
      <c r="J617" s="17">
        <f t="shared" si="49"/>
        <v>12</v>
      </c>
      <c r="K617" s="283">
        <f t="shared" si="47"/>
        <v>3.8866978569715626E-5</v>
      </c>
      <c r="L617" s="22">
        <f t="shared" si="48"/>
        <v>4.6640374283658749E-4</v>
      </c>
    </row>
    <row r="618" spans="1:12">
      <c r="A618" s="16">
        <f t="shared" si="45"/>
        <v>611</v>
      </c>
      <c r="B618" s="12" t="s">
        <v>178</v>
      </c>
      <c r="C618" s="272">
        <v>45131</v>
      </c>
      <c r="D618" s="272">
        <v>45144</v>
      </c>
      <c r="E618" s="196">
        <f t="shared" si="46"/>
        <v>45137.5</v>
      </c>
      <c r="F618" s="196">
        <v>45149</v>
      </c>
      <c r="G618" s="196">
        <v>45149</v>
      </c>
      <c r="H618" s="12" t="s">
        <v>186</v>
      </c>
      <c r="I618" s="377">
        <v>8952.1</v>
      </c>
      <c r="J618" s="17">
        <f t="shared" si="49"/>
        <v>12</v>
      </c>
      <c r="K618" s="283">
        <f t="shared" si="47"/>
        <v>1.9215832487654019E-3</v>
      </c>
      <c r="L618" s="22">
        <f t="shared" si="48"/>
        <v>2.3058998985184823E-2</v>
      </c>
    </row>
    <row r="619" spans="1:12">
      <c r="A619" s="16">
        <f t="shared" si="45"/>
        <v>612</v>
      </c>
      <c r="B619" s="12" t="s">
        <v>178</v>
      </c>
      <c r="C619" s="272">
        <v>45131</v>
      </c>
      <c r="D619" s="272">
        <v>45144</v>
      </c>
      <c r="E619" s="196">
        <f t="shared" si="46"/>
        <v>45137.5</v>
      </c>
      <c r="F619" s="196">
        <v>45149</v>
      </c>
      <c r="G619" s="196">
        <v>45149</v>
      </c>
      <c r="H619" s="12" t="s">
        <v>187</v>
      </c>
      <c r="I619" s="377">
        <v>67.739999999999995</v>
      </c>
      <c r="J619" s="17">
        <f t="shared" si="49"/>
        <v>12</v>
      </c>
      <c r="K619" s="283">
        <f t="shared" si="47"/>
        <v>1.4540504381247786E-5</v>
      </c>
      <c r="L619" s="22">
        <f t="shared" si="48"/>
        <v>1.7448605257497344E-4</v>
      </c>
    </row>
    <row r="620" spans="1:12">
      <c r="A620" s="16">
        <f t="shared" si="45"/>
        <v>613</v>
      </c>
      <c r="B620" s="12" t="s">
        <v>178</v>
      </c>
      <c r="C620" s="272">
        <v>45131</v>
      </c>
      <c r="D620" s="272">
        <v>45144</v>
      </c>
      <c r="E620" s="196">
        <f t="shared" si="46"/>
        <v>45137.5</v>
      </c>
      <c r="F620" s="196">
        <v>45149</v>
      </c>
      <c r="G620" s="196">
        <v>45169</v>
      </c>
      <c r="H620" s="12" t="s">
        <v>189</v>
      </c>
      <c r="I620" s="377">
        <v>653.14999999999986</v>
      </c>
      <c r="J620" s="17">
        <f t="shared" si="49"/>
        <v>32</v>
      </c>
      <c r="K620" s="283">
        <f t="shared" si="47"/>
        <v>1.4019974072353099E-4</v>
      </c>
      <c r="L620" s="22">
        <f t="shared" si="48"/>
        <v>4.4863917031529917E-3</v>
      </c>
    </row>
    <row r="621" spans="1:12">
      <c r="A621" s="16">
        <f t="shared" si="45"/>
        <v>614</v>
      </c>
      <c r="B621" s="12" t="s">
        <v>178</v>
      </c>
      <c r="C621" s="272">
        <v>45131</v>
      </c>
      <c r="D621" s="272">
        <v>45144</v>
      </c>
      <c r="E621" s="196">
        <f t="shared" si="46"/>
        <v>45137.5</v>
      </c>
      <c r="F621" s="196">
        <v>45149</v>
      </c>
      <c r="G621" s="196">
        <v>45166</v>
      </c>
      <c r="H621" s="12" t="s">
        <v>190</v>
      </c>
      <c r="I621" s="377">
        <v>22.880000000000006</v>
      </c>
      <c r="J621" s="17">
        <f t="shared" si="49"/>
        <v>29</v>
      </c>
      <c r="K621" s="283">
        <f t="shared" si="47"/>
        <v>4.9112302958805644E-6</v>
      </c>
      <c r="L621" s="22">
        <f t="shared" si="48"/>
        <v>1.4242567858053636E-4</v>
      </c>
    </row>
    <row r="622" spans="1:12">
      <c r="A622" s="16">
        <f t="shared" si="45"/>
        <v>615</v>
      </c>
      <c r="B622" s="12" t="s">
        <v>178</v>
      </c>
      <c r="C622" s="272">
        <v>45131</v>
      </c>
      <c r="D622" s="272">
        <v>45144</v>
      </c>
      <c r="E622" s="196">
        <f t="shared" si="46"/>
        <v>45137.5</v>
      </c>
      <c r="F622" s="196">
        <v>45149</v>
      </c>
      <c r="G622" s="196">
        <v>45149</v>
      </c>
      <c r="H622" s="12" t="s">
        <v>191</v>
      </c>
      <c r="I622" s="377">
        <v>1932.3700000000001</v>
      </c>
      <c r="J622" s="17">
        <f t="shared" si="49"/>
        <v>12</v>
      </c>
      <c r="K622" s="283">
        <f t="shared" si="47"/>
        <v>4.1478645484487433E-4</v>
      </c>
      <c r="L622" s="22">
        <f t="shared" si="48"/>
        <v>4.9774374581384919E-3</v>
      </c>
    </row>
    <row r="623" spans="1:12">
      <c r="A623" s="16">
        <f t="shared" si="45"/>
        <v>616</v>
      </c>
      <c r="B623" s="12" t="s">
        <v>178</v>
      </c>
      <c r="C623" s="272">
        <v>45131</v>
      </c>
      <c r="D623" s="272">
        <v>45144</v>
      </c>
      <c r="E623" s="196">
        <f t="shared" si="46"/>
        <v>45137.5</v>
      </c>
      <c r="F623" s="196">
        <v>45149</v>
      </c>
      <c r="G623" s="196">
        <v>45149</v>
      </c>
      <c r="H623" s="12" t="s">
        <v>192</v>
      </c>
      <c r="I623" s="377">
        <v>192.31</v>
      </c>
      <c r="J623" s="17">
        <f t="shared" si="49"/>
        <v>12</v>
      </c>
      <c r="K623" s="283">
        <f t="shared" si="47"/>
        <v>4.1279663382901714E-5</v>
      </c>
      <c r="L623" s="22">
        <f t="shared" si="48"/>
        <v>4.9535596059482054E-4</v>
      </c>
    </row>
    <row r="624" spans="1:12">
      <c r="A624" s="16">
        <f t="shared" si="45"/>
        <v>617</v>
      </c>
      <c r="B624" s="12" t="s">
        <v>178</v>
      </c>
      <c r="C624" s="272">
        <v>45131</v>
      </c>
      <c r="D624" s="272">
        <v>45144</v>
      </c>
      <c r="E624" s="196">
        <f t="shared" si="46"/>
        <v>45137.5</v>
      </c>
      <c r="F624" s="196">
        <v>45149</v>
      </c>
      <c r="G624" s="196">
        <v>45149</v>
      </c>
      <c r="H624" s="12" t="s">
        <v>193</v>
      </c>
      <c r="I624" s="377">
        <v>1864.0800000000013</v>
      </c>
      <c r="J624" s="17">
        <f t="shared" si="49"/>
        <v>12</v>
      </c>
      <c r="K624" s="283">
        <f t="shared" si="47"/>
        <v>4.0012789204305277E-4</v>
      </c>
      <c r="L624" s="22">
        <f t="shared" si="48"/>
        <v>4.8015347045166331E-3</v>
      </c>
    </row>
    <row r="625" spans="1:12">
      <c r="A625" s="16">
        <f t="shared" si="45"/>
        <v>618</v>
      </c>
      <c r="B625" s="12" t="s">
        <v>178</v>
      </c>
      <c r="C625" s="272">
        <v>45131</v>
      </c>
      <c r="D625" s="272">
        <v>45144</v>
      </c>
      <c r="E625" s="196">
        <f t="shared" si="46"/>
        <v>45137.5</v>
      </c>
      <c r="F625" s="196">
        <v>45149</v>
      </c>
      <c r="G625" s="196">
        <v>45166</v>
      </c>
      <c r="H625" s="12" t="s">
        <v>194</v>
      </c>
      <c r="I625" s="377">
        <v>36.71</v>
      </c>
      <c r="J625" s="17">
        <f t="shared" si="49"/>
        <v>29</v>
      </c>
      <c r="K625" s="283">
        <f t="shared" si="47"/>
        <v>7.8798629441335432E-6</v>
      </c>
      <c r="L625" s="22">
        <f t="shared" si="48"/>
        <v>2.2851602537987274E-4</v>
      </c>
    </row>
    <row r="626" spans="1:12">
      <c r="A626" s="16">
        <f t="shared" si="45"/>
        <v>619</v>
      </c>
      <c r="B626" s="12" t="s">
        <v>178</v>
      </c>
      <c r="C626" s="272">
        <v>45131</v>
      </c>
      <c r="D626" s="272">
        <v>45144</v>
      </c>
      <c r="E626" s="196">
        <f t="shared" si="46"/>
        <v>45137.5</v>
      </c>
      <c r="F626" s="196">
        <v>45149</v>
      </c>
      <c r="G626" s="196">
        <v>45180</v>
      </c>
      <c r="H626" s="12" t="s">
        <v>195</v>
      </c>
      <c r="I626" s="377">
        <v>233.67</v>
      </c>
      <c r="J626" s="17">
        <f t="shared" si="49"/>
        <v>43</v>
      </c>
      <c r="K626" s="283">
        <f t="shared" si="47"/>
        <v>5.0157656610070421E-5</v>
      </c>
      <c r="L626" s="22">
        <f t="shared" si="48"/>
        <v>2.1567792342330281E-3</v>
      </c>
    </row>
    <row r="627" spans="1:12">
      <c r="A627" s="16">
        <f t="shared" si="45"/>
        <v>620</v>
      </c>
      <c r="B627" s="12" t="s">
        <v>178</v>
      </c>
      <c r="C627" s="272">
        <v>45131</v>
      </c>
      <c r="D627" s="272">
        <v>45144</v>
      </c>
      <c r="E627" s="196">
        <f t="shared" si="46"/>
        <v>45137.5</v>
      </c>
      <c r="F627" s="196">
        <v>45149</v>
      </c>
      <c r="G627" s="196">
        <v>45149</v>
      </c>
      <c r="H627" s="12" t="s">
        <v>196</v>
      </c>
      <c r="I627" s="377">
        <v>12673.279999999997</v>
      </c>
      <c r="J627" s="17">
        <f t="shared" si="49"/>
        <v>12</v>
      </c>
      <c r="K627" s="283">
        <f t="shared" si="47"/>
        <v>2.7203407641685842E-3</v>
      </c>
      <c r="L627" s="22">
        <f t="shared" si="48"/>
        <v>3.2644089170023011E-2</v>
      </c>
    </row>
    <row r="628" spans="1:12">
      <c r="A628" s="16">
        <f t="shared" si="45"/>
        <v>621</v>
      </c>
      <c r="B628" s="12" t="s">
        <v>178</v>
      </c>
      <c r="C628" s="272">
        <v>45131</v>
      </c>
      <c r="D628" s="272">
        <v>45144</v>
      </c>
      <c r="E628" s="196">
        <f t="shared" si="46"/>
        <v>45137.5</v>
      </c>
      <c r="F628" s="196">
        <v>45149</v>
      </c>
      <c r="G628" s="196">
        <v>45180</v>
      </c>
      <c r="H628" s="12" t="s">
        <v>198</v>
      </c>
      <c r="I628" s="377">
        <v>196.23</v>
      </c>
      <c r="J628" s="17">
        <f t="shared" si="49"/>
        <v>43</v>
      </c>
      <c r="K628" s="283">
        <f t="shared" si="47"/>
        <v>4.2121097944084042E-5</v>
      </c>
      <c r="L628" s="22">
        <f t="shared" si="48"/>
        <v>1.8112072115956139E-3</v>
      </c>
    </row>
    <row r="629" spans="1:12">
      <c r="A629" s="16">
        <f t="shared" si="45"/>
        <v>622</v>
      </c>
      <c r="B629" s="12" t="s">
        <v>178</v>
      </c>
      <c r="C629" s="272">
        <v>45131</v>
      </c>
      <c r="D629" s="272">
        <v>45144</v>
      </c>
      <c r="E629" s="196">
        <f t="shared" si="46"/>
        <v>45137.5</v>
      </c>
      <c r="F629" s="196">
        <v>45149</v>
      </c>
      <c r="G629" s="196">
        <v>45184</v>
      </c>
      <c r="H629" s="12" t="s">
        <v>199</v>
      </c>
      <c r="I629" s="377">
        <v>993.45000000000039</v>
      </c>
      <c r="J629" s="17">
        <f t="shared" si="49"/>
        <v>47</v>
      </c>
      <c r="K629" s="283">
        <f t="shared" si="47"/>
        <v>2.1324570530780365E-4</v>
      </c>
      <c r="L629" s="22">
        <f t="shared" si="48"/>
        <v>1.0022548149466771E-2</v>
      </c>
    </row>
    <row r="630" spans="1:12">
      <c r="A630" s="16">
        <f t="shared" si="45"/>
        <v>623</v>
      </c>
      <c r="B630" s="12" t="s">
        <v>178</v>
      </c>
      <c r="C630" s="272">
        <v>45131</v>
      </c>
      <c r="D630" s="272">
        <v>45144</v>
      </c>
      <c r="E630" s="196">
        <f t="shared" si="46"/>
        <v>45137.5</v>
      </c>
      <c r="F630" s="196">
        <v>45149</v>
      </c>
      <c r="G630" s="196">
        <v>45149</v>
      </c>
      <c r="H630" s="12" t="s">
        <v>200</v>
      </c>
      <c r="I630" s="377">
        <v>10336.92</v>
      </c>
      <c r="J630" s="17">
        <f t="shared" si="49"/>
        <v>12</v>
      </c>
      <c r="K630" s="283">
        <f t="shared" si="47"/>
        <v>2.2188371796369628E-3</v>
      </c>
      <c r="L630" s="22">
        <f t="shared" si="48"/>
        <v>2.6626046155643554E-2</v>
      </c>
    </row>
    <row r="631" spans="1:12">
      <c r="A631" s="16">
        <f t="shared" si="45"/>
        <v>624</v>
      </c>
      <c r="B631" s="12" t="s">
        <v>178</v>
      </c>
      <c r="C631" s="272">
        <v>45131</v>
      </c>
      <c r="D631" s="272">
        <v>45144</v>
      </c>
      <c r="E631" s="196">
        <f t="shared" si="46"/>
        <v>45137.5</v>
      </c>
      <c r="F631" s="196">
        <v>45149</v>
      </c>
      <c r="G631" s="196">
        <v>45149</v>
      </c>
      <c r="H631" s="12" t="s">
        <v>216</v>
      </c>
      <c r="I631" s="377">
        <v>2175.79</v>
      </c>
      <c r="J631" s="17">
        <f t="shared" si="49"/>
        <v>12</v>
      </c>
      <c r="K631" s="283">
        <f t="shared" si="47"/>
        <v>4.6703696527421201E-4</v>
      </c>
      <c r="L631" s="22">
        <f t="shared" si="48"/>
        <v>5.6044435832905441E-3</v>
      </c>
    </row>
    <row r="632" spans="1:12">
      <c r="A632" s="16">
        <f t="shared" si="45"/>
        <v>625</v>
      </c>
      <c r="B632" s="12" t="s">
        <v>178</v>
      </c>
      <c r="C632" s="272">
        <v>45131</v>
      </c>
      <c r="D632" s="272">
        <v>45144</v>
      </c>
      <c r="E632" s="196">
        <f t="shared" si="46"/>
        <v>45137.5</v>
      </c>
      <c r="F632" s="196">
        <v>45149</v>
      </c>
      <c r="G632" s="196">
        <v>45149</v>
      </c>
      <c r="H632" s="12" t="s">
        <v>201</v>
      </c>
      <c r="I632" s="377">
        <v>109.62</v>
      </c>
      <c r="J632" s="17">
        <f t="shared" si="49"/>
        <v>12</v>
      </c>
      <c r="K632" s="283">
        <f t="shared" si="47"/>
        <v>2.3530116478777419E-5</v>
      </c>
      <c r="L632" s="22">
        <f t="shared" si="48"/>
        <v>2.8236139774532904E-4</v>
      </c>
    </row>
    <row r="633" spans="1:12">
      <c r="A633" s="16">
        <f t="shared" si="45"/>
        <v>626</v>
      </c>
      <c r="B633" s="12" t="s">
        <v>178</v>
      </c>
      <c r="C633" s="272">
        <v>45131</v>
      </c>
      <c r="D633" s="272">
        <v>45144</v>
      </c>
      <c r="E633" s="196">
        <f t="shared" si="46"/>
        <v>45137.5</v>
      </c>
      <c r="F633" s="196">
        <v>45149</v>
      </c>
      <c r="G633" s="196">
        <v>45166</v>
      </c>
      <c r="H633" s="12" t="s">
        <v>202</v>
      </c>
      <c r="I633" s="377">
        <v>1998.9599999999996</v>
      </c>
      <c r="J633" s="17">
        <f t="shared" si="49"/>
        <v>29</v>
      </c>
      <c r="K633" s="283">
        <f t="shared" si="47"/>
        <v>4.2908010980128534E-4</v>
      </c>
      <c r="L633" s="22">
        <f t="shared" si="48"/>
        <v>1.2443323184237274E-2</v>
      </c>
    </row>
    <row r="634" spans="1:12">
      <c r="A634" s="16">
        <f t="shared" si="45"/>
        <v>627</v>
      </c>
      <c r="B634" s="12" t="s">
        <v>178</v>
      </c>
      <c r="C634" s="272">
        <v>45131</v>
      </c>
      <c r="D634" s="272">
        <v>45144</v>
      </c>
      <c r="E634" s="196">
        <f t="shared" si="46"/>
        <v>45137.5</v>
      </c>
      <c r="F634" s="196">
        <v>45149</v>
      </c>
      <c r="G634" s="196">
        <v>45166</v>
      </c>
      <c r="H634" s="12" t="s">
        <v>203</v>
      </c>
      <c r="I634" s="377">
        <v>380.70999999999992</v>
      </c>
      <c r="J634" s="17">
        <f t="shared" si="49"/>
        <v>29</v>
      </c>
      <c r="K634" s="283">
        <f t="shared" si="47"/>
        <v>8.1720038721358785E-5</v>
      </c>
      <c r="L634" s="22">
        <f t="shared" si="48"/>
        <v>2.3698811229194046E-3</v>
      </c>
    </row>
    <row r="635" spans="1:12">
      <c r="A635" s="16">
        <f t="shared" si="45"/>
        <v>628</v>
      </c>
      <c r="B635" s="12" t="s">
        <v>178</v>
      </c>
      <c r="C635" s="272">
        <v>45131</v>
      </c>
      <c r="D635" s="272">
        <v>45144</v>
      </c>
      <c r="E635" s="196">
        <f t="shared" si="46"/>
        <v>45137.5</v>
      </c>
      <c r="F635" s="196">
        <v>45149</v>
      </c>
      <c r="G635" s="196">
        <v>45166</v>
      </c>
      <c r="H635" s="12" t="s">
        <v>204</v>
      </c>
      <c r="I635" s="377">
        <v>318</v>
      </c>
      <c r="J635" s="17">
        <f t="shared" si="49"/>
        <v>29</v>
      </c>
      <c r="K635" s="283">
        <f t="shared" si="47"/>
        <v>6.8259232259179159E-5</v>
      </c>
      <c r="L635" s="22">
        <f t="shared" si="48"/>
        <v>1.9795177355161958E-3</v>
      </c>
    </row>
    <row r="636" spans="1:12">
      <c r="A636" s="16">
        <f t="shared" si="45"/>
        <v>629</v>
      </c>
      <c r="B636" s="12" t="s">
        <v>178</v>
      </c>
      <c r="C636" s="272">
        <v>45131</v>
      </c>
      <c r="D636" s="272">
        <v>45144</v>
      </c>
      <c r="E636" s="196">
        <f t="shared" si="46"/>
        <v>45137.5</v>
      </c>
      <c r="F636" s="196">
        <v>45149</v>
      </c>
      <c r="G636" s="196">
        <v>45166</v>
      </c>
      <c r="H636" s="12" t="s">
        <v>205</v>
      </c>
      <c r="I636" s="377">
        <v>113.22999999999995</v>
      </c>
      <c r="J636" s="17">
        <f t="shared" si="49"/>
        <v>29</v>
      </c>
      <c r="K636" s="283">
        <f t="shared" si="47"/>
        <v>2.4305009021090731E-5</v>
      </c>
      <c r="L636" s="22">
        <f t="shared" si="48"/>
        <v>7.0484526161163118E-4</v>
      </c>
    </row>
    <row r="637" spans="1:12">
      <c r="A637" s="16">
        <f t="shared" si="45"/>
        <v>630</v>
      </c>
      <c r="B637" s="12" t="s">
        <v>178</v>
      </c>
      <c r="C637" s="272">
        <v>45131</v>
      </c>
      <c r="D637" s="272">
        <v>45144</v>
      </c>
      <c r="E637" s="196">
        <f t="shared" si="46"/>
        <v>45137.5</v>
      </c>
      <c r="F637" s="196">
        <v>45149</v>
      </c>
      <c r="G637" s="196">
        <v>45149</v>
      </c>
      <c r="H637" s="12" t="s">
        <v>206</v>
      </c>
      <c r="I637" s="377">
        <v>340.32000000000005</v>
      </c>
      <c r="J637" s="17">
        <f t="shared" si="49"/>
        <v>12</v>
      </c>
      <c r="K637" s="283">
        <f t="shared" si="47"/>
        <v>7.3050257617747976E-5</v>
      </c>
      <c r="L637" s="22">
        <f t="shared" si="48"/>
        <v>8.7660309141297571E-4</v>
      </c>
    </row>
    <row r="638" spans="1:12">
      <c r="A638" s="16">
        <f t="shared" si="45"/>
        <v>631</v>
      </c>
      <c r="B638" s="12" t="s">
        <v>178</v>
      </c>
      <c r="C638" s="272">
        <v>45131</v>
      </c>
      <c r="D638" s="272">
        <v>45144</v>
      </c>
      <c r="E638" s="196">
        <f t="shared" si="46"/>
        <v>45137.5</v>
      </c>
      <c r="F638" s="196">
        <v>45149</v>
      </c>
      <c r="G638" s="196">
        <v>45149</v>
      </c>
      <c r="H638" s="12" t="s">
        <v>207</v>
      </c>
      <c r="I638" s="377">
        <v>1275.49</v>
      </c>
      <c r="J638" s="17">
        <f t="shared" si="49"/>
        <v>12</v>
      </c>
      <c r="K638" s="283">
        <f t="shared" si="47"/>
        <v>2.7378606337817742E-4</v>
      </c>
      <c r="L638" s="22">
        <f t="shared" si="48"/>
        <v>3.285432760538129E-3</v>
      </c>
    </row>
    <row r="639" spans="1:12">
      <c r="A639" s="16">
        <f t="shared" si="45"/>
        <v>632</v>
      </c>
      <c r="B639" s="12" t="s">
        <v>178</v>
      </c>
      <c r="C639" s="272">
        <v>45131</v>
      </c>
      <c r="D639" s="272">
        <v>45144</v>
      </c>
      <c r="E639" s="196">
        <f t="shared" si="46"/>
        <v>45137.5</v>
      </c>
      <c r="F639" s="196">
        <v>45149</v>
      </c>
      <c r="G639" s="196">
        <v>45149</v>
      </c>
      <c r="H639" s="12" t="s">
        <v>208</v>
      </c>
      <c r="I639" s="377">
        <v>195.08</v>
      </c>
      <c r="J639" s="17">
        <f t="shared" si="49"/>
        <v>12</v>
      </c>
      <c r="K639" s="283">
        <f t="shared" si="47"/>
        <v>4.1874248519247396E-5</v>
      </c>
      <c r="L639" s="22">
        <f t="shared" si="48"/>
        <v>5.0249098223096873E-4</v>
      </c>
    </row>
    <row r="640" spans="1:12">
      <c r="A640" s="16">
        <f t="shared" si="45"/>
        <v>633</v>
      </c>
      <c r="B640" s="12" t="s">
        <v>178</v>
      </c>
      <c r="C640" s="272">
        <v>45131</v>
      </c>
      <c r="D640" s="272">
        <v>45144</v>
      </c>
      <c r="E640" s="196">
        <f t="shared" si="46"/>
        <v>45137.5</v>
      </c>
      <c r="F640" s="196">
        <v>45149</v>
      </c>
      <c r="G640" s="196">
        <v>45149</v>
      </c>
      <c r="H640" s="12" t="s">
        <v>209</v>
      </c>
      <c r="I640" s="377">
        <v>5068.8399999999965</v>
      </c>
      <c r="J640" s="17">
        <f t="shared" si="49"/>
        <v>12</v>
      </c>
      <c r="K640" s="283">
        <f t="shared" si="47"/>
        <v>1.0880349900774134E-3</v>
      </c>
      <c r="L640" s="22">
        <f t="shared" si="48"/>
        <v>1.3056419880928961E-2</v>
      </c>
    </row>
    <row r="641" spans="1:12">
      <c r="A641" s="16">
        <f t="shared" si="45"/>
        <v>634</v>
      </c>
      <c r="B641" s="12" t="s">
        <v>178</v>
      </c>
      <c r="C641" s="272">
        <v>45131</v>
      </c>
      <c r="D641" s="272">
        <v>45144</v>
      </c>
      <c r="E641" s="196">
        <f t="shared" si="46"/>
        <v>45137.5</v>
      </c>
      <c r="F641" s="196">
        <v>45149</v>
      </c>
      <c r="G641" s="196">
        <v>45149</v>
      </c>
      <c r="H641" s="12" t="s">
        <v>210</v>
      </c>
      <c r="I641" s="377">
        <v>2675.1599999999989</v>
      </c>
      <c r="J641" s="17">
        <f t="shared" si="49"/>
        <v>12</v>
      </c>
      <c r="K641" s="283">
        <f t="shared" si="47"/>
        <v>5.7422757160523793E-4</v>
      </c>
      <c r="L641" s="22">
        <f t="shared" si="48"/>
        <v>6.8907308592628547E-3</v>
      </c>
    </row>
    <row r="642" spans="1:12">
      <c r="A642" s="16">
        <f t="shared" si="45"/>
        <v>635</v>
      </c>
      <c r="B642" s="12" t="s">
        <v>178</v>
      </c>
      <c r="C642" s="272">
        <v>45131</v>
      </c>
      <c r="D642" s="272">
        <v>45144</v>
      </c>
      <c r="E642" s="196">
        <f t="shared" si="46"/>
        <v>45137.5</v>
      </c>
      <c r="F642" s="196">
        <v>45149</v>
      </c>
      <c r="G642" s="196">
        <v>45149</v>
      </c>
      <c r="H642" s="12" t="s">
        <v>211</v>
      </c>
      <c r="I642" s="377">
        <v>311.28000000000003</v>
      </c>
      <c r="J642" s="17">
        <f t="shared" si="49"/>
        <v>12</v>
      </c>
      <c r="K642" s="283">
        <f t="shared" si="47"/>
        <v>6.6816773011438014E-5</v>
      </c>
      <c r="L642" s="22">
        <f t="shared" si="48"/>
        <v>8.0180127613725617E-4</v>
      </c>
    </row>
    <row r="643" spans="1:12">
      <c r="A643" s="16">
        <f t="shared" si="45"/>
        <v>636</v>
      </c>
      <c r="B643" s="12" t="s">
        <v>178</v>
      </c>
      <c r="C643" s="272">
        <v>45131</v>
      </c>
      <c r="D643" s="272">
        <v>45144</v>
      </c>
      <c r="E643" s="196">
        <f t="shared" si="46"/>
        <v>45137.5</v>
      </c>
      <c r="F643" s="196">
        <v>45149</v>
      </c>
      <c r="G643" s="196">
        <v>45180</v>
      </c>
      <c r="H643" s="12" t="s">
        <v>212</v>
      </c>
      <c r="I643" s="377">
        <v>47</v>
      </c>
      <c r="J643" s="17">
        <f t="shared" si="49"/>
        <v>43</v>
      </c>
      <c r="K643" s="283">
        <f t="shared" si="47"/>
        <v>1.0088628667237172E-5</v>
      </c>
      <c r="L643" s="22">
        <f t="shared" si="48"/>
        <v>4.3381103269119842E-4</v>
      </c>
    </row>
    <row r="644" spans="1:12">
      <c r="A644" s="16">
        <f t="shared" si="45"/>
        <v>637</v>
      </c>
      <c r="B644" s="12" t="s">
        <v>178</v>
      </c>
      <c r="C644" s="272">
        <v>45131</v>
      </c>
      <c r="D644" s="272">
        <v>45144</v>
      </c>
      <c r="E644" s="196">
        <f t="shared" si="46"/>
        <v>45137.5</v>
      </c>
      <c r="F644" s="196">
        <v>45149</v>
      </c>
      <c r="G644" s="196">
        <v>45296</v>
      </c>
      <c r="H644" s="12" t="s">
        <v>212</v>
      </c>
      <c r="I644" s="377">
        <v>1</v>
      </c>
      <c r="J644" s="17">
        <f t="shared" si="49"/>
        <v>159</v>
      </c>
      <c r="K644" s="283">
        <f t="shared" si="47"/>
        <v>2.1465167377100365E-7</v>
      </c>
      <c r="L644" s="22">
        <f t="shared" si="48"/>
        <v>3.412961612958958E-5</v>
      </c>
    </row>
    <row r="645" spans="1:12">
      <c r="A645" s="16">
        <f t="shared" si="45"/>
        <v>638</v>
      </c>
      <c r="B645" s="12" t="s">
        <v>178</v>
      </c>
      <c r="C645" s="272">
        <v>45131</v>
      </c>
      <c r="D645" s="272">
        <v>45144</v>
      </c>
      <c r="E645" s="196">
        <f t="shared" si="46"/>
        <v>45137.5</v>
      </c>
      <c r="F645" s="196">
        <v>45149</v>
      </c>
      <c r="G645" s="196">
        <v>45149</v>
      </c>
      <c r="H645" s="12" t="s">
        <v>213</v>
      </c>
      <c r="I645" s="377">
        <v>23.54</v>
      </c>
      <c r="J645" s="17">
        <f t="shared" si="49"/>
        <v>12</v>
      </c>
      <c r="K645" s="283">
        <f t="shared" si="47"/>
        <v>5.0529004005694256E-6</v>
      </c>
      <c r="L645" s="22">
        <f t="shared" si="48"/>
        <v>6.0634804806833104E-5</v>
      </c>
    </row>
    <row r="646" spans="1:12">
      <c r="A646" s="16">
        <f t="shared" si="45"/>
        <v>639</v>
      </c>
      <c r="B646" s="12" t="s">
        <v>178</v>
      </c>
      <c r="C646" s="272">
        <v>45131</v>
      </c>
      <c r="D646" s="272">
        <v>45144</v>
      </c>
      <c r="E646" s="196">
        <f t="shared" si="46"/>
        <v>45137.5</v>
      </c>
      <c r="F646" s="196">
        <v>45149</v>
      </c>
      <c r="G646" s="196">
        <v>45149</v>
      </c>
      <c r="H646" s="12" t="s">
        <v>213</v>
      </c>
      <c r="I646" s="377">
        <v>67.2</v>
      </c>
      <c r="J646" s="17">
        <f t="shared" si="49"/>
        <v>12</v>
      </c>
      <c r="K646" s="283">
        <f t="shared" si="47"/>
        <v>1.4424592477411446E-5</v>
      </c>
      <c r="L646" s="22">
        <f t="shared" si="48"/>
        <v>1.7309510972893734E-4</v>
      </c>
    </row>
    <row r="647" spans="1:12">
      <c r="A647" s="16">
        <f t="shared" si="45"/>
        <v>640</v>
      </c>
      <c r="B647" s="12" t="s">
        <v>178</v>
      </c>
      <c r="C647" s="272">
        <v>45131</v>
      </c>
      <c r="D647" s="272">
        <v>45144</v>
      </c>
      <c r="E647" s="196">
        <f t="shared" si="46"/>
        <v>45137.5</v>
      </c>
      <c r="F647" s="196">
        <v>45149</v>
      </c>
      <c r="G647" s="196">
        <v>45149</v>
      </c>
      <c r="H647" s="12" t="s">
        <v>213</v>
      </c>
      <c r="I647" s="377">
        <v>107.58</v>
      </c>
      <c r="J647" s="17">
        <f t="shared" si="49"/>
        <v>12</v>
      </c>
      <c r="K647" s="283">
        <f t="shared" si="47"/>
        <v>2.3092227064284572E-5</v>
      </c>
      <c r="L647" s="22">
        <f t="shared" si="48"/>
        <v>2.7710672477141487E-4</v>
      </c>
    </row>
    <row r="648" spans="1:12">
      <c r="A648" s="16">
        <f t="shared" si="45"/>
        <v>641</v>
      </c>
      <c r="B648" s="12" t="s">
        <v>178</v>
      </c>
      <c r="C648" s="272">
        <v>45131</v>
      </c>
      <c r="D648" s="272">
        <v>45144</v>
      </c>
      <c r="E648" s="196">
        <f t="shared" si="46"/>
        <v>45137.5</v>
      </c>
      <c r="F648" s="196">
        <v>45149</v>
      </c>
      <c r="G648" s="196">
        <v>45149</v>
      </c>
      <c r="H648" s="12" t="s">
        <v>213</v>
      </c>
      <c r="I648" s="377">
        <v>197.08</v>
      </c>
      <c r="J648" s="17">
        <f t="shared" si="49"/>
        <v>12</v>
      </c>
      <c r="K648" s="283">
        <f t="shared" si="47"/>
        <v>4.23035518667894E-5</v>
      </c>
      <c r="L648" s="22">
        <f t="shared" si="48"/>
        <v>5.076426224014728E-4</v>
      </c>
    </row>
    <row r="649" spans="1:12">
      <c r="A649" s="16">
        <f t="shared" ref="A649:A712" si="50">A648+1</f>
        <v>642</v>
      </c>
      <c r="B649" s="12" t="s">
        <v>178</v>
      </c>
      <c r="C649" s="272">
        <v>45131</v>
      </c>
      <c r="D649" s="272">
        <v>45144</v>
      </c>
      <c r="E649" s="196">
        <f t="shared" ref="E649:E712" si="51">AVERAGE(C649:D649)</f>
        <v>45137.5</v>
      </c>
      <c r="F649" s="196">
        <v>45149</v>
      </c>
      <c r="G649" s="196">
        <v>45149</v>
      </c>
      <c r="H649" s="12" t="s">
        <v>213</v>
      </c>
      <c r="I649" s="377">
        <v>226.27</v>
      </c>
      <c r="J649" s="17">
        <f t="shared" si="49"/>
        <v>12</v>
      </c>
      <c r="K649" s="283">
        <f t="shared" ref="K649:K712" si="52">I649/$I$1003</f>
        <v>4.8569234224164995E-5</v>
      </c>
      <c r="L649" s="22">
        <f t="shared" si="48"/>
        <v>5.8283081068997988E-4</v>
      </c>
    </row>
    <row r="650" spans="1:12">
      <c r="A650" s="16">
        <f t="shared" si="50"/>
        <v>643</v>
      </c>
      <c r="B650" s="12" t="s">
        <v>178</v>
      </c>
      <c r="C650" s="272">
        <v>45131</v>
      </c>
      <c r="D650" s="272">
        <v>45144</v>
      </c>
      <c r="E650" s="196">
        <f t="shared" si="51"/>
        <v>45137.5</v>
      </c>
      <c r="F650" s="196">
        <v>45149</v>
      </c>
      <c r="G650" s="196">
        <v>45149</v>
      </c>
      <c r="H650" s="12" t="s">
        <v>213</v>
      </c>
      <c r="I650" s="377">
        <v>249.09</v>
      </c>
      <c r="J650" s="17">
        <f t="shared" si="49"/>
        <v>12</v>
      </c>
      <c r="K650" s="283">
        <f t="shared" si="52"/>
        <v>5.3467585419619297E-5</v>
      </c>
      <c r="L650" s="22">
        <f t="shared" ref="L650:L713" si="53">K650*J650</f>
        <v>6.4161102503543157E-4</v>
      </c>
    </row>
    <row r="651" spans="1:12">
      <c r="A651" s="16">
        <f t="shared" si="50"/>
        <v>644</v>
      </c>
      <c r="B651" s="12" t="s">
        <v>178</v>
      </c>
      <c r="C651" s="272">
        <v>45131</v>
      </c>
      <c r="D651" s="272">
        <v>45144</v>
      </c>
      <c r="E651" s="196">
        <f t="shared" si="51"/>
        <v>45137.5</v>
      </c>
      <c r="F651" s="196">
        <v>45149</v>
      </c>
      <c r="G651" s="196">
        <v>45149</v>
      </c>
      <c r="H651" s="12" t="s">
        <v>213</v>
      </c>
      <c r="I651" s="377">
        <v>276.92</v>
      </c>
      <c r="J651" s="17">
        <f t="shared" ref="J651:J714" si="54">(G651-D651)+((D651-C651+1)/2)</f>
        <v>12</v>
      </c>
      <c r="K651" s="283">
        <f t="shared" si="52"/>
        <v>5.944134150066633E-5</v>
      </c>
      <c r="L651" s="22">
        <f t="shared" si="53"/>
        <v>7.1329609800799602E-4</v>
      </c>
    </row>
    <row r="652" spans="1:12">
      <c r="A652" s="16">
        <f t="shared" si="50"/>
        <v>645</v>
      </c>
      <c r="B652" s="12" t="s">
        <v>178</v>
      </c>
      <c r="C652" s="272">
        <v>45145</v>
      </c>
      <c r="D652" s="272">
        <v>45158</v>
      </c>
      <c r="E652" s="196">
        <f t="shared" si="51"/>
        <v>45151.5</v>
      </c>
      <c r="F652" s="196">
        <v>45163</v>
      </c>
      <c r="G652" s="196">
        <v>45163</v>
      </c>
      <c r="H652" s="12" t="s">
        <v>179</v>
      </c>
      <c r="I652" s="377">
        <v>8.7799999999999994</v>
      </c>
      <c r="J652" s="17">
        <f t="shared" si="54"/>
        <v>12</v>
      </c>
      <c r="K652" s="283">
        <f t="shared" si="52"/>
        <v>1.8846416957094118E-6</v>
      </c>
      <c r="L652" s="22">
        <f t="shared" si="53"/>
        <v>2.261570034851294E-5</v>
      </c>
    </row>
    <row r="653" spans="1:12">
      <c r="A653" s="16">
        <f t="shared" si="50"/>
        <v>646</v>
      </c>
      <c r="B653" s="12" t="s">
        <v>178</v>
      </c>
      <c r="C653" s="272">
        <v>45145</v>
      </c>
      <c r="D653" s="272">
        <v>45158</v>
      </c>
      <c r="E653" s="196">
        <f t="shared" si="51"/>
        <v>45151.5</v>
      </c>
      <c r="F653" s="196">
        <v>45163</v>
      </c>
      <c r="G653" s="196">
        <v>45163</v>
      </c>
      <c r="H653" s="12" t="s">
        <v>180</v>
      </c>
      <c r="I653" s="377">
        <v>11738.54</v>
      </c>
      <c r="J653" s="17">
        <f t="shared" si="54"/>
        <v>12</v>
      </c>
      <c r="K653" s="283">
        <f t="shared" si="52"/>
        <v>2.5196972586278774E-3</v>
      </c>
      <c r="L653" s="22">
        <f t="shared" si="53"/>
        <v>3.0236367103534528E-2</v>
      </c>
    </row>
    <row r="654" spans="1:12">
      <c r="A654" s="16">
        <f t="shared" si="50"/>
        <v>647</v>
      </c>
      <c r="B654" s="12" t="s">
        <v>178</v>
      </c>
      <c r="C654" s="272">
        <v>45145</v>
      </c>
      <c r="D654" s="272">
        <v>45158</v>
      </c>
      <c r="E654" s="196">
        <f t="shared" si="51"/>
        <v>45151.5</v>
      </c>
      <c r="F654" s="196">
        <v>45163</v>
      </c>
      <c r="G654" s="196">
        <v>45163</v>
      </c>
      <c r="H654" s="12" t="s">
        <v>181</v>
      </c>
      <c r="I654" s="377">
        <v>48.7</v>
      </c>
      <c r="J654" s="17">
        <f t="shared" si="54"/>
        <v>12</v>
      </c>
      <c r="K654" s="283">
        <f t="shared" si="52"/>
        <v>1.0453536512647878E-5</v>
      </c>
      <c r="L654" s="22">
        <f t="shared" si="53"/>
        <v>1.2544243815177454E-4</v>
      </c>
    </row>
    <row r="655" spans="1:12">
      <c r="A655" s="16">
        <f t="shared" si="50"/>
        <v>648</v>
      </c>
      <c r="B655" s="12" t="s">
        <v>178</v>
      </c>
      <c r="C655" s="272">
        <v>45145</v>
      </c>
      <c r="D655" s="272">
        <v>45158</v>
      </c>
      <c r="E655" s="196">
        <f t="shared" si="51"/>
        <v>45151.5</v>
      </c>
      <c r="F655" s="196">
        <v>45163</v>
      </c>
      <c r="G655" s="196">
        <v>45163</v>
      </c>
      <c r="H655" s="12" t="s">
        <v>182</v>
      </c>
      <c r="I655" s="377">
        <v>32737.74</v>
      </c>
      <c r="J655" s="17">
        <f t="shared" si="54"/>
        <v>12</v>
      </c>
      <c r="K655" s="283">
        <f t="shared" si="52"/>
        <v>7.027210686479937E-3</v>
      </c>
      <c r="L655" s="22">
        <f t="shared" si="53"/>
        <v>8.4326528237759241E-2</v>
      </c>
    </row>
    <row r="656" spans="1:12">
      <c r="A656" s="16">
        <f t="shared" si="50"/>
        <v>649</v>
      </c>
      <c r="B656" s="12" t="s">
        <v>178</v>
      </c>
      <c r="C656" s="272">
        <v>45145</v>
      </c>
      <c r="D656" s="272">
        <v>45158</v>
      </c>
      <c r="E656" s="196">
        <f t="shared" si="51"/>
        <v>45151.5</v>
      </c>
      <c r="F656" s="196">
        <v>45163</v>
      </c>
      <c r="G656" s="196">
        <v>45163</v>
      </c>
      <c r="H656" s="12" t="s">
        <v>183</v>
      </c>
      <c r="I656" s="377">
        <v>55680.39</v>
      </c>
      <c r="J656" s="17">
        <f t="shared" si="54"/>
        <v>12</v>
      </c>
      <c r="K656" s="283">
        <f t="shared" si="52"/>
        <v>1.1951888909722253E-2</v>
      </c>
      <c r="L656" s="22">
        <f t="shared" si="53"/>
        <v>0.14342266691666705</v>
      </c>
    </row>
    <row r="657" spans="1:12">
      <c r="A657" s="16">
        <f t="shared" si="50"/>
        <v>650</v>
      </c>
      <c r="B657" s="12" t="s">
        <v>178</v>
      </c>
      <c r="C657" s="272">
        <v>45145</v>
      </c>
      <c r="D657" s="272">
        <v>45158</v>
      </c>
      <c r="E657" s="196">
        <f t="shared" si="51"/>
        <v>45151.5</v>
      </c>
      <c r="F657" s="196">
        <v>45163</v>
      </c>
      <c r="G657" s="196">
        <v>45163</v>
      </c>
      <c r="H657" s="12" t="s">
        <v>184</v>
      </c>
      <c r="I657" s="377">
        <v>3360.05</v>
      </c>
      <c r="J657" s="17">
        <f t="shared" si="54"/>
        <v>12</v>
      </c>
      <c r="K657" s="283">
        <f t="shared" si="52"/>
        <v>7.212403564542608E-4</v>
      </c>
      <c r="L657" s="22">
        <f t="shared" si="53"/>
        <v>8.6548842774511296E-3</v>
      </c>
    </row>
    <row r="658" spans="1:12">
      <c r="A658" s="16">
        <f t="shared" si="50"/>
        <v>651</v>
      </c>
      <c r="B658" s="12" t="s">
        <v>178</v>
      </c>
      <c r="C658" s="272">
        <v>45145</v>
      </c>
      <c r="D658" s="272">
        <v>45158</v>
      </c>
      <c r="E658" s="196">
        <f t="shared" si="51"/>
        <v>45151.5</v>
      </c>
      <c r="F658" s="196">
        <v>45163</v>
      </c>
      <c r="G658" s="196">
        <v>45163</v>
      </c>
      <c r="H658" s="12" t="s">
        <v>184</v>
      </c>
      <c r="I658" s="377">
        <v>8252.43</v>
      </c>
      <c r="J658" s="17">
        <f t="shared" si="54"/>
        <v>12</v>
      </c>
      <c r="K658" s="283">
        <f t="shared" si="52"/>
        <v>1.7713979121780437E-3</v>
      </c>
      <c r="L658" s="22">
        <f t="shared" si="53"/>
        <v>2.1256774946136522E-2</v>
      </c>
    </row>
    <row r="659" spans="1:12">
      <c r="A659" s="16">
        <f t="shared" si="50"/>
        <v>652</v>
      </c>
      <c r="B659" s="12" t="s">
        <v>178</v>
      </c>
      <c r="C659" s="272">
        <v>45145</v>
      </c>
      <c r="D659" s="272">
        <v>45158</v>
      </c>
      <c r="E659" s="196">
        <f t="shared" si="51"/>
        <v>45151.5</v>
      </c>
      <c r="F659" s="196">
        <v>45163</v>
      </c>
      <c r="G659" s="196">
        <v>45163</v>
      </c>
      <c r="H659" s="12" t="s">
        <v>186</v>
      </c>
      <c r="I659" s="377">
        <v>8150.48</v>
      </c>
      <c r="J659" s="17">
        <f t="shared" si="54"/>
        <v>12</v>
      </c>
      <c r="K659" s="283">
        <f t="shared" si="52"/>
        <v>1.7495141740370896E-3</v>
      </c>
      <c r="L659" s="22">
        <f t="shared" si="53"/>
        <v>2.0994170088445077E-2</v>
      </c>
    </row>
    <row r="660" spans="1:12">
      <c r="A660" s="16">
        <f t="shared" si="50"/>
        <v>653</v>
      </c>
      <c r="B660" s="12" t="s">
        <v>178</v>
      </c>
      <c r="C660" s="272">
        <v>45145</v>
      </c>
      <c r="D660" s="272">
        <v>45158</v>
      </c>
      <c r="E660" s="196">
        <f t="shared" si="51"/>
        <v>45151.5</v>
      </c>
      <c r="F660" s="196">
        <v>45163</v>
      </c>
      <c r="G660" s="196">
        <v>45166</v>
      </c>
      <c r="H660" s="12" t="s">
        <v>187</v>
      </c>
      <c r="I660" s="377">
        <v>67.52</v>
      </c>
      <c r="J660" s="17">
        <f t="shared" si="54"/>
        <v>15</v>
      </c>
      <c r="K660" s="283">
        <f t="shared" si="52"/>
        <v>1.4493281013018165E-5</v>
      </c>
      <c r="L660" s="22">
        <f t="shared" si="53"/>
        <v>2.1739921519527247E-4</v>
      </c>
    </row>
    <row r="661" spans="1:12">
      <c r="A661" s="16">
        <f t="shared" si="50"/>
        <v>654</v>
      </c>
      <c r="B661" s="12" t="s">
        <v>178</v>
      </c>
      <c r="C661" s="272">
        <v>45145</v>
      </c>
      <c r="D661" s="272">
        <v>45158</v>
      </c>
      <c r="E661" s="196">
        <f t="shared" si="51"/>
        <v>45151.5</v>
      </c>
      <c r="F661" s="196">
        <v>45163</v>
      </c>
      <c r="G661" s="196">
        <v>45169</v>
      </c>
      <c r="H661" s="12" t="s">
        <v>189</v>
      </c>
      <c r="I661" s="377">
        <v>659.62000000000023</v>
      </c>
      <c r="J661" s="17">
        <f t="shared" si="54"/>
        <v>18</v>
      </c>
      <c r="K661" s="283">
        <f t="shared" si="52"/>
        <v>1.4158853705282948E-4</v>
      </c>
      <c r="L661" s="22">
        <f t="shared" si="53"/>
        <v>2.5485936669509307E-3</v>
      </c>
    </row>
    <row r="662" spans="1:12">
      <c r="A662" s="16">
        <f t="shared" si="50"/>
        <v>655</v>
      </c>
      <c r="B662" s="12" t="s">
        <v>178</v>
      </c>
      <c r="C662" s="272">
        <v>45145</v>
      </c>
      <c r="D662" s="272">
        <v>45158</v>
      </c>
      <c r="E662" s="196">
        <f t="shared" si="51"/>
        <v>45151.5</v>
      </c>
      <c r="F662" s="196">
        <v>45163</v>
      </c>
      <c r="G662" s="196">
        <v>45166</v>
      </c>
      <c r="H662" s="12" t="s">
        <v>190</v>
      </c>
      <c r="I662" s="377">
        <v>22.680000000000007</v>
      </c>
      <c r="J662" s="17">
        <f t="shared" si="54"/>
        <v>15</v>
      </c>
      <c r="K662" s="283">
        <f t="shared" si="52"/>
        <v>4.8682999611263644E-6</v>
      </c>
      <c r="L662" s="22">
        <f t="shared" si="53"/>
        <v>7.3024499416895464E-5</v>
      </c>
    </row>
    <row r="663" spans="1:12">
      <c r="A663" s="16">
        <f t="shared" si="50"/>
        <v>656</v>
      </c>
      <c r="B663" s="12" t="s">
        <v>178</v>
      </c>
      <c r="C663" s="272">
        <v>45145</v>
      </c>
      <c r="D663" s="272">
        <v>45158</v>
      </c>
      <c r="E663" s="196">
        <f t="shared" si="51"/>
        <v>45151.5</v>
      </c>
      <c r="F663" s="196">
        <v>45163</v>
      </c>
      <c r="G663" s="196">
        <v>45166</v>
      </c>
      <c r="H663" s="12" t="s">
        <v>191</v>
      </c>
      <c r="I663" s="377">
        <v>1905.5800000000004</v>
      </c>
      <c r="J663" s="17">
        <f t="shared" si="54"/>
        <v>15</v>
      </c>
      <c r="K663" s="283">
        <f t="shared" si="52"/>
        <v>4.0903593650454918E-4</v>
      </c>
      <c r="L663" s="22">
        <f t="shared" si="53"/>
        <v>6.1355390475682373E-3</v>
      </c>
    </row>
    <row r="664" spans="1:12">
      <c r="A664" s="16">
        <f t="shared" si="50"/>
        <v>657</v>
      </c>
      <c r="B664" s="12" t="s">
        <v>178</v>
      </c>
      <c r="C664" s="272">
        <v>45145</v>
      </c>
      <c r="D664" s="272">
        <v>45158</v>
      </c>
      <c r="E664" s="196">
        <f t="shared" si="51"/>
        <v>45151.5</v>
      </c>
      <c r="F664" s="196">
        <v>45163</v>
      </c>
      <c r="G664" s="196">
        <v>45163</v>
      </c>
      <c r="H664" s="12" t="s">
        <v>192</v>
      </c>
      <c r="I664" s="377">
        <v>192.31</v>
      </c>
      <c r="J664" s="17">
        <f t="shared" si="54"/>
        <v>12</v>
      </c>
      <c r="K664" s="283">
        <f t="shared" si="52"/>
        <v>4.1279663382901714E-5</v>
      </c>
      <c r="L664" s="22">
        <f t="shared" si="53"/>
        <v>4.9535596059482054E-4</v>
      </c>
    </row>
    <row r="665" spans="1:12">
      <c r="A665" s="16">
        <f t="shared" si="50"/>
        <v>658</v>
      </c>
      <c r="B665" s="12" t="s">
        <v>178</v>
      </c>
      <c r="C665" s="272">
        <v>45145</v>
      </c>
      <c r="D665" s="272">
        <v>45158</v>
      </c>
      <c r="E665" s="196">
        <f t="shared" si="51"/>
        <v>45151.5</v>
      </c>
      <c r="F665" s="196">
        <v>45163</v>
      </c>
      <c r="G665" s="196">
        <v>45163</v>
      </c>
      <c r="H665" s="12" t="s">
        <v>193</v>
      </c>
      <c r="I665" s="377">
        <v>1853.9300000000005</v>
      </c>
      <c r="J665" s="17">
        <f t="shared" si="54"/>
        <v>12</v>
      </c>
      <c r="K665" s="283">
        <f t="shared" si="52"/>
        <v>3.9794917755427687E-4</v>
      </c>
      <c r="L665" s="22">
        <f t="shared" si="53"/>
        <v>4.7753901306513222E-3</v>
      </c>
    </row>
    <row r="666" spans="1:12">
      <c r="A666" s="16">
        <f t="shared" si="50"/>
        <v>659</v>
      </c>
      <c r="B666" s="12" t="s">
        <v>178</v>
      </c>
      <c r="C666" s="272">
        <v>45145</v>
      </c>
      <c r="D666" s="272">
        <v>45158</v>
      </c>
      <c r="E666" s="196">
        <f t="shared" si="51"/>
        <v>45151.5</v>
      </c>
      <c r="F666" s="196">
        <v>45163</v>
      </c>
      <c r="G666" s="196">
        <v>45166</v>
      </c>
      <c r="H666" s="12" t="s">
        <v>194</v>
      </c>
      <c r="I666" s="377">
        <v>35.96</v>
      </c>
      <c r="J666" s="17">
        <f t="shared" si="54"/>
        <v>15</v>
      </c>
      <c r="K666" s="283">
        <f t="shared" si="52"/>
        <v>7.718874188805291E-6</v>
      </c>
      <c r="L666" s="22">
        <f t="shared" si="53"/>
        <v>1.1578311283207937E-4</v>
      </c>
    </row>
    <row r="667" spans="1:12">
      <c r="A667" s="16">
        <f t="shared" si="50"/>
        <v>660</v>
      </c>
      <c r="B667" s="12" t="s">
        <v>178</v>
      </c>
      <c r="C667" s="272">
        <v>45145</v>
      </c>
      <c r="D667" s="272">
        <v>45158</v>
      </c>
      <c r="E667" s="196">
        <f t="shared" si="51"/>
        <v>45151.5</v>
      </c>
      <c r="F667" s="196">
        <v>45163</v>
      </c>
      <c r="G667" s="196">
        <v>45180</v>
      </c>
      <c r="H667" s="12" t="s">
        <v>195</v>
      </c>
      <c r="I667" s="377">
        <v>233.67</v>
      </c>
      <c r="J667" s="17">
        <f t="shared" si="54"/>
        <v>29</v>
      </c>
      <c r="K667" s="283">
        <f t="shared" si="52"/>
        <v>5.0157656610070421E-5</v>
      </c>
      <c r="L667" s="22">
        <f t="shared" si="53"/>
        <v>1.4545720416920423E-3</v>
      </c>
    </row>
    <row r="668" spans="1:12">
      <c r="A668" s="16">
        <f t="shared" si="50"/>
        <v>661</v>
      </c>
      <c r="B668" s="12" t="s">
        <v>178</v>
      </c>
      <c r="C668" s="272">
        <v>45145</v>
      </c>
      <c r="D668" s="272">
        <v>45158</v>
      </c>
      <c r="E668" s="196">
        <f t="shared" si="51"/>
        <v>45151.5</v>
      </c>
      <c r="F668" s="196">
        <v>45163</v>
      </c>
      <c r="G668" s="196">
        <v>45163</v>
      </c>
      <c r="H668" s="12" t="s">
        <v>196</v>
      </c>
      <c r="I668" s="377">
        <v>12440.640000000005</v>
      </c>
      <c r="J668" s="17">
        <f t="shared" si="54"/>
        <v>12</v>
      </c>
      <c r="K668" s="283">
        <f t="shared" si="52"/>
        <v>2.6704041987824999E-3</v>
      </c>
      <c r="L668" s="22">
        <f t="shared" si="53"/>
        <v>3.2044850385389997E-2</v>
      </c>
    </row>
    <row r="669" spans="1:12">
      <c r="A669" s="16">
        <f t="shared" si="50"/>
        <v>662</v>
      </c>
      <c r="B669" s="12" t="s">
        <v>178</v>
      </c>
      <c r="C669" s="272">
        <v>45145</v>
      </c>
      <c r="D669" s="272">
        <v>45158</v>
      </c>
      <c r="E669" s="196">
        <f t="shared" si="51"/>
        <v>45151.5</v>
      </c>
      <c r="F669" s="196">
        <v>45163</v>
      </c>
      <c r="G669" s="196">
        <v>45180</v>
      </c>
      <c r="H669" s="12" t="s">
        <v>198</v>
      </c>
      <c r="I669" s="377">
        <v>177.39</v>
      </c>
      <c r="J669" s="17">
        <f t="shared" si="54"/>
        <v>29</v>
      </c>
      <c r="K669" s="283">
        <f t="shared" si="52"/>
        <v>3.8077060410238337E-5</v>
      </c>
      <c r="L669" s="22">
        <f t="shared" si="53"/>
        <v>1.1042347518969119E-3</v>
      </c>
    </row>
    <row r="670" spans="1:12">
      <c r="A670" s="16">
        <f t="shared" si="50"/>
        <v>663</v>
      </c>
      <c r="B670" s="12" t="s">
        <v>178</v>
      </c>
      <c r="C670" s="272">
        <v>45145</v>
      </c>
      <c r="D670" s="272">
        <v>45158</v>
      </c>
      <c r="E670" s="196">
        <f t="shared" si="51"/>
        <v>45151.5</v>
      </c>
      <c r="F670" s="196">
        <v>45163</v>
      </c>
      <c r="G670" s="196">
        <v>45184</v>
      </c>
      <c r="H670" s="12" t="s">
        <v>199</v>
      </c>
      <c r="I670" s="377">
        <v>983.26999999999987</v>
      </c>
      <c r="J670" s="17">
        <f t="shared" si="54"/>
        <v>33</v>
      </c>
      <c r="K670" s="283">
        <f t="shared" si="52"/>
        <v>2.1106055126881472E-4</v>
      </c>
      <c r="L670" s="22">
        <f t="shared" si="53"/>
        <v>6.9649981918708855E-3</v>
      </c>
    </row>
    <row r="671" spans="1:12">
      <c r="A671" s="16">
        <f t="shared" si="50"/>
        <v>664</v>
      </c>
      <c r="B671" s="12" t="s">
        <v>178</v>
      </c>
      <c r="C671" s="272">
        <v>45145</v>
      </c>
      <c r="D671" s="272">
        <v>45158</v>
      </c>
      <c r="E671" s="196">
        <f t="shared" si="51"/>
        <v>45151.5</v>
      </c>
      <c r="F671" s="196">
        <v>45163</v>
      </c>
      <c r="G671" s="196">
        <v>45163</v>
      </c>
      <c r="H671" s="12" t="s">
        <v>200</v>
      </c>
      <c r="I671" s="377">
        <v>10526.23</v>
      </c>
      <c r="J671" s="17">
        <f t="shared" si="54"/>
        <v>12</v>
      </c>
      <c r="K671" s="283">
        <f t="shared" si="52"/>
        <v>2.2594728879985516E-3</v>
      </c>
      <c r="L671" s="22">
        <f t="shared" si="53"/>
        <v>2.711367465598262E-2</v>
      </c>
    </row>
    <row r="672" spans="1:12">
      <c r="A672" s="16">
        <f t="shared" si="50"/>
        <v>665</v>
      </c>
      <c r="B672" s="12" t="s">
        <v>178</v>
      </c>
      <c r="C672" s="272">
        <v>45145</v>
      </c>
      <c r="D672" s="272">
        <v>45158</v>
      </c>
      <c r="E672" s="196">
        <f t="shared" si="51"/>
        <v>45151.5</v>
      </c>
      <c r="F672" s="196">
        <v>45163</v>
      </c>
      <c r="G672" s="196">
        <v>45163</v>
      </c>
      <c r="H672" s="12" t="s">
        <v>216</v>
      </c>
      <c r="I672" s="377">
        <v>1510.27</v>
      </c>
      <c r="J672" s="17">
        <f t="shared" si="54"/>
        <v>12</v>
      </c>
      <c r="K672" s="283">
        <f t="shared" si="52"/>
        <v>3.2418198334613368E-4</v>
      </c>
      <c r="L672" s="22">
        <f t="shared" si="53"/>
        <v>3.8901838001536041E-3</v>
      </c>
    </row>
    <row r="673" spans="1:12">
      <c r="A673" s="16">
        <f t="shared" si="50"/>
        <v>666</v>
      </c>
      <c r="B673" s="12" t="s">
        <v>178</v>
      </c>
      <c r="C673" s="272">
        <v>45145</v>
      </c>
      <c r="D673" s="272">
        <v>45158</v>
      </c>
      <c r="E673" s="196">
        <f t="shared" si="51"/>
        <v>45151.5</v>
      </c>
      <c r="F673" s="196">
        <v>45163</v>
      </c>
      <c r="G673" s="196">
        <v>45163</v>
      </c>
      <c r="H673" s="12" t="s">
        <v>201</v>
      </c>
      <c r="I673" s="377">
        <v>109.62</v>
      </c>
      <c r="J673" s="17">
        <f t="shared" si="54"/>
        <v>12</v>
      </c>
      <c r="K673" s="283">
        <f t="shared" si="52"/>
        <v>2.3530116478777419E-5</v>
      </c>
      <c r="L673" s="22">
        <f t="shared" si="53"/>
        <v>2.8236139774532904E-4</v>
      </c>
    </row>
    <row r="674" spans="1:12">
      <c r="A674" s="16">
        <f t="shared" si="50"/>
        <v>667</v>
      </c>
      <c r="B674" s="12" t="s">
        <v>178</v>
      </c>
      <c r="C674" s="272">
        <v>45145</v>
      </c>
      <c r="D674" s="272">
        <v>45158</v>
      </c>
      <c r="E674" s="196">
        <f t="shared" si="51"/>
        <v>45151.5</v>
      </c>
      <c r="F674" s="196">
        <v>45163</v>
      </c>
      <c r="G674" s="196">
        <v>45166</v>
      </c>
      <c r="H674" s="12" t="s">
        <v>202</v>
      </c>
      <c r="I674" s="377">
        <v>1976.5699999999997</v>
      </c>
      <c r="J674" s="17">
        <f t="shared" si="54"/>
        <v>15</v>
      </c>
      <c r="K674" s="283">
        <f t="shared" si="52"/>
        <v>4.2427405882555259E-4</v>
      </c>
      <c r="L674" s="22">
        <f t="shared" si="53"/>
        <v>6.3641108823832889E-3</v>
      </c>
    </row>
    <row r="675" spans="1:12">
      <c r="A675" s="16">
        <f t="shared" si="50"/>
        <v>668</v>
      </c>
      <c r="B675" s="12" t="s">
        <v>178</v>
      </c>
      <c r="C675" s="272">
        <v>45145</v>
      </c>
      <c r="D675" s="272">
        <v>45158</v>
      </c>
      <c r="E675" s="196">
        <f t="shared" si="51"/>
        <v>45151.5</v>
      </c>
      <c r="F675" s="196">
        <v>45163</v>
      </c>
      <c r="G675" s="196">
        <v>45166</v>
      </c>
      <c r="H675" s="12" t="s">
        <v>203</v>
      </c>
      <c r="I675" s="377">
        <v>375.73999999999995</v>
      </c>
      <c r="J675" s="17">
        <f t="shared" si="54"/>
        <v>15</v>
      </c>
      <c r="K675" s="283">
        <f t="shared" si="52"/>
        <v>8.0653219902716901E-5</v>
      </c>
      <c r="L675" s="22">
        <f t="shared" si="53"/>
        <v>1.2097982985407535E-3</v>
      </c>
    </row>
    <row r="676" spans="1:12">
      <c r="A676" s="16">
        <f t="shared" si="50"/>
        <v>669</v>
      </c>
      <c r="B676" s="12" t="s">
        <v>178</v>
      </c>
      <c r="C676" s="272">
        <v>45145</v>
      </c>
      <c r="D676" s="272">
        <v>45158</v>
      </c>
      <c r="E676" s="196">
        <f t="shared" si="51"/>
        <v>45151.5</v>
      </c>
      <c r="F676" s="196">
        <v>45163</v>
      </c>
      <c r="G676" s="196">
        <v>45166</v>
      </c>
      <c r="H676" s="12" t="s">
        <v>204</v>
      </c>
      <c r="I676" s="377">
        <v>309.12</v>
      </c>
      <c r="J676" s="17">
        <f t="shared" si="54"/>
        <v>15</v>
      </c>
      <c r="K676" s="283">
        <f t="shared" si="52"/>
        <v>6.6353125396092645E-5</v>
      </c>
      <c r="L676" s="22">
        <f t="shared" si="53"/>
        <v>9.9529688094138961E-4</v>
      </c>
    </row>
    <row r="677" spans="1:12">
      <c r="A677" s="16">
        <f t="shared" si="50"/>
        <v>670</v>
      </c>
      <c r="B677" s="12" t="s">
        <v>178</v>
      </c>
      <c r="C677" s="272">
        <v>45145</v>
      </c>
      <c r="D677" s="272">
        <v>45158</v>
      </c>
      <c r="E677" s="196">
        <f t="shared" si="51"/>
        <v>45151.5</v>
      </c>
      <c r="F677" s="196">
        <v>45163</v>
      </c>
      <c r="G677" s="196">
        <v>45166</v>
      </c>
      <c r="H677" s="12" t="s">
        <v>205</v>
      </c>
      <c r="I677" s="377">
        <v>108.51999999999995</v>
      </c>
      <c r="J677" s="17">
        <f t="shared" si="54"/>
        <v>15</v>
      </c>
      <c r="K677" s="283">
        <f t="shared" si="52"/>
        <v>2.3293999637629304E-5</v>
      </c>
      <c r="L677" s="22">
        <f t="shared" si="53"/>
        <v>3.4940999456443955E-4</v>
      </c>
    </row>
    <row r="678" spans="1:12">
      <c r="A678" s="16">
        <f t="shared" si="50"/>
        <v>671</v>
      </c>
      <c r="B678" s="12" t="s">
        <v>178</v>
      </c>
      <c r="C678" s="272">
        <v>45145</v>
      </c>
      <c r="D678" s="272">
        <v>45158</v>
      </c>
      <c r="E678" s="196">
        <f t="shared" si="51"/>
        <v>45151.5</v>
      </c>
      <c r="F678" s="196">
        <v>45163</v>
      </c>
      <c r="G678" s="196">
        <v>45163</v>
      </c>
      <c r="H678" s="12" t="s">
        <v>206</v>
      </c>
      <c r="I678" s="377">
        <v>340.32000000000005</v>
      </c>
      <c r="J678" s="17">
        <f t="shared" si="54"/>
        <v>12</v>
      </c>
      <c r="K678" s="283">
        <f t="shared" si="52"/>
        <v>7.3050257617747976E-5</v>
      </c>
      <c r="L678" s="22">
        <f t="shared" si="53"/>
        <v>8.7660309141297571E-4</v>
      </c>
    </row>
    <row r="679" spans="1:12">
      <c r="A679" s="16">
        <f t="shared" si="50"/>
        <v>672</v>
      </c>
      <c r="B679" s="12" t="s">
        <v>178</v>
      </c>
      <c r="C679" s="272">
        <v>45145</v>
      </c>
      <c r="D679" s="272">
        <v>45158</v>
      </c>
      <c r="E679" s="196">
        <f t="shared" si="51"/>
        <v>45151.5</v>
      </c>
      <c r="F679" s="196">
        <v>45163</v>
      </c>
      <c r="G679" s="196">
        <v>45163</v>
      </c>
      <c r="H679" s="12" t="s">
        <v>207</v>
      </c>
      <c r="I679" s="377">
        <v>1275.5</v>
      </c>
      <c r="J679" s="17">
        <f t="shared" si="54"/>
        <v>12</v>
      </c>
      <c r="K679" s="283">
        <f t="shared" si="52"/>
        <v>2.7378820989491516E-4</v>
      </c>
      <c r="L679" s="22">
        <f t="shared" si="53"/>
        <v>3.2854585187389821E-3</v>
      </c>
    </row>
    <row r="680" spans="1:12">
      <c r="A680" s="16">
        <f t="shared" si="50"/>
        <v>673</v>
      </c>
      <c r="B680" s="12" t="s">
        <v>178</v>
      </c>
      <c r="C680" s="272">
        <v>45145</v>
      </c>
      <c r="D680" s="272">
        <v>45158</v>
      </c>
      <c r="E680" s="196">
        <f t="shared" si="51"/>
        <v>45151.5</v>
      </c>
      <c r="F680" s="196">
        <v>45163</v>
      </c>
      <c r="G680" s="196">
        <v>45163</v>
      </c>
      <c r="H680" s="12" t="s">
        <v>208</v>
      </c>
      <c r="I680" s="377">
        <v>195.08</v>
      </c>
      <c r="J680" s="17">
        <f t="shared" si="54"/>
        <v>12</v>
      </c>
      <c r="K680" s="283">
        <f t="shared" si="52"/>
        <v>4.1874248519247396E-5</v>
      </c>
      <c r="L680" s="22">
        <f t="shared" si="53"/>
        <v>5.0249098223096873E-4</v>
      </c>
    </row>
    <row r="681" spans="1:12">
      <c r="A681" s="16">
        <f t="shared" si="50"/>
        <v>674</v>
      </c>
      <c r="B681" s="12" t="s">
        <v>178</v>
      </c>
      <c r="C681" s="272">
        <v>45145</v>
      </c>
      <c r="D681" s="272">
        <v>45158</v>
      </c>
      <c r="E681" s="196">
        <f t="shared" si="51"/>
        <v>45151.5</v>
      </c>
      <c r="F681" s="196">
        <v>45163</v>
      </c>
      <c r="G681" s="196">
        <v>45166</v>
      </c>
      <c r="H681" s="12" t="s">
        <v>211</v>
      </c>
      <c r="I681" s="377">
        <v>311.28000000000003</v>
      </c>
      <c r="J681" s="17">
        <f t="shared" si="54"/>
        <v>15</v>
      </c>
      <c r="K681" s="283">
        <f t="shared" si="52"/>
        <v>6.6816773011438014E-5</v>
      </c>
      <c r="L681" s="22">
        <f t="shared" si="53"/>
        <v>1.0022515951715702E-3</v>
      </c>
    </row>
    <row r="682" spans="1:12">
      <c r="A682" s="16">
        <f t="shared" si="50"/>
        <v>675</v>
      </c>
      <c r="B682" s="12" t="s">
        <v>178</v>
      </c>
      <c r="C682" s="272">
        <v>45145</v>
      </c>
      <c r="D682" s="272">
        <v>45158</v>
      </c>
      <c r="E682" s="196">
        <f t="shared" si="51"/>
        <v>45151.5</v>
      </c>
      <c r="F682" s="196">
        <v>45163</v>
      </c>
      <c r="G682" s="196">
        <v>45296</v>
      </c>
      <c r="H682" s="12" t="s">
        <v>212</v>
      </c>
      <c r="I682" s="377">
        <v>1</v>
      </c>
      <c r="J682" s="17">
        <f t="shared" si="54"/>
        <v>145</v>
      </c>
      <c r="K682" s="283">
        <f t="shared" si="52"/>
        <v>2.1465167377100365E-7</v>
      </c>
      <c r="L682" s="22">
        <f t="shared" si="53"/>
        <v>3.1124492696795528E-5</v>
      </c>
    </row>
    <row r="683" spans="1:12">
      <c r="A683" s="16">
        <f t="shared" si="50"/>
        <v>676</v>
      </c>
      <c r="B683" s="12" t="s">
        <v>178</v>
      </c>
      <c r="C683" s="272">
        <v>45145</v>
      </c>
      <c r="D683" s="272">
        <v>45158</v>
      </c>
      <c r="E683" s="196">
        <f t="shared" si="51"/>
        <v>45151.5</v>
      </c>
      <c r="F683" s="196">
        <v>45163</v>
      </c>
      <c r="G683" s="196">
        <v>45162</v>
      </c>
      <c r="H683" s="12" t="s">
        <v>213</v>
      </c>
      <c r="I683" s="377">
        <v>23.54</v>
      </c>
      <c r="J683" s="17">
        <f t="shared" si="54"/>
        <v>11</v>
      </c>
      <c r="K683" s="283">
        <f t="shared" si="52"/>
        <v>5.0529004005694256E-6</v>
      </c>
      <c r="L683" s="22">
        <f t="shared" si="53"/>
        <v>5.5581904406263681E-5</v>
      </c>
    </row>
    <row r="684" spans="1:12">
      <c r="A684" s="16">
        <f t="shared" si="50"/>
        <v>677</v>
      </c>
      <c r="B684" s="12" t="s">
        <v>178</v>
      </c>
      <c r="C684" s="272">
        <v>45145</v>
      </c>
      <c r="D684" s="272">
        <v>45158</v>
      </c>
      <c r="E684" s="196">
        <f t="shared" si="51"/>
        <v>45151.5</v>
      </c>
      <c r="F684" s="196">
        <v>45163</v>
      </c>
      <c r="G684" s="196">
        <v>45162</v>
      </c>
      <c r="H684" s="12" t="s">
        <v>213</v>
      </c>
      <c r="I684" s="377">
        <v>67.2</v>
      </c>
      <c r="J684" s="17">
        <f t="shared" si="54"/>
        <v>11</v>
      </c>
      <c r="K684" s="283">
        <f t="shared" si="52"/>
        <v>1.4424592477411446E-5</v>
      </c>
      <c r="L684" s="22">
        <f t="shared" si="53"/>
        <v>1.586705172515259E-4</v>
      </c>
    </row>
    <row r="685" spans="1:12">
      <c r="A685" s="16">
        <f t="shared" si="50"/>
        <v>678</v>
      </c>
      <c r="B685" s="12" t="s">
        <v>178</v>
      </c>
      <c r="C685" s="272">
        <v>45145</v>
      </c>
      <c r="D685" s="272">
        <v>45158</v>
      </c>
      <c r="E685" s="196">
        <f t="shared" si="51"/>
        <v>45151.5</v>
      </c>
      <c r="F685" s="196">
        <v>45163</v>
      </c>
      <c r="G685" s="196">
        <v>45162</v>
      </c>
      <c r="H685" s="12" t="s">
        <v>213</v>
      </c>
      <c r="I685" s="377">
        <v>197.08</v>
      </c>
      <c r="J685" s="17">
        <f t="shared" si="54"/>
        <v>11</v>
      </c>
      <c r="K685" s="283">
        <f t="shared" si="52"/>
        <v>4.23035518667894E-5</v>
      </c>
      <c r="L685" s="22">
        <f t="shared" si="53"/>
        <v>4.653390705346834E-4</v>
      </c>
    </row>
    <row r="686" spans="1:12">
      <c r="A686" s="16">
        <f t="shared" si="50"/>
        <v>679</v>
      </c>
      <c r="B686" s="12" t="s">
        <v>178</v>
      </c>
      <c r="C686" s="272">
        <v>45145</v>
      </c>
      <c r="D686" s="272">
        <v>45158</v>
      </c>
      <c r="E686" s="196">
        <f t="shared" si="51"/>
        <v>45151.5</v>
      </c>
      <c r="F686" s="196">
        <v>45163</v>
      </c>
      <c r="G686" s="196">
        <v>45162</v>
      </c>
      <c r="H686" s="12" t="s">
        <v>213</v>
      </c>
      <c r="I686" s="377">
        <v>226.27</v>
      </c>
      <c r="J686" s="17">
        <f t="shared" si="54"/>
        <v>11</v>
      </c>
      <c r="K686" s="283">
        <f t="shared" si="52"/>
        <v>4.8569234224164995E-5</v>
      </c>
      <c r="L686" s="22">
        <f t="shared" si="53"/>
        <v>5.3426157646581493E-4</v>
      </c>
    </row>
    <row r="687" spans="1:12">
      <c r="A687" s="16">
        <f t="shared" si="50"/>
        <v>680</v>
      </c>
      <c r="B687" s="12" t="s">
        <v>178</v>
      </c>
      <c r="C687" s="272">
        <v>45145</v>
      </c>
      <c r="D687" s="272">
        <v>45158</v>
      </c>
      <c r="E687" s="196">
        <f t="shared" si="51"/>
        <v>45151.5</v>
      </c>
      <c r="F687" s="196">
        <v>45163</v>
      </c>
      <c r="G687" s="196">
        <v>45162</v>
      </c>
      <c r="H687" s="12" t="s">
        <v>213</v>
      </c>
      <c r="I687" s="377">
        <v>276.92</v>
      </c>
      <c r="J687" s="17">
        <f t="shared" si="54"/>
        <v>11</v>
      </c>
      <c r="K687" s="283">
        <f t="shared" si="52"/>
        <v>5.944134150066633E-5</v>
      </c>
      <c r="L687" s="22">
        <f t="shared" si="53"/>
        <v>6.5385475650732959E-4</v>
      </c>
    </row>
    <row r="688" spans="1:12">
      <c r="A688" s="16">
        <f t="shared" si="50"/>
        <v>681</v>
      </c>
      <c r="B688" s="12" t="s">
        <v>178</v>
      </c>
      <c r="C688" s="272">
        <v>45159</v>
      </c>
      <c r="D688" s="272">
        <v>45172</v>
      </c>
      <c r="E688" s="196">
        <f t="shared" si="51"/>
        <v>45165.5</v>
      </c>
      <c r="F688" s="196">
        <v>45177</v>
      </c>
      <c r="G688" s="196">
        <v>45177</v>
      </c>
      <c r="H688" s="12" t="s">
        <v>179</v>
      </c>
      <c r="I688" s="377">
        <v>138.28</v>
      </c>
      <c r="J688" s="17">
        <f t="shared" si="54"/>
        <v>12</v>
      </c>
      <c r="K688" s="283">
        <f t="shared" si="52"/>
        <v>2.9682033449054383E-5</v>
      </c>
      <c r="L688" s="22">
        <f t="shared" si="53"/>
        <v>3.5618440138865263E-4</v>
      </c>
    </row>
    <row r="689" spans="1:12">
      <c r="A689" s="16">
        <f t="shared" si="50"/>
        <v>682</v>
      </c>
      <c r="B689" s="12" t="s">
        <v>178</v>
      </c>
      <c r="C689" s="272">
        <v>45159</v>
      </c>
      <c r="D689" s="272">
        <v>45172</v>
      </c>
      <c r="E689" s="196">
        <f t="shared" si="51"/>
        <v>45165.5</v>
      </c>
      <c r="F689" s="196">
        <v>45177</v>
      </c>
      <c r="G689" s="196">
        <v>45177</v>
      </c>
      <c r="H689" s="12" t="s">
        <v>180</v>
      </c>
      <c r="I689" s="377">
        <v>12437.45</v>
      </c>
      <c r="J689" s="17">
        <f t="shared" si="54"/>
        <v>12</v>
      </c>
      <c r="K689" s="283">
        <f t="shared" si="52"/>
        <v>2.6697194599431696E-3</v>
      </c>
      <c r="L689" s="22">
        <f t="shared" si="53"/>
        <v>3.2036633519318035E-2</v>
      </c>
    </row>
    <row r="690" spans="1:12">
      <c r="A690" s="16">
        <f t="shared" si="50"/>
        <v>683</v>
      </c>
      <c r="B690" s="12" t="s">
        <v>178</v>
      </c>
      <c r="C690" s="272">
        <v>45159</v>
      </c>
      <c r="D690" s="272">
        <v>45172</v>
      </c>
      <c r="E690" s="196">
        <f t="shared" si="51"/>
        <v>45165.5</v>
      </c>
      <c r="F690" s="196">
        <v>45177</v>
      </c>
      <c r="G690" s="196">
        <v>45177</v>
      </c>
      <c r="H690" s="12" t="s">
        <v>181</v>
      </c>
      <c r="I690" s="377">
        <v>48.05</v>
      </c>
      <c r="J690" s="17">
        <f t="shared" si="54"/>
        <v>12</v>
      </c>
      <c r="K690" s="283">
        <f t="shared" si="52"/>
        <v>1.0314012924696725E-5</v>
      </c>
      <c r="L690" s="22">
        <f t="shared" si="53"/>
        <v>1.2376815509636071E-4</v>
      </c>
    </row>
    <row r="691" spans="1:12">
      <c r="A691" s="16">
        <f t="shared" si="50"/>
        <v>684</v>
      </c>
      <c r="B691" s="12" t="s">
        <v>178</v>
      </c>
      <c r="C691" s="272">
        <v>45159</v>
      </c>
      <c r="D691" s="272">
        <v>45172</v>
      </c>
      <c r="E691" s="196">
        <f t="shared" si="51"/>
        <v>45165.5</v>
      </c>
      <c r="F691" s="196">
        <v>45177</v>
      </c>
      <c r="G691" s="196">
        <v>45177</v>
      </c>
      <c r="H691" s="12" t="s">
        <v>182</v>
      </c>
      <c r="I691" s="377">
        <v>34793.050000000003</v>
      </c>
      <c r="J691" s="17">
        <f t="shared" si="54"/>
        <v>12</v>
      </c>
      <c r="K691" s="283">
        <f t="shared" si="52"/>
        <v>7.4683864180982188E-3</v>
      </c>
      <c r="L691" s="22">
        <f t="shared" si="53"/>
        <v>8.9620637017178623E-2</v>
      </c>
    </row>
    <row r="692" spans="1:12">
      <c r="A692" s="16">
        <f t="shared" si="50"/>
        <v>685</v>
      </c>
      <c r="B692" s="12" t="s">
        <v>178</v>
      </c>
      <c r="C692" s="272">
        <v>45159</v>
      </c>
      <c r="D692" s="272">
        <v>45172</v>
      </c>
      <c r="E692" s="196">
        <f t="shared" si="51"/>
        <v>45165.5</v>
      </c>
      <c r="F692" s="196">
        <v>45177</v>
      </c>
      <c r="G692" s="196">
        <v>45177</v>
      </c>
      <c r="H692" s="12" t="s">
        <v>183</v>
      </c>
      <c r="I692" s="377">
        <v>58175.80000000001</v>
      </c>
      <c r="J692" s="17">
        <f t="shared" si="54"/>
        <v>12</v>
      </c>
      <c r="K692" s="283">
        <f t="shared" si="52"/>
        <v>1.2487532842967155E-2</v>
      </c>
      <c r="L692" s="22">
        <f t="shared" si="53"/>
        <v>0.14985039411560586</v>
      </c>
    </row>
    <row r="693" spans="1:12">
      <c r="A693" s="16">
        <f t="shared" si="50"/>
        <v>686</v>
      </c>
      <c r="B693" s="12" t="s">
        <v>178</v>
      </c>
      <c r="C693" s="272">
        <v>45159</v>
      </c>
      <c r="D693" s="272">
        <v>45172</v>
      </c>
      <c r="E693" s="196">
        <f t="shared" si="51"/>
        <v>45165.5</v>
      </c>
      <c r="F693" s="196">
        <v>45177</v>
      </c>
      <c r="G693" s="196">
        <v>45177</v>
      </c>
      <c r="H693" s="12" t="s">
        <v>184</v>
      </c>
      <c r="I693" s="377">
        <v>3544.2200000000003</v>
      </c>
      <c r="J693" s="17">
        <f t="shared" si="54"/>
        <v>12</v>
      </c>
      <c r="K693" s="283">
        <f t="shared" si="52"/>
        <v>7.6077275521266655E-4</v>
      </c>
      <c r="L693" s="22">
        <f t="shared" si="53"/>
        <v>9.1292730625519986E-3</v>
      </c>
    </row>
    <row r="694" spans="1:12">
      <c r="A694" s="16">
        <f t="shared" si="50"/>
        <v>687</v>
      </c>
      <c r="B694" s="12" t="s">
        <v>178</v>
      </c>
      <c r="C694" s="272">
        <v>45159</v>
      </c>
      <c r="D694" s="272">
        <v>45172</v>
      </c>
      <c r="E694" s="196">
        <f t="shared" si="51"/>
        <v>45165.5</v>
      </c>
      <c r="F694" s="196">
        <v>45177</v>
      </c>
      <c r="G694" s="196">
        <v>45177</v>
      </c>
      <c r="H694" s="12" t="s">
        <v>184</v>
      </c>
      <c r="I694" s="377">
        <v>8252.43</v>
      </c>
      <c r="J694" s="17">
        <f t="shared" si="54"/>
        <v>12</v>
      </c>
      <c r="K694" s="283">
        <f t="shared" si="52"/>
        <v>1.7713979121780437E-3</v>
      </c>
      <c r="L694" s="22">
        <f t="shared" si="53"/>
        <v>2.1256774946136522E-2</v>
      </c>
    </row>
    <row r="695" spans="1:12">
      <c r="A695" s="16">
        <f t="shared" si="50"/>
        <v>688</v>
      </c>
      <c r="B695" s="12" t="s">
        <v>178</v>
      </c>
      <c r="C695" s="272">
        <v>45159</v>
      </c>
      <c r="D695" s="272">
        <v>45172</v>
      </c>
      <c r="E695" s="196">
        <f t="shared" si="51"/>
        <v>45165.5</v>
      </c>
      <c r="F695" s="196">
        <v>45177</v>
      </c>
      <c r="G695" s="196">
        <v>45177</v>
      </c>
      <c r="H695" s="12" t="s">
        <v>185</v>
      </c>
      <c r="I695" s="377">
        <v>19.21</v>
      </c>
      <c r="J695" s="17">
        <f t="shared" si="54"/>
        <v>12</v>
      </c>
      <c r="K695" s="283">
        <f t="shared" si="52"/>
        <v>4.1234586531409804E-6</v>
      </c>
      <c r="L695" s="22">
        <f t="shared" si="53"/>
        <v>4.9481503837691765E-5</v>
      </c>
    </row>
    <row r="696" spans="1:12">
      <c r="A696" s="16">
        <f t="shared" si="50"/>
        <v>689</v>
      </c>
      <c r="B696" s="12" t="s">
        <v>178</v>
      </c>
      <c r="C696" s="272">
        <v>45159</v>
      </c>
      <c r="D696" s="272">
        <v>45172</v>
      </c>
      <c r="E696" s="196">
        <f t="shared" si="51"/>
        <v>45165.5</v>
      </c>
      <c r="F696" s="196">
        <v>45177</v>
      </c>
      <c r="G696" s="196">
        <v>45177</v>
      </c>
      <c r="H696" s="12" t="s">
        <v>186</v>
      </c>
      <c r="I696" s="377">
        <v>9237.01</v>
      </c>
      <c r="J696" s="17">
        <f t="shared" si="54"/>
        <v>12</v>
      </c>
      <c r="K696" s="283">
        <f t="shared" si="52"/>
        <v>1.9827396571394985E-3</v>
      </c>
      <c r="L696" s="22">
        <f t="shared" si="53"/>
        <v>2.3792875885673984E-2</v>
      </c>
    </row>
    <row r="697" spans="1:12">
      <c r="A697" s="16">
        <f t="shared" si="50"/>
        <v>690</v>
      </c>
      <c r="B697" s="12" t="s">
        <v>178</v>
      </c>
      <c r="C697" s="272">
        <v>45159</v>
      </c>
      <c r="D697" s="272">
        <v>45172</v>
      </c>
      <c r="E697" s="196">
        <f t="shared" si="51"/>
        <v>45165.5</v>
      </c>
      <c r="F697" s="196">
        <v>45177</v>
      </c>
      <c r="G697" s="196">
        <v>45180</v>
      </c>
      <c r="H697" s="12" t="s">
        <v>187</v>
      </c>
      <c r="I697" s="377">
        <v>66.970000000000013</v>
      </c>
      <c r="J697" s="17">
        <f t="shared" si="54"/>
        <v>15</v>
      </c>
      <c r="K697" s="283">
        <f t="shared" si="52"/>
        <v>1.4375222592444116E-5</v>
      </c>
      <c r="L697" s="22">
        <f t="shared" si="53"/>
        <v>2.1562833888666175E-4</v>
      </c>
    </row>
    <row r="698" spans="1:12">
      <c r="A698" s="16">
        <f t="shared" si="50"/>
        <v>691</v>
      </c>
      <c r="B698" s="12" t="s">
        <v>178</v>
      </c>
      <c r="C698" s="272">
        <v>45159</v>
      </c>
      <c r="D698" s="272">
        <v>45172</v>
      </c>
      <c r="E698" s="196">
        <f t="shared" si="51"/>
        <v>45165.5</v>
      </c>
      <c r="F698" s="196">
        <v>45177</v>
      </c>
      <c r="G698" s="196">
        <v>45196</v>
      </c>
      <c r="H698" s="12" t="s">
        <v>189</v>
      </c>
      <c r="I698" s="377">
        <v>669.3900000000001</v>
      </c>
      <c r="J698" s="17">
        <f t="shared" si="54"/>
        <v>31</v>
      </c>
      <c r="K698" s="283">
        <f t="shared" si="52"/>
        <v>1.4368568390557215E-4</v>
      </c>
      <c r="L698" s="22">
        <f t="shared" si="53"/>
        <v>4.4542562010727368E-3</v>
      </c>
    </row>
    <row r="699" spans="1:12">
      <c r="A699" s="16">
        <f t="shared" si="50"/>
        <v>692</v>
      </c>
      <c r="B699" s="12" t="s">
        <v>178</v>
      </c>
      <c r="C699" s="272">
        <v>45159</v>
      </c>
      <c r="D699" s="272">
        <v>45172</v>
      </c>
      <c r="E699" s="196">
        <f t="shared" si="51"/>
        <v>45165.5</v>
      </c>
      <c r="F699" s="196">
        <v>45177</v>
      </c>
      <c r="G699" s="196">
        <v>45195</v>
      </c>
      <c r="H699" s="12" t="s">
        <v>190</v>
      </c>
      <c r="I699" s="377">
        <v>22.880000000000006</v>
      </c>
      <c r="J699" s="17">
        <f t="shared" si="54"/>
        <v>30</v>
      </c>
      <c r="K699" s="283">
        <f t="shared" si="52"/>
        <v>4.9112302958805644E-6</v>
      </c>
      <c r="L699" s="22">
        <f t="shared" si="53"/>
        <v>1.4733690887641694E-4</v>
      </c>
    </row>
    <row r="700" spans="1:12">
      <c r="A700" s="16">
        <f t="shared" si="50"/>
        <v>693</v>
      </c>
      <c r="B700" s="12" t="s">
        <v>178</v>
      </c>
      <c r="C700" s="272">
        <v>45159</v>
      </c>
      <c r="D700" s="272">
        <v>45172</v>
      </c>
      <c r="E700" s="196">
        <f t="shared" si="51"/>
        <v>45165.5</v>
      </c>
      <c r="F700" s="196">
        <v>45177</v>
      </c>
      <c r="G700" s="196">
        <v>45180</v>
      </c>
      <c r="H700" s="12" t="s">
        <v>191</v>
      </c>
      <c r="I700" s="377">
        <v>1922.170000000001</v>
      </c>
      <c r="J700" s="17">
        <f t="shared" si="54"/>
        <v>15</v>
      </c>
      <c r="K700" s="283">
        <f t="shared" si="52"/>
        <v>4.1259700777241027E-4</v>
      </c>
      <c r="L700" s="22">
        <f t="shared" si="53"/>
        <v>6.1889551165861542E-3</v>
      </c>
    </row>
    <row r="701" spans="1:12">
      <c r="A701" s="16">
        <f t="shared" si="50"/>
        <v>694</v>
      </c>
      <c r="B701" s="12" t="s">
        <v>178</v>
      </c>
      <c r="C701" s="272">
        <v>45159</v>
      </c>
      <c r="D701" s="272">
        <v>45172</v>
      </c>
      <c r="E701" s="196">
        <f t="shared" si="51"/>
        <v>45165.5</v>
      </c>
      <c r="F701" s="196">
        <v>45177</v>
      </c>
      <c r="G701" s="196">
        <v>45177</v>
      </c>
      <c r="H701" s="12" t="s">
        <v>192</v>
      </c>
      <c r="I701" s="377">
        <v>192.31</v>
      </c>
      <c r="J701" s="17">
        <f t="shared" si="54"/>
        <v>12</v>
      </c>
      <c r="K701" s="283">
        <f t="shared" si="52"/>
        <v>4.1279663382901714E-5</v>
      </c>
      <c r="L701" s="22">
        <f t="shared" si="53"/>
        <v>4.9535596059482054E-4</v>
      </c>
    </row>
    <row r="702" spans="1:12">
      <c r="A702" s="16">
        <f t="shared" si="50"/>
        <v>695</v>
      </c>
      <c r="B702" s="12" t="s">
        <v>178</v>
      </c>
      <c r="C702" s="272">
        <v>45159</v>
      </c>
      <c r="D702" s="272">
        <v>45172</v>
      </c>
      <c r="E702" s="196">
        <f t="shared" si="51"/>
        <v>45165.5</v>
      </c>
      <c r="F702" s="196">
        <v>45177</v>
      </c>
      <c r="G702" s="196">
        <v>45177</v>
      </c>
      <c r="H702" s="12" t="s">
        <v>193</v>
      </c>
      <c r="I702" s="377">
        <v>1903.7699999999998</v>
      </c>
      <c r="J702" s="17">
        <f t="shared" si="54"/>
        <v>12</v>
      </c>
      <c r="K702" s="283">
        <f t="shared" si="52"/>
        <v>4.0864741697502357E-4</v>
      </c>
      <c r="L702" s="22">
        <f t="shared" si="53"/>
        <v>4.9037690037002828E-3</v>
      </c>
    </row>
    <row r="703" spans="1:12">
      <c r="A703" s="16">
        <f t="shared" si="50"/>
        <v>696</v>
      </c>
      <c r="B703" s="12" t="s">
        <v>178</v>
      </c>
      <c r="C703" s="272">
        <v>45159</v>
      </c>
      <c r="D703" s="272">
        <v>45172</v>
      </c>
      <c r="E703" s="196">
        <f t="shared" si="51"/>
        <v>45165.5</v>
      </c>
      <c r="F703" s="196">
        <v>45177</v>
      </c>
      <c r="G703" s="196">
        <v>45195</v>
      </c>
      <c r="H703" s="12" t="s">
        <v>194</v>
      </c>
      <c r="I703" s="377">
        <v>37.459999999999994</v>
      </c>
      <c r="J703" s="17">
        <f t="shared" si="54"/>
        <v>30</v>
      </c>
      <c r="K703" s="283">
        <f t="shared" si="52"/>
        <v>8.0408516994617954E-6</v>
      </c>
      <c r="L703" s="22">
        <f t="shared" si="53"/>
        <v>2.4122555098385386E-4</v>
      </c>
    </row>
    <row r="704" spans="1:12">
      <c r="A704" s="16">
        <f t="shared" si="50"/>
        <v>697</v>
      </c>
      <c r="B704" s="12" t="s">
        <v>178</v>
      </c>
      <c r="C704" s="272">
        <v>45159</v>
      </c>
      <c r="D704" s="272">
        <v>45172</v>
      </c>
      <c r="E704" s="196">
        <f t="shared" si="51"/>
        <v>45165.5</v>
      </c>
      <c r="F704" s="196">
        <v>45177</v>
      </c>
      <c r="G704" s="196">
        <v>45211</v>
      </c>
      <c r="H704" s="12" t="s">
        <v>195</v>
      </c>
      <c r="I704" s="377">
        <v>233.67</v>
      </c>
      <c r="J704" s="17">
        <f t="shared" si="54"/>
        <v>46</v>
      </c>
      <c r="K704" s="283">
        <f t="shared" si="52"/>
        <v>5.0157656610070421E-5</v>
      </c>
      <c r="L704" s="22">
        <f t="shared" si="53"/>
        <v>2.3072522040632395E-3</v>
      </c>
    </row>
    <row r="705" spans="1:12">
      <c r="A705" s="16">
        <f t="shared" si="50"/>
        <v>698</v>
      </c>
      <c r="B705" s="12" t="s">
        <v>178</v>
      </c>
      <c r="C705" s="272">
        <v>45159</v>
      </c>
      <c r="D705" s="272">
        <v>45172</v>
      </c>
      <c r="E705" s="196">
        <f t="shared" si="51"/>
        <v>45165.5</v>
      </c>
      <c r="F705" s="196">
        <v>45177</v>
      </c>
      <c r="G705" s="196">
        <v>45177</v>
      </c>
      <c r="H705" s="12" t="s">
        <v>196</v>
      </c>
      <c r="I705" s="377">
        <v>12642.61</v>
      </c>
      <c r="J705" s="17">
        <f t="shared" si="54"/>
        <v>12</v>
      </c>
      <c r="K705" s="283">
        <f t="shared" si="52"/>
        <v>2.7137573973340283E-3</v>
      </c>
      <c r="L705" s="22">
        <f t="shared" si="53"/>
        <v>3.2565088768008343E-2</v>
      </c>
    </row>
    <row r="706" spans="1:12">
      <c r="A706" s="16">
        <f t="shared" si="50"/>
        <v>699</v>
      </c>
      <c r="B706" s="12" t="s">
        <v>178</v>
      </c>
      <c r="C706" s="272">
        <v>45159</v>
      </c>
      <c r="D706" s="272">
        <v>45172</v>
      </c>
      <c r="E706" s="196">
        <f t="shared" si="51"/>
        <v>45165.5</v>
      </c>
      <c r="F706" s="196">
        <v>45177</v>
      </c>
      <c r="G706" s="196">
        <v>45198</v>
      </c>
      <c r="H706" s="12" t="s">
        <v>198</v>
      </c>
      <c r="I706" s="377">
        <v>196.23</v>
      </c>
      <c r="J706" s="17">
        <f t="shared" si="54"/>
        <v>33</v>
      </c>
      <c r="K706" s="283">
        <f t="shared" si="52"/>
        <v>4.2121097944084042E-5</v>
      </c>
      <c r="L706" s="22">
        <f t="shared" si="53"/>
        <v>1.3899962321547734E-3</v>
      </c>
    </row>
    <row r="707" spans="1:12">
      <c r="A707" s="16">
        <f t="shared" si="50"/>
        <v>700</v>
      </c>
      <c r="B707" s="12" t="s">
        <v>178</v>
      </c>
      <c r="C707" s="272">
        <v>45159</v>
      </c>
      <c r="D707" s="272">
        <v>45172</v>
      </c>
      <c r="E707" s="196">
        <f t="shared" si="51"/>
        <v>45165.5</v>
      </c>
      <c r="F707" s="196">
        <v>45177</v>
      </c>
      <c r="G707" s="196">
        <v>45189</v>
      </c>
      <c r="H707" s="12" t="s">
        <v>199</v>
      </c>
      <c r="I707" s="377">
        <v>999.86000000000047</v>
      </c>
      <c r="J707" s="17">
        <f t="shared" si="54"/>
        <v>24</v>
      </c>
      <c r="K707" s="283">
        <f t="shared" si="52"/>
        <v>2.1462162253667579E-4</v>
      </c>
      <c r="L707" s="22">
        <f t="shared" si="53"/>
        <v>5.1509189408802192E-3</v>
      </c>
    </row>
    <row r="708" spans="1:12">
      <c r="A708" s="16">
        <f t="shared" si="50"/>
        <v>701</v>
      </c>
      <c r="B708" s="12" t="s">
        <v>178</v>
      </c>
      <c r="C708" s="272">
        <v>45159</v>
      </c>
      <c r="D708" s="272">
        <v>45172</v>
      </c>
      <c r="E708" s="196">
        <f t="shared" si="51"/>
        <v>45165.5</v>
      </c>
      <c r="F708" s="196">
        <v>45177</v>
      </c>
      <c r="G708" s="196">
        <v>45177</v>
      </c>
      <c r="H708" s="12" t="s">
        <v>200</v>
      </c>
      <c r="I708" s="377">
        <v>10775.699999999999</v>
      </c>
      <c r="J708" s="17">
        <f t="shared" si="54"/>
        <v>12</v>
      </c>
      <c r="K708" s="283">
        <f t="shared" si="52"/>
        <v>2.3130220410542035E-3</v>
      </c>
      <c r="L708" s="22">
        <f t="shared" si="53"/>
        <v>2.7756264492650444E-2</v>
      </c>
    </row>
    <row r="709" spans="1:12">
      <c r="A709" s="16">
        <f t="shared" si="50"/>
        <v>702</v>
      </c>
      <c r="B709" s="12" t="s">
        <v>178</v>
      </c>
      <c r="C709" s="272">
        <v>45159</v>
      </c>
      <c r="D709" s="272">
        <v>45172</v>
      </c>
      <c r="E709" s="196">
        <f t="shared" si="51"/>
        <v>45165.5</v>
      </c>
      <c r="F709" s="196">
        <v>45177</v>
      </c>
      <c r="G709" s="196">
        <v>45177</v>
      </c>
      <c r="H709" s="12" t="s">
        <v>216</v>
      </c>
      <c r="I709" s="377">
        <v>1983.9</v>
      </c>
      <c r="J709" s="17">
        <f t="shared" si="54"/>
        <v>12</v>
      </c>
      <c r="K709" s="283">
        <f t="shared" si="52"/>
        <v>4.2584745559429415E-4</v>
      </c>
      <c r="L709" s="22">
        <f t="shared" si="53"/>
        <v>5.11016946713153E-3</v>
      </c>
    </row>
    <row r="710" spans="1:12">
      <c r="A710" s="16">
        <f t="shared" si="50"/>
        <v>703</v>
      </c>
      <c r="B710" s="12" t="s">
        <v>178</v>
      </c>
      <c r="C710" s="272">
        <v>45159</v>
      </c>
      <c r="D710" s="272">
        <v>45172</v>
      </c>
      <c r="E710" s="196">
        <f t="shared" si="51"/>
        <v>45165.5</v>
      </c>
      <c r="F710" s="196">
        <v>45177</v>
      </c>
      <c r="G710" s="196">
        <v>45177</v>
      </c>
      <c r="H710" s="12" t="s">
        <v>201</v>
      </c>
      <c r="I710" s="377">
        <v>109.62</v>
      </c>
      <c r="J710" s="17">
        <f t="shared" si="54"/>
        <v>12</v>
      </c>
      <c r="K710" s="283">
        <f t="shared" si="52"/>
        <v>2.3530116478777419E-5</v>
      </c>
      <c r="L710" s="22">
        <f t="shared" si="53"/>
        <v>2.8236139774532904E-4</v>
      </c>
    </row>
    <row r="711" spans="1:12">
      <c r="A711" s="16">
        <f t="shared" si="50"/>
        <v>704</v>
      </c>
      <c r="B711" s="12" t="s">
        <v>178</v>
      </c>
      <c r="C711" s="272">
        <v>45159</v>
      </c>
      <c r="D711" s="272">
        <v>45172</v>
      </c>
      <c r="E711" s="196">
        <f t="shared" si="51"/>
        <v>45165.5</v>
      </c>
      <c r="F711" s="196">
        <v>45177</v>
      </c>
      <c r="G711" s="196">
        <v>45195</v>
      </c>
      <c r="H711" s="12" t="s">
        <v>202</v>
      </c>
      <c r="I711" s="377">
        <v>2009.4499999999996</v>
      </c>
      <c r="J711" s="17">
        <f t="shared" si="54"/>
        <v>30</v>
      </c>
      <c r="K711" s="283">
        <f t="shared" si="52"/>
        <v>4.3133180585914316E-4</v>
      </c>
      <c r="L711" s="22">
        <f t="shared" si="53"/>
        <v>1.2939954175774294E-2</v>
      </c>
    </row>
    <row r="712" spans="1:12">
      <c r="A712" s="16">
        <f t="shared" si="50"/>
        <v>705</v>
      </c>
      <c r="B712" s="12" t="s">
        <v>178</v>
      </c>
      <c r="C712" s="272">
        <v>45159</v>
      </c>
      <c r="D712" s="272">
        <v>45172</v>
      </c>
      <c r="E712" s="196">
        <f t="shared" si="51"/>
        <v>45165.5</v>
      </c>
      <c r="F712" s="196">
        <v>45177</v>
      </c>
      <c r="G712" s="196">
        <v>45195</v>
      </c>
      <c r="H712" s="12" t="s">
        <v>203</v>
      </c>
      <c r="I712" s="377">
        <v>380.71</v>
      </c>
      <c r="J712" s="17">
        <f t="shared" si="54"/>
        <v>30</v>
      </c>
      <c r="K712" s="283">
        <f t="shared" si="52"/>
        <v>8.1720038721358798E-5</v>
      </c>
      <c r="L712" s="22">
        <f t="shared" si="53"/>
        <v>2.451601161640764E-3</v>
      </c>
    </row>
    <row r="713" spans="1:12">
      <c r="A713" s="16">
        <f t="shared" ref="A713:A776" si="55">A712+1</f>
        <v>706</v>
      </c>
      <c r="B713" s="12" t="s">
        <v>178</v>
      </c>
      <c r="C713" s="272">
        <v>45159</v>
      </c>
      <c r="D713" s="272">
        <v>45172</v>
      </c>
      <c r="E713" s="196">
        <f t="shared" ref="E713:E776" si="56">AVERAGE(C713:D713)</f>
        <v>45165.5</v>
      </c>
      <c r="F713" s="196">
        <v>45177</v>
      </c>
      <c r="G713" s="196">
        <v>45195</v>
      </c>
      <c r="H713" s="12" t="s">
        <v>204</v>
      </c>
      <c r="I713" s="377">
        <v>321.92</v>
      </c>
      <c r="J713" s="17">
        <f t="shared" si="54"/>
        <v>30</v>
      </c>
      <c r="K713" s="283">
        <f t="shared" ref="K713:K776" si="57">I713/$I$1003</f>
        <v>6.91006668203615E-5</v>
      </c>
      <c r="L713" s="22">
        <f t="shared" si="53"/>
        <v>2.0730200046108452E-3</v>
      </c>
    </row>
    <row r="714" spans="1:12">
      <c r="A714" s="16">
        <f t="shared" si="55"/>
        <v>707</v>
      </c>
      <c r="B714" s="12" t="s">
        <v>178</v>
      </c>
      <c r="C714" s="272">
        <v>45159</v>
      </c>
      <c r="D714" s="272">
        <v>45172</v>
      </c>
      <c r="E714" s="196">
        <f t="shared" si="56"/>
        <v>45165.5</v>
      </c>
      <c r="F714" s="196">
        <v>45177</v>
      </c>
      <c r="G714" s="196">
        <v>45195</v>
      </c>
      <c r="H714" s="12" t="s">
        <v>205</v>
      </c>
      <c r="I714" s="377">
        <v>113.22999999999995</v>
      </c>
      <c r="J714" s="17">
        <f t="shared" si="54"/>
        <v>30</v>
      </c>
      <c r="K714" s="283">
        <f t="shared" si="57"/>
        <v>2.4305009021090731E-5</v>
      </c>
      <c r="L714" s="22">
        <f t="shared" ref="L714:L777" si="58">K714*J714</f>
        <v>7.2915027063272188E-4</v>
      </c>
    </row>
    <row r="715" spans="1:12">
      <c r="A715" s="16">
        <f t="shared" si="55"/>
        <v>708</v>
      </c>
      <c r="B715" s="12" t="s">
        <v>178</v>
      </c>
      <c r="C715" s="272">
        <v>45159</v>
      </c>
      <c r="D715" s="272">
        <v>45172</v>
      </c>
      <c r="E715" s="196">
        <f t="shared" si="56"/>
        <v>45165.5</v>
      </c>
      <c r="F715" s="196">
        <v>45177</v>
      </c>
      <c r="G715" s="196">
        <v>45177</v>
      </c>
      <c r="H715" s="12" t="s">
        <v>206</v>
      </c>
      <c r="I715" s="377">
        <v>340.32000000000005</v>
      </c>
      <c r="J715" s="17">
        <f t="shared" ref="J715:J778" si="59">(G715-D715)+((D715-C715+1)/2)</f>
        <v>12</v>
      </c>
      <c r="K715" s="283">
        <f t="shared" si="57"/>
        <v>7.3050257617747976E-5</v>
      </c>
      <c r="L715" s="22">
        <f t="shared" si="58"/>
        <v>8.7660309141297571E-4</v>
      </c>
    </row>
    <row r="716" spans="1:12">
      <c r="A716" s="16">
        <f t="shared" si="55"/>
        <v>709</v>
      </c>
      <c r="B716" s="12" t="s">
        <v>178</v>
      </c>
      <c r="C716" s="272">
        <v>45159</v>
      </c>
      <c r="D716" s="272">
        <v>45172</v>
      </c>
      <c r="E716" s="196">
        <f t="shared" si="56"/>
        <v>45165.5</v>
      </c>
      <c r="F716" s="196">
        <v>45177</v>
      </c>
      <c r="G716" s="196">
        <v>45177</v>
      </c>
      <c r="H716" s="12" t="s">
        <v>207</v>
      </c>
      <c r="I716" s="377">
        <v>1197.46</v>
      </c>
      <c r="J716" s="17">
        <f t="shared" si="59"/>
        <v>12</v>
      </c>
      <c r="K716" s="283">
        <f t="shared" si="57"/>
        <v>2.5703679327382601E-4</v>
      </c>
      <c r="L716" s="22">
        <f t="shared" si="58"/>
        <v>3.0844415192859123E-3</v>
      </c>
    </row>
    <row r="717" spans="1:12">
      <c r="A717" s="16">
        <f t="shared" si="55"/>
        <v>710</v>
      </c>
      <c r="B717" s="12" t="s">
        <v>178</v>
      </c>
      <c r="C717" s="272">
        <v>45159</v>
      </c>
      <c r="D717" s="272">
        <v>45172</v>
      </c>
      <c r="E717" s="196">
        <f t="shared" si="56"/>
        <v>45165.5</v>
      </c>
      <c r="F717" s="196">
        <v>45177</v>
      </c>
      <c r="G717" s="196">
        <v>45177</v>
      </c>
      <c r="H717" s="12" t="s">
        <v>208</v>
      </c>
      <c r="I717" s="377">
        <v>175.58</v>
      </c>
      <c r="J717" s="17">
        <f t="shared" si="59"/>
        <v>12</v>
      </c>
      <c r="K717" s="283">
        <f t="shared" si="57"/>
        <v>3.768854088071282E-5</v>
      </c>
      <c r="L717" s="22">
        <f t="shared" si="58"/>
        <v>4.5226249056855381E-4</v>
      </c>
    </row>
    <row r="718" spans="1:12">
      <c r="A718" s="16">
        <f t="shared" si="55"/>
        <v>711</v>
      </c>
      <c r="B718" s="12" t="s">
        <v>178</v>
      </c>
      <c r="C718" s="272">
        <v>45159</v>
      </c>
      <c r="D718" s="272">
        <v>45172</v>
      </c>
      <c r="E718" s="196">
        <f t="shared" si="56"/>
        <v>45165.5</v>
      </c>
      <c r="F718" s="196">
        <v>45177</v>
      </c>
      <c r="G718" s="196">
        <v>45180</v>
      </c>
      <c r="H718" s="12" t="s">
        <v>209</v>
      </c>
      <c r="I718" s="377">
        <v>4997.1199999999972</v>
      </c>
      <c r="J718" s="17">
        <f t="shared" si="59"/>
        <v>15</v>
      </c>
      <c r="K718" s="283">
        <f t="shared" si="57"/>
        <v>1.0726401720345571E-3</v>
      </c>
      <c r="L718" s="22">
        <f t="shared" si="58"/>
        <v>1.6089602580518357E-2</v>
      </c>
    </row>
    <row r="719" spans="1:12">
      <c r="A719" s="16">
        <f t="shared" si="55"/>
        <v>712</v>
      </c>
      <c r="B719" s="12" t="s">
        <v>178</v>
      </c>
      <c r="C719" s="272">
        <v>45159</v>
      </c>
      <c r="D719" s="272">
        <v>45172</v>
      </c>
      <c r="E719" s="196">
        <f t="shared" si="56"/>
        <v>45165.5</v>
      </c>
      <c r="F719" s="196">
        <v>45177</v>
      </c>
      <c r="G719" s="196">
        <v>45180</v>
      </c>
      <c r="H719" s="12" t="s">
        <v>210</v>
      </c>
      <c r="I719" s="377">
        <v>2774.2399999999989</v>
      </c>
      <c r="J719" s="17">
        <f t="shared" si="59"/>
        <v>15</v>
      </c>
      <c r="K719" s="283">
        <f t="shared" si="57"/>
        <v>5.9549525944246895E-4</v>
      </c>
      <c r="L719" s="22">
        <f t="shared" si="58"/>
        <v>8.9324288916370342E-3</v>
      </c>
    </row>
    <row r="720" spans="1:12">
      <c r="A720" s="16">
        <f t="shared" si="55"/>
        <v>713</v>
      </c>
      <c r="B720" s="12" t="s">
        <v>178</v>
      </c>
      <c r="C720" s="272">
        <v>45159</v>
      </c>
      <c r="D720" s="272">
        <v>45172</v>
      </c>
      <c r="E720" s="196">
        <f t="shared" si="56"/>
        <v>45165.5</v>
      </c>
      <c r="F720" s="196">
        <v>45177</v>
      </c>
      <c r="G720" s="196">
        <v>45180</v>
      </c>
      <c r="H720" s="12" t="s">
        <v>211</v>
      </c>
      <c r="I720" s="377">
        <v>311.28000000000003</v>
      </c>
      <c r="J720" s="17">
        <f t="shared" si="59"/>
        <v>15</v>
      </c>
      <c r="K720" s="283">
        <f t="shared" si="57"/>
        <v>6.6816773011438014E-5</v>
      </c>
      <c r="L720" s="22">
        <f t="shared" si="58"/>
        <v>1.0022515951715702E-3</v>
      </c>
    </row>
    <row r="721" spans="1:12">
      <c r="A721" s="16">
        <f t="shared" si="55"/>
        <v>714</v>
      </c>
      <c r="B721" s="12" t="s">
        <v>178</v>
      </c>
      <c r="C721" s="272">
        <v>45159</v>
      </c>
      <c r="D721" s="272">
        <v>45172</v>
      </c>
      <c r="E721" s="196">
        <f t="shared" si="56"/>
        <v>45165.5</v>
      </c>
      <c r="F721" s="196">
        <v>45177</v>
      </c>
      <c r="G721" s="196">
        <v>45296</v>
      </c>
      <c r="H721" s="12" t="s">
        <v>212</v>
      </c>
      <c r="I721" s="377">
        <v>47</v>
      </c>
      <c r="J721" s="17">
        <f t="shared" si="59"/>
        <v>131</v>
      </c>
      <c r="K721" s="283">
        <f t="shared" si="57"/>
        <v>1.0088628667237172E-5</v>
      </c>
      <c r="L721" s="22">
        <f t="shared" si="58"/>
        <v>1.3216103554080695E-3</v>
      </c>
    </row>
    <row r="722" spans="1:12">
      <c r="A722" s="16">
        <f t="shared" si="55"/>
        <v>715</v>
      </c>
      <c r="B722" s="12" t="s">
        <v>178</v>
      </c>
      <c r="C722" s="272">
        <v>45159</v>
      </c>
      <c r="D722" s="272">
        <v>45172</v>
      </c>
      <c r="E722" s="196">
        <f t="shared" si="56"/>
        <v>45165.5</v>
      </c>
      <c r="F722" s="196">
        <v>45177</v>
      </c>
      <c r="G722" s="196">
        <v>45299</v>
      </c>
      <c r="H722" s="12" t="s">
        <v>212</v>
      </c>
      <c r="I722" s="377">
        <v>1</v>
      </c>
      <c r="J722" s="17">
        <f t="shared" si="59"/>
        <v>134</v>
      </c>
      <c r="K722" s="283">
        <f t="shared" si="57"/>
        <v>2.1465167377100365E-7</v>
      </c>
      <c r="L722" s="22">
        <f t="shared" si="58"/>
        <v>2.8763324285314488E-5</v>
      </c>
    </row>
    <row r="723" spans="1:12">
      <c r="A723" s="16">
        <f t="shared" si="55"/>
        <v>716</v>
      </c>
      <c r="B723" s="12" t="s">
        <v>178</v>
      </c>
      <c r="C723" s="272">
        <v>45159</v>
      </c>
      <c r="D723" s="272">
        <v>45172</v>
      </c>
      <c r="E723" s="196">
        <f t="shared" si="56"/>
        <v>45165.5</v>
      </c>
      <c r="F723" s="196">
        <v>45177</v>
      </c>
      <c r="G723" s="196">
        <v>45180</v>
      </c>
      <c r="H723" s="12" t="s">
        <v>213</v>
      </c>
      <c r="I723" s="377">
        <v>23.54</v>
      </c>
      <c r="J723" s="17">
        <f t="shared" si="59"/>
        <v>15</v>
      </c>
      <c r="K723" s="283">
        <f t="shared" si="57"/>
        <v>5.0529004005694256E-6</v>
      </c>
      <c r="L723" s="22">
        <f t="shared" si="58"/>
        <v>7.579350600854138E-5</v>
      </c>
    </row>
    <row r="724" spans="1:12">
      <c r="A724" s="16">
        <f t="shared" si="55"/>
        <v>717</v>
      </c>
      <c r="B724" s="12" t="s">
        <v>178</v>
      </c>
      <c r="C724" s="272">
        <v>45159</v>
      </c>
      <c r="D724" s="272">
        <v>45172</v>
      </c>
      <c r="E724" s="196">
        <f t="shared" si="56"/>
        <v>45165.5</v>
      </c>
      <c r="F724" s="196">
        <v>45177</v>
      </c>
      <c r="G724" s="196">
        <v>45180</v>
      </c>
      <c r="H724" s="12" t="s">
        <v>213</v>
      </c>
      <c r="I724" s="377">
        <v>67.2</v>
      </c>
      <c r="J724" s="17">
        <f t="shared" si="59"/>
        <v>15</v>
      </c>
      <c r="K724" s="283">
        <f t="shared" si="57"/>
        <v>1.4424592477411446E-5</v>
      </c>
      <c r="L724" s="22">
        <f t="shared" si="58"/>
        <v>2.1636888716117169E-4</v>
      </c>
    </row>
    <row r="725" spans="1:12">
      <c r="A725" s="16">
        <f t="shared" si="55"/>
        <v>718</v>
      </c>
      <c r="B725" s="12" t="s">
        <v>178</v>
      </c>
      <c r="C725" s="272">
        <v>45159</v>
      </c>
      <c r="D725" s="272">
        <v>45172</v>
      </c>
      <c r="E725" s="196">
        <f t="shared" si="56"/>
        <v>45165.5</v>
      </c>
      <c r="F725" s="196">
        <v>45177</v>
      </c>
      <c r="G725" s="196">
        <v>45180</v>
      </c>
      <c r="H725" s="12" t="s">
        <v>213</v>
      </c>
      <c r="I725" s="377">
        <v>197.08</v>
      </c>
      <c r="J725" s="17">
        <f t="shared" si="59"/>
        <v>15</v>
      </c>
      <c r="K725" s="283">
        <f t="shared" si="57"/>
        <v>4.23035518667894E-5</v>
      </c>
      <c r="L725" s="22">
        <f t="shared" si="58"/>
        <v>6.34553278001841E-4</v>
      </c>
    </row>
    <row r="726" spans="1:12">
      <c r="A726" s="16">
        <f t="shared" si="55"/>
        <v>719</v>
      </c>
      <c r="B726" s="12" t="s">
        <v>178</v>
      </c>
      <c r="C726" s="272">
        <v>45159</v>
      </c>
      <c r="D726" s="272">
        <v>45172</v>
      </c>
      <c r="E726" s="196">
        <f t="shared" si="56"/>
        <v>45165.5</v>
      </c>
      <c r="F726" s="196">
        <v>45177</v>
      </c>
      <c r="G726" s="196">
        <v>45180</v>
      </c>
      <c r="H726" s="12" t="s">
        <v>213</v>
      </c>
      <c r="I726" s="377">
        <v>226.27</v>
      </c>
      <c r="J726" s="17">
        <f t="shared" si="59"/>
        <v>15</v>
      </c>
      <c r="K726" s="283">
        <f t="shared" si="57"/>
        <v>4.8569234224164995E-5</v>
      </c>
      <c r="L726" s="22">
        <f t="shared" si="58"/>
        <v>7.2853851336247496E-4</v>
      </c>
    </row>
    <row r="727" spans="1:12">
      <c r="A727" s="16">
        <f t="shared" si="55"/>
        <v>720</v>
      </c>
      <c r="B727" s="12" t="s">
        <v>178</v>
      </c>
      <c r="C727" s="272">
        <v>45159</v>
      </c>
      <c r="D727" s="272">
        <v>45172</v>
      </c>
      <c r="E727" s="196">
        <f t="shared" si="56"/>
        <v>45165.5</v>
      </c>
      <c r="F727" s="196">
        <v>45177</v>
      </c>
      <c r="G727" s="196">
        <v>45180</v>
      </c>
      <c r="H727" s="12" t="s">
        <v>213</v>
      </c>
      <c r="I727" s="377">
        <v>276.92</v>
      </c>
      <c r="J727" s="17">
        <f t="shared" si="59"/>
        <v>15</v>
      </c>
      <c r="K727" s="283">
        <f t="shared" si="57"/>
        <v>5.944134150066633E-5</v>
      </c>
      <c r="L727" s="22">
        <f t="shared" si="58"/>
        <v>8.9162012250999496E-4</v>
      </c>
    </row>
    <row r="728" spans="1:12">
      <c r="A728" s="16">
        <f t="shared" si="55"/>
        <v>721</v>
      </c>
      <c r="B728" s="12" t="s">
        <v>178</v>
      </c>
      <c r="C728" s="272">
        <v>45173</v>
      </c>
      <c r="D728" s="272">
        <v>45186</v>
      </c>
      <c r="E728" s="196">
        <f t="shared" si="56"/>
        <v>45179.5</v>
      </c>
      <c r="F728" s="196">
        <v>45191</v>
      </c>
      <c r="G728" s="196">
        <v>45191</v>
      </c>
      <c r="H728" s="12" t="s">
        <v>180</v>
      </c>
      <c r="I728" s="377">
        <v>13075.319999999998</v>
      </c>
      <c r="J728" s="17">
        <f t="shared" si="59"/>
        <v>12</v>
      </c>
      <c r="K728" s="283">
        <f t="shared" si="57"/>
        <v>2.806639323091479E-3</v>
      </c>
      <c r="L728" s="22">
        <f t="shared" si="58"/>
        <v>3.367967187709775E-2</v>
      </c>
    </row>
    <row r="729" spans="1:12">
      <c r="A729" s="16">
        <f t="shared" si="55"/>
        <v>722</v>
      </c>
      <c r="B729" s="12" t="s">
        <v>178</v>
      </c>
      <c r="C729" s="272">
        <v>45173</v>
      </c>
      <c r="D729" s="272">
        <v>45186</v>
      </c>
      <c r="E729" s="196">
        <f t="shared" si="56"/>
        <v>45179.5</v>
      </c>
      <c r="F729" s="196">
        <v>45191</v>
      </c>
      <c r="G729" s="196">
        <v>45191</v>
      </c>
      <c r="H729" s="12" t="s">
        <v>181</v>
      </c>
      <c r="I729" s="377">
        <v>54.93</v>
      </c>
      <c r="J729" s="17">
        <f t="shared" si="59"/>
        <v>12</v>
      </c>
      <c r="K729" s="283">
        <f t="shared" si="57"/>
        <v>1.179081644024123E-5</v>
      </c>
      <c r="L729" s="22">
        <f t="shared" si="58"/>
        <v>1.4148979728289477E-4</v>
      </c>
    </row>
    <row r="730" spans="1:12">
      <c r="A730" s="16">
        <f t="shared" si="55"/>
        <v>723</v>
      </c>
      <c r="B730" s="12" t="s">
        <v>178</v>
      </c>
      <c r="C730" s="272">
        <v>45173</v>
      </c>
      <c r="D730" s="272">
        <v>45186</v>
      </c>
      <c r="E730" s="196">
        <f t="shared" si="56"/>
        <v>45179.5</v>
      </c>
      <c r="F730" s="196">
        <v>45191</v>
      </c>
      <c r="G730" s="196">
        <v>45191</v>
      </c>
      <c r="H730" s="12" t="s">
        <v>182</v>
      </c>
      <c r="I730" s="377">
        <v>35493.89</v>
      </c>
      <c r="J730" s="17">
        <f t="shared" si="59"/>
        <v>12</v>
      </c>
      <c r="K730" s="283">
        <f t="shared" si="57"/>
        <v>7.6188228971438886E-3</v>
      </c>
      <c r="L730" s="22">
        <f t="shared" si="58"/>
        <v>9.1425874765726667E-2</v>
      </c>
    </row>
    <row r="731" spans="1:12">
      <c r="A731" s="16">
        <f t="shared" si="55"/>
        <v>724</v>
      </c>
      <c r="B731" s="12" t="s">
        <v>178</v>
      </c>
      <c r="C731" s="272">
        <v>45173</v>
      </c>
      <c r="D731" s="272">
        <v>45186</v>
      </c>
      <c r="E731" s="196">
        <f t="shared" si="56"/>
        <v>45179.5</v>
      </c>
      <c r="F731" s="196">
        <v>45191</v>
      </c>
      <c r="G731" s="196">
        <v>45191</v>
      </c>
      <c r="H731" s="12" t="s">
        <v>183</v>
      </c>
      <c r="I731" s="377">
        <v>60497.73000000001</v>
      </c>
      <c r="J731" s="17">
        <f t="shared" si="59"/>
        <v>12</v>
      </c>
      <c r="K731" s="283">
        <f t="shared" si="57"/>
        <v>1.2985939003846262E-2</v>
      </c>
      <c r="L731" s="22">
        <f t="shared" si="58"/>
        <v>0.15583126804615516</v>
      </c>
    </row>
    <row r="732" spans="1:12">
      <c r="A732" s="16">
        <f t="shared" si="55"/>
        <v>725</v>
      </c>
      <c r="B732" s="12" t="s">
        <v>178</v>
      </c>
      <c r="C732" s="272">
        <v>45173</v>
      </c>
      <c r="D732" s="272">
        <v>45186</v>
      </c>
      <c r="E732" s="196">
        <f t="shared" si="56"/>
        <v>45179.5</v>
      </c>
      <c r="F732" s="196">
        <v>45191</v>
      </c>
      <c r="G732" s="196">
        <v>45191</v>
      </c>
      <c r="H732" s="12" t="s">
        <v>184</v>
      </c>
      <c r="I732" s="377">
        <v>3360.3700000000003</v>
      </c>
      <c r="J732" s="17">
        <f t="shared" si="59"/>
        <v>12</v>
      </c>
      <c r="K732" s="283">
        <f t="shared" si="57"/>
        <v>7.2130904498986757E-4</v>
      </c>
      <c r="L732" s="22">
        <f t="shared" si="58"/>
        <v>8.6557085398784109E-3</v>
      </c>
    </row>
    <row r="733" spans="1:12">
      <c r="A733" s="16">
        <f t="shared" si="55"/>
        <v>726</v>
      </c>
      <c r="B733" s="12" t="s">
        <v>178</v>
      </c>
      <c r="C733" s="272">
        <v>45173</v>
      </c>
      <c r="D733" s="272">
        <v>45186</v>
      </c>
      <c r="E733" s="196">
        <f t="shared" si="56"/>
        <v>45179.5</v>
      </c>
      <c r="F733" s="196">
        <v>45191</v>
      </c>
      <c r="G733" s="196">
        <v>45191</v>
      </c>
      <c r="H733" s="12" t="s">
        <v>184</v>
      </c>
      <c r="I733" s="377">
        <v>8252.43</v>
      </c>
      <c r="J733" s="17">
        <f t="shared" si="59"/>
        <v>12</v>
      </c>
      <c r="K733" s="283">
        <f t="shared" si="57"/>
        <v>1.7713979121780437E-3</v>
      </c>
      <c r="L733" s="22">
        <f t="shared" si="58"/>
        <v>2.1256774946136522E-2</v>
      </c>
    </row>
    <row r="734" spans="1:12">
      <c r="A734" s="16">
        <f t="shared" si="55"/>
        <v>727</v>
      </c>
      <c r="B734" s="12" t="s">
        <v>178</v>
      </c>
      <c r="C734" s="272">
        <v>45173</v>
      </c>
      <c r="D734" s="272">
        <v>45186</v>
      </c>
      <c r="E734" s="196">
        <f t="shared" si="56"/>
        <v>45179.5</v>
      </c>
      <c r="F734" s="196">
        <v>45191</v>
      </c>
      <c r="G734" s="196">
        <v>45191</v>
      </c>
      <c r="H734" s="12" t="s">
        <v>186</v>
      </c>
      <c r="I734" s="377">
        <v>8898.880000000001</v>
      </c>
      <c r="J734" s="17">
        <f t="shared" si="59"/>
        <v>12</v>
      </c>
      <c r="K734" s="283">
        <f t="shared" si="57"/>
        <v>1.9101594866873092E-3</v>
      </c>
      <c r="L734" s="22">
        <f t="shared" si="58"/>
        <v>2.292191384024771E-2</v>
      </c>
    </row>
    <row r="735" spans="1:12">
      <c r="A735" s="16">
        <f t="shared" si="55"/>
        <v>728</v>
      </c>
      <c r="B735" s="12" t="s">
        <v>178</v>
      </c>
      <c r="C735" s="272">
        <v>45173</v>
      </c>
      <c r="D735" s="272">
        <v>45186</v>
      </c>
      <c r="E735" s="196">
        <f t="shared" si="56"/>
        <v>45179.5</v>
      </c>
      <c r="F735" s="196">
        <v>45191</v>
      </c>
      <c r="G735" s="196">
        <v>45194</v>
      </c>
      <c r="H735" s="12" t="s">
        <v>187</v>
      </c>
      <c r="I735" s="377">
        <v>69.970000000000013</v>
      </c>
      <c r="J735" s="17">
        <f t="shared" si="59"/>
        <v>15</v>
      </c>
      <c r="K735" s="283">
        <f t="shared" si="57"/>
        <v>1.5019177613757128E-5</v>
      </c>
      <c r="L735" s="22">
        <f t="shared" si="58"/>
        <v>2.2528766420635692E-4</v>
      </c>
    </row>
    <row r="736" spans="1:12">
      <c r="A736" s="16">
        <f t="shared" si="55"/>
        <v>729</v>
      </c>
      <c r="B736" s="12" t="s">
        <v>178</v>
      </c>
      <c r="C736" s="272">
        <v>45173</v>
      </c>
      <c r="D736" s="272">
        <v>45186</v>
      </c>
      <c r="E736" s="196">
        <f t="shared" si="56"/>
        <v>45179.5</v>
      </c>
      <c r="F736" s="196">
        <v>45191</v>
      </c>
      <c r="G736" s="196">
        <v>45196</v>
      </c>
      <c r="H736" s="12" t="s">
        <v>189</v>
      </c>
      <c r="I736" s="377">
        <v>679.16000000000031</v>
      </c>
      <c r="J736" s="17">
        <f t="shared" si="59"/>
        <v>17</v>
      </c>
      <c r="K736" s="283">
        <f t="shared" si="57"/>
        <v>1.457828307583149E-4</v>
      </c>
      <c r="L736" s="22">
        <f t="shared" si="58"/>
        <v>2.4783081228913536E-3</v>
      </c>
    </row>
    <row r="737" spans="1:12">
      <c r="A737" s="16">
        <f t="shared" si="55"/>
        <v>730</v>
      </c>
      <c r="B737" s="12" t="s">
        <v>178</v>
      </c>
      <c r="C737" s="272">
        <v>45173</v>
      </c>
      <c r="D737" s="272">
        <v>45186</v>
      </c>
      <c r="E737" s="196">
        <f t="shared" si="56"/>
        <v>45179.5</v>
      </c>
      <c r="F737" s="196">
        <v>45191</v>
      </c>
      <c r="G737" s="196">
        <v>45195</v>
      </c>
      <c r="H737" s="12" t="s">
        <v>190</v>
      </c>
      <c r="I737" s="377">
        <v>22.490000000000006</v>
      </c>
      <c r="J737" s="17">
        <f t="shared" si="59"/>
        <v>16</v>
      </c>
      <c r="K737" s="283">
        <f t="shared" si="57"/>
        <v>4.8275161431098735E-6</v>
      </c>
      <c r="L737" s="22">
        <f t="shared" si="58"/>
        <v>7.7240258289757975E-5</v>
      </c>
    </row>
    <row r="738" spans="1:12">
      <c r="A738" s="16">
        <f t="shared" si="55"/>
        <v>731</v>
      </c>
      <c r="B738" s="12" t="s">
        <v>178</v>
      </c>
      <c r="C738" s="272">
        <v>45173</v>
      </c>
      <c r="D738" s="272">
        <v>45186</v>
      </c>
      <c r="E738" s="196">
        <f t="shared" si="56"/>
        <v>45179.5</v>
      </c>
      <c r="F738" s="196">
        <v>45191</v>
      </c>
      <c r="G738" s="196">
        <v>45194</v>
      </c>
      <c r="H738" s="12" t="s">
        <v>191</v>
      </c>
      <c r="I738" s="377">
        <v>2028.9800000000002</v>
      </c>
      <c r="J738" s="17">
        <f t="shared" si="59"/>
        <v>15</v>
      </c>
      <c r="K738" s="283">
        <f t="shared" si="57"/>
        <v>4.3552395304789104E-4</v>
      </c>
      <c r="L738" s="22">
        <f t="shared" si="58"/>
        <v>6.5328592957183658E-3</v>
      </c>
    </row>
    <row r="739" spans="1:12">
      <c r="A739" s="16">
        <f t="shared" si="55"/>
        <v>732</v>
      </c>
      <c r="B739" s="12" t="s">
        <v>178</v>
      </c>
      <c r="C739" s="272">
        <v>45173</v>
      </c>
      <c r="D739" s="272">
        <v>45186</v>
      </c>
      <c r="E739" s="196">
        <f t="shared" si="56"/>
        <v>45179.5</v>
      </c>
      <c r="F739" s="196">
        <v>45191</v>
      </c>
      <c r="G739" s="196">
        <v>45191</v>
      </c>
      <c r="H739" s="12" t="s">
        <v>192</v>
      </c>
      <c r="I739" s="377">
        <v>192.31</v>
      </c>
      <c r="J739" s="17">
        <f t="shared" si="59"/>
        <v>12</v>
      </c>
      <c r="K739" s="283">
        <f t="shared" si="57"/>
        <v>4.1279663382901714E-5</v>
      </c>
      <c r="L739" s="22">
        <f t="shared" si="58"/>
        <v>4.9535596059482054E-4</v>
      </c>
    </row>
    <row r="740" spans="1:12">
      <c r="A740" s="16">
        <f t="shared" si="55"/>
        <v>733</v>
      </c>
      <c r="B740" s="12" t="s">
        <v>178</v>
      </c>
      <c r="C740" s="272">
        <v>45173</v>
      </c>
      <c r="D740" s="272">
        <v>45186</v>
      </c>
      <c r="E740" s="196">
        <f t="shared" si="56"/>
        <v>45179.5</v>
      </c>
      <c r="F740" s="196">
        <v>45191</v>
      </c>
      <c r="G740" s="196">
        <v>45191</v>
      </c>
      <c r="H740" s="12" t="s">
        <v>193</v>
      </c>
      <c r="I740" s="377">
        <v>1903.7700000000011</v>
      </c>
      <c r="J740" s="17">
        <f t="shared" si="59"/>
        <v>12</v>
      </c>
      <c r="K740" s="283">
        <f t="shared" si="57"/>
        <v>4.0864741697502384E-4</v>
      </c>
      <c r="L740" s="22">
        <f t="shared" si="58"/>
        <v>4.9037690037002863E-3</v>
      </c>
    </row>
    <row r="741" spans="1:12">
      <c r="A741" s="16">
        <f t="shared" si="55"/>
        <v>734</v>
      </c>
      <c r="B741" s="12" t="s">
        <v>178</v>
      </c>
      <c r="C741" s="272">
        <v>45173</v>
      </c>
      <c r="D741" s="272">
        <v>45186</v>
      </c>
      <c r="E741" s="196">
        <f t="shared" si="56"/>
        <v>45179.5</v>
      </c>
      <c r="F741" s="196">
        <v>45191</v>
      </c>
      <c r="G741" s="196">
        <v>45195</v>
      </c>
      <c r="H741" s="12" t="s">
        <v>194</v>
      </c>
      <c r="I741" s="377">
        <v>37.089999999999996</v>
      </c>
      <c r="J741" s="17">
        <f t="shared" si="59"/>
        <v>16</v>
      </c>
      <c r="K741" s="283">
        <f t="shared" si="57"/>
        <v>7.9614305801665251E-6</v>
      </c>
      <c r="L741" s="22">
        <f t="shared" si="58"/>
        <v>1.273828892826644E-4</v>
      </c>
    </row>
    <row r="742" spans="1:12">
      <c r="A742" s="16">
        <f t="shared" si="55"/>
        <v>735</v>
      </c>
      <c r="B742" s="12" t="s">
        <v>178</v>
      </c>
      <c r="C742" s="272">
        <v>45173</v>
      </c>
      <c r="D742" s="272">
        <v>45186</v>
      </c>
      <c r="E742" s="196">
        <f t="shared" si="56"/>
        <v>45179.5</v>
      </c>
      <c r="F742" s="196">
        <v>45191</v>
      </c>
      <c r="G742" s="196">
        <v>45211</v>
      </c>
      <c r="H742" s="12" t="s">
        <v>195</v>
      </c>
      <c r="I742" s="377">
        <v>238.67</v>
      </c>
      <c r="J742" s="17">
        <f t="shared" si="59"/>
        <v>32</v>
      </c>
      <c r="K742" s="283">
        <f t="shared" si="57"/>
        <v>5.123091497892544E-5</v>
      </c>
      <c r="L742" s="22">
        <f t="shared" si="58"/>
        <v>1.6393892793256141E-3</v>
      </c>
    </row>
    <row r="743" spans="1:12">
      <c r="A743" s="16">
        <f t="shared" si="55"/>
        <v>736</v>
      </c>
      <c r="B743" s="12" t="s">
        <v>178</v>
      </c>
      <c r="C743" s="272">
        <v>45173</v>
      </c>
      <c r="D743" s="272">
        <v>45186</v>
      </c>
      <c r="E743" s="196">
        <f t="shared" si="56"/>
        <v>45179.5</v>
      </c>
      <c r="F743" s="196">
        <v>45191</v>
      </c>
      <c r="G743" s="196">
        <v>45191</v>
      </c>
      <c r="H743" s="12" t="s">
        <v>196</v>
      </c>
      <c r="I743" s="377">
        <v>12177.279999999992</v>
      </c>
      <c r="J743" s="17">
        <f t="shared" si="59"/>
        <v>12</v>
      </c>
      <c r="K743" s="283">
        <f t="shared" si="57"/>
        <v>2.6138735339781656E-3</v>
      </c>
      <c r="L743" s="22">
        <f t="shared" si="58"/>
        <v>3.1366482407737983E-2</v>
      </c>
    </row>
    <row r="744" spans="1:12">
      <c r="A744" s="16">
        <f t="shared" si="55"/>
        <v>737</v>
      </c>
      <c r="B744" s="12" t="s">
        <v>178</v>
      </c>
      <c r="C744" s="272">
        <v>45173</v>
      </c>
      <c r="D744" s="272">
        <v>45186</v>
      </c>
      <c r="E744" s="196">
        <f t="shared" si="56"/>
        <v>45179.5</v>
      </c>
      <c r="F744" s="196">
        <v>45191</v>
      </c>
      <c r="G744" s="196">
        <v>45198</v>
      </c>
      <c r="H744" s="12" t="s">
        <v>198</v>
      </c>
      <c r="I744" s="377">
        <v>177.39</v>
      </c>
      <c r="J744" s="17">
        <f t="shared" si="59"/>
        <v>19</v>
      </c>
      <c r="K744" s="283">
        <f t="shared" si="57"/>
        <v>3.8077060410238337E-5</v>
      </c>
      <c r="L744" s="22">
        <f t="shared" si="58"/>
        <v>7.234641477945284E-4</v>
      </c>
    </row>
    <row r="745" spans="1:12">
      <c r="A745" s="16">
        <f t="shared" si="55"/>
        <v>738</v>
      </c>
      <c r="B745" s="12" t="s">
        <v>178</v>
      </c>
      <c r="C745" s="272">
        <v>45173</v>
      </c>
      <c r="D745" s="272">
        <v>45186</v>
      </c>
      <c r="E745" s="196">
        <f t="shared" si="56"/>
        <v>45179.5</v>
      </c>
      <c r="F745" s="196">
        <v>45191</v>
      </c>
      <c r="G745" s="196">
        <v>45189</v>
      </c>
      <c r="H745" s="12" t="s">
        <v>199</v>
      </c>
      <c r="I745" s="377">
        <v>999.86</v>
      </c>
      <c r="J745" s="17">
        <f t="shared" si="59"/>
        <v>10</v>
      </c>
      <c r="K745" s="283">
        <f t="shared" si="57"/>
        <v>2.1462162253667571E-4</v>
      </c>
      <c r="L745" s="22">
        <f t="shared" si="58"/>
        <v>2.1462162253667572E-3</v>
      </c>
    </row>
    <row r="746" spans="1:12">
      <c r="A746" s="16">
        <f t="shared" si="55"/>
        <v>739</v>
      </c>
      <c r="B746" s="12" t="s">
        <v>178</v>
      </c>
      <c r="C746" s="272">
        <v>45173</v>
      </c>
      <c r="D746" s="272">
        <v>45186</v>
      </c>
      <c r="E746" s="196">
        <f t="shared" si="56"/>
        <v>45179.5</v>
      </c>
      <c r="F746" s="196">
        <v>45191</v>
      </c>
      <c r="G746" s="196">
        <v>45191</v>
      </c>
      <c r="H746" s="12" t="s">
        <v>200</v>
      </c>
      <c r="I746" s="377">
        <v>10840.539999999999</v>
      </c>
      <c r="J746" s="17">
        <f t="shared" si="59"/>
        <v>12</v>
      </c>
      <c r="K746" s="283">
        <f t="shared" si="57"/>
        <v>2.3269400555815155E-3</v>
      </c>
      <c r="L746" s="22">
        <f t="shared" si="58"/>
        <v>2.7923280666978186E-2</v>
      </c>
    </row>
    <row r="747" spans="1:12">
      <c r="A747" s="16">
        <f t="shared" si="55"/>
        <v>740</v>
      </c>
      <c r="B747" s="12" t="s">
        <v>178</v>
      </c>
      <c r="C747" s="272">
        <v>45173</v>
      </c>
      <c r="D747" s="272">
        <v>45186</v>
      </c>
      <c r="E747" s="196">
        <f t="shared" si="56"/>
        <v>45179.5</v>
      </c>
      <c r="F747" s="196">
        <v>45191</v>
      </c>
      <c r="G747" s="196">
        <v>45191</v>
      </c>
      <c r="H747" s="12" t="s">
        <v>216</v>
      </c>
      <c r="I747" s="377">
        <v>1302.83</v>
      </c>
      <c r="J747" s="17">
        <f t="shared" si="59"/>
        <v>12</v>
      </c>
      <c r="K747" s="283">
        <f t="shared" si="57"/>
        <v>2.7965464013907668E-4</v>
      </c>
      <c r="L747" s="22">
        <f t="shared" si="58"/>
        <v>3.3558556816689201E-3</v>
      </c>
    </row>
    <row r="748" spans="1:12">
      <c r="A748" s="16">
        <f t="shared" si="55"/>
        <v>741</v>
      </c>
      <c r="B748" s="12" t="s">
        <v>178</v>
      </c>
      <c r="C748" s="272">
        <v>45173</v>
      </c>
      <c r="D748" s="272">
        <v>45186</v>
      </c>
      <c r="E748" s="196">
        <f t="shared" si="56"/>
        <v>45179.5</v>
      </c>
      <c r="F748" s="196">
        <v>45191</v>
      </c>
      <c r="G748" s="196">
        <v>45191</v>
      </c>
      <c r="H748" s="12" t="s">
        <v>201</v>
      </c>
      <c r="I748" s="377">
        <v>109.62</v>
      </c>
      <c r="J748" s="17">
        <f t="shared" si="59"/>
        <v>12</v>
      </c>
      <c r="K748" s="283">
        <f t="shared" si="57"/>
        <v>2.3530116478777419E-5</v>
      </c>
      <c r="L748" s="22">
        <f t="shared" si="58"/>
        <v>2.8236139774532904E-4</v>
      </c>
    </row>
    <row r="749" spans="1:12">
      <c r="A749" s="16">
        <f t="shared" si="55"/>
        <v>742</v>
      </c>
      <c r="B749" s="12" t="s">
        <v>178</v>
      </c>
      <c r="C749" s="272">
        <v>45173</v>
      </c>
      <c r="D749" s="272">
        <v>45186</v>
      </c>
      <c r="E749" s="196">
        <f t="shared" si="56"/>
        <v>45179.5</v>
      </c>
      <c r="F749" s="196">
        <v>45191</v>
      </c>
      <c r="G749" s="196">
        <v>45195</v>
      </c>
      <c r="H749" s="12" t="s">
        <v>202</v>
      </c>
      <c r="I749" s="377">
        <v>1973.1999999999998</v>
      </c>
      <c r="J749" s="17">
        <f t="shared" si="59"/>
        <v>16</v>
      </c>
      <c r="K749" s="283">
        <f t="shared" si="57"/>
        <v>4.2355068268494435E-4</v>
      </c>
      <c r="L749" s="22">
        <f t="shared" si="58"/>
        <v>6.7768109229591096E-3</v>
      </c>
    </row>
    <row r="750" spans="1:12">
      <c r="A750" s="16">
        <f t="shared" si="55"/>
        <v>743</v>
      </c>
      <c r="B750" s="12" t="s">
        <v>178</v>
      </c>
      <c r="C750" s="272">
        <v>45173</v>
      </c>
      <c r="D750" s="272">
        <v>45186</v>
      </c>
      <c r="E750" s="196">
        <f t="shared" si="56"/>
        <v>45179.5</v>
      </c>
      <c r="F750" s="196">
        <v>45191</v>
      </c>
      <c r="G750" s="196">
        <v>45195</v>
      </c>
      <c r="H750" s="12" t="s">
        <v>203</v>
      </c>
      <c r="I750" s="377">
        <v>378.41999999999996</v>
      </c>
      <c r="J750" s="17">
        <f t="shared" si="59"/>
        <v>16</v>
      </c>
      <c r="K750" s="283">
        <f t="shared" si="57"/>
        <v>8.1228486388423192E-5</v>
      </c>
      <c r="L750" s="22">
        <f t="shared" si="58"/>
        <v>1.2996557822147711E-3</v>
      </c>
    </row>
    <row r="751" spans="1:12">
      <c r="A751" s="16">
        <f t="shared" si="55"/>
        <v>744</v>
      </c>
      <c r="B751" s="12" t="s">
        <v>178</v>
      </c>
      <c r="C751" s="272">
        <v>45173</v>
      </c>
      <c r="D751" s="272">
        <v>45186</v>
      </c>
      <c r="E751" s="196">
        <f t="shared" si="56"/>
        <v>45179.5</v>
      </c>
      <c r="F751" s="196">
        <v>45191</v>
      </c>
      <c r="G751" s="196">
        <v>45195</v>
      </c>
      <c r="H751" s="12" t="s">
        <v>204</v>
      </c>
      <c r="I751" s="377">
        <v>308.61</v>
      </c>
      <c r="J751" s="17">
        <f t="shared" si="59"/>
        <v>16</v>
      </c>
      <c r="K751" s="283">
        <f t="shared" si="57"/>
        <v>6.6243653042469435E-5</v>
      </c>
      <c r="L751" s="22">
        <f t="shared" si="58"/>
        <v>1.059898448679511E-3</v>
      </c>
    </row>
    <row r="752" spans="1:12">
      <c r="A752" s="16">
        <f t="shared" si="55"/>
        <v>745</v>
      </c>
      <c r="B752" s="12" t="s">
        <v>178</v>
      </c>
      <c r="C752" s="272">
        <v>45173</v>
      </c>
      <c r="D752" s="272">
        <v>45186</v>
      </c>
      <c r="E752" s="196">
        <f t="shared" si="56"/>
        <v>45179.5</v>
      </c>
      <c r="F752" s="196">
        <v>45191</v>
      </c>
      <c r="G752" s="196">
        <v>45195</v>
      </c>
      <c r="H752" s="12" t="s">
        <v>205</v>
      </c>
      <c r="I752" s="377">
        <v>112.83999999999995</v>
      </c>
      <c r="J752" s="17">
        <f t="shared" si="59"/>
        <v>16</v>
      </c>
      <c r="K752" s="283">
        <f t="shared" si="57"/>
        <v>2.4221294868320039E-5</v>
      </c>
      <c r="L752" s="22">
        <f t="shared" si="58"/>
        <v>3.8754071789312062E-4</v>
      </c>
    </row>
    <row r="753" spans="1:12">
      <c r="A753" s="16">
        <f t="shared" si="55"/>
        <v>746</v>
      </c>
      <c r="B753" s="12" t="s">
        <v>178</v>
      </c>
      <c r="C753" s="272">
        <v>45173</v>
      </c>
      <c r="D753" s="272">
        <v>45186</v>
      </c>
      <c r="E753" s="196">
        <f t="shared" si="56"/>
        <v>45179.5</v>
      </c>
      <c r="F753" s="196">
        <v>45191</v>
      </c>
      <c r="G753" s="196">
        <v>45191</v>
      </c>
      <c r="H753" s="12" t="s">
        <v>206</v>
      </c>
      <c r="I753" s="377">
        <v>340.32000000000005</v>
      </c>
      <c r="J753" s="17">
        <f t="shared" si="59"/>
        <v>12</v>
      </c>
      <c r="K753" s="283">
        <f t="shared" si="57"/>
        <v>7.3050257617747976E-5</v>
      </c>
      <c r="L753" s="22">
        <f t="shared" si="58"/>
        <v>8.7660309141297571E-4</v>
      </c>
    </row>
    <row r="754" spans="1:12">
      <c r="A754" s="16">
        <f t="shared" si="55"/>
        <v>747</v>
      </c>
      <c r="B754" s="12" t="s">
        <v>178</v>
      </c>
      <c r="C754" s="272">
        <v>45173</v>
      </c>
      <c r="D754" s="272">
        <v>45186</v>
      </c>
      <c r="E754" s="196">
        <f t="shared" si="56"/>
        <v>45179.5</v>
      </c>
      <c r="F754" s="196">
        <v>45191</v>
      </c>
      <c r="G754" s="196">
        <v>45191</v>
      </c>
      <c r="H754" s="12" t="s">
        <v>207</v>
      </c>
      <c r="I754" s="377">
        <v>495.16999999999996</v>
      </c>
      <c r="J754" s="17">
        <f t="shared" si="59"/>
        <v>12</v>
      </c>
      <c r="K754" s="283">
        <f t="shared" si="57"/>
        <v>1.0628906930118786E-4</v>
      </c>
      <c r="L754" s="22">
        <f t="shared" si="58"/>
        <v>1.2754688316142543E-3</v>
      </c>
    </row>
    <row r="755" spans="1:12">
      <c r="A755" s="16">
        <f t="shared" si="55"/>
        <v>748</v>
      </c>
      <c r="B755" s="12" t="s">
        <v>178</v>
      </c>
      <c r="C755" s="272">
        <v>45173</v>
      </c>
      <c r="D755" s="272">
        <v>45186</v>
      </c>
      <c r="E755" s="196">
        <f t="shared" si="56"/>
        <v>45179.5</v>
      </c>
      <c r="F755" s="196">
        <v>45191</v>
      </c>
      <c r="G755" s="196">
        <v>45194</v>
      </c>
      <c r="H755" s="12" t="s">
        <v>211</v>
      </c>
      <c r="I755" s="377">
        <v>311.28000000000003</v>
      </c>
      <c r="J755" s="17">
        <f t="shared" si="59"/>
        <v>15</v>
      </c>
      <c r="K755" s="283">
        <f t="shared" si="57"/>
        <v>6.6816773011438014E-5</v>
      </c>
      <c r="L755" s="22">
        <f t="shared" si="58"/>
        <v>1.0022515951715702E-3</v>
      </c>
    </row>
    <row r="756" spans="1:12">
      <c r="A756" s="16">
        <f t="shared" si="55"/>
        <v>749</v>
      </c>
      <c r="B756" s="12" t="s">
        <v>178</v>
      </c>
      <c r="C756" s="272">
        <v>45173</v>
      </c>
      <c r="D756" s="272">
        <v>45186</v>
      </c>
      <c r="E756" s="196">
        <f t="shared" si="56"/>
        <v>45179.5</v>
      </c>
      <c r="F756" s="196">
        <v>45191</v>
      </c>
      <c r="G756" s="196">
        <v>45190</v>
      </c>
      <c r="H756" s="12" t="s">
        <v>213</v>
      </c>
      <c r="I756" s="377">
        <v>23.54</v>
      </c>
      <c r="J756" s="17">
        <f t="shared" si="59"/>
        <v>11</v>
      </c>
      <c r="K756" s="283">
        <f t="shared" si="57"/>
        <v>5.0529004005694256E-6</v>
      </c>
      <c r="L756" s="22">
        <f t="shared" si="58"/>
        <v>5.5581904406263681E-5</v>
      </c>
    </row>
    <row r="757" spans="1:12">
      <c r="A757" s="16">
        <f t="shared" si="55"/>
        <v>750</v>
      </c>
      <c r="B757" s="12" t="s">
        <v>178</v>
      </c>
      <c r="C757" s="272">
        <v>45173</v>
      </c>
      <c r="D757" s="272">
        <v>45186</v>
      </c>
      <c r="E757" s="196">
        <f t="shared" si="56"/>
        <v>45179.5</v>
      </c>
      <c r="F757" s="196">
        <v>45191</v>
      </c>
      <c r="G757" s="196">
        <v>45190</v>
      </c>
      <c r="H757" s="12" t="s">
        <v>213</v>
      </c>
      <c r="I757" s="377">
        <v>67.2</v>
      </c>
      <c r="J757" s="17">
        <f t="shared" si="59"/>
        <v>11</v>
      </c>
      <c r="K757" s="283">
        <f t="shared" si="57"/>
        <v>1.4424592477411446E-5</v>
      </c>
      <c r="L757" s="22">
        <f t="shared" si="58"/>
        <v>1.586705172515259E-4</v>
      </c>
    </row>
    <row r="758" spans="1:12">
      <c r="A758" s="16">
        <f t="shared" si="55"/>
        <v>751</v>
      </c>
      <c r="B758" s="12" t="s">
        <v>178</v>
      </c>
      <c r="C758" s="272">
        <v>45173</v>
      </c>
      <c r="D758" s="272">
        <v>45186</v>
      </c>
      <c r="E758" s="196">
        <f t="shared" si="56"/>
        <v>45179.5</v>
      </c>
      <c r="F758" s="196">
        <v>45191</v>
      </c>
      <c r="G758" s="196">
        <v>45190</v>
      </c>
      <c r="H758" s="12" t="s">
        <v>213</v>
      </c>
      <c r="I758" s="377">
        <v>197.08</v>
      </c>
      <c r="J758" s="17">
        <f t="shared" si="59"/>
        <v>11</v>
      </c>
      <c r="K758" s="283">
        <f t="shared" si="57"/>
        <v>4.23035518667894E-5</v>
      </c>
      <c r="L758" s="22">
        <f t="shared" si="58"/>
        <v>4.653390705346834E-4</v>
      </c>
    </row>
    <row r="759" spans="1:12">
      <c r="A759" s="16">
        <f t="shared" si="55"/>
        <v>752</v>
      </c>
      <c r="B759" s="12" t="s">
        <v>178</v>
      </c>
      <c r="C759" s="272">
        <v>45173</v>
      </c>
      <c r="D759" s="272">
        <v>45186</v>
      </c>
      <c r="E759" s="196">
        <f t="shared" si="56"/>
        <v>45179.5</v>
      </c>
      <c r="F759" s="196">
        <v>45191</v>
      </c>
      <c r="G759" s="196">
        <v>45190</v>
      </c>
      <c r="H759" s="12" t="s">
        <v>213</v>
      </c>
      <c r="I759" s="377">
        <v>226.27</v>
      </c>
      <c r="J759" s="17">
        <f t="shared" si="59"/>
        <v>11</v>
      </c>
      <c r="K759" s="283">
        <f t="shared" si="57"/>
        <v>4.8569234224164995E-5</v>
      </c>
      <c r="L759" s="22">
        <f t="shared" si="58"/>
        <v>5.3426157646581493E-4</v>
      </c>
    </row>
    <row r="760" spans="1:12">
      <c r="A760" s="16">
        <f t="shared" si="55"/>
        <v>753</v>
      </c>
      <c r="B760" s="12" t="s">
        <v>178</v>
      </c>
      <c r="C760" s="272">
        <v>45173</v>
      </c>
      <c r="D760" s="272">
        <v>45186</v>
      </c>
      <c r="E760" s="196">
        <f t="shared" si="56"/>
        <v>45179.5</v>
      </c>
      <c r="F760" s="196">
        <v>45191</v>
      </c>
      <c r="G760" s="196">
        <v>45190</v>
      </c>
      <c r="H760" s="12" t="s">
        <v>213</v>
      </c>
      <c r="I760" s="377">
        <v>276.92</v>
      </c>
      <c r="J760" s="17">
        <f t="shared" si="59"/>
        <v>11</v>
      </c>
      <c r="K760" s="283">
        <f t="shared" si="57"/>
        <v>5.944134150066633E-5</v>
      </c>
      <c r="L760" s="22">
        <f t="shared" si="58"/>
        <v>6.5385475650732959E-4</v>
      </c>
    </row>
    <row r="761" spans="1:12">
      <c r="A761" s="16">
        <f t="shared" si="55"/>
        <v>754</v>
      </c>
      <c r="B761" s="12" t="s">
        <v>178</v>
      </c>
      <c r="C761" s="272">
        <v>45173</v>
      </c>
      <c r="D761" s="272">
        <v>45186</v>
      </c>
      <c r="E761" s="196">
        <f t="shared" si="56"/>
        <v>45179.5</v>
      </c>
      <c r="F761" s="196">
        <v>45191</v>
      </c>
      <c r="G761" s="196">
        <v>45190</v>
      </c>
      <c r="H761" s="12" t="s">
        <v>214</v>
      </c>
      <c r="I761" s="377">
        <v>713.86</v>
      </c>
      <c r="J761" s="17">
        <f t="shared" si="59"/>
        <v>11</v>
      </c>
      <c r="K761" s="283">
        <f t="shared" si="57"/>
        <v>1.5323124383816866E-4</v>
      </c>
      <c r="L761" s="22">
        <f t="shared" si="58"/>
        <v>1.6855436822198553E-3</v>
      </c>
    </row>
    <row r="762" spans="1:12">
      <c r="A762" s="16">
        <f t="shared" si="55"/>
        <v>755</v>
      </c>
      <c r="B762" s="12" t="s">
        <v>178</v>
      </c>
      <c r="C762" s="272">
        <v>45187</v>
      </c>
      <c r="D762" s="272">
        <v>45200</v>
      </c>
      <c r="E762" s="196">
        <f t="shared" si="56"/>
        <v>45193.5</v>
      </c>
      <c r="F762" s="196">
        <v>45205</v>
      </c>
      <c r="G762" s="196">
        <v>45205</v>
      </c>
      <c r="H762" s="12" t="s">
        <v>179</v>
      </c>
      <c r="I762" s="377">
        <v>8.7799999999999994</v>
      </c>
      <c r="J762" s="17">
        <f t="shared" si="59"/>
        <v>12</v>
      </c>
      <c r="K762" s="283">
        <f t="shared" si="57"/>
        <v>1.8846416957094118E-6</v>
      </c>
      <c r="L762" s="22">
        <f t="shared" si="58"/>
        <v>2.261570034851294E-5</v>
      </c>
    </row>
    <row r="763" spans="1:12">
      <c r="A763" s="16">
        <f t="shared" si="55"/>
        <v>756</v>
      </c>
      <c r="B763" s="12" t="s">
        <v>178</v>
      </c>
      <c r="C763" s="272">
        <v>45187</v>
      </c>
      <c r="D763" s="272">
        <v>45200</v>
      </c>
      <c r="E763" s="196">
        <f t="shared" si="56"/>
        <v>45193.5</v>
      </c>
      <c r="F763" s="196">
        <v>45205</v>
      </c>
      <c r="G763" s="196">
        <v>45205</v>
      </c>
      <c r="H763" s="12" t="s">
        <v>180</v>
      </c>
      <c r="I763" s="377">
        <v>12082.770000000002</v>
      </c>
      <c r="J763" s="17">
        <f t="shared" si="59"/>
        <v>12</v>
      </c>
      <c r="K763" s="283">
        <f t="shared" si="57"/>
        <v>2.59358680429007E-3</v>
      </c>
      <c r="L763" s="22">
        <f t="shared" si="58"/>
        <v>3.1123041651480839E-2</v>
      </c>
    </row>
    <row r="764" spans="1:12">
      <c r="A764" s="16">
        <f t="shared" si="55"/>
        <v>757</v>
      </c>
      <c r="B764" s="12" t="s">
        <v>178</v>
      </c>
      <c r="C764" s="272">
        <v>45187</v>
      </c>
      <c r="D764" s="272">
        <v>45200</v>
      </c>
      <c r="E764" s="196">
        <f t="shared" si="56"/>
        <v>45193.5</v>
      </c>
      <c r="F764" s="196">
        <v>45205</v>
      </c>
      <c r="G764" s="196">
        <v>45205</v>
      </c>
      <c r="H764" s="12" t="s">
        <v>181</v>
      </c>
      <c r="I764" s="377">
        <v>65.239999999999995</v>
      </c>
      <c r="J764" s="17">
        <f t="shared" si="59"/>
        <v>12</v>
      </c>
      <c r="K764" s="283">
        <f t="shared" si="57"/>
        <v>1.4003875196820277E-5</v>
      </c>
      <c r="L764" s="22">
        <f t="shared" si="58"/>
        <v>1.6804650236184332E-4</v>
      </c>
    </row>
    <row r="765" spans="1:12">
      <c r="A765" s="16">
        <f t="shared" si="55"/>
        <v>758</v>
      </c>
      <c r="B765" s="12" t="s">
        <v>178</v>
      </c>
      <c r="C765" s="272">
        <v>45187</v>
      </c>
      <c r="D765" s="272">
        <v>45200</v>
      </c>
      <c r="E765" s="196">
        <f t="shared" si="56"/>
        <v>45193.5</v>
      </c>
      <c r="F765" s="196">
        <v>45205</v>
      </c>
      <c r="G765" s="196">
        <v>45205</v>
      </c>
      <c r="H765" s="12" t="s">
        <v>182</v>
      </c>
      <c r="I765" s="377">
        <v>32794.880000000005</v>
      </c>
      <c r="J765" s="17">
        <f t="shared" si="59"/>
        <v>12</v>
      </c>
      <c r="K765" s="283">
        <f t="shared" si="57"/>
        <v>7.0394758831192131E-3</v>
      </c>
      <c r="L765" s="22">
        <f t="shared" si="58"/>
        <v>8.4473710597430557E-2</v>
      </c>
    </row>
    <row r="766" spans="1:12">
      <c r="A766" s="16">
        <f t="shared" si="55"/>
        <v>759</v>
      </c>
      <c r="B766" s="12" t="s">
        <v>178</v>
      </c>
      <c r="C766" s="272">
        <v>45187</v>
      </c>
      <c r="D766" s="272">
        <v>45200</v>
      </c>
      <c r="E766" s="196">
        <f t="shared" si="56"/>
        <v>45193.5</v>
      </c>
      <c r="F766" s="196">
        <v>45205</v>
      </c>
      <c r="G766" s="196">
        <v>45205</v>
      </c>
      <c r="H766" s="12" t="s">
        <v>183</v>
      </c>
      <c r="I766" s="377">
        <v>56421.969999999994</v>
      </c>
      <c r="J766" s="17">
        <f t="shared" si="59"/>
        <v>12</v>
      </c>
      <c r="K766" s="283">
        <f t="shared" si="57"/>
        <v>1.2111070297957353E-2</v>
      </c>
      <c r="L766" s="22">
        <f t="shared" si="58"/>
        <v>0.14533284357548823</v>
      </c>
    </row>
    <row r="767" spans="1:12">
      <c r="A767" s="16">
        <f t="shared" si="55"/>
        <v>760</v>
      </c>
      <c r="B767" s="12" t="s">
        <v>178</v>
      </c>
      <c r="C767" s="272">
        <v>45187</v>
      </c>
      <c r="D767" s="272">
        <v>45200</v>
      </c>
      <c r="E767" s="196">
        <f t="shared" si="56"/>
        <v>45193.5</v>
      </c>
      <c r="F767" s="196">
        <v>45205</v>
      </c>
      <c r="G767" s="196">
        <v>45205</v>
      </c>
      <c r="H767" s="12" t="s">
        <v>184</v>
      </c>
      <c r="I767" s="377">
        <v>3544.2200000000003</v>
      </c>
      <c r="J767" s="17">
        <f t="shared" si="59"/>
        <v>12</v>
      </c>
      <c r="K767" s="283">
        <f t="shared" si="57"/>
        <v>7.6077275521266655E-4</v>
      </c>
      <c r="L767" s="22">
        <f t="shared" si="58"/>
        <v>9.1292730625519986E-3</v>
      </c>
    </row>
    <row r="768" spans="1:12">
      <c r="A768" s="16">
        <f t="shared" si="55"/>
        <v>761</v>
      </c>
      <c r="B768" s="12" t="s">
        <v>178</v>
      </c>
      <c r="C768" s="272">
        <v>45187</v>
      </c>
      <c r="D768" s="272">
        <v>45200</v>
      </c>
      <c r="E768" s="196">
        <f t="shared" si="56"/>
        <v>45193.5</v>
      </c>
      <c r="F768" s="196">
        <v>45205</v>
      </c>
      <c r="G768" s="196">
        <v>45205</v>
      </c>
      <c r="H768" s="12" t="s">
        <v>184</v>
      </c>
      <c r="I768" s="377">
        <v>8252.43</v>
      </c>
      <c r="J768" s="17">
        <f t="shared" si="59"/>
        <v>12</v>
      </c>
      <c r="K768" s="283">
        <f t="shared" si="57"/>
        <v>1.7713979121780437E-3</v>
      </c>
      <c r="L768" s="22">
        <f t="shared" si="58"/>
        <v>2.1256774946136522E-2</v>
      </c>
    </row>
    <row r="769" spans="1:12">
      <c r="A769" s="16">
        <f t="shared" si="55"/>
        <v>762</v>
      </c>
      <c r="B769" s="12" t="s">
        <v>178</v>
      </c>
      <c r="C769" s="272">
        <v>45187</v>
      </c>
      <c r="D769" s="272">
        <v>45200</v>
      </c>
      <c r="E769" s="196">
        <f t="shared" si="56"/>
        <v>45193.5</v>
      </c>
      <c r="F769" s="196">
        <v>45205</v>
      </c>
      <c r="G769" s="196">
        <v>45205</v>
      </c>
      <c r="H769" s="12" t="s">
        <v>186</v>
      </c>
      <c r="I769" s="377">
        <v>7365.8999999999987</v>
      </c>
      <c r="J769" s="17">
        <f t="shared" si="59"/>
        <v>12</v>
      </c>
      <c r="K769" s="283">
        <f t="shared" si="57"/>
        <v>1.5811027638298356E-3</v>
      </c>
      <c r="L769" s="22">
        <f t="shared" si="58"/>
        <v>1.8973233165958028E-2</v>
      </c>
    </row>
    <row r="770" spans="1:12">
      <c r="A770" s="16">
        <f t="shared" si="55"/>
        <v>763</v>
      </c>
      <c r="B770" s="12" t="s">
        <v>178</v>
      </c>
      <c r="C770" s="272">
        <v>45187</v>
      </c>
      <c r="D770" s="272">
        <v>45200</v>
      </c>
      <c r="E770" s="196">
        <f t="shared" si="56"/>
        <v>45193.5</v>
      </c>
      <c r="F770" s="196">
        <v>45205</v>
      </c>
      <c r="G770" s="196">
        <v>45205</v>
      </c>
      <c r="H770" s="12" t="s">
        <v>187</v>
      </c>
      <c r="I770" s="377">
        <v>67.959999999999994</v>
      </c>
      <c r="J770" s="17">
        <f t="shared" si="59"/>
        <v>12</v>
      </c>
      <c r="K770" s="283">
        <f t="shared" si="57"/>
        <v>1.4587727749477406E-5</v>
      </c>
      <c r="L770" s="22">
        <f t="shared" si="58"/>
        <v>1.7505273299372887E-4</v>
      </c>
    </row>
    <row r="771" spans="1:12">
      <c r="A771" s="16">
        <f t="shared" si="55"/>
        <v>764</v>
      </c>
      <c r="B771" s="12" t="s">
        <v>178</v>
      </c>
      <c r="C771" s="272">
        <v>45187</v>
      </c>
      <c r="D771" s="272">
        <v>45200</v>
      </c>
      <c r="E771" s="196">
        <f t="shared" si="56"/>
        <v>45193.5</v>
      </c>
      <c r="F771" s="196">
        <v>45205</v>
      </c>
      <c r="G771" s="196">
        <v>45224</v>
      </c>
      <c r="H771" s="12" t="s">
        <v>189</v>
      </c>
      <c r="I771" s="377">
        <v>679.16000000000008</v>
      </c>
      <c r="J771" s="17">
        <f t="shared" si="59"/>
        <v>31</v>
      </c>
      <c r="K771" s="283">
        <f t="shared" si="57"/>
        <v>1.4578283075831485E-4</v>
      </c>
      <c r="L771" s="22">
        <f t="shared" si="58"/>
        <v>4.5192677535077601E-3</v>
      </c>
    </row>
    <row r="772" spans="1:12">
      <c r="A772" s="16">
        <f t="shared" si="55"/>
        <v>765</v>
      </c>
      <c r="B772" s="12" t="s">
        <v>178</v>
      </c>
      <c r="C772" s="272">
        <v>45187</v>
      </c>
      <c r="D772" s="272">
        <v>45200</v>
      </c>
      <c r="E772" s="196">
        <f t="shared" si="56"/>
        <v>45193.5</v>
      </c>
      <c r="F772" s="196">
        <v>45205</v>
      </c>
      <c r="G772" s="196">
        <v>45229</v>
      </c>
      <c r="H772" s="12" t="s">
        <v>190</v>
      </c>
      <c r="I772" s="377">
        <v>22.490000000000006</v>
      </c>
      <c r="J772" s="17">
        <f t="shared" si="59"/>
        <v>36</v>
      </c>
      <c r="K772" s="283">
        <f t="shared" si="57"/>
        <v>4.8275161431098735E-6</v>
      </c>
      <c r="L772" s="22">
        <f t="shared" si="58"/>
        <v>1.7379058115195544E-4</v>
      </c>
    </row>
    <row r="773" spans="1:12">
      <c r="A773" s="16">
        <f t="shared" si="55"/>
        <v>766</v>
      </c>
      <c r="B773" s="12" t="s">
        <v>178</v>
      </c>
      <c r="C773" s="272">
        <v>45187</v>
      </c>
      <c r="D773" s="272">
        <v>45200</v>
      </c>
      <c r="E773" s="196">
        <f t="shared" si="56"/>
        <v>45193.5</v>
      </c>
      <c r="F773" s="196">
        <v>45205</v>
      </c>
      <c r="G773" s="196">
        <v>45205</v>
      </c>
      <c r="H773" s="12" t="s">
        <v>191</v>
      </c>
      <c r="I773" s="377">
        <v>1956.9800000000005</v>
      </c>
      <c r="J773" s="17">
        <f t="shared" si="59"/>
        <v>12</v>
      </c>
      <c r="K773" s="283">
        <f t="shared" si="57"/>
        <v>4.2006903253637883E-4</v>
      </c>
      <c r="L773" s="22">
        <f t="shared" si="58"/>
        <v>5.0408283904365457E-3</v>
      </c>
    </row>
    <row r="774" spans="1:12">
      <c r="A774" s="16">
        <f t="shared" si="55"/>
        <v>767</v>
      </c>
      <c r="B774" s="12" t="s">
        <v>178</v>
      </c>
      <c r="C774" s="272">
        <v>45187</v>
      </c>
      <c r="D774" s="272">
        <v>45200</v>
      </c>
      <c r="E774" s="196">
        <f t="shared" si="56"/>
        <v>45193.5</v>
      </c>
      <c r="F774" s="196">
        <v>45205</v>
      </c>
      <c r="G774" s="196">
        <v>45205</v>
      </c>
      <c r="H774" s="12" t="s">
        <v>192</v>
      </c>
      <c r="I774" s="377">
        <v>192.31</v>
      </c>
      <c r="J774" s="17">
        <f t="shared" si="59"/>
        <v>12</v>
      </c>
      <c r="K774" s="283">
        <f t="shared" si="57"/>
        <v>4.1279663382901714E-5</v>
      </c>
      <c r="L774" s="22">
        <f t="shared" si="58"/>
        <v>4.9535596059482054E-4</v>
      </c>
    </row>
    <row r="775" spans="1:12">
      <c r="A775" s="16">
        <f t="shared" si="55"/>
        <v>768</v>
      </c>
      <c r="B775" s="12" t="s">
        <v>178</v>
      </c>
      <c r="C775" s="272">
        <v>45187</v>
      </c>
      <c r="D775" s="272">
        <v>45200</v>
      </c>
      <c r="E775" s="196">
        <f t="shared" si="56"/>
        <v>45193.5</v>
      </c>
      <c r="F775" s="196">
        <v>45205</v>
      </c>
      <c r="G775" s="196">
        <v>45205</v>
      </c>
      <c r="H775" s="12" t="s">
        <v>193</v>
      </c>
      <c r="I775" s="377">
        <v>1903.7700000000007</v>
      </c>
      <c r="J775" s="17">
        <f t="shared" si="59"/>
        <v>12</v>
      </c>
      <c r="K775" s="283">
        <f t="shared" si="57"/>
        <v>4.0864741697502373E-4</v>
      </c>
      <c r="L775" s="22">
        <f t="shared" si="58"/>
        <v>4.9037690037002845E-3</v>
      </c>
    </row>
    <row r="776" spans="1:12">
      <c r="A776" s="16">
        <f t="shared" si="55"/>
        <v>769</v>
      </c>
      <c r="B776" s="12" t="s">
        <v>178</v>
      </c>
      <c r="C776" s="272">
        <v>45187</v>
      </c>
      <c r="D776" s="272">
        <v>45200</v>
      </c>
      <c r="E776" s="196">
        <f t="shared" si="56"/>
        <v>45193.5</v>
      </c>
      <c r="F776" s="196">
        <v>45205</v>
      </c>
      <c r="G776" s="196">
        <v>45229</v>
      </c>
      <c r="H776" s="12" t="s">
        <v>194</v>
      </c>
      <c r="I776" s="377">
        <v>37.089999999999996</v>
      </c>
      <c r="J776" s="17">
        <f t="shared" si="59"/>
        <v>36</v>
      </c>
      <c r="K776" s="283">
        <f t="shared" si="57"/>
        <v>7.9614305801665251E-6</v>
      </c>
      <c r="L776" s="22">
        <f t="shared" si="58"/>
        <v>2.8661150088599488E-4</v>
      </c>
    </row>
    <row r="777" spans="1:12">
      <c r="A777" s="16">
        <f t="shared" ref="A777:A840" si="60">A776+1</f>
        <v>770</v>
      </c>
      <c r="B777" s="12" t="s">
        <v>178</v>
      </c>
      <c r="C777" s="272">
        <v>45187</v>
      </c>
      <c r="D777" s="272">
        <v>45200</v>
      </c>
      <c r="E777" s="196">
        <f t="shared" ref="E777:E840" si="61">AVERAGE(C777:D777)</f>
        <v>45193.5</v>
      </c>
      <c r="F777" s="196">
        <v>45205</v>
      </c>
      <c r="G777" s="196">
        <v>45243</v>
      </c>
      <c r="H777" s="12" t="s">
        <v>195</v>
      </c>
      <c r="I777" s="377">
        <v>408.66999999999996</v>
      </c>
      <c r="J777" s="17">
        <f t="shared" si="59"/>
        <v>50</v>
      </c>
      <c r="K777" s="283">
        <f t="shared" ref="K777:K840" si="62">I777/$I$1003</f>
        <v>8.7721699519996055E-5</v>
      </c>
      <c r="L777" s="22">
        <f t="shared" si="58"/>
        <v>4.3860849759998028E-3</v>
      </c>
    </row>
    <row r="778" spans="1:12">
      <c r="A778" s="16">
        <f t="shared" si="60"/>
        <v>771</v>
      </c>
      <c r="B778" s="12" t="s">
        <v>178</v>
      </c>
      <c r="C778" s="272">
        <v>45187</v>
      </c>
      <c r="D778" s="272">
        <v>45200</v>
      </c>
      <c r="E778" s="196">
        <f t="shared" si="61"/>
        <v>45193.5</v>
      </c>
      <c r="F778" s="196">
        <v>45205</v>
      </c>
      <c r="G778" s="196">
        <v>45205</v>
      </c>
      <c r="H778" s="12" t="s">
        <v>196</v>
      </c>
      <c r="I778" s="377">
        <v>11905.730000000005</v>
      </c>
      <c r="J778" s="17">
        <f t="shared" si="59"/>
        <v>12</v>
      </c>
      <c r="K778" s="283">
        <f t="shared" si="62"/>
        <v>2.5555848719656521E-3</v>
      </c>
      <c r="L778" s="22">
        <f t="shared" ref="L778:L841" si="63">K778*J778</f>
        <v>3.0667018463587825E-2</v>
      </c>
    </row>
    <row r="779" spans="1:12">
      <c r="A779" s="16">
        <f t="shared" si="60"/>
        <v>772</v>
      </c>
      <c r="B779" s="12" t="s">
        <v>178</v>
      </c>
      <c r="C779" s="272">
        <v>45187</v>
      </c>
      <c r="D779" s="272">
        <v>45200</v>
      </c>
      <c r="E779" s="196">
        <f t="shared" si="61"/>
        <v>45193.5</v>
      </c>
      <c r="F779" s="196">
        <v>45205</v>
      </c>
      <c r="G779" s="196">
        <v>45233</v>
      </c>
      <c r="H779" s="12" t="s">
        <v>198</v>
      </c>
      <c r="I779" s="377">
        <v>196.23</v>
      </c>
      <c r="J779" s="17">
        <f t="shared" ref="J779:J842" si="64">(G779-D779)+((D779-C779+1)/2)</f>
        <v>40</v>
      </c>
      <c r="K779" s="283">
        <f t="shared" si="62"/>
        <v>4.2121097944084042E-5</v>
      </c>
      <c r="L779" s="22">
        <f t="shared" si="63"/>
        <v>1.6848439177633617E-3</v>
      </c>
    </row>
    <row r="780" spans="1:12">
      <c r="A780" s="16">
        <f t="shared" si="60"/>
        <v>773</v>
      </c>
      <c r="B780" s="12" t="s">
        <v>178</v>
      </c>
      <c r="C780" s="272">
        <v>45187</v>
      </c>
      <c r="D780" s="272">
        <v>45200</v>
      </c>
      <c r="E780" s="196">
        <f t="shared" si="61"/>
        <v>45193.5</v>
      </c>
      <c r="F780" s="196">
        <v>45205</v>
      </c>
      <c r="G780" s="196">
        <v>45215</v>
      </c>
      <c r="H780" s="12" t="s">
        <v>199</v>
      </c>
      <c r="I780" s="377">
        <v>999.86000000000013</v>
      </c>
      <c r="J780" s="17">
        <f t="shared" si="64"/>
        <v>22</v>
      </c>
      <c r="K780" s="283">
        <f t="shared" si="62"/>
        <v>2.1462162253667574E-4</v>
      </c>
      <c r="L780" s="22">
        <f t="shared" si="63"/>
        <v>4.7216756958068659E-3</v>
      </c>
    </row>
    <row r="781" spans="1:12">
      <c r="A781" s="16">
        <f t="shared" si="60"/>
        <v>774</v>
      </c>
      <c r="B781" s="12" t="s">
        <v>178</v>
      </c>
      <c r="C781" s="272">
        <v>45187</v>
      </c>
      <c r="D781" s="272">
        <v>45200</v>
      </c>
      <c r="E781" s="196">
        <f t="shared" si="61"/>
        <v>45193.5</v>
      </c>
      <c r="F781" s="196">
        <v>45205</v>
      </c>
      <c r="G781" s="196">
        <v>45205</v>
      </c>
      <c r="H781" s="12" t="s">
        <v>200</v>
      </c>
      <c r="I781" s="377">
        <v>10840.539999999994</v>
      </c>
      <c r="J781" s="17">
        <f t="shared" si="64"/>
        <v>12</v>
      </c>
      <c r="K781" s="283">
        <f t="shared" si="62"/>
        <v>2.3269400555815146E-3</v>
      </c>
      <c r="L781" s="22">
        <f t="shared" si="63"/>
        <v>2.7923280666978176E-2</v>
      </c>
    </row>
    <row r="782" spans="1:12">
      <c r="A782" s="16">
        <f t="shared" si="60"/>
        <v>775</v>
      </c>
      <c r="B782" s="12" t="s">
        <v>178</v>
      </c>
      <c r="C782" s="272">
        <v>45187</v>
      </c>
      <c r="D782" s="272">
        <v>45200</v>
      </c>
      <c r="E782" s="196">
        <f t="shared" si="61"/>
        <v>45193.5</v>
      </c>
      <c r="F782" s="196">
        <v>45205</v>
      </c>
      <c r="G782" s="196">
        <v>45205</v>
      </c>
      <c r="H782" s="12" t="s">
        <v>216</v>
      </c>
      <c r="I782" s="377">
        <v>1509.02</v>
      </c>
      <c r="J782" s="17">
        <f t="shared" si="64"/>
        <v>12</v>
      </c>
      <c r="K782" s="283">
        <f t="shared" si="62"/>
        <v>3.2391366875391992E-4</v>
      </c>
      <c r="L782" s="22">
        <f t="shared" si="63"/>
        <v>3.8869640250470388E-3</v>
      </c>
    </row>
    <row r="783" spans="1:12">
      <c r="A783" s="16">
        <f t="shared" si="60"/>
        <v>776</v>
      </c>
      <c r="B783" s="12" t="s">
        <v>178</v>
      </c>
      <c r="C783" s="272">
        <v>45187</v>
      </c>
      <c r="D783" s="272">
        <v>45200</v>
      </c>
      <c r="E783" s="196">
        <f t="shared" si="61"/>
        <v>45193.5</v>
      </c>
      <c r="F783" s="196">
        <v>45205</v>
      </c>
      <c r="G783" s="196">
        <v>45205</v>
      </c>
      <c r="H783" s="12" t="s">
        <v>201</v>
      </c>
      <c r="I783" s="377">
        <v>109.62</v>
      </c>
      <c r="J783" s="17">
        <f t="shared" si="64"/>
        <v>12</v>
      </c>
      <c r="K783" s="283">
        <f t="shared" si="62"/>
        <v>2.3530116478777419E-5</v>
      </c>
      <c r="L783" s="22">
        <f t="shared" si="63"/>
        <v>2.8236139774532904E-4</v>
      </c>
    </row>
    <row r="784" spans="1:12">
      <c r="A784" s="16">
        <f t="shared" si="60"/>
        <v>777</v>
      </c>
      <c r="B784" s="12" t="s">
        <v>178</v>
      </c>
      <c r="C784" s="272">
        <v>45187</v>
      </c>
      <c r="D784" s="272">
        <v>45200</v>
      </c>
      <c r="E784" s="196">
        <f t="shared" si="61"/>
        <v>45193.5</v>
      </c>
      <c r="F784" s="196">
        <v>45205</v>
      </c>
      <c r="G784" s="196">
        <v>45229</v>
      </c>
      <c r="H784" s="12" t="s">
        <v>202</v>
      </c>
      <c r="I784" s="377">
        <v>2017.9799999999998</v>
      </c>
      <c r="J784" s="17">
        <f t="shared" si="64"/>
        <v>36</v>
      </c>
      <c r="K784" s="283">
        <f t="shared" si="62"/>
        <v>4.3316278463640989E-4</v>
      </c>
      <c r="L784" s="22">
        <f t="shared" si="63"/>
        <v>1.5593860246910757E-2</v>
      </c>
    </row>
    <row r="785" spans="1:12">
      <c r="A785" s="16">
        <f t="shared" si="60"/>
        <v>778</v>
      </c>
      <c r="B785" s="12" t="s">
        <v>178</v>
      </c>
      <c r="C785" s="272">
        <v>45187</v>
      </c>
      <c r="D785" s="272">
        <v>45200</v>
      </c>
      <c r="E785" s="196">
        <f t="shared" si="61"/>
        <v>45193.5</v>
      </c>
      <c r="F785" s="196">
        <v>45205</v>
      </c>
      <c r="G785" s="196">
        <v>45229</v>
      </c>
      <c r="H785" s="12" t="s">
        <v>203</v>
      </c>
      <c r="I785" s="377">
        <v>378.41999999999996</v>
      </c>
      <c r="J785" s="17">
        <f t="shared" si="64"/>
        <v>36</v>
      </c>
      <c r="K785" s="283">
        <f t="shared" si="62"/>
        <v>8.1228486388423192E-5</v>
      </c>
      <c r="L785" s="22">
        <f t="shared" si="63"/>
        <v>2.9242255099832348E-3</v>
      </c>
    </row>
    <row r="786" spans="1:12">
      <c r="A786" s="16">
        <f t="shared" si="60"/>
        <v>779</v>
      </c>
      <c r="B786" s="12" t="s">
        <v>178</v>
      </c>
      <c r="C786" s="272">
        <v>45187</v>
      </c>
      <c r="D786" s="272">
        <v>45200</v>
      </c>
      <c r="E786" s="196">
        <f t="shared" si="61"/>
        <v>45193.5</v>
      </c>
      <c r="F786" s="196">
        <v>45205</v>
      </c>
      <c r="G786" s="196">
        <v>45229</v>
      </c>
      <c r="H786" s="12" t="s">
        <v>204</v>
      </c>
      <c r="I786" s="377">
        <v>326.37000000000006</v>
      </c>
      <c r="J786" s="17">
        <f t="shared" si="64"/>
        <v>36</v>
      </c>
      <c r="K786" s="283">
        <f t="shared" si="62"/>
        <v>7.0055866768642475E-5</v>
      </c>
      <c r="L786" s="22">
        <f t="shared" si="63"/>
        <v>2.5220112036711292E-3</v>
      </c>
    </row>
    <row r="787" spans="1:12">
      <c r="A787" s="16">
        <f t="shared" si="60"/>
        <v>780</v>
      </c>
      <c r="B787" s="12" t="s">
        <v>178</v>
      </c>
      <c r="C787" s="272">
        <v>45187</v>
      </c>
      <c r="D787" s="272">
        <v>45200</v>
      </c>
      <c r="E787" s="196">
        <f t="shared" si="61"/>
        <v>45193.5</v>
      </c>
      <c r="F787" s="196">
        <v>45205</v>
      </c>
      <c r="G787" s="196">
        <v>45229</v>
      </c>
      <c r="H787" s="12" t="s">
        <v>205</v>
      </c>
      <c r="I787" s="377">
        <v>112.83999999999995</v>
      </c>
      <c r="J787" s="17">
        <f t="shared" si="64"/>
        <v>36</v>
      </c>
      <c r="K787" s="283">
        <f t="shared" si="62"/>
        <v>2.4221294868320039E-5</v>
      </c>
      <c r="L787" s="22">
        <f t="shared" si="63"/>
        <v>8.7196661525952134E-4</v>
      </c>
    </row>
    <row r="788" spans="1:12">
      <c r="A788" s="16">
        <f t="shared" si="60"/>
        <v>781</v>
      </c>
      <c r="B788" s="12" t="s">
        <v>178</v>
      </c>
      <c r="C788" s="272">
        <v>45187</v>
      </c>
      <c r="D788" s="272">
        <v>45200</v>
      </c>
      <c r="E788" s="196">
        <f t="shared" si="61"/>
        <v>45193.5</v>
      </c>
      <c r="F788" s="196">
        <v>45205</v>
      </c>
      <c r="G788" s="196">
        <v>45205</v>
      </c>
      <c r="H788" s="12" t="s">
        <v>206</v>
      </c>
      <c r="I788" s="377">
        <v>340.32000000000005</v>
      </c>
      <c r="J788" s="17">
        <f t="shared" si="64"/>
        <v>12</v>
      </c>
      <c r="K788" s="283">
        <f t="shared" si="62"/>
        <v>7.3050257617747976E-5</v>
      </c>
      <c r="L788" s="22">
        <f t="shared" si="63"/>
        <v>8.7660309141297571E-4</v>
      </c>
    </row>
    <row r="789" spans="1:12">
      <c r="A789" s="16">
        <f t="shared" si="60"/>
        <v>782</v>
      </c>
      <c r="B789" s="12" t="s">
        <v>178</v>
      </c>
      <c r="C789" s="272">
        <v>45187</v>
      </c>
      <c r="D789" s="272">
        <v>45200</v>
      </c>
      <c r="E789" s="196">
        <f t="shared" si="61"/>
        <v>45193.5</v>
      </c>
      <c r="F789" s="196">
        <v>45205</v>
      </c>
      <c r="G789" s="196">
        <v>45205</v>
      </c>
      <c r="H789" s="12" t="s">
        <v>207</v>
      </c>
      <c r="I789" s="377">
        <v>495.16999999999996</v>
      </c>
      <c r="J789" s="17">
        <f t="shared" si="64"/>
        <v>12</v>
      </c>
      <c r="K789" s="283">
        <f t="shared" si="62"/>
        <v>1.0628906930118786E-4</v>
      </c>
      <c r="L789" s="22">
        <f t="shared" si="63"/>
        <v>1.2754688316142543E-3</v>
      </c>
    </row>
    <row r="790" spans="1:12">
      <c r="A790" s="16">
        <f t="shared" si="60"/>
        <v>783</v>
      </c>
      <c r="B790" s="12" t="s">
        <v>178</v>
      </c>
      <c r="C790" s="272">
        <v>45187</v>
      </c>
      <c r="D790" s="272">
        <v>45200</v>
      </c>
      <c r="E790" s="196">
        <f t="shared" si="61"/>
        <v>45193.5</v>
      </c>
      <c r="F790" s="196">
        <v>45205</v>
      </c>
      <c r="G790" s="196">
        <v>45205</v>
      </c>
      <c r="H790" s="12" t="s">
        <v>209</v>
      </c>
      <c r="I790" s="377">
        <v>4919.0399999999972</v>
      </c>
      <c r="J790" s="17">
        <f t="shared" si="64"/>
        <v>12</v>
      </c>
      <c r="K790" s="283">
        <f t="shared" si="62"/>
        <v>1.0558801693465172E-3</v>
      </c>
      <c r="L790" s="22">
        <f t="shared" si="63"/>
        <v>1.2670562032158206E-2</v>
      </c>
    </row>
    <row r="791" spans="1:12">
      <c r="A791" s="16">
        <f t="shared" si="60"/>
        <v>784</v>
      </c>
      <c r="B791" s="12" t="s">
        <v>178</v>
      </c>
      <c r="C791" s="272">
        <v>45187</v>
      </c>
      <c r="D791" s="272">
        <v>45200</v>
      </c>
      <c r="E791" s="196">
        <f t="shared" si="61"/>
        <v>45193.5</v>
      </c>
      <c r="F791" s="196">
        <v>45205</v>
      </c>
      <c r="G791" s="196">
        <v>45205</v>
      </c>
      <c r="H791" s="12" t="s">
        <v>210</v>
      </c>
      <c r="I791" s="377">
        <v>2774.2399999999989</v>
      </c>
      <c r="J791" s="17">
        <f t="shared" si="64"/>
        <v>12</v>
      </c>
      <c r="K791" s="283">
        <f t="shared" si="62"/>
        <v>5.9549525944246895E-4</v>
      </c>
      <c r="L791" s="22">
        <f t="shared" si="63"/>
        <v>7.1459431133096274E-3</v>
      </c>
    </row>
    <row r="792" spans="1:12">
      <c r="A792" s="16">
        <f t="shared" si="60"/>
        <v>785</v>
      </c>
      <c r="B792" s="12" t="s">
        <v>178</v>
      </c>
      <c r="C792" s="272">
        <v>45187</v>
      </c>
      <c r="D792" s="272">
        <v>45200</v>
      </c>
      <c r="E792" s="196">
        <f t="shared" si="61"/>
        <v>45193.5</v>
      </c>
      <c r="F792" s="196">
        <v>45205</v>
      </c>
      <c r="G792" s="196">
        <v>45205</v>
      </c>
      <c r="H792" s="12" t="s">
        <v>211</v>
      </c>
      <c r="I792" s="377">
        <v>311.28000000000003</v>
      </c>
      <c r="J792" s="17">
        <f t="shared" si="64"/>
        <v>12</v>
      </c>
      <c r="K792" s="283">
        <f t="shared" si="62"/>
        <v>6.6816773011438014E-5</v>
      </c>
      <c r="L792" s="22">
        <f t="shared" si="63"/>
        <v>8.0180127613725617E-4</v>
      </c>
    </row>
    <row r="793" spans="1:12">
      <c r="A793" s="16">
        <f t="shared" si="60"/>
        <v>786</v>
      </c>
      <c r="B793" s="12" t="s">
        <v>178</v>
      </c>
      <c r="C793" s="272">
        <v>45187</v>
      </c>
      <c r="D793" s="272">
        <v>45200</v>
      </c>
      <c r="E793" s="196">
        <f t="shared" si="61"/>
        <v>45193.5</v>
      </c>
      <c r="F793" s="196">
        <v>45205</v>
      </c>
      <c r="G793" s="196">
        <v>45233</v>
      </c>
      <c r="H793" s="12" t="s">
        <v>212</v>
      </c>
      <c r="I793" s="377">
        <v>47</v>
      </c>
      <c r="J793" s="17">
        <f t="shared" si="64"/>
        <v>40</v>
      </c>
      <c r="K793" s="283">
        <f t="shared" si="62"/>
        <v>1.0088628667237172E-5</v>
      </c>
      <c r="L793" s="22">
        <f t="shared" si="63"/>
        <v>4.0354514668948689E-4</v>
      </c>
    </row>
    <row r="794" spans="1:12">
      <c r="A794" s="16">
        <f t="shared" si="60"/>
        <v>787</v>
      </c>
      <c r="B794" s="12" t="s">
        <v>178</v>
      </c>
      <c r="C794" s="272">
        <v>45187</v>
      </c>
      <c r="D794" s="272">
        <v>45200</v>
      </c>
      <c r="E794" s="196">
        <f t="shared" si="61"/>
        <v>45193.5</v>
      </c>
      <c r="F794" s="196">
        <v>45205</v>
      </c>
      <c r="G794" s="196">
        <v>45204</v>
      </c>
      <c r="H794" s="12" t="s">
        <v>213</v>
      </c>
      <c r="I794" s="377">
        <v>23.54</v>
      </c>
      <c r="J794" s="17">
        <f t="shared" si="64"/>
        <v>11</v>
      </c>
      <c r="K794" s="283">
        <f t="shared" si="62"/>
        <v>5.0529004005694256E-6</v>
      </c>
      <c r="L794" s="22">
        <f t="shared" si="63"/>
        <v>5.5581904406263681E-5</v>
      </c>
    </row>
    <row r="795" spans="1:12">
      <c r="A795" s="16">
        <f t="shared" si="60"/>
        <v>788</v>
      </c>
      <c r="B795" s="12" t="s">
        <v>178</v>
      </c>
      <c r="C795" s="272">
        <v>45187</v>
      </c>
      <c r="D795" s="272">
        <v>45200</v>
      </c>
      <c r="E795" s="196">
        <f t="shared" si="61"/>
        <v>45193.5</v>
      </c>
      <c r="F795" s="196">
        <v>45205</v>
      </c>
      <c r="G795" s="196">
        <v>45204</v>
      </c>
      <c r="H795" s="12" t="s">
        <v>213</v>
      </c>
      <c r="I795" s="377">
        <v>67.2</v>
      </c>
      <c r="J795" s="17">
        <f t="shared" si="64"/>
        <v>11</v>
      </c>
      <c r="K795" s="283">
        <f t="shared" si="62"/>
        <v>1.4424592477411446E-5</v>
      </c>
      <c r="L795" s="22">
        <f t="shared" si="63"/>
        <v>1.586705172515259E-4</v>
      </c>
    </row>
    <row r="796" spans="1:12">
      <c r="A796" s="16">
        <f t="shared" si="60"/>
        <v>789</v>
      </c>
      <c r="B796" s="12" t="s">
        <v>178</v>
      </c>
      <c r="C796" s="272">
        <v>45187</v>
      </c>
      <c r="D796" s="272">
        <v>45200</v>
      </c>
      <c r="E796" s="196">
        <f t="shared" si="61"/>
        <v>45193.5</v>
      </c>
      <c r="F796" s="196">
        <v>45205</v>
      </c>
      <c r="G796" s="196">
        <v>45204</v>
      </c>
      <c r="H796" s="12" t="s">
        <v>213</v>
      </c>
      <c r="I796" s="377">
        <v>197.08</v>
      </c>
      <c r="J796" s="17">
        <f t="shared" si="64"/>
        <v>11</v>
      </c>
      <c r="K796" s="283">
        <f t="shared" si="62"/>
        <v>4.23035518667894E-5</v>
      </c>
      <c r="L796" s="22">
        <f t="shared" si="63"/>
        <v>4.653390705346834E-4</v>
      </c>
    </row>
    <row r="797" spans="1:12">
      <c r="A797" s="16">
        <f t="shared" si="60"/>
        <v>790</v>
      </c>
      <c r="B797" s="12" t="s">
        <v>178</v>
      </c>
      <c r="C797" s="272">
        <v>45187</v>
      </c>
      <c r="D797" s="272">
        <v>45200</v>
      </c>
      <c r="E797" s="196">
        <f t="shared" si="61"/>
        <v>45193.5</v>
      </c>
      <c r="F797" s="196">
        <v>45205</v>
      </c>
      <c r="G797" s="196">
        <v>45204</v>
      </c>
      <c r="H797" s="12" t="s">
        <v>213</v>
      </c>
      <c r="I797" s="377">
        <v>226.27</v>
      </c>
      <c r="J797" s="17">
        <f t="shared" si="64"/>
        <v>11</v>
      </c>
      <c r="K797" s="283">
        <f t="shared" si="62"/>
        <v>4.8569234224164995E-5</v>
      </c>
      <c r="L797" s="22">
        <f t="shared" si="63"/>
        <v>5.3426157646581493E-4</v>
      </c>
    </row>
    <row r="798" spans="1:12">
      <c r="A798" s="16">
        <f t="shared" si="60"/>
        <v>791</v>
      </c>
      <c r="B798" s="12" t="s">
        <v>178</v>
      </c>
      <c r="C798" s="272">
        <v>45187</v>
      </c>
      <c r="D798" s="272">
        <v>45200</v>
      </c>
      <c r="E798" s="196">
        <f t="shared" si="61"/>
        <v>45193.5</v>
      </c>
      <c r="F798" s="196">
        <v>45205</v>
      </c>
      <c r="G798" s="196">
        <v>45204</v>
      </c>
      <c r="H798" s="12" t="s">
        <v>213</v>
      </c>
      <c r="I798" s="377">
        <v>276.92</v>
      </c>
      <c r="J798" s="17">
        <f t="shared" si="64"/>
        <v>11</v>
      </c>
      <c r="K798" s="283">
        <f t="shared" si="62"/>
        <v>5.944134150066633E-5</v>
      </c>
      <c r="L798" s="22">
        <f t="shared" si="63"/>
        <v>6.5385475650732959E-4</v>
      </c>
    </row>
    <row r="799" spans="1:12">
      <c r="A799" s="16">
        <f t="shared" si="60"/>
        <v>792</v>
      </c>
      <c r="B799" s="12" t="s">
        <v>178</v>
      </c>
      <c r="C799" s="272">
        <v>45187</v>
      </c>
      <c r="D799" s="272">
        <v>45200</v>
      </c>
      <c r="E799" s="196">
        <f t="shared" si="61"/>
        <v>45193.5</v>
      </c>
      <c r="F799" s="196">
        <v>45205</v>
      </c>
      <c r="G799" s="196">
        <v>45204</v>
      </c>
      <c r="H799" s="12" t="s">
        <v>214</v>
      </c>
      <c r="I799" s="377">
        <v>371.8</v>
      </c>
      <c r="J799" s="17">
        <f t="shared" si="64"/>
        <v>11</v>
      </c>
      <c r="K799" s="283">
        <f t="shared" si="62"/>
        <v>7.9807492308059164E-5</v>
      </c>
      <c r="L799" s="22">
        <f t="shared" si="63"/>
        <v>8.7788241538865074E-4</v>
      </c>
    </row>
    <row r="800" spans="1:12">
      <c r="A800" s="16">
        <f t="shared" si="60"/>
        <v>793</v>
      </c>
      <c r="B800" s="12" t="s">
        <v>178</v>
      </c>
      <c r="C800" s="272">
        <v>45201</v>
      </c>
      <c r="D800" s="272">
        <v>45214</v>
      </c>
      <c r="E800" s="196">
        <f t="shared" si="61"/>
        <v>45207.5</v>
      </c>
      <c r="F800" s="196">
        <v>45219</v>
      </c>
      <c r="G800" s="196">
        <v>45219</v>
      </c>
      <c r="H800" s="12" t="s">
        <v>179</v>
      </c>
      <c r="I800" s="377">
        <v>23.42</v>
      </c>
      <c r="J800" s="17">
        <f t="shared" si="64"/>
        <v>12</v>
      </c>
      <c r="K800" s="283">
        <f t="shared" si="62"/>
        <v>5.0271421997169058E-6</v>
      </c>
      <c r="L800" s="22">
        <f t="shared" si="63"/>
        <v>6.032570639660287E-5</v>
      </c>
    </row>
    <row r="801" spans="1:12">
      <c r="A801" s="16">
        <f t="shared" si="60"/>
        <v>794</v>
      </c>
      <c r="B801" s="12" t="s">
        <v>178</v>
      </c>
      <c r="C801" s="272">
        <v>45201</v>
      </c>
      <c r="D801" s="272">
        <v>45214</v>
      </c>
      <c r="E801" s="196">
        <f t="shared" si="61"/>
        <v>45207.5</v>
      </c>
      <c r="F801" s="196">
        <v>45219</v>
      </c>
      <c r="G801" s="196">
        <v>45219</v>
      </c>
      <c r="H801" s="12" t="s">
        <v>180</v>
      </c>
      <c r="I801" s="377">
        <v>12633.85</v>
      </c>
      <c r="J801" s="17">
        <f t="shared" si="64"/>
        <v>12</v>
      </c>
      <c r="K801" s="283">
        <f t="shared" si="62"/>
        <v>2.7118770486717946E-3</v>
      </c>
      <c r="L801" s="22">
        <f t="shared" si="63"/>
        <v>3.2542524584061538E-2</v>
      </c>
    </row>
    <row r="802" spans="1:12">
      <c r="A802" s="16">
        <f t="shared" si="60"/>
        <v>795</v>
      </c>
      <c r="B802" s="12" t="s">
        <v>178</v>
      </c>
      <c r="C802" s="272">
        <v>45201</v>
      </c>
      <c r="D802" s="272">
        <v>45214</v>
      </c>
      <c r="E802" s="196">
        <f t="shared" si="61"/>
        <v>45207.5</v>
      </c>
      <c r="F802" s="196">
        <v>45219</v>
      </c>
      <c r="G802" s="196">
        <v>45219</v>
      </c>
      <c r="H802" s="12" t="s">
        <v>181</v>
      </c>
      <c r="I802" s="377">
        <v>65.42</v>
      </c>
      <c r="J802" s="17">
        <f t="shared" si="64"/>
        <v>12</v>
      </c>
      <c r="K802" s="283">
        <f t="shared" si="62"/>
        <v>1.4042512498099059E-5</v>
      </c>
      <c r="L802" s="22">
        <f t="shared" si="63"/>
        <v>1.6851014997718871E-4</v>
      </c>
    </row>
    <row r="803" spans="1:12">
      <c r="A803" s="16">
        <f t="shared" si="60"/>
        <v>796</v>
      </c>
      <c r="B803" s="12" t="s">
        <v>178</v>
      </c>
      <c r="C803" s="272">
        <v>45201</v>
      </c>
      <c r="D803" s="272">
        <v>45214</v>
      </c>
      <c r="E803" s="196">
        <f t="shared" si="61"/>
        <v>45207.5</v>
      </c>
      <c r="F803" s="196">
        <v>45219</v>
      </c>
      <c r="G803" s="196">
        <v>45219</v>
      </c>
      <c r="H803" s="12" t="s">
        <v>182</v>
      </c>
      <c r="I803" s="377">
        <v>33535.769999999997</v>
      </c>
      <c r="J803" s="17">
        <f t="shared" si="64"/>
        <v>12</v>
      </c>
      <c r="K803" s="283">
        <f t="shared" si="62"/>
        <v>7.1985091616994104E-3</v>
      </c>
      <c r="L803" s="22">
        <f t="shared" si="63"/>
        <v>8.6382109940392929E-2</v>
      </c>
    </row>
    <row r="804" spans="1:12">
      <c r="A804" s="16">
        <f t="shared" si="60"/>
        <v>797</v>
      </c>
      <c r="B804" s="12" t="s">
        <v>178</v>
      </c>
      <c r="C804" s="272">
        <v>45201</v>
      </c>
      <c r="D804" s="272">
        <v>45214</v>
      </c>
      <c r="E804" s="196">
        <f t="shared" si="61"/>
        <v>45207.5</v>
      </c>
      <c r="F804" s="196">
        <v>45219</v>
      </c>
      <c r="G804" s="196">
        <v>45219</v>
      </c>
      <c r="H804" s="12" t="s">
        <v>183</v>
      </c>
      <c r="I804" s="377">
        <v>57772.000000000022</v>
      </c>
      <c r="J804" s="17">
        <f t="shared" si="64"/>
        <v>12</v>
      </c>
      <c r="K804" s="283">
        <f t="shared" si="62"/>
        <v>1.2400856497098427E-2</v>
      </c>
      <c r="L804" s="22">
        <f t="shared" si="63"/>
        <v>0.14881027796518112</v>
      </c>
    </row>
    <row r="805" spans="1:12">
      <c r="A805" s="16">
        <f t="shared" si="60"/>
        <v>798</v>
      </c>
      <c r="B805" s="12" t="s">
        <v>178</v>
      </c>
      <c r="C805" s="272">
        <v>45201</v>
      </c>
      <c r="D805" s="272">
        <v>45214</v>
      </c>
      <c r="E805" s="196">
        <f t="shared" si="61"/>
        <v>45207.5</v>
      </c>
      <c r="F805" s="196">
        <v>45219</v>
      </c>
      <c r="G805" s="196">
        <v>45219</v>
      </c>
      <c r="H805" s="12" t="s">
        <v>184</v>
      </c>
      <c r="I805" s="377">
        <v>3656.11</v>
      </c>
      <c r="J805" s="17">
        <f t="shared" si="64"/>
        <v>12</v>
      </c>
      <c r="K805" s="283">
        <f t="shared" si="62"/>
        <v>7.8479013099090416E-4</v>
      </c>
      <c r="L805" s="22">
        <f t="shared" si="63"/>
        <v>9.417481571890849E-3</v>
      </c>
    </row>
    <row r="806" spans="1:12">
      <c r="A806" s="16">
        <f t="shared" si="60"/>
        <v>799</v>
      </c>
      <c r="B806" s="12" t="s">
        <v>178</v>
      </c>
      <c r="C806" s="272">
        <v>45201</v>
      </c>
      <c r="D806" s="272">
        <v>45214</v>
      </c>
      <c r="E806" s="196">
        <f t="shared" si="61"/>
        <v>45207.5</v>
      </c>
      <c r="F806" s="196">
        <v>45219</v>
      </c>
      <c r="G806" s="196">
        <v>45219</v>
      </c>
      <c r="H806" s="12" t="s">
        <v>184</v>
      </c>
      <c r="I806" s="377">
        <v>8048.8099999999995</v>
      </c>
      <c r="J806" s="17">
        <f t="shared" si="64"/>
        <v>12</v>
      </c>
      <c r="K806" s="283">
        <f t="shared" si="62"/>
        <v>1.7276905383647918E-3</v>
      </c>
      <c r="L806" s="22">
        <f t="shared" si="63"/>
        <v>2.0732286460377503E-2</v>
      </c>
    </row>
    <row r="807" spans="1:12">
      <c r="A807" s="16">
        <f t="shared" si="60"/>
        <v>800</v>
      </c>
      <c r="B807" s="12" t="s">
        <v>178</v>
      </c>
      <c r="C807" s="272">
        <v>45201</v>
      </c>
      <c r="D807" s="272">
        <v>45214</v>
      </c>
      <c r="E807" s="196">
        <f t="shared" si="61"/>
        <v>45207.5</v>
      </c>
      <c r="F807" s="196">
        <v>45219</v>
      </c>
      <c r="G807" s="196">
        <v>45219</v>
      </c>
      <c r="H807" s="12" t="s">
        <v>186</v>
      </c>
      <c r="I807" s="377">
        <v>8005.42</v>
      </c>
      <c r="J807" s="17">
        <f t="shared" si="64"/>
        <v>12</v>
      </c>
      <c r="K807" s="283">
        <f t="shared" si="62"/>
        <v>1.718376802239868E-3</v>
      </c>
      <c r="L807" s="22">
        <f t="shared" si="63"/>
        <v>2.0620521626878417E-2</v>
      </c>
    </row>
    <row r="808" spans="1:12">
      <c r="A808" s="16">
        <f t="shared" si="60"/>
        <v>801</v>
      </c>
      <c r="B808" s="12" t="s">
        <v>178</v>
      </c>
      <c r="C808" s="272">
        <v>45201</v>
      </c>
      <c r="D808" s="272">
        <v>45214</v>
      </c>
      <c r="E808" s="196">
        <f t="shared" si="61"/>
        <v>45207.5</v>
      </c>
      <c r="F808" s="196">
        <v>45219</v>
      </c>
      <c r="G808" s="196">
        <v>45219</v>
      </c>
      <c r="H808" s="12" t="s">
        <v>187</v>
      </c>
      <c r="I808" s="377">
        <v>67.78</v>
      </c>
      <c r="J808" s="17">
        <f t="shared" si="64"/>
        <v>12</v>
      </c>
      <c r="K808" s="283">
        <f t="shared" si="62"/>
        <v>1.4549090448198628E-5</v>
      </c>
      <c r="L808" s="22">
        <f t="shared" si="63"/>
        <v>1.7458908537838354E-4</v>
      </c>
    </row>
    <row r="809" spans="1:12">
      <c r="A809" s="16">
        <f t="shared" si="60"/>
        <v>802</v>
      </c>
      <c r="B809" s="12" t="s">
        <v>178</v>
      </c>
      <c r="C809" s="272">
        <v>45201</v>
      </c>
      <c r="D809" s="272">
        <v>45214</v>
      </c>
      <c r="E809" s="196">
        <f t="shared" si="61"/>
        <v>45207.5</v>
      </c>
      <c r="F809" s="196">
        <v>45219</v>
      </c>
      <c r="G809" s="196">
        <v>45224</v>
      </c>
      <c r="H809" s="12" t="s">
        <v>189</v>
      </c>
      <c r="I809" s="377">
        <v>669.39000000000021</v>
      </c>
      <c r="J809" s="17">
        <f t="shared" si="64"/>
        <v>17</v>
      </c>
      <c r="K809" s="283">
        <f t="shared" si="62"/>
        <v>1.4368568390557218E-4</v>
      </c>
      <c r="L809" s="22">
        <f t="shared" si="63"/>
        <v>2.442656626394727E-3</v>
      </c>
    </row>
    <row r="810" spans="1:12">
      <c r="A810" s="16">
        <f t="shared" si="60"/>
        <v>803</v>
      </c>
      <c r="B810" s="12" t="s">
        <v>178</v>
      </c>
      <c r="C810" s="272">
        <v>45201</v>
      </c>
      <c r="D810" s="272">
        <v>45214</v>
      </c>
      <c r="E810" s="196">
        <f t="shared" si="61"/>
        <v>45207.5</v>
      </c>
      <c r="F810" s="196">
        <v>45219</v>
      </c>
      <c r="G810" s="196">
        <v>45229</v>
      </c>
      <c r="H810" s="12" t="s">
        <v>190</v>
      </c>
      <c r="I810" s="377">
        <v>22.490000000000006</v>
      </c>
      <c r="J810" s="17">
        <f t="shared" si="64"/>
        <v>22</v>
      </c>
      <c r="K810" s="283">
        <f t="shared" si="62"/>
        <v>4.8275161431098735E-6</v>
      </c>
      <c r="L810" s="22">
        <f t="shared" si="63"/>
        <v>1.0620535514841722E-4</v>
      </c>
    </row>
    <row r="811" spans="1:12">
      <c r="A811" s="16">
        <f t="shared" si="60"/>
        <v>804</v>
      </c>
      <c r="B811" s="12" t="s">
        <v>178</v>
      </c>
      <c r="C811" s="272">
        <v>45201</v>
      </c>
      <c r="D811" s="272">
        <v>45214</v>
      </c>
      <c r="E811" s="196">
        <f t="shared" si="61"/>
        <v>45207.5</v>
      </c>
      <c r="F811" s="196">
        <v>45219</v>
      </c>
      <c r="G811" s="196">
        <v>45219</v>
      </c>
      <c r="H811" s="12" t="s">
        <v>191</v>
      </c>
      <c r="I811" s="377">
        <v>1972.5400000000009</v>
      </c>
      <c r="J811" s="17">
        <f t="shared" si="64"/>
        <v>12</v>
      </c>
      <c r="K811" s="283">
        <f t="shared" si="62"/>
        <v>4.2340901258025571E-4</v>
      </c>
      <c r="L811" s="22">
        <f t="shared" si="63"/>
        <v>5.0809081509630687E-3</v>
      </c>
    </row>
    <row r="812" spans="1:12">
      <c r="A812" s="16">
        <f t="shared" si="60"/>
        <v>805</v>
      </c>
      <c r="B812" s="12" t="s">
        <v>178</v>
      </c>
      <c r="C812" s="272">
        <v>45201</v>
      </c>
      <c r="D812" s="272">
        <v>45214</v>
      </c>
      <c r="E812" s="196">
        <f t="shared" si="61"/>
        <v>45207.5</v>
      </c>
      <c r="F812" s="196">
        <v>45219</v>
      </c>
      <c r="G812" s="196">
        <v>45219</v>
      </c>
      <c r="H812" s="12" t="s">
        <v>192</v>
      </c>
      <c r="I812" s="377">
        <v>192.31</v>
      </c>
      <c r="J812" s="17">
        <f t="shared" si="64"/>
        <v>12</v>
      </c>
      <c r="K812" s="283">
        <f t="shared" si="62"/>
        <v>4.1279663382901714E-5</v>
      </c>
      <c r="L812" s="22">
        <f t="shared" si="63"/>
        <v>4.9535596059482054E-4</v>
      </c>
    </row>
    <row r="813" spans="1:12">
      <c r="A813" s="16">
        <f t="shared" si="60"/>
        <v>806</v>
      </c>
      <c r="B813" s="12" t="s">
        <v>178</v>
      </c>
      <c r="C813" s="272">
        <v>45201</v>
      </c>
      <c r="D813" s="272">
        <v>45214</v>
      </c>
      <c r="E813" s="196">
        <f t="shared" si="61"/>
        <v>45207.5</v>
      </c>
      <c r="F813" s="196">
        <v>45219</v>
      </c>
      <c r="G813" s="196">
        <v>45219</v>
      </c>
      <c r="H813" s="12" t="s">
        <v>193</v>
      </c>
      <c r="I813" s="377">
        <v>1878.8500000000006</v>
      </c>
      <c r="J813" s="17">
        <f t="shared" si="64"/>
        <v>12</v>
      </c>
      <c r="K813" s="283">
        <f t="shared" si="62"/>
        <v>4.032982972646503E-4</v>
      </c>
      <c r="L813" s="22">
        <f t="shared" si="63"/>
        <v>4.8395795671758038E-3</v>
      </c>
    </row>
    <row r="814" spans="1:12">
      <c r="A814" s="16">
        <f t="shared" si="60"/>
        <v>807</v>
      </c>
      <c r="B814" s="12" t="s">
        <v>178</v>
      </c>
      <c r="C814" s="272">
        <v>45201</v>
      </c>
      <c r="D814" s="272">
        <v>45214</v>
      </c>
      <c r="E814" s="196">
        <f t="shared" si="61"/>
        <v>45207.5</v>
      </c>
      <c r="F814" s="196">
        <v>45219</v>
      </c>
      <c r="G814" s="196">
        <v>45229</v>
      </c>
      <c r="H814" s="12" t="s">
        <v>194</v>
      </c>
      <c r="I814" s="377">
        <v>37.089999999999996</v>
      </c>
      <c r="J814" s="17">
        <f t="shared" si="64"/>
        <v>22</v>
      </c>
      <c r="K814" s="283">
        <f t="shared" si="62"/>
        <v>7.9614305801665251E-6</v>
      </c>
      <c r="L814" s="22">
        <f t="shared" si="63"/>
        <v>1.7515147276366355E-4</v>
      </c>
    </row>
    <row r="815" spans="1:12">
      <c r="A815" s="16">
        <f t="shared" si="60"/>
        <v>808</v>
      </c>
      <c r="B815" s="12" t="s">
        <v>178</v>
      </c>
      <c r="C815" s="272">
        <v>45201</v>
      </c>
      <c r="D815" s="272">
        <v>45214</v>
      </c>
      <c r="E815" s="196">
        <f t="shared" si="61"/>
        <v>45207.5</v>
      </c>
      <c r="F815" s="196">
        <v>45219</v>
      </c>
      <c r="G815" s="196">
        <v>45243</v>
      </c>
      <c r="H815" s="12" t="s">
        <v>195</v>
      </c>
      <c r="I815" s="377">
        <v>238.67</v>
      </c>
      <c r="J815" s="17">
        <f t="shared" si="64"/>
        <v>36</v>
      </c>
      <c r="K815" s="283">
        <f t="shared" si="62"/>
        <v>5.123091497892544E-5</v>
      </c>
      <c r="L815" s="22">
        <f t="shared" si="63"/>
        <v>1.8443129392413159E-3</v>
      </c>
    </row>
    <row r="816" spans="1:12">
      <c r="A816" s="16">
        <f t="shared" si="60"/>
        <v>809</v>
      </c>
      <c r="B816" s="12" t="s">
        <v>178</v>
      </c>
      <c r="C816" s="272">
        <v>45201</v>
      </c>
      <c r="D816" s="272">
        <v>45214</v>
      </c>
      <c r="E816" s="196">
        <f t="shared" si="61"/>
        <v>45207.5</v>
      </c>
      <c r="F816" s="196">
        <v>45219</v>
      </c>
      <c r="G816" s="196">
        <v>45219</v>
      </c>
      <c r="H816" s="12" t="s">
        <v>196</v>
      </c>
      <c r="I816" s="377">
        <v>11626.890000000005</v>
      </c>
      <c r="J816" s="17">
        <f t="shared" si="64"/>
        <v>12</v>
      </c>
      <c r="K816" s="283">
        <f t="shared" si="62"/>
        <v>2.4957313992513457E-3</v>
      </c>
      <c r="L816" s="22">
        <f t="shared" si="63"/>
        <v>2.9948776791016148E-2</v>
      </c>
    </row>
    <row r="817" spans="1:12">
      <c r="A817" s="16">
        <f t="shared" si="60"/>
        <v>810</v>
      </c>
      <c r="B817" s="12" t="s">
        <v>178</v>
      </c>
      <c r="C817" s="272">
        <v>45201</v>
      </c>
      <c r="D817" s="272">
        <v>45214</v>
      </c>
      <c r="E817" s="196">
        <f t="shared" si="61"/>
        <v>45207.5</v>
      </c>
      <c r="F817" s="196">
        <v>45219</v>
      </c>
      <c r="G817" s="196">
        <v>45233</v>
      </c>
      <c r="H817" s="12" t="s">
        <v>198</v>
      </c>
      <c r="I817" s="377">
        <v>196.23</v>
      </c>
      <c r="J817" s="17">
        <f t="shared" si="64"/>
        <v>26</v>
      </c>
      <c r="K817" s="283">
        <f t="shared" si="62"/>
        <v>4.2121097944084042E-5</v>
      </c>
      <c r="L817" s="22">
        <f t="shared" si="63"/>
        <v>1.095148546546185E-3</v>
      </c>
    </row>
    <row r="818" spans="1:12">
      <c r="A818" s="16">
        <f t="shared" si="60"/>
        <v>811</v>
      </c>
      <c r="B818" s="12" t="s">
        <v>178</v>
      </c>
      <c r="C818" s="272">
        <v>45201</v>
      </c>
      <c r="D818" s="272">
        <v>45214</v>
      </c>
      <c r="E818" s="196">
        <f t="shared" si="61"/>
        <v>45207.5</v>
      </c>
      <c r="F818" s="196">
        <v>45219</v>
      </c>
      <c r="G818" s="196">
        <v>45215</v>
      </c>
      <c r="H818" s="12" t="s">
        <v>199</v>
      </c>
      <c r="I818" s="377">
        <v>999.85999999999967</v>
      </c>
      <c r="J818" s="17">
        <f t="shared" si="64"/>
        <v>8</v>
      </c>
      <c r="K818" s="283">
        <f t="shared" si="62"/>
        <v>2.1462162253667563E-4</v>
      </c>
      <c r="L818" s="22">
        <f t="shared" si="63"/>
        <v>1.716972980293405E-3</v>
      </c>
    </row>
    <row r="819" spans="1:12">
      <c r="A819" s="16">
        <f t="shared" si="60"/>
        <v>812</v>
      </c>
      <c r="B819" s="12" t="s">
        <v>178</v>
      </c>
      <c r="C819" s="272">
        <v>45201</v>
      </c>
      <c r="D819" s="272">
        <v>45214</v>
      </c>
      <c r="E819" s="196">
        <f t="shared" si="61"/>
        <v>45207.5</v>
      </c>
      <c r="F819" s="196">
        <v>45219</v>
      </c>
      <c r="G819" s="196">
        <v>45219</v>
      </c>
      <c r="H819" s="12" t="s">
        <v>200</v>
      </c>
      <c r="I819" s="377">
        <v>10764.149999999996</v>
      </c>
      <c r="J819" s="17">
        <f t="shared" si="64"/>
        <v>12</v>
      </c>
      <c r="K819" s="283">
        <f t="shared" si="62"/>
        <v>2.3105428142221481E-3</v>
      </c>
      <c r="L819" s="22">
        <f t="shared" si="63"/>
        <v>2.7726513770665775E-2</v>
      </c>
    </row>
    <row r="820" spans="1:12">
      <c r="A820" s="16">
        <f t="shared" si="60"/>
        <v>813</v>
      </c>
      <c r="B820" s="12" t="s">
        <v>178</v>
      </c>
      <c r="C820" s="272">
        <v>45201</v>
      </c>
      <c r="D820" s="272">
        <v>45214</v>
      </c>
      <c r="E820" s="196">
        <f t="shared" si="61"/>
        <v>45207.5</v>
      </c>
      <c r="F820" s="196">
        <v>45219</v>
      </c>
      <c r="G820" s="196">
        <v>45219</v>
      </c>
      <c r="H820" s="12" t="s">
        <v>216</v>
      </c>
      <c r="I820" s="377">
        <v>2362.35</v>
      </c>
      <c r="J820" s="17">
        <f t="shared" si="64"/>
        <v>12</v>
      </c>
      <c r="K820" s="283">
        <f t="shared" si="62"/>
        <v>5.0708238153293042E-4</v>
      </c>
      <c r="L820" s="22">
        <f t="shared" si="63"/>
        <v>6.0849885783951646E-3</v>
      </c>
    </row>
    <row r="821" spans="1:12">
      <c r="A821" s="16">
        <f t="shared" si="60"/>
        <v>814</v>
      </c>
      <c r="B821" s="12" t="s">
        <v>178</v>
      </c>
      <c r="C821" s="272">
        <v>45201</v>
      </c>
      <c r="D821" s="272">
        <v>45214</v>
      </c>
      <c r="E821" s="196">
        <f t="shared" si="61"/>
        <v>45207.5</v>
      </c>
      <c r="F821" s="196">
        <v>45219</v>
      </c>
      <c r="G821" s="196">
        <v>45219</v>
      </c>
      <c r="H821" s="12" t="s">
        <v>201</v>
      </c>
      <c r="I821" s="377">
        <v>109.62</v>
      </c>
      <c r="J821" s="17">
        <f t="shared" si="64"/>
        <v>12</v>
      </c>
      <c r="K821" s="283">
        <f t="shared" si="62"/>
        <v>2.3530116478777419E-5</v>
      </c>
      <c r="L821" s="22">
        <f t="shared" si="63"/>
        <v>2.8236139774532904E-4</v>
      </c>
    </row>
    <row r="822" spans="1:12">
      <c r="A822" s="16">
        <f t="shared" si="60"/>
        <v>815</v>
      </c>
      <c r="B822" s="12" t="s">
        <v>178</v>
      </c>
      <c r="C822" s="272">
        <v>45201</v>
      </c>
      <c r="D822" s="272">
        <v>45214</v>
      </c>
      <c r="E822" s="196">
        <f t="shared" si="61"/>
        <v>45207.5</v>
      </c>
      <c r="F822" s="196">
        <v>45219</v>
      </c>
      <c r="G822" s="196">
        <v>45229</v>
      </c>
      <c r="H822" s="12" t="s">
        <v>202</v>
      </c>
      <c r="I822" s="377">
        <v>1995.5899999999997</v>
      </c>
      <c r="J822" s="17">
        <f t="shared" si="64"/>
        <v>22</v>
      </c>
      <c r="K822" s="283">
        <f t="shared" si="62"/>
        <v>4.2835673366067709E-4</v>
      </c>
      <c r="L822" s="22">
        <f t="shared" si="63"/>
        <v>9.4238481405348965E-3</v>
      </c>
    </row>
    <row r="823" spans="1:12">
      <c r="A823" s="16">
        <f t="shared" si="60"/>
        <v>816</v>
      </c>
      <c r="B823" s="12" t="s">
        <v>178</v>
      </c>
      <c r="C823" s="272">
        <v>45201</v>
      </c>
      <c r="D823" s="272">
        <v>45214</v>
      </c>
      <c r="E823" s="196">
        <f t="shared" si="61"/>
        <v>45207.5</v>
      </c>
      <c r="F823" s="196">
        <v>45219</v>
      </c>
      <c r="G823" s="196">
        <v>45229</v>
      </c>
      <c r="H823" s="12" t="s">
        <v>203</v>
      </c>
      <c r="I823" s="377">
        <v>376.48999999999995</v>
      </c>
      <c r="J823" s="17">
        <f t="shared" si="64"/>
        <v>22</v>
      </c>
      <c r="K823" s="283">
        <f t="shared" si="62"/>
        <v>8.081420865804515E-5</v>
      </c>
      <c r="L823" s="22">
        <f t="shared" si="63"/>
        <v>1.7779125904769932E-3</v>
      </c>
    </row>
    <row r="824" spans="1:12">
      <c r="A824" s="16">
        <f t="shared" si="60"/>
        <v>817</v>
      </c>
      <c r="B824" s="12" t="s">
        <v>178</v>
      </c>
      <c r="C824" s="272">
        <v>45201</v>
      </c>
      <c r="D824" s="272">
        <v>45214</v>
      </c>
      <c r="E824" s="196">
        <f t="shared" si="61"/>
        <v>45207.5</v>
      </c>
      <c r="F824" s="196">
        <v>45219</v>
      </c>
      <c r="G824" s="196">
        <v>45229</v>
      </c>
      <c r="H824" s="12" t="s">
        <v>204</v>
      </c>
      <c r="I824" s="377">
        <v>317.49</v>
      </c>
      <c r="J824" s="17">
        <f t="shared" si="64"/>
        <v>22</v>
      </c>
      <c r="K824" s="283">
        <f t="shared" si="62"/>
        <v>6.8149759905555948E-5</v>
      </c>
      <c r="L824" s="22">
        <f t="shared" si="63"/>
        <v>1.4992947179222308E-3</v>
      </c>
    </row>
    <row r="825" spans="1:12">
      <c r="A825" s="16">
        <f t="shared" si="60"/>
        <v>818</v>
      </c>
      <c r="B825" s="12" t="s">
        <v>178</v>
      </c>
      <c r="C825" s="272">
        <v>45201</v>
      </c>
      <c r="D825" s="272">
        <v>45214</v>
      </c>
      <c r="E825" s="196">
        <f t="shared" si="61"/>
        <v>45207.5</v>
      </c>
      <c r="F825" s="196">
        <v>45219</v>
      </c>
      <c r="G825" s="196">
        <v>45229</v>
      </c>
      <c r="H825" s="12" t="s">
        <v>205</v>
      </c>
      <c r="I825" s="377">
        <v>112.05999999999995</v>
      </c>
      <c r="J825" s="17">
        <f t="shared" si="64"/>
        <v>22</v>
      </c>
      <c r="K825" s="283">
        <f t="shared" si="62"/>
        <v>2.4053866562778655E-5</v>
      </c>
      <c r="L825" s="22">
        <f t="shared" si="63"/>
        <v>5.2918506438113036E-4</v>
      </c>
    </row>
    <row r="826" spans="1:12">
      <c r="A826" s="16">
        <f t="shared" si="60"/>
        <v>819</v>
      </c>
      <c r="B826" s="12" t="s">
        <v>178</v>
      </c>
      <c r="C826" s="272">
        <v>45201</v>
      </c>
      <c r="D826" s="272">
        <v>45214</v>
      </c>
      <c r="E826" s="196">
        <f t="shared" si="61"/>
        <v>45207.5</v>
      </c>
      <c r="F826" s="196">
        <v>45219</v>
      </c>
      <c r="G826" s="196">
        <v>45219</v>
      </c>
      <c r="H826" s="12" t="s">
        <v>206</v>
      </c>
      <c r="I826" s="377">
        <v>340.32000000000005</v>
      </c>
      <c r="J826" s="17">
        <f t="shared" si="64"/>
        <v>12</v>
      </c>
      <c r="K826" s="283">
        <f t="shared" si="62"/>
        <v>7.3050257617747976E-5</v>
      </c>
      <c r="L826" s="22">
        <f t="shared" si="63"/>
        <v>8.7660309141297571E-4</v>
      </c>
    </row>
    <row r="827" spans="1:12">
      <c r="A827" s="16">
        <f t="shared" si="60"/>
        <v>820</v>
      </c>
      <c r="B827" s="12" t="s">
        <v>178</v>
      </c>
      <c r="C827" s="272">
        <v>45201</v>
      </c>
      <c r="D827" s="272">
        <v>45214</v>
      </c>
      <c r="E827" s="196">
        <f t="shared" si="61"/>
        <v>45207.5</v>
      </c>
      <c r="F827" s="196">
        <v>45219</v>
      </c>
      <c r="G827" s="196">
        <v>45219</v>
      </c>
      <c r="H827" s="12" t="s">
        <v>207</v>
      </c>
      <c r="I827" s="377">
        <v>495.17999999999995</v>
      </c>
      <c r="J827" s="17">
        <f t="shared" si="64"/>
        <v>12</v>
      </c>
      <c r="K827" s="283">
        <f t="shared" si="62"/>
        <v>1.0629121581792557E-4</v>
      </c>
      <c r="L827" s="22">
        <f t="shared" si="63"/>
        <v>1.2754945898151068E-3</v>
      </c>
    </row>
    <row r="828" spans="1:12">
      <c r="A828" s="16">
        <f t="shared" si="60"/>
        <v>821</v>
      </c>
      <c r="B828" s="12" t="s">
        <v>178</v>
      </c>
      <c r="C828" s="272">
        <v>45201</v>
      </c>
      <c r="D828" s="272">
        <v>45214</v>
      </c>
      <c r="E828" s="196">
        <f t="shared" si="61"/>
        <v>45207.5</v>
      </c>
      <c r="F828" s="196">
        <v>45219</v>
      </c>
      <c r="G828" s="196">
        <v>45219</v>
      </c>
      <c r="H828" s="12" t="s">
        <v>211</v>
      </c>
      <c r="I828" s="377">
        <v>311.28000000000003</v>
      </c>
      <c r="J828" s="17">
        <f t="shared" si="64"/>
        <v>12</v>
      </c>
      <c r="K828" s="283">
        <f t="shared" si="62"/>
        <v>6.6816773011438014E-5</v>
      </c>
      <c r="L828" s="22">
        <f t="shared" si="63"/>
        <v>8.0180127613725617E-4</v>
      </c>
    </row>
    <row r="829" spans="1:12">
      <c r="A829" s="16">
        <f t="shared" si="60"/>
        <v>822</v>
      </c>
      <c r="B829" s="12" t="s">
        <v>178</v>
      </c>
      <c r="C829" s="272">
        <v>45201</v>
      </c>
      <c r="D829" s="272">
        <v>45214</v>
      </c>
      <c r="E829" s="196">
        <f t="shared" si="61"/>
        <v>45207.5</v>
      </c>
      <c r="F829" s="196">
        <v>45219</v>
      </c>
      <c r="G829" s="196">
        <v>45218</v>
      </c>
      <c r="H829" s="12" t="s">
        <v>213</v>
      </c>
      <c r="I829" s="377">
        <v>23.54</v>
      </c>
      <c r="J829" s="17">
        <f t="shared" si="64"/>
        <v>11</v>
      </c>
      <c r="K829" s="283">
        <f t="shared" si="62"/>
        <v>5.0529004005694256E-6</v>
      </c>
      <c r="L829" s="22">
        <f t="shared" si="63"/>
        <v>5.5581904406263681E-5</v>
      </c>
    </row>
    <row r="830" spans="1:12">
      <c r="A830" s="16">
        <f t="shared" si="60"/>
        <v>823</v>
      </c>
      <c r="B830" s="12" t="s">
        <v>178</v>
      </c>
      <c r="C830" s="272">
        <v>45201</v>
      </c>
      <c r="D830" s="272">
        <v>45214</v>
      </c>
      <c r="E830" s="196">
        <f t="shared" si="61"/>
        <v>45207.5</v>
      </c>
      <c r="F830" s="196">
        <v>45219</v>
      </c>
      <c r="G830" s="196">
        <v>45218</v>
      </c>
      <c r="H830" s="12" t="s">
        <v>213</v>
      </c>
      <c r="I830" s="377">
        <v>67.2</v>
      </c>
      <c r="J830" s="17">
        <f t="shared" si="64"/>
        <v>11</v>
      </c>
      <c r="K830" s="283">
        <f t="shared" si="62"/>
        <v>1.4424592477411446E-5</v>
      </c>
      <c r="L830" s="22">
        <f t="shared" si="63"/>
        <v>1.586705172515259E-4</v>
      </c>
    </row>
    <row r="831" spans="1:12">
      <c r="A831" s="16">
        <f t="shared" si="60"/>
        <v>824</v>
      </c>
      <c r="B831" s="12" t="s">
        <v>178</v>
      </c>
      <c r="C831" s="272">
        <v>45201</v>
      </c>
      <c r="D831" s="272">
        <v>45214</v>
      </c>
      <c r="E831" s="196">
        <f t="shared" si="61"/>
        <v>45207.5</v>
      </c>
      <c r="F831" s="196">
        <v>45219</v>
      </c>
      <c r="G831" s="196">
        <v>45218</v>
      </c>
      <c r="H831" s="12" t="s">
        <v>213</v>
      </c>
      <c r="I831" s="377">
        <v>197.08</v>
      </c>
      <c r="J831" s="17">
        <f t="shared" si="64"/>
        <v>11</v>
      </c>
      <c r="K831" s="283">
        <f t="shared" si="62"/>
        <v>4.23035518667894E-5</v>
      </c>
      <c r="L831" s="22">
        <f t="shared" si="63"/>
        <v>4.653390705346834E-4</v>
      </c>
    </row>
    <row r="832" spans="1:12">
      <c r="A832" s="16">
        <f t="shared" si="60"/>
        <v>825</v>
      </c>
      <c r="B832" s="12" t="s">
        <v>178</v>
      </c>
      <c r="C832" s="272">
        <v>45201</v>
      </c>
      <c r="D832" s="272">
        <v>45214</v>
      </c>
      <c r="E832" s="196">
        <f t="shared" si="61"/>
        <v>45207.5</v>
      </c>
      <c r="F832" s="196">
        <v>45219</v>
      </c>
      <c r="G832" s="196">
        <v>45218</v>
      </c>
      <c r="H832" s="12" t="s">
        <v>213</v>
      </c>
      <c r="I832" s="377">
        <v>226.27</v>
      </c>
      <c r="J832" s="17">
        <f t="shared" si="64"/>
        <v>11</v>
      </c>
      <c r="K832" s="283">
        <f t="shared" si="62"/>
        <v>4.8569234224164995E-5</v>
      </c>
      <c r="L832" s="22">
        <f t="shared" si="63"/>
        <v>5.3426157646581493E-4</v>
      </c>
    </row>
    <row r="833" spans="1:12">
      <c r="A833" s="16">
        <f t="shared" si="60"/>
        <v>826</v>
      </c>
      <c r="B833" s="12" t="s">
        <v>178</v>
      </c>
      <c r="C833" s="272">
        <v>45201</v>
      </c>
      <c r="D833" s="272">
        <v>45214</v>
      </c>
      <c r="E833" s="196">
        <f t="shared" si="61"/>
        <v>45207.5</v>
      </c>
      <c r="F833" s="196">
        <v>45219</v>
      </c>
      <c r="G833" s="196">
        <v>45218</v>
      </c>
      <c r="H833" s="12" t="s">
        <v>213</v>
      </c>
      <c r="I833" s="377">
        <v>276.92</v>
      </c>
      <c r="J833" s="17">
        <f t="shared" si="64"/>
        <v>11</v>
      </c>
      <c r="K833" s="283">
        <f t="shared" si="62"/>
        <v>5.944134150066633E-5</v>
      </c>
      <c r="L833" s="22">
        <f t="shared" si="63"/>
        <v>6.5385475650732959E-4</v>
      </c>
    </row>
    <row r="834" spans="1:12">
      <c r="A834" s="16">
        <f t="shared" si="60"/>
        <v>827</v>
      </c>
      <c r="B834" s="12" t="s">
        <v>178</v>
      </c>
      <c r="C834" s="272">
        <v>45215</v>
      </c>
      <c r="D834" s="272">
        <v>45228</v>
      </c>
      <c r="E834" s="196">
        <f t="shared" si="61"/>
        <v>45221.5</v>
      </c>
      <c r="F834" s="196">
        <v>45233</v>
      </c>
      <c r="G834" s="196">
        <v>45233</v>
      </c>
      <c r="H834" s="12" t="s">
        <v>179</v>
      </c>
      <c r="I834" s="377">
        <v>38.049999999999997</v>
      </c>
      <c r="J834" s="17">
        <f t="shared" si="64"/>
        <v>12</v>
      </c>
      <c r="K834" s="283">
        <f t="shared" si="62"/>
        <v>8.1674961869866889E-6</v>
      </c>
      <c r="L834" s="22">
        <f t="shared" si="63"/>
        <v>9.8009954243840266E-5</v>
      </c>
    </row>
    <row r="835" spans="1:12">
      <c r="A835" s="16">
        <f t="shared" si="60"/>
        <v>828</v>
      </c>
      <c r="B835" s="12" t="s">
        <v>178</v>
      </c>
      <c r="C835" s="272">
        <v>45215</v>
      </c>
      <c r="D835" s="272">
        <v>45228</v>
      </c>
      <c r="E835" s="196">
        <f t="shared" si="61"/>
        <v>45221.5</v>
      </c>
      <c r="F835" s="196">
        <v>45233</v>
      </c>
      <c r="G835" s="196">
        <v>45233</v>
      </c>
      <c r="H835" s="12" t="s">
        <v>180</v>
      </c>
      <c r="I835" s="377">
        <v>13000.459999999995</v>
      </c>
      <c r="J835" s="17">
        <f t="shared" si="64"/>
        <v>12</v>
      </c>
      <c r="K835" s="283">
        <f t="shared" si="62"/>
        <v>2.7905704987929809E-3</v>
      </c>
      <c r="L835" s="22">
        <f t="shared" si="63"/>
        <v>3.3486845985515767E-2</v>
      </c>
    </row>
    <row r="836" spans="1:12">
      <c r="A836" s="16">
        <f t="shared" si="60"/>
        <v>829</v>
      </c>
      <c r="B836" s="12" t="s">
        <v>178</v>
      </c>
      <c r="C836" s="272">
        <v>45215</v>
      </c>
      <c r="D836" s="272">
        <v>45228</v>
      </c>
      <c r="E836" s="196">
        <f t="shared" si="61"/>
        <v>45221.5</v>
      </c>
      <c r="F836" s="196">
        <v>45233</v>
      </c>
      <c r="G836" s="196">
        <v>45233</v>
      </c>
      <c r="H836" s="12" t="s">
        <v>181</v>
      </c>
      <c r="I836" s="377">
        <v>114.88999999999999</v>
      </c>
      <c r="J836" s="17">
        <f t="shared" si="64"/>
        <v>12</v>
      </c>
      <c r="K836" s="283">
        <f t="shared" si="62"/>
        <v>2.4661330799550607E-5</v>
      </c>
      <c r="L836" s="22">
        <f t="shared" si="63"/>
        <v>2.9593596959460729E-4</v>
      </c>
    </row>
    <row r="837" spans="1:12">
      <c r="A837" s="16">
        <f t="shared" si="60"/>
        <v>830</v>
      </c>
      <c r="B837" s="12" t="s">
        <v>178</v>
      </c>
      <c r="C837" s="272">
        <v>45215</v>
      </c>
      <c r="D837" s="272">
        <v>45228</v>
      </c>
      <c r="E837" s="196">
        <f t="shared" si="61"/>
        <v>45221.5</v>
      </c>
      <c r="F837" s="196">
        <v>45233</v>
      </c>
      <c r="G837" s="196">
        <v>45233</v>
      </c>
      <c r="H837" s="12" t="s">
        <v>182</v>
      </c>
      <c r="I837" s="377">
        <v>34202.15</v>
      </c>
      <c r="J837" s="17">
        <f t="shared" si="64"/>
        <v>12</v>
      </c>
      <c r="K837" s="283">
        <f t="shared" si="62"/>
        <v>7.3415487440669329E-3</v>
      </c>
      <c r="L837" s="22">
        <f t="shared" si="63"/>
        <v>8.8098584928803195E-2</v>
      </c>
    </row>
    <row r="838" spans="1:12">
      <c r="A838" s="16">
        <f t="shared" si="60"/>
        <v>831</v>
      </c>
      <c r="B838" s="12" t="s">
        <v>178</v>
      </c>
      <c r="C838" s="272">
        <v>45215</v>
      </c>
      <c r="D838" s="272">
        <v>45228</v>
      </c>
      <c r="E838" s="196">
        <f t="shared" si="61"/>
        <v>45221.5</v>
      </c>
      <c r="F838" s="196">
        <v>45233</v>
      </c>
      <c r="G838" s="196">
        <v>45233</v>
      </c>
      <c r="H838" s="12" t="s">
        <v>183</v>
      </c>
      <c r="I838" s="377">
        <v>60368.229999999996</v>
      </c>
      <c r="J838" s="17">
        <f t="shared" si="64"/>
        <v>12</v>
      </c>
      <c r="K838" s="283">
        <f t="shared" si="62"/>
        <v>1.2958141612092914E-2</v>
      </c>
      <c r="L838" s="22">
        <f t="shared" si="63"/>
        <v>0.15549769934511498</v>
      </c>
    </row>
    <row r="839" spans="1:12">
      <c r="A839" s="16">
        <f t="shared" si="60"/>
        <v>832</v>
      </c>
      <c r="B839" s="12" t="s">
        <v>178</v>
      </c>
      <c r="C839" s="272">
        <v>45215</v>
      </c>
      <c r="D839" s="272">
        <v>45228</v>
      </c>
      <c r="E839" s="196">
        <f t="shared" si="61"/>
        <v>45221.5</v>
      </c>
      <c r="F839" s="196">
        <v>45233</v>
      </c>
      <c r="G839" s="196">
        <v>45233</v>
      </c>
      <c r="H839" s="12" t="s">
        <v>184</v>
      </c>
      <c r="I839" s="377">
        <v>3656.11</v>
      </c>
      <c r="J839" s="17">
        <f t="shared" si="64"/>
        <v>12</v>
      </c>
      <c r="K839" s="283">
        <f t="shared" si="62"/>
        <v>7.8479013099090416E-4</v>
      </c>
      <c r="L839" s="22">
        <f t="shared" si="63"/>
        <v>9.417481571890849E-3</v>
      </c>
    </row>
    <row r="840" spans="1:12">
      <c r="A840" s="16">
        <f t="shared" si="60"/>
        <v>833</v>
      </c>
      <c r="B840" s="12" t="s">
        <v>178</v>
      </c>
      <c r="C840" s="272">
        <v>45215</v>
      </c>
      <c r="D840" s="272">
        <v>45228</v>
      </c>
      <c r="E840" s="196">
        <f t="shared" si="61"/>
        <v>45221.5</v>
      </c>
      <c r="F840" s="196">
        <v>45233</v>
      </c>
      <c r="G840" s="196">
        <v>45233</v>
      </c>
      <c r="H840" s="12" t="s">
        <v>184</v>
      </c>
      <c r="I840" s="377">
        <v>8048.8099999999995</v>
      </c>
      <c r="J840" s="17">
        <f t="shared" si="64"/>
        <v>12</v>
      </c>
      <c r="K840" s="283">
        <f t="shared" si="62"/>
        <v>1.7276905383647918E-3</v>
      </c>
      <c r="L840" s="22">
        <f t="shared" si="63"/>
        <v>2.0732286460377503E-2</v>
      </c>
    </row>
    <row r="841" spans="1:12">
      <c r="A841" s="16">
        <f t="shared" ref="A841:A904" si="65">A840+1</f>
        <v>834</v>
      </c>
      <c r="B841" s="12" t="s">
        <v>178</v>
      </c>
      <c r="C841" s="272">
        <v>45215</v>
      </c>
      <c r="D841" s="272">
        <v>45228</v>
      </c>
      <c r="E841" s="196">
        <f t="shared" ref="E841:E904" si="66">AVERAGE(C841:D841)</f>
        <v>45221.5</v>
      </c>
      <c r="F841" s="196">
        <v>45233</v>
      </c>
      <c r="G841" s="196">
        <v>45233</v>
      </c>
      <c r="H841" s="12" t="s">
        <v>186</v>
      </c>
      <c r="I841" s="377">
        <v>7241.1100000000006</v>
      </c>
      <c r="J841" s="17">
        <f t="shared" si="64"/>
        <v>12</v>
      </c>
      <c r="K841" s="283">
        <f t="shared" ref="K841:K904" si="67">I841/$I$1003</f>
        <v>1.5543163814599524E-3</v>
      </c>
      <c r="L841" s="22">
        <f t="shared" si="63"/>
        <v>1.865179657751943E-2</v>
      </c>
    </row>
    <row r="842" spans="1:12">
      <c r="A842" s="16">
        <f t="shared" si="65"/>
        <v>835</v>
      </c>
      <c r="B842" s="12" t="s">
        <v>178</v>
      </c>
      <c r="C842" s="272">
        <v>45215</v>
      </c>
      <c r="D842" s="272">
        <v>45228</v>
      </c>
      <c r="E842" s="196">
        <f t="shared" si="66"/>
        <v>45221.5</v>
      </c>
      <c r="F842" s="196">
        <v>45233</v>
      </c>
      <c r="G842" s="196">
        <v>45233</v>
      </c>
      <c r="H842" s="12" t="s">
        <v>187</v>
      </c>
      <c r="I842" s="377">
        <v>69.97</v>
      </c>
      <c r="J842" s="17">
        <f t="shared" si="64"/>
        <v>12</v>
      </c>
      <c r="K842" s="283">
        <f t="shared" si="67"/>
        <v>1.5019177613757125E-5</v>
      </c>
      <c r="L842" s="22">
        <f t="shared" ref="L842:L905" si="68">K842*J842</f>
        <v>1.802301313650855E-4</v>
      </c>
    </row>
    <row r="843" spans="1:12">
      <c r="A843" s="16">
        <f t="shared" si="65"/>
        <v>836</v>
      </c>
      <c r="B843" s="12" t="s">
        <v>178</v>
      </c>
      <c r="C843" s="272">
        <v>45215</v>
      </c>
      <c r="D843" s="272">
        <v>45228</v>
      </c>
      <c r="E843" s="196">
        <f t="shared" si="66"/>
        <v>45221.5</v>
      </c>
      <c r="F843" s="196">
        <v>45233</v>
      </c>
      <c r="G843" s="196">
        <v>45247</v>
      </c>
      <c r="H843" s="12" t="s">
        <v>189</v>
      </c>
      <c r="I843" s="377">
        <v>669.39000000000044</v>
      </c>
      <c r="J843" s="17">
        <f t="shared" ref="J843:J906" si="69">(G843-D843)+((D843-C843+1)/2)</f>
        <v>26</v>
      </c>
      <c r="K843" s="283">
        <f t="shared" si="67"/>
        <v>1.4368568390557223E-4</v>
      </c>
      <c r="L843" s="22">
        <f t="shared" si="68"/>
        <v>3.735827781544878E-3</v>
      </c>
    </row>
    <row r="844" spans="1:12">
      <c r="A844" s="16">
        <f t="shared" si="65"/>
        <v>837</v>
      </c>
      <c r="B844" s="12" t="s">
        <v>178</v>
      </c>
      <c r="C844" s="272">
        <v>45215</v>
      </c>
      <c r="D844" s="272">
        <v>45228</v>
      </c>
      <c r="E844" s="196">
        <f t="shared" si="66"/>
        <v>45221.5</v>
      </c>
      <c r="F844" s="196">
        <v>45233</v>
      </c>
      <c r="G844" s="196">
        <v>45260</v>
      </c>
      <c r="H844" s="12" t="s">
        <v>190</v>
      </c>
      <c r="I844" s="377">
        <v>22.490000000000006</v>
      </c>
      <c r="J844" s="17">
        <f t="shared" si="69"/>
        <v>39</v>
      </c>
      <c r="K844" s="283">
        <f t="shared" si="67"/>
        <v>4.8275161431098735E-6</v>
      </c>
      <c r="L844" s="22">
        <f t="shared" si="68"/>
        <v>1.8827312958128508E-4</v>
      </c>
    </row>
    <row r="845" spans="1:12">
      <c r="A845" s="16">
        <f t="shared" si="65"/>
        <v>838</v>
      </c>
      <c r="B845" s="12" t="s">
        <v>178</v>
      </c>
      <c r="C845" s="272">
        <v>45215</v>
      </c>
      <c r="D845" s="272">
        <v>45228</v>
      </c>
      <c r="E845" s="196">
        <f t="shared" si="66"/>
        <v>45221.5</v>
      </c>
      <c r="F845" s="196">
        <v>45233</v>
      </c>
      <c r="G845" s="196">
        <v>45233</v>
      </c>
      <c r="H845" s="12" t="s">
        <v>191</v>
      </c>
      <c r="I845" s="377">
        <v>2024.0300000000002</v>
      </c>
      <c r="J845" s="17">
        <f t="shared" si="69"/>
        <v>12</v>
      </c>
      <c r="K845" s="283">
        <f t="shared" si="67"/>
        <v>4.3446142726272452E-4</v>
      </c>
      <c r="L845" s="22">
        <f t="shared" si="68"/>
        <v>5.2135371271526945E-3</v>
      </c>
    </row>
    <row r="846" spans="1:12">
      <c r="A846" s="16">
        <f t="shared" si="65"/>
        <v>839</v>
      </c>
      <c r="B846" s="12" t="s">
        <v>178</v>
      </c>
      <c r="C846" s="272">
        <v>45215</v>
      </c>
      <c r="D846" s="272">
        <v>45228</v>
      </c>
      <c r="E846" s="196">
        <f t="shared" si="66"/>
        <v>45221.5</v>
      </c>
      <c r="F846" s="196">
        <v>45233</v>
      </c>
      <c r="G846" s="196">
        <v>45233</v>
      </c>
      <c r="H846" s="12" t="s">
        <v>192</v>
      </c>
      <c r="I846" s="377">
        <v>192.31</v>
      </c>
      <c r="J846" s="17">
        <f t="shared" si="69"/>
        <v>12</v>
      </c>
      <c r="K846" s="283">
        <f t="shared" si="67"/>
        <v>4.1279663382901714E-5</v>
      </c>
      <c r="L846" s="22">
        <f t="shared" si="68"/>
        <v>4.9535596059482054E-4</v>
      </c>
    </row>
    <row r="847" spans="1:12">
      <c r="A847" s="16">
        <f t="shared" si="65"/>
        <v>840</v>
      </c>
      <c r="B847" s="12" t="s">
        <v>178</v>
      </c>
      <c r="C847" s="272">
        <v>45215</v>
      </c>
      <c r="D847" s="272">
        <v>45228</v>
      </c>
      <c r="E847" s="196">
        <f t="shared" si="66"/>
        <v>45221.5</v>
      </c>
      <c r="F847" s="196">
        <v>45233</v>
      </c>
      <c r="G847" s="196">
        <v>45233</v>
      </c>
      <c r="H847" s="12" t="s">
        <v>193</v>
      </c>
      <c r="I847" s="377">
        <v>1878.8500000000006</v>
      </c>
      <c r="J847" s="17">
        <f t="shared" si="69"/>
        <v>12</v>
      </c>
      <c r="K847" s="283">
        <f t="shared" si="67"/>
        <v>4.032982972646503E-4</v>
      </c>
      <c r="L847" s="22">
        <f t="shared" si="68"/>
        <v>4.8395795671758038E-3</v>
      </c>
    </row>
    <row r="848" spans="1:12">
      <c r="A848" s="16">
        <f t="shared" si="65"/>
        <v>841</v>
      </c>
      <c r="B848" s="12" t="s">
        <v>178</v>
      </c>
      <c r="C848" s="272">
        <v>45215</v>
      </c>
      <c r="D848" s="272">
        <v>45228</v>
      </c>
      <c r="E848" s="196">
        <f t="shared" si="66"/>
        <v>45221.5</v>
      </c>
      <c r="F848" s="196">
        <v>45233</v>
      </c>
      <c r="G848" s="196">
        <v>45260</v>
      </c>
      <c r="H848" s="12" t="s">
        <v>194</v>
      </c>
      <c r="I848" s="377">
        <v>37.089999999999996</v>
      </c>
      <c r="J848" s="17">
        <f t="shared" si="69"/>
        <v>39</v>
      </c>
      <c r="K848" s="283">
        <f t="shared" si="67"/>
        <v>7.9614305801665251E-6</v>
      </c>
      <c r="L848" s="22">
        <f t="shared" si="68"/>
        <v>3.1049579262649448E-4</v>
      </c>
    </row>
    <row r="849" spans="1:12">
      <c r="A849" s="16">
        <f t="shared" si="65"/>
        <v>842</v>
      </c>
      <c r="B849" s="12" t="s">
        <v>178</v>
      </c>
      <c r="C849" s="272">
        <v>45215</v>
      </c>
      <c r="D849" s="272">
        <v>45228</v>
      </c>
      <c r="E849" s="196">
        <f t="shared" si="66"/>
        <v>45221.5</v>
      </c>
      <c r="F849" s="196">
        <v>45233</v>
      </c>
      <c r="G849" s="196">
        <v>45272</v>
      </c>
      <c r="H849" s="12" t="s">
        <v>195</v>
      </c>
      <c r="I849" s="377">
        <v>238.67</v>
      </c>
      <c r="J849" s="17">
        <f t="shared" si="69"/>
        <v>51</v>
      </c>
      <c r="K849" s="283">
        <f t="shared" si="67"/>
        <v>5.123091497892544E-5</v>
      </c>
      <c r="L849" s="22">
        <f t="shared" si="68"/>
        <v>2.6127766639251976E-3</v>
      </c>
    </row>
    <row r="850" spans="1:12">
      <c r="A850" s="16">
        <f t="shared" si="65"/>
        <v>843</v>
      </c>
      <c r="B850" s="12" t="s">
        <v>178</v>
      </c>
      <c r="C850" s="272">
        <v>45215</v>
      </c>
      <c r="D850" s="272">
        <v>45228</v>
      </c>
      <c r="E850" s="196">
        <f t="shared" si="66"/>
        <v>45221.5</v>
      </c>
      <c r="F850" s="196">
        <v>45233</v>
      </c>
      <c r="G850" s="196">
        <v>45233</v>
      </c>
      <c r="H850" s="12" t="s">
        <v>196</v>
      </c>
      <c r="I850" s="377">
        <v>11626.920000000004</v>
      </c>
      <c r="J850" s="17">
        <f t="shared" si="69"/>
        <v>12</v>
      </c>
      <c r="K850" s="283">
        <f t="shared" si="67"/>
        <v>2.4957378388015586E-3</v>
      </c>
      <c r="L850" s="22">
        <f t="shared" si="68"/>
        <v>2.9948854065618702E-2</v>
      </c>
    </row>
    <row r="851" spans="1:12">
      <c r="A851" s="16">
        <f t="shared" si="65"/>
        <v>844</v>
      </c>
      <c r="B851" s="12" t="s">
        <v>178</v>
      </c>
      <c r="C851" s="272">
        <v>45215</v>
      </c>
      <c r="D851" s="272">
        <v>45228</v>
      </c>
      <c r="E851" s="196">
        <f t="shared" si="66"/>
        <v>45221.5</v>
      </c>
      <c r="F851" s="196">
        <v>45233</v>
      </c>
      <c r="G851" s="196">
        <v>45260</v>
      </c>
      <c r="H851" s="12" t="s">
        <v>198</v>
      </c>
      <c r="I851" s="377">
        <v>196.23</v>
      </c>
      <c r="J851" s="17">
        <f t="shared" si="69"/>
        <v>39</v>
      </c>
      <c r="K851" s="283">
        <f t="shared" si="67"/>
        <v>4.2121097944084042E-5</v>
      </c>
      <c r="L851" s="22">
        <f t="shared" si="68"/>
        <v>1.6427228198192777E-3</v>
      </c>
    </row>
    <row r="852" spans="1:12">
      <c r="A852" s="16">
        <f t="shared" si="65"/>
        <v>845</v>
      </c>
      <c r="B852" s="12" t="s">
        <v>178</v>
      </c>
      <c r="C852" s="272">
        <v>45215</v>
      </c>
      <c r="D852" s="272">
        <v>45228</v>
      </c>
      <c r="E852" s="196">
        <f t="shared" si="66"/>
        <v>45221.5</v>
      </c>
      <c r="F852" s="196">
        <v>45233</v>
      </c>
      <c r="G852" s="196">
        <v>45251</v>
      </c>
      <c r="H852" s="12" t="s">
        <v>199</v>
      </c>
      <c r="I852" s="377">
        <v>999.86000000000013</v>
      </c>
      <c r="J852" s="17">
        <f t="shared" si="69"/>
        <v>30</v>
      </c>
      <c r="K852" s="283">
        <f t="shared" si="67"/>
        <v>2.1462162253667574E-4</v>
      </c>
      <c r="L852" s="22">
        <f t="shared" si="68"/>
        <v>6.4386486761002721E-3</v>
      </c>
    </row>
    <row r="853" spans="1:12">
      <c r="A853" s="16">
        <f t="shared" si="65"/>
        <v>846</v>
      </c>
      <c r="B853" s="12" t="s">
        <v>178</v>
      </c>
      <c r="C853" s="272">
        <v>45215</v>
      </c>
      <c r="D853" s="272">
        <v>45228</v>
      </c>
      <c r="E853" s="196">
        <f t="shared" si="66"/>
        <v>45221.5</v>
      </c>
      <c r="F853" s="196">
        <v>45233</v>
      </c>
      <c r="G853" s="196">
        <v>45233</v>
      </c>
      <c r="H853" s="12" t="s">
        <v>200</v>
      </c>
      <c r="I853" s="377">
        <v>10764.15</v>
      </c>
      <c r="J853" s="17">
        <f t="shared" si="69"/>
        <v>12</v>
      </c>
      <c r="K853" s="283">
        <f t="shared" si="67"/>
        <v>2.310542814222149E-3</v>
      </c>
      <c r="L853" s="22">
        <f t="shared" si="68"/>
        <v>2.7726513770665789E-2</v>
      </c>
    </row>
    <row r="854" spans="1:12">
      <c r="A854" s="16">
        <f t="shared" si="65"/>
        <v>847</v>
      </c>
      <c r="B854" s="12" t="s">
        <v>178</v>
      </c>
      <c r="C854" s="272">
        <v>45215</v>
      </c>
      <c r="D854" s="272">
        <v>45228</v>
      </c>
      <c r="E854" s="196">
        <f t="shared" si="66"/>
        <v>45221.5</v>
      </c>
      <c r="F854" s="196">
        <v>45233</v>
      </c>
      <c r="G854" s="196">
        <v>45233</v>
      </c>
      <c r="H854" s="12" t="s">
        <v>216</v>
      </c>
      <c r="I854" s="377">
        <v>1950.71</v>
      </c>
      <c r="J854" s="17">
        <f t="shared" si="69"/>
        <v>12</v>
      </c>
      <c r="K854" s="283">
        <f t="shared" si="67"/>
        <v>4.1872316654183455E-4</v>
      </c>
      <c r="L854" s="22">
        <f t="shared" si="68"/>
        <v>5.0246779985020145E-3</v>
      </c>
    </row>
    <row r="855" spans="1:12">
      <c r="A855" s="16">
        <f t="shared" si="65"/>
        <v>848</v>
      </c>
      <c r="B855" s="12" t="s">
        <v>178</v>
      </c>
      <c r="C855" s="272">
        <v>45215</v>
      </c>
      <c r="D855" s="272">
        <v>45228</v>
      </c>
      <c r="E855" s="196">
        <f t="shared" si="66"/>
        <v>45221.5</v>
      </c>
      <c r="F855" s="196">
        <v>45233</v>
      </c>
      <c r="G855" s="196">
        <v>45233</v>
      </c>
      <c r="H855" s="12" t="s">
        <v>201</v>
      </c>
      <c r="I855" s="377">
        <v>109.62</v>
      </c>
      <c r="J855" s="17">
        <f t="shared" si="69"/>
        <v>12</v>
      </c>
      <c r="K855" s="283">
        <f t="shared" si="67"/>
        <v>2.3530116478777419E-5</v>
      </c>
      <c r="L855" s="22">
        <f t="shared" si="68"/>
        <v>2.8236139774532904E-4</v>
      </c>
    </row>
    <row r="856" spans="1:12">
      <c r="A856" s="16">
        <f t="shared" si="65"/>
        <v>849</v>
      </c>
      <c r="B856" s="12" t="s">
        <v>178</v>
      </c>
      <c r="C856" s="272">
        <v>45215</v>
      </c>
      <c r="D856" s="272">
        <v>45228</v>
      </c>
      <c r="E856" s="196">
        <f t="shared" si="66"/>
        <v>45221.5</v>
      </c>
      <c r="F856" s="196">
        <v>45233</v>
      </c>
      <c r="G856" s="196">
        <v>45260</v>
      </c>
      <c r="H856" s="12" t="s">
        <v>202</v>
      </c>
      <c r="I856" s="377">
        <v>1995.5899999999997</v>
      </c>
      <c r="J856" s="17">
        <f t="shared" si="69"/>
        <v>39</v>
      </c>
      <c r="K856" s="283">
        <f t="shared" si="67"/>
        <v>4.2835673366067709E-4</v>
      </c>
      <c r="L856" s="22">
        <f t="shared" si="68"/>
        <v>1.6705912612766407E-2</v>
      </c>
    </row>
    <row r="857" spans="1:12">
      <c r="A857" s="16">
        <f t="shared" si="65"/>
        <v>850</v>
      </c>
      <c r="B857" s="12" t="s">
        <v>178</v>
      </c>
      <c r="C857" s="272">
        <v>45215</v>
      </c>
      <c r="D857" s="272">
        <v>45228</v>
      </c>
      <c r="E857" s="196">
        <f t="shared" si="66"/>
        <v>45221.5</v>
      </c>
      <c r="F857" s="196">
        <v>45233</v>
      </c>
      <c r="G857" s="196">
        <v>45260</v>
      </c>
      <c r="H857" s="12" t="s">
        <v>203</v>
      </c>
      <c r="I857" s="377">
        <v>376.48999999999995</v>
      </c>
      <c r="J857" s="17">
        <f t="shared" si="69"/>
        <v>39</v>
      </c>
      <c r="K857" s="283">
        <f t="shared" si="67"/>
        <v>8.081420865804515E-5</v>
      </c>
      <c r="L857" s="22">
        <f t="shared" si="68"/>
        <v>3.1517541376637607E-3</v>
      </c>
    </row>
    <row r="858" spans="1:12">
      <c r="A858" s="16">
        <f t="shared" si="65"/>
        <v>851</v>
      </c>
      <c r="B858" s="12" t="s">
        <v>178</v>
      </c>
      <c r="C858" s="272">
        <v>45215</v>
      </c>
      <c r="D858" s="272">
        <v>45228</v>
      </c>
      <c r="E858" s="196">
        <f t="shared" si="66"/>
        <v>45221.5</v>
      </c>
      <c r="F858" s="196">
        <v>45233</v>
      </c>
      <c r="G858" s="196">
        <v>45260</v>
      </c>
      <c r="H858" s="12" t="s">
        <v>204</v>
      </c>
      <c r="I858" s="377">
        <v>317.49</v>
      </c>
      <c r="J858" s="17">
        <f t="shared" si="69"/>
        <v>39</v>
      </c>
      <c r="K858" s="283">
        <f t="shared" si="67"/>
        <v>6.8149759905555948E-5</v>
      </c>
      <c r="L858" s="22">
        <f t="shared" si="68"/>
        <v>2.6578406363166819E-3</v>
      </c>
    </row>
    <row r="859" spans="1:12">
      <c r="A859" s="16">
        <f t="shared" si="65"/>
        <v>852</v>
      </c>
      <c r="B859" s="12" t="s">
        <v>178</v>
      </c>
      <c r="C859" s="272">
        <v>45215</v>
      </c>
      <c r="D859" s="272">
        <v>45228</v>
      </c>
      <c r="E859" s="196">
        <f t="shared" si="66"/>
        <v>45221.5</v>
      </c>
      <c r="F859" s="196">
        <v>45233</v>
      </c>
      <c r="G859" s="196">
        <v>45260</v>
      </c>
      <c r="H859" s="12" t="s">
        <v>205</v>
      </c>
      <c r="I859" s="377">
        <v>112.05999999999995</v>
      </c>
      <c r="J859" s="17">
        <f t="shared" si="69"/>
        <v>39</v>
      </c>
      <c r="K859" s="283">
        <f t="shared" si="67"/>
        <v>2.4053866562778655E-5</v>
      </c>
      <c r="L859" s="22">
        <f t="shared" si="68"/>
        <v>9.3810079594836753E-4</v>
      </c>
    </row>
    <row r="860" spans="1:12">
      <c r="A860" s="16">
        <f t="shared" si="65"/>
        <v>853</v>
      </c>
      <c r="B860" s="12" t="s">
        <v>178</v>
      </c>
      <c r="C860" s="272">
        <v>45215</v>
      </c>
      <c r="D860" s="272">
        <v>45228</v>
      </c>
      <c r="E860" s="196">
        <f t="shared" si="66"/>
        <v>45221.5</v>
      </c>
      <c r="F860" s="196">
        <v>45233</v>
      </c>
      <c r="G860" s="196">
        <v>45233</v>
      </c>
      <c r="H860" s="12" t="s">
        <v>206</v>
      </c>
      <c r="I860" s="377">
        <v>340.32000000000005</v>
      </c>
      <c r="J860" s="17">
        <f t="shared" si="69"/>
        <v>12</v>
      </c>
      <c r="K860" s="283">
        <f t="shared" si="67"/>
        <v>7.3050257617747976E-5</v>
      </c>
      <c r="L860" s="22">
        <f t="shared" si="68"/>
        <v>8.7660309141297571E-4</v>
      </c>
    </row>
    <row r="861" spans="1:12">
      <c r="A861" s="16">
        <f t="shared" si="65"/>
        <v>854</v>
      </c>
      <c r="B861" s="12" t="s">
        <v>178</v>
      </c>
      <c r="C861" s="272">
        <v>45215</v>
      </c>
      <c r="D861" s="272">
        <v>45228</v>
      </c>
      <c r="E861" s="196">
        <f t="shared" si="66"/>
        <v>45221.5</v>
      </c>
      <c r="F861" s="196">
        <v>45233</v>
      </c>
      <c r="G861" s="196">
        <v>45233</v>
      </c>
      <c r="H861" s="12" t="s">
        <v>207</v>
      </c>
      <c r="I861" s="377">
        <v>495.16999999999996</v>
      </c>
      <c r="J861" s="17">
        <f t="shared" si="69"/>
        <v>12</v>
      </c>
      <c r="K861" s="283">
        <f t="shared" si="67"/>
        <v>1.0628906930118786E-4</v>
      </c>
      <c r="L861" s="22">
        <f t="shared" si="68"/>
        <v>1.2754688316142543E-3</v>
      </c>
    </row>
    <row r="862" spans="1:12">
      <c r="A862" s="16">
        <f t="shared" si="65"/>
        <v>855</v>
      </c>
      <c r="B862" s="12" t="s">
        <v>178</v>
      </c>
      <c r="C862" s="272">
        <v>45215</v>
      </c>
      <c r="D862" s="272">
        <v>45228</v>
      </c>
      <c r="E862" s="196">
        <f t="shared" si="66"/>
        <v>45221.5</v>
      </c>
      <c r="F862" s="196">
        <v>45233</v>
      </c>
      <c r="G862" s="196">
        <v>45233</v>
      </c>
      <c r="H862" s="12" t="s">
        <v>209</v>
      </c>
      <c r="I862" s="377">
        <v>4919.0399999999972</v>
      </c>
      <c r="J862" s="17">
        <f t="shared" si="69"/>
        <v>12</v>
      </c>
      <c r="K862" s="283">
        <f t="shared" si="67"/>
        <v>1.0558801693465172E-3</v>
      </c>
      <c r="L862" s="22">
        <f t="shared" si="68"/>
        <v>1.2670562032158206E-2</v>
      </c>
    </row>
    <row r="863" spans="1:12">
      <c r="A863" s="16">
        <f t="shared" si="65"/>
        <v>856</v>
      </c>
      <c r="B863" s="12" t="s">
        <v>178</v>
      </c>
      <c r="C863" s="272">
        <v>45215</v>
      </c>
      <c r="D863" s="272">
        <v>45228</v>
      </c>
      <c r="E863" s="196">
        <f t="shared" si="66"/>
        <v>45221.5</v>
      </c>
      <c r="F863" s="196">
        <v>45233</v>
      </c>
      <c r="G863" s="196">
        <v>45233</v>
      </c>
      <c r="H863" s="12" t="s">
        <v>210</v>
      </c>
      <c r="I863" s="377">
        <v>2774.2399999999989</v>
      </c>
      <c r="J863" s="17">
        <f t="shared" si="69"/>
        <v>12</v>
      </c>
      <c r="K863" s="283">
        <f t="shared" si="67"/>
        <v>5.9549525944246895E-4</v>
      </c>
      <c r="L863" s="22">
        <f t="shared" si="68"/>
        <v>7.1459431133096274E-3</v>
      </c>
    </row>
    <row r="864" spans="1:12">
      <c r="A864" s="16">
        <f t="shared" si="65"/>
        <v>857</v>
      </c>
      <c r="B864" s="12" t="s">
        <v>178</v>
      </c>
      <c r="C864" s="272">
        <v>45215</v>
      </c>
      <c r="D864" s="272">
        <v>45228</v>
      </c>
      <c r="E864" s="196">
        <f t="shared" si="66"/>
        <v>45221.5</v>
      </c>
      <c r="F864" s="196">
        <v>45233</v>
      </c>
      <c r="G864" s="196">
        <v>45233</v>
      </c>
      <c r="H864" s="12" t="s">
        <v>211</v>
      </c>
      <c r="I864" s="377">
        <v>311.28000000000003</v>
      </c>
      <c r="J864" s="17">
        <f t="shared" si="69"/>
        <v>12</v>
      </c>
      <c r="K864" s="283">
        <f t="shared" si="67"/>
        <v>6.6816773011438014E-5</v>
      </c>
      <c r="L864" s="22">
        <f t="shared" si="68"/>
        <v>8.0180127613725617E-4</v>
      </c>
    </row>
    <row r="865" spans="1:12">
      <c r="A865" s="16">
        <f t="shared" si="65"/>
        <v>858</v>
      </c>
      <c r="B865" s="12" t="s">
        <v>178</v>
      </c>
      <c r="C865" s="272">
        <v>45215</v>
      </c>
      <c r="D865" s="272">
        <v>45228</v>
      </c>
      <c r="E865" s="196">
        <f t="shared" si="66"/>
        <v>45221.5</v>
      </c>
      <c r="F865" s="196">
        <v>45233</v>
      </c>
      <c r="G865" s="196">
        <v>45260</v>
      </c>
      <c r="H865" s="12" t="s">
        <v>212</v>
      </c>
      <c r="I865" s="377">
        <v>47</v>
      </c>
      <c r="J865" s="17">
        <f t="shared" si="69"/>
        <v>39</v>
      </c>
      <c r="K865" s="283">
        <f t="shared" si="67"/>
        <v>1.0088628667237172E-5</v>
      </c>
      <c r="L865" s="22">
        <f t="shared" si="68"/>
        <v>3.934565180222497E-4</v>
      </c>
    </row>
    <row r="866" spans="1:12">
      <c r="A866" s="16">
        <f t="shared" si="65"/>
        <v>859</v>
      </c>
      <c r="B866" s="12" t="s">
        <v>178</v>
      </c>
      <c r="C866" s="272">
        <v>45215</v>
      </c>
      <c r="D866" s="272">
        <v>45228</v>
      </c>
      <c r="E866" s="196">
        <f t="shared" si="66"/>
        <v>45221.5</v>
      </c>
      <c r="F866" s="196">
        <v>45233</v>
      </c>
      <c r="G866" s="196">
        <v>45232</v>
      </c>
      <c r="H866" s="12" t="s">
        <v>213</v>
      </c>
      <c r="I866" s="377">
        <v>23.54</v>
      </c>
      <c r="J866" s="17">
        <f t="shared" si="69"/>
        <v>11</v>
      </c>
      <c r="K866" s="283">
        <f t="shared" si="67"/>
        <v>5.0529004005694256E-6</v>
      </c>
      <c r="L866" s="22">
        <f t="shared" si="68"/>
        <v>5.5581904406263681E-5</v>
      </c>
    </row>
    <row r="867" spans="1:12">
      <c r="A867" s="16">
        <f t="shared" si="65"/>
        <v>860</v>
      </c>
      <c r="B867" s="12" t="s">
        <v>178</v>
      </c>
      <c r="C867" s="272">
        <v>45215</v>
      </c>
      <c r="D867" s="272">
        <v>45228</v>
      </c>
      <c r="E867" s="196">
        <f t="shared" si="66"/>
        <v>45221.5</v>
      </c>
      <c r="F867" s="196">
        <v>45233</v>
      </c>
      <c r="G867" s="196">
        <v>45232</v>
      </c>
      <c r="H867" s="12" t="s">
        <v>213</v>
      </c>
      <c r="I867" s="377">
        <v>67.2</v>
      </c>
      <c r="J867" s="17">
        <f t="shared" si="69"/>
        <v>11</v>
      </c>
      <c r="K867" s="283">
        <f t="shared" si="67"/>
        <v>1.4424592477411446E-5</v>
      </c>
      <c r="L867" s="22">
        <f t="shared" si="68"/>
        <v>1.586705172515259E-4</v>
      </c>
    </row>
    <row r="868" spans="1:12">
      <c r="A868" s="16">
        <f t="shared" si="65"/>
        <v>861</v>
      </c>
      <c r="B868" s="12" t="s">
        <v>178</v>
      </c>
      <c r="C868" s="272">
        <v>45215</v>
      </c>
      <c r="D868" s="272">
        <v>45228</v>
      </c>
      <c r="E868" s="196">
        <f t="shared" si="66"/>
        <v>45221.5</v>
      </c>
      <c r="F868" s="196">
        <v>45233</v>
      </c>
      <c r="G868" s="196">
        <v>45232</v>
      </c>
      <c r="H868" s="12" t="s">
        <v>213</v>
      </c>
      <c r="I868" s="377">
        <v>197.08</v>
      </c>
      <c r="J868" s="17">
        <f t="shared" si="69"/>
        <v>11</v>
      </c>
      <c r="K868" s="283">
        <f t="shared" si="67"/>
        <v>4.23035518667894E-5</v>
      </c>
      <c r="L868" s="22">
        <f t="shared" si="68"/>
        <v>4.653390705346834E-4</v>
      </c>
    </row>
    <row r="869" spans="1:12">
      <c r="A869" s="16">
        <f t="shared" si="65"/>
        <v>862</v>
      </c>
      <c r="B869" s="12" t="s">
        <v>178</v>
      </c>
      <c r="C869" s="272">
        <v>45215</v>
      </c>
      <c r="D869" s="272">
        <v>45228</v>
      </c>
      <c r="E869" s="196">
        <f t="shared" si="66"/>
        <v>45221.5</v>
      </c>
      <c r="F869" s="196">
        <v>45233</v>
      </c>
      <c r="G869" s="196">
        <v>45232</v>
      </c>
      <c r="H869" s="12" t="s">
        <v>213</v>
      </c>
      <c r="I869" s="377">
        <v>226.27</v>
      </c>
      <c r="J869" s="17">
        <f t="shared" si="69"/>
        <v>11</v>
      </c>
      <c r="K869" s="283">
        <f t="shared" si="67"/>
        <v>4.8569234224164995E-5</v>
      </c>
      <c r="L869" s="22">
        <f t="shared" si="68"/>
        <v>5.3426157646581493E-4</v>
      </c>
    </row>
    <row r="870" spans="1:12">
      <c r="A870" s="16">
        <f t="shared" si="65"/>
        <v>863</v>
      </c>
      <c r="B870" s="12" t="s">
        <v>178</v>
      </c>
      <c r="C870" s="272">
        <v>45215</v>
      </c>
      <c r="D870" s="272">
        <v>45228</v>
      </c>
      <c r="E870" s="196">
        <f t="shared" si="66"/>
        <v>45221.5</v>
      </c>
      <c r="F870" s="196">
        <v>45233</v>
      </c>
      <c r="G870" s="196">
        <v>45232</v>
      </c>
      <c r="H870" s="12" t="s">
        <v>213</v>
      </c>
      <c r="I870" s="377">
        <v>276.92</v>
      </c>
      <c r="J870" s="17">
        <f t="shared" si="69"/>
        <v>11</v>
      </c>
      <c r="K870" s="283">
        <f t="shared" si="67"/>
        <v>5.944134150066633E-5</v>
      </c>
      <c r="L870" s="22">
        <f t="shared" si="68"/>
        <v>6.5385475650732959E-4</v>
      </c>
    </row>
    <row r="871" spans="1:12">
      <c r="A871" s="16">
        <f t="shared" si="65"/>
        <v>864</v>
      </c>
      <c r="B871" s="12" t="s">
        <v>178</v>
      </c>
      <c r="C871" s="272">
        <v>45229</v>
      </c>
      <c r="D871" s="272">
        <v>45242</v>
      </c>
      <c r="E871" s="196">
        <f t="shared" si="66"/>
        <v>45235.5</v>
      </c>
      <c r="F871" s="196">
        <v>45247</v>
      </c>
      <c r="G871" s="196">
        <v>45247</v>
      </c>
      <c r="H871" s="12" t="s">
        <v>179</v>
      </c>
      <c r="I871" s="377">
        <v>68.36</v>
      </c>
      <c r="J871" s="17">
        <f t="shared" si="69"/>
        <v>12</v>
      </c>
      <c r="K871" s="283">
        <f t="shared" si="67"/>
        <v>1.467358841898581E-5</v>
      </c>
      <c r="L871" s="22">
        <f t="shared" si="68"/>
        <v>1.7608306102782971E-4</v>
      </c>
    </row>
    <row r="872" spans="1:12">
      <c r="A872" s="16">
        <f t="shared" si="65"/>
        <v>865</v>
      </c>
      <c r="B872" s="12" t="s">
        <v>178</v>
      </c>
      <c r="C872" s="272">
        <v>45229</v>
      </c>
      <c r="D872" s="272">
        <v>45242</v>
      </c>
      <c r="E872" s="196">
        <f t="shared" si="66"/>
        <v>45235.5</v>
      </c>
      <c r="F872" s="196">
        <v>45247</v>
      </c>
      <c r="G872" s="196">
        <v>45247</v>
      </c>
      <c r="H872" s="12" t="s">
        <v>180</v>
      </c>
      <c r="I872" s="377">
        <v>13489.979999999998</v>
      </c>
      <c r="J872" s="17">
        <f t="shared" si="69"/>
        <v>12</v>
      </c>
      <c r="K872" s="283">
        <f t="shared" si="67"/>
        <v>2.8956467861373631E-3</v>
      </c>
      <c r="L872" s="22">
        <f t="shared" si="68"/>
        <v>3.4747761433648355E-2</v>
      </c>
    </row>
    <row r="873" spans="1:12">
      <c r="A873" s="16">
        <f t="shared" si="65"/>
        <v>866</v>
      </c>
      <c r="B873" s="12" t="s">
        <v>178</v>
      </c>
      <c r="C873" s="272">
        <v>45229</v>
      </c>
      <c r="D873" s="272">
        <v>45242</v>
      </c>
      <c r="E873" s="196">
        <f t="shared" si="66"/>
        <v>45235.5</v>
      </c>
      <c r="F873" s="196">
        <v>45247</v>
      </c>
      <c r="G873" s="196">
        <v>45247</v>
      </c>
      <c r="H873" s="12" t="s">
        <v>181</v>
      </c>
      <c r="I873" s="377">
        <v>129.76</v>
      </c>
      <c r="J873" s="17">
        <f t="shared" si="69"/>
        <v>12</v>
      </c>
      <c r="K873" s="283">
        <f t="shared" si="67"/>
        <v>2.785320118852543E-5</v>
      </c>
      <c r="L873" s="22">
        <f t="shared" si="68"/>
        <v>3.3423841426230517E-4</v>
      </c>
    </row>
    <row r="874" spans="1:12">
      <c r="A874" s="16">
        <f t="shared" si="65"/>
        <v>867</v>
      </c>
      <c r="B874" s="12" t="s">
        <v>178</v>
      </c>
      <c r="C874" s="272">
        <v>45229</v>
      </c>
      <c r="D874" s="272">
        <v>45242</v>
      </c>
      <c r="E874" s="196">
        <f t="shared" si="66"/>
        <v>45235.5</v>
      </c>
      <c r="F874" s="196">
        <v>45247</v>
      </c>
      <c r="G874" s="196">
        <v>45247</v>
      </c>
      <c r="H874" s="12" t="s">
        <v>182</v>
      </c>
      <c r="I874" s="377">
        <v>34749.26</v>
      </c>
      <c r="J874" s="17">
        <f t="shared" si="69"/>
        <v>12</v>
      </c>
      <c r="K874" s="283">
        <f t="shared" si="67"/>
        <v>7.4589868213037862E-3</v>
      </c>
      <c r="L874" s="22">
        <f t="shared" si="68"/>
        <v>8.9507841855645434E-2</v>
      </c>
    </row>
    <row r="875" spans="1:12">
      <c r="A875" s="16">
        <f t="shared" si="65"/>
        <v>868</v>
      </c>
      <c r="B875" s="12" t="s">
        <v>178</v>
      </c>
      <c r="C875" s="272">
        <v>45229</v>
      </c>
      <c r="D875" s="272">
        <v>45242</v>
      </c>
      <c r="E875" s="196">
        <f t="shared" si="66"/>
        <v>45235.5</v>
      </c>
      <c r="F875" s="196">
        <v>45247</v>
      </c>
      <c r="G875" s="196">
        <v>45247</v>
      </c>
      <c r="H875" s="12" t="s">
        <v>183</v>
      </c>
      <c r="I875" s="377">
        <v>60484.19999999999</v>
      </c>
      <c r="J875" s="17">
        <f t="shared" si="69"/>
        <v>12</v>
      </c>
      <c r="K875" s="283">
        <f t="shared" si="67"/>
        <v>1.2983034766700137E-2</v>
      </c>
      <c r="L875" s="22">
        <f t="shared" si="68"/>
        <v>0.15579641720040163</v>
      </c>
    </row>
    <row r="876" spans="1:12">
      <c r="A876" s="16">
        <f t="shared" si="65"/>
        <v>869</v>
      </c>
      <c r="B876" s="12" t="s">
        <v>178</v>
      </c>
      <c r="C876" s="272">
        <v>45229</v>
      </c>
      <c r="D876" s="272">
        <v>45242</v>
      </c>
      <c r="E876" s="196">
        <f t="shared" si="66"/>
        <v>45235.5</v>
      </c>
      <c r="F876" s="196">
        <v>45247</v>
      </c>
      <c r="G876" s="196">
        <v>45247</v>
      </c>
      <c r="H876" s="12" t="s">
        <v>184</v>
      </c>
      <c r="I876" s="377">
        <v>3821.83</v>
      </c>
      <c r="J876" s="17">
        <f t="shared" si="69"/>
        <v>12</v>
      </c>
      <c r="K876" s="283">
        <f t="shared" si="67"/>
        <v>8.2036220636823483E-4</v>
      </c>
      <c r="L876" s="22">
        <f t="shared" si="68"/>
        <v>9.8443464764188179E-3</v>
      </c>
    </row>
    <row r="877" spans="1:12">
      <c r="A877" s="16">
        <f t="shared" si="65"/>
        <v>870</v>
      </c>
      <c r="B877" s="12" t="s">
        <v>178</v>
      </c>
      <c r="C877" s="272">
        <v>45229</v>
      </c>
      <c r="D877" s="272">
        <v>45242</v>
      </c>
      <c r="E877" s="196">
        <f t="shared" si="66"/>
        <v>45235.5</v>
      </c>
      <c r="F877" s="196">
        <v>45247</v>
      </c>
      <c r="G877" s="196">
        <v>45247</v>
      </c>
      <c r="H877" s="12" t="s">
        <v>184</v>
      </c>
      <c r="I877" s="377">
        <v>8048.8099999999995</v>
      </c>
      <c r="J877" s="17">
        <f t="shared" si="69"/>
        <v>12</v>
      </c>
      <c r="K877" s="283">
        <f t="shared" si="67"/>
        <v>1.7276905383647918E-3</v>
      </c>
      <c r="L877" s="22">
        <f t="shared" si="68"/>
        <v>2.0732286460377503E-2</v>
      </c>
    </row>
    <row r="878" spans="1:12">
      <c r="A878" s="16">
        <f t="shared" si="65"/>
        <v>871</v>
      </c>
      <c r="B878" s="12" t="s">
        <v>178</v>
      </c>
      <c r="C878" s="272">
        <v>45229</v>
      </c>
      <c r="D878" s="272">
        <v>45242</v>
      </c>
      <c r="E878" s="196">
        <f t="shared" si="66"/>
        <v>45235.5</v>
      </c>
      <c r="F878" s="196">
        <v>45247</v>
      </c>
      <c r="G878" s="196">
        <v>45247</v>
      </c>
      <c r="H878" s="12" t="s">
        <v>186</v>
      </c>
      <c r="I878" s="377">
        <v>8339.16</v>
      </c>
      <c r="J878" s="17">
        <f t="shared" si="69"/>
        <v>12</v>
      </c>
      <c r="K878" s="283">
        <f t="shared" si="67"/>
        <v>1.7900146518442027E-3</v>
      </c>
      <c r="L878" s="22">
        <f t="shared" si="68"/>
        <v>2.148017582213043E-2</v>
      </c>
    </row>
    <row r="879" spans="1:12">
      <c r="A879" s="16">
        <f t="shared" si="65"/>
        <v>872</v>
      </c>
      <c r="B879" s="12" t="s">
        <v>178</v>
      </c>
      <c r="C879" s="272">
        <v>45229</v>
      </c>
      <c r="D879" s="272">
        <v>45242</v>
      </c>
      <c r="E879" s="196">
        <f t="shared" si="66"/>
        <v>45235.5</v>
      </c>
      <c r="F879" s="196">
        <v>45247</v>
      </c>
      <c r="G879" s="196">
        <v>45250</v>
      </c>
      <c r="H879" s="12" t="s">
        <v>187</v>
      </c>
      <c r="I879" s="377">
        <v>76.669999999999973</v>
      </c>
      <c r="J879" s="17">
        <f t="shared" si="69"/>
        <v>15</v>
      </c>
      <c r="K879" s="283">
        <f t="shared" si="67"/>
        <v>1.6457343828022845E-5</v>
      </c>
      <c r="L879" s="22">
        <f t="shared" si="68"/>
        <v>2.4686015742034266E-4</v>
      </c>
    </row>
    <row r="880" spans="1:12">
      <c r="A880" s="16">
        <f t="shared" si="65"/>
        <v>873</v>
      </c>
      <c r="B880" s="12" t="s">
        <v>178</v>
      </c>
      <c r="C880" s="272">
        <v>45229</v>
      </c>
      <c r="D880" s="272">
        <v>45242</v>
      </c>
      <c r="E880" s="196">
        <f t="shared" si="66"/>
        <v>45235.5</v>
      </c>
      <c r="F880" s="196">
        <v>45247</v>
      </c>
      <c r="G880" s="196">
        <v>45247</v>
      </c>
      <c r="H880" s="12" t="s">
        <v>189</v>
      </c>
      <c r="I880" s="377">
        <v>659.62000000000046</v>
      </c>
      <c r="J880" s="17">
        <f t="shared" si="69"/>
        <v>12</v>
      </c>
      <c r="K880" s="283">
        <f t="shared" si="67"/>
        <v>1.4158853705282951E-4</v>
      </c>
      <c r="L880" s="22">
        <f t="shared" si="68"/>
        <v>1.6990624446339541E-3</v>
      </c>
    </row>
    <row r="881" spans="1:12">
      <c r="A881" s="16">
        <f t="shared" si="65"/>
        <v>874</v>
      </c>
      <c r="B881" s="12" t="s">
        <v>178</v>
      </c>
      <c r="C881" s="272">
        <v>45229</v>
      </c>
      <c r="D881" s="272">
        <v>45242</v>
      </c>
      <c r="E881" s="196">
        <f t="shared" si="66"/>
        <v>45235.5</v>
      </c>
      <c r="F881" s="196">
        <v>45247</v>
      </c>
      <c r="G881" s="196">
        <v>45260</v>
      </c>
      <c r="H881" s="12" t="s">
        <v>190</v>
      </c>
      <c r="I881" s="377">
        <v>21.630000000000006</v>
      </c>
      <c r="J881" s="17">
        <f t="shared" si="69"/>
        <v>25</v>
      </c>
      <c r="K881" s="283">
        <f t="shared" si="67"/>
        <v>4.6429157036668105E-6</v>
      </c>
      <c r="L881" s="22">
        <f t="shared" si="68"/>
        <v>1.1607289259167026E-4</v>
      </c>
    </row>
    <row r="882" spans="1:12">
      <c r="A882" s="16">
        <f t="shared" si="65"/>
        <v>875</v>
      </c>
      <c r="B882" s="12" t="s">
        <v>178</v>
      </c>
      <c r="C882" s="272">
        <v>45229</v>
      </c>
      <c r="D882" s="272">
        <v>45242</v>
      </c>
      <c r="E882" s="196">
        <f t="shared" si="66"/>
        <v>45235.5</v>
      </c>
      <c r="F882" s="196">
        <v>45247</v>
      </c>
      <c r="G882" s="196">
        <v>45250</v>
      </c>
      <c r="H882" s="12" t="s">
        <v>191</v>
      </c>
      <c r="I882" s="377">
        <v>2153.5899999999997</v>
      </c>
      <c r="J882" s="17">
        <f t="shared" si="69"/>
        <v>15</v>
      </c>
      <c r="K882" s="283">
        <f t="shared" si="67"/>
        <v>4.6227169811649565E-4</v>
      </c>
      <c r="L882" s="22">
        <f t="shared" si="68"/>
        <v>6.934075471747435E-3</v>
      </c>
    </row>
    <row r="883" spans="1:12">
      <c r="A883" s="16">
        <f t="shared" si="65"/>
        <v>876</v>
      </c>
      <c r="B883" s="12" t="s">
        <v>178</v>
      </c>
      <c r="C883" s="272">
        <v>45229</v>
      </c>
      <c r="D883" s="272">
        <v>45242</v>
      </c>
      <c r="E883" s="196">
        <f t="shared" si="66"/>
        <v>45235.5</v>
      </c>
      <c r="F883" s="196">
        <v>45247</v>
      </c>
      <c r="G883" s="196">
        <v>45247</v>
      </c>
      <c r="H883" s="12" t="s">
        <v>192</v>
      </c>
      <c r="I883" s="377">
        <v>192.31</v>
      </c>
      <c r="J883" s="17">
        <f t="shared" si="69"/>
        <v>12</v>
      </c>
      <c r="K883" s="283">
        <f t="shared" si="67"/>
        <v>4.1279663382901714E-5</v>
      </c>
      <c r="L883" s="22">
        <f t="shared" si="68"/>
        <v>4.9535596059482054E-4</v>
      </c>
    </row>
    <row r="884" spans="1:12">
      <c r="A884" s="16">
        <f t="shared" si="65"/>
        <v>877</v>
      </c>
      <c r="B884" s="12" t="s">
        <v>178</v>
      </c>
      <c r="C884" s="272">
        <v>45229</v>
      </c>
      <c r="D884" s="272">
        <v>45242</v>
      </c>
      <c r="E884" s="196">
        <f t="shared" si="66"/>
        <v>45235.5</v>
      </c>
      <c r="F884" s="196">
        <v>45247</v>
      </c>
      <c r="G884" s="196">
        <v>45247</v>
      </c>
      <c r="H884" s="12" t="s">
        <v>193</v>
      </c>
      <c r="I884" s="377">
        <v>1853.01</v>
      </c>
      <c r="J884" s="17">
        <f t="shared" si="69"/>
        <v>12</v>
      </c>
      <c r="K884" s="283">
        <f t="shared" si="67"/>
        <v>3.9775169801440746E-4</v>
      </c>
      <c r="L884" s="22">
        <f t="shared" si="68"/>
        <v>4.7730203761728891E-3</v>
      </c>
    </row>
    <row r="885" spans="1:12">
      <c r="A885" s="16">
        <f t="shared" si="65"/>
        <v>878</v>
      </c>
      <c r="B885" s="12" t="s">
        <v>178</v>
      </c>
      <c r="C885" s="272">
        <v>45229</v>
      </c>
      <c r="D885" s="272">
        <v>45242</v>
      </c>
      <c r="E885" s="196">
        <f t="shared" si="66"/>
        <v>45235.5</v>
      </c>
      <c r="F885" s="196">
        <v>45247</v>
      </c>
      <c r="G885" s="196">
        <v>45260</v>
      </c>
      <c r="H885" s="12" t="s">
        <v>194</v>
      </c>
      <c r="I885" s="377">
        <v>36.72</v>
      </c>
      <c r="J885" s="17">
        <f t="shared" si="69"/>
        <v>25</v>
      </c>
      <c r="K885" s="283">
        <f t="shared" si="67"/>
        <v>7.8820094608712531E-6</v>
      </c>
      <c r="L885" s="22">
        <f t="shared" si="68"/>
        <v>1.9705023652178132E-4</v>
      </c>
    </row>
    <row r="886" spans="1:12">
      <c r="A886" s="16">
        <f t="shared" si="65"/>
        <v>879</v>
      </c>
      <c r="B886" s="12" t="s">
        <v>178</v>
      </c>
      <c r="C886" s="272">
        <v>45229</v>
      </c>
      <c r="D886" s="272">
        <v>45242</v>
      </c>
      <c r="E886" s="196">
        <f t="shared" si="66"/>
        <v>45235.5</v>
      </c>
      <c r="F886" s="196">
        <v>45247</v>
      </c>
      <c r="G886" s="196">
        <v>45272</v>
      </c>
      <c r="H886" s="12" t="s">
        <v>195</v>
      </c>
      <c r="I886" s="377">
        <v>158.67000000000002</v>
      </c>
      <c r="J886" s="17">
        <f t="shared" si="69"/>
        <v>37</v>
      </c>
      <c r="K886" s="283">
        <f t="shared" si="67"/>
        <v>3.4058781077245151E-5</v>
      </c>
      <c r="L886" s="22">
        <f t="shared" si="68"/>
        <v>1.2601748998580706E-3</v>
      </c>
    </row>
    <row r="887" spans="1:12">
      <c r="A887" s="16">
        <f t="shared" si="65"/>
        <v>880</v>
      </c>
      <c r="B887" s="12" t="s">
        <v>178</v>
      </c>
      <c r="C887" s="272">
        <v>45229</v>
      </c>
      <c r="D887" s="272">
        <v>45242</v>
      </c>
      <c r="E887" s="196">
        <f t="shared" si="66"/>
        <v>45235.5</v>
      </c>
      <c r="F887" s="196">
        <v>45247</v>
      </c>
      <c r="G887" s="196">
        <v>45247</v>
      </c>
      <c r="H887" s="12" t="s">
        <v>196</v>
      </c>
      <c r="I887" s="377">
        <v>11278.809999999994</v>
      </c>
      <c r="J887" s="17">
        <f t="shared" si="69"/>
        <v>12</v>
      </c>
      <c r="K887" s="283">
        <f t="shared" si="67"/>
        <v>2.4210154446451322E-3</v>
      </c>
      <c r="L887" s="22">
        <f t="shared" si="68"/>
        <v>2.9052185335741589E-2</v>
      </c>
    </row>
    <row r="888" spans="1:12">
      <c r="A888" s="16">
        <f t="shared" si="65"/>
        <v>881</v>
      </c>
      <c r="B888" s="12" t="s">
        <v>178</v>
      </c>
      <c r="C888" s="272">
        <v>45229</v>
      </c>
      <c r="D888" s="272">
        <v>45242</v>
      </c>
      <c r="E888" s="196">
        <f t="shared" si="66"/>
        <v>45235.5</v>
      </c>
      <c r="F888" s="196">
        <v>45247</v>
      </c>
      <c r="G888" s="196">
        <v>45260</v>
      </c>
      <c r="H888" s="12" t="s">
        <v>198</v>
      </c>
      <c r="I888" s="377">
        <v>196.23</v>
      </c>
      <c r="J888" s="17">
        <f t="shared" si="69"/>
        <v>25</v>
      </c>
      <c r="K888" s="283">
        <f t="shared" si="67"/>
        <v>4.2121097944084042E-5</v>
      </c>
      <c r="L888" s="22">
        <f t="shared" si="68"/>
        <v>1.053027448602101E-3</v>
      </c>
    </row>
    <row r="889" spans="1:12">
      <c r="A889" s="16">
        <f t="shared" si="65"/>
        <v>882</v>
      </c>
      <c r="B889" s="12" t="s">
        <v>178</v>
      </c>
      <c r="C889" s="272">
        <v>45229</v>
      </c>
      <c r="D889" s="272">
        <v>45242</v>
      </c>
      <c r="E889" s="196">
        <f t="shared" si="66"/>
        <v>45235.5</v>
      </c>
      <c r="F889" s="196">
        <v>45247</v>
      </c>
      <c r="G889" s="196">
        <v>45251</v>
      </c>
      <c r="H889" s="12" t="s">
        <v>199</v>
      </c>
      <c r="I889" s="377">
        <v>985.44</v>
      </c>
      <c r="J889" s="17">
        <f t="shared" si="69"/>
        <v>16</v>
      </c>
      <c r="K889" s="283">
        <f t="shared" si="67"/>
        <v>2.1152634540089785E-4</v>
      </c>
      <c r="L889" s="22">
        <f t="shared" si="68"/>
        <v>3.3844215264143655E-3</v>
      </c>
    </row>
    <row r="890" spans="1:12">
      <c r="A890" s="16">
        <f t="shared" si="65"/>
        <v>883</v>
      </c>
      <c r="B890" s="12" t="s">
        <v>178</v>
      </c>
      <c r="C890" s="272">
        <v>45229</v>
      </c>
      <c r="D890" s="272">
        <v>45242</v>
      </c>
      <c r="E890" s="196">
        <f t="shared" si="66"/>
        <v>45235.5</v>
      </c>
      <c r="F890" s="196">
        <v>45247</v>
      </c>
      <c r="G890" s="196">
        <v>45247</v>
      </c>
      <c r="H890" s="12" t="s">
        <v>200</v>
      </c>
      <c r="I890" s="377">
        <v>10673.669999999998</v>
      </c>
      <c r="J890" s="17">
        <f t="shared" si="69"/>
        <v>12</v>
      </c>
      <c r="K890" s="283">
        <f t="shared" si="67"/>
        <v>2.291121130779348E-3</v>
      </c>
      <c r="L890" s="22">
        <f t="shared" si="68"/>
        <v>2.7493453569352178E-2</v>
      </c>
    </row>
    <row r="891" spans="1:12">
      <c r="A891" s="16">
        <f t="shared" si="65"/>
        <v>884</v>
      </c>
      <c r="B891" s="12" t="s">
        <v>178</v>
      </c>
      <c r="C891" s="272">
        <v>45229</v>
      </c>
      <c r="D891" s="272">
        <v>45242</v>
      </c>
      <c r="E891" s="196">
        <f t="shared" si="66"/>
        <v>45235.5</v>
      </c>
      <c r="F891" s="196">
        <v>45247</v>
      </c>
      <c r="G891" s="196">
        <v>45247</v>
      </c>
      <c r="H891" s="12" t="s">
        <v>216</v>
      </c>
      <c r="I891" s="377">
        <v>2493.42</v>
      </c>
      <c r="J891" s="17">
        <f t="shared" si="69"/>
        <v>12</v>
      </c>
      <c r="K891" s="283">
        <f t="shared" si="67"/>
        <v>5.3521677641409592E-4</v>
      </c>
      <c r="L891" s="22">
        <f t="shared" si="68"/>
        <v>6.4226013169691506E-3</v>
      </c>
    </row>
    <row r="892" spans="1:12">
      <c r="A892" s="16">
        <f t="shared" si="65"/>
        <v>885</v>
      </c>
      <c r="B892" s="12" t="s">
        <v>178</v>
      </c>
      <c r="C892" s="272">
        <v>45229</v>
      </c>
      <c r="D892" s="272">
        <v>45242</v>
      </c>
      <c r="E892" s="196">
        <f t="shared" si="66"/>
        <v>45235.5</v>
      </c>
      <c r="F892" s="196">
        <v>45247</v>
      </c>
      <c r="G892" s="196">
        <v>45247</v>
      </c>
      <c r="H892" s="12" t="s">
        <v>201</v>
      </c>
      <c r="I892" s="377">
        <v>109.62</v>
      </c>
      <c r="J892" s="17">
        <f t="shared" si="69"/>
        <v>12</v>
      </c>
      <c r="K892" s="283">
        <f t="shared" si="67"/>
        <v>2.3530116478777419E-5</v>
      </c>
      <c r="L892" s="22">
        <f t="shared" si="68"/>
        <v>2.8236139774532904E-4</v>
      </c>
    </row>
    <row r="893" spans="1:12">
      <c r="A893" s="16">
        <f t="shared" si="65"/>
        <v>886</v>
      </c>
      <c r="B893" s="12" t="s">
        <v>178</v>
      </c>
      <c r="C893" s="272">
        <v>45229</v>
      </c>
      <c r="D893" s="272">
        <v>45242</v>
      </c>
      <c r="E893" s="196">
        <f t="shared" si="66"/>
        <v>45235.5</v>
      </c>
      <c r="F893" s="196">
        <v>45247</v>
      </c>
      <c r="G893" s="196">
        <v>45260</v>
      </c>
      <c r="H893" s="12" t="s">
        <v>202</v>
      </c>
      <c r="I893" s="377">
        <v>1990.6499999999999</v>
      </c>
      <c r="J893" s="17">
        <f t="shared" si="69"/>
        <v>25</v>
      </c>
      <c r="K893" s="283">
        <f t="shared" si="67"/>
        <v>4.2729635439224837E-4</v>
      </c>
      <c r="L893" s="22">
        <f t="shared" si="68"/>
        <v>1.068240885980621E-2</v>
      </c>
    </row>
    <row r="894" spans="1:12">
      <c r="A894" s="16">
        <f t="shared" si="65"/>
        <v>887</v>
      </c>
      <c r="B894" s="12" t="s">
        <v>178</v>
      </c>
      <c r="C894" s="272">
        <v>45229</v>
      </c>
      <c r="D894" s="272">
        <v>45242</v>
      </c>
      <c r="E894" s="196">
        <f t="shared" si="66"/>
        <v>45235.5</v>
      </c>
      <c r="F894" s="196">
        <v>45247</v>
      </c>
      <c r="G894" s="196">
        <v>45260</v>
      </c>
      <c r="H894" s="12" t="s">
        <v>203</v>
      </c>
      <c r="I894" s="377">
        <v>365.67999999999995</v>
      </c>
      <c r="J894" s="17">
        <f t="shared" si="69"/>
        <v>25</v>
      </c>
      <c r="K894" s="283">
        <f t="shared" si="67"/>
        <v>7.8493824064580607E-5</v>
      </c>
      <c r="L894" s="22">
        <f t="shared" si="68"/>
        <v>1.962345601614515E-3</v>
      </c>
    </row>
    <row r="895" spans="1:12">
      <c r="A895" s="16">
        <f t="shared" si="65"/>
        <v>888</v>
      </c>
      <c r="B895" s="12" t="s">
        <v>178</v>
      </c>
      <c r="C895" s="272">
        <v>45229</v>
      </c>
      <c r="D895" s="272">
        <v>45242</v>
      </c>
      <c r="E895" s="196">
        <f t="shared" si="66"/>
        <v>45235.5</v>
      </c>
      <c r="F895" s="196">
        <v>45247</v>
      </c>
      <c r="G895" s="196">
        <v>45260</v>
      </c>
      <c r="H895" s="12" t="s">
        <v>204</v>
      </c>
      <c r="I895" s="377">
        <v>315.14</v>
      </c>
      <c r="J895" s="17">
        <f t="shared" si="69"/>
        <v>25</v>
      </c>
      <c r="K895" s="283">
        <f t="shared" si="67"/>
        <v>6.7645328472194086E-5</v>
      </c>
      <c r="L895" s="22">
        <f t="shared" si="68"/>
        <v>1.6911332118048521E-3</v>
      </c>
    </row>
    <row r="896" spans="1:12">
      <c r="A896" s="16">
        <f t="shared" si="65"/>
        <v>889</v>
      </c>
      <c r="B896" s="12" t="s">
        <v>178</v>
      </c>
      <c r="C896" s="272">
        <v>45229</v>
      </c>
      <c r="D896" s="272">
        <v>45242</v>
      </c>
      <c r="E896" s="196">
        <f t="shared" si="66"/>
        <v>45235.5</v>
      </c>
      <c r="F896" s="196">
        <v>45247</v>
      </c>
      <c r="G896" s="196">
        <v>45260</v>
      </c>
      <c r="H896" s="12" t="s">
        <v>205</v>
      </c>
      <c r="I896" s="377">
        <v>110.28999999999995</v>
      </c>
      <c r="J896" s="17">
        <f t="shared" si="69"/>
        <v>25</v>
      </c>
      <c r="K896" s="283">
        <f t="shared" si="67"/>
        <v>2.3673933100203981E-5</v>
      </c>
      <c r="L896" s="22">
        <f t="shared" si="68"/>
        <v>5.918483275050995E-4</v>
      </c>
    </row>
    <row r="897" spans="1:12">
      <c r="A897" s="16">
        <f t="shared" si="65"/>
        <v>890</v>
      </c>
      <c r="B897" s="12" t="s">
        <v>178</v>
      </c>
      <c r="C897" s="272">
        <v>45229</v>
      </c>
      <c r="D897" s="272">
        <v>45242</v>
      </c>
      <c r="E897" s="196">
        <f t="shared" si="66"/>
        <v>45235.5</v>
      </c>
      <c r="F897" s="196">
        <v>45247</v>
      </c>
      <c r="G897" s="196">
        <v>45247</v>
      </c>
      <c r="H897" s="12" t="s">
        <v>206</v>
      </c>
      <c r="I897" s="377">
        <v>199.86</v>
      </c>
      <c r="J897" s="17">
        <f t="shared" si="69"/>
        <v>12</v>
      </c>
      <c r="K897" s="283">
        <f t="shared" si="67"/>
        <v>4.2900283519872794E-5</v>
      </c>
      <c r="L897" s="22">
        <f t="shared" si="68"/>
        <v>5.1480340223847352E-4</v>
      </c>
    </row>
    <row r="898" spans="1:12">
      <c r="A898" s="16">
        <f t="shared" si="65"/>
        <v>891</v>
      </c>
      <c r="B898" s="12" t="s">
        <v>178</v>
      </c>
      <c r="C898" s="272">
        <v>45229</v>
      </c>
      <c r="D898" s="272">
        <v>45242</v>
      </c>
      <c r="E898" s="196">
        <f t="shared" si="66"/>
        <v>45235.5</v>
      </c>
      <c r="F898" s="196">
        <v>45247</v>
      </c>
      <c r="G898" s="196">
        <v>45247</v>
      </c>
      <c r="H898" s="12" t="s">
        <v>207</v>
      </c>
      <c r="I898" s="377">
        <v>245.47</v>
      </c>
      <c r="J898" s="17">
        <f t="shared" si="69"/>
        <v>12</v>
      </c>
      <c r="K898" s="283">
        <f t="shared" si="67"/>
        <v>5.2690546360568264E-5</v>
      </c>
      <c r="L898" s="22">
        <f t="shared" si="68"/>
        <v>6.3228655632681916E-4</v>
      </c>
    </row>
    <row r="899" spans="1:12">
      <c r="A899" s="16">
        <f t="shared" si="65"/>
        <v>892</v>
      </c>
      <c r="B899" s="12" t="s">
        <v>178</v>
      </c>
      <c r="C899" s="272">
        <v>45229</v>
      </c>
      <c r="D899" s="272">
        <v>45242</v>
      </c>
      <c r="E899" s="196">
        <f t="shared" si="66"/>
        <v>45235.5</v>
      </c>
      <c r="F899" s="196">
        <v>45247</v>
      </c>
      <c r="G899" s="196">
        <v>45250</v>
      </c>
      <c r="H899" s="12" t="s">
        <v>211</v>
      </c>
      <c r="I899" s="377">
        <v>311.28000000000003</v>
      </c>
      <c r="J899" s="17">
        <f t="shared" si="69"/>
        <v>15</v>
      </c>
      <c r="K899" s="283">
        <f t="shared" si="67"/>
        <v>6.6816773011438014E-5</v>
      </c>
      <c r="L899" s="22">
        <f t="shared" si="68"/>
        <v>1.0022515951715702E-3</v>
      </c>
    </row>
    <row r="900" spans="1:12">
      <c r="A900" s="16">
        <f t="shared" si="65"/>
        <v>893</v>
      </c>
      <c r="B900" s="12" t="s">
        <v>178</v>
      </c>
      <c r="C900" s="272">
        <v>45229</v>
      </c>
      <c r="D900" s="272">
        <v>45242</v>
      </c>
      <c r="E900" s="196">
        <f t="shared" si="66"/>
        <v>45235.5</v>
      </c>
      <c r="F900" s="196">
        <v>45247</v>
      </c>
      <c r="G900" s="196">
        <v>45246</v>
      </c>
      <c r="H900" s="12" t="s">
        <v>213</v>
      </c>
      <c r="I900" s="377">
        <v>23.54</v>
      </c>
      <c r="J900" s="17">
        <f t="shared" si="69"/>
        <v>11</v>
      </c>
      <c r="K900" s="283">
        <f t="shared" si="67"/>
        <v>5.0529004005694256E-6</v>
      </c>
      <c r="L900" s="22">
        <f t="shared" si="68"/>
        <v>5.5581904406263681E-5</v>
      </c>
    </row>
    <row r="901" spans="1:12">
      <c r="A901" s="16">
        <f t="shared" si="65"/>
        <v>894</v>
      </c>
      <c r="B901" s="12" t="s">
        <v>178</v>
      </c>
      <c r="C901" s="272">
        <v>45229</v>
      </c>
      <c r="D901" s="272">
        <v>45242</v>
      </c>
      <c r="E901" s="196">
        <f t="shared" si="66"/>
        <v>45235.5</v>
      </c>
      <c r="F901" s="196">
        <v>45247</v>
      </c>
      <c r="G901" s="196">
        <v>45246</v>
      </c>
      <c r="H901" s="12" t="s">
        <v>213</v>
      </c>
      <c r="I901" s="377">
        <v>67.2</v>
      </c>
      <c r="J901" s="17">
        <f t="shared" si="69"/>
        <v>11</v>
      </c>
      <c r="K901" s="283">
        <f t="shared" si="67"/>
        <v>1.4424592477411446E-5</v>
      </c>
      <c r="L901" s="22">
        <f t="shared" si="68"/>
        <v>1.586705172515259E-4</v>
      </c>
    </row>
    <row r="902" spans="1:12">
      <c r="A902" s="16">
        <f t="shared" si="65"/>
        <v>895</v>
      </c>
      <c r="B902" s="12" t="s">
        <v>178</v>
      </c>
      <c r="C902" s="272">
        <v>45229</v>
      </c>
      <c r="D902" s="272">
        <v>45242</v>
      </c>
      <c r="E902" s="196">
        <f t="shared" si="66"/>
        <v>45235.5</v>
      </c>
      <c r="F902" s="196">
        <v>45247</v>
      </c>
      <c r="G902" s="196">
        <v>45246</v>
      </c>
      <c r="H902" s="12" t="s">
        <v>213</v>
      </c>
      <c r="I902" s="377">
        <v>226.27</v>
      </c>
      <c r="J902" s="17">
        <f t="shared" si="69"/>
        <v>11</v>
      </c>
      <c r="K902" s="283">
        <f t="shared" si="67"/>
        <v>4.8569234224164995E-5</v>
      </c>
      <c r="L902" s="22">
        <f t="shared" si="68"/>
        <v>5.3426157646581493E-4</v>
      </c>
    </row>
    <row r="903" spans="1:12">
      <c r="A903" s="16">
        <f t="shared" si="65"/>
        <v>896</v>
      </c>
      <c r="B903" s="12" t="s">
        <v>178</v>
      </c>
      <c r="C903" s="272">
        <v>45229</v>
      </c>
      <c r="D903" s="272">
        <v>45242</v>
      </c>
      <c r="E903" s="196">
        <f t="shared" si="66"/>
        <v>45235.5</v>
      </c>
      <c r="F903" s="196">
        <v>45247</v>
      </c>
      <c r="G903" s="196">
        <v>45246</v>
      </c>
      <c r="H903" s="12" t="s">
        <v>213</v>
      </c>
      <c r="I903" s="377">
        <v>276.92</v>
      </c>
      <c r="J903" s="17">
        <f t="shared" si="69"/>
        <v>11</v>
      </c>
      <c r="K903" s="283">
        <f t="shared" si="67"/>
        <v>5.944134150066633E-5</v>
      </c>
      <c r="L903" s="22">
        <f t="shared" si="68"/>
        <v>6.5385475650732959E-4</v>
      </c>
    </row>
    <row r="904" spans="1:12">
      <c r="A904" s="16">
        <f t="shared" si="65"/>
        <v>897</v>
      </c>
      <c r="B904" s="12" t="s">
        <v>178</v>
      </c>
      <c r="C904" s="272">
        <v>45243</v>
      </c>
      <c r="D904" s="272">
        <v>45256</v>
      </c>
      <c r="E904" s="196">
        <f t="shared" si="66"/>
        <v>45249.5</v>
      </c>
      <c r="F904" s="196">
        <v>45261</v>
      </c>
      <c r="G904" s="196">
        <v>45261</v>
      </c>
      <c r="H904" s="12" t="s">
        <v>179</v>
      </c>
      <c r="I904" s="377">
        <v>54.92</v>
      </c>
      <c r="J904" s="17">
        <f t="shared" si="69"/>
        <v>12</v>
      </c>
      <c r="K904" s="283">
        <f t="shared" si="67"/>
        <v>1.178866992350352E-5</v>
      </c>
      <c r="L904" s="22">
        <f t="shared" si="68"/>
        <v>1.4146403908204224E-4</v>
      </c>
    </row>
    <row r="905" spans="1:12">
      <c r="A905" s="16">
        <f t="shared" ref="A905:A968" si="70">A904+1</f>
        <v>898</v>
      </c>
      <c r="B905" s="12" t="s">
        <v>178</v>
      </c>
      <c r="C905" s="272">
        <v>45243</v>
      </c>
      <c r="D905" s="272">
        <v>45256</v>
      </c>
      <c r="E905" s="196">
        <f t="shared" ref="E905:E968" si="71">AVERAGE(C905:D905)</f>
        <v>45249.5</v>
      </c>
      <c r="F905" s="196">
        <v>45261</v>
      </c>
      <c r="G905" s="196">
        <v>45261</v>
      </c>
      <c r="H905" s="12" t="s">
        <v>180</v>
      </c>
      <c r="I905" s="377">
        <v>11603.649999999996</v>
      </c>
      <c r="J905" s="17">
        <f t="shared" si="69"/>
        <v>12</v>
      </c>
      <c r="K905" s="283">
        <f t="shared" ref="K905:K968" si="72">I905/$I$1003</f>
        <v>2.4907428943529058E-3</v>
      </c>
      <c r="L905" s="22">
        <f t="shared" si="68"/>
        <v>2.9888914732234869E-2</v>
      </c>
    </row>
    <row r="906" spans="1:12">
      <c r="A906" s="16">
        <f t="shared" si="70"/>
        <v>899</v>
      </c>
      <c r="B906" s="12" t="s">
        <v>178</v>
      </c>
      <c r="C906" s="272">
        <v>45243</v>
      </c>
      <c r="D906" s="272">
        <v>45256</v>
      </c>
      <c r="E906" s="196">
        <f t="shared" si="71"/>
        <v>45249.5</v>
      </c>
      <c r="F906" s="196">
        <v>45261</v>
      </c>
      <c r="G906" s="196">
        <v>45261</v>
      </c>
      <c r="H906" s="12" t="s">
        <v>181</v>
      </c>
      <c r="I906" s="377">
        <v>156.64999999999998</v>
      </c>
      <c r="J906" s="17">
        <f t="shared" si="69"/>
        <v>12</v>
      </c>
      <c r="K906" s="283">
        <f t="shared" si="72"/>
        <v>3.3625184696227717E-5</v>
      </c>
      <c r="L906" s="22">
        <f t="shared" ref="L906:L969" si="73">K906*J906</f>
        <v>4.0350221635473261E-4</v>
      </c>
    </row>
    <row r="907" spans="1:12">
      <c r="A907" s="16">
        <f t="shared" si="70"/>
        <v>900</v>
      </c>
      <c r="B907" s="12" t="s">
        <v>178</v>
      </c>
      <c r="C907" s="272">
        <v>45243</v>
      </c>
      <c r="D907" s="272">
        <v>45256</v>
      </c>
      <c r="E907" s="196">
        <f t="shared" si="71"/>
        <v>45249.5</v>
      </c>
      <c r="F907" s="196">
        <v>45261</v>
      </c>
      <c r="G907" s="196">
        <v>45261</v>
      </c>
      <c r="H907" s="12" t="s">
        <v>182</v>
      </c>
      <c r="I907" s="377">
        <v>30221.429999999993</v>
      </c>
      <c r="J907" s="17">
        <f t="shared" ref="J907:J970" si="74">(G907-D907)+((D907-C907+1)/2)</f>
        <v>12</v>
      </c>
      <c r="K907" s="283">
        <f t="shared" si="72"/>
        <v>6.4870805332532212E-3</v>
      </c>
      <c r="L907" s="22">
        <f t="shared" si="73"/>
        <v>7.7844966399038651E-2</v>
      </c>
    </row>
    <row r="908" spans="1:12">
      <c r="A908" s="16">
        <f t="shared" si="70"/>
        <v>901</v>
      </c>
      <c r="B908" s="12" t="s">
        <v>178</v>
      </c>
      <c r="C908" s="272">
        <v>45243</v>
      </c>
      <c r="D908" s="272">
        <v>45256</v>
      </c>
      <c r="E908" s="196">
        <f t="shared" si="71"/>
        <v>45249.5</v>
      </c>
      <c r="F908" s="196">
        <v>45261</v>
      </c>
      <c r="G908" s="196">
        <v>45261</v>
      </c>
      <c r="H908" s="12" t="s">
        <v>183</v>
      </c>
      <c r="I908" s="377">
        <v>55422.209999999963</v>
      </c>
      <c r="J908" s="17">
        <f t="shared" si="74"/>
        <v>12</v>
      </c>
      <c r="K908" s="283">
        <f t="shared" si="72"/>
        <v>1.1896470140588047E-2</v>
      </c>
      <c r="L908" s="22">
        <f t="shared" si="73"/>
        <v>0.14275764168705657</v>
      </c>
    </row>
    <row r="909" spans="1:12">
      <c r="A909" s="16">
        <f t="shared" si="70"/>
        <v>902</v>
      </c>
      <c r="B909" s="12" t="s">
        <v>178</v>
      </c>
      <c r="C909" s="272">
        <v>45243</v>
      </c>
      <c r="D909" s="272">
        <v>45256</v>
      </c>
      <c r="E909" s="196">
        <f t="shared" si="71"/>
        <v>45249.5</v>
      </c>
      <c r="F909" s="196">
        <v>45261</v>
      </c>
      <c r="G909" s="196">
        <v>45261</v>
      </c>
      <c r="H909" s="12" t="s">
        <v>184</v>
      </c>
      <c r="I909" s="377">
        <v>3525.9800000000005</v>
      </c>
      <c r="J909" s="17">
        <f t="shared" si="74"/>
        <v>12</v>
      </c>
      <c r="K909" s="283">
        <f t="shared" si="72"/>
        <v>7.568575086830835E-4</v>
      </c>
      <c r="L909" s="22">
        <f t="shared" si="73"/>
        <v>9.0822901041970015E-3</v>
      </c>
    </row>
    <row r="910" spans="1:12">
      <c r="A910" s="16">
        <f t="shared" si="70"/>
        <v>903</v>
      </c>
      <c r="B910" s="12" t="s">
        <v>178</v>
      </c>
      <c r="C910" s="272">
        <v>45243</v>
      </c>
      <c r="D910" s="272">
        <v>45256</v>
      </c>
      <c r="E910" s="196">
        <f t="shared" si="71"/>
        <v>45249.5</v>
      </c>
      <c r="F910" s="196">
        <v>45261</v>
      </c>
      <c r="G910" s="196">
        <v>45261</v>
      </c>
      <c r="H910" s="12" t="s">
        <v>184</v>
      </c>
      <c r="I910" s="377">
        <v>8011.0099999999984</v>
      </c>
      <c r="J910" s="17">
        <f t="shared" si="74"/>
        <v>12</v>
      </c>
      <c r="K910" s="283">
        <f t="shared" si="72"/>
        <v>1.7195767050962475E-3</v>
      </c>
      <c r="L910" s="22">
        <f t="shared" si="73"/>
        <v>2.0634920461154969E-2</v>
      </c>
    </row>
    <row r="911" spans="1:12">
      <c r="A911" s="16">
        <f t="shared" si="70"/>
        <v>904</v>
      </c>
      <c r="B911" s="12" t="s">
        <v>178</v>
      </c>
      <c r="C911" s="272">
        <v>45243</v>
      </c>
      <c r="D911" s="272">
        <v>45256</v>
      </c>
      <c r="E911" s="196">
        <f t="shared" si="71"/>
        <v>45249.5</v>
      </c>
      <c r="F911" s="196">
        <v>45261</v>
      </c>
      <c r="G911" s="196">
        <v>45261</v>
      </c>
      <c r="H911" s="12" t="s">
        <v>186</v>
      </c>
      <c r="I911" s="377">
        <v>7137.32</v>
      </c>
      <c r="J911" s="17">
        <f t="shared" si="74"/>
        <v>12</v>
      </c>
      <c r="K911" s="283">
        <f t="shared" si="72"/>
        <v>1.5320376842392596E-3</v>
      </c>
      <c r="L911" s="22">
        <f t="shared" si="73"/>
        <v>1.8384452210871115E-2</v>
      </c>
    </row>
    <row r="912" spans="1:12">
      <c r="A912" s="16">
        <f t="shared" si="70"/>
        <v>905</v>
      </c>
      <c r="B912" s="12" t="s">
        <v>178</v>
      </c>
      <c r="C912" s="272">
        <v>45243</v>
      </c>
      <c r="D912" s="272">
        <v>45256</v>
      </c>
      <c r="E912" s="196">
        <f t="shared" si="71"/>
        <v>45249.5</v>
      </c>
      <c r="F912" s="196">
        <v>45261</v>
      </c>
      <c r="G912" s="196">
        <v>45265</v>
      </c>
      <c r="H912" s="12" t="s">
        <v>187</v>
      </c>
      <c r="I912" s="377">
        <v>68.22999999999999</v>
      </c>
      <c r="J912" s="17">
        <f t="shared" si="74"/>
        <v>16</v>
      </c>
      <c r="K912" s="283">
        <f t="shared" si="72"/>
        <v>1.4645683701395576E-5</v>
      </c>
      <c r="L912" s="22">
        <f t="shared" si="73"/>
        <v>2.3433093922232921E-4</v>
      </c>
    </row>
    <row r="913" spans="1:12">
      <c r="A913" s="16">
        <f t="shared" si="70"/>
        <v>906</v>
      </c>
      <c r="B913" s="12" t="s">
        <v>178</v>
      </c>
      <c r="C913" s="272">
        <v>45243</v>
      </c>
      <c r="D913" s="272">
        <v>45256</v>
      </c>
      <c r="E913" s="196">
        <f t="shared" si="71"/>
        <v>45249.5</v>
      </c>
      <c r="F913" s="196">
        <v>45261</v>
      </c>
      <c r="G913" s="196">
        <v>45281</v>
      </c>
      <c r="H913" s="12" t="s">
        <v>189</v>
      </c>
      <c r="I913" s="377">
        <v>647.28999999999985</v>
      </c>
      <c r="J913" s="17">
        <f t="shared" si="74"/>
        <v>32</v>
      </c>
      <c r="K913" s="283">
        <f t="shared" si="72"/>
        <v>1.3894188191523291E-4</v>
      </c>
      <c r="L913" s="22">
        <f t="shared" si="73"/>
        <v>4.4461402212874531E-3</v>
      </c>
    </row>
    <row r="914" spans="1:12">
      <c r="A914" s="16">
        <f t="shared" si="70"/>
        <v>907</v>
      </c>
      <c r="B914" s="12" t="s">
        <v>178</v>
      </c>
      <c r="C914" s="272">
        <v>45243</v>
      </c>
      <c r="D914" s="272">
        <v>45256</v>
      </c>
      <c r="E914" s="196">
        <f t="shared" si="71"/>
        <v>45249.5</v>
      </c>
      <c r="F914" s="196">
        <v>45261</v>
      </c>
      <c r="G914" s="196">
        <v>45288</v>
      </c>
      <c r="H914" s="12" t="s">
        <v>190</v>
      </c>
      <c r="I914" s="377">
        <v>20.850000000000005</v>
      </c>
      <c r="J914" s="17">
        <f t="shared" si="74"/>
        <v>39</v>
      </c>
      <c r="K914" s="283">
        <f t="shared" si="72"/>
        <v>4.4754873981254269E-6</v>
      </c>
      <c r="L914" s="22">
        <f t="shared" si="73"/>
        <v>1.7454400852689165E-4</v>
      </c>
    </row>
    <row r="915" spans="1:12">
      <c r="A915" s="16">
        <f t="shared" si="70"/>
        <v>908</v>
      </c>
      <c r="B915" s="12" t="s">
        <v>178</v>
      </c>
      <c r="C915" s="272">
        <v>45243</v>
      </c>
      <c r="D915" s="272">
        <v>45256</v>
      </c>
      <c r="E915" s="196">
        <f t="shared" si="71"/>
        <v>45249.5</v>
      </c>
      <c r="F915" s="196">
        <v>45261</v>
      </c>
      <c r="G915" s="196">
        <v>45265</v>
      </c>
      <c r="H915" s="12" t="s">
        <v>191</v>
      </c>
      <c r="I915" s="377">
        <v>1956.8300000000002</v>
      </c>
      <c r="J915" s="17">
        <f t="shared" si="74"/>
        <v>16</v>
      </c>
      <c r="K915" s="283">
        <f t="shared" si="72"/>
        <v>4.2003683478531307E-4</v>
      </c>
      <c r="L915" s="22">
        <f t="shared" si="73"/>
        <v>6.7205893565650092E-3</v>
      </c>
    </row>
    <row r="916" spans="1:12">
      <c r="A916" s="16">
        <f t="shared" si="70"/>
        <v>909</v>
      </c>
      <c r="B916" s="12" t="s">
        <v>178</v>
      </c>
      <c r="C916" s="272">
        <v>45243</v>
      </c>
      <c r="D916" s="272">
        <v>45256</v>
      </c>
      <c r="E916" s="196">
        <f t="shared" si="71"/>
        <v>45249.5</v>
      </c>
      <c r="F916" s="196">
        <v>45261</v>
      </c>
      <c r="G916" s="196">
        <v>45261</v>
      </c>
      <c r="H916" s="12" t="s">
        <v>192</v>
      </c>
      <c r="I916" s="377">
        <v>192.31</v>
      </c>
      <c r="J916" s="17">
        <f t="shared" si="74"/>
        <v>12</v>
      </c>
      <c r="K916" s="283">
        <f t="shared" si="72"/>
        <v>4.1279663382901714E-5</v>
      </c>
      <c r="L916" s="22">
        <f t="shared" si="73"/>
        <v>4.9535596059482054E-4</v>
      </c>
    </row>
    <row r="917" spans="1:12">
      <c r="A917" s="16">
        <f t="shared" si="70"/>
        <v>910</v>
      </c>
      <c r="B917" s="12" t="s">
        <v>178</v>
      </c>
      <c r="C917" s="272">
        <v>45243</v>
      </c>
      <c r="D917" s="272">
        <v>45256</v>
      </c>
      <c r="E917" s="196">
        <f t="shared" si="71"/>
        <v>45249.5</v>
      </c>
      <c r="F917" s="196">
        <v>45261</v>
      </c>
      <c r="G917" s="196">
        <v>45261</v>
      </c>
      <c r="H917" s="12" t="s">
        <v>193</v>
      </c>
      <c r="I917" s="377">
        <v>1808.2400000000014</v>
      </c>
      <c r="J917" s="17">
        <f t="shared" si="74"/>
        <v>12</v>
      </c>
      <c r="K917" s="283">
        <f t="shared" si="72"/>
        <v>3.8814174257967993E-4</v>
      </c>
      <c r="L917" s="22">
        <f t="shared" si="73"/>
        <v>4.6577009109561593E-3</v>
      </c>
    </row>
    <row r="918" spans="1:12">
      <c r="A918" s="16">
        <f t="shared" si="70"/>
        <v>911</v>
      </c>
      <c r="B918" s="12" t="s">
        <v>178</v>
      </c>
      <c r="C918" s="272">
        <v>45243</v>
      </c>
      <c r="D918" s="272">
        <v>45256</v>
      </c>
      <c r="E918" s="196">
        <f t="shared" si="71"/>
        <v>45249.5</v>
      </c>
      <c r="F918" s="196">
        <v>45261</v>
      </c>
      <c r="G918" s="196">
        <v>45288</v>
      </c>
      <c r="H918" s="12" t="s">
        <v>194</v>
      </c>
      <c r="I918" s="377">
        <v>35.22</v>
      </c>
      <c r="J918" s="17">
        <f t="shared" si="74"/>
        <v>39</v>
      </c>
      <c r="K918" s="283">
        <f t="shared" si="72"/>
        <v>7.5600319502147479E-6</v>
      </c>
      <c r="L918" s="22">
        <f t="shared" si="73"/>
        <v>2.9484124605837518E-4</v>
      </c>
    </row>
    <row r="919" spans="1:12">
      <c r="A919" s="16">
        <f t="shared" si="70"/>
        <v>912</v>
      </c>
      <c r="B919" s="12" t="s">
        <v>178</v>
      </c>
      <c r="C919" s="272">
        <v>45243</v>
      </c>
      <c r="D919" s="272">
        <v>45256</v>
      </c>
      <c r="E919" s="196">
        <f t="shared" si="71"/>
        <v>45249.5</v>
      </c>
      <c r="F919" s="196">
        <v>45261</v>
      </c>
      <c r="G919" s="196">
        <v>45302</v>
      </c>
      <c r="H919" s="12" t="s">
        <v>195</v>
      </c>
      <c r="I919" s="377">
        <v>158.67000000000002</v>
      </c>
      <c r="J919" s="17">
        <f t="shared" si="74"/>
        <v>53</v>
      </c>
      <c r="K919" s="283">
        <f t="shared" si="72"/>
        <v>3.4058781077245151E-5</v>
      </c>
      <c r="L919" s="22">
        <f t="shared" si="73"/>
        <v>1.805115397093993E-3</v>
      </c>
    </row>
    <row r="920" spans="1:12">
      <c r="A920" s="16">
        <f t="shared" si="70"/>
        <v>913</v>
      </c>
      <c r="B920" s="12" t="s">
        <v>178</v>
      </c>
      <c r="C920" s="272">
        <v>45243</v>
      </c>
      <c r="D920" s="272">
        <v>45256</v>
      </c>
      <c r="E920" s="196">
        <f t="shared" si="71"/>
        <v>45249.5</v>
      </c>
      <c r="F920" s="196">
        <v>45261</v>
      </c>
      <c r="G920" s="196">
        <v>45261</v>
      </c>
      <c r="H920" s="12" t="s">
        <v>196</v>
      </c>
      <c r="I920" s="377">
        <v>11043.419999999998</v>
      </c>
      <c r="J920" s="17">
        <f t="shared" si="74"/>
        <v>12</v>
      </c>
      <c r="K920" s="283">
        <f t="shared" si="72"/>
        <v>2.3704885871561766E-3</v>
      </c>
      <c r="L920" s="22">
        <f t="shared" si="73"/>
        <v>2.8445863045874119E-2</v>
      </c>
    </row>
    <row r="921" spans="1:12">
      <c r="A921" s="16">
        <f t="shared" si="70"/>
        <v>914</v>
      </c>
      <c r="B921" s="12" t="s">
        <v>178</v>
      </c>
      <c r="C921" s="272">
        <v>45243</v>
      </c>
      <c r="D921" s="272">
        <v>45256</v>
      </c>
      <c r="E921" s="196">
        <f t="shared" si="71"/>
        <v>45249.5</v>
      </c>
      <c r="F921" s="196">
        <v>45261</v>
      </c>
      <c r="G921" s="196">
        <v>45260</v>
      </c>
      <c r="H921" s="12" t="s">
        <v>198</v>
      </c>
      <c r="I921" s="377">
        <v>196.23</v>
      </c>
      <c r="J921" s="17">
        <f t="shared" si="74"/>
        <v>11</v>
      </c>
      <c r="K921" s="283">
        <f t="shared" si="72"/>
        <v>4.2121097944084042E-5</v>
      </c>
      <c r="L921" s="22">
        <f t="shared" si="73"/>
        <v>4.6333207738492448E-4</v>
      </c>
    </row>
    <row r="922" spans="1:12">
      <c r="A922" s="16">
        <f t="shared" si="70"/>
        <v>915</v>
      </c>
      <c r="B922" s="12" t="s">
        <v>178</v>
      </c>
      <c r="C922" s="272">
        <v>45243</v>
      </c>
      <c r="D922" s="272">
        <v>45256</v>
      </c>
      <c r="E922" s="196">
        <f t="shared" si="71"/>
        <v>45249.5</v>
      </c>
      <c r="F922" s="196">
        <v>45261</v>
      </c>
      <c r="G922" s="196">
        <v>45275</v>
      </c>
      <c r="H922" s="12" t="s">
        <v>199</v>
      </c>
      <c r="I922" s="377">
        <v>936.04999999999927</v>
      </c>
      <c r="J922" s="17">
        <f t="shared" si="74"/>
        <v>26</v>
      </c>
      <c r="K922" s="283">
        <f t="shared" si="72"/>
        <v>2.0092469923334779E-4</v>
      </c>
      <c r="L922" s="22">
        <f t="shared" si="73"/>
        <v>5.2240421800670428E-3</v>
      </c>
    </row>
    <row r="923" spans="1:12">
      <c r="A923" s="16">
        <f t="shared" si="70"/>
        <v>916</v>
      </c>
      <c r="B923" s="12" t="s">
        <v>178</v>
      </c>
      <c r="C923" s="272">
        <v>45243</v>
      </c>
      <c r="D923" s="272">
        <v>45256</v>
      </c>
      <c r="E923" s="196">
        <f t="shared" si="71"/>
        <v>45249.5</v>
      </c>
      <c r="F923" s="196">
        <v>45261</v>
      </c>
      <c r="G923" s="196">
        <v>45261</v>
      </c>
      <c r="H923" s="12" t="s">
        <v>200</v>
      </c>
      <c r="I923" s="377">
        <v>10480.279999999997</v>
      </c>
      <c r="J923" s="17">
        <f t="shared" si="74"/>
        <v>12</v>
      </c>
      <c r="K923" s="283">
        <f t="shared" si="72"/>
        <v>2.2496096435887735E-3</v>
      </c>
      <c r="L923" s="22">
        <f t="shared" si="73"/>
        <v>2.699531572306528E-2</v>
      </c>
    </row>
    <row r="924" spans="1:12">
      <c r="A924" s="16">
        <f t="shared" si="70"/>
        <v>917</v>
      </c>
      <c r="B924" s="12" t="s">
        <v>178</v>
      </c>
      <c r="C924" s="272">
        <v>45243</v>
      </c>
      <c r="D924" s="272">
        <v>45256</v>
      </c>
      <c r="E924" s="196">
        <f t="shared" si="71"/>
        <v>45249.5</v>
      </c>
      <c r="F924" s="196">
        <v>45261</v>
      </c>
      <c r="G924" s="196">
        <v>45261</v>
      </c>
      <c r="H924" s="12" t="s">
        <v>216</v>
      </c>
      <c r="I924" s="377">
        <v>4900.16</v>
      </c>
      <c r="J924" s="17">
        <f t="shared" si="74"/>
        <v>12</v>
      </c>
      <c r="K924" s="283">
        <f t="shared" si="72"/>
        <v>1.0518275457457212E-3</v>
      </c>
      <c r="L924" s="22">
        <f t="shared" si="73"/>
        <v>1.2621930548948654E-2</v>
      </c>
    </row>
    <row r="925" spans="1:12">
      <c r="A925" s="16">
        <f t="shared" si="70"/>
        <v>918</v>
      </c>
      <c r="B925" s="12" t="s">
        <v>178</v>
      </c>
      <c r="C925" s="272">
        <v>45243</v>
      </c>
      <c r="D925" s="272">
        <v>45256</v>
      </c>
      <c r="E925" s="196">
        <f t="shared" si="71"/>
        <v>45249.5</v>
      </c>
      <c r="F925" s="196">
        <v>45261</v>
      </c>
      <c r="G925" s="196">
        <v>45261</v>
      </c>
      <c r="H925" s="12" t="s">
        <v>201</v>
      </c>
      <c r="I925" s="377">
        <v>109.62</v>
      </c>
      <c r="J925" s="17">
        <f t="shared" si="74"/>
        <v>12</v>
      </c>
      <c r="K925" s="283">
        <f t="shared" si="72"/>
        <v>2.3530116478777419E-5</v>
      </c>
      <c r="L925" s="22">
        <f t="shared" si="73"/>
        <v>2.8236139774532904E-4</v>
      </c>
    </row>
    <row r="926" spans="1:12">
      <c r="A926" s="16">
        <f t="shared" si="70"/>
        <v>919</v>
      </c>
      <c r="B926" s="12" t="s">
        <v>178</v>
      </c>
      <c r="C926" s="272">
        <v>45243</v>
      </c>
      <c r="D926" s="272">
        <v>45256</v>
      </c>
      <c r="E926" s="196">
        <f t="shared" si="71"/>
        <v>45249.5</v>
      </c>
      <c r="F926" s="196">
        <v>45261</v>
      </c>
      <c r="G926" s="196">
        <v>45288</v>
      </c>
      <c r="H926" s="12" t="s">
        <v>202</v>
      </c>
      <c r="I926" s="377">
        <v>1874.6299999999999</v>
      </c>
      <c r="J926" s="17">
        <f t="shared" si="74"/>
        <v>39</v>
      </c>
      <c r="K926" s="283">
        <f t="shared" si="72"/>
        <v>4.0239246720133654E-4</v>
      </c>
      <c r="L926" s="22">
        <f t="shared" si="73"/>
        <v>1.5693306220852125E-2</v>
      </c>
    </row>
    <row r="927" spans="1:12">
      <c r="A927" s="16">
        <f t="shared" si="70"/>
        <v>920</v>
      </c>
      <c r="B927" s="12" t="s">
        <v>178</v>
      </c>
      <c r="C927" s="272">
        <v>45243</v>
      </c>
      <c r="D927" s="272">
        <v>45256</v>
      </c>
      <c r="E927" s="196">
        <f t="shared" si="71"/>
        <v>45249.5</v>
      </c>
      <c r="F927" s="196">
        <v>45261</v>
      </c>
      <c r="G927" s="196">
        <v>45288</v>
      </c>
      <c r="H927" s="12" t="s">
        <v>203</v>
      </c>
      <c r="I927" s="377">
        <v>358.04999999999995</v>
      </c>
      <c r="J927" s="17">
        <f t="shared" si="74"/>
        <v>39</v>
      </c>
      <c r="K927" s="283">
        <f t="shared" si="72"/>
        <v>7.6856031793707841E-5</v>
      </c>
      <c r="L927" s="22">
        <f t="shared" si="73"/>
        <v>2.9973852399546056E-3</v>
      </c>
    </row>
    <row r="928" spans="1:12">
      <c r="A928" s="16">
        <f t="shared" si="70"/>
        <v>921</v>
      </c>
      <c r="B928" s="12" t="s">
        <v>178</v>
      </c>
      <c r="C928" s="272">
        <v>45243</v>
      </c>
      <c r="D928" s="272">
        <v>45256</v>
      </c>
      <c r="E928" s="196">
        <f t="shared" si="71"/>
        <v>45249.5</v>
      </c>
      <c r="F928" s="196">
        <v>45261</v>
      </c>
      <c r="G928" s="196">
        <v>45288</v>
      </c>
      <c r="H928" s="12" t="s">
        <v>204</v>
      </c>
      <c r="I928" s="377">
        <v>300.03999999999996</v>
      </c>
      <c r="J928" s="17">
        <f t="shared" si="74"/>
        <v>39</v>
      </c>
      <c r="K928" s="283">
        <f t="shared" si="72"/>
        <v>6.4404088198251927E-5</v>
      </c>
      <c r="L928" s="22">
        <f t="shared" si="73"/>
        <v>2.5117594397318253E-3</v>
      </c>
    </row>
    <row r="929" spans="1:12">
      <c r="A929" s="16">
        <f t="shared" si="70"/>
        <v>922</v>
      </c>
      <c r="B929" s="12" t="s">
        <v>178</v>
      </c>
      <c r="C929" s="272">
        <v>45243</v>
      </c>
      <c r="D929" s="272">
        <v>45256</v>
      </c>
      <c r="E929" s="196">
        <f t="shared" si="71"/>
        <v>45249.5</v>
      </c>
      <c r="F929" s="196">
        <v>45261</v>
      </c>
      <c r="G929" s="196">
        <v>45288</v>
      </c>
      <c r="H929" s="12" t="s">
        <v>205</v>
      </c>
      <c r="I929" s="377">
        <v>108.71999999999996</v>
      </c>
      <c r="J929" s="17">
        <f t="shared" si="74"/>
        <v>39</v>
      </c>
      <c r="K929" s="283">
        <f t="shared" si="72"/>
        <v>2.3336929972383506E-5</v>
      </c>
      <c r="L929" s="22">
        <f t="shared" si="73"/>
        <v>9.1014026892295675E-4</v>
      </c>
    </row>
    <row r="930" spans="1:12">
      <c r="A930" s="16">
        <f t="shared" si="70"/>
        <v>923</v>
      </c>
      <c r="B930" s="12" t="s">
        <v>178</v>
      </c>
      <c r="C930" s="272">
        <v>45243</v>
      </c>
      <c r="D930" s="272">
        <v>45256</v>
      </c>
      <c r="E930" s="196">
        <f t="shared" si="71"/>
        <v>45249.5</v>
      </c>
      <c r="F930" s="196">
        <v>45261</v>
      </c>
      <c r="G930" s="196">
        <v>45261</v>
      </c>
      <c r="H930" s="12" t="s">
        <v>206</v>
      </c>
      <c r="I930" s="377">
        <v>164.74</v>
      </c>
      <c r="J930" s="17">
        <f t="shared" si="74"/>
        <v>12</v>
      </c>
      <c r="K930" s="283">
        <f t="shared" si="72"/>
        <v>3.5361716737035142E-5</v>
      </c>
      <c r="L930" s="22">
        <f t="shared" si="73"/>
        <v>4.2434060084442168E-4</v>
      </c>
    </row>
    <row r="931" spans="1:12">
      <c r="A931" s="16">
        <f t="shared" si="70"/>
        <v>924</v>
      </c>
      <c r="B931" s="12" t="s">
        <v>178</v>
      </c>
      <c r="C931" s="272">
        <v>45243</v>
      </c>
      <c r="D931" s="272">
        <v>45256</v>
      </c>
      <c r="E931" s="196">
        <f t="shared" si="71"/>
        <v>45249.5</v>
      </c>
      <c r="F931" s="196">
        <v>45261</v>
      </c>
      <c r="G931" s="196">
        <v>45261</v>
      </c>
      <c r="H931" s="12" t="s">
        <v>207</v>
      </c>
      <c r="I931" s="377">
        <v>183.04</v>
      </c>
      <c r="J931" s="17">
        <f t="shared" si="74"/>
        <v>12</v>
      </c>
      <c r="K931" s="283">
        <f t="shared" si="72"/>
        <v>3.9289842367044509E-5</v>
      </c>
      <c r="L931" s="22">
        <f t="shared" si="73"/>
        <v>4.714781084045341E-4</v>
      </c>
    </row>
    <row r="932" spans="1:12">
      <c r="A932" s="16">
        <f t="shared" si="70"/>
        <v>925</v>
      </c>
      <c r="B932" s="12" t="s">
        <v>178</v>
      </c>
      <c r="C932" s="272">
        <v>45243</v>
      </c>
      <c r="D932" s="272">
        <v>45256</v>
      </c>
      <c r="E932" s="196">
        <f t="shared" si="71"/>
        <v>45249.5</v>
      </c>
      <c r="F932" s="196">
        <v>45261</v>
      </c>
      <c r="G932" s="196">
        <v>45265</v>
      </c>
      <c r="H932" s="12" t="s">
        <v>209</v>
      </c>
      <c r="I932" s="377">
        <v>4684.7999999999975</v>
      </c>
      <c r="J932" s="17">
        <f t="shared" si="74"/>
        <v>16</v>
      </c>
      <c r="K932" s="283">
        <f t="shared" si="72"/>
        <v>1.0056001612823973E-3</v>
      </c>
      <c r="L932" s="22">
        <f t="shared" si="73"/>
        <v>1.6089602580518357E-2</v>
      </c>
    </row>
    <row r="933" spans="1:12">
      <c r="A933" s="16">
        <f t="shared" si="70"/>
        <v>926</v>
      </c>
      <c r="B933" s="12" t="s">
        <v>178</v>
      </c>
      <c r="C933" s="272">
        <v>45243</v>
      </c>
      <c r="D933" s="272">
        <v>45256</v>
      </c>
      <c r="E933" s="196">
        <f t="shared" si="71"/>
        <v>45249.5</v>
      </c>
      <c r="F933" s="196">
        <v>45261</v>
      </c>
      <c r="G933" s="196">
        <v>45265</v>
      </c>
      <c r="H933" s="12" t="s">
        <v>210</v>
      </c>
      <c r="I933" s="377">
        <v>2675.1599999999989</v>
      </c>
      <c r="J933" s="17">
        <f t="shared" si="74"/>
        <v>16</v>
      </c>
      <c r="K933" s="283">
        <f t="shared" si="72"/>
        <v>5.7422757160523793E-4</v>
      </c>
      <c r="L933" s="22">
        <f t="shared" si="73"/>
        <v>9.1876411456838069E-3</v>
      </c>
    </row>
    <row r="934" spans="1:12">
      <c r="A934" s="16">
        <f t="shared" si="70"/>
        <v>927</v>
      </c>
      <c r="B934" s="12" t="s">
        <v>178</v>
      </c>
      <c r="C934" s="272">
        <v>45243</v>
      </c>
      <c r="D934" s="272">
        <v>45256</v>
      </c>
      <c r="E934" s="196">
        <f t="shared" si="71"/>
        <v>45249.5</v>
      </c>
      <c r="F934" s="196">
        <v>45261</v>
      </c>
      <c r="G934" s="196">
        <v>45265</v>
      </c>
      <c r="H934" s="12" t="s">
        <v>211</v>
      </c>
      <c r="I934" s="377">
        <v>311.28000000000003</v>
      </c>
      <c r="J934" s="17">
        <f t="shared" si="74"/>
        <v>16</v>
      </c>
      <c r="K934" s="283">
        <f t="shared" si="72"/>
        <v>6.6816773011438014E-5</v>
      </c>
      <c r="L934" s="22">
        <f t="shared" si="73"/>
        <v>1.0690683681830082E-3</v>
      </c>
    </row>
    <row r="935" spans="1:12">
      <c r="A935" s="16">
        <f t="shared" si="70"/>
        <v>928</v>
      </c>
      <c r="B935" s="12" t="s">
        <v>178</v>
      </c>
      <c r="C935" s="272">
        <v>45243</v>
      </c>
      <c r="D935" s="272">
        <v>45256</v>
      </c>
      <c r="E935" s="196">
        <f t="shared" si="71"/>
        <v>45249.5</v>
      </c>
      <c r="F935" s="196">
        <v>45261</v>
      </c>
      <c r="G935" s="196">
        <v>45260</v>
      </c>
      <c r="H935" s="12" t="s">
        <v>212</v>
      </c>
      <c r="I935" s="377">
        <v>42</v>
      </c>
      <c r="J935" s="17">
        <f t="shared" si="74"/>
        <v>11</v>
      </c>
      <c r="K935" s="283">
        <f t="shared" si="72"/>
        <v>9.015370298382153E-6</v>
      </c>
      <c r="L935" s="22">
        <f t="shared" si="73"/>
        <v>9.9169073282203682E-5</v>
      </c>
    </row>
    <row r="936" spans="1:12">
      <c r="A936" s="16">
        <f t="shared" si="70"/>
        <v>929</v>
      </c>
      <c r="B936" s="12" t="s">
        <v>178</v>
      </c>
      <c r="C936" s="272">
        <v>45243</v>
      </c>
      <c r="D936" s="272">
        <v>45256</v>
      </c>
      <c r="E936" s="196">
        <f t="shared" si="71"/>
        <v>45249.5</v>
      </c>
      <c r="F936" s="196">
        <v>45261</v>
      </c>
      <c r="G936" s="196">
        <v>45260</v>
      </c>
      <c r="H936" s="12" t="s">
        <v>213</v>
      </c>
      <c r="I936" s="377">
        <v>23.54</v>
      </c>
      <c r="J936" s="17">
        <f t="shared" si="74"/>
        <v>11</v>
      </c>
      <c r="K936" s="283">
        <f t="shared" si="72"/>
        <v>5.0529004005694256E-6</v>
      </c>
      <c r="L936" s="22">
        <f t="shared" si="73"/>
        <v>5.5581904406263681E-5</v>
      </c>
    </row>
    <row r="937" spans="1:12">
      <c r="A937" s="16">
        <f t="shared" si="70"/>
        <v>930</v>
      </c>
      <c r="B937" s="12" t="s">
        <v>178</v>
      </c>
      <c r="C937" s="272">
        <v>45243</v>
      </c>
      <c r="D937" s="272">
        <v>45256</v>
      </c>
      <c r="E937" s="196">
        <f t="shared" si="71"/>
        <v>45249.5</v>
      </c>
      <c r="F937" s="196">
        <v>45261</v>
      </c>
      <c r="G937" s="196">
        <v>45260</v>
      </c>
      <c r="H937" s="12" t="s">
        <v>213</v>
      </c>
      <c r="I937" s="377">
        <v>67.2</v>
      </c>
      <c r="J937" s="17">
        <f t="shared" si="74"/>
        <v>11</v>
      </c>
      <c r="K937" s="283">
        <f t="shared" si="72"/>
        <v>1.4424592477411446E-5</v>
      </c>
      <c r="L937" s="22">
        <f t="shared" si="73"/>
        <v>1.586705172515259E-4</v>
      </c>
    </row>
    <row r="938" spans="1:12">
      <c r="A938" s="16">
        <f t="shared" si="70"/>
        <v>931</v>
      </c>
      <c r="B938" s="12" t="s">
        <v>178</v>
      </c>
      <c r="C938" s="272">
        <v>45243</v>
      </c>
      <c r="D938" s="272">
        <v>45256</v>
      </c>
      <c r="E938" s="196">
        <f t="shared" si="71"/>
        <v>45249.5</v>
      </c>
      <c r="F938" s="196">
        <v>45261</v>
      </c>
      <c r="G938" s="196">
        <v>45260</v>
      </c>
      <c r="H938" s="12" t="s">
        <v>213</v>
      </c>
      <c r="I938" s="377">
        <v>226.27</v>
      </c>
      <c r="J938" s="17">
        <f t="shared" si="74"/>
        <v>11</v>
      </c>
      <c r="K938" s="283">
        <f t="shared" si="72"/>
        <v>4.8569234224164995E-5</v>
      </c>
      <c r="L938" s="22">
        <f t="shared" si="73"/>
        <v>5.3426157646581493E-4</v>
      </c>
    </row>
    <row r="939" spans="1:12">
      <c r="A939" s="16">
        <f t="shared" si="70"/>
        <v>932</v>
      </c>
      <c r="B939" s="12" t="s">
        <v>178</v>
      </c>
      <c r="C939" s="272">
        <v>45243</v>
      </c>
      <c r="D939" s="272">
        <v>45256</v>
      </c>
      <c r="E939" s="196">
        <f t="shared" si="71"/>
        <v>45249.5</v>
      </c>
      <c r="F939" s="196">
        <v>45261</v>
      </c>
      <c r="G939" s="196">
        <v>45260</v>
      </c>
      <c r="H939" s="12" t="s">
        <v>213</v>
      </c>
      <c r="I939" s="377">
        <v>276.92</v>
      </c>
      <c r="J939" s="17">
        <f t="shared" si="74"/>
        <v>11</v>
      </c>
      <c r="K939" s="283">
        <f t="shared" si="72"/>
        <v>5.944134150066633E-5</v>
      </c>
      <c r="L939" s="22">
        <f t="shared" si="73"/>
        <v>6.5385475650732959E-4</v>
      </c>
    </row>
    <row r="940" spans="1:12">
      <c r="A940" s="16">
        <f t="shared" si="70"/>
        <v>933</v>
      </c>
      <c r="B940" s="12" t="s">
        <v>178</v>
      </c>
      <c r="C940" s="272">
        <v>45257</v>
      </c>
      <c r="D940" s="272">
        <v>45270</v>
      </c>
      <c r="E940" s="196">
        <f t="shared" si="71"/>
        <v>45263.5</v>
      </c>
      <c r="F940" s="196">
        <v>45275</v>
      </c>
      <c r="G940" s="196">
        <v>45275</v>
      </c>
      <c r="H940" s="12" t="s">
        <v>180</v>
      </c>
      <c r="I940" s="377">
        <v>11090.169999999998</v>
      </c>
      <c r="J940" s="17">
        <f t="shared" si="74"/>
        <v>12</v>
      </c>
      <c r="K940" s="283">
        <f t="shared" si="72"/>
        <v>2.3805235529049712E-3</v>
      </c>
      <c r="L940" s="22">
        <f t="shared" si="73"/>
        <v>2.8566282634859656E-2</v>
      </c>
    </row>
    <row r="941" spans="1:12">
      <c r="A941" s="16">
        <f t="shared" si="70"/>
        <v>934</v>
      </c>
      <c r="B941" s="12" t="s">
        <v>178</v>
      </c>
      <c r="C941" s="272">
        <v>45257</v>
      </c>
      <c r="D941" s="272">
        <v>45270</v>
      </c>
      <c r="E941" s="196">
        <f t="shared" si="71"/>
        <v>45263.5</v>
      </c>
      <c r="F941" s="196">
        <v>45275</v>
      </c>
      <c r="G941" s="196">
        <v>45275</v>
      </c>
      <c r="H941" s="12" t="s">
        <v>181</v>
      </c>
      <c r="I941" s="377">
        <v>169.82999999999998</v>
      </c>
      <c r="J941" s="17">
        <f t="shared" si="74"/>
        <v>12</v>
      </c>
      <c r="K941" s="283">
        <f t="shared" si="72"/>
        <v>3.6454293756529545E-5</v>
      </c>
      <c r="L941" s="22">
        <f t="shared" si="73"/>
        <v>4.3745152507835454E-4</v>
      </c>
    </row>
    <row r="942" spans="1:12">
      <c r="A942" s="16">
        <f t="shared" si="70"/>
        <v>935</v>
      </c>
      <c r="B942" s="12" t="s">
        <v>178</v>
      </c>
      <c r="C942" s="272">
        <v>45257</v>
      </c>
      <c r="D942" s="272">
        <v>45270</v>
      </c>
      <c r="E942" s="196">
        <f t="shared" si="71"/>
        <v>45263.5</v>
      </c>
      <c r="F942" s="196">
        <v>45275</v>
      </c>
      <c r="G942" s="196">
        <v>45275</v>
      </c>
      <c r="H942" s="12" t="s">
        <v>182</v>
      </c>
      <c r="I942" s="377">
        <v>28776.780000000002</v>
      </c>
      <c r="J942" s="17">
        <f t="shared" si="74"/>
        <v>12</v>
      </c>
      <c r="K942" s="283">
        <f t="shared" si="72"/>
        <v>6.1769839927399428E-3</v>
      </c>
      <c r="L942" s="22">
        <f t="shared" si="73"/>
        <v>7.4123807912879314E-2</v>
      </c>
    </row>
    <row r="943" spans="1:12">
      <c r="A943" s="16">
        <f t="shared" si="70"/>
        <v>936</v>
      </c>
      <c r="B943" s="12" t="s">
        <v>178</v>
      </c>
      <c r="C943" s="272">
        <v>45257</v>
      </c>
      <c r="D943" s="272">
        <v>45270</v>
      </c>
      <c r="E943" s="196">
        <f t="shared" si="71"/>
        <v>45263.5</v>
      </c>
      <c r="F943" s="196">
        <v>45275</v>
      </c>
      <c r="G943" s="196">
        <v>45275</v>
      </c>
      <c r="H943" s="12" t="s">
        <v>183</v>
      </c>
      <c r="I943" s="377">
        <v>53450.800000000017</v>
      </c>
      <c r="J943" s="17">
        <f t="shared" si="74"/>
        <v>12</v>
      </c>
      <c r="K943" s="283">
        <f t="shared" si="72"/>
        <v>1.1473303684399165E-2</v>
      </c>
      <c r="L943" s="22">
        <f t="shared" si="73"/>
        <v>0.13767964421278997</v>
      </c>
    </row>
    <row r="944" spans="1:12">
      <c r="A944" s="16">
        <f t="shared" si="70"/>
        <v>937</v>
      </c>
      <c r="B944" s="12" t="s">
        <v>178</v>
      </c>
      <c r="C944" s="272">
        <v>45257</v>
      </c>
      <c r="D944" s="272">
        <v>45270</v>
      </c>
      <c r="E944" s="196">
        <f t="shared" si="71"/>
        <v>45263.5</v>
      </c>
      <c r="F944" s="196">
        <v>45275</v>
      </c>
      <c r="G944" s="196">
        <v>45275</v>
      </c>
      <c r="H944" s="12" t="s">
        <v>184</v>
      </c>
      <c r="I944" s="377">
        <v>3775.7000000000003</v>
      </c>
      <c r="J944" s="17">
        <f t="shared" si="74"/>
        <v>12</v>
      </c>
      <c r="K944" s="283">
        <f t="shared" si="72"/>
        <v>8.1046032465717846E-4</v>
      </c>
      <c r="L944" s="22">
        <f t="shared" si="73"/>
        <v>9.7255238958861411E-3</v>
      </c>
    </row>
    <row r="945" spans="1:12">
      <c r="A945" s="16">
        <f t="shared" si="70"/>
        <v>938</v>
      </c>
      <c r="B945" s="12" t="s">
        <v>178</v>
      </c>
      <c r="C945" s="272">
        <v>45257</v>
      </c>
      <c r="D945" s="272">
        <v>45270</v>
      </c>
      <c r="E945" s="196">
        <f t="shared" si="71"/>
        <v>45263.5</v>
      </c>
      <c r="F945" s="196">
        <v>45275</v>
      </c>
      <c r="G945" s="196">
        <v>45275</v>
      </c>
      <c r="H945" s="12" t="s">
        <v>184</v>
      </c>
      <c r="I945" s="377">
        <v>8122.9499999999989</v>
      </c>
      <c r="J945" s="17">
        <f t="shared" si="74"/>
        <v>12</v>
      </c>
      <c r="K945" s="283">
        <f t="shared" si="72"/>
        <v>1.7436048134581738E-3</v>
      </c>
      <c r="L945" s="22">
        <f t="shared" si="73"/>
        <v>2.0923257761498087E-2</v>
      </c>
    </row>
    <row r="946" spans="1:12">
      <c r="A946" s="16">
        <f t="shared" si="70"/>
        <v>939</v>
      </c>
      <c r="B946" s="12" t="s">
        <v>178</v>
      </c>
      <c r="C946" s="272">
        <v>45257</v>
      </c>
      <c r="D946" s="272">
        <v>45270</v>
      </c>
      <c r="E946" s="196">
        <f t="shared" si="71"/>
        <v>45263.5</v>
      </c>
      <c r="F946" s="196">
        <v>45275</v>
      </c>
      <c r="G946" s="196">
        <v>45275</v>
      </c>
      <c r="H946" s="12" t="s">
        <v>186</v>
      </c>
      <c r="I946" s="377">
        <v>6755.39</v>
      </c>
      <c r="J946" s="17">
        <f t="shared" si="74"/>
        <v>12</v>
      </c>
      <c r="K946" s="283">
        <f t="shared" si="72"/>
        <v>1.4500557704759003E-3</v>
      </c>
      <c r="L946" s="22">
        <f t="shared" si="73"/>
        <v>1.7400669245710803E-2</v>
      </c>
    </row>
    <row r="947" spans="1:12">
      <c r="A947" s="16">
        <f t="shared" si="70"/>
        <v>940</v>
      </c>
      <c r="B947" s="12" t="s">
        <v>178</v>
      </c>
      <c r="C947" s="272">
        <v>45257</v>
      </c>
      <c r="D947" s="272">
        <v>45270</v>
      </c>
      <c r="E947" s="196">
        <f t="shared" si="71"/>
        <v>45263.5</v>
      </c>
      <c r="F947" s="196">
        <v>45275</v>
      </c>
      <c r="G947" s="196">
        <v>45275</v>
      </c>
      <c r="H947" s="12" t="s">
        <v>187</v>
      </c>
      <c r="I947" s="377">
        <v>69.22</v>
      </c>
      <c r="J947" s="17">
        <f t="shared" si="74"/>
        <v>12</v>
      </c>
      <c r="K947" s="283">
        <f t="shared" si="72"/>
        <v>1.4858188858428873E-5</v>
      </c>
      <c r="L947" s="22">
        <f t="shared" si="73"/>
        <v>1.7829826630114646E-4</v>
      </c>
    </row>
    <row r="948" spans="1:12">
      <c r="A948" s="16">
        <f t="shared" si="70"/>
        <v>941</v>
      </c>
      <c r="B948" s="12" t="s">
        <v>178</v>
      </c>
      <c r="C948" s="272">
        <v>45257</v>
      </c>
      <c r="D948" s="272">
        <v>45270</v>
      </c>
      <c r="E948" s="196">
        <f t="shared" si="71"/>
        <v>45263.5</v>
      </c>
      <c r="F948" s="196">
        <v>45275</v>
      </c>
      <c r="G948" s="196">
        <v>45281</v>
      </c>
      <c r="H948" s="12" t="s">
        <v>189</v>
      </c>
      <c r="I948" s="377">
        <v>657.05999999999983</v>
      </c>
      <c r="J948" s="17">
        <f t="shared" si="74"/>
        <v>18</v>
      </c>
      <c r="K948" s="283">
        <f t="shared" si="72"/>
        <v>1.4103902876797561E-4</v>
      </c>
      <c r="L948" s="22">
        <f t="shared" si="73"/>
        <v>2.5387025178235608E-3</v>
      </c>
    </row>
    <row r="949" spans="1:12">
      <c r="A949" s="16">
        <f t="shared" si="70"/>
        <v>942</v>
      </c>
      <c r="B949" s="12" t="s">
        <v>178</v>
      </c>
      <c r="C949" s="272">
        <v>45257</v>
      </c>
      <c r="D949" s="272">
        <v>45270</v>
      </c>
      <c r="E949" s="196">
        <f t="shared" si="71"/>
        <v>45263.5</v>
      </c>
      <c r="F949" s="196">
        <v>45275</v>
      </c>
      <c r="G949" s="196">
        <v>45288</v>
      </c>
      <c r="H949" s="12" t="s">
        <v>190</v>
      </c>
      <c r="I949" s="377">
        <v>20.850000000000005</v>
      </c>
      <c r="J949" s="17">
        <f t="shared" si="74"/>
        <v>25</v>
      </c>
      <c r="K949" s="283">
        <f t="shared" si="72"/>
        <v>4.4754873981254269E-6</v>
      </c>
      <c r="L949" s="22">
        <f t="shared" si="73"/>
        <v>1.1188718495313567E-4</v>
      </c>
    </row>
    <row r="950" spans="1:12">
      <c r="A950" s="16">
        <f t="shared" si="70"/>
        <v>943</v>
      </c>
      <c r="B950" s="12" t="s">
        <v>178</v>
      </c>
      <c r="C950" s="272">
        <v>45257</v>
      </c>
      <c r="D950" s="272">
        <v>45270</v>
      </c>
      <c r="E950" s="196">
        <f t="shared" si="71"/>
        <v>45263.5</v>
      </c>
      <c r="F950" s="196">
        <v>45275</v>
      </c>
      <c r="G950" s="196">
        <v>45275</v>
      </c>
      <c r="H950" s="12" t="s">
        <v>191</v>
      </c>
      <c r="I950" s="377">
        <v>1968.7799999999995</v>
      </c>
      <c r="J950" s="17">
        <f t="shared" si="74"/>
        <v>12</v>
      </c>
      <c r="K950" s="283">
        <f t="shared" si="72"/>
        <v>4.2260192228687647E-4</v>
      </c>
      <c r="L950" s="22">
        <f t="shared" si="73"/>
        <v>5.0712230674425174E-3</v>
      </c>
    </row>
    <row r="951" spans="1:12">
      <c r="A951" s="16">
        <f t="shared" si="70"/>
        <v>944</v>
      </c>
      <c r="B951" s="12" t="s">
        <v>178</v>
      </c>
      <c r="C951" s="272">
        <v>45257</v>
      </c>
      <c r="D951" s="272">
        <v>45270</v>
      </c>
      <c r="E951" s="196">
        <f t="shared" si="71"/>
        <v>45263.5</v>
      </c>
      <c r="F951" s="196">
        <v>45275</v>
      </c>
      <c r="G951" s="196">
        <v>45275</v>
      </c>
      <c r="H951" s="12" t="s">
        <v>192</v>
      </c>
      <c r="I951" s="377">
        <v>192.31</v>
      </c>
      <c r="J951" s="17">
        <f t="shared" si="74"/>
        <v>12</v>
      </c>
      <c r="K951" s="283">
        <f t="shared" si="72"/>
        <v>4.1279663382901714E-5</v>
      </c>
      <c r="L951" s="22">
        <f t="shared" si="73"/>
        <v>4.9535596059482054E-4</v>
      </c>
    </row>
    <row r="952" spans="1:12">
      <c r="A952" s="16">
        <f t="shared" si="70"/>
        <v>945</v>
      </c>
      <c r="B952" s="12" t="s">
        <v>178</v>
      </c>
      <c r="C952" s="272">
        <v>45257</v>
      </c>
      <c r="D952" s="272">
        <v>45270</v>
      </c>
      <c r="E952" s="196">
        <f t="shared" si="71"/>
        <v>45263.5</v>
      </c>
      <c r="F952" s="196">
        <v>45275</v>
      </c>
      <c r="G952" s="196">
        <v>45275</v>
      </c>
      <c r="H952" s="12" t="s">
        <v>193</v>
      </c>
      <c r="I952" s="377">
        <v>1833.16</v>
      </c>
      <c r="J952" s="17">
        <f t="shared" si="74"/>
        <v>12</v>
      </c>
      <c r="K952" s="283">
        <f t="shared" si="72"/>
        <v>3.9349086229005308E-4</v>
      </c>
      <c r="L952" s="22">
        <f t="shared" si="73"/>
        <v>4.7218903474806374E-3</v>
      </c>
    </row>
    <row r="953" spans="1:12">
      <c r="A953" s="16">
        <f t="shared" si="70"/>
        <v>946</v>
      </c>
      <c r="B953" s="12" t="s">
        <v>178</v>
      </c>
      <c r="C953" s="272">
        <v>45257</v>
      </c>
      <c r="D953" s="272">
        <v>45270</v>
      </c>
      <c r="E953" s="196">
        <f t="shared" si="71"/>
        <v>45263.5</v>
      </c>
      <c r="F953" s="196">
        <v>45275</v>
      </c>
      <c r="G953" s="196">
        <v>45288</v>
      </c>
      <c r="H953" s="12" t="s">
        <v>194</v>
      </c>
      <c r="I953" s="377">
        <v>35.22</v>
      </c>
      <c r="J953" s="17">
        <f t="shared" si="74"/>
        <v>25</v>
      </c>
      <c r="K953" s="283">
        <f t="shared" si="72"/>
        <v>7.5600319502147479E-6</v>
      </c>
      <c r="L953" s="22">
        <f t="shared" si="73"/>
        <v>1.8900079875536869E-4</v>
      </c>
    </row>
    <row r="954" spans="1:12">
      <c r="A954" s="16">
        <f t="shared" si="70"/>
        <v>947</v>
      </c>
      <c r="B954" s="12" t="s">
        <v>178</v>
      </c>
      <c r="C954" s="272">
        <v>45257</v>
      </c>
      <c r="D954" s="272">
        <v>45270</v>
      </c>
      <c r="E954" s="196">
        <f t="shared" si="71"/>
        <v>45263.5</v>
      </c>
      <c r="F954" s="196">
        <v>45275</v>
      </c>
      <c r="G954" s="196">
        <v>45302</v>
      </c>
      <c r="H954" s="12" t="s">
        <v>195</v>
      </c>
      <c r="I954" s="377">
        <v>158.67000000000002</v>
      </c>
      <c r="J954" s="17">
        <f t="shared" si="74"/>
        <v>39</v>
      </c>
      <c r="K954" s="283">
        <f t="shared" si="72"/>
        <v>3.4058781077245151E-5</v>
      </c>
      <c r="L954" s="22">
        <f t="shared" si="73"/>
        <v>1.3282924620125608E-3</v>
      </c>
    </row>
    <row r="955" spans="1:12">
      <c r="A955" s="16">
        <f t="shared" si="70"/>
        <v>948</v>
      </c>
      <c r="B955" s="12" t="s">
        <v>178</v>
      </c>
      <c r="C955" s="272">
        <v>45257</v>
      </c>
      <c r="D955" s="272">
        <v>45270</v>
      </c>
      <c r="E955" s="196">
        <f t="shared" si="71"/>
        <v>45263.5</v>
      </c>
      <c r="F955" s="196">
        <v>45275</v>
      </c>
      <c r="G955" s="196">
        <v>45275</v>
      </c>
      <c r="H955" s="12" t="s">
        <v>196</v>
      </c>
      <c r="I955" s="377">
        <v>11120.300000000008</v>
      </c>
      <c r="J955" s="17">
        <f t="shared" si="74"/>
        <v>12</v>
      </c>
      <c r="K955" s="283">
        <f t="shared" si="72"/>
        <v>2.3869910078356937E-3</v>
      </c>
      <c r="L955" s="22">
        <f t="shared" si="73"/>
        <v>2.8643892094028324E-2</v>
      </c>
    </row>
    <row r="956" spans="1:12">
      <c r="A956" s="16">
        <f t="shared" si="70"/>
        <v>949</v>
      </c>
      <c r="B956" s="12" t="s">
        <v>178</v>
      </c>
      <c r="C956" s="272">
        <v>45257</v>
      </c>
      <c r="D956" s="272">
        <v>45270</v>
      </c>
      <c r="E956" s="196">
        <f t="shared" si="71"/>
        <v>45263.5</v>
      </c>
      <c r="F956" s="196">
        <v>45275</v>
      </c>
      <c r="G956" s="196">
        <v>45293</v>
      </c>
      <c r="H956" s="12" t="s">
        <v>198</v>
      </c>
      <c r="I956" s="377">
        <v>196.23</v>
      </c>
      <c r="J956" s="17">
        <f t="shared" si="74"/>
        <v>30</v>
      </c>
      <c r="K956" s="283">
        <f t="shared" si="72"/>
        <v>4.2121097944084042E-5</v>
      </c>
      <c r="L956" s="22">
        <f t="shared" si="73"/>
        <v>1.2636329383225212E-3</v>
      </c>
    </row>
    <row r="957" spans="1:12">
      <c r="A957" s="16">
        <f t="shared" si="70"/>
        <v>950</v>
      </c>
      <c r="B957" s="12" t="s">
        <v>178</v>
      </c>
      <c r="C957" s="272">
        <v>45257</v>
      </c>
      <c r="D957" s="272">
        <v>45270</v>
      </c>
      <c r="E957" s="196">
        <f t="shared" si="71"/>
        <v>45263.5</v>
      </c>
      <c r="F957" s="196">
        <v>45275</v>
      </c>
      <c r="G957" s="196">
        <v>45275</v>
      </c>
      <c r="H957" s="12" t="s">
        <v>199</v>
      </c>
      <c r="I957" s="377">
        <v>945.72000000000048</v>
      </c>
      <c r="J957" s="17">
        <f t="shared" si="74"/>
        <v>12</v>
      </c>
      <c r="K957" s="283">
        <f t="shared" si="72"/>
        <v>2.0300038091871367E-4</v>
      </c>
      <c r="L957" s="22">
        <f t="shared" si="73"/>
        <v>2.4360045710245639E-3</v>
      </c>
    </row>
    <row r="958" spans="1:12">
      <c r="A958" s="16">
        <f t="shared" si="70"/>
        <v>951</v>
      </c>
      <c r="B958" s="12" t="s">
        <v>178</v>
      </c>
      <c r="C958" s="272">
        <v>45257</v>
      </c>
      <c r="D958" s="272">
        <v>45270</v>
      </c>
      <c r="E958" s="196">
        <f t="shared" si="71"/>
        <v>45263.5</v>
      </c>
      <c r="F958" s="196">
        <v>45275</v>
      </c>
      <c r="G958" s="196">
        <v>45275</v>
      </c>
      <c r="H958" s="12" t="s">
        <v>200</v>
      </c>
      <c r="I958" s="377">
        <v>10556.669999999996</v>
      </c>
      <c r="J958" s="17">
        <f t="shared" si="74"/>
        <v>12</v>
      </c>
      <c r="K958" s="283">
        <f t="shared" si="72"/>
        <v>2.2660068849481405E-3</v>
      </c>
      <c r="L958" s="22">
        <f t="shared" si="73"/>
        <v>2.7192082619377687E-2</v>
      </c>
    </row>
    <row r="959" spans="1:12">
      <c r="A959" s="16">
        <f t="shared" si="70"/>
        <v>952</v>
      </c>
      <c r="B959" s="12" t="s">
        <v>178</v>
      </c>
      <c r="C959" s="272">
        <v>45257</v>
      </c>
      <c r="D959" s="272">
        <v>45270</v>
      </c>
      <c r="E959" s="196">
        <f t="shared" si="71"/>
        <v>45263.5</v>
      </c>
      <c r="F959" s="196">
        <v>45275</v>
      </c>
      <c r="G959" s="196">
        <v>45275</v>
      </c>
      <c r="H959" s="12" t="s">
        <v>216</v>
      </c>
      <c r="I959" s="377">
        <v>6757.1500000000015</v>
      </c>
      <c r="J959" s="17">
        <f t="shared" si="74"/>
        <v>12</v>
      </c>
      <c r="K959" s="283">
        <f t="shared" si="72"/>
        <v>1.4504335574217376E-3</v>
      </c>
      <c r="L959" s="22">
        <f t="shared" si="73"/>
        <v>1.7405202689060852E-2</v>
      </c>
    </row>
    <row r="960" spans="1:12">
      <c r="A960" s="16">
        <f t="shared" si="70"/>
        <v>953</v>
      </c>
      <c r="B960" s="12" t="s">
        <v>178</v>
      </c>
      <c r="C960" s="272">
        <v>45257</v>
      </c>
      <c r="D960" s="272">
        <v>45270</v>
      </c>
      <c r="E960" s="196">
        <f t="shared" si="71"/>
        <v>45263.5</v>
      </c>
      <c r="F960" s="196">
        <v>45275</v>
      </c>
      <c r="G960" s="196">
        <v>45275</v>
      </c>
      <c r="H960" s="12" t="s">
        <v>201</v>
      </c>
      <c r="I960" s="377">
        <v>109.62</v>
      </c>
      <c r="J960" s="17">
        <f t="shared" si="74"/>
        <v>12</v>
      </c>
      <c r="K960" s="283">
        <f t="shared" si="72"/>
        <v>2.3530116478777419E-5</v>
      </c>
      <c r="L960" s="22">
        <f t="shared" si="73"/>
        <v>2.8236139774532904E-4</v>
      </c>
    </row>
    <row r="961" spans="1:12">
      <c r="A961" s="16">
        <f t="shared" si="70"/>
        <v>954</v>
      </c>
      <c r="B961" s="12" t="s">
        <v>178</v>
      </c>
      <c r="C961" s="272">
        <v>45257</v>
      </c>
      <c r="D961" s="272">
        <v>45270</v>
      </c>
      <c r="E961" s="196">
        <f t="shared" si="71"/>
        <v>45263.5</v>
      </c>
      <c r="F961" s="196">
        <v>45275</v>
      </c>
      <c r="G961" s="196">
        <v>45288</v>
      </c>
      <c r="H961" s="12" t="s">
        <v>202</v>
      </c>
      <c r="I961" s="377">
        <v>1882.61</v>
      </c>
      <c r="J961" s="17">
        <f t="shared" si="74"/>
        <v>25</v>
      </c>
      <c r="K961" s="283">
        <f t="shared" si="72"/>
        <v>4.0410538755802916E-4</v>
      </c>
      <c r="L961" s="22">
        <f t="shared" si="73"/>
        <v>1.0102634688950729E-2</v>
      </c>
    </row>
    <row r="962" spans="1:12">
      <c r="A962" s="16">
        <f t="shared" si="70"/>
        <v>955</v>
      </c>
      <c r="B962" s="12" t="s">
        <v>178</v>
      </c>
      <c r="C962" s="272">
        <v>45257</v>
      </c>
      <c r="D962" s="272">
        <v>45270</v>
      </c>
      <c r="E962" s="196">
        <f t="shared" si="71"/>
        <v>45263.5</v>
      </c>
      <c r="F962" s="196">
        <v>45275</v>
      </c>
      <c r="G962" s="196">
        <v>45288</v>
      </c>
      <c r="H962" s="12" t="s">
        <v>203</v>
      </c>
      <c r="I962" s="377">
        <v>358.04999999999995</v>
      </c>
      <c r="J962" s="17">
        <f t="shared" si="74"/>
        <v>25</v>
      </c>
      <c r="K962" s="283">
        <f t="shared" si="72"/>
        <v>7.6856031793707841E-5</v>
      </c>
      <c r="L962" s="22">
        <f t="shared" si="73"/>
        <v>1.921400794842696E-3</v>
      </c>
    </row>
    <row r="963" spans="1:12">
      <c r="A963" s="16">
        <f t="shared" si="70"/>
        <v>956</v>
      </c>
      <c r="B963" s="12" t="s">
        <v>178</v>
      </c>
      <c r="C963" s="272">
        <v>45257</v>
      </c>
      <c r="D963" s="272">
        <v>45270</v>
      </c>
      <c r="E963" s="196">
        <f t="shared" si="71"/>
        <v>45263.5</v>
      </c>
      <c r="F963" s="196">
        <v>45275</v>
      </c>
      <c r="G963" s="196">
        <v>45288</v>
      </c>
      <c r="H963" s="12" t="s">
        <v>204</v>
      </c>
      <c r="I963" s="377">
        <v>300.03999999999996</v>
      </c>
      <c r="J963" s="17">
        <f t="shared" si="74"/>
        <v>25</v>
      </c>
      <c r="K963" s="283">
        <f t="shared" si="72"/>
        <v>6.4404088198251927E-5</v>
      </c>
      <c r="L963" s="22">
        <f t="shared" si="73"/>
        <v>1.6101022049562982E-3</v>
      </c>
    </row>
    <row r="964" spans="1:12">
      <c r="A964" s="16">
        <f t="shared" si="70"/>
        <v>957</v>
      </c>
      <c r="B964" s="12" t="s">
        <v>178</v>
      </c>
      <c r="C964" s="272">
        <v>45257</v>
      </c>
      <c r="D964" s="272">
        <v>45270</v>
      </c>
      <c r="E964" s="196">
        <f t="shared" si="71"/>
        <v>45263.5</v>
      </c>
      <c r="F964" s="196">
        <v>45275</v>
      </c>
      <c r="G964" s="196">
        <v>45288</v>
      </c>
      <c r="H964" s="12" t="s">
        <v>205</v>
      </c>
      <c r="I964" s="377">
        <v>108.71999999999996</v>
      </c>
      <c r="J964" s="17">
        <f t="shared" si="74"/>
        <v>25</v>
      </c>
      <c r="K964" s="283">
        <f t="shared" si="72"/>
        <v>2.3336929972383506E-5</v>
      </c>
      <c r="L964" s="22">
        <f t="shared" si="73"/>
        <v>5.8342324930958764E-4</v>
      </c>
    </row>
    <row r="965" spans="1:12">
      <c r="A965" s="16">
        <f t="shared" si="70"/>
        <v>958</v>
      </c>
      <c r="B965" s="12" t="s">
        <v>178</v>
      </c>
      <c r="C965" s="272">
        <v>45257</v>
      </c>
      <c r="D965" s="272">
        <v>45270</v>
      </c>
      <c r="E965" s="196">
        <f t="shared" si="71"/>
        <v>45263.5</v>
      </c>
      <c r="F965" s="196">
        <v>45275</v>
      </c>
      <c r="G965" s="196">
        <v>45275</v>
      </c>
      <c r="H965" s="12" t="s">
        <v>206</v>
      </c>
      <c r="I965" s="377">
        <v>164.74</v>
      </c>
      <c r="J965" s="17">
        <f t="shared" si="74"/>
        <v>12</v>
      </c>
      <c r="K965" s="283">
        <f t="shared" si="72"/>
        <v>3.5361716737035142E-5</v>
      </c>
      <c r="L965" s="22">
        <f t="shared" si="73"/>
        <v>4.2434060084442168E-4</v>
      </c>
    </row>
    <row r="966" spans="1:12">
      <c r="A966" s="16">
        <f t="shared" si="70"/>
        <v>959</v>
      </c>
      <c r="B966" s="12" t="s">
        <v>178</v>
      </c>
      <c r="C966" s="272">
        <v>45257</v>
      </c>
      <c r="D966" s="272">
        <v>45270</v>
      </c>
      <c r="E966" s="196">
        <f t="shared" si="71"/>
        <v>45263.5</v>
      </c>
      <c r="F966" s="196">
        <v>45275</v>
      </c>
      <c r="G966" s="196">
        <v>45275</v>
      </c>
      <c r="H966" s="12" t="s">
        <v>207</v>
      </c>
      <c r="I966" s="377">
        <v>183.04</v>
      </c>
      <c r="J966" s="17">
        <f t="shared" si="74"/>
        <v>12</v>
      </c>
      <c r="K966" s="283">
        <f t="shared" si="72"/>
        <v>3.9289842367044509E-5</v>
      </c>
      <c r="L966" s="22">
        <f t="shared" si="73"/>
        <v>4.714781084045341E-4</v>
      </c>
    </row>
    <row r="967" spans="1:12">
      <c r="A967" s="16">
        <f t="shared" si="70"/>
        <v>960</v>
      </c>
      <c r="B967" s="12" t="s">
        <v>178</v>
      </c>
      <c r="C967" s="272">
        <v>45257</v>
      </c>
      <c r="D967" s="272">
        <v>45270</v>
      </c>
      <c r="E967" s="196">
        <f t="shared" si="71"/>
        <v>45263.5</v>
      </c>
      <c r="F967" s="196">
        <v>45275</v>
      </c>
      <c r="G967" s="196">
        <v>45275</v>
      </c>
      <c r="H967" s="12" t="s">
        <v>211</v>
      </c>
      <c r="I967" s="377">
        <v>311.28000000000003</v>
      </c>
      <c r="J967" s="17">
        <f t="shared" si="74"/>
        <v>12</v>
      </c>
      <c r="K967" s="283">
        <f t="shared" si="72"/>
        <v>6.6816773011438014E-5</v>
      </c>
      <c r="L967" s="22">
        <f t="shared" si="73"/>
        <v>8.0180127613725617E-4</v>
      </c>
    </row>
    <row r="968" spans="1:12">
      <c r="A968" s="16">
        <f t="shared" si="70"/>
        <v>961</v>
      </c>
      <c r="B968" s="12" t="s">
        <v>178</v>
      </c>
      <c r="C968" s="272">
        <v>45257</v>
      </c>
      <c r="D968" s="272">
        <v>45270</v>
      </c>
      <c r="E968" s="196">
        <f t="shared" si="71"/>
        <v>45263.5</v>
      </c>
      <c r="F968" s="196">
        <v>45275</v>
      </c>
      <c r="G968" s="196">
        <v>45274</v>
      </c>
      <c r="H968" s="12" t="s">
        <v>213</v>
      </c>
      <c r="I968" s="377">
        <v>23.54</v>
      </c>
      <c r="J968" s="17">
        <f t="shared" si="74"/>
        <v>11</v>
      </c>
      <c r="K968" s="283">
        <f t="shared" si="72"/>
        <v>5.0529004005694256E-6</v>
      </c>
      <c r="L968" s="22">
        <f t="shared" si="73"/>
        <v>5.5581904406263681E-5</v>
      </c>
    </row>
    <row r="969" spans="1:12">
      <c r="A969" s="16">
        <f t="shared" ref="A969:A1032" si="75">A968+1</f>
        <v>962</v>
      </c>
      <c r="B969" s="12" t="s">
        <v>178</v>
      </c>
      <c r="C969" s="272">
        <v>45257</v>
      </c>
      <c r="D969" s="272">
        <v>45270</v>
      </c>
      <c r="E969" s="196">
        <f t="shared" ref="E969:E1002" si="76">AVERAGE(C969:D969)</f>
        <v>45263.5</v>
      </c>
      <c r="F969" s="196">
        <v>45275</v>
      </c>
      <c r="G969" s="196">
        <v>45274</v>
      </c>
      <c r="H969" s="12" t="s">
        <v>213</v>
      </c>
      <c r="I969" s="377">
        <v>67.2</v>
      </c>
      <c r="J969" s="17">
        <f t="shared" si="74"/>
        <v>11</v>
      </c>
      <c r="K969" s="283">
        <f t="shared" ref="K969:K1002" si="77">I969/$I$1003</f>
        <v>1.4424592477411446E-5</v>
      </c>
      <c r="L969" s="22">
        <f t="shared" si="73"/>
        <v>1.586705172515259E-4</v>
      </c>
    </row>
    <row r="970" spans="1:12">
      <c r="A970" s="16">
        <f t="shared" si="75"/>
        <v>963</v>
      </c>
      <c r="B970" s="12" t="s">
        <v>178</v>
      </c>
      <c r="C970" s="272">
        <v>45257</v>
      </c>
      <c r="D970" s="272">
        <v>45270</v>
      </c>
      <c r="E970" s="196">
        <f t="shared" si="76"/>
        <v>45263.5</v>
      </c>
      <c r="F970" s="196">
        <v>45275</v>
      </c>
      <c r="G970" s="196">
        <v>45274</v>
      </c>
      <c r="H970" s="12" t="s">
        <v>213</v>
      </c>
      <c r="I970" s="377">
        <v>226.27</v>
      </c>
      <c r="J970" s="17">
        <f t="shared" si="74"/>
        <v>11</v>
      </c>
      <c r="K970" s="283">
        <f t="shared" si="77"/>
        <v>4.8569234224164995E-5</v>
      </c>
      <c r="L970" s="22">
        <f t="shared" ref="L970:L1002" si="78">K970*J970</f>
        <v>5.3426157646581493E-4</v>
      </c>
    </row>
    <row r="971" spans="1:12">
      <c r="A971" s="16">
        <f t="shared" si="75"/>
        <v>964</v>
      </c>
      <c r="B971" s="12" t="s">
        <v>178</v>
      </c>
      <c r="C971" s="272">
        <v>45257</v>
      </c>
      <c r="D971" s="272">
        <v>45270</v>
      </c>
      <c r="E971" s="196">
        <f t="shared" si="76"/>
        <v>45263.5</v>
      </c>
      <c r="F971" s="196">
        <v>45275</v>
      </c>
      <c r="G971" s="196">
        <v>45274</v>
      </c>
      <c r="H971" s="12" t="s">
        <v>213</v>
      </c>
      <c r="I971" s="377">
        <v>276.92</v>
      </c>
      <c r="J971" s="17">
        <f t="shared" ref="J971:J1002" si="79">(G971-D971)+((D971-C971+1)/2)</f>
        <v>11</v>
      </c>
      <c r="K971" s="283">
        <f t="shared" si="77"/>
        <v>5.944134150066633E-5</v>
      </c>
      <c r="L971" s="22">
        <f t="shared" si="78"/>
        <v>6.5385475650732959E-4</v>
      </c>
    </row>
    <row r="972" spans="1:12">
      <c r="A972" s="16">
        <f t="shared" si="75"/>
        <v>965</v>
      </c>
      <c r="B972" s="12" t="s">
        <v>178</v>
      </c>
      <c r="C972" s="272">
        <v>45271</v>
      </c>
      <c r="D972" s="272">
        <v>45284</v>
      </c>
      <c r="E972" s="196">
        <f t="shared" si="76"/>
        <v>45277.5</v>
      </c>
      <c r="F972" s="196">
        <v>45289</v>
      </c>
      <c r="G972" s="196">
        <v>45289</v>
      </c>
      <c r="H972" s="12" t="s">
        <v>180</v>
      </c>
      <c r="I972" s="377">
        <v>11753.830000000004</v>
      </c>
      <c r="J972" s="17">
        <f t="shared" si="79"/>
        <v>12</v>
      </c>
      <c r="K972" s="283">
        <f t="shared" si="77"/>
        <v>2.5229792827198365E-3</v>
      </c>
      <c r="L972" s="22">
        <f t="shared" si="78"/>
        <v>3.0275751392638037E-2</v>
      </c>
    </row>
    <row r="973" spans="1:12">
      <c r="A973" s="16">
        <f t="shared" si="75"/>
        <v>966</v>
      </c>
      <c r="B973" s="12" t="s">
        <v>178</v>
      </c>
      <c r="C973" s="272">
        <v>45271</v>
      </c>
      <c r="D973" s="272">
        <v>45284</v>
      </c>
      <c r="E973" s="196">
        <f t="shared" si="76"/>
        <v>45277.5</v>
      </c>
      <c r="F973" s="196">
        <v>45289</v>
      </c>
      <c r="G973" s="196">
        <v>45289</v>
      </c>
      <c r="H973" s="12" t="s">
        <v>181</v>
      </c>
      <c r="I973" s="377">
        <v>148.91</v>
      </c>
      <c r="J973" s="17">
        <f t="shared" si="79"/>
        <v>12</v>
      </c>
      <c r="K973" s="283">
        <f t="shared" si="77"/>
        <v>3.1963780741240151E-5</v>
      </c>
      <c r="L973" s="22">
        <f t="shared" si="78"/>
        <v>3.8356536889488181E-4</v>
      </c>
    </row>
    <row r="974" spans="1:12">
      <c r="A974" s="16">
        <f t="shared" si="75"/>
        <v>967</v>
      </c>
      <c r="B974" s="12" t="s">
        <v>178</v>
      </c>
      <c r="C974" s="272">
        <v>45271</v>
      </c>
      <c r="D974" s="272">
        <v>45284</v>
      </c>
      <c r="E974" s="196">
        <f t="shared" si="76"/>
        <v>45277.5</v>
      </c>
      <c r="F974" s="196">
        <v>45289</v>
      </c>
      <c r="G974" s="196">
        <v>45289</v>
      </c>
      <c r="H974" s="12" t="s">
        <v>182</v>
      </c>
      <c r="I974" s="377">
        <v>29109.200000000008</v>
      </c>
      <c r="J974" s="17">
        <f t="shared" si="79"/>
        <v>12</v>
      </c>
      <c r="K974" s="283">
        <f t="shared" si="77"/>
        <v>6.2483385021349013E-3</v>
      </c>
      <c r="L974" s="22">
        <f t="shared" si="78"/>
        <v>7.4980062025618813E-2</v>
      </c>
    </row>
    <row r="975" spans="1:12">
      <c r="A975" s="16">
        <f t="shared" si="75"/>
        <v>968</v>
      </c>
      <c r="B975" s="12" t="s">
        <v>178</v>
      </c>
      <c r="C975" s="272">
        <v>45271</v>
      </c>
      <c r="D975" s="272">
        <v>45284</v>
      </c>
      <c r="E975" s="196">
        <f t="shared" si="76"/>
        <v>45277.5</v>
      </c>
      <c r="F975" s="196">
        <v>45289</v>
      </c>
      <c r="G975" s="196">
        <v>45289</v>
      </c>
      <c r="H975" s="12" t="s">
        <v>183</v>
      </c>
      <c r="I975" s="377">
        <v>52874.740000000005</v>
      </c>
      <c r="J975" s="17">
        <f t="shared" si="79"/>
        <v>12</v>
      </c>
      <c r="K975" s="283">
        <f t="shared" si="77"/>
        <v>1.1349651441206638E-2</v>
      </c>
      <c r="L975" s="22">
        <f t="shared" si="78"/>
        <v>0.13619581729447966</v>
      </c>
    </row>
    <row r="976" spans="1:12">
      <c r="A976" s="16">
        <f t="shared" si="75"/>
        <v>969</v>
      </c>
      <c r="B976" s="12" t="s">
        <v>178</v>
      </c>
      <c r="C976" s="272">
        <v>45271</v>
      </c>
      <c r="D976" s="272">
        <v>45284</v>
      </c>
      <c r="E976" s="196">
        <f t="shared" si="76"/>
        <v>45277.5</v>
      </c>
      <c r="F976" s="196">
        <v>45289</v>
      </c>
      <c r="G976" s="196">
        <v>45289</v>
      </c>
      <c r="H976" s="12" t="s">
        <v>184</v>
      </c>
      <c r="I976" s="377">
        <v>4087.12</v>
      </c>
      <c r="J976" s="17">
        <f t="shared" si="79"/>
        <v>12</v>
      </c>
      <c r="K976" s="283">
        <f t="shared" si="77"/>
        <v>8.7730714890294436E-4</v>
      </c>
      <c r="L976" s="22">
        <f t="shared" si="78"/>
        <v>1.0527685786835331E-2</v>
      </c>
    </row>
    <row r="977" spans="1:12">
      <c r="A977" s="16">
        <f t="shared" si="75"/>
        <v>970</v>
      </c>
      <c r="B977" s="12" t="s">
        <v>178</v>
      </c>
      <c r="C977" s="272">
        <v>45271</v>
      </c>
      <c r="D977" s="272">
        <v>45284</v>
      </c>
      <c r="E977" s="196">
        <f t="shared" si="76"/>
        <v>45277.5</v>
      </c>
      <c r="F977" s="196">
        <v>45289</v>
      </c>
      <c r="G977" s="196">
        <v>45289</v>
      </c>
      <c r="H977" s="12" t="s">
        <v>184</v>
      </c>
      <c r="I977" s="377">
        <v>8370.89</v>
      </c>
      <c r="J977" s="17">
        <f t="shared" si="79"/>
        <v>12</v>
      </c>
      <c r="K977" s="283">
        <f t="shared" si="77"/>
        <v>1.7968255494529566E-3</v>
      </c>
      <c r="L977" s="22">
        <f t="shared" si="78"/>
        <v>2.156190659343548E-2</v>
      </c>
    </row>
    <row r="978" spans="1:12">
      <c r="A978" s="16">
        <f t="shared" si="75"/>
        <v>971</v>
      </c>
      <c r="B978" s="12" t="s">
        <v>178</v>
      </c>
      <c r="C978" s="272">
        <v>45271</v>
      </c>
      <c r="D978" s="272">
        <v>45284</v>
      </c>
      <c r="E978" s="196">
        <f t="shared" si="76"/>
        <v>45277.5</v>
      </c>
      <c r="F978" s="196">
        <v>45289</v>
      </c>
      <c r="G978" s="196">
        <v>45289</v>
      </c>
      <c r="H978" s="12" t="s">
        <v>186</v>
      </c>
      <c r="I978" s="377">
        <v>6475.57</v>
      </c>
      <c r="J978" s="17">
        <f t="shared" si="79"/>
        <v>12</v>
      </c>
      <c r="K978" s="283">
        <f t="shared" si="77"/>
        <v>1.389991939121298E-3</v>
      </c>
      <c r="L978" s="22">
        <f t="shared" si="78"/>
        <v>1.6679903269455575E-2</v>
      </c>
    </row>
    <row r="979" spans="1:12">
      <c r="A979" s="16">
        <f t="shared" si="75"/>
        <v>972</v>
      </c>
      <c r="B979" s="12" t="s">
        <v>178</v>
      </c>
      <c r="C979" s="272">
        <v>45271</v>
      </c>
      <c r="D979" s="272">
        <v>45284</v>
      </c>
      <c r="E979" s="196">
        <f t="shared" si="76"/>
        <v>45277.5</v>
      </c>
      <c r="F979" s="196">
        <v>45289</v>
      </c>
      <c r="G979" s="196">
        <v>45289</v>
      </c>
      <c r="H979" s="12" t="s">
        <v>187</v>
      </c>
      <c r="I979" s="377">
        <v>69.900000000000006</v>
      </c>
      <c r="J979" s="17">
        <f t="shared" si="79"/>
        <v>12</v>
      </c>
      <c r="K979" s="283">
        <f t="shared" si="77"/>
        <v>1.5004151996593155E-5</v>
      </c>
      <c r="L979" s="22">
        <f t="shared" si="78"/>
        <v>1.8004982395911786E-4</v>
      </c>
    </row>
    <row r="980" spans="1:12">
      <c r="A980" s="16">
        <f t="shared" si="75"/>
        <v>973</v>
      </c>
      <c r="B980" s="12" t="s">
        <v>178</v>
      </c>
      <c r="C980" s="272">
        <v>45271</v>
      </c>
      <c r="D980" s="272">
        <v>45284</v>
      </c>
      <c r="E980" s="196">
        <f t="shared" si="76"/>
        <v>45277.5</v>
      </c>
      <c r="F980" s="196">
        <v>45289</v>
      </c>
      <c r="G980" s="196">
        <v>45281</v>
      </c>
      <c r="H980" s="12" t="s">
        <v>189</v>
      </c>
      <c r="I980" s="377">
        <v>657.05999999999983</v>
      </c>
      <c r="J980" s="17">
        <f t="shared" si="79"/>
        <v>4</v>
      </c>
      <c r="K980" s="283">
        <f t="shared" si="77"/>
        <v>1.4103902876797561E-4</v>
      </c>
      <c r="L980" s="22">
        <f t="shared" si="78"/>
        <v>5.6415611507190243E-4</v>
      </c>
    </row>
    <row r="981" spans="1:12">
      <c r="A981" s="16">
        <f t="shared" si="75"/>
        <v>974</v>
      </c>
      <c r="B981" s="12" t="s">
        <v>178</v>
      </c>
      <c r="C981" s="272">
        <v>45271</v>
      </c>
      <c r="D981" s="272">
        <v>45284</v>
      </c>
      <c r="E981" s="196">
        <f t="shared" si="76"/>
        <v>45277.5</v>
      </c>
      <c r="F981" s="196">
        <v>45289</v>
      </c>
      <c r="G981" s="196">
        <v>45288</v>
      </c>
      <c r="H981" s="12" t="s">
        <v>190</v>
      </c>
      <c r="I981" s="377">
        <v>20.850000000000005</v>
      </c>
      <c r="J981" s="17">
        <f t="shared" si="79"/>
        <v>11</v>
      </c>
      <c r="K981" s="283">
        <f t="shared" si="77"/>
        <v>4.4754873981254269E-6</v>
      </c>
      <c r="L981" s="22">
        <f t="shared" si="78"/>
        <v>4.9230361379379696E-5</v>
      </c>
    </row>
    <row r="982" spans="1:12">
      <c r="A982" s="16">
        <f t="shared" si="75"/>
        <v>975</v>
      </c>
      <c r="B982" s="12" t="s">
        <v>178</v>
      </c>
      <c r="C982" s="272">
        <v>45271</v>
      </c>
      <c r="D982" s="272">
        <v>45284</v>
      </c>
      <c r="E982" s="196">
        <f t="shared" si="76"/>
        <v>45277.5</v>
      </c>
      <c r="F982" s="196">
        <v>45289</v>
      </c>
      <c r="G982" s="196">
        <v>45289</v>
      </c>
      <c r="H982" s="12" t="s">
        <v>191</v>
      </c>
      <c r="I982" s="377">
        <v>2000.12</v>
      </c>
      <c r="J982" s="17">
        <f t="shared" si="79"/>
        <v>12</v>
      </c>
      <c r="K982" s="283">
        <f t="shared" si="77"/>
        <v>4.2932910574285978E-4</v>
      </c>
      <c r="L982" s="22">
        <f t="shared" si="78"/>
        <v>5.1519492689143173E-3</v>
      </c>
    </row>
    <row r="983" spans="1:12">
      <c r="A983" s="16">
        <f t="shared" si="75"/>
        <v>976</v>
      </c>
      <c r="B983" s="12" t="s">
        <v>178</v>
      </c>
      <c r="C983" s="272">
        <v>45271</v>
      </c>
      <c r="D983" s="272">
        <v>45284</v>
      </c>
      <c r="E983" s="196">
        <f t="shared" si="76"/>
        <v>45277.5</v>
      </c>
      <c r="F983" s="196">
        <v>45289</v>
      </c>
      <c r="G983" s="196">
        <v>45289</v>
      </c>
      <c r="H983" s="12" t="s">
        <v>192</v>
      </c>
      <c r="I983" s="377">
        <v>192.25</v>
      </c>
      <c r="J983" s="17">
        <f t="shared" si="79"/>
        <v>12</v>
      </c>
      <c r="K983" s="283">
        <f t="shared" si="77"/>
        <v>4.1266784282475451E-5</v>
      </c>
      <c r="L983" s="22">
        <f t="shared" si="78"/>
        <v>4.9520141138970541E-4</v>
      </c>
    </row>
    <row r="984" spans="1:12">
      <c r="A984" s="16">
        <f t="shared" si="75"/>
        <v>977</v>
      </c>
      <c r="B984" s="12" t="s">
        <v>178</v>
      </c>
      <c r="C984" s="272">
        <v>45271</v>
      </c>
      <c r="D984" s="272">
        <v>45284</v>
      </c>
      <c r="E984" s="196">
        <f t="shared" si="76"/>
        <v>45277.5</v>
      </c>
      <c r="F984" s="196">
        <v>45289</v>
      </c>
      <c r="G984" s="196">
        <v>45289</v>
      </c>
      <c r="H984" s="12" t="s">
        <v>193</v>
      </c>
      <c r="I984" s="377">
        <v>1858.0799999999997</v>
      </c>
      <c r="J984" s="17">
        <f t="shared" si="79"/>
        <v>12</v>
      </c>
      <c r="K984" s="283">
        <f t="shared" si="77"/>
        <v>3.988399820004264E-4</v>
      </c>
      <c r="L984" s="22">
        <f t="shared" si="78"/>
        <v>4.7860797840051164E-3</v>
      </c>
    </row>
    <row r="985" spans="1:12">
      <c r="A985" s="16">
        <f t="shared" si="75"/>
        <v>978</v>
      </c>
      <c r="B985" s="12" t="s">
        <v>178</v>
      </c>
      <c r="C985" s="272">
        <v>45271</v>
      </c>
      <c r="D985" s="272">
        <v>45284</v>
      </c>
      <c r="E985" s="196">
        <f t="shared" si="76"/>
        <v>45277.5</v>
      </c>
      <c r="F985" s="196">
        <v>45289</v>
      </c>
      <c r="G985" s="196">
        <v>45288</v>
      </c>
      <c r="H985" s="12" t="s">
        <v>194</v>
      </c>
      <c r="I985" s="377">
        <v>35.22</v>
      </c>
      <c r="J985" s="17">
        <f t="shared" si="79"/>
        <v>11</v>
      </c>
      <c r="K985" s="283">
        <f t="shared" si="77"/>
        <v>7.5600319502147479E-6</v>
      </c>
      <c r="L985" s="22">
        <f t="shared" si="78"/>
        <v>8.3160351452362232E-5</v>
      </c>
    </row>
    <row r="986" spans="1:12">
      <c r="A986" s="16">
        <f t="shared" si="75"/>
        <v>979</v>
      </c>
      <c r="B986" s="12" t="s">
        <v>178</v>
      </c>
      <c r="C986" s="272">
        <v>45271</v>
      </c>
      <c r="D986" s="272">
        <v>45284</v>
      </c>
      <c r="E986" s="196">
        <f t="shared" si="76"/>
        <v>45277.5</v>
      </c>
      <c r="F986" s="196">
        <v>45289</v>
      </c>
      <c r="G986" s="196">
        <v>45302</v>
      </c>
      <c r="H986" s="12" t="s">
        <v>195</v>
      </c>
      <c r="I986" s="377">
        <v>158.67000000000002</v>
      </c>
      <c r="J986" s="17">
        <f t="shared" si="79"/>
        <v>25</v>
      </c>
      <c r="K986" s="283">
        <f t="shared" si="77"/>
        <v>3.4058781077245151E-5</v>
      </c>
      <c r="L986" s="22">
        <f t="shared" si="78"/>
        <v>8.5146952693112882E-4</v>
      </c>
    </row>
    <row r="987" spans="1:12">
      <c r="A987" s="16">
        <f t="shared" si="75"/>
        <v>980</v>
      </c>
      <c r="B987" s="12" t="s">
        <v>178</v>
      </c>
      <c r="C987" s="272">
        <v>45271</v>
      </c>
      <c r="D987" s="272">
        <v>45284</v>
      </c>
      <c r="E987" s="196">
        <f t="shared" si="76"/>
        <v>45277.5</v>
      </c>
      <c r="F987" s="196">
        <v>45289</v>
      </c>
      <c r="G987" s="196">
        <v>45289</v>
      </c>
      <c r="H987" s="12" t="s">
        <v>196</v>
      </c>
      <c r="I987" s="377">
        <v>11144.930000000006</v>
      </c>
      <c r="J987" s="17">
        <f t="shared" si="79"/>
        <v>12</v>
      </c>
      <c r="K987" s="283">
        <f t="shared" si="77"/>
        <v>2.3922778785606729E-3</v>
      </c>
      <c r="L987" s="22">
        <f t="shared" si="78"/>
        <v>2.8707334542728075E-2</v>
      </c>
    </row>
    <row r="988" spans="1:12">
      <c r="A988" s="16">
        <f t="shared" si="75"/>
        <v>981</v>
      </c>
      <c r="B988" s="12" t="s">
        <v>178</v>
      </c>
      <c r="C988" s="272">
        <v>45271</v>
      </c>
      <c r="D988" s="272">
        <v>45284</v>
      </c>
      <c r="E988" s="196">
        <f t="shared" si="76"/>
        <v>45277.5</v>
      </c>
      <c r="F988" s="196">
        <v>45289</v>
      </c>
      <c r="G988" s="196">
        <v>45293</v>
      </c>
      <c r="H988" s="12" t="s">
        <v>198</v>
      </c>
      <c r="I988" s="377">
        <v>196.23</v>
      </c>
      <c r="J988" s="17">
        <f t="shared" si="79"/>
        <v>16</v>
      </c>
      <c r="K988" s="283">
        <f t="shared" si="77"/>
        <v>4.2121097944084042E-5</v>
      </c>
      <c r="L988" s="22">
        <f t="shared" si="78"/>
        <v>6.7393756710534467E-4</v>
      </c>
    </row>
    <row r="989" spans="1:12">
      <c r="A989" s="16">
        <f t="shared" si="75"/>
        <v>982</v>
      </c>
      <c r="B989" s="12" t="s">
        <v>178</v>
      </c>
      <c r="C989" s="272">
        <v>45271</v>
      </c>
      <c r="D989" s="272">
        <v>45284</v>
      </c>
      <c r="E989" s="196">
        <f t="shared" si="76"/>
        <v>45277.5</v>
      </c>
      <c r="F989" s="196">
        <v>45289</v>
      </c>
      <c r="G989" s="196">
        <v>45275</v>
      </c>
      <c r="H989" s="12" t="s">
        <v>199</v>
      </c>
      <c r="I989" s="377">
        <v>945.7199999999998</v>
      </c>
      <c r="J989" s="17">
        <f t="shared" si="79"/>
        <v>-2</v>
      </c>
      <c r="K989" s="283">
        <f t="shared" si="77"/>
        <v>2.0300038091871351E-4</v>
      </c>
      <c r="L989" s="22">
        <f t="shared" si="78"/>
        <v>-4.0600076183742702E-4</v>
      </c>
    </row>
    <row r="990" spans="1:12">
      <c r="A990" s="16">
        <f t="shared" si="75"/>
        <v>983</v>
      </c>
      <c r="B990" s="12" t="s">
        <v>178</v>
      </c>
      <c r="C990" s="272">
        <v>45271</v>
      </c>
      <c r="D990" s="272">
        <v>45284</v>
      </c>
      <c r="E990" s="196">
        <f t="shared" si="76"/>
        <v>45277.5</v>
      </c>
      <c r="F990" s="196">
        <v>45289</v>
      </c>
      <c r="G990" s="196">
        <v>45289</v>
      </c>
      <c r="H990" s="12" t="s">
        <v>200</v>
      </c>
      <c r="I990" s="377">
        <v>10617.680000000004</v>
      </c>
      <c r="J990" s="17">
        <f t="shared" si="79"/>
        <v>12</v>
      </c>
      <c r="K990" s="283">
        <f t="shared" si="77"/>
        <v>2.2791027835649107E-3</v>
      </c>
      <c r="L990" s="22">
        <f t="shared" si="78"/>
        <v>2.7349233402778929E-2</v>
      </c>
    </row>
    <row r="991" spans="1:12">
      <c r="A991" s="16">
        <f t="shared" si="75"/>
        <v>984</v>
      </c>
      <c r="B991" s="12" t="s">
        <v>178</v>
      </c>
      <c r="C991" s="272">
        <v>45271</v>
      </c>
      <c r="D991" s="272">
        <v>45284</v>
      </c>
      <c r="E991" s="196">
        <f t="shared" si="76"/>
        <v>45277.5</v>
      </c>
      <c r="F991" s="196">
        <v>45289</v>
      </c>
      <c r="G991" s="196">
        <v>45289</v>
      </c>
      <c r="H991" s="12" t="s">
        <v>216</v>
      </c>
      <c r="I991" s="377">
        <v>5139.7800000000007</v>
      </c>
      <c r="J991" s="17">
        <f t="shared" si="79"/>
        <v>12</v>
      </c>
      <c r="K991" s="283">
        <f t="shared" si="77"/>
        <v>1.1032623798147292E-3</v>
      </c>
      <c r="L991" s="22">
        <f t="shared" si="78"/>
        <v>1.3239148557776751E-2</v>
      </c>
    </row>
    <row r="992" spans="1:12">
      <c r="A992" s="16">
        <f t="shared" si="75"/>
        <v>985</v>
      </c>
      <c r="B992" s="12" t="s">
        <v>178</v>
      </c>
      <c r="C992" s="272">
        <v>45271</v>
      </c>
      <c r="D992" s="272">
        <v>45284</v>
      </c>
      <c r="E992" s="196">
        <f t="shared" si="76"/>
        <v>45277.5</v>
      </c>
      <c r="F992" s="196">
        <v>45289</v>
      </c>
      <c r="G992" s="196">
        <v>45289</v>
      </c>
      <c r="H992" s="12" t="s">
        <v>201</v>
      </c>
      <c r="I992" s="377">
        <v>109.5</v>
      </c>
      <c r="J992" s="17">
        <f t="shared" si="79"/>
        <v>12</v>
      </c>
      <c r="K992" s="283">
        <f t="shared" si="77"/>
        <v>2.35043582779249E-5</v>
      </c>
      <c r="L992" s="22">
        <f t="shared" si="78"/>
        <v>2.8205229933509878E-4</v>
      </c>
    </row>
    <row r="993" spans="1:12">
      <c r="A993" s="16">
        <f t="shared" si="75"/>
        <v>986</v>
      </c>
      <c r="B993" s="12" t="s">
        <v>178</v>
      </c>
      <c r="C993" s="272">
        <v>45271</v>
      </c>
      <c r="D993" s="272">
        <v>45284</v>
      </c>
      <c r="E993" s="196">
        <f t="shared" si="76"/>
        <v>45277.5</v>
      </c>
      <c r="F993" s="196">
        <v>45289</v>
      </c>
      <c r="G993" s="196">
        <v>45288</v>
      </c>
      <c r="H993" s="12" t="s">
        <v>202</v>
      </c>
      <c r="I993" s="377">
        <v>1882.61</v>
      </c>
      <c r="J993" s="17">
        <f t="shared" si="79"/>
        <v>11</v>
      </c>
      <c r="K993" s="283">
        <f t="shared" si="77"/>
        <v>4.0410538755802916E-4</v>
      </c>
      <c r="L993" s="22">
        <f t="shared" si="78"/>
        <v>4.4451592631383208E-3</v>
      </c>
    </row>
    <row r="994" spans="1:12">
      <c r="A994" s="16">
        <f t="shared" si="75"/>
        <v>987</v>
      </c>
      <c r="B994" s="12" t="s">
        <v>178</v>
      </c>
      <c r="C994" s="272">
        <v>45271</v>
      </c>
      <c r="D994" s="272">
        <v>45284</v>
      </c>
      <c r="E994" s="196">
        <f t="shared" si="76"/>
        <v>45277.5</v>
      </c>
      <c r="F994" s="196">
        <v>45289</v>
      </c>
      <c r="G994" s="196">
        <v>45288</v>
      </c>
      <c r="H994" s="12" t="s">
        <v>203</v>
      </c>
      <c r="I994" s="377">
        <v>358.04999999999995</v>
      </c>
      <c r="J994" s="17">
        <f t="shared" si="79"/>
        <v>11</v>
      </c>
      <c r="K994" s="283">
        <f t="shared" si="77"/>
        <v>7.6856031793707841E-5</v>
      </c>
      <c r="L994" s="22">
        <f t="shared" si="78"/>
        <v>8.4541634973078631E-4</v>
      </c>
    </row>
    <row r="995" spans="1:12">
      <c r="A995" s="16">
        <f t="shared" si="75"/>
        <v>988</v>
      </c>
      <c r="B995" s="12" t="s">
        <v>178</v>
      </c>
      <c r="C995" s="272">
        <v>45271</v>
      </c>
      <c r="D995" s="272">
        <v>45284</v>
      </c>
      <c r="E995" s="196">
        <f t="shared" si="76"/>
        <v>45277.5</v>
      </c>
      <c r="F995" s="196">
        <v>45289</v>
      </c>
      <c r="G995" s="196">
        <v>45288</v>
      </c>
      <c r="H995" s="12" t="s">
        <v>204</v>
      </c>
      <c r="I995" s="377">
        <v>300.03999999999996</v>
      </c>
      <c r="J995" s="17">
        <f t="shared" si="79"/>
        <v>11</v>
      </c>
      <c r="K995" s="283">
        <f t="shared" si="77"/>
        <v>6.4404088198251927E-5</v>
      </c>
      <c r="L995" s="22">
        <f t="shared" si="78"/>
        <v>7.0844497018077114E-4</v>
      </c>
    </row>
    <row r="996" spans="1:12">
      <c r="A996" s="16">
        <f t="shared" si="75"/>
        <v>989</v>
      </c>
      <c r="B996" s="12" t="s">
        <v>178</v>
      </c>
      <c r="C996" s="272">
        <v>45271</v>
      </c>
      <c r="D996" s="272">
        <v>45284</v>
      </c>
      <c r="E996" s="196">
        <f t="shared" si="76"/>
        <v>45277.5</v>
      </c>
      <c r="F996" s="196">
        <v>45289</v>
      </c>
      <c r="G996" s="196">
        <v>45288</v>
      </c>
      <c r="H996" s="12" t="s">
        <v>205</v>
      </c>
      <c r="I996" s="377">
        <v>108.71999999999996</v>
      </c>
      <c r="J996" s="17">
        <f t="shared" si="79"/>
        <v>11</v>
      </c>
      <c r="K996" s="283">
        <f t="shared" si="77"/>
        <v>2.3336929972383506E-5</v>
      </c>
      <c r="L996" s="22">
        <f t="shared" si="78"/>
        <v>2.5670622969621858E-4</v>
      </c>
    </row>
    <row r="997" spans="1:12">
      <c r="A997" s="16">
        <f t="shared" si="75"/>
        <v>990</v>
      </c>
      <c r="B997" s="12" t="s">
        <v>178</v>
      </c>
      <c r="C997" s="272">
        <v>45271</v>
      </c>
      <c r="D997" s="272">
        <v>45284</v>
      </c>
      <c r="E997" s="196">
        <f t="shared" si="76"/>
        <v>45277.5</v>
      </c>
      <c r="F997" s="196">
        <v>45289</v>
      </c>
      <c r="G997" s="196">
        <v>45289</v>
      </c>
      <c r="H997" s="12" t="s">
        <v>206</v>
      </c>
      <c r="I997" s="377">
        <v>181.21</v>
      </c>
      <c r="J997" s="17">
        <f t="shared" si="79"/>
        <v>12</v>
      </c>
      <c r="K997" s="283">
        <f t="shared" si="77"/>
        <v>3.8897029804043575E-5</v>
      </c>
      <c r="L997" s="22">
        <f t="shared" si="78"/>
        <v>4.6676435764852293E-4</v>
      </c>
    </row>
    <row r="998" spans="1:12">
      <c r="A998" s="16">
        <f t="shared" si="75"/>
        <v>991</v>
      </c>
      <c r="B998" s="12" t="s">
        <v>178</v>
      </c>
      <c r="C998" s="272">
        <v>45271</v>
      </c>
      <c r="D998" s="272">
        <v>45284</v>
      </c>
      <c r="E998" s="196">
        <f t="shared" si="76"/>
        <v>45277.5</v>
      </c>
      <c r="F998" s="196">
        <v>45289</v>
      </c>
      <c r="G998" s="196">
        <v>45289</v>
      </c>
      <c r="H998" s="12" t="s">
        <v>207</v>
      </c>
      <c r="I998" s="377">
        <v>201.35</v>
      </c>
      <c r="J998" s="17">
        <f t="shared" si="79"/>
        <v>12</v>
      </c>
      <c r="K998" s="283">
        <f t="shared" si="77"/>
        <v>4.322011451379158E-5</v>
      </c>
      <c r="L998" s="22">
        <f t="shared" si="78"/>
        <v>5.1864137416549896E-4</v>
      </c>
    </row>
    <row r="999" spans="1:12">
      <c r="A999" s="16">
        <f t="shared" si="75"/>
        <v>992</v>
      </c>
      <c r="B999" s="12" t="s">
        <v>178</v>
      </c>
      <c r="C999" s="272">
        <v>45271</v>
      </c>
      <c r="D999" s="272">
        <v>45284</v>
      </c>
      <c r="E999" s="196">
        <f t="shared" si="76"/>
        <v>45277.5</v>
      </c>
      <c r="F999" s="196">
        <v>45289</v>
      </c>
      <c r="G999" s="196">
        <v>45289</v>
      </c>
      <c r="H999" s="12" t="s">
        <v>213</v>
      </c>
      <c r="I999" s="377">
        <v>23.54</v>
      </c>
      <c r="J999" s="17">
        <f t="shared" si="79"/>
        <v>12</v>
      </c>
      <c r="K999" s="283">
        <f t="shared" si="77"/>
        <v>5.0529004005694256E-6</v>
      </c>
      <c r="L999" s="22">
        <f t="shared" si="78"/>
        <v>6.0634804806833104E-5</v>
      </c>
    </row>
    <row r="1000" spans="1:12">
      <c r="A1000" s="16">
        <f t="shared" si="75"/>
        <v>993</v>
      </c>
      <c r="B1000" s="12" t="s">
        <v>178</v>
      </c>
      <c r="C1000" s="272">
        <v>45271</v>
      </c>
      <c r="D1000" s="272">
        <v>45284</v>
      </c>
      <c r="E1000" s="196">
        <f t="shared" si="76"/>
        <v>45277.5</v>
      </c>
      <c r="F1000" s="196">
        <v>45289</v>
      </c>
      <c r="G1000" s="196">
        <v>45289</v>
      </c>
      <c r="H1000" s="12" t="s">
        <v>213</v>
      </c>
      <c r="I1000" s="377">
        <v>67.2</v>
      </c>
      <c r="J1000" s="17">
        <f t="shared" si="79"/>
        <v>12</v>
      </c>
      <c r="K1000" s="283">
        <f t="shared" si="77"/>
        <v>1.4424592477411446E-5</v>
      </c>
      <c r="L1000" s="22">
        <f t="shared" si="78"/>
        <v>1.7309510972893734E-4</v>
      </c>
    </row>
    <row r="1001" spans="1:12">
      <c r="A1001" s="16">
        <f t="shared" si="75"/>
        <v>994</v>
      </c>
      <c r="B1001" s="12" t="s">
        <v>178</v>
      </c>
      <c r="C1001" s="272">
        <v>45271</v>
      </c>
      <c r="D1001" s="272">
        <v>45284</v>
      </c>
      <c r="E1001" s="196">
        <f t="shared" si="76"/>
        <v>45277.5</v>
      </c>
      <c r="F1001" s="196">
        <v>45289</v>
      </c>
      <c r="G1001" s="196">
        <v>45289</v>
      </c>
      <c r="H1001" s="12" t="s">
        <v>213</v>
      </c>
      <c r="I1001" s="377">
        <v>226.27</v>
      </c>
      <c r="J1001" s="17">
        <f t="shared" si="79"/>
        <v>12</v>
      </c>
      <c r="K1001" s="283">
        <f t="shared" si="77"/>
        <v>4.8569234224164995E-5</v>
      </c>
      <c r="L1001" s="22">
        <f t="shared" si="78"/>
        <v>5.8283081068997988E-4</v>
      </c>
    </row>
    <row r="1002" spans="1:12">
      <c r="A1002" s="16">
        <f t="shared" si="75"/>
        <v>995</v>
      </c>
      <c r="B1002" s="12" t="s">
        <v>178</v>
      </c>
      <c r="C1002" s="272">
        <v>45271</v>
      </c>
      <c r="D1002" s="272">
        <v>45284</v>
      </c>
      <c r="E1002" s="196">
        <f t="shared" si="76"/>
        <v>45277.5</v>
      </c>
      <c r="F1002" s="196">
        <v>45289</v>
      </c>
      <c r="G1002" s="196">
        <v>45289</v>
      </c>
      <c r="H1002" s="12" t="s">
        <v>213</v>
      </c>
      <c r="I1002" s="377">
        <v>276.92</v>
      </c>
      <c r="J1002" s="17">
        <f t="shared" si="79"/>
        <v>12</v>
      </c>
      <c r="K1002" s="283">
        <f t="shared" si="77"/>
        <v>5.944134150066633E-5</v>
      </c>
      <c r="L1002" s="22">
        <f t="shared" si="78"/>
        <v>7.1329609800799602E-4</v>
      </c>
    </row>
    <row r="1003" spans="1:12">
      <c r="A1003" s="16">
        <f t="shared" si="75"/>
        <v>996</v>
      </c>
      <c r="I1003" s="72">
        <f>SUM(I9:I1002)</f>
        <v>4658710.4700000044</v>
      </c>
      <c r="J1003" s="6"/>
      <c r="K1003" s="341">
        <f>SUM(K9:K1002)</f>
        <v>0.99999999999999645</v>
      </c>
      <c r="L1003" s="379">
        <f>SUM(L9:L1002)</f>
        <v>12.454342349375482</v>
      </c>
    </row>
    <row r="1004" spans="1:12">
      <c r="A1004" s="16">
        <f t="shared" si="75"/>
        <v>997</v>
      </c>
    </row>
    <row r="1005" spans="1:12">
      <c r="A1005" s="16">
        <f t="shared" si="75"/>
        <v>998</v>
      </c>
      <c r="B1005" s="12" t="s">
        <v>177</v>
      </c>
      <c r="C1005" s="272">
        <v>44927</v>
      </c>
      <c r="D1005" s="272">
        <v>44941</v>
      </c>
      <c r="E1005" s="196">
        <f t="shared" ref="E1005:E1068" si="80">AVERAGE(C1005:D1005)</f>
        <v>44934</v>
      </c>
      <c r="F1005" s="196">
        <v>44939</v>
      </c>
      <c r="G1005" s="196">
        <v>44939</v>
      </c>
      <c r="H1005" s="12" t="s">
        <v>181</v>
      </c>
      <c r="I1005" s="377">
        <v>1183.76</v>
      </c>
      <c r="J1005" s="17">
        <f t="shared" ref="J1005:J1068" si="81">(G1005-D1005)+((D1005-C1005+1)/2)</f>
        <v>5.5</v>
      </c>
      <c r="K1005" s="283">
        <f t="shared" ref="K1005:K1068" si="82">I1005/$I$1428</f>
        <v>5.7324781234259995E-3</v>
      </c>
      <c r="L1005" s="22">
        <f>K1005*J1005</f>
        <v>3.1528629678842998E-2</v>
      </c>
    </row>
    <row r="1006" spans="1:12">
      <c r="A1006" s="16">
        <f t="shared" si="75"/>
        <v>999</v>
      </c>
      <c r="B1006" s="12" t="s">
        <v>177</v>
      </c>
      <c r="C1006" s="272">
        <v>44927</v>
      </c>
      <c r="D1006" s="272">
        <v>44941</v>
      </c>
      <c r="E1006" s="196">
        <f t="shared" si="80"/>
        <v>44934</v>
      </c>
      <c r="F1006" s="196">
        <v>44939</v>
      </c>
      <c r="G1006" s="196">
        <v>44939</v>
      </c>
      <c r="H1006" s="12" t="s">
        <v>182</v>
      </c>
      <c r="I1006" s="377">
        <v>1259.8800000000001</v>
      </c>
      <c r="J1006" s="17">
        <f t="shared" si="81"/>
        <v>5.5</v>
      </c>
      <c r="K1006" s="283">
        <f t="shared" si="82"/>
        <v>6.1010969606524546E-3</v>
      </c>
      <c r="L1006" s="22">
        <f t="shared" ref="L1006:L1069" si="83">K1006*J1006</f>
        <v>3.3556033283588499E-2</v>
      </c>
    </row>
    <row r="1007" spans="1:12">
      <c r="A1007" s="16">
        <f t="shared" si="75"/>
        <v>1000</v>
      </c>
      <c r="B1007" s="12" t="s">
        <v>177</v>
      </c>
      <c r="C1007" s="272">
        <v>44927</v>
      </c>
      <c r="D1007" s="272">
        <v>44941</v>
      </c>
      <c r="E1007" s="196">
        <f t="shared" si="80"/>
        <v>44934</v>
      </c>
      <c r="F1007" s="196">
        <v>44939</v>
      </c>
      <c r="G1007" s="196">
        <v>44939</v>
      </c>
      <c r="H1007" s="12" t="s">
        <v>183</v>
      </c>
      <c r="I1007" s="377">
        <v>1953.44</v>
      </c>
      <c r="J1007" s="17">
        <f t="shared" si="81"/>
        <v>5.5</v>
      </c>
      <c r="K1007" s="283">
        <f t="shared" si="82"/>
        <v>9.4597317576411485E-3</v>
      </c>
      <c r="L1007" s="22">
        <f t="shared" si="83"/>
        <v>5.2028524667026316E-2</v>
      </c>
    </row>
    <row r="1008" spans="1:12">
      <c r="A1008" s="16">
        <f t="shared" si="75"/>
        <v>1001</v>
      </c>
      <c r="B1008" s="12" t="s">
        <v>177</v>
      </c>
      <c r="C1008" s="272">
        <v>44927</v>
      </c>
      <c r="D1008" s="272">
        <v>44941</v>
      </c>
      <c r="E1008" s="196">
        <f t="shared" si="80"/>
        <v>44934</v>
      </c>
      <c r="F1008" s="196">
        <v>44939</v>
      </c>
      <c r="G1008" s="196">
        <v>44939</v>
      </c>
      <c r="H1008" s="12" t="s">
        <v>184</v>
      </c>
      <c r="I1008" s="377">
        <v>474.95</v>
      </c>
      <c r="J1008" s="17">
        <f t="shared" si="81"/>
        <v>5.5</v>
      </c>
      <c r="K1008" s="283">
        <f t="shared" si="82"/>
        <v>2.2999936513492416E-3</v>
      </c>
      <c r="L1008" s="22">
        <f t="shared" si="83"/>
        <v>1.264996508242083E-2</v>
      </c>
    </row>
    <row r="1009" spans="1:12">
      <c r="A1009" s="16">
        <f t="shared" si="75"/>
        <v>1002</v>
      </c>
      <c r="B1009" s="12" t="s">
        <v>177</v>
      </c>
      <c r="C1009" s="272">
        <v>44927</v>
      </c>
      <c r="D1009" s="272">
        <v>44941</v>
      </c>
      <c r="E1009" s="196">
        <f t="shared" si="80"/>
        <v>44934</v>
      </c>
      <c r="F1009" s="196">
        <v>44939</v>
      </c>
      <c r="G1009" s="196">
        <v>44939</v>
      </c>
      <c r="H1009" s="12" t="s">
        <v>184</v>
      </c>
      <c r="I1009" s="377">
        <v>485.63</v>
      </c>
      <c r="J1009" s="17">
        <f t="shared" si="81"/>
        <v>5.5</v>
      </c>
      <c r="K1009" s="283">
        <f t="shared" si="82"/>
        <v>2.3517126369191122E-3</v>
      </c>
      <c r="L1009" s="22">
        <f t="shared" si="83"/>
        <v>1.2934419503055117E-2</v>
      </c>
    </row>
    <row r="1010" spans="1:12">
      <c r="A1010" s="16">
        <f t="shared" si="75"/>
        <v>1003</v>
      </c>
      <c r="B1010" s="12" t="s">
        <v>177</v>
      </c>
      <c r="C1010" s="272">
        <v>44927</v>
      </c>
      <c r="D1010" s="272">
        <v>44941</v>
      </c>
      <c r="E1010" s="196">
        <f t="shared" si="80"/>
        <v>44934</v>
      </c>
      <c r="F1010" s="196">
        <v>44939</v>
      </c>
      <c r="G1010" s="196">
        <v>44956</v>
      </c>
      <c r="H1010" s="12" t="s">
        <v>189</v>
      </c>
      <c r="I1010" s="377">
        <v>17.03</v>
      </c>
      <c r="J1010" s="17">
        <f t="shared" si="81"/>
        <v>22.5</v>
      </c>
      <c r="K1010" s="283">
        <f t="shared" si="82"/>
        <v>8.2469506016375597E-5</v>
      </c>
      <c r="L1010" s="22">
        <f t="shared" si="83"/>
        <v>1.8555638853684508E-3</v>
      </c>
    </row>
    <row r="1011" spans="1:12">
      <c r="A1011" s="16">
        <f t="shared" si="75"/>
        <v>1004</v>
      </c>
      <c r="B1011" s="12" t="s">
        <v>177</v>
      </c>
      <c r="C1011" s="272">
        <v>44927</v>
      </c>
      <c r="D1011" s="272">
        <v>44941</v>
      </c>
      <c r="E1011" s="196">
        <f t="shared" si="80"/>
        <v>44934</v>
      </c>
      <c r="F1011" s="196">
        <v>44939</v>
      </c>
      <c r="G1011" s="196">
        <v>44945</v>
      </c>
      <c r="H1011" s="12" t="s">
        <v>190</v>
      </c>
      <c r="I1011" s="377">
        <v>1.49</v>
      </c>
      <c r="J1011" s="17">
        <f t="shared" si="81"/>
        <v>11.5</v>
      </c>
      <c r="K1011" s="283">
        <f t="shared" si="82"/>
        <v>7.2154764512272251E-6</v>
      </c>
      <c r="L1011" s="22">
        <f t="shared" si="83"/>
        <v>8.2977979189113082E-5</v>
      </c>
    </row>
    <row r="1012" spans="1:12">
      <c r="A1012" s="16">
        <f t="shared" si="75"/>
        <v>1005</v>
      </c>
      <c r="B1012" s="12" t="s">
        <v>177</v>
      </c>
      <c r="C1012" s="272">
        <v>44927</v>
      </c>
      <c r="D1012" s="272">
        <v>44941</v>
      </c>
      <c r="E1012" s="196">
        <f t="shared" si="80"/>
        <v>44934</v>
      </c>
      <c r="F1012" s="196">
        <v>44939</v>
      </c>
      <c r="G1012" s="196">
        <v>44939</v>
      </c>
      <c r="H1012" s="12" t="s">
        <v>193</v>
      </c>
      <c r="I1012" s="377">
        <v>42</v>
      </c>
      <c r="J1012" s="17">
        <f t="shared" si="81"/>
        <v>5.5</v>
      </c>
      <c r="K1012" s="283">
        <f t="shared" si="82"/>
        <v>2.0338926909499561E-4</v>
      </c>
      <c r="L1012" s="22">
        <f t="shared" si="83"/>
        <v>1.1186409800224759E-3</v>
      </c>
    </row>
    <row r="1013" spans="1:12">
      <c r="A1013" s="16">
        <f t="shared" si="75"/>
        <v>1006</v>
      </c>
      <c r="B1013" s="12" t="s">
        <v>177</v>
      </c>
      <c r="C1013" s="272">
        <v>44927</v>
      </c>
      <c r="D1013" s="272">
        <v>44941</v>
      </c>
      <c r="E1013" s="196">
        <f t="shared" si="80"/>
        <v>44934</v>
      </c>
      <c r="F1013" s="196">
        <v>44939</v>
      </c>
      <c r="G1013" s="196">
        <v>44945</v>
      </c>
      <c r="H1013" s="12" t="s">
        <v>194</v>
      </c>
      <c r="I1013" s="377">
        <v>2.0300000000000002</v>
      </c>
      <c r="J1013" s="17">
        <f t="shared" si="81"/>
        <v>11.5</v>
      </c>
      <c r="K1013" s="283">
        <f t="shared" si="82"/>
        <v>9.8304813395914546E-6</v>
      </c>
      <c r="L1013" s="22">
        <f t="shared" si="83"/>
        <v>1.1305053540530173E-4</v>
      </c>
    </row>
    <row r="1014" spans="1:12">
      <c r="A1014" s="16">
        <f t="shared" si="75"/>
        <v>1007</v>
      </c>
      <c r="B1014" s="12" t="s">
        <v>177</v>
      </c>
      <c r="C1014" s="272">
        <v>44927</v>
      </c>
      <c r="D1014" s="272">
        <v>44941</v>
      </c>
      <c r="E1014" s="196">
        <f t="shared" si="80"/>
        <v>44934</v>
      </c>
      <c r="F1014" s="196">
        <v>44939</v>
      </c>
      <c r="G1014" s="196">
        <v>44970</v>
      </c>
      <c r="H1014" s="12" t="s">
        <v>195</v>
      </c>
      <c r="I1014" s="377">
        <v>110</v>
      </c>
      <c r="J1014" s="17">
        <f t="shared" si="81"/>
        <v>36.5</v>
      </c>
      <c r="K1014" s="283">
        <f t="shared" si="82"/>
        <v>5.326861809630837E-4</v>
      </c>
      <c r="L1014" s="22">
        <f t="shared" si="83"/>
        <v>1.9443045605152556E-2</v>
      </c>
    </row>
    <row r="1015" spans="1:12">
      <c r="A1015" s="16">
        <f t="shared" si="75"/>
        <v>1008</v>
      </c>
      <c r="B1015" s="12" t="s">
        <v>177</v>
      </c>
      <c r="C1015" s="272">
        <v>44927</v>
      </c>
      <c r="D1015" s="272">
        <v>44941</v>
      </c>
      <c r="E1015" s="196">
        <f t="shared" si="80"/>
        <v>44934</v>
      </c>
      <c r="F1015" s="196">
        <v>44939</v>
      </c>
      <c r="G1015" s="196">
        <v>44939</v>
      </c>
      <c r="H1015" s="12" t="s">
        <v>196</v>
      </c>
      <c r="I1015" s="377">
        <v>450.03</v>
      </c>
      <c r="J1015" s="17">
        <f t="shared" si="81"/>
        <v>5.5</v>
      </c>
      <c r="K1015" s="283">
        <f t="shared" si="82"/>
        <v>2.1793160183528775E-3</v>
      </c>
      <c r="L1015" s="22">
        <f t="shared" si="83"/>
        <v>1.1986238100940827E-2</v>
      </c>
    </row>
    <row r="1016" spans="1:12">
      <c r="A1016" s="16">
        <f t="shared" si="75"/>
        <v>1009</v>
      </c>
      <c r="B1016" s="12" t="s">
        <v>177</v>
      </c>
      <c r="C1016" s="272">
        <v>44927</v>
      </c>
      <c r="D1016" s="272">
        <v>44941</v>
      </c>
      <c r="E1016" s="196">
        <f t="shared" si="80"/>
        <v>44934</v>
      </c>
      <c r="F1016" s="196">
        <v>44939</v>
      </c>
      <c r="G1016" s="196">
        <v>44939</v>
      </c>
      <c r="H1016" s="12" t="s">
        <v>197</v>
      </c>
      <c r="I1016" s="377">
        <v>5950</v>
      </c>
      <c r="J1016" s="17">
        <f t="shared" si="81"/>
        <v>5.5</v>
      </c>
      <c r="K1016" s="283">
        <f t="shared" si="82"/>
        <v>2.8813479788457708E-2</v>
      </c>
      <c r="L1016" s="22">
        <f t="shared" si="83"/>
        <v>0.1584741388365174</v>
      </c>
    </row>
    <row r="1017" spans="1:12">
      <c r="A1017" s="16">
        <f t="shared" si="75"/>
        <v>1010</v>
      </c>
      <c r="B1017" s="12" t="s">
        <v>177</v>
      </c>
      <c r="C1017" s="272">
        <v>44927</v>
      </c>
      <c r="D1017" s="272">
        <v>44941</v>
      </c>
      <c r="E1017" s="196">
        <f t="shared" si="80"/>
        <v>44934</v>
      </c>
      <c r="F1017" s="196">
        <v>44939</v>
      </c>
      <c r="G1017" s="196">
        <v>44979</v>
      </c>
      <c r="H1017" s="12" t="s">
        <v>199</v>
      </c>
      <c r="I1017" s="377">
        <v>62.53</v>
      </c>
      <c r="J1017" s="17">
        <f t="shared" si="81"/>
        <v>45.5</v>
      </c>
      <c r="K1017" s="283">
        <f t="shared" si="82"/>
        <v>3.0280788086928749E-4</v>
      </c>
      <c r="L1017" s="22">
        <f t="shared" si="83"/>
        <v>1.3777758579552581E-2</v>
      </c>
    </row>
    <row r="1018" spans="1:12">
      <c r="A1018" s="16">
        <f t="shared" si="75"/>
        <v>1011</v>
      </c>
      <c r="B1018" s="12" t="s">
        <v>177</v>
      </c>
      <c r="C1018" s="272">
        <v>44927</v>
      </c>
      <c r="D1018" s="272">
        <v>44941</v>
      </c>
      <c r="E1018" s="196">
        <f t="shared" si="80"/>
        <v>44934</v>
      </c>
      <c r="F1018" s="196">
        <v>44939</v>
      </c>
      <c r="G1018" s="196">
        <v>44939</v>
      </c>
      <c r="H1018" s="12" t="s">
        <v>200</v>
      </c>
      <c r="I1018" s="377">
        <v>526</v>
      </c>
      <c r="J1018" s="17">
        <f t="shared" si="81"/>
        <v>5.5</v>
      </c>
      <c r="K1018" s="283">
        <f t="shared" si="82"/>
        <v>2.5472084653325637E-3</v>
      </c>
      <c r="L1018" s="22">
        <f t="shared" si="83"/>
        <v>1.4009646559329101E-2</v>
      </c>
    </row>
    <row r="1019" spans="1:12">
      <c r="A1019" s="16">
        <f t="shared" si="75"/>
        <v>1012</v>
      </c>
      <c r="B1019" s="12" t="s">
        <v>177</v>
      </c>
      <c r="C1019" s="272">
        <v>44927</v>
      </c>
      <c r="D1019" s="272">
        <v>44941</v>
      </c>
      <c r="E1019" s="196">
        <f t="shared" si="80"/>
        <v>44934</v>
      </c>
      <c r="F1019" s="196">
        <v>44939</v>
      </c>
      <c r="G1019" s="196">
        <v>44945</v>
      </c>
      <c r="H1019" s="12" t="s">
        <v>202</v>
      </c>
      <c r="I1019" s="377">
        <v>124.48</v>
      </c>
      <c r="J1019" s="17">
        <f t="shared" si="81"/>
        <v>11.5</v>
      </c>
      <c r="K1019" s="283">
        <f t="shared" si="82"/>
        <v>6.0280705278440599E-4</v>
      </c>
      <c r="L1019" s="22">
        <f t="shared" si="83"/>
        <v>6.9322811070206686E-3</v>
      </c>
    </row>
    <row r="1020" spans="1:12">
      <c r="A1020" s="16">
        <f t="shared" si="75"/>
        <v>1013</v>
      </c>
      <c r="B1020" s="12" t="s">
        <v>177</v>
      </c>
      <c r="C1020" s="272">
        <v>44927</v>
      </c>
      <c r="D1020" s="272">
        <v>44941</v>
      </c>
      <c r="E1020" s="196">
        <f t="shared" si="80"/>
        <v>44934</v>
      </c>
      <c r="F1020" s="196">
        <v>44939</v>
      </c>
      <c r="G1020" s="196">
        <v>44945</v>
      </c>
      <c r="H1020" s="12" t="s">
        <v>203</v>
      </c>
      <c r="I1020" s="377">
        <v>25.409999999999997</v>
      </c>
      <c r="J1020" s="17">
        <f t="shared" si="81"/>
        <v>11.5</v>
      </c>
      <c r="K1020" s="283">
        <f t="shared" si="82"/>
        <v>1.2305050780247231E-4</v>
      </c>
      <c r="L1020" s="22">
        <f t="shared" si="83"/>
        <v>1.4150808397284315E-3</v>
      </c>
    </row>
    <row r="1021" spans="1:12">
      <c r="A1021" s="16">
        <f t="shared" si="75"/>
        <v>1014</v>
      </c>
      <c r="B1021" s="12" t="s">
        <v>177</v>
      </c>
      <c r="C1021" s="272">
        <v>44927</v>
      </c>
      <c r="D1021" s="272">
        <v>44941</v>
      </c>
      <c r="E1021" s="196">
        <f t="shared" si="80"/>
        <v>44934</v>
      </c>
      <c r="F1021" s="196">
        <v>44939</v>
      </c>
      <c r="G1021" s="196">
        <v>44945</v>
      </c>
      <c r="H1021" s="12" t="s">
        <v>204</v>
      </c>
      <c r="I1021" s="377">
        <v>1.7</v>
      </c>
      <c r="J1021" s="17">
        <f t="shared" si="81"/>
        <v>11.5</v>
      </c>
      <c r="K1021" s="283">
        <f t="shared" si="82"/>
        <v>8.2324227967022033E-6</v>
      </c>
      <c r="L1021" s="22">
        <f t="shared" si="83"/>
        <v>9.4672862162075339E-5</v>
      </c>
    </row>
    <row r="1022" spans="1:12">
      <c r="A1022" s="16">
        <f t="shared" si="75"/>
        <v>1015</v>
      </c>
      <c r="B1022" s="12" t="s">
        <v>177</v>
      </c>
      <c r="C1022" s="272">
        <v>44927</v>
      </c>
      <c r="D1022" s="272">
        <v>44941</v>
      </c>
      <c r="E1022" s="196">
        <f t="shared" si="80"/>
        <v>44934</v>
      </c>
      <c r="F1022" s="196">
        <v>44939</v>
      </c>
      <c r="G1022" s="196">
        <v>44945</v>
      </c>
      <c r="H1022" s="12" t="s">
        <v>205</v>
      </c>
      <c r="I1022" s="377">
        <v>0.94</v>
      </c>
      <c r="J1022" s="17">
        <f t="shared" si="81"/>
        <v>11.5</v>
      </c>
      <c r="K1022" s="283">
        <f t="shared" si="82"/>
        <v>4.5520455464118059E-6</v>
      </c>
      <c r="L1022" s="22">
        <f t="shared" si="83"/>
        <v>5.2348523783735766E-5</v>
      </c>
    </row>
    <row r="1023" spans="1:12">
      <c r="A1023" s="16">
        <f t="shared" si="75"/>
        <v>1016</v>
      </c>
      <c r="B1023" s="12" t="s">
        <v>177</v>
      </c>
      <c r="C1023" s="272">
        <v>44942</v>
      </c>
      <c r="D1023" s="272">
        <v>44957</v>
      </c>
      <c r="E1023" s="196">
        <f t="shared" si="80"/>
        <v>44949.5</v>
      </c>
      <c r="F1023" s="196">
        <v>44957</v>
      </c>
      <c r="G1023" s="196">
        <v>44957</v>
      </c>
      <c r="H1023" s="12" t="s">
        <v>181</v>
      </c>
      <c r="I1023" s="377">
        <v>1183.76</v>
      </c>
      <c r="J1023" s="17">
        <f t="shared" si="81"/>
        <v>8</v>
      </c>
      <c r="K1023" s="283">
        <f t="shared" si="82"/>
        <v>5.7324781234259995E-3</v>
      </c>
      <c r="L1023" s="22">
        <f t="shared" si="83"/>
        <v>4.5859824987407996E-2</v>
      </c>
    </row>
    <row r="1024" spans="1:12">
      <c r="A1024" s="16">
        <f t="shared" si="75"/>
        <v>1017</v>
      </c>
      <c r="B1024" s="12" t="s">
        <v>177</v>
      </c>
      <c r="C1024" s="272">
        <v>44942</v>
      </c>
      <c r="D1024" s="272">
        <v>44957</v>
      </c>
      <c r="E1024" s="196">
        <f t="shared" si="80"/>
        <v>44949.5</v>
      </c>
      <c r="F1024" s="196">
        <v>44957</v>
      </c>
      <c r="G1024" s="196">
        <v>44957</v>
      </c>
      <c r="H1024" s="12" t="s">
        <v>182</v>
      </c>
      <c r="I1024" s="377">
        <v>1237.75</v>
      </c>
      <c r="J1024" s="17">
        <f t="shared" si="81"/>
        <v>8</v>
      </c>
      <c r="K1024" s="283">
        <f t="shared" si="82"/>
        <v>5.9939301862459715E-3</v>
      </c>
      <c r="L1024" s="22">
        <f t="shared" si="83"/>
        <v>4.7951441489967772E-2</v>
      </c>
    </row>
    <row r="1025" spans="1:12">
      <c r="A1025" s="16">
        <f t="shared" si="75"/>
        <v>1018</v>
      </c>
      <c r="B1025" s="12" t="s">
        <v>177</v>
      </c>
      <c r="C1025" s="272">
        <v>44942</v>
      </c>
      <c r="D1025" s="272">
        <v>44957</v>
      </c>
      <c r="E1025" s="196">
        <f t="shared" si="80"/>
        <v>44949.5</v>
      </c>
      <c r="F1025" s="196">
        <v>44957</v>
      </c>
      <c r="G1025" s="196">
        <v>44957</v>
      </c>
      <c r="H1025" s="12" t="s">
        <v>183</v>
      </c>
      <c r="I1025" s="377">
        <v>1974.25</v>
      </c>
      <c r="J1025" s="17">
        <f t="shared" si="81"/>
        <v>8</v>
      </c>
      <c r="K1025" s="283">
        <f t="shared" si="82"/>
        <v>9.5605062978760726E-3</v>
      </c>
      <c r="L1025" s="22">
        <f t="shared" si="83"/>
        <v>7.6484050383008581E-2</v>
      </c>
    </row>
    <row r="1026" spans="1:12">
      <c r="A1026" s="16">
        <f t="shared" si="75"/>
        <v>1019</v>
      </c>
      <c r="B1026" s="12" t="s">
        <v>177</v>
      </c>
      <c r="C1026" s="272">
        <v>44942</v>
      </c>
      <c r="D1026" s="272">
        <v>44957</v>
      </c>
      <c r="E1026" s="196">
        <f t="shared" si="80"/>
        <v>44949.5</v>
      </c>
      <c r="F1026" s="196">
        <v>44957</v>
      </c>
      <c r="G1026" s="196">
        <v>44957</v>
      </c>
      <c r="H1026" s="12" t="s">
        <v>184</v>
      </c>
      <c r="I1026" s="377">
        <v>474.95</v>
      </c>
      <c r="J1026" s="17">
        <f t="shared" si="81"/>
        <v>8</v>
      </c>
      <c r="K1026" s="283">
        <f t="shared" si="82"/>
        <v>2.2999936513492416E-3</v>
      </c>
      <c r="L1026" s="22">
        <f t="shared" si="83"/>
        <v>1.8399949210793933E-2</v>
      </c>
    </row>
    <row r="1027" spans="1:12">
      <c r="A1027" s="16">
        <f t="shared" si="75"/>
        <v>1020</v>
      </c>
      <c r="B1027" s="12" t="s">
        <v>177</v>
      </c>
      <c r="C1027" s="272">
        <v>44942</v>
      </c>
      <c r="D1027" s="272">
        <v>44957</v>
      </c>
      <c r="E1027" s="196">
        <f t="shared" si="80"/>
        <v>44949.5</v>
      </c>
      <c r="F1027" s="196">
        <v>44957</v>
      </c>
      <c r="G1027" s="196">
        <v>44957</v>
      </c>
      <c r="H1027" s="12" t="s">
        <v>184</v>
      </c>
      <c r="I1027" s="377">
        <v>485.63</v>
      </c>
      <c r="J1027" s="17">
        <f t="shared" si="81"/>
        <v>8</v>
      </c>
      <c r="K1027" s="283">
        <f t="shared" si="82"/>
        <v>2.3517126369191122E-3</v>
      </c>
      <c r="L1027" s="22">
        <f t="shared" si="83"/>
        <v>1.8813701095352898E-2</v>
      </c>
    </row>
    <row r="1028" spans="1:12">
      <c r="A1028" s="16">
        <f t="shared" si="75"/>
        <v>1021</v>
      </c>
      <c r="B1028" s="12" t="s">
        <v>177</v>
      </c>
      <c r="C1028" s="272">
        <v>44942</v>
      </c>
      <c r="D1028" s="272">
        <v>44957</v>
      </c>
      <c r="E1028" s="196">
        <f t="shared" si="80"/>
        <v>44949.5</v>
      </c>
      <c r="F1028" s="196">
        <v>44957</v>
      </c>
      <c r="G1028" s="196">
        <v>44956</v>
      </c>
      <c r="H1028" s="12" t="s">
        <v>189</v>
      </c>
      <c r="I1028" s="377">
        <v>17.03</v>
      </c>
      <c r="J1028" s="17">
        <f t="shared" si="81"/>
        <v>7</v>
      </c>
      <c r="K1028" s="283">
        <f t="shared" si="82"/>
        <v>8.2469506016375597E-5</v>
      </c>
      <c r="L1028" s="22">
        <f t="shared" si="83"/>
        <v>5.7728654211462922E-4</v>
      </c>
    </row>
    <row r="1029" spans="1:12">
      <c r="A1029" s="16">
        <f t="shared" si="75"/>
        <v>1022</v>
      </c>
      <c r="B1029" s="12" t="s">
        <v>177</v>
      </c>
      <c r="C1029" s="272">
        <v>44942</v>
      </c>
      <c r="D1029" s="272">
        <v>44957</v>
      </c>
      <c r="E1029" s="196">
        <f t="shared" si="80"/>
        <v>44949.5</v>
      </c>
      <c r="F1029" s="196">
        <v>44957</v>
      </c>
      <c r="G1029" s="196">
        <v>44945</v>
      </c>
      <c r="H1029" s="12" t="s">
        <v>190</v>
      </c>
      <c r="I1029" s="377">
        <v>1.49</v>
      </c>
      <c r="J1029" s="17">
        <f t="shared" si="81"/>
        <v>-4</v>
      </c>
      <c r="K1029" s="283">
        <f t="shared" si="82"/>
        <v>7.2154764512272251E-6</v>
      </c>
      <c r="L1029" s="22">
        <f t="shared" si="83"/>
        <v>-2.88619058049089E-5</v>
      </c>
    </row>
    <row r="1030" spans="1:12">
      <c r="A1030" s="16">
        <f t="shared" si="75"/>
        <v>1023</v>
      </c>
      <c r="B1030" s="12" t="s">
        <v>177</v>
      </c>
      <c r="C1030" s="272">
        <v>44942</v>
      </c>
      <c r="D1030" s="272">
        <v>44957</v>
      </c>
      <c r="E1030" s="196">
        <f t="shared" si="80"/>
        <v>44949.5</v>
      </c>
      <c r="F1030" s="196">
        <v>44957</v>
      </c>
      <c r="G1030" s="196">
        <v>44957</v>
      </c>
      <c r="H1030" s="12" t="s">
        <v>193</v>
      </c>
      <c r="I1030" s="377">
        <v>42</v>
      </c>
      <c r="J1030" s="17">
        <f t="shared" si="81"/>
        <v>8</v>
      </c>
      <c r="K1030" s="283">
        <f t="shared" si="82"/>
        <v>2.0338926909499561E-4</v>
      </c>
      <c r="L1030" s="22">
        <f t="shared" si="83"/>
        <v>1.6271141527599649E-3</v>
      </c>
    </row>
    <row r="1031" spans="1:12">
      <c r="A1031" s="16">
        <f t="shared" si="75"/>
        <v>1024</v>
      </c>
      <c r="B1031" s="12" t="s">
        <v>177</v>
      </c>
      <c r="C1031" s="272">
        <v>44942</v>
      </c>
      <c r="D1031" s="272">
        <v>44957</v>
      </c>
      <c r="E1031" s="196">
        <f t="shared" si="80"/>
        <v>44949.5</v>
      </c>
      <c r="F1031" s="196">
        <v>44957</v>
      </c>
      <c r="G1031" s="196">
        <v>44945</v>
      </c>
      <c r="H1031" s="12" t="s">
        <v>194</v>
      </c>
      <c r="I1031" s="377">
        <v>2.0300000000000002</v>
      </c>
      <c r="J1031" s="17">
        <f t="shared" si="81"/>
        <v>-4</v>
      </c>
      <c r="K1031" s="283">
        <f t="shared" si="82"/>
        <v>9.8304813395914546E-6</v>
      </c>
      <c r="L1031" s="22">
        <f t="shared" si="83"/>
        <v>-3.9321925358365819E-5</v>
      </c>
    </row>
    <row r="1032" spans="1:12">
      <c r="A1032" s="16">
        <f t="shared" si="75"/>
        <v>1025</v>
      </c>
      <c r="B1032" s="12" t="s">
        <v>177</v>
      </c>
      <c r="C1032" s="272">
        <v>44942</v>
      </c>
      <c r="D1032" s="272">
        <v>44957</v>
      </c>
      <c r="E1032" s="196">
        <f t="shared" si="80"/>
        <v>44949.5</v>
      </c>
      <c r="F1032" s="196">
        <v>44957</v>
      </c>
      <c r="G1032" s="196">
        <v>44995</v>
      </c>
      <c r="H1032" s="12" t="s">
        <v>195</v>
      </c>
      <c r="I1032" s="377">
        <v>10</v>
      </c>
      <c r="J1032" s="17">
        <f t="shared" si="81"/>
        <v>46</v>
      </c>
      <c r="K1032" s="283">
        <f t="shared" si="82"/>
        <v>4.842601645118943E-5</v>
      </c>
      <c r="L1032" s="22">
        <f t="shared" si="83"/>
        <v>2.2275967567547137E-3</v>
      </c>
    </row>
    <row r="1033" spans="1:12">
      <c r="A1033" s="16">
        <f t="shared" ref="A1033:A1096" si="84">A1032+1</f>
        <v>1026</v>
      </c>
      <c r="B1033" s="12" t="s">
        <v>177</v>
      </c>
      <c r="C1033" s="272">
        <v>44942</v>
      </c>
      <c r="D1033" s="272">
        <v>44957</v>
      </c>
      <c r="E1033" s="196">
        <f t="shared" si="80"/>
        <v>44949.5</v>
      </c>
      <c r="F1033" s="196">
        <v>44957</v>
      </c>
      <c r="G1033" s="196">
        <v>44957</v>
      </c>
      <c r="H1033" s="12" t="s">
        <v>196</v>
      </c>
      <c r="I1033" s="377">
        <v>450.03000000000003</v>
      </c>
      <c r="J1033" s="17">
        <f t="shared" si="81"/>
        <v>8</v>
      </c>
      <c r="K1033" s="283">
        <f t="shared" si="82"/>
        <v>2.179316018352878E-3</v>
      </c>
      <c r="L1033" s="22">
        <f t="shared" si="83"/>
        <v>1.7434528146823024E-2</v>
      </c>
    </row>
    <row r="1034" spans="1:12">
      <c r="A1034" s="16">
        <f t="shared" si="84"/>
        <v>1027</v>
      </c>
      <c r="B1034" s="12" t="s">
        <v>177</v>
      </c>
      <c r="C1034" s="272">
        <v>44942</v>
      </c>
      <c r="D1034" s="272">
        <v>44957</v>
      </c>
      <c r="E1034" s="196">
        <f t="shared" si="80"/>
        <v>44949.5</v>
      </c>
      <c r="F1034" s="196">
        <v>44957</v>
      </c>
      <c r="G1034" s="196">
        <v>44979</v>
      </c>
      <c r="H1034" s="12" t="s">
        <v>199</v>
      </c>
      <c r="I1034" s="377">
        <v>62.53</v>
      </c>
      <c r="J1034" s="17">
        <f t="shared" si="81"/>
        <v>30</v>
      </c>
      <c r="K1034" s="283">
        <f t="shared" si="82"/>
        <v>3.0280788086928749E-4</v>
      </c>
      <c r="L1034" s="22">
        <f t="shared" si="83"/>
        <v>9.0842364260786245E-3</v>
      </c>
    </row>
    <row r="1035" spans="1:12">
      <c r="A1035" s="16">
        <f t="shared" si="84"/>
        <v>1028</v>
      </c>
      <c r="B1035" s="12" t="s">
        <v>177</v>
      </c>
      <c r="C1035" s="272">
        <v>44942</v>
      </c>
      <c r="D1035" s="272">
        <v>44957</v>
      </c>
      <c r="E1035" s="196">
        <f t="shared" si="80"/>
        <v>44949.5</v>
      </c>
      <c r="F1035" s="196">
        <v>44957</v>
      </c>
      <c r="G1035" s="196">
        <v>44957</v>
      </c>
      <c r="H1035" s="12" t="s">
        <v>200</v>
      </c>
      <c r="I1035" s="377">
        <v>526</v>
      </c>
      <c r="J1035" s="17">
        <f t="shared" si="81"/>
        <v>8</v>
      </c>
      <c r="K1035" s="283">
        <f t="shared" si="82"/>
        <v>2.5472084653325637E-3</v>
      </c>
      <c r="L1035" s="22">
        <f t="shared" si="83"/>
        <v>2.037766772266051E-2</v>
      </c>
    </row>
    <row r="1036" spans="1:12">
      <c r="A1036" s="16">
        <f t="shared" si="84"/>
        <v>1029</v>
      </c>
      <c r="B1036" s="12" t="s">
        <v>177</v>
      </c>
      <c r="C1036" s="272">
        <v>44942</v>
      </c>
      <c r="D1036" s="272">
        <v>44957</v>
      </c>
      <c r="E1036" s="196">
        <f t="shared" si="80"/>
        <v>44949.5</v>
      </c>
      <c r="F1036" s="196">
        <v>44957</v>
      </c>
      <c r="G1036" s="196">
        <v>44945</v>
      </c>
      <c r="H1036" s="12" t="s">
        <v>202</v>
      </c>
      <c r="I1036" s="377">
        <v>124.48</v>
      </c>
      <c r="J1036" s="17">
        <f t="shared" si="81"/>
        <v>-4</v>
      </c>
      <c r="K1036" s="283">
        <f t="shared" si="82"/>
        <v>6.0280705278440599E-4</v>
      </c>
      <c r="L1036" s="22">
        <f t="shared" si="83"/>
        <v>-2.4112282111376239E-3</v>
      </c>
    </row>
    <row r="1037" spans="1:12">
      <c r="A1037" s="16">
        <f t="shared" si="84"/>
        <v>1030</v>
      </c>
      <c r="B1037" s="12" t="s">
        <v>177</v>
      </c>
      <c r="C1037" s="272">
        <v>44942</v>
      </c>
      <c r="D1037" s="272">
        <v>44957</v>
      </c>
      <c r="E1037" s="196">
        <f t="shared" si="80"/>
        <v>44949.5</v>
      </c>
      <c r="F1037" s="196">
        <v>44957</v>
      </c>
      <c r="G1037" s="196">
        <v>44945</v>
      </c>
      <c r="H1037" s="12" t="s">
        <v>203</v>
      </c>
      <c r="I1037" s="377">
        <v>25.409999999999997</v>
      </c>
      <c r="J1037" s="17">
        <f t="shared" si="81"/>
        <v>-4</v>
      </c>
      <c r="K1037" s="283">
        <f t="shared" si="82"/>
        <v>1.2305050780247231E-4</v>
      </c>
      <c r="L1037" s="22">
        <f t="shared" si="83"/>
        <v>-4.9220203120988923E-4</v>
      </c>
    </row>
    <row r="1038" spans="1:12">
      <c r="A1038" s="16">
        <f t="shared" si="84"/>
        <v>1031</v>
      </c>
      <c r="B1038" s="12" t="s">
        <v>177</v>
      </c>
      <c r="C1038" s="272">
        <v>44942</v>
      </c>
      <c r="D1038" s="272">
        <v>44957</v>
      </c>
      <c r="E1038" s="196">
        <f t="shared" si="80"/>
        <v>44949.5</v>
      </c>
      <c r="F1038" s="196">
        <v>44957</v>
      </c>
      <c r="G1038" s="196">
        <v>44945</v>
      </c>
      <c r="H1038" s="12" t="s">
        <v>204</v>
      </c>
      <c r="I1038" s="377">
        <v>1.7</v>
      </c>
      <c r="J1038" s="17">
        <f t="shared" si="81"/>
        <v>-4</v>
      </c>
      <c r="K1038" s="283">
        <f t="shared" si="82"/>
        <v>8.2324227967022033E-6</v>
      </c>
      <c r="L1038" s="22">
        <f t="shared" si="83"/>
        <v>-3.2929691186808813E-5</v>
      </c>
    </row>
    <row r="1039" spans="1:12">
      <c r="A1039" s="16">
        <f t="shared" si="84"/>
        <v>1032</v>
      </c>
      <c r="B1039" s="12" t="s">
        <v>177</v>
      </c>
      <c r="C1039" s="272">
        <v>44942</v>
      </c>
      <c r="D1039" s="272">
        <v>44957</v>
      </c>
      <c r="E1039" s="196">
        <f t="shared" si="80"/>
        <v>44949.5</v>
      </c>
      <c r="F1039" s="196">
        <v>44957</v>
      </c>
      <c r="G1039" s="196">
        <v>44945</v>
      </c>
      <c r="H1039" s="12" t="s">
        <v>205</v>
      </c>
      <c r="I1039" s="377">
        <v>0.94</v>
      </c>
      <c r="J1039" s="17">
        <f t="shared" si="81"/>
        <v>-4</v>
      </c>
      <c r="K1039" s="283">
        <f t="shared" si="82"/>
        <v>4.5520455464118059E-6</v>
      </c>
      <c r="L1039" s="22">
        <f t="shared" si="83"/>
        <v>-1.8208182185647223E-5</v>
      </c>
    </row>
    <row r="1040" spans="1:12">
      <c r="A1040" s="16">
        <f t="shared" si="84"/>
        <v>1033</v>
      </c>
      <c r="B1040" s="12" t="s">
        <v>177</v>
      </c>
      <c r="C1040" s="272">
        <v>44958</v>
      </c>
      <c r="D1040" s="272">
        <v>44972</v>
      </c>
      <c r="E1040" s="196">
        <f t="shared" si="80"/>
        <v>44965</v>
      </c>
      <c r="F1040" s="196">
        <v>44972</v>
      </c>
      <c r="G1040" s="196">
        <v>44972</v>
      </c>
      <c r="H1040" s="12" t="s">
        <v>181</v>
      </c>
      <c r="I1040" s="377">
        <v>1183.76</v>
      </c>
      <c r="J1040" s="17">
        <f t="shared" si="81"/>
        <v>7.5</v>
      </c>
      <c r="K1040" s="283">
        <f t="shared" si="82"/>
        <v>5.7324781234259995E-3</v>
      </c>
      <c r="L1040" s="22">
        <f t="shared" si="83"/>
        <v>4.2993585925694994E-2</v>
      </c>
    </row>
    <row r="1041" spans="1:12">
      <c r="A1041" s="16">
        <f t="shared" si="84"/>
        <v>1034</v>
      </c>
      <c r="B1041" s="12" t="s">
        <v>177</v>
      </c>
      <c r="C1041" s="272">
        <v>44958</v>
      </c>
      <c r="D1041" s="272">
        <v>44972</v>
      </c>
      <c r="E1041" s="196">
        <f t="shared" si="80"/>
        <v>44965</v>
      </c>
      <c r="F1041" s="196">
        <v>44972</v>
      </c>
      <c r="G1041" s="196">
        <v>44972</v>
      </c>
      <c r="H1041" s="12" t="s">
        <v>182</v>
      </c>
      <c r="I1041" s="377">
        <v>1234.33</v>
      </c>
      <c r="J1041" s="17">
        <f t="shared" si="81"/>
        <v>7.5</v>
      </c>
      <c r="K1041" s="283">
        <f t="shared" si="82"/>
        <v>5.9773684886196641E-3</v>
      </c>
      <c r="L1041" s="22">
        <f t="shared" si="83"/>
        <v>4.4830263664647478E-2</v>
      </c>
    </row>
    <row r="1042" spans="1:12">
      <c r="A1042" s="16">
        <f t="shared" si="84"/>
        <v>1035</v>
      </c>
      <c r="B1042" s="12" t="s">
        <v>177</v>
      </c>
      <c r="C1042" s="272">
        <v>44958</v>
      </c>
      <c r="D1042" s="272">
        <v>44972</v>
      </c>
      <c r="E1042" s="196">
        <f t="shared" si="80"/>
        <v>44965</v>
      </c>
      <c r="F1042" s="196">
        <v>44972</v>
      </c>
      <c r="G1042" s="196">
        <v>44972</v>
      </c>
      <c r="H1042" s="12" t="s">
        <v>183</v>
      </c>
      <c r="I1042" s="377">
        <v>1947.54</v>
      </c>
      <c r="J1042" s="17">
        <f t="shared" si="81"/>
        <v>7.5</v>
      </c>
      <c r="K1042" s="283">
        <f t="shared" si="82"/>
        <v>9.4311604079349454E-3</v>
      </c>
      <c r="L1042" s="22">
        <f t="shared" si="83"/>
        <v>7.0733703059512085E-2</v>
      </c>
    </row>
    <row r="1043" spans="1:12">
      <c r="A1043" s="16">
        <f t="shared" si="84"/>
        <v>1036</v>
      </c>
      <c r="B1043" s="12" t="s">
        <v>177</v>
      </c>
      <c r="C1043" s="272">
        <v>44958</v>
      </c>
      <c r="D1043" s="272">
        <v>44972</v>
      </c>
      <c r="E1043" s="196">
        <f t="shared" si="80"/>
        <v>44965</v>
      </c>
      <c r="F1043" s="196">
        <v>44972</v>
      </c>
      <c r="G1043" s="196">
        <v>44972</v>
      </c>
      <c r="H1043" s="12" t="s">
        <v>184</v>
      </c>
      <c r="I1043" s="377">
        <v>474.95</v>
      </c>
      <c r="J1043" s="17">
        <f t="shared" si="81"/>
        <v>7.5</v>
      </c>
      <c r="K1043" s="283">
        <f t="shared" si="82"/>
        <v>2.2999936513492416E-3</v>
      </c>
      <c r="L1043" s="22">
        <f t="shared" si="83"/>
        <v>1.7249952385119314E-2</v>
      </c>
    </row>
    <row r="1044" spans="1:12">
      <c r="A1044" s="16">
        <f t="shared" si="84"/>
        <v>1037</v>
      </c>
      <c r="B1044" s="12" t="s">
        <v>177</v>
      </c>
      <c r="C1044" s="272">
        <v>44958</v>
      </c>
      <c r="D1044" s="272">
        <v>44972</v>
      </c>
      <c r="E1044" s="196">
        <f t="shared" si="80"/>
        <v>44965</v>
      </c>
      <c r="F1044" s="196">
        <v>44972</v>
      </c>
      <c r="G1044" s="196">
        <v>44972</v>
      </c>
      <c r="H1044" s="12" t="s">
        <v>184</v>
      </c>
      <c r="I1044" s="377">
        <v>485.63</v>
      </c>
      <c r="J1044" s="17">
        <f t="shared" si="81"/>
        <v>7.5</v>
      </c>
      <c r="K1044" s="283">
        <f t="shared" si="82"/>
        <v>2.3517126369191122E-3</v>
      </c>
      <c r="L1044" s="22">
        <f t="shared" si="83"/>
        <v>1.7637844776893341E-2</v>
      </c>
    </row>
    <row r="1045" spans="1:12">
      <c r="A1045" s="16">
        <f t="shared" si="84"/>
        <v>1038</v>
      </c>
      <c r="B1045" s="12" t="s">
        <v>177</v>
      </c>
      <c r="C1045" s="272">
        <v>44958</v>
      </c>
      <c r="D1045" s="272">
        <v>44972</v>
      </c>
      <c r="E1045" s="196">
        <f t="shared" si="80"/>
        <v>44965</v>
      </c>
      <c r="F1045" s="196">
        <v>44972</v>
      </c>
      <c r="G1045" s="196">
        <v>44984</v>
      </c>
      <c r="H1045" s="12" t="s">
        <v>189</v>
      </c>
      <c r="I1045" s="377">
        <v>17.03</v>
      </c>
      <c r="J1045" s="17">
        <f t="shared" si="81"/>
        <v>19.5</v>
      </c>
      <c r="K1045" s="283">
        <f t="shared" si="82"/>
        <v>8.2469506016375597E-5</v>
      </c>
      <c r="L1045" s="22">
        <f t="shared" si="83"/>
        <v>1.608155367319324E-3</v>
      </c>
    </row>
    <row r="1046" spans="1:12">
      <c r="A1046" s="16">
        <f t="shared" si="84"/>
        <v>1039</v>
      </c>
      <c r="B1046" s="12" t="s">
        <v>177</v>
      </c>
      <c r="C1046" s="272">
        <v>44958</v>
      </c>
      <c r="D1046" s="272">
        <v>44972</v>
      </c>
      <c r="E1046" s="196">
        <f t="shared" si="80"/>
        <v>44965</v>
      </c>
      <c r="F1046" s="196">
        <v>44972</v>
      </c>
      <c r="G1046" s="196">
        <v>44985</v>
      </c>
      <c r="H1046" s="12" t="s">
        <v>190</v>
      </c>
      <c r="I1046" s="377">
        <v>1.49</v>
      </c>
      <c r="J1046" s="17">
        <f t="shared" si="81"/>
        <v>20.5</v>
      </c>
      <c r="K1046" s="283">
        <f t="shared" si="82"/>
        <v>7.2154764512272251E-6</v>
      </c>
      <c r="L1046" s="22">
        <f t="shared" si="83"/>
        <v>1.4791726725015811E-4</v>
      </c>
    </row>
    <row r="1047" spans="1:12">
      <c r="A1047" s="16">
        <f t="shared" si="84"/>
        <v>1040</v>
      </c>
      <c r="B1047" s="12" t="s">
        <v>177</v>
      </c>
      <c r="C1047" s="272">
        <v>44958</v>
      </c>
      <c r="D1047" s="272">
        <v>44972</v>
      </c>
      <c r="E1047" s="196">
        <f t="shared" si="80"/>
        <v>44965</v>
      </c>
      <c r="F1047" s="196">
        <v>44972</v>
      </c>
      <c r="G1047" s="196">
        <v>44972</v>
      </c>
      <c r="H1047" s="12" t="s">
        <v>193</v>
      </c>
      <c r="I1047" s="377">
        <v>42</v>
      </c>
      <c r="J1047" s="17">
        <f t="shared" si="81"/>
        <v>7.5</v>
      </c>
      <c r="K1047" s="283">
        <f t="shared" si="82"/>
        <v>2.0338926909499561E-4</v>
      </c>
      <c r="L1047" s="22">
        <f t="shared" si="83"/>
        <v>1.5254195182124672E-3</v>
      </c>
    </row>
    <row r="1048" spans="1:12">
      <c r="A1048" s="16">
        <f t="shared" si="84"/>
        <v>1041</v>
      </c>
      <c r="B1048" s="12" t="s">
        <v>177</v>
      </c>
      <c r="C1048" s="272">
        <v>44958</v>
      </c>
      <c r="D1048" s="272">
        <v>44972</v>
      </c>
      <c r="E1048" s="196">
        <f t="shared" si="80"/>
        <v>44965</v>
      </c>
      <c r="F1048" s="196">
        <v>44972</v>
      </c>
      <c r="G1048" s="196">
        <v>44985</v>
      </c>
      <c r="H1048" s="12" t="s">
        <v>194</v>
      </c>
      <c r="I1048" s="377">
        <v>2.0300000000000002</v>
      </c>
      <c r="J1048" s="17">
        <f t="shared" si="81"/>
        <v>20.5</v>
      </c>
      <c r="K1048" s="283">
        <f t="shared" si="82"/>
        <v>9.8304813395914546E-6</v>
      </c>
      <c r="L1048" s="22">
        <f t="shared" si="83"/>
        <v>2.0152486746162482E-4</v>
      </c>
    </row>
    <row r="1049" spans="1:12">
      <c r="A1049" s="16">
        <f t="shared" si="84"/>
        <v>1042</v>
      </c>
      <c r="B1049" s="12" t="s">
        <v>177</v>
      </c>
      <c r="C1049" s="272">
        <v>44958</v>
      </c>
      <c r="D1049" s="272">
        <v>44972</v>
      </c>
      <c r="E1049" s="196">
        <f t="shared" si="80"/>
        <v>44965</v>
      </c>
      <c r="F1049" s="196">
        <v>44972</v>
      </c>
      <c r="G1049" s="196">
        <v>45029</v>
      </c>
      <c r="H1049" s="12" t="s">
        <v>195</v>
      </c>
      <c r="I1049" s="377">
        <v>10</v>
      </c>
      <c r="J1049" s="17">
        <f t="shared" si="81"/>
        <v>64.5</v>
      </c>
      <c r="K1049" s="283">
        <f t="shared" si="82"/>
        <v>4.842601645118943E-5</v>
      </c>
      <c r="L1049" s="22">
        <f t="shared" si="83"/>
        <v>3.1234780611017181E-3</v>
      </c>
    </row>
    <row r="1050" spans="1:12">
      <c r="A1050" s="16">
        <f t="shared" si="84"/>
        <v>1043</v>
      </c>
      <c r="B1050" s="12" t="s">
        <v>177</v>
      </c>
      <c r="C1050" s="272">
        <v>44958</v>
      </c>
      <c r="D1050" s="272">
        <v>44972</v>
      </c>
      <c r="E1050" s="196">
        <f t="shared" si="80"/>
        <v>44965</v>
      </c>
      <c r="F1050" s="196">
        <v>44972</v>
      </c>
      <c r="G1050" s="196">
        <v>44972</v>
      </c>
      <c r="H1050" s="12" t="s">
        <v>196</v>
      </c>
      <c r="I1050" s="377">
        <v>450.04</v>
      </c>
      <c r="J1050" s="17">
        <f t="shared" si="81"/>
        <v>7.5</v>
      </c>
      <c r="K1050" s="283">
        <f t="shared" si="82"/>
        <v>2.1793644443693291E-3</v>
      </c>
      <c r="L1050" s="22">
        <f t="shared" si="83"/>
        <v>1.6345233332769969E-2</v>
      </c>
    </row>
    <row r="1051" spans="1:12">
      <c r="A1051" s="16">
        <f t="shared" si="84"/>
        <v>1044</v>
      </c>
      <c r="B1051" s="12" t="s">
        <v>177</v>
      </c>
      <c r="C1051" s="272">
        <v>44958</v>
      </c>
      <c r="D1051" s="272">
        <v>44972</v>
      </c>
      <c r="E1051" s="196">
        <f t="shared" si="80"/>
        <v>44965</v>
      </c>
      <c r="F1051" s="196">
        <v>44972</v>
      </c>
      <c r="G1051" s="196">
        <v>45000</v>
      </c>
      <c r="H1051" s="12" t="s">
        <v>199</v>
      </c>
      <c r="I1051" s="377">
        <v>62.529999999999994</v>
      </c>
      <c r="J1051" s="17">
        <f t="shared" si="81"/>
        <v>35.5</v>
      </c>
      <c r="K1051" s="283">
        <f t="shared" si="82"/>
        <v>3.0280788086928744E-4</v>
      </c>
      <c r="L1051" s="22">
        <f t="shared" si="83"/>
        <v>1.0749679770859704E-2</v>
      </c>
    </row>
    <row r="1052" spans="1:12">
      <c r="A1052" s="16">
        <f t="shared" si="84"/>
        <v>1045</v>
      </c>
      <c r="B1052" s="12" t="s">
        <v>177</v>
      </c>
      <c r="C1052" s="272">
        <v>44958</v>
      </c>
      <c r="D1052" s="272">
        <v>44972</v>
      </c>
      <c r="E1052" s="196">
        <f t="shared" si="80"/>
        <v>44965</v>
      </c>
      <c r="F1052" s="196">
        <v>44972</v>
      </c>
      <c r="G1052" s="196">
        <v>44972</v>
      </c>
      <c r="H1052" s="12" t="s">
        <v>200</v>
      </c>
      <c r="I1052" s="377">
        <v>526</v>
      </c>
      <c r="J1052" s="17">
        <f t="shared" si="81"/>
        <v>7.5</v>
      </c>
      <c r="K1052" s="283">
        <f t="shared" si="82"/>
        <v>2.5472084653325637E-3</v>
      </c>
      <c r="L1052" s="22">
        <f t="shared" si="83"/>
        <v>1.9104063489994227E-2</v>
      </c>
    </row>
    <row r="1053" spans="1:12">
      <c r="A1053" s="16">
        <f t="shared" si="84"/>
        <v>1046</v>
      </c>
      <c r="B1053" s="12" t="s">
        <v>177</v>
      </c>
      <c r="C1053" s="272">
        <v>44958</v>
      </c>
      <c r="D1053" s="272">
        <v>44972</v>
      </c>
      <c r="E1053" s="196">
        <f t="shared" si="80"/>
        <v>44965</v>
      </c>
      <c r="F1053" s="196">
        <v>44972</v>
      </c>
      <c r="G1053" s="196">
        <v>44985</v>
      </c>
      <c r="H1053" s="12" t="s">
        <v>202</v>
      </c>
      <c r="I1053" s="377">
        <v>124.48</v>
      </c>
      <c r="J1053" s="17">
        <f t="shared" si="81"/>
        <v>20.5</v>
      </c>
      <c r="K1053" s="283">
        <f t="shared" si="82"/>
        <v>6.0280705278440599E-4</v>
      </c>
      <c r="L1053" s="22">
        <f t="shared" si="83"/>
        <v>1.2357544582080323E-2</v>
      </c>
    </row>
    <row r="1054" spans="1:12">
      <c r="A1054" s="16">
        <f t="shared" si="84"/>
        <v>1047</v>
      </c>
      <c r="B1054" s="12" t="s">
        <v>177</v>
      </c>
      <c r="C1054" s="272">
        <v>44958</v>
      </c>
      <c r="D1054" s="272">
        <v>44972</v>
      </c>
      <c r="E1054" s="196">
        <f t="shared" si="80"/>
        <v>44965</v>
      </c>
      <c r="F1054" s="196">
        <v>44972</v>
      </c>
      <c r="G1054" s="196">
        <v>44985</v>
      </c>
      <c r="H1054" s="12" t="s">
        <v>203</v>
      </c>
      <c r="I1054" s="377">
        <v>25.409999999999997</v>
      </c>
      <c r="J1054" s="17">
        <f t="shared" si="81"/>
        <v>20.5</v>
      </c>
      <c r="K1054" s="283">
        <f t="shared" si="82"/>
        <v>1.2305050780247231E-4</v>
      </c>
      <c r="L1054" s="22">
        <f t="shared" si="83"/>
        <v>2.5225354099506821E-3</v>
      </c>
    </row>
    <row r="1055" spans="1:12">
      <c r="A1055" s="16">
        <f t="shared" si="84"/>
        <v>1048</v>
      </c>
      <c r="B1055" s="12" t="s">
        <v>177</v>
      </c>
      <c r="C1055" s="272">
        <v>44958</v>
      </c>
      <c r="D1055" s="272">
        <v>44972</v>
      </c>
      <c r="E1055" s="196">
        <f t="shared" si="80"/>
        <v>44965</v>
      </c>
      <c r="F1055" s="196">
        <v>44972</v>
      </c>
      <c r="G1055" s="196">
        <v>44985</v>
      </c>
      <c r="H1055" s="12" t="s">
        <v>204</v>
      </c>
      <c r="I1055" s="377">
        <v>1.7</v>
      </c>
      <c r="J1055" s="17">
        <f t="shared" si="81"/>
        <v>20.5</v>
      </c>
      <c r="K1055" s="283">
        <f t="shared" si="82"/>
        <v>8.2324227967022033E-6</v>
      </c>
      <c r="L1055" s="22">
        <f t="shared" si="83"/>
        <v>1.6876466733239517E-4</v>
      </c>
    </row>
    <row r="1056" spans="1:12">
      <c r="A1056" s="16">
        <f t="shared" si="84"/>
        <v>1049</v>
      </c>
      <c r="B1056" s="12" t="s">
        <v>177</v>
      </c>
      <c r="C1056" s="272">
        <v>44958</v>
      </c>
      <c r="D1056" s="272">
        <v>44972</v>
      </c>
      <c r="E1056" s="196">
        <f t="shared" si="80"/>
        <v>44965</v>
      </c>
      <c r="F1056" s="196">
        <v>44972</v>
      </c>
      <c r="G1056" s="196">
        <v>44985</v>
      </c>
      <c r="H1056" s="12" t="s">
        <v>205</v>
      </c>
      <c r="I1056" s="377">
        <v>0.94</v>
      </c>
      <c r="J1056" s="17">
        <f t="shared" si="81"/>
        <v>20.5</v>
      </c>
      <c r="K1056" s="283">
        <f t="shared" si="82"/>
        <v>4.5520455464118059E-6</v>
      </c>
      <c r="L1056" s="22">
        <f t="shared" si="83"/>
        <v>9.3316933701442022E-5</v>
      </c>
    </row>
    <row r="1057" spans="1:12">
      <c r="A1057" s="16">
        <f t="shared" si="84"/>
        <v>1050</v>
      </c>
      <c r="B1057" s="12" t="s">
        <v>177</v>
      </c>
      <c r="C1057" s="272">
        <v>44973</v>
      </c>
      <c r="D1057" s="272">
        <v>44985</v>
      </c>
      <c r="E1057" s="196">
        <f t="shared" si="80"/>
        <v>44979</v>
      </c>
      <c r="F1057" s="196">
        <v>44985</v>
      </c>
      <c r="G1057" s="196">
        <v>44985</v>
      </c>
      <c r="H1057" s="12" t="s">
        <v>181</v>
      </c>
      <c r="I1057" s="377">
        <v>1279.3800000000001</v>
      </c>
      <c r="J1057" s="17">
        <f t="shared" si="81"/>
        <v>6.5</v>
      </c>
      <c r="K1057" s="283">
        <f t="shared" si="82"/>
        <v>6.1955276927322736E-3</v>
      </c>
      <c r="L1057" s="22">
        <f t="shared" si="83"/>
        <v>4.0270930002759775E-2</v>
      </c>
    </row>
    <row r="1058" spans="1:12">
      <c r="A1058" s="16">
        <f t="shared" si="84"/>
        <v>1051</v>
      </c>
      <c r="B1058" s="12" t="s">
        <v>177</v>
      </c>
      <c r="C1058" s="272">
        <v>44973</v>
      </c>
      <c r="D1058" s="272">
        <v>44985</v>
      </c>
      <c r="E1058" s="196">
        <f t="shared" si="80"/>
        <v>44979</v>
      </c>
      <c r="F1058" s="196">
        <v>44985</v>
      </c>
      <c r="G1058" s="196">
        <v>44985</v>
      </c>
      <c r="H1058" s="12" t="s">
        <v>182</v>
      </c>
      <c r="I1058" s="377">
        <v>1275.56</v>
      </c>
      <c r="J1058" s="17">
        <f t="shared" si="81"/>
        <v>6.5</v>
      </c>
      <c r="K1058" s="283">
        <f t="shared" si="82"/>
        <v>6.1770289544479185E-3</v>
      </c>
      <c r="L1058" s="22">
        <f t="shared" si="83"/>
        <v>4.0150688203911468E-2</v>
      </c>
    </row>
    <row r="1059" spans="1:12">
      <c r="A1059" s="16">
        <f t="shared" si="84"/>
        <v>1052</v>
      </c>
      <c r="B1059" s="12" t="s">
        <v>177</v>
      </c>
      <c r="C1059" s="272">
        <v>44973</v>
      </c>
      <c r="D1059" s="272">
        <v>44985</v>
      </c>
      <c r="E1059" s="196">
        <f t="shared" si="80"/>
        <v>44979</v>
      </c>
      <c r="F1059" s="196">
        <v>44985</v>
      </c>
      <c r="G1059" s="196">
        <v>44985</v>
      </c>
      <c r="H1059" s="12" t="s">
        <v>183</v>
      </c>
      <c r="I1059" s="377">
        <v>2014.7900000000002</v>
      </c>
      <c r="J1059" s="17">
        <f t="shared" si="81"/>
        <v>6.5</v>
      </c>
      <c r="K1059" s="283">
        <f t="shared" si="82"/>
        <v>9.7568253685691962E-3</v>
      </c>
      <c r="L1059" s="22">
        <f t="shared" si="83"/>
        <v>6.341936489569977E-2</v>
      </c>
    </row>
    <row r="1060" spans="1:12">
      <c r="A1060" s="16">
        <f t="shared" si="84"/>
        <v>1053</v>
      </c>
      <c r="B1060" s="12" t="s">
        <v>177</v>
      </c>
      <c r="C1060" s="272">
        <v>44973</v>
      </c>
      <c r="D1060" s="272">
        <v>44985</v>
      </c>
      <c r="E1060" s="196">
        <f t="shared" si="80"/>
        <v>44979</v>
      </c>
      <c r="F1060" s="196">
        <v>44985</v>
      </c>
      <c r="G1060" s="196">
        <v>44985</v>
      </c>
      <c r="H1060" s="12" t="s">
        <v>184</v>
      </c>
      <c r="I1060" s="377">
        <v>474.95</v>
      </c>
      <c r="J1060" s="17">
        <f t="shared" si="81"/>
        <v>6.5</v>
      </c>
      <c r="K1060" s="283">
        <f t="shared" si="82"/>
        <v>2.2999936513492416E-3</v>
      </c>
      <c r="L1060" s="22">
        <f t="shared" si="83"/>
        <v>1.494995873377007E-2</v>
      </c>
    </row>
    <row r="1061" spans="1:12">
      <c r="A1061" s="16">
        <f t="shared" si="84"/>
        <v>1054</v>
      </c>
      <c r="B1061" s="12" t="s">
        <v>177</v>
      </c>
      <c r="C1061" s="272">
        <v>44973</v>
      </c>
      <c r="D1061" s="272">
        <v>44985</v>
      </c>
      <c r="E1061" s="196">
        <f t="shared" si="80"/>
        <v>44979</v>
      </c>
      <c r="F1061" s="196">
        <v>44985</v>
      </c>
      <c r="G1061" s="196">
        <v>44985</v>
      </c>
      <c r="H1061" s="12" t="s">
        <v>184</v>
      </c>
      <c r="I1061" s="377">
        <v>485.63</v>
      </c>
      <c r="J1061" s="17">
        <f t="shared" si="81"/>
        <v>6.5</v>
      </c>
      <c r="K1061" s="283">
        <f t="shared" si="82"/>
        <v>2.3517126369191122E-3</v>
      </c>
      <c r="L1061" s="22">
        <f t="shared" si="83"/>
        <v>1.5286132139974229E-2</v>
      </c>
    </row>
    <row r="1062" spans="1:12">
      <c r="A1062" s="16">
        <f t="shared" si="84"/>
        <v>1055</v>
      </c>
      <c r="B1062" s="12" t="s">
        <v>177</v>
      </c>
      <c r="C1062" s="272">
        <v>44973</v>
      </c>
      <c r="D1062" s="272">
        <v>44985</v>
      </c>
      <c r="E1062" s="196">
        <f t="shared" si="80"/>
        <v>44979</v>
      </c>
      <c r="F1062" s="196">
        <v>44985</v>
      </c>
      <c r="G1062" s="196">
        <v>44984</v>
      </c>
      <c r="H1062" s="12" t="s">
        <v>189</v>
      </c>
      <c r="I1062" s="377">
        <v>17.03</v>
      </c>
      <c r="J1062" s="17">
        <f t="shared" si="81"/>
        <v>5.5</v>
      </c>
      <c r="K1062" s="283">
        <f t="shared" si="82"/>
        <v>8.2469506016375597E-5</v>
      </c>
      <c r="L1062" s="22">
        <f t="shared" si="83"/>
        <v>4.5358228309006577E-4</v>
      </c>
    </row>
    <row r="1063" spans="1:12">
      <c r="A1063" s="16">
        <f t="shared" si="84"/>
        <v>1056</v>
      </c>
      <c r="B1063" s="12" t="s">
        <v>177</v>
      </c>
      <c r="C1063" s="272">
        <v>44973</v>
      </c>
      <c r="D1063" s="272">
        <v>44985</v>
      </c>
      <c r="E1063" s="196">
        <f t="shared" si="80"/>
        <v>44979</v>
      </c>
      <c r="F1063" s="196">
        <v>44985</v>
      </c>
      <c r="G1063" s="196">
        <v>44985</v>
      </c>
      <c r="H1063" s="12" t="s">
        <v>190</v>
      </c>
      <c r="I1063" s="377">
        <v>1.49</v>
      </c>
      <c r="J1063" s="17">
        <f t="shared" si="81"/>
        <v>6.5</v>
      </c>
      <c r="K1063" s="283">
        <f t="shared" si="82"/>
        <v>7.2154764512272251E-6</v>
      </c>
      <c r="L1063" s="22">
        <f t="shared" si="83"/>
        <v>4.6900596932976961E-5</v>
      </c>
    </row>
    <row r="1064" spans="1:12">
      <c r="A1064" s="16">
        <f t="shared" si="84"/>
        <v>1057</v>
      </c>
      <c r="B1064" s="12" t="s">
        <v>177</v>
      </c>
      <c r="C1064" s="272">
        <v>44973</v>
      </c>
      <c r="D1064" s="272">
        <v>44985</v>
      </c>
      <c r="E1064" s="196">
        <f t="shared" si="80"/>
        <v>44979</v>
      </c>
      <c r="F1064" s="196">
        <v>44985</v>
      </c>
      <c r="G1064" s="196">
        <v>44985</v>
      </c>
      <c r="H1064" s="12" t="s">
        <v>193</v>
      </c>
      <c r="I1064" s="377">
        <v>42</v>
      </c>
      <c r="J1064" s="17">
        <f t="shared" si="81"/>
        <v>6.5</v>
      </c>
      <c r="K1064" s="283">
        <f t="shared" si="82"/>
        <v>2.0338926909499561E-4</v>
      </c>
      <c r="L1064" s="22">
        <f t="shared" si="83"/>
        <v>1.3220302491174715E-3</v>
      </c>
    </row>
    <row r="1065" spans="1:12">
      <c r="A1065" s="16">
        <f t="shared" si="84"/>
        <v>1058</v>
      </c>
      <c r="B1065" s="12" t="s">
        <v>177</v>
      </c>
      <c r="C1065" s="272">
        <v>44973</v>
      </c>
      <c r="D1065" s="272">
        <v>44985</v>
      </c>
      <c r="E1065" s="196">
        <f t="shared" si="80"/>
        <v>44979</v>
      </c>
      <c r="F1065" s="196">
        <v>44985</v>
      </c>
      <c r="G1065" s="196">
        <v>44985</v>
      </c>
      <c r="H1065" s="12" t="s">
        <v>194</v>
      </c>
      <c r="I1065" s="377">
        <v>2.0300000000000002</v>
      </c>
      <c r="J1065" s="17">
        <f t="shared" si="81"/>
        <v>6.5</v>
      </c>
      <c r="K1065" s="283">
        <f t="shared" si="82"/>
        <v>9.8304813395914546E-6</v>
      </c>
      <c r="L1065" s="22">
        <f t="shared" si="83"/>
        <v>6.3898128707344455E-5</v>
      </c>
    </row>
    <row r="1066" spans="1:12">
      <c r="A1066" s="16">
        <f t="shared" si="84"/>
        <v>1059</v>
      </c>
      <c r="B1066" s="12" t="s">
        <v>177</v>
      </c>
      <c r="C1066" s="272">
        <v>44973</v>
      </c>
      <c r="D1066" s="272">
        <v>44985</v>
      </c>
      <c r="E1066" s="196">
        <f t="shared" si="80"/>
        <v>44979</v>
      </c>
      <c r="F1066" s="196">
        <v>44985</v>
      </c>
      <c r="G1066" s="196">
        <v>45029</v>
      </c>
      <c r="H1066" s="12" t="s">
        <v>195</v>
      </c>
      <c r="I1066" s="377">
        <v>10</v>
      </c>
      <c r="J1066" s="17">
        <f t="shared" si="81"/>
        <v>50.5</v>
      </c>
      <c r="K1066" s="283">
        <f t="shared" si="82"/>
        <v>4.842601645118943E-5</v>
      </c>
      <c r="L1066" s="22">
        <f t="shared" si="83"/>
        <v>2.445513830785066E-3</v>
      </c>
    </row>
    <row r="1067" spans="1:12">
      <c r="A1067" s="16">
        <f t="shared" si="84"/>
        <v>1060</v>
      </c>
      <c r="B1067" s="12" t="s">
        <v>177</v>
      </c>
      <c r="C1067" s="272">
        <v>44973</v>
      </c>
      <c r="D1067" s="272">
        <v>44985</v>
      </c>
      <c r="E1067" s="196">
        <f t="shared" si="80"/>
        <v>44979</v>
      </c>
      <c r="F1067" s="196">
        <v>44985</v>
      </c>
      <c r="G1067" s="196">
        <v>44985</v>
      </c>
      <c r="H1067" s="12" t="s">
        <v>196</v>
      </c>
      <c r="I1067" s="377">
        <v>450.03000000000009</v>
      </c>
      <c r="J1067" s="17">
        <f t="shared" si="81"/>
        <v>6.5</v>
      </c>
      <c r="K1067" s="283">
        <f t="shared" si="82"/>
        <v>2.1793160183528784E-3</v>
      </c>
      <c r="L1067" s="22">
        <f t="shared" si="83"/>
        <v>1.4165554119293709E-2</v>
      </c>
    </row>
    <row r="1068" spans="1:12">
      <c r="A1068" s="16">
        <f t="shared" si="84"/>
        <v>1061</v>
      </c>
      <c r="B1068" s="12" t="s">
        <v>177</v>
      </c>
      <c r="C1068" s="272">
        <v>44973</v>
      </c>
      <c r="D1068" s="272">
        <v>44985</v>
      </c>
      <c r="E1068" s="196">
        <f t="shared" si="80"/>
        <v>44979</v>
      </c>
      <c r="F1068" s="196">
        <v>44985</v>
      </c>
      <c r="G1068" s="196">
        <v>45000</v>
      </c>
      <c r="H1068" s="12" t="s">
        <v>199</v>
      </c>
      <c r="I1068" s="377">
        <v>62.53</v>
      </c>
      <c r="J1068" s="17">
        <f t="shared" si="81"/>
        <v>21.5</v>
      </c>
      <c r="K1068" s="283">
        <f t="shared" si="82"/>
        <v>3.0280788086928749E-4</v>
      </c>
      <c r="L1068" s="22">
        <f t="shared" si="83"/>
        <v>6.5103694386896812E-3</v>
      </c>
    </row>
    <row r="1069" spans="1:12">
      <c r="A1069" s="16">
        <f t="shared" si="84"/>
        <v>1062</v>
      </c>
      <c r="B1069" s="12" t="s">
        <v>177</v>
      </c>
      <c r="C1069" s="272">
        <v>44973</v>
      </c>
      <c r="D1069" s="272">
        <v>44985</v>
      </c>
      <c r="E1069" s="196">
        <f t="shared" ref="E1069:E1132" si="85">AVERAGE(C1069:D1069)</f>
        <v>44979</v>
      </c>
      <c r="F1069" s="196">
        <v>44985</v>
      </c>
      <c r="G1069" s="196">
        <v>44985</v>
      </c>
      <c r="H1069" s="12" t="s">
        <v>200</v>
      </c>
      <c r="I1069" s="377">
        <v>526</v>
      </c>
      <c r="J1069" s="17">
        <f t="shared" ref="J1069:J1132" si="86">(G1069-D1069)+((D1069-C1069+1)/2)</f>
        <v>6.5</v>
      </c>
      <c r="K1069" s="283">
        <f t="shared" ref="K1069:K1132" si="87">I1069/$I$1428</f>
        <v>2.5472084653325637E-3</v>
      </c>
      <c r="L1069" s="22">
        <f t="shared" si="83"/>
        <v>1.6556855024661664E-2</v>
      </c>
    </row>
    <row r="1070" spans="1:12">
      <c r="A1070" s="16">
        <f t="shared" si="84"/>
        <v>1063</v>
      </c>
      <c r="B1070" s="12" t="s">
        <v>177</v>
      </c>
      <c r="C1070" s="272">
        <v>44973</v>
      </c>
      <c r="D1070" s="272">
        <v>44985</v>
      </c>
      <c r="E1070" s="196">
        <f t="shared" si="85"/>
        <v>44979</v>
      </c>
      <c r="F1070" s="196">
        <v>44985</v>
      </c>
      <c r="G1070" s="196">
        <v>44985</v>
      </c>
      <c r="H1070" s="12" t="s">
        <v>202</v>
      </c>
      <c r="I1070" s="377">
        <v>124.48</v>
      </c>
      <c r="J1070" s="17">
        <f t="shared" si="86"/>
        <v>6.5</v>
      </c>
      <c r="K1070" s="283">
        <f t="shared" si="87"/>
        <v>6.0280705278440599E-4</v>
      </c>
      <c r="L1070" s="22">
        <f t="shared" ref="L1070:L1133" si="88">K1070*J1070</f>
        <v>3.9182458430986385E-3</v>
      </c>
    </row>
    <row r="1071" spans="1:12">
      <c r="A1071" s="16">
        <f t="shared" si="84"/>
        <v>1064</v>
      </c>
      <c r="B1071" s="12" t="s">
        <v>177</v>
      </c>
      <c r="C1071" s="272">
        <v>44973</v>
      </c>
      <c r="D1071" s="272">
        <v>44985</v>
      </c>
      <c r="E1071" s="196">
        <f t="shared" si="85"/>
        <v>44979</v>
      </c>
      <c r="F1071" s="196">
        <v>44985</v>
      </c>
      <c r="G1071" s="196">
        <v>44985</v>
      </c>
      <c r="H1071" s="12" t="s">
        <v>203</v>
      </c>
      <c r="I1071" s="377">
        <v>25.409999999999997</v>
      </c>
      <c r="J1071" s="17">
        <f t="shared" si="86"/>
        <v>6.5</v>
      </c>
      <c r="K1071" s="283">
        <f t="shared" si="87"/>
        <v>1.2305050780247231E-4</v>
      </c>
      <c r="L1071" s="22">
        <f t="shared" si="88"/>
        <v>7.9982830071607003E-4</v>
      </c>
    </row>
    <row r="1072" spans="1:12">
      <c r="A1072" s="16">
        <f t="shared" si="84"/>
        <v>1065</v>
      </c>
      <c r="B1072" s="12" t="s">
        <v>177</v>
      </c>
      <c r="C1072" s="272">
        <v>44973</v>
      </c>
      <c r="D1072" s="272">
        <v>44985</v>
      </c>
      <c r="E1072" s="196">
        <f t="shared" si="85"/>
        <v>44979</v>
      </c>
      <c r="F1072" s="196">
        <v>44985</v>
      </c>
      <c r="G1072" s="196">
        <v>44985</v>
      </c>
      <c r="H1072" s="12" t="s">
        <v>204</v>
      </c>
      <c r="I1072" s="377">
        <v>1.7</v>
      </c>
      <c r="J1072" s="17">
        <f t="shared" si="86"/>
        <v>6.5</v>
      </c>
      <c r="K1072" s="283">
        <f t="shared" si="87"/>
        <v>8.2324227967022033E-6</v>
      </c>
      <c r="L1072" s="22">
        <f t="shared" si="88"/>
        <v>5.3510748178564324E-5</v>
      </c>
    </row>
    <row r="1073" spans="1:12">
      <c r="A1073" s="16">
        <f t="shared" si="84"/>
        <v>1066</v>
      </c>
      <c r="B1073" s="12" t="s">
        <v>177</v>
      </c>
      <c r="C1073" s="272">
        <v>44973</v>
      </c>
      <c r="D1073" s="272">
        <v>44985</v>
      </c>
      <c r="E1073" s="196">
        <f t="shared" si="85"/>
        <v>44979</v>
      </c>
      <c r="F1073" s="196">
        <v>44985</v>
      </c>
      <c r="G1073" s="196">
        <v>44985</v>
      </c>
      <c r="H1073" s="12" t="s">
        <v>205</v>
      </c>
      <c r="I1073" s="377">
        <v>0.94</v>
      </c>
      <c r="J1073" s="17">
        <f t="shared" si="86"/>
        <v>6.5</v>
      </c>
      <c r="K1073" s="283">
        <f t="shared" si="87"/>
        <v>4.5520455464118059E-6</v>
      </c>
      <c r="L1073" s="22">
        <f t="shared" si="88"/>
        <v>2.958829605167674E-5</v>
      </c>
    </row>
    <row r="1074" spans="1:12">
      <c r="A1074" s="16">
        <f t="shared" si="84"/>
        <v>1067</v>
      </c>
      <c r="B1074" s="12" t="s">
        <v>177</v>
      </c>
      <c r="C1074" s="272">
        <v>44986</v>
      </c>
      <c r="D1074" s="272">
        <v>45000</v>
      </c>
      <c r="E1074" s="196">
        <f t="shared" si="85"/>
        <v>44993</v>
      </c>
      <c r="F1074" s="196">
        <v>45000</v>
      </c>
      <c r="G1074" s="196">
        <v>45000</v>
      </c>
      <c r="H1074" s="12" t="s">
        <v>181</v>
      </c>
      <c r="I1074" s="377">
        <v>4798.59</v>
      </c>
      <c r="J1074" s="17">
        <f t="shared" si="86"/>
        <v>7.5</v>
      </c>
      <c r="K1074" s="283">
        <f t="shared" si="87"/>
        <v>2.3237659828251309E-2</v>
      </c>
      <c r="L1074" s="22">
        <f t="shared" si="88"/>
        <v>0.17428244871188481</v>
      </c>
    </row>
    <row r="1075" spans="1:12">
      <c r="A1075" s="16">
        <f>A1074+1</f>
        <v>1068</v>
      </c>
      <c r="B1075" s="12" t="s">
        <v>177</v>
      </c>
      <c r="C1075" s="272">
        <v>44986</v>
      </c>
      <c r="D1075" s="272">
        <v>45000</v>
      </c>
      <c r="E1075" s="196">
        <f t="shared" si="85"/>
        <v>44993</v>
      </c>
      <c r="F1075" s="196">
        <v>45000</v>
      </c>
      <c r="G1075" s="196">
        <v>45000</v>
      </c>
      <c r="H1075" s="12" t="s">
        <v>182</v>
      </c>
      <c r="I1075" s="377">
        <v>4671.17</v>
      </c>
      <c r="J1075" s="17">
        <f t="shared" si="86"/>
        <v>7.5</v>
      </c>
      <c r="K1075" s="283">
        <f t="shared" si="87"/>
        <v>2.2620615526630253E-2</v>
      </c>
      <c r="L1075" s="22">
        <f t="shared" si="88"/>
        <v>0.1696546164497269</v>
      </c>
    </row>
    <row r="1076" spans="1:12">
      <c r="A1076" s="16">
        <f t="shared" si="84"/>
        <v>1069</v>
      </c>
      <c r="B1076" s="12" t="s">
        <v>177</v>
      </c>
      <c r="C1076" s="272">
        <v>44986</v>
      </c>
      <c r="D1076" s="272">
        <v>45000</v>
      </c>
      <c r="E1076" s="196">
        <f t="shared" si="85"/>
        <v>44993</v>
      </c>
      <c r="F1076" s="196">
        <v>45000</v>
      </c>
      <c r="G1076" s="196">
        <v>45000</v>
      </c>
      <c r="H1076" s="12" t="s">
        <v>183</v>
      </c>
      <c r="I1076" s="377">
        <v>7564.08</v>
      </c>
      <c r="J1076" s="17">
        <f t="shared" si="86"/>
        <v>7.5</v>
      </c>
      <c r="K1076" s="283">
        <f t="shared" si="87"/>
        <v>3.6629826251811291E-2</v>
      </c>
      <c r="L1076" s="22">
        <f t="shared" si="88"/>
        <v>0.27472369688858467</v>
      </c>
    </row>
    <row r="1077" spans="1:12">
      <c r="A1077" s="16">
        <f t="shared" si="84"/>
        <v>1070</v>
      </c>
      <c r="B1077" s="12" t="s">
        <v>177</v>
      </c>
      <c r="C1077" s="272">
        <v>44986</v>
      </c>
      <c r="D1077" s="272">
        <v>45000</v>
      </c>
      <c r="E1077" s="196">
        <f t="shared" si="85"/>
        <v>44993</v>
      </c>
      <c r="F1077" s="196">
        <v>45000</v>
      </c>
      <c r="G1077" s="196">
        <v>45000</v>
      </c>
      <c r="H1077" s="12" t="s">
        <v>184</v>
      </c>
      <c r="I1077" s="377">
        <v>474.95</v>
      </c>
      <c r="J1077" s="17">
        <f t="shared" si="86"/>
        <v>7.5</v>
      </c>
      <c r="K1077" s="283">
        <f t="shared" si="87"/>
        <v>2.2999936513492416E-3</v>
      </c>
      <c r="L1077" s="22">
        <f t="shared" si="88"/>
        <v>1.7249952385119314E-2</v>
      </c>
    </row>
    <row r="1078" spans="1:12">
      <c r="A1078" s="16">
        <f t="shared" si="84"/>
        <v>1071</v>
      </c>
      <c r="B1078" s="12" t="s">
        <v>177</v>
      </c>
      <c r="C1078" s="272">
        <v>44986</v>
      </c>
      <c r="D1078" s="272">
        <v>45000</v>
      </c>
      <c r="E1078" s="196">
        <f t="shared" si="85"/>
        <v>44993</v>
      </c>
      <c r="F1078" s="196">
        <v>45000</v>
      </c>
      <c r="G1078" s="196">
        <v>45000</v>
      </c>
      <c r="H1078" s="12" t="s">
        <v>184</v>
      </c>
      <c r="I1078" s="377">
        <v>485.63</v>
      </c>
      <c r="J1078" s="17">
        <f t="shared" si="86"/>
        <v>7.5</v>
      </c>
      <c r="K1078" s="283">
        <f t="shared" si="87"/>
        <v>2.3517126369191122E-3</v>
      </c>
      <c r="L1078" s="22">
        <f t="shared" si="88"/>
        <v>1.7637844776893341E-2</v>
      </c>
    </row>
    <row r="1079" spans="1:12">
      <c r="A1079" s="16">
        <f t="shared" si="84"/>
        <v>1072</v>
      </c>
      <c r="B1079" s="12" t="s">
        <v>177</v>
      </c>
      <c r="C1079" s="272">
        <v>44986</v>
      </c>
      <c r="D1079" s="272">
        <v>45000</v>
      </c>
      <c r="E1079" s="196">
        <f t="shared" si="85"/>
        <v>44993</v>
      </c>
      <c r="F1079" s="196">
        <v>45000</v>
      </c>
      <c r="G1079" s="196">
        <v>45014</v>
      </c>
      <c r="H1079" s="12" t="s">
        <v>189</v>
      </c>
      <c r="I1079" s="377">
        <v>17.03</v>
      </c>
      <c r="J1079" s="17">
        <f t="shared" si="86"/>
        <v>21.5</v>
      </c>
      <c r="K1079" s="283">
        <f t="shared" si="87"/>
        <v>8.2469506016375597E-5</v>
      </c>
      <c r="L1079" s="22">
        <f t="shared" si="88"/>
        <v>1.7730943793520754E-3</v>
      </c>
    </row>
    <row r="1080" spans="1:12">
      <c r="A1080" s="16">
        <f t="shared" si="84"/>
        <v>1073</v>
      </c>
      <c r="B1080" s="12" t="s">
        <v>177</v>
      </c>
      <c r="C1080" s="272">
        <v>44986</v>
      </c>
      <c r="D1080" s="272">
        <v>45000</v>
      </c>
      <c r="E1080" s="196">
        <f t="shared" si="85"/>
        <v>44993</v>
      </c>
      <c r="F1080" s="196">
        <v>45000</v>
      </c>
      <c r="G1080" s="196">
        <v>45015</v>
      </c>
      <c r="H1080" s="12" t="s">
        <v>190</v>
      </c>
      <c r="I1080" s="377">
        <v>1.49</v>
      </c>
      <c r="J1080" s="17">
        <f t="shared" si="86"/>
        <v>22.5</v>
      </c>
      <c r="K1080" s="283">
        <f t="shared" si="87"/>
        <v>7.2154764512272251E-6</v>
      </c>
      <c r="L1080" s="22">
        <f t="shared" si="88"/>
        <v>1.6234822015261257E-4</v>
      </c>
    </row>
    <row r="1081" spans="1:12">
      <c r="A1081" s="16">
        <f t="shared" si="84"/>
        <v>1074</v>
      </c>
      <c r="B1081" s="12" t="s">
        <v>177</v>
      </c>
      <c r="C1081" s="272">
        <v>44986</v>
      </c>
      <c r="D1081" s="272">
        <v>45000</v>
      </c>
      <c r="E1081" s="196">
        <f t="shared" si="85"/>
        <v>44993</v>
      </c>
      <c r="F1081" s="196">
        <v>45000</v>
      </c>
      <c r="G1081" s="196">
        <v>45000</v>
      </c>
      <c r="H1081" s="12" t="s">
        <v>193</v>
      </c>
      <c r="I1081" s="377">
        <v>42</v>
      </c>
      <c r="J1081" s="17">
        <f t="shared" si="86"/>
        <v>7.5</v>
      </c>
      <c r="K1081" s="283">
        <f t="shared" si="87"/>
        <v>2.0338926909499561E-4</v>
      </c>
      <c r="L1081" s="22">
        <f t="shared" si="88"/>
        <v>1.5254195182124672E-3</v>
      </c>
    </row>
    <row r="1082" spans="1:12">
      <c r="A1082" s="16">
        <f t="shared" si="84"/>
        <v>1075</v>
      </c>
      <c r="B1082" s="12" t="s">
        <v>177</v>
      </c>
      <c r="C1082" s="272">
        <v>44986</v>
      </c>
      <c r="D1082" s="272">
        <v>45000</v>
      </c>
      <c r="E1082" s="196">
        <f t="shared" si="85"/>
        <v>44993</v>
      </c>
      <c r="F1082" s="196">
        <v>45000</v>
      </c>
      <c r="G1082" s="196">
        <v>45015</v>
      </c>
      <c r="H1082" s="12" t="s">
        <v>194</v>
      </c>
      <c r="I1082" s="377">
        <v>2.0300000000000002</v>
      </c>
      <c r="J1082" s="17">
        <f t="shared" si="86"/>
        <v>22.5</v>
      </c>
      <c r="K1082" s="283">
        <f t="shared" si="87"/>
        <v>9.8304813395914546E-6</v>
      </c>
      <c r="L1082" s="22">
        <f t="shared" si="88"/>
        <v>2.2118583014080773E-4</v>
      </c>
    </row>
    <row r="1083" spans="1:12">
      <c r="A1083" s="16">
        <f t="shared" si="84"/>
        <v>1076</v>
      </c>
      <c r="B1083" s="12" t="s">
        <v>177</v>
      </c>
      <c r="C1083" s="272">
        <v>44986</v>
      </c>
      <c r="D1083" s="272">
        <v>45000</v>
      </c>
      <c r="E1083" s="196">
        <f t="shared" si="85"/>
        <v>44993</v>
      </c>
      <c r="F1083" s="196">
        <v>45000</v>
      </c>
      <c r="G1083" s="196">
        <v>45029</v>
      </c>
      <c r="H1083" s="12" t="s">
        <v>195</v>
      </c>
      <c r="I1083" s="377">
        <v>10</v>
      </c>
      <c r="J1083" s="17">
        <f t="shared" si="86"/>
        <v>36.5</v>
      </c>
      <c r="K1083" s="283">
        <f t="shared" si="87"/>
        <v>4.842601645118943E-5</v>
      </c>
      <c r="L1083" s="22">
        <f t="shared" si="88"/>
        <v>1.7675496004684141E-3</v>
      </c>
    </row>
    <row r="1084" spans="1:12">
      <c r="A1084" s="16">
        <f t="shared" si="84"/>
        <v>1077</v>
      </c>
      <c r="B1084" s="12" t="s">
        <v>177</v>
      </c>
      <c r="C1084" s="272">
        <v>44986</v>
      </c>
      <c r="D1084" s="272">
        <v>45000</v>
      </c>
      <c r="E1084" s="196">
        <f t="shared" si="85"/>
        <v>44993</v>
      </c>
      <c r="F1084" s="196">
        <v>45000</v>
      </c>
      <c r="G1084" s="196">
        <v>45000</v>
      </c>
      <c r="H1084" s="12" t="s">
        <v>196</v>
      </c>
      <c r="I1084" s="377">
        <v>450.03000000000003</v>
      </c>
      <c r="J1084" s="17">
        <f t="shared" si="86"/>
        <v>7.5</v>
      </c>
      <c r="K1084" s="283">
        <f t="shared" si="87"/>
        <v>2.179316018352878E-3</v>
      </c>
      <c r="L1084" s="22">
        <f t="shared" si="88"/>
        <v>1.6344870137646586E-2</v>
      </c>
    </row>
    <row r="1085" spans="1:12">
      <c r="A1085" s="16">
        <f t="shared" si="84"/>
        <v>1078</v>
      </c>
      <c r="B1085" s="12" t="s">
        <v>177</v>
      </c>
      <c r="C1085" s="272">
        <v>44986</v>
      </c>
      <c r="D1085" s="272">
        <v>45000</v>
      </c>
      <c r="E1085" s="196">
        <f t="shared" si="85"/>
        <v>44993</v>
      </c>
      <c r="F1085" s="196">
        <v>45000</v>
      </c>
      <c r="G1085" s="196">
        <v>45030</v>
      </c>
      <c r="H1085" s="12" t="s">
        <v>199</v>
      </c>
      <c r="I1085" s="377">
        <v>62.53</v>
      </c>
      <c r="J1085" s="17">
        <f t="shared" si="86"/>
        <v>37.5</v>
      </c>
      <c r="K1085" s="283">
        <f t="shared" si="87"/>
        <v>3.0280788086928749E-4</v>
      </c>
      <c r="L1085" s="22">
        <f t="shared" si="88"/>
        <v>1.1355295532598281E-2</v>
      </c>
    </row>
    <row r="1086" spans="1:12">
      <c r="A1086" s="16">
        <f t="shared" si="84"/>
        <v>1079</v>
      </c>
      <c r="B1086" s="12" t="s">
        <v>177</v>
      </c>
      <c r="C1086" s="272">
        <v>44986</v>
      </c>
      <c r="D1086" s="272">
        <v>45000</v>
      </c>
      <c r="E1086" s="196">
        <f t="shared" si="85"/>
        <v>44993</v>
      </c>
      <c r="F1086" s="196">
        <v>45000</v>
      </c>
      <c r="G1086" s="196">
        <v>45000</v>
      </c>
      <c r="H1086" s="12" t="s">
        <v>200</v>
      </c>
      <c r="I1086" s="377">
        <v>526</v>
      </c>
      <c r="J1086" s="17">
        <f t="shared" si="86"/>
        <v>7.5</v>
      </c>
      <c r="K1086" s="283">
        <f t="shared" si="87"/>
        <v>2.5472084653325637E-3</v>
      </c>
      <c r="L1086" s="22">
        <f t="shared" si="88"/>
        <v>1.9104063489994227E-2</v>
      </c>
    </row>
    <row r="1087" spans="1:12">
      <c r="A1087" s="16">
        <f t="shared" si="84"/>
        <v>1080</v>
      </c>
      <c r="B1087" s="12" t="s">
        <v>177</v>
      </c>
      <c r="C1087" s="272">
        <v>44986</v>
      </c>
      <c r="D1087" s="272">
        <v>45000</v>
      </c>
      <c r="E1087" s="196">
        <f t="shared" si="85"/>
        <v>44993</v>
      </c>
      <c r="F1087" s="196">
        <v>45000</v>
      </c>
      <c r="G1087" s="196">
        <v>45015</v>
      </c>
      <c r="H1087" s="12" t="s">
        <v>202</v>
      </c>
      <c r="I1087" s="377">
        <v>124.48</v>
      </c>
      <c r="J1087" s="17">
        <f t="shared" si="86"/>
        <v>22.5</v>
      </c>
      <c r="K1087" s="283">
        <f t="shared" si="87"/>
        <v>6.0280705278440599E-4</v>
      </c>
      <c r="L1087" s="22">
        <f t="shared" si="88"/>
        <v>1.3563158687649134E-2</v>
      </c>
    </row>
    <row r="1088" spans="1:12">
      <c r="A1088" s="16">
        <f t="shared" si="84"/>
        <v>1081</v>
      </c>
      <c r="B1088" s="12" t="s">
        <v>177</v>
      </c>
      <c r="C1088" s="272">
        <v>44986</v>
      </c>
      <c r="D1088" s="272">
        <v>45000</v>
      </c>
      <c r="E1088" s="196">
        <f t="shared" si="85"/>
        <v>44993</v>
      </c>
      <c r="F1088" s="196">
        <v>45000</v>
      </c>
      <c r="G1088" s="196">
        <v>45015</v>
      </c>
      <c r="H1088" s="12" t="s">
        <v>203</v>
      </c>
      <c r="I1088" s="377">
        <v>25.409999999999997</v>
      </c>
      <c r="J1088" s="17">
        <f t="shared" si="86"/>
        <v>22.5</v>
      </c>
      <c r="K1088" s="283">
        <f t="shared" si="87"/>
        <v>1.2305050780247231E-4</v>
      </c>
      <c r="L1088" s="22">
        <f t="shared" si="88"/>
        <v>2.7686364255556269E-3</v>
      </c>
    </row>
    <row r="1089" spans="1:12">
      <c r="A1089" s="16">
        <f t="shared" si="84"/>
        <v>1082</v>
      </c>
      <c r="B1089" s="12" t="s">
        <v>177</v>
      </c>
      <c r="C1089" s="272">
        <v>44986</v>
      </c>
      <c r="D1089" s="272">
        <v>45000</v>
      </c>
      <c r="E1089" s="196">
        <f t="shared" si="85"/>
        <v>44993</v>
      </c>
      <c r="F1089" s="196">
        <v>45000</v>
      </c>
      <c r="G1089" s="196">
        <v>45015</v>
      </c>
      <c r="H1089" s="12" t="s">
        <v>204</v>
      </c>
      <c r="I1089" s="377">
        <v>1.7</v>
      </c>
      <c r="J1089" s="17">
        <f t="shared" si="86"/>
        <v>22.5</v>
      </c>
      <c r="K1089" s="283">
        <f t="shared" si="87"/>
        <v>8.2324227967022033E-6</v>
      </c>
      <c r="L1089" s="22">
        <f t="shared" si="88"/>
        <v>1.8522951292579957E-4</v>
      </c>
    </row>
    <row r="1090" spans="1:12">
      <c r="A1090" s="16">
        <f t="shared" si="84"/>
        <v>1083</v>
      </c>
      <c r="B1090" s="12" t="s">
        <v>177</v>
      </c>
      <c r="C1090" s="272">
        <v>44986</v>
      </c>
      <c r="D1090" s="272">
        <v>45000</v>
      </c>
      <c r="E1090" s="196">
        <f t="shared" si="85"/>
        <v>44993</v>
      </c>
      <c r="F1090" s="196">
        <v>45000</v>
      </c>
      <c r="G1090" s="196">
        <v>45015</v>
      </c>
      <c r="H1090" s="12" t="s">
        <v>205</v>
      </c>
      <c r="I1090" s="377">
        <v>0.94</v>
      </c>
      <c r="J1090" s="17">
        <f t="shared" si="86"/>
        <v>22.5</v>
      </c>
      <c r="K1090" s="283">
        <f t="shared" si="87"/>
        <v>4.5520455464118059E-6</v>
      </c>
      <c r="L1090" s="22">
        <f t="shared" si="88"/>
        <v>1.0242102479426563E-4</v>
      </c>
    </row>
    <row r="1091" spans="1:12">
      <c r="A1091" s="16">
        <f t="shared" si="84"/>
        <v>1084</v>
      </c>
      <c r="B1091" s="12" t="s">
        <v>177</v>
      </c>
      <c r="C1091" s="272">
        <v>45001</v>
      </c>
      <c r="D1091" s="272">
        <v>45016</v>
      </c>
      <c r="E1091" s="196">
        <f t="shared" si="85"/>
        <v>45008.5</v>
      </c>
      <c r="F1091" s="196">
        <v>45016</v>
      </c>
      <c r="G1091" s="196">
        <v>45016</v>
      </c>
      <c r="H1091" s="12" t="s">
        <v>181</v>
      </c>
      <c r="I1091" s="377">
        <v>1219.27</v>
      </c>
      <c r="J1091" s="17">
        <f t="shared" si="86"/>
        <v>8</v>
      </c>
      <c r="K1091" s="283">
        <f t="shared" si="87"/>
        <v>5.9044389078441737E-3</v>
      </c>
      <c r="L1091" s="22">
        <f t="shared" si="88"/>
        <v>4.7235511262753389E-2</v>
      </c>
    </row>
    <row r="1092" spans="1:12">
      <c r="A1092" s="16">
        <f t="shared" si="84"/>
        <v>1085</v>
      </c>
      <c r="B1092" s="12" t="s">
        <v>177</v>
      </c>
      <c r="C1092" s="272">
        <v>45001</v>
      </c>
      <c r="D1092" s="272">
        <v>45016</v>
      </c>
      <c r="E1092" s="196">
        <f t="shared" si="85"/>
        <v>45008.5</v>
      </c>
      <c r="F1092" s="196">
        <v>45016</v>
      </c>
      <c r="G1092" s="196">
        <v>45016</v>
      </c>
      <c r="H1092" s="12" t="s">
        <v>182</v>
      </c>
      <c r="I1092" s="377">
        <v>1365.2000000000003</v>
      </c>
      <c r="J1092" s="17">
        <f t="shared" si="86"/>
        <v>8</v>
      </c>
      <c r="K1092" s="283">
        <f t="shared" si="87"/>
        <v>6.6111197659163819E-3</v>
      </c>
      <c r="L1092" s="22">
        <f t="shared" si="88"/>
        <v>5.2888958127331055E-2</v>
      </c>
    </row>
    <row r="1093" spans="1:12">
      <c r="A1093" s="16">
        <f t="shared" si="84"/>
        <v>1086</v>
      </c>
      <c r="B1093" s="12" t="s">
        <v>177</v>
      </c>
      <c r="C1093" s="272">
        <v>45001</v>
      </c>
      <c r="D1093" s="272">
        <v>45016</v>
      </c>
      <c r="E1093" s="196">
        <f t="shared" si="85"/>
        <v>45008.5</v>
      </c>
      <c r="F1093" s="196">
        <v>45016</v>
      </c>
      <c r="G1093" s="196">
        <v>45016</v>
      </c>
      <c r="H1093" s="12" t="s">
        <v>183</v>
      </c>
      <c r="I1093" s="377">
        <v>2113.56</v>
      </c>
      <c r="J1093" s="17">
        <f t="shared" si="86"/>
        <v>8</v>
      </c>
      <c r="K1093" s="283">
        <f t="shared" si="87"/>
        <v>1.0235129133057592E-2</v>
      </c>
      <c r="L1093" s="22">
        <f t="shared" si="88"/>
        <v>8.1881033064460734E-2</v>
      </c>
    </row>
    <row r="1094" spans="1:12">
      <c r="A1094" s="16">
        <f t="shared" si="84"/>
        <v>1087</v>
      </c>
      <c r="B1094" s="12" t="s">
        <v>177</v>
      </c>
      <c r="C1094" s="272">
        <v>45001</v>
      </c>
      <c r="D1094" s="272">
        <v>45016</v>
      </c>
      <c r="E1094" s="196">
        <f t="shared" si="85"/>
        <v>45008.5</v>
      </c>
      <c r="F1094" s="196">
        <v>45016</v>
      </c>
      <c r="G1094" s="196">
        <v>45016</v>
      </c>
      <c r="H1094" s="12" t="s">
        <v>184</v>
      </c>
      <c r="I1094" s="377">
        <v>474.95</v>
      </c>
      <c r="J1094" s="17">
        <f t="shared" si="86"/>
        <v>8</v>
      </c>
      <c r="K1094" s="283">
        <f t="shared" si="87"/>
        <v>2.2999936513492416E-3</v>
      </c>
      <c r="L1094" s="22">
        <f t="shared" si="88"/>
        <v>1.8399949210793933E-2</v>
      </c>
    </row>
    <row r="1095" spans="1:12">
      <c r="A1095" s="16">
        <f t="shared" si="84"/>
        <v>1088</v>
      </c>
      <c r="B1095" s="12" t="s">
        <v>177</v>
      </c>
      <c r="C1095" s="272">
        <v>45001</v>
      </c>
      <c r="D1095" s="272">
        <v>45016</v>
      </c>
      <c r="E1095" s="196">
        <f t="shared" si="85"/>
        <v>45008.5</v>
      </c>
      <c r="F1095" s="196">
        <v>45016</v>
      </c>
      <c r="G1095" s="196">
        <v>45016</v>
      </c>
      <c r="H1095" s="12" t="s">
        <v>184</v>
      </c>
      <c r="I1095" s="377">
        <v>485.63</v>
      </c>
      <c r="J1095" s="17">
        <f t="shared" si="86"/>
        <v>8</v>
      </c>
      <c r="K1095" s="283">
        <f t="shared" si="87"/>
        <v>2.3517126369191122E-3</v>
      </c>
      <c r="L1095" s="22">
        <f t="shared" si="88"/>
        <v>1.8813701095352898E-2</v>
      </c>
    </row>
    <row r="1096" spans="1:12">
      <c r="A1096" s="16">
        <f t="shared" si="84"/>
        <v>1089</v>
      </c>
      <c r="B1096" s="12" t="s">
        <v>177</v>
      </c>
      <c r="C1096" s="272">
        <v>45001</v>
      </c>
      <c r="D1096" s="272">
        <v>45016</v>
      </c>
      <c r="E1096" s="196">
        <f t="shared" si="85"/>
        <v>45008.5</v>
      </c>
      <c r="F1096" s="196">
        <v>45016</v>
      </c>
      <c r="G1096" s="196">
        <v>45014</v>
      </c>
      <c r="H1096" s="12" t="s">
        <v>189</v>
      </c>
      <c r="I1096" s="377">
        <v>17.03</v>
      </c>
      <c r="J1096" s="17">
        <f t="shared" si="86"/>
        <v>6</v>
      </c>
      <c r="K1096" s="283">
        <f t="shared" si="87"/>
        <v>8.2469506016375597E-5</v>
      </c>
      <c r="L1096" s="22">
        <f t="shared" si="88"/>
        <v>4.9481703609825355E-4</v>
      </c>
    </row>
    <row r="1097" spans="1:12">
      <c r="A1097" s="16">
        <f t="shared" ref="A1097:A1160" si="89">A1096+1</f>
        <v>1090</v>
      </c>
      <c r="B1097" s="12" t="s">
        <v>177</v>
      </c>
      <c r="C1097" s="272">
        <v>45001</v>
      </c>
      <c r="D1097" s="272">
        <v>45016</v>
      </c>
      <c r="E1097" s="196">
        <f t="shared" si="85"/>
        <v>45008.5</v>
      </c>
      <c r="F1097" s="196">
        <v>45016</v>
      </c>
      <c r="G1097" s="196">
        <v>45015</v>
      </c>
      <c r="H1097" s="12" t="s">
        <v>190</v>
      </c>
      <c r="I1097" s="377">
        <v>1.49</v>
      </c>
      <c r="J1097" s="17">
        <f t="shared" si="86"/>
        <v>7</v>
      </c>
      <c r="K1097" s="283">
        <f t="shared" si="87"/>
        <v>7.2154764512272251E-6</v>
      </c>
      <c r="L1097" s="22">
        <f t="shared" si="88"/>
        <v>5.0508335158590576E-5</v>
      </c>
    </row>
    <row r="1098" spans="1:12">
      <c r="A1098" s="16">
        <f t="shared" si="89"/>
        <v>1091</v>
      </c>
      <c r="B1098" s="12" t="s">
        <v>177</v>
      </c>
      <c r="C1098" s="272">
        <v>45001</v>
      </c>
      <c r="D1098" s="272">
        <v>45016</v>
      </c>
      <c r="E1098" s="196">
        <f t="shared" si="85"/>
        <v>45008.5</v>
      </c>
      <c r="F1098" s="196">
        <v>45016</v>
      </c>
      <c r="G1098" s="196">
        <v>45016</v>
      </c>
      <c r="H1098" s="12" t="s">
        <v>193</v>
      </c>
      <c r="I1098" s="377">
        <v>42</v>
      </c>
      <c r="J1098" s="17">
        <f t="shared" si="86"/>
        <v>8</v>
      </c>
      <c r="K1098" s="283">
        <f t="shared" si="87"/>
        <v>2.0338926909499561E-4</v>
      </c>
      <c r="L1098" s="22">
        <f t="shared" si="88"/>
        <v>1.6271141527599649E-3</v>
      </c>
    </row>
    <row r="1099" spans="1:12">
      <c r="A1099" s="16">
        <f t="shared" si="89"/>
        <v>1092</v>
      </c>
      <c r="B1099" s="12" t="s">
        <v>177</v>
      </c>
      <c r="C1099" s="272">
        <v>45001</v>
      </c>
      <c r="D1099" s="272">
        <v>45016</v>
      </c>
      <c r="E1099" s="196">
        <f t="shared" si="85"/>
        <v>45008.5</v>
      </c>
      <c r="F1099" s="196">
        <v>45016</v>
      </c>
      <c r="G1099" s="196">
        <v>45015</v>
      </c>
      <c r="H1099" s="12" t="s">
        <v>194</v>
      </c>
      <c r="I1099" s="377">
        <v>2.0300000000000002</v>
      </c>
      <c r="J1099" s="17">
        <f t="shared" si="86"/>
        <v>7</v>
      </c>
      <c r="K1099" s="283">
        <f t="shared" si="87"/>
        <v>9.8304813395914546E-6</v>
      </c>
      <c r="L1099" s="22">
        <f t="shared" si="88"/>
        <v>6.8813369377140182E-5</v>
      </c>
    </row>
    <row r="1100" spans="1:12">
      <c r="A1100" s="16">
        <f t="shared" si="89"/>
        <v>1093</v>
      </c>
      <c r="B1100" s="12" t="s">
        <v>177</v>
      </c>
      <c r="C1100" s="272">
        <v>45001</v>
      </c>
      <c r="D1100" s="272">
        <v>45016</v>
      </c>
      <c r="E1100" s="196">
        <f t="shared" si="85"/>
        <v>45008.5</v>
      </c>
      <c r="F1100" s="196">
        <v>45016</v>
      </c>
      <c r="G1100" s="196">
        <v>45056</v>
      </c>
      <c r="H1100" s="12" t="s">
        <v>195</v>
      </c>
      <c r="I1100" s="377">
        <v>10</v>
      </c>
      <c r="J1100" s="17">
        <f t="shared" si="86"/>
        <v>48</v>
      </c>
      <c r="K1100" s="283">
        <f t="shared" si="87"/>
        <v>4.842601645118943E-5</v>
      </c>
      <c r="L1100" s="22">
        <f t="shared" si="88"/>
        <v>2.3244487896570925E-3</v>
      </c>
    </row>
    <row r="1101" spans="1:12">
      <c r="A1101" s="16">
        <f t="shared" si="89"/>
        <v>1094</v>
      </c>
      <c r="B1101" s="12" t="s">
        <v>177</v>
      </c>
      <c r="C1101" s="272">
        <v>45001</v>
      </c>
      <c r="D1101" s="272">
        <v>45016</v>
      </c>
      <c r="E1101" s="196">
        <f t="shared" si="85"/>
        <v>45008.5</v>
      </c>
      <c r="F1101" s="196">
        <v>45016</v>
      </c>
      <c r="G1101" s="196">
        <v>45016</v>
      </c>
      <c r="H1101" s="12" t="s">
        <v>196</v>
      </c>
      <c r="I1101" s="377">
        <v>450.03000000000003</v>
      </c>
      <c r="J1101" s="17">
        <f t="shared" si="86"/>
        <v>8</v>
      </c>
      <c r="K1101" s="283">
        <f t="shared" si="87"/>
        <v>2.179316018352878E-3</v>
      </c>
      <c r="L1101" s="22">
        <f t="shared" si="88"/>
        <v>1.7434528146823024E-2</v>
      </c>
    </row>
    <row r="1102" spans="1:12">
      <c r="A1102" s="16">
        <f t="shared" si="89"/>
        <v>1095</v>
      </c>
      <c r="B1102" s="12" t="s">
        <v>177</v>
      </c>
      <c r="C1102" s="272">
        <v>45001</v>
      </c>
      <c r="D1102" s="272">
        <v>45016</v>
      </c>
      <c r="E1102" s="196">
        <f t="shared" si="85"/>
        <v>45008.5</v>
      </c>
      <c r="F1102" s="196">
        <v>45016</v>
      </c>
      <c r="G1102" s="196">
        <v>45030</v>
      </c>
      <c r="H1102" s="12" t="s">
        <v>199</v>
      </c>
      <c r="I1102" s="377">
        <v>62.53</v>
      </c>
      <c r="J1102" s="17">
        <f t="shared" si="86"/>
        <v>22</v>
      </c>
      <c r="K1102" s="283">
        <f t="shared" si="87"/>
        <v>3.0280788086928749E-4</v>
      </c>
      <c r="L1102" s="22">
        <f t="shared" si="88"/>
        <v>6.661773379124325E-3</v>
      </c>
    </row>
    <row r="1103" spans="1:12">
      <c r="A1103" s="16">
        <f t="shared" si="89"/>
        <v>1096</v>
      </c>
      <c r="B1103" s="12" t="s">
        <v>177</v>
      </c>
      <c r="C1103" s="272">
        <v>45001</v>
      </c>
      <c r="D1103" s="272">
        <v>45016</v>
      </c>
      <c r="E1103" s="196">
        <f t="shared" si="85"/>
        <v>45008.5</v>
      </c>
      <c r="F1103" s="196">
        <v>45016</v>
      </c>
      <c r="G1103" s="196">
        <v>45016</v>
      </c>
      <c r="H1103" s="12" t="s">
        <v>200</v>
      </c>
      <c r="I1103" s="377">
        <v>526</v>
      </c>
      <c r="J1103" s="17">
        <f t="shared" si="86"/>
        <v>8</v>
      </c>
      <c r="K1103" s="283">
        <f t="shared" si="87"/>
        <v>2.5472084653325637E-3</v>
      </c>
      <c r="L1103" s="22">
        <f t="shared" si="88"/>
        <v>2.037766772266051E-2</v>
      </c>
    </row>
    <row r="1104" spans="1:12">
      <c r="A1104" s="16">
        <f t="shared" si="89"/>
        <v>1097</v>
      </c>
      <c r="B1104" s="12" t="s">
        <v>177</v>
      </c>
      <c r="C1104" s="272">
        <v>45001</v>
      </c>
      <c r="D1104" s="272">
        <v>45016</v>
      </c>
      <c r="E1104" s="196">
        <f t="shared" si="85"/>
        <v>45008.5</v>
      </c>
      <c r="F1104" s="196">
        <v>45016</v>
      </c>
      <c r="G1104" s="196">
        <v>45015</v>
      </c>
      <c r="H1104" s="12" t="s">
        <v>202</v>
      </c>
      <c r="I1104" s="377">
        <v>124.48</v>
      </c>
      <c r="J1104" s="17">
        <f t="shared" si="86"/>
        <v>7</v>
      </c>
      <c r="K1104" s="283">
        <f t="shared" si="87"/>
        <v>6.0280705278440599E-4</v>
      </c>
      <c r="L1104" s="22">
        <f t="shared" si="88"/>
        <v>4.2196493694908422E-3</v>
      </c>
    </row>
    <row r="1105" spans="1:12">
      <c r="A1105" s="16">
        <f t="shared" si="89"/>
        <v>1098</v>
      </c>
      <c r="B1105" s="12" t="s">
        <v>177</v>
      </c>
      <c r="C1105" s="272">
        <v>45001</v>
      </c>
      <c r="D1105" s="272">
        <v>45016</v>
      </c>
      <c r="E1105" s="196">
        <f t="shared" si="85"/>
        <v>45008.5</v>
      </c>
      <c r="F1105" s="196">
        <v>45016</v>
      </c>
      <c r="G1105" s="196">
        <v>45015</v>
      </c>
      <c r="H1105" s="12" t="s">
        <v>203</v>
      </c>
      <c r="I1105" s="377">
        <v>25.409999999999997</v>
      </c>
      <c r="J1105" s="17">
        <f t="shared" si="86"/>
        <v>7</v>
      </c>
      <c r="K1105" s="283">
        <f t="shared" si="87"/>
        <v>1.2305050780247231E-4</v>
      </c>
      <c r="L1105" s="22">
        <f t="shared" si="88"/>
        <v>8.6135355461730611E-4</v>
      </c>
    </row>
    <row r="1106" spans="1:12">
      <c r="A1106" s="16">
        <f t="shared" si="89"/>
        <v>1099</v>
      </c>
      <c r="B1106" s="12" t="s">
        <v>177</v>
      </c>
      <c r="C1106" s="272">
        <v>45001</v>
      </c>
      <c r="D1106" s="272">
        <v>45016</v>
      </c>
      <c r="E1106" s="196">
        <f t="shared" si="85"/>
        <v>45008.5</v>
      </c>
      <c r="F1106" s="196">
        <v>45016</v>
      </c>
      <c r="G1106" s="196">
        <v>45015</v>
      </c>
      <c r="H1106" s="12" t="s">
        <v>204</v>
      </c>
      <c r="I1106" s="377">
        <v>1.7</v>
      </c>
      <c r="J1106" s="17">
        <f t="shared" si="86"/>
        <v>7</v>
      </c>
      <c r="K1106" s="283">
        <f t="shared" si="87"/>
        <v>8.2324227967022033E-6</v>
      </c>
      <c r="L1106" s="22">
        <f t="shared" si="88"/>
        <v>5.7626959576915425E-5</v>
      </c>
    </row>
    <row r="1107" spans="1:12">
      <c r="A1107" s="16">
        <f t="shared" si="89"/>
        <v>1100</v>
      </c>
      <c r="B1107" s="12" t="s">
        <v>177</v>
      </c>
      <c r="C1107" s="272">
        <v>45001</v>
      </c>
      <c r="D1107" s="272">
        <v>45016</v>
      </c>
      <c r="E1107" s="196">
        <f t="shared" si="85"/>
        <v>45008.5</v>
      </c>
      <c r="F1107" s="196">
        <v>45016</v>
      </c>
      <c r="G1107" s="196">
        <v>45015</v>
      </c>
      <c r="H1107" s="12" t="s">
        <v>205</v>
      </c>
      <c r="I1107" s="377">
        <v>0.94</v>
      </c>
      <c r="J1107" s="17">
        <f t="shared" si="86"/>
        <v>7</v>
      </c>
      <c r="K1107" s="283">
        <f t="shared" si="87"/>
        <v>4.5520455464118059E-6</v>
      </c>
      <c r="L1107" s="22">
        <f t="shared" si="88"/>
        <v>3.1864318824882638E-5</v>
      </c>
    </row>
    <row r="1108" spans="1:12">
      <c r="A1108" s="16">
        <f t="shared" si="89"/>
        <v>1101</v>
      </c>
      <c r="B1108" s="12" t="s">
        <v>177</v>
      </c>
      <c r="C1108" s="272">
        <v>45001</v>
      </c>
      <c r="D1108" s="272">
        <v>45016</v>
      </c>
      <c r="E1108" s="196">
        <f t="shared" si="85"/>
        <v>45008.5</v>
      </c>
      <c r="F1108" s="196">
        <v>45016</v>
      </c>
      <c r="G1108" s="196">
        <v>45014</v>
      </c>
      <c r="H1108" s="12" t="s">
        <v>214</v>
      </c>
      <c r="I1108" s="377">
        <v>917.25</v>
      </c>
      <c r="J1108" s="17">
        <f t="shared" si="86"/>
        <v>6</v>
      </c>
      <c r="K1108" s="283">
        <f t="shared" si="87"/>
        <v>4.4418763589853501E-3</v>
      </c>
      <c r="L1108" s="22">
        <f t="shared" si="88"/>
        <v>2.6651258153912102E-2</v>
      </c>
    </row>
    <row r="1109" spans="1:12">
      <c r="A1109" s="16">
        <f t="shared" si="89"/>
        <v>1102</v>
      </c>
      <c r="B1109" s="12" t="s">
        <v>177</v>
      </c>
      <c r="C1109" s="272">
        <v>45017</v>
      </c>
      <c r="D1109" s="272">
        <v>45031</v>
      </c>
      <c r="E1109" s="196">
        <f t="shared" si="85"/>
        <v>45024</v>
      </c>
      <c r="F1109" s="196">
        <v>45030</v>
      </c>
      <c r="G1109" s="196">
        <v>45030</v>
      </c>
      <c r="H1109" s="12" t="s">
        <v>181</v>
      </c>
      <c r="I1109" s="377">
        <v>504.6</v>
      </c>
      <c r="J1109" s="17">
        <f t="shared" si="86"/>
        <v>6.5</v>
      </c>
      <c r="K1109" s="283">
        <f t="shared" si="87"/>
        <v>2.4435767901270188E-3</v>
      </c>
      <c r="L1109" s="22">
        <f t="shared" si="88"/>
        <v>1.5883249135825624E-2</v>
      </c>
    </row>
    <row r="1110" spans="1:12">
      <c r="A1110" s="16">
        <f t="shared" si="89"/>
        <v>1103</v>
      </c>
      <c r="B1110" s="12" t="s">
        <v>177</v>
      </c>
      <c r="C1110" s="272">
        <v>45017</v>
      </c>
      <c r="D1110" s="272">
        <v>45031</v>
      </c>
      <c r="E1110" s="196">
        <f t="shared" si="85"/>
        <v>45024</v>
      </c>
      <c r="F1110" s="196">
        <v>45030</v>
      </c>
      <c r="G1110" s="196">
        <v>45030</v>
      </c>
      <c r="H1110" s="12" t="s">
        <v>182</v>
      </c>
      <c r="I1110" s="377">
        <v>1336.1200000000001</v>
      </c>
      <c r="J1110" s="17">
        <f t="shared" si="86"/>
        <v>6.5</v>
      </c>
      <c r="K1110" s="283">
        <f t="shared" si="87"/>
        <v>6.470296910076322E-3</v>
      </c>
      <c r="L1110" s="22">
        <f t="shared" si="88"/>
        <v>4.2056929915496095E-2</v>
      </c>
    </row>
    <row r="1111" spans="1:12">
      <c r="A1111" s="16">
        <f t="shared" si="89"/>
        <v>1104</v>
      </c>
      <c r="B1111" s="12" t="s">
        <v>177</v>
      </c>
      <c r="C1111" s="272">
        <v>45017</v>
      </c>
      <c r="D1111" s="272">
        <v>45031</v>
      </c>
      <c r="E1111" s="196">
        <f t="shared" si="85"/>
        <v>45024</v>
      </c>
      <c r="F1111" s="196">
        <v>45030</v>
      </c>
      <c r="G1111" s="196">
        <v>45030</v>
      </c>
      <c r="H1111" s="12" t="s">
        <v>183</v>
      </c>
      <c r="I1111" s="377">
        <v>2961.4600000000005</v>
      </c>
      <c r="J1111" s="17">
        <f t="shared" si="86"/>
        <v>6.5</v>
      </c>
      <c r="K1111" s="283">
        <f t="shared" si="87"/>
        <v>1.4341171067953946E-2</v>
      </c>
      <c r="L1111" s="22">
        <f t="shared" si="88"/>
        <v>9.3217611941700654E-2</v>
      </c>
    </row>
    <row r="1112" spans="1:12">
      <c r="A1112" s="16">
        <f t="shared" si="89"/>
        <v>1105</v>
      </c>
      <c r="B1112" s="12" t="s">
        <v>177</v>
      </c>
      <c r="C1112" s="272">
        <v>45017</v>
      </c>
      <c r="D1112" s="272">
        <v>45031</v>
      </c>
      <c r="E1112" s="196">
        <f t="shared" si="85"/>
        <v>45024</v>
      </c>
      <c r="F1112" s="196">
        <v>45030</v>
      </c>
      <c r="G1112" s="196">
        <v>45030</v>
      </c>
      <c r="H1112" s="12" t="s">
        <v>184</v>
      </c>
      <c r="I1112" s="377">
        <v>474.95</v>
      </c>
      <c r="J1112" s="17">
        <f t="shared" si="86"/>
        <v>6.5</v>
      </c>
      <c r="K1112" s="283">
        <f t="shared" si="87"/>
        <v>2.2999936513492416E-3</v>
      </c>
      <c r="L1112" s="22">
        <f t="shared" si="88"/>
        <v>1.494995873377007E-2</v>
      </c>
    </row>
    <row r="1113" spans="1:12">
      <c r="A1113" s="16">
        <f t="shared" si="89"/>
        <v>1106</v>
      </c>
      <c r="B1113" s="12" t="s">
        <v>177</v>
      </c>
      <c r="C1113" s="272">
        <v>45017</v>
      </c>
      <c r="D1113" s="272">
        <v>45031</v>
      </c>
      <c r="E1113" s="196">
        <f t="shared" si="85"/>
        <v>45024</v>
      </c>
      <c r="F1113" s="196">
        <v>45030</v>
      </c>
      <c r="G1113" s="196">
        <v>45030</v>
      </c>
      <c r="H1113" s="12" t="s">
        <v>184</v>
      </c>
      <c r="I1113" s="377">
        <v>485.63</v>
      </c>
      <c r="J1113" s="17">
        <f t="shared" si="86"/>
        <v>6.5</v>
      </c>
      <c r="K1113" s="283">
        <f t="shared" si="87"/>
        <v>2.3517126369191122E-3</v>
      </c>
      <c r="L1113" s="22">
        <f t="shared" si="88"/>
        <v>1.5286132139974229E-2</v>
      </c>
    </row>
    <row r="1114" spans="1:12">
      <c r="A1114" s="16">
        <f t="shared" si="89"/>
        <v>1107</v>
      </c>
      <c r="B1114" s="12" t="s">
        <v>177</v>
      </c>
      <c r="C1114" s="272">
        <v>45017</v>
      </c>
      <c r="D1114" s="272">
        <v>45031</v>
      </c>
      <c r="E1114" s="196">
        <f t="shared" si="85"/>
        <v>45024</v>
      </c>
      <c r="F1114" s="196">
        <v>45030</v>
      </c>
      <c r="G1114" s="196">
        <v>45040</v>
      </c>
      <c r="H1114" s="12" t="s">
        <v>189</v>
      </c>
      <c r="I1114" s="377">
        <v>17.03</v>
      </c>
      <c r="J1114" s="17">
        <f t="shared" si="86"/>
        <v>16.5</v>
      </c>
      <c r="K1114" s="283">
        <f t="shared" si="87"/>
        <v>8.2469506016375597E-5</v>
      </c>
      <c r="L1114" s="22">
        <f t="shared" si="88"/>
        <v>1.3607468492701973E-3</v>
      </c>
    </row>
    <row r="1115" spans="1:12">
      <c r="A1115" s="16">
        <f t="shared" si="89"/>
        <v>1108</v>
      </c>
      <c r="B1115" s="12" t="s">
        <v>177</v>
      </c>
      <c r="C1115" s="272">
        <v>45017</v>
      </c>
      <c r="D1115" s="272">
        <v>45031</v>
      </c>
      <c r="E1115" s="196">
        <f t="shared" si="85"/>
        <v>45024</v>
      </c>
      <c r="F1115" s="196">
        <v>45030</v>
      </c>
      <c r="G1115" s="196">
        <v>45044</v>
      </c>
      <c r="H1115" s="12" t="s">
        <v>190</v>
      </c>
      <c r="I1115" s="377">
        <v>1.49</v>
      </c>
      <c r="J1115" s="17">
        <f t="shared" si="86"/>
        <v>20.5</v>
      </c>
      <c r="K1115" s="283">
        <f t="shared" si="87"/>
        <v>7.2154764512272251E-6</v>
      </c>
      <c r="L1115" s="22">
        <f t="shared" si="88"/>
        <v>1.4791726725015811E-4</v>
      </c>
    </row>
    <row r="1116" spans="1:12">
      <c r="A1116" s="16">
        <f t="shared" si="89"/>
        <v>1109</v>
      </c>
      <c r="B1116" s="12" t="s">
        <v>177</v>
      </c>
      <c r="C1116" s="272">
        <v>45017</v>
      </c>
      <c r="D1116" s="272">
        <v>45031</v>
      </c>
      <c r="E1116" s="196">
        <f t="shared" si="85"/>
        <v>45024</v>
      </c>
      <c r="F1116" s="196">
        <v>45030</v>
      </c>
      <c r="G1116" s="196">
        <v>45030</v>
      </c>
      <c r="H1116" s="12" t="s">
        <v>193</v>
      </c>
      <c r="I1116" s="377">
        <v>42</v>
      </c>
      <c r="J1116" s="17">
        <f t="shared" si="86"/>
        <v>6.5</v>
      </c>
      <c r="K1116" s="283">
        <f t="shared" si="87"/>
        <v>2.0338926909499561E-4</v>
      </c>
      <c r="L1116" s="22">
        <f t="shared" si="88"/>
        <v>1.3220302491174715E-3</v>
      </c>
    </row>
    <row r="1117" spans="1:12">
      <c r="A1117" s="16">
        <f t="shared" si="89"/>
        <v>1110</v>
      </c>
      <c r="B1117" s="12" t="s">
        <v>177</v>
      </c>
      <c r="C1117" s="272">
        <v>45017</v>
      </c>
      <c r="D1117" s="272">
        <v>45031</v>
      </c>
      <c r="E1117" s="196">
        <f t="shared" si="85"/>
        <v>45024</v>
      </c>
      <c r="F1117" s="196">
        <v>45030</v>
      </c>
      <c r="G1117" s="196">
        <v>45044</v>
      </c>
      <c r="H1117" s="12" t="s">
        <v>194</v>
      </c>
      <c r="I1117" s="377">
        <v>2.0300000000000002</v>
      </c>
      <c r="J1117" s="17">
        <f t="shared" si="86"/>
        <v>20.5</v>
      </c>
      <c r="K1117" s="283">
        <f t="shared" si="87"/>
        <v>9.8304813395914546E-6</v>
      </c>
      <c r="L1117" s="22">
        <f t="shared" si="88"/>
        <v>2.0152486746162482E-4</v>
      </c>
    </row>
    <row r="1118" spans="1:12">
      <c r="A1118" s="16">
        <f t="shared" si="89"/>
        <v>1111</v>
      </c>
      <c r="B1118" s="12" t="s">
        <v>177</v>
      </c>
      <c r="C1118" s="272">
        <v>45017</v>
      </c>
      <c r="D1118" s="272">
        <v>45031</v>
      </c>
      <c r="E1118" s="196">
        <f t="shared" si="85"/>
        <v>45024</v>
      </c>
      <c r="F1118" s="196">
        <v>45030</v>
      </c>
      <c r="G1118" s="196">
        <v>45056</v>
      </c>
      <c r="H1118" s="12" t="s">
        <v>195</v>
      </c>
      <c r="I1118" s="377">
        <v>10</v>
      </c>
      <c r="J1118" s="17">
        <f t="shared" si="86"/>
        <v>32.5</v>
      </c>
      <c r="K1118" s="283">
        <f t="shared" si="87"/>
        <v>4.842601645118943E-5</v>
      </c>
      <c r="L1118" s="22">
        <f t="shared" si="88"/>
        <v>1.5738455346636564E-3</v>
      </c>
    </row>
    <row r="1119" spans="1:12">
      <c r="A1119" s="16">
        <f t="shared" si="89"/>
        <v>1112</v>
      </c>
      <c r="B1119" s="12" t="s">
        <v>177</v>
      </c>
      <c r="C1119" s="272">
        <v>45017</v>
      </c>
      <c r="D1119" s="272">
        <v>45031</v>
      </c>
      <c r="E1119" s="196">
        <f t="shared" si="85"/>
        <v>45024</v>
      </c>
      <c r="F1119" s="196">
        <v>45030</v>
      </c>
      <c r="G1119" s="196">
        <v>45030</v>
      </c>
      <c r="H1119" s="12" t="s">
        <v>196</v>
      </c>
      <c r="I1119" s="377">
        <v>450.03000000000003</v>
      </c>
      <c r="J1119" s="17">
        <f t="shared" si="86"/>
        <v>6.5</v>
      </c>
      <c r="K1119" s="283">
        <f t="shared" si="87"/>
        <v>2.179316018352878E-3</v>
      </c>
      <c r="L1119" s="22">
        <f t="shared" si="88"/>
        <v>1.4165554119293707E-2</v>
      </c>
    </row>
    <row r="1120" spans="1:12">
      <c r="A1120" s="16">
        <f t="shared" si="89"/>
        <v>1113</v>
      </c>
      <c r="B1120" s="12" t="s">
        <v>177</v>
      </c>
      <c r="C1120" s="272">
        <v>45017</v>
      </c>
      <c r="D1120" s="272">
        <v>45031</v>
      </c>
      <c r="E1120" s="196">
        <f t="shared" si="85"/>
        <v>45024</v>
      </c>
      <c r="F1120" s="196">
        <v>45030</v>
      </c>
      <c r="G1120" s="196">
        <v>45061</v>
      </c>
      <c r="H1120" s="12" t="s">
        <v>199</v>
      </c>
      <c r="I1120" s="377">
        <v>62.53</v>
      </c>
      <c r="J1120" s="17">
        <f t="shared" si="86"/>
        <v>37.5</v>
      </c>
      <c r="K1120" s="283">
        <f t="shared" si="87"/>
        <v>3.0280788086928749E-4</v>
      </c>
      <c r="L1120" s="22">
        <f t="shared" si="88"/>
        <v>1.1355295532598281E-2</v>
      </c>
    </row>
    <row r="1121" spans="1:12">
      <c r="A1121" s="16">
        <f t="shared" si="89"/>
        <v>1114</v>
      </c>
      <c r="B1121" s="12" t="s">
        <v>177</v>
      </c>
      <c r="C1121" s="272">
        <v>45017</v>
      </c>
      <c r="D1121" s="272">
        <v>45031</v>
      </c>
      <c r="E1121" s="196">
        <f t="shared" si="85"/>
        <v>45024</v>
      </c>
      <c r="F1121" s="196">
        <v>45030</v>
      </c>
      <c r="G1121" s="196">
        <v>45030</v>
      </c>
      <c r="H1121" s="12" t="s">
        <v>200</v>
      </c>
      <c r="I1121" s="377">
        <v>526</v>
      </c>
      <c r="J1121" s="17">
        <f t="shared" si="86"/>
        <v>6.5</v>
      </c>
      <c r="K1121" s="283">
        <f t="shared" si="87"/>
        <v>2.5472084653325637E-3</v>
      </c>
      <c r="L1121" s="22">
        <f t="shared" si="88"/>
        <v>1.6556855024661664E-2</v>
      </c>
    </row>
    <row r="1122" spans="1:12">
      <c r="A1122" s="16">
        <f t="shared" si="89"/>
        <v>1115</v>
      </c>
      <c r="B1122" s="12" t="s">
        <v>177</v>
      </c>
      <c r="C1122" s="272">
        <v>45017</v>
      </c>
      <c r="D1122" s="272">
        <v>45031</v>
      </c>
      <c r="E1122" s="196">
        <f t="shared" si="85"/>
        <v>45024</v>
      </c>
      <c r="F1122" s="196">
        <v>45030</v>
      </c>
      <c r="G1122" s="196">
        <v>45044</v>
      </c>
      <c r="H1122" s="12" t="s">
        <v>202</v>
      </c>
      <c r="I1122" s="377">
        <v>124.48</v>
      </c>
      <c r="J1122" s="17">
        <f t="shared" si="86"/>
        <v>20.5</v>
      </c>
      <c r="K1122" s="283">
        <f t="shared" si="87"/>
        <v>6.0280705278440599E-4</v>
      </c>
      <c r="L1122" s="22">
        <f t="shared" si="88"/>
        <v>1.2357544582080323E-2</v>
      </c>
    </row>
    <row r="1123" spans="1:12">
      <c r="A1123" s="16">
        <f t="shared" si="89"/>
        <v>1116</v>
      </c>
      <c r="B1123" s="12" t="s">
        <v>177</v>
      </c>
      <c r="C1123" s="272">
        <v>45017</v>
      </c>
      <c r="D1123" s="272">
        <v>45031</v>
      </c>
      <c r="E1123" s="196">
        <f t="shared" si="85"/>
        <v>45024</v>
      </c>
      <c r="F1123" s="196">
        <v>45030</v>
      </c>
      <c r="G1123" s="196">
        <v>45044</v>
      </c>
      <c r="H1123" s="12" t="s">
        <v>203</v>
      </c>
      <c r="I1123" s="377">
        <v>25.409999999999997</v>
      </c>
      <c r="J1123" s="17">
        <f t="shared" si="86"/>
        <v>20.5</v>
      </c>
      <c r="K1123" s="283">
        <f t="shared" si="87"/>
        <v>1.2305050780247231E-4</v>
      </c>
      <c r="L1123" s="22">
        <f t="shared" si="88"/>
        <v>2.5225354099506821E-3</v>
      </c>
    </row>
    <row r="1124" spans="1:12">
      <c r="A1124" s="16">
        <f t="shared" si="89"/>
        <v>1117</v>
      </c>
      <c r="B1124" s="12" t="s">
        <v>177</v>
      </c>
      <c r="C1124" s="272">
        <v>45017</v>
      </c>
      <c r="D1124" s="272">
        <v>45031</v>
      </c>
      <c r="E1124" s="196">
        <f t="shared" si="85"/>
        <v>45024</v>
      </c>
      <c r="F1124" s="196">
        <v>45030</v>
      </c>
      <c r="G1124" s="196">
        <v>45044</v>
      </c>
      <c r="H1124" s="12" t="s">
        <v>204</v>
      </c>
      <c r="I1124" s="377">
        <v>1.7</v>
      </c>
      <c r="J1124" s="17">
        <f t="shared" si="86"/>
        <v>20.5</v>
      </c>
      <c r="K1124" s="283">
        <f t="shared" si="87"/>
        <v>8.2324227967022033E-6</v>
      </c>
      <c r="L1124" s="22">
        <f t="shared" si="88"/>
        <v>1.6876466733239517E-4</v>
      </c>
    </row>
    <row r="1125" spans="1:12">
      <c r="A1125" s="16">
        <f t="shared" si="89"/>
        <v>1118</v>
      </c>
      <c r="B1125" s="12" t="s">
        <v>177</v>
      </c>
      <c r="C1125" s="272">
        <v>45017</v>
      </c>
      <c r="D1125" s="272">
        <v>45031</v>
      </c>
      <c r="E1125" s="196">
        <f t="shared" si="85"/>
        <v>45024</v>
      </c>
      <c r="F1125" s="196">
        <v>45030</v>
      </c>
      <c r="G1125" s="196">
        <v>45044</v>
      </c>
      <c r="H1125" s="12" t="s">
        <v>205</v>
      </c>
      <c r="I1125" s="377">
        <v>0.94</v>
      </c>
      <c r="J1125" s="17">
        <f t="shared" si="86"/>
        <v>20.5</v>
      </c>
      <c r="K1125" s="283">
        <f t="shared" si="87"/>
        <v>4.5520455464118059E-6</v>
      </c>
      <c r="L1125" s="22">
        <f t="shared" si="88"/>
        <v>9.3316933701442022E-5</v>
      </c>
    </row>
    <row r="1126" spans="1:12">
      <c r="A1126" s="16">
        <f t="shared" si="89"/>
        <v>1119</v>
      </c>
      <c r="B1126" s="12" t="s">
        <v>177</v>
      </c>
      <c r="C1126" s="272">
        <v>45017</v>
      </c>
      <c r="D1126" s="272">
        <v>45031</v>
      </c>
      <c r="E1126" s="196">
        <f t="shared" si="85"/>
        <v>45024</v>
      </c>
      <c r="F1126" s="196">
        <v>45030</v>
      </c>
      <c r="G1126" s="196">
        <v>45029</v>
      </c>
      <c r="H1126" s="12" t="s">
        <v>214</v>
      </c>
      <c r="I1126" s="377">
        <v>917.25</v>
      </c>
      <c r="J1126" s="17">
        <f t="shared" si="86"/>
        <v>5.5</v>
      </c>
      <c r="K1126" s="283">
        <f t="shared" si="87"/>
        <v>4.4418763589853501E-3</v>
      </c>
      <c r="L1126" s="22">
        <f t="shared" si="88"/>
        <v>2.4430319974419426E-2</v>
      </c>
    </row>
    <row r="1127" spans="1:12">
      <c r="A1127" s="16">
        <f t="shared" si="89"/>
        <v>1120</v>
      </c>
      <c r="B1127" s="12" t="s">
        <v>177</v>
      </c>
      <c r="C1127" s="272">
        <v>45032</v>
      </c>
      <c r="D1127" s="272">
        <v>45046</v>
      </c>
      <c r="E1127" s="196">
        <f t="shared" si="85"/>
        <v>45039</v>
      </c>
      <c r="F1127" s="196">
        <v>45044</v>
      </c>
      <c r="G1127" s="196">
        <v>45044</v>
      </c>
      <c r="H1127" s="12" t="s">
        <v>181</v>
      </c>
      <c r="I1127" s="377">
        <v>535.54999999999995</v>
      </c>
      <c r="J1127" s="17">
        <f t="shared" si="86"/>
        <v>5.5</v>
      </c>
      <c r="K1127" s="283">
        <f t="shared" si="87"/>
        <v>2.5934553110434494E-3</v>
      </c>
      <c r="L1127" s="22">
        <f t="shared" si="88"/>
        <v>1.4264004210738972E-2</v>
      </c>
    </row>
    <row r="1128" spans="1:12">
      <c r="A1128" s="16">
        <f t="shared" si="89"/>
        <v>1121</v>
      </c>
      <c r="B1128" s="12" t="s">
        <v>177</v>
      </c>
      <c r="C1128" s="272">
        <v>45032</v>
      </c>
      <c r="D1128" s="272">
        <v>45046</v>
      </c>
      <c r="E1128" s="196">
        <f t="shared" si="85"/>
        <v>45039</v>
      </c>
      <c r="F1128" s="196">
        <v>45044</v>
      </c>
      <c r="G1128" s="196">
        <v>45044</v>
      </c>
      <c r="H1128" s="12" t="s">
        <v>182</v>
      </c>
      <c r="I1128" s="377">
        <v>1396.21</v>
      </c>
      <c r="J1128" s="17">
        <f t="shared" si="86"/>
        <v>5.5</v>
      </c>
      <c r="K1128" s="283">
        <f t="shared" si="87"/>
        <v>6.7612888429315196E-3</v>
      </c>
      <c r="L1128" s="22">
        <f t="shared" si="88"/>
        <v>3.7187088636123355E-2</v>
      </c>
    </row>
    <row r="1129" spans="1:12">
      <c r="A1129" s="16">
        <f t="shared" si="89"/>
        <v>1122</v>
      </c>
      <c r="B1129" s="12" t="s">
        <v>177</v>
      </c>
      <c r="C1129" s="272">
        <v>45032</v>
      </c>
      <c r="D1129" s="272">
        <v>45046</v>
      </c>
      <c r="E1129" s="196">
        <f t="shared" si="85"/>
        <v>45039</v>
      </c>
      <c r="F1129" s="196">
        <v>45044</v>
      </c>
      <c r="G1129" s="196">
        <v>45044</v>
      </c>
      <c r="H1129" s="12" t="s">
        <v>183</v>
      </c>
      <c r="I1129" s="377">
        <v>3071.65</v>
      </c>
      <c r="J1129" s="17">
        <f t="shared" si="86"/>
        <v>5.5</v>
      </c>
      <c r="K1129" s="283">
        <f t="shared" si="87"/>
        <v>1.4874777343229601E-2</v>
      </c>
      <c r="L1129" s="22">
        <f t="shared" si="88"/>
        <v>8.1811275387762811E-2</v>
      </c>
    </row>
    <row r="1130" spans="1:12">
      <c r="A1130" s="16">
        <f t="shared" si="89"/>
        <v>1123</v>
      </c>
      <c r="B1130" s="12" t="s">
        <v>177</v>
      </c>
      <c r="C1130" s="272">
        <v>45032</v>
      </c>
      <c r="D1130" s="272">
        <v>45046</v>
      </c>
      <c r="E1130" s="196">
        <f t="shared" si="85"/>
        <v>45039</v>
      </c>
      <c r="F1130" s="196">
        <v>45044</v>
      </c>
      <c r="G1130" s="196">
        <v>45044</v>
      </c>
      <c r="H1130" s="12" t="s">
        <v>184</v>
      </c>
      <c r="I1130" s="377">
        <v>474.95</v>
      </c>
      <c r="J1130" s="17">
        <f t="shared" si="86"/>
        <v>5.5</v>
      </c>
      <c r="K1130" s="283">
        <f t="shared" si="87"/>
        <v>2.2999936513492416E-3</v>
      </c>
      <c r="L1130" s="22">
        <f t="shared" si="88"/>
        <v>1.264996508242083E-2</v>
      </c>
    </row>
    <row r="1131" spans="1:12">
      <c r="A1131" s="16">
        <f t="shared" si="89"/>
        <v>1124</v>
      </c>
      <c r="B1131" s="12" t="s">
        <v>177</v>
      </c>
      <c r="C1131" s="272">
        <v>45032</v>
      </c>
      <c r="D1131" s="272">
        <v>45046</v>
      </c>
      <c r="E1131" s="196">
        <f t="shared" si="85"/>
        <v>45039</v>
      </c>
      <c r="F1131" s="196">
        <v>45044</v>
      </c>
      <c r="G1131" s="196">
        <v>45044</v>
      </c>
      <c r="H1131" s="12" t="s">
        <v>184</v>
      </c>
      <c r="I1131" s="377">
        <v>485.63</v>
      </c>
      <c r="J1131" s="17">
        <f t="shared" si="86"/>
        <v>5.5</v>
      </c>
      <c r="K1131" s="283">
        <f t="shared" si="87"/>
        <v>2.3517126369191122E-3</v>
      </c>
      <c r="L1131" s="22">
        <f t="shared" si="88"/>
        <v>1.2934419503055117E-2</v>
      </c>
    </row>
    <row r="1132" spans="1:12">
      <c r="A1132" s="16">
        <f t="shared" si="89"/>
        <v>1125</v>
      </c>
      <c r="B1132" s="12" t="s">
        <v>177</v>
      </c>
      <c r="C1132" s="272">
        <v>45032</v>
      </c>
      <c r="D1132" s="272">
        <v>45046</v>
      </c>
      <c r="E1132" s="196">
        <f t="shared" si="85"/>
        <v>45039</v>
      </c>
      <c r="F1132" s="196">
        <v>45044</v>
      </c>
      <c r="G1132" s="196">
        <v>45040</v>
      </c>
      <c r="H1132" s="12" t="s">
        <v>189</v>
      </c>
      <c r="I1132" s="377">
        <v>17.03</v>
      </c>
      <c r="J1132" s="17">
        <f t="shared" si="86"/>
        <v>1.5</v>
      </c>
      <c r="K1132" s="283">
        <f t="shared" si="87"/>
        <v>8.2469506016375597E-5</v>
      </c>
      <c r="L1132" s="22">
        <f t="shared" si="88"/>
        <v>1.2370425902456339E-4</v>
      </c>
    </row>
    <row r="1133" spans="1:12">
      <c r="A1133" s="16">
        <f t="shared" si="89"/>
        <v>1126</v>
      </c>
      <c r="B1133" s="12" t="s">
        <v>177</v>
      </c>
      <c r="C1133" s="272">
        <v>45032</v>
      </c>
      <c r="D1133" s="272">
        <v>45046</v>
      </c>
      <c r="E1133" s="196">
        <f t="shared" ref="E1133:E1196" si="90">AVERAGE(C1133:D1133)</f>
        <v>45039</v>
      </c>
      <c r="F1133" s="196">
        <v>45044</v>
      </c>
      <c r="G1133" s="196">
        <v>45044</v>
      </c>
      <c r="H1133" s="12" t="s">
        <v>190</v>
      </c>
      <c r="I1133" s="377">
        <v>1.49</v>
      </c>
      <c r="J1133" s="17">
        <f t="shared" ref="J1133:J1196" si="91">(G1133-D1133)+((D1133-C1133+1)/2)</f>
        <v>5.5</v>
      </c>
      <c r="K1133" s="283">
        <f t="shared" ref="K1133:K1196" si="92">I1133/$I$1428</f>
        <v>7.2154764512272251E-6</v>
      </c>
      <c r="L1133" s="22">
        <f t="shared" si="88"/>
        <v>3.9685120481749737E-5</v>
      </c>
    </row>
    <row r="1134" spans="1:12">
      <c r="A1134" s="16">
        <f t="shared" si="89"/>
        <v>1127</v>
      </c>
      <c r="B1134" s="12" t="s">
        <v>177</v>
      </c>
      <c r="C1134" s="272">
        <v>45032</v>
      </c>
      <c r="D1134" s="272">
        <v>45046</v>
      </c>
      <c r="E1134" s="196">
        <f t="shared" si="90"/>
        <v>45039</v>
      </c>
      <c r="F1134" s="196">
        <v>45044</v>
      </c>
      <c r="G1134" s="196">
        <v>45044</v>
      </c>
      <c r="H1134" s="12" t="s">
        <v>193</v>
      </c>
      <c r="I1134" s="377">
        <v>42</v>
      </c>
      <c r="J1134" s="17">
        <f t="shared" si="91"/>
        <v>5.5</v>
      </c>
      <c r="K1134" s="283">
        <f t="shared" si="92"/>
        <v>2.0338926909499561E-4</v>
      </c>
      <c r="L1134" s="22">
        <f t="shared" ref="L1134:L1197" si="93">K1134*J1134</f>
        <v>1.1186409800224759E-3</v>
      </c>
    </row>
    <row r="1135" spans="1:12">
      <c r="A1135" s="16">
        <f t="shared" si="89"/>
        <v>1128</v>
      </c>
      <c r="B1135" s="12" t="s">
        <v>177</v>
      </c>
      <c r="C1135" s="272">
        <v>45032</v>
      </c>
      <c r="D1135" s="272">
        <v>45046</v>
      </c>
      <c r="E1135" s="196">
        <f t="shared" si="90"/>
        <v>45039</v>
      </c>
      <c r="F1135" s="196">
        <v>45044</v>
      </c>
      <c r="G1135" s="196">
        <v>45044</v>
      </c>
      <c r="H1135" s="12" t="s">
        <v>194</v>
      </c>
      <c r="I1135" s="377">
        <v>2.0300000000000002</v>
      </c>
      <c r="J1135" s="17">
        <f t="shared" si="91"/>
        <v>5.5</v>
      </c>
      <c r="K1135" s="283">
        <f t="shared" si="92"/>
        <v>9.8304813395914546E-6</v>
      </c>
      <c r="L1135" s="22">
        <f t="shared" si="93"/>
        <v>5.4067647367753001E-5</v>
      </c>
    </row>
    <row r="1136" spans="1:12">
      <c r="A1136" s="16">
        <f t="shared" si="89"/>
        <v>1129</v>
      </c>
      <c r="B1136" s="12" t="s">
        <v>177</v>
      </c>
      <c r="C1136" s="272">
        <v>45032</v>
      </c>
      <c r="D1136" s="272">
        <v>45046</v>
      </c>
      <c r="E1136" s="196">
        <f t="shared" si="90"/>
        <v>45039</v>
      </c>
      <c r="F1136" s="196">
        <v>45044</v>
      </c>
      <c r="G1136" s="196">
        <v>45056</v>
      </c>
      <c r="H1136" s="12" t="s">
        <v>195</v>
      </c>
      <c r="I1136" s="377">
        <v>10</v>
      </c>
      <c r="J1136" s="17">
        <f t="shared" si="91"/>
        <v>17.5</v>
      </c>
      <c r="K1136" s="283">
        <f t="shared" si="92"/>
        <v>4.842601645118943E-5</v>
      </c>
      <c r="L1136" s="22">
        <f t="shared" si="93"/>
        <v>8.4745528789581504E-4</v>
      </c>
    </row>
    <row r="1137" spans="1:12">
      <c r="A1137" s="16">
        <f t="shared" si="89"/>
        <v>1130</v>
      </c>
      <c r="B1137" s="12" t="s">
        <v>177</v>
      </c>
      <c r="C1137" s="272">
        <v>45032</v>
      </c>
      <c r="D1137" s="272">
        <v>45046</v>
      </c>
      <c r="E1137" s="196">
        <f t="shared" si="90"/>
        <v>45039</v>
      </c>
      <c r="F1137" s="196">
        <v>45044</v>
      </c>
      <c r="G1137" s="196">
        <v>45044</v>
      </c>
      <c r="H1137" s="12" t="s">
        <v>196</v>
      </c>
      <c r="I1137" s="377">
        <v>450.02000000000004</v>
      </c>
      <c r="J1137" s="17">
        <f t="shared" si="91"/>
        <v>5.5</v>
      </c>
      <c r="K1137" s="283">
        <f t="shared" si="92"/>
        <v>2.1792675923364268E-3</v>
      </c>
      <c r="L1137" s="22">
        <f t="shared" si="93"/>
        <v>1.1985971757850346E-2</v>
      </c>
    </row>
    <row r="1138" spans="1:12">
      <c r="A1138" s="16">
        <f t="shared" si="89"/>
        <v>1131</v>
      </c>
      <c r="B1138" s="12" t="s">
        <v>177</v>
      </c>
      <c r="C1138" s="272">
        <v>45032</v>
      </c>
      <c r="D1138" s="272">
        <v>45046</v>
      </c>
      <c r="E1138" s="196">
        <f t="shared" si="90"/>
        <v>45039</v>
      </c>
      <c r="F1138" s="196">
        <v>45044</v>
      </c>
      <c r="G1138" s="196">
        <v>45061</v>
      </c>
      <c r="H1138" s="12" t="s">
        <v>199</v>
      </c>
      <c r="I1138" s="377">
        <v>62.53</v>
      </c>
      <c r="J1138" s="17">
        <f t="shared" si="91"/>
        <v>22.5</v>
      </c>
      <c r="K1138" s="283">
        <f t="shared" si="92"/>
        <v>3.0280788086928749E-4</v>
      </c>
      <c r="L1138" s="22">
        <f t="shared" si="93"/>
        <v>6.8131773195589688E-3</v>
      </c>
    </row>
    <row r="1139" spans="1:12">
      <c r="A1139" s="16">
        <f t="shared" si="89"/>
        <v>1132</v>
      </c>
      <c r="B1139" s="12" t="s">
        <v>177</v>
      </c>
      <c r="C1139" s="272">
        <v>45032</v>
      </c>
      <c r="D1139" s="272">
        <v>45046</v>
      </c>
      <c r="E1139" s="196">
        <f t="shared" si="90"/>
        <v>45039</v>
      </c>
      <c r="F1139" s="196">
        <v>45044</v>
      </c>
      <c r="G1139" s="196">
        <v>45044</v>
      </c>
      <c r="H1139" s="12" t="s">
        <v>200</v>
      </c>
      <c r="I1139" s="377">
        <v>526</v>
      </c>
      <c r="J1139" s="17">
        <f t="shared" si="91"/>
        <v>5.5</v>
      </c>
      <c r="K1139" s="283">
        <f t="shared" si="92"/>
        <v>2.5472084653325637E-3</v>
      </c>
      <c r="L1139" s="22">
        <f t="shared" si="93"/>
        <v>1.4009646559329101E-2</v>
      </c>
    </row>
    <row r="1140" spans="1:12">
      <c r="A1140" s="16">
        <f t="shared" si="89"/>
        <v>1133</v>
      </c>
      <c r="B1140" s="12" t="s">
        <v>177</v>
      </c>
      <c r="C1140" s="272">
        <v>45032</v>
      </c>
      <c r="D1140" s="272">
        <v>45046</v>
      </c>
      <c r="E1140" s="196">
        <f t="shared" si="90"/>
        <v>45039</v>
      </c>
      <c r="F1140" s="196">
        <v>45044</v>
      </c>
      <c r="G1140" s="196">
        <v>45044</v>
      </c>
      <c r="H1140" s="12" t="s">
        <v>202</v>
      </c>
      <c r="I1140" s="377">
        <v>124.48</v>
      </c>
      <c r="J1140" s="17">
        <f t="shared" si="91"/>
        <v>5.5</v>
      </c>
      <c r="K1140" s="283">
        <f t="shared" si="92"/>
        <v>6.0280705278440599E-4</v>
      </c>
      <c r="L1140" s="22">
        <f t="shared" si="93"/>
        <v>3.3154387903142329E-3</v>
      </c>
    </row>
    <row r="1141" spans="1:12">
      <c r="A1141" s="16">
        <f t="shared" si="89"/>
        <v>1134</v>
      </c>
      <c r="B1141" s="12" t="s">
        <v>177</v>
      </c>
      <c r="C1141" s="272">
        <v>45032</v>
      </c>
      <c r="D1141" s="272">
        <v>45046</v>
      </c>
      <c r="E1141" s="196">
        <f t="shared" si="90"/>
        <v>45039</v>
      </c>
      <c r="F1141" s="196">
        <v>45044</v>
      </c>
      <c r="G1141" s="196">
        <v>45044</v>
      </c>
      <c r="H1141" s="12" t="s">
        <v>203</v>
      </c>
      <c r="I1141" s="377">
        <v>25.409999999999997</v>
      </c>
      <c r="J1141" s="17">
        <f t="shared" si="91"/>
        <v>5.5</v>
      </c>
      <c r="K1141" s="283">
        <f t="shared" si="92"/>
        <v>1.2305050780247231E-4</v>
      </c>
      <c r="L1141" s="22">
        <f t="shared" si="93"/>
        <v>6.7677779291359767E-4</v>
      </c>
    </row>
    <row r="1142" spans="1:12">
      <c r="A1142" s="16">
        <f t="shared" si="89"/>
        <v>1135</v>
      </c>
      <c r="B1142" s="12" t="s">
        <v>177</v>
      </c>
      <c r="C1142" s="272">
        <v>45032</v>
      </c>
      <c r="D1142" s="272">
        <v>45046</v>
      </c>
      <c r="E1142" s="196">
        <f t="shared" si="90"/>
        <v>45039</v>
      </c>
      <c r="F1142" s="196">
        <v>45044</v>
      </c>
      <c r="G1142" s="196">
        <v>45044</v>
      </c>
      <c r="H1142" s="12" t="s">
        <v>204</v>
      </c>
      <c r="I1142" s="377">
        <v>1.7</v>
      </c>
      <c r="J1142" s="17">
        <f t="shared" si="91"/>
        <v>5.5</v>
      </c>
      <c r="K1142" s="283">
        <f t="shared" si="92"/>
        <v>8.2324227967022033E-6</v>
      </c>
      <c r="L1142" s="22">
        <f t="shared" si="93"/>
        <v>4.5278325381862116E-5</v>
      </c>
    </row>
    <row r="1143" spans="1:12">
      <c r="A1143" s="16">
        <f t="shared" si="89"/>
        <v>1136</v>
      </c>
      <c r="B1143" s="12" t="s">
        <v>177</v>
      </c>
      <c r="C1143" s="272">
        <v>45032</v>
      </c>
      <c r="D1143" s="272">
        <v>45046</v>
      </c>
      <c r="E1143" s="196">
        <f t="shared" si="90"/>
        <v>45039</v>
      </c>
      <c r="F1143" s="196">
        <v>45044</v>
      </c>
      <c r="G1143" s="196">
        <v>45044</v>
      </c>
      <c r="H1143" s="12" t="s">
        <v>205</v>
      </c>
      <c r="I1143" s="377">
        <v>0.94</v>
      </c>
      <c r="J1143" s="17">
        <f t="shared" si="91"/>
        <v>5.5</v>
      </c>
      <c r="K1143" s="283">
        <f t="shared" si="92"/>
        <v>4.5520455464118059E-6</v>
      </c>
      <c r="L1143" s="22">
        <f t="shared" si="93"/>
        <v>2.5036250505264931E-5</v>
      </c>
    </row>
    <row r="1144" spans="1:12">
      <c r="A1144" s="16">
        <f t="shared" si="89"/>
        <v>1137</v>
      </c>
      <c r="B1144" s="12" t="s">
        <v>177</v>
      </c>
      <c r="C1144" s="272">
        <v>45032</v>
      </c>
      <c r="D1144" s="272">
        <v>45046</v>
      </c>
      <c r="E1144" s="196">
        <f t="shared" si="90"/>
        <v>45039</v>
      </c>
      <c r="F1144" s="196">
        <v>45044</v>
      </c>
      <c r="G1144" s="196">
        <v>45042</v>
      </c>
      <c r="H1144" s="12" t="s">
        <v>214</v>
      </c>
      <c r="I1144" s="377">
        <v>500.49</v>
      </c>
      <c r="J1144" s="17">
        <f t="shared" si="91"/>
        <v>3.5</v>
      </c>
      <c r="K1144" s="283">
        <f t="shared" si="92"/>
        <v>2.4236736973655797E-3</v>
      </c>
      <c r="L1144" s="22">
        <f t="shared" si="93"/>
        <v>8.4828579407795288E-3</v>
      </c>
    </row>
    <row r="1145" spans="1:12">
      <c r="A1145" s="16">
        <f t="shared" si="89"/>
        <v>1138</v>
      </c>
      <c r="B1145" s="12" t="s">
        <v>177</v>
      </c>
      <c r="C1145" s="272">
        <v>45047</v>
      </c>
      <c r="D1145" s="272">
        <v>45061</v>
      </c>
      <c r="E1145" s="196">
        <f t="shared" si="90"/>
        <v>45054</v>
      </c>
      <c r="F1145" s="196">
        <v>45061</v>
      </c>
      <c r="G1145" s="196">
        <v>45061</v>
      </c>
      <c r="H1145" s="12" t="s">
        <v>181</v>
      </c>
      <c r="I1145" s="377">
        <v>487.71</v>
      </c>
      <c r="J1145" s="17">
        <f t="shared" si="91"/>
        <v>7.5</v>
      </c>
      <c r="K1145" s="283">
        <f t="shared" si="92"/>
        <v>2.3617852483409597E-3</v>
      </c>
      <c r="L1145" s="22">
        <f t="shared" si="93"/>
        <v>1.7713389362557199E-2</v>
      </c>
    </row>
    <row r="1146" spans="1:12">
      <c r="A1146" s="16">
        <f t="shared" si="89"/>
        <v>1139</v>
      </c>
      <c r="B1146" s="12" t="s">
        <v>177</v>
      </c>
      <c r="C1146" s="272">
        <v>45047</v>
      </c>
      <c r="D1146" s="272">
        <v>45061</v>
      </c>
      <c r="E1146" s="196">
        <f t="shared" si="90"/>
        <v>45054</v>
      </c>
      <c r="F1146" s="196">
        <v>45061</v>
      </c>
      <c r="G1146" s="196">
        <v>45061</v>
      </c>
      <c r="H1146" s="12" t="s">
        <v>182</v>
      </c>
      <c r="I1146" s="377">
        <v>1305.8000000000002</v>
      </c>
      <c r="J1146" s="17">
        <f t="shared" si="91"/>
        <v>7.5</v>
      </c>
      <c r="K1146" s="283">
        <f t="shared" si="92"/>
        <v>6.323469228196316E-3</v>
      </c>
      <c r="L1146" s="22">
        <f t="shared" si="93"/>
        <v>4.7426019211472367E-2</v>
      </c>
    </row>
    <row r="1147" spans="1:12">
      <c r="A1147" s="16">
        <f t="shared" si="89"/>
        <v>1140</v>
      </c>
      <c r="B1147" s="12" t="s">
        <v>177</v>
      </c>
      <c r="C1147" s="272">
        <v>45047</v>
      </c>
      <c r="D1147" s="272">
        <v>45061</v>
      </c>
      <c r="E1147" s="196">
        <f t="shared" si="90"/>
        <v>45054</v>
      </c>
      <c r="F1147" s="196">
        <v>45061</v>
      </c>
      <c r="G1147" s="196">
        <v>45061</v>
      </c>
      <c r="H1147" s="12" t="s">
        <v>183</v>
      </c>
      <c r="I1147" s="377">
        <v>2901.3399999999997</v>
      </c>
      <c r="J1147" s="17">
        <f t="shared" si="91"/>
        <v>7.5</v>
      </c>
      <c r="K1147" s="283">
        <f t="shared" si="92"/>
        <v>1.4050033857049391E-2</v>
      </c>
      <c r="L1147" s="22">
        <f t="shared" si="93"/>
        <v>0.10537525392787044</v>
      </c>
    </row>
    <row r="1148" spans="1:12">
      <c r="A1148" s="16">
        <f t="shared" si="89"/>
        <v>1141</v>
      </c>
      <c r="B1148" s="12" t="s">
        <v>177</v>
      </c>
      <c r="C1148" s="272">
        <v>45047</v>
      </c>
      <c r="D1148" s="272">
        <v>45061</v>
      </c>
      <c r="E1148" s="196">
        <f t="shared" si="90"/>
        <v>45054</v>
      </c>
      <c r="F1148" s="196">
        <v>45061</v>
      </c>
      <c r="G1148" s="196">
        <v>45061</v>
      </c>
      <c r="H1148" s="12" t="s">
        <v>184</v>
      </c>
      <c r="I1148" s="377">
        <v>474.95</v>
      </c>
      <c r="J1148" s="17">
        <f t="shared" si="91"/>
        <v>7.5</v>
      </c>
      <c r="K1148" s="283">
        <f t="shared" si="92"/>
        <v>2.2999936513492416E-3</v>
      </c>
      <c r="L1148" s="22">
        <f t="shared" si="93"/>
        <v>1.7249952385119314E-2</v>
      </c>
    </row>
    <row r="1149" spans="1:12">
      <c r="A1149" s="16">
        <f t="shared" si="89"/>
        <v>1142</v>
      </c>
      <c r="B1149" s="12" t="s">
        <v>177</v>
      </c>
      <c r="C1149" s="272">
        <v>45047</v>
      </c>
      <c r="D1149" s="272">
        <v>45061</v>
      </c>
      <c r="E1149" s="196">
        <f t="shared" si="90"/>
        <v>45054</v>
      </c>
      <c r="F1149" s="196">
        <v>45061</v>
      </c>
      <c r="G1149" s="196">
        <v>45061</v>
      </c>
      <c r="H1149" s="12" t="s">
        <v>184</v>
      </c>
      <c r="I1149" s="377">
        <v>485.63</v>
      </c>
      <c r="J1149" s="17">
        <f t="shared" si="91"/>
        <v>7.5</v>
      </c>
      <c r="K1149" s="283">
        <f t="shared" si="92"/>
        <v>2.3517126369191122E-3</v>
      </c>
      <c r="L1149" s="22">
        <f t="shared" si="93"/>
        <v>1.7637844776893341E-2</v>
      </c>
    </row>
    <row r="1150" spans="1:12">
      <c r="A1150" s="16">
        <f t="shared" si="89"/>
        <v>1143</v>
      </c>
      <c r="B1150" s="12" t="s">
        <v>177</v>
      </c>
      <c r="C1150" s="272">
        <v>45047</v>
      </c>
      <c r="D1150" s="272">
        <v>45061</v>
      </c>
      <c r="E1150" s="196">
        <f t="shared" si="90"/>
        <v>45054</v>
      </c>
      <c r="F1150" s="196">
        <v>45061</v>
      </c>
      <c r="G1150" s="196">
        <v>45065</v>
      </c>
      <c r="H1150" s="12" t="s">
        <v>189</v>
      </c>
      <c r="I1150" s="377">
        <v>17.03</v>
      </c>
      <c r="J1150" s="17">
        <f t="shared" si="91"/>
        <v>11.5</v>
      </c>
      <c r="K1150" s="283">
        <f t="shared" si="92"/>
        <v>8.2469506016375597E-5</v>
      </c>
      <c r="L1150" s="22">
        <f t="shared" si="93"/>
        <v>9.4839931918831938E-4</v>
      </c>
    </row>
    <row r="1151" spans="1:12">
      <c r="A1151" s="16">
        <f t="shared" si="89"/>
        <v>1144</v>
      </c>
      <c r="B1151" s="12" t="s">
        <v>177</v>
      </c>
      <c r="C1151" s="272">
        <v>45047</v>
      </c>
      <c r="D1151" s="272">
        <v>45061</v>
      </c>
      <c r="E1151" s="196">
        <f t="shared" si="90"/>
        <v>45054</v>
      </c>
      <c r="F1151" s="196">
        <v>45061</v>
      </c>
      <c r="G1151" s="196">
        <v>45071</v>
      </c>
      <c r="H1151" s="12" t="s">
        <v>190</v>
      </c>
      <c r="I1151" s="377">
        <v>1.49</v>
      </c>
      <c r="J1151" s="17">
        <f t="shared" si="91"/>
        <v>17.5</v>
      </c>
      <c r="K1151" s="283">
        <f t="shared" si="92"/>
        <v>7.2154764512272251E-6</v>
      </c>
      <c r="L1151" s="22">
        <f t="shared" si="93"/>
        <v>1.2627083789647643E-4</v>
      </c>
    </row>
    <row r="1152" spans="1:12">
      <c r="A1152" s="16">
        <f t="shared" si="89"/>
        <v>1145</v>
      </c>
      <c r="B1152" s="12" t="s">
        <v>177</v>
      </c>
      <c r="C1152" s="272">
        <v>45047</v>
      </c>
      <c r="D1152" s="272">
        <v>45061</v>
      </c>
      <c r="E1152" s="196">
        <f t="shared" si="90"/>
        <v>45054</v>
      </c>
      <c r="F1152" s="196">
        <v>45061</v>
      </c>
      <c r="G1152" s="196">
        <v>45061</v>
      </c>
      <c r="H1152" s="12" t="s">
        <v>193</v>
      </c>
      <c r="I1152" s="377">
        <v>42</v>
      </c>
      <c r="J1152" s="17">
        <f t="shared" si="91"/>
        <v>7.5</v>
      </c>
      <c r="K1152" s="283">
        <f t="shared" si="92"/>
        <v>2.0338926909499561E-4</v>
      </c>
      <c r="L1152" s="22">
        <f t="shared" si="93"/>
        <v>1.5254195182124672E-3</v>
      </c>
    </row>
    <row r="1153" spans="1:12">
      <c r="A1153" s="16">
        <f t="shared" si="89"/>
        <v>1146</v>
      </c>
      <c r="B1153" s="12" t="s">
        <v>177</v>
      </c>
      <c r="C1153" s="272">
        <v>45047</v>
      </c>
      <c r="D1153" s="272">
        <v>45061</v>
      </c>
      <c r="E1153" s="196">
        <f t="shared" si="90"/>
        <v>45054</v>
      </c>
      <c r="F1153" s="196">
        <v>45061</v>
      </c>
      <c r="G1153" s="196">
        <v>45071</v>
      </c>
      <c r="H1153" s="12" t="s">
        <v>194</v>
      </c>
      <c r="I1153" s="377">
        <v>2.0300000000000002</v>
      </c>
      <c r="J1153" s="17">
        <f t="shared" si="91"/>
        <v>17.5</v>
      </c>
      <c r="K1153" s="283">
        <f t="shared" si="92"/>
        <v>9.8304813395914546E-6</v>
      </c>
      <c r="L1153" s="22">
        <f t="shared" si="93"/>
        <v>1.7203342344285046E-4</v>
      </c>
    </row>
    <row r="1154" spans="1:12">
      <c r="A1154" s="16">
        <f t="shared" si="89"/>
        <v>1147</v>
      </c>
      <c r="B1154" s="12" t="s">
        <v>177</v>
      </c>
      <c r="C1154" s="272">
        <v>45047</v>
      </c>
      <c r="D1154" s="272">
        <v>45061</v>
      </c>
      <c r="E1154" s="196">
        <f t="shared" si="90"/>
        <v>45054</v>
      </c>
      <c r="F1154" s="196">
        <v>45061</v>
      </c>
      <c r="G1154" s="196">
        <v>45085</v>
      </c>
      <c r="H1154" s="12" t="s">
        <v>195</v>
      </c>
      <c r="I1154" s="377">
        <v>10</v>
      </c>
      <c r="J1154" s="17">
        <f t="shared" si="91"/>
        <v>31.5</v>
      </c>
      <c r="K1154" s="283">
        <f t="shared" si="92"/>
        <v>4.842601645118943E-5</v>
      </c>
      <c r="L1154" s="22">
        <f t="shared" si="93"/>
        <v>1.5254195182124672E-3</v>
      </c>
    </row>
    <row r="1155" spans="1:12">
      <c r="A1155" s="16">
        <f t="shared" si="89"/>
        <v>1148</v>
      </c>
      <c r="B1155" s="12" t="s">
        <v>177</v>
      </c>
      <c r="C1155" s="272">
        <v>45047</v>
      </c>
      <c r="D1155" s="272">
        <v>45061</v>
      </c>
      <c r="E1155" s="196">
        <f t="shared" si="90"/>
        <v>45054</v>
      </c>
      <c r="F1155" s="196">
        <v>45061</v>
      </c>
      <c r="G1155" s="196">
        <v>45061</v>
      </c>
      <c r="H1155" s="12" t="s">
        <v>196</v>
      </c>
      <c r="I1155" s="377">
        <v>450.02000000000004</v>
      </c>
      <c r="J1155" s="17">
        <f t="shared" si="91"/>
        <v>7.5</v>
      </c>
      <c r="K1155" s="283">
        <f t="shared" si="92"/>
        <v>2.1792675923364268E-3</v>
      </c>
      <c r="L1155" s="22">
        <f t="shared" si="93"/>
        <v>1.63445069425232E-2</v>
      </c>
    </row>
    <row r="1156" spans="1:12">
      <c r="A1156" s="16">
        <f t="shared" si="89"/>
        <v>1149</v>
      </c>
      <c r="B1156" s="12" t="s">
        <v>177</v>
      </c>
      <c r="C1156" s="272">
        <v>45047</v>
      </c>
      <c r="D1156" s="272">
        <v>45061</v>
      </c>
      <c r="E1156" s="196">
        <f t="shared" si="90"/>
        <v>45054</v>
      </c>
      <c r="F1156" s="196">
        <v>45061</v>
      </c>
      <c r="G1156" s="196">
        <v>45092</v>
      </c>
      <c r="H1156" s="12" t="s">
        <v>199</v>
      </c>
      <c r="I1156" s="377">
        <v>62.53</v>
      </c>
      <c r="J1156" s="17">
        <f t="shared" si="91"/>
        <v>38.5</v>
      </c>
      <c r="K1156" s="283">
        <f t="shared" si="92"/>
        <v>3.0280788086928749E-4</v>
      </c>
      <c r="L1156" s="22">
        <f t="shared" si="93"/>
        <v>1.1658103413467569E-2</v>
      </c>
    </row>
    <row r="1157" spans="1:12">
      <c r="A1157" s="16">
        <f t="shared" si="89"/>
        <v>1150</v>
      </c>
      <c r="B1157" s="12" t="s">
        <v>177</v>
      </c>
      <c r="C1157" s="272">
        <v>45047</v>
      </c>
      <c r="D1157" s="272">
        <v>45061</v>
      </c>
      <c r="E1157" s="196">
        <f t="shared" si="90"/>
        <v>45054</v>
      </c>
      <c r="F1157" s="196">
        <v>45061</v>
      </c>
      <c r="G1157" s="196">
        <v>45061</v>
      </c>
      <c r="H1157" s="12" t="s">
        <v>200</v>
      </c>
      <c r="I1157" s="377">
        <v>526</v>
      </c>
      <c r="J1157" s="17">
        <f t="shared" si="91"/>
        <v>7.5</v>
      </c>
      <c r="K1157" s="283">
        <f t="shared" si="92"/>
        <v>2.5472084653325637E-3</v>
      </c>
      <c r="L1157" s="22">
        <f t="shared" si="93"/>
        <v>1.9104063489994227E-2</v>
      </c>
    </row>
    <row r="1158" spans="1:12">
      <c r="A1158" s="16">
        <f t="shared" si="89"/>
        <v>1151</v>
      </c>
      <c r="B1158" s="12" t="s">
        <v>177</v>
      </c>
      <c r="C1158" s="272">
        <v>45047</v>
      </c>
      <c r="D1158" s="272">
        <v>45061</v>
      </c>
      <c r="E1158" s="196">
        <f t="shared" si="90"/>
        <v>45054</v>
      </c>
      <c r="F1158" s="196">
        <v>45061</v>
      </c>
      <c r="G1158" s="196">
        <v>45071</v>
      </c>
      <c r="H1158" s="12" t="s">
        <v>202</v>
      </c>
      <c r="I1158" s="377">
        <v>124.48</v>
      </c>
      <c r="J1158" s="17">
        <f t="shared" si="91"/>
        <v>17.5</v>
      </c>
      <c r="K1158" s="283">
        <f t="shared" si="92"/>
        <v>6.0280705278440599E-4</v>
      </c>
      <c r="L1158" s="22">
        <f t="shared" si="93"/>
        <v>1.0549123423727104E-2</v>
      </c>
    </row>
    <row r="1159" spans="1:12">
      <c r="A1159" s="16">
        <f t="shared" si="89"/>
        <v>1152</v>
      </c>
      <c r="B1159" s="12" t="s">
        <v>177</v>
      </c>
      <c r="C1159" s="272">
        <v>45047</v>
      </c>
      <c r="D1159" s="272">
        <v>45061</v>
      </c>
      <c r="E1159" s="196">
        <f t="shared" si="90"/>
        <v>45054</v>
      </c>
      <c r="F1159" s="196">
        <v>45061</v>
      </c>
      <c r="G1159" s="196">
        <v>45071</v>
      </c>
      <c r="H1159" s="12" t="s">
        <v>203</v>
      </c>
      <c r="I1159" s="377">
        <v>25.409999999999997</v>
      </c>
      <c r="J1159" s="17">
        <f t="shared" si="91"/>
        <v>17.5</v>
      </c>
      <c r="K1159" s="283">
        <f t="shared" si="92"/>
        <v>1.2305050780247231E-4</v>
      </c>
      <c r="L1159" s="22">
        <f t="shared" si="93"/>
        <v>2.1533838865432655E-3</v>
      </c>
    </row>
    <row r="1160" spans="1:12">
      <c r="A1160" s="16">
        <f t="shared" si="89"/>
        <v>1153</v>
      </c>
      <c r="B1160" s="12" t="s">
        <v>177</v>
      </c>
      <c r="C1160" s="272">
        <v>45047</v>
      </c>
      <c r="D1160" s="272">
        <v>45061</v>
      </c>
      <c r="E1160" s="196">
        <f t="shared" si="90"/>
        <v>45054</v>
      </c>
      <c r="F1160" s="196">
        <v>45061</v>
      </c>
      <c r="G1160" s="196">
        <v>45071</v>
      </c>
      <c r="H1160" s="12" t="s">
        <v>204</v>
      </c>
      <c r="I1160" s="377">
        <v>1.7</v>
      </c>
      <c r="J1160" s="17">
        <f t="shared" si="91"/>
        <v>17.5</v>
      </c>
      <c r="K1160" s="283">
        <f t="shared" si="92"/>
        <v>8.2324227967022033E-6</v>
      </c>
      <c r="L1160" s="22">
        <f t="shared" si="93"/>
        <v>1.4406739894228855E-4</v>
      </c>
    </row>
    <row r="1161" spans="1:12">
      <c r="A1161" s="16">
        <f t="shared" ref="A1161:A1224" si="94">A1160+1</f>
        <v>1154</v>
      </c>
      <c r="B1161" s="12" t="s">
        <v>177</v>
      </c>
      <c r="C1161" s="272">
        <v>45047</v>
      </c>
      <c r="D1161" s="272">
        <v>45061</v>
      </c>
      <c r="E1161" s="196">
        <f t="shared" si="90"/>
        <v>45054</v>
      </c>
      <c r="F1161" s="196">
        <v>45061</v>
      </c>
      <c r="G1161" s="196">
        <v>45071</v>
      </c>
      <c r="H1161" s="12" t="s">
        <v>205</v>
      </c>
      <c r="I1161" s="377">
        <v>0.94</v>
      </c>
      <c r="J1161" s="17">
        <f t="shared" si="91"/>
        <v>17.5</v>
      </c>
      <c r="K1161" s="283">
        <f t="shared" si="92"/>
        <v>4.5520455464118059E-6</v>
      </c>
      <c r="L1161" s="22">
        <f t="shared" si="93"/>
        <v>7.9660797062206608E-5</v>
      </c>
    </row>
    <row r="1162" spans="1:12">
      <c r="A1162" s="16">
        <f t="shared" si="94"/>
        <v>1155</v>
      </c>
      <c r="B1162" s="12" t="s">
        <v>177</v>
      </c>
      <c r="C1162" s="272">
        <v>45062</v>
      </c>
      <c r="D1162" s="272">
        <v>45077</v>
      </c>
      <c r="E1162" s="196">
        <f t="shared" si="90"/>
        <v>45069.5</v>
      </c>
      <c r="F1162" s="196">
        <v>45077</v>
      </c>
      <c r="G1162" s="196">
        <v>45077</v>
      </c>
      <c r="H1162" s="12" t="s">
        <v>181</v>
      </c>
      <c r="I1162" s="377">
        <v>487.71</v>
      </c>
      <c r="J1162" s="17">
        <f t="shared" si="91"/>
        <v>8</v>
      </c>
      <c r="K1162" s="283">
        <f t="shared" si="92"/>
        <v>2.3617852483409597E-3</v>
      </c>
      <c r="L1162" s="22">
        <f t="shared" si="93"/>
        <v>1.8894281986727678E-2</v>
      </c>
    </row>
    <row r="1163" spans="1:12">
      <c r="A1163" s="16">
        <f t="shared" si="94"/>
        <v>1156</v>
      </c>
      <c r="B1163" s="12" t="s">
        <v>177</v>
      </c>
      <c r="C1163" s="272">
        <v>45062</v>
      </c>
      <c r="D1163" s="272">
        <v>45077</v>
      </c>
      <c r="E1163" s="196">
        <f t="shared" si="90"/>
        <v>45069.5</v>
      </c>
      <c r="F1163" s="196">
        <v>45077</v>
      </c>
      <c r="G1163" s="196">
        <v>45077</v>
      </c>
      <c r="H1163" s="12" t="s">
        <v>182</v>
      </c>
      <c r="I1163" s="377">
        <v>1263.9700000000003</v>
      </c>
      <c r="J1163" s="17">
        <f t="shared" si="91"/>
        <v>8</v>
      </c>
      <c r="K1163" s="283">
        <f t="shared" si="92"/>
        <v>6.1209032013809913E-3</v>
      </c>
      <c r="L1163" s="22">
        <f t="shared" si="93"/>
        <v>4.8967225611047931E-2</v>
      </c>
    </row>
    <row r="1164" spans="1:12">
      <c r="A1164" s="16">
        <f t="shared" si="94"/>
        <v>1157</v>
      </c>
      <c r="B1164" s="12" t="s">
        <v>177</v>
      </c>
      <c r="C1164" s="272">
        <v>45062</v>
      </c>
      <c r="D1164" s="272">
        <v>45077</v>
      </c>
      <c r="E1164" s="196">
        <f t="shared" si="90"/>
        <v>45069.5</v>
      </c>
      <c r="F1164" s="196">
        <v>45077</v>
      </c>
      <c r="G1164" s="196">
        <v>45077</v>
      </c>
      <c r="H1164" s="12" t="s">
        <v>183</v>
      </c>
      <c r="I1164" s="377">
        <v>2829.3900000000003</v>
      </c>
      <c r="J1164" s="17">
        <f t="shared" si="91"/>
        <v>8</v>
      </c>
      <c r="K1164" s="283">
        <f t="shared" si="92"/>
        <v>1.3701608668683087E-2</v>
      </c>
      <c r="L1164" s="22">
        <f t="shared" si="93"/>
        <v>0.10961286934946469</v>
      </c>
    </row>
    <row r="1165" spans="1:12">
      <c r="A1165" s="16">
        <f t="shared" si="94"/>
        <v>1158</v>
      </c>
      <c r="B1165" s="12" t="s">
        <v>177</v>
      </c>
      <c r="C1165" s="272">
        <v>45062</v>
      </c>
      <c r="D1165" s="272">
        <v>45077</v>
      </c>
      <c r="E1165" s="196">
        <f t="shared" si="90"/>
        <v>45069.5</v>
      </c>
      <c r="F1165" s="196">
        <v>45077</v>
      </c>
      <c r="G1165" s="196">
        <v>45077</v>
      </c>
      <c r="H1165" s="12" t="s">
        <v>184</v>
      </c>
      <c r="I1165" s="377">
        <v>474.95</v>
      </c>
      <c r="J1165" s="17">
        <f t="shared" si="91"/>
        <v>8</v>
      </c>
      <c r="K1165" s="283">
        <f t="shared" si="92"/>
        <v>2.2999936513492416E-3</v>
      </c>
      <c r="L1165" s="22">
        <f t="shared" si="93"/>
        <v>1.8399949210793933E-2</v>
      </c>
    </row>
    <row r="1166" spans="1:12">
      <c r="A1166" s="16">
        <f t="shared" si="94"/>
        <v>1159</v>
      </c>
      <c r="B1166" s="12" t="s">
        <v>177</v>
      </c>
      <c r="C1166" s="272">
        <v>45062</v>
      </c>
      <c r="D1166" s="272">
        <v>45077</v>
      </c>
      <c r="E1166" s="196">
        <f t="shared" si="90"/>
        <v>45069.5</v>
      </c>
      <c r="F1166" s="196">
        <v>45077</v>
      </c>
      <c r="G1166" s="196">
        <v>45077</v>
      </c>
      <c r="H1166" s="12" t="s">
        <v>184</v>
      </c>
      <c r="I1166" s="377">
        <v>485.63</v>
      </c>
      <c r="J1166" s="17">
        <f t="shared" si="91"/>
        <v>8</v>
      </c>
      <c r="K1166" s="283">
        <f t="shared" si="92"/>
        <v>2.3517126369191122E-3</v>
      </c>
      <c r="L1166" s="22">
        <f t="shared" si="93"/>
        <v>1.8813701095352898E-2</v>
      </c>
    </row>
    <row r="1167" spans="1:12">
      <c r="A1167" s="16">
        <f t="shared" si="94"/>
        <v>1160</v>
      </c>
      <c r="B1167" s="12" t="s">
        <v>177</v>
      </c>
      <c r="C1167" s="272">
        <v>45062</v>
      </c>
      <c r="D1167" s="272">
        <v>45077</v>
      </c>
      <c r="E1167" s="196">
        <f t="shared" si="90"/>
        <v>45069.5</v>
      </c>
      <c r="F1167" s="196">
        <v>45077</v>
      </c>
      <c r="G1167" s="196">
        <v>45065</v>
      </c>
      <c r="H1167" s="12" t="s">
        <v>189</v>
      </c>
      <c r="I1167" s="377">
        <v>17.03</v>
      </c>
      <c r="J1167" s="17">
        <f t="shared" si="91"/>
        <v>-4</v>
      </c>
      <c r="K1167" s="283">
        <f t="shared" si="92"/>
        <v>8.2469506016375597E-5</v>
      </c>
      <c r="L1167" s="22">
        <f t="shared" si="93"/>
        <v>-3.2987802406550239E-4</v>
      </c>
    </row>
    <row r="1168" spans="1:12">
      <c r="A1168" s="16">
        <f t="shared" si="94"/>
        <v>1161</v>
      </c>
      <c r="B1168" s="12" t="s">
        <v>177</v>
      </c>
      <c r="C1168" s="272">
        <v>45062</v>
      </c>
      <c r="D1168" s="272">
        <v>45077</v>
      </c>
      <c r="E1168" s="196">
        <f t="shared" si="90"/>
        <v>45069.5</v>
      </c>
      <c r="F1168" s="196">
        <v>45077</v>
      </c>
      <c r="G1168" s="196">
        <v>45071</v>
      </c>
      <c r="H1168" s="12" t="s">
        <v>190</v>
      </c>
      <c r="I1168" s="377">
        <v>1.49</v>
      </c>
      <c r="J1168" s="17">
        <f t="shared" si="91"/>
        <v>2</v>
      </c>
      <c r="K1168" s="283">
        <f t="shared" si="92"/>
        <v>7.2154764512272251E-6</v>
      </c>
      <c r="L1168" s="22">
        <f t="shared" si="93"/>
        <v>1.443095290245445E-5</v>
      </c>
    </row>
    <row r="1169" spans="1:12">
      <c r="A1169" s="16">
        <f t="shared" si="94"/>
        <v>1162</v>
      </c>
      <c r="B1169" s="12" t="s">
        <v>177</v>
      </c>
      <c r="C1169" s="272">
        <v>45062</v>
      </c>
      <c r="D1169" s="272">
        <v>45077</v>
      </c>
      <c r="E1169" s="196">
        <f t="shared" si="90"/>
        <v>45069.5</v>
      </c>
      <c r="F1169" s="196">
        <v>45077</v>
      </c>
      <c r="G1169" s="196">
        <v>45077</v>
      </c>
      <c r="H1169" s="12" t="s">
        <v>193</v>
      </c>
      <c r="I1169" s="377">
        <v>42</v>
      </c>
      <c r="J1169" s="17">
        <f t="shared" si="91"/>
        <v>8</v>
      </c>
      <c r="K1169" s="283">
        <f t="shared" si="92"/>
        <v>2.0338926909499561E-4</v>
      </c>
      <c r="L1169" s="22">
        <f t="shared" si="93"/>
        <v>1.6271141527599649E-3</v>
      </c>
    </row>
    <row r="1170" spans="1:12">
      <c r="A1170" s="16">
        <f t="shared" si="94"/>
        <v>1163</v>
      </c>
      <c r="B1170" s="12" t="s">
        <v>177</v>
      </c>
      <c r="C1170" s="272">
        <v>45062</v>
      </c>
      <c r="D1170" s="272">
        <v>45077</v>
      </c>
      <c r="E1170" s="196">
        <f t="shared" si="90"/>
        <v>45069.5</v>
      </c>
      <c r="F1170" s="196">
        <v>45077</v>
      </c>
      <c r="G1170" s="196">
        <v>45071</v>
      </c>
      <c r="H1170" s="12" t="s">
        <v>194</v>
      </c>
      <c r="I1170" s="377">
        <v>2.0300000000000002</v>
      </c>
      <c r="J1170" s="17">
        <f t="shared" si="91"/>
        <v>2</v>
      </c>
      <c r="K1170" s="283">
        <f t="shared" si="92"/>
        <v>9.8304813395914546E-6</v>
      </c>
      <c r="L1170" s="22">
        <f t="shared" si="93"/>
        <v>1.9660962679182909E-5</v>
      </c>
    </row>
    <row r="1171" spans="1:12">
      <c r="A1171" s="16">
        <f t="shared" si="94"/>
        <v>1164</v>
      </c>
      <c r="B1171" s="12" t="s">
        <v>177</v>
      </c>
      <c r="C1171" s="272">
        <v>45062</v>
      </c>
      <c r="D1171" s="272">
        <v>45077</v>
      </c>
      <c r="E1171" s="196">
        <f t="shared" si="90"/>
        <v>45069.5</v>
      </c>
      <c r="F1171" s="196">
        <v>45077</v>
      </c>
      <c r="G1171" s="196">
        <v>45119</v>
      </c>
      <c r="H1171" s="12" t="s">
        <v>195</v>
      </c>
      <c r="I1171" s="377">
        <v>10</v>
      </c>
      <c r="J1171" s="17">
        <f t="shared" si="91"/>
        <v>50</v>
      </c>
      <c r="K1171" s="283">
        <f t="shared" si="92"/>
        <v>4.842601645118943E-5</v>
      </c>
      <c r="L1171" s="22">
        <f t="shared" si="93"/>
        <v>2.4213008225594714E-3</v>
      </c>
    </row>
    <row r="1172" spans="1:12">
      <c r="A1172" s="16">
        <f t="shared" si="94"/>
        <v>1165</v>
      </c>
      <c r="B1172" s="12" t="s">
        <v>177</v>
      </c>
      <c r="C1172" s="272">
        <v>45062</v>
      </c>
      <c r="D1172" s="272">
        <v>45077</v>
      </c>
      <c r="E1172" s="196">
        <f t="shared" si="90"/>
        <v>45069.5</v>
      </c>
      <c r="F1172" s="196">
        <v>45077</v>
      </c>
      <c r="G1172" s="196">
        <v>45077</v>
      </c>
      <c r="H1172" s="12" t="s">
        <v>196</v>
      </c>
      <c r="I1172" s="377">
        <v>450.03000000000009</v>
      </c>
      <c r="J1172" s="17">
        <f t="shared" si="91"/>
        <v>8</v>
      </c>
      <c r="K1172" s="283">
        <f t="shared" si="92"/>
        <v>2.1793160183528784E-3</v>
      </c>
      <c r="L1172" s="22">
        <f t="shared" si="93"/>
        <v>1.7434528146823027E-2</v>
      </c>
    </row>
    <row r="1173" spans="1:12">
      <c r="A1173" s="16">
        <f t="shared" si="94"/>
        <v>1166</v>
      </c>
      <c r="B1173" s="12" t="s">
        <v>177</v>
      </c>
      <c r="C1173" s="272">
        <v>45062</v>
      </c>
      <c r="D1173" s="272">
        <v>45077</v>
      </c>
      <c r="E1173" s="196">
        <f t="shared" si="90"/>
        <v>45069.5</v>
      </c>
      <c r="F1173" s="196">
        <v>45077</v>
      </c>
      <c r="G1173" s="196">
        <v>45092</v>
      </c>
      <c r="H1173" s="12" t="s">
        <v>199</v>
      </c>
      <c r="I1173" s="377">
        <v>62.53</v>
      </c>
      <c r="J1173" s="17">
        <f t="shared" si="91"/>
        <v>23</v>
      </c>
      <c r="K1173" s="283">
        <f t="shared" si="92"/>
        <v>3.0280788086928749E-4</v>
      </c>
      <c r="L1173" s="22">
        <f t="shared" si="93"/>
        <v>6.9645812599936126E-3</v>
      </c>
    </row>
    <row r="1174" spans="1:12">
      <c r="A1174" s="16">
        <f t="shared" si="94"/>
        <v>1167</v>
      </c>
      <c r="B1174" s="12" t="s">
        <v>177</v>
      </c>
      <c r="C1174" s="272">
        <v>45062</v>
      </c>
      <c r="D1174" s="272">
        <v>45077</v>
      </c>
      <c r="E1174" s="196">
        <f t="shared" si="90"/>
        <v>45069.5</v>
      </c>
      <c r="F1174" s="196">
        <v>45077</v>
      </c>
      <c r="G1174" s="196">
        <v>45077</v>
      </c>
      <c r="H1174" s="12" t="s">
        <v>200</v>
      </c>
      <c r="I1174" s="377">
        <v>526</v>
      </c>
      <c r="J1174" s="17">
        <f t="shared" si="91"/>
        <v>8</v>
      </c>
      <c r="K1174" s="283">
        <f t="shared" si="92"/>
        <v>2.5472084653325637E-3</v>
      </c>
      <c r="L1174" s="22">
        <f t="shared" si="93"/>
        <v>2.037766772266051E-2</v>
      </c>
    </row>
    <row r="1175" spans="1:12">
      <c r="A1175" s="16">
        <f t="shared" si="94"/>
        <v>1168</v>
      </c>
      <c r="B1175" s="12" t="s">
        <v>177</v>
      </c>
      <c r="C1175" s="272">
        <v>45062</v>
      </c>
      <c r="D1175" s="272">
        <v>45077</v>
      </c>
      <c r="E1175" s="196">
        <f t="shared" si="90"/>
        <v>45069.5</v>
      </c>
      <c r="F1175" s="196">
        <v>45077</v>
      </c>
      <c r="G1175" s="196">
        <v>45071</v>
      </c>
      <c r="H1175" s="12" t="s">
        <v>202</v>
      </c>
      <c r="I1175" s="377">
        <v>124.48</v>
      </c>
      <c r="J1175" s="17">
        <f t="shared" si="91"/>
        <v>2</v>
      </c>
      <c r="K1175" s="283">
        <f t="shared" si="92"/>
        <v>6.0280705278440599E-4</v>
      </c>
      <c r="L1175" s="22">
        <f t="shared" si="93"/>
        <v>1.205614105568812E-3</v>
      </c>
    </row>
    <row r="1176" spans="1:12">
      <c r="A1176" s="16">
        <f t="shared" si="94"/>
        <v>1169</v>
      </c>
      <c r="B1176" s="12" t="s">
        <v>177</v>
      </c>
      <c r="C1176" s="272">
        <v>45062</v>
      </c>
      <c r="D1176" s="272">
        <v>45077</v>
      </c>
      <c r="E1176" s="196">
        <f t="shared" si="90"/>
        <v>45069.5</v>
      </c>
      <c r="F1176" s="196">
        <v>45077</v>
      </c>
      <c r="G1176" s="196">
        <v>45071</v>
      </c>
      <c r="H1176" s="12" t="s">
        <v>203</v>
      </c>
      <c r="I1176" s="377">
        <v>25.409999999999997</v>
      </c>
      <c r="J1176" s="17">
        <f t="shared" si="91"/>
        <v>2</v>
      </c>
      <c r="K1176" s="283">
        <f t="shared" si="92"/>
        <v>1.2305050780247231E-4</v>
      </c>
      <c r="L1176" s="22">
        <f t="shared" si="93"/>
        <v>2.4610101560494462E-4</v>
      </c>
    </row>
    <row r="1177" spans="1:12">
      <c r="A1177" s="16">
        <f t="shared" si="94"/>
        <v>1170</v>
      </c>
      <c r="B1177" s="12" t="s">
        <v>177</v>
      </c>
      <c r="C1177" s="272">
        <v>45062</v>
      </c>
      <c r="D1177" s="272">
        <v>45077</v>
      </c>
      <c r="E1177" s="196">
        <f t="shared" si="90"/>
        <v>45069.5</v>
      </c>
      <c r="F1177" s="196">
        <v>45077</v>
      </c>
      <c r="G1177" s="196">
        <v>45071</v>
      </c>
      <c r="H1177" s="12" t="s">
        <v>204</v>
      </c>
      <c r="I1177" s="377">
        <v>1.7</v>
      </c>
      <c r="J1177" s="17">
        <f t="shared" si="91"/>
        <v>2</v>
      </c>
      <c r="K1177" s="283">
        <f t="shared" si="92"/>
        <v>8.2324227967022033E-6</v>
      </c>
      <c r="L1177" s="22">
        <f t="shared" si="93"/>
        <v>1.6464845593404407E-5</v>
      </c>
    </row>
    <row r="1178" spans="1:12">
      <c r="A1178" s="16">
        <f t="shared" si="94"/>
        <v>1171</v>
      </c>
      <c r="B1178" s="12" t="s">
        <v>177</v>
      </c>
      <c r="C1178" s="272">
        <v>45062</v>
      </c>
      <c r="D1178" s="272">
        <v>45077</v>
      </c>
      <c r="E1178" s="196">
        <f t="shared" si="90"/>
        <v>45069.5</v>
      </c>
      <c r="F1178" s="196">
        <v>45077</v>
      </c>
      <c r="G1178" s="196">
        <v>45071</v>
      </c>
      <c r="H1178" s="12" t="s">
        <v>205</v>
      </c>
      <c r="I1178" s="377">
        <v>0.94</v>
      </c>
      <c r="J1178" s="17">
        <f t="shared" si="91"/>
        <v>2</v>
      </c>
      <c r="K1178" s="283">
        <f t="shared" si="92"/>
        <v>4.5520455464118059E-6</v>
      </c>
      <c r="L1178" s="22">
        <f t="shared" si="93"/>
        <v>9.1040910928236117E-6</v>
      </c>
    </row>
    <row r="1179" spans="1:12">
      <c r="A1179" s="16">
        <f t="shared" si="94"/>
        <v>1172</v>
      </c>
      <c r="B1179" s="12" t="s">
        <v>177</v>
      </c>
      <c r="C1179" s="272">
        <v>45078</v>
      </c>
      <c r="D1179" s="272">
        <v>45092</v>
      </c>
      <c r="E1179" s="196">
        <f t="shared" si="90"/>
        <v>45085</v>
      </c>
      <c r="F1179" s="196">
        <v>45092</v>
      </c>
      <c r="G1179" s="196">
        <v>45092</v>
      </c>
      <c r="H1179" s="12" t="s">
        <v>181</v>
      </c>
      <c r="I1179" s="377">
        <v>487.71</v>
      </c>
      <c r="J1179" s="17">
        <f t="shared" si="91"/>
        <v>7.5</v>
      </c>
      <c r="K1179" s="283">
        <f t="shared" si="92"/>
        <v>2.3617852483409597E-3</v>
      </c>
      <c r="L1179" s="22">
        <f t="shared" si="93"/>
        <v>1.7713389362557199E-2</v>
      </c>
    </row>
    <row r="1180" spans="1:12">
      <c r="A1180" s="16">
        <f t="shared" si="94"/>
        <v>1173</v>
      </c>
      <c r="B1180" s="12" t="s">
        <v>177</v>
      </c>
      <c r="C1180" s="272">
        <v>45078</v>
      </c>
      <c r="D1180" s="272">
        <v>45092</v>
      </c>
      <c r="E1180" s="196">
        <f t="shared" si="90"/>
        <v>45085</v>
      </c>
      <c r="F1180" s="196">
        <v>45092</v>
      </c>
      <c r="G1180" s="196">
        <v>45092</v>
      </c>
      <c r="H1180" s="12" t="s">
        <v>182</v>
      </c>
      <c r="I1180" s="377">
        <v>1261.23</v>
      </c>
      <c r="J1180" s="17">
        <f t="shared" si="91"/>
        <v>7.5</v>
      </c>
      <c r="K1180" s="283">
        <f t="shared" si="92"/>
        <v>6.1076344728733644E-3</v>
      </c>
      <c r="L1180" s="22">
        <f t="shared" si="93"/>
        <v>4.5807258546550232E-2</v>
      </c>
    </row>
    <row r="1181" spans="1:12">
      <c r="A1181" s="16">
        <f t="shared" si="94"/>
        <v>1174</v>
      </c>
      <c r="B1181" s="12" t="s">
        <v>177</v>
      </c>
      <c r="C1181" s="272">
        <v>45078</v>
      </c>
      <c r="D1181" s="272">
        <v>45092</v>
      </c>
      <c r="E1181" s="196">
        <f t="shared" si="90"/>
        <v>45085</v>
      </c>
      <c r="F1181" s="196">
        <v>45092</v>
      </c>
      <c r="G1181" s="196">
        <v>45092</v>
      </c>
      <c r="H1181" s="12" t="s">
        <v>183</v>
      </c>
      <c r="I1181" s="377">
        <v>2832.6600000000003</v>
      </c>
      <c r="J1181" s="17">
        <f t="shared" si="91"/>
        <v>7.5</v>
      </c>
      <c r="K1181" s="283">
        <f t="shared" si="92"/>
        <v>1.3717443976062626E-2</v>
      </c>
      <c r="L1181" s="22">
        <f t="shared" si="93"/>
        <v>0.1028808298204697</v>
      </c>
    </row>
    <row r="1182" spans="1:12">
      <c r="A1182" s="16">
        <f t="shared" si="94"/>
        <v>1175</v>
      </c>
      <c r="B1182" s="12" t="s">
        <v>177</v>
      </c>
      <c r="C1182" s="272">
        <v>45078</v>
      </c>
      <c r="D1182" s="272">
        <v>45092</v>
      </c>
      <c r="E1182" s="196">
        <f t="shared" si="90"/>
        <v>45085</v>
      </c>
      <c r="F1182" s="196">
        <v>45092</v>
      </c>
      <c r="G1182" s="196">
        <v>45092</v>
      </c>
      <c r="H1182" s="12" t="s">
        <v>184</v>
      </c>
      <c r="I1182" s="377">
        <v>474.95</v>
      </c>
      <c r="J1182" s="17">
        <f t="shared" si="91"/>
        <v>7.5</v>
      </c>
      <c r="K1182" s="283">
        <f t="shared" si="92"/>
        <v>2.2999936513492416E-3</v>
      </c>
      <c r="L1182" s="22">
        <f t="shared" si="93"/>
        <v>1.7249952385119314E-2</v>
      </c>
    </row>
    <row r="1183" spans="1:12">
      <c r="A1183" s="16">
        <f t="shared" si="94"/>
        <v>1176</v>
      </c>
      <c r="B1183" s="12" t="s">
        <v>177</v>
      </c>
      <c r="C1183" s="272">
        <v>45078</v>
      </c>
      <c r="D1183" s="272">
        <v>45092</v>
      </c>
      <c r="E1183" s="196">
        <f t="shared" si="90"/>
        <v>45085</v>
      </c>
      <c r="F1183" s="196">
        <v>45092</v>
      </c>
      <c r="G1183" s="196">
        <v>45092</v>
      </c>
      <c r="H1183" s="12" t="s">
        <v>184</v>
      </c>
      <c r="I1183" s="377">
        <v>485.63</v>
      </c>
      <c r="J1183" s="17">
        <f t="shared" si="91"/>
        <v>7.5</v>
      </c>
      <c r="K1183" s="283">
        <f t="shared" si="92"/>
        <v>2.3517126369191122E-3</v>
      </c>
      <c r="L1183" s="22">
        <f t="shared" si="93"/>
        <v>1.7637844776893341E-2</v>
      </c>
    </row>
    <row r="1184" spans="1:12">
      <c r="A1184" s="16">
        <f t="shared" si="94"/>
        <v>1177</v>
      </c>
      <c r="B1184" s="12" t="s">
        <v>177</v>
      </c>
      <c r="C1184" s="272">
        <v>45078</v>
      </c>
      <c r="D1184" s="272">
        <v>45092</v>
      </c>
      <c r="E1184" s="196">
        <f t="shared" si="90"/>
        <v>45085</v>
      </c>
      <c r="F1184" s="196">
        <v>45092</v>
      </c>
      <c r="G1184" s="196">
        <v>45106</v>
      </c>
      <c r="H1184" s="12" t="s">
        <v>189</v>
      </c>
      <c r="I1184" s="377">
        <v>17.03</v>
      </c>
      <c r="J1184" s="17">
        <f t="shared" si="91"/>
        <v>21.5</v>
      </c>
      <c r="K1184" s="283">
        <f t="shared" si="92"/>
        <v>8.2469506016375597E-5</v>
      </c>
      <c r="L1184" s="22">
        <f t="shared" si="93"/>
        <v>1.7730943793520754E-3</v>
      </c>
    </row>
    <row r="1185" spans="1:12">
      <c r="A1185" s="16">
        <f t="shared" si="94"/>
        <v>1178</v>
      </c>
      <c r="B1185" s="12" t="s">
        <v>177</v>
      </c>
      <c r="C1185" s="272">
        <v>45078</v>
      </c>
      <c r="D1185" s="272">
        <v>45092</v>
      </c>
      <c r="E1185" s="196">
        <f t="shared" si="90"/>
        <v>45085</v>
      </c>
      <c r="F1185" s="196">
        <v>45092</v>
      </c>
      <c r="G1185" s="196">
        <v>45104</v>
      </c>
      <c r="H1185" s="12" t="s">
        <v>190</v>
      </c>
      <c r="I1185" s="377">
        <v>1.49</v>
      </c>
      <c r="J1185" s="17">
        <f t="shared" si="91"/>
        <v>19.5</v>
      </c>
      <c r="K1185" s="283">
        <f t="shared" si="92"/>
        <v>7.2154764512272251E-6</v>
      </c>
      <c r="L1185" s="22">
        <f t="shared" si="93"/>
        <v>1.4070179079893089E-4</v>
      </c>
    </row>
    <row r="1186" spans="1:12">
      <c r="A1186" s="16">
        <f t="shared" si="94"/>
        <v>1179</v>
      </c>
      <c r="B1186" s="12" t="s">
        <v>177</v>
      </c>
      <c r="C1186" s="272">
        <v>45078</v>
      </c>
      <c r="D1186" s="272">
        <v>45092</v>
      </c>
      <c r="E1186" s="196">
        <f t="shared" si="90"/>
        <v>45085</v>
      </c>
      <c r="F1186" s="196">
        <v>45092</v>
      </c>
      <c r="G1186" s="196">
        <v>45092</v>
      </c>
      <c r="H1186" s="12" t="s">
        <v>193</v>
      </c>
      <c r="I1186" s="377">
        <v>42</v>
      </c>
      <c r="J1186" s="17">
        <f t="shared" si="91"/>
        <v>7.5</v>
      </c>
      <c r="K1186" s="283">
        <f t="shared" si="92"/>
        <v>2.0338926909499561E-4</v>
      </c>
      <c r="L1186" s="22">
        <f t="shared" si="93"/>
        <v>1.5254195182124672E-3</v>
      </c>
    </row>
    <row r="1187" spans="1:12">
      <c r="A1187" s="16">
        <f t="shared" si="94"/>
        <v>1180</v>
      </c>
      <c r="B1187" s="12" t="s">
        <v>177</v>
      </c>
      <c r="C1187" s="272">
        <v>45078</v>
      </c>
      <c r="D1187" s="272">
        <v>45092</v>
      </c>
      <c r="E1187" s="196">
        <f t="shared" si="90"/>
        <v>45085</v>
      </c>
      <c r="F1187" s="196">
        <v>45092</v>
      </c>
      <c r="G1187" s="196">
        <v>45104</v>
      </c>
      <c r="H1187" s="12" t="s">
        <v>194</v>
      </c>
      <c r="I1187" s="377">
        <v>2.0300000000000002</v>
      </c>
      <c r="J1187" s="17">
        <f t="shared" si="91"/>
        <v>19.5</v>
      </c>
      <c r="K1187" s="283">
        <f t="shared" si="92"/>
        <v>9.8304813395914546E-6</v>
      </c>
      <c r="L1187" s="22">
        <f t="shared" si="93"/>
        <v>1.9169438612203337E-4</v>
      </c>
    </row>
    <row r="1188" spans="1:12">
      <c r="A1188" s="16">
        <f t="shared" si="94"/>
        <v>1181</v>
      </c>
      <c r="B1188" s="12" t="s">
        <v>177</v>
      </c>
      <c r="C1188" s="272">
        <v>45078</v>
      </c>
      <c r="D1188" s="272">
        <v>45092</v>
      </c>
      <c r="E1188" s="196">
        <f t="shared" si="90"/>
        <v>45085</v>
      </c>
      <c r="F1188" s="196">
        <v>45092</v>
      </c>
      <c r="G1188" s="196">
        <v>45119</v>
      </c>
      <c r="H1188" s="12" t="s">
        <v>195</v>
      </c>
      <c r="I1188" s="377">
        <v>10</v>
      </c>
      <c r="J1188" s="17">
        <f t="shared" si="91"/>
        <v>34.5</v>
      </c>
      <c r="K1188" s="283">
        <f t="shared" si="92"/>
        <v>4.842601645118943E-5</v>
      </c>
      <c r="L1188" s="22">
        <f t="shared" si="93"/>
        <v>1.6706975675660353E-3</v>
      </c>
    </row>
    <row r="1189" spans="1:12">
      <c r="A1189" s="16">
        <f t="shared" si="94"/>
        <v>1182</v>
      </c>
      <c r="B1189" s="12" t="s">
        <v>177</v>
      </c>
      <c r="C1189" s="272">
        <v>45078</v>
      </c>
      <c r="D1189" s="272">
        <v>45092</v>
      </c>
      <c r="E1189" s="196">
        <f t="shared" si="90"/>
        <v>45085</v>
      </c>
      <c r="F1189" s="196">
        <v>45092</v>
      </c>
      <c r="G1189" s="196">
        <v>45092</v>
      </c>
      <c r="H1189" s="12" t="s">
        <v>196</v>
      </c>
      <c r="I1189" s="377">
        <v>450.04</v>
      </c>
      <c r="J1189" s="17">
        <f t="shared" si="91"/>
        <v>7.5</v>
      </c>
      <c r="K1189" s="283">
        <f t="shared" si="92"/>
        <v>2.1793644443693291E-3</v>
      </c>
      <c r="L1189" s="22">
        <f t="shared" si="93"/>
        <v>1.6345233332769969E-2</v>
      </c>
    </row>
    <row r="1190" spans="1:12">
      <c r="A1190" s="16">
        <f t="shared" si="94"/>
        <v>1183</v>
      </c>
      <c r="B1190" s="12" t="s">
        <v>177</v>
      </c>
      <c r="C1190" s="272">
        <v>45078</v>
      </c>
      <c r="D1190" s="272">
        <v>45092</v>
      </c>
      <c r="E1190" s="196">
        <f t="shared" si="90"/>
        <v>45085</v>
      </c>
      <c r="F1190" s="196">
        <v>45092</v>
      </c>
      <c r="G1190" s="196">
        <v>45125</v>
      </c>
      <c r="H1190" s="12" t="s">
        <v>199</v>
      </c>
      <c r="I1190" s="377">
        <v>62.53</v>
      </c>
      <c r="J1190" s="17">
        <f t="shared" si="91"/>
        <v>40.5</v>
      </c>
      <c r="K1190" s="283">
        <f t="shared" si="92"/>
        <v>3.0280788086928749E-4</v>
      </c>
      <c r="L1190" s="22">
        <f t="shared" si="93"/>
        <v>1.2263719175206144E-2</v>
      </c>
    </row>
    <row r="1191" spans="1:12">
      <c r="A1191" s="16">
        <f t="shared" si="94"/>
        <v>1184</v>
      </c>
      <c r="B1191" s="12" t="s">
        <v>177</v>
      </c>
      <c r="C1191" s="272">
        <v>45078</v>
      </c>
      <c r="D1191" s="272">
        <v>45092</v>
      </c>
      <c r="E1191" s="196">
        <f t="shared" si="90"/>
        <v>45085</v>
      </c>
      <c r="F1191" s="196">
        <v>45092</v>
      </c>
      <c r="G1191" s="196">
        <v>45092</v>
      </c>
      <c r="H1191" s="12" t="s">
        <v>200</v>
      </c>
      <c r="I1191" s="377">
        <v>526</v>
      </c>
      <c r="J1191" s="17">
        <f t="shared" si="91"/>
        <v>7.5</v>
      </c>
      <c r="K1191" s="283">
        <f t="shared" si="92"/>
        <v>2.5472084653325637E-3</v>
      </c>
      <c r="L1191" s="22">
        <f t="shared" si="93"/>
        <v>1.9104063489994227E-2</v>
      </c>
    </row>
    <row r="1192" spans="1:12">
      <c r="A1192" s="16">
        <f t="shared" si="94"/>
        <v>1185</v>
      </c>
      <c r="B1192" s="12" t="s">
        <v>177</v>
      </c>
      <c r="C1192" s="272">
        <v>45078</v>
      </c>
      <c r="D1192" s="272">
        <v>45092</v>
      </c>
      <c r="E1192" s="196">
        <f t="shared" si="90"/>
        <v>45085</v>
      </c>
      <c r="F1192" s="196">
        <v>45092</v>
      </c>
      <c r="G1192" s="196">
        <v>45104</v>
      </c>
      <c r="H1192" s="12" t="s">
        <v>202</v>
      </c>
      <c r="I1192" s="377">
        <v>124.48</v>
      </c>
      <c r="J1192" s="17">
        <f t="shared" si="91"/>
        <v>19.5</v>
      </c>
      <c r="K1192" s="283">
        <f t="shared" si="92"/>
        <v>6.0280705278440599E-4</v>
      </c>
      <c r="L1192" s="22">
        <f t="shared" si="93"/>
        <v>1.1754737529295917E-2</v>
      </c>
    </row>
    <row r="1193" spans="1:12">
      <c r="A1193" s="16">
        <f t="shared" si="94"/>
        <v>1186</v>
      </c>
      <c r="B1193" s="12" t="s">
        <v>177</v>
      </c>
      <c r="C1193" s="272">
        <v>45078</v>
      </c>
      <c r="D1193" s="272">
        <v>45092</v>
      </c>
      <c r="E1193" s="196">
        <f t="shared" si="90"/>
        <v>45085</v>
      </c>
      <c r="F1193" s="196">
        <v>45092</v>
      </c>
      <c r="G1193" s="196">
        <v>45104</v>
      </c>
      <c r="H1193" s="12" t="s">
        <v>203</v>
      </c>
      <c r="I1193" s="377">
        <v>25.409999999999997</v>
      </c>
      <c r="J1193" s="17">
        <f t="shared" si="91"/>
        <v>19.5</v>
      </c>
      <c r="K1193" s="283">
        <f t="shared" si="92"/>
        <v>1.2305050780247231E-4</v>
      </c>
      <c r="L1193" s="22">
        <f t="shared" si="93"/>
        <v>2.3994849021482102E-3</v>
      </c>
    </row>
    <row r="1194" spans="1:12">
      <c r="A1194" s="16">
        <f t="shared" si="94"/>
        <v>1187</v>
      </c>
      <c r="B1194" s="12" t="s">
        <v>177</v>
      </c>
      <c r="C1194" s="272">
        <v>45078</v>
      </c>
      <c r="D1194" s="272">
        <v>45092</v>
      </c>
      <c r="E1194" s="196">
        <f t="shared" si="90"/>
        <v>45085</v>
      </c>
      <c r="F1194" s="196">
        <v>45092</v>
      </c>
      <c r="G1194" s="196">
        <v>45104</v>
      </c>
      <c r="H1194" s="12" t="s">
        <v>204</v>
      </c>
      <c r="I1194" s="377">
        <v>1.7</v>
      </c>
      <c r="J1194" s="17">
        <f t="shared" si="91"/>
        <v>19.5</v>
      </c>
      <c r="K1194" s="283">
        <f t="shared" si="92"/>
        <v>8.2324227967022033E-6</v>
      </c>
      <c r="L1194" s="22">
        <f t="shared" si="93"/>
        <v>1.6053224453569295E-4</v>
      </c>
    </row>
    <row r="1195" spans="1:12">
      <c r="A1195" s="16">
        <f t="shared" si="94"/>
        <v>1188</v>
      </c>
      <c r="B1195" s="12" t="s">
        <v>177</v>
      </c>
      <c r="C1195" s="272">
        <v>45078</v>
      </c>
      <c r="D1195" s="272">
        <v>45092</v>
      </c>
      <c r="E1195" s="196">
        <f t="shared" si="90"/>
        <v>45085</v>
      </c>
      <c r="F1195" s="196">
        <v>45092</v>
      </c>
      <c r="G1195" s="196">
        <v>45104</v>
      </c>
      <c r="H1195" s="12" t="s">
        <v>205</v>
      </c>
      <c r="I1195" s="377">
        <v>0.94</v>
      </c>
      <c r="J1195" s="17">
        <f t="shared" si="91"/>
        <v>19.5</v>
      </c>
      <c r="K1195" s="283">
        <f t="shared" si="92"/>
        <v>4.5520455464118059E-6</v>
      </c>
      <c r="L1195" s="22">
        <f t="shared" si="93"/>
        <v>8.8764888155030213E-5</v>
      </c>
    </row>
    <row r="1196" spans="1:12">
      <c r="A1196" s="16">
        <f t="shared" si="94"/>
        <v>1189</v>
      </c>
      <c r="B1196" s="12" t="s">
        <v>177</v>
      </c>
      <c r="C1196" s="272">
        <v>45093</v>
      </c>
      <c r="D1196" s="272">
        <v>45107</v>
      </c>
      <c r="E1196" s="196">
        <f t="shared" si="90"/>
        <v>45100</v>
      </c>
      <c r="F1196" s="196">
        <v>45107</v>
      </c>
      <c r="G1196" s="196">
        <v>45107</v>
      </c>
      <c r="H1196" s="12" t="s">
        <v>181</v>
      </c>
      <c r="I1196" s="377">
        <v>487.71</v>
      </c>
      <c r="J1196" s="17">
        <f t="shared" si="91"/>
        <v>7.5</v>
      </c>
      <c r="K1196" s="283">
        <f t="shared" si="92"/>
        <v>2.3617852483409597E-3</v>
      </c>
      <c r="L1196" s="22">
        <f t="shared" si="93"/>
        <v>1.7713389362557199E-2</v>
      </c>
    </row>
    <row r="1197" spans="1:12">
      <c r="A1197" s="16">
        <f t="shared" si="94"/>
        <v>1190</v>
      </c>
      <c r="B1197" s="12" t="s">
        <v>177</v>
      </c>
      <c r="C1197" s="272">
        <v>45093</v>
      </c>
      <c r="D1197" s="272">
        <v>45107</v>
      </c>
      <c r="E1197" s="196">
        <f t="shared" ref="E1197:E1260" si="95">AVERAGE(C1197:D1197)</f>
        <v>45100</v>
      </c>
      <c r="F1197" s="196">
        <v>45107</v>
      </c>
      <c r="G1197" s="196">
        <v>45107</v>
      </c>
      <c r="H1197" s="12" t="s">
        <v>182</v>
      </c>
      <c r="I1197" s="377">
        <v>1279.31</v>
      </c>
      <c r="J1197" s="17">
        <f t="shared" ref="J1197:J1260" si="96">(G1197-D1197)+((D1197-C1197+1)/2)</f>
        <v>7.5</v>
      </c>
      <c r="K1197" s="283">
        <f t="shared" ref="K1197:K1260" si="97">I1197/$I$1428</f>
        <v>6.1951887106171145E-3</v>
      </c>
      <c r="L1197" s="22">
        <f t="shared" si="93"/>
        <v>4.6463915329628361E-2</v>
      </c>
    </row>
    <row r="1198" spans="1:12">
      <c r="A1198" s="16">
        <f t="shared" si="94"/>
        <v>1191</v>
      </c>
      <c r="B1198" s="12" t="s">
        <v>177</v>
      </c>
      <c r="C1198" s="272">
        <v>45093</v>
      </c>
      <c r="D1198" s="272">
        <v>45107</v>
      </c>
      <c r="E1198" s="196">
        <f t="shared" si="95"/>
        <v>45100</v>
      </c>
      <c r="F1198" s="196">
        <v>45107</v>
      </c>
      <c r="G1198" s="196">
        <v>45107</v>
      </c>
      <c r="H1198" s="12" t="s">
        <v>183</v>
      </c>
      <c r="I1198" s="377">
        <v>2868.82</v>
      </c>
      <c r="J1198" s="17">
        <f t="shared" si="96"/>
        <v>7.5</v>
      </c>
      <c r="K1198" s="283">
        <f t="shared" si="97"/>
        <v>1.3892552451550126E-2</v>
      </c>
      <c r="L1198" s="22">
        <f t="shared" ref="L1198:L1261" si="98">K1198*J1198</f>
        <v>0.10419414338662594</v>
      </c>
    </row>
    <row r="1199" spans="1:12">
      <c r="A1199" s="16">
        <f t="shared" si="94"/>
        <v>1192</v>
      </c>
      <c r="B1199" s="12" t="s">
        <v>177</v>
      </c>
      <c r="C1199" s="272">
        <v>45093</v>
      </c>
      <c r="D1199" s="272">
        <v>45107</v>
      </c>
      <c r="E1199" s="196">
        <f t="shared" si="95"/>
        <v>45100</v>
      </c>
      <c r="F1199" s="196">
        <v>45107</v>
      </c>
      <c r="G1199" s="196">
        <v>45107</v>
      </c>
      <c r="H1199" s="12" t="s">
        <v>184</v>
      </c>
      <c r="I1199" s="377">
        <v>474.95</v>
      </c>
      <c r="J1199" s="17">
        <f t="shared" si="96"/>
        <v>7.5</v>
      </c>
      <c r="K1199" s="283">
        <f t="shared" si="97"/>
        <v>2.2999936513492416E-3</v>
      </c>
      <c r="L1199" s="22">
        <f t="shared" si="98"/>
        <v>1.7249952385119314E-2</v>
      </c>
    </row>
    <row r="1200" spans="1:12">
      <c r="A1200" s="16">
        <f t="shared" si="94"/>
        <v>1193</v>
      </c>
      <c r="B1200" s="12" t="s">
        <v>177</v>
      </c>
      <c r="C1200" s="272">
        <v>45093</v>
      </c>
      <c r="D1200" s="272">
        <v>45107</v>
      </c>
      <c r="E1200" s="196">
        <f t="shared" si="95"/>
        <v>45100</v>
      </c>
      <c r="F1200" s="196">
        <v>45107</v>
      </c>
      <c r="G1200" s="196">
        <v>45107</v>
      </c>
      <c r="H1200" s="12" t="s">
        <v>184</v>
      </c>
      <c r="I1200" s="377">
        <v>485.63</v>
      </c>
      <c r="J1200" s="17">
        <f t="shared" si="96"/>
        <v>7.5</v>
      </c>
      <c r="K1200" s="283">
        <f t="shared" si="97"/>
        <v>2.3517126369191122E-3</v>
      </c>
      <c r="L1200" s="22">
        <f t="shared" si="98"/>
        <v>1.7637844776893341E-2</v>
      </c>
    </row>
    <row r="1201" spans="1:12">
      <c r="A1201" s="16">
        <f t="shared" si="94"/>
        <v>1194</v>
      </c>
      <c r="B1201" s="12" t="s">
        <v>177</v>
      </c>
      <c r="C1201" s="272">
        <v>45093</v>
      </c>
      <c r="D1201" s="272">
        <v>45107</v>
      </c>
      <c r="E1201" s="196">
        <f t="shared" si="95"/>
        <v>45100</v>
      </c>
      <c r="F1201" s="196">
        <v>45107</v>
      </c>
      <c r="G1201" s="196">
        <v>45106</v>
      </c>
      <c r="H1201" s="12" t="s">
        <v>189</v>
      </c>
      <c r="I1201" s="377">
        <v>17.03</v>
      </c>
      <c r="J1201" s="17">
        <f t="shared" si="96"/>
        <v>6.5</v>
      </c>
      <c r="K1201" s="283">
        <f t="shared" si="97"/>
        <v>8.2469506016375597E-5</v>
      </c>
      <c r="L1201" s="22">
        <f t="shared" si="98"/>
        <v>5.3605178910644139E-4</v>
      </c>
    </row>
    <row r="1202" spans="1:12">
      <c r="A1202" s="16">
        <f t="shared" si="94"/>
        <v>1195</v>
      </c>
      <c r="B1202" s="12" t="s">
        <v>177</v>
      </c>
      <c r="C1202" s="272">
        <v>45093</v>
      </c>
      <c r="D1202" s="272">
        <v>45107</v>
      </c>
      <c r="E1202" s="196">
        <f t="shared" si="95"/>
        <v>45100</v>
      </c>
      <c r="F1202" s="196">
        <v>45107</v>
      </c>
      <c r="G1202" s="196">
        <v>45104</v>
      </c>
      <c r="H1202" s="12" t="s">
        <v>190</v>
      </c>
      <c r="I1202" s="377">
        <v>1.49</v>
      </c>
      <c r="J1202" s="17">
        <f t="shared" si="96"/>
        <v>4.5</v>
      </c>
      <c r="K1202" s="283">
        <f t="shared" si="97"/>
        <v>7.2154764512272251E-6</v>
      </c>
      <c r="L1202" s="22">
        <f t="shared" si="98"/>
        <v>3.2469644030522512E-5</v>
      </c>
    </row>
    <row r="1203" spans="1:12">
      <c r="A1203" s="16">
        <f t="shared" si="94"/>
        <v>1196</v>
      </c>
      <c r="B1203" s="12" t="s">
        <v>177</v>
      </c>
      <c r="C1203" s="272">
        <v>45093</v>
      </c>
      <c r="D1203" s="272">
        <v>45107</v>
      </c>
      <c r="E1203" s="196">
        <f t="shared" si="95"/>
        <v>45100</v>
      </c>
      <c r="F1203" s="196">
        <v>45107</v>
      </c>
      <c r="G1203" s="196">
        <v>45107</v>
      </c>
      <c r="H1203" s="12" t="s">
        <v>193</v>
      </c>
      <c r="I1203" s="377">
        <v>42</v>
      </c>
      <c r="J1203" s="17">
        <f t="shared" si="96"/>
        <v>7.5</v>
      </c>
      <c r="K1203" s="283">
        <f t="shared" si="97"/>
        <v>2.0338926909499561E-4</v>
      </c>
      <c r="L1203" s="22">
        <f t="shared" si="98"/>
        <v>1.5254195182124672E-3</v>
      </c>
    </row>
    <row r="1204" spans="1:12">
      <c r="A1204" s="16">
        <f t="shared" si="94"/>
        <v>1197</v>
      </c>
      <c r="B1204" s="12" t="s">
        <v>177</v>
      </c>
      <c r="C1204" s="272">
        <v>45093</v>
      </c>
      <c r="D1204" s="272">
        <v>45107</v>
      </c>
      <c r="E1204" s="196">
        <f t="shared" si="95"/>
        <v>45100</v>
      </c>
      <c r="F1204" s="196">
        <v>45107</v>
      </c>
      <c r="G1204" s="196">
        <v>45104</v>
      </c>
      <c r="H1204" s="12" t="s">
        <v>194</v>
      </c>
      <c r="I1204" s="377">
        <v>2.0300000000000002</v>
      </c>
      <c r="J1204" s="17">
        <f t="shared" si="96"/>
        <v>4.5</v>
      </c>
      <c r="K1204" s="283">
        <f t="shared" si="97"/>
        <v>9.8304813395914546E-6</v>
      </c>
      <c r="L1204" s="22">
        <f t="shared" si="98"/>
        <v>4.4237166028161546E-5</v>
      </c>
    </row>
    <row r="1205" spans="1:12">
      <c r="A1205" s="16">
        <f t="shared" si="94"/>
        <v>1198</v>
      </c>
      <c r="B1205" s="12" t="s">
        <v>177</v>
      </c>
      <c r="C1205" s="272">
        <v>45093</v>
      </c>
      <c r="D1205" s="272">
        <v>45107</v>
      </c>
      <c r="E1205" s="196">
        <f t="shared" si="95"/>
        <v>45100</v>
      </c>
      <c r="F1205" s="196">
        <v>45107</v>
      </c>
      <c r="G1205" s="196">
        <v>45148</v>
      </c>
      <c r="H1205" s="12" t="s">
        <v>195</v>
      </c>
      <c r="I1205" s="377">
        <v>10</v>
      </c>
      <c r="J1205" s="17">
        <f t="shared" si="96"/>
        <v>48.5</v>
      </c>
      <c r="K1205" s="283">
        <f t="shared" si="97"/>
        <v>4.842601645118943E-5</v>
      </c>
      <c r="L1205" s="22">
        <f t="shared" si="98"/>
        <v>2.3486617978826872E-3</v>
      </c>
    </row>
    <row r="1206" spans="1:12">
      <c r="A1206" s="16">
        <f t="shared" si="94"/>
        <v>1199</v>
      </c>
      <c r="B1206" s="12" t="s">
        <v>177</v>
      </c>
      <c r="C1206" s="272">
        <v>45093</v>
      </c>
      <c r="D1206" s="272">
        <v>45107</v>
      </c>
      <c r="E1206" s="196">
        <f t="shared" si="95"/>
        <v>45100</v>
      </c>
      <c r="F1206" s="196">
        <v>45107</v>
      </c>
      <c r="G1206" s="196">
        <v>45107</v>
      </c>
      <c r="H1206" s="12" t="s">
        <v>196</v>
      </c>
      <c r="I1206" s="377">
        <v>450.03000000000003</v>
      </c>
      <c r="J1206" s="17">
        <f t="shared" si="96"/>
        <v>7.5</v>
      </c>
      <c r="K1206" s="283">
        <f t="shared" si="97"/>
        <v>2.179316018352878E-3</v>
      </c>
      <c r="L1206" s="22">
        <f t="shared" si="98"/>
        <v>1.6344870137646586E-2</v>
      </c>
    </row>
    <row r="1207" spans="1:12">
      <c r="A1207" s="16">
        <f t="shared" si="94"/>
        <v>1200</v>
      </c>
      <c r="B1207" s="12" t="s">
        <v>177</v>
      </c>
      <c r="C1207" s="272">
        <v>45093</v>
      </c>
      <c r="D1207" s="272">
        <v>45107</v>
      </c>
      <c r="E1207" s="196">
        <f t="shared" si="95"/>
        <v>45100</v>
      </c>
      <c r="F1207" s="196">
        <v>45107</v>
      </c>
      <c r="G1207" s="196">
        <v>45125</v>
      </c>
      <c r="H1207" s="12" t="s">
        <v>199</v>
      </c>
      <c r="I1207" s="377">
        <v>62.53</v>
      </c>
      <c r="J1207" s="17">
        <f t="shared" si="96"/>
        <v>25.5</v>
      </c>
      <c r="K1207" s="283">
        <f t="shared" si="97"/>
        <v>3.0280788086928749E-4</v>
      </c>
      <c r="L1207" s="22">
        <f t="shared" si="98"/>
        <v>7.7216009621668309E-3</v>
      </c>
    </row>
    <row r="1208" spans="1:12">
      <c r="A1208" s="16">
        <f t="shared" si="94"/>
        <v>1201</v>
      </c>
      <c r="B1208" s="12" t="s">
        <v>177</v>
      </c>
      <c r="C1208" s="272">
        <v>45093</v>
      </c>
      <c r="D1208" s="272">
        <v>45107</v>
      </c>
      <c r="E1208" s="196">
        <f t="shared" si="95"/>
        <v>45100</v>
      </c>
      <c r="F1208" s="196">
        <v>45107</v>
      </c>
      <c r="G1208" s="196">
        <v>45107</v>
      </c>
      <c r="H1208" s="12" t="s">
        <v>200</v>
      </c>
      <c r="I1208" s="377">
        <v>526</v>
      </c>
      <c r="J1208" s="17">
        <f t="shared" si="96"/>
        <v>7.5</v>
      </c>
      <c r="K1208" s="283">
        <f t="shared" si="97"/>
        <v>2.5472084653325637E-3</v>
      </c>
      <c r="L1208" s="22">
        <f t="shared" si="98"/>
        <v>1.9104063489994227E-2</v>
      </c>
    </row>
    <row r="1209" spans="1:12">
      <c r="A1209" s="16">
        <f t="shared" si="94"/>
        <v>1202</v>
      </c>
      <c r="B1209" s="12" t="s">
        <v>177</v>
      </c>
      <c r="C1209" s="272">
        <v>45093</v>
      </c>
      <c r="D1209" s="272">
        <v>45107</v>
      </c>
      <c r="E1209" s="196">
        <f t="shared" si="95"/>
        <v>45100</v>
      </c>
      <c r="F1209" s="196">
        <v>45107</v>
      </c>
      <c r="G1209" s="196">
        <v>45104</v>
      </c>
      <c r="H1209" s="12" t="s">
        <v>202</v>
      </c>
      <c r="I1209" s="377">
        <v>124.48</v>
      </c>
      <c r="J1209" s="17">
        <f t="shared" si="96"/>
        <v>4.5</v>
      </c>
      <c r="K1209" s="283">
        <f t="shared" si="97"/>
        <v>6.0280705278440599E-4</v>
      </c>
      <c r="L1209" s="22">
        <f t="shared" si="98"/>
        <v>2.7126317375298268E-3</v>
      </c>
    </row>
    <row r="1210" spans="1:12">
      <c r="A1210" s="16">
        <f t="shared" si="94"/>
        <v>1203</v>
      </c>
      <c r="B1210" s="12" t="s">
        <v>177</v>
      </c>
      <c r="C1210" s="272">
        <v>45093</v>
      </c>
      <c r="D1210" s="272">
        <v>45107</v>
      </c>
      <c r="E1210" s="196">
        <f t="shared" si="95"/>
        <v>45100</v>
      </c>
      <c r="F1210" s="196">
        <v>45107</v>
      </c>
      <c r="G1210" s="196">
        <v>45104</v>
      </c>
      <c r="H1210" s="12" t="s">
        <v>203</v>
      </c>
      <c r="I1210" s="377">
        <v>25.409999999999997</v>
      </c>
      <c r="J1210" s="17">
        <f t="shared" si="96"/>
        <v>4.5</v>
      </c>
      <c r="K1210" s="283">
        <f t="shared" si="97"/>
        <v>1.2305050780247231E-4</v>
      </c>
      <c r="L1210" s="22">
        <f t="shared" si="98"/>
        <v>5.5372728511112542E-4</v>
      </c>
    </row>
    <row r="1211" spans="1:12">
      <c r="A1211" s="16">
        <f t="shared" si="94"/>
        <v>1204</v>
      </c>
      <c r="B1211" s="12" t="s">
        <v>177</v>
      </c>
      <c r="C1211" s="272">
        <v>45093</v>
      </c>
      <c r="D1211" s="272">
        <v>45107</v>
      </c>
      <c r="E1211" s="196">
        <f t="shared" si="95"/>
        <v>45100</v>
      </c>
      <c r="F1211" s="196">
        <v>45107</v>
      </c>
      <c r="G1211" s="196">
        <v>45104</v>
      </c>
      <c r="H1211" s="12" t="s">
        <v>204</v>
      </c>
      <c r="I1211" s="377">
        <v>1.7</v>
      </c>
      <c r="J1211" s="17">
        <f t="shared" si="96"/>
        <v>4.5</v>
      </c>
      <c r="K1211" s="283">
        <f t="shared" si="97"/>
        <v>8.2324227967022033E-6</v>
      </c>
      <c r="L1211" s="22">
        <f t="shared" si="98"/>
        <v>3.7045902585159914E-5</v>
      </c>
    </row>
    <row r="1212" spans="1:12">
      <c r="A1212" s="16">
        <f t="shared" si="94"/>
        <v>1205</v>
      </c>
      <c r="B1212" s="12" t="s">
        <v>177</v>
      </c>
      <c r="C1212" s="272">
        <v>45093</v>
      </c>
      <c r="D1212" s="272">
        <v>45107</v>
      </c>
      <c r="E1212" s="196">
        <f t="shared" si="95"/>
        <v>45100</v>
      </c>
      <c r="F1212" s="196">
        <v>45107</v>
      </c>
      <c r="G1212" s="196">
        <v>45104</v>
      </c>
      <c r="H1212" s="12" t="s">
        <v>205</v>
      </c>
      <c r="I1212" s="377">
        <v>0.94</v>
      </c>
      <c r="J1212" s="17">
        <f t="shared" si="96"/>
        <v>4.5</v>
      </c>
      <c r="K1212" s="283">
        <f t="shared" si="97"/>
        <v>4.5520455464118059E-6</v>
      </c>
      <c r="L1212" s="22">
        <f t="shared" si="98"/>
        <v>2.0484204958853128E-5</v>
      </c>
    </row>
    <row r="1213" spans="1:12">
      <c r="A1213" s="16">
        <f t="shared" si="94"/>
        <v>1206</v>
      </c>
      <c r="B1213" s="12" t="s">
        <v>177</v>
      </c>
      <c r="C1213" s="272">
        <v>45108</v>
      </c>
      <c r="D1213" s="272">
        <v>45122</v>
      </c>
      <c r="E1213" s="196">
        <f t="shared" si="95"/>
        <v>45115</v>
      </c>
      <c r="F1213" s="196">
        <v>45121</v>
      </c>
      <c r="G1213" s="196">
        <v>45121</v>
      </c>
      <c r="H1213" s="12" t="s">
        <v>181</v>
      </c>
      <c r="I1213" s="377">
        <v>487.71</v>
      </c>
      <c r="J1213" s="17">
        <f t="shared" si="96"/>
        <v>6.5</v>
      </c>
      <c r="K1213" s="283">
        <f t="shared" si="97"/>
        <v>2.3617852483409597E-3</v>
      </c>
      <c r="L1213" s="22">
        <f t="shared" si="98"/>
        <v>1.5351604114216238E-2</v>
      </c>
    </row>
    <row r="1214" spans="1:12">
      <c r="A1214" s="16">
        <f t="shared" si="94"/>
        <v>1207</v>
      </c>
      <c r="B1214" s="12" t="s">
        <v>177</v>
      </c>
      <c r="C1214" s="272">
        <v>45108</v>
      </c>
      <c r="D1214" s="272">
        <v>45122</v>
      </c>
      <c r="E1214" s="196">
        <f t="shared" si="95"/>
        <v>45115</v>
      </c>
      <c r="F1214" s="196">
        <v>45121</v>
      </c>
      <c r="G1214" s="196">
        <v>45121</v>
      </c>
      <c r="H1214" s="12" t="s">
        <v>182</v>
      </c>
      <c r="I1214" s="377">
        <v>1255.2000000000003</v>
      </c>
      <c r="J1214" s="17">
        <f t="shared" si="96"/>
        <v>6.5</v>
      </c>
      <c r="K1214" s="283">
        <f t="shared" si="97"/>
        <v>6.0784335849532979E-3</v>
      </c>
      <c r="L1214" s="22">
        <f t="shared" si="98"/>
        <v>3.9509818302196437E-2</v>
      </c>
    </row>
    <row r="1215" spans="1:12">
      <c r="A1215" s="16">
        <f t="shared" si="94"/>
        <v>1208</v>
      </c>
      <c r="B1215" s="12" t="s">
        <v>177</v>
      </c>
      <c r="C1215" s="272">
        <v>45108</v>
      </c>
      <c r="D1215" s="272">
        <v>45122</v>
      </c>
      <c r="E1215" s="196">
        <f t="shared" si="95"/>
        <v>45115</v>
      </c>
      <c r="F1215" s="196">
        <v>45121</v>
      </c>
      <c r="G1215" s="196">
        <v>45121</v>
      </c>
      <c r="H1215" s="12" t="s">
        <v>183</v>
      </c>
      <c r="I1215" s="377">
        <v>2820.61</v>
      </c>
      <c r="J1215" s="17">
        <f t="shared" si="96"/>
        <v>6.5</v>
      </c>
      <c r="K1215" s="283">
        <f t="shared" si="97"/>
        <v>1.3659090626238941E-2</v>
      </c>
      <c r="L1215" s="22">
        <f t="shared" si="98"/>
        <v>8.8784089070553115E-2</v>
      </c>
    </row>
    <row r="1216" spans="1:12">
      <c r="A1216" s="16">
        <f t="shared" si="94"/>
        <v>1209</v>
      </c>
      <c r="B1216" s="12" t="s">
        <v>177</v>
      </c>
      <c r="C1216" s="272">
        <v>45108</v>
      </c>
      <c r="D1216" s="272">
        <v>45122</v>
      </c>
      <c r="E1216" s="196">
        <f t="shared" si="95"/>
        <v>45115</v>
      </c>
      <c r="F1216" s="196">
        <v>45121</v>
      </c>
      <c r="G1216" s="196">
        <v>45121</v>
      </c>
      <c r="H1216" s="12" t="s">
        <v>184</v>
      </c>
      <c r="I1216" s="377">
        <v>474.95</v>
      </c>
      <c r="J1216" s="17">
        <f t="shared" si="96"/>
        <v>6.5</v>
      </c>
      <c r="K1216" s="283">
        <f t="shared" si="97"/>
        <v>2.2999936513492416E-3</v>
      </c>
      <c r="L1216" s="22">
        <f t="shared" si="98"/>
        <v>1.494995873377007E-2</v>
      </c>
    </row>
    <row r="1217" spans="1:12">
      <c r="A1217" s="16">
        <f t="shared" si="94"/>
        <v>1210</v>
      </c>
      <c r="B1217" s="12" t="s">
        <v>177</v>
      </c>
      <c r="C1217" s="272">
        <v>45108</v>
      </c>
      <c r="D1217" s="272">
        <v>45122</v>
      </c>
      <c r="E1217" s="196">
        <f t="shared" si="95"/>
        <v>45115</v>
      </c>
      <c r="F1217" s="196">
        <v>45121</v>
      </c>
      <c r="G1217" s="196">
        <v>45121</v>
      </c>
      <c r="H1217" s="12" t="s">
        <v>184</v>
      </c>
      <c r="I1217" s="377">
        <v>485.63</v>
      </c>
      <c r="J1217" s="17">
        <f t="shared" si="96"/>
        <v>6.5</v>
      </c>
      <c r="K1217" s="283">
        <f t="shared" si="97"/>
        <v>2.3517126369191122E-3</v>
      </c>
      <c r="L1217" s="22">
        <f t="shared" si="98"/>
        <v>1.5286132139974229E-2</v>
      </c>
    </row>
    <row r="1218" spans="1:12">
      <c r="A1218" s="16">
        <f t="shared" si="94"/>
        <v>1211</v>
      </c>
      <c r="B1218" s="12" t="s">
        <v>177</v>
      </c>
      <c r="C1218" s="272">
        <v>45108</v>
      </c>
      <c r="D1218" s="272">
        <v>45122</v>
      </c>
      <c r="E1218" s="196">
        <f t="shared" si="95"/>
        <v>45115</v>
      </c>
      <c r="F1218" s="196">
        <v>45121</v>
      </c>
      <c r="G1218" s="196">
        <v>45134</v>
      </c>
      <c r="H1218" s="12" t="s">
        <v>189</v>
      </c>
      <c r="I1218" s="377">
        <v>17.03</v>
      </c>
      <c r="J1218" s="17">
        <f t="shared" si="96"/>
        <v>19.5</v>
      </c>
      <c r="K1218" s="283">
        <f t="shared" si="97"/>
        <v>8.2469506016375597E-5</v>
      </c>
      <c r="L1218" s="22">
        <f t="shared" si="98"/>
        <v>1.608155367319324E-3</v>
      </c>
    </row>
    <row r="1219" spans="1:12">
      <c r="A1219" s="16">
        <f t="shared" si="94"/>
        <v>1212</v>
      </c>
      <c r="B1219" s="12" t="s">
        <v>177</v>
      </c>
      <c r="C1219" s="272">
        <v>45108</v>
      </c>
      <c r="D1219" s="272">
        <v>45122</v>
      </c>
      <c r="E1219" s="196">
        <f t="shared" si="95"/>
        <v>45115</v>
      </c>
      <c r="F1219" s="196">
        <v>45121</v>
      </c>
      <c r="G1219" s="196">
        <v>45133</v>
      </c>
      <c r="H1219" s="12" t="s">
        <v>190</v>
      </c>
      <c r="I1219" s="377">
        <v>1.49</v>
      </c>
      <c r="J1219" s="17">
        <f t="shared" si="96"/>
        <v>18.5</v>
      </c>
      <c r="K1219" s="283">
        <f t="shared" si="97"/>
        <v>7.2154764512272251E-6</v>
      </c>
      <c r="L1219" s="22">
        <f t="shared" si="98"/>
        <v>1.3348631434770367E-4</v>
      </c>
    </row>
    <row r="1220" spans="1:12">
      <c r="A1220" s="16">
        <f t="shared" si="94"/>
        <v>1213</v>
      </c>
      <c r="B1220" s="12" t="s">
        <v>177</v>
      </c>
      <c r="C1220" s="272">
        <v>45108</v>
      </c>
      <c r="D1220" s="272">
        <v>45122</v>
      </c>
      <c r="E1220" s="196">
        <f t="shared" si="95"/>
        <v>45115</v>
      </c>
      <c r="F1220" s="196">
        <v>45121</v>
      </c>
      <c r="G1220" s="196">
        <v>45121</v>
      </c>
      <c r="H1220" s="12" t="s">
        <v>193</v>
      </c>
      <c r="I1220" s="377">
        <v>42</v>
      </c>
      <c r="J1220" s="17">
        <f t="shared" si="96"/>
        <v>6.5</v>
      </c>
      <c r="K1220" s="283">
        <f t="shared" si="97"/>
        <v>2.0338926909499561E-4</v>
      </c>
      <c r="L1220" s="22">
        <f t="shared" si="98"/>
        <v>1.3220302491174715E-3</v>
      </c>
    </row>
    <row r="1221" spans="1:12">
      <c r="A1221" s="16">
        <f t="shared" si="94"/>
        <v>1214</v>
      </c>
      <c r="B1221" s="12" t="s">
        <v>177</v>
      </c>
      <c r="C1221" s="272">
        <v>45108</v>
      </c>
      <c r="D1221" s="272">
        <v>45122</v>
      </c>
      <c r="E1221" s="196">
        <f t="shared" si="95"/>
        <v>45115</v>
      </c>
      <c r="F1221" s="196">
        <v>45121</v>
      </c>
      <c r="G1221" s="196">
        <v>45133</v>
      </c>
      <c r="H1221" s="12" t="s">
        <v>194</v>
      </c>
      <c r="I1221" s="377">
        <v>2.0300000000000002</v>
      </c>
      <c r="J1221" s="17">
        <f t="shared" si="96"/>
        <v>18.5</v>
      </c>
      <c r="K1221" s="283">
        <f t="shared" si="97"/>
        <v>9.8304813395914546E-6</v>
      </c>
      <c r="L1221" s="22">
        <f t="shared" si="98"/>
        <v>1.8186390478244191E-4</v>
      </c>
    </row>
    <row r="1222" spans="1:12">
      <c r="A1222" s="16">
        <f t="shared" si="94"/>
        <v>1215</v>
      </c>
      <c r="B1222" s="12" t="s">
        <v>177</v>
      </c>
      <c r="C1222" s="272">
        <v>45108</v>
      </c>
      <c r="D1222" s="272">
        <v>45122</v>
      </c>
      <c r="E1222" s="196">
        <f t="shared" si="95"/>
        <v>45115</v>
      </c>
      <c r="F1222" s="196">
        <v>45121</v>
      </c>
      <c r="G1222" s="196">
        <v>45121</v>
      </c>
      <c r="H1222" s="12" t="s">
        <v>196</v>
      </c>
      <c r="I1222" s="377">
        <v>450.03000000000009</v>
      </c>
      <c r="J1222" s="17">
        <f t="shared" si="96"/>
        <v>6.5</v>
      </c>
      <c r="K1222" s="283">
        <f t="shared" si="97"/>
        <v>2.1793160183528784E-3</v>
      </c>
      <c r="L1222" s="22">
        <f t="shared" si="98"/>
        <v>1.4165554119293709E-2</v>
      </c>
    </row>
    <row r="1223" spans="1:12">
      <c r="A1223" s="16">
        <f t="shared" si="94"/>
        <v>1216</v>
      </c>
      <c r="B1223" s="12" t="s">
        <v>177</v>
      </c>
      <c r="C1223" s="272">
        <v>45108</v>
      </c>
      <c r="D1223" s="272">
        <v>45122</v>
      </c>
      <c r="E1223" s="196">
        <f t="shared" si="95"/>
        <v>45115</v>
      </c>
      <c r="F1223" s="196">
        <v>45121</v>
      </c>
      <c r="G1223" s="196">
        <v>45153</v>
      </c>
      <c r="H1223" s="12" t="s">
        <v>199</v>
      </c>
      <c r="I1223" s="377">
        <v>62.53</v>
      </c>
      <c r="J1223" s="17">
        <f t="shared" si="96"/>
        <v>38.5</v>
      </c>
      <c r="K1223" s="283">
        <f t="shared" si="97"/>
        <v>3.0280788086928749E-4</v>
      </c>
      <c r="L1223" s="22">
        <f t="shared" si="98"/>
        <v>1.1658103413467569E-2</v>
      </c>
    </row>
    <row r="1224" spans="1:12">
      <c r="A1224" s="16">
        <f t="shared" si="94"/>
        <v>1217</v>
      </c>
      <c r="B1224" s="12" t="s">
        <v>177</v>
      </c>
      <c r="C1224" s="272">
        <v>45108</v>
      </c>
      <c r="D1224" s="272">
        <v>45122</v>
      </c>
      <c r="E1224" s="196">
        <f t="shared" si="95"/>
        <v>45115</v>
      </c>
      <c r="F1224" s="196">
        <v>45121</v>
      </c>
      <c r="G1224" s="196">
        <v>45121</v>
      </c>
      <c r="H1224" s="12" t="s">
        <v>200</v>
      </c>
      <c r="I1224" s="377">
        <v>526</v>
      </c>
      <c r="J1224" s="17">
        <f t="shared" si="96"/>
        <v>6.5</v>
      </c>
      <c r="K1224" s="283">
        <f t="shared" si="97"/>
        <v>2.5472084653325637E-3</v>
      </c>
      <c r="L1224" s="22">
        <f t="shared" si="98"/>
        <v>1.6556855024661664E-2</v>
      </c>
    </row>
    <row r="1225" spans="1:12">
      <c r="A1225" s="16">
        <f t="shared" ref="A1225:A1288" si="99">A1224+1</f>
        <v>1218</v>
      </c>
      <c r="B1225" s="12" t="s">
        <v>177</v>
      </c>
      <c r="C1225" s="272">
        <v>45108</v>
      </c>
      <c r="D1225" s="272">
        <v>45122</v>
      </c>
      <c r="E1225" s="196">
        <f t="shared" si="95"/>
        <v>45115</v>
      </c>
      <c r="F1225" s="196">
        <v>45121</v>
      </c>
      <c r="G1225" s="196">
        <v>45133</v>
      </c>
      <c r="H1225" s="12" t="s">
        <v>202</v>
      </c>
      <c r="I1225" s="377">
        <v>124.48</v>
      </c>
      <c r="J1225" s="17">
        <f t="shared" si="96"/>
        <v>18.5</v>
      </c>
      <c r="K1225" s="283">
        <f t="shared" si="97"/>
        <v>6.0280705278440599E-4</v>
      </c>
      <c r="L1225" s="22">
        <f t="shared" si="98"/>
        <v>1.115193047651151E-2</v>
      </c>
    </row>
    <row r="1226" spans="1:12">
      <c r="A1226" s="16">
        <f t="shared" si="99"/>
        <v>1219</v>
      </c>
      <c r="B1226" s="12" t="s">
        <v>177</v>
      </c>
      <c r="C1226" s="272">
        <v>45108</v>
      </c>
      <c r="D1226" s="272">
        <v>45122</v>
      </c>
      <c r="E1226" s="196">
        <f t="shared" si="95"/>
        <v>45115</v>
      </c>
      <c r="F1226" s="196">
        <v>45121</v>
      </c>
      <c r="G1226" s="196">
        <v>45133</v>
      </c>
      <c r="H1226" s="12" t="s">
        <v>203</v>
      </c>
      <c r="I1226" s="377">
        <v>25.409999999999997</v>
      </c>
      <c r="J1226" s="17">
        <f t="shared" si="96"/>
        <v>18.5</v>
      </c>
      <c r="K1226" s="283">
        <f t="shared" si="97"/>
        <v>1.2305050780247231E-4</v>
      </c>
      <c r="L1226" s="22">
        <f t="shared" si="98"/>
        <v>2.2764343943457378E-3</v>
      </c>
    </row>
    <row r="1227" spans="1:12">
      <c r="A1227" s="16">
        <f t="shared" si="99"/>
        <v>1220</v>
      </c>
      <c r="B1227" s="12" t="s">
        <v>177</v>
      </c>
      <c r="C1227" s="272">
        <v>45108</v>
      </c>
      <c r="D1227" s="272">
        <v>45122</v>
      </c>
      <c r="E1227" s="196">
        <f t="shared" si="95"/>
        <v>45115</v>
      </c>
      <c r="F1227" s="196">
        <v>45121</v>
      </c>
      <c r="G1227" s="196">
        <v>45133</v>
      </c>
      <c r="H1227" s="12" t="s">
        <v>204</v>
      </c>
      <c r="I1227" s="377">
        <v>1.7</v>
      </c>
      <c r="J1227" s="17">
        <f t="shared" si="96"/>
        <v>18.5</v>
      </c>
      <c r="K1227" s="283">
        <f t="shared" si="97"/>
        <v>8.2324227967022033E-6</v>
      </c>
      <c r="L1227" s="22">
        <f t="shared" si="98"/>
        <v>1.5229982173899076E-4</v>
      </c>
    </row>
    <row r="1228" spans="1:12">
      <c r="A1228" s="16">
        <f t="shared" si="99"/>
        <v>1221</v>
      </c>
      <c r="B1228" s="12" t="s">
        <v>177</v>
      </c>
      <c r="C1228" s="272">
        <v>45108</v>
      </c>
      <c r="D1228" s="272">
        <v>45122</v>
      </c>
      <c r="E1228" s="196">
        <f t="shared" si="95"/>
        <v>45115</v>
      </c>
      <c r="F1228" s="196">
        <v>45121</v>
      </c>
      <c r="G1228" s="196">
        <v>45133</v>
      </c>
      <c r="H1228" s="12" t="s">
        <v>205</v>
      </c>
      <c r="I1228" s="377">
        <v>0.94</v>
      </c>
      <c r="J1228" s="17">
        <f t="shared" si="96"/>
        <v>18.5</v>
      </c>
      <c r="K1228" s="283">
        <f t="shared" si="97"/>
        <v>4.5520455464118059E-6</v>
      </c>
      <c r="L1228" s="22">
        <f t="shared" si="98"/>
        <v>8.4212842608618403E-5</v>
      </c>
    </row>
    <row r="1229" spans="1:12">
      <c r="A1229" s="16">
        <f t="shared" si="99"/>
        <v>1222</v>
      </c>
      <c r="B1229" s="12" t="s">
        <v>177</v>
      </c>
      <c r="C1229" s="272">
        <v>45123</v>
      </c>
      <c r="D1229" s="272">
        <v>45138</v>
      </c>
      <c r="E1229" s="196">
        <f t="shared" si="95"/>
        <v>45130.5</v>
      </c>
      <c r="F1229" s="196">
        <v>45138</v>
      </c>
      <c r="G1229" s="196">
        <v>45138</v>
      </c>
      <c r="H1229" s="12" t="s">
        <v>181</v>
      </c>
      <c r="I1229" s="377">
        <v>487.71</v>
      </c>
      <c r="J1229" s="17">
        <f t="shared" si="96"/>
        <v>8</v>
      </c>
      <c r="K1229" s="283">
        <f t="shared" si="97"/>
        <v>2.3617852483409597E-3</v>
      </c>
      <c r="L1229" s="22">
        <f t="shared" si="98"/>
        <v>1.8894281986727678E-2</v>
      </c>
    </row>
    <row r="1230" spans="1:12">
      <c r="A1230" s="16">
        <f t="shared" si="99"/>
        <v>1223</v>
      </c>
      <c r="B1230" s="12" t="s">
        <v>177</v>
      </c>
      <c r="C1230" s="272">
        <v>45123</v>
      </c>
      <c r="D1230" s="272">
        <v>45138</v>
      </c>
      <c r="E1230" s="196">
        <f t="shared" si="95"/>
        <v>45130.5</v>
      </c>
      <c r="F1230" s="196">
        <v>45138</v>
      </c>
      <c r="G1230" s="196">
        <v>45138</v>
      </c>
      <c r="H1230" s="12" t="s">
        <v>182</v>
      </c>
      <c r="I1230" s="377">
        <v>1473.0300000000002</v>
      </c>
      <c r="J1230" s="17">
        <f t="shared" si="96"/>
        <v>8</v>
      </c>
      <c r="K1230" s="283">
        <f t="shared" si="97"/>
        <v>7.1332975013095575E-3</v>
      </c>
      <c r="L1230" s="22">
        <f t="shared" si="98"/>
        <v>5.706638001047646E-2</v>
      </c>
    </row>
    <row r="1231" spans="1:12">
      <c r="A1231" s="16">
        <f t="shared" si="99"/>
        <v>1224</v>
      </c>
      <c r="B1231" s="12" t="s">
        <v>177</v>
      </c>
      <c r="C1231" s="272">
        <v>45123</v>
      </c>
      <c r="D1231" s="272">
        <v>45138</v>
      </c>
      <c r="E1231" s="196">
        <f t="shared" si="95"/>
        <v>45130.5</v>
      </c>
      <c r="F1231" s="196">
        <v>45138</v>
      </c>
      <c r="G1231" s="196">
        <v>45138</v>
      </c>
      <c r="H1231" s="12" t="s">
        <v>183</v>
      </c>
      <c r="I1231" s="377">
        <v>3135.9700000000003</v>
      </c>
      <c r="J1231" s="17">
        <f t="shared" si="96"/>
        <v>8</v>
      </c>
      <c r="K1231" s="283">
        <f t="shared" si="97"/>
        <v>1.5186253481043653E-2</v>
      </c>
      <c r="L1231" s="22">
        <f t="shared" si="98"/>
        <v>0.12149002784834922</v>
      </c>
    </row>
    <row r="1232" spans="1:12">
      <c r="A1232" s="16">
        <f t="shared" si="99"/>
        <v>1225</v>
      </c>
      <c r="B1232" s="12" t="s">
        <v>177</v>
      </c>
      <c r="C1232" s="272">
        <v>45123</v>
      </c>
      <c r="D1232" s="272">
        <v>45138</v>
      </c>
      <c r="E1232" s="196">
        <f t="shared" si="95"/>
        <v>45130.5</v>
      </c>
      <c r="F1232" s="196">
        <v>45138</v>
      </c>
      <c r="G1232" s="196">
        <v>45138</v>
      </c>
      <c r="H1232" s="12" t="s">
        <v>184</v>
      </c>
      <c r="I1232" s="377">
        <v>474.95</v>
      </c>
      <c r="J1232" s="17">
        <f t="shared" si="96"/>
        <v>8</v>
      </c>
      <c r="K1232" s="283">
        <f t="shared" si="97"/>
        <v>2.2999936513492416E-3</v>
      </c>
      <c r="L1232" s="22">
        <f t="shared" si="98"/>
        <v>1.8399949210793933E-2</v>
      </c>
    </row>
    <row r="1233" spans="1:12">
      <c r="A1233" s="16">
        <f t="shared" si="99"/>
        <v>1226</v>
      </c>
      <c r="B1233" s="12" t="s">
        <v>177</v>
      </c>
      <c r="C1233" s="272">
        <v>45123</v>
      </c>
      <c r="D1233" s="272">
        <v>45138</v>
      </c>
      <c r="E1233" s="196">
        <f t="shared" si="95"/>
        <v>45130.5</v>
      </c>
      <c r="F1233" s="196">
        <v>45138</v>
      </c>
      <c r="G1233" s="196">
        <v>45138</v>
      </c>
      <c r="H1233" s="12" t="s">
        <v>184</v>
      </c>
      <c r="I1233" s="377">
        <v>485.63</v>
      </c>
      <c r="J1233" s="17">
        <f t="shared" si="96"/>
        <v>8</v>
      </c>
      <c r="K1233" s="283">
        <f t="shared" si="97"/>
        <v>2.3517126369191122E-3</v>
      </c>
      <c r="L1233" s="22">
        <f t="shared" si="98"/>
        <v>1.8813701095352898E-2</v>
      </c>
    </row>
    <row r="1234" spans="1:12">
      <c r="A1234" s="16">
        <f t="shared" si="99"/>
        <v>1227</v>
      </c>
      <c r="B1234" s="12" t="s">
        <v>177</v>
      </c>
      <c r="C1234" s="272">
        <v>45123</v>
      </c>
      <c r="D1234" s="272">
        <v>45138</v>
      </c>
      <c r="E1234" s="196">
        <f t="shared" si="95"/>
        <v>45130.5</v>
      </c>
      <c r="F1234" s="196">
        <v>45138</v>
      </c>
      <c r="G1234" s="196">
        <v>45134</v>
      </c>
      <c r="H1234" s="12" t="s">
        <v>189</v>
      </c>
      <c r="I1234" s="377">
        <v>17.03</v>
      </c>
      <c r="J1234" s="17">
        <f t="shared" si="96"/>
        <v>4</v>
      </c>
      <c r="K1234" s="283">
        <f t="shared" si="97"/>
        <v>8.2469506016375597E-5</v>
      </c>
      <c r="L1234" s="22">
        <f t="shared" si="98"/>
        <v>3.2987802406550239E-4</v>
      </c>
    </row>
    <row r="1235" spans="1:12">
      <c r="A1235" s="16">
        <f t="shared" si="99"/>
        <v>1228</v>
      </c>
      <c r="B1235" s="12" t="s">
        <v>177</v>
      </c>
      <c r="C1235" s="272">
        <v>45123</v>
      </c>
      <c r="D1235" s="272">
        <v>45138</v>
      </c>
      <c r="E1235" s="196">
        <f t="shared" si="95"/>
        <v>45130.5</v>
      </c>
      <c r="F1235" s="196">
        <v>45138</v>
      </c>
      <c r="G1235" s="196">
        <v>45133</v>
      </c>
      <c r="H1235" s="12" t="s">
        <v>190</v>
      </c>
      <c r="I1235" s="377">
        <v>1.49</v>
      </c>
      <c r="J1235" s="17">
        <f t="shared" si="96"/>
        <v>3</v>
      </c>
      <c r="K1235" s="283">
        <f t="shared" si="97"/>
        <v>7.2154764512272251E-6</v>
      </c>
      <c r="L1235" s="22">
        <f t="shared" si="98"/>
        <v>2.1646429353681676E-5</v>
      </c>
    </row>
    <row r="1236" spans="1:12">
      <c r="A1236" s="16">
        <f t="shared" si="99"/>
        <v>1229</v>
      </c>
      <c r="B1236" s="12" t="s">
        <v>177</v>
      </c>
      <c r="C1236" s="272">
        <v>45123</v>
      </c>
      <c r="D1236" s="272">
        <v>45138</v>
      </c>
      <c r="E1236" s="196">
        <f t="shared" si="95"/>
        <v>45130.5</v>
      </c>
      <c r="F1236" s="196">
        <v>45138</v>
      </c>
      <c r="G1236" s="196">
        <v>45138</v>
      </c>
      <c r="H1236" s="12" t="s">
        <v>193</v>
      </c>
      <c r="I1236" s="377">
        <v>42</v>
      </c>
      <c r="J1236" s="17">
        <f t="shared" si="96"/>
        <v>8</v>
      </c>
      <c r="K1236" s="283">
        <f t="shared" si="97"/>
        <v>2.0338926909499561E-4</v>
      </c>
      <c r="L1236" s="22">
        <f t="shared" si="98"/>
        <v>1.6271141527599649E-3</v>
      </c>
    </row>
    <row r="1237" spans="1:12">
      <c r="A1237" s="16">
        <f t="shared" si="99"/>
        <v>1230</v>
      </c>
      <c r="B1237" s="12" t="s">
        <v>177</v>
      </c>
      <c r="C1237" s="272">
        <v>45123</v>
      </c>
      <c r="D1237" s="272">
        <v>45138</v>
      </c>
      <c r="E1237" s="196">
        <f t="shared" si="95"/>
        <v>45130.5</v>
      </c>
      <c r="F1237" s="196">
        <v>45138</v>
      </c>
      <c r="G1237" s="196">
        <v>45133</v>
      </c>
      <c r="H1237" s="12" t="s">
        <v>194</v>
      </c>
      <c r="I1237" s="377">
        <v>2.0300000000000002</v>
      </c>
      <c r="J1237" s="17">
        <f t="shared" si="96"/>
        <v>3</v>
      </c>
      <c r="K1237" s="283">
        <f t="shared" si="97"/>
        <v>9.8304813395914546E-6</v>
      </c>
      <c r="L1237" s="22">
        <f t="shared" si="98"/>
        <v>2.9491444018774364E-5</v>
      </c>
    </row>
    <row r="1238" spans="1:12">
      <c r="A1238" s="16">
        <f t="shared" si="99"/>
        <v>1231</v>
      </c>
      <c r="B1238" s="12" t="s">
        <v>177</v>
      </c>
      <c r="C1238" s="272">
        <v>45123</v>
      </c>
      <c r="D1238" s="272">
        <v>45138</v>
      </c>
      <c r="E1238" s="196">
        <f t="shared" si="95"/>
        <v>45130.5</v>
      </c>
      <c r="F1238" s="196">
        <v>45138</v>
      </c>
      <c r="G1238" s="196">
        <v>45138</v>
      </c>
      <c r="H1238" s="12" t="s">
        <v>196</v>
      </c>
      <c r="I1238" s="377">
        <v>450.04</v>
      </c>
      <c r="J1238" s="17">
        <f t="shared" si="96"/>
        <v>8</v>
      </c>
      <c r="K1238" s="283">
        <f t="shared" si="97"/>
        <v>2.1793644443693291E-3</v>
      </c>
      <c r="L1238" s="22">
        <f t="shared" si="98"/>
        <v>1.7434915554954633E-2</v>
      </c>
    </row>
    <row r="1239" spans="1:12">
      <c r="A1239" s="16">
        <f t="shared" si="99"/>
        <v>1232</v>
      </c>
      <c r="B1239" s="12" t="s">
        <v>177</v>
      </c>
      <c r="C1239" s="272">
        <v>45123</v>
      </c>
      <c r="D1239" s="272">
        <v>45138</v>
      </c>
      <c r="E1239" s="196">
        <f t="shared" si="95"/>
        <v>45130.5</v>
      </c>
      <c r="F1239" s="196">
        <v>45138</v>
      </c>
      <c r="G1239" s="196">
        <v>45153</v>
      </c>
      <c r="H1239" s="12" t="s">
        <v>199</v>
      </c>
      <c r="I1239" s="377">
        <v>62.530000000000008</v>
      </c>
      <c r="J1239" s="17">
        <f t="shared" si="96"/>
        <v>23</v>
      </c>
      <c r="K1239" s="283">
        <f t="shared" si="97"/>
        <v>3.0280788086928755E-4</v>
      </c>
      <c r="L1239" s="22">
        <f t="shared" si="98"/>
        <v>6.9645812599936135E-3</v>
      </c>
    </row>
    <row r="1240" spans="1:12">
      <c r="A1240" s="16">
        <f t="shared" si="99"/>
        <v>1233</v>
      </c>
      <c r="B1240" s="12" t="s">
        <v>177</v>
      </c>
      <c r="C1240" s="272">
        <v>45123</v>
      </c>
      <c r="D1240" s="272">
        <v>45138</v>
      </c>
      <c r="E1240" s="196">
        <f t="shared" si="95"/>
        <v>45130.5</v>
      </c>
      <c r="F1240" s="196">
        <v>45138</v>
      </c>
      <c r="G1240" s="196">
        <v>45138</v>
      </c>
      <c r="H1240" s="12" t="s">
        <v>200</v>
      </c>
      <c r="I1240" s="377">
        <v>526</v>
      </c>
      <c r="J1240" s="17">
        <f t="shared" si="96"/>
        <v>8</v>
      </c>
      <c r="K1240" s="283">
        <f t="shared" si="97"/>
        <v>2.5472084653325637E-3</v>
      </c>
      <c r="L1240" s="22">
        <f t="shared" si="98"/>
        <v>2.037766772266051E-2</v>
      </c>
    </row>
    <row r="1241" spans="1:12">
      <c r="A1241" s="16">
        <f t="shared" si="99"/>
        <v>1234</v>
      </c>
      <c r="B1241" s="12" t="s">
        <v>177</v>
      </c>
      <c r="C1241" s="272">
        <v>45123</v>
      </c>
      <c r="D1241" s="272">
        <v>45138</v>
      </c>
      <c r="E1241" s="196">
        <f t="shared" si="95"/>
        <v>45130.5</v>
      </c>
      <c r="F1241" s="196">
        <v>45138</v>
      </c>
      <c r="G1241" s="196">
        <v>45133</v>
      </c>
      <c r="H1241" s="12" t="s">
        <v>202</v>
      </c>
      <c r="I1241" s="377">
        <v>124.48</v>
      </c>
      <c r="J1241" s="17">
        <f t="shared" si="96"/>
        <v>3</v>
      </c>
      <c r="K1241" s="283">
        <f t="shared" si="97"/>
        <v>6.0280705278440599E-4</v>
      </c>
      <c r="L1241" s="22">
        <f t="shared" si="98"/>
        <v>1.8084211583532179E-3</v>
      </c>
    </row>
    <row r="1242" spans="1:12">
      <c r="A1242" s="16">
        <f t="shared" si="99"/>
        <v>1235</v>
      </c>
      <c r="B1242" s="12" t="s">
        <v>177</v>
      </c>
      <c r="C1242" s="272">
        <v>45123</v>
      </c>
      <c r="D1242" s="272">
        <v>45138</v>
      </c>
      <c r="E1242" s="196">
        <f t="shared" si="95"/>
        <v>45130.5</v>
      </c>
      <c r="F1242" s="196">
        <v>45138</v>
      </c>
      <c r="G1242" s="196">
        <v>45133</v>
      </c>
      <c r="H1242" s="12" t="s">
        <v>203</v>
      </c>
      <c r="I1242" s="377">
        <v>25.409999999999997</v>
      </c>
      <c r="J1242" s="17">
        <f t="shared" si="96"/>
        <v>3</v>
      </c>
      <c r="K1242" s="283">
        <f t="shared" si="97"/>
        <v>1.2305050780247231E-4</v>
      </c>
      <c r="L1242" s="22">
        <f t="shared" si="98"/>
        <v>3.6915152340741693E-4</v>
      </c>
    </row>
    <row r="1243" spans="1:12">
      <c r="A1243" s="16">
        <f t="shared" si="99"/>
        <v>1236</v>
      </c>
      <c r="B1243" s="12" t="s">
        <v>177</v>
      </c>
      <c r="C1243" s="272">
        <v>45123</v>
      </c>
      <c r="D1243" s="272">
        <v>45138</v>
      </c>
      <c r="E1243" s="196">
        <f t="shared" si="95"/>
        <v>45130.5</v>
      </c>
      <c r="F1243" s="196">
        <v>45138</v>
      </c>
      <c r="G1243" s="196">
        <v>45133</v>
      </c>
      <c r="H1243" s="12" t="s">
        <v>204</v>
      </c>
      <c r="I1243" s="377">
        <v>1.7</v>
      </c>
      <c r="J1243" s="17">
        <f t="shared" si="96"/>
        <v>3</v>
      </c>
      <c r="K1243" s="283">
        <f t="shared" si="97"/>
        <v>8.2324227967022033E-6</v>
      </c>
      <c r="L1243" s="22">
        <f t="shared" si="98"/>
        <v>2.4697268390106612E-5</v>
      </c>
    </row>
    <row r="1244" spans="1:12">
      <c r="A1244" s="16">
        <f t="shared" si="99"/>
        <v>1237</v>
      </c>
      <c r="B1244" s="12" t="s">
        <v>177</v>
      </c>
      <c r="C1244" s="272">
        <v>45123</v>
      </c>
      <c r="D1244" s="272">
        <v>45138</v>
      </c>
      <c r="E1244" s="196">
        <f t="shared" si="95"/>
        <v>45130.5</v>
      </c>
      <c r="F1244" s="196">
        <v>45138</v>
      </c>
      <c r="G1244" s="196">
        <v>45133</v>
      </c>
      <c r="H1244" s="12" t="s">
        <v>205</v>
      </c>
      <c r="I1244" s="377">
        <v>0.94</v>
      </c>
      <c r="J1244" s="17">
        <f t="shared" si="96"/>
        <v>3</v>
      </c>
      <c r="K1244" s="283">
        <f t="shared" si="97"/>
        <v>4.5520455464118059E-6</v>
      </c>
      <c r="L1244" s="22">
        <f t="shared" si="98"/>
        <v>1.3656136639235418E-5</v>
      </c>
    </row>
    <row r="1245" spans="1:12">
      <c r="A1245" s="16">
        <f t="shared" si="99"/>
        <v>1238</v>
      </c>
      <c r="B1245" s="12" t="s">
        <v>177</v>
      </c>
      <c r="C1245" s="272">
        <v>45139</v>
      </c>
      <c r="D1245" s="272">
        <v>45153</v>
      </c>
      <c r="E1245" s="196">
        <f t="shared" si="95"/>
        <v>45146</v>
      </c>
      <c r="F1245" s="196">
        <v>45153</v>
      </c>
      <c r="G1245" s="196">
        <v>45153</v>
      </c>
      <c r="H1245" s="12" t="s">
        <v>181</v>
      </c>
      <c r="I1245" s="377">
        <v>487.71</v>
      </c>
      <c r="J1245" s="17">
        <f t="shared" si="96"/>
        <v>7.5</v>
      </c>
      <c r="K1245" s="283">
        <f t="shared" si="97"/>
        <v>2.3617852483409597E-3</v>
      </c>
      <c r="L1245" s="22">
        <f t="shared" si="98"/>
        <v>1.7713389362557199E-2</v>
      </c>
    </row>
    <row r="1246" spans="1:12">
      <c r="A1246" s="16">
        <f t="shared" si="99"/>
        <v>1239</v>
      </c>
      <c r="B1246" s="12" t="s">
        <v>177</v>
      </c>
      <c r="C1246" s="272">
        <v>45139</v>
      </c>
      <c r="D1246" s="272">
        <v>45153</v>
      </c>
      <c r="E1246" s="196">
        <f t="shared" si="95"/>
        <v>45146</v>
      </c>
      <c r="F1246" s="196">
        <v>45153</v>
      </c>
      <c r="G1246" s="196">
        <v>45153</v>
      </c>
      <c r="H1246" s="12" t="s">
        <v>182</v>
      </c>
      <c r="I1246" s="377">
        <v>1615.1800000000003</v>
      </c>
      <c r="J1246" s="17">
        <f t="shared" si="96"/>
        <v>7.5</v>
      </c>
      <c r="K1246" s="283">
        <f t="shared" si="97"/>
        <v>7.8216733251632153E-3</v>
      </c>
      <c r="L1246" s="22">
        <f t="shared" si="98"/>
        <v>5.8662549938724114E-2</v>
      </c>
    </row>
    <row r="1247" spans="1:12">
      <c r="A1247" s="16">
        <f t="shared" si="99"/>
        <v>1240</v>
      </c>
      <c r="B1247" s="12" t="s">
        <v>177</v>
      </c>
      <c r="C1247" s="272">
        <v>45139</v>
      </c>
      <c r="D1247" s="272">
        <v>45153</v>
      </c>
      <c r="E1247" s="196">
        <f t="shared" si="95"/>
        <v>45146</v>
      </c>
      <c r="F1247" s="196">
        <v>45153</v>
      </c>
      <c r="G1247" s="196">
        <v>45153</v>
      </c>
      <c r="H1247" s="12" t="s">
        <v>183</v>
      </c>
      <c r="I1247" s="377">
        <v>2918.13</v>
      </c>
      <c r="J1247" s="17">
        <f t="shared" si="96"/>
        <v>7.5</v>
      </c>
      <c r="K1247" s="283">
        <f t="shared" si="97"/>
        <v>1.4131341138670941E-2</v>
      </c>
      <c r="L1247" s="22">
        <f t="shared" si="98"/>
        <v>0.10598505854003207</v>
      </c>
    </row>
    <row r="1248" spans="1:12">
      <c r="A1248" s="16">
        <f t="shared" si="99"/>
        <v>1241</v>
      </c>
      <c r="B1248" s="12" t="s">
        <v>177</v>
      </c>
      <c r="C1248" s="272">
        <v>45139</v>
      </c>
      <c r="D1248" s="272">
        <v>45153</v>
      </c>
      <c r="E1248" s="196">
        <f t="shared" si="95"/>
        <v>45146</v>
      </c>
      <c r="F1248" s="196">
        <v>45153</v>
      </c>
      <c r="G1248" s="196">
        <v>45153</v>
      </c>
      <c r="H1248" s="12" t="s">
        <v>184</v>
      </c>
      <c r="I1248" s="377">
        <v>474.95</v>
      </c>
      <c r="J1248" s="17">
        <f t="shared" si="96"/>
        <v>7.5</v>
      </c>
      <c r="K1248" s="283">
        <f t="shared" si="97"/>
        <v>2.2999936513492416E-3</v>
      </c>
      <c r="L1248" s="22">
        <f t="shared" si="98"/>
        <v>1.7249952385119314E-2</v>
      </c>
    </row>
    <row r="1249" spans="1:12">
      <c r="A1249" s="16">
        <f t="shared" si="99"/>
        <v>1242</v>
      </c>
      <c r="B1249" s="12" t="s">
        <v>177</v>
      </c>
      <c r="C1249" s="272">
        <v>45139</v>
      </c>
      <c r="D1249" s="272">
        <v>45153</v>
      </c>
      <c r="E1249" s="196">
        <f t="shared" si="95"/>
        <v>45146</v>
      </c>
      <c r="F1249" s="196">
        <v>45153</v>
      </c>
      <c r="G1249" s="196">
        <v>45153</v>
      </c>
      <c r="H1249" s="12" t="s">
        <v>184</v>
      </c>
      <c r="I1249" s="377">
        <v>485.63</v>
      </c>
      <c r="J1249" s="17">
        <f t="shared" si="96"/>
        <v>7.5</v>
      </c>
      <c r="K1249" s="283">
        <f t="shared" si="97"/>
        <v>2.3517126369191122E-3</v>
      </c>
      <c r="L1249" s="22">
        <f t="shared" si="98"/>
        <v>1.7637844776893341E-2</v>
      </c>
    </row>
    <row r="1250" spans="1:12">
      <c r="A1250" s="16">
        <f t="shared" si="99"/>
        <v>1243</v>
      </c>
      <c r="B1250" s="12" t="s">
        <v>177</v>
      </c>
      <c r="C1250" s="272">
        <v>45139</v>
      </c>
      <c r="D1250" s="272">
        <v>45153</v>
      </c>
      <c r="E1250" s="196">
        <f t="shared" si="95"/>
        <v>45146</v>
      </c>
      <c r="F1250" s="196">
        <v>45153</v>
      </c>
      <c r="G1250" s="196">
        <v>45153</v>
      </c>
      <c r="H1250" s="12" t="s">
        <v>186</v>
      </c>
      <c r="I1250" s="377">
        <v>359.98</v>
      </c>
      <c r="J1250" s="17">
        <f t="shared" si="96"/>
        <v>7.5</v>
      </c>
      <c r="K1250" s="283">
        <f t="shared" si="97"/>
        <v>1.7432397402099172E-3</v>
      </c>
      <c r="L1250" s="22">
        <f t="shared" si="98"/>
        <v>1.3074298051574378E-2</v>
      </c>
    </row>
    <row r="1251" spans="1:12">
      <c r="A1251" s="16">
        <f t="shared" si="99"/>
        <v>1244</v>
      </c>
      <c r="B1251" s="12" t="s">
        <v>177</v>
      </c>
      <c r="C1251" s="272">
        <v>45139</v>
      </c>
      <c r="D1251" s="272">
        <v>45153</v>
      </c>
      <c r="E1251" s="196">
        <f t="shared" si="95"/>
        <v>45146</v>
      </c>
      <c r="F1251" s="196">
        <v>45153</v>
      </c>
      <c r="G1251" s="196">
        <v>45169</v>
      </c>
      <c r="H1251" s="12" t="s">
        <v>189</v>
      </c>
      <c r="I1251" s="377">
        <v>27.619999999999997</v>
      </c>
      <c r="J1251" s="17">
        <f t="shared" si="96"/>
        <v>23.5</v>
      </c>
      <c r="K1251" s="283">
        <f t="shared" si="97"/>
        <v>1.3375265743818519E-4</v>
      </c>
      <c r="L1251" s="22">
        <f t="shared" si="98"/>
        <v>3.1431874497973521E-3</v>
      </c>
    </row>
    <row r="1252" spans="1:12">
      <c r="A1252" s="16">
        <f t="shared" si="99"/>
        <v>1245</v>
      </c>
      <c r="B1252" s="12" t="s">
        <v>177</v>
      </c>
      <c r="C1252" s="272">
        <v>45139</v>
      </c>
      <c r="D1252" s="272">
        <v>45153</v>
      </c>
      <c r="E1252" s="196">
        <f t="shared" si="95"/>
        <v>45146</v>
      </c>
      <c r="F1252" s="196">
        <v>45153</v>
      </c>
      <c r="G1252" s="196">
        <v>45166</v>
      </c>
      <c r="H1252" s="12" t="s">
        <v>190</v>
      </c>
      <c r="I1252" s="377">
        <v>2.34</v>
      </c>
      <c r="J1252" s="17">
        <f t="shared" si="96"/>
        <v>20.5</v>
      </c>
      <c r="K1252" s="283">
        <f t="shared" si="97"/>
        <v>1.1331687849578325E-5</v>
      </c>
      <c r="L1252" s="22">
        <f t="shared" si="98"/>
        <v>2.3229960091635568E-4</v>
      </c>
    </row>
    <row r="1253" spans="1:12">
      <c r="A1253" s="16">
        <f t="shared" si="99"/>
        <v>1246</v>
      </c>
      <c r="B1253" s="12" t="s">
        <v>177</v>
      </c>
      <c r="C1253" s="272">
        <v>45139</v>
      </c>
      <c r="D1253" s="272">
        <v>45153</v>
      </c>
      <c r="E1253" s="196">
        <f t="shared" si="95"/>
        <v>45146</v>
      </c>
      <c r="F1253" s="196">
        <v>45153</v>
      </c>
      <c r="G1253" s="196">
        <v>45153</v>
      </c>
      <c r="H1253" s="12" t="s">
        <v>193</v>
      </c>
      <c r="I1253" s="377">
        <v>69</v>
      </c>
      <c r="J1253" s="17">
        <f t="shared" si="96"/>
        <v>7.5</v>
      </c>
      <c r="K1253" s="283">
        <f t="shared" si="97"/>
        <v>3.3413951351320706E-4</v>
      </c>
      <c r="L1253" s="22">
        <f t="shared" si="98"/>
        <v>2.5060463513490528E-3</v>
      </c>
    </row>
    <row r="1254" spans="1:12">
      <c r="A1254" s="16">
        <f t="shared" si="99"/>
        <v>1247</v>
      </c>
      <c r="B1254" s="12" t="s">
        <v>177</v>
      </c>
      <c r="C1254" s="272">
        <v>45139</v>
      </c>
      <c r="D1254" s="272">
        <v>45153</v>
      </c>
      <c r="E1254" s="196">
        <f t="shared" si="95"/>
        <v>45146</v>
      </c>
      <c r="F1254" s="196">
        <v>45153</v>
      </c>
      <c r="G1254" s="196">
        <v>45166</v>
      </c>
      <c r="H1254" s="12" t="s">
        <v>194</v>
      </c>
      <c r="I1254" s="377">
        <v>2.8400000000000003</v>
      </c>
      <c r="J1254" s="17">
        <f t="shared" si="96"/>
        <v>20.5</v>
      </c>
      <c r="K1254" s="283">
        <f t="shared" si="97"/>
        <v>1.3752988672137799E-5</v>
      </c>
      <c r="L1254" s="22">
        <f t="shared" si="98"/>
        <v>2.8193626777882488E-4</v>
      </c>
    </row>
    <row r="1255" spans="1:12">
      <c r="A1255" s="16">
        <f t="shared" si="99"/>
        <v>1248</v>
      </c>
      <c r="B1255" s="12" t="s">
        <v>177</v>
      </c>
      <c r="C1255" s="272">
        <v>45139</v>
      </c>
      <c r="D1255" s="272">
        <v>45153</v>
      </c>
      <c r="E1255" s="196">
        <f t="shared" si="95"/>
        <v>45146</v>
      </c>
      <c r="F1255" s="196">
        <v>45153</v>
      </c>
      <c r="G1255" s="196">
        <v>45153</v>
      </c>
      <c r="H1255" s="12" t="s">
        <v>196</v>
      </c>
      <c r="I1255" s="377">
        <v>702.11</v>
      </c>
      <c r="J1255" s="17">
        <f t="shared" si="96"/>
        <v>7.5</v>
      </c>
      <c r="K1255" s="283">
        <f t="shared" si="97"/>
        <v>3.4000390410544611E-3</v>
      </c>
      <c r="L1255" s="22">
        <f t="shared" si="98"/>
        <v>2.550029280790846E-2</v>
      </c>
    </row>
    <row r="1256" spans="1:12">
      <c r="A1256" s="16">
        <f t="shared" si="99"/>
        <v>1249</v>
      </c>
      <c r="B1256" s="12" t="s">
        <v>177</v>
      </c>
      <c r="C1256" s="272">
        <v>45139</v>
      </c>
      <c r="D1256" s="272">
        <v>45153</v>
      </c>
      <c r="E1256" s="196">
        <f t="shared" si="95"/>
        <v>45146</v>
      </c>
      <c r="F1256" s="196">
        <v>45153</v>
      </c>
      <c r="G1256" s="196">
        <v>45184</v>
      </c>
      <c r="H1256" s="12" t="s">
        <v>199</v>
      </c>
      <c r="I1256" s="377">
        <v>83.88</v>
      </c>
      <c r="J1256" s="17">
        <f t="shared" si="96"/>
        <v>38.5</v>
      </c>
      <c r="K1256" s="283">
        <f t="shared" si="97"/>
        <v>4.0619742599257689E-4</v>
      </c>
      <c r="L1256" s="22">
        <f t="shared" si="98"/>
        <v>1.5638600900714211E-2</v>
      </c>
    </row>
    <row r="1257" spans="1:12">
      <c r="A1257" s="16">
        <f t="shared" si="99"/>
        <v>1250</v>
      </c>
      <c r="B1257" s="12" t="s">
        <v>177</v>
      </c>
      <c r="C1257" s="272">
        <v>45139</v>
      </c>
      <c r="D1257" s="272">
        <v>45153</v>
      </c>
      <c r="E1257" s="196">
        <f t="shared" si="95"/>
        <v>45146</v>
      </c>
      <c r="F1257" s="196">
        <v>45153</v>
      </c>
      <c r="G1257" s="196">
        <v>45153</v>
      </c>
      <c r="H1257" s="12" t="s">
        <v>200</v>
      </c>
      <c r="I1257" s="377">
        <v>596.25</v>
      </c>
      <c r="J1257" s="17">
        <f t="shared" si="96"/>
        <v>7.5</v>
      </c>
      <c r="K1257" s="283">
        <f t="shared" si="97"/>
        <v>2.8874012309021697E-3</v>
      </c>
      <c r="L1257" s="22">
        <f t="shared" si="98"/>
        <v>2.1655509231766273E-2</v>
      </c>
    </row>
    <row r="1258" spans="1:12">
      <c r="A1258" s="16">
        <f t="shared" si="99"/>
        <v>1251</v>
      </c>
      <c r="B1258" s="12" t="s">
        <v>177</v>
      </c>
      <c r="C1258" s="272">
        <v>45139</v>
      </c>
      <c r="D1258" s="272">
        <v>45153</v>
      </c>
      <c r="E1258" s="196">
        <f t="shared" si="95"/>
        <v>45146</v>
      </c>
      <c r="F1258" s="196">
        <v>45153</v>
      </c>
      <c r="G1258" s="196">
        <v>45166</v>
      </c>
      <c r="H1258" s="12" t="s">
        <v>202</v>
      </c>
      <c r="I1258" s="377">
        <v>182.12</v>
      </c>
      <c r="J1258" s="17">
        <f t="shared" si="96"/>
        <v>20.5</v>
      </c>
      <c r="K1258" s="283">
        <f t="shared" si="97"/>
        <v>8.8193461160906191E-4</v>
      </c>
      <c r="L1258" s="22">
        <f t="shared" si="98"/>
        <v>1.8079659537985768E-2</v>
      </c>
    </row>
    <row r="1259" spans="1:12">
      <c r="A1259" s="16">
        <f t="shared" si="99"/>
        <v>1252</v>
      </c>
      <c r="B1259" s="12" t="s">
        <v>177</v>
      </c>
      <c r="C1259" s="272">
        <v>45139</v>
      </c>
      <c r="D1259" s="272">
        <v>45153</v>
      </c>
      <c r="E1259" s="196">
        <f t="shared" si="95"/>
        <v>45146</v>
      </c>
      <c r="F1259" s="196">
        <v>45153</v>
      </c>
      <c r="G1259" s="196">
        <v>45166</v>
      </c>
      <c r="H1259" s="12" t="s">
        <v>203</v>
      </c>
      <c r="I1259" s="377">
        <v>33.909999999999997</v>
      </c>
      <c r="J1259" s="17">
        <f t="shared" si="96"/>
        <v>20.5</v>
      </c>
      <c r="K1259" s="283">
        <f t="shared" si="97"/>
        <v>1.6421262178598333E-4</v>
      </c>
      <c r="L1259" s="22">
        <f t="shared" si="98"/>
        <v>3.3663587466126583E-3</v>
      </c>
    </row>
    <row r="1260" spans="1:12">
      <c r="A1260" s="16">
        <f t="shared" si="99"/>
        <v>1253</v>
      </c>
      <c r="B1260" s="12" t="s">
        <v>177</v>
      </c>
      <c r="C1260" s="272">
        <v>45139</v>
      </c>
      <c r="D1260" s="272">
        <v>45153</v>
      </c>
      <c r="E1260" s="196">
        <f t="shared" si="95"/>
        <v>45146</v>
      </c>
      <c r="F1260" s="196">
        <v>45153</v>
      </c>
      <c r="G1260" s="196">
        <v>45166</v>
      </c>
      <c r="H1260" s="12" t="s">
        <v>204</v>
      </c>
      <c r="I1260" s="377">
        <v>11</v>
      </c>
      <c r="J1260" s="17">
        <f t="shared" si="96"/>
        <v>20.5</v>
      </c>
      <c r="K1260" s="283">
        <f t="shared" si="97"/>
        <v>5.3268618096308374E-5</v>
      </c>
      <c r="L1260" s="22">
        <f t="shared" si="98"/>
        <v>1.0920066709743216E-3</v>
      </c>
    </row>
    <row r="1261" spans="1:12">
      <c r="A1261" s="16">
        <f t="shared" si="99"/>
        <v>1254</v>
      </c>
      <c r="B1261" s="12" t="s">
        <v>177</v>
      </c>
      <c r="C1261" s="272">
        <v>45139</v>
      </c>
      <c r="D1261" s="272">
        <v>45153</v>
      </c>
      <c r="E1261" s="196">
        <f t="shared" ref="E1261:E1324" si="100">AVERAGE(C1261:D1261)</f>
        <v>45146</v>
      </c>
      <c r="F1261" s="196">
        <v>45153</v>
      </c>
      <c r="G1261" s="196">
        <v>45166</v>
      </c>
      <c r="H1261" s="12" t="s">
        <v>205</v>
      </c>
      <c r="I1261" s="377">
        <v>6.0399999999999991</v>
      </c>
      <c r="J1261" s="17">
        <f t="shared" ref="J1261:J1324" si="101">(G1261-D1261)+((D1261-C1261+1)/2)</f>
        <v>20.5</v>
      </c>
      <c r="K1261" s="283">
        <f t="shared" ref="K1261:K1324" si="102">I1261/$I$1428</f>
        <v>2.9249313936518411E-5</v>
      </c>
      <c r="L1261" s="22">
        <f t="shared" si="98"/>
        <v>5.996109356986274E-4</v>
      </c>
    </row>
    <row r="1262" spans="1:12">
      <c r="A1262" s="16">
        <f t="shared" si="99"/>
        <v>1255</v>
      </c>
      <c r="B1262" s="12" t="s">
        <v>177</v>
      </c>
      <c r="C1262" s="272">
        <v>45154</v>
      </c>
      <c r="D1262" s="272">
        <v>45169</v>
      </c>
      <c r="E1262" s="196">
        <f t="shared" si="100"/>
        <v>45161.5</v>
      </c>
      <c r="F1262" s="196">
        <v>45169</v>
      </c>
      <c r="G1262" s="196">
        <v>45169</v>
      </c>
      <c r="H1262" s="12" t="s">
        <v>181</v>
      </c>
      <c r="I1262" s="377">
        <v>487.71</v>
      </c>
      <c r="J1262" s="17">
        <f t="shared" si="101"/>
        <v>8</v>
      </c>
      <c r="K1262" s="283">
        <f t="shared" si="102"/>
        <v>2.3617852483409597E-3</v>
      </c>
      <c r="L1262" s="22">
        <f t="shared" ref="L1262:L1325" si="103">K1262*J1262</f>
        <v>1.8894281986727678E-2</v>
      </c>
    </row>
    <row r="1263" spans="1:12">
      <c r="A1263" s="16">
        <f t="shared" si="99"/>
        <v>1256</v>
      </c>
      <c r="B1263" s="12" t="s">
        <v>177</v>
      </c>
      <c r="C1263" s="272">
        <v>45154</v>
      </c>
      <c r="D1263" s="272">
        <v>45169</v>
      </c>
      <c r="E1263" s="196">
        <f t="shared" si="100"/>
        <v>45161.5</v>
      </c>
      <c r="F1263" s="196">
        <v>45169</v>
      </c>
      <c r="G1263" s="196">
        <v>45169</v>
      </c>
      <c r="H1263" s="12" t="s">
        <v>182</v>
      </c>
      <c r="I1263" s="377">
        <v>1661.5700000000002</v>
      </c>
      <c r="J1263" s="17">
        <f t="shared" si="101"/>
        <v>8</v>
      </c>
      <c r="K1263" s="283">
        <f t="shared" si="102"/>
        <v>8.0463216154802817E-3</v>
      </c>
      <c r="L1263" s="22">
        <f t="shared" si="103"/>
        <v>6.4370572923842254E-2</v>
      </c>
    </row>
    <row r="1264" spans="1:12">
      <c r="A1264" s="16">
        <f t="shared" si="99"/>
        <v>1257</v>
      </c>
      <c r="B1264" s="12" t="s">
        <v>177</v>
      </c>
      <c r="C1264" s="272">
        <v>45154</v>
      </c>
      <c r="D1264" s="272">
        <v>45169</v>
      </c>
      <c r="E1264" s="196">
        <f t="shared" si="100"/>
        <v>45161.5</v>
      </c>
      <c r="F1264" s="196">
        <v>45169</v>
      </c>
      <c r="G1264" s="196">
        <v>45169</v>
      </c>
      <c r="H1264" s="12" t="s">
        <v>183</v>
      </c>
      <c r="I1264" s="377">
        <v>3000.6800000000003</v>
      </c>
      <c r="J1264" s="17">
        <f t="shared" si="101"/>
        <v>8</v>
      </c>
      <c r="K1264" s="283">
        <f t="shared" si="102"/>
        <v>1.453109790447551E-2</v>
      </c>
      <c r="L1264" s="22">
        <f t="shared" si="103"/>
        <v>0.11624878323580408</v>
      </c>
    </row>
    <row r="1265" spans="1:12">
      <c r="A1265" s="16">
        <f t="shared" si="99"/>
        <v>1258</v>
      </c>
      <c r="B1265" s="12" t="s">
        <v>177</v>
      </c>
      <c r="C1265" s="272">
        <v>45154</v>
      </c>
      <c r="D1265" s="272">
        <v>45169</v>
      </c>
      <c r="E1265" s="196">
        <f t="shared" si="100"/>
        <v>45161.5</v>
      </c>
      <c r="F1265" s="196">
        <v>45169</v>
      </c>
      <c r="G1265" s="196">
        <v>45169</v>
      </c>
      <c r="H1265" s="12" t="s">
        <v>184</v>
      </c>
      <c r="I1265" s="377">
        <v>133.62</v>
      </c>
      <c r="J1265" s="17">
        <f t="shared" si="101"/>
        <v>8</v>
      </c>
      <c r="K1265" s="283">
        <f t="shared" si="102"/>
        <v>6.470684318207932E-4</v>
      </c>
      <c r="L1265" s="22">
        <f t="shared" si="103"/>
        <v>5.1765474545663456E-3</v>
      </c>
    </row>
    <row r="1266" spans="1:12">
      <c r="A1266" s="16">
        <f t="shared" si="99"/>
        <v>1259</v>
      </c>
      <c r="B1266" s="12" t="s">
        <v>177</v>
      </c>
      <c r="C1266" s="272">
        <v>45154</v>
      </c>
      <c r="D1266" s="272">
        <v>45169</v>
      </c>
      <c r="E1266" s="196">
        <f t="shared" si="100"/>
        <v>45161.5</v>
      </c>
      <c r="F1266" s="196">
        <v>45169</v>
      </c>
      <c r="G1266" s="196">
        <v>45169</v>
      </c>
      <c r="H1266" s="12" t="s">
        <v>184</v>
      </c>
      <c r="I1266" s="377">
        <v>474.95</v>
      </c>
      <c r="J1266" s="17">
        <f t="shared" si="101"/>
        <v>8</v>
      </c>
      <c r="K1266" s="283">
        <f t="shared" si="102"/>
        <v>2.2999936513492416E-3</v>
      </c>
      <c r="L1266" s="22">
        <f t="shared" si="103"/>
        <v>1.8399949210793933E-2</v>
      </c>
    </row>
    <row r="1267" spans="1:12">
      <c r="A1267" s="16">
        <f t="shared" si="99"/>
        <v>1260</v>
      </c>
      <c r="B1267" s="12" t="s">
        <v>177</v>
      </c>
      <c r="C1267" s="272">
        <v>45154</v>
      </c>
      <c r="D1267" s="272">
        <v>45169</v>
      </c>
      <c r="E1267" s="196">
        <f t="shared" si="100"/>
        <v>45161.5</v>
      </c>
      <c r="F1267" s="196">
        <v>45169</v>
      </c>
      <c r="G1267" s="196">
        <v>45169</v>
      </c>
      <c r="H1267" s="12" t="s">
        <v>186</v>
      </c>
      <c r="I1267" s="377">
        <v>359.98</v>
      </c>
      <c r="J1267" s="17">
        <f t="shared" si="101"/>
        <v>8</v>
      </c>
      <c r="K1267" s="283">
        <f t="shared" si="102"/>
        <v>1.7432397402099172E-3</v>
      </c>
      <c r="L1267" s="22">
        <f t="shared" si="103"/>
        <v>1.3945917921679337E-2</v>
      </c>
    </row>
    <row r="1268" spans="1:12">
      <c r="A1268" s="16">
        <f t="shared" si="99"/>
        <v>1261</v>
      </c>
      <c r="B1268" s="12" t="s">
        <v>177</v>
      </c>
      <c r="C1268" s="272">
        <v>45154</v>
      </c>
      <c r="D1268" s="272">
        <v>45169</v>
      </c>
      <c r="E1268" s="196">
        <f t="shared" si="100"/>
        <v>45161.5</v>
      </c>
      <c r="F1268" s="196">
        <v>45169</v>
      </c>
      <c r="G1268" s="196">
        <v>45169</v>
      </c>
      <c r="H1268" s="12" t="s">
        <v>189</v>
      </c>
      <c r="I1268" s="377">
        <v>27.619999999999997</v>
      </c>
      <c r="J1268" s="17">
        <f t="shared" si="101"/>
        <v>8</v>
      </c>
      <c r="K1268" s="283">
        <f t="shared" si="102"/>
        <v>1.3375265743818519E-4</v>
      </c>
      <c r="L1268" s="22">
        <f t="shared" si="103"/>
        <v>1.0700212595054815E-3</v>
      </c>
    </row>
    <row r="1269" spans="1:12">
      <c r="A1269" s="16">
        <f t="shared" si="99"/>
        <v>1262</v>
      </c>
      <c r="B1269" s="12" t="s">
        <v>177</v>
      </c>
      <c r="C1269" s="272">
        <v>45154</v>
      </c>
      <c r="D1269" s="272">
        <v>45169</v>
      </c>
      <c r="E1269" s="196">
        <f t="shared" si="100"/>
        <v>45161.5</v>
      </c>
      <c r="F1269" s="196">
        <v>45169</v>
      </c>
      <c r="G1269" s="196">
        <v>45166</v>
      </c>
      <c r="H1269" s="12" t="s">
        <v>190</v>
      </c>
      <c r="I1269" s="377">
        <v>2.34</v>
      </c>
      <c r="J1269" s="17">
        <f t="shared" si="101"/>
        <v>5</v>
      </c>
      <c r="K1269" s="283">
        <f t="shared" si="102"/>
        <v>1.1331687849578325E-5</v>
      </c>
      <c r="L1269" s="22">
        <f t="shared" si="103"/>
        <v>5.6658439247891625E-5</v>
      </c>
    </row>
    <row r="1270" spans="1:12">
      <c r="A1270" s="16">
        <f t="shared" si="99"/>
        <v>1263</v>
      </c>
      <c r="B1270" s="12" t="s">
        <v>177</v>
      </c>
      <c r="C1270" s="272">
        <v>45154</v>
      </c>
      <c r="D1270" s="272">
        <v>45169</v>
      </c>
      <c r="E1270" s="196">
        <f t="shared" si="100"/>
        <v>45161.5</v>
      </c>
      <c r="F1270" s="196">
        <v>45169</v>
      </c>
      <c r="G1270" s="196">
        <v>45169</v>
      </c>
      <c r="H1270" s="12" t="s">
        <v>193</v>
      </c>
      <c r="I1270" s="377">
        <v>69</v>
      </c>
      <c r="J1270" s="17">
        <f t="shared" si="101"/>
        <v>8</v>
      </c>
      <c r="K1270" s="283">
        <f t="shared" si="102"/>
        <v>3.3413951351320706E-4</v>
      </c>
      <c r="L1270" s="22">
        <f t="shared" si="103"/>
        <v>2.6731161081056565E-3</v>
      </c>
    </row>
    <row r="1271" spans="1:12">
      <c r="A1271" s="16">
        <f t="shared" si="99"/>
        <v>1264</v>
      </c>
      <c r="B1271" s="12" t="s">
        <v>177</v>
      </c>
      <c r="C1271" s="272">
        <v>45154</v>
      </c>
      <c r="D1271" s="272">
        <v>45169</v>
      </c>
      <c r="E1271" s="196">
        <f t="shared" si="100"/>
        <v>45161.5</v>
      </c>
      <c r="F1271" s="196">
        <v>45169</v>
      </c>
      <c r="G1271" s="196">
        <v>45166</v>
      </c>
      <c r="H1271" s="12" t="s">
        <v>194</v>
      </c>
      <c r="I1271" s="377">
        <v>2.8400000000000003</v>
      </c>
      <c r="J1271" s="17">
        <f t="shared" si="101"/>
        <v>5</v>
      </c>
      <c r="K1271" s="283">
        <f t="shared" si="102"/>
        <v>1.3752988672137799E-5</v>
      </c>
      <c r="L1271" s="22">
        <f t="shared" si="103"/>
        <v>6.8764943360688998E-5</v>
      </c>
    </row>
    <row r="1272" spans="1:12">
      <c r="A1272" s="16">
        <f t="shared" si="99"/>
        <v>1265</v>
      </c>
      <c r="B1272" s="12" t="s">
        <v>177</v>
      </c>
      <c r="C1272" s="272">
        <v>45154</v>
      </c>
      <c r="D1272" s="272">
        <v>45169</v>
      </c>
      <c r="E1272" s="196">
        <f t="shared" si="100"/>
        <v>45161.5</v>
      </c>
      <c r="F1272" s="196">
        <v>45169</v>
      </c>
      <c r="G1272" s="196">
        <v>45169</v>
      </c>
      <c r="H1272" s="12" t="s">
        <v>196</v>
      </c>
      <c r="I1272" s="377">
        <v>702.11</v>
      </c>
      <c r="J1272" s="17">
        <f t="shared" si="101"/>
        <v>8</v>
      </c>
      <c r="K1272" s="283">
        <f t="shared" si="102"/>
        <v>3.4000390410544611E-3</v>
      </c>
      <c r="L1272" s="22">
        <f t="shared" si="103"/>
        <v>2.7200312328435689E-2</v>
      </c>
    </row>
    <row r="1273" spans="1:12">
      <c r="A1273" s="16">
        <f t="shared" si="99"/>
        <v>1266</v>
      </c>
      <c r="B1273" s="12" t="s">
        <v>177</v>
      </c>
      <c r="C1273" s="272">
        <v>45154</v>
      </c>
      <c r="D1273" s="272">
        <v>45169</v>
      </c>
      <c r="E1273" s="196">
        <f t="shared" si="100"/>
        <v>45161.5</v>
      </c>
      <c r="F1273" s="196">
        <v>45169</v>
      </c>
      <c r="G1273" s="196">
        <v>45184</v>
      </c>
      <c r="H1273" s="12" t="s">
        <v>199</v>
      </c>
      <c r="I1273" s="377">
        <v>83.88000000000001</v>
      </c>
      <c r="J1273" s="17">
        <f t="shared" si="101"/>
        <v>23</v>
      </c>
      <c r="K1273" s="283">
        <f t="shared" si="102"/>
        <v>4.0619742599257695E-4</v>
      </c>
      <c r="L1273" s="22">
        <f t="shared" si="103"/>
        <v>9.3425407978292695E-3</v>
      </c>
    </row>
    <row r="1274" spans="1:12">
      <c r="A1274" s="16">
        <f t="shared" si="99"/>
        <v>1267</v>
      </c>
      <c r="B1274" s="12" t="s">
        <v>177</v>
      </c>
      <c r="C1274" s="272">
        <v>45154</v>
      </c>
      <c r="D1274" s="272">
        <v>45169</v>
      </c>
      <c r="E1274" s="196">
        <f t="shared" si="100"/>
        <v>45161.5</v>
      </c>
      <c r="F1274" s="196">
        <v>45169</v>
      </c>
      <c r="G1274" s="196">
        <v>45169</v>
      </c>
      <c r="H1274" s="12" t="s">
        <v>200</v>
      </c>
      <c r="I1274" s="377">
        <v>596.25</v>
      </c>
      <c r="J1274" s="17">
        <f t="shared" si="101"/>
        <v>8</v>
      </c>
      <c r="K1274" s="283">
        <f t="shared" si="102"/>
        <v>2.8874012309021697E-3</v>
      </c>
      <c r="L1274" s="22">
        <f t="shared" si="103"/>
        <v>2.3099209847217358E-2</v>
      </c>
    </row>
    <row r="1275" spans="1:12">
      <c r="A1275" s="16">
        <f t="shared" si="99"/>
        <v>1268</v>
      </c>
      <c r="B1275" s="12" t="s">
        <v>177</v>
      </c>
      <c r="C1275" s="272">
        <v>45154</v>
      </c>
      <c r="D1275" s="272">
        <v>45169</v>
      </c>
      <c r="E1275" s="196">
        <f t="shared" si="100"/>
        <v>45161.5</v>
      </c>
      <c r="F1275" s="196">
        <v>45169</v>
      </c>
      <c r="G1275" s="196">
        <v>45166</v>
      </c>
      <c r="H1275" s="12" t="s">
        <v>202</v>
      </c>
      <c r="I1275" s="377">
        <v>182.12</v>
      </c>
      <c r="J1275" s="17">
        <f t="shared" si="101"/>
        <v>5</v>
      </c>
      <c r="K1275" s="283">
        <f t="shared" si="102"/>
        <v>8.8193461160906191E-4</v>
      </c>
      <c r="L1275" s="22">
        <f t="shared" si="103"/>
        <v>4.4096730580453092E-3</v>
      </c>
    </row>
    <row r="1276" spans="1:12">
      <c r="A1276" s="16">
        <f t="shared" si="99"/>
        <v>1269</v>
      </c>
      <c r="B1276" s="12" t="s">
        <v>177</v>
      </c>
      <c r="C1276" s="272">
        <v>45154</v>
      </c>
      <c r="D1276" s="272">
        <v>45169</v>
      </c>
      <c r="E1276" s="196">
        <f t="shared" si="100"/>
        <v>45161.5</v>
      </c>
      <c r="F1276" s="196">
        <v>45169</v>
      </c>
      <c r="G1276" s="196">
        <v>45166</v>
      </c>
      <c r="H1276" s="12" t="s">
        <v>203</v>
      </c>
      <c r="I1276" s="377">
        <v>33.909999999999997</v>
      </c>
      <c r="J1276" s="17">
        <f t="shared" si="101"/>
        <v>5</v>
      </c>
      <c r="K1276" s="283">
        <f t="shared" si="102"/>
        <v>1.6421262178598333E-4</v>
      </c>
      <c r="L1276" s="22">
        <f t="shared" si="103"/>
        <v>8.2106310892991665E-4</v>
      </c>
    </row>
    <row r="1277" spans="1:12">
      <c r="A1277" s="16">
        <f t="shared" si="99"/>
        <v>1270</v>
      </c>
      <c r="B1277" s="12" t="s">
        <v>177</v>
      </c>
      <c r="C1277" s="272">
        <v>45154</v>
      </c>
      <c r="D1277" s="272">
        <v>45169</v>
      </c>
      <c r="E1277" s="196">
        <f t="shared" si="100"/>
        <v>45161.5</v>
      </c>
      <c r="F1277" s="196">
        <v>45169</v>
      </c>
      <c r="G1277" s="196">
        <v>45166</v>
      </c>
      <c r="H1277" s="12" t="s">
        <v>204</v>
      </c>
      <c r="I1277" s="377">
        <v>11</v>
      </c>
      <c r="J1277" s="17">
        <f t="shared" si="101"/>
        <v>5</v>
      </c>
      <c r="K1277" s="283">
        <f t="shared" si="102"/>
        <v>5.3268618096308374E-5</v>
      </c>
      <c r="L1277" s="22">
        <f t="shared" si="103"/>
        <v>2.6634309048154185E-4</v>
      </c>
    </row>
    <row r="1278" spans="1:12">
      <c r="A1278" s="16">
        <f t="shared" si="99"/>
        <v>1271</v>
      </c>
      <c r="B1278" s="12" t="s">
        <v>177</v>
      </c>
      <c r="C1278" s="272">
        <v>45154</v>
      </c>
      <c r="D1278" s="272">
        <v>45169</v>
      </c>
      <c r="E1278" s="196">
        <f t="shared" si="100"/>
        <v>45161.5</v>
      </c>
      <c r="F1278" s="196">
        <v>45169</v>
      </c>
      <c r="G1278" s="196">
        <v>45166</v>
      </c>
      <c r="H1278" s="12" t="s">
        <v>205</v>
      </c>
      <c r="I1278" s="377">
        <v>6.0399999999999991</v>
      </c>
      <c r="J1278" s="17">
        <f t="shared" si="101"/>
        <v>5</v>
      </c>
      <c r="K1278" s="283">
        <f t="shared" si="102"/>
        <v>2.9249313936518411E-5</v>
      </c>
      <c r="L1278" s="22">
        <f t="shared" si="103"/>
        <v>1.4624656968259206E-4</v>
      </c>
    </row>
    <row r="1279" spans="1:12">
      <c r="A1279" s="16">
        <f t="shared" si="99"/>
        <v>1272</v>
      </c>
      <c r="B1279" s="12" t="s">
        <v>177</v>
      </c>
      <c r="C1279" s="272">
        <v>45170</v>
      </c>
      <c r="D1279" s="272">
        <v>45184</v>
      </c>
      <c r="E1279" s="196">
        <f t="shared" si="100"/>
        <v>45177</v>
      </c>
      <c r="F1279" s="196">
        <v>45184</v>
      </c>
      <c r="G1279" s="196">
        <v>45184</v>
      </c>
      <c r="H1279" s="12" t="s">
        <v>181</v>
      </c>
      <c r="I1279" s="377">
        <v>487.71</v>
      </c>
      <c r="J1279" s="17">
        <f t="shared" si="101"/>
        <v>7.5</v>
      </c>
      <c r="K1279" s="283">
        <f t="shared" si="102"/>
        <v>2.3617852483409597E-3</v>
      </c>
      <c r="L1279" s="22">
        <f t="shared" si="103"/>
        <v>1.7713389362557199E-2</v>
      </c>
    </row>
    <row r="1280" spans="1:12">
      <c r="A1280" s="16">
        <f t="shared" si="99"/>
        <v>1273</v>
      </c>
      <c r="B1280" s="12" t="s">
        <v>177</v>
      </c>
      <c r="C1280" s="272">
        <v>45170</v>
      </c>
      <c r="D1280" s="272">
        <v>45184</v>
      </c>
      <c r="E1280" s="196">
        <f t="shared" si="100"/>
        <v>45177</v>
      </c>
      <c r="F1280" s="196">
        <v>45184</v>
      </c>
      <c r="G1280" s="196">
        <v>45184</v>
      </c>
      <c r="H1280" s="12" t="s">
        <v>182</v>
      </c>
      <c r="I1280" s="377">
        <v>1625.4100000000003</v>
      </c>
      <c r="J1280" s="17">
        <f t="shared" si="101"/>
        <v>7.5</v>
      </c>
      <c r="K1280" s="283">
        <f t="shared" si="102"/>
        <v>7.8712131399927814E-3</v>
      </c>
      <c r="L1280" s="22">
        <f t="shared" si="103"/>
        <v>5.903409854994586E-2</v>
      </c>
    </row>
    <row r="1281" spans="1:12">
      <c r="A1281" s="16">
        <f t="shared" si="99"/>
        <v>1274</v>
      </c>
      <c r="B1281" s="12" t="s">
        <v>177</v>
      </c>
      <c r="C1281" s="272">
        <v>45170</v>
      </c>
      <c r="D1281" s="272">
        <v>45184</v>
      </c>
      <c r="E1281" s="196">
        <f t="shared" si="100"/>
        <v>45177</v>
      </c>
      <c r="F1281" s="196">
        <v>45184</v>
      </c>
      <c r="G1281" s="196">
        <v>45184</v>
      </c>
      <c r="H1281" s="12" t="s">
        <v>183</v>
      </c>
      <c r="I1281" s="377">
        <v>2928.3700000000003</v>
      </c>
      <c r="J1281" s="17">
        <f t="shared" si="101"/>
        <v>7.5</v>
      </c>
      <c r="K1281" s="283">
        <f t="shared" si="102"/>
        <v>1.418092937951696E-2</v>
      </c>
      <c r="L1281" s="22">
        <f t="shared" si="103"/>
        <v>0.1063569703463772</v>
      </c>
    </row>
    <row r="1282" spans="1:12">
      <c r="A1282" s="16">
        <f t="shared" si="99"/>
        <v>1275</v>
      </c>
      <c r="B1282" s="12" t="s">
        <v>177</v>
      </c>
      <c r="C1282" s="272">
        <v>45170</v>
      </c>
      <c r="D1282" s="272">
        <v>45184</v>
      </c>
      <c r="E1282" s="196">
        <f t="shared" si="100"/>
        <v>45177</v>
      </c>
      <c r="F1282" s="196">
        <v>45184</v>
      </c>
      <c r="G1282" s="196">
        <v>45184</v>
      </c>
      <c r="H1282" s="12" t="s">
        <v>184</v>
      </c>
      <c r="I1282" s="377">
        <v>133.62</v>
      </c>
      <c r="J1282" s="17">
        <f t="shared" si="101"/>
        <v>7.5</v>
      </c>
      <c r="K1282" s="283">
        <f t="shared" si="102"/>
        <v>6.470684318207932E-4</v>
      </c>
      <c r="L1282" s="22">
        <f t="shared" si="103"/>
        <v>4.8530132386559489E-3</v>
      </c>
    </row>
    <row r="1283" spans="1:12">
      <c r="A1283" s="16">
        <f t="shared" si="99"/>
        <v>1276</v>
      </c>
      <c r="B1283" s="12" t="s">
        <v>177</v>
      </c>
      <c r="C1283" s="272">
        <v>45170</v>
      </c>
      <c r="D1283" s="272">
        <v>45184</v>
      </c>
      <c r="E1283" s="196">
        <f t="shared" si="100"/>
        <v>45177</v>
      </c>
      <c r="F1283" s="196">
        <v>45184</v>
      </c>
      <c r="G1283" s="196">
        <v>45184</v>
      </c>
      <c r="H1283" s="12" t="s">
        <v>184</v>
      </c>
      <c r="I1283" s="377">
        <v>474.95</v>
      </c>
      <c r="J1283" s="17">
        <f t="shared" si="101"/>
        <v>7.5</v>
      </c>
      <c r="K1283" s="283">
        <f t="shared" si="102"/>
        <v>2.2999936513492416E-3</v>
      </c>
      <c r="L1283" s="22">
        <f t="shared" si="103"/>
        <v>1.7249952385119314E-2</v>
      </c>
    </row>
    <row r="1284" spans="1:12">
      <c r="A1284" s="16">
        <f t="shared" si="99"/>
        <v>1277</v>
      </c>
      <c r="B1284" s="12" t="s">
        <v>177</v>
      </c>
      <c r="C1284" s="272">
        <v>45170</v>
      </c>
      <c r="D1284" s="272">
        <v>45184</v>
      </c>
      <c r="E1284" s="196">
        <f t="shared" si="100"/>
        <v>45177</v>
      </c>
      <c r="F1284" s="196">
        <v>45184</v>
      </c>
      <c r="G1284" s="196">
        <v>45184</v>
      </c>
      <c r="H1284" s="12" t="s">
        <v>186</v>
      </c>
      <c r="I1284" s="377">
        <v>359.98</v>
      </c>
      <c r="J1284" s="17">
        <f t="shared" si="101"/>
        <v>7.5</v>
      </c>
      <c r="K1284" s="283">
        <f t="shared" si="102"/>
        <v>1.7432397402099172E-3</v>
      </c>
      <c r="L1284" s="22">
        <f t="shared" si="103"/>
        <v>1.3074298051574378E-2</v>
      </c>
    </row>
    <row r="1285" spans="1:12">
      <c r="A1285" s="16">
        <f t="shared" si="99"/>
        <v>1278</v>
      </c>
      <c r="B1285" s="12" t="s">
        <v>177</v>
      </c>
      <c r="C1285" s="272">
        <v>45170</v>
      </c>
      <c r="D1285" s="272">
        <v>45184</v>
      </c>
      <c r="E1285" s="196">
        <f t="shared" si="100"/>
        <v>45177</v>
      </c>
      <c r="F1285" s="196">
        <v>45184</v>
      </c>
      <c r="G1285" s="196">
        <v>45196</v>
      </c>
      <c r="H1285" s="12" t="s">
        <v>189</v>
      </c>
      <c r="I1285" s="377">
        <v>27.619999999999997</v>
      </c>
      <c r="J1285" s="17">
        <f t="shared" si="101"/>
        <v>19.5</v>
      </c>
      <c r="K1285" s="283">
        <f t="shared" si="102"/>
        <v>1.3375265743818519E-4</v>
      </c>
      <c r="L1285" s="22">
        <f t="shared" si="103"/>
        <v>2.6081768200446115E-3</v>
      </c>
    </row>
    <row r="1286" spans="1:12">
      <c r="A1286" s="16">
        <f t="shared" si="99"/>
        <v>1279</v>
      </c>
      <c r="B1286" s="12" t="s">
        <v>177</v>
      </c>
      <c r="C1286" s="272">
        <v>45170</v>
      </c>
      <c r="D1286" s="272">
        <v>45184</v>
      </c>
      <c r="E1286" s="196">
        <f t="shared" si="100"/>
        <v>45177</v>
      </c>
      <c r="F1286" s="196">
        <v>45184</v>
      </c>
      <c r="G1286" s="196">
        <v>45195</v>
      </c>
      <c r="H1286" s="12" t="s">
        <v>190</v>
      </c>
      <c r="I1286" s="377">
        <v>2.34</v>
      </c>
      <c r="J1286" s="17">
        <f t="shared" si="101"/>
        <v>18.5</v>
      </c>
      <c r="K1286" s="283">
        <f t="shared" si="102"/>
        <v>1.1331687849578325E-5</v>
      </c>
      <c r="L1286" s="22">
        <f t="shared" si="103"/>
        <v>2.0963622521719903E-4</v>
      </c>
    </row>
    <row r="1287" spans="1:12">
      <c r="A1287" s="16">
        <f t="shared" si="99"/>
        <v>1280</v>
      </c>
      <c r="B1287" s="12" t="s">
        <v>177</v>
      </c>
      <c r="C1287" s="272">
        <v>45170</v>
      </c>
      <c r="D1287" s="272">
        <v>45184</v>
      </c>
      <c r="E1287" s="196">
        <f t="shared" si="100"/>
        <v>45177</v>
      </c>
      <c r="F1287" s="196">
        <v>45184</v>
      </c>
      <c r="G1287" s="196">
        <v>45184</v>
      </c>
      <c r="H1287" s="12" t="s">
        <v>193</v>
      </c>
      <c r="I1287" s="377">
        <v>69</v>
      </c>
      <c r="J1287" s="17">
        <f t="shared" si="101"/>
        <v>7.5</v>
      </c>
      <c r="K1287" s="283">
        <f t="shared" si="102"/>
        <v>3.3413951351320706E-4</v>
      </c>
      <c r="L1287" s="22">
        <f t="shared" si="103"/>
        <v>2.5060463513490528E-3</v>
      </c>
    </row>
    <row r="1288" spans="1:12">
      <c r="A1288" s="16">
        <f t="shared" si="99"/>
        <v>1281</v>
      </c>
      <c r="B1288" s="12" t="s">
        <v>177</v>
      </c>
      <c r="C1288" s="272">
        <v>45170</v>
      </c>
      <c r="D1288" s="272">
        <v>45184</v>
      </c>
      <c r="E1288" s="196">
        <f t="shared" si="100"/>
        <v>45177</v>
      </c>
      <c r="F1288" s="196">
        <v>45184</v>
      </c>
      <c r="G1288" s="196">
        <v>45195</v>
      </c>
      <c r="H1288" s="12" t="s">
        <v>194</v>
      </c>
      <c r="I1288" s="377">
        <v>2.8400000000000003</v>
      </c>
      <c r="J1288" s="17">
        <f t="shared" si="101"/>
        <v>18.5</v>
      </c>
      <c r="K1288" s="283">
        <f t="shared" si="102"/>
        <v>1.3752988672137799E-5</v>
      </c>
      <c r="L1288" s="22">
        <f t="shared" si="103"/>
        <v>2.5443029043454928E-4</v>
      </c>
    </row>
    <row r="1289" spans="1:12">
      <c r="A1289" s="16">
        <f t="shared" ref="A1289:A1352" si="104">A1288+1</f>
        <v>1282</v>
      </c>
      <c r="B1289" s="12" t="s">
        <v>177</v>
      </c>
      <c r="C1289" s="272">
        <v>45170</v>
      </c>
      <c r="D1289" s="272">
        <v>45184</v>
      </c>
      <c r="E1289" s="196">
        <f t="shared" si="100"/>
        <v>45177</v>
      </c>
      <c r="F1289" s="196">
        <v>45184</v>
      </c>
      <c r="G1289" s="196">
        <v>45184</v>
      </c>
      <c r="H1289" s="12" t="s">
        <v>196</v>
      </c>
      <c r="I1289" s="377">
        <v>702.11000000000013</v>
      </c>
      <c r="J1289" s="17">
        <f t="shared" si="101"/>
        <v>7.5</v>
      </c>
      <c r="K1289" s="283">
        <f t="shared" si="102"/>
        <v>3.4000390410544616E-3</v>
      </c>
      <c r="L1289" s="22">
        <f t="shared" si="103"/>
        <v>2.5500292807908463E-2</v>
      </c>
    </row>
    <row r="1290" spans="1:12">
      <c r="A1290" s="16">
        <f t="shared" si="104"/>
        <v>1283</v>
      </c>
      <c r="B1290" s="12" t="s">
        <v>177</v>
      </c>
      <c r="C1290" s="272">
        <v>45170</v>
      </c>
      <c r="D1290" s="272">
        <v>45184</v>
      </c>
      <c r="E1290" s="196">
        <f t="shared" si="100"/>
        <v>45177</v>
      </c>
      <c r="F1290" s="196">
        <v>45184</v>
      </c>
      <c r="G1290" s="196">
        <v>45189</v>
      </c>
      <c r="H1290" s="12" t="s">
        <v>199</v>
      </c>
      <c r="I1290" s="377">
        <v>83.88000000000001</v>
      </c>
      <c r="J1290" s="17">
        <f t="shared" si="101"/>
        <v>12.5</v>
      </c>
      <c r="K1290" s="283">
        <f t="shared" si="102"/>
        <v>4.0619742599257695E-4</v>
      </c>
      <c r="L1290" s="22">
        <f t="shared" si="103"/>
        <v>5.0774678249072116E-3</v>
      </c>
    </row>
    <row r="1291" spans="1:12">
      <c r="A1291" s="16">
        <f t="shared" si="104"/>
        <v>1284</v>
      </c>
      <c r="B1291" s="12" t="s">
        <v>177</v>
      </c>
      <c r="C1291" s="272">
        <v>45170</v>
      </c>
      <c r="D1291" s="272">
        <v>45184</v>
      </c>
      <c r="E1291" s="196">
        <f t="shared" si="100"/>
        <v>45177</v>
      </c>
      <c r="F1291" s="196">
        <v>45184</v>
      </c>
      <c r="G1291" s="196">
        <v>45184</v>
      </c>
      <c r="H1291" s="12" t="s">
        <v>200</v>
      </c>
      <c r="I1291" s="377">
        <v>596.25</v>
      </c>
      <c r="J1291" s="17">
        <f t="shared" si="101"/>
        <v>7.5</v>
      </c>
      <c r="K1291" s="283">
        <f t="shared" si="102"/>
        <v>2.8874012309021697E-3</v>
      </c>
      <c r="L1291" s="22">
        <f t="shared" si="103"/>
        <v>2.1655509231766273E-2</v>
      </c>
    </row>
    <row r="1292" spans="1:12">
      <c r="A1292" s="16">
        <f t="shared" si="104"/>
        <v>1285</v>
      </c>
      <c r="B1292" s="12" t="s">
        <v>177</v>
      </c>
      <c r="C1292" s="272">
        <v>45170</v>
      </c>
      <c r="D1292" s="272">
        <v>45184</v>
      </c>
      <c r="E1292" s="196">
        <f t="shared" si="100"/>
        <v>45177</v>
      </c>
      <c r="F1292" s="196">
        <v>45184</v>
      </c>
      <c r="G1292" s="196">
        <v>45195</v>
      </c>
      <c r="H1292" s="12" t="s">
        <v>202</v>
      </c>
      <c r="I1292" s="377">
        <v>182.12</v>
      </c>
      <c r="J1292" s="17">
        <f t="shared" si="101"/>
        <v>18.5</v>
      </c>
      <c r="K1292" s="283">
        <f t="shared" si="102"/>
        <v>8.8193461160906191E-4</v>
      </c>
      <c r="L1292" s="22">
        <f t="shared" si="103"/>
        <v>1.6315790314767646E-2</v>
      </c>
    </row>
    <row r="1293" spans="1:12">
      <c r="A1293" s="16">
        <f t="shared" si="104"/>
        <v>1286</v>
      </c>
      <c r="B1293" s="12" t="s">
        <v>177</v>
      </c>
      <c r="C1293" s="272">
        <v>45170</v>
      </c>
      <c r="D1293" s="272">
        <v>45184</v>
      </c>
      <c r="E1293" s="196">
        <f t="shared" si="100"/>
        <v>45177</v>
      </c>
      <c r="F1293" s="196">
        <v>45184</v>
      </c>
      <c r="G1293" s="196">
        <v>45195</v>
      </c>
      <c r="H1293" s="12" t="s">
        <v>203</v>
      </c>
      <c r="I1293" s="377">
        <v>33.909999999999997</v>
      </c>
      <c r="J1293" s="17">
        <f t="shared" si="101"/>
        <v>18.5</v>
      </c>
      <c r="K1293" s="283">
        <f t="shared" si="102"/>
        <v>1.6421262178598333E-4</v>
      </c>
      <c r="L1293" s="22">
        <f t="shared" si="103"/>
        <v>3.0379335030406916E-3</v>
      </c>
    </row>
    <row r="1294" spans="1:12">
      <c r="A1294" s="16">
        <f t="shared" si="104"/>
        <v>1287</v>
      </c>
      <c r="B1294" s="12" t="s">
        <v>177</v>
      </c>
      <c r="C1294" s="272">
        <v>45170</v>
      </c>
      <c r="D1294" s="272">
        <v>45184</v>
      </c>
      <c r="E1294" s="196">
        <f t="shared" si="100"/>
        <v>45177</v>
      </c>
      <c r="F1294" s="196">
        <v>45184</v>
      </c>
      <c r="G1294" s="196">
        <v>45195</v>
      </c>
      <c r="H1294" s="12" t="s">
        <v>204</v>
      </c>
      <c r="I1294" s="377">
        <v>11</v>
      </c>
      <c r="J1294" s="17">
        <f t="shared" si="101"/>
        <v>18.5</v>
      </c>
      <c r="K1294" s="283">
        <f t="shared" si="102"/>
        <v>5.3268618096308374E-5</v>
      </c>
      <c r="L1294" s="22">
        <f t="shared" si="103"/>
        <v>9.8546943478170488E-4</v>
      </c>
    </row>
    <row r="1295" spans="1:12">
      <c r="A1295" s="16">
        <f t="shared" si="104"/>
        <v>1288</v>
      </c>
      <c r="B1295" s="12" t="s">
        <v>177</v>
      </c>
      <c r="C1295" s="272">
        <v>45170</v>
      </c>
      <c r="D1295" s="272">
        <v>45184</v>
      </c>
      <c r="E1295" s="196">
        <f t="shared" si="100"/>
        <v>45177</v>
      </c>
      <c r="F1295" s="196">
        <v>45184</v>
      </c>
      <c r="G1295" s="196">
        <v>45195</v>
      </c>
      <c r="H1295" s="12" t="s">
        <v>205</v>
      </c>
      <c r="I1295" s="377">
        <v>6.0399999999999991</v>
      </c>
      <c r="J1295" s="17">
        <f t="shared" si="101"/>
        <v>18.5</v>
      </c>
      <c r="K1295" s="283">
        <f t="shared" si="102"/>
        <v>2.9249313936518411E-5</v>
      </c>
      <c r="L1295" s="22">
        <f t="shared" si="103"/>
        <v>5.411123078255906E-4</v>
      </c>
    </row>
    <row r="1296" spans="1:12">
      <c r="A1296" s="16">
        <f t="shared" si="104"/>
        <v>1289</v>
      </c>
      <c r="B1296" s="12" t="s">
        <v>177</v>
      </c>
      <c r="C1296" s="272">
        <v>45185</v>
      </c>
      <c r="D1296" s="272">
        <v>45199</v>
      </c>
      <c r="E1296" s="196">
        <f t="shared" si="100"/>
        <v>45192</v>
      </c>
      <c r="F1296" s="196">
        <v>45198</v>
      </c>
      <c r="G1296" s="196">
        <v>45198</v>
      </c>
      <c r="H1296" s="12" t="s">
        <v>181</v>
      </c>
      <c r="I1296" s="377">
        <v>487.71</v>
      </c>
      <c r="J1296" s="17">
        <f t="shared" si="101"/>
        <v>6.5</v>
      </c>
      <c r="K1296" s="283">
        <f t="shared" si="102"/>
        <v>2.3617852483409597E-3</v>
      </c>
      <c r="L1296" s="22">
        <f t="shared" si="103"/>
        <v>1.5351604114216238E-2</v>
      </c>
    </row>
    <row r="1297" spans="1:12">
      <c r="A1297" s="16">
        <f t="shared" si="104"/>
        <v>1290</v>
      </c>
      <c r="B1297" s="12" t="s">
        <v>177</v>
      </c>
      <c r="C1297" s="272">
        <v>45185</v>
      </c>
      <c r="D1297" s="272">
        <v>45199</v>
      </c>
      <c r="E1297" s="196">
        <f t="shared" si="100"/>
        <v>45192</v>
      </c>
      <c r="F1297" s="196">
        <v>45198</v>
      </c>
      <c r="G1297" s="196">
        <v>45198</v>
      </c>
      <c r="H1297" s="12" t="s">
        <v>182</v>
      </c>
      <c r="I1297" s="377">
        <v>2195.9700000000003</v>
      </c>
      <c r="J1297" s="17">
        <f t="shared" si="101"/>
        <v>6.5</v>
      </c>
      <c r="K1297" s="283">
        <f t="shared" si="102"/>
        <v>1.0634207934631846E-2</v>
      </c>
      <c r="L1297" s="22">
        <f t="shared" si="103"/>
        <v>6.9122351575107002E-2</v>
      </c>
    </row>
    <row r="1298" spans="1:12">
      <c r="A1298" s="16">
        <f t="shared" si="104"/>
        <v>1291</v>
      </c>
      <c r="B1298" s="12" t="s">
        <v>177</v>
      </c>
      <c r="C1298" s="272">
        <v>45185</v>
      </c>
      <c r="D1298" s="272">
        <v>45199</v>
      </c>
      <c r="E1298" s="196">
        <f t="shared" si="100"/>
        <v>45192</v>
      </c>
      <c r="F1298" s="196">
        <v>45198</v>
      </c>
      <c r="G1298" s="196">
        <v>45198</v>
      </c>
      <c r="H1298" s="12" t="s">
        <v>183</v>
      </c>
      <c r="I1298" s="377">
        <v>3718.1099999999997</v>
      </c>
      <c r="J1298" s="17">
        <f t="shared" si="101"/>
        <v>6.5</v>
      </c>
      <c r="K1298" s="283">
        <f t="shared" si="102"/>
        <v>1.8005325602733192E-2</v>
      </c>
      <c r="L1298" s="22">
        <f t="shared" si="103"/>
        <v>0.11703461641776575</v>
      </c>
    </row>
    <row r="1299" spans="1:12">
      <c r="A1299" s="16">
        <f t="shared" si="104"/>
        <v>1292</v>
      </c>
      <c r="B1299" s="12" t="s">
        <v>177</v>
      </c>
      <c r="C1299" s="272">
        <v>45185</v>
      </c>
      <c r="D1299" s="272">
        <v>45199</v>
      </c>
      <c r="E1299" s="196">
        <f t="shared" si="100"/>
        <v>45192</v>
      </c>
      <c r="F1299" s="196">
        <v>45198</v>
      </c>
      <c r="G1299" s="196">
        <v>45198</v>
      </c>
      <c r="H1299" s="12" t="s">
        <v>184</v>
      </c>
      <c r="I1299" s="377">
        <v>348.98</v>
      </c>
      <c r="J1299" s="17">
        <f t="shared" si="101"/>
        <v>6.5</v>
      </c>
      <c r="K1299" s="283">
        <f t="shared" si="102"/>
        <v>1.6899711221136087E-3</v>
      </c>
      <c r="L1299" s="22">
        <f t="shared" si="103"/>
        <v>1.0984812293738457E-2</v>
      </c>
    </row>
    <row r="1300" spans="1:12">
      <c r="A1300" s="16">
        <f t="shared" si="104"/>
        <v>1293</v>
      </c>
      <c r="B1300" s="12" t="s">
        <v>177</v>
      </c>
      <c r="C1300" s="272">
        <v>45185</v>
      </c>
      <c r="D1300" s="272">
        <v>45199</v>
      </c>
      <c r="E1300" s="196">
        <f t="shared" si="100"/>
        <v>45192</v>
      </c>
      <c r="F1300" s="196">
        <v>45198</v>
      </c>
      <c r="G1300" s="196">
        <v>45198</v>
      </c>
      <c r="H1300" s="12" t="s">
        <v>184</v>
      </c>
      <c r="I1300" s="377">
        <v>474.95</v>
      </c>
      <c r="J1300" s="17">
        <f t="shared" si="101"/>
        <v>6.5</v>
      </c>
      <c r="K1300" s="283">
        <f t="shared" si="102"/>
        <v>2.2999936513492416E-3</v>
      </c>
      <c r="L1300" s="22">
        <f t="shared" si="103"/>
        <v>1.494995873377007E-2</v>
      </c>
    </row>
    <row r="1301" spans="1:12">
      <c r="A1301" s="16">
        <f t="shared" si="104"/>
        <v>1294</v>
      </c>
      <c r="B1301" s="12" t="s">
        <v>177</v>
      </c>
      <c r="C1301" s="272">
        <v>45185</v>
      </c>
      <c r="D1301" s="272">
        <v>45199</v>
      </c>
      <c r="E1301" s="196">
        <f t="shared" si="100"/>
        <v>45192</v>
      </c>
      <c r="F1301" s="196">
        <v>45198</v>
      </c>
      <c r="G1301" s="196">
        <v>45198</v>
      </c>
      <c r="H1301" s="12" t="s">
        <v>186</v>
      </c>
      <c r="I1301" s="377">
        <v>372.44</v>
      </c>
      <c r="J1301" s="17">
        <f t="shared" si="101"/>
        <v>6.5</v>
      </c>
      <c r="K1301" s="283">
        <f t="shared" si="102"/>
        <v>1.803578556708099E-3</v>
      </c>
      <c r="L1301" s="22">
        <f t="shared" si="103"/>
        <v>1.1723260618602644E-2</v>
      </c>
    </row>
    <row r="1302" spans="1:12">
      <c r="A1302" s="16">
        <f t="shared" si="104"/>
        <v>1295</v>
      </c>
      <c r="B1302" s="12" t="s">
        <v>177</v>
      </c>
      <c r="C1302" s="272">
        <v>45185</v>
      </c>
      <c r="D1302" s="272">
        <v>45199</v>
      </c>
      <c r="E1302" s="196">
        <f t="shared" si="100"/>
        <v>45192</v>
      </c>
      <c r="F1302" s="196">
        <v>45198</v>
      </c>
      <c r="G1302" s="196">
        <v>45196</v>
      </c>
      <c r="H1302" s="12" t="s">
        <v>189</v>
      </c>
      <c r="I1302" s="377">
        <v>27.619999999999997</v>
      </c>
      <c r="J1302" s="17">
        <f t="shared" si="101"/>
        <v>4.5</v>
      </c>
      <c r="K1302" s="283">
        <f t="shared" si="102"/>
        <v>1.3375265743818519E-4</v>
      </c>
      <c r="L1302" s="22">
        <f t="shared" si="103"/>
        <v>6.0188695847183341E-4</v>
      </c>
    </row>
    <row r="1303" spans="1:12">
      <c r="A1303" s="16">
        <f t="shared" si="104"/>
        <v>1296</v>
      </c>
      <c r="B1303" s="12" t="s">
        <v>177</v>
      </c>
      <c r="C1303" s="272">
        <v>45185</v>
      </c>
      <c r="D1303" s="272">
        <v>45199</v>
      </c>
      <c r="E1303" s="196">
        <f t="shared" si="100"/>
        <v>45192</v>
      </c>
      <c r="F1303" s="196">
        <v>45198</v>
      </c>
      <c r="G1303" s="196">
        <v>45195</v>
      </c>
      <c r="H1303" s="12" t="s">
        <v>190</v>
      </c>
      <c r="I1303" s="377">
        <v>2.34</v>
      </c>
      <c r="J1303" s="17">
        <f t="shared" si="101"/>
        <v>3.5</v>
      </c>
      <c r="K1303" s="283">
        <f t="shared" si="102"/>
        <v>1.1331687849578325E-5</v>
      </c>
      <c r="L1303" s="22">
        <f t="shared" si="103"/>
        <v>3.9660907473524138E-5</v>
      </c>
    </row>
    <row r="1304" spans="1:12">
      <c r="A1304" s="16">
        <f t="shared" si="104"/>
        <v>1297</v>
      </c>
      <c r="B1304" s="12" t="s">
        <v>177</v>
      </c>
      <c r="C1304" s="272">
        <v>45185</v>
      </c>
      <c r="D1304" s="272">
        <v>45199</v>
      </c>
      <c r="E1304" s="196">
        <f t="shared" si="100"/>
        <v>45192</v>
      </c>
      <c r="F1304" s="196">
        <v>45198</v>
      </c>
      <c r="G1304" s="196">
        <v>45198</v>
      </c>
      <c r="H1304" s="12" t="s">
        <v>193</v>
      </c>
      <c r="I1304" s="377">
        <v>69</v>
      </c>
      <c r="J1304" s="17">
        <f t="shared" si="101"/>
        <v>6.5</v>
      </c>
      <c r="K1304" s="283">
        <f t="shared" si="102"/>
        <v>3.3413951351320706E-4</v>
      </c>
      <c r="L1304" s="22">
        <f t="shared" si="103"/>
        <v>2.1719068378358458E-3</v>
      </c>
    </row>
    <row r="1305" spans="1:12">
      <c r="A1305" s="16">
        <f t="shared" si="104"/>
        <v>1298</v>
      </c>
      <c r="B1305" s="12" t="s">
        <v>177</v>
      </c>
      <c r="C1305" s="272">
        <v>45185</v>
      </c>
      <c r="D1305" s="272">
        <v>45199</v>
      </c>
      <c r="E1305" s="196">
        <f t="shared" si="100"/>
        <v>45192</v>
      </c>
      <c r="F1305" s="196">
        <v>45198</v>
      </c>
      <c r="G1305" s="196">
        <v>45195</v>
      </c>
      <c r="H1305" s="12" t="s">
        <v>194</v>
      </c>
      <c r="I1305" s="377">
        <v>2.8400000000000003</v>
      </c>
      <c r="J1305" s="17">
        <f t="shared" si="101"/>
        <v>3.5</v>
      </c>
      <c r="K1305" s="283">
        <f t="shared" si="102"/>
        <v>1.3752988672137799E-5</v>
      </c>
      <c r="L1305" s="22">
        <f t="shared" si="103"/>
        <v>4.8135460352482296E-5</v>
      </c>
    </row>
    <row r="1306" spans="1:12">
      <c r="A1306" s="16">
        <f t="shared" si="104"/>
        <v>1299</v>
      </c>
      <c r="B1306" s="12" t="s">
        <v>177</v>
      </c>
      <c r="C1306" s="272">
        <v>45185</v>
      </c>
      <c r="D1306" s="272">
        <v>45199</v>
      </c>
      <c r="E1306" s="196">
        <f t="shared" si="100"/>
        <v>45192</v>
      </c>
      <c r="F1306" s="196">
        <v>45198</v>
      </c>
      <c r="G1306" s="196">
        <v>45198</v>
      </c>
      <c r="H1306" s="12" t="s">
        <v>196</v>
      </c>
      <c r="I1306" s="377">
        <v>702.11</v>
      </c>
      <c r="J1306" s="17">
        <f t="shared" si="101"/>
        <v>6.5</v>
      </c>
      <c r="K1306" s="283">
        <f t="shared" si="102"/>
        <v>3.4000390410544611E-3</v>
      </c>
      <c r="L1306" s="22">
        <f t="shared" si="103"/>
        <v>2.2100253766853997E-2</v>
      </c>
    </row>
    <row r="1307" spans="1:12">
      <c r="A1307" s="16">
        <f t="shared" si="104"/>
        <v>1300</v>
      </c>
      <c r="B1307" s="12" t="s">
        <v>177</v>
      </c>
      <c r="C1307" s="272">
        <v>45185</v>
      </c>
      <c r="D1307" s="272">
        <v>45199</v>
      </c>
      <c r="E1307" s="196">
        <f t="shared" si="100"/>
        <v>45192</v>
      </c>
      <c r="F1307" s="196">
        <v>45198</v>
      </c>
      <c r="G1307" s="196">
        <v>45189</v>
      </c>
      <c r="H1307" s="12" t="s">
        <v>199</v>
      </c>
      <c r="I1307" s="377">
        <v>83.88</v>
      </c>
      <c r="J1307" s="17">
        <f t="shared" si="101"/>
        <v>-2.5</v>
      </c>
      <c r="K1307" s="283">
        <f t="shared" si="102"/>
        <v>4.0619742599257689E-4</v>
      </c>
      <c r="L1307" s="22">
        <f t="shared" si="103"/>
        <v>-1.0154935649814422E-3</v>
      </c>
    </row>
    <row r="1308" spans="1:12">
      <c r="A1308" s="16">
        <f t="shared" si="104"/>
        <v>1301</v>
      </c>
      <c r="B1308" s="12" t="s">
        <v>177</v>
      </c>
      <c r="C1308" s="272">
        <v>45185</v>
      </c>
      <c r="D1308" s="272">
        <v>45199</v>
      </c>
      <c r="E1308" s="196">
        <f t="shared" si="100"/>
        <v>45192</v>
      </c>
      <c r="F1308" s="196">
        <v>45198</v>
      </c>
      <c r="G1308" s="196">
        <v>45198</v>
      </c>
      <c r="H1308" s="12" t="s">
        <v>200</v>
      </c>
      <c r="I1308" s="377">
        <v>596.25</v>
      </c>
      <c r="J1308" s="17">
        <f t="shared" si="101"/>
        <v>6.5</v>
      </c>
      <c r="K1308" s="283">
        <f t="shared" si="102"/>
        <v>2.8874012309021697E-3</v>
      </c>
      <c r="L1308" s="22">
        <f t="shared" si="103"/>
        <v>1.8768108000864103E-2</v>
      </c>
    </row>
    <row r="1309" spans="1:12">
      <c r="A1309" s="16">
        <f t="shared" si="104"/>
        <v>1302</v>
      </c>
      <c r="B1309" s="12" t="s">
        <v>177</v>
      </c>
      <c r="C1309" s="272">
        <v>45185</v>
      </c>
      <c r="D1309" s="272">
        <v>45199</v>
      </c>
      <c r="E1309" s="196">
        <f t="shared" si="100"/>
        <v>45192</v>
      </c>
      <c r="F1309" s="196">
        <v>45198</v>
      </c>
      <c r="G1309" s="196">
        <v>45198</v>
      </c>
      <c r="H1309" s="12" t="s">
        <v>216</v>
      </c>
      <c r="I1309" s="377">
        <v>355.06</v>
      </c>
      <c r="J1309" s="17">
        <f t="shared" si="101"/>
        <v>6.5</v>
      </c>
      <c r="K1309" s="283">
        <f t="shared" si="102"/>
        <v>1.7194141401159319E-3</v>
      </c>
      <c r="L1309" s="22">
        <f t="shared" si="103"/>
        <v>1.1176191910753558E-2</v>
      </c>
    </row>
    <row r="1310" spans="1:12">
      <c r="A1310" s="16">
        <f t="shared" si="104"/>
        <v>1303</v>
      </c>
      <c r="B1310" s="12" t="s">
        <v>177</v>
      </c>
      <c r="C1310" s="272">
        <v>45185</v>
      </c>
      <c r="D1310" s="272">
        <v>45199</v>
      </c>
      <c r="E1310" s="196">
        <f t="shared" si="100"/>
        <v>45192</v>
      </c>
      <c r="F1310" s="196">
        <v>45198</v>
      </c>
      <c r="G1310" s="196">
        <v>45195</v>
      </c>
      <c r="H1310" s="12" t="s">
        <v>202</v>
      </c>
      <c r="I1310" s="377">
        <v>182.12</v>
      </c>
      <c r="J1310" s="17">
        <f t="shared" si="101"/>
        <v>3.5</v>
      </c>
      <c r="K1310" s="283">
        <f t="shared" si="102"/>
        <v>8.8193461160906191E-4</v>
      </c>
      <c r="L1310" s="22">
        <f t="shared" si="103"/>
        <v>3.0867711406317166E-3</v>
      </c>
    </row>
    <row r="1311" spans="1:12">
      <c r="A1311" s="16">
        <f t="shared" si="104"/>
        <v>1304</v>
      </c>
      <c r="B1311" s="12" t="s">
        <v>177</v>
      </c>
      <c r="C1311" s="272">
        <v>45185</v>
      </c>
      <c r="D1311" s="272">
        <v>45199</v>
      </c>
      <c r="E1311" s="196">
        <f t="shared" si="100"/>
        <v>45192</v>
      </c>
      <c r="F1311" s="196">
        <v>45198</v>
      </c>
      <c r="G1311" s="196">
        <v>45195</v>
      </c>
      <c r="H1311" s="12" t="s">
        <v>203</v>
      </c>
      <c r="I1311" s="377">
        <v>33.909999999999997</v>
      </c>
      <c r="J1311" s="17">
        <f t="shared" si="101"/>
        <v>3.5</v>
      </c>
      <c r="K1311" s="283">
        <f t="shared" si="102"/>
        <v>1.6421262178598333E-4</v>
      </c>
      <c r="L1311" s="22">
        <f t="shared" si="103"/>
        <v>5.7474417625094166E-4</v>
      </c>
    </row>
    <row r="1312" spans="1:12">
      <c r="A1312" s="16">
        <f t="shared" si="104"/>
        <v>1305</v>
      </c>
      <c r="B1312" s="12" t="s">
        <v>177</v>
      </c>
      <c r="C1312" s="272">
        <v>45185</v>
      </c>
      <c r="D1312" s="272">
        <v>45199</v>
      </c>
      <c r="E1312" s="196">
        <f t="shared" si="100"/>
        <v>45192</v>
      </c>
      <c r="F1312" s="196">
        <v>45198</v>
      </c>
      <c r="G1312" s="196">
        <v>45195</v>
      </c>
      <c r="H1312" s="12" t="s">
        <v>204</v>
      </c>
      <c r="I1312" s="377">
        <v>11</v>
      </c>
      <c r="J1312" s="17">
        <f t="shared" si="101"/>
        <v>3.5</v>
      </c>
      <c r="K1312" s="283">
        <f t="shared" si="102"/>
        <v>5.3268618096308374E-5</v>
      </c>
      <c r="L1312" s="22">
        <f t="shared" si="103"/>
        <v>1.8644016333707931E-4</v>
      </c>
    </row>
    <row r="1313" spans="1:12">
      <c r="A1313" s="16">
        <f t="shared" si="104"/>
        <v>1306</v>
      </c>
      <c r="B1313" s="12" t="s">
        <v>177</v>
      </c>
      <c r="C1313" s="272">
        <v>45185</v>
      </c>
      <c r="D1313" s="272">
        <v>45199</v>
      </c>
      <c r="E1313" s="196">
        <f t="shared" si="100"/>
        <v>45192</v>
      </c>
      <c r="F1313" s="196">
        <v>45198</v>
      </c>
      <c r="G1313" s="196">
        <v>45195</v>
      </c>
      <c r="H1313" s="12" t="s">
        <v>205</v>
      </c>
      <c r="I1313" s="377">
        <v>6.0399999999999991</v>
      </c>
      <c r="J1313" s="17">
        <f t="shared" si="101"/>
        <v>3.5</v>
      </c>
      <c r="K1313" s="283">
        <f t="shared" si="102"/>
        <v>2.9249313936518411E-5</v>
      </c>
      <c r="L1313" s="22">
        <f t="shared" si="103"/>
        <v>1.0237259877781444E-4</v>
      </c>
    </row>
    <row r="1314" spans="1:12">
      <c r="A1314" s="16">
        <f t="shared" si="104"/>
        <v>1307</v>
      </c>
      <c r="B1314" s="12" t="s">
        <v>177</v>
      </c>
      <c r="C1314" s="272">
        <v>45185</v>
      </c>
      <c r="D1314" s="272">
        <v>45199</v>
      </c>
      <c r="E1314" s="196">
        <f t="shared" si="100"/>
        <v>45192</v>
      </c>
      <c r="F1314" s="196">
        <v>45198</v>
      </c>
      <c r="G1314" s="196">
        <v>45197</v>
      </c>
      <c r="H1314" s="12" t="s">
        <v>214</v>
      </c>
      <c r="I1314" s="377">
        <v>926.78</v>
      </c>
      <c r="J1314" s="17">
        <f t="shared" si="101"/>
        <v>5.5</v>
      </c>
      <c r="K1314" s="283">
        <f t="shared" si="102"/>
        <v>4.4880263526633334E-3</v>
      </c>
      <c r="L1314" s="22">
        <f t="shared" si="103"/>
        <v>2.4684144939648333E-2</v>
      </c>
    </row>
    <row r="1315" spans="1:12">
      <c r="A1315" s="16">
        <f t="shared" si="104"/>
        <v>1308</v>
      </c>
      <c r="B1315" s="12" t="s">
        <v>177</v>
      </c>
      <c r="C1315" s="272">
        <v>45200</v>
      </c>
      <c r="D1315" s="272">
        <v>45214</v>
      </c>
      <c r="E1315" s="196">
        <f t="shared" si="100"/>
        <v>45207</v>
      </c>
      <c r="F1315" s="196">
        <v>45212</v>
      </c>
      <c r="G1315" s="196">
        <v>45212</v>
      </c>
      <c r="H1315" s="12" t="s">
        <v>181</v>
      </c>
      <c r="I1315" s="377">
        <v>487.71</v>
      </c>
      <c r="J1315" s="17">
        <f t="shared" si="101"/>
        <v>5.5</v>
      </c>
      <c r="K1315" s="283">
        <f t="shared" si="102"/>
        <v>2.3617852483409597E-3</v>
      </c>
      <c r="L1315" s="22">
        <f t="shared" si="103"/>
        <v>1.2989818865875278E-2</v>
      </c>
    </row>
    <row r="1316" spans="1:12">
      <c r="A1316" s="16">
        <f t="shared" si="104"/>
        <v>1309</v>
      </c>
      <c r="B1316" s="12" t="s">
        <v>177</v>
      </c>
      <c r="C1316" s="272">
        <v>45200</v>
      </c>
      <c r="D1316" s="272">
        <v>45214</v>
      </c>
      <c r="E1316" s="196">
        <f t="shared" si="100"/>
        <v>45207</v>
      </c>
      <c r="F1316" s="196">
        <v>45212</v>
      </c>
      <c r="G1316" s="196">
        <v>45212</v>
      </c>
      <c r="H1316" s="12" t="s">
        <v>182</v>
      </c>
      <c r="I1316" s="377">
        <v>1361.8600000000001</v>
      </c>
      <c r="J1316" s="17">
        <f t="shared" si="101"/>
        <v>5.5</v>
      </c>
      <c r="K1316" s="283">
        <f t="shared" si="102"/>
        <v>6.5949454764216838E-3</v>
      </c>
      <c r="L1316" s="22">
        <f t="shared" si="103"/>
        <v>3.6272200120319259E-2</v>
      </c>
    </row>
    <row r="1317" spans="1:12">
      <c r="A1317" s="16">
        <f t="shared" si="104"/>
        <v>1310</v>
      </c>
      <c r="B1317" s="12" t="s">
        <v>177</v>
      </c>
      <c r="C1317" s="272">
        <v>45200</v>
      </c>
      <c r="D1317" s="272">
        <v>45214</v>
      </c>
      <c r="E1317" s="196">
        <f t="shared" si="100"/>
        <v>45207</v>
      </c>
      <c r="F1317" s="196">
        <v>45212</v>
      </c>
      <c r="G1317" s="196">
        <v>45212</v>
      </c>
      <c r="H1317" s="12" t="s">
        <v>183</v>
      </c>
      <c r="I1317" s="377">
        <v>2928.3600000000006</v>
      </c>
      <c r="J1317" s="17">
        <f t="shared" si="101"/>
        <v>5.5</v>
      </c>
      <c r="K1317" s="283">
        <f t="shared" si="102"/>
        <v>1.4180880953500509E-2</v>
      </c>
      <c r="L1317" s="22">
        <f t="shared" si="103"/>
        <v>7.7994845244252806E-2</v>
      </c>
    </row>
    <row r="1318" spans="1:12">
      <c r="A1318" s="16">
        <f t="shared" si="104"/>
        <v>1311</v>
      </c>
      <c r="B1318" s="12" t="s">
        <v>177</v>
      </c>
      <c r="C1318" s="272">
        <v>45200</v>
      </c>
      <c r="D1318" s="272">
        <v>45214</v>
      </c>
      <c r="E1318" s="196">
        <f t="shared" si="100"/>
        <v>45207</v>
      </c>
      <c r="F1318" s="196">
        <v>45212</v>
      </c>
      <c r="G1318" s="196">
        <v>45212</v>
      </c>
      <c r="H1318" s="12" t="s">
        <v>184</v>
      </c>
      <c r="I1318" s="377">
        <v>348.98</v>
      </c>
      <c r="J1318" s="17">
        <f t="shared" si="101"/>
        <v>5.5</v>
      </c>
      <c r="K1318" s="283">
        <f t="shared" si="102"/>
        <v>1.6899711221136087E-3</v>
      </c>
      <c r="L1318" s="22">
        <f t="shared" si="103"/>
        <v>9.2948411716248479E-3</v>
      </c>
    </row>
    <row r="1319" spans="1:12">
      <c r="A1319" s="16">
        <f t="shared" si="104"/>
        <v>1312</v>
      </c>
      <c r="B1319" s="12" t="s">
        <v>177</v>
      </c>
      <c r="C1319" s="272">
        <v>45200</v>
      </c>
      <c r="D1319" s="272">
        <v>45214</v>
      </c>
      <c r="E1319" s="196">
        <f t="shared" si="100"/>
        <v>45207</v>
      </c>
      <c r="F1319" s="196">
        <v>45212</v>
      </c>
      <c r="G1319" s="196">
        <v>45212</v>
      </c>
      <c r="H1319" s="12" t="s">
        <v>184</v>
      </c>
      <c r="I1319" s="377">
        <v>474.95</v>
      </c>
      <c r="J1319" s="17">
        <f t="shared" si="101"/>
        <v>5.5</v>
      </c>
      <c r="K1319" s="283">
        <f t="shared" si="102"/>
        <v>2.2999936513492416E-3</v>
      </c>
      <c r="L1319" s="22">
        <f t="shared" si="103"/>
        <v>1.264996508242083E-2</v>
      </c>
    </row>
    <row r="1320" spans="1:12">
      <c r="A1320" s="16">
        <f t="shared" si="104"/>
        <v>1313</v>
      </c>
      <c r="B1320" s="12" t="s">
        <v>177</v>
      </c>
      <c r="C1320" s="272">
        <v>45200</v>
      </c>
      <c r="D1320" s="272">
        <v>45214</v>
      </c>
      <c r="E1320" s="196">
        <f t="shared" si="100"/>
        <v>45207</v>
      </c>
      <c r="F1320" s="196">
        <v>45212</v>
      </c>
      <c r="G1320" s="196">
        <v>45212</v>
      </c>
      <c r="H1320" s="12" t="s">
        <v>186</v>
      </c>
      <c r="I1320" s="377">
        <v>389.06</v>
      </c>
      <c r="J1320" s="17">
        <f t="shared" si="101"/>
        <v>5.5</v>
      </c>
      <c r="K1320" s="283">
        <f t="shared" si="102"/>
        <v>1.8840625960499758E-3</v>
      </c>
      <c r="L1320" s="22">
        <f t="shared" si="103"/>
        <v>1.0362344278274867E-2</v>
      </c>
    </row>
    <row r="1321" spans="1:12">
      <c r="A1321" s="16">
        <f t="shared" si="104"/>
        <v>1314</v>
      </c>
      <c r="B1321" s="12" t="s">
        <v>177</v>
      </c>
      <c r="C1321" s="272">
        <v>45200</v>
      </c>
      <c r="D1321" s="272">
        <v>45214</v>
      </c>
      <c r="E1321" s="196">
        <f t="shared" si="100"/>
        <v>45207</v>
      </c>
      <c r="F1321" s="196">
        <v>45212</v>
      </c>
      <c r="G1321" s="196">
        <v>45224</v>
      </c>
      <c r="H1321" s="12" t="s">
        <v>189</v>
      </c>
      <c r="I1321" s="377">
        <v>27.619999999999997</v>
      </c>
      <c r="J1321" s="17">
        <f t="shared" si="101"/>
        <v>17.5</v>
      </c>
      <c r="K1321" s="283">
        <f t="shared" si="102"/>
        <v>1.3375265743818519E-4</v>
      </c>
      <c r="L1321" s="22">
        <f t="shared" si="103"/>
        <v>2.3406715051682409E-3</v>
      </c>
    </row>
    <row r="1322" spans="1:12">
      <c r="A1322" s="16">
        <f t="shared" si="104"/>
        <v>1315</v>
      </c>
      <c r="B1322" s="12" t="s">
        <v>177</v>
      </c>
      <c r="C1322" s="272">
        <v>45200</v>
      </c>
      <c r="D1322" s="272">
        <v>45214</v>
      </c>
      <c r="E1322" s="196">
        <f t="shared" si="100"/>
        <v>45207</v>
      </c>
      <c r="F1322" s="196">
        <v>45212</v>
      </c>
      <c r="G1322" s="196">
        <v>45229</v>
      </c>
      <c r="H1322" s="12" t="s">
        <v>190</v>
      </c>
      <c r="I1322" s="377">
        <v>2.34</v>
      </c>
      <c r="J1322" s="17">
        <f t="shared" si="101"/>
        <v>22.5</v>
      </c>
      <c r="K1322" s="283">
        <f t="shared" si="102"/>
        <v>1.1331687849578325E-5</v>
      </c>
      <c r="L1322" s="22">
        <f t="shared" si="103"/>
        <v>2.5496297661551233E-4</v>
      </c>
    </row>
    <row r="1323" spans="1:12">
      <c r="A1323" s="16">
        <f t="shared" si="104"/>
        <v>1316</v>
      </c>
      <c r="B1323" s="12" t="s">
        <v>177</v>
      </c>
      <c r="C1323" s="272">
        <v>45200</v>
      </c>
      <c r="D1323" s="272">
        <v>45214</v>
      </c>
      <c r="E1323" s="196">
        <f t="shared" si="100"/>
        <v>45207</v>
      </c>
      <c r="F1323" s="196">
        <v>45212</v>
      </c>
      <c r="G1323" s="196">
        <v>45212</v>
      </c>
      <c r="H1323" s="12" t="s">
        <v>193</v>
      </c>
      <c r="I1323" s="377">
        <v>69</v>
      </c>
      <c r="J1323" s="17">
        <f t="shared" si="101"/>
        <v>5.5</v>
      </c>
      <c r="K1323" s="283">
        <f t="shared" si="102"/>
        <v>3.3413951351320706E-4</v>
      </c>
      <c r="L1323" s="22">
        <f t="shared" si="103"/>
        <v>1.8377673243226388E-3</v>
      </c>
    </row>
    <row r="1324" spans="1:12">
      <c r="A1324" s="16">
        <f t="shared" si="104"/>
        <v>1317</v>
      </c>
      <c r="B1324" s="12" t="s">
        <v>177</v>
      </c>
      <c r="C1324" s="272">
        <v>45200</v>
      </c>
      <c r="D1324" s="272">
        <v>45214</v>
      </c>
      <c r="E1324" s="196">
        <f t="shared" si="100"/>
        <v>45207</v>
      </c>
      <c r="F1324" s="196">
        <v>45212</v>
      </c>
      <c r="G1324" s="196">
        <v>45229</v>
      </c>
      <c r="H1324" s="12" t="s">
        <v>194</v>
      </c>
      <c r="I1324" s="377">
        <v>2.8400000000000003</v>
      </c>
      <c r="J1324" s="17">
        <f t="shared" si="101"/>
        <v>22.5</v>
      </c>
      <c r="K1324" s="283">
        <f t="shared" si="102"/>
        <v>1.3752988672137799E-5</v>
      </c>
      <c r="L1324" s="22">
        <f t="shared" si="103"/>
        <v>3.0944224512310047E-4</v>
      </c>
    </row>
    <row r="1325" spans="1:12">
      <c r="A1325" s="16">
        <f t="shared" si="104"/>
        <v>1318</v>
      </c>
      <c r="B1325" s="12" t="s">
        <v>177</v>
      </c>
      <c r="C1325" s="272">
        <v>45200</v>
      </c>
      <c r="D1325" s="272">
        <v>45214</v>
      </c>
      <c r="E1325" s="196">
        <f t="shared" ref="E1325:E1388" si="105">AVERAGE(C1325:D1325)</f>
        <v>45207</v>
      </c>
      <c r="F1325" s="196">
        <v>45212</v>
      </c>
      <c r="G1325" s="196">
        <v>45243</v>
      </c>
      <c r="H1325" s="12" t="s">
        <v>195</v>
      </c>
      <c r="I1325" s="377">
        <v>25</v>
      </c>
      <c r="J1325" s="17">
        <f t="shared" ref="J1325:J1388" si="106">(G1325-D1325)+((D1325-C1325+1)/2)</f>
        <v>36.5</v>
      </c>
      <c r="K1325" s="283">
        <f t="shared" ref="K1325:K1388" si="107">I1325/$I$1428</f>
        <v>1.2106504112797357E-4</v>
      </c>
      <c r="L1325" s="22">
        <f t="shared" si="103"/>
        <v>4.4188740011710352E-3</v>
      </c>
    </row>
    <row r="1326" spans="1:12">
      <c r="A1326" s="16">
        <f t="shared" si="104"/>
        <v>1319</v>
      </c>
      <c r="B1326" s="12" t="s">
        <v>177</v>
      </c>
      <c r="C1326" s="272">
        <v>45200</v>
      </c>
      <c r="D1326" s="272">
        <v>45214</v>
      </c>
      <c r="E1326" s="196">
        <f t="shared" si="105"/>
        <v>45207</v>
      </c>
      <c r="F1326" s="196">
        <v>45212</v>
      </c>
      <c r="G1326" s="196">
        <v>45212</v>
      </c>
      <c r="H1326" s="12" t="s">
        <v>196</v>
      </c>
      <c r="I1326" s="377">
        <v>702.11</v>
      </c>
      <c r="J1326" s="17">
        <f t="shared" si="106"/>
        <v>5.5</v>
      </c>
      <c r="K1326" s="283">
        <f t="shared" si="107"/>
        <v>3.4000390410544611E-3</v>
      </c>
      <c r="L1326" s="22">
        <f t="shared" ref="L1326:L1389" si="108">K1326*J1326</f>
        <v>1.8700214725799535E-2</v>
      </c>
    </row>
    <row r="1327" spans="1:12">
      <c r="A1327" s="16">
        <f t="shared" si="104"/>
        <v>1320</v>
      </c>
      <c r="B1327" s="12" t="s">
        <v>177</v>
      </c>
      <c r="C1327" s="272">
        <v>45200</v>
      </c>
      <c r="D1327" s="272">
        <v>45214</v>
      </c>
      <c r="E1327" s="196">
        <f t="shared" si="105"/>
        <v>45207</v>
      </c>
      <c r="F1327" s="196">
        <v>45212</v>
      </c>
      <c r="G1327" s="196">
        <v>45215</v>
      </c>
      <c r="H1327" s="12" t="s">
        <v>199</v>
      </c>
      <c r="I1327" s="377">
        <v>83.88000000000001</v>
      </c>
      <c r="J1327" s="17">
        <f t="shared" si="106"/>
        <v>8.5</v>
      </c>
      <c r="K1327" s="283">
        <f t="shared" si="107"/>
        <v>4.0619742599257695E-4</v>
      </c>
      <c r="L1327" s="22">
        <f t="shared" si="108"/>
        <v>3.452678120936904E-3</v>
      </c>
    </row>
    <row r="1328" spans="1:12">
      <c r="A1328" s="16">
        <f t="shared" si="104"/>
        <v>1321</v>
      </c>
      <c r="B1328" s="12" t="s">
        <v>177</v>
      </c>
      <c r="C1328" s="272">
        <v>45200</v>
      </c>
      <c r="D1328" s="272">
        <v>45214</v>
      </c>
      <c r="E1328" s="196">
        <f t="shared" si="105"/>
        <v>45207</v>
      </c>
      <c r="F1328" s="196">
        <v>45212</v>
      </c>
      <c r="G1328" s="196">
        <v>45212</v>
      </c>
      <c r="H1328" s="12" t="s">
        <v>200</v>
      </c>
      <c r="I1328" s="377">
        <v>596.25</v>
      </c>
      <c r="J1328" s="17">
        <f t="shared" si="106"/>
        <v>5.5</v>
      </c>
      <c r="K1328" s="283">
        <f t="shared" si="107"/>
        <v>2.8874012309021697E-3</v>
      </c>
      <c r="L1328" s="22">
        <f t="shared" si="108"/>
        <v>1.5880706769961932E-2</v>
      </c>
    </row>
    <row r="1329" spans="1:12">
      <c r="A1329" s="16">
        <f t="shared" si="104"/>
        <v>1322</v>
      </c>
      <c r="B1329" s="12" t="s">
        <v>177</v>
      </c>
      <c r="C1329" s="272">
        <v>45200</v>
      </c>
      <c r="D1329" s="272">
        <v>45214</v>
      </c>
      <c r="E1329" s="196">
        <f t="shared" si="105"/>
        <v>45207</v>
      </c>
      <c r="F1329" s="196">
        <v>45212</v>
      </c>
      <c r="G1329" s="196">
        <v>45212</v>
      </c>
      <c r="H1329" s="12" t="s">
        <v>216</v>
      </c>
      <c r="I1329" s="377">
        <v>1511.89</v>
      </c>
      <c r="J1329" s="17">
        <f t="shared" si="106"/>
        <v>5.5</v>
      </c>
      <c r="K1329" s="283">
        <f t="shared" si="107"/>
        <v>7.3214810012388791E-3</v>
      </c>
      <c r="L1329" s="22">
        <f t="shared" si="108"/>
        <v>4.0268145506813832E-2</v>
      </c>
    </row>
    <row r="1330" spans="1:12">
      <c r="A1330" s="16">
        <f t="shared" si="104"/>
        <v>1323</v>
      </c>
      <c r="B1330" s="12" t="s">
        <v>177</v>
      </c>
      <c r="C1330" s="272">
        <v>45200</v>
      </c>
      <c r="D1330" s="272">
        <v>45214</v>
      </c>
      <c r="E1330" s="196">
        <f t="shared" si="105"/>
        <v>45207</v>
      </c>
      <c r="F1330" s="196">
        <v>45212</v>
      </c>
      <c r="G1330" s="196">
        <v>45229</v>
      </c>
      <c r="H1330" s="12" t="s">
        <v>202</v>
      </c>
      <c r="I1330" s="377">
        <v>182.12</v>
      </c>
      <c r="J1330" s="17">
        <f t="shared" si="106"/>
        <v>22.5</v>
      </c>
      <c r="K1330" s="283">
        <f t="shared" si="107"/>
        <v>8.8193461160906191E-4</v>
      </c>
      <c r="L1330" s="22">
        <f t="shared" si="108"/>
        <v>1.9843528761203894E-2</v>
      </c>
    </row>
    <row r="1331" spans="1:12">
      <c r="A1331" s="16">
        <f t="shared" si="104"/>
        <v>1324</v>
      </c>
      <c r="B1331" s="12" t="s">
        <v>177</v>
      </c>
      <c r="C1331" s="272">
        <v>45200</v>
      </c>
      <c r="D1331" s="272">
        <v>45214</v>
      </c>
      <c r="E1331" s="196">
        <f t="shared" si="105"/>
        <v>45207</v>
      </c>
      <c r="F1331" s="196">
        <v>45212</v>
      </c>
      <c r="G1331" s="196">
        <v>45229</v>
      </c>
      <c r="H1331" s="12" t="s">
        <v>203</v>
      </c>
      <c r="I1331" s="377">
        <v>33.909999999999997</v>
      </c>
      <c r="J1331" s="17">
        <f t="shared" si="106"/>
        <v>22.5</v>
      </c>
      <c r="K1331" s="283">
        <f t="shared" si="107"/>
        <v>1.6421262178598333E-4</v>
      </c>
      <c r="L1331" s="22">
        <f t="shared" si="108"/>
        <v>3.6947839901846249E-3</v>
      </c>
    </row>
    <row r="1332" spans="1:12">
      <c r="A1332" s="16">
        <f t="shared" si="104"/>
        <v>1325</v>
      </c>
      <c r="B1332" s="12" t="s">
        <v>177</v>
      </c>
      <c r="C1332" s="272">
        <v>45200</v>
      </c>
      <c r="D1332" s="272">
        <v>45214</v>
      </c>
      <c r="E1332" s="196">
        <f t="shared" si="105"/>
        <v>45207</v>
      </c>
      <c r="F1332" s="196">
        <v>45212</v>
      </c>
      <c r="G1332" s="196">
        <v>45229</v>
      </c>
      <c r="H1332" s="12" t="s">
        <v>204</v>
      </c>
      <c r="I1332" s="377">
        <v>11</v>
      </c>
      <c r="J1332" s="17">
        <f t="shared" si="106"/>
        <v>22.5</v>
      </c>
      <c r="K1332" s="283">
        <f t="shared" si="107"/>
        <v>5.3268618096308374E-5</v>
      </c>
      <c r="L1332" s="22">
        <f t="shared" si="108"/>
        <v>1.1985439071669384E-3</v>
      </c>
    </row>
    <row r="1333" spans="1:12">
      <c r="A1333" s="16">
        <f t="shared" si="104"/>
        <v>1326</v>
      </c>
      <c r="B1333" s="12" t="s">
        <v>177</v>
      </c>
      <c r="C1333" s="272">
        <v>45200</v>
      </c>
      <c r="D1333" s="272">
        <v>45214</v>
      </c>
      <c r="E1333" s="196">
        <f t="shared" si="105"/>
        <v>45207</v>
      </c>
      <c r="F1333" s="196">
        <v>45212</v>
      </c>
      <c r="G1333" s="196">
        <v>45229</v>
      </c>
      <c r="H1333" s="12" t="s">
        <v>205</v>
      </c>
      <c r="I1333" s="377">
        <v>6.0399999999999991</v>
      </c>
      <c r="J1333" s="17">
        <f t="shared" si="106"/>
        <v>22.5</v>
      </c>
      <c r="K1333" s="283">
        <f t="shared" si="107"/>
        <v>2.9249313936518411E-5</v>
      </c>
      <c r="L1333" s="22">
        <f t="shared" si="108"/>
        <v>6.581095635716642E-4</v>
      </c>
    </row>
    <row r="1334" spans="1:12">
      <c r="A1334" s="16">
        <f t="shared" si="104"/>
        <v>1327</v>
      </c>
      <c r="B1334" s="12" t="s">
        <v>177</v>
      </c>
      <c r="C1334" s="272">
        <v>45200</v>
      </c>
      <c r="D1334" s="272">
        <v>45214</v>
      </c>
      <c r="E1334" s="196">
        <f t="shared" si="105"/>
        <v>45207</v>
      </c>
      <c r="F1334" s="196">
        <v>45212</v>
      </c>
      <c r="G1334" s="196">
        <v>45211</v>
      </c>
      <c r="H1334" s="12" t="s">
        <v>214</v>
      </c>
      <c r="I1334" s="377">
        <v>926.78</v>
      </c>
      <c r="J1334" s="17">
        <f t="shared" si="106"/>
        <v>4.5</v>
      </c>
      <c r="K1334" s="283">
        <f t="shared" si="107"/>
        <v>4.4880263526633334E-3</v>
      </c>
      <c r="L1334" s="22">
        <f t="shared" si="108"/>
        <v>2.0196118586985001E-2</v>
      </c>
    </row>
    <row r="1335" spans="1:12">
      <c r="A1335" s="16">
        <f t="shared" si="104"/>
        <v>1328</v>
      </c>
      <c r="B1335" s="12" t="s">
        <v>177</v>
      </c>
      <c r="C1335" s="272">
        <v>45215</v>
      </c>
      <c r="D1335" s="272">
        <v>45230</v>
      </c>
      <c r="E1335" s="196">
        <f t="shared" si="105"/>
        <v>45222.5</v>
      </c>
      <c r="F1335" s="196">
        <v>45230</v>
      </c>
      <c r="G1335" s="196">
        <v>45230</v>
      </c>
      <c r="H1335" s="12" t="s">
        <v>181</v>
      </c>
      <c r="I1335" s="377">
        <v>487.71</v>
      </c>
      <c r="J1335" s="17">
        <f t="shared" si="106"/>
        <v>8</v>
      </c>
      <c r="K1335" s="283">
        <f t="shared" si="107"/>
        <v>2.3617852483409597E-3</v>
      </c>
      <c r="L1335" s="22">
        <f t="shared" si="108"/>
        <v>1.8894281986727678E-2</v>
      </c>
    </row>
    <row r="1336" spans="1:12">
      <c r="A1336" s="16">
        <f t="shared" si="104"/>
        <v>1329</v>
      </c>
      <c r="B1336" s="12" t="s">
        <v>177</v>
      </c>
      <c r="C1336" s="272">
        <v>45215</v>
      </c>
      <c r="D1336" s="272">
        <v>45230</v>
      </c>
      <c r="E1336" s="196">
        <f t="shared" si="105"/>
        <v>45222.5</v>
      </c>
      <c r="F1336" s="196">
        <v>45230</v>
      </c>
      <c r="G1336" s="196">
        <v>45230</v>
      </c>
      <c r="H1336" s="12" t="s">
        <v>182</v>
      </c>
      <c r="I1336" s="377">
        <v>1338.81</v>
      </c>
      <c r="J1336" s="17">
        <f t="shared" si="106"/>
        <v>8</v>
      </c>
      <c r="K1336" s="283">
        <f t="shared" si="107"/>
        <v>6.4833235085016913E-3</v>
      </c>
      <c r="L1336" s="22">
        <f t="shared" si="108"/>
        <v>5.186658806801353E-2</v>
      </c>
    </row>
    <row r="1337" spans="1:12">
      <c r="A1337" s="16">
        <f t="shared" si="104"/>
        <v>1330</v>
      </c>
      <c r="B1337" s="12" t="s">
        <v>177</v>
      </c>
      <c r="C1337" s="272">
        <v>45215</v>
      </c>
      <c r="D1337" s="272">
        <v>45230</v>
      </c>
      <c r="E1337" s="196">
        <f t="shared" si="105"/>
        <v>45222.5</v>
      </c>
      <c r="F1337" s="196">
        <v>45230</v>
      </c>
      <c r="G1337" s="196">
        <v>45230</v>
      </c>
      <c r="H1337" s="12" t="s">
        <v>183</v>
      </c>
      <c r="I1337" s="377">
        <v>2940.4200000000005</v>
      </c>
      <c r="J1337" s="17">
        <f t="shared" si="106"/>
        <v>8</v>
      </c>
      <c r="K1337" s="283">
        <f t="shared" si="107"/>
        <v>1.4239282729340644E-2</v>
      </c>
      <c r="L1337" s="22">
        <f t="shared" si="108"/>
        <v>0.11391426183472515</v>
      </c>
    </row>
    <row r="1338" spans="1:12">
      <c r="A1338" s="16">
        <f t="shared" si="104"/>
        <v>1331</v>
      </c>
      <c r="B1338" s="12" t="s">
        <v>177</v>
      </c>
      <c r="C1338" s="272">
        <v>45215</v>
      </c>
      <c r="D1338" s="272">
        <v>45230</v>
      </c>
      <c r="E1338" s="196">
        <f t="shared" si="105"/>
        <v>45222.5</v>
      </c>
      <c r="F1338" s="196">
        <v>45230</v>
      </c>
      <c r="G1338" s="196">
        <v>45230</v>
      </c>
      <c r="H1338" s="12" t="s">
        <v>184</v>
      </c>
      <c r="I1338" s="377">
        <v>348.98</v>
      </c>
      <c r="J1338" s="17">
        <f t="shared" si="106"/>
        <v>8</v>
      </c>
      <c r="K1338" s="283">
        <f t="shared" si="107"/>
        <v>1.6899711221136087E-3</v>
      </c>
      <c r="L1338" s="22">
        <f t="shared" si="108"/>
        <v>1.3519768976908869E-2</v>
      </c>
    </row>
    <row r="1339" spans="1:12">
      <c r="A1339" s="16">
        <f t="shared" si="104"/>
        <v>1332</v>
      </c>
      <c r="B1339" s="12" t="s">
        <v>177</v>
      </c>
      <c r="C1339" s="272">
        <v>45215</v>
      </c>
      <c r="D1339" s="272">
        <v>45230</v>
      </c>
      <c r="E1339" s="196">
        <f t="shared" si="105"/>
        <v>45222.5</v>
      </c>
      <c r="F1339" s="196">
        <v>45230</v>
      </c>
      <c r="G1339" s="196">
        <v>45230</v>
      </c>
      <c r="H1339" s="12" t="s">
        <v>184</v>
      </c>
      <c r="I1339" s="377">
        <v>474.95</v>
      </c>
      <c r="J1339" s="17">
        <f t="shared" si="106"/>
        <v>8</v>
      </c>
      <c r="K1339" s="283">
        <f t="shared" si="107"/>
        <v>2.2999936513492416E-3</v>
      </c>
      <c r="L1339" s="22">
        <f t="shared" si="108"/>
        <v>1.8399949210793933E-2</v>
      </c>
    </row>
    <row r="1340" spans="1:12">
      <c r="A1340" s="16">
        <f t="shared" si="104"/>
        <v>1333</v>
      </c>
      <c r="B1340" s="12" t="s">
        <v>177</v>
      </c>
      <c r="C1340" s="272">
        <v>45215</v>
      </c>
      <c r="D1340" s="272">
        <v>45230</v>
      </c>
      <c r="E1340" s="196">
        <f t="shared" si="105"/>
        <v>45222.5</v>
      </c>
      <c r="F1340" s="196">
        <v>45230</v>
      </c>
      <c r="G1340" s="196">
        <v>45230</v>
      </c>
      <c r="H1340" s="12" t="s">
        <v>186</v>
      </c>
      <c r="I1340" s="377">
        <v>359.98</v>
      </c>
      <c r="J1340" s="17">
        <f t="shared" si="106"/>
        <v>8</v>
      </c>
      <c r="K1340" s="283">
        <f t="shared" si="107"/>
        <v>1.7432397402099172E-3</v>
      </c>
      <c r="L1340" s="22">
        <f t="shared" si="108"/>
        <v>1.3945917921679337E-2</v>
      </c>
    </row>
    <row r="1341" spans="1:12">
      <c r="A1341" s="16">
        <f t="shared" si="104"/>
        <v>1334</v>
      </c>
      <c r="B1341" s="12" t="s">
        <v>177</v>
      </c>
      <c r="C1341" s="272">
        <v>45215</v>
      </c>
      <c r="D1341" s="272">
        <v>45230</v>
      </c>
      <c r="E1341" s="196">
        <f t="shared" si="105"/>
        <v>45222.5</v>
      </c>
      <c r="F1341" s="196">
        <v>45230</v>
      </c>
      <c r="G1341" s="196">
        <v>45224</v>
      </c>
      <c r="H1341" s="12" t="s">
        <v>189</v>
      </c>
      <c r="I1341" s="377">
        <v>27.619999999999997</v>
      </c>
      <c r="J1341" s="17">
        <f t="shared" si="106"/>
        <v>2</v>
      </c>
      <c r="K1341" s="283">
        <f t="shared" si="107"/>
        <v>1.3375265743818519E-4</v>
      </c>
      <c r="L1341" s="22">
        <f t="shared" si="108"/>
        <v>2.6750531487637039E-4</v>
      </c>
    </row>
    <row r="1342" spans="1:12">
      <c r="A1342" s="16">
        <f t="shared" si="104"/>
        <v>1335</v>
      </c>
      <c r="B1342" s="12" t="s">
        <v>177</v>
      </c>
      <c r="C1342" s="272">
        <v>45215</v>
      </c>
      <c r="D1342" s="272">
        <v>45230</v>
      </c>
      <c r="E1342" s="196">
        <f t="shared" si="105"/>
        <v>45222.5</v>
      </c>
      <c r="F1342" s="196">
        <v>45230</v>
      </c>
      <c r="G1342" s="196">
        <v>45229</v>
      </c>
      <c r="H1342" s="12" t="s">
        <v>190</v>
      </c>
      <c r="I1342" s="377">
        <v>2.34</v>
      </c>
      <c r="J1342" s="17">
        <f t="shared" si="106"/>
        <v>7</v>
      </c>
      <c r="K1342" s="283">
        <f t="shared" si="107"/>
        <v>1.1331687849578325E-5</v>
      </c>
      <c r="L1342" s="22">
        <f t="shared" si="108"/>
        <v>7.9321814947048275E-5</v>
      </c>
    </row>
    <row r="1343" spans="1:12">
      <c r="A1343" s="16">
        <f t="shared" si="104"/>
        <v>1336</v>
      </c>
      <c r="B1343" s="12" t="s">
        <v>177</v>
      </c>
      <c r="C1343" s="272">
        <v>45215</v>
      </c>
      <c r="D1343" s="272">
        <v>45230</v>
      </c>
      <c r="E1343" s="196">
        <f t="shared" si="105"/>
        <v>45222.5</v>
      </c>
      <c r="F1343" s="196">
        <v>45230</v>
      </c>
      <c r="G1343" s="196">
        <v>45230</v>
      </c>
      <c r="H1343" s="12" t="s">
        <v>193</v>
      </c>
      <c r="I1343" s="377">
        <v>69</v>
      </c>
      <c r="J1343" s="17">
        <f t="shared" si="106"/>
        <v>8</v>
      </c>
      <c r="K1343" s="283">
        <f t="shared" si="107"/>
        <v>3.3413951351320706E-4</v>
      </c>
      <c r="L1343" s="22">
        <f t="shared" si="108"/>
        <v>2.6731161081056565E-3</v>
      </c>
    </row>
    <row r="1344" spans="1:12">
      <c r="A1344" s="16">
        <f t="shared" si="104"/>
        <v>1337</v>
      </c>
      <c r="B1344" s="12" t="s">
        <v>177</v>
      </c>
      <c r="C1344" s="272">
        <v>45215</v>
      </c>
      <c r="D1344" s="272">
        <v>45230</v>
      </c>
      <c r="E1344" s="196">
        <f t="shared" si="105"/>
        <v>45222.5</v>
      </c>
      <c r="F1344" s="196">
        <v>45230</v>
      </c>
      <c r="G1344" s="196">
        <v>45229</v>
      </c>
      <c r="H1344" s="12" t="s">
        <v>194</v>
      </c>
      <c r="I1344" s="377">
        <v>2.8400000000000003</v>
      </c>
      <c r="J1344" s="17">
        <f t="shared" si="106"/>
        <v>7</v>
      </c>
      <c r="K1344" s="283">
        <f t="shared" si="107"/>
        <v>1.3752988672137799E-5</v>
      </c>
      <c r="L1344" s="22">
        <f t="shared" si="108"/>
        <v>9.6270920704964592E-5</v>
      </c>
    </row>
    <row r="1345" spans="1:12">
      <c r="A1345" s="16">
        <f t="shared" si="104"/>
        <v>1338</v>
      </c>
      <c r="B1345" s="12" t="s">
        <v>177</v>
      </c>
      <c r="C1345" s="272">
        <v>45215</v>
      </c>
      <c r="D1345" s="272">
        <v>45230</v>
      </c>
      <c r="E1345" s="196">
        <f t="shared" si="105"/>
        <v>45222.5</v>
      </c>
      <c r="F1345" s="196">
        <v>45230</v>
      </c>
      <c r="G1345" s="196">
        <v>45230</v>
      </c>
      <c r="H1345" s="12" t="s">
        <v>196</v>
      </c>
      <c r="I1345" s="377">
        <v>702.12</v>
      </c>
      <c r="J1345" s="17">
        <f t="shared" si="106"/>
        <v>8</v>
      </c>
      <c r="K1345" s="283">
        <f t="shared" si="107"/>
        <v>3.4000874670709123E-3</v>
      </c>
      <c r="L1345" s="22">
        <f t="shared" si="108"/>
        <v>2.7200699736567299E-2</v>
      </c>
    </row>
    <row r="1346" spans="1:12">
      <c r="A1346" s="16">
        <f t="shared" si="104"/>
        <v>1339</v>
      </c>
      <c r="B1346" s="12" t="s">
        <v>177</v>
      </c>
      <c r="C1346" s="272">
        <v>45215</v>
      </c>
      <c r="D1346" s="272">
        <v>45230</v>
      </c>
      <c r="E1346" s="196">
        <f t="shared" si="105"/>
        <v>45222.5</v>
      </c>
      <c r="F1346" s="196">
        <v>45230</v>
      </c>
      <c r="G1346" s="196">
        <v>45215</v>
      </c>
      <c r="H1346" s="12" t="s">
        <v>199</v>
      </c>
      <c r="I1346" s="377">
        <v>83.88000000000001</v>
      </c>
      <c r="J1346" s="17">
        <f t="shared" si="106"/>
        <v>-7</v>
      </c>
      <c r="K1346" s="283">
        <f t="shared" si="107"/>
        <v>4.0619742599257695E-4</v>
      </c>
      <c r="L1346" s="22">
        <f t="shared" si="108"/>
        <v>-2.8433819819480388E-3</v>
      </c>
    </row>
    <row r="1347" spans="1:12">
      <c r="A1347" s="16">
        <f t="shared" si="104"/>
        <v>1340</v>
      </c>
      <c r="B1347" s="12" t="s">
        <v>177</v>
      </c>
      <c r="C1347" s="272">
        <v>45215</v>
      </c>
      <c r="D1347" s="272">
        <v>45230</v>
      </c>
      <c r="E1347" s="196">
        <f t="shared" si="105"/>
        <v>45222.5</v>
      </c>
      <c r="F1347" s="196">
        <v>45230</v>
      </c>
      <c r="G1347" s="196">
        <v>45230</v>
      </c>
      <c r="H1347" s="12" t="s">
        <v>200</v>
      </c>
      <c r="I1347" s="377">
        <v>596.25</v>
      </c>
      <c r="J1347" s="17">
        <f t="shared" si="106"/>
        <v>8</v>
      </c>
      <c r="K1347" s="283">
        <f t="shared" si="107"/>
        <v>2.8874012309021697E-3</v>
      </c>
      <c r="L1347" s="22">
        <f t="shared" si="108"/>
        <v>2.3099209847217358E-2</v>
      </c>
    </row>
    <row r="1348" spans="1:12">
      <c r="A1348" s="16">
        <f t="shared" si="104"/>
        <v>1341</v>
      </c>
      <c r="B1348" s="12" t="s">
        <v>177</v>
      </c>
      <c r="C1348" s="272">
        <v>45215</v>
      </c>
      <c r="D1348" s="272">
        <v>45230</v>
      </c>
      <c r="E1348" s="196">
        <f t="shared" si="105"/>
        <v>45222.5</v>
      </c>
      <c r="F1348" s="196">
        <v>45230</v>
      </c>
      <c r="G1348" s="196">
        <v>45230</v>
      </c>
      <c r="H1348" s="12" t="s">
        <v>216</v>
      </c>
      <c r="I1348" s="377">
        <v>1511.89</v>
      </c>
      <c r="J1348" s="17">
        <f t="shared" si="106"/>
        <v>8</v>
      </c>
      <c r="K1348" s="283">
        <f t="shared" si="107"/>
        <v>7.3214810012388791E-3</v>
      </c>
      <c r="L1348" s="22">
        <f t="shared" si="108"/>
        <v>5.8571848009911033E-2</v>
      </c>
    </row>
    <row r="1349" spans="1:12">
      <c r="A1349" s="16">
        <f t="shared" si="104"/>
        <v>1342</v>
      </c>
      <c r="B1349" s="12" t="s">
        <v>177</v>
      </c>
      <c r="C1349" s="272">
        <v>45215</v>
      </c>
      <c r="D1349" s="272">
        <v>45230</v>
      </c>
      <c r="E1349" s="196">
        <f t="shared" si="105"/>
        <v>45222.5</v>
      </c>
      <c r="F1349" s="196">
        <v>45230</v>
      </c>
      <c r="G1349" s="196">
        <v>45229</v>
      </c>
      <c r="H1349" s="12" t="s">
        <v>202</v>
      </c>
      <c r="I1349" s="377">
        <v>182.12</v>
      </c>
      <c r="J1349" s="17">
        <f t="shared" si="106"/>
        <v>7</v>
      </c>
      <c r="K1349" s="283">
        <f t="shared" si="107"/>
        <v>8.8193461160906191E-4</v>
      </c>
      <c r="L1349" s="22">
        <f t="shared" si="108"/>
        <v>6.1735422812634333E-3</v>
      </c>
    </row>
    <row r="1350" spans="1:12">
      <c r="A1350" s="16">
        <f t="shared" si="104"/>
        <v>1343</v>
      </c>
      <c r="B1350" s="12" t="s">
        <v>177</v>
      </c>
      <c r="C1350" s="272">
        <v>45215</v>
      </c>
      <c r="D1350" s="272">
        <v>45230</v>
      </c>
      <c r="E1350" s="196">
        <f t="shared" si="105"/>
        <v>45222.5</v>
      </c>
      <c r="F1350" s="196">
        <v>45230</v>
      </c>
      <c r="G1350" s="196">
        <v>45229</v>
      </c>
      <c r="H1350" s="12" t="s">
        <v>203</v>
      </c>
      <c r="I1350" s="377">
        <v>33.909999999999997</v>
      </c>
      <c r="J1350" s="17">
        <f t="shared" si="106"/>
        <v>7</v>
      </c>
      <c r="K1350" s="283">
        <f t="shared" si="107"/>
        <v>1.6421262178598333E-4</v>
      </c>
      <c r="L1350" s="22">
        <f t="shared" si="108"/>
        <v>1.1494883525018833E-3</v>
      </c>
    </row>
    <row r="1351" spans="1:12">
      <c r="A1351" s="16">
        <f t="shared" si="104"/>
        <v>1344</v>
      </c>
      <c r="B1351" s="12" t="s">
        <v>177</v>
      </c>
      <c r="C1351" s="272">
        <v>45215</v>
      </c>
      <c r="D1351" s="272">
        <v>45230</v>
      </c>
      <c r="E1351" s="196">
        <f t="shared" si="105"/>
        <v>45222.5</v>
      </c>
      <c r="F1351" s="196">
        <v>45230</v>
      </c>
      <c r="G1351" s="196">
        <v>45229</v>
      </c>
      <c r="H1351" s="12" t="s">
        <v>204</v>
      </c>
      <c r="I1351" s="377">
        <v>11</v>
      </c>
      <c r="J1351" s="17">
        <f t="shared" si="106"/>
        <v>7</v>
      </c>
      <c r="K1351" s="283">
        <f t="shared" si="107"/>
        <v>5.3268618096308374E-5</v>
      </c>
      <c r="L1351" s="22">
        <f t="shared" si="108"/>
        <v>3.7288032667415861E-4</v>
      </c>
    </row>
    <row r="1352" spans="1:12">
      <c r="A1352" s="16">
        <f t="shared" si="104"/>
        <v>1345</v>
      </c>
      <c r="B1352" s="12" t="s">
        <v>177</v>
      </c>
      <c r="C1352" s="272">
        <v>45215</v>
      </c>
      <c r="D1352" s="272">
        <v>45230</v>
      </c>
      <c r="E1352" s="196">
        <f t="shared" si="105"/>
        <v>45222.5</v>
      </c>
      <c r="F1352" s="196">
        <v>45230</v>
      </c>
      <c r="G1352" s="196">
        <v>45229</v>
      </c>
      <c r="H1352" s="12" t="s">
        <v>205</v>
      </c>
      <c r="I1352" s="377">
        <v>6.0399999999999991</v>
      </c>
      <c r="J1352" s="17">
        <f t="shared" si="106"/>
        <v>7</v>
      </c>
      <c r="K1352" s="283">
        <f t="shared" si="107"/>
        <v>2.9249313936518411E-5</v>
      </c>
      <c r="L1352" s="22">
        <f t="shared" si="108"/>
        <v>2.0474519755562888E-4</v>
      </c>
    </row>
    <row r="1353" spans="1:12">
      <c r="A1353" s="16">
        <f t="shared" ref="A1353:A1416" si="109">A1352+1</f>
        <v>1346</v>
      </c>
      <c r="B1353" s="12" t="s">
        <v>177</v>
      </c>
      <c r="C1353" s="272">
        <v>45215</v>
      </c>
      <c r="D1353" s="272">
        <v>45230</v>
      </c>
      <c r="E1353" s="196">
        <f t="shared" si="105"/>
        <v>45222.5</v>
      </c>
      <c r="F1353" s="196">
        <v>45230</v>
      </c>
      <c r="G1353" s="196">
        <v>45229</v>
      </c>
      <c r="H1353" s="12" t="s">
        <v>214</v>
      </c>
      <c r="I1353" s="377">
        <v>926.77</v>
      </c>
      <c r="J1353" s="17">
        <f t="shared" si="106"/>
        <v>7</v>
      </c>
      <c r="K1353" s="283">
        <f t="shared" si="107"/>
        <v>4.4879779266468823E-3</v>
      </c>
      <c r="L1353" s="22">
        <f t="shared" si="108"/>
        <v>3.1415845486528177E-2</v>
      </c>
    </row>
    <row r="1354" spans="1:12">
      <c r="A1354" s="16">
        <f t="shared" si="109"/>
        <v>1347</v>
      </c>
      <c r="B1354" s="12" t="s">
        <v>177</v>
      </c>
      <c r="C1354" s="272">
        <v>45231</v>
      </c>
      <c r="D1354" s="272">
        <v>45245</v>
      </c>
      <c r="E1354" s="196">
        <f t="shared" si="105"/>
        <v>45238</v>
      </c>
      <c r="F1354" s="196">
        <v>45245</v>
      </c>
      <c r="G1354" s="196">
        <v>45245</v>
      </c>
      <c r="H1354" s="12" t="s">
        <v>181</v>
      </c>
      <c r="I1354" s="377">
        <v>487.71</v>
      </c>
      <c r="J1354" s="17">
        <f t="shared" si="106"/>
        <v>7.5</v>
      </c>
      <c r="K1354" s="283">
        <f t="shared" si="107"/>
        <v>2.3617852483409597E-3</v>
      </c>
      <c r="L1354" s="22">
        <f t="shared" si="108"/>
        <v>1.7713389362557199E-2</v>
      </c>
    </row>
    <row r="1355" spans="1:12">
      <c r="A1355" s="16">
        <f t="shared" si="109"/>
        <v>1348</v>
      </c>
      <c r="B1355" s="12" t="s">
        <v>177</v>
      </c>
      <c r="C1355" s="272">
        <v>45231</v>
      </c>
      <c r="D1355" s="272">
        <v>45245</v>
      </c>
      <c r="E1355" s="196">
        <f t="shared" si="105"/>
        <v>45238</v>
      </c>
      <c r="F1355" s="196">
        <v>45245</v>
      </c>
      <c r="G1355" s="196">
        <v>45245</v>
      </c>
      <c r="H1355" s="12" t="s">
        <v>182</v>
      </c>
      <c r="I1355" s="377">
        <v>1332.7800000000002</v>
      </c>
      <c r="J1355" s="17">
        <f t="shared" si="106"/>
        <v>7.5</v>
      </c>
      <c r="K1355" s="283">
        <f t="shared" si="107"/>
        <v>6.4541226205816257E-3</v>
      </c>
      <c r="L1355" s="22">
        <f t="shared" si="108"/>
        <v>4.8405919654362195E-2</v>
      </c>
    </row>
    <row r="1356" spans="1:12">
      <c r="A1356" s="16">
        <f t="shared" si="109"/>
        <v>1349</v>
      </c>
      <c r="B1356" s="12" t="s">
        <v>177</v>
      </c>
      <c r="C1356" s="272">
        <v>45231</v>
      </c>
      <c r="D1356" s="272">
        <v>45245</v>
      </c>
      <c r="E1356" s="196">
        <f t="shared" si="105"/>
        <v>45238</v>
      </c>
      <c r="F1356" s="196">
        <v>45245</v>
      </c>
      <c r="G1356" s="196">
        <v>45245</v>
      </c>
      <c r="H1356" s="12" t="s">
        <v>183</v>
      </c>
      <c r="I1356" s="377">
        <v>2928.38</v>
      </c>
      <c r="J1356" s="17">
        <f t="shared" si="106"/>
        <v>7.5</v>
      </c>
      <c r="K1356" s="283">
        <f t="shared" si="107"/>
        <v>1.418097780553341E-2</v>
      </c>
      <c r="L1356" s="22">
        <f t="shared" si="108"/>
        <v>0.10635733354150058</v>
      </c>
    </row>
    <row r="1357" spans="1:12">
      <c r="A1357" s="16">
        <f t="shared" si="109"/>
        <v>1350</v>
      </c>
      <c r="B1357" s="12" t="s">
        <v>177</v>
      </c>
      <c r="C1357" s="272">
        <v>45231</v>
      </c>
      <c r="D1357" s="272">
        <v>45245</v>
      </c>
      <c r="E1357" s="196">
        <f t="shared" si="105"/>
        <v>45238</v>
      </c>
      <c r="F1357" s="196">
        <v>45245</v>
      </c>
      <c r="G1357" s="196">
        <v>45245</v>
      </c>
      <c r="H1357" s="12" t="s">
        <v>184</v>
      </c>
      <c r="I1357" s="377">
        <v>348.98</v>
      </c>
      <c r="J1357" s="17">
        <f t="shared" si="106"/>
        <v>7.5</v>
      </c>
      <c r="K1357" s="283">
        <f t="shared" si="107"/>
        <v>1.6899711221136087E-3</v>
      </c>
      <c r="L1357" s="22">
        <f t="shared" si="108"/>
        <v>1.2674783415852065E-2</v>
      </c>
    </row>
    <row r="1358" spans="1:12">
      <c r="A1358" s="16">
        <f t="shared" si="109"/>
        <v>1351</v>
      </c>
      <c r="B1358" s="12" t="s">
        <v>177</v>
      </c>
      <c r="C1358" s="272">
        <v>45231</v>
      </c>
      <c r="D1358" s="272">
        <v>45245</v>
      </c>
      <c r="E1358" s="196">
        <f t="shared" si="105"/>
        <v>45238</v>
      </c>
      <c r="F1358" s="196">
        <v>45245</v>
      </c>
      <c r="G1358" s="196">
        <v>45245</v>
      </c>
      <c r="H1358" s="12" t="s">
        <v>184</v>
      </c>
      <c r="I1358" s="377">
        <v>474.95</v>
      </c>
      <c r="J1358" s="17">
        <f t="shared" si="106"/>
        <v>7.5</v>
      </c>
      <c r="K1358" s="283">
        <f t="shared" si="107"/>
        <v>2.2999936513492416E-3</v>
      </c>
      <c r="L1358" s="22">
        <f t="shared" si="108"/>
        <v>1.7249952385119314E-2</v>
      </c>
    </row>
    <row r="1359" spans="1:12">
      <c r="A1359" s="16">
        <f t="shared" si="109"/>
        <v>1352</v>
      </c>
      <c r="B1359" s="12" t="s">
        <v>177</v>
      </c>
      <c r="C1359" s="272">
        <v>45231</v>
      </c>
      <c r="D1359" s="272">
        <v>45245</v>
      </c>
      <c r="E1359" s="196">
        <f t="shared" si="105"/>
        <v>45238</v>
      </c>
      <c r="F1359" s="196">
        <v>45245</v>
      </c>
      <c r="G1359" s="196">
        <v>45245</v>
      </c>
      <c r="H1359" s="12" t="s">
        <v>186</v>
      </c>
      <c r="I1359" s="377">
        <v>359.98</v>
      </c>
      <c r="J1359" s="17">
        <f t="shared" si="106"/>
        <v>7.5</v>
      </c>
      <c r="K1359" s="283">
        <f t="shared" si="107"/>
        <v>1.7432397402099172E-3</v>
      </c>
      <c r="L1359" s="22">
        <f t="shared" si="108"/>
        <v>1.3074298051574378E-2</v>
      </c>
    </row>
    <row r="1360" spans="1:12">
      <c r="A1360" s="16">
        <f t="shared" si="109"/>
        <v>1353</v>
      </c>
      <c r="B1360" s="12" t="s">
        <v>177</v>
      </c>
      <c r="C1360" s="272">
        <v>45231</v>
      </c>
      <c r="D1360" s="272">
        <v>45245</v>
      </c>
      <c r="E1360" s="196">
        <f t="shared" si="105"/>
        <v>45238</v>
      </c>
      <c r="F1360" s="196">
        <v>45245</v>
      </c>
      <c r="G1360" s="196">
        <v>45247</v>
      </c>
      <c r="H1360" s="12" t="s">
        <v>189</v>
      </c>
      <c r="I1360" s="377">
        <v>27.620000000000005</v>
      </c>
      <c r="J1360" s="17">
        <f t="shared" si="106"/>
        <v>9.5</v>
      </c>
      <c r="K1360" s="283">
        <f t="shared" si="107"/>
        <v>1.3375265743818522E-4</v>
      </c>
      <c r="L1360" s="22">
        <f t="shared" si="108"/>
        <v>1.2706502456627596E-3</v>
      </c>
    </row>
    <row r="1361" spans="1:12">
      <c r="A1361" s="16">
        <f t="shared" si="109"/>
        <v>1354</v>
      </c>
      <c r="B1361" s="12" t="s">
        <v>177</v>
      </c>
      <c r="C1361" s="272">
        <v>45231</v>
      </c>
      <c r="D1361" s="272">
        <v>45245</v>
      </c>
      <c r="E1361" s="196">
        <f t="shared" si="105"/>
        <v>45238</v>
      </c>
      <c r="F1361" s="196">
        <v>45245</v>
      </c>
      <c r="G1361" s="196">
        <v>45260</v>
      </c>
      <c r="H1361" s="12" t="s">
        <v>190</v>
      </c>
      <c r="I1361" s="377">
        <v>2.34</v>
      </c>
      <c r="J1361" s="17">
        <f t="shared" si="106"/>
        <v>22.5</v>
      </c>
      <c r="K1361" s="283">
        <f t="shared" si="107"/>
        <v>1.1331687849578325E-5</v>
      </c>
      <c r="L1361" s="22">
        <f t="shared" si="108"/>
        <v>2.5496297661551233E-4</v>
      </c>
    </row>
    <row r="1362" spans="1:12">
      <c r="A1362" s="16">
        <f t="shared" si="109"/>
        <v>1355</v>
      </c>
      <c r="B1362" s="12" t="s">
        <v>177</v>
      </c>
      <c r="C1362" s="272">
        <v>45231</v>
      </c>
      <c r="D1362" s="272">
        <v>45245</v>
      </c>
      <c r="E1362" s="196">
        <f t="shared" si="105"/>
        <v>45238</v>
      </c>
      <c r="F1362" s="196">
        <v>45245</v>
      </c>
      <c r="G1362" s="196">
        <v>45245</v>
      </c>
      <c r="H1362" s="12" t="s">
        <v>193</v>
      </c>
      <c r="I1362" s="377">
        <v>69</v>
      </c>
      <c r="J1362" s="17">
        <f t="shared" si="106"/>
        <v>7.5</v>
      </c>
      <c r="K1362" s="283">
        <f t="shared" si="107"/>
        <v>3.3413951351320706E-4</v>
      </c>
      <c r="L1362" s="22">
        <f t="shared" si="108"/>
        <v>2.5060463513490528E-3</v>
      </c>
    </row>
    <row r="1363" spans="1:12">
      <c r="A1363" s="16">
        <f t="shared" si="109"/>
        <v>1356</v>
      </c>
      <c r="B1363" s="12" t="s">
        <v>177</v>
      </c>
      <c r="C1363" s="272">
        <v>45231</v>
      </c>
      <c r="D1363" s="272">
        <v>45245</v>
      </c>
      <c r="E1363" s="196">
        <f t="shared" si="105"/>
        <v>45238</v>
      </c>
      <c r="F1363" s="196">
        <v>45245</v>
      </c>
      <c r="G1363" s="196">
        <v>45260</v>
      </c>
      <c r="H1363" s="12" t="s">
        <v>194</v>
      </c>
      <c r="I1363" s="377">
        <v>2.8400000000000003</v>
      </c>
      <c r="J1363" s="17">
        <f t="shared" si="106"/>
        <v>22.5</v>
      </c>
      <c r="K1363" s="283">
        <f t="shared" si="107"/>
        <v>1.3752988672137799E-5</v>
      </c>
      <c r="L1363" s="22">
        <f t="shared" si="108"/>
        <v>3.0944224512310047E-4</v>
      </c>
    </row>
    <row r="1364" spans="1:12">
      <c r="A1364" s="16">
        <f t="shared" si="109"/>
        <v>1357</v>
      </c>
      <c r="B1364" s="12" t="s">
        <v>177</v>
      </c>
      <c r="C1364" s="272">
        <v>45231</v>
      </c>
      <c r="D1364" s="272">
        <v>45245</v>
      </c>
      <c r="E1364" s="196">
        <f t="shared" si="105"/>
        <v>45238</v>
      </c>
      <c r="F1364" s="196">
        <v>45245</v>
      </c>
      <c r="G1364" s="196">
        <v>45245</v>
      </c>
      <c r="H1364" s="12" t="s">
        <v>196</v>
      </c>
      <c r="I1364" s="377">
        <v>702.12</v>
      </c>
      <c r="J1364" s="17">
        <f t="shared" si="106"/>
        <v>7.5</v>
      </c>
      <c r="K1364" s="283">
        <f t="shared" si="107"/>
        <v>3.4000874670709123E-3</v>
      </c>
      <c r="L1364" s="22">
        <f t="shared" si="108"/>
        <v>2.5500656003031842E-2</v>
      </c>
    </row>
    <row r="1365" spans="1:12">
      <c r="A1365" s="16">
        <f t="shared" si="109"/>
        <v>1358</v>
      </c>
      <c r="B1365" s="12" t="s">
        <v>177</v>
      </c>
      <c r="C1365" s="272">
        <v>45231</v>
      </c>
      <c r="D1365" s="272">
        <v>45245</v>
      </c>
      <c r="E1365" s="196">
        <f t="shared" si="105"/>
        <v>45238</v>
      </c>
      <c r="F1365" s="196">
        <v>45245</v>
      </c>
      <c r="G1365" s="196">
        <v>45251</v>
      </c>
      <c r="H1365" s="12" t="s">
        <v>199</v>
      </c>
      <c r="I1365" s="377">
        <v>83.88</v>
      </c>
      <c r="J1365" s="17">
        <f t="shared" si="106"/>
        <v>13.5</v>
      </c>
      <c r="K1365" s="283">
        <f t="shared" si="107"/>
        <v>4.0619742599257689E-4</v>
      </c>
      <c r="L1365" s="22">
        <f t="shared" si="108"/>
        <v>5.4836652508997883E-3</v>
      </c>
    </row>
    <row r="1366" spans="1:12">
      <c r="A1366" s="16">
        <f t="shared" si="109"/>
        <v>1359</v>
      </c>
      <c r="B1366" s="12" t="s">
        <v>177</v>
      </c>
      <c r="C1366" s="272">
        <v>45231</v>
      </c>
      <c r="D1366" s="272">
        <v>45245</v>
      </c>
      <c r="E1366" s="196">
        <f t="shared" si="105"/>
        <v>45238</v>
      </c>
      <c r="F1366" s="196">
        <v>45245</v>
      </c>
      <c r="G1366" s="196">
        <v>45245</v>
      </c>
      <c r="H1366" s="12" t="s">
        <v>200</v>
      </c>
      <c r="I1366" s="377">
        <v>596.25</v>
      </c>
      <c r="J1366" s="17">
        <f t="shared" si="106"/>
        <v>7.5</v>
      </c>
      <c r="K1366" s="283">
        <f t="shared" si="107"/>
        <v>2.8874012309021697E-3</v>
      </c>
      <c r="L1366" s="22">
        <f t="shared" si="108"/>
        <v>2.1655509231766273E-2</v>
      </c>
    </row>
    <row r="1367" spans="1:12">
      <c r="A1367" s="16">
        <f t="shared" si="109"/>
        <v>1360</v>
      </c>
      <c r="B1367" s="12" t="s">
        <v>177</v>
      </c>
      <c r="C1367" s="272">
        <v>45231</v>
      </c>
      <c r="D1367" s="272">
        <v>45245</v>
      </c>
      <c r="E1367" s="196">
        <f t="shared" si="105"/>
        <v>45238</v>
      </c>
      <c r="F1367" s="196">
        <v>45245</v>
      </c>
      <c r="G1367" s="196">
        <v>45245</v>
      </c>
      <c r="H1367" s="12" t="s">
        <v>216</v>
      </c>
      <c r="I1367" s="377">
        <v>1511.9</v>
      </c>
      <c r="J1367" s="17">
        <f t="shared" si="106"/>
        <v>7.5</v>
      </c>
      <c r="K1367" s="283">
        <f t="shared" si="107"/>
        <v>7.3215294272553303E-3</v>
      </c>
      <c r="L1367" s="22">
        <f t="shared" si="108"/>
        <v>5.4911470704414975E-2</v>
      </c>
    </row>
    <row r="1368" spans="1:12">
      <c r="A1368" s="16">
        <f t="shared" si="109"/>
        <v>1361</v>
      </c>
      <c r="B1368" s="12" t="s">
        <v>177</v>
      </c>
      <c r="C1368" s="272">
        <v>45231</v>
      </c>
      <c r="D1368" s="272">
        <v>45245</v>
      </c>
      <c r="E1368" s="196">
        <f t="shared" si="105"/>
        <v>45238</v>
      </c>
      <c r="F1368" s="196">
        <v>45245</v>
      </c>
      <c r="G1368" s="196">
        <v>45260</v>
      </c>
      <c r="H1368" s="12" t="s">
        <v>202</v>
      </c>
      <c r="I1368" s="377">
        <v>182.12</v>
      </c>
      <c r="J1368" s="17">
        <f t="shared" si="106"/>
        <v>22.5</v>
      </c>
      <c r="K1368" s="283">
        <f t="shared" si="107"/>
        <v>8.8193461160906191E-4</v>
      </c>
      <c r="L1368" s="22">
        <f t="shared" si="108"/>
        <v>1.9843528761203894E-2</v>
      </c>
    </row>
    <row r="1369" spans="1:12">
      <c r="A1369" s="16">
        <f t="shared" si="109"/>
        <v>1362</v>
      </c>
      <c r="B1369" s="12" t="s">
        <v>177</v>
      </c>
      <c r="C1369" s="272">
        <v>45231</v>
      </c>
      <c r="D1369" s="272">
        <v>45245</v>
      </c>
      <c r="E1369" s="196">
        <f t="shared" si="105"/>
        <v>45238</v>
      </c>
      <c r="F1369" s="196">
        <v>45245</v>
      </c>
      <c r="G1369" s="196">
        <v>45260</v>
      </c>
      <c r="H1369" s="12" t="s">
        <v>203</v>
      </c>
      <c r="I1369" s="377">
        <v>33.909999999999997</v>
      </c>
      <c r="J1369" s="17">
        <f t="shared" si="106"/>
        <v>22.5</v>
      </c>
      <c r="K1369" s="283">
        <f t="shared" si="107"/>
        <v>1.6421262178598333E-4</v>
      </c>
      <c r="L1369" s="22">
        <f t="shared" si="108"/>
        <v>3.6947839901846249E-3</v>
      </c>
    </row>
    <row r="1370" spans="1:12">
      <c r="A1370" s="16">
        <f t="shared" si="109"/>
        <v>1363</v>
      </c>
      <c r="B1370" s="12" t="s">
        <v>177</v>
      </c>
      <c r="C1370" s="272">
        <v>45231</v>
      </c>
      <c r="D1370" s="272">
        <v>45245</v>
      </c>
      <c r="E1370" s="196">
        <f t="shared" si="105"/>
        <v>45238</v>
      </c>
      <c r="F1370" s="196">
        <v>45245</v>
      </c>
      <c r="G1370" s="196">
        <v>45260</v>
      </c>
      <c r="H1370" s="12" t="s">
        <v>204</v>
      </c>
      <c r="I1370" s="377">
        <v>11</v>
      </c>
      <c r="J1370" s="17">
        <f t="shared" si="106"/>
        <v>22.5</v>
      </c>
      <c r="K1370" s="283">
        <f t="shared" si="107"/>
        <v>5.3268618096308374E-5</v>
      </c>
      <c r="L1370" s="22">
        <f t="shared" si="108"/>
        <v>1.1985439071669384E-3</v>
      </c>
    </row>
    <row r="1371" spans="1:12">
      <c r="A1371" s="16">
        <f t="shared" si="109"/>
        <v>1364</v>
      </c>
      <c r="B1371" s="12" t="s">
        <v>177</v>
      </c>
      <c r="C1371" s="272">
        <v>45231</v>
      </c>
      <c r="D1371" s="272">
        <v>45245</v>
      </c>
      <c r="E1371" s="196">
        <f t="shared" si="105"/>
        <v>45238</v>
      </c>
      <c r="F1371" s="196">
        <v>45245</v>
      </c>
      <c r="G1371" s="196">
        <v>45260</v>
      </c>
      <c r="H1371" s="12" t="s">
        <v>205</v>
      </c>
      <c r="I1371" s="377">
        <v>6.0399999999999991</v>
      </c>
      <c r="J1371" s="17">
        <f t="shared" si="106"/>
        <v>22.5</v>
      </c>
      <c r="K1371" s="283">
        <f t="shared" si="107"/>
        <v>2.9249313936518411E-5</v>
      </c>
      <c r="L1371" s="22">
        <f t="shared" si="108"/>
        <v>6.581095635716642E-4</v>
      </c>
    </row>
    <row r="1372" spans="1:12">
      <c r="A1372" s="16">
        <f t="shared" si="109"/>
        <v>1365</v>
      </c>
      <c r="B1372" s="12" t="s">
        <v>177</v>
      </c>
      <c r="C1372" s="272">
        <v>45231</v>
      </c>
      <c r="D1372" s="272">
        <v>45245</v>
      </c>
      <c r="E1372" s="196">
        <f t="shared" si="105"/>
        <v>45238</v>
      </c>
      <c r="F1372" s="196">
        <v>45245</v>
      </c>
      <c r="G1372" s="196">
        <v>45243</v>
      </c>
      <c r="H1372" s="12" t="s">
        <v>214</v>
      </c>
      <c r="I1372" s="377">
        <v>1029.23</v>
      </c>
      <c r="J1372" s="17">
        <f t="shared" si="106"/>
        <v>5.5</v>
      </c>
      <c r="K1372" s="283">
        <f t="shared" si="107"/>
        <v>4.9841508912057695E-3</v>
      </c>
      <c r="L1372" s="22">
        <f t="shared" si="108"/>
        <v>2.7412829901631731E-2</v>
      </c>
    </row>
    <row r="1373" spans="1:12">
      <c r="A1373" s="16">
        <f t="shared" si="109"/>
        <v>1366</v>
      </c>
      <c r="B1373" s="12" t="s">
        <v>177</v>
      </c>
      <c r="C1373" s="272">
        <v>45246</v>
      </c>
      <c r="D1373" s="272">
        <v>45260</v>
      </c>
      <c r="E1373" s="196">
        <f t="shared" si="105"/>
        <v>45253</v>
      </c>
      <c r="F1373" s="196">
        <v>45260</v>
      </c>
      <c r="G1373" s="196">
        <v>45260</v>
      </c>
      <c r="H1373" s="12" t="s">
        <v>181</v>
      </c>
      <c r="I1373" s="377">
        <v>487.71</v>
      </c>
      <c r="J1373" s="17">
        <f t="shared" si="106"/>
        <v>7.5</v>
      </c>
      <c r="K1373" s="283">
        <f t="shared" si="107"/>
        <v>2.3617852483409597E-3</v>
      </c>
      <c r="L1373" s="22">
        <f t="shared" si="108"/>
        <v>1.7713389362557199E-2</v>
      </c>
    </row>
    <row r="1374" spans="1:12">
      <c r="A1374" s="16">
        <f t="shared" si="109"/>
        <v>1367</v>
      </c>
      <c r="B1374" s="12" t="s">
        <v>177</v>
      </c>
      <c r="C1374" s="272">
        <v>45246</v>
      </c>
      <c r="D1374" s="272">
        <v>45260</v>
      </c>
      <c r="E1374" s="196">
        <f t="shared" si="105"/>
        <v>45253</v>
      </c>
      <c r="F1374" s="196">
        <v>45260</v>
      </c>
      <c r="G1374" s="196">
        <v>45260</v>
      </c>
      <c r="H1374" s="12" t="s">
        <v>182</v>
      </c>
      <c r="I1374" s="377">
        <v>1392.7800000000002</v>
      </c>
      <c r="J1374" s="17">
        <f t="shared" si="106"/>
        <v>7.5</v>
      </c>
      <c r="K1374" s="283">
        <f t="shared" si="107"/>
        <v>6.7446787192887618E-3</v>
      </c>
      <c r="L1374" s="22">
        <f t="shared" si="108"/>
        <v>5.0585090394665716E-2</v>
      </c>
    </row>
    <row r="1375" spans="1:12">
      <c r="A1375" s="16">
        <f t="shared" si="109"/>
        <v>1368</v>
      </c>
      <c r="B1375" s="12" t="s">
        <v>177</v>
      </c>
      <c r="C1375" s="272">
        <v>45246</v>
      </c>
      <c r="D1375" s="272">
        <v>45260</v>
      </c>
      <c r="E1375" s="196">
        <f t="shared" si="105"/>
        <v>45253</v>
      </c>
      <c r="F1375" s="196">
        <v>45260</v>
      </c>
      <c r="G1375" s="196">
        <v>45260</v>
      </c>
      <c r="H1375" s="12" t="s">
        <v>183</v>
      </c>
      <c r="I1375" s="377">
        <v>2988.3700000000003</v>
      </c>
      <c r="J1375" s="17">
        <f t="shared" si="106"/>
        <v>7.5</v>
      </c>
      <c r="K1375" s="283">
        <f t="shared" si="107"/>
        <v>1.4471485478224097E-2</v>
      </c>
      <c r="L1375" s="22">
        <f t="shared" si="108"/>
        <v>0.10853614108668072</v>
      </c>
    </row>
    <row r="1376" spans="1:12">
      <c r="A1376" s="16">
        <f t="shared" si="109"/>
        <v>1369</v>
      </c>
      <c r="B1376" s="12" t="s">
        <v>177</v>
      </c>
      <c r="C1376" s="272">
        <v>45246</v>
      </c>
      <c r="D1376" s="272">
        <v>45260</v>
      </c>
      <c r="E1376" s="196">
        <f t="shared" si="105"/>
        <v>45253</v>
      </c>
      <c r="F1376" s="196">
        <v>45260</v>
      </c>
      <c r="G1376" s="196">
        <v>45260</v>
      </c>
      <c r="H1376" s="12" t="s">
        <v>184</v>
      </c>
      <c r="I1376" s="377">
        <v>348.98</v>
      </c>
      <c r="J1376" s="17">
        <f t="shared" si="106"/>
        <v>7.5</v>
      </c>
      <c r="K1376" s="283">
        <f t="shared" si="107"/>
        <v>1.6899711221136087E-3</v>
      </c>
      <c r="L1376" s="22">
        <f t="shared" si="108"/>
        <v>1.2674783415852065E-2</v>
      </c>
    </row>
    <row r="1377" spans="1:12">
      <c r="A1377" s="16">
        <f t="shared" si="109"/>
        <v>1370</v>
      </c>
      <c r="B1377" s="12" t="s">
        <v>177</v>
      </c>
      <c r="C1377" s="272">
        <v>45246</v>
      </c>
      <c r="D1377" s="272">
        <v>45260</v>
      </c>
      <c r="E1377" s="196">
        <f t="shared" si="105"/>
        <v>45253</v>
      </c>
      <c r="F1377" s="196">
        <v>45260</v>
      </c>
      <c r="G1377" s="196">
        <v>45260</v>
      </c>
      <c r="H1377" s="12" t="s">
        <v>184</v>
      </c>
      <c r="I1377" s="377">
        <v>474.95</v>
      </c>
      <c r="J1377" s="17">
        <f t="shared" si="106"/>
        <v>7.5</v>
      </c>
      <c r="K1377" s="283">
        <f t="shared" si="107"/>
        <v>2.2999936513492416E-3</v>
      </c>
      <c r="L1377" s="22">
        <f t="shared" si="108"/>
        <v>1.7249952385119314E-2</v>
      </c>
    </row>
    <row r="1378" spans="1:12">
      <c r="A1378" s="16">
        <f t="shared" si="109"/>
        <v>1371</v>
      </c>
      <c r="B1378" s="12" t="s">
        <v>177</v>
      </c>
      <c r="C1378" s="272">
        <v>45246</v>
      </c>
      <c r="D1378" s="272">
        <v>45260</v>
      </c>
      <c r="E1378" s="196">
        <f t="shared" si="105"/>
        <v>45253</v>
      </c>
      <c r="F1378" s="196">
        <v>45260</v>
      </c>
      <c r="G1378" s="196">
        <v>45260</v>
      </c>
      <c r="H1378" s="12" t="s">
        <v>186</v>
      </c>
      <c r="I1378" s="377">
        <v>359.98</v>
      </c>
      <c r="J1378" s="17">
        <f t="shared" si="106"/>
        <v>7.5</v>
      </c>
      <c r="K1378" s="283">
        <f t="shared" si="107"/>
        <v>1.7432397402099172E-3</v>
      </c>
      <c r="L1378" s="22">
        <f t="shared" si="108"/>
        <v>1.3074298051574378E-2</v>
      </c>
    </row>
    <row r="1379" spans="1:12">
      <c r="A1379" s="16">
        <f t="shared" si="109"/>
        <v>1372</v>
      </c>
      <c r="B1379" s="12" t="s">
        <v>177</v>
      </c>
      <c r="C1379" s="272">
        <v>45246</v>
      </c>
      <c r="D1379" s="272">
        <v>45260</v>
      </c>
      <c r="E1379" s="196">
        <f t="shared" si="105"/>
        <v>45253</v>
      </c>
      <c r="F1379" s="196">
        <v>45260</v>
      </c>
      <c r="G1379" s="196">
        <v>45247</v>
      </c>
      <c r="H1379" s="12" t="s">
        <v>189</v>
      </c>
      <c r="I1379" s="377">
        <v>27.619999999999997</v>
      </c>
      <c r="J1379" s="17">
        <f t="shared" si="106"/>
        <v>-5.5</v>
      </c>
      <c r="K1379" s="283">
        <f t="shared" si="107"/>
        <v>1.3375265743818519E-4</v>
      </c>
      <c r="L1379" s="22">
        <f t="shared" si="108"/>
        <v>-7.3563961591001858E-4</v>
      </c>
    </row>
    <row r="1380" spans="1:12">
      <c r="A1380" s="16">
        <f t="shared" si="109"/>
        <v>1373</v>
      </c>
      <c r="B1380" s="12" t="s">
        <v>177</v>
      </c>
      <c r="C1380" s="272">
        <v>45246</v>
      </c>
      <c r="D1380" s="272">
        <v>45260</v>
      </c>
      <c r="E1380" s="196">
        <f t="shared" si="105"/>
        <v>45253</v>
      </c>
      <c r="F1380" s="196">
        <v>45260</v>
      </c>
      <c r="G1380" s="196">
        <v>45260</v>
      </c>
      <c r="H1380" s="12" t="s">
        <v>190</v>
      </c>
      <c r="I1380" s="377">
        <v>2.34</v>
      </c>
      <c r="J1380" s="17">
        <f t="shared" si="106"/>
        <v>7.5</v>
      </c>
      <c r="K1380" s="283">
        <f t="shared" si="107"/>
        <v>1.1331687849578325E-5</v>
      </c>
      <c r="L1380" s="22">
        <f t="shared" si="108"/>
        <v>8.4987658871837438E-5</v>
      </c>
    </row>
    <row r="1381" spans="1:12">
      <c r="A1381" s="16">
        <f t="shared" si="109"/>
        <v>1374</v>
      </c>
      <c r="B1381" s="12" t="s">
        <v>177</v>
      </c>
      <c r="C1381" s="272">
        <v>45246</v>
      </c>
      <c r="D1381" s="272">
        <v>45260</v>
      </c>
      <c r="E1381" s="196">
        <f t="shared" si="105"/>
        <v>45253</v>
      </c>
      <c r="F1381" s="196">
        <v>45260</v>
      </c>
      <c r="G1381" s="196">
        <v>45260</v>
      </c>
      <c r="H1381" s="12" t="s">
        <v>193</v>
      </c>
      <c r="I1381" s="377">
        <v>69</v>
      </c>
      <c r="J1381" s="17">
        <f t="shared" si="106"/>
        <v>7.5</v>
      </c>
      <c r="K1381" s="283">
        <f t="shared" si="107"/>
        <v>3.3413951351320706E-4</v>
      </c>
      <c r="L1381" s="22">
        <f t="shared" si="108"/>
        <v>2.5060463513490528E-3</v>
      </c>
    </row>
    <row r="1382" spans="1:12">
      <c r="A1382" s="16">
        <f t="shared" si="109"/>
        <v>1375</v>
      </c>
      <c r="B1382" s="12" t="s">
        <v>177</v>
      </c>
      <c r="C1382" s="272">
        <v>45246</v>
      </c>
      <c r="D1382" s="272">
        <v>45260</v>
      </c>
      <c r="E1382" s="196">
        <f t="shared" si="105"/>
        <v>45253</v>
      </c>
      <c r="F1382" s="196">
        <v>45260</v>
      </c>
      <c r="G1382" s="196">
        <v>45260</v>
      </c>
      <c r="H1382" s="12" t="s">
        <v>194</v>
      </c>
      <c r="I1382" s="377">
        <v>2.8400000000000003</v>
      </c>
      <c r="J1382" s="17">
        <f t="shared" si="106"/>
        <v>7.5</v>
      </c>
      <c r="K1382" s="283">
        <f t="shared" si="107"/>
        <v>1.3752988672137799E-5</v>
      </c>
      <c r="L1382" s="22">
        <f t="shared" si="108"/>
        <v>1.0314741504103349E-4</v>
      </c>
    </row>
    <row r="1383" spans="1:12">
      <c r="A1383" s="16">
        <f t="shared" si="109"/>
        <v>1376</v>
      </c>
      <c r="B1383" s="12" t="s">
        <v>177</v>
      </c>
      <c r="C1383" s="272">
        <v>45246</v>
      </c>
      <c r="D1383" s="272">
        <v>45260</v>
      </c>
      <c r="E1383" s="196">
        <f t="shared" si="105"/>
        <v>45253</v>
      </c>
      <c r="F1383" s="196">
        <v>45260</v>
      </c>
      <c r="G1383" s="196">
        <v>45260</v>
      </c>
      <c r="H1383" s="12" t="s">
        <v>196</v>
      </c>
      <c r="I1383" s="377">
        <v>702.12000000000012</v>
      </c>
      <c r="J1383" s="17">
        <f t="shared" si="106"/>
        <v>7.5</v>
      </c>
      <c r="K1383" s="283">
        <f t="shared" si="107"/>
        <v>3.4000874670709128E-3</v>
      </c>
      <c r="L1383" s="22">
        <f t="shared" si="108"/>
        <v>2.5500656003031846E-2</v>
      </c>
    </row>
    <row r="1384" spans="1:12">
      <c r="A1384" s="16">
        <f t="shared" si="109"/>
        <v>1377</v>
      </c>
      <c r="B1384" s="12" t="s">
        <v>177</v>
      </c>
      <c r="C1384" s="272">
        <v>45246</v>
      </c>
      <c r="D1384" s="272">
        <v>45260</v>
      </c>
      <c r="E1384" s="196">
        <f t="shared" si="105"/>
        <v>45253</v>
      </c>
      <c r="F1384" s="196">
        <v>45260</v>
      </c>
      <c r="G1384" s="196">
        <v>45251</v>
      </c>
      <c r="H1384" s="12" t="s">
        <v>199</v>
      </c>
      <c r="I1384" s="377">
        <v>83.88000000000001</v>
      </c>
      <c r="J1384" s="17">
        <f t="shared" si="106"/>
        <v>-1.5</v>
      </c>
      <c r="K1384" s="283">
        <f t="shared" si="107"/>
        <v>4.0619742599257695E-4</v>
      </c>
      <c r="L1384" s="22">
        <f t="shared" si="108"/>
        <v>-6.092961389888654E-4</v>
      </c>
    </row>
    <row r="1385" spans="1:12">
      <c r="A1385" s="16">
        <f t="shared" si="109"/>
        <v>1378</v>
      </c>
      <c r="B1385" s="12" t="s">
        <v>177</v>
      </c>
      <c r="C1385" s="272">
        <v>45246</v>
      </c>
      <c r="D1385" s="272">
        <v>45260</v>
      </c>
      <c r="E1385" s="196">
        <f t="shared" si="105"/>
        <v>45253</v>
      </c>
      <c r="F1385" s="196">
        <v>45260</v>
      </c>
      <c r="G1385" s="196">
        <v>45260</v>
      </c>
      <c r="H1385" s="12" t="s">
        <v>200</v>
      </c>
      <c r="I1385" s="377">
        <v>596.25</v>
      </c>
      <c r="J1385" s="17">
        <f t="shared" si="106"/>
        <v>7.5</v>
      </c>
      <c r="K1385" s="283">
        <f t="shared" si="107"/>
        <v>2.8874012309021697E-3</v>
      </c>
      <c r="L1385" s="22">
        <f t="shared" si="108"/>
        <v>2.1655509231766273E-2</v>
      </c>
    </row>
    <row r="1386" spans="1:12">
      <c r="A1386" s="16">
        <f t="shared" si="109"/>
        <v>1379</v>
      </c>
      <c r="B1386" s="12" t="s">
        <v>177</v>
      </c>
      <c r="C1386" s="272">
        <v>45246</v>
      </c>
      <c r="D1386" s="272">
        <v>45260</v>
      </c>
      <c r="E1386" s="196">
        <f t="shared" si="105"/>
        <v>45253</v>
      </c>
      <c r="F1386" s="196">
        <v>45260</v>
      </c>
      <c r="G1386" s="196">
        <v>45260</v>
      </c>
      <c r="H1386" s="12" t="s">
        <v>216</v>
      </c>
      <c r="I1386" s="377">
        <v>1511.9</v>
      </c>
      <c r="J1386" s="17">
        <f t="shared" si="106"/>
        <v>7.5</v>
      </c>
      <c r="K1386" s="283">
        <f t="shared" si="107"/>
        <v>7.3215294272553303E-3</v>
      </c>
      <c r="L1386" s="22">
        <f t="shared" si="108"/>
        <v>5.4911470704414975E-2</v>
      </c>
    </row>
    <row r="1387" spans="1:12">
      <c r="A1387" s="16">
        <f t="shared" si="109"/>
        <v>1380</v>
      </c>
      <c r="B1387" s="12" t="s">
        <v>177</v>
      </c>
      <c r="C1387" s="272">
        <v>45246</v>
      </c>
      <c r="D1387" s="272">
        <v>45260</v>
      </c>
      <c r="E1387" s="196">
        <f t="shared" si="105"/>
        <v>45253</v>
      </c>
      <c r="F1387" s="196">
        <v>45260</v>
      </c>
      <c r="G1387" s="196">
        <v>45260</v>
      </c>
      <c r="H1387" s="12" t="s">
        <v>202</v>
      </c>
      <c r="I1387" s="377">
        <v>182.12</v>
      </c>
      <c r="J1387" s="17">
        <f t="shared" si="106"/>
        <v>7.5</v>
      </c>
      <c r="K1387" s="283">
        <f t="shared" si="107"/>
        <v>8.8193461160906191E-4</v>
      </c>
      <c r="L1387" s="22">
        <f t="shared" si="108"/>
        <v>6.6145095870679647E-3</v>
      </c>
    </row>
    <row r="1388" spans="1:12">
      <c r="A1388" s="16">
        <f t="shared" si="109"/>
        <v>1381</v>
      </c>
      <c r="B1388" s="12" t="s">
        <v>177</v>
      </c>
      <c r="C1388" s="272">
        <v>45246</v>
      </c>
      <c r="D1388" s="272">
        <v>45260</v>
      </c>
      <c r="E1388" s="196">
        <f t="shared" si="105"/>
        <v>45253</v>
      </c>
      <c r="F1388" s="196">
        <v>45260</v>
      </c>
      <c r="G1388" s="196">
        <v>45260</v>
      </c>
      <c r="H1388" s="12" t="s">
        <v>203</v>
      </c>
      <c r="I1388" s="377">
        <v>33.909999999999997</v>
      </c>
      <c r="J1388" s="17">
        <f t="shared" si="106"/>
        <v>7.5</v>
      </c>
      <c r="K1388" s="283">
        <f t="shared" si="107"/>
        <v>1.6421262178598333E-4</v>
      </c>
      <c r="L1388" s="22">
        <f t="shared" si="108"/>
        <v>1.231594663394875E-3</v>
      </c>
    </row>
    <row r="1389" spans="1:12">
      <c r="A1389" s="16">
        <f t="shared" si="109"/>
        <v>1382</v>
      </c>
      <c r="B1389" s="12" t="s">
        <v>177</v>
      </c>
      <c r="C1389" s="272">
        <v>45246</v>
      </c>
      <c r="D1389" s="272">
        <v>45260</v>
      </c>
      <c r="E1389" s="196">
        <f t="shared" ref="E1389:E1427" si="110">AVERAGE(C1389:D1389)</f>
        <v>45253</v>
      </c>
      <c r="F1389" s="196">
        <v>45260</v>
      </c>
      <c r="G1389" s="196">
        <v>45260</v>
      </c>
      <c r="H1389" s="12" t="s">
        <v>204</v>
      </c>
      <c r="I1389" s="377">
        <v>11</v>
      </c>
      <c r="J1389" s="17">
        <f t="shared" ref="J1389:J1427" si="111">(G1389-D1389)+((D1389-C1389+1)/2)</f>
        <v>7.5</v>
      </c>
      <c r="K1389" s="283">
        <f t="shared" ref="K1389:K1427" si="112">I1389/$I$1428</f>
        <v>5.3268618096308374E-5</v>
      </c>
      <c r="L1389" s="22">
        <f t="shared" si="108"/>
        <v>3.995146357223128E-4</v>
      </c>
    </row>
    <row r="1390" spans="1:12">
      <c r="A1390" s="16">
        <f t="shared" si="109"/>
        <v>1383</v>
      </c>
      <c r="B1390" s="12" t="s">
        <v>177</v>
      </c>
      <c r="C1390" s="272">
        <v>45246</v>
      </c>
      <c r="D1390" s="272">
        <v>45260</v>
      </c>
      <c r="E1390" s="196">
        <f t="shared" si="110"/>
        <v>45253</v>
      </c>
      <c r="F1390" s="196">
        <v>45260</v>
      </c>
      <c r="G1390" s="196">
        <v>45260</v>
      </c>
      <c r="H1390" s="12" t="s">
        <v>205</v>
      </c>
      <c r="I1390" s="377">
        <v>6.0399999999999991</v>
      </c>
      <c r="J1390" s="17">
        <f t="shared" si="111"/>
        <v>7.5</v>
      </c>
      <c r="K1390" s="283">
        <f t="shared" si="112"/>
        <v>2.9249313936518411E-5</v>
      </c>
      <c r="L1390" s="22">
        <f t="shared" ref="L1390:L1427" si="113">K1390*J1390</f>
        <v>2.1936985452388808E-4</v>
      </c>
    </row>
    <row r="1391" spans="1:12">
      <c r="A1391" s="16">
        <f t="shared" si="109"/>
        <v>1384</v>
      </c>
      <c r="B1391" s="12" t="s">
        <v>177</v>
      </c>
      <c r="C1391" s="272">
        <v>45246</v>
      </c>
      <c r="D1391" s="272">
        <v>45260</v>
      </c>
      <c r="E1391" s="196">
        <f t="shared" si="110"/>
        <v>45253</v>
      </c>
      <c r="F1391" s="196">
        <v>45260</v>
      </c>
      <c r="G1391" s="196">
        <v>45260</v>
      </c>
      <c r="H1391" s="12" t="s">
        <v>214</v>
      </c>
      <c r="I1391" s="377">
        <v>931.59</v>
      </c>
      <c r="J1391" s="17">
        <f t="shared" si="111"/>
        <v>7.5</v>
      </c>
      <c r="K1391" s="283">
        <f t="shared" si="112"/>
        <v>4.5113192665763562E-3</v>
      </c>
      <c r="L1391" s="22">
        <f t="shared" si="113"/>
        <v>3.3834894499322671E-2</v>
      </c>
    </row>
    <row r="1392" spans="1:12">
      <c r="A1392" s="16">
        <f t="shared" si="109"/>
        <v>1385</v>
      </c>
      <c r="B1392" s="12" t="s">
        <v>177</v>
      </c>
      <c r="C1392" s="272">
        <v>45261</v>
      </c>
      <c r="D1392" s="272">
        <v>45275</v>
      </c>
      <c r="E1392" s="196">
        <f t="shared" si="110"/>
        <v>45268</v>
      </c>
      <c r="F1392" s="196">
        <v>45275</v>
      </c>
      <c r="G1392" s="196">
        <v>45275</v>
      </c>
      <c r="H1392" s="12" t="s">
        <v>181</v>
      </c>
      <c r="I1392" s="377">
        <v>487.71</v>
      </c>
      <c r="J1392" s="17">
        <f t="shared" si="111"/>
        <v>7.5</v>
      </c>
      <c r="K1392" s="283">
        <f t="shared" si="112"/>
        <v>2.3617852483409597E-3</v>
      </c>
      <c r="L1392" s="22">
        <f t="shared" si="113"/>
        <v>1.7713389362557199E-2</v>
      </c>
    </row>
    <row r="1393" spans="1:12">
      <c r="A1393" s="16">
        <f t="shared" si="109"/>
        <v>1386</v>
      </c>
      <c r="B1393" s="12" t="s">
        <v>177</v>
      </c>
      <c r="C1393" s="272">
        <v>45261</v>
      </c>
      <c r="D1393" s="272">
        <v>45275</v>
      </c>
      <c r="E1393" s="196">
        <f t="shared" si="110"/>
        <v>45268</v>
      </c>
      <c r="F1393" s="196">
        <v>45275</v>
      </c>
      <c r="G1393" s="196">
        <v>45275</v>
      </c>
      <c r="H1393" s="12" t="s">
        <v>182</v>
      </c>
      <c r="I1393" s="377">
        <v>1356.8899999999999</v>
      </c>
      <c r="J1393" s="17">
        <f t="shared" si="111"/>
        <v>7.5</v>
      </c>
      <c r="K1393" s="283">
        <f t="shared" si="112"/>
        <v>6.5708777462454415E-3</v>
      </c>
      <c r="L1393" s="22">
        <f t="shared" si="113"/>
        <v>4.928158309684081E-2</v>
      </c>
    </row>
    <row r="1394" spans="1:12">
      <c r="A1394" s="16">
        <f t="shared" si="109"/>
        <v>1387</v>
      </c>
      <c r="B1394" s="12" t="s">
        <v>177</v>
      </c>
      <c r="C1394" s="272">
        <v>45261</v>
      </c>
      <c r="D1394" s="272">
        <v>45275</v>
      </c>
      <c r="E1394" s="196">
        <f t="shared" si="110"/>
        <v>45268</v>
      </c>
      <c r="F1394" s="196">
        <v>45275</v>
      </c>
      <c r="G1394" s="196">
        <v>45275</v>
      </c>
      <c r="H1394" s="12" t="s">
        <v>183</v>
      </c>
      <c r="I1394" s="377">
        <v>2562.06</v>
      </c>
      <c r="J1394" s="17">
        <f t="shared" si="111"/>
        <v>7.5</v>
      </c>
      <c r="K1394" s="283">
        <f t="shared" si="112"/>
        <v>1.2407035970893439E-2</v>
      </c>
      <c r="L1394" s="22">
        <f t="shared" si="113"/>
        <v>9.3052769781700795E-2</v>
      </c>
    </row>
    <row r="1395" spans="1:12">
      <c r="A1395" s="16">
        <f t="shared" si="109"/>
        <v>1388</v>
      </c>
      <c r="B1395" s="12" t="s">
        <v>177</v>
      </c>
      <c r="C1395" s="272">
        <v>45261</v>
      </c>
      <c r="D1395" s="272">
        <v>45275</v>
      </c>
      <c r="E1395" s="196">
        <f t="shared" si="110"/>
        <v>45268</v>
      </c>
      <c r="F1395" s="196">
        <v>45275</v>
      </c>
      <c r="G1395" s="196">
        <v>45275</v>
      </c>
      <c r="H1395" s="12" t="s">
        <v>184</v>
      </c>
      <c r="I1395" s="377">
        <v>348.98</v>
      </c>
      <c r="J1395" s="17">
        <f t="shared" si="111"/>
        <v>7.5</v>
      </c>
      <c r="K1395" s="283">
        <f t="shared" si="112"/>
        <v>1.6899711221136087E-3</v>
      </c>
      <c r="L1395" s="22">
        <f t="shared" si="113"/>
        <v>1.2674783415852065E-2</v>
      </c>
    </row>
    <row r="1396" spans="1:12">
      <c r="A1396" s="16">
        <f t="shared" si="109"/>
        <v>1389</v>
      </c>
      <c r="B1396" s="12" t="s">
        <v>177</v>
      </c>
      <c r="C1396" s="272">
        <v>45261</v>
      </c>
      <c r="D1396" s="272">
        <v>45275</v>
      </c>
      <c r="E1396" s="196">
        <f t="shared" si="110"/>
        <v>45268</v>
      </c>
      <c r="F1396" s="196">
        <v>45275</v>
      </c>
      <c r="G1396" s="196">
        <v>45275</v>
      </c>
      <c r="H1396" s="12" t="s">
        <v>184</v>
      </c>
      <c r="I1396" s="377">
        <v>474.95</v>
      </c>
      <c r="J1396" s="17">
        <f t="shared" si="111"/>
        <v>7.5</v>
      </c>
      <c r="K1396" s="283">
        <f t="shared" si="112"/>
        <v>2.2999936513492416E-3</v>
      </c>
      <c r="L1396" s="22">
        <f t="shared" si="113"/>
        <v>1.7249952385119314E-2</v>
      </c>
    </row>
    <row r="1397" spans="1:12">
      <c r="A1397" s="16">
        <f t="shared" si="109"/>
        <v>1390</v>
      </c>
      <c r="B1397" s="12" t="s">
        <v>177</v>
      </c>
      <c r="C1397" s="272">
        <v>45261</v>
      </c>
      <c r="D1397" s="272">
        <v>45275</v>
      </c>
      <c r="E1397" s="196">
        <f t="shared" si="110"/>
        <v>45268</v>
      </c>
      <c r="F1397" s="196">
        <v>45275</v>
      </c>
      <c r="G1397" s="196">
        <v>45275</v>
      </c>
      <c r="H1397" s="12" t="s">
        <v>186</v>
      </c>
      <c r="I1397" s="377">
        <v>359.98</v>
      </c>
      <c r="J1397" s="17">
        <f t="shared" si="111"/>
        <v>7.5</v>
      </c>
      <c r="K1397" s="283">
        <f t="shared" si="112"/>
        <v>1.7432397402099172E-3</v>
      </c>
      <c r="L1397" s="22">
        <f t="shared" si="113"/>
        <v>1.3074298051574378E-2</v>
      </c>
    </row>
    <row r="1398" spans="1:12">
      <c r="A1398" s="16">
        <f t="shared" si="109"/>
        <v>1391</v>
      </c>
      <c r="B1398" s="12" t="s">
        <v>177</v>
      </c>
      <c r="C1398" s="272">
        <v>45261</v>
      </c>
      <c r="D1398" s="272">
        <v>45275</v>
      </c>
      <c r="E1398" s="196">
        <f t="shared" si="110"/>
        <v>45268</v>
      </c>
      <c r="F1398" s="196">
        <v>45275</v>
      </c>
      <c r="G1398" s="196">
        <v>45281</v>
      </c>
      <c r="H1398" s="12" t="s">
        <v>189</v>
      </c>
      <c r="I1398" s="377">
        <v>27.619999999999997</v>
      </c>
      <c r="J1398" s="17">
        <f t="shared" si="111"/>
        <v>13.5</v>
      </c>
      <c r="K1398" s="283">
        <f t="shared" si="112"/>
        <v>1.3375265743818519E-4</v>
      </c>
      <c r="L1398" s="22">
        <f t="shared" si="113"/>
        <v>1.8056608754155E-3</v>
      </c>
    </row>
    <row r="1399" spans="1:12">
      <c r="A1399" s="16">
        <f t="shared" si="109"/>
        <v>1392</v>
      </c>
      <c r="B1399" s="12" t="s">
        <v>177</v>
      </c>
      <c r="C1399" s="272">
        <v>45261</v>
      </c>
      <c r="D1399" s="272">
        <v>45275</v>
      </c>
      <c r="E1399" s="196">
        <f t="shared" si="110"/>
        <v>45268</v>
      </c>
      <c r="F1399" s="196">
        <v>45275</v>
      </c>
      <c r="G1399" s="196">
        <v>45288</v>
      </c>
      <c r="H1399" s="12" t="s">
        <v>190</v>
      </c>
      <c r="I1399" s="377">
        <v>2.34</v>
      </c>
      <c r="J1399" s="17">
        <f t="shared" si="111"/>
        <v>20.5</v>
      </c>
      <c r="K1399" s="283">
        <f t="shared" si="112"/>
        <v>1.1331687849578325E-5</v>
      </c>
      <c r="L1399" s="22">
        <f t="shared" si="113"/>
        <v>2.3229960091635568E-4</v>
      </c>
    </row>
    <row r="1400" spans="1:12">
      <c r="A1400" s="16">
        <f t="shared" si="109"/>
        <v>1393</v>
      </c>
      <c r="B1400" s="12" t="s">
        <v>177</v>
      </c>
      <c r="C1400" s="272">
        <v>45261</v>
      </c>
      <c r="D1400" s="272">
        <v>45275</v>
      </c>
      <c r="E1400" s="196">
        <f t="shared" si="110"/>
        <v>45268</v>
      </c>
      <c r="F1400" s="196">
        <v>45275</v>
      </c>
      <c r="G1400" s="196">
        <v>45275</v>
      </c>
      <c r="H1400" s="12" t="s">
        <v>193</v>
      </c>
      <c r="I1400" s="377">
        <v>69</v>
      </c>
      <c r="J1400" s="17">
        <f t="shared" si="111"/>
        <v>7.5</v>
      </c>
      <c r="K1400" s="283">
        <f t="shared" si="112"/>
        <v>3.3413951351320706E-4</v>
      </c>
      <c r="L1400" s="22">
        <f t="shared" si="113"/>
        <v>2.5060463513490528E-3</v>
      </c>
    </row>
    <row r="1401" spans="1:12">
      <c r="A1401" s="16">
        <f t="shared" si="109"/>
        <v>1394</v>
      </c>
      <c r="B1401" s="12" t="s">
        <v>177</v>
      </c>
      <c r="C1401" s="272">
        <v>45261</v>
      </c>
      <c r="D1401" s="272">
        <v>45275</v>
      </c>
      <c r="E1401" s="196">
        <f t="shared" si="110"/>
        <v>45268</v>
      </c>
      <c r="F1401" s="196">
        <v>45275</v>
      </c>
      <c r="G1401" s="196">
        <v>45288</v>
      </c>
      <c r="H1401" s="12" t="s">
        <v>194</v>
      </c>
      <c r="I1401" s="377">
        <v>2.8400000000000003</v>
      </c>
      <c r="J1401" s="17">
        <f t="shared" si="111"/>
        <v>20.5</v>
      </c>
      <c r="K1401" s="283">
        <f t="shared" si="112"/>
        <v>1.3752988672137799E-5</v>
      </c>
      <c r="L1401" s="22">
        <f t="shared" si="113"/>
        <v>2.8193626777882488E-4</v>
      </c>
    </row>
    <row r="1402" spans="1:12">
      <c r="A1402" s="16">
        <f t="shared" si="109"/>
        <v>1395</v>
      </c>
      <c r="B1402" s="12" t="s">
        <v>177</v>
      </c>
      <c r="C1402" s="272">
        <v>45261</v>
      </c>
      <c r="D1402" s="272">
        <v>45275</v>
      </c>
      <c r="E1402" s="196">
        <f t="shared" si="110"/>
        <v>45268</v>
      </c>
      <c r="F1402" s="196">
        <v>45275</v>
      </c>
      <c r="G1402" s="196">
        <v>45275</v>
      </c>
      <c r="H1402" s="12" t="s">
        <v>196</v>
      </c>
      <c r="I1402" s="377">
        <v>702.1400000000001</v>
      </c>
      <c r="J1402" s="17">
        <f t="shared" si="111"/>
        <v>7.5</v>
      </c>
      <c r="K1402" s="283">
        <f t="shared" si="112"/>
        <v>3.4001843191038151E-3</v>
      </c>
      <c r="L1402" s="22">
        <f t="shared" si="113"/>
        <v>2.5501382393278614E-2</v>
      </c>
    </row>
    <row r="1403" spans="1:12">
      <c r="A1403" s="16">
        <f t="shared" si="109"/>
        <v>1396</v>
      </c>
      <c r="B1403" s="12" t="s">
        <v>177</v>
      </c>
      <c r="C1403" s="272">
        <v>45261</v>
      </c>
      <c r="D1403" s="272">
        <v>45275</v>
      </c>
      <c r="E1403" s="196">
        <f t="shared" si="110"/>
        <v>45268</v>
      </c>
      <c r="F1403" s="196">
        <v>45275</v>
      </c>
      <c r="G1403" s="196">
        <v>45275</v>
      </c>
      <c r="H1403" s="12" t="s">
        <v>199</v>
      </c>
      <c r="I1403" s="377">
        <v>83.88000000000001</v>
      </c>
      <c r="J1403" s="17">
        <f t="shared" si="111"/>
        <v>7.5</v>
      </c>
      <c r="K1403" s="283">
        <f t="shared" si="112"/>
        <v>4.0619742599257695E-4</v>
      </c>
      <c r="L1403" s="22">
        <f t="shared" si="113"/>
        <v>3.0464806949443272E-3</v>
      </c>
    </row>
    <row r="1404" spans="1:12">
      <c r="A1404" s="16">
        <f t="shared" si="109"/>
        <v>1397</v>
      </c>
      <c r="B1404" s="12" t="s">
        <v>177</v>
      </c>
      <c r="C1404" s="272">
        <v>45261</v>
      </c>
      <c r="D1404" s="272">
        <v>45275</v>
      </c>
      <c r="E1404" s="196">
        <f t="shared" si="110"/>
        <v>45268</v>
      </c>
      <c r="F1404" s="196">
        <v>45275</v>
      </c>
      <c r="G1404" s="196">
        <v>45275</v>
      </c>
      <c r="H1404" s="12" t="s">
        <v>200</v>
      </c>
      <c r="I1404" s="377">
        <v>596.25</v>
      </c>
      <c r="J1404" s="17">
        <f t="shared" si="111"/>
        <v>7.5</v>
      </c>
      <c r="K1404" s="283">
        <f t="shared" si="112"/>
        <v>2.8874012309021697E-3</v>
      </c>
      <c r="L1404" s="22">
        <f t="shared" si="113"/>
        <v>2.1655509231766273E-2</v>
      </c>
    </row>
    <row r="1405" spans="1:12">
      <c r="A1405" s="16">
        <f t="shared" si="109"/>
        <v>1398</v>
      </c>
      <c r="B1405" s="12" t="s">
        <v>177</v>
      </c>
      <c r="C1405" s="272">
        <v>45261</v>
      </c>
      <c r="D1405" s="272">
        <v>45275</v>
      </c>
      <c r="E1405" s="196">
        <f t="shared" si="110"/>
        <v>45268</v>
      </c>
      <c r="F1405" s="196">
        <v>45275</v>
      </c>
      <c r="G1405" s="196">
        <v>45275</v>
      </c>
      <c r="H1405" s="12" t="s">
        <v>216</v>
      </c>
      <c r="I1405" s="377">
        <v>1097.3599999999999</v>
      </c>
      <c r="J1405" s="17">
        <f t="shared" si="111"/>
        <v>7.5</v>
      </c>
      <c r="K1405" s="283">
        <f t="shared" si="112"/>
        <v>5.3140773412877224E-3</v>
      </c>
      <c r="L1405" s="22">
        <f t="shared" si="113"/>
        <v>3.9855580059657919E-2</v>
      </c>
    </row>
    <row r="1406" spans="1:12">
      <c r="A1406" s="16">
        <f t="shared" si="109"/>
        <v>1399</v>
      </c>
      <c r="B1406" s="12" t="s">
        <v>177</v>
      </c>
      <c r="C1406" s="272">
        <v>45261</v>
      </c>
      <c r="D1406" s="272">
        <v>45275</v>
      </c>
      <c r="E1406" s="196">
        <f t="shared" si="110"/>
        <v>45268</v>
      </c>
      <c r="F1406" s="196">
        <v>45275</v>
      </c>
      <c r="G1406" s="196">
        <v>45288</v>
      </c>
      <c r="H1406" s="12" t="s">
        <v>202</v>
      </c>
      <c r="I1406" s="377">
        <v>182.12</v>
      </c>
      <c r="J1406" s="17">
        <f t="shared" si="111"/>
        <v>20.5</v>
      </c>
      <c r="K1406" s="283">
        <f t="shared" si="112"/>
        <v>8.8193461160906191E-4</v>
      </c>
      <c r="L1406" s="22">
        <f t="shared" si="113"/>
        <v>1.8079659537985768E-2</v>
      </c>
    </row>
    <row r="1407" spans="1:12">
      <c r="A1407" s="16">
        <f t="shared" si="109"/>
        <v>1400</v>
      </c>
      <c r="B1407" s="12" t="s">
        <v>177</v>
      </c>
      <c r="C1407" s="272">
        <v>45261</v>
      </c>
      <c r="D1407" s="272">
        <v>45275</v>
      </c>
      <c r="E1407" s="196">
        <f t="shared" si="110"/>
        <v>45268</v>
      </c>
      <c r="F1407" s="196">
        <v>45275</v>
      </c>
      <c r="G1407" s="196">
        <v>45288</v>
      </c>
      <c r="H1407" s="12" t="s">
        <v>203</v>
      </c>
      <c r="I1407" s="377">
        <v>33.909999999999997</v>
      </c>
      <c r="J1407" s="17">
        <f t="shared" si="111"/>
        <v>20.5</v>
      </c>
      <c r="K1407" s="283">
        <f t="shared" si="112"/>
        <v>1.6421262178598333E-4</v>
      </c>
      <c r="L1407" s="22">
        <f t="shared" si="113"/>
        <v>3.3663587466126583E-3</v>
      </c>
    </row>
    <row r="1408" spans="1:12">
      <c r="A1408" s="16">
        <f t="shared" si="109"/>
        <v>1401</v>
      </c>
      <c r="B1408" s="12" t="s">
        <v>177</v>
      </c>
      <c r="C1408" s="272">
        <v>45261</v>
      </c>
      <c r="D1408" s="272">
        <v>45275</v>
      </c>
      <c r="E1408" s="196">
        <f t="shared" si="110"/>
        <v>45268</v>
      </c>
      <c r="F1408" s="196">
        <v>45275</v>
      </c>
      <c r="G1408" s="196">
        <v>45288</v>
      </c>
      <c r="H1408" s="12" t="s">
        <v>204</v>
      </c>
      <c r="I1408" s="377">
        <v>11</v>
      </c>
      <c r="J1408" s="17">
        <f t="shared" si="111"/>
        <v>20.5</v>
      </c>
      <c r="K1408" s="283">
        <f t="shared" si="112"/>
        <v>5.3268618096308374E-5</v>
      </c>
      <c r="L1408" s="22">
        <f t="shared" si="113"/>
        <v>1.0920066709743216E-3</v>
      </c>
    </row>
    <row r="1409" spans="1:12">
      <c r="A1409" s="16">
        <f t="shared" si="109"/>
        <v>1402</v>
      </c>
      <c r="B1409" s="12" t="s">
        <v>177</v>
      </c>
      <c r="C1409" s="272">
        <v>45261</v>
      </c>
      <c r="D1409" s="272">
        <v>45275</v>
      </c>
      <c r="E1409" s="196">
        <f t="shared" si="110"/>
        <v>45268</v>
      </c>
      <c r="F1409" s="196">
        <v>45275</v>
      </c>
      <c r="G1409" s="196">
        <v>45288</v>
      </c>
      <c r="H1409" s="12" t="s">
        <v>205</v>
      </c>
      <c r="I1409" s="377">
        <v>6.0399999999999991</v>
      </c>
      <c r="J1409" s="17">
        <f t="shared" si="111"/>
        <v>20.5</v>
      </c>
      <c r="K1409" s="283">
        <f t="shared" si="112"/>
        <v>2.9249313936518411E-5</v>
      </c>
      <c r="L1409" s="22">
        <f t="shared" si="113"/>
        <v>5.996109356986274E-4</v>
      </c>
    </row>
    <row r="1410" spans="1:12">
      <c r="A1410" s="16">
        <f t="shared" si="109"/>
        <v>1403</v>
      </c>
      <c r="B1410" s="12" t="s">
        <v>177</v>
      </c>
      <c r="C1410" s="272">
        <v>45261</v>
      </c>
      <c r="D1410" s="272">
        <v>45275</v>
      </c>
      <c r="E1410" s="196">
        <f t="shared" si="110"/>
        <v>45268</v>
      </c>
      <c r="F1410" s="196">
        <v>45275</v>
      </c>
      <c r="G1410" s="196">
        <v>45273</v>
      </c>
      <c r="H1410" s="12" t="s">
        <v>214</v>
      </c>
      <c r="I1410" s="377">
        <v>133.72999999999999</v>
      </c>
      <c r="J1410" s="17">
        <f t="shared" si="111"/>
        <v>5.5</v>
      </c>
      <c r="K1410" s="283">
        <f t="shared" si="112"/>
        <v>6.4760111800175619E-4</v>
      </c>
      <c r="L1410" s="22">
        <f t="shared" si="113"/>
        <v>3.561806149009659E-3</v>
      </c>
    </row>
    <row r="1411" spans="1:12">
      <c r="A1411" s="16">
        <f t="shared" si="109"/>
        <v>1404</v>
      </c>
      <c r="B1411" s="12" t="s">
        <v>177</v>
      </c>
      <c r="C1411" s="272">
        <v>45276</v>
      </c>
      <c r="D1411" s="272">
        <v>45291</v>
      </c>
      <c r="E1411" s="196">
        <f t="shared" si="110"/>
        <v>45283.5</v>
      </c>
      <c r="F1411" s="196">
        <v>45289</v>
      </c>
      <c r="G1411" s="196">
        <v>45289</v>
      </c>
      <c r="H1411" s="12" t="s">
        <v>181</v>
      </c>
      <c r="I1411" s="377">
        <v>487.71</v>
      </c>
      <c r="J1411" s="17">
        <f t="shared" si="111"/>
        <v>6</v>
      </c>
      <c r="K1411" s="283">
        <f t="shared" si="112"/>
        <v>2.3617852483409597E-3</v>
      </c>
      <c r="L1411" s="22">
        <f t="shared" si="113"/>
        <v>1.4170711490045758E-2</v>
      </c>
    </row>
    <row r="1412" spans="1:12">
      <c r="A1412" s="16">
        <f t="shared" si="109"/>
        <v>1405</v>
      </c>
      <c r="B1412" s="12" t="s">
        <v>177</v>
      </c>
      <c r="C1412" s="272">
        <v>45276</v>
      </c>
      <c r="D1412" s="272">
        <v>45291</v>
      </c>
      <c r="E1412" s="196">
        <f t="shared" si="110"/>
        <v>45283.5</v>
      </c>
      <c r="F1412" s="196">
        <v>45289</v>
      </c>
      <c r="G1412" s="196">
        <v>45289</v>
      </c>
      <c r="H1412" s="12" t="s">
        <v>182</v>
      </c>
      <c r="I1412" s="377">
        <v>1332.7800000000002</v>
      </c>
      <c r="J1412" s="17">
        <f t="shared" si="111"/>
        <v>6</v>
      </c>
      <c r="K1412" s="283">
        <f t="shared" si="112"/>
        <v>6.4541226205816257E-3</v>
      </c>
      <c r="L1412" s="22">
        <f t="shared" si="113"/>
        <v>3.872473572348975E-2</v>
      </c>
    </row>
    <row r="1413" spans="1:12">
      <c r="A1413" s="16">
        <f t="shared" si="109"/>
        <v>1406</v>
      </c>
      <c r="B1413" s="12" t="s">
        <v>177</v>
      </c>
      <c r="C1413" s="272">
        <v>45276</v>
      </c>
      <c r="D1413" s="272">
        <v>45291</v>
      </c>
      <c r="E1413" s="196">
        <f t="shared" si="110"/>
        <v>45283.5</v>
      </c>
      <c r="F1413" s="196">
        <v>45289</v>
      </c>
      <c r="G1413" s="196">
        <v>45289</v>
      </c>
      <c r="H1413" s="12" t="s">
        <v>183</v>
      </c>
      <c r="I1413" s="377">
        <v>1416.4700000000003</v>
      </c>
      <c r="J1413" s="17">
        <f t="shared" si="111"/>
        <v>6</v>
      </c>
      <c r="K1413" s="283">
        <f t="shared" si="112"/>
        <v>6.8593999522616302E-3</v>
      </c>
      <c r="L1413" s="22">
        <f t="shared" si="113"/>
        <v>4.1156399713569783E-2</v>
      </c>
    </row>
    <row r="1414" spans="1:12">
      <c r="A1414" s="16">
        <f t="shared" si="109"/>
        <v>1407</v>
      </c>
      <c r="B1414" s="12" t="s">
        <v>177</v>
      </c>
      <c r="C1414" s="272">
        <v>45276</v>
      </c>
      <c r="D1414" s="272">
        <v>45291</v>
      </c>
      <c r="E1414" s="196">
        <f t="shared" si="110"/>
        <v>45283.5</v>
      </c>
      <c r="F1414" s="196">
        <v>45289</v>
      </c>
      <c r="G1414" s="196">
        <v>45289</v>
      </c>
      <c r="H1414" s="12" t="s">
        <v>184</v>
      </c>
      <c r="I1414" s="377">
        <v>348.98</v>
      </c>
      <c r="J1414" s="17">
        <f t="shared" si="111"/>
        <v>6</v>
      </c>
      <c r="K1414" s="283">
        <f t="shared" si="112"/>
        <v>1.6899711221136087E-3</v>
      </c>
      <c r="L1414" s="22">
        <f t="shared" si="113"/>
        <v>1.0139826732681653E-2</v>
      </c>
    </row>
    <row r="1415" spans="1:12">
      <c r="A1415" s="16">
        <f t="shared" si="109"/>
        <v>1408</v>
      </c>
      <c r="B1415" s="12" t="s">
        <v>177</v>
      </c>
      <c r="C1415" s="272">
        <v>45276</v>
      </c>
      <c r="D1415" s="272">
        <v>45291</v>
      </c>
      <c r="E1415" s="196">
        <f t="shared" si="110"/>
        <v>45283.5</v>
      </c>
      <c r="F1415" s="196">
        <v>45289</v>
      </c>
      <c r="G1415" s="196">
        <v>45289</v>
      </c>
      <c r="H1415" s="12" t="s">
        <v>184</v>
      </c>
      <c r="I1415" s="377">
        <v>474.95</v>
      </c>
      <c r="J1415" s="17">
        <f t="shared" si="111"/>
        <v>6</v>
      </c>
      <c r="K1415" s="283">
        <f t="shared" si="112"/>
        <v>2.2999936513492416E-3</v>
      </c>
      <c r="L1415" s="22">
        <f t="shared" si="113"/>
        <v>1.3799961908095449E-2</v>
      </c>
    </row>
    <row r="1416" spans="1:12">
      <c r="A1416" s="16">
        <f t="shared" si="109"/>
        <v>1409</v>
      </c>
      <c r="B1416" s="12" t="s">
        <v>177</v>
      </c>
      <c r="C1416" s="272">
        <v>45276</v>
      </c>
      <c r="D1416" s="272">
        <v>45291</v>
      </c>
      <c r="E1416" s="196">
        <f t="shared" si="110"/>
        <v>45283.5</v>
      </c>
      <c r="F1416" s="196">
        <v>45289</v>
      </c>
      <c r="G1416" s="196">
        <v>45289</v>
      </c>
      <c r="H1416" s="12" t="s">
        <v>186</v>
      </c>
      <c r="I1416" s="377">
        <v>359.98</v>
      </c>
      <c r="J1416" s="17">
        <f t="shared" si="111"/>
        <v>6</v>
      </c>
      <c r="K1416" s="283">
        <f t="shared" si="112"/>
        <v>1.7432397402099172E-3</v>
      </c>
      <c r="L1416" s="22">
        <f t="shared" si="113"/>
        <v>1.0459438441259503E-2</v>
      </c>
    </row>
    <row r="1417" spans="1:12">
      <c r="A1417" s="16">
        <f t="shared" ref="A1417:A1427" si="114">A1416+1</f>
        <v>1410</v>
      </c>
      <c r="B1417" s="12" t="s">
        <v>177</v>
      </c>
      <c r="C1417" s="272">
        <v>45276</v>
      </c>
      <c r="D1417" s="272">
        <v>45291</v>
      </c>
      <c r="E1417" s="196">
        <f t="shared" si="110"/>
        <v>45283.5</v>
      </c>
      <c r="F1417" s="196">
        <v>45289</v>
      </c>
      <c r="G1417" s="196">
        <v>45281</v>
      </c>
      <c r="H1417" s="12" t="s">
        <v>189</v>
      </c>
      <c r="I1417" s="377">
        <v>27.619999999999997</v>
      </c>
      <c r="J1417" s="17">
        <f t="shared" si="111"/>
        <v>-2</v>
      </c>
      <c r="K1417" s="283">
        <f t="shared" si="112"/>
        <v>1.3375265743818519E-4</v>
      </c>
      <c r="L1417" s="22">
        <f t="shared" si="113"/>
        <v>-2.6750531487637039E-4</v>
      </c>
    </row>
    <row r="1418" spans="1:12">
      <c r="A1418" s="16">
        <f t="shared" si="114"/>
        <v>1411</v>
      </c>
      <c r="B1418" s="12" t="s">
        <v>177</v>
      </c>
      <c r="C1418" s="272">
        <v>45276</v>
      </c>
      <c r="D1418" s="272">
        <v>45291</v>
      </c>
      <c r="E1418" s="196">
        <f t="shared" si="110"/>
        <v>45283.5</v>
      </c>
      <c r="F1418" s="196">
        <v>45289</v>
      </c>
      <c r="G1418" s="196">
        <v>45288</v>
      </c>
      <c r="H1418" s="12" t="s">
        <v>190</v>
      </c>
      <c r="I1418" s="377">
        <v>2.34</v>
      </c>
      <c r="J1418" s="17">
        <f t="shared" si="111"/>
        <v>5</v>
      </c>
      <c r="K1418" s="283">
        <f t="shared" si="112"/>
        <v>1.1331687849578325E-5</v>
      </c>
      <c r="L1418" s="22">
        <f t="shared" si="113"/>
        <v>5.6658439247891625E-5</v>
      </c>
    </row>
    <row r="1419" spans="1:12">
      <c r="A1419" s="16">
        <f t="shared" si="114"/>
        <v>1412</v>
      </c>
      <c r="B1419" s="12" t="s">
        <v>177</v>
      </c>
      <c r="C1419" s="272">
        <v>45276</v>
      </c>
      <c r="D1419" s="272">
        <v>45291</v>
      </c>
      <c r="E1419" s="196">
        <f t="shared" si="110"/>
        <v>45283.5</v>
      </c>
      <c r="F1419" s="196">
        <v>45289</v>
      </c>
      <c r="G1419" s="196">
        <v>45289</v>
      </c>
      <c r="H1419" s="12" t="s">
        <v>193</v>
      </c>
      <c r="I1419" s="377">
        <v>69</v>
      </c>
      <c r="J1419" s="17">
        <f t="shared" si="111"/>
        <v>6</v>
      </c>
      <c r="K1419" s="283">
        <f t="shared" si="112"/>
        <v>3.3413951351320706E-4</v>
      </c>
      <c r="L1419" s="22">
        <f t="shared" si="113"/>
        <v>2.0048370810792425E-3</v>
      </c>
    </row>
    <row r="1420" spans="1:12">
      <c r="A1420" s="16">
        <f t="shared" si="114"/>
        <v>1413</v>
      </c>
      <c r="B1420" s="12" t="s">
        <v>177</v>
      </c>
      <c r="C1420" s="272">
        <v>45276</v>
      </c>
      <c r="D1420" s="272">
        <v>45291</v>
      </c>
      <c r="E1420" s="196">
        <f t="shared" si="110"/>
        <v>45283.5</v>
      </c>
      <c r="F1420" s="196">
        <v>45289</v>
      </c>
      <c r="G1420" s="196">
        <v>45288</v>
      </c>
      <c r="H1420" s="12" t="s">
        <v>194</v>
      </c>
      <c r="I1420" s="377">
        <v>2.8400000000000003</v>
      </c>
      <c r="J1420" s="17">
        <f t="shared" si="111"/>
        <v>5</v>
      </c>
      <c r="K1420" s="283">
        <f t="shared" si="112"/>
        <v>1.3752988672137799E-5</v>
      </c>
      <c r="L1420" s="22">
        <f t="shared" si="113"/>
        <v>6.8764943360688998E-5</v>
      </c>
    </row>
    <row r="1421" spans="1:12">
      <c r="A1421" s="16">
        <f t="shared" si="114"/>
        <v>1414</v>
      </c>
      <c r="B1421" s="12" t="s">
        <v>177</v>
      </c>
      <c r="C1421" s="272">
        <v>45276</v>
      </c>
      <c r="D1421" s="272">
        <v>45291</v>
      </c>
      <c r="E1421" s="196">
        <f t="shared" si="110"/>
        <v>45283.5</v>
      </c>
      <c r="F1421" s="196">
        <v>45289</v>
      </c>
      <c r="G1421" s="196">
        <v>45289</v>
      </c>
      <c r="H1421" s="12" t="s">
        <v>196</v>
      </c>
      <c r="I1421" s="377">
        <v>701.26</v>
      </c>
      <c r="J1421" s="17">
        <f t="shared" si="111"/>
        <v>6</v>
      </c>
      <c r="K1421" s="283">
        <f t="shared" si="112"/>
        <v>3.3959228296561099E-3</v>
      </c>
      <c r="L1421" s="22">
        <f t="shared" si="113"/>
        <v>2.0375536977936658E-2</v>
      </c>
    </row>
    <row r="1422" spans="1:12">
      <c r="A1422" s="16">
        <f t="shared" si="114"/>
        <v>1415</v>
      </c>
      <c r="B1422" s="12" t="s">
        <v>177</v>
      </c>
      <c r="C1422" s="272">
        <v>45276</v>
      </c>
      <c r="D1422" s="272">
        <v>45291</v>
      </c>
      <c r="E1422" s="196">
        <f t="shared" si="110"/>
        <v>45283.5</v>
      </c>
      <c r="F1422" s="196">
        <v>45289</v>
      </c>
      <c r="G1422" s="196">
        <v>45275</v>
      </c>
      <c r="H1422" s="12" t="s">
        <v>199</v>
      </c>
      <c r="I1422" s="377">
        <v>83.88000000000001</v>
      </c>
      <c r="J1422" s="17">
        <f t="shared" si="111"/>
        <v>-8</v>
      </c>
      <c r="K1422" s="283">
        <f t="shared" si="112"/>
        <v>4.0619742599257695E-4</v>
      </c>
      <c r="L1422" s="22">
        <f t="shared" si="113"/>
        <v>-3.2495794079406156E-3</v>
      </c>
    </row>
    <row r="1423" spans="1:12">
      <c r="A1423" s="16">
        <f t="shared" si="114"/>
        <v>1416</v>
      </c>
      <c r="B1423" s="12" t="s">
        <v>177</v>
      </c>
      <c r="C1423" s="272">
        <v>45276</v>
      </c>
      <c r="D1423" s="272">
        <v>45291</v>
      </c>
      <c r="E1423" s="196">
        <f t="shared" si="110"/>
        <v>45283.5</v>
      </c>
      <c r="F1423" s="196">
        <v>45289</v>
      </c>
      <c r="G1423" s="196">
        <v>45289</v>
      </c>
      <c r="H1423" s="12" t="s">
        <v>200</v>
      </c>
      <c r="I1423" s="377">
        <v>596.25</v>
      </c>
      <c r="J1423" s="17">
        <f t="shared" si="111"/>
        <v>6</v>
      </c>
      <c r="K1423" s="283">
        <f t="shared" si="112"/>
        <v>2.8874012309021697E-3</v>
      </c>
      <c r="L1423" s="22">
        <f t="shared" si="113"/>
        <v>1.7324407385413017E-2</v>
      </c>
    </row>
    <row r="1424" spans="1:12">
      <c r="A1424" s="16">
        <f t="shared" si="114"/>
        <v>1417</v>
      </c>
      <c r="B1424" s="12" t="s">
        <v>177</v>
      </c>
      <c r="C1424" s="272">
        <v>45276</v>
      </c>
      <c r="D1424" s="272">
        <v>45291</v>
      </c>
      <c r="E1424" s="196">
        <f t="shared" si="110"/>
        <v>45283.5</v>
      </c>
      <c r="F1424" s="196">
        <v>45289</v>
      </c>
      <c r="G1424" s="196">
        <v>45288</v>
      </c>
      <c r="H1424" s="12" t="s">
        <v>202</v>
      </c>
      <c r="I1424" s="377">
        <v>182.12</v>
      </c>
      <c r="J1424" s="17">
        <f t="shared" si="111"/>
        <v>5</v>
      </c>
      <c r="K1424" s="283">
        <f t="shared" si="112"/>
        <v>8.8193461160906191E-4</v>
      </c>
      <c r="L1424" s="22">
        <f t="shared" si="113"/>
        <v>4.4096730580453092E-3</v>
      </c>
    </row>
    <row r="1425" spans="1:12">
      <c r="A1425" s="16">
        <f t="shared" si="114"/>
        <v>1418</v>
      </c>
      <c r="B1425" s="12" t="s">
        <v>177</v>
      </c>
      <c r="C1425" s="272">
        <v>45276</v>
      </c>
      <c r="D1425" s="272">
        <v>45291</v>
      </c>
      <c r="E1425" s="196">
        <f t="shared" si="110"/>
        <v>45283.5</v>
      </c>
      <c r="F1425" s="196">
        <v>45289</v>
      </c>
      <c r="G1425" s="196">
        <v>45288</v>
      </c>
      <c r="H1425" s="12" t="s">
        <v>203</v>
      </c>
      <c r="I1425" s="377">
        <v>33.909999999999997</v>
      </c>
      <c r="J1425" s="17">
        <f t="shared" si="111"/>
        <v>5</v>
      </c>
      <c r="K1425" s="283">
        <f t="shared" si="112"/>
        <v>1.6421262178598333E-4</v>
      </c>
      <c r="L1425" s="22">
        <f t="shared" si="113"/>
        <v>8.2106310892991665E-4</v>
      </c>
    </row>
    <row r="1426" spans="1:12">
      <c r="A1426" s="16">
        <f t="shared" si="114"/>
        <v>1419</v>
      </c>
      <c r="B1426" s="12" t="s">
        <v>177</v>
      </c>
      <c r="C1426" s="272">
        <v>45276</v>
      </c>
      <c r="D1426" s="272">
        <v>45291</v>
      </c>
      <c r="E1426" s="196">
        <f t="shared" si="110"/>
        <v>45283.5</v>
      </c>
      <c r="F1426" s="196">
        <v>45289</v>
      </c>
      <c r="G1426" s="196">
        <v>45288</v>
      </c>
      <c r="H1426" s="12" t="s">
        <v>204</v>
      </c>
      <c r="I1426" s="377">
        <v>11</v>
      </c>
      <c r="J1426" s="17">
        <f t="shared" si="111"/>
        <v>5</v>
      </c>
      <c r="K1426" s="283">
        <f t="shared" si="112"/>
        <v>5.3268618096308374E-5</v>
      </c>
      <c r="L1426" s="22">
        <f t="shared" si="113"/>
        <v>2.6634309048154185E-4</v>
      </c>
    </row>
    <row r="1427" spans="1:12">
      <c r="A1427" s="16">
        <f t="shared" si="114"/>
        <v>1420</v>
      </c>
      <c r="B1427" s="12" t="s">
        <v>177</v>
      </c>
      <c r="C1427" s="272">
        <v>45276</v>
      </c>
      <c r="D1427" s="272">
        <v>45291</v>
      </c>
      <c r="E1427" s="196">
        <f t="shared" si="110"/>
        <v>45283.5</v>
      </c>
      <c r="F1427" s="196">
        <v>45289</v>
      </c>
      <c r="G1427" s="196">
        <v>45288</v>
      </c>
      <c r="H1427" s="12" t="s">
        <v>205</v>
      </c>
      <c r="I1427" s="377">
        <v>6.0399999999999991</v>
      </c>
      <c r="J1427" s="17">
        <f t="shared" si="111"/>
        <v>5</v>
      </c>
      <c r="K1427" s="283">
        <f t="shared" si="112"/>
        <v>2.9249313936518411E-5</v>
      </c>
      <c r="L1427" s="22">
        <f t="shared" si="113"/>
        <v>1.4624656968259206E-4</v>
      </c>
    </row>
    <row r="1428" spans="1:12">
      <c r="I1428" s="72">
        <f>SUM(I1005:I1427)</f>
        <v>206500.57000000012</v>
      </c>
      <c r="K1428" s="341">
        <f>SUM(K1005:K1427)</f>
        <v>0.99999999999999956</v>
      </c>
      <c r="L1428" s="379">
        <f>SUM(L1005:L1427)</f>
        <v>7.3401135406066844</v>
      </c>
    </row>
  </sheetData>
  <mergeCells count="4">
    <mergeCell ref="A1:L1"/>
    <mergeCell ref="A2:L2"/>
    <mergeCell ref="A3:L3"/>
    <mergeCell ref="A4:L4"/>
  </mergeCells>
  <pageMargins left="0.45" right="0.45" top="1" bottom="1" header="0.5" footer="0.5"/>
  <pageSetup scale="10"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11D18-8356-4396-9D98-08A4BA45D5CF}">
  <sheetPr transitionEvaluation="1" transitionEntry="1">
    <tabColor rgb="FF92D050"/>
    <pageSetUpPr fitToPage="1"/>
  </sheetPr>
  <dimension ref="A1:K2969"/>
  <sheetViews>
    <sheetView view="pageBreakPreview" zoomScale="80" zoomScaleNormal="80" zoomScaleSheetLayoutView="80" workbookViewId="0">
      <pane xSplit="1" ySplit="7" topLeftCell="B59" activePane="bottomRight" state="frozen"/>
      <selection activeCell="D41" sqref="D41"/>
      <selection pane="topRight" activeCell="D41" sqref="D41"/>
      <selection pane="bottomLeft" activeCell="D41" sqref="D41"/>
      <selection pane="bottomRight" activeCell="D41" sqref="D41"/>
    </sheetView>
  </sheetViews>
  <sheetFormatPr defaultColWidth="12.875" defaultRowHeight="15.75"/>
  <cols>
    <col min="1" max="1" width="12.875" style="12"/>
    <col min="2" max="2" width="29.625" style="12" bestFit="1" customWidth="1"/>
    <col min="3" max="4" width="12.875" style="245"/>
    <col min="5" max="5" width="9.375" style="20" customWidth="1"/>
    <col min="6" max="6" width="10.375" style="245" customWidth="1"/>
    <col min="7" max="7" width="40.625" style="12" customWidth="1"/>
    <col min="8" max="8" width="15.125" style="385" bestFit="1" customWidth="1"/>
    <col min="9" max="9" width="12.875" style="17"/>
    <col min="10" max="10" width="12.875" style="283"/>
    <col min="11" max="11" width="12.875" style="22"/>
    <col min="12" max="16384" width="12.875" style="12"/>
  </cols>
  <sheetData>
    <row r="1" spans="1:11" ht="13.35" customHeight="1">
      <c r="A1" s="394" t="str">
        <f>Cover!A8</f>
        <v>DUKE ENERGY KENTUCKY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</row>
    <row r="2" spans="1:11" ht="12.75">
      <c r="A2" s="394" t="s">
        <v>44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</row>
    <row r="3" spans="1:11" ht="12.75">
      <c r="A3" s="394" t="str">
        <f>Cover!A11</f>
        <v>TEST YEAR ENDING DECEMBER 31, 2023</v>
      </c>
      <c r="B3" s="394"/>
      <c r="C3" s="394"/>
      <c r="D3" s="394"/>
      <c r="E3" s="394"/>
      <c r="F3" s="394"/>
      <c r="G3" s="394"/>
      <c r="H3" s="394"/>
      <c r="I3" s="394"/>
      <c r="J3" s="394"/>
      <c r="K3" s="394"/>
    </row>
    <row r="4" spans="1:11" ht="12.75">
      <c r="A4" s="394" t="s">
        <v>557</v>
      </c>
      <c r="B4" s="394"/>
      <c r="C4" s="394"/>
      <c r="D4" s="394"/>
      <c r="E4" s="394"/>
      <c r="F4" s="394"/>
      <c r="G4" s="394"/>
      <c r="H4" s="394"/>
      <c r="I4" s="394"/>
      <c r="J4" s="394"/>
      <c r="K4" s="394"/>
    </row>
    <row r="5" spans="1:11" ht="12.75">
      <c r="A5" s="6"/>
      <c r="B5" s="6"/>
      <c r="C5" s="14"/>
      <c r="D5" s="14"/>
      <c r="E5" s="14"/>
      <c r="F5" s="6"/>
      <c r="G5" s="14"/>
      <c r="H5" s="6"/>
      <c r="I5" s="6"/>
      <c r="J5" s="6"/>
      <c r="K5" s="6"/>
    </row>
    <row r="6" spans="1:11" ht="40.5" customHeight="1">
      <c r="A6" s="46" t="s">
        <v>1</v>
      </c>
      <c r="B6" s="46" t="s">
        <v>176</v>
      </c>
      <c r="C6" s="46" t="s">
        <v>57</v>
      </c>
      <c r="D6" s="46" t="s">
        <v>58</v>
      </c>
      <c r="E6" s="46" t="s">
        <v>61</v>
      </c>
      <c r="F6" s="46" t="s">
        <v>173</v>
      </c>
      <c r="G6" s="46" t="s">
        <v>60</v>
      </c>
      <c r="H6" s="46" t="s">
        <v>3</v>
      </c>
      <c r="I6" s="46" t="s">
        <v>168</v>
      </c>
      <c r="J6" s="46" t="s">
        <v>85</v>
      </c>
      <c r="K6" s="46" t="s">
        <v>63</v>
      </c>
    </row>
    <row r="7" spans="1:11" ht="12.75">
      <c r="A7" s="47"/>
      <c r="B7" s="170" t="s">
        <v>37</v>
      </c>
      <c r="C7" s="171" t="s">
        <v>36</v>
      </c>
      <c r="D7" s="172" t="s">
        <v>45</v>
      </c>
      <c r="E7" s="172" t="s">
        <v>38</v>
      </c>
      <c r="F7" s="196" t="s">
        <v>39</v>
      </c>
      <c r="G7" s="16" t="s">
        <v>545</v>
      </c>
      <c r="H7" s="170" t="s">
        <v>41</v>
      </c>
      <c r="I7" s="170" t="s">
        <v>42</v>
      </c>
      <c r="J7" s="383" t="s">
        <v>493</v>
      </c>
      <c r="K7" s="16" t="s">
        <v>147</v>
      </c>
    </row>
    <row r="8" spans="1:11" ht="12.75">
      <c r="A8" s="16">
        <v>1</v>
      </c>
      <c r="C8" s="158"/>
      <c r="D8" s="158"/>
      <c r="F8" s="20"/>
      <c r="G8" s="158"/>
      <c r="H8" s="378"/>
      <c r="K8" s="17"/>
    </row>
    <row r="9" spans="1:11" ht="12.75">
      <c r="A9" s="12">
        <f t="shared" ref="A9:A72" si="0">A8+1</f>
        <v>2</v>
      </c>
      <c r="B9" s="12" t="s">
        <v>178</v>
      </c>
      <c r="C9" s="272">
        <v>44921</v>
      </c>
      <c r="D9" s="272">
        <v>44934</v>
      </c>
      <c r="E9" s="196">
        <f t="shared" ref="E9:E72" si="1">AVERAGE(C9:D9)</f>
        <v>44927.5</v>
      </c>
      <c r="F9" s="272">
        <v>44939</v>
      </c>
      <c r="G9" s="12" t="s">
        <v>429</v>
      </c>
      <c r="H9" s="348">
        <v>9.9499999999999993</v>
      </c>
      <c r="I9" s="17">
        <f>(F9-D9)+((D9-C9+1)/2)</f>
        <v>12</v>
      </c>
      <c r="J9" s="283">
        <f>H9/$H$2170</f>
        <v>2.5743756158022895E-7</v>
      </c>
      <c r="K9" s="22">
        <f>J9*I9</f>
        <v>3.0892507389627474E-6</v>
      </c>
    </row>
    <row r="10" spans="1:11" ht="12.75">
      <c r="A10" s="12">
        <f t="shared" si="0"/>
        <v>3</v>
      </c>
      <c r="B10" s="12" t="s">
        <v>178</v>
      </c>
      <c r="C10" s="272">
        <v>44920</v>
      </c>
      <c r="D10" s="272">
        <v>44933</v>
      </c>
      <c r="E10" s="196">
        <f t="shared" si="1"/>
        <v>44926.5</v>
      </c>
      <c r="F10" s="272">
        <v>44939</v>
      </c>
      <c r="G10" s="12" t="s">
        <v>429</v>
      </c>
      <c r="H10" s="234">
        <v>28.27</v>
      </c>
      <c r="I10" s="17">
        <f>(F10-D10)+((D10-C10+1)/2)</f>
        <v>13</v>
      </c>
      <c r="J10" s="283">
        <f t="shared" ref="J10:J73" si="2">H10/$H$2170</f>
        <v>7.3143315234905251E-7</v>
      </c>
      <c r="K10" s="22">
        <f t="shared" ref="K10:K73" si="3">J10*I10</f>
        <v>9.5086309805376822E-6</v>
      </c>
    </row>
    <row r="11" spans="1:11" ht="12.75">
      <c r="A11" s="12">
        <f t="shared" si="0"/>
        <v>4</v>
      </c>
      <c r="B11" s="12" t="s">
        <v>178</v>
      </c>
      <c r="C11" s="272">
        <v>44920</v>
      </c>
      <c r="D11" s="272">
        <v>44933</v>
      </c>
      <c r="E11" s="196">
        <f t="shared" si="1"/>
        <v>44926.5</v>
      </c>
      <c r="F11" s="272">
        <v>44939</v>
      </c>
      <c r="G11" s="12" t="s">
        <v>179</v>
      </c>
      <c r="H11" s="234">
        <v>76.329999999999984</v>
      </c>
      <c r="I11" s="17">
        <f t="shared" ref="I11:I74" si="4">(F11-D11)+((D11-C11+1)/2)</f>
        <v>13</v>
      </c>
      <c r="J11" s="283">
        <f t="shared" si="2"/>
        <v>1.9748953844642081E-6</v>
      </c>
      <c r="K11" s="22">
        <f t="shared" si="3"/>
        <v>2.5673639998034704E-5</v>
      </c>
    </row>
    <row r="12" spans="1:11" ht="12.75">
      <c r="A12" s="12">
        <f t="shared" si="0"/>
        <v>5</v>
      </c>
      <c r="B12" s="12" t="s">
        <v>178</v>
      </c>
      <c r="C12" s="272">
        <v>44921</v>
      </c>
      <c r="D12" s="272">
        <v>44934</v>
      </c>
      <c r="E12" s="196">
        <f t="shared" si="1"/>
        <v>44927.5</v>
      </c>
      <c r="F12" s="272">
        <v>44939</v>
      </c>
      <c r="G12" s="12" t="s">
        <v>179</v>
      </c>
      <c r="H12" s="234">
        <v>657.98000000000013</v>
      </c>
      <c r="I12" s="17">
        <f t="shared" si="4"/>
        <v>12</v>
      </c>
      <c r="J12" s="283">
        <f t="shared" si="2"/>
        <v>1.702399666015669E-5</v>
      </c>
      <c r="K12" s="22">
        <f t="shared" si="3"/>
        <v>2.0428795992188028E-4</v>
      </c>
    </row>
    <row r="13" spans="1:11" ht="12.75">
      <c r="A13" s="12">
        <f t="shared" si="0"/>
        <v>6</v>
      </c>
      <c r="B13" s="12" t="s">
        <v>178</v>
      </c>
      <c r="C13" s="272">
        <v>44920</v>
      </c>
      <c r="D13" s="272">
        <v>44933</v>
      </c>
      <c r="E13" s="196">
        <f t="shared" si="1"/>
        <v>44926.5</v>
      </c>
      <c r="F13" s="272">
        <v>44939</v>
      </c>
      <c r="G13" s="12" t="s">
        <v>180</v>
      </c>
      <c r="H13" s="234">
        <v>9929.8299999999981</v>
      </c>
      <c r="I13" s="17">
        <f t="shared" si="4"/>
        <v>13</v>
      </c>
      <c r="J13" s="283">
        <f t="shared" si="2"/>
        <v>2.569157007141914E-4</v>
      </c>
      <c r="K13" s="22">
        <f t="shared" si="3"/>
        <v>3.339904109284488E-3</v>
      </c>
    </row>
    <row r="14" spans="1:11" ht="12.75">
      <c r="A14" s="12">
        <f t="shared" si="0"/>
        <v>7</v>
      </c>
      <c r="B14" s="12" t="s">
        <v>178</v>
      </c>
      <c r="C14" s="272">
        <v>44921</v>
      </c>
      <c r="D14" s="272">
        <v>44934</v>
      </c>
      <c r="E14" s="196">
        <f t="shared" si="1"/>
        <v>44927.5</v>
      </c>
      <c r="F14" s="272">
        <v>44939</v>
      </c>
      <c r="G14" s="12" t="s">
        <v>180</v>
      </c>
      <c r="H14" s="234">
        <v>96243.349999999933</v>
      </c>
      <c r="I14" s="17">
        <f t="shared" si="4"/>
        <v>12</v>
      </c>
      <c r="J14" s="283">
        <f t="shared" si="2"/>
        <v>2.4901159138002523E-3</v>
      </c>
      <c r="K14" s="22">
        <f t="shared" si="3"/>
        <v>2.9881390965603029E-2</v>
      </c>
    </row>
    <row r="15" spans="1:11" ht="12.75">
      <c r="A15" s="12">
        <f t="shared" si="0"/>
        <v>8</v>
      </c>
      <c r="B15" s="12" t="s">
        <v>178</v>
      </c>
      <c r="C15" s="272">
        <v>44920</v>
      </c>
      <c r="D15" s="272">
        <v>44933</v>
      </c>
      <c r="E15" s="196">
        <f t="shared" si="1"/>
        <v>44926.5</v>
      </c>
      <c r="F15" s="272">
        <v>44939</v>
      </c>
      <c r="G15" s="12" t="s">
        <v>181</v>
      </c>
      <c r="H15" s="234">
        <v>66.17</v>
      </c>
      <c r="I15" s="17">
        <f t="shared" si="4"/>
        <v>13</v>
      </c>
      <c r="J15" s="283">
        <f t="shared" si="2"/>
        <v>1.7120244673129397E-6</v>
      </c>
      <c r="K15" s="22">
        <f t="shared" si="3"/>
        <v>2.2256318075068215E-5</v>
      </c>
    </row>
    <row r="16" spans="1:11" ht="12.75">
      <c r="A16" s="12">
        <f t="shared" si="0"/>
        <v>9</v>
      </c>
      <c r="B16" s="12" t="s">
        <v>178</v>
      </c>
      <c r="C16" s="272">
        <v>44921</v>
      </c>
      <c r="D16" s="272">
        <v>44934</v>
      </c>
      <c r="E16" s="196">
        <f t="shared" si="1"/>
        <v>44927.5</v>
      </c>
      <c r="F16" s="272">
        <v>44939</v>
      </c>
      <c r="G16" s="12" t="s">
        <v>181</v>
      </c>
      <c r="H16" s="234">
        <v>9008.590000000002</v>
      </c>
      <c r="I16" s="17">
        <f t="shared" si="4"/>
        <v>12</v>
      </c>
      <c r="J16" s="283">
        <f t="shared" si="2"/>
        <v>2.33080346017692E-4</v>
      </c>
      <c r="K16" s="22">
        <f t="shared" si="3"/>
        <v>2.7969641522123038E-3</v>
      </c>
    </row>
    <row r="17" spans="1:11" ht="12.75">
      <c r="A17" s="12">
        <f t="shared" si="0"/>
        <v>10</v>
      </c>
      <c r="B17" s="12" t="s">
        <v>178</v>
      </c>
      <c r="C17" s="272">
        <v>44920</v>
      </c>
      <c r="D17" s="272">
        <v>44933</v>
      </c>
      <c r="E17" s="196">
        <f t="shared" si="1"/>
        <v>44926.5</v>
      </c>
      <c r="F17" s="272">
        <v>44939</v>
      </c>
      <c r="G17" s="12" t="s">
        <v>182</v>
      </c>
      <c r="H17" s="234">
        <v>32423.999999999996</v>
      </c>
      <c r="I17" s="17">
        <f t="shared" si="4"/>
        <v>13</v>
      </c>
      <c r="J17" s="283">
        <f t="shared" si="2"/>
        <v>8.389101001685771E-4</v>
      </c>
      <c r="K17" s="22">
        <f t="shared" si="3"/>
        <v>1.0905831302191502E-2</v>
      </c>
    </row>
    <row r="18" spans="1:11" ht="12.75">
      <c r="A18" s="12">
        <f t="shared" si="0"/>
        <v>11</v>
      </c>
      <c r="B18" s="12" t="s">
        <v>178</v>
      </c>
      <c r="C18" s="272">
        <v>44921</v>
      </c>
      <c r="D18" s="272">
        <v>44934</v>
      </c>
      <c r="E18" s="196">
        <f t="shared" si="1"/>
        <v>44927.5</v>
      </c>
      <c r="F18" s="272">
        <v>44939</v>
      </c>
      <c r="G18" s="12" t="s">
        <v>182</v>
      </c>
      <c r="H18" s="234">
        <v>261833.52999999959</v>
      </c>
      <c r="I18" s="17">
        <f t="shared" si="4"/>
        <v>12</v>
      </c>
      <c r="J18" s="283">
        <f t="shared" si="2"/>
        <v>6.7744508043360427E-3</v>
      </c>
      <c r="K18" s="22">
        <f t="shared" si="3"/>
        <v>8.1293409652032508E-2</v>
      </c>
    </row>
    <row r="19" spans="1:11" ht="12.75">
      <c r="A19" s="12">
        <f t="shared" si="0"/>
        <v>12</v>
      </c>
      <c r="B19" s="12" t="s">
        <v>178</v>
      </c>
      <c r="C19" s="272">
        <v>44920</v>
      </c>
      <c r="D19" s="272">
        <v>44933</v>
      </c>
      <c r="E19" s="196">
        <f t="shared" si="1"/>
        <v>44926.5</v>
      </c>
      <c r="F19" s="272">
        <v>44939</v>
      </c>
      <c r="G19" s="12" t="s">
        <v>183</v>
      </c>
      <c r="H19" s="234">
        <v>46889.540000000008</v>
      </c>
      <c r="I19" s="17">
        <f t="shared" si="4"/>
        <v>13</v>
      </c>
      <c r="J19" s="283">
        <f t="shared" si="2"/>
        <v>1.2131787780119206E-3</v>
      </c>
      <c r="K19" s="22">
        <f t="shared" si="3"/>
        <v>1.5771324114154966E-2</v>
      </c>
    </row>
    <row r="20" spans="1:11" ht="12.75">
      <c r="A20" s="12">
        <f t="shared" si="0"/>
        <v>13</v>
      </c>
      <c r="B20" s="12" t="s">
        <v>178</v>
      </c>
      <c r="C20" s="272">
        <v>44921</v>
      </c>
      <c r="D20" s="272">
        <v>44934</v>
      </c>
      <c r="E20" s="196">
        <f t="shared" si="1"/>
        <v>44927.5</v>
      </c>
      <c r="F20" s="272">
        <v>44939</v>
      </c>
      <c r="G20" s="12" t="s">
        <v>183</v>
      </c>
      <c r="H20" s="234">
        <v>397760.59</v>
      </c>
      <c r="I20" s="17">
        <f t="shared" si="4"/>
        <v>12</v>
      </c>
      <c r="J20" s="283">
        <f t="shared" si="2"/>
        <v>1.0291308179126955E-2</v>
      </c>
      <c r="K20" s="22">
        <f t="shared" si="3"/>
        <v>0.12349569814952346</v>
      </c>
    </row>
    <row r="21" spans="1:11" ht="12.75">
      <c r="A21" s="12">
        <f t="shared" si="0"/>
        <v>14</v>
      </c>
      <c r="B21" s="12" t="s">
        <v>178</v>
      </c>
      <c r="C21" s="272">
        <v>44920</v>
      </c>
      <c r="D21" s="272">
        <v>44933</v>
      </c>
      <c r="E21" s="196">
        <f t="shared" si="1"/>
        <v>44926.5</v>
      </c>
      <c r="F21" s="272">
        <v>44939</v>
      </c>
      <c r="G21" s="12" t="s">
        <v>184</v>
      </c>
      <c r="H21" s="234">
        <v>2451.29</v>
      </c>
      <c r="I21" s="17">
        <f t="shared" si="4"/>
        <v>13</v>
      </c>
      <c r="J21" s="283">
        <f t="shared" si="2"/>
        <v>6.3422524655879333E-5</v>
      </c>
      <c r="K21" s="22">
        <f t="shared" si="3"/>
        <v>8.2449282052643133E-4</v>
      </c>
    </row>
    <row r="22" spans="1:11" ht="12.75">
      <c r="A22" s="12">
        <f t="shared" si="0"/>
        <v>15</v>
      </c>
      <c r="B22" s="12" t="s">
        <v>178</v>
      </c>
      <c r="C22" s="272">
        <v>44920</v>
      </c>
      <c r="D22" s="272">
        <v>44933</v>
      </c>
      <c r="E22" s="196">
        <f t="shared" si="1"/>
        <v>44926.5</v>
      </c>
      <c r="F22" s="272">
        <v>44939</v>
      </c>
      <c r="G22" s="12" t="s">
        <v>184</v>
      </c>
      <c r="H22" s="234">
        <v>5438.6499999999987</v>
      </c>
      <c r="I22" s="17">
        <f t="shared" si="4"/>
        <v>13</v>
      </c>
      <c r="J22" s="283">
        <f t="shared" si="2"/>
        <v>1.4071485369731779E-4</v>
      </c>
      <c r="K22" s="22">
        <f t="shared" si="3"/>
        <v>1.8292930980651312E-3</v>
      </c>
    </row>
    <row r="23" spans="1:11" ht="12.75">
      <c r="A23" s="12">
        <f t="shared" si="0"/>
        <v>16</v>
      </c>
      <c r="B23" s="12" t="s">
        <v>178</v>
      </c>
      <c r="C23" s="272">
        <v>44921</v>
      </c>
      <c r="D23" s="272">
        <v>44934</v>
      </c>
      <c r="E23" s="196">
        <f t="shared" si="1"/>
        <v>44927.5</v>
      </c>
      <c r="F23" s="272">
        <v>44939</v>
      </c>
      <c r="G23" s="12" t="s">
        <v>184</v>
      </c>
      <c r="H23" s="234">
        <v>37731.729999999989</v>
      </c>
      <c r="I23" s="17">
        <f t="shared" si="4"/>
        <v>12</v>
      </c>
      <c r="J23" s="283">
        <f t="shared" si="2"/>
        <v>9.7623764476417784E-4</v>
      </c>
      <c r="K23" s="22">
        <f t="shared" si="3"/>
        <v>1.1714851737170134E-2</v>
      </c>
    </row>
    <row r="24" spans="1:11" ht="12.75">
      <c r="A24" s="12">
        <f t="shared" si="0"/>
        <v>17</v>
      </c>
      <c r="B24" s="12" t="s">
        <v>178</v>
      </c>
      <c r="C24" s="272">
        <v>44921</v>
      </c>
      <c r="D24" s="272">
        <v>44934</v>
      </c>
      <c r="E24" s="196">
        <f t="shared" si="1"/>
        <v>44927.5</v>
      </c>
      <c r="F24" s="272">
        <v>44939</v>
      </c>
      <c r="G24" s="12" t="s">
        <v>184</v>
      </c>
      <c r="H24" s="234">
        <v>62565.94999999999</v>
      </c>
      <c r="I24" s="17">
        <f t="shared" si="4"/>
        <v>12</v>
      </c>
      <c r="J24" s="283">
        <f t="shared" si="2"/>
        <v>1.6187764428090977E-3</v>
      </c>
      <c r="K24" s="22">
        <f t="shared" si="3"/>
        <v>1.9425317313709174E-2</v>
      </c>
    </row>
    <row r="25" spans="1:11" ht="12.75">
      <c r="A25" s="12">
        <f t="shared" si="0"/>
        <v>18</v>
      </c>
      <c r="B25" s="12" t="s">
        <v>178</v>
      </c>
      <c r="C25" s="272">
        <v>44921</v>
      </c>
      <c r="D25" s="272">
        <v>44934</v>
      </c>
      <c r="E25" s="196">
        <f t="shared" si="1"/>
        <v>44927.5</v>
      </c>
      <c r="F25" s="272">
        <v>44939</v>
      </c>
      <c r="G25" s="12" t="s">
        <v>185</v>
      </c>
      <c r="H25" s="234">
        <v>27.2</v>
      </c>
      <c r="I25" s="17">
        <f t="shared" si="4"/>
        <v>12</v>
      </c>
      <c r="J25" s="283">
        <f t="shared" si="2"/>
        <v>7.0374891205851527E-7</v>
      </c>
      <c r="K25" s="22">
        <f t="shared" si="3"/>
        <v>8.4449869447021832E-6</v>
      </c>
    </row>
    <row r="26" spans="1:11" ht="12.75">
      <c r="A26" s="12">
        <f t="shared" si="0"/>
        <v>19</v>
      </c>
      <c r="B26" s="12" t="s">
        <v>178</v>
      </c>
      <c r="C26" s="272">
        <v>44920</v>
      </c>
      <c r="D26" s="272">
        <v>44933</v>
      </c>
      <c r="E26" s="196">
        <f t="shared" si="1"/>
        <v>44926.5</v>
      </c>
      <c r="F26" s="272">
        <v>44939</v>
      </c>
      <c r="G26" s="12" t="s">
        <v>185</v>
      </c>
      <c r="H26" s="234">
        <v>66.290000000000006</v>
      </c>
      <c r="I26" s="17">
        <f t="shared" si="4"/>
        <v>13</v>
      </c>
      <c r="J26" s="283">
        <f t="shared" si="2"/>
        <v>1.7151292419249627E-6</v>
      </c>
      <c r="K26" s="22">
        <f t="shared" si="3"/>
        <v>2.2296680145024514E-5</v>
      </c>
    </row>
    <row r="27" spans="1:11" ht="12.75">
      <c r="A27" s="12">
        <f t="shared" si="0"/>
        <v>20</v>
      </c>
      <c r="B27" s="12" t="s">
        <v>178</v>
      </c>
      <c r="C27" s="272">
        <v>44920</v>
      </c>
      <c r="D27" s="272">
        <v>44933</v>
      </c>
      <c r="E27" s="196">
        <f t="shared" si="1"/>
        <v>44926.5</v>
      </c>
      <c r="F27" s="272">
        <v>44939</v>
      </c>
      <c r="G27" s="12" t="s">
        <v>186</v>
      </c>
      <c r="H27" s="234">
        <v>5174.16</v>
      </c>
      <c r="I27" s="17">
        <f t="shared" si="4"/>
        <v>13</v>
      </c>
      <c r="J27" s="283">
        <f t="shared" si="2"/>
        <v>1.3387167172120175E-4</v>
      </c>
      <c r="K27" s="22">
        <f t="shared" si="3"/>
        <v>1.7403317323756227E-3</v>
      </c>
    </row>
    <row r="28" spans="1:11" ht="12.75">
      <c r="A28" s="12">
        <f t="shared" si="0"/>
        <v>21</v>
      </c>
      <c r="B28" s="12" t="s">
        <v>178</v>
      </c>
      <c r="C28" s="272">
        <v>44921</v>
      </c>
      <c r="D28" s="272">
        <v>44934</v>
      </c>
      <c r="E28" s="196">
        <f t="shared" si="1"/>
        <v>44927.5</v>
      </c>
      <c r="F28" s="272">
        <v>44939</v>
      </c>
      <c r="G28" s="12" t="s">
        <v>186</v>
      </c>
      <c r="H28" s="234">
        <v>59236.72000000003</v>
      </c>
      <c r="I28" s="17">
        <f t="shared" si="4"/>
        <v>12</v>
      </c>
      <c r="J28" s="283">
        <f t="shared" si="2"/>
        <v>1.532638869629225E-3</v>
      </c>
      <c r="K28" s="22">
        <f t="shared" si="3"/>
        <v>1.8391666435550701E-2</v>
      </c>
    </row>
    <row r="29" spans="1:11" ht="12.75">
      <c r="A29" s="12">
        <f t="shared" si="0"/>
        <v>22</v>
      </c>
      <c r="B29" s="12" t="s">
        <v>178</v>
      </c>
      <c r="C29" s="272">
        <v>44921</v>
      </c>
      <c r="D29" s="272">
        <v>44934</v>
      </c>
      <c r="E29" s="196">
        <f t="shared" si="1"/>
        <v>44927.5</v>
      </c>
      <c r="F29" s="272">
        <v>44939</v>
      </c>
      <c r="G29" s="12" t="s">
        <v>187</v>
      </c>
      <c r="H29" s="234">
        <v>148.12999999999994</v>
      </c>
      <c r="I29" s="17">
        <f t="shared" si="4"/>
        <v>12</v>
      </c>
      <c r="J29" s="283">
        <f t="shared" si="2"/>
        <v>3.8325855273245526E-6</v>
      </c>
      <c r="K29" s="22">
        <f t="shared" si="3"/>
        <v>4.5991026327894631E-5</v>
      </c>
    </row>
    <row r="30" spans="1:11" ht="12.75">
      <c r="A30" s="12">
        <f t="shared" si="0"/>
        <v>23</v>
      </c>
      <c r="B30" s="12" t="s">
        <v>178</v>
      </c>
      <c r="C30" s="272">
        <v>44921</v>
      </c>
      <c r="D30" s="272">
        <v>44934</v>
      </c>
      <c r="E30" s="196">
        <f t="shared" si="1"/>
        <v>44927.5</v>
      </c>
      <c r="F30" s="272">
        <v>44939</v>
      </c>
      <c r="G30" s="12" t="s">
        <v>430</v>
      </c>
      <c r="H30" s="234">
        <v>24.480000000000004</v>
      </c>
      <c r="I30" s="17">
        <f t="shared" si="4"/>
        <v>12</v>
      </c>
      <c r="J30" s="283">
        <f t="shared" si="2"/>
        <v>6.3337402085266395E-7</v>
      </c>
      <c r="K30" s="22">
        <f t="shared" si="3"/>
        <v>7.6004882502319674E-6</v>
      </c>
    </row>
    <row r="31" spans="1:11" ht="12.75">
      <c r="A31" s="12">
        <f t="shared" si="0"/>
        <v>24</v>
      </c>
      <c r="B31" s="12" t="s">
        <v>178</v>
      </c>
      <c r="C31" s="272">
        <v>44920</v>
      </c>
      <c r="D31" s="272">
        <v>44933</v>
      </c>
      <c r="E31" s="196">
        <f t="shared" si="1"/>
        <v>44926.5</v>
      </c>
      <c r="F31" s="272">
        <v>44956</v>
      </c>
      <c r="G31" s="12" t="s">
        <v>189</v>
      </c>
      <c r="H31" s="234">
        <v>707.32999999999981</v>
      </c>
      <c r="I31" s="17">
        <f t="shared" si="4"/>
        <v>30</v>
      </c>
      <c r="J31" s="283">
        <f t="shared" si="2"/>
        <v>1.8300835219351086E-5</v>
      </c>
      <c r="K31" s="22">
        <f t="shared" si="3"/>
        <v>5.4902505658053255E-4</v>
      </c>
    </row>
    <row r="32" spans="1:11" ht="12.75">
      <c r="A32" s="12">
        <f t="shared" si="0"/>
        <v>25</v>
      </c>
      <c r="B32" s="12" t="s">
        <v>178</v>
      </c>
      <c r="C32" s="272">
        <v>44921</v>
      </c>
      <c r="D32" s="272">
        <v>44934</v>
      </c>
      <c r="E32" s="196">
        <f t="shared" si="1"/>
        <v>44927.5</v>
      </c>
      <c r="F32" s="272">
        <v>44956</v>
      </c>
      <c r="G32" s="12" t="s">
        <v>189</v>
      </c>
      <c r="H32" s="234">
        <v>7110.4200000000365</v>
      </c>
      <c r="I32" s="17">
        <f t="shared" si="4"/>
        <v>29</v>
      </c>
      <c r="J32" s="283">
        <f t="shared" si="2"/>
        <v>1.8396876247349757E-4</v>
      </c>
      <c r="K32" s="22">
        <f t="shared" si="3"/>
        <v>5.33509411173143E-3</v>
      </c>
    </row>
    <row r="33" spans="1:11" ht="12.75">
      <c r="A33" s="12">
        <f t="shared" si="0"/>
        <v>26</v>
      </c>
      <c r="B33" s="12" t="s">
        <v>178</v>
      </c>
      <c r="C33" s="272">
        <v>44920</v>
      </c>
      <c r="D33" s="272">
        <v>44933</v>
      </c>
      <c r="E33" s="196">
        <f t="shared" si="1"/>
        <v>44926.5</v>
      </c>
      <c r="F33" s="272">
        <v>44945</v>
      </c>
      <c r="G33" s="12" t="s">
        <v>190</v>
      </c>
      <c r="H33" s="234">
        <v>24.610000000000003</v>
      </c>
      <c r="I33" s="17">
        <f t="shared" si="4"/>
        <v>19</v>
      </c>
      <c r="J33" s="283">
        <f t="shared" si="2"/>
        <v>6.3673752668235528E-7</v>
      </c>
      <c r="K33" s="22">
        <f t="shared" si="3"/>
        <v>1.2098013006964751E-5</v>
      </c>
    </row>
    <row r="34" spans="1:11" ht="12.75">
      <c r="A34" s="12">
        <f t="shared" si="0"/>
        <v>27</v>
      </c>
      <c r="B34" s="12" t="s">
        <v>178</v>
      </c>
      <c r="C34" s="272">
        <v>44921</v>
      </c>
      <c r="D34" s="272">
        <v>44934</v>
      </c>
      <c r="E34" s="196">
        <f t="shared" si="1"/>
        <v>44927.5</v>
      </c>
      <c r="F34" s="272">
        <v>44945</v>
      </c>
      <c r="G34" s="12" t="s">
        <v>190</v>
      </c>
      <c r="H34" s="234">
        <v>211.14999999999975</v>
      </c>
      <c r="I34" s="17">
        <f t="shared" si="4"/>
        <v>18</v>
      </c>
      <c r="J34" s="283">
        <f t="shared" si="2"/>
        <v>5.4631096610718873E-6</v>
      </c>
      <c r="K34" s="22">
        <f t="shared" si="3"/>
        <v>9.8335973899293973E-5</v>
      </c>
    </row>
    <row r="35" spans="1:11" ht="12.75">
      <c r="A35" s="12">
        <f t="shared" si="0"/>
        <v>28</v>
      </c>
      <c r="B35" s="12" t="s">
        <v>178</v>
      </c>
      <c r="C35" s="272">
        <v>44921</v>
      </c>
      <c r="D35" s="272">
        <v>44934</v>
      </c>
      <c r="E35" s="196">
        <f t="shared" si="1"/>
        <v>44927.5</v>
      </c>
      <c r="F35" s="272">
        <v>44939</v>
      </c>
      <c r="G35" s="12" t="s">
        <v>191</v>
      </c>
      <c r="H35" s="234">
        <v>4280.4599999999991</v>
      </c>
      <c r="I35" s="17">
        <f t="shared" si="4"/>
        <v>12</v>
      </c>
      <c r="J35" s="283">
        <f t="shared" si="2"/>
        <v>1.1074886279816147E-4</v>
      </c>
      <c r="K35" s="22">
        <f t="shared" si="3"/>
        <v>1.3289863535779376E-3</v>
      </c>
    </row>
    <row r="36" spans="1:11" ht="12.75">
      <c r="A36" s="12">
        <f t="shared" si="0"/>
        <v>29</v>
      </c>
      <c r="B36" s="12" t="s">
        <v>178</v>
      </c>
      <c r="C36" s="272">
        <v>44921</v>
      </c>
      <c r="D36" s="272">
        <v>44934</v>
      </c>
      <c r="E36" s="196">
        <f t="shared" si="1"/>
        <v>44927.5</v>
      </c>
      <c r="F36" s="272">
        <v>44939</v>
      </c>
      <c r="G36" s="12" t="s">
        <v>431</v>
      </c>
      <c r="H36" s="234">
        <v>650.25999999999988</v>
      </c>
      <c r="I36" s="17">
        <f t="shared" si="4"/>
        <v>12</v>
      </c>
      <c r="J36" s="283">
        <f t="shared" si="2"/>
        <v>1.6824256160116546E-5</v>
      </c>
      <c r="K36" s="22">
        <f t="shared" si="3"/>
        <v>2.0189107392139857E-4</v>
      </c>
    </row>
    <row r="37" spans="1:11" ht="12.75">
      <c r="A37" s="12">
        <f t="shared" si="0"/>
        <v>30</v>
      </c>
      <c r="B37" s="12" t="s">
        <v>178</v>
      </c>
      <c r="C37" s="272">
        <v>44921</v>
      </c>
      <c r="D37" s="272">
        <v>44934</v>
      </c>
      <c r="E37" s="196">
        <f t="shared" si="1"/>
        <v>44927.5</v>
      </c>
      <c r="F37" s="272">
        <v>44939</v>
      </c>
      <c r="G37" s="12" t="s">
        <v>192</v>
      </c>
      <c r="H37" s="234">
        <v>1316.2099999999998</v>
      </c>
      <c r="I37" s="17">
        <f t="shared" si="4"/>
        <v>12</v>
      </c>
      <c r="J37" s="283">
        <f t="shared" si="2"/>
        <v>3.4054461600755086E-5</v>
      </c>
      <c r="K37" s="22">
        <f t="shared" si="3"/>
        <v>4.0865353920906101E-4</v>
      </c>
    </row>
    <row r="38" spans="1:11" ht="12.75">
      <c r="A38" s="12">
        <f t="shared" si="0"/>
        <v>31</v>
      </c>
      <c r="B38" s="12" t="s">
        <v>178</v>
      </c>
      <c r="C38" s="272">
        <v>44920</v>
      </c>
      <c r="D38" s="272">
        <v>44933</v>
      </c>
      <c r="E38" s="196">
        <f t="shared" si="1"/>
        <v>44926.5</v>
      </c>
      <c r="F38" s="272">
        <v>44939</v>
      </c>
      <c r="G38" s="12" t="s">
        <v>193</v>
      </c>
      <c r="H38" s="234">
        <v>1782.4200000000003</v>
      </c>
      <c r="I38" s="17">
        <f t="shared" si="4"/>
        <v>13</v>
      </c>
      <c r="J38" s="283">
        <f t="shared" si="2"/>
        <v>4.6116769699681585E-5</v>
      </c>
      <c r="K38" s="22">
        <f t="shared" si="3"/>
        <v>5.9951800609586063E-4</v>
      </c>
    </row>
    <row r="39" spans="1:11" ht="12.75">
      <c r="A39" s="12">
        <f t="shared" si="0"/>
        <v>32</v>
      </c>
      <c r="B39" s="12" t="s">
        <v>178</v>
      </c>
      <c r="C39" s="272">
        <v>44921</v>
      </c>
      <c r="D39" s="272">
        <v>44934</v>
      </c>
      <c r="E39" s="196">
        <f t="shared" si="1"/>
        <v>44927.5</v>
      </c>
      <c r="F39" s="272">
        <v>44939</v>
      </c>
      <c r="G39" s="12" t="s">
        <v>193</v>
      </c>
      <c r="H39" s="234">
        <v>17445.00000000004</v>
      </c>
      <c r="I39" s="17">
        <f t="shared" si="4"/>
        <v>12</v>
      </c>
      <c r="J39" s="283">
        <f t="shared" si="2"/>
        <v>4.5135660922282457E-4</v>
      </c>
      <c r="K39" s="22">
        <f t="shared" si="3"/>
        <v>5.416279310673895E-3</v>
      </c>
    </row>
    <row r="40" spans="1:11" ht="12.75">
      <c r="A40" s="12">
        <f t="shared" si="0"/>
        <v>33</v>
      </c>
      <c r="B40" s="12" t="s">
        <v>178</v>
      </c>
      <c r="C40" s="272">
        <v>44920</v>
      </c>
      <c r="D40" s="272">
        <v>44933</v>
      </c>
      <c r="E40" s="196">
        <f t="shared" si="1"/>
        <v>44926.5</v>
      </c>
      <c r="F40" s="272">
        <v>44945</v>
      </c>
      <c r="G40" s="12" t="s">
        <v>194</v>
      </c>
      <c r="H40" s="234">
        <v>30.890000000000004</v>
      </c>
      <c r="I40" s="17">
        <f t="shared" si="4"/>
        <v>19</v>
      </c>
      <c r="J40" s="283">
        <f t="shared" si="2"/>
        <v>7.9922073137821846E-7</v>
      </c>
      <c r="K40" s="22">
        <f t="shared" si="3"/>
        <v>1.5185193896186151E-5</v>
      </c>
    </row>
    <row r="41" spans="1:11" ht="12.75">
      <c r="A41" s="12">
        <f t="shared" si="0"/>
        <v>34</v>
      </c>
      <c r="B41" s="12" t="s">
        <v>178</v>
      </c>
      <c r="C41" s="272">
        <v>44921</v>
      </c>
      <c r="D41" s="272">
        <v>44934</v>
      </c>
      <c r="E41" s="196">
        <f t="shared" si="1"/>
        <v>44927.5</v>
      </c>
      <c r="F41" s="272">
        <v>44945</v>
      </c>
      <c r="G41" s="12" t="s">
        <v>194</v>
      </c>
      <c r="H41" s="234">
        <v>329.74000000000029</v>
      </c>
      <c r="I41" s="17">
        <f t="shared" si="4"/>
        <v>18</v>
      </c>
      <c r="J41" s="283">
        <f t="shared" si="2"/>
        <v>8.5314031714034942E-6</v>
      </c>
      <c r="K41" s="22">
        <f t="shared" si="3"/>
        <v>1.5356525708526289E-4</v>
      </c>
    </row>
    <row r="42" spans="1:11" ht="12.75">
      <c r="A42" s="12">
        <f t="shared" si="0"/>
        <v>35</v>
      </c>
      <c r="B42" s="12" t="s">
        <v>178</v>
      </c>
      <c r="C42" s="272">
        <v>44921</v>
      </c>
      <c r="D42" s="272">
        <v>44934</v>
      </c>
      <c r="E42" s="196">
        <f t="shared" si="1"/>
        <v>44927.5</v>
      </c>
      <c r="F42" s="272">
        <v>44970</v>
      </c>
      <c r="G42" s="12" t="s">
        <v>195</v>
      </c>
      <c r="H42" s="234">
        <v>10041.299999999997</v>
      </c>
      <c r="I42" s="17">
        <f t="shared" si="4"/>
        <v>43</v>
      </c>
      <c r="J42" s="283">
        <f t="shared" si="2"/>
        <v>2.5979977759754295E-4</v>
      </c>
      <c r="K42" s="22">
        <f t="shared" si="3"/>
        <v>1.1171390436694347E-2</v>
      </c>
    </row>
    <row r="43" spans="1:11" ht="12.75">
      <c r="A43" s="12">
        <f t="shared" si="0"/>
        <v>36</v>
      </c>
      <c r="B43" s="12" t="s">
        <v>178</v>
      </c>
      <c r="C43" s="272">
        <v>44921</v>
      </c>
      <c r="D43" s="272">
        <v>44934</v>
      </c>
      <c r="E43" s="196">
        <f t="shared" si="1"/>
        <v>44927.5</v>
      </c>
      <c r="F43" s="272">
        <v>44967</v>
      </c>
      <c r="G43" s="12" t="s">
        <v>195</v>
      </c>
      <c r="H43" s="234">
        <v>172.68999999999994</v>
      </c>
      <c r="I43" s="17">
        <f t="shared" si="4"/>
        <v>40</v>
      </c>
      <c r="J43" s="283">
        <f t="shared" si="2"/>
        <v>4.4680293979185649E-6</v>
      </c>
      <c r="K43" s="22">
        <f t="shared" si="3"/>
        <v>1.7872117591674261E-4</v>
      </c>
    </row>
    <row r="44" spans="1:11" ht="12.75">
      <c r="A44" s="12">
        <f t="shared" si="0"/>
        <v>37</v>
      </c>
      <c r="B44" s="12" t="s">
        <v>178</v>
      </c>
      <c r="C44" s="272">
        <v>44920</v>
      </c>
      <c r="D44" s="272">
        <v>44933</v>
      </c>
      <c r="E44" s="196">
        <f t="shared" si="1"/>
        <v>44926.5</v>
      </c>
      <c r="F44" s="272">
        <v>44970</v>
      </c>
      <c r="G44" s="12" t="s">
        <v>195</v>
      </c>
      <c r="H44" s="234">
        <v>551.16999999999996</v>
      </c>
      <c r="I44" s="17">
        <f t="shared" si="4"/>
        <v>44</v>
      </c>
      <c r="J44" s="283">
        <f t="shared" si="2"/>
        <v>1.4260488524238671E-5</v>
      </c>
      <c r="K44" s="22">
        <f t="shared" si="3"/>
        <v>6.2746149506650152E-4</v>
      </c>
    </row>
    <row r="45" spans="1:11" ht="12.75">
      <c r="A45" s="12">
        <f t="shared" si="0"/>
        <v>38</v>
      </c>
      <c r="B45" s="12" t="s">
        <v>178</v>
      </c>
      <c r="C45" s="272">
        <v>44920</v>
      </c>
      <c r="D45" s="272">
        <v>44933</v>
      </c>
      <c r="E45" s="196">
        <f t="shared" si="1"/>
        <v>44926.5</v>
      </c>
      <c r="F45" s="272">
        <v>44939</v>
      </c>
      <c r="G45" s="12" t="s">
        <v>196</v>
      </c>
      <c r="H45" s="234">
        <v>11251.200000000003</v>
      </c>
      <c r="I45" s="17">
        <f t="shared" si="4"/>
        <v>13</v>
      </c>
      <c r="J45" s="283">
        <f t="shared" si="2"/>
        <v>2.9110366762326361E-4</v>
      </c>
      <c r="K45" s="22">
        <f t="shared" si="3"/>
        <v>3.784347679102427E-3</v>
      </c>
    </row>
    <row r="46" spans="1:11" ht="12.75">
      <c r="A46" s="12">
        <f t="shared" si="0"/>
        <v>39</v>
      </c>
      <c r="B46" s="12" t="s">
        <v>178</v>
      </c>
      <c r="C46" s="272">
        <v>44921</v>
      </c>
      <c r="D46" s="272">
        <v>44934</v>
      </c>
      <c r="E46" s="196">
        <f t="shared" si="1"/>
        <v>44927.5</v>
      </c>
      <c r="F46" s="272">
        <v>44939</v>
      </c>
      <c r="G46" s="12" t="s">
        <v>196</v>
      </c>
      <c r="H46" s="234">
        <v>97554.900000000169</v>
      </c>
      <c r="I46" s="17">
        <f t="shared" si="4"/>
        <v>12</v>
      </c>
      <c r="J46" s="283">
        <f t="shared" si="2"/>
        <v>2.5240498066535799E-3</v>
      </c>
      <c r="K46" s="22">
        <f t="shared" si="3"/>
        <v>3.028859767984296E-2</v>
      </c>
    </row>
    <row r="47" spans="1:11" ht="12.75">
      <c r="A47" s="12">
        <f t="shared" si="0"/>
        <v>40</v>
      </c>
      <c r="B47" s="12" t="s">
        <v>178</v>
      </c>
      <c r="C47" s="272">
        <v>44921</v>
      </c>
      <c r="D47" s="272">
        <v>44934</v>
      </c>
      <c r="E47" s="196">
        <f t="shared" si="1"/>
        <v>44927.5</v>
      </c>
      <c r="F47" s="272">
        <v>44939</v>
      </c>
      <c r="G47" s="12" t="s">
        <v>432</v>
      </c>
      <c r="H47" s="234">
        <v>3648.1099999999983</v>
      </c>
      <c r="I47" s="17">
        <f t="shared" si="4"/>
        <v>12</v>
      </c>
      <c r="J47" s="283">
        <f t="shared" si="2"/>
        <v>9.4387994248889303E-5</v>
      </c>
      <c r="K47" s="22">
        <f t="shared" si="3"/>
        <v>1.1326559309866716E-3</v>
      </c>
    </row>
    <row r="48" spans="1:11" ht="12.75">
      <c r="A48" s="12">
        <f t="shared" si="0"/>
        <v>41</v>
      </c>
      <c r="B48" s="12" t="s">
        <v>178</v>
      </c>
      <c r="C48" s="272">
        <v>44920</v>
      </c>
      <c r="D48" s="272">
        <v>44933</v>
      </c>
      <c r="E48" s="196">
        <f t="shared" si="1"/>
        <v>44926.5</v>
      </c>
      <c r="F48" s="272">
        <v>44939</v>
      </c>
      <c r="G48" s="12" t="s">
        <v>197</v>
      </c>
      <c r="H48" s="234">
        <v>140250</v>
      </c>
      <c r="I48" s="17">
        <f t="shared" si="4"/>
        <v>13</v>
      </c>
      <c r="J48" s="283">
        <f t="shared" si="2"/>
        <v>3.6287053278017197E-3</v>
      </c>
      <c r="K48" s="22">
        <f t="shared" si="3"/>
        <v>4.7173169261422357E-2</v>
      </c>
    </row>
    <row r="49" spans="1:11" ht="12.75">
      <c r="A49" s="12">
        <f t="shared" si="0"/>
        <v>42</v>
      </c>
      <c r="B49" s="12" t="s">
        <v>178</v>
      </c>
      <c r="C49" s="272">
        <v>44921</v>
      </c>
      <c r="D49" s="272">
        <v>44934</v>
      </c>
      <c r="E49" s="196">
        <f t="shared" si="1"/>
        <v>44927.5</v>
      </c>
      <c r="F49" s="272">
        <v>44939</v>
      </c>
      <c r="G49" s="12" t="s">
        <v>197</v>
      </c>
      <c r="H49" s="234">
        <v>1364500</v>
      </c>
      <c r="I49" s="17">
        <f t="shared" si="4"/>
        <v>12</v>
      </c>
      <c r="J49" s="283">
        <f t="shared" si="2"/>
        <v>3.5303874650876622E-2</v>
      </c>
      <c r="K49" s="22">
        <f t="shared" si="3"/>
        <v>0.4236464958105195</v>
      </c>
    </row>
    <row r="50" spans="1:11" ht="12.75">
      <c r="A50" s="12">
        <f t="shared" si="0"/>
        <v>43</v>
      </c>
      <c r="B50" s="12" t="s">
        <v>178</v>
      </c>
      <c r="C50" s="272">
        <v>44921</v>
      </c>
      <c r="D50" s="272">
        <v>44934</v>
      </c>
      <c r="E50" s="196">
        <f t="shared" si="1"/>
        <v>44927.5</v>
      </c>
      <c r="F50" s="272">
        <v>44967</v>
      </c>
      <c r="G50" s="12" t="s">
        <v>433</v>
      </c>
      <c r="H50" s="234">
        <v>156</v>
      </c>
      <c r="I50" s="17">
        <f t="shared" si="4"/>
        <v>40</v>
      </c>
      <c r="J50" s="283">
        <f t="shared" si="2"/>
        <v>4.0362069956297204E-6</v>
      </c>
      <c r="K50" s="22">
        <f t="shared" si="3"/>
        <v>1.6144827982518881E-4</v>
      </c>
    </row>
    <row r="51" spans="1:11" ht="12.75">
      <c r="A51" s="12">
        <f t="shared" si="0"/>
        <v>44</v>
      </c>
      <c r="B51" s="12" t="s">
        <v>178</v>
      </c>
      <c r="C51" s="272">
        <v>44920</v>
      </c>
      <c r="D51" s="272">
        <v>44933</v>
      </c>
      <c r="E51" s="196">
        <f t="shared" si="1"/>
        <v>44926.5</v>
      </c>
      <c r="F51" s="272">
        <v>44957</v>
      </c>
      <c r="G51" s="12" t="s">
        <v>434</v>
      </c>
      <c r="H51" s="234">
        <v>2.7199999999999998</v>
      </c>
      <c r="I51" s="17">
        <f t="shared" si="4"/>
        <v>31</v>
      </c>
      <c r="J51" s="283">
        <f t="shared" si="2"/>
        <v>7.0374891205851527E-8</v>
      </c>
      <c r="K51" s="22">
        <f t="shared" si="3"/>
        <v>2.1816216273813971E-6</v>
      </c>
    </row>
    <row r="52" spans="1:11" ht="12.75">
      <c r="A52" s="12">
        <f t="shared" si="0"/>
        <v>45</v>
      </c>
      <c r="B52" s="12" t="s">
        <v>178</v>
      </c>
      <c r="C52" s="272">
        <v>44921</v>
      </c>
      <c r="D52" s="272">
        <v>44934</v>
      </c>
      <c r="E52" s="196">
        <f t="shared" si="1"/>
        <v>44927.5</v>
      </c>
      <c r="F52" s="272">
        <v>44957</v>
      </c>
      <c r="G52" s="12" t="s">
        <v>198</v>
      </c>
      <c r="H52" s="234">
        <v>39.9</v>
      </c>
      <c r="I52" s="17">
        <f t="shared" si="4"/>
        <v>30</v>
      </c>
      <c r="J52" s="283">
        <f t="shared" si="2"/>
        <v>1.0323375584976015E-6</v>
      </c>
      <c r="K52" s="22">
        <f t="shared" si="3"/>
        <v>3.0970126754928043E-5</v>
      </c>
    </row>
    <row r="53" spans="1:11" ht="12.75">
      <c r="A53" s="12">
        <f t="shared" si="0"/>
        <v>46</v>
      </c>
      <c r="B53" s="12" t="s">
        <v>178</v>
      </c>
      <c r="C53" s="272">
        <v>44921</v>
      </c>
      <c r="D53" s="272">
        <v>44934</v>
      </c>
      <c r="E53" s="196">
        <f t="shared" si="1"/>
        <v>44927.5</v>
      </c>
      <c r="F53" s="272">
        <v>44957</v>
      </c>
      <c r="G53" s="12" t="s">
        <v>198</v>
      </c>
      <c r="H53" s="234">
        <v>36.9</v>
      </c>
      <c r="I53" s="17">
        <f t="shared" si="4"/>
        <v>30</v>
      </c>
      <c r="J53" s="283">
        <f t="shared" si="2"/>
        <v>9.5471819319703E-7</v>
      </c>
      <c r="K53" s="22">
        <f t="shared" si="3"/>
        <v>2.86415457959109E-5</v>
      </c>
    </row>
    <row r="54" spans="1:11" ht="12.75">
      <c r="A54" s="12">
        <f t="shared" si="0"/>
        <v>47</v>
      </c>
      <c r="B54" s="12" t="s">
        <v>178</v>
      </c>
      <c r="C54" s="272">
        <v>44920</v>
      </c>
      <c r="D54" s="272">
        <v>44933</v>
      </c>
      <c r="E54" s="196">
        <f t="shared" si="1"/>
        <v>44926.5</v>
      </c>
      <c r="F54" s="272">
        <v>44980</v>
      </c>
      <c r="G54" s="12" t="s">
        <v>199</v>
      </c>
      <c r="H54" s="234">
        <v>1132.8399999999999</v>
      </c>
      <c r="I54" s="17">
        <f t="shared" si="4"/>
        <v>54</v>
      </c>
      <c r="J54" s="283">
        <f t="shared" si="2"/>
        <v>2.9310107262366489E-5</v>
      </c>
      <c r="K54" s="22">
        <f t="shared" si="3"/>
        <v>1.5827457921677903E-3</v>
      </c>
    </row>
    <row r="55" spans="1:11" ht="12.75">
      <c r="A55" s="12">
        <f t="shared" si="0"/>
        <v>48</v>
      </c>
      <c r="B55" s="12" t="s">
        <v>178</v>
      </c>
      <c r="C55" s="272">
        <v>44921</v>
      </c>
      <c r="D55" s="272">
        <v>44934</v>
      </c>
      <c r="E55" s="196">
        <f t="shared" si="1"/>
        <v>44927.5</v>
      </c>
      <c r="F55" s="272">
        <v>44980</v>
      </c>
      <c r="G55" s="12" t="s">
        <v>199</v>
      </c>
      <c r="H55" s="234">
        <v>10406.800000000016</v>
      </c>
      <c r="I55" s="17">
        <f t="shared" si="4"/>
        <v>53</v>
      </c>
      <c r="J55" s="283">
        <f t="shared" si="2"/>
        <v>2.6925640360332974E-4</v>
      </c>
      <c r="K55" s="22">
        <f t="shared" si="3"/>
        <v>1.4270589390976475E-2</v>
      </c>
    </row>
    <row r="56" spans="1:11" ht="12.75">
      <c r="A56" s="12">
        <f t="shared" si="0"/>
        <v>49</v>
      </c>
      <c r="B56" s="12" t="s">
        <v>178</v>
      </c>
      <c r="C56" s="272">
        <v>44920</v>
      </c>
      <c r="D56" s="272">
        <v>44933</v>
      </c>
      <c r="E56" s="196">
        <f t="shared" si="1"/>
        <v>44926.5</v>
      </c>
      <c r="F56" s="272">
        <v>44939</v>
      </c>
      <c r="G56" s="12" t="s">
        <v>200</v>
      </c>
      <c r="H56" s="234">
        <v>10134.949999999997</v>
      </c>
      <c r="I56" s="17">
        <f t="shared" si="4"/>
        <v>13</v>
      </c>
      <c r="J56" s="283">
        <f t="shared" si="2"/>
        <v>2.622227954510091E-4</v>
      </c>
      <c r="K56" s="22">
        <f t="shared" si="3"/>
        <v>3.4088963408631183E-3</v>
      </c>
    </row>
    <row r="57" spans="1:11" ht="12.75">
      <c r="A57" s="12">
        <f t="shared" si="0"/>
        <v>50</v>
      </c>
      <c r="B57" s="12" t="s">
        <v>178</v>
      </c>
      <c r="C57" s="272">
        <v>44921</v>
      </c>
      <c r="D57" s="272">
        <v>44934</v>
      </c>
      <c r="E57" s="196">
        <f t="shared" si="1"/>
        <v>44927.5</v>
      </c>
      <c r="F57" s="272">
        <v>44939</v>
      </c>
      <c r="G57" s="12" t="s">
        <v>200</v>
      </c>
      <c r="H57" s="234">
        <v>120444.57000000015</v>
      </c>
      <c r="I57" s="17">
        <f t="shared" si="4"/>
        <v>12</v>
      </c>
      <c r="J57" s="283">
        <f t="shared" si="2"/>
        <v>3.1162770257667574E-3</v>
      </c>
      <c r="K57" s="22">
        <f t="shared" si="3"/>
        <v>3.7395324309201089E-2</v>
      </c>
    </row>
    <row r="58" spans="1:11" ht="12.75">
      <c r="A58" s="12">
        <f t="shared" si="0"/>
        <v>51</v>
      </c>
      <c r="B58" s="12" t="s">
        <v>178</v>
      </c>
      <c r="C58" s="272">
        <v>44920</v>
      </c>
      <c r="D58" s="272">
        <v>44933</v>
      </c>
      <c r="E58" s="196">
        <f t="shared" si="1"/>
        <v>44926.5</v>
      </c>
      <c r="F58" s="272">
        <v>44939</v>
      </c>
      <c r="G58" s="12" t="s">
        <v>201</v>
      </c>
      <c r="H58" s="234">
        <v>363.87</v>
      </c>
      <c r="I58" s="17">
        <f t="shared" si="4"/>
        <v>13</v>
      </c>
      <c r="J58" s="283">
        <f t="shared" si="2"/>
        <v>9.4144528173063223E-6</v>
      </c>
      <c r="K58" s="22">
        <f t="shared" si="3"/>
        <v>1.2238788662498218E-4</v>
      </c>
    </row>
    <row r="59" spans="1:11" ht="12.75">
      <c r="A59" s="12">
        <f t="shared" si="0"/>
        <v>52</v>
      </c>
      <c r="B59" s="12" t="s">
        <v>178</v>
      </c>
      <c r="C59" s="272">
        <v>44921</v>
      </c>
      <c r="D59" s="272">
        <v>44934</v>
      </c>
      <c r="E59" s="196">
        <f t="shared" si="1"/>
        <v>44927.5</v>
      </c>
      <c r="F59" s="272">
        <v>44939</v>
      </c>
      <c r="G59" s="12" t="s">
        <v>201</v>
      </c>
      <c r="H59" s="234">
        <v>3707.1099999999974</v>
      </c>
      <c r="I59" s="17">
        <f t="shared" si="4"/>
        <v>12</v>
      </c>
      <c r="J59" s="283">
        <f t="shared" si="2"/>
        <v>9.5914508433133855E-5</v>
      </c>
      <c r="K59" s="22">
        <f t="shared" si="3"/>
        <v>1.1509741011976062E-3</v>
      </c>
    </row>
    <row r="60" spans="1:11" ht="12.75">
      <c r="A60" s="12">
        <f t="shared" si="0"/>
        <v>53</v>
      </c>
      <c r="B60" s="12" t="s">
        <v>178</v>
      </c>
      <c r="C60" s="272">
        <v>44921</v>
      </c>
      <c r="D60" s="272">
        <v>44934</v>
      </c>
      <c r="E60" s="196">
        <f t="shared" si="1"/>
        <v>44927.5</v>
      </c>
      <c r="F60" s="272">
        <v>44915</v>
      </c>
      <c r="G60" s="12" t="s">
        <v>435</v>
      </c>
      <c r="H60" s="234">
        <v>4101.2499999999973</v>
      </c>
      <c r="I60" s="17">
        <f t="shared" si="4"/>
        <v>-12</v>
      </c>
      <c r="J60" s="283">
        <f t="shared" si="2"/>
        <v>1.0611214064632295E-4</v>
      </c>
      <c r="K60" s="22">
        <f t="shared" si="3"/>
        <v>-1.2733456877558754E-3</v>
      </c>
    </row>
    <row r="61" spans="1:11" ht="12.75">
      <c r="A61" s="12">
        <f t="shared" si="0"/>
        <v>54</v>
      </c>
      <c r="B61" s="12" t="s">
        <v>178</v>
      </c>
      <c r="C61" s="272">
        <v>44920</v>
      </c>
      <c r="D61" s="272">
        <v>44933</v>
      </c>
      <c r="E61" s="196">
        <f t="shared" si="1"/>
        <v>44926.5</v>
      </c>
      <c r="F61" s="272">
        <v>44945</v>
      </c>
      <c r="G61" s="12" t="s">
        <v>202</v>
      </c>
      <c r="H61" s="234">
        <v>2212.8999999999996</v>
      </c>
      <c r="I61" s="17">
        <f t="shared" si="4"/>
        <v>19</v>
      </c>
      <c r="J61" s="283">
        <f t="shared" si="2"/>
        <v>5.7254631157878244E-5</v>
      </c>
      <c r="K61" s="22">
        <f t="shared" si="3"/>
        <v>1.0878379919996867E-3</v>
      </c>
    </row>
    <row r="62" spans="1:11" ht="12.75">
      <c r="A62" s="12">
        <f t="shared" si="0"/>
        <v>55</v>
      </c>
      <c r="B62" s="12" t="s">
        <v>178</v>
      </c>
      <c r="C62" s="272">
        <v>44921</v>
      </c>
      <c r="D62" s="272">
        <v>44934</v>
      </c>
      <c r="E62" s="196">
        <f t="shared" si="1"/>
        <v>44927.5</v>
      </c>
      <c r="F62" s="272">
        <v>44945</v>
      </c>
      <c r="G62" s="12" t="s">
        <v>202</v>
      </c>
      <c r="H62" s="234">
        <v>19719.070000000018</v>
      </c>
      <c r="I62" s="17">
        <f t="shared" si="4"/>
        <v>18</v>
      </c>
      <c r="J62" s="283">
        <f t="shared" si="2"/>
        <v>5.1019389923918088E-4</v>
      </c>
      <c r="K62" s="22">
        <f t="shared" si="3"/>
        <v>9.183490186305255E-3</v>
      </c>
    </row>
    <row r="63" spans="1:11" ht="12.75">
      <c r="A63" s="12">
        <f t="shared" si="0"/>
        <v>56</v>
      </c>
      <c r="B63" s="12" t="s">
        <v>178</v>
      </c>
      <c r="C63" s="272">
        <v>44920</v>
      </c>
      <c r="D63" s="272">
        <v>44933</v>
      </c>
      <c r="E63" s="196">
        <f t="shared" si="1"/>
        <v>44926.5</v>
      </c>
      <c r="F63" s="272">
        <v>44945</v>
      </c>
      <c r="G63" s="12" t="s">
        <v>203</v>
      </c>
      <c r="H63" s="234">
        <v>341.80999999999995</v>
      </c>
      <c r="I63" s="17">
        <f t="shared" si="4"/>
        <v>19</v>
      </c>
      <c r="J63" s="283">
        <f t="shared" si="2"/>
        <v>8.8436917511294512E-6</v>
      </c>
      <c r="K63" s="22">
        <f t="shared" si="3"/>
        <v>1.6803014327145959E-4</v>
      </c>
    </row>
    <row r="64" spans="1:11" ht="12.75">
      <c r="A64" s="12">
        <f t="shared" si="0"/>
        <v>57</v>
      </c>
      <c r="B64" s="12" t="s">
        <v>178</v>
      </c>
      <c r="C64" s="272">
        <v>44921</v>
      </c>
      <c r="D64" s="272">
        <v>44934</v>
      </c>
      <c r="E64" s="196">
        <f t="shared" si="1"/>
        <v>44927.5</v>
      </c>
      <c r="F64" s="272">
        <v>44945</v>
      </c>
      <c r="G64" s="12" t="s">
        <v>203</v>
      </c>
      <c r="H64" s="234">
        <v>2613.1499999999992</v>
      </c>
      <c r="I64" s="17">
        <f t="shared" si="4"/>
        <v>18</v>
      </c>
      <c r="J64" s="283">
        <f t="shared" si="2"/>
        <v>6.7610348145062825E-5</v>
      </c>
      <c r="K64" s="22">
        <f t="shared" si="3"/>
        <v>1.2169862666111309E-3</v>
      </c>
    </row>
    <row r="65" spans="1:11" ht="12.75">
      <c r="A65" s="12">
        <f t="shared" si="0"/>
        <v>58</v>
      </c>
      <c r="B65" s="12" t="s">
        <v>178</v>
      </c>
      <c r="C65" s="272">
        <v>44920</v>
      </c>
      <c r="D65" s="272">
        <v>44933</v>
      </c>
      <c r="E65" s="196">
        <f t="shared" si="1"/>
        <v>44926.5</v>
      </c>
      <c r="F65" s="272">
        <v>44945</v>
      </c>
      <c r="G65" s="12" t="s">
        <v>204</v>
      </c>
      <c r="H65" s="234">
        <v>424.44000000000017</v>
      </c>
      <c r="I65" s="17">
        <f t="shared" si="4"/>
        <v>19</v>
      </c>
      <c r="J65" s="283">
        <f t="shared" si="2"/>
        <v>1.0981587802724867E-5</v>
      </c>
      <c r="K65" s="22">
        <f t="shared" si="3"/>
        <v>2.0865016825177246E-4</v>
      </c>
    </row>
    <row r="66" spans="1:11" ht="12.75">
      <c r="A66" s="12">
        <f t="shared" si="0"/>
        <v>59</v>
      </c>
      <c r="B66" s="12" t="s">
        <v>178</v>
      </c>
      <c r="C66" s="272">
        <v>44921</v>
      </c>
      <c r="D66" s="272">
        <v>44934</v>
      </c>
      <c r="E66" s="196">
        <f t="shared" si="1"/>
        <v>44927.5</v>
      </c>
      <c r="F66" s="272">
        <v>44945</v>
      </c>
      <c r="G66" s="12" t="s">
        <v>204</v>
      </c>
      <c r="H66" s="234">
        <v>4348.7700000000032</v>
      </c>
      <c r="I66" s="17">
        <f t="shared" si="4"/>
        <v>18</v>
      </c>
      <c r="J66" s="283">
        <f t="shared" si="2"/>
        <v>1.1251625574605559E-4</v>
      </c>
      <c r="K66" s="22">
        <f t="shared" si="3"/>
        <v>2.0252926034290005E-3</v>
      </c>
    </row>
    <row r="67" spans="1:11" ht="12.75">
      <c r="A67" s="12">
        <f t="shared" si="0"/>
        <v>60</v>
      </c>
      <c r="B67" s="12" t="s">
        <v>178</v>
      </c>
      <c r="C67" s="272">
        <v>44920</v>
      </c>
      <c r="D67" s="272">
        <v>44933</v>
      </c>
      <c r="E67" s="196">
        <f t="shared" si="1"/>
        <v>44926.5</v>
      </c>
      <c r="F67" s="272">
        <v>44945</v>
      </c>
      <c r="G67" s="12" t="s">
        <v>205</v>
      </c>
      <c r="H67" s="234">
        <v>111.95999999999997</v>
      </c>
      <c r="I67" s="17">
        <f t="shared" si="4"/>
        <v>19</v>
      </c>
      <c r="J67" s="283">
        <f t="shared" si="2"/>
        <v>2.8967547130173293E-6</v>
      </c>
      <c r="K67" s="22">
        <f t="shared" si="3"/>
        <v>5.5038339547329256E-5</v>
      </c>
    </row>
    <row r="68" spans="1:11" ht="12.75">
      <c r="A68" s="12">
        <f t="shared" si="0"/>
        <v>61</v>
      </c>
      <c r="B68" s="12" t="s">
        <v>178</v>
      </c>
      <c r="C68" s="272">
        <v>44921</v>
      </c>
      <c r="D68" s="272">
        <v>44934</v>
      </c>
      <c r="E68" s="196">
        <f t="shared" si="1"/>
        <v>44927.5</v>
      </c>
      <c r="F68" s="272">
        <v>44945</v>
      </c>
      <c r="G68" s="12" t="s">
        <v>205</v>
      </c>
      <c r="H68" s="234">
        <v>780.29999999999984</v>
      </c>
      <c r="I68" s="17">
        <f t="shared" si="4"/>
        <v>18</v>
      </c>
      <c r="J68" s="283">
        <f t="shared" si="2"/>
        <v>2.0188796914678653E-5</v>
      </c>
      <c r="K68" s="22">
        <f t="shared" si="3"/>
        <v>3.6339834446421574E-4</v>
      </c>
    </row>
    <row r="69" spans="1:11" ht="12.75">
      <c r="A69" s="12">
        <f t="shared" si="0"/>
        <v>62</v>
      </c>
      <c r="B69" s="12" t="s">
        <v>178</v>
      </c>
      <c r="C69" s="272">
        <v>44921</v>
      </c>
      <c r="D69" s="272">
        <v>44934</v>
      </c>
      <c r="E69" s="196">
        <f t="shared" si="1"/>
        <v>44927.5</v>
      </c>
      <c r="F69" s="272">
        <v>44939</v>
      </c>
      <c r="G69" s="12" t="s">
        <v>436</v>
      </c>
      <c r="H69" s="234">
        <v>50.53</v>
      </c>
      <c r="I69" s="17">
        <f t="shared" si="4"/>
        <v>12</v>
      </c>
      <c r="J69" s="283">
        <f t="shared" si="2"/>
        <v>1.3073688428792935E-6</v>
      </c>
      <c r="K69" s="22">
        <f t="shared" si="3"/>
        <v>1.5688426114551521E-5</v>
      </c>
    </row>
    <row r="70" spans="1:11" ht="12.75">
      <c r="A70" s="12">
        <f t="shared" si="0"/>
        <v>63</v>
      </c>
      <c r="B70" s="12" t="s">
        <v>178</v>
      </c>
      <c r="C70" s="272">
        <v>44920</v>
      </c>
      <c r="D70" s="272">
        <v>44933</v>
      </c>
      <c r="E70" s="196">
        <f t="shared" si="1"/>
        <v>44926.5</v>
      </c>
      <c r="F70" s="272">
        <v>44939</v>
      </c>
      <c r="G70" s="12" t="s">
        <v>436</v>
      </c>
      <c r="H70" s="234">
        <v>603.03</v>
      </c>
      <c r="I70" s="17">
        <f t="shared" si="4"/>
        <v>13</v>
      </c>
      <c r="J70" s="283">
        <f t="shared" si="2"/>
        <v>1.5602268619067884E-5</v>
      </c>
      <c r="K70" s="22">
        <f t="shared" si="3"/>
        <v>2.0282949204788249E-4</v>
      </c>
    </row>
    <row r="71" spans="1:11" ht="12.75">
      <c r="A71" s="12">
        <f t="shared" si="0"/>
        <v>64</v>
      </c>
      <c r="B71" s="12" t="s">
        <v>178</v>
      </c>
      <c r="C71" s="272">
        <v>44920</v>
      </c>
      <c r="D71" s="272">
        <v>44933</v>
      </c>
      <c r="E71" s="196">
        <f t="shared" si="1"/>
        <v>44926.5</v>
      </c>
      <c r="F71" s="272">
        <v>44939</v>
      </c>
      <c r="G71" s="12" t="s">
        <v>206</v>
      </c>
      <c r="H71" s="234">
        <v>1311.04</v>
      </c>
      <c r="I71" s="17">
        <f t="shared" si="4"/>
        <v>13</v>
      </c>
      <c r="J71" s="283">
        <f t="shared" si="2"/>
        <v>3.3920697561220436E-5</v>
      </c>
      <c r="K71" s="22">
        <f t="shared" si="3"/>
        <v>4.4096906829586569E-4</v>
      </c>
    </row>
    <row r="72" spans="1:11" ht="12.75">
      <c r="A72" s="12">
        <f t="shared" si="0"/>
        <v>65</v>
      </c>
      <c r="B72" s="12" t="s">
        <v>178</v>
      </c>
      <c r="C72" s="272">
        <v>44921</v>
      </c>
      <c r="D72" s="272">
        <v>44934</v>
      </c>
      <c r="E72" s="196">
        <f t="shared" si="1"/>
        <v>44927.5</v>
      </c>
      <c r="F72" s="272">
        <v>44939</v>
      </c>
      <c r="G72" s="12" t="s">
        <v>206</v>
      </c>
      <c r="H72" s="234">
        <v>1643.52</v>
      </c>
      <c r="I72" s="17">
        <f t="shared" si="4"/>
        <v>12</v>
      </c>
      <c r="J72" s="283">
        <f t="shared" si="2"/>
        <v>4.2522993086265115E-5</v>
      </c>
      <c r="K72" s="22">
        <f t="shared" si="3"/>
        <v>5.1027591703518144E-4</v>
      </c>
    </row>
    <row r="73" spans="1:11" ht="12.75">
      <c r="A73" s="12">
        <f t="shared" ref="A73:A136" si="5">A72+1</f>
        <v>66</v>
      </c>
      <c r="B73" s="12" t="s">
        <v>178</v>
      </c>
      <c r="C73" s="272">
        <v>44920</v>
      </c>
      <c r="D73" s="272">
        <v>44933</v>
      </c>
      <c r="E73" s="196">
        <f t="shared" ref="E73:E136" si="6">AVERAGE(C73:D73)</f>
        <v>44926.5</v>
      </c>
      <c r="F73" s="272">
        <v>44939</v>
      </c>
      <c r="G73" s="12" t="s">
        <v>207</v>
      </c>
      <c r="H73" s="234">
        <v>2251.83</v>
      </c>
      <c r="I73" s="17">
        <f t="shared" si="4"/>
        <v>13</v>
      </c>
      <c r="J73" s="283">
        <f t="shared" si="2"/>
        <v>5.8261871788262006E-5</v>
      </c>
      <c r="K73" s="22">
        <f t="shared" si="3"/>
        <v>7.5740433324740606E-4</v>
      </c>
    </row>
    <row r="74" spans="1:11" ht="12.75">
      <c r="A74" s="12">
        <f t="shared" si="5"/>
        <v>67</v>
      </c>
      <c r="B74" s="12" t="s">
        <v>178</v>
      </c>
      <c r="C74" s="272">
        <v>44921</v>
      </c>
      <c r="D74" s="272">
        <v>44934</v>
      </c>
      <c r="E74" s="196">
        <f t="shared" si="6"/>
        <v>44927.5</v>
      </c>
      <c r="F74" s="272">
        <v>44939</v>
      </c>
      <c r="G74" s="12" t="s">
        <v>207</v>
      </c>
      <c r="H74" s="234">
        <v>3719.66</v>
      </c>
      <c r="I74" s="17">
        <f t="shared" si="4"/>
        <v>12</v>
      </c>
      <c r="J74" s="283">
        <f t="shared" ref="J74:J137" si="7">H74/$H$2170</f>
        <v>9.6239216111307978E-5</v>
      </c>
      <c r="K74" s="22">
        <f t="shared" ref="K74:K137" si="8">J74*I74</f>
        <v>1.1548705933356958E-3</v>
      </c>
    </row>
    <row r="75" spans="1:11" ht="12.75">
      <c r="A75" s="12">
        <f t="shared" si="5"/>
        <v>68</v>
      </c>
      <c r="B75" s="12" t="s">
        <v>178</v>
      </c>
      <c r="C75" s="272">
        <v>44921</v>
      </c>
      <c r="D75" s="272">
        <v>44934</v>
      </c>
      <c r="E75" s="196">
        <f t="shared" si="6"/>
        <v>44927.5</v>
      </c>
      <c r="F75" s="272">
        <v>44939</v>
      </c>
      <c r="G75" s="12" t="s">
        <v>208</v>
      </c>
      <c r="H75" s="234">
        <v>1689.9699999999998</v>
      </c>
      <c r="I75" s="17">
        <f t="shared" ref="I75:I138" si="9">(F75-D75)+((D75-C75+1)/2)</f>
        <v>12</v>
      </c>
      <c r="J75" s="283">
        <f t="shared" si="7"/>
        <v>4.3724799592335625E-5</v>
      </c>
      <c r="K75" s="22">
        <f t="shared" si="8"/>
        <v>5.2469759510802749E-4</v>
      </c>
    </row>
    <row r="76" spans="1:11" ht="12.75">
      <c r="A76" s="12">
        <f t="shared" si="5"/>
        <v>69</v>
      </c>
      <c r="B76" s="12" t="s">
        <v>178</v>
      </c>
      <c r="C76" s="272">
        <v>44920</v>
      </c>
      <c r="D76" s="272">
        <v>44933</v>
      </c>
      <c r="E76" s="196">
        <f t="shared" si="6"/>
        <v>44926.5</v>
      </c>
      <c r="F76" s="272">
        <v>44939</v>
      </c>
      <c r="G76" s="12" t="s">
        <v>208</v>
      </c>
      <c r="H76" s="234">
        <v>1934.92</v>
      </c>
      <c r="I76" s="17">
        <f t="shared" si="9"/>
        <v>13</v>
      </c>
      <c r="J76" s="283">
        <f t="shared" si="7"/>
        <v>5.00624207691273E-5</v>
      </c>
      <c r="K76" s="22">
        <f t="shared" si="8"/>
        <v>6.5081146999865485E-4</v>
      </c>
    </row>
    <row r="77" spans="1:11" ht="12.75">
      <c r="A77" s="12">
        <f t="shared" si="5"/>
        <v>70</v>
      </c>
      <c r="B77" s="12" t="s">
        <v>178</v>
      </c>
      <c r="C77" s="272">
        <v>44921</v>
      </c>
      <c r="D77" s="272">
        <v>44934</v>
      </c>
      <c r="E77" s="196">
        <f t="shared" si="6"/>
        <v>44927.5</v>
      </c>
      <c r="F77" s="272">
        <v>44944</v>
      </c>
      <c r="G77" s="12" t="s">
        <v>437</v>
      </c>
      <c r="H77" s="234">
        <v>422.4</v>
      </c>
      <c r="I77" s="17">
        <f t="shared" si="9"/>
        <v>17</v>
      </c>
      <c r="J77" s="283">
        <f t="shared" si="7"/>
        <v>1.0928806634320473E-5</v>
      </c>
      <c r="K77" s="22">
        <f t="shared" si="8"/>
        <v>1.8578971278344805E-4</v>
      </c>
    </row>
    <row r="78" spans="1:11" ht="12.75">
      <c r="A78" s="12">
        <f t="shared" si="5"/>
        <v>71</v>
      </c>
      <c r="B78" s="12" t="s">
        <v>178</v>
      </c>
      <c r="C78" s="272">
        <v>44921</v>
      </c>
      <c r="D78" s="272">
        <v>44934</v>
      </c>
      <c r="E78" s="196">
        <f t="shared" si="6"/>
        <v>44927.5</v>
      </c>
      <c r="F78" s="272">
        <v>44944</v>
      </c>
      <c r="G78" s="12" t="s">
        <v>438</v>
      </c>
      <c r="H78" s="234">
        <v>592.20000000000005</v>
      </c>
      <c r="I78" s="17">
        <f t="shared" si="9"/>
        <v>17</v>
      </c>
      <c r="J78" s="283">
        <f t="shared" si="7"/>
        <v>1.5322062710332824E-5</v>
      </c>
      <c r="K78" s="22">
        <f t="shared" si="8"/>
        <v>2.60475066075658E-4</v>
      </c>
    </row>
    <row r="79" spans="1:11" ht="12.75">
      <c r="A79" s="12">
        <f t="shared" si="5"/>
        <v>72</v>
      </c>
      <c r="B79" s="12" t="s">
        <v>178</v>
      </c>
      <c r="C79" s="272">
        <v>44921</v>
      </c>
      <c r="D79" s="272">
        <v>44934</v>
      </c>
      <c r="E79" s="196">
        <f t="shared" si="6"/>
        <v>44927.5</v>
      </c>
      <c r="F79" s="272">
        <v>44944</v>
      </c>
      <c r="G79" s="12" t="s">
        <v>439</v>
      </c>
      <c r="H79" s="234">
        <v>175.32</v>
      </c>
      <c r="I79" s="17">
        <f t="shared" si="9"/>
        <v>17</v>
      </c>
      <c r="J79" s="283">
        <f t="shared" si="7"/>
        <v>4.536075708165401E-6</v>
      </c>
      <c r="K79" s="22">
        <f t="shared" si="8"/>
        <v>7.7113287038811819E-5</v>
      </c>
    </row>
    <row r="80" spans="1:11" ht="12.75">
      <c r="A80" s="12">
        <f t="shared" si="5"/>
        <v>73</v>
      </c>
      <c r="B80" s="12" t="s">
        <v>178</v>
      </c>
      <c r="C80" s="272">
        <v>44921</v>
      </c>
      <c r="D80" s="272">
        <v>44934</v>
      </c>
      <c r="E80" s="196">
        <f t="shared" si="6"/>
        <v>44927.5</v>
      </c>
      <c r="F80" s="272">
        <v>44939</v>
      </c>
      <c r="G80" s="12" t="s">
        <v>440</v>
      </c>
      <c r="H80" s="234">
        <v>52</v>
      </c>
      <c r="I80" s="17">
        <f t="shared" si="9"/>
        <v>12</v>
      </c>
      <c r="J80" s="283">
        <f t="shared" si="7"/>
        <v>1.3454023318765734E-6</v>
      </c>
      <c r="K80" s="22">
        <f t="shared" si="8"/>
        <v>1.6144827982518881E-5</v>
      </c>
    </row>
    <row r="81" spans="1:11" ht="12.75">
      <c r="A81" s="12">
        <f t="shared" si="5"/>
        <v>74</v>
      </c>
      <c r="B81" s="12" t="s">
        <v>178</v>
      </c>
      <c r="C81" s="272">
        <v>44921</v>
      </c>
      <c r="D81" s="272">
        <v>44934</v>
      </c>
      <c r="E81" s="196">
        <f t="shared" si="6"/>
        <v>44927.5</v>
      </c>
      <c r="F81" s="272">
        <v>44939</v>
      </c>
      <c r="G81" s="12" t="s">
        <v>209</v>
      </c>
      <c r="H81" s="234">
        <v>10225.540000000006</v>
      </c>
      <c r="I81" s="17">
        <f t="shared" si="9"/>
        <v>12</v>
      </c>
      <c r="J81" s="283">
        <f t="shared" si="7"/>
        <v>2.6456664155186896E-4</v>
      </c>
      <c r="K81" s="22">
        <f t="shared" si="8"/>
        <v>3.1747996986224276E-3</v>
      </c>
    </row>
    <row r="82" spans="1:11" ht="12.75">
      <c r="A82" s="12">
        <f t="shared" si="5"/>
        <v>75</v>
      </c>
      <c r="B82" s="12" t="s">
        <v>178</v>
      </c>
      <c r="C82" s="272">
        <v>44920</v>
      </c>
      <c r="D82" s="272">
        <v>44933</v>
      </c>
      <c r="E82" s="196">
        <f t="shared" si="6"/>
        <v>44926.5</v>
      </c>
      <c r="F82" s="272">
        <v>44939</v>
      </c>
      <c r="G82" s="12" t="s">
        <v>441</v>
      </c>
      <c r="H82" s="234">
        <v>10654.460000000001</v>
      </c>
      <c r="I82" s="17">
        <f t="shared" si="9"/>
        <v>13</v>
      </c>
      <c r="J82" s="283">
        <f t="shared" si="7"/>
        <v>2.756641409401092E-4</v>
      </c>
      <c r="K82" s="22">
        <f t="shared" si="8"/>
        <v>3.5836338322214195E-3</v>
      </c>
    </row>
    <row r="83" spans="1:11" ht="12.75">
      <c r="A83" s="12">
        <f t="shared" si="5"/>
        <v>76</v>
      </c>
      <c r="B83" s="12" t="s">
        <v>178</v>
      </c>
      <c r="C83" s="272">
        <v>44921</v>
      </c>
      <c r="D83" s="272">
        <v>44934</v>
      </c>
      <c r="E83" s="196">
        <f t="shared" si="6"/>
        <v>44927.5</v>
      </c>
      <c r="F83" s="272">
        <v>44939</v>
      </c>
      <c r="G83" s="12" t="s">
        <v>210</v>
      </c>
      <c r="H83" s="234">
        <v>6978.1400000000103</v>
      </c>
      <c r="I83" s="17">
        <f t="shared" si="9"/>
        <v>12</v>
      </c>
      <c r="J83" s="283">
        <f t="shared" si="7"/>
        <v>1.8054626592617704E-4</v>
      </c>
      <c r="K83" s="22">
        <f t="shared" si="8"/>
        <v>2.1665551911141242E-3</v>
      </c>
    </row>
    <row r="84" spans="1:11" ht="12.75">
      <c r="A84" s="12">
        <f t="shared" si="5"/>
        <v>77</v>
      </c>
      <c r="B84" s="12" t="s">
        <v>178</v>
      </c>
      <c r="C84" s="272">
        <v>44921</v>
      </c>
      <c r="D84" s="272">
        <v>44934</v>
      </c>
      <c r="E84" s="196">
        <f t="shared" si="6"/>
        <v>44927.5</v>
      </c>
      <c r="F84" s="272">
        <v>44944</v>
      </c>
      <c r="G84" s="12" t="s">
        <v>442</v>
      </c>
      <c r="H84" s="234">
        <v>86.47</v>
      </c>
      <c r="I84" s="17">
        <f t="shared" si="9"/>
        <v>17</v>
      </c>
      <c r="J84" s="283">
        <f t="shared" si="7"/>
        <v>2.2372488391801404E-6</v>
      </c>
      <c r="K84" s="22">
        <f t="shared" si="8"/>
        <v>3.8033230266062389E-5</v>
      </c>
    </row>
    <row r="85" spans="1:11" ht="12.75">
      <c r="A85" s="12">
        <f t="shared" si="5"/>
        <v>78</v>
      </c>
      <c r="B85" s="12" t="s">
        <v>178</v>
      </c>
      <c r="C85" s="272">
        <v>44921</v>
      </c>
      <c r="D85" s="272">
        <v>44934</v>
      </c>
      <c r="E85" s="196">
        <f t="shared" si="6"/>
        <v>44927.5</v>
      </c>
      <c r="F85" s="272">
        <v>44944</v>
      </c>
      <c r="G85" s="12" t="s">
        <v>443</v>
      </c>
      <c r="H85" s="234">
        <v>529.9</v>
      </c>
      <c r="I85" s="17">
        <f t="shared" si="9"/>
        <v>17</v>
      </c>
      <c r="J85" s="283">
        <f t="shared" si="7"/>
        <v>1.371016722425762E-5</v>
      </c>
      <c r="K85" s="22">
        <f t="shared" si="8"/>
        <v>2.3307284281237953E-4</v>
      </c>
    </row>
    <row r="86" spans="1:11" ht="12.75">
      <c r="A86" s="12">
        <f t="shared" si="5"/>
        <v>79</v>
      </c>
      <c r="B86" s="12" t="s">
        <v>178</v>
      </c>
      <c r="C86" s="272">
        <v>44921</v>
      </c>
      <c r="D86" s="272">
        <v>44934</v>
      </c>
      <c r="E86" s="196">
        <f t="shared" si="6"/>
        <v>44927.5</v>
      </c>
      <c r="F86" s="272">
        <v>44944</v>
      </c>
      <c r="G86" s="12" t="s">
        <v>444</v>
      </c>
      <c r="H86" s="234">
        <v>254.94</v>
      </c>
      <c r="I86" s="17">
        <f t="shared" si="9"/>
        <v>17</v>
      </c>
      <c r="J86" s="283">
        <f t="shared" si="7"/>
        <v>6.5960936632425697E-6</v>
      </c>
      <c r="K86" s="22">
        <f t="shared" si="8"/>
        <v>1.1213359227512369E-4</v>
      </c>
    </row>
    <row r="87" spans="1:11" ht="12.75">
      <c r="A87" s="12">
        <f t="shared" si="5"/>
        <v>80</v>
      </c>
      <c r="B87" s="12" t="s">
        <v>178</v>
      </c>
      <c r="C87" s="272">
        <v>44921</v>
      </c>
      <c r="D87" s="272">
        <v>44934</v>
      </c>
      <c r="E87" s="196">
        <f t="shared" si="6"/>
        <v>44927.5</v>
      </c>
      <c r="F87" s="272">
        <v>44944</v>
      </c>
      <c r="G87" s="12" t="s">
        <v>445</v>
      </c>
      <c r="H87" s="234">
        <v>723.45</v>
      </c>
      <c r="I87" s="17">
        <f t="shared" si="9"/>
        <v>17</v>
      </c>
      <c r="J87" s="283">
        <f t="shared" si="7"/>
        <v>1.8717909942232831E-5</v>
      </c>
      <c r="K87" s="22">
        <f t="shared" si="8"/>
        <v>3.1820446901795814E-4</v>
      </c>
    </row>
    <row r="88" spans="1:11" ht="12.75">
      <c r="A88" s="12">
        <f t="shared" si="5"/>
        <v>81</v>
      </c>
      <c r="B88" s="12" t="s">
        <v>178</v>
      </c>
      <c r="C88" s="272">
        <v>44921</v>
      </c>
      <c r="D88" s="272">
        <v>44934</v>
      </c>
      <c r="E88" s="196">
        <f t="shared" si="6"/>
        <v>44927.5</v>
      </c>
      <c r="F88" s="272">
        <v>44944</v>
      </c>
      <c r="G88" s="12" t="s">
        <v>446</v>
      </c>
      <c r="H88" s="234">
        <v>1152.9000000000001</v>
      </c>
      <c r="I88" s="17">
        <f t="shared" si="9"/>
        <v>17</v>
      </c>
      <c r="J88" s="283">
        <f t="shared" si="7"/>
        <v>2.9829122085009645E-5</v>
      </c>
      <c r="K88" s="22">
        <f t="shared" si="8"/>
        <v>5.0709507544516395E-4</v>
      </c>
    </row>
    <row r="89" spans="1:11" ht="12.75">
      <c r="A89" s="12">
        <f t="shared" si="5"/>
        <v>82</v>
      </c>
      <c r="B89" s="12" t="s">
        <v>178</v>
      </c>
      <c r="C89" s="272">
        <v>44921</v>
      </c>
      <c r="D89" s="272">
        <v>44934</v>
      </c>
      <c r="E89" s="196">
        <f t="shared" si="6"/>
        <v>44927.5</v>
      </c>
      <c r="F89" s="272">
        <v>44944</v>
      </c>
      <c r="G89" s="12" t="s">
        <v>447</v>
      </c>
      <c r="H89" s="234">
        <v>126</v>
      </c>
      <c r="I89" s="17">
        <f t="shared" si="9"/>
        <v>17</v>
      </c>
      <c r="J89" s="283">
        <f t="shared" si="7"/>
        <v>3.260013342624005E-6</v>
      </c>
      <c r="K89" s="22">
        <f t="shared" si="8"/>
        <v>5.5420226824608082E-5</v>
      </c>
    </row>
    <row r="90" spans="1:11" ht="12.75">
      <c r="A90" s="12">
        <f t="shared" si="5"/>
        <v>83</v>
      </c>
      <c r="B90" s="12" t="s">
        <v>178</v>
      </c>
      <c r="C90" s="272">
        <v>44921</v>
      </c>
      <c r="D90" s="272">
        <v>44934</v>
      </c>
      <c r="E90" s="196">
        <f t="shared" si="6"/>
        <v>44927.5</v>
      </c>
      <c r="F90" s="272">
        <v>44944</v>
      </c>
      <c r="G90" s="12" t="s">
        <v>448</v>
      </c>
      <c r="H90" s="234">
        <v>1008</v>
      </c>
      <c r="I90" s="17">
        <f t="shared" si="9"/>
        <v>17</v>
      </c>
      <c r="J90" s="283">
        <f t="shared" si="7"/>
        <v>2.608010674099204E-5</v>
      </c>
      <c r="K90" s="22">
        <f t="shared" si="8"/>
        <v>4.4336181459686465E-4</v>
      </c>
    </row>
    <row r="91" spans="1:11" ht="12.75">
      <c r="A91" s="12">
        <f t="shared" si="5"/>
        <v>84</v>
      </c>
      <c r="B91" s="12" t="s">
        <v>178</v>
      </c>
      <c r="C91" s="272">
        <v>44921</v>
      </c>
      <c r="D91" s="272">
        <v>44934</v>
      </c>
      <c r="E91" s="196">
        <f t="shared" si="6"/>
        <v>44927.5</v>
      </c>
      <c r="F91" s="272">
        <v>44939</v>
      </c>
      <c r="G91" s="12" t="s">
        <v>211</v>
      </c>
      <c r="H91" s="234">
        <v>5084.2399999999916</v>
      </c>
      <c r="I91" s="17">
        <f t="shared" si="9"/>
        <v>12</v>
      </c>
      <c r="J91" s="283">
        <f t="shared" si="7"/>
        <v>1.3154516061192575E-4</v>
      </c>
      <c r="K91" s="22">
        <f t="shared" si="8"/>
        <v>1.5785419273431091E-3</v>
      </c>
    </row>
    <row r="92" spans="1:11" ht="12.75">
      <c r="A92" s="12">
        <f t="shared" si="5"/>
        <v>85</v>
      </c>
      <c r="B92" s="12" t="s">
        <v>178</v>
      </c>
      <c r="C92" s="272">
        <v>44921</v>
      </c>
      <c r="D92" s="272">
        <v>44934</v>
      </c>
      <c r="E92" s="196">
        <f t="shared" si="6"/>
        <v>44927.5</v>
      </c>
      <c r="F92" s="272">
        <v>44957</v>
      </c>
      <c r="G92" s="12" t="s">
        <v>212</v>
      </c>
      <c r="H92" s="234">
        <v>5</v>
      </c>
      <c r="I92" s="17">
        <f t="shared" si="9"/>
        <v>30</v>
      </c>
      <c r="J92" s="283">
        <f t="shared" si="7"/>
        <v>1.293656088342859E-7</v>
      </c>
      <c r="K92" s="22">
        <f t="shared" si="8"/>
        <v>3.8809682650285774E-6</v>
      </c>
    </row>
    <row r="93" spans="1:11" ht="12.75">
      <c r="A93" s="12">
        <f t="shared" si="5"/>
        <v>86</v>
      </c>
      <c r="B93" s="12" t="s">
        <v>178</v>
      </c>
      <c r="C93" s="272">
        <v>44921</v>
      </c>
      <c r="D93" s="272">
        <v>44934</v>
      </c>
      <c r="E93" s="196">
        <f t="shared" si="6"/>
        <v>44927.5</v>
      </c>
      <c r="F93" s="272">
        <v>44957</v>
      </c>
      <c r="G93" s="12" t="s">
        <v>212</v>
      </c>
      <c r="H93" s="234">
        <v>84</v>
      </c>
      <c r="I93" s="17">
        <f t="shared" si="9"/>
        <v>30</v>
      </c>
      <c r="J93" s="283">
        <f t="shared" si="7"/>
        <v>2.1733422284160032E-6</v>
      </c>
      <c r="K93" s="22">
        <f t="shared" si="8"/>
        <v>6.5200266852480094E-5</v>
      </c>
    </row>
    <row r="94" spans="1:11" ht="12.75">
      <c r="A94" s="12">
        <f t="shared" si="5"/>
        <v>87</v>
      </c>
      <c r="B94" s="12" t="s">
        <v>178</v>
      </c>
      <c r="C94" s="272">
        <v>44920</v>
      </c>
      <c r="D94" s="272">
        <v>44933</v>
      </c>
      <c r="E94" s="196">
        <f t="shared" si="6"/>
        <v>44926.5</v>
      </c>
      <c r="F94" s="272">
        <v>44957</v>
      </c>
      <c r="G94" s="12" t="s">
        <v>212</v>
      </c>
      <c r="H94" s="234">
        <v>1</v>
      </c>
      <c r="I94" s="17">
        <f t="shared" si="9"/>
        <v>31</v>
      </c>
      <c r="J94" s="283">
        <f t="shared" si="7"/>
        <v>2.5873121766857181E-8</v>
      </c>
      <c r="K94" s="22">
        <f t="shared" si="8"/>
        <v>8.0206677477257259E-7</v>
      </c>
    </row>
    <row r="95" spans="1:11" ht="12.75">
      <c r="A95" s="12">
        <f t="shared" si="5"/>
        <v>88</v>
      </c>
      <c r="B95" s="12" t="s">
        <v>178</v>
      </c>
      <c r="C95" s="272">
        <v>44921</v>
      </c>
      <c r="D95" s="272">
        <v>44934</v>
      </c>
      <c r="E95" s="196">
        <f t="shared" si="6"/>
        <v>44927.5</v>
      </c>
      <c r="F95" s="272">
        <v>44944</v>
      </c>
      <c r="G95" s="12" t="s">
        <v>449</v>
      </c>
      <c r="H95" s="234">
        <v>4.87</v>
      </c>
      <c r="I95" s="17">
        <f t="shared" si="9"/>
        <v>17</v>
      </c>
      <c r="J95" s="283">
        <f t="shared" si="7"/>
        <v>1.2600210300459449E-7</v>
      </c>
      <c r="K95" s="22">
        <f t="shared" si="8"/>
        <v>2.1420357510781064E-6</v>
      </c>
    </row>
    <row r="96" spans="1:11" ht="12.75">
      <c r="A96" s="12">
        <f t="shared" si="5"/>
        <v>89</v>
      </c>
      <c r="B96" s="12" t="s">
        <v>178</v>
      </c>
      <c r="C96" s="272">
        <v>44921</v>
      </c>
      <c r="D96" s="272">
        <v>44934</v>
      </c>
      <c r="E96" s="196">
        <f t="shared" si="6"/>
        <v>44927.5</v>
      </c>
      <c r="F96" s="272">
        <v>44944</v>
      </c>
      <c r="G96" s="12" t="s">
        <v>450</v>
      </c>
      <c r="H96" s="234">
        <v>124.48</v>
      </c>
      <c r="I96" s="17">
        <f t="shared" si="9"/>
        <v>17</v>
      </c>
      <c r="J96" s="283">
        <f t="shared" si="7"/>
        <v>3.2206861975383819E-6</v>
      </c>
      <c r="K96" s="22">
        <f t="shared" si="8"/>
        <v>5.475166535815249E-5</v>
      </c>
    </row>
    <row r="97" spans="1:11" ht="12.75">
      <c r="A97" s="12">
        <f t="shared" si="5"/>
        <v>90</v>
      </c>
      <c r="B97" s="12" t="s">
        <v>178</v>
      </c>
      <c r="C97" s="272">
        <v>44921</v>
      </c>
      <c r="D97" s="272">
        <v>44934</v>
      </c>
      <c r="E97" s="196">
        <f t="shared" si="6"/>
        <v>44927.5</v>
      </c>
      <c r="F97" s="272">
        <v>44938</v>
      </c>
      <c r="G97" s="12" t="s">
        <v>451</v>
      </c>
      <c r="H97" s="234">
        <v>1209</v>
      </c>
      <c r="I97" s="17">
        <f t="shared" si="9"/>
        <v>11</v>
      </c>
      <c r="J97" s="283">
        <f t="shared" si="7"/>
        <v>3.1280604216130334E-5</v>
      </c>
      <c r="K97" s="22">
        <f t="shared" si="8"/>
        <v>3.4408664637743369E-4</v>
      </c>
    </row>
    <row r="98" spans="1:11" ht="12.75">
      <c r="A98" s="12">
        <f t="shared" si="5"/>
        <v>91</v>
      </c>
      <c r="B98" s="12" t="s">
        <v>178</v>
      </c>
      <c r="C98" s="272">
        <v>44920</v>
      </c>
      <c r="D98" s="272">
        <v>44933</v>
      </c>
      <c r="E98" s="196">
        <f t="shared" si="6"/>
        <v>44926.5</v>
      </c>
      <c r="F98" s="272">
        <v>44938</v>
      </c>
      <c r="G98" s="12" t="s">
        <v>451</v>
      </c>
      <c r="H98" s="234">
        <v>339.23</v>
      </c>
      <c r="I98" s="17">
        <f t="shared" si="9"/>
        <v>12</v>
      </c>
      <c r="J98" s="283">
        <f t="shared" si="7"/>
        <v>8.7769390969709616E-6</v>
      </c>
      <c r="K98" s="22">
        <f t="shared" si="8"/>
        <v>1.0532326916365154E-4</v>
      </c>
    </row>
    <row r="99" spans="1:11" ht="12.75">
      <c r="A99" s="12">
        <f t="shared" si="5"/>
        <v>92</v>
      </c>
      <c r="B99" s="12" t="s">
        <v>178</v>
      </c>
      <c r="C99" s="272">
        <v>44921</v>
      </c>
      <c r="D99" s="272">
        <v>44934</v>
      </c>
      <c r="E99" s="196">
        <f t="shared" si="6"/>
        <v>44927.5</v>
      </c>
      <c r="F99" s="272">
        <v>44938</v>
      </c>
      <c r="G99" s="12" t="s">
        <v>213</v>
      </c>
      <c r="H99" s="234">
        <v>13460.890000000003</v>
      </c>
      <c r="I99" s="17">
        <f t="shared" si="9"/>
        <v>11</v>
      </c>
      <c r="J99" s="283">
        <f t="shared" si="7"/>
        <v>3.4827524606027024E-4</v>
      </c>
      <c r="K99" s="22">
        <f t="shared" si="8"/>
        <v>3.8310277066629728E-3</v>
      </c>
    </row>
    <row r="100" spans="1:11" ht="12.75">
      <c r="A100" s="12">
        <f t="shared" si="5"/>
        <v>93</v>
      </c>
      <c r="B100" s="12" t="s">
        <v>178</v>
      </c>
      <c r="C100" s="272">
        <v>44920</v>
      </c>
      <c r="D100" s="272">
        <v>44933</v>
      </c>
      <c r="E100" s="196">
        <f t="shared" si="6"/>
        <v>44926.5</v>
      </c>
      <c r="F100" s="272">
        <v>44938</v>
      </c>
      <c r="G100" s="12" t="s">
        <v>213</v>
      </c>
      <c r="H100" s="234">
        <v>960</v>
      </c>
      <c r="I100" s="17">
        <f t="shared" si="9"/>
        <v>12</v>
      </c>
      <c r="J100" s="283">
        <f t="shared" si="7"/>
        <v>2.4838196896182896E-5</v>
      </c>
      <c r="K100" s="22">
        <f t="shared" si="8"/>
        <v>2.9805836275419476E-4</v>
      </c>
    </row>
    <row r="101" spans="1:11" ht="12.75">
      <c r="A101" s="12">
        <f t="shared" si="5"/>
        <v>94</v>
      </c>
      <c r="B101" s="12" t="s">
        <v>178</v>
      </c>
      <c r="C101" s="272">
        <v>44921</v>
      </c>
      <c r="D101" s="272">
        <v>44934</v>
      </c>
      <c r="E101" s="196">
        <f t="shared" si="6"/>
        <v>44927.5</v>
      </c>
      <c r="F101" s="272">
        <v>44938</v>
      </c>
      <c r="G101" s="12" t="s">
        <v>214</v>
      </c>
      <c r="H101" s="234">
        <v>1033.0999999999999</v>
      </c>
      <c r="I101" s="17">
        <f t="shared" si="9"/>
        <v>11</v>
      </c>
      <c r="J101" s="283">
        <f t="shared" si="7"/>
        <v>2.6729522097340151E-5</v>
      </c>
      <c r="K101" s="22">
        <f t="shared" si="8"/>
        <v>2.9402474307074165E-4</v>
      </c>
    </row>
    <row r="102" spans="1:11" ht="12.75">
      <c r="A102" s="12">
        <f t="shared" si="5"/>
        <v>95</v>
      </c>
      <c r="B102" s="12" t="s">
        <v>178</v>
      </c>
      <c r="C102" s="272">
        <v>44920</v>
      </c>
      <c r="D102" s="272">
        <v>44933</v>
      </c>
      <c r="E102" s="196">
        <f t="shared" si="6"/>
        <v>44926.5</v>
      </c>
      <c r="F102" s="272">
        <v>44938</v>
      </c>
      <c r="G102" s="12" t="s">
        <v>214</v>
      </c>
      <c r="H102" s="234">
        <v>1053.3900000000001</v>
      </c>
      <c r="I102" s="17">
        <f t="shared" si="9"/>
        <v>12</v>
      </c>
      <c r="J102" s="283">
        <f t="shared" si="7"/>
        <v>2.7254487737989689E-5</v>
      </c>
      <c r="K102" s="22">
        <f t="shared" si="8"/>
        <v>3.2705385285587625E-4</v>
      </c>
    </row>
    <row r="103" spans="1:11" ht="12.75">
      <c r="A103" s="12">
        <f t="shared" si="5"/>
        <v>96</v>
      </c>
      <c r="B103" s="12" t="s">
        <v>178</v>
      </c>
      <c r="C103" s="272">
        <v>44921</v>
      </c>
      <c r="D103" s="272">
        <v>44934</v>
      </c>
      <c r="E103" s="196">
        <f t="shared" si="6"/>
        <v>44927.5</v>
      </c>
      <c r="F103" s="272">
        <v>44938</v>
      </c>
      <c r="G103" s="12" t="s">
        <v>452</v>
      </c>
      <c r="H103" s="234">
        <v>593.1</v>
      </c>
      <c r="I103" s="17">
        <f t="shared" si="9"/>
        <v>11</v>
      </c>
      <c r="J103" s="283">
        <f t="shared" si="7"/>
        <v>1.5345348519922994E-5</v>
      </c>
      <c r="K103" s="22">
        <f t="shared" si="8"/>
        <v>1.6879883371915294E-4</v>
      </c>
    </row>
    <row r="104" spans="1:11" ht="12.75">
      <c r="A104" s="12">
        <f t="shared" si="5"/>
        <v>97</v>
      </c>
      <c r="B104" s="12" t="s">
        <v>178</v>
      </c>
      <c r="C104" s="272">
        <v>44920</v>
      </c>
      <c r="D104" s="272">
        <v>44933</v>
      </c>
      <c r="E104" s="196">
        <f t="shared" si="6"/>
        <v>44926.5</v>
      </c>
      <c r="F104" s="272">
        <v>44938</v>
      </c>
      <c r="G104" s="12" t="s">
        <v>452</v>
      </c>
      <c r="H104" s="234">
        <v>-582.07000000000005</v>
      </c>
      <c r="I104" s="17">
        <f t="shared" si="9"/>
        <v>12</v>
      </c>
      <c r="J104" s="283">
        <f t="shared" si="7"/>
        <v>-1.5059967986834561E-5</v>
      </c>
      <c r="K104" s="22">
        <f t="shared" si="8"/>
        <v>-1.8071961584201473E-4</v>
      </c>
    </row>
    <row r="105" spans="1:11" ht="12.75">
      <c r="A105" s="12">
        <f t="shared" si="5"/>
        <v>98</v>
      </c>
      <c r="B105" s="12" t="s">
        <v>178</v>
      </c>
      <c r="C105" s="272">
        <v>44935</v>
      </c>
      <c r="D105" s="272">
        <v>44948</v>
      </c>
      <c r="E105" s="196">
        <f t="shared" si="6"/>
        <v>44941.5</v>
      </c>
      <c r="F105" s="272">
        <v>44953</v>
      </c>
      <c r="G105" s="12" t="s">
        <v>429</v>
      </c>
      <c r="H105" s="234">
        <v>13.74</v>
      </c>
      <c r="I105" s="17">
        <f t="shared" si="9"/>
        <v>12</v>
      </c>
      <c r="J105" s="283">
        <f t="shared" si="7"/>
        <v>3.5549669307661767E-7</v>
      </c>
      <c r="K105" s="22">
        <f t="shared" si="8"/>
        <v>4.2659603169194119E-6</v>
      </c>
    </row>
    <row r="106" spans="1:11" ht="12.75">
      <c r="A106" s="12">
        <f t="shared" si="5"/>
        <v>99</v>
      </c>
      <c r="B106" s="12" t="s">
        <v>178</v>
      </c>
      <c r="C106" s="272">
        <v>44934</v>
      </c>
      <c r="D106" s="272">
        <v>44947</v>
      </c>
      <c r="E106" s="196">
        <f t="shared" si="6"/>
        <v>44940.5</v>
      </c>
      <c r="F106" s="272">
        <v>44953</v>
      </c>
      <c r="G106" s="12" t="s">
        <v>429</v>
      </c>
      <c r="H106" s="234">
        <v>87.95</v>
      </c>
      <c r="I106" s="17">
        <f t="shared" si="9"/>
        <v>13</v>
      </c>
      <c r="J106" s="283">
        <f t="shared" si="7"/>
        <v>2.2755410593950892E-6</v>
      </c>
      <c r="K106" s="22">
        <f t="shared" si="8"/>
        <v>2.9582033772136159E-5</v>
      </c>
    </row>
    <row r="107" spans="1:11" ht="12.75">
      <c r="A107" s="12">
        <f t="shared" si="5"/>
        <v>100</v>
      </c>
      <c r="B107" s="12" t="s">
        <v>178</v>
      </c>
      <c r="C107" s="272">
        <v>44934</v>
      </c>
      <c r="D107" s="272">
        <v>44947</v>
      </c>
      <c r="E107" s="196">
        <f t="shared" si="6"/>
        <v>44940.5</v>
      </c>
      <c r="F107" s="272">
        <v>44953</v>
      </c>
      <c r="G107" s="12" t="s">
        <v>179</v>
      </c>
      <c r="H107" s="234">
        <v>197.39999999999998</v>
      </c>
      <c r="I107" s="17">
        <f t="shared" si="9"/>
        <v>13</v>
      </c>
      <c r="J107" s="283">
        <f t="shared" si="7"/>
        <v>5.1073542367776068E-6</v>
      </c>
      <c r="K107" s="22">
        <f t="shared" si="8"/>
        <v>6.6395605078108891E-5</v>
      </c>
    </row>
    <row r="108" spans="1:11" ht="12.75">
      <c r="A108" s="12">
        <f t="shared" si="5"/>
        <v>101</v>
      </c>
      <c r="B108" s="12" t="s">
        <v>178</v>
      </c>
      <c r="C108" s="272">
        <v>44935</v>
      </c>
      <c r="D108" s="272">
        <v>44948</v>
      </c>
      <c r="E108" s="196">
        <f t="shared" si="6"/>
        <v>44941.5</v>
      </c>
      <c r="F108" s="272">
        <v>44953</v>
      </c>
      <c r="G108" s="12" t="s">
        <v>179</v>
      </c>
      <c r="H108" s="234">
        <v>1359.27</v>
      </c>
      <c r="I108" s="17">
        <f t="shared" si="9"/>
        <v>12</v>
      </c>
      <c r="J108" s="283">
        <f t="shared" si="7"/>
        <v>3.5168558224035958E-5</v>
      </c>
      <c r="K108" s="22">
        <f t="shared" si="8"/>
        <v>4.2202269868843153E-4</v>
      </c>
    </row>
    <row r="109" spans="1:11" ht="12.75">
      <c r="A109" s="12">
        <f t="shared" si="5"/>
        <v>102</v>
      </c>
      <c r="B109" s="12" t="s">
        <v>178</v>
      </c>
      <c r="C109" s="272">
        <v>44934</v>
      </c>
      <c r="D109" s="272">
        <v>44947</v>
      </c>
      <c r="E109" s="196">
        <f t="shared" si="6"/>
        <v>44940.5</v>
      </c>
      <c r="F109" s="272">
        <v>44953</v>
      </c>
      <c r="G109" s="12" t="s">
        <v>180</v>
      </c>
      <c r="H109" s="234">
        <v>7361.7300000000005</v>
      </c>
      <c r="I109" s="17">
        <f t="shared" si="9"/>
        <v>13</v>
      </c>
      <c r="J109" s="283">
        <f t="shared" si="7"/>
        <v>1.9047093670472554E-4</v>
      </c>
      <c r="K109" s="22">
        <f t="shared" si="8"/>
        <v>2.4761221771614321E-3</v>
      </c>
    </row>
    <row r="110" spans="1:11" ht="12.75">
      <c r="A110" s="12">
        <f t="shared" si="5"/>
        <v>103</v>
      </c>
      <c r="B110" s="12" t="s">
        <v>178</v>
      </c>
      <c r="C110" s="272">
        <v>44935</v>
      </c>
      <c r="D110" s="272">
        <v>44948</v>
      </c>
      <c r="E110" s="196">
        <f t="shared" si="6"/>
        <v>44941.5</v>
      </c>
      <c r="F110" s="272">
        <v>44953</v>
      </c>
      <c r="G110" s="12" t="s">
        <v>180</v>
      </c>
      <c r="H110" s="234">
        <v>101570.27999999998</v>
      </c>
      <c r="I110" s="17">
        <f t="shared" si="9"/>
        <v>12</v>
      </c>
      <c r="J110" s="283">
        <f t="shared" si="7"/>
        <v>2.6279402223337782E-3</v>
      </c>
      <c r="K110" s="22">
        <f t="shared" si="8"/>
        <v>3.1535282668005336E-2</v>
      </c>
    </row>
    <row r="111" spans="1:11" ht="12.75">
      <c r="A111" s="12">
        <f t="shared" si="5"/>
        <v>104</v>
      </c>
      <c r="B111" s="12" t="s">
        <v>178</v>
      </c>
      <c r="C111" s="272">
        <v>44934</v>
      </c>
      <c r="D111" s="272">
        <v>44947</v>
      </c>
      <c r="E111" s="196">
        <f t="shared" si="6"/>
        <v>44940.5</v>
      </c>
      <c r="F111" s="272">
        <v>44953</v>
      </c>
      <c r="G111" s="12" t="s">
        <v>181</v>
      </c>
      <c r="H111" s="234">
        <v>43.94</v>
      </c>
      <c r="I111" s="17">
        <f t="shared" si="9"/>
        <v>13</v>
      </c>
      <c r="J111" s="283">
        <f t="shared" si="7"/>
        <v>1.1368649704357045E-6</v>
      </c>
      <c r="K111" s="22">
        <f t="shared" si="8"/>
        <v>1.4779244615664159E-5</v>
      </c>
    </row>
    <row r="112" spans="1:11" ht="12.75">
      <c r="A112" s="12">
        <f t="shared" si="5"/>
        <v>105</v>
      </c>
      <c r="B112" s="12" t="s">
        <v>178</v>
      </c>
      <c r="C112" s="272">
        <v>44935</v>
      </c>
      <c r="D112" s="272">
        <v>44948</v>
      </c>
      <c r="E112" s="196">
        <f t="shared" si="6"/>
        <v>44941.5</v>
      </c>
      <c r="F112" s="272">
        <v>44953</v>
      </c>
      <c r="G112" s="12" t="s">
        <v>181</v>
      </c>
      <c r="H112" s="234">
        <v>8268.3700000000008</v>
      </c>
      <c r="I112" s="17">
        <f t="shared" si="9"/>
        <v>12</v>
      </c>
      <c r="J112" s="283">
        <f t="shared" si="7"/>
        <v>2.1392854382342895E-4</v>
      </c>
      <c r="K112" s="22">
        <f t="shared" si="8"/>
        <v>2.5671425258811473E-3</v>
      </c>
    </row>
    <row r="113" spans="1:11" ht="12.75">
      <c r="A113" s="12">
        <f t="shared" si="5"/>
        <v>106</v>
      </c>
      <c r="B113" s="12" t="s">
        <v>178</v>
      </c>
      <c r="C113" s="272">
        <v>44934</v>
      </c>
      <c r="D113" s="272">
        <v>44947</v>
      </c>
      <c r="E113" s="196">
        <f t="shared" si="6"/>
        <v>44940.5</v>
      </c>
      <c r="F113" s="272">
        <v>44953</v>
      </c>
      <c r="G113" s="12" t="s">
        <v>182</v>
      </c>
      <c r="H113" s="234">
        <v>22883.84</v>
      </c>
      <c r="I113" s="17">
        <f t="shared" si="9"/>
        <v>13</v>
      </c>
      <c r="J113" s="283">
        <f t="shared" si="7"/>
        <v>5.9207637881327705E-4</v>
      </c>
      <c r="K113" s="22">
        <f t="shared" si="8"/>
        <v>7.6969929245726014E-3</v>
      </c>
    </row>
    <row r="114" spans="1:11" ht="12.75">
      <c r="A114" s="12">
        <f t="shared" si="5"/>
        <v>107</v>
      </c>
      <c r="B114" s="12" t="s">
        <v>178</v>
      </c>
      <c r="C114" s="272">
        <v>44935</v>
      </c>
      <c r="D114" s="272">
        <v>44948</v>
      </c>
      <c r="E114" s="196">
        <f t="shared" si="6"/>
        <v>44941.5</v>
      </c>
      <c r="F114" s="272">
        <v>44953</v>
      </c>
      <c r="G114" s="12" t="s">
        <v>182</v>
      </c>
      <c r="H114" s="234">
        <v>263790.96999999945</v>
      </c>
      <c r="I114" s="17">
        <f t="shared" si="9"/>
        <v>12</v>
      </c>
      <c r="J114" s="283">
        <f t="shared" si="7"/>
        <v>6.8250958878073552E-3</v>
      </c>
      <c r="K114" s="22">
        <f t="shared" si="8"/>
        <v>8.1901150653688262E-2</v>
      </c>
    </row>
    <row r="115" spans="1:11" ht="12.75">
      <c r="A115" s="12">
        <f t="shared" si="5"/>
        <v>108</v>
      </c>
      <c r="B115" s="12" t="s">
        <v>178</v>
      </c>
      <c r="C115" s="272">
        <v>44934</v>
      </c>
      <c r="D115" s="272">
        <v>44947</v>
      </c>
      <c r="E115" s="196">
        <f t="shared" si="6"/>
        <v>44940.5</v>
      </c>
      <c r="F115" s="272">
        <v>44953</v>
      </c>
      <c r="G115" s="12" t="s">
        <v>183</v>
      </c>
      <c r="H115" s="234">
        <v>32246.410000000003</v>
      </c>
      <c r="I115" s="17">
        <f t="shared" si="9"/>
        <v>13</v>
      </c>
      <c r="J115" s="283">
        <f t="shared" si="7"/>
        <v>8.3431529247400115E-4</v>
      </c>
      <c r="K115" s="22">
        <f t="shared" si="8"/>
        <v>1.0846098802162016E-2</v>
      </c>
    </row>
    <row r="116" spans="1:11" ht="12.75">
      <c r="A116" s="12">
        <f t="shared" si="5"/>
        <v>109</v>
      </c>
      <c r="B116" s="12" t="s">
        <v>178</v>
      </c>
      <c r="C116" s="272">
        <v>44935</v>
      </c>
      <c r="D116" s="272">
        <v>44948</v>
      </c>
      <c r="E116" s="196">
        <f t="shared" si="6"/>
        <v>44941.5</v>
      </c>
      <c r="F116" s="272">
        <v>44953</v>
      </c>
      <c r="G116" s="12" t="s">
        <v>183</v>
      </c>
      <c r="H116" s="234">
        <v>399807.70999999996</v>
      </c>
      <c r="I116" s="17">
        <f t="shared" si="9"/>
        <v>12</v>
      </c>
      <c r="J116" s="283">
        <f t="shared" si="7"/>
        <v>1.0344273564158322E-2</v>
      </c>
      <c r="K116" s="22">
        <f t="shared" si="8"/>
        <v>0.12413128276989986</v>
      </c>
    </row>
    <row r="117" spans="1:11" ht="12.75">
      <c r="A117" s="12">
        <f t="shared" si="5"/>
        <v>110</v>
      </c>
      <c r="B117" s="12" t="s">
        <v>178</v>
      </c>
      <c r="C117" s="272">
        <v>44934</v>
      </c>
      <c r="D117" s="272">
        <v>44947</v>
      </c>
      <c r="E117" s="196">
        <f t="shared" si="6"/>
        <v>44940.5</v>
      </c>
      <c r="F117" s="272">
        <v>44953</v>
      </c>
      <c r="G117" s="12" t="s">
        <v>184</v>
      </c>
      <c r="H117" s="234">
        <v>2451.29</v>
      </c>
      <c r="I117" s="17">
        <f t="shared" si="9"/>
        <v>13</v>
      </c>
      <c r="J117" s="283">
        <f t="shared" si="7"/>
        <v>6.3422524655879333E-5</v>
      </c>
      <c r="K117" s="22">
        <f t="shared" si="8"/>
        <v>8.2449282052643133E-4</v>
      </c>
    </row>
    <row r="118" spans="1:11" ht="12.75">
      <c r="A118" s="12">
        <f t="shared" si="5"/>
        <v>111</v>
      </c>
      <c r="B118" s="12" t="s">
        <v>178</v>
      </c>
      <c r="C118" s="272">
        <v>44934</v>
      </c>
      <c r="D118" s="272">
        <v>44947</v>
      </c>
      <c r="E118" s="196">
        <f t="shared" si="6"/>
        <v>44940.5</v>
      </c>
      <c r="F118" s="272">
        <v>44953</v>
      </c>
      <c r="G118" s="12" t="s">
        <v>184</v>
      </c>
      <c r="H118" s="234">
        <v>5438.6499999999987</v>
      </c>
      <c r="I118" s="17">
        <f t="shared" si="9"/>
        <v>13</v>
      </c>
      <c r="J118" s="283">
        <f t="shared" si="7"/>
        <v>1.4071485369731779E-4</v>
      </c>
      <c r="K118" s="22">
        <f t="shared" si="8"/>
        <v>1.8292930980651312E-3</v>
      </c>
    </row>
    <row r="119" spans="1:11" ht="12.75">
      <c r="A119" s="12">
        <f t="shared" si="5"/>
        <v>112</v>
      </c>
      <c r="B119" s="12" t="s">
        <v>178</v>
      </c>
      <c r="C119" s="272">
        <v>44935</v>
      </c>
      <c r="D119" s="272">
        <v>44948</v>
      </c>
      <c r="E119" s="196">
        <f t="shared" si="6"/>
        <v>44941.5</v>
      </c>
      <c r="F119" s="272">
        <v>44953</v>
      </c>
      <c r="G119" s="12" t="s">
        <v>184</v>
      </c>
      <c r="H119" s="234">
        <v>36623.189999999988</v>
      </c>
      <c r="I119" s="17">
        <f t="shared" si="9"/>
        <v>12</v>
      </c>
      <c r="J119" s="283">
        <f t="shared" si="7"/>
        <v>9.4755625436074591E-4</v>
      </c>
      <c r="K119" s="22">
        <f t="shared" si="8"/>
        <v>1.137067505232895E-2</v>
      </c>
    </row>
    <row r="120" spans="1:11" ht="12.75">
      <c r="A120" s="12">
        <f t="shared" si="5"/>
        <v>113</v>
      </c>
      <c r="B120" s="12" t="s">
        <v>178</v>
      </c>
      <c r="C120" s="272">
        <v>44935</v>
      </c>
      <c r="D120" s="272">
        <v>44948</v>
      </c>
      <c r="E120" s="196">
        <f t="shared" si="6"/>
        <v>44941.5</v>
      </c>
      <c r="F120" s="272">
        <v>44953</v>
      </c>
      <c r="G120" s="12" t="s">
        <v>184</v>
      </c>
      <c r="H120" s="234">
        <v>62269.239999999976</v>
      </c>
      <c r="I120" s="17">
        <f t="shared" si="9"/>
        <v>12</v>
      </c>
      <c r="J120" s="283">
        <f t="shared" si="7"/>
        <v>1.6110996288496533E-3</v>
      </c>
      <c r="K120" s="22">
        <f t="shared" si="8"/>
        <v>1.9333195546195839E-2</v>
      </c>
    </row>
    <row r="121" spans="1:11" ht="12.75">
      <c r="A121" s="12">
        <f t="shared" si="5"/>
        <v>114</v>
      </c>
      <c r="B121" s="12" t="s">
        <v>178</v>
      </c>
      <c r="C121" s="272">
        <v>44935</v>
      </c>
      <c r="D121" s="272">
        <v>44948</v>
      </c>
      <c r="E121" s="196">
        <f t="shared" si="6"/>
        <v>44941.5</v>
      </c>
      <c r="F121" s="272">
        <v>44953</v>
      </c>
      <c r="G121" s="12" t="s">
        <v>185</v>
      </c>
      <c r="H121" s="234">
        <v>61.19</v>
      </c>
      <c r="I121" s="17">
        <f t="shared" si="9"/>
        <v>12</v>
      </c>
      <c r="J121" s="283">
        <f t="shared" si="7"/>
        <v>1.5831763209139909E-6</v>
      </c>
      <c r="K121" s="22">
        <f t="shared" si="8"/>
        <v>1.8998115850967891E-5</v>
      </c>
    </row>
    <row r="122" spans="1:11" ht="12.75">
      <c r="A122" s="12">
        <f t="shared" si="5"/>
        <v>115</v>
      </c>
      <c r="B122" s="12" t="s">
        <v>178</v>
      </c>
      <c r="C122" s="272">
        <v>44934</v>
      </c>
      <c r="D122" s="272">
        <v>44947</v>
      </c>
      <c r="E122" s="196">
        <f t="shared" si="6"/>
        <v>44940.5</v>
      </c>
      <c r="F122" s="272">
        <v>44953</v>
      </c>
      <c r="G122" s="12" t="s">
        <v>185</v>
      </c>
      <c r="H122" s="234">
        <v>153.51</v>
      </c>
      <c r="I122" s="17">
        <f t="shared" si="9"/>
        <v>13</v>
      </c>
      <c r="J122" s="283">
        <f t="shared" si="7"/>
        <v>3.9717829224302456E-6</v>
      </c>
      <c r="K122" s="22">
        <f t="shared" si="8"/>
        <v>5.1633177991593197E-5</v>
      </c>
    </row>
    <row r="123" spans="1:11" ht="12.75">
      <c r="A123" s="12">
        <f t="shared" si="5"/>
        <v>116</v>
      </c>
      <c r="B123" s="12" t="s">
        <v>178</v>
      </c>
      <c r="C123" s="272">
        <v>44934</v>
      </c>
      <c r="D123" s="272">
        <v>44947</v>
      </c>
      <c r="E123" s="196">
        <f t="shared" si="6"/>
        <v>44940.5</v>
      </c>
      <c r="F123" s="272">
        <v>44953</v>
      </c>
      <c r="G123" s="12" t="s">
        <v>186</v>
      </c>
      <c r="H123" s="234">
        <v>3901.51</v>
      </c>
      <c r="I123" s="17">
        <f t="shared" si="9"/>
        <v>13</v>
      </c>
      <c r="J123" s="283">
        <f t="shared" si="7"/>
        <v>1.0094424330461097E-4</v>
      </c>
      <c r="K123" s="22">
        <f t="shared" si="8"/>
        <v>1.3122751629599425E-3</v>
      </c>
    </row>
    <row r="124" spans="1:11" ht="12.75">
      <c r="A124" s="12">
        <f t="shared" si="5"/>
        <v>117</v>
      </c>
      <c r="B124" s="12" t="s">
        <v>178</v>
      </c>
      <c r="C124" s="272">
        <v>44935</v>
      </c>
      <c r="D124" s="272">
        <v>44948</v>
      </c>
      <c r="E124" s="196">
        <f t="shared" si="6"/>
        <v>44941.5</v>
      </c>
      <c r="F124" s="272">
        <v>44953</v>
      </c>
      <c r="G124" s="12" t="s">
        <v>186</v>
      </c>
      <c r="H124" s="234">
        <v>58746.66000000004</v>
      </c>
      <c r="I124" s="17">
        <f t="shared" si="9"/>
        <v>12</v>
      </c>
      <c r="J124" s="283">
        <f t="shared" si="7"/>
        <v>1.5199594875761591E-3</v>
      </c>
      <c r="K124" s="22">
        <f t="shared" si="8"/>
        <v>1.8239513850913908E-2</v>
      </c>
    </row>
    <row r="125" spans="1:11" ht="12.75">
      <c r="A125" s="12">
        <f t="shared" si="5"/>
        <v>118</v>
      </c>
      <c r="B125" s="12" t="s">
        <v>178</v>
      </c>
      <c r="C125" s="272">
        <v>44935</v>
      </c>
      <c r="D125" s="272">
        <v>44948</v>
      </c>
      <c r="E125" s="196">
        <f t="shared" si="6"/>
        <v>44941.5</v>
      </c>
      <c r="F125" s="272">
        <v>44956</v>
      </c>
      <c r="G125" s="12" t="s">
        <v>187</v>
      </c>
      <c r="H125" s="234">
        <v>158.97999999999996</v>
      </c>
      <c r="I125" s="17">
        <f t="shared" si="9"/>
        <v>15</v>
      </c>
      <c r="J125" s="283">
        <f t="shared" si="7"/>
        <v>4.1133088984949535E-6</v>
      </c>
      <c r="K125" s="22">
        <f t="shared" si="8"/>
        <v>6.1699633477424305E-5</v>
      </c>
    </row>
    <row r="126" spans="1:11" ht="12.75">
      <c r="A126" s="12">
        <f t="shared" si="5"/>
        <v>119</v>
      </c>
      <c r="B126" s="12" t="s">
        <v>178</v>
      </c>
      <c r="C126" s="272">
        <v>44935</v>
      </c>
      <c r="D126" s="272">
        <v>44948</v>
      </c>
      <c r="E126" s="196">
        <f t="shared" si="6"/>
        <v>44941.5</v>
      </c>
      <c r="F126" s="272">
        <v>44956</v>
      </c>
      <c r="G126" s="12" t="s">
        <v>430</v>
      </c>
      <c r="H126" s="234">
        <v>26.210000000000004</v>
      </c>
      <c r="I126" s="17">
        <f t="shared" si="9"/>
        <v>15</v>
      </c>
      <c r="J126" s="283">
        <f t="shared" si="7"/>
        <v>6.7813452150932683E-7</v>
      </c>
      <c r="K126" s="22">
        <f t="shared" si="8"/>
        <v>1.0172017822639903E-5</v>
      </c>
    </row>
    <row r="127" spans="1:11" ht="12.75">
      <c r="A127" s="12">
        <f t="shared" si="5"/>
        <v>120</v>
      </c>
      <c r="B127" s="12" t="s">
        <v>178</v>
      </c>
      <c r="C127" s="272">
        <v>44934</v>
      </c>
      <c r="D127" s="272">
        <v>44947</v>
      </c>
      <c r="E127" s="196">
        <f t="shared" si="6"/>
        <v>44940.5</v>
      </c>
      <c r="F127" s="272">
        <v>44956</v>
      </c>
      <c r="G127" s="12" t="s">
        <v>189</v>
      </c>
      <c r="H127" s="234">
        <v>717.0999999999998</v>
      </c>
      <c r="I127" s="17">
        <f t="shared" si="9"/>
        <v>16</v>
      </c>
      <c r="J127" s="283">
        <f t="shared" si="7"/>
        <v>1.8553615619013279E-5</v>
      </c>
      <c r="K127" s="22">
        <f t="shared" si="8"/>
        <v>2.9685784990421247E-4</v>
      </c>
    </row>
    <row r="128" spans="1:11" ht="12.75">
      <c r="A128" s="12">
        <f t="shared" si="5"/>
        <v>121</v>
      </c>
      <c r="B128" s="12" t="s">
        <v>178</v>
      </c>
      <c r="C128" s="272">
        <v>44935</v>
      </c>
      <c r="D128" s="272">
        <v>44948</v>
      </c>
      <c r="E128" s="196">
        <f t="shared" si="6"/>
        <v>44941.5</v>
      </c>
      <c r="F128" s="272">
        <v>44956</v>
      </c>
      <c r="G128" s="12" t="s">
        <v>189</v>
      </c>
      <c r="H128" s="234">
        <v>7174.5300000000361</v>
      </c>
      <c r="I128" s="17">
        <f t="shared" si="9"/>
        <v>15</v>
      </c>
      <c r="J128" s="283">
        <f t="shared" si="7"/>
        <v>1.8562748830997078E-4</v>
      </c>
      <c r="K128" s="22">
        <f t="shared" si="8"/>
        <v>2.7844123246495616E-3</v>
      </c>
    </row>
    <row r="129" spans="1:11" ht="12.75">
      <c r="A129" s="12">
        <f t="shared" si="5"/>
        <v>122</v>
      </c>
      <c r="B129" s="12" t="s">
        <v>178</v>
      </c>
      <c r="C129" s="272">
        <v>44934</v>
      </c>
      <c r="D129" s="272">
        <v>44947</v>
      </c>
      <c r="E129" s="196">
        <f t="shared" si="6"/>
        <v>44940.5</v>
      </c>
      <c r="F129" s="272">
        <v>44945</v>
      </c>
      <c r="G129" s="12" t="s">
        <v>190</v>
      </c>
      <c r="H129" s="234">
        <v>24.610000000000003</v>
      </c>
      <c r="I129" s="17">
        <f t="shared" si="9"/>
        <v>5</v>
      </c>
      <c r="J129" s="283">
        <f t="shared" si="7"/>
        <v>6.3673752668235528E-7</v>
      </c>
      <c r="K129" s="22">
        <f t="shared" si="8"/>
        <v>3.1836876334117766E-6</v>
      </c>
    </row>
    <row r="130" spans="1:11" ht="12.75">
      <c r="A130" s="12">
        <f t="shared" si="5"/>
        <v>123</v>
      </c>
      <c r="B130" s="12" t="s">
        <v>178</v>
      </c>
      <c r="C130" s="272">
        <v>44935</v>
      </c>
      <c r="D130" s="272">
        <v>44948</v>
      </c>
      <c r="E130" s="196">
        <f t="shared" si="6"/>
        <v>44941.5</v>
      </c>
      <c r="F130" s="272">
        <v>44945</v>
      </c>
      <c r="G130" s="12" t="s">
        <v>190</v>
      </c>
      <c r="H130" s="234">
        <v>211.45999999999975</v>
      </c>
      <c r="I130" s="17">
        <f t="shared" si="9"/>
        <v>4</v>
      </c>
      <c r="J130" s="283">
        <f t="shared" si="7"/>
        <v>5.4711303288196136E-6</v>
      </c>
      <c r="K130" s="22">
        <f t="shared" si="8"/>
        <v>2.1884521315278454E-5</v>
      </c>
    </row>
    <row r="131" spans="1:11" ht="12.75">
      <c r="A131" s="12">
        <f t="shared" si="5"/>
        <v>124</v>
      </c>
      <c r="B131" s="12" t="s">
        <v>178</v>
      </c>
      <c r="C131" s="272">
        <v>44935</v>
      </c>
      <c r="D131" s="272">
        <v>44948</v>
      </c>
      <c r="E131" s="196">
        <f t="shared" si="6"/>
        <v>44941.5</v>
      </c>
      <c r="F131" s="272">
        <v>44957</v>
      </c>
      <c r="G131" s="12" t="s">
        <v>453</v>
      </c>
      <c r="H131" s="234">
        <v>30</v>
      </c>
      <c r="I131" s="17">
        <f t="shared" si="9"/>
        <v>16</v>
      </c>
      <c r="J131" s="283">
        <f t="shared" si="7"/>
        <v>7.7619365300571549E-7</v>
      </c>
      <c r="K131" s="22">
        <f t="shared" si="8"/>
        <v>1.2419098448091448E-5</v>
      </c>
    </row>
    <row r="132" spans="1:11" ht="12.75">
      <c r="A132" s="12">
        <f t="shared" si="5"/>
        <v>125</v>
      </c>
      <c r="B132" s="12" t="s">
        <v>178</v>
      </c>
      <c r="C132" s="272">
        <v>44935</v>
      </c>
      <c r="D132" s="272">
        <v>44948</v>
      </c>
      <c r="E132" s="196">
        <f t="shared" si="6"/>
        <v>44941.5</v>
      </c>
      <c r="F132" s="272">
        <v>44956</v>
      </c>
      <c r="G132" s="12" t="s">
        <v>191</v>
      </c>
      <c r="H132" s="234">
        <v>4588.220000000003</v>
      </c>
      <c r="I132" s="17">
        <f t="shared" si="9"/>
        <v>15</v>
      </c>
      <c r="J132" s="283">
        <f t="shared" si="7"/>
        <v>1.1871157475312954E-4</v>
      </c>
      <c r="K132" s="22">
        <f t="shared" si="8"/>
        <v>1.7806736212969431E-3</v>
      </c>
    </row>
    <row r="133" spans="1:11" ht="12.75">
      <c r="A133" s="12">
        <f t="shared" si="5"/>
        <v>126</v>
      </c>
      <c r="B133" s="12" t="s">
        <v>178</v>
      </c>
      <c r="C133" s="272">
        <v>44935</v>
      </c>
      <c r="D133" s="272">
        <v>44948</v>
      </c>
      <c r="E133" s="196">
        <f t="shared" si="6"/>
        <v>44941.5</v>
      </c>
      <c r="F133" s="272">
        <v>44956</v>
      </c>
      <c r="G133" s="12" t="s">
        <v>431</v>
      </c>
      <c r="H133" s="234">
        <v>693.87</v>
      </c>
      <c r="I133" s="17">
        <f t="shared" si="9"/>
        <v>15</v>
      </c>
      <c r="J133" s="283">
        <f t="shared" si="7"/>
        <v>1.7952583000369193E-5</v>
      </c>
      <c r="K133" s="22">
        <f t="shared" si="8"/>
        <v>2.6928874500553791E-4</v>
      </c>
    </row>
    <row r="134" spans="1:11" ht="12.75">
      <c r="A134" s="12">
        <f t="shared" si="5"/>
        <v>127</v>
      </c>
      <c r="B134" s="12" t="s">
        <v>178</v>
      </c>
      <c r="C134" s="272">
        <v>44935</v>
      </c>
      <c r="D134" s="272">
        <v>44948</v>
      </c>
      <c r="E134" s="196">
        <f t="shared" si="6"/>
        <v>44941.5</v>
      </c>
      <c r="F134" s="272">
        <v>44953</v>
      </c>
      <c r="G134" s="12" t="s">
        <v>192</v>
      </c>
      <c r="H134" s="234">
        <v>1316.2099999999998</v>
      </c>
      <c r="I134" s="17">
        <f t="shared" si="9"/>
        <v>12</v>
      </c>
      <c r="J134" s="283">
        <f t="shared" si="7"/>
        <v>3.4054461600755086E-5</v>
      </c>
      <c r="K134" s="22">
        <f t="shared" si="8"/>
        <v>4.0865353920906101E-4</v>
      </c>
    </row>
    <row r="135" spans="1:11" ht="12.75">
      <c r="A135" s="12">
        <f t="shared" si="5"/>
        <v>128</v>
      </c>
      <c r="B135" s="12" t="s">
        <v>178</v>
      </c>
      <c r="C135" s="272">
        <v>44934</v>
      </c>
      <c r="D135" s="272">
        <v>44947</v>
      </c>
      <c r="E135" s="196">
        <f t="shared" si="6"/>
        <v>44940.5</v>
      </c>
      <c r="F135" s="272">
        <v>44953</v>
      </c>
      <c r="G135" s="12" t="s">
        <v>193</v>
      </c>
      <c r="H135" s="234">
        <v>1782.4200000000003</v>
      </c>
      <c r="I135" s="17">
        <f t="shared" si="9"/>
        <v>13</v>
      </c>
      <c r="J135" s="283">
        <f t="shared" si="7"/>
        <v>4.6116769699681585E-5</v>
      </c>
      <c r="K135" s="22">
        <f t="shared" si="8"/>
        <v>5.9951800609586063E-4</v>
      </c>
    </row>
    <row r="136" spans="1:11" ht="12.75">
      <c r="A136" s="12">
        <f t="shared" si="5"/>
        <v>129</v>
      </c>
      <c r="B136" s="12" t="s">
        <v>178</v>
      </c>
      <c r="C136" s="272">
        <v>44935</v>
      </c>
      <c r="D136" s="272">
        <v>44948</v>
      </c>
      <c r="E136" s="196">
        <f t="shared" si="6"/>
        <v>44941.5</v>
      </c>
      <c r="F136" s="272">
        <v>44953</v>
      </c>
      <c r="G136" s="12" t="s">
        <v>193</v>
      </c>
      <c r="H136" s="234">
        <v>17577.450000000044</v>
      </c>
      <c r="I136" s="17">
        <f t="shared" si="9"/>
        <v>12</v>
      </c>
      <c r="J136" s="283">
        <f t="shared" si="7"/>
        <v>4.5478350420084492E-4</v>
      </c>
      <c r="K136" s="22">
        <f t="shared" si="8"/>
        <v>5.4574020504101388E-3</v>
      </c>
    </row>
    <row r="137" spans="1:11" ht="12.75">
      <c r="A137" s="12">
        <f t="shared" ref="A137:A200" si="10">A136+1</f>
        <v>130</v>
      </c>
      <c r="B137" s="12" t="s">
        <v>178</v>
      </c>
      <c r="C137" s="272">
        <v>44934</v>
      </c>
      <c r="D137" s="272">
        <v>44947</v>
      </c>
      <c r="E137" s="196">
        <f t="shared" ref="E137:E200" si="11">AVERAGE(C137:D137)</f>
        <v>44940.5</v>
      </c>
      <c r="F137" s="272">
        <v>44945</v>
      </c>
      <c r="G137" s="12" t="s">
        <v>194</v>
      </c>
      <c r="H137" s="234">
        <v>30.890000000000004</v>
      </c>
      <c r="I137" s="17">
        <f t="shared" si="9"/>
        <v>5</v>
      </c>
      <c r="J137" s="283">
        <f t="shared" si="7"/>
        <v>7.9922073137821846E-7</v>
      </c>
      <c r="K137" s="22">
        <f t="shared" si="8"/>
        <v>3.9961036568910925E-6</v>
      </c>
    </row>
    <row r="138" spans="1:11" ht="12.75">
      <c r="A138" s="12">
        <f t="shared" si="10"/>
        <v>131</v>
      </c>
      <c r="B138" s="12" t="s">
        <v>178</v>
      </c>
      <c r="C138" s="272">
        <v>44935</v>
      </c>
      <c r="D138" s="272">
        <v>44948</v>
      </c>
      <c r="E138" s="196">
        <f t="shared" si="11"/>
        <v>44941.5</v>
      </c>
      <c r="F138" s="272">
        <v>44945</v>
      </c>
      <c r="G138" s="12" t="s">
        <v>194</v>
      </c>
      <c r="H138" s="234">
        <v>330.68000000000029</v>
      </c>
      <c r="I138" s="17">
        <f t="shared" si="9"/>
        <v>4</v>
      </c>
      <c r="J138" s="283">
        <f t="shared" ref="J138:J201" si="12">H138/$H$2170</f>
        <v>8.5557239058643403E-6</v>
      </c>
      <c r="K138" s="22">
        <f t="shared" ref="K138:K201" si="13">J138*I138</f>
        <v>3.4222895623457361E-5</v>
      </c>
    </row>
    <row r="139" spans="1:11" ht="12.75">
      <c r="A139" s="12">
        <f t="shared" si="10"/>
        <v>132</v>
      </c>
      <c r="B139" s="12" t="s">
        <v>178</v>
      </c>
      <c r="C139" s="272">
        <v>44935</v>
      </c>
      <c r="D139" s="272">
        <v>44948</v>
      </c>
      <c r="E139" s="196">
        <f t="shared" si="11"/>
        <v>44941.5</v>
      </c>
      <c r="F139" s="272">
        <v>44970</v>
      </c>
      <c r="G139" s="12" t="s">
        <v>195</v>
      </c>
      <c r="H139" s="234">
        <v>3797.9599999999991</v>
      </c>
      <c r="I139" s="17">
        <f t="shared" ref="I139:I202" si="14">(F139-D139)+((D139-C139+1)/2)</f>
        <v>29</v>
      </c>
      <c r="J139" s="283">
        <f t="shared" si="12"/>
        <v>9.8265081545652875E-5</v>
      </c>
      <c r="K139" s="22">
        <f t="shared" si="13"/>
        <v>2.8496873648239333E-3</v>
      </c>
    </row>
    <row r="140" spans="1:11" ht="12.75">
      <c r="A140" s="12">
        <f t="shared" si="10"/>
        <v>133</v>
      </c>
      <c r="B140" s="12" t="s">
        <v>178</v>
      </c>
      <c r="C140" s="272">
        <v>44935</v>
      </c>
      <c r="D140" s="272">
        <v>44948</v>
      </c>
      <c r="E140" s="196">
        <f t="shared" si="11"/>
        <v>44941.5</v>
      </c>
      <c r="F140" s="272">
        <v>44967</v>
      </c>
      <c r="G140" s="12" t="s">
        <v>195</v>
      </c>
      <c r="H140" s="234">
        <v>167.68999999999994</v>
      </c>
      <c r="I140" s="17">
        <f t="shared" si="14"/>
        <v>26</v>
      </c>
      <c r="J140" s="283">
        <f t="shared" si="12"/>
        <v>4.3386637890842792E-6</v>
      </c>
      <c r="K140" s="22">
        <f t="shared" si="13"/>
        <v>1.1280525851619126E-4</v>
      </c>
    </row>
    <row r="141" spans="1:11" ht="12.75">
      <c r="A141" s="12">
        <f t="shared" si="10"/>
        <v>134</v>
      </c>
      <c r="B141" s="12" t="s">
        <v>178</v>
      </c>
      <c r="C141" s="272">
        <v>44934</v>
      </c>
      <c r="D141" s="272">
        <v>44947</v>
      </c>
      <c r="E141" s="196">
        <f t="shared" si="11"/>
        <v>44940.5</v>
      </c>
      <c r="F141" s="272">
        <v>44970</v>
      </c>
      <c r="G141" s="12" t="s">
        <v>195</v>
      </c>
      <c r="H141" s="234">
        <v>251.17</v>
      </c>
      <c r="I141" s="17">
        <f t="shared" si="14"/>
        <v>30</v>
      </c>
      <c r="J141" s="283">
        <f t="shared" si="12"/>
        <v>6.4985519941815175E-6</v>
      </c>
      <c r="K141" s="22">
        <f t="shared" si="13"/>
        <v>1.9495655982544553E-4</v>
      </c>
    </row>
    <row r="142" spans="1:11" ht="12.75">
      <c r="A142" s="12">
        <f t="shared" si="10"/>
        <v>135</v>
      </c>
      <c r="B142" s="12" t="s">
        <v>178</v>
      </c>
      <c r="C142" s="272">
        <v>44934</v>
      </c>
      <c r="D142" s="272">
        <v>44947</v>
      </c>
      <c r="E142" s="196">
        <f t="shared" si="11"/>
        <v>44940.5</v>
      </c>
      <c r="F142" s="272">
        <v>44953</v>
      </c>
      <c r="G142" s="12" t="s">
        <v>196</v>
      </c>
      <c r="H142" s="234">
        <v>11365.240000000002</v>
      </c>
      <c r="I142" s="17">
        <f t="shared" si="14"/>
        <v>13</v>
      </c>
      <c r="J142" s="283">
        <f t="shared" si="12"/>
        <v>2.9405423842955597E-4</v>
      </c>
      <c r="K142" s="22">
        <f t="shared" si="13"/>
        <v>3.8227050995842276E-3</v>
      </c>
    </row>
    <row r="143" spans="1:11" ht="12.75">
      <c r="A143" s="12">
        <f t="shared" si="10"/>
        <v>136</v>
      </c>
      <c r="B143" s="12" t="s">
        <v>178</v>
      </c>
      <c r="C143" s="272">
        <v>44935</v>
      </c>
      <c r="D143" s="272">
        <v>44948</v>
      </c>
      <c r="E143" s="196">
        <f t="shared" si="11"/>
        <v>44941.5</v>
      </c>
      <c r="F143" s="272">
        <v>44953</v>
      </c>
      <c r="G143" s="12" t="s">
        <v>196</v>
      </c>
      <c r="H143" s="234">
        <v>98382.160000000149</v>
      </c>
      <c r="I143" s="17">
        <f t="shared" si="14"/>
        <v>12</v>
      </c>
      <c r="J143" s="283">
        <f t="shared" si="12"/>
        <v>2.5454536053664298E-3</v>
      </c>
      <c r="K143" s="22">
        <f t="shared" si="13"/>
        <v>3.0545443264397155E-2</v>
      </c>
    </row>
    <row r="144" spans="1:11" ht="12.75">
      <c r="A144" s="12">
        <f t="shared" si="10"/>
        <v>137</v>
      </c>
      <c r="B144" s="12" t="s">
        <v>178</v>
      </c>
      <c r="C144" s="272">
        <v>44935</v>
      </c>
      <c r="D144" s="272">
        <v>44948</v>
      </c>
      <c r="E144" s="196">
        <f t="shared" si="11"/>
        <v>44941.5</v>
      </c>
      <c r="F144" s="272">
        <v>44953</v>
      </c>
      <c r="G144" s="12" t="s">
        <v>432</v>
      </c>
      <c r="H144" s="234">
        <v>3648.1099999999983</v>
      </c>
      <c r="I144" s="17">
        <f t="shared" si="14"/>
        <v>12</v>
      </c>
      <c r="J144" s="283">
        <f t="shared" si="12"/>
        <v>9.4387994248889303E-5</v>
      </c>
      <c r="K144" s="22">
        <f t="shared" si="13"/>
        <v>1.1326559309866716E-3</v>
      </c>
    </row>
    <row r="145" spans="1:11" ht="12.75">
      <c r="A145" s="12">
        <f t="shared" si="10"/>
        <v>138</v>
      </c>
      <c r="B145" s="12" t="s">
        <v>178</v>
      </c>
      <c r="C145" s="272">
        <v>44935</v>
      </c>
      <c r="D145" s="272">
        <v>44948</v>
      </c>
      <c r="E145" s="196">
        <f t="shared" si="11"/>
        <v>44941.5</v>
      </c>
      <c r="F145" s="272">
        <v>44953</v>
      </c>
      <c r="G145" s="12" t="s">
        <v>197</v>
      </c>
      <c r="H145" s="234">
        <v>13245.84</v>
      </c>
      <c r="I145" s="17">
        <f t="shared" si="14"/>
        <v>12</v>
      </c>
      <c r="J145" s="283">
        <f t="shared" si="12"/>
        <v>3.4271123122430754E-4</v>
      </c>
      <c r="K145" s="22">
        <f t="shared" si="13"/>
        <v>4.1125347746916903E-3</v>
      </c>
    </row>
    <row r="146" spans="1:11" ht="12.75">
      <c r="A146" s="12">
        <f t="shared" si="10"/>
        <v>139</v>
      </c>
      <c r="B146" s="12" t="s">
        <v>178</v>
      </c>
      <c r="C146" s="272">
        <v>44934</v>
      </c>
      <c r="D146" s="272">
        <v>44947</v>
      </c>
      <c r="E146" s="196">
        <f t="shared" si="11"/>
        <v>44940.5</v>
      </c>
      <c r="F146" s="272">
        <v>44957</v>
      </c>
      <c r="G146" s="12" t="s">
        <v>434</v>
      </c>
      <c r="H146" s="234">
        <v>1.6</v>
      </c>
      <c r="I146" s="17">
        <f t="shared" si="14"/>
        <v>17</v>
      </c>
      <c r="J146" s="283">
        <f t="shared" si="12"/>
        <v>4.139699482697149E-8</v>
      </c>
      <c r="K146" s="22">
        <f t="shared" si="13"/>
        <v>7.0374891205851527E-7</v>
      </c>
    </row>
    <row r="147" spans="1:11" ht="12.75">
      <c r="A147" s="12">
        <f t="shared" si="10"/>
        <v>140</v>
      </c>
      <c r="B147" s="12" t="s">
        <v>178</v>
      </c>
      <c r="C147" s="272">
        <v>44935</v>
      </c>
      <c r="D147" s="272">
        <v>44948</v>
      </c>
      <c r="E147" s="196">
        <f t="shared" si="11"/>
        <v>44941.5</v>
      </c>
      <c r="F147" s="272">
        <v>44957</v>
      </c>
      <c r="G147" s="12" t="s">
        <v>198</v>
      </c>
      <c r="H147" s="234">
        <v>39.9</v>
      </c>
      <c r="I147" s="17">
        <f t="shared" si="14"/>
        <v>16</v>
      </c>
      <c r="J147" s="283">
        <f t="shared" si="12"/>
        <v>1.0323375584976015E-6</v>
      </c>
      <c r="K147" s="22">
        <f t="shared" si="13"/>
        <v>1.6517400935961624E-5</v>
      </c>
    </row>
    <row r="148" spans="1:11" ht="12.75">
      <c r="A148" s="12">
        <f t="shared" si="10"/>
        <v>141</v>
      </c>
      <c r="B148" s="12" t="s">
        <v>178</v>
      </c>
      <c r="C148" s="272">
        <v>44935</v>
      </c>
      <c r="D148" s="272">
        <v>44948</v>
      </c>
      <c r="E148" s="196">
        <f t="shared" si="11"/>
        <v>44941.5</v>
      </c>
      <c r="F148" s="272">
        <v>44957</v>
      </c>
      <c r="G148" s="12" t="s">
        <v>198</v>
      </c>
      <c r="H148" s="234">
        <v>36.9</v>
      </c>
      <c r="I148" s="17">
        <f t="shared" si="14"/>
        <v>16</v>
      </c>
      <c r="J148" s="283">
        <f t="shared" si="12"/>
        <v>9.5471819319703E-7</v>
      </c>
      <c r="K148" s="22">
        <f t="shared" si="13"/>
        <v>1.527549109115248E-5</v>
      </c>
    </row>
    <row r="149" spans="1:11" ht="12.75">
      <c r="A149" s="12">
        <f t="shared" si="10"/>
        <v>142</v>
      </c>
      <c r="B149" s="12" t="s">
        <v>178</v>
      </c>
      <c r="C149" s="272">
        <v>44934</v>
      </c>
      <c r="D149" s="272">
        <v>44947</v>
      </c>
      <c r="E149" s="196">
        <f t="shared" si="11"/>
        <v>44940.5</v>
      </c>
      <c r="F149" s="272">
        <v>44980</v>
      </c>
      <c r="G149" s="12" t="s">
        <v>199</v>
      </c>
      <c r="H149" s="234">
        <v>1132.8399999999999</v>
      </c>
      <c r="I149" s="17">
        <f t="shared" si="14"/>
        <v>40</v>
      </c>
      <c r="J149" s="283">
        <f t="shared" si="12"/>
        <v>2.9310107262366489E-5</v>
      </c>
      <c r="K149" s="22">
        <f t="shared" si="13"/>
        <v>1.1724042904946595E-3</v>
      </c>
    </row>
    <row r="150" spans="1:11" ht="12.75">
      <c r="A150" s="12">
        <f t="shared" si="10"/>
        <v>143</v>
      </c>
      <c r="B150" s="12" t="s">
        <v>178</v>
      </c>
      <c r="C150" s="272">
        <v>44935</v>
      </c>
      <c r="D150" s="272">
        <v>44948</v>
      </c>
      <c r="E150" s="196">
        <f t="shared" si="11"/>
        <v>44941.5</v>
      </c>
      <c r="F150" s="272">
        <v>44980</v>
      </c>
      <c r="G150" s="12" t="s">
        <v>199</v>
      </c>
      <c r="H150" s="234">
        <v>10393.290000000025</v>
      </c>
      <c r="I150" s="17">
        <f t="shared" si="14"/>
        <v>39</v>
      </c>
      <c r="J150" s="283">
        <f t="shared" si="12"/>
        <v>2.6890685772825969E-4</v>
      </c>
      <c r="K150" s="22">
        <f t="shared" si="13"/>
        <v>1.0487367451402128E-2</v>
      </c>
    </row>
    <row r="151" spans="1:11" ht="12.75">
      <c r="A151" s="12">
        <f t="shared" si="10"/>
        <v>144</v>
      </c>
      <c r="B151" s="12" t="s">
        <v>178</v>
      </c>
      <c r="C151" s="272">
        <v>44934</v>
      </c>
      <c r="D151" s="272">
        <v>44947</v>
      </c>
      <c r="E151" s="196">
        <f t="shared" si="11"/>
        <v>44940.5</v>
      </c>
      <c r="F151" s="272">
        <v>44953</v>
      </c>
      <c r="G151" s="12" t="s">
        <v>200</v>
      </c>
      <c r="H151" s="234">
        <v>10195.959999999997</v>
      </c>
      <c r="I151" s="17">
        <f t="shared" si="14"/>
        <v>13</v>
      </c>
      <c r="J151" s="283">
        <f t="shared" si="12"/>
        <v>2.6380131461000507E-4</v>
      </c>
      <c r="K151" s="22">
        <f t="shared" si="13"/>
        <v>3.4294170899300657E-3</v>
      </c>
    </row>
    <row r="152" spans="1:11" ht="12.75">
      <c r="A152" s="12">
        <f t="shared" si="10"/>
        <v>145</v>
      </c>
      <c r="B152" s="12" t="s">
        <v>178</v>
      </c>
      <c r="C152" s="272">
        <v>44935</v>
      </c>
      <c r="D152" s="272">
        <v>44948</v>
      </c>
      <c r="E152" s="196">
        <f t="shared" si="11"/>
        <v>44941.5</v>
      </c>
      <c r="F152" s="272">
        <v>44953</v>
      </c>
      <c r="G152" s="12" t="s">
        <v>200</v>
      </c>
      <c r="H152" s="234">
        <v>119202.13000000008</v>
      </c>
      <c r="I152" s="17">
        <f t="shared" si="14"/>
        <v>12</v>
      </c>
      <c r="J152" s="283">
        <f t="shared" si="12"/>
        <v>3.0841312243587416E-3</v>
      </c>
      <c r="K152" s="22">
        <f t="shared" si="13"/>
        <v>3.7009574692304897E-2</v>
      </c>
    </row>
    <row r="153" spans="1:11" ht="12.75">
      <c r="A153" s="12">
        <f t="shared" si="10"/>
        <v>146</v>
      </c>
      <c r="B153" s="12" t="s">
        <v>178</v>
      </c>
      <c r="C153" s="272">
        <v>44934</v>
      </c>
      <c r="D153" s="272">
        <v>44947</v>
      </c>
      <c r="E153" s="196">
        <f t="shared" si="11"/>
        <v>44940.5</v>
      </c>
      <c r="F153" s="272">
        <v>44953</v>
      </c>
      <c r="G153" s="12" t="s">
        <v>201</v>
      </c>
      <c r="H153" s="234">
        <v>363.87</v>
      </c>
      <c r="I153" s="17">
        <f t="shared" si="14"/>
        <v>13</v>
      </c>
      <c r="J153" s="283">
        <f t="shared" si="12"/>
        <v>9.4144528173063223E-6</v>
      </c>
      <c r="K153" s="22">
        <f t="shared" si="13"/>
        <v>1.2238788662498218E-4</v>
      </c>
    </row>
    <row r="154" spans="1:11" ht="12.75">
      <c r="A154" s="12">
        <f t="shared" si="10"/>
        <v>147</v>
      </c>
      <c r="B154" s="12" t="s">
        <v>178</v>
      </c>
      <c r="C154" s="272">
        <v>44935</v>
      </c>
      <c r="D154" s="272">
        <v>44948</v>
      </c>
      <c r="E154" s="196">
        <f t="shared" si="11"/>
        <v>44941.5</v>
      </c>
      <c r="F154" s="272">
        <v>44953</v>
      </c>
      <c r="G154" s="12" t="s">
        <v>201</v>
      </c>
      <c r="H154" s="234">
        <v>3668.6699999999973</v>
      </c>
      <c r="I154" s="17">
        <f t="shared" si="14"/>
        <v>12</v>
      </c>
      <c r="J154" s="283">
        <f t="shared" si="12"/>
        <v>9.4919945632415868E-5</v>
      </c>
      <c r="K154" s="22">
        <f t="shared" si="13"/>
        <v>1.1390393475889905E-3</v>
      </c>
    </row>
    <row r="155" spans="1:11" ht="12.75">
      <c r="A155" s="12">
        <f t="shared" si="10"/>
        <v>148</v>
      </c>
      <c r="B155" s="12" t="s">
        <v>178</v>
      </c>
      <c r="C155" s="272">
        <v>44934</v>
      </c>
      <c r="D155" s="272">
        <v>44947</v>
      </c>
      <c r="E155" s="196">
        <f t="shared" si="11"/>
        <v>44940.5</v>
      </c>
      <c r="F155" s="272">
        <v>44945</v>
      </c>
      <c r="G155" s="12" t="s">
        <v>202</v>
      </c>
      <c r="H155" s="234">
        <v>2212.8999999999996</v>
      </c>
      <c r="I155" s="17">
        <f t="shared" si="14"/>
        <v>5</v>
      </c>
      <c r="J155" s="283">
        <f t="shared" si="12"/>
        <v>5.7254631157878244E-5</v>
      </c>
      <c r="K155" s="22">
        <f t="shared" si="13"/>
        <v>2.8627315578939124E-4</v>
      </c>
    </row>
    <row r="156" spans="1:11" ht="12.75">
      <c r="A156" s="12">
        <f t="shared" si="10"/>
        <v>149</v>
      </c>
      <c r="B156" s="12" t="s">
        <v>178</v>
      </c>
      <c r="C156" s="272">
        <v>44935</v>
      </c>
      <c r="D156" s="272">
        <v>44948</v>
      </c>
      <c r="E156" s="196">
        <f t="shared" si="11"/>
        <v>44941.5</v>
      </c>
      <c r="F156" s="272">
        <v>44945</v>
      </c>
      <c r="G156" s="12" t="s">
        <v>202</v>
      </c>
      <c r="H156" s="234">
        <v>19662.250000000018</v>
      </c>
      <c r="I156" s="17">
        <f t="shared" si="14"/>
        <v>4</v>
      </c>
      <c r="J156" s="283">
        <f t="shared" si="12"/>
        <v>5.0872378846038811E-4</v>
      </c>
      <c r="K156" s="22">
        <f t="shared" si="13"/>
        <v>2.0348951538415525E-3</v>
      </c>
    </row>
    <row r="157" spans="1:11" ht="12.75">
      <c r="A157" s="12">
        <f t="shared" si="10"/>
        <v>150</v>
      </c>
      <c r="B157" s="12" t="s">
        <v>178</v>
      </c>
      <c r="C157" s="272">
        <v>44934</v>
      </c>
      <c r="D157" s="272">
        <v>44947</v>
      </c>
      <c r="E157" s="196">
        <f t="shared" si="11"/>
        <v>44940.5</v>
      </c>
      <c r="F157" s="272">
        <v>44945</v>
      </c>
      <c r="G157" s="12" t="s">
        <v>203</v>
      </c>
      <c r="H157" s="234">
        <v>341.80999999999995</v>
      </c>
      <c r="I157" s="17">
        <f t="shared" si="14"/>
        <v>5</v>
      </c>
      <c r="J157" s="283">
        <f t="shared" si="12"/>
        <v>8.8436917511294512E-6</v>
      </c>
      <c r="K157" s="22">
        <f t="shared" si="13"/>
        <v>4.4218458755647256E-5</v>
      </c>
    </row>
    <row r="158" spans="1:11" ht="12.75">
      <c r="A158" s="12">
        <f t="shared" si="10"/>
        <v>151</v>
      </c>
      <c r="B158" s="12" t="s">
        <v>178</v>
      </c>
      <c r="C158" s="272">
        <v>44935</v>
      </c>
      <c r="D158" s="272">
        <v>44948</v>
      </c>
      <c r="E158" s="196">
        <f t="shared" si="11"/>
        <v>44941.5</v>
      </c>
      <c r="F158" s="272">
        <v>44945</v>
      </c>
      <c r="G158" s="12" t="s">
        <v>203</v>
      </c>
      <c r="H158" s="234">
        <v>2609.2399999999984</v>
      </c>
      <c r="I158" s="17">
        <f t="shared" si="14"/>
        <v>4</v>
      </c>
      <c r="J158" s="283">
        <f t="shared" si="12"/>
        <v>6.7509184238954395E-5</v>
      </c>
      <c r="K158" s="22">
        <f t="shared" si="13"/>
        <v>2.7003673695581758E-4</v>
      </c>
    </row>
    <row r="159" spans="1:11" ht="12.75">
      <c r="A159" s="12">
        <f t="shared" si="10"/>
        <v>152</v>
      </c>
      <c r="B159" s="12" t="s">
        <v>178</v>
      </c>
      <c r="C159" s="272">
        <v>44934</v>
      </c>
      <c r="D159" s="272">
        <v>44947</v>
      </c>
      <c r="E159" s="196">
        <f t="shared" si="11"/>
        <v>44940.5</v>
      </c>
      <c r="F159" s="272">
        <v>44945</v>
      </c>
      <c r="G159" s="12" t="s">
        <v>204</v>
      </c>
      <c r="H159" s="234">
        <v>424.44000000000017</v>
      </c>
      <c r="I159" s="17">
        <f t="shared" si="14"/>
        <v>5</v>
      </c>
      <c r="J159" s="283">
        <f t="shared" si="12"/>
        <v>1.0981587802724867E-5</v>
      </c>
      <c r="K159" s="22">
        <f t="shared" si="13"/>
        <v>5.4907939013624332E-5</v>
      </c>
    </row>
    <row r="160" spans="1:11" ht="12.75">
      <c r="A160" s="12">
        <f t="shared" si="10"/>
        <v>153</v>
      </c>
      <c r="B160" s="12" t="s">
        <v>178</v>
      </c>
      <c r="C160" s="272">
        <v>44935</v>
      </c>
      <c r="D160" s="272">
        <v>44948</v>
      </c>
      <c r="E160" s="196">
        <f t="shared" si="11"/>
        <v>44941.5</v>
      </c>
      <c r="F160" s="272">
        <v>44945</v>
      </c>
      <c r="G160" s="12" t="s">
        <v>204</v>
      </c>
      <c r="H160" s="234">
        <v>4311.3700000000017</v>
      </c>
      <c r="I160" s="17">
        <f t="shared" si="14"/>
        <v>4</v>
      </c>
      <c r="J160" s="283">
        <f t="shared" si="12"/>
        <v>1.115486009919751E-4</v>
      </c>
      <c r="K160" s="22">
        <f t="shared" si="13"/>
        <v>4.4619440396790038E-4</v>
      </c>
    </row>
    <row r="161" spans="1:11" ht="12.75">
      <c r="A161" s="12">
        <f t="shared" si="10"/>
        <v>154</v>
      </c>
      <c r="B161" s="12" t="s">
        <v>178</v>
      </c>
      <c r="C161" s="272">
        <v>44934</v>
      </c>
      <c r="D161" s="272">
        <v>44947</v>
      </c>
      <c r="E161" s="196">
        <f t="shared" si="11"/>
        <v>44940.5</v>
      </c>
      <c r="F161" s="272">
        <v>44945</v>
      </c>
      <c r="G161" s="12" t="s">
        <v>205</v>
      </c>
      <c r="H161" s="234">
        <v>111.95999999999997</v>
      </c>
      <c r="I161" s="17">
        <f t="shared" si="14"/>
        <v>5</v>
      </c>
      <c r="J161" s="283">
        <f t="shared" si="12"/>
        <v>2.8967547130173293E-6</v>
      </c>
      <c r="K161" s="22">
        <f t="shared" si="13"/>
        <v>1.4483773565086646E-5</v>
      </c>
    </row>
    <row r="162" spans="1:11" ht="12.75">
      <c r="A162" s="12">
        <f t="shared" si="10"/>
        <v>155</v>
      </c>
      <c r="B162" s="12" t="s">
        <v>178</v>
      </c>
      <c r="C162" s="272">
        <v>44935</v>
      </c>
      <c r="D162" s="272">
        <v>44948</v>
      </c>
      <c r="E162" s="196">
        <f t="shared" si="11"/>
        <v>44941.5</v>
      </c>
      <c r="F162" s="272">
        <v>44945</v>
      </c>
      <c r="G162" s="12" t="s">
        <v>205</v>
      </c>
      <c r="H162" s="234">
        <v>785.4</v>
      </c>
      <c r="I162" s="17">
        <f t="shared" si="14"/>
        <v>4</v>
      </c>
      <c r="J162" s="283">
        <f t="shared" si="12"/>
        <v>2.0320749835689629E-5</v>
      </c>
      <c r="K162" s="22">
        <f t="shared" si="13"/>
        <v>8.1282999342758514E-5</v>
      </c>
    </row>
    <row r="163" spans="1:11" ht="12.75">
      <c r="A163" s="12">
        <f t="shared" si="10"/>
        <v>156</v>
      </c>
      <c r="B163" s="12" t="s">
        <v>178</v>
      </c>
      <c r="C163" s="272">
        <v>44935</v>
      </c>
      <c r="D163" s="272">
        <v>44948</v>
      </c>
      <c r="E163" s="196">
        <f t="shared" si="11"/>
        <v>44941.5</v>
      </c>
      <c r="F163" s="272">
        <v>44953</v>
      </c>
      <c r="G163" s="12" t="s">
        <v>436</v>
      </c>
      <c r="H163" s="234">
        <v>50.53</v>
      </c>
      <c r="I163" s="17">
        <f t="shared" si="14"/>
        <v>12</v>
      </c>
      <c r="J163" s="283">
        <f t="shared" si="12"/>
        <v>1.3073688428792935E-6</v>
      </c>
      <c r="K163" s="22">
        <f t="shared" si="13"/>
        <v>1.5688426114551521E-5</v>
      </c>
    </row>
    <row r="164" spans="1:11" ht="12.75">
      <c r="A164" s="12">
        <f t="shared" si="10"/>
        <v>157</v>
      </c>
      <c r="B164" s="12" t="s">
        <v>178</v>
      </c>
      <c r="C164" s="272">
        <v>44934</v>
      </c>
      <c r="D164" s="272">
        <v>44947</v>
      </c>
      <c r="E164" s="196">
        <f t="shared" si="11"/>
        <v>44940.5</v>
      </c>
      <c r="F164" s="272">
        <v>44953</v>
      </c>
      <c r="G164" s="12" t="s">
        <v>436</v>
      </c>
      <c r="H164" s="234">
        <v>335.02</v>
      </c>
      <c r="I164" s="17">
        <f t="shared" si="14"/>
        <v>13</v>
      </c>
      <c r="J164" s="283">
        <f t="shared" si="12"/>
        <v>8.6680132543324925E-6</v>
      </c>
      <c r="K164" s="22">
        <f t="shared" si="13"/>
        <v>1.126841723063224E-4</v>
      </c>
    </row>
    <row r="165" spans="1:11" ht="12.75">
      <c r="A165" s="12">
        <f t="shared" si="10"/>
        <v>158</v>
      </c>
      <c r="B165" s="12" t="s">
        <v>178</v>
      </c>
      <c r="C165" s="272">
        <v>44934</v>
      </c>
      <c r="D165" s="272">
        <v>44947</v>
      </c>
      <c r="E165" s="196">
        <f t="shared" si="11"/>
        <v>44940.5</v>
      </c>
      <c r="F165" s="272">
        <v>44953</v>
      </c>
      <c r="G165" s="12" t="s">
        <v>206</v>
      </c>
      <c r="H165" s="234">
        <v>833.21</v>
      </c>
      <c r="I165" s="17">
        <f t="shared" si="14"/>
        <v>13</v>
      </c>
      <c r="J165" s="283">
        <f t="shared" si="12"/>
        <v>2.1557743787363074E-5</v>
      </c>
      <c r="K165" s="22">
        <f t="shared" si="13"/>
        <v>2.8025066923571996E-4</v>
      </c>
    </row>
    <row r="166" spans="1:11" ht="12.75">
      <c r="A166" s="12">
        <f t="shared" si="10"/>
        <v>159</v>
      </c>
      <c r="B166" s="12" t="s">
        <v>178</v>
      </c>
      <c r="C166" s="272">
        <v>44935</v>
      </c>
      <c r="D166" s="272">
        <v>44948</v>
      </c>
      <c r="E166" s="196">
        <f t="shared" si="11"/>
        <v>44941.5</v>
      </c>
      <c r="F166" s="272">
        <v>44953</v>
      </c>
      <c r="G166" s="12" t="s">
        <v>206</v>
      </c>
      <c r="H166" s="234">
        <v>1637.2099999999998</v>
      </c>
      <c r="I166" s="17">
        <f t="shared" si="14"/>
        <v>12</v>
      </c>
      <c r="J166" s="283">
        <f t="shared" si="12"/>
        <v>4.235973368791624E-5</v>
      </c>
      <c r="K166" s="22">
        <f t="shared" si="13"/>
        <v>5.0831680425499483E-4</v>
      </c>
    </row>
    <row r="167" spans="1:11" ht="12.75">
      <c r="A167" s="12">
        <f t="shared" si="10"/>
        <v>160</v>
      </c>
      <c r="B167" s="12" t="s">
        <v>178</v>
      </c>
      <c r="C167" s="272">
        <v>44934</v>
      </c>
      <c r="D167" s="272">
        <v>44947</v>
      </c>
      <c r="E167" s="196">
        <f t="shared" si="11"/>
        <v>44940.5</v>
      </c>
      <c r="F167" s="272">
        <v>44953</v>
      </c>
      <c r="G167" s="12" t="s">
        <v>207</v>
      </c>
      <c r="H167" s="234">
        <v>1529.1399999999999</v>
      </c>
      <c r="I167" s="17">
        <f t="shared" si="14"/>
        <v>13</v>
      </c>
      <c r="J167" s="283">
        <f t="shared" si="12"/>
        <v>3.9563625418571987E-5</v>
      </c>
      <c r="K167" s="22">
        <f t="shared" si="13"/>
        <v>5.1432713044143583E-4</v>
      </c>
    </row>
    <row r="168" spans="1:11" ht="12.75">
      <c r="A168" s="12">
        <f t="shared" si="10"/>
        <v>161</v>
      </c>
      <c r="B168" s="12" t="s">
        <v>178</v>
      </c>
      <c r="C168" s="272">
        <v>44935</v>
      </c>
      <c r="D168" s="272">
        <v>44948</v>
      </c>
      <c r="E168" s="196">
        <f t="shared" si="11"/>
        <v>44941.5</v>
      </c>
      <c r="F168" s="272">
        <v>44953</v>
      </c>
      <c r="G168" s="12" t="s">
        <v>207</v>
      </c>
      <c r="H168" s="234">
        <v>3704.08</v>
      </c>
      <c r="I168" s="17">
        <f t="shared" si="14"/>
        <v>12</v>
      </c>
      <c r="J168" s="283">
        <f t="shared" si="12"/>
        <v>9.5836112874180348E-5</v>
      </c>
      <c r="K168" s="22">
        <f t="shared" si="13"/>
        <v>1.1500333544901642E-3</v>
      </c>
    </row>
    <row r="169" spans="1:11" ht="12.75">
      <c r="A169" s="12">
        <f t="shared" si="10"/>
        <v>162</v>
      </c>
      <c r="B169" s="12" t="s">
        <v>178</v>
      </c>
      <c r="C169" s="272">
        <v>44934</v>
      </c>
      <c r="D169" s="272">
        <v>44947</v>
      </c>
      <c r="E169" s="196">
        <f t="shared" si="11"/>
        <v>44940.5</v>
      </c>
      <c r="F169" s="272">
        <v>44953</v>
      </c>
      <c r="G169" s="12" t="s">
        <v>208</v>
      </c>
      <c r="H169" s="234">
        <v>1116.3</v>
      </c>
      <c r="I169" s="17">
        <f t="shared" si="14"/>
        <v>13</v>
      </c>
      <c r="J169" s="283">
        <f t="shared" si="12"/>
        <v>2.8882165828342671E-5</v>
      </c>
      <c r="K169" s="22">
        <f t="shared" si="13"/>
        <v>3.7546815576845473E-4</v>
      </c>
    </row>
    <row r="170" spans="1:11" ht="12.75">
      <c r="A170" s="12">
        <f t="shared" si="10"/>
        <v>163</v>
      </c>
      <c r="B170" s="12" t="s">
        <v>178</v>
      </c>
      <c r="C170" s="272">
        <v>44935</v>
      </c>
      <c r="D170" s="272">
        <v>44948</v>
      </c>
      <c r="E170" s="196">
        <f t="shared" si="11"/>
        <v>44941.5</v>
      </c>
      <c r="F170" s="272">
        <v>44953</v>
      </c>
      <c r="G170" s="12" t="s">
        <v>208</v>
      </c>
      <c r="H170" s="234">
        <v>1693.4699999999998</v>
      </c>
      <c r="I170" s="17">
        <f t="shared" si="14"/>
        <v>12</v>
      </c>
      <c r="J170" s="283">
        <f t="shared" si="12"/>
        <v>4.3815355518519626E-5</v>
      </c>
      <c r="K170" s="22">
        <f t="shared" si="13"/>
        <v>5.2578426622223551E-4</v>
      </c>
    </row>
    <row r="171" spans="1:11" ht="12.75">
      <c r="A171" s="12">
        <f t="shared" si="10"/>
        <v>164</v>
      </c>
      <c r="B171" s="12" t="s">
        <v>178</v>
      </c>
      <c r="C171" s="272">
        <v>44935</v>
      </c>
      <c r="D171" s="272">
        <v>44948</v>
      </c>
      <c r="E171" s="196">
        <f t="shared" si="11"/>
        <v>44941.5</v>
      </c>
      <c r="F171" s="272">
        <v>44956</v>
      </c>
      <c r="G171" s="12" t="s">
        <v>211</v>
      </c>
      <c r="H171" s="234">
        <v>5058.299999999992</v>
      </c>
      <c r="I171" s="17">
        <f t="shared" si="14"/>
        <v>15</v>
      </c>
      <c r="J171" s="283">
        <f t="shared" si="12"/>
        <v>1.3087401183329347E-4</v>
      </c>
      <c r="K171" s="22">
        <f t="shared" si="13"/>
        <v>1.963110177499402E-3</v>
      </c>
    </row>
    <row r="172" spans="1:11" ht="12.75">
      <c r="A172" s="12">
        <f t="shared" si="10"/>
        <v>165</v>
      </c>
      <c r="B172" s="12" t="s">
        <v>178</v>
      </c>
      <c r="C172" s="272">
        <v>44935</v>
      </c>
      <c r="D172" s="272">
        <v>44948</v>
      </c>
      <c r="E172" s="196">
        <f t="shared" si="11"/>
        <v>44941.5</v>
      </c>
      <c r="F172" s="272">
        <v>44957</v>
      </c>
      <c r="G172" s="12" t="s">
        <v>212</v>
      </c>
      <c r="H172" s="234">
        <v>17</v>
      </c>
      <c r="I172" s="17">
        <f t="shared" si="14"/>
        <v>16</v>
      </c>
      <c r="J172" s="283">
        <f t="shared" si="12"/>
        <v>4.398430700365721E-7</v>
      </c>
      <c r="K172" s="22">
        <f t="shared" si="13"/>
        <v>7.0374891205851535E-6</v>
      </c>
    </row>
    <row r="173" spans="1:11" ht="12.75">
      <c r="A173" s="12">
        <f t="shared" si="10"/>
        <v>166</v>
      </c>
      <c r="B173" s="12" t="s">
        <v>178</v>
      </c>
      <c r="C173" s="272">
        <v>44935</v>
      </c>
      <c r="D173" s="272">
        <v>44948</v>
      </c>
      <c r="E173" s="196">
        <f t="shared" si="11"/>
        <v>44941.5</v>
      </c>
      <c r="F173" s="272">
        <v>44953</v>
      </c>
      <c r="G173" s="12" t="s">
        <v>451</v>
      </c>
      <c r="H173" s="234">
        <v>1209</v>
      </c>
      <c r="I173" s="17">
        <f t="shared" si="14"/>
        <v>12</v>
      </c>
      <c r="J173" s="283">
        <f t="shared" si="12"/>
        <v>3.1280604216130334E-5</v>
      </c>
      <c r="K173" s="22">
        <f t="shared" si="13"/>
        <v>3.7536725059356401E-4</v>
      </c>
    </row>
    <row r="174" spans="1:11" ht="12.75">
      <c r="A174" s="12">
        <f t="shared" si="10"/>
        <v>167</v>
      </c>
      <c r="B174" s="12" t="s">
        <v>178</v>
      </c>
      <c r="C174" s="272">
        <v>44934</v>
      </c>
      <c r="D174" s="272">
        <v>44947</v>
      </c>
      <c r="E174" s="196">
        <f t="shared" si="11"/>
        <v>44940.5</v>
      </c>
      <c r="F174" s="272">
        <v>44953</v>
      </c>
      <c r="G174" s="12" t="s">
        <v>451</v>
      </c>
      <c r="H174" s="234">
        <v>339.23</v>
      </c>
      <c r="I174" s="17">
        <f t="shared" si="14"/>
        <v>13</v>
      </c>
      <c r="J174" s="283">
        <f t="shared" si="12"/>
        <v>8.7769390969709616E-6</v>
      </c>
      <c r="K174" s="22">
        <f t="shared" si="13"/>
        <v>1.141002082606225E-4</v>
      </c>
    </row>
    <row r="175" spans="1:11" ht="12.75">
      <c r="A175" s="12">
        <f t="shared" si="10"/>
        <v>168</v>
      </c>
      <c r="B175" s="12" t="s">
        <v>178</v>
      </c>
      <c r="C175" s="272">
        <v>44935</v>
      </c>
      <c r="D175" s="272">
        <v>44948</v>
      </c>
      <c r="E175" s="196">
        <f t="shared" si="11"/>
        <v>44941.5</v>
      </c>
      <c r="F175" s="272">
        <v>44953</v>
      </c>
      <c r="G175" s="12" t="s">
        <v>213</v>
      </c>
      <c r="H175" s="234">
        <v>13460.890000000003</v>
      </c>
      <c r="I175" s="17">
        <f t="shared" si="14"/>
        <v>12</v>
      </c>
      <c r="J175" s="283">
        <f t="shared" si="12"/>
        <v>3.4827524606027024E-4</v>
      </c>
      <c r="K175" s="22">
        <f t="shared" si="13"/>
        <v>4.1793029527232434E-3</v>
      </c>
    </row>
    <row r="176" spans="1:11" ht="12.75">
      <c r="A176" s="12">
        <f t="shared" si="10"/>
        <v>169</v>
      </c>
      <c r="B176" s="12" t="s">
        <v>178</v>
      </c>
      <c r="C176" s="272">
        <v>44934</v>
      </c>
      <c r="D176" s="272">
        <v>44947</v>
      </c>
      <c r="E176" s="196">
        <f t="shared" si="11"/>
        <v>44940.5</v>
      </c>
      <c r="F176" s="272">
        <v>44953</v>
      </c>
      <c r="G176" s="12" t="s">
        <v>213</v>
      </c>
      <c r="H176" s="234">
        <v>1124</v>
      </c>
      <c r="I176" s="17">
        <f t="shared" si="14"/>
        <v>13</v>
      </c>
      <c r="J176" s="283">
        <f t="shared" si="12"/>
        <v>2.908138886594747E-5</v>
      </c>
      <c r="K176" s="22">
        <f t="shared" si="13"/>
        <v>3.7805805525731713E-4</v>
      </c>
    </row>
    <row r="177" spans="1:11" ht="12.75">
      <c r="A177" s="12">
        <f t="shared" si="10"/>
        <v>170</v>
      </c>
      <c r="B177" s="12" t="s">
        <v>178</v>
      </c>
      <c r="C177" s="272">
        <v>44935</v>
      </c>
      <c r="D177" s="272">
        <v>44948</v>
      </c>
      <c r="E177" s="196">
        <f t="shared" si="11"/>
        <v>44941.5</v>
      </c>
      <c r="F177" s="272">
        <v>44953</v>
      </c>
      <c r="G177" s="12" t="s">
        <v>214</v>
      </c>
      <c r="H177" s="234">
        <v>936.81999999999994</v>
      </c>
      <c r="I177" s="17">
        <f t="shared" si="14"/>
        <v>12</v>
      </c>
      <c r="J177" s="283">
        <f t="shared" si="12"/>
        <v>2.4238457933627142E-5</v>
      </c>
      <c r="K177" s="22">
        <f t="shared" si="13"/>
        <v>2.9086149520352571E-4</v>
      </c>
    </row>
    <row r="178" spans="1:11" ht="12.75">
      <c r="A178" s="12">
        <f t="shared" si="10"/>
        <v>171</v>
      </c>
      <c r="B178" s="12" t="s">
        <v>178</v>
      </c>
      <c r="C178" s="272">
        <v>44934</v>
      </c>
      <c r="D178" s="272">
        <v>44947</v>
      </c>
      <c r="E178" s="196">
        <f t="shared" si="11"/>
        <v>44940.5</v>
      </c>
      <c r="F178" s="272">
        <v>44953</v>
      </c>
      <c r="G178" s="12" t="s">
        <v>214</v>
      </c>
      <c r="H178" s="234">
        <v>1043.83</v>
      </c>
      <c r="I178" s="17">
        <f t="shared" si="14"/>
        <v>13</v>
      </c>
      <c r="J178" s="283">
        <f t="shared" si="12"/>
        <v>2.7007140693898529E-5</v>
      </c>
      <c r="K178" s="22">
        <f t="shared" si="13"/>
        <v>3.5109282902068089E-4</v>
      </c>
    </row>
    <row r="179" spans="1:11" ht="12.75">
      <c r="A179" s="12">
        <f t="shared" si="10"/>
        <v>172</v>
      </c>
      <c r="B179" s="12" t="s">
        <v>178</v>
      </c>
      <c r="C179" s="272">
        <v>44935</v>
      </c>
      <c r="D179" s="272">
        <v>44948</v>
      </c>
      <c r="E179" s="196">
        <f t="shared" si="11"/>
        <v>44941.5</v>
      </c>
      <c r="F179" s="272">
        <v>44953</v>
      </c>
      <c r="G179" s="12" t="s">
        <v>452</v>
      </c>
      <c r="H179" s="234">
        <v>392.59000000000003</v>
      </c>
      <c r="I179" s="17">
        <f t="shared" si="14"/>
        <v>12</v>
      </c>
      <c r="J179" s="283">
        <f t="shared" si="12"/>
        <v>1.0157528874450462E-5</v>
      </c>
      <c r="K179" s="22">
        <f t="shared" si="13"/>
        <v>1.2189034649340554E-4</v>
      </c>
    </row>
    <row r="180" spans="1:11" ht="12.75">
      <c r="A180" s="12">
        <f t="shared" si="10"/>
        <v>173</v>
      </c>
      <c r="B180" s="12" t="s">
        <v>178</v>
      </c>
      <c r="C180" s="272">
        <v>44949</v>
      </c>
      <c r="D180" s="272">
        <v>44962</v>
      </c>
      <c r="E180" s="196">
        <f t="shared" si="11"/>
        <v>44955.5</v>
      </c>
      <c r="F180" s="272">
        <v>44967</v>
      </c>
      <c r="G180" s="12" t="s">
        <v>454</v>
      </c>
      <c r="H180" s="234">
        <v>120</v>
      </c>
      <c r="I180" s="17">
        <f t="shared" si="14"/>
        <v>12</v>
      </c>
      <c r="J180" s="283">
        <f t="shared" si="12"/>
        <v>3.104774612022862E-6</v>
      </c>
      <c r="K180" s="22">
        <f t="shared" si="13"/>
        <v>3.7257295344274345E-5</v>
      </c>
    </row>
    <row r="181" spans="1:11" ht="12.75">
      <c r="A181" s="12">
        <f t="shared" si="10"/>
        <v>174</v>
      </c>
      <c r="B181" s="12" t="s">
        <v>178</v>
      </c>
      <c r="C181" s="272">
        <v>44949</v>
      </c>
      <c r="D181" s="272">
        <v>44962</v>
      </c>
      <c r="E181" s="196">
        <f t="shared" si="11"/>
        <v>44955.5</v>
      </c>
      <c r="F181" s="272">
        <v>44967</v>
      </c>
      <c r="G181" s="12" t="s">
        <v>429</v>
      </c>
      <c r="H181" s="234">
        <v>9.48</v>
      </c>
      <c r="I181" s="17">
        <f t="shared" si="14"/>
        <v>12</v>
      </c>
      <c r="J181" s="283">
        <f t="shared" si="12"/>
        <v>2.452771943498061E-7</v>
      </c>
      <c r="K181" s="22">
        <f t="shared" si="13"/>
        <v>2.9433263321976734E-6</v>
      </c>
    </row>
    <row r="182" spans="1:11" ht="12.75">
      <c r="A182" s="12">
        <f t="shared" si="10"/>
        <v>175</v>
      </c>
      <c r="B182" s="12" t="s">
        <v>178</v>
      </c>
      <c r="C182" s="272">
        <v>44948</v>
      </c>
      <c r="D182" s="272">
        <v>44961</v>
      </c>
      <c r="E182" s="196">
        <f t="shared" si="11"/>
        <v>44954.5</v>
      </c>
      <c r="F182" s="272">
        <v>44967</v>
      </c>
      <c r="G182" s="12" t="s">
        <v>179</v>
      </c>
      <c r="H182" s="234">
        <v>106.43</v>
      </c>
      <c r="I182" s="17">
        <f t="shared" si="14"/>
        <v>13</v>
      </c>
      <c r="J182" s="283">
        <f t="shared" si="12"/>
        <v>2.7536763496466102E-6</v>
      </c>
      <c r="K182" s="22">
        <f t="shared" si="13"/>
        <v>3.5797792545405934E-5</v>
      </c>
    </row>
    <row r="183" spans="1:11" ht="12.75">
      <c r="A183" s="12">
        <f t="shared" si="10"/>
        <v>176</v>
      </c>
      <c r="B183" s="12" t="s">
        <v>178</v>
      </c>
      <c r="C183" s="272">
        <v>44949</v>
      </c>
      <c r="D183" s="272">
        <v>44962</v>
      </c>
      <c r="E183" s="196">
        <f t="shared" si="11"/>
        <v>44955.5</v>
      </c>
      <c r="F183" s="272">
        <v>44967</v>
      </c>
      <c r="G183" s="12" t="s">
        <v>179</v>
      </c>
      <c r="H183" s="234">
        <v>191.01</v>
      </c>
      <c r="I183" s="17">
        <f t="shared" si="14"/>
        <v>12</v>
      </c>
      <c r="J183" s="283">
        <f t="shared" si="12"/>
        <v>4.94202498868739E-6</v>
      </c>
      <c r="K183" s="22">
        <f t="shared" si="13"/>
        <v>5.930429986424868E-5</v>
      </c>
    </row>
    <row r="184" spans="1:11" ht="12.75">
      <c r="A184" s="12">
        <f t="shared" si="10"/>
        <v>177</v>
      </c>
      <c r="B184" s="12" t="s">
        <v>178</v>
      </c>
      <c r="C184" s="272">
        <v>44948</v>
      </c>
      <c r="D184" s="272">
        <v>44961</v>
      </c>
      <c r="E184" s="196">
        <f t="shared" si="11"/>
        <v>44954.5</v>
      </c>
      <c r="F184" s="272">
        <v>44967</v>
      </c>
      <c r="G184" s="12" t="s">
        <v>180</v>
      </c>
      <c r="H184" s="234">
        <v>7223.83</v>
      </c>
      <c r="I184" s="17">
        <f t="shared" si="14"/>
        <v>13</v>
      </c>
      <c r="J184" s="283">
        <f t="shared" si="12"/>
        <v>1.8690303321307591E-4</v>
      </c>
      <c r="K184" s="22">
        <f t="shared" si="13"/>
        <v>2.4297394317699867E-3</v>
      </c>
    </row>
    <row r="185" spans="1:11" ht="12.75">
      <c r="A185" s="12">
        <f t="shared" si="10"/>
        <v>178</v>
      </c>
      <c r="B185" s="12" t="s">
        <v>178</v>
      </c>
      <c r="C185" s="272">
        <v>44949</v>
      </c>
      <c r="D185" s="272">
        <v>44962</v>
      </c>
      <c r="E185" s="196">
        <f t="shared" si="11"/>
        <v>44955.5</v>
      </c>
      <c r="F185" s="272">
        <v>44967</v>
      </c>
      <c r="G185" s="12" t="s">
        <v>180</v>
      </c>
      <c r="H185" s="234">
        <v>102051.02999999993</v>
      </c>
      <c r="I185" s="17">
        <f t="shared" si="14"/>
        <v>12</v>
      </c>
      <c r="J185" s="283">
        <f t="shared" si="12"/>
        <v>2.6403787256231931E-3</v>
      </c>
      <c r="K185" s="22">
        <f t="shared" si="13"/>
        <v>3.1684544707478321E-2</v>
      </c>
    </row>
    <row r="186" spans="1:11" ht="12.75">
      <c r="A186" s="12">
        <f t="shared" si="10"/>
        <v>179</v>
      </c>
      <c r="B186" s="12" t="s">
        <v>178</v>
      </c>
      <c r="C186" s="272">
        <v>44948</v>
      </c>
      <c r="D186" s="272">
        <v>44961</v>
      </c>
      <c r="E186" s="196">
        <f t="shared" si="11"/>
        <v>44954.5</v>
      </c>
      <c r="F186" s="272">
        <v>44967</v>
      </c>
      <c r="G186" s="12" t="s">
        <v>181</v>
      </c>
      <c r="H186" s="234">
        <v>42.41</v>
      </c>
      <c r="I186" s="17">
        <f t="shared" si="14"/>
        <v>13</v>
      </c>
      <c r="J186" s="283">
        <f t="shared" si="12"/>
        <v>1.0972790941324129E-6</v>
      </c>
      <c r="K186" s="22">
        <f t="shared" si="13"/>
        <v>1.4264628223721368E-5</v>
      </c>
    </row>
    <row r="187" spans="1:11" ht="12.75">
      <c r="A187" s="12">
        <f t="shared" si="10"/>
        <v>180</v>
      </c>
      <c r="B187" s="12" t="s">
        <v>178</v>
      </c>
      <c r="C187" s="272">
        <v>44949</v>
      </c>
      <c r="D187" s="272">
        <v>44962</v>
      </c>
      <c r="E187" s="196">
        <f t="shared" si="11"/>
        <v>44955.5</v>
      </c>
      <c r="F187" s="272">
        <v>44967</v>
      </c>
      <c r="G187" s="12" t="s">
        <v>181</v>
      </c>
      <c r="H187" s="234">
        <v>7834.93</v>
      </c>
      <c r="I187" s="17">
        <f t="shared" si="14"/>
        <v>12</v>
      </c>
      <c r="J187" s="283">
        <f t="shared" si="12"/>
        <v>2.0271409792480235E-4</v>
      </c>
      <c r="K187" s="22">
        <f t="shared" si="13"/>
        <v>2.4325691750976281E-3</v>
      </c>
    </row>
    <row r="188" spans="1:11" ht="12.75">
      <c r="A188" s="12">
        <f t="shared" si="10"/>
        <v>181</v>
      </c>
      <c r="B188" s="12" t="s">
        <v>178</v>
      </c>
      <c r="C188" s="272">
        <v>44948</v>
      </c>
      <c r="D188" s="272">
        <v>44961</v>
      </c>
      <c r="E188" s="196">
        <f t="shared" si="11"/>
        <v>44954.5</v>
      </c>
      <c r="F188" s="272">
        <v>44967</v>
      </c>
      <c r="G188" s="12" t="s">
        <v>182</v>
      </c>
      <c r="H188" s="234">
        <v>22953.680000000008</v>
      </c>
      <c r="I188" s="17">
        <f t="shared" si="14"/>
        <v>13</v>
      </c>
      <c r="J188" s="283">
        <f t="shared" si="12"/>
        <v>5.9388335763747456E-4</v>
      </c>
      <c r="K188" s="22">
        <f t="shared" si="13"/>
        <v>7.7204836492871694E-3</v>
      </c>
    </row>
    <row r="189" spans="1:11" ht="12.75">
      <c r="A189" s="12">
        <f t="shared" si="10"/>
        <v>182</v>
      </c>
      <c r="B189" s="12" t="s">
        <v>178</v>
      </c>
      <c r="C189" s="272">
        <v>44949</v>
      </c>
      <c r="D189" s="272">
        <v>44962</v>
      </c>
      <c r="E189" s="196">
        <f t="shared" si="11"/>
        <v>44955.5</v>
      </c>
      <c r="F189" s="272">
        <v>44967</v>
      </c>
      <c r="G189" s="12" t="s">
        <v>182</v>
      </c>
      <c r="H189" s="234">
        <v>265511.58999999962</v>
      </c>
      <c r="I189" s="17">
        <f t="shared" si="14"/>
        <v>12</v>
      </c>
      <c r="J189" s="283">
        <f t="shared" si="12"/>
        <v>6.8696136985818496E-3</v>
      </c>
      <c r="K189" s="22">
        <f t="shared" si="13"/>
        <v>8.2435364382982199E-2</v>
      </c>
    </row>
    <row r="190" spans="1:11" ht="12.75">
      <c r="A190" s="12">
        <f t="shared" si="10"/>
        <v>183</v>
      </c>
      <c r="B190" s="12" t="s">
        <v>178</v>
      </c>
      <c r="C190" s="272">
        <v>44948</v>
      </c>
      <c r="D190" s="272">
        <v>44961</v>
      </c>
      <c r="E190" s="196">
        <f t="shared" si="11"/>
        <v>44954.5</v>
      </c>
      <c r="F190" s="272">
        <v>44967</v>
      </c>
      <c r="G190" s="12" t="s">
        <v>183</v>
      </c>
      <c r="H190" s="234">
        <v>32418.420000000009</v>
      </c>
      <c r="I190" s="17">
        <f t="shared" si="14"/>
        <v>13</v>
      </c>
      <c r="J190" s="283">
        <f t="shared" si="12"/>
        <v>8.3876572814911847E-4</v>
      </c>
      <c r="K190" s="22">
        <f t="shared" si="13"/>
        <v>1.090395446593854E-2</v>
      </c>
    </row>
    <row r="191" spans="1:11" ht="12.75">
      <c r="A191" s="12">
        <f t="shared" si="10"/>
        <v>184</v>
      </c>
      <c r="B191" s="12" t="s">
        <v>178</v>
      </c>
      <c r="C191" s="272">
        <v>44949</v>
      </c>
      <c r="D191" s="272">
        <v>44962</v>
      </c>
      <c r="E191" s="196">
        <f t="shared" si="11"/>
        <v>44955.5</v>
      </c>
      <c r="F191" s="272">
        <v>44967</v>
      </c>
      <c r="G191" s="12" t="s">
        <v>183</v>
      </c>
      <c r="H191" s="234">
        <v>403116.3100000007</v>
      </c>
      <c r="I191" s="17">
        <f t="shared" si="14"/>
        <v>12</v>
      </c>
      <c r="J191" s="283">
        <f t="shared" si="12"/>
        <v>1.0429877374836164E-2</v>
      </c>
      <c r="K191" s="22">
        <f t="shared" si="13"/>
        <v>0.12515852849803397</v>
      </c>
    </row>
    <row r="192" spans="1:11" ht="12.75">
      <c r="A192" s="12">
        <f t="shared" si="10"/>
        <v>185</v>
      </c>
      <c r="B192" s="12" t="s">
        <v>178</v>
      </c>
      <c r="C192" s="272">
        <v>44948</v>
      </c>
      <c r="D192" s="272">
        <v>44961</v>
      </c>
      <c r="E192" s="196">
        <f t="shared" si="11"/>
        <v>44954.5</v>
      </c>
      <c r="F192" s="272">
        <v>44967</v>
      </c>
      <c r="G192" s="12" t="s">
        <v>184</v>
      </c>
      <c r="H192" s="234">
        <v>2527.8200000000002</v>
      </c>
      <c r="I192" s="17">
        <f t="shared" si="14"/>
        <v>13</v>
      </c>
      <c r="J192" s="283">
        <f t="shared" si="12"/>
        <v>6.5402594664696928E-5</v>
      </c>
      <c r="K192" s="22">
        <f t="shared" si="13"/>
        <v>8.5023373064106007E-4</v>
      </c>
    </row>
    <row r="193" spans="1:11" ht="12.75">
      <c r="A193" s="12">
        <f t="shared" si="10"/>
        <v>186</v>
      </c>
      <c r="B193" s="12" t="s">
        <v>178</v>
      </c>
      <c r="C193" s="272">
        <v>44948</v>
      </c>
      <c r="D193" s="272">
        <v>44961</v>
      </c>
      <c r="E193" s="196">
        <f t="shared" si="11"/>
        <v>44954.5</v>
      </c>
      <c r="F193" s="272">
        <v>44967</v>
      </c>
      <c r="G193" s="12" t="s">
        <v>184</v>
      </c>
      <c r="H193" s="234">
        <v>5438.5299999999988</v>
      </c>
      <c r="I193" s="17">
        <f t="shared" si="14"/>
        <v>13</v>
      </c>
      <c r="J193" s="283">
        <f t="shared" si="12"/>
        <v>1.4071174892270577E-4</v>
      </c>
      <c r="K193" s="22">
        <f t="shared" si="13"/>
        <v>1.8292527359951749E-3</v>
      </c>
    </row>
    <row r="194" spans="1:11" ht="12.75">
      <c r="A194" s="12">
        <f t="shared" si="10"/>
        <v>187</v>
      </c>
      <c r="B194" s="12" t="s">
        <v>178</v>
      </c>
      <c r="C194" s="272">
        <v>44949</v>
      </c>
      <c r="D194" s="272">
        <v>44962</v>
      </c>
      <c r="E194" s="196">
        <f t="shared" si="11"/>
        <v>44955.5</v>
      </c>
      <c r="F194" s="272">
        <v>44967</v>
      </c>
      <c r="G194" s="12" t="s">
        <v>184</v>
      </c>
      <c r="H194" s="234">
        <v>36951.529999999984</v>
      </c>
      <c r="I194" s="17">
        <f t="shared" si="14"/>
        <v>12</v>
      </c>
      <c r="J194" s="283">
        <f t="shared" si="12"/>
        <v>9.5605143516167576E-4</v>
      </c>
      <c r="K194" s="22">
        <f t="shared" si="13"/>
        <v>1.147261722194011E-2</v>
      </c>
    </row>
    <row r="195" spans="1:11" ht="12.75">
      <c r="A195" s="12">
        <f t="shared" si="10"/>
        <v>188</v>
      </c>
      <c r="B195" s="12" t="s">
        <v>178</v>
      </c>
      <c r="C195" s="272">
        <v>44949</v>
      </c>
      <c r="D195" s="272">
        <v>44962</v>
      </c>
      <c r="E195" s="196">
        <f t="shared" si="11"/>
        <v>44955.5</v>
      </c>
      <c r="F195" s="272">
        <v>44967</v>
      </c>
      <c r="G195" s="12" t="s">
        <v>184</v>
      </c>
      <c r="H195" s="234">
        <v>61834.119999999981</v>
      </c>
      <c r="I195" s="17">
        <f t="shared" si="14"/>
        <v>12</v>
      </c>
      <c r="J195" s="283">
        <f t="shared" si="12"/>
        <v>1.5998417161064585E-3</v>
      </c>
      <c r="K195" s="22">
        <f t="shared" si="13"/>
        <v>1.9198100593277503E-2</v>
      </c>
    </row>
    <row r="196" spans="1:11" ht="12.75">
      <c r="A196" s="12">
        <f t="shared" si="10"/>
        <v>189</v>
      </c>
      <c r="B196" s="12" t="s">
        <v>178</v>
      </c>
      <c r="C196" s="272">
        <v>44949</v>
      </c>
      <c r="D196" s="272">
        <v>44962</v>
      </c>
      <c r="E196" s="196">
        <f t="shared" si="11"/>
        <v>44955.5</v>
      </c>
      <c r="F196" s="272">
        <v>44967</v>
      </c>
      <c r="G196" s="12" t="s">
        <v>185</v>
      </c>
      <c r="H196" s="234">
        <v>54.39</v>
      </c>
      <c r="I196" s="17">
        <f t="shared" si="14"/>
        <v>12</v>
      </c>
      <c r="J196" s="283">
        <f t="shared" si="12"/>
        <v>1.4072390928993622E-6</v>
      </c>
      <c r="K196" s="22">
        <f t="shared" si="13"/>
        <v>1.6886869114792346E-5</v>
      </c>
    </row>
    <row r="197" spans="1:11" ht="12.75">
      <c r="A197" s="12">
        <f t="shared" si="10"/>
        <v>190</v>
      </c>
      <c r="B197" s="12" t="s">
        <v>178</v>
      </c>
      <c r="C197" s="272">
        <v>44948</v>
      </c>
      <c r="D197" s="272">
        <v>44961</v>
      </c>
      <c r="E197" s="196">
        <f t="shared" si="11"/>
        <v>44954.5</v>
      </c>
      <c r="F197" s="272">
        <v>44967</v>
      </c>
      <c r="G197" s="12" t="s">
        <v>185</v>
      </c>
      <c r="H197" s="234">
        <v>334.93</v>
      </c>
      <c r="I197" s="17">
        <f t="shared" si="14"/>
        <v>13</v>
      </c>
      <c r="J197" s="283">
        <f t="shared" si="12"/>
        <v>8.6656846733734751E-6</v>
      </c>
      <c r="K197" s="22">
        <f t="shared" si="13"/>
        <v>1.1265390075385518E-4</v>
      </c>
    </row>
    <row r="198" spans="1:11" ht="12.75">
      <c r="A198" s="12">
        <f t="shared" si="10"/>
        <v>191</v>
      </c>
      <c r="B198" s="12" t="s">
        <v>178</v>
      </c>
      <c r="C198" s="272">
        <v>44948</v>
      </c>
      <c r="D198" s="272">
        <v>44961</v>
      </c>
      <c r="E198" s="196">
        <f t="shared" si="11"/>
        <v>44954.5</v>
      </c>
      <c r="F198" s="272">
        <v>44967</v>
      </c>
      <c r="G198" s="12" t="s">
        <v>186</v>
      </c>
      <c r="H198" s="234">
        <v>3831.53</v>
      </c>
      <c r="I198" s="17">
        <f t="shared" si="14"/>
        <v>13</v>
      </c>
      <c r="J198" s="283">
        <f t="shared" si="12"/>
        <v>9.9133642243366305E-5</v>
      </c>
      <c r="K198" s="22">
        <f t="shared" si="13"/>
        <v>1.288737349163762E-3</v>
      </c>
    </row>
    <row r="199" spans="1:11" ht="12.75">
      <c r="A199" s="12">
        <f t="shared" si="10"/>
        <v>192</v>
      </c>
      <c r="B199" s="12" t="s">
        <v>178</v>
      </c>
      <c r="C199" s="272">
        <v>44949</v>
      </c>
      <c r="D199" s="272">
        <v>44962</v>
      </c>
      <c r="E199" s="196">
        <f t="shared" si="11"/>
        <v>44955.5</v>
      </c>
      <c r="F199" s="272">
        <v>44967</v>
      </c>
      <c r="G199" s="12" t="s">
        <v>186</v>
      </c>
      <c r="H199" s="234">
        <v>59693.160000000025</v>
      </c>
      <c r="I199" s="17">
        <f t="shared" si="14"/>
        <v>12</v>
      </c>
      <c r="J199" s="283">
        <f t="shared" si="12"/>
        <v>1.544448397328489E-3</v>
      </c>
      <c r="K199" s="22">
        <f t="shared" si="13"/>
        <v>1.8533380767941868E-2</v>
      </c>
    </row>
    <row r="200" spans="1:11" ht="12.75">
      <c r="A200" s="12">
        <f t="shared" si="10"/>
        <v>193</v>
      </c>
      <c r="B200" s="12" t="s">
        <v>178</v>
      </c>
      <c r="C200" s="272">
        <v>44949</v>
      </c>
      <c r="D200" s="272">
        <v>44962</v>
      </c>
      <c r="E200" s="196">
        <f t="shared" si="11"/>
        <v>44955.5</v>
      </c>
      <c r="F200" s="272">
        <v>44967</v>
      </c>
      <c r="G200" s="12" t="s">
        <v>187</v>
      </c>
      <c r="H200" s="234">
        <v>162.29999999999993</v>
      </c>
      <c r="I200" s="17">
        <f t="shared" si="14"/>
        <v>12</v>
      </c>
      <c r="J200" s="283">
        <f t="shared" si="12"/>
        <v>4.1992076627609189E-6</v>
      </c>
      <c r="K200" s="22">
        <f t="shared" si="13"/>
        <v>5.0390491953131027E-5</v>
      </c>
    </row>
    <row r="201" spans="1:11" ht="12.75">
      <c r="A201" s="12">
        <f t="shared" ref="A201:A264" si="15">A200+1</f>
        <v>194</v>
      </c>
      <c r="B201" s="12" t="s">
        <v>178</v>
      </c>
      <c r="C201" s="272">
        <v>44949</v>
      </c>
      <c r="D201" s="272">
        <v>44962</v>
      </c>
      <c r="E201" s="196">
        <f t="shared" ref="E201:E264" si="16">AVERAGE(C201:D201)</f>
        <v>44955.5</v>
      </c>
      <c r="F201" s="272">
        <v>44967</v>
      </c>
      <c r="G201" s="12" t="s">
        <v>430</v>
      </c>
      <c r="H201" s="234">
        <v>25.84</v>
      </c>
      <c r="I201" s="17">
        <f t="shared" si="14"/>
        <v>12</v>
      </c>
      <c r="J201" s="283">
        <f t="shared" si="12"/>
        <v>6.6856146645558961E-7</v>
      </c>
      <c r="K201" s="22">
        <f t="shared" si="13"/>
        <v>8.0227375974670745E-6</v>
      </c>
    </row>
    <row r="202" spans="1:11" ht="12.75">
      <c r="A202" s="12">
        <f t="shared" si="15"/>
        <v>195</v>
      </c>
      <c r="B202" s="12" t="s">
        <v>178</v>
      </c>
      <c r="C202" s="272">
        <v>44948</v>
      </c>
      <c r="D202" s="272">
        <v>44961</v>
      </c>
      <c r="E202" s="196">
        <f t="shared" si="16"/>
        <v>44954.5</v>
      </c>
      <c r="F202" s="272">
        <v>44984</v>
      </c>
      <c r="G202" s="12" t="s">
        <v>189</v>
      </c>
      <c r="H202" s="234">
        <v>717.0999999999998</v>
      </c>
      <c r="I202" s="17">
        <f t="shared" si="14"/>
        <v>30</v>
      </c>
      <c r="J202" s="283">
        <f t="shared" ref="J202:J265" si="17">H202/$H$2170</f>
        <v>1.8553615619013279E-5</v>
      </c>
      <c r="K202" s="22">
        <f t="shared" ref="K202:K265" si="18">J202*I202</f>
        <v>5.5660846857039841E-4</v>
      </c>
    </row>
    <row r="203" spans="1:11" ht="12.75">
      <c r="A203" s="12">
        <f t="shared" si="15"/>
        <v>196</v>
      </c>
      <c r="B203" s="12" t="s">
        <v>178</v>
      </c>
      <c r="C203" s="272">
        <v>44949</v>
      </c>
      <c r="D203" s="272">
        <v>44962</v>
      </c>
      <c r="E203" s="196">
        <f t="shared" si="16"/>
        <v>44955.5</v>
      </c>
      <c r="F203" s="272">
        <v>44984</v>
      </c>
      <c r="G203" s="12" t="s">
        <v>189</v>
      </c>
      <c r="H203" s="234">
        <v>7215.3500000000467</v>
      </c>
      <c r="I203" s="17">
        <f t="shared" ref="I203:I266" si="19">(F203-D203)+((D203-C203+1)/2)</f>
        <v>29</v>
      </c>
      <c r="J203" s="283">
        <f t="shared" si="17"/>
        <v>1.8668362914049417E-4</v>
      </c>
      <c r="K203" s="22">
        <f t="shared" si="18"/>
        <v>5.4138252450743312E-3</v>
      </c>
    </row>
    <row r="204" spans="1:11" ht="12.75">
      <c r="A204" s="12">
        <f t="shared" si="15"/>
        <v>197</v>
      </c>
      <c r="B204" s="12" t="s">
        <v>178</v>
      </c>
      <c r="C204" s="272">
        <v>44948</v>
      </c>
      <c r="D204" s="272">
        <v>44961</v>
      </c>
      <c r="E204" s="196">
        <f t="shared" si="16"/>
        <v>44954.5</v>
      </c>
      <c r="F204" s="272">
        <v>44985</v>
      </c>
      <c r="G204" s="12" t="s">
        <v>190</v>
      </c>
      <c r="H204" s="234">
        <v>24.610000000000003</v>
      </c>
      <c r="I204" s="17">
        <f t="shared" si="19"/>
        <v>31</v>
      </c>
      <c r="J204" s="283">
        <f t="shared" si="17"/>
        <v>6.3673752668235528E-7</v>
      </c>
      <c r="K204" s="22">
        <f t="shared" si="18"/>
        <v>1.9738863327153015E-5</v>
      </c>
    </row>
    <row r="205" spans="1:11" ht="12.75">
      <c r="A205" s="12">
        <f t="shared" si="15"/>
        <v>198</v>
      </c>
      <c r="B205" s="12" t="s">
        <v>178</v>
      </c>
      <c r="C205" s="272">
        <v>44949</v>
      </c>
      <c r="D205" s="272">
        <v>44962</v>
      </c>
      <c r="E205" s="196">
        <f t="shared" si="16"/>
        <v>44955.5</v>
      </c>
      <c r="F205" s="272">
        <v>44985</v>
      </c>
      <c r="G205" s="12" t="s">
        <v>190</v>
      </c>
      <c r="H205" s="234">
        <v>212.03999999999976</v>
      </c>
      <c r="I205" s="17">
        <f t="shared" si="19"/>
        <v>30</v>
      </c>
      <c r="J205" s="283">
        <f t="shared" si="17"/>
        <v>5.486136739444391E-6</v>
      </c>
      <c r="K205" s="22">
        <f t="shared" si="18"/>
        <v>1.6458410218333174E-4</v>
      </c>
    </row>
    <row r="206" spans="1:11" ht="12.75">
      <c r="A206" s="12">
        <f t="shared" si="15"/>
        <v>199</v>
      </c>
      <c r="B206" s="12" t="s">
        <v>178</v>
      </c>
      <c r="C206" s="272">
        <v>44949</v>
      </c>
      <c r="D206" s="272">
        <v>44962</v>
      </c>
      <c r="E206" s="196">
        <f t="shared" si="16"/>
        <v>44955.5</v>
      </c>
      <c r="F206" s="272">
        <v>44967</v>
      </c>
      <c r="G206" s="12" t="s">
        <v>191</v>
      </c>
      <c r="H206" s="234">
        <v>4682.8299999999981</v>
      </c>
      <c r="I206" s="17">
        <f t="shared" si="19"/>
        <v>12</v>
      </c>
      <c r="J206" s="283">
        <f t="shared" si="17"/>
        <v>1.2115943080349177E-4</v>
      </c>
      <c r="K206" s="22">
        <f t="shared" si="18"/>
        <v>1.4539131696419013E-3</v>
      </c>
    </row>
    <row r="207" spans="1:11" ht="12.75">
      <c r="A207" s="12">
        <f t="shared" si="15"/>
        <v>200</v>
      </c>
      <c r="B207" s="12" t="s">
        <v>178</v>
      </c>
      <c r="C207" s="272">
        <v>44949</v>
      </c>
      <c r="D207" s="272">
        <v>44962</v>
      </c>
      <c r="E207" s="196">
        <f t="shared" si="16"/>
        <v>44955.5</v>
      </c>
      <c r="F207" s="272">
        <v>44967</v>
      </c>
      <c r="G207" s="12" t="s">
        <v>431</v>
      </c>
      <c r="H207" s="234">
        <v>694.86</v>
      </c>
      <c r="I207" s="17">
        <f t="shared" si="19"/>
        <v>12</v>
      </c>
      <c r="J207" s="283">
        <f t="shared" si="17"/>
        <v>1.7978197390918382E-5</v>
      </c>
      <c r="K207" s="22">
        <f t="shared" si="18"/>
        <v>2.1573836869102057E-4</v>
      </c>
    </row>
    <row r="208" spans="1:11" ht="12.75">
      <c r="A208" s="12">
        <f t="shared" si="15"/>
        <v>201</v>
      </c>
      <c r="B208" s="12" t="s">
        <v>178</v>
      </c>
      <c r="C208" s="272">
        <v>44949</v>
      </c>
      <c r="D208" s="272">
        <v>44962</v>
      </c>
      <c r="E208" s="196">
        <f t="shared" si="16"/>
        <v>44955.5</v>
      </c>
      <c r="F208" s="272">
        <v>44967</v>
      </c>
      <c r="G208" s="12" t="s">
        <v>192</v>
      </c>
      <c r="H208" s="234">
        <v>1325.82</v>
      </c>
      <c r="I208" s="17">
        <f t="shared" si="19"/>
        <v>12</v>
      </c>
      <c r="J208" s="283">
        <f t="shared" si="17"/>
        <v>3.430310230093459E-5</v>
      </c>
      <c r="K208" s="22">
        <f t="shared" si="18"/>
        <v>4.116372276112151E-4</v>
      </c>
    </row>
    <row r="209" spans="1:11" ht="12.75">
      <c r="A209" s="12">
        <f t="shared" si="15"/>
        <v>202</v>
      </c>
      <c r="B209" s="12" t="s">
        <v>178</v>
      </c>
      <c r="C209" s="272">
        <v>44948</v>
      </c>
      <c r="D209" s="272">
        <v>44961</v>
      </c>
      <c r="E209" s="196">
        <f t="shared" si="16"/>
        <v>44954.5</v>
      </c>
      <c r="F209" s="272">
        <v>44967</v>
      </c>
      <c r="G209" s="12" t="s">
        <v>193</v>
      </c>
      <c r="H209" s="234">
        <v>1782.4200000000003</v>
      </c>
      <c r="I209" s="17">
        <f t="shared" si="19"/>
        <v>13</v>
      </c>
      <c r="J209" s="283">
        <f t="shared" si="17"/>
        <v>4.6116769699681585E-5</v>
      </c>
      <c r="K209" s="22">
        <f t="shared" si="18"/>
        <v>5.9951800609586063E-4</v>
      </c>
    </row>
    <row r="210" spans="1:11" ht="12.75">
      <c r="A210" s="12">
        <f t="shared" si="15"/>
        <v>203</v>
      </c>
      <c r="B210" s="12" t="s">
        <v>178</v>
      </c>
      <c r="C210" s="272">
        <v>44949</v>
      </c>
      <c r="D210" s="272">
        <v>44962</v>
      </c>
      <c r="E210" s="196">
        <f t="shared" si="16"/>
        <v>44955.5</v>
      </c>
      <c r="F210" s="272">
        <v>44967</v>
      </c>
      <c r="G210" s="12" t="s">
        <v>193</v>
      </c>
      <c r="H210" s="234">
        <v>17638.830000000042</v>
      </c>
      <c r="I210" s="17">
        <f t="shared" si="19"/>
        <v>12</v>
      </c>
      <c r="J210" s="283">
        <f t="shared" si="17"/>
        <v>4.5637159641489453E-4</v>
      </c>
      <c r="K210" s="22">
        <f t="shared" si="18"/>
        <v>5.4764591569787342E-3</v>
      </c>
    </row>
    <row r="211" spans="1:11" ht="12.75">
      <c r="A211" s="12">
        <f t="shared" si="15"/>
        <v>204</v>
      </c>
      <c r="B211" s="12" t="s">
        <v>178</v>
      </c>
      <c r="C211" s="272">
        <v>44948</v>
      </c>
      <c r="D211" s="272">
        <v>44961</v>
      </c>
      <c r="E211" s="196">
        <f t="shared" si="16"/>
        <v>44954.5</v>
      </c>
      <c r="F211" s="272">
        <v>44985</v>
      </c>
      <c r="G211" s="12" t="s">
        <v>194</v>
      </c>
      <c r="H211" s="234">
        <v>30.890000000000004</v>
      </c>
      <c r="I211" s="17">
        <f t="shared" si="19"/>
        <v>31</v>
      </c>
      <c r="J211" s="283">
        <f t="shared" si="17"/>
        <v>7.9922073137821846E-7</v>
      </c>
      <c r="K211" s="22">
        <f t="shared" si="18"/>
        <v>2.4775842672724774E-5</v>
      </c>
    </row>
    <row r="212" spans="1:11" ht="12.75">
      <c r="A212" s="12">
        <f t="shared" si="15"/>
        <v>205</v>
      </c>
      <c r="B212" s="12" t="s">
        <v>178</v>
      </c>
      <c r="C212" s="272">
        <v>44949</v>
      </c>
      <c r="D212" s="272">
        <v>44962</v>
      </c>
      <c r="E212" s="196">
        <f t="shared" si="16"/>
        <v>44955.5</v>
      </c>
      <c r="F212" s="272">
        <v>44985</v>
      </c>
      <c r="G212" s="12" t="s">
        <v>194</v>
      </c>
      <c r="H212" s="234">
        <v>331.06000000000029</v>
      </c>
      <c r="I212" s="17">
        <f t="shared" si="19"/>
        <v>30</v>
      </c>
      <c r="J212" s="283">
        <f t="shared" si="17"/>
        <v>8.5655556921357459E-6</v>
      </c>
      <c r="K212" s="22">
        <f t="shared" si="18"/>
        <v>2.569666707640724E-4</v>
      </c>
    </row>
    <row r="213" spans="1:11" ht="12.75">
      <c r="A213" s="12">
        <f t="shared" si="15"/>
        <v>206</v>
      </c>
      <c r="B213" s="12" t="s">
        <v>178</v>
      </c>
      <c r="C213" s="272">
        <v>44949</v>
      </c>
      <c r="D213" s="272">
        <v>44962</v>
      </c>
      <c r="E213" s="196">
        <f t="shared" si="16"/>
        <v>44955.5</v>
      </c>
      <c r="F213" s="272">
        <v>44995</v>
      </c>
      <c r="G213" s="12" t="s">
        <v>195</v>
      </c>
      <c r="H213" s="234">
        <v>3797.9599999999991</v>
      </c>
      <c r="I213" s="17">
        <f t="shared" si="19"/>
        <v>40</v>
      </c>
      <c r="J213" s="283">
        <f t="shared" si="17"/>
        <v>9.8265081545652875E-5</v>
      </c>
      <c r="K213" s="22">
        <f t="shared" si="18"/>
        <v>3.930603261826115E-3</v>
      </c>
    </row>
    <row r="214" spans="1:11" ht="12.75">
      <c r="A214" s="12">
        <f t="shared" si="15"/>
        <v>207</v>
      </c>
      <c r="B214" s="12" t="s">
        <v>178</v>
      </c>
      <c r="C214" s="272">
        <v>44949</v>
      </c>
      <c r="D214" s="272">
        <v>44962</v>
      </c>
      <c r="E214" s="196">
        <f t="shared" si="16"/>
        <v>44955.5</v>
      </c>
      <c r="F214" s="272">
        <v>44995</v>
      </c>
      <c r="G214" s="12" t="s">
        <v>195</v>
      </c>
      <c r="H214" s="234">
        <v>147.68999999999994</v>
      </c>
      <c r="I214" s="17">
        <f t="shared" si="19"/>
        <v>40</v>
      </c>
      <c r="J214" s="283">
        <f t="shared" si="17"/>
        <v>3.8212013537471357E-6</v>
      </c>
      <c r="K214" s="22">
        <f t="shared" si="18"/>
        <v>1.5284805414988542E-4</v>
      </c>
    </row>
    <row r="215" spans="1:11" ht="12.75">
      <c r="A215" s="12">
        <f t="shared" si="15"/>
        <v>208</v>
      </c>
      <c r="B215" s="12" t="s">
        <v>178</v>
      </c>
      <c r="C215" s="272">
        <v>44948</v>
      </c>
      <c r="D215" s="272">
        <v>44961</v>
      </c>
      <c r="E215" s="196">
        <f t="shared" si="16"/>
        <v>44954.5</v>
      </c>
      <c r="F215" s="272">
        <v>44995</v>
      </c>
      <c r="G215" s="12" t="s">
        <v>195</v>
      </c>
      <c r="H215" s="234">
        <v>251.17</v>
      </c>
      <c r="I215" s="17">
        <f t="shared" si="19"/>
        <v>41</v>
      </c>
      <c r="J215" s="283">
        <f t="shared" si="17"/>
        <v>6.4985519941815175E-6</v>
      </c>
      <c r="K215" s="22">
        <f t="shared" si="18"/>
        <v>2.6644063176144221E-4</v>
      </c>
    </row>
    <row r="216" spans="1:11" ht="12.75">
      <c r="A216" s="12">
        <f t="shared" si="15"/>
        <v>209</v>
      </c>
      <c r="B216" s="12" t="s">
        <v>178</v>
      </c>
      <c r="C216" s="272">
        <v>44948</v>
      </c>
      <c r="D216" s="272">
        <v>44961</v>
      </c>
      <c r="E216" s="196">
        <f t="shared" si="16"/>
        <v>44954.5</v>
      </c>
      <c r="F216" s="272">
        <v>44967</v>
      </c>
      <c r="G216" s="12" t="s">
        <v>196</v>
      </c>
      <c r="H216" s="234">
        <v>11419.410000000003</v>
      </c>
      <c r="I216" s="17">
        <f t="shared" si="19"/>
        <v>13</v>
      </c>
      <c r="J216" s="283">
        <f t="shared" si="17"/>
        <v>2.9545578543566667E-4</v>
      </c>
      <c r="K216" s="22">
        <f t="shared" si="18"/>
        <v>3.8409252106636669E-3</v>
      </c>
    </row>
    <row r="217" spans="1:11" ht="12.75">
      <c r="A217" s="12">
        <f t="shared" si="15"/>
        <v>210</v>
      </c>
      <c r="B217" s="12" t="s">
        <v>178</v>
      </c>
      <c r="C217" s="272">
        <v>44949</v>
      </c>
      <c r="D217" s="272">
        <v>44962</v>
      </c>
      <c r="E217" s="196">
        <f t="shared" si="16"/>
        <v>44955.5</v>
      </c>
      <c r="F217" s="272">
        <v>44967</v>
      </c>
      <c r="G217" s="12" t="s">
        <v>196</v>
      </c>
      <c r="H217" s="234">
        <v>99679.690000000119</v>
      </c>
      <c r="I217" s="17">
        <f t="shared" si="19"/>
        <v>12</v>
      </c>
      <c r="J217" s="283">
        <f t="shared" si="17"/>
        <v>2.5790247570525791E-3</v>
      </c>
      <c r="K217" s="22">
        <f t="shared" si="18"/>
        <v>3.0948297084630948E-2</v>
      </c>
    </row>
    <row r="218" spans="1:11" ht="12.75">
      <c r="A218" s="12">
        <f t="shared" si="15"/>
        <v>211</v>
      </c>
      <c r="B218" s="12" t="s">
        <v>178</v>
      </c>
      <c r="C218" s="272">
        <v>44949</v>
      </c>
      <c r="D218" s="272">
        <v>44962</v>
      </c>
      <c r="E218" s="196">
        <f t="shared" si="16"/>
        <v>44955.5</v>
      </c>
      <c r="F218" s="272">
        <v>44967</v>
      </c>
      <c r="G218" s="12" t="s">
        <v>432</v>
      </c>
      <c r="H218" s="234">
        <v>3562.3599999999983</v>
      </c>
      <c r="I218" s="17">
        <f t="shared" si="19"/>
        <v>12</v>
      </c>
      <c r="J218" s="283">
        <f t="shared" si="17"/>
        <v>9.2169374057381306E-5</v>
      </c>
      <c r="K218" s="22">
        <f t="shared" si="18"/>
        <v>1.1060324886885756E-3</v>
      </c>
    </row>
    <row r="219" spans="1:11" ht="12.75">
      <c r="A219" s="12">
        <f t="shared" si="15"/>
        <v>212</v>
      </c>
      <c r="B219" s="12" t="s">
        <v>178</v>
      </c>
      <c r="C219" s="272">
        <v>44949</v>
      </c>
      <c r="D219" s="272">
        <v>44962</v>
      </c>
      <c r="E219" s="196">
        <f t="shared" si="16"/>
        <v>44955.5</v>
      </c>
      <c r="F219" s="272">
        <v>44967</v>
      </c>
      <c r="G219" s="12" t="s">
        <v>197</v>
      </c>
      <c r="H219" s="234">
        <v>1700</v>
      </c>
      <c r="I219" s="17">
        <f t="shared" si="19"/>
        <v>12</v>
      </c>
      <c r="J219" s="283">
        <f t="shared" si="17"/>
        <v>4.3984307003657208E-5</v>
      </c>
      <c r="K219" s="22">
        <f t="shared" si="18"/>
        <v>5.2781168404388652E-4</v>
      </c>
    </row>
    <row r="220" spans="1:11" ht="12.75">
      <c r="A220" s="12">
        <f t="shared" si="15"/>
        <v>213</v>
      </c>
      <c r="B220" s="12" t="s">
        <v>178</v>
      </c>
      <c r="C220" s="272">
        <v>44949</v>
      </c>
      <c r="D220" s="272">
        <v>44962</v>
      </c>
      <c r="E220" s="196">
        <f t="shared" si="16"/>
        <v>44955.5</v>
      </c>
      <c r="F220" s="272">
        <v>44967</v>
      </c>
      <c r="G220" s="12" t="s">
        <v>433</v>
      </c>
      <c r="H220" s="234">
        <v>156</v>
      </c>
      <c r="I220" s="17">
        <f t="shared" si="19"/>
        <v>12</v>
      </c>
      <c r="J220" s="283">
        <f t="shared" si="17"/>
        <v>4.0362069956297204E-6</v>
      </c>
      <c r="K220" s="22">
        <f t="shared" si="18"/>
        <v>4.8434483947556648E-5</v>
      </c>
    </row>
    <row r="221" spans="1:11" ht="12.75">
      <c r="A221" s="12">
        <f t="shared" si="15"/>
        <v>214</v>
      </c>
      <c r="B221" s="12" t="s">
        <v>178</v>
      </c>
      <c r="C221" s="272">
        <v>44948</v>
      </c>
      <c r="D221" s="272">
        <v>44961</v>
      </c>
      <c r="E221" s="196">
        <f t="shared" si="16"/>
        <v>44954.5</v>
      </c>
      <c r="F221" s="272">
        <v>44986</v>
      </c>
      <c r="G221" s="12" t="s">
        <v>434</v>
      </c>
      <c r="H221" s="234">
        <v>1.6</v>
      </c>
      <c r="I221" s="17">
        <f t="shared" si="19"/>
        <v>32</v>
      </c>
      <c r="J221" s="283">
        <f t="shared" si="17"/>
        <v>4.139699482697149E-8</v>
      </c>
      <c r="K221" s="22">
        <f t="shared" si="18"/>
        <v>1.3247038344630877E-6</v>
      </c>
    </row>
    <row r="222" spans="1:11" ht="12.75">
      <c r="A222" s="12">
        <f t="shared" si="15"/>
        <v>215</v>
      </c>
      <c r="B222" s="12" t="s">
        <v>178</v>
      </c>
      <c r="C222" s="272">
        <v>44949</v>
      </c>
      <c r="D222" s="272">
        <v>44962</v>
      </c>
      <c r="E222" s="196">
        <f t="shared" si="16"/>
        <v>44955.5</v>
      </c>
      <c r="F222" s="272">
        <v>44986</v>
      </c>
      <c r="G222" s="12" t="s">
        <v>198</v>
      </c>
      <c r="H222" s="234">
        <v>39.9</v>
      </c>
      <c r="I222" s="17">
        <f t="shared" si="19"/>
        <v>31</v>
      </c>
      <c r="J222" s="283">
        <f t="shared" si="17"/>
        <v>1.0323375584976015E-6</v>
      </c>
      <c r="K222" s="22">
        <f t="shared" si="18"/>
        <v>3.2002464313425649E-5</v>
      </c>
    </row>
    <row r="223" spans="1:11" ht="12.75">
      <c r="A223" s="12">
        <f t="shared" si="15"/>
        <v>216</v>
      </c>
      <c r="B223" s="12" t="s">
        <v>178</v>
      </c>
      <c r="C223" s="272">
        <v>44949</v>
      </c>
      <c r="D223" s="272">
        <v>44962</v>
      </c>
      <c r="E223" s="196">
        <f t="shared" si="16"/>
        <v>44955.5</v>
      </c>
      <c r="F223" s="272">
        <v>44986</v>
      </c>
      <c r="G223" s="12" t="s">
        <v>198</v>
      </c>
      <c r="H223" s="234">
        <v>36.9</v>
      </c>
      <c r="I223" s="17">
        <f t="shared" si="19"/>
        <v>31</v>
      </c>
      <c r="J223" s="283">
        <f t="shared" si="17"/>
        <v>9.5471819319703E-7</v>
      </c>
      <c r="K223" s="22">
        <f t="shared" si="18"/>
        <v>2.959626398910793E-5</v>
      </c>
    </row>
    <row r="224" spans="1:11" ht="12.75">
      <c r="A224" s="12">
        <f t="shared" si="15"/>
        <v>217</v>
      </c>
      <c r="B224" s="12" t="s">
        <v>178</v>
      </c>
      <c r="C224" s="272">
        <v>44948</v>
      </c>
      <c r="D224" s="272">
        <v>44961</v>
      </c>
      <c r="E224" s="196">
        <f t="shared" si="16"/>
        <v>44954.5</v>
      </c>
      <c r="F224" s="272">
        <v>45000</v>
      </c>
      <c r="G224" s="12" t="s">
        <v>199</v>
      </c>
      <c r="H224" s="234">
        <v>1132.8399999999999</v>
      </c>
      <c r="I224" s="17">
        <f t="shared" si="19"/>
        <v>46</v>
      </c>
      <c r="J224" s="283">
        <f t="shared" si="17"/>
        <v>2.9310107262366489E-5</v>
      </c>
      <c r="K224" s="22">
        <f t="shared" si="18"/>
        <v>1.3482649340688586E-3</v>
      </c>
    </row>
    <row r="225" spans="1:11" ht="12.75">
      <c r="A225" s="12">
        <f t="shared" si="15"/>
        <v>218</v>
      </c>
      <c r="B225" s="12" t="s">
        <v>178</v>
      </c>
      <c r="C225" s="272">
        <v>44949</v>
      </c>
      <c r="D225" s="272">
        <v>44962</v>
      </c>
      <c r="E225" s="196">
        <f t="shared" si="16"/>
        <v>44955.5</v>
      </c>
      <c r="F225" s="272">
        <v>45000</v>
      </c>
      <c r="G225" s="12" t="s">
        <v>199</v>
      </c>
      <c r="H225" s="234">
        <v>10368.450000000017</v>
      </c>
      <c r="I225" s="17">
        <f t="shared" si="19"/>
        <v>45</v>
      </c>
      <c r="J225" s="283">
        <f t="shared" si="17"/>
        <v>2.682641693835708E-4</v>
      </c>
      <c r="K225" s="22">
        <f t="shared" si="18"/>
        <v>1.2071887622260686E-2</v>
      </c>
    </row>
    <row r="226" spans="1:11" ht="12.75">
      <c r="A226" s="12">
        <f t="shared" si="15"/>
        <v>219</v>
      </c>
      <c r="B226" s="12" t="s">
        <v>178</v>
      </c>
      <c r="C226" s="272">
        <v>44948</v>
      </c>
      <c r="D226" s="272">
        <v>44961</v>
      </c>
      <c r="E226" s="196">
        <f t="shared" si="16"/>
        <v>44954.5</v>
      </c>
      <c r="F226" s="272">
        <v>44967</v>
      </c>
      <c r="G226" s="12" t="s">
        <v>200</v>
      </c>
      <c r="H226" s="234">
        <v>10214.279999999997</v>
      </c>
      <c r="I226" s="17">
        <f t="shared" si="19"/>
        <v>13</v>
      </c>
      <c r="J226" s="283">
        <f t="shared" si="17"/>
        <v>2.6427531020077388E-4</v>
      </c>
      <c r="K226" s="22">
        <f t="shared" si="18"/>
        <v>3.4355790326100603E-3</v>
      </c>
    </row>
    <row r="227" spans="1:11" ht="12.75">
      <c r="A227" s="12">
        <f t="shared" si="15"/>
        <v>220</v>
      </c>
      <c r="B227" s="12" t="s">
        <v>178</v>
      </c>
      <c r="C227" s="272">
        <v>44949</v>
      </c>
      <c r="D227" s="272">
        <v>44962</v>
      </c>
      <c r="E227" s="196">
        <f t="shared" si="16"/>
        <v>44955.5</v>
      </c>
      <c r="F227" s="272">
        <v>44967</v>
      </c>
      <c r="G227" s="12" t="s">
        <v>200</v>
      </c>
      <c r="H227" s="234">
        <v>120282.12999999999</v>
      </c>
      <c r="I227" s="17">
        <f t="shared" si="19"/>
        <v>12</v>
      </c>
      <c r="J227" s="283">
        <f t="shared" si="17"/>
        <v>3.1120741958669449E-3</v>
      </c>
      <c r="K227" s="22">
        <f t="shared" si="18"/>
        <v>3.7344890350403337E-2</v>
      </c>
    </row>
    <row r="228" spans="1:11" ht="12.75">
      <c r="A228" s="12">
        <f t="shared" si="15"/>
        <v>221</v>
      </c>
      <c r="B228" s="12" t="s">
        <v>178</v>
      </c>
      <c r="C228" s="272">
        <v>44948</v>
      </c>
      <c r="D228" s="272">
        <v>44961</v>
      </c>
      <c r="E228" s="196">
        <f t="shared" si="16"/>
        <v>44954.5</v>
      </c>
      <c r="F228" s="272">
        <v>44967</v>
      </c>
      <c r="G228" s="12" t="s">
        <v>201</v>
      </c>
      <c r="H228" s="234">
        <v>363.87</v>
      </c>
      <c r="I228" s="17">
        <f t="shared" si="19"/>
        <v>13</v>
      </c>
      <c r="J228" s="283">
        <f t="shared" si="17"/>
        <v>9.4144528173063223E-6</v>
      </c>
      <c r="K228" s="22">
        <f t="shared" si="18"/>
        <v>1.2238788662498218E-4</v>
      </c>
    </row>
    <row r="229" spans="1:11" ht="12.75">
      <c r="A229" s="12">
        <f t="shared" si="15"/>
        <v>222</v>
      </c>
      <c r="B229" s="12" t="s">
        <v>178</v>
      </c>
      <c r="C229" s="272">
        <v>44949</v>
      </c>
      <c r="D229" s="272">
        <v>44962</v>
      </c>
      <c r="E229" s="196">
        <f t="shared" si="16"/>
        <v>44955.5</v>
      </c>
      <c r="F229" s="272">
        <v>44967</v>
      </c>
      <c r="G229" s="12" t="s">
        <v>201</v>
      </c>
      <c r="H229" s="234">
        <v>3615.7499999999982</v>
      </c>
      <c r="I229" s="17">
        <f t="shared" si="19"/>
        <v>12</v>
      </c>
      <c r="J229" s="283">
        <f t="shared" si="17"/>
        <v>9.3550740028513807E-5</v>
      </c>
      <c r="K229" s="22">
        <f t="shared" si="18"/>
        <v>1.1226088803421657E-3</v>
      </c>
    </row>
    <row r="230" spans="1:11" ht="12.75">
      <c r="A230" s="12">
        <f t="shared" si="15"/>
        <v>223</v>
      </c>
      <c r="B230" s="12" t="s">
        <v>178</v>
      </c>
      <c r="C230" s="272">
        <v>44949</v>
      </c>
      <c r="D230" s="272">
        <v>44962</v>
      </c>
      <c r="E230" s="196">
        <f t="shared" si="16"/>
        <v>44955.5</v>
      </c>
      <c r="F230" s="272">
        <v>44944</v>
      </c>
      <c r="G230" s="12" t="s">
        <v>435</v>
      </c>
      <c r="H230" s="234">
        <v>3716.0999999999976</v>
      </c>
      <c r="I230" s="17">
        <f t="shared" si="19"/>
        <v>-11</v>
      </c>
      <c r="J230" s="283">
        <f t="shared" si="17"/>
        <v>9.6147107797817913E-5</v>
      </c>
      <c r="K230" s="22">
        <f t="shared" si="18"/>
        <v>-1.057618185775997E-3</v>
      </c>
    </row>
    <row r="231" spans="1:11" ht="12.75">
      <c r="A231" s="12">
        <f t="shared" si="15"/>
        <v>224</v>
      </c>
      <c r="B231" s="12" t="s">
        <v>178</v>
      </c>
      <c r="C231" s="272">
        <v>44948</v>
      </c>
      <c r="D231" s="272">
        <v>44961</v>
      </c>
      <c r="E231" s="196">
        <f t="shared" si="16"/>
        <v>44954.5</v>
      </c>
      <c r="F231" s="272">
        <v>44985</v>
      </c>
      <c r="G231" s="12" t="s">
        <v>202</v>
      </c>
      <c r="H231" s="234">
        <v>2212.8999999999996</v>
      </c>
      <c r="I231" s="17">
        <f t="shared" si="19"/>
        <v>31</v>
      </c>
      <c r="J231" s="283">
        <f t="shared" si="17"/>
        <v>5.7254631157878244E-5</v>
      </c>
      <c r="K231" s="22">
        <f t="shared" si="18"/>
        <v>1.7748935658942256E-3</v>
      </c>
    </row>
    <row r="232" spans="1:11" ht="12.75">
      <c r="A232" s="12">
        <f t="shared" si="15"/>
        <v>225</v>
      </c>
      <c r="B232" s="12" t="s">
        <v>178</v>
      </c>
      <c r="C232" s="272">
        <v>44949</v>
      </c>
      <c r="D232" s="272">
        <v>44962</v>
      </c>
      <c r="E232" s="196">
        <f t="shared" si="16"/>
        <v>44955.5</v>
      </c>
      <c r="F232" s="272">
        <v>44985</v>
      </c>
      <c r="G232" s="12" t="s">
        <v>202</v>
      </c>
      <c r="H232" s="234">
        <v>19617.21000000001</v>
      </c>
      <c r="I232" s="17">
        <f t="shared" si="19"/>
        <v>30</v>
      </c>
      <c r="J232" s="283">
        <f t="shared" si="17"/>
        <v>5.0755846305600865E-4</v>
      </c>
      <c r="K232" s="22">
        <f t="shared" si="18"/>
        <v>1.522675389168026E-2</v>
      </c>
    </row>
    <row r="233" spans="1:11" ht="12.75">
      <c r="A233" s="12">
        <f t="shared" si="15"/>
        <v>226</v>
      </c>
      <c r="B233" s="12" t="s">
        <v>178</v>
      </c>
      <c r="C233" s="272">
        <v>44948</v>
      </c>
      <c r="D233" s="272">
        <v>44961</v>
      </c>
      <c r="E233" s="196">
        <f t="shared" si="16"/>
        <v>44954.5</v>
      </c>
      <c r="F233" s="272">
        <v>44985</v>
      </c>
      <c r="G233" s="12" t="s">
        <v>203</v>
      </c>
      <c r="H233" s="234">
        <v>341.80999999999995</v>
      </c>
      <c r="I233" s="17">
        <f t="shared" si="19"/>
        <v>31</v>
      </c>
      <c r="J233" s="283">
        <f t="shared" si="17"/>
        <v>8.8436917511294512E-6</v>
      </c>
      <c r="K233" s="22">
        <f t="shared" si="18"/>
        <v>2.74154444285013E-4</v>
      </c>
    </row>
    <row r="234" spans="1:11" ht="12.75">
      <c r="A234" s="12">
        <f t="shared" si="15"/>
        <v>227</v>
      </c>
      <c r="B234" s="12" t="s">
        <v>178</v>
      </c>
      <c r="C234" s="272">
        <v>44949</v>
      </c>
      <c r="D234" s="272">
        <v>44962</v>
      </c>
      <c r="E234" s="196">
        <f t="shared" si="16"/>
        <v>44955.5</v>
      </c>
      <c r="F234" s="272">
        <v>44985</v>
      </c>
      <c r="G234" s="12" t="s">
        <v>203</v>
      </c>
      <c r="H234" s="234">
        <v>2607.2399999999993</v>
      </c>
      <c r="I234" s="17">
        <f t="shared" si="19"/>
        <v>30</v>
      </c>
      <c r="J234" s="283">
        <f t="shared" si="17"/>
        <v>6.7457437995420696E-5</v>
      </c>
      <c r="K234" s="22">
        <f t="shared" si="18"/>
        <v>2.0237231398626209E-3</v>
      </c>
    </row>
    <row r="235" spans="1:11" ht="12.75">
      <c r="A235" s="12">
        <f t="shared" si="15"/>
        <v>228</v>
      </c>
      <c r="B235" s="12" t="s">
        <v>178</v>
      </c>
      <c r="C235" s="272">
        <v>44948</v>
      </c>
      <c r="D235" s="272">
        <v>44961</v>
      </c>
      <c r="E235" s="196">
        <f t="shared" si="16"/>
        <v>44954.5</v>
      </c>
      <c r="F235" s="272">
        <v>44985</v>
      </c>
      <c r="G235" s="12" t="s">
        <v>204</v>
      </c>
      <c r="H235" s="234">
        <v>424.44000000000017</v>
      </c>
      <c r="I235" s="17">
        <f t="shared" si="19"/>
        <v>31</v>
      </c>
      <c r="J235" s="283">
        <f t="shared" si="17"/>
        <v>1.0981587802724867E-5</v>
      </c>
      <c r="K235" s="22">
        <f t="shared" si="18"/>
        <v>3.4042922188447087E-4</v>
      </c>
    </row>
    <row r="236" spans="1:11" ht="12.75">
      <c r="A236" s="12">
        <f t="shared" si="15"/>
        <v>229</v>
      </c>
      <c r="B236" s="12" t="s">
        <v>178</v>
      </c>
      <c r="C236" s="272">
        <v>44949</v>
      </c>
      <c r="D236" s="272">
        <v>44962</v>
      </c>
      <c r="E236" s="196">
        <f t="shared" si="16"/>
        <v>44955.5</v>
      </c>
      <c r="F236" s="272">
        <v>44985</v>
      </c>
      <c r="G236" s="12" t="s">
        <v>204</v>
      </c>
      <c r="H236" s="234">
        <v>4241.6900000000032</v>
      </c>
      <c r="I236" s="17">
        <f t="shared" si="19"/>
        <v>30</v>
      </c>
      <c r="J236" s="283">
        <f t="shared" si="17"/>
        <v>1.0974576186726052E-4</v>
      </c>
      <c r="K236" s="22">
        <f t="shared" si="18"/>
        <v>3.2923728560178157E-3</v>
      </c>
    </row>
    <row r="237" spans="1:11" ht="12.75">
      <c r="A237" s="12">
        <f t="shared" si="15"/>
        <v>230</v>
      </c>
      <c r="B237" s="12" t="s">
        <v>178</v>
      </c>
      <c r="C237" s="272">
        <v>44948</v>
      </c>
      <c r="D237" s="272">
        <v>44961</v>
      </c>
      <c r="E237" s="196">
        <f t="shared" si="16"/>
        <v>44954.5</v>
      </c>
      <c r="F237" s="272">
        <v>44985</v>
      </c>
      <c r="G237" s="12" t="s">
        <v>205</v>
      </c>
      <c r="H237" s="234">
        <v>111.95999999999997</v>
      </c>
      <c r="I237" s="17">
        <f t="shared" si="19"/>
        <v>31</v>
      </c>
      <c r="J237" s="283">
        <f t="shared" si="17"/>
        <v>2.8967547130173293E-6</v>
      </c>
      <c r="K237" s="22">
        <f t="shared" si="18"/>
        <v>8.9799396103537203E-5</v>
      </c>
    </row>
    <row r="238" spans="1:11" ht="12.75">
      <c r="A238" s="12">
        <f t="shared" si="15"/>
        <v>231</v>
      </c>
      <c r="B238" s="12" t="s">
        <v>178</v>
      </c>
      <c r="C238" s="272">
        <v>44949</v>
      </c>
      <c r="D238" s="272">
        <v>44962</v>
      </c>
      <c r="E238" s="196">
        <f t="shared" si="16"/>
        <v>44955.5</v>
      </c>
      <c r="F238" s="272">
        <v>44985</v>
      </c>
      <c r="G238" s="12" t="s">
        <v>205</v>
      </c>
      <c r="H238" s="234">
        <v>781.87</v>
      </c>
      <c r="I238" s="17">
        <f t="shared" si="19"/>
        <v>30</v>
      </c>
      <c r="J238" s="283">
        <f t="shared" si="17"/>
        <v>2.0229417715852626E-5</v>
      </c>
      <c r="K238" s="22">
        <f t="shared" si="18"/>
        <v>6.0688253147557882E-4</v>
      </c>
    </row>
    <row r="239" spans="1:11" ht="12.75">
      <c r="A239" s="12">
        <f t="shared" si="15"/>
        <v>232</v>
      </c>
      <c r="B239" s="12" t="s">
        <v>178</v>
      </c>
      <c r="C239" s="272">
        <v>44949</v>
      </c>
      <c r="D239" s="272">
        <v>44962</v>
      </c>
      <c r="E239" s="196">
        <f t="shared" si="16"/>
        <v>44955.5</v>
      </c>
      <c r="F239" s="272">
        <v>44967</v>
      </c>
      <c r="G239" s="12" t="s">
        <v>436</v>
      </c>
      <c r="H239" s="234">
        <v>50.53</v>
      </c>
      <c r="I239" s="17">
        <f t="shared" si="19"/>
        <v>12</v>
      </c>
      <c r="J239" s="283">
        <f t="shared" si="17"/>
        <v>1.3073688428792935E-6</v>
      </c>
      <c r="K239" s="22">
        <f t="shared" si="18"/>
        <v>1.5688426114551521E-5</v>
      </c>
    </row>
    <row r="240" spans="1:11" ht="12.75">
      <c r="A240" s="12">
        <f t="shared" si="15"/>
        <v>233</v>
      </c>
      <c r="B240" s="12" t="s">
        <v>178</v>
      </c>
      <c r="C240" s="272">
        <v>44948</v>
      </c>
      <c r="D240" s="272">
        <v>44961</v>
      </c>
      <c r="E240" s="196">
        <f t="shared" si="16"/>
        <v>44954.5</v>
      </c>
      <c r="F240" s="272">
        <v>44967</v>
      </c>
      <c r="G240" s="12" t="s">
        <v>436</v>
      </c>
      <c r="H240" s="234">
        <v>335.02</v>
      </c>
      <c r="I240" s="17">
        <f t="shared" si="19"/>
        <v>13</v>
      </c>
      <c r="J240" s="283">
        <f t="shared" si="17"/>
        <v>8.6680132543324925E-6</v>
      </c>
      <c r="K240" s="22">
        <f t="shared" si="18"/>
        <v>1.126841723063224E-4</v>
      </c>
    </row>
    <row r="241" spans="1:11" ht="12.75">
      <c r="A241" s="12">
        <f t="shared" si="15"/>
        <v>234</v>
      </c>
      <c r="B241" s="12" t="s">
        <v>178</v>
      </c>
      <c r="C241" s="272">
        <v>44948</v>
      </c>
      <c r="D241" s="272">
        <v>44961</v>
      </c>
      <c r="E241" s="196">
        <f t="shared" si="16"/>
        <v>44954.5</v>
      </c>
      <c r="F241" s="272">
        <v>44967</v>
      </c>
      <c r="G241" s="12" t="s">
        <v>206</v>
      </c>
      <c r="H241" s="234">
        <v>799.88</v>
      </c>
      <c r="I241" s="17">
        <f t="shared" si="19"/>
        <v>13</v>
      </c>
      <c r="J241" s="283">
        <f t="shared" si="17"/>
        <v>2.0695392638873723E-5</v>
      </c>
      <c r="K241" s="22">
        <f t="shared" si="18"/>
        <v>2.6904010430535842E-4</v>
      </c>
    </row>
    <row r="242" spans="1:11" ht="12.75">
      <c r="A242" s="12">
        <f t="shared" si="15"/>
        <v>235</v>
      </c>
      <c r="B242" s="12" t="s">
        <v>178</v>
      </c>
      <c r="C242" s="272">
        <v>44949</v>
      </c>
      <c r="D242" s="272">
        <v>44962</v>
      </c>
      <c r="E242" s="196">
        <f t="shared" si="16"/>
        <v>44955.5</v>
      </c>
      <c r="F242" s="272">
        <v>44967</v>
      </c>
      <c r="G242" s="12" t="s">
        <v>206</v>
      </c>
      <c r="H242" s="234">
        <v>1637.02</v>
      </c>
      <c r="I242" s="17">
        <f t="shared" si="19"/>
        <v>12</v>
      </c>
      <c r="J242" s="283">
        <f t="shared" si="17"/>
        <v>4.2354817794780545E-5</v>
      </c>
      <c r="K242" s="22">
        <f t="shared" si="18"/>
        <v>5.0825781353736651E-4</v>
      </c>
    </row>
    <row r="243" spans="1:11" ht="12.75">
      <c r="A243" s="12">
        <f t="shared" si="15"/>
        <v>236</v>
      </c>
      <c r="B243" s="12" t="s">
        <v>178</v>
      </c>
      <c r="C243" s="272">
        <v>44948</v>
      </c>
      <c r="D243" s="272">
        <v>44961</v>
      </c>
      <c r="E243" s="196">
        <f t="shared" si="16"/>
        <v>44954.5</v>
      </c>
      <c r="F243" s="272">
        <v>44967</v>
      </c>
      <c r="G243" s="12" t="s">
        <v>207</v>
      </c>
      <c r="H243" s="234">
        <v>1546.54</v>
      </c>
      <c r="I243" s="17">
        <f t="shared" si="19"/>
        <v>13</v>
      </c>
      <c r="J243" s="283">
        <f t="shared" si="17"/>
        <v>4.0013817737315305E-5</v>
      </c>
      <c r="K243" s="22">
        <f t="shared" si="18"/>
        <v>5.2017963058509896E-4</v>
      </c>
    </row>
    <row r="244" spans="1:11" ht="12.75">
      <c r="A244" s="12">
        <f t="shared" si="15"/>
        <v>237</v>
      </c>
      <c r="B244" s="12" t="s">
        <v>178</v>
      </c>
      <c r="C244" s="272">
        <v>44949</v>
      </c>
      <c r="D244" s="272">
        <v>44962</v>
      </c>
      <c r="E244" s="196">
        <f t="shared" si="16"/>
        <v>44955.5</v>
      </c>
      <c r="F244" s="272">
        <v>44967</v>
      </c>
      <c r="G244" s="12" t="s">
        <v>207</v>
      </c>
      <c r="H244" s="234">
        <v>3761.51</v>
      </c>
      <c r="I244" s="17">
        <f t="shared" si="19"/>
        <v>12</v>
      </c>
      <c r="J244" s="283">
        <f t="shared" si="17"/>
        <v>9.7322006257250957E-5</v>
      </c>
      <c r="K244" s="22">
        <f t="shared" si="18"/>
        <v>1.1678640750870115E-3</v>
      </c>
    </row>
    <row r="245" spans="1:11" ht="12.75">
      <c r="A245" s="12">
        <f t="shared" si="15"/>
        <v>238</v>
      </c>
      <c r="B245" s="12" t="s">
        <v>178</v>
      </c>
      <c r="C245" s="272">
        <v>44948</v>
      </c>
      <c r="D245" s="272">
        <v>44961</v>
      </c>
      <c r="E245" s="196">
        <f t="shared" si="16"/>
        <v>44954.5</v>
      </c>
      <c r="F245" s="272">
        <v>44967</v>
      </c>
      <c r="G245" s="12" t="s">
        <v>208</v>
      </c>
      <c r="H245" s="234">
        <v>1637.24</v>
      </c>
      <c r="I245" s="17">
        <f t="shared" si="19"/>
        <v>13</v>
      </c>
      <c r="J245" s="283">
        <f t="shared" si="17"/>
        <v>4.2360509881569252E-5</v>
      </c>
      <c r="K245" s="22">
        <f t="shared" si="18"/>
        <v>5.5068662846040025E-4</v>
      </c>
    </row>
    <row r="246" spans="1:11" ht="12.75">
      <c r="A246" s="12">
        <f t="shared" si="15"/>
        <v>239</v>
      </c>
      <c r="B246" s="12" t="s">
        <v>178</v>
      </c>
      <c r="C246" s="272">
        <v>44949</v>
      </c>
      <c r="D246" s="272">
        <v>44962</v>
      </c>
      <c r="E246" s="196">
        <f t="shared" si="16"/>
        <v>44955.5</v>
      </c>
      <c r="F246" s="272">
        <v>44967</v>
      </c>
      <c r="G246" s="12" t="s">
        <v>208</v>
      </c>
      <c r="H246" s="234">
        <v>1692.77</v>
      </c>
      <c r="I246" s="17">
        <f t="shared" si="19"/>
        <v>12</v>
      </c>
      <c r="J246" s="283">
        <f t="shared" si="17"/>
        <v>4.3797244333282828E-5</v>
      </c>
      <c r="K246" s="22">
        <f t="shared" si="18"/>
        <v>5.2556693199939399E-4</v>
      </c>
    </row>
    <row r="247" spans="1:11" ht="12.75">
      <c r="A247" s="12">
        <f t="shared" si="15"/>
        <v>240</v>
      </c>
      <c r="B247" s="12" t="s">
        <v>178</v>
      </c>
      <c r="C247" s="272">
        <v>44949</v>
      </c>
      <c r="D247" s="272">
        <v>44962</v>
      </c>
      <c r="E247" s="196">
        <f t="shared" si="16"/>
        <v>44955.5</v>
      </c>
      <c r="F247" s="272">
        <v>44970</v>
      </c>
      <c r="G247" s="12" t="s">
        <v>437</v>
      </c>
      <c r="H247" s="234">
        <v>316.79999999999995</v>
      </c>
      <c r="I247" s="17">
        <f t="shared" si="19"/>
        <v>15</v>
      </c>
      <c r="J247" s="283">
        <f t="shared" si="17"/>
        <v>8.1966049757403538E-6</v>
      </c>
      <c r="K247" s="22">
        <f t="shared" si="18"/>
        <v>1.2294907463610531E-4</v>
      </c>
    </row>
    <row r="248" spans="1:11" ht="12.75">
      <c r="A248" s="12">
        <f t="shared" si="15"/>
        <v>241</v>
      </c>
      <c r="B248" s="12" t="s">
        <v>178</v>
      </c>
      <c r="C248" s="272">
        <v>44949</v>
      </c>
      <c r="D248" s="272">
        <v>44962</v>
      </c>
      <c r="E248" s="196">
        <f t="shared" si="16"/>
        <v>44955.5</v>
      </c>
      <c r="F248" s="272">
        <v>44970</v>
      </c>
      <c r="G248" s="12" t="s">
        <v>438</v>
      </c>
      <c r="H248" s="234">
        <v>592.20000000000005</v>
      </c>
      <c r="I248" s="17">
        <f t="shared" si="19"/>
        <v>15</v>
      </c>
      <c r="J248" s="283">
        <f t="shared" si="17"/>
        <v>1.5322062710332824E-5</v>
      </c>
      <c r="K248" s="22">
        <f t="shared" si="18"/>
        <v>2.2983094065499236E-4</v>
      </c>
    </row>
    <row r="249" spans="1:11" ht="12.75">
      <c r="A249" s="12">
        <f t="shared" si="15"/>
        <v>242</v>
      </c>
      <c r="B249" s="12" t="s">
        <v>178</v>
      </c>
      <c r="C249" s="272">
        <v>44949</v>
      </c>
      <c r="D249" s="272">
        <v>44962</v>
      </c>
      <c r="E249" s="196">
        <f t="shared" si="16"/>
        <v>44955.5</v>
      </c>
      <c r="F249" s="272">
        <v>44970</v>
      </c>
      <c r="G249" s="12" t="s">
        <v>439</v>
      </c>
      <c r="H249" s="234">
        <v>175.32</v>
      </c>
      <c r="I249" s="17">
        <f t="shared" si="19"/>
        <v>15</v>
      </c>
      <c r="J249" s="283">
        <f t="shared" si="17"/>
        <v>4.536075708165401E-6</v>
      </c>
      <c r="K249" s="22">
        <f t="shared" si="18"/>
        <v>6.8041135622481014E-5</v>
      </c>
    </row>
    <row r="250" spans="1:11" ht="12.75">
      <c r="A250" s="12">
        <f t="shared" si="15"/>
        <v>243</v>
      </c>
      <c r="B250" s="12" t="s">
        <v>178</v>
      </c>
      <c r="C250" s="272">
        <v>44949</v>
      </c>
      <c r="D250" s="272">
        <v>44962</v>
      </c>
      <c r="E250" s="196">
        <f t="shared" si="16"/>
        <v>44955.5</v>
      </c>
      <c r="F250" s="272">
        <v>44967</v>
      </c>
      <c r="G250" s="12" t="s">
        <v>440</v>
      </c>
      <c r="H250" s="234">
        <v>52</v>
      </c>
      <c r="I250" s="17">
        <f t="shared" si="19"/>
        <v>12</v>
      </c>
      <c r="J250" s="283">
        <f t="shared" si="17"/>
        <v>1.3454023318765734E-6</v>
      </c>
      <c r="K250" s="22">
        <f t="shared" si="18"/>
        <v>1.6144827982518881E-5</v>
      </c>
    </row>
    <row r="251" spans="1:11" ht="12.75">
      <c r="A251" s="12">
        <f t="shared" si="15"/>
        <v>244</v>
      </c>
      <c r="B251" s="12" t="s">
        <v>178</v>
      </c>
      <c r="C251" s="272">
        <v>44949</v>
      </c>
      <c r="D251" s="272">
        <v>44962</v>
      </c>
      <c r="E251" s="196">
        <f t="shared" si="16"/>
        <v>44955.5</v>
      </c>
      <c r="F251" s="272">
        <v>44967</v>
      </c>
      <c r="G251" s="12" t="s">
        <v>209</v>
      </c>
      <c r="H251" s="234">
        <v>10378.160000000005</v>
      </c>
      <c r="I251" s="17">
        <f t="shared" si="19"/>
        <v>12</v>
      </c>
      <c r="J251" s="283">
        <f t="shared" si="17"/>
        <v>2.6851539739592664E-4</v>
      </c>
      <c r="K251" s="22">
        <f t="shared" si="18"/>
        <v>3.2221847687511195E-3</v>
      </c>
    </row>
    <row r="252" spans="1:11" ht="12.75">
      <c r="A252" s="12">
        <f t="shared" si="15"/>
        <v>245</v>
      </c>
      <c r="B252" s="12" t="s">
        <v>178</v>
      </c>
      <c r="C252" s="272">
        <v>44948</v>
      </c>
      <c r="D252" s="272">
        <v>44961</v>
      </c>
      <c r="E252" s="196">
        <f t="shared" si="16"/>
        <v>44954.5</v>
      </c>
      <c r="F252" s="272">
        <v>44967</v>
      </c>
      <c r="G252" s="12" t="s">
        <v>441</v>
      </c>
      <c r="H252" s="234">
        <v>10754.060000000001</v>
      </c>
      <c r="I252" s="17">
        <f t="shared" si="19"/>
        <v>13</v>
      </c>
      <c r="J252" s="283">
        <f t="shared" si="17"/>
        <v>2.7824110386808816E-4</v>
      </c>
      <c r="K252" s="22">
        <f t="shared" si="18"/>
        <v>3.6171343502851461E-3</v>
      </c>
    </row>
    <row r="253" spans="1:11" ht="12.75">
      <c r="A253" s="12">
        <f t="shared" si="15"/>
        <v>246</v>
      </c>
      <c r="B253" s="12" t="s">
        <v>178</v>
      </c>
      <c r="C253" s="272">
        <v>44949</v>
      </c>
      <c r="D253" s="272">
        <v>44962</v>
      </c>
      <c r="E253" s="196">
        <f t="shared" si="16"/>
        <v>44955.5</v>
      </c>
      <c r="F253" s="272">
        <v>44967</v>
      </c>
      <c r="G253" s="12" t="s">
        <v>210</v>
      </c>
      <c r="H253" s="234">
        <v>7569.8700000000126</v>
      </c>
      <c r="I253" s="17">
        <f t="shared" si="19"/>
        <v>12</v>
      </c>
      <c r="J253" s="283">
        <f t="shared" si="17"/>
        <v>1.9585616826927951E-4</v>
      </c>
      <c r="K253" s="22">
        <f t="shared" si="18"/>
        <v>2.3502740192313542E-3</v>
      </c>
    </row>
    <row r="254" spans="1:11" ht="12.75">
      <c r="A254" s="12">
        <f t="shared" si="15"/>
        <v>247</v>
      </c>
      <c r="B254" s="12" t="s">
        <v>178</v>
      </c>
      <c r="C254" s="272">
        <v>44949</v>
      </c>
      <c r="D254" s="272">
        <v>44962</v>
      </c>
      <c r="E254" s="196">
        <f t="shared" si="16"/>
        <v>44955.5</v>
      </c>
      <c r="F254" s="272">
        <v>44970</v>
      </c>
      <c r="G254" s="12" t="s">
        <v>442</v>
      </c>
      <c r="H254" s="234">
        <v>86.47</v>
      </c>
      <c r="I254" s="17">
        <f t="shared" si="19"/>
        <v>15</v>
      </c>
      <c r="J254" s="283">
        <f t="shared" si="17"/>
        <v>2.2372488391801404E-6</v>
      </c>
      <c r="K254" s="22">
        <f t="shared" si="18"/>
        <v>3.3558732587702103E-5</v>
      </c>
    </row>
    <row r="255" spans="1:11" ht="12.75">
      <c r="A255" s="12">
        <f t="shared" si="15"/>
        <v>248</v>
      </c>
      <c r="B255" s="12" t="s">
        <v>178</v>
      </c>
      <c r="C255" s="272">
        <v>44949</v>
      </c>
      <c r="D255" s="272">
        <v>44962</v>
      </c>
      <c r="E255" s="196">
        <f t="shared" si="16"/>
        <v>44955.5</v>
      </c>
      <c r="F255" s="272">
        <v>44970</v>
      </c>
      <c r="G255" s="12" t="s">
        <v>443</v>
      </c>
      <c r="H255" s="234">
        <v>529.9</v>
      </c>
      <c r="I255" s="17">
        <f t="shared" si="19"/>
        <v>15</v>
      </c>
      <c r="J255" s="283">
        <f t="shared" si="17"/>
        <v>1.371016722425762E-5</v>
      </c>
      <c r="K255" s="22">
        <f t="shared" si="18"/>
        <v>2.0565250836386431E-4</v>
      </c>
    </row>
    <row r="256" spans="1:11" ht="12.75">
      <c r="A256" s="12">
        <f t="shared" si="15"/>
        <v>249</v>
      </c>
      <c r="B256" s="12" t="s">
        <v>178</v>
      </c>
      <c r="C256" s="272">
        <v>44949</v>
      </c>
      <c r="D256" s="272">
        <v>44962</v>
      </c>
      <c r="E256" s="196">
        <f t="shared" si="16"/>
        <v>44955.5</v>
      </c>
      <c r="F256" s="272">
        <v>44970</v>
      </c>
      <c r="G256" s="12" t="s">
        <v>444</v>
      </c>
      <c r="H256" s="234">
        <v>254.94</v>
      </c>
      <c r="I256" s="17">
        <f t="shared" si="19"/>
        <v>15</v>
      </c>
      <c r="J256" s="283">
        <f t="shared" si="17"/>
        <v>6.5960936632425697E-6</v>
      </c>
      <c r="K256" s="22">
        <f t="shared" si="18"/>
        <v>9.8941404948638546E-5</v>
      </c>
    </row>
    <row r="257" spans="1:11" ht="12.75">
      <c r="A257" s="12">
        <f t="shared" si="15"/>
        <v>250</v>
      </c>
      <c r="B257" s="12" t="s">
        <v>178</v>
      </c>
      <c r="C257" s="272">
        <v>44949</v>
      </c>
      <c r="D257" s="272">
        <v>44962</v>
      </c>
      <c r="E257" s="196">
        <f t="shared" si="16"/>
        <v>44955.5</v>
      </c>
      <c r="F257" s="272">
        <v>44970</v>
      </c>
      <c r="G257" s="12" t="s">
        <v>445</v>
      </c>
      <c r="H257" s="234">
        <v>930.15000000000009</v>
      </c>
      <c r="I257" s="17">
        <f t="shared" si="19"/>
        <v>15</v>
      </c>
      <c r="J257" s="283">
        <f t="shared" si="17"/>
        <v>2.4065884211442211E-5</v>
      </c>
      <c r="K257" s="22">
        <f t="shared" si="18"/>
        <v>3.6098826317163316E-4</v>
      </c>
    </row>
    <row r="258" spans="1:11" ht="12.75">
      <c r="A258" s="12">
        <f t="shared" si="15"/>
        <v>251</v>
      </c>
      <c r="B258" s="12" t="s">
        <v>178</v>
      </c>
      <c r="C258" s="272">
        <v>44949</v>
      </c>
      <c r="D258" s="272">
        <v>44962</v>
      </c>
      <c r="E258" s="196">
        <f t="shared" si="16"/>
        <v>44955.5</v>
      </c>
      <c r="F258" s="272">
        <v>44970</v>
      </c>
      <c r="G258" s="12" t="s">
        <v>446</v>
      </c>
      <c r="H258" s="234">
        <v>1152.9000000000001</v>
      </c>
      <c r="I258" s="17">
        <f t="shared" si="19"/>
        <v>15</v>
      </c>
      <c r="J258" s="283">
        <f t="shared" si="17"/>
        <v>2.9829122085009645E-5</v>
      </c>
      <c r="K258" s="22">
        <f t="shared" si="18"/>
        <v>4.474368312751447E-4</v>
      </c>
    </row>
    <row r="259" spans="1:11" ht="12.75">
      <c r="A259" s="12">
        <f t="shared" si="15"/>
        <v>252</v>
      </c>
      <c r="B259" s="12" t="s">
        <v>178</v>
      </c>
      <c r="C259" s="272">
        <v>44949</v>
      </c>
      <c r="D259" s="272">
        <v>44962</v>
      </c>
      <c r="E259" s="196">
        <f t="shared" si="16"/>
        <v>44955.5</v>
      </c>
      <c r="F259" s="272">
        <v>44970</v>
      </c>
      <c r="G259" s="12" t="s">
        <v>447</v>
      </c>
      <c r="H259" s="234">
        <v>126</v>
      </c>
      <c r="I259" s="17">
        <f t="shared" si="19"/>
        <v>15</v>
      </c>
      <c r="J259" s="283">
        <f t="shared" si="17"/>
        <v>3.260013342624005E-6</v>
      </c>
      <c r="K259" s="22">
        <f t="shared" si="18"/>
        <v>4.8900200139360078E-5</v>
      </c>
    </row>
    <row r="260" spans="1:11" ht="12.75">
      <c r="A260" s="12">
        <f t="shared" si="15"/>
        <v>253</v>
      </c>
      <c r="B260" s="12" t="s">
        <v>178</v>
      </c>
      <c r="C260" s="272">
        <v>44949</v>
      </c>
      <c r="D260" s="272">
        <v>44962</v>
      </c>
      <c r="E260" s="196">
        <f t="shared" si="16"/>
        <v>44955.5</v>
      </c>
      <c r="F260" s="272">
        <v>44970</v>
      </c>
      <c r="G260" s="12" t="s">
        <v>448</v>
      </c>
      <c r="H260" s="234">
        <v>1008</v>
      </c>
      <c r="I260" s="17">
        <f t="shared" si="19"/>
        <v>15</v>
      </c>
      <c r="J260" s="283">
        <f t="shared" si="17"/>
        <v>2.608010674099204E-5</v>
      </c>
      <c r="K260" s="22">
        <f t="shared" si="18"/>
        <v>3.9120160111488062E-4</v>
      </c>
    </row>
    <row r="261" spans="1:11" ht="12.75">
      <c r="A261" s="12">
        <f t="shared" si="15"/>
        <v>254</v>
      </c>
      <c r="B261" s="12" t="s">
        <v>178</v>
      </c>
      <c r="C261" s="272">
        <v>44949</v>
      </c>
      <c r="D261" s="272">
        <v>44962</v>
      </c>
      <c r="E261" s="196">
        <f t="shared" si="16"/>
        <v>44955.5</v>
      </c>
      <c r="F261" s="272">
        <v>44967</v>
      </c>
      <c r="G261" s="12" t="s">
        <v>211</v>
      </c>
      <c r="H261" s="234">
        <v>5088.299999999992</v>
      </c>
      <c r="I261" s="17">
        <f t="shared" si="19"/>
        <v>12</v>
      </c>
      <c r="J261" s="283">
        <f t="shared" si="17"/>
        <v>1.316502054862992E-4</v>
      </c>
      <c r="K261" s="22">
        <f t="shared" si="18"/>
        <v>1.5798024658355905E-3</v>
      </c>
    </row>
    <row r="262" spans="1:11" ht="12.75">
      <c r="A262" s="12">
        <f t="shared" si="15"/>
        <v>255</v>
      </c>
      <c r="B262" s="12" t="s">
        <v>178</v>
      </c>
      <c r="C262" s="272">
        <v>44949</v>
      </c>
      <c r="D262" s="272">
        <v>44962</v>
      </c>
      <c r="E262" s="196">
        <f t="shared" si="16"/>
        <v>44955.5</v>
      </c>
      <c r="F262" s="272">
        <v>44986</v>
      </c>
      <c r="G262" s="12" t="s">
        <v>212</v>
      </c>
      <c r="H262" s="234">
        <v>10</v>
      </c>
      <c r="I262" s="17">
        <f t="shared" si="19"/>
        <v>31</v>
      </c>
      <c r="J262" s="283">
        <f t="shared" si="17"/>
        <v>2.587312176685718E-7</v>
      </c>
      <c r="K262" s="22">
        <f t="shared" si="18"/>
        <v>8.0206677477257261E-6</v>
      </c>
    </row>
    <row r="263" spans="1:11" ht="12.75">
      <c r="A263" s="12">
        <f t="shared" si="15"/>
        <v>256</v>
      </c>
      <c r="B263" s="12" t="s">
        <v>178</v>
      </c>
      <c r="C263" s="272">
        <v>44949</v>
      </c>
      <c r="D263" s="272">
        <v>44962</v>
      </c>
      <c r="E263" s="196">
        <f t="shared" si="16"/>
        <v>44955.5</v>
      </c>
      <c r="F263" s="272">
        <v>44986</v>
      </c>
      <c r="G263" s="12" t="s">
        <v>212</v>
      </c>
      <c r="H263" s="234">
        <v>93</v>
      </c>
      <c r="I263" s="17">
        <f t="shared" si="19"/>
        <v>31</v>
      </c>
      <c r="J263" s="283">
        <f t="shared" si="17"/>
        <v>2.4062003243177177E-6</v>
      </c>
      <c r="K263" s="22">
        <f t="shared" si="18"/>
        <v>7.4592210053849253E-5</v>
      </c>
    </row>
    <row r="264" spans="1:11" ht="12.75">
      <c r="A264" s="12">
        <f t="shared" si="15"/>
        <v>257</v>
      </c>
      <c r="B264" s="12" t="s">
        <v>178</v>
      </c>
      <c r="C264" s="272">
        <v>44948</v>
      </c>
      <c r="D264" s="272">
        <v>44961</v>
      </c>
      <c r="E264" s="196">
        <f t="shared" si="16"/>
        <v>44954.5</v>
      </c>
      <c r="F264" s="272">
        <v>44986</v>
      </c>
      <c r="G264" s="12" t="s">
        <v>212</v>
      </c>
      <c r="H264" s="234">
        <v>1</v>
      </c>
      <c r="I264" s="17">
        <f t="shared" si="19"/>
        <v>32</v>
      </c>
      <c r="J264" s="283">
        <f t="shared" si="17"/>
        <v>2.5873121766857181E-8</v>
      </c>
      <c r="K264" s="22">
        <f t="shared" si="18"/>
        <v>8.2793989653942979E-7</v>
      </c>
    </row>
    <row r="265" spans="1:11" ht="12.75">
      <c r="A265" s="12">
        <f t="shared" ref="A265:A328" si="20">A264+1</f>
        <v>258</v>
      </c>
      <c r="B265" s="12" t="s">
        <v>178</v>
      </c>
      <c r="C265" s="272">
        <v>44949</v>
      </c>
      <c r="D265" s="272">
        <v>44962</v>
      </c>
      <c r="E265" s="196">
        <f t="shared" ref="E265:E328" si="21">AVERAGE(C265:D265)</f>
        <v>44955.5</v>
      </c>
      <c r="F265" s="272">
        <v>44970</v>
      </c>
      <c r="G265" s="12" t="s">
        <v>449</v>
      </c>
      <c r="H265" s="234">
        <v>10.84</v>
      </c>
      <c r="I265" s="17">
        <f t="shared" si="19"/>
        <v>15</v>
      </c>
      <c r="J265" s="283">
        <f t="shared" si="17"/>
        <v>2.8046463995273186E-7</v>
      </c>
      <c r="K265" s="22">
        <f t="shared" si="18"/>
        <v>4.2069695992909779E-6</v>
      </c>
    </row>
    <row r="266" spans="1:11" ht="12.75">
      <c r="A266" s="12">
        <f t="shared" si="20"/>
        <v>259</v>
      </c>
      <c r="B266" s="12" t="s">
        <v>178</v>
      </c>
      <c r="C266" s="272">
        <v>44949</v>
      </c>
      <c r="D266" s="272">
        <v>44962</v>
      </c>
      <c r="E266" s="196">
        <f t="shared" si="21"/>
        <v>44955.5</v>
      </c>
      <c r="F266" s="272">
        <v>44970</v>
      </c>
      <c r="G266" s="12" t="s">
        <v>450</v>
      </c>
      <c r="H266" s="234">
        <v>316.08000000000004</v>
      </c>
      <c r="I266" s="17">
        <f t="shared" si="19"/>
        <v>15</v>
      </c>
      <c r="J266" s="283">
        <f t="shared" ref="J266:J329" si="22">H266/$H$2170</f>
        <v>8.1779763280682183E-6</v>
      </c>
      <c r="K266" s="22">
        <f t="shared" ref="K266:K329" si="23">J266*I266</f>
        <v>1.2266964492102327E-4</v>
      </c>
    </row>
    <row r="267" spans="1:11" ht="12.75">
      <c r="A267" s="12">
        <f t="shared" si="20"/>
        <v>260</v>
      </c>
      <c r="B267" s="12" t="s">
        <v>178</v>
      </c>
      <c r="C267" s="272">
        <v>44949</v>
      </c>
      <c r="D267" s="272">
        <v>44962</v>
      </c>
      <c r="E267" s="196">
        <f t="shared" si="21"/>
        <v>44955.5</v>
      </c>
      <c r="F267" s="272">
        <v>44966</v>
      </c>
      <c r="G267" s="12" t="s">
        <v>451</v>
      </c>
      <c r="H267" s="234">
        <v>1209</v>
      </c>
      <c r="I267" s="17">
        <f t="shared" ref="I267:I330" si="24">(F267-D267)+((D267-C267+1)/2)</f>
        <v>11</v>
      </c>
      <c r="J267" s="283">
        <f t="shared" si="22"/>
        <v>3.1280604216130334E-5</v>
      </c>
      <c r="K267" s="22">
        <f t="shared" si="23"/>
        <v>3.4408664637743369E-4</v>
      </c>
    </row>
    <row r="268" spans="1:11" ht="12.75">
      <c r="A268" s="12">
        <f t="shared" si="20"/>
        <v>261</v>
      </c>
      <c r="B268" s="12" t="s">
        <v>178</v>
      </c>
      <c r="C268" s="272">
        <v>44948</v>
      </c>
      <c r="D268" s="272">
        <v>44961</v>
      </c>
      <c r="E268" s="196">
        <f t="shared" si="21"/>
        <v>44954.5</v>
      </c>
      <c r="F268" s="272">
        <v>44966</v>
      </c>
      <c r="G268" s="12" t="s">
        <v>451</v>
      </c>
      <c r="H268" s="234">
        <v>339.23</v>
      </c>
      <c r="I268" s="17">
        <f t="shared" si="24"/>
        <v>12</v>
      </c>
      <c r="J268" s="283">
        <f t="shared" si="22"/>
        <v>8.7769390969709616E-6</v>
      </c>
      <c r="K268" s="22">
        <f t="shared" si="23"/>
        <v>1.0532326916365154E-4</v>
      </c>
    </row>
    <row r="269" spans="1:11" ht="12.75">
      <c r="A269" s="12">
        <f t="shared" si="20"/>
        <v>262</v>
      </c>
      <c r="B269" s="12" t="s">
        <v>178</v>
      </c>
      <c r="C269" s="272">
        <v>44949</v>
      </c>
      <c r="D269" s="272">
        <v>44962</v>
      </c>
      <c r="E269" s="196">
        <f t="shared" si="21"/>
        <v>44955.5</v>
      </c>
      <c r="F269" s="272">
        <v>44966</v>
      </c>
      <c r="G269" s="12" t="s">
        <v>213</v>
      </c>
      <c r="H269" s="234">
        <v>13516.4</v>
      </c>
      <c r="I269" s="17">
        <f t="shared" si="24"/>
        <v>11</v>
      </c>
      <c r="J269" s="283">
        <f t="shared" si="22"/>
        <v>3.4971146304954841E-4</v>
      </c>
      <c r="K269" s="22">
        <f t="shared" si="23"/>
        <v>3.8468260935450326E-3</v>
      </c>
    </row>
    <row r="270" spans="1:11" ht="12.75">
      <c r="A270" s="12">
        <f t="shared" si="20"/>
        <v>263</v>
      </c>
      <c r="B270" s="12" t="s">
        <v>178</v>
      </c>
      <c r="C270" s="272">
        <v>44948</v>
      </c>
      <c r="D270" s="272">
        <v>44961</v>
      </c>
      <c r="E270" s="196">
        <f t="shared" si="21"/>
        <v>44954.5</v>
      </c>
      <c r="F270" s="272">
        <v>44966</v>
      </c>
      <c r="G270" s="12" t="s">
        <v>213</v>
      </c>
      <c r="H270" s="234">
        <v>1124</v>
      </c>
      <c r="I270" s="17">
        <f t="shared" si="24"/>
        <v>12</v>
      </c>
      <c r="J270" s="283">
        <f t="shared" si="22"/>
        <v>2.908138886594747E-5</v>
      </c>
      <c r="K270" s="22">
        <f t="shared" si="23"/>
        <v>3.4897666639136963E-4</v>
      </c>
    </row>
    <row r="271" spans="1:11" ht="12.75">
      <c r="A271" s="12">
        <f t="shared" si="20"/>
        <v>264</v>
      </c>
      <c r="B271" s="12" t="s">
        <v>178</v>
      </c>
      <c r="C271" s="272">
        <v>44949</v>
      </c>
      <c r="D271" s="272">
        <v>44962</v>
      </c>
      <c r="E271" s="196">
        <f t="shared" si="21"/>
        <v>44955.5</v>
      </c>
      <c r="F271" s="272">
        <v>44966</v>
      </c>
      <c r="G271" s="12" t="s">
        <v>214</v>
      </c>
      <c r="H271" s="234">
        <v>983.8900000000001</v>
      </c>
      <c r="I271" s="17">
        <f t="shared" si="24"/>
        <v>11</v>
      </c>
      <c r="J271" s="283">
        <f t="shared" si="22"/>
        <v>2.5456305775193114E-5</v>
      </c>
      <c r="K271" s="22">
        <f t="shared" si="23"/>
        <v>2.8001936352712426E-4</v>
      </c>
    </row>
    <row r="272" spans="1:11" ht="12.75">
      <c r="A272" s="12">
        <f t="shared" si="20"/>
        <v>265</v>
      </c>
      <c r="B272" s="12" t="s">
        <v>178</v>
      </c>
      <c r="C272" s="272">
        <v>44948</v>
      </c>
      <c r="D272" s="272">
        <v>44961</v>
      </c>
      <c r="E272" s="196">
        <f t="shared" si="21"/>
        <v>44954.5</v>
      </c>
      <c r="F272" s="272">
        <v>44966</v>
      </c>
      <c r="G272" s="12" t="s">
        <v>214</v>
      </c>
      <c r="H272" s="234">
        <v>322.02</v>
      </c>
      <c r="I272" s="17">
        <f t="shared" si="24"/>
        <v>12</v>
      </c>
      <c r="J272" s="283">
        <f t="shared" si="22"/>
        <v>8.3316626713633483E-6</v>
      </c>
      <c r="K272" s="22">
        <f t="shared" si="23"/>
        <v>9.997995205636018E-5</v>
      </c>
    </row>
    <row r="273" spans="1:11" ht="12.75">
      <c r="A273" s="12">
        <f t="shared" si="20"/>
        <v>266</v>
      </c>
      <c r="B273" s="12" t="s">
        <v>178</v>
      </c>
      <c r="C273" s="272">
        <v>44949</v>
      </c>
      <c r="D273" s="272">
        <v>44962</v>
      </c>
      <c r="E273" s="196">
        <f t="shared" si="21"/>
        <v>44955.5</v>
      </c>
      <c r="F273" s="272">
        <v>44966</v>
      </c>
      <c r="G273" s="12" t="s">
        <v>452</v>
      </c>
      <c r="H273" s="234">
        <v>1325.24</v>
      </c>
      <c r="I273" s="17">
        <f t="shared" si="24"/>
        <v>11</v>
      </c>
      <c r="J273" s="283">
        <f t="shared" si="22"/>
        <v>3.4288095890309813E-5</v>
      </c>
      <c r="K273" s="22">
        <f t="shared" si="23"/>
        <v>3.7716905479340794E-4</v>
      </c>
    </row>
    <row r="274" spans="1:11" ht="12.75">
      <c r="A274" s="12">
        <f t="shared" si="20"/>
        <v>267</v>
      </c>
      <c r="B274" s="12" t="s">
        <v>178</v>
      </c>
      <c r="C274" s="272">
        <v>44963</v>
      </c>
      <c r="D274" s="272">
        <v>44976</v>
      </c>
      <c r="E274" s="196">
        <f t="shared" si="21"/>
        <v>44969.5</v>
      </c>
      <c r="F274" s="272">
        <v>44981</v>
      </c>
      <c r="G274" s="12" t="s">
        <v>429</v>
      </c>
      <c r="H274" s="234">
        <v>9.01</v>
      </c>
      <c r="I274" s="17">
        <f t="shared" si="24"/>
        <v>12</v>
      </c>
      <c r="J274" s="283">
        <f t="shared" si="22"/>
        <v>2.331168271193832E-7</v>
      </c>
      <c r="K274" s="22">
        <f t="shared" si="23"/>
        <v>2.7974019254325981E-6</v>
      </c>
    </row>
    <row r="275" spans="1:11" ht="12.75">
      <c r="A275" s="12">
        <f t="shared" si="20"/>
        <v>268</v>
      </c>
      <c r="B275" s="12" t="s">
        <v>178</v>
      </c>
      <c r="C275" s="272">
        <v>44962</v>
      </c>
      <c r="D275" s="272">
        <v>44975</v>
      </c>
      <c r="E275" s="196">
        <f t="shared" si="21"/>
        <v>44968.5</v>
      </c>
      <c r="F275" s="272">
        <v>44981</v>
      </c>
      <c r="G275" s="12" t="s">
        <v>179</v>
      </c>
      <c r="H275" s="234">
        <v>24.33</v>
      </c>
      <c r="I275" s="17">
        <f t="shared" si="24"/>
        <v>13</v>
      </c>
      <c r="J275" s="283">
        <f t="shared" si="22"/>
        <v>6.2949305258763521E-7</v>
      </c>
      <c r="K275" s="22">
        <f t="shared" si="23"/>
        <v>8.1834096836392582E-6</v>
      </c>
    </row>
    <row r="276" spans="1:11" ht="12.75">
      <c r="A276" s="12">
        <f t="shared" si="20"/>
        <v>269</v>
      </c>
      <c r="B276" s="12" t="s">
        <v>178</v>
      </c>
      <c r="C276" s="272">
        <v>44963</v>
      </c>
      <c r="D276" s="272">
        <v>44976</v>
      </c>
      <c r="E276" s="196">
        <f t="shared" si="21"/>
        <v>44969.5</v>
      </c>
      <c r="F276" s="272">
        <v>44981</v>
      </c>
      <c r="G276" s="12" t="s">
        <v>179</v>
      </c>
      <c r="H276" s="234">
        <v>277.5</v>
      </c>
      <c r="I276" s="17">
        <f t="shared" si="24"/>
        <v>12</v>
      </c>
      <c r="J276" s="283">
        <f t="shared" si="22"/>
        <v>7.1797912903028674E-6</v>
      </c>
      <c r="K276" s="22">
        <f t="shared" si="23"/>
        <v>8.6157495483634409E-5</v>
      </c>
    </row>
    <row r="277" spans="1:11" ht="12.75">
      <c r="A277" s="12">
        <f t="shared" si="20"/>
        <v>270</v>
      </c>
      <c r="B277" s="12" t="s">
        <v>178</v>
      </c>
      <c r="C277" s="272">
        <v>44962</v>
      </c>
      <c r="D277" s="272">
        <v>44975</v>
      </c>
      <c r="E277" s="196">
        <f t="shared" si="21"/>
        <v>44968.5</v>
      </c>
      <c r="F277" s="272">
        <v>44981</v>
      </c>
      <c r="G277" s="12" t="s">
        <v>180</v>
      </c>
      <c r="H277" s="234">
        <v>7139.42</v>
      </c>
      <c r="I277" s="17">
        <f t="shared" si="24"/>
        <v>13</v>
      </c>
      <c r="J277" s="283">
        <f t="shared" si="22"/>
        <v>1.8471908300473551E-4</v>
      </c>
      <c r="K277" s="22">
        <f t="shared" si="23"/>
        <v>2.4013480790615617E-3</v>
      </c>
    </row>
    <row r="278" spans="1:11" ht="12.75">
      <c r="A278" s="12">
        <f t="shared" si="20"/>
        <v>271</v>
      </c>
      <c r="B278" s="12" t="s">
        <v>178</v>
      </c>
      <c r="C278" s="272">
        <v>44963</v>
      </c>
      <c r="D278" s="272">
        <v>44976</v>
      </c>
      <c r="E278" s="196">
        <f t="shared" si="21"/>
        <v>44969.5</v>
      </c>
      <c r="F278" s="272">
        <v>44981</v>
      </c>
      <c r="G278" s="12" t="s">
        <v>180</v>
      </c>
      <c r="H278" s="234">
        <v>115075.88999999997</v>
      </c>
      <c r="I278" s="17">
        <f t="shared" si="24"/>
        <v>12</v>
      </c>
      <c r="J278" s="283">
        <f t="shared" si="22"/>
        <v>2.9773725143994621E-3</v>
      </c>
      <c r="K278" s="22">
        <f t="shared" si="23"/>
        <v>3.5728470172793542E-2</v>
      </c>
    </row>
    <row r="279" spans="1:11" ht="12.75">
      <c r="A279" s="12">
        <f t="shared" si="20"/>
        <v>272</v>
      </c>
      <c r="B279" s="12" t="s">
        <v>178</v>
      </c>
      <c r="C279" s="272">
        <v>44962</v>
      </c>
      <c r="D279" s="272">
        <v>44975</v>
      </c>
      <c r="E279" s="196">
        <f t="shared" si="21"/>
        <v>44968.5</v>
      </c>
      <c r="F279" s="272">
        <v>44981</v>
      </c>
      <c r="G279" s="12" t="s">
        <v>181</v>
      </c>
      <c r="H279" s="234">
        <v>43.56</v>
      </c>
      <c r="I279" s="17">
        <f t="shared" si="24"/>
        <v>13</v>
      </c>
      <c r="J279" s="283">
        <f t="shared" si="22"/>
        <v>1.1270331841642988E-6</v>
      </c>
      <c r="K279" s="22">
        <f t="shared" si="23"/>
        <v>1.4651431394135885E-5</v>
      </c>
    </row>
    <row r="280" spans="1:11" ht="12.75">
      <c r="A280" s="12">
        <f t="shared" si="20"/>
        <v>273</v>
      </c>
      <c r="B280" s="12" t="s">
        <v>178</v>
      </c>
      <c r="C280" s="272">
        <v>44963</v>
      </c>
      <c r="D280" s="272">
        <v>44976</v>
      </c>
      <c r="E280" s="196">
        <f t="shared" si="21"/>
        <v>44969.5</v>
      </c>
      <c r="F280" s="272">
        <v>44981</v>
      </c>
      <c r="G280" s="12" t="s">
        <v>181</v>
      </c>
      <c r="H280" s="234">
        <v>19125.32</v>
      </c>
      <c r="I280" s="17">
        <f t="shared" si="24"/>
        <v>12</v>
      </c>
      <c r="J280" s="283">
        <f t="shared" si="22"/>
        <v>4.9483173319010893E-4</v>
      </c>
      <c r="K280" s="22">
        <f t="shared" si="23"/>
        <v>5.9379807982813072E-3</v>
      </c>
    </row>
    <row r="281" spans="1:11" ht="12.75">
      <c r="A281" s="12">
        <f t="shared" si="20"/>
        <v>274</v>
      </c>
      <c r="B281" s="12" t="s">
        <v>178</v>
      </c>
      <c r="C281" s="272">
        <v>44962</v>
      </c>
      <c r="D281" s="272">
        <v>44975</v>
      </c>
      <c r="E281" s="196">
        <f t="shared" si="21"/>
        <v>44968.5</v>
      </c>
      <c r="F281" s="272">
        <v>44981</v>
      </c>
      <c r="G281" s="12" t="s">
        <v>182</v>
      </c>
      <c r="H281" s="234">
        <v>22695.560000000009</v>
      </c>
      <c r="I281" s="17">
        <f t="shared" si="24"/>
        <v>13</v>
      </c>
      <c r="J281" s="283">
        <f t="shared" si="22"/>
        <v>5.872049874470134E-4</v>
      </c>
      <c r="K281" s="22">
        <f t="shared" si="23"/>
        <v>7.6336648368111742E-3</v>
      </c>
    </row>
    <row r="282" spans="1:11" ht="12.75">
      <c r="A282" s="12">
        <f t="shared" si="20"/>
        <v>275</v>
      </c>
      <c r="B282" s="12" t="s">
        <v>178</v>
      </c>
      <c r="C282" s="272">
        <v>44963</v>
      </c>
      <c r="D282" s="272">
        <v>44976</v>
      </c>
      <c r="E282" s="196">
        <f t="shared" si="21"/>
        <v>44969.5</v>
      </c>
      <c r="F282" s="272">
        <v>44981</v>
      </c>
      <c r="G282" s="12" t="s">
        <v>182</v>
      </c>
      <c r="H282" s="234">
        <v>284091.37999999971</v>
      </c>
      <c r="I282" s="17">
        <f t="shared" si="24"/>
        <v>12</v>
      </c>
      <c r="J282" s="283">
        <f t="shared" si="22"/>
        <v>7.3503308676544877E-3</v>
      </c>
      <c r="K282" s="22">
        <f t="shared" si="23"/>
        <v>8.8203970411853849E-2</v>
      </c>
    </row>
    <row r="283" spans="1:11" ht="12.75">
      <c r="A283" s="12">
        <f t="shared" si="20"/>
        <v>276</v>
      </c>
      <c r="B283" s="12" t="s">
        <v>178</v>
      </c>
      <c r="C283" s="272">
        <v>44962</v>
      </c>
      <c r="D283" s="272">
        <v>44975</v>
      </c>
      <c r="E283" s="196">
        <f t="shared" si="21"/>
        <v>44968.5</v>
      </c>
      <c r="F283" s="272">
        <v>44981</v>
      </c>
      <c r="G283" s="12" t="s">
        <v>183</v>
      </c>
      <c r="H283" s="234">
        <v>32247.970000000012</v>
      </c>
      <c r="I283" s="17">
        <f t="shared" si="24"/>
        <v>13</v>
      </c>
      <c r="J283" s="283">
        <f t="shared" si="22"/>
        <v>8.3435565454395772E-4</v>
      </c>
      <c r="K283" s="22">
        <f t="shared" si="23"/>
        <v>1.084662350907145E-2</v>
      </c>
    </row>
    <row r="284" spans="1:11" ht="12.75">
      <c r="A284" s="12">
        <f t="shared" si="20"/>
        <v>277</v>
      </c>
      <c r="B284" s="12" t="s">
        <v>178</v>
      </c>
      <c r="C284" s="272">
        <v>44963</v>
      </c>
      <c r="D284" s="272">
        <v>44976</v>
      </c>
      <c r="E284" s="196">
        <f t="shared" si="21"/>
        <v>44969.5</v>
      </c>
      <c r="F284" s="272">
        <v>44981</v>
      </c>
      <c r="G284" s="12" t="s">
        <v>183</v>
      </c>
      <c r="H284" s="234">
        <v>425098.71000000049</v>
      </c>
      <c r="I284" s="17">
        <f t="shared" si="24"/>
        <v>12</v>
      </c>
      <c r="J284" s="283">
        <f t="shared" si="22"/>
        <v>1.0998630686763921E-2</v>
      </c>
      <c r="K284" s="22">
        <f t="shared" si="23"/>
        <v>0.13198356824116705</v>
      </c>
    </row>
    <row r="285" spans="1:11" ht="12.75">
      <c r="A285" s="12">
        <f t="shared" si="20"/>
        <v>278</v>
      </c>
      <c r="B285" s="12" t="s">
        <v>178</v>
      </c>
      <c r="C285" s="272">
        <v>44962</v>
      </c>
      <c r="D285" s="272">
        <v>44975</v>
      </c>
      <c r="E285" s="196">
        <f t="shared" si="21"/>
        <v>44968.5</v>
      </c>
      <c r="F285" s="272">
        <v>44981</v>
      </c>
      <c r="G285" s="12" t="s">
        <v>184</v>
      </c>
      <c r="H285" s="234">
        <v>2769.26</v>
      </c>
      <c r="I285" s="17">
        <f t="shared" si="24"/>
        <v>13</v>
      </c>
      <c r="J285" s="283">
        <f t="shared" si="22"/>
        <v>7.1649401184086919E-5</v>
      </c>
      <c r="K285" s="22">
        <f t="shared" si="23"/>
        <v>9.3144221539312997E-4</v>
      </c>
    </row>
    <row r="286" spans="1:11" ht="12.75">
      <c r="A286" s="12">
        <f t="shared" si="20"/>
        <v>279</v>
      </c>
      <c r="B286" s="12" t="s">
        <v>178</v>
      </c>
      <c r="C286" s="272">
        <v>44962</v>
      </c>
      <c r="D286" s="272">
        <v>44975</v>
      </c>
      <c r="E286" s="196">
        <f t="shared" si="21"/>
        <v>44968.5</v>
      </c>
      <c r="F286" s="272">
        <v>44981</v>
      </c>
      <c r="G286" s="12" t="s">
        <v>184</v>
      </c>
      <c r="H286" s="234">
        <v>5535.2399999999989</v>
      </c>
      <c r="I286" s="17">
        <f t="shared" si="24"/>
        <v>13</v>
      </c>
      <c r="J286" s="283">
        <f t="shared" si="22"/>
        <v>1.4321393852877851E-4</v>
      </c>
      <c r="K286" s="22">
        <f t="shared" si="23"/>
        <v>1.8617812008741206E-3</v>
      </c>
    </row>
    <row r="287" spans="1:11" ht="12.75">
      <c r="A287" s="12">
        <f t="shared" si="20"/>
        <v>280</v>
      </c>
      <c r="B287" s="12" t="s">
        <v>178</v>
      </c>
      <c r="C287" s="272">
        <v>44963</v>
      </c>
      <c r="D287" s="272">
        <v>44976</v>
      </c>
      <c r="E287" s="196">
        <f t="shared" si="21"/>
        <v>44969.5</v>
      </c>
      <c r="F287" s="272">
        <v>44981</v>
      </c>
      <c r="G287" s="12" t="s">
        <v>184</v>
      </c>
      <c r="H287" s="234">
        <v>36419.53</v>
      </c>
      <c r="I287" s="17">
        <f t="shared" si="24"/>
        <v>12</v>
      </c>
      <c r="J287" s="283">
        <f t="shared" si="22"/>
        <v>9.4228693438170804E-4</v>
      </c>
      <c r="K287" s="22">
        <f t="shared" si="23"/>
        <v>1.1307443212580497E-2</v>
      </c>
    </row>
    <row r="288" spans="1:11" ht="12.75">
      <c r="A288" s="12">
        <f t="shared" si="20"/>
        <v>281</v>
      </c>
      <c r="B288" s="12" t="s">
        <v>178</v>
      </c>
      <c r="C288" s="272">
        <v>44963</v>
      </c>
      <c r="D288" s="272">
        <v>44976</v>
      </c>
      <c r="E288" s="196">
        <f t="shared" si="21"/>
        <v>44969.5</v>
      </c>
      <c r="F288" s="272">
        <v>44981</v>
      </c>
      <c r="G288" s="12" t="s">
        <v>184</v>
      </c>
      <c r="H288" s="234">
        <v>60982.699999999968</v>
      </c>
      <c r="I288" s="17">
        <f t="shared" si="24"/>
        <v>12</v>
      </c>
      <c r="J288" s="283">
        <f t="shared" si="22"/>
        <v>1.5778128227717206E-3</v>
      </c>
      <c r="K288" s="22">
        <f t="shared" si="23"/>
        <v>1.8933753873260649E-2</v>
      </c>
    </row>
    <row r="289" spans="1:11" ht="12.75">
      <c r="A289" s="12">
        <f t="shared" si="20"/>
        <v>282</v>
      </c>
      <c r="B289" s="12" t="s">
        <v>178</v>
      </c>
      <c r="C289" s="272">
        <v>44963</v>
      </c>
      <c r="D289" s="272">
        <v>44976</v>
      </c>
      <c r="E289" s="196">
        <f t="shared" si="21"/>
        <v>44969.5</v>
      </c>
      <c r="F289" s="272">
        <v>44981</v>
      </c>
      <c r="G289" s="12" t="s">
        <v>185</v>
      </c>
      <c r="H289" s="234">
        <v>61.19</v>
      </c>
      <c r="I289" s="17">
        <f t="shared" si="24"/>
        <v>12</v>
      </c>
      <c r="J289" s="283">
        <f t="shared" si="22"/>
        <v>1.5831763209139909E-6</v>
      </c>
      <c r="K289" s="22">
        <f t="shared" si="23"/>
        <v>1.8998115850967891E-5</v>
      </c>
    </row>
    <row r="290" spans="1:11" ht="12.75">
      <c r="A290" s="12">
        <f t="shared" si="20"/>
        <v>283</v>
      </c>
      <c r="B290" s="12" t="s">
        <v>178</v>
      </c>
      <c r="C290" s="272">
        <v>44962</v>
      </c>
      <c r="D290" s="272">
        <v>44975</v>
      </c>
      <c r="E290" s="196">
        <f t="shared" si="21"/>
        <v>44968.5</v>
      </c>
      <c r="F290" s="272">
        <v>44981</v>
      </c>
      <c r="G290" s="12" t="s">
        <v>186</v>
      </c>
      <c r="H290" s="234">
        <v>3639.77</v>
      </c>
      <c r="I290" s="17">
        <f t="shared" si="24"/>
        <v>13</v>
      </c>
      <c r="J290" s="283">
        <f t="shared" si="22"/>
        <v>9.4172212413353758E-5</v>
      </c>
      <c r="K290" s="22">
        <f t="shared" si="23"/>
        <v>1.2242387613735988E-3</v>
      </c>
    </row>
    <row r="291" spans="1:11" ht="12.75">
      <c r="A291" s="12">
        <f t="shared" si="20"/>
        <v>284</v>
      </c>
      <c r="B291" s="12" t="s">
        <v>178</v>
      </c>
      <c r="C291" s="272">
        <v>44963</v>
      </c>
      <c r="D291" s="272">
        <v>44976</v>
      </c>
      <c r="E291" s="196">
        <f t="shared" si="21"/>
        <v>44969.5</v>
      </c>
      <c r="F291" s="272">
        <v>44981</v>
      </c>
      <c r="G291" s="12" t="s">
        <v>186</v>
      </c>
      <c r="H291" s="234">
        <v>60835.620000000039</v>
      </c>
      <c r="I291" s="17">
        <f t="shared" si="24"/>
        <v>12</v>
      </c>
      <c r="J291" s="283">
        <f t="shared" si="22"/>
        <v>1.574007404022253E-3</v>
      </c>
      <c r="K291" s="22">
        <f t="shared" si="23"/>
        <v>1.8888088848267037E-2</v>
      </c>
    </row>
    <row r="292" spans="1:11" ht="12.75">
      <c r="A292" s="12">
        <f t="shared" si="20"/>
        <v>285</v>
      </c>
      <c r="B292" s="12" t="s">
        <v>178</v>
      </c>
      <c r="C292" s="272">
        <v>44963</v>
      </c>
      <c r="D292" s="272">
        <v>44976</v>
      </c>
      <c r="E292" s="196">
        <f t="shared" si="21"/>
        <v>44969.5</v>
      </c>
      <c r="F292" s="272">
        <v>44981</v>
      </c>
      <c r="G292" s="12" t="s">
        <v>187</v>
      </c>
      <c r="H292" s="234">
        <v>164.76000000000002</v>
      </c>
      <c r="I292" s="17">
        <f t="shared" si="24"/>
        <v>12</v>
      </c>
      <c r="J292" s="283">
        <f t="shared" si="22"/>
        <v>4.2628555423073901E-6</v>
      </c>
      <c r="K292" s="22">
        <f t="shared" si="23"/>
        <v>5.1154266507688685E-5</v>
      </c>
    </row>
    <row r="293" spans="1:11" ht="12.75">
      <c r="A293" s="12">
        <f t="shared" si="20"/>
        <v>286</v>
      </c>
      <c r="B293" s="12" t="s">
        <v>178</v>
      </c>
      <c r="C293" s="272">
        <v>44963</v>
      </c>
      <c r="D293" s="272">
        <v>44976</v>
      </c>
      <c r="E293" s="196">
        <f t="shared" si="21"/>
        <v>44969.5</v>
      </c>
      <c r="F293" s="272">
        <v>44981</v>
      </c>
      <c r="G293" s="12" t="s">
        <v>430</v>
      </c>
      <c r="H293" s="234">
        <v>25.68</v>
      </c>
      <c r="I293" s="17">
        <f t="shared" si="24"/>
        <v>12</v>
      </c>
      <c r="J293" s="283">
        <f t="shared" si="22"/>
        <v>6.6442176697289243E-7</v>
      </c>
      <c r="K293" s="22">
        <f t="shared" si="23"/>
        <v>7.9730612036747099E-6</v>
      </c>
    </row>
    <row r="294" spans="1:11" ht="12.75">
      <c r="A294" s="12">
        <f t="shared" si="20"/>
        <v>287</v>
      </c>
      <c r="B294" s="12" t="s">
        <v>178</v>
      </c>
      <c r="C294" s="272">
        <v>44962</v>
      </c>
      <c r="D294" s="272">
        <v>44975</v>
      </c>
      <c r="E294" s="196">
        <f t="shared" si="21"/>
        <v>44968.5</v>
      </c>
      <c r="F294" s="272">
        <v>44984</v>
      </c>
      <c r="G294" s="12" t="s">
        <v>189</v>
      </c>
      <c r="H294" s="234">
        <v>717.0999999999998</v>
      </c>
      <c r="I294" s="17">
        <f t="shared" si="24"/>
        <v>16</v>
      </c>
      <c r="J294" s="283">
        <f t="shared" si="22"/>
        <v>1.8553615619013279E-5</v>
      </c>
      <c r="K294" s="22">
        <f t="shared" si="23"/>
        <v>2.9685784990421247E-4</v>
      </c>
    </row>
    <row r="295" spans="1:11" ht="12.75">
      <c r="A295" s="12">
        <f t="shared" si="20"/>
        <v>288</v>
      </c>
      <c r="B295" s="12" t="s">
        <v>178</v>
      </c>
      <c r="C295" s="272">
        <v>44963</v>
      </c>
      <c r="D295" s="272">
        <v>44976</v>
      </c>
      <c r="E295" s="196">
        <f t="shared" si="21"/>
        <v>44969.5</v>
      </c>
      <c r="F295" s="272">
        <v>44984</v>
      </c>
      <c r="G295" s="12" t="s">
        <v>189</v>
      </c>
      <c r="H295" s="234">
        <v>7196.6500000000406</v>
      </c>
      <c r="I295" s="17">
        <f t="shared" si="24"/>
        <v>15</v>
      </c>
      <c r="J295" s="283">
        <f t="shared" si="22"/>
        <v>1.8619980176345379E-4</v>
      </c>
      <c r="K295" s="22">
        <f t="shared" si="23"/>
        <v>2.7929970264518066E-3</v>
      </c>
    </row>
    <row r="296" spans="1:11" ht="12.75">
      <c r="A296" s="12">
        <f t="shared" si="20"/>
        <v>289</v>
      </c>
      <c r="B296" s="12" t="s">
        <v>178</v>
      </c>
      <c r="C296" s="272">
        <v>44962</v>
      </c>
      <c r="D296" s="272">
        <v>44975</v>
      </c>
      <c r="E296" s="196">
        <f t="shared" si="21"/>
        <v>44968.5</v>
      </c>
      <c r="F296" s="272">
        <v>44985</v>
      </c>
      <c r="G296" s="12" t="s">
        <v>190</v>
      </c>
      <c r="H296" s="234">
        <v>24.610000000000003</v>
      </c>
      <c r="I296" s="17">
        <f t="shared" si="24"/>
        <v>17</v>
      </c>
      <c r="J296" s="283">
        <f t="shared" si="22"/>
        <v>6.3673752668235528E-7</v>
      </c>
      <c r="K296" s="22">
        <f t="shared" si="23"/>
        <v>1.082453795360004E-5</v>
      </c>
    </row>
    <row r="297" spans="1:11" ht="12.75">
      <c r="A297" s="12">
        <f t="shared" si="20"/>
        <v>290</v>
      </c>
      <c r="B297" s="12" t="s">
        <v>178</v>
      </c>
      <c r="C297" s="272">
        <v>44963</v>
      </c>
      <c r="D297" s="272">
        <v>44976</v>
      </c>
      <c r="E297" s="196">
        <f t="shared" si="21"/>
        <v>44969.5</v>
      </c>
      <c r="F297" s="272">
        <v>44985</v>
      </c>
      <c r="G297" s="12" t="s">
        <v>190</v>
      </c>
      <c r="H297" s="234">
        <v>211.25999999999979</v>
      </c>
      <c r="I297" s="17">
        <f t="shared" si="24"/>
        <v>16</v>
      </c>
      <c r="J297" s="283">
        <f t="shared" si="22"/>
        <v>5.4659557044662426E-6</v>
      </c>
      <c r="K297" s="22">
        <f t="shared" si="23"/>
        <v>8.7455291271459882E-5</v>
      </c>
    </row>
    <row r="298" spans="1:11" ht="12.75">
      <c r="A298" s="12">
        <f t="shared" si="20"/>
        <v>291</v>
      </c>
      <c r="B298" s="12" t="s">
        <v>178</v>
      </c>
      <c r="C298" s="272">
        <v>44963</v>
      </c>
      <c r="D298" s="272">
        <v>44976</v>
      </c>
      <c r="E298" s="196">
        <f t="shared" si="21"/>
        <v>44969.5</v>
      </c>
      <c r="F298" s="272">
        <v>44986</v>
      </c>
      <c r="G298" s="12" t="s">
        <v>453</v>
      </c>
      <c r="H298" s="234">
        <v>30</v>
      </c>
      <c r="I298" s="17">
        <f t="shared" si="24"/>
        <v>17</v>
      </c>
      <c r="J298" s="283">
        <f t="shared" si="22"/>
        <v>7.7619365300571549E-7</v>
      </c>
      <c r="K298" s="22">
        <f t="shared" si="23"/>
        <v>1.3195292101097164E-5</v>
      </c>
    </row>
    <row r="299" spans="1:11" ht="12.75">
      <c r="A299" s="12">
        <f t="shared" si="20"/>
        <v>292</v>
      </c>
      <c r="B299" s="12" t="s">
        <v>178</v>
      </c>
      <c r="C299" s="272">
        <v>44963</v>
      </c>
      <c r="D299" s="272">
        <v>44976</v>
      </c>
      <c r="E299" s="196">
        <f t="shared" si="21"/>
        <v>44969.5</v>
      </c>
      <c r="F299" s="272">
        <v>44981</v>
      </c>
      <c r="G299" s="12" t="s">
        <v>191</v>
      </c>
      <c r="H299" s="234">
        <v>4727.7000000000007</v>
      </c>
      <c r="I299" s="17">
        <f t="shared" si="24"/>
        <v>12</v>
      </c>
      <c r="J299" s="283">
        <f t="shared" si="22"/>
        <v>1.2232035777717072E-4</v>
      </c>
      <c r="K299" s="22">
        <f t="shared" si="23"/>
        <v>1.4678442933260486E-3</v>
      </c>
    </row>
    <row r="300" spans="1:11" ht="12.75">
      <c r="A300" s="12">
        <f t="shared" si="20"/>
        <v>293</v>
      </c>
      <c r="B300" s="12" t="s">
        <v>178</v>
      </c>
      <c r="C300" s="272">
        <v>44963</v>
      </c>
      <c r="D300" s="272">
        <v>44976</v>
      </c>
      <c r="E300" s="196">
        <f t="shared" si="21"/>
        <v>44969.5</v>
      </c>
      <c r="F300" s="272">
        <v>44981</v>
      </c>
      <c r="G300" s="12" t="s">
        <v>431</v>
      </c>
      <c r="H300" s="234">
        <v>688.87</v>
      </c>
      <c r="I300" s="17">
        <f t="shared" si="24"/>
        <v>12</v>
      </c>
      <c r="J300" s="283">
        <f t="shared" si="22"/>
        <v>1.7823217391534907E-5</v>
      </c>
      <c r="K300" s="22">
        <f t="shared" si="23"/>
        <v>2.138786086984189E-4</v>
      </c>
    </row>
    <row r="301" spans="1:11" ht="12.75">
      <c r="A301" s="12">
        <f t="shared" si="20"/>
        <v>294</v>
      </c>
      <c r="B301" s="12" t="s">
        <v>178</v>
      </c>
      <c r="C301" s="272">
        <v>44963</v>
      </c>
      <c r="D301" s="272">
        <v>44976</v>
      </c>
      <c r="E301" s="196">
        <f t="shared" si="21"/>
        <v>44969.5</v>
      </c>
      <c r="F301" s="272">
        <v>44981</v>
      </c>
      <c r="G301" s="12" t="s">
        <v>192</v>
      </c>
      <c r="H301" s="234">
        <v>1325.8</v>
      </c>
      <c r="I301" s="17">
        <f t="shared" si="24"/>
        <v>12</v>
      </c>
      <c r="J301" s="283">
        <f t="shared" si="22"/>
        <v>3.4302584838499248E-5</v>
      </c>
      <c r="K301" s="22">
        <f t="shared" si="23"/>
        <v>4.1163101806199101E-4</v>
      </c>
    </row>
    <row r="302" spans="1:11" ht="12.75">
      <c r="A302" s="12">
        <f t="shared" si="20"/>
        <v>295</v>
      </c>
      <c r="B302" s="12" t="s">
        <v>178</v>
      </c>
      <c r="C302" s="272">
        <v>44962</v>
      </c>
      <c r="D302" s="272">
        <v>44975</v>
      </c>
      <c r="E302" s="196">
        <f t="shared" si="21"/>
        <v>44968.5</v>
      </c>
      <c r="F302" s="272">
        <v>44981</v>
      </c>
      <c r="G302" s="12" t="s">
        <v>193</v>
      </c>
      <c r="H302" s="234">
        <v>1782.4200000000003</v>
      </c>
      <c r="I302" s="17">
        <f t="shared" si="24"/>
        <v>13</v>
      </c>
      <c r="J302" s="283">
        <f t="shared" si="22"/>
        <v>4.6116769699681585E-5</v>
      </c>
      <c r="K302" s="22">
        <f t="shared" si="23"/>
        <v>5.9951800609586063E-4</v>
      </c>
    </row>
    <row r="303" spans="1:11" ht="12.75">
      <c r="A303" s="12">
        <f t="shared" si="20"/>
        <v>296</v>
      </c>
      <c r="B303" s="12" t="s">
        <v>178</v>
      </c>
      <c r="C303" s="272">
        <v>44963</v>
      </c>
      <c r="D303" s="272">
        <v>44976</v>
      </c>
      <c r="E303" s="196">
        <f t="shared" si="21"/>
        <v>44969.5</v>
      </c>
      <c r="F303" s="272">
        <v>44981</v>
      </c>
      <c r="G303" s="12" t="s">
        <v>193</v>
      </c>
      <c r="H303" s="234">
        <v>17607.910000000047</v>
      </c>
      <c r="I303" s="17">
        <f t="shared" si="24"/>
        <v>12</v>
      </c>
      <c r="J303" s="283">
        <f t="shared" si="22"/>
        <v>4.5557159948986345E-4</v>
      </c>
      <c r="K303" s="22">
        <f t="shared" si="23"/>
        <v>5.4668591938783614E-3</v>
      </c>
    </row>
    <row r="304" spans="1:11" ht="12.75">
      <c r="A304" s="12">
        <f t="shared" si="20"/>
        <v>297</v>
      </c>
      <c r="B304" s="12" t="s">
        <v>178</v>
      </c>
      <c r="C304" s="272">
        <v>44962</v>
      </c>
      <c r="D304" s="272">
        <v>44975</v>
      </c>
      <c r="E304" s="196">
        <f t="shared" si="21"/>
        <v>44968.5</v>
      </c>
      <c r="F304" s="272">
        <v>44985</v>
      </c>
      <c r="G304" s="12" t="s">
        <v>194</v>
      </c>
      <c r="H304" s="234">
        <v>30.890000000000004</v>
      </c>
      <c r="I304" s="17">
        <f t="shared" si="24"/>
        <v>17</v>
      </c>
      <c r="J304" s="283">
        <f t="shared" si="22"/>
        <v>7.9922073137821846E-7</v>
      </c>
      <c r="K304" s="22">
        <f t="shared" si="23"/>
        <v>1.3586752433429714E-5</v>
      </c>
    </row>
    <row r="305" spans="1:11" ht="12.75">
      <c r="A305" s="12">
        <f t="shared" si="20"/>
        <v>298</v>
      </c>
      <c r="B305" s="12" t="s">
        <v>178</v>
      </c>
      <c r="C305" s="272">
        <v>44963</v>
      </c>
      <c r="D305" s="272">
        <v>44976</v>
      </c>
      <c r="E305" s="196">
        <f t="shared" si="21"/>
        <v>44969.5</v>
      </c>
      <c r="F305" s="272">
        <v>44985</v>
      </c>
      <c r="G305" s="12" t="s">
        <v>194</v>
      </c>
      <c r="H305" s="234">
        <v>330.31000000000029</v>
      </c>
      <c r="I305" s="17">
        <f t="shared" si="24"/>
        <v>16</v>
      </c>
      <c r="J305" s="283">
        <f t="shared" si="22"/>
        <v>8.5461508508106036E-6</v>
      </c>
      <c r="K305" s="22">
        <f t="shared" si="23"/>
        <v>1.3673841361296966E-4</v>
      </c>
    </row>
    <row r="306" spans="1:11" ht="12.75">
      <c r="A306" s="12">
        <f t="shared" si="20"/>
        <v>299</v>
      </c>
      <c r="B306" s="12" t="s">
        <v>178</v>
      </c>
      <c r="C306" s="272">
        <v>44963</v>
      </c>
      <c r="D306" s="272">
        <v>44976</v>
      </c>
      <c r="E306" s="196">
        <f t="shared" si="21"/>
        <v>44969.5</v>
      </c>
      <c r="F306" s="272">
        <v>44981</v>
      </c>
      <c r="G306" s="12" t="s">
        <v>455</v>
      </c>
      <c r="H306" s="234">
        <v>7267.2</v>
      </c>
      <c r="I306" s="17">
        <f t="shared" si="24"/>
        <v>12</v>
      </c>
      <c r="J306" s="283">
        <f t="shared" si="22"/>
        <v>1.8802515050410452E-4</v>
      </c>
      <c r="K306" s="22">
        <f t="shared" si="23"/>
        <v>2.2563018060492543E-3</v>
      </c>
    </row>
    <row r="307" spans="1:11" ht="12.75">
      <c r="A307" s="12">
        <f t="shared" si="20"/>
        <v>300</v>
      </c>
      <c r="B307" s="12" t="s">
        <v>178</v>
      </c>
      <c r="C307" s="272">
        <v>44963</v>
      </c>
      <c r="D307" s="272">
        <v>44976</v>
      </c>
      <c r="E307" s="196">
        <f t="shared" si="21"/>
        <v>44969.5</v>
      </c>
      <c r="F307" s="272">
        <v>44995</v>
      </c>
      <c r="G307" s="12" t="s">
        <v>195</v>
      </c>
      <c r="H307" s="234">
        <v>3737.9599999999991</v>
      </c>
      <c r="I307" s="17">
        <f t="shared" si="24"/>
        <v>26</v>
      </c>
      <c r="J307" s="283">
        <f t="shared" si="22"/>
        <v>9.6712694239641447E-5</v>
      </c>
      <c r="K307" s="22">
        <f t="shared" si="23"/>
        <v>2.5145300502306778E-3</v>
      </c>
    </row>
    <row r="308" spans="1:11" ht="12.75">
      <c r="A308" s="12">
        <f t="shared" si="20"/>
        <v>301</v>
      </c>
      <c r="B308" s="12" t="s">
        <v>178</v>
      </c>
      <c r="C308" s="272">
        <v>44963</v>
      </c>
      <c r="D308" s="272">
        <v>44976</v>
      </c>
      <c r="E308" s="196">
        <f t="shared" si="21"/>
        <v>44969.5</v>
      </c>
      <c r="F308" s="272">
        <v>44995</v>
      </c>
      <c r="G308" s="12" t="s">
        <v>195</v>
      </c>
      <c r="H308" s="234">
        <v>200.68999999999997</v>
      </c>
      <c r="I308" s="17">
        <f t="shared" si="24"/>
        <v>26</v>
      </c>
      <c r="J308" s="283">
        <f t="shared" si="22"/>
        <v>5.192476807390567E-6</v>
      </c>
      <c r="K308" s="22">
        <f t="shared" si="23"/>
        <v>1.3500439699215474E-4</v>
      </c>
    </row>
    <row r="309" spans="1:11" ht="12.75">
      <c r="A309" s="12">
        <f t="shared" si="20"/>
        <v>302</v>
      </c>
      <c r="B309" s="12" t="s">
        <v>178</v>
      </c>
      <c r="C309" s="272">
        <v>44962</v>
      </c>
      <c r="D309" s="272">
        <v>44975</v>
      </c>
      <c r="E309" s="196">
        <f t="shared" si="21"/>
        <v>44968.5</v>
      </c>
      <c r="F309" s="272">
        <v>44995</v>
      </c>
      <c r="G309" s="12" t="s">
        <v>195</v>
      </c>
      <c r="H309" s="234">
        <v>251.17</v>
      </c>
      <c r="I309" s="17">
        <f t="shared" si="24"/>
        <v>27</v>
      </c>
      <c r="J309" s="283">
        <f t="shared" si="22"/>
        <v>6.4985519941815175E-6</v>
      </c>
      <c r="K309" s="22">
        <f t="shared" si="23"/>
        <v>1.7546090384290097E-4</v>
      </c>
    </row>
    <row r="310" spans="1:11" ht="12.75">
      <c r="A310" s="12">
        <f t="shared" si="20"/>
        <v>303</v>
      </c>
      <c r="B310" s="12" t="s">
        <v>178</v>
      </c>
      <c r="C310" s="272">
        <v>44962</v>
      </c>
      <c r="D310" s="272">
        <v>44975</v>
      </c>
      <c r="E310" s="196">
        <f t="shared" si="21"/>
        <v>44968.5</v>
      </c>
      <c r="F310" s="272">
        <v>44995</v>
      </c>
      <c r="G310" s="12" t="s">
        <v>195</v>
      </c>
      <c r="H310" s="234">
        <v>10</v>
      </c>
      <c r="I310" s="17">
        <f t="shared" si="24"/>
        <v>27</v>
      </c>
      <c r="J310" s="283">
        <f t="shared" si="22"/>
        <v>2.587312176685718E-7</v>
      </c>
      <c r="K310" s="22">
        <f t="shared" si="23"/>
        <v>6.9857428770514389E-6</v>
      </c>
    </row>
    <row r="311" spans="1:11" ht="12.75">
      <c r="A311" s="12">
        <f t="shared" si="20"/>
        <v>304</v>
      </c>
      <c r="B311" s="12" t="s">
        <v>178</v>
      </c>
      <c r="C311" s="272">
        <v>44962</v>
      </c>
      <c r="D311" s="272">
        <v>44975</v>
      </c>
      <c r="E311" s="196">
        <f t="shared" si="21"/>
        <v>44968.5</v>
      </c>
      <c r="F311" s="272">
        <v>44981</v>
      </c>
      <c r="G311" s="12" t="s">
        <v>196</v>
      </c>
      <c r="H311" s="234">
        <v>11523.760000000002</v>
      </c>
      <c r="I311" s="17">
        <f t="shared" si="24"/>
        <v>13</v>
      </c>
      <c r="J311" s="283">
        <f t="shared" si="22"/>
        <v>2.9815564569203817E-4</v>
      </c>
      <c r="K311" s="22">
        <f t="shared" si="23"/>
        <v>3.8760233939964962E-3</v>
      </c>
    </row>
    <row r="312" spans="1:11" ht="12.75">
      <c r="A312" s="12">
        <f t="shared" si="20"/>
        <v>305</v>
      </c>
      <c r="B312" s="12" t="s">
        <v>178</v>
      </c>
      <c r="C312" s="272">
        <v>44963</v>
      </c>
      <c r="D312" s="272">
        <v>44976</v>
      </c>
      <c r="E312" s="196">
        <f t="shared" si="21"/>
        <v>44969.5</v>
      </c>
      <c r="F312" s="272">
        <v>44981</v>
      </c>
      <c r="G312" s="12" t="s">
        <v>196</v>
      </c>
      <c r="H312" s="234">
        <v>99594.400000000038</v>
      </c>
      <c r="I312" s="17">
        <f t="shared" si="24"/>
        <v>12</v>
      </c>
      <c r="J312" s="283">
        <f t="shared" si="22"/>
        <v>2.5768180384970816E-3</v>
      </c>
      <c r="K312" s="22">
        <f t="shared" si="23"/>
        <v>3.0921816461964978E-2</v>
      </c>
    </row>
    <row r="313" spans="1:11" ht="12.75">
      <c r="A313" s="12">
        <f t="shared" si="20"/>
        <v>306</v>
      </c>
      <c r="B313" s="12" t="s">
        <v>178</v>
      </c>
      <c r="C313" s="272">
        <v>44963</v>
      </c>
      <c r="D313" s="272">
        <v>44976</v>
      </c>
      <c r="E313" s="196">
        <f t="shared" si="21"/>
        <v>44969.5</v>
      </c>
      <c r="F313" s="272">
        <v>44981</v>
      </c>
      <c r="G313" s="12" t="s">
        <v>432</v>
      </c>
      <c r="H313" s="234">
        <v>3629.2599999999989</v>
      </c>
      <c r="I313" s="17">
        <f t="shared" si="24"/>
        <v>12</v>
      </c>
      <c r="J313" s="283">
        <f t="shared" si="22"/>
        <v>9.390028590358407E-5</v>
      </c>
      <c r="K313" s="22">
        <f t="shared" si="23"/>
        <v>1.1268034308430088E-3</v>
      </c>
    </row>
    <row r="314" spans="1:11" ht="12.75">
      <c r="A314" s="12">
        <f t="shared" si="20"/>
        <v>307</v>
      </c>
      <c r="B314" s="12" t="s">
        <v>178</v>
      </c>
      <c r="C314" s="272">
        <v>44962</v>
      </c>
      <c r="D314" s="272">
        <v>44975</v>
      </c>
      <c r="E314" s="196">
        <f t="shared" si="21"/>
        <v>44968.5</v>
      </c>
      <c r="F314" s="272">
        <v>44981</v>
      </c>
      <c r="G314" s="12" t="s">
        <v>197</v>
      </c>
      <c r="H314" s="234">
        <v>1558.33</v>
      </c>
      <c r="I314" s="17">
        <f t="shared" si="24"/>
        <v>13</v>
      </c>
      <c r="J314" s="283">
        <f t="shared" si="22"/>
        <v>4.0318861842946546E-5</v>
      </c>
      <c r="K314" s="22">
        <f t="shared" si="23"/>
        <v>5.2414520395830506E-4</v>
      </c>
    </row>
    <row r="315" spans="1:11" ht="12.75">
      <c r="A315" s="12">
        <f t="shared" si="20"/>
        <v>308</v>
      </c>
      <c r="B315" s="12" t="s">
        <v>178</v>
      </c>
      <c r="C315" s="272">
        <v>44963</v>
      </c>
      <c r="D315" s="272">
        <v>44976</v>
      </c>
      <c r="E315" s="196">
        <f t="shared" si="21"/>
        <v>44969.5</v>
      </c>
      <c r="F315" s="272">
        <v>44981</v>
      </c>
      <c r="G315" s="12" t="s">
        <v>197</v>
      </c>
      <c r="H315" s="234">
        <v>2975</v>
      </c>
      <c r="I315" s="17">
        <f t="shared" si="24"/>
        <v>12</v>
      </c>
      <c r="J315" s="283">
        <f t="shared" si="22"/>
        <v>7.6972537256400115E-5</v>
      </c>
      <c r="K315" s="22">
        <f t="shared" si="23"/>
        <v>9.2367044707680139E-4</v>
      </c>
    </row>
    <row r="316" spans="1:11" ht="12.75">
      <c r="A316" s="12">
        <f t="shared" si="20"/>
        <v>309</v>
      </c>
      <c r="B316" s="12" t="s">
        <v>178</v>
      </c>
      <c r="C316" s="272">
        <v>44962</v>
      </c>
      <c r="D316" s="272">
        <v>44975</v>
      </c>
      <c r="E316" s="196">
        <f t="shared" si="21"/>
        <v>44968.5</v>
      </c>
      <c r="F316" s="272">
        <v>44986</v>
      </c>
      <c r="G316" s="12" t="s">
        <v>434</v>
      </c>
      <c r="H316" s="234">
        <v>1.6</v>
      </c>
      <c r="I316" s="17">
        <f t="shared" si="24"/>
        <v>18</v>
      </c>
      <c r="J316" s="283">
        <f t="shared" si="22"/>
        <v>4.139699482697149E-8</v>
      </c>
      <c r="K316" s="22">
        <f t="shared" si="23"/>
        <v>7.4514590688548681E-7</v>
      </c>
    </row>
    <row r="317" spans="1:11" ht="12.75">
      <c r="A317" s="12">
        <f t="shared" si="20"/>
        <v>310</v>
      </c>
      <c r="B317" s="12" t="s">
        <v>178</v>
      </c>
      <c r="C317" s="272">
        <v>44963</v>
      </c>
      <c r="D317" s="272">
        <v>44976</v>
      </c>
      <c r="E317" s="196">
        <f t="shared" si="21"/>
        <v>44969.5</v>
      </c>
      <c r="F317" s="272">
        <v>44986</v>
      </c>
      <c r="G317" s="12" t="s">
        <v>198</v>
      </c>
      <c r="H317" s="234">
        <v>39.9</v>
      </c>
      <c r="I317" s="17">
        <f t="shared" si="24"/>
        <v>17</v>
      </c>
      <c r="J317" s="283">
        <f t="shared" si="22"/>
        <v>1.0323375584976015E-6</v>
      </c>
      <c r="K317" s="22">
        <f t="shared" si="23"/>
        <v>1.7549738494459226E-5</v>
      </c>
    </row>
    <row r="318" spans="1:11" ht="12.75">
      <c r="A318" s="12">
        <f t="shared" si="20"/>
        <v>311</v>
      </c>
      <c r="B318" s="12" t="s">
        <v>178</v>
      </c>
      <c r="C318" s="272">
        <v>44963</v>
      </c>
      <c r="D318" s="272">
        <v>44976</v>
      </c>
      <c r="E318" s="196">
        <f t="shared" si="21"/>
        <v>44969.5</v>
      </c>
      <c r="F318" s="272">
        <v>44986</v>
      </c>
      <c r="G318" s="12" t="s">
        <v>198</v>
      </c>
      <c r="H318" s="234">
        <v>36.9</v>
      </c>
      <c r="I318" s="17">
        <f t="shared" si="24"/>
        <v>17</v>
      </c>
      <c r="J318" s="283">
        <f t="shared" si="22"/>
        <v>9.5471819319703E-7</v>
      </c>
      <c r="K318" s="22">
        <f t="shared" si="23"/>
        <v>1.623020928434951E-5</v>
      </c>
    </row>
    <row r="319" spans="1:11" ht="12.75">
      <c r="A319" s="12">
        <f t="shared" si="20"/>
        <v>312</v>
      </c>
      <c r="B319" s="12" t="s">
        <v>178</v>
      </c>
      <c r="C319" s="272">
        <v>44962</v>
      </c>
      <c r="D319" s="272">
        <v>44975</v>
      </c>
      <c r="E319" s="196">
        <f t="shared" si="21"/>
        <v>44968.5</v>
      </c>
      <c r="F319" s="272">
        <v>45000</v>
      </c>
      <c r="G319" s="12" t="s">
        <v>199</v>
      </c>
      <c r="H319" s="234">
        <v>1132.8399999999999</v>
      </c>
      <c r="I319" s="17">
        <f t="shared" si="24"/>
        <v>32</v>
      </c>
      <c r="J319" s="283">
        <f t="shared" si="22"/>
        <v>2.9310107262366489E-5</v>
      </c>
      <c r="K319" s="22">
        <f t="shared" si="23"/>
        <v>9.3792343239572763E-4</v>
      </c>
    </row>
    <row r="320" spans="1:11" ht="12.75">
      <c r="A320" s="12">
        <f t="shared" si="20"/>
        <v>313</v>
      </c>
      <c r="B320" s="12" t="s">
        <v>178</v>
      </c>
      <c r="C320" s="272">
        <v>44963</v>
      </c>
      <c r="D320" s="272">
        <v>44976</v>
      </c>
      <c r="E320" s="196">
        <f t="shared" si="21"/>
        <v>44969.5</v>
      </c>
      <c r="F320" s="272">
        <v>45000</v>
      </c>
      <c r="G320" s="12" t="s">
        <v>199</v>
      </c>
      <c r="H320" s="234">
        <v>10374.790000000023</v>
      </c>
      <c r="I320" s="17">
        <f t="shared" si="24"/>
        <v>31</v>
      </c>
      <c r="J320" s="283">
        <f t="shared" si="22"/>
        <v>2.6842820497557278E-4</v>
      </c>
      <c r="K320" s="22">
        <f t="shared" si="23"/>
        <v>8.3212743542427567E-3</v>
      </c>
    </row>
    <row r="321" spans="1:11" ht="12.75">
      <c r="A321" s="12">
        <f t="shared" si="20"/>
        <v>314</v>
      </c>
      <c r="B321" s="12" t="s">
        <v>178</v>
      </c>
      <c r="C321" s="272">
        <v>44962</v>
      </c>
      <c r="D321" s="272">
        <v>44975</v>
      </c>
      <c r="E321" s="196">
        <f t="shared" si="21"/>
        <v>44968.5</v>
      </c>
      <c r="F321" s="272">
        <v>44981</v>
      </c>
      <c r="G321" s="12" t="s">
        <v>200</v>
      </c>
      <c r="H321" s="234">
        <v>10214.279999999997</v>
      </c>
      <c r="I321" s="17">
        <f t="shared" si="24"/>
        <v>13</v>
      </c>
      <c r="J321" s="283">
        <f t="shared" si="22"/>
        <v>2.6427531020077388E-4</v>
      </c>
      <c r="K321" s="22">
        <f t="shared" si="23"/>
        <v>3.4355790326100603E-3</v>
      </c>
    </row>
    <row r="322" spans="1:11" ht="12.75">
      <c r="A322" s="12">
        <f t="shared" si="20"/>
        <v>315</v>
      </c>
      <c r="B322" s="12" t="s">
        <v>178</v>
      </c>
      <c r="C322" s="272">
        <v>44963</v>
      </c>
      <c r="D322" s="272">
        <v>44976</v>
      </c>
      <c r="E322" s="196">
        <f t="shared" si="21"/>
        <v>44969.5</v>
      </c>
      <c r="F322" s="272">
        <v>44981</v>
      </c>
      <c r="G322" s="12" t="s">
        <v>200</v>
      </c>
      <c r="H322" s="234">
        <v>120836.73000000021</v>
      </c>
      <c r="I322" s="17">
        <f t="shared" si="24"/>
        <v>12</v>
      </c>
      <c r="J322" s="283">
        <f t="shared" si="22"/>
        <v>3.1264234291988498E-3</v>
      </c>
      <c r="K322" s="22">
        <f t="shared" si="23"/>
        <v>3.7517081150386197E-2</v>
      </c>
    </row>
    <row r="323" spans="1:11" ht="12.75">
      <c r="A323" s="12">
        <f t="shared" si="20"/>
        <v>316</v>
      </c>
      <c r="B323" s="12" t="s">
        <v>178</v>
      </c>
      <c r="C323" s="272">
        <v>44962</v>
      </c>
      <c r="D323" s="272">
        <v>44975</v>
      </c>
      <c r="E323" s="196">
        <f t="shared" si="21"/>
        <v>44968.5</v>
      </c>
      <c r="F323" s="272">
        <v>44981</v>
      </c>
      <c r="G323" s="12" t="s">
        <v>201</v>
      </c>
      <c r="H323" s="234">
        <v>363.87</v>
      </c>
      <c r="I323" s="17">
        <f t="shared" si="24"/>
        <v>13</v>
      </c>
      <c r="J323" s="283">
        <f t="shared" si="22"/>
        <v>9.4144528173063223E-6</v>
      </c>
      <c r="K323" s="22">
        <f t="shared" si="23"/>
        <v>1.2238788662498218E-4</v>
      </c>
    </row>
    <row r="324" spans="1:11" ht="12.75">
      <c r="A324" s="12">
        <f t="shared" si="20"/>
        <v>317</v>
      </c>
      <c r="B324" s="12" t="s">
        <v>178</v>
      </c>
      <c r="C324" s="272">
        <v>44963</v>
      </c>
      <c r="D324" s="272">
        <v>44976</v>
      </c>
      <c r="E324" s="196">
        <f t="shared" si="21"/>
        <v>44969.5</v>
      </c>
      <c r="F324" s="272">
        <v>44981</v>
      </c>
      <c r="G324" s="12" t="s">
        <v>201</v>
      </c>
      <c r="H324" s="234">
        <v>3635.7599999999975</v>
      </c>
      <c r="I324" s="17">
        <f t="shared" si="24"/>
        <v>12</v>
      </c>
      <c r="J324" s="283">
        <f t="shared" si="22"/>
        <v>9.4068461195068607E-5</v>
      </c>
      <c r="K324" s="22">
        <f t="shared" si="23"/>
        <v>1.1288215343408232E-3</v>
      </c>
    </row>
    <row r="325" spans="1:11" ht="12.75">
      <c r="A325" s="12">
        <f t="shared" si="20"/>
        <v>318</v>
      </c>
      <c r="B325" s="12" t="s">
        <v>178</v>
      </c>
      <c r="C325" s="272">
        <v>44962</v>
      </c>
      <c r="D325" s="272">
        <v>44975</v>
      </c>
      <c r="E325" s="196">
        <f t="shared" si="21"/>
        <v>44968.5</v>
      </c>
      <c r="F325" s="272">
        <v>44985</v>
      </c>
      <c r="G325" s="12" t="s">
        <v>202</v>
      </c>
      <c r="H325" s="234">
        <v>2212.8999999999996</v>
      </c>
      <c r="I325" s="17">
        <f t="shared" si="24"/>
        <v>17</v>
      </c>
      <c r="J325" s="283">
        <f t="shared" si="22"/>
        <v>5.7254631157878244E-5</v>
      </c>
      <c r="K325" s="22">
        <f t="shared" si="23"/>
        <v>9.7332872968393012E-4</v>
      </c>
    </row>
    <row r="326" spans="1:11" ht="12.75">
      <c r="A326" s="12">
        <f t="shared" si="20"/>
        <v>319</v>
      </c>
      <c r="B326" s="12" t="s">
        <v>178</v>
      </c>
      <c r="C326" s="272">
        <v>44963</v>
      </c>
      <c r="D326" s="272">
        <v>44976</v>
      </c>
      <c r="E326" s="196">
        <f t="shared" si="21"/>
        <v>44969.5</v>
      </c>
      <c r="F326" s="272">
        <v>44985</v>
      </c>
      <c r="G326" s="12" t="s">
        <v>202</v>
      </c>
      <c r="H326" s="234">
        <v>19571.46000000001</v>
      </c>
      <c r="I326" s="17">
        <f t="shared" si="24"/>
        <v>16</v>
      </c>
      <c r="J326" s="283">
        <f t="shared" si="22"/>
        <v>5.0637476773517489E-4</v>
      </c>
      <c r="K326" s="22">
        <f t="shared" si="23"/>
        <v>8.1019962837627982E-3</v>
      </c>
    </row>
    <row r="327" spans="1:11" ht="12.75">
      <c r="A327" s="12">
        <f t="shared" si="20"/>
        <v>320</v>
      </c>
      <c r="B327" s="12" t="s">
        <v>178</v>
      </c>
      <c r="C327" s="272">
        <v>44962</v>
      </c>
      <c r="D327" s="272">
        <v>44975</v>
      </c>
      <c r="E327" s="196">
        <f t="shared" si="21"/>
        <v>44968.5</v>
      </c>
      <c r="F327" s="272">
        <v>44985</v>
      </c>
      <c r="G327" s="12" t="s">
        <v>203</v>
      </c>
      <c r="H327" s="234">
        <v>341.80999999999995</v>
      </c>
      <c r="I327" s="17">
        <f t="shared" si="24"/>
        <v>17</v>
      </c>
      <c r="J327" s="283">
        <f t="shared" si="22"/>
        <v>8.8436917511294512E-6</v>
      </c>
      <c r="K327" s="22">
        <f t="shared" si="23"/>
        <v>1.5034275976920066E-4</v>
      </c>
    </row>
    <row r="328" spans="1:11" ht="12.75">
      <c r="A328" s="12">
        <f t="shared" si="20"/>
        <v>321</v>
      </c>
      <c r="B328" s="12" t="s">
        <v>178</v>
      </c>
      <c r="C328" s="272">
        <v>44963</v>
      </c>
      <c r="D328" s="272">
        <v>44976</v>
      </c>
      <c r="E328" s="196">
        <f t="shared" si="21"/>
        <v>44969.5</v>
      </c>
      <c r="F328" s="272">
        <v>44985</v>
      </c>
      <c r="G328" s="12" t="s">
        <v>203</v>
      </c>
      <c r="H328" s="234">
        <v>2606.2399999999984</v>
      </c>
      <c r="I328" s="17">
        <f t="shared" si="24"/>
        <v>16</v>
      </c>
      <c r="J328" s="283">
        <f t="shared" si="22"/>
        <v>6.7431564873653819E-5</v>
      </c>
      <c r="K328" s="22">
        <f t="shared" si="23"/>
        <v>1.0789050379784611E-3</v>
      </c>
    </row>
    <row r="329" spans="1:11" ht="12.75">
      <c r="A329" s="12">
        <f t="shared" ref="A329:A392" si="25">A328+1</f>
        <v>322</v>
      </c>
      <c r="B329" s="12" t="s">
        <v>178</v>
      </c>
      <c r="C329" s="272">
        <v>44962</v>
      </c>
      <c r="D329" s="272">
        <v>44975</v>
      </c>
      <c r="E329" s="196">
        <f t="shared" ref="E329:E392" si="26">AVERAGE(C329:D329)</f>
        <v>44968.5</v>
      </c>
      <c r="F329" s="272">
        <v>44985</v>
      </c>
      <c r="G329" s="12" t="s">
        <v>204</v>
      </c>
      <c r="H329" s="234">
        <v>424.44000000000017</v>
      </c>
      <c r="I329" s="17">
        <f t="shared" si="24"/>
        <v>17</v>
      </c>
      <c r="J329" s="283">
        <f t="shared" si="22"/>
        <v>1.0981587802724867E-5</v>
      </c>
      <c r="K329" s="22">
        <f t="shared" si="23"/>
        <v>1.8668699264632273E-4</v>
      </c>
    </row>
    <row r="330" spans="1:11" ht="12.75">
      <c r="A330" s="12">
        <f t="shared" si="25"/>
        <v>323</v>
      </c>
      <c r="B330" s="12" t="s">
        <v>178</v>
      </c>
      <c r="C330" s="272">
        <v>44963</v>
      </c>
      <c r="D330" s="272">
        <v>44976</v>
      </c>
      <c r="E330" s="196">
        <f t="shared" si="26"/>
        <v>44969.5</v>
      </c>
      <c r="F330" s="272">
        <v>44985</v>
      </c>
      <c r="G330" s="12" t="s">
        <v>204</v>
      </c>
      <c r="H330" s="234">
        <v>4237.430000000003</v>
      </c>
      <c r="I330" s="17">
        <f t="shared" si="24"/>
        <v>16</v>
      </c>
      <c r="J330" s="283">
        <f t="shared" ref="J330:J393" si="27">H330/$H$2170</f>
        <v>1.096355423685337E-4</v>
      </c>
      <c r="K330" s="22">
        <f t="shared" ref="K330:K393" si="28">J330*I330</f>
        <v>1.7541686778965392E-3</v>
      </c>
    </row>
    <row r="331" spans="1:11" ht="12.75">
      <c r="A331" s="12">
        <f t="shared" si="25"/>
        <v>324</v>
      </c>
      <c r="B331" s="12" t="s">
        <v>178</v>
      </c>
      <c r="C331" s="272">
        <v>44962</v>
      </c>
      <c r="D331" s="272">
        <v>44975</v>
      </c>
      <c r="E331" s="196">
        <f t="shared" si="26"/>
        <v>44968.5</v>
      </c>
      <c r="F331" s="272">
        <v>44985</v>
      </c>
      <c r="G331" s="12" t="s">
        <v>205</v>
      </c>
      <c r="H331" s="234">
        <v>111.95999999999997</v>
      </c>
      <c r="I331" s="17">
        <f t="shared" ref="I331:I394" si="29">(F331-D331)+((D331-C331+1)/2)</f>
        <v>17</v>
      </c>
      <c r="J331" s="283">
        <f t="shared" si="27"/>
        <v>2.8967547130173293E-6</v>
      </c>
      <c r="K331" s="22">
        <f t="shared" si="28"/>
        <v>4.9244830121294598E-5</v>
      </c>
    </row>
    <row r="332" spans="1:11" ht="12.75">
      <c r="A332" s="12">
        <f t="shared" si="25"/>
        <v>325</v>
      </c>
      <c r="B332" s="12" t="s">
        <v>178</v>
      </c>
      <c r="C332" s="272">
        <v>44963</v>
      </c>
      <c r="D332" s="272">
        <v>44976</v>
      </c>
      <c r="E332" s="196">
        <f t="shared" si="26"/>
        <v>44969.5</v>
      </c>
      <c r="F332" s="272">
        <v>44985</v>
      </c>
      <c r="G332" s="12" t="s">
        <v>205</v>
      </c>
      <c r="H332" s="234">
        <v>777.94999999999993</v>
      </c>
      <c r="I332" s="17">
        <f t="shared" si="29"/>
        <v>16</v>
      </c>
      <c r="J332" s="283">
        <f t="shared" si="27"/>
        <v>2.0127995078526541E-5</v>
      </c>
      <c r="K332" s="22">
        <f t="shared" si="28"/>
        <v>3.2204792125642466E-4</v>
      </c>
    </row>
    <row r="333" spans="1:11" ht="12.75">
      <c r="A333" s="12">
        <f t="shared" si="25"/>
        <v>326</v>
      </c>
      <c r="B333" s="12" t="s">
        <v>178</v>
      </c>
      <c r="C333" s="272">
        <v>44963</v>
      </c>
      <c r="D333" s="272">
        <v>44976</v>
      </c>
      <c r="E333" s="196">
        <f t="shared" si="26"/>
        <v>44969.5</v>
      </c>
      <c r="F333" s="272">
        <v>44981</v>
      </c>
      <c r="G333" s="12" t="s">
        <v>436</v>
      </c>
      <c r="H333" s="234">
        <v>50.53</v>
      </c>
      <c r="I333" s="17">
        <f t="shared" si="29"/>
        <v>12</v>
      </c>
      <c r="J333" s="283">
        <f t="shared" si="27"/>
        <v>1.3073688428792935E-6</v>
      </c>
      <c r="K333" s="22">
        <f t="shared" si="28"/>
        <v>1.5688426114551521E-5</v>
      </c>
    </row>
    <row r="334" spans="1:11" ht="12.75">
      <c r="A334" s="12">
        <f t="shared" si="25"/>
        <v>327</v>
      </c>
      <c r="B334" s="12" t="s">
        <v>178</v>
      </c>
      <c r="C334" s="272">
        <v>44962</v>
      </c>
      <c r="D334" s="272">
        <v>44975</v>
      </c>
      <c r="E334" s="196">
        <f t="shared" si="26"/>
        <v>44968.5</v>
      </c>
      <c r="F334" s="272">
        <v>44981</v>
      </c>
      <c r="G334" s="12" t="s">
        <v>436</v>
      </c>
      <c r="H334" s="234">
        <v>335.02</v>
      </c>
      <c r="I334" s="17">
        <f t="shared" si="29"/>
        <v>13</v>
      </c>
      <c r="J334" s="283">
        <f t="shared" si="27"/>
        <v>8.6680132543324925E-6</v>
      </c>
      <c r="K334" s="22">
        <f t="shared" si="28"/>
        <v>1.126841723063224E-4</v>
      </c>
    </row>
    <row r="335" spans="1:11" ht="12.75">
      <c r="A335" s="12">
        <f t="shared" si="25"/>
        <v>328</v>
      </c>
      <c r="B335" s="12" t="s">
        <v>178</v>
      </c>
      <c r="C335" s="272">
        <v>44962</v>
      </c>
      <c r="D335" s="272">
        <v>44975</v>
      </c>
      <c r="E335" s="196">
        <f t="shared" si="26"/>
        <v>44968.5</v>
      </c>
      <c r="F335" s="272">
        <v>44981</v>
      </c>
      <c r="G335" s="12" t="s">
        <v>206</v>
      </c>
      <c r="H335" s="234">
        <v>787.9799999999999</v>
      </c>
      <c r="I335" s="17">
        <f t="shared" si="29"/>
        <v>13</v>
      </c>
      <c r="J335" s="283">
        <f t="shared" si="27"/>
        <v>2.0387502489848118E-5</v>
      </c>
      <c r="K335" s="22">
        <f t="shared" si="28"/>
        <v>2.6503753236802551E-4</v>
      </c>
    </row>
    <row r="336" spans="1:11" ht="12.75">
      <c r="A336" s="12">
        <f t="shared" si="25"/>
        <v>329</v>
      </c>
      <c r="B336" s="12" t="s">
        <v>178</v>
      </c>
      <c r="C336" s="272">
        <v>44963</v>
      </c>
      <c r="D336" s="272">
        <v>44976</v>
      </c>
      <c r="E336" s="196">
        <f t="shared" si="26"/>
        <v>44969.5</v>
      </c>
      <c r="F336" s="272">
        <v>44981</v>
      </c>
      <c r="G336" s="12" t="s">
        <v>206</v>
      </c>
      <c r="H336" s="234">
        <v>1656.3999999999999</v>
      </c>
      <c r="I336" s="17">
        <f t="shared" si="29"/>
        <v>12</v>
      </c>
      <c r="J336" s="283">
        <f t="shared" si="27"/>
        <v>4.2856238894622235E-5</v>
      </c>
      <c r="K336" s="22">
        <f t="shared" si="28"/>
        <v>5.1427486673546682E-4</v>
      </c>
    </row>
    <row r="337" spans="1:11" ht="12.75">
      <c r="A337" s="12">
        <f t="shared" si="25"/>
        <v>330</v>
      </c>
      <c r="B337" s="12" t="s">
        <v>178</v>
      </c>
      <c r="C337" s="272">
        <v>44962</v>
      </c>
      <c r="D337" s="272">
        <v>44975</v>
      </c>
      <c r="E337" s="196">
        <f t="shared" si="26"/>
        <v>44968.5</v>
      </c>
      <c r="F337" s="272">
        <v>44981</v>
      </c>
      <c r="G337" s="12" t="s">
        <v>207</v>
      </c>
      <c r="H337" s="234">
        <v>1546.54</v>
      </c>
      <c r="I337" s="17">
        <f t="shared" si="29"/>
        <v>13</v>
      </c>
      <c r="J337" s="283">
        <f t="shared" si="27"/>
        <v>4.0013817737315305E-5</v>
      </c>
      <c r="K337" s="22">
        <f t="shared" si="28"/>
        <v>5.2017963058509896E-4</v>
      </c>
    </row>
    <row r="338" spans="1:11" ht="12.75">
      <c r="A338" s="12">
        <f t="shared" si="25"/>
        <v>331</v>
      </c>
      <c r="B338" s="12" t="s">
        <v>178</v>
      </c>
      <c r="C338" s="272">
        <v>44963</v>
      </c>
      <c r="D338" s="272">
        <v>44976</v>
      </c>
      <c r="E338" s="196">
        <f t="shared" si="26"/>
        <v>44969.5</v>
      </c>
      <c r="F338" s="272">
        <v>44981</v>
      </c>
      <c r="G338" s="12" t="s">
        <v>207</v>
      </c>
      <c r="H338" s="234">
        <v>3791.6499999999996</v>
      </c>
      <c r="I338" s="17">
        <f t="shared" si="29"/>
        <v>12</v>
      </c>
      <c r="J338" s="283">
        <f t="shared" si="27"/>
        <v>9.8101822147304027E-5</v>
      </c>
      <c r="K338" s="22">
        <f t="shared" si="28"/>
        <v>1.1772218657676483E-3</v>
      </c>
    </row>
    <row r="339" spans="1:11" ht="12.75">
      <c r="A339" s="12">
        <f t="shared" si="25"/>
        <v>332</v>
      </c>
      <c r="B339" s="12" t="s">
        <v>178</v>
      </c>
      <c r="C339" s="272">
        <v>44962</v>
      </c>
      <c r="D339" s="272">
        <v>44975</v>
      </c>
      <c r="E339" s="196">
        <f t="shared" si="26"/>
        <v>44968.5</v>
      </c>
      <c r="F339" s="272">
        <v>44981</v>
      </c>
      <c r="G339" s="12" t="s">
        <v>208</v>
      </c>
      <c r="H339" s="234">
        <v>446.52</v>
      </c>
      <c r="I339" s="17">
        <f t="shared" si="29"/>
        <v>13</v>
      </c>
      <c r="J339" s="283">
        <f t="shared" si="27"/>
        <v>1.1552866331337067E-5</v>
      </c>
      <c r="K339" s="22">
        <f t="shared" si="28"/>
        <v>1.5018726230738187E-4</v>
      </c>
    </row>
    <row r="340" spans="1:11" ht="12.75">
      <c r="A340" s="12">
        <f t="shared" si="25"/>
        <v>333</v>
      </c>
      <c r="B340" s="12" t="s">
        <v>178</v>
      </c>
      <c r="C340" s="272">
        <v>44963</v>
      </c>
      <c r="D340" s="272">
        <v>44976</v>
      </c>
      <c r="E340" s="196">
        <f t="shared" si="26"/>
        <v>44969.5</v>
      </c>
      <c r="F340" s="272">
        <v>44981</v>
      </c>
      <c r="G340" s="12" t="s">
        <v>208</v>
      </c>
      <c r="H340" s="234">
        <v>1693.4699999999998</v>
      </c>
      <c r="I340" s="17">
        <f t="shared" si="29"/>
        <v>12</v>
      </c>
      <c r="J340" s="283">
        <f t="shared" si="27"/>
        <v>4.3815355518519626E-5</v>
      </c>
      <c r="K340" s="22">
        <f t="shared" si="28"/>
        <v>5.2578426622223551E-4</v>
      </c>
    </row>
    <row r="341" spans="1:11" ht="12.75">
      <c r="A341" s="12">
        <f t="shared" si="25"/>
        <v>334</v>
      </c>
      <c r="B341" s="12" t="s">
        <v>178</v>
      </c>
      <c r="C341" s="272">
        <v>44963</v>
      </c>
      <c r="D341" s="272">
        <v>44976</v>
      </c>
      <c r="E341" s="196">
        <f t="shared" si="26"/>
        <v>44969.5</v>
      </c>
      <c r="F341" s="272">
        <v>44981</v>
      </c>
      <c r="G341" s="12" t="s">
        <v>211</v>
      </c>
      <c r="H341" s="234">
        <v>5084.2399999999916</v>
      </c>
      <c r="I341" s="17">
        <f t="shared" si="29"/>
        <v>12</v>
      </c>
      <c r="J341" s="283">
        <f t="shared" si="27"/>
        <v>1.3154516061192575E-4</v>
      </c>
      <c r="K341" s="22">
        <f t="shared" si="28"/>
        <v>1.5785419273431091E-3</v>
      </c>
    </row>
    <row r="342" spans="1:11" ht="12.75">
      <c r="A342" s="12">
        <f t="shared" si="25"/>
        <v>335</v>
      </c>
      <c r="B342" s="12" t="s">
        <v>178</v>
      </c>
      <c r="C342" s="272">
        <v>44963</v>
      </c>
      <c r="D342" s="272">
        <v>44976</v>
      </c>
      <c r="E342" s="196">
        <f t="shared" si="26"/>
        <v>44969.5</v>
      </c>
      <c r="F342" s="272">
        <v>44986</v>
      </c>
      <c r="G342" s="12" t="s">
        <v>212</v>
      </c>
      <c r="H342" s="234">
        <v>10</v>
      </c>
      <c r="I342" s="17">
        <f t="shared" si="29"/>
        <v>17</v>
      </c>
      <c r="J342" s="283">
        <f t="shared" si="27"/>
        <v>2.587312176685718E-7</v>
      </c>
      <c r="K342" s="22">
        <f t="shared" si="28"/>
        <v>4.3984307003657201E-6</v>
      </c>
    </row>
    <row r="343" spans="1:11" ht="12.75">
      <c r="A343" s="12">
        <f t="shared" si="25"/>
        <v>336</v>
      </c>
      <c r="B343" s="12" t="s">
        <v>178</v>
      </c>
      <c r="C343" s="272">
        <v>44963</v>
      </c>
      <c r="D343" s="272">
        <v>44976</v>
      </c>
      <c r="E343" s="196">
        <f t="shared" si="26"/>
        <v>44969.5</v>
      </c>
      <c r="F343" s="272">
        <v>44980</v>
      </c>
      <c r="G343" s="12" t="s">
        <v>451</v>
      </c>
      <c r="H343" s="234">
        <v>1209</v>
      </c>
      <c r="I343" s="17">
        <f t="shared" si="29"/>
        <v>11</v>
      </c>
      <c r="J343" s="283">
        <f t="shared" si="27"/>
        <v>3.1280604216130334E-5</v>
      </c>
      <c r="K343" s="22">
        <f t="shared" si="28"/>
        <v>3.4408664637743369E-4</v>
      </c>
    </row>
    <row r="344" spans="1:11" ht="12.75">
      <c r="A344" s="12">
        <f t="shared" si="25"/>
        <v>337</v>
      </c>
      <c r="B344" s="12" t="s">
        <v>178</v>
      </c>
      <c r="C344" s="272">
        <v>44962</v>
      </c>
      <c r="D344" s="272">
        <v>44975</v>
      </c>
      <c r="E344" s="196">
        <f t="shared" si="26"/>
        <v>44968.5</v>
      </c>
      <c r="F344" s="272">
        <v>44980</v>
      </c>
      <c r="G344" s="12" t="s">
        <v>451</v>
      </c>
      <c r="H344" s="234">
        <v>339.23</v>
      </c>
      <c r="I344" s="17">
        <f t="shared" si="29"/>
        <v>12</v>
      </c>
      <c r="J344" s="283">
        <f t="shared" si="27"/>
        <v>8.7769390969709616E-6</v>
      </c>
      <c r="K344" s="22">
        <f t="shared" si="28"/>
        <v>1.0532326916365154E-4</v>
      </c>
    </row>
    <row r="345" spans="1:11" ht="12.75">
      <c r="A345" s="12">
        <f t="shared" si="25"/>
        <v>338</v>
      </c>
      <c r="B345" s="12" t="s">
        <v>178</v>
      </c>
      <c r="C345" s="272">
        <v>44963</v>
      </c>
      <c r="D345" s="272">
        <v>44976</v>
      </c>
      <c r="E345" s="196">
        <f t="shared" si="26"/>
        <v>44969.5</v>
      </c>
      <c r="F345" s="272">
        <v>44980</v>
      </c>
      <c r="G345" s="12" t="s">
        <v>213</v>
      </c>
      <c r="H345" s="234">
        <v>14332.84</v>
      </c>
      <c r="I345" s="17">
        <f t="shared" si="29"/>
        <v>11</v>
      </c>
      <c r="J345" s="283">
        <f t="shared" si="27"/>
        <v>3.7083531458488128E-4</v>
      </c>
      <c r="K345" s="22">
        <f t="shared" si="28"/>
        <v>4.0791884604336939E-3</v>
      </c>
    </row>
    <row r="346" spans="1:11" ht="12.75">
      <c r="A346" s="12">
        <f t="shared" si="25"/>
        <v>339</v>
      </c>
      <c r="B346" s="12" t="s">
        <v>178</v>
      </c>
      <c r="C346" s="272">
        <v>44962</v>
      </c>
      <c r="D346" s="272">
        <v>44975</v>
      </c>
      <c r="E346" s="196">
        <f t="shared" si="26"/>
        <v>44968.5</v>
      </c>
      <c r="F346" s="272">
        <v>44980</v>
      </c>
      <c r="G346" s="12" t="s">
        <v>213</v>
      </c>
      <c r="H346" s="234">
        <v>1124</v>
      </c>
      <c r="I346" s="17">
        <f t="shared" si="29"/>
        <v>12</v>
      </c>
      <c r="J346" s="283">
        <f t="shared" si="27"/>
        <v>2.908138886594747E-5</v>
      </c>
      <c r="K346" s="22">
        <f t="shared" si="28"/>
        <v>3.4897666639136963E-4</v>
      </c>
    </row>
    <row r="347" spans="1:11" ht="12.75">
      <c r="A347" s="12">
        <f t="shared" si="25"/>
        <v>340</v>
      </c>
      <c r="B347" s="12" t="s">
        <v>178</v>
      </c>
      <c r="C347" s="272">
        <v>44963</v>
      </c>
      <c r="D347" s="272">
        <v>44976</v>
      </c>
      <c r="E347" s="196">
        <f t="shared" si="26"/>
        <v>44969.5</v>
      </c>
      <c r="F347" s="272">
        <v>44980</v>
      </c>
      <c r="G347" s="12" t="s">
        <v>214</v>
      </c>
      <c r="H347" s="234">
        <v>1372.2700000000002</v>
      </c>
      <c r="I347" s="17">
        <f t="shared" si="29"/>
        <v>11</v>
      </c>
      <c r="J347" s="283">
        <f t="shared" si="27"/>
        <v>3.5504908807005112E-5</v>
      </c>
      <c r="K347" s="22">
        <f t="shared" si="28"/>
        <v>3.9055399687705624E-4</v>
      </c>
    </row>
    <row r="348" spans="1:11" ht="12.75">
      <c r="A348" s="12">
        <f t="shared" si="25"/>
        <v>341</v>
      </c>
      <c r="B348" s="12" t="s">
        <v>178</v>
      </c>
      <c r="C348" s="272">
        <v>44963</v>
      </c>
      <c r="D348" s="272">
        <v>44976</v>
      </c>
      <c r="E348" s="196">
        <f t="shared" si="26"/>
        <v>44969.5</v>
      </c>
      <c r="F348" s="272">
        <v>44980</v>
      </c>
      <c r="G348" s="12" t="s">
        <v>452</v>
      </c>
      <c r="H348" s="234">
        <v>1631.41</v>
      </c>
      <c r="I348" s="17">
        <f t="shared" si="29"/>
        <v>11</v>
      </c>
      <c r="J348" s="283">
        <f t="shared" si="27"/>
        <v>4.2209669581668474E-5</v>
      </c>
      <c r="K348" s="22">
        <f t="shared" si="28"/>
        <v>4.6430636539835323E-4</v>
      </c>
    </row>
    <row r="349" spans="1:11" ht="12.75">
      <c r="A349" s="12">
        <f t="shared" si="25"/>
        <v>342</v>
      </c>
      <c r="B349" s="12" t="s">
        <v>178</v>
      </c>
      <c r="C349" s="272">
        <v>44977</v>
      </c>
      <c r="D349" s="272">
        <v>44990</v>
      </c>
      <c r="E349" s="196">
        <f t="shared" si="26"/>
        <v>44983.5</v>
      </c>
      <c r="F349" s="272">
        <v>44995</v>
      </c>
      <c r="G349" s="12" t="s">
        <v>454</v>
      </c>
      <c r="H349" s="234">
        <v>30</v>
      </c>
      <c r="I349" s="17">
        <f t="shared" si="29"/>
        <v>12</v>
      </c>
      <c r="J349" s="283">
        <f t="shared" si="27"/>
        <v>7.7619365300571549E-7</v>
      </c>
      <c r="K349" s="22">
        <f t="shared" si="28"/>
        <v>9.3143238360685864E-6</v>
      </c>
    </row>
    <row r="350" spans="1:11" ht="12.75">
      <c r="A350" s="12">
        <f t="shared" si="25"/>
        <v>343</v>
      </c>
      <c r="B350" s="12" t="s">
        <v>178</v>
      </c>
      <c r="C350" s="272">
        <v>44977</v>
      </c>
      <c r="D350" s="272">
        <v>44990</v>
      </c>
      <c r="E350" s="196">
        <f t="shared" si="26"/>
        <v>44983.5</v>
      </c>
      <c r="F350" s="272">
        <v>44995</v>
      </c>
      <c r="G350" s="12" t="s">
        <v>215</v>
      </c>
      <c r="H350" s="234">
        <v>192</v>
      </c>
      <c r="I350" s="17">
        <f t="shared" si="29"/>
        <v>12</v>
      </c>
      <c r="J350" s="283">
        <f t="shared" si="27"/>
        <v>4.9676393792365792E-6</v>
      </c>
      <c r="K350" s="22">
        <f t="shared" si="28"/>
        <v>5.961167255083895E-5</v>
      </c>
    </row>
    <row r="351" spans="1:11" ht="12.75">
      <c r="A351" s="12">
        <f t="shared" si="25"/>
        <v>344</v>
      </c>
      <c r="B351" s="12" t="s">
        <v>178</v>
      </c>
      <c r="C351" s="272">
        <v>44977</v>
      </c>
      <c r="D351" s="272">
        <v>44990</v>
      </c>
      <c r="E351" s="196">
        <f t="shared" si="26"/>
        <v>44983.5</v>
      </c>
      <c r="F351" s="272">
        <v>44995</v>
      </c>
      <c r="G351" s="12" t="s">
        <v>429</v>
      </c>
      <c r="H351" s="234">
        <v>0.48</v>
      </c>
      <c r="I351" s="17">
        <f t="shared" si="29"/>
        <v>12</v>
      </c>
      <c r="J351" s="283">
        <f t="shared" si="27"/>
        <v>1.2419098448091447E-8</v>
      </c>
      <c r="K351" s="22">
        <f t="shared" si="28"/>
        <v>1.4902918137709737E-7</v>
      </c>
    </row>
    <row r="352" spans="1:11" ht="12.75">
      <c r="A352" s="12">
        <f t="shared" si="25"/>
        <v>345</v>
      </c>
      <c r="B352" s="12" t="s">
        <v>178</v>
      </c>
      <c r="C352" s="272">
        <v>44976</v>
      </c>
      <c r="D352" s="272">
        <v>44989</v>
      </c>
      <c r="E352" s="196">
        <f t="shared" si="26"/>
        <v>44982.5</v>
      </c>
      <c r="F352" s="272">
        <v>44995</v>
      </c>
      <c r="G352" s="12" t="s">
        <v>429</v>
      </c>
      <c r="H352" s="234">
        <v>100.51</v>
      </c>
      <c r="I352" s="17">
        <f t="shared" si="29"/>
        <v>13</v>
      </c>
      <c r="J352" s="283">
        <f t="shared" si="27"/>
        <v>2.6005074687868156E-6</v>
      </c>
      <c r="K352" s="22">
        <f t="shared" si="28"/>
        <v>3.3806597094228601E-5</v>
      </c>
    </row>
    <row r="353" spans="1:11" ht="12.75">
      <c r="A353" s="12">
        <f t="shared" si="25"/>
        <v>346</v>
      </c>
      <c r="B353" s="12" t="s">
        <v>178</v>
      </c>
      <c r="C353" s="272">
        <v>44976</v>
      </c>
      <c r="D353" s="272">
        <v>44989</v>
      </c>
      <c r="E353" s="196">
        <f t="shared" si="26"/>
        <v>44982.5</v>
      </c>
      <c r="F353" s="272">
        <v>44995</v>
      </c>
      <c r="G353" s="12" t="s">
        <v>179</v>
      </c>
      <c r="H353" s="234">
        <v>169.85999999999999</v>
      </c>
      <c r="I353" s="17">
        <f t="shared" si="29"/>
        <v>13</v>
      </c>
      <c r="J353" s="283">
        <f t="shared" si="27"/>
        <v>4.3948084633183604E-6</v>
      </c>
      <c r="K353" s="22">
        <f t="shared" si="28"/>
        <v>5.7132510023138687E-5</v>
      </c>
    </row>
    <row r="354" spans="1:11" ht="12.75">
      <c r="A354" s="12">
        <f t="shared" si="25"/>
        <v>347</v>
      </c>
      <c r="B354" s="12" t="s">
        <v>178</v>
      </c>
      <c r="C354" s="272">
        <v>44977</v>
      </c>
      <c r="D354" s="272">
        <v>44990</v>
      </c>
      <c r="E354" s="196">
        <f t="shared" si="26"/>
        <v>44983.5</v>
      </c>
      <c r="F354" s="272">
        <v>44995</v>
      </c>
      <c r="G354" s="12" t="s">
        <v>179</v>
      </c>
      <c r="H354" s="234">
        <v>2323.4500000000003</v>
      </c>
      <c r="I354" s="17">
        <f t="shared" si="29"/>
        <v>12</v>
      </c>
      <c r="J354" s="283">
        <f t="shared" si="27"/>
        <v>6.0114904769204328E-5</v>
      </c>
      <c r="K354" s="22">
        <f t="shared" si="28"/>
        <v>7.2137885723045194E-4</v>
      </c>
    </row>
    <row r="355" spans="1:11" ht="12.75">
      <c r="A355" s="12">
        <f t="shared" si="25"/>
        <v>348</v>
      </c>
      <c r="B355" s="12" t="s">
        <v>178</v>
      </c>
      <c r="C355" s="272">
        <v>44976</v>
      </c>
      <c r="D355" s="272">
        <v>44989</v>
      </c>
      <c r="E355" s="196">
        <f t="shared" si="26"/>
        <v>44982.5</v>
      </c>
      <c r="F355" s="272">
        <v>44995</v>
      </c>
      <c r="G355" s="12" t="s">
        <v>180</v>
      </c>
      <c r="H355" s="234">
        <v>9252.2100000000009</v>
      </c>
      <c r="I355" s="17">
        <f t="shared" si="29"/>
        <v>13</v>
      </c>
      <c r="J355" s="283">
        <f t="shared" si="27"/>
        <v>2.393835559425337E-4</v>
      </c>
      <c r="K355" s="22">
        <f t="shared" si="28"/>
        <v>3.111986227252938E-3</v>
      </c>
    </row>
    <row r="356" spans="1:11" ht="12.75">
      <c r="A356" s="12">
        <f t="shared" si="25"/>
        <v>349</v>
      </c>
      <c r="B356" s="12" t="s">
        <v>178</v>
      </c>
      <c r="C356" s="272">
        <v>44977</v>
      </c>
      <c r="D356" s="272">
        <v>44990</v>
      </c>
      <c r="E356" s="196">
        <f t="shared" si="26"/>
        <v>44983.5</v>
      </c>
      <c r="F356" s="272">
        <v>44995</v>
      </c>
      <c r="G356" s="12" t="s">
        <v>180</v>
      </c>
      <c r="H356" s="234">
        <v>215358.87</v>
      </c>
      <c r="I356" s="17">
        <f t="shared" si="29"/>
        <v>12</v>
      </c>
      <c r="J356" s="283">
        <f t="shared" si="27"/>
        <v>5.5720062670827656E-3</v>
      </c>
      <c r="K356" s="22">
        <f t="shared" si="28"/>
        <v>6.6864075204993184E-2</v>
      </c>
    </row>
    <row r="357" spans="1:11" ht="12.75">
      <c r="A357" s="12">
        <f t="shared" si="25"/>
        <v>350</v>
      </c>
      <c r="B357" s="12" t="s">
        <v>178</v>
      </c>
      <c r="C357" s="272">
        <v>44976</v>
      </c>
      <c r="D357" s="272">
        <v>44989</v>
      </c>
      <c r="E357" s="196">
        <f t="shared" si="26"/>
        <v>44982.5</v>
      </c>
      <c r="F357" s="272">
        <v>44995</v>
      </c>
      <c r="G357" s="12" t="s">
        <v>181</v>
      </c>
      <c r="H357" s="234">
        <v>54.28</v>
      </c>
      <c r="I357" s="17">
        <f t="shared" si="29"/>
        <v>13</v>
      </c>
      <c r="J357" s="283">
        <f t="shared" si="27"/>
        <v>1.4043930495050078E-6</v>
      </c>
      <c r="K357" s="22">
        <f t="shared" si="28"/>
        <v>1.8257109643565099E-5</v>
      </c>
    </row>
    <row r="358" spans="1:11" ht="12.75">
      <c r="A358" s="12">
        <f t="shared" si="25"/>
        <v>351</v>
      </c>
      <c r="B358" s="12" t="s">
        <v>178</v>
      </c>
      <c r="C358" s="272">
        <v>44977</v>
      </c>
      <c r="D358" s="272">
        <v>44990</v>
      </c>
      <c r="E358" s="196">
        <f t="shared" si="26"/>
        <v>44983.5</v>
      </c>
      <c r="F358" s="272">
        <v>44995</v>
      </c>
      <c r="G358" s="12" t="s">
        <v>181</v>
      </c>
      <c r="H358" s="234">
        <v>17711.649999999998</v>
      </c>
      <c r="I358" s="17">
        <f t="shared" si="29"/>
        <v>12</v>
      </c>
      <c r="J358" s="283">
        <f t="shared" si="27"/>
        <v>4.5825567714195592E-4</v>
      </c>
      <c r="K358" s="22">
        <f t="shared" si="28"/>
        <v>5.4990681257034713E-3</v>
      </c>
    </row>
    <row r="359" spans="1:11" ht="12.75">
      <c r="A359" s="12">
        <f t="shared" si="25"/>
        <v>352</v>
      </c>
      <c r="B359" s="12" t="s">
        <v>178</v>
      </c>
      <c r="C359" s="272">
        <v>44976</v>
      </c>
      <c r="D359" s="272">
        <v>44989</v>
      </c>
      <c r="E359" s="196">
        <f t="shared" si="26"/>
        <v>44982.5</v>
      </c>
      <c r="F359" s="272">
        <v>44995</v>
      </c>
      <c r="G359" s="12" t="s">
        <v>182</v>
      </c>
      <c r="H359" s="234">
        <v>28197.629999999997</v>
      </c>
      <c r="I359" s="17">
        <f t="shared" si="29"/>
        <v>13</v>
      </c>
      <c r="J359" s="283">
        <f t="shared" si="27"/>
        <v>7.2956071452678504E-4</v>
      </c>
      <c r="K359" s="22">
        <f t="shared" si="28"/>
        <v>9.4842892888482057E-3</v>
      </c>
    </row>
    <row r="360" spans="1:11" ht="12.75">
      <c r="A360" s="12">
        <f t="shared" si="25"/>
        <v>353</v>
      </c>
      <c r="B360" s="12" t="s">
        <v>178</v>
      </c>
      <c r="C360" s="272">
        <v>44977</v>
      </c>
      <c r="D360" s="272">
        <v>44990</v>
      </c>
      <c r="E360" s="196">
        <f t="shared" si="26"/>
        <v>44983.5</v>
      </c>
      <c r="F360" s="272">
        <v>44995</v>
      </c>
      <c r="G360" s="12" t="s">
        <v>182</v>
      </c>
      <c r="H360" s="234">
        <v>561210</v>
      </c>
      <c r="I360" s="17">
        <f t="shared" si="29"/>
        <v>12</v>
      </c>
      <c r="J360" s="283">
        <f t="shared" si="27"/>
        <v>1.4520254666777919E-2</v>
      </c>
      <c r="K360" s="22">
        <f t="shared" si="28"/>
        <v>0.17424305600133502</v>
      </c>
    </row>
    <row r="361" spans="1:11" ht="12.75">
      <c r="A361" s="12">
        <f t="shared" si="25"/>
        <v>354</v>
      </c>
      <c r="B361" s="12" t="s">
        <v>178</v>
      </c>
      <c r="C361" s="272">
        <v>44976</v>
      </c>
      <c r="D361" s="272">
        <v>44989</v>
      </c>
      <c r="E361" s="196">
        <f t="shared" si="26"/>
        <v>44982.5</v>
      </c>
      <c r="F361" s="272">
        <v>44995</v>
      </c>
      <c r="G361" s="12" t="s">
        <v>183</v>
      </c>
      <c r="H361" s="234">
        <v>39347.179999999986</v>
      </c>
      <c r="I361" s="17">
        <f t="shared" si="29"/>
        <v>13</v>
      </c>
      <c r="J361" s="283">
        <f t="shared" si="27"/>
        <v>1.0180343793224473E-3</v>
      </c>
      <c r="K361" s="22">
        <f t="shared" si="28"/>
        <v>1.3234446931191815E-2</v>
      </c>
    </row>
    <row r="362" spans="1:11" ht="12.75">
      <c r="A362" s="12">
        <f t="shared" si="25"/>
        <v>355</v>
      </c>
      <c r="B362" s="12" t="s">
        <v>178</v>
      </c>
      <c r="C362" s="272">
        <v>44977</v>
      </c>
      <c r="D362" s="272">
        <v>44990</v>
      </c>
      <c r="E362" s="196">
        <f t="shared" si="26"/>
        <v>44983.5</v>
      </c>
      <c r="F362" s="272">
        <v>44995</v>
      </c>
      <c r="G362" s="12" t="s">
        <v>183</v>
      </c>
      <c r="H362" s="234">
        <v>884794.72000000137</v>
      </c>
      <c r="I362" s="17">
        <f t="shared" si="29"/>
        <v>12</v>
      </c>
      <c r="J362" s="283">
        <f t="shared" si="27"/>
        <v>2.2892401529232342E-2</v>
      </c>
      <c r="K362" s="22">
        <f t="shared" si="28"/>
        <v>0.27470881835078809</v>
      </c>
    </row>
    <row r="363" spans="1:11" ht="12.75">
      <c r="A363" s="12">
        <f t="shared" si="25"/>
        <v>356</v>
      </c>
      <c r="B363" s="12" t="s">
        <v>178</v>
      </c>
      <c r="C363" s="272">
        <v>44976</v>
      </c>
      <c r="D363" s="272">
        <v>44989</v>
      </c>
      <c r="E363" s="196">
        <f t="shared" si="26"/>
        <v>44982.5</v>
      </c>
      <c r="F363" s="272">
        <v>44995</v>
      </c>
      <c r="G363" s="12" t="s">
        <v>184</v>
      </c>
      <c r="H363" s="234">
        <v>2769.26</v>
      </c>
      <c r="I363" s="17">
        <f t="shared" si="29"/>
        <v>13</v>
      </c>
      <c r="J363" s="283">
        <f t="shared" si="27"/>
        <v>7.1649401184086919E-5</v>
      </c>
      <c r="K363" s="22">
        <f t="shared" si="28"/>
        <v>9.3144221539312997E-4</v>
      </c>
    </row>
    <row r="364" spans="1:11" ht="12.75">
      <c r="A364" s="12">
        <f t="shared" si="25"/>
        <v>357</v>
      </c>
      <c r="B364" s="12" t="s">
        <v>178</v>
      </c>
      <c r="C364" s="272">
        <v>44976</v>
      </c>
      <c r="D364" s="272">
        <v>44989</v>
      </c>
      <c r="E364" s="196">
        <f t="shared" si="26"/>
        <v>44982.5</v>
      </c>
      <c r="F364" s="272">
        <v>44995</v>
      </c>
      <c r="G364" s="12" t="s">
        <v>184</v>
      </c>
      <c r="H364" s="234">
        <v>5383.9599999999991</v>
      </c>
      <c r="I364" s="17">
        <f t="shared" si="29"/>
        <v>13</v>
      </c>
      <c r="J364" s="283">
        <f t="shared" si="27"/>
        <v>1.3929985266788837E-4</v>
      </c>
      <c r="K364" s="22">
        <f t="shared" si="28"/>
        <v>1.8108980846825488E-3</v>
      </c>
    </row>
    <row r="365" spans="1:11" ht="12.75">
      <c r="A365" s="12">
        <f t="shared" si="25"/>
        <v>358</v>
      </c>
      <c r="B365" s="12" t="s">
        <v>178</v>
      </c>
      <c r="C365" s="272">
        <v>44977</v>
      </c>
      <c r="D365" s="272">
        <v>44990</v>
      </c>
      <c r="E365" s="196">
        <f t="shared" si="26"/>
        <v>44983.5</v>
      </c>
      <c r="F365" s="272">
        <v>44995</v>
      </c>
      <c r="G365" s="12" t="s">
        <v>184</v>
      </c>
      <c r="H365" s="234">
        <v>35834.31</v>
      </c>
      <c r="I365" s="17">
        <f t="shared" si="29"/>
        <v>12</v>
      </c>
      <c r="J365" s="283">
        <f t="shared" si="27"/>
        <v>9.2714546606130792E-4</v>
      </c>
      <c r="K365" s="22">
        <f t="shared" si="28"/>
        <v>1.1125745592735695E-2</v>
      </c>
    </row>
    <row r="366" spans="1:11" ht="12.75">
      <c r="A366" s="12">
        <f t="shared" si="25"/>
        <v>359</v>
      </c>
      <c r="B366" s="12" t="s">
        <v>178</v>
      </c>
      <c r="C366" s="272">
        <v>44977</v>
      </c>
      <c r="D366" s="272">
        <v>44990</v>
      </c>
      <c r="E366" s="196">
        <f t="shared" si="26"/>
        <v>44983.5</v>
      </c>
      <c r="F366" s="272">
        <v>44995</v>
      </c>
      <c r="G366" s="12" t="s">
        <v>184</v>
      </c>
      <c r="H366" s="234">
        <v>60405.319999999963</v>
      </c>
      <c r="I366" s="17">
        <f t="shared" si="29"/>
        <v>12</v>
      </c>
      <c r="J366" s="283">
        <f t="shared" si="27"/>
        <v>1.5628741997259724E-3</v>
      </c>
      <c r="K366" s="22">
        <f t="shared" si="28"/>
        <v>1.8754490396711669E-2</v>
      </c>
    </row>
    <row r="367" spans="1:11" ht="12.75">
      <c r="A367" s="12">
        <f t="shared" si="25"/>
        <v>360</v>
      </c>
      <c r="B367" s="12" t="s">
        <v>178</v>
      </c>
      <c r="C367" s="272">
        <v>44977</v>
      </c>
      <c r="D367" s="272">
        <v>44990</v>
      </c>
      <c r="E367" s="196">
        <f t="shared" si="26"/>
        <v>44983.5</v>
      </c>
      <c r="F367" s="272">
        <v>44995</v>
      </c>
      <c r="G367" s="12" t="s">
        <v>185</v>
      </c>
      <c r="H367" s="234">
        <v>174.08</v>
      </c>
      <c r="I367" s="17">
        <f t="shared" si="29"/>
        <v>12</v>
      </c>
      <c r="J367" s="283">
        <f t="shared" si="27"/>
        <v>4.5039930371744986E-6</v>
      </c>
      <c r="K367" s="22">
        <f t="shared" si="28"/>
        <v>5.4047916446093986E-5</v>
      </c>
    </row>
    <row r="368" spans="1:11" ht="12.75">
      <c r="A368" s="12">
        <f t="shared" si="25"/>
        <v>361</v>
      </c>
      <c r="B368" s="12" t="s">
        <v>178</v>
      </c>
      <c r="C368" s="272">
        <v>44976</v>
      </c>
      <c r="D368" s="272">
        <v>44989</v>
      </c>
      <c r="E368" s="196">
        <f t="shared" si="26"/>
        <v>44982.5</v>
      </c>
      <c r="F368" s="272">
        <v>44995</v>
      </c>
      <c r="G368" s="12" t="s">
        <v>186</v>
      </c>
      <c r="H368" s="234">
        <v>5102.3999999999996</v>
      </c>
      <c r="I368" s="17">
        <f t="shared" si="29"/>
        <v>13</v>
      </c>
      <c r="J368" s="283">
        <f t="shared" si="27"/>
        <v>1.3201501650321208E-4</v>
      </c>
      <c r="K368" s="22">
        <f t="shared" si="28"/>
        <v>1.716195214541757E-3</v>
      </c>
    </row>
    <row r="369" spans="1:11" ht="12.75">
      <c r="A369" s="12">
        <f t="shared" si="25"/>
        <v>362</v>
      </c>
      <c r="B369" s="12" t="s">
        <v>178</v>
      </c>
      <c r="C369" s="272">
        <v>44977</v>
      </c>
      <c r="D369" s="272">
        <v>44990</v>
      </c>
      <c r="E369" s="196">
        <f t="shared" si="26"/>
        <v>44983.5</v>
      </c>
      <c r="F369" s="272">
        <v>44995</v>
      </c>
      <c r="G369" s="12" t="s">
        <v>186</v>
      </c>
      <c r="H369" s="234">
        <v>127106.70999999999</v>
      </c>
      <c r="I369" s="17">
        <f t="shared" si="29"/>
        <v>12</v>
      </c>
      <c r="J369" s="283">
        <f t="shared" si="27"/>
        <v>3.2886473852146033E-3</v>
      </c>
      <c r="K369" s="22">
        <f t="shared" si="28"/>
        <v>3.9463768622575238E-2</v>
      </c>
    </row>
    <row r="370" spans="1:11" ht="12.75">
      <c r="A370" s="12">
        <f t="shared" si="25"/>
        <v>363</v>
      </c>
      <c r="B370" s="12" t="s">
        <v>178</v>
      </c>
      <c r="C370" s="272">
        <v>44977</v>
      </c>
      <c r="D370" s="272">
        <v>44990</v>
      </c>
      <c r="E370" s="196">
        <f t="shared" si="26"/>
        <v>44983.5</v>
      </c>
      <c r="F370" s="272">
        <v>44995</v>
      </c>
      <c r="G370" s="12" t="s">
        <v>187</v>
      </c>
      <c r="H370" s="234">
        <v>159.25999999999996</v>
      </c>
      <c r="I370" s="17">
        <f t="shared" si="29"/>
        <v>12</v>
      </c>
      <c r="J370" s="283">
        <f t="shared" si="27"/>
        <v>4.1205533725896737E-6</v>
      </c>
      <c r="K370" s="22">
        <f t="shared" si="28"/>
        <v>4.9446640471076084E-5</v>
      </c>
    </row>
    <row r="371" spans="1:11" ht="12.75">
      <c r="A371" s="12">
        <f t="shared" si="25"/>
        <v>364</v>
      </c>
      <c r="B371" s="12" t="s">
        <v>178</v>
      </c>
      <c r="C371" s="272">
        <v>44977</v>
      </c>
      <c r="D371" s="272">
        <v>44990</v>
      </c>
      <c r="E371" s="196">
        <f t="shared" si="26"/>
        <v>44983.5</v>
      </c>
      <c r="F371" s="272">
        <v>44995</v>
      </c>
      <c r="G371" s="12" t="s">
        <v>430</v>
      </c>
      <c r="H371" s="234">
        <v>22.46</v>
      </c>
      <c r="I371" s="17">
        <f t="shared" si="29"/>
        <v>12</v>
      </c>
      <c r="J371" s="283">
        <f t="shared" si="27"/>
        <v>5.8111031488361235E-7</v>
      </c>
      <c r="K371" s="22">
        <f t="shared" si="28"/>
        <v>6.9733237786033486E-6</v>
      </c>
    </row>
    <row r="372" spans="1:11" ht="12.75">
      <c r="A372" s="12">
        <f t="shared" si="25"/>
        <v>365</v>
      </c>
      <c r="B372" s="12" t="s">
        <v>178</v>
      </c>
      <c r="C372" s="272">
        <v>44976</v>
      </c>
      <c r="D372" s="272">
        <v>44989</v>
      </c>
      <c r="E372" s="196">
        <f t="shared" si="26"/>
        <v>44982.5</v>
      </c>
      <c r="F372" s="272">
        <v>45014</v>
      </c>
      <c r="G372" s="12" t="s">
        <v>189</v>
      </c>
      <c r="H372" s="234">
        <v>710.62999999999977</v>
      </c>
      <c r="I372" s="17">
        <f t="shared" si="29"/>
        <v>32</v>
      </c>
      <c r="J372" s="283">
        <f t="shared" si="27"/>
        <v>1.8386216521181714E-5</v>
      </c>
      <c r="K372" s="22">
        <f t="shared" si="28"/>
        <v>5.8835892867781486E-4</v>
      </c>
    </row>
    <row r="373" spans="1:11" ht="12.75">
      <c r="A373" s="12">
        <f t="shared" si="25"/>
        <v>366</v>
      </c>
      <c r="B373" s="12" t="s">
        <v>178</v>
      </c>
      <c r="C373" s="272">
        <v>44977</v>
      </c>
      <c r="D373" s="272">
        <v>44990</v>
      </c>
      <c r="E373" s="196">
        <f t="shared" si="26"/>
        <v>44983.5</v>
      </c>
      <c r="F373" s="272">
        <v>45014</v>
      </c>
      <c r="G373" s="12" t="s">
        <v>189</v>
      </c>
      <c r="H373" s="234">
        <v>7092.670000000041</v>
      </c>
      <c r="I373" s="17">
        <f t="shared" si="29"/>
        <v>31</v>
      </c>
      <c r="J373" s="283">
        <f t="shared" si="27"/>
        <v>1.8350951456213598E-4</v>
      </c>
      <c r="K373" s="22">
        <f t="shared" si="28"/>
        <v>5.6887949514262152E-3</v>
      </c>
    </row>
    <row r="374" spans="1:11" ht="12.75">
      <c r="A374" s="12">
        <f t="shared" si="25"/>
        <v>367</v>
      </c>
      <c r="B374" s="12" t="s">
        <v>178</v>
      </c>
      <c r="C374" s="272">
        <v>44976</v>
      </c>
      <c r="D374" s="272">
        <v>44989</v>
      </c>
      <c r="E374" s="196">
        <f t="shared" si="26"/>
        <v>44982.5</v>
      </c>
      <c r="F374" s="272">
        <v>45015</v>
      </c>
      <c r="G374" s="12" t="s">
        <v>190</v>
      </c>
      <c r="H374" s="234">
        <v>24.610000000000003</v>
      </c>
      <c r="I374" s="17">
        <f t="shared" si="29"/>
        <v>33</v>
      </c>
      <c r="J374" s="283">
        <f t="shared" si="27"/>
        <v>6.3673752668235528E-7</v>
      </c>
      <c r="K374" s="22">
        <f t="shared" si="28"/>
        <v>2.1012338380517723E-5</v>
      </c>
    </row>
    <row r="375" spans="1:11" ht="12.75">
      <c r="A375" s="12">
        <f t="shared" si="25"/>
        <v>368</v>
      </c>
      <c r="B375" s="12" t="s">
        <v>178</v>
      </c>
      <c r="C375" s="272">
        <v>44977</v>
      </c>
      <c r="D375" s="272">
        <v>44990</v>
      </c>
      <c r="E375" s="196">
        <f t="shared" si="26"/>
        <v>44983.5</v>
      </c>
      <c r="F375" s="272">
        <v>45015</v>
      </c>
      <c r="G375" s="12" t="s">
        <v>190</v>
      </c>
      <c r="H375" s="234">
        <v>207.1599999999998</v>
      </c>
      <c r="I375" s="17">
        <f t="shared" si="29"/>
        <v>32</v>
      </c>
      <c r="J375" s="283">
        <f t="shared" si="27"/>
        <v>5.3598759052221287E-6</v>
      </c>
      <c r="K375" s="22">
        <f t="shared" si="28"/>
        <v>1.7151602896710812E-4</v>
      </c>
    </row>
    <row r="376" spans="1:11" ht="12.75">
      <c r="A376" s="12">
        <f t="shared" si="25"/>
        <v>369</v>
      </c>
      <c r="B376" s="12" t="s">
        <v>178</v>
      </c>
      <c r="C376" s="272">
        <v>44977</v>
      </c>
      <c r="D376" s="272">
        <v>44990</v>
      </c>
      <c r="E376" s="196">
        <f t="shared" si="26"/>
        <v>44983.5</v>
      </c>
      <c r="F376" s="272">
        <v>44995</v>
      </c>
      <c r="G376" s="12" t="s">
        <v>191</v>
      </c>
      <c r="H376" s="234">
        <v>4636.0999999999995</v>
      </c>
      <c r="I376" s="17">
        <f t="shared" si="29"/>
        <v>12</v>
      </c>
      <c r="J376" s="283">
        <f t="shared" si="27"/>
        <v>1.1995037982332656E-4</v>
      </c>
      <c r="K376" s="22">
        <f t="shared" si="28"/>
        <v>1.4394045578799187E-3</v>
      </c>
    </row>
    <row r="377" spans="1:11" ht="12.75">
      <c r="A377" s="12">
        <f t="shared" si="25"/>
        <v>370</v>
      </c>
      <c r="B377" s="12" t="s">
        <v>178</v>
      </c>
      <c r="C377" s="272">
        <v>44977</v>
      </c>
      <c r="D377" s="272">
        <v>44990</v>
      </c>
      <c r="E377" s="196">
        <f t="shared" si="26"/>
        <v>44983.5</v>
      </c>
      <c r="F377" s="272">
        <v>44995</v>
      </c>
      <c r="G377" s="12" t="s">
        <v>431</v>
      </c>
      <c r="H377" s="234">
        <v>650.45000000000005</v>
      </c>
      <c r="I377" s="17">
        <f t="shared" si="29"/>
        <v>12</v>
      </c>
      <c r="J377" s="283">
        <f t="shared" si="27"/>
        <v>1.6829172053252255E-5</v>
      </c>
      <c r="K377" s="22">
        <f t="shared" si="28"/>
        <v>2.0195006463902704E-4</v>
      </c>
    </row>
    <row r="378" spans="1:11" ht="12.75">
      <c r="A378" s="12">
        <f t="shared" si="25"/>
        <v>371</v>
      </c>
      <c r="B378" s="12" t="s">
        <v>178</v>
      </c>
      <c r="C378" s="272">
        <v>44977</v>
      </c>
      <c r="D378" s="272">
        <v>44990</v>
      </c>
      <c r="E378" s="196">
        <f t="shared" si="26"/>
        <v>44983.5</v>
      </c>
      <c r="F378" s="272">
        <v>44995</v>
      </c>
      <c r="G378" s="12" t="s">
        <v>192</v>
      </c>
      <c r="H378" s="234">
        <v>1325.81</v>
      </c>
      <c r="I378" s="17">
        <f t="shared" si="29"/>
        <v>12</v>
      </c>
      <c r="J378" s="283">
        <f t="shared" si="27"/>
        <v>3.4302843569716919E-5</v>
      </c>
      <c r="K378" s="22">
        <f t="shared" si="28"/>
        <v>4.11634122836603E-4</v>
      </c>
    </row>
    <row r="379" spans="1:11" ht="12.75">
      <c r="A379" s="12">
        <f t="shared" si="25"/>
        <v>372</v>
      </c>
      <c r="B379" s="12" t="s">
        <v>178</v>
      </c>
      <c r="C379" s="272">
        <v>44976</v>
      </c>
      <c r="D379" s="272">
        <v>44989</v>
      </c>
      <c r="E379" s="196">
        <f t="shared" si="26"/>
        <v>44982.5</v>
      </c>
      <c r="F379" s="272">
        <v>44995</v>
      </c>
      <c r="G379" s="12" t="s">
        <v>193</v>
      </c>
      <c r="H379" s="234">
        <v>1773.65</v>
      </c>
      <c r="I379" s="17">
        <f t="shared" si="29"/>
        <v>13</v>
      </c>
      <c r="J379" s="283">
        <f t="shared" si="27"/>
        <v>4.5889862421786241E-5</v>
      </c>
      <c r="K379" s="22">
        <f t="shared" si="28"/>
        <v>5.9656821148322114E-4</v>
      </c>
    </row>
    <row r="380" spans="1:11" ht="12.75">
      <c r="A380" s="12">
        <f t="shared" si="25"/>
        <v>373</v>
      </c>
      <c r="B380" s="12" t="s">
        <v>178</v>
      </c>
      <c r="C380" s="272">
        <v>44977</v>
      </c>
      <c r="D380" s="272">
        <v>44990</v>
      </c>
      <c r="E380" s="196">
        <f t="shared" si="26"/>
        <v>44983.5</v>
      </c>
      <c r="F380" s="272">
        <v>44995</v>
      </c>
      <c r="G380" s="12" t="s">
        <v>193</v>
      </c>
      <c r="H380" s="234">
        <v>17285.300000000065</v>
      </c>
      <c r="I380" s="17">
        <f t="shared" si="29"/>
        <v>12</v>
      </c>
      <c r="J380" s="283">
        <f t="shared" si="27"/>
        <v>4.4722467167665811E-4</v>
      </c>
      <c r="K380" s="22">
        <f t="shared" si="28"/>
        <v>5.3666960601198976E-3</v>
      </c>
    </row>
    <row r="381" spans="1:11" ht="12.75">
      <c r="A381" s="12">
        <f t="shared" si="25"/>
        <v>374</v>
      </c>
      <c r="B381" s="12" t="s">
        <v>178</v>
      </c>
      <c r="C381" s="272">
        <v>44976</v>
      </c>
      <c r="D381" s="272">
        <v>44989</v>
      </c>
      <c r="E381" s="196">
        <f t="shared" si="26"/>
        <v>44982.5</v>
      </c>
      <c r="F381" s="272">
        <v>45015</v>
      </c>
      <c r="G381" s="12" t="s">
        <v>194</v>
      </c>
      <c r="H381" s="234">
        <v>29.390000000000004</v>
      </c>
      <c r="I381" s="17">
        <f t="shared" si="29"/>
        <v>33</v>
      </c>
      <c r="J381" s="283">
        <f t="shared" si="27"/>
        <v>7.6041104872793271E-7</v>
      </c>
      <c r="K381" s="22">
        <f t="shared" si="28"/>
        <v>2.5093564608021779E-5</v>
      </c>
    </row>
    <row r="382" spans="1:11" ht="12.75">
      <c r="A382" s="12">
        <f t="shared" si="25"/>
        <v>375</v>
      </c>
      <c r="B382" s="12" t="s">
        <v>178</v>
      </c>
      <c r="C382" s="272">
        <v>44977</v>
      </c>
      <c r="D382" s="272">
        <v>44990</v>
      </c>
      <c r="E382" s="196">
        <f t="shared" si="26"/>
        <v>44983.5</v>
      </c>
      <c r="F382" s="272">
        <v>45015</v>
      </c>
      <c r="G382" s="12" t="s">
        <v>194</v>
      </c>
      <c r="H382" s="234">
        <v>324.58000000000033</v>
      </c>
      <c r="I382" s="17">
        <f t="shared" si="29"/>
        <v>32</v>
      </c>
      <c r="J382" s="283">
        <f t="shared" si="27"/>
        <v>8.3978978630865118E-6</v>
      </c>
      <c r="K382" s="22">
        <f t="shared" si="28"/>
        <v>2.6873273161876838E-4</v>
      </c>
    </row>
    <row r="383" spans="1:11" ht="12.75">
      <c r="A383" s="12">
        <f t="shared" si="25"/>
        <v>376</v>
      </c>
      <c r="B383" s="12" t="s">
        <v>178</v>
      </c>
      <c r="C383" s="272">
        <v>44977</v>
      </c>
      <c r="D383" s="272">
        <v>44990</v>
      </c>
      <c r="E383" s="196">
        <f t="shared" si="26"/>
        <v>44983.5</v>
      </c>
      <c r="F383" s="272">
        <v>45029</v>
      </c>
      <c r="G383" s="12" t="s">
        <v>195</v>
      </c>
      <c r="H383" s="234">
        <v>3729.9599999999991</v>
      </c>
      <c r="I383" s="17">
        <f t="shared" si="29"/>
        <v>46</v>
      </c>
      <c r="J383" s="283">
        <f t="shared" si="27"/>
        <v>9.6505709265506595E-5</v>
      </c>
      <c r="K383" s="22">
        <f t="shared" si="28"/>
        <v>4.4392626262133037E-3</v>
      </c>
    </row>
    <row r="384" spans="1:11" ht="12.75">
      <c r="A384" s="12">
        <f t="shared" si="25"/>
        <v>377</v>
      </c>
      <c r="B384" s="12" t="s">
        <v>178</v>
      </c>
      <c r="C384" s="272">
        <v>44977</v>
      </c>
      <c r="D384" s="272">
        <v>44990</v>
      </c>
      <c r="E384" s="196">
        <f t="shared" si="26"/>
        <v>44983.5</v>
      </c>
      <c r="F384" s="272">
        <v>45026</v>
      </c>
      <c r="G384" s="12" t="s">
        <v>195</v>
      </c>
      <c r="H384" s="234">
        <v>200.68999999999997</v>
      </c>
      <c r="I384" s="17">
        <f t="shared" si="29"/>
        <v>43</v>
      </c>
      <c r="J384" s="283">
        <f t="shared" si="27"/>
        <v>5.192476807390567E-6</v>
      </c>
      <c r="K384" s="22">
        <f t="shared" si="28"/>
        <v>2.2327650271779438E-4</v>
      </c>
    </row>
    <row r="385" spans="1:11" ht="12.75">
      <c r="A385" s="12">
        <f t="shared" si="25"/>
        <v>378</v>
      </c>
      <c r="B385" s="12" t="s">
        <v>178</v>
      </c>
      <c r="C385" s="272">
        <v>44976</v>
      </c>
      <c r="D385" s="272">
        <v>44989</v>
      </c>
      <c r="E385" s="196">
        <f t="shared" si="26"/>
        <v>44982.5</v>
      </c>
      <c r="F385" s="272">
        <v>45029</v>
      </c>
      <c r="G385" s="12" t="s">
        <v>195</v>
      </c>
      <c r="H385" s="234">
        <v>247.32</v>
      </c>
      <c r="I385" s="17">
        <f t="shared" si="29"/>
        <v>47</v>
      </c>
      <c r="J385" s="283">
        <f t="shared" si="27"/>
        <v>6.3989404753791178E-6</v>
      </c>
      <c r="K385" s="22">
        <f t="shared" si="28"/>
        <v>3.0075020234281852E-4</v>
      </c>
    </row>
    <row r="386" spans="1:11" ht="12.75">
      <c r="A386" s="12">
        <f t="shared" si="25"/>
        <v>379</v>
      </c>
      <c r="B386" s="12" t="s">
        <v>178</v>
      </c>
      <c r="C386" s="272">
        <v>44976</v>
      </c>
      <c r="D386" s="272">
        <v>44989</v>
      </c>
      <c r="E386" s="196">
        <f t="shared" si="26"/>
        <v>44982.5</v>
      </c>
      <c r="F386" s="272">
        <v>45026</v>
      </c>
      <c r="G386" s="12" t="s">
        <v>195</v>
      </c>
      <c r="H386" s="234">
        <v>10</v>
      </c>
      <c r="I386" s="17">
        <f t="shared" si="29"/>
        <v>44</v>
      </c>
      <c r="J386" s="283">
        <f t="shared" si="27"/>
        <v>2.587312176685718E-7</v>
      </c>
      <c r="K386" s="22">
        <f t="shared" si="28"/>
        <v>1.1384173577417159E-5</v>
      </c>
    </row>
    <row r="387" spans="1:11" ht="12.75">
      <c r="A387" s="12">
        <f t="shared" si="25"/>
        <v>380</v>
      </c>
      <c r="B387" s="12" t="s">
        <v>178</v>
      </c>
      <c r="C387" s="272">
        <v>44976</v>
      </c>
      <c r="D387" s="272">
        <v>44989</v>
      </c>
      <c r="E387" s="196">
        <f t="shared" si="26"/>
        <v>44982.5</v>
      </c>
      <c r="F387" s="272">
        <v>44995</v>
      </c>
      <c r="G387" s="12" t="s">
        <v>196</v>
      </c>
      <c r="H387" s="234">
        <v>11781.560000000003</v>
      </c>
      <c r="I387" s="17">
        <f t="shared" si="29"/>
        <v>13</v>
      </c>
      <c r="J387" s="283">
        <f t="shared" si="27"/>
        <v>3.0482573648353399E-4</v>
      </c>
      <c r="K387" s="22">
        <f t="shared" si="28"/>
        <v>3.9627345742859416E-3</v>
      </c>
    </row>
    <row r="388" spans="1:11" ht="12.75">
      <c r="A388" s="12">
        <f t="shared" si="25"/>
        <v>381</v>
      </c>
      <c r="B388" s="12" t="s">
        <v>178</v>
      </c>
      <c r="C388" s="272">
        <v>44977</v>
      </c>
      <c r="D388" s="272">
        <v>44990</v>
      </c>
      <c r="E388" s="196">
        <f t="shared" si="26"/>
        <v>44983.5</v>
      </c>
      <c r="F388" s="272">
        <v>44995</v>
      </c>
      <c r="G388" s="12" t="s">
        <v>196</v>
      </c>
      <c r="H388" s="234">
        <v>98303.800000000032</v>
      </c>
      <c r="I388" s="17">
        <f t="shared" si="29"/>
        <v>12</v>
      </c>
      <c r="J388" s="283">
        <f t="shared" si="27"/>
        <v>2.5434261875447758E-3</v>
      </c>
      <c r="K388" s="22">
        <f t="shared" si="28"/>
        <v>3.0521114250537308E-2</v>
      </c>
    </row>
    <row r="389" spans="1:11" ht="12.75">
      <c r="A389" s="12">
        <f t="shared" si="25"/>
        <v>382</v>
      </c>
      <c r="B389" s="12" t="s">
        <v>178</v>
      </c>
      <c r="C389" s="272">
        <v>44977</v>
      </c>
      <c r="D389" s="272">
        <v>44990</v>
      </c>
      <c r="E389" s="196">
        <f t="shared" si="26"/>
        <v>44983.5</v>
      </c>
      <c r="F389" s="272">
        <v>44995</v>
      </c>
      <c r="G389" s="12" t="s">
        <v>432</v>
      </c>
      <c r="H389" s="234">
        <v>3102.2599999999989</v>
      </c>
      <c r="I389" s="17">
        <f t="shared" si="29"/>
        <v>12</v>
      </c>
      <c r="J389" s="283">
        <f t="shared" si="27"/>
        <v>8.026515073245033E-5</v>
      </c>
      <c r="K389" s="22">
        <f t="shared" si="28"/>
        <v>9.6318180878940396E-4</v>
      </c>
    </row>
    <row r="390" spans="1:11" ht="12.75">
      <c r="A390" s="12">
        <f t="shared" si="25"/>
        <v>383</v>
      </c>
      <c r="B390" s="12" t="s">
        <v>178</v>
      </c>
      <c r="C390" s="272">
        <v>44976</v>
      </c>
      <c r="D390" s="272">
        <v>44989</v>
      </c>
      <c r="E390" s="196">
        <f t="shared" si="26"/>
        <v>44982.5</v>
      </c>
      <c r="F390" s="272">
        <v>44995</v>
      </c>
      <c r="G390" s="12" t="s">
        <v>197</v>
      </c>
      <c r="H390" s="234">
        <v>1416.67</v>
      </c>
      <c r="I390" s="17">
        <f t="shared" si="29"/>
        <v>13</v>
      </c>
      <c r="J390" s="283">
        <f t="shared" si="27"/>
        <v>3.6653675413453562E-5</v>
      </c>
      <c r="K390" s="22">
        <f t="shared" si="28"/>
        <v>4.7649778037489631E-4</v>
      </c>
    </row>
    <row r="391" spans="1:11" ht="12.75">
      <c r="A391" s="12">
        <f t="shared" si="25"/>
        <v>384</v>
      </c>
      <c r="B391" s="12" t="s">
        <v>178</v>
      </c>
      <c r="C391" s="272">
        <v>44977</v>
      </c>
      <c r="D391" s="272">
        <v>44990</v>
      </c>
      <c r="E391" s="196">
        <f t="shared" si="26"/>
        <v>44983.5</v>
      </c>
      <c r="F391" s="272">
        <v>44995</v>
      </c>
      <c r="G391" s="12" t="s">
        <v>197</v>
      </c>
      <c r="H391" s="234">
        <v>2833.34</v>
      </c>
      <c r="I391" s="17">
        <f t="shared" si="29"/>
        <v>12</v>
      </c>
      <c r="J391" s="283">
        <f t="shared" si="27"/>
        <v>7.3307350826907125E-5</v>
      </c>
      <c r="K391" s="22">
        <f t="shared" si="28"/>
        <v>8.796882099228855E-4</v>
      </c>
    </row>
    <row r="392" spans="1:11" ht="12.75">
      <c r="A392" s="12">
        <f t="shared" si="25"/>
        <v>385</v>
      </c>
      <c r="B392" s="12" t="s">
        <v>178</v>
      </c>
      <c r="C392" s="272">
        <v>44977</v>
      </c>
      <c r="D392" s="272">
        <v>44990</v>
      </c>
      <c r="E392" s="196">
        <f t="shared" si="26"/>
        <v>44983.5</v>
      </c>
      <c r="F392" s="272">
        <v>44995</v>
      </c>
      <c r="G392" s="12" t="s">
        <v>433</v>
      </c>
      <c r="H392" s="234">
        <v>156</v>
      </c>
      <c r="I392" s="17">
        <f t="shared" si="29"/>
        <v>12</v>
      </c>
      <c r="J392" s="283">
        <f t="shared" si="27"/>
        <v>4.0362069956297204E-6</v>
      </c>
      <c r="K392" s="22">
        <f t="shared" si="28"/>
        <v>4.8434483947556648E-5</v>
      </c>
    </row>
    <row r="393" spans="1:11" ht="12.75">
      <c r="A393" s="12">
        <f t="shared" ref="A393:A456" si="30">A392+1</f>
        <v>386</v>
      </c>
      <c r="B393" s="12" t="s">
        <v>178</v>
      </c>
      <c r="C393" s="272">
        <v>44976</v>
      </c>
      <c r="D393" s="272">
        <v>44989</v>
      </c>
      <c r="E393" s="196">
        <f t="shared" ref="E393:E456" si="31">AVERAGE(C393:D393)</f>
        <v>44982.5</v>
      </c>
      <c r="F393" s="272">
        <v>45016</v>
      </c>
      <c r="G393" s="12" t="s">
        <v>434</v>
      </c>
      <c r="H393" s="234">
        <v>1.6</v>
      </c>
      <c r="I393" s="17">
        <f t="shared" si="29"/>
        <v>34</v>
      </c>
      <c r="J393" s="283">
        <f t="shared" si="27"/>
        <v>4.139699482697149E-8</v>
      </c>
      <c r="K393" s="22">
        <f t="shared" si="28"/>
        <v>1.4074978241170305E-6</v>
      </c>
    </row>
    <row r="394" spans="1:11" ht="12.75">
      <c r="A394" s="12">
        <f t="shared" si="30"/>
        <v>387</v>
      </c>
      <c r="B394" s="12" t="s">
        <v>178</v>
      </c>
      <c r="C394" s="272">
        <v>44977</v>
      </c>
      <c r="D394" s="272">
        <v>44990</v>
      </c>
      <c r="E394" s="196">
        <f t="shared" si="31"/>
        <v>44983.5</v>
      </c>
      <c r="F394" s="272">
        <v>45016</v>
      </c>
      <c r="G394" s="12" t="s">
        <v>198</v>
      </c>
      <c r="H394" s="234">
        <v>39.9</v>
      </c>
      <c r="I394" s="17">
        <f t="shared" si="29"/>
        <v>33</v>
      </c>
      <c r="J394" s="283">
        <f t="shared" ref="J394:J457" si="32">H394/$H$2170</f>
        <v>1.0323375584976015E-6</v>
      </c>
      <c r="K394" s="22">
        <f t="shared" ref="K394:K457" si="33">J394*I394</f>
        <v>3.4067139430420847E-5</v>
      </c>
    </row>
    <row r="395" spans="1:11" ht="12.75">
      <c r="A395" s="12">
        <f t="shared" si="30"/>
        <v>388</v>
      </c>
      <c r="B395" s="12" t="s">
        <v>178</v>
      </c>
      <c r="C395" s="272">
        <v>44977</v>
      </c>
      <c r="D395" s="272">
        <v>44990</v>
      </c>
      <c r="E395" s="196">
        <f t="shared" si="31"/>
        <v>44983.5</v>
      </c>
      <c r="F395" s="272">
        <v>45016</v>
      </c>
      <c r="G395" s="12" t="s">
        <v>198</v>
      </c>
      <c r="H395" s="234">
        <v>36.9</v>
      </c>
      <c r="I395" s="17">
        <f t="shared" ref="I395:I458" si="34">(F395-D395)+((D395-C395+1)/2)</f>
        <v>33</v>
      </c>
      <c r="J395" s="283">
        <f t="shared" si="32"/>
        <v>9.5471819319703E-7</v>
      </c>
      <c r="K395" s="22">
        <f t="shared" si="33"/>
        <v>3.150570037550199E-5</v>
      </c>
    </row>
    <row r="396" spans="1:11" ht="12.75">
      <c r="A396" s="12">
        <f t="shared" si="30"/>
        <v>389</v>
      </c>
      <c r="B396" s="12" t="s">
        <v>178</v>
      </c>
      <c r="C396" s="272">
        <v>44976</v>
      </c>
      <c r="D396" s="272">
        <v>44989</v>
      </c>
      <c r="E396" s="196">
        <f t="shared" si="31"/>
        <v>44982.5</v>
      </c>
      <c r="F396" s="272">
        <v>45030</v>
      </c>
      <c r="G396" s="12" t="s">
        <v>199</v>
      </c>
      <c r="H396" s="234">
        <v>1124.1199999999999</v>
      </c>
      <c r="I396" s="17">
        <f t="shared" si="34"/>
        <v>48</v>
      </c>
      <c r="J396" s="283">
        <f t="shared" si="32"/>
        <v>2.9084493640559491E-5</v>
      </c>
      <c r="K396" s="22">
        <f t="shared" si="33"/>
        <v>1.3960556947468555E-3</v>
      </c>
    </row>
    <row r="397" spans="1:11" ht="12.75">
      <c r="A397" s="12">
        <f t="shared" si="30"/>
        <v>390</v>
      </c>
      <c r="B397" s="12" t="s">
        <v>178</v>
      </c>
      <c r="C397" s="272">
        <v>44977</v>
      </c>
      <c r="D397" s="272">
        <v>44990</v>
      </c>
      <c r="E397" s="196">
        <f t="shared" si="31"/>
        <v>44983.5</v>
      </c>
      <c r="F397" s="272">
        <v>45030</v>
      </c>
      <c r="G397" s="12" t="s">
        <v>199</v>
      </c>
      <c r="H397" s="234">
        <v>10292.790000000005</v>
      </c>
      <c r="I397" s="17">
        <f t="shared" si="34"/>
        <v>47</v>
      </c>
      <c r="J397" s="283">
        <f t="shared" si="32"/>
        <v>2.6630660899069002E-4</v>
      </c>
      <c r="K397" s="22">
        <f t="shared" si="33"/>
        <v>1.2516410622562431E-2</v>
      </c>
    </row>
    <row r="398" spans="1:11" ht="12.75">
      <c r="A398" s="12">
        <f t="shared" si="30"/>
        <v>391</v>
      </c>
      <c r="B398" s="12" t="s">
        <v>178</v>
      </c>
      <c r="C398" s="272">
        <v>44976</v>
      </c>
      <c r="D398" s="272">
        <v>44989</v>
      </c>
      <c r="E398" s="196">
        <f t="shared" si="31"/>
        <v>44982.5</v>
      </c>
      <c r="F398" s="272">
        <v>44995</v>
      </c>
      <c r="G398" s="12" t="s">
        <v>200</v>
      </c>
      <c r="H398" s="234">
        <v>10231.209999999997</v>
      </c>
      <c r="I398" s="17">
        <f t="shared" si="34"/>
        <v>13</v>
      </c>
      <c r="J398" s="283">
        <f t="shared" si="32"/>
        <v>2.6471334215228678E-4</v>
      </c>
      <c r="K398" s="22">
        <f t="shared" si="33"/>
        <v>3.4412734479797283E-3</v>
      </c>
    </row>
    <row r="399" spans="1:11" ht="12.75">
      <c r="A399" s="12">
        <f t="shared" si="30"/>
        <v>392</v>
      </c>
      <c r="B399" s="12" t="s">
        <v>178</v>
      </c>
      <c r="C399" s="272">
        <v>44977</v>
      </c>
      <c r="D399" s="272">
        <v>44990</v>
      </c>
      <c r="E399" s="196">
        <f t="shared" si="31"/>
        <v>44983.5</v>
      </c>
      <c r="F399" s="272">
        <v>44995</v>
      </c>
      <c r="G399" s="12" t="s">
        <v>200</v>
      </c>
      <c r="H399" s="234">
        <v>118387.04999999997</v>
      </c>
      <c r="I399" s="17">
        <f t="shared" si="34"/>
        <v>12</v>
      </c>
      <c r="J399" s="283">
        <f t="shared" si="32"/>
        <v>3.0630425602690089E-3</v>
      </c>
      <c r="K399" s="22">
        <f t="shared" si="33"/>
        <v>3.6756510723228109E-2</v>
      </c>
    </row>
    <row r="400" spans="1:11" ht="12.75">
      <c r="A400" s="12">
        <f t="shared" si="30"/>
        <v>393</v>
      </c>
      <c r="B400" s="12" t="s">
        <v>178</v>
      </c>
      <c r="C400" s="272">
        <v>44977</v>
      </c>
      <c r="D400" s="272">
        <v>44990</v>
      </c>
      <c r="E400" s="196">
        <f t="shared" si="31"/>
        <v>44983.5</v>
      </c>
      <c r="F400" s="272">
        <v>44995</v>
      </c>
      <c r="G400" s="12" t="s">
        <v>216</v>
      </c>
      <c r="H400" s="234">
        <v>1830.85</v>
      </c>
      <c r="I400" s="17">
        <f t="shared" si="34"/>
        <v>12</v>
      </c>
      <c r="J400" s="283">
        <f t="shared" si="32"/>
        <v>4.7369804986850466E-5</v>
      </c>
      <c r="K400" s="22">
        <f t="shared" si="33"/>
        <v>5.6843765984220559E-4</v>
      </c>
    </row>
    <row r="401" spans="1:11" ht="12.75">
      <c r="A401" s="12">
        <f t="shared" si="30"/>
        <v>394</v>
      </c>
      <c r="B401" s="12" t="s">
        <v>178</v>
      </c>
      <c r="C401" s="272">
        <v>44976</v>
      </c>
      <c r="D401" s="272">
        <v>44989</v>
      </c>
      <c r="E401" s="196">
        <f t="shared" si="31"/>
        <v>44982.5</v>
      </c>
      <c r="F401" s="272">
        <v>44995</v>
      </c>
      <c r="G401" s="12" t="s">
        <v>201</v>
      </c>
      <c r="H401" s="234">
        <v>363.87</v>
      </c>
      <c r="I401" s="17">
        <f t="shared" si="34"/>
        <v>13</v>
      </c>
      <c r="J401" s="283">
        <f t="shared" si="32"/>
        <v>9.4144528173063223E-6</v>
      </c>
      <c r="K401" s="22">
        <f t="shared" si="33"/>
        <v>1.2238788662498218E-4</v>
      </c>
    </row>
    <row r="402" spans="1:11" ht="12.75">
      <c r="A402" s="12">
        <f t="shared" si="30"/>
        <v>395</v>
      </c>
      <c r="B402" s="12" t="s">
        <v>178</v>
      </c>
      <c r="C402" s="272">
        <v>44977</v>
      </c>
      <c r="D402" s="272">
        <v>44990</v>
      </c>
      <c r="E402" s="196">
        <f t="shared" si="31"/>
        <v>44983.5</v>
      </c>
      <c r="F402" s="272">
        <v>44995</v>
      </c>
      <c r="G402" s="12" t="s">
        <v>201</v>
      </c>
      <c r="H402" s="234">
        <v>3635.7599999999979</v>
      </c>
      <c r="I402" s="17">
        <f t="shared" si="34"/>
        <v>12</v>
      </c>
      <c r="J402" s="283">
        <f t="shared" si="32"/>
        <v>9.4068461195068607E-5</v>
      </c>
      <c r="K402" s="22">
        <f t="shared" si="33"/>
        <v>1.1288215343408232E-3</v>
      </c>
    </row>
    <row r="403" spans="1:11" ht="12.75">
      <c r="A403" s="12">
        <f t="shared" si="30"/>
        <v>396</v>
      </c>
      <c r="B403" s="12" t="s">
        <v>178</v>
      </c>
      <c r="C403" s="272">
        <v>44977</v>
      </c>
      <c r="D403" s="272">
        <v>44990</v>
      </c>
      <c r="E403" s="196">
        <f t="shared" si="31"/>
        <v>44983.5</v>
      </c>
      <c r="F403" s="272">
        <v>44972</v>
      </c>
      <c r="G403" s="12" t="s">
        <v>435</v>
      </c>
      <c r="H403" s="234">
        <v>3475.0999999999976</v>
      </c>
      <c r="I403" s="17">
        <f t="shared" si="34"/>
        <v>-11</v>
      </c>
      <c r="J403" s="283">
        <f t="shared" si="32"/>
        <v>8.9911685452005337E-5</v>
      </c>
      <c r="K403" s="22">
        <f t="shared" si="33"/>
        <v>-9.8902853997205869E-4</v>
      </c>
    </row>
    <row r="404" spans="1:11" ht="12.75">
      <c r="A404" s="12">
        <f t="shared" si="30"/>
        <v>397</v>
      </c>
      <c r="B404" s="12" t="s">
        <v>178</v>
      </c>
      <c r="C404" s="272">
        <v>44976</v>
      </c>
      <c r="D404" s="272">
        <v>44989</v>
      </c>
      <c r="E404" s="196">
        <f t="shared" si="31"/>
        <v>44982.5</v>
      </c>
      <c r="F404" s="272">
        <v>45015</v>
      </c>
      <c r="G404" s="12" t="s">
        <v>202</v>
      </c>
      <c r="H404" s="234">
        <v>2209.0899999999992</v>
      </c>
      <c r="I404" s="17">
        <f t="shared" si="34"/>
        <v>33</v>
      </c>
      <c r="J404" s="283">
        <f t="shared" si="32"/>
        <v>5.7156054563946514E-5</v>
      </c>
      <c r="K404" s="22">
        <f t="shared" si="33"/>
        <v>1.886149800610235E-3</v>
      </c>
    </row>
    <row r="405" spans="1:11" ht="12.75">
      <c r="A405" s="12">
        <f t="shared" si="30"/>
        <v>398</v>
      </c>
      <c r="B405" s="12" t="s">
        <v>178</v>
      </c>
      <c r="C405" s="272">
        <v>44977</v>
      </c>
      <c r="D405" s="272">
        <v>44990</v>
      </c>
      <c r="E405" s="196">
        <f t="shared" si="31"/>
        <v>44983.5</v>
      </c>
      <c r="F405" s="272">
        <v>45015</v>
      </c>
      <c r="G405" s="12" t="s">
        <v>202</v>
      </c>
      <c r="H405" s="234">
        <v>19350.030000000013</v>
      </c>
      <c r="I405" s="17">
        <f t="shared" si="34"/>
        <v>32</v>
      </c>
      <c r="J405" s="283">
        <f t="shared" si="32"/>
        <v>5.0064568238233984E-4</v>
      </c>
      <c r="K405" s="22">
        <f t="shared" si="33"/>
        <v>1.6020661836234875E-2</v>
      </c>
    </row>
    <row r="406" spans="1:11" ht="12.75">
      <c r="A406" s="12">
        <f t="shared" si="30"/>
        <v>399</v>
      </c>
      <c r="B406" s="12" t="s">
        <v>178</v>
      </c>
      <c r="C406" s="272">
        <v>44976</v>
      </c>
      <c r="D406" s="272">
        <v>44989</v>
      </c>
      <c r="E406" s="196">
        <f t="shared" si="31"/>
        <v>44982.5</v>
      </c>
      <c r="F406" s="272">
        <v>45015</v>
      </c>
      <c r="G406" s="12" t="s">
        <v>203</v>
      </c>
      <c r="H406" s="234">
        <v>345.54999999999995</v>
      </c>
      <c r="I406" s="17">
        <f t="shared" si="34"/>
        <v>33</v>
      </c>
      <c r="J406" s="283">
        <f t="shared" si="32"/>
        <v>8.9404572265374973E-6</v>
      </c>
      <c r="K406" s="22">
        <f t="shared" si="33"/>
        <v>2.9503508847573739E-4</v>
      </c>
    </row>
    <row r="407" spans="1:11" ht="12.75">
      <c r="A407" s="12">
        <f t="shared" si="30"/>
        <v>400</v>
      </c>
      <c r="B407" s="12" t="s">
        <v>178</v>
      </c>
      <c r="C407" s="272">
        <v>44977</v>
      </c>
      <c r="D407" s="272">
        <v>44990</v>
      </c>
      <c r="E407" s="196">
        <f t="shared" si="31"/>
        <v>44983.5</v>
      </c>
      <c r="F407" s="272">
        <v>45015</v>
      </c>
      <c r="G407" s="12" t="s">
        <v>203</v>
      </c>
      <c r="H407" s="234">
        <v>2589.9599999999991</v>
      </c>
      <c r="I407" s="17">
        <f t="shared" si="34"/>
        <v>32</v>
      </c>
      <c r="J407" s="283">
        <f t="shared" si="32"/>
        <v>6.7010350451289404E-5</v>
      </c>
      <c r="K407" s="22">
        <f t="shared" si="33"/>
        <v>2.1443312144412609E-3</v>
      </c>
    </row>
    <row r="408" spans="1:11" ht="12.75">
      <c r="A408" s="12">
        <f t="shared" si="30"/>
        <v>401</v>
      </c>
      <c r="B408" s="12" t="s">
        <v>178</v>
      </c>
      <c r="C408" s="272">
        <v>44976</v>
      </c>
      <c r="D408" s="272">
        <v>44989</v>
      </c>
      <c r="E408" s="196">
        <f t="shared" si="31"/>
        <v>44982.5</v>
      </c>
      <c r="F408" s="272">
        <v>45015</v>
      </c>
      <c r="G408" s="12" t="s">
        <v>204</v>
      </c>
      <c r="H408" s="234">
        <v>423.88000000000017</v>
      </c>
      <c r="I408" s="17">
        <f t="shared" si="34"/>
        <v>33</v>
      </c>
      <c r="J408" s="283">
        <f t="shared" si="32"/>
        <v>1.0967098854535426E-5</v>
      </c>
      <c r="K408" s="22">
        <f t="shared" si="33"/>
        <v>3.6191426219966906E-4</v>
      </c>
    </row>
    <row r="409" spans="1:11" ht="12.75">
      <c r="A409" s="12">
        <f t="shared" si="30"/>
        <v>402</v>
      </c>
      <c r="B409" s="12" t="s">
        <v>178</v>
      </c>
      <c r="C409" s="272">
        <v>44977</v>
      </c>
      <c r="D409" s="272">
        <v>44990</v>
      </c>
      <c r="E409" s="196">
        <f t="shared" si="31"/>
        <v>44983.5</v>
      </c>
      <c r="F409" s="272">
        <v>45015</v>
      </c>
      <c r="G409" s="12" t="s">
        <v>204</v>
      </c>
      <c r="H409" s="234">
        <v>4154.0600000000022</v>
      </c>
      <c r="I409" s="17">
        <f t="shared" si="34"/>
        <v>32</v>
      </c>
      <c r="J409" s="283">
        <f t="shared" si="32"/>
        <v>1.0747850020683081E-4</v>
      </c>
      <c r="K409" s="22">
        <f t="shared" si="33"/>
        <v>3.4393120066185858E-3</v>
      </c>
    </row>
    <row r="410" spans="1:11" ht="12.75">
      <c r="A410" s="12">
        <f t="shared" si="30"/>
        <v>403</v>
      </c>
      <c r="B410" s="12" t="s">
        <v>178</v>
      </c>
      <c r="C410" s="272">
        <v>44976</v>
      </c>
      <c r="D410" s="272">
        <v>44989</v>
      </c>
      <c r="E410" s="196">
        <f t="shared" si="31"/>
        <v>44982.5</v>
      </c>
      <c r="F410" s="272">
        <v>45015</v>
      </c>
      <c r="G410" s="12" t="s">
        <v>205</v>
      </c>
      <c r="H410" s="234">
        <v>112.34999999999997</v>
      </c>
      <c r="I410" s="17">
        <f t="shared" si="34"/>
        <v>33</v>
      </c>
      <c r="J410" s="283">
        <f t="shared" si="32"/>
        <v>2.9068452305064035E-6</v>
      </c>
      <c r="K410" s="22">
        <f t="shared" si="33"/>
        <v>9.5925892606711324E-5</v>
      </c>
    </row>
    <row r="411" spans="1:11" ht="12.75">
      <c r="A411" s="12">
        <f t="shared" si="30"/>
        <v>404</v>
      </c>
      <c r="B411" s="12" t="s">
        <v>178</v>
      </c>
      <c r="C411" s="272">
        <v>44977</v>
      </c>
      <c r="D411" s="272">
        <v>44990</v>
      </c>
      <c r="E411" s="196">
        <f t="shared" si="31"/>
        <v>44983.5</v>
      </c>
      <c r="F411" s="272">
        <v>45015</v>
      </c>
      <c r="G411" s="12" t="s">
        <v>205</v>
      </c>
      <c r="H411" s="234">
        <v>771.08999999999992</v>
      </c>
      <c r="I411" s="17">
        <f t="shared" si="34"/>
        <v>32</v>
      </c>
      <c r="J411" s="283">
        <f t="shared" si="32"/>
        <v>1.9950505463205902E-5</v>
      </c>
      <c r="K411" s="22">
        <f t="shared" si="33"/>
        <v>6.3841617482258885E-4</v>
      </c>
    </row>
    <row r="412" spans="1:11" ht="12.75">
      <c r="A412" s="12">
        <f t="shared" si="30"/>
        <v>405</v>
      </c>
      <c r="B412" s="12" t="s">
        <v>178</v>
      </c>
      <c r="C412" s="272">
        <v>44977</v>
      </c>
      <c r="D412" s="272">
        <v>44990</v>
      </c>
      <c r="E412" s="196">
        <f t="shared" si="31"/>
        <v>44983.5</v>
      </c>
      <c r="F412" s="272">
        <v>44995</v>
      </c>
      <c r="G412" s="12" t="s">
        <v>436</v>
      </c>
      <c r="H412" s="234">
        <v>50.53</v>
      </c>
      <c r="I412" s="17">
        <f t="shared" si="34"/>
        <v>12</v>
      </c>
      <c r="J412" s="283">
        <f t="shared" si="32"/>
        <v>1.3073688428792935E-6</v>
      </c>
      <c r="K412" s="22">
        <f t="shared" si="33"/>
        <v>1.5688426114551521E-5</v>
      </c>
    </row>
    <row r="413" spans="1:11" ht="12.75">
      <c r="A413" s="12">
        <f t="shared" si="30"/>
        <v>406</v>
      </c>
      <c r="B413" s="12" t="s">
        <v>178</v>
      </c>
      <c r="C413" s="272">
        <v>44976</v>
      </c>
      <c r="D413" s="272">
        <v>44989</v>
      </c>
      <c r="E413" s="196">
        <f t="shared" si="31"/>
        <v>44982.5</v>
      </c>
      <c r="F413" s="272">
        <v>44995</v>
      </c>
      <c r="G413" s="12" t="s">
        <v>436</v>
      </c>
      <c r="H413" s="234">
        <v>335.02</v>
      </c>
      <c r="I413" s="17">
        <f t="shared" si="34"/>
        <v>13</v>
      </c>
      <c r="J413" s="283">
        <f t="shared" si="32"/>
        <v>8.6680132543324925E-6</v>
      </c>
      <c r="K413" s="22">
        <f t="shared" si="33"/>
        <v>1.126841723063224E-4</v>
      </c>
    </row>
    <row r="414" spans="1:11" ht="12.75">
      <c r="A414" s="12">
        <f t="shared" si="30"/>
        <v>407</v>
      </c>
      <c r="B414" s="12" t="s">
        <v>178</v>
      </c>
      <c r="C414" s="272">
        <v>44976</v>
      </c>
      <c r="D414" s="272">
        <v>44989</v>
      </c>
      <c r="E414" s="196">
        <f t="shared" si="31"/>
        <v>44982.5</v>
      </c>
      <c r="F414" s="272">
        <v>44995</v>
      </c>
      <c r="G414" s="12" t="s">
        <v>206</v>
      </c>
      <c r="H414" s="234">
        <v>742.56999999999994</v>
      </c>
      <c r="I414" s="17">
        <f t="shared" si="34"/>
        <v>13</v>
      </c>
      <c r="J414" s="283">
        <f t="shared" si="32"/>
        <v>1.9212604030415134E-5</v>
      </c>
      <c r="K414" s="22">
        <f t="shared" si="33"/>
        <v>2.4976385239539674E-4</v>
      </c>
    </row>
    <row r="415" spans="1:11" ht="12.75">
      <c r="A415" s="12">
        <f t="shared" si="30"/>
        <v>408</v>
      </c>
      <c r="B415" s="12" t="s">
        <v>178</v>
      </c>
      <c r="C415" s="272">
        <v>44977</v>
      </c>
      <c r="D415" s="272">
        <v>44990</v>
      </c>
      <c r="E415" s="196">
        <f t="shared" si="31"/>
        <v>44983.5</v>
      </c>
      <c r="F415" s="272">
        <v>44995</v>
      </c>
      <c r="G415" s="12" t="s">
        <v>206</v>
      </c>
      <c r="H415" s="234">
        <v>1657.05</v>
      </c>
      <c r="I415" s="17">
        <f t="shared" si="34"/>
        <v>12</v>
      </c>
      <c r="J415" s="283">
        <f t="shared" si="32"/>
        <v>4.2873056423770693E-5</v>
      </c>
      <c r="K415" s="22">
        <f t="shared" si="33"/>
        <v>5.1447667708524837E-4</v>
      </c>
    </row>
    <row r="416" spans="1:11" ht="12.75">
      <c r="A416" s="12">
        <f t="shared" si="30"/>
        <v>409</v>
      </c>
      <c r="B416" s="12" t="s">
        <v>178</v>
      </c>
      <c r="C416" s="272">
        <v>44976</v>
      </c>
      <c r="D416" s="272">
        <v>44989</v>
      </c>
      <c r="E416" s="196">
        <f t="shared" si="31"/>
        <v>44982.5</v>
      </c>
      <c r="F416" s="272">
        <v>44995</v>
      </c>
      <c r="G416" s="12" t="s">
        <v>207</v>
      </c>
      <c r="H416" s="234">
        <v>1494.6499999999999</v>
      </c>
      <c r="I416" s="17">
        <f t="shared" si="34"/>
        <v>13</v>
      </c>
      <c r="J416" s="283">
        <f t="shared" si="32"/>
        <v>3.8671261448833086E-5</v>
      </c>
      <c r="K416" s="22">
        <f t="shared" si="33"/>
        <v>5.0272639883483007E-4</v>
      </c>
    </row>
    <row r="417" spans="1:11" ht="12.75">
      <c r="A417" s="12">
        <f t="shared" si="30"/>
        <v>410</v>
      </c>
      <c r="B417" s="12" t="s">
        <v>178</v>
      </c>
      <c r="C417" s="272">
        <v>44977</v>
      </c>
      <c r="D417" s="272">
        <v>44990</v>
      </c>
      <c r="E417" s="196">
        <f t="shared" si="31"/>
        <v>44983.5</v>
      </c>
      <c r="F417" s="272">
        <v>44995</v>
      </c>
      <c r="G417" s="12" t="s">
        <v>207</v>
      </c>
      <c r="H417" s="234">
        <v>3791.6800000000003</v>
      </c>
      <c r="I417" s="17">
        <f t="shared" si="34"/>
        <v>12</v>
      </c>
      <c r="J417" s="283">
        <f t="shared" si="32"/>
        <v>9.8102598340957039E-5</v>
      </c>
      <c r="K417" s="22">
        <f t="shared" si="33"/>
        <v>1.1772311800914844E-3</v>
      </c>
    </row>
    <row r="418" spans="1:11" ht="12.75">
      <c r="A418" s="12">
        <f t="shared" si="30"/>
        <v>411</v>
      </c>
      <c r="B418" s="12" t="s">
        <v>178</v>
      </c>
      <c r="C418" s="272">
        <v>44976</v>
      </c>
      <c r="D418" s="272">
        <v>44989</v>
      </c>
      <c r="E418" s="196">
        <f t="shared" si="31"/>
        <v>44982.5</v>
      </c>
      <c r="F418" s="272">
        <v>44995</v>
      </c>
      <c r="G418" s="12" t="s">
        <v>208</v>
      </c>
      <c r="H418" s="234">
        <v>446.52</v>
      </c>
      <c r="I418" s="17">
        <f t="shared" si="34"/>
        <v>13</v>
      </c>
      <c r="J418" s="283">
        <f t="shared" si="32"/>
        <v>1.1552866331337067E-5</v>
      </c>
      <c r="K418" s="22">
        <f t="shared" si="33"/>
        <v>1.5018726230738187E-4</v>
      </c>
    </row>
    <row r="419" spans="1:11" ht="12.75">
      <c r="A419" s="12">
        <f t="shared" si="30"/>
        <v>412</v>
      </c>
      <c r="B419" s="12" t="s">
        <v>178</v>
      </c>
      <c r="C419" s="272">
        <v>44977</v>
      </c>
      <c r="D419" s="272">
        <v>44990</v>
      </c>
      <c r="E419" s="196">
        <f t="shared" si="31"/>
        <v>44983.5</v>
      </c>
      <c r="F419" s="272">
        <v>44995</v>
      </c>
      <c r="G419" s="12" t="s">
        <v>208</v>
      </c>
      <c r="H419" s="234">
        <v>1694.1699999999998</v>
      </c>
      <c r="I419" s="17">
        <f t="shared" si="34"/>
        <v>12</v>
      </c>
      <c r="J419" s="283">
        <f t="shared" si="32"/>
        <v>4.383346670375643E-5</v>
      </c>
      <c r="K419" s="22">
        <f t="shared" si="33"/>
        <v>5.2600160044507713E-4</v>
      </c>
    </row>
    <row r="420" spans="1:11" ht="12.75">
      <c r="A420" s="12">
        <f t="shared" si="30"/>
        <v>413</v>
      </c>
      <c r="B420" s="12" t="s">
        <v>178</v>
      </c>
      <c r="C420" s="272">
        <v>44977</v>
      </c>
      <c r="D420" s="272">
        <v>44990</v>
      </c>
      <c r="E420" s="196">
        <f t="shared" si="31"/>
        <v>44983.5</v>
      </c>
      <c r="F420" s="272">
        <v>44995</v>
      </c>
      <c r="G420" s="12" t="s">
        <v>437</v>
      </c>
      <c r="H420" s="234">
        <v>422.4</v>
      </c>
      <c r="I420" s="17">
        <f t="shared" si="34"/>
        <v>12</v>
      </c>
      <c r="J420" s="283">
        <f t="shared" si="32"/>
        <v>1.0928806634320473E-5</v>
      </c>
      <c r="K420" s="22">
        <f t="shared" si="33"/>
        <v>1.3114567961184569E-4</v>
      </c>
    </row>
    <row r="421" spans="1:11" ht="12.75">
      <c r="A421" s="12">
        <f t="shared" si="30"/>
        <v>414</v>
      </c>
      <c r="B421" s="12" t="s">
        <v>178</v>
      </c>
      <c r="C421" s="272">
        <v>44977</v>
      </c>
      <c r="D421" s="272">
        <v>44990</v>
      </c>
      <c r="E421" s="196">
        <f t="shared" si="31"/>
        <v>44983.5</v>
      </c>
      <c r="F421" s="272">
        <v>44995</v>
      </c>
      <c r="G421" s="12" t="s">
        <v>438</v>
      </c>
      <c r="H421" s="234">
        <v>592.20000000000005</v>
      </c>
      <c r="I421" s="17">
        <f t="shared" si="34"/>
        <v>12</v>
      </c>
      <c r="J421" s="283">
        <f t="shared" si="32"/>
        <v>1.5322062710332824E-5</v>
      </c>
      <c r="K421" s="22">
        <f t="shared" si="33"/>
        <v>1.8386475252399388E-4</v>
      </c>
    </row>
    <row r="422" spans="1:11" ht="12.75">
      <c r="A422" s="12">
        <f t="shared" si="30"/>
        <v>415</v>
      </c>
      <c r="B422" s="12" t="s">
        <v>178</v>
      </c>
      <c r="C422" s="272">
        <v>44977</v>
      </c>
      <c r="D422" s="272">
        <v>44990</v>
      </c>
      <c r="E422" s="196">
        <f t="shared" si="31"/>
        <v>44983.5</v>
      </c>
      <c r="F422" s="272">
        <v>44995</v>
      </c>
      <c r="G422" s="12" t="s">
        <v>439</v>
      </c>
      <c r="H422" s="234">
        <v>175.32</v>
      </c>
      <c r="I422" s="17">
        <f t="shared" si="34"/>
        <v>12</v>
      </c>
      <c r="J422" s="283">
        <f t="shared" si="32"/>
        <v>4.536075708165401E-6</v>
      </c>
      <c r="K422" s="22">
        <f t="shared" si="33"/>
        <v>5.4432908497984812E-5</v>
      </c>
    </row>
    <row r="423" spans="1:11" ht="12.75">
      <c r="A423" s="12">
        <f t="shared" si="30"/>
        <v>416</v>
      </c>
      <c r="B423" s="12" t="s">
        <v>178</v>
      </c>
      <c r="C423" s="272">
        <v>44977</v>
      </c>
      <c r="D423" s="272">
        <v>44990</v>
      </c>
      <c r="E423" s="196">
        <f t="shared" si="31"/>
        <v>44983.5</v>
      </c>
      <c r="F423" s="272">
        <v>44995</v>
      </c>
      <c r="G423" s="12" t="s">
        <v>440</v>
      </c>
      <c r="H423" s="234">
        <v>52</v>
      </c>
      <c r="I423" s="17">
        <f t="shared" si="34"/>
        <v>12</v>
      </c>
      <c r="J423" s="283">
        <f t="shared" si="32"/>
        <v>1.3454023318765734E-6</v>
      </c>
      <c r="K423" s="22">
        <f t="shared" si="33"/>
        <v>1.6144827982518881E-5</v>
      </c>
    </row>
    <row r="424" spans="1:11" ht="12.75">
      <c r="A424" s="12">
        <f t="shared" si="30"/>
        <v>417</v>
      </c>
      <c r="B424" s="12" t="s">
        <v>178</v>
      </c>
      <c r="C424" s="272">
        <v>44977</v>
      </c>
      <c r="D424" s="272">
        <v>44990</v>
      </c>
      <c r="E424" s="196">
        <f t="shared" si="31"/>
        <v>44983.5</v>
      </c>
      <c r="F424" s="272">
        <v>44995</v>
      </c>
      <c r="G424" s="12" t="s">
        <v>209</v>
      </c>
      <c r="H424" s="234">
        <v>10378.160000000005</v>
      </c>
      <c r="I424" s="17">
        <f t="shared" si="34"/>
        <v>12</v>
      </c>
      <c r="J424" s="283">
        <f t="shared" si="32"/>
        <v>2.6851539739592664E-4</v>
      </c>
      <c r="K424" s="22">
        <f t="shared" si="33"/>
        <v>3.2221847687511195E-3</v>
      </c>
    </row>
    <row r="425" spans="1:11" ht="12.75">
      <c r="A425" s="12">
        <f t="shared" si="30"/>
        <v>418</v>
      </c>
      <c r="B425" s="12" t="s">
        <v>178</v>
      </c>
      <c r="C425" s="272">
        <v>44976</v>
      </c>
      <c r="D425" s="272">
        <v>44989</v>
      </c>
      <c r="E425" s="196">
        <f t="shared" si="31"/>
        <v>44982.5</v>
      </c>
      <c r="F425" s="272">
        <v>44995</v>
      </c>
      <c r="G425" s="12" t="s">
        <v>441</v>
      </c>
      <c r="H425" s="234">
        <v>10596.560000000003</v>
      </c>
      <c r="I425" s="17">
        <f t="shared" si="34"/>
        <v>13</v>
      </c>
      <c r="J425" s="283">
        <f t="shared" si="32"/>
        <v>2.7416608718980822E-4</v>
      </c>
      <c r="K425" s="22">
        <f t="shared" si="33"/>
        <v>3.5641591334675069E-3</v>
      </c>
    </row>
    <row r="426" spans="1:11" ht="12.75">
      <c r="A426" s="12">
        <f t="shared" si="30"/>
        <v>419</v>
      </c>
      <c r="B426" s="12" t="s">
        <v>178</v>
      </c>
      <c r="C426" s="272">
        <v>44977</v>
      </c>
      <c r="D426" s="272">
        <v>44990</v>
      </c>
      <c r="E426" s="196">
        <f t="shared" si="31"/>
        <v>44983.5</v>
      </c>
      <c r="F426" s="272">
        <v>44995</v>
      </c>
      <c r="G426" s="12" t="s">
        <v>210</v>
      </c>
      <c r="H426" s="234">
        <v>7274.9400000000114</v>
      </c>
      <c r="I426" s="17">
        <f t="shared" si="34"/>
        <v>12</v>
      </c>
      <c r="J426" s="283">
        <f t="shared" si="32"/>
        <v>1.8822540846658028E-4</v>
      </c>
      <c r="K426" s="22">
        <f t="shared" si="33"/>
        <v>2.2587049015989633E-3</v>
      </c>
    </row>
    <row r="427" spans="1:11" ht="12.75">
      <c r="A427" s="12">
        <f t="shared" si="30"/>
        <v>420</v>
      </c>
      <c r="B427" s="12" t="s">
        <v>178</v>
      </c>
      <c r="C427" s="272">
        <v>44977</v>
      </c>
      <c r="D427" s="272">
        <v>44990</v>
      </c>
      <c r="E427" s="196">
        <f t="shared" si="31"/>
        <v>44983.5</v>
      </c>
      <c r="F427" s="272">
        <v>44999</v>
      </c>
      <c r="G427" s="12" t="s">
        <v>442</v>
      </c>
      <c r="H427" s="234">
        <v>86.47</v>
      </c>
      <c r="I427" s="17">
        <f t="shared" si="34"/>
        <v>16</v>
      </c>
      <c r="J427" s="283">
        <f t="shared" si="32"/>
        <v>2.2372488391801404E-6</v>
      </c>
      <c r="K427" s="22">
        <f t="shared" si="33"/>
        <v>3.5795981426882246E-5</v>
      </c>
    </row>
    <row r="428" spans="1:11" ht="12.75">
      <c r="A428" s="12">
        <f t="shared" si="30"/>
        <v>421</v>
      </c>
      <c r="B428" s="12" t="s">
        <v>178</v>
      </c>
      <c r="C428" s="272">
        <v>44977</v>
      </c>
      <c r="D428" s="272">
        <v>44990</v>
      </c>
      <c r="E428" s="196">
        <f t="shared" si="31"/>
        <v>44983.5</v>
      </c>
      <c r="F428" s="272">
        <v>44999</v>
      </c>
      <c r="G428" s="12" t="s">
        <v>443</v>
      </c>
      <c r="H428" s="234">
        <v>529.9</v>
      </c>
      <c r="I428" s="17">
        <f t="shared" si="34"/>
        <v>16</v>
      </c>
      <c r="J428" s="283">
        <f t="shared" si="32"/>
        <v>1.371016722425762E-5</v>
      </c>
      <c r="K428" s="22">
        <f t="shared" si="33"/>
        <v>2.1936267558812192E-4</v>
      </c>
    </row>
    <row r="429" spans="1:11" ht="12.75">
      <c r="A429" s="12">
        <f t="shared" si="30"/>
        <v>422</v>
      </c>
      <c r="B429" s="12" t="s">
        <v>178</v>
      </c>
      <c r="C429" s="272">
        <v>44977</v>
      </c>
      <c r="D429" s="272">
        <v>44990</v>
      </c>
      <c r="E429" s="196">
        <f t="shared" si="31"/>
        <v>44983.5</v>
      </c>
      <c r="F429" s="272">
        <v>44999</v>
      </c>
      <c r="G429" s="12" t="s">
        <v>444</v>
      </c>
      <c r="H429" s="234">
        <v>254.94</v>
      </c>
      <c r="I429" s="17">
        <f t="shared" si="34"/>
        <v>16</v>
      </c>
      <c r="J429" s="283">
        <f t="shared" si="32"/>
        <v>6.5960936632425697E-6</v>
      </c>
      <c r="K429" s="22">
        <f t="shared" si="33"/>
        <v>1.0553749861188112E-4</v>
      </c>
    </row>
    <row r="430" spans="1:11" ht="12.75">
      <c r="A430" s="12">
        <f t="shared" si="30"/>
        <v>423</v>
      </c>
      <c r="B430" s="12" t="s">
        <v>178</v>
      </c>
      <c r="C430" s="272">
        <v>44977</v>
      </c>
      <c r="D430" s="272">
        <v>44990</v>
      </c>
      <c r="E430" s="196">
        <f t="shared" si="31"/>
        <v>44983.5</v>
      </c>
      <c r="F430" s="272">
        <v>44999</v>
      </c>
      <c r="G430" s="12" t="s">
        <v>445</v>
      </c>
      <c r="H430" s="234">
        <v>826.80000000000007</v>
      </c>
      <c r="I430" s="17">
        <f t="shared" si="34"/>
        <v>16</v>
      </c>
      <c r="J430" s="283">
        <f t="shared" si="32"/>
        <v>2.1391897076837519E-5</v>
      </c>
      <c r="K430" s="22">
        <f t="shared" si="33"/>
        <v>3.4227035322940031E-4</v>
      </c>
    </row>
    <row r="431" spans="1:11" ht="12.75">
      <c r="A431" s="12">
        <f t="shared" si="30"/>
        <v>424</v>
      </c>
      <c r="B431" s="12" t="s">
        <v>178</v>
      </c>
      <c r="C431" s="272">
        <v>44977</v>
      </c>
      <c r="D431" s="272">
        <v>44990</v>
      </c>
      <c r="E431" s="196">
        <f t="shared" si="31"/>
        <v>44983.5</v>
      </c>
      <c r="F431" s="272">
        <v>44999</v>
      </c>
      <c r="G431" s="12" t="s">
        <v>446</v>
      </c>
      <c r="H431" s="234">
        <v>1070.5500000000002</v>
      </c>
      <c r="I431" s="17">
        <f t="shared" si="34"/>
        <v>16</v>
      </c>
      <c r="J431" s="283">
        <f t="shared" si="32"/>
        <v>2.7698470507508959E-5</v>
      </c>
      <c r="K431" s="22">
        <f t="shared" si="33"/>
        <v>4.4317552812014335E-4</v>
      </c>
    </row>
    <row r="432" spans="1:11" ht="12.75">
      <c r="A432" s="12">
        <f t="shared" si="30"/>
        <v>425</v>
      </c>
      <c r="B432" s="12" t="s">
        <v>178</v>
      </c>
      <c r="C432" s="272">
        <v>44977</v>
      </c>
      <c r="D432" s="272">
        <v>44990</v>
      </c>
      <c r="E432" s="196">
        <f t="shared" si="31"/>
        <v>44983.5</v>
      </c>
      <c r="F432" s="272">
        <v>44999</v>
      </c>
      <c r="G432" s="12" t="s">
        <v>447</v>
      </c>
      <c r="H432" s="234">
        <v>126</v>
      </c>
      <c r="I432" s="17">
        <f t="shared" si="34"/>
        <v>16</v>
      </c>
      <c r="J432" s="283">
        <f t="shared" si="32"/>
        <v>3.260013342624005E-6</v>
      </c>
      <c r="K432" s="22">
        <f t="shared" si="33"/>
        <v>5.216021348198408E-5</v>
      </c>
    </row>
    <row r="433" spans="1:11" ht="12.75">
      <c r="A433" s="12">
        <f t="shared" si="30"/>
        <v>426</v>
      </c>
      <c r="B433" s="12" t="s">
        <v>178</v>
      </c>
      <c r="C433" s="272">
        <v>44977</v>
      </c>
      <c r="D433" s="272">
        <v>44990</v>
      </c>
      <c r="E433" s="196">
        <f t="shared" si="31"/>
        <v>44983.5</v>
      </c>
      <c r="F433" s="272">
        <v>44999</v>
      </c>
      <c r="G433" s="12" t="s">
        <v>448</v>
      </c>
      <c r="H433" s="234">
        <v>1050</v>
      </c>
      <c r="I433" s="17">
        <f t="shared" si="34"/>
        <v>16</v>
      </c>
      <c r="J433" s="283">
        <f t="shared" si="32"/>
        <v>2.7166777855200042E-5</v>
      </c>
      <c r="K433" s="22">
        <f t="shared" si="33"/>
        <v>4.3466844568320066E-4</v>
      </c>
    </row>
    <row r="434" spans="1:11" ht="12.75">
      <c r="A434" s="12">
        <f t="shared" si="30"/>
        <v>427</v>
      </c>
      <c r="B434" s="12" t="s">
        <v>178</v>
      </c>
      <c r="C434" s="272">
        <v>44977</v>
      </c>
      <c r="D434" s="272">
        <v>44990</v>
      </c>
      <c r="E434" s="196">
        <f t="shared" si="31"/>
        <v>44983.5</v>
      </c>
      <c r="F434" s="272">
        <v>44995</v>
      </c>
      <c r="G434" s="12" t="s">
        <v>211</v>
      </c>
      <c r="H434" s="234">
        <v>5032.3599999999924</v>
      </c>
      <c r="I434" s="17">
        <f t="shared" si="34"/>
        <v>12</v>
      </c>
      <c r="J434" s="283">
        <f t="shared" si="32"/>
        <v>1.3020286305466121E-4</v>
      </c>
      <c r="K434" s="22">
        <f t="shared" si="33"/>
        <v>1.5624343566559345E-3</v>
      </c>
    </row>
    <row r="435" spans="1:11" ht="12.75">
      <c r="A435" s="12">
        <f t="shared" si="30"/>
        <v>428</v>
      </c>
      <c r="B435" s="12" t="s">
        <v>178</v>
      </c>
      <c r="C435" s="272">
        <v>44977</v>
      </c>
      <c r="D435" s="272">
        <v>44990</v>
      </c>
      <c r="E435" s="196">
        <f t="shared" si="31"/>
        <v>44983.5</v>
      </c>
      <c r="F435" s="272">
        <v>44995</v>
      </c>
      <c r="G435" s="12" t="s">
        <v>456</v>
      </c>
      <c r="H435" s="234">
        <v>30</v>
      </c>
      <c r="I435" s="17">
        <f t="shared" si="34"/>
        <v>12</v>
      </c>
      <c r="J435" s="283">
        <f t="shared" si="32"/>
        <v>7.7619365300571549E-7</v>
      </c>
      <c r="K435" s="22">
        <f t="shared" si="33"/>
        <v>9.3143238360685864E-6</v>
      </c>
    </row>
    <row r="436" spans="1:11" ht="12.75">
      <c r="A436" s="12">
        <f t="shared" si="30"/>
        <v>429</v>
      </c>
      <c r="B436" s="12" t="s">
        <v>178</v>
      </c>
      <c r="C436" s="272">
        <v>44977</v>
      </c>
      <c r="D436" s="272">
        <v>44990</v>
      </c>
      <c r="E436" s="196">
        <f t="shared" si="31"/>
        <v>44983.5</v>
      </c>
      <c r="F436" s="272">
        <v>45016</v>
      </c>
      <c r="G436" s="12" t="s">
        <v>212</v>
      </c>
      <c r="H436" s="234">
        <v>10</v>
      </c>
      <c r="I436" s="17">
        <f t="shared" si="34"/>
        <v>33</v>
      </c>
      <c r="J436" s="283">
        <f t="shared" si="32"/>
        <v>2.587312176685718E-7</v>
      </c>
      <c r="K436" s="22">
        <f t="shared" si="33"/>
        <v>8.5381301830628688E-6</v>
      </c>
    </row>
    <row r="437" spans="1:11" ht="12.75">
      <c r="A437" s="12">
        <f t="shared" si="30"/>
        <v>430</v>
      </c>
      <c r="B437" s="12" t="s">
        <v>178</v>
      </c>
      <c r="C437" s="272">
        <v>44977</v>
      </c>
      <c r="D437" s="272">
        <v>44990</v>
      </c>
      <c r="E437" s="196">
        <f t="shared" si="31"/>
        <v>44983.5</v>
      </c>
      <c r="F437" s="272">
        <v>45016</v>
      </c>
      <c r="G437" s="12" t="s">
        <v>212</v>
      </c>
      <c r="H437" s="234">
        <v>102.5</v>
      </c>
      <c r="I437" s="17">
        <f t="shared" si="34"/>
        <v>33</v>
      </c>
      <c r="J437" s="283">
        <f t="shared" si="32"/>
        <v>2.6519949811028612E-6</v>
      </c>
      <c r="K437" s="22">
        <f t="shared" si="33"/>
        <v>8.7515834376394424E-5</v>
      </c>
    </row>
    <row r="438" spans="1:11" ht="12.75">
      <c r="A438" s="12">
        <f t="shared" si="30"/>
        <v>431</v>
      </c>
      <c r="B438" s="12" t="s">
        <v>178</v>
      </c>
      <c r="C438" s="272">
        <v>44976</v>
      </c>
      <c r="D438" s="272">
        <v>44989</v>
      </c>
      <c r="E438" s="196">
        <f t="shared" si="31"/>
        <v>44982.5</v>
      </c>
      <c r="F438" s="272">
        <v>45016</v>
      </c>
      <c r="G438" s="12" t="s">
        <v>212</v>
      </c>
      <c r="H438" s="234">
        <v>1</v>
      </c>
      <c r="I438" s="17">
        <f t="shared" si="34"/>
        <v>34</v>
      </c>
      <c r="J438" s="283">
        <f t="shared" si="32"/>
        <v>2.5873121766857181E-8</v>
      </c>
      <c r="K438" s="22">
        <f t="shared" si="33"/>
        <v>8.7968614007314419E-7</v>
      </c>
    </row>
    <row r="439" spans="1:11" ht="12.75">
      <c r="A439" s="12">
        <f t="shared" si="30"/>
        <v>432</v>
      </c>
      <c r="B439" s="12" t="s">
        <v>178</v>
      </c>
      <c r="C439" s="272">
        <v>44977</v>
      </c>
      <c r="D439" s="272">
        <v>44990</v>
      </c>
      <c r="E439" s="196">
        <f t="shared" si="31"/>
        <v>44983.5</v>
      </c>
      <c r="F439" s="272">
        <v>44999</v>
      </c>
      <c r="G439" s="12" t="s">
        <v>449</v>
      </c>
      <c r="H439" s="234">
        <v>9.98</v>
      </c>
      <c r="I439" s="17">
        <f t="shared" si="34"/>
        <v>16</v>
      </c>
      <c r="J439" s="283">
        <f t="shared" si="32"/>
        <v>2.582137552332347E-7</v>
      </c>
      <c r="K439" s="22">
        <f t="shared" si="33"/>
        <v>4.1314200837317552E-6</v>
      </c>
    </row>
    <row r="440" spans="1:11" ht="12.75">
      <c r="A440" s="12">
        <f t="shared" si="30"/>
        <v>433</v>
      </c>
      <c r="B440" s="12" t="s">
        <v>178</v>
      </c>
      <c r="C440" s="272">
        <v>44977</v>
      </c>
      <c r="D440" s="272">
        <v>44990</v>
      </c>
      <c r="E440" s="196">
        <f t="shared" si="31"/>
        <v>44983.5</v>
      </c>
      <c r="F440" s="272">
        <v>44999</v>
      </c>
      <c r="G440" s="12" t="s">
        <v>450</v>
      </c>
      <c r="H440" s="234">
        <v>284.17</v>
      </c>
      <c r="I440" s="17">
        <f t="shared" si="34"/>
        <v>16</v>
      </c>
      <c r="J440" s="283">
        <f t="shared" si="32"/>
        <v>7.3523650124878053E-6</v>
      </c>
      <c r="K440" s="22">
        <f t="shared" si="33"/>
        <v>1.1763784019980488E-4</v>
      </c>
    </row>
    <row r="441" spans="1:11" ht="12.75">
      <c r="A441" s="12">
        <f t="shared" si="30"/>
        <v>434</v>
      </c>
      <c r="B441" s="12" t="s">
        <v>178</v>
      </c>
      <c r="C441" s="272">
        <v>44977</v>
      </c>
      <c r="D441" s="272">
        <v>44990</v>
      </c>
      <c r="E441" s="196">
        <f t="shared" si="31"/>
        <v>44983.5</v>
      </c>
      <c r="F441" s="272">
        <v>44994</v>
      </c>
      <c r="G441" s="12" t="s">
        <v>213</v>
      </c>
      <c r="H441" s="234">
        <v>13784.42</v>
      </c>
      <c r="I441" s="17">
        <f t="shared" si="34"/>
        <v>11</v>
      </c>
      <c r="J441" s="283">
        <f t="shared" si="32"/>
        <v>3.5664597714550145E-4</v>
      </c>
      <c r="K441" s="22">
        <f t="shared" si="33"/>
        <v>3.9231057486005163E-3</v>
      </c>
    </row>
    <row r="442" spans="1:11" ht="12.75">
      <c r="A442" s="12">
        <f t="shared" si="30"/>
        <v>435</v>
      </c>
      <c r="B442" s="12" t="s">
        <v>178</v>
      </c>
      <c r="C442" s="272">
        <v>44976</v>
      </c>
      <c r="D442" s="272">
        <v>44989</v>
      </c>
      <c r="E442" s="196">
        <f t="shared" si="31"/>
        <v>44982.5</v>
      </c>
      <c r="F442" s="272">
        <v>44994</v>
      </c>
      <c r="G442" s="12" t="s">
        <v>213</v>
      </c>
      <c r="H442" s="234">
        <v>1124</v>
      </c>
      <c r="I442" s="17">
        <f t="shared" si="34"/>
        <v>12</v>
      </c>
      <c r="J442" s="283">
        <f t="shared" si="32"/>
        <v>2.908138886594747E-5</v>
      </c>
      <c r="K442" s="22">
        <f t="shared" si="33"/>
        <v>3.4897666639136963E-4</v>
      </c>
    </row>
    <row r="443" spans="1:11" ht="12.75">
      <c r="A443" s="12">
        <f t="shared" si="30"/>
        <v>436</v>
      </c>
      <c r="B443" s="12" t="s">
        <v>178</v>
      </c>
      <c r="C443" s="272">
        <v>44977</v>
      </c>
      <c r="D443" s="272">
        <v>44990</v>
      </c>
      <c r="E443" s="196">
        <f t="shared" si="31"/>
        <v>44983.5</v>
      </c>
      <c r="F443" s="272">
        <v>44994</v>
      </c>
      <c r="G443" s="12" t="s">
        <v>214</v>
      </c>
      <c r="H443" s="234">
        <v>3435.0099999999998</v>
      </c>
      <c r="I443" s="17">
        <f t="shared" si="34"/>
        <v>11</v>
      </c>
      <c r="J443" s="283">
        <f t="shared" si="32"/>
        <v>8.8874432000372083E-5</v>
      </c>
      <c r="K443" s="22">
        <f t="shared" si="33"/>
        <v>9.7761875200409287E-4</v>
      </c>
    </row>
    <row r="444" spans="1:11" ht="12.75">
      <c r="A444" s="12">
        <f t="shared" si="30"/>
        <v>437</v>
      </c>
      <c r="B444" s="12" t="s">
        <v>178</v>
      </c>
      <c r="C444" s="272">
        <v>44977</v>
      </c>
      <c r="D444" s="272">
        <v>44990</v>
      </c>
      <c r="E444" s="196">
        <f t="shared" si="31"/>
        <v>44983.5</v>
      </c>
      <c r="F444" s="272">
        <v>44994</v>
      </c>
      <c r="G444" s="12" t="s">
        <v>452</v>
      </c>
      <c r="H444" s="234">
        <v>1904.9900000000002</v>
      </c>
      <c r="I444" s="17">
        <f t="shared" si="34"/>
        <v>11</v>
      </c>
      <c r="J444" s="283">
        <f t="shared" si="32"/>
        <v>4.9288038234645267E-5</v>
      </c>
      <c r="K444" s="22">
        <f t="shared" si="33"/>
        <v>5.4216842058109793E-4</v>
      </c>
    </row>
    <row r="445" spans="1:11" ht="12.75">
      <c r="A445" s="12">
        <f t="shared" si="30"/>
        <v>438</v>
      </c>
      <c r="B445" s="12" t="s">
        <v>178</v>
      </c>
      <c r="C445" s="272">
        <v>44991</v>
      </c>
      <c r="D445" s="272">
        <v>45004</v>
      </c>
      <c r="E445" s="196">
        <f t="shared" si="31"/>
        <v>44997.5</v>
      </c>
      <c r="F445" s="272">
        <v>45009</v>
      </c>
      <c r="G445" s="12" t="s">
        <v>429</v>
      </c>
      <c r="H445" s="234">
        <v>2.85</v>
      </c>
      <c r="I445" s="17">
        <f t="shared" si="34"/>
        <v>12</v>
      </c>
      <c r="J445" s="283">
        <f t="shared" si="32"/>
        <v>7.3738397035542964E-8</v>
      </c>
      <c r="K445" s="22">
        <f t="shared" si="33"/>
        <v>8.8486076442651557E-7</v>
      </c>
    </row>
    <row r="446" spans="1:11" ht="12.75">
      <c r="A446" s="12">
        <f t="shared" si="30"/>
        <v>439</v>
      </c>
      <c r="B446" s="12" t="s">
        <v>178</v>
      </c>
      <c r="C446" s="272">
        <v>44990</v>
      </c>
      <c r="D446" s="272">
        <v>45003</v>
      </c>
      <c r="E446" s="196">
        <f t="shared" si="31"/>
        <v>44996.5</v>
      </c>
      <c r="F446" s="272">
        <v>45009</v>
      </c>
      <c r="G446" s="12" t="s">
        <v>429</v>
      </c>
      <c r="H446" s="234">
        <v>56.54</v>
      </c>
      <c r="I446" s="17">
        <f t="shared" si="34"/>
        <v>13</v>
      </c>
      <c r="J446" s="283">
        <f t="shared" si="32"/>
        <v>1.462866304698105E-6</v>
      </c>
      <c r="K446" s="22">
        <f t="shared" si="33"/>
        <v>1.9017261961075364E-5</v>
      </c>
    </row>
    <row r="447" spans="1:11" ht="12.75">
      <c r="A447" s="12">
        <f t="shared" si="30"/>
        <v>440</v>
      </c>
      <c r="B447" s="12" t="s">
        <v>178</v>
      </c>
      <c r="C447" s="272">
        <v>44991</v>
      </c>
      <c r="D447" s="272">
        <v>45004</v>
      </c>
      <c r="E447" s="196">
        <f t="shared" si="31"/>
        <v>44997.5</v>
      </c>
      <c r="F447" s="272">
        <v>45009</v>
      </c>
      <c r="G447" s="12" t="s">
        <v>179</v>
      </c>
      <c r="H447" s="234">
        <v>88.6</v>
      </c>
      <c r="I447" s="17">
        <f t="shared" si="34"/>
        <v>12</v>
      </c>
      <c r="J447" s="283">
        <f t="shared" si="32"/>
        <v>2.2923585885435461E-6</v>
      </c>
      <c r="K447" s="22">
        <f t="shared" si="33"/>
        <v>2.7508303062522555E-5</v>
      </c>
    </row>
    <row r="448" spans="1:11" ht="12.75">
      <c r="A448" s="12">
        <f t="shared" si="30"/>
        <v>441</v>
      </c>
      <c r="B448" s="12" t="s">
        <v>178</v>
      </c>
      <c r="C448" s="272">
        <v>44990</v>
      </c>
      <c r="D448" s="272">
        <v>45003</v>
      </c>
      <c r="E448" s="196">
        <f t="shared" si="31"/>
        <v>44996.5</v>
      </c>
      <c r="F448" s="272">
        <v>45009</v>
      </c>
      <c r="G448" s="12" t="s">
        <v>179</v>
      </c>
      <c r="H448" s="234">
        <v>132.19999999999999</v>
      </c>
      <c r="I448" s="17">
        <f t="shared" si="34"/>
        <v>13</v>
      </c>
      <c r="J448" s="283">
        <f t="shared" si="32"/>
        <v>3.4204266975785189E-6</v>
      </c>
      <c r="K448" s="22">
        <f t="shared" si="33"/>
        <v>4.4465547068520749E-5</v>
      </c>
    </row>
    <row r="449" spans="1:11" ht="12.75">
      <c r="A449" s="12">
        <f t="shared" si="30"/>
        <v>442</v>
      </c>
      <c r="B449" s="12" t="s">
        <v>178</v>
      </c>
      <c r="C449" s="272">
        <v>44990</v>
      </c>
      <c r="D449" s="272">
        <v>45003</v>
      </c>
      <c r="E449" s="196">
        <f t="shared" si="31"/>
        <v>44996.5</v>
      </c>
      <c r="F449" s="272">
        <v>45009</v>
      </c>
      <c r="G449" s="12" t="s">
        <v>180</v>
      </c>
      <c r="H449" s="234">
        <v>7682.5099999999984</v>
      </c>
      <c r="I449" s="17">
        <f t="shared" si="34"/>
        <v>13</v>
      </c>
      <c r="J449" s="283">
        <f t="shared" si="32"/>
        <v>1.9877051670509792E-4</v>
      </c>
      <c r="K449" s="22">
        <f t="shared" si="33"/>
        <v>2.5840167171662732E-3</v>
      </c>
    </row>
    <row r="450" spans="1:11" ht="12.75">
      <c r="A450" s="12">
        <f t="shared" si="30"/>
        <v>443</v>
      </c>
      <c r="B450" s="12" t="s">
        <v>178</v>
      </c>
      <c r="C450" s="272">
        <v>44991</v>
      </c>
      <c r="D450" s="272">
        <v>45004</v>
      </c>
      <c r="E450" s="196">
        <f t="shared" si="31"/>
        <v>44997.5</v>
      </c>
      <c r="F450" s="272">
        <v>45009</v>
      </c>
      <c r="G450" s="12" t="s">
        <v>180</v>
      </c>
      <c r="H450" s="234">
        <v>101108.88000000008</v>
      </c>
      <c r="I450" s="17">
        <f t="shared" si="34"/>
        <v>12</v>
      </c>
      <c r="J450" s="283">
        <f t="shared" si="32"/>
        <v>2.6160023639505529E-3</v>
      </c>
      <c r="K450" s="22">
        <f t="shared" si="33"/>
        <v>3.1392028367406635E-2</v>
      </c>
    </row>
    <row r="451" spans="1:11" ht="12.75">
      <c r="A451" s="12">
        <f t="shared" si="30"/>
        <v>444</v>
      </c>
      <c r="B451" s="12" t="s">
        <v>178</v>
      </c>
      <c r="C451" s="272">
        <v>44990</v>
      </c>
      <c r="D451" s="272">
        <v>45003</v>
      </c>
      <c r="E451" s="196">
        <f t="shared" si="31"/>
        <v>44996.5</v>
      </c>
      <c r="F451" s="272">
        <v>45009</v>
      </c>
      <c r="G451" s="12" t="s">
        <v>181</v>
      </c>
      <c r="H451" s="234">
        <v>43.79</v>
      </c>
      <c r="I451" s="17">
        <f t="shared" si="34"/>
        <v>13</v>
      </c>
      <c r="J451" s="283">
        <f t="shared" si="32"/>
        <v>1.1329840021706759E-6</v>
      </c>
      <c r="K451" s="22">
        <f t="shared" si="33"/>
        <v>1.4728792028218786E-5</v>
      </c>
    </row>
    <row r="452" spans="1:11" ht="12.75">
      <c r="A452" s="12">
        <f t="shared" si="30"/>
        <v>445</v>
      </c>
      <c r="B452" s="12" t="s">
        <v>178</v>
      </c>
      <c r="C452" s="272">
        <v>44991</v>
      </c>
      <c r="D452" s="272">
        <v>45004</v>
      </c>
      <c r="E452" s="196">
        <f t="shared" si="31"/>
        <v>44997.5</v>
      </c>
      <c r="F452" s="272">
        <v>45009</v>
      </c>
      <c r="G452" s="12" t="s">
        <v>181</v>
      </c>
      <c r="H452" s="234">
        <v>8504.3100000000013</v>
      </c>
      <c r="I452" s="17">
        <f t="shared" si="34"/>
        <v>12</v>
      </c>
      <c r="J452" s="283">
        <f t="shared" si="32"/>
        <v>2.2003304817310124E-4</v>
      </c>
      <c r="K452" s="22">
        <f t="shared" si="33"/>
        <v>2.6403965780772147E-3</v>
      </c>
    </row>
    <row r="453" spans="1:11" ht="12.75">
      <c r="A453" s="12">
        <f t="shared" si="30"/>
        <v>446</v>
      </c>
      <c r="B453" s="12" t="s">
        <v>178</v>
      </c>
      <c r="C453" s="272">
        <v>44990</v>
      </c>
      <c r="D453" s="272">
        <v>45003</v>
      </c>
      <c r="E453" s="196">
        <f t="shared" si="31"/>
        <v>44996.5</v>
      </c>
      <c r="F453" s="272">
        <v>45009</v>
      </c>
      <c r="G453" s="12" t="s">
        <v>182</v>
      </c>
      <c r="H453" s="234">
        <v>23418.470000000012</v>
      </c>
      <c r="I453" s="17">
        <f t="shared" si="34"/>
        <v>13</v>
      </c>
      <c r="J453" s="283">
        <f t="shared" si="32"/>
        <v>6.0590892590349217E-4</v>
      </c>
      <c r="K453" s="22">
        <f t="shared" si="33"/>
        <v>7.8768160367453984E-3</v>
      </c>
    </row>
    <row r="454" spans="1:11" ht="12.75">
      <c r="A454" s="12">
        <f t="shared" si="30"/>
        <v>447</v>
      </c>
      <c r="B454" s="12" t="s">
        <v>178</v>
      </c>
      <c r="C454" s="272">
        <v>44991</v>
      </c>
      <c r="D454" s="272">
        <v>45004</v>
      </c>
      <c r="E454" s="196">
        <f t="shared" si="31"/>
        <v>44997.5</v>
      </c>
      <c r="F454" s="272">
        <v>45009</v>
      </c>
      <c r="G454" s="12" t="s">
        <v>182</v>
      </c>
      <c r="H454" s="234">
        <v>259295.01999999961</v>
      </c>
      <c r="I454" s="17">
        <f t="shared" si="34"/>
        <v>12</v>
      </c>
      <c r="J454" s="283">
        <f t="shared" si="32"/>
        <v>6.708771625999658E-3</v>
      </c>
      <c r="K454" s="22">
        <f t="shared" si="33"/>
        <v>8.05052595119959E-2</v>
      </c>
    </row>
    <row r="455" spans="1:11" ht="12.75">
      <c r="A455" s="12">
        <f t="shared" si="30"/>
        <v>448</v>
      </c>
      <c r="B455" s="12" t="s">
        <v>178</v>
      </c>
      <c r="C455" s="272">
        <v>44990</v>
      </c>
      <c r="D455" s="272">
        <v>45003</v>
      </c>
      <c r="E455" s="196">
        <f t="shared" si="31"/>
        <v>44996.5</v>
      </c>
      <c r="F455" s="272">
        <v>45009</v>
      </c>
      <c r="G455" s="12" t="s">
        <v>183</v>
      </c>
      <c r="H455" s="234">
        <v>32325.040000000005</v>
      </c>
      <c r="I455" s="17">
        <f t="shared" si="34"/>
        <v>13</v>
      </c>
      <c r="J455" s="283">
        <f t="shared" si="32"/>
        <v>8.3634969603852923E-4</v>
      </c>
      <c r="K455" s="22">
        <f t="shared" si="33"/>
        <v>1.0872546048500881E-2</v>
      </c>
    </row>
    <row r="456" spans="1:11" ht="12.75">
      <c r="A456" s="12">
        <f t="shared" si="30"/>
        <v>449</v>
      </c>
      <c r="B456" s="12" t="s">
        <v>178</v>
      </c>
      <c r="C456" s="272">
        <v>44991</v>
      </c>
      <c r="D456" s="272">
        <v>45004</v>
      </c>
      <c r="E456" s="196">
        <f t="shared" si="31"/>
        <v>44997.5</v>
      </c>
      <c r="F456" s="272">
        <v>45009</v>
      </c>
      <c r="G456" s="12" t="s">
        <v>183</v>
      </c>
      <c r="H456" s="234">
        <v>400134.73000000039</v>
      </c>
      <c r="I456" s="17">
        <f t="shared" si="34"/>
        <v>12</v>
      </c>
      <c r="J456" s="283">
        <f t="shared" si="32"/>
        <v>1.0352734592438531E-2</v>
      </c>
      <c r="K456" s="22">
        <f t="shared" si="33"/>
        <v>0.12423281510926237</v>
      </c>
    </row>
    <row r="457" spans="1:11" ht="12.75">
      <c r="A457" s="12">
        <f t="shared" ref="A457:A520" si="35">A456+1</f>
        <v>450</v>
      </c>
      <c r="B457" s="12" t="s">
        <v>178</v>
      </c>
      <c r="C457" s="272">
        <v>44990</v>
      </c>
      <c r="D457" s="272">
        <v>45003</v>
      </c>
      <c r="E457" s="196">
        <f t="shared" ref="E457:E520" si="36">AVERAGE(C457:D457)</f>
        <v>44996.5</v>
      </c>
      <c r="F457" s="272">
        <v>45009</v>
      </c>
      <c r="G457" s="12" t="s">
        <v>184</v>
      </c>
      <c r="H457" s="234">
        <v>2769.26</v>
      </c>
      <c r="I457" s="17">
        <f t="shared" si="34"/>
        <v>13</v>
      </c>
      <c r="J457" s="283">
        <f t="shared" si="32"/>
        <v>7.1649401184086919E-5</v>
      </c>
      <c r="K457" s="22">
        <f t="shared" si="33"/>
        <v>9.3144221539312997E-4</v>
      </c>
    </row>
    <row r="458" spans="1:11" ht="12.75">
      <c r="A458" s="12">
        <f t="shared" si="35"/>
        <v>451</v>
      </c>
      <c r="B458" s="12" t="s">
        <v>178</v>
      </c>
      <c r="C458" s="272">
        <v>44990</v>
      </c>
      <c r="D458" s="272">
        <v>45003</v>
      </c>
      <c r="E458" s="196">
        <f t="shared" si="36"/>
        <v>44996.5</v>
      </c>
      <c r="F458" s="272">
        <v>45009</v>
      </c>
      <c r="G458" s="12" t="s">
        <v>184</v>
      </c>
      <c r="H458" s="234">
        <v>5558.4899999999989</v>
      </c>
      <c r="I458" s="17">
        <f t="shared" si="34"/>
        <v>13</v>
      </c>
      <c r="J458" s="283">
        <f t="shared" ref="J458:J521" si="37">H458/$H$2170</f>
        <v>1.4381548860985794E-4</v>
      </c>
      <c r="K458" s="22">
        <f t="shared" ref="K458:K521" si="38">J458*I458</f>
        <v>1.8696013519281533E-3</v>
      </c>
    </row>
    <row r="459" spans="1:11" ht="12.75">
      <c r="A459" s="12">
        <f t="shared" si="35"/>
        <v>452</v>
      </c>
      <c r="B459" s="12" t="s">
        <v>178</v>
      </c>
      <c r="C459" s="272">
        <v>44991</v>
      </c>
      <c r="D459" s="272">
        <v>45004</v>
      </c>
      <c r="E459" s="196">
        <f t="shared" si="36"/>
        <v>44997.5</v>
      </c>
      <c r="F459" s="272">
        <v>45009</v>
      </c>
      <c r="G459" s="12" t="s">
        <v>184</v>
      </c>
      <c r="H459" s="234">
        <v>35393.040000000015</v>
      </c>
      <c r="I459" s="17">
        <f t="shared" ref="I459:I522" si="39">(F459-D459)+((D459-C459+1)/2)</f>
        <v>12</v>
      </c>
      <c r="J459" s="283">
        <f t="shared" si="37"/>
        <v>9.1572843361924726E-4</v>
      </c>
      <c r="K459" s="22">
        <f t="shared" si="38"/>
        <v>1.0988741203430966E-2</v>
      </c>
    </row>
    <row r="460" spans="1:11" ht="12.75">
      <c r="A460" s="12">
        <f t="shared" si="35"/>
        <v>453</v>
      </c>
      <c r="B460" s="12" t="s">
        <v>178</v>
      </c>
      <c r="C460" s="272">
        <v>44991</v>
      </c>
      <c r="D460" s="272">
        <v>45004</v>
      </c>
      <c r="E460" s="196">
        <f t="shared" si="36"/>
        <v>44997.5</v>
      </c>
      <c r="F460" s="272">
        <v>45009</v>
      </c>
      <c r="G460" s="12" t="s">
        <v>184</v>
      </c>
      <c r="H460" s="234">
        <v>61258.839999999975</v>
      </c>
      <c r="I460" s="17">
        <f t="shared" si="39"/>
        <v>12</v>
      </c>
      <c r="J460" s="283">
        <f t="shared" si="37"/>
        <v>1.5849574266164207E-3</v>
      </c>
      <c r="K460" s="22">
        <f t="shared" si="38"/>
        <v>1.9019489119397048E-2</v>
      </c>
    </row>
    <row r="461" spans="1:11" ht="12.75">
      <c r="A461" s="12">
        <f t="shared" si="35"/>
        <v>454</v>
      </c>
      <c r="B461" s="12" t="s">
        <v>178</v>
      </c>
      <c r="C461" s="272">
        <v>44990</v>
      </c>
      <c r="D461" s="272">
        <v>45003</v>
      </c>
      <c r="E461" s="196">
        <f t="shared" si="36"/>
        <v>44996.5</v>
      </c>
      <c r="F461" s="272">
        <v>45009</v>
      </c>
      <c r="G461" s="12" t="s">
        <v>185</v>
      </c>
      <c r="H461" s="234">
        <v>2.8</v>
      </c>
      <c r="I461" s="17">
        <f t="shared" si="39"/>
        <v>13</v>
      </c>
      <c r="J461" s="283">
        <f t="shared" si="37"/>
        <v>7.2444740947200107E-8</v>
      </c>
      <c r="K461" s="22">
        <f t="shared" si="38"/>
        <v>9.4178163231360135E-7</v>
      </c>
    </row>
    <row r="462" spans="1:11" ht="12.75">
      <c r="A462" s="12">
        <f t="shared" si="35"/>
        <v>455</v>
      </c>
      <c r="B462" s="12" t="s">
        <v>178</v>
      </c>
      <c r="C462" s="272">
        <v>44991</v>
      </c>
      <c r="D462" s="272">
        <v>45004</v>
      </c>
      <c r="E462" s="196">
        <f t="shared" si="36"/>
        <v>44997.5</v>
      </c>
      <c r="F462" s="272">
        <v>45009</v>
      </c>
      <c r="G462" s="12" t="s">
        <v>185</v>
      </c>
      <c r="H462" s="234">
        <v>79.88</v>
      </c>
      <c r="I462" s="17">
        <f t="shared" si="39"/>
        <v>12</v>
      </c>
      <c r="J462" s="283">
        <f t="shared" si="37"/>
        <v>2.0667449667365514E-6</v>
      </c>
      <c r="K462" s="22">
        <f t="shared" si="38"/>
        <v>2.4800939600838615E-5</v>
      </c>
    </row>
    <row r="463" spans="1:11" ht="12.75">
      <c r="A463" s="12">
        <f t="shared" si="35"/>
        <v>456</v>
      </c>
      <c r="B463" s="12" t="s">
        <v>178</v>
      </c>
      <c r="C463" s="272">
        <v>44990</v>
      </c>
      <c r="D463" s="272">
        <v>45003</v>
      </c>
      <c r="E463" s="196">
        <f t="shared" si="36"/>
        <v>44996.5</v>
      </c>
      <c r="F463" s="272">
        <v>45009</v>
      </c>
      <c r="G463" s="12" t="s">
        <v>186</v>
      </c>
      <c r="H463" s="234">
        <v>4440.26</v>
      </c>
      <c r="I463" s="17">
        <f t="shared" si="39"/>
        <v>13</v>
      </c>
      <c r="J463" s="283">
        <f t="shared" si="37"/>
        <v>1.1488338765650528E-4</v>
      </c>
      <c r="K463" s="22">
        <f t="shared" si="38"/>
        <v>1.4934840395345685E-3</v>
      </c>
    </row>
    <row r="464" spans="1:11" ht="12.75">
      <c r="A464" s="12">
        <f t="shared" si="35"/>
        <v>457</v>
      </c>
      <c r="B464" s="12" t="s">
        <v>178</v>
      </c>
      <c r="C464" s="272">
        <v>44991</v>
      </c>
      <c r="D464" s="272">
        <v>45004</v>
      </c>
      <c r="E464" s="196">
        <f t="shared" si="36"/>
        <v>44997.5</v>
      </c>
      <c r="F464" s="272">
        <v>45009</v>
      </c>
      <c r="G464" s="12" t="s">
        <v>186</v>
      </c>
      <c r="H464" s="234">
        <v>58872.300000000032</v>
      </c>
      <c r="I464" s="17">
        <f t="shared" si="39"/>
        <v>12</v>
      </c>
      <c r="J464" s="283">
        <f t="shared" si="37"/>
        <v>1.5232101865949468E-3</v>
      </c>
      <c r="K464" s="22">
        <f t="shared" si="38"/>
        <v>1.8278522239139363E-2</v>
      </c>
    </row>
    <row r="465" spans="1:11" ht="12.75">
      <c r="A465" s="12">
        <f t="shared" si="35"/>
        <v>458</v>
      </c>
      <c r="B465" s="12" t="s">
        <v>178</v>
      </c>
      <c r="C465" s="272">
        <v>44991</v>
      </c>
      <c r="D465" s="272">
        <v>45004</v>
      </c>
      <c r="E465" s="196">
        <f t="shared" si="36"/>
        <v>44997.5</v>
      </c>
      <c r="F465" s="272">
        <v>45012</v>
      </c>
      <c r="G465" s="12" t="s">
        <v>187</v>
      </c>
      <c r="H465" s="234">
        <v>159.58999999999995</v>
      </c>
      <c r="I465" s="17">
        <f t="shared" si="39"/>
        <v>15</v>
      </c>
      <c r="J465" s="283">
        <f t="shared" si="37"/>
        <v>4.1290915027727362E-6</v>
      </c>
      <c r="K465" s="22">
        <f t="shared" si="38"/>
        <v>6.1936372541591039E-5</v>
      </c>
    </row>
    <row r="466" spans="1:11" ht="12.75">
      <c r="A466" s="12">
        <f t="shared" si="35"/>
        <v>459</v>
      </c>
      <c r="B466" s="12" t="s">
        <v>178</v>
      </c>
      <c r="C466" s="272">
        <v>44991</v>
      </c>
      <c r="D466" s="272">
        <v>45004</v>
      </c>
      <c r="E466" s="196">
        <f t="shared" si="36"/>
        <v>44997.5</v>
      </c>
      <c r="F466" s="272">
        <v>45012</v>
      </c>
      <c r="G466" s="12" t="s">
        <v>430</v>
      </c>
      <c r="H466" s="234">
        <v>20.740000000000002</v>
      </c>
      <c r="I466" s="17">
        <f t="shared" si="39"/>
        <v>15</v>
      </c>
      <c r="J466" s="283">
        <f t="shared" si="37"/>
        <v>5.3660854544461802E-7</v>
      </c>
      <c r="K466" s="22">
        <f t="shared" si="38"/>
        <v>8.0491281816692706E-6</v>
      </c>
    </row>
    <row r="467" spans="1:11" ht="12.75">
      <c r="A467" s="12">
        <f t="shared" si="35"/>
        <v>460</v>
      </c>
      <c r="B467" s="12" t="s">
        <v>178</v>
      </c>
      <c r="C467" s="272">
        <v>44990</v>
      </c>
      <c r="D467" s="272">
        <v>45003</v>
      </c>
      <c r="E467" s="196">
        <f t="shared" si="36"/>
        <v>44996.5</v>
      </c>
      <c r="F467" s="272">
        <v>45014</v>
      </c>
      <c r="G467" s="12" t="s">
        <v>189</v>
      </c>
      <c r="H467" s="234">
        <v>708.05999999999983</v>
      </c>
      <c r="I467" s="17">
        <f t="shared" si="39"/>
        <v>18</v>
      </c>
      <c r="J467" s="283">
        <f t="shared" si="37"/>
        <v>1.8319722598240892E-5</v>
      </c>
      <c r="K467" s="22">
        <f t="shared" si="38"/>
        <v>3.2975500676833604E-4</v>
      </c>
    </row>
    <row r="468" spans="1:11" ht="12.75">
      <c r="A468" s="12">
        <f t="shared" si="35"/>
        <v>461</v>
      </c>
      <c r="B468" s="12" t="s">
        <v>178</v>
      </c>
      <c r="C468" s="272">
        <v>44991</v>
      </c>
      <c r="D468" s="272">
        <v>45004</v>
      </c>
      <c r="E468" s="196">
        <f t="shared" si="36"/>
        <v>44997.5</v>
      </c>
      <c r="F468" s="272">
        <v>45014</v>
      </c>
      <c r="G468" s="12" t="s">
        <v>189</v>
      </c>
      <c r="H468" s="234">
        <v>7121.9900000000407</v>
      </c>
      <c r="I468" s="17">
        <f t="shared" si="39"/>
        <v>17</v>
      </c>
      <c r="J468" s="283">
        <f t="shared" si="37"/>
        <v>1.8426811449234024E-4</v>
      </c>
      <c r="K468" s="22">
        <f t="shared" si="38"/>
        <v>3.132557946369784E-3</v>
      </c>
    </row>
    <row r="469" spans="1:11" ht="12.75">
      <c r="A469" s="12">
        <f t="shared" si="35"/>
        <v>462</v>
      </c>
      <c r="B469" s="12" t="s">
        <v>178</v>
      </c>
      <c r="C469" s="272">
        <v>44990</v>
      </c>
      <c r="D469" s="272">
        <v>45003</v>
      </c>
      <c r="E469" s="196">
        <f t="shared" si="36"/>
        <v>44996.5</v>
      </c>
      <c r="F469" s="272">
        <v>45015</v>
      </c>
      <c r="G469" s="12" t="s">
        <v>190</v>
      </c>
      <c r="H469" s="234">
        <v>24.610000000000003</v>
      </c>
      <c r="I469" s="17">
        <f t="shared" si="39"/>
        <v>19</v>
      </c>
      <c r="J469" s="283">
        <f t="shared" si="37"/>
        <v>6.3673752668235528E-7</v>
      </c>
      <c r="K469" s="22">
        <f t="shared" si="38"/>
        <v>1.2098013006964751E-5</v>
      </c>
    </row>
    <row r="470" spans="1:11" ht="12.75">
      <c r="A470" s="12">
        <f t="shared" si="35"/>
        <v>463</v>
      </c>
      <c r="B470" s="12" t="s">
        <v>178</v>
      </c>
      <c r="C470" s="272">
        <v>44991</v>
      </c>
      <c r="D470" s="272">
        <v>45004</v>
      </c>
      <c r="E470" s="196">
        <f t="shared" si="36"/>
        <v>44997.5</v>
      </c>
      <c r="F470" s="272">
        <v>45015</v>
      </c>
      <c r="G470" s="12" t="s">
        <v>190</v>
      </c>
      <c r="H470" s="234">
        <v>208.82999999999979</v>
      </c>
      <c r="I470" s="17">
        <f t="shared" si="39"/>
        <v>18</v>
      </c>
      <c r="J470" s="283">
        <f t="shared" si="37"/>
        <v>5.40308401857278E-6</v>
      </c>
      <c r="K470" s="22">
        <f t="shared" si="38"/>
        <v>9.7255512334310044E-5</v>
      </c>
    </row>
    <row r="471" spans="1:11" ht="12.75">
      <c r="A471" s="12">
        <f t="shared" si="35"/>
        <v>464</v>
      </c>
      <c r="B471" s="12" t="s">
        <v>178</v>
      </c>
      <c r="C471" s="272">
        <v>44991</v>
      </c>
      <c r="D471" s="272">
        <v>45004</v>
      </c>
      <c r="E471" s="196">
        <f t="shared" si="36"/>
        <v>44997.5</v>
      </c>
      <c r="F471" s="272">
        <v>45016</v>
      </c>
      <c r="G471" s="12" t="s">
        <v>453</v>
      </c>
      <c r="H471" s="234">
        <v>30</v>
      </c>
      <c r="I471" s="17">
        <f t="shared" si="39"/>
        <v>19</v>
      </c>
      <c r="J471" s="283">
        <f t="shared" si="37"/>
        <v>7.7619365300571549E-7</v>
      </c>
      <c r="K471" s="22">
        <f t="shared" si="38"/>
        <v>1.4747679407108594E-5</v>
      </c>
    </row>
    <row r="472" spans="1:11" ht="12.75">
      <c r="A472" s="12">
        <f t="shared" si="35"/>
        <v>465</v>
      </c>
      <c r="B472" s="12" t="s">
        <v>178</v>
      </c>
      <c r="C472" s="272">
        <v>44991</v>
      </c>
      <c r="D472" s="272">
        <v>45004</v>
      </c>
      <c r="E472" s="196">
        <f t="shared" si="36"/>
        <v>44997.5</v>
      </c>
      <c r="F472" s="272">
        <v>45012</v>
      </c>
      <c r="G472" s="12" t="s">
        <v>191</v>
      </c>
      <c r="H472" s="234">
        <v>4665.26</v>
      </c>
      <c r="I472" s="17">
        <f t="shared" si="39"/>
        <v>15</v>
      </c>
      <c r="J472" s="283">
        <f t="shared" si="37"/>
        <v>1.2070484005404814E-4</v>
      </c>
      <c r="K472" s="22">
        <f t="shared" si="38"/>
        <v>1.810572600810722E-3</v>
      </c>
    </row>
    <row r="473" spans="1:11" ht="12.75">
      <c r="A473" s="12">
        <f t="shared" si="35"/>
        <v>466</v>
      </c>
      <c r="B473" s="12" t="s">
        <v>178</v>
      </c>
      <c r="C473" s="272">
        <v>44991</v>
      </c>
      <c r="D473" s="272">
        <v>45004</v>
      </c>
      <c r="E473" s="196">
        <f t="shared" si="36"/>
        <v>44997.5</v>
      </c>
      <c r="F473" s="272">
        <v>45012</v>
      </c>
      <c r="G473" s="12" t="s">
        <v>431</v>
      </c>
      <c r="H473" s="234">
        <v>610.30000000000007</v>
      </c>
      <c r="I473" s="17">
        <f t="shared" si="39"/>
        <v>15</v>
      </c>
      <c r="J473" s="283">
        <f t="shared" si="37"/>
        <v>1.579036621431294E-5</v>
      </c>
      <c r="K473" s="22">
        <f t="shared" si="38"/>
        <v>2.3685549321469408E-4</v>
      </c>
    </row>
    <row r="474" spans="1:11" ht="12.75">
      <c r="A474" s="12">
        <f t="shared" si="35"/>
        <v>467</v>
      </c>
      <c r="B474" s="12" t="s">
        <v>178</v>
      </c>
      <c r="C474" s="272">
        <v>44991</v>
      </c>
      <c r="D474" s="272">
        <v>45004</v>
      </c>
      <c r="E474" s="196">
        <f t="shared" si="36"/>
        <v>44997.5</v>
      </c>
      <c r="F474" s="272">
        <v>45009</v>
      </c>
      <c r="G474" s="12" t="s">
        <v>192</v>
      </c>
      <c r="H474" s="234">
        <v>1325.81</v>
      </c>
      <c r="I474" s="17">
        <f t="shared" si="39"/>
        <v>12</v>
      </c>
      <c r="J474" s="283">
        <f t="shared" si="37"/>
        <v>3.4302843569716919E-5</v>
      </c>
      <c r="K474" s="22">
        <f t="shared" si="38"/>
        <v>4.11634122836603E-4</v>
      </c>
    </row>
    <row r="475" spans="1:11" ht="12.75">
      <c r="A475" s="12">
        <f t="shared" si="35"/>
        <v>468</v>
      </c>
      <c r="B475" s="12" t="s">
        <v>178</v>
      </c>
      <c r="C475" s="272">
        <v>44990</v>
      </c>
      <c r="D475" s="272">
        <v>45003</v>
      </c>
      <c r="E475" s="196">
        <f t="shared" si="36"/>
        <v>44996.5</v>
      </c>
      <c r="F475" s="272">
        <v>45009</v>
      </c>
      <c r="G475" s="12" t="s">
        <v>193</v>
      </c>
      <c r="H475" s="234">
        <v>1770.8700000000003</v>
      </c>
      <c r="I475" s="17">
        <f t="shared" si="39"/>
        <v>13</v>
      </c>
      <c r="J475" s="283">
        <f t="shared" si="37"/>
        <v>4.5817935143274386E-5</v>
      </c>
      <c r="K475" s="22">
        <f t="shared" si="38"/>
        <v>5.9563315686256702E-4</v>
      </c>
    </row>
    <row r="476" spans="1:11" ht="12.75">
      <c r="A476" s="12">
        <f t="shared" si="35"/>
        <v>469</v>
      </c>
      <c r="B476" s="12" t="s">
        <v>178</v>
      </c>
      <c r="C476" s="272">
        <v>44991</v>
      </c>
      <c r="D476" s="272">
        <v>45004</v>
      </c>
      <c r="E476" s="196">
        <f t="shared" si="36"/>
        <v>44997.5</v>
      </c>
      <c r="F476" s="272">
        <v>45009</v>
      </c>
      <c r="G476" s="12" t="s">
        <v>193</v>
      </c>
      <c r="H476" s="234">
        <v>17362.830000000067</v>
      </c>
      <c r="I476" s="17">
        <f t="shared" si="39"/>
        <v>12</v>
      </c>
      <c r="J476" s="283">
        <f t="shared" si="37"/>
        <v>4.4923061480724261E-4</v>
      </c>
      <c r="K476" s="22">
        <f t="shared" si="38"/>
        <v>5.3907673776869116E-3</v>
      </c>
    </row>
    <row r="477" spans="1:11" ht="12.75">
      <c r="A477" s="12">
        <f t="shared" si="35"/>
        <v>470</v>
      </c>
      <c r="B477" s="12" t="s">
        <v>178</v>
      </c>
      <c r="C477" s="272">
        <v>44990</v>
      </c>
      <c r="D477" s="272">
        <v>45003</v>
      </c>
      <c r="E477" s="196">
        <f t="shared" si="36"/>
        <v>44996.5</v>
      </c>
      <c r="F477" s="272">
        <v>45015</v>
      </c>
      <c r="G477" s="12" t="s">
        <v>194</v>
      </c>
      <c r="H477" s="234">
        <v>29.390000000000004</v>
      </c>
      <c r="I477" s="17">
        <f t="shared" si="39"/>
        <v>19</v>
      </c>
      <c r="J477" s="283">
        <f t="shared" si="37"/>
        <v>7.6041104872793271E-7</v>
      </c>
      <c r="K477" s="22">
        <f t="shared" si="38"/>
        <v>1.4447809925830722E-5</v>
      </c>
    </row>
    <row r="478" spans="1:11" ht="12.75">
      <c r="A478" s="12">
        <f t="shared" si="35"/>
        <v>471</v>
      </c>
      <c r="B478" s="12" t="s">
        <v>178</v>
      </c>
      <c r="C478" s="272">
        <v>44991</v>
      </c>
      <c r="D478" s="272">
        <v>45004</v>
      </c>
      <c r="E478" s="196">
        <f t="shared" si="36"/>
        <v>44997.5</v>
      </c>
      <c r="F478" s="272">
        <v>45015</v>
      </c>
      <c r="G478" s="12" t="s">
        <v>194</v>
      </c>
      <c r="H478" s="234">
        <v>325.33000000000033</v>
      </c>
      <c r="I478" s="17">
        <f t="shared" si="39"/>
        <v>18</v>
      </c>
      <c r="J478" s="283">
        <f t="shared" si="37"/>
        <v>8.4173027044116558E-6</v>
      </c>
      <c r="K478" s="22">
        <f t="shared" si="38"/>
        <v>1.5151144867940979E-4</v>
      </c>
    </row>
    <row r="479" spans="1:11" ht="12.75">
      <c r="A479" s="12">
        <f t="shared" si="35"/>
        <v>472</v>
      </c>
      <c r="B479" s="12" t="s">
        <v>178</v>
      </c>
      <c r="C479" s="272">
        <v>44991</v>
      </c>
      <c r="D479" s="272">
        <v>45004</v>
      </c>
      <c r="E479" s="196">
        <f t="shared" si="36"/>
        <v>44997.5</v>
      </c>
      <c r="F479" s="272">
        <v>45029</v>
      </c>
      <c r="G479" s="12" t="s">
        <v>195</v>
      </c>
      <c r="H479" s="234">
        <v>3729.9599999999991</v>
      </c>
      <c r="I479" s="17">
        <f t="shared" si="39"/>
        <v>32</v>
      </c>
      <c r="J479" s="283">
        <f t="shared" si="37"/>
        <v>9.6505709265506595E-5</v>
      </c>
      <c r="K479" s="22">
        <f t="shared" si="38"/>
        <v>3.088182696496211E-3</v>
      </c>
    </row>
    <row r="480" spans="1:11" ht="12.75">
      <c r="A480" s="12">
        <f t="shared" si="35"/>
        <v>473</v>
      </c>
      <c r="B480" s="12" t="s">
        <v>178</v>
      </c>
      <c r="C480" s="272">
        <v>44991</v>
      </c>
      <c r="D480" s="272">
        <v>45004</v>
      </c>
      <c r="E480" s="196">
        <f t="shared" si="36"/>
        <v>44997.5</v>
      </c>
      <c r="F480" s="272">
        <v>45026</v>
      </c>
      <c r="G480" s="12" t="s">
        <v>195</v>
      </c>
      <c r="H480" s="234">
        <v>200.68999999999997</v>
      </c>
      <c r="I480" s="17">
        <f t="shared" si="39"/>
        <v>29</v>
      </c>
      <c r="J480" s="283">
        <f t="shared" si="37"/>
        <v>5.192476807390567E-6</v>
      </c>
      <c r="K480" s="22">
        <f t="shared" si="38"/>
        <v>1.5058182741432645E-4</v>
      </c>
    </row>
    <row r="481" spans="1:11" ht="12.75">
      <c r="A481" s="12">
        <f t="shared" si="35"/>
        <v>474</v>
      </c>
      <c r="B481" s="12" t="s">
        <v>178</v>
      </c>
      <c r="C481" s="272">
        <v>44990</v>
      </c>
      <c r="D481" s="272">
        <v>45003</v>
      </c>
      <c r="E481" s="196">
        <f t="shared" si="36"/>
        <v>44996.5</v>
      </c>
      <c r="F481" s="272">
        <v>45029</v>
      </c>
      <c r="G481" s="12" t="s">
        <v>195</v>
      </c>
      <c r="H481" s="234">
        <v>247.32</v>
      </c>
      <c r="I481" s="17">
        <f t="shared" si="39"/>
        <v>33</v>
      </c>
      <c r="J481" s="283">
        <f t="shared" si="37"/>
        <v>6.3989404753791178E-6</v>
      </c>
      <c r="K481" s="22">
        <f t="shared" si="38"/>
        <v>2.1116503568751089E-4</v>
      </c>
    </row>
    <row r="482" spans="1:11" ht="12.75">
      <c r="A482" s="12">
        <f t="shared" si="35"/>
        <v>475</v>
      </c>
      <c r="B482" s="12" t="s">
        <v>178</v>
      </c>
      <c r="C482" s="272">
        <v>44990</v>
      </c>
      <c r="D482" s="272">
        <v>45003</v>
      </c>
      <c r="E482" s="196">
        <f t="shared" si="36"/>
        <v>44996.5</v>
      </c>
      <c r="F482" s="272">
        <v>45026</v>
      </c>
      <c r="G482" s="12" t="s">
        <v>195</v>
      </c>
      <c r="H482" s="234">
        <v>10</v>
      </c>
      <c r="I482" s="17">
        <f t="shared" si="39"/>
        <v>30</v>
      </c>
      <c r="J482" s="283">
        <f t="shared" si="37"/>
        <v>2.587312176685718E-7</v>
      </c>
      <c r="K482" s="22">
        <f t="shared" si="38"/>
        <v>7.7619365300571547E-6</v>
      </c>
    </row>
    <row r="483" spans="1:11" ht="12.75">
      <c r="A483" s="12">
        <f t="shared" si="35"/>
        <v>476</v>
      </c>
      <c r="B483" s="12" t="s">
        <v>178</v>
      </c>
      <c r="C483" s="272">
        <v>44990</v>
      </c>
      <c r="D483" s="272">
        <v>45003</v>
      </c>
      <c r="E483" s="196">
        <f t="shared" si="36"/>
        <v>44996.5</v>
      </c>
      <c r="F483" s="272">
        <v>45009</v>
      </c>
      <c r="G483" s="12" t="s">
        <v>196</v>
      </c>
      <c r="H483" s="234">
        <v>11620.390000000003</v>
      </c>
      <c r="I483" s="17">
        <f t="shared" si="39"/>
        <v>13</v>
      </c>
      <c r="J483" s="283">
        <f t="shared" si="37"/>
        <v>3.0065576544836961E-4</v>
      </c>
      <c r="K483" s="22">
        <f t="shared" si="38"/>
        <v>3.9085249508288046E-3</v>
      </c>
    </row>
    <row r="484" spans="1:11" ht="12.75">
      <c r="A484" s="12">
        <f t="shared" si="35"/>
        <v>477</v>
      </c>
      <c r="B484" s="12" t="s">
        <v>178</v>
      </c>
      <c r="C484" s="272">
        <v>44991</v>
      </c>
      <c r="D484" s="272">
        <v>45004</v>
      </c>
      <c r="E484" s="196">
        <f t="shared" si="36"/>
        <v>44997.5</v>
      </c>
      <c r="F484" s="272">
        <v>45009</v>
      </c>
      <c r="G484" s="12" t="s">
        <v>196</v>
      </c>
      <c r="H484" s="234">
        <v>98696.169999999969</v>
      </c>
      <c r="I484" s="17">
        <f t="shared" si="39"/>
        <v>12</v>
      </c>
      <c r="J484" s="283">
        <f t="shared" si="37"/>
        <v>2.5535780243324357E-3</v>
      </c>
      <c r="K484" s="22">
        <f t="shared" si="38"/>
        <v>3.0642936291989227E-2</v>
      </c>
    </row>
    <row r="485" spans="1:11" ht="12.75">
      <c r="A485" s="12">
        <f t="shared" si="35"/>
        <v>478</v>
      </c>
      <c r="B485" s="12" t="s">
        <v>178</v>
      </c>
      <c r="C485" s="272">
        <v>44991</v>
      </c>
      <c r="D485" s="272">
        <v>45004</v>
      </c>
      <c r="E485" s="196">
        <f t="shared" si="36"/>
        <v>44997.5</v>
      </c>
      <c r="F485" s="272">
        <v>45009</v>
      </c>
      <c r="G485" s="12" t="s">
        <v>432</v>
      </c>
      <c r="H485" s="234">
        <v>2133.0400000000004</v>
      </c>
      <c r="I485" s="17">
        <f t="shared" si="39"/>
        <v>12</v>
      </c>
      <c r="J485" s="283">
        <f t="shared" si="37"/>
        <v>5.5188403653577056E-5</v>
      </c>
      <c r="K485" s="22">
        <f t="shared" si="38"/>
        <v>6.622608438429247E-4</v>
      </c>
    </row>
    <row r="486" spans="1:11" ht="12.75">
      <c r="A486" s="12">
        <f t="shared" si="35"/>
        <v>479</v>
      </c>
      <c r="B486" s="12" t="s">
        <v>178</v>
      </c>
      <c r="C486" s="272">
        <v>44990</v>
      </c>
      <c r="D486" s="272">
        <v>45003</v>
      </c>
      <c r="E486" s="196">
        <f t="shared" si="36"/>
        <v>44996.5</v>
      </c>
      <c r="F486" s="272">
        <v>45009</v>
      </c>
      <c r="G486" s="12" t="s">
        <v>197</v>
      </c>
      <c r="H486" s="234">
        <v>708.33</v>
      </c>
      <c r="I486" s="17">
        <f t="shared" si="39"/>
        <v>13</v>
      </c>
      <c r="J486" s="283">
        <f t="shared" si="37"/>
        <v>1.8326708341117949E-5</v>
      </c>
      <c r="K486" s="22">
        <f t="shared" si="38"/>
        <v>2.3824720843453333E-4</v>
      </c>
    </row>
    <row r="487" spans="1:11" ht="12.75">
      <c r="A487" s="12">
        <f t="shared" si="35"/>
        <v>480</v>
      </c>
      <c r="B487" s="12" t="s">
        <v>178</v>
      </c>
      <c r="C487" s="272">
        <v>44991</v>
      </c>
      <c r="D487" s="272">
        <v>45004</v>
      </c>
      <c r="E487" s="196">
        <f t="shared" si="36"/>
        <v>44997.5</v>
      </c>
      <c r="F487" s="272">
        <v>45009</v>
      </c>
      <c r="G487" s="12" t="s">
        <v>197</v>
      </c>
      <c r="H487" s="234">
        <v>9279.17</v>
      </c>
      <c r="I487" s="17">
        <f t="shared" si="39"/>
        <v>12</v>
      </c>
      <c r="J487" s="283">
        <f t="shared" si="37"/>
        <v>2.4008109530536815E-4</v>
      </c>
      <c r="K487" s="22">
        <f t="shared" si="38"/>
        <v>2.8809731436644178E-3</v>
      </c>
    </row>
    <row r="488" spans="1:11" ht="12.75">
      <c r="A488" s="12">
        <f t="shared" si="35"/>
        <v>481</v>
      </c>
      <c r="B488" s="12" t="s">
        <v>178</v>
      </c>
      <c r="C488" s="272">
        <v>44990</v>
      </c>
      <c r="D488" s="272">
        <v>45003</v>
      </c>
      <c r="E488" s="196">
        <f t="shared" si="36"/>
        <v>44996.5</v>
      </c>
      <c r="F488" s="272">
        <v>45016</v>
      </c>
      <c r="G488" s="12" t="s">
        <v>434</v>
      </c>
      <c r="H488" s="234">
        <v>2.16</v>
      </c>
      <c r="I488" s="17">
        <f t="shared" si="39"/>
        <v>20</v>
      </c>
      <c r="J488" s="283">
        <f t="shared" si="37"/>
        <v>5.5885943016411515E-8</v>
      </c>
      <c r="K488" s="22">
        <f t="shared" si="38"/>
        <v>1.1177188603282303E-6</v>
      </c>
    </row>
    <row r="489" spans="1:11" ht="12.75">
      <c r="A489" s="12">
        <f t="shared" si="35"/>
        <v>482</v>
      </c>
      <c r="B489" s="12" t="s">
        <v>178</v>
      </c>
      <c r="C489" s="272">
        <v>44991</v>
      </c>
      <c r="D489" s="272">
        <v>45004</v>
      </c>
      <c r="E489" s="196">
        <f t="shared" si="36"/>
        <v>44997.5</v>
      </c>
      <c r="F489" s="272">
        <v>45016</v>
      </c>
      <c r="G489" s="12" t="s">
        <v>198</v>
      </c>
      <c r="H489" s="234">
        <v>39.9</v>
      </c>
      <c r="I489" s="17">
        <f t="shared" si="39"/>
        <v>19</v>
      </c>
      <c r="J489" s="283">
        <f t="shared" si="37"/>
        <v>1.0323375584976015E-6</v>
      </c>
      <c r="K489" s="22">
        <f t="shared" si="38"/>
        <v>1.9614413611454428E-5</v>
      </c>
    </row>
    <row r="490" spans="1:11" ht="12.75">
      <c r="A490" s="12">
        <f t="shared" si="35"/>
        <v>483</v>
      </c>
      <c r="B490" s="12" t="s">
        <v>178</v>
      </c>
      <c r="C490" s="272">
        <v>44991</v>
      </c>
      <c r="D490" s="272">
        <v>45004</v>
      </c>
      <c r="E490" s="196">
        <f t="shared" si="36"/>
        <v>44997.5</v>
      </c>
      <c r="F490" s="272">
        <v>45016</v>
      </c>
      <c r="G490" s="12" t="s">
        <v>198</v>
      </c>
      <c r="H490" s="234">
        <v>36.9</v>
      </c>
      <c r="I490" s="17">
        <f t="shared" si="39"/>
        <v>19</v>
      </c>
      <c r="J490" s="283">
        <f t="shared" si="37"/>
        <v>9.5471819319703E-7</v>
      </c>
      <c r="K490" s="22">
        <f t="shared" si="38"/>
        <v>1.8139645670743569E-5</v>
      </c>
    </row>
    <row r="491" spans="1:11" ht="12.75">
      <c r="A491" s="12">
        <f t="shared" si="35"/>
        <v>484</v>
      </c>
      <c r="B491" s="12" t="s">
        <v>178</v>
      </c>
      <c r="C491" s="272">
        <v>44990</v>
      </c>
      <c r="D491" s="272">
        <v>45003</v>
      </c>
      <c r="E491" s="196">
        <f t="shared" si="36"/>
        <v>44996.5</v>
      </c>
      <c r="F491" s="272">
        <v>45030</v>
      </c>
      <c r="G491" s="12" t="s">
        <v>199</v>
      </c>
      <c r="H491" s="234">
        <v>1095.0899999999999</v>
      </c>
      <c r="I491" s="17">
        <f t="shared" si="39"/>
        <v>34</v>
      </c>
      <c r="J491" s="283">
        <f t="shared" si="37"/>
        <v>2.8333396915667628E-5</v>
      </c>
      <c r="K491" s="22">
        <f t="shared" si="38"/>
        <v>9.6333549513269933E-4</v>
      </c>
    </row>
    <row r="492" spans="1:11" ht="12.75">
      <c r="A492" s="12">
        <f t="shared" si="35"/>
        <v>485</v>
      </c>
      <c r="B492" s="12" t="s">
        <v>178</v>
      </c>
      <c r="C492" s="272">
        <v>44991</v>
      </c>
      <c r="D492" s="272">
        <v>45004</v>
      </c>
      <c r="E492" s="196">
        <f t="shared" si="36"/>
        <v>44997.5</v>
      </c>
      <c r="F492" s="272">
        <v>45030</v>
      </c>
      <c r="G492" s="12" t="s">
        <v>199</v>
      </c>
      <c r="H492" s="234">
        <v>10262.600000000006</v>
      </c>
      <c r="I492" s="17">
        <f t="shared" si="39"/>
        <v>33</v>
      </c>
      <c r="J492" s="283">
        <f t="shared" si="37"/>
        <v>2.6552549944454867E-4</v>
      </c>
      <c r="K492" s="22">
        <f t="shared" si="38"/>
        <v>8.7623414816701065E-3</v>
      </c>
    </row>
    <row r="493" spans="1:11" ht="12.75">
      <c r="A493" s="12">
        <f t="shared" si="35"/>
        <v>486</v>
      </c>
      <c r="B493" s="12" t="s">
        <v>178</v>
      </c>
      <c r="C493" s="272">
        <v>44990</v>
      </c>
      <c r="D493" s="272">
        <v>45003</v>
      </c>
      <c r="E493" s="196">
        <f t="shared" si="36"/>
        <v>44996.5</v>
      </c>
      <c r="F493" s="272">
        <v>45009</v>
      </c>
      <c r="G493" s="12" t="s">
        <v>200</v>
      </c>
      <c r="H493" s="234">
        <v>10068.969999999996</v>
      </c>
      <c r="I493" s="17">
        <f t="shared" si="39"/>
        <v>13</v>
      </c>
      <c r="J493" s="283">
        <f t="shared" si="37"/>
        <v>2.6051568687683184E-4</v>
      </c>
      <c r="K493" s="22">
        <f t="shared" si="38"/>
        <v>3.386703929398814E-3</v>
      </c>
    </row>
    <row r="494" spans="1:11" ht="12.75">
      <c r="A494" s="12">
        <f t="shared" si="35"/>
        <v>487</v>
      </c>
      <c r="B494" s="12" t="s">
        <v>178</v>
      </c>
      <c r="C494" s="272">
        <v>44991</v>
      </c>
      <c r="D494" s="272">
        <v>45004</v>
      </c>
      <c r="E494" s="196">
        <f t="shared" si="36"/>
        <v>44997.5</v>
      </c>
      <c r="F494" s="272">
        <v>45009</v>
      </c>
      <c r="G494" s="12" t="s">
        <v>200</v>
      </c>
      <c r="H494" s="234">
        <v>118550.20000000011</v>
      </c>
      <c r="I494" s="17">
        <f t="shared" si="39"/>
        <v>12</v>
      </c>
      <c r="J494" s="283">
        <f t="shared" si="37"/>
        <v>3.0672637600852753E-3</v>
      </c>
      <c r="K494" s="22">
        <f t="shared" si="38"/>
        <v>3.6807165121023305E-2</v>
      </c>
    </row>
    <row r="495" spans="1:11" ht="12.75">
      <c r="A495" s="12">
        <f t="shared" si="35"/>
        <v>488</v>
      </c>
      <c r="B495" s="12" t="s">
        <v>178</v>
      </c>
      <c r="C495" s="272">
        <v>44991</v>
      </c>
      <c r="D495" s="272">
        <v>45004</v>
      </c>
      <c r="E495" s="196">
        <f t="shared" si="36"/>
        <v>44997.5</v>
      </c>
      <c r="F495" s="272">
        <v>45009</v>
      </c>
      <c r="G495" s="12" t="s">
        <v>216</v>
      </c>
      <c r="H495" s="234">
        <v>3803.1</v>
      </c>
      <c r="I495" s="17">
        <f t="shared" si="39"/>
        <v>12</v>
      </c>
      <c r="J495" s="283">
        <f t="shared" si="37"/>
        <v>9.839806939153454E-5</v>
      </c>
      <c r="K495" s="22">
        <f t="shared" si="38"/>
        <v>1.1807768326984145E-3</v>
      </c>
    </row>
    <row r="496" spans="1:11" ht="12.75">
      <c r="A496" s="12">
        <f t="shared" si="35"/>
        <v>489</v>
      </c>
      <c r="B496" s="12" t="s">
        <v>178</v>
      </c>
      <c r="C496" s="272">
        <v>44990</v>
      </c>
      <c r="D496" s="272">
        <v>45003</v>
      </c>
      <c r="E496" s="196">
        <f t="shared" si="36"/>
        <v>44996.5</v>
      </c>
      <c r="F496" s="272">
        <v>45009</v>
      </c>
      <c r="G496" s="12" t="s">
        <v>201</v>
      </c>
      <c r="H496" s="234">
        <v>363.87</v>
      </c>
      <c r="I496" s="17">
        <f t="shared" si="39"/>
        <v>13</v>
      </c>
      <c r="J496" s="283">
        <f t="shared" si="37"/>
        <v>9.4144528173063223E-6</v>
      </c>
      <c r="K496" s="22">
        <f t="shared" si="38"/>
        <v>1.2238788662498218E-4</v>
      </c>
    </row>
    <row r="497" spans="1:11" ht="12.75">
      <c r="A497" s="12">
        <f t="shared" si="35"/>
        <v>490</v>
      </c>
      <c r="B497" s="12" t="s">
        <v>178</v>
      </c>
      <c r="C497" s="272">
        <v>44991</v>
      </c>
      <c r="D497" s="272">
        <v>45004</v>
      </c>
      <c r="E497" s="196">
        <f t="shared" si="36"/>
        <v>44997.5</v>
      </c>
      <c r="F497" s="272">
        <v>45009</v>
      </c>
      <c r="G497" s="12" t="s">
        <v>201</v>
      </c>
      <c r="H497" s="234">
        <v>3635.7199999999975</v>
      </c>
      <c r="I497" s="17">
        <f t="shared" si="39"/>
        <v>12</v>
      </c>
      <c r="J497" s="283">
        <f t="shared" si="37"/>
        <v>9.4067426270197924E-5</v>
      </c>
      <c r="K497" s="22">
        <f t="shared" si="38"/>
        <v>1.128809115242375E-3</v>
      </c>
    </row>
    <row r="498" spans="1:11" ht="12.75">
      <c r="A498" s="12">
        <f t="shared" si="35"/>
        <v>491</v>
      </c>
      <c r="B498" s="12" t="s">
        <v>178</v>
      </c>
      <c r="C498" s="272">
        <v>44990</v>
      </c>
      <c r="D498" s="272">
        <v>45003</v>
      </c>
      <c r="E498" s="196">
        <f t="shared" si="36"/>
        <v>44996.5</v>
      </c>
      <c r="F498" s="272">
        <v>45015</v>
      </c>
      <c r="G498" s="12" t="s">
        <v>202</v>
      </c>
      <c r="H498" s="234">
        <v>2209.0899999999992</v>
      </c>
      <c r="I498" s="17">
        <f t="shared" si="39"/>
        <v>19</v>
      </c>
      <c r="J498" s="283">
        <f t="shared" si="37"/>
        <v>5.7156054563946514E-5</v>
      </c>
      <c r="K498" s="22">
        <f t="shared" si="38"/>
        <v>1.0859650367149839E-3</v>
      </c>
    </row>
    <row r="499" spans="1:11" ht="12.75">
      <c r="A499" s="12">
        <f t="shared" si="35"/>
        <v>492</v>
      </c>
      <c r="B499" s="12" t="s">
        <v>178</v>
      </c>
      <c r="C499" s="272">
        <v>44991</v>
      </c>
      <c r="D499" s="272">
        <v>45004</v>
      </c>
      <c r="E499" s="196">
        <f t="shared" si="36"/>
        <v>44997.5</v>
      </c>
      <c r="F499" s="272">
        <v>45015</v>
      </c>
      <c r="G499" s="12" t="s">
        <v>202</v>
      </c>
      <c r="H499" s="234">
        <v>19224.300000000014</v>
      </c>
      <c r="I499" s="17">
        <f t="shared" si="39"/>
        <v>18</v>
      </c>
      <c r="J499" s="283">
        <f t="shared" si="37"/>
        <v>4.9739265478259288E-4</v>
      </c>
      <c r="K499" s="22">
        <f t="shared" si="38"/>
        <v>8.9530677860866718E-3</v>
      </c>
    </row>
    <row r="500" spans="1:11" ht="12.75">
      <c r="A500" s="12">
        <f t="shared" si="35"/>
        <v>493</v>
      </c>
      <c r="B500" s="12" t="s">
        <v>178</v>
      </c>
      <c r="C500" s="272">
        <v>44990</v>
      </c>
      <c r="D500" s="272">
        <v>45003</v>
      </c>
      <c r="E500" s="196">
        <f t="shared" si="36"/>
        <v>44996.5</v>
      </c>
      <c r="F500" s="272">
        <v>45015</v>
      </c>
      <c r="G500" s="12" t="s">
        <v>203</v>
      </c>
      <c r="H500" s="234">
        <v>338.92999999999995</v>
      </c>
      <c r="I500" s="17">
        <f t="shared" si="39"/>
        <v>19</v>
      </c>
      <c r="J500" s="283">
        <f t="shared" si="37"/>
        <v>8.7691771604409027E-6</v>
      </c>
      <c r="K500" s="22">
        <f t="shared" si="38"/>
        <v>1.6661436604837714E-4</v>
      </c>
    </row>
    <row r="501" spans="1:11" ht="12.75">
      <c r="A501" s="12">
        <f t="shared" si="35"/>
        <v>494</v>
      </c>
      <c r="B501" s="12" t="s">
        <v>178</v>
      </c>
      <c r="C501" s="272">
        <v>44991</v>
      </c>
      <c r="D501" s="272">
        <v>45004</v>
      </c>
      <c r="E501" s="196">
        <f t="shared" si="36"/>
        <v>44997.5</v>
      </c>
      <c r="F501" s="272">
        <v>45015</v>
      </c>
      <c r="G501" s="12" t="s">
        <v>203</v>
      </c>
      <c r="H501" s="234">
        <v>2587.8199999999993</v>
      </c>
      <c r="I501" s="17">
        <f t="shared" si="39"/>
        <v>18</v>
      </c>
      <c r="J501" s="283">
        <f t="shared" si="37"/>
        <v>6.6954981970708329E-5</v>
      </c>
      <c r="K501" s="22">
        <f t="shared" si="38"/>
        <v>1.20518967547275E-3</v>
      </c>
    </row>
    <row r="502" spans="1:11" ht="12.75">
      <c r="A502" s="12">
        <f t="shared" si="35"/>
        <v>495</v>
      </c>
      <c r="B502" s="12" t="s">
        <v>178</v>
      </c>
      <c r="C502" s="272">
        <v>44990</v>
      </c>
      <c r="D502" s="272">
        <v>45003</v>
      </c>
      <c r="E502" s="196">
        <f t="shared" si="36"/>
        <v>44996.5</v>
      </c>
      <c r="F502" s="272">
        <v>45015</v>
      </c>
      <c r="G502" s="12" t="s">
        <v>204</v>
      </c>
      <c r="H502" s="234">
        <v>423.88000000000017</v>
      </c>
      <c r="I502" s="17">
        <f t="shared" si="39"/>
        <v>19</v>
      </c>
      <c r="J502" s="283">
        <f t="shared" si="37"/>
        <v>1.0967098854535426E-5</v>
      </c>
      <c r="K502" s="22">
        <f t="shared" si="38"/>
        <v>2.083748782361731E-4</v>
      </c>
    </row>
    <row r="503" spans="1:11" ht="12.75">
      <c r="A503" s="12">
        <f t="shared" si="35"/>
        <v>496</v>
      </c>
      <c r="B503" s="12" t="s">
        <v>178</v>
      </c>
      <c r="C503" s="272">
        <v>44991</v>
      </c>
      <c r="D503" s="272">
        <v>45004</v>
      </c>
      <c r="E503" s="196">
        <f t="shared" si="36"/>
        <v>44997.5</v>
      </c>
      <c r="F503" s="272">
        <v>45015</v>
      </c>
      <c r="G503" s="12" t="s">
        <v>204</v>
      </c>
      <c r="H503" s="234">
        <v>4158.3800000000028</v>
      </c>
      <c r="I503" s="17">
        <f t="shared" si="39"/>
        <v>18</v>
      </c>
      <c r="J503" s="283">
        <f t="shared" si="37"/>
        <v>1.0759027209286364E-4</v>
      </c>
      <c r="K503" s="22">
        <f t="shared" si="38"/>
        <v>1.9366248976715455E-3</v>
      </c>
    </row>
    <row r="504" spans="1:11" ht="12.75">
      <c r="A504" s="12">
        <f t="shared" si="35"/>
        <v>497</v>
      </c>
      <c r="B504" s="12" t="s">
        <v>178</v>
      </c>
      <c r="C504" s="272">
        <v>44990</v>
      </c>
      <c r="D504" s="272">
        <v>45003</v>
      </c>
      <c r="E504" s="196">
        <f t="shared" si="36"/>
        <v>44996.5</v>
      </c>
      <c r="F504" s="272">
        <v>45015</v>
      </c>
      <c r="G504" s="12" t="s">
        <v>205</v>
      </c>
      <c r="H504" s="234">
        <v>112.34999999999997</v>
      </c>
      <c r="I504" s="17">
        <f t="shared" si="39"/>
        <v>19</v>
      </c>
      <c r="J504" s="283">
        <f t="shared" si="37"/>
        <v>2.9068452305064035E-6</v>
      </c>
      <c r="K504" s="22">
        <f t="shared" si="38"/>
        <v>5.5230059379621667E-5</v>
      </c>
    </row>
    <row r="505" spans="1:11" ht="12.75">
      <c r="A505" s="12">
        <f t="shared" si="35"/>
        <v>498</v>
      </c>
      <c r="B505" s="12" t="s">
        <v>178</v>
      </c>
      <c r="C505" s="272">
        <v>44991</v>
      </c>
      <c r="D505" s="272">
        <v>45004</v>
      </c>
      <c r="E505" s="196">
        <f t="shared" si="36"/>
        <v>44997.5</v>
      </c>
      <c r="F505" s="272">
        <v>45015</v>
      </c>
      <c r="G505" s="12" t="s">
        <v>205</v>
      </c>
      <c r="H505" s="234">
        <v>775.20999999999992</v>
      </c>
      <c r="I505" s="17">
        <f t="shared" si="39"/>
        <v>18</v>
      </c>
      <c r="J505" s="283">
        <f t="shared" si="37"/>
        <v>2.0057102724885355E-5</v>
      </c>
      <c r="K505" s="22">
        <f t="shared" si="38"/>
        <v>3.6102784904793638E-4</v>
      </c>
    </row>
    <row r="506" spans="1:11" ht="12.75">
      <c r="A506" s="12">
        <f t="shared" si="35"/>
        <v>499</v>
      </c>
      <c r="B506" s="12" t="s">
        <v>178</v>
      </c>
      <c r="C506" s="272">
        <v>44991</v>
      </c>
      <c r="D506" s="272">
        <v>45004</v>
      </c>
      <c r="E506" s="196">
        <f t="shared" si="36"/>
        <v>44997.5</v>
      </c>
      <c r="F506" s="272">
        <v>45009</v>
      </c>
      <c r="G506" s="12" t="s">
        <v>436</v>
      </c>
      <c r="H506" s="234">
        <v>50.53</v>
      </c>
      <c r="I506" s="17">
        <f t="shared" si="39"/>
        <v>12</v>
      </c>
      <c r="J506" s="283">
        <f t="shared" si="37"/>
        <v>1.3073688428792935E-6</v>
      </c>
      <c r="K506" s="22">
        <f t="shared" si="38"/>
        <v>1.5688426114551521E-5</v>
      </c>
    </row>
    <row r="507" spans="1:11" ht="12.75">
      <c r="A507" s="12">
        <f t="shared" si="35"/>
        <v>500</v>
      </c>
      <c r="B507" s="12" t="s">
        <v>178</v>
      </c>
      <c r="C507" s="272">
        <v>44990</v>
      </c>
      <c r="D507" s="272">
        <v>45003</v>
      </c>
      <c r="E507" s="196">
        <f t="shared" si="36"/>
        <v>44996.5</v>
      </c>
      <c r="F507" s="272">
        <v>45009</v>
      </c>
      <c r="G507" s="12" t="s">
        <v>436</v>
      </c>
      <c r="H507" s="234">
        <v>335.02</v>
      </c>
      <c r="I507" s="17">
        <f t="shared" si="39"/>
        <v>13</v>
      </c>
      <c r="J507" s="283">
        <f t="shared" si="37"/>
        <v>8.6680132543324925E-6</v>
      </c>
      <c r="K507" s="22">
        <f t="shared" si="38"/>
        <v>1.126841723063224E-4</v>
      </c>
    </row>
    <row r="508" spans="1:11" ht="12.75">
      <c r="A508" s="12">
        <f t="shared" si="35"/>
        <v>501</v>
      </c>
      <c r="B508" s="12" t="s">
        <v>178</v>
      </c>
      <c r="C508" s="272">
        <v>44990</v>
      </c>
      <c r="D508" s="272">
        <v>45003</v>
      </c>
      <c r="E508" s="196">
        <f t="shared" si="36"/>
        <v>44996.5</v>
      </c>
      <c r="F508" s="272">
        <v>45009</v>
      </c>
      <c r="G508" s="12" t="s">
        <v>206</v>
      </c>
      <c r="H508" s="234">
        <v>718.22</v>
      </c>
      <c r="I508" s="17">
        <f t="shared" si="39"/>
        <v>13</v>
      </c>
      <c r="J508" s="283">
        <f t="shared" si="37"/>
        <v>1.8582593515392167E-5</v>
      </c>
      <c r="K508" s="22">
        <f t="shared" si="38"/>
        <v>2.4157371570009817E-4</v>
      </c>
    </row>
    <row r="509" spans="1:11" ht="12.75">
      <c r="A509" s="12">
        <f t="shared" si="35"/>
        <v>502</v>
      </c>
      <c r="B509" s="12" t="s">
        <v>178</v>
      </c>
      <c r="C509" s="272">
        <v>44991</v>
      </c>
      <c r="D509" s="272">
        <v>45004</v>
      </c>
      <c r="E509" s="196">
        <f t="shared" si="36"/>
        <v>44997.5</v>
      </c>
      <c r="F509" s="272">
        <v>45009</v>
      </c>
      <c r="G509" s="12" t="s">
        <v>206</v>
      </c>
      <c r="H509" s="234">
        <v>1655.1899999999998</v>
      </c>
      <c r="I509" s="17">
        <f t="shared" si="39"/>
        <v>12</v>
      </c>
      <c r="J509" s="283">
        <f t="shared" si="37"/>
        <v>4.2824932417284335E-5</v>
      </c>
      <c r="K509" s="22">
        <f t="shared" si="38"/>
        <v>5.13899189007412E-4</v>
      </c>
    </row>
    <row r="510" spans="1:11" ht="12.75">
      <c r="A510" s="12">
        <f t="shared" si="35"/>
        <v>503</v>
      </c>
      <c r="B510" s="12" t="s">
        <v>178</v>
      </c>
      <c r="C510" s="272">
        <v>44990</v>
      </c>
      <c r="D510" s="272">
        <v>45003</v>
      </c>
      <c r="E510" s="196">
        <f t="shared" si="36"/>
        <v>44996.5</v>
      </c>
      <c r="F510" s="272">
        <v>45009</v>
      </c>
      <c r="G510" s="12" t="s">
        <v>207</v>
      </c>
      <c r="H510" s="234">
        <v>1616.4199999999998</v>
      </c>
      <c r="I510" s="17">
        <f t="shared" si="39"/>
        <v>13</v>
      </c>
      <c r="J510" s="283">
        <f t="shared" si="37"/>
        <v>4.1821831486383284E-5</v>
      </c>
      <c r="K510" s="22">
        <f t="shared" si="38"/>
        <v>5.4368380932298265E-4</v>
      </c>
    </row>
    <row r="511" spans="1:11" ht="12.75">
      <c r="A511" s="12">
        <f t="shared" si="35"/>
        <v>504</v>
      </c>
      <c r="B511" s="12" t="s">
        <v>178</v>
      </c>
      <c r="C511" s="272">
        <v>44991</v>
      </c>
      <c r="D511" s="272">
        <v>45004</v>
      </c>
      <c r="E511" s="196">
        <f t="shared" si="36"/>
        <v>44997.5</v>
      </c>
      <c r="F511" s="272">
        <v>45009</v>
      </c>
      <c r="G511" s="12" t="s">
        <v>207</v>
      </c>
      <c r="H511" s="234">
        <v>3789.2300000000005</v>
      </c>
      <c r="I511" s="17">
        <f t="shared" si="39"/>
        <v>12</v>
      </c>
      <c r="J511" s="283">
        <f t="shared" si="37"/>
        <v>9.8039209192628255E-5</v>
      </c>
      <c r="K511" s="22">
        <f t="shared" si="38"/>
        <v>1.1764705103115391E-3</v>
      </c>
    </row>
    <row r="512" spans="1:11" ht="12.75">
      <c r="A512" s="12">
        <f t="shared" si="35"/>
        <v>505</v>
      </c>
      <c r="B512" s="12" t="s">
        <v>178</v>
      </c>
      <c r="C512" s="272">
        <v>44990</v>
      </c>
      <c r="D512" s="272">
        <v>45003</v>
      </c>
      <c r="E512" s="196">
        <f t="shared" si="36"/>
        <v>44996.5</v>
      </c>
      <c r="F512" s="272">
        <v>45009</v>
      </c>
      <c r="G512" s="12" t="s">
        <v>208</v>
      </c>
      <c r="H512" s="234">
        <v>297.68</v>
      </c>
      <c r="I512" s="17">
        <f t="shared" si="39"/>
        <v>13</v>
      </c>
      <c r="J512" s="283">
        <f t="shared" si="37"/>
        <v>7.7019108875580466E-6</v>
      </c>
      <c r="K512" s="22">
        <f t="shared" si="38"/>
        <v>1.001248415382546E-4</v>
      </c>
    </row>
    <row r="513" spans="1:11" ht="12.75">
      <c r="A513" s="12">
        <f t="shared" si="35"/>
        <v>506</v>
      </c>
      <c r="B513" s="12" t="s">
        <v>178</v>
      </c>
      <c r="C513" s="272">
        <v>44991</v>
      </c>
      <c r="D513" s="272">
        <v>45004</v>
      </c>
      <c r="E513" s="196">
        <f t="shared" si="36"/>
        <v>44997.5</v>
      </c>
      <c r="F513" s="272">
        <v>45009</v>
      </c>
      <c r="G513" s="12" t="s">
        <v>208</v>
      </c>
      <c r="H513" s="234">
        <v>1693.4699999999998</v>
      </c>
      <c r="I513" s="17">
        <f t="shared" si="39"/>
        <v>12</v>
      </c>
      <c r="J513" s="283">
        <f t="shared" si="37"/>
        <v>4.3815355518519626E-5</v>
      </c>
      <c r="K513" s="22">
        <f t="shared" si="38"/>
        <v>5.2578426622223551E-4</v>
      </c>
    </row>
    <row r="514" spans="1:11" ht="12.75">
      <c r="A514" s="12">
        <f t="shared" si="35"/>
        <v>507</v>
      </c>
      <c r="B514" s="12" t="s">
        <v>178</v>
      </c>
      <c r="C514" s="272">
        <v>44991</v>
      </c>
      <c r="D514" s="272">
        <v>45004</v>
      </c>
      <c r="E514" s="196">
        <f t="shared" si="36"/>
        <v>44997.5</v>
      </c>
      <c r="F514" s="272">
        <v>45012</v>
      </c>
      <c r="G514" s="12" t="s">
        <v>211</v>
      </c>
      <c r="H514" s="234">
        <v>5007.2699999999932</v>
      </c>
      <c r="I514" s="17">
        <f t="shared" si="39"/>
        <v>15</v>
      </c>
      <c r="J514" s="283">
        <f t="shared" si="37"/>
        <v>1.2955370642953078E-4</v>
      </c>
      <c r="K514" s="22">
        <f t="shared" si="38"/>
        <v>1.9433055964429616E-3</v>
      </c>
    </row>
    <row r="515" spans="1:11" ht="12.75">
      <c r="A515" s="12">
        <f t="shared" si="35"/>
        <v>508</v>
      </c>
      <c r="B515" s="12" t="s">
        <v>178</v>
      </c>
      <c r="C515" s="272">
        <v>44991</v>
      </c>
      <c r="D515" s="272">
        <v>45004</v>
      </c>
      <c r="E515" s="196">
        <f t="shared" si="36"/>
        <v>44997.5</v>
      </c>
      <c r="F515" s="272">
        <v>45016</v>
      </c>
      <c r="G515" s="12" t="s">
        <v>212</v>
      </c>
      <c r="H515" s="234">
        <v>10</v>
      </c>
      <c r="I515" s="17">
        <f t="shared" si="39"/>
        <v>19</v>
      </c>
      <c r="J515" s="283">
        <f t="shared" si="37"/>
        <v>2.587312176685718E-7</v>
      </c>
      <c r="K515" s="22">
        <f t="shared" si="38"/>
        <v>4.9158931357028646E-6</v>
      </c>
    </row>
    <row r="516" spans="1:11" ht="12.75">
      <c r="A516" s="12">
        <f t="shared" si="35"/>
        <v>509</v>
      </c>
      <c r="B516" s="12" t="s">
        <v>178</v>
      </c>
      <c r="C516" s="272">
        <v>44991</v>
      </c>
      <c r="D516" s="272">
        <v>45004</v>
      </c>
      <c r="E516" s="196">
        <f t="shared" si="36"/>
        <v>44997.5</v>
      </c>
      <c r="F516" s="272">
        <v>45009</v>
      </c>
      <c r="G516" s="12" t="s">
        <v>451</v>
      </c>
      <c r="H516" s="234">
        <v>1209</v>
      </c>
      <c r="I516" s="17">
        <f t="shared" si="39"/>
        <v>12</v>
      </c>
      <c r="J516" s="283">
        <f t="shared" si="37"/>
        <v>3.1280604216130334E-5</v>
      </c>
      <c r="K516" s="22">
        <f t="shared" si="38"/>
        <v>3.7536725059356401E-4</v>
      </c>
    </row>
    <row r="517" spans="1:11" ht="12.75">
      <c r="A517" s="12">
        <f t="shared" si="35"/>
        <v>510</v>
      </c>
      <c r="B517" s="12" t="s">
        <v>178</v>
      </c>
      <c r="C517" s="272">
        <v>44990</v>
      </c>
      <c r="D517" s="272">
        <v>45003</v>
      </c>
      <c r="E517" s="196">
        <f t="shared" si="36"/>
        <v>44996.5</v>
      </c>
      <c r="F517" s="272">
        <v>45009</v>
      </c>
      <c r="G517" s="12" t="s">
        <v>451</v>
      </c>
      <c r="H517" s="234">
        <v>339.23</v>
      </c>
      <c r="I517" s="17">
        <f t="shared" si="39"/>
        <v>13</v>
      </c>
      <c r="J517" s="283">
        <f t="shared" si="37"/>
        <v>8.7769390969709616E-6</v>
      </c>
      <c r="K517" s="22">
        <f t="shared" si="38"/>
        <v>1.141002082606225E-4</v>
      </c>
    </row>
    <row r="518" spans="1:11" ht="12.75">
      <c r="A518" s="12">
        <f t="shared" si="35"/>
        <v>511</v>
      </c>
      <c r="B518" s="12" t="s">
        <v>178</v>
      </c>
      <c r="C518" s="272">
        <v>44991</v>
      </c>
      <c r="D518" s="272">
        <v>45004</v>
      </c>
      <c r="E518" s="196">
        <f t="shared" si="36"/>
        <v>44997.5</v>
      </c>
      <c r="F518" s="272">
        <v>45009</v>
      </c>
      <c r="G518" s="12" t="s">
        <v>213</v>
      </c>
      <c r="H518" s="234">
        <v>14027.730000000001</v>
      </c>
      <c r="I518" s="17">
        <f t="shared" si="39"/>
        <v>12</v>
      </c>
      <c r="J518" s="283">
        <f t="shared" si="37"/>
        <v>3.6294116640259551E-4</v>
      </c>
      <c r="K518" s="22">
        <f t="shared" si="38"/>
        <v>4.3552939968311459E-3</v>
      </c>
    </row>
    <row r="519" spans="1:11" ht="12.75">
      <c r="A519" s="12">
        <f t="shared" si="35"/>
        <v>512</v>
      </c>
      <c r="B519" s="12" t="s">
        <v>178</v>
      </c>
      <c r="C519" s="272">
        <v>44990</v>
      </c>
      <c r="D519" s="272">
        <v>45003</v>
      </c>
      <c r="E519" s="196">
        <f t="shared" si="36"/>
        <v>44996.5</v>
      </c>
      <c r="F519" s="272">
        <v>45009</v>
      </c>
      <c r="G519" s="12" t="s">
        <v>213</v>
      </c>
      <c r="H519" s="234">
        <v>1124</v>
      </c>
      <c r="I519" s="17">
        <f t="shared" si="39"/>
        <v>13</v>
      </c>
      <c r="J519" s="283">
        <f t="shared" si="37"/>
        <v>2.908138886594747E-5</v>
      </c>
      <c r="K519" s="22">
        <f t="shared" si="38"/>
        <v>3.7805805525731713E-4</v>
      </c>
    </row>
    <row r="520" spans="1:11" ht="12.75">
      <c r="A520" s="12">
        <f t="shared" si="35"/>
        <v>513</v>
      </c>
      <c r="B520" s="12" t="s">
        <v>178</v>
      </c>
      <c r="C520" s="272">
        <v>44991</v>
      </c>
      <c r="D520" s="272">
        <v>45004</v>
      </c>
      <c r="E520" s="196">
        <f t="shared" si="36"/>
        <v>44997.5</v>
      </c>
      <c r="F520" s="272">
        <v>45009</v>
      </c>
      <c r="G520" s="12" t="s">
        <v>214</v>
      </c>
      <c r="H520" s="234">
        <v>2844.24</v>
      </c>
      <c r="I520" s="17">
        <f t="shared" si="39"/>
        <v>12</v>
      </c>
      <c r="J520" s="283">
        <f t="shared" si="37"/>
        <v>7.3589367854165859E-5</v>
      </c>
      <c r="K520" s="22">
        <f t="shared" si="38"/>
        <v>8.8307241424999037E-4</v>
      </c>
    </row>
    <row r="521" spans="1:11" ht="12.75">
      <c r="A521" s="12">
        <f t="shared" ref="A521:A584" si="40">A520+1</f>
        <v>514</v>
      </c>
      <c r="B521" s="12" t="s">
        <v>178</v>
      </c>
      <c r="C521" s="272">
        <v>44990</v>
      </c>
      <c r="D521" s="272">
        <v>45003</v>
      </c>
      <c r="E521" s="196">
        <f t="shared" ref="E521:E584" si="41">AVERAGE(C521:D521)</f>
        <v>44996.5</v>
      </c>
      <c r="F521" s="272">
        <v>45009</v>
      </c>
      <c r="G521" s="12" t="s">
        <v>214</v>
      </c>
      <c r="H521" s="234">
        <v>84.86</v>
      </c>
      <c r="I521" s="17">
        <f t="shared" si="39"/>
        <v>13</v>
      </c>
      <c r="J521" s="283">
        <f t="shared" si="37"/>
        <v>2.1955931131355004E-6</v>
      </c>
      <c r="K521" s="22">
        <f t="shared" si="38"/>
        <v>2.8542710470761506E-5</v>
      </c>
    </row>
    <row r="522" spans="1:11" ht="12.75">
      <c r="A522" s="12">
        <f t="shared" si="40"/>
        <v>515</v>
      </c>
      <c r="B522" s="12" t="s">
        <v>178</v>
      </c>
      <c r="C522" s="272">
        <v>44991</v>
      </c>
      <c r="D522" s="272">
        <v>45004</v>
      </c>
      <c r="E522" s="196">
        <f t="shared" si="41"/>
        <v>44997.5</v>
      </c>
      <c r="F522" s="272">
        <v>45009</v>
      </c>
      <c r="G522" s="12" t="s">
        <v>452</v>
      </c>
      <c r="H522" s="234">
        <v>362.62</v>
      </c>
      <c r="I522" s="17">
        <f t="shared" si="39"/>
        <v>12</v>
      </c>
      <c r="J522" s="283">
        <f t="shared" ref="J522:J585" si="42">H522/$H$2170</f>
        <v>9.3821114150977518E-6</v>
      </c>
      <c r="K522" s="22">
        <f t="shared" ref="K522:K585" si="43">J522*I522</f>
        <v>1.1258533698117302E-4</v>
      </c>
    </row>
    <row r="523" spans="1:11" ht="12.75">
      <c r="A523" s="12">
        <f t="shared" si="40"/>
        <v>516</v>
      </c>
      <c r="B523" s="12" t="s">
        <v>178</v>
      </c>
      <c r="C523" s="272">
        <v>45005</v>
      </c>
      <c r="D523" s="272">
        <v>45018</v>
      </c>
      <c r="E523" s="196">
        <f t="shared" si="41"/>
        <v>45011.5</v>
      </c>
      <c r="F523" s="272">
        <v>45023</v>
      </c>
      <c r="G523" s="12" t="s">
        <v>429</v>
      </c>
      <c r="H523" s="234">
        <v>0.48</v>
      </c>
      <c r="I523" s="17">
        <f t="shared" ref="I523:I586" si="44">(F523-D523)+((D523-C523+1)/2)</f>
        <v>12</v>
      </c>
      <c r="J523" s="283">
        <f t="shared" si="42"/>
        <v>1.2419098448091447E-8</v>
      </c>
      <c r="K523" s="22">
        <f t="shared" si="43"/>
        <v>1.4902918137709737E-7</v>
      </c>
    </row>
    <row r="524" spans="1:11" ht="12.75">
      <c r="A524" s="12">
        <f t="shared" si="40"/>
        <v>517</v>
      </c>
      <c r="B524" s="12" t="s">
        <v>178</v>
      </c>
      <c r="C524" s="272">
        <v>45004</v>
      </c>
      <c r="D524" s="272">
        <v>45017</v>
      </c>
      <c r="E524" s="196">
        <f t="shared" si="41"/>
        <v>45010.5</v>
      </c>
      <c r="F524" s="272">
        <v>45023</v>
      </c>
      <c r="G524" s="12" t="s">
        <v>429</v>
      </c>
      <c r="H524" s="234">
        <v>69.099999999999994</v>
      </c>
      <c r="I524" s="17">
        <f t="shared" si="44"/>
        <v>13</v>
      </c>
      <c r="J524" s="283">
        <f t="shared" si="42"/>
        <v>1.7878327140898312E-6</v>
      </c>
      <c r="K524" s="22">
        <f t="shared" si="43"/>
        <v>2.3241825283167803E-5</v>
      </c>
    </row>
    <row r="525" spans="1:11" ht="12.75">
      <c r="A525" s="12">
        <f t="shared" si="40"/>
        <v>518</v>
      </c>
      <c r="B525" s="12" t="s">
        <v>178</v>
      </c>
      <c r="C525" s="272">
        <v>45004</v>
      </c>
      <c r="D525" s="272">
        <v>45017</v>
      </c>
      <c r="E525" s="196">
        <f t="shared" si="41"/>
        <v>45010.5</v>
      </c>
      <c r="F525" s="272">
        <v>45023</v>
      </c>
      <c r="G525" s="12" t="s">
        <v>179</v>
      </c>
      <c r="H525" s="234">
        <v>336.67</v>
      </c>
      <c r="I525" s="17">
        <f t="shared" si="44"/>
        <v>13</v>
      </c>
      <c r="J525" s="283">
        <f t="shared" si="42"/>
        <v>8.7107039052478083E-6</v>
      </c>
      <c r="K525" s="22">
        <f t="shared" si="43"/>
        <v>1.1323915076822151E-4</v>
      </c>
    </row>
    <row r="526" spans="1:11" ht="12.75">
      <c r="A526" s="12">
        <f t="shared" si="40"/>
        <v>519</v>
      </c>
      <c r="B526" s="12" t="s">
        <v>178</v>
      </c>
      <c r="C526" s="272">
        <v>45005</v>
      </c>
      <c r="D526" s="272">
        <v>45018</v>
      </c>
      <c r="E526" s="196">
        <f t="shared" si="41"/>
        <v>45011.5</v>
      </c>
      <c r="F526" s="272">
        <v>45023</v>
      </c>
      <c r="G526" s="12" t="s">
        <v>179</v>
      </c>
      <c r="H526" s="234">
        <v>632.48</v>
      </c>
      <c r="I526" s="17">
        <f t="shared" si="44"/>
        <v>12</v>
      </c>
      <c r="J526" s="283">
        <f t="shared" si="42"/>
        <v>1.636423205510183E-5</v>
      </c>
      <c r="K526" s="22">
        <f t="shared" si="43"/>
        <v>1.9637078466122198E-4</v>
      </c>
    </row>
    <row r="527" spans="1:11" ht="12.75">
      <c r="A527" s="12">
        <f t="shared" si="40"/>
        <v>520</v>
      </c>
      <c r="B527" s="12" t="s">
        <v>178</v>
      </c>
      <c r="C527" s="272">
        <v>45004</v>
      </c>
      <c r="D527" s="272">
        <v>45017</v>
      </c>
      <c r="E527" s="196">
        <f t="shared" si="41"/>
        <v>45010.5</v>
      </c>
      <c r="F527" s="272">
        <v>45023</v>
      </c>
      <c r="G527" s="12" t="s">
        <v>180</v>
      </c>
      <c r="H527" s="234">
        <v>8789.4599999999973</v>
      </c>
      <c r="I527" s="17">
        <f t="shared" si="44"/>
        <v>13</v>
      </c>
      <c r="J527" s="283">
        <f t="shared" si="42"/>
        <v>2.2741076884492045E-4</v>
      </c>
      <c r="K527" s="22">
        <f t="shared" si="43"/>
        <v>2.956339994983966E-3</v>
      </c>
    </row>
    <row r="528" spans="1:11" ht="12.75">
      <c r="A528" s="12">
        <f t="shared" si="40"/>
        <v>521</v>
      </c>
      <c r="B528" s="12" t="s">
        <v>178</v>
      </c>
      <c r="C528" s="272">
        <v>45005</v>
      </c>
      <c r="D528" s="272">
        <v>45018</v>
      </c>
      <c r="E528" s="196">
        <f t="shared" si="41"/>
        <v>45011.5</v>
      </c>
      <c r="F528" s="272">
        <v>45023</v>
      </c>
      <c r="G528" s="12" t="s">
        <v>180</v>
      </c>
      <c r="H528" s="234">
        <v>103581.41999999998</v>
      </c>
      <c r="I528" s="17">
        <f t="shared" si="44"/>
        <v>12</v>
      </c>
      <c r="J528" s="283">
        <f t="shared" si="42"/>
        <v>2.6799746924439753E-3</v>
      </c>
      <c r="K528" s="22">
        <f t="shared" si="43"/>
        <v>3.2159696309327704E-2</v>
      </c>
    </row>
    <row r="529" spans="1:11" ht="12.75">
      <c r="A529" s="12">
        <f t="shared" si="40"/>
        <v>522</v>
      </c>
      <c r="B529" s="12" t="s">
        <v>178</v>
      </c>
      <c r="C529" s="272">
        <v>45004</v>
      </c>
      <c r="D529" s="272">
        <v>45017</v>
      </c>
      <c r="E529" s="196">
        <f t="shared" si="41"/>
        <v>45010.5</v>
      </c>
      <c r="F529" s="272">
        <v>45023</v>
      </c>
      <c r="G529" s="12" t="s">
        <v>181</v>
      </c>
      <c r="H529" s="234">
        <v>49.31</v>
      </c>
      <c r="I529" s="17">
        <f t="shared" si="44"/>
        <v>13</v>
      </c>
      <c r="J529" s="283">
        <f t="shared" si="42"/>
        <v>1.2758036343237277E-6</v>
      </c>
      <c r="K529" s="22">
        <f t="shared" si="43"/>
        <v>1.658544724620846E-5</v>
      </c>
    </row>
    <row r="530" spans="1:11" ht="12.75">
      <c r="A530" s="12">
        <f t="shared" si="40"/>
        <v>523</v>
      </c>
      <c r="B530" s="12" t="s">
        <v>178</v>
      </c>
      <c r="C530" s="272">
        <v>45005</v>
      </c>
      <c r="D530" s="272">
        <v>45018</v>
      </c>
      <c r="E530" s="196">
        <f t="shared" si="41"/>
        <v>45011.5</v>
      </c>
      <c r="F530" s="272">
        <v>45023</v>
      </c>
      <c r="G530" s="12" t="s">
        <v>181</v>
      </c>
      <c r="H530" s="234">
        <v>8911.5700000000015</v>
      </c>
      <c r="I530" s="17">
        <f t="shared" si="44"/>
        <v>12</v>
      </c>
      <c r="J530" s="283">
        <f t="shared" si="42"/>
        <v>2.305701357438715E-4</v>
      </c>
      <c r="K530" s="22">
        <f t="shared" si="43"/>
        <v>2.7668416289264581E-3</v>
      </c>
    </row>
    <row r="531" spans="1:11" ht="12.75">
      <c r="A531" s="12">
        <f t="shared" si="40"/>
        <v>524</v>
      </c>
      <c r="B531" s="12" t="s">
        <v>178</v>
      </c>
      <c r="C531" s="272">
        <v>45004</v>
      </c>
      <c r="D531" s="272">
        <v>45017</v>
      </c>
      <c r="E531" s="196">
        <f t="shared" si="41"/>
        <v>45010.5</v>
      </c>
      <c r="F531" s="272">
        <v>45023</v>
      </c>
      <c r="G531" s="12" t="s">
        <v>182</v>
      </c>
      <c r="H531" s="234">
        <v>26238.119999999995</v>
      </c>
      <c r="I531" s="17">
        <f t="shared" si="44"/>
        <v>13</v>
      </c>
      <c r="J531" s="283">
        <f t="shared" si="42"/>
        <v>6.7886207369341066E-4</v>
      </c>
      <c r="K531" s="22">
        <f t="shared" si="43"/>
        <v>8.8252069580143384E-3</v>
      </c>
    </row>
    <row r="532" spans="1:11" ht="12.75">
      <c r="A532" s="12">
        <f t="shared" si="40"/>
        <v>525</v>
      </c>
      <c r="B532" s="12" t="s">
        <v>178</v>
      </c>
      <c r="C532" s="272">
        <v>45005</v>
      </c>
      <c r="D532" s="272">
        <v>45018</v>
      </c>
      <c r="E532" s="196">
        <f t="shared" si="41"/>
        <v>45011.5</v>
      </c>
      <c r="F532" s="272">
        <v>45023</v>
      </c>
      <c r="G532" s="12" t="s">
        <v>182</v>
      </c>
      <c r="H532" s="234">
        <v>266663.48</v>
      </c>
      <c r="I532" s="17">
        <f t="shared" si="44"/>
        <v>12</v>
      </c>
      <c r="J532" s="283">
        <f t="shared" si="42"/>
        <v>6.8994166888138838E-3</v>
      </c>
      <c r="K532" s="22">
        <f t="shared" si="43"/>
        <v>8.2793000265766609E-2</v>
      </c>
    </row>
    <row r="533" spans="1:11" ht="12.75">
      <c r="A533" s="12">
        <f t="shared" si="40"/>
        <v>526</v>
      </c>
      <c r="B533" s="12" t="s">
        <v>178</v>
      </c>
      <c r="C533" s="272">
        <v>45004</v>
      </c>
      <c r="D533" s="272">
        <v>45017</v>
      </c>
      <c r="E533" s="196">
        <f t="shared" si="41"/>
        <v>45010.5</v>
      </c>
      <c r="F533" s="272">
        <v>45023</v>
      </c>
      <c r="G533" s="12" t="s">
        <v>183</v>
      </c>
      <c r="H533" s="234">
        <v>36303.340000000011</v>
      </c>
      <c r="I533" s="17">
        <f t="shared" si="44"/>
        <v>13</v>
      </c>
      <c r="J533" s="283">
        <f t="shared" si="42"/>
        <v>9.3928073636361724E-4</v>
      </c>
      <c r="K533" s="22">
        <f t="shared" si="43"/>
        <v>1.2210649572727024E-2</v>
      </c>
    </row>
    <row r="534" spans="1:11" ht="12.75">
      <c r="A534" s="12">
        <f t="shared" si="40"/>
        <v>527</v>
      </c>
      <c r="B534" s="12" t="s">
        <v>178</v>
      </c>
      <c r="C534" s="272">
        <v>45005</v>
      </c>
      <c r="D534" s="272">
        <v>45018</v>
      </c>
      <c r="E534" s="196">
        <f t="shared" si="41"/>
        <v>45011.5</v>
      </c>
      <c r="F534" s="272">
        <v>45023</v>
      </c>
      <c r="G534" s="12" t="s">
        <v>183</v>
      </c>
      <c r="H534" s="234">
        <v>407872.41999999894</v>
      </c>
      <c r="I534" s="17">
        <f t="shared" si="44"/>
        <v>12</v>
      </c>
      <c r="J534" s="283">
        <f t="shared" si="42"/>
        <v>1.0552932788002687E-2</v>
      </c>
      <c r="K534" s="22">
        <f t="shared" si="43"/>
        <v>0.12663519345603225</v>
      </c>
    </row>
    <row r="535" spans="1:11" ht="12.75">
      <c r="A535" s="12">
        <f t="shared" si="40"/>
        <v>528</v>
      </c>
      <c r="B535" s="12" t="s">
        <v>178</v>
      </c>
      <c r="C535" s="272">
        <v>45004</v>
      </c>
      <c r="D535" s="272">
        <v>45017</v>
      </c>
      <c r="E535" s="196">
        <f t="shared" si="41"/>
        <v>45010.5</v>
      </c>
      <c r="F535" s="272">
        <v>45023</v>
      </c>
      <c r="G535" s="12" t="s">
        <v>184</v>
      </c>
      <c r="H535" s="234">
        <v>2593.4900000000002</v>
      </c>
      <c r="I535" s="17">
        <f t="shared" si="44"/>
        <v>13</v>
      </c>
      <c r="J535" s="283">
        <f t="shared" si="42"/>
        <v>6.7101682571126431E-5</v>
      </c>
      <c r="K535" s="22">
        <f t="shared" si="43"/>
        <v>8.723218734246436E-4</v>
      </c>
    </row>
    <row r="536" spans="1:11" ht="12.75">
      <c r="A536" s="12">
        <f t="shared" si="40"/>
        <v>529</v>
      </c>
      <c r="B536" s="12" t="s">
        <v>178</v>
      </c>
      <c r="C536" s="272">
        <v>45004</v>
      </c>
      <c r="D536" s="272">
        <v>45017</v>
      </c>
      <c r="E536" s="196">
        <f t="shared" si="41"/>
        <v>45010.5</v>
      </c>
      <c r="F536" s="272">
        <v>45023</v>
      </c>
      <c r="G536" s="12" t="s">
        <v>184</v>
      </c>
      <c r="H536" s="234">
        <v>5544.119999999999</v>
      </c>
      <c r="I536" s="17">
        <f t="shared" si="44"/>
        <v>13</v>
      </c>
      <c r="J536" s="283">
        <f t="shared" si="42"/>
        <v>1.4344369185006822E-4</v>
      </c>
      <c r="K536" s="22">
        <f t="shared" si="43"/>
        <v>1.8647679940508868E-3</v>
      </c>
    </row>
    <row r="537" spans="1:11" ht="12.75">
      <c r="A537" s="12">
        <f t="shared" si="40"/>
        <v>530</v>
      </c>
      <c r="B537" s="12" t="s">
        <v>178</v>
      </c>
      <c r="C537" s="272">
        <v>45005</v>
      </c>
      <c r="D537" s="272">
        <v>45018</v>
      </c>
      <c r="E537" s="196">
        <f t="shared" si="41"/>
        <v>45011.5</v>
      </c>
      <c r="F537" s="272">
        <v>45023</v>
      </c>
      <c r="G537" s="12" t="s">
        <v>184</v>
      </c>
      <c r="H537" s="234">
        <v>35148.30000000001</v>
      </c>
      <c r="I537" s="17">
        <f t="shared" si="44"/>
        <v>12</v>
      </c>
      <c r="J537" s="283">
        <f t="shared" si="42"/>
        <v>9.093962457980265E-4</v>
      </c>
      <c r="K537" s="22">
        <f t="shared" si="43"/>
        <v>1.0912754949576317E-2</v>
      </c>
    </row>
    <row r="538" spans="1:11" ht="12.75">
      <c r="A538" s="12">
        <f t="shared" si="40"/>
        <v>531</v>
      </c>
      <c r="B538" s="12" t="s">
        <v>178</v>
      </c>
      <c r="C538" s="272">
        <v>45005</v>
      </c>
      <c r="D538" s="272">
        <v>45018</v>
      </c>
      <c r="E538" s="196">
        <f t="shared" si="41"/>
        <v>45011.5</v>
      </c>
      <c r="F538" s="272">
        <v>45023</v>
      </c>
      <c r="G538" s="12" t="s">
        <v>184</v>
      </c>
      <c r="H538" s="234">
        <v>61922.989999999976</v>
      </c>
      <c r="I538" s="17">
        <f t="shared" si="44"/>
        <v>12</v>
      </c>
      <c r="J538" s="283">
        <f t="shared" si="42"/>
        <v>1.6021410604378789E-3</v>
      </c>
      <c r="K538" s="22">
        <f t="shared" si="43"/>
        <v>1.9225692725254546E-2</v>
      </c>
    </row>
    <row r="539" spans="1:11" ht="12.75">
      <c r="A539" s="12">
        <f t="shared" si="40"/>
        <v>532</v>
      </c>
      <c r="B539" s="12" t="s">
        <v>178</v>
      </c>
      <c r="C539" s="272">
        <v>45005</v>
      </c>
      <c r="D539" s="272">
        <v>45018</v>
      </c>
      <c r="E539" s="196">
        <f t="shared" si="41"/>
        <v>45011.5</v>
      </c>
      <c r="F539" s="272">
        <v>45023</v>
      </c>
      <c r="G539" s="12" t="s">
        <v>185</v>
      </c>
      <c r="H539" s="234">
        <v>71.38</v>
      </c>
      <c r="I539" s="17">
        <f t="shared" si="44"/>
        <v>12</v>
      </c>
      <c r="J539" s="283">
        <f t="shared" si="42"/>
        <v>1.8468234317182655E-6</v>
      </c>
      <c r="K539" s="22">
        <f t="shared" si="43"/>
        <v>2.2161881180619188E-5</v>
      </c>
    </row>
    <row r="540" spans="1:11" ht="12.75">
      <c r="A540" s="12">
        <f t="shared" si="40"/>
        <v>533</v>
      </c>
      <c r="B540" s="12" t="s">
        <v>178</v>
      </c>
      <c r="C540" s="272">
        <v>45004</v>
      </c>
      <c r="D540" s="272">
        <v>45017</v>
      </c>
      <c r="E540" s="196">
        <f t="shared" si="41"/>
        <v>45010.5</v>
      </c>
      <c r="F540" s="272">
        <v>45023</v>
      </c>
      <c r="G540" s="12" t="s">
        <v>186</v>
      </c>
      <c r="H540" s="234">
        <v>4786.8600000000006</v>
      </c>
      <c r="I540" s="17">
        <f t="shared" si="44"/>
        <v>13</v>
      </c>
      <c r="J540" s="283">
        <f t="shared" si="42"/>
        <v>1.2385101166089799E-4</v>
      </c>
      <c r="K540" s="22">
        <f t="shared" si="43"/>
        <v>1.6100631515916738E-3</v>
      </c>
    </row>
    <row r="541" spans="1:11" ht="12.75">
      <c r="A541" s="12">
        <f t="shared" si="40"/>
        <v>534</v>
      </c>
      <c r="B541" s="12" t="s">
        <v>178</v>
      </c>
      <c r="C541" s="272">
        <v>45005</v>
      </c>
      <c r="D541" s="272">
        <v>45018</v>
      </c>
      <c r="E541" s="196">
        <f t="shared" si="41"/>
        <v>45011.5</v>
      </c>
      <c r="F541" s="272">
        <v>45023</v>
      </c>
      <c r="G541" s="12" t="s">
        <v>186</v>
      </c>
      <c r="H541" s="234">
        <v>62376.410000000033</v>
      </c>
      <c r="I541" s="17">
        <f t="shared" si="44"/>
        <v>12</v>
      </c>
      <c r="J541" s="283">
        <f t="shared" si="42"/>
        <v>1.6138724513094088E-3</v>
      </c>
      <c r="K541" s="22">
        <f t="shared" si="43"/>
        <v>1.9366469415712906E-2</v>
      </c>
    </row>
    <row r="542" spans="1:11" ht="12.75">
      <c r="A542" s="12">
        <f t="shared" si="40"/>
        <v>535</v>
      </c>
      <c r="B542" s="12" t="s">
        <v>178</v>
      </c>
      <c r="C542" s="272">
        <v>45005</v>
      </c>
      <c r="D542" s="272">
        <v>45018</v>
      </c>
      <c r="E542" s="196">
        <f t="shared" si="41"/>
        <v>45011.5</v>
      </c>
      <c r="F542" s="272">
        <v>45027</v>
      </c>
      <c r="G542" s="12" t="s">
        <v>187</v>
      </c>
      <c r="H542" s="234">
        <v>156.83999999999989</v>
      </c>
      <c r="I542" s="17">
        <f t="shared" si="44"/>
        <v>16</v>
      </c>
      <c r="J542" s="283">
        <f t="shared" si="42"/>
        <v>4.0579404179138775E-6</v>
      </c>
      <c r="K542" s="22">
        <f t="shared" si="43"/>
        <v>6.492704668662204E-5</v>
      </c>
    </row>
    <row r="543" spans="1:11" ht="12.75">
      <c r="A543" s="12">
        <f t="shared" si="40"/>
        <v>536</v>
      </c>
      <c r="B543" s="12" t="s">
        <v>178</v>
      </c>
      <c r="C543" s="272">
        <v>45005</v>
      </c>
      <c r="D543" s="272">
        <v>45018</v>
      </c>
      <c r="E543" s="196">
        <f t="shared" si="41"/>
        <v>45011.5</v>
      </c>
      <c r="F543" s="272">
        <v>45027</v>
      </c>
      <c r="G543" s="12" t="s">
        <v>430</v>
      </c>
      <c r="H543" s="234">
        <v>20.590000000000003</v>
      </c>
      <c r="I543" s="17">
        <f t="shared" si="44"/>
        <v>16</v>
      </c>
      <c r="J543" s="283">
        <f t="shared" si="42"/>
        <v>5.3272757717958949E-7</v>
      </c>
      <c r="K543" s="22">
        <f t="shared" si="43"/>
        <v>8.5236412348734319E-6</v>
      </c>
    </row>
    <row r="544" spans="1:11" ht="12.75">
      <c r="A544" s="12">
        <f t="shared" si="40"/>
        <v>537</v>
      </c>
      <c r="B544" s="12" t="s">
        <v>178</v>
      </c>
      <c r="C544" s="272">
        <v>45004</v>
      </c>
      <c r="D544" s="272">
        <v>45017</v>
      </c>
      <c r="E544" s="196">
        <f t="shared" si="41"/>
        <v>45010.5</v>
      </c>
      <c r="F544" s="272">
        <v>45040</v>
      </c>
      <c r="G544" s="12" t="s">
        <v>189</v>
      </c>
      <c r="H544" s="234">
        <v>701.36999999999989</v>
      </c>
      <c r="I544" s="17">
        <f t="shared" si="44"/>
        <v>30</v>
      </c>
      <c r="J544" s="283">
        <f t="shared" si="42"/>
        <v>1.814663141362062E-5</v>
      </c>
      <c r="K544" s="22">
        <f t="shared" si="43"/>
        <v>5.4439894240861856E-4</v>
      </c>
    </row>
    <row r="545" spans="1:11" ht="12.75">
      <c r="A545" s="12">
        <f t="shared" si="40"/>
        <v>538</v>
      </c>
      <c r="B545" s="12" t="s">
        <v>178</v>
      </c>
      <c r="C545" s="272">
        <v>45005</v>
      </c>
      <c r="D545" s="272">
        <v>45018</v>
      </c>
      <c r="E545" s="196">
        <f t="shared" si="41"/>
        <v>45011.5</v>
      </c>
      <c r="F545" s="272">
        <v>45040</v>
      </c>
      <c r="G545" s="12" t="s">
        <v>189</v>
      </c>
      <c r="H545" s="234">
        <v>7127.9400000000451</v>
      </c>
      <c r="I545" s="17">
        <f t="shared" si="44"/>
        <v>29</v>
      </c>
      <c r="J545" s="283">
        <f t="shared" si="42"/>
        <v>1.8442205956685314E-4</v>
      </c>
      <c r="K545" s="22">
        <f t="shared" si="43"/>
        <v>5.3482397274387406E-3</v>
      </c>
    </row>
    <row r="546" spans="1:11" ht="12.75">
      <c r="A546" s="12">
        <f t="shared" si="40"/>
        <v>539</v>
      </c>
      <c r="B546" s="12" t="s">
        <v>178</v>
      </c>
      <c r="C546" s="272">
        <v>45004</v>
      </c>
      <c r="D546" s="272">
        <v>45017</v>
      </c>
      <c r="E546" s="196">
        <f t="shared" si="41"/>
        <v>45010.5</v>
      </c>
      <c r="F546" s="272">
        <v>45044</v>
      </c>
      <c r="G546" s="12" t="s">
        <v>190</v>
      </c>
      <c r="H546" s="234">
        <v>25.390000000000004</v>
      </c>
      <c r="I546" s="17">
        <f t="shared" si="44"/>
        <v>34</v>
      </c>
      <c r="J546" s="283">
        <f t="shared" si="42"/>
        <v>6.5691856166050391E-7</v>
      </c>
      <c r="K546" s="22">
        <f t="shared" si="43"/>
        <v>2.2335231096457131E-5</v>
      </c>
    </row>
    <row r="547" spans="1:11" ht="12.75">
      <c r="A547" s="12">
        <f t="shared" si="40"/>
        <v>540</v>
      </c>
      <c r="B547" s="12" t="s">
        <v>178</v>
      </c>
      <c r="C547" s="272">
        <v>45005</v>
      </c>
      <c r="D547" s="272">
        <v>45018</v>
      </c>
      <c r="E547" s="196">
        <f t="shared" si="41"/>
        <v>45011.5</v>
      </c>
      <c r="F547" s="272">
        <v>45044</v>
      </c>
      <c r="G547" s="12" t="s">
        <v>190</v>
      </c>
      <c r="H547" s="234">
        <v>207.8499999999998</v>
      </c>
      <c r="I547" s="17">
        <f t="shared" si="44"/>
        <v>33</v>
      </c>
      <c r="J547" s="283">
        <f t="shared" si="42"/>
        <v>5.3777283592412598E-6</v>
      </c>
      <c r="K547" s="22">
        <f t="shared" si="43"/>
        <v>1.7746503585496157E-4</v>
      </c>
    </row>
    <row r="548" spans="1:11" ht="12.75">
      <c r="A548" s="12">
        <f t="shared" si="40"/>
        <v>541</v>
      </c>
      <c r="B548" s="12" t="s">
        <v>178</v>
      </c>
      <c r="C548" s="272">
        <v>45005</v>
      </c>
      <c r="D548" s="272">
        <v>45018</v>
      </c>
      <c r="E548" s="196">
        <f t="shared" si="41"/>
        <v>45011.5</v>
      </c>
      <c r="F548" s="272">
        <v>45027</v>
      </c>
      <c r="G548" s="12" t="s">
        <v>191</v>
      </c>
      <c r="H548" s="234">
        <v>4664.2500000000018</v>
      </c>
      <c r="I548" s="17">
        <f t="shared" si="44"/>
        <v>16</v>
      </c>
      <c r="J548" s="283">
        <f t="shared" si="42"/>
        <v>1.2067870820106366E-4</v>
      </c>
      <c r="K548" s="22">
        <f t="shared" si="43"/>
        <v>1.9308593312170185E-3</v>
      </c>
    </row>
    <row r="549" spans="1:11" ht="12.75">
      <c r="A549" s="12">
        <f t="shared" si="40"/>
        <v>542</v>
      </c>
      <c r="B549" s="12" t="s">
        <v>178</v>
      </c>
      <c r="C549" s="272">
        <v>45005</v>
      </c>
      <c r="D549" s="272">
        <v>45018</v>
      </c>
      <c r="E549" s="196">
        <f t="shared" si="41"/>
        <v>45011.5</v>
      </c>
      <c r="F549" s="272">
        <v>45027</v>
      </c>
      <c r="G549" s="12" t="s">
        <v>431</v>
      </c>
      <c r="H549" s="234">
        <v>605.98</v>
      </c>
      <c r="I549" s="17">
        <f t="shared" si="44"/>
        <v>16</v>
      </c>
      <c r="J549" s="283">
        <f t="shared" si="42"/>
        <v>1.5678594328280114E-5</v>
      </c>
      <c r="K549" s="22">
        <f t="shared" si="43"/>
        <v>2.5085750925248182E-4</v>
      </c>
    </row>
    <row r="550" spans="1:11" ht="12.75">
      <c r="A550" s="12">
        <f t="shared" si="40"/>
        <v>543</v>
      </c>
      <c r="B550" s="12" t="s">
        <v>178</v>
      </c>
      <c r="C550" s="272">
        <v>45005</v>
      </c>
      <c r="D550" s="272">
        <v>45018</v>
      </c>
      <c r="E550" s="196">
        <f t="shared" si="41"/>
        <v>45011.5</v>
      </c>
      <c r="F550" s="272">
        <v>45023</v>
      </c>
      <c r="G550" s="12" t="s">
        <v>192</v>
      </c>
      <c r="H550" s="234">
        <v>1518.11</v>
      </c>
      <c r="I550" s="17">
        <f t="shared" si="44"/>
        <v>12</v>
      </c>
      <c r="J550" s="283">
        <f t="shared" si="42"/>
        <v>3.9278244885483554E-5</v>
      </c>
      <c r="K550" s="22">
        <f t="shared" si="43"/>
        <v>4.7133893862580264E-4</v>
      </c>
    </row>
    <row r="551" spans="1:11" ht="12.75">
      <c r="A551" s="12">
        <f t="shared" si="40"/>
        <v>544</v>
      </c>
      <c r="B551" s="12" t="s">
        <v>178</v>
      </c>
      <c r="C551" s="272">
        <v>45004</v>
      </c>
      <c r="D551" s="272">
        <v>45017</v>
      </c>
      <c r="E551" s="196">
        <f t="shared" si="41"/>
        <v>45010.5</v>
      </c>
      <c r="F551" s="272">
        <v>45023</v>
      </c>
      <c r="G551" s="12" t="s">
        <v>193</v>
      </c>
      <c r="H551" s="234">
        <v>1745.9500000000003</v>
      </c>
      <c r="I551" s="17">
        <f t="shared" si="44"/>
        <v>13</v>
      </c>
      <c r="J551" s="283">
        <f t="shared" si="42"/>
        <v>4.5173176948844306E-5</v>
      </c>
      <c r="K551" s="22">
        <f t="shared" si="43"/>
        <v>5.8725130033497597E-4</v>
      </c>
    </row>
    <row r="552" spans="1:11" ht="12.75">
      <c r="A552" s="12">
        <f t="shared" si="40"/>
        <v>545</v>
      </c>
      <c r="B552" s="12" t="s">
        <v>178</v>
      </c>
      <c r="C552" s="272">
        <v>45005</v>
      </c>
      <c r="D552" s="272">
        <v>45018</v>
      </c>
      <c r="E552" s="196">
        <f t="shared" si="41"/>
        <v>45011.5</v>
      </c>
      <c r="F552" s="272">
        <v>45023</v>
      </c>
      <c r="G552" s="12" t="s">
        <v>193</v>
      </c>
      <c r="H552" s="234">
        <v>17393.530000000061</v>
      </c>
      <c r="I552" s="17">
        <f t="shared" si="44"/>
        <v>12</v>
      </c>
      <c r="J552" s="283">
        <f t="shared" si="42"/>
        <v>4.5002491964548497E-4</v>
      </c>
      <c r="K552" s="22">
        <f t="shared" si="43"/>
        <v>5.4002990357458194E-3</v>
      </c>
    </row>
    <row r="553" spans="1:11" ht="12.75">
      <c r="A553" s="12">
        <f t="shared" si="40"/>
        <v>546</v>
      </c>
      <c r="B553" s="12" t="s">
        <v>178</v>
      </c>
      <c r="C553" s="272">
        <v>45004</v>
      </c>
      <c r="D553" s="272">
        <v>45017</v>
      </c>
      <c r="E553" s="196">
        <f t="shared" si="41"/>
        <v>45010.5</v>
      </c>
      <c r="F553" s="272">
        <v>45044</v>
      </c>
      <c r="G553" s="12" t="s">
        <v>194</v>
      </c>
      <c r="H553" s="234">
        <v>29.390000000000004</v>
      </c>
      <c r="I553" s="17">
        <f t="shared" si="44"/>
        <v>34</v>
      </c>
      <c r="J553" s="283">
        <f t="shared" si="42"/>
        <v>7.6041104872793271E-7</v>
      </c>
      <c r="K553" s="22">
        <f t="shared" si="43"/>
        <v>2.5853975656749711E-5</v>
      </c>
    </row>
    <row r="554" spans="1:11" ht="12.75">
      <c r="A554" s="12">
        <f t="shared" si="40"/>
        <v>547</v>
      </c>
      <c r="B554" s="12" t="s">
        <v>178</v>
      </c>
      <c r="C554" s="272">
        <v>45005</v>
      </c>
      <c r="D554" s="272">
        <v>45018</v>
      </c>
      <c r="E554" s="196">
        <f t="shared" si="41"/>
        <v>45011.5</v>
      </c>
      <c r="F554" s="272">
        <v>45044</v>
      </c>
      <c r="G554" s="12" t="s">
        <v>194</v>
      </c>
      <c r="H554" s="234">
        <v>323.94000000000028</v>
      </c>
      <c r="I554" s="17">
        <f t="shared" si="44"/>
        <v>33</v>
      </c>
      <c r="J554" s="283">
        <f t="shared" si="42"/>
        <v>8.381339065155723E-6</v>
      </c>
      <c r="K554" s="22">
        <f t="shared" si="43"/>
        <v>2.7658418915013888E-4</v>
      </c>
    </row>
    <row r="555" spans="1:11" ht="12.75">
      <c r="A555" s="12">
        <f t="shared" si="40"/>
        <v>548</v>
      </c>
      <c r="B555" s="12" t="s">
        <v>178</v>
      </c>
      <c r="C555" s="272">
        <v>45005</v>
      </c>
      <c r="D555" s="272">
        <v>45018</v>
      </c>
      <c r="E555" s="196">
        <f t="shared" si="41"/>
        <v>45011.5</v>
      </c>
      <c r="F555" s="272">
        <v>45056</v>
      </c>
      <c r="G555" s="12" t="s">
        <v>195</v>
      </c>
      <c r="H555" s="234">
        <v>3659.9599999999991</v>
      </c>
      <c r="I555" s="17">
        <f t="shared" si="44"/>
        <v>45</v>
      </c>
      <c r="J555" s="283">
        <f t="shared" si="42"/>
        <v>9.4694590741826589E-5</v>
      </c>
      <c r="K555" s="22">
        <f t="shared" si="43"/>
        <v>4.2612565833821964E-3</v>
      </c>
    </row>
    <row r="556" spans="1:11" ht="12.75">
      <c r="A556" s="12">
        <f t="shared" si="40"/>
        <v>549</v>
      </c>
      <c r="B556" s="12" t="s">
        <v>178</v>
      </c>
      <c r="C556" s="272">
        <v>45005</v>
      </c>
      <c r="D556" s="272">
        <v>45018</v>
      </c>
      <c r="E556" s="196">
        <f t="shared" si="41"/>
        <v>45011.5</v>
      </c>
      <c r="F556" s="272">
        <v>45056</v>
      </c>
      <c r="G556" s="12" t="s">
        <v>195</v>
      </c>
      <c r="H556" s="234">
        <v>190.68999999999997</v>
      </c>
      <c r="I556" s="17">
        <f t="shared" si="44"/>
        <v>45</v>
      </c>
      <c r="J556" s="283">
        <f t="shared" si="42"/>
        <v>4.9337455897219948E-6</v>
      </c>
      <c r="K556" s="22">
        <f t="shared" si="43"/>
        <v>2.2201855153748977E-4</v>
      </c>
    </row>
    <row r="557" spans="1:11" ht="12.75">
      <c r="A557" s="12">
        <f t="shared" si="40"/>
        <v>550</v>
      </c>
      <c r="B557" s="12" t="s">
        <v>178</v>
      </c>
      <c r="C557" s="272">
        <v>45004</v>
      </c>
      <c r="D557" s="272">
        <v>45017</v>
      </c>
      <c r="E557" s="196">
        <f t="shared" si="41"/>
        <v>45010.5</v>
      </c>
      <c r="F557" s="272">
        <v>45056</v>
      </c>
      <c r="G557" s="12" t="s">
        <v>195</v>
      </c>
      <c r="H557" s="234">
        <v>247.32</v>
      </c>
      <c r="I557" s="17">
        <f t="shared" si="44"/>
        <v>46</v>
      </c>
      <c r="J557" s="283">
        <f t="shared" si="42"/>
        <v>6.3989404753791178E-6</v>
      </c>
      <c r="K557" s="22">
        <f t="shared" si="43"/>
        <v>2.943512618674394E-4</v>
      </c>
    </row>
    <row r="558" spans="1:11" ht="12.75">
      <c r="A558" s="12">
        <f t="shared" si="40"/>
        <v>551</v>
      </c>
      <c r="B558" s="12" t="s">
        <v>178</v>
      </c>
      <c r="C558" s="272">
        <v>45004</v>
      </c>
      <c r="D558" s="272">
        <v>45017</v>
      </c>
      <c r="E558" s="196">
        <f t="shared" si="41"/>
        <v>45010.5</v>
      </c>
      <c r="F558" s="272">
        <v>45056</v>
      </c>
      <c r="G558" s="12" t="s">
        <v>195</v>
      </c>
      <c r="H558" s="234">
        <v>10</v>
      </c>
      <c r="I558" s="17">
        <f t="shared" si="44"/>
        <v>46</v>
      </c>
      <c r="J558" s="283">
        <f t="shared" si="42"/>
        <v>2.587312176685718E-7</v>
      </c>
      <c r="K558" s="22">
        <f t="shared" si="43"/>
        <v>1.1901636012754303E-5</v>
      </c>
    </row>
    <row r="559" spans="1:11" ht="12.75">
      <c r="A559" s="12">
        <f t="shared" si="40"/>
        <v>552</v>
      </c>
      <c r="B559" s="12" t="s">
        <v>178</v>
      </c>
      <c r="C559" s="272">
        <v>45004</v>
      </c>
      <c r="D559" s="272">
        <v>45017</v>
      </c>
      <c r="E559" s="196">
        <f t="shared" si="41"/>
        <v>45010.5</v>
      </c>
      <c r="F559" s="272">
        <v>45023</v>
      </c>
      <c r="G559" s="12" t="s">
        <v>196</v>
      </c>
      <c r="H559" s="234">
        <v>11884.410000000003</v>
      </c>
      <c r="I559" s="17">
        <f t="shared" si="44"/>
        <v>13</v>
      </c>
      <c r="J559" s="283">
        <f t="shared" si="42"/>
        <v>3.0748678705725524E-4</v>
      </c>
      <c r="K559" s="22">
        <f t="shared" si="43"/>
        <v>3.9973282317443178E-3</v>
      </c>
    </row>
    <row r="560" spans="1:11" ht="12.75">
      <c r="A560" s="12">
        <f t="shared" si="40"/>
        <v>553</v>
      </c>
      <c r="B560" s="12" t="s">
        <v>178</v>
      </c>
      <c r="C560" s="272">
        <v>45005</v>
      </c>
      <c r="D560" s="272">
        <v>45018</v>
      </c>
      <c r="E560" s="196">
        <f t="shared" si="41"/>
        <v>45011.5</v>
      </c>
      <c r="F560" s="272">
        <v>45023</v>
      </c>
      <c r="G560" s="12" t="s">
        <v>196</v>
      </c>
      <c r="H560" s="234">
        <v>99340.120000000024</v>
      </c>
      <c r="I560" s="17">
        <f t="shared" si="44"/>
        <v>12</v>
      </c>
      <c r="J560" s="283">
        <f t="shared" si="42"/>
        <v>2.5702390210942051E-3</v>
      </c>
      <c r="K560" s="22">
        <f t="shared" si="43"/>
        <v>3.0842868253130463E-2</v>
      </c>
    </row>
    <row r="561" spans="1:11" ht="12.75">
      <c r="A561" s="12">
        <f t="shared" si="40"/>
        <v>554</v>
      </c>
      <c r="B561" s="12" t="s">
        <v>178</v>
      </c>
      <c r="C561" s="272">
        <v>45005</v>
      </c>
      <c r="D561" s="272">
        <v>45018</v>
      </c>
      <c r="E561" s="196">
        <f t="shared" si="41"/>
        <v>45011.5</v>
      </c>
      <c r="F561" s="272">
        <v>45023</v>
      </c>
      <c r="G561" s="12" t="s">
        <v>432</v>
      </c>
      <c r="H561" s="234">
        <v>1911.5000000000005</v>
      </c>
      <c r="I561" s="17">
        <f t="shared" si="44"/>
        <v>12</v>
      </c>
      <c r="J561" s="283">
        <f t="shared" si="42"/>
        <v>4.9456472257347515E-5</v>
      </c>
      <c r="K561" s="22">
        <f t="shared" si="43"/>
        <v>5.9347766708817021E-4</v>
      </c>
    </row>
    <row r="562" spans="1:11" ht="12.75">
      <c r="A562" s="12">
        <f t="shared" si="40"/>
        <v>555</v>
      </c>
      <c r="B562" s="12" t="s">
        <v>178</v>
      </c>
      <c r="C562" s="272">
        <v>45004</v>
      </c>
      <c r="D562" s="272">
        <v>45017</v>
      </c>
      <c r="E562" s="196">
        <f t="shared" si="41"/>
        <v>45010.5</v>
      </c>
      <c r="F562" s="272">
        <v>45023</v>
      </c>
      <c r="G562" s="12" t="s">
        <v>197</v>
      </c>
      <c r="H562" s="234">
        <v>1416.67</v>
      </c>
      <c r="I562" s="17">
        <f t="shared" si="44"/>
        <v>13</v>
      </c>
      <c r="J562" s="283">
        <f t="shared" si="42"/>
        <v>3.6653675413453562E-5</v>
      </c>
      <c r="K562" s="22">
        <f t="shared" si="43"/>
        <v>4.7649778037489631E-4</v>
      </c>
    </row>
    <row r="563" spans="1:11" ht="12.75">
      <c r="A563" s="12">
        <f t="shared" si="40"/>
        <v>556</v>
      </c>
      <c r="B563" s="12" t="s">
        <v>178</v>
      </c>
      <c r="C563" s="272">
        <v>45005</v>
      </c>
      <c r="D563" s="272">
        <v>45018</v>
      </c>
      <c r="E563" s="196">
        <f t="shared" si="41"/>
        <v>45011.5</v>
      </c>
      <c r="F563" s="272">
        <v>45023</v>
      </c>
      <c r="G563" s="12" t="s">
        <v>197</v>
      </c>
      <c r="H563" s="234">
        <v>3541.66</v>
      </c>
      <c r="I563" s="17">
        <f t="shared" si="44"/>
        <v>12</v>
      </c>
      <c r="J563" s="283">
        <f t="shared" si="42"/>
        <v>9.1633800436807407E-5</v>
      </c>
      <c r="K563" s="22">
        <f t="shared" si="43"/>
        <v>1.0996056052416888E-3</v>
      </c>
    </row>
    <row r="564" spans="1:11" ht="12.75">
      <c r="A564" s="12">
        <f t="shared" si="40"/>
        <v>557</v>
      </c>
      <c r="B564" s="12" t="s">
        <v>178</v>
      </c>
      <c r="C564" s="272">
        <v>45005</v>
      </c>
      <c r="D564" s="272">
        <v>45018</v>
      </c>
      <c r="E564" s="196">
        <f t="shared" si="41"/>
        <v>45011.5</v>
      </c>
      <c r="F564" s="272">
        <v>45027</v>
      </c>
      <c r="G564" s="12" t="s">
        <v>433</v>
      </c>
      <c r="H564" s="234">
        <v>117</v>
      </c>
      <c r="I564" s="17">
        <f t="shared" si="44"/>
        <v>16</v>
      </c>
      <c r="J564" s="283">
        <f t="shared" si="42"/>
        <v>3.0271552467222901E-6</v>
      </c>
      <c r="K564" s="22">
        <f t="shared" si="43"/>
        <v>4.8434483947556641E-5</v>
      </c>
    </row>
    <row r="565" spans="1:11" ht="12.75">
      <c r="A565" s="12">
        <f t="shared" si="40"/>
        <v>558</v>
      </c>
      <c r="B565" s="12" t="s">
        <v>178</v>
      </c>
      <c r="C565" s="272">
        <v>45004</v>
      </c>
      <c r="D565" s="272">
        <v>45017</v>
      </c>
      <c r="E565" s="196">
        <f t="shared" si="41"/>
        <v>45010.5</v>
      </c>
      <c r="F565" s="272">
        <v>45050</v>
      </c>
      <c r="G565" s="12" t="s">
        <v>434</v>
      </c>
      <c r="H565" s="234">
        <v>2.4000000000000004</v>
      </c>
      <c r="I565" s="17">
        <f t="shared" si="44"/>
        <v>40</v>
      </c>
      <c r="J565" s="283">
        <f t="shared" si="42"/>
        <v>6.2095492240457247E-8</v>
      </c>
      <c r="K565" s="22">
        <f t="shared" si="43"/>
        <v>2.48381968961829E-6</v>
      </c>
    </row>
    <row r="566" spans="1:11" ht="12.75">
      <c r="A566" s="12">
        <f t="shared" si="40"/>
        <v>559</v>
      </c>
      <c r="B566" s="12" t="s">
        <v>178</v>
      </c>
      <c r="C566" s="272">
        <v>45005</v>
      </c>
      <c r="D566" s="272">
        <v>45018</v>
      </c>
      <c r="E566" s="196">
        <f t="shared" si="41"/>
        <v>45011.5</v>
      </c>
      <c r="F566" s="272">
        <v>45050</v>
      </c>
      <c r="G566" s="12" t="s">
        <v>198</v>
      </c>
      <c r="H566" s="234">
        <v>39.9</v>
      </c>
      <c r="I566" s="17">
        <f t="shared" si="44"/>
        <v>39</v>
      </c>
      <c r="J566" s="283">
        <f t="shared" si="42"/>
        <v>1.0323375584976015E-6</v>
      </c>
      <c r="K566" s="22">
        <f t="shared" si="43"/>
        <v>4.0261164781406456E-5</v>
      </c>
    </row>
    <row r="567" spans="1:11" ht="12.75">
      <c r="A567" s="12">
        <f t="shared" si="40"/>
        <v>560</v>
      </c>
      <c r="B567" s="12" t="s">
        <v>178</v>
      </c>
      <c r="C567" s="272">
        <v>45005</v>
      </c>
      <c r="D567" s="272">
        <v>45018</v>
      </c>
      <c r="E567" s="196">
        <f t="shared" si="41"/>
        <v>45011.5</v>
      </c>
      <c r="F567" s="272">
        <v>45050</v>
      </c>
      <c r="G567" s="12" t="s">
        <v>198</v>
      </c>
      <c r="H567" s="234">
        <v>36.9</v>
      </c>
      <c r="I567" s="17">
        <f t="shared" si="44"/>
        <v>39</v>
      </c>
      <c r="J567" s="283">
        <f t="shared" si="42"/>
        <v>9.5471819319703E-7</v>
      </c>
      <c r="K567" s="22">
        <f t="shared" si="43"/>
        <v>3.7234009534684169E-5</v>
      </c>
    </row>
    <row r="568" spans="1:11" ht="12.75">
      <c r="A568" s="12">
        <f t="shared" si="40"/>
        <v>561</v>
      </c>
      <c r="B568" s="12" t="s">
        <v>178</v>
      </c>
      <c r="C568" s="272">
        <v>45004</v>
      </c>
      <c r="D568" s="272">
        <v>45017</v>
      </c>
      <c r="E568" s="196">
        <f t="shared" si="41"/>
        <v>45010.5</v>
      </c>
      <c r="F568" s="272">
        <v>45061</v>
      </c>
      <c r="G568" s="12" t="s">
        <v>199</v>
      </c>
      <c r="H568" s="234">
        <v>1079.19</v>
      </c>
      <c r="I568" s="17">
        <f t="shared" si="44"/>
        <v>51</v>
      </c>
      <c r="J568" s="283">
        <f t="shared" si="42"/>
        <v>2.7922014279574605E-5</v>
      </c>
      <c r="K568" s="22">
        <f t="shared" si="43"/>
        <v>1.4240227282583048E-3</v>
      </c>
    </row>
    <row r="569" spans="1:11" ht="12.75">
      <c r="A569" s="12">
        <f t="shared" si="40"/>
        <v>562</v>
      </c>
      <c r="B569" s="12" t="s">
        <v>178</v>
      </c>
      <c r="C569" s="272">
        <v>45005</v>
      </c>
      <c r="D569" s="272">
        <v>45018</v>
      </c>
      <c r="E569" s="196">
        <f t="shared" si="41"/>
        <v>45011.5</v>
      </c>
      <c r="F569" s="272">
        <v>45061</v>
      </c>
      <c r="G569" s="12" t="s">
        <v>199</v>
      </c>
      <c r="H569" s="234">
        <v>10258.560000000016</v>
      </c>
      <c r="I569" s="17">
        <f t="shared" si="44"/>
        <v>50</v>
      </c>
      <c r="J569" s="283">
        <f t="shared" si="42"/>
        <v>2.654209720326108E-4</v>
      </c>
      <c r="K569" s="22">
        <f t="shared" si="43"/>
        <v>1.3271048601630541E-2</v>
      </c>
    </row>
    <row r="570" spans="1:11" ht="12.75">
      <c r="A570" s="12">
        <f t="shared" si="40"/>
        <v>563</v>
      </c>
      <c r="B570" s="12" t="s">
        <v>178</v>
      </c>
      <c r="C570" s="272">
        <v>45004</v>
      </c>
      <c r="D570" s="272">
        <v>45017</v>
      </c>
      <c r="E570" s="196">
        <f t="shared" si="41"/>
        <v>45010.5</v>
      </c>
      <c r="F570" s="272">
        <v>45023</v>
      </c>
      <c r="G570" s="12" t="s">
        <v>200</v>
      </c>
      <c r="H570" s="234">
        <v>10023.739999999996</v>
      </c>
      <c r="I570" s="17">
        <f t="shared" si="44"/>
        <v>13</v>
      </c>
      <c r="J570" s="283">
        <f t="shared" si="42"/>
        <v>2.593454455793169E-4</v>
      </c>
      <c r="K570" s="22">
        <f t="shared" si="43"/>
        <v>3.3714907925311197E-3</v>
      </c>
    </row>
    <row r="571" spans="1:11" ht="12.75">
      <c r="A571" s="12">
        <f t="shared" si="40"/>
        <v>564</v>
      </c>
      <c r="B571" s="12" t="s">
        <v>178</v>
      </c>
      <c r="C571" s="272">
        <v>45005</v>
      </c>
      <c r="D571" s="272">
        <v>45018</v>
      </c>
      <c r="E571" s="196">
        <f t="shared" si="41"/>
        <v>45011.5</v>
      </c>
      <c r="F571" s="272">
        <v>45023</v>
      </c>
      <c r="G571" s="12" t="s">
        <v>200</v>
      </c>
      <c r="H571" s="234">
        <v>119013.49000000009</v>
      </c>
      <c r="I571" s="17">
        <f t="shared" si="44"/>
        <v>12</v>
      </c>
      <c r="J571" s="283">
        <f t="shared" si="42"/>
        <v>3.0792505186686418E-3</v>
      </c>
      <c r="K571" s="22">
        <f t="shared" si="43"/>
        <v>3.6951006224023704E-2</v>
      </c>
    </row>
    <row r="572" spans="1:11" ht="12.75">
      <c r="A572" s="12">
        <f t="shared" si="40"/>
        <v>565</v>
      </c>
      <c r="B572" s="12" t="s">
        <v>178</v>
      </c>
      <c r="C572" s="272">
        <v>45005</v>
      </c>
      <c r="D572" s="272">
        <v>45018</v>
      </c>
      <c r="E572" s="196">
        <f t="shared" si="41"/>
        <v>45011.5</v>
      </c>
      <c r="F572" s="272">
        <v>45023</v>
      </c>
      <c r="G572" s="12" t="s">
        <v>216</v>
      </c>
      <c r="H572" s="234">
        <v>1866.05</v>
      </c>
      <c r="I572" s="17">
        <f t="shared" si="44"/>
        <v>12</v>
      </c>
      <c r="J572" s="283">
        <f t="shared" si="42"/>
        <v>4.8280538873043842E-5</v>
      </c>
      <c r="K572" s="22">
        <f t="shared" si="43"/>
        <v>5.7936646647652613E-4</v>
      </c>
    </row>
    <row r="573" spans="1:11" ht="12.75">
      <c r="A573" s="12">
        <f t="shared" si="40"/>
        <v>566</v>
      </c>
      <c r="B573" s="12" t="s">
        <v>178</v>
      </c>
      <c r="C573" s="272">
        <v>45004</v>
      </c>
      <c r="D573" s="272">
        <v>45017</v>
      </c>
      <c r="E573" s="196">
        <f t="shared" si="41"/>
        <v>45010.5</v>
      </c>
      <c r="F573" s="272">
        <v>45023</v>
      </c>
      <c r="G573" s="12" t="s">
        <v>201</v>
      </c>
      <c r="H573" s="234">
        <v>363.87</v>
      </c>
      <c r="I573" s="17">
        <f t="shared" si="44"/>
        <v>13</v>
      </c>
      <c r="J573" s="283">
        <f t="shared" si="42"/>
        <v>9.4144528173063223E-6</v>
      </c>
      <c r="K573" s="22">
        <f t="shared" si="43"/>
        <v>1.2238788662498218E-4</v>
      </c>
    </row>
    <row r="574" spans="1:11" ht="12.75">
      <c r="A574" s="12">
        <f t="shared" si="40"/>
        <v>567</v>
      </c>
      <c r="B574" s="12" t="s">
        <v>178</v>
      </c>
      <c r="C574" s="272">
        <v>45005</v>
      </c>
      <c r="D574" s="272">
        <v>45018</v>
      </c>
      <c r="E574" s="196">
        <f t="shared" si="41"/>
        <v>45011.5</v>
      </c>
      <c r="F574" s="272">
        <v>45023</v>
      </c>
      <c r="G574" s="12" t="s">
        <v>201</v>
      </c>
      <c r="H574" s="234">
        <v>3635.7399999999975</v>
      </c>
      <c r="I574" s="17">
        <f t="shared" si="44"/>
        <v>12</v>
      </c>
      <c r="J574" s="283">
        <f t="shared" si="42"/>
        <v>9.4067943732633266E-5</v>
      </c>
      <c r="K574" s="22">
        <f t="shared" si="43"/>
        <v>1.1288153247915992E-3</v>
      </c>
    </row>
    <row r="575" spans="1:11" ht="12.75">
      <c r="A575" s="12">
        <f t="shared" si="40"/>
        <v>568</v>
      </c>
      <c r="B575" s="12" t="s">
        <v>178</v>
      </c>
      <c r="C575" s="272">
        <v>45005</v>
      </c>
      <c r="D575" s="272">
        <v>45018</v>
      </c>
      <c r="E575" s="196">
        <f t="shared" si="41"/>
        <v>45011.5</v>
      </c>
      <c r="F575" s="272">
        <v>45002</v>
      </c>
      <c r="G575" s="12" t="s">
        <v>435</v>
      </c>
      <c r="H575" s="234">
        <v>3619.0999999999976</v>
      </c>
      <c r="I575" s="17">
        <f t="shared" si="44"/>
        <v>-9</v>
      </c>
      <c r="J575" s="283">
        <f t="shared" si="42"/>
        <v>9.3637414986432762E-5</v>
      </c>
      <c r="K575" s="22">
        <f t="shared" si="43"/>
        <v>-8.4273673487789483E-4</v>
      </c>
    </row>
    <row r="576" spans="1:11" ht="12.75">
      <c r="A576" s="12">
        <f t="shared" si="40"/>
        <v>569</v>
      </c>
      <c r="B576" s="12" t="s">
        <v>178</v>
      </c>
      <c r="C576" s="272">
        <v>45004</v>
      </c>
      <c r="D576" s="272">
        <v>45017</v>
      </c>
      <c r="E576" s="196">
        <f t="shared" si="41"/>
        <v>45010.5</v>
      </c>
      <c r="F576" s="272">
        <v>45044</v>
      </c>
      <c r="G576" s="12" t="s">
        <v>202</v>
      </c>
      <c r="H576" s="234">
        <v>2216.1299999999997</v>
      </c>
      <c r="I576" s="17">
        <f t="shared" si="44"/>
        <v>34</v>
      </c>
      <c r="J576" s="283">
        <f t="shared" si="42"/>
        <v>5.7338201341185199E-5</v>
      </c>
      <c r="K576" s="22">
        <f t="shared" si="43"/>
        <v>1.9494988456002968E-3</v>
      </c>
    </row>
    <row r="577" spans="1:11" ht="12.75">
      <c r="A577" s="12">
        <f t="shared" si="40"/>
        <v>570</v>
      </c>
      <c r="B577" s="12" t="s">
        <v>178</v>
      </c>
      <c r="C577" s="272">
        <v>45005</v>
      </c>
      <c r="D577" s="272">
        <v>45018</v>
      </c>
      <c r="E577" s="196">
        <f t="shared" si="41"/>
        <v>45011.5</v>
      </c>
      <c r="F577" s="272">
        <v>45044</v>
      </c>
      <c r="G577" s="12" t="s">
        <v>202</v>
      </c>
      <c r="H577" s="234">
        <v>19203.240000000013</v>
      </c>
      <c r="I577" s="17">
        <f t="shared" si="44"/>
        <v>33</v>
      </c>
      <c r="J577" s="283">
        <f t="shared" si="42"/>
        <v>4.9684776683818282E-4</v>
      </c>
      <c r="K577" s="22">
        <f t="shared" si="43"/>
        <v>1.6395976305660032E-2</v>
      </c>
    </row>
    <row r="578" spans="1:11" ht="12.75">
      <c r="A578" s="12">
        <f t="shared" si="40"/>
        <v>571</v>
      </c>
      <c r="B578" s="12" t="s">
        <v>178</v>
      </c>
      <c r="C578" s="272">
        <v>45004</v>
      </c>
      <c r="D578" s="272">
        <v>45017</v>
      </c>
      <c r="E578" s="196">
        <f t="shared" si="41"/>
        <v>45010.5</v>
      </c>
      <c r="F578" s="272">
        <v>45044</v>
      </c>
      <c r="G578" s="12" t="s">
        <v>203</v>
      </c>
      <c r="H578" s="234">
        <v>343.61999999999995</v>
      </c>
      <c r="I578" s="17">
        <f t="shared" si="44"/>
        <v>34</v>
      </c>
      <c r="J578" s="283">
        <f t="shared" si="42"/>
        <v>8.8905221015274638E-6</v>
      </c>
      <c r="K578" s="22">
        <f t="shared" si="43"/>
        <v>3.0227775145193377E-4</v>
      </c>
    </row>
    <row r="579" spans="1:11" ht="12.75">
      <c r="A579" s="12">
        <f t="shared" si="40"/>
        <v>572</v>
      </c>
      <c r="B579" s="12" t="s">
        <v>178</v>
      </c>
      <c r="C579" s="272">
        <v>45005</v>
      </c>
      <c r="D579" s="272">
        <v>45018</v>
      </c>
      <c r="E579" s="196">
        <f t="shared" si="41"/>
        <v>45011.5</v>
      </c>
      <c r="F579" s="272">
        <v>45044</v>
      </c>
      <c r="G579" s="12" t="s">
        <v>203</v>
      </c>
      <c r="H579" s="234">
        <v>2580.8899999999994</v>
      </c>
      <c r="I579" s="17">
        <f t="shared" si="44"/>
        <v>33</v>
      </c>
      <c r="J579" s="283">
        <f t="shared" si="42"/>
        <v>6.6775681236864022E-5</v>
      </c>
      <c r="K579" s="22">
        <f t="shared" si="43"/>
        <v>2.2035974808165128E-3</v>
      </c>
    </row>
    <row r="580" spans="1:11" ht="12.75">
      <c r="A580" s="12">
        <f t="shared" si="40"/>
        <v>573</v>
      </c>
      <c r="B580" s="12" t="s">
        <v>178</v>
      </c>
      <c r="C580" s="272">
        <v>45004</v>
      </c>
      <c r="D580" s="272">
        <v>45017</v>
      </c>
      <c r="E580" s="196">
        <f t="shared" si="41"/>
        <v>45010.5</v>
      </c>
      <c r="F580" s="272">
        <v>45044</v>
      </c>
      <c r="G580" s="12" t="s">
        <v>204</v>
      </c>
      <c r="H580" s="234">
        <v>425.13000000000017</v>
      </c>
      <c r="I580" s="17">
        <f t="shared" si="44"/>
        <v>34</v>
      </c>
      <c r="J580" s="283">
        <f t="shared" si="42"/>
        <v>1.0999440256743999E-5</v>
      </c>
      <c r="K580" s="22">
        <f t="shared" si="43"/>
        <v>3.7398096872929594E-4</v>
      </c>
    </row>
    <row r="581" spans="1:11" ht="12.75">
      <c r="A581" s="12">
        <f t="shared" si="40"/>
        <v>574</v>
      </c>
      <c r="B581" s="12" t="s">
        <v>178</v>
      </c>
      <c r="C581" s="272">
        <v>45005</v>
      </c>
      <c r="D581" s="272">
        <v>45018</v>
      </c>
      <c r="E581" s="196">
        <f t="shared" si="41"/>
        <v>45011.5</v>
      </c>
      <c r="F581" s="272">
        <v>45044</v>
      </c>
      <c r="G581" s="12" t="s">
        <v>204</v>
      </c>
      <c r="H581" s="234">
        <v>4166.8400000000038</v>
      </c>
      <c r="I581" s="17">
        <f t="shared" si="44"/>
        <v>33</v>
      </c>
      <c r="J581" s="283">
        <f t="shared" si="42"/>
        <v>1.0780915870301127E-4</v>
      </c>
      <c r="K581" s="22">
        <f t="shared" si="43"/>
        <v>3.5577022371993719E-3</v>
      </c>
    </row>
    <row r="582" spans="1:11" ht="12.75">
      <c r="A582" s="12">
        <f t="shared" si="40"/>
        <v>575</v>
      </c>
      <c r="B582" s="12" t="s">
        <v>178</v>
      </c>
      <c r="C582" s="272">
        <v>45004</v>
      </c>
      <c r="D582" s="272">
        <v>45017</v>
      </c>
      <c r="E582" s="196">
        <f t="shared" si="41"/>
        <v>45010.5</v>
      </c>
      <c r="F582" s="272">
        <v>45044</v>
      </c>
      <c r="G582" s="12" t="s">
        <v>205</v>
      </c>
      <c r="H582" s="234">
        <v>114.69999999999996</v>
      </c>
      <c r="I582" s="17">
        <f t="shared" si="44"/>
        <v>34</v>
      </c>
      <c r="J582" s="283">
        <f t="shared" si="42"/>
        <v>2.9676470666585177E-6</v>
      </c>
      <c r="K582" s="22">
        <f t="shared" si="43"/>
        <v>1.009000002663896E-4</v>
      </c>
    </row>
    <row r="583" spans="1:11" ht="12.75">
      <c r="A583" s="12">
        <f t="shared" si="40"/>
        <v>576</v>
      </c>
      <c r="B583" s="12" t="s">
        <v>178</v>
      </c>
      <c r="C583" s="272">
        <v>45005</v>
      </c>
      <c r="D583" s="272">
        <v>45018</v>
      </c>
      <c r="E583" s="196">
        <f t="shared" si="41"/>
        <v>45011.5</v>
      </c>
      <c r="F583" s="272">
        <v>45044</v>
      </c>
      <c r="G583" s="12" t="s">
        <v>205</v>
      </c>
      <c r="H583" s="234">
        <v>777.05</v>
      </c>
      <c r="I583" s="17">
        <f t="shared" si="44"/>
        <v>33</v>
      </c>
      <c r="J583" s="283">
        <f t="shared" si="42"/>
        <v>2.0104709268936371E-5</v>
      </c>
      <c r="K583" s="22">
        <f t="shared" si="43"/>
        <v>6.6345540587490028E-4</v>
      </c>
    </row>
    <row r="584" spans="1:11" ht="12.75">
      <c r="A584" s="12">
        <f t="shared" si="40"/>
        <v>577</v>
      </c>
      <c r="B584" s="12" t="s">
        <v>178</v>
      </c>
      <c r="C584" s="272">
        <v>45005</v>
      </c>
      <c r="D584" s="272">
        <v>45018</v>
      </c>
      <c r="E584" s="196">
        <f t="shared" si="41"/>
        <v>45011.5</v>
      </c>
      <c r="F584" s="272">
        <v>45023</v>
      </c>
      <c r="G584" s="12" t="s">
        <v>436</v>
      </c>
      <c r="H584" s="234">
        <v>50.53</v>
      </c>
      <c r="I584" s="17">
        <f t="shared" si="44"/>
        <v>12</v>
      </c>
      <c r="J584" s="283">
        <f t="shared" si="42"/>
        <v>1.3073688428792935E-6</v>
      </c>
      <c r="K584" s="22">
        <f t="shared" si="43"/>
        <v>1.5688426114551521E-5</v>
      </c>
    </row>
    <row r="585" spans="1:11" ht="12.75">
      <c r="A585" s="12">
        <f t="shared" ref="A585:A648" si="45">A584+1</f>
        <v>578</v>
      </c>
      <c r="B585" s="12" t="s">
        <v>178</v>
      </c>
      <c r="C585" s="272">
        <v>45004</v>
      </c>
      <c r="D585" s="272">
        <v>45017</v>
      </c>
      <c r="E585" s="196">
        <f t="shared" ref="E585:E648" si="46">AVERAGE(C585:D585)</f>
        <v>45010.5</v>
      </c>
      <c r="F585" s="272">
        <v>45023</v>
      </c>
      <c r="G585" s="12" t="s">
        <v>436</v>
      </c>
      <c r="H585" s="234">
        <v>335.02</v>
      </c>
      <c r="I585" s="17">
        <f t="shared" si="44"/>
        <v>13</v>
      </c>
      <c r="J585" s="283">
        <f t="shared" si="42"/>
        <v>8.6680132543324925E-6</v>
      </c>
      <c r="K585" s="22">
        <f t="shared" si="43"/>
        <v>1.126841723063224E-4</v>
      </c>
    </row>
    <row r="586" spans="1:11" ht="12.75">
      <c r="A586" s="12">
        <f t="shared" si="45"/>
        <v>579</v>
      </c>
      <c r="B586" s="12" t="s">
        <v>178</v>
      </c>
      <c r="C586" s="272">
        <v>45004</v>
      </c>
      <c r="D586" s="272">
        <v>45017</v>
      </c>
      <c r="E586" s="196">
        <f t="shared" si="46"/>
        <v>45010.5</v>
      </c>
      <c r="F586" s="272">
        <v>45023</v>
      </c>
      <c r="G586" s="12" t="s">
        <v>206</v>
      </c>
      <c r="H586" s="234">
        <v>671.51</v>
      </c>
      <c r="I586" s="17">
        <f t="shared" si="44"/>
        <v>13</v>
      </c>
      <c r="J586" s="283">
        <f t="shared" ref="J586:J649" si="47">H586/$H$2170</f>
        <v>1.7374059997662264E-5</v>
      </c>
      <c r="K586" s="22">
        <f t="shared" ref="K586:K649" si="48">J586*I586</f>
        <v>2.2586277996960945E-4</v>
      </c>
    </row>
    <row r="587" spans="1:11" ht="12.75">
      <c r="A587" s="12">
        <f t="shared" si="45"/>
        <v>580</v>
      </c>
      <c r="B587" s="12" t="s">
        <v>178</v>
      </c>
      <c r="C587" s="272">
        <v>45005</v>
      </c>
      <c r="D587" s="272">
        <v>45018</v>
      </c>
      <c r="E587" s="196">
        <f t="shared" si="46"/>
        <v>45011.5</v>
      </c>
      <c r="F587" s="272">
        <v>45023</v>
      </c>
      <c r="G587" s="12" t="s">
        <v>206</v>
      </c>
      <c r="H587" s="234">
        <v>1657</v>
      </c>
      <c r="I587" s="17">
        <f t="shared" ref="I587:I650" si="49">(F587-D587)+((D587-C587+1)/2)</f>
        <v>12</v>
      </c>
      <c r="J587" s="283">
        <f t="shared" si="47"/>
        <v>4.2871762767682346E-5</v>
      </c>
      <c r="K587" s="22">
        <f t="shared" si="48"/>
        <v>5.1446115321218818E-4</v>
      </c>
    </row>
    <row r="588" spans="1:11" ht="12.75">
      <c r="A588" s="12">
        <f t="shared" si="45"/>
        <v>581</v>
      </c>
      <c r="B588" s="12" t="s">
        <v>178</v>
      </c>
      <c r="C588" s="272">
        <v>45004</v>
      </c>
      <c r="D588" s="272">
        <v>45017</v>
      </c>
      <c r="E588" s="196">
        <f t="shared" si="46"/>
        <v>45010.5</v>
      </c>
      <c r="F588" s="272">
        <v>45023</v>
      </c>
      <c r="G588" s="12" t="s">
        <v>207</v>
      </c>
      <c r="H588" s="234">
        <v>1412.3799999999999</v>
      </c>
      <c r="I588" s="17">
        <f t="shared" si="49"/>
        <v>13</v>
      </c>
      <c r="J588" s="283">
        <f t="shared" si="47"/>
        <v>3.6542679721073741E-5</v>
      </c>
      <c r="K588" s="22">
        <f t="shared" si="48"/>
        <v>4.7505483637395862E-4</v>
      </c>
    </row>
    <row r="589" spans="1:11" ht="12.75">
      <c r="A589" s="12">
        <f t="shared" si="45"/>
        <v>582</v>
      </c>
      <c r="B589" s="12" t="s">
        <v>178</v>
      </c>
      <c r="C589" s="272">
        <v>45005</v>
      </c>
      <c r="D589" s="272">
        <v>45018</v>
      </c>
      <c r="E589" s="196">
        <f t="shared" si="46"/>
        <v>45011.5</v>
      </c>
      <c r="F589" s="272">
        <v>45023</v>
      </c>
      <c r="G589" s="12" t="s">
        <v>207</v>
      </c>
      <c r="H589" s="234">
        <v>3794.12</v>
      </c>
      <c r="I589" s="17">
        <f t="shared" si="49"/>
        <v>12</v>
      </c>
      <c r="J589" s="283">
        <f t="shared" si="47"/>
        <v>9.8165728758068166E-5</v>
      </c>
      <c r="K589" s="22">
        <f t="shared" si="48"/>
        <v>1.1779887450968181E-3</v>
      </c>
    </row>
    <row r="590" spans="1:11" ht="12.75">
      <c r="A590" s="12">
        <f t="shared" si="45"/>
        <v>583</v>
      </c>
      <c r="B590" s="12" t="s">
        <v>178</v>
      </c>
      <c r="C590" s="272">
        <v>45004</v>
      </c>
      <c r="D590" s="272">
        <v>45017</v>
      </c>
      <c r="E590" s="196">
        <f t="shared" si="46"/>
        <v>45010.5</v>
      </c>
      <c r="F590" s="272">
        <v>45023</v>
      </c>
      <c r="G590" s="12" t="s">
        <v>208</v>
      </c>
      <c r="H590" s="234">
        <v>1041.8800000000001</v>
      </c>
      <c r="I590" s="17">
        <f t="shared" si="49"/>
        <v>13</v>
      </c>
      <c r="J590" s="283">
        <f t="shared" si="47"/>
        <v>2.6956688106453162E-5</v>
      </c>
      <c r="K590" s="22">
        <f t="shared" si="48"/>
        <v>3.504369453838911E-4</v>
      </c>
    </row>
    <row r="591" spans="1:11" ht="12.75">
      <c r="A591" s="12">
        <f t="shared" si="45"/>
        <v>584</v>
      </c>
      <c r="B591" s="12" t="s">
        <v>178</v>
      </c>
      <c r="C591" s="272">
        <v>45005</v>
      </c>
      <c r="D591" s="272">
        <v>45018</v>
      </c>
      <c r="E591" s="196">
        <f t="shared" si="46"/>
        <v>45011.5</v>
      </c>
      <c r="F591" s="272">
        <v>45023</v>
      </c>
      <c r="G591" s="12" t="s">
        <v>208</v>
      </c>
      <c r="H591" s="234">
        <v>1692.77</v>
      </c>
      <c r="I591" s="17">
        <f t="shared" si="49"/>
        <v>12</v>
      </c>
      <c r="J591" s="283">
        <f t="shared" si="47"/>
        <v>4.3797244333282828E-5</v>
      </c>
      <c r="K591" s="22">
        <f t="shared" si="48"/>
        <v>5.2556693199939399E-4</v>
      </c>
    </row>
    <row r="592" spans="1:11" ht="12.75">
      <c r="A592" s="12">
        <f t="shared" si="45"/>
        <v>585</v>
      </c>
      <c r="B592" s="12" t="s">
        <v>178</v>
      </c>
      <c r="C592" s="272">
        <v>45005</v>
      </c>
      <c r="D592" s="272">
        <v>45018</v>
      </c>
      <c r="E592" s="196">
        <f t="shared" si="46"/>
        <v>45011.5</v>
      </c>
      <c r="F592" s="272">
        <v>45027</v>
      </c>
      <c r="G592" s="12" t="s">
        <v>437</v>
      </c>
      <c r="H592" s="234">
        <v>422.4</v>
      </c>
      <c r="I592" s="17">
        <f t="shared" si="49"/>
        <v>16</v>
      </c>
      <c r="J592" s="283">
        <f t="shared" si="47"/>
        <v>1.0928806634320473E-5</v>
      </c>
      <c r="K592" s="22">
        <f t="shared" si="48"/>
        <v>1.7486090614912756E-4</v>
      </c>
    </row>
    <row r="593" spans="1:11" ht="12.75">
      <c r="A593" s="12">
        <f t="shared" si="45"/>
        <v>586</v>
      </c>
      <c r="B593" s="12" t="s">
        <v>178</v>
      </c>
      <c r="C593" s="272">
        <v>45005</v>
      </c>
      <c r="D593" s="272">
        <v>45018</v>
      </c>
      <c r="E593" s="196">
        <f t="shared" si="46"/>
        <v>45011.5</v>
      </c>
      <c r="F593" s="272">
        <v>45027</v>
      </c>
      <c r="G593" s="12" t="s">
        <v>438</v>
      </c>
      <c r="H593" s="234">
        <v>592.20000000000005</v>
      </c>
      <c r="I593" s="17">
        <f t="shared" si="49"/>
        <v>16</v>
      </c>
      <c r="J593" s="283">
        <f t="shared" si="47"/>
        <v>1.5322062710332824E-5</v>
      </c>
      <c r="K593" s="22">
        <f t="shared" si="48"/>
        <v>2.4515300336532518E-4</v>
      </c>
    </row>
    <row r="594" spans="1:11" ht="12.75">
      <c r="A594" s="12">
        <f t="shared" si="45"/>
        <v>587</v>
      </c>
      <c r="B594" s="12" t="s">
        <v>178</v>
      </c>
      <c r="C594" s="272">
        <v>45005</v>
      </c>
      <c r="D594" s="272">
        <v>45018</v>
      </c>
      <c r="E594" s="196">
        <f t="shared" si="46"/>
        <v>45011.5</v>
      </c>
      <c r="F594" s="272">
        <v>45027</v>
      </c>
      <c r="G594" s="12" t="s">
        <v>439</v>
      </c>
      <c r="H594" s="234">
        <v>175.32</v>
      </c>
      <c r="I594" s="17">
        <f t="shared" si="49"/>
        <v>16</v>
      </c>
      <c r="J594" s="283">
        <f t="shared" si="47"/>
        <v>4.536075708165401E-6</v>
      </c>
      <c r="K594" s="22">
        <f t="shared" si="48"/>
        <v>7.2577211330646416E-5</v>
      </c>
    </row>
    <row r="595" spans="1:11" ht="12.75">
      <c r="A595" s="12">
        <f t="shared" si="45"/>
        <v>588</v>
      </c>
      <c r="B595" s="12" t="s">
        <v>178</v>
      </c>
      <c r="C595" s="272">
        <v>45005</v>
      </c>
      <c r="D595" s="272">
        <v>45018</v>
      </c>
      <c r="E595" s="196">
        <f t="shared" si="46"/>
        <v>45011.5</v>
      </c>
      <c r="F595" s="272">
        <v>45027</v>
      </c>
      <c r="G595" s="12" t="s">
        <v>440</v>
      </c>
      <c r="H595" s="234">
        <v>52</v>
      </c>
      <c r="I595" s="17">
        <f t="shared" si="49"/>
        <v>16</v>
      </c>
      <c r="J595" s="283">
        <f t="shared" si="47"/>
        <v>1.3454023318765734E-6</v>
      </c>
      <c r="K595" s="22">
        <f t="shared" si="48"/>
        <v>2.1526437310025174E-5</v>
      </c>
    </row>
    <row r="596" spans="1:11" ht="12.75">
      <c r="A596" s="12">
        <f t="shared" si="45"/>
        <v>589</v>
      </c>
      <c r="B596" s="12" t="s">
        <v>178</v>
      </c>
      <c r="C596" s="272">
        <v>45005</v>
      </c>
      <c r="D596" s="272">
        <v>45018</v>
      </c>
      <c r="E596" s="196">
        <f t="shared" si="46"/>
        <v>45011.5</v>
      </c>
      <c r="F596" s="272">
        <v>45027</v>
      </c>
      <c r="G596" s="12" t="s">
        <v>209</v>
      </c>
      <c r="H596" s="234">
        <v>10149.230000000007</v>
      </c>
      <c r="I596" s="17">
        <f t="shared" si="49"/>
        <v>16</v>
      </c>
      <c r="J596" s="283">
        <f t="shared" si="47"/>
        <v>2.6259226362984009E-4</v>
      </c>
      <c r="K596" s="22">
        <f t="shared" si="48"/>
        <v>4.2014762180774415E-3</v>
      </c>
    </row>
    <row r="597" spans="1:11" ht="12.75">
      <c r="A597" s="12">
        <f t="shared" si="45"/>
        <v>590</v>
      </c>
      <c r="B597" s="12" t="s">
        <v>178</v>
      </c>
      <c r="C597" s="272">
        <v>45004</v>
      </c>
      <c r="D597" s="272">
        <v>45017</v>
      </c>
      <c r="E597" s="196">
        <f t="shared" si="46"/>
        <v>45010.5</v>
      </c>
      <c r="F597" s="272">
        <v>45027</v>
      </c>
      <c r="G597" s="12" t="s">
        <v>441</v>
      </c>
      <c r="H597" s="234">
        <v>10318.400000000001</v>
      </c>
      <c r="I597" s="17">
        <f t="shared" si="49"/>
        <v>17</v>
      </c>
      <c r="J597" s="283">
        <f t="shared" si="47"/>
        <v>2.6696921963913916E-4</v>
      </c>
      <c r="K597" s="22">
        <f t="shared" si="48"/>
        <v>4.5384767338653657E-3</v>
      </c>
    </row>
    <row r="598" spans="1:11" ht="12.75">
      <c r="A598" s="12">
        <f t="shared" si="45"/>
        <v>591</v>
      </c>
      <c r="B598" s="12" t="s">
        <v>178</v>
      </c>
      <c r="C598" s="272">
        <v>45005</v>
      </c>
      <c r="D598" s="272">
        <v>45018</v>
      </c>
      <c r="E598" s="196">
        <f t="shared" si="46"/>
        <v>45011.5</v>
      </c>
      <c r="F598" s="272">
        <v>45027</v>
      </c>
      <c r="G598" s="12" t="s">
        <v>210</v>
      </c>
      <c r="H598" s="234">
        <v>7373.2500000000118</v>
      </c>
      <c r="I598" s="17">
        <f t="shared" si="49"/>
        <v>16</v>
      </c>
      <c r="J598" s="283">
        <f t="shared" si="47"/>
        <v>1.9076899506748001E-4</v>
      </c>
      <c r="K598" s="22">
        <f t="shared" si="48"/>
        <v>3.0523039210796801E-3</v>
      </c>
    </row>
    <row r="599" spans="1:11" ht="12.75">
      <c r="A599" s="12">
        <f t="shared" si="45"/>
        <v>592</v>
      </c>
      <c r="B599" s="12" t="s">
        <v>178</v>
      </c>
      <c r="C599" s="272">
        <v>45005</v>
      </c>
      <c r="D599" s="272">
        <v>45018</v>
      </c>
      <c r="E599" s="196">
        <f t="shared" si="46"/>
        <v>45011.5</v>
      </c>
      <c r="F599" s="272">
        <v>45027</v>
      </c>
      <c r="G599" s="12" t="s">
        <v>442</v>
      </c>
      <c r="H599" s="234">
        <v>86.47</v>
      </c>
      <c r="I599" s="17">
        <f t="shared" si="49"/>
        <v>16</v>
      </c>
      <c r="J599" s="283">
        <f t="shared" si="47"/>
        <v>2.2372488391801404E-6</v>
      </c>
      <c r="K599" s="22">
        <f t="shared" si="48"/>
        <v>3.5795981426882246E-5</v>
      </c>
    </row>
    <row r="600" spans="1:11" ht="12.75">
      <c r="A600" s="12">
        <f t="shared" si="45"/>
        <v>593</v>
      </c>
      <c r="B600" s="12" t="s">
        <v>178</v>
      </c>
      <c r="C600" s="272">
        <v>45005</v>
      </c>
      <c r="D600" s="272">
        <v>45018</v>
      </c>
      <c r="E600" s="196">
        <f t="shared" si="46"/>
        <v>45011.5</v>
      </c>
      <c r="F600" s="272">
        <v>45027</v>
      </c>
      <c r="G600" s="12" t="s">
        <v>443</v>
      </c>
      <c r="H600" s="234">
        <v>529.9</v>
      </c>
      <c r="I600" s="17">
        <f t="shared" si="49"/>
        <v>16</v>
      </c>
      <c r="J600" s="283">
        <f t="shared" si="47"/>
        <v>1.371016722425762E-5</v>
      </c>
      <c r="K600" s="22">
        <f t="shared" si="48"/>
        <v>2.1936267558812192E-4</v>
      </c>
    </row>
    <row r="601" spans="1:11" ht="12.75">
      <c r="A601" s="12">
        <f t="shared" si="45"/>
        <v>594</v>
      </c>
      <c r="B601" s="12" t="s">
        <v>178</v>
      </c>
      <c r="C601" s="272">
        <v>45005</v>
      </c>
      <c r="D601" s="272">
        <v>45018</v>
      </c>
      <c r="E601" s="196">
        <f t="shared" si="46"/>
        <v>45011.5</v>
      </c>
      <c r="F601" s="272">
        <v>45027</v>
      </c>
      <c r="G601" s="12" t="s">
        <v>444</v>
      </c>
      <c r="H601" s="234">
        <v>254.94</v>
      </c>
      <c r="I601" s="17">
        <f t="shared" si="49"/>
        <v>16</v>
      </c>
      <c r="J601" s="283">
        <f t="shared" si="47"/>
        <v>6.5960936632425697E-6</v>
      </c>
      <c r="K601" s="22">
        <f t="shared" si="48"/>
        <v>1.0553749861188112E-4</v>
      </c>
    </row>
    <row r="602" spans="1:11" ht="12.75">
      <c r="A602" s="12">
        <f t="shared" si="45"/>
        <v>595</v>
      </c>
      <c r="B602" s="12" t="s">
        <v>178</v>
      </c>
      <c r="C602" s="272">
        <v>45005</v>
      </c>
      <c r="D602" s="272">
        <v>45018</v>
      </c>
      <c r="E602" s="196">
        <f t="shared" si="46"/>
        <v>45011.5</v>
      </c>
      <c r="F602" s="272">
        <v>45027</v>
      </c>
      <c r="G602" s="12" t="s">
        <v>445</v>
      </c>
      <c r="H602" s="234">
        <v>826.80000000000007</v>
      </c>
      <c r="I602" s="17">
        <f t="shared" si="49"/>
        <v>16</v>
      </c>
      <c r="J602" s="283">
        <f t="shared" si="47"/>
        <v>2.1391897076837519E-5</v>
      </c>
      <c r="K602" s="22">
        <f t="shared" si="48"/>
        <v>3.4227035322940031E-4</v>
      </c>
    </row>
    <row r="603" spans="1:11" ht="12.75">
      <c r="A603" s="12">
        <f t="shared" si="45"/>
        <v>596</v>
      </c>
      <c r="B603" s="12" t="s">
        <v>178</v>
      </c>
      <c r="C603" s="272">
        <v>45005</v>
      </c>
      <c r="D603" s="272">
        <v>45018</v>
      </c>
      <c r="E603" s="196">
        <f t="shared" si="46"/>
        <v>45011.5</v>
      </c>
      <c r="F603" s="272">
        <v>45027</v>
      </c>
      <c r="G603" s="12" t="s">
        <v>446</v>
      </c>
      <c r="H603" s="234">
        <v>1070.5500000000002</v>
      </c>
      <c r="I603" s="17">
        <f t="shared" si="49"/>
        <v>16</v>
      </c>
      <c r="J603" s="283">
        <f t="shared" si="47"/>
        <v>2.7698470507508959E-5</v>
      </c>
      <c r="K603" s="22">
        <f t="shared" si="48"/>
        <v>4.4317552812014335E-4</v>
      </c>
    </row>
    <row r="604" spans="1:11" ht="12.75">
      <c r="A604" s="12">
        <f t="shared" si="45"/>
        <v>597</v>
      </c>
      <c r="B604" s="12" t="s">
        <v>178</v>
      </c>
      <c r="C604" s="272">
        <v>45005</v>
      </c>
      <c r="D604" s="272">
        <v>45018</v>
      </c>
      <c r="E604" s="196">
        <f t="shared" si="46"/>
        <v>45011.5</v>
      </c>
      <c r="F604" s="272">
        <v>45027</v>
      </c>
      <c r="G604" s="12" t="s">
        <v>447</v>
      </c>
      <c r="H604" s="234">
        <v>189</v>
      </c>
      <c r="I604" s="17">
        <f t="shared" si="49"/>
        <v>16</v>
      </c>
      <c r="J604" s="283">
        <f t="shared" si="47"/>
        <v>4.8900200139360072E-6</v>
      </c>
      <c r="K604" s="22">
        <f t="shared" si="48"/>
        <v>7.8240320222976116E-5</v>
      </c>
    </row>
    <row r="605" spans="1:11" ht="12.75">
      <c r="A605" s="12">
        <f t="shared" si="45"/>
        <v>598</v>
      </c>
      <c r="B605" s="12" t="s">
        <v>178</v>
      </c>
      <c r="C605" s="272">
        <v>45005</v>
      </c>
      <c r="D605" s="272">
        <v>45018</v>
      </c>
      <c r="E605" s="196">
        <f t="shared" si="46"/>
        <v>45011.5</v>
      </c>
      <c r="F605" s="272">
        <v>45027</v>
      </c>
      <c r="G605" s="12" t="s">
        <v>448</v>
      </c>
      <c r="H605" s="234">
        <v>1176</v>
      </c>
      <c r="I605" s="17">
        <f t="shared" si="49"/>
        <v>16</v>
      </c>
      <c r="J605" s="283">
        <f t="shared" si="47"/>
        <v>3.0426791197824047E-5</v>
      </c>
      <c r="K605" s="22">
        <f t="shared" si="48"/>
        <v>4.8682865916518475E-4</v>
      </c>
    </row>
    <row r="606" spans="1:11" ht="12.75">
      <c r="A606" s="12">
        <f t="shared" si="45"/>
        <v>599</v>
      </c>
      <c r="B606" s="12" t="s">
        <v>178</v>
      </c>
      <c r="C606" s="272">
        <v>45005</v>
      </c>
      <c r="D606" s="272">
        <v>45018</v>
      </c>
      <c r="E606" s="196">
        <f t="shared" si="46"/>
        <v>45011.5</v>
      </c>
      <c r="F606" s="272">
        <v>45027</v>
      </c>
      <c r="G606" s="12" t="s">
        <v>211</v>
      </c>
      <c r="H606" s="234">
        <v>5006.4199999999937</v>
      </c>
      <c r="I606" s="17">
        <f t="shared" si="49"/>
        <v>16</v>
      </c>
      <c r="J606" s="283">
        <f t="shared" si="47"/>
        <v>1.2953171427602898E-4</v>
      </c>
      <c r="K606" s="22">
        <f t="shared" si="48"/>
        <v>2.0725074284164637E-3</v>
      </c>
    </row>
    <row r="607" spans="1:11" ht="12.75">
      <c r="A607" s="12">
        <f t="shared" si="45"/>
        <v>600</v>
      </c>
      <c r="B607" s="12" t="s">
        <v>178</v>
      </c>
      <c r="C607" s="272">
        <v>45005</v>
      </c>
      <c r="D607" s="272">
        <v>45018</v>
      </c>
      <c r="E607" s="196">
        <f t="shared" si="46"/>
        <v>45011.5</v>
      </c>
      <c r="F607" s="272">
        <v>45027</v>
      </c>
      <c r="G607" s="12" t="s">
        <v>456</v>
      </c>
      <c r="H607" s="234">
        <v>60</v>
      </c>
      <c r="I607" s="17">
        <f t="shared" si="49"/>
        <v>16</v>
      </c>
      <c r="J607" s="283">
        <f t="shared" si="47"/>
        <v>1.552387306011431E-6</v>
      </c>
      <c r="K607" s="22">
        <f t="shared" si="48"/>
        <v>2.4838196896182896E-5</v>
      </c>
    </row>
    <row r="608" spans="1:11" ht="12.75">
      <c r="A608" s="12">
        <f t="shared" si="45"/>
        <v>601</v>
      </c>
      <c r="B608" s="12" t="s">
        <v>178</v>
      </c>
      <c r="C608" s="272">
        <v>45005</v>
      </c>
      <c r="D608" s="272">
        <v>45018</v>
      </c>
      <c r="E608" s="196">
        <f t="shared" si="46"/>
        <v>45011.5</v>
      </c>
      <c r="F608" s="272">
        <v>45050</v>
      </c>
      <c r="G608" s="12" t="s">
        <v>212</v>
      </c>
      <c r="H608" s="234">
        <v>10</v>
      </c>
      <c r="I608" s="17">
        <f t="shared" si="49"/>
        <v>39</v>
      </c>
      <c r="J608" s="283">
        <f t="shared" si="47"/>
        <v>2.587312176685718E-7</v>
      </c>
      <c r="K608" s="22">
        <f t="shared" si="48"/>
        <v>1.00905174890743E-5</v>
      </c>
    </row>
    <row r="609" spans="1:11" ht="12.75">
      <c r="A609" s="12">
        <f t="shared" si="45"/>
        <v>602</v>
      </c>
      <c r="B609" s="12" t="s">
        <v>178</v>
      </c>
      <c r="C609" s="272">
        <v>45005</v>
      </c>
      <c r="D609" s="272">
        <v>45018</v>
      </c>
      <c r="E609" s="196">
        <f t="shared" si="46"/>
        <v>45011.5</v>
      </c>
      <c r="F609" s="272">
        <v>45050</v>
      </c>
      <c r="G609" s="12" t="s">
        <v>212</v>
      </c>
      <c r="H609" s="234">
        <v>104.5</v>
      </c>
      <c r="I609" s="17">
        <f t="shared" si="49"/>
        <v>39</v>
      </c>
      <c r="J609" s="283">
        <f t="shared" si="47"/>
        <v>2.7037412246365754E-6</v>
      </c>
      <c r="K609" s="22">
        <f t="shared" si="48"/>
        <v>1.0544590776082645E-4</v>
      </c>
    </row>
    <row r="610" spans="1:11" ht="12.75">
      <c r="A610" s="12">
        <f t="shared" si="45"/>
        <v>603</v>
      </c>
      <c r="B610" s="12" t="s">
        <v>178</v>
      </c>
      <c r="C610" s="272">
        <v>45004</v>
      </c>
      <c r="D610" s="272">
        <v>45017</v>
      </c>
      <c r="E610" s="196">
        <f t="shared" si="46"/>
        <v>45010.5</v>
      </c>
      <c r="F610" s="272">
        <v>45050</v>
      </c>
      <c r="G610" s="12" t="s">
        <v>212</v>
      </c>
      <c r="H610" s="234">
        <v>1</v>
      </c>
      <c r="I610" s="17">
        <f t="shared" si="49"/>
        <v>40</v>
      </c>
      <c r="J610" s="283">
        <f t="shared" si="47"/>
        <v>2.5873121766857181E-8</v>
      </c>
      <c r="K610" s="22">
        <f t="shared" si="48"/>
        <v>1.0349248706742872E-6</v>
      </c>
    </row>
    <row r="611" spans="1:11" ht="12.75">
      <c r="A611" s="12">
        <f t="shared" si="45"/>
        <v>604</v>
      </c>
      <c r="B611" s="12" t="s">
        <v>178</v>
      </c>
      <c r="C611" s="272">
        <v>45005</v>
      </c>
      <c r="D611" s="272">
        <v>45018</v>
      </c>
      <c r="E611" s="196">
        <f t="shared" si="46"/>
        <v>45011.5</v>
      </c>
      <c r="F611" s="272">
        <v>45027</v>
      </c>
      <c r="G611" s="12" t="s">
        <v>449</v>
      </c>
      <c r="H611" s="234">
        <v>11.66</v>
      </c>
      <c r="I611" s="17">
        <f t="shared" si="49"/>
        <v>16</v>
      </c>
      <c r="J611" s="283">
        <f t="shared" si="47"/>
        <v>3.0168059980155473E-7</v>
      </c>
      <c r="K611" s="22">
        <f t="shared" si="48"/>
        <v>4.8268895968248757E-6</v>
      </c>
    </row>
    <row r="612" spans="1:11" ht="12.75">
      <c r="A612" s="12">
        <f t="shared" si="45"/>
        <v>605</v>
      </c>
      <c r="B612" s="12" t="s">
        <v>178</v>
      </c>
      <c r="C612" s="272">
        <v>45005</v>
      </c>
      <c r="D612" s="272">
        <v>45018</v>
      </c>
      <c r="E612" s="196">
        <f t="shared" si="46"/>
        <v>45011.5</v>
      </c>
      <c r="F612" s="272">
        <v>45027</v>
      </c>
      <c r="G612" s="12" t="s">
        <v>450</v>
      </c>
      <c r="H612" s="234">
        <v>343.28</v>
      </c>
      <c r="I612" s="17">
        <f t="shared" si="49"/>
        <v>16</v>
      </c>
      <c r="J612" s="283">
        <f t="shared" si="47"/>
        <v>8.8817252401267323E-6</v>
      </c>
      <c r="K612" s="22">
        <f t="shared" si="48"/>
        <v>1.4210760384202772E-4</v>
      </c>
    </row>
    <row r="613" spans="1:11" ht="12.75">
      <c r="A613" s="12">
        <f t="shared" si="45"/>
        <v>606</v>
      </c>
      <c r="B613" s="12" t="s">
        <v>178</v>
      </c>
      <c r="C613" s="272">
        <v>45005</v>
      </c>
      <c r="D613" s="272">
        <v>45018</v>
      </c>
      <c r="E613" s="196">
        <f t="shared" si="46"/>
        <v>45011.5</v>
      </c>
      <c r="F613" s="272">
        <v>45022</v>
      </c>
      <c r="G613" s="12" t="s">
        <v>451</v>
      </c>
      <c r="H613" s="234">
        <v>1209</v>
      </c>
      <c r="I613" s="17">
        <f t="shared" si="49"/>
        <v>11</v>
      </c>
      <c r="J613" s="283">
        <f t="shared" si="47"/>
        <v>3.1280604216130334E-5</v>
      </c>
      <c r="K613" s="22">
        <f t="shared" si="48"/>
        <v>3.4408664637743369E-4</v>
      </c>
    </row>
    <row r="614" spans="1:11" ht="12.75">
      <c r="A614" s="12">
        <f t="shared" si="45"/>
        <v>607</v>
      </c>
      <c r="B614" s="12" t="s">
        <v>178</v>
      </c>
      <c r="C614" s="272">
        <v>45004</v>
      </c>
      <c r="D614" s="272">
        <v>45017</v>
      </c>
      <c r="E614" s="196">
        <f t="shared" si="46"/>
        <v>45010.5</v>
      </c>
      <c r="F614" s="272">
        <v>45022</v>
      </c>
      <c r="G614" s="12" t="s">
        <v>451</v>
      </c>
      <c r="H614" s="234">
        <v>339.23</v>
      </c>
      <c r="I614" s="17">
        <f t="shared" si="49"/>
        <v>12</v>
      </c>
      <c r="J614" s="283">
        <f t="shared" si="47"/>
        <v>8.7769390969709616E-6</v>
      </c>
      <c r="K614" s="22">
        <f t="shared" si="48"/>
        <v>1.0532326916365154E-4</v>
      </c>
    </row>
    <row r="615" spans="1:11" ht="12.75">
      <c r="A615" s="12">
        <f t="shared" si="45"/>
        <v>608</v>
      </c>
      <c r="B615" s="12" t="s">
        <v>178</v>
      </c>
      <c r="C615" s="272">
        <v>45005</v>
      </c>
      <c r="D615" s="272">
        <v>45018</v>
      </c>
      <c r="E615" s="196">
        <f t="shared" si="46"/>
        <v>45011.5</v>
      </c>
      <c r="F615" s="272">
        <v>45022</v>
      </c>
      <c r="G615" s="12" t="s">
        <v>213</v>
      </c>
      <c r="H615" s="234">
        <v>14522.95</v>
      </c>
      <c r="I615" s="17">
        <f t="shared" si="49"/>
        <v>11</v>
      </c>
      <c r="J615" s="283">
        <f t="shared" si="47"/>
        <v>3.7575405376397852E-4</v>
      </c>
      <c r="K615" s="22">
        <f t="shared" si="48"/>
        <v>4.1332945914037637E-3</v>
      </c>
    </row>
    <row r="616" spans="1:11" ht="12.75">
      <c r="A616" s="12">
        <f t="shared" si="45"/>
        <v>609</v>
      </c>
      <c r="B616" s="12" t="s">
        <v>178</v>
      </c>
      <c r="C616" s="272">
        <v>45004</v>
      </c>
      <c r="D616" s="272">
        <v>45017</v>
      </c>
      <c r="E616" s="196">
        <f t="shared" si="46"/>
        <v>45010.5</v>
      </c>
      <c r="F616" s="272">
        <v>45022</v>
      </c>
      <c r="G616" s="12" t="s">
        <v>213</v>
      </c>
      <c r="H616" s="234">
        <v>1124</v>
      </c>
      <c r="I616" s="17">
        <f t="shared" si="49"/>
        <v>12</v>
      </c>
      <c r="J616" s="283">
        <f t="shared" si="47"/>
        <v>2.908138886594747E-5</v>
      </c>
      <c r="K616" s="22">
        <f t="shared" si="48"/>
        <v>3.4897666639136963E-4</v>
      </c>
    </row>
    <row r="617" spans="1:11" ht="12.75">
      <c r="A617" s="12">
        <f t="shared" si="45"/>
        <v>610</v>
      </c>
      <c r="B617" s="12" t="s">
        <v>178</v>
      </c>
      <c r="C617" s="272">
        <v>45005</v>
      </c>
      <c r="D617" s="272">
        <v>45018</v>
      </c>
      <c r="E617" s="196">
        <f t="shared" si="46"/>
        <v>45011.5</v>
      </c>
      <c r="F617" s="272">
        <v>45022</v>
      </c>
      <c r="G617" s="12" t="s">
        <v>214</v>
      </c>
      <c r="H617" s="234">
        <v>2500.56</v>
      </c>
      <c r="I617" s="17">
        <f t="shared" si="49"/>
        <v>11</v>
      </c>
      <c r="J617" s="283">
        <f t="shared" si="47"/>
        <v>6.4697293365332387E-5</v>
      </c>
      <c r="K617" s="22">
        <f t="shared" si="48"/>
        <v>7.1167022701865623E-4</v>
      </c>
    </row>
    <row r="618" spans="1:11" ht="12.75">
      <c r="A618" s="12">
        <f t="shared" si="45"/>
        <v>611</v>
      </c>
      <c r="B618" s="12" t="s">
        <v>178</v>
      </c>
      <c r="C618" s="272">
        <v>45005</v>
      </c>
      <c r="D618" s="272">
        <v>45018</v>
      </c>
      <c r="E618" s="196">
        <f t="shared" si="46"/>
        <v>45011.5</v>
      </c>
      <c r="F618" s="272">
        <v>45022</v>
      </c>
      <c r="G618" s="12" t="s">
        <v>452</v>
      </c>
      <c r="H618" s="234">
        <v>637.30999999999995</v>
      </c>
      <c r="I618" s="17">
        <f t="shared" si="49"/>
        <v>11</v>
      </c>
      <c r="J618" s="283">
        <f t="shared" si="47"/>
        <v>1.6489199233235748E-5</v>
      </c>
      <c r="K618" s="22">
        <f t="shared" si="48"/>
        <v>1.8138119156559324E-4</v>
      </c>
    </row>
    <row r="619" spans="1:11" ht="12.75">
      <c r="A619" s="12">
        <f t="shared" si="45"/>
        <v>612</v>
      </c>
      <c r="B619" s="12" t="s">
        <v>178</v>
      </c>
      <c r="C619" s="272">
        <v>45018</v>
      </c>
      <c r="D619" s="272">
        <v>45031</v>
      </c>
      <c r="E619" s="196">
        <f t="shared" si="46"/>
        <v>45024.5</v>
      </c>
      <c r="F619" s="272">
        <v>45037</v>
      </c>
      <c r="G619" s="12" t="s">
        <v>429</v>
      </c>
      <c r="H619" s="234">
        <v>69.099999999999994</v>
      </c>
      <c r="I619" s="17">
        <f t="shared" si="49"/>
        <v>13</v>
      </c>
      <c r="J619" s="283">
        <f t="shared" si="47"/>
        <v>1.7878327140898312E-6</v>
      </c>
      <c r="K619" s="22">
        <f t="shared" si="48"/>
        <v>2.3241825283167803E-5</v>
      </c>
    </row>
    <row r="620" spans="1:11" ht="12.75">
      <c r="A620" s="12">
        <f t="shared" si="45"/>
        <v>613</v>
      </c>
      <c r="B620" s="12" t="s">
        <v>178</v>
      </c>
      <c r="C620" s="272">
        <v>45018</v>
      </c>
      <c r="D620" s="272">
        <v>45031</v>
      </c>
      <c r="E620" s="196">
        <f t="shared" si="46"/>
        <v>45024.5</v>
      </c>
      <c r="F620" s="272">
        <v>45037</v>
      </c>
      <c r="G620" s="12" t="s">
        <v>179</v>
      </c>
      <c r="H620" s="234">
        <v>435.51</v>
      </c>
      <c r="I620" s="17">
        <f t="shared" si="49"/>
        <v>13</v>
      </c>
      <c r="J620" s="283">
        <f t="shared" si="47"/>
        <v>1.1268003260683971E-5</v>
      </c>
      <c r="K620" s="22">
        <f t="shared" si="48"/>
        <v>1.4648404238889161E-4</v>
      </c>
    </row>
    <row r="621" spans="1:11" ht="12.75">
      <c r="A621" s="12">
        <f t="shared" si="45"/>
        <v>614</v>
      </c>
      <c r="B621" s="12" t="s">
        <v>178</v>
      </c>
      <c r="C621" s="272">
        <v>45019</v>
      </c>
      <c r="D621" s="272">
        <v>45032</v>
      </c>
      <c r="E621" s="196">
        <f t="shared" si="46"/>
        <v>45025.5</v>
      </c>
      <c r="F621" s="272">
        <v>45037</v>
      </c>
      <c r="G621" s="12" t="s">
        <v>179</v>
      </c>
      <c r="H621" s="234">
        <v>455.23</v>
      </c>
      <c r="I621" s="17">
        <f t="shared" si="49"/>
        <v>12</v>
      </c>
      <c r="J621" s="283">
        <f t="shared" si="47"/>
        <v>1.1778221221926396E-5</v>
      </c>
      <c r="K621" s="22">
        <f t="shared" si="48"/>
        <v>1.4133865466311676E-4</v>
      </c>
    </row>
    <row r="622" spans="1:11" ht="12.75">
      <c r="A622" s="12">
        <f t="shared" si="45"/>
        <v>615</v>
      </c>
      <c r="B622" s="12" t="s">
        <v>178</v>
      </c>
      <c r="C622" s="272">
        <v>45018</v>
      </c>
      <c r="D622" s="272">
        <v>45031</v>
      </c>
      <c r="E622" s="196">
        <f t="shared" si="46"/>
        <v>45024.5</v>
      </c>
      <c r="F622" s="272">
        <v>45037</v>
      </c>
      <c r="G622" s="12" t="s">
        <v>180</v>
      </c>
      <c r="H622" s="234">
        <v>8533.1799999999985</v>
      </c>
      <c r="I622" s="17">
        <f t="shared" si="49"/>
        <v>13</v>
      </c>
      <c r="J622" s="283">
        <f t="shared" si="47"/>
        <v>2.2078000519851033E-4</v>
      </c>
      <c r="K622" s="22">
        <f t="shared" si="48"/>
        <v>2.8701400675806344E-3</v>
      </c>
    </row>
    <row r="623" spans="1:11" ht="12.75">
      <c r="A623" s="12">
        <f t="shared" si="45"/>
        <v>616</v>
      </c>
      <c r="B623" s="12" t="s">
        <v>178</v>
      </c>
      <c r="C623" s="272">
        <v>45019</v>
      </c>
      <c r="D623" s="272">
        <v>45032</v>
      </c>
      <c r="E623" s="196">
        <f t="shared" si="46"/>
        <v>45025.5</v>
      </c>
      <c r="F623" s="272">
        <v>45037</v>
      </c>
      <c r="G623" s="12" t="s">
        <v>180</v>
      </c>
      <c r="H623" s="234">
        <v>101020.32999999996</v>
      </c>
      <c r="I623" s="17">
        <f t="shared" si="49"/>
        <v>12</v>
      </c>
      <c r="J623" s="283">
        <f t="shared" si="47"/>
        <v>2.6137112990180945E-3</v>
      </c>
      <c r="K623" s="22">
        <f t="shared" si="48"/>
        <v>3.1364535588217134E-2</v>
      </c>
    </row>
    <row r="624" spans="1:11" ht="12.75">
      <c r="A624" s="12">
        <f t="shared" si="45"/>
        <v>617</v>
      </c>
      <c r="B624" s="12" t="s">
        <v>178</v>
      </c>
      <c r="C624" s="272">
        <v>45018</v>
      </c>
      <c r="D624" s="272">
        <v>45031</v>
      </c>
      <c r="E624" s="196">
        <f t="shared" si="46"/>
        <v>45024.5</v>
      </c>
      <c r="F624" s="272">
        <v>45037</v>
      </c>
      <c r="G624" s="12" t="s">
        <v>181</v>
      </c>
      <c r="H624" s="234">
        <v>40.880000000000003</v>
      </c>
      <c r="I624" s="17">
        <f t="shared" si="49"/>
        <v>13</v>
      </c>
      <c r="J624" s="283">
        <f t="shared" si="47"/>
        <v>1.0576932178291217E-6</v>
      </c>
      <c r="K624" s="22">
        <f t="shared" si="48"/>
        <v>1.3750011831778582E-5</v>
      </c>
    </row>
    <row r="625" spans="1:11" ht="12.75">
      <c r="A625" s="12">
        <f t="shared" si="45"/>
        <v>618</v>
      </c>
      <c r="B625" s="12" t="s">
        <v>178</v>
      </c>
      <c r="C625" s="272">
        <v>45019</v>
      </c>
      <c r="D625" s="272">
        <v>45032</v>
      </c>
      <c r="E625" s="196">
        <f t="shared" si="46"/>
        <v>45025.5</v>
      </c>
      <c r="F625" s="272">
        <v>45037</v>
      </c>
      <c r="G625" s="12" t="s">
        <v>181</v>
      </c>
      <c r="H625" s="234">
        <v>8736.7199999999993</v>
      </c>
      <c r="I625" s="17">
        <f t="shared" si="49"/>
        <v>12</v>
      </c>
      <c r="J625" s="283">
        <f t="shared" si="47"/>
        <v>2.2604622040293645E-4</v>
      </c>
      <c r="K625" s="22">
        <f t="shared" si="48"/>
        <v>2.7125546448352371E-3</v>
      </c>
    </row>
    <row r="626" spans="1:11" ht="12.75">
      <c r="A626" s="12">
        <f t="shared" si="45"/>
        <v>619</v>
      </c>
      <c r="B626" s="12" t="s">
        <v>178</v>
      </c>
      <c r="C626" s="272">
        <v>45018</v>
      </c>
      <c r="D626" s="272">
        <v>45031</v>
      </c>
      <c r="E626" s="196">
        <f t="shared" si="46"/>
        <v>45024.5</v>
      </c>
      <c r="F626" s="272">
        <v>45037</v>
      </c>
      <c r="G626" s="12" t="s">
        <v>182</v>
      </c>
      <c r="H626" s="234">
        <v>25615.95</v>
      </c>
      <c r="I626" s="17">
        <f t="shared" si="49"/>
        <v>13</v>
      </c>
      <c r="J626" s="283">
        <f t="shared" si="47"/>
        <v>6.6276459352372522E-4</v>
      </c>
      <c r="K626" s="22">
        <f t="shared" si="48"/>
        <v>8.6159397158084277E-3</v>
      </c>
    </row>
    <row r="627" spans="1:11" ht="12.75">
      <c r="A627" s="12">
        <f t="shared" si="45"/>
        <v>620</v>
      </c>
      <c r="B627" s="12" t="s">
        <v>178</v>
      </c>
      <c r="C627" s="272">
        <v>45019</v>
      </c>
      <c r="D627" s="272">
        <v>45032</v>
      </c>
      <c r="E627" s="196">
        <f t="shared" si="46"/>
        <v>45025.5</v>
      </c>
      <c r="F627" s="272">
        <v>45037</v>
      </c>
      <c r="G627" s="12" t="s">
        <v>182</v>
      </c>
      <c r="H627" s="234">
        <v>264074.52999999962</v>
      </c>
      <c r="I627" s="17">
        <f t="shared" si="49"/>
        <v>12</v>
      </c>
      <c r="J627" s="283">
        <f t="shared" si="47"/>
        <v>6.8324324702155699E-3</v>
      </c>
      <c r="K627" s="22">
        <f t="shared" si="48"/>
        <v>8.1989189642586835E-2</v>
      </c>
    </row>
    <row r="628" spans="1:11" ht="12.75">
      <c r="A628" s="12">
        <f t="shared" si="45"/>
        <v>621</v>
      </c>
      <c r="B628" s="12" t="s">
        <v>178</v>
      </c>
      <c r="C628" s="272">
        <v>45018</v>
      </c>
      <c r="D628" s="272">
        <v>45031</v>
      </c>
      <c r="E628" s="196">
        <f t="shared" si="46"/>
        <v>45024.5</v>
      </c>
      <c r="F628" s="272">
        <v>45037</v>
      </c>
      <c r="G628" s="12" t="s">
        <v>183</v>
      </c>
      <c r="H628" s="234">
        <v>35239.30999999999</v>
      </c>
      <c r="I628" s="17">
        <f t="shared" si="49"/>
        <v>13</v>
      </c>
      <c r="J628" s="283">
        <f t="shared" si="47"/>
        <v>9.1175095861002775E-4</v>
      </c>
      <c r="K628" s="22">
        <f t="shared" si="48"/>
        <v>1.1852762461930361E-2</v>
      </c>
    </row>
    <row r="629" spans="1:11" ht="12.75">
      <c r="A629" s="12">
        <f t="shared" si="45"/>
        <v>622</v>
      </c>
      <c r="B629" s="12" t="s">
        <v>178</v>
      </c>
      <c r="C629" s="272">
        <v>45019</v>
      </c>
      <c r="D629" s="272">
        <v>45032</v>
      </c>
      <c r="E629" s="196">
        <f t="shared" si="46"/>
        <v>45025.5</v>
      </c>
      <c r="F629" s="272">
        <v>45037</v>
      </c>
      <c r="G629" s="12" t="s">
        <v>183</v>
      </c>
      <c r="H629" s="234">
        <v>402906.03999999986</v>
      </c>
      <c r="I629" s="17">
        <f t="shared" si="49"/>
        <v>12</v>
      </c>
      <c r="J629" s="283">
        <f t="shared" si="47"/>
        <v>1.0424437033522227E-2</v>
      </c>
      <c r="K629" s="22">
        <f t="shared" si="48"/>
        <v>0.12509324440226671</v>
      </c>
    </row>
    <row r="630" spans="1:11" ht="12.75">
      <c r="A630" s="12">
        <f t="shared" si="45"/>
        <v>623</v>
      </c>
      <c r="B630" s="12" t="s">
        <v>178</v>
      </c>
      <c r="C630" s="272">
        <v>45018</v>
      </c>
      <c r="D630" s="272">
        <v>45031</v>
      </c>
      <c r="E630" s="196">
        <f t="shared" si="46"/>
        <v>45024.5</v>
      </c>
      <c r="F630" s="272">
        <v>45037</v>
      </c>
      <c r="G630" s="12" t="s">
        <v>184</v>
      </c>
      <c r="H630" s="234">
        <v>2593.4900000000002</v>
      </c>
      <c r="I630" s="17">
        <f t="shared" si="49"/>
        <v>13</v>
      </c>
      <c r="J630" s="283">
        <f t="shared" si="47"/>
        <v>6.7101682571126431E-5</v>
      </c>
      <c r="K630" s="22">
        <f t="shared" si="48"/>
        <v>8.723218734246436E-4</v>
      </c>
    </row>
    <row r="631" spans="1:11" ht="12.75">
      <c r="A631" s="12">
        <f t="shared" si="45"/>
        <v>624</v>
      </c>
      <c r="B631" s="12" t="s">
        <v>178</v>
      </c>
      <c r="C631" s="272">
        <v>45018</v>
      </c>
      <c r="D631" s="272">
        <v>45031</v>
      </c>
      <c r="E631" s="196">
        <f t="shared" si="46"/>
        <v>45024.5</v>
      </c>
      <c r="F631" s="272">
        <v>45037</v>
      </c>
      <c r="G631" s="12" t="s">
        <v>184</v>
      </c>
      <c r="H631" s="234">
        <v>5792.0599999999986</v>
      </c>
      <c r="I631" s="17">
        <f t="shared" si="49"/>
        <v>13</v>
      </c>
      <c r="J631" s="283">
        <f t="shared" si="47"/>
        <v>1.4985867366094276E-4</v>
      </c>
      <c r="K631" s="22">
        <f t="shared" si="48"/>
        <v>1.9481627575922559E-3</v>
      </c>
    </row>
    <row r="632" spans="1:11" ht="12.75">
      <c r="A632" s="12">
        <f t="shared" si="45"/>
        <v>625</v>
      </c>
      <c r="B632" s="12" t="s">
        <v>178</v>
      </c>
      <c r="C632" s="272">
        <v>45019</v>
      </c>
      <c r="D632" s="272">
        <v>45032</v>
      </c>
      <c r="E632" s="196">
        <f t="shared" si="46"/>
        <v>45025.5</v>
      </c>
      <c r="F632" s="272">
        <v>45037</v>
      </c>
      <c r="G632" s="12" t="s">
        <v>184</v>
      </c>
      <c r="H632" s="234">
        <v>35658.410000000003</v>
      </c>
      <c r="I632" s="17">
        <f t="shared" si="49"/>
        <v>12</v>
      </c>
      <c r="J632" s="283">
        <f t="shared" si="47"/>
        <v>9.2259438394251786E-4</v>
      </c>
      <c r="K632" s="22">
        <f t="shared" si="48"/>
        <v>1.1071132607310213E-2</v>
      </c>
    </row>
    <row r="633" spans="1:11" ht="12.75">
      <c r="A633" s="12">
        <f t="shared" si="45"/>
        <v>626</v>
      </c>
      <c r="B633" s="12" t="s">
        <v>178</v>
      </c>
      <c r="C633" s="272">
        <v>45019</v>
      </c>
      <c r="D633" s="272">
        <v>45032</v>
      </c>
      <c r="E633" s="196">
        <f t="shared" si="46"/>
        <v>45025.5</v>
      </c>
      <c r="F633" s="272">
        <v>45037</v>
      </c>
      <c r="G633" s="12" t="s">
        <v>184</v>
      </c>
      <c r="H633" s="234">
        <v>61900.669999999969</v>
      </c>
      <c r="I633" s="17">
        <f t="shared" si="49"/>
        <v>12</v>
      </c>
      <c r="J633" s="283">
        <f t="shared" si="47"/>
        <v>1.6015635723600425E-3</v>
      </c>
      <c r="K633" s="22">
        <f t="shared" si="48"/>
        <v>1.921876286832051E-2</v>
      </c>
    </row>
    <row r="634" spans="1:11" ht="12.75">
      <c r="A634" s="12">
        <f t="shared" si="45"/>
        <v>627</v>
      </c>
      <c r="B634" s="12" t="s">
        <v>178</v>
      </c>
      <c r="C634" s="272">
        <v>45018</v>
      </c>
      <c r="D634" s="272">
        <v>45031</v>
      </c>
      <c r="E634" s="196">
        <f t="shared" si="46"/>
        <v>45024.5</v>
      </c>
      <c r="F634" s="272">
        <v>45037</v>
      </c>
      <c r="G634" s="12" t="s">
        <v>185</v>
      </c>
      <c r="H634" s="234">
        <v>261.22000000000003</v>
      </c>
      <c r="I634" s="17">
        <f t="shared" si="49"/>
        <v>13</v>
      </c>
      <c r="J634" s="283">
        <f t="shared" si="47"/>
        <v>6.7585768679384337E-6</v>
      </c>
      <c r="K634" s="22">
        <f t="shared" si="48"/>
        <v>8.7861499283199641E-5</v>
      </c>
    </row>
    <row r="635" spans="1:11" ht="12.75">
      <c r="A635" s="12">
        <f t="shared" si="45"/>
        <v>628</v>
      </c>
      <c r="B635" s="12" t="s">
        <v>178</v>
      </c>
      <c r="C635" s="272">
        <v>45018</v>
      </c>
      <c r="D635" s="272">
        <v>45031</v>
      </c>
      <c r="E635" s="196">
        <f t="shared" si="46"/>
        <v>45024.5</v>
      </c>
      <c r="F635" s="272">
        <v>45037</v>
      </c>
      <c r="G635" s="12" t="s">
        <v>186</v>
      </c>
      <c r="H635" s="234">
        <v>4762.92</v>
      </c>
      <c r="I635" s="17">
        <f t="shared" si="49"/>
        <v>13</v>
      </c>
      <c r="J635" s="283">
        <f t="shared" si="47"/>
        <v>1.232316091257994E-4</v>
      </c>
      <c r="K635" s="22">
        <f t="shared" si="48"/>
        <v>1.6020109186353922E-3</v>
      </c>
    </row>
    <row r="636" spans="1:11" ht="12.75">
      <c r="A636" s="12">
        <f t="shared" si="45"/>
        <v>629</v>
      </c>
      <c r="B636" s="12" t="s">
        <v>178</v>
      </c>
      <c r="C636" s="272">
        <v>45019</v>
      </c>
      <c r="D636" s="272">
        <v>45032</v>
      </c>
      <c r="E636" s="196">
        <f t="shared" si="46"/>
        <v>45025.5</v>
      </c>
      <c r="F636" s="272">
        <v>45037</v>
      </c>
      <c r="G636" s="12" t="s">
        <v>186</v>
      </c>
      <c r="H636" s="234">
        <v>60651.889999999992</v>
      </c>
      <c r="I636" s="17">
        <f t="shared" si="49"/>
        <v>12</v>
      </c>
      <c r="J636" s="283">
        <f t="shared" si="47"/>
        <v>1.5692537353600273E-3</v>
      </c>
      <c r="K636" s="22">
        <f t="shared" si="48"/>
        <v>1.8831044824320325E-2</v>
      </c>
    </row>
    <row r="637" spans="1:11" ht="12.75">
      <c r="A637" s="12">
        <f t="shared" si="45"/>
        <v>630</v>
      </c>
      <c r="B637" s="12" t="s">
        <v>178</v>
      </c>
      <c r="C637" s="272">
        <v>45019</v>
      </c>
      <c r="D637" s="272">
        <v>45032</v>
      </c>
      <c r="E637" s="196">
        <f t="shared" si="46"/>
        <v>45025.5</v>
      </c>
      <c r="F637" s="272">
        <v>45040</v>
      </c>
      <c r="G637" s="12" t="s">
        <v>187</v>
      </c>
      <c r="H637" s="234">
        <v>162.46999999999997</v>
      </c>
      <c r="I637" s="17">
        <f t="shared" si="49"/>
        <v>15</v>
      </c>
      <c r="J637" s="283">
        <f t="shared" si="47"/>
        <v>4.2036060934612855E-6</v>
      </c>
      <c r="K637" s="22">
        <f t="shared" si="48"/>
        <v>6.3054091401919287E-5</v>
      </c>
    </row>
    <row r="638" spans="1:11" ht="12.75">
      <c r="A638" s="12">
        <f t="shared" si="45"/>
        <v>631</v>
      </c>
      <c r="B638" s="12" t="s">
        <v>178</v>
      </c>
      <c r="C638" s="272">
        <v>45019</v>
      </c>
      <c r="D638" s="272">
        <v>45032</v>
      </c>
      <c r="E638" s="196">
        <f t="shared" si="46"/>
        <v>45025.5</v>
      </c>
      <c r="F638" s="272">
        <v>45040</v>
      </c>
      <c r="G638" s="12" t="s">
        <v>430</v>
      </c>
      <c r="H638" s="234">
        <v>21.000000000000004</v>
      </c>
      <c r="I638" s="17">
        <f t="shared" si="49"/>
        <v>15</v>
      </c>
      <c r="J638" s="283">
        <f t="shared" si="47"/>
        <v>5.433355571040009E-7</v>
      </c>
      <c r="K638" s="22">
        <f t="shared" si="48"/>
        <v>8.1500333565600135E-6</v>
      </c>
    </row>
    <row r="639" spans="1:11" ht="12.75">
      <c r="A639" s="12">
        <f t="shared" si="45"/>
        <v>632</v>
      </c>
      <c r="B639" s="12" t="s">
        <v>178</v>
      </c>
      <c r="C639" s="272">
        <v>45018</v>
      </c>
      <c r="D639" s="272">
        <v>45031</v>
      </c>
      <c r="E639" s="196">
        <f t="shared" si="46"/>
        <v>45024.5</v>
      </c>
      <c r="F639" s="272">
        <v>45040</v>
      </c>
      <c r="G639" s="12" t="s">
        <v>189</v>
      </c>
      <c r="H639" s="234">
        <v>741.47999999999979</v>
      </c>
      <c r="I639" s="17">
        <f t="shared" si="49"/>
        <v>16</v>
      </c>
      <c r="J639" s="283">
        <f t="shared" si="47"/>
        <v>1.9184402327689259E-5</v>
      </c>
      <c r="K639" s="22">
        <f t="shared" si="48"/>
        <v>3.0695043724302814E-4</v>
      </c>
    </row>
    <row r="640" spans="1:11" ht="12.75">
      <c r="A640" s="12">
        <f t="shared" si="45"/>
        <v>633</v>
      </c>
      <c r="B640" s="12" t="s">
        <v>178</v>
      </c>
      <c r="C640" s="272">
        <v>45019</v>
      </c>
      <c r="D640" s="272">
        <v>45032</v>
      </c>
      <c r="E640" s="196">
        <f t="shared" si="46"/>
        <v>45025.5</v>
      </c>
      <c r="F640" s="272">
        <v>45040</v>
      </c>
      <c r="G640" s="12" t="s">
        <v>189</v>
      </c>
      <c r="H640" s="234">
        <v>7072.0600000000431</v>
      </c>
      <c r="I640" s="17">
        <f t="shared" si="49"/>
        <v>15</v>
      </c>
      <c r="J640" s="283">
        <f t="shared" si="47"/>
        <v>1.8297626952252111E-4</v>
      </c>
      <c r="K640" s="22">
        <f t="shared" si="48"/>
        <v>2.7446440428378167E-3</v>
      </c>
    </row>
    <row r="641" spans="1:11" ht="12.75">
      <c r="A641" s="12">
        <f t="shared" si="45"/>
        <v>634</v>
      </c>
      <c r="B641" s="12" t="s">
        <v>178</v>
      </c>
      <c r="C641" s="272">
        <v>45018</v>
      </c>
      <c r="D641" s="272">
        <v>45031</v>
      </c>
      <c r="E641" s="196">
        <f t="shared" si="46"/>
        <v>45024.5</v>
      </c>
      <c r="F641" s="272">
        <v>45044</v>
      </c>
      <c r="G641" s="12" t="s">
        <v>190</v>
      </c>
      <c r="H641" s="234">
        <v>25.780000000000005</v>
      </c>
      <c r="I641" s="17">
        <f t="shared" si="49"/>
        <v>20</v>
      </c>
      <c r="J641" s="283">
        <f t="shared" si="47"/>
        <v>6.6700907914957822E-7</v>
      </c>
      <c r="K641" s="22">
        <f t="shared" si="48"/>
        <v>1.3340181582991564E-5</v>
      </c>
    </row>
    <row r="642" spans="1:11" ht="12.75">
      <c r="A642" s="12">
        <f t="shared" si="45"/>
        <v>635</v>
      </c>
      <c r="B642" s="12" t="s">
        <v>178</v>
      </c>
      <c r="C642" s="272">
        <v>45019</v>
      </c>
      <c r="D642" s="272">
        <v>45032</v>
      </c>
      <c r="E642" s="196">
        <f t="shared" si="46"/>
        <v>45025.5</v>
      </c>
      <c r="F642" s="272">
        <v>45044</v>
      </c>
      <c r="G642" s="12" t="s">
        <v>190</v>
      </c>
      <c r="H642" s="234">
        <v>209.02999999999977</v>
      </c>
      <c r="I642" s="17">
        <f t="shared" si="49"/>
        <v>19</v>
      </c>
      <c r="J642" s="283">
        <f t="shared" si="47"/>
        <v>5.408258642926151E-6</v>
      </c>
      <c r="K642" s="22">
        <f t="shared" si="48"/>
        <v>1.0275691421559687E-4</v>
      </c>
    </row>
    <row r="643" spans="1:11" ht="12.75">
      <c r="A643" s="12">
        <f t="shared" si="45"/>
        <v>636</v>
      </c>
      <c r="B643" s="12" t="s">
        <v>178</v>
      </c>
      <c r="C643" s="272">
        <v>45019</v>
      </c>
      <c r="D643" s="272">
        <v>45032</v>
      </c>
      <c r="E643" s="196">
        <f t="shared" si="46"/>
        <v>45025.5</v>
      </c>
      <c r="F643" s="272">
        <v>45050</v>
      </c>
      <c r="G643" s="12" t="s">
        <v>453</v>
      </c>
      <c r="H643" s="234">
        <v>30</v>
      </c>
      <c r="I643" s="17">
        <f t="shared" si="49"/>
        <v>25</v>
      </c>
      <c r="J643" s="283">
        <f t="shared" si="47"/>
        <v>7.7619365300571549E-7</v>
      </c>
      <c r="K643" s="22">
        <f t="shared" si="48"/>
        <v>1.9404841325142887E-5</v>
      </c>
    </row>
    <row r="644" spans="1:11" ht="12.75">
      <c r="A644" s="12">
        <f t="shared" si="45"/>
        <v>637</v>
      </c>
      <c r="B644" s="12" t="s">
        <v>178</v>
      </c>
      <c r="C644" s="272">
        <v>45019</v>
      </c>
      <c r="D644" s="272">
        <v>45032</v>
      </c>
      <c r="E644" s="196">
        <f t="shared" si="46"/>
        <v>45025.5</v>
      </c>
      <c r="F644" s="272">
        <v>45040</v>
      </c>
      <c r="G644" s="12" t="s">
        <v>191</v>
      </c>
      <c r="H644" s="234">
        <v>4748.3599999999997</v>
      </c>
      <c r="I644" s="17">
        <f t="shared" si="49"/>
        <v>15</v>
      </c>
      <c r="J644" s="283">
        <f t="shared" si="47"/>
        <v>1.2285489647287395E-4</v>
      </c>
      <c r="K644" s="22">
        <f t="shared" si="48"/>
        <v>1.8428234470931092E-3</v>
      </c>
    </row>
    <row r="645" spans="1:11" ht="12.75">
      <c r="A645" s="12">
        <f t="shared" si="45"/>
        <v>638</v>
      </c>
      <c r="B645" s="12" t="s">
        <v>178</v>
      </c>
      <c r="C645" s="272">
        <v>45019</v>
      </c>
      <c r="D645" s="272">
        <v>45032</v>
      </c>
      <c r="E645" s="196">
        <f t="shared" si="46"/>
        <v>45025.5</v>
      </c>
      <c r="F645" s="272">
        <v>45040</v>
      </c>
      <c r="G645" s="12" t="s">
        <v>431</v>
      </c>
      <c r="H645" s="234">
        <v>610.62</v>
      </c>
      <c r="I645" s="17">
        <f t="shared" si="49"/>
        <v>15</v>
      </c>
      <c r="J645" s="283">
        <f t="shared" si="47"/>
        <v>1.5798645613278333E-5</v>
      </c>
      <c r="K645" s="22">
        <f t="shared" si="48"/>
        <v>2.36979684199175E-4</v>
      </c>
    </row>
    <row r="646" spans="1:11" ht="12.75">
      <c r="A646" s="12">
        <f t="shared" si="45"/>
        <v>639</v>
      </c>
      <c r="B646" s="12" t="s">
        <v>178</v>
      </c>
      <c r="C646" s="272">
        <v>45019</v>
      </c>
      <c r="D646" s="272">
        <v>45032</v>
      </c>
      <c r="E646" s="196">
        <f t="shared" si="46"/>
        <v>45025.5</v>
      </c>
      <c r="F646" s="272">
        <v>45037</v>
      </c>
      <c r="G646" s="12" t="s">
        <v>192</v>
      </c>
      <c r="H646" s="234">
        <v>1518.12</v>
      </c>
      <c r="I646" s="17">
        <f t="shared" si="49"/>
        <v>12</v>
      </c>
      <c r="J646" s="283">
        <f t="shared" si="47"/>
        <v>3.9278503616701224E-5</v>
      </c>
      <c r="K646" s="22">
        <f t="shared" si="48"/>
        <v>4.7134204340041469E-4</v>
      </c>
    </row>
    <row r="647" spans="1:11" ht="12.75">
      <c r="A647" s="12">
        <f t="shared" si="45"/>
        <v>640</v>
      </c>
      <c r="B647" s="12" t="s">
        <v>178</v>
      </c>
      <c r="C647" s="272">
        <v>45018</v>
      </c>
      <c r="D647" s="272">
        <v>45031</v>
      </c>
      <c r="E647" s="196">
        <f t="shared" si="46"/>
        <v>45024.5</v>
      </c>
      <c r="F647" s="272">
        <v>45037</v>
      </c>
      <c r="G647" s="12" t="s">
        <v>193</v>
      </c>
      <c r="H647" s="234">
        <v>1853.92</v>
      </c>
      <c r="I647" s="17">
        <f t="shared" si="49"/>
        <v>13</v>
      </c>
      <c r="J647" s="283">
        <f t="shared" si="47"/>
        <v>4.7966697906011866E-5</v>
      </c>
      <c r="K647" s="22">
        <f t="shared" si="48"/>
        <v>6.2356707277815427E-4</v>
      </c>
    </row>
    <row r="648" spans="1:11" ht="12.75">
      <c r="A648" s="12">
        <f t="shared" si="45"/>
        <v>641</v>
      </c>
      <c r="B648" s="12" t="s">
        <v>178</v>
      </c>
      <c r="C648" s="272">
        <v>45019</v>
      </c>
      <c r="D648" s="272">
        <v>45032</v>
      </c>
      <c r="E648" s="196">
        <f t="shared" si="46"/>
        <v>45025.5</v>
      </c>
      <c r="F648" s="272">
        <v>45037</v>
      </c>
      <c r="G648" s="12" t="s">
        <v>193</v>
      </c>
      <c r="H648" s="234">
        <v>17165.290000000074</v>
      </c>
      <c r="I648" s="17">
        <f t="shared" si="49"/>
        <v>12</v>
      </c>
      <c r="J648" s="283">
        <f t="shared" si="47"/>
        <v>4.4411963833341779E-4</v>
      </c>
      <c r="K648" s="22">
        <f t="shared" si="48"/>
        <v>5.3294356600010135E-3</v>
      </c>
    </row>
    <row r="649" spans="1:11" ht="12.75">
      <c r="A649" s="12">
        <f t="shared" ref="A649:A712" si="50">A648+1</f>
        <v>642</v>
      </c>
      <c r="B649" s="12" t="s">
        <v>178</v>
      </c>
      <c r="C649" s="272">
        <v>45018</v>
      </c>
      <c r="D649" s="272">
        <v>45031</v>
      </c>
      <c r="E649" s="196">
        <f t="shared" ref="E649:E712" si="51">AVERAGE(C649:D649)</f>
        <v>45024.5</v>
      </c>
      <c r="F649" s="272">
        <v>45044</v>
      </c>
      <c r="G649" s="12" t="s">
        <v>194</v>
      </c>
      <c r="H649" s="234">
        <v>30.140000000000004</v>
      </c>
      <c r="I649" s="17">
        <f t="shared" si="49"/>
        <v>20</v>
      </c>
      <c r="J649" s="283">
        <f t="shared" si="47"/>
        <v>7.7981589005307559E-7</v>
      </c>
      <c r="K649" s="22">
        <f t="shared" si="48"/>
        <v>1.5596317801061513E-5</v>
      </c>
    </row>
    <row r="650" spans="1:11" ht="12.75">
      <c r="A650" s="12">
        <f t="shared" si="50"/>
        <v>643</v>
      </c>
      <c r="B650" s="12" t="s">
        <v>178</v>
      </c>
      <c r="C650" s="272">
        <v>45019</v>
      </c>
      <c r="D650" s="272">
        <v>45032</v>
      </c>
      <c r="E650" s="196">
        <f t="shared" si="51"/>
        <v>45025.5</v>
      </c>
      <c r="F650" s="272">
        <v>45044</v>
      </c>
      <c r="G650" s="12" t="s">
        <v>194</v>
      </c>
      <c r="H650" s="234">
        <v>323.93000000000029</v>
      </c>
      <c r="I650" s="17">
        <f t="shared" si="49"/>
        <v>19</v>
      </c>
      <c r="J650" s="283">
        <f t="shared" ref="J650:J713" si="52">H650/$H$2170</f>
        <v>8.3810803339380541E-6</v>
      </c>
      <c r="K650" s="22">
        <f t="shared" ref="K650:K713" si="53">J650*I650</f>
        <v>1.5924052634482303E-4</v>
      </c>
    </row>
    <row r="651" spans="1:11" ht="12.75">
      <c r="A651" s="12">
        <f t="shared" si="50"/>
        <v>644</v>
      </c>
      <c r="B651" s="12" t="s">
        <v>178</v>
      </c>
      <c r="C651" s="272">
        <v>45019</v>
      </c>
      <c r="D651" s="272">
        <v>45032</v>
      </c>
      <c r="E651" s="196">
        <f t="shared" si="51"/>
        <v>45025.5</v>
      </c>
      <c r="F651" s="272">
        <v>45056</v>
      </c>
      <c r="G651" s="12" t="s">
        <v>195</v>
      </c>
      <c r="H651" s="234">
        <v>3651.9599999999991</v>
      </c>
      <c r="I651" s="17">
        <f t="shared" ref="I651:I714" si="54">(F651-D651)+((D651-C651+1)/2)</f>
        <v>31</v>
      </c>
      <c r="J651" s="283">
        <f t="shared" si="52"/>
        <v>9.4487605767691724E-5</v>
      </c>
      <c r="K651" s="22">
        <f t="shared" si="53"/>
        <v>2.9291157787984436E-3</v>
      </c>
    </row>
    <row r="652" spans="1:11" ht="12.75">
      <c r="A652" s="12">
        <f t="shared" si="50"/>
        <v>645</v>
      </c>
      <c r="B652" s="12" t="s">
        <v>178</v>
      </c>
      <c r="C652" s="272">
        <v>45019</v>
      </c>
      <c r="D652" s="272">
        <v>45032</v>
      </c>
      <c r="E652" s="196">
        <f t="shared" si="51"/>
        <v>45025.5</v>
      </c>
      <c r="F652" s="272">
        <v>45056</v>
      </c>
      <c r="G652" s="12" t="s">
        <v>195</v>
      </c>
      <c r="H652" s="234">
        <v>200.68999999999997</v>
      </c>
      <c r="I652" s="17">
        <f t="shared" si="54"/>
        <v>31</v>
      </c>
      <c r="J652" s="283">
        <f t="shared" si="52"/>
        <v>5.192476807390567E-6</v>
      </c>
      <c r="K652" s="22">
        <f t="shared" si="53"/>
        <v>1.6096678102910759E-4</v>
      </c>
    </row>
    <row r="653" spans="1:11" ht="12.75">
      <c r="A653" s="12">
        <f t="shared" si="50"/>
        <v>646</v>
      </c>
      <c r="B653" s="12" t="s">
        <v>178</v>
      </c>
      <c r="C653" s="272">
        <v>45018</v>
      </c>
      <c r="D653" s="272">
        <v>45031</v>
      </c>
      <c r="E653" s="196">
        <f t="shared" si="51"/>
        <v>45024.5</v>
      </c>
      <c r="F653" s="272">
        <v>45056</v>
      </c>
      <c r="G653" s="12" t="s">
        <v>195</v>
      </c>
      <c r="H653" s="234">
        <v>247.32</v>
      </c>
      <c r="I653" s="17">
        <f t="shared" si="54"/>
        <v>32</v>
      </c>
      <c r="J653" s="283">
        <f t="shared" si="52"/>
        <v>6.3989404753791178E-6</v>
      </c>
      <c r="K653" s="22">
        <f t="shared" si="53"/>
        <v>2.0476609521213177E-4</v>
      </c>
    </row>
    <row r="654" spans="1:11" ht="12.75">
      <c r="A654" s="12">
        <f t="shared" si="50"/>
        <v>647</v>
      </c>
      <c r="B654" s="12" t="s">
        <v>178</v>
      </c>
      <c r="C654" s="272">
        <v>45018</v>
      </c>
      <c r="D654" s="272">
        <v>45031</v>
      </c>
      <c r="E654" s="196">
        <f t="shared" si="51"/>
        <v>45024.5</v>
      </c>
      <c r="F654" s="272">
        <v>45056</v>
      </c>
      <c r="G654" s="12" t="s">
        <v>195</v>
      </c>
      <c r="H654" s="234">
        <v>10</v>
      </c>
      <c r="I654" s="17">
        <f t="shared" si="54"/>
        <v>32</v>
      </c>
      <c r="J654" s="283">
        <f t="shared" si="52"/>
        <v>2.587312176685718E-7</v>
      </c>
      <c r="K654" s="22">
        <f t="shared" si="53"/>
        <v>8.2793989653942975E-6</v>
      </c>
    </row>
    <row r="655" spans="1:11" ht="12.75">
      <c r="A655" s="12">
        <f t="shared" si="50"/>
        <v>648</v>
      </c>
      <c r="B655" s="12" t="s">
        <v>178</v>
      </c>
      <c r="C655" s="272">
        <v>45018</v>
      </c>
      <c r="D655" s="272">
        <v>45031</v>
      </c>
      <c r="E655" s="196">
        <f t="shared" si="51"/>
        <v>45024.5</v>
      </c>
      <c r="F655" s="272">
        <v>45037</v>
      </c>
      <c r="G655" s="12" t="s">
        <v>196</v>
      </c>
      <c r="H655" s="234">
        <v>12005.470000000005</v>
      </c>
      <c r="I655" s="17">
        <f t="shared" si="54"/>
        <v>13</v>
      </c>
      <c r="J655" s="283">
        <f t="shared" si="52"/>
        <v>3.1061898717835103E-4</v>
      </c>
      <c r="K655" s="22">
        <f t="shared" si="53"/>
        <v>4.0380468333185635E-3</v>
      </c>
    </row>
    <row r="656" spans="1:11" ht="12.75">
      <c r="A656" s="12">
        <f t="shared" si="50"/>
        <v>649</v>
      </c>
      <c r="B656" s="12" t="s">
        <v>178</v>
      </c>
      <c r="C656" s="272">
        <v>45019</v>
      </c>
      <c r="D656" s="272">
        <v>45032</v>
      </c>
      <c r="E656" s="196">
        <f t="shared" si="51"/>
        <v>45025.5</v>
      </c>
      <c r="F656" s="272">
        <v>45037</v>
      </c>
      <c r="G656" s="12" t="s">
        <v>196</v>
      </c>
      <c r="H656" s="234">
        <v>98919.519999999975</v>
      </c>
      <c r="I656" s="17">
        <f t="shared" si="54"/>
        <v>12</v>
      </c>
      <c r="J656" s="283">
        <f t="shared" si="52"/>
        <v>2.5593567860790634E-3</v>
      </c>
      <c r="K656" s="22">
        <f t="shared" si="53"/>
        <v>3.0712281432948761E-2</v>
      </c>
    </row>
    <row r="657" spans="1:11" ht="12.75">
      <c r="A657" s="12">
        <f t="shared" si="50"/>
        <v>650</v>
      </c>
      <c r="B657" s="12" t="s">
        <v>178</v>
      </c>
      <c r="C657" s="272">
        <v>45019</v>
      </c>
      <c r="D657" s="272">
        <v>45032</v>
      </c>
      <c r="E657" s="196">
        <f t="shared" si="51"/>
        <v>45025.5</v>
      </c>
      <c r="F657" s="272">
        <v>45037</v>
      </c>
      <c r="G657" s="12" t="s">
        <v>432</v>
      </c>
      <c r="H657" s="234">
        <v>1412.3500000000001</v>
      </c>
      <c r="I657" s="17">
        <f t="shared" si="54"/>
        <v>12</v>
      </c>
      <c r="J657" s="283">
        <f t="shared" si="52"/>
        <v>3.6541903527420743E-5</v>
      </c>
      <c r="K657" s="22">
        <f t="shared" si="53"/>
        <v>4.3850284232904892E-4</v>
      </c>
    </row>
    <row r="658" spans="1:11" ht="12.75">
      <c r="A658" s="12">
        <f t="shared" si="50"/>
        <v>651</v>
      </c>
      <c r="B658" s="12" t="s">
        <v>178</v>
      </c>
      <c r="C658" s="272">
        <v>45018</v>
      </c>
      <c r="D658" s="272">
        <v>45031</v>
      </c>
      <c r="E658" s="196">
        <f t="shared" si="51"/>
        <v>45024.5</v>
      </c>
      <c r="F658" s="272">
        <v>45037</v>
      </c>
      <c r="G658" s="12" t="s">
        <v>197</v>
      </c>
      <c r="H658" s="234">
        <v>1133.33</v>
      </c>
      <c r="I658" s="17">
        <f t="shared" si="54"/>
        <v>13</v>
      </c>
      <c r="J658" s="283">
        <f t="shared" si="52"/>
        <v>2.9322785092032246E-5</v>
      </c>
      <c r="K658" s="22">
        <f t="shared" si="53"/>
        <v>3.8119620619641919E-4</v>
      </c>
    </row>
    <row r="659" spans="1:11" ht="12.75">
      <c r="A659" s="12">
        <f t="shared" si="50"/>
        <v>652</v>
      </c>
      <c r="B659" s="12" t="s">
        <v>178</v>
      </c>
      <c r="C659" s="272">
        <v>45019</v>
      </c>
      <c r="D659" s="272">
        <v>45032</v>
      </c>
      <c r="E659" s="196">
        <f t="shared" si="51"/>
        <v>45025.5</v>
      </c>
      <c r="F659" s="272">
        <v>45037</v>
      </c>
      <c r="G659" s="12" t="s">
        <v>197</v>
      </c>
      <c r="H659" s="234">
        <v>4462.5</v>
      </c>
      <c r="I659" s="17">
        <f t="shared" si="54"/>
        <v>12</v>
      </c>
      <c r="J659" s="283">
        <f t="shared" si="52"/>
        <v>1.1545880588460017E-4</v>
      </c>
      <c r="K659" s="22">
        <f t="shared" si="53"/>
        <v>1.385505670615202E-3</v>
      </c>
    </row>
    <row r="660" spans="1:11" ht="12.75">
      <c r="A660" s="12">
        <f t="shared" si="50"/>
        <v>653</v>
      </c>
      <c r="B660" s="12" t="s">
        <v>178</v>
      </c>
      <c r="C660" s="272">
        <v>45018</v>
      </c>
      <c r="D660" s="272">
        <v>45031</v>
      </c>
      <c r="E660" s="196">
        <f t="shared" si="51"/>
        <v>45024.5</v>
      </c>
      <c r="F660" s="272">
        <v>45050</v>
      </c>
      <c r="G660" s="12" t="s">
        <v>434</v>
      </c>
      <c r="H660" s="234">
        <v>2.4000000000000004</v>
      </c>
      <c r="I660" s="17">
        <f t="shared" si="54"/>
        <v>26</v>
      </c>
      <c r="J660" s="283">
        <f t="shared" si="52"/>
        <v>6.2095492240457247E-8</v>
      </c>
      <c r="K660" s="22">
        <f t="shared" si="53"/>
        <v>1.6144827982518884E-6</v>
      </c>
    </row>
    <row r="661" spans="1:11" ht="12.75">
      <c r="A661" s="12">
        <f t="shared" si="50"/>
        <v>654</v>
      </c>
      <c r="B661" s="12" t="s">
        <v>178</v>
      </c>
      <c r="C661" s="272">
        <v>45019</v>
      </c>
      <c r="D661" s="272">
        <v>45032</v>
      </c>
      <c r="E661" s="196">
        <f t="shared" si="51"/>
        <v>45025.5</v>
      </c>
      <c r="F661" s="272">
        <v>45050</v>
      </c>
      <c r="G661" s="12" t="s">
        <v>198</v>
      </c>
      <c r="H661" s="234">
        <v>39.9</v>
      </c>
      <c r="I661" s="17">
        <f t="shared" si="54"/>
        <v>25</v>
      </c>
      <c r="J661" s="283">
        <f t="shared" si="52"/>
        <v>1.0323375584976015E-6</v>
      </c>
      <c r="K661" s="22">
        <f t="shared" si="53"/>
        <v>2.5808438962440037E-5</v>
      </c>
    </row>
    <row r="662" spans="1:11" ht="12.75">
      <c r="A662" s="12">
        <f t="shared" si="50"/>
        <v>655</v>
      </c>
      <c r="B662" s="12" t="s">
        <v>178</v>
      </c>
      <c r="C662" s="272">
        <v>45019</v>
      </c>
      <c r="D662" s="272">
        <v>45032</v>
      </c>
      <c r="E662" s="196">
        <f t="shared" si="51"/>
        <v>45025.5</v>
      </c>
      <c r="F662" s="272">
        <v>45050</v>
      </c>
      <c r="G662" s="12" t="s">
        <v>198</v>
      </c>
      <c r="H662" s="234">
        <v>36.9</v>
      </c>
      <c r="I662" s="17">
        <f t="shared" si="54"/>
        <v>25</v>
      </c>
      <c r="J662" s="283">
        <f t="shared" si="52"/>
        <v>9.5471819319703E-7</v>
      </c>
      <c r="K662" s="22">
        <f t="shared" si="53"/>
        <v>2.3867954829925751E-5</v>
      </c>
    </row>
    <row r="663" spans="1:11" ht="12.75">
      <c r="A663" s="12">
        <f t="shared" si="50"/>
        <v>656</v>
      </c>
      <c r="B663" s="12" t="s">
        <v>178</v>
      </c>
      <c r="C663" s="272">
        <v>45018</v>
      </c>
      <c r="D663" s="272">
        <v>45031</v>
      </c>
      <c r="E663" s="196">
        <f t="shared" si="51"/>
        <v>45024.5</v>
      </c>
      <c r="F663" s="272">
        <v>45061</v>
      </c>
      <c r="G663" s="12" t="s">
        <v>199</v>
      </c>
      <c r="H663" s="234">
        <v>1084.3399999999999</v>
      </c>
      <c r="I663" s="17">
        <f t="shared" si="54"/>
        <v>37</v>
      </c>
      <c r="J663" s="283">
        <f t="shared" si="52"/>
        <v>2.8055260856673913E-5</v>
      </c>
      <c r="K663" s="22">
        <f t="shared" si="53"/>
        <v>1.0380446516969348E-3</v>
      </c>
    </row>
    <row r="664" spans="1:11" ht="12.75">
      <c r="A664" s="12">
        <f t="shared" si="50"/>
        <v>657</v>
      </c>
      <c r="B664" s="12" t="s">
        <v>178</v>
      </c>
      <c r="C664" s="272">
        <v>45019</v>
      </c>
      <c r="D664" s="272">
        <v>45032</v>
      </c>
      <c r="E664" s="196">
        <f t="shared" si="51"/>
        <v>45025.5</v>
      </c>
      <c r="F664" s="272">
        <v>45061</v>
      </c>
      <c r="G664" s="12" t="s">
        <v>199</v>
      </c>
      <c r="H664" s="234">
        <v>10255.700000000004</v>
      </c>
      <c r="I664" s="17">
        <f t="shared" si="54"/>
        <v>36</v>
      </c>
      <c r="J664" s="283">
        <f t="shared" si="52"/>
        <v>2.6534697490435729E-4</v>
      </c>
      <c r="K664" s="22">
        <f t="shared" si="53"/>
        <v>9.552491096556863E-3</v>
      </c>
    </row>
    <row r="665" spans="1:11" ht="12.75">
      <c r="A665" s="12">
        <f t="shared" si="50"/>
        <v>658</v>
      </c>
      <c r="B665" s="12" t="s">
        <v>178</v>
      </c>
      <c r="C665" s="272">
        <v>45018</v>
      </c>
      <c r="D665" s="272">
        <v>45031</v>
      </c>
      <c r="E665" s="196">
        <f t="shared" si="51"/>
        <v>45024.5</v>
      </c>
      <c r="F665" s="272">
        <v>45037</v>
      </c>
      <c r="G665" s="12" t="s">
        <v>200</v>
      </c>
      <c r="H665" s="234">
        <v>10388.769999999995</v>
      </c>
      <c r="I665" s="17">
        <f t="shared" si="54"/>
        <v>13</v>
      </c>
      <c r="J665" s="283">
        <f t="shared" si="52"/>
        <v>2.6878991121787277E-4</v>
      </c>
      <c r="K665" s="22">
        <f t="shared" si="53"/>
        <v>3.494268845832346E-3</v>
      </c>
    </row>
    <row r="666" spans="1:11" ht="12.75">
      <c r="A666" s="12">
        <f t="shared" si="50"/>
        <v>659</v>
      </c>
      <c r="B666" s="12" t="s">
        <v>178</v>
      </c>
      <c r="C666" s="272">
        <v>45019</v>
      </c>
      <c r="D666" s="272">
        <v>45032</v>
      </c>
      <c r="E666" s="196">
        <f t="shared" si="51"/>
        <v>45025.5</v>
      </c>
      <c r="F666" s="272">
        <v>45037</v>
      </c>
      <c r="G666" s="12" t="s">
        <v>200</v>
      </c>
      <c r="H666" s="234">
        <v>117792.97000000016</v>
      </c>
      <c r="I666" s="17">
        <f t="shared" si="54"/>
        <v>12</v>
      </c>
      <c r="J666" s="283">
        <f t="shared" si="52"/>
        <v>3.047671856089759E-3</v>
      </c>
      <c r="K666" s="22">
        <f t="shared" si="53"/>
        <v>3.6572062273077105E-2</v>
      </c>
    </row>
    <row r="667" spans="1:11" ht="12.75">
      <c r="A667" s="12">
        <f t="shared" si="50"/>
        <v>660</v>
      </c>
      <c r="B667" s="12" t="s">
        <v>178</v>
      </c>
      <c r="C667" s="272">
        <v>45018</v>
      </c>
      <c r="D667" s="272">
        <v>45031</v>
      </c>
      <c r="E667" s="196">
        <f t="shared" si="51"/>
        <v>45024.5</v>
      </c>
      <c r="F667" s="272">
        <v>45037</v>
      </c>
      <c r="G667" s="12" t="s">
        <v>201</v>
      </c>
      <c r="H667" s="234">
        <v>363.87</v>
      </c>
      <c r="I667" s="17">
        <f t="shared" si="54"/>
        <v>13</v>
      </c>
      <c r="J667" s="283">
        <f t="shared" si="52"/>
        <v>9.4144528173063223E-6</v>
      </c>
      <c r="K667" s="22">
        <f t="shared" si="53"/>
        <v>1.2238788662498218E-4</v>
      </c>
    </row>
    <row r="668" spans="1:11" ht="12.75">
      <c r="A668" s="12">
        <f t="shared" si="50"/>
        <v>661</v>
      </c>
      <c r="B668" s="12" t="s">
        <v>178</v>
      </c>
      <c r="C668" s="272">
        <v>45019</v>
      </c>
      <c r="D668" s="272">
        <v>45032</v>
      </c>
      <c r="E668" s="196">
        <f t="shared" si="51"/>
        <v>45025.5</v>
      </c>
      <c r="F668" s="272">
        <v>45037</v>
      </c>
      <c r="G668" s="12" t="s">
        <v>201</v>
      </c>
      <c r="H668" s="234">
        <v>3616.5399999999977</v>
      </c>
      <c r="I668" s="17">
        <f t="shared" si="54"/>
        <v>12</v>
      </c>
      <c r="J668" s="283">
        <f t="shared" si="52"/>
        <v>9.3571179794709613E-5</v>
      </c>
      <c r="K668" s="22">
        <f t="shared" si="53"/>
        <v>1.1228541575365155E-3</v>
      </c>
    </row>
    <row r="669" spans="1:11" ht="12.75">
      <c r="A669" s="12">
        <f t="shared" si="50"/>
        <v>662</v>
      </c>
      <c r="B669" s="12" t="s">
        <v>178</v>
      </c>
      <c r="C669" s="272">
        <v>45018</v>
      </c>
      <c r="D669" s="272">
        <v>45031</v>
      </c>
      <c r="E669" s="196">
        <f t="shared" si="51"/>
        <v>45024.5</v>
      </c>
      <c r="F669" s="272">
        <v>45044</v>
      </c>
      <c r="G669" s="12" t="s">
        <v>202</v>
      </c>
      <c r="H669" s="234">
        <v>2227.1899999999996</v>
      </c>
      <c r="I669" s="17">
        <f t="shared" si="54"/>
        <v>20</v>
      </c>
      <c r="J669" s="283">
        <f t="shared" si="52"/>
        <v>5.7624358067926637E-5</v>
      </c>
      <c r="K669" s="22">
        <f t="shared" si="53"/>
        <v>1.1524871613585327E-3</v>
      </c>
    </row>
    <row r="670" spans="1:11" ht="12.75">
      <c r="A670" s="12">
        <f t="shared" si="50"/>
        <v>663</v>
      </c>
      <c r="B670" s="12" t="s">
        <v>178</v>
      </c>
      <c r="C670" s="272">
        <v>45019</v>
      </c>
      <c r="D670" s="272">
        <v>45032</v>
      </c>
      <c r="E670" s="196">
        <f t="shared" si="51"/>
        <v>45025.5</v>
      </c>
      <c r="F670" s="272">
        <v>45044</v>
      </c>
      <c r="G670" s="12" t="s">
        <v>202</v>
      </c>
      <c r="H670" s="234">
        <v>18951.630000000012</v>
      </c>
      <c r="I670" s="17">
        <f t="shared" si="54"/>
        <v>19</v>
      </c>
      <c r="J670" s="283">
        <f t="shared" si="52"/>
        <v>4.9033783067042392E-4</v>
      </c>
      <c r="K670" s="22">
        <f t="shared" si="53"/>
        <v>9.3164187827380548E-3</v>
      </c>
    </row>
    <row r="671" spans="1:11" ht="12.75">
      <c r="A671" s="12">
        <f t="shared" si="50"/>
        <v>664</v>
      </c>
      <c r="B671" s="12" t="s">
        <v>178</v>
      </c>
      <c r="C671" s="272">
        <v>45018</v>
      </c>
      <c r="D671" s="272">
        <v>45031</v>
      </c>
      <c r="E671" s="196">
        <f t="shared" si="51"/>
        <v>45024.5</v>
      </c>
      <c r="F671" s="272">
        <v>45044</v>
      </c>
      <c r="G671" s="12" t="s">
        <v>203</v>
      </c>
      <c r="H671" s="234">
        <v>347.74999999999994</v>
      </c>
      <c r="I671" s="17">
        <f t="shared" si="54"/>
        <v>20</v>
      </c>
      <c r="J671" s="283">
        <f t="shared" si="52"/>
        <v>8.9973780944245829E-6</v>
      </c>
      <c r="K671" s="22">
        <f t="shared" si="53"/>
        <v>1.7994756188849164E-4</v>
      </c>
    </row>
    <row r="672" spans="1:11" ht="12.75">
      <c r="A672" s="12">
        <f t="shared" si="50"/>
        <v>665</v>
      </c>
      <c r="B672" s="12" t="s">
        <v>178</v>
      </c>
      <c r="C672" s="272">
        <v>45019</v>
      </c>
      <c r="D672" s="272">
        <v>45032</v>
      </c>
      <c r="E672" s="196">
        <f t="shared" si="51"/>
        <v>45025.5</v>
      </c>
      <c r="F672" s="272">
        <v>45044</v>
      </c>
      <c r="G672" s="12" t="s">
        <v>203</v>
      </c>
      <c r="H672" s="234">
        <v>2561.9499999999994</v>
      </c>
      <c r="I672" s="17">
        <f t="shared" si="54"/>
        <v>19</v>
      </c>
      <c r="J672" s="283">
        <f t="shared" si="52"/>
        <v>6.6285644310599739E-5</v>
      </c>
      <c r="K672" s="22">
        <f t="shared" si="53"/>
        <v>1.259427241901395E-3</v>
      </c>
    </row>
    <row r="673" spans="1:11" ht="12.75">
      <c r="A673" s="12">
        <f t="shared" si="50"/>
        <v>666</v>
      </c>
      <c r="B673" s="12" t="s">
        <v>178</v>
      </c>
      <c r="C673" s="272">
        <v>45018</v>
      </c>
      <c r="D673" s="272">
        <v>45031</v>
      </c>
      <c r="E673" s="196">
        <f t="shared" si="51"/>
        <v>45024.5</v>
      </c>
      <c r="F673" s="272">
        <v>45044</v>
      </c>
      <c r="G673" s="12" t="s">
        <v>204</v>
      </c>
      <c r="H673" s="234">
        <v>427.23000000000013</v>
      </c>
      <c r="I673" s="17">
        <f t="shared" si="54"/>
        <v>20</v>
      </c>
      <c r="J673" s="283">
        <f t="shared" si="52"/>
        <v>1.1053773812454398E-5</v>
      </c>
      <c r="K673" s="22">
        <f t="shared" si="53"/>
        <v>2.2107547624908796E-4</v>
      </c>
    </row>
    <row r="674" spans="1:11" ht="12.75">
      <c r="A674" s="12">
        <f t="shared" si="50"/>
        <v>667</v>
      </c>
      <c r="B674" s="12" t="s">
        <v>178</v>
      </c>
      <c r="C674" s="272">
        <v>45019</v>
      </c>
      <c r="D674" s="272">
        <v>45032</v>
      </c>
      <c r="E674" s="196">
        <f t="shared" si="51"/>
        <v>45025.5</v>
      </c>
      <c r="F674" s="272">
        <v>45044</v>
      </c>
      <c r="G674" s="12" t="s">
        <v>204</v>
      </c>
      <c r="H674" s="234">
        <v>4105.9300000000039</v>
      </c>
      <c r="I674" s="17">
        <f t="shared" si="54"/>
        <v>19</v>
      </c>
      <c r="J674" s="283">
        <f t="shared" si="52"/>
        <v>1.0623322685619201E-4</v>
      </c>
      <c r="K674" s="22">
        <f t="shared" si="53"/>
        <v>2.0184313102676482E-3</v>
      </c>
    </row>
    <row r="675" spans="1:11" ht="12.75">
      <c r="A675" s="12">
        <f t="shared" si="50"/>
        <v>668</v>
      </c>
      <c r="B675" s="12" t="s">
        <v>178</v>
      </c>
      <c r="C675" s="272">
        <v>45018</v>
      </c>
      <c r="D675" s="272">
        <v>45031</v>
      </c>
      <c r="E675" s="196">
        <f t="shared" si="51"/>
        <v>45024.5</v>
      </c>
      <c r="F675" s="272">
        <v>45044</v>
      </c>
      <c r="G675" s="12" t="s">
        <v>205</v>
      </c>
      <c r="H675" s="234">
        <v>115.47999999999996</v>
      </c>
      <c r="I675" s="17">
        <f t="shared" si="54"/>
        <v>20</v>
      </c>
      <c r="J675" s="283">
        <f t="shared" si="52"/>
        <v>2.9878281016366662E-6</v>
      </c>
      <c r="K675" s="22">
        <f t="shared" si="53"/>
        <v>5.9756562032733323E-5</v>
      </c>
    </row>
    <row r="676" spans="1:11" ht="12.75">
      <c r="A676" s="12">
        <f t="shared" si="50"/>
        <v>669</v>
      </c>
      <c r="B676" s="12" t="s">
        <v>178</v>
      </c>
      <c r="C676" s="272">
        <v>45019</v>
      </c>
      <c r="D676" s="272">
        <v>45032</v>
      </c>
      <c r="E676" s="196">
        <f t="shared" si="51"/>
        <v>45025.5</v>
      </c>
      <c r="F676" s="272">
        <v>45044</v>
      </c>
      <c r="G676" s="12" t="s">
        <v>205</v>
      </c>
      <c r="H676" s="234">
        <v>775.27999999999986</v>
      </c>
      <c r="I676" s="17">
        <f t="shared" si="54"/>
        <v>19</v>
      </c>
      <c r="J676" s="283">
        <f t="shared" si="52"/>
        <v>2.0058913843409033E-5</v>
      </c>
      <c r="K676" s="22">
        <f t="shared" si="53"/>
        <v>3.8111936302477161E-4</v>
      </c>
    </row>
    <row r="677" spans="1:11" ht="12.75">
      <c r="A677" s="12">
        <f t="shared" si="50"/>
        <v>670</v>
      </c>
      <c r="B677" s="12" t="s">
        <v>178</v>
      </c>
      <c r="C677" s="272">
        <v>45019</v>
      </c>
      <c r="D677" s="272">
        <v>45032</v>
      </c>
      <c r="E677" s="196">
        <f t="shared" si="51"/>
        <v>45025.5</v>
      </c>
      <c r="F677" s="272">
        <v>45037</v>
      </c>
      <c r="G677" s="12" t="s">
        <v>436</v>
      </c>
      <c r="H677" s="234">
        <v>50.53</v>
      </c>
      <c r="I677" s="17">
        <f t="shared" si="54"/>
        <v>12</v>
      </c>
      <c r="J677" s="283">
        <f t="shared" si="52"/>
        <v>1.3073688428792935E-6</v>
      </c>
      <c r="K677" s="22">
        <f t="shared" si="53"/>
        <v>1.5688426114551521E-5</v>
      </c>
    </row>
    <row r="678" spans="1:11" ht="12.75">
      <c r="A678" s="12">
        <f t="shared" si="50"/>
        <v>671</v>
      </c>
      <c r="B678" s="12" t="s">
        <v>178</v>
      </c>
      <c r="C678" s="272">
        <v>45018</v>
      </c>
      <c r="D678" s="272">
        <v>45031</v>
      </c>
      <c r="E678" s="196">
        <f t="shared" si="51"/>
        <v>45024.5</v>
      </c>
      <c r="F678" s="272">
        <v>45037</v>
      </c>
      <c r="G678" s="12" t="s">
        <v>436</v>
      </c>
      <c r="H678" s="234">
        <v>335.02</v>
      </c>
      <c r="I678" s="17">
        <f t="shared" si="54"/>
        <v>13</v>
      </c>
      <c r="J678" s="283">
        <f t="shared" si="52"/>
        <v>8.6680132543324925E-6</v>
      </c>
      <c r="K678" s="22">
        <f t="shared" si="53"/>
        <v>1.126841723063224E-4</v>
      </c>
    </row>
    <row r="679" spans="1:11" ht="12.75">
      <c r="A679" s="12">
        <f t="shared" si="50"/>
        <v>672</v>
      </c>
      <c r="B679" s="12" t="s">
        <v>178</v>
      </c>
      <c r="C679" s="272">
        <v>45018</v>
      </c>
      <c r="D679" s="272">
        <v>45031</v>
      </c>
      <c r="E679" s="196">
        <f t="shared" si="51"/>
        <v>45024.5</v>
      </c>
      <c r="F679" s="272">
        <v>45037</v>
      </c>
      <c r="G679" s="12" t="s">
        <v>206</v>
      </c>
      <c r="H679" s="234">
        <v>674.45999999999992</v>
      </c>
      <c r="I679" s="17">
        <f t="shared" si="54"/>
        <v>13</v>
      </c>
      <c r="J679" s="283">
        <f t="shared" si="52"/>
        <v>1.7450385706874494E-5</v>
      </c>
      <c r="K679" s="22">
        <f t="shared" si="53"/>
        <v>2.2685501418936841E-4</v>
      </c>
    </row>
    <row r="680" spans="1:11" ht="12.75">
      <c r="A680" s="12">
        <f t="shared" si="50"/>
        <v>673</v>
      </c>
      <c r="B680" s="12" t="s">
        <v>178</v>
      </c>
      <c r="C680" s="272">
        <v>45019</v>
      </c>
      <c r="D680" s="272">
        <v>45032</v>
      </c>
      <c r="E680" s="196">
        <f t="shared" si="51"/>
        <v>45025.5</v>
      </c>
      <c r="F680" s="272">
        <v>45037</v>
      </c>
      <c r="G680" s="12" t="s">
        <v>206</v>
      </c>
      <c r="H680" s="234">
        <v>1683.0100000000004</v>
      </c>
      <c r="I680" s="17">
        <f t="shared" si="54"/>
        <v>12</v>
      </c>
      <c r="J680" s="283">
        <f t="shared" si="52"/>
        <v>4.3544722664838319E-5</v>
      </c>
      <c r="K680" s="22">
        <f t="shared" si="53"/>
        <v>5.2253667197805988E-4</v>
      </c>
    </row>
    <row r="681" spans="1:11" ht="12.75">
      <c r="A681" s="12">
        <f t="shared" si="50"/>
        <v>674</v>
      </c>
      <c r="B681" s="12" t="s">
        <v>178</v>
      </c>
      <c r="C681" s="272">
        <v>45018</v>
      </c>
      <c r="D681" s="272">
        <v>45031</v>
      </c>
      <c r="E681" s="196">
        <f t="shared" si="51"/>
        <v>45024.5</v>
      </c>
      <c r="F681" s="272">
        <v>45037</v>
      </c>
      <c r="G681" s="12" t="s">
        <v>207</v>
      </c>
      <c r="H681" s="234">
        <v>1416.81</v>
      </c>
      <c r="I681" s="17">
        <f t="shared" si="54"/>
        <v>13</v>
      </c>
      <c r="J681" s="283">
        <f t="shared" si="52"/>
        <v>3.6657297650500925E-5</v>
      </c>
      <c r="K681" s="22">
        <f t="shared" si="53"/>
        <v>4.7654486945651202E-4</v>
      </c>
    </row>
    <row r="682" spans="1:11" ht="12.75">
      <c r="A682" s="12">
        <f t="shared" si="50"/>
        <v>675</v>
      </c>
      <c r="B682" s="12" t="s">
        <v>178</v>
      </c>
      <c r="C682" s="272">
        <v>45019</v>
      </c>
      <c r="D682" s="272">
        <v>45032</v>
      </c>
      <c r="E682" s="196">
        <f t="shared" si="51"/>
        <v>45025.5</v>
      </c>
      <c r="F682" s="272">
        <v>45037</v>
      </c>
      <c r="G682" s="12" t="s">
        <v>207</v>
      </c>
      <c r="H682" s="234">
        <v>3886.24</v>
      </c>
      <c r="I682" s="17">
        <f t="shared" si="54"/>
        <v>12</v>
      </c>
      <c r="J682" s="283">
        <f t="shared" si="52"/>
        <v>1.0054916073523105E-4</v>
      </c>
      <c r="K682" s="22">
        <f t="shared" si="53"/>
        <v>1.2065899288227727E-3</v>
      </c>
    </row>
    <row r="683" spans="1:11" ht="12.75">
      <c r="A683" s="12">
        <f t="shared" si="50"/>
        <v>676</v>
      </c>
      <c r="B683" s="12" t="s">
        <v>178</v>
      </c>
      <c r="C683" s="272">
        <v>45018</v>
      </c>
      <c r="D683" s="272">
        <v>45031</v>
      </c>
      <c r="E683" s="196">
        <f t="shared" si="51"/>
        <v>45024.5</v>
      </c>
      <c r="F683" s="272">
        <v>45037</v>
      </c>
      <c r="G683" s="12" t="s">
        <v>208</v>
      </c>
      <c r="H683" s="234">
        <v>1071.6500000000001</v>
      </c>
      <c r="I683" s="17">
        <f t="shared" si="54"/>
        <v>13</v>
      </c>
      <c r="J683" s="283">
        <f t="shared" si="52"/>
        <v>2.7726930941452502E-5</v>
      </c>
      <c r="K683" s="22">
        <f t="shared" si="53"/>
        <v>3.6045010223888251E-4</v>
      </c>
    </row>
    <row r="684" spans="1:11" ht="12.75">
      <c r="A684" s="12">
        <f t="shared" si="50"/>
        <v>677</v>
      </c>
      <c r="B684" s="12" t="s">
        <v>178</v>
      </c>
      <c r="C684" s="272">
        <v>45019</v>
      </c>
      <c r="D684" s="272">
        <v>45032</v>
      </c>
      <c r="E684" s="196">
        <f t="shared" si="51"/>
        <v>45025.5</v>
      </c>
      <c r="F684" s="272">
        <v>45037</v>
      </c>
      <c r="G684" s="12" t="s">
        <v>208</v>
      </c>
      <c r="H684" s="234">
        <v>1700.5299999999997</v>
      </c>
      <c r="I684" s="17">
        <f t="shared" si="54"/>
        <v>12</v>
      </c>
      <c r="J684" s="283">
        <f t="shared" si="52"/>
        <v>4.3998019758193638E-5</v>
      </c>
      <c r="K684" s="22">
        <f t="shared" si="53"/>
        <v>5.2797623709832371E-4</v>
      </c>
    </row>
    <row r="685" spans="1:11" ht="12.75">
      <c r="A685" s="12">
        <f t="shared" si="50"/>
        <v>678</v>
      </c>
      <c r="B685" s="12" t="s">
        <v>178</v>
      </c>
      <c r="C685" s="272">
        <v>45019</v>
      </c>
      <c r="D685" s="272">
        <v>45032</v>
      </c>
      <c r="E685" s="196">
        <f t="shared" si="51"/>
        <v>45025.5</v>
      </c>
      <c r="F685" s="272">
        <v>45040</v>
      </c>
      <c r="G685" s="12" t="s">
        <v>211</v>
      </c>
      <c r="H685" s="234">
        <v>4991.3899999999931</v>
      </c>
      <c r="I685" s="17">
        <f t="shared" si="54"/>
        <v>15</v>
      </c>
      <c r="J685" s="283">
        <f t="shared" si="52"/>
        <v>1.291428412558731E-4</v>
      </c>
      <c r="K685" s="22">
        <f t="shared" si="53"/>
        <v>1.9371426188380964E-3</v>
      </c>
    </row>
    <row r="686" spans="1:11" ht="12.75">
      <c r="A686" s="12">
        <f t="shared" si="50"/>
        <v>679</v>
      </c>
      <c r="B686" s="12" t="s">
        <v>178</v>
      </c>
      <c r="C686" s="272">
        <v>45019</v>
      </c>
      <c r="D686" s="272">
        <v>45032</v>
      </c>
      <c r="E686" s="196">
        <f t="shared" si="51"/>
        <v>45025.5</v>
      </c>
      <c r="F686" s="272">
        <v>45050</v>
      </c>
      <c r="G686" s="12" t="s">
        <v>212</v>
      </c>
      <c r="H686" s="234">
        <v>10</v>
      </c>
      <c r="I686" s="17">
        <f t="shared" si="54"/>
        <v>25</v>
      </c>
      <c r="J686" s="283">
        <f t="shared" si="52"/>
        <v>2.587312176685718E-7</v>
      </c>
      <c r="K686" s="22">
        <f t="shared" si="53"/>
        <v>6.4682804417142945E-6</v>
      </c>
    </row>
    <row r="687" spans="1:11" ht="12.75">
      <c r="A687" s="12">
        <f t="shared" si="50"/>
        <v>680</v>
      </c>
      <c r="B687" s="12" t="s">
        <v>178</v>
      </c>
      <c r="C687" s="272">
        <v>45019</v>
      </c>
      <c r="D687" s="272">
        <v>45032</v>
      </c>
      <c r="E687" s="196">
        <f t="shared" si="51"/>
        <v>45025.5</v>
      </c>
      <c r="F687" s="272">
        <v>45036</v>
      </c>
      <c r="G687" s="12" t="s">
        <v>451</v>
      </c>
      <c r="H687" s="234">
        <v>1209</v>
      </c>
      <c r="I687" s="17">
        <f t="shared" si="54"/>
        <v>11</v>
      </c>
      <c r="J687" s="283">
        <f t="shared" si="52"/>
        <v>3.1280604216130334E-5</v>
      </c>
      <c r="K687" s="22">
        <f t="shared" si="53"/>
        <v>3.4408664637743369E-4</v>
      </c>
    </row>
    <row r="688" spans="1:11" ht="12.75">
      <c r="A688" s="12">
        <f t="shared" si="50"/>
        <v>681</v>
      </c>
      <c r="B688" s="12" t="s">
        <v>178</v>
      </c>
      <c r="C688" s="272">
        <v>45018</v>
      </c>
      <c r="D688" s="272">
        <v>45031</v>
      </c>
      <c r="E688" s="196">
        <f t="shared" si="51"/>
        <v>45024.5</v>
      </c>
      <c r="F688" s="272">
        <v>45036</v>
      </c>
      <c r="G688" s="12" t="s">
        <v>451</v>
      </c>
      <c r="H688" s="234">
        <v>339.23</v>
      </c>
      <c r="I688" s="17">
        <f t="shared" si="54"/>
        <v>12</v>
      </c>
      <c r="J688" s="283">
        <f t="shared" si="52"/>
        <v>8.7769390969709616E-6</v>
      </c>
      <c r="K688" s="22">
        <f t="shared" si="53"/>
        <v>1.0532326916365154E-4</v>
      </c>
    </row>
    <row r="689" spans="1:11" ht="12.75">
      <c r="A689" s="12">
        <f t="shared" si="50"/>
        <v>682</v>
      </c>
      <c r="B689" s="12" t="s">
        <v>178</v>
      </c>
      <c r="C689" s="272">
        <v>45019</v>
      </c>
      <c r="D689" s="272">
        <v>45032</v>
      </c>
      <c r="E689" s="196">
        <f t="shared" si="51"/>
        <v>45025.5</v>
      </c>
      <c r="F689" s="272">
        <v>45036</v>
      </c>
      <c r="G689" s="12" t="s">
        <v>213</v>
      </c>
      <c r="H689" s="234">
        <v>14793.220000000001</v>
      </c>
      <c r="I689" s="17">
        <f t="shared" si="54"/>
        <v>11</v>
      </c>
      <c r="J689" s="283">
        <f t="shared" si="52"/>
        <v>3.8274678238390701E-4</v>
      </c>
      <c r="K689" s="22">
        <f t="shared" si="53"/>
        <v>4.2102146062229766E-3</v>
      </c>
    </row>
    <row r="690" spans="1:11" ht="12.75">
      <c r="A690" s="12">
        <f t="shared" si="50"/>
        <v>683</v>
      </c>
      <c r="B690" s="12" t="s">
        <v>178</v>
      </c>
      <c r="C690" s="272">
        <v>45018</v>
      </c>
      <c r="D690" s="272">
        <v>45031</v>
      </c>
      <c r="E690" s="196">
        <f t="shared" si="51"/>
        <v>45024.5</v>
      </c>
      <c r="F690" s="272">
        <v>45036</v>
      </c>
      <c r="G690" s="12" t="s">
        <v>213</v>
      </c>
      <c r="H690" s="234">
        <v>1124</v>
      </c>
      <c r="I690" s="17">
        <f t="shared" si="54"/>
        <v>12</v>
      </c>
      <c r="J690" s="283">
        <f t="shared" si="52"/>
        <v>2.908138886594747E-5</v>
      </c>
      <c r="K690" s="22">
        <f t="shared" si="53"/>
        <v>3.4897666639136963E-4</v>
      </c>
    </row>
    <row r="691" spans="1:11" ht="12.75">
      <c r="A691" s="12">
        <f t="shared" si="50"/>
        <v>684</v>
      </c>
      <c r="B691" s="12" t="s">
        <v>178</v>
      </c>
      <c r="C691" s="272">
        <v>45019</v>
      </c>
      <c r="D691" s="272">
        <v>45032</v>
      </c>
      <c r="E691" s="196">
        <f t="shared" si="51"/>
        <v>45025.5</v>
      </c>
      <c r="F691" s="272">
        <v>45036</v>
      </c>
      <c r="G691" s="12" t="s">
        <v>214</v>
      </c>
      <c r="H691" s="234">
        <v>2271.46</v>
      </c>
      <c r="I691" s="17">
        <f t="shared" si="54"/>
        <v>11</v>
      </c>
      <c r="J691" s="283">
        <f t="shared" si="52"/>
        <v>5.8769761168545415E-5</v>
      </c>
      <c r="K691" s="22">
        <f t="shared" si="53"/>
        <v>6.4646737285399959E-4</v>
      </c>
    </row>
    <row r="692" spans="1:11" ht="12.75">
      <c r="A692" s="12">
        <f t="shared" si="50"/>
        <v>685</v>
      </c>
      <c r="B692" s="12" t="s">
        <v>178</v>
      </c>
      <c r="C692" s="272">
        <v>45019</v>
      </c>
      <c r="D692" s="272">
        <v>45032</v>
      </c>
      <c r="E692" s="196">
        <f t="shared" si="51"/>
        <v>45025.5</v>
      </c>
      <c r="F692" s="272">
        <v>45036</v>
      </c>
      <c r="G692" s="12" t="s">
        <v>452</v>
      </c>
      <c r="H692" s="234">
        <v>433.55</v>
      </c>
      <c r="I692" s="17">
        <f t="shared" si="54"/>
        <v>11</v>
      </c>
      <c r="J692" s="283">
        <f t="shared" si="52"/>
        <v>1.1217291942020932E-5</v>
      </c>
      <c r="K692" s="22">
        <f t="shared" si="53"/>
        <v>1.2339021136223026E-4</v>
      </c>
    </row>
    <row r="693" spans="1:11" ht="12.75">
      <c r="A693" s="12">
        <f t="shared" si="50"/>
        <v>686</v>
      </c>
      <c r="B693" s="12" t="s">
        <v>178</v>
      </c>
      <c r="C693" s="272">
        <v>45033</v>
      </c>
      <c r="D693" s="272">
        <v>45046</v>
      </c>
      <c r="E693" s="196">
        <f t="shared" si="51"/>
        <v>45039.5</v>
      </c>
      <c r="F693" s="272">
        <v>45051</v>
      </c>
      <c r="G693" s="12" t="s">
        <v>454</v>
      </c>
      <c r="H693" s="234">
        <v>60</v>
      </c>
      <c r="I693" s="17">
        <f t="shared" si="54"/>
        <v>12</v>
      </c>
      <c r="J693" s="283">
        <f t="shared" si="52"/>
        <v>1.552387306011431E-6</v>
      </c>
      <c r="K693" s="22">
        <f t="shared" si="53"/>
        <v>1.8628647672137173E-5</v>
      </c>
    </row>
    <row r="694" spans="1:11" ht="12.75">
      <c r="A694" s="12">
        <f t="shared" si="50"/>
        <v>687</v>
      </c>
      <c r="B694" s="12" t="s">
        <v>178</v>
      </c>
      <c r="C694" s="272">
        <v>45033</v>
      </c>
      <c r="D694" s="272">
        <v>45046</v>
      </c>
      <c r="E694" s="196">
        <f t="shared" si="51"/>
        <v>45039.5</v>
      </c>
      <c r="F694" s="272">
        <v>45051</v>
      </c>
      <c r="G694" s="12" t="s">
        <v>215</v>
      </c>
      <c r="H694" s="234">
        <v>352</v>
      </c>
      <c r="I694" s="17">
        <f t="shared" si="54"/>
        <v>12</v>
      </c>
      <c r="J694" s="283">
        <f t="shared" si="52"/>
        <v>9.1073388619337279E-6</v>
      </c>
      <c r="K694" s="22">
        <f t="shared" si="53"/>
        <v>1.0928806634320473E-4</v>
      </c>
    </row>
    <row r="695" spans="1:11" ht="12.75">
      <c r="A695" s="12">
        <f t="shared" si="50"/>
        <v>688</v>
      </c>
      <c r="B695" s="12" t="s">
        <v>178</v>
      </c>
      <c r="C695" s="272">
        <v>45033</v>
      </c>
      <c r="D695" s="272">
        <v>45046</v>
      </c>
      <c r="E695" s="196">
        <f t="shared" si="51"/>
        <v>45039.5</v>
      </c>
      <c r="F695" s="272">
        <v>45051</v>
      </c>
      <c r="G695" s="12" t="s">
        <v>429</v>
      </c>
      <c r="H695" s="234">
        <v>7.58</v>
      </c>
      <c r="I695" s="17">
        <f t="shared" si="54"/>
        <v>12</v>
      </c>
      <c r="J695" s="283">
        <f t="shared" si="52"/>
        <v>1.9611826299277744E-7</v>
      </c>
      <c r="K695" s="22">
        <f t="shared" si="53"/>
        <v>2.3534191559133293E-6</v>
      </c>
    </row>
    <row r="696" spans="1:11" ht="12.75">
      <c r="A696" s="12">
        <f t="shared" si="50"/>
        <v>689</v>
      </c>
      <c r="B696" s="12" t="s">
        <v>178</v>
      </c>
      <c r="C696" s="272">
        <v>45032</v>
      </c>
      <c r="D696" s="272">
        <v>45045</v>
      </c>
      <c r="E696" s="196">
        <f t="shared" si="51"/>
        <v>45038.5</v>
      </c>
      <c r="F696" s="272">
        <v>45051</v>
      </c>
      <c r="G696" s="12" t="s">
        <v>429</v>
      </c>
      <c r="H696" s="234">
        <v>122.5</v>
      </c>
      <c r="I696" s="17">
        <f t="shared" si="54"/>
        <v>13</v>
      </c>
      <c r="J696" s="283">
        <f t="shared" si="52"/>
        <v>3.1694574164400048E-6</v>
      </c>
      <c r="K696" s="22">
        <f t="shared" si="53"/>
        <v>4.1202946413720061E-5</v>
      </c>
    </row>
    <row r="697" spans="1:11" ht="12.75">
      <c r="A697" s="12">
        <f t="shared" si="50"/>
        <v>690</v>
      </c>
      <c r="B697" s="12" t="s">
        <v>178</v>
      </c>
      <c r="C697" s="272">
        <v>45033</v>
      </c>
      <c r="D697" s="272">
        <v>45046</v>
      </c>
      <c r="E697" s="196">
        <f t="shared" si="51"/>
        <v>45039.5</v>
      </c>
      <c r="F697" s="272">
        <v>45051</v>
      </c>
      <c r="G697" s="12" t="s">
        <v>179</v>
      </c>
      <c r="H697" s="234">
        <v>121.51000000000002</v>
      </c>
      <c r="I697" s="17">
        <f t="shared" si="54"/>
        <v>12</v>
      </c>
      <c r="J697" s="283">
        <f t="shared" si="52"/>
        <v>3.1438430258908165E-6</v>
      </c>
      <c r="K697" s="22">
        <f t="shared" si="53"/>
        <v>3.7726116310689796E-5</v>
      </c>
    </row>
    <row r="698" spans="1:11" ht="12.75">
      <c r="A698" s="12">
        <f t="shared" si="50"/>
        <v>691</v>
      </c>
      <c r="B698" s="12" t="s">
        <v>178</v>
      </c>
      <c r="C698" s="272">
        <v>45032</v>
      </c>
      <c r="D698" s="272">
        <v>45045</v>
      </c>
      <c r="E698" s="196">
        <f t="shared" si="51"/>
        <v>45038.5</v>
      </c>
      <c r="F698" s="272">
        <v>45051</v>
      </c>
      <c r="G698" s="12" t="s">
        <v>179</v>
      </c>
      <c r="H698" s="234">
        <v>304.76</v>
      </c>
      <c r="I698" s="17">
        <f t="shared" si="54"/>
        <v>13</v>
      </c>
      <c r="J698" s="283">
        <f t="shared" si="52"/>
        <v>7.8850925896673936E-6</v>
      </c>
      <c r="K698" s="22">
        <f t="shared" si="53"/>
        <v>1.0250620366567612E-4</v>
      </c>
    </row>
    <row r="699" spans="1:11" ht="12.75">
      <c r="A699" s="12">
        <f t="shared" si="50"/>
        <v>692</v>
      </c>
      <c r="B699" s="12" t="s">
        <v>178</v>
      </c>
      <c r="C699" s="272">
        <v>45032</v>
      </c>
      <c r="D699" s="272">
        <v>45045</v>
      </c>
      <c r="E699" s="196">
        <f t="shared" si="51"/>
        <v>45038.5</v>
      </c>
      <c r="F699" s="272">
        <v>45051</v>
      </c>
      <c r="G699" s="12" t="s">
        <v>180</v>
      </c>
      <c r="H699" s="234">
        <v>8672.0099999999984</v>
      </c>
      <c r="I699" s="17">
        <f t="shared" si="54"/>
        <v>13</v>
      </c>
      <c r="J699" s="283">
        <f t="shared" si="52"/>
        <v>2.2437197069340311E-4</v>
      </c>
      <c r="K699" s="22">
        <f t="shared" si="53"/>
        <v>2.9168356190142405E-3</v>
      </c>
    </row>
    <row r="700" spans="1:11" ht="12.75">
      <c r="A700" s="12">
        <f t="shared" si="50"/>
        <v>693</v>
      </c>
      <c r="B700" s="12" t="s">
        <v>178</v>
      </c>
      <c r="C700" s="272">
        <v>45033</v>
      </c>
      <c r="D700" s="272">
        <v>45046</v>
      </c>
      <c r="E700" s="196">
        <f t="shared" si="51"/>
        <v>45039.5</v>
      </c>
      <c r="F700" s="272">
        <v>45051</v>
      </c>
      <c r="G700" s="12" t="s">
        <v>180</v>
      </c>
      <c r="H700" s="234">
        <v>101234.16000000006</v>
      </c>
      <c r="I700" s="17">
        <f t="shared" si="54"/>
        <v>12</v>
      </c>
      <c r="J700" s="283">
        <f t="shared" si="52"/>
        <v>2.6192437486455044E-3</v>
      </c>
      <c r="K700" s="22">
        <f t="shared" si="53"/>
        <v>3.1430924983746056E-2</v>
      </c>
    </row>
    <row r="701" spans="1:11" ht="12.75">
      <c r="A701" s="12">
        <f t="shared" si="50"/>
        <v>694</v>
      </c>
      <c r="B701" s="12" t="s">
        <v>178</v>
      </c>
      <c r="C701" s="272">
        <v>45032</v>
      </c>
      <c r="D701" s="272">
        <v>45045</v>
      </c>
      <c r="E701" s="196">
        <f t="shared" si="51"/>
        <v>45038.5</v>
      </c>
      <c r="F701" s="272">
        <v>45051</v>
      </c>
      <c r="G701" s="12" t="s">
        <v>181</v>
      </c>
      <c r="H701" s="234">
        <v>50.07</v>
      </c>
      <c r="I701" s="17">
        <f t="shared" si="54"/>
        <v>13</v>
      </c>
      <c r="J701" s="283">
        <f t="shared" si="52"/>
        <v>1.295467206866539E-6</v>
      </c>
      <c r="K701" s="22">
        <f t="shared" si="53"/>
        <v>1.6841073689265007E-5</v>
      </c>
    </row>
    <row r="702" spans="1:11" ht="12.75">
      <c r="A702" s="12">
        <f t="shared" si="50"/>
        <v>695</v>
      </c>
      <c r="B702" s="12" t="s">
        <v>178</v>
      </c>
      <c r="C702" s="272">
        <v>45033</v>
      </c>
      <c r="D702" s="272">
        <v>45046</v>
      </c>
      <c r="E702" s="196">
        <f t="shared" si="51"/>
        <v>45039.5</v>
      </c>
      <c r="F702" s="272">
        <v>45051</v>
      </c>
      <c r="G702" s="12" t="s">
        <v>181</v>
      </c>
      <c r="H702" s="234">
        <v>9800.2300000000014</v>
      </c>
      <c r="I702" s="17">
        <f t="shared" si="54"/>
        <v>12</v>
      </c>
      <c r="J702" s="283">
        <f t="shared" si="52"/>
        <v>2.5356254413320679E-4</v>
      </c>
      <c r="K702" s="22">
        <f t="shared" si="53"/>
        <v>3.0427505295984817E-3</v>
      </c>
    </row>
    <row r="703" spans="1:11" ht="12.75">
      <c r="A703" s="12">
        <f t="shared" si="50"/>
        <v>696</v>
      </c>
      <c r="B703" s="12" t="s">
        <v>178</v>
      </c>
      <c r="C703" s="272">
        <v>45032</v>
      </c>
      <c r="D703" s="272">
        <v>45045</v>
      </c>
      <c r="E703" s="196">
        <f t="shared" si="51"/>
        <v>45038.5</v>
      </c>
      <c r="F703" s="272">
        <v>45051</v>
      </c>
      <c r="G703" s="12" t="s">
        <v>182</v>
      </c>
      <c r="H703" s="234">
        <v>25205.030000000013</v>
      </c>
      <c r="I703" s="17">
        <f t="shared" si="54"/>
        <v>13</v>
      </c>
      <c r="J703" s="283">
        <f t="shared" si="52"/>
        <v>6.521328103272886E-4</v>
      </c>
      <c r="K703" s="22">
        <f t="shared" si="53"/>
        <v>8.4777265342547512E-3</v>
      </c>
    </row>
    <row r="704" spans="1:11" ht="12.75">
      <c r="A704" s="12">
        <f t="shared" si="50"/>
        <v>697</v>
      </c>
      <c r="B704" s="12" t="s">
        <v>178</v>
      </c>
      <c r="C704" s="272">
        <v>45033</v>
      </c>
      <c r="D704" s="272">
        <v>45046</v>
      </c>
      <c r="E704" s="196">
        <f t="shared" si="51"/>
        <v>45039.5</v>
      </c>
      <c r="F704" s="272">
        <v>45051</v>
      </c>
      <c r="G704" s="12" t="s">
        <v>182</v>
      </c>
      <c r="H704" s="234">
        <v>266428.61999999988</v>
      </c>
      <c r="I704" s="17">
        <f t="shared" si="54"/>
        <v>12</v>
      </c>
      <c r="J704" s="283">
        <f t="shared" si="52"/>
        <v>6.8933401274357178E-3</v>
      </c>
      <c r="K704" s="22">
        <f t="shared" si="53"/>
        <v>8.2720081529228606E-2</v>
      </c>
    </row>
    <row r="705" spans="1:11" ht="12.75">
      <c r="A705" s="12">
        <f t="shared" si="50"/>
        <v>698</v>
      </c>
      <c r="B705" s="12" t="s">
        <v>178</v>
      </c>
      <c r="C705" s="272">
        <v>45032</v>
      </c>
      <c r="D705" s="272">
        <v>45045</v>
      </c>
      <c r="E705" s="196">
        <f t="shared" si="51"/>
        <v>45038.5</v>
      </c>
      <c r="F705" s="272">
        <v>45051</v>
      </c>
      <c r="G705" s="12" t="s">
        <v>183</v>
      </c>
      <c r="H705" s="234">
        <v>34402.000000000015</v>
      </c>
      <c r="I705" s="17">
        <f t="shared" si="54"/>
        <v>13</v>
      </c>
      <c r="J705" s="283">
        <f t="shared" si="52"/>
        <v>8.9008713502342117E-4</v>
      </c>
      <c r="K705" s="22">
        <f t="shared" si="53"/>
        <v>1.1571132755304475E-2</v>
      </c>
    </row>
    <row r="706" spans="1:11" ht="12.75">
      <c r="A706" s="12">
        <f t="shared" si="50"/>
        <v>699</v>
      </c>
      <c r="B706" s="12" t="s">
        <v>178</v>
      </c>
      <c r="C706" s="272">
        <v>45033</v>
      </c>
      <c r="D706" s="272">
        <v>45046</v>
      </c>
      <c r="E706" s="196">
        <f t="shared" si="51"/>
        <v>45039.5</v>
      </c>
      <c r="F706" s="272">
        <v>45051</v>
      </c>
      <c r="G706" s="12" t="s">
        <v>183</v>
      </c>
      <c r="H706" s="234">
        <v>402598.05000000028</v>
      </c>
      <c r="I706" s="17">
        <f t="shared" si="54"/>
        <v>12</v>
      </c>
      <c r="J706" s="283">
        <f t="shared" si="52"/>
        <v>1.0416468370749263E-2</v>
      </c>
      <c r="K706" s="22">
        <f t="shared" si="53"/>
        <v>0.12499762044899115</v>
      </c>
    </row>
    <row r="707" spans="1:11" ht="12.75">
      <c r="A707" s="12">
        <f t="shared" si="50"/>
        <v>700</v>
      </c>
      <c r="B707" s="12" t="s">
        <v>178</v>
      </c>
      <c r="C707" s="272">
        <v>45032</v>
      </c>
      <c r="D707" s="272">
        <v>45045</v>
      </c>
      <c r="E707" s="196">
        <f t="shared" si="51"/>
        <v>45038.5</v>
      </c>
      <c r="F707" s="272">
        <v>45051</v>
      </c>
      <c r="G707" s="12" t="s">
        <v>184</v>
      </c>
      <c r="H707" s="234">
        <v>2593.4900000000002</v>
      </c>
      <c r="I707" s="17">
        <f t="shared" si="54"/>
        <v>13</v>
      </c>
      <c r="J707" s="283">
        <f t="shared" si="52"/>
        <v>6.7101682571126431E-5</v>
      </c>
      <c r="K707" s="22">
        <f t="shared" si="53"/>
        <v>8.723218734246436E-4</v>
      </c>
    </row>
    <row r="708" spans="1:11" ht="12.75">
      <c r="A708" s="12">
        <f t="shared" si="50"/>
        <v>701</v>
      </c>
      <c r="B708" s="12" t="s">
        <v>178</v>
      </c>
      <c r="C708" s="272">
        <v>45032</v>
      </c>
      <c r="D708" s="272">
        <v>45045</v>
      </c>
      <c r="E708" s="196">
        <f t="shared" si="51"/>
        <v>45038.5</v>
      </c>
      <c r="F708" s="272">
        <v>45051</v>
      </c>
      <c r="G708" s="12" t="s">
        <v>184</v>
      </c>
      <c r="H708" s="234">
        <v>5872.6499999999987</v>
      </c>
      <c r="I708" s="17">
        <f t="shared" si="54"/>
        <v>13</v>
      </c>
      <c r="J708" s="283">
        <f t="shared" si="52"/>
        <v>1.519437885441338E-4</v>
      </c>
      <c r="K708" s="22">
        <f t="shared" si="53"/>
        <v>1.9752692510737395E-3</v>
      </c>
    </row>
    <row r="709" spans="1:11" ht="12.75">
      <c r="A709" s="12">
        <f t="shared" si="50"/>
        <v>702</v>
      </c>
      <c r="B709" s="12" t="s">
        <v>178</v>
      </c>
      <c r="C709" s="272">
        <v>45033</v>
      </c>
      <c r="D709" s="272">
        <v>45046</v>
      </c>
      <c r="E709" s="196">
        <f t="shared" si="51"/>
        <v>45039.5</v>
      </c>
      <c r="F709" s="272">
        <v>45051</v>
      </c>
      <c r="G709" s="12" t="s">
        <v>184</v>
      </c>
      <c r="H709" s="234">
        <v>35433.49</v>
      </c>
      <c r="I709" s="17">
        <f t="shared" si="54"/>
        <v>12</v>
      </c>
      <c r="J709" s="283">
        <f t="shared" si="52"/>
        <v>9.1677500139471626E-4</v>
      </c>
      <c r="K709" s="22">
        <f t="shared" si="53"/>
        <v>1.1001300016736595E-2</v>
      </c>
    </row>
    <row r="710" spans="1:11" ht="12.75">
      <c r="A710" s="12">
        <f t="shared" si="50"/>
        <v>703</v>
      </c>
      <c r="B710" s="12" t="s">
        <v>178</v>
      </c>
      <c r="C710" s="272">
        <v>45033</v>
      </c>
      <c r="D710" s="272">
        <v>45046</v>
      </c>
      <c r="E710" s="196">
        <f t="shared" si="51"/>
        <v>45039.5</v>
      </c>
      <c r="F710" s="272">
        <v>45051</v>
      </c>
      <c r="G710" s="12" t="s">
        <v>184</v>
      </c>
      <c r="H710" s="234">
        <v>61050.97999999996</v>
      </c>
      <c r="I710" s="17">
        <f t="shared" si="54"/>
        <v>12</v>
      </c>
      <c r="J710" s="283">
        <f t="shared" si="52"/>
        <v>1.5795794395259614E-3</v>
      </c>
      <c r="K710" s="22">
        <f t="shared" si="53"/>
        <v>1.8954953274311535E-2</v>
      </c>
    </row>
    <row r="711" spans="1:11" ht="12.75">
      <c r="A711" s="12">
        <f t="shared" si="50"/>
        <v>704</v>
      </c>
      <c r="B711" s="12" t="s">
        <v>178</v>
      </c>
      <c r="C711" s="272">
        <v>45032</v>
      </c>
      <c r="D711" s="272">
        <v>45045</v>
      </c>
      <c r="E711" s="196">
        <f t="shared" si="51"/>
        <v>45038.5</v>
      </c>
      <c r="F711" s="272">
        <v>45051</v>
      </c>
      <c r="G711" s="12" t="s">
        <v>186</v>
      </c>
      <c r="H711" s="234">
        <v>4448.7699999999995</v>
      </c>
      <c r="I711" s="17">
        <f t="shared" si="54"/>
        <v>13</v>
      </c>
      <c r="J711" s="283">
        <f t="shared" si="52"/>
        <v>1.1510356792274121E-4</v>
      </c>
      <c r="K711" s="22">
        <f t="shared" si="53"/>
        <v>1.4963463829956358E-3</v>
      </c>
    </row>
    <row r="712" spans="1:11" ht="12.75">
      <c r="A712" s="12">
        <f t="shared" si="50"/>
        <v>705</v>
      </c>
      <c r="B712" s="12" t="s">
        <v>178</v>
      </c>
      <c r="C712" s="272">
        <v>45033</v>
      </c>
      <c r="D712" s="272">
        <v>45046</v>
      </c>
      <c r="E712" s="196">
        <f t="shared" si="51"/>
        <v>45039.5</v>
      </c>
      <c r="F712" s="272">
        <v>45051</v>
      </c>
      <c r="G712" s="12" t="s">
        <v>186</v>
      </c>
      <c r="H712" s="234">
        <v>62132.739999999983</v>
      </c>
      <c r="I712" s="17">
        <f t="shared" si="54"/>
        <v>12</v>
      </c>
      <c r="J712" s="283">
        <f t="shared" si="52"/>
        <v>1.6075679477284774E-3</v>
      </c>
      <c r="K712" s="22">
        <f t="shared" si="53"/>
        <v>1.9290815372741729E-2</v>
      </c>
    </row>
    <row r="713" spans="1:11" ht="12.75">
      <c r="A713" s="12">
        <f t="shared" ref="A713:A776" si="55">A712+1</f>
        <v>706</v>
      </c>
      <c r="B713" s="12" t="s">
        <v>178</v>
      </c>
      <c r="C713" s="272">
        <v>45033</v>
      </c>
      <c r="D713" s="272">
        <v>45046</v>
      </c>
      <c r="E713" s="196">
        <f t="shared" ref="E713:E776" si="56">AVERAGE(C713:D713)</f>
        <v>45039.5</v>
      </c>
      <c r="F713" s="272">
        <v>45051</v>
      </c>
      <c r="G713" s="12" t="s">
        <v>187</v>
      </c>
      <c r="H713" s="234">
        <v>162.47999999999993</v>
      </c>
      <c r="I713" s="17">
        <f t="shared" si="54"/>
        <v>12</v>
      </c>
      <c r="J713" s="283">
        <f t="shared" si="52"/>
        <v>4.2038648246789528E-6</v>
      </c>
      <c r="K713" s="22">
        <f t="shared" si="53"/>
        <v>5.0446377896147437E-5</v>
      </c>
    </row>
    <row r="714" spans="1:11" ht="12.75">
      <c r="A714" s="12">
        <f t="shared" si="55"/>
        <v>707</v>
      </c>
      <c r="B714" s="12" t="s">
        <v>178</v>
      </c>
      <c r="C714" s="272">
        <v>45033</v>
      </c>
      <c r="D714" s="272">
        <v>45046</v>
      </c>
      <c r="E714" s="196">
        <f t="shared" si="56"/>
        <v>45039.5</v>
      </c>
      <c r="F714" s="272">
        <v>45051</v>
      </c>
      <c r="G714" s="12" t="s">
        <v>430</v>
      </c>
      <c r="H714" s="234">
        <v>20.59</v>
      </c>
      <c r="I714" s="17">
        <f t="shared" si="54"/>
        <v>12</v>
      </c>
      <c r="J714" s="283">
        <f t="shared" ref="J714:J777" si="57">H714/$H$2170</f>
        <v>5.3272757717958939E-7</v>
      </c>
      <c r="K714" s="22">
        <f t="shared" ref="K714:K777" si="58">J714*I714</f>
        <v>6.3927309261550726E-6</v>
      </c>
    </row>
    <row r="715" spans="1:11" ht="12.75">
      <c r="A715" s="12">
        <f t="shared" si="55"/>
        <v>708</v>
      </c>
      <c r="B715" s="12" t="s">
        <v>178</v>
      </c>
      <c r="C715" s="272">
        <v>45032</v>
      </c>
      <c r="D715" s="272">
        <v>45045</v>
      </c>
      <c r="E715" s="196">
        <f t="shared" si="56"/>
        <v>45038.5</v>
      </c>
      <c r="F715" s="272">
        <v>45065</v>
      </c>
      <c r="G715" s="12" t="s">
        <v>189</v>
      </c>
      <c r="H715" s="234">
        <v>727.59999999999968</v>
      </c>
      <c r="I715" s="17">
        <f t="shared" ref="I715:I778" si="59">(F715-D715)+((D715-C715+1)/2)</f>
        <v>27</v>
      </c>
      <c r="J715" s="283">
        <f t="shared" si="57"/>
        <v>1.8825283397565276E-5</v>
      </c>
      <c r="K715" s="22">
        <f t="shared" si="58"/>
        <v>5.0828265173426246E-4</v>
      </c>
    </row>
    <row r="716" spans="1:11" ht="12.75">
      <c r="A716" s="12">
        <f t="shared" si="55"/>
        <v>709</v>
      </c>
      <c r="B716" s="12" t="s">
        <v>178</v>
      </c>
      <c r="C716" s="272">
        <v>45033</v>
      </c>
      <c r="D716" s="272">
        <v>45046</v>
      </c>
      <c r="E716" s="196">
        <f t="shared" si="56"/>
        <v>45039.5</v>
      </c>
      <c r="F716" s="272">
        <v>45065</v>
      </c>
      <c r="G716" s="12" t="s">
        <v>189</v>
      </c>
      <c r="H716" s="234">
        <v>6975.1100000000424</v>
      </c>
      <c r="I716" s="17">
        <f t="shared" si="59"/>
        <v>26</v>
      </c>
      <c r="J716" s="283">
        <f t="shared" si="57"/>
        <v>1.804678703672243E-4</v>
      </c>
      <c r="K716" s="22">
        <f t="shared" si="58"/>
        <v>4.6921646295478318E-3</v>
      </c>
    </row>
    <row r="717" spans="1:11" ht="12.75">
      <c r="A717" s="12">
        <f t="shared" si="55"/>
        <v>710</v>
      </c>
      <c r="B717" s="12" t="s">
        <v>178</v>
      </c>
      <c r="C717" s="272">
        <v>45032</v>
      </c>
      <c r="D717" s="272">
        <v>45045</v>
      </c>
      <c r="E717" s="196">
        <f t="shared" si="56"/>
        <v>45038.5</v>
      </c>
      <c r="F717" s="272">
        <v>45071</v>
      </c>
      <c r="G717" s="12" t="s">
        <v>190</v>
      </c>
      <c r="H717" s="234">
        <v>25.780000000000005</v>
      </c>
      <c r="I717" s="17">
        <f t="shared" si="59"/>
        <v>33</v>
      </c>
      <c r="J717" s="283">
        <f t="shared" si="57"/>
        <v>6.6700907914957822E-7</v>
      </c>
      <c r="K717" s="22">
        <f t="shared" si="58"/>
        <v>2.2011299611936081E-5</v>
      </c>
    </row>
    <row r="718" spans="1:11" ht="12.75">
      <c r="A718" s="12">
        <f t="shared" si="55"/>
        <v>711</v>
      </c>
      <c r="B718" s="12" t="s">
        <v>178</v>
      </c>
      <c r="C718" s="272">
        <v>45033</v>
      </c>
      <c r="D718" s="272">
        <v>45046</v>
      </c>
      <c r="E718" s="196">
        <f t="shared" si="56"/>
        <v>45039.5</v>
      </c>
      <c r="F718" s="272">
        <v>45071</v>
      </c>
      <c r="G718" s="12" t="s">
        <v>190</v>
      </c>
      <c r="H718" s="234">
        <v>205.60999999999981</v>
      </c>
      <c r="I718" s="17">
        <f t="shared" si="59"/>
        <v>32</v>
      </c>
      <c r="J718" s="283">
        <f t="shared" si="57"/>
        <v>5.3197725664835001E-6</v>
      </c>
      <c r="K718" s="22">
        <f t="shared" si="58"/>
        <v>1.70232722127472E-4</v>
      </c>
    </row>
    <row r="719" spans="1:11" ht="12.75">
      <c r="A719" s="12">
        <f t="shared" si="55"/>
        <v>712</v>
      </c>
      <c r="B719" s="12" t="s">
        <v>178</v>
      </c>
      <c r="C719" s="272">
        <v>45033</v>
      </c>
      <c r="D719" s="272">
        <v>45046</v>
      </c>
      <c r="E719" s="196">
        <f t="shared" si="56"/>
        <v>45039.5</v>
      </c>
      <c r="F719" s="272">
        <v>45051</v>
      </c>
      <c r="G719" s="12" t="s">
        <v>191</v>
      </c>
      <c r="H719" s="234">
        <v>4791.1100000000015</v>
      </c>
      <c r="I719" s="17">
        <f t="shared" si="59"/>
        <v>12</v>
      </c>
      <c r="J719" s="283">
        <f t="shared" si="57"/>
        <v>1.2396097242840714E-4</v>
      </c>
      <c r="K719" s="22">
        <f t="shared" si="58"/>
        <v>1.4875316691408858E-3</v>
      </c>
    </row>
    <row r="720" spans="1:11" ht="12.75">
      <c r="A720" s="12">
        <f t="shared" si="55"/>
        <v>713</v>
      </c>
      <c r="B720" s="12" t="s">
        <v>178</v>
      </c>
      <c r="C720" s="272">
        <v>45033</v>
      </c>
      <c r="D720" s="272">
        <v>45046</v>
      </c>
      <c r="E720" s="196">
        <f t="shared" si="56"/>
        <v>45039.5</v>
      </c>
      <c r="F720" s="272">
        <v>45051</v>
      </c>
      <c r="G720" s="12" t="s">
        <v>431</v>
      </c>
      <c r="H720" s="234">
        <v>626.54999999999995</v>
      </c>
      <c r="I720" s="17">
        <f t="shared" si="59"/>
        <v>12</v>
      </c>
      <c r="J720" s="283">
        <f t="shared" si="57"/>
        <v>1.6210804443024366E-5</v>
      </c>
      <c r="K720" s="22">
        <f t="shared" si="58"/>
        <v>1.9452965331629238E-4</v>
      </c>
    </row>
    <row r="721" spans="1:11" ht="12.75">
      <c r="A721" s="12">
        <f t="shared" si="55"/>
        <v>714</v>
      </c>
      <c r="B721" s="12" t="s">
        <v>178</v>
      </c>
      <c r="C721" s="272">
        <v>45033</v>
      </c>
      <c r="D721" s="272">
        <v>45046</v>
      </c>
      <c r="E721" s="196">
        <f t="shared" si="56"/>
        <v>45039.5</v>
      </c>
      <c r="F721" s="272">
        <v>45051</v>
      </c>
      <c r="G721" s="12" t="s">
        <v>192</v>
      </c>
      <c r="H721" s="234">
        <v>1364.27</v>
      </c>
      <c r="I721" s="17">
        <f t="shared" si="59"/>
        <v>12</v>
      </c>
      <c r="J721" s="283">
        <f t="shared" si="57"/>
        <v>3.5297923832870247E-5</v>
      </c>
      <c r="K721" s="22">
        <f t="shared" si="58"/>
        <v>4.2357508599444294E-4</v>
      </c>
    </row>
    <row r="722" spans="1:11" ht="12.75">
      <c r="A722" s="12">
        <f t="shared" si="55"/>
        <v>715</v>
      </c>
      <c r="B722" s="12" t="s">
        <v>178</v>
      </c>
      <c r="C722" s="272">
        <v>45032</v>
      </c>
      <c r="D722" s="272">
        <v>45045</v>
      </c>
      <c r="E722" s="196">
        <f t="shared" si="56"/>
        <v>45038.5</v>
      </c>
      <c r="F722" s="272">
        <v>45051</v>
      </c>
      <c r="G722" s="12" t="s">
        <v>193</v>
      </c>
      <c r="H722" s="234">
        <v>1814.7100000000003</v>
      </c>
      <c r="I722" s="17">
        <f t="shared" si="59"/>
        <v>13</v>
      </c>
      <c r="J722" s="283">
        <f t="shared" si="57"/>
        <v>4.6952212801533401E-5</v>
      </c>
      <c r="K722" s="22">
        <f t="shared" si="58"/>
        <v>6.1037876641993421E-4</v>
      </c>
    </row>
    <row r="723" spans="1:11" ht="12.75">
      <c r="A723" s="12">
        <f t="shared" si="55"/>
        <v>716</v>
      </c>
      <c r="B723" s="12" t="s">
        <v>178</v>
      </c>
      <c r="C723" s="272">
        <v>45033</v>
      </c>
      <c r="D723" s="272">
        <v>45046</v>
      </c>
      <c r="E723" s="196">
        <f t="shared" si="56"/>
        <v>45039.5</v>
      </c>
      <c r="F723" s="272">
        <v>45051</v>
      </c>
      <c r="G723" s="12" t="s">
        <v>193</v>
      </c>
      <c r="H723" s="234">
        <v>17018.52000000007</v>
      </c>
      <c r="I723" s="17">
        <f t="shared" si="59"/>
        <v>12</v>
      </c>
      <c r="J723" s="283">
        <f t="shared" si="57"/>
        <v>4.4032224025169608E-4</v>
      </c>
      <c r="K723" s="22">
        <f t="shared" si="58"/>
        <v>5.2838668830203529E-3</v>
      </c>
    </row>
    <row r="724" spans="1:11" ht="12.75">
      <c r="A724" s="12">
        <f t="shared" si="55"/>
        <v>717</v>
      </c>
      <c r="B724" s="12" t="s">
        <v>178</v>
      </c>
      <c r="C724" s="272">
        <v>45032</v>
      </c>
      <c r="D724" s="272">
        <v>45045</v>
      </c>
      <c r="E724" s="196">
        <f t="shared" si="56"/>
        <v>45038.5</v>
      </c>
      <c r="F724" s="272">
        <v>45071</v>
      </c>
      <c r="G724" s="12" t="s">
        <v>194</v>
      </c>
      <c r="H724" s="234">
        <v>30.140000000000004</v>
      </c>
      <c r="I724" s="17">
        <f t="shared" si="59"/>
        <v>33</v>
      </c>
      <c r="J724" s="283">
        <f t="shared" si="57"/>
        <v>7.7981589005307559E-7</v>
      </c>
      <c r="K724" s="22">
        <f t="shared" si="58"/>
        <v>2.5733924371751495E-5</v>
      </c>
    </row>
    <row r="725" spans="1:11" ht="12.75">
      <c r="A725" s="12">
        <f t="shared" si="55"/>
        <v>718</v>
      </c>
      <c r="B725" s="12" t="s">
        <v>178</v>
      </c>
      <c r="C725" s="272">
        <v>45033</v>
      </c>
      <c r="D725" s="272">
        <v>45046</v>
      </c>
      <c r="E725" s="196">
        <f t="shared" si="56"/>
        <v>45039.5</v>
      </c>
      <c r="F725" s="272">
        <v>45071</v>
      </c>
      <c r="G725" s="12" t="s">
        <v>194</v>
      </c>
      <c r="H725" s="234">
        <v>317.56000000000029</v>
      </c>
      <c r="I725" s="17">
        <f t="shared" si="59"/>
        <v>32</v>
      </c>
      <c r="J725" s="283">
        <f t="shared" si="57"/>
        <v>8.2162685482831735E-6</v>
      </c>
      <c r="K725" s="22">
        <f t="shared" si="58"/>
        <v>2.6292059354506155E-4</v>
      </c>
    </row>
    <row r="726" spans="1:11" ht="12.75">
      <c r="A726" s="12">
        <f t="shared" si="55"/>
        <v>719</v>
      </c>
      <c r="B726" s="12" t="s">
        <v>178</v>
      </c>
      <c r="C726" s="272">
        <v>45033</v>
      </c>
      <c r="D726" s="272">
        <v>45046</v>
      </c>
      <c r="E726" s="196">
        <f t="shared" si="56"/>
        <v>45039.5</v>
      </c>
      <c r="F726" s="272">
        <v>45085</v>
      </c>
      <c r="G726" s="12" t="s">
        <v>195</v>
      </c>
      <c r="H726" s="234">
        <v>3579.869999999999</v>
      </c>
      <c r="I726" s="17">
        <f t="shared" si="59"/>
        <v>46</v>
      </c>
      <c r="J726" s="283">
        <f t="shared" si="57"/>
        <v>9.2622412419518995E-5</v>
      </c>
      <c r="K726" s="22">
        <f t="shared" si="58"/>
        <v>4.2606309712978734E-3</v>
      </c>
    </row>
    <row r="727" spans="1:11" ht="12.75">
      <c r="A727" s="12">
        <f t="shared" si="55"/>
        <v>720</v>
      </c>
      <c r="B727" s="12" t="s">
        <v>178</v>
      </c>
      <c r="C727" s="272">
        <v>45033</v>
      </c>
      <c r="D727" s="272">
        <v>45046</v>
      </c>
      <c r="E727" s="196">
        <f t="shared" si="56"/>
        <v>45039.5</v>
      </c>
      <c r="F727" s="272">
        <v>45087</v>
      </c>
      <c r="G727" s="12" t="s">
        <v>195</v>
      </c>
      <c r="H727" s="234">
        <v>199.68999999999997</v>
      </c>
      <c r="I727" s="17">
        <f t="shared" si="59"/>
        <v>48</v>
      </c>
      <c r="J727" s="283">
        <f t="shared" si="57"/>
        <v>5.1666036856237097E-6</v>
      </c>
      <c r="K727" s="22">
        <f t="shared" si="58"/>
        <v>2.4799697690993804E-4</v>
      </c>
    </row>
    <row r="728" spans="1:11" ht="12.75">
      <c r="A728" s="12">
        <f t="shared" si="55"/>
        <v>721</v>
      </c>
      <c r="B728" s="12" t="s">
        <v>178</v>
      </c>
      <c r="C728" s="272">
        <v>45032</v>
      </c>
      <c r="D728" s="272">
        <v>45045</v>
      </c>
      <c r="E728" s="196">
        <f t="shared" si="56"/>
        <v>45038.5</v>
      </c>
      <c r="F728" s="272">
        <v>45085</v>
      </c>
      <c r="G728" s="12" t="s">
        <v>195</v>
      </c>
      <c r="H728" s="234">
        <v>247.32</v>
      </c>
      <c r="I728" s="17">
        <f t="shared" si="59"/>
        <v>47</v>
      </c>
      <c r="J728" s="283">
        <f t="shared" si="57"/>
        <v>6.3989404753791178E-6</v>
      </c>
      <c r="K728" s="22">
        <f t="shared" si="58"/>
        <v>3.0075020234281852E-4</v>
      </c>
    </row>
    <row r="729" spans="1:11" ht="12.75">
      <c r="A729" s="12">
        <f t="shared" si="55"/>
        <v>722</v>
      </c>
      <c r="B729" s="12" t="s">
        <v>178</v>
      </c>
      <c r="C729" s="272">
        <v>45032</v>
      </c>
      <c r="D729" s="272">
        <v>45045</v>
      </c>
      <c r="E729" s="196">
        <f t="shared" si="56"/>
        <v>45038.5</v>
      </c>
      <c r="F729" s="272">
        <v>45087</v>
      </c>
      <c r="G729" s="12" t="s">
        <v>195</v>
      </c>
      <c r="H729" s="234">
        <v>10</v>
      </c>
      <c r="I729" s="17">
        <f t="shared" si="59"/>
        <v>49</v>
      </c>
      <c r="J729" s="283">
        <f t="shared" si="57"/>
        <v>2.587312176685718E-7</v>
      </c>
      <c r="K729" s="22">
        <f t="shared" si="58"/>
        <v>1.2677829665760018E-5</v>
      </c>
    </row>
    <row r="730" spans="1:11" ht="12.75">
      <c r="A730" s="12">
        <f t="shared" si="55"/>
        <v>723</v>
      </c>
      <c r="B730" s="12" t="s">
        <v>178</v>
      </c>
      <c r="C730" s="272">
        <v>45032</v>
      </c>
      <c r="D730" s="272">
        <v>45045</v>
      </c>
      <c r="E730" s="196">
        <f t="shared" si="56"/>
        <v>45038.5</v>
      </c>
      <c r="F730" s="272">
        <v>45051</v>
      </c>
      <c r="G730" s="12" t="s">
        <v>196</v>
      </c>
      <c r="H730" s="234">
        <v>12099.920000000004</v>
      </c>
      <c r="I730" s="17">
        <f t="shared" si="59"/>
        <v>13</v>
      </c>
      <c r="J730" s="283">
        <f t="shared" si="57"/>
        <v>3.1306270352923066E-4</v>
      </c>
      <c r="K730" s="22">
        <f t="shared" si="58"/>
        <v>4.0698151458799982E-3</v>
      </c>
    </row>
    <row r="731" spans="1:11" ht="12.75">
      <c r="A731" s="12">
        <f t="shared" si="55"/>
        <v>724</v>
      </c>
      <c r="B731" s="12" t="s">
        <v>178</v>
      </c>
      <c r="C731" s="272">
        <v>45033</v>
      </c>
      <c r="D731" s="272">
        <v>45046</v>
      </c>
      <c r="E731" s="196">
        <f t="shared" si="56"/>
        <v>45039.5</v>
      </c>
      <c r="F731" s="272">
        <v>45051</v>
      </c>
      <c r="G731" s="12" t="s">
        <v>196</v>
      </c>
      <c r="H731" s="234">
        <v>98498.649999999921</v>
      </c>
      <c r="I731" s="17">
        <f t="shared" si="59"/>
        <v>12</v>
      </c>
      <c r="J731" s="283">
        <f t="shared" si="57"/>
        <v>2.5484675653210452E-3</v>
      </c>
      <c r="K731" s="22">
        <f t="shared" si="58"/>
        <v>3.0581610783852541E-2</v>
      </c>
    </row>
    <row r="732" spans="1:11" ht="12.75">
      <c r="A732" s="12">
        <f t="shared" si="55"/>
        <v>725</v>
      </c>
      <c r="B732" s="12" t="s">
        <v>178</v>
      </c>
      <c r="C732" s="272">
        <v>45033</v>
      </c>
      <c r="D732" s="272">
        <v>45046</v>
      </c>
      <c r="E732" s="196">
        <f t="shared" si="56"/>
        <v>45039.5</v>
      </c>
      <c r="F732" s="272">
        <v>45051</v>
      </c>
      <c r="G732" s="12" t="s">
        <v>432</v>
      </c>
      <c r="H732" s="234">
        <v>1102.55</v>
      </c>
      <c r="I732" s="17">
        <f t="shared" si="59"/>
        <v>12</v>
      </c>
      <c r="J732" s="283">
        <f t="shared" si="57"/>
        <v>2.8526410404048383E-5</v>
      </c>
      <c r="K732" s="22">
        <f t="shared" si="58"/>
        <v>3.4231692484858059E-4</v>
      </c>
    </row>
    <row r="733" spans="1:11" ht="12.75">
      <c r="A733" s="12">
        <f t="shared" si="55"/>
        <v>726</v>
      </c>
      <c r="B733" s="12" t="s">
        <v>178</v>
      </c>
      <c r="C733" s="272">
        <v>45032</v>
      </c>
      <c r="D733" s="272">
        <v>45045</v>
      </c>
      <c r="E733" s="196">
        <f t="shared" si="56"/>
        <v>45038.5</v>
      </c>
      <c r="F733" s="272">
        <v>45051</v>
      </c>
      <c r="G733" s="12" t="s">
        <v>197</v>
      </c>
      <c r="H733" s="234">
        <v>1133.33</v>
      </c>
      <c r="I733" s="17">
        <f t="shared" si="59"/>
        <v>13</v>
      </c>
      <c r="J733" s="283">
        <f t="shared" si="57"/>
        <v>2.9322785092032246E-5</v>
      </c>
      <c r="K733" s="22">
        <f t="shared" si="58"/>
        <v>3.8119620619641919E-4</v>
      </c>
    </row>
    <row r="734" spans="1:11" ht="12.75">
      <c r="A734" s="12">
        <f t="shared" si="55"/>
        <v>727</v>
      </c>
      <c r="B734" s="12" t="s">
        <v>178</v>
      </c>
      <c r="C734" s="272">
        <v>45033</v>
      </c>
      <c r="D734" s="272">
        <v>45046</v>
      </c>
      <c r="E734" s="196">
        <f t="shared" si="56"/>
        <v>45039.5</v>
      </c>
      <c r="F734" s="272">
        <v>45051</v>
      </c>
      <c r="G734" s="12" t="s">
        <v>197</v>
      </c>
      <c r="H734" s="234">
        <v>2337.5</v>
      </c>
      <c r="I734" s="17">
        <f t="shared" si="59"/>
        <v>12</v>
      </c>
      <c r="J734" s="283">
        <f t="shared" si="57"/>
        <v>6.0478422130028658E-5</v>
      </c>
      <c r="K734" s="22">
        <f t="shared" si="58"/>
        <v>7.2574106556034385E-4</v>
      </c>
    </row>
    <row r="735" spans="1:11" ht="12.75">
      <c r="A735" s="12">
        <f t="shared" si="55"/>
        <v>728</v>
      </c>
      <c r="B735" s="12" t="s">
        <v>178</v>
      </c>
      <c r="C735" s="272">
        <v>45032</v>
      </c>
      <c r="D735" s="272">
        <v>45045</v>
      </c>
      <c r="E735" s="196">
        <f t="shared" si="56"/>
        <v>45038.5</v>
      </c>
      <c r="F735" s="272">
        <v>45078</v>
      </c>
      <c r="G735" s="12" t="s">
        <v>434</v>
      </c>
      <c r="H735" s="234">
        <v>2.4000000000000004</v>
      </c>
      <c r="I735" s="17">
        <f t="shared" si="59"/>
        <v>40</v>
      </c>
      <c r="J735" s="283">
        <f t="shared" si="57"/>
        <v>6.2095492240457247E-8</v>
      </c>
      <c r="K735" s="22">
        <f t="shared" si="58"/>
        <v>2.48381968961829E-6</v>
      </c>
    </row>
    <row r="736" spans="1:11" ht="12.75">
      <c r="A736" s="12">
        <f t="shared" si="55"/>
        <v>729</v>
      </c>
      <c r="B736" s="12" t="s">
        <v>178</v>
      </c>
      <c r="C736" s="272">
        <v>45033</v>
      </c>
      <c r="D736" s="272">
        <v>45046</v>
      </c>
      <c r="E736" s="196">
        <f t="shared" si="56"/>
        <v>45039.5</v>
      </c>
      <c r="F736" s="272">
        <v>45078</v>
      </c>
      <c r="G736" s="12" t="s">
        <v>198</v>
      </c>
      <c r="H736" s="234">
        <v>39.9</v>
      </c>
      <c r="I736" s="17">
        <f t="shared" si="59"/>
        <v>39</v>
      </c>
      <c r="J736" s="283">
        <f t="shared" si="57"/>
        <v>1.0323375584976015E-6</v>
      </c>
      <c r="K736" s="22">
        <f t="shared" si="58"/>
        <v>4.0261164781406456E-5</v>
      </c>
    </row>
    <row r="737" spans="1:11" ht="12.75">
      <c r="A737" s="12">
        <f t="shared" si="55"/>
        <v>730</v>
      </c>
      <c r="B737" s="12" t="s">
        <v>178</v>
      </c>
      <c r="C737" s="272">
        <v>45033</v>
      </c>
      <c r="D737" s="272">
        <v>45046</v>
      </c>
      <c r="E737" s="196">
        <f t="shared" si="56"/>
        <v>45039.5</v>
      </c>
      <c r="F737" s="272">
        <v>45078</v>
      </c>
      <c r="G737" s="12" t="s">
        <v>198</v>
      </c>
      <c r="H737" s="234">
        <v>36.9</v>
      </c>
      <c r="I737" s="17">
        <f t="shared" si="59"/>
        <v>39</v>
      </c>
      <c r="J737" s="283">
        <f t="shared" si="57"/>
        <v>9.5471819319703E-7</v>
      </c>
      <c r="K737" s="22">
        <f t="shared" si="58"/>
        <v>3.7234009534684169E-5</v>
      </c>
    </row>
    <row r="738" spans="1:11" ht="12.75">
      <c r="A738" s="12">
        <f t="shared" si="55"/>
        <v>731</v>
      </c>
      <c r="B738" s="12" t="s">
        <v>178</v>
      </c>
      <c r="C738" s="272">
        <v>45032</v>
      </c>
      <c r="D738" s="272">
        <v>45045</v>
      </c>
      <c r="E738" s="196">
        <f t="shared" si="56"/>
        <v>45038.5</v>
      </c>
      <c r="F738" s="272">
        <v>45092</v>
      </c>
      <c r="G738" s="12" t="s">
        <v>199</v>
      </c>
      <c r="H738" s="234">
        <v>1084.3399999999999</v>
      </c>
      <c r="I738" s="17">
        <f t="shared" si="59"/>
        <v>54</v>
      </c>
      <c r="J738" s="283">
        <f t="shared" si="57"/>
        <v>2.8055260856673913E-5</v>
      </c>
      <c r="K738" s="22">
        <f t="shared" si="58"/>
        <v>1.5149840862603912E-3</v>
      </c>
    </row>
    <row r="739" spans="1:11" ht="12.75">
      <c r="A739" s="12">
        <f t="shared" si="55"/>
        <v>732</v>
      </c>
      <c r="B739" s="12" t="s">
        <v>178</v>
      </c>
      <c r="C739" s="272">
        <v>45033</v>
      </c>
      <c r="D739" s="272">
        <v>45046</v>
      </c>
      <c r="E739" s="196">
        <f t="shared" si="56"/>
        <v>45039.5</v>
      </c>
      <c r="F739" s="272">
        <v>45092</v>
      </c>
      <c r="G739" s="12" t="s">
        <v>199</v>
      </c>
      <c r="H739" s="234">
        <v>10151.830000000007</v>
      </c>
      <c r="I739" s="17">
        <f t="shared" si="59"/>
        <v>53</v>
      </c>
      <c r="J739" s="283">
        <f t="shared" si="57"/>
        <v>2.6265953374643393E-4</v>
      </c>
      <c r="K739" s="22">
        <f t="shared" si="58"/>
        <v>1.3920955288560998E-2</v>
      </c>
    </row>
    <row r="740" spans="1:11" ht="12.75">
      <c r="A740" s="12">
        <f t="shared" si="55"/>
        <v>733</v>
      </c>
      <c r="B740" s="12" t="s">
        <v>178</v>
      </c>
      <c r="C740" s="272">
        <v>45032</v>
      </c>
      <c r="D740" s="272">
        <v>45045</v>
      </c>
      <c r="E740" s="196">
        <f t="shared" si="56"/>
        <v>45038.5</v>
      </c>
      <c r="F740" s="272">
        <v>45051</v>
      </c>
      <c r="G740" s="12" t="s">
        <v>200</v>
      </c>
      <c r="H740" s="234">
        <v>10293.379999999996</v>
      </c>
      <c r="I740" s="17">
        <f t="shared" si="59"/>
        <v>13</v>
      </c>
      <c r="J740" s="283">
        <f t="shared" si="57"/>
        <v>2.6632187413253228E-4</v>
      </c>
      <c r="K740" s="22">
        <f t="shared" si="58"/>
        <v>3.4621843637229195E-3</v>
      </c>
    </row>
    <row r="741" spans="1:11" ht="12.75">
      <c r="A741" s="12">
        <f t="shared" si="55"/>
        <v>734</v>
      </c>
      <c r="B741" s="12" t="s">
        <v>178</v>
      </c>
      <c r="C741" s="272">
        <v>45033</v>
      </c>
      <c r="D741" s="272">
        <v>45046</v>
      </c>
      <c r="E741" s="196">
        <f t="shared" si="56"/>
        <v>45039.5</v>
      </c>
      <c r="F741" s="272">
        <v>45051</v>
      </c>
      <c r="G741" s="12" t="s">
        <v>200</v>
      </c>
      <c r="H741" s="234">
        <v>116159.30000000024</v>
      </c>
      <c r="I741" s="17">
        <f t="shared" si="59"/>
        <v>12</v>
      </c>
      <c r="J741" s="283">
        <f t="shared" si="57"/>
        <v>3.0054037132528997E-3</v>
      </c>
      <c r="K741" s="22">
        <f t="shared" si="58"/>
        <v>3.6064844559034796E-2</v>
      </c>
    </row>
    <row r="742" spans="1:11" ht="12.75">
      <c r="A742" s="12">
        <f t="shared" si="55"/>
        <v>735</v>
      </c>
      <c r="B742" s="12" t="s">
        <v>178</v>
      </c>
      <c r="C742" s="272">
        <v>45032</v>
      </c>
      <c r="D742" s="272">
        <v>45045</v>
      </c>
      <c r="E742" s="196">
        <f t="shared" si="56"/>
        <v>45038.5</v>
      </c>
      <c r="F742" s="272">
        <v>45051</v>
      </c>
      <c r="G742" s="12" t="s">
        <v>201</v>
      </c>
      <c r="H742" s="234">
        <v>363.87</v>
      </c>
      <c r="I742" s="17">
        <f t="shared" si="59"/>
        <v>13</v>
      </c>
      <c r="J742" s="283">
        <f t="shared" si="57"/>
        <v>9.4144528173063223E-6</v>
      </c>
      <c r="K742" s="22">
        <f t="shared" si="58"/>
        <v>1.2238788662498218E-4</v>
      </c>
    </row>
    <row r="743" spans="1:11" ht="12.75">
      <c r="A743" s="12">
        <f t="shared" si="55"/>
        <v>736</v>
      </c>
      <c r="B743" s="12" t="s">
        <v>178</v>
      </c>
      <c r="C743" s="272">
        <v>45033</v>
      </c>
      <c r="D743" s="272">
        <v>45046</v>
      </c>
      <c r="E743" s="196">
        <f t="shared" si="56"/>
        <v>45039.5</v>
      </c>
      <c r="F743" s="272">
        <v>45051</v>
      </c>
      <c r="G743" s="12" t="s">
        <v>201</v>
      </c>
      <c r="H743" s="234">
        <v>3616.4999999999977</v>
      </c>
      <c r="I743" s="17">
        <f t="shared" si="59"/>
        <v>12</v>
      </c>
      <c r="J743" s="283">
        <f t="shared" si="57"/>
        <v>9.3570144869838944E-5</v>
      </c>
      <c r="K743" s="22">
        <f t="shared" si="58"/>
        <v>1.1228417384380673E-3</v>
      </c>
    </row>
    <row r="744" spans="1:11" ht="12.75">
      <c r="A744" s="12">
        <f t="shared" si="55"/>
        <v>737</v>
      </c>
      <c r="B744" s="12" t="s">
        <v>178</v>
      </c>
      <c r="C744" s="272">
        <v>45033</v>
      </c>
      <c r="D744" s="272">
        <v>45046</v>
      </c>
      <c r="E744" s="196">
        <f t="shared" si="56"/>
        <v>45039.5</v>
      </c>
      <c r="F744" s="272">
        <v>45034</v>
      </c>
      <c r="G744" s="12" t="s">
        <v>435</v>
      </c>
      <c r="H744" s="234">
        <v>4720.0999999999958</v>
      </c>
      <c r="I744" s="17">
        <f t="shared" si="59"/>
        <v>-5</v>
      </c>
      <c r="J744" s="283">
        <f t="shared" si="57"/>
        <v>1.2212372205174248E-4</v>
      </c>
      <c r="K744" s="22">
        <f t="shared" si="58"/>
        <v>-6.1061861025871233E-4</v>
      </c>
    </row>
    <row r="745" spans="1:11" ht="12.75">
      <c r="A745" s="12">
        <f t="shared" si="55"/>
        <v>738</v>
      </c>
      <c r="B745" s="12" t="s">
        <v>178</v>
      </c>
      <c r="C745" s="272">
        <v>45032</v>
      </c>
      <c r="D745" s="272">
        <v>45045</v>
      </c>
      <c r="E745" s="196">
        <f t="shared" si="56"/>
        <v>45038.5</v>
      </c>
      <c r="F745" s="272">
        <v>45071</v>
      </c>
      <c r="G745" s="12" t="s">
        <v>202</v>
      </c>
      <c r="H745" s="234">
        <v>2227.1899999999996</v>
      </c>
      <c r="I745" s="17">
        <f t="shared" si="59"/>
        <v>33</v>
      </c>
      <c r="J745" s="283">
        <f t="shared" si="57"/>
        <v>5.7624358067926637E-5</v>
      </c>
      <c r="K745" s="22">
        <f t="shared" si="58"/>
        <v>1.9016038162415791E-3</v>
      </c>
    </row>
    <row r="746" spans="1:11" ht="12.75">
      <c r="A746" s="12">
        <f t="shared" si="55"/>
        <v>739</v>
      </c>
      <c r="B746" s="12" t="s">
        <v>178</v>
      </c>
      <c r="C746" s="272">
        <v>45033</v>
      </c>
      <c r="D746" s="272">
        <v>45046</v>
      </c>
      <c r="E746" s="196">
        <f t="shared" si="56"/>
        <v>45039.5</v>
      </c>
      <c r="F746" s="272">
        <v>45071</v>
      </c>
      <c r="G746" s="12" t="s">
        <v>202</v>
      </c>
      <c r="H746" s="234">
        <v>18799.12000000001</v>
      </c>
      <c r="I746" s="17">
        <f t="shared" si="59"/>
        <v>32</v>
      </c>
      <c r="J746" s="283">
        <f t="shared" si="57"/>
        <v>4.8639192086976041E-4</v>
      </c>
      <c r="K746" s="22">
        <f t="shared" si="58"/>
        <v>1.5564541467832333E-2</v>
      </c>
    </row>
    <row r="747" spans="1:11" ht="12.75">
      <c r="A747" s="12">
        <f t="shared" si="55"/>
        <v>740</v>
      </c>
      <c r="B747" s="12" t="s">
        <v>178</v>
      </c>
      <c r="C747" s="272">
        <v>45032</v>
      </c>
      <c r="D747" s="272">
        <v>45045</v>
      </c>
      <c r="E747" s="196">
        <f t="shared" si="56"/>
        <v>45038.5</v>
      </c>
      <c r="F747" s="272">
        <v>45071</v>
      </c>
      <c r="G747" s="12" t="s">
        <v>203</v>
      </c>
      <c r="H747" s="234">
        <v>347.74999999999994</v>
      </c>
      <c r="I747" s="17">
        <f t="shared" si="59"/>
        <v>33</v>
      </c>
      <c r="J747" s="283">
        <f t="shared" si="57"/>
        <v>8.9973780944245829E-6</v>
      </c>
      <c r="K747" s="22">
        <f t="shared" si="58"/>
        <v>2.9691347711601124E-4</v>
      </c>
    </row>
    <row r="748" spans="1:11" ht="12.75">
      <c r="A748" s="12">
        <f t="shared" si="55"/>
        <v>741</v>
      </c>
      <c r="B748" s="12" t="s">
        <v>178</v>
      </c>
      <c r="C748" s="272">
        <v>45033</v>
      </c>
      <c r="D748" s="272">
        <v>45046</v>
      </c>
      <c r="E748" s="196">
        <f t="shared" si="56"/>
        <v>45039.5</v>
      </c>
      <c r="F748" s="272">
        <v>45071</v>
      </c>
      <c r="G748" s="12" t="s">
        <v>203</v>
      </c>
      <c r="H748" s="234">
        <v>2538.35</v>
      </c>
      <c r="I748" s="17">
        <f t="shared" si="59"/>
        <v>32</v>
      </c>
      <c r="J748" s="283">
        <f t="shared" si="57"/>
        <v>6.567503863690193E-5</v>
      </c>
      <c r="K748" s="22">
        <f t="shared" si="58"/>
        <v>2.1016012363808617E-3</v>
      </c>
    </row>
    <row r="749" spans="1:11" ht="12.75">
      <c r="A749" s="12">
        <f t="shared" si="55"/>
        <v>742</v>
      </c>
      <c r="B749" s="12" t="s">
        <v>178</v>
      </c>
      <c r="C749" s="272">
        <v>45032</v>
      </c>
      <c r="D749" s="272">
        <v>45045</v>
      </c>
      <c r="E749" s="196">
        <f t="shared" si="56"/>
        <v>45038.5</v>
      </c>
      <c r="F749" s="272">
        <v>45071</v>
      </c>
      <c r="G749" s="12" t="s">
        <v>204</v>
      </c>
      <c r="H749" s="234">
        <v>427.23000000000013</v>
      </c>
      <c r="I749" s="17">
        <f t="shared" si="59"/>
        <v>33</v>
      </c>
      <c r="J749" s="283">
        <f t="shared" si="57"/>
        <v>1.1053773812454398E-5</v>
      </c>
      <c r="K749" s="22">
        <f t="shared" si="58"/>
        <v>3.6477453581099513E-4</v>
      </c>
    </row>
    <row r="750" spans="1:11" ht="12.75">
      <c r="A750" s="12">
        <f t="shared" si="55"/>
        <v>743</v>
      </c>
      <c r="B750" s="12" t="s">
        <v>178</v>
      </c>
      <c r="C750" s="272">
        <v>45033</v>
      </c>
      <c r="D750" s="272">
        <v>45046</v>
      </c>
      <c r="E750" s="196">
        <f t="shared" si="56"/>
        <v>45039.5</v>
      </c>
      <c r="F750" s="272">
        <v>45071</v>
      </c>
      <c r="G750" s="12" t="s">
        <v>204</v>
      </c>
      <c r="H750" s="234">
        <v>4078.1100000000038</v>
      </c>
      <c r="I750" s="17">
        <f t="shared" si="59"/>
        <v>32</v>
      </c>
      <c r="J750" s="283">
        <f t="shared" si="57"/>
        <v>1.0551343660863804E-4</v>
      </c>
      <c r="K750" s="22">
        <f t="shared" si="58"/>
        <v>3.3764299714764173E-3</v>
      </c>
    </row>
    <row r="751" spans="1:11" ht="12.75">
      <c r="A751" s="12">
        <f t="shared" si="55"/>
        <v>744</v>
      </c>
      <c r="B751" s="12" t="s">
        <v>178</v>
      </c>
      <c r="C751" s="272">
        <v>45032</v>
      </c>
      <c r="D751" s="272">
        <v>45045</v>
      </c>
      <c r="E751" s="196">
        <f t="shared" si="56"/>
        <v>45038.5</v>
      </c>
      <c r="F751" s="272">
        <v>45071</v>
      </c>
      <c r="G751" s="12" t="s">
        <v>205</v>
      </c>
      <c r="H751" s="234">
        <v>115.47999999999996</v>
      </c>
      <c r="I751" s="17">
        <f t="shared" si="59"/>
        <v>33</v>
      </c>
      <c r="J751" s="283">
        <f t="shared" si="57"/>
        <v>2.9878281016366662E-6</v>
      </c>
      <c r="K751" s="22">
        <f t="shared" si="58"/>
        <v>9.8598327354009981E-5</v>
      </c>
    </row>
    <row r="752" spans="1:11" ht="12.75">
      <c r="A752" s="12">
        <f t="shared" si="55"/>
        <v>745</v>
      </c>
      <c r="B752" s="12" t="s">
        <v>178</v>
      </c>
      <c r="C752" s="272">
        <v>45033</v>
      </c>
      <c r="D752" s="272">
        <v>45046</v>
      </c>
      <c r="E752" s="196">
        <f t="shared" si="56"/>
        <v>45039.5</v>
      </c>
      <c r="F752" s="272">
        <v>45071</v>
      </c>
      <c r="G752" s="12" t="s">
        <v>205</v>
      </c>
      <c r="H752" s="234">
        <v>768.2099999999997</v>
      </c>
      <c r="I752" s="17">
        <f t="shared" si="59"/>
        <v>32</v>
      </c>
      <c r="J752" s="283">
        <f t="shared" si="57"/>
        <v>1.9875990872517346E-5</v>
      </c>
      <c r="K752" s="22">
        <f t="shared" si="58"/>
        <v>6.3603170792055509E-4</v>
      </c>
    </row>
    <row r="753" spans="1:11" ht="12.75">
      <c r="A753" s="12">
        <f t="shared" si="55"/>
        <v>746</v>
      </c>
      <c r="B753" s="12" t="s">
        <v>178</v>
      </c>
      <c r="C753" s="272">
        <v>45033</v>
      </c>
      <c r="D753" s="272">
        <v>45046</v>
      </c>
      <c r="E753" s="196">
        <f t="shared" si="56"/>
        <v>45039.5</v>
      </c>
      <c r="F753" s="272">
        <v>45051</v>
      </c>
      <c r="G753" s="12" t="s">
        <v>436</v>
      </c>
      <c r="H753" s="234">
        <v>50.53</v>
      </c>
      <c r="I753" s="17">
        <f t="shared" si="59"/>
        <v>12</v>
      </c>
      <c r="J753" s="283">
        <f t="shared" si="57"/>
        <v>1.3073688428792935E-6</v>
      </c>
      <c r="K753" s="22">
        <f t="shared" si="58"/>
        <v>1.5688426114551521E-5</v>
      </c>
    </row>
    <row r="754" spans="1:11" ht="12.75">
      <c r="A754" s="12">
        <f t="shared" si="55"/>
        <v>747</v>
      </c>
      <c r="B754" s="12" t="s">
        <v>178</v>
      </c>
      <c r="C754" s="272">
        <v>45032</v>
      </c>
      <c r="D754" s="272">
        <v>45045</v>
      </c>
      <c r="E754" s="196">
        <f t="shared" si="56"/>
        <v>45038.5</v>
      </c>
      <c r="F754" s="272">
        <v>45051</v>
      </c>
      <c r="G754" s="12" t="s">
        <v>436</v>
      </c>
      <c r="H754" s="234">
        <v>335.02</v>
      </c>
      <c r="I754" s="17">
        <f t="shared" si="59"/>
        <v>13</v>
      </c>
      <c r="J754" s="283">
        <f t="shared" si="57"/>
        <v>8.6680132543324925E-6</v>
      </c>
      <c r="K754" s="22">
        <f t="shared" si="58"/>
        <v>1.126841723063224E-4</v>
      </c>
    </row>
    <row r="755" spans="1:11" ht="12.75">
      <c r="A755" s="12">
        <f t="shared" si="55"/>
        <v>748</v>
      </c>
      <c r="B755" s="12" t="s">
        <v>178</v>
      </c>
      <c r="C755" s="272">
        <v>45032</v>
      </c>
      <c r="D755" s="272">
        <v>45045</v>
      </c>
      <c r="E755" s="196">
        <f t="shared" si="56"/>
        <v>45038.5</v>
      </c>
      <c r="F755" s="272">
        <v>45051</v>
      </c>
      <c r="G755" s="12" t="s">
        <v>206</v>
      </c>
      <c r="H755" s="234">
        <v>674.45999999999992</v>
      </c>
      <c r="I755" s="17">
        <f t="shared" si="59"/>
        <v>13</v>
      </c>
      <c r="J755" s="283">
        <f t="shared" si="57"/>
        <v>1.7450385706874494E-5</v>
      </c>
      <c r="K755" s="22">
        <f t="shared" si="58"/>
        <v>2.2685501418936841E-4</v>
      </c>
    </row>
    <row r="756" spans="1:11" ht="12.75">
      <c r="A756" s="12">
        <f t="shared" si="55"/>
        <v>749</v>
      </c>
      <c r="B756" s="12" t="s">
        <v>178</v>
      </c>
      <c r="C756" s="272">
        <v>45033</v>
      </c>
      <c r="D756" s="272">
        <v>45046</v>
      </c>
      <c r="E756" s="196">
        <f t="shared" si="56"/>
        <v>45039.5</v>
      </c>
      <c r="F756" s="272">
        <v>45051</v>
      </c>
      <c r="G756" s="12" t="s">
        <v>206</v>
      </c>
      <c r="H756" s="234">
        <v>1685.7800000000002</v>
      </c>
      <c r="I756" s="17">
        <f t="shared" si="59"/>
        <v>12</v>
      </c>
      <c r="J756" s="283">
        <f t="shared" si="57"/>
        <v>4.3616391212132503E-5</v>
      </c>
      <c r="K756" s="22">
        <f t="shared" si="58"/>
        <v>5.2339669454559007E-4</v>
      </c>
    </row>
    <row r="757" spans="1:11" ht="12.75">
      <c r="A757" s="12">
        <f t="shared" si="55"/>
        <v>750</v>
      </c>
      <c r="B757" s="12" t="s">
        <v>178</v>
      </c>
      <c r="C757" s="272">
        <v>45032</v>
      </c>
      <c r="D757" s="272">
        <v>45045</v>
      </c>
      <c r="E757" s="196">
        <f t="shared" si="56"/>
        <v>45038.5</v>
      </c>
      <c r="F757" s="272">
        <v>45051</v>
      </c>
      <c r="G757" s="12" t="s">
        <v>207</v>
      </c>
      <c r="H757" s="234">
        <v>1416.81</v>
      </c>
      <c r="I757" s="17">
        <f t="shared" si="59"/>
        <v>13</v>
      </c>
      <c r="J757" s="283">
        <f t="shared" si="57"/>
        <v>3.6657297650500925E-5</v>
      </c>
      <c r="K757" s="22">
        <f t="shared" si="58"/>
        <v>4.7654486945651202E-4</v>
      </c>
    </row>
    <row r="758" spans="1:11" ht="12.75">
      <c r="A758" s="12">
        <f t="shared" si="55"/>
        <v>751</v>
      </c>
      <c r="B758" s="12" t="s">
        <v>178</v>
      </c>
      <c r="C758" s="272">
        <v>45033</v>
      </c>
      <c r="D758" s="272">
        <v>45046</v>
      </c>
      <c r="E758" s="196">
        <f t="shared" si="56"/>
        <v>45039.5</v>
      </c>
      <c r="F758" s="272">
        <v>45051</v>
      </c>
      <c r="G758" s="12" t="s">
        <v>207</v>
      </c>
      <c r="H758" s="234">
        <v>3901.66</v>
      </c>
      <c r="I758" s="17">
        <f t="shared" si="59"/>
        <v>12</v>
      </c>
      <c r="J758" s="283">
        <f t="shared" si="57"/>
        <v>1.0094812427287599E-4</v>
      </c>
      <c r="K758" s="22">
        <f t="shared" si="58"/>
        <v>1.211377491274512E-3</v>
      </c>
    </row>
    <row r="759" spans="1:11" ht="12.75">
      <c r="A759" s="12">
        <f t="shared" si="55"/>
        <v>752</v>
      </c>
      <c r="B759" s="12" t="s">
        <v>178</v>
      </c>
      <c r="C759" s="272">
        <v>45032</v>
      </c>
      <c r="D759" s="272">
        <v>45045</v>
      </c>
      <c r="E759" s="196">
        <f t="shared" si="56"/>
        <v>45038.5</v>
      </c>
      <c r="F759" s="272">
        <v>45051</v>
      </c>
      <c r="G759" s="12" t="s">
        <v>208</v>
      </c>
      <c r="H759" s="234">
        <v>1071.6500000000001</v>
      </c>
      <c r="I759" s="17">
        <f t="shared" si="59"/>
        <v>13</v>
      </c>
      <c r="J759" s="283">
        <f t="shared" si="57"/>
        <v>2.7726930941452502E-5</v>
      </c>
      <c r="K759" s="22">
        <f t="shared" si="58"/>
        <v>3.6045010223888251E-4</v>
      </c>
    </row>
    <row r="760" spans="1:11" ht="12.75">
      <c r="A760" s="12">
        <f t="shared" si="55"/>
        <v>753</v>
      </c>
      <c r="B760" s="12" t="s">
        <v>178</v>
      </c>
      <c r="C760" s="272">
        <v>45033</v>
      </c>
      <c r="D760" s="272">
        <v>45046</v>
      </c>
      <c r="E760" s="196">
        <f t="shared" si="56"/>
        <v>45039.5</v>
      </c>
      <c r="F760" s="272">
        <v>45051</v>
      </c>
      <c r="G760" s="12" t="s">
        <v>208</v>
      </c>
      <c r="H760" s="234">
        <v>1699.83</v>
      </c>
      <c r="I760" s="17">
        <f t="shared" si="59"/>
        <v>12</v>
      </c>
      <c r="J760" s="283">
        <f t="shared" si="57"/>
        <v>4.397990857295684E-5</v>
      </c>
      <c r="K760" s="22">
        <f t="shared" si="58"/>
        <v>5.2775890287548209E-4</v>
      </c>
    </row>
    <row r="761" spans="1:11" ht="12.75">
      <c r="A761" s="12">
        <f t="shared" si="55"/>
        <v>754</v>
      </c>
      <c r="B761" s="12" t="s">
        <v>178</v>
      </c>
      <c r="C761" s="272">
        <v>45033</v>
      </c>
      <c r="D761" s="272">
        <v>45046</v>
      </c>
      <c r="E761" s="196">
        <f t="shared" si="56"/>
        <v>45039.5</v>
      </c>
      <c r="F761" s="272">
        <v>45055</v>
      </c>
      <c r="G761" s="12" t="s">
        <v>437</v>
      </c>
      <c r="H761" s="234">
        <v>105.6</v>
      </c>
      <c r="I761" s="17">
        <f t="shared" si="59"/>
        <v>16</v>
      </c>
      <c r="J761" s="283">
        <f t="shared" si="57"/>
        <v>2.7322016585801182E-6</v>
      </c>
      <c r="K761" s="22">
        <f t="shared" si="58"/>
        <v>4.3715226537281891E-5</v>
      </c>
    </row>
    <row r="762" spans="1:11" ht="12.75">
      <c r="A762" s="12">
        <f t="shared" si="55"/>
        <v>755</v>
      </c>
      <c r="B762" s="12" t="s">
        <v>178</v>
      </c>
      <c r="C762" s="272">
        <v>45033</v>
      </c>
      <c r="D762" s="272">
        <v>45046</v>
      </c>
      <c r="E762" s="196">
        <f t="shared" si="56"/>
        <v>45039.5</v>
      </c>
      <c r="F762" s="272">
        <v>45055</v>
      </c>
      <c r="G762" s="12" t="s">
        <v>438</v>
      </c>
      <c r="H762" s="234">
        <v>592.20000000000005</v>
      </c>
      <c r="I762" s="17">
        <f t="shared" si="59"/>
        <v>16</v>
      </c>
      <c r="J762" s="283">
        <f t="shared" si="57"/>
        <v>1.5322062710332824E-5</v>
      </c>
      <c r="K762" s="22">
        <f t="shared" si="58"/>
        <v>2.4515300336532518E-4</v>
      </c>
    </row>
    <row r="763" spans="1:11" ht="12.75">
      <c r="A763" s="12">
        <f t="shared" si="55"/>
        <v>756</v>
      </c>
      <c r="B763" s="12" t="s">
        <v>178</v>
      </c>
      <c r="C763" s="272">
        <v>45033</v>
      </c>
      <c r="D763" s="272">
        <v>45046</v>
      </c>
      <c r="E763" s="196">
        <f t="shared" si="56"/>
        <v>45039.5</v>
      </c>
      <c r="F763" s="272">
        <v>45055</v>
      </c>
      <c r="G763" s="12" t="s">
        <v>439</v>
      </c>
      <c r="H763" s="234">
        <v>175.32</v>
      </c>
      <c r="I763" s="17">
        <f t="shared" si="59"/>
        <v>16</v>
      </c>
      <c r="J763" s="283">
        <f t="shared" si="57"/>
        <v>4.536075708165401E-6</v>
      </c>
      <c r="K763" s="22">
        <f t="shared" si="58"/>
        <v>7.2577211330646416E-5</v>
      </c>
    </row>
    <row r="764" spans="1:11" ht="12.75">
      <c r="A764" s="12">
        <f t="shared" si="55"/>
        <v>757</v>
      </c>
      <c r="B764" s="12" t="s">
        <v>178</v>
      </c>
      <c r="C764" s="272">
        <v>45033</v>
      </c>
      <c r="D764" s="272">
        <v>45046</v>
      </c>
      <c r="E764" s="196">
        <f t="shared" si="56"/>
        <v>45039.5</v>
      </c>
      <c r="F764" s="272">
        <v>45051</v>
      </c>
      <c r="G764" s="12" t="s">
        <v>209</v>
      </c>
      <c r="H764" s="234">
        <v>10540.799999999992</v>
      </c>
      <c r="I764" s="17">
        <f t="shared" si="59"/>
        <v>12</v>
      </c>
      <c r="J764" s="283">
        <f t="shared" si="57"/>
        <v>2.7272340192008797E-4</v>
      </c>
      <c r="K764" s="22">
        <f t="shared" si="58"/>
        <v>3.2726808230410555E-3</v>
      </c>
    </row>
    <row r="765" spans="1:11" ht="12.75">
      <c r="A765" s="12">
        <f t="shared" si="55"/>
        <v>758</v>
      </c>
      <c r="B765" s="12" t="s">
        <v>178</v>
      </c>
      <c r="C765" s="272">
        <v>45032</v>
      </c>
      <c r="D765" s="272">
        <v>45045</v>
      </c>
      <c r="E765" s="196">
        <f t="shared" si="56"/>
        <v>45038.5</v>
      </c>
      <c r="F765" s="272">
        <v>45051</v>
      </c>
      <c r="G765" s="12" t="s">
        <v>441</v>
      </c>
      <c r="H765" s="234">
        <v>10524.840000000002</v>
      </c>
      <c r="I765" s="17">
        <f t="shared" si="59"/>
        <v>13</v>
      </c>
      <c r="J765" s="283">
        <f t="shared" si="57"/>
        <v>2.7231046689668917E-4</v>
      </c>
      <c r="K765" s="22">
        <f t="shared" si="58"/>
        <v>3.5400360696569593E-3</v>
      </c>
    </row>
    <row r="766" spans="1:11" ht="12.75">
      <c r="A766" s="12">
        <f t="shared" si="55"/>
        <v>759</v>
      </c>
      <c r="B766" s="12" t="s">
        <v>178</v>
      </c>
      <c r="C766" s="272">
        <v>45033</v>
      </c>
      <c r="D766" s="272">
        <v>45046</v>
      </c>
      <c r="E766" s="196">
        <f t="shared" si="56"/>
        <v>45039.5</v>
      </c>
      <c r="F766" s="272">
        <v>45051</v>
      </c>
      <c r="G766" s="12" t="s">
        <v>210</v>
      </c>
      <c r="H766" s="234">
        <v>8421.7999999999956</v>
      </c>
      <c r="I766" s="17">
        <f t="shared" si="59"/>
        <v>12</v>
      </c>
      <c r="J766" s="283">
        <f t="shared" si="57"/>
        <v>2.1789825689611769E-4</v>
      </c>
      <c r="K766" s="22">
        <f t="shared" si="58"/>
        <v>2.6147790827534124E-3</v>
      </c>
    </row>
    <row r="767" spans="1:11" ht="12.75">
      <c r="A767" s="12">
        <f t="shared" si="55"/>
        <v>760</v>
      </c>
      <c r="B767" s="12" t="s">
        <v>178</v>
      </c>
      <c r="C767" s="272">
        <v>45033</v>
      </c>
      <c r="D767" s="272">
        <v>45046</v>
      </c>
      <c r="E767" s="196">
        <f t="shared" si="56"/>
        <v>45039.5</v>
      </c>
      <c r="F767" s="272">
        <v>45055</v>
      </c>
      <c r="G767" s="12" t="s">
        <v>442</v>
      </c>
      <c r="H767" s="234">
        <v>86.47</v>
      </c>
      <c r="I767" s="17">
        <f t="shared" si="59"/>
        <v>16</v>
      </c>
      <c r="J767" s="283">
        <f t="shared" si="57"/>
        <v>2.2372488391801404E-6</v>
      </c>
      <c r="K767" s="22">
        <f t="shared" si="58"/>
        <v>3.5795981426882246E-5</v>
      </c>
    </row>
    <row r="768" spans="1:11" ht="12.75">
      <c r="A768" s="12">
        <f t="shared" si="55"/>
        <v>761</v>
      </c>
      <c r="B768" s="12" t="s">
        <v>178</v>
      </c>
      <c r="C768" s="272">
        <v>45033</v>
      </c>
      <c r="D768" s="272">
        <v>45046</v>
      </c>
      <c r="E768" s="196">
        <f t="shared" si="56"/>
        <v>45039.5</v>
      </c>
      <c r="F768" s="272">
        <v>45055</v>
      </c>
      <c r="G768" s="12" t="s">
        <v>443</v>
      </c>
      <c r="H768" s="234">
        <v>105.98</v>
      </c>
      <c r="I768" s="17">
        <f t="shared" si="59"/>
        <v>16</v>
      </c>
      <c r="J768" s="283">
        <f t="shared" si="57"/>
        <v>2.7420334448515243E-6</v>
      </c>
      <c r="K768" s="22">
        <f t="shared" si="58"/>
        <v>4.3872535117624389E-5</v>
      </c>
    </row>
    <row r="769" spans="1:11" ht="12.75">
      <c r="A769" s="12">
        <f t="shared" si="55"/>
        <v>762</v>
      </c>
      <c r="B769" s="12" t="s">
        <v>178</v>
      </c>
      <c r="C769" s="272">
        <v>45033</v>
      </c>
      <c r="D769" s="272">
        <v>45046</v>
      </c>
      <c r="E769" s="196">
        <f t="shared" si="56"/>
        <v>45039.5</v>
      </c>
      <c r="F769" s="272">
        <v>45055</v>
      </c>
      <c r="G769" s="12" t="s">
        <v>444</v>
      </c>
      <c r="H769" s="234">
        <v>169.96</v>
      </c>
      <c r="I769" s="17">
        <f t="shared" si="59"/>
        <v>16</v>
      </c>
      <c r="J769" s="283">
        <f t="shared" si="57"/>
        <v>4.3973957754950468E-6</v>
      </c>
      <c r="K769" s="22">
        <f t="shared" si="58"/>
        <v>7.0358332407920748E-5</v>
      </c>
    </row>
    <row r="770" spans="1:11" ht="12.75">
      <c r="A770" s="12">
        <f t="shared" si="55"/>
        <v>763</v>
      </c>
      <c r="B770" s="12" t="s">
        <v>178</v>
      </c>
      <c r="C770" s="272">
        <v>45033</v>
      </c>
      <c r="D770" s="272">
        <v>45046</v>
      </c>
      <c r="E770" s="196">
        <f t="shared" si="56"/>
        <v>45039.5</v>
      </c>
      <c r="F770" s="272">
        <v>45055</v>
      </c>
      <c r="G770" s="12" t="s">
        <v>445</v>
      </c>
      <c r="H770" s="234">
        <v>620.1</v>
      </c>
      <c r="I770" s="17">
        <f t="shared" si="59"/>
        <v>16</v>
      </c>
      <c r="J770" s="283">
        <f t="shared" si="57"/>
        <v>1.6043922807628139E-5</v>
      </c>
      <c r="K770" s="22">
        <f t="shared" si="58"/>
        <v>2.5670276492205022E-4</v>
      </c>
    </row>
    <row r="771" spans="1:11" ht="12.75">
      <c r="A771" s="12">
        <f t="shared" si="55"/>
        <v>764</v>
      </c>
      <c r="B771" s="12" t="s">
        <v>178</v>
      </c>
      <c r="C771" s="272">
        <v>45033</v>
      </c>
      <c r="D771" s="272">
        <v>45046</v>
      </c>
      <c r="E771" s="196">
        <f t="shared" si="56"/>
        <v>45039.5</v>
      </c>
      <c r="F771" s="272">
        <v>45055</v>
      </c>
      <c r="G771" s="12" t="s">
        <v>446</v>
      </c>
      <c r="H771" s="234">
        <v>988.20000000000016</v>
      </c>
      <c r="I771" s="17">
        <f t="shared" si="59"/>
        <v>16</v>
      </c>
      <c r="J771" s="283">
        <f t="shared" si="57"/>
        <v>2.556781893000827E-5</v>
      </c>
      <c r="K771" s="22">
        <f t="shared" si="58"/>
        <v>4.0908510288013231E-4</v>
      </c>
    </row>
    <row r="772" spans="1:11" ht="12.75">
      <c r="A772" s="12">
        <f t="shared" si="55"/>
        <v>765</v>
      </c>
      <c r="B772" s="12" t="s">
        <v>178</v>
      </c>
      <c r="C772" s="272">
        <v>45033</v>
      </c>
      <c r="D772" s="272">
        <v>45046</v>
      </c>
      <c r="E772" s="196">
        <f t="shared" si="56"/>
        <v>45039.5</v>
      </c>
      <c r="F772" s="272">
        <v>45065</v>
      </c>
      <c r="G772" s="12" t="s">
        <v>447</v>
      </c>
      <c r="H772" s="234">
        <v>189</v>
      </c>
      <c r="I772" s="17">
        <f t="shared" si="59"/>
        <v>26</v>
      </c>
      <c r="J772" s="283">
        <f t="shared" si="57"/>
        <v>4.8900200139360072E-6</v>
      </c>
      <c r="K772" s="22">
        <f t="shared" si="58"/>
        <v>1.2714052036233618E-4</v>
      </c>
    </row>
    <row r="773" spans="1:11" ht="12.75">
      <c r="A773" s="12">
        <f t="shared" si="55"/>
        <v>766</v>
      </c>
      <c r="B773" s="12" t="s">
        <v>178</v>
      </c>
      <c r="C773" s="272">
        <v>45033</v>
      </c>
      <c r="D773" s="272">
        <v>45046</v>
      </c>
      <c r="E773" s="196">
        <f t="shared" si="56"/>
        <v>45039.5</v>
      </c>
      <c r="F773" s="272">
        <v>45065</v>
      </c>
      <c r="G773" s="12" t="s">
        <v>448</v>
      </c>
      <c r="H773" s="234">
        <v>1218</v>
      </c>
      <c r="I773" s="17">
        <f t="shared" si="59"/>
        <v>26</v>
      </c>
      <c r="J773" s="283">
        <f t="shared" si="57"/>
        <v>3.1513462312032049E-5</v>
      </c>
      <c r="K773" s="22">
        <f t="shared" si="58"/>
        <v>8.1935002011283321E-4</v>
      </c>
    </row>
    <row r="774" spans="1:11" ht="12.75">
      <c r="A774" s="12">
        <f t="shared" si="55"/>
        <v>767</v>
      </c>
      <c r="B774" s="12" t="s">
        <v>178</v>
      </c>
      <c r="C774" s="272">
        <v>45033</v>
      </c>
      <c r="D774" s="272">
        <v>45046</v>
      </c>
      <c r="E774" s="196">
        <f t="shared" si="56"/>
        <v>45039.5</v>
      </c>
      <c r="F774" s="272">
        <v>45051</v>
      </c>
      <c r="G774" s="12" t="s">
        <v>211</v>
      </c>
      <c r="H774" s="234">
        <v>4980.4799999999932</v>
      </c>
      <c r="I774" s="17">
        <f t="shared" si="59"/>
        <v>12</v>
      </c>
      <c r="J774" s="283">
        <f t="shared" si="57"/>
        <v>1.2886056549739667E-4</v>
      </c>
      <c r="K774" s="22">
        <f t="shared" si="58"/>
        <v>1.5463267859687599E-3</v>
      </c>
    </row>
    <row r="775" spans="1:11" ht="12.75">
      <c r="A775" s="12">
        <f t="shared" si="55"/>
        <v>768</v>
      </c>
      <c r="B775" s="12" t="s">
        <v>178</v>
      </c>
      <c r="C775" s="272">
        <v>45033</v>
      </c>
      <c r="D775" s="272">
        <v>45046</v>
      </c>
      <c r="E775" s="196">
        <f t="shared" si="56"/>
        <v>45039.5</v>
      </c>
      <c r="F775" s="272">
        <v>45051</v>
      </c>
      <c r="G775" s="12" t="s">
        <v>456</v>
      </c>
      <c r="H775" s="234">
        <v>30</v>
      </c>
      <c r="I775" s="17">
        <f t="shared" si="59"/>
        <v>12</v>
      </c>
      <c r="J775" s="283">
        <f t="shared" si="57"/>
        <v>7.7619365300571549E-7</v>
      </c>
      <c r="K775" s="22">
        <f t="shared" si="58"/>
        <v>9.3143238360685864E-6</v>
      </c>
    </row>
    <row r="776" spans="1:11" ht="12.75">
      <c r="A776" s="12">
        <f t="shared" si="55"/>
        <v>769</v>
      </c>
      <c r="B776" s="12" t="s">
        <v>178</v>
      </c>
      <c r="C776" s="272">
        <v>45033</v>
      </c>
      <c r="D776" s="272">
        <v>45046</v>
      </c>
      <c r="E776" s="196">
        <f t="shared" si="56"/>
        <v>45039.5</v>
      </c>
      <c r="F776" s="272">
        <v>45078</v>
      </c>
      <c r="G776" s="12" t="s">
        <v>212</v>
      </c>
      <c r="H776" s="234">
        <v>10</v>
      </c>
      <c r="I776" s="17">
        <f t="shared" si="59"/>
        <v>39</v>
      </c>
      <c r="J776" s="283">
        <f t="shared" si="57"/>
        <v>2.587312176685718E-7</v>
      </c>
      <c r="K776" s="22">
        <f t="shared" si="58"/>
        <v>1.00905174890743E-5</v>
      </c>
    </row>
    <row r="777" spans="1:11" ht="12.75">
      <c r="A777" s="12">
        <f t="shared" ref="A777:A840" si="60">A776+1</f>
        <v>770</v>
      </c>
      <c r="B777" s="12" t="s">
        <v>178</v>
      </c>
      <c r="C777" s="272">
        <v>45033</v>
      </c>
      <c r="D777" s="272">
        <v>45046</v>
      </c>
      <c r="E777" s="196">
        <f t="shared" ref="E777:E840" si="61">AVERAGE(C777:D777)</f>
        <v>45039.5</v>
      </c>
      <c r="F777" s="272">
        <v>45078</v>
      </c>
      <c r="G777" s="12" t="s">
        <v>212</v>
      </c>
      <c r="H777" s="234">
        <v>108.3</v>
      </c>
      <c r="I777" s="17">
        <f t="shared" si="59"/>
        <v>39</v>
      </c>
      <c r="J777" s="283">
        <f t="shared" si="57"/>
        <v>2.8020590873506328E-6</v>
      </c>
      <c r="K777" s="22">
        <f t="shared" si="58"/>
        <v>1.0928030440667468E-4</v>
      </c>
    </row>
    <row r="778" spans="1:11" ht="12.75">
      <c r="A778" s="12">
        <f t="shared" si="60"/>
        <v>771</v>
      </c>
      <c r="B778" s="12" t="s">
        <v>178</v>
      </c>
      <c r="C778" s="272">
        <v>45032</v>
      </c>
      <c r="D778" s="272">
        <v>45045</v>
      </c>
      <c r="E778" s="196">
        <f t="shared" si="61"/>
        <v>45038.5</v>
      </c>
      <c r="F778" s="272">
        <v>45078</v>
      </c>
      <c r="G778" s="12" t="s">
        <v>212</v>
      </c>
      <c r="H778" s="234">
        <v>1</v>
      </c>
      <c r="I778" s="17">
        <f t="shared" si="59"/>
        <v>40</v>
      </c>
      <c r="J778" s="283">
        <f t="shared" ref="J778:J841" si="62">H778/$H$2170</f>
        <v>2.5873121766857181E-8</v>
      </c>
      <c r="K778" s="22">
        <f t="shared" ref="K778:K841" si="63">J778*I778</f>
        <v>1.0349248706742872E-6</v>
      </c>
    </row>
    <row r="779" spans="1:11" ht="12.75">
      <c r="A779" s="12">
        <f t="shared" si="60"/>
        <v>772</v>
      </c>
      <c r="B779" s="12" t="s">
        <v>178</v>
      </c>
      <c r="C779" s="272">
        <v>45033</v>
      </c>
      <c r="D779" s="272">
        <v>45046</v>
      </c>
      <c r="E779" s="196">
        <f t="shared" si="61"/>
        <v>45039.5</v>
      </c>
      <c r="F779" s="272">
        <v>45055</v>
      </c>
      <c r="G779" s="12" t="s">
        <v>449</v>
      </c>
      <c r="H779" s="234">
        <v>10.65</v>
      </c>
      <c r="I779" s="17">
        <f t="shared" ref="I779:I842" si="64">(F779-D779)+((D779-C779+1)/2)</f>
        <v>16</v>
      </c>
      <c r="J779" s="283">
        <f t="shared" si="62"/>
        <v>2.7554874681702898E-7</v>
      </c>
      <c r="K779" s="22">
        <f t="shared" si="63"/>
        <v>4.4087799490724637E-6</v>
      </c>
    </row>
    <row r="780" spans="1:11" ht="12.75">
      <c r="A780" s="12">
        <f t="shared" si="60"/>
        <v>773</v>
      </c>
      <c r="B780" s="12" t="s">
        <v>178</v>
      </c>
      <c r="C780" s="272">
        <v>45033</v>
      </c>
      <c r="D780" s="272">
        <v>45046</v>
      </c>
      <c r="E780" s="196">
        <f t="shared" si="61"/>
        <v>45039.5</v>
      </c>
      <c r="F780" s="272">
        <v>45055</v>
      </c>
      <c r="G780" s="12" t="s">
        <v>450</v>
      </c>
      <c r="H780" s="234">
        <v>315.53999999999996</v>
      </c>
      <c r="I780" s="17">
        <f t="shared" si="64"/>
        <v>16</v>
      </c>
      <c r="J780" s="283">
        <f t="shared" si="62"/>
        <v>8.1640048423141142E-6</v>
      </c>
      <c r="K780" s="22">
        <f t="shared" si="63"/>
        <v>1.3062407747702583E-4</v>
      </c>
    </row>
    <row r="781" spans="1:11" ht="12.75">
      <c r="A781" s="12">
        <f t="shared" si="60"/>
        <v>774</v>
      </c>
      <c r="B781" s="12" t="s">
        <v>178</v>
      </c>
      <c r="C781" s="272">
        <v>45033</v>
      </c>
      <c r="D781" s="272">
        <v>45046</v>
      </c>
      <c r="E781" s="196">
        <f t="shared" si="61"/>
        <v>45039.5</v>
      </c>
      <c r="F781" s="272">
        <v>45050</v>
      </c>
      <c r="G781" s="12" t="s">
        <v>451</v>
      </c>
      <c r="H781" s="234">
        <v>1209</v>
      </c>
      <c r="I781" s="17">
        <f t="shared" si="64"/>
        <v>11</v>
      </c>
      <c r="J781" s="283">
        <f t="shared" si="62"/>
        <v>3.1280604216130334E-5</v>
      </c>
      <c r="K781" s="22">
        <f t="shared" si="63"/>
        <v>3.4408664637743369E-4</v>
      </c>
    </row>
    <row r="782" spans="1:11" ht="12.75">
      <c r="A782" s="12">
        <f t="shared" si="60"/>
        <v>775</v>
      </c>
      <c r="B782" s="12" t="s">
        <v>178</v>
      </c>
      <c r="C782" s="272">
        <v>45032</v>
      </c>
      <c r="D782" s="272">
        <v>45045</v>
      </c>
      <c r="E782" s="196">
        <f t="shared" si="61"/>
        <v>45038.5</v>
      </c>
      <c r="F782" s="272">
        <v>45050</v>
      </c>
      <c r="G782" s="12" t="s">
        <v>451</v>
      </c>
      <c r="H782" s="234">
        <v>339.23</v>
      </c>
      <c r="I782" s="17">
        <f t="shared" si="64"/>
        <v>12</v>
      </c>
      <c r="J782" s="283">
        <f t="shared" si="62"/>
        <v>8.7769390969709616E-6</v>
      </c>
      <c r="K782" s="22">
        <f t="shared" si="63"/>
        <v>1.0532326916365154E-4</v>
      </c>
    </row>
    <row r="783" spans="1:11" ht="12.75">
      <c r="A783" s="12">
        <f t="shared" si="60"/>
        <v>776</v>
      </c>
      <c r="B783" s="12" t="s">
        <v>178</v>
      </c>
      <c r="C783" s="272">
        <v>45033</v>
      </c>
      <c r="D783" s="272">
        <v>45046</v>
      </c>
      <c r="E783" s="196">
        <f t="shared" si="61"/>
        <v>45039.5</v>
      </c>
      <c r="F783" s="272">
        <v>45050</v>
      </c>
      <c r="G783" s="12" t="s">
        <v>213</v>
      </c>
      <c r="H783" s="234">
        <v>14002.97</v>
      </c>
      <c r="I783" s="17">
        <f t="shared" si="64"/>
        <v>11</v>
      </c>
      <c r="J783" s="283">
        <f t="shared" si="62"/>
        <v>3.623005479076481E-4</v>
      </c>
      <c r="K783" s="22">
        <f t="shared" si="63"/>
        <v>3.9853060269841294E-3</v>
      </c>
    </row>
    <row r="784" spans="1:11" ht="12.75">
      <c r="A784" s="12">
        <f t="shared" si="60"/>
        <v>777</v>
      </c>
      <c r="B784" s="12" t="s">
        <v>178</v>
      </c>
      <c r="C784" s="272">
        <v>45032</v>
      </c>
      <c r="D784" s="272">
        <v>45045</v>
      </c>
      <c r="E784" s="196">
        <f t="shared" si="61"/>
        <v>45038.5</v>
      </c>
      <c r="F784" s="272">
        <v>45050</v>
      </c>
      <c r="G784" s="12" t="s">
        <v>213</v>
      </c>
      <c r="H784" s="234">
        <v>1124</v>
      </c>
      <c r="I784" s="17">
        <f t="shared" si="64"/>
        <v>12</v>
      </c>
      <c r="J784" s="283">
        <f t="shared" si="62"/>
        <v>2.908138886594747E-5</v>
      </c>
      <c r="K784" s="22">
        <f t="shared" si="63"/>
        <v>3.4897666639136963E-4</v>
      </c>
    </row>
    <row r="785" spans="1:11" ht="12.75">
      <c r="A785" s="12">
        <f t="shared" si="60"/>
        <v>778</v>
      </c>
      <c r="B785" s="12" t="s">
        <v>178</v>
      </c>
      <c r="C785" s="272">
        <v>45033</v>
      </c>
      <c r="D785" s="272">
        <v>45046</v>
      </c>
      <c r="E785" s="196">
        <f t="shared" si="61"/>
        <v>45039.5</v>
      </c>
      <c r="F785" s="272">
        <v>45050</v>
      </c>
      <c r="G785" s="12" t="s">
        <v>214</v>
      </c>
      <c r="H785" s="234">
        <v>2394.2600000000002</v>
      </c>
      <c r="I785" s="17">
        <f t="shared" si="64"/>
        <v>11</v>
      </c>
      <c r="J785" s="283">
        <f t="shared" si="62"/>
        <v>6.1946980521515482E-5</v>
      </c>
      <c r="K785" s="22">
        <f t="shared" si="63"/>
        <v>6.8141678573667029E-4</v>
      </c>
    </row>
    <row r="786" spans="1:11" ht="12.75">
      <c r="A786" s="12">
        <f t="shared" si="60"/>
        <v>779</v>
      </c>
      <c r="B786" s="12" t="s">
        <v>178</v>
      </c>
      <c r="C786" s="272">
        <v>45033</v>
      </c>
      <c r="D786" s="272">
        <v>45046</v>
      </c>
      <c r="E786" s="196">
        <f t="shared" si="61"/>
        <v>45039.5</v>
      </c>
      <c r="F786" s="272">
        <v>45050</v>
      </c>
      <c r="G786" s="12" t="s">
        <v>452</v>
      </c>
      <c r="H786" s="234">
        <v>307.57</v>
      </c>
      <c r="I786" s="17">
        <f t="shared" si="64"/>
        <v>11</v>
      </c>
      <c r="J786" s="283">
        <f t="shared" si="62"/>
        <v>7.9577960618322627E-6</v>
      </c>
      <c r="K786" s="22">
        <f t="shared" si="63"/>
        <v>8.7535756680154889E-5</v>
      </c>
    </row>
    <row r="787" spans="1:11" ht="12.75">
      <c r="A787" s="12">
        <f t="shared" si="60"/>
        <v>780</v>
      </c>
      <c r="B787" s="12" t="s">
        <v>178</v>
      </c>
      <c r="C787" s="272">
        <v>45046</v>
      </c>
      <c r="D787" s="272">
        <v>45059</v>
      </c>
      <c r="E787" s="196">
        <f t="shared" si="61"/>
        <v>45052.5</v>
      </c>
      <c r="F787" s="272">
        <v>45065</v>
      </c>
      <c r="G787" s="12" t="s">
        <v>429</v>
      </c>
      <c r="H787" s="234">
        <v>38.83</v>
      </c>
      <c r="I787" s="17">
        <f t="shared" si="64"/>
        <v>13</v>
      </c>
      <c r="J787" s="283">
        <f t="shared" si="62"/>
        <v>1.0046533182070644E-6</v>
      </c>
      <c r="K787" s="22">
        <f t="shared" si="63"/>
        <v>1.3060493136691836E-5</v>
      </c>
    </row>
    <row r="788" spans="1:11" ht="12.75">
      <c r="A788" s="12">
        <f t="shared" si="60"/>
        <v>781</v>
      </c>
      <c r="B788" s="12" t="s">
        <v>178</v>
      </c>
      <c r="C788" s="272">
        <v>45046</v>
      </c>
      <c r="D788" s="272">
        <v>45059</v>
      </c>
      <c r="E788" s="196">
        <f t="shared" si="61"/>
        <v>45052.5</v>
      </c>
      <c r="F788" s="272">
        <v>45065</v>
      </c>
      <c r="G788" s="12" t="s">
        <v>179</v>
      </c>
      <c r="H788" s="234">
        <v>179.78</v>
      </c>
      <c r="I788" s="17">
        <f t="shared" si="64"/>
        <v>13</v>
      </c>
      <c r="J788" s="283">
        <f t="shared" si="62"/>
        <v>4.6514698312455843E-6</v>
      </c>
      <c r="K788" s="22">
        <f t="shared" si="63"/>
        <v>6.0469107806192596E-5</v>
      </c>
    </row>
    <row r="789" spans="1:11" ht="12.75">
      <c r="A789" s="12">
        <f t="shared" si="60"/>
        <v>782</v>
      </c>
      <c r="B789" s="12" t="s">
        <v>178</v>
      </c>
      <c r="C789" s="272">
        <v>45047</v>
      </c>
      <c r="D789" s="272">
        <v>45060</v>
      </c>
      <c r="E789" s="196">
        <f t="shared" si="61"/>
        <v>45053.5</v>
      </c>
      <c r="F789" s="272">
        <v>45065</v>
      </c>
      <c r="G789" s="12" t="s">
        <v>179</v>
      </c>
      <c r="H789" s="234">
        <v>504.95</v>
      </c>
      <c r="I789" s="17">
        <f t="shared" si="64"/>
        <v>12</v>
      </c>
      <c r="J789" s="283">
        <f t="shared" si="62"/>
        <v>1.3064632836174533E-5</v>
      </c>
      <c r="K789" s="22">
        <f t="shared" si="63"/>
        <v>1.567755940340944E-4</v>
      </c>
    </row>
    <row r="790" spans="1:11" ht="12.75">
      <c r="A790" s="12">
        <f t="shared" si="60"/>
        <v>783</v>
      </c>
      <c r="B790" s="12" t="s">
        <v>178</v>
      </c>
      <c r="C790" s="272">
        <v>45046</v>
      </c>
      <c r="D790" s="272">
        <v>45059</v>
      </c>
      <c r="E790" s="196">
        <f t="shared" si="61"/>
        <v>45052.5</v>
      </c>
      <c r="F790" s="272">
        <v>45065</v>
      </c>
      <c r="G790" s="12" t="s">
        <v>180</v>
      </c>
      <c r="H790" s="234">
        <v>8602.590000000002</v>
      </c>
      <c r="I790" s="17">
        <f t="shared" si="64"/>
        <v>13</v>
      </c>
      <c r="J790" s="283">
        <f t="shared" si="62"/>
        <v>2.2257585858034796E-4</v>
      </c>
      <c r="K790" s="22">
        <f t="shared" si="63"/>
        <v>2.8934861615445237E-3</v>
      </c>
    </row>
    <row r="791" spans="1:11" ht="12.75">
      <c r="A791" s="12">
        <f t="shared" si="60"/>
        <v>784</v>
      </c>
      <c r="B791" s="12" t="s">
        <v>178</v>
      </c>
      <c r="C791" s="272">
        <v>45047</v>
      </c>
      <c r="D791" s="272">
        <v>45060</v>
      </c>
      <c r="E791" s="196">
        <f t="shared" si="61"/>
        <v>45053.5</v>
      </c>
      <c r="F791" s="272">
        <v>45065</v>
      </c>
      <c r="G791" s="12" t="s">
        <v>180</v>
      </c>
      <c r="H791" s="234">
        <v>97138.209999999919</v>
      </c>
      <c r="I791" s="17">
        <f t="shared" si="64"/>
        <v>12</v>
      </c>
      <c r="J791" s="283">
        <f t="shared" si="62"/>
        <v>2.5132687355445419E-3</v>
      </c>
      <c r="K791" s="22">
        <f t="shared" si="63"/>
        <v>3.0159224826534502E-2</v>
      </c>
    </row>
    <row r="792" spans="1:11" ht="12.75">
      <c r="A792" s="12">
        <f t="shared" si="60"/>
        <v>785</v>
      </c>
      <c r="B792" s="12" t="s">
        <v>178</v>
      </c>
      <c r="C792" s="272">
        <v>45046</v>
      </c>
      <c r="D792" s="272">
        <v>45059</v>
      </c>
      <c r="E792" s="196">
        <f t="shared" si="61"/>
        <v>45052.5</v>
      </c>
      <c r="F792" s="272">
        <v>45065</v>
      </c>
      <c r="G792" s="12" t="s">
        <v>181</v>
      </c>
      <c r="H792" s="234">
        <v>45.27</v>
      </c>
      <c r="I792" s="17">
        <f t="shared" si="64"/>
        <v>13</v>
      </c>
      <c r="J792" s="283">
        <f t="shared" si="62"/>
        <v>1.1712762223856247E-6</v>
      </c>
      <c r="K792" s="22">
        <f t="shared" si="63"/>
        <v>1.5226590891013121E-5</v>
      </c>
    </row>
    <row r="793" spans="1:11" ht="12.75">
      <c r="A793" s="12">
        <f t="shared" si="60"/>
        <v>786</v>
      </c>
      <c r="B793" s="12" t="s">
        <v>178</v>
      </c>
      <c r="C793" s="272">
        <v>45047</v>
      </c>
      <c r="D793" s="272">
        <v>45060</v>
      </c>
      <c r="E793" s="196">
        <f t="shared" si="61"/>
        <v>45053.5</v>
      </c>
      <c r="F793" s="272">
        <v>45065</v>
      </c>
      <c r="G793" s="12" t="s">
        <v>181</v>
      </c>
      <c r="H793" s="234">
        <v>10200.609999999999</v>
      </c>
      <c r="I793" s="17">
        <f t="shared" si="64"/>
        <v>12</v>
      </c>
      <c r="J793" s="283">
        <f t="shared" si="62"/>
        <v>2.63921624626221E-4</v>
      </c>
      <c r="K793" s="22">
        <f t="shared" si="63"/>
        <v>3.1670594955146517E-3</v>
      </c>
    </row>
    <row r="794" spans="1:11" ht="12.75">
      <c r="A794" s="12">
        <f t="shared" si="60"/>
        <v>787</v>
      </c>
      <c r="B794" s="12" t="s">
        <v>178</v>
      </c>
      <c r="C794" s="272">
        <v>45046</v>
      </c>
      <c r="D794" s="272">
        <v>45059</v>
      </c>
      <c r="E794" s="196">
        <f t="shared" si="61"/>
        <v>45052.5</v>
      </c>
      <c r="F794" s="272">
        <v>45065</v>
      </c>
      <c r="G794" s="12" t="s">
        <v>182</v>
      </c>
      <c r="H794" s="234">
        <v>25388.099999999995</v>
      </c>
      <c r="I794" s="17">
        <f t="shared" si="64"/>
        <v>13</v>
      </c>
      <c r="J794" s="283">
        <f t="shared" si="62"/>
        <v>6.5686940272914672E-4</v>
      </c>
      <c r="K794" s="22">
        <f t="shared" si="63"/>
        <v>8.5393022354789076E-3</v>
      </c>
    </row>
    <row r="795" spans="1:11" ht="12.75">
      <c r="A795" s="12">
        <f t="shared" si="60"/>
        <v>788</v>
      </c>
      <c r="B795" s="12" t="s">
        <v>178</v>
      </c>
      <c r="C795" s="272">
        <v>45047</v>
      </c>
      <c r="D795" s="272">
        <v>45060</v>
      </c>
      <c r="E795" s="196">
        <f t="shared" si="61"/>
        <v>45053.5</v>
      </c>
      <c r="F795" s="272">
        <v>45065</v>
      </c>
      <c r="G795" s="12" t="s">
        <v>182</v>
      </c>
      <c r="H795" s="234">
        <v>257951.91999999969</v>
      </c>
      <c r="I795" s="17">
        <f t="shared" si="64"/>
        <v>12</v>
      </c>
      <c r="J795" s="283">
        <f t="shared" si="62"/>
        <v>6.6740214361545947E-3</v>
      </c>
      <c r="K795" s="22">
        <f t="shared" si="63"/>
        <v>8.008825723385514E-2</v>
      </c>
    </row>
    <row r="796" spans="1:11" ht="12.75">
      <c r="A796" s="12">
        <f t="shared" si="60"/>
        <v>789</v>
      </c>
      <c r="B796" s="12" t="s">
        <v>178</v>
      </c>
      <c r="C796" s="272">
        <v>45046</v>
      </c>
      <c r="D796" s="272">
        <v>45059</v>
      </c>
      <c r="E796" s="196">
        <f t="shared" si="61"/>
        <v>45052.5</v>
      </c>
      <c r="F796" s="272">
        <v>45065</v>
      </c>
      <c r="G796" s="12" t="s">
        <v>183</v>
      </c>
      <c r="H796" s="234">
        <v>35406.28</v>
      </c>
      <c r="I796" s="17">
        <f t="shared" si="64"/>
        <v>13</v>
      </c>
      <c r="J796" s="283">
        <f t="shared" si="62"/>
        <v>9.1607099375144003E-4</v>
      </c>
      <c r="K796" s="22">
        <f t="shared" si="63"/>
        <v>1.190892291876872E-2</v>
      </c>
    </row>
    <row r="797" spans="1:11" ht="12.75">
      <c r="A797" s="12">
        <f t="shared" si="60"/>
        <v>790</v>
      </c>
      <c r="B797" s="12" t="s">
        <v>178</v>
      </c>
      <c r="C797" s="272">
        <v>45047</v>
      </c>
      <c r="D797" s="272">
        <v>45060</v>
      </c>
      <c r="E797" s="196">
        <f t="shared" si="61"/>
        <v>45053.5</v>
      </c>
      <c r="F797" s="272">
        <v>45065</v>
      </c>
      <c r="G797" s="12" t="s">
        <v>183</v>
      </c>
      <c r="H797" s="234">
        <v>393868.22999999975</v>
      </c>
      <c r="I797" s="17">
        <f t="shared" si="64"/>
        <v>12</v>
      </c>
      <c r="J797" s="283">
        <f t="shared" si="62"/>
        <v>1.0190600674886504E-2</v>
      </c>
      <c r="K797" s="22">
        <f t="shared" si="63"/>
        <v>0.12228720809863805</v>
      </c>
    </row>
    <row r="798" spans="1:11" ht="12.75">
      <c r="A798" s="12">
        <f t="shared" si="60"/>
        <v>791</v>
      </c>
      <c r="B798" s="12" t="s">
        <v>178</v>
      </c>
      <c r="C798" s="272">
        <v>45046</v>
      </c>
      <c r="D798" s="272">
        <v>45059</v>
      </c>
      <c r="E798" s="196">
        <f t="shared" si="61"/>
        <v>45052.5</v>
      </c>
      <c r="F798" s="272">
        <v>45065</v>
      </c>
      <c r="G798" s="12" t="s">
        <v>184</v>
      </c>
      <c r="H798" s="234">
        <v>2593.4900000000002</v>
      </c>
      <c r="I798" s="17">
        <f t="shared" si="64"/>
        <v>13</v>
      </c>
      <c r="J798" s="283">
        <f t="shared" si="62"/>
        <v>6.7101682571126431E-5</v>
      </c>
      <c r="K798" s="22">
        <f t="shared" si="63"/>
        <v>8.723218734246436E-4</v>
      </c>
    </row>
    <row r="799" spans="1:11" ht="12.75">
      <c r="A799" s="12">
        <f t="shared" si="60"/>
        <v>792</v>
      </c>
      <c r="B799" s="12" t="s">
        <v>178</v>
      </c>
      <c r="C799" s="272">
        <v>45046</v>
      </c>
      <c r="D799" s="272">
        <v>45059</v>
      </c>
      <c r="E799" s="196">
        <f t="shared" si="61"/>
        <v>45052.5</v>
      </c>
      <c r="F799" s="272">
        <v>45065</v>
      </c>
      <c r="G799" s="12" t="s">
        <v>184</v>
      </c>
      <c r="H799" s="234">
        <v>5484.1299999999992</v>
      </c>
      <c r="I799" s="17">
        <f t="shared" si="64"/>
        <v>13</v>
      </c>
      <c r="J799" s="283">
        <f t="shared" si="62"/>
        <v>1.4189156327527446E-4</v>
      </c>
      <c r="K799" s="22">
        <f t="shared" si="63"/>
        <v>1.8445903225785679E-3</v>
      </c>
    </row>
    <row r="800" spans="1:11" ht="12.75">
      <c r="A800" s="12">
        <f t="shared" si="60"/>
        <v>793</v>
      </c>
      <c r="B800" s="12" t="s">
        <v>178</v>
      </c>
      <c r="C800" s="272">
        <v>45047</v>
      </c>
      <c r="D800" s="272">
        <v>45060</v>
      </c>
      <c r="E800" s="196">
        <f t="shared" si="61"/>
        <v>45053.5</v>
      </c>
      <c r="F800" s="272">
        <v>45065</v>
      </c>
      <c r="G800" s="12" t="s">
        <v>184</v>
      </c>
      <c r="H800" s="234">
        <v>35630.15</v>
      </c>
      <c r="I800" s="17">
        <f t="shared" si="64"/>
        <v>12</v>
      </c>
      <c r="J800" s="283">
        <f t="shared" si="62"/>
        <v>9.2186320952138644E-4</v>
      </c>
      <c r="K800" s="22">
        <f t="shared" si="63"/>
        <v>1.1062358514256637E-2</v>
      </c>
    </row>
    <row r="801" spans="1:11" ht="12.75">
      <c r="A801" s="12">
        <f t="shared" si="60"/>
        <v>794</v>
      </c>
      <c r="B801" s="12" t="s">
        <v>178</v>
      </c>
      <c r="C801" s="272">
        <v>45047</v>
      </c>
      <c r="D801" s="272">
        <v>45060</v>
      </c>
      <c r="E801" s="196">
        <f t="shared" si="61"/>
        <v>45053.5</v>
      </c>
      <c r="F801" s="272">
        <v>45065</v>
      </c>
      <c r="G801" s="12" t="s">
        <v>184</v>
      </c>
      <c r="H801" s="234">
        <v>60742.97999999996</v>
      </c>
      <c r="I801" s="17">
        <f t="shared" si="64"/>
        <v>12</v>
      </c>
      <c r="J801" s="283">
        <f t="shared" si="62"/>
        <v>1.5716105180217693E-3</v>
      </c>
      <c r="K801" s="22">
        <f t="shared" si="63"/>
        <v>1.8859326216261234E-2</v>
      </c>
    </row>
    <row r="802" spans="1:11" ht="12.75">
      <c r="A802" s="12">
        <f t="shared" si="60"/>
        <v>795</v>
      </c>
      <c r="B802" s="12" t="s">
        <v>178</v>
      </c>
      <c r="C802" s="272">
        <v>45047</v>
      </c>
      <c r="D802" s="272">
        <v>45060</v>
      </c>
      <c r="E802" s="196">
        <f t="shared" si="61"/>
        <v>45053.5</v>
      </c>
      <c r="F802" s="272">
        <v>45065</v>
      </c>
      <c r="G802" s="12" t="s">
        <v>185</v>
      </c>
      <c r="H802" s="234">
        <v>58.06</v>
      </c>
      <c r="I802" s="17">
        <f t="shared" si="64"/>
        <v>12</v>
      </c>
      <c r="J802" s="283">
        <f t="shared" si="62"/>
        <v>1.5021934497837281E-6</v>
      </c>
      <c r="K802" s="22">
        <f t="shared" si="63"/>
        <v>1.8026321397404736E-5</v>
      </c>
    </row>
    <row r="803" spans="1:11" ht="12.75">
      <c r="A803" s="12">
        <f t="shared" si="60"/>
        <v>796</v>
      </c>
      <c r="B803" s="12" t="s">
        <v>178</v>
      </c>
      <c r="C803" s="272">
        <v>45046</v>
      </c>
      <c r="D803" s="272">
        <v>45059</v>
      </c>
      <c r="E803" s="196">
        <f t="shared" si="61"/>
        <v>45052.5</v>
      </c>
      <c r="F803" s="272">
        <v>45065</v>
      </c>
      <c r="G803" s="12" t="s">
        <v>185</v>
      </c>
      <c r="H803" s="234">
        <v>108.64</v>
      </c>
      <c r="I803" s="17">
        <f t="shared" si="64"/>
        <v>13</v>
      </c>
      <c r="J803" s="283">
        <f t="shared" si="62"/>
        <v>2.8108559487513643E-6</v>
      </c>
      <c r="K803" s="22">
        <f t="shared" si="63"/>
        <v>3.6541127333767738E-5</v>
      </c>
    </row>
    <row r="804" spans="1:11" ht="12.75">
      <c r="A804" s="12">
        <f t="shared" si="60"/>
        <v>797</v>
      </c>
      <c r="B804" s="12" t="s">
        <v>178</v>
      </c>
      <c r="C804" s="272">
        <v>45046</v>
      </c>
      <c r="D804" s="272">
        <v>45059</v>
      </c>
      <c r="E804" s="196">
        <f t="shared" si="61"/>
        <v>45052.5</v>
      </c>
      <c r="F804" s="272">
        <v>45065</v>
      </c>
      <c r="G804" s="12" t="s">
        <v>186</v>
      </c>
      <c r="H804" s="234">
        <v>4453.2100000000009</v>
      </c>
      <c r="I804" s="17">
        <f t="shared" si="64"/>
        <v>13</v>
      </c>
      <c r="J804" s="283">
        <f t="shared" si="62"/>
        <v>1.1521844458338609E-4</v>
      </c>
      <c r="K804" s="22">
        <f t="shared" si="63"/>
        <v>1.4978397795840192E-3</v>
      </c>
    </row>
    <row r="805" spans="1:11" ht="12.75">
      <c r="A805" s="12">
        <f t="shared" si="60"/>
        <v>798</v>
      </c>
      <c r="B805" s="12" t="s">
        <v>178</v>
      </c>
      <c r="C805" s="272">
        <v>45047</v>
      </c>
      <c r="D805" s="272">
        <v>45060</v>
      </c>
      <c r="E805" s="196">
        <f t="shared" si="61"/>
        <v>45053.5</v>
      </c>
      <c r="F805" s="272">
        <v>45065</v>
      </c>
      <c r="G805" s="12" t="s">
        <v>186</v>
      </c>
      <c r="H805" s="234">
        <v>61131.829999999987</v>
      </c>
      <c r="I805" s="17">
        <f t="shared" si="64"/>
        <v>12</v>
      </c>
      <c r="J805" s="283">
        <f t="shared" si="62"/>
        <v>1.5816712814208124E-3</v>
      </c>
      <c r="K805" s="22">
        <f t="shared" si="63"/>
        <v>1.8980055377049748E-2</v>
      </c>
    </row>
    <row r="806" spans="1:11" ht="12.75">
      <c r="A806" s="12">
        <f t="shared" si="60"/>
        <v>799</v>
      </c>
      <c r="B806" s="12" t="s">
        <v>178</v>
      </c>
      <c r="C806" s="272">
        <v>45047</v>
      </c>
      <c r="D806" s="272">
        <v>45060</v>
      </c>
      <c r="E806" s="196">
        <f t="shared" si="61"/>
        <v>45053.5</v>
      </c>
      <c r="F806" s="272">
        <v>45065</v>
      </c>
      <c r="G806" s="12" t="s">
        <v>187</v>
      </c>
      <c r="H806" s="234">
        <v>157.44999999999993</v>
      </c>
      <c r="I806" s="17">
        <f t="shared" si="64"/>
        <v>12</v>
      </c>
      <c r="J806" s="283">
        <f t="shared" si="62"/>
        <v>4.073723022191661E-6</v>
      </c>
      <c r="K806" s="22">
        <f t="shared" si="63"/>
        <v>4.8884676266299932E-5</v>
      </c>
    </row>
    <row r="807" spans="1:11" ht="12.75">
      <c r="A807" s="12">
        <f t="shared" si="60"/>
        <v>800</v>
      </c>
      <c r="B807" s="12" t="s">
        <v>178</v>
      </c>
      <c r="C807" s="272">
        <v>45047</v>
      </c>
      <c r="D807" s="272">
        <v>45060</v>
      </c>
      <c r="E807" s="196">
        <f t="shared" si="61"/>
        <v>45053.5</v>
      </c>
      <c r="F807" s="272">
        <v>45065</v>
      </c>
      <c r="G807" s="12" t="s">
        <v>430</v>
      </c>
      <c r="H807" s="234">
        <v>20.869999999999997</v>
      </c>
      <c r="I807" s="17">
        <f t="shared" si="64"/>
        <v>12</v>
      </c>
      <c r="J807" s="283">
        <f t="shared" si="62"/>
        <v>5.3997205127430936E-7</v>
      </c>
      <c r="K807" s="22">
        <f t="shared" si="63"/>
        <v>6.4796646152917123E-6</v>
      </c>
    </row>
    <row r="808" spans="1:11" ht="12.75">
      <c r="A808" s="12">
        <f t="shared" si="60"/>
        <v>801</v>
      </c>
      <c r="B808" s="12" t="s">
        <v>178</v>
      </c>
      <c r="C808" s="272">
        <v>45046</v>
      </c>
      <c r="D808" s="272">
        <v>45059</v>
      </c>
      <c r="E808" s="196">
        <f t="shared" si="61"/>
        <v>45052.5</v>
      </c>
      <c r="F808" s="272">
        <v>45065</v>
      </c>
      <c r="G808" s="12" t="s">
        <v>189</v>
      </c>
      <c r="H808" s="234">
        <v>727.59999999999968</v>
      </c>
      <c r="I808" s="17">
        <f t="shared" si="64"/>
        <v>13</v>
      </c>
      <c r="J808" s="283">
        <f t="shared" si="62"/>
        <v>1.8825283397565276E-5</v>
      </c>
      <c r="K808" s="22">
        <f t="shared" si="63"/>
        <v>2.4472868416834859E-4</v>
      </c>
    </row>
    <row r="809" spans="1:11" ht="12.75">
      <c r="A809" s="12">
        <f t="shared" si="60"/>
        <v>802</v>
      </c>
      <c r="B809" s="12" t="s">
        <v>178</v>
      </c>
      <c r="C809" s="272">
        <v>45047</v>
      </c>
      <c r="D809" s="272">
        <v>45060</v>
      </c>
      <c r="E809" s="196">
        <f t="shared" si="61"/>
        <v>45053.5</v>
      </c>
      <c r="F809" s="272">
        <v>45065</v>
      </c>
      <c r="G809" s="12" t="s">
        <v>189</v>
      </c>
      <c r="H809" s="234">
        <v>6998.1000000000431</v>
      </c>
      <c r="I809" s="17">
        <f t="shared" si="64"/>
        <v>12</v>
      </c>
      <c r="J809" s="283">
        <f t="shared" si="62"/>
        <v>1.8106269343664435E-4</v>
      </c>
      <c r="K809" s="22">
        <f t="shared" si="63"/>
        <v>2.1727523212397323E-3</v>
      </c>
    </row>
    <row r="810" spans="1:11" ht="12.75">
      <c r="A810" s="12">
        <f t="shared" si="60"/>
        <v>803</v>
      </c>
      <c r="B810" s="12" t="s">
        <v>178</v>
      </c>
      <c r="C810" s="272">
        <v>45046</v>
      </c>
      <c r="D810" s="272">
        <v>45059</v>
      </c>
      <c r="E810" s="196">
        <f t="shared" si="61"/>
        <v>45052.5</v>
      </c>
      <c r="F810" s="272">
        <v>45071</v>
      </c>
      <c r="G810" s="12" t="s">
        <v>190</v>
      </c>
      <c r="H810" s="234">
        <v>25.780000000000005</v>
      </c>
      <c r="I810" s="17">
        <f t="shared" si="64"/>
        <v>19</v>
      </c>
      <c r="J810" s="283">
        <f t="shared" si="62"/>
        <v>6.6700907914957822E-7</v>
      </c>
      <c r="K810" s="22">
        <f t="shared" si="63"/>
        <v>1.2673172503841986E-5</v>
      </c>
    </row>
    <row r="811" spans="1:11" ht="12.75">
      <c r="A811" s="12">
        <f t="shared" si="60"/>
        <v>804</v>
      </c>
      <c r="B811" s="12" t="s">
        <v>178</v>
      </c>
      <c r="C811" s="272">
        <v>45047</v>
      </c>
      <c r="D811" s="272">
        <v>45060</v>
      </c>
      <c r="E811" s="196">
        <f t="shared" si="61"/>
        <v>45053.5</v>
      </c>
      <c r="F811" s="272">
        <v>45071</v>
      </c>
      <c r="G811" s="12" t="s">
        <v>190</v>
      </c>
      <c r="H811" s="234">
        <v>205.72999999999982</v>
      </c>
      <c r="I811" s="17">
        <f t="shared" si="64"/>
        <v>18</v>
      </c>
      <c r="J811" s="283">
        <f t="shared" si="62"/>
        <v>5.3228773410955235E-6</v>
      </c>
      <c r="K811" s="22">
        <f t="shared" si="63"/>
        <v>9.5811792139719428E-5</v>
      </c>
    </row>
    <row r="812" spans="1:11" ht="12.75">
      <c r="A812" s="12">
        <f t="shared" si="60"/>
        <v>805</v>
      </c>
      <c r="B812" s="12" t="s">
        <v>178</v>
      </c>
      <c r="C812" s="272">
        <v>45047</v>
      </c>
      <c r="D812" s="272">
        <v>45060</v>
      </c>
      <c r="E812" s="196">
        <f t="shared" si="61"/>
        <v>45053.5</v>
      </c>
      <c r="F812" s="272">
        <v>45078</v>
      </c>
      <c r="G812" s="12" t="s">
        <v>453</v>
      </c>
      <c r="H812" s="234">
        <v>30</v>
      </c>
      <c r="I812" s="17">
        <f t="shared" si="64"/>
        <v>25</v>
      </c>
      <c r="J812" s="283">
        <f t="shared" si="62"/>
        <v>7.7619365300571549E-7</v>
      </c>
      <c r="K812" s="22">
        <f t="shared" si="63"/>
        <v>1.9404841325142887E-5</v>
      </c>
    </row>
    <row r="813" spans="1:11" ht="12.75">
      <c r="A813" s="12">
        <f t="shared" si="60"/>
        <v>806</v>
      </c>
      <c r="B813" s="12" t="s">
        <v>178</v>
      </c>
      <c r="C813" s="272">
        <v>45047</v>
      </c>
      <c r="D813" s="272">
        <v>45060</v>
      </c>
      <c r="E813" s="196">
        <f t="shared" si="61"/>
        <v>45053.5</v>
      </c>
      <c r="F813" s="272">
        <v>45065</v>
      </c>
      <c r="G813" s="12" t="s">
        <v>191</v>
      </c>
      <c r="H813" s="234">
        <v>4686.1299999999983</v>
      </c>
      <c r="I813" s="17">
        <f t="shared" si="64"/>
        <v>12</v>
      </c>
      <c r="J813" s="283">
        <f t="shared" si="62"/>
        <v>1.212448121053224E-4</v>
      </c>
      <c r="K813" s="22">
        <f t="shared" si="63"/>
        <v>1.4549377452638687E-3</v>
      </c>
    </row>
    <row r="814" spans="1:11" ht="12.75">
      <c r="A814" s="12">
        <f t="shared" si="60"/>
        <v>807</v>
      </c>
      <c r="B814" s="12" t="s">
        <v>178</v>
      </c>
      <c r="C814" s="272">
        <v>45047</v>
      </c>
      <c r="D814" s="272">
        <v>45060</v>
      </c>
      <c r="E814" s="196">
        <f t="shared" si="61"/>
        <v>45053.5</v>
      </c>
      <c r="F814" s="272">
        <v>45065</v>
      </c>
      <c r="G814" s="12" t="s">
        <v>431</v>
      </c>
      <c r="H814" s="234">
        <v>616.5</v>
      </c>
      <c r="I814" s="17">
        <f t="shared" si="64"/>
        <v>12</v>
      </c>
      <c r="J814" s="283">
        <f t="shared" si="62"/>
        <v>1.5950779569267451E-5</v>
      </c>
      <c r="K814" s="22">
        <f t="shared" si="63"/>
        <v>1.9140935483120941E-4</v>
      </c>
    </row>
    <row r="815" spans="1:11" ht="12.75">
      <c r="A815" s="12">
        <f t="shared" si="60"/>
        <v>808</v>
      </c>
      <c r="B815" s="12" t="s">
        <v>178</v>
      </c>
      <c r="C815" s="272">
        <v>45047</v>
      </c>
      <c r="D815" s="272">
        <v>45060</v>
      </c>
      <c r="E815" s="196">
        <f t="shared" si="61"/>
        <v>45053.5</v>
      </c>
      <c r="F815" s="272">
        <v>45065</v>
      </c>
      <c r="G815" s="12" t="s">
        <v>192</v>
      </c>
      <c r="H815" s="234">
        <v>1364.26</v>
      </c>
      <c r="I815" s="17">
        <f t="shared" si="64"/>
        <v>12</v>
      </c>
      <c r="J815" s="283">
        <f t="shared" si="62"/>
        <v>3.5297665101652577E-5</v>
      </c>
      <c r="K815" s="22">
        <f t="shared" si="63"/>
        <v>4.2357198121983095E-4</v>
      </c>
    </row>
    <row r="816" spans="1:11" ht="12.75">
      <c r="A816" s="12">
        <f t="shared" si="60"/>
        <v>809</v>
      </c>
      <c r="B816" s="12" t="s">
        <v>178</v>
      </c>
      <c r="C816" s="272">
        <v>45046</v>
      </c>
      <c r="D816" s="272">
        <v>45059</v>
      </c>
      <c r="E816" s="196">
        <f t="shared" si="61"/>
        <v>45052.5</v>
      </c>
      <c r="F816" s="272">
        <v>45065</v>
      </c>
      <c r="G816" s="12" t="s">
        <v>193</v>
      </c>
      <c r="H816" s="234">
        <v>1814.7100000000003</v>
      </c>
      <c r="I816" s="17">
        <f t="shared" si="64"/>
        <v>13</v>
      </c>
      <c r="J816" s="283">
        <f t="shared" si="62"/>
        <v>4.6952212801533401E-5</v>
      </c>
      <c r="K816" s="22">
        <f t="shared" si="63"/>
        <v>6.1037876641993421E-4</v>
      </c>
    </row>
    <row r="817" spans="1:11" ht="12.75">
      <c r="A817" s="12">
        <f t="shared" si="60"/>
        <v>810</v>
      </c>
      <c r="B817" s="12" t="s">
        <v>178</v>
      </c>
      <c r="C817" s="272">
        <v>45047</v>
      </c>
      <c r="D817" s="272">
        <v>45060</v>
      </c>
      <c r="E817" s="196">
        <f t="shared" si="61"/>
        <v>45053.5</v>
      </c>
      <c r="F817" s="272">
        <v>45065</v>
      </c>
      <c r="G817" s="12" t="s">
        <v>193</v>
      </c>
      <c r="H817" s="234">
        <v>17008.360000000066</v>
      </c>
      <c r="I817" s="17">
        <f t="shared" si="64"/>
        <v>12</v>
      </c>
      <c r="J817" s="283">
        <f t="shared" si="62"/>
        <v>4.4005936933454474E-4</v>
      </c>
      <c r="K817" s="22">
        <f t="shared" si="63"/>
        <v>5.2807124320145369E-3</v>
      </c>
    </row>
    <row r="818" spans="1:11" ht="12.75">
      <c r="A818" s="12">
        <f t="shared" si="60"/>
        <v>811</v>
      </c>
      <c r="B818" s="12" t="s">
        <v>178</v>
      </c>
      <c r="C818" s="272">
        <v>45046</v>
      </c>
      <c r="D818" s="272">
        <v>45059</v>
      </c>
      <c r="E818" s="196">
        <f t="shared" si="61"/>
        <v>45052.5</v>
      </c>
      <c r="F818" s="272">
        <v>45071</v>
      </c>
      <c r="G818" s="12" t="s">
        <v>194</v>
      </c>
      <c r="H818" s="234">
        <v>30.140000000000004</v>
      </c>
      <c r="I818" s="17">
        <f t="shared" si="64"/>
        <v>19</v>
      </c>
      <c r="J818" s="283">
        <f t="shared" si="62"/>
        <v>7.7981589005307559E-7</v>
      </c>
      <c r="K818" s="22">
        <f t="shared" si="63"/>
        <v>1.4816501911008437E-5</v>
      </c>
    </row>
    <row r="819" spans="1:11" ht="12.75">
      <c r="A819" s="12">
        <f t="shared" si="60"/>
        <v>812</v>
      </c>
      <c r="B819" s="12" t="s">
        <v>178</v>
      </c>
      <c r="C819" s="272">
        <v>45047</v>
      </c>
      <c r="D819" s="272">
        <v>45060</v>
      </c>
      <c r="E819" s="196">
        <f t="shared" si="61"/>
        <v>45053.5</v>
      </c>
      <c r="F819" s="272">
        <v>45071</v>
      </c>
      <c r="G819" s="12" t="s">
        <v>194</v>
      </c>
      <c r="H819" s="234">
        <v>319.80000000000035</v>
      </c>
      <c r="I819" s="17">
        <f t="shared" si="64"/>
        <v>18</v>
      </c>
      <c r="J819" s="283">
        <f t="shared" si="62"/>
        <v>8.274224341040935E-6</v>
      </c>
      <c r="K819" s="22">
        <f t="shared" si="63"/>
        <v>1.4893603813873684E-4</v>
      </c>
    </row>
    <row r="820" spans="1:11" ht="12.75">
      <c r="A820" s="12">
        <f t="shared" si="60"/>
        <v>813</v>
      </c>
      <c r="B820" s="12" t="s">
        <v>178</v>
      </c>
      <c r="C820" s="272">
        <v>45047</v>
      </c>
      <c r="D820" s="272">
        <v>45060</v>
      </c>
      <c r="E820" s="196">
        <f t="shared" si="61"/>
        <v>45053.5</v>
      </c>
      <c r="F820" s="272">
        <v>45085</v>
      </c>
      <c r="G820" s="12" t="s">
        <v>195</v>
      </c>
      <c r="H820" s="234">
        <v>3572.369999999999</v>
      </c>
      <c r="I820" s="17">
        <f t="shared" si="64"/>
        <v>32</v>
      </c>
      <c r="J820" s="283">
        <f t="shared" si="62"/>
        <v>9.2428364006267569E-5</v>
      </c>
      <c r="K820" s="22">
        <f t="shared" si="63"/>
        <v>2.9577076482005622E-3</v>
      </c>
    </row>
    <row r="821" spans="1:11" ht="12.75">
      <c r="A821" s="12">
        <f t="shared" si="60"/>
        <v>814</v>
      </c>
      <c r="B821" s="12" t="s">
        <v>178</v>
      </c>
      <c r="C821" s="272">
        <v>45047</v>
      </c>
      <c r="D821" s="272">
        <v>45060</v>
      </c>
      <c r="E821" s="196">
        <f t="shared" si="61"/>
        <v>45053.5</v>
      </c>
      <c r="F821" s="272">
        <v>45087</v>
      </c>
      <c r="G821" s="12" t="s">
        <v>195</v>
      </c>
      <c r="H821" s="234">
        <v>199.68999999999997</v>
      </c>
      <c r="I821" s="17">
        <f t="shared" si="64"/>
        <v>34</v>
      </c>
      <c r="J821" s="283">
        <f t="shared" si="62"/>
        <v>5.1666036856237097E-6</v>
      </c>
      <c r="K821" s="22">
        <f t="shared" si="63"/>
        <v>1.7566452531120612E-4</v>
      </c>
    </row>
    <row r="822" spans="1:11" ht="12.75">
      <c r="A822" s="12">
        <f t="shared" si="60"/>
        <v>815</v>
      </c>
      <c r="B822" s="12" t="s">
        <v>178</v>
      </c>
      <c r="C822" s="272">
        <v>45046</v>
      </c>
      <c r="D822" s="272">
        <v>45059</v>
      </c>
      <c r="E822" s="196">
        <f t="shared" si="61"/>
        <v>45052.5</v>
      </c>
      <c r="F822" s="272">
        <v>45085</v>
      </c>
      <c r="G822" s="12" t="s">
        <v>195</v>
      </c>
      <c r="H822" s="234">
        <v>247.32</v>
      </c>
      <c r="I822" s="17">
        <f t="shared" si="64"/>
        <v>33</v>
      </c>
      <c r="J822" s="283">
        <f t="shared" si="62"/>
        <v>6.3989404753791178E-6</v>
      </c>
      <c r="K822" s="22">
        <f t="shared" si="63"/>
        <v>2.1116503568751089E-4</v>
      </c>
    </row>
    <row r="823" spans="1:11" ht="12.75">
      <c r="A823" s="12">
        <f t="shared" si="60"/>
        <v>816</v>
      </c>
      <c r="B823" s="12" t="s">
        <v>178</v>
      </c>
      <c r="C823" s="272">
        <v>45046</v>
      </c>
      <c r="D823" s="272">
        <v>45059</v>
      </c>
      <c r="E823" s="196">
        <f t="shared" si="61"/>
        <v>45052.5</v>
      </c>
      <c r="F823" s="272">
        <v>45087</v>
      </c>
      <c r="G823" s="12" t="s">
        <v>195</v>
      </c>
      <c r="H823" s="234">
        <v>10</v>
      </c>
      <c r="I823" s="17">
        <f t="shared" si="64"/>
        <v>35</v>
      </c>
      <c r="J823" s="283">
        <f t="shared" si="62"/>
        <v>2.587312176685718E-7</v>
      </c>
      <c r="K823" s="22">
        <f t="shared" si="63"/>
        <v>9.0555926184000133E-6</v>
      </c>
    </row>
    <row r="824" spans="1:11" ht="12.75">
      <c r="A824" s="12">
        <f t="shared" si="60"/>
        <v>817</v>
      </c>
      <c r="B824" s="12" t="s">
        <v>178</v>
      </c>
      <c r="C824" s="272">
        <v>45046</v>
      </c>
      <c r="D824" s="272">
        <v>45059</v>
      </c>
      <c r="E824" s="196">
        <f t="shared" si="61"/>
        <v>45052.5</v>
      </c>
      <c r="F824" s="272">
        <v>45065</v>
      </c>
      <c r="G824" s="12" t="s">
        <v>196</v>
      </c>
      <c r="H824" s="234">
        <v>12170.510000000004</v>
      </c>
      <c r="I824" s="17">
        <f t="shared" si="64"/>
        <v>13</v>
      </c>
      <c r="J824" s="283">
        <f t="shared" si="62"/>
        <v>3.148890871947531E-4</v>
      </c>
      <c r="K824" s="22">
        <f t="shared" si="63"/>
        <v>4.0935581335317904E-3</v>
      </c>
    </row>
    <row r="825" spans="1:11" ht="12.75">
      <c r="A825" s="12">
        <f t="shared" si="60"/>
        <v>818</v>
      </c>
      <c r="B825" s="12" t="s">
        <v>178</v>
      </c>
      <c r="C825" s="272">
        <v>45047</v>
      </c>
      <c r="D825" s="272">
        <v>45060</v>
      </c>
      <c r="E825" s="196">
        <f t="shared" si="61"/>
        <v>45053.5</v>
      </c>
      <c r="F825" s="272">
        <v>45065</v>
      </c>
      <c r="G825" s="12" t="s">
        <v>196</v>
      </c>
      <c r="H825" s="234">
        <v>98152.209999999963</v>
      </c>
      <c r="I825" s="17">
        <f t="shared" si="64"/>
        <v>12</v>
      </c>
      <c r="J825" s="283">
        <f t="shared" si="62"/>
        <v>2.5395040810161362E-3</v>
      </c>
      <c r="K825" s="22">
        <f t="shared" si="63"/>
        <v>3.0474048972193635E-2</v>
      </c>
    </row>
    <row r="826" spans="1:11" ht="12.75">
      <c r="A826" s="12">
        <f t="shared" si="60"/>
        <v>819</v>
      </c>
      <c r="B826" s="12" t="s">
        <v>178</v>
      </c>
      <c r="C826" s="272">
        <v>45047</v>
      </c>
      <c r="D826" s="272">
        <v>45060</v>
      </c>
      <c r="E826" s="196">
        <f t="shared" si="61"/>
        <v>45053.5</v>
      </c>
      <c r="F826" s="272">
        <v>45065</v>
      </c>
      <c r="G826" s="12" t="s">
        <v>432</v>
      </c>
      <c r="H826" s="234">
        <v>783.49</v>
      </c>
      <c r="I826" s="17">
        <f t="shared" si="64"/>
        <v>12</v>
      </c>
      <c r="J826" s="283">
        <f t="shared" si="62"/>
        <v>2.0271332173114935E-5</v>
      </c>
      <c r="K826" s="22">
        <f t="shared" si="63"/>
        <v>2.432559860773792E-4</v>
      </c>
    </row>
    <row r="827" spans="1:11" ht="12.75">
      <c r="A827" s="12">
        <f t="shared" si="60"/>
        <v>820</v>
      </c>
      <c r="B827" s="12" t="s">
        <v>178</v>
      </c>
      <c r="C827" s="272">
        <v>45046</v>
      </c>
      <c r="D827" s="272">
        <v>45059</v>
      </c>
      <c r="E827" s="196">
        <f t="shared" si="61"/>
        <v>45052.5</v>
      </c>
      <c r="F827" s="272">
        <v>45065</v>
      </c>
      <c r="G827" s="12" t="s">
        <v>197</v>
      </c>
      <c r="H827" s="234">
        <v>1558.33</v>
      </c>
      <c r="I827" s="17">
        <f t="shared" si="64"/>
        <v>13</v>
      </c>
      <c r="J827" s="283">
        <f t="shared" si="62"/>
        <v>4.0318861842946546E-5</v>
      </c>
      <c r="K827" s="22">
        <f t="shared" si="63"/>
        <v>5.2414520395830506E-4</v>
      </c>
    </row>
    <row r="828" spans="1:11" ht="12.75">
      <c r="A828" s="12">
        <f t="shared" si="60"/>
        <v>821</v>
      </c>
      <c r="B828" s="12" t="s">
        <v>178</v>
      </c>
      <c r="C828" s="272">
        <v>45047</v>
      </c>
      <c r="D828" s="272">
        <v>45060</v>
      </c>
      <c r="E828" s="196">
        <f t="shared" si="61"/>
        <v>45053.5</v>
      </c>
      <c r="F828" s="272">
        <v>45065</v>
      </c>
      <c r="G828" s="12" t="s">
        <v>433</v>
      </c>
      <c r="H828" s="234">
        <v>156</v>
      </c>
      <c r="I828" s="17">
        <f t="shared" si="64"/>
        <v>12</v>
      </c>
      <c r="J828" s="283">
        <f t="shared" si="62"/>
        <v>4.0362069956297204E-6</v>
      </c>
      <c r="K828" s="22">
        <f t="shared" si="63"/>
        <v>4.8434483947556648E-5</v>
      </c>
    </row>
    <row r="829" spans="1:11" ht="12.75">
      <c r="A829" s="12">
        <f t="shared" si="60"/>
        <v>822</v>
      </c>
      <c r="B829" s="12" t="s">
        <v>178</v>
      </c>
      <c r="C829" s="272">
        <v>45046</v>
      </c>
      <c r="D829" s="272">
        <v>45059</v>
      </c>
      <c r="E829" s="196">
        <f t="shared" si="61"/>
        <v>45052.5</v>
      </c>
      <c r="F829" s="272">
        <v>45078</v>
      </c>
      <c r="G829" s="12" t="s">
        <v>434</v>
      </c>
      <c r="H829" s="234">
        <v>2.4000000000000004</v>
      </c>
      <c r="I829" s="17">
        <f t="shared" si="64"/>
        <v>26</v>
      </c>
      <c r="J829" s="283">
        <f t="shared" si="62"/>
        <v>6.2095492240457247E-8</v>
      </c>
      <c r="K829" s="22">
        <f t="shared" si="63"/>
        <v>1.6144827982518884E-6</v>
      </c>
    </row>
    <row r="830" spans="1:11" ht="12.75">
      <c r="A830" s="12">
        <f t="shared" si="60"/>
        <v>823</v>
      </c>
      <c r="B830" s="12" t="s">
        <v>178</v>
      </c>
      <c r="C830" s="272">
        <v>45047</v>
      </c>
      <c r="D830" s="272">
        <v>45060</v>
      </c>
      <c r="E830" s="196">
        <f t="shared" si="61"/>
        <v>45053.5</v>
      </c>
      <c r="F830" s="272">
        <v>45078</v>
      </c>
      <c r="G830" s="12" t="s">
        <v>198</v>
      </c>
      <c r="H830" s="234">
        <v>39.9</v>
      </c>
      <c r="I830" s="17">
        <f t="shared" si="64"/>
        <v>25</v>
      </c>
      <c r="J830" s="283">
        <f t="shared" si="62"/>
        <v>1.0323375584976015E-6</v>
      </c>
      <c r="K830" s="22">
        <f t="shared" si="63"/>
        <v>2.5808438962440037E-5</v>
      </c>
    </row>
    <row r="831" spans="1:11" ht="12.75">
      <c r="A831" s="12">
        <f t="shared" si="60"/>
        <v>824</v>
      </c>
      <c r="B831" s="12" t="s">
        <v>178</v>
      </c>
      <c r="C831" s="272">
        <v>45047</v>
      </c>
      <c r="D831" s="272">
        <v>45060</v>
      </c>
      <c r="E831" s="196">
        <f t="shared" si="61"/>
        <v>45053.5</v>
      </c>
      <c r="F831" s="272">
        <v>45078</v>
      </c>
      <c r="G831" s="12" t="s">
        <v>198</v>
      </c>
      <c r="H831" s="234">
        <v>36.9</v>
      </c>
      <c r="I831" s="17">
        <f t="shared" si="64"/>
        <v>25</v>
      </c>
      <c r="J831" s="283">
        <f t="shared" si="62"/>
        <v>9.5471819319703E-7</v>
      </c>
      <c r="K831" s="22">
        <f t="shared" si="63"/>
        <v>2.3867954829925751E-5</v>
      </c>
    </row>
    <row r="832" spans="1:11" ht="12.75">
      <c r="A832" s="12">
        <f t="shared" si="60"/>
        <v>825</v>
      </c>
      <c r="B832" s="12" t="s">
        <v>178</v>
      </c>
      <c r="C832" s="272">
        <v>45046</v>
      </c>
      <c r="D832" s="272">
        <v>45059</v>
      </c>
      <c r="E832" s="196">
        <f t="shared" si="61"/>
        <v>45052.5</v>
      </c>
      <c r="F832" s="272">
        <v>45092</v>
      </c>
      <c r="G832" s="12" t="s">
        <v>199</v>
      </c>
      <c r="H832" s="234">
        <v>1084.3399999999999</v>
      </c>
      <c r="I832" s="17">
        <f t="shared" si="64"/>
        <v>40</v>
      </c>
      <c r="J832" s="283">
        <f t="shared" si="62"/>
        <v>2.8055260856673913E-5</v>
      </c>
      <c r="K832" s="22">
        <f t="shared" si="63"/>
        <v>1.1222104342669566E-3</v>
      </c>
    </row>
    <row r="833" spans="1:11" ht="12.75">
      <c r="A833" s="12">
        <f t="shared" si="60"/>
        <v>826</v>
      </c>
      <c r="B833" s="12" t="s">
        <v>178</v>
      </c>
      <c r="C833" s="272">
        <v>45047</v>
      </c>
      <c r="D833" s="272">
        <v>45060</v>
      </c>
      <c r="E833" s="196">
        <f t="shared" si="61"/>
        <v>45053.5</v>
      </c>
      <c r="F833" s="272">
        <v>45092</v>
      </c>
      <c r="G833" s="12" t="s">
        <v>199</v>
      </c>
      <c r="H833" s="234">
        <v>10144.770000000008</v>
      </c>
      <c r="I833" s="17">
        <f t="shared" si="64"/>
        <v>39</v>
      </c>
      <c r="J833" s="283">
        <f t="shared" si="62"/>
        <v>2.6247686950675993E-4</v>
      </c>
      <c r="K833" s="22">
        <f t="shared" si="63"/>
        <v>1.0236597910763636E-2</v>
      </c>
    </row>
    <row r="834" spans="1:11" ht="12.75">
      <c r="A834" s="12">
        <f t="shared" si="60"/>
        <v>827</v>
      </c>
      <c r="B834" s="12" t="s">
        <v>178</v>
      </c>
      <c r="C834" s="272">
        <v>45046</v>
      </c>
      <c r="D834" s="272">
        <v>45059</v>
      </c>
      <c r="E834" s="196">
        <f t="shared" si="61"/>
        <v>45052.5</v>
      </c>
      <c r="F834" s="272">
        <v>45065</v>
      </c>
      <c r="G834" s="12" t="s">
        <v>200</v>
      </c>
      <c r="H834" s="234">
        <v>10293.379999999996</v>
      </c>
      <c r="I834" s="17">
        <f t="shared" si="64"/>
        <v>13</v>
      </c>
      <c r="J834" s="283">
        <f t="shared" si="62"/>
        <v>2.6632187413253228E-4</v>
      </c>
      <c r="K834" s="22">
        <f t="shared" si="63"/>
        <v>3.4621843637229195E-3</v>
      </c>
    </row>
    <row r="835" spans="1:11" ht="12.75">
      <c r="A835" s="12">
        <f t="shared" si="60"/>
        <v>828</v>
      </c>
      <c r="B835" s="12" t="s">
        <v>178</v>
      </c>
      <c r="C835" s="272">
        <v>45047</v>
      </c>
      <c r="D835" s="272">
        <v>45060</v>
      </c>
      <c r="E835" s="196">
        <f t="shared" si="61"/>
        <v>45053.5</v>
      </c>
      <c r="F835" s="272">
        <v>45065</v>
      </c>
      <c r="G835" s="12" t="s">
        <v>200</v>
      </c>
      <c r="H835" s="234">
        <v>116542.97000000006</v>
      </c>
      <c r="I835" s="17">
        <f t="shared" si="64"/>
        <v>12</v>
      </c>
      <c r="J835" s="283">
        <f t="shared" si="62"/>
        <v>3.0153304538811849E-3</v>
      </c>
      <c r="K835" s="22">
        <f t="shared" si="63"/>
        <v>3.6183965446574221E-2</v>
      </c>
    </row>
    <row r="836" spans="1:11" ht="12.75">
      <c r="A836" s="12">
        <f t="shared" si="60"/>
        <v>829</v>
      </c>
      <c r="B836" s="12" t="s">
        <v>178</v>
      </c>
      <c r="C836" s="272">
        <v>45046</v>
      </c>
      <c r="D836" s="272">
        <v>45059</v>
      </c>
      <c r="E836" s="196">
        <f t="shared" si="61"/>
        <v>45052.5</v>
      </c>
      <c r="F836" s="272">
        <v>45065</v>
      </c>
      <c r="G836" s="12" t="s">
        <v>201</v>
      </c>
      <c r="H836" s="234">
        <v>363.87</v>
      </c>
      <c r="I836" s="17">
        <f t="shared" si="64"/>
        <v>13</v>
      </c>
      <c r="J836" s="283">
        <f t="shared" si="62"/>
        <v>9.4144528173063223E-6</v>
      </c>
      <c r="K836" s="22">
        <f t="shared" si="63"/>
        <v>1.2238788662498218E-4</v>
      </c>
    </row>
    <row r="837" spans="1:11" ht="12.75">
      <c r="A837" s="12">
        <f t="shared" si="60"/>
        <v>830</v>
      </c>
      <c r="B837" s="12" t="s">
        <v>178</v>
      </c>
      <c r="C837" s="272">
        <v>45047</v>
      </c>
      <c r="D837" s="272">
        <v>45060</v>
      </c>
      <c r="E837" s="196">
        <f t="shared" si="61"/>
        <v>45053.5</v>
      </c>
      <c r="F837" s="272">
        <v>45065</v>
      </c>
      <c r="G837" s="12" t="s">
        <v>201</v>
      </c>
      <c r="H837" s="234">
        <v>3621.8499999999976</v>
      </c>
      <c r="I837" s="17">
        <f t="shared" si="64"/>
        <v>12</v>
      </c>
      <c r="J837" s="283">
        <f t="shared" si="62"/>
        <v>9.3708566071291625E-5</v>
      </c>
      <c r="K837" s="22">
        <f t="shared" si="63"/>
        <v>1.1245027928554995E-3</v>
      </c>
    </row>
    <row r="838" spans="1:11" ht="12.75">
      <c r="A838" s="12">
        <f t="shared" si="60"/>
        <v>831</v>
      </c>
      <c r="B838" s="12" t="s">
        <v>178</v>
      </c>
      <c r="C838" s="272">
        <v>45046</v>
      </c>
      <c r="D838" s="272">
        <v>45059</v>
      </c>
      <c r="E838" s="196">
        <f t="shared" si="61"/>
        <v>45052.5</v>
      </c>
      <c r="F838" s="272">
        <v>45071</v>
      </c>
      <c r="G838" s="12" t="s">
        <v>202</v>
      </c>
      <c r="H838" s="234">
        <v>2227.1899999999996</v>
      </c>
      <c r="I838" s="17">
        <f t="shared" si="64"/>
        <v>19</v>
      </c>
      <c r="J838" s="283">
        <f t="shared" si="62"/>
        <v>5.7624358067926637E-5</v>
      </c>
      <c r="K838" s="22">
        <f t="shared" si="63"/>
        <v>1.0948628032906062E-3</v>
      </c>
    </row>
    <row r="839" spans="1:11" ht="12.75">
      <c r="A839" s="12">
        <f t="shared" si="60"/>
        <v>832</v>
      </c>
      <c r="B839" s="12" t="s">
        <v>178</v>
      </c>
      <c r="C839" s="272">
        <v>45047</v>
      </c>
      <c r="D839" s="272">
        <v>45060</v>
      </c>
      <c r="E839" s="196">
        <f t="shared" si="61"/>
        <v>45053.5</v>
      </c>
      <c r="F839" s="272">
        <v>45071</v>
      </c>
      <c r="G839" s="12" t="s">
        <v>202</v>
      </c>
      <c r="H839" s="234">
        <v>18860.490000000009</v>
      </c>
      <c r="I839" s="17">
        <f t="shared" si="64"/>
        <v>18</v>
      </c>
      <c r="J839" s="283">
        <f t="shared" si="62"/>
        <v>4.8797975435259242E-4</v>
      </c>
      <c r="K839" s="22">
        <f t="shared" si="63"/>
        <v>8.7836355783466637E-3</v>
      </c>
    </row>
    <row r="840" spans="1:11" ht="12.75">
      <c r="A840" s="12">
        <f t="shared" si="60"/>
        <v>833</v>
      </c>
      <c r="B840" s="12" t="s">
        <v>178</v>
      </c>
      <c r="C840" s="272">
        <v>45046</v>
      </c>
      <c r="D840" s="272">
        <v>45059</v>
      </c>
      <c r="E840" s="196">
        <f t="shared" si="61"/>
        <v>45052.5</v>
      </c>
      <c r="F840" s="272">
        <v>45071</v>
      </c>
      <c r="G840" s="12" t="s">
        <v>203</v>
      </c>
      <c r="H840" s="234">
        <v>347.74999999999994</v>
      </c>
      <c r="I840" s="17">
        <f t="shared" si="64"/>
        <v>19</v>
      </c>
      <c r="J840" s="283">
        <f t="shared" si="62"/>
        <v>8.9973780944245829E-6</v>
      </c>
      <c r="K840" s="22">
        <f t="shared" si="63"/>
        <v>1.7095018379406708E-4</v>
      </c>
    </row>
    <row r="841" spans="1:11" ht="12.75">
      <c r="A841" s="12">
        <f t="shared" ref="A841:A904" si="65">A840+1</f>
        <v>834</v>
      </c>
      <c r="B841" s="12" t="s">
        <v>178</v>
      </c>
      <c r="C841" s="272">
        <v>45047</v>
      </c>
      <c r="D841" s="272">
        <v>45060</v>
      </c>
      <c r="E841" s="196">
        <f t="shared" ref="E841:E904" si="66">AVERAGE(C841:D841)</f>
        <v>45053.5</v>
      </c>
      <c r="F841" s="272">
        <v>45071</v>
      </c>
      <c r="G841" s="12" t="s">
        <v>203</v>
      </c>
      <c r="H841" s="234">
        <v>2544.8799999999997</v>
      </c>
      <c r="I841" s="17">
        <f t="shared" si="64"/>
        <v>18</v>
      </c>
      <c r="J841" s="283">
        <f t="shared" si="62"/>
        <v>6.5843990122039492E-5</v>
      </c>
      <c r="K841" s="22">
        <f t="shared" si="63"/>
        <v>1.1851918221967108E-3</v>
      </c>
    </row>
    <row r="842" spans="1:11" ht="12.75">
      <c r="A842" s="12">
        <f t="shared" si="65"/>
        <v>835</v>
      </c>
      <c r="B842" s="12" t="s">
        <v>178</v>
      </c>
      <c r="C842" s="272">
        <v>45046</v>
      </c>
      <c r="D842" s="272">
        <v>45059</v>
      </c>
      <c r="E842" s="196">
        <f t="shared" si="66"/>
        <v>45052.5</v>
      </c>
      <c r="F842" s="272">
        <v>45071</v>
      </c>
      <c r="G842" s="12" t="s">
        <v>204</v>
      </c>
      <c r="H842" s="234">
        <v>427.23000000000013</v>
      </c>
      <c r="I842" s="17">
        <f t="shared" si="64"/>
        <v>19</v>
      </c>
      <c r="J842" s="283">
        <f t="shared" ref="J842:J905" si="67">H842/$H$2170</f>
        <v>1.1053773812454398E-5</v>
      </c>
      <c r="K842" s="22">
        <f t="shared" ref="K842:K905" si="68">J842*I842</f>
        <v>2.1002170243663356E-4</v>
      </c>
    </row>
    <row r="843" spans="1:11" ht="12.75">
      <c r="A843" s="12">
        <f t="shared" si="65"/>
        <v>836</v>
      </c>
      <c r="B843" s="12" t="s">
        <v>178</v>
      </c>
      <c r="C843" s="272">
        <v>45047</v>
      </c>
      <c r="D843" s="272">
        <v>45060</v>
      </c>
      <c r="E843" s="196">
        <f t="shared" si="66"/>
        <v>45053.5</v>
      </c>
      <c r="F843" s="272">
        <v>45071</v>
      </c>
      <c r="G843" s="12" t="s">
        <v>204</v>
      </c>
      <c r="H843" s="234">
        <v>4052.4500000000044</v>
      </c>
      <c r="I843" s="17">
        <f t="shared" ref="I843:I906" si="69">(F843-D843)+((D843-C843+1)/2)</f>
        <v>18</v>
      </c>
      <c r="J843" s="283">
        <f t="shared" si="67"/>
        <v>1.048495323041005E-4</v>
      </c>
      <c r="K843" s="22">
        <f t="shared" si="68"/>
        <v>1.8872915814738089E-3</v>
      </c>
    </row>
    <row r="844" spans="1:11" ht="12.75">
      <c r="A844" s="12">
        <f t="shared" si="65"/>
        <v>837</v>
      </c>
      <c r="B844" s="12" t="s">
        <v>178</v>
      </c>
      <c r="C844" s="272">
        <v>45046</v>
      </c>
      <c r="D844" s="272">
        <v>45059</v>
      </c>
      <c r="E844" s="196">
        <f t="shared" si="66"/>
        <v>45052.5</v>
      </c>
      <c r="F844" s="272">
        <v>45071</v>
      </c>
      <c r="G844" s="12" t="s">
        <v>205</v>
      </c>
      <c r="H844" s="234">
        <v>115.47999999999996</v>
      </c>
      <c r="I844" s="17">
        <f t="shared" si="69"/>
        <v>19</v>
      </c>
      <c r="J844" s="283">
        <f t="shared" si="67"/>
        <v>2.9878281016366662E-6</v>
      </c>
      <c r="K844" s="22">
        <f t="shared" si="68"/>
        <v>5.6768733931096659E-5</v>
      </c>
    </row>
    <row r="845" spans="1:11" ht="12.75">
      <c r="A845" s="12">
        <f t="shared" si="65"/>
        <v>838</v>
      </c>
      <c r="B845" s="12" t="s">
        <v>178</v>
      </c>
      <c r="C845" s="272">
        <v>45047</v>
      </c>
      <c r="D845" s="272">
        <v>45060</v>
      </c>
      <c r="E845" s="196">
        <f t="shared" si="66"/>
        <v>45053.5</v>
      </c>
      <c r="F845" s="272">
        <v>45071</v>
      </c>
      <c r="G845" s="12" t="s">
        <v>205</v>
      </c>
      <c r="H845" s="234">
        <v>763.88999999999965</v>
      </c>
      <c r="I845" s="17">
        <f t="shared" si="69"/>
        <v>18</v>
      </c>
      <c r="J845" s="283">
        <f t="shared" si="67"/>
        <v>1.9764218986484524E-5</v>
      </c>
      <c r="K845" s="22">
        <f t="shared" si="68"/>
        <v>3.5575594175672141E-4</v>
      </c>
    </row>
    <row r="846" spans="1:11" ht="12.75">
      <c r="A846" s="12">
        <f t="shared" si="65"/>
        <v>839</v>
      </c>
      <c r="B846" s="12" t="s">
        <v>178</v>
      </c>
      <c r="C846" s="272">
        <v>45047</v>
      </c>
      <c r="D846" s="272">
        <v>45060</v>
      </c>
      <c r="E846" s="196">
        <f t="shared" si="66"/>
        <v>45053.5</v>
      </c>
      <c r="F846" s="272">
        <v>45065</v>
      </c>
      <c r="G846" s="12" t="s">
        <v>436</v>
      </c>
      <c r="H846" s="234">
        <v>50.53</v>
      </c>
      <c r="I846" s="17">
        <f t="shared" si="69"/>
        <v>12</v>
      </c>
      <c r="J846" s="283">
        <f t="shared" si="67"/>
        <v>1.3073688428792935E-6</v>
      </c>
      <c r="K846" s="22">
        <f t="shared" si="68"/>
        <v>1.5688426114551521E-5</v>
      </c>
    </row>
    <row r="847" spans="1:11" ht="12.75">
      <c r="A847" s="12">
        <f t="shared" si="65"/>
        <v>840</v>
      </c>
      <c r="B847" s="12" t="s">
        <v>178</v>
      </c>
      <c r="C847" s="272">
        <v>45046</v>
      </c>
      <c r="D847" s="272">
        <v>45059</v>
      </c>
      <c r="E847" s="196">
        <f t="shared" si="66"/>
        <v>45052.5</v>
      </c>
      <c r="F847" s="272">
        <v>45065</v>
      </c>
      <c r="G847" s="12" t="s">
        <v>436</v>
      </c>
      <c r="H847" s="234">
        <v>345.1</v>
      </c>
      <c r="I847" s="17">
        <f t="shared" si="69"/>
        <v>13</v>
      </c>
      <c r="J847" s="283">
        <f t="shared" si="67"/>
        <v>8.9288143217424139E-6</v>
      </c>
      <c r="K847" s="22">
        <f t="shared" si="68"/>
        <v>1.1607458618265138E-4</v>
      </c>
    </row>
    <row r="848" spans="1:11" ht="12.75">
      <c r="A848" s="12">
        <f t="shared" si="65"/>
        <v>841</v>
      </c>
      <c r="B848" s="12" t="s">
        <v>178</v>
      </c>
      <c r="C848" s="272">
        <v>45046</v>
      </c>
      <c r="D848" s="272">
        <v>45059</v>
      </c>
      <c r="E848" s="196">
        <f t="shared" si="66"/>
        <v>45052.5</v>
      </c>
      <c r="F848" s="272">
        <v>45065</v>
      </c>
      <c r="G848" s="12" t="s">
        <v>206</v>
      </c>
      <c r="H848" s="234">
        <v>694.64</v>
      </c>
      <c r="I848" s="17">
        <f t="shared" si="69"/>
        <v>13</v>
      </c>
      <c r="J848" s="283">
        <f t="shared" si="67"/>
        <v>1.7972505304129671E-5</v>
      </c>
      <c r="K848" s="22">
        <f t="shared" si="68"/>
        <v>2.3364256895368573E-4</v>
      </c>
    </row>
    <row r="849" spans="1:11" ht="12.75">
      <c r="A849" s="12">
        <f t="shared" si="65"/>
        <v>842</v>
      </c>
      <c r="B849" s="12" t="s">
        <v>178</v>
      </c>
      <c r="C849" s="272">
        <v>45047</v>
      </c>
      <c r="D849" s="272">
        <v>45060</v>
      </c>
      <c r="E849" s="196">
        <f t="shared" si="66"/>
        <v>45053.5</v>
      </c>
      <c r="F849" s="272">
        <v>45065</v>
      </c>
      <c r="G849" s="12" t="s">
        <v>206</v>
      </c>
      <c r="H849" s="234">
        <v>1677.5700000000004</v>
      </c>
      <c r="I849" s="17">
        <f t="shared" si="69"/>
        <v>12</v>
      </c>
      <c r="J849" s="283">
        <f t="shared" si="67"/>
        <v>4.3403972882426615E-5</v>
      </c>
      <c r="K849" s="22">
        <f t="shared" si="68"/>
        <v>5.2084767458911944E-4</v>
      </c>
    </row>
    <row r="850" spans="1:11" ht="12.75">
      <c r="A850" s="12">
        <f t="shared" si="65"/>
        <v>843</v>
      </c>
      <c r="B850" s="12" t="s">
        <v>178</v>
      </c>
      <c r="C850" s="272">
        <v>45046</v>
      </c>
      <c r="D850" s="272">
        <v>45059</v>
      </c>
      <c r="E850" s="196">
        <f t="shared" si="66"/>
        <v>45052.5</v>
      </c>
      <c r="F850" s="272">
        <v>45065</v>
      </c>
      <c r="G850" s="12" t="s">
        <v>207</v>
      </c>
      <c r="H850" s="234">
        <v>1489.8899999999999</v>
      </c>
      <c r="I850" s="17">
        <f t="shared" si="69"/>
        <v>13</v>
      </c>
      <c r="J850" s="283">
        <f t="shared" si="67"/>
        <v>3.8548105389222845E-5</v>
      </c>
      <c r="K850" s="22">
        <f t="shared" si="68"/>
        <v>5.0112537005989695E-4</v>
      </c>
    </row>
    <row r="851" spans="1:11" ht="12.75">
      <c r="A851" s="12">
        <f t="shared" si="65"/>
        <v>844</v>
      </c>
      <c r="B851" s="12" t="s">
        <v>178</v>
      </c>
      <c r="C851" s="272">
        <v>45047</v>
      </c>
      <c r="D851" s="272">
        <v>45060</v>
      </c>
      <c r="E851" s="196">
        <f t="shared" si="66"/>
        <v>45053.5</v>
      </c>
      <c r="F851" s="272">
        <v>45065</v>
      </c>
      <c r="G851" s="12" t="s">
        <v>207</v>
      </c>
      <c r="H851" s="234">
        <v>3848.59</v>
      </c>
      <c r="I851" s="17">
        <f t="shared" si="69"/>
        <v>12</v>
      </c>
      <c r="J851" s="283">
        <f t="shared" si="67"/>
        <v>9.9575037700708882E-5</v>
      </c>
      <c r="K851" s="22">
        <f t="shared" si="68"/>
        <v>1.1949004524085065E-3</v>
      </c>
    </row>
    <row r="852" spans="1:11" ht="12.75">
      <c r="A852" s="12">
        <f t="shared" si="65"/>
        <v>845</v>
      </c>
      <c r="B852" s="12" t="s">
        <v>178</v>
      </c>
      <c r="C852" s="272">
        <v>45046</v>
      </c>
      <c r="D852" s="272">
        <v>45059</v>
      </c>
      <c r="E852" s="196">
        <f t="shared" si="66"/>
        <v>45052.5</v>
      </c>
      <c r="F852" s="272">
        <v>45065</v>
      </c>
      <c r="G852" s="12" t="s">
        <v>208</v>
      </c>
      <c r="H852" s="234">
        <v>1103.6199999999999</v>
      </c>
      <c r="I852" s="17">
        <f t="shared" si="69"/>
        <v>13</v>
      </c>
      <c r="J852" s="283">
        <f t="shared" si="67"/>
        <v>2.855409464433892E-5</v>
      </c>
      <c r="K852" s="22">
        <f t="shared" si="68"/>
        <v>3.7120323037640596E-4</v>
      </c>
    </row>
    <row r="853" spans="1:11" ht="12.75">
      <c r="A853" s="12">
        <f t="shared" si="65"/>
        <v>846</v>
      </c>
      <c r="B853" s="12" t="s">
        <v>178</v>
      </c>
      <c r="C853" s="272">
        <v>45047</v>
      </c>
      <c r="D853" s="272">
        <v>45060</v>
      </c>
      <c r="E853" s="196">
        <f t="shared" si="66"/>
        <v>45053.5</v>
      </c>
      <c r="F853" s="272">
        <v>45065</v>
      </c>
      <c r="G853" s="12" t="s">
        <v>208</v>
      </c>
      <c r="H853" s="234">
        <v>1700.5299999999997</v>
      </c>
      <c r="I853" s="17">
        <f t="shared" si="69"/>
        <v>12</v>
      </c>
      <c r="J853" s="283">
        <f t="shared" si="67"/>
        <v>4.3998019758193638E-5</v>
      </c>
      <c r="K853" s="22">
        <f t="shared" si="68"/>
        <v>5.2797623709832371E-4</v>
      </c>
    </row>
    <row r="854" spans="1:11" ht="12.75">
      <c r="A854" s="12">
        <f t="shared" si="65"/>
        <v>847</v>
      </c>
      <c r="B854" s="12" t="s">
        <v>178</v>
      </c>
      <c r="C854" s="272">
        <v>45047</v>
      </c>
      <c r="D854" s="272">
        <v>45060</v>
      </c>
      <c r="E854" s="196">
        <f t="shared" si="66"/>
        <v>45053.5</v>
      </c>
      <c r="F854" s="272">
        <v>45065</v>
      </c>
      <c r="G854" s="12" t="s">
        <v>440</v>
      </c>
      <c r="H854" s="234">
        <v>52</v>
      </c>
      <c r="I854" s="17">
        <f t="shared" si="69"/>
        <v>12</v>
      </c>
      <c r="J854" s="283">
        <f t="shared" si="67"/>
        <v>1.3454023318765734E-6</v>
      </c>
      <c r="K854" s="22">
        <f t="shared" si="68"/>
        <v>1.6144827982518881E-5</v>
      </c>
    </row>
    <row r="855" spans="1:11" ht="12.75">
      <c r="A855" s="12">
        <f t="shared" si="65"/>
        <v>848</v>
      </c>
      <c r="B855" s="12" t="s">
        <v>178</v>
      </c>
      <c r="C855" s="272">
        <v>45047</v>
      </c>
      <c r="D855" s="272">
        <v>45060</v>
      </c>
      <c r="E855" s="196">
        <f t="shared" si="66"/>
        <v>45053.5</v>
      </c>
      <c r="F855" s="272">
        <v>45065</v>
      </c>
      <c r="G855" s="12" t="s">
        <v>211</v>
      </c>
      <c r="H855" s="234">
        <v>4980.4799999999932</v>
      </c>
      <c r="I855" s="17">
        <f t="shared" si="69"/>
        <v>12</v>
      </c>
      <c r="J855" s="283">
        <f t="shared" si="67"/>
        <v>1.2886056549739667E-4</v>
      </c>
      <c r="K855" s="22">
        <f t="shared" si="68"/>
        <v>1.5463267859687599E-3</v>
      </c>
    </row>
    <row r="856" spans="1:11" ht="12.75">
      <c r="A856" s="12">
        <f t="shared" si="65"/>
        <v>849</v>
      </c>
      <c r="B856" s="12" t="s">
        <v>178</v>
      </c>
      <c r="C856" s="272">
        <v>45047</v>
      </c>
      <c r="D856" s="272">
        <v>45060</v>
      </c>
      <c r="E856" s="196">
        <f t="shared" si="66"/>
        <v>45053.5</v>
      </c>
      <c r="F856" s="272">
        <v>45065</v>
      </c>
      <c r="G856" s="12" t="s">
        <v>456</v>
      </c>
      <c r="H856" s="234">
        <v>30</v>
      </c>
      <c r="I856" s="17">
        <f t="shared" si="69"/>
        <v>12</v>
      </c>
      <c r="J856" s="283">
        <f t="shared" si="67"/>
        <v>7.7619365300571549E-7</v>
      </c>
      <c r="K856" s="22">
        <f t="shared" si="68"/>
        <v>9.3143238360685864E-6</v>
      </c>
    </row>
    <row r="857" spans="1:11" ht="12.75">
      <c r="A857" s="12">
        <f t="shared" si="65"/>
        <v>850</v>
      </c>
      <c r="B857" s="12" t="s">
        <v>178</v>
      </c>
      <c r="C857" s="272">
        <v>45047</v>
      </c>
      <c r="D857" s="272">
        <v>45060</v>
      </c>
      <c r="E857" s="196">
        <f t="shared" si="66"/>
        <v>45053.5</v>
      </c>
      <c r="F857" s="272">
        <v>45078</v>
      </c>
      <c r="G857" s="12" t="s">
        <v>212</v>
      </c>
      <c r="H857" s="234">
        <v>10</v>
      </c>
      <c r="I857" s="17">
        <f t="shared" si="69"/>
        <v>25</v>
      </c>
      <c r="J857" s="283">
        <f t="shared" si="67"/>
        <v>2.587312176685718E-7</v>
      </c>
      <c r="K857" s="22">
        <f t="shared" si="68"/>
        <v>6.4682804417142945E-6</v>
      </c>
    </row>
    <row r="858" spans="1:11" ht="12.75">
      <c r="A858" s="12">
        <f t="shared" si="65"/>
        <v>851</v>
      </c>
      <c r="B858" s="12" t="s">
        <v>178</v>
      </c>
      <c r="C858" s="272">
        <v>45047</v>
      </c>
      <c r="D858" s="272">
        <v>45060</v>
      </c>
      <c r="E858" s="196">
        <f t="shared" si="66"/>
        <v>45053.5</v>
      </c>
      <c r="F858" s="272">
        <v>45064</v>
      </c>
      <c r="G858" s="12" t="s">
        <v>451</v>
      </c>
      <c r="H858" s="234">
        <v>1601.48</v>
      </c>
      <c r="I858" s="17">
        <f t="shared" si="69"/>
        <v>11</v>
      </c>
      <c r="J858" s="283">
        <f t="shared" si="67"/>
        <v>4.1435287047186441E-5</v>
      </c>
      <c r="K858" s="22">
        <f t="shared" si="68"/>
        <v>4.5578815751905086E-4</v>
      </c>
    </row>
    <row r="859" spans="1:11" ht="12.75">
      <c r="A859" s="12">
        <f t="shared" si="65"/>
        <v>852</v>
      </c>
      <c r="B859" s="12" t="s">
        <v>178</v>
      </c>
      <c r="C859" s="272">
        <v>45046</v>
      </c>
      <c r="D859" s="272">
        <v>45059</v>
      </c>
      <c r="E859" s="196">
        <f t="shared" si="66"/>
        <v>45052.5</v>
      </c>
      <c r="F859" s="272">
        <v>45064</v>
      </c>
      <c r="G859" s="12" t="s">
        <v>451</v>
      </c>
      <c r="H859" s="234">
        <v>339.23</v>
      </c>
      <c r="I859" s="17">
        <f t="shared" si="69"/>
        <v>12</v>
      </c>
      <c r="J859" s="283">
        <f t="shared" si="67"/>
        <v>8.7769390969709616E-6</v>
      </c>
      <c r="K859" s="22">
        <f t="shared" si="68"/>
        <v>1.0532326916365154E-4</v>
      </c>
    </row>
    <row r="860" spans="1:11" ht="12.75">
      <c r="A860" s="12">
        <f t="shared" si="65"/>
        <v>853</v>
      </c>
      <c r="B860" s="12" t="s">
        <v>178</v>
      </c>
      <c r="C860" s="272">
        <v>45047</v>
      </c>
      <c r="D860" s="272">
        <v>45060</v>
      </c>
      <c r="E860" s="196">
        <f t="shared" si="66"/>
        <v>45053.5</v>
      </c>
      <c r="F860" s="272">
        <v>45064</v>
      </c>
      <c r="G860" s="12" t="s">
        <v>213</v>
      </c>
      <c r="H860" s="234">
        <v>13909.88</v>
      </c>
      <c r="I860" s="17">
        <f t="shared" si="69"/>
        <v>11</v>
      </c>
      <c r="J860" s="283">
        <f t="shared" si="67"/>
        <v>3.5989201900237135E-4</v>
      </c>
      <c r="K860" s="22">
        <f t="shared" si="68"/>
        <v>3.9588122090260846E-3</v>
      </c>
    </row>
    <row r="861" spans="1:11" ht="12.75">
      <c r="A861" s="12">
        <f t="shared" si="65"/>
        <v>854</v>
      </c>
      <c r="B861" s="12" t="s">
        <v>178</v>
      </c>
      <c r="C861" s="272">
        <v>45046</v>
      </c>
      <c r="D861" s="272">
        <v>45059</v>
      </c>
      <c r="E861" s="196">
        <f t="shared" si="66"/>
        <v>45052.5</v>
      </c>
      <c r="F861" s="272">
        <v>45064</v>
      </c>
      <c r="G861" s="12" t="s">
        <v>213</v>
      </c>
      <c r="H861" s="234">
        <v>1124</v>
      </c>
      <c r="I861" s="17">
        <f t="shared" si="69"/>
        <v>12</v>
      </c>
      <c r="J861" s="283">
        <f t="shared" si="67"/>
        <v>2.908138886594747E-5</v>
      </c>
      <c r="K861" s="22">
        <f t="shared" si="68"/>
        <v>3.4897666639136963E-4</v>
      </c>
    </row>
    <row r="862" spans="1:11" ht="12.75">
      <c r="A862" s="12">
        <f t="shared" si="65"/>
        <v>855</v>
      </c>
      <c r="B862" s="12" t="s">
        <v>178</v>
      </c>
      <c r="C862" s="272">
        <v>45047</v>
      </c>
      <c r="D862" s="272">
        <v>45060</v>
      </c>
      <c r="E862" s="196">
        <f t="shared" si="66"/>
        <v>45053.5</v>
      </c>
      <c r="F862" s="272">
        <v>45064</v>
      </c>
      <c r="G862" s="12" t="s">
        <v>214</v>
      </c>
      <c r="H862" s="234">
        <v>1689.3400000000001</v>
      </c>
      <c r="I862" s="17">
        <f t="shared" si="69"/>
        <v>11</v>
      </c>
      <c r="J862" s="283">
        <f t="shared" si="67"/>
        <v>4.3708499525622515E-5</v>
      </c>
      <c r="K862" s="22">
        <f t="shared" si="68"/>
        <v>4.8079349478184768E-4</v>
      </c>
    </row>
    <row r="863" spans="1:11" ht="12.75">
      <c r="A863" s="12">
        <f t="shared" si="65"/>
        <v>856</v>
      </c>
      <c r="B863" s="12" t="s">
        <v>178</v>
      </c>
      <c r="C863" s="272">
        <v>45047</v>
      </c>
      <c r="D863" s="272">
        <v>45060</v>
      </c>
      <c r="E863" s="196">
        <f t="shared" si="66"/>
        <v>45053.5</v>
      </c>
      <c r="F863" s="272">
        <v>45064</v>
      </c>
      <c r="G863" s="12" t="s">
        <v>452</v>
      </c>
      <c r="H863" s="234">
        <v>211.12</v>
      </c>
      <c r="I863" s="17">
        <f t="shared" si="69"/>
        <v>11</v>
      </c>
      <c r="J863" s="283">
        <f t="shared" si="67"/>
        <v>5.462333467418888E-6</v>
      </c>
      <c r="K863" s="22">
        <f t="shared" si="68"/>
        <v>6.0085668141607767E-5</v>
      </c>
    </row>
    <row r="864" spans="1:11" ht="12.75">
      <c r="A864" s="12">
        <f t="shared" si="65"/>
        <v>857</v>
      </c>
      <c r="B864" s="12" t="s">
        <v>178</v>
      </c>
      <c r="C864" s="272">
        <v>45061</v>
      </c>
      <c r="D864" s="272">
        <v>45074</v>
      </c>
      <c r="E864" s="196">
        <f t="shared" si="66"/>
        <v>45067.5</v>
      </c>
      <c r="F864" s="272">
        <v>45084</v>
      </c>
      <c r="G864" s="12" t="s">
        <v>215</v>
      </c>
      <c r="H864" s="234">
        <v>32</v>
      </c>
      <c r="I864" s="17">
        <f t="shared" si="69"/>
        <v>17</v>
      </c>
      <c r="J864" s="283">
        <f t="shared" si="67"/>
        <v>8.2793989653942979E-7</v>
      </c>
      <c r="K864" s="22">
        <f t="shared" si="68"/>
        <v>1.4074978241170307E-5</v>
      </c>
    </row>
    <row r="865" spans="1:11" ht="12.75">
      <c r="A865" s="12">
        <f t="shared" si="65"/>
        <v>858</v>
      </c>
      <c r="B865" s="12" t="s">
        <v>178</v>
      </c>
      <c r="C865" s="272">
        <v>45060</v>
      </c>
      <c r="D865" s="272">
        <v>45073</v>
      </c>
      <c r="E865" s="196">
        <f t="shared" si="66"/>
        <v>45066.5</v>
      </c>
      <c r="F865" s="272">
        <v>45079</v>
      </c>
      <c r="G865" s="12" t="s">
        <v>429</v>
      </c>
      <c r="H865" s="234">
        <v>64.709999999999994</v>
      </c>
      <c r="I865" s="17">
        <f t="shared" si="69"/>
        <v>13</v>
      </c>
      <c r="J865" s="283">
        <f t="shared" si="67"/>
        <v>1.6742497095333279E-6</v>
      </c>
      <c r="K865" s="22">
        <f t="shared" si="68"/>
        <v>2.1765246223933264E-5</v>
      </c>
    </row>
    <row r="866" spans="1:11" ht="12.75">
      <c r="A866" s="12">
        <f t="shared" si="65"/>
        <v>859</v>
      </c>
      <c r="B866" s="12" t="s">
        <v>178</v>
      </c>
      <c r="C866" s="272">
        <v>45060</v>
      </c>
      <c r="D866" s="272">
        <v>45073</v>
      </c>
      <c r="E866" s="196">
        <f t="shared" si="66"/>
        <v>45066.5</v>
      </c>
      <c r="F866" s="272">
        <v>45079</v>
      </c>
      <c r="G866" s="12" t="s">
        <v>179</v>
      </c>
      <c r="H866" s="234">
        <v>152.30000000000001</v>
      </c>
      <c r="I866" s="17">
        <f t="shared" si="69"/>
        <v>13</v>
      </c>
      <c r="J866" s="283">
        <f t="shared" si="67"/>
        <v>3.9404764450923493E-6</v>
      </c>
      <c r="K866" s="22">
        <f t="shared" si="68"/>
        <v>5.122619378620054E-5</v>
      </c>
    </row>
    <row r="867" spans="1:11" ht="12.75">
      <c r="A867" s="12">
        <f t="shared" si="65"/>
        <v>860</v>
      </c>
      <c r="B867" s="12" t="s">
        <v>178</v>
      </c>
      <c r="C867" s="272">
        <v>45061</v>
      </c>
      <c r="D867" s="272">
        <v>45074</v>
      </c>
      <c r="E867" s="196">
        <f t="shared" si="66"/>
        <v>45067.5</v>
      </c>
      <c r="F867" s="272">
        <v>45079</v>
      </c>
      <c r="G867" s="12" t="s">
        <v>179</v>
      </c>
      <c r="H867" s="234">
        <v>216.01</v>
      </c>
      <c r="I867" s="17">
        <f t="shared" si="69"/>
        <v>12</v>
      </c>
      <c r="J867" s="283">
        <f t="shared" si="67"/>
        <v>5.5888530328588193E-6</v>
      </c>
      <c r="K867" s="22">
        <f t="shared" si="68"/>
        <v>6.7066236394305835E-5</v>
      </c>
    </row>
    <row r="868" spans="1:11" ht="12.75">
      <c r="A868" s="12">
        <f t="shared" si="65"/>
        <v>861</v>
      </c>
      <c r="B868" s="12" t="s">
        <v>178</v>
      </c>
      <c r="C868" s="272">
        <v>45060</v>
      </c>
      <c r="D868" s="272">
        <v>45073</v>
      </c>
      <c r="E868" s="196">
        <f t="shared" si="66"/>
        <v>45066.5</v>
      </c>
      <c r="F868" s="272">
        <v>45079</v>
      </c>
      <c r="G868" s="12" t="s">
        <v>180</v>
      </c>
      <c r="H868" s="234">
        <v>8249.0700000000033</v>
      </c>
      <c r="I868" s="17">
        <f t="shared" si="69"/>
        <v>13</v>
      </c>
      <c r="J868" s="283">
        <f t="shared" si="67"/>
        <v>2.1342919257332865E-4</v>
      </c>
      <c r="K868" s="22">
        <f t="shared" si="68"/>
        <v>2.7745795034532727E-3</v>
      </c>
    </row>
    <row r="869" spans="1:11" ht="12.75">
      <c r="A869" s="12">
        <f t="shared" si="65"/>
        <v>862</v>
      </c>
      <c r="B869" s="12" t="s">
        <v>178</v>
      </c>
      <c r="C869" s="272">
        <v>45061</v>
      </c>
      <c r="D869" s="272">
        <v>45074</v>
      </c>
      <c r="E869" s="196">
        <f t="shared" si="66"/>
        <v>45067.5</v>
      </c>
      <c r="F869" s="272">
        <v>45079</v>
      </c>
      <c r="G869" s="12" t="s">
        <v>180</v>
      </c>
      <c r="H869" s="234">
        <v>102138.05999999987</v>
      </c>
      <c r="I869" s="17">
        <f t="shared" si="69"/>
        <v>12</v>
      </c>
      <c r="J869" s="283">
        <f t="shared" si="67"/>
        <v>2.6426304634105612E-3</v>
      </c>
      <c r="K869" s="22">
        <f t="shared" si="68"/>
        <v>3.1711565560926733E-2</v>
      </c>
    </row>
    <row r="870" spans="1:11" ht="12.75">
      <c r="A870" s="12">
        <f t="shared" si="65"/>
        <v>863</v>
      </c>
      <c r="B870" s="12" t="s">
        <v>178</v>
      </c>
      <c r="C870" s="272">
        <v>45060</v>
      </c>
      <c r="D870" s="272">
        <v>45073</v>
      </c>
      <c r="E870" s="196">
        <f t="shared" si="66"/>
        <v>45066.5</v>
      </c>
      <c r="F870" s="272">
        <v>45079</v>
      </c>
      <c r="G870" s="12" t="s">
        <v>181</v>
      </c>
      <c r="H870" s="234">
        <v>61.46</v>
      </c>
      <c r="I870" s="17">
        <f t="shared" si="69"/>
        <v>13</v>
      </c>
      <c r="J870" s="283">
        <f t="shared" si="67"/>
        <v>1.5901620637910423E-6</v>
      </c>
      <c r="K870" s="22">
        <f t="shared" si="68"/>
        <v>2.0672106829283549E-5</v>
      </c>
    </row>
    <row r="871" spans="1:11" ht="12.75">
      <c r="A871" s="12">
        <f t="shared" si="65"/>
        <v>864</v>
      </c>
      <c r="B871" s="12" t="s">
        <v>178</v>
      </c>
      <c r="C871" s="272">
        <v>45061</v>
      </c>
      <c r="D871" s="272">
        <v>45074</v>
      </c>
      <c r="E871" s="196">
        <f t="shared" si="66"/>
        <v>45067.5</v>
      </c>
      <c r="F871" s="272">
        <v>45079</v>
      </c>
      <c r="G871" s="12" t="s">
        <v>181</v>
      </c>
      <c r="H871" s="234">
        <v>9683.9400000000023</v>
      </c>
      <c r="I871" s="17">
        <f t="shared" si="69"/>
        <v>12</v>
      </c>
      <c r="J871" s="283">
        <f t="shared" si="67"/>
        <v>2.5055375880293898E-4</v>
      </c>
      <c r="K871" s="22">
        <f t="shared" si="68"/>
        <v>3.0066451056352675E-3</v>
      </c>
    </row>
    <row r="872" spans="1:11" ht="12.75">
      <c r="A872" s="12">
        <f t="shared" si="65"/>
        <v>865</v>
      </c>
      <c r="B872" s="12" t="s">
        <v>178</v>
      </c>
      <c r="C872" s="272">
        <v>45060</v>
      </c>
      <c r="D872" s="272">
        <v>45073</v>
      </c>
      <c r="E872" s="196">
        <f t="shared" si="66"/>
        <v>45066.5</v>
      </c>
      <c r="F872" s="272">
        <v>45079</v>
      </c>
      <c r="G872" s="12" t="s">
        <v>182</v>
      </c>
      <c r="H872" s="234">
        <v>25175.539999999997</v>
      </c>
      <c r="I872" s="17">
        <f t="shared" si="69"/>
        <v>13</v>
      </c>
      <c r="J872" s="283">
        <f t="shared" si="67"/>
        <v>6.5136981196638362E-4</v>
      </c>
      <c r="K872" s="22">
        <f t="shared" si="68"/>
        <v>8.467807555562987E-3</v>
      </c>
    </row>
    <row r="873" spans="1:11" ht="12.75">
      <c r="A873" s="12">
        <f t="shared" si="65"/>
        <v>866</v>
      </c>
      <c r="B873" s="12" t="s">
        <v>178</v>
      </c>
      <c r="C873" s="272">
        <v>45061</v>
      </c>
      <c r="D873" s="272">
        <v>45074</v>
      </c>
      <c r="E873" s="196">
        <f t="shared" si="66"/>
        <v>45067.5</v>
      </c>
      <c r="F873" s="272">
        <v>45079</v>
      </c>
      <c r="G873" s="12" t="s">
        <v>182</v>
      </c>
      <c r="H873" s="234">
        <v>258083.13999999993</v>
      </c>
      <c r="I873" s="17">
        <f t="shared" si="69"/>
        <v>12</v>
      </c>
      <c r="J873" s="283">
        <f t="shared" si="67"/>
        <v>6.677416507192847E-3</v>
      </c>
      <c r="K873" s="22">
        <f t="shared" si="68"/>
        <v>8.0128998086314157E-2</v>
      </c>
    </row>
    <row r="874" spans="1:11" ht="12.75">
      <c r="A874" s="12">
        <f t="shared" si="65"/>
        <v>867</v>
      </c>
      <c r="B874" s="12" t="s">
        <v>178</v>
      </c>
      <c r="C874" s="272">
        <v>45060</v>
      </c>
      <c r="D874" s="272">
        <v>45073</v>
      </c>
      <c r="E874" s="196">
        <f t="shared" si="66"/>
        <v>45066.5</v>
      </c>
      <c r="F874" s="272">
        <v>45079</v>
      </c>
      <c r="G874" s="12" t="s">
        <v>183</v>
      </c>
      <c r="H874" s="234">
        <v>35442.31</v>
      </c>
      <c r="I874" s="17">
        <f t="shared" si="69"/>
        <v>13</v>
      </c>
      <c r="J874" s="283">
        <f t="shared" si="67"/>
        <v>9.1700320232869991E-4</v>
      </c>
      <c r="K874" s="22">
        <f t="shared" si="68"/>
        <v>1.19210416302731E-2</v>
      </c>
    </row>
    <row r="875" spans="1:11" ht="12.75">
      <c r="A875" s="12">
        <f t="shared" si="65"/>
        <v>868</v>
      </c>
      <c r="B875" s="12" t="s">
        <v>178</v>
      </c>
      <c r="C875" s="272">
        <v>45061</v>
      </c>
      <c r="D875" s="272">
        <v>45074</v>
      </c>
      <c r="E875" s="196">
        <f t="shared" si="66"/>
        <v>45067.5</v>
      </c>
      <c r="F875" s="272">
        <v>45079</v>
      </c>
      <c r="G875" s="12" t="s">
        <v>183</v>
      </c>
      <c r="H875" s="234">
        <v>394323.17999999988</v>
      </c>
      <c r="I875" s="17">
        <f t="shared" si="69"/>
        <v>12</v>
      </c>
      <c r="J875" s="283">
        <f t="shared" si="67"/>
        <v>1.0202371651634339E-2</v>
      </c>
      <c r="K875" s="22">
        <f t="shared" si="68"/>
        <v>0.12242845981961206</v>
      </c>
    </row>
    <row r="876" spans="1:11" ht="12.75">
      <c r="A876" s="12">
        <f t="shared" si="65"/>
        <v>869</v>
      </c>
      <c r="B876" s="12" t="s">
        <v>178</v>
      </c>
      <c r="C876" s="272">
        <v>45060</v>
      </c>
      <c r="D876" s="272">
        <v>45073</v>
      </c>
      <c r="E876" s="196">
        <f t="shared" si="66"/>
        <v>45066.5</v>
      </c>
      <c r="F876" s="272">
        <v>45079</v>
      </c>
      <c r="G876" s="12" t="s">
        <v>184</v>
      </c>
      <c r="H876" s="234">
        <v>2724.1100000000006</v>
      </c>
      <c r="I876" s="17">
        <f t="shared" si="69"/>
        <v>13</v>
      </c>
      <c r="J876" s="283">
        <f t="shared" si="67"/>
        <v>7.0481229736313325E-5</v>
      </c>
      <c r="K876" s="22">
        <f t="shared" si="68"/>
        <v>9.1625598657207321E-4</v>
      </c>
    </row>
    <row r="877" spans="1:11" ht="12.75">
      <c r="A877" s="12">
        <f t="shared" si="65"/>
        <v>870</v>
      </c>
      <c r="B877" s="12" t="s">
        <v>178</v>
      </c>
      <c r="C877" s="272">
        <v>45060</v>
      </c>
      <c r="D877" s="272">
        <v>45073</v>
      </c>
      <c r="E877" s="196">
        <f t="shared" si="66"/>
        <v>45066.5</v>
      </c>
      <c r="F877" s="272">
        <v>45079</v>
      </c>
      <c r="G877" s="12" t="s">
        <v>184</v>
      </c>
      <c r="H877" s="234">
        <v>5339.8399999999992</v>
      </c>
      <c r="I877" s="17">
        <f t="shared" si="69"/>
        <v>13</v>
      </c>
      <c r="J877" s="283">
        <f t="shared" si="67"/>
        <v>1.3815833053553464E-4</v>
      </c>
      <c r="K877" s="22">
        <f t="shared" si="68"/>
        <v>1.7960582969619504E-3</v>
      </c>
    </row>
    <row r="878" spans="1:11" ht="12.75">
      <c r="A878" s="12">
        <f t="shared" si="65"/>
        <v>871</v>
      </c>
      <c r="B878" s="12" t="s">
        <v>178</v>
      </c>
      <c r="C878" s="272">
        <v>45061</v>
      </c>
      <c r="D878" s="272">
        <v>45074</v>
      </c>
      <c r="E878" s="196">
        <f t="shared" si="66"/>
        <v>45067.5</v>
      </c>
      <c r="F878" s="272">
        <v>45079</v>
      </c>
      <c r="G878" s="12" t="s">
        <v>184</v>
      </c>
      <c r="H878" s="234">
        <v>36109.489999999991</v>
      </c>
      <c r="I878" s="17">
        <f t="shared" si="69"/>
        <v>12</v>
      </c>
      <c r="J878" s="283">
        <f t="shared" si="67"/>
        <v>9.3426523170911152E-4</v>
      </c>
      <c r="K878" s="22">
        <f t="shared" si="68"/>
        <v>1.1211182780509338E-2</v>
      </c>
    </row>
    <row r="879" spans="1:11" ht="12.75">
      <c r="A879" s="12">
        <f t="shared" si="65"/>
        <v>872</v>
      </c>
      <c r="B879" s="12" t="s">
        <v>178</v>
      </c>
      <c r="C879" s="272">
        <v>45061</v>
      </c>
      <c r="D879" s="272">
        <v>45074</v>
      </c>
      <c r="E879" s="196">
        <f t="shared" si="66"/>
        <v>45067.5</v>
      </c>
      <c r="F879" s="272">
        <v>45079</v>
      </c>
      <c r="G879" s="12" t="s">
        <v>184</v>
      </c>
      <c r="H879" s="234">
        <v>61027.809999999954</v>
      </c>
      <c r="I879" s="17">
        <f t="shared" si="69"/>
        <v>12</v>
      </c>
      <c r="J879" s="283">
        <f t="shared" si="67"/>
        <v>1.5789799592946232E-3</v>
      </c>
      <c r="K879" s="22">
        <f t="shared" si="68"/>
        <v>1.8947759511535479E-2</v>
      </c>
    </row>
    <row r="880" spans="1:11" ht="12.75">
      <c r="A880" s="12">
        <f t="shared" si="65"/>
        <v>873</v>
      </c>
      <c r="B880" s="12" t="s">
        <v>178</v>
      </c>
      <c r="C880" s="272">
        <v>45061</v>
      </c>
      <c r="D880" s="272">
        <v>45074</v>
      </c>
      <c r="E880" s="196">
        <f t="shared" si="66"/>
        <v>45067.5</v>
      </c>
      <c r="F880" s="272">
        <v>45079</v>
      </c>
      <c r="G880" s="12" t="s">
        <v>185</v>
      </c>
      <c r="H880" s="234">
        <v>35.19</v>
      </c>
      <c r="I880" s="17">
        <f t="shared" si="69"/>
        <v>12</v>
      </c>
      <c r="J880" s="283">
        <f t="shared" si="67"/>
        <v>9.1047515497570412E-7</v>
      </c>
      <c r="K880" s="22">
        <f t="shared" si="68"/>
        <v>1.0925701859708449E-5</v>
      </c>
    </row>
    <row r="881" spans="1:11" ht="12.75">
      <c r="A881" s="12">
        <f t="shared" si="65"/>
        <v>874</v>
      </c>
      <c r="B881" s="12" t="s">
        <v>178</v>
      </c>
      <c r="C881" s="272">
        <v>45060</v>
      </c>
      <c r="D881" s="272">
        <v>45073</v>
      </c>
      <c r="E881" s="196">
        <f t="shared" si="66"/>
        <v>45066.5</v>
      </c>
      <c r="F881" s="272">
        <v>45079</v>
      </c>
      <c r="G881" s="12" t="s">
        <v>185</v>
      </c>
      <c r="H881" s="234">
        <v>57.48</v>
      </c>
      <c r="I881" s="17">
        <f t="shared" si="69"/>
        <v>13</v>
      </c>
      <c r="J881" s="283">
        <f t="shared" si="67"/>
        <v>1.4871870391589506E-6</v>
      </c>
      <c r="K881" s="22">
        <f t="shared" si="68"/>
        <v>1.9333431509066359E-5</v>
      </c>
    </row>
    <row r="882" spans="1:11" ht="12.75">
      <c r="A882" s="12">
        <f t="shared" si="65"/>
        <v>875</v>
      </c>
      <c r="B882" s="12" t="s">
        <v>178</v>
      </c>
      <c r="C882" s="272">
        <v>45060</v>
      </c>
      <c r="D882" s="272">
        <v>45073</v>
      </c>
      <c r="E882" s="196">
        <f t="shared" si="66"/>
        <v>45066.5</v>
      </c>
      <c r="F882" s="272">
        <v>45079</v>
      </c>
      <c r="G882" s="12" t="s">
        <v>186</v>
      </c>
      <c r="H882" s="234">
        <v>4112.8899999999994</v>
      </c>
      <c r="I882" s="17">
        <f t="shared" si="69"/>
        <v>13</v>
      </c>
      <c r="J882" s="283">
        <f t="shared" si="67"/>
        <v>1.0641330378368922E-4</v>
      </c>
      <c r="K882" s="22">
        <f t="shared" si="68"/>
        <v>1.3833729491879599E-3</v>
      </c>
    </row>
    <row r="883" spans="1:11" ht="12.75">
      <c r="A883" s="12">
        <f t="shared" si="65"/>
        <v>876</v>
      </c>
      <c r="B883" s="12" t="s">
        <v>178</v>
      </c>
      <c r="C883" s="272">
        <v>45061</v>
      </c>
      <c r="D883" s="272">
        <v>45074</v>
      </c>
      <c r="E883" s="196">
        <f t="shared" si="66"/>
        <v>45067.5</v>
      </c>
      <c r="F883" s="272">
        <v>45079</v>
      </c>
      <c r="G883" s="12" t="s">
        <v>186</v>
      </c>
      <c r="H883" s="234">
        <v>61071.41</v>
      </c>
      <c r="I883" s="17">
        <f t="shared" si="69"/>
        <v>12</v>
      </c>
      <c r="J883" s="283">
        <f t="shared" si="67"/>
        <v>1.5801080274036594E-3</v>
      </c>
      <c r="K883" s="22">
        <f t="shared" si="68"/>
        <v>1.8961296328843913E-2</v>
      </c>
    </row>
    <row r="884" spans="1:11" ht="12.75">
      <c r="A884" s="12">
        <f t="shared" si="65"/>
        <v>877</v>
      </c>
      <c r="B884" s="12" t="s">
        <v>178</v>
      </c>
      <c r="C884" s="272">
        <v>45061</v>
      </c>
      <c r="D884" s="272">
        <v>45074</v>
      </c>
      <c r="E884" s="196">
        <f t="shared" si="66"/>
        <v>45067.5</v>
      </c>
      <c r="F884" s="272">
        <v>45079</v>
      </c>
      <c r="G884" s="12" t="s">
        <v>187</v>
      </c>
      <c r="H884" s="234">
        <v>158.18999999999997</v>
      </c>
      <c r="I884" s="17">
        <f t="shared" si="69"/>
        <v>12</v>
      </c>
      <c r="J884" s="283">
        <f t="shared" si="67"/>
        <v>4.092869132299137E-6</v>
      </c>
      <c r="K884" s="22">
        <f t="shared" si="68"/>
        <v>4.911442958758964E-5</v>
      </c>
    </row>
    <row r="885" spans="1:11" ht="12.75">
      <c r="A885" s="12">
        <f t="shared" si="65"/>
        <v>878</v>
      </c>
      <c r="B885" s="12" t="s">
        <v>178</v>
      </c>
      <c r="C885" s="272">
        <v>45061</v>
      </c>
      <c r="D885" s="272">
        <v>45074</v>
      </c>
      <c r="E885" s="196">
        <f t="shared" si="66"/>
        <v>45067.5</v>
      </c>
      <c r="F885" s="272">
        <v>45079</v>
      </c>
      <c r="G885" s="12" t="s">
        <v>430</v>
      </c>
      <c r="H885" s="234">
        <v>21.51</v>
      </c>
      <c r="I885" s="17">
        <f t="shared" si="69"/>
        <v>12</v>
      </c>
      <c r="J885" s="283">
        <f t="shared" si="67"/>
        <v>5.5653084920509799E-7</v>
      </c>
      <c r="K885" s="22">
        <f t="shared" si="68"/>
        <v>6.6783701904611755E-6</v>
      </c>
    </row>
    <row r="886" spans="1:11" ht="12.75">
      <c r="A886" s="12">
        <f t="shared" si="65"/>
        <v>879</v>
      </c>
      <c r="B886" s="12" t="s">
        <v>178</v>
      </c>
      <c r="C886" s="272">
        <v>45060</v>
      </c>
      <c r="D886" s="272">
        <v>45073</v>
      </c>
      <c r="E886" s="196">
        <f t="shared" si="66"/>
        <v>45066.5</v>
      </c>
      <c r="F886" s="272">
        <v>45106</v>
      </c>
      <c r="G886" s="12" t="s">
        <v>189</v>
      </c>
      <c r="H886" s="234">
        <v>695.20999999999981</v>
      </c>
      <c r="I886" s="17">
        <f t="shared" si="69"/>
        <v>40</v>
      </c>
      <c r="J886" s="283">
        <f t="shared" si="67"/>
        <v>1.7987252983536777E-5</v>
      </c>
      <c r="K886" s="22">
        <f t="shared" si="68"/>
        <v>7.194901193414711E-4</v>
      </c>
    </row>
    <row r="887" spans="1:11" ht="12.75">
      <c r="A887" s="12">
        <f t="shared" si="65"/>
        <v>880</v>
      </c>
      <c r="B887" s="12" t="s">
        <v>178</v>
      </c>
      <c r="C887" s="272">
        <v>45061</v>
      </c>
      <c r="D887" s="272">
        <v>45074</v>
      </c>
      <c r="E887" s="196">
        <f t="shared" si="66"/>
        <v>45067.5</v>
      </c>
      <c r="F887" s="272">
        <v>45106</v>
      </c>
      <c r="G887" s="12" t="s">
        <v>189</v>
      </c>
      <c r="H887" s="234">
        <v>7026.5700000000415</v>
      </c>
      <c r="I887" s="17">
        <f t="shared" si="69"/>
        <v>39</v>
      </c>
      <c r="J887" s="283">
        <f t="shared" si="67"/>
        <v>1.8179930121334673E-4</v>
      </c>
      <c r="K887" s="22">
        <f t="shared" si="68"/>
        <v>7.0901727473205228E-3</v>
      </c>
    </row>
    <row r="888" spans="1:11" ht="12.75">
      <c r="A888" s="12">
        <f t="shared" si="65"/>
        <v>881</v>
      </c>
      <c r="B888" s="12" t="s">
        <v>178</v>
      </c>
      <c r="C888" s="272">
        <v>45060</v>
      </c>
      <c r="D888" s="272">
        <v>45073</v>
      </c>
      <c r="E888" s="196">
        <f t="shared" si="66"/>
        <v>45066.5</v>
      </c>
      <c r="F888" s="272">
        <v>45104</v>
      </c>
      <c r="G888" s="12" t="s">
        <v>190</v>
      </c>
      <c r="H888" s="234">
        <v>25.000000000000004</v>
      </c>
      <c r="I888" s="17">
        <f t="shared" si="69"/>
        <v>38</v>
      </c>
      <c r="J888" s="283">
        <f t="shared" si="67"/>
        <v>6.468280441714296E-7</v>
      </c>
      <c r="K888" s="22">
        <f t="shared" si="68"/>
        <v>2.4579465678514324E-5</v>
      </c>
    </row>
    <row r="889" spans="1:11" ht="12.75">
      <c r="A889" s="12">
        <f t="shared" si="65"/>
        <v>882</v>
      </c>
      <c r="B889" s="12" t="s">
        <v>178</v>
      </c>
      <c r="C889" s="272">
        <v>45061</v>
      </c>
      <c r="D889" s="272">
        <v>45074</v>
      </c>
      <c r="E889" s="196">
        <f t="shared" si="66"/>
        <v>45067.5</v>
      </c>
      <c r="F889" s="272">
        <v>45104</v>
      </c>
      <c r="G889" s="12" t="s">
        <v>190</v>
      </c>
      <c r="H889" s="234">
        <v>205.72999999999982</v>
      </c>
      <c r="I889" s="17">
        <f t="shared" si="69"/>
        <v>37</v>
      </c>
      <c r="J889" s="283">
        <f t="shared" si="67"/>
        <v>5.3228773410955235E-6</v>
      </c>
      <c r="K889" s="22">
        <f t="shared" si="68"/>
        <v>1.9694646162053437E-4</v>
      </c>
    </row>
    <row r="890" spans="1:11" ht="12.75">
      <c r="A890" s="12">
        <f t="shared" si="65"/>
        <v>883</v>
      </c>
      <c r="B890" s="12" t="s">
        <v>178</v>
      </c>
      <c r="C890" s="272">
        <v>45061</v>
      </c>
      <c r="D890" s="272">
        <v>45074</v>
      </c>
      <c r="E890" s="196">
        <f t="shared" si="66"/>
        <v>45067.5</v>
      </c>
      <c r="F890" s="272">
        <v>45079</v>
      </c>
      <c r="G890" s="12" t="s">
        <v>191</v>
      </c>
      <c r="H890" s="234">
        <v>4886.970000000003</v>
      </c>
      <c r="I890" s="17">
        <f t="shared" si="69"/>
        <v>12</v>
      </c>
      <c r="J890" s="283">
        <f t="shared" si="67"/>
        <v>1.264411698809781E-4</v>
      </c>
      <c r="K890" s="22">
        <f t="shared" si="68"/>
        <v>1.5172940385717371E-3</v>
      </c>
    </row>
    <row r="891" spans="1:11" ht="12.75">
      <c r="A891" s="12">
        <f t="shared" si="65"/>
        <v>884</v>
      </c>
      <c r="B891" s="12" t="s">
        <v>178</v>
      </c>
      <c r="C891" s="272">
        <v>45061</v>
      </c>
      <c r="D891" s="272">
        <v>45074</v>
      </c>
      <c r="E891" s="196">
        <f t="shared" si="66"/>
        <v>45067.5</v>
      </c>
      <c r="F891" s="272">
        <v>45079</v>
      </c>
      <c r="G891" s="12" t="s">
        <v>431</v>
      </c>
      <c r="H891" s="234">
        <v>637.15000000000009</v>
      </c>
      <c r="I891" s="17">
        <f t="shared" si="69"/>
        <v>12</v>
      </c>
      <c r="J891" s="283">
        <f t="shared" si="67"/>
        <v>1.6485059533753055E-5</v>
      </c>
      <c r="K891" s="22">
        <f t="shared" si="68"/>
        <v>1.9782071440503667E-4</v>
      </c>
    </row>
    <row r="892" spans="1:11" ht="12.75">
      <c r="A892" s="12">
        <f t="shared" si="65"/>
        <v>885</v>
      </c>
      <c r="B892" s="12" t="s">
        <v>178</v>
      </c>
      <c r="C892" s="272">
        <v>45061</v>
      </c>
      <c r="D892" s="272">
        <v>45074</v>
      </c>
      <c r="E892" s="196">
        <f t="shared" si="66"/>
        <v>45067.5</v>
      </c>
      <c r="F892" s="272">
        <v>45079</v>
      </c>
      <c r="G892" s="12" t="s">
        <v>192</v>
      </c>
      <c r="H892" s="234">
        <v>1364.26</v>
      </c>
      <c r="I892" s="17">
        <f t="shared" si="69"/>
        <v>12</v>
      </c>
      <c r="J892" s="283">
        <f t="shared" si="67"/>
        <v>3.5297665101652577E-5</v>
      </c>
      <c r="K892" s="22">
        <f t="shared" si="68"/>
        <v>4.2357198121983095E-4</v>
      </c>
    </row>
    <row r="893" spans="1:11" ht="12.75">
      <c r="A893" s="12">
        <f t="shared" si="65"/>
        <v>886</v>
      </c>
      <c r="B893" s="12" t="s">
        <v>178</v>
      </c>
      <c r="C893" s="272">
        <v>45060</v>
      </c>
      <c r="D893" s="272">
        <v>45073</v>
      </c>
      <c r="E893" s="196">
        <f t="shared" si="66"/>
        <v>45066.5</v>
      </c>
      <c r="F893" s="272">
        <v>45079</v>
      </c>
      <c r="G893" s="12" t="s">
        <v>193</v>
      </c>
      <c r="H893" s="234">
        <v>1727.9500000000003</v>
      </c>
      <c r="I893" s="17">
        <f t="shared" si="69"/>
        <v>13</v>
      </c>
      <c r="J893" s="283">
        <f t="shared" si="67"/>
        <v>4.4707460757040876E-5</v>
      </c>
      <c r="K893" s="22">
        <f t="shared" si="68"/>
        <v>5.8119698984153141E-4</v>
      </c>
    </row>
    <row r="894" spans="1:11" ht="12.75">
      <c r="A894" s="12">
        <f t="shared" si="65"/>
        <v>887</v>
      </c>
      <c r="B894" s="12" t="s">
        <v>178</v>
      </c>
      <c r="C894" s="272">
        <v>45061</v>
      </c>
      <c r="D894" s="272">
        <v>45074</v>
      </c>
      <c r="E894" s="196">
        <f t="shared" si="66"/>
        <v>45067.5</v>
      </c>
      <c r="F894" s="272">
        <v>45079</v>
      </c>
      <c r="G894" s="12" t="s">
        <v>193</v>
      </c>
      <c r="H894" s="234">
        <v>17090.04000000007</v>
      </c>
      <c r="I894" s="17">
        <f t="shared" si="69"/>
        <v>12</v>
      </c>
      <c r="J894" s="283">
        <f t="shared" si="67"/>
        <v>4.4217268592046171E-4</v>
      </c>
      <c r="K894" s="22">
        <f t="shared" si="68"/>
        <v>5.3060722310455406E-3</v>
      </c>
    </row>
    <row r="895" spans="1:11" ht="12.75">
      <c r="A895" s="12">
        <f t="shared" si="65"/>
        <v>888</v>
      </c>
      <c r="B895" s="12" t="s">
        <v>178</v>
      </c>
      <c r="C895" s="272">
        <v>45060</v>
      </c>
      <c r="D895" s="272">
        <v>45073</v>
      </c>
      <c r="E895" s="196">
        <f t="shared" si="66"/>
        <v>45066.5</v>
      </c>
      <c r="F895" s="272">
        <v>45104</v>
      </c>
      <c r="G895" s="12" t="s">
        <v>194</v>
      </c>
      <c r="H895" s="234">
        <v>28.64</v>
      </c>
      <c r="I895" s="17">
        <f t="shared" si="69"/>
        <v>38</v>
      </c>
      <c r="J895" s="283">
        <f t="shared" si="67"/>
        <v>7.4100620740278973E-7</v>
      </c>
      <c r="K895" s="22">
        <f t="shared" si="68"/>
        <v>2.8158235881306011E-5</v>
      </c>
    </row>
    <row r="896" spans="1:11" ht="12.75">
      <c r="A896" s="12">
        <f t="shared" si="65"/>
        <v>889</v>
      </c>
      <c r="B896" s="12" t="s">
        <v>178</v>
      </c>
      <c r="C896" s="272">
        <v>45061</v>
      </c>
      <c r="D896" s="272">
        <v>45074</v>
      </c>
      <c r="E896" s="196">
        <f t="shared" si="66"/>
        <v>45067.5</v>
      </c>
      <c r="F896" s="272">
        <v>45104</v>
      </c>
      <c r="G896" s="12" t="s">
        <v>194</v>
      </c>
      <c r="H896" s="234">
        <v>321.49000000000029</v>
      </c>
      <c r="I896" s="17">
        <f t="shared" si="69"/>
        <v>37</v>
      </c>
      <c r="J896" s="283">
        <f t="shared" si="67"/>
        <v>8.3179499168269234E-6</v>
      </c>
      <c r="K896" s="22">
        <f t="shared" si="68"/>
        <v>3.0776414692259619E-4</v>
      </c>
    </row>
    <row r="897" spans="1:11" ht="12.75">
      <c r="A897" s="12">
        <f t="shared" si="65"/>
        <v>890</v>
      </c>
      <c r="B897" s="12" t="s">
        <v>178</v>
      </c>
      <c r="C897" s="272">
        <v>45061</v>
      </c>
      <c r="D897" s="272">
        <v>45074</v>
      </c>
      <c r="E897" s="196">
        <f t="shared" si="66"/>
        <v>45067.5</v>
      </c>
      <c r="F897" s="272">
        <v>45119</v>
      </c>
      <c r="G897" s="12" t="s">
        <v>195</v>
      </c>
      <c r="H897" s="234">
        <v>3554.369999999999</v>
      </c>
      <c r="I897" s="17">
        <f t="shared" si="69"/>
        <v>52</v>
      </c>
      <c r="J897" s="283">
        <f t="shared" si="67"/>
        <v>9.1962647814464139E-5</v>
      </c>
      <c r="K897" s="22">
        <f t="shared" si="68"/>
        <v>4.782057686352135E-3</v>
      </c>
    </row>
    <row r="898" spans="1:11" ht="12.75">
      <c r="A898" s="12">
        <f t="shared" si="65"/>
        <v>891</v>
      </c>
      <c r="B898" s="12" t="s">
        <v>178</v>
      </c>
      <c r="C898" s="272">
        <v>45061</v>
      </c>
      <c r="D898" s="272">
        <v>45074</v>
      </c>
      <c r="E898" s="196">
        <f t="shared" si="66"/>
        <v>45067.5</v>
      </c>
      <c r="F898" s="272">
        <v>45117</v>
      </c>
      <c r="G898" s="12" t="s">
        <v>195</v>
      </c>
      <c r="H898" s="234">
        <v>194.68999999999997</v>
      </c>
      <c r="I898" s="17">
        <f t="shared" si="69"/>
        <v>50</v>
      </c>
      <c r="J898" s="283">
        <f t="shared" si="67"/>
        <v>5.037238076789424E-6</v>
      </c>
      <c r="K898" s="22">
        <f t="shared" si="68"/>
        <v>2.5186190383947118E-4</v>
      </c>
    </row>
    <row r="899" spans="1:11" ht="12.75">
      <c r="A899" s="12">
        <f t="shared" si="65"/>
        <v>892</v>
      </c>
      <c r="B899" s="12" t="s">
        <v>178</v>
      </c>
      <c r="C899" s="272">
        <v>45060</v>
      </c>
      <c r="D899" s="272">
        <v>45073</v>
      </c>
      <c r="E899" s="196">
        <f t="shared" si="66"/>
        <v>45066.5</v>
      </c>
      <c r="F899" s="272">
        <v>45119</v>
      </c>
      <c r="G899" s="12" t="s">
        <v>195</v>
      </c>
      <c r="H899" s="234">
        <v>247.32</v>
      </c>
      <c r="I899" s="17">
        <f t="shared" si="69"/>
        <v>53</v>
      </c>
      <c r="J899" s="283">
        <f t="shared" si="67"/>
        <v>6.3989404753791178E-6</v>
      </c>
      <c r="K899" s="22">
        <f t="shared" si="68"/>
        <v>3.3914384519509325E-4</v>
      </c>
    </row>
    <row r="900" spans="1:11" ht="12.75">
      <c r="A900" s="12">
        <f t="shared" si="65"/>
        <v>893</v>
      </c>
      <c r="B900" s="12" t="s">
        <v>178</v>
      </c>
      <c r="C900" s="272">
        <v>45060</v>
      </c>
      <c r="D900" s="272">
        <v>45073</v>
      </c>
      <c r="E900" s="196">
        <f t="shared" si="66"/>
        <v>45066.5</v>
      </c>
      <c r="F900" s="272">
        <v>45117</v>
      </c>
      <c r="G900" s="12" t="s">
        <v>195</v>
      </c>
      <c r="H900" s="234">
        <v>10</v>
      </c>
      <c r="I900" s="17">
        <f t="shared" si="69"/>
        <v>51</v>
      </c>
      <c r="J900" s="283">
        <f t="shared" si="67"/>
        <v>2.587312176685718E-7</v>
      </c>
      <c r="K900" s="22">
        <f t="shared" si="68"/>
        <v>1.3195292101097162E-5</v>
      </c>
    </row>
    <row r="901" spans="1:11" ht="12.75">
      <c r="A901" s="12">
        <f t="shared" si="65"/>
        <v>894</v>
      </c>
      <c r="B901" s="12" t="s">
        <v>178</v>
      </c>
      <c r="C901" s="272">
        <v>45060</v>
      </c>
      <c r="D901" s="272">
        <v>45073</v>
      </c>
      <c r="E901" s="196">
        <f t="shared" si="66"/>
        <v>45066.5</v>
      </c>
      <c r="F901" s="272">
        <v>45079</v>
      </c>
      <c r="G901" s="12" t="s">
        <v>196</v>
      </c>
      <c r="H901" s="234">
        <v>11634.790000000003</v>
      </c>
      <c r="I901" s="17">
        <f t="shared" si="69"/>
        <v>13</v>
      </c>
      <c r="J901" s="283">
        <f t="shared" si="67"/>
        <v>3.0102833840181233E-4</v>
      </c>
      <c r="K901" s="22">
        <f t="shared" si="68"/>
        <v>3.91336839922356E-3</v>
      </c>
    </row>
    <row r="902" spans="1:11" ht="12.75">
      <c r="A902" s="12">
        <f t="shared" si="65"/>
        <v>895</v>
      </c>
      <c r="B902" s="12" t="s">
        <v>178</v>
      </c>
      <c r="C902" s="272">
        <v>45061</v>
      </c>
      <c r="D902" s="272">
        <v>45074</v>
      </c>
      <c r="E902" s="196">
        <f t="shared" si="66"/>
        <v>45067.5</v>
      </c>
      <c r="F902" s="272">
        <v>45079</v>
      </c>
      <c r="G902" s="12" t="s">
        <v>196</v>
      </c>
      <c r="H902" s="234">
        <v>98434.690000000075</v>
      </c>
      <c r="I902" s="17">
        <f t="shared" si="69"/>
        <v>12</v>
      </c>
      <c r="J902" s="283">
        <f t="shared" si="67"/>
        <v>2.5468127204528409E-3</v>
      </c>
      <c r="K902" s="22">
        <f t="shared" si="68"/>
        <v>3.0561752645434093E-2</v>
      </c>
    </row>
    <row r="903" spans="1:11" ht="12.75">
      <c r="A903" s="12">
        <f t="shared" si="65"/>
        <v>896</v>
      </c>
      <c r="B903" s="12" t="s">
        <v>178</v>
      </c>
      <c r="C903" s="272">
        <v>45061</v>
      </c>
      <c r="D903" s="272">
        <v>45074</v>
      </c>
      <c r="E903" s="196">
        <f t="shared" si="66"/>
        <v>45067.5</v>
      </c>
      <c r="F903" s="272">
        <v>45079</v>
      </c>
      <c r="G903" s="12" t="s">
        <v>432</v>
      </c>
      <c r="H903" s="234">
        <v>670.2</v>
      </c>
      <c r="I903" s="17">
        <f t="shared" si="69"/>
        <v>12</v>
      </c>
      <c r="J903" s="283">
        <f t="shared" si="67"/>
        <v>1.7340166208147685E-5</v>
      </c>
      <c r="K903" s="22">
        <f t="shared" si="68"/>
        <v>2.0808199449777221E-4</v>
      </c>
    </row>
    <row r="904" spans="1:11" ht="12.75">
      <c r="A904" s="12">
        <f t="shared" si="65"/>
        <v>897</v>
      </c>
      <c r="B904" s="12" t="s">
        <v>178</v>
      </c>
      <c r="C904" s="272">
        <v>45061</v>
      </c>
      <c r="D904" s="272">
        <v>45074</v>
      </c>
      <c r="E904" s="196">
        <f t="shared" si="66"/>
        <v>45067.5</v>
      </c>
      <c r="F904" s="272">
        <v>45079</v>
      </c>
      <c r="G904" s="12" t="s">
        <v>197</v>
      </c>
      <c r="H904" s="234">
        <v>2479.16</v>
      </c>
      <c r="I904" s="17">
        <f t="shared" si="69"/>
        <v>12</v>
      </c>
      <c r="J904" s="283">
        <f t="shared" si="67"/>
        <v>6.4143608559521649E-5</v>
      </c>
      <c r="K904" s="22">
        <f t="shared" si="68"/>
        <v>7.6972330271425984E-4</v>
      </c>
    </row>
    <row r="905" spans="1:11" ht="12.75">
      <c r="A905" s="12">
        <f t="shared" ref="A905:A968" si="70">A904+1</f>
        <v>898</v>
      </c>
      <c r="B905" s="12" t="s">
        <v>178</v>
      </c>
      <c r="C905" s="272">
        <v>45060</v>
      </c>
      <c r="D905" s="272">
        <v>45073</v>
      </c>
      <c r="E905" s="196">
        <f t="shared" ref="E905:E968" si="71">AVERAGE(C905:D905)</f>
        <v>45066.5</v>
      </c>
      <c r="F905" s="272">
        <v>45112</v>
      </c>
      <c r="G905" s="12" t="s">
        <v>434</v>
      </c>
      <c r="H905" s="234">
        <v>2.4000000000000004</v>
      </c>
      <c r="I905" s="17">
        <f t="shared" si="69"/>
        <v>46</v>
      </c>
      <c r="J905" s="283">
        <f t="shared" si="67"/>
        <v>6.2095492240457247E-8</v>
      </c>
      <c r="K905" s="22">
        <f t="shared" si="68"/>
        <v>2.8563926430610334E-6</v>
      </c>
    </row>
    <row r="906" spans="1:11" ht="12.75">
      <c r="A906" s="12">
        <f t="shared" si="70"/>
        <v>899</v>
      </c>
      <c r="B906" s="12" t="s">
        <v>178</v>
      </c>
      <c r="C906" s="272">
        <v>45061</v>
      </c>
      <c r="D906" s="272">
        <v>45074</v>
      </c>
      <c r="E906" s="196">
        <f t="shared" si="71"/>
        <v>45067.5</v>
      </c>
      <c r="F906" s="272">
        <v>45112</v>
      </c>
      <c r="G906" s="12" t="s">
        <v>198</v>
      </c>
      <c r="H906" s="234">
        <v>39.9</v>
      </c>
      <c r="I906" s="17">
        <f t="shared" si="69"/>
        <v>45</v>
      </c>
      <c r="J906" s="283">
        <f t="shared" ref="J906:J969" si="72">H906/$H$2170</f>
        <v>1.0323375584976015E-6</v>
      </c>
      <c r="K906" s="22">
        <f t="shared" ref="K906:K969" si="73">J906*I906</f>
        <v>4.6455190132392064E-5</v>
      </c>
    </row>
    <row r="907" spans="1:11" ht="12.75">
      <c r="A907" s="12">
        <f t="shared" si="70"/>
        <v>900</v>
      </c>
      <c r="B907" s="12" t="s">
        <v>178</v>
      </c>
      <c r="C907" s="272">
        <v>45061</v>
      </c>
      <c r="D907" s="272">
        <v>45074</v>
      </c>
      <c r="E907" s="196">
        <f t="shared" si="71"/>
        <v>45067.5</v>
      </c>
      <c r="F907" s="272">
        <v>45112</v>
      </c>
      <c r="G907" s="12" t="s">
        <v>198</v>
      </c>
      <c r="H907" s="234">
        <v>36.9</v>
      </c>
      <c r="I907" s="17">
        <f t="shared" ref="I907:I970" si="74">(F907-D907)+((D907-C907+1)/2)</f>
        <v>45</v>
      </c>
      <c r="J907" s="283">
        <f t="shared" si="72"/>
        <v>9.5471819319703E-7</v>
      </c>
      <c r="K907" s="22">
        <f t="shared" si="73"/>
        <v>4.2962318693866347E-5</v>
      </c>
    </row>
    <row r="908" spans="1:11" ht="12.75">
      <c r="A908" s="12">
        <f t="shared" si="70"/>
        <v>901</v>
      </c>
      <c r="B908" s="12" t="s">
        <v>178</v>
      </c>
      <c r="C908" s="272">
        <v>45060</v>
      </c>
      <c r="D908" s="272">
        <v>45073</v>
      </c>
      <c r="E908" s="196">
        <f t="shared" si="71"/>
        <v>45066.5</v>
      </c>
      <c r="F908" s="272">
        <v>45125</v>
      </c>
      <c r="G908" s="12" t="s">
        <v>199</v>
      </c>
      <c r="H908" s="234">
        <v>1078.28</v>
      </c>
      <c r="I908" s="17">
        <f t="shared" si="74"/>
        <v>59</v>
      </c>
      <c r="J908" s="283">
        <f t="shared" si="72"/>
        <v>2.789846973876676E-5</v>
      </c>
      <c r="K908" s="22">
        <f t="shared" si="73"/>
        <v>1.6460097145872389E-3</v>
      </c>
    </row>
    <row r="909" spans="1:11" ht="12.75">
      <c r="A909" s="12">
        <f t="shared" si="70"/>
        <v>902</v>
      </c>
      <c r="B909" s="12" t="s">
        <v>178</v>
      </c>
      <c r="C909" s="272">
        <v>45061</v>
      </c>
      <c r="D909" s="272">
        <v>45074</v>
      </c>
      <c r="E909" s="196">
        <f t="shared" si="71"/>
        <v>45067.5</v>
      </c>
      <c r="F909" s="272">
        <v>45125</v>
      </c>
      <c r="G909" s="12" t="s">
        <v>199</v>
      </c>
      <c r="H909" s="234">
        <v>10184.200000000004</v>
      </c>
      <c r="I909" s="17">
        <f t="shared" si="74"/>
        <v>58</v>
      </c>
      <c r="J909" s="283">
        <f t="shared" si="72"/>
        <v>2.6349704669802703E-4</v>
      </c>
      <c r="K909" s="22">
        <f t="shared" si="73"/>
        <v>1.5282828708485567E-2</v>
      </c>
    </row>
    <row r="910" spans="1:11" ht="12.75">
      <c r="A910" s="12">
        <f t="shared" si="70"/>
        <v>903</v>
      </c>
      <c r="B910" s="12" t="s">
        <v>178</v>
      </c>
      <c r="C910" s="272">
        <v>45060</v>
      </c>
      <c r="D910" s="272">
        <v>45073</v>
      </c>
      <c r="E910" s="196">
        <f t="shared" si="71"/>
        <v>45066.5</v>
      </c>
      <c r="F910" s="272">
        <v>45079</v>
      </c>
      <c r="G910" s="12" t="s">
        <v>200</v>
      </c>
      <c r="H910" s="234">
        <v>9812.4999999999945</v>
      </c>
      <c r="I910" s="17">
        <f t="shared" si="74"/>
        <v>13</v>
      </c>
      <c r="J910" s="283">
        <f t="shared" si="72"/>
        <v>2.5388000733728595E-4</v>
      </c>
      <c r="K910" s="22">
        <f t="shared" si="73"/>
        <v>3.3004400953847175E-3</v>
      </c>
    </row>
    <row r="911" spans="1:11" ht="12.75">
      <c r="A911" s="12">
        <f t="shared" si="70"/>
        <v>904</v>
      </c>
      <c r="B911" s="12" t="s">
        <v>178</v>
      </c>
      <c r="C911" s="272">
        <v>45061</v>
      </c>
      <c r="D911" s="272">
        <v>45074</v>
      </c>
      <c r="E911" s="196">
        <f t="shared" si="71"/>
        <v>45067.5</v>
      </c>
      <c r="F911" s="272">
        <v>45079</v>
      </c>
      <c r="G911" s="12" t="s">
        <v>200</v>
      </c>
      <c r="H911" s="234">
        <v>116667.6100000002</v>
      </c>
      <c r="I911" s="17">
        <f t="shared" si="74"/>
        <v>12</v>
      </c>
      <c r="J911" s="283">
        <f t="shared" si="72"/>
        <v>3.0185552797782097E-3</v>
      </c>
      <c r="K911" s="22">
        <f t="shared" si="73"/>
        <v>3.6222663357338515E-2</v>
      </c>
    </row>
    <row r="912" spans="1:11" ht="12.75">
      <c r="A912" s="12">
        <f t="shared" si="70"/>
        <v>905</v>
      </c>
      <c r="B912" s="12" t="s">
        <v>178</v>
      </c>
      <c r="C912" s="272">
        <v>45060</v>
      </c>
      <c r="D912" s="272">
        <v>45073</v>
      </c>
      <c r="E912" s="196">
        <f t="shared" si="71"/>
        <v>45066.5</v>
      </c>
      <c r="F912" s="272">
        <v>45079</v>
      </c>
      <c r="G912" s="12" t="s">
        <v>201</v>
      </c>
      <c r="H912" s="234">
        <v>363.87</v>
      </c>
      <c r="I912" s="17">
        <f t="shared" si="74"/>
        <v>13</v>
      </c>
      <c r="J912" s="283">
        <f t="shared" si="72"/>
        <v>9.4144528173063223E-6</v>
      </c>
      <c r="K912" s="22">
        <f t="shared" si="73"/>
        <v>1.2238788662498218E-4</v>
      </c>
    </row>
    <row r="913" spans="1:11" ht="12.75">
      <c r="A913" s="12">
        <f t="shared" si="70"/>
        <v>906</v>
      </c>
      <c r="B913" s="12" t="s">
        <v>178</v>
      </c>
      <c r="C913" s="272">
        <v>45061</v>
      </c>
      <c r="D913" s="272">
        <v>45074</v>
      </c>
      <c r="E913" s="196">
        <f t="shared" si="71"/>
        <v>45067.5</v>
      </c>
      <c r="F913" s="272">
        <v>45079</v>
      </c>
      <c r="G913" s="12" t="s">
        <v>201</v>
      </c>
      <c r="H913" s="234">
        <v>3621.8399999999979</v>
      </c>
      <c r="I913" s="17">
        <f t="shared" si="74"/>
        <v>12</v>
      </c>
      <c r="J913" s="283">
        <f t="shared" si="72"/>
        <v>9.3708307340073955E-5</v>
      </c>
      <c r="K913" s="22">
        <f t="shared" si="73"/>
        <v>1.1244996880808876E-3</v>
      </c>
    </row>
    <row r="914" spans="1:11" ht="12.75">
      <c r="A914" s="12">
        <f t="shared" si="70"/>
        <v>907</v>
      </c>
      <c r="B914" s="12" t="s">
        <v>178</v>
      </c>
      <c r="C914" s="272">
        <v>45061</v>
      </c>
      <c r="D914" s="272">
        <v>45074</v>
      </c>
      <c r="E914" s="196">
        <f t="shared" si="71"/>
        <v>45067.5</v>
      </c>
      <c r="F914" s="272">
        <v>45063</v>
      </c>
      <c r="G914" s="12" t="s">
        <v>435</v>
      </c>
      <c r="H914" s="234">
        <v>4494.0999999999976</v>
      </c>
      <c r="I914" s="17">
        <f t="shared" si="74"/>
        <v>-4</v>
      </c>
      <c r="J914" s="283">
        <f t="shared" si="72"/>
        <v>1.1627639653243279E-4</v>
      </c>
      <c r="K914" s="22">
        <f t="shared" si="73"/>
        <v>-4.6510558612973118E-4</v>
      </c>
    </row>
    <row r="915" spans="1:11" ht="12.75">
      <c r="A915" s="12">
        <f t="shared" si="70"/>
        <v>908</v>
      </c>
      <c r="B915" s="12" t="s">
        <v>178</v>
      </c>
      <c r="C915" s="272">
        <v>45060</v>
      </c>
      <c r="D915" s="272">
        <v>45073</v>
      </c>
      <c r="E915" s="196">
        <f t="shared" si="71"/>
        <v>45066.5</v>
      </c>
      <c r="F915" s="272">
        <v>45104</v>
      </c>
      <c r="G915" s="12" t="s">
        <v>202</v>
      </c>
      <c r="H915" s="234">
        <v>2211.0299999999997</v>
      </c>
      <c r="I915" s="17">
        <f t="shared" si="74"/>
        <v>38</v>
      </c>
      <c r="J915" s="283">
        <f t="shared" si="72"/>
        <v>5.720624842017423E-5</v>
      </c>
      <c r="K915" s="22">
        <f t="shared" si="73"/>
        <v>2.1738374399666209E-3</v>
      </c>
    </row>
    <row r="916" spans="1:11" ht="12.75">
      <c r="A916" s="12">
        <f t="shared" si="70"/>
        <v>909</v>
      </c>
      <c r="B916" s="12" t="s">
        <v>178</v>
      </c>
      <c r="C916" s="272">
        <v>45061</v>
      </c>
      <c r="D916" s="272">
        <v>45074</v>
      </c>
      <c r="E916" s="196">
        <f t="shared" si="71"/>
        <v>45067.5</v>
      </c>
      <c r="F916" s="272">
        <v>45104</v>
      </c>
      <c r="G916" s="12" t="s">
        <v>202</v>
      </c>
      <c r="H916" s="234">
        <v>18910.050000000014</v>
      </c>
      <c r="I916" s="17">
        <f t="shared" si="74"/>
        <v>37</v>
      </c>
      <c r="J916" s="283">
        <f t="shared" si="72"/>
        <v>4.8926202626735805E-4</v>
      </c>
      <c r="K916" s="22">
        <f t="shared" si="73"/>
        <v>1.8102694971892246E-2</v>
      </c>
    </row>
    <row r="917" spans="1:11" ht="12.75">
      <c r="A917" s="12">
        <f t="shared" si="70"/>
        <v>910</v>
      </c>
      <c r="B917" s="12" t="s">
        <v>178</v>
      </c>
      <c r="C917" s="272">
        <v>45060</v>
      </c>
      <c r="D917" s="272">
        <v>45073</v>
      </c>
      <c r="E917" s="196">
        <f t="shared" si="71"/>
        <v>45066.5</v>
      </c>
      <c r="F917" s="272">
        <v>45104</v>
      </c>
      <c r="G917" s="12" t="s">
        <v>203</v>
      </c>
      <c r="H917" s="234">
        <v>338.32999999999993</v>
      </c>
      <c r="I917" s="17">
        <f t="shared" si="74"/>
        <v>38</v>
      </c>
      <c r="J917" s="283">
        <f t="shared" si="72"/>
        <v>8.7536532873807881E-6</v>
      </c>
      <c r="K917" s="22">
        <f t="shared" si="73"/>
        <v>3.3263882492046994E-4</v>
      </c>
    </row>
    <row r="918" spans="1:11" ht="12.75">
      <c r="A918" s="12">
        <f t="shared" si="70"/>
        <v>911</v>
      </c>
      <c r="B918" s="12" t="s">
        <v>178</v>
      </c>
      <c r="C918" s="272">
        <v>45061</v>
      </c>
      <c r="D918" s="272">
        <v>45074</v>
      </c>
      <c r="E918" s="196">
        <f t="shared" si="71"/>
        <v>45067.5</v>
      </c>
      <c r="F918" s="272">
        <v>45104</v>
      </c>
      <c r="G918" s="12" t="s">
        <v>203</v>
      </c>
      <c r="H918" s="234">
        <v>2556.0299999999988</v>
      </c>
      <c r="I918" s="17">
        <f t="shared" si="74"/>
        <v>37</v>
      </c>
      <c r="J918" s="283">
        <f t="shared" si="72"/>
        <v>6.6132475429739925E-5</v>
      </c>
      <c r="K918" s="22">
        <f t="shared" si="73"/>
        <v>2.4469015909003773E-3</v>
      </c>
    </row>
    <row r="919" spans="1:11" ht="12.75">
      <c r="A919" s="12">
        <f t="shared" si="70"/>
        <v>912</v>
      </c>
      <c r="B919" s="12" t="s">
        <v>178</v>
      </c>
      <c r="C919" s="272">
        <v>45060</v>
      </c>
      <c r="D919" s="272">
        <v>45073</v>
      </c>
      <c r="E919" s="196">
        <f t="shared" si="71"/>
        <v>45066.5</v>
      </c>
      <c r="F919" s="272">
        <v>45104</v>
      </c>
      <c r="G919" s="12" t="s">
        <v>204</v>
      </c>
      <c r="H919" s="234">
        <v>424.30000000000018</v>
      </c>
      <c r="I919" s="17">
        <f t="shared" si="74"/>
        <v>38</v>
      </c>
      <c r="J919" s="283">
        <f t="shared" si="72"/>
        <v>1.0977965565677506E-5</v>
      </c>
      <c r="K919" s="22">
        <f t="shared" si="73"/>
        <v>4.1716269149574521E-4</v>
      </c>
    </row>
    <row r="920" spans="1:11" ht="12.75">
      <c r="A920" s="12">
        <f t="shared" si="70"/>
        <v>913</v>
      </c>
      <c r="B920" s="12" t="s">
        <v>178</v>
      </c>
      <c r="C920" s="272">
        <v>45061</v>
      </c>
      <c r="D920" s="272">
        <v>45074</v>
      </c>
      <c r="E920" s="196">
        <f t="shared" si="71"/>
        <v>45067.5</v>
      </c>
      <c r="F920" s="272">
        <v>45104</v>
      </c>
      <c r="G920" s="12" t="s">
        <v>204</v>
      </c>
      <c r="H920" s="234">
        <v>4052.5300000000043</v>
      </c>
      <c r="I920" s="17">
        <f t="shared" si="74"/>
        <v>37</v>
      </c>
      <c r="J920" s="283">
        <f t="shared" si="72"/>
        <v>1.0485160215384185E-4</v>
      </c>
      <c r="K920" s="22">
        <f t="shared" si="73"/>
        <v>3.8795092796921485E-3</v>
      </c>
    </row>
    <row r="921" spans="1:11" ht="12.75">
      <c r="A921" s="12">
        <f t="shared" si="70"/>
        <v>914</v>
      </c>
      <c r="B921" s="12" t="s">
        <v>178</v>
      </c>
      <c r="C921" s="272">
        <v>45060</v>
      </c>
      <c r="D921" s="272">
        <v>45073</v>
      </c>
      <c r="E921" s="196">
        <f t="shared" si="71"/>
        <v>45066.5</v>
      </c>
      <c r="F921" s="272">
        <v>45104</v>
      </c>
      <c r="G921" s="12" t="s">
        <v>205</v>
      </c>
      <c r="H921" s="234">
        <v>110.37999999999997</v>
      </c>
      <c r="I921" s="17">
        <f t="shared" si="74"/>
        <v>38</v>
      </c>
      <c r="J921" s="283">
        <f t="shared" si="72"/>
        <v>2.855875180625695E-6</v>
      </c>
      <c r="K921" s="22">
        <f t="shared" si="73"/>
        <v>1.0852325686377641E-4</v>
      </c>
    </row>
    <row r="922" spans="1:11" ht="12.75">
      <c r="A922" s="12">
        <f t="shared" si="70"/>
        <v>915</v>
      </c>
      <c r="B922" s="12" t="s">
        <v>178</v>
      </c>
      <c r="C922" s="272">
        <v>45061</v>
      </c>
      <c r="D922" s="272">
        <v>45074</v>
      </c>
      <c r="E922" s="196">
        <f t="shared" si="71"/>
        <v>45067.5</v>
      </c>
      <c r="F922" s="272">
        <v>45104</v>
      </c>
      <c r="G922" s="12" t="s">
        <v>205</v>
      </c>
      <c r="H922" s="234">
        <v>767.02999999999963</v>
      </c>
      <c r="I922" s="17">
        <f t="shared" si="74"/>
        <v>37</v>
      </c>
      <c r="J922" s="283">
        <f t="shared" si="72"/>
        <v>1.9845460588832455E-5</v>
      </c>
      <c r="K922" s="22">
        <f t="shared" si="73"/>
        <v>7.3428204178680085E-4</v>
      </c>
    </row>
    <row r="923" spans="1:11" ht="12.75">
      <c r="A923" s="12">
        <f t="shared" si="70"/>
        <v>916</v>
      </c>
      <c r="B923" s="12" t="s">
        <v>178</v>
      </c>
      <c r="C923" s="272">
        <v>45061</v>
      </c>
      <c r="D923" s="272">
        <v>45074</v>
      </c>
      <c r="E923" s="196">
        <f t="shared" si="71"/>
        <v>45067.5</v>
      </c>
      <c r="F923" s="272">
        <v>45079</v>
      </c>
      <c r="G923" s="12" t="s">
        <v>436</v>
      </c>
      <c r="H923" s="234">
        <v>50.53</v>
      </c>
      <c r="I923" s="17">
        <f t="shared" si="74"/>
        <v>12</v>
      </c>
      <c r="J923" s="283">
        <f t="shared" si="72"/>
        <v>1.3073688428792935E-6</v>
      </c>
      <c r="K923" s="22">
        <f t="shared" si="73"/>
        <v>1.5688426114551521E-5</v>
      </c>
    </row>
    <row r="924" spans="1:11" ht="12.75">
      <c r="A924" s="12">
        <f t="shared" si="70"/>
        <v>917</v>
      </c>
      <c r="B924" s="12" t="s">
        <v>178</v>
      </c>
      <c r="C924" s="272">
        <v>45060</v>
      </c>
      <c r="D924" s="272">
        <v>45073</v>
      </c>
      <c r="E924" s="196">
        <f t="shared" si="71"/>
        <v>45066.5</v>
      </c>
      <c r="F924" s="272">
        <v>45079</v>
      </c>
      <c r="G924" s="12" t="s">
        <v>436</v>
      </c>
      <c r="H924" s="234">
        <v>345.1</v>
      </c>
      <c r="I924" s="17">
        <f t="shared" si="74"/>
        <v>13</v>
      </c>
      <c r="J924" s="283">
        <f t="shared" si="72"/>
        <v>8.9288143217424139E-6</v>
      </c>
      <c r="K924" s="22">
        <f t="shared" si="73"/>
        <v>1.1607458618265138E-4</v>
      </c>
    </row>
    <row r="925" spans="1:11" ht="12.75">
      <c r="A925" s="12">
        <f t="shared" si="70"/>
        <v>918</v>
      </c>
      <c r="B925" s="12" t="s">
        <v>178</v>
      </c>
      <c r="C925" s="272">
        <v>45060</v>
      </c>
      <c r="D925" s="272">
        <v>45073</v>
      </c>
      <c r="E925" s="196">
        <f t="shared" si="71"/>
        <v>45066.5</v>
      </c>
      <c r="F925" s="272">
        <v>45079</v>
      </c>
      <c r="G925" s="12" t="s">
        <v>206</v>
      </c>
      <c r="H925" s="234">
        <v>687.54</v>
      </c>
      <c r="I925" s="17">
        <f t="shared" si="74"/>
        <v>13</v>
      </c>
      <c r="J925" s="283">
        <f t="shared" si="72"/>
        <v>1.7788806139584987E-5</v>
      </c>
      <c r="K925" s="22">
        <f t="shared" si="73"/>
        <v>2.3125447981460482E-4</v>
      </c>
    </row>
    <row r="926" spans="1:11" ht="12.75">
      <c r="A926" s="12">
        <f t="shared" si="70"/>
        <v>919</v>
      </c>
      <c r="B926" s="12" t="s">
        <v>178</v>
      </c>
      <c r="C926" s="272">
        <v>45061</v>
      </c>
      <c r="D926" s="272">
        <v>45074</v>
      </c>
      <c r="E926" s="196">
        <f t="shared" si="71"/>
        <v>45067.5</v>
      </c>
      <c r="F926" s="272">
        <v>45079</v>
      </c>
      <c r="G926" s="12" t="s">
        <v>206</v>
      </c>
      <c r="H926" s="234">
        <v>1673.4200000000003</v>
      </c>
      <c r="I926" s="17">
        <f t="shared" si="74"/>
        <v>12</v>
      </c>
      <c r="J926" s="283">
        <f t="shared" si="72"/>
        <v>4.329659942709415E-5</v>
      </c>
      <c r="K926" s="22">
        <f t="shared" si="73"/>
        <v>5.1955919312512977E-4</v>
      </c>
    </row>
    <row r="927" spans="1:11" ht="12.75">
      <c r="A927" s="12">
        <f t="shared" si="70"/>
        <v>920</v>
      </c>
      <c r="B927" s="12" t="s">
        <v>178</v>
      </c>
      <c r="C927" s="272">
        <v>45060</v>
      </c>
      <c r="D927" s="272">
        <v>45073</v>
      </c>
      <c r="E927" s="196">
        <f t="shared" si="71"/>
        <v>45066.5</v>
      </c>
      <c r="F927" s="272">
        <v>45079</v>
      </c>
      <c r="G927" s="12" t="s">
        <v>207</v>
      </c>
      <c r="H927" s="234">
        <v>1479.24</v>
      </c>
      <c r="I927" s="17">
        <f t="shared" si="74"/>
        <v>13</v>
      </c>
      <c r="J927" s="283">
        <f t="shared" si="72"/>
        <v>3.8272556642405816E-5</v>
      </c>
      <c r="K927" s="22">
        <f t="shared" si="73"/>
        <v>4.975432363512756E-4</v>
      </c>
    </row>
    <row r="928" spans="1:11" ht="12.75">
      <c r="A928" s="12">
        <f t="shared" si="70"/>
        <v>921</v>
      </c>
      <c r="B928" s="12" t="s">
        <v>178</v>
      </c>
      <c r="C928" s="272">
        <v>45061</v>
      </c>
      <c r="D928" s="272">
        <v>45074</v>
      </c>
      <c r="E928" s="196">
        <f t="shared" si="71"/>
        <v>45067.5</v>
      </c>
      <c r="F928" s="272">
        <v>45079</v>
      </c>
      <c r="G928" s="12" t="s">
        <v>207</v>
      </c>
      <c r="H928" s="234">
        <v>3884.46</v>
      </c>
      <c r="I928" s="17">
        <f t="shared" si="74"/>
        <v>12</v>
      </c>
      <c r="J928" s="283">
        <f t="shared" si="72"/>
        <v>1.0050310657848605E-4</v>
      </c>
      <c r="K928" s="22">
        <f t="shared" si="73"/>
        <v>1.2060372789418326E-3</v>
      </c>
    </row>
    <row r="929" spans="1:11" ht="12.75">
      <c r="A929" s="12">
        <f t="shared" si="70"/>
        <v>922</v>
      </c>
      <c r="B929" s="12" t="s">
        <v>178</v>
      </c>
      <c r="C929" s="272">
        <v>45060</v>
      </c>
      <c r="D929" s="272">
        <v>45073</v>
      </c>
      <c r="E929" s="196">
        <f t="shared" si="71"/>
        <v>45066.5</v>
      </c>
      <c r="F929" s="272">
        <v>45079</v>
      </c>
      <c r="G929" s="12" t="s">
        <v>208</v>
      </c>
      <c r="H929" s="234">
        <v>1532.8</v>
      </c>
      <c r="I929" s="17">
        <f t="shared" si="74"/>
        <v>13</v>
      </c>
      <c r="J929" s="283">
        <f t="shared" si="72"/>
        <v>3.9658321044238685E-5</v>
      </c>
      <c r="K929" s="22">
        <f t="shared" si="73"/>
        <v>5.1555817357510291E-4</v>
      </c>
    </row>
    <row r="930" spans="1:11" ht="12.75">
      <c r="A930" s="12">
        <f t="shared" si="70"/>
        <v>923</v>
      </c>
      <c r="B930" s="12" t="s">
        <v>178</v>
      </c>
      <c r="C930" s="272">
        <v>45061</v>
      </c>
      <c r="D930" s="272">
        <v>45074</v>
      </c>
      <c r="E930" s="196">
        <f t="shared" si="71"/>
        <v>45067.5</v>
      </c>
      <c r="F930" s="272">
        <v>45079</v>
      </c>
      <c r="G930" s="12" t="s">
        <v>208</v>
      </c>
      <c r="H930" s="234">
        <v>1697.0299999999997</v>
      </c>
      <c r="I930" s="17">
        <f t="shared" si="74"/>
        <v>12</v>
      </c>
      <c r="J930" s="283">
        <f t="shared" si="72"/>
        <v>4.3907463832009637E-5</v>
      </c>
      <c r="K930" s="22">
        <f t="shared" si="73"/>
        <v>5.268895659841157E-4</v>
      </c>
    </row>
    <row r="931" spans="1:11" ht="12.75">
      <c r="A931" s="12">
        <f t="shared" si="70"/>
        <v>924</v>
      </c>
      <c r="B931" s="12" t="s">
        <v>178</v>
      </c>
      <c r="C931" s="272">
        <v>45061</v>
      </c>
      <c r="D931" s="272">
        <v>45074</v>
      </c>
      <c r="E931" s="196">
        <f t="shared" si="71"/>
        <v>45067.5</v>
      </c>
      <c r="F931" s="272">
        <v>45097</v>
      </c>
      <c r="G931" s="12" t="s">
        <v>437</v>
      </c>
      <c r="H931" s="234">
        <v>105.6</v>
      </c>
      <c r="I931" s="17">
        <f t="shared" si="74"/>
        <v>30</v>
      </c>
      <c r="J931" s="283">
        <f t="shared" si="72"/>
        <v>2.7322016585801182E-6</v>
      </c>
      <c r="K931" s="22">
        <f t="shared" si="73"/>
        <v>8.1966049757403541E-5</v>
      </c>
    </row>
    <row r="932" spans="1:11" ht="12.75">
      <c r="A932" s="12">
        <f t="shared" si="70"/>
        <v>925</v>
      </c>
      <c r="B932" s="12" t="s">
        <v>178</v>
      </c>
      <c r="C932" s="272">
        <v>45061</v>
      </c>
      <c r="D932" s="272">
        <v>45074</v>
      </c>
      <c r="E932" s="196">
        <f t="shared" si="71"/>
        <v>45067.5</v>
      </c>
      <c r="F932" s="272">
        <v>45097</v>
      </c>
      <c r="G932" s="12" t="s">
        <v>438</v>
      </c>
      <c r="H932" s="234">
        <v>338.4</v>
      </c>
      <c r="I932" s="17">
        <f t="shared" si="74"/>
        <v>30</v>
      </c>
      <c r="J932" s="283">
        <f t="shared" si="72"/>
        <v>8.7554644059044692E-6</v>
      </c>
      <c r="K932" s="22">
        <f t="shared" si="73"/>
        <v>2.626639321771341E-4</v>
      </c>
    </row>
    <row r="933" spans="1:11" ht="12.75">
      <c r="A933" s="12">
        <f t="shared" si="70"/>
        <v>926</v>
      </c>
      <c r="B933" s="12" t="s">
        <v>178</v>
      </c>
      <c r="C933" s="272">
        <v>45061</v>
      </c>
      <c r="D933" s="272">
        <v>45074</v>
      </c>
      <c r="E933" s="196">
        <f t="shared" si="71"/>
        <v>45067.5</v>
      </c>
      <c r="F933" s="272">
        <v>45097</v>
      </c>
      <c r="G933" s="12" t="s">
        <v>439</v>
      </c>
      <c r="H933" s="234">
        <v>175.32</v>
      </c>
      <c r="I933" s="17">
        <f t="shared" si="74"/>
        <v>30</v>
      </c>
      <c r="J933" s="283">
        <f t="shared" si="72"/>
        <v>4.536075708165401E-6</v>
      </c>
      <c r="K933" s="22">
        <f t="shared" si="73"/>
        <v>1.3608227124496203E-4</v>
      </c>
    </row>
    <row r="934" spans="1:11" ht="12.75">
      <c r="A934" s="12">
        <f t="shared" si="70"/>
        <v>927</v>
      </c>
      <c r="B934" s="12" t="s">
        <v>178</v>
      </c>
      <c r="C934" s="272">
        <v>45061</v>
      </c>
      <c r="D934" s="272">
        <v>45074</v>
      </c>
      <c r="E934" s="196">
        <f t="shared" si="71"/>
        <v>45067.5</v>
      </c>
      <c r="F934" s="272">
        <v>45079</v>
      </c>
      <c r="G934" s="12" t="s">
        <v>209</v>
      </c>
      <c r="H934" s="234">
        <v>10462.719999999992</v>
      </c>
      <c r="I934" s="17">
        <f t="shared" si="74"/>
        <v>12</v>
      </c>
      <c r="J934" s="283">
        <f t="shared" si="72"/>
        <v>2.7070322857253174E-4</v>
      </c>
      <c r="K934" s="22">
        <f t="shared" si="73"/>
        <v>3.2484387428703809E-3</v>
      </c>
    </row>
    <row r="935" spans="1:11" ht="12.75">
      <c r="A935" s="12">
        <f t="shared" si="70"/>
        <v>928</v>
      </c>
      <c r="B935" s="12" t="s">
        <v>178</v>
      </c>
      <c r="C935" s="272">
        <v>45060</v>
      </c>
      <c r="D935" s="272">
        <v>45073</v>
      </c>
      <c r="E935" s="196">
        <f t="shared" si="71"/>
        <v>45066.5</v>
      </c>
      <c r="F935" s="272">
        <v>45084</v>
      </c>
      <c r="G935" s="12" t="s">
        <v>441</v>
      </c>
      <c r="H935" s="234">
        <v>10713.290000000003</v>
      </c>
      <c r="I935" s="17">
        <f t="shared" si="74"/>
        <v>18</v>
      </c>
      <c r="J935" s="283">
        <f t="shared" si="72"/>
        <v>2.7718625669365343E-4</v>
      </c>
      <c r="K935" s="22">
        <f t="shared" si="73"/>
        <v>4.9893526204857616E-3</v>
      </c>
    </row>
    <row r="936" spans="1:11" ht="12.75">
      <c r="A936" s="12">
        <f t="shared" si="70"/>
        <v>929</v>
      </c>
      <c r="B936" s="12" t="s">
        <v>178</v>
      </c>
      <c r="C936" s="272">
        <v>45061</v>
      </c>
      <c r="D936" s="272">
        <v>45074</v>
      </c>
      <c r="E936" s="196">
        <f t="shared" si="71"/>
        <v>45067.5</v>
      </c>
      <c r="F936" s="272">
        <v>45084</v>
      </c>
      <c r="G936" s="12" t="s">
        <v>210</v>
      </c>
      <c r="H936" s="234">
        <v>7530.0799999999954</v>
      </c>
      <c r="I936" s="17">
        <f t="shared" si="74"/>
        <v>17</v>
      </c>
      <c r="J936" s="283">
        <f t="shared" si="72"/>
        <v>1.9482667675417581E-4</v>
      </c>
      <c r="K936" s="22">
        <f t="shared" si="73"/>
        <v>3.3120535048209885E-3</v>
      </c>
    </row>
    <row r="937" spans="1:11" ht="12.75">
      <c r="A937" s="12">
        <f t="shared" si="70"/>
        <v>930</v>
      </c>
      <c r="B937" s="12" t="s">
        <v>178</v>
      </c>
      <c r="C937" s="272">
        <v>45061</v>
      </c>
      <c r="D937" s="272">
        <v>45074</v>
      </c>
      <c r="E937" s="196">
        <f t="shared" si="71"/>
        <v>45067.5</v>
      </c>
      <c r="F937" s="272">
        <v>45097</v>
      </c>
      <c r="G937" s="12" t="s">
        <v>442</v>
      </c>
      <c r="H937" s="234">
        <v>86.47</v>
      </c>
      <c r="I937" s="17">
        <f t="shared" si="74"/>
        <v>30</v>
      </c>
      <c r="J937" s="283">
        <f t="shared" si="72"/>
        <v>2.2372488391801404E-6</v>
      </c>
      <c r="K937" s="22">
        <f t="shared" si="73"/>
        <v>6.7117465175404206E-5</v>
      </c>
    </row>
    <row r="938" spans="1:11" ht="12.75">
      <c r="A938" s="12">
        <f t="shared" si="70"/>
        <v>931</v>
      </c>
      <c r="B938" s="12" t="s">
        <v>178</v>
      </c>
      <c r="C938" s="272">
        <v>45061</v>
      </c>
      <c r="D938" s="272">
        <v>45074</v>
      </c>
      <c r="E938" s="196">
        <f t="shared" si="71"/>
        <v>45067.5</v>
      </c>
      <c r="F938" s="272">
        <v>45097</v>
      </c>
      <c r="G938" s="12" t="s">
        <v>443</v>
      </c>
      <c r="H938" s="234">
        <v>105.98</v>
      </c>
      <c r="I938" s="17">
        <f t="shared" si="74"/>
        <v>30</v>
      </c>
      <c r="J938" s="283">
        <f t="shared" si="72"/>
        <v>2.7420334448515243E-6</v>
      </c>
      <c r="K938" s="22">
        <f t="shared" si="73"/>
        <v>8.2261003345545728E-5</v>
      </c>
    </row>
    <row r="939" spans="1:11" ht="12.75">
      <c r="A939" s="12">
        <f t="shared" si="70"/>
        <v>932</v>
      </c>
      <c r="B939" s="12" t="s">
        <v>178</v>
      </c>
      <c r="C939" s="272">
        <v>45061</v>
      </c>
      <c r="D939" s="272">
        <v>45074</v>
      </c>
      <c r="E939" s="196">
        <f t="shared" si="71"/>
        <v>45067.5</v>
      </c>
      <c r="F939" s="272">
        <v>45097</v>
      </c>
      <c r="G939" s="12" t="s">
        <v>444</v>
      </c>
      <c r="H939" s="234">
        <v>169.96</v>
      </c>
      <c r="I939" s="17">
        <f t="shared" si="74"/>
        <v>30</v>
      </c>
      <c r="J939" s="283">
        <f t="shared" si="72"/>
        <v>4.3973957754950468E-6</v>
      </c>
      <c r="K939" s="22">
        <f t="shared" si="73"/>
        <v>1.3192187326485139E-4</v>
      </c>
    </row>
    <row r="940" spans="1:11" ht="12.75">
      <c r="A940" s="12">
        <f t="shared" si="70"/>
        <v>933</v>
      </c>
      <c r="B940" s="12" t="s">
        <v>178</v>
      </c>
      <c r="C940" s="272">
        <v>45061</v>
      </c>
      <c r="D940" s="272">
        <v>45074</v>
      </c>
      <c r="E940" s="196">
        <f t="shared" si="71"/>
        <v>45067.5</v>
      </c>
      <c r="F940" s="272">
        <v>45097</v>
      </c>
      <c r="G940" s="12" t="s">
        <v>445</v>
      </c>
      <c r="H940" s="234">
        <v>516.75</v>
      </c>
      <c r="I940" s="17">
        <f t="shared" si="74"/>
        <v>30</v>
      </c>
      <c r="J940" s="283">
        <f t="shared" si="72"/>
        <v>1.3369935673023448E-5</v>
      </c>
      <c r="K940" s="22">
        <f t="shared" si="73"/>
        <v>4.0109807019070347E-4</v>
      </c>
    </row>
    <row r="941" spans="1:11" ht="12.75">
      <c r="A941" s="12">
        <f t="shared" si="70"/>
        <v>934</v>
      </c>
      <c r="B941" s="12" t="s">
        <v>178</v>
      </c>
      <c r="C941" s="272">
        <v>45061</v>
      </c>
      <c r="D941" s="272">
        <v>45074</v>
      </c>
      <c r="E941" s="196">
        <f t="shared" si="71"/>
        <v>45067.5</v>
      </c>
      <c r="F941" s="272">
        <v>45097</v>
      </c>
      <c r="G941" s="12" t="s">
        <v>446</v>
      </c>
      <c r="H941" s="234">
        <v>988.20000000000016</v>
      </c>
      <c r="I941" s="17">
        <f t="shared" si="74"/>
        <v>30</v>
      </c>
      <c r="J941" s="283">
        <f t="shared" si="72"/>
        <v>2.556781893000827E-5</v>
      </c>
      <c r="K941" s="22">
        <f t="shared" si="73"/>
        <v>7.6703456790024808E-4</v>
      </c>
    </row>
    <row r="942" spans="1:11" ht="12.75">
      <c r="A942" s="12">
        <f t="shared" si="70"/>
        <v>935</v>
      </c>
      <c r="B942" s="12" t="s">
        <v>178</v>
      </c>
      <c r="C942" s="272">
        <v>45061</v>
      </c>
      <c r="D942" s="272">
        <v>45074</v>
      </c>
      <c r="E942" s="196">
        <f t="shared" si="71"/>
        <v>45067.5</v>
      </c>
      <c r="F942" s="272">
        <v>45097</v>
      </c>
      <c r="G942" s="12" t="s">
        <v>447</v>
      </c>
      <c r="H942" s="234">
        <v>189</v>
      </c>
      <c r="I942" s="17">
        <f t="shared" si="74"/>
        <v>30</v>
      </c>
      <c r="J942" s="283">
        <f t="shared" si="72"/>
        <v>4.8900200139360072E-6</v>
      </c>
      <c r="K942" s="22">
        <f t="shared" si="73"/>
        <v>1.4670060041808021E-4</v>
      </c>
    </row>
    <row r="943" spans="1:11" ht="12.75">
      <c r="A943" s="12">
        <f t="shared" si="70"/>
        <v>936</v>
      </c>
      <c r="B943" s="12" t="s">
        <v>178</v>
      </c>
      <c r="C943" s="272">
        <v>45061</v>
      </c>
      <c r="D943" s="272">
        <v>45074</v>
      </c>
      <c r="E943" s="196">
        <f t="shared" si="71"/>
        <v>45067.5</v>
      </c>
      <c r="F943" s="272">
        <v>45097</v>
      </c>
      <c r="G943" s="12" t="s">
        <v>448</v>
      </c>
      <c r="H943" s="234">
        <v>1218</v>
      </c>
      <c r="I943" s="17">
        <f t="shared" si="74"/>
        <v>30</v>
      </c>
      <c r="J943" s="283">
        <f t="shared" si="72"/>
        <v>3.1513462312032049E-5</v>
      </c>
      <c r="K943" s="22">
        <f t="shared" si="73"/>
        <v>9.4540386936096152E-4</v>
      </c>
    </row>
    <row r="944" spans="1:11" ht="12.75">
      <c r="A944" s="12">
        <f t="shared" si="70"/>
        <v>937</v>
      </c>
      <c r="B944" s="12" t="s">
        <v>178</v>
      </c>
      <c r="C944" s="272">
        <v>45061</v>
      </c>
      <c r="D944" s="272">
        <v>45074</v>
      </c>
      <c r="E944" s="196">
        <f t="shared" si="71"/>
        <v>45067.5</v>
      </c>
      <c r="F944" s="272">
        <v>45079</v>
      </c>
      <c r="G944" s="12" t="s">
        <v>211</v>
      </c>
      <c r="H944" s="234">
        <v>5110.1799999999912</v>
      </c>
      <c r="I944" s="17">
        <f t="shared" si="74"/>
        <v>12</v>
      </c>
      <c r="J944" s="283">
        <f t="shared" si="72"/>
        <v>1.3221630939055801E-4</v>
      </c>
      <c r="K944" s="22">
        <f t="shared" si="73"/>
        <v>1.5865957126866962E-3</v>
      </c>
    </row>
    <row r="945" spans="1:11" ht="12.75">
      <c r="A945" s="12">
        <f t="shared" si="70"/>
        <v>938</v>
      </c>
      <c r="B945" s="12" t="s">
        <v>178</v>
      </c>
      <c r="C945" s="272">
        <v>45061</v>
      </c>
      <c r="D945" s="272">
        <v>45074</v>
      </c>
      <c r="E945" s="196">
        <f t="shared" si="71"/>
        <v>45067.5</v>
      </c>
      <c r="F945" s="272">
        <v>45112</v>
      </c>
      <c r="G945" s="12" t="s">
        <v>212</v>
      </c>
      <c r="H945" s="234">
        <v>10</v>
      </c>
      <c r="I945" s="17">
        <f t="shared" si="74"/>
        <v>45</v>
      </c>
      <c r="J945" s="283">
        <f t="shared" si="72"/>
        <v>2.587312176685718E-7</v>
      </c>
      <c r="K945" s="22">
        <f t="shared" si="73"/>
        <v>1.164290479508573E-5</v>
      </c>
    </row>
    <row r="946" spans="1:11" ht="12.75">
      <c r="A946" s="12">
        <f t="shared" si="70"/>
        <v>939</v>
      </c>
      <c r="B946" s="12" t="s">
        <v>178</v>
      </c>
      <c r="C946" s="272">
        <v>45061</v>
      </c>
      <c r="D946" s="272">
        <v>45074</v>
      </c>
      <c r="E946" s="196">
        <f t="shared" si="71"/>
        <v>45067.5</v>
      </c>
      <c r="F946" s="272">
        <v>45112</v>
      </c>
      <c r="G946" s="12" t="s">
        <v>212</v>
      </c>
      <c r="H946" s="234">
        <v>102.3</v>
      </c>
      <c r="I946" s="17">
        <f t="shared" si="74"/>
        <v>45</v>
      </c>
      <c r="J946" s="283">
        <f t="shared" si="72"/>
        <v>2.6468203567494894E-6</v>
      </c>
      <c r="K946" s="22">
        <f t="shared" si="73"/>
        <v>1.1910691605372702E-4</v>
      </c>
    </row>
    <row r="947" spans="1:11" ht="12.75">
      <c r="A947" s="12">
        <f t="shared" si="70"/>
        <v>940</v>
      </c>
      <c r="B947" s="12" t="s">
        <v>178</v>
      </c>
      <c r="C947" s="272">
        <v>45060</v>
      </c>
      <c r="D947" s="272">
        <v>45073</v>
      </c>
      <c r="E947" s="196">
        <f t="shared" si="71"/>
        <v>45066.5</v>
      </c>
      <c r="F947" s="272">
        <v>45112</v>
      </c>
      <c r="G947" s="12" t="s">
        <v>212</v>
      </c>
      <c r="H947" s="234">
        <v>1</v>
      </c>
      <c r="I947" s="17">
        <f t="shared" si="74"/>
        <v>46</v>
      </c>
      <c r="J947" s="283">
        <f t="shared" si="72"/>
        <v>2.5873121766857181E-8</v>
      </c>
      <c r="K947" s="22">
        <f t="shared" si="73"/>
        <v>1.1901636012754304E-6</v>
      </c>
    </row>
    <row r="948" spans="1:11" ht="12.75">
      <c r="A948" s="12">
        <f t="shared" si="70"/>
        <v>941</v>
      </c>
      <c r="B948" s="12" t="s">
        <v>178</v>
      </c>
      <c r="C948" s="272">
        <v>45061</v>
      </c>
      <c r="D948" s="272">
        <v>45074</v>
      </c>
      <c r="E948" s="196">
        <f t="shared" si="71"/>
        <v>45067.5</v>
      </c>
      <c r="F948" s="272">
        <v>45097</v>
      </c>
      <c r="G948" s="12" t="s">
        <v>449</v>
      </c>
      <c r="H948" s="234">
        <v>9.4600000000000009</v>
      </c>
      <c r="I948" s="17">
        <f t="shared" si="74"/>
        <v>30</v>
      </c>
      <c r="J948" s="283">
        <f t="shared" si="72"/>
        <v>2.4475973191446895E-7</v>
      </c>
      <c r="K948" s="22">
        <f t="shared" si="73"/>
        <v>7.3427919574340686E-6</v>
      </c>
    </row>
    <row r="949" spans="1:11" ht="12.75">
      <c r="A949" s="12">
        <f t="shared" si="70"/>
        <v>942</v>
      </c>
      <c r="B949" s="12" t="s">
        <v>178</v>
      </c>
      <c r="C949" s="272">
        <v>45061</v>
      </c>
      <c r="D949" s="272">
        <v>45074</v>
      </c>
      <c r="E949" s="196">
        <f t="shared" si="71"/>
        <v>45067.5</v>
      </c>
      <c r="F949" s="272">
        <v>45097</v>
      </c>
      <c r="G949" s="12" t="s">
        <v>450</v>
      </c>
      <c r="H949" s="234">
        <v>266.14999999999998</v>
      </c>
      <c r="I949" s="17">
        <f t="shared" si="74"/>
        <v>30</v>
      </c>
      <c r="J949" s="283">
        <f t="shared" si="72"/>
        <v>6.8861313582490383E-6</v>
      </c>
      <c r="K949" s="22">
        <f t="shared" si="73"/>
        <v>2.0658394074747114E-4</v>
      </c>
    </row>
    <row r="950" spans="1:11" ht="12.75">
      <c r="A950" s="12">
        <f t="shared" si="70"/>
        <v>943</v>
      </c>
      <c r="B950" s="12" t="s">
        <v>178</v>
      </c>
      <c r="C950" s="272">
        <v>45061</v>
      </c>
      <c r="D950" s="272">
        <v>45074</v>
      </c>
      <c r="E950" s="196">
        <f t="shared" si="71"/>
        <v>45067.5</v>
      </c>
      <c r="F950" s="272">
        <v>45079</v>
      </c>
      <c r="G950" s="12" t="s">
        <v>451</v>
      </c>
      <c r="H950" s="234">
        <v>1601.48</v>
      </c>
      <c r="I950" s="17">
        <f t="shared" si="74"/>
        <v>12</v>
      </c>
      <c r="J950" s="283">
        <f t="shared" si="72"/>
        <v>4.1435287047186441E-5</v>
      </c>
      <c r="K950" s="22">
        <f t="shared" si="73"/>
        <v>4.9722344456623732E-4</v>
      </c>
    </row>
    <row r="951" spans="1:11" ht="12.75">
      <c r="A951" s="12">
        <f t="shared" si="70"/>
        <v>944</v>
      </c>
      <c r="B951" s="12" t="s">
        <v>178</v>
      </c>
      <c r="C951" s="272">
        <v>45061</v>
      </c>
      <c r="D951" s="272">
        <v>45074</v>
      </c>
      <c r="E951" s="196">
        <f t="shared" si="71"/>
        <v>45067.5</v>
      </c>
      <c r="F951" s="272">
        <v>45079</v>
      </c>
      <c r="G951" s="12" t="s">
        <v>213</v>
      </c>
      <c r="H951" s="234">
        <v>14233.31</v>
      </c>
      <c r="I951" s="17">
        <f t="shared" si="74"/>
        <v>12</v>
      </c>
      <c r="J951" s="283">
        <f t="shared" si="72"/>
        <v>3.6826016277542598E-4</v>
      </c>
      <c r="K951" s="22">
        <f t="shared" si="73"/>
        <v>4.4191219533051117E-3</v>
      </c>
    </row>
    <row r="952" spans="1:11" ht="12.75">
      <c r="A952" s="12">
        <f t="shared" si="70"/>
        <v>945</v>
      </c>
      <c r="B952" s="12" t="s">
        <v>178</v>
      </c>
      <c r="C952" s="272">
        <v>45060</v>
      </c>
      <c r="D952" s="272">
        <v>45073</v>
      </c>
      <c r="E952" s="196">
        <f t="shared" si="71"/>
        <v>45066.5</v>
      </c>
      <c r="F952" s="272">
        <v>45079</v>
      </c>
      <c r="G952" s="12" t="s">
        <v>213</v>
      </c>
      <c r="H952" s="234">
        <v>520</v>
      </c>
      <c r="I952" s="17">
        <f t="shared" si="74"/>
        <v>13</v>
      </c>
      <c r="J952" s="283">
        <f t="shared" si="72"/>
        <v>1.3454023318765735E-5</v>
      </c>
      <c r="K952" s="22">
        <f t="shared" si="73"/>
        <v>1.7490230314395455E-4</v>
      </c>
    </row>
    <row r="953" spans="1:11" ht="12.75">
      <c r="A953" s="12">
        <f t="shared" si="70"/>
        <v>946</v>
      </c>
      <c r="B953" s="12" t="s">
        <v>178</v>
      </c>
      <c r="C953" s="272">
        <v>45060</v>
      </c>
      <c r="D953" s="272">
        <v>45073</v>
      </c>
      <c r="E953" s="196">
        <f t="shared" si="71"/>
        <v>45066.5</v>
      </c>
      <c r="F953" s="272">
        <v>45092</v>
      </c>
      <c r="G953" s="12" t="s">
        <v>213</v>
      </c>
      <c r="H953" s="234">
        <v>440</v>
      </c>
      <c r="I953" s="17">
        <f t="shared" si="74"/>
        <v>26</v>
      </c>
      <c r="J953" s="283">
        <f t="shared" si="72"/>
        <v>1.1384173577417159E-5</v>
      </c>
      <c r="K953" s="22">
        <f t="shared" si="73"/>
        <v>2.9598851301284614E-4</v>
      </c>
    </row>
    <row r="954" spans="1:11" ht="12.75">
      <c r="A954" s="12">
        <f t="shared" si="70"/>
        <v>947</v>
      </c>
      <c r="B954" s="12" t="s">
        <v>178</v>
      </c>
      <c r="C954" s="272">
        <v>45061</v>
      </c>
      <c r="D954" s="272">
        <v>45074</v>
      </c>
      <c r="E954" s="196">
        <f t="shared" si="71"/>
        <v>45067.5</v>
      </c>
      <c r="F954" s="272">
        <v>45079</v>
      </c>
      <c r="G954" s="12" t="s">
        <v>214</v>
      </c>
      <c r="H954" s="234">
        <v>1704.9</v>
      </c>
      <c r="I954" s="17">
        <f t="shared" si="74"/>
        <v>12</v>
      </c>
      <c r="J954" s="283">
        <f t="shared" si="72"/>
        <v>4.4111085300314811E-5</v>
      </c>
      <c r="K954" s="22">
        <f t="shared" si="73"/>
        <v>5.2933302360377767E-4</v>
      </c>
    </row>
    <row r="955" spans="1:11" ht="12.75">
      <c r="A955" s="12">
        <f t="shared" si="70"/>
        <v>948</v>
      </c>
      <c r="B955" s="12" t="s">
        <v>178</v>
      </c>
      <c r="C955" s="272">
        <v>45061</v>
      </c>
      <c r="D955" s="272">
        <v>45074</v>
      </c>
      <c r="E955" s="196">
        <f t="shared" si="71"/>
        <v>45067.5</v>
      </c>
      <c r="F955" s="272">
        <v>45079</v>
      </c>
      <c r="G955" s="12" t="s">
        <v>452</v>
      </c>
      <c r="H955" s="234">
        <v>1195.78</v>
      </c>
      <c r="I955" s="17">
        <f t="shared" si="74"/>
        <v>12</v>
      </c>
      <c r="J955" s="283">
        <f t="shared" si="72"/>
        <v>3.0938561546372479E-5</v>
      </c>
      <c r="K955" s="22">
        <f t="shared" si="73"/>
        <v>3.7126273855646975E-4</v>
      </c>
    </row>
    <row r="956" spans="1:11" ht="12.75">
      <c r="A956" s="12">
        <f t="shared" si="70"/>
        <v>949</v>
      </c>
      <c r="B956" s="12" t="s">
        <v>178</v>
      </c>
      <c r="C956" s="272">
        <v>45074</v>
      </c>
      <c r="D956" s="272">
        <v>45087</v>
      </c>
      <c r="E956" s="196">
        <f t="shared" si="71"/>
        <v>45080.5</v>
      </c>
      <c r="F956" s="272">
        <v>45093</v>
      </c>
      <c r="G956" s="12" t="s">
        <v>179</v>
      </c>
      <c r="H956" s="234">
        <v>126.32</v>
      </c>
      <c r="I956" s="17">
        <f t="shared" si="74"/>
        <v>13</v>
      </c>
      <c r="J956" s="283">
        <f t="shared" si="72"/>
        <v>3.2682927415893989E-6</v>
      </c>
      <c r="K956" s="22">
        <f t="shared" si="73"/>
        <v>4.2487805640662189E-5</v>
      </c>
    </row>
    <row r="957" spans="1:11" ht="12.75">
      <c r="A957" s="12">
        <f t="shared" si="70"/>
        <v>950</v>
      </c>
      <c r="B957" s="12" t="s">
        <v>178</v>
      </c>
      <c r="C957" s="272">
        <v>45075</v>
      </c>
      <c r="D957" s="272">
        <v>45088</v>
      </c>
      <c r="E957" s="196">
        <f t="shared" si="71"/>
        <v>45081.5</v>
      </c>
      <c r="F957" s="272">
        <v>45093</v>
      </c>
      <c r="G957" s="12" t="s">
        <v>179</v>
      </c>
      <c r="H957" s="234">
        <v>380.29999999999995</v>
      </c>
      <c r="I957" s="17">
        <f t="shared" si="74"/>
        <v>12</v>
      </c>
      <c r="J957" s="283">
        <f t="shared" si="72"/>
        <v>9.8395482079357847E-6</v>
      </c>
      <c r="K957" s="22">
        <f t="shared" si="73"/>
        <v>1.1807457849522942E-4</v>
      </c>
    </row>
    <row r="958" spans="1:11" ht="12.75">
      <c r="A958" s="12">
        <f t="shared" si="70"/>
        <v>951</v>
      </c>
      <c r="B958" s="12" t="s">
        <v>178</v>
      </c>
      <c r="C958" s="272">
        <v>45074</v>
      </c>
      <c r="D958" s="272">
        <v>45087</v>
      </c>
      <c r="E958" s="196">
        <f t="shared" si="71"/>
        <v>45080.5</v>
      </c>
      <c r="F958" s="272">
        <v>45093</v>
      </c>
      <c r="G958" s="12" t="s">
        <v>180</v>
      </c>
      <c r="H958" s="234">
        <v>8244.7900000000045</v>
      </c>
      <c r="I958" s="17">
        <f t="shared" si="74"/>
        <v>13</v>
      </c>
      <c r="J958" s="283">
        <f t="shared" si="72"/>
        <v>2.1331845561216653E-4</v>
      </c>
      <c r="K958" s="22">
        <f t="shared" si="73"/>
        <v>2.7731399229581647E-3</v>
      </c>
    </row>
    <row r="959" spans="1:11" ht="12.75">
      <c r="A959" s="12">
        <f t="shared" si="70"/>
        <v>952</v>
      </c>
      <c r="B959" s="12" t="s">
        <v>178</v>
      </c>
      <c r="C959" s="272">
        <v>45075</v>
      </c>
      <c r="D959" s="272">
        <v>45088</v>
      </c>
      <c r="E959" s="196">
        <f t="shared" si="71"/>
        <v>45081.5</v>
      </c>
      <c r="F959" s="272">
        <v>45093</v>
      </c>
      <c r="G959" s="12" t="s">
        <v>180</v>
      </c>
      <c r="H959" s="234">
        <v>106672.66000000013</v>
      </c>
      <c r="I959" s="17">
        <f t="shared" si="74"/>
        <v>12</v>
      </c>
      <c r="J959" s="283">
        <f t="shared" si="72"/>
        <v>2.7599547213745588E-3</v>
      </c>
      <c r="K959" s="22">
        <f t="shared" si="73"/>
        <v>3.3119456656494704E-2</v>
      </c>
    </row>
    <row r="960" spans="1:11" ht="12.75">
      <c r="A960" s="12">
        <f t="shared" si="70"/>
        <v>953</v>
      </c>
      <c r="B960" s="12" t="s">
        <v>178</v>
      </c>
      <c r="C960" s="272">
        <v>45074</v>
      </c>
      <c r="D960" s="272">
        <v>45087</v>
      </c>
      <c r="E960" s="196">
        <f t="shared" si="71"/>
        <v>45080.5</v>
      </c>
      <c r="F960" s="272">
        <v>45093</v>
      </c>
      <c r="G960" s="12" t="s">
        <v>181</v>
      </c>
      <c r="H960" s="234">
        <v>46.06</v>
      </c>
      <c r="I960" s="17">
        <f t="shared" si="74"/>
        <v>13</v>
      </c>
      <c r="J960" s="283">
        <f t="shared" si="72"/>
        <v>1.1917159885814419E-6</v>
      </c>
      <c r="K960" s="22">
        <f t="shared" si="73"/>
        <v>1.5492307851558746E-5</v>
      </c>
    </row>
    <row r="961" spans="1:11" ht="12.75">
      <c r="A961" s="12">
        <f t="shared" si="70"/>
        <v>954</v>
      </c>
      <c r="B961" s="12" t="s">
        <v>178</v>
      </c>
      <c r="C961" s="272">
        <v>45075</v>
      </c>
      <c r="D961" s="272">
        <v>45088</v>
      </c>
      <c r="E961" s="196">
        <f t="shared" si="71"/>
        <v>45081.5</v>
      </c>
      <c r="F961" s="272">
        <v>45093</v>
      </c>
      <c r="G961" s="12" t="s">
        <v>181</v>
      </c>
      <c r="H961" s="234">
        <v>10265.359999999995</v>
      </c>
      <c r="I961" s="17">
        <f t="shared" si="74"/>
        <v>12</v>
      </c>
      <c r="J961" s="283">
        <f t="shared" si="72"/>
        <v>2.6559690926062491E-4</v>
      </c>
      <c r="K961" s="22">
        <f t="shared" si="73"/>
        <v>3.1871629111274989E-3</v>
      </c>
    </row>
    <row r="962" spans="1:11" ht="12.75">
      <c r="A962" s="12">
        <f t="shared" si="70"/>
        <v>955</v>
      </c>
      <c r="B962" s="12" t="s">
        <v>178</v>
      </c>
      <c r="C962" s="272">
        <v>45074</v>
      </c>
      <c r="D962" s="272">
        <v>45087</v>
      </c>
      <c r="E962" s="196">
        <f t="shared" si="71"/>
        <v>45080.5</v>
      </c>
      <c r="F962" s="272">
        <v>45093</v>
      </c>
      <c r="G962" s="12" t="s">
        <v>182</v>
      </c>
      <c r="H962" s="234">
        <v>24657.130000000005</v>
      </c>
      <c r="I962" s="17">
        <f t="shared" si="74"/>
        <v>13</v>
      </c>
      <c r="J962" s="283">
        <f t="shared" si="72"/>
        <v>6.3795692691122731E-4</v>
      </c>
      <c r="K962" s="22">
        <f t="shared" si="73"/>
        <v>8.2934400498459546E-3</v>
      </c>
    </row>
    <row r="963" spans="1:11" ht="12.75">
      <c r="A963" s="12">
        <f t="shared" si="70"/>
        <v>956</v>
      </c>
      <c r="B963" s="12" t="s">
        <v>178</v>
      </c>
      <c r="C963" s="272">
        <v>45075</v>
      </c>
      <c r="D963" s="272">
        <v>45088</v>
      </c>
      <c r="E963" s="196">
        <f t="shared" si="71"/>
        <v>45081.5</v>
      </c>
      <c r="F963" s="272">
        <v>45093</v>
      </c>
      <c r="G963" s="12" t="s">
        <v>182</v>
      </c>
      <c r="H963" s="234">
        <v>260342.82999999973</v>
      </c>
      <c r="I963" s="17">
        <f t="shared" si="74"/>
        <v>12</v>
      </c>
      <c r="J963" s="283">
        <f t="shared" si="72"/>
        <v>6.7358817417181921E-3</v>
      </c>
      <c r="K963" s="22">
        <f t="shared" si="73"/>
        <v>8.0830580900618301E-2</v>
      </c>
    </row>
    <row r="964" spans="1:11" ht="12.75">
      <c r="A964" s="12">
        <f t="shared" si="70"/>
        <v>957</v>
      </c>
      <c r="B964" s="12" t="s">
        <v>178</v>
      </c>
      <c r="C964" s="272">
        <v>45074</v>
      </c>
      <c r="D964" s="272">
        <v>45087</v>
      </c>
      <c r="E964" s="196">
        <f t="shared" si="71"/>
        <v>45080.5</v>
      </c>
      <c r="F964" s="272">
        <v>45093</v>
      </c>
      <c r="G964" s="12" t="s">
        <v>183</v>
      </c>
      <c r="H964" s="234">
        <v>34619.89</v>
      </c>
      <c r="I964" s="17">
        <f t="shared" si="74"/>
        <v>13</v>
      </c>
      <c r="J964" s="283">
        <f t="shared" si="72"/>
        <v>8.9572462952520126E-4</v>
      </c>
      <c r="K964" s="22">
        <f t="shared" si="73"/>
        <v>1.1644420183827617E-2</v>
      </c>
    </row>
    <row r="965" spans="1:11" ht="12.75">
      <c r="A965" s="12">
        <f t="shared" si="70"/>
        <v>958</v>
      </c>
      <c r="B965" s="12" t="s">
        <v>178</v>
      </c>
      <c r="C965" s="272">
        <v>45075</v>
      </c>
      <c r="D965" s="272">
        <v>45088</v>
      </c>
      <c r="E965" s="196">
        <f t="shared" si="71"/>
        <v>45081.5</v>
      </c>
      <c r="F965" s="272">
        <v>45093</v>
      </c>
      <c r="G965" s="12" t="s">
        <v>183</v>
      </c>
      <c r="H965" s="234">
        <v>397750.04999999871</v>
      </c>
      <c r="I965" s="17">
        <f t="shared" si="74"/>
        <v>12</v>
      </c>
      <c r="J965" s="283">
        <f t="shared" si="72"/>
        <v>1.0291035476423498E-2</v>
      </c>
      <c r="K965" s="22">
        <f t="shared" si="73"/>
        <v>0.12349242571708198</v>
      </c>
    </row>
    <row r="966" spans="1:11" ht="12.75">
      <c r="A966" s="12">
        <f t="shared" si="70"/>
        <v>959</v>
      </c>
      <c r="B966" s="12" t="s">
        <v>178</v>
      </c>
      <c r="C966" s="272">
        <v>45074</v>
      </c>
      <c r="D966" s="272">
        <v>45087</v>
      </c>
      <c r="E966" s="196">
        <f t="shared" si="71"/>
        <v>45080.5</v>
      </c>
      <c r="F966" s="272">
        <v>45093</v>
      </c>
      <c r="G966" s="12" t="s">
        <v>184</v>
      </c>
      <c r="H966" s="234">
        <v>2807.6000000000004</v>
      </c>
      <c r="I966" s="17">
        <f t="shared" si="74"/>
        <v>13</v>
      </c>
      <c r="J966" s="283">
        <f t="shared" si="72"/>
        <v>7.2641376672628226E-5</v>
      </c>
      <c r="K966" s="22">
        <f t="shared" si="73"/>
        <v>9.4433789674416694E-4</v>
      </c>
    </row>
    <row r="967" spans="1:11" ht="12.75">
      <c r="A967" s="12">
        <f t="shared" si="70"/>
        <v>960</v>
      </c>
      <c r="B967" s="12" t="s">
        <v>178</v>
      </c>
      <c r="C967" s="272">
        <v>45074</v>
      </c>
      <c r="D967" s="272">
        <v>45087</v>
      </c>
      <c r="E967" s="196">
        <f t="shared" si="71"/>
        <v>45080.5</v>
      </c>
      <c r="F967" s="272">
        <v>45093</v>
      </c>
      <c r="G967" s="12" t="s">
        <v>184</v>
      </c>
      <c r="H967" s="234">
        <v>5438.91</v>
      </c>
      <c r="I967" s="17">
        <f t="shared" si="74"/>
        <v>13</v>
      </c>
      <c r="J967" s="283">
        <f t="shared" si="72"/>
        <v>1.407215807089772E-4</v>
      </c>
      <c r="K967" s="22">
        <f t="shared" si="73"/>
        <v>1.8293805492167036E-3</v>
      </c>
    </row>
    <row r="968" spans="1:11" ht="12.75">
      <c r="A968" s="12">
        <f t="shared" si="70"/>
        <v>961</v>
      </c>
      <c r="B968" s="12" t="s">
        <v>178</v>
      </c>
      <c r="C968" s="272">
        <v>45075</v>
      </c>
      <c r="D968" s="272">
        <v>45088</v>
      </c>
      <c r="E968" s="196">
        <f t="shared" si="71"/>
        <v>45081.5</v>
      </c>
      <c r="F968" s="272">
        <v>45093</v>
      </c>
      <c r="G968" s="12" t="s">
        <v>184</v>
      </c>
      <c r="H968" s="234">
        <v>36084.599999999984</v>
      </c>
      <c r="I968" s="17">
        <f t="shared" si="74"/>
        <v>12</v>
      </c>
      <c r="J968" s="283">
        <f t="shared" si="72"/>
        <v>9.3362124970833424E-4</v>
      </c>
      <c r="K968" s="22">
        <f t="shared" si="73"/>
        <v>1.1203454996500011E-2</v>
      </c>
    </row>
    <row r="969" spans="1:11" ht="12.75">
      <c r="A969" s="12">
        <f t="shared" ref="A969:A1032" si="75">A968+1</f>
        <v>962</v>
      </c>
      <c r="B969" s="12" t="s">
        <v>178</v>
      </c>
      <c r="C969" s="272">
        <v>45075</v>
      </c>
      <c r="D969" s="272">
        <v>45088</v>
      </c>
      <c r="E969" s="196">
        <f t="shared" ref="E969:E1004" si="76">AVERAGE(C969:D969)</f>
        <v>45081.5</v>
      </c>
      <c r="F969" s="272">
        <v>45093</v>
      </c>
      <c r="G969" s="12" t="s">
        <v>184</v>
      </c>
      <c r="H969" s="234">
        <v>61124.449999999953</v>
      </c>
      <c r="I969" s="17">
        <f t="shared" si="74"/>
        <v>12</v>
      </c>
      <c r="J969" s="283">
        <f t="shared" si="72"/>
        <v>1.5814803377821721E-3</v>
      </c>
      <c r="K969" s="22">
        <f t="shared" si="73"/>
        <v>1.8977764053386068E-2</v>
      </c>
    </row>
    <row r="970" spans="1:11" ht="12.75">
      <c r="A970" s="12">
        <f t="shared" si="75"/>
        <v>963</v>
      </c>
      <c r="B970" s="12" t="s">
        <v>178</v>
      </c>
      <c r="C970" s="272">
        <v>45075</v>
      </c>
      <c r="D970" s="272">
        <v>45088</v>
      </c>
      <c r="E970" s="196">
        <f t="shared" si="76"/>
        <v>45081.5</v>
      </c>
      <c r="F970" s="272">
        <v>45093</v>
      </c>
      <c r="G970" s="12" t="s">
        <v>185</v>
      </c>
      <c r="H970" s="234">
        <v>42.22</v>
      </c>
      <c r="I970" s="17">
        <f t="shared" si="74"/>
        <v>12</v>
      </c>
      <c r="J970" s="283">
        <f t="shared" ref="J970:J1033" si="77">H970/$H$2170</f>
        <v>1.0923632009967103E-6</v>
      </c>
      <c r="K970" s="22">
        <f t="shared" ref="K970:K1033" si="78">J970*I970</f>
        <v>1.3108358411960523E-5</v>
      </c>
    </row>
    <row r="971" spans="1:11" ht="12.75">
      <c r="A971" s="12">
        <f t="shared" si="75"/>
        <v>964</v>
      </c>
      <c r="B971" s="12" t="s">
        <v>178</v>
      </c>
      <c r="C971" s="272">
        <v>45074</v>
      </c>
      <c r="D971" s="272">
        <v>45087</v>
      </c>
      <c r="E971" s="196">
        <f t="shared" si="76"/>
        <v>45080.5</v>
      </c>
      <c r="F971" s="272">
        <v>45093</v>
      </c>
      <c r="G971" s="12" t="s">
        <v>186</v>
      </c>
      <c r="H971" s="234">
        <v>4268.76</v>
      </c>
      <c r="I971" s="17">
        <f t="shared" ref="I971:I1034" si="79">(F971-D971)+((D971-C971+1)/2)</f>
        <v>13</v>
      </c>
      <c r="J971" s="283">
        <f t="shared" si="77"/>
        <v>1.1044614727348927E-4</v>
      </c>
      <c r="K971" s="22">
        <f t="shared" si="78"/>
        <v>1.4357999145553605E-3</v>
      </c>
    </row>
    <row r="972" spans="1:11" ht="12.75">
      <c r="A972" s="12">
        <f t="shared" si="75"/>
        <v>965</v>
      </c>
      <c r="B972" s="12" t="s">
        <v>178</v>
      </c>
      <c r="C972" s="272">
        <v>45075</v>
      </c>
      <c r="D972" s="272">
        <v>45088</v>
      </c>
      <c r="E972" s="196">
        <f t="shared" si="76"/>
        <v>45081.5</v>
      </c>
      <c r="F972" s="272">
        <v>45093</v>
      </c>
      <c r="G972" s="12" t="s">
        <v>186</v>
      </c>
      <c r="H972" s="234">
        <v>61396.240000000005</v>
      </c>
      <c r="I972" s="17">
        <f t="shared" si="79"/>
        <v>12</v>
      </c>
      <c r="J972" s="283">
        <f t="shared" si="77"/>
        <v>1.5885123935471877E-3</v>
      </c>
      <c r="K972" s="22">
        <f t="shared" si="78"/>
        <v>1.9062148722566251E-2</v>
      </c>
    </row>
    <row r="973" spans="1:11" ht="12.75">
      <c r="A973" s="12">
        <f t="shared" si="75"/>
        <v>966</v>
      </c>
      <c r="B973" s="12" t="s">
        <v>178</v>
      </c>
      <c r="C973" s="272">
        <v>45075</v>
      </c>
      <c r="D973" s="272">
        <v>45088</v>
      </c>
      <c r="E973" s="196">
        <f t="shared" si="76"/>
        <v>45081.5</v>
      </c>
      <c r="F973" s="272">
        <v>45097</v>
      </c>
      <c r="G973" s="12" t="s">
        <v>187</v>
      </c>
      <c r="H973" s="234">
        <v>155.74999999999989</v>
      </c>
      <c r="I973" s="17">
        <f t="shared" si="79"/>
        <v>16</v>
      </c>
      <c r="J973" s="283">
        <f t="shared" si="77"/>
        <v>4.0297387151880029E-6</v>
      </c>
      <c r="K973" s="22">
        <f t="shared" si="78"/>
        <v>6.4475819443008046E-5</v>
      </c>
    </row>
    <row r="974" spans="1:11" ht="12.75">
      <c r="A974" s="12">
        <f t="shared" si="75"/>
        <v>967</v>
      </c>
      <c r="B974" s="12" t="s">
        <v>178</v>
      </c>
      <c r="C974" s="272">
        <v>45075</v>
      </c>
      <c r="D974" s="272">
        <v>45088</v>
      </c>
      <c r="E974" s="196">
        <f t="shared" si="76"/>
        <v>45081.5</v>
      </c>
      <c r="F974" s="272">
        <v>45097</v>
      </c>
      <c r="G974" s="12" t="s">
        <v>430</v>
      </c>
      <c r="H974" s="234">
        <v>22.250000000000004</v>
      </c>
      <c r="I974" s="17">
        <f t="shared" si="79"/>
        <v>16</v>
      </c>
      <c r="J974" s="283">
        <f t="shared" si="77"/>
        <v>5.7567695931257243E-7</v>
      </c>
      <c r="K974" s="22">
        <f t="shared" si="78"/>
        <v>9.2108313490011588E-6</v>
      </c>
    </row>
    <row r="975" spans="1:11" ht="12.75">
      <c r="A975" s="12">
        <f t="shared" si="75"/>
        <v>968</v>
      </c>
      <c r="B975" s="12" t="s">
        <v>178</v>
      </c>
      <c r="C975" s="272">
        <v>45074</v>
      </c>
      <c r="D975" s="272">
        <v>45087</v>
      </c>
      <c r="E975" s="196">
        <f t="shared" si="76"/>
        <v>45080.5</v>
      </c>
      <c r="F975" s="272">
        <v>45106</v>
      </c>
      <c r="G975" s="12" t="s">
        <v>189</v>
      </c>
      <c r="H975" s="234">
        <v>698.29</v>
      </c>
      <c r="I975" s="17">
        <f t="shared" si="79"/>
        <v>26</v>
      </c>
      <c r="J975" s="283">
        <f t="shared" si="77"/>
        <v>1.8066942198578699E-5</v>
      </c>
      <c r="K975" s="22">
        <f t="shared" si="78"/>
        <v>4.6974049716304615E-4</v>
      </c>
    </row>
    <row r="976" spans="1:11" ht="12.75">
      <c r="A976" s="12">
        <f t="shared" si="75"/>
        <v>969</v>
      </c>
      <c r="B976" s="12" t="s">
        <v>178</v>
      </c>
      <c r="C976" s="272">
        <v>45075</v>
      </c>
      <c r="D976" s="272">
        <v>45088</v>
      </c>
      <c r="E976" s="196">
        <f t="shared" si="76"/>
        <v>45081.5</v>
      </c>
      <c r="F976" s="272">
        <v>45106</v>
      </c>
      <c r="G976" s="12" t="s">
        <v>189</v>
      </c>
      <c r="H976" s="234">
        <v>6981.1300000000356</v>
      </c>
      <c r="I976" s="17">
        <f t="shared" si="79"/>
        <v>25</v>
      </c>
      <c r="J976" s="283">
        <f t="shared" si="77"/>
        <v>1.8062362656026061E-4</v>
      </c>
      <c r="K976" s="22">
        <f t="shared" si="78"/>
        <v>4.5155906640065155E-3</v>
      </c>
    </row>
    <row r="977" spans="1:11" ht="12.75">
      <c r="A977" s="12">
        <f t="shared" si="75"/>
        <v>970</v>
      </c>
      <c r="B977" s="12" t="s">
        <v>178</v>
      </c>
      <c r="C977" s="272">
        <v>45074</v>
      </c>
      <c r="D977" s="272">
        <v>45087</v>
      </c>
      <c r="E977" s="196">
        <f t="shared" si="76"/>
        <v>45080.5</v>
      </c>
      <c r="F977" s="272">
        <v>45104</v>
      </c>
      <c r="G977" s="12" t="s">
        <v>190</v>
      </c>
      <c r="H977" s="234">
        <v>25.780000000000005</v>
      </c>
      <c r="I977" s="17">
        <f t="shared" si="79"/>
        <v>24</v>
      </c>
      <c r="J977" s="283">
        <f t="shared" si="77"/>
        <v>6.6700907914957822E-7</v>
      </c>
      <c r="K977" s="22">
        <f t="shared" si="78"/>
        <v>1.6008217899589878E-5</v>
      </c>
    </row>
    <row r="978" spans="1:11" ht="12.75">
      <c r="A978" s="12">
        <f t="shared" si="75"/>
        <v>971</v>
      </c>
      <c r="B978" s="12" t="s">
        <v>178</v>
      </c>
      <c r="C978" s="272">
        <v>45075</v>
      </c>
      <c r="D978" s="272">
        <v>45088</v>
      </c>
      <c r="E978" s="196">
        <f t="shared" si="76"/>
        <v>45081.5</v>
      </c>
      <c r="F978" s="272">
        <v>45104</v>
      </c>
      <c r="G978" s="12" t="s">
        <v>190</v>
      </c>
      <c r="H978" s="234">
        <v>203.96999999999983</v>
      </c>
      <c r="I978" s="17">
        <f t="shared" si="79"/>
        <v>23</v>
      </c>
      <c r="J978" s="283">
        <f t="shared" si="77"/>
        <v>5.2773406467858548E-6</v>
      </c>
      <c r="K978" s="22">
        <f t="shared" si="78"/>
        <v>1.2137883487607466E-4</v>
      </c>
    </row>
    <row r="979" spans="1:11" ht="12.75">
      <c r="A979" s="12">
        <f t="shared" si="75"/>
        <v>972</v>
      </c>
      <c r="B979" s="12" t="s">
        <v>178</v>
      </c>
      <c r="C979" s="272">
        <v>45075</v>
      </c>
      <c r="D979" s="272">
        <v>45088</v>
      </c>
      <c r="E979" s="196">
        <f t="shared" si="76"/>
        <v>45081.5</v>
      </c>
      <c r="F979" s="272">
        <v>45113</v>
      </c>
      <c r="G979" s="12" t="s">
        <v>453</v>
      </c>
      <c r="H979" s="234">
        <v>30</v>
      </c>
      <c r="I979" s="17">
        <f t="shared" si="79"/>
        <v>32</v>
      </c>
      <c r="J979" s="283">
        <f t="shared" si="77"/>
        <v>7.7619365300571549E-7</v>
      </c>
      <c r="K979" s="22">
        <f t="shared" si="78"/>
        <v>2.4838196896182896E-5</v>
      </c>
    </row>
    <row r="980" spans="1:11" ht="12.75">
      <c r="A980" s="12">
        <f t="shared" si="75"/>
        <v>973</v>
      </c>
      <c r="B980" s="12" t="s">
        <v>178</v>
      </c>
      <c r="C980" s="272">
        <v>45075</v>
      </c>
      <c r="D980" s="272">
        <v>45088</v>
      </c>
      <c r="E980" s="196">
        <f t="shared" si="76"/>
        <v>45081.5</v>
      </c>
      <c r="F980" s="272">
        <v>45097</v>
      </c>
      <c r="G980" s="12" t="s">
        <v>191</v>
      </c>
      <c r="H980" s="234">
        <v>4784.6099999999997</v>
      </c>
      <c r="I980" s="17">
        <f t="shared" si="79"/>
        <v>16</v>
      </c>
      <c r="J980" s="283">
        <f t="shared" si="77"/>
        <v>1.2379279713692253E-4</v>
      </c>
      <c r="K980" s="22">
        <f t="shared" si="78"/>
        <v>1.9806847541907605E-3</v>
      </c>
    </row>
    <row r="981" spans="1:11" ht="12.75">
      <c r="A981" s="12">
        <f t="shared" si="75"/>
        <v>974</v>
      </c>
      <c r="B981" s="12" t="s">
        <v>178</v>
      </c>
      <c r="C981" s="272">
        <v>45075</v>
      </c>
      <c r="D981" s="272">
        <v>45088</v>
      </c>
      <c r="E981" s="196">
        <f t="shared" si="76"/>
        <v>45081.5</v>
      </c>
      <c r="F981" s="272">
        <v>45097</v>
      </c>
      <c r="G981" s="12" t="s">
        <v>431</v>
      </c>
      <c r="H981" s="234">
        <v>641.82000000000005</v>
      </c>
      <c r="I981" s="17">
        <f t="shared" si="79"/>
        <v>16</v>
      </c>
      <c r="J981" s="283">
        <f t="shared" si="77"/>
        <v>1.6605887012404277E-5</v>
      </c>
      <c r="K981" s="22">
        <f t="shared" si="78"/>
        <v>2.6569419219846842E-4</v>
      </c>
    </row>
    <row r="982" spans="1:11" ht="12.75">
      <c r="A982" s="12">
        <f t="shared" si="75"/>
        <v>975</v>
      </c>
      <c r="B982" s="12" t="s">
        <v>178</v>
      </c>
      <c r="C982" s="272">
        <v>45075</v>
      </c>
      <c r="D982" s="272">
        <v>45088</v>
      </c>
      <c r="E982" s="196">
        <f t="shared" si="76"/>
        <v>45081.5</v>
      </c>
      <c r="F982" s="272">
        <v>45093</v>
      </c>
      <c r="G982" s="12" t="s">
        <v>192</v>
      </c>
      <c r="H982" s="234">
        <v>1364.27</v>
      </c>
      <c r="I982" s="17">
        <f t="shared" si="79"/>
        <v>12</v>
      </c>
      <c r="J982" s="283">
        <f t="shared" si="77"/>
        <v>3.5297923832870247E-5</v>
      </c>
      <c r="K982" s="22">
        <f t="shared" si="78"/>
        <v>4.2357508599444294E-4</v>
      </c>
    </row>
    <row r="983" spans="1:11" ht="12.75">
      <c r="A983" s="12">
        <f t="shared" si="75"/>
        <v>976</v>
      </c>
      <c r="B983" s="12" t="s">
        <v>178</v>
      </c>
      <c r="C983" s="272">
        <v>45074</v>
      </c>
      <c r="D983" s="272">
        <v>45087</v>
      </c>
      <c r="E983" s="196">
        <f t="shared" si="76"/>
        <v>45080.5</v>
      </c>
      <c r="F983" s="272">
        <v>45093</v>
      </c>
      <c r="G983" s="12" t="s">
        <v>193</v>
      </c>
      <c r="H983" s="234">
        <v>1745.0200000000002</v>
      </c>
      <c r="I983" s="17">
        <f t="shared" si="79"/>
        <v>13</v>
      </c>
      <c r="J983" s="283">
        <f t="shared" si="77"/>
        <v>4.5149114945601124E-5</v>
      </c>
      <c r="K983" s="22">
        <f t="shared" si="78"/>
        <v>5.8693849429281464E-4</v>
      </c>
    </row>
    <row r="984" spans="1:11" ht="12.75">
      <c r="A984" s="12">
        <f t="shared" si="75"/>
        <v>977</v>
      </c>
      <c r="B984" s="12" t="s">
        <v>178</v>
      </c>
      <c r="C984" s="272">
        <v>45075</v>
      </c>
      <c r="D984" s="272">
        <v>45088</v>
      </c>
      <c r="E984" s="196">
        <f t="shared" si="76"/>
        <v>45081.5</v>
      </c>
      <c r="F984" s="272">
        <v>45093</v>
      </c>
      <c r="G984" s="12" t="s">
        <v>193</v>
      </c>
      <c r="H984" s="234">
        <v>16895.990000000082</v>
      </c>
      <c r="I984" s="17">
        <f t="shared" si="79"/>
        <v>12</v>
      </c>
      <c r="J984" s="283">
        <f t="shared" si="77"/>
        <v>4.371520066416034E-4</v>
      </c>
      <c r="K984" s="22">
        <f t="shared" si="78"/>
        <v>5.2458240796992408E-3</v>
      </c>
    </row>
    <row r="985" spans="1:11" ht="12.75">
      <c r="A985" s="12">
        <f t="shared" si="75"/>
        <v>978</v>
      </c>
      <c r="B985" s="12" t="s">
        <v>178</v>
      </c>
      <c r="C985" s="272">
        <v>45074</v>
      </c>
      <c r="D985" s="272">
        <v>45087</v>
      </c>
      <c r="E985" s="196">
        <f t="shared" si="76"/>
        <v>45080.5</v>
      </c>
      <c r="F985" s="272">
        <v>45104</v>
      </c>
      <c r="G985" s="12" t="s">
        <v>194</v>
      </c>
      <c r="H985" s="234">
        <v>28.64</v>
      </c>
      <c r="I985" s="17">
        <f t="shared" si="79"/>
        <v>24</v>
      </c>
      <c r="J985" s="283">
        <f t="shared" si="77"/>
        <v>7.4100620740278973E-7</v>
      </c>
      <c r="K985" s="22">
        <f t="shared" si="78"/>
        <v>1.7784148977666952E-5</v>
      </c>
    </row>
    <row r="986" spans="1:11" ht="12.75">
      <c r="A986" s="12">
        <f t="shared" si="75"/>
        <v>979</v>
      </c>
      <c r="B986" s="12" t="s">
        <v>178</v>
      </c>
      <c r="C986" s="272">
        <v>45075</v>
      </c>
      <c r="D986" s="272">
        <v>45088</v>
      </c>
      <c r="E986" s="196">
        <f t="shared" si="76"/>
        <v>45081.5</v>
      </c>
      <c r="F986" s="272">
        <v>45104</v>
      </c>
      <c r="G986" s="12" t="s">
        <v>194</v>
      </c>
      <c r="H986" s="234">
        <v>316.99000000000029</v>
      </c>
      <c r="I986" s="17">
        <f t="shared" si="79"/>
        <v>23</v>
      </c>
      <c r="J986" s="283">
        <f t="shared" si="77"/>
        <v>8.2015208688760659E-6</v>
      </c>
      <c r="K986" s="22">
        <f t="shared" si="78"/>
        <v>1.8863497998414952E-4</v>
      </c>
    </row>
    <row r="987" spans="1:11" ht="12.75">
      <c r="A987" s="12">
        <f t="shared" si="75"/>
        <v>980</v>
      </c>
      <c r="B987" s="12" t="s">
        <v>178</v>
      </c>
      <c r="C987" s="272">
        <v>45075</v>
      </c>
      <c r="D987" s="272">
        <v>45088</v>
      </c>
      <c r="E987" s="196">
        <f t="shared" si="76"/>
        <v>45081.5</v>
      </c>
      <c r="F987" s="272">
        <v>45119</v>
      </c>
      <c r="G987" s="12" t="s">
        <v>195</v>
      </c>
      <c r="H987" s="234">
        <v>3560.369999999999</v>
      </c>
      <c r="I987" s="17">
        <f t="shared" si="79"/>
        <v>38</v>
      </c>
      <c r="J987" s="283">
        <f t="shared" si="77"/>
        <v>9.2117886545065277E-5</v>
      </c>
      <c r="K987" s="22">
        <f t="shared" si="78"/>
        <v>3.5004796887124806E-3</v>
      </c>
    </row>
    <row r="988" spans="1:11" ht="12.75">
      <c r="A988" s="12">
        <f t="shared" si="75"/>
        <v>981</v>
      </c>
      <c r="B988" s="12" t="s">
        <v>178</v>
      </c>
      <c r="C988" s="272">
        <v>45075</v>
      </c>
      <c r="D988" s="272">
        <v>45088</v>
      </c>
      <c r="E988" s="196">
        <f t="shared" si="76"/>
        <v>45081.5</v>
      </c>
      <c r="F988" s="272">
        <v>45117</v>
      </c>
      <c r="G988" s="12" t="s">
        <v>195</v>
      </c>
      <c r="H988" s="234">
        <v>194.68999999999997</v>
      </c>
      <c r="I988" s="17">
        <f t="shared" si="79"/>
        <v>36</v>
      </c>
      <c r="J988" s="283">
        <f t="shared" si="77"/>
        <v>5.037238076789424E-6</v>
      </c>
      <c r="K988" s="22">
        <f t="shared" si="78"/>
        <v>1.8134057076441926E-4</v>
      </c>
    </row>
    <row r="989" spans="1:11" ht="12.75">
      <c r="A989" s="12">
        <f t="shared" si="75"/>
        <v>982</v>
      </c>
      <c r="B989" s="12" t="s">
        <v>178</v>
      </c>
      <c r="C989" s="272">
        <v>45074</v>
      </c>
      <c r="D989" s="272">
        <v>45087</v>
      </c>
      <c r="E989" s="196">
        <f t="shared" si="76"/>
        <v>45080.5</v>
      </c>
      <c r="F989" s="272">
        <v>45119</v>
      </c>
      <c r="G989" s="12" t="s">
        <v>195</v>
      </c>
      <c r="H989" s="234">
        <v>247.32</v>
      </c>
      <c r="I989" s="17">
        <f t="shared" si="79"/>
        <v>39</v>
      </c>
      <c r="J989" s="283">
        <f t="shared" si="77"/>
        <v>6.3989404753791178E-6</v>
      </c>
      <c r="K989" s="22">
        <f t="shared" si="78"/>
        <v>2.495586785397856E-4</v>
      </c>
    </row>
    <row r="990" spans="1:11" ht="12.75">
      <c r="A990" s="12">
        <f t="shared" si="75"/>
        <v>983</v>
      </c>
      <c r="B990" s="12" t="s">
        <v>178</v>
      </c>
      <c r="C990" s="272">
        <v>45074</v>
      </c>
      <c r="D990" s="272">
        <v>45087</v>
      </c>
      <c r="E990" s="196">
        <f t="shared" si="76"/>
        <v>45080.5</v>
      </c>
      <c r="F990" s="272">
        <v>45117</v>
      </c>
      <c r="G990" s="12" t="s">
        <v>195</v>
      </c>
      <c r="H990" s="234">
        <v>10</v>
      </c>
      <c r="I990" s="17">
        <f t="shared" si="79"/>
        <v>37</v>
      </c>
      <c r="J990" s="283">
        <f t="shared" si="77"/>
        <v>2.587312176685718E-7</v>
      </c>
      <c r="K990" s="22">
        <f t="shared" si="78"/>
        <v>9.573055053737156E-6</v>
      </c>
    </row>
    <row r="991" spans="1:11" ht="12.75">
      <c r="A991" s="12">
        <f t="shared" si="75"/>
        <v>984</v>
      </c>
      <c r="B991" s="12" t="s">
        <v>178</v>
      </c>
      <c r="C991" s="272">
        <v>45074</v>
      </c>
      <c r="D991" s="272">
        <v>45087</v>
      </c>
      <c r="E991" s="196">
        <f t="shared" si="76"/>
        <v>45080.5</v>
      </c>
      <c r="F991" s="272">
        <v>45093</v>
      </c>
      <c r="G991" s="12" t="s">
        <v>196</v>
      </c>
      <c r="H991" s="234">
        <v>11642.350000000004</v>
      </c>
      <c r="I991" s="17">
        <f t="shared" si="79"/>
        <v>13</v>
      </c>
      <c r="J991" s="283">
        <f t="shared" si="77"/>
        <v>3.0122393920236983E-4</v>
      </c>
      <c r="K991" s="22">
        <f t="shared" si="78"/>
        <v>3.9159112096308077E-3</v>
      </c>
    </row>
    <row r="992" spans="1:11" ht="12.75">
      <c r="A992" s="12">
        <f t="shared" si="75"/>
        <v>985</v>
      </c>
      <c r="B992" s="12" t="s">
        <v>178</v>
      </c>
      <c r="C992" s="272">
        <v>45075</v>
      </c>
      <c r="D992" s="272">
        <v>45088</v>
      </c>
      <c r="E992" s="196">
        <f t="shared" si="76"/>
        <v>45081.5</v>
      </c>
      <c r="F992" s="272">
        <v>45093</v>
      </c>
      <c r="G992" s="12" t="s">
        <v>196</v>
      </c>
      <c r="H992" s="234">
        <v>96978.870000000185</v>
      </c>
      <c r="I992" s="17">
        <f t="shared" si="79"/>
        <v>12</v>
      </c>
      <c r="J992" s="283">
        <f t="shared" si="77"/>
        <v>2.5091461123222178E-3</v>
      </c>
      <c r="K992" s="22">
        <f t="shared" si="78"/>
        <v>3.0109753347866614E-2</v>
      </c>
    </row>
    <row r="993" spans="1:11" ht="12.75">
      <c r="A993" s="12">
        <f t="shared" si="75"/>
        <v>986</v>
      </c>
      <c r="B993" s="12" t="s">
        <v>178</v>
      </c>
      <c r="C993" s="272">
        <v>45075</v>
      </c>
      <c r="D993" s="272">
        <v>45088</v>
      </c>
      <c r="E993" s="196">
        <f t="shared" si="76"/>
        <v>45081.5</v>
      </c>
      <c r="F993" s="272">
        <v>45093</v>
      </c>
      <c r="G993" s="12" t="s">
        <v>432</v>
      </c>
      <c r="H993" s="234">
        <v>581.16000000000008</v>
      </c>
      <c r="I993" s="17">
        <f t="shared" si="79"/>
        <v>12</v>
      </c>
      <c r="J993" s="283">
        <f t="shared" si="77"/>
        <v>1.5036423446026722E-5</v>
      </c>
      <c r="K993" s="22">
        <f t="shared" si="78"/>
        <v>1.8043708135232067E-4</v>
      </c>
    </row>
    <row r="994" spans="1:11" ht="12.75">
      <c r="A994" s="12">
        <f t="shared" si="75"/>
        <v>987</v>
      </c>
      <c r="B994" s="12" t="s">
        <v>178</v>
      </c>
      <c r="C994" s="272">
        <v>45074</v>
      </c>
      <c r="D994" s="272">
        <v>45087</v>
      </c>
      <c r="E994" s="196">
        <f t="shared" si="76"/>
        <v>45080.5</v>
      </c>
      <c r="F994" s="272">
        <v>45093</v>
      </c>
      <c r="G994" s="12" t="s">
        <v>197</v>
      </c>
      <c r="H994" s="234">
        <v>495.83</v>
      </c>
      <c r="I994" s="17">
        <f t="shared" si="79"/>
        <v>13</v>
      </c>
      <c r="J994" s="283">
        <f t="shared" si="77"/>
        <v>1.2828669965660796E-5</v>
      </c>
      <c r="K994" s="22">
        <f t="shared" si="78"/>
        <v>1.6677270955359034E-4</v>
      </c>
    </row>
    <row r="995" spans="1:11" ht="12.75">
      <c r="A995" s="12">
        <f t="shared" si="75"/>
        <v>988</v>
      </c>
      <c r="B995" s="12" t="s">
        <v>178</v>
      </c>
      <c r="C995" s="272">
        <v>45075</v>
      </c>
      <c r="D995" s="272">
        <v>45088</v>
      </c>
      <c r="E995" s="196">
        <f t="shared" si="76"/>
        <v>45081.5</v>
      </c>
      <c r="F995" s="272">
        <v>45093</v>
      </c>
      <c r="G995" s="12" t="s">
        <v>197</v>
      </c>
      <c r="H995" s="234">
        <v>1558.3400000000001</v>
      </c>
      <c r="I995" s="17">
        <f t="shared" si="79"/>
        <v>12</v>
      </c>
      <c r="J995" s="283">
        <f t="shared" si="77"/>
        <v>4.0319120574164224E-5</v>
      </c>
      <c r="K995" s="22">
        <f t="shared" si="78"/>
        <v>4.8382944688997069E-4</v>
      </c>
    </row>
    <row r="996" spans="1:11" ht="12.75">
      <c r="A996" s="12">
        <f t="shared" si="75"/>
        <v>989</v>
      </c>
      <c r="B996" s="12" t="s">
        <v>178</v>
      </c>
      <c r="C996" s="272">
        <v>45075</v>
      </c>
      <c r="D996" s="272">
        <v>45088</v>
      </c>
      <c r="E996" s="196">
        <f t="shared" si="76"/>
        <v>45081.5</v>
      </c>
      <c r="F996" s="272">
        <v>45097</v>
      </c>
      <c r="G996" s="12" t="s">
        <v>433</v>
      </c>
      <c r="H996" s="234">
        <v>156</v>
      </c>
      <c r="I996" s="17">
        <f t="shared" si="79"/>
        <v>16</v>
      </c>
      <c r="J996" s="283">
        <f t="shared" si="77"/>
        <v>4.0362069956297204E-6</v>
      </c>
      <c r="K996" s="22">
        <f t="shared" si="78"/>
        <v>6.4579311930075526E-5</v>
      </c>
    </row>
    <row r="997" spans="1:11" ht="12.75">
      <c r="A997" s="12">
        <f t="shared" si="75"/>
        <v>990</v>
      </c>
      <c r="B997" s="12" t="s">
        <v>178</v>
      </c>
      <c r="C997" s="272">
        <v>45074</v>
      </c>
      <c r="D997" s="272">
        <v>45087</v>
      </c>
      <c r="E997" s="196">
        <f t="shared" si="76"/>
        <v>45080.5</v>
      </c>
      <c r="F997" s="272">
        <v>45112</v>
      </c>
      <c r="G997" s="12" t="s">
        <v>434</v>
      </c>
      <c r="H997" s="234">
        <v>2.4800000000000004</v>
      </c>
      <c r="I997" s="17">
        <f t="shared" si="79"/>
        <v>32</v>
      </c>
      <c r="J997" s="283">
        <f t="shared" si="77"/>
        <v>6.4165341981805827E-8</v>
      </c>
      <c r="K997" s="22">
        <f t="shared" si="78"/>
        <v>2.0532909434177865E-6</v>
      </c>
    </row>
    <row r="998" spans="1:11" ht="12.75">
      <c r="A998" s="12">
        <f t="shared" si="75"/>
        <v>991</v>
      </c>
      <c r="B998" s="12" t="s">
        <v>178</v>
      </c>
      <c r="C998" s="272">
        <v>45075</v>
      </c>
      <c r="D998" s="272">
        <v>45088</v>
      </c>
      <c r="E998" s="196">
        <f t="shared" si="76"/>
        <v>45081.5</v>
      </c>
      <c r="F998" s="272">
        <v>45112</v>
      </c>
      <c r="G998" s="12" t="s">
        <v>198</v>
      </c>
      <c r="H998" s="234">
        <v>39.9</v>
      </c>
      <c r="I998" s="17">
        <f t="shared" si="79"/>
        <v>31</v>
      </c>
      <c r="J998" s="283">
        <f t="shared" si="77"/>
        <v>1.0323375584976015E-6</v>
      </c>
      <c r="K998" s="22">
        <f t="shared" si="78"/>
        <v>3.2002464313425649E-5</v>
      </c>
    </row>
    <row r="999" spans="1:11" ht="12.75">
      <c r="A999" s="12">
        <f t="shared" si="75"/>
        <v>992</v>
      </c>
      <c r="B999" s="12" t="s">
        <v>178</v>
      </c>
      <c r="C999" s="272">
        <v>45075</v>
      </c>
      <c r="D999" s="272">
        <v>45088</v>
      </c>
      <c r="E999" s="196">
        <f t="shared" si="76"/>
        <v>45081.5</v>
      </c>
      <c r="F999" s="272">
        <v>45112</v>
      </c>
      <c r="G999" s="12" t="s">
        <v>198</v>
      </c>
      <c r="H999" s="234">
        <v>36.9</v>
      </c>
      <c r="I999" s="17">
        <f t="shared" si="79"/>
        <v>31</v>
      </c>
      <c r="J999" s="283">
        <f t="shared" si="77"/>
        <v>9.5471819319703E-7</v>
      </c>
      <c r="K999" s="22">
        <f t="shared" si="78"/>
        <v>2.959626398910793E-5</v>
      </c>
    </row>
    <row r="1000" spans="1:11" ht="12.75">
      <c r="A1000" s="12">
        <f t="shared" si="75"/>
        <v>993</v>
      </c>
      <c r="B1000" s="12" t="s">
        <v>178</v>
      </c>
      <c r="C1000" s="272">
        <v>45074</v>
      </c>
      <c r="D1000" s="272">
        <v>45087</v>
      </c>
      <c r="E1000" s="196">
        <f t="shared" si="76"/>
        <v>45080.5</v>
      </c>
      <c r="F1000" s="272">
        <v>45125</v>
      </c>
      <c r="G1000" s="12" t="s">
        <v>199</v>
      </c>
      <c r="H1000" s="234">
        <v>1084.3399999999999</v>
      </c>
      <c r="I1000" s="17">
        <f t="shared" si="79"/>
        <v>45</v>
      </c>
      <c r="J1000" s="283">
        <f t="shared" si="77"/>
        <v>2.8055260856673913E-5</v>
      </c>
      <c r="K1000" s="22">
        <f t="shared" si="78"/>
        <v>1.2624867385503261E-3</v>
      </c>
    </row>
    <row r="1001" spans="1:11" ht="12.75">
      <c r="A1001" s="12">
        <f t="shared" si="75"/>
        <v>994</v>
      </c>
      <c r="B1001" s="12" t="s">
        <v>178</v>
      </c>
      <c r="C1001" s="272">
        <v>45075</v>
      </c>
      <c r="D1001" s="272">
        <v>45088</v>
      </c>
      <c r="E1001" s="196">
        <f t="shared" si="76"/>
        <v>45081.5</v>
      </c>
      <c r="F1001" s="272">
        <v>45125</v>
      </c>
      <c r="G1001" s="12" t="s">
        <v>199</v>
      </c>
      <c r="H1001" s="234">
        <v>10182.360000000004</v>
      </c>
      <c r="I1001" s="17">
        <f t="shared" si="79"/>
        <v>44</v>
      </c>
      <c r="J1001" s="283">
        <f t="shared" si="77"/>
        <v>2.63449440153976E-4</v>
      </c>
      <c r="K1001" s="22">
        <f t="shared" si="78"/>
        <v>1.1591775366774944E-2</v>
      </c>
    </row>
    <row r="1002" spans="1:11" ht="12.75">
      <c r="A1002" s="12">
        <f t="shared" si="75"/>
        <v>995</v>
      </c>
      <c r="B1002" s="12" t="s">
        <v>178</v>
      </c>
      <c r="C1002" s="272">
        <v>45074</v>
      </c>
      <c r="D1002" s="272">
        <v>45087</v>
      </c>
      <c r="E1002" s="196">
        <f t="shared" si="76"/>
        <v>45080.5</v>
      </c>
      <c r="F1002" s="272">
        <v>45093</v>
      </c>
      <c r="G1002" s="12" t="s">
        <v>200</v>
      </c>
      <c r="H1002" s="234">
        <v>9890.1099999999951</v>
      </c>
      <c r="I1002" s="17">
        <f t="shared" si="79"/>
        <v>13</v>
      </c>
      <c r="J1002" s="283">
        <f t="shared" si="77"/>
        <v>2.5588802031761176E-4</v>
      </c>
      <c r="K1002" s="22">
        <f t="shared" si="78"/>
        <v>3.3265442641289529E-3</v>
      </c>
    </row>
    <row r="1003" spans="1:11" ht="12.75">
      <c r="A1003" s="12">
        <f t="shared" si="75"/>
        <v>996</v>
      </c>
      <c r="B1003" s="12" t="s">
        <v>178</v>
      </c>
      <c r="C1003" s="272">
        <v>45075</v>
      </c>
      <c r="D1003" s="272">
        <v>45088</v>
      </c>
      <c r="E1003" s="196">
        <f t="shared" si="76"/>
        <v>45081.5</v>
      </c>
      <c r="F1003" s="272">
        <v>45093</v>
      </c>
      <c r="G1003" s="12" t="s">
        <v>200</v>
      </c>
      <c r="H1003" s="234">
        <v>115863.12000000024</v>
      </c>
      <c r="I1003" s="17">
        <f t="shared" si="79"/>
        <v>12</v>
      </c>
      <c r="J1003" s="283">
        <f t="shared" si="77"/>
        <v>2.9977406120479918E-3</v>
      </c>
      <c r="K1003" s="22">
        <f t="shared" si="78"/>
        <v>3.5972887344575905E-2</v>
      </c>
    </row>
    <row r="1004" spans="1:11" ht="12.75">
      <c r="A1004" s="12">
        <f t="shared" si="75"/>
        <v>997</v>
      </c>
      <c r="B1004" s="12" t="s">
        <v>178</v>
      </c>
      <c r="C1004" s="272">
        <v>45075</v>
      </c>
      <c r="D1004" s="272">
        <v>45088</v>
      </c>
      <c r="E1004" s="196">
        <f t="shared" si="76"/>
        <v>45081.5</v>
      </c>
      <c r="F1004" s="272">
        <v>45093</v>
      </c>
      <c r="G1004" s="12" t="s">
        <v>216</v>
      </c>
      <c r="H1004" s="234">
        <v>3281.65</v>
      </c>
      <c r="I1004" s="17">
        <f t="shared" si="79"/>
        <v>12</v>
      </c>
      <c r="J1004" s="283">
        <f t="shared" si="77"/>
        <v>8.4906530046206867E-5</v>
      </c>
      <c r="K1004" s="22">
        <f t="shared" si="78"/>
        <v>1.0188783605544825E-3</v>
      </c>
    </row>
    <row r="1005" spans="1:11" ht="12.75">
      <c r="A1005" s="12">
        <f t="shared" si="75"/>
        <v>998</v>
      </c>
      <c r="B1005" s="12" t="s">
        <v>178</v>
      </c>
      <c r="C1005" s="272">
        <v>45074</v>
      </c>
      <c r="D1005" s="272">
        <v>45087</v>
      </c>
      <c r="E1005" s="196">
        <f t="shared" ref="E1005:E1068" si="80">AVERAGE(C1005:D1005)</f>
        <v>45080.5</v>
      </c>
      <c r="F1005" s="272">
        <v>45093</v>
      </c>
      <c r="G1005" s="12" t="s">
        <v>201</v>
      </c>
      <c r="H1005" s="234">
        <v>363.87</v>
      </c>
      <c r="I1005" s="17">
        <f t="shared" si="79"/>
        <v>13</v>
      </c>
      <c r="J1005" s="283">
        <f t="shared" si="77"/>
        <v>9.4144528173063223E-6</v>
      </c>
      <c r="K1005" s="22">
        <f t="shared" si="78"/>
        <v>1.2238788662498218E-4</v>
      </c>
    </row>
    <row r="1006" spans="1:11" ht="12.75">
      <c r="A1006" s="12">
        <f t="shared" si="75"/>
        <v>999</v>
      </c>
      <c r="B1006" s="12" t="s">
        <v>178</v>
      </c>
      <c r="C1006" s="272">
        <v>45075</v>
      </c>
      <c r="D1006" s="272">
        <v>45088</v>
      </c>
      <c r="E1006" s="196">
        <f t="shared" si="80"/>
        <v>45081.5</v>
      </c>
      <c r="F1006" s="272">
        <v>45093</v>
      </c>
      <c r="G1006" s="12" t="s">
        <v>201</v>
      </c>
      <c r="H1006" s="234">
        <v>3524.7299999999987</v>
      </c>
      <c r="I1006" s="17">
        <f t="shared" si="79"/>
        <v>12</v>
      </c>
      <c r="J1006" s="283">
        <f t="shared" si="77"/>
        <v>9.119576848529448E-5</v>
      </c>
      <c r="K1006" s="22">
        <f t="shared" si="78"/>
        <v>1.0943492218235338E-3</v>
      </c>
    </row>
    <row r="1007" spans="1:11" ht="12.75">
      <c r="A1007" s="12">
        <f t="shared" si="75"/>
        <v>1000</v>
      </c>
      <c r="B1007" s="12" t="s">
        <v>178</v>
      </c>
      <c r="C1007" s="272">
        <v>45074</v>
      </c>
      <c r="D1007" s="272">
        <v>45087</v>
      </c>
      <c r="E1007" s="196">
        <f t="shared" si="80"/>
        <v>45080.5</v>
      </c>
      <c r="F1007" s="272">
        <v>45104</v>
      </c>
      <c r="G1007" s="12" t="s">
        <v>202</v>
      </c>
      <c r="H1007" s="234">
        <v>2217.2299999999996</v>
      </c>
      <c r="I1007" s="17">
        <f t="shared" si="79"/>
        <v>24</v>
      </c>
      <c r="J1007" s="283">
        <f t="shared" si="77"/>
        <v>5.7366661775128735E-5</v>
      </c>
      <c r="K1007" s="22">
        <f t="shared" si="78"/>
        <v>1.3767998826030897E-3</v>
      </c>
    </row>
    <row r="1008" spans="1:11" ht="12.75">
      <c r="A1008" s="12">
        <f t="shared" si="75"/>
        <v>1001</v>
      </c>
      <c r="B1008" s="12" t="s">
        <v>178</v>
      </c>
      <c r="C1008" s="272">
        <v>45075</v>
      </c>
      <c r="D1008" s="272">
        <v>45088</v>
      </c>
      <c r="E1008" s="196">
        <f t="shared" si="80"/>
        <v>45081.5</v>
      </c>
      <c r="F1008" s="272">
        <v>45104</v>
      </c>
      <c r="G1008" s="12" t="s">
        <v>202</v>
      </c>
      <c r="H1008" s="234">
        <v>18805.560000000012</v>
      </c>
      <c r="I1008" s="17">
        <f t="shared" si="79"/>
        <v>23</v>
      </c>
      <c r="J1008" s="283">
        <f t="shared" si="77"/>
        <v>4.8655854377393907E-4</v>
      </c>
      <c r="K1008" s="22">
        <f t="shared" si="78"/>
        <v>1.1190846506800599E-2</v>
      </c>
    </row>
    <row r="1009" spans="1:11" ht="12.75">
      <c r="A1009" s="12">
        <f t="shared" si="75"/>
        <v>1002</v>
      </c>
      <c r="B1009" s="12" t="s">
        <v>178</v>
      </c>
      <c r="C1009" s="272">
        <v>45074</v>
      </c>
      <c r="D1009" s="272">
        <v>45087</v>
      </c>
      <c r="E1009" s="196">
        <f t="shared" si="80"/>
        <v>45080.5</v>
      </c>
      <c r="F1009" s="272">
        <v>45104</v>
      </c>
      <c r="G1009" s="12" t="s">
        <v>203</v>
      </c>
      <c r="H1009" s="234">
        <v>344.94999999999993</v>
      </c>
      <c r="I1009" s="17">
        <f t="shared" si="79"/>
        <v>24</v>
      </c>
      <c r="J1009" s="283">
        <f t="shared" si="77"/>
        <v>8.9249333534773827E-6</v>
      </c>
      <c r="K1009" s="22">
        <f t="shared" si="78"/>
        <v>2.1419840048345719E-4</v>
      </c>
    </row>
    <row r="1010" spans="1:11" ht="12.75">
      <c r="A1010" s="12">
        <f t="shared" si="75"/>
        <v>1003</v>
      </c>
      <c r="B1010" s="12" t="s">
        <v>178</v>
      </c>
      <c r="C1010" s="272">
        <v>45075</v>
      </c>
      <c r="D1010" s="272">
        <v>45088</v>
      </c>
      <c r="E1010" s="196">
        <f t="shared" si="80"/>
        <v>45081.5</v>
      </c>
      <c r="F1010" s="272">
        <v>45104</v>
      </c>
      <c r="G1010" s="12" t="s">
        <v>203</v>
      </c>
      <c r="H1010" s="234">
        <v>2540.8199999999997</v>
      </c>
      <c r="I1010" s="17">
        <f t="shared" si="79"/>
        <v>23</v>
      </c>
      <c r="J1010" s="283">
        <f t="shared" si="77"/>
        <v>6.5738945247666055E-5</v>
      </c>
      <c r="K1010" s="22">
        <f t="shared" si="78"/>
        <v>1.5119957406963193E-3</v>
      </c>
    </row>
    <row r="1011" spans="1:11" ht="12.75">
      <c r="A1011" s="12">
        <f t="shared" si="75"/>
        <v>1004</v>
      </c>
      <c r="B1011" s="12" t="s">
        <v>178</v>
      </c>
      <c r="C1011" s="272">
        <v>45074</v>
      </c>
      <c r="D1011" s="272">
        <v>45087</v>
      </c>
      <c r="E1011" s="196">
        <f t="shared" si="80"/>
        <v>45080.5</v>
      </c>
      <c r="F1011" s="272">
        <v>45104</v>
      </c>
      <c r="G1011" s="12" t="s">
        <v>204</v>
      </c>
      <c r="H1011" s="234">
        <v>423.01000000000016</v>
      </c>
      <c r="I1011" s="17">
        <f t="shared" si="79"/>
        <v>24</v>
      </c>
      <c r="J1011" s="283">
        <f t="shared" si="77"/>
        <v>1.094458923859826E-5</v>
      </c>
      <c r="K1011" s="22">
        <f t="shared" si="78"/>
        <v>2.6267014172635825E-4</v>
      </c>
    </row>
    <row r="1012" spans="1:11" ht="12.75">
      <c r="A1012" s="12">
        <f t="shared" si="75"/>
        <v>1005</v>
      </c>
      <c r="B1012" s="12" t="s">
        <v>178</v>
      </c>
      <c r="C1012" s="272">
        <v>45075</v>
      </c>
      <c r="D1012" s="272">
        <v>45088</v>
      </c>
      <c r="E1012" s="196">
        <f t="shared" si="80"/>
        <v>45081.5</v>
      </c>
      <c r="F1012" s="272">
        <v>45104</v>
      </c>
      <c r="G1012" s="12" t="s">
        <v>204</v>
      </c>
      <c r="H1012" s="234">
        <v>4041.4100000000039</v>
      </c>
      <c r="I1012" s="17">
        <f t="shared" si="79"/>
        <v>23</v>
      </c>
      <c r="J1012" s="283">
        <f t="shared" si="77"/>
        <v>1.0456389303979438E-4</v>
      </c>
      <c r="K1012" s="22">
        <f t="shared" si="78"/>
        <v>2.4049695399152708E-3</v>
      </c>
    </row>
    <row r="1013" spans="1:11" ht="12.75">
      <c r="A1013" s="12">
        <f t="shared" si="75"/>
        <v>1006</v>
      </c>
      <c r="B1013" s="12" t="s">
        <v>178</v>
      </c>
      <c r="C1013" s="272">
        <v>45074</v>
      </c>
      <c r="D1013" s="272">
        <v>45087</v>
      </c>
      <c r="E1013" s="196">
        <f t="shared" si="80"/>
        <v>45080.5</v>
      </c>
      <c r="F1013" s="272">
        <v>45104</v>
      </c>
      <c r="G1013" s="12" t="s">
        <v>205</v>
      </c>
      <c r="H1013" s="234">
        <v>115.08999999999996</v>
      </c>
      <c r="I1013" s="17">
        <f t="shared" si="79"/>
        <v>24</v>
      </c>
      <c r="J1013" s="283">
        <f t="shared" si="77"/>
        <v>2.9777375841475919E-6</v>
      </c>
      <c r="K1013" s="22">
        <f t="shared" si="78"/>
        <v>7.146570201954221E-5</v>
      </c>
    </row>
    <row r="1014" spans="1:11" ht="12.75">
      <c r="A1014" s="12">
        <f t="shared" si="75"/>
        <v>1007</v>
      </c>
      <c r="B1014" s="12" t="s">
        <v>178</v>
      </c>
      <c r="C1014" s="272">
        <v>45075</v>
      </c>
      <c r="D1014" s="272">
        <v>45088</v>
      </c>
      <c r="E1014" s="196">
        <f t="shared" si="80"/>
        <v>45081.5</v>
      </c>
      <c r="F1014" s="272">
        <v>45104</v>
      </c>
      <c r="G1014" s="12" t="s">
        <v>205</v>
      </c>
      <c r="H1014" s="234">
        <v>764.60999999999945</v>
      </c>
      <c r="I1014" s="17">
        <f t="shared" si="79"/>
        <v>23</v>
      </c>
      <c r="J1014" s="283">
        <f t="shared" si="77"/>
        <v>1.9782847634156656E-5</v>
      </c>
      <c r="K1014" s="22">
        <f t="shared" si="78"/>
        <v>4.5500549558560307E-4</v>
      </c>
    </row>
    <row r="1015" spans="1:11" ht="12.75">
      <c r="A1015" s="12">
        <f t="shared" si="75"/>
        <v>1008</v>
      </c>
      <c r="B1015" s="12" t="s">
        <v>178</v>
      </c>
      <c r="C1015" s="272">
        <v>45075</v>
      </c>
      <c r="D1015" s="272">
        <v>45088</v>
      </c>
      <c r="E1015" s="196">
        <f t="shared" si="80"/>
        <v>45081.5</v>
      </c>
      <c r="F1015" s="272">
        <v>45093</v>
      </c>
      <c r="G1015" s="12" t="s">
        <v>436</v>
      </c>
      <c r="H1015" s="234">
        <v>50.53</v>
      </c>
      <c r="I1015" s="17">
        <f t="shared" si="79"/>
        <v>12</v>
      </c>
      <c r="J1015" s="283">
        <f t="shared" si="77"/>
        <v>1.3073688428792935E-6</v>
      </c>
      <c r="K1015" s="22">
        <f t="shared" si="78"/>
        <v>1.5688426114551521E-5</v>
      </c>
    </row>
    <row r="1016" spans="1:11" ht="12.75">
      <c r="A1016" s="12">
        <f t="shared" si="75"/>
        <v>1009</v>
      </c>
      <c r="B1016" s="12" t="s">
        <v>178</v>
      </c>
      <c r="C1016" s="272">
        <v>45074</v>
      </c>
      <c r="D1016" s="272">
        <v>45087</v>
      </c>
      <c r="E1016" s="196">
        <f t="shared" si="80"/>
        <v>45080.5</v>
      </c>
      <c r="F1016" s="272">
        <v>45093</v>
      </c>
      <c r="G1016" s="12" t="s">
        <v>436</v>
      </c>
      <c r="H1016" s="234">
        <v>379.61</v>
      </c>
      <c r="I1016" s="17">
        <f t="shared" si="79"/>
        <v>13</v>
      </c>
      <c r="J1016" s="283">
        <f t="shared" si="77"/>
        <v>9.8216957539166545E-6</v>
      </c>
      <c r="K1016" s="22">
        <f t="shared" si="78"/>
        <v>1.276820448009165E-4</v>
      </c>
    </row>
    <row r="1017" spans="1:11" ht="12.75">
      <c r="A1017" s="12">
        <f t="shared" si="75"/>
        <v>1010</v>
      </c>
      <c r="B1017" s="12" t="s">
        <v>178</v>
      </c>
      <c r="C1017" s="272">
        <v>45074</v>
      </c>
      <c r="D1017" s="272">
        <v>45087</v>
      </c>
      <c r="E1017" s="196">
        <f t="shared" si="80"/>
        <v>45080.5</v>
      </c>
      <c r="F1017" s="272">
        <v>45093</v>
      </c>
      <c r="G1017" s="12" t="s">
        <v>206</v>
      </c>
      <c r="H1017" s="234">
        <v>709.98</v>
      </c>
      <c r="I1017" s="17">
        <f t="shared" si="79"/>
        <v>13</v>
      </c>
      <c r="J1017" s="283">
        <f t="shared" si="77"/>
        <v>1.8369398992033263E-5</v>
      </c>
      <c r="K1017" s="22">
        <f t="shared" si="78"/>
        <v>2.3880218689643242E-4</v>
      </c>
    </row>
    <row r="1018" spans="1:11" ht="12.75">
      <c r="A1018" s="12">
        <f t="shared" si="75"/>
        <v>1011</v>
      </c>
      <c r="B1018" s="12" t="s">
        <v>178</v>
      </c>
      <c r="C1018" s="272">
        <v>45075</v>
      </c>
      <c r="D1018" s="272">
        <v>45088</v>
      </c>
      <c r="E1018" s="196">
        <f t="shared" si="80"/>
        <v>45081.5</v>
      </c>
      <c r="F1018" s="272">
        <v>45093</v>
      </c>
      <c r="G1018" s="12" t="s">
        <v>206</v>
      </c>
      <c r="H1018" s="234">
        <v>1685.7400000000005</v>
      </c>
      <c r="I1018" s="17">
        <f t="shared" si="79"/>
        <v>12</v>
      </c>
      <c r="J1018" s="283">
        <f t="shared" si="77"/>
        <v>4.3615356287261834E-5</v>
      </c>
      <c r="K1018" s="22">
        <f t="shared" si="78"/>
        <v>5.2338427544714199E-4</v>
      </c>
    </row>
    <row r="1019" spans="1:11" ht="12.75">
      <c r="A1019" s="12">
        <f t="shared" si="75"/>
        <v>1012</v>
      </c>
      <c r="B1019" s="12" t="s">
        <v>178</v>
      </c>
      <c r="C1019" s="272">
        <v>45074</v>
      </c>
      <c r="D1019" s="272">
        <v>45087</v>
      </c>
      <c r="E1019" s="196">
        <f t="shared" si="80"/>
        <v>45080.5</v>
      </c>
      <c r="F1019" s="272">
        <v>45093</v>
      </c>
      <c r="G1019" s="12" t="s">
        <v>207</v>
      </c>
      <c r="H1019" s="234">
        <v>1532.07</v>
      </c>
      <c r="I1019" s="17">
        <f t="shared" si="79"/>
        <v>13</v>
      </c>
      <c r="J1019" s="283">
        <f t="shared" si="77"/>
        <v>3.9639433665348882E-5</v>
      </c>
      <c r="K1019" s="22">
        <f t="shared" si="78"/>
        <v>5.1531263764953547E-4</v>
      </c>
    </row>
    <row r="1020" spans="1:11" ht="12.75">
      <c r="A1020" s="12">
        <f t="shared" si="75"/>
        <v>1013</v>
      </c>
      <c r="B1020" s="12" t="s">
        <v>178</v>
      </c>
      <c r="C1020" s="272">
        <v>45075</v>
      </c>
      <c r="D1020" s="272">
        <v>45088</v>
      </c>
      <c r="E1020" s="196">
        <f t="shared" si="80"/>
        <v>45081.5</v>
      </c>
      <c r="F1020" s="272">
        <v>45093</v>
      </c>
      <c r="G1020" s="12" t="s">
        <v>207</v>
      </c>
      <c r="H1020" s="234">
        <v>3905.3899999999994</v>
      </c>
      <c r="I1020" s="17">
        <f t="shared" si="79"/>
        <v>12</v>
      </c>
      <c r="J1020" s="283">
        <f t="shared" si="77"/>
        <v>1.0104463101706635E-4</v>
      </c>
      <c r="K1020" s="22">
        <f t="shared" si="78"/>
        <v>1.2125355722047962E-3</v>
      </c>
    </row>
    <row r="1021" spans="1:11" ht="12.75">
      <c r="A1021" s="12">
        <f t="shared" si="75"/>
        <v>1014</v>
      </c>
      <c r="B1021" s="12" t="s">
        <v>178</v>
      </c>
      <c r="C1021" s="272">
        <v>45074</v>
      </c>
      <c r="D1021" s="272">
        <v>45087</v>
      </c>
      <c r="E1021" s="196">
        <f t="shared" si="80"/>
        <v>45080.5</v>
      </c>
      <c r="F1021" s="272">
        <v>45093</v>
      </c>
      <c r="G1021" s="12" t="s">
        <v>208</v>
      </c>
      <c r="H1021" s="234">
        <v>1226.24</v>
      </c>
      <c r="I1021" s="17">
        <f t="shared" si="79"/>
        <v>13</v>
      </c>
      <c r="J1021" s="283">
        <f t="shared" si="77"/>
        <v>3.1726656835390949E-5</v>
      </c>
      <c r="K1021" s="22">
        <f t="shared" si="78"/>
        <v>4.1244653886008233E-4</v>
      </c>
    </row>
    <row r="1022" spans="1:11" ht="12.75">
      <c r="A1022" s="12">
        <f t="shared" si="75"/>
        <v>1015</v>
      </c>
      <c r="B1022" s="12" t="s">
        <v>178</v>
      </c>
      <c r="C1022" s="272">
        <v>45075</v>
      </c>
      <c r="D1022" s="272">
        <v>45088</v>
      </c>
      <c r="E1022" s="196">
        <f t="shared" si="80"/>
        <v>45081.5</v>
      </c>
      <c r="F1022" s="272">
        <v>45093</v>
      </c>
      <c r="G1022" s="12" t="s">
        <v>208</v>
      </c>
      <c r="H1022" s="234">
        <v>1699.1299999999999</v>
      </c>
      <c r="I1022" s="17">
        <f t="shared" si="79"/>
        <v>12</v>
      </c>
      <c r="J1022" s="283">
        <f t="shared" si="77"/>
        <v>4.3961797387720036E-5</v>
      </c>
      <c r="K1022" s="22">
        <f t="shared" si="78"/>
        <v>5.2754156865264046E-4</v>
      </c>
    </row>
    <row r="1023" spans="1:11" ht="12.75">
      <c r="A1023" s="12">
        <f t="shared" si="75"/>
        <v>1016</v>
      </c>
      <c r="B1023" s="12" t="s">
        <v>178</v>
      </c>
      <c r="C1023" s="272">
        <v>45075</v>
      </c>
      <c r="D1023" s="272">
        <v>45088</v>
      </c>
      <c r="E1023" s="196">
        <f t="shared" si="80"/>
        <v>45081.5</v>
      </c>
      <c r="F1023" s="272">
        <v>45097</v>
      </c>
      <c r="G1023" s="12" t="s">
        <v>440</v>
      </c>
      <c r="H1023" s="234">
        <v>52</v>
      </c>
      <c r="I1023" s="17">
        <f t="shared" si="79"/>
        <v>16</v>
      </c>
      <c r="J1023" s="283">
        <f t="shared" si="77"/>
        <v>1.3454023318765734E-6</v>
      </c>
      <c r="K1023" s="22">
        <f t="shared" si="78"/>
        <v>2.1526437310025174E-5</v>
      </c>
    </row>
    <row r="1024" spans="1:11" ht="12.75">
      <c r="A1024" s="12">
        <f t="shared" si="75"/>
        <v>1017</v>
      </c>
      <c r="B1024" s="12" t="s">
        <v>178</v>
      </c>
      <c r="C1024" s="272">
        <v>45075</v>
      </c>
      <c r="D1024" s="272">
        <v>45088</v>
      </c>
      <c r="E1024" s="196">
        <f t="shared" si="80"/>
        <v>45081.5</v>
      </c>
      <c r="F1024" s="272">
        <v>45097</v>
      </c>
      <c r="G1024" s="12" t="s">
        <v>211</v>
      </c>
      <c r="H1024" s="234">
        <v>5136.1199999999908</v>
      </c>
      <c r="I1024" s="17">
        <f t="shared" si="79"/>
        <v>16</v>
      </c>
      <c r="J1024" s="283">
        <f t="shared" si="77"/>
        <v>1.3288745816919027E-4</v>
      </c>
      <c r="K1024" s="22">
        <f t="shared" si="78"/>
        <v>2.1261993307070443E-3</v>
      </c>
    </row>
    <row r="1025" spans="1:11" ht="12.75">
      <c r="A1025" s="12">
        <f t="shared" si="75"/>
        <v>1018</v>
      </c>
      <c r="B1025" s="12" t="s">
        <v>178</v>
      </c>
      <c r="C1025" s="272">
        <v>45075</v>
      </c>
      <c r="D1025" s="272">
        <v>45088</v>
      </c>
      <c r="E1025" s="196">
        <f t="shared" si="80"/>
        <v>45081.5</v>
      </c>
      <c r="F1025" s="272">
        <v>45097</v>
      </c>
      <c r="G1025" s="12" t="s">
        <v>456</v>
      </c>
      <c r="H1025" s="234">
        <v>90</v>
      </c>
      <c r="I1025" s="17">
        <f t="shared" si="79"/>
        <v>16</v>
      </c>
      <c r="J1025" s="283">
        <f t="shared" si="77"/>
        <v>2.3285809590171462E-6</v>
      </c>
      <c r="K1025" s="22">
        <f t="shared" si="78"/>
        <v>3.7257295344274339E-5</v>
      </c>
    </row>
    <row r="1026" spans="1:11" ht="12.75">
      <c r="A1026" s="12">
        <f t="shared" si="75"/>
        <v>1019</v>
      </c>
      <c r="B1026" s="12" t="s">
        <v>178</v>
      </c>
      <c r="C1026" s="272">
        <v>45075</v>
      </c>
      <c r="D1026" s="272">
        <v>45088</v>
      </c>
      <c r="E1026" s="196">
        <f t="shared" si="80"/>
        <v>45081.5</v>
      </c>
      <c r="F1026" s="272">
        <v>45112</v>
      </c>
      <c r="G1026" s="12" t="s">
        <v>212</v>
      </c>
      <c r="H1026" s="234">
        <v>10</v>
      </c>
      <c r="I1026" s="17">
        <f t="shared" si="79"/>
        <v>31</v>
      </c>
      <c r="J1026" s="283">
        <f t="shared" si="77"/>
        <v>2.587312176685718E-7</v>
      </c>
      <c r="K1026" s="22">
        <f t="shared" si="78"/>
        <v>8.0206677477257261E-6</v>
      </c>
    </row>
    <row r="1027" spans="1:11" ht="12.75">
      <c r="A1027" s="12">
        <f t="shared" si="75"/>
        <v>1020</v>
      </c>
      <c r="B1027" s="12" t="s">
        <v>178</v>
      </c>
      <c r="C1027" s="272">
        <v>45075</v>
      </c>
      <c r="D1027" s="272">
        <v>45088</v>
      </c>
      <c r="E1027" s="196">
        <f t="shared" si="80"/>
        <v>45081.5</v>
      </c>
      <c r="F1027" s="272">
        <v>45092</v>
      </c>
      <c r="G1027" s="12" t="s">
        <v>451</v>
      </c>
      <c r="H1027" s="234">
        <v>1601.48</v>
      </c>
      <c r="I1027" s="17">
        <f t="shared" si="79"/>
        <v>11</v>
      </c>
      <c r="J1027" s="283">
        <f t="shared" si="77"/>
        <v>4.1435287047186441E-5</v>
      </c>
      <c r="K1027" s="22">
        <f t="shared" si="78"/>
        <v>4.5578815751905086E-4</v>
      </c>
    </row>
    <row r="1028" spans="1:11" ht="12.75">
      <c r="A1028" s="12">
        <f t="shared" si="75"/>
        <v>1021</v>
      </c>
      <c r="B1028" s="12" t="s">
        <v>178</v>
      </c>
      <c r="C1028" s="272">
        <v>45075</v>
      </c>
      <c r="D1028" s="272">
        <v>45088</v>
      </c>
      <c r="E1028" s="196">
        <f t="shared" si="80"/>
        <v>45081.5</v>
      </c>
      <c r="F1028" s="272">
        <v>45092</v>
      </c>
      <c r="G1028" s="12" t="s">
        <v>213</v>
      </c>
      <c r="H1028" s="234">
        <v>13652.130000000001</v>
      </c>
      <c r="I1028" s="17">
        <f t="shared" si="79"/>
        <v>11</v>
      </c>
      <c r="J1028" s="283">
        <f t="shared" si="77"/>
        <v>3.5322322186696399E-4</v>
      </c>
      <c r="K1028" s="22">
        <f t="shared" si="78"/>
        <v>3.8854554405366041E-3</v>
      </c>
    </row>
    <row r="1029" spans="1:11" ht="12.75">
      <c r="A1029" s="12">
        <f t="shared" si="75"/>
        <v>1022</v>
      </c>
      <c r="B1029" s="12" t="s">
        <v>178</v>
      </c>
      <c r="C1029" s="272">
        <v>45074</v>
      </c>
      <c r="D1029" s="272">
        <v>45087</v>
      </c>
      <c r="E1029" s="196">
        <f t="shared" si="80"/>
        <v>45080.5</v>
      </c>
      <c r="F1029" s="272">
        <v>45092</v>
      </c>
      <c r="G1029" s="12" t="s">
        <v>213</v>
      </c>
      <c r="H1029" s="234">
        <v>960</v>
      </c>
      <c r="I1029" s="17">
        <f t="shared" si="79"/>
        <v>12</v>
      </c>
      <c r="J1029" s="283">
        <f t="shared" si="77"/>
        <v>2.4838196896182896E-5</v>
      </c>
      <c r="K1029" s="22">
        <f t="shared" si="78"/>
        <v>2.9805836275419476E-4</v>
      </c>
    </row>
    <row r="1030" spans="1:11" ht="12.75">
      <c r="A1030" s="12">
        <f t="shared" si="75"/>
        <v>1023</v>
      </c>
      <c r="B1030" s="12" t="s">
        <v>178</v>
      </c>
      <c r="C1030" s="272">
        <v>45075</v>
      </c>
      <c r="D1030" s="272">
        <v>45088</v>
      </c>
      <c r="E1030" s="196">
        <f t="shared" si="80"/>
        <v>45081.5</v>
      </c>
      <c r="F1030" s="272">
        <v>45092</v>
      </c>
      <c r="G1030" s="12" t="s">
        <v>214</v>
      </c>
      <c r="H1030" s="234">
        <v>1271.0700000000002</v>
      </c>
      <c r="I1030" s="17">
        <f t="shared" si="79"/>
        <v>11</v>
      </c>
      <c r="J1030" s="283">
        <f t="shared" si="77"/>
        <v>3.2886548884199163E-5</v>
      </c>
      <c r="K1030" s="22">
        <f t="shared" si="78"/>
        <v>3.6175203772619078E-4</v>
      </c>
    </row>
    <row r="1031" spans="1:11" ht="12.75">
      <c r="A1031" s="12">
        <f t="shared" si="75"/>
        <v>1024</v>
      </c>
      <c r="B1031" s="12" t="s">
        <v>178</v>
      </c>
      <c r="C1031" s="272">
        <v>45075</v>
      </c>
      <c r="D1031" s="272">
        <v>45088</v>
      </c>
      <c r="E1031" s="196">
        <f t="shared" si="80"/>
        <v>45081.5</v>
      </c>
      <c r="F1031" s="272">
        <v>45092</v>
      </c>
      <c r="G1031" s="12" t="s">
        <v>452</v>
      </c>
      <c r="H1031" s="234">
        <v>729.71</v>
      </c>
      <c r="I1031" s="17">
        <f t="shared" si="79"/>
        <v>11</v>
      </c>
      <c r="J1031" s="283">
        <f t="shared" si="77"/>
        <v>1.8879875684493356E-5</v>
      </c>
      <c r="K1031" s="22">
        <f t="shared" si="78"/>
        <v>2.0767863252942691E-4</v>
      </c>
    </row>
    <row r="1032" spans="1:11" ht="12.75">
      <c r="A1032" s="12">
        <f t="shared" si="75"/>
        <v>1025</v>
      </c>
      <c r="B1032" s="12" t="s">
        <v>178</v>
      </c>
      <c r="C1032" s="272">
        <v>45089</v>
      </c>
      <c r="D1032" s="272">
        <v>45102</v>
      </c>
      <c r="E1032" s="196">
        <f t="shared" si="80"/>
        <v>45095.5</v>
      </c>
      <c r="F1032" s="272">
        <v>45107</v>
      </c>
      <c r="G1032" s="12" t="s">
        <v>429</v>
      </c>
      <c r="H1032" s="234">
        <v>0.25</v>
      </c>
      <c r="I1032" s="17">
        <f t="shared" si="79"/>
        <v>12</v>
      </c>
      <c r="J1032" s="283">
        <f t="shared" si="77"/>
        <v>6.4682804417142952E-9</v>
      </c>
      <c r="K1032" s="22">
        <f t="shared" si="78"/>
        <v>7.7619365300571549E-8</v>
      </c>
    </row>
    <row r="1033" spans="1:11" ht="12.75">
      <c r="A1033" s="12">
        <f t="shared" ref="A1033:A1096" si="81">A1032+1</f>
        <v>1026</v>
      </c>
      <c r="B1033" s="12" t="s">
        <v>178</v>
      </c>
      <c r="C1033" s="272">
        <v>45088</v>
      </c>
      <c r="D1033" s="272">
        <v>45101</v>
      </c>
      <c r="E1033" s="196">
        <f t="shared" si="80"/>
        <v>45094.5</v>
      </c>
      <c r="F1033" s="272">
        <v>45107</v>
      </c>
      <c r="G1033" s="12" t="s">
        <v>429</v>
      </c>
      <c r="H1033" s="234">
        <v>134.44999999999999</v>
      </c>
      <c r="I1033" s="17">
        <f t="shared" si="79"/>
        <v>13</v>
      </c>
      <c r="J1033" s="283">
        <f t="shared" si="77"/>
        <v>3.4786412215539476E-6</v>
      </c>
      <c r="K1033" s="22">
        <f t="shared" si="78"/>
        <v>4.5222335880201319E-5</v>
      </c>
    </row>
    <row r="1034" spans="1:11" ht="12.75">
      <c r="A1034" s="12">
        <f t="shared" si="81"/>
        <v>1027</v>
      </c>
      <c r="B1034" s="12" t="s">
        <v>178</v>
      </c>
      <c r="C1034" s="272">
        <v>45089</v>
      </c>
      <c r="D1034" s="272">
        <v>45102</v>
      </c>
      <c r="E1034" s="196">
        <f t="shared" si="80"/>
        <v>45095.5</v>
      </c>
      <c r="F1034" s="272">
        <v>45107</v>
      </c>
      <c r="G1034" s="12" t="s">
        <v>179</v>
      </c>
      <c r="H1034" s="234">
        <v>107.75000000000001</v>
      </c>
      <c r="I1034" s="17">
        <f t="shared" si="79"/>
        <v>12</v>
      </c>
      <c r="J1034" s="283">
        <f t="shared" ref="J1034:J1097" si="82">H1034/$H$2170</f>
        <v>2.7878288703788615E-6</v>
      </c>
      <c r="K1034" s="22">
        <f t="shared" ref="K1034:K1097" si="83">J1034*I1034</f>
        <v>3.3453946444546337E-5</v>
      </c>
    </row>
    <row r="1035" spans="1:11" ht="12.75">
      <c r="A1035" s="12">
        <f t="shared" si="81"/>
        <v>1028</v>
      </c>
      <c r="B1035" s="12" t="s">
        <v>178</v>
      </c>
      <c r="C1035" s="272">
        <v>45088</v>
      </c>
      <c r="D1035" s="272">
        <v>45101</v>
      </c>
      <c r="E1035" s="196">
        <f t="shared" si="80"/>
        <v>45094.5</v>
      </c>
      <c r="F1035" s="272">
        <v>45107</v>
      </c>
      <c r="G1035" s="12" t="s">
        <v>179</v>
      </c>
      <c r="H1035" s="234">
        <v>134.44999999999999</v>
      </c>
      <c r="I1035" s="17">
        <f t="shared" ref="I1035:I1098" si="84">(F1035-D1035)+((D1035-C1035+1)/2)</f>
        <v>13</v>
      </c>
      <c r="J1035" s="283">
        <f t="shared" si="82"/>
        <v>3.4786412215539476E-6</v>
      </c>
      <c r="K1035" s="22">
        <f t="shared" si="83"/>
        <v>4.5222335880201319E-5</v>
      </c>
    </row>
    <row r="1036" spans="1:11" ht="12.75">
      <c r="A1036" s="12">
        <f t="shared" si="81"/>
        <v>1029</v>
      </c>
      <c r="B1036" s="12" t="s">
        <v>178</v>
      </c>
      <c r="C1036" s="272">
        <v>45088</v>
      </c>
      <c r="D1036" s="272">
        <v>45101</v>
      </c>
      <c r="E1036" s="196">
        <f t="shared" si="80"/>
        <v>45094.5</v>
      </c>
      <c r="F1036" s="272">
        <v>45107</v>
      </c>
      <c r="G1036" s="12" t="s">
        <v>180</v>
      </c>
      <c r="H1036" s="234">
        <v>7900.2999999999993</v>
      </c>
      <c r="I1036" s="17">
        <f t="shared" si="84"/>
        <v>13</v>
      </c>
      <c r="J1036" s="283">
        <f t="shared" si="82"/>
        <v>2.0440542389470176E-4</v>
      </c>
      <c r="K1036" s="22">
        <f t="shared" si="83"/>
        <v>2.6572705106311231E-3</v>
      </c>
    </row>
    <row r="1037" spans="1:11" ht="12.75">
      <c r="A1037" s="12">
        <f t="shared" si="81"/>
        <v>1030</v>
      </c>
      <c r="B1037" s="12" t="s">
        <v>178</v>
      </c>
      <c r="C1037" s="272">
        <v>45089</v>
      </c>
      <c r="D1037" s="272">
        <v>45102</v>
      </c>
      <c r="E1037" s="196">
        <f t="shared" si="80"/>
        <v>45095.5</v>
      </c>
      <c r="F1037" s="272">
        <v>45107</v>
      </c>
      <c r="G1037" s="12" t="s">
        <v>180</v>
      </c>
      <c r="H1037" s="234">
        <v>108126.16000000003</v>
      </c>
      <c r="I1037" s="17">
        <f t="shared" si="84"/>
        <v>12</v>
      </c>
      <c r="J1037" s="283">
        <f t="shared" si="82"/>
        <v>2.7975613038626833E-3</v>
      </c>
      <c r="K1037" s="22">
        <f t="shared" si="83"/>
        <v>3.3570735646352198E-2</v>
      </c>
    </row>
    <row r="1038" spans="1:11" ht="12.75">
      <c r="A1038" s="12">
        <f t="shared" si="81"/>
        <v>1031</v>
      </c>
      <c r="B1038" s="12" t="s">
        <v>178</v>
      </c>
      <c r="C1038" s="272">
        <v>45088</v>
      </c>
      <c r="D1038" s="272">
        <v>45101</v>
      </c>
      <c r="E1038" s="196">
        <f t="shared" si="80"/>
        <v>45094.5</v>
      </c>
      <c r="F1038" s="272">
        <v>45107</v>
      </c>
      <c r="G1038" s="12" t="s">
        <v>181</v>
      </c>
      <c r="H1038" s="234">
        <v>67.790000000000006</v>
      </c>
      <c r="I1038" s="17">
        <f t="shared" si="84"/>
        <v>13</v>
      </c>
      <c r="J1038" s="283">
        <f t="shared" si="82"/>
        <v>1.7539389245752485E-6</v>
      </c>
      <c r="K1038" s="22">
        <f t="shared" si="83"/>
        <v>2.2801206019478232E-5</v>
      </c>
    </row>
    <row r="1039" spans="1:11" ht="12.75">
      <c r="A1039" s="12">
        <f t="shared" si="81"/>
        <v>1032</v>
      </c>
      <c r="B1039" s="12" t="s">
        <v>178</v>
      </c>
      <c r="C1039" s="272">
        <v>45089</v>
      </c>
      <c r="D1039" s="272">
        <v>45102</v>
      </c>
      <c r="E1039" s="196">
        <f t="shared" si="80"/>
        <v>45095.5</v>
      </c>
      <c r="F1039" s="272">
        <v>45107</v>
      </c>
      <c r="G1039" s="12" t="s">
        <v>181</v>
      </c>
      <c r="H1039" s="234">
        <v>10478.269999999993</v>
      </c>
      <c r="I1039" s="17">
        <f t="shared" si="84"/>
        <v>12</v>
      </c>
      <c r="J1039" s="283">
        <f t="shared" si="82"/>
        <v>2.7110555561600644E-4</v>
      </c>
      <c r="K1039" s="22">
        <f t="shared" si="83"/>
        <v>3.2532666673920773E-3</v>
      </c>
    </row>
    <row r="1040" spans="1:11" ht="12.75">
      <c r="A1040" s="12">
        <f t="shared" si="81"/>
        <v>1033</v>
      </c>
      <c r="B1040" s="12" t="s">
        <v>178</v>
      </c>
      <c r="C1040" s="272">
        <v>45088</v>
      </c>
      <c r="D1040" s="272">
        <v>45101</v>
      </c>
      <c r="E1040" s="196">
        <f t="shared" si="80"/>
        <v>45094.5</v>
      </c>
      <c r="F1040" s="272">
        <v>45107</v>
      </c>
      <c r="G1040" s="12" t="s">
        <v>182</v>
      </c>
      <c r="H1040" s="234">
        <v>23687.800000000003</v>
      </c>
      <c r="I1040" s="17">
        <f t="shared" si="84"/>
        <v>13</v>
      </c>
      <c r="J1040" s="283">
        <f t="shared" si="82"/>
        <v>6.1287733378895964E-4</v>
      </c>
      <c r="K1040" s="22">
        <f t="shared" si="83"/>
        <v>7.9674053392564757E-3</v>
      </c>
    </row>
    <row r="1041" spans="1:11" ht="12.75">
      <c r="A1041" s="12">
        <f t="shared" si="81"/>
        <v>1034</v>
      </c>
      <c r="B1041" s="12" t="s">
        <v>178</v>
      </c>
      <c r="C1041" s="272">
        <v>45089</v>
      </c>
      <c r="D1041" s="272">
        <v>45102</v>
      </c>
      <c r="E1041" s="196">
        <f t="shared" si="80"/>
        <v>45095.5</v>
      </c>
      <c r="F1041" s="272">
        <v>45107</v>
      </c>
      <c r="G1041" s="12" t="s">
        <v>182</v>
      </c>
      <c r="H1041" s="234">
        <v>265301.01999999949</v>
      </c>
      <c r="I1041" s="17">
        <f t="shared" si="84"/>
        <v>12</v>
      </c>
      <c r="J1041" s="283">
        <f t="shared" si="82"/>
        <v>6.864165595331399E-3</v>
      </c>
      <c r="K1041" s="22">
        <f t="shared" si="83"/>
        <v>8.2369987143976781E-2</v>
      </c>
    </row>
    <row r="1042" spans="1:11" ht="12.75">
      <c r="A1042" s="12">
        <f t="shared" si="81"/>
        <v>1035</v>
      </c>
      <c r="B1042" s="12" t="s">
        <v>178</v>
      </c>
      <c r="C1042" s="272">
        <v>45088</v>
      </c>
      <c r="D1042" s="272">
        <v>45101</v>
      </c>
      <c r="E1042" s="196">
        <f t="shared" si="80"/>
        <v>45094.5</v>
      </c>
      <c r="F1042" s="272">
        <v>45107</v>
      </c>
      <c r="G1042" s="12" t="s">
        <v>183</v>
      </c>
      <c r="H1042" s="234">
        <v>33559.64</v>
      </c>
      <c r="I1042" s="17">
        <f t="shared" si="84"/>
        <v>13</v>
      </c>
      <c r="J1042" s="283">
        <f t="shared" si="82"/>
        <v>8.6829265217189093E-4</v>
      </c>
      <c r="K1042" s="22">
        <f t="shared" si="83"/>
        <v>1.1287804478234582E-2</v>
      </c>
    </row>
    <row r="1043" spans="1:11" ht="12.75">
      <c r="A1043" s="12">
        <f t="shared" si="81"/>
        <v>1036</v>
      </c>
      <c r="B1043" s="12" t="s">
        <v>178</v>
      </c>
      <c r="C1043" s="272">
        <v>45089</v>
      </c>
      <c r="D1043" s="272">
        <v>45102</v>
      </c>
      <c r="E1043" s="196">
        <f t="shared" si="80"/>
        <v>45095.5</v>
      </c>
      <c r="F1043" s="272">
        <v>45107</v>
      </c>
      <c r="G1043" s="12" t="s">
        <v>183</v>
      </c>
      <c r="H1043" s="234">
        <v>404461.68000000017</v>
      </c>
      <c r="I1043" s="17">
        <f t="shared" si="84"/>
        <v>12</v>
      </c>
      <c r="J1043" s="283">
        <f t="shared" si="82"/>
        <v>1.0464686296667629E-2</v>
      </c>
      <c r="K1043" s="22">
        <f t="shared" si="83"/>
        <v>0.12557623556001155</v>
      </c>
    </row>
    <row r="1044" spans="1:11" ht="12.75">
      <c r="A1044" s="12">
        <f t="shared" si="81"/>
        <v>1037</v>
      </c>
      <c r="B1044" s="12" t="s">
        <v>178</v>
      </c>
      <c r="C1044" s="272">
        <v>45088</v>
      </c>
      <c r="D1044" s="272">
        <v>45101</v>
      </c>
      <c r="E1044" s="196">
        <f t="shared" si="80"/>
        <v>45094.5</v>
      </c>
      <c r="F1044" s="272">
        <v>45107</v>
      </c>
      <c r="G1044" s="12" t="s">
        <v>184</v>
      </c>
      <c r="H1044" s="234">
        <v>2626.0800000000004</v>
      </c>
      <c r="I1044" s="17">
        <f t="shared" si="84"/>
        <v>13</v>
      </c>
      <c r="J1044" s="283">
        <f t="shared" si="82"/>
        <v>6.7944887609508312E-5</v>
      </c>
      <c r="K1044" s="22">
        <f t="shared" si="83"/>
        <v>8.8328353892360811E-4</v>
      </c>
    </row>
    <row r="1045" spans="1:11" ht="12.75">
      <c r="A1045" s="12">
        <f t="shared" si="81"/>
        <v>1038</v>
      </c>
      <c r="B1045" s="12" t="s">
        <v>178</v>
      </c>
      <c r="C1045" s="272">
        <v>45088</v>
      </c>
      <c r="D1045" s="272">
        <v>45101</v>
      </c>
      <c r="E1045" s="196">
        <f t="shared" si="80"/>
        <v>45094.5</v>
      </c>
      <c r="F1045" s="272">
        <v>45107</v>
      </c>
      <c r="G1045" s="12" t="s">
        <v>184</v>
      </c>
      <c r="H1045" s="234">
        <v>5378.71</v>
      </c>
      <c r="I1045" s="17">
        <f t="shared" si="84"/>
        <v>13</v>
      </c>
      <c r="J1045" s="283">
        <f t="shared" si="82"/>
        <v>1.391640187786124E-4</v>
      </c>
      <c r="K1045" s="22">
        <f t="shared" si="83"/>
        <v>1.8091322441219611E-3</v>
      </c>
    </row>
    <row r="1046" spans="1:11" ht="12.75">
      <c r="A1046" s="12">
        <f t="shared" si="81"/>
        <v>1039</v>
      </c>
      <c r="B1046" s="12" t="s">
        <v>178</v>
      </c>
      <c r="C1046" s="272">
        <v>45089</v>
      </c>
      <c r="D1046" s="272">
        <v>45102</v>
      </c>
      <c r="E1046" s="196">
        <f t="shared" si="80"/>
        <v>45095.5</v>
      </c>
      <c r="F1046" s="272">
        <v>45107</v>
      </c>
      <c r="G1046" s="12" t="s">
        <v>184</v>
      </c>
      <c r="H1046" s="234">
        <v>35840.33</v>
      </c>
      <c r="I1046" s="17">
        <f t="shared" si="84"/>
        <v>12</v>
      </c>
      <c r="J1046" s="283">
        <f t="shared" si="82"/>
        <v>9.2730122225434444E-4</v>
      </c>
      <c r="K1046" s="22">
        <f t="shared" si="83"/>
        <v>1.1127614667052133E-2</v>
      </c>
    </row>
    <row r="1047" spans="1:11" ht="12.75">
      <c r="A1047" s="12">
        <f t="shared" si="81"/>
        <v>1040</v>
      </c>
      <c r="B1047" s="12" t="s">
        <v>178</v>
      </c>
      <c r="C1047" s="272">
        <v>45089</v>
      </c>
      <c r="D1047" s="272">
        <v>45102</v>
      </c>
      <c r="E1047" s="196">
        <f t="shared" si="80"/>
        <v>45095.5</v>
      </c>
      <c r="F1047" s="272">
        <v>45107</v>
      </c>
      <c r="G1047" s="12" t="s">
        <v>184</v>
      </c>
      <c r="H1047" s="234">
        <v>59928.879999999946</v>
      </c>
      <c r="I1047" s="17">
        <f t="shared" si="84"/>
        <v>12</v>
      </c>
      <c r="J1047" s="283">
        <f t="shared" si="82"/>
        <v>1.5505472095913705E-3</v>
      </c>
      <c r="K1047" s="22">
        <f t="shared" si="83"/>
        <v>1.8606566515096446E-2</v>
      </c>
    </row>
    <row r="1048" spans="1:11" ht="12.75">
      <c r="A1048" s="12">
        <f t="shared" si="81"/>
        <v>1041</v>
      </c>
      <c r="B1048" s="12" t="s">
        <v>178</v>
      </c>
      <c r="C1048" s="272">
        <v>45089</v>
      </c>
      <c r="D1048" s="272">
        <v>45102</v>
      </c>
      <c r="E1048" s="196">
        <f t="shared" si="80"/>
        <v>45095.5</v>
      </c>
      <c r="F1048" s="272">
        <v>45107</v>
      </c>
      <c r="G1048" s="12" t="s">
        <v>185</v>
      </c>
      <c r="H1048" s="234">
        <v>35.19</v>
      </c>
      <c r="I1048" s="17">
        <f t="shared" si="84"/>
        <v>12</v>
      </c>
      <c r="J1048" s="283">
        <f t="shared" si="82"/>
        <v>9.1047515497570412E-7</v>
      </c>
      <c r="K1048" s="22">
        <f t="shared" si="83"/>
        <v>1.0925701859708449E-5</v>
      </c>
    </row>
    <row r="1049" spans="1:11" ht="12.75">
      <c r="A1049" s="12">
        <f t="shared" si="81"/>
        <v>1042</v>
      </c>
      <c r="B1049" s="12" t="s">
        <v>178</v>
      </c>
      <c r="C1049" s="272">
        <v>45088</v>
      </c>
      <c r="D1049" s="272">
        <v>45101</v>
      </c>
      <c r="E1049" s="196">
        <f t="shared" si="80"/>
        <v>45094.5</v>
      </c>
      <c r="F1049" s="272">
        <v>45107</v>
      </c>
      <c r="G1049" s="12" t="s">
        <v>186</v>
      </c>
      <c r="H1049" s="234">
        <v>4367.7300000000005</v>
      </c>
      <c r="I1049" s="17">
        <f t="shared" si="84"/>
        <v>13</v>
      </c>
      <c r="J1049" s="283">
        <f t="shared" si="82"/>
        <v>1.1300681013475513E-4</v>
      </c>
      <c r="K1049" s="22">
        <f t="shared" si="83"/>
        <v>1.4690885317518167E-3</v>
      </c>
    </row>
    <row r="1050" spans="1:11" ht="12.75">
      <c r="A1050" s="12">
        <f t="shared" si="81"/>
        <v>1043</v>
      </c>
      <c r="B1050" s="12" t="s">
        <v>178</v>
      </c>
      <c r="C1050" s="272">
        <v>45089</v>
      </c>
      <c r="D1050" s="272">
        <v>45102</v>
      </c>
      <c r="E1050" s="196">
        <f t="shared" si="80"/>
        <v>45095.5</v>
      </c>
      <c r="F1050" s="272">
        <v>45107</v>
      </c>
      <c r="G1050" s="12" t="s">
        <v>186</v>
      </c>
      <c r="H1050" s="234">
        <v>63488.160000000033</v>
      </c>
      <c r="I1050" s="17">
        <f t="shared" si="84"/>
        <v>12</v>
      </c>
      <c r="J1050" s="283">
        <f t="shared" si="82"/>
        <v>1.6426368944337123E-3</v>
      </c>
      <c r="K1050" s="22">
        <f t="shared" si="83"/>
        <v>1.9711642733204547E-2</v>
      </c>
    </row>
    <row r="1051" spans="1:11" ht="12.75">
      <c r="A1051" s="12">
        <f t="shared" si="81"/>
        <v>1044</v>
      </c>
      <c r="B1051" s="12" t="s">
        <v>178</v>
      </c>
      <c r="C1051" s="272">
        <v>45089</v>
      </c>
      <c r="D1051" s="272">
        <v>45102</v>
      </c>
      <c r="E1051" s="196">
        <f t="shared" si="80"/>
        <v>45095.5</v>
      </c>
      <c r="F1051" s="272">
        <v>45112</v>
      </c>
      <c r="G1051" s="12" t="s">
        <v>187</v>
      </c>
      <c r="H1051" s="234">
        <v>155.29999999999995</v>
      </c>
      <c r="I1051" s="17">
        <f t="shared" si="84"/>
        <v>17</v>
      </c>
      <c r="J1051" s="283">
        <f t="shared" si="82"/>
        <v>4.0180958103929195E-6</v>
      </c>
      <c r="K1051" s="22">
        <f t="shared" si="83"/>
        <v>6.830762877667963E-5</v>
      </c>
    </row>
    <row r="1052" spans="1:11" ht="12.75">
      <c r="A1052" s="12">
        <f t="shared" si="81"/>
        <v>1045</v>
      </c>
      <c r="B1052" s="12" t="s">
        <v>178</v>
      </c>
      <c r="C1052" s="272">
        <v>45089</v>
      </c>
      <c r="D1052" s="272">
        <v>45102</v>
      </c>
      <c r="E1052" s="196">
        <f t="shared" si="80"/>
        <v>45095.5</v>
      </c>
      <c r="F1052" s="272">
        <v>45112</v>
      </c>
      <c r="G1052" s="12" t="s">
        <v>430</v>
      </c>
      <c r="H1052" s="234">
        <v>22.29</v>
      </c>
      <c r="I1052" s="17">
        <f t="shared" si="84"/>
        <v>17</v>
      </c>
      <c r="J1052" s="283">
        <f t="shared" si="82"/>
        <v>5.7671188418324651E-7</v>
      </c>
      <c r="K1052" s="22">
        <f t="shared" si="83"/>
        <v>9.8041020311151915E-6</v>
      </c>
    </row>
    <row r="1053" spans="1:11" ht="12.75">
      <c r="A1053" s="12">
        <f t="shared" si="81"/>
        <v>1046</v>
      </c>
      <c r="B1053" s="12" t="s">
        <v>178</v>
      </c>
      <c r="C1053" s="272">
        <v>45088</v>
      </c>
      <c r="D1053" s="272">
        <v>45101</v>
      </c>
      <c r="E1053" s="196">
        <f t="shared" si="80"/>
        <v>45094.5</v>
      </c>
      <c r="F1053" s="272">
        <v>45106</v>
      </c>
      <c r="G1053" s="12" t="s">
        <v>189</v>
      </c>
      <c r="H1053" s="234">
        <v>692.11999999999989</v>
      </c>
      <c r="I1053" s="17">
        <f t="shared" si="84"/>
        <v>12</v>
      </c>
      <c r="J1053" s="283">
        <f t="shared" si="82"/>
        <v>1.7907305037277189E-5</v>
      </c>
      <c r="K1053" s="22">
        <f t="shared" si="83"/>
        <v>2.1488766044732625E-4</v>
      </c>
    </row>
    <row r="1054" spans="1:11" ht="12.75">
      <c r="A1054" s="12">
        <f t="shared" si="81"/>
        <v>1047</v>
      </c>
      <c r="B1054" s="12" t="s">
        <v>178</v>
      </c>
      <c r="C1054" s="272">
        <v>45089</v>
      </c>
      <c r="D1054" s="272">
        <v>45102</v>
      </c>
      <c r="E1054" s="196">
        <f t="shared" si="80"/>
        <v>45095.5</v>
      </c>
      <c r="F1054" s="272">
        <v>45106</v>
      </c>
      <c r="G1054" s="12" t="s">
        <v>189</v>
      </c>
      <c r="H1054" s="234">
        <v>6925.6600000000417</v>
      </c>
      <c r="I1054" s="17">
        <f t="shared" si="84"/>
        <v>11</v>
      </c>
      <c r="J1054" s="283">
        <f t="shared" si="82"/>
        <v>1.7918844449585318E-4</v>
      </c>
      <c r="K1054" s="22">
        <f t="shared" si="83"/>
        <v>1.9710728894543851E-3</v>
      </c>
    </row>
    <row r="1055" spans="1:11" ht="12.75">
      <c r="A1055" s="12">
        <f t="shared" si="81"/>
        <v>1048</v>
      </c>
      <c r="B1055" s="12" t="s">
        <v>178</v>
      </c>
      <c r="C1055" s="272">
        <v>45088</v>
      </c>
      <c r="D1055" s="272">
        <v>45101</v>
      </c>
      <c r="E1055" s="196">
        <f t="shared" si="80"/>
        <v>45094.5</v>
      </c>
      <c r="F1055" s="272">
        <v>45104</v>
      </c>
      <c r="G1055" s="12" t="s">
        <v>190</v>
      </c>
      <c r="H1055" s="234">
        <v>25.000000000000004</v>
      </c>
      <c r="I1055" s="17">
        <f t="shared" si="84"/>
        <v>10</v>
      </c>
      <c r="J1055" s="283">
        <f t="shared" si="82"/>
        <v>6.468280441714296E-7</v>
      </c>
      <c r="K1055" s="22">
        <f t="shared" si="83"/>
        <v>6.4682804417142962E-6</v>
      </c>
    </row>
    <row r="1056" spans="1:11" ht="12.75">
      <c r="A1056" s="12">
        <f t="shared" si="81"/>
        <v>1049</v>
      </c>
      <c r="B1056" s="12" t="s">
        <v>178</v>
      </c>
      <c r="C1056" s="272">
        <v>45089</v>
      </c>
      <c r="D1056" s="272">
        <v>45102</v>
      </c>
      <c r="E1056" s="196">
        <f t="shared" si="80"/>
        <v>45095.5</v>
      </c>
      <c r="F1056" s="272">
        <v>45104</v>
      </c>
      <c r="G1056" s="12" t="s">
        <v>190</v>
      </c>
      <c r="H1056" s="234">
        <v>202.40999999999985</v>
      </c>
      <c r="I1056" s="17">
        <f t="shared" si="84"/>
        <v>9</v>
      </c>
      <c r="J1056" s="283">
        <f t="shared" si="82"/>
        <v>5.236978576829558E-6</v>
      </c>
      <c r="K1056" s="22">
        <f t="shared" si="83"/>
        <v>4.7132807191466021E-5</v>
      </c>
    </row>
    <row r="1057" spans="1:11" ht="12.75">
      <c r="A1057" s="12">
        <f t="shared" si="81"/>
        <v>1050</v>
      </c>
      <c r="B1057" s="12" t="s">
        <v>178</v>
      </c>
      <c r="C1057" s="272">
        <v>45089</v>
      </c>
      <c r="D1057" s="272">
        <v>45102</v>
      </c>
      <c r="E1057" s="196">
        <f t="shared" si="80"/>
        <v>45095.5</v>
      </c>
      <c r="F1057" s="272">
        <v>45112</v>
      </c>
      <c r="G1057" s="12" t="s">
        <v>191</v>
      </c>
      <c r="H1057" s="234">
        <v>4752.8899999999976</v>
      </c>
      <c r="I1057" s="17">
        <f t="shared" si="84"/>
        <v>17</v>
      </c>
      <c r="J1057" s="283">
        <f t="shared" si="82"/>
        <v>1.2297210171447777E-4</v>
      </c>
      <c r="K1057" s="22">
        <f t="shared" si="83"/>
        <v>2.0905257291461221E-3</v>
      </c>
    </row>
    <row r="1058" spans="1:11" ht="12.75">
      <c r="A1058" s="12">
        <f t="shared" si="81"/>
        <v>1051</v>
      </c>
      <c r="B1058" s="12" t="s">
        <v>178</v>
      </c>
      <c r="C1058" s="272">
        <v>45089</v>
      </c>
      <c r="D1058" s="272">
        <v>45102</v>
      </c>
      <c r="E1058" s="196">
        <f t="shared" si="80"/>
        <v>45095.5</v>
      </c>
      <c r="F1058" s="272">
        <v>45112</v>
      </c>
      <c r="G1058" s="12" t="s">
        <v>431</v>
      </c>
      <c r="H1058" s="234">
        <v>644.09</v>
      </c>
      <c r="I1058" s="17">
        <f t="shared" si="84"/>
        <v>17</v>
      </c>
      <c r="J1058" s="283">
        <f t="shared" si="82"/>
        <v>1.6664618998815043E-5</v>
      </c>
      <c r="K1058" s="22">
        <f t="shared" si="83"/>
        <v>2.8329852297985573E-4</v>
      </c>
    </row>
    <row r="1059" spans="1:11" ht="12.75">
      <c r="A1059" s="12">
        <f t="shared" si="81"/>
        <v>1052</v>
      </c>
      <c r="B1059" s="12" t="s">
        <v>178</v>
      </c>
      <c r="C1059" s="272">
        <v>45089</v>
      </c>
      <c r="D1059" s="272">
        <v>45102</v>
      </c>
      <c r="E1059" s="196">
        <f t="shared" si="80"/>
        <v>45095.5</v>
      </c>
      <c r="F1059" s="272">
        <v>45107</v>
      </c>
      <c r="G1059" s="12" t="s">
        <v>192</v>
      </c>
      <c r="H1059" s="234">
        <v>1435.7</v>
      </c>
      <c r="I1059" s="17">
        <f t="shared" si="84"/>
        <v>12</v>
      </c>
      <c r="J1059" s="283">
        <f t="shared" si="82"/>
        <v>3.7146040920676854E-5</v>
      </c>
      <c r="K1059" s="22">
        <f t="shared" si="83"/>
        <v>4.4575249104812225E-4</v>
      </c>
    </row>
    <row r="1060" spans="1:11" ht="12.75">
      <c r="A1060" s="12">
        <f t="shared" si="81"/>
        <v>1053</v>
      </c>
      <c r="B1060" s="12" t="s">
        <v>178</v>
      </c>
      <c r="C1060" s="272">
        <v>45088</v>
      </c>
      <c r="D1060" s="272">
        <v>45101</v>
      </c>
      <c r="E1060" s="196">
        <f t="shared" si="80"/>
        <v>45094.5</v>
      </c>
      <c r="F1060" s="272">
        <v>45107</v>
      </c>
      <c r="G1060" s="12" t="s">
        <v>193</v>
      </c>
      <c r="H1060" s="234">
        <v>1731.1700000000003</v>
      </c>
      <c r="I1060" s="17">
        <f t="shared" si="84"/>
        <v>13</v>
      </c>
      <c r="J1060" s="283">
        <f t="shared" si="82"/>
        <v>4.4790772209130153E-5</v>
      </c>
      <c r="K1060" s="22">
        <f t="shared" si="83"/>
        <v>5.8228003871869201E-4</v>
      </c>
    </row>
    <row r="1061" spans="1:11" ht="12.75">
      <c r="A1061" s="12">
        <f t="shared" si="81"/>
        <v>1054</v>
      </c>
      <c r="B1061" s="12" t="s">
        <v>178</v>
      </c>
      <c r="C1061" s="272">
        <v>45089</v>
      </c>
      <c r="D1061" s="272">
        <v>45102</v>
      </c>
      <c r="E1061" s="196">
        <f t="shared" si="80"/>
        <v>45095.5</v>
      </c>
      <c r="F1061" s="272">
        <v>45107</v>
      </c>
      <c r="G1061" s="12" t="s">
        <v>193</v>
      </c>
      <c r="H1061" s="234">
        <v>16776.44000000009</v>
      </c>
      <c r="I1061" s="17">
        <f t="shared" si="84"/>
        <v>12</v>
      </c>
      <c r="J1061" s="283">
        <f t="shared" si="82"/>
        <v>4.3405887493437579E-4</v>
      </c>
      <c r="K1061" s="22">
        <f t="shared" si="83"/>
        <v>5.2087064992125095E-3</v>
      </c>
    </row>
    <row r="1062" spans="1:11" ht="12.75">
      <c r="A1062" s="12">
        <f t="shared" si="81"/>
        <v>1055</v>
      </c>
      <c r="B1062" s="12" t="s">
        <v>178</v>
      </c>
      <c r="C1062" s="272">
        <v>45088</v>
      </c>
      <c r="D1062" s="272">
        <v>45101</v>
      </c>
      <c r="E1062" s="196">
        <f t="shared" si="80"/>
        <v>45094.5</v>
      </c>
      <c r="F1062" s="272">
        <v>45104</v>
      </c>
      <c r="G1062" s="12" t="s">
        <v>194</v>
      </c>
      <c r="H1062" s="234">
        <v>27.89</v>
      </c>
      <c r="I1062" s="17">
        <f t="shared" si="84"/>
        <v>10</v>
      </c>
      <c r="J1062" s="283">
        <f t="shared" si="82"/>
        <v>7.2160136607764686E-7</v>
      </c>
      <c r="K1062" s="22">
        <f t="shared" si="83"/>
        <v>7.2160136607764684E-6</v>
      </c>
    </row>
    <row r="1063" spans="1:11" ht="12.75">
      <c r="A1063" s="12">
        <f t="shared" si="81"/>
        <v>1056</v>
      </c>
      <c r="B1063" s="12" t="s">
        <v>178</v>
      </c>
      <c r="C1063" s="272">
        <v>45089</v>
      </c>
      <c r="D1063" s="272">
        <v>45102</v>
      </c>
      <c r="E1063" s="196">
        <f t="shared" si="80"/>
        <v>45095.5</v>
      </c>
      <c r="F1063" s="272">
        <v>45104</v>
      </c>
      <c r="G1063" s="12" t="s">
        <v>194</v>
      </c>
      <c r="H1063" s="234">
        <v>315.87000000000029</v>
      </c>
      <c r="I1063" s="17">
        <f t="shared" si="84"/>
        <v>9</v>
      </c>
      <c r="J1063" s="283">
        <f t="shared" si="82"/>
        <v>8.1725429724971852E-6</v>
      </c>
      <c r="K1063" s="22">
        <f t="shared" si="83"/>
        <v>7.3552886752474662E-5</v>
      </c>
    </row>
    <row r="1064" spans="1:11" ht="12.75">
      <c r="A1064" s="12">
        <f t="shared" si="81"/>
        <v>1057</v>
      </c>
      <c r="B1064" s="12" t="s">
        <v>178</v>
      </c>
      <c r="C1064" s="272">
        <v>45089</v>
      </c>
      <c r="D1064" s="272">
        <v>45102</v>
      </c>
      <c r="E1064" s="196">
        <f t="shared" si="80"/>
        <v>45095.5</v>
      </c>
      <c r="F1064" s="272">
        <v>45148</v>
      </c>
      <c r="G1064" s="12" t="s">
        <v>195</v>
      </c>
      <c r="H1064" s="234">
        <v>3519.1599999999989</v>
      </c>
      <c r="I1064" s="17">
        <f t="shared" si="84"/>
        <v>53</v>
      </c>
      <c r="J1064" s="283">
        <f t="shared" si="82"/>
        <v>9.1051655197053085E-5</v>
      </c>
      <c r="K1064" s="22">
        <f t="shared" si="83"/>
        <v>4.8257377254438136E-3</v>
      </c>
    </row>
    <row r="1065" spans="1:11" ht="12.75">
      <c r="A1065" s="12">
        <f t="shared" si="81"/>
        <v>1058</v>
      </c>
      <c r="B1065" s="12" t="s">
        <v>178</v>
      </c>
      <c r="C1065" s="272">
        <v>45089</v>
      </c>
      <c r="D1065" s="272">
        <v>45102</v>
      </c>
      <c r="E1065" s="196">
        <f t="shared" si="80"/>
        <v>45095.5</v>
      </c>
      <c r="F1065" s="272">
        <v>45117</v>
      </c>
      <c r="G1065" s="12" t="s">
        <v>195</v>
      </c>
      <c r="H1065" s="234">
        <v>192.76999999999998</v>
      </c>
      <c r="I1065" s="17">
        <f t="shared" si="84"/>
        <v>22</v>
      </c>
      <c r="J1065" s="283">
        <f t="shared" si="82"/>
        <v>4.9875616829970586E-6</v>
      </c>
      <c r="K1065" s="22">
        <f t="shared" si="83"/>
        <v>1.0972635702593529E-4</v>
      </c>
    </row>
    <row r="1066" spans="1:11" ht="12.75">
      <c r="A1066" s="12">
        <f t="shared" si="81"/>
        <v>1059</v>
      </c>
      <c r="B1066" s="12" t="s">
        <v>178</v>
      </c>
      <c r="C1066" s="272">
        <v>45088</v>
      </c>
      <c r="D1066" s="272">
        <v>45101</v>
      </c>
      <c r="E1066" s="196">
        <f t="shared" si="80"/>
        <v>45094.5</v>
      </c>
      <c r="F1066" s="272">
        <v>45148</v>
      </c>
      <c r="G1066" s="12" t="s">
        <v>195</v>
      </c>
      <c r="H1066" s="234">
        <v>247.32</v>
      </c>
      <c r="I1066" s="17">
        <f t="shared" si="84"/>
        <v>54</v>
      </c>
      <c r="J1066" s="283">
        <f t="shared" si="82"/>
        <v>6.3989404753791178E-6</v>
      </c>
      <c r="K1066" s="22">
        <f t="shared" si="83"/>
        <v>3.4554278567047237E-4</v>
      </c>
    </row>
    <row r="1067" spans="1:11" ht="12.75">
      <c r="A1067" s="12">
        <f t="shared" si="81"/>
        <v>1060</v>
      </c>
      <c r="B1067" s="12" t="s">
        <v>178</v>
      </c>
      <c r="C1067" s="272">
        <v>45088</v>
      </c>
      <c r="D1067" s="272">
        <v>45101</v>
      </c>
      <c r="E1067" s="196">
        <f t="shared" si="80"/>
        <v>45094.5</v>
      </c>
      <c r="F1067" s="272">
        <v>45148</v>
      </c>
      <c r="G1067" s="12" t="s">
        <v>195</v>
      </c>
      <c r="H1067" s="234">
        <v>10</v>
      </c>
      <c r="I1067" s="17">
        <f t="shared" si="84"/>
        <v>54</v>
      </c>
      <c r="J1067" s="283">
        <f t="shared" si="82"/>
        <v>2.587312176685718E-7</v>
      </c>
      <c r="K1067" s="22">
        <f t="shared" si="83"/>
        <v>1.3971485754102878E-5</v>
      </c>
    </row>
    <row r="1068" spans="1:11" ht="12.75">
      <c r="A1068" s="12">
        <f t="shared" si="81"/>
        <v>1061</v>
      </c>
      <c r="B1068" s="12" t="s">
        <v>178</v>
      </c>
      <c r="C1068" s="272">
        <v>45088</v>
      </c>
      <c r="D1068" s="272">
        <v>45101</v>
      </c>
      <c r="E1068" s="196">
        <f t="shared" si="80"/>
        <v>45094.5</v>
      </c>
      <c r="F1068" s="272">
        <v>45107</v>
      </c>
      <c r="G1068" s="12" t="s">
        <v>196</v>
      </c>
      <c r="H1068" s="234">
        <v>11646.320000000003</v>
      </c>
      <c r="I1068" s="17">
        <f t="shared" si="84"/>
        <v>13</v>
      </c>
      <c r="J1068" s="283">
        <f t="shared" si="82"/>
        <v>3.0132665549578421E-4</v>
      </c>
      <c r="K1068" s="22">
        <f t="shared" si="83"/>
        <v>3.9172465214451944E-3</v>
      </c>
    </row>
    <row r="1069" spans="1:11" ht="12.75">
      <c r="A1069" s="12">
        <f t="shared" si="81"/>
        <v>1062</v>
      </c>
      <c r="B1069" s="12" t="s">
        <v>178</v>
      </c>
      <c r="C1069" s="272">
        <v>45089</v>
      </c>
      <c r="D1069" s="272">
        <v>45102</v>
      </c>
      <c r="E1069" s="196">
        <f t="shared" ref="E1069:E1132" si="85">AVERAGE(C1069:D1069)</f>
        <v>45095.5</v>
      </c>
      <c r="F1069" s="272">
        <v>45107</v>
      </c>
      <c r="G1069" s="12" t="s">
        <v>196</v>
      </c>
      <c r="H1069" s="234">
        <v>96395.490000000136</v>
      </c>
      <c r="I1069" s="17">
        <f t="shared" si="84"/>
        <v>12</v>
      </c>
      <c r="J1069" s="283">
        <f t="shared" si="82"/>
        <v>2.4940522505458671E-3</v>
      </c>
      <c r="K1069" s="22">
        <f t="shared" si="83"/>
        <v>2.9928627006550405E-2</v>
      </c>
    </row>
    <row r="1070" spans="1:11" ht="12.75">
      <c r="A1070" s="12">
        <f t="shared" si="81"/>
        <v>1063</v>
      </c>
      <c r="B1070" s="12" t="s">
        <v>178</v>
      </c>
      <c r="C1070" s="272">
        <v>45089</v>
      </c>
      <c r="D1070" s="272">
        <v>45102</v>
      </c>
      <c r="E1070" s="196">
        <f t="shared" si="85"/>
        <v>45095.5</v>
      </c>
      <c r="F1070" s="272">
        <v>45107</v>
      </c>
      <c r="G1070" s="12" t="s">
        <v>432</v>
      </c>
      <c r="H1070" s="234">
        <v>580.96</v>
      </c>
      <c r="I1070" s="17">
        <f t="shared" si="84"/>
        <v>12</v>
      </c>
      <c r="J1070" s="283">
        <f t="shared" si="82"/>
        <v>1.5031248821673349E-5</v>
      </c>
      <c r="K1070" s="22">
        <f t="shared" si="83"/>
        <v>1.8037498586008019E-4</v>
      </c>
    </row>
    <row r="1071" spans="1:11" ht="12.75">
      <c r="A1071" s="12">
        <f t="shared" si="81"/>
        <v>1064</v>
      </c>
      <c r="B1071" s="12" t="s">
        <v>178</v>
      </c>
      <c r="C1071" s="272">
        <v>45088</v>
      </c>
      <c r="D1071" s="272">
        <v>45101</v>
      </c>
      <c r="E1071" s="196">
        <f t="shared" si="85"/>
        <v>45094.5</v>
      </c>
      <c r="F1071" s="272">
        <v>45107</v>
      </c>
      <c r="G1071" s="12" t="s">
        <v>197</v>
      </c>
      <c r="H1071" s="234">
        <v>850</v>
      </c>
      <c r="I1071" s="17">
        <f t="shared" si="84"/>
        <v>13</v>
      </c>
      <c r="J1071" s="283">
        <f t="shared" si="82"/>
        <v>2.1992153501828604E-5</v>
      </c>
      <c r="K1071" s="22">
        <f t="shared" si="83"/>
        <v>2.8589799552377183E-4</v>
      </c>
    </row>
    <row r="1072" spans="1:11" ht="12.75">
      <c r="A1072" s="12">
        <f t="shared" si="81"/>
        <v>1065</v>
      </c>
      <c r="B1072" s="12" t="s">
        <v>178</v>
      </c>
      <c r="C1072" s="272">
        <v>45089</v>
      </c>
      <c r="D1072" s="272">
        <v>45102</v>
      </c>
      <c r="E1072" s="196">
        <f t="shared" si="85"/>
        <v>45095.5</v>
      </c>
      <c r="F1072" s="272">
        <v>45107</v>
      </c>
      <c r="G1072" s="12" t="s">
        <v>197</v>
      </c>
      <c r="H1072" s="234">
        <v>9208.32</v>
      </c>
      <c r="I1072" s="17">
        <f t="shared" si="84"/>
        <v>12</v>
      </c>
      <c r="J1072" s="283">
        <f t="shared" si="82"/>
        <v>2.382479846281863E-4</v>
      </c>
      <c r="K1072" s="22">
        <f t="shared" si="83"/>
        <v>2.8589758155382356E-3</v>
      </c>
    </row>
    <row r="1073" spans="1:11" ht="12.75">
      <c r="A1073" s="12">
        <f t="shared" si="81"/>
        <v>1066</v>
      </c>
      <c r="B1073" s="12" t="s">
        <v>178</v>
      </c>
      <c r="C1073" s="272">
        <v>45088</v>
      </c>
      <c r="D1073" s="272">
        <v>45101</v>
      </c>
      <c r="E1073" s="196">
        <f t="shared" si="85"/>
        <v>45094.5</v>
      </c>
      <c r="F1073" s="272">
        <v>45112</v>
      </c>
      <c r="G1073" s="12" t="s">
        <v>434</v>
      </c>
      <c r="H1073" s="234">
        <v>2.4000000000000004</v>
      </c>
      <c r="I1073" s="17">
        <f t="shared" si="84"/>
        <v>18</v>
      </c>
      <c r="J1073" s="283">
        <f t="shared" si="82"/>
        <v>6.2095492240457247E-8</v>
      </c>
      <c r="K1073" s="22">
        <f t="shared" si="83"/>
        <v>1.1177188603282305E-6</v>
      </c>
    </row>
    <row r="1074" spans="1:11" ht="12.75">
      <c r="A1074" s="12">
        <f t="shared" si="81"/>
        <v>1067</v>
      </c>
      <c r="B1074" s="12" t="s">
        <v>178</v>
      </c>
      <c r="C1074" s="272">
        <v>45089</v>
      </c>
      <c r="D1074" s="272">
        <v>45102</v>
      </c>
      <c r="E1074" s="196">
        <f t="shared" si="85"/>
        <v>45095.5</v>
      </c>
      <c r="F1074" s="272">
        <v>45112</v>
      </c>
      <c r="G1074" s="12" t="s">
        <v>198</v>
      </c>
      <c r="H1074" s="234">
        <v>39.9</v>
      </c>
      <c r="I1074" s="17">
        <f t="shared" si="84"/>
        <v>17</v>
      </c>
      <c r="J1074" s="283">
        <f t="shared" si="82"/>
        <v>1.0323375584976015E-6</v>
      </c>
      <c r="K1074" s="22">
        <f t="shared" si="83"/>
        <v>1.7549738494459226E-5</v>
      </c>
    </row>
    <row r="1075" spans="1:11" ht="12.75">
      <c r="A1075" s="12">
        <f>A1074+1</f>
        <v>1068</v>
      </c>
      <c r="B1075" s="12" t="s">
        <v>178</v>
      </c>
      <c r="C1075" s="272">
        <v>45089</v>
      </c>
      <c r="D1075" s="272">
        <v>45102</v>
      </c>
      <c r="E1075" s="196">
        <f t="shared" si="85"/>
        <v>45095.5</v>
      </c>
      <c r="F1075" s="272">
        <v>45112</v>
      </c>
      <c r="G1075" s="12" t="s">
        <v>198</v>
      </c>
      <c r="H1075" s="234">
        <v>36.9</v>
      </c>
      <c r="I1075" s="17">
        <f t="shared" si="84"/>
        <v>17</v>
      </c>
      <c r="J1075" s="283">
        <f t="shared" si="82"/>
        <v>9.5471819319703E-7</v>
      </c>
      <c r="K1075" s="22">
        <f t="shared" si="83"/>
        <v>1.623020928434951E-5</v>
      </c>
    </row>
    <row r="1076" spans="1:11" ht="12.75">
      <c r="A1076" s="12">
        <f t="shared" si="81"/>
        <v>1069</v>
      </c>
      <c r="B1076" s="12" t="s">
        <v>178</v>
      </c>
      <c r="C1076" s="272">
        <v>45088</v>
      </c>
      <c r="D1076" s="272">
        <v>45101</v>
      </c>
      <c r="E1076" s="196">
        <f t="shared" si="85"/>
        <v>45094.5</v>
      </c>
      <c r="F1076" s="272">
        <v>45125</v>
      </c>
      <c r="G1076" s="12" t="s">
        <v>199</v>
      </c>
      <c r="H1076" s="234">
        <v>1053.7599999999998</v>
      </c>
      <c r="I1076" s="17">
        <f t="shared" si="84"/>
        <v>31</v>
      </c>
      <c r="J1076" s="283">
        <f t="shared" si="82"/>
        <v>2.7264060793043419E-5</v>
      </c>
      <c r="K1076" s="22">
        <f t="shared" si="83"/>
        <v>8.4518588458434602E-4</v>
      </c>
    </row>
    <row r="1077" spans="1:11" ht="12.75">
      <c r="A1077" s="12">
        <f t="shared" si="81"/>
        <v>1070</v>
      </c>
      <c r="B1077" s="12" t="s">
        <v>178</v>
      </c>
      <c r="C1077" s="272">
        <v>45089</v>
      </c>
      <c r="D1077" s="272">
        <v>45102</v>
      </c>
      <c r="E1077" s="196">
        <f t="shared" si="85"/>
        <v>45095.5</v>
      </c>
      <c r="F1077" s="272">
        <v>45125</v>
      </c>
      <c r="G1077" s="12" t="s">
        <v>199</v>
      </c>
      <c r="H1077" s="234">
        <v>10081.150000000003</v>
      </c>
      <c r="I1077" s="17">
        <f t="shared" si="84"/>
        <v>30</v>
      </c>
      <c r="J1077" s="283">
        <f t="shared" si="82"/>
        <v>2.6083082149995235E-4</v>
      </c>
      <c r="K1077" s="22">
        <f t="shared" si="83"/>
        <v>7.8249246449985706E-3</v>
      </c>
    </row>
    <row r="1078" spans="1:11" ht="12.75">
      <c r="A1078" s="12">
        <f t="shared" si="81"/>
        <v>1071</v>
      </c>
      <c r="B1078" s="12" t="s">
        <v>178</v>
      </c>
      <c r="C1078" s="272">
        <v>45088</v>
      </c>
      <c r="D1078" s="272">
        <v>45101</v>
      </c>
      <c r="E1078" s="196">
        <f t="shared" si="85"/>
        <v>45094.5</v>
      </c>
      <c r="F1078" s="272">
        <v>45107</v>
      </c>
      <c r="G1078" s="12" t="s">
        <v>200</v>
      </c>
      <c r="H1078" s="234">
        <v>9609.7999999999956</v>
      </c>
      <c r="I1078" s="17">
        <f t="shared" si="84"/>
        <v>13</v>
      </c>
      <c r="J1078" s="283">
        <f t="shared" si="82"/>
        <v>2.4863552555514403E-4</v>
      </c>
      <c r="K1078" s="22">
        <f t="shared" si="83"/>
        <v>3.2322618322168724E-3</v>
      </c>
    </row>
    <row r="1079" spans="1:11" ht="12.75">
      <c r="A1079" s="12">
        <f t="shared" si="81"/>
        <v>1072</v>
      </c>
      <c r="B1079" s="12" t="s">
        <v>178</v>
      </c>
      <c r="C1079" s="272">
        <v>45089</v>
      </c>
      <c r="D1079" s="272">
        <v>45102</v>
      </c>
      <c r="E1079" s="196">
        <f t="shared" si="85"/>
        <v>45095.5</v>
      </c>
      <c r="F1079" s="272">
        <v>45107</v>
      </c>
      <c r="G1079" s="12" t="s">
        <v>200</v>
      </c>
      <c r="H1079" s="234">
        <v>114211.97000000018</v>
      </c>
      <c r="I1079" s="17">
        <f t="shared" si="84"/>
        <v>12</v>
      </c>
      <c r="J1079" s="283">
        <f t="shared" si="82"/>
        <v>2.9550202070426439E-3</v>
      </c>
      <c r="K1079" s="22">
        <f t="shared" si="83"/>
        <v>3.5460242484511725E-2</v>
      </c>
    </row>
    <row r="1080" spans="1:11" ht="12.75">
      <c r="A1080" s="12">
        <f t="shared" si="81"/>
        <v>1073</v>
      </c>
      <c r="B1080" s="12" t="s">
        <v>178</v>
      </c>
      <c r="C1080" s="272">
        <v>45089</v>
      </c>
      <c r="D1080" s="272">
        <v>45102</v>
      </c>
      <c r="E1080" s="196">
        <f t="shared" si="85"/>
        <v>45095.5</v>
      </c>
      <c r="F1080" s="272">
        <v>45107</v>
      </c>
      <c r="G1080" s="12" t="s">
        <v>216</v>
      </c>
      <c r="H1080" s="234">
        <v>7400.2699999999995</v>
      </c>
      <c r="I1080" s="17">
        <f t="shared" si="84"/>
        <v>12</v>
      </c>
      <c r="J1080" s="283">
        <f t="shared" si="82"/>
        <v>1.9146808681762018E-4</v>
      </c>
      <c r="K1080" s="22">
        <f t="shared" si="83"/>
        <v>2.2976170418114424E-3</v>
      </c>
    </row>
    <row r="1081" spans="1:11" ht="12.75">
      <c r="A1081" s="12">
        <f t="shared" si="81"/>
        <v>1074</v>
      </c>
      <c r="B1081" s="12" t="s">
        <v>178</v>
      </c>
      <c r="C1081" s="272">
        <v>45088</v>
      </c>
      <c r="D1081" s="272">
        <v>45101</v>
      </c>
      <c r="E1081" s="196">
        <f t="shared" si="85"/>
        <v>45094.5</v>
      </c>
      <c r="F1081" s="272">
        <v>45107</v>
      </c>
      <c r="G1081" s="12" t="s">
        <v>201</v>
      </c>
      <c r="H1081" s="234">
        <v>363.87</v>
      </c>
      <c r="I1081" s="17">
        <f t="shared" si="84"/>
        <v>13</v>
      </c>
      <c r="J1081" s="283">
        <f t="shared" si="82"/>
        <v>9.4144528173063223E-6</v>
      </c>
      <c r="K1081" s="22">
        <f t="shared" si="83"/>
        <v>1.2238788662498218E-4</v>
      </c>
    </row>
    <row r="1082" spans="1:11" ht="12.75">
      <c r="A1082" s="12">
        <f t="shared" si="81"/>
        <v>1075</v>
      </c>
      <c r="B1082" s="12" t="s">
        <v>178</v>
      </c>
      <c r="C1082" s="272">
        <v>45089</v>
      </c>
      <c r="D1082" s="272">
        <v>45102</v>
      </c>
      <c r="E1082" s="196">
        <f t="shared" si="85"/>
        <v>45095.5</v>
      </c>
      <c r="F1082" s="272">
        <v>45107</v>
      </c>
      <c r="G1082" s="12" t="s">
        <v>201</v>
      </c>
      <c r="H1082" s="234">
        <v>3178.5999999999985</v>
      </c>
      <c r="I1082" s="17">
        <f t="shared" si="84"/>
        <v>12</v>
      </c>
      <c r="J1082" s="283">
        <f t="shared" si="82"/>
        <v>8.2240304848132196E-5</v>
      </c>
      <c r="K1082" s="22">
        <f t="shared" si="83"/>
        <v>9.8688365817758625E-4</v>
      </c>
    </row>
    <row r="1083" spans="1:11" ht="12.75">
      <c r="A1083" s="12">
        <f t="shared" si="81"/>
        <v>1076</v>
      </c>
      <c r="B1083" s="12" t="s">
        <v>178</v>
      </c>
      <c r="C1083" s="272">
        <v>45088</v>
      </c>
      <c r="D1083" s="272">
        <v>45101</v>
      </c>
      <c r="E1083" s="196">
        <f t="shared" si="85"/>
        <v>45094.5</v>
      </c>
      <c r="F1083" s="272">
        <v>45104</v>
      </c>
      <c r="G1083" s="12" t="s">
        <v>202</v>
      </c>
      <c r="H1083" s="234">
        <v>2130.3899999999994</v>
      </c>
      <c r="I1083" s="17">
        <f t="shared" si="84"/>
        <v>10</v>
      </c>
      <c r="J1083" s="283">
        <f t="shared" si="82"/>
        <v>5.5119839880894858E-5</v>
      </c>
      <c r="K1083" s="22">
        <f t="shared" si="83"/>
        <v>5.5119839880894857E-4</v>
      </c>
    </row>
    <row r="1084" spans="1:11" ht="12.75">
      <c r="A1084" s="12">
        <f t="shared" si="81"/>
        <v>1077</v>
      </c>
      <c r="B1084" s="12" t="s">
        <v>178</v>
      </c>
      <c r="C1084" s="272">
        <v>45089</v>
      </c>
      <c r="D1084" s="272">
        <v>45102</v>
      </c>
      <c r="E1084" s="196">
        <f t="shared" si="85"/>
        <v>45095.5</v>
      </c>
      <c r="F1084" s="272">
        <v>45104</v>
      </c>
      <c r="G1084" s="12" t="s">
        <v>202</v>
      </c>
      <c r="H1084" s="234">
        <v>18667.55000000001</v>
      </c>
      <c r="I1084" s="17">
        <f t="shared" si="84"/>
        <v>9</v>
      </c>
      <c r="J1084" s="283">
        <f t="shared" si="82"/>
        <v>4.8298779423889502E-4</v>
      </c>
      <c r="K1084" s="22">
        <f t="shared" si="83"/>
        <v>4.3468901481500555E-3</v>
      </c>
    </row>
    <row r="1085" spans="1:11" ht="12.75">
      <c r="A1085" s="12">
        <f t="shared" si="81"/>
        <v>1078</v>
      </c>
      <c r="B1085" s="12" t="s">
        <v>178</v>
      </c>
      <c r="C1085" s="272">
        <v>45088</v>
      </c>
      <c r="D1085" s="272">
        <v>45101</v>
      </c>
      <c r="E1085" s="196">
        <f t="shared" si="85"/>
        <v>45094.5</v>
      </c>
      <c r="F1085" s="272">
        <v>45104</v>
      </c>
      <c r="G1085" s="12" t="s">
        <v>203</v>
      </c>
      <c r="H1085" s="234">
        <v>336.08999999999992</v>
      </c>
      <c r="I1085" s="17">
        <f t="shared" si="84"/>
        <v>10</v>
      </c>
      <c r="J1085" s="283">
        <f t="shared" si="82"/>
        <v>8.6956974946230283E-6</v>
      </c>
      <c r="K1085" s="22">
        <f t="shared" si="83"/>
        <v>8.6956974946230287E-5</v>
      </c>
    </row>
    <row r="1086" spans="1:11" ht="12.75">
      <c r="A1086" s="12">
        <f t="shared" si="81"/>
        <v>1079</v>
      </c>
      <c r="B1086" s="12" t="s">
        <v>178</v>
      </c>
      <c r="C1086" s="272">
        <v>45089</v>
      </c>
      <c r="D1086" s="272">
        <v>45102</v>
      </c>
      <c r="E1086" s="196">
        <f t="shared" si="85"/>
        <v>45095.5</v>
      </c>
      <c r="F1086" s="272">
        <v>45104</v>
      </c>
      <c r="G1086" s="12" t="s">
        <v>203</v>
      </c>
      <c r="H1086" s="234">
        <v>2524.7899999999995</v>
      </c>
      <c r="I1086" s="17">
        <f t="shared" si="84"/>
        <v>9</v>
      </c>
      <c r="J1086" s="283">
        <f t="shared" si="82"/>
        <v>6.5324199105743327E-5</v>
      </c>
      <c r="K1086" s="22">
        <f t="shared" si="83"/>
        <v>5.8791779195168997E-4</v>
      </c>
    </row>
    <row r="1087" spans="1:11" ht="12.75">
      <c r="A1087" s="12">
        <f t="shared" si="81"/>
        <v>1080</v>
      </c>
      <c r="B1087" s="12" t="s">
        <v>178</v>
      </c>
      <c r="C1087" s="272">
        <v>45088</v>
      </c>
      <c r="D1087" s="272">
        <v>45101</v>
      </c>
      <c r="E1087" s="196">
        <f t="shared" si="85"/>
        <v>45094.5</v>
      </c>
      <c r="F1087" s="272">
        <v>45104</v>
      </c>
      <c r="G1087" s="12" t="s">
        <v>204</v>
      </c>
      <c r="H1087" s="234">
        <v>400.58000000000015</v>
      </c>
      <c r="I1087" s="17">
        <f t="shared" si="84"/>
        <v>10</v>
      </c>
      <c r="J1087" s="283">
        <f t="shared" si="82"/>
        <v>1.0364255117367654E-5</v>
      </c>
      <c r="K1087" s="22">
        <f t="shared" si="83"/>
        <v>1.0364255117367653E-4</v>
      </c>
    </row>
    <row r="1088" spans="1:11" ht="12.75">
      <c r="A1088" s="12">
        <f t="shared" si="81"/>
        <v>1081</v>
      </c>
      <c r="B1088" s="12" t="s">
        <v>178</v>
      </c>
      <c r="C1088" s="272">
        <v>45089</v>
      </c>
      <c r="D1088" s="272">
        <v>45102</v>
      </c>
      <c r="E1088" s="196">
        <f t="shared" si="85"/>
        <v>45095.5</v>
      </c>
      <c r="F1088" s="272">
        <v>45104</v>
      </c>
      <c r="G1088" s="12" t="s">
        <v>204</v>
      </c>
      <c r="H1088" s="234">
        <v>4034.1800000000039</v>
      </c>
      <c r="I1088" s="17">
        <f t="shared" si="84"/>
        <v>9</v>
      </c>
      <c r="J1088" s="283">
        <f t="shared" si="82"/>
        <v>1.0437683036942001E-4</v>
      </c>
      <c r="K1088" s="22">
        <f t="shared" si="83"/>
        <v>9.3939147332478012E-4</v>
      </c>
    </row>
    <row r="1089" spans="1:11" ht="12.75">
      <c r="A1089" s="12">
        <f t="shared" si="81"/>
        <v>1082</v>
      </c>
      <c r="B1089" s="12" t="s">
        <v>178</v>
      </c>
      <c r="C1089" s="272">
        <v>45088</v>
      </c>
      <c r="D1089" s="272">
        <v>45101</v>
      </c>
      <c r="E1089" s="196">
        <f t="shared" si="85"/>
        <v>45094.5</v>
      </c>
      <c r="F1089" s="272">
        <v>45104</v>
      </c>
      <c r="G1089" s="12" t="s">
        <v>205</v>
      </c>
      <c r="H1089" s="234">
        <v>109.98999999999997</v>
      </c>
      <c r="I1089" s="17">
        <f t="shared" si="84"/>
        <v>10</v>
      </c>
      <c r="J1089" s="283">
        <f t="shared" si="82"/>
        <v>2.8457846631366204E-6</v>
      </c>
      <c r="K1089" s="22">
        <f t="shared" si="83"/>
        <v>2.8457846631366205E-5</v>
      </c>
    </row>
    <row r="1090" spans="1:11" ht="12.75">
      <c r="A1090" s="12">
        <f t="shared" si="81"/>
        <v>1083</v>
      </c>
      <c r="B1090" s="12" t="s">
        <v>178</v>
      </c>
      <c r="C1090" s="272">
        <v>45089</v>
      </c>
      <c r="D1090" s="272">
        <v>45102</v>
      </c>
      <c r="E1090" s="196">
        <f t="shared" si="85"/>
        <v>45095.5</v>
      </c>
      <c r="F1090" s="272">
        <v>45104</v>
      </c>
      <c r="G1090" s="12" t="s">
        <v>205</v>
      </c>
      <c r="H1090" s="234">
        <v>761.1899999999996</v>
      </c>
      <c r="I1090" s="17">
        <f t="shared" si="84"/>
        <v>9</v>
      </c>
      <c r="J1090" s="283">
        <f t="shared" si="82"/>
        <v>1.9694361557714006E-5</v>
      </c>
      <c r="K1090" s="22">
        <f t="shared" si="83"/>
        <v>1.7724925401942605E-4</v>
      </c>
    </row>
    <row r="1091" spans="1:11" ht="12.75">
      <c r="A1091" s="12">
        <f t="shared" si="81"/>
        <v>1084</v>
      </c>
      <c r="B1091" s="12" t="s">
        <v>178</v>
      </c>
      <c r="C1091" s="272">
        <v>45089</v>
      </c>
      <c r="D1091" s="272">
        <v>45102</v>
      </c>
      <c r="E1091" s="196">
        <f t="shared" si="85"/>
        <v>45095.5</v>
      </c>
      <c r="F1091" s="272">
        <v>45107</v>
      </c>
      <c r="G1091" s="12" t="s">
        <v>436</v>
      </c>
      <c r="H1091" s="234">
        <v>61.17</v>
      </c>
      <c r="I1091" s="17">
        <f t="shared" si="84"/>
        <v>12</v>
      </c>
      <c r="J1091" s="283">
        <f t="shared" si="82"/>
        <v>1.5826588584786538E-6</v>
      </c>
      <c r="K1091" s="22">
        <f t="shared" si="83"/>
        <v>1.8991906301743846E-5</v>
      </c>
    </row>
    <row r="1092" spans="1:11" ht="12.75">
      <c r="A1092" s="12">
        <f t="shared" si="81"/>
        <v>1085</v>
      </c>
      <c r="B1092" s="12" t="s">
        <v>178</v>
      </c>
      <c r="C1092" s="272">
        <v>45088</v>
      </c>
      <c r="D1092" s="272">
        <v>45101</v>
      </c>
      <c r="E1092" s="196">
        <f t="shared" si="85"/>
        <v>45094.5</v>
      </c>
      <c r="F1092" s="272">
        <v>45107</v>
      </c>
      <c r="G1092" s="12" t="s">
        <v>436</v>
      </c>
      <c r="H1092" s="234">
        <v>421.79</v>
      </c>
      <c r="I1092" s="17">
        <f t="shared" si="84"/>
        <v>13</v>
      </c>
      <c r="J1092" s="283">
        <f t="shared" si="82"/>
        <v>1.0913024030042691E-5</v>
      </c>
      <c r="K1092" s="22">
        <f t="shared" si="83"/>
        <v>1.4186931239055497E-4</v>
      </c>
    </row>
    <row r="1093" spans="1:11" ht="12.75">
      <c r="A1093" s="12">
        <f t="shared" si="81"/>
        <v>1086</v>
      </c>
      <c r="B1093" s="12" t="s">
        <v>178</v>
      </c>
      <c r="C1093" s="272">
        <v>45088</v>
      </c>
      <c r="D1093" s="272">
        <v>45101</v>
      </c>
      <c r="E1093" s="196">
        <f t="shared" si="85"/>
        <v>45094.5</v>
      </c>
      <c r="F1093" s="272">
        <v>45107</v>
      </c>
      <c r="G1093" s="12" t="s">
        <v>206</v>
      </c>
      <c r="H1093" s="234">
        <v>691.6</v>
      </c>
      <c r="I1093" s="17">
        <f t="shared" si="84"/>
        <v>13</v>
      </c>
      <c r="J1093" s="283">
        <f t="shared" si="82"/>
        <v>1.7893851013958426E-5</v>
      </c>
      <c r="K1093" s="22">
        <f t="shared" si="83"/>
        <v>2.3262006318145953E-4</v>
      </c>
    </row>
    <row r="1094" spans="1:11" ht="12.75">
      <c r="A1094" s="12">
        <f t="shared" si="81"/>
        <v>1087</v>
      </c>
      <c r="B1094" s="12" t="s">
        <v>178</v>
      </c>
      <c r="C1094" s="272">
        <v>45089</v>
      </c>
      <c r="D1094" s="272">
        <v>45102</v>
      </c>
      <c r="E1094" s="196">
        <f t="shared" si="85"/>
        <v>45095.5</v>
      </c>
      <c r="F1094" s="272">
        <v>45107</v>
      </c>
      <c r="G1094" s="12" t="s">
        <v>206</v>
      </c>
      <c r="H1094" s="234">
        <v>1830.7299999999998</v>
      </c>
      <c r="I1094" s="17">
        <f t="shared" si="84"/>
        <v>12</v>
      </c>
      <c r="J1094" s="283">
        <f t="shared" si="82"/>
        <v>4.7366700212238445E-5</v>
      </c>
      <c r="K1094" s="22">
        <f t="shared" si="83"/>
        <v>5.6840040254686134E-4</v>
      </c>
    </row>
    <row r="1095" spans="1:11" ht="12.75">
      <c r="A1095" s="12">
        <f t="shared" si="81"/>
        <v>1088</v>
      </c>
      <c r="B1095" s="12" t="s">
        <v>178</v>
      </c>
      <c r="C1095" s="272">
        <v>45088</v>
      </c>
      <c r="D1095" s="272">
        <v>45101</v>
      </c>
      <c r="E1095" s="196">
        <f t="shared" si="85"/>
        <v>45094.5</v>
      </c>
      <c r="F1095" s="272">
        <v>45107</v>
      </c>
      <c r="G1095" s="12" t="s">
        <v>207</v>
      </c>
      <c r="H1095" s="234">
        <v>1485.33</v>
      </c>
      <c r="I1095" s="17">
        <f t="shared" si="84"/>
        <v>13</v>
      </c>
      <c r="J1095" s="283">
        <f t="shared" si="82"/>
        <v>3.8430123953965977E-5</v>
      </c>
      <c r="K1095" s="22">
        <f t="shared" si="83"/>
        <v>4.9959161140155771E-4</v>
      </c>
    </row>
    <row r="1096" spans="1:11" ht="12.75">
      <c r="A1096" s="12">
        <f t="shared" si="81"/>
        <v>1089</v>
      </c>
      <c r="B1096" s="12" t="s">
        <v>178</v>
      </c>
      <c r="C1096" s="272">
        <v>45089</v>
      </c>
      <c r="D1096" s="272">
        <v>45102</v>
      </c>
      <c r="E1096" s="196">
        <f t="shared" si="85"/>
        <v>45095.5</v>
      </c>
      <c r="F1096" s="272">
        <v>45107</v>
      </c>
      <c r="G1096" s="12" t="s">
        <v>207</v>
      </c>
      <c r="H1096" s="234">
        <v>4240.09</v>
      </c>
      <c r="I1096" s="17">
        <f t="shared" si="84"/>
        <v>12</v>
      </c>
      <c r="J1096" s="283">
        <f t="shared" si="82"/>
        <v>1.0970436487243347E-4</v>
      </c>
      <c r="K1096" s="22">
        <f t="shared" si="83"/>
        <v>1.3164523784692018E-3</v>
      </c>
    </row>
    <row r="1097" spans="1:11" ht="12.75">
      <c r="A1097" s="12">
        <f t="shared" ref="A1097:A1160" si="86">A1096+1</f>
        <v>1090</v>
      </c>
      <c r="B1097" s="12" t="s">
        <v>178</v>
      </c>
      <c r="C1097" s="272">
        <v>45088</v>
      </c>
      <c r="D1097" s="272">
        <v>45101</v>
      </c>
      <c r="E1097" s="196">
        <f t="shared" si="85"/>
        <v>45094.5</v>
      </c>
      <c r="F1097" s="272">
        <v>45107</v>
      </c>
      <c r="G1097" s="12" t="s">
        <v>208</v>
      </c>
      <c r="H1097" s="234">
        <v>459.84</v>
      </c>
      <c r="I1097" s="17">
        <f t="shared" si="84"/>
        <v>13</v>
      </c>
      <c r="J1097" s="283">
        <f t="shared" si="82"/>
        <v>1.1897496313271605E-5</v>
      </c>
      <c r="K1097" s="22">
        <f t="shared" si="83"/>
        <v>1.5466745207253087E-4</v>
      </c>
    </row>
    <row r="1098" spans="1:11" ht="12.75">
      <c r="A1098" s="12">
        <f t="shared" si="86"/>
        <v>1091</v>
      </c>
      <c r="B1098" s="12" t="s">
        <v>178</v>
      </c>
      <c r="C1098" s="272">
        <v>45089</v>
      </c>
      <c r="D1098" s="272">
        <v>45102</v>
      </c>
      <c r="E1098" s="196">
        <f t="shared" si="85"/>
        <v>45095.5</v>
      </c>
      <c r="F1098" s="272">
        <v>45107</v>
      </c>
      <c r="G1098" s="12" t="s">
        <v>208</v>
      </c>
      <c r="H1098" s="234">
        <v>2015.4499999999998</v>
      </c>
      <c r="I1098" s="17">
        <f t="shared" si="84"/>
        <v>12</v>
      </c>
      <c r="J1098" s="283">
        <f t="shared" ref="J1098:J1161" si="87">H1098/$H$2170</f>
        <v>5.2145983265012301E-5</v>
      </c>
      <c r="K1098" s="22">
        <f t="shared" ref="K1098:K1161" si="88">J1098*I1098</f>
        <v>6.2575179918014764E-4</v>
      </c>
    </row>
    <row r="1099" spans="1:11" ht="12.75">
      <c r="A1099" s="12">
        <f t="shared" si="86"/>
        <v>1092</v>
      </c>
      <c r="B1099" s="12" t="s">
        <v>178</v>
      </c>
      <c r="C1099" s="272">
        <v>45089</v>
      </c>
      <c r="D1099" s="272">
        <v>45102</v>
      </c>
      <c r="E1099" s="196">
        <f t="shared" si="85"/>
        <v>45095.5</v>
      </c>
      <c r="F1099" s="272">
        <v>45112</v>
      </c>
      <c r="G1099" s="12" t="s">
        <v>212</v>
      </c>
      <c r="H1099" s="234">
        <v>10</v>
      </c>
      <c r="I1099" s="17">
        <f t="shared" ref="I1099:I1162" si="89">(F1099-D1099)+((D1099-C1099+1)/2)</f>
        <v>17</v>
      </c>
      <c r="J1099" s="283">
        <f t="shared" si="87"/>
        <v>2.587312176685718E-7</v>
      </c>
      <c r="K1099" s="22">
        <f t="shared" si="88"/>
        <v>4.3984307003657201E-6</v>
      </c>
    </row>
    <row r="1100" spans="1:11" ht="12.75">
      <c r="A1100" s="12">
        <f t="shared" si="86"/>
        <v>1093</v>
      </c>
      <c r="B1100" s="12" t="s">
        <v>178</v>
      </c>
      <c r="C1100" s="272">
        <v>45089</v>
      </c>
      <c r="D1100" s="272">
        <v>45102</v>
      </c>
      <c r="E1100" s="196">
        <f t="shared" si="85"/>
        <v>45095.5</v>
      </c>
      <c r="F1100" s="272">
        <v>45106</v>
      </c>
      <c r="G1100" s="12" t="s">
        <v>451</v>
      </c>
      <c r="H1100" s="234">
        <v>392.48</v>
      </c>
      <c r="I1100" s="17">
        <f t="shared" si="89"/>
        <v>11</v>
      </c>
      <c r="J1100" s="283">
        <f t="shared" si="87"/>
        <v>1.0154682831056107E-5</v>
      </c>
      <c r="K1100" s="22">
        <f t="shared" si="88"/>
        <v>1.1170151114161717E-4</v>
      </c>
    </row>
    <row r="1101" spans="1:11" ht="12.75">
      <c r="A1101" s="12">
        <f t="shared" si="86"/>
        <v>1094</v>
      </c>
      <c r="B1101" s="12" t="s">
        <v>178</v>
      </c>
      <c r="C1101" s="272">
        <v>45089</v>
      </c>
      <c r="D1101" s="272">
        <v>45102</v>
      </c>
      <c r="E1101" s="196">
        <f t="shared" si="85"/>
        <v>45095.5</v>
      </c>
      <c r="F1101" s="272">
        <v>45106</v>
      </c>
      <c r="G1101" s="12" t="s">
        <v>213</v>
      </c>
      <c r="H1101" s="234">
        <v>12764.640000000001</v>
      </c>
      <c r="I1101" s="17">
        <f t="shared" si="89"/>
        <v>11</v>
      </c>
      <c r="J1101" s="283">
        <f t="shared" si="87"/>
        <v>3.3026108503009591E-4</v>
      </c>
      <c r="K1101" s="22">
        <f t="shared" si="88"/>
        <v>3.632871935331055E-3</v>
      </c>
    </row>
    <row r="1102" spans="1:11" ht="12.75">
      <c r="A1102" s="12">
        <f t="shared" si="86"/>
        <v>1095</v>
      </c>
      <c r="B1102" s="12" t="s">
        <v>178</v>
      </c>
      <c r="C1102" s="272">
        <v>45088</v>
      </c>
      <c r="D1102" s="272">
        <v>45101</v>
      </c>
      <c r="E1102" s="196">
        <f t="shared" si="85"/>
        <v>45094.5</v>
      </c>
      <c r="F1102" s="272">
        <v>45106</v>
      </c>
      <c r="G1102" s="12" t="s">
        <v>213</v>
      </c>
      <c r="H1102" s="234">
        <v>960</v>
      </c>
      <c r="I1102" s="17">
        <f t="shared" si="89"/>
        <v>12</v>
      </c>
      <c r="J1102" s="283">
        <f t="shared" si="87"/>
        <v>2.4838196896182896E-5</v>
      </c>
      <c r="K1102" s="22">
        <f t="shared" si="88"/>
        <v>2.9805836275419476E-4</v>
      </c>
    </row>
    <row r="1103" spans="1:11" ht="12.75">
      <c r="A1103" s="12">
        <f t="shared" si="86"/>
        <v>1096</v>
      </c>
      <c r="B1103" s="12" t="s">
        <v>178</v>
      </c>
      <c r="C1103" s="272">
        <v>45089</v>
      </c>
      <c r="D1103" s="272">
        <v>45102</v>
      </c>
      <c r="E1103" s="196">
        <f t="shared" si="85"/>
        <v>45095.5</v>
      </c>
      <c r="F1103" s="272">
        <v>45106</v>
      </c>
      <c r="G1103" s="12" t="s">
        <v>214</v>
      </c>
      <c r="H1103" s="234">
        <v>1205.5999999999999</v>
      </c>
      <c r="I1103" s="17">
        <f t="shared" si="89"/>
        <v>11</v>
      </c>
      <c r="J1103" s="283">
        <f t="shared" si="87"/>
        <v>3.1192635602123012E-5</v>
      </c>
      <c r="K1103" s="22">
        <f t="shared" si="88"/>
        <v>3.4311899162335315E-4</v>
      </c>
    </row>
    <row r="1104" spans="1:11" ht="12.75">
      <c r="A1104" s="12">
        <f t="shared" si="86"/>
        <v>1097</v>
      </c>
      <c r="B1104" s="12" t="s">
        <v>178</v>
      </c>
      <c r="C1104" s="272">
        <v>45089</v>
      </c>
      <c r="D1104" s="272">
        <v>45102</v>
      </c>
      <c r="E1104" s="196">
        <f t="shared" si="85"/>
        <v>45095.5</v>
      </c>
      <c r="F1104" s="272">
        <v>45106</v>
      </c>
      <c r="G1104" s="12" t="s">
        <v>452</v>
      </c>
      <c r="H1104" s="234">
        <v>39.32</v>
      </c>
      <c r="I1104" s="17">
        <f t="shared" si="89"/>
        <v>11</v>
      </c>
      <c r="J1104" s="283">
        <f t="shared" si="87"/>
        <v>1.0173311478728245E-6</v>
      </c>
      <c r="K1104" s="22">
        <f t="shared" si="88"/>
        <v>1.1190642626601068E-5</v>
      </c>
    </row>
    <row r="1105" spans="1:11" ht="12.75">
      <c r="A1105" s="12">
        <f t="shared" si="86"/>
        <v>1098</v>
      </c>
      <c r="B1105" s="12" t="s">
        <v>178</v>
      </c>
      <c r="C1105" s="272">
        <v>45103</v>
      </c>
      <c r="D1105" s="272">
        <v>45116</v>
      </c>
      <c r="E1105" s="196">
        <f t="shared" si="85"/>
        <v>45109.5</v>
      </c>
      <c r="F1105" s="272">
        <v>45125</v>
      </c>
      <c r="G1105" s="12" t="s">
        <v>215</v>
      </c>
      <c r="H1105" s="234">
        <v>64</v>
      </c>
      <c r="I1105" s="17">
        <f t="shared" si="89"/>
        <v>16</v>
      </c>
      <c r="J1105" s="283">
        <f t="shared" si="87"/>
        <v>1.6558797930788596E-6</v>
      </c>
      <c r="K1105" s="22">
        <f t="shared" si="88"/>
        <v>2.6494076689261753E-5</v>
      </c>
    </row>
    <row r="1106" spans="1:11" ht="12.75">
      <c r="A1106" s="12">
        <f t="shared" si="86"/>
        <v>1099</v>
      </c>
      <c r="B1106" s="12" t="s">
        <v>178</v>
      </c>
      <c r="C1106" s="272">
        <v>45103</v>
      </c>
      <c r="D1106" s="272">
        <v>45116</v>
      </c>
      <c r="E1106" s="196">
        <f t="shared" si="85"/>
        <v>45109.5</v>
      </c>
      <c r="F1106" s="272">
        <v>45121</v>
      </c>
      <c r="G1106" s="12" t="s">
        <v>429</v>
      </c>
      <c r="H1106" s="234">
        <v>1.47</v>
      </c>
      <c r="I1106" s="17">
        <f t="shared" si="89"/>
        <v>12</v>
      </c>
      <c r="J1106" s="283">
        <f t="shared" si="87"/>
        <v>3.8033488997280059E-8</v>
      </c>
      <c r="K1106" s="22">
        <f t="shared" si="88"/>
        <v>4.5640186796736073E-7</v>
      </c>
    </row>
    <row r="1107" spans="1:11" ht="12.75">
      <c r="A1107" s="12">
        <f t="shared" si="86"/>
        <v>1100</v>
      </c>
      <c r="B1107" s="12" t="s">
        <v>178</v>
      </c>
      <c r="C1107" s="272">
        <v>45102</v>
      </c>
      <c r="D1107" s="272">
        <v>45115</v>
      </c>
      <c r="E1107" s="196">
        <f t="shared" si="85"/>
        <v>45108.5</v>
      </c>
      <c r="F1107" s="272">
        <v>45121</v>
      </c>
      <c r="G1107" s="12" t="s">
        <v>429</v>
      </c>
      <c r="H1107" s="234">
        <v>55.36</v>
      </c>
      <c r="I1107" s="17">
        <f t="shared" si="89"/>
        <v>13</v>
      </c>
      <c r="J1107" s="283">
        <f t="shared" si="87"/>
        <v>1.4323360210132137E-6</v>
      </c>
      <c r="K1107" s="22">
        <f t="shared" si="88"/>
        <v>1.8620368273171779E-5</v>
      </c>
    </row>
    <row r="1108" spans="1:11" ht="12.75">
      <c r="A1108" s="12">
        <f t="shared" si="86"/>
        <v>1101</v>
      </c>
      <c r="B1108" s="12" t="s">
        <v>178</v>
      </c>
      <c r="C1108" s="272">
        <v>45103</v>
      </c>
      <c r="D1108" s="272">
        <v>45116</v>
      </c>
      <c r="E1108" s="196">
        <f t="shared" si="85"/>
        <v>45109.5</v>
      </c>
      <c r="F1108" s="272">
        <v>45121</v>
      </c>
      <c r="G1108" s="12" t="s">
        <v>179</v>
      </c>
      <c r="H1108" s="234">
        <v>168.65</v>
      </c>
      <c r="I1108" s="17">
        <f t="shared" si="89"/>
        <v>12</v>
      </c>
      <c r="J1108" s="283">
        <f t="shared" si="87"/>
        <v>4.3635019859804641E-6</v>
      </c>
      <c r="K1108" s="22">
        <f t="shared" si="88"/>
        <v>5.2362023831765565E-5</v>
      </c>
    </row>
    <row r="1109" spans="1:11" ht="12.75">
      <c r="A1109" s="12">
        <f t="shared" si="86"/>
        <v>1102</v>
      </c>
      <c r="B1109" s="12" t="s">
        <v>178</v>
      </c>
      <c r="C1109" s="272">
        <v>45102</v>
      </c>
      <c r="D1109" s="272">
        <v>45115</v>
      </c>
      <c r="E1109" s="196">
        <f t="shared" si="85"/>
        <v>45108.5</v>
      </c>
      <c r="F1109" s="272">
        <v>45121</v>
      </c>
      <c r="G1109" s="12" t="s">
        <v>179</v>
      </c>
      <c r="H1109" s="234">
        <v>496.41</v>
      </c>
      <c r="I1109" s="17">
        <f t="shared" si="89"/>
        <v>13</v>
      </c>
      <c r="J1109" s="283">
        <f t="shared" si="87"/>
        <v>1.2843676376285574E-5</v>
      </c>
      <c r="K1109" s="22">
        <f t="shared" si="88"/>
        <v>1.6696779289171245E-4</v>
      </c>
    </row>
    <row r="1110" spans="1:11" ht="12.75">
      <c r="A1110" s="12">
        <f t="shared" si="86"/>
        <v>1103</v>
      </c>
      <c r="B1110" s="12" t="s">
        <v>178</v>
      </c>
      <c r="C1110" s="272">
        <v>45102</v>
      </c>
      <c r="D1110" s="272">
        <v>45115</v>
      </c>
      <c r="E1110" s="196">
        <f t="shared" si="85"/>
        <v>45108.5</v>
      </c>
      <c r="F1110" s="272">
        <v>45121</v>
      </c>
      <c r="G1110" s="12" t="s">
        <v>180</v>
      </c>
      <c r="H1110" s="234">
        <v>9530.5500000000011</v>
      </c>
      <c r="I1110" s="17">
        <f t="shared" si="89"/>
        <v>13</v>
      </c>
      <c r="J1110" s="283">
        <f t="shared" si="87"/>
        <v>2.4658508065512072E-4</v>
      </c>
      <c r="K1110" s="22">
        <f t="shared" si="88"/>
        <v>3.2056060485165694E-3</v>
      </c>
    </row>
    <row r="1111" spans="1:11" ht="12.75">
      <c r="A1111" s="12">
        <f t="shared" si="86"/>
        <v>1104</v>
      </c>
      <c r="B1111" s="12" t="s">
        <v>178</v>
      </c>
      <c r="C1111" s="272">
        <v>45103</v>
      </c>
      <c r="D1111" s="272">
        <v>45116</v>
      </c>
      <c r="E1111" s="196">
        <f t="shared" si="85"/>
        <v>45109.5</v>
      </c>
      <c r="F1111" s="272">
        <v>45121</v>
      </c>
      <c r="G1111" s="12" t="s">
        <v>180</v>
      </c>
      <c r="H1111" s="234">
        <v>107995.34000000005</v>
      </c>
      <c r="I1111" s="17">
        <f t="shared" si="89"/>
        <v>12</v>
      </c>
      <c r="J1111" s="283">
        <f t="shared" si="87"/>
        <v>2.7941765820731434E-3</v>
      </c>
      <c r="K1111" s="22">
        <f t="shared" si="88"/>
        <v>3.3530118984877719E-2</v>
      </c>
    </row>
    <row r="1112" spans="1:11" ht="12.75">
      <c r="A1112" s="12">
        <f t="shared" si="86"/>
        <v>1105</v>
      </c>
      <c r="B1112" s="12" t="s">
        <v>178</v>
      </c>
      <c r="C1112" s="272">
        <v>45102</v>
      </c>
      <c r="D1112" s="272">
        <v>45115</v>
      </c>
      <c r="E1112" s="196">
        <f t="shared" si="85"/>
        <v>45108.5</v>
      </c>
      <c r="F1112" s="272">
        <v>45121</v>
      </c>
      <c r="G1112" s="12" t="s">
        <v>181</v>
      </c>
      <c r="H1112" s="234">
        <v>52.39</v>
      </c>
      <c r="I1112" s="17">
        <f t="shared" si="89"/>
        <v>13</v>
      </c>
      <c r="J1112" s="283">
        <f t="shared" si="87"/>
        <v>1.3554928493656478E-6</v>
      </c>
      <c r="K1112" s="22">
        <f t="shared" si="88"/>
        <v>1.7621407041753421E-5</v>
      </c>
    </row>
    <row r="1113" spans="1:11" ht="12.75">
      <c r="A1113" s="12">
        <f t="shared" si="86"/>
        <v>1106</v>
      </c>
      <c r="B1113" s="12" t="s">
        <v>178</v>
      </c>
      <c r="C1113" s="272">
        <v>45103</v>
      </c>
      <c r="D1113" s="272">
        <v>45116</v>
      </c>
      <c r="E1113" s="196">
        <f t="shared" si="85"/>
        <v>45109.5</v>
      </c>
      <c r="F1113" s="272">
        <v>45121</v>
      </c>
      <c r="G1113" s="12" t="s">
        <v>181</v>
      </c>
      <c r="H1113" s="234">
        <v>10678.689999999997</v>
      </c>
      <c r="I1113" s="17">
        <f t="shared" si="89"/>
        <v>12</v>
      </c>
      <c r="J1113" s="283">
        <f t="shared" si="87"/>
        <v>2.7629104668052003E-4</v>
      </c>
      <c r="K1113" s="22">
        <f t="shared" si="88"/>
        <v>3.3154925601662404E-3</v>
      </c>
    </row>
    <row r="1114" spans="1:11" ht="12.75">
      <c r="A1114" s="12">
        <f t="shared" si="86"/>
        <v>1107</v>
      </c>
      <c r="B1114" s="12" t="s">
        <v>178</v>
      </c>
      <c r="C1114" s="272">
        <v>45102</v>
      </c>
      <c r="D1114" s="272">
        <v>45115</v>
      </c>
      <c r="E1114" s="196">
        <f t="shared" si="85"/>
        <v>45108.5</v>
      </c>
      <c r="F1114" s="272">
        <v>45121</v>
      </c>
      <c r="G1114" s="12" t="s">
        <v>182</v>
      </c>
      <c r="H1114" s="234">
        <v>27906.319999999989</v>
      </c>
      <c r="I1114" s="17">
        <f t="shared" si="89"/>
        <v>13</v>
      </c>
      <c r="J1114" s="283">
        <f t="shared" si="87"/>
        <v>7.2202361542488165E-4</v>
      </c>
      <c r="K1114" s="22">
        <f t="shared" si="88"/>
        <v>9.3863070005234615E-3</v>
      </c>
    </row>
    <row r="1115" spans="1:11" ht="12.75">
      <c r="A1115" s="12">
        <f t="shared" si="86"/>
        <v>1108</v>
      </c>
      <c r="B1115" s="12" t="s">
        <v>178</v>
      </c>
      <c r="C1115" s="272">
        <v>45103</v>
      </c>
      <c r="D1115" s="272">
        <v>45116</v>
      </c>
      <c r="E1115" s="196">
        <f t="shared" si="85"/>
        <v>45109.5</v>
      </c>
      <c r="F1115" s="272">
        <v>45121</v>
      </c>
      <c r="G1115" s="12" t="s">
        <v>182</v>
      </c>
      <c r="H1115" s="234">
        <v>262841.67999999947</v>
      </c>
      <c r="I1115" s="17">
        <f t="shared" si="89"/>
        <v>12</v>
      </c>
      <c r="J1115" s="283">
        <f t="shared" si="87"/>
        <v>6.8005347920452961E-3</v>
      </c>
      <c r="K1115" s="22">
        <f t="shared" si="88"/>
        <v>8.160641750454356E-2</v>
      </c>
    </row>
    <row r="1116" spans="1:11" ht="12.75">
      <c r="A1116" s="12">
        <f t="shared" si="86"/>
        <v>1109</v>
      </c>
      <c r="B1116" s="12" t="s">
        <v>178</v>
      </c>
      <c r="C1116" s="272">
        <v>45102</v>
      </c>
      <c r="D1116" s="272">
        <v>45115</v>
      </c>
      <c r="E1116" s="196">
        <f t="shared" si="85"/>
        <v>45108.5</v>
      </c>
      <c r="F1116" s="272">
        <v>45121</v>
      </c>
      <c r="G1116" s="12" t="s">
        <v>183</v>
      </c>
      <c r="H1116" s="234">
        <v>38608.760000000009</v>
      </c>
      <c r="I1116" s="17">
        <f t="shared" si="89"/>
        <v>13</v>
      </c>
      <c r="J1116" s="283">
        <f t="shared" si="87"/>
        <v>9.9892914874736508E-4</v>
      </c>
      <c r="K1116" s="22">
        <f t="shared" si="88"/>
        <v>1.2986078933715745E-2</v>
      </c>
    </row>
    <row r="1117" spans="1:11" ht="12.75">
      <c r="A1117" s="12">
        <f t="shared" si="86"/>
        <v>1110</v>
      </c>
      <c r="B1117" s="12" t="s">
        <v>178</v>
      </c>
      <c r="C1117" s="272">
        <v>45103</v>
      </c>
      <c r="D1117" s="272">
        <v>45116</v>
      </c>
      <c r="E1117" s="196">
        <f t="shared" si="85"/>
        <v>45109.5</v>
      </c>
      <c r="F1117" s="272">
        <v>45121</v>
      </c>
      <c r="G1117" s="12" t="s">
        <v>183</v>
      </c>
      <c r="H1117" s="234">
        <v>400118.99000000028</v>
      </c>
      <c r="I1117" s="17">
        <f t="shared" si="89"/>
        <v>12</v>
      </c>
      <c r="J1117" s="283">
        <f t="shared" si="87"/>
        <v>1.0352327349501918E-2</v>
      </c>
      <c r="K1117" s="22">
        <f t="shared" si="88"/>
        <v>0.12422792819402302</v>
      </c>
    </row>
    <row r="1118" spans="1:11" ht="12.75">
      <c r="A1118" s="12">
        <f t="shared" si="86"/>
        <v>1111</v>
      </c>
      <c r="B1118" s="12" t="s">
        <v>178</v>
      </c>
      <c r="C1118" s="272">
        <v>45102</v>
      </c>
      <c r="D1118" s="272">
        <v>45115</v>
      </c>
      <c r="E1118" s="196">
        <f t="shared" si="85"/>
        <v>45108.5</v>
      </c>
      <c r="F1118" s="272">
        <v>45121</v>
      </c>
      <c r="G1118" s="12" t="s">
        <v>184</v>
      </c>
      <c r="H1118" s="234">
        <v>2535.59</v>
      </c>
      <c r="I1118" s="17">
        <f t="shared" si="89"/>
        <v>13</v>
      </c>
      <c r="J1118" s="283">
        <f t="shared" si="87"/>
        <v>6.5603628820825409E-5</v>
      </c>
      <c r="K1118" s="22">
        <f t="shared" si="88"/>
        <v>8.5284717467073036E-4</v>
      </c>
    </row>
    <row r="1119" spans="1:11" ht="12.75">
      <c r="A1119" s="12">
        <f t="shared" si="86"/>
        <v>1112</v>
      </c>
      <c r="B1119" s="12" t="s">
        <v>178</v>
      </c>
      <c r="C1119" s="272">
        <v>45102</v>
      </c>
      <c r="D1119" s="272">
        <v>45115</v>
      </c>
      <c r="E1119" s="196">
        <f t="shared" si="85"/>
        <v>45108.5</v>
      </c>
      <c r="F1119" s="272">
        <v>45121</v>
      </c>
      <c r="G1119" s="12" t="s">
        <v>184</v>
      </c>
      <c r="H1119" s="234">
        <v>5411.0999999999995</v>
      </c>
      <c r="I1119" s="17">
        <f t="shared" si="89"/>
        <v>13</v>
      </c>
      <c r="J1119" s="283">
        <f t="shared" si="87"/>
        <v>1.4000204919264089E-4</v>
      </c>
      <c r="K1119" s="22">
        <f t="shared" si="88"/>
        <v>1.8200266395043316E-3</v>
      </c>
    </row>
    <row r="1120" spans="1:11" ht="12.75">
      <c r="A1120" s="12">
        <f t="shared" si="86"/>
        <v>1113</v>
      </c>
      <c r="B1120" s="12" t="s">
        <v>178</v>
      </c>
      <c r="C1120" s="272">
        <v>45103</v>
      </c>
      <c r="D1120" s="272">
        <v>45116</v>
      </c>
      <c r="E1120" s="196">
        <f t="shared" si="85"/>
        <v>45109.5</v>
      </c>
      <c r="F1120" s="272">
        <v>45121</v>
      </c>
      <c r="G1120" s="12" t="s">
        <v>184</v>
      </c>
      <c r="H1120" s="234">
        <v>35358.700000000012</v>
      </c>
      <c r="I1120" s="17">
        <f t="shared" si="89"/>
        <v>12</v>
      </c>
      <c r="J1120" s="283">
        <f t="shared" si="87"/>
        <v>9.1483995061777327E-4</v>
      </c>
      <c r="K1120" s="22">
        <f t="shared" si="88"/>
        <v>1.0978079407413278E-2</v>
      </c>
    </row>
    <row r="1121" spans="1:11" ht="12.75">
      <c r="A1121" s="12">
        <f t="shared" si="86"/>
        <v>1114</v>
      </c>
      <c r="B1121" s="12" t="s">
        <v>178</v>
      </c>
      <c r="C1121" s="272">
        <v>45103</v>
      </c>
      <c r="D1121" s="272">
        <v>45116</v>
      </c>
      <c r="E1121" s="196">
        <f t="shared" si="85"/>
        <v>45109.5</v>
      </c>
      <c r="F1121" s="272">
        <v>45121</v>
      </c>
      <c r="G1121" s="12" t="s">
        <v>184</v>
      </c>
      <c r="H1121" s="234">
        <v>60913.449999999968</v>
      </c>
      <c r="I1121" s="17">
        <f t="shared" si="89"/>
        <v>12</v>
      </c>
      <c r="J1121" s="283">
        <f t="shared" si="87"/>
        <v>1.5760211090893657E-3</v>
      </c>
      <c r="K1121" s="22">
        <f t="shared" si="88"/>
        <v>1.891225330907239E-2</v>
      </c>
    </row>
    <row r="1122" spans="1:11" ht="12.75">
      <c r="A1122" s="12">
        <f t="shared" si="86"/>
        <v>1115</v>
      </c>
      <c r="B1122" s="12" t="s">
        <v>178</v>
      </c>
      <c r="C1122" s="272">
        <v>45103</v>
      </c>
      <c r="D1122" s="272">
        <v>45116</v>
      </c>
      <c r="E1122" s="196">
        <f t="shared" si="85"/>
        <v>45109.5</v>
      </c>
      <c r="F1122" s="272">
        <v>45121</v>
      </c>
      <c r="G1122" s="12" t="s">
        <v>185</v>
      </c>
      <c r="H1122" s="234">
        <v>28.15</v>
      </c>
      <c r="I1122" s="17">
        <f t="shared" si="89"/>
        <v>12</v>
      </c>
      <c r="J1122" s="283">
        <f t="shared" si="87"/>
        <v>7.2832837773702963E-7</v>
      </c>
      <c r="K1122" s="22">
        <f t="shared" si="88"/>
        <v>8.7399405328443547E-6</v>
      </c>
    </row>
    <row r="1123" spans="1:11" ht="12.75">
      <c r="A1123" s="12">
        <f t="shared" si="86"/>
        <v>1116</v>
      </c>
      <c r="B1123" s="12" t="s">
        <v>178</v>
      </c>
      <c r="C1123" s="272">
        <v>45102</v>
      </c>
      <c r="D1123" s="272">
        <v>45115</v>
      </c>
      <c r="E1123" s="196">
        <f t="shared" si="85"/>
        <v>45108.5</v>
      </c>
      <c r="F1123" s="272">
        <v>45121</v>
      </c>
      <c r="G1123" s="12" t="s">
        <v>185</v>
      </c>
      <c r="H1123" s="234">
        <v>224.9</v>
      </c>
      <c r="I1123" s="17">
        <f t="shared" si="89"/>
        <v>13</v>
      </c>
      <c r="J1123" s="283">
        <f t="shared" si="87"/>
        <v>5.8188650853661806E-6</v>
      </c>
      <c r="K1123" s="22">
        <f t="shared" si="88"/>
        <v>7.564524610976035E-5</v>
      </c>
    </row>
    <row r="1124" spans="1:11" ht="12.75">
      <c r="A1124" s="12">
        <f t="shared" si="86"/>
        <v>1117</v>
      </c>
      <c r="B1124" s="12" t="s">
        <v>178</v>
      </c>
      <c r="C1124" s="272">
        <v>45102</v>
      </c>
      <c r="D1124" s="272">
        <v>45115</v>
      </c>
      <c r="E1124" s="196">
        <f t="shared" si="85"/>
        <v>45108.5</v>
      </c>
      <c r="F1124" s="272">
        <v>45121</v>
      </c>
      <c r="G1124" s="12" t="s">
        <v>186</v>
      </c>
      <c r="H1124" s="234">
        <v>5118.8200000000015</v>
      </c>
      <c r="I1124" s="17">
        <f t="shared" si="89"/>
        <v>13</v>
      </c>
      <c r="J1124" s="283">
        <f t="shared" si="87"/>
        <v>1.3243985316262392E-4</v>
      </c>
      <c r="K1124" s="22">
        <f t="shared" si="88"/>
        <v>1.721718091114111E-3</v>
      </c>
    </row>
    <row r="1125" spans="1:11" ht="12.75">
      <c r="A1125" s="12">
        <f t="shared" si="86"/>
        <v>1118</v>
      </c>
      <c r="B1125" s="12" t="s">
        <v>178</v>
      </c>
      <c r="C1125" s="272">
        <v>45103</v>
      </c>
      <c r="D1125" s="272">
        <v>45116</v>
      </c>
      <c r="E1125" s="196">
        <f t="shared" si="85"/>
        <v>45109.5</v>
      </c>
      <c r="F1125" s="272">
        <v>45121</v>
      </c>
      <c r="G1125" s="12" t="s">
        <v>186</v>
      </c>
      <c r="H1125" s="234">
        <v>64007.78</v>
      </c>
      <c r="I1125" s="17">
        <f t="shared" si="89"/>
        <v>12</v>
      </c>
      <c r="J1125" s="283">
        <f t="shared" si="87"/>
        <v>1.6560810859662057E-3</v>
      </c>
      <c r="K1125" s="22">
        <f t="shared" si="88"/>
        <v>1.9872973031594469E-2</v>
      </c>
    </row>
    <row r="1126" spans="1:11" ht="12.75">
      <c r="A1126" s="12">
        <f t="shared" si="86"/>
        <v>1119</v>
      </c>
      <c r="B1126" s="12" t="s">
        <v>178</v>
      </c>
      <c r="C1126" s="272">
        <v>45103</v>
      </c>
      <c r="D1126" s="272">
        <v>45116</v>
      </c>
      <c r="E1126" s="196">
        <f t="shared" si="85"/>
        <v>45109.5</v>
      </c>
      <c r="F1126" s="272">
        <v>45125</v>
      </c>
      <c r="G1126" s="12" t="s">
        <v>187</v>
      </c>
      <c r="H1126" s="234">
        <v>152.1</v>
      </c>
      <c r="I1126" s="17">
        <f t="shared" si="89"/>
        <v>16</v>
      </c>
      <c r="J1126" s="283">
        <f t="shared" si="87"/>
        <v>3.9353018207389775E-6</v>
      </c>
      <c r="K1126" s="22">
        <f t="shared" si="88"/>
        <v>6.2964829131823639E-5</v>
      </c>
    </row>
    <row r="1127" spans="1:11" ht="12.75">
      <c r="A1127" s="12">
        <f t="shared" si="86"/>
        <v>1120</v>
      </c>
      <c r="B1127" s="12" t="s">
        <v>178</v>
      </c>
      <c r="C1127" s="272">
        <v>45103</v>
      </c>
      <c r="D1127" s="272">
        <v>45116</v>
      </c>
      <c r="E1127" s="196">
        <f t="shared" si="85"/>
        <v>45109.5</v>
      </c>
      <c r="F1127" s="272">
        <v>45125</v>
      </c>
      <c r="G1127" s="12" t="s">
        <v>430</v>
      </c>
      <c r="H1127" s="234">
        <v>20.23</v>
      </c>
      <c r="I1127" s="17">
        <f t="shared" si="89"/>
        <v>16</v>
      </c>
      <c r="J1127" s="283">
        <f t="shared" si="87"/>
        <v>5.2341325334352082E-7</v>
      </c>
      <c r="K1127" s="22">
        <f t="shared" si="88"/>
        <v>8.3746120534963332E-6</v>
      </c>
    </row>
    <row r="1128" spans="1:11" ht="12.75">
      <c r="A1128" s="12">
        <f t="shared" si="86"/>
        <v>1121</v>
      </c>
      <c r="B1128" s="12" t="s">
        <v>178</v>
      </c>
      <c r="C1128" s="272">
        <v>45102</v>
      </c>
      <c r="D1128" s="272">
        <v>45115</v>
      </c>
      <c r="E1128" s="196">
        <f t="shared" si="85"/>
        <v>45108.5</v>
      </c>
      <c r="F1128" s="272">
        <v>45134</v>
      </c>
      <c r="G1128" s="12" t="s">
        <v>189</v>
      </c>
      <c r="H1128" s="234">
        <v>701.36999999999989</v>
      </c>
      <c r="I1128" s="17">
        <f t="shared" si="89"/>
        <v>26</v>
      </c>
      <c r="J1128" s="283">
        <f t="shared" si="87"/>
        <v>1.814663141362062E-5</v>
      </c>
      <c r="K1128" s="22">
        <f t="shared" si="88"/>
        <v>4.7181241675413614E-4</v>
      </c>
    </row>
    <row r="1129" spans="1:11" ht="12.75">
      <c r="A1129" s="12">
        <f t="shared" si="86"/>
        <v>1122</v>
      </c>
      <c r="B1129" s="12" t="s">
        <v>178</v>
      </c>
      <c r="C1129" s="272">
        <v>45103</v>
      </c>
      <c r="D1129" s="272">
        <v>45116</v>
      </c>
      <c r="E1129" s="196">
        <f t="shared" si="85"/>
        <v>45109.5</v>
      </c>
      <c r="F1129" s="272">
        <v>45134</v>
      </c>
      <c r="G1129" s="12" t="s">
        <v>189</v>
      </c>
      <c r="H1129" s="234">
        <v>6846.3400000000329</v>
      </c>
      <c r="I1129" s="17">
        <f t="shared" si="89"/>
        <v>25</v>
      </c>
      <c r="J1129" s="283">
        <f t="shared" si="87"/>
        <v>1.7713618847730586E-4</v>
      </c>
      <c r="K1129" s="22">
        <f t="shared" si="88"/>
        <v>4.4284047119326469E-3</v>
      </c>
    </row>
    <row r="1130" spans="1:11" ht="12.75">
      <c r="A1130" s="12">
        <f t="shared" si="86"/>
        <v>1123</v>
      </c>
      <c r="B1130" s="12" t="s">
        <v>178</v>
      </c>
      <c r="C1130" s="272">
        <v>45102</v>
      </c>
      <c r="D1130" s="272">
        <v>45115</v>
      </c>
      <c r="E1130" s="196">
        <f t="shared" si="85"/>
        <v>45108.5</v>
      </c>
      <c r="F1130" s="272">
        <v>45133</v>
      </c>
      <c r="G1130" s="12" t="s">
        <v>190</v>
      </c>
      <c r="H1130" s="234">
        <v>24.220000000000002</v>
      </c>
      <c r="I1130" s="17">
        <f t="shared" si="89"/>
        <v>25</v>
      </c>
      <c r="J1130" s="283">
        <f t="shared" si="87"/>
        <v>6.2664700919328097E-7</v>
      </c>
      <c r="K1130" s="22">
        <f t="shared" si="88"/>
        <v>1.5666175229832023E-5</v>
      </c>
    </row>
    <row r="1131" spans="1:11" ht="12.75">
      <c r="A1131" s="12">
        <f t="shared" si="86"/>
        <v>1124</v>
      </c>
      <c r="B1131" s="12" t="s">
        <v>178</v>
      </c>
      <c r="C1131" s="272">
        <v>45103</v>
      </c>
      <c r="D1131" s="272">
        <v>45116</v>
      </c>
      <c r="E1131" s="196">
        <f t="shared" si="85"/>
        <v>45109.5</v>
      </c>
      <c r="F1131" s="272">
        <v>45133</v>
      </c>
      <c r="G1131" s="12" t="s">
        <v>190</v>
      </c>
      <c r="H1131" s="234">
        <v>203.10999999999987</v>
      </c>
      <c r="I1131" s="17">
        <f t="shared" si="89"/>
        <v>24</v>
      </c>
      <c r="J1131" s="283">
        <f t="shared" si="87"/>
        <v>5.2550897620663589E-6</v>
      </c>
      <c r="K1131" s="22">
        <f t="shared" si="88"/>
        <v>1.261221542895926E-4</v>
      </c>
    </row>
    <row r="1132" spans="1:11" ht="12.75">
      <c r="A1132" s="12">
        <f t="shared" si="86"/>
        <v>1125</v>
      </c>
      <c r="B1132" s="12" t="s">
        <v>178</v>
      </c>
      <c r="C1132" s="272">
        <v>45103</v>
      </c>
      <c r="D1132" s="272">
        <v>45116</v>
      </c>
      <c r="E1132" s="196">
        <f t="shared" si="85"/>
        <v>45109.5</v>
      </c>
      <c r="F1132" s="272">
        <v>45125</v>
      </c>
      <c r="G1132" s="12" t="s">
        <v>191</v>
      </c>
      <c r="H1132" s="234">
        <v>4700.829999999999</v>
      </c>
      <c r="I1132" s="17">
        <f t="shared" si="89"/>
        <v>16</v>
      </c>
      <c r="J1132" s="283">
        <f t="shared" si="87"/>
        <v>1.2162514699529522E-4</v>
      </c>
      <c r="K1132" s="22">
        <f t="shared" si="88"/>
        <v>1.9460023519247236E-3</v>
      </c>
    </row>
    <row r="1133" spans="1:11" ht="12.75">
      <c r="A1133" s="12">
        <f t="shared" si="86"/>
        <v>1126</v>
      </c>
      <c r="B1133" s="12" t="s">
        <v>178</v>
      </c>
      <c r="C1133" s="272">
        <v>45103</v>
      </c>
      <c r="D1133" s="272">
        <v>45116</v>
      </c>
      <c r="E1133" s="196">
        <f t="shared" ref="E1133:E1196" si="90">AVERAGE(C1133:D1133)</f>
        <v>45109.5</v>
      </c>
      <c r="F1133" s="272">
        <v>45125</v>
      </c>
      <c r="G1133" s="12" t="s">
        <v>431</v>
      </c>
      <c r="H1133" s="234">
        <v>611.04</v>
      </c>
      <c r="I1133" s="17">
        <f t="shared" si="89"/>
        <v>16</v>
      </c>
      <c r="J1133" s="283">
        <f t="shared" si="87"/>
        <v>1.580951232442041E-5</v>
      </c>
      <c r="K1133" s="22">
        <f t="shared" si="88"/>
        <v>2.5295219719072656E-4</v>
      </c>
    </row>
    <row r="1134" spans="1:11" ht="12.75">
      <c r="A1134" s="12">
        <f t="shared" si="86"/>
        <v>1127</v>
      </c>
      <c r="B1134" s="12" t="s">
        <v>178</v>
      </c>
      <c r="C1134" s="272">
        <v>45103</v>
      </c>
      <c r="D1134" s="272">
        <v>45116</v>
      </c>
      <c r="E1134" s="196">
        <f t="shared" si="90"/>
        <v>45109.5</v>
      </c>
      <c r="F1134" s="272">
        <v>45121</v>
      </c>
      <c r="G1134" s="12" t="s">
        <v>192</v>
      </c>
      <c r="H1134" s="234">
        <v>1435.69</v>
      </c>
      <c r="I1134" s="17">
        <f t="shared" si="89"/>
        <v>12</v>
      </c>
      <c r="J1134" s="283">
        <f t="shared" si="87"/>
        <v>3.714578218945919E-5</v>
      </c>
      <c r="K1134" s="22">
        <f t="shared" si="88"/>
        <v>4.4574938627351031E-4</v>
      </c>
    </row>
    <row r="1135" spans="1:11" ht="12.75">
      <c r="A1135" s="12">
        <f t="shared" si="86"/>
        <v>1128</v>
      </c>
      <c r="B1135" s="12" t="s">
        <v>178</v>
      </c>
      <c r="C1135" s="272">
        <v>45102</v>
      </c>
      <c r="D1135" s="272">
        <v>45115</v>
      </c>
      <c r="E1135" s="196">
        <f t="shared" si="90"/>
        <v>45108.5</v>
      </c>
      <c r="F1135" s="272">
        <v>45121</v>
      </c>
      <c r="G1135" s="12" t="s">
        <v>193</v>
      </c>
      <c r="H1135" s="234">
        <v>1731.1700000000003</v>
      </c>
      <c r="I1135" s="17">
        <f t="shared" si="89"/>
        <v>13</v>
      </c>
      <c r="J1135" s="283">
        <f t="shared" si="87"/>
        <v>4.4790772209130153E-5</v>
      </c>
      <c r="K1135" s="22">
        <f t="shared" si="88"/>
        <v>5.8228003871869201E-4</v>
      </c>
    </row>
    <row r="1136" spans="1:11" ht="12.75">
      <c r="A1136" s="12">
        <f t="shared" si="86"/>
        <v>1129</v>
      </c>
      <c r="B1136" s="12" t="s">
        <v>178</v>
      </c>
      <c r="C1136" s="272">
        <v>45103</v>
      </c>
      <c r="D1136" s="272">
        <v>45116</v>
      </c>
      <c r="E1136" s="196">
        <f t="shared" si="90"/>
        <v>45109.5</v>
      </c>
      <c r="F1136" s="272">
        <v>45121</v>
      </c>
      <c r="G1136" s="12" t="s">
        <v>193</v>
      </c>
      <c r="H1136" s="234">
        <v>16626.44000000009</v>
      </c>
      <c r="I1136" s="17">
        <f t="shared" si="89"/>
        <v>12</v>
      </c>
      <c r="J1136" s="283">
        <f t="shared" si="87"/>
        <v>4.3017790666934725E-4</v>
      </c>
      <c r="K1136" s="22">
        <f t="shared" si="88"/>
        <v>5.1621348800321674E-3</v>
      </c>
    </row>
    <row r="1137" spans="1:11" ht="12.75">
      <c r="A1137" s="12">
        <f t="shared" si="86"/>
        <v>1130</v>
      </c>
      <c r="B1137" s="12" t="s">
        <v>178</v>
      </c>
      <c r="C1137" s="272">
        <v>45102</v>
      </c>
      <c r="D1137" s="272">
        <v>45115</v>
      </c>
      <c r="E1137" s="196">
        <f t="shared" si="90"/>
        <v>45108.5</v>
      </c>
      <c r="F1137" s="272">
        <v>45133</v>
      </c>
      <c r="G1137" s="12" t="s">
        <v>194</v>
      </c>
      <c r="H1137" s="234">
        <v>27.14</v>
      </c>
      <c r="I1137" s="17">
        <f t="shared" si="89"/>
        <v>25</v>
      </c>
      <c r="J1137" s="283">
        <f t="shared" si="87"/>
        <v>7.0219652475250388E-7</v>
      </c>
      <c r="K1137" s="22">
        <f t="shared" si="88"/>
        <v>1.7554913118812596E-5</v>
      </c>
    </row>
    <row r="1138" spans="1:11" ht="12.75">
      <c r="A1138" s="12">
        <f t="shared" si="86"/>
        <v>1131</v>
      </c>
      <c r="B1138" s="12" t="s">
        <v>178</v>
      </c>
      <c r="C1138" s="272">
        <v>45103</v>
      </c>
      <c r="D1138" s="272">
        <v>45116</v>
      </c>
      <c r="E1138" s="196">
        <f t="shared" si="90"/>
        <v>45109.5</v>
      </c>
      <c r="F1138" s="272">
        <v>45133</v>
      </c>
      <c r="G1138" s="12" t="s">
        <v>194</v>
      </c>
      <c r="H1138" s="234">
        <v>314.38000000000028</v>
      </c>
      <c r="I1138" s="17">
        <f t="shared" si="89"/>
        <v>24</v>
      </c>
      <c r="J1138" s="283">
        <f t="shared" si="87"/>
        <v>8.1339920210645678E-6</v>
      </c>
      <c r="K1138" s="22">
        <f t="shared" si="88"/>
        <v>1.9521580850554961E-4</v>
      </c>
    </row>
    <row r="1139" spans="1:11" ht="12.75">
      <c r="A1139" s="12">
        <f t="shared" si="86"/>
        <v>1132</v>
      </c>
      <c r="B1139" s="12" t="s">
        <v>178</v>
      </c>
      <c r="C1139" s="272">
        <v>45103</v>
      </c>
      <c r="D1139" s="272">
        <v>45116</v>
      </c>
      <c r="E1139" s="196">
        <f t="shared" si="90"/>
        <v>45109.5</v>
      </c>
      <c r="F1139" s="272">
        <v>45148</v>
      </c>
      <c r="G1139" s="12" t="s">
        <v>195</v>
      </c>
      <c r="H1139" s="234">
        <v>3497.6599999999989</v>
      </c>
      <c r="I1139" s="17">
        <f t="shared" si="89"/>
        <v>39</v>
      </c>
      <c r="J1139" s="283">
        <f t="shared" si="87"/>
        <v>9.0495383079065668E-5</v>
      </c>
      <c r="K1139" s="22">
        <f t="shared" si="88"/>
        <v>3.5293199400835609E-3</v>
      </c>
    </row>
    <row r="1140" spans="1:11" ht="12.75">
      <c r="A1140" s="12">
        <f t="shared" si="86"/>
        <v>1133</v>
      </c>
      <c r="B1140" s="12" t="s">
        <v>178</v>
      </c>
      <c r="C1140" s="272">
        <v>45103</v>
      </c>
      <c r="D1140" s="272">
        <v>45116</v>
      </c>
      <c r="E1140" s="196">
        <f t="shared" si="90"/>
        <v>45109.5</v>
      </c>
      <c r="F1140" s="272">
        <v>45148</v>
      </c>
      <c r="G1140" s="12" t="s">
        <v>195</v>
      </c>
      <c r="H1140" s="234">
        <v>192.76999999999998</v>
      </c>
      <c r="I1140" s="17">
        <f t="shared" si="89"/>
        <v>39</v>
      </c>
      <c r="J1140" s="283">
        <f t="shared" si="87"/>
        <v>4.9875616829970586E-6</v>
      </c>
      <c r="K1140" s="22">
        <f t="shared" si="88"/>
        <v>1.945149056368853E-4</v>
      </c>
    </row>
    <row r="1141" spans="1:11" ht="12.75">
      <c r="A1141" s="12">
        <f t="shared" si="86"/>
        <v>1134</v>
      </c>
      <c r="B1141" s="12" t="s">
        <v>178</v>
      </c>
      <c r="C1141" s="272">
        <v>45102</v>
      </c>
      <c r="D1141" s="272">
        <v>45115</v>
      </c>
      <c r="E1141" s="196">
        <f t="shared" si="90"/>
        <v>45108.5</v>
      </c>
      <c r="F1141" s="272">
        <v>45148</v>
      </c>
      <c r="G1141" s="12" t="s">
        <v>195</v>
      </c>
      <c r="H1141" s="234">
        <v>247.32</v>
      </c>
      <c r="I1141" s="17">
        <f t="shared" si="89"/>
        <v>40</v>
      </c>
      <c r="J1141" s="283">
        <f t="shared" si="87"/>
        <v>6.3989404753791178E-6</v>
      </c>
      <c r="K1141" s="22">
        <f t="shared" si="88"/>
        <v>2.5595761901516472E-4</v>
      </c>
    </row>
    <row r="1142" spans="1:11" ht="12.75">
      <c r="A1142" s="12">
        <f t="shared" si="86"/>
        <v>1135</v>
      </c>
      <c r="B1142" s="12" t="s">
        <v>178</v>
      </c>
      <c r="C1142" s="272">
        <v>45102</v>
      </c>
      <c r="D1142" s="272">
        <v>45115</v>
      </c>
      <c r="E1142" s="196">
        <f t="shared" si="90"/>
        <v>45108.5</v>
      </c>
      <c r="F1142" s="272">
        <v>45148</v>
      </c>
      <c r="G1142" s="12" t="s">
        <v>195</v>
      </c>
      <c r="H1142" s="234">
        <v>10</v>
      </c>
      <c r="I1142" s="17">
        <f t="shared" si="89"/>
        <v>40</v>
      </c>
      <c r="J1142" s="283">
        <f t="shared" si="87"/>
        <v>2.587312176685718E-7</v>
      </c>
      <c r="K1142" s="22">
        <f t="shared" si="88"/>
        <v>1.0349248706742872E-5</v>
      </c>
    </row>
    <row r="1143" spans="1:11" ht="12.75">
      <c r="A1143" s="12">
        <f t="shared" si="86"/>
        <v>1136</v>
      </c>
      <c r="B1143" s="12" t="s">
        <v>178</v>
      </c>
      <c r="C1143" s="272">
        <v>45102</v>
      </c>
      <c r="D1143" s="272">
        <v>45115</v>
      </c>
      <c r="E1143" s="196">
        <f t="shared" si="90"/>
        <v>45108.5</v>
      </c>
      <c r="F1143" s="272">
        <v>45121</v>
      </c>
      <c r="G1143" s="12" t="s">
        <v>196</v>
      </c>
      <c r="H1143" s="234">
        <v>11709.390000000003</v>
      </c>
      <c r="I1143" s="17">
        <f t="shared" si="89"/>
        <v>13</v>
      </c>
      <c r="J1143" s="283">
        <f t="shared" si="87"/>
        <v>3.0295847328561988E-4</v>
      </c>
      <c r="K1143" s="22">
        <f t="shared" si="88"/>
        <v>3.9384601527130587E-3</v>
      </c>
    </row>
    <row r="1144" spans="1:11" ht="12.75">
      <c r="A1144" s="12">
        <f t="shared" si="86"/>
        <v>1137</v>
      </c>
      <c r="B1144" s="12" t="s">
        <v>178</v>
      </c>
      <c r="C1144" s="272">
        <v>45103</v>
      </c>
      <c r="D1144" s="272">
        <v>45116</v>
      </c>
      <c r="E1144" s="196">
        <f t="shared" si="90"/>
        <v>45109.5</v>
      </c>
      <c r="F1144" s="272">
        <v>45121</v>
      </c>
      <c r="G1144" s="12" t="s">
        <v>196</v>
      </c>
      <c r="H1144" s="234">
        <v>96256.150000000081</v>
      </c>
      <c r="I1144" s="17">
        <f t="shared" si="89"/>
        <v>12</v>
      </c>
      <c r="J1144" s="283">
        <f t="shared" si="87"/>
        <v>2.490447089758872E-3</v>
      </c>
      <c r="K1144" s="22">
        <f t="shared" si="88"/>
        <v>2.9885365077106464E-2</v>
      </c>
    </row>
    <row r="1145" spans="1:11" ht="12.75">
      <c r="A1145" s="12">
        <f t="shared" si="86"/>
        <v>1138</v>
      </c>
      <c r="B1145" s="12" t="s">
        <v>178</v>
      </c>
      <c r="C1145" s="272">
        <v>45103</v>
      </c>
      <c r="D1145" s="272">
        <v>45116</v>
      </c>
      <c r="E1145" s="196">
        <f t="shared" si="90"/>
        <v>45109.5</v>
      </c>
      <c r="F1145" s="272">
        <v>45121</v>
      </c>
      <c r="G1145" s="12" t="s">
        <v>432</v>
      </c>
      <c r="H1145" s="234">
        <v>465.76000000000005</v>
      </c>
      <c r="I1145" s="17">
        <f t="shared" si="89"/>
        <v>12</v>
      </c>
      <c r="J1145" s="283">
        <f t="shared" si="87"/>
        <v>1.2050665194131402E-5</v>
      </c>
      <c r="K1145" s="22">
        <f t="shared" si="88"/>
        <v>1.4460798232957683E-4</v>
      </c>
    </row>
    <row r="1146" spans="1:11" ht="12.75">
      <c r="A1146" s="12">
        <f t="shared" si="86"/>
        <v>1139</v>
      </c>
      <c r="B1146" s="12" t="s">
        <v>178</v>
      </c>
      <c r="C1146" s="272">
        <v>45102</v>
      </c>
      <c r="D1146" s="272">
        <v>45115</v>
      </c>
      <c r="E1146" s="196">
        <f t="shared" si="90"/>
        <v>45108.5</v>
      </c>
      <c r="F1146" s="272">
        <v>45121</v>
      </c>
      <c r="G1146" s="12" t="s">
        <v>197</v>
      </c>
      <c r="H1146" s="234">
        <v>850</v>
      </c>
      <c r="I1146" s="17">
        <f t="shared" si="89"/>
        <v>13</v>
      </c>
      <c r="J1146" s="283">
        <f t="shared" si="87"/>
        <v>2.1992153501828604E-5</v>
      </c>
      <c r="K1146" s="22">
        <f t="shared" si="88"/>
        <v>2.8589799552377183E-4</v>
      </c>
    </row>
    <row r="1147" spans="1:11" ht="12.75">
      <c r="A1147" s="12">
        <f t="shared" si="86"/>
        <v>1140</v>
      </c>
      <c r="B1147" s="12" t="s">
        <v>178</v>
      </c>
      <c r="C1147" s="272">
        <v>45103</v>
      </c>
      <c r="D1147" s="272">
        <v>45116</v>
      </c>
      <c r="E1147" s="196">
        <f t="shared" si="90"/>
        <v>45109.5</v>
      </c>
      <c r="F1147" s="272">
        <v>45121</v>
      </c>
      <c r="G1147" s="12" t="s">
        <v>197</v>
      </c>
      <c r="H1147" s="234">
        <v>4108.33</v>
      </c>
      <c r="I1147" s="17">
        <f t="shared" si="89"/>
        <v>12</v>
      </c>
      <c r="J1147" s="283">
        <f t="shared" si="87"/>
        <v>1.0629532234843237E-4</v>
      </c>
      <c r="K1147" s="22">
        <f t="shared" si="88"/>
        <v>1.2755438681811885E-3</v>
      </c>
    </row>
    <row r="1148" spans="1:11" ht="12.75">
      <c r="A1148" s="12">
        <f t="shared" si="86"/>
        <v>1141</v>
      </c>
      <c r="B1148" s="12" t="s">
        <v>178</v>
      </c>
      <c r="C1148" s="272">
        <v>45103</v>
      </c>
      <c r="D1148" s="272">
        <v>45116</v>
      </c>
      <c r="E1148" s="196">
        <f t="shared" si="90"/>
        <v>45109.5</v>
      </c>
      <c r="F1148" s="272">
        <v>45125</v>
      </c>
      <c r="G1148" s="12" t="s">
        <v>433</v>
      </c>
      <c r="H1148" s="234">
        <v>156</v>
      </c>
      <c r="I1148" s="17">
        <f t="shared" si="89"/>
        <v>16</v>
      </c>
      <c r="J1148" s="283">
        <f t="shared" si="87"/>
        <v>4.0362069956297204E-6</v>
      </c>
      <c r="K1148" s="22">
        <f t="shared" si="88"/>
        <v>6.4579311930075526E-5</v>
      </c>
    </row>
    <row r="1149" spans="1:11" ht="12.75">
      <c r="A1149" s="12">
        <f t="shared" si="86"/>
        <v>1142</v>
      </c>
      <c r="B1149" s="12" t="s">
        <v>178</v>
      </c>
      <c r="C1149" s="272">
        <v>45102</v>
      </c>
      <c r="D1149" s="272">
        <v>45115</v>
      </c>
      <c r="E1149" s="196">
        <f t="shared" si="90"/>
        <v>45108.5</v>
      </c>
      <c r="F1149" s="272">
        <v>45295</v>
      </c>
      <c r="G1149" s="12" t="s">
        <v>434</v>
      </c>
      <c r="H1149" s="234">
        <v>2.4000000000000004</v>
      </c>
      <c r="I1149" s="17">
        <f t="shared" si="89"/>
        <v>187</v>
      </c>
      <c r="J1149" s="283">
        <f t="shared" si="87"/>
        <v>6.2095492240457247E-8</v>
      </c>
      <c r="K1149" s="22">
        <f t="shared" si="88"/>
        <v>1.1611857048965505E-5</v>
      </c>
    </row>
    <row r="1150" spans="1:11" ht="12.75">
      <c r="A1150" s="12">
        <f t="shared" si="86"/>
        <v>1143</v>
      </c>
      <c r="B1150" s="12" t="s">
        <v>178</v>
      </c>
      <c r="C1150" s="272">
        <v>45103</v>
      </c>
      <c r="D1150" s="272">
        <v>45116</v>
      </c>
      <c r="E1150" s="196">
        <f t="shared" si="90"/>
        <v>45109.5</v>
      </c>
      <c r="F1150" s="272">
        <v>45167</v>
      </c>
      <c r="G1150" s="12" t="s">
        <v>198</v>
      </c>
      <c r="H1150" s="234">
        <v>39.9</v>
      </c>
      <c r="I1150" s="17">
        <f t="shared" si="89"/>
        <v>58</v>
      </c>
      <c r="J1150" s="283">
        <f t="shared" si="87"/>
        <v>1.0323375584976015E-6</v>
      </c>
      <c r="K1150" s="22">
        <f t="shared" si="88"/>
        <v>5.9875578392860887E-5</v>
      </c>
    </row>
    <row r="1151" spans="1:11" ht="12.75">
      <c r="A1151" s="12">
        <f t="shared" si="86"/>
        <v>1144</v>
      </c>
      <c r="B1151" s="12" t="s">
        <v>178</v>
      </c>
      <c r="C1151" s="272">
        <v>45103</v>
      </c>
      <c r="D1151" s="272">
        <v>45116</v>
      </c>
      <c r="E1151" s="196">
        <f t="shared" si="90"/>
        <v>45109.5</v>
      </c>
      <c r="F1151" s="272">
        <v>45167</v>
      </c>
      <c r="G1151" s="12" t="s">
        <v>198</v>
      </c>
      <c r="H1151" s="234">
        <v>36.9</v>
      </c>
      <c r="I1151" s="17">
        <f t="shared" si="89"/>
        <v>58</v>
      </c>
      <c r="J1151" s="283">
        <f t="shared" si="87"/>
        <v>9.5471819319703E-7</v>
      </c>
      <c r="K1151" s="22">
        <f t="shared" si="88"/>
        <v>5.5373655205427741E-5</v>
      </c>
    </row>
    <row r="1152" spans="1:11" ht="12.75">
      <c r="A1152" s="12">
        <f t="shared" si="86"/>
        <v>1145</v>
      </c>
      <c r="B1152" s="12" t="s">
        <v>178</v>
      </c>
      <c r="C1152" s="272">
        <v>45102</v>
      </c>
      <c r="D1152" s="272">
        <v>45115</v>
      </c>
      <c r="E1152" s="196">
        <f t="shared" si="90"/>
        <v>45108.5</v>
      </c>
      <c r="F1152" s="272">
        <v>45153</v>
      </c>
      <c r="G1152" s="12" t="s">
        <v>199</v>
      </c>
      <c r="H1152" s="234">
        <v>1043.6100000000001</v>
      </c>
      <c r="I1152" s="17">
        <f t="shared" si="89"/>
        <v>45</v>
      </c>
      <c r="J1152" s="283">
        <f t="shared" si="87"/>
        <v>2.7001448607109825E-5</v>
      </c>
      <c r="K1152" s="22">
        <f t="shared" si="88"/>
        <v>1.2150651873199421E-3</v>
      </c>
    </row>
    <row r="1153" spans="1:11" ht="12.75">
      <c r="A1153" s="12">
        <f t="shared" si="86"/>
        <v>1146</v>
      </c>
      <c r="B1153" s="12" t="s">
        <v>178</v>
      </c>
      <c r="C1153" s="272">
        <v>45103</v>
      </c>
      <c r="D1153" s="272">
        <v>45116</v>
      </c>
      <c r="E1153" s="196">
        <f t="shared" si="90"/>
        <v>45109.5</v>
      </c>
      <c r="F1153" s="272">
        <v>45153</v>
      </c>
      <c r="G1153" s="12" t="s">
        <v>199</v>
      </c>
      <c r="H1153" s="234">
        <v>10023.63000000001</v>
      </c>
      <c r="I1153" s="17">
        <f t="shared" si="89"/>
        <v>44</v>
      </c>
      <c r="J1153" s="283">
        <f t="shared" si="87"/>
        <v>2.5934259953592289E-4</v>
      </c>
      <c r="K1153" s="22">
        <f t="shared" si="88"/>
        <v>1.1411074379580607E-2</v>
      </c>
    </row>
    <row r="1154" spans="1:11" ht="12.75">
      <c r="A1154" s="12">
        <f t="shared" si="86"/>
        <v>1147</v>
      </c>
      <c r="B1154" s="12" t="s">
        <v>178</v>
      </c>
      <c r="C1154" s="272">
        <v>45102</v>
      </c>
      <c r="D1154" s="272">
        <v>45115</v>
      </c>
      <c r="E1154" s="196">
        <f t="shared" si="90"/>
        <v>45108.5</v>
      </c>
      <c r="F1154" s="272">
        <v>45121</v>
      </c>
      <c r="G1154" s="12" t="s">
        <v>200</v>
      </c>
      <c r="H1154" s="234">
        <v>9869.2699999999968</v>
      </c>
      <c r="I1154" s="17">
        <f t="shared" si="89"/>
        <v>13</v>
      </c>
      <c r="J1154" s="283">
        <f t="shared" si="87"/>
        <v>2.5534882445999048E-4</v>
      </c>
      <c r="K1154" s="22">
        <f t="shared" si="88"/>
        <v>3.3195347179798764E-3</v>
      </c>
    </row>
    <row r="1155" spans="1:11" ht="12.75">
      <c r="A1155" s="12">
        <f t="shared" si="86"/>
        <v>1148</v>
      </c>
      <c r="B1155" s="12" t="s">
        <v>178</v>
      </c>
      <c r="C1155" s="272">
        <v>45103</v>
      </c>
      <c r="D1155" s="272">
        <v>45116</v>
      </c>
      <c r="E1155" s="196">
        <f t="shared" si="90"/>
        <v>45109.5</v>
      </c>
      <c r="F1155" s="272">
        <v>45121</v>
      </c>
      <c r="G1155" s="12" t="s">
        <v>200</v>
      </c>
      <c r="H1155" s="234">
        <v>113589.12000000013</v>
      </c>
      <c r="I1155" s="17">
        <f t="shared" si="89"/>
        <v>12</v>
      </c>
      <c r="J1155" s="283">
        <f t="shared" si="87"/>
        <v>2.9389051331501557E-3</v>
      </c>
      <c r="K1155" s="22">
        <f t="shared" si="88"/>
        <v>3.5266861597801867E-2</v>
      </c>
    </row>
    <row r="1156" spans="1:11" ht="12.75">
      <c r="A1156" s="12">
        <f t="shared" si="86"/>
        <v>1149</v>
      </c>
      <c r="B1156" s="12" t="s">
        <v>178</v>
      </c>
      <c r="C1156" s="272">
        <v>45103</v>
      </c>
      <c r="D1156" s="272">
        <v>45116</v>
      </c>
      <c r="E1156" s="196">
        <f t="shared" si="90"/>
        <v>45109.5</v>
      </c>
      <c r="F1156" s="272">
        <v>45121</v>
      </c>
      <c r="G1156" s="12" t="s">
        <v>216</v>
      </c>
      <c r="H1156" s="234">
        <v>8847.07</v>
      </c>
      <c r="I1156" s="17">
        <f t="shared" si="89"/>
        <v>12</v>
      </c>
      <c r="J1156" s="283">
        <f t="shared" si="87"/>
        <v>2.2890131938990916E-4</v>
      </c>
      <c r="K1156" s="22">
        <f t="shared" si="88"/>
        <v>2.7468158326789099E-3</v>
      </c>
    </row>
    <row r="1157" spans="1:11" ht="12.75">
      <c r="A1157" s="12">
        <f t="shared" si="86"/>
        <v>1150</v>
      </c>
      <c r="B1157" s="12" t="s">
        <v>178</v>
      </c>
      <c r="C1157" s="272">
        <v>45102</v>
      </c>
      <c r="D1157" s="272">
        <v>45115</v>
      </c>
      <c r="E1157" s="196">
        <f t="shared" si="90"/>
        <v>45108.5</v>
      </c>
      <c r="F1157" s="272">
        <v>45121</v>
      </c>
      <c r="G1157" s="12" t="s">
        <v>201</v>
      </c>
      <c r="H1157" s="234">
        <v>363.87</v>
      </c>
      <c r="I1157" s="17">
        <f t="shared" si="89"/>
        <v>13</v>
      </c>
      <c r="J1157" s="283">
        <f t="shared" si="87"/>
        <v>9.4144528173063223E-6</v>
      </c>
      <c r="K1157" s="22">
        <f t="shared" si="88"/>
        <v>1.2238788662498218E-4</v>
      </c>
    </row>
    <row r="1158" spans="1:11" ht="12.75">
      <c r="A1158" s="12">
        <f t="shared" si="86"/>
        <v>1151</v>
      </c>
      <c r="B1158" s="12" t="s">
        <v>178</v>
      </c>
      <c r="C1158" s="272">
        <v>45103</v>
      </c>
      <c r="D1158" s="272">
        <v>45116</v>
      </c>
      <c r="E1158" s="196">
        <f t="shared" si="90"/>
        <v>45109.5</v>
      </c>
      <c r="F1158" s="272">
        <v>45121</v>
      </c>
      <c r="G1158" s="12" t="s">
        <v>201</v>
      </c>
      <c r="H1158" s="234">
        <v>3191.0699999999988</v>
      </c>
      <c r="I1158" s="17">
        <f t="shared" si="89"/>
        <v>12</v>
      </c>
      <c r="J1158" s="283">
        <f t="shared" si="87"/>
        <v>8.2562942676564914E-5</v>
      </c>
      <c r="K1158" s="22">
        <f t="shared" si="88"/>
        <v>9.9075531211877902E-4</v>
      </c>
    </row>
    <row r="1159" spans="1:11" ht="12.75">
      <c r="A1159" s="12">
        <f t="shared" si="86"/>
        <v>1152</v>
      </c>
      <c r="B1159" s="12" t="s">
        <v>178</v>
      </c>
      <c r="C1159" s="272">
        <v>45103</v>
      </c>
      <c r="D1159" s="272">
        <v>45116</v>
      </c>
      <c r="E1159" s="196">
        <f t="shared" si="90"/>
        <v>45109.5</v>
      </c>
      <c r="F1159" s="272">
        <v>45096</v>
      </c>
      <c r="G1159" s="12" t="s">
        <v>435</v>
      </c>
      <c r="H1159" s="234">
        <v>4855.2999999999975</v>
      </c>
      <c r="I1159" s="17">
        <f t="shared" si="89"/>
        <v>-13</v>
      </c>
      <c r="J1159" s="283">
        <f t="shared" si="87"/>
        <v>1.256217681146216E-4</v>
      </c>
      <c r="K1159" s="22">
        <f t="shared" si="88"/>
        <v>-1.6330829854900807E-3</v>
      </c>
    </row>
    <row r="1160" spans="1:11" ht="12.75">
      <c r="A1160" s="12">
        <f t="shared" si="86"/>
        <v>1153</v>
      </c>
      <c r="B1160" s="12" t="s">
        <v>178</v>
      </c>
      <c r="C1160" s="272">
        <v>45102</v>
      </c>
      <c r="D1160" s="272">
        <v>45115</v>
      </c>
      <c r="E1160" s="196">
        <f t="shared" si="90"/>
        <v>45108.5</v>
      </c>
      <c r="F1160" s="272">
        <v>45133</v>
      </c>
      <c r="G1160" s="12" t="s">
        <v>202</v>
      </c>
      <c r="H1160" s="234">
        <v>2121.4799999999996</v>
      </c>
      <c r="I1160" s="17">
        <f t="shared" si="89"/>
        <v>25</v>
      </c>
      <c r="J1160" s="283">
        <f t="shared" si="87"/>
        <v>5.4889310365952159E-5</v>
      </c>
      <c r="K1160" s="22">
        <f t="shared" si="88"/>
        <v>1.3722327591488041E-3</v>
      </c>
    </row>
    <row r="1161" spans="1:11" ht="12.75">
      <c r="A1161" s="12">
        <f t="shared" ref="A1161:A1224" si="91">A1160+1</f>
        <v>1154</v>
      </c>
      <c r="B1161" s="12" t="s">
        <v>178</v>
      </c>
      <c r="C1161" s="272">
        <v>45103</v>
      </c>
      <c r="D1161" s="272">
        <v>45116</v>
      </c>
      <c r="E1161" s="196">
        <f t="shared" si="90"/>
        <v>45109.5</v>
      </c>
      <c r="F1161" s="272">
        <v>45133</v>
      </c>
      <c r="G1161" s="12" t="s">
        <v>202</v>
      </c>
      <c r="H1161" s="234">
        <v>18581.260000000009</v>
      </c>
      <c r="I1161" s="17">
        <f t="shared" si="89"/>
        <v>24</v>
      </c>
      <c r="J1161" s="283">
        <f t="shared" si="87"/>
        <v>4.8075520256163291E-4</v>
      </c>
      <c r="K1161" s="22">
        <f t="shared" si="88"/>
        <v>1.153812486147919E-2</v>
      </c>
    </row>
    <row r="1162" spans="1:11" ht="12.75">
      <c r="A1162" s="12">
        <f t="shared" si="91"/>
        <v>1155</v>
      </c>
      <c r="B1162" s="12" t="s">
        <v>178</v>
      </c>
      <c r="C1162" s="272">
        <v>45102</v>
      </c>
      <c r="D1162" s="272">
        <v>45115</v>
      </c>
      <c r="E1162" s="196">
        <f t="shared" si="90"/>
        <v>45108.5</v>
      </c>
      <c r="F1162" s="272">
        <v>45133</v>
      </c>
      <c r="G1162" s="12" t="s">
        <v>203</v>
      </c>
      <c r="H1162" s="234">
        <v>329.46999999999991</v>
      </c>
      <c r="I1162" s="17">
        <f t="shared" si="89"/>
        <v>25</v>
      </c>
      <c r="J1162" s="283">
        <f t="shared" ref="J1162:J1225" si="92">H1162/$H$2170</f>
        <v>8.5244174285264337E-6</v>
      </c>
      <c r="K1162" s="22">
        <f t="shared" ref="K1162:K1225" si="93">J1162*I1162</f>
        <v>2.1311043571316083E-4</v>
      </c>
    </row>
    <row r="1163" spans="1:11" ht="12.75">
      <c r="A1163" s="12">
        <f t="shared" si="91"/>
        <v>1156</v>
      </c>
      <c r="B1163" s="12" t="s">
        <v>178</v>
      </c>
      <c r="C1163" s="272">
        <v>45103</v>
      </c>
      <c r="D1163" s="272">
        <v>45116</v>
      </c>
      <c r="E1163" s="196">
        <f t="shared" si="90"/>
        <v>45109.5</v>
      </c>
      <c r="F1163" s="272">
        <v>45133</v>
      </c>
      <c r="G1163" s="12" t="s">
        <v>203</v>
      </c>
      <c r="H1163" s="234">
        <v>2512.14</v>
      </c>
      <c r="I1163" s="17">
        <f t="shared" ref="I1163:I1226" si="94">(F1163-D1163)+((D1163-C1163+1)/2)</f>
        <v>24</v>
      </c>
      <c r="J1163" s="283">
        <f t="shared" si="92"/>
        <v>6.4996904115392591E-5</v>
      </c>
      <c r="K1163" s="22">
        <f t="shared" si="93"/>
        <v>1.5599256987694223E-3</v>
      </c>
    </row>
    <row r="1164" spans="1:11" ht="12.75">
      <c r="A1164" s="12">
        <f t="shared" si="91"/>
        <v>1157</v>
      </c>
      <c r="B1164" s="12" t="s">
        <v>178</v>
      </c>
      <c r="C1164" s="272">
        <v>45102</v>
      </c>
      <c r="D1164" s="272">
        <v>45115</v>
      </c>
      <c r="E1164" s="196">
        <f t="shared" si="90"/>
        <v>45108.5</v>
      </c>
      <c r="F1164" s="272">
        <v>45133</v>
      </c>
      <c r="G1164" s="12" t="s">
        <v>204</v>
      </c>
      <c r="H1164" s="234">
        <v>396.66000000000014</v>
      </c>
      <c r="I1164" s="17">
        <f t="shared" si="94"/>
        <v>25</v>
      </c>
      <c r="J1164" s="283">
        <f t="shared" si="92"/>
        <v>1.0262832480041573E-5</v>
      </c>
      <c r="K1164" s="22">
        <f t="shared" si="93"/>
        <v>2.5657081200103934E-4</v>
      </c>
    </row>
    <row r="1165" spans="1:11" ht="12.75">
      <c r="A1165" s="12">
        <f t="shared" si="91"/>
        <v>1158</v>
      </c>
      <c r="B1165" s="12" t="s">
        <v>178</v>
      </c>
      <c r="C1165" s="272">
        <v>45103</v>
      </c>
      <c r="D1165" s="272">
        <v>45116</v>
      </c>
      <c r="E1165" s="196">
        <f t="shared" si="90"/>
        <v>45109.5</v>
      </c>
      <c r="F1165" s="272">
        <v>45133</v>
      </c>
      <c r="G1165" s="12" t="s">
        <v>204</v>
      </c>
      <c r="H1165" s="234">
        <v>4032.0300000000043</v>
      </c>
      <c r="I1165" s="17">
        <f t="shared" si="94"/>
        <v>24</v>
      </c>
      <c r="J1165" s="283">
        <f t="shared" si="92"/>
        <v>1.0432120315762127E-4</v>
      </c>
      <c r="K1165" s="22">
        <f t="shared" si="93"/>
        <v>2.5037088757829105E-3</v>
      </c>
    </row>
    <row r="1166" spans="1:11" ht="12.75">
      <c r="A1166" s="12">
        <f t="shared" si="91"/>
        <v>1159</v>
      </c>
      <c r="B1166" s="12" t="s">
        <v>178</v>
      </c>
      <c r="C1166" s="272">
        <v>45102</v>
      </c>
      <c r="D1166" s="272">
        <v>45115</v>
      </c>
      <c r="E1166" s="196">
        <f t="shared" si="90"/>
        <v>45108.5</v>
      </c>
      <c r="F1166" s="272">
        <v>45133</v>
      </c>
      <c r="G1166" s="12" t="s">
        <v>205</v>
      </c>
      <c r="H1166" s="234">
        <v>105.27999999999997</v>
      </c>
      <c r="I1166" s="17">
        <f t="shared" si="94"/>
        <v>25</v>
      </c>
      <c r="J1166" s="283">
        <f t="shared" si="92"/>
        <v>2.7239222596147234E-6</v>
      </c>
      <c r="K1166" s="22">
        <f t="shared" si="93"/>
        <v>6.8098056490368086E-5</v>
      </c>
    </row>
    <row r="1167" spans="1:11" ht="12.75">
      <c r="A1167" s="12">
        <f t="shared" si="91"/>
        <v>1160</v>
      </c>
      <c r="B1167" s="12" t="s">
        <v>178</v>
      </c>
      <c r="C1167" s="272">
        <v>45103</v>
      </c>
      <c r="D1167" s="272">
        <v>45116</v>
      </c>
      <c r="E1167" s="196">
        <f t="shared" si="90"/>
        <v>45109.5</v>
      </c>
      <c r="F1167" s="272">
        <v>45133</v>
      </c>
      <c r="G1167" s="12" t="s">
        <v>205</v>
      </c>
      <c r="H1167" s="234">
        <v>765.10999999999956</v>
      </c>
      <c r="I1167" s="17">
        <f t="shared" si="94"/>
        <v>24</v>
      </c>
      <c r="J1167" s="283">
        <f t="shared" si="92"/>
        <v>1.9795784195040087E-5</v>
      </c>
      <c r="K1167" s="22">
        <f t="shared" si="93"/>
        <v>4.7509882068096207E-4</v>
      </c>
    </row>
    <row r="1168" spans="1:11" ht="12.75">
      <c r="A1168" s="12">
        <f t="shared" si="91"/>
        <v>1161</v>
      </c>
      <c r="B1168" s="12" t="s">
        <v>178</v>
      </c>
      <c r="C1168" s="272">
        <v>45103</v>
      </c>
      <c r="D1168" s="272">
        <v>45116</v>
      </c>
      <c r="E1168" s="196">
        <f t="shared" si="90"/>
        <v>45109.5</v>
      </c>
      <c r="F1168" s="272">
        <v>45121</v>
      </c>
      <c r="G1168" s="12" t="s">
        <v>436</v>
      </c>
      <c r="H1168" s="234">
        <v>52.05</v>
      </c>
      <c r="I1168" s="17">
        <f t="shared" si="94"/>
        <v>12</v>
      </c>
      <c r="J1168" s="283">
        <f t="shared" si="92"/>
        <v>1.3466959879649161E-6</v>
      </c>
      <c r="K1168" s="22">
        <f t="shared" si="93"/>
        <v>1.6160351855578993E-5</v>
      </c>
    </row>
    <row r="1169" spans="1:11" ht="12.75">
      <c r="A1169" s="12">
        <f t="shared" si="91"/>
        <v>1162</v>
      </c>
      <c r="B1169" s="12" t="s">
        <v>178</v>
      </c>
      <c r="C1169" s="272">
        <v>45102</v>
      </c>
      <c r="D1169" s="272">
        <v>45115</v>
      </c>
      <c r="E1169" s="196">
        <f t="shared" si="90"/>
        <v>45108.5</v>
      </c>
      <c r="F1169" s="272">
        <v>45121</v>
      </c>
      <c r="G1169" s="12" t="s">
        <v>436</v>
      </c>
      <c r="H1169" s="234">
        <v>421.79</v>
      </c>
      <c r="I1169" s="17">
        <f t="shared" si="94"/>
        <v>13</v>
      </c>
      <c r="J1169" s="283">
        <f t="shared" si="92"/>
        <v>1.0913024030042691E-5</v>
      </c>
      <c r="K1169" s="22">
        <f t="shared" si="93"/>
        <v>1.4186931239055497E-4</v>
      </c>
    </row>
    <row r="1170" spans="1:11" ht="12.75">
      <c r="A1170" s="12">
        <f t="shared" si="91"/>
        <v>1163</v>
      </c>
      <c r="B1170" s="12" t="s">
        <v>178</v>
      </c>
      <c r="C1170" s="272">
        <v>45102</v>
      </c>
      <c r="D1170" s="272">
        <v>45115</v>
      </c>
      <c r="E1170" s="196">
        <f t="shared" si="90"/>
        <v>45108.5</v>
      </c>
      <c r="F1170" s="272">
        <v>45121</v>
      </c>
      <c r="G1170" s="12" t="s">
        <v>206</v>
      </c>
      <c r="H1170" s="234">
        <v>692.61</v>
      </c>
      <c r="I1170" s="17">
        <f t="shared" si="94"/>
        <v>13</v>
      </c>
      <c r="J1170" s="283">
        <f t="shared" si="92"/>
        <v>1.7919982866942953E-5</v>
      </c>
      <c r="K1170" s="22">
        <f t="shared" si="93"/>
        <v>2.3295977727025839E-4</v>
      </c>
    </row>
    <row r="1171" spans="1:11" ht="12.75">
      <c r="A1171" s="12">
        <f t="shared" si="91"/>
        <v>1164</v>
      </c>
      <c r="B1171" s="12" t="s">
        <v>178</v>
      </c>
      <c r="C1171" s="272">
        <v>45103</v>
      </c>
      <c r="D1171" s="272">
        <v>45116</v>
      </c>
      <c r="E1171" s="196">
        <f t="shared" si="90"/>
        <v>45109.5</v>
      </c>
      <c r="F1171" s="272">
        <v>45121</v>
      </c>
      <c r="G1171" s="12" t="s">
        <v>206</v>
      </c>
      <c r="H1171" s="234">
        <v>1641.7300000000002</v>
      </c>
      <c r="I1171" s="17">
        <f t="shared" si="94"/>
        <v>12</v>
      </c>
      <c r="J1171" s="283">
        <f t="shared" si="92"/>
        <v>4.2476680198302446E-5</v>
      </c>
      <c r="K1171" s="22">
        <f t="shared" si="93"/>
        <v>5.0972016237962935E-4</v>
      </c>
    </row>
    <row r="1172" spans="1:11" ht="12.75">
      <c r="A1172" s="12">
        <f t="shared" si="91"/>
        <v>1165</v>
      </c>
      <c r="B1172" s="12" t="s">
        <v>178</v>
      </c>
      <c r="C1172" s="272">
        <v>45102</v>
      </c>
      <c r="D1172" s="272">
        <v>45115</v>
      </c>
      <c r="E1172" s="196">
        <f t="shared" si="90"/>
        <v>45108.5</v>
      </c>
      <c r="F1172" s="272">
        <v>45121</v>
      </c>
      <c r="G1172" s="12" t="s">
        <v>207</v>
      </c>
      <c r="H1172" s="234">
        <v>1486.85</v>
      </c>
      <c r="I1172" s="17">
        <f t="shared" si="94"/>
        <v>13</v>
      </c>
      <c r="J1172" s="283">
        <f t="shared" si="92"/>
        <v>3.84694510990516E-5</v>
      </c>
      <c r="K1172" s="22">
        <f t="shared" si="93"/>
        <v>5.0010286428767083E-4</v>
      </c>
    </row>
    <row r="1173" spans="1:11" ht="12.75">
      <c r="A1173" s="12">
        <f t="shared" si="91"/>
        <v>1166</v>
      </c>
      <c r="B1173" s="12" t="s">
        <v>178</v>
      </c>
      <c r="C1173" s="272">
        <v>45103</v>
      </c>
      <c r="D1173" s="272">
        <v>45116</v>
      </c>
      <c r="E1173" s="196">
        <f t="shared" si="90"/>
        <v>45109.5</v>
      </c>
      <c r="F1173" s="272">
        <v>45121</v>
      </c>
      <c r="G1173" s="12" t="s">
        <v>207</v>
      </c>
      <c r="H1173" s="234">
        <v>3866.4500000000003</v>
      </c>
      <c r="I1173" s="17">
        <f t="shared" si="94"/>
        <v>12</v>
      </c>
      <c r="J1173" s="283">
        <f t="shared" si="92"/>
        <v>1.0003713165546495E-4</v>
      </c>
      <c r="K1173" s="22">
        <f t="shared" si="93"/>
        <v>1.2004455798655795E-3</v>
      </c>
    </row>
    <row r="1174" spans="1:11" ht="12.75">
      <c r="A1174" s="12">
        <f t="shared" si="91"/>
        <v>1167</v>
      </c>
      <c r="B1174" s="12" t="s">
        <v>178</v>
      </c>
      <c r="C1174" s="272">
        <v>45102</v>
      </c>
      <c r="D1174" s="272">
        <v>45115</v>
      </c>
      <c r="E1174" s="196">
        <f t="shared" si="90"/>
        <v>45108.5</v>
      </c>
      <c r="F1174" s="272">
        <v>45121</v>
      </c>
      <c r="G1174" s="12" t="s">
        <v>208</v>
      </c>
      <c r="H1174" s="234">
        <v>459.84</v>
      </c>
      <c r="I1174" s="17">
        <f t="shared" si="94"/>
        <v>13</v>
      </c>
      <c r="J1174" s="283">
        <f t="shared" si="92"/>
        <v>1.1897496313271605E-5</v>
      </c>
      <c r="K1174" s="22">
        <f t="shared" si="93"/>
        <v>1.5466745207253087E-4</v>
      </c>
    </row>
    <row r="1175" spans="1:11" ht="12.75">
      <c r="A1175" s="12">
        <f t="shared" si="91"/>
        <v>1168</v>
      </c>
      <c r="B1175" s="12" t="s">
        <v>178</v>
      </c>
      <c r="C1175" s="272">
        <v>45103</v>
      </c>
      <c r="D1175" s="272">
        <v>45116</v>
      </c>
      <c r="E1175" s="196">
        <f t="shared" si="90"/>
        <v>45109.5</v>
      </c>
      <c r="F1175" s="272">
        <v>45121</v>
      </c>
      <c r="G1175" s="12" t="s">
        <v>208</v>
      </c>
      <c r="H1175" s="234">
        <v>1742.0299999999997</v>
      </c>
      <c r="I1175" s="17">
        <f t="shared" si="94"/>
        <v>12</v>
      </c>
      <c r="J1175" s="283">
        <f t="shared" si="92"/>
        <v>4.5071754311518212E-5</v>
      </c>
      <c r="K1175" s="22">
        <f t="shared" si="93"/>
        <v>5.4086105173821854E-4</v>
      </c>
    </row>
    <row r="1176" spans="1:11" ht="12.75">
      <c r="A1176" s="12">
        <f t="shared" si="91"/>
        <v>1169</v>
      </c>
      <c r="B1176" s="12" t="s">
        <v>178</v>
      </c>
      <c r="C1176" s="272">
        <v>45103</v>
      </c>
      <c r="D1176" s="272">
        <v>45116</v>
      </c>
      <c r="E1176" s="196">
        <f t="shared" si="90"/>
        <v>45109.5</v>
      </c>
      <c r="F1176" s="272">
        <v>45125</v>
      </c>
      <c r="G1176" s="12" t="s">
        <v>437</v>
      </c>
      <c r="H1176" s="234">
        <v>105.6</v>
      </c>
      <c r="I1176" s="17">
        <f t="shared" si="94"/>
        <v>16</v>
      </c>
      <c r="J1176" s="283">
        <f t="shared" si="92"/>
        <v>2.7322016585801182E-6</v>
      </c>
      <c r="K1176" s="22">
        <f t="shared" si="93"/>
        <v>4.3715226537281891E-5</v>
      </c>
    </row>
    <row r="1177" spans="1:11" ht="12.75">
      <c r="A1177" s="12">
        <f t="shared" si="91"/>
        <v>1170</v>
      </c>
      <c r="B1177" s="12" t="s">
        <v>178</v>
      </c>
      <c r="C1177" s="272">
        <v>45103</v>
      </c>
      <c r="D1177" s="272">
        <v>45116</v>
      </c>
      <c r="E1177" s="196">
        <f t="shared" si="90"/>
        <v>45109.5</v>
      </c>
      <c r="F1177" s="272">
        <v>45125</v>
      </c>
      <c r="G1177" s="12" t="s">
        <v>438</v>
      </c>
      <c r="H1177" s="234">
        <v>253.79999999999998</v>
      </c>
      <c r="I1177" s="17">
        <f t="shared" si="94"/>
        <v>16</v>
      </c>
      <c r="J1177" s="283">
        <f t="shared" si="92"/>
        <v>6.5665983044283519E-6</v>
      </c>
      <c r="K1177" s="22">
        <f t="shared" si="93"/>
        <v>1.0506557287085363E-4</v>
      </c>
    </row>
    <row r="1178" spans="1:11" ht="12.75">
      <c r="A1178" s="12">
        <f t="shared" si="91"/>
        <v>1171</v>
      </c>
      <c r="B1178" s="12" t="s">
        <v>178</v>
      </c>
      <c r="C1178" s="272">
        <v>45103</v>
      </c>
      <c r="D1178" s="272">
        <v>45116</v>
      </c>
      <c r="E1178" s="196">
        <f t="shared" si="90"/>
        <v>45109.5</v>
      </c>
      <c r="F1178" s="272">
        <v>45125</v>
      </c>
      <c r="G1178" s="12" t="s">
        <v>439</v>
      </c>
      <c r="H1178" s="234">
        <v>175.32</v>
      </c>
      <c r="I1178" s="17">
        <f t="shared" si="94"/>
        <v>16</v>
      </c>
      <c r="J1178" s="283">
        <f t="shared" si="92"/>
        <v>4.536075708165401E-6</v>
      </c>
      <c r="K1178" s="22">
        <f t="shared" si="93"/>
        <v>7.2577211330646416E-5</v>
      </c>
    </row>
    <row r="1179" spans="1:11" ht="12.75">
      <c r="A1179" s="12">
        <f t="shared" si="91"/>
        <v>1172</v>
      </c>
      <c r="B1179" s="12" t="s">
        <v>178</v>
      </c>
      <c r="C1179" s="272">
        <v>45103</v>
      </c>
      <c r="D1179" s="272">
        <v>45116</v>
      </c>
      <c r="E1179" s="196">
        <f t="shared" si="90"/>
        <v>45109.5</v>
      </c>
      <c r="F1179" s="272">
        <v>45125</v>
      </c>
      <c r="G1179" s="12" t="s">
        <v>457</v>
      </c>
      <c r="H1179" s="234">
        <v>80</v>
      </c>
      <c r="I1179" s="17">
        <f t="shared" si="94"/>
        <v>16</v>
      </c>
      <c r="J1179" s="283">
        <f t="shared" si="92"/>
        <v>2.0698497413485744E-6</v>
      </c>
      <c r="K1179" s="22">
        <f t="shared" si="93"/>
        <v>3.311759586157719E-5</v>
      </c>
    </row>
    <row r="1180" spans="1:11" ht="12.75">
      <c r="A1180" s="12">
        <f t="shared" si="91"/>
        <v>1173</v>
      </c>
      <c r="B1180" s="12" t="s">
        <v>178</v>
      </c>
      <c r="C1180" s="272">
        <v>45103</v>
      </c>
      <c r="D1180" s="272">
        <v>45116</v>
      </c>
      <c r="E1180" s="196">
        <f t="shared" si="90"/>
        <v>45109.5</v>
      </c>
      <c r="F1180" s="272">
        <v>45125</v>
      </c>
      <c r="G1180" s="12" t="s">
        <v>440</v>
      </c>
      <c r="H1180" s="234">
        <v>52</v>
      </c>
      <c r="I1180" s="17">
        <f t="shared" si="94"/>
        <v>16</v>
      </c>
      <c r="J1180" s="283">
        <f t="shared" si="92"/>
        <v>1.3454023318765734E-6</v>
      </c>
      <c r="K1180" s="22">
        <f t="shared" si="93"/>
        <v>2.1526437310025174E-5</v>
      </c>
    </row>
    <row r="1181" spans="1:11" ht="12.75">
      <c r="A1181" s="12">
        <f t="shared" si="91"/>
        <v>1174</v>
      </c>
      <c r="B1181" s="12" t="s">
        <v>178</v>
      </c>
      <c r="C1181" s="272">
        <v>45103</v>
      </c>
      <c r="D1181" s="272">
        <v>45116</v>
      </c>
      <c r="E1181" s="196">
        <f t="shared" si="90"/>
        <v>45109.5</v>
      </c>
      <c r="F1181" s="272">
        <v>45125</v>
      </c>
      <c r="G1181" s="12" t="s">
        <v>209</v>
      </c>
      <c r="H1181" s="234">
        <v>10306.559999999992</v>
      </c>
      <c r="I1181" s="17">
        <f t="shared" si="94"/>
        <v>16</v>
      </c>
      <c r="J1181" s="283">
        <f t="shared" si="92"/>
        <v>2.6666288187741937E-4</v>
      </c>
      <c r="K1181" s="22">
        <f t="shared" si="93"/>
        <v>4.26660611003871E-3</v>
      </c>
    </row>
    <row r="1182" spans="1:11" ht="12.75">
      <c r="A1182" s="12">
        <f t="shared" si="91"/>
        <v>1175</v>
      </c>
      <c r="B1182" s="12" t="s">
        <v>178</v>
      </c>
      <c r="C1182" s="272">
        <v>45102</v>
      </c>
      <c r="D1182" s="272">
        <v>45115</v>
      </c>
      <c r="E1182" s="196">
        <f t="shared" si="90"/>
        <v>45108.5</v>
      </c>
      <c r="F1182" s="272">
        <v>45125</v>
      </c>
      <c r="G1182" s="12" t="s">
        <v>441</v>
      </c>
      <c r="H1182" s="234">
        <v>10688.660000000002</v>
      </c>
      <c r="I1182" s="17">
        <f t="shared" si="94"/>
        <v>17</v>
      </c>
      <c r="J1182" s="283">
        <f t="shared" si="92"/>
        <v>2.7654900170453572E-4</v>
      </c>
      <c r="K1182" s="22">
        <f t="shared" si="93"/>
        <v>4.7013330289771074E-3</v>
      </c>
    </row>
    <row r="1183" spans="1:11" ht="12.75">
      <c r="A1183" s="12">
        <f t="shared" si="91"/>
        <v>1176</v>
      </c>
      <c r="B1183" s="12" t="s">
        <v>178</v>
      </c>
      <c r="C1183" s="272">
        <v>45103</v>
      </c>
      <c r="D1183" s="272">
        <v>45116</v>
      </c>
      <c r="E1183" s="196">
        <f t="shared" si="90"/>
        <v>45109.5</v>
      </c>
      <c r="F1183" s="272">
        <v>45125</v>
      </c>
      <c r="G1183" s="12" t="s">
        <v>210</v>
      </c>
      <c r="H1183" s="234">
        <v>7728.2399999999952</v>
      </c>
      <c r="I1183" s="17">
        <f t="shared" si="94"/>
        <v>16</v>
      </c>
      <c r="J1183" s="283">
        <f t="shared" si="92"/>
        <v>1.9995369456349621E-4</v>
      </c>
      <c r="K1183" s="22">
        <f t="shared" si="93"/>
        <v>3.1992591130159394E-3</v>
      </c>
    </row>
    <row r="1184" spans="1:11" ht="12.75">
      <c r="A1184" s="12">
        <f t="shared" si="91"/>
        <v>1177</v>
      </c>
      <c r="B1184" s="12" t="s">
        <v>178</v>
      </c>
      <c r="C1184" s="272">
        <v>45103</v>
      </c>
      <c r="D1184" s="272">
        <v>45116</v>
      </c>
      <c r="E1184" s="196">
        <f t="shared" si="90"/>
        <v>45109.5</v>
      </c>
      <c r="F1184" s="272">
        <v>45125</v>
      </c>
      <c r="G1184" s="12" t="s">
        <v>442</v>
      </c>
      <c r="H1184" s="234">
        <v>86.47</v>
      </c>
      <c r="I1184" s="17">
        <f t="shared" si="94"/>
        <v>16</v>
      </c>
      <c r="J1184" s="283">
        <f t="shared" si="92"/>
        <v>2.2372488391801404E-6</v>
      </c>
      <c r="K1184" s="22">
        <f t="shared" si="93"/>
        <v>3.5795981426882246E-5</v>
      </c>
    </row>
    <row r="1185" spans="1:11" ht="12.75">
      <c r="A1185" s="12">
        <f t="shared" si="91"/>
        <v>1178</v>
      </c>
      <c r="B1185" s="12" t="s">
        <v>178</v>
      </c>
      <c r="C1185" s="272">
        <v>45103</v>
      </c>
      <c r="D1185" s="272">
        <v>45116</v>
      </c>
      <c r="E1185" s="196">
        <f t="shared" si="90"/>
        <v>45109.5</v>
      </c>
      <c r="F1185" s="272">
        <v>45125</v>
      </c>
      <c r="G1185" s="12" t="s">
        <v>443</v>
      </c>
      <c r="H1185" s="234">
        <v>105.98</v>
      </c>
      <c r="I1185" s="17">
        <f t="shared" si="94"/>
        <v>16</v>
      </c>
      <c r="J1185" s="283">
        <f t="shared" si="92"/>
        <v>2.7420334448515243E-6</v>
      </c>
      <c r="K1185" s="22">
        <f t="shared" si="93"/>
        <v>4.3872535117624389E-5</v>
      </c>
    </row>
    <row r="1186" spans="1:11" ht="12.75">
      <c r="A1186" s="12">
        <f t="shared" si="91"/>
        <v>1179</v>
      </c>
      <c r="B1186" s="12" t="s">
        <v>178</v>
      </c>
      <c r="C1186" s="272">
        <v>45103</v>
      </c>
      <c r="D1186" s="272">
        <v>45116</v>
      </c>
      <c r="E1186" s="196">
        <f t="shared" si="90"/>
        <v>45109.5</v>
      </c>
      <c r="F1186" s="272">
        <v>45125</v>
      </c>
      <c r="G1186" s="12" t="s">
        <v>444</v>
      </c>
      <c r="H1186" s="234">
        <v>169.96</v>
      </c>
      <c r="I1186" s="17">
        <f t="shared" si="94"/>
        <v>16</v>
      </c>
      <c r="J1186" s="283">
        <f t="shared" si="92"/>
        <v>4.3973957754950468E-6</v>
      </c>
      <c r="K1186" s="22">
        <f t="shared" si="93"/>
        <v>7.0358332407920748E-5</v>
      </c>
    </row>
    <row r="1187" spans="1:11" ht="12.75">
      <c r="A1187" s="12">
        <f t="shared" si="91"/>
        <v>1180</v>
      </c>
      <c r="B1187" s="12" t="s">
        <v>178</v>
      </c>
      <c r="C1187" s="272">
        <v>45103</v>
      </c>
      <c r="D1187" s="272">
        <v>45116</v>
      </c>
      <c r="E1187" s="196">
        <f t="shared" si="90"/>
        <v>45109.5</v>
      </c>
      <c r="F1187" s="272">
        <v>45125</v>
      </c>
      <c r="G1187" s="12" t="s">
        <v>445</v>
      </c>
      <c r="H1187" s="234">
        <v>620.1</v>
      </c>
      <c r="I1187" s="17">
        <f t="shared" si="94"/>
        <v>16</v>
      </c>
      <c r="J1187" s="283">
        <f t="shared" si="92"/>
        <v>1.6043922807628139E-5</v>
      </c>
      <c r="K1187" s="22">
        <f t="shared" si="93"/>
        <v>2.5670276492205022E-4</v>
      </c>
    </row>
    <row r="1188" spans="1:11" ht="12.75">
      <c r="A1188" s="12">
        <f t="shared" si="91"/>
        <v>1181</v>
      </c>
      <c r="B1188" s="12" t="s">
        <v>178</v>
      </c>
      <c r="C1188" s="272">
        <v>45103</v>
      </c>
      <c r="D1188" s="272">
        <v>45116</v>
      </c>
      <c r="E1188" s="196">
        <f t="shared" si="90"/>
        <v>45109.5</v>
      </c>
      <c r="F1188" s="272">
        <v>45125</v>
      </c>
      <c r="G1188" s="12" t="s">
        <v>446</v>
      </c>
      <c r="H1188" s="234">
        <v>988.20000000000016</v>
      </c>
      <c r="I1188" s="17">
        <f t="shared" si="94"/>
        <v>16</v>
      </c>
      <c r="J1188" s="283">
        <f t="shared" si="92"/>
        <v>2.556781893000827E-5</v>
      </c>
      <c r="K1188" s="22">
        <f t="shared" si="93"/>
        <v>4.0908510288013231E-4</v>
      </c>
    </row>
    <row r="1189" spans="1:11" ht="12.75">
      <c r="A1189" s="12">
        <f t="shared" si="91"/>
        <v>1182</v>
      </c>
      <c r="B1189" s="12" t="s">
        <v>178</v>
      </c>
      <c r="C1189" s="272">
        <v>45103</v>
      </c>
      <c r="D1189" s="272">
        <v>45116</v>
      </c>
      <c r="E1189" s="196">
        <f t="shared" si="90"/>
        <v>45109.5</v>
      </c>
      <c r="F1189" s="272">
        <v>45125</v>
      </c>
      <c r="G1189" s="12" t="s">
        <v>447</v>
      </c>
      <c r="H1189" s="234">
        <v>126</v>
      </c>
      <c r="I1189" s="17">
        <f t="shared" si="94"/>
        <v>16</v>
      </c>
      <c r="J1189" s="283">
        <f t="shared" si="92"/>
        <v>3.260013342624005E-6</v>
      </c>
      <c r="K1189" s="22">
        <f t="shared" si="93"/>
        <v>5.216021348198408E-5</v>
      </c>
    </row>
    <row r="1190" spans="1:11" ht="12.75">
      <c r="A1190" s="12">
        <f t="shared" si="91"/>
        <v>1183</v>
      </c>
      <c r="B1190" s="12" t="s">
        <v>178</v>
      </c>
      <c r="C1190" s="272">
        <v>45103</v>
      </c>
      <c r="D1190" s="272">
        <v>45116</v>
      </c>
      <c r="E1190" s="196">
        <f t="shared" si="90"/>
        <v>45109.5</v>
      </c>
      <c r="F1190" s="272">
        <v>45125</v>
      </c>
      <c r="G1190" s="12" t="s">
        <v>448</v>
      </c>
      <c r="H1190" s="234">
        <v>1176</v>
      </c>
      <c r="I1190" s="17">
        <f t="shared" si="94"/>
        <v>16</v>
      </c>
      <c r="J1190" s="283">
        <f t="shared" si="92"/>
        <v>3.0426791197824047E-5</v>
      </c>
      <c r="K1190" s="22">
        <f t="shared" si="93"/>
        <v>4.8682865916518475E-4</v>
      </c>
    </row>
    <row r="1191" spans="1:11" ht="12.75">
      <c r="A1191" s="12">
        <f t="shared" si="91"/>
        <v>1184</v>
      </c>
      <c r="B1191" s="12" t="s">
        <v>178</v>
      </c>
      <c r="C1191" s="272">
        <v>45103</v>
      </c>
      <c r="D1191" s="272">
        <v>45116</v>
      </c>
      <c r="E1191" s="196">
        <f t="shared" si="90"/>
        <v>45109.5</v>
      </c>
      <c r="F1191" s="272">
        <v>45125</v>
      </c>
      <c r="G1191" s="12" t="s">
        <v>211</v>
      </c>
      <c r="H1191" s="234">
        <v>5187.99999999999</v>
      </c>
      <c r="I1191" s="17">
        <f t="shared" si="94"/>
        <v>16</v>
      </c>
      <c r="J1191" s="283">
        <f t="shared" si="92"/>
        <v>1.3422975572645481E-4</v>
      </c>
      <c r="K1191" s="22">
        <f t="shared" si="93"/>
        <v>2.1476760916232769E-3</v>
      </c>
    </row>
    <row r="1192" spans="1:11" ht="12.75">
      <c r="A1192" s="12">
        <f t="shared" si="91"/>
        <v>1185</v>
      </c>
      <c r="B1192" s="12" t="s">
        <v>178</v>
      </c>
      <c r="C1192" s="272">
        <v>45103</v>
      </c>
      <c r="D1192" s="272">
        <v>45116</v>
      </c>
      <c r="E1192" s="196">
        <f t="shared" si="90"/>
        <v>45109.5</v>
      </c>
      <c r="F1192" s="272">
        <v>45125</v>
      </c>
      <c r="G1192" s="12" t="s">
        <v>456</v>
      </c>
      <c r="H1192" s="234">
        <v>30</v>
      </c>
      <c r="I1192" s="17">
        <f t="shared" si="94"/>
        <v>16</v>
      </c>
      <c r="J1192" s="283">
        <f t="shared" si="92"/>
        <v>7.7619365300571549E-7</v>
      </c>
      <c r="K1192" s="22">
        <f t="shared" si="93"/>
        <v>1.2419098448091448E-5</v>
      </c>
    </row>
    <row r="1193" spans="1:11" ht="12.75">
      <c r="A1193" s="12">
        <f t="shared" si="91"/>
        <v>1186</v>
      </c>
      <c r="B1193" s="12" t="s">
        <v>178</v>
      </c>
      <c r="C1193" s="272">
        <v>45103</v>
      </c>
      <c r="D1193" s="272">
        <v>45116</v>
      </c>
      <c r="E1193" s="196">
        <f t="shared" si="90"/>
        <v>45109.5</v>
      </c>
      <c r="F1193" s="272">
        <v>45295</v>
      </c>
      <c r="G1193" s="12" t="s">
        <v>212</v>
      </c>
      <c r="H1193" s="234">
        <v>9</v>
      </c>
      <c r="I1193" s="17">
        <f t="shared" si="94"/>
        <v>186</v>
      </c>
      <c r="J1193" s="283">
        <f t="shared" si="92"/>
        <v>2.3285809590171462E-7</v>
      </c>
      <c r="K1193" s="22">
        <f t="shared" si="93"/>
        <v>4.331160583771892E-5</v>
      </c>
    </row>
    <row r="1194" spans="1:11" ht="12.75">
      <c r="A1194" s="12">
        <f t="shared" si="91"/>
        <v>1187</v>
      </c>
      <c r="B1194" s="12" t="s">
        <v>178</v>
      </c>
      <c r="C1194" s="272">
        <v>45103</v>
      </c>
      <c r="D1194" s="272">
        <v>45116</v>
      </c>
      <c r="E1194" s="196">
        <f t="shared" si="90"/>
        <v>45109.5</v>
      </c>
      <c r="F1194" s="272">
        <v>45295</v>
      </c>
      <c r="G1194" s="12" t="s">
        <v>212</v>
      </c>
      <c r="H1194" s="234">
        <v>103.8</v>
      </c>
      <c r="I1194" s="17">
        <f t="shared" si="94"/>
        <v>186</v>
      </c>
      <c r="J1194" s="283">
        <f t="shared" si="92"/>
        <v>2.6856300393997754E-6</v>
      </c>
      <c r="K1194" s="22">
        <f t="shared" si="93"/>
        <v>4.9952718732835827E-4</v>
      </c>
    </row>
    <row r="1195" spans="1:11" ht="12.75">
      <c r="A1195" s="12">
        <f t="shared" si="91"/>
        <v>1188</v>
      </c>
      <c r="B1195" s="12" t="s">
        <v>178</v>
      </c>
      <c r="C1195" s="272">
        <v>45103</v>
      </c>
      <c r="D1195" s="272">
        <v>45116</v>
      </c>
      <c r="E1195" s="196">
        <f t="shared" si="90"/>
        <v>45109.5</v>
      </c>
      <c r="F1195" s="272">
        <v>45125</v>
      </c>
      <c r="G1195" s="12" t="s">
        <v>449</v>
      </c>
      <c r="H1195" s="234">
        <v>15.57</v>
      </c>
      <c r="I1195" s="17">
        <f t="shared" si="94"/>
        <v>16</v>
      </c>
      <c r="J1195" s="283">
        <f t="shared" si="92"/>
        <v>4.0284450590996634E-7</v>
      </c>
      <c r="K1195" s="22">
        <f t="shared" si="93"/>
        <v>6.4455120945594614E-6</v>
      </c>
    </row>
    <row r="1196" spans="1:11" ht="12.75">
      <c r="A1196" s="12">
        <f t="shared" si="91"/>
        <v>1189</v>
      </c>
      <c r="B1196" s="12" t="s">
        <v>178</v>
      </c>
      <c r="C1196" s="272">
        <v>45103</v>
      </c>
      <c r="D1196" s="272">
        <v>45116</v>
      </c>
      <c r="E1196" s="196">
        <f t="shared" si="90"/>
        <v>45109.5</v>
      </c>
      <c r="F1196" s="272">
        <v>45125</v>
      </c>
      <c r="G1196" s="12" t="s">
        <v>450</v>
      </c>
      <c r="H1196" s="234">
        <v>339.94</v>
      </c>
      <c r="I1196" s="17">
        <f t="shared" si="94"/>
        <v>16</v>
      </c>
      <c r="J1196" s="283">
        <f t="shared" si="92"/>
        <v>8.7953090134254298E-6</v>
      </c>
      <c r="K1196" s="22">
        <f t="shared" si="93"/>
        <v>1.4072494421480688E-4</v>
      </c>
    </row>
    <row r="1197" spans="1:11" ht="12.75">
      <c r="A1197" s="12">
        <f t="shared" si="91"/>
        <v>1190</v>
      </c>
      <c r="B1197" s="12" t="s">
        <v>178</v>
      </c>
      <c r="C1197" s="272">
        <v>45103</v>
      </c>
      <c r="D1197" s="272">
        <v>45116</v>
      </c>
      <c r="E1197" s="196">
        <f t="shared" ref="E1197:E1260" si="95">AVERAGE(C1197:D1197)</f>
        <v>45109.5</v>
      </c>
      <c r="F1197" s="272">
        <v>45120</v>
      </c>
      <c r="G1197" s="12" t="s">
        <v>451</v>
      </c>
      <c r="H1197" s="234">
        <v>392.48</v>
      </c>
      <c r="I1197" s="17">
        <f t="shared" si="94"/>
        <v>11</v>
      </c>
      <c r="J1197" s="283">
        <f t="shared" si="92"/>
        <v>1.0154682831056107E-5</v>
      </c>
      <c r="K1197" s="22">
        <f t="shared" si="93"/>
        <v>1.1170151114161717E-4</v>
      </c>
    </row>
    <row r="1198" spans="1:11" ht="12.75">
      <c r="A1198" s="12">
        <f t="shared" si="91"/>
        <v>1191</v>
      </c>
      <c r="B1198" s="12" t="s">
        <v>178</v>
      </c>
      <c r="C1198" s="272">
        <v>45103</v>
      </c>
      <c r="D1198" s="272">
        <v>45116</v>
      </c>
      <c r="E1198" s="196">
        <f t="shared" si="95"/>
        <v>45109.5</v>
      </c>
      <c r="F1198" s="272">
        <v>45120</v>
      </c>
      <c r="G1198" s="12" t="s">
        <v>213</v>
      </c>
      <c r="H1198" s="234">
        <v>12192.520000000002</v>
      </c>
      <c r="I1198" s="17">
        <f t="shared" si="94"/>
        <v>11</v>
      </c>
      <c r="J1198" s="283">
        <f t="shared" si="92"/>
        <v>3.1545855460484156E-4</v>
      </c>
      <c r="K1198" s="22">
        <f t="shared" si="93"/>
        <v>3.4700441006532572E-3</v>
      </c>
    </row>
    <row r="1199" spans="1:11" ht="12.75">
      <c r="A1199" s="12">
        <f t="shared" si="91"/>
        <v>1192</v>
      </c>
      <c r="B1199" s="12" t="s">
        <v>178</v>
      </c>
      <c r="C1199" s="272">
        <v>45102</v>
      </c>
      <c r="D1199" s="272">
        <v>45115</v>
      </c>
      <c r="E1199" s="196">
        <f t="shared" si="95"/>
        <v>45108.5</v>
      </c>
      <c r="F1199" s="272">
        <v>45120</v>
      </c>
      <c r="G1199" s="12" t="s">
        <v>213</v>
      </c>
      <c r="H1199" s="234">
        <v>960</v>
      </c>
      <c r="I1199" s="17">
        <f t="shared" si="94"/>
        <v>12</v>
      </c>
      <c r="J1199" s="283">
        <f t="shared" si="92"/>
        <v>2.4838196896182896E-5</v>
      </c>
      <c r="K1199" s="22">
        <f t="shared" si="93"/>
        <v>2.9805836275419476E-4</v>
      </c>
    </row>
    <row r="1200" spans="1:11" ht="12.75">
      <c r="A1200" s="12">
        <f t="shared" si="91"/>
        <v>1193</v>
      </c>
      <c r="B1200" s="12" t="s">
        <v>178</v>
      </c>
      <c r="C1200" s="272">
        <v>45103</v>
      </c>
      <c r="D1200" s="272">
        <v>45116</v>
      </c>
      <c r="E1200" s="196">
        <f t="shared" si="95"/>
        <v>45109.5</v>
      </c>
      <c r="F1200" s="272">
        <v>45120</v>
      </c>
      <c r="G1200" s="12" t="s">
        <v>214</v>
      </c>
      <c r="H1200" s="234">
        <v>1402.12</v>
      </c>
      <c r="I1200" s="17">
        <f t="shared" si="94"/>
        <v>11</v>
      </c>
      <c r="J1200" s="283">
        <f t="shared" si="92"/>
        <v>3.6277221491745787E-5</v>
      </c>
      <c r="K1200" s="22">
        <f t="shared" si="93"/>
        <v>3.9904943640920365E-4</v>
      </c>
    </row>
    <row r="1201" spans="1:11" ht="12.75">
      <c r="A1201" s="12">
        <f t="shared" si="91"/>
        <v>1194</v>
      </c>
      <c r="B1201" s="12" t="s">
        <v>178</v>
      </c>
      <c r="C1201" s="272">
        <v>45103</v>
      </c>
      <c r="D1201" s="272">
        <v>45116</v>
      </c>
      <c r="E1201" s="196">
        <f t="shared" si="95"/>
        <v>45109.5</v>
      </c>
      <c r="F1201" s="272">
        <v>45120</v>
      </c>
      <c r="G1201" s="12" t="s">
        <v>452</v>
      </c>
      <c r="H1201" s="234">
        <v>228.98</v>
      </c>
      <c r="I1201" s="17">
        <f t="shared" si="94"/>
        <v>11</v>
      </c>
      <c r="J1201" s="283">
        <f t="shared" si="92"/>
        <v>5.9244274221749573E-6</v>
      </c>
      <c r="K1201" s="22">
        <f t="shared" si="93"/>
        <v>6.5168701643924531E-5</v>
      </c>
    </row>
    <row r="1202" spans="1:11" ht="12.75">
      <c r="A1202" s="12">
        <f t="shared" si="91"/>
        <v>1195</v>
      </c>
      <c r="B1202" s="12" t="s">
        <v>178</v>
      </c>
      <c r="C1202" s="272">
        <v>45116</v>
      </c>
      <c r="D1202" s="272">
        <v>45129</v>
      </c>
      <c r="E1202" s="196">
        <f t="shared" si="95"/>
        <v>45122.5</v>
      </c>
      <c r="F1202" s="272">
        <v>45135</v>
      </c>
      <c r="G1202" s="12" t="s">
        <v>429</v>
      </c>
      <c r="H1202" s="234">
        <v>109.29</v>
      </c>
      <c r="I1202" s="17">
        <f t="shared" si="94"/>
        <v>13</v>
      </c>
      <c r="J1202" s="283">
        <f t="shared" si="92"/>
        <v>2.8276734778998216E-6</v>
      </c>
      <c r="K1202" s="22">
        <f t="shared" si="93"/>
        <v>3.6759755212697681E-5</v>
      </c>
    </row>
    <row r="1203" spans="1:11" ht="12.75">
      <c r="A1203" s="12">
        <f t="shared" si="91"/>
        <v>1196</v>
      </c>
      <c r="B1203" s="12" t="s">
        <v>178</v>
      </c>
      <c r="C1203" s="272">
        <v>45117</v>
      </c>
      <c r="D1203" s="272">
        <v>45130</v>
      </c>
      <c r="E1203" s="196">
        <f t="shared" si="95"/>
        <v>45123.5</v>
      </c>
      <c r="F1203" s="272">
        <v>45135</v>
      </c>
      <c r="G1203" s="12" t="s">
        <v>179</v>
      </c>
      <c r="H1203" s="234">
        <v>55.11</v>
      </c>
      <c r="I1203" s="17">
        <f t="shared" si="94"/>
        <v>12</v>
      </c>
      <c r="J1203" s="283">
        <f t="shared" si="92"/>
        <v>1.4258677405714993E-6</v>
      </c>
      <c r="K1203" s="22">
        <f t="shared" si="93"/>
        <v>1.7110412886857991E-5</v>
      </c>
    </row>
    <row r="1204" spans="1:11" ht="12.75">
      <c r="A1204" s="12">
        <f t="shared" si="91"/>
        <v>1197</v>
      </c>
      <c r="B1204" s="12" t="s">
        <v>178</v>
      </c>
      <c r="C1204" s="272">
        <v>45116</v>
      </c>
      <c r="D1204" s="272">
        <v>45129</v>
      </c>
      <c r="E1204" s="196">
        <f t="shared" si="95"/>
        <v>45122.5</v>
      </c>
      <c r="F1204" s="272">
        <v>45135</v>
      </c>
      <c r="G1204" s="12" t="s">
        <v>179</v>
      </c>
      <c r="H1204" s="234">
        <v>173.24</v>
      </c>
      <c r="I1204" s="17">
        <f t="shared" si="94"/>
        <v>13</v>
      </c>
      <c r="J1204" s="283">
        <f t="shared" si="92"/>
        <v>4.482259614890338E-6</v>
      </c>
      <c r="K1204" s="22">
        <f t="shared" si="93"/>
        <v>5.8269374993574394E-5</v>
      </c>
    </row>
    <row r="1205" spans="1:11" ht="12.75">
      <c r="A1205" s="12">
        <f t="shared" si="91"/>
        <v>1198</v>
      </c>
      <c r="B1205" s="12" t="s">
        <v>178</v>
      </c>
      <c r="C1205" s="272">
        <v>45116</v>
      </c>
      <c r="D1205" s="272">
        <v>45129</v>
      </c>
      <c r="E1205" s="196">
        <f t="shared" si="95"/>
        <v>45122.5</v>
      </c>
      <c r="F1205" s="272">
        <v>45135</v>
      </c>
      <c r="G1205" s="12" t="s">
        <v>180</v>
      </c>
      <c r="H1205" s="234">
        <v>8025.869999999999</v>
      </c>
      <c r="I1205" s="17">
        <f t="shared" si="94"/>
        <v>13</v>
      </c>
      <c r="J1205" s="283">
        <f t="shared" si="92"/>
        <v>2.0765431179496603E-4</v>
      </c>
      <c r="K1205" s="22">
        <f t="shared" si="93"/>
        <v>2.6995060533345585E-3</v>
      </c>
    </row>
    <row r="1206" spans="1:11" ht="12.75">
      <c r="A1206" s="12">
        <f t="shared" si="91"/>
        <v>1199</v>
      </c>
      <c r="B1206" s="12" t="s">
        <v>178</v>
      </c>
      <c r="C1206" s="272">
        <v>45117</v>
      </c>
      <c r="D1206" s="272">
        <v>45130</v>
      </c>
      <c r="E1206" s="196">
        <f t="shared" si="95"/>
        <v>45123.5</v>
      </c>
      <c r="F1206" s="272">
        <v>45135</v>
      </c>
      <c r="G1206" s="12" t="s">
        <v>180</v>
      </c>
      <c r="H1206" s="234">
        <v>106390.53000000014</v>
      </c>
      <c r="I1206" s="17">
        <f t="shared" si="94"/>
        <v>12</v>
      </c>
      <c r="J1206" s="283">
        <f t="shared" si="92"/>
        <v>2.7526551375304758E-3</v>
      </c>
      <c r="K1206" s="22">
        <f t="shared" si="93"/>
        <v>3.3031861650365708E-2</v>
      </c>
    </row>
    <row r="1207" spans="1:11" ht="12.75">
      <c r="A1207" s="12">
        <f t="shared" si="91"/>
        <v>1200</v>
      </c>
      <c r="B1207" s="12" t="s">
        <v>178</v>
      </c>
      <c r="C1207" s="272">
        <v>45116</v>
      </c>
      <c r="D1207" s="272">
        <v>45129</v>
      </c>
      <c r="E1207" s="196">
        <f t="shared" si="95"/>
        <v>45122.5</v>
      </c>
      <c r="F1207" s="272">
        <v>45135</v>
      </c>
      <c r="G1207" s="12" t="s">
        <v>181</v>
      </c>
      <c r="H1207" s="234">
        <v>43.69</v>
      </c>
      <c r="I1207" s="17">
        <f t="shared" si="94"/>
        <v>13</v>
      </c>
      <c r="J1207" s="283">
        <f t="shared" si="92"/>
        <v>1.1303966899939902E-6</v>
      </c>
      <c r="K1207" s="22">
        <f t="shared" si="93"/>
        <v>1.4695156969921872E-5</v>
      </c>
    </row>
    <row r="1208" spans="1:11" ht="12.75">
      <c r="A1208" s="12">
        <f t="shared" si="91"/>
        <v>1201</v>
      </c>
      <c r="B1208" s="12" t="s">
        <v>178</v>
      </c>
      <c r="C1208" s="272">
        <v>45117</v>
      </c>
      <c r="D1208" s="272">
        <v>45130</v>
      </c>
      <c r="E1208" s="196">
        <f t="shared" si="95"/>
        <v>45123.5</v>
      </c>
      <c r="F1208" s="272">
        <v>45135</v>
      </c>
      <c r="G1208" s="12" t="s">
        <v>181</v>
      </c>
      <c r="H1208" s="234">
        <v>10332.899999999996</v>
      </c>
      <c r="I1208" s="17">
        <f t="shared" si="94"/>
        <v>12</v>
      </c>
      <c r="J1208" s="283">
        <f t="shared" si="92"/>
        <v>2.6734437990475846E-4</v>
      </c>
      <c r="K1208" s="22">
        <f t="shared" si="93"/>
        <v>3.2081325588571015E-3</v>
      </c>
    </row>
    <row r="1209" spans="1:11" ht="12.75">
      <c r="A1209" s="12">
        <f t="shared" si="91"/>
        <v>1202</v>
      </c>
      <c r="B1209" s="12" t="s">
        <v>178</v>
      </c>
      <c r="C1209" s="272">
        <v>45116</v>
      </c>
      <c r="D1209" s="272">
        <v>45129</v>
      </c>
      <c r="E1209" s="196">
        <f t="shared" si="95"/>
        <v>45122.5</v>
      </c>
      <c r="F1209" s="272">
        <v>45135</v>
      </c>
      <c r="G1209" s="12" t="s">
        <v>182</v>
      </c>
      <c r="H1209" s="234">
        <v>23735.930000000004</v>
      </c>
      <c r="I1209" s="17">
        <f t="shared" si="94"/>
        <v>13</v>
      </c>
      <c r="J1209" s="283">
        <f t="shared" si="92"/>
        <v>6.1412260713959851E-4</v>
      </c>
      <c r="K1209" s="22">
        <f t="shared" si="93"/>
        <v>7.9835938928147811E-3</v>
      </c>
    </row>
    <row r="1210" spans="1:11" ht="12.75">
      <c r="A1210" s="12">
        <f t="shared" si="91"/>
        <v>1203</v>
      </c>
      <c r="B1210" s="12" t="s">
        <v>178</v>
      </c>
      <c r="C1210" s="272">
        <v>45117</v>
      </c>
      <c r="D1210" s="272">
        <v>45130</v>
      </c>
      <c r="E1210" s="196">
        <f t="shared" si="95"/>
        <v>45123.5</v>
      </c>
      <c r="F1210" s="272">
        <v>45135</v>
      </c>
      <c r="G1210" s="12" t="s">
        <v>182</v>
      </c>
      <c r="H1210" s="234">
        <v>265386.5399999998</v>
      </c>
      <c r="I1210" s="17">
        <f t="shared" si="94"/>
        <v>12</v>
      </c>
      <c r="J1210" s="283">
        <f t="shared" si="92"/>
        <v>6.8663782647049093E-3</v>
      </c>
      <c r="K1210" s="22">
        <f t="shared" si="93"/>
        <v>8.2396539176458908E-2</v>
      </c>
    </row>
    <row r="1211" spans="1:11" ht="12.75">
      <c r="A1211" s="12">
        <f t="shared" si="91"/>
        <v>1204</v>
      </c>
      <c r="B1211" s="12" t="s">
        <v>178</v>
      </c>
      <c r="C1211" s="272">
        <v>45116</v>
      </c>
      <c r="D1211" s="272">
        <v>45129</v>
      </c>
      <c r="E1211" s="196">
        <f t="shared" si="95"/>
        <v>45122.5</v>
      </c>
      <c r="F1211" s="272">
        <v>45135</v>
      </c>
      <c r="G1211" s="12" t="s">
        <v>183</v>
      </c>
      <c r="H1211" s="234">
        <v>32954.44</v>
      </c>
      <c r="I1211" s="17">
        <f t="shared" si="94"/>
        <v>13</v>
      </c>
      <c r="J1211" s="283">
        <f t="shared" si="92"/>
        <v>8.5263423887858901E-4</v>
      </c>
      <c r="K1211" s="22">
        <f t="shared" si="93"/>
        <v>1.1084245105421657E-2</v>
      </c>
    </row>
    <row r="1212" spans="1:11" ht="12.75">
      <c r="A1212" s="12">
        <f t="shared" si="91"/>
        <v>1205</v>
      </c>
      <c r="B1212" s="12" t="s">
        <v>178</v>
      </c>
      <c r="C1212" s="272">
        <v>45117</v>
      </c>
      <c r="D1212" s="272">
        <v>45130</v>
      </c>
      <c r="E1212" s="196">
        <f t="shared" si="95"/>
        <v>45123.5</v>
      </c>
      <c r="F1212" s="272">
        <v>45135</v>
      </c>
      <c r="G1212" s="12" t="s">
        <v>183</v>
      </c>
      <c r="H1212" s="234">
        <v>400823.08000000071</v>
      </c>
      <c r="I1212" s="17">
        <f t="shared" si="94"/>
        <v>12</v>
      </c>
      <c r="J1212" s="283">
        <f t="shared" si="92"/>
        <v>1.0370544355806756E-2</v>
      </c>
      <c r="K1212" s="22">
        <f t="shared" si="93"/>
        <v>0.12444653226968108</v>
      </c>
    </row>
    <row r="1213" spans="1:11" ht="12.75">
      <c r="A1213" s="12">
        <f t="shared" si="91"/>
        <v>1206</v>
      </c>
      <c r="B1213" s="12" t="s">
        <v>178</v>
      </c>
      <c r="C1213" s="272">
        <v>45116</v>
      </c>
      <c r="D1213" s="272">
        <v>45129</v>
      </c>
      <c r="E1213" s="196">
        <f t="shared" si="95"/>
        <v>45122.5</v>
      </c>
      <c r="F1213" s="272">
        <v>45135</v>
      </c>
      <c r="G1213" s="12" t="s">
        <v>184</v>
      </c>
      <c r="H1213" s="234">
        <v>2321.4800000000005</v>
      </c>
      <c r="I1213" s="17">
        <f t="shared" si="94"/>
        <v>13</v>
      </c>
      <c r="J1213" s="283">
        <f t="shared" si="92"/>
        <v>6.006393471932362E-5</v>
      </c>
      <c r="K1213" s="22">
        <f t="shared" si="93"/>
        <v>7.8083115135120702E-4</v>
      </c>
    </row>
    <row r="1214" spans="1:11" ht="12.75">
      <c r="A1214" s="12">
        <f t="shared" si="91"/>
        <v>1207</v>
      </c>
      <c r="B1214" s="12" t="s">
        <v>178</v>
      </c>
      <c r="C1214" s="272">
        <v>45116</v>
      </c>
      <c r="D1214" s="272">
        <v>45129</v>
      </c>
      <c r="E1214" s="196">
        <f t="shared" si="95"/>
        <v>45122.5</v>
      </c>
      <c r="F1214" s="272">
        <v>45135</v>
      </c>
      <c r="G1214" s="12" t="s">
        <v>184</v>
      </c>
      <c r="H1214" s="234">
        <v>5948.5699999999988</v>
      </c>
      <c r="I1214" s="17">
        <f t="shared" si="94"/>
        <v>13</v>
      </c>
      <c r="J1214" s="283">
        <f t="shared" si="92"/>
        <v>1.5390807594867358E-4</v>
      </c>
      <c r="K1214" s="22">
        <f t="shared" si="93"/>
        <v>2.0008049873327565E-3</v>
      </c>
    </row>
    <row r="1215" spans="1:11" ht="12.75">
      <c r="A1215" s="12">
        <f t="shared" si="91"/>
        <v>1208</v>
      </c>
      <c r="B1215" s="12" t="s">
        <v>178</v>
      </c>
      <c r="C1215" s="272">
        <v>45117</v>
      </c>
      <c r="D1215" s="272">
        <v>45130</v>
      </c>
      <c r="E1215" s="196">
        <f t="shared" si="95"/>
        <v>45123.5</v>
      </c>
      <c r="F1215" s="272">
        <v>45135</v>
      </c>
      <c r="G1215" s="12" t="s">
        <v>184</v>
      </c>
      <c r="H1215" s="234">
        <v>35371.180000000015</v>
      </c>
      <c r="I1215" s="17">
        <f t="shared" si="94"/>
        <v>12</v>
      </c>
      <c r="J1215" s="283">
        <f t="shared" si="92"/>
        <v>9.1516284717742377E-4</v>
      </c>
      <c r="K1215" s="22">
        <f t="shared" si="93"/>
        <v>1.0981954166129085E-2</v>
      </c>
    </row>
    <row r="1216" spans="1:11" ht="12.75">
      <c r="A1216" s="12">
        <f t="shared" si="91"/>
        <v>1209</v>
      </c>
      <c r="B1216" s="12" t="s">
        <v>178</v>
      </c>
      <c r="C1216" s="272">
        <v>45117</v>
      </c>
      <c r="D1216" s="272">
        <v>45130</v>
      </c>
      <c r="E1216" s="196">
        <f t="shared" si="95"/>
        <v>45123.5</v>
      </c>
      <c r="F1216" s="272">
        <v>45135</v>
      </c>
      <c r="G1216" s="12" t="s">
        <v>184</v>
      </c>
      <c r="H1216" s="234">
        <v>61764.149999999965</v>
      </c>
      <c r="I1216" s="17">
        <f t="shared" si="94"/>
        <v>12</v>
      </c>
      <c r="J1216" s="283">
        <f t="shared" si="92"/>
        <v>1.598031373776431E-3</v>
      </c>
      <c r="K1216" s="22">
        <f t="shared" si="93"/>
        <v>1.917637648531717E-2</v>
      </c>
    </row>
    <row r="1217" spans="1:11" ht="12.75">
      <c r="A1217" s="12">
        <f t="shared" si="91"/>
        <v>1210</v>
      </c>
      <c r="B1217" s="12" t="s">
        <v>178</v>
      </c>
      <c r="C1217" s="272">
        <v>45116</v>
      </c>
      <c r="D1217" s="272">
        <v>45129</v>
      </c>
      <c r="E1217" s="196">
        <f t="shared" si="95"/>
        <v>45122.5</v>
      </c>
      <c r="F1217" s="272">
        <v>45135</v>
      </c>
      <c r="G1217" s="12" t="s">
        <v>185</v>
      </c>
      <c r="H1217" s="234">
        <v>38.799999999999997</v>
      </c>
      <c r="I1217" s="17">
        <f t="shared" si="94"/>
        <v>13</v>
      </c>
      <c r="J1217" s="283">
        <f t="shared" si="92"/>
        <v>1.0038771245540585E-6</v>
      </c>
      <c r="K1217" s="22">
        <f t="shared" si="93"/>
        <v>1.305040261920276E-5</v>
      </c>
    </row>
    <row r="1218" spans="1:11" ht="12.75">
      <c r="A1218" s="12">
        <f t="shared" si="91"/>
        <v>1211</v>
      </c>
      <c r="B1218" s="12" t="s">
        <v>178</v>
      </c>
      <c r="C1218" s="272">
        <v>45117</v>
      </c>
      <c r="D1218" s="272">
        <v>45130</v>
      </c>
      <c r="E1218" s="196">
        <f t="shared" si="95"/>
        <v>45123.5</v>
      </c>
      <c r="F1218" s="272">
        <v>45135</v>
      </c>
      <c r="G1218" s="12" t="s">
        <v>185</v>
      </c>
      <c r="H1218" s="234">
        <v>51.02</v>
      </c>
      <c r="I1218" s="17">
        <f t="shared" si="94"/>
        <v>12</v>
      </c>
      <c r="J1218" s="283">
        <f t="shared" si="92"/>
        <v>1.3200466725450534E-6</v>
      </c>
      <c r="K1218" s="22">
        <f t="shared" si="93"/>
        <v>1.5840560070540642E-5</v>
      </c>
    </row>
    <row r="1219" spans="1:11" ht="12.75">
      <c r="A1219" s="12">
        <f t="shared" si="91"/>
        <v>1212</v>
      </c>
      <c r="B1219" s="12" t="s">
        <v>178</v>
      </c>
      <c r="C1219" s="272">
        <v>45116</v>
      </c>
      <c r="D1219" s="272">
        <v>45129</v>
      </c>
      <c r="E1219" s="196">
        <f t="shared" si="95"/>
        <v>45122.5</v>
      </c>
      <c r="F1219" s="272">
        <v>45135</v>
      </c>
      <c r="G1219" s="12" t="s">
        <v>186</v>
      </c>
      <c r="H1219" s="234">
        <v>4579.2500000000009</v>
      </c>
      <c r="I1219" s="17">
        <f t="shared" si="94"/>
        <v>13</v>
      </c>
      <c r="J1219" s="283">
        <f t="shared" si="92"/>
        <v>1.1847949285088077E-4</v>
      </c>
      <c r="K1219" s="22">
        <f t="shared" si="93"/>
        <v>1.5402334070614499E-3</v>
      </c>
    </row>
    <row r="1220" spans="1:11" ht="12.75">
      <c r="A1220" s="12">
        <f t="shared" si="91"/>
        <v>1213</v>
      </c>
      <c r="B1220" s="12" t="s">
        <v>178</v>
      </c>
      <c r="C1220" s="272">
        <v>45117</v>
      </c>
      <c r="D1220" s="272">
        <v>45130</v>
      </c>
      <c r="E1220" s="196">
        <f t="shared" si="95"/>
        <v>45123.5</v>
      </c>
      <c r="F1220" s="272">
        <v>45135</v>
      </c>
      <c r="G1220" s="12" t="s">
        <v>186</v>
      </c>
      <c r="H1220" s="234">
        <v>63452.749999999964</v>
      </c>
      <c r="I1220" s="17">
        <f t="shared" si="94"/>
        <v>12</v>
      </c>
      <c r="J1220" s="283">
        <f t="shared" si="92"/>
        <v>1.6417207271919461E-3</v>
      </c>
      <c r="K1220" s="22">
        <f t="shared" si="93"/>
        <v>1.9700648726303352E-2</v>
      </c>
    </row>
    <row r="1221" spans="1:11" ht="12.75">
      <c r="A1221" s="12">
        <f t="shared" si="91"/>
        <v>1214</v>
      </c>
      <c r="B1221" s="12" t="s">
        <v>178</v>
      </c>
      <c r="C1221" s="272">
        <v>45117</v>
      </c>
      <c r="D1221" s="272">
        <v>45130</v>
      </c>
      <c r="E1221" s="196">
        <f t="shared" si="95"/>
        <v>45123.5</v>
      </c>
      <c r="F1221" s="272">
        <v>45140</v>
      </c>
      <c r="G1221" s="12" t="s">
        <v>187</v>
      </c>
      <c r="H1221" s="234">
        <v>171.97</v>
      </c>
      <c r="I1221" s="17">
        <f t="shared" si="94"/>
        <v>17</v>
      </c>
      <c r="J1221" s="283">
        <f t="shared" si="92"/>
        <v>4.4494007502464295E-6</v>
      </c>
      <c r="K1221" s="22">
        <f t="shared" si="93"/>
        <v>7.5639812754189307E-5</v>
      </c>
    </row>
    <row r="1222" spans="1:11" ht="12.75">
      <c r="A1222" s="12">
        <f t="shared" si="91"/>
        <v>1215</v>
      </c>
      <c r="B1222" s="12" t="s">
        <v>178</v>
      </c>
      <c r="C1222" s="272">
        <v>45117</v>
      </c>
      <c r="D1222" s="272">
        <v>45130</v>
      </c>
      <c r="E1222" s="196">
        <f t="shared" si="95"/>
        <v>45123.5</v>
      </c>
      <c r="F1222" s="272">
        <v>45140</v>
      </c>
      <c r="G1222" s="12" t="s">
        <v>430</v>
      </c>
      <c r="H1222" s="234">
        <v>20.84</v>
      </c>
      <c r="I1222" s="17">
        <f t="shared" si="94"/>
        <v>17</v>
      </c>
      <c r="J1222" s="283">
        <f t="shared" si="92"/>
        <v>5.3919585762130361E-7</v>
      </c>
      <c r="K1222" s="22">
        <f t="shared" si="93"/>
        <v>9.1663295795621618E-6</v>
      </c>
    </row>
    <row r="1223" spans="1:11" ht="12.75">
      <c r="A1223" s="12">
        <f t="shared" si="91"/>
        <v>1216</v>
      </c>
      <c r="B1223" s="12" t="s">
        <v>178</v>
      </c>
      <c r="C1223" s="272">
        <v>45116</v>
      </c>
      <c r="D1223" s="272">
        <v>45129</v>
      </c>
      <c r="E1223" s="196">
        <f t="shared" si="95"/>
        <v>45122.5</v>
      </c>
      <c r="F1223" s="272">
        <v>45134</v>
      </c>
      <c r="G1223" s="12" t="s">
        <v>189</v>
      </c>
      <c r="H1223" s="234">
        <v>697.77999999999986</v>
      </c>
      <c r="I1223" s="17">
        <f t="shared" si="94"/>
        <v>12</v>
      </c>
      <c r="J1223" s="283">
        <f t="shared" si="92"/>
        <v>1.80537469064776E-5</v>
      </c>
      <c r="K1223" s="22">
        <f t="shared" si="93"/>
        <v>2.1664496287773121E-4</v>
      </c>
    </row>
    <row r="1224" spans="1:11" ht="12.75">
      <c r="A1224" s="12">
        <f t="shared" si="91"/>
        <v>1217</v>
      </c>
      <c r="B1224" s="12" t="s">
        <v>178</v>
      </c>
      <c r="C1224" s="272">
        <v>45117</v>
      </c>
      <c r="D1224" s="272">
        <v>45130</v>
      </c>
      <c r="E1224" s="196">
        <f t="shared" si="95"/>
        <v>45123.5</v>
      </c>
      <c r="F1224" s="272">
        <v>45134</v>
      </c>
      <c r="G1224" s="12" t="s">
        <v>189</v>
      </c>
      <c r="H1224" s="234">
        <v>6833.6400000000458</v>
      </c>
      <c r="I1224" s="17">
        <f t="shared" si="94"/>
        <v>11</v>
      </c>
      <c r="J1224" s="283">
        <f t="shared" si="92"/>
        <v>1.7680759983086709E-4</v>
      </c>
      <c r="K1224" s="22">
        <f t="shared" si="93"/>
        <v>1.944883598139538E-3</v>
      </c>
    </row>
    <row r="1225" spans="1:11" ht="12.75">
      <c r="A1225" s="12">
        <f t="shared" ref="A1225:A1288" si="96">A1224+1</f>
        <v>1218</v>
      </c>
      <c r="B1225" s="12" t="s">
        <v>178</v>
      </c>
      <c r="C1225" s="272">
        <v>45116</v>
      </c>
      <c r="D1225" s="272">
        <v>45129</v>
      </c>
      <c r="E1225" s="196">
        <f t="shared" si="95"/>
        <v>45122.5</v>
      </c>
      <c r="F1225" s="272">
        <v>45133</v>
      </c>
      <c r="G1225" s="12" t="s">
        <v>190</v>
      </c>
      <c r="H1225" s="234">
        <v>24.220000000000002</v>
      </c>
      <c r="I1225" s="17">
        <f t="shared" si="94"/>
        <v>11</v>
      </c>
      <c r="J1225" s="283">
        <f t="shared" si="92"/>
        <v>6.2664700919328097E-7</v>
      </c>
      <c r="K1225" s="22">
        <f t="shared" si="93"/>
        <v>6.8931171011260904E-6</v>
      </c>
    </row>
    <row r="1226" spans="1:11" ht="12.75">
      <c r="A1226" s="12">
        <f t="shared" si="96"/>
        <v>1219</v>
      </c>
      <c r="B1226" s="12" t="s">
        <v>178</v>
      </c>
      <c r="C1226" s="272">
        <v>45117</v>
      </c>
      <c r="D1226" s="272">
        <v>45130</v>
      </c>
      <c r="E1226" s="196">
        <f t="shared" si="95"/>
        <v>45123.5</v>
      </c>
      <c r="F1226" s="272">
        <v>45133</v>
      </c>
      <c r="G1226" s="12" t="s">
        <v>190</v>
      </c>
      <c r="H1226" s="234">
        <v>202.82999999999987</v>
      </c>
      <c r="I1226" s="17">
        <f t="shared" si="94"/>
        <v>10</v>
      </c>
      <c r="J1226" s="283">
        <f t="shared" ref="J1226:J1289" si="97">H1226/$H$2170</f>
        <v>5.2478452879716387E-6</v>
      </c>
      <c r="K1226" s="22">
        <f t="shared" ref="K1226:K1289" si="98">J1226*I1226</f>
        <v>5.2478452879716389E-5</v>
      </c>
    </row>
    <row r="1227" spans="1:11" ht="12.75">
      <c r="A1227" s="12">
        <f t="shared" si="96"/>
        <v>1220</v>
      </c>
      <c r="B1227" s="12" t="s">
        <v>178</v>
      </c>
      <c r="C1227" s="272">
        <v>45117</v>
      </c>
      <c r="D1227" s="272">
        <v>45130</v>
      </c>
      <c r="E1227" s="196">
        <f t="shared" si="95"/>
        <v>45123.5</v>
      </c>
      <c r="F1227" s="272">
        <v>45140</v>
      </c>
      <c r="G1227" s="12" t="s">
        <v>453</v>
      </c>
      <c r="H1227" s="234">
        <v>30</v>
      </c>
      <c r="I1227" s="17">
        <f t="shared" ref="I1227:I1290" si="99">(F1227-D1227)+((D1227-C1227+1)/2)</f>
        <v>17</v>
      </c>
      <c r="J1227" s="283">
        <f t="shared" si="97"/>
        <v>7.7619365300571549E-7</v>
      </c>
      <c r="K1227" s="22">
        <f t="shared" si="98"/>
        <v>1.3195292101097164E-5</v>
      </c>
    </row>
    <row r="1228" spans="1:11" ht="12.75">
      <c r="A1228" s="12">
        <f t="shared" si="96"/>
        <v>1221</v>
      </c>
      <c r="B1228" s="12" t="s">
        <v>178</v>
      </c>
      <c r="C1228" s="272">
        <v>45117</v>
      </c>
      <c r="D1228" s="272">
        <v>45130</v>
      </c>
      <c r="E1228" s="196">
        <f t="shared" si="95"/>
        <v>45123.5</v>
      </c>
      <c r="F1228" s="272">
        <v>45140</v>
      </c>
      <c r="G1228" s="12" t="s">
        <v>191</v>
      </c>
      <c r="H1228" s="234">
        <v>5025.5999999999985</v>
      </c>
      <c r="I1228" s="17">
        <f t="shared" si="99"/>
        <v>17</v>
      </c>
      <c r="J1228" s="283">
        <f t="shared" si="97"/>
        <v>1.3002796075151741E-4</v>
      </c>
      <c r="K1228" s="22">
        <f t="shared" si="98"/>
        <v>2.210475332775796E-3</v>
      </c>
    </row>
    <row r="1229" spans="1:11" ht="12.75">
      <c r="A1229" s="12">
        <f t="shared" si="96"/>
        <v>1222</v>
      </c>
      <c r="B1229" s="12" t="s">
        <v>178</v>
      </c>
      <c r="C1229" s="272">
        <v>45117</v>
      </c>
      <c r="D1229" s="272">
        <v>45130</v>
      </c>
      <c r="E1229" s="196">
        <f t="shared" si="95"/>
        <v>45123.5</v>
      </c>
      <c r="F1229" s="272">
        <v>45140</v>
      </c>
      <c r="G1229" s="12" t="s">
        <v>431</v>
      </c>
      <c r="H1229" s="234">
        <v>629.54999999999995</v>
      </c>
      <c r="I1229" s="17">
        <f t="shared" si="99"/>
        <v>17</v>
      </c>
      <c r="J1229" s="283">
        <f t="shared" si="97"/>
        <v>1.6288423808324939E-5</v>
      </c>
      <c r="K1229" s="22">
        <f t="shared" si="98"/>
        <v>2.7690320474152398E-4</v>
      </c>
    </row>
    <row r="1230" spans="1:11" ht="12.75">
      <c r="A1230" s="12">
        <f t="shared" si="96"/>
        <v>1223</v>
      </c>
      <c r="B1230" s="12" t="s">
        <v>178</v>
      </c>
      <c r="C1230" s="272">
        <v>45117</v>
      </c>
      <c r="D1230" s="272">
        <v>45130</v>
      </c>
      <c r="E1230" s="196">
        <f t="shared" si="95"/>
        <v>45123.5</v>
      </c>
      <c r="F1230" s="272">
        <v>45135</v>
      </c>
      <c r="G1230" s="12" t="s">
        <v>192</v>
      </c>
      <c r="H1230" s="234">
        <v>1435.69</v>
      </c>
      <c r="I1230" s="17">
        <f t="shared" si="99"/>
        <v>12</v>
      </c>
      <c r="J1230" s="283">
        <f t="shared" si="97"/>
        <v>3.714578218945919E-5</v>
      </c>
      <c r="K1230" s="22">
        <f t="shared" si="98"/>
        <v>4.4574938627351031E-4</v>
      </c>
    </row>
    <row r="1231" spans="1:11" ht="12.75">
      <c r="A1231" s="12">
        <f t="shared" si="96"/>
        <v>1224</v>
      </c>
      <c r="B1231" s="12" t="s">
        <v>178</v>
      </c>
      <c r="C1231" s="272">
        <v>45116</v>
      </c>
      <c r="D1231" s="272">
        <v>45129</v>
      </c>
      <c r="E1231" s="196">
        <f t="shared" si="95"/>
        <v>45122.5</v>
      </c>
      <c r="F1231" s="272">
        <v>45135</v>
      </c>
      <c r="G1231" s="12" t="s">
        <v>193</v>
      </c>
      <c r="H1231" s="234">
        <v>1735.8000000000002</v>
      </c>
      <c r="I1231" s="17">
        <f t="shared" si="99"/>
        <v>13</v>
      </c>
      <c r="J1231" s="283">
        <f t="shared" si="97"/>
        <v>4.4910564762910702E-5</v>
      </c>
      <c r="K1231" s="22">
        <f t="shared" si="98"/>
        <v>5.8383734191783912E-4</v>
      </c>
    </row>
    <row r="1232" spans="1:11" ht="12.75">
      <c r="A1232" s="12">
        <f t="shared" si="96"/>
        <v>1225</v>
      </c>
      <c r="B1232" s="12" t="s">
        <v>178</v>
      </c>
      <c r="C1232" s="272">
        <v>45117</v>
      </c>
      <c r="D1232" s="272">
        <v>45130</v>
      </c>
      <c r="E1232" s="196">
        <f t="shared" si="95"/>
        <v>45123.5</v>
      </c>
      <c r="F1232" s="272">
        <v>45135</v>
      </c>
      <c r="G1232" s="12" t="s">
        <v>193</v>
      </c>
      <c r="H1232" s="234">
        <v>16576.610000000099</v>
      </c>
      <c r="I1232" s="17">
        <f t="shared" si="99"/>
        <v>12</v>
      </c>
      <c r="J1232" s="283">
        <f t="shared" si="97"/>
        <v>4.2888864901170499E-4</v>
      </c>
      <c r="K1232" s="22">
        <f t="shared" si="98"/>
        <v>5.1466637881404601E-3</v>
      </c>
    </row>
    <row r="1233" spans="1:11" ht="12.75">
      <c r="A1233" s="12">
        <f t="shared" si="96"/>
        <v>1226</v>
      </c>
      <c r="B1233" s="12" t="s">
        <v>178</v>
      </c>
      <c r="C1233" s="272">
        <v>45116</v>
      </c>
      <c r="D1233" s="272">
        <v>45129</v>
      </c>
      <c r="E1233" s="196">
        <f t="shared" si="95"/>
        <v>45122.5</v>
      </c>
      <c r="F1233" s="272">
        <v>45133</v>
      </c>
      <c r="G1233" s="12" t="s">
        <v>194</v>
      </c>
      <c r="H1233" s="234">
        <v>27.14</v>
      </c>
      <c r="I1233" s="17">
        <f t="shared" si="99"/>
        <v>11</v>
      </c>
      <c r="J1233" s="283">
        <f t="shared" si="97"/>
        <v>7.0219652475250388E-7</v>
      </c>
      <c r="K1233" s="22">
        <f t="shared" si="98"/>
        <v>7.7241617722775425E-6</v>
      </c>
    </row>
    <row r="1234" spans="1:11" ht="12.75">
      <c r="A1234" s="12">
        <f t="shared" si="96"/>
        <v>1227</v>
      </c>
      <c r="B1234" s="12" t="s">
        <v>178</v>
      </c>
      <c r="C1234" s="272">
        <v>45117</v>
      </c>
      <c r="D1234" s="272">
        <v>45130</v>
      </c>
      <c r="E1234" s="196">
        <f t="shared" si="95"/>
        <v>45123.5</v>
      </c>
      <c r="F1234" s="272">
        <v>45133</v>
      </c>
      <c r="G1234" s="12" t="s">
        <v>194</v>
      </c>
      <c r="H1234" s="234">
        <v>312.51000000000033</v>
      </c>
      <c r="I1234" s="17">
        <f t="shared" si="99"/>
        <v>10</v>
      </c>
      <c r="J1234" s="283">
        <f t="shared" si="97"/>
        <v>8.0856092833605464E-6</v>
      </c>
      <c r="K1234" s="22">
        <f t="shared" si="98"/>
        <v>8.0856092833605467E-5</v>
      </c>
    </row>
    <row r="1235" spans="1:11" ht="12.75">
      <c r="A1235" s="12">
        <f t="shared" si="96"/>
        <v>1228</v>
      </c>
      <c r="B1235" s="12" t="s">
        <v>178</v>
      </c>
      <c r="C1235" s="272">
        <v>45117</v>
      </c>
      <c r="D1235" s="272">
        <v>45130</v>
      </c>
      <c r="E1235" s="196">
        <f t="shared" si="95"/>
        <v>45123.5</v>
      </c>
      <c r="F1235" s="272">
        <v>45148</v>
      </c>
      <c r="G1235" s="12" t="s">
        <v>195</v>
      </c>
      <c r="H1235" s="234">
        <v>3496.6599999999989</v>
      </c>
      <c r="I1235" s="17">
        <f t="shared" si="99"/>
        <v>25</v>
      </c>
      <c r="J1235" s="283">
        <f t="shared" si="97"/>
        <v>9.0469509957298805E-5</v>
      </c>
      <c r="K1235" s="22">
        <f t="shared" si="98"/>
        <v>2.2617377489324701E-3</v>
      </c>
    </row>
    <row r="1236" spans="1:11" ht="12.75">
      <c r="A1236" s="12">
        <f t="shared" si="96"/>
        <v>1229</v>
      </c>
      <c r="B1236" s="12" t="s">
        <v>178</v>
      </c>
      <c r="C1236" s="272">
        <v>45117</v>
      </c>
      <c r="D1236" s="272">
        <v>45130</v>
      </c>
      <c r="E1236" s="196">
        <f t="shared" si="95"/>
        <v>45123.5</v>
      </c>
      <c r="F1236" s="272">
        <v>45148</v>
      </c>
      <c r="G1236" s="12" t="s">
        <v>195</v>
      </c>
      <c r="H1236" s="234">
        <v>192.76999999999998</v>
      </c>
      <c r="I1236" s="17">
        <f t="shared" si="99"/>
        <v>25</v>
      </c>
      <c r="J1236" s="283">
        <f t="shared" si="97"/>
        <v>4.9875616829970586E-6</v>
      </c>
      <c r="K1236" s="22">
        <f t="shared" si="98"/>
        <v>1.2468904207492645E-4</v>
      </c>
    </row>
    <row r="1237" spans="1:11" ht="12.75">
      <c r="A1237" s="12">
        <f t="shared" si="96"/>
        <v>1230</v>
      </c>
      <c r="B1237" s="12" t="s">
        <v>178</v>
      </c>
      <c r="C1237" s="272">
        <v>45116</v>
      </c>
      <c r="D1237" s="272">
        <v>45129</v>
      </c>
      <c r="E1237" s="196">
        <f t="shared" si="95"/>
        <v>45122.5</v>
      </c>
      <c r="F1237" s="272">
        <v>45148</v>
      </c>
      <c r="G1237" s="12" t="s">
        <v>195</v>
      </c>
      <c r="H1237" s="234">
        <v>247.32</v>
      </c>
      <c r="I1237" s="17">
        <f t="shared" si="99"/>
        <v>26</v>
      </c>
      <c r="J1237" s="283">
        <f t="shared" si="97"/>
        <v>6.3989404753791178E-6</v>
      </c>
      <c r="K1237" s="22">
        <f t="shared" si="98"/>
        <v>1.6637245235985706E-4</v>
      </c>
    </row>
    <row r="1238" spans="1:11" ht="12.75">
      <c r="A1238" s="12">
        <f t="shared" si="96"/>
        <v>1231</v>
      </c>
      <c r="B1238" s="12" t="s">
        <v>178</v>
      </c>
      <c r="C1238" s="272">
        <v>45116</v>
      </c>
      <c r="D1238" s="272">
        <v>45129</v>
      </c>
      <c r="E1238" s="196">
        <f t="shared" si="95"/>
        <v>45122.5</v>
      </c>
      <c r="F1238" s="272">
        <v>45148</v>
      </c>
      <c r="G1238" s="12" t="s">
        <v>195</v>
      </c>
      <c r="H1238" s="234">
        <v>10</v>
      </c>
      <c r="I1238" s="17">
        <f t="shared" si="99"/>
        <v>26</v>
      </c>
      <c r="J1238" s="283">
        <f t="shared" si="97"/>
        <v>2.587312176685718E-7</v>
      </c>
      <c r="K1238" s="22">
        <f t="shared" si="98"/>
        <v>6.7270116593828667E-6</v>
      </c>
    </row>
    <row r="1239" spans="1:11" ht="12.75">
      <c r="A1239" s="12">
        <f t="shared" si="96"/>
        <v>1232</v>
      </c>
      <c r="B1239" s="12" t="s">
        <v>178</v>
      </c>
      <c r="C1239" s="272">
        <v>45116</v>
      </c>
      <c r="D1239" s="272">
        <v>45129</v>
      </c>
      <c r="E1239" s="196">
        <f t="shared" si="95"/>
        <v>45122.5</v>
      </c>
      <c r="F1239" s="272">
        <v>45135</v>
      </c>
      <c r="G1239" s="12" t="s">
        <v>196</v>
      </c>
      <c r="H1239" s="234">
        <v>11707.850000000002</v>
      </c>
      <c r="I1239" s="17">
        <f t="shared" si="99"/>
        <v>13</v>
      </c>
      <c r="J1239" s="283">
        <f t="shared" si="97"/>
        <v>3.0291862867809889E-4</v>
      </c>
      <c r="K1239" s="22">
        <f t="shared" si="98"/>
        <v>3.9379421728152854E-3</v>
      </c>
    </row>
    <row r="1240" spans="1:11" ht="12.75">
      <c r="A1240" s="12">
        <f t="shared" si="96"/>
        <v>1233</v>
      </c>
      <c r="B1240" s="12" t="s">
        <v>178</v>
      </c>
      <c r="C1240" s="272">
        <v>45117</v>
      </c>
      <c r="D1240" s="272">
        <v>45130</v>
      </c>
      <c r="E1240" s="196">
        <f t="shared" si="95"/>
        <v>45123.5</v>
      </c>
      <c r="F1240" s="272">
        <v>45135</v>
      </c>
      <c r="G1240" s="12" t="s">
        <v>196</v>
      </c>
      <c r="H1240" s="234">
        <v>95566.250000000146</v>
      </c>
      <c r="I1240" s="17">
        <f t="shared" si="99"/>
        <v>12</v>
      </c>
      <c r="J1240" s="283">
        <f t="shared" si="97"/>
        <v>2.4725972230519189E-3</v>
      </c>
      <c r="K1240" s="22">
        <f t="shared" si="98"/>
        <v>2.9671166676623027E-2</v>
      </c>
    </row>
    <row r="1241" spans="1:11" ht="12.75">
      <c r="A1241" s="12">
        <f t="shared" si="96"/>
        <v>1234</v>
      </c>
      <c r="B1241" s="12" t="s">
        <v>178</v>
      </c>
      <c r="C1241" s="272">
        <v>45117</v>
      </c>
      <c r="D1241" s="272">
        <v>45130</v>
      </c>
      <c r="E1241" s="196">
        <f t="shared" si="95"/>
        <v>45123.5</v>
      </c>
      <c r="F1241" s="272">
        <v>45135</v>
      </c>
      <c r="G1241" s="12" t="s">
        <v>432</v>
      </c>
      <c r="H1241" s="234">
        <v>465.76000000000005</v>
      </c>
      <c r="I1241" s="17">
        <f t="shared" si="99"/>
        <v>12</v>
      </c>
      <c r="J1241" s="283">
        <f t="shared" si="97"/>
        <v>1.2050665194131402E-5</v>
      </c>
      <c r="K1241" s="22">
        <f t="shared" si="98"/>
        <v>1.4460798232957683E-4</v>
      </c>
    </row>
    <row r="1242" spans="1:11" ht="12.75">
      <c r="A1242" s="12">
        <f t="shared" si="96"/>
        <v>1235</v>
      </c>
      <c r="B1242" s="12" t="s">
        <v>178</v>
      </c>
      <c r="C1242" s="272">
        <v>45116</v>
      </c>
      <c r="D1242" s="272">
        <v>45129</v>
      </c>
      <c r="E1242" s="196">
        <f t="shared" si="95"/>
        <v>45122.5</v>
      </c>
      <c r="F1242" s="272">
        <v>45135</v>
      </c>
      <c r="G1242" s="12" t="s">
        <v>197</v>
      </c>
      <c r="H1242" s="234">
        <v>425</v>
      </c>
      <c r="I1242" s="17">
        <f t="shared" si="99"/>
        <v>13</v>
      </c>
      <c r="J1242" s="283">
        <f t="shared" si="97"/>
        <v>1.0996076750914302E-5</v>
      </c>
      <c r="K1242" s="22">
        <f t="shared" si="98"/>
        <v>1.4294899776188592E-4</v>
      </c>
    </row>
    <row r="1243" spans="1:11" ht="12.75">
      <c r="A1243" s="12">
        <f t="shared" si="96"/>
        <v>1236</v>
      </c>
      <c r="B1243" s="12" t="s">
        <v>178</v>
      </c>
      <c r="C1243" s="272">
        <v>45117</v>
      </c>
      <c r="D1243" s="272">
        <v>45130</v>
      </c>
      <c r="E1243" s="196">
        <f t="shared" si="95"/>
        <v>45123.5</v>
      </c>
      <c r="F1243" s="272">
        <v>45135</v>
      </c>
      <c r="G1243" s="12" t="s">
        <v>197</v>
      </c>
      <c r="H1243" s="234">
        <v>1416.66</v>
      </c>
      <c r="I1243" s="17">
        <f t="shared" si="99"/>
        <v>12</v>
      </c>
      <c r="J1243" s="283">
        <f t="shared" si="97"/>
        <v>3.6653416682235898E-5</v>
      </c>
      <c r="K1243" s="22">
        <f t="shared" si="98"/>
        <v>4.3984100018683075E-4</v>
      </c>
    </row>
    <row r="1244" spans="1:11" ht="12.75">
      <c r="A1244" s="12">
        <f t="shared" si="96"/>
        <v>1237</v>
      </c>
      <c r="B1244" s="12" t="s">
        <v>178</v>
      </c>
      <c r="C1244" s="272">
        <v>45116</v>
      </c>
      <c r="D1244" s="272">
        <v>45129</v>
      </c>
      <c r="E1244" s="196">
        <f t="shared" si="95"/>
        <v>45122.5</v>
      </c>
      <c r="F1244" s="272">
        <v>45295</v>
      </c>
      <c r="G1244" s="12" t="s">
        <v>434</v>
      </c>
      <c r="H1244" s="234">
        <v>2.4000000000000004</v>
      </c>
      <c r="I1244" s="17">
        <f t="shared" si="99"/>
        <v>173</v>
      </c>
      <c r="J1244" s="283">
        <f t="shared" si="97"/>
        <v>6.2095492240457247E-8</v>
      </c>
      <c r="K1244" s="22">
        <f t="shared" si="98"/>
        <v>1.0742520157599103E-5</v>
      </c>
    </row>
    <row r="1245" spans="1:11" ht="12.75">
      <c r="A1245" s="12">
        <f t="shared" si="96"/>
        <v>1238</v>
      </c>
      <c r="B1245" s="12" t="s">
        <v>178</v>
      </c>
      <c r="C1245" s="272">
        <v>45117</v>
      </c>
      <c r="D1245" s="272">
        <v>45130</v>
      </c>
      <c r="E1245" s="196">
        <f t="shared" si="95"/>
        <v>45123.5</v>
      </c>
      <c r="F1245" s="272">
        <v>45167</v>
      </c>
      <c r="G1245" s="12" t="s">
        <v>198</v>
      </c>
      <c r="H1245" s="234">
        <v>39.9</v>
      </c>
      <c r="I1245" s="17">
        <f t="shared" si="99"/>
        <v>44</v>
      </c>
      <c r="J1245" s="283">
        <f t="shared" si="97"/>
        <v>1.0323375584976015E-6</v>
      </c>
      <c r="K1245" s="22">
        <f t="shared" si="98"/>
        <v>4.5422852573894465E-5</v>
      </c>
    </row>
    <row r="1246" spans="1:11" ht="12.75">
      <c r="A1246" s="12">
        <f t="shared" si="96"/>
        <v>1239</v>
      </c>
      <c r="B1246" s="12" t="s">
        <v>178</v>
      </c>
      <c r="C1246" s="272">
        <v>45117</v>
      </c>
      <c r="D1246" s="272">
        <v>45130</v>
      </c>
      <c r="E1246" s="196">
        <f t="shared" si="95"/>
        <v>45123.5</v>
      </c>
      <c r="F1246" s="272">
        <v>45167</v>
      </c>
      <c r="G1246" s="12" t="s">
        <v>198</v>
      </c>
      <c r="H1246" s="234">
        <v>36.9</v>
      </c>
      <c r="I1246" s="17">
        <f t="shared" si="99"/>
        <v>44</v>
      </c>
      <c r="J1246" s="283">
        <f t="shared" si="97"/>
        <v>9.5471819319703E-7</v>
      </c>
      <c r="K1246" s="22">
        <f t="shared" si="98"/>
        <v>4.2007600500669317E-5</v>
      </c>
    </row>
    <row r="1247" spans="1:11" ht="12.75">
      <c r="A1247" s="12">
        <f t="shared" si="96"/>
        <v>1240</v>
      </c>
      <c r="B1247" s="12" t="s">
        <v>178</v>
      </c>
      <c r="C1247" s="272">
        <v>45116</v>
      </c>
      <c r="D1247" s="272">
        <v>45129</v>
      </c>
      <c r="E1247" s="196">
        <f t="shared" si="95"/>
        <v>45122.5</v>
      </c>
      <c r="F1247" s="272">
        <v>45153</v>
      </c>
      <c r="G1247" s="12" t="s">
        <v>199</v>
      </c>
      <c r="H1247" s="234">
        <v>1043.6100000000001</v>
      </c>
      <c r="I1247" s="17">
        <f t="shared" si="99"/>
        <v>31</v>
      </c>
      <c r="J1247" s="283">
        <f t="shared" si="97"/>
        <v>2.7001448607109825E-5</v>
      </c>
      <c r="K1247" s="22">
        <f t="shared" si="98"/>
        <v>8.3704490682040458E-4</v>
      </c>
    </row>
    <row r="1248" spans="1:11" ht="12.75">
      <c r="A1248" s="12">
        <f t="shared" si="96"/>
        <v>1241</v>
      </c>
      <c r="B1248" s="12" t="s">
        <v>178</v>
      </c>
      <c r="C1248" s="272">
        <v>45117</v>
      </c>
      <c r="D1248" s="272">
        <v>45130</v>
      </c>
      <c r="E1248" s="196">
        <f t="shared" si="95"/>
        <v>45123.5</v>
      </c>
      <c r="F1248" s="272">
        <v>45153</v>
      </c>
      <c r="G1248" s="12" t="s">
        <v>199</v>
      </c>
      <c r="H1248" s="234">
        <v>9949.7100000000155</v>
      </c>
      <c r="I1248" s="17">
        <f t="shared" si="99"/>
        <v>30</v>
      </c>
      <c r="J1248" s="283">
        <f t="shared" si="97"/>
        <v>2.5743005837491694E-4</v>
      </c>
      <c r="K1248" s="22">
        <f t="shared" si="98"/>
        <v>7.7229017512475085E-3</v>
      </c>
    </row>
    <row r="1249" spans="1:11" ht="12.75">
      <c r="A1249" s="12">
        <f t="shared" si="96"/>
        <v>1242</v>
      </c>
      <c r="B1249" s="12" t="s">
        <v>178</v>
      </c>
      <c r="C1249" s="272">
        <v>45116</v>
      </c>
      <c r="D1249" s="272">
        <v>45129</v>
      </c>
      <c r="E1249" s="196">
        <f t="shared" si="95"/>
        <v>45122.5</v>
      </c>
      <c r="F1249" s="272">
        <v>45135</v>
      </c>
      <c r="G1249" s="12" t="s">
        <v>200</v>
      </c>
      <c r="H1249" s="234">
        <v>9988.89</v>
      </c>
      <c r="I1249" s="17">
        <f t="shared" si="99"/>
        <v>13</v>
      </c>
      <c r="J1249" s="283">
        <f t="shared" si="97"/>
        <v>2.5844376728574201E-4</v>
      </c>
      <c r="K1249" s="22">
        <f t="shared" si="98"/>
        <v>3.3597689747146462E-3</v>
      </c>
    </row>
    <row r="1250" spans="1:11" ht="12.75">
      <c r="A1250" s="12">
        <f t="shared" si="96"/>
        <v>1243</v>
      </c>
      <c r="B1250" s="12" t="s">
        <v>178</v>
      </c>
      <c r="C1250" s="272">
        <v>45117</v>
      </c>
      <c r="D1250" s="272">
        <v>45130</v>
      </c>
      <c r="E1250" s="196">
        <f t="shared" si="95"/>
        <v>45123.5</v>
      </c>
      <c r="F1250" s="272">
        <v>45135</v>
      </c>
      <c r="G1250" s="12" t="s">
        <v>200</v>
      </c>
      <c r="H1250" s="234">
        <v>111089.57000000011</v>
      </c>
      <c r="I1250" s="17">
        <f t="shared" si="99"/>
        <v>12</v>
      </c>
      <c r="J1250" s="283">
        <f t="shared" si="97"/>
        <v>2.8742339716378074E-3</v>
      </c>
      <c r="K1250" s="22">
        <f t="shared" si="98"/>
        <v>3.4490807659653691E-2</v>
      </c>
    </row>
    <row r="1251" spans="1:11" ht="12.75">
      <c r="A1251" s="12">
        <f t="shared" si="96"/>
        <v>1244</v>
      </c>
      <c r="B1251" s="12" t="s">
        <v>178</v>
      </c>
      <c r="C1251" s="272">
        <v>45117</v>
      </c>
      <c r="D1251" s="272">
        <v>45130</v>
      </c>
      <c r="E1251" s="196">
        <f t="shared" si="95"/>
        <v>45123.5</v>
      </c>
      <c r="F1251" s="272">
        <v>45135</v>
      </c>
      <c r="G1251" s="12" t="s">
        <v>216</v>
      </c>
      <c r="H1251" s="234">
        <v>8837.880000000001</v>
      </c>
      <c r="I1251" s="17">
        <f t="shared" si="99"/>
        <v>12</v>
      </c>
      <c r="J1251" s="283">
        <f t="shared" si="97"/>
        <v>2.2866354540087178E-4</v>
      </c>
      <c r="K1251" s="22">
        <f t="shared" si="98"/>
        <v>2.7439625448104615E-3</v>
      </c>
    </row>
    <row r="1252" spans="1:11" ht="12.75">
      <c r="A1252" s="12">
        <f t="shared" si="96"/>
        <v>1245</v>
      </c>
      <c r="B1252" s="12" t="s">
        <v>178</v>
      </c>
      <c r="C1252" s="272">
        <v>45116</v>
      </c>
      <c r="D1252" s="272">
        <v>45129</v>
      </c>
      <c r="E1252" s="196">
        <f t="shared" si="95"/>
        <v>45122.5</v>
      </c>
      <c r="F1252" s="272">
        <v>45135</v>
      </c>
      <c r="G1252" s="12" t="s">
        <v>201</v>
      </c>
      <c r="H1252" s="234">
        <v>363.87</v>
      </c>
      <c r="I1252" s="17">
        <f t="shared" si="99"/>
        <v>13</v>
      </c>
      <c r="J1252" s="283">
        <f t="shared" si="97"/>
        <v>9.4144528173063223E-6</v>
      </c>
      <c r="K1252" s="22">
        <f t="shared" si="98"/>
        <v>1.2238788662498218E-4</v>
      </c>
    </row>
    <row r="1253" spans="1:11" ht="12.75">
      <c r="A1253" s="12">
        <f t="shared" si="96"/>
        <v>1246</v>
      </c>
      <c r="B1253" s="12" t="s">
        <v>178</v>
      </c>
      <c r="C1253" s="272">
        <v>45117</v>
      </c>
      <c r="D1253" s="272">
        <v>45130</v>
      </c>
      <c r="E1253" s="196">
        <f t="shared" si="95"/>
        <v>45123.5</v>
      </c>
      <c r="F1253" s="272">
        <v>45135</v>
      </c>
      <c r="G1253" s="12" t="s">
        <v>201</v>
      </c>
      <c r="H1253" s="234">
        <v>3191.0999999999985</v>
      </c>
      <c r="I1253" s="17">
        <f t="shared" si="99"/>
        <v>12</v>
      </c>
      <c r="J1253" s="283">
        <f t="shared" si="97"/>
        <v>8.2563718870217912E-5</v>
      </c>
      <c r="K1253" s="22">
        <f t="shared" si="98"/>
        <v>9.9076462644261489E-4</v>
      </c>
    </row>
    <row r="1254" spans="1:11" ht="12.75">
      <c r="A1254" s="12">
        <f t="shared" si="96"/>
        <v>1247</v>
      </c>
      <c r="B1254" s="12" t="s">
        <v>178</v>
      </c>
      <c r="C1254" s="272">
        <v>45116</v>
      </c>
      <c r="D1254" s="272">
        <v>45129</v>
      </c>
      <c r="E1254" s="196">
        <f t="shared" si="95"/>
        <v>45122.5</v>
      </c>
      <c r="F1254" s="272">
        <v>45133</v>
      </c>
      <c r="G1254" s="12" t="s">
        <v>202</v>
      </c>
      <c r="H1254" s="234">
        <v>2121.48</v>
      </c>
      <c r="I1254" s="17">
        <f t="shared" si="99"/>
        <v>11</v>
      </c>
      <c r="J1254" s="283">
        <f t="shared" si="97"/>
        <v>5.4889310365952173E-5</v>
      </c>
      <c r="K1254" s="22">
        <f t="shared" si="98"/>
        <v>6.0378241402547393E-4</v>
      </c>
    </row>
    <row r="1255" spans="1:11" ht="12.75">
      <c r="A1255" s="12">
        <f t="shared" si="96"/>
        <v>1248</v>
      </c>
      <c r="B1255" s="12" t="s">
        <v>178</v>
      </c>
      <c r="C1255" s="272">
        <v>45117</v>
      </c>
      <c r="D1255" s="272">
        <v>45130</v>
      </c>
      <c r="E1255" s="196">
        <f t="shared" si="95"/>
        <v>45123.5</v>
      </c>
      <c r="F1255" s="272">
        <v>45133</v>
      </c>
      <c r="G1255" s="12" t="s">
        <v>202</v>
      </c>
      <c r="H1255" s="234">
        <v>18483.910000000003</v>
      </c>
      <c r="I1255" s="17">
        <f t="shared" si="99"/>
        <v>10</v>
      </c>
      <c r="J1255" s="283">
        <f t="shared" si="97"/>
        <v>4.7823645415762919E-4</v>
      </c>
      <c r="K1255" s="22">
        <f t="shared" si="98"/>
        <v>4.7823645415762915E-3</v>
      </c>
    </row>
    <row r="1256" spans="1:11" ht="12.75">
      <c r="A1256" s="12">
        <f t="shared" si="96"/>
        <v>1249</v>
      </c>
      <c r="B1256" s="12" t="s">
        <v>178</v>
      </c>
      <c r="C1256" s="272">
        <v>45116</v>
      </c>
      <c r="D1256" s="272">
        <v>45129</v>
      </c>
      <c r="E1256" s="196">
        <f t="shared" si="95"/>
        <v>45122.5</v>
      </c>
      <c r="F1256" s="272">
        <v>45133</v>
      </c>
      <c r="G1256" s="12" t="s">
        <v>203</v>
      </c>
      <c r="H1256" s="234">
        <v>329.46999999999997</v>
      </c>
      <c r="I1256" s="17">
        <f t="shared" si="99"/>
        <v>11</v>
      </c>
      <c r="J1256" s="283">
        <f t="shared" si="97"/>
        <v>8.5244174285264354E-6</v>
      </c>
      <c r="K1256" s="22">
        <f t="shared" si="98"/>
        <v>9.3768591713790786E-5</v>
      </c>
    </row>
    <row r="1257" spans="1:11" ht="12.75">
      <c r="A1257" s="12">
        <f t="shared" si="96"/>
        <v>1250</v>
      </c>
      <c r="B1257" s="12" t="s">
        <v>178</v>
      </c>
      <c r="C1257" s="272">
        <v>45117</v>
      </c>
      <c r="D1257" s="272">
        <v>45130</v>
      </c>
      <c r="E1257" s="196">
        <f t="shared" si="95"/>
        <v>45123.5</v>
      </c>
      <c r="F1257" s="272">
        <v>45133</v>
      </c>
      <c r="G1257" s="12" t="s">
        <v>203</v>
      </c>
      <c r="H1257" s="234">
        <v>2515.9500000000003</v>
      </c>
      <c r="I1257" s="17">
        <f t="shared" si="99"/>
        <v>10</v>
      </c>
      <c r="J1257" s="283">
        <f t="shared" si="97"/>
        <v>6.5095480709324329E-5</v>
      </c>
      <c r="K1257" s="22">
        <f t="shared" si="98"/>
        <v>6.5095480709324329E-4</v>
      </c>
    </row>
    <row r="1258" spans="1:11" ht="12.75">
      <c r="A1258" s="12">
        <f t="shared" si="96"/>
        <v>1251</v>
      </c>
      <c r="B1258" s="12" t="s">
        <v>178</v>
      </c>
      <c r="C1258" s="272">
        <v>45116</v>
      </c>
      <c r="D1258" s="272">
        <v>45129</v>
      </c>
      <c r="E1258" s="196">
        <f t="shared" si="95"/>
        <v>45122.5</v>
      </c>
      <c r="F1258" s="272">
        <v>45133</v>
      </c>
      <c r="G1258" s="12" t="s">
        <v>204</v>
      </c>
      <c r="H1258" s="234">
        <v>398.00000000000017</v>
      </c>
      <c r="I1258" s="17">
        <f t="shared" si="99"/>
        <v>11</v>
      </c>
      <c r="J1258" s="283">
        <f t="shared" si="97"/>
        <v>1.0297502463209162E-5</v>
      </c>
      <c r="K1258" s="22">
        <f t="shared" si="98"/>
        <v>1.1327252709530079E-4</v>
      </c>
    </row>
    <row r="1259" spans="1:11" ht="12.75">
      <c r="A1259" s="12">
        <f t="shared" si="96"/>
        <v>1252</v>
      </c>
      <c r="B1259" s="12" t="s">
        <v>178</v>
      </c>
      <c r="C1259" s="272">
        <v>45117</v>
      </c>
      <c r="D1259" s="272">
        <v>45130</v>
      </c>
      <c r="E1259" s="196">
        <f t="shared" si="95"/>
        <v>45123.5</v>
      </c>
      <c r="F1259" s="272">
        <v>45133</v>
      </c>
      <c r="G1259" s="12" t="s">
        <v>204</v>
      </c>
      <c r="H1259" s="234">
        <v>4028.8500000000045</v>
      </c>
      <c r="I1259" s="17">
        <f t="shared" si="99"/>
        <v>10</v>
      </c>
      <c r="J1259" s="283">
        <f t="shared" si="97"/>
        <v>1.0423892663040267E-4</v>
      </c>
      <c r="K1259" s="22">
        <f t="shared" si="98"/>
        <v>1.0423892663040267E-3</v>
      </c>
    </row>
    <row r="1260" spans="1:11" ht="12.75">
      <c r="A1260" s="12">
        <f t="shared" si="96"/>
        <v>1253</v>
      </c>
      <c r="B1260" s="12" t="s">
        <v>178</v>
      </c>
      <c r="C1260" s="272">
        <v>45116</v>
      </c>
      <c r="D1260" s="272">
        <v>45129</v>
      </c>
      <c r="E1260" s="196">
        <f t="shared" si="95"/>
        <v>45122.5</v>
      </c>
      <c r="F1260" s="272">
        <v>45133</v>
      </c>
      <c r="G1260" s="12" t="s">
        <v>205</v>
      </c>
      <c r="H1260" s="234">
        <v>105.27999999999997</v>
      </c>
      <c r="I1260" s="17">
        <f t="shared" si="99"/>
        <v>11</v>
      </c>
      <c r="J1260" s="283">
        <f t="shared" si="97"/>
        <v>2.7239222596147234E-6</v>
      </c>
      <c r="K1260" s="22">
        <f t="shared" si="98"/>
        <v>2.9963144855761959E-5</v>
      </c>
    </row>
    <row r="1261" spans="1:11" ht="12.75">
      <c r="A1261" s="12">
        <f t="shared" si="96"/>
        <v>1254</v>
      </c>
      <c r="B1261" s="12" t="s">
        <v>178</v>
      </c>
      <c r="C1261" s="272">
        <v>45117</v>
      </c>
      <c r="D1261" s="272">
        <v>45130</v>
      </c>
      <c r="E1261" s="196">
        <f t="shared" ref="E1261:E1324" si="100">AVERAGE(C1261:D1261)</f>
        <v>45123.5</v>
      </c>
      <c r="F1261" s="272">
        <v>45133</v>
      </c>
      <c r="G1261" s="12" t="s">
        <v>205</v>
      </c>
      <c r="H1261" s="234">
        <v>762.36999999999944</v>
      </c>
      <c r="I1261" s="17">
        <f t="shared" si="99"/>
        <v>10</v>
      </c>
      <c r="J1261" s="283">
        <f t="shared" si="97"/>
        <v>1.9724891841398894E-5</v>
      </c>
      <c r="K1261" s="22">
        <f t="shared" si="98"/>
        <v>1.9724891841398895E-4</v>
      </c>
    </row>
    <row r="1262" spans="1:11" ht="12.75">
      <c r="A1262" s="12">
        <f t="shared" si="96"/>
        <v>1255</v>
      </c>
      <c r="B1262" s="12" t="s">
        <v>178</v>
      </c>
      <c r="C1262" s="272">
        <v>45117</v>
      </c>
      <c r="D1262" s="272">
        <v>45130</v>
      </c>
      <c r="E1262" s="196">
        <f t="shared" si="100"/>
        <v>45123.5</v>
      </c>
      <c r="F1262" s="272">
        <v>45135</v>
      </c>
      <c r="G1262" s="12" t="s">
        <v>436</v>
      </c>
      <c r="H1262" s="234">
        <v>52.05</v>
      </c>
      <c r="I1262" s="17">
        <f t="shared" si="99"/>
        <v>12</v>
      </c>
      <c r="J1262" s="283">
        <f t="shared" si="97"/>
        <v>1.3466959879649161E-6</v>
      </c>
      <c r="K1262" s="22">
        <f t="shared" si="98"/>
        <v>1.6160351855578993E-5</v>
      </c>
    </row>
    <row r="1263" spans="1:11" ht="12.75">
      <c r="A1263" s="12">
        <f t="shared" si="96"/>
        <v>1256</v>
      </c>
      <c r="B1263" s="12" t="s">
        <v>178</v>
      </c>
      <c r="C1263" s="272">
        <v>45116</v>
      </c>
      <c r="D1263" s="272">
        <v>45129</v>
      </c>
      <c r="E1263" s="196">
        <f t="shared" si="100"/>
        <v>45122.5</v>
      </c>
      <c r="F1263" s="272">
        <v>45135</v>
      </c>
      <c r="G1263" s="12" t="s">
        <v>436</v>
      </c>
      <c r="H1263" s="234">
        <v>460.13</v>
      </c>
      <c r="I1263" s="17">
        <f t="shared" si="99"/>
        <v>13</v>
      </c>
      <c r="J1263" s="283">
        <f t="shared" si="97"/>
        <v>1.1904999518583995E-5</v>
      </c>
      <c r="K1263" s="22">
        <f t="shared" si="98"/>
        <v>1.5476499374159194E-4</v>
      </c>
    </row>
    <row r="1264" spans="1:11" ht="12.75">
      <c r="A1264" s="12">
        <f t="shared" si="96"/>
        <v>1257</v>
      </c>
      <c r="B1264" s="12" t="s">
        <v>178</v>
      </c>
      <c r="C1264" s="272">
        <v>45116</v>
      </c>
      <c r="D1264" s="272">
        <v>45129</v>
      </c>
      <c r="E1264" s="196">
        <f t="shared" si="100"/>
        <v>45122.5</v>
      </c>
      <c r="F1264" s="272">
        <v>45135</v>
      </c>
      <c r="G1264" s="12" t="s">
        <v>206</v>
      </c>
      <c r="H1264" s="234">
        <v>694.64</v>
      </c>
      <c r="I1264" s="17">
        <f t="shared" si="99"/>
        <v>13</v>
      </c>
      <c r="J1264" s="283">
        <f t="shared" si="97"/>
        <v>1.7972505304129671E-5</v>
      </c>
      <c r="K1264" s="22">
        <f t="shared" si="98"/>
        <v>2.3364256895368573E-4</v>
      </c>
    </row>
    <row r="1265" spans="1:11" ht="12.75">
      <c r="A1265" s="12">
        <f t="shared" si="96"/>
        <v>1258</v>
      </c>
      <c r="B1265" s="12" t="s">
        <v>178</v>
      </c>
      <c r="C1265" s="272">
        <v>45117</v>
      </c>
      <c r="D1265" s="272">
        <v>45130</v>
      </c>
      <c r="E1265" s="196">
        <f t="shared" si="100"/>
        <v>45123.5</v>
      </c>
      <c r="F1265" s="272">
        <v>45135</v>
      </c>
      <c r="G1265" s="12" t="s">
        <v>206</v>
      </c>
      <c r="H1265" s="234">
        <v>1572.8600000000001</v>
      </c>
      <c r="I1265" s="17">
        <f t="shared" si="99"/>
        <v>12</v>
      </c>
      <c r="J1265" s="283">
        <f t="shared" si="97"/>
        <v>4.0694798302218987E-5</v>
      </c>
      <c r="K1265" s="22">
        <f t="shared" si="98"/>
        <v>4.8833757962662787E-4</v>
      </c>
    </row>
    <row r="1266" spans="1:11" ht="12.75">
      <c r="A1266" s="12">
        <f t="shared" si="96"/>
        <v>1259</v>
      </c>
      <c r="B1266" s="12" t="s">
        <v>178</v>
      </c>
      <c r="C1266" s="272">
        <v>45116</v>
      </c>
      <c r="D1266" s="272">
        <v>45129</v>
      </c>
      <c r="E1266" s="196">
        <f t="shared" si="100"/>
        <v>45122.5</v>
      </c>
      <c r="F1266" s="272">
        <v>45135</v>
      </c>
      <c r="G1266" s="12" t="s">
        <v>207</v>
      </c>
      <c r="H1266" s="234">
        <v>1528.23</v>
      </c>
      <c r="I1266" s="17">
        <f t="shared" si="99"/>
        <v>13</v>
      </c>
      <c r="J1266" s="283">
        <f t="shared" si="97"/>
        <v>3.9540080877764153E-5</v>
      </c>
      <c r="K1266" s="22">
        <f t="shared" si="98"/>
        <v>5.1402105141093403E-4</v>
      </c>
    </row>
    <row r="1267" spans="1:11" ht="12.75">
      <c r="A1267" s="12">
        <f t="shared" si="96"/>
        <v>1260</v>
      </c>
      <c r="B1267" s="12" t="s">
        <v>178</v>
      </c>
      <c r="C1267" s="272">
        <v>45117</v>
      </c>
      <c r="D1267" s="272">
        <v>45130</v>
      </c>
      <c r="E1267" s="196">
        <f t="shared" si="100"/>
        <v>45123.5</v>
      </c>
      <c r="F1267" s="272">
        <v>45135</v>
      </c>
      <c r="G1267" s="12" t="s">
        <v>207</v>
      </c>
      <c r="H1267" s="234">
        <v>3488.71</v>
      </c>
      <c r="I1267" s="17">
        <f t="shared" si="99"/>
        <v>12</v>
      </c>
      <c r="J1267" s="283">
        <f t="shared" si="97"/>
        <v>9.026381863925232E-5</v>
      </c>
      <c r="K1267" s="22">
        <f t="shared" si="98"/>
        <v>1.0831658236710277E-3</v>
      </c>
    </row>
    <row r="1268" spans="1:11" ht="12.75">
      <c r="A1268" s="12">
        <f t="shared" si="96"/>
        <v>1261</v>
      </c>
      <c r="B1268" s="12" t="s">
        <v>178</v>
      </c>
      <c r="C1268" s="272">
        <v>45116</v>
      </c>
      <c r="D1268" s="272">
        <v>45129</v>
      </c>
      <c r="E1268" s="196">
        <f t="shared" si="100"/>
        <v>45122.5</v>
      </c>
      <c r="F1268" s="272">
        <v>45135</v>
      </c>
      <c r="G1268" s="12" t="s">
        <v>208</v>
      </c>
      <c r="H1268" s="234">
        <v>459.84</v>
      </c>
      <c r="I1268" s="17">
        <f t="shared" si="99"/>
        <v>13</v>
      </c>
      <c r="J1268" s="283">
        <f t="shared" si="97"/>
        <v>1.1897496313271605E-5</v>
      </c>
      <c r="K1268" s="22">
        <f t="shared" si="98"/>
        <v>1.5466745207253087E-4</v>
      </c>
    </row>
    <row r="1269" spans="1:11" ht="12.75">
      <c r="A1269" s="12">
        <f t="shared" si="96"/>
        <v>1262</v>
      </c>
      <c r="B1269" s="12" t="s">
        <v>178</v>
      </c>
      <c r="C1269" s="272">
        <v>45117</v>
      </c>
      <c r="D1269" s="272">
        <v>45130</v>
      </c>
      <c r="E1269" s="196">
        <f t="shared" si="100"/>
        <v>45123.5</v>
      </c>
      <c r="F1269" s="272">
        <v>45135</v>
      </c>
      <c r="G1269" s="12" t="s">
        <v>208</v>
      </c>
      <c r="H1269" s="234">
        <v>1744.83</v>
      </c>
      <c r="I1269" s="17">
        <f t="shared" si="99"/>
        <v>12</v>
      </c>
      <c r="J1269" s="283">
        <f t="shared" si="97"/>
        <v>4.5144199052465415E-5</v>
      </c>
      <c r="K1269" s="22">
        <f t="shared" si="98"/>
        <v>5.4173038862958493E-4</v>
      </c>
    </row>
    <row r="1270" spans="1:11" ht="12.75">
      <c r="A1270" s="12">
        <f t="shared" si="96"/>
        <v>1263</v>
      </c>
      <c r="B1270" s="12" t="s">
        <v>178</v>
      </c>
      <c r="C1270" s="272">
        <v>45117</v>
      </c>
      <c r="D1270" s="272">
        <v>45130</v>
      </c>
      <c r="E1270" s="196">
        <f t="shared" si="100"/>
        <v>45123.5</v>
      </c>
      <c r="F1270" s="272">
        <v>45140</v>
      </c>
      <c r="G1270" s="12" t="s">
        <v>211</v>
      </c>
      <c r="H1270" s="234">
        <v>5162.0599999999904</v>
      </c>
      <c r="I1270" s="17">
        <f t="shared" si="99"/>
        <v>17</v>
      </c>
      <c r="J1270" s="283">
        <f t="shared" si="97"/>
        <v>1.3355860694782252E-4</v>
      </c>
      <c r="K1270" s="22">
        <f t="shared" si="98"/>
        <v>2.2704963181129829E-3</v>
      </c>
    </row>
    <row r="1271" spans="1:11" ht="12.75">
      <c r="A1271" s="12">
        <f t="shared" si="96"/>
        <v>1264</v>
      </c>
      <c r="B1271" s="12" t="s">
        <v>178</v>
      </c>
      <c r="C1271" s="272">
        <v>45117</v>
      </c>
      <c r="D1271" s="272">
        <v>45130</v>
      </c>
      <c r="E1271" s="196">
        <f t="shared" si="100"/>
        <v>45123.5</v>
      </c>
      <c r="F1271" s="272">
        <v>45295</v>
      </c>
      <c r="G1271" s="12" t="s">
        <v>212</v>
      </c>
      <c r="H1271" s="234">
        <v>10</v>
      </c>
      <c r="I1271" s="17">
        <f t="shared" si="99"/>
        <v>172</v>
      </c>
      <c r="J1271" s="283">
        <f t="shared" si="97"/>
        <v>2.587312176685718E-7</v>
      </c>
      <c r="K1271" s="22">
        <f t="shared" si="98"/>
        <v>4.4501769438994351E-5</v>
      </c>
    </row>
    <row r="1272" spans="1:11" ht="12.75">
      <c r="A1272" s="12">
        <f t="shared" si="96"/>
        <v>1265</v>
      </c>
      <c r="B1272" s="12" t="s">
        <v>178</v>
      </c>
      <c r="C1272" s="272">
        <v>45117</v>
      </c>
      <c r="D1272" s="272">
        <v>45130</v>
      </c>
      <c r="E1272" s="196">
        <f t="shared" si="100"/>
        <v>45123.5</v>
      </c>
      <c r="F1272" s="272">
        <v>45140</v>
      </c>
      <c r="G1272" s="12" t="s">
        <v>217</v>
      </c>
      <c r="H1272" s="234">
        <v>80</v>
      </c>
      <c r="I1272" s="17">
        <f t="shared" si="99"/>
        <v>17</v>
      </c>
      <c r="J1272" s="283">
        <f t="shared" si="97"/>
        <v>2.0698497413485744E-6</v>
      </c>
      <c r="K1272" s="22">
        <f t="shared" si="98"/>
        <v>3.5187445602925761E-5</v>
      </c>
    </row>
    <row r="1273" spans="1:11" ht="12.75">
      <c r="A1273" s="12">
        <f t="shared" si="96"/>
        <v>1266</v>
      </c>
      <c r="B1273" s="12" t="s">
        <v>178</v>
      </c>
      <c r="C1273" s="272">
        <v>45117</v>
      </c>
      <c r="D1273" s="272">
        <v>45130</v>
      </c>
      <c r="E1273" s="196">
        <f t="shared" si="100"/>
        <v>45123.5</v>
      </c>
      <c r="F1273" s="272">
        <v>45134</v>
      </c>
      <c r="G1273" s="12" t="s">
        <v>451</v>
      </c>
      <c r="H1273" s="234">
        <v>392.48</v>
      </c>
      <c r="I1273" s="17">
        <f t="shared" si="99"/>
        <v>11</v>
      </c>
      <c r="J1273" s="283">
        <f t="shared" si="97"/>
        <v>1.0154682831056107E-5</v>
      </c>
      <c r="K1273" s="22">
        <f t="shared" si="98"/>
        <v>1.1170151114161717E-4</v>
      </c>
    </row>
    <row r="1274" spans="1:11" ht="12.75">
      <c r="A1274" s="12">
        <f t="shared" si="96"/>
        <v>1267</v>
      </c>
      <c r="B1274" s="12" t="s">
        <v>178</v>
      </c>
      <c r="C1274" s="272">
        <v>45117</v>
      </c>
      <c r="D1274" s="272">
        <v>45130</v>
      </c>
      <c r="E1274" s="196">
        <f t="shared" si="100"/>
        <v>45123.5</v>
      </c>
      <c r="F1274" s="272">
        <v>45134</v>
      </c>
      <c r="G1274" s="12" t="s">
        <v>213</v>
      </c>
      <c r="H1274" s="234">
        <v>12633.710000000003</v>
      </c>
      <c r="I1274" s="17">
        <f t="shared" si="99"/>
        <v>11</v>
      </c>
      <c r="J1274" s="283">
        <f t="shared" si="97"/>
        <v>3.2687351719716133E-4</v>
      </c>
      <c r="K1274" s="22">
        <f t="shared" si="98"/>
        <v>3.5956086891687747E-3</v>
      </c>
    </row>
    <row r="1275" spans="1:11" ht="12.75">
      <c r="A1275" s="12">
        <f t="shared" si="96"/>
        <v>1268</v>
      </c>
      <c r="B1275" s="12" t="s">
        <v>178</v>
      </c>
      <c r="C1275" s="272">
        <v>45116</v>
      </c>
      <c r="D1275" s="272">
        <v>45129</v>
      </c>
      <c r="E1275" s="196">
        <f t="shared" si="100"/>
        <v>45122.5</v>
      </c>
      <c r="F1275" s="272">
        <v>45134</v>
      </c>
      <c r="G1275" s="12" t="s">
        <v>213</v>
      </c>
      <c r="H1275" s="234">
        <v>1070</v>
      </c>
      <c r="I1275" s="17">
        <f t="shared" si="99"/>
        <v>12</v>
      </c>
      <c r="J1275" s="283">
        <f t="shared" si="97"/>
        <v>2.7684240290537184E-5</v>
      </c>
      <c r="K1275" s="22">
        <f t="shared" si="98"/>
        <v>3.3221088348644621E-4</v>
      </c>
    </row>
    <row r="1276" spans="1:11" ht="12.75">
      <c r="A1276" s="12">
        <f t="shared" si="96"/>
        <v>1269</v>
      </c>
      <c r="B1276" s="12" t="s">
        <v>178</v>
      </c>
      <c r="C1276" s="272">
        <v>45117</v>
      </c>
      <c r="D1276" s="272">
        <v>45130</v>
      </c>
      <c r="E1276" s="196">
        <f t="shared" si="100"/>
        <v>45123.5</v>
      </c>
      <c r="F1276" s="272">
        <v>45134</v>
      </c>
      <c r="G1276" s="12" t="s">
        <v>214</v>
      </c>
      <c r="H1276" s="234">
        <v>2229.69</v>
      </c>
      <c r="I1276" s="17">
        <f t="shared" si="99"/>
        <v>11</v>
      </c>
      <c r="J1276" s="283">
        <f t="shared" si="97"/>
        <v>5.7689040872343788E-5</v>
      </c>
      <c r="K1276" s="22">
        <f t="shared" si="98"/>
        <v>6.3457944959578164E-4</v>
      </c>
    </row>
    <row r="1277" spans="1:11" ht="12.75">
      <c r="A1277" s="12">
        <f t="shared" si="96"/>
        <v>1270</v>
      </c>
      <c r="B1277" s="12" t="s">
        <v>178</v>
      </c>
      <c r="C1277" s="272">
        <v>45117</v>
      </c>
      <c r="D1277" s="272">
        <v>45130</v>
      </c>
      <c r="E1277" s="196">
        <f t="shared" si="100"/>
        <v>45123.5</v>
      </c>
      <c r="F1277" s="272">
        <v>45134</v>
      </c>
      <c r="G1277" s="12" t="s">
        <v>452</v>
      </c>
      <c r="H1277" s="234">
        <v>651.41999999999996</v>
      </c>
      <c r="I1277" s="17">
        <f t="shared" si="99"/>
        <v>11</v>
      </c>
      <c r="J1277" s="283">
        <f t="shared" si="97"/>
        <v>1.6854268981366103E-5</v>
      </c>
      <c r="K1277" s="22">
        <f t="shared" si="98"/>
        <v>1.8539695879502712E-4</v>
      </c>
    </row>
    <row r="1278" spans="1:11" ht="12.75">
      <c r="A1278" s="12">
        <f t="shared" si="96"/>
        <v>1271</v>
      </c>
      <c r="B1278" s="12" t="s">
        <v>178</v>
      </c>
      <c r="C1278" s="272">
        <v>45131</v>
      </c>
      <c r="D1278" s="272">
        <v>45144</v>
      </c>
      <c r="E1278" s="196">
        <f t="shared" si="100"/>
        <v>45137.5</v>
      </c>
      <c r="F1278" s="272">
        <v>45149</v>
      </c>
      <c r="G1278" s="12" t="s">
        <v>429</v>
      </c>
      <c r="H1278" s="234">
        <v>1.96</v>
      </c>
      <c r="I1278" s="17">
        <f t="shared" si="99"/>
        <v>12</v>
      </c>
      <c r="J1278" s="283">
        <f t="shared" si="97"/>
        <v>5.0711318663040072E-8</v>
      </c>
      <c r="K1278" s="22">
        <f t="shared" si="98"/>
        <v>6.0853582395648084E-7</v>
      </c>
    </row>
    <row r="1279" spans="1:11" ht="12.75">
      <c r="A1279" s="12">
        <f t="shared" si="96"/>
        <v>1272</v>
      </c>
      <c r="B1279" s="12" t="s">
        <v>178</v>
      </c>
      <c r="C1279" s="272">
        <v>45130</v>
      </c>
      <c r="D1279" s="272">
        <v>45143</v>
      </c>
      <c r="E1279" s="196">
        <f t="shared" si="100"/>
        <v>45136.5</v>
      </c>
      <c r="F1279" s="272">
        <v>45149</v>
      </c>
      <c r="G1279" s="12" t="s">
        <v>429</v>
      </c>
      <c r="H1279" s="234">
        <v>284.70999999999998</v>
      </c>
      <c r="I1279" s="17">
        <f t="shared" si="99"/>
        <v>13</v>
      </c>
      <c r="J1279" s="283">
        <f t="shared" si="97"/>
        <v>7.3663364982419077E-6</v>
      </c>
      <c r="K1279" s="22">
        <f t="shared" si="98"/>
        <v>9.5762374477144805E-5</v>
      </c>
    </row>
    <row r="1280" spans="1:11" ht="12.75">
      <c r="A1280" s="12">
        <f t="shared" si="96"/>
        <v>1273</v>
      </c>
      <c r="B1280" s="12" t="s">
        <v>178</v>
      </c>
      <c r="C1280" s="272">
        <v>45131</v>
      </c>
      <c r="D1280" s="272">
        <v>45144</v>
      </c>
      <c r="E1280" s="196">
        <f t="shared" si="100"/>
        <v>45137.5</v>
      </c>
      <c r="F1280" s="272">
        <v>45149</v>
      </c>
      <c r="G1280" s="12" t="s">
        <v>179</v>
      </c>
      <c r="H1280" s="234">
        <v>100.05</v>
      </c>
      <c r="I1280" s="17">
        <f t="shared" si="99"/>
        <v>12</v>
      </c>
      <c r="J1280" s="283">
        <f t="shared" si="97"/>
        <v>2.5886058327740611E-6</v>
      </c>
      <c r="K1280" s="22">
        <f t="shared" si="98"/>
        <v>3.1063269993288737E-5</v>
      </c>
    </row>
    <row r="1281" spans="1:11" ht="12.75">
      <c r="A1281" s="12">
        <f t="shared" si="96"/>
        <v>1274</v>
      </c>
      <c r="B1281" s="12" t="s">
        <v>178</v>
      </c>
      <c r="C1281" s="272">
        <v>45130</v>
      </c>
      <c r="D1281" s="272">
        <v>45143</v>
      </c>
      <c r="E1281" s="196">
        <f t="shared" si="100"/>
        <v>45136.5</v>
      </c>
      <c r="F1281" s="272">
        <v>45149</v>
      </c>
      <c r="G1281" s="12" t="s">
        <v>179</v>
      </c>
      <c r="H1281" s="234">
        <v>438.15</v>
      </c>
      <c r="I1281" s="17">
        <f t="shared" si="99"/>
        <v>13</v>
      </c>
      <c r="J1281" s="283">
        <f t="shared" si="97"/>
        <v>1.1336308302148474E-5</v>
      </c>
      <c r="K1281" s="22">
        <f t="shared" si="98"/>
        <v>1.4737200792793017E-4</v>
      </c>
    </row>
    <row r="1282" spans="1:11" ht="12.75">
      <c r="A1282" s="12">
        <f t="shared" si="96"/>
        <v>1275</v>
      </c>
      <c r="B1282" s="12" t="s">
        <v>178</v>
      </c>
      <c r="C1282" s="272">
        <v>45130</v>
      </c>
      <c r="D1282" s="272">
        <v>45143</v>
      </c>
      <c r="E1282" s="196">
        <f t="shared" si="100"/>
        <v>45136.5</v>
      </c>
      <c r="F1282" s="272">
        <v>45149</v>
      </c>
      <c r="G1282" s="12" t="s">
        <v>180</v>
      </c>
      <c r="H1282" s="234">
        <v>7816.1200000000008</v>
      </c>
      <c r="I1282" s="17">
        <f t="shared" si="99"/>
        <v>13</v>
      </c>
      <c r="J1282" s="283">
        <f t="shared" si="97"/>
        <v>2.0222742450436777E-4</v>
      </c>
      <c r="K1282" s="22">
        <f t="shared" si="98"/>
        <v>2.6289565185567808E-3</v>
      </c>
    </row>
    <row r="1283" spans="1:11" ht="12.75">
      <c r="A1283" s="12">
        <f t="shared" si="96"/>
        <v>1276</v>
      </c>
      <c r="B1283" s="12" t="s">
        <v>178</v>
      </c>
      <c r="C1283" s="272">
        <v>45131</v>
      </c>
      <c r="D1283" s="272">
        <v>45144</v>
      </c>
      <c r="E1283" s="196">
        <f t="shared" si="100"/>
        <v>45137.5</v>
      </c>
      <c r="F1283" s="272">
        <v>45149</v>
      </c>
      <c r="G1283" s="12" t="s">
        <v>180</v>
      </c>
      <c r="H1283" s="234">
        <v>108912.31000000008</v>
      </c>
      <c r="I1283" s="17">
        <f t="shared" si="99"/>
        <v>12</v>
      </c>
      <c r="J1283" s="283">
        <f t="shared" si="97"/>
        <v>2.8179014585396991E-3</v>
      </c>
      <c r="K1283" s="22">
        <f t="shared" si="98"/>
        <v>3.3814817502476391E-2</v>
      </c>
    </row>
    <row r="1284" spans="1:11" ht="12.75">
      <c r="A1284" s="12">
        <f t="shared" si="96"/>
        <v>1277</v>
      </c>
      <c r="B1284" s="12" t="s">
        <v>178</v>
      </c>
      <c r="C1284" s="272">
        <v>45130</v>
      </c>
      <c r="D1284" s="272">
        <v>45143</v>
      </c>
      <c r="E1284" s="196">
        <f t="shared" si="100"/>
        <v>45136.5</v>
      </c>
      <c r="F1284" s="272">
        <v>45149</v>
      </c>
      <c r="G1284" s="12" t="s">
        <v>181</v>
      </c>
      <c r="H1284" s="234">
        <v>46.85</v>
      </c>
      <c r="I1284" s="17">
        <f t="shared" si="99"/>
        <v>13</v>
      </c>
      <c r="J1284" s="283">
        <f t="shared" si="97"/>
        <v>1.2121557547772591E-6</v>
      </c>
      <c r="K1284" s="22">
        <f t="shared" si="98"/>
        <v>1.5758024812104368E-5</v>
      </c>
    </row>
    <row r="1285" spans="1:11" ht="12.75">
      <c r="A1285" s="12">
        <f t="shared" si="96"/>
        <v>1278</v>
      </c>
      <c r="B1285" s="12" t="s">
        <v>178</v>
      </c>
      <c r="C1285" s="272">
        <v>45131</v>
      </c>
      <c r="D1285" s="272">
        <v>45144</v>
      </c>
      <c r="E1285" s="196">
        <f t="shared" si="100"/>
        <v>45137.5</v>
      </c>
      <c r="F1285" s="272">
        <v>45149</v>
      </c>
      <c r="G1285" s="12" t="s">
        <v>181</v>
      </c>
      <c r="H1285" s="234">
        <v>10653.849999999999</v>
      </c>
      <c r="I1285" s="17">
        <f t="shared" si="99"/>
        <v>12</v>
      </c>
      <c r="J1285" s="283">
        <f t="shared" si="97"/>
        <v>2.7564835833583136E-4</v>
      </c>
      <c r="K1285" s="22">
        <f t="shared" si="98"/>
        <v>3.3077803000299763E-3</v>
      </c>
    </row>
    <row r="1286" spans="1:11" ht="12.75">
      <c r="A1286" s="12">
        <f t="shared" si="96"/>
        <v>1279</v>
      </c>
      <c r="B1286" s="12" t="s">
        <v>178</v>
      </c>
      <c r="C1286" s="272">
        <v>45130</v>
      </c>
      <c r="D1286" s="272">
        <v>45143</v>
      </c>
      <c r="E1286" s="196">
        <f t="shared" si="100"/>
        <v>45136.5</v>
      </c>
      <c r="F1286" s="272">
        <v>45149</v>
      </c>
      <c r="G1286" s="12" t="s">
        <v>182</v>
      </c>
      <c r="H1286" s="234">
        <v>22725.820000000011</v>
      </c>
      <c r="I1286" s="17">
        <f t="shared" si="99"/>
        <v>13</v>
      </c>
      <c r="J1286" s="283">
        <f t="shared" si="97"/>
        <v>5.8798790811167851E-4</v>
      </c>
      <c r="K1286" s="22">
        <f t="shared" si="98"/>
        <v>7.6438428054518203E-3</v>
      </c>
    </row>
    <row r="1287" spans="1:11" ht="12.75">
      <c r="A1287" s="12">
        <f t="shared" si="96"/>
        <v>1280</v>
      </c>
      <c r="B1287" s="12" t="s">
        <v>178</v>
      </c>
      <c r="C1287" s="272">
        <v>45131</v>
      </c>
      <c r="D1287" s="272">
        <v>45144</v>
      </c>
      <c r="E1287" s="196">
        <f t="shared" si="100"/>
        <v>45137.5</v>
      </c>
      <c r="F1287" s="272">
        <v>45149</v>
      </c>
      <c r="G1287" s="12" t="s">
        <v>182</v>
      </c>
      <c r="H1287" s="234">
        <v>267853.30999999959</v>
      </c>
      <c r="I1287" s="17">
        <f t="shared" si="99"/>
        <v>12</v>
      </c>
      <c r="J1287" s="283">
        <f t="shared" si="97"/>
        <v>6.9302013052857337E-3</v>
      </c>
      <c r="K1287" s="22">
        <f t="shared" si="98"/>
        <v>8.3162415663428801E-2</v>
      </c>
    </row>
    <row r="1288" spans="1:11" ht="12.75">
      <c r="A1288" s="12">
        <f t="shared" si="96"/>
        <v>1281</v>
      </c>
      <c r="B1288" s="12" t="s">
        <v>178</v>
      </c>
      <c r="C1288" s="272">
        <v>45130</v>
      </c>
      <c r="D1288" s="272">
        <v>45143</v>
      </c>
      <c r="E1288" s="196">
        <f t="shared" si="100"/>
        <v>45136.5</v>
      </c>
      <c r="F1288" s="272">
        <v>45149</v>
      </c>
      <c r="G1288" s="12" t="s">
        <v>183</v>
      </c>
      <c r="H1288" s="234">
        <v>31744.19</v>
      </c>
      <c r="I1288" s="17">
        <f t="shared" si="99"/>
        <v>13</v>
      </c>
      <c r="J1288" s="283">
        <f t="shared" si="97"/>
        <v>8.2132129326025003E-4</v>
      </c>
      <c r="K1288" s="22">
        <f t="shared" si="98"/>
        <v>1.0677176812383251E-2</v>
      </c>
    </row>
    <row r="1289" spans="1:11" ht="12.75">
      <c r="A1289" s="12">
        <f t="shared" ref="A1289:A1352" si="101">A1288+1</f>
        <v>1282</v>
      </c>
      <c r="B1289" s="12" t="s">
        <v>178</v>
      </c>
      <c r="C1289" s="272">
        <v>45131</v>
      </c>
      <c r="D1289" s="272">
        <v>45144</v>
      </c>
      <c r="E1289" s="196">
        <f t="shared" si="100"/>
        <v>45137.5</v>
      </c>
      <c r="F1289" s="272">
        <v>45149</v>
      </c>
      <c r="G1289" s="12" t="s">
        <v>183</v>
      </c>
      <c r="H1289" s="234">
        <v>401573.31000000041</v>
      </c>
      <c r="I1289" s="17">
        <f t="shared" si="99"/>
        <v>12</v>
      </c>
      <c r="J1289" s="283">
        <f t="shared" si="97"/>
        <v>1.0389955147949896E-2</v>
      </c>
      <c r="K1289" s="22">
        <f t="shared" si="98"/>
        <v>0.12467946177539876</v>
      </c>
    </row>
    <row r="1290" spans="1:11" ht="12.75">
      <c r="A1290" s="12">
        <f t="shared" si="101"/>
        <v>1283</v>
      </c>
      <c r="B1290" s="12" t="s">
        <v>178</v>
      </c>
      <c r="C1290" s="272">
        <v>45130</v>
      </c>
      <c r="D1290" s="272">
        <v>45143</v>
      </c>
      <c r="E1290" s="196">
        <f t="shared" si="100"/>
        <v>45136.5</v>
      </c>
      <c r="F1290" s="272">
        <v>45149</v>
      </c>
      <c r="G1290" s="12" t="s">
        <v>184</v>
      </c>
      <c r="H1290" s="234">
        <v>2442.19</v>
      </c>
      <c r="I1290" s="17">
        <f t="shared" si="99"/>
        <v>13</v>
      </c>
      <c r="J1290" s="283">
        <f t="shared" ref="J1290:J1353" si="102">H1290/$H$2170</f>
        <v>6.3187079247800938E-5</v>
      </c>
      <c r="K1290" s="22">
        <f t="shared" ref="K1290:K1353" si="103">J1290*I1290</f>
        <v>8.2143203022141216E-4</v>
      </c>
    </row>
    <row r="1291" spans="1:11" ht="12.75">
      <c r="A1291" s="12">
        <f t="shared" si="101"/>
        <v>1284</v>
      </c>
      <c r="B1291" s="12" t="s">
        <v>178</v>
      </c>
      <c r="C1291" s="272">
        <v>45130</v>
      </c>
      <c r="D1291" s="272">
        <v>45143</v>
      </c>
      <c r="E1291" s="196">
        <f t="shared" si="100"/>
        <v>45136.5</v>
      </c>
      <c r="F1291" s="272">
        <v>45149</v>
      </c>
      <c r="G1291" s="12" t="s">
        <v>184</v>
      </c>
      <c r="H1291" s="234">
        <v>6045.36</v>
      </c>
      <c r="I1291" s="17">
        <f t="shared" ref="I1291:I1354" si="104">(F1291-D1291)+((D1291-C1291+1)/2)</f>
        <v>13</v>
      </c>
      <c r="J1291" s="283">
        <f t="shared" si="102"/>
        <v>1.5641233540448772E-4</v>
      </c>
      <c r="K1291" s="22">
        <f t="shared" si="103"/>
        <v>2.0333603602583402E-3</v>
      </c>
    </row>
    <row r="1292" spans="1:11" ht="12.75">
      <c r="A1292" s="12">
        <f t="shared" si="101"/>
        <v>1285</v>
      </c>
      <c r="B1292" s="12" t="s">
        <v>178</v>
      </c>
      <c r="C1292" s="272">
        <v>45131</v>
      </c>
      <c r="D1292" s="272">
        <v>45144</v>
      </c>
      <c r="E1292" s="196">
        <f t="shared" si="100"/>
        <v>45137.5</v>
      </c>
      <c r="F1292" s="272">
        <v>45149</v>
      </c>
      <c r="G1292" s="12" t="s">
        <v>184</v>
      </c>
      <c r="H1292" s="234">
        <v>35272.26</v>
      </c>
      <c r="I1292" s="17">
        <f t="shared" si="104"/>
        <v>12</v>
      </c>
      <c r="J1292" s="283">
        <f t="shared" si="102"/>
        <v>9.1260347797224599E-4</v>
      </c>
      <c r="K1292" s="22">
        <f t="shared" si="103"/>
        <v>1.0951241735666951E-2</v>
      </c>
    </row>
    <row r="1293" spans="1:11" ht="12.75">
      <c r="A1293" s="12">
        <f t="shared" si="101"/>
        <v>1286</v>
      </c>
      <c r="B1293" s="12" t="s">
        <v>178</v>
      </c>
      <c r="C1293" s="272">
        <v>45131</v>
      </c>
      <c r="D1293" s="272">
        <v>45144</v>
      </c>
      <c r="E1293" s="196">
        <f t="shared" si="100"/>
        <v>45137.5</v>
      </c>
      <c r="F1293" s="272">
        <v>45149</v>
      </c>
      <c r="G1293" s="12" t="s">
        <v>184</v>
      </c>
      <c r="H1293" s="234">
        <v>61925.469999999943</v>
      </c>
      <c r="I1293" s="17">
        <f t="shared" si="104"/>
        <v>12</v>
      </c>
      <c r="J1293" s="283">
        <f t="shared" si="102"/>
        <v>1.6022052257798599E-3</v>
      </c>
      <c r="K1293" s="22">
        <f t="shared" si="103"/>
        <v>1.9226462709358318E-2</v>
      </c>
    </row>
    <row r="1294" spans="1:11" ht="12.75">
      <c r="A1294" s="12">
        <f t="shared" si="101"/>
        <v>1287</v>
      </c>
      <c r="B1294" s="12" t="s">
        <v>178</v>
      </c>
      <c r="C1294" s="272">
        <v>45130</v>
      </c>
      <c r="D1294" s="272">
        <v>45143</v>
      </c>
      <c r="E1294" s="196">
        <f t="shared" si="100"/>
        <v>45136.5</v>
      </c>
      <c r="F1294" s="272">
        <v>45149</v>
      </c>
      <c r="G1294" s="12" t="s">
        <v>186</v>
      </c>
      <c r="H1294" s="234">
        <v>4001.8500000000004</v>
      </c>
      <c r="I1294" s="17">
        <f t="shared" si="104"/>
        <v>13</v>
      </c>
      <c r="J1294" s="283">
        <f t="shared" si="102"/>
        <v>1.0354035234269742E-4</v>
      </c>
      <c r="K1294" s="22">
        <f t="shared" si="103"/>
        <v>1.3460245804550665E-3</v>
      </c>
    </row>
    <row r="1295" spans="1:11" ht="12.75">
      <c r="A1295" s="12">
        <f t="shared" si="101"/>
        <v>1288</v>
      </c>
      <c r="B1295" s="12" t="s">
        <v>178</v>
      </c>
      <c r="C1295" s="272">
        <v>45131</v>
      </c>
      <c r="D1295" s="272">
        <v>45144</v>
      </c>
      <c r="E1295" s="196">
        <f t="shared" si="100"/>
        <v>45137.5</v>
      </c>
      <c r="F1295" s="272">
        <v>45149</v>
      </c>
      <c r="G1295" s="12" t="s">
        <v>186</v>
      </c>
      <c r="H1295" s="234">
        <v>63841.770000000004</v>
      </c>
      <c r="I1295" s="17">
        <f t="shared" si="104"/>
        <v>12</v>
      </c>
      <c r="J1295" s="283">
        <f t="shared" si="102"/>
        <v>1.6517858890216898E-3</v>
      </c>
      <c r="K1295" s="22">
        <f t="shared" si="103"/>
        <v>1.9821430668260278E-2</v>
      </c>
    </row>
    <row r="1296" spans="1:11" ht="12.75">
      <c r="A1296" s="12">
        <f t="shared" si="101"/>
        <v>1289</v>
      </c>
      <c r="B1296" s="12" t="s">
        <v>178</v>
      </c>
      <c r="C1296" s="272">
        <v>45131</v>
      </c>
      <c r="D1296" s="272">
        <v>45144</v>
      </c>
      <c r="E1296" s="196">
        <f t="shared" si="100"/>
        <v>45137.5</v>
      </c>
      <c r="F1296" s="272">
        <v>45149</v>
      </c>
      <c r="G1296" s="12" t="s">
        <v>187</v>
      </c>
      <c r="H1296" s="234">
        <v>166.53999999999991</v>
      </c>
      <c r="I1296" s="17">
        <f t="shared" si="104"/>
        <v>12</v>
      </c>
      <c r="J1296" s="283">
        <f t="shared" si="102"/>
        <v>4.3089096990523925E-6</v>
      </c>
      <c r="K1296" s="22">
        <f t="shared" si="103"/>
        <v>5.1706916388628713E-5</v>
      </c>
    </row>
    <row r="1297" spans="1:11" ht="12.75">
      <c r="A1297" s="12">
        <f t="shared" si="101"/>
        <v>1290</v>
      </c>
      <c r="B1297" s="12" t="s">
        <v>178</v>
      </c>
      <c r="C1297" s="272">
        <v>45131</v>
      </c>
      <c r="D1297" s="272">
        <v>45144</v>
      </c>
      <c r="E1297" s="196">
        <f t="shared" si="100"/>
        <v>45137.5</v>
      </c>
      <c r="F1297" s="272">
        <v>45149</v>
      </c>
      <c r="G1297" s="12" t="s">
        <v>430</v>
      </c>
      <c r="H1297" s="234">
        <v>19.260000000000002</v>
      </c>
      <c r="I1297" s="17">
        <f t="shared" si="104"/>
        <v>12</v>
      </c>
      <c r="J1297" s="283">
        <f t="shared" si="102"/>
        <v>4.9831632522966937E-7</v>
      </c>
      <c r="K1297" s="22">
        <f t="shared" si="103"/>
        <v>5.9797959027560325E-6</v>
      </c>
    </row>
    <row r="1298" spans="1:11" ht="12.75">
      <c r="A1298" s="12">
        <f t="shared" si="101"/>
        <v>1291</v>
      </c>
      <c r="B1298" s="12" t="s">
        <v>178</v>
      </c>
      <c r="C1298" s="272">
        <v>45130</v>
      </c>
      <c r="D1298" s="272">
        <v>45143</v>
      </c>
      <c r="E1298" s="196">
        <f t="shared" si="100"/>
        <v>45136.5</v>
      </c>
      <c r="F1298" s="272">
        <v>45169</v>
      </c>
      <c r="G1298" s="12" t="s">
        <v>189</v>
      </c>
      <c r="H1298" s="234">
        <v>691.59999999999991</v>
      </c>
      <c r="I1298" s="17">
        <f t="shared" si="104"/>
        <v>33</v>
      </c>
      <c r="J1298" s="283">
        <f t="shared" si="102"/>
        <v>1.7893851013958423E-5</v>
      </c>
      <c r="K1298" s="22">
        <f t="shared" si="103"/>
        <v>5.90497083460628E-4</v>
      </c>
    </row>
    <row r="1299" spans="1:11" ht="12.75">
      <c r="A1299" s="12">
        <f t="shared" si="101"/>
        <v>1292</v>
      </c>
      <c r="B1299" s="12" t="s">
        <v>178</v>
      </c>
      <c r="C1299" s="272">
        <v>45131</v>
      </c>
      <c r="D1299" s="272">
        <v>45144</v>
      </c>
      <c r="E1299" s="196">
        <f t="shared" si="100"/>
        <v>45137.5</v>
      </c>
      <c r="F1299" s="272">
        <v>45169</v>
      </c>
      <c r="G1299" s="12" t="s">
        <v>189</v>
      </c>
      <c r="H1299" s="234">
        <v>6889.8900000000376</v>
      </c>
      <c r="I1299" s="17">
        <f t="shared" si="104"/>
        <v>32</v>
      </c>
      <c r="J1299" s="283">
        <f t="shared" si="102"/>
        <v>1.7826296293025259E-4</v>
      </c>
      <c r="K1299" s="22">
        <f t="shared" si="103"/>
        <v>5.704414813768083E-3</v>
      </c>
    </row>
    <row r="1300" spans="1:11" ht="12.75">
      <c r="A1300" s="12">
        <f t="shared" si="101"/>
        <v>1293</v>
      </c>
      <c r="B1300" s="12" t="s">
        <v>178</v>
      </c>
      <c r="C1300" s="272">
        <v>45130</v>
      </c>
      <c r="D1300" s="272">
        <v>45143</v>
      </c>
      <c r="E1300" s="196">
        <f t="shared" si="100"/>
        <v>45136.5</v>
      </c>
      <c r="F1300" s="272">
        <v>45166</v>
      </c>
      <c r="G1300" s="12" t="s">
        <v>190</v>
      </c>
      <c r="H1300" s="234">
        <v>23.44</v>
      </c>
      <c r="I1300" s="17">
        <f t="shared" si="104"/>
        <v>30</v>
      </c>
      <c r="J1300" s="283">
        <f t="shared" si="102"/>
        <v>6.0646597421513235E-7</v>
      </c>
      <c r="K1300" s="22">
        <f t="shared" si="103"/>
        <v>1.8193979226453972E-5</v>
      </c>
    </row>
    <row r="1301" spans="1:11" ht="12.75">
      <c r="A1301" s="12">
        <f t="shared" si="101"/>
        <v>1294</v>
      </c>
      <c r="B1301" s="12" t="s">
        <v>178</v>
      </c>
      <c r="C1301" s="272">
        <v>45131</v>
      </c>
      <c r="D1301" s="272">
        <v>45144</v>
      </c>
      <c r="E1301" s="196">
        <f t="shared" si="100"/>
        <v>45137.5</v>
      </c>
      <c r="F1301" s="272">
        <v>45166</v>
      </c>
      <c r="G1301" s="12" t="s">
        <v>190</v>
      </c>
      <c r="H1301" s="234">
        <v>204.59999999999985</v>
      </c>
      <c r="I1301" s="17">
        <f t="shared" si="104"/>
        <v>29</v>
      </c>
      <c r="J1301" s="283">
        <f t="shared" si="102"/>
        <v>5.2936407134989755E-6</v>
      </c>
      <c r="K1301" s="22">
        <f t="shared" si="103"/>
        <v>1.5351558069147029E-4</v>
      </c>
    </row>
    <row r="1302" spans="1:11" ht="12.75">
      <c r="A1302" s="12">
        <f t="shared" si="101"/>
        <v>1295</v>
      </c>
      <c r="B1302" s="12" t="s">
        <v>178</v>
      </c>
      <c r="C1302" s="272">
        <v>45131</v>
      </c>
      <c r="D1302" s="272">
        <v>45144</v>
      </c>
      <c r="E1302" s="196">
        <f t="shared" si="100"/>
        <v>45137.5</v>
      </c>
      <c r="F1302" s="272">
        <v>45149</v>
      </c>
      <c r="G1302" s="12" t="s">
        <v>191</v>
      </c>
      <c r="H1302" s="234">
        <v>4882.25</v>
      </c>
      <c r="I1302" s="17">
        <f t="shared" si="104"/>
        <v>12</v>
      </c>
      <c r="J1302" s="283">
        <f t="shared" si="102"/>
        <v>1.2631904874623847E-4</v>
      </c>
      <c r="K1302" s="22">
        <f t="shared" si="103"/>
        <v>1.5158285849548618E-3</v>
      </c>
    </row>
    <row r="1303" spans="1:11" ht="12.75">
      <c r="A1303" s="12">
        <f t="shared" si="101"/>
        <v>1296</v>
      </c>
      <c r="B1303" s="12" t="s">
        <v>178</v>
      </c>
      <c r="C1303" s="272">
        <v>45131</v>
      </c>
      <c r="D1303" s="272">
        <v>45144</v>
      </c>
      <c r="E1303" s="196">
        <f t="shared" si="100"/>
        <v>45137.5</v>
      </c>
      <c r="F1303" s="272">
        <v>45149</v>
      </c>
      <c r="G1303" s="12" t="s">
        <v>431</v>
      </c>
      <c r="H1303" s="234">
        <v>588.19999999999993</v>
      </c>
      <c r="I1303" s="17">
        <f t="shared" si="104"/>
        <v>12</v>
      </c>
      <c r="J1303" s="283">
        <f t="shared" si="102"/>
        <v>1.5218570223265393E-5</v>
      </c>
      <c r="K1303" s="22">
        <f t="shared" si="103"/>
        <v>1.8262284267918472E-4</v>
      </c>
    </row>
    <row r="1304" spans="1:11" ht="12.75">
      <c r="A1304" s="12">
        <f t="shared" si="101"/>
        <v>1297</v>
      </c>
      <c r="B1304" s="12" t="s">
        <v>178</v>
      </c>
      <c r="C1304" s="272">
        <v>45131</v>
      </c>
      <c r="D1304" s="272">
        <v>45144</v>
      </c>
      <c r="E1304" s="196">
        <f t="shared" si="100"/>
        <v>45137.5</v>
      </c>
      <c r="F1304" s="272">
        <v>45149</v>
      </c>
      <c r="G1304" s="12" t="s">
        <v>192</v>
      </c>
      <c r="H1304" s="234">
        <v>1435.68</v>
      </c>
      <c r="I1304" s="17">
        <f t="shared" si="104"/>
        <v>12</v>
      </c>
      <c r="J1304" s="283">
        <f t="shared" si="102"/>
        <v>3.7145523458241519E-5</v>
      </c>
      <c r="K1304" s="22">
        <f t="shared" si="103"/>
        <v>4.457462814988982E-4</v>
      </c>
    </row>
    <row r="1305" spans="1:11" ht="12.75">
      <c r="A1305" s="12">
        <f t="shared" si="101"/>
        <v>1298</v>
      </c>
      <c r="B1305" s="12" t="s">
        <v>178</v>
      </c>
      <c r="C1305" s="272">
        <v>45130</v>
      </c>
      <c r="D1305" s="272">
        <v>45143</v>
      </c>
      <c r="E1305" s="196">
        <f t="shared" si="100"/>
        <v>45136.5</v>
      </c>
      <c r="F1305" s="272">
        <v>45149</v>
      </c>
      <c r="G1305" s="12" t="s">
        <v>193</v>
      </c>
      <c r="H1305" s="234">
        <v>1720.1000000000001</v>
      </c>
      <c r="I1305" s="17">
        <f t="shared" si="104"/>
        <v>13</v>
      </c>
      <c r="J1305" s="283">
        <f t="shared" si="102"/>
        <v>4.4504356751171044E-5</v>
      </c>
      <c r="K1305" s="22">
        <f t="shared" si="103"/>
        <v>5.7855663776522359E-4</v>
      </c>
    </row>
    <row r="1306" spans="1:11" ht="12.75">
      <c r="A1306" s="12">
        <f t="shared" si="101"/>
        <v>1299</v>
      </c>
      <c r="B1306" s="12" t="s">
        <v>178</v>
      </c>
      <c r="C1306" s="272">
        <v>45131</v>
      </c>
      <c r="D1306" s="272">
        <v>45144</v>
      </c>
      <c r="E1306" s="196">
        <f t="shared" si="100"/>
        <v>45137.5</v>
      </c>
      <c r="F1306" s="272">
        <v>45149</v>
      </c>
      <c r="G1306" s="12" t="s">
        <v>193</v>
      </c>
      <c r="H1306" s="234">
        <v>16668.70000000011</v>
      </c>
      <c r="I1306" s="17">
        <f t="shared" si="104"/>
        <v>12</v>
      </c>
      <c r="J1306" s="283">
        <f t="shared" si="102"/>
        <v>4.3127130479521516E-4</v>
      </c>
      <c r="K1306" s="22">
        <f t="shared" si="103"/>
        <v>5.1752556575425821E-3</v>
      </c>
    </row>
    <row r="1307" spans="1:11" ht="12.75">
      <c r="A1307" s="12">
        <f t="shared" si="101"/>
        <v>1300</v>
      </c>
      <c r="B1307" s="12" t="s">
        <v>178</v>
      </c>
      <c r="C1307" s="272">
        <v>45130</v>
      </c>
      <c r="D1307" s="272">
        <v>45143</v>
      </c>
      <c r="E1307" s="196">
        <f t="shared" si="100"/>
        <v>45136.5</v>
      </c>
      <c r="F1307" s="272">
        <v>45166</v>
      </c>
      <c r="G1307" s="12" t="s">
        <v>194</v>
      </c>
      <c r="H1307" s="234">
        <v>27.14</v>
      </c>
      <c r="I1307" s="17">
        <f t="shared" si="104"/>
        <v>30</v>
      </c>
      <c r="J1307" s="283">
        <f t="shared" si="102"/>
        <v>7.0219652475250388E-7</v>
      </c>
      <c r="K1307" s="22">
        <f t="shared" si="103"/>
        <v>2.1065895742575117E-5</v>
      </c>
    </row>
    <row r="1308" spans="1:11" ht="12.75">
      <c r="A1308" s="12">
        <f t="shared" si="101"/>
        <v>1301</v>
      </c>
      <c r="B1308" s="12" t="s">
        <v>178</v>
      </c>
      <c r="C1308" s="272">
        <v>45131</v>
      </c>
      <c r="D1308" s="272">
        <v>45144</v>
      </c>
      <c r="E1308" s="196">
        <f t="shared" si="100"/>
        <v>45137.5</v>
      </c>
      <c r="F1308" s="272">
        <v>45166</v>
      </c>
      <c r="G1308" s="12" t="s">
        <v>194</v>
      </c>
      <c r="H1308" s="234">
        <v>313.25000000000034</v>
      </c>
      <c r="I1308" s="17">
        <f t="shared" si="104"/>
        <v>29</v>
      </c>
      <c r="J1308" s="283">
        <f t="shared" si="102"/>
        <v>8.1047553934680215E-6</v>
      </c>
      <c r="K1308" s="22">
        <f t="shared" si="103"/>
        <v>2.3503790641057264E-4</v>
      </c>
    </row>
    <row r="1309" spans="1:11" ht="12.75">
      <c r="A1309" s="12">
        <f t="shared" si="101"/>
        <v>1302</v>
      </c>
      <c r="B1309" s="12" t="s">
        <v>178</v>
      </c>
      <c r="C1309" s="272">
        <v>45131</v>
      </c>
      <c r="D1309" s="272">
        <v>45144</v>
      </c>
      <c r="E1309" s="196">
        <f t="shared" si="100"/>
        <v>45137.5</v>
      </c>
      <c r="F1309" s="272">
        <v>45180</v>
      </c>
      <c r="G1309" s="12" t="s">
        <v>195</v>
      </c>
      <c r="H1309" s="234">
        <v>3474.9899999999989</v>
      </c>
      <c r="I1309" s="17">
        <f t="shared" si="104"/>
        <v>43</v>
      </c>
      <c r="J1309" s="283">
        <f t="shared" si="102"/>
        <v>8.9908839408611013E-5</v>
      </c>
      <c r="K1309" s="22">
        <f t="shared" si="103"/>
        <v>3.8660800945702735E-3</v>
      </c>
    </row>
    <row r="1310" spans="1:11" ht="12.75">
      <c r="A1310" s="12">
        <f t="shared" si="101"/>
        <v>1303</v>
      </c>
      <c r="B1310" s="12" t="s">
        <v>178</v>
      </c>
      <c r="C1310" s="272">
        <v>45131</v>
      </c>
      <c r="D1310" s="272">
        <v>45144</v>
      </c>
      <c r="E1310" s="196">
        <f t="shared" si="100"/>
        <v>45137.5</v>
      </c>
      <c r="F1310" s="272">
        <v>45179</v>
      </c>
      <c r="G1310" s="12" t="s">
        <v>195</v>
      </c>
      <c r="H1310" s="234">
        <v>192.76999999999998</v>
      </c>
      <c r="I1310" s="17">
        <f t="shared" si="104"/>
        <v>42</v>
      </c>
      <c r="J1310" s="283">
        <f t="shared" si="102"/>
        <v>4.9875616829970586E-6</v>
      </c>
      <c r="K1310" s="22">
        <f t="shared" si="103"/>
        <v>2.0947759068587647E-4</v>
      </c>
    </row>
    <row r="1311" spans="1:11" ht="12.75">
      <c r="A1311" s="12">
        <f t="shared" si="101"/>
        <v>1304</v>
      </c>
      <c r="B1311" s="12" t="s">
        <v>178</v>
      </c>
      <c r="C1311" s="272">
        <v>45130</v>
      </c>
      <c r="D1311" s="272">
        <v>45143</v>
      </c>
      <c r="E1311" s="196">
        <f t="shared" si="100"/>
        <v>45136.5</v>
      </c>
      <c r="F1311" s="272">
        <v>45180</v>
      </c>
      <c r="G1311" s="12" t="s">
        <v>195</v>
      </c>
      <c r="H1311" s="234">
        <v>247.32</v>
      </c>
      <c r="I1311" s="17">
        <f t="shared" si="104"/>
        <v>44</v>
      </c>
      <c r="J1311" s="283">
        <f t="shared" si="102"/>
        <v>6.3989404753791178E-6</v>
      </c>
      <c r="K1311" s="22">
        <f t="shared" si="103"/>
        <v>2.8155338091668121E-4</v>
      </c>
    </row>
    <row r="1312" spans="1:11" ht="12.75">
      <c r="A1312" s="12">
        <f t="shared" si="101"/>
        <v>1305</v>
      </c>
      <c r="B1312" s="12" t="s">
        <v>178</v>
      </c>
      <c r="C1312" s="272">
        <v>45130</v>
      </c>
      <c r="D1312" s="272">
        <v>45143</v>
      </c>
      <c r="E1312" s="196">
        <f t="shared" si="100"/>
        <v>45136.5</v>
      </c>
      <c r="F1312" s="272">
        <v>45179</v>
      </c>
      <c r="G1312" s="12" t="s">
        <v>195</v>
      </c>
      <c r="H1312" s="234">
        <v>10</v>
      </c>
      <c r="I1312" s="17">
        <f t="shared" si="104"/>
        <v>43</v>
      </c>
      <c r="J1312" s="283">
        <f t="shared" si="102"/>
        <v>2.587312176685718E-7</v>
      </c>
      <c r="K1312" s="22">
        <f t="shared" si="103"/>
        <v>1.1125442359748588E-5</v>
      </c>
    </row>
    <row r="1313" spans="1:11" ht="12.75">
      <c r="A1313" s="12">
        <f t="shared" si="101"/>
        <v>1306</v>
      </c>
      <c r="B1313" s="12" t="s">
        <v>178</v>
      </c>
      <c r="C1313" s="272">
        <v>45130</v>
      </c>
      <c r="D1313" s="272">
        <v>45143</v>
      </c>
      <c r="E1313" s="196">
        <f t="shared" si="100"/>
        <v>45136.5</v>
      </c>
      <c r="F1313" s="272">
        <v>45149</v>
      </c>
      <c r="G1313" s="12" t="s">
        <v>196</v>
      </c>
      <c r="H1313" s="234">
        <v>11755.980000000003</v>
      </c>
      <c r="I1313" s="17">
        <f t="shared" si="104"/>
        <v>13</v>
      </c>
      <c r="J1313" s="283">
        <f t="shared" si="102"/>
        <v>3.0416390202873776E-4</v>
      </c>
      <c r="K1313" s="22">
        <f t="shared" si="103"/>
        <v>3.9541307263735908E-3</v>
      </c>
    </row>
    <row r="1314" spans="1:11" ht="12.75">
      <c r="A1314" s="12">
        <f t="shared" si="101"/>
        <v>1307</v>
      </c>
      <c r="B1314" s="12" t="s">
        <v>178</v>
      </c>
      <c r="C1314" s="272">
        <v>45131</v>
      </c>
      <c r="D1314" s="272">
        <v>45144</v>
      </c>
      <c r="E1314" s="196">
        <f t="shared" si="100"/>
        <v>45137.5</v>
      </c>
      <c r="F1314" s="272">
        <v>45149</v>
      </c>
      <c r="G1314" s="12" t="s">
        <v>196</v>
      </c>
      <c r="H1314" s="234">
        <v>95586.140000000072</v>
      </c>
      <c r="I1314" s="17">
        <f t="shared" si="104"/>
        <v>12</v>
      </c>
      <c r="J1314" s="283">
        <f t="shared" si="102"/>
        <v>2.47311183944386E-3</v>
      </c>
      <c r="K1314" s="22">
        <f t="shared" si="103"/>
        <v>2.967734207332632E-2</v>
      </c>
    </row>
    <row r="1315" spans="1:11" ht="12.75">
      <c r="A1315" s="12">
        <f t="shared" si="101"/>
        <v>1308</v>
      </c>
      <c r="B1315" s="12" t="s">
        <v>178</v>
      </c>
      <c r="C1315" s="272">
        <v>45131</v>
      </c>
      <c r="D1315" s="272">
        <v>45144</v>
      </c>
      <c r="E1315" s="196">
        <f t="shared" si="100"/>
        <v>45137.5</v>
      </c>
      <c r="F1315" s="272">
        <v>45149</v>
      </c>
      <c r="G1315" s="12" t="s">
        <v>432</v>
      </c>
      <c r="H1315" s="234">
        <v>618.04</v>
      </c>
      <c r="I1315" s="17">
        <f t="shared" si="104"/>
        <v>12</v>
      </c>
      <c r="J1315" s="283">
        <f t="shared" si="102"/>
        <v>1.5990624176788412E-5</v>
      </c>
      <c r="K1315" s="22">
        <f t="shared" si="103"/>
        <v>1.9188749012146095E-4</v>
      </c>
    </row>
    <row r="1316" spans="1:11" ht="12.75">
      <c r="A1316" s="12">
        <f t="shared" si="101"/>
        <v>1309</v>
      </c>
      <c r="B1316" s="12" t="s">
        <v>178</v>
      </c>
      <c r="C1316" s="272">
        <v>45130</v>
      </c>
      <c r="D1316" s="272">
        <v>45143</v>
      </c>
      <c r="E1316" s="196">
        <f t="shared" si="100"/>
        <v>45136.5</v>
      </c>
      <c r="F1316" s="272">
        <v>45149</v>
      </c>
      <c r="G1316" s="12" t="s">
        <v>197</v>
      </c>
      <c r="H1316" s="234">
        <v>354.17</v>
      </c>
      <c r="I1316" s="17">
        <f t="shared" si="104"/>
        <v>13</v>
      </c>
      <c r="J1316" s="283">
        <f t="shared" si="102"/>
        <v>9.1634835361678082E-6</v>
      </c>
      <c r="K1316" s="22">
        <f t="shared" si="103"/>
        <v>1.191252859701815E-4</v>
      </c>
    </row>
    <row r="1317" spans="1:11" ht="12.75">
      <c r="A1317" s="12">
        <f t="shared" si="101"/>
        <v>1310</v>
      </c>
      <c r="B1317" s="12" t="s">
        <v>178</v>
      </c>
      <c r="C1317" s="272">
        <v>45131</v>
      </c>
      <c r="D1317" s="272">
        <v>45144</v>
      </c>
      <c r="E1317" s="196">
        <f t="shared" si="100"/>
        <v>45137.5</v>
      </c>
      <c r="F1317" s="272">
        <v>45149</v>
      </c>
      <c r="G1317" s="12" t="s">
        <v>197</v>
      </c>
      <c r="H1317" s="234">
        <v>4816.67</v>
      </c>
      <c r="I1317" s="17">
        <f t="shared" si="104"/>
        <v>12</v>
      </c>
      <c r="J1317" s="283">
        <f t="shared" si="102"/>
        <v>1.2462228942076799E-4</v>
      </c>
      <c r="K1317" s="22">
        <f t="shared" si="103"/>
        <v>1.495467473049216E-3</v>
      </c>
    </row>
    <row r="1318" spans="1:11" ht="12.75">
      <c r="A1318" s="12">
        <f t="shared" si="101"/>
        <v>1311</v>
      </c>
      <c r="B1318" s="12" t="s">
        <v>178</v>
      </c>
      <c r="C1318" s="272">
        <v>45131</v>
      </c>
      <c r="D1318" s="272">
        <v>45144</v>
      </c>
      <c r="E1318" s="196">
        <f t="shared" si="100"/>
        <v>45137.5</v>
      </c>
      <c r="F1318" s="272">
        <v>45149</v>
      </c>
      <c r="G1318" s="12" t="s">
        <v>433</v>
      </c>
      <c r="H1318" s="234">
        <v>156</v>
      </c>
      <c r="I1318" s="17">
        <f t="shared" si="104"/>
        <v>12</v>
      </c>
      <c r="J1318" s="283">
        <f t="shared" si="102"/>
        <v>4.0362069956297204E-6</v>
      </c>
      <c r="K1318" s="22">
        <f t="shared" si="103"/>
        <v>4.8434483947556648E-5</v>
      </c>
    </row>
    <row r="1319" spans="1:11" ht="12.75">
      <c r="A1319" s="12">
        <f t="shared" si="101"/>
        <v>1312</v>
      </c>
      <c r="B1319" s="12" t="s">
        <v>178</v>
      </c>
      <c r="C1319" s="272">
        <v>45130</v>
      </c>
      <c r="D1319" s="272">
        <v>45143</v>
      </c>
      <c r="E1319" s="196">
        <f t="shared" si="100"/>
        <v>45136.5</v>
      </c>
      <c r="F1319" s="272">
        <v>45296</v>
      </c>
      <c r="G1319" s="12" t="s">
        <v>434</v>
      </c>
      <c r="H1319" s="234">
        <v>2.4000000000000004</v>
      </c>
      <c r="I1319" s="17">
        <f t="shared" si="104"/>
        <v>160</v>
      </c>
      <c r="J1319" s="283">
        <f t="shared" si="102"/>
        <v>6.2095492240457247E-8</v>
      </c>
      <c r="K1319" s="22">
        <f t="shared" si="103"/>
        <v>9.93527875847316E-6</v>
      </c>
    </row>
    <row r="1320" spans="1:11" ht="12.75">
      <c r="A1320" s="12">
        <f t="shared" si="101"/>
        <v>1313</v>
      </c>
      <c r="B1320" s="12" t="s">
        <v>178</v>
      </c>
      <c r="C1320" s="272">
        <v>45131</v>
      </c>
      <c r="D1320" s="272">
        <v>45144</v>
      </c>
      <c r="E1320" s="196">
        <f t="shared" si="100"/>
        <v>45137.5</v>
      </c>
      <c r="F1320" s="272">
        <v>45180</v>
      </c>
      <c r="G1320" s="12" t="s">
        <v>198</v>
      </c>
      <c r="H1320" s="234">
        <v>39.9</v>
      </c>
      <c r="I1320" s="17">
        <f t="shared" si="104"/>
        <v>43</v>
      </c>
      <c r="J1320" s="283">
        <f t="shared" si="102"/>
        <v>1.0323375584976015E-6</v>
      </c>
      <c r="K1320" s="22">
        <f t="shared" si="103"/>
        <v>4.4390515015396866E-5</v>
      </c>
    </row>
    <row r="1321" spans="1:11" ht="12.75">
      <c r="A1321" s="12">
        <f t="shared" si="101"/>
        <v>1314</v>
      </c>
      <c r="B1321" s="12" t="s">
        <v>178</v>
      </c>
      <c r="C1321" s="272">
        <v>45131</v>
      </c>
      <c r="D1321" s="272">
        <v>45144</v>
      </c>
      <c r="E1321" s="196">
        <f t="shared" si="100"/>
        <v>45137.5</v>
      </c>
      <c r="F1321" s="272">
        <v>45180</v>
      </c>
      <c r="G1321" s="12" t="s">
        <v>198</v>
      </c>
      <c r="H1321" s="234">
        <v>36.9</v>
      </c>
      <c r="I1321" s="17">
        <f t="shared" si="104"/>
        <v>43</v>
      </c>
      <c r="J1321" s="283">
        <f t="shared" si="102"/>
        <v>9.5471819319703E-7</v>
      </c>
      <c r="K1321" s="22">
        <f t="shared" si="103"/>
        <v>4.1052882307472288E-5</v>
      </c>
    </row>
    <row r="1322" spans="1:11" ht="12.75">
      <c r="A1322" s="12">
        <f t="shared" si="101"/>
        <v>1315</v>
      </c>
      <c r="B1322" s="12" t="s">
        <v>178</v>
      </c>
      <c r="C1322" s="272">
        <v>45130</v>
      </c>
      <c r="D1322" s="272">
        <v>45143</v>
      </c>
      <c r="E1322" s="196">
        <f t="shared" si="100"/>
        <v>45136.5</v>
      </c>
      <c r="F1322" s="272">
        <v>45184</v>
      </c>
      <c r="G1322" s="12" t="s">
        <v>199</v>
      </c>
      <c r="H1322" s="234">
        <v>1029.8000000000002</v>
      </c>
      <c r="I1322" s="17">
        <f t="shared" si="104"/>
        <v>48</v>
      </c>
      <c r="J1322" s="283">
        <f t="shared" si="102"/>
        <v>2.664414079550953E-5</v>
      </c>
      <c r="K1322" s="22">
        <f t="shared" si="103"/>
        <v>1.2789187581844575E-3</v>
      </c>
    </row>
    <row r="1323" spans="1:11" ht="12.75">
      <c r="A1323" s="12">
        <f t="shared" si="101"/>
        <v>1316</v>
      </c>
      <c r="B1323" s="12" t="s">
        <v>178</v>
      </c>
      <c r="C1323" s="272">
        <v>45131</v>
      </c>
      <c r="D1323" s="272">
        <v>45144</v>
      </c>
      <c r="E1323" s="196">
        <f t="shared" si="100"/>
        <v>45137.5</v>
      </c>
      <c r="F1323" s="272">
        <v>45184</v>
      </c>
      <c r="G1323" s="12" t="s">
        <v>199</v>
      </c>
      <c r="H1323" s="234">
        <v>9920.7600000000093</v>
      </c>
      <c r="I1323" s="17">
        <f t="shared" si="104"/>
        <v>47</v>
      </c>
      <c r="J1323" s="283">
        <f t="shared" si="102"/>
        <v>2.5668103149976631E-4</v>
      </c>
      <c r="K1323" s="22">
        <f t="shared" si="103"/>
        <v>1.2064008480489016E-2</v>
      </c>
    </row>
    <row r="1324" spans="1:11" ht="12.75">
      <c r="A1324" s="12">
        <f t="shared" si="101"/>
        <v>1317</v>
      </c>
      <c r="B1324" s="12" t="s">
        <v>178</v>
      </c>
      <c r="C1324" s="272">
        <v>45130</v>
      </c>
      <c r="D1324" s="272">
        <v>45143</v>
      </c>
      <c r="E1324" s="196">
        <f t="shared" si="100"/>
        <v>45136.5</v>
      </c>
      <c r="F1324" s="272">
        <v>45149</v>
      </c>
      <c r="G1324" s="12" t="s">
        <v>200</v>
      </c>
      <c r="H1324" s="234">
        <v>9745.1899999999987</v>
      </c>
      <c r="I1324" s="17">
        <f t="shared" si="104"/>
        <v>13</v>
      </c>
      <c r="J1324" s="283">
        <f t="shared" si="102"/>
        <v>2.5213848751115889E-4</v>
      </c>
      <c r="K1324" s="22">
        <f t="shared" si="103"/>
        <v>3.2778003376450655E-3</v>
      </c>
    </row>
    <row r="1325" spans="1:11" ht="12.75">
      <c r="A1325" s="12">
        <f t="shared" si="101"/>
        <v>1318</v>
      </c>
      <c r="B1325" s="12" t="s">
        <v>178</v>
      </c>
      <c r="C1325" s="272">
        <v>45131</v>
      </c>
      <c r="D1325" s="272">
        <v>45144</v>
      </c>
      <c r="E1325" s="196">
        <f t="shared" ref="E1325:E1388" si="105">AVERAGE(C1325:D1325)</f>
        <v>45137.5</v>
      </c>
      <c r="F1325" s="272">
        <v>45149</v>
      </c>
      <c r="G1325" s="12" t="s">
        <v>200</v>
      </c>
      <c r="H1325" s="234">
        <v>112632.61000000018</v>
      </c>
      <c r="I1325" s="17">
        <f t="shared" si="104"/>
        <v>12</v>
      </c>
      <c r="J1325" s="283">
        <f t="shared" si="102"/>
        <v>2.9141572334489404E-3</v>
      </c>
      <c r="K1325" s="22">
        <f t="shared" si="103"/>
        <v>3.4969886801387282E-2</v>
      </c>
    </row>
    <row r="1326" spans="1:11" ht="12.75">
      <c r="A1326" s="12">
        <f t="shared" si="101"/>
        <v>1319</v>
      </c>
      <c r="B1326" s="12" t="s">
        <v>178</v>
      </c>
      <c r="C1326" s="272">
        <v>45131</v>
      </c>
      <c r="D1326" s="272">
        <v>45144</v>
      </c>
      <c r="E1326" s="196">
        <f t="shared" si="105"/>
        <v>45137.5</v>
      </c>
      <c r="F1326" s="272">
        <v>45149</v>
      </c>
      <c r="G1326" s="12" t="s">
        <v>216</v>
      </c>
      <c r="H1326" s="234">
        <v>7816.25</v>
      </c>
      <c r="I1326" s="17">
        <f t="shared" si="104"/>
        <v>12</v>
      </c>
      <c r="J1326" s="283">
        <f t="shared" si="102"/>
        <v>2.0223078801019745E-4</v>
      </c>
      <c r="K1326" s="22">
        <f t="shared" si="103"/>
        <v>2.4267694561223695E-3</v>
      </c>
    </row>
    <row r="1327" spans="1:11" ht="12.75">
      <c r="A1327" s="12">
        <f t="shared" si="101"/>
        <v>1320</v>
      </c>
      <c r="B1327" s="12" t="s">
        <v>178</v>
      </c>
      <c r="C1327" s="272">
        <v>45130</v>
      </c>
      <c r="D1327" s="272">
        <v>45143</v>
      </c>
      <c r="E1327" s="196">
        <f t="shared" si="105"/>
        <v>45136.5</v>
      </c>
      <c r="F1327" s="272">
        <v>45149</v>
      </c>
      <c r="G1327" s="12" t="s">
        <v>201</v>
      </c>
      <c r="H1327" s="234">
        <v>363.86</v>
      </c>
      <c r="I1327" s="17">
        <f t="shared" si="104"/>
        <v>13</v>
      </c>
      <c r="J1327" s="283">
        <f t="shared" si="102"/>
        <v>9.4141940860886551E-6</v>
      </c>
      <c r="K1327" s="22">
        <f t="shared" si="103"/>
        <v>1.2238452311915253E-4</v>
      </c>
    </row>
    <row r="1328" spans="1:11" ht="12.75">
      <c r="A1328" s="12">
        <f t="shared" si="101"/>
        <v>1321</v>
      </c>
      <c r="B1328" s="12" t="s">
        <v>178</v>
      </c>
      <c r="C1328" s="272">
        <v>45131</v>
      </c>
      <c r="D1328" s="272">
        <v>45144</v>
      </c>
      <c r="E1328" s="196">
        <f t="shared" si="105"/>
        <v>45137.5</v>
      </c>
      <c r="F1328" s="272">
        <v>45149</v>
      </c>
      <c r="G1328" s="12" t="s">
        <v>201</v>
      </c>
      <c r="H1328" s="234">
        <v>3203.8099999999981</v>
      </c>
      <c r="I1328" s="17">
        <f t="shared" si="104"/>
        <v>12</v>
      </c>
      <c r="J1328" s="283">
        <f t="shared" si="102"/>
        <v>8.2892566247874658E-5</v>
      </c>
      <c r="K1328" s="22">
        <f t="shared" si="103"/>
        <v>9.9471079497449595E-4</v>
      </c>
    </row>
    <row r="1329" spans="1:11" ht="12.75">
      <c r="A1329" s="12">
        <f t="shared" si="101"/>
        <v>1322</v>
      </c>
      <c r="B1329" s="12" t="s">
        <v>178</v>
      </c>
      <c r="C1329" s="272">
        <v>45131</v>
      </c>
      <c r="D1329" s="272">
        <v>45144</v>
      </c>
      <c r="E1329" s="196">
        <f t="shared" si="105"/>
        <v>45137.5</v>
      </c>
      <c r="F1329" s="272">
        <v>45126</v>
      </c>
      <c r="G1329" s="12" t="s">
        <v>435</v>
      </c>
      <c r="H1329" s="234">
        <v>4684.2999999999975</v>
      </c>
      <c r="I1329" s="17">
        <f t="shared" si="104"/>
        <v>-11</v>
      </c>
      <c r="J1329" s="283">
        <f t="shared" si="102"/>
        <v>1.2119746429248903E-4</v>
      </c>
      <c r="K1329" s="22">
        <f t="shared" si="103"/>
        <v>-1.3331721072173794E-3</v>
      </c>
    </row>
    <row r="1330" spans="1:11" ht="12.75">
      <c r="A1330" s="12">
        <f t="shared" si="101"/>
        <v>1323</v>
      </c>
      <c r="B1330" s="12" t="s">
        <v>178</v>
      </c>
      <c r="C1330" s="272">
        <v>45130</v>
      </c>
      <c r="D1330" s="272">
        <v>45143</v>
      </c>
      <c r="E1330" s="196">
        <f t="shared" si="105"/>
        <v>45136.5</v>
      </c>
      <c r="F1330" s="272">
        <v>45166</v>
      </c>
      <c r="G1330" s="12" t="s">
        <v>202</v>
      </c>
      <c r="H1330" s="234">
        <v>2084.16</v>
      </c>
      <c r="I1330" s="17">
        <f t="shared" si="104"/>
        <v>30</v>
      </c>
      <c r="J1330" s="283">
        <f t="shared" si="102"/>
        <v>5.3923725461613056E-5</v>
      </c>
      <c r="K1330" s="22">
        <f t="shared" si="103"/>
        <v>1.6177117638483916E-3</v>
      </c>
    </row>
    <row r="1331" spans="1:11" ht="12.75">
      <c r="A1331" s="12">
        <f t="shared" si="101"/>
        <v>1324</v>
      </c>
      <c r="B1331" s="12" t="s">
        <v>178</v>
      </c>
      <c r="C1331" s="272">
        <v>45131</v>
      </c>
      <c r="D1331" s="272">
        <v>45144</v>
      </c>
      <c r="E1331" s="196">
        <f t="shared" si="105"/>
        <v>45137.5</v>
      </c>
      <c r="F1331" s="272">
        <v>45166</v>
      </c>
      <c r="G1331" s="12" t="s">
        <v>202</v>
      </c>
      <c r="H1331" s="234">
        <v>18556.890000000007</v>
      </c>
      <c r="I1331" s="17">
        <f t="shared" si="104"/>
        <v>29</v>
      </c>
      <c r="J1331" s="283">
        <f t="shared" si="102"/>
        <v>4.8012467458417456E-4</v>
      </c>
      <c r="K1331" s="22">
        <f t="shared" si="103"/>
        <v>1.3923615562941062E-2</v>
      </c>
    </row>
    <row r="1332" spans="1:11" ht="12.75">
      <c r="A1332" s="12">
        <f t="shared" si="101"/>
        <v>1325</v>
      </c>
      <c r="B1332" s="12" t="s">
        <v>178</v>
      </c>
      <c r="C1332" s="272">
        <v>45130</v>
      </c>
      <c r="D1332" s="272">
        <v>45143</v>
      </c>
      <c r="E1332" s="196">
        <f t="shared" si="105"/>
        <v>45136.5</v>
      </c>
      <c r="F1332" s="272">
        <v>45166</v>
      </c>
      <c r="G1332" s="12" t="s">
        <v>203</v>
      </c>
      <c r="H1332" s="234">
        <v>321.86999999999995</v>
      </c>
      <c r="I1332" s="17">
        <f t="shared" si="104"/>
        <v>30</v>
      </c>
      <c r="J1332" s="283">
        <f t="shared" si="102"/>
        <v>8.3277817030983189E-6</v>
      </c>
      <c r="K1332" s="22">
        <f t="shared" si="103"/>
        <v>2.4983345109294954E-4</v>
      </c>
    </row>
    <row r="1333" spans="1:11" ht="12.75">
      <c r="A1333" s="12">
        <f t="shared" si="101"/>
        <v>1326</v>
      </c>
      <c r="B1333" s="12" t="s">
        <v>178</v>
      </c>
      <c r="C1333" s="272">
        <v>45131</v>
      </c>
      <c r="D1333" s="272">
        <v>45144</v>
      </c>
      <c r="E1333" s="196">
        <f t="shared" si="105"/>
        <v>45137.5</v>
      </c>
      <c r="F1333" s="272">
        <v>45166</v>
      </c>
      <c r="G1333" s="12" t="s">
        <v>203</v>
      </c>
      <c r="H1333" s="234">
        <v>2524.0200000000004</v>
      </c>
      <c r="I1333" s="17">
        <f t="shared" si="104"/>
        <v>29</v>
      </c>
      <c r="J1333" s="283">
        <f t="shared" si="102"/>
        <v>6.5304276801982875E-5</v>
      </c>
      <c r="K1333" s="22">
        <f t="shared" si="103"/>
        <v>1.8938240272575034E-3</v>
      </c>
    </row>
    <row r="1334" spans="1:11" ht="12.75">
      <c r="A1334" s="12">
        <f t="shared" si="101"/>
        <v>1327</v>
      </c>
      <c r="B1334" s="12" t="s">
        <v>178</v>
      </c>
      <c r="C1334" s="272">
        <v>45130</v>
      </c>
      <c r="D1334" s="272">
        <v>45143</v>
      </c>
      <c r="E1334" s="196">
        <f t="shared" si="105"/>
        <v>45136.5</v>
      </c>
      <c r="F1334" s="272">
        <v>45166</v>
      </c>
      <c r="G1334" s="12" t="s">
        <v>204</v>
      </c>
      <c r="H1334" s="234">
        <v>398.00000000000017</v>
      </c>
      <c r="I1334" s="17">
        <f t="shared" si="104"/>
        <v>30</v>
      </c>
      <c r="J1334" s="283">
        <f t="shared" si="102"/>
        <v>1.0297502463209162E-5</v>
      </c>
      <c r="K1334" s="22">
        <f t="shared" si="103"/>
        <v>3.0892507389627488E-4</v>
      </c>
    </row>
    <row r="1335" spans="1:11" ht="12.75">
      <c r="A1335" s="12">
        <f t="shared" si="101"/>
        <v>1328</v>
      </c>
      <c r="B1335" s="12" t="s">
        <v>178</v>
      </c>
      <c r="C1335" s="272">
        <v>45131</v>
      </c>
      <c r="D1335" s="272">
        <v>45144</v>
      </c>
      <c r="E1335" s="196">
        <f t="shared" si="105"/>
        <v>45137.5</v>
      </c>
      <c r="F1335" s="272">
        <v>45166</v>
      </c>
      <c r="G1335" s="12" t="s">
        <v>204</v>
      </c>
      <c r="H1335" s="234">
        <v>4027.2000000000039</v>
      </c>
      <c r="I1335" s="17">
        <f t="shared" si="104"/>
        <v>29</v>
      </c>
      <c r="J1335" s="283">
        <f t="shared" si="102"/>
        <v>1.0419623597948734E-4</v>
      </c>
      <c r="K1335" s="22">
        <f t="shared" si="103"/>
        <v>3.0216908434051327E-3</v>
      </c>
    </row>
    <row r="1336" spans="1:11" ht="12.75">
      <c r="A1336" s="12">
        <f t="shared" si="101"/>
        <v>1329</v>
      </c>
      <c r="B1336" s="12" t="s">
        <v>178</v>
      </c>
      <c r="C1336" s="272">
        <v>45130</v>
      </c>
      <c r="D1336" s="272">
        <v>45143</v>
      </c>
      <c r="E1336" s="196">
        <f t="shared" si="105"/>
        <v>45136.5</v>
      </c>
      <c r="F1336" s="272">
        <v>45166</v>
      </c>
      <c r="G1336" s="12" t="s">
        <v>205</v>
      </c>
      <c r="H1336" s="234">
        <v>105.27999999999997</v>
      </c>
      <c r="I1336" s="17">
        <f t="shared" si="104"/>
        <v>30</v>
      </c>
      <c r="J1336" s="283">
        <f t="shared" si="102"/>
        <v>2.7239222596147234E-6</v>
      </c>
      <c r="K1336" s="22">
        <f t="shared" si="103"/>
        <v>8.1717667788441708E-5</v>
      </c>
    </row>
    <row r="1337" spans="1:11" ht="12.75">
      <c r="A1337" s="12">
        <f t="shared" si="101"/>
        <v>1330</v>
      </c>
      <c r="B1337" s="12" t="s">
        <v>178</v>
      </c>
      <c r="C1337" s="272">
        <v>45131</v>
      </c>
      <c r="D1337" s="272">
        <v>45144</v>
      </c>
      <c r="E1337" s="196">
        <f t="shared" si="105"/>
        <v>45137.5</v>
      </c>
      <c r="F1337" s="272">
        <v>45166</v>
      </c>
      <c r="G1337" s="12" t="s">
        <v>205</v>
      </c>
      <c r="H1337" s="234">
        <v>769.60999999999956</v>
      </c>
      <c r="I1337" s="17">
        <f t="shared" si="104"/>
        <v>29</v>
      </c>
      <c r="J1337" s="283">
        <f t="shared" si="102"/>
        <v>1.9912213242990945E-5</v>
      </c>
      <c r="K1337" s="22">
        <f t="shared" si="103"/>
        <v>5.7745418404673741E-4</v>
      </c>
    </row>
    <row r="1338" spans="1:11" ht="12.75">
      <c r="A1338" s="12">
        <f t="shared" si="101"/>
        <v>1331</v>
      </c>
      <c r="B1338" s="12" t="s">
        <v>178</v>
      </c>
      <c r="C1338" s="272">
        <v>45131</v>
      </c>
      <c r="D1338" s="272">
        <v>45144</v>
      </c>
      <c r="E1338" s="196">
        <f t="shared" si="105"/>
        <v>45137.5</v>
      </c>
      <c r="F1338" s="272">
        <v>45149</v>
      </c>
      <c r="G1338" s="12" t="s">
        <v>436</v>
      </c>
      <c r="H1338" s="234">
        <v>52.05</v>
      </c>
      <c r="I1338" s="17">
        <f t="shared" si="104"/>
        <v>12</v>
      </c>
      <c r="J1338" s="283">
        <f t="shared" si="102"/>
        <v>1.3466959879649161E-6</v>
      </c>
      <c r="K1338" s="22">
        <f t="shared" si="103"/>
        <v>1.6160351855578993E-5</v>
      </c>
    </row>
    <row r="1339" spans="1:11" ht="12.75">
      <c r="A1339" s="12">
        <f t="shared" si="101"/>
        <v>1332</v>
      </c>
      <c r="B1339" s="12" t="s">
        <v>178</v>
      </c>
      <c r="C1339" s="272">
        <v>45130</v>
      </c>
      <c r="D1339" s="272">
        <v>45143</v>
      </c>
      <c r="E1339" s="196">
        <f t="shared" si="105"/>
        <v>45136.5</v>
      </c>
      <c r="F1339" s="272">
        <v>45149</v>
      </c>
      <c r="G1339" s="12" t="s">
        <v>436</v>
      </c>
      <c r="H1339" s="234">
        <v>460.13</v>
      </c>
      <c r="I1339" s="17">
        <f t="shared" si="104"/>
        <v>13</v>
      </c>
      <c r="J1339" s="283">
        <f t="shared" si="102"/>
        <v>1.1904999518583995E-5</v>
      </c>
      <c r="K1339" s="22">
        <f t="shared" si="103"/>
        <v>1.5476499374159194E-4</v>
      </c>
    </row>
    <row r="1340" spans="1:11" ht="12.75">
      <c r="A1340" s="12">
        <f t="shared" si="101"/>
        <v>1333</v>
      </c>
      <c r="B1340" s="12" t="s">
        <v>178</v>
      </c>
      <c r="C1340" s="272">
        <v>45130</v>
      </c>
      <c r="D1340" s="272">
        <v>45143</v>
      </c>
      <c r="E1340" s="196">
        <f t="shared" si="105"/>
        <v>45136.5</v>
      </c>
      <c r="F1340" s="272">
        <v>45149</v>
      </c>
      <c r="G1340" s="12" t="s">
        <v>206</v>
      </c>
      <c r="H1340" s="234">
        <v>694.64</v>
      </c>
      <c r="I1340" s="17">
        <f t="shared" si="104"/>
        <v>13</v>
      </c>
      <c r="J1340" s="283">
        <f t="shared" si="102"/>
        <v>1.7972505304129671E-5</v>
      </c>
      <c r="K1340" s="22">
        <f t="shared" si="103"/>
        <v>2.3364256895368573E-4</v>
      </c>
    </row>
    <row r="1341" spans="1:11" ht="12.75">
      <c r="A1341" s="12">
        <f t="shared" si="101"/>
        <v>1334</v>
      </c>
      <c r="B1341" s="12" t="s">
        <v>178</v>
      </c>
      <c r="C1341" s="272">
        <v>45131</v>
      </c>
      <c r="D1341" s="272">
        <v>45144</v>
      </c>
      <c r="E1341" s="196">
        <f t="shared" si="105"/>
        <v>45137.5</v>
      </c>
      <c r="F1341" s="272">
        <v>45149</v>
      </c>
      <c r="G1341" s="12" t="s">
        <v>206</v>
      </c>
      <c r="H1341" s="234">
        <v>1507.16</v>
      </c>
      <c r="I1341" s="17">
        <f t="shared" si="104"/>
        <v>12</v>
      </c>
      <c r="J1341" s="283">
        <f t="shared" si="102"/>
        <v>3.8994934202136472E-5</v>
      </c>
      <c r="K1341" s="22">
        <f t="shared" si="103"/>
        <v>4.6793921042563764E-4</v>
      </c>
    </row>
    <row r="1342" spans="1:11" ht="12.75">
      <c r="A1342" s="12">
        <f t="shared" si="101"/>
        <v>1335</v>
      </c>
      <c r="B1342" s="12" t="s">
        <v>178</v>
      </c>
      <c r="C1342" s="272">
        <v>45130</v>
      </c>
      <c r="D1342" s="272">
        <v>45143</v>
      </c>
      <c r="E1342" s="196">
        <f t="shared" si="105"/>
        <v>45136.5</v>
      </c>
      <c r="F1342" s="272">
        <v>45149</v>
      </c>
      <c r="G1342" s="12" t="s">
        <v>207</v>
      </c>
      <c r="H1342" s="234">
        <v>1528.23</v>
      </c>
      <c r="I1342" s="17">
        <f t="shared" si="104"/>
        <v>13</v>
      </c>
      <c r="J1342" s="283">
        <f t="shared" si="102"/>
        <v>3.9540080877764153E-5</v>
      </c>
      <c r="K1342" s="22">
        <f t="shared" si="103"/>
        <v>5.1402105141093403E-4</v>
      </c>
    </row>
    <row r="1343" spans="1:11" ht="12.75">
      <c r="A1343" s="12">
        <f t="shared" si="101"/>
        <v>1336</v>
      </c>
      <c r="B1343" s="12" t="s">
        <v>178</v>
      </c>
      <c r="C1343" s="272">
        <v>45131</v>
      </c>
      <c r="D1343" s="272">
        <v>45144</v>
      </c>
      <c r="E1343" s="196">
        <f t="shared" si="105"/>
        <v>45137.5</v>
      </c>
      <c r="F1343" s="272">
        <v>45149</v>
      </c>
      <c r="G1343" s="12" t="s">
        <v>207</v>
      </c>
      <c r="H1343" s="234">
        <v>3315.3999999999996</v>
      </c>
      <c r="I1343" s="17">
        <f t="shared" si="104"/>
        <v>12</v>
      </c>
      <c r="J1343" s="283">
        <f t="shared" si="102"/>
        <v>8.5779747905838287E-5</v>
      </c>
      <c r="K1343" s="22">
        <f t="shared" si="103"/>
        <v>1.0293569748700594E-3</v>
      </c>
    </row>
    <row r="1344" spans="1:11" ht="12.75">
      <c r="A1344" s="12">
        <f t="shared" si="101"/>
        <v>1337</v>
      </c>
      <c r="B1344" s="12" t="s">
        <v>178</v>
      </c>
      <c r="C1344" s="272">
        <v>45130</v>
      </c>
      <c r="D1344" s="272">
        <v>45143</v>
      </c>
      <c r="E1344" s="196">
        <f t="shared" si="105"/>
        <v>45136.5</v>
      </c>
      <c r="F1344" s="272">
        <v>45149</v>
      </c>
      <c r="G1344" s="12" t="s">
        <v>208</v>
      </c>
      <c r="H1344" s="234">
        <v>459.84</v>
      </c>
      <c r="I1344" s="17">
        <f t="shared" si="104"/>
        <v>13</v>
      </c>
      <c r="J1344" s="283">
        <f t="shared" si="102"/>
        <v>1.1897496313271605E-5</v>
      </c>
      <c r="K1344" s="22">
        <f t="shared" si="103"/>
        <v>1.5466745207253087E-4</v>
      </c>
    </row>
    <row r="1345" spans="1:11" ht="12.75">
      <c r="A1345" s="12">
        <f t="shared" si="101"/>
        <v>1338</v>
      </c>
      <c r="B1345" s="12" t="s">
        <v>178</v>
      </c>
      <c r="C1345" s="272">
        <v>45131</v>
      </c>
      <c r="D1345" s="272">
        <v>45144</v>
      </c>
      <c r="E1345" s="196">
        <f t="shared" si="105"/>
        <v>45137.5</v>
      </c>
      <c r="F1345" s="272">
        <v>45149</v>
      </c>
      <c r="G1345" s="12" t="s">
        <v>208</v>
      </c>
      <c r="H1345" s="234">
        <v>1745.5299999999997</v>
      </c>
      <c r="I1345" s="17">
        <f t="shared" si="104"/>
        <v>12</v>
      </c>
      <c r="J1345" s="283">
        <f t="shared" si="102"/>
        <v>4.5162310237702213E-5</v>
      </c>
      <c r="K1345" s="22">
        <f t="shared" si="103"/>
        <v>5.4194772285242655E-4</v>
      </c>
    </row>
    <row r="1346" spans="1:11" ht="12.75">
      <c r="A1346" s="12">
        <f t="shared" si="101"/>
        <v>1339</v>
      </c>
      <c r="B1346" s="12" t="s">
        <v>178</v>
      </c>
      <c r="C1346" s="272">
        <v>45131</v>
      </c>
      <c r="D1346" s="272">
        <v>45144</v>
      </c>
      <c r="E1346" s="196">
        <f t="shared" si="105"/>
        <v>45137.5</v>
      </c>
      <c r="F1346" s="272">
        <v>45155</v>
      </c>
      <c r="G1346" s="12" t="s">
        <v>437</v>
      </c>
      <c r="H1346" s="234">
        <v>105.6</v>
      </c>
      <c r="I1346" s="17">
        <f t="shared" si="104"/>
        <v>18</v>
      </c>
      <c r="J1346" s="283">
        <f t="shared" si="102"/>
        <v>2.7322016585801182E-6</v>
      </c>
      <c r="K1346" s="22">
        <f t="shared" si="103"/>
        <v>4.9179629854442126E-5</v>
      </c>
    </row>
    <row r="1347" spans="1:11" ht="12.75">
      <c r="A1347" s="12">
        <f t="shared" si="101"/>
        <v>1340</v>
      </c>
      <c r="B1347" s="12" t="s">
        <v>178</v>
      </c>
      <c r="C1347" s="272">
        <v>45131</v>
      </c>
      <c r="D1347" s="272">
        <v>45144</v>
      </c>
      <c r="E1347" s="196">
        <f t="shared" si="105"/>
        <v>45137.5</v>
      </c>
      <c r="F1347" s="272">
        <v>45155</v>
      </c>
      <c r="G1347" s="12" t="s">
        <v>438</v>
      </c>
      <c r="H1347" s="234">
        <v>253.79999999999998</v>
      </c>
      <c r="I1347" s="17">
        <f t="shared" si="104"/>
        <v>18</v>
      </c>
      <c r="J1347" s="283">
        <f t="shared" si="102"/>
        <v>6.5665983044283519E-6</v>
      </c>
      <c r="K1347" s="22">
        <f t="shared" si="103"/>
        <v>1.1819876947971033E-4</v>
      </c>
    </row>
    <row r="1348" spans="1:11" ht="12.75">
      <c r="A1348" s="12">
        <f t="shared" si="101"/>
        <v>1341</v>
      </c>
      <c r="B1348" s="12" t="s">
        <v>178</v>
      </c>
      <c r="C1348" s="272">
        <v>45131</v>
      </c>
      <c r="D1348" s="272">
        <v>45144</v>
      </c>
      <c r="E1348" s="196">
        <f t="shared" si="105"/>
        <v>45137.5</v>
      </c>
      <c r="F1348" s="272">
        <v>45155</v>
      </c>
      <c r="G1348" s="12" t="s">
        <v>439</v>
      </c>
      <c r="H1348" s="234">
        <v>175.32</v>
      </c>
      <c r="I1348" s="17">
        <f t="shared" si="104"/>
        <v>18</v>
      </c>
      <c r="J1348" s="283">
        <f t="shared" si="102"/>
        <v>4.536075708165401E-6</v>
      </c>
      <c r="K1348" s="22">
        <f t="shared" si="103"/>
        <v>8.1649362746977222E-5</v>
      </c>
    </row>
    <row r="1349" spans="1:11" ht="12.75">
      <c r="A1349" s="12">
        <f t="shared" si="101"/>
        <v>1342</v>
      </c>
      <c r="B1349" s="12" t="s">
        <v>178</v>
      </c>
      <c r="C1349" s="272">
        <v>45131</v>
      </c>
      <c r="D1349" s="272">
        <v>45144</v>
      </c>
      <c r="E1349" s="196">
        <f t="shared" si="105"/>
        <v>45137.5</v>
      </c>
      <c r="F1349" s="272">
        <v>45149</v>
      </c>
      <c r="G1349" s="12" t="s">
        <v>457</v>
      </c>
      <c r="H1349" s="234">
        <v>-40</v>
      </c>
      <c r="I1349" s="17">
        <f t="shared" si="104"/>
        <v>12</v>
      </c>
      <c r="J1349" s="283">
        <f t="shared" si="102"/>
        <v>-1.0349248706742872E-6</v>
      </c>
      <c r="K1349" s="22">
        <f t="shared" si="103"/>
        <v>-1.2419098448091446E-5</v>
      </c>
    </row>
    <row r="1350" spans="1:11" ht="12.75">
      <c r="A1350" s="12">
        <f t="shared" si="101"/>
        <v>1343</v>
      </c>
      <c r="B1350" s="12" t="s">
        <v>178</v>
      </c>
      <c r="C1350" s="272">
        <v>45131</v>
      </c>
      <c r="D1350" s="272">
        <v>45144</v>
      </c>
      <c r="E1350" s="196">
        <f t="shared" si="105"/>
        <v>45137.5</v>
      </c>
      <c r="F1350" s="272">
        <v>45149</v>
      </c>
      <c r="G1350" s="12" t="s">
        <v>440</v>
      </c>
      <c r="H1350" s="234">
        <v>52</v>
      </c>
      <c r="I1350" s="17">
        <f t="shared" si="104"/>
        <v>12</v>
      </c>
      <c r="J1350" s="283">
        <f t="shared" si="102"/>
        <v>1.3454023318765734E-6</v>
      </c>
      <c r="K1350" s="22">
        <f t="shared" si="103"/>
        <v>1.6144827982518881E-5</v>
      </c>
    </row>
    <row r="1351" spans="1:11" ht="12.75">
      <c r="A1351" s="12">
        <f t="shared" si="101"/>
        <v>1344</v>
      </c>
      <c r="B1351" s="12" t="s">
        <v>178</v>
      </c>
      <c r="C1351" s="272">
        <v>45131</v>
      </c>
      <c r="D1351" s="272">
        <v>45144</v>
      </c>
      <c r="E1351" s="196">
        <f t="shared" si="105"/>
        <v>45137.5</v>
      </c>
      <c r="F1351" s="272">
        <v>45149</v>
      </c>
      <c r="G1351" s="12" t="s">
        <v>209</v>
      </c>
      <c r="H1351" s="234">
        <v>10306.559999999992</v>
      </c>
      <c r="I1351" s="17">
        <f t="shared" si="104"/>
        <v>12</v>
      </c>
      <c r="J1351" s="283">
        <f t="shared" si="102"/>
        <v>2.6666288187741937E-4</v>
      </c>
      <c r="K1351" s="22">
        <f t="shared" si="103"/>
        <v>3.1999545825290325E-3</v>
      </c>
    </row>
    <row r="1352" spans="1:11" ht="12.75">
      <c r="A1352" s="12">
        <f t="shared" si="101"/>
        <v>1345</v>
      </c>
      <c r="B1352" s="12" t="s">
        <v>178</v>
      </c>
      <c r="C1352" s="272">
        <v>45130</v>
      </c>
      <c r="D1352" s="272">
        <v>45143</v>
      </c>
      <c r="E1352" s="196">
        <f t="shared" si="105"/>
        <v>45136.5</v>
      </c>
      <c r="F1352" s="272">
        <v>45149</v>
      </c>
      <c r="G1352" s="12" t="s">
        <v>441</v>
      </c>
      <c r="H1352" s="234">
        <v>10695.820000000002</v>
      </c>
      <c r="I1352" s="17">
        <f t="shared" si="104"/>
        <v>13</v>
      </c>
      <c r="J1352" s="283">
        <f t="shared" si="102"/>
        <v>2.767342532563864E-4</v>
      </c>
      <c r="K1352" s="22">
        <f t="shared" si="103"/>
        <v>3.597545292333023E-3</v>
      </c>
    </row>
    <row r="1353" spans="1:11" ht="12.75">
      <c r="A1353" s="12">
        <f t="shared" ref="A1353:A1416" si="106">A1352+1</f>
        <v>1346</v>
      </c>
      <c r="B1353" s="12" t="s">
        <v>178</v>
      </c>
      <c r="C1353" s="272">
        <v>45131</v>
      </c>
      <c r="D1353" s="272">
        <v>45144</v>
      </c>
      <c r="E1353" s="196">
        <f t="shared" si="105"/>
        <v>45137.5</v>
      </c>
      <c r="F1353" s="272">
        <v>45149</v>
      </c>
      <c r="G1353" s="12" t="s">
        <v>210</v>
      </c>
      <c r="H1353" s="234">
        <v>7530.0799999999954</v>
      </c>
      <c r="I1353" s="17">
        <f t="shared" si="104"/>
        <v>12</v>
      </c>
      <c r="J1353" s="283">
        <f t="shared" si="102"/>
        <v>1.9482667675417581E-4</v>
      </c>
      <c r="K1353" s="22">
        <f t="shared" si="103"/>
        <v>2.3379201210501094E-3</v>
      </c>
    </row>
    <row r="1354" spans="1:11" ht="12.75">
      <c r="A1354" s="12">
        <f t="shared" si="106"/>
        <v>1347</v>
      </c>
      <c r="B1354" s="12" t="s">
        <v>178</v>
      </c>
      <c r="C1354" s="272">
        <v>45131</v>
      </c>
      <c r="D1354" s="272">
        <v>45144</v>
      </c>
      <c r="E1354" s="196">
        <f t="shared" si="105"/>
        <v>45137.5</v>
      </c>
      <c r="F1354" s="272">
        <v>45155</v>
      </c>
      <c r="G1354" s="12" t="s">
        <v>442</v>
      </c>
      <c r="H1354" s="234">
        <v>86.47</v>
      </c>
      <c r="I1354" s="17">
        <f t="shared" si="104"/>
        <v>18</v>
      </c>
      <c r="J1354" s="283">
        <f t="shared" ref="J1354:J1417" si="107">H1354/$H$2170</f>
        <v>2.2372488391801404E-6</v>
      </c>
      <c r="K1354" s="22">
        <f t="shared" ref="K1354:K1417" si="108">J1354*I1354</f>
        <v>4.0270479105242525E-5</v>
      </c>
    </row>
    <row r="1355" spans="1:11" ht="12.75">
      <c r="A1355" s="12">
        <f t="shared" si="106"/>
        <v>1348</v>
      </c>
      <c r="B1355" s="12" t="s">
        <v>178</v>
      </c>
      <c r="C1355" s="272">
        <v>45131</v>
      </c>
      <c r="D1355" s="272">
        <v>45144</v>
      </c>
      <c r="E1355" s="196">
        <f t="shared" si="105"/>
        <v>45137.5</v>
      </c>
      <c r="F1355" s="272">
        <v>45155</v>
      </c>
      <c r="G1355" s="12" t="s">
        <v>443</v>
      </c>
      <c r="H1355" s="234">
        <v>105.98</v>
      </c>
      <c r="I1355" s="17">
        <f t="shared" ref="I1355:I1418" si="109">(F1355-D1355)+((D1355-C1355+1)/2)</f>
        <v>18</v>
      </c>
      <c r="J1355" s="283">
        <f t="shared" si="107"/>
        <v>2.7420334448515243E-6</v>
      </c>
      <c r="K1355" s="22">
        <f t="shared" si="108"/>
        <v>4.9356602007327438E-5</v>
      </c>
    </row>
    <row r="1356" spans="1:11" ht="12.75">
      <c r="A1356" s="12">
        <f t="shared" si="106"/>
        <v>1349</v>
      </c>
      <c r="B1356" s="12" t="s">
        <v>178</v>
      </c>
      <c r="C1356" s="272">
        <v>45131</v>
      </c>
      <c r="D1356" s="272">
        <v>45144</v>
      </c>
      <c r="E1356" s="196">
        <f t="shared" si="105"/>
        <v>45137.5</v>
      </c>
      <c r="F1356" s="272">
        <v>45155</v>
      </c>
      <c r="G1356" s="12" t="s">
        <v>444</v>
      </c>
      <c r="H1356" s="234">
        <v>169.96</v>
      </c>
      <c r="I1356" s="17">
        <f t="shared" si="109"/>
        <v>18</v>
      </c>
      <c r="J1356" s="283">
        <f t="shared" si="107"/>
        <v>4.3973957754950468E-6</v>
      </c>
      <c r="K1356" s="22">
        <f t="shared" si="108"/>
        <v>7.9153123958910837E-5</v>
      </c>
    </row>
    <row r="1357" spans="1:11" ht="12.75">
      <c r="A1357" s="12">
        <f t="shared" si="106"/>
        <v>1350</v>
      </c>
      <c r="B1357" s="12" t="s">
        <v>178</v>
      </c>
      <c r="C1357" s="272">
        <v>45131</v>
      </c>
      <c r="D1357" s="272">
        <v>45144</v>
      </c>
      <c r="E1357" s="196">
        <f t="shared" si="105"/>
        <v>45137.5</v>
      </c>
      <c r="F1357" s="272">
        <v>45155</v>
      </c>
      <c r="G1357" s="12" t="s">
        <v>445</v>
      </c>
      <c r="H1357" s="234">
        <v>620.1</v>
      </c>
      <c r="I1357" s="17">
        <f t="shared" si="109"/>
        <v>18</v>
      </c>
      <c r="J1357" s="283">
        <f t="shared" si="107"/>
        <v>1.6043922807628139E-5</v>
      </c>
      <c r="K1357" s="22">
        <f t="shared" si="108"/>
        <v>2.8879061053730651E-4</v>
      </c>
    </row>
    <row r="1358" spans="1:11" ht="12.75">
      <c r="A1358" s="12">
        <f t="shared" si="106"/>
        <v>1351</v>
      </c>
      <c r="B1358" s="12" t="s">
        <v>178</v>
      </c>
      <c r="C1358" s="272">
        <v>45131</v>
      </c>
      <c r="D1358" s="272">
        <v>45144</v>
      </c>
      <c r="E1358" s="196">
        <f t="shared" si="105"/>
        <v>45137.5</v>
      </c>
      <c r="F1358" s="272">
        <v>45155</v>
      </c>
      <c r="G1358" s="12" t="s">
        <v>446</v>
      </c>
      <c r="H1358" s="234">
        <v>988.20000000000016</v>
      </c>
      <c r="I1358" s="17">
        <f t="shared" si="109"/>
        <v>18</v>
      </c>
      <c r="J1358" s="283">
        <f t="shared" si="107"/>
        <v>2.556781893000827E-5</v>
      </c>
      <c r="K1358" s="22">
        <f t="shared" si="108"/>
        <v>4.6022074074014886E-4</v>
      </c>
    </row>
    <row r="1359" spans="1:11" ht="12.75">
      <c r="A1359" s="12">
        <f t="shared" si="106"/>
        <v>1352</v>
      </c>
      <c r="B1359" s="12" t="s">
        <v>178</v>
      </c>
      <c r="C1359" s="272">
        <v>45131</v>
      </c>
      <c r="D1359" s="272">
        <v>45144</v>
      </c>
      <c r="E1359" s="196">
        <f t="shared" si="105"/>
        <v>45137.5</v>
      </c>
      <c r="F1359" s="272">
        <v>45155</v>
      </c>
      <c r="G1359" s="12" t="s">
        <v>447</v>
      </c>
      <c r="H1359" s="234">
        <v>126</v>
      </c>
      <c r="I1359" s="17">
        <f t="shared" si="109"/>
        <v>18</v>
      </c>
      <c r="J1359" s="283">
        <f t="shared" si="107"/>
        <v>3.260013342624005E-6</v>
      </c>
      <c r="K1359" s="22">
        <f t="shared" si="108"/>
        <v>5.868024016723209E-5</v>
      </c>
    </row>
    <row r="1360" spans="1:11" ht="12.75">
      <c r="A1360" s="12">
        <f t="shared" si="106"/>
        <v>1353</v>
      </c>
      <c r="B1360" s="12" t="s">
        <v>178</v>
      </c>
      <c r="C1360" s="272">
        <v>45131</v>
      </c>
      <c r="D1360" s="272">
        <v>45144</v>
      </c>
      <c r="E1360" s="196">
        <f t="shared" si="105"/>
        <v>45137.5</v>
      </c>
      <c r="F1360" s="272">
        <v>45155</v>
      </c>
      <c r="G1360" s="12" t="s">
        <v>448</v>
      </c>
      <c r="H1360" s="234">
        <v>1344</v>
      </c>
      <c r="I1360" s="17">
        <f t="shared" si="109"/>
        <v>18</v>
      </c>
      <c r="J1360" s="283">
        <f t="shared" si="107"/>
        <v>3.4773475654656051E-5</v>
      </c>
      <c r="K1360" s="22">
        <f t="shared" si="108"/>
        <v>6.2592256178380893E-4</v>
      </c>
    </row>
    <row r="1361" spans="1:11" ht="12.75">
      <c r="A1361" s="12">
        <f t="shared" si="106"/>
        <v>1354</v>
      </c>
      <c r="B1361" s="12" t="s">
        <v>178</v>
      </c>
      <c r="C1361" s="272">
        <v>45131</v>
      </c>
      <c r="D1361" s="272">
        <v>45144</v>
      </c>
      <c r="E1361" s="196">
        <f t="shared" si="105"/>
        <v>45137.5</v>
      </c>
      <c r="F1361" s="272">
        <v>45149</v>
      </c>
      <c r="G1361" s="12" t="s">
        <v>211</v>
      </c>
      <c r="H1361" s="234">
        <v>5110.1799999999912</v>
      </c>
      <c r="I1361" s="17">
        <f t="shared" si="109"/>
        <v>12</v>
      </c>
      <c r="J1361" s="283">
        <f t="shared" si="107"/>
        <v>1.3221630939055801E-4</v>
      </c>
      <c r="K1361" s="22">
        <f t="shared" si="108"/>
        <v>1.5865957126866962E-3</v>
      </c>
    </row>
    <row r="1362" spans="1:11" ht="12.75">
      <c r="A1362" s="12">
        <f t="shared" si="106"/>
        <v>1355</v>
      </c>
      <c r="B1362" s="12" t="s">
        <v>178</v>
      </c>
      <c r="C1362" s="272">
        <v>45131</v>
      </c>
      <c r="D1362" s="272">
        <v>45144</v>
      </c>
      <c r="E1362" s="196">
        <f t="shared" si="105"/>
        <v>45137.5</v>
      </c>
      <c r="F1362" s="272">
        <v>45296</v>
      </c>
      <c r="G1362" s="12" t="s">
        <v>212</v>
      </c>
      <c r="H1362" s="234">
        <v>10</v>
      </c>
      <c r="I1362" s="17">
        <f t="shared" si="109"/>
        <v>159</v>
      </c>
      <c r="J1362" s="283">
        <f t="shared" si="107"/>
        <v>2.587312176685718E-7</v>
      </c>
      <c r="K1362" s="22">
        <f t="shared" si="108"/>
        <v>4.1138263609302916E-5</v>
      </c>
    </row>
    <row r="1363" spans="1:11" ht="12.75">
      <c r="A1363" s="12">
        <f t="shared" si="106"/>
        <v>1356</v>
      </c>
      <c r="B1363" s="12" t="s">
        <v>178</v>
      </c>
      <c r="C1363" s="272">
        <v>45131</v>
      </c>
      <c r="D1363" s="272">
        <v>45144</v>
      </c>
      <c r="E1363" s="196">
        <f t="shared" si="105"/>
        <v>45137.5</v>
      </c>
      <c r="F1363" s="272">
        <v>45180</v>
      </c>
      <c r="G1363" s="12" t="s">
        <v>212</v>
      </c>
      <c r="H1363" s="234">
        <v>102.3</v>
      </c>
      <c r="I1363" s="17">
        <f t="shared" si="109"/>
        <v>43</v>
      </c>
      <c r="J1363" s="283">
        <f t="shared" si="107"/>
        <v>2.6468203567494894E-6</v>
      </c>
      <c r="K1363" s="22">
        <f t="shared" si="108"/>
        <v>1.1381327534022805E-4</v>
      </c>
    </row>
    <row r="1364" spans="1:11" ht="12.75">
      <c r="A1364" s="12">
        <f t="shared" si="106"/>
        <v>1357</v>
      </c>
      <c r="B1364" s="12" t="s">
        <v>178</v>
      </c>
      <c r="C1364" s="272">
        <v>45131</v>
      </c>
      <c r="D1364" s="272">
        <v>45144</v>
      </c>
      <c r="E1364" s="196">
        <f t="shared" si="105"/>
        <v>45137.5</v>
      </c>
      <c r="F1364" s="272">
        <v>45155</v>
      </c>
      <c r="G1364" s="12" t="s">
        <v>449</v>
      </c>
      <c r="H1364" s="234">
        <v>6.4</v>
      </c>
      <c r="I1364" s="17">
        <f t="shared" si="109"/>
        <v>18</v>
      </c>
      <c r="J1364" s="283">
        <f t="shared" si="107"/>
        <v>1.6558797930788596E-7</v>
      </c>
      <c r="K1364" s="22">
        <f t="shared" si="108"/>
        <v>2.9805836275419472E-6</v>
      </c>
    </row>
    <row r="1365" spans="1:11" ht="12.75">
      <c r="A1365" s="12">
        <f t="shared" si="106"/>
        <v>1358</v>
      </c>
      <c r="B1365" s="12" t="s">
        <v>178</v>
      </c>
      <c r="C1365" s="272">
        <v>45131</v>
      </c>
      <c r="D1365" s="272">
        <v>45144</v>
      </c>
      <c r="E1365" s="196">
        <f t="shared" si="105"/>
        <v>45137.5</v>
      </c>
      <c r="F1365" s="272">
        <v>45155</v>
      </c>
      <c r="G1365" s="12" t="s">
        <v>450</v>
      </c>
      <c r="H1365" s="234">
        <v>204.78</v>
      </c>
      <c r="I1365" s="17">
        <f t="shared" si="109"/>
        <v>18</v>
      </c>
      <c r="J1365" s="283">
        <f t="shared" si="107"/>
        <v>5.2982978754170136E-6</v>
      </c>
      <c r="K1365" s="22">
        <f t="shared" si="108"/>
        <v>9.5369361757506249E-5</v>
      </c>
    </row>
    <row r="1366" spans="1:11" ht="12.75">
      <c r="A1366" s="12">
        <f t="shared" si="106"/>
        <v>1359</v>
      </c>
      <c r="B1366" s="12" t="s">
        <v>178</v>
      </c>
      <c r="C1366" s="272">
        <v>45131</v>
      </c>
      <c r="D1366" s="272">
        <v>45144</v>
      </c>
      <c r="E1366" s="196">
        <f t="shared" si="105"/>
        <v>45137.5</v>
      </c>
      <c r="F1366" s="272">
        <v>45149</v>
      </c>
      <c r="G1366" s="12" t="s">
        <v>451</v>
      </c>
      <c r="H1366" s="234">
        <v>392.48</v>
      </c>
      <c r="I1366" s="17">
        <f t="shared" si="109"/>
        <v>12</v>
      </c>
      <c r="J1366" s="283">
        <f t="shared" si="107"/>
        <v>1.0154682831056107E-5</v>
      </c>
      <c r="K1366" s="22">
        <f t="shared" si="108"/>
        <v>1.2185619397267328E-4</v>
      </c>
    </row>
    <row r="1367" spans="1:11" ht="12.75">
      <c r="A1367" s="12">
        <f t="shared" si="106"/>
        <v>1360</v>
      </c>
      <c r="B1367" s="12" t="s">
        <v>178</v>
      </c>
      <c r="C1367" s="272">
        <v>45131</v>
      </c>
      <c r="D1367" s="272">
        <v>45144</v>
      </c>
      <c r="E1367" s="196">
        <f t="shared" si="105"/>
        <v>45137.5</v>
      </c>
      <c r="F1367" s="272">
        <v>45149</v>
      </c>
      <c r="G1367" s="12" t="s">
        <v>213</v>
      </c>
      <c r="H1367" s="234">
        <v>12862.980000000003</v>
      </c>
      <c r="I1367" s="17">
        <f t="shared" si="109"/>
        <v>12</v>
      </c>
      <c r="J1367" s="283">
        <f t="shared" si="107"/>
        <v>3.3280544782464866E-4</v>
      </c>
      <c r="K1367" s="22">
        <f t="shared" si="108"/>
        <v>3.9936653738957837E-3</v>
      </c>
    </row>
    <row r="1368" spans="1:11" ht="12.75">
      <c r="A1368" s="12">
        <f t="shared" si="106"/>
        <v>1361</v>
      </c>
      <c r="B1368" s="12" t="s">
        <v>178</v>
      </c>
      <c r="C1368" s="272">
        <v>45130</v>
      </c>
      <c r="D1368" s="272">
        <v>45143</v>
      </c>
      <c r="E1368" s="196">
        <f t="shared" si="105"/>
        <v>45136.5</v>
      </c>
      <c r="F1368" s="272">
        <v>45149</v>
      </c>
      <c r="G1368" s="12" t="s">
        <v>213</v>
      </c>
      <c r="H1368" s="234">
        <v>960</v>
      </c>
      <c r="I1368" s="17">
        <f t="shared" si="109"/>
        <v>13</v>
      </c>
      <c r="J1368" s="283">
        <f t="shared" si="107"/>
        <v>2.4838196896182896E-5</v>
      </c>
      <c r="K1368" s="22">
        <f t="shared" si="108"/>
        <v>3.2289655965037767E-4</v>
      </c>
    </row>
    <row r="1369" spans="1:11" ht="12.75">
      <c r="A1369" s="12">
        <f t="shared" si="106"/>
        <v>1362</v>
      </c>
      <c r="B1369" s="12" t="s">
        <v>178</v>
      </c>
      <c r="C1369" s="272">
        <v>45131</v>
      </c>
      <c r="D1369" s="272">
        <v>45144</v>
      </c>
      <c r="E1369" s="196">
        <f t="shared" si="105"/>
        <v>45137.5</v>
      </c>
      <c r="F1369" s="272">
        <v>45149</v>
      </c>
      <c r="G1369" s="12" t="s">
        <v>214</v>
      </c>
      <c r="H1369" s="234">
        <v>2253.65</v>
      </c>
      <c r="I1369" s="17">
        <f t="shared" si="109"/>
        <v>12</v>
      </c>
      <c r="J1369" s="283">
        <f t="shared" si="107"/>
        <v>5.8308960869877688E-5</v>
      </c>
      <c r="K1369" s="22">
        <f t="shared" si="108"/>
        <v>6.9970753043853222E-4</v>
      </c>
    </row>
    <row r="1370" spans="1:11" ht="12.75">
      <c r="A1370" s="12">
        <f t="shared" si="106"/>
        <v>1363</v>
      </c>
      <c r="B1370" s="12" t="s">
        <v>178</v>
      </c>
      <c r="C1370" s="272">
        <v>45131</v>
      </c>
      <c r="D1370" s="272">
        <v>45144</v>
      </c>
      <c r="E1370" s="196">
        <f t="shared" si="105"/>
        <v>45137.5</v>
      </c>
      <c r="F1370" s="272">
        <v>45149</v>
      </c>
      <c r="G1370" s="12" t="s">
        <v>452</v>
      </c>
      <c r="H1370" s="234">
        <v>711.07999999999993</v>
      </c>
      <c r="I1370" s="17">
        <f t="shared" si="109"/>
        <v>12</v>
      </c>
      <c r="J1370" s="283">
        <f t="shared" si="107"/>
        <v>1.8397859425976803E-5</v>
      </c>
      <c r="K1370" s="22">
        <f t="shared" si="108"/>
        <v>2.2077431311172163E-4</v>
      </c>
    </row>
    <row r="1371" spans="1:11" ht="12.75">
      <c r="A1371" s="12">
        <f t="shared" si="106"/>
        <v>1364</v>
      </c>
      <c r="B1371" s="12" t="s">
        <v>178</v>
      </c>
      <c r="C1371" s="272">
        <v>45145</v>
      </c>
      <c r="D1371" s="272">
        <v>45158</v>
      </c>
      <c r="E1371" s="196">
        <f t="shared" si="105"/>
        <v>45151.5</v>
      </c>
      <c r="F1371" s="272">
        <v>45163</v>
      </c>
      <c r="G1371" s="12" t="s">
        <v>429</v>
      </c>
      <c r="H1371" s="234">
        <v>1.96</v>
      </c>
      <c r="I1371" s="17">
        <f t="shared" si="109"/>
        <v>12</v>
      </c>
      <c r="J1371" s="283">
        <f t="shared" si="107"/>
        <v>5.0711318663040072E-8</v>
      </c>
      <c r="K1371" s="22">
        <f t="shared" si="108"/>
        <v>6.0853582395648084E-7</v>
      </c>
    </row>
    <row r="1372" spans="1:11" ht="12.75">
      <c r="A1372" s="12">
        <f t="shared" si="106"/>
        <v>1365</v>
      </c>
      <c r="B1372" s="12" t="s">
        <v>178</v>
      </c>
      <c r="C1372" s="272">
        <v>45144</v>
      </c>
      <c r="D1372" s="272">
        <v>45157</v>
      </c>
      <c r="E1372" s="196">
        <f t="shared" si="105"/>
        <v>45150.5</v>
      </c>
      <c r="F1372" s="272">
        <v>45163</v>
      </c>
      <c r="G1372" s="12" t="s">
        <v>429</v>
      </c>
      <c r="H1372" s="234">
        <v>189.81</v>
      </c>
      <c r="I1372" s="17">
        <f t="shared" si="109"/>
        <v>13</v>
      </c>
      <c r="J1372" s="283">
        <f t="shared" si="107"/>
        <v>4.9109772425671617E-6</v>
      </c>
      <c r="K1372" s="22">
        <f t="shared" si="108"/>
        <v>6.3842704153373105E-5</v>
      </c>
    </row>
    <row r="1373" spans="1:11" ht="12.75">
      <c r="A1373" s="12">
        <f t="shared" si="106"/>
        <v>1366</v>
      </c>
      <c r="B1373" s="12" t="s">
        <v>178</v>
      </c>
      <c r="C1373" s="272">
        <v>45144</v>
      </c>
      <c r="D1373" s="272">
        <v>45157</v>
      </c>
      <c r="E1373" s="196">
        <f t="shared" si="105"/>
        <v>45150.5</v>
      </c>
      <c r="F1373" s="272">
        <v>45163</v>
      </c>
      <c r="G1373" s="12" t="s">
        <v>179</v>
      </c>
      <c r="H1373" s="234">
        <v>211.73000000000002</v>
      </c>
      <c r="I1373" s="17">
        <f t="shared" si="109"/>
        <v>13</v>
      </c>
      <c r="J1373" s="283">
        <f t="shared" si="107"/>
        <v>5.4781160716966715E-6</v>
      </c>
      <c r="K1373" s="22">
        <f t="shared" si="108"/>
        <v>7.1215508932056723E-5</v>
      </c>
    </row>
    <row r="1374" spans="1:11" ht="12.75">
      <c r="A1374" s="12">
        <f t="shared" si="106"/>
        <v>1367</v>
      </c>
      <c r="B1374" s="12" t="s">
        <v>178</v>
      </c>
      <c r="C1374" s="272">
        <v>45145</v>
      </c>
      <c r="D1374" s="272">
        <v>45158</v>
      </c>
      <c r="E1374" s="196">
        <f t="shared" si="105"/>
        <v>45151.5</v>
      </c>
      <c r="F1374" s="272">
        <v>45163</v>
      </c>
      <c r="G1374" s="12" t="s">
        <v>179</v>
      </c>
      <c r="H1374" s="234">
        <v>242.5</v>
      </c>
      <c r="I1374" s="17">
        <f t="shared" si="109"/>
        <v>12</v>
      </c>
      <c r="J1374" s="283">
        <f t="shared" si="107"/>
        <v>6.2742320284628668E-6</v>
      </c>
      <c r="K1374" s="22">
        <f t="shared" si="108"/>
        <v>7.5290784341554398E-5</v>
      </c>
    </row>
    <row r="1375" spans="1:11" ht="12.75">
      <c r="A1375" s="12">
        <f t="shared" si="106"/>
        <v>1368</v>
      </c>
      <c r="B1375" s="12" t="s">
        <v>178</v>
      </c>
      <c r="C1375" s="272">
        <v>45144</v>
      </c>
      <c r="D1375" s="272">
        <v>45157</v>
      </c>
      <c r="E1375" s="196">
        <f t="shared" si="105"/>
        <v>45150.5</v>
      </c>
      <c r="F1375" s="272">
        <v>45163</v>
      </c>
      <c r="G1375" s="12" t="s">
        <v>180</v>
      </c>
      <c r="H1375" s="234">
        <v>7731.6200000000017</v>
      </c>
      <c r="I1375" s="17">
        <f t="shared" si="109"/>
        <v>13</v>
      </c>
      <c r="J1375" s="283">
        <f t="shared" si="107"/>
        <v>2.0004114571506835E-4</v>
      </c>
      <c r="K1375" s="22">
        <f t="shared" si="108"/>
        <v>2.6005348942958885E-3</v>
      </c>
    </row>
    <row r="1376" spans="1:11" ht="12.75">
      <c r="A1376" s="12">
        <f t="shared" si="106"/>
        <v>1369</v>
      </c>
      <c r="B1376" s="12" t="s">
        <v>178</v>
      </c>
      <c r="C1376" s="272">
        <v>45145</v>
      </c>
      <c r="D1376" s="272">
        <v>45158</v>
      </c>
      <c r="E1376" s="196">
        <f t="shared" si="105"/>
        <v>45151.5</v>
      </c>
      <c r="F1376" s="272">
        <v>45163</v>
      </c>
      <c r="G1376" s="12" t="s">
        <v>180</v>
      </c>
      <c r="H1376" s="234">
        <v>105163.16000000009</v>
      </c>
      <c r="I1376" s="17">
        <f t="shared" si="109"/>
        <v>12</v>
      </c>
      <c r="J1376" s="283">
        <f t="shared" si="107"/>
        <v>2.7208992440674869E-3</v>
      </c>
      <c r="K1376" s="22">
        <f t="shared" si="108"/>
        <v>3.2650790928809841E-2</v>
      </c>
    </row>
    <row r="1377" spans="1:11" ht="12.75">
      <c r="A1377" s="12">
        <f t="shared" si="106"/>
        <v>1370</v>
      </c>
      <c r="B1377" s="12" t="s">
        <v>178</v>
      </c>
      <c r="C1377" s="272">
        <v>45144</v>
      </c>
      <c r="D1377" s="272">
        <v>45157</v>
      </c>
      <c r="E1377" s="196">
        <f t="shared" si="105"/>
        <v>45150.5</v>
      </c>
      <c r="F1377" s="272">
        <v>45163</v>
      </c>
      <c r="G1377" s="12" t="s">
        <v>181</v>
      </c>
      <c r="H1377" s="234">
        <v>46.85</v>
      </c>
      <c r="I1377" s="17">
        <f t="shared" si="109"/>
        <v>13</v>
      </c>
      <c r="J1377" s="283">
        <f t="shared" si="107"/>
        <v>1.2121557547772591E-6</v>
      </c>
      <c r="K1377" s="22">
        <f t="shared" si="108"/>
        <v>1.5758024812104368E-5</v>
      </c>
    </row>
    <row r="1378" spans="1:11" ht="12.75">
      <c r="A1378" s="12">
        <f t="shared" si="106"/>
        <v>1371</v>
      </c>
      <c r="B1378" s="12" t="s">
        <v>178</v>
      </c>
      <c r="C1378" s="272">
        <v>45145</v>
      </c>
      <c r="D1378" s="272">
        <v>45158</v>
      </c>
      <c r="E1378" s="196">
        <f t="shared" si="105"/>
        <v>45151.5</v>
      </c>
      <c r="F1378" s="272">
        <v>45163</v>
      </c>
      <c r="G1378" s="12" t="s">
        <v>181</v>
      </c>
      <c r="H1378" s="234">
        <v>9611.73</v>
      </c>
      <c r="I1378" s="17">
        <f t="shared" si="109"/>
        <v>12</v>
      </c>
      <c r="J1378" s="283">
        <f t="shared" si="107"/>
        <v>2.4868546068015419E-4</v>
      </c>
      <c r="K1378" s="22">
        <f t="shared" si="108"/>
        <v>2.9842255281618503E-3</v>
      </c>
    </row>
    <row r="1379" spans="1:11" ht="12.75">
      <c r="A1379" s="12">
        <f t="shared" si="106"/>
        <v>1372</v>
      </c>
      <c r="B1379" s="12" t="s">
        <v>178</v>
      </c>
      <c r="C1379" s="272">
        <v>45144</v>
      </c>
      <c r="D1379" s="272">
        <v>45157</v>
      </c>
      <c r="E1379" s="196">
        <f t="shared" si="105"/>
        <v>45150.5</v>
      </c>
      <c r="F1379" s="272">
        <v>45163</v>
      </c>
      <c r="G1379" s="12" t="s">
        <v>182</v>
      </c>
      <c r="H1379" s="234">
        <v>22056.560000000009</v>
      </c>
      <c r="I1379" s="17">
        <f t="shared" si="109"/>
        <v>13</v>
      </c>
      <c r="J1379" s="283">
        <f t="shared" si="107"/>
        <v>5.7067206263799162E-4</v>
      </c>
      <c r="K1379" s="22">
        <f t="shared" si="108"/>
        <v>7.4187368142938914E-3</v>
      </c>
    </row>
    <row r="1380" spans="1:11" ht="12.75">
      <c r="A1380" s="12">
        <f t="shared" si="106"/>
        <v>1373</v>
      </c>
      <c r="B1380" s="12" t="s">
        <v>178</v>
      </c>
      <c r="C1380" s="272">
        <v>45145</v>
      </c>
      <c r="D1380" s="272">
        <v>45158</v>
      </c>
      <c r="E1380" s="196">
        <f t="shared" si="105"/>
        <v>45151.5</v>
      </c>
      <c r="F1380" s="272">
        <v>45163</v>
      </c>
      <c r="G1380" s="12" t="s">
        <v>182</v>
      </c>
      <c r="H1380" s="234">
        <v>261620.76999999993</v>
      </c>
      <c r="I1380" s="17">
        <f t="shared" si="109"/>
        <v>12</v>
      </c>
      <c r="J1380" s="283">
        <f t="shared" si="107"/>
        <v>6.7689460389489349E-3</v>
      </c>
      <c r="K1380" s="22">
        <f t="shared" si="108"/>
        <v>8.1227352467387215E-2</v>
      </c>
    </row>
    <row r="1381" spans="1:11" ht="12.75">
      <c r="A1381" s="12">
        <f t="shared" si="106"/>
        <v>1374</v>
      </c>
      <c r="B1381" s="12" t="s">
        <v>178</v>
      </c>
      <c r="C1381" s="272">
        <v>45144</v>
      </c>
      <c r="D1381" s="272">
        <v>45157</v>
      </c>
      <c r="E1381" s="196">
        <f t="shared" si="105"/>
        <v>45150.5</v>
      </c>
      <c r="F1381" s="272">
        <v>45163</v>
      </c>
      <c r="G1381" s="12" t="s">
        <v>183</v>
      </c>
      <c r="H1381" s="234">
        <v>30690.230000000003</v>
      </c>
      <c r="I1381" s="17">
        <f t="shared" si="109"/>
        <v>13</v>
      </c>
      <c r="J1381" s="283">
        <f t="shared" si="107"/>
        <v>7.940520578428534E-4</v>
      </c>
      <c r="K1381" s="22">
        <f t="shared" si="108"/>
        <v>1.0322676751957095E-2</v>
      </c>
    </row>
    <row r="1382" spans="1:11" ht="12.75">
      <c r="A1382" s="12">
        <f t="shared" si="106"/>
        <v>1375</v>
      </c>
      <c r="B1382" s="12" t="s">
        <v>178</v>
      </c>
      <c r="C1382" s="272">
        <v>45145</v>
      </c>
      <c r="D1382" s="272">
        <v>45158</v>
      </c>
      <c r="E1382" s="196">
        <f t="shared" si="105"/>
        <v>45151.5</v>
      </c>
      <c r="F1382" s="272">
        <v>45163</v>
      </c>
      <c r="G1382" s="12" t="s">
        <v>183</v>
      </c>
      <c r="H1382" s="234">
        <v>394823.87000000058</v>
      </c>
      <c r="I1382" s="17">
        <f t="shared" si="109"/>
        <v>12</v>
      </c>
      <c r="J1382" s="283">
        <f t="shared" si="107"/>
        <v>1.0215326064971804E-2</v>
      </c>
      <c r="K1382" s="22">
        <f t="shared" si="108"/>
        <v>0.12258391277966166</v>
      </c>
    </row>
    <row r="1383" spans="1:11" ht="12.75">
      <c r="A1383" s="12">
        <f t="shared" si="106"/>
        <v>1376</v>
      </c>
      <c r="B1383" s="12" t="s">
        <v>178</v>
      </c>
      <c r="C1383" s="272">
        <v>45144</v>
      </c>
      <c r="D1383" s="272">
        <v>45157</v>
      </c>
      <c r="E1383" s="196">
        <f t="shared" si="105"/>
        <v>45150.5</v>
      </c>
      <c r="F1383" s="272">
        <v>45163</v>
      </c>
      <c r="G1383" s="12" t="s">
        <v>184</v>
      </c>
      <c r="H1383" s="234">
        <v>2442.19</v>
      </c>
      <c r="I1383" s="17">
        <f t="shared" si="109"/>
        <v>13</v>
      </c>
      <c r="J1383" s="283">
        <f t="shared" si="107"/>
        <v>6.3187079247800938E-5</v>
      </c>
      <c r="K1383" s="22">
        <f t="shared" si="108"/>
        <v>8.2143203022141216E-4</v>
      </c>
    </row>
    <row r="1384" spans="1:11" ht="12.75">
      <c r="A1384" s="12">
        <f t="shared" si="106"/>
        <v>1377</v>
      </c>
      <c r="B1384" s="12" t="s">
        <v>178</v>
      </c>
      <c r="C1384" s="272">
        <v>45144</v>
      </c>
      <c r="D1384" s="272">
        <v>45157</v>
      </c>
      <c r="E1384" s="196">
        <f t="shared" si="105"/>
        <v>45150.5</v>
      </c>
      <c r="F1384" s="272">
        <v>45163</v>
      </c>
      <c r="G1384" s="12" t="s">
        <v>184</v>
      </c>
      <c r="H1384" s="234">
        <v>5896.079999999999</v>
      </c>
      <c r="I1384" s="17">
        <f t="shared" si="109"/>
        <v>13</v>
      </c>
      <c r="J1384" s="283">
        <f t="shared" si="107"/>
        <v>1.5254999578713125E-4</v>
      </c>
      <c r="K1384" s="22">
        <f t="shared" si="108"/>
        <v>1.9831499452327064E-3</v>
      </c>
    </row>
    <row r="1385" spans="1:11" ht="12.75">
      <c r="A1385" s="12">
        <f t="shared" si="106"/>
        <v>1378</v>
      </c>
      <c r="B1385" s="12" t="s">
        <v>178</v>
      </c>
      <c r="C1385" s="272">
        <v>45145</v>
      </c>
      <c r="D1385" s="272">
        <v>45158</v>
      </c>
      <c r="E1385" s="196">
        <f t="shared" si="105"/>
        <v>45151.5</v>
      </c>
      <c r="F1385" s="272">
        <v>45163</v>
      </c>
      <c r="G1385" s="12" t="s">
        <v>184</v>
      </c>
      <c r="H1385" s="234">
        <v>35390.33</v>
      </c>
      <c r="I1385" s="17">
        <f t="shared" si="109"/>
        <v>12</v>
      </c>
      <c r="J1385" s="283">
        <f t="shared" si="107"/>
        <v>9.1565831745925872E-4</v>
      </c>
      <c r="K1385" s="22">
        <f t="shared" si="108"/>
        <v>1.0987899809511105E-2</v>
      </c>
    </row>
    <row r="1386" spans="1:11" ht="12.75">
      <c r="A1386" s="12">
        <f t="shared" si="106"/>
        <v>1379</v>
      </c>
      <c r="B1386" s="12" t="s">
        <v>178</v>
      </c>
      <c r="C1386" s="272">
        <v>45145</v>
      </c>
      <c r="D1386" s="272">
        <v>45158</v>
      </c>
      <c r="E1386" s="196">
        <f t="shared" si="105"/>
        <v>45151.5</v>
      </c>
      <c r="F1386" s="272">
        <v>45163</v>
      </c>
      <c r="G1386" s="12" t="s">
        <v>184</v>
      </c>
      <c r="H1386" s="234">
        <v>61109.46999999995</v>
      </c>
      <c r="I1386" s="17">
        <f t="shared" si="109"/>
        <v>12</v>
      </c>
      <c r="J1386" s="283">
        <f t="shared" si="107"/>
        <v>1.5810927584181047E-3</v>
      </c>
      <c r="K1386" s="22">
        <f t="shared" si="108"/>
        <v>1.8973113101017257E-2</v>
      </c>
    </row>
    <row r="1387" spans="1:11" ht="12.75">
      <c r="A1387" s="12">
        <f t="shared" si="106"/>
        <v>1380</v>
      </c>
      <c r="B1387" s="12" t="s">
        <v>178</v>
      </c>
      <c r="C1387" s="272">
        <v>45144</v>
      </c>
      <c r="D1387" s="272">
        <v>45157</v>
      </c>
      <c r="E1387" s="196">
        <f t="shared" si="105"/>
        <v>45150.5</v>
      </c>
      <c r="F1387" s="272">
        <v>45163</v>
      </c>
      <c r="G1387" s="12" t="s">
        <v>186</v>
      </c>
      <c r="H1387" s="234">
        <v>3985.0900000000006</v>
      </c>
      <c r="I1387" s="17">
        <f t="shared" si="109"/>
        <v>13</v>
      </c>
      <c r="J1387" s="283">
        <f t="shared" si="107"/>
        <v>1.0310671882188489E-4</v>
      </c>
      <c r="K1387" s="22">
        <f t="shared" si="108"/>
        <v>1.3403873446845036E-3</v>
      </c>
    </row>
    <row r="1388" spans="1:11" ht="12.75">
      <c r="A1388" s="12">
        <f t="shared" si="106"/>
        <v>1381</v>
      </c>
      <c r="B1388" s="12" t="s">
        <v>178</v>
      </c>
      <c r="C1388" s="272">
        <v>45145</v>
      </c>
      <c r="D1388" s="272">
        <v>45158</v>
      </c>
      <c r="E1388" s="196">
        <f t="shared" si="105"/>
        <v>45151.5</v>
      </c>
      <c r="F1388" s="272">
        <v>45163</v>
      </c>
      <c r="G1388" s="12" t="s">
        <v>186</v>
      </c>
      <c r="H1388" s="234">
        <v>62433.87</v>
      </c>
      <c r="I1388" s="17">
        <f t="shared" si="109"/>
        <v>12</v>
      </c>
      <c r="J1388" s="283">
        <f t="shared" si="107"/>
        <v>1.6153591208861316E-3</v>
      </c>
      <c r="K1388" s="22">
        <f t="shared" si="108"/>
        <v>1.9384309450633581E-2</v>
      </c>
    </row>
    <row r="1389" spans="1:11" ht="12.75">
      <c r="A1389" s="12">
        <f t="shared" si="106"/>
        <v>1382</v>
      </c>
      <c r="B1389" s="12" t="s">
        <v>178</v>
      </c>
      <c r="C1389" s="272">
        <v>45145</v>
      </c>
      <c r="D1389" s="272">
        <v>45158</v>
      </c>
      <c r="E1389" s="196">
        <f t="shared" ref="E1389:E1452" si="110">AVERAGE(C1389:D1389)</f>
        <v>45151.5</v>
      </c>
      <c r="F1389" s="272">
        <v>45166</v>
      </c>
      <c r="G1389" s="12" t="s">
        <v>187</v>
      </c>
      <c r="H1389" s="234">
        <v>166.12999999999997</v>
      </c>
      <c r="I1389" s="17">
        <f t="shared" si="109"/>
        <v>15</v>
      </c>
      <c r="J1389" s="283">
        <f t="shared" si="107"/>
        <v>4.2983017191279824E-6</v>
      </c>
      <c r="K1389" s="22">
        <f t="shared" si="108"/>
        <v>6.4474525786919733E-5</v>
      </c>
    </row>
    <row r="1390" spans="1:11" ht="12.75">
      <c r="A1390" s="12">
        <f t="shared" si="106"/>
        <v>1383</v>
      </c>
      <c r="B1390" s="12" t="s">
        <v>178</v>
      </c>
      <c r="C1390" s="272">
        <v>45145</v>
      </c>
      <c r="D1390" s="272">
        <v>45158</v>
      </c>
      <c r="E1390" s="196">
        <f t="shared" si="110"/>
        <v>45151.5</v>
      </c>
      <c r="F1390" s="272">
        <v>45166</v>
      </c>
      <c r="G1390" s="12" t="s">
        <v>430</v>
      </c>
      <c r="H1390" s="234">
        <v>21.020000000000003</v>
      </c>
      <c r="I1390" s="17">
        <f t="shared" si="109"/>
        <v>15</v>
      </c>
      <c r="J1390" s="283">
        <f t="shared" si="107"/>
        <v>5.4385301953933799E-7</v>
      </c>
      <c r="K1390" s="22">
        <f t="shared" si="108"/>
        <v>8.1577952930900708E-6</v>
      </c>
    </row>
    <row r="1391" spans="1:11" ht="12.75">
      <c r="A1391" s="12">
        <f t="shared" si="106"/>
        <v>1384</v>
      </c>
      <c r="B1391" s="12" t="s">
        <v>178</v>
      </c>
      <c r="C1391" s="272">
        <v>45144</v>
      </c>
      <c r="D1391" s="272">
        <v>45157</v>
      </c>
      <c r="E1391" s="196">
        <f t="shared" si="110"/>
        <v>45150.5</v>
      </c>
      <c r="F1391" s="272">
        <v>45169</v>
      </c>
      <c r="G1391" s="12" t="s">
        <v>189</v>
      </c>
      <c r="H1391" s="234">
        <v>685.43</v>
      </c>
      <c r="I1391" s="17">
        <f t="shared" si="109"/>
        <v>19</v>
      </c>
      <c r="J1391" s="283">
        <f t="shared" si="107"/>
        <v>1.7734213852656917E-5</v>
      </c>
      <c r="K1391" s="22">
        <f t="shared" si="108"/>
        <v>3.3695006320048139E-4</v>
      </c>
    </row>
    <row r="1392" spans="1:11" ht="12.75">
      <c r="A1392" s="12">
        <f t="shared" si="106"/>
        <v>1385</v>
      </c>
      <c r="B1392" s="12" t="s">
        <v>178</v>
      </c>
      <c r="C1392" s="272">
        <v>45145</v>
      </c>
      <c r="D1392" s="272">
        <v>45158</v>
      </c>
      <c r="E1392" s="196">
        <f t="shared" si="110"/>
        <v>45151.5</v>
      </c>
      <c r="F1392" s="272">
        <v>45169</v>
      </c>
      <c r="G1392" s="12" t="s">
        <v>189</v>
      </c>
      <c r="H1392" s="234">
        <v>6855.1400000000367</v>
      </c>
      <c r="I1392" s="17">
        <f t="shared" si="109"/>
        <v>18</v>
      </c>
      <c r="J1392" s="283">
        <f t="shared" si="107"/>
        <v>1.7736387194885428E-4</v>
      </c>
      <c r="K1392" s="22">
        <f t="shared" si="108"/>
        <v>3.1925496950793771E-3</v>
      </c>
    </row>
    <row r="1393" spans="1:11" ht="12.75">
      <c r="A1393" s="12">
        <f t="shared" si="106"/>
        <v>1386</v>
      </c>
      <c r="B1393" s="12" t="s">
        <v>178</v>
      </c>
      <c r="C1393" s="272">
        <v>45144</v>
      </c>
      <c r="D1393" s="272">
        <v>45157</v>
      </c>
      <c r="E1393" s="196">
        <f t="shared" si="110"/>
        <v>45150.5</v>
      </c>
      <c r="F1393" s="272">
        <v>45166</v>
      </c>
      <c r="G1393" s="12" t="s">
        <v>190</v>
      </c>
      <c r="H1393" s="234">
        <v>23.44</v>
      </c>
      <c r="I1393" s="17">
        <f t="shared" si="109"/>
        <v>16</v>
      </c>
      <c r="J1393" s="283">
        <f t="shared" si="107"/>
        <v>6.0646597421513235E-7</v>
      </c>
      <c r="K1393" s="22">
        <f t="shared" si="108"/>
        <v>9.7034555874421176E-6</v>
      </c>
    </row>
    <row r="1394" spans="1:11" ht="12.75">
      <c r="A1394" s="12">
        <f t="shared" si="106"/>
        <v>1387</v>
      </c>
      <c r="B1394" s="12" t="s">
        <v>178</v>
      </c>
      <c r="C1394" s="272">
        <v>45145</v>
      </c>
      <c r="D1394" s="272">
        <v>45158</v>
      </c>
      <c r="E1394" s="196">
        <f t="shared" si="110"/>
        <v>45151.5</v>
      </c>
      <c r="F1394" s="272">
        <v>45166</v>
      </c>
      <c r="G1394" s="12" t="s">
        <v>190</v>
      </c>
      <c r="H1394" s="234">
        <v>203.92999999999986</v>
      </c>
      <c r="I1394" s="17">
        <f t="shared" si="109"/>
        <v>15</v>
      </c>
      <c r="J1394" s="283">
        <f t="shared" si="107"/>
        <v>5.2763057219151815E-6</v>
      </c>
      <c r="K1394" s="22">
        <f t="shared" si="108"/>
        <v>7.9144585828727718E-5</v>
      </c>
    </row>
    <row r="1395" spans="1:11" ht="12.75">
      <c r="A1395" s="12">
        <f t="shared" si="106"/>
        <v>1388</v>
      </c>
      <c r="B1395" s="12" t="s">
        <v>178</v>
      </c>
      <c r="C1395" s="272">
        <v>45145</v>
      </c>
      <c r="D1395" s="272">
        <v>45158</v>
      </c>
      <c r="E1395" s="196">
        <f t="shared" si="110"/>
        <v>45151.5</v>
      </c>
      <c r="F1395" s="272">
        <v>45180</v>
      </c>
      <c r="G1395" s="12" t="s">
        <v>453</v>
      </c>
      <c r="H1395" s="234">
        <v>30</v>
      </c>
      <c r="I1395" s="17">
        <f t="shared" si="109"/>
        <v>29</v>
      </c>
      <c r="J1395" s="283">
        <f t="shared" si="107"/>
        <v>7.7619365300571549E-7</v>
      </c>
      <c r="K1395" s="22">
        <f t="shared" si="108"/>
        <v>2.250961593716575E-5</v>
      </c>
    </row>
    <row r="1396" spans="1:11" ht="12.75">
      <c r="A1396" s="12">
        <f t="shared" si="106"/>
        <v>1389</v>
      </c>
      <c r="B1396" s="12" t="s">
        <v>178</v>
      </c>
      <c r="C1396" s="272">
        <v>45145</v>
      </c>
      <c r="D1396" s="272">
        <v>45158</v>
      </c>
      <c r="E1396" s="196">
        <f t="shared" si="110"/>
        <v>45151.5</v>
      </c>
      <c r="F1396" s="272">
        <v>45166</v>
      </c>
      <c r="G1396" s="12" t="s">
        <v>191</v>
      </c>
      <c r="H1396" s="234">
        <v>4884.2300000000014</v>
      </c>
      <c r="I1396" s="17">
        <f t="shared" si="109"/>
        <v>15</v>
      </c>
      <c r="J1396" s="283">
        <f t="shared" si="107"/>
        <v>1.2637027752733688E-4</v>
      </c>
      <c r="K1396" s="22">
        <f t="shared" si="108"/>
        <v>1.8955541629100533E-3</v>
      </c>
    </row>
    <row r="1397" spans="1:11" ht="12.75">
      <c r="A1397" s="12">
        <f t="shared" si="106"/>
        <v>1390</v>
      </c>
      <c r="B1397" s="12" t="s">
        <v>178</v>
      </c>
      <c r="C1397" s="272">
        <v>45145</v>
      </c>
      <c r="D1397" s="272">
        <v>45158</v>
      </c>
      <c r="E1397" s="196">
        <f t="shared" si="110"/>
        <v>45151.5</v>
      </c>
      <c r="F1397" s="272">
        <v>45166</v>
      </c>
      <c r="G1397" s="12" t="s">
        <v>431</v>
      </c>
      <c r="H1397" s="234">
        <v>644.33999999999992</v>
      </c>
      <c r="I1397" s="17">
        <f t="shared" si="109"/>
        <v>15</v>
      </c>
      <c r="J1397" s="283">
        <f t="shared" si="107"/>
        <v>1.6671087279256756E-5</v>
      </c>
      <c r="K1397" s="22">
        <f t="shared" si="108"/>
        <v>2.5006630918885135E-4</v>
      </c>
    </row>
    <row r="1398" spans="1:11" ht="12.75">
      <c r="A1398" s="12">
        <f t="shared" si="106"/>
        <v>1391</v>
      </c>
      <c r="B1398" s="12" t="s">
        <v>178</v>
      </c>
      <c r="C1398" s="272">
        <v>45145</v>
      </c>
      <c r="D1398" s="272">
        <v>45158</v>
      </c>
      <c r="E1398" s="196">
        <f t="shared" si="110"/>
        <v>45151.5</v>
      </c>
      <c r="F1398" s="272">
        <v>45163</v>
      </c>
      <c r="G1398" s="12" t="s">
        <v>192</v>
      </c>
      <c r="H1398" s="234">
        <v>1435.69</v>
      </c>
      <c r="I1398" s="17">
        <f t="shared" si="109"/>
        <v>12</v>
      </c>
      <c r="J1398" s="283">
        <f t="shared" si="107"/>
        <v>3.714578218945919E-5</v>
      </c>
      <c r="K1398" s="22">
        <f t="shared" si="108"/>
        <v>4.4574938627351031E-4</v>
      </c>
    </row>
    <row r="1399" spans="1:11" ht="12.75">
      <c r="A1399" s="12">
        <f t="shared" si="106"/>
        <v>1392</v>
      </c>
      <c r="B1399" s="12" t="s">
        <v>178</v>
      </c>
      <c r="C1399" s="272">
        <v>45144</v>
      </c>
      <c r="D1399" s="272">
        <v>45157</v>
      </c>
      <c r="E1399" s="196">
        <f t="shared" si="110"/>
        <v>45150.5</v>
      </c>
      <c r="F1399" s="272">
        <v>45163</v>
      </c>
      <c r="G1399" s="12" t="s">
        <v>193</v>
      </c>
      <c r="H1399" s="234">
        <v>1695.1800000000003</v>
      </c>
      <c r="I1399" s="17">
        <f t="shared" si="109"/>
        <v>13</v>
      </c>
      <c r="J1399" s="283">
        <f t="shared" si="107"/>
        <v>4.3859598556740964E-5</v>
      </c>
      <c r="K1399" s="22">
        <f t="shared" si="108"/>
        <v>5.7017478123763253E-4</v>
      </c>
    </row>
    <row r="1400" spans="1:11" ht="12.75">
      <c r="A1400" s="12">
        <f t="shared" si="106"/>
        <v>1393</v>
      </c>
      <c r="B1400" s="12" t="s">
        <v>178</v>
      </c>
      <c r="C1400" s="272">
        <v>45145</v>
      </c>
      <c r="D1400" s="272">
        <v>45158</v>
      </c>
      <c r="E1400" s="196">
        <f t="shared" si="110"/>
        <v>45151.5</v>
      </c>
      <c r="F1400" s="272">
        <v>45163</v>
      </c>
      <c r="G1400" s="12" t="s">
        <v>193</v>
      </c>
      <c r="H1400" s="234">
        <v>16441.37000000009</v>
      </c>
      <c r="I1400" s="17">
        <f t="shared" si="109"/>
        <v>12</v>
      </c>
      <c r="J1400" s="283">
        <f t="shared" si="107"/>
        <v>4.25389568023955E-4</v>
      </c>
      <c r="K1400" s="22">
        <f t="shared" si="108"/>
        <v>5.1046748162874595E-3</v>
      </c>
    </row>
    <row r="1401" spans="1:11" ht="12.75">
      <c r="A1401" s="12">
        <f t="shared" si="106"/>
        <v>1394</v>
      </c>
      <c r="B1401" s="12" t="s">
        <v>178</v>
      </c>
      <c r="C1401" s="272">
        <v>45144</v>
      </c>
      <c r="D1401" s="272">
        <v>45157</v>
      </c>
      <c r="E1401" s="196">
        <f t="shared" si="110"/>
        <v>45150.5</v>
      </c>
      <c r="F1401" s="272">
        <v>45166</v>
      </c>
      <c r="G1401" s="12" t="s">
        <v>194</v>
      </c>
      <c r="H1401" s="234">
        <v>27.14</v>
      </c>
      <c r="I1401" s="17">
        <f t="shared" si="109"/>
        <v>16</v>
      </c>
      <c r="J1401" s="283">
        <f t="shared" si="107"/>
        <v>7.0219652475250388E-7</v>
      </c>
      <c r="K1401" s="22">
        <f t="shared" si="108"/>
        <v>1.1235144396040062E-5</v>
      </c>
    </row>
    <row r="1402" spans="1:11" ht="12.75">
      <c r="A1402" s="12">
        <f t="shared" si="106"/>
        <v>1395</v>
      </c>
      <c r="B1402" s="12" t="s">
        <v>178</v>
      </c>
      <c r="C1402" s="272">
        <v>45145</v>
      </c>
      <c r="D1402" s="272">
        <v>45158</v>
      </c>
      <c r="E1402" s="196">
        <f t="shared" si="110"/>
        <v>45151.5</v>
      </c>
      <c r="F1402" s="272">
        <v>45166</v>
      </c>
      <c r="G1402" s="12" t="s">
        <v>194</v>
      </c>
      <c r="H1402" s="234">
        <v>310.08000000000033</v>
      </c>
      <c r="I1402" s="17">
        <f t="shared" si="109"/>
        <v>15</v>
      </c>
      <c r="J1402" s="283">
        <f t="shared" si="107"/>
        <v>8.022737597467083E-6</v>
      </c>
      <c r="K1402" s="22">
        <f t="shared" si="108"/>
        <v>1.2034106396200624E-4</v>
      </c>
    </row>
    <row r="1403" spans="1:11" ht="12.75">
      <c r="A1403" s="12">
        <f t="shared" si="106"/>
        <v>1396</v>
      </c>
      <c r="B1403" s="12" t="s">
        <v>178</v>
      </c>
      <c r="C1403" s="272">
        <v>45145</v>
      </c>
      <c r="D1403" s="272">
        <v>45158</v>
      </c>
      <c r="E1403" s="196">
        <f t="shared" si="110"/>
        <v>45151.5</v>
      </c>
      <c r="F1403" s="272">
        <v>45180</v>
      </c>
      <c r="G1403" s="12" t="s">
        <v>195</v>
      </c>
      <c r="H1403" s="234">
        <v>3449.9899999999989</v>
      </c>
      <c r="I1403" s="17">
        <f t="shared" si="109"/>
        <v>29</v>
      </c>
      <c r="J1403" s="283">
        <f t="shared" si="107"/>
        <v>8.9262011364439582E-5</v>
      </c>
      <c r="K1403" s="22">
        <f t="shared" si="108"/>
        <v>2.5885983295687478E-3</v>
      </c>
    </row>
    <row r="1404" spans="1:11" ht="12.75">
      <c r="A1404" s="12">
        <f t="shared" si="106"/>
        <v>1397</v>
      </c>
      <c r="B1404" s="12" t="s">
        <v>178</v>
      </c>
      <c r="C1404" s="272">
        <v>45145</v>
      </c>
      <c r="D1404" s="272">
        <v>45158</v>
      </c>
      <c r="E1404" s="196">
        <f t="shared" si="110"/>
        <v>45151.5</v>
      </c>
      <c r="F1404" s="272">
        <v>45179</v>
      </c>
      <c r="G1404" s="12" t="s">
        <v>195</v>
      </c>
      <c r="H1404" s="234">
        <v>192.76999999999998</v>
      </c>
      <c r="I1404" s="17">
        <f t="shared" si="109"/>
        <v>28</v>
      </c>
      <c r="J1404" s="283">
        <f t="shared" si="107"/>
        <v>4.9875616829970586E-6</v>
      </c>
      <c r="K1404" s="22">
        <f t="shared" si="108"/>
        <v>1.3965172712391763E-4</v>
      </c>
    </row>
    <row r="1405" spans="1:11" ht="12.75">
      <c r="A1405" s="12">
        <f t="shared" si="106"/>
        <v>1398</v>
      </c>
      <c r="B1405" s="12" t="s">
        <v>178</v>
      </c>
      <c r="C1405" s="272">
        <v>45144</v>
      </c>
      <c r="D1405" s="272">
        <v>45157</v>
      </c>
      <c r="E1405" s="196">
        <f t="shared" si="110"/>
        <v>45150.5</v>
      </c>
      <c r="F1405" s="272">
        <v>45180</v>
      </c>
      <c r="G1405" s="12" t="s">
        <v>195</v>
      </c>
      <c r="H1405" s="234">
        <v>247.32</v>
      </c>
      <c r="I1405" s="17">
        <f t="shared" si="109"/>
        <v>30</v>
      </c>
      <c r="J1405" s="283">
        <f t="shared" si="107"/>
        <v>6.3989404753791178E-6</v>
      </c>
      <c r="K1405" s="22">
        <f t="shared" si="108"/>
        <v>1.9196821426137352E-4</v>
      </c>
    </row>
    <row r="1406" spans="1:11" ht="12.75">
      <c r="A1406" s="12">
        <f t="shared" si="106"/>
        <v>1399</v>
      </c>
      <c r="B1406" s="12" t="s">
        <v>178</v>
      </c>
      <c r="C1406" s="272">
        <v>45144</v>
      </c>
      <c r="D1406" s="272">
        <v>45157</v>
      </c>
      <c r="E1406" s="196">
        <f t="shared" si="110"/>
        <v>45150.5</v>
      </c>
      <c r="F1406" s="272">
        <v>45179</v>
      </c>
      <c r="G1406" s="12" t="s">
        <v>195</v>
      </c>
      <c r="H1406" s="234">
        <v>10</v>
      </c>
      <c r="I1406" s="17">
        <f t="shared" si="109"/>
        <v>29</v>
      </c>
      <c r="J1406" s="283">
        <f t="shared" si="107"/>
        <v>2.587312176685718E-7</v>
      </c>
      <c r="K1406" s="22">
        <f t="shared" si="108"/>
        <v>7.5032053123885817E-6</v>
      </c>
    </row>
    <row r="1407" spans="1:11" ht="12.75">
      <c r="A1407" s="12">
        <f t="shared" si="106"/>
        <v>1400</v>
      </c>
      <c r="B1407" s="12" t="s">
        <v>178</v>
      </c>
      <c r="C1407" s="272">
        <v>45144</v>
      </c>
      <c r="D1407" s="272">
        <v>45157</v>
      </c>
      <c r="E1407" s="196">
        <f t="shared" si="110"/>
        <v>45150.5</v>
      </c>
      <c r="F1407" s="272">
        <v>45163</v>
      </c>
      <c r="G1407" s="12" t="s">
        <v>196</v>
      </c>
      <c r="H1407" s="234">
        <v>11338.860000000002</v>
      </c>
      <c r="I1407" s="17">
        <f t="shared" si="109"/>
        <v>13</v>
      </c>
      <c r="J1407" s="283">
        <f t="shared" si="107"/>
        <v>2.9337170547734631E-4</v>
      </c>
      <c r="K1407" s="22">
        <f t="shared" si="108"/>
        <v>3.8138321712055021E-3</v>
      </c>
    </row>
    <row r="1408" spans="1:11" ht="12.75">
      <c r="A1408" s="12">
        <f t="shared" si="106"/>
        <v>1401</v>
      </c>
      <c r="B1408" s="12" t="s">
        <v>178</v>
      </c>
      <c r="C1408" s="272">
        <v>45145</v>
      </c>
      <c r="D1408" s="272">
        <v>45158</v>
      </c>
      <c r="E1408" s="196">
        <f t="shared" si="110"/>
        <v>45151.5</v>
      </c>
      <c r="F1408" s="272">
        <v>45163</v>
      </c>
      <c r="G1408" s="12" t="s">
        <v>196</v>
      </c>
      <c r="H1408" s="234">
        <v>94967.340000000084</v>
      </c>
      <c r="I1408" s="17">
        <f t="shared" si="109"/>
        <v>12</v>
      </c>
      <c r="J1408" s="283">
        <f t="shared" si="107"/>
        <v>2.4571015516945288E-3</v>
      </c>
      <c r="K1408" s="22">
        <f t="shared" si="108"/>
        <v>2.9485218620334347E-2</v>
      </c>
    </row>
    <row r="1409" spans="1:11" ht="12.75">
      <c r="A1409" s="12">
        <f t="shared" si="106"/>
        <v>1402</v>
      </c>
      <c r="B1409" s="12" t="s">
        <v>178</v>
      </c>
      <c r="C1409" s="272">
        <v>45145</v>
      </c>
      <c r="D1409" s="272">
        <v>45158</v>
      </c>
      <c r="E1409" s="196">
        <f t="shared" si="110"/>
        <v>45151.5</v>
      </c>
      <c r="F1409" s="272">
        <v>45163</v>
      </c>
      <c r="G1409" s="12" t="s">
        <v>432</v>
      </c>
      <c r="H1409" s="234">
        <v>571.86</v>
      </c>
      <c r="I1409" s="17">
        <f t="shared" si="109"/>
        <v>12</v>
      </c>
      <c r="J1409" s="283">
        <f t="shared" si="107"/>
        <v>1.4795803413594948E-5</v>
      </c>
      <c r="K1409" s="22">
        <f t="shared" si="108"/>
        <v>1.7754964096313938E-4</v>
      </c>
    </row>
    <row r="1410" spans="1:11" ht="12.75">
      <c r="A1410" s="12">
        <f t="shared" si="106"/>
        <v>1403</v>
      </c>
      <c r="B1410" s="12" t="s">
        <v>178</v>
      </c>
      <c r="C1410" s="272">
        <v>45145</v>
      </c>
      <c r="D1410" s="272">
        <v>45158</v>
      </c>
      <c r="E1410" s="196">
        <f t="shared" si="110"/>
        <v>45151.5</v>
      </c>
      <c r="F1410" s="272">
        <v>45163</v>
      </c>
      <c r="G1410" s="12" t="s">
        <v>197</v>
      </c>
      <c r="H1410" s="234">
        <v>1345.8400000000001</v>
      </c>
      <c r="I1410" s="17">
        <f t="shared" si="109"/>
        <v>12</v>
      </c>
      <c r="J1410" s="283">
        <f t="shared" si="107"/>
        <v>3.4821082198707074E-5</v>
      </c>
      <c r="K1410" s="22">
        <f t="shared" si="108"/>
        <v>4.1785298638448486E-4</v>
      </c>
    </row>
    <row r="1411" spans="1:11" ht="12.75">
      <c r="A1411" s="12">
        <f t="shared" si="106"/>
        <v>1404</v>
      </c>
      <c r="B1411" s="12" t="s">
        <v>178</v>
      </c>
      <c r="C1411" s="272">
        <v>45144</v>
      </c>
      <c r="D1411" s="272">
        <v>45157</v>
      </c>
      <c r="E1411" s="196">
        <f t="shared" si="110"/>
        <v>45150.5</v>
      </c>
      <c r="F1411" s="272">
        <v>45296</v>
      </c>
      <c r="G1411" s="12" t="s">
        <v>434</v>
      </c>
      <c r="H1411" s="234">
        <v>2.4000000000000004</v>
      </c>
      <c r="I1411" s="17">
        <f t="shared" si="109"/>
        <v>146</v>
      </c>
      <c r="J1411" s="283">
        <f t="shared" si="107"/>
        <v>6.2095492240457247E-8</v>
      </c>
      <c r="K1411" s="22">
        <f t="shared" si="108"/>
        <v>9.0659418671067586E-6</v>
      </c>
    </row>
    <row r="1412" spans="1:11" ht="12.75">
      <c r="A1412" s="12">
        <f t="shared" si="106"/>
        <v>1405</v>
      </c>
      <c r="B1412" s="12" t="s">
        <v>178</v>
      </c>
      <c r="C1412" s="272">
        <v>45145</v>
      </c>
      <c r="D1412" s="272">
        <v>45158</v>
      </c>
      <c r="E1412" s="196">
        <f t="shared" si="110"/>
        <v>45151.5</v>
      </c>
      <c r="F1412" s="272">
        <v>45180</v>
      </c>
      <c r="G1412" s="12" t="s">
        <v>198</v>
      </c>
      <c r="H1412" s="234">
        <v>39.9</v>
      </c>
      <c r="I1412" s="17">
        <f t="shared" si="109"/>
        <v>29</v>
      </c>
      <c r="J1412" s="283">
        <f t="shared" si="107"/>
        <v>1.0323375584976015E-6</v>
      </c>
      <c r="K1412" s="22">
        <f t="shared" si="108"/>
        <v>2.9937789196430444E-5</v>
      </c>
    </row>
    <row r="1413" spans="1:11" ht="12.75">
      <c r="A1413" s="12">
        <f t="shared" si="106"/>
        <v>1406</v>
      </c>
      <c r="B1413" s="12" t="s">
        <v>178</v>
      </c>
      <c r="C1413" s="272">
        <v>45145</v>
      </c>
      <c r="D1413" s="272">
        <v>45158</v>
      </c>
      <c r="E1413" s="196">
        <f t="shared" si="110"/>
        <v>45151.5</v>
      </c>
      <c r="F1413" s="272">
        <v>45180</v>
      </c>
      <c r="G1413" s="12" t="s">
        <v>198</v>
      </c>
      <c r="H1413" s="234">
        <v>36.9</v>
      </c>
      <c r="I1413" s="17">
        <f t="shared" si="109"/>
        <v>29</v>
      </c>
      <c r="J1413" s="283">
        <f t="shared" si="107"/>
        <v>9.5471819319703E-7</v>
      </c>
      <c r="K1413" s="22">
        <f t="shared" si="108"/>
        <v>2.7686827602713871E-5</v>
      </c>
    </row>
    <row r="1414" spans="1:11" ht="12.75">
      <c r="A1414" s="12">
        <f t="shared" si="106"/>
        <v>1407</v>
      </c>
      <c r="B1414" s="12" t="s">
        <v>178</v>
      </c>
      <c r="C1414" s="272">
        <v>45144</v>
      </c>
      <c r="D1414" s="272">
        <v>45157</v>
      </c>
      <c r="E1414" s="196">
        <f t="shared" si="110"/>
        <v>45150.5</v>
      </c>
      <c r="F1414" s="272">
        <v>45184</v>
      </c>
      <c r="G1414" s="12" t="s">
        <v>199</v>
      </c>
      <c r="H1414" s="234">
        <v>1023.1300000000001</v>
      </c>
      <c r="I1414" s="17">
        <f t="shared" si="109"/>
        <v>34</v>
      </c>
      <c r="J1414" s="283">
        <f t="shared" si="107"/>
        <v>2.6471567073324592E-5</v>
      </c>
      <c r="K1414" s="22">
        <f t="shared" si="108"/>
        <v>9.0003328049303609E-4</v>
      </c>
    </row>
    <row r="1415" spans="1:11" ht="12.75">
      <c r="A1415" s="12">
        <f t="shared" si="106"/>
        <v>1408</v>
      </c>
      <c r="B1415" s="12" t="s">
        <v>178</v>
      </c>
      <c r="C1415" s="272">
        <v>45145</v>
      </c>
      <c r="D1415" s="272">
        <v>45158</v>
      </c>
      <c r="E1415" s="196">
        <f t="shared" si="110"/>
        <v>45151.5</v>
      </c>
      <c r="F1415" s="272">
        <v>45184</v>
      </c>
      <c r="G1415" s="12" t="s">
        <v>199</v>
      </c>
      <c r="H1415" s="234">
        <v>9777.5800000000072</v>
      </c>
      <c r="I1415" s="17">
        <f t="shared" si="109"/>
        <v>33</v>
      </c>
      <c r="J1415" s="283">
        <f t="shared" si="107"/>
        <v>2.5297651792518763E-4</v>
      </c>
      <c r="K1415" s="22">
        <f t="shared" si="108"/>
        <v>8.3482250915311914E-3</v>
      </c>
    </row>
    <row r="1416" spans="1:11" ht="12.75">
      <c r="A1416" s="12">
        <f t="shared" si="106"/>
        <v>1409</v>
      </c>
      <c r="B1416" s="12" t="s">
        <v>178</v>
      </c>
      <c r="C1416" s="272">
        <v>45144</v>
      </c>
      <c r="D1416" s="272">
        <v>45157</v>
      </c>
      <c r="E1416" s="196">
        <f t="shared" si="110"/>
        <v>45150.5</v>
      </c>
      <c r="F1416" s="272">
        <v>45163</v>
      </c>
      <c r="G1416" s="12" t="s">
        <v>200</v>
      </c>
      <c r="H1416" s="234">
        <v>9690.8699999999972</v>
      </c>
      <c r="I1416" s="17">
        <f t="shared" si="109"/>
        <v>13</v>
      </c>
      <c r="J1416" s="283">
        <f t="shared" si="107"/>
        <v>2.5073305953678316E-4</v>
      </c>
      <c r="K1416" s="22">
        <f t="shared" si="108"/>
        <v>3.2595297739781812E-3</v>
      </c>
    </row>
    <row r="1417" spans="1:11" ht="12.75">
      <c r="A1417" s="12">
        <f t="shared" ref="A1417:A1480" si="111">A1416+1</f>
        <v>1410</v>
      </c>
      <c r="B1417" s="12" t="s">
        <v>178</v>
      </c>
      <c r="C1417" s="272">
        <v>45145</v>
      </c>
      <c r="D1417" s="272">
        <v>45158</v>
      </c>
      <c r="E1417" s="196">
        <f t="shared" si="110"/>
        <v>45151.5</v>
      </c>
      <c r="F1417" s="272">
        <v>45163</v>
      </c>
      <c r="G1417" s="12" t="s">
        <v>200</v>
      </c>
      <c r="H1417" s="234">
        <v>112620.71000000002</v>
      </c>
      <c r="I1417" s="17">
        <f t="shared" si="109"/>
        <v>12</v>
      </c>
      <c r="J1417" s="283">
        <f t="shared" si="107"/>
        <v>2.9138493432999107E-3</v>
      </c>
      <c r="K1417" s="22">
        <f t="shared" si="108"/>
        <v>3.4966192119598928E-2</v>
      </c>
    </row>
    <row r="1418" spans="1:11" ht="12.75">
      <c r="A1418" s="12">
        <f t="shared" si="111"/>
        <v>1411</v>
      </c>
      <c r="B1418" s="12" t="s">
        <v>178</v>
      </c>
      <c r="C1418" s="272">
        <v>45145</v>
      </c>
      <c r="D1418" s="272">
        <v>45158</v>
      </c>
      <c r="E1418" s="196">
        <f t="shared" si="110"/>
        <v>45151.5</v>
      </c>
      <c r="F1418" s="272">
        <v>45163</v>
      </c>
      <c r="G1418" s="12" t="s">
        <v>216</v>
      </c>
      <c r="H1418" s="234">
        <v>11238.759999999998</v>
      </c>
      <c r="I1418" s="17">
        <f t="shared" si="109"/>
        <v>12</v>
      </c>
      <c r="J1418" s="283">
        <f t="shared" ref="J1418:J1481" si="112">H1418/$H$2170</f>
        <v>2.9078180598848379E-4</v>
      </c>
      <c r="K1418" s="22">
        <f t="shared" ref="K1418:K1481" si="113">J1418*I1418</f>
        <v>3.4893816718618055E-3</v>
      </c>
    </row>
    <row r="1419" spans="1:11" ht="12.75">
      <c r="A1419" s="12">
        <f t="shared" si="111"/>
        <v>1412</v>
      </c>
      <c r="B1419" s="12" t="s">
        <v>178</v>
      </c>
      <c r="C1419" s="272">
        <v>45144</v>
      </c>
      <c r="D1419" s="272">
        <v>45157</v>
      </c>
      <c r="E1419" s="196">
        <f t="shared" si="110"/>
        <v>45150.5</v>
      </c>
      <c r="F1419" s="272">
        <v>45163</v>
      </c>
      <c r="G1419" s="12" t="s">
        <v>201</v>
      </c>
      <c r="H1419" s="234">
        <v>363.86</v>
      </c>
      <c r="I1419" s="17">
        <f t="shared" ref="I1419:I1482" si="114">(F1419-D1419)+((D1419-C1419+1)/2)</f>
        <v>13</v>
      </c>
      <c r="J1419" s="283">
        <f t="shared" si="112"/>
        <v>9.4141940860886551E-6</v>
      </c>
      <c r="K1419" s="22">
        <f t="shared" si="113"/>
        <v>1.2238452311915253E-4</v>
      </c>
    </row>
    <row r="1420" spans="1:11" ht="12.75">
      <c r="A1420" s="12">
        <f t="shared" si="111"/>
        <v>1413</v>
      </c>
      <c r="B1420" s="12" t="s">
        <v>178</v>
      </c>
      <c r="C1420" s="272">
        <v>45145</v>
      </c>
      <c r="D1420" s="272">
        <v>45158</v>
      </c>
      <c r="E1420" s="196">
        <f t="shared" si="110"/>
        <v>45151.5</v>
      </c>
      <c r="F1420" s="272">
        <v>45163</v>
      </c>
      <c r="G1420" s="12" t="s">
        <v>201</v>
      </c>
      <c r="H1420" s="234">
        <v>3253.8199999999988</v>
      </c>
      <c r="I1420" s="17">
        <f t="shared" si="114"/>
        <v>12</v>
      </c>
      <c r="J1420" s="283">
        <f t="shared" si="112"/>
        <v>8.4186481067435206E-5</v>
      </c>
      <c r="K1420" s="22">
        <f t="shared" si="113"/>
        <v>1.0102377728092224E-3</v>
      </c>
    </row>
    <row r="1421" spans="1:11" ht="12.75">
      <c r="A1421" s="12">
        <f t="shared" si="111"/>
        <v>1414</v>
      </c>
      <c r="B1421" s="12" t="s">
        <v>178</v>
      </c>
      <c r="C1421" s="272">
        <v>45144</v>
      </c>
      <c r="D1421" s="272">
        <v>45157</v>
      </c>
      <c r="E1421" s="196">
        <f t="shared" si="110"/>
        <v>45150.5</v>
      </c>
      <c r="F1421" s="272">
        <v>45166</v>
      </c>
      <c r="G1421" s="12" t="s">
        <v>202</v>
      </c>
      <c r="H1421" s="234">
        <v>2074.9499999999998</v>
      </c>
      <c r="I1421" s="17">
        <f t="shared" si="114"/>
        <v>16</v>
      </c>
      <c r="J1421" s="283">
        <f t="shared" si="112"/>
        <v>5.3685434010140305E-5</v>
      </c>
      <c r="K1421" s="22">
        <f t="shared" si="113"/>
        <v>8.5896694416224488E-4</v>
      </c>
    </row>
    <row r="1422" spans="1:11" ht="12.75">
      <c r="A1422" s="12">
        <f t="shared" si="111"/>
        <v>1415</v>
      </c>
      <c r="B1422" s="12" t="s">
        <v>178</v>
      </c>
      <c r="C1422" s="272">
        <v>45145</v>
      </c>
      <c r="D1422" s="272">
        <v>45158</v>
      </c>
      <c r="E1422" s="196">
        <f t="shared" si="110"/>
        <v>45151.5</v>
      </c>
      <c r="F1422" s="272">
        <v>45166</v>
      </c>
      <c r="G1422" s="12" t="s">
        <v>202</v>
      </c>
      <c r="H1422" s="234">
        <v>18385.490000000005</v>
      </c>
      <c r="I1422" s="17">
        <f t="shared" si="114"/>
        <v>15</v>
      </c>
      <c r="J1422" s="283">
        <f t="shared" si="112"/>
        <v>4.7569002151333519E-4</v>
      </c>
      <c r="K1422" s="22">
        <f t="shared" si="113"/>
        <v>7.1353503227000277E-3</v>
      </c>
    </row>
    <row r="1423" spans="1:11" ht="12.75">
      <c r="A1423" s="12">
        <f t="shared" si="111"/>
        <v>1416</v>
      </c>
      <c r="B1423" s="12" t="s">
        <v>178</v>
      </c>
      <c r="C1423" s="272">
        <v>45144</v>
      </c>
      <c r="D1423" s="272">
        <v>45157</v>
      </c>
      <c r="E1423" s="196">
        <f t="shared" si="110"/>
        <v>45150.5</v>
      </c>
      <c r="F1423" s="272">
        <v>45166</v>
      </c>
      <c r="G1423" s="12" t="s">
        <v>203</v>
      </c>
      <c r="H1423" s="234">
        <v>319.43999999999994</v>
      </c>
      <c r="I1423" s="17">
        <f t="shared" si="114"/>
        <v>16</v>
      </c>
      <c r="J1423" s="283">
        <f t="shared" si="112"/>
        <v>8.2649100172048571E-6</v>
      </c>
      <c r="K1423" s="22">
        <f t="shared" si="113"/>
        <v>1.3223856027527771E-4</v>
      </c>
    </row>
    <row r="1424" spans="1:11" ht="12.75">
      <c r="A1424" s="12">
        <f t="shared" si="111"/>
        <v>1417</v>
      </c>
      <c r="B1424" s="12" t="s">
        <v>178</v>
      </c>
      <c r="C1424" s="272">
        <v>45145</v>
      </c>
      <c r="D1424" s="272">
        <v>45158</v>
      </c>
      <c r="E1424" s="196">
        <f t="shared" si="110"/>
        <v>45151.5</v>
      </c>
      <c r="F1424" s="272">
        <v>45166</v>
      </c>
      <c r="G1424" s="12" t="s">
        <v>203</v>
      </c>
      <c r="H1424" s="234">
        <v>2506.1300000000006</v>
      </c>
      <c r="I1424" s="17">
        <f t="shared" si="114"/>
        <v>15</v>
      </c>
      <c r="J1424" s="283">
        <f t="shared" si="112"/>
        <v>6.4841406653573809E-5</v>
      </c>
      <c r="K1424" s="22">
        <f t="shared" si="113"/>
        <v>9.7262109980360712E-4</v>
      </c>
    </row>
    <row r="1425" spans="1:11" ht="12.75">
      <c r="A1425" s="12">
        <f t="shared" si="111"/>
        <v>1418</v>
      </c>
      <c r="B1425" s="12" t="s">
        <v>178</v>
      </c>
      <c r="C1425" s="272">
        <v>45144</v>
      </c>
      <c r="D1425" s="272">
        <v>45157</v>
      </c>
      <c r="E1425" s="196">
        <f t="shared" si="110"/>
        <v>45150.5</v>
      </c>
      <c r="F1425" s="272">
        <v>45166</v>
      </c>
      <c r="G1425" s="12" t="s">
        <v>204</v>
      </c>
      <c r="H1425" s="234">
        <v>396.66000000000014</v>
      </c>
      <c r="I1425" s="17">
        <f t="shared" si="114"/>
        <v>16</v>
      </c>
      <c r="J1425" s="283">
        <f t="shared" si="112"/>
        <v>1.0262832480041573E-5</v>
      </c>
      <c r="K1425" s="22">
        <f t="shared" si="113"/>
        <v>1.6420531968066516E-4</v>
      </c>
    </row>
    <row r="1426" spans="1:11" ht="12.75">
      <c r="A1426" s="12">
        <f t="shared" si="111"/>
        <v>1419</v>
      </c>
      <c r="B1426" s="12" t="s">
        <v>178</v>
      </c>
      <c r="C1426" s="272">
        <v>45145</v>
      </c>
      <c r="D1426" s="272">
        <v>45158</v>
      </c>
      <c r="E1426" s="196">
        <f t="shared" si="110"/>
        <v>45151.5</v>
      </c>
      <c r="F1426" s="272">
        <v>45166</v>
      </c>
      <c r="G1426" s="12" t="s">
        <v>204</v>
      </c>
      <c r="H1426" s="234">
        <v>3977.8700000000035</v>
      </c>
      <c r="I1426" s="17">
        <f t="shared" si="114"/>
        <v>15</v>
      </c>
      <c r="J1426" s="283">
        <f t="shared" si="112"/>
        <v>1.0291991488272827E-4</v>
      </c>
      <c r="K1426" s="22">
        <f t="shared" si="113"/>
        <v>1.5437987232409241E-3</v>
      </c>
    </row>
    <row r="1427" spans="1:11" ht="12.75">
      <c r="A1427" s="12">
        <f t="shared" si="111"/>
        <v>1420</v>
      </c>
      <c r="B1427" s="12" t="s">
        <v>178</v>
      </c>
      <c r="C1427" s="272">
        <v>45144</v>
      </c>
      <c r="D1427" s="272">
        <v>45157</v>
      </c>
      <c r="E1427" s="196">
        <f t="shared" si="110"/>
        <v>45150.5</v>
      </c>
      <c r="F1427" s="272">
        <v>45166</v>
      </c>
      <c r="G1427" s="12" t="s">
        <v>205</v>
      </c>
      <c r="H1427" s="234">
        <v>104.49999999999997</v>
      </c>
      <c r="I1427" s="17">
        <f t="shared" si="114"/>
        <v>16</v>
      </c>
      <c r="J1427" s="283">
        <f t="shared" si="112"/>
        <v>2.7037412246365746E-6</v>
      </c>
      <c r="K1427" s="22">
        <f t="shared" si="113"/>
        <v>4.3259859594185193E-5</v>
      </c>
    </row>
    <row r="1428" spans="1:11" ht="12.75">
      <c r="A1428" s="12">
        <f t="shared" si="111"/>
        <v>1421</v>
      </c>
      <c r="B1428" s="12" t="s">
        <v>178</v>
      </c>
      <c r="C1428" s="272">
        <v>45145</v>
      </c>
      <c r="D1428" s="272">
        <v>45158</v>
      </c>
      <c r="E1428" s="196">
        <f t="shared" si="110"/>
        <v>45151.5</v>
      </c>
      <c r="F1428" s="272">
        <v>45166</v>
      </c>
      <c r="G1428" s="12" t="s">
        <v>205</v>
      </c>
      <c r="H1428" s="234">
        <v>764.23999999999955</v>
      </c>
      <c r="I1428" s="17">
        <f t="shared" si="114"/>
        <v>15</v>
      </c>
      <c r="J1428" s="283">
        <f t="shared" si="112"/>
        <v>1.9773274579102922E-5</v>
      </c>
      <c r="K1428" s="22">
        <f t="shared" si="113"/>
        <v>2.9659911868654381E-4</v>
      </c>
    </row>
    <row r="1429" spans="1:11" ht="12.75">
      <c r="A1429" s="12">
        <f t="shared" si="111"/>
        <v>1422</v>
      </c>
      <c r="B1429" s="12" t="s">
        <v>178</v>
      </c>
      <c r="C1429" s="272">
        <v>45145</v>
      </c>
      <c r="D1429" s="272">
        <v>45158</v>
      </c>
      <c r="E1429" s="196">
        <f t="shared" si="110"/>
        <v>45151.5</v>
      </c>
      <c r="F1429" s="272">
        <v>45163</v>
      </c>
      <c r="G1429" s="12" t="s">
        <v>436</v>
      </c>
      <c r="H1429" s="234">
        <v>52.05</v>
      </c>
      <c r="I1429" s="17">
        <f t="shared" si="114"/>
        <v>12</v>
      </c>
      <c r="J1429" s="283">
        <f t="shared" si="112"/>
        <v>1.3466959879649161E-6</v>
      </c>
      <c r="K1429" s="22">
        <f t="shared" si="113"/>
        <v>1.6160351855578993E-5</v>
      </c>
    </row>
    <row r="1430" spans="1:11" ht="12.75">
      <c r="A1430" s="12">
        <f t="shared" si="111"/>
        <v>1423</v>
      </c>
      <c r="B1430" s="12" t="s">
        <v>178</v>
      </c>
      <c r="C1430" s="272">
        <v>45144</v>
      </c>
      <c r="D1430" s="272">
        <v>45157</v>
      </c>
      <c r="E1430" s="196">
        <f t="shared" si="110"/>
        <v>45150.5</v>
      </c>
      <c r="F1430" s="272">
        <v>45163</v>
      </c>
      <c r="G1430" s="12" t="s">
        <v>436</v>
      </c>
      <c r="H1430" s="234">
        <v>460.13</v>
      </c>
      <c r="I1430" s="17">
        <f t="shared" si="114"/>
        <v>13</v>
      </c>
      <c r="J1430" s="283">
        <f t="shared" si="112"/>
        <v>1.1904999518583995E-5</v>
      </c>
      <c r="K1430" s="22">
        <f t="shared" si="113"/>
        <v>1.5476499374159194E-4</v>
      </c>
    </row>
    <row r="1431" spans="1:11" ht="12.75">
      <c r="A1431" s="12">
        <f t="shared" si="111"/>
        <v>1424</v>
      </c>
      <c r="B1431" s="12" t="s">
        <v>178</v>
      </c>
      <c r="C1431" s="272">
        <v>45144</v>
      </c>
      <c r="D1431" s="272">
        <v>45157</v>
      </c>
      <c r="E1431" s="196">
        <f t="shared" si="110"/>
        <v>45150.5</v>
      </c>
      <c r="F1431" s="272">
        <v>45163</v>
      </c>
      <c r="G1431" s="12" t="s">
        <v>206</v>
      </c>
      <c r="H1431" s="234">
        <v>694.64</v>
      </c>
      <c r="I1431" s="17">
        <f t="shared" si="114"/>
        <v>13</v>
      </c>
      <c r="J1431" s="283">
        <f t="shared" si="112"/>
        <v>1.7972505304129671E-5</v>
      </c>
      <c r="K1431" s="22">
        <f t="shared" si="113"/>
        <v>2.3364256895368573E-4</v>
      </c>
    </row>
    <row r="1432" spans="1:11" ht="12.75">
      <c r="A1432" s="12">
        <f t="shared" si="111"/>
        <v>1425</v>
      </c>
      <c r="B1432" s="12" t="s">
        <v>178</v>
      </c>
      <c r="C1432" s="272">
        <v>45145</v>
      </c>
      <c r="D1432" s="272">
        <v>45158</v>
      </c>
      <c r="E1432" s="196">
        <f t="shared" si="110"/>
        <v>45151.5</v>
      </c>
      <c r="F1432" s="272">
        <v>45163</v>
      </c>
      <c r="G1432" s="12" t="s">
        <v>206</v>
      </c>
      <c r="H1432" s="234">
        <v>1460.5900000000001</v>
      </c>
      <c r="I1432" s="17">
        <f t="shared" si="114"/>
        <v>12</v>
      </c>
      <c r="J1432" s="283">
        <f t="shared" si="112"/>
        <v>3.7790022921453935E-5</v>
      </c>
      <c r="K1432" s="22">
        <f t="shared" si="113"/>
        <v>4.5348027505744723E-4</v>
      </c>
    </row>
    <row r="1433" spans="1:11" ht="12.75">
      <c r="A1433" s="12">
        <f t="shared" si="111"/>
        <v>1426</v>
      </c>
      <c r="B1433" s="12" t="s">
        <v>178</v>
      </c>
      <c r="C1433" s="272">
        <v>45144</v>
      </c>
      <c r="D1433" s="272">
        <v>45157</v>
      </c>
      <c r="E1433" s="196">
        <f t="shared" si="110"/>
        <v>45150.5</v>
      </c>
      <c r="F1433" s="272">
        <v>45163</v>
      </c>
      <c r="G1433" s="12" t="s">
        <v>207</v>
      </c>
      <c r="H1433" s="234">
        <v>1528.23</v>
      </c>
      <c r="I1433" s="17">
        <f t="shared" si="114"/>
        <v>13</v>
      </c>
      <c r="J1433" s="283">
        <f t="shared" si="112"/>
        <v>3.9540080877764153E-5</v>
      </c>
      <c r="K1433" s="22">
        <f t="shared" si="113"/>
        <v>5.1402105141093403E-4</v>
      </c>
    </row>
    <row r="1434" spans="1:11" ht="12.75">
      <c r="A1434" s="12">
        <f t="shared" si="111"/>
        <v>1427</v>
      </c>
      <c r="B1434" s="12" t="s">
        <v>178</v>
      </c>
      <c r="C1434" s="272">
        <v>45145</v>
      </c>
      <c r="D1434" s="272">
        <v>45158</v>
      </c>
      <c r="E1434" s="196">
        <f t="shared" si="110"/>
        <v>45151.5</v>
      </c>
      <c r="F1434" s="272">
        <v>45163</v>
      </c>
      <c r="G1434" s="12" t="s">
        <v>207</v>
      </c>
      <c r="H1434" s="234">
        <v>3271.6400000000003</v>
      </c>
      <c r="I1434" s="17">
        <f t="shared" si="114"/>
        <v>12</v>
      </c>
      <c r="J1434" s="283">
        <f t="shared" si="112"/>
        <v>8.4647540097320631E-5</v>
      </c>
      <c r="K1434" s="22">
        <f t="shared" si="113"/>
        <v>1.0157704811678476E-3</v>
      </c>
    </row>
    <row r="1435" spans="1:11" ht="12.75">
      <c r="A1435" s="12">
        <f t="shared" si="111"/>
        <v>1428</v>
      </c>
      <c r="B1435" s="12" t="s">
        <v>178</v>
      </c>
      <c r="C1435" s="272">
        <v>45144</v>
      </c>
      <c r="D1435" s="272">
        <v>45157</v>
      </c>
      <c r="E1435" s="196">
        <f t="shared" si="110"/>
        <v>45150.5</v>
      </c>
      <c r="F1435" s="272">
        <v>45163</v>
      </c>
      <c r="G1435" s="12" t="s">
        <v>208</v>
      </c>
      <c r="H1435" s="234">
        <v>183.94</v>
      </c>
      <c r="I1435" s="17">
        <f t="shared" si="114"/>
        <v>13</v>
      </c>
      <c r="J1435" s="283">
        <f t="shared" si="112"/>
        <v>4.7591020177957103E-6</v>
      </c>
      <c r="K1435" s="22">
        <f t="shared" si="113"/>
        <v>6.1868326231344237E-5</v>
      </c>
    </row>
    <row r="1436" spans="1:11" ht="12.75">
      <c r="A1436" s="12">
        <f t="shared" si="111"/>
        <v>1429</v>
      </c>
      <c r="B1436" s="12" t="s">
        <v>178</v>
      </c>
      <c r="C1436" s="272">
        <v>45145</v>
      </c>
      <c r="D1436" s="272">
        <v>45158</v>
      </c>
      <c r="E1436" s="196">
        <f t="shared" si="110"/>
        <v>45151.5</v>
      </c>
      <c r="F1436" s="272">
        <v>45163</v>
      </c>
      <c r="G1436" s="12" t="s">
        <v>208</v>
      </c>
      <c r="H1436" s="234">
        <v>1742.0299999999997</v>
      </c>
      <c r="I1436" s="17">
        <f t="shared" si="114"/>
        <v>12</v>
      </c>
      <c r="J1436" s="283">
        <f t="shared" si="112"/>
        <v>4.5071754311518212E-5</v>
      </c>
      <c r="K1436" s="22">
        <f t="shared" si="113"/>
        <v>5.4086105173821854E-4</v>
      </c>
    </row>
    <row r="1437" spans="1:11" ht="12.75">
      <c r="A1437" s="12">
        <f t="shared" si="111"/>
        <v>1430</v>
      </c>
      <c r="B1437" s="12" t="s">
        <v>178</v>
      </c>
      <c r="C1437" s="272">
        <v>45145</v>
      </c>
      <c r="D1437" s="272">
        <v>45158</v>
      </c>
      <c r="E1437" s="196">
        <f t="shared" si="110"/>
        <v>45151.5</v>
      </c>
      <c r="F1437" s="272">
        <v>45166</v>
      </c>
      <c r="G1437" s="12" t="s">
        <v>211</v>
      </c>
      <c r="H1437" s="234">
        <v>5110.1799999999912</v>
      </c>
      <c r="I1437" s="17">
        <f t="shared" si="114"/>
        <v>15</v>
      </c>
      <c r="J1437" s="283">
        <f t="shared" si="112"/>
        <v>1.3221630939055801E-4</v>
      </c>
      <c r="K1437" s="22">
        <f t="shared" si="113"/>
        <v>1.9832446408583702E-3</v>
      </c>
    </row>
    <row r="1438" spans="1:11" ht="12.75">
      <c r="A1438" s="12">
        <f t="shared" si="111"/>
        <v>1431</v>
      </c>
      <c r="B1438" s="12" t="s">
        <v>178</v>
      </c>
      <c r="C1438" s="272">
        <v>45145</v>
      </c>
      <c r="D1438" s="272">
        <v>45158</v>
      </c>
      <c r="E1438" s="196">
        <f t="shared" si="110"/>
        <v>45151.5</v>
      </c>
      <c r="F1438" s="272">
        <v>45296</v>
      </c>
      <c r="G1438" s="12" t="s">
        <v>212</v>
      </c>
      <c r="H1438" s="234">
        <v>10</v>
      </c>
      <c r="I1438" s="17">
        <f t="shared" si="114"/>
        <v>145</v>
      </c>
      <c r="J1438" s="283">
        <f t="shared" si="112"/>
        <v>2.587312176685718E-7</v>
      </c>
      <c r="K1438" s="22">
        <f t="shared" si="113"/>
        <v>3.751602656194291E-5</v>
      </c>
    </row>
    <row r="1439" spans="1:11" ht="12.75">
      <c r="A1439" s="12">
        <f t="shared" si="111"/>
        <v>1432</v>
      </c>
      <c r="B1439" s="12" t="s">
        <v>178</v>
      </c>
      <c r="C1439" s="272">
        <v>45145</v>
      </c>
      <c r="D1439" s="272">
        <v>45158</v>
      </c>
      <c r="E1439" s="196">
        <f t="shared" si="110"/>
        <v>45151.5</v>
      </c>
      <c r="F1439" s="272">
        <v>45162</v>
      </c>
      <c r="G1439" s="12" t="s">
        <v>451</v>
      </c>
      <c r="H1439" s="234">
        <v>392.48</v>
      </c>
      <c r="I1439" s="17">
        <f t="shared" si="114"/>
        <v>11</v>
      </c>
      <c r="J1439" s="283">
        <f t="shared" si="112"/>
        <v>1.0154682831056107E-5</v>
      </c>
      <c r="K1439" s="22">
        <f t="shared" si="113"/>
        <v>1.1170151114161717E-4</v>
      </c>
    </row>
    <row r="1440" spans="1:11" ht="12.75">
      <c r="A1440" s="12">
        <f t="shared" si="111"/>
        <v>1433</v>
      </c>
      <c r="B1440" s="12" t="s">
        <v>178</v>
      </c>
      <c r="C1440" s="272">
        <v>45145</v>
      </c>
      <c r="D1440" s="272">
        <v>45158</v>
      </c>
      <c r="E1440" s="196">
        <f t="shared" si="110"/>
        <v>45151.5</v>
      </c>
      <c r="F1440" s="272">
        <v>45162</v>
      </c>
      <c r="G1440" s="12" t="s">
        <v>213</v>
      </c>
      <c r="H1440" s="234">
        <v>12896.710000000003</v>
      </c>
      <c r="I1440" s="17">
        <f t="shared" si="114"/>
        <v>11</v>
      </c>
      <c r="J1440" s="283">
        <f t="shared" si="112"/>
        <v>3.3367814822184475E-4</v>
      </c>
      <c r="K1440" s="22">
        <f t="shared" si="113"/>
        <v>3.670459630440292E-3</v>
      </c>
    </row>
    <row r="1441" spans="1:11" ht="12.75">
      <c r="A1441" s="12">
        <f t="shared" si="111"/>
        <v>1434</v>
      </c>
      <c r="B1441" s="12" t="s">
        <v>178</v>
      </c>
      <c r="C1441" s="272">
        <v>45144</v>
      </c>
      <c r="D1441" s="272">
        <v>45157</v>
      </c>
      <c r="E1441" s="196">
        <f t="shared" si="110"/>
        <v>45150.5</v>
      </c>
      <c r="F1441" s="272">
        <v>45162</v>
      </c>
      <c r="G1441" s="12" t="s">
        <v>213</v>
      </c>
      <c r="H1441" s="234">
        <v>960</v>
      </c>
      <c r="I1441" s="17">
        <f t="shared" si="114"/>
        <v>12</v>
      </c>
      <c r="J1441" s="283">
        <f t="shared" si="112"/>
        <v>2.4838196896182896E-5</v>
      </c>
      <c r="K1441" s="22">
        <f t="shared" si="113"/>
        <v>2.9805836275419476E-4</v>
      </c>
    </row>
    <row r="1442" spans="1:11" ht="12.75">
      <c r="A1442" s="12">
        <f t="shared" si="111"/>
        <v>1435</v>
      </c>
      <c r="B1442" s="12" t="s">
        <v>178</v>
      </c>
      <c r="C1442" s="272">
        <v>45145</v>
      </c>
      <c r="D1442" s="272">
        <v>45158</v>
      </c>
      <c r="E1442" s="196">
        <f t="shared" si="110"/>
        <v>45151.5</v>
      </c>
      <c r="F1442" s="272">
        <v>45162</v>
      </c>
      <c r="G1442" s="12" t="s">
        <v>214</v>
      </c>
      <c r="H1442" s="234">
        <v>2769.37</v>
      </c>
      <c r="I1442" s="17">
        <f t="shared" si="114"/>
        <v>11</v>
      </c>
      <c r="J1442" s="283">
        <f t="shared" si="112"/>
        <v>7.1652247227481269E-5</v>
      </c>
      <c r="K1442" s="22">
        <f t="shared" si="113"/>
        <v>7.88174719502294E-4</v>
      </c>
    </row>
    <row r="1443" spans="1:11" ht="12.75">
      <c r="A1443" s="12">
        <f t="shared" si="111"/>
        <v>1436</v>
      </c>
      <c r="B1443" s="12" t="s">
        <v>178</v>
      </c>
      <c r="C1443" s="272">
        <v>45145</v>
      </c>
      <c r="D1443" s="272">
        <v>45158</v>
      </c>
      <c r="E1443" s="196">
        <f t="shared" si="110"/>
        <v>45151.5</v>
      </c>
      <c r="F1443" s="272">
        <v>45162</v>
      </c>
      <c r="G1443" s="12" t="s">
        <v>452</v>
      </c>
      <c r="H1443" s="234">
        <v>703.33</v>
      </c>
      <c r="I1443" s="17">
        <f t="shared" si="114"/>
        <v>11</v>
      </c>
      <c r="J1443" s="283">
        <f t="shared" si="112"/>
        <v>1.8197342732283664E-5</v>
      </c>
      <c r="K1443" s="22">
        <f t="shared" si="113"/>
        <v>2.0017077005512031E-4</v>
      </c>
    </row>
    <row r="1444" spans="1:11" ht="12.75">
      <c r="A1444" s="12">
        <f t="shared" si="111"/>
        <v>1437</v>
      </c>
      <c r="B1444" s="12" t="s">
        <v>178</v>
      </c>
      <c r="C1444" s="272">
        <v>45159</v>
      </c>
      <c r="D1444" s="272">
        <v>45172</v>
      </c>
      <c r="E1444" s="196">
        <f t="shared" si="110"/>
        <v>45165.5</v>
      </c>
      <c r="F1444" s="272">
        <v>45177</v>
      </c>
      <c r="G1444" s="12" t="s">
        <v>179</v>
      </c>
      <c r="H1444" s="234">
        <v>248.17000000000002</v>
      </c>
      <c r="I1444" s="17">
        <f t="shared" si="114"/>
        <v>12</v>
      </c>
      <c r="J1444" s="283">
        <f t="shared" si="112"/>
        <v>6.4209326288809473E-6</v>
      </c>
      <c r="K1444" s="22">
        <f t="shared" si="113"/>
        <v>7.7051191546571374E-5</v>
      </c>
    </row>
    <row r="1445" spans="1:11" ht="12.75">
      <c r="A1445" s="12">
        <f t="shared" si="111"/>
        <v>1438</v>
      </c>
      <c r="B1445" s="12" t="s">
        <v>178</v>
      </c>
      <c r="C1445" s="272">
        <v>45158</v>
      </c>
      <c r="D1445" s="272">
        <v>45171</v>
      </c>
      <c r="E1445" s="196">
        <f t="shared" si="110"/>
        <v>45164.5</v>
      </c>
      <c r="F1445" s="272">
        <v>45177</v>
      </c>
      <c r="G1445" s="12" t="s">
        <v>180</v>
      </c>
      <c r="H1445" s="234">
        <v>8349.0999999999985</v>
      </c>
      <c r="I1445" s="17">
        <f t="shared" si="114"/>
        <v>13</v>
      </c>
      <c r="J1445" s="283">
        <f t="shared" si="112"/>
        <v>2.1601728094366724E-4</v>
      </c>
      <c r="K1445" s="22">
        <f t="shared" si="113"/>
        <v>2.8082246522676741E-3</v>
      </c>
    </row>
    <row r="1446" spans="1:11" ht="12.75">
      <c r="A1446" s="12">
        <f t="shared" si="111"/>
        <v>1439</v>
      </c>
      <c r="B1446" s="12" t="s">
        <v>178</v>
      </c>
      <c r="C1446" s="272">
        <v>45159</v>
      </c>
      <c r="D1446" s="272">
        <v>45172</v>
      </c>
      <c r="E1446" s="196">
        <f t="shared" si="110"/>
        <v>45165.5</v>
      </c>
      <c r="F1446" s="272">
        <v>45177</v>
      </c>
      <c r="G1446" s="12" t="s">
        <v>180</v>
      </c>
      <c r="H1446" s="234">
        <v>104258.01000000013</v>
      </c>
      <c r="I1446" s="17">
        <f t="shared" si="114"/>
        <v>12</v>
      </c>
      <c r="J1446" s="283">
        <f t="shared" si="112"/>
        <v>2.697480187900217E-3</v>
      </c>
      <c r="K1446" s="22">
        <f t="shared" si="113"/>
        <v>3.2369762254802606E-2</v>
      </c>
    </row>
    <row r="1447" spans="1:11" ht="12.75">
      <c r="A1447" s="12">
        <f t="shared" si="111"/>
        <v>1440</v>
      </c>
      <c r="B1447" s="12" t="s">
        <v>178</v>
      </c>
      <c r="C1447" s="272">
        <v>45158</v>
      </c>
      <c r="D1447" s="272">
        <v>45171</v>
      </c>
      <c r="E1447" s="196">
        <f t="shared" si="110"/>
        <v>45164.5</v>
      </c>
      <c r="F1447" s="272">
        <v>45177</v>
      </c>
      <c r="G1447" s="12" t="s">
        <v>181</v>
      </c>
      <c r="H1447" s="234">
        <v>64.25</v>
      </c>
      <c r="I1447" s="17">
        <f t="shared" si="114"/>
        <v>13</v>
      </c>
      <c r="J1447" s="283">
        <f t="shared" si="112"/>
        <v>1.6623480735205739E-6</v>
      </c>
      <c r="K1447" s="22">
        <f t="shared" si="113"/>
        <v>2.1610524955767459E-5</v>
      </c>
    </row>
    <row r="1448" spans="1:11" ht="12.75">
      <c r="A1448" s="12">
        <f t="shared" si="111"/>
        <v>1441</v>
      </c>
      <c r="B1448" s="12" t="s">
        <v>178</v>
      </c>
      <c r="C1448" s="272">
        <v>45159</v>
      </c>
      <c r="D1448" s="272">
        <v>45172</v>
      </c>
      <c r="E1448" s="196">
        <f t="shared" si="110"/>
        <v>45165.5</v>
      </c>
      <c r="F1448" s="272">
        <v>45177</v>
      </c>
      <c r="G1448" s="12" t="s">
        <v>181</v>
      </c>
      <c r="H1448" s="234">
        <v>8723.1200000000008</v>
      </c>
      <c r="I1448" s="17">
        <f t="shared" si="114"/>
        <v>12</v>
      </c>
      <c r="J1448" s="283">
        <f t="shared" si="112"/>
        <v>2.2569434594690724E-4</v>
      </c>
      <c r="K1448" s="22">
        <f t="shared" si="113"/>
        <v>2.708332151362887E-3</v>
      </c>
    </row>
    <row r="1449" spans="1:11" ht="12.75">
      <c r="A1449" s="12">
        <f t="shared" si="111"/>
        <v>1442</v>
      </c>
      <c r="B1449" s="12" t="s">
        <v>178</v>
      </c>
      <c r="C1449" s="272">
        <v>45158</v>
      </c>
      <c r="D1449" s="272">
        <v>45171</v>
      </c>
      <c r="E1449" s="196">
        <f t="shared" si="110"/>
        <v>45164.5</v>
      </c>
      <c r="F1449" s="272">
        <v>45177</v>
      </c>
      <c r="G1449" s="12" t="s">
        <v>182</v>
      </c>
      <c r="H1449" s="234">
        <v>22704.340000000004</v>
      </c>
      <c r="I1449" s="17">
        <f t="shared" si="114"/>
        <v>13</v>
      </c>
      <c r="J1449" s="283">
        <f t="shared" si="112"/>
        <v>5.8743215345612631E-4</v>
      </c>
      <c r="K1449" s="22">
        <f t="shared" si="113"/>
        <v>7.6366179949296422E-3</v>
      </c>
    </row>
    <row r="1450" spans="1:11" ht="12.75">
      <c r="A1450" s="12">
        <f t="shared" si="111"/>
        <v>1443</v>
      </c>
      <c r="B1450" s="12" t="s">
        <v>178</v>
      </c>
      <c r="C1450" s="272">
        <v>45159</v>
      </c>
      <c r="D1450" s="272">
        <v>45172</v>
      </c>
      <c r="E1450" s="196">
        <f t="shared" si="110"/>
        <v>45165.5</v>
      </c>
      <c r="F1450" s="272">
        <v>45177</v>
      </c>
      <c r="G1450" s="12" t="s">
        <v>182</v>
      </c>
      <c r="H1450" s="234">
        <v>256809.41999999978</v>
      </c>
      <c r="I1450" s="17">
        <f t="shared" si="114"/>
        <v>12</v>
      </c>
      <c r="J1450" s="283">
        <f t="shared" si="112"/>
        <v>6.644461394535962E-3</v>
      </c>
      <c r="K1450" s="22">
        <f t="shared" si="113"/>
        <v>7.9733536734431537E-2</v>
      </c>
    </row>
    <row r="1451" spans="1:11" ht="12.75">
      <c r="A1451" s="12">
        <f t="shared" si="111"/>
        <v>1444</v>
      </c>
      <c r="B1451" s="12" t="s">
        <v>178</v>
      </c>
      <c r="C1451" s="272">
        <v>45158</v>
      </c>
      <c r="D1451" s="272">
        <v>45171</v>
      </c>
      <c r="E1451" s="196">
        <f t="shared" si="110"/>
        <v>45164.5</v>
      </c>
      <c r="F1451" s="272">
        <v>45177</v>
      </c>
      <c r="G1451" s="12" t="s">
        <v>183</v>
      </c>
      <c r="H1451" s="234">
        <v>31741.849999999995</v>
      </c>
      <c r="I1451" s="17">
        <f t="shared" si="114"/>
        <v>13</v>
      </c>
      <c r="J1451" s="283">
        <f t="shared" si="112"/>
        <v>8.2126075015531545E-4</v>
      </c>
      <c r="K1451" s="22">
        <f t="shared" si="113"/>
        <v>1.0676389752019101E-2</v>
      </c>
    </row>
    <row r="1452" spans="1:11" ht="12.75">
      <c r="A1452" s="12">
        <f t="shared" si="111"/>
        <v>1445</v>
      </c>
      <c r="B1452" s="12" t="s">
        <v>178</v>
      </c>
      <c r="C1452" s="272">
        <v>45159</v>
      </c>
      <c r="D1452" s="272">
        <v>45172</v>
      </c>
      <c r="E1452" s="196">
        <f t="shared" si="110"/>
        <v>45165.5</v>
      </c>
      <c r="F1452" s="272">
        <v>45177</v>
      </c>
      <c r="G1452" s="12" t="s">
        <v>183</v>
      </c>
      <c r="H1452" s="234">
        <v>388838.31</v>
      </c>
      <c r="I1452" s="17">
        <f t="shared" si="114"/>
        <v>12</v>
      </c>
      <c r="J1452" s="283">
        <f t="shared" si="112"/>
        <v>1.006046094224896E-2</v>
      </c>
      <c r="K1452" s="22">
        <f t="shared" si="113"/>
        <v>0.12072553130698752</v>
      </c>
    </row>
    <row r="1453" spans="1:11" ht="12.75">
      <c r="A1453" s="12">
        <f t="shared" si="111"/>
        <v>1446</v>
      </c>
      <c r="B1453" s="12" t="s">
        <v>178</v>
      </c>
      <c r="C1453" s="272">
        <v>45158</v>
      </c>
      <c r="D1453" s="272">
        <v>45171</v>
      </c>
      <c r="E1453" s="196">
        <f t="shared" ref="E1453:E1516" si="115">AVERAGE(C1453:D1453)</f>
        <v>45164.5</v>
      </c>
      <c r="F1453" s="272">
        <v>45177</v>
      </c>
      <c r="G1453" s="12" t="s">
        <v>184</v>
      </c>
      <c r="H1453" s="234">
        <v>2653.2200000000003</v>
      </c>
      <c r="I1453" s="17">
        <f t="shared" si="114"/>
        <v>13</v>
      </c>
      <c r="J1453" s="283">
        <f t="shared" si="112"/>
        <v>6.8647084134260819E-5</v>
      </c>
      <c r="K1453" s="22">
        <f t="shared" si="113"/>
        <v>8.9241209374539066E-4</v>
      </c>
    </row>
    <row r="1454" spans="1:11" ht="12.75">
      <c r="A1454" s="12">
        <f t="shared" si="111"/>
        <v>1447</v>
      </c>
      <c r="B1454" s="12" t="s">
        <v>178</v>
      </c>
      <c r="C1454" s="272">
        <v>45158</v>
      </c>
      <c r="D1454" s="272">
        <v>45171</v>
      </c>
      <c r="E1454" s="196">
        <f t="shared" si="115"/>
        <v>45164.5</v>
      </c>
      <c r="F1454" s="272">
        <v>45177</v>
      </c>
      <c r="G1454" s="12" t="s">
        <v>184</v>
      </c>
      <c r="H1454" s="234">
        <v>6037.2999999999993</v>
      </c>
      <c r="I1454" s="17">
        <f t="shared" si="114"/>
        <v>13</v>
      </c>
      <c r="J1454" s="283">
        <f t="shared" si="112"/>
        <v>1.5620379804304684E-4</v>
      </c>
      <c r="K1454" s="22">
        <f t="shared" si="113"/>
        <v>2.0306493745596088E-3</v>
      </c>
    </row>
    <row r="1455" spans="1:11" ht="12.75">
      <c r="A1455" s="12">
        <f t="shared" si="111"/>
        <v>1448</v>
      </c>
      <c r="B1455" s="12" t="s">
        <v>178</v>
      </c>
      <c r="C1455" s="272">
        <v>45159</v>
      </c>
      <c r="D1455" s="272">
        <v>45172</v>
      </c>
      <c r="E1455" s="196">
        <f t="shared" si="115"/>
        <v>45165.5</v>
      </c>
      <c r="F1455" s="272">
        <v>45177</v>
      </c>
      <c r="G1455" s="12" t="s">
        <v>184</v>
      </c>
      <c r="H1455" s="234">
        <v>35173.050000000003</v>
      </c>
      <c r="I1455" s="17">
        <f t="shared" si="114"/>
        <v>12</v>
      </c>
      <c r="J1455" s="283">
        <f t="shared" si="112"/>
        <v>9.1003660556175604E-4</v>
      </c>
      <c r="K1455" s="22">
        <f t="shared" si="113"/>
        <v>1.0920439266741072E-2</v>
      </c>
    </row>
    <row r="1456" spans="1:11" ht="12.75">
      <c r="A1456" s="12">
        <f t="shared" si="111"/>
        <v>1449</v>
      </c>
      <c r="B1456" s="12" t="s">
        <v>178</v>
      </c>
      <c r="C1456" s="272">
        <v>45159</v>
      </c>
      <c r="D1456" s="272">
        <v>45172</v>
      </c>
      <c r="E1456" s="196">
        <f t="shared" si="115"/>
        <v>45165.5</v>
      </c>
      <c r="F1456" s="272">
        <v>45177</v>
      </c>
      <c r="G1456" s="12" t="s">
        <v>184</v>
      </c>
      <c r="H1456" s="234">
        <v>62358.029999999948</v>
      </c>
      <c r="I1456" s="17">
        <f t="shared" si="114"/>
        <v>12</v>
      </c>
      <c r="J1456" s="283">
        <f t="shared" si="112"/>
        <v>1.6133969033313318E-3</v>
      </c>
      <c r="K1456" s="22">
        <f t="shared" si="113"/>
        <v>1.9360762839975981E-2</v>
      </c>
    </row>
    <row r="1457" spans="1:11" ht="12.75">
      <c r="A1457" s="12">
        <f t="shared" si="111"/>
        <v>1450</v>
      </c>
      <c r="B1457" s="12" t="s">
        <v>178</v>
      </c>
      <c r="C1457" s="272">
        <v>45158</v>
      </c>
      <c r="D1457" s="272">
        <v>45171</v>
      </c>
      <c r="E1457" s="196">
        <f t="shared" si="115"/>
        <v>45164.5</v>
      </c>
      <c r="F1457" s="272">
        <v>45177</v>
      </c>
      <c r="G1457" s="12" t="s">
        <v>186</v>
      </c>
      <c r="H1457" s="234">
        <v>3720.9500000000007</v>
      </c>
      <c r="I1457" s="17">
        <f t="shared" si="114"/>
        <v>13</v>
      </c>
      <c r="J1457" s="283">
        <f t="shared" si="112"/>
        <v>9.627259243838725E-5</v>
      </c>
      <c r="K1457" s="22">
        <f t="shared" si="113"/>
        <v>1.2515437016990343E-3</v>
      </c>
    </row>
    <row r="1458" spans="1:11" ht="12.75">
      <c r="A1458" s="12">
        <f t="shared" si="111"/>
        <v>1451</v>
      </c>
      <c r="B1458" s="12" t="s">
        <v>178</v>
      </c>
      <c r="C1458" s="272">
        <v>45159</v>
      </c>
      <c r="D1458" s="272">
        <v>45172</v>
      </c>
      <c r="E1458" s="196">
        <f t="shared" si="115"/>
        <v>45165.5</v>
      </c>
      <c r="F1458" s="272">
        <v>45177</v>
      </c>
      <c r="G1458" s="12" t="s">
        <v>186</v>
      </c>
      <c r="H1458" s="234">
        <v>61514.87</v>
      </c>
      <c r="I1458" s="17">
        <f t="shared" si="114"/>
        <v>12</v>
      </c>
      <c r="J1458" s="283">
        <f t="shared" si="112"/>
        <v>1.5915817219823898E-3</v>
      </c>
      <c r="K1458" s="22">
        <f t="shared" si="113"/>
        <v>1.9098980663788678E-2</v>
      </c>
    </row>
    <row r="1459" spans="1:11" ht="12.75">
      <c r="A1459" s="12">
        <f t="shared" si="111"/>
        <v>1452</v>
      </c>
      <c r="B1459" s="12" t="s">
        <v>178</v>
      </c>
      <c r="C1459" s="272">
        <v>45159</v>
      </c>
      <c r="D1459" s="272">
        <v>45172</v>
      </c>
      <c r="E1459" s="196">
        <f t="shared" si="115"/>
        <v>45165.5</v>
      </c>
      <c r="F1459" s="272">
        <v>45180</v>
      </c>
      <c r="G1459" s="12" t="s">
        <v>187</v>
      </c>
      <c r="H1459" s="234">
        <v>161.6</v>
      </c>
      <c r="I1459" s="17">
        <f t="shared" si="114"/>
        <v>15</v>
      </c>
      <c r="J1459" s="283">
        <f t="shared" si="112"/>
        <v>4.1810964775241206E-6</v>
      </c>
      <c r="K1459" s="22">
        <f t="shared" si="113"/>
        <v>6.2716447162861806E-5</v>
      </c>
    </row>
    <row r="1460" spans="1:11" ht="12.75">
      <c r="A1460" s="12">
        <f t="shared" si="111"/>
        <v>1453</v>
      </c>
      <c r="B1460" s="12" t="s">
        <v>178</v>
      </c>
      <c r="C1460" s="272">
        <v>45159</v>
      </c>
      <c r="D1460" s="272">
        <v>45172</v>
      </c>
      <c r="E1460" s="196">
        <f t="shared" si="115"/>
        <v>45165.5</v>
      </c>
      <c r="F1460" s="272">
        <v>45180</v>
      </c>
      <c r="G1460" s="12" t="s">
        <v>430</v>
      </c>
      <c r="H1460" s="234">
        <v>20.68</v>
      </c>
      <c r="I1460" s="17">
        <f t="shared" si="114"/>
        <v>15</v>
      </c>
      <c r="J1460" s="283">
        <f t="shared" si="112"/>
        <v>5.3505615813860653E-7</v>
      </c>
      <c r="K1460" s="22">
        <f t="shared" si="113"/>
        <v>8.0258423720790988E-6</v>
      </c>
    </row>
    <row r="1461" spans="1:11" ht="12.75">
      <c r="A1461" s="12">
        <f t="shared" si="111"/>
        <v>1454</v>
      </c>
      <c r="B1461" s="12" t="s">
        <v>178</v>
      </c>
      <c r="C1461" s="272">
        <v>45158</v>
      </c>
      <c r="D1461" s="272">
        <v>45171</v>
      </c>
      <c r="E1461" s="196">
        <f t="shared" si="115"/>
        <v>45164.5</v>
      </c>
      <c r="F1461" s="272">
        <v>45196</v>
      </c>
      <c r="G1461" s="12" t="s">
        <v>189</v>
      </c>
      <c r="H1461" s="234">
        <v>731.39</v>
      </c>
      <c r="I1461" s="17">
        <f t="shared" si="114"/>
        <v>32</v>
      </c>
      <c r="J1461" s="283">
        <f t="shared" si="112"/>
        <v>1.8923342529061675E-5</v>
      </c>
      <c r="K1461" s="22">
        <f t="shared" si="113"/>
        <v>6.0554696092997361E-4</v>
      </c>
    </row>
    <row r="1462" spans="1:11" ht="12.75">
      <c r="A1462" s="12">
        <f t="shared" si="111"/>
        <v>1455</v>
      </c>
      <c r="B1462" s="12" t="s">
        <v>178</v>
      </c>
      <c r="C1462" s="272">
        <v>45159</v>
      </c>
      <c r="D1462" s="272">
        <v>45172</v>
      </c>
      <c r="E1462" s="196">
        <f t="shared" si="115"/>
        <v>45165.5</v>
      </c>
      <c r="F1462" s="272">
        <v>45196</v>
      </c>
      <c r="G1462" s="12" t="s">
        <v>189</v>
      </c>
      <c r="H1462" s="234">
        <v>6948.9400000000433</v>
      </c>
      <c r="I1462" s="17">
        <f t="shared" si="114"/>
        <v>31</v>
      </c>
      <c r="J1462" s="283">
        <f t="shared" si="112"/>
        <v>1.7979077077058566E-4</v>
      </c>
      <c r="K1462" s="22">
        <f t="shared" si="113"/>
        <v>5.5735138938881558E-3</v>
      </c>
    </row>
    <row r="1463" spans="1:11" ht="12.75">
      <c r="A1463" s="12">
        <f t="shared" si="111"/>
        <v>1456</v>
      </c>
      <c r="B1463" s="12" t="s">
        <v>178</v>
      </c>
      <c r="C1463" s="272">
        <v>45158</v>
      </c>
      <c r="D1463" s="272">
        <v>45171</v>
      </c>
      <c r="E1463" s="196">
        <f t="shared" si="115"/>
        <v>45164.5</v>
      </c>
      <c r="F1463" s="272">
        <v>45195</v>
      </c>
      <c r="G1463" s="12" t="s">
        <v>190</v>
      </c>
      <c r="H1463" s="234">
        <v>23.44</v>
      </c>
      <c r="I1463" s="17">
        <f t="shared" si="114"/>
        <v>31</v>
      </c>
      <c r="J1463" s="283">
        <f t="shared" si="112"/>
        <v>6.0646597421513235E-7</v>
      </c>
      <c r="K1463" s="22">
        <f t="shared" si="113"/>
        <v>1.8800445200669102E-5</v>
      </c>
    </row>
    <row r="1464" spans="1:11" ht="12.75">
      <c r="A1464" s="12">
        <f t="shared" si="111"/>
        <v>1457</v>
      </c>
      <c r="B1464" s="12" t="s">
        <v>178</v>
      </c>
      <c r="C1464" s="272">
        <v>45159</v>
      </c>
      <c r="D1464" s="272">
        <v>45172</v>
      </c>
      <c r="E1464" s="196">
        <f t="shared" si="115"/>
        <v>45165.5</v>
      </c>
      <c r="F1464" s="272">
        <v>45195</v>
      </c>
      <c r="G1464" s="12" t="s">
        <v>190</v>
      </c>
      <c r="H1464" s="234">
        <v>205.28999999999985</v>
      </c>
      <c r="I1464" s="17">
        <f t="shared" si="114"/>
        <v>30</v>
      </c>
      <c r="J1464" s="283">
        <f t="shared" si="112"/>
        <v>5.3114931675181065E-6</v>
      </c>
      <c r="K1464" s="22">
        <f t="shared" si="113"/>
        <v>1.5934479502554319E-4</v>
      </c>
    </row>
    <row r="1465" spans="1:11" ht="12.75">
      <c r="A1465" s="12">
        <f t="shared" si="111"/>
        <v>1458</v>
      </c>
      <c r="B1465" s="12" t="s">
        <v>178</v>
      </c>
      <c r="C1465" s="272">
        <v>45159</v>
      </c>
      <c r="D1465" s="272">
        <v>45172</v>
      </c>
      <c r="E1465" s="196">
        <f t="shared" si="115"/>
        <v>45165.5</v>
      </c>
      <c r="F1465" s="272">
        <v>45180</v>
      </c>
      <c r="G1465" s="12" t="s">
        <v>191</v>
      </c>
      <c r="H1465" s="234">
        <v>4795.6500000000005</v>
      </c>
      <c r="I1465" s="17">
        <f t="shared" si="114"/>
        <v>15</v>
      </c>
      <c r="J1465" s="283">
        <f t="shared" si="112"/>
        <v>1.2407843640122864E-4</v>
      </c>
      <c r="K1465" s="22">
        <f t="shared" si="113"/>
        <v>1.8611765460184297E-3</v>
      </c>
    </row>
    <row r="1466" spans="1:11" ht="12.75">
      <c r="A1466" s="12">
        <f t="shared" si="111"/>
        <v>1459</v>
      </c>
      <c r="B1466" s="12" t="s">
        <v>178</v>
      </c>
      <c r="C1466" s="272">
        <v>45159</v>
      </c>
      <c r="D1466" s="272">
        <v>45172</v>
      </c>
      <c r="E1466" s="196">
        <f t="shared" si="115"/>
        <v>45165.5</v>
      </c>
      <c r="F1466" s="272">
        <v>45180</v>
      </c>
      <c r="G1466" s="12" t="s">
        <v>431</v>
      </c>
      <c r="H1466" s="234">
        <v>625.58999999999992</v>
      </c>
      <c r="I1466" s="17">
        <f t="shared" si="114"/>
        <v>15</v>
      </c>
      <c r="J1466" s="283">
        <f t="shared" si="112"/>
        <v>1.6185966246128182E-5</v>
      </c>
      <c r="K1466" s="22">
        <f t="shared" si="113"/>
        <v>2.4278949369192272E-4</v>
      </c>
    </row>
    <row r="1467" spans="1:11" ht="12.75">
      <c r="A1467" s="12">
        <f t="shared" si="111"/>
        <v>1460</v>
      </c>
      <c r="B1467" s="12" t="s">
        <v>178</v>
      </c>
      <c r="C1467" s="272">
        <v>45159</v>
      </c>
      <c r="D1467" s="272">
        <v>45172</v>
      </c>
      <c r="E1467" s="196">
        <f t="shared" si="115"/>
        <v>45165.5</v>
      </c>
      <c r="F1467" s="272">
        <v>45177</v>
      </c>
      <c r="G1467" s="12" t="s">
        <v>192</v>
      </c>
      <c r="H1467" s="234">
        <v>1435.69</v>
      </c>
      <c r="I1467" s="17">
        <f t="shared" si="114"/>
        <v>12</v>
      </c>
      <c r="J1467" s="283">
        <f t="shared" si="112"/>
        <v>3.714578218945919E-5</v>
      </c>
      <c r="K1467" s="22">
        <f t="shared" si="113"/>
        <v>4.4574938627351031E-4</v>
      </c>
    </row>
    <row r="1468" spans="1:11" ht="12.75">
      <c r="A1468" s="12">
        <f t="shared" si="111"/>
        <v>1461</v>
      </c>
      <c r="B1468" s="12" t="s">
        <v>178</v>
      </c>
      <c r="C1468" s="272">
        <v>45158</v>
      </c>
      <c r="D1468" s="272">
        <v>45171</v>
      </c>
      <c r="E1468" s="196">
        <f t="shared" si="115"/>
        <v>45164.5</v>
      </c>
      <c r="F1468" s="272">
        <v>45177</v>
      </c>
      <c r="G1468" s="12" t="s">
        <v>193</v>
      </c>
      <c r="H1468" s="234">
        <v>1822.5500000000002</v>
      </c>
      <c r="I1468" s="17">
        <f t="shared" si="114"/>
        <v>13</v>
      </c>
      <c r="J1468" s="283">
        <f t="shared" si="112"/>
        <v>4.7155058076185562E-5</v>
      </c>
      <c r="K1468" s="22">
        <f t="shared" si="113"/>
        <v>6.1301575499041227E-4</v>
      </c>
    </row>
    <row r="1469" spans="1:11" ht="12.75">
      <c r="A1469" s="12">
        <f t="shared" si="111"/>
        <v>1462</v>
      </c>
      <c r="B1469" s="12" t="s">
        <v>178</v>
      </c>
      <c r="C1469" s="272">
        <v>45159</v>
      </c>
      <c r="D1469" s="272">
        <v>45172</v>
      </c>
      <c r="E1469" s="196">
        <f t="shared" si="115"/>
        <v>45165.5</v>
      </c>
      <c r="F1469" s="272">
        <v>45177</v>
      </c>
      <c r="G1469" s="12" t="s">
        <v>193</v>
      </c>
      <c r="H1469" s="234">
        <v>16500.890000000112</v>
      </c>
      <c r="I1469" s="17">
        <f t="shared" si="114"/>
        <v>12</v>
      </c>
      <c r="J1469" s="283">
        <f t="shared" si="112"/>
        <v>4.2692953623151892E-4</v>
      </c>
      <c r="K1469" s="22">
        <f t="shared" si="113"/>
        <v>5.1231544347782269E-3</v>
      </c>
    </row>
    <row r="1470" spans="1:11" ht="12.75">
      <c r="A1470" s="12">
        <f t="shared" si="111"/>
        <v>1463</v>
      </c>
      <c r="B1470" s="12" t="s">
        <v>178</v>
      </c>
      <c r="C1470" s="272">
        <v>45158</v>
      </c>
      <c r="D1470" s="272">
        <v>45171</v>
      </c>
      <c r="E1470" s="196">
        <f t="shared" si="115"/>
        <v>45164.5</v>
      </c>
      <c r="F1470" s="272">
        <v>45195</v>
      </c>
      <c r="G1470" s="12" t="s">
        <v>194</v>
      </c>
      <c r="H1470" s="234">
        <v>27.89</v>
      </c>
      <c r="I1470" s="17">
        <f t="shared" si="114"/>
        <v>31</v>
      </c>
      <c r="J1470" s="283">
        <f t="shared" si="112"/>
        <v>7.2160136607764686E-7</v>
      </c>
      <c r="K1470" s="22">
        <f t="shared" si="113"/>
        <v>2.2369642348407052E-5</v>
      </c>
    </row>
    <row r="1471" spans="1:11" ht="12.75">
      <c r="A1471" s="12">
        <f t="shared" si="111"/>
        <v>1464</v>
      </c>
      <c r="B1471" s="12" t="s">
        <v>178</v>
      </c>
      <c r="C1471" s="272">
        <v>45159</v>
      </c>
      <c r="D1471" s="272">
        <v>45172</v>
      </c>
      <c r="E1471" s="196">
        <f t="shared" si="115"/>
        <v>45165.5</v>
      </c>
      <c r="F1471" s="272">
        <v>45195</v>
      </c>
      <c r="G1471" s="12" t="s">
        <v>194</v>
      </c>
      <c r="H1471" s="234">
        <v>312.70000000000033</v>
      </c>
      <c r="I1471" s="17">
        <f t="shared" si="114"/>
        <v>30</v>
      </c>
      <c r="J1471" s="283">
        <f t="shared" si="112"/>
        <v>8.0905251764962484E-6</v>
      </c>
      <c r="K1471" s="22">
        <f t="shared" si="113"/>
        <v>2.4271575529488746E-4</v>
      </c>
    </row>
    <row r="1472" spans="1:11" ht="12.75">
      <c r="A1472" s="12">
        <f t="shared" si="111"/>
        <v>1465</v>
      </c>
      <c r="B1472" s="12" t="s">
        <v>178</v>
      </c>
      <c r="C1472" s="272">
        <v>45159</v>
      </c>
      <c r="D1472" s="272">
        <v>45172</v>
      </c>
      <c r="E1472" s="196">
        <f t="shared" si="115"/>
        <v>45165.5</v>
      </c>
      <c r="F1472" s="272">
        <v>45211</v>
      </c>
      <c r="G1472" s="12" t="s">
        <v>195</v>
      </c>
      <c r="H1472" s="234">
        <v>3449.9899999999989</v>
      </c>
      <c r="I1472" s="17">
        <f t="shared" si="114"/>
        <v>46</v>
      </c>
      <c r="J1472" s="283">
        <f t="shared" si="112"/>
        <v>8.9262011364439582E-5</v>
      </c>
      <c r="K1472" s="22">
        <f t="shared" si="113"/>
        <v>4.1060525227642206E-3</v>
      </c>
    </row>
    <row r="1473" spans="1:11" ht="12.75">
      <c r="A1473" s="12">
        <f t="shared" si="111"/>
        <v>1466</v>
      </c>
      <c r="B1473" s="12" t="s">
        <v>178</v>
      </c>
      <c r="C1473" s="272">
        <v>45159</v>
      </c>
      <c r="D1473" s="272">
        <v>45172</v>
      </c>
      <c r="E1473" s="196">
        <f t="shared" si="115"/>
        <v>45165.5</v>
      </c>
      <c r="F1473" s="272">
        <v>45209</v>
      </c>
      <c r="G1473" s="12" t="s">
        <v>195</v>
      </c>
      <c r="H1473" s="234">
        <v>192.76999999999998</v>
      </c>
      <c r="I1473" s="17">
        <f t="shared" si="114"/>
        <v>44</v>
      </c>
      <c r="J1473" s="283">
        <f t="shared" si="112"/>
        <v>4.9875616829970586E-6</v>
      </c>
      <c r="K1473" s="22">
        <f t="shared" si="113"/>
        <v>2.1945271405187058E-4</v>
      </c>
    </row>
    <row r="1474" spans="1:11" ht="12.75">
      <c r="A1474" s="12">
        <f t="shared" si="111"/>
        <v>1467</v>
      </c>
      <c r="B1474" s="12" t="s">
        <v>178</v>
      </c>
      <c r="C1474" s="272">
        <v>45158</v>
      </c>
      <c r="D1474" s="272">
        <v>45171</v>
      </c>
      <c r="E1474" s="196">
        <f t="shared" si="115"/>
        <v>45164.5</v>
      </c>
      <c r="F1474" s="272">
        <v>45211</v>
      </c>
      <c r="G1474" s="12" t="s">
        <v>195</v>
      </c>
      <c r="H1474" s="234">
        <v>187.32</v>
      </c>
      <c r="I1474" s="17">
        <f t="shared" si="114"/>
        <v>47</v>
      </c>
      <c r="J1474" s="283">
        <f t="shared" si="112"/>
        <v>4.846553169367687E-6</v>
      </c>
      <c r="K1474" s="22">
        <f t="shared" si="113"/>
        <v>2.277879989602813E-4</v>
      </c>
    </row>
    <row r="1475" spans="1:11" ht="12.75">
      <c r="A1475" s="12">
        <f t="shared" si="111"/>
        <v>1468</v>
      </c>
      <c r="B1475" s="12" t="s">
        <v>178</v>
      </c>
      <c r="C1475" s="272">
        <v>45158</v>
      </c>
      <c r="D1475" s="272">
        <v>45171</v>
      </c>
      <c r="E1475" s="196">
        <f t="shared" si="115"/>
        <v>45164.5</v>
      </c>
      <c r="F1475" s="272">
        <v>45209</v>
      </c>
      <c r="G1475" s="12" t="s">
        <v>195</v>
      </c>
      <c r="H1475" s="234">
        <v>10</v>
      </c>
      <c r="I1475" s="17">
        <f t="shared" si="114"/>
        <v>45</v>
      </c>
      <c r="J1475" s="283">
        <f t="shared" si="112"/>
        <v>2.587312176685718E-7</v>
      </c>
      <c r="K1475" s="22">
        <f t="shared" si="113"/>
        <v>1.164290479508573E-5</v>
      </c>
    </row>
    <row r="1476" spans="1:11" ht="12.75">
      <c r="A1476" s="12">
        <f t="shared" si="111"/>
        <v>1469</v>
      </c>
      <c r="B1476" s="12" t="s">
        <v>178</v>
      </c>
      <c r="C1476" s="272">
        <v>45158</v>
      </c>
      <c r="D1476" s="272">
        <v>45171</v>
      </c>
      <c r="E1476" s="196">
        <f t="shared" si="115"/>
        <v>45164.5</v>
      </c>
      <c r="F1476" s="272">
        <v>45177</v>
      </c>
      <c r="G1476" s="12" t="s">
        <v>196</v>
      </c>
      <c r="H1476" s="234">
        <v>11408.950000000003</v>
      </c>
      <c r="I1476" s="17">
        <f t="shared" si="114"/>
        <v>13</v>
      </c>
      <c r="J1476" s="283">
        <f t="shared" si="112"/>
        <v>2.951851525819853E-4</v>
      </c>
      <c r="K1476" s="22">
        <f t="shared" si="113"/>
        <v>3.8374069835658089E-3</v>
      </c>
    </row>
    <row r="1477" spans="1:11" ht="12.75">
      <c r="A1477" s="12">
        <f t="shared" si="111"/>
        <v>1470</v>
      </c>
      <c r="B1477" s="12" t="s">
        <v>178</v>
      </c>
      <c r="C1477" s="272">
        <v>45159</v>
      </c>
      <c r="D1477" s="272">
        <v>45172</v>
      </c>
      <c r="E1477" s="196">
        <f t="shared" si="115"/>
        <v>45165.5</v>
      </c>
      <c r="F1477" s="272">
        <v>45177</v>
      </c>
      <c r="G1477" s="12" t="s">
        <v>196</v>
      </c>
      <c r="H1477" s="234">
        <v>94782.630000000034</v>
      </c>
      <c r="I1477" s="17">
        <f t="shared" si="114"/>
        <v>12</v>
      </c>
      <c r="J1477" s="283">
        <f t="shared" si="112"/>
        <v>2.4523225273729715E-3</v>
      </c>
      <c r="K1477" s="22">
        <f t="shared" si="113"/>
        <v>2.9427870328475658E-2</v>
      </c>
    </row>
    <row r="1478" spans="1:11" ht="12.75">
      <c r="A1478" s="12">
        <f t="shared" si="111"/>
        <v>1471</v>
      </c>
      <c r="B1478" s="12" t="s">
        <v>178</v>
      </c>
      <c r="C1478" s="272">
        <v>45159</v>
      </c>
      <c r="D1478" s="272">
        <v>45172</v>
      </c>
      <c r="E1478" s="196">
        <f t="shared" si="115"/>
        <v>45165.5</v>
      </c>
      <c r="F1478" s="272">
        <v>45177</v>
      </c>
      <c r="G1478" s="12" t="s">
        <v>432</v>
      </c>
      <c r="H1478" s="234">
        <v>479.30000000000007</v>
      </c>
      <c r="I1478" s="17">
        <f t="shared" si="114"/>
        <v>12</v>
      </c>
      <c r="J1478" s="283">
        <f t="shared" si="112"/>
        <v>1.2400987262854649E-5</v>
      </c>
      <c r="K1478" s="22">
        <f t="shared" si="113"/>
        <v>1.4881184715425578E-4</v>
      </c>
    </row>
    <row r="1479" spans="1:11" ht="12.75">
      <c r="A1479" s="12">
        <f t="shared" si="111"/>
        <v>1472</v>
      </c>
      <c r="B1479" s="12" t="s">
        <v>178</v>
      </c>
      <c r="C1479" s="272">
        <v>45159</v>
      </c>
      <c r="D1479" s="272">
        <v>45172</v>
      </c>
      <c r="E1479" s="196">
        <f t="shared" si="115"/>
        <v>45165.5</v>
      </c>
      <c r="F1479" s="272">
        <v>45177</v>
      </c>
      <c r="G1479" s="12" t="s">
        <v>197</v>
      </c>
      <c r="H1479" s="234">
        <v>2550</v>
      </c>
      <c r="I1479" s="17">
        <f t="shared" si="114"/>
        <v>12</v>
      </c>
      <c r="J1479" s="283">
        <f t="shared" si="112"/>
        <v>6.5976460505485815E-5</v>
      </c>
      <c r="K1479" s="22">
        <f t="shared" si="113"/>
        <v>7.9171752606582973E-4</v>
      </c>
    </row>
    <row r="1480" spans="1:11" ht="12.75">
      <c r="A1480" s="12">
        <f t="shared" si="111"/>
        <v>1473</v>
      </c>
      <c r="B1480" s="12" t="s">
        <v>178</v>
      </c>
      <c r="C1480" s="272">
        <v>45159</v>
      </c>
      <c r="D1480" s="272">
        <v>45172</v>
      </c>
      <c r="E1480" s="196">
        <f t="shared" si="115"/>
        <v>45165.5</v>
      </c>
      <c r="F1480" s="272">
        <v>45180</v>
      </c>
      <c r="G1480" s="12" t="s">
        <v>433</v>
      </c>
      <c r="H1480" s="234">
        <v>156</v>
      </c>
      <c r="I1480" s="17">
        <f t="shared" si="114"/>
        <v>15</v>
      </c>
      <c r="J1480" s="283">
        <f t="shared" si="112"/>
        <v>4.0362069956297204E-6</v>
      </c>
      <c r="K1480" s="22">
        <f t="shared" si="113"/>
        <v>6.0543104934445803E-5</v>
      </c>
    </row>
    <row r="1481" spans="1:11" ht="12.75">
      <c r="A1481" s="12">
        <f t="shared" ref="A1481:A1544" si="116">A1480+1</f>
        <v>1474</v>
      </c>
      <c r="B1481" s="12" t="s">
        <v>178</v>
      </c>
      <c r="C1481" s="272">
        <v>45158</v>
      </c>
      <c r="D1481" s="272">
        <v>45171</v>
      </c>
      <c r="E1481" s="196">
        <f t="shared" si="115"/>
        <v>45164.5</v>
      </c>
      <c r="F1481" s="272">
        <v>45299</v>
      </c>
      <c r="G1481" s="12" t="s">
        <v>434</v>
      </c>
      <c r="H1481" s="234">
        <v>2.4000000000000004</v>
      </c>
      <c r="I1481" s="17">
        <f t="shared" si="114"/>
        <v>135</v>
      </c>
      <c r="J1481" s="283">
        <f t="shared" si="112"/>
        <v>6.2095492240457247E-8</v>
      </c>
      <c r="K1481" s="22">
        <f t="shared" si="113"/>
        <v>8.3828914524617284E-6</v>
      </c>
    </row>
    <row r="1482" spans="1:11" ht="12.75">
      <c r="A1482" s="12">
        <f t="shared" si="116"/>
        <v>1475</v>
      </c>
      <c r="B1482" s="12" t="s">
        <v>178</v>
      </c>
      <c r="C1482" s="272">
        <v>45159</v>
      </c>
      <c r="D1482" s="272">
        <v>45172</v>
      </c>
      <c r="E1482" s="196">
        <f t="shared" si="115"/>
        <v>45165.5</v>
      </c>
      <c r="F1482" s="272">
        <v>45198</v>
      </c>
      <c r="G1482" s="12" t="s">
        <v>198</v>
      </c>
      <c r="H1482" s="234">
        <v>39.9</v>
      </c>
      <c r="I1482" s="17">
        <f t="shared" si="114"/>
        <v>33</v>
      </c>
      <c r="J1482" s="283">
        <f t="shared" ref="J1482:J1545" si="117">H1482/$H$2170</f>
        <v>1.0323375584976015E-6</v>
      </c>
      <c r="K1482" s="22">
        <f t="shared" ref="K1482:K1545" si="118">J1482*I1482</f>
        <v>3.4067139430420847E-5</v>
      </c>
    </row>
    <row r="1483" spans="1:11" ht="12.75">
      <c r="A1483" s="12">
        <f t="shared" si="116"/>
        <v>1476</v>
      </c>
      <c r="B1483" s="12" t="s">
        <v>178</v>
      </c>
      <c r="C1483" s="272">
        <v>45159</v>
      </c>
      <c r="D1483" s="272">
        <v>45172</v>
      </c>
      <c r="E1483" s="196">
        <f t="shared" si="115"/>
        <v>45165.5</v>
      </c>
      <c r="F1483" s="272">
        <v>45198</v>
      </c>
      <c r="G1483" s="12" t="s">
        <v>198</v>
      </c>
      <c r="H1483" s="234">
        <v>36.9</v>
      </c>
      <c r="I1483" s="17">
        <f t="shared" ref="I1483:I1546" si="119">(F1483-D1483)+((D1483-C1483+1)/2)</f>
        <v>33</v>
      </c>
      <c r="J1483" s="283">
        <f t="shared" si="117"/>
        <v>9.5471819319703E-7</v>
      </c>
      <c r="K1483" s="22">
        <f t="shared" si="118"/>
        <v>3.150570037550199E-5</v>
      </c>
    </row>
    <row r="1484" spans="1:11" ht="12.75">
      <c r="A1484" s="12">
        <f t="shared" si="116"/>
        <v>1477</v>
      </c>
      <c r="B1484" s="12" t="s">
        <v>178</v>
      </c>
      <c r="C1484" s="272">
        <v>45158</v>
      </c>
      <c r="D1484" s="272">
        <v>45171</v>
      </c>
      <c r="E1484" s="196">
        <f t="shared" si="115"/>
        <v>45164.5</v>
      </c>
      <c r="F1484" s="272">
        <v>45189</v>
      </c>
      <c r="G1484" s="12" t="s">
        <v>199</v>
      </c>
      <c r="H1484" s="234">
        <v>1023.1300000000001</v>
      </c>
      <c r="I1484" s="17">
        <f t="shared" si="119"/>
        <v>25</v>
      </c>
      <c r="J1484" s="283">
        <f t="shared" si="117"/>
        <v>2.6471567073324592E-5</v>
      </c>
      <c r="K1484" s="22">
        <f t="shared" si="118"/>
        <v>6.6178917683311475E-4</v>
      </c>
    </row>
    <row r="1485" spans="1:11" ht="12.75">
      <c r="A1485" s="12">
        <f t="shared" si="116"/>
        <v>1478</v>
      </c>
      <c r="B1485" s="12" t="s">
        <v>178</v>
      </c>
      <c r="C1485" s="272">
        <v>45159</v>
      </c>
      <c r="D1485" s="272">
        <v>45172</v>
      </c>
      <c r="E1485" s="196">
        <f t="shared" si="115"/>
        <v>45165.5</v>
      </c>
      <c r="F1485" s="272">
        <v>45189</v>
      </c>
      <c r="G1485" s="12" t="s">
        <v>199</v>
      </c>
      <c r="H1485" s="234">
        <v>9779.1100000000079</v>
      </c>
      <c r="I1485" s="17">
        <f t="shared" si="119"/>
        <v>24</v>
      </c>
      <c r="J1485" s="283">
        <f t="shared" si="117"/>
        <v>2.5301610380149095E-4</v>
      </c>
      <c r="K1485" s="22">
        <f t="shared" si="118"/>
        <v>6.0723864912357829E-3</v>
      </c>
    </row>
    <row r="1486" spans="1:11" ht="12.75">
      <c r="A1486" s="12">
        <f t="shared" si="116"/>
        <v>1479</v>
      </c>
      <c r="B1486" s="12" t="s">
        <v>178</v>
      </c>
      <c r="C1486" s="272">
        <v>45158</v>
      </c>
      <c r="D1486" s="272">
        <v>45171</v>
      </c>
      <c r="E1486" s="196">
        <f t="shared" si="115"/>
        <v>45164.5</v>
      </c>
      <c r="F1486" s="272">
        <v>45177</v>
      </c>
      <c r="G1486" s="12" t="s">
        <v>200</v>
      </c>
      <c r="H1486" s="234">
        <v>10072.229999999998</v>
      </c>
      <c r="I1486" s="17">
        <f t="shared" si="119"/>
        <v>13</v>
      </c>
      <c r="J1486" s="283">
        <f t="shared" si="117"/>
        <v>2.6060003325379186E-4</v>
      </c>
      <c r="K1486" s="22">
        <f t="shared" si="118"/>
        <v>3.3878004322992943E-3</v>
      </c>
    </row>
    <row r="1487" spans="1:11" ht="12.75">
      <c r="A1487" s="12">
        <f t="shared" si="116"/>
        <v>1480</v>
      </c>
      <c r="B1487" s="12" t="s">
        <v>178</v>
      </c>
      <c r="C1487" s="272">
        <v>45159</v>
      </c>
      <c r="D1487" s="272">
        <v>45172</v>
      </c>
      <c r="E1487" s="196">
        <f t="shared" si="115"/>
        <v>45165.5</v>
      </c>
      <c r="F1487" s="272">
        <v>45177</v>
      </c>
      <c r="G1487" s="12" t="s">
        <v>200</v>
      </c>
      <c r="H1487" s="234">
        <v>114271.30000000009</v>
      </c>
      <c r="I1487" s="17">
        <f t="shared" si="119"/>
        <v>12</v>
      </c>
      <c r="J1487" s="283">
        <f t="shared" si="117"/>
        <v>2.9565552593570693E-3</v>
      </c>
      <c r="K1487" s="22">
        <f t="shared" si="118"/>
        <v>3.5478663112284828E-2</v>
      </c>
    </row>
    <row r="1488" spans="1:11" ht="12.75">
      <c r="A1488" s="12">
        <f t="shared" si="116"/>
        <v>1481</v>
      </c>
      <c r="B1488" s="12" t="s">
        <v>178</v>
      </c>
      <c r="C1488" s="272">
        <v>45159</v>
      </c>
      <c r="D1488" s="272">
        <v>45172</v>
      </c>
      <c r="E1488" s="196">
        <f t="shared" si="115"/>
        <v>45165.5</v>
      </c>
      <c r="F1488" s="272">
        <v>45177</v>
      </c>
      <c r="G1488" s="12" t="s">
        <v>216</v>
      </c>
      <c r="H1488" s="234">
        <v>19742.030000000002</v>
      </c>
      <c r="I1488" s="17">
        <f t="shared" si="119"/>
        <v>12</v>
      </c>
      <c r="J1488" s="283">
        <f t="shared" si="117"/>
        <v>5.1078794611494752E-4</v>
      </c>
      <c r="K1488" s="22">
        <f t="shared" si="118"/>
        <v>6.1294553533793698E-3</v>
      </c>
    </row>
    <row r="1489" spans="1:11" ht="12.75">
      <c r="A1489" s="12">
        <f t="shared" si="116"/>
        <v>1482</v>
      </c>
      <c r="B1489" s="12" t="s">
        <v>178</v>
      </c>
      <c r="C1489" s="272">
        <v>45158</v>
      </c>
      <c r="D1489" s="272">
        <v>45171</v>
      </c>
      <c r="E1489" s="196">
        <f t="shared" si="115"/>
        <v>45164.5</v>
      </c>
      <c r="F1489" s="272">
        <v>45177</v>
      </c>
      <c r="G1489" s="12" t="s">
        <v>201</v>
      </c>
      <c r="H1489" s="234">
        <v>363.86</v>
      </c>
      <c r="I1489" s="17">
        <f t="shared" si="119"/>
        <v>13</v>
      </c>
      <c r="J1489" s="283">
        <f t="shared" si="117"/>
        <v>9.4141940860886551E-6</v>
      </c>
      <c r="K1489" s="22">
        <f t="shared" si="118"/>
        <v>1.2238452311915253E-4</v>
      </c>
    </row>
    <row r="1490" spans="1:11" ht="12.75">
      <c r="A1490" s="12">
        <f t="shared" si="116"/>
        <v>1483</v>
      </c>
      <c r="B1490" s="12" t="s">
        <v>178</v>
      </c>
      <c r="C1490" s="272">
        <v>45159</v>
      </c>
      <c r="D1490" s="272">
        <v>45172</v>
      </c>
      <c r="E1490" s="196">
        <f t="shared" si="115"/>
        <v>45165.5</v>
      </c>
      <c r="F1490" s="272">
        <v>45177</v>
      </c>
      <c r="G1490" s="12" t="s">
        <v>201</v>
      </c>
      <c r="H1490" s="234">
        <v>3253.7799999999988</v>
      </c>
      <c r="I1490" s="17">
        <f t="shared" si="119"/>
        <v>12</v>
      </c>
      <c r="J1490" s="283">
        <f t="shared" si="117"/>
        <v>8.4185446142564523E-5</v>
      </c>
      <c r="K1490" s="22">
        <f t="shared" si="118"/>
        <v>1.0102253537107742E-3</v>
      </c>
    </row>
    <row r="1491" spans="1:11" ht="12.75">
      <c r="A1491" s="12">
        <f t="shared" si="116"/>
        <v>1484</v>
      </c>
      <c r="B1491" s="12" t="s">
        <v>178</v>
      </c>
      <c r="C1491" s="272">
        <v>45159</v>
      </c>
      <c r="D1491" s="272">
        <v>45172</v>
      </c>
      <c r="E1491" s="196">
        <f t="shared" si="115"/>
        <v>45165.5</v>
      </c>
      <c r="F1491" s="272">
        <v>45156</v>
      </c>
      <c r="G1491" s="12" t="s">
        <v>435</v>
      </c>
      <c r="H1491" s="234">
        <v>5022.5499999999975</v>
      </c>
      <c r="I1491" s="17">
        <f t="shared" si="119"/>
        <v>-9</v>
      </c>
      <c r="J1491" s="283">
        <f t="shared" si="117"/>
        <v>1.2994904773012847E-4</v>
      </c>
      <c r="K1491" s="22">
        <f t="shared" si="118"/>
        <v>-1.1695414295711563E-3</v>
      </c>
    </row>
    <row r="1492" spans="1:11" ht="12.75">
      <c r="A1492" s="12">
        <f t="shared" si="116"/>
        <v>1485</v>
      </c>
      <c r="B1492" s="12" t="s">
        <v>178</v>
      </c>
      <c r="C1492" s="272">
        <v>45158</v>
      </c>
      <c r="D1492" s="272">
        <v>45171</v>
      </c>
      <c r="E1492" s="196">
        <f t="shared" si="115"/>
        <v>45164.5</v>
      </c>
      <c r="F1492" s="272">
        <v>45195</v>
      </c>
      <c r="G1492" s="12" t="s">
        <v>202</v>
      </c>
      <c r="H1492" s="234">
        <v>2074.9499999999998</v>
      </c>
      <c r="I1492" s="17">
        <f t="shared" si="119"/>
        <v>31</v>
      </c>
      <c r="J1492" s="283">
        <f t="shared" si="117"/>
        <v>5.3685434010140305E-5</v>
      </c>
      <c r="K1492" s="22">
        <f t="shared" si="118"/>
        <v>1.6642484543143495E-3</v>
      </c>
    </row>
    <row r="1493" spans="1:11" ht="12.75">
      <c r="A1493" s="12">
        <f t="shared" si="116"/>
        <v>1486</v>
      </c>
      <c r="B1493" s="12" t="s">
        <v>178</v>
      </c>
      <c r="C1493" s="272">
        <v>45159</v>
      </c>
      <c r="D1493" s="272">
        <v>45172</v>
      </c>
      <c r="E1493" s="196">
        <f t="shared" si="115"/>
        <v>45165.5</v>
      </c>
      <c r="F1493" s="272">
        <v>45195</v>
      </c>
      <c r="G1493" s="12" t="s">
        <v>202</v>
      </c>
      <c r="H1493" s="234">
        <v>18349.020000000011</v>
      </c>
      <c r="I1493" s="17">
        <f t="shared" si="119"/>
        <v>30</v>
      </c>
      <c r="J1493" s="283">
        <f t="shared" si="117"/>
        <v>4.7474642876249806E-4</v>
      </c>
      <c r="K1493" s="22">
        <f t="shared" si="118"/>
        <v>1.4242392862874941E-2</v>
      </c>
    </row>
    <row r="1494" spans="1:11" ht="12.75">
      <c r="A1494" s="12">
        <f t="shared" si="116"/>
        <v>1487</v>
      </c>
      <c r="B1494" s="12" t="s">
        <v>178</v>
      </c>
      <c r="C1494" s="272">
        <v>45158</v>
      </c>
      <c r="D1494" s="272">
        <v>45171</v>
      </c>
      <c r="E1494" s="196">
        <f t="shared" si="115"/>
        <v>45164.5</v>
      </c>
      <c r="F1494" s="272">
        <v>45195</v>
      </c>
      <c r="G1494" s="12" t="s">
        <v>203</v>
      </c>
      <c r="H1494" s="234">
        <v>319.43999999999994</v>
      </c>
      <c r="I1494" s="17">
        <f t="shared" si="119"/>
        <v>31</v>
      </c>
      <c r="J1494" s="283">
        <f t="shared" si="117"/>
        <v>8.2649100172048571E-6</v>
      </c>
      <c r="K1494" s="22">
        <f t="shared" si="118"/>
        <v>2.5621221053335059E-4</v>
      </c>
    </row>
    <row r="1495" spans="1:11" ht="12.75">
      <c r="A1495" s="12">
        <f t="shared" si="116"/>
        <v>1488</v>
      </c>
      <c r="B1495" s="12" t="s">
        <v>178</v>
      </c>
      <c r="C1495" s="272">
        <v>45159</v>
      </c>
      <c r="D1495" s="272">
        <v>45172</v>
      </c>
      <c r="E1495" s="196">
        <f t="shared" si="115"/>
        <v>45165.5</v>
      </c>
      <c r="F1495" s="272">
        <v>45195</v>
      </c>
      <c r="G1495" s="12" t="s">
        <v>203</v>
      </c>
      <c r="H1495" s="234">
        <v>2501.0000000000009</v>
      </c>
      <c r="I1495" s="17">
        <f t="shared" si="119"/>
        <v>30</v>
      </c>
      <c r="J1495" s="283">
        <f t="shared" si="117"/>
        <v>6.4708677538909828E-5</v>
      </c>
      <c r="K1495" s="22">
        <f t="shared" si="118"/>
        <v>1.9412603261672948E-3</v>
      </c>
    </row>
    <row r="1496" spans="1:11" ht="12.75">
      <c r="A1496" s="12">
        <f t="shared" si="116"/>
        <v>1489</v>
      </c>
      <c r="B1496" s="12" t="s">
        <v>178</v>
      </c>
      <c r="C1496" s="272">
        <v>45158</v>
      </c>
      <c r="D1496" s="272">
        <v>45171</v>
      </c>
      <c r="E1496" s="196">
        <f t="shared" si="115"/>
        <v>45164.5</v>
      </c>
      <c r="F1496" s="272">
        <v>45195</v>
      </c>
      <c r="G1496" s="12" t="s">
        <v>204</v>
      </c>
      <c r="H1496" s="234">
        <v>397.42000000000013</v>
      </c>
      <c r="I1496" s="17">
        <f t="shared" si="119"/>
        <v>31</v>
      </c>
      <c r="J1496" s="283">
        <f t="shared" si="117"/>
        <v>1.0282496052584384E-5</v>
      </c>
      <c r="K1496" s="22">
        <f t="shared" si="118"/>
        <v>3.187573776301159E-4</v>
      </c>
    </row>
    <row r="1497" spans="1:11" ht="12.75">
      <c r="A1497" s="12">
        <f t="shared" si="116"/>
        <v>1490</v>
      </c>
      <c r="B1497" s="12" t="s">
        <v>178</v>
      </c>
      <c r="C1497" s="272">
        <v>45159</v>
      </c>
      <c r="D1497" s="272">
        <v>45172</v>
      </c>
      <c r="E1497" s="196">
        <f t="shared" si="115"/>
        <v>45165.5</v>
      </c>
      <c r="F1497" s="272">
        <v>45195</v>
      </c>
      <c r="G1497" s="12" t="s">
        <v>204</v>
      </c>
      <c r="H1497" s="234">
        <v>3926.9000000000037</v>
      </c>
      <c r="I1497" s="17">
        <f t="shared" si="119"/>
        <v>30</v>
      </c>
      <c r="J1497" s="283">
        <f t="shared" si="117"/>
        <v>1.0160116186627156E-4</v>
      </c>
      <c r="K1497" s="22">
        <f t="shared" si="118"/>
        <v>3.0480348559881469E-3</v>
      </c>
    </row>
    <row r="1498" spans="1:11" ht="12.75">
      <c r="A1498" s="12">
        <f t="shared" si="116"/>
        <v>1491</v>
      </c>
      <c r="B1498" s="12" t="s">
        <v>178</v>
      </c>
      <c r="C1498" s="272">
        <v>45158</v>
      </c>
      <c r="D1498" s="272">
        <v>45171</v>
      </c>
      <c r="E1498" s="196">
        <f t="shared" si="115"/>
        <v>45164.5</v>
      </c>
      <c r="F1498" s="272">
        <v>45195</v>
      </c>
      <c r="G1498" s="12" t="s">
        <v>205</v>
      </c>
      <c r="H1498" s="234">
        <v>104.49999999999997</v>
      </c>
      <c r="I1498" s="17">
        <f t="shared" si="119"/>
        <v>31</v>
      </c>
      <c r="J1498" s="283">
        <f t="shared" si="117"/>
        <v>2.7037412246365746E-6</v>
      </c>
      <c r="K1498" s="22">
        <f t="shared" si="118"/>
        <v>8.3815977963733808E-5</v>
      </c>
    </row>
    <row r="1499" spans="1:11" ht="12.75">
      <c r="A1499" s="12">
        <f t="shared" si="116"/>
        <v>1492</v>
      </c>
      <c r="B1499" s="12" t="s">
        <v>178</v>
      </c>
      <c r="C1499" s="272">
        <v>45159</v>
      </c>
      <c r="D1499" s="272">
        <v>45172</v>
      </c>
      <c r="E1499" s="196">
        <f t="shared" si="115"/>
        <v>45165.5</v>
      </c>
      <c r="F1499" s="272">
        <v>45195</v>
      </c>
      <c r="G1499" s="12" t="s">
        <v>205</v>
      </c>
      <c r="H1499" s="234">
        <v>758.56999999999971</v>
      </c>
      <c r="I1499" s="17">
        <f t="shared" si="119"/>
        <v>30</v>
      </c>
      <c r="J1499" s="283">
        <f t="shared" si="117"/>
        <v>1.9626573978684844E-5</v>
      </c>
      <c r="K1499" s="22">
        <f t="shared" si="118"/>
        <v>5.8879721936054531E-4</v>
      </c>
    </row>
    <row r="1500" spans="1:11" ht="12.75">
      <c r="A1500" s="12">
        <f t="shared" si="116"/>
        <v>1493</v>
      </c>
      <c r="B1500" s="12" t="s">
        <v>178</v>
      </c>
      <c r="C1500" s="272">
        <v>45159</v>
      </c>
      <c r="D1500" s="272">
        <v>45172</v>
      </c>
      <c r="E1500" s="196">
        <f t="shared" si="115"/>
        <v>45165.5</v>
      </c>
      <c r="F1500" s="272">
        <v>45177</v>
      </c>
      <c r="G1500" s="12" t="s">
        <v>436</v>
      </c>
      <c r="H1500" s="234">
        <v>52.05</v>
      </c>
      <c r="I1500" s="17">
        <f t="shared" si="119"/>
        <v>12</v>
      </c>
      <c r="J1500" s="283">
        <f t="shared" si="117"/>
        <v>1.3466959879649161E-6</v>
      </c>
      <c r="K1500" s="22">
        <f t="shared" si="118"/>
        <v>1.6160351855578993E-5</v>
      </c>
    </row>
    <row r="1501" spans="1:11" ht="12.75">
      <c r="A1501" s="12">
        <f t="shared" si="116"/>
        <v>1494</v>
      </c>
      <c r="B1501" s="12" t="s">
        <v>178</v>
      </c>
      <c r="C1501" s="272">
        <v>45158</v>
      </c>
      <c r="D1501" s="272">
        <v>45171</v>
      </c>
      <c r="E1501" s="196">
        <f t="shared" si="115"/>
        <v>45164.5</v>
      </c>
      <c r="F1501" s="272">
        <v>45177</v>
      </c>
      <c r="G1501" s="12" t="s">
        <v>436</v>
      </c>
      <c r="H1501" s="234">
        <v>460.13</v>
      </c>
      <c r="I1501" s="17">
        <f t="shared" si="119"/>
        <v>13</v>
      </c>
      <c r="J1501" s="283">
        <f t="shared" si="117"/>
        <v>1.1904999518583995E-5</v>
      </c>
      <c r="K1501" s="22">
        <f t="shared" si="118"/>
        <v>1.5476499374159194E-4</v>
      </c>
    </row>
    <row r="1502" spans="1:11" ht="12.75">
      <c r="A1502" s="12">
        <f t="shared" si="116"/>
        <v>1495</v>
      </c>
      <c r="B1502" s="12" t="s">
        <v>178</v>
      </c>
      <c r="C1502" s="272">
        <v>45158</v>
      </c>
      <c r="D1502" s="272">
        <v>45171</v>
      </c>
      <c r="E1502" s="196">
        <f t="shared" si="115"/>
        <v>45164.5</v>
      </c>
      <c r="F1502" s="272">
        <v>45177</v>
      </c>
      <c r="G1502" s="12" t="s">
        <v>206</v>
      </c>
      <c r="H1502" s="234">
        <v>689.57</v>
      </c>
      <c r="I1502" s="17">
        <f t="shared" si="119"/>
        <v>13</v>
      </c>
      <c r="J1502" s="283">
        <f t="shared" si="117"/>
        <v>1.7841328576771708E-5</v>
      </c>
      <c r="K1502" s="22">
        <f t="shared" si="118"/>
        <v>2.3193727149803221E-4</v>
      </c>
    </row>
    <row r="1503" spans="1:11" ht="12.75">
      <c r="A1503" s="12">
        <f t="shared" si="116"/>
        <v>1496</v>
      </c>
      <c r="B1503" s="12" t="s">
        <v>178</v>
      </c>
      <c r="C1503" s="272">
        <v>45159</v>
      </c>
      <c r="D1503" s="272">
        <v>45172</v>
      </c>
      <c r="E1503" s="196">
        <f t="shared" si="115"/>
        <v>45165.5</v>
      </c>
      <c r="F1503" s="272">
        <v>45177</v>
      </c>
      <c r="G1503" s="12" t="s">
        <v>206</v>
      </c>
      <c r="H1503" s="234">
        <v>1301.3300000000002</v>
      </c>
      <c r="I1503" s="17">
        <f t="shared" si="119"/>
        <v>12</v>
      </c>
      <c r="J1503" s="283">
        <f t="shared" si="117"/>
        <v>3.366946954886426E-5</v>
      </c>
      <c r="K1503" s="22">
        <f t="shared" si="118"/>
        <v>4.0403363458637112E-4</v>
      </c>
    </row>
    <row r="1504" spans="1:11" ht="12.75">
      <c r="A1504" s="12">
        <f t="shared" si="116"/>
        <v>1497</v>
      </c>
      <c r="B1504" s="12" t="s">
        <v>178</v>
      </c>
      <c r="C1504" s="272">
        <v>45158</v>
      </c>
      <c r="D1504" s="272">
        <v>45171</v>
      </c>
      <c r="E1504" s="196">
        <f t="shared" si="115"/>
        <v>45164.5</v>
      </c>
      <c r="F1504" s="272">
        <v>45177</v>
      </c>
      <c r="G1504" s="12" t="s">
        <v>207</v>
      </c>
      <c r="H1504" s="234">
        <v>1520.6200000000001</v>
      </c>
      <c r="I1504" s="17">
        <f t="shared" si="119"/>
        <v>13</v>
      </c>
      <c r="J1504" s="283">
        <f t="shared" si="117"/>
        <v>3.9343186421118369E-5</v>
      </c>
      <c r="K1504" s="22">
        <f t="shared" si="118"/>
        <v>5.114614234745388E-4</v>
      </c>
    </row>
    <row r="1505" spans="1:11" ht="12.75">
      <c r="A1505" s="12">
        <f t="shared" si="116"/>
        <v>1498</v>
      </c>
      <c r="B1505" s="12" t="s">
        <v>178</v>
      </c>
      <c r="C1505" s="272">
        <v>45159</v>
      </c>
      <c r="D1505" s="272">
        <v>45172</v>
      </c>
      <c r="E1505" s="196">
        <f t="shared" si="115"/>
        <v>45165.5</v>
      </c>
      <c r="F1505" s="272">
        <v>45177</v>
      </c>
      <c r="G1505" s="12" t="s">
        <v>207</v>
      </c>
      <c r="H1505" s="234">
        <v>3289.3100000000004</v>
      </c>
      <c r="I1505" s="17">
        <f t="shared" si="119"/>
        <v>12</v>
      </c>
      <c r="J1505" s="283">
        <f t="shared" si="117"/>
        <v>8.5104718158941011E-5</v>
      </c>
      <c r="K1505" s="22">
        <f t="shared" si="118"/>
        <v>1.0212566179072921E-3</v>
      </c>
    </row>
    <row r="1506" spans="1:11" ht="12.75">
      <c r="A1506" s="12">
        <f t="shared" si="116"/>
        <v>1499</v>
      </c>
      <c r="B1506" s="12" t="s">
        <v>178</v>
      </c>
      <c r="C1506" s="272">
        <v>45158</v>
      </c>
      <c r="D1506" s="272">
        <v>45171</v>
      </c>
      <c r="E1506" s="196">
        <f t="shared" si="115"/>
        <v>45164.5</v>
      </c>
      <c r="F1506" s="272">
        <v>45177</v>
      </c>
      <c r="G1506" s="12" t="s">
        <v>208</v>
      </c>
      <c r="H1506" s="234">
        <v>183.94</v>
      </c>
      <c r="I1506" s="17">
        <f t="shared" si="119"/>
        <v>13</v>
      </c>
      <c r="J1506" s="283">
        <f t="shared" si="117"/>
        <v>4.7591020177957103E-6</v>
      </c>
      <c r="K1506" s="22">
        <f t="shared" si="118"/>
        <v>6.1868326231344237E-5</v>
      </c>
    </row>
    <row r="1507" spans="1:11" ht="12.75">
      <c r="A1507" s="12">
        <f t="shared" si="116"/>
        <v>1500</v>
      </c>
      <c r="B1507" s="12" t="s">
        <v>178</v>
      </c>
      <c r="C1507" s="272">
        <v>45159</v>
      </c>
      <c r="D1507" s="272">
        <v>45172</v>
      </c>
      <c r="E1507" s="196">
        <f t="shared" si="115"/>
        <v>45165.5</v>
      </c>
      <c r="F1507" s="272">
        <v>45177</v>
      </c>
      <c r="G1507" s="12" t="s">
        <v>208</v>
      </c>
      <c r="H1507" s="234">
        <v>1745.5299999999997</v>
      </c>
      <c r="I1507" s="17">
        <f t="shared" si="119"/>
        <v>12</v>
      </c>
      <c r="J1507" s="283">
        <f t="shared" si="117"/>
        <v>4.5162310237702213E-5</v>
      </c>
      <c r="K1507" s="22">
        <f t="shared" si="118"/>
        <v>5.4194772285242655E-4</v>
      </c>
    </row>
    <row r="1508" spans="1:11" ht="12.75">
      <c r="A1508" s="12">
        <f t="shared" si="116"/>
        <v>1501</v>
      </c>
      <c r="B1508" s="12" t="s">
        <v>178</v>
      </c>
      <c r="C1508" s="272">
        <v>45159</v>
      </c>
      <c r="D1508" s="272">
        <v>45172</v>
      </c>
      <c r="E1508" s="196">
        <f t="shared" si="115"/>
        <v>45165.5</v>
      </c>
      <c r="F1508" s="272">
        <v>45180</v>
      </c>
      <c r="G1508" s="12" t="s">
        <v>437</v>
      </c>
      <c r="H1508" s="234">
        <v>211.2</v>
      </c>
      <c r="I1508" s="17">
        <f t="shared" si="119"/>
        <v>15</v>
      </c>
      <c r="J1508" s="283">
        <f t="shared" si="117"/>
        <v>5.4644033171602364E-6</v>
      </c>
      <c r="K1508" s="22">
        <f t="shared" si="118"/>
        <v>8.1966049757403541E-5</v>
      </c>
    </row>
    <row r="1509" spans="1:11" ht="12.75">
      <c r="A1509" s="12">
        <f t="shared" si="116"/>
        <v>1502</v>
      </c>
      <c r="B1509" s="12" t="s">
        <v>178</v>
      </c>
      <c r="C1509" s="272">
        <v>45159</v>
      </c>
      <c r="D1509" s="272">
        <v>45172</v>
      </c>
      <c r="E1509" s="196">
        <f t="shared" si="115"/>
        <v>45165.5</v>
      </c>
      <c r="F1509" s="272">
        <v>45180</v>
      </c>
      <c r="G1509" s="12" t="s">
        <v>438</v>
      </c>
      <c r="H1509" s="234">
        <v>253.79999999999998</v>
      </c>
      <c r="I1509" s="17">
        <f t="shared" si="119"/>
        <v>15</v>
      </c>
      <c r="J1509" s="283">
        <f t="shared" si="117"/>
        <v>6.5665983044283519E-6</v>
      </c>
      <c r="K1509" s="22">
        <f t="shared" si="118"/>
        <v>9.8498974566425273E-5</v>
      </c>
    </row>
    <row r="1510" spans="1:11" ht="12.75">
      <c r="A1510" s="12">
        <f t="shared" si="116"/>
        <v>1503</v>
      </c>
      <c r="B1510" s="12" t="s">
        <v>178</v>
      </c>
      <c r="C1510" s="272">
        <v>45159</v>
      </c>
      <c r="D1510" s="272">
        <v>45172</v>
      </c>
      <c r="E1510" s="196">
        <f t="shared" si="115"/>
        <v>45165.5</v>
      </c>
      <c r="F1510" s="272">
        <v>45180</v>
      </c>
      <c r="G1510" s="12" t="s">
        <v>439</v>
      </c>
      <c r="H1510" s="234">
        <v>175.32</v>
      </c>
      <c r="I1510" s="17">
        <f t="shared" si="119"/>
        <v>15</v>
      </c>
      <c r="J1510" s="283">
        <f t="shared" si="117"/>
        <v>4.536075708165401E-6</v>
      </c>
      <c r="K1510" s="22">
        <f t="shared" si="118"/>
        <v>6.8041135622481014E-5</v>
      </c>
    </row>
    <row r="1511" spans="1:11" ht="12.75">
      <c r="A1511" s="12">
        <f t="shared" si="116"/>
        <v>1504</v>
      </c>
      <c r="B1511" s="12" t="s">
        <v>178</v>
      </c>
      <c r="C1511" s="272">
        <v>45159</v>
      </c>
      <c r="D1511" s="272">
        <v>45172</v>
      </c>
      <c r="E1511" s="196">
        <f t="shared" si="115"/>
        <v>45165.5</v>
      </c>
      <c r="F1511" s="272">
        <v>45180</v>
      </c>
      <c r="G1511" s="12" t="s">
        <v>440</v>
      </c>
      <c r="H1511" s="234">
        <v>52</v>
      </c>
      <c r="I1511" s="17">
        <f t="shared" si="119"/>
        <v>15</v>
      </c>
      <c r="J1511" s="283">
        <f t="shared" si="117"/>
        <v>1.3454023318765734E-6</v>
      </c>
      <c r="K1511" s="22">
        <f t="shared" si="118"/>
        <v>2.0181034978148601E-5</v>
      </c>
    </row>
    <row r="1512" spans="1:11" ht="12.75">
      <c r="A1512" s="12">
        <f t="shared" si="116"/>
        <v>1505</v>
      </c>
      <c r="B1512" s="12" t="s">
        <v>178</v>
      </c>
      <c r="C1512" s="272">
        <v>45159</v>
      </c>
      <c r="D1512" s="272">
        <v>45172</v>
      </c>
      <c r="E1512" s="196">
        <f t="shared" si="115"/>
        <v>45165.5</v>
      </c>
      <c r="F1512" s="272">
        <v>45180</v>
      </c>
      <c r="G1512" s="12" t="s">
        <v>209</v>
      </c>
      <c r="H1512" s="234">
        <v>10150.399999999992</v>
      </c>
      <c r="I1512" s="17">
        <f t="shared" si="119"/>
        <v>15</v>
      </c>
      <c r="J1512" s="283">
        <f t="shared" si="117"/>
        <v>2.6262253518230695E-4</v>
      </c>
      <c r="K1512" s="22">
        <f t="shared" si="118"/>
        <v>3.9393380277346042E-3</v>
      </c>
    </row>
    <row r="1513" spans="1:11" ht="12.75">
      <c r="A1513" s="12">
        <f t="shared" si="116"/>
        <v>1506</v>
      </c>
      <c r="B1513" s="12" t="s">
        <v>178</v>
      </c>
      <c r="C1513" s="272">
        <v>45158</v>
      </c>
      <c r="D1513" s="272">
        <v>45171</v>
      </c>
      <c r="E1513" s="196">
        <f t="shared" si="115"/>
        <v>45164.5</v>
      </c>
      <c r="F1513" s="272">
        <v>45180</v>
      </c>
      <c r="G1513" s="12" t="s">
        <v>441</v>
      </c>
      <c r="H1513" s="234">
        <v>10615.600000000002</v>
      </c>
      <c r="I1513" s="17">
        <f t="shared" si="119"/>
        <v>16</v>
      </c>
      <c r="J1513" s="283">
        <f t="shared" si="117"/>
        <v>2.7465871142824916E-4</v>
      </c>
      <c r="K1513" s="22">
        <f t="shared" si="118"/>
        <v>4.3945393828519865E-3</v>
      </c>
    </row>
    <row r="1514" spans="1:11" ht="12.75">
      <c r="A1514" s="12">
        <f t="shared" si="116"/>
        <v>1507</v>
      </c>
      <c r="B1514" s="12" t="s">
        <v>178</v>
      </c>
      <c r="C1514" s="272">
        <v>45159</v>
      </c>
      <c r="D1514" s="272">
        <v>45172</v>
      </c>
      <c r="E1514" s="196">
        <f t="shared" si="115"/>
        <v>45165.5</v>
      </c>
      <c r="F1514" s="272">
        <v>45180</v>
      </c>
      <c r="G1514" s="12" t="s">
        <v>210</v>
      </c>
      <c r="H1514" s="234">
        <v>7331.9199999999955</v>
      </c>
      <c r="I1514" s="17">
        <f t="shared" si="119"/>
        <v>15</v>
      </c>
      <c r="J1514" s="283">
        <f t="shared" si="117"/>
        <v>1.896996589448554E-4</v>
      </c>
      <c r="K1514" s="22">
        <f t="shared" si="118"/>
        <v>2.8454948841728309E-3</v>
      </c>
    </row>
    <row r="1515" spans="1:11" ht="12.75">
      <c r="A1515" s="12">
        <f t="shared" si="116"/>
        <v>1508</v>
      </c>
      <c r="B1515" s="12" t="s">
        <v>178</v>
      </c>
      <c r="C1515" s="272">
        <v>45159</v>
      </c>
      <c r="D1515" s="272">
        <v>45172</v>
      </c>
      <c r="E1515" s="196">
        <f t="shared" si="115"/>
        <v>45165.5</v>
      </c>
      <c r="F1515" s="272">
        <v>45180</v>
      </c>
      <c r="G1515" s="12" t="s">
        <v>442</v>
      </c>
      <c r="H1515" s="234">
        <v>86.47</v>
      </c>
      <c r="I1515" s="17">
        <f t="shared" si="119"/>
        <v>15</v>
      </c>
      <c r="J1515" s="283">
        <f t="shared" si="117"/>
        <v>2.2372488391801404E-6</v>
      </c>
      <c r="K1515" s="22">
        <f t="shared" si="118"/>
        <v>3.3558732587702103E-5</v>
      </c>
    </row>
    <row r="1516" spans="1:11" ht="12.75">
      <c r="A1516" s="12">
        <f t="shared" si="116"/>
        <v>1509</v>
      </c>
      <c r="B1516" s="12" t="s">
        <v>178</v>
      </c>
      <c r="C1516" s="272">
        <v>45159</v>
      </c>
      <c r="D1516" s="272">
        <v>45172</v>
      </c>
      <c r="E1516" s="196">
        <f t="shared" si="115"/>
        <v>45165.5</v>
      </c>
      <c r="F1516" s="272">
        <v>45180</v>
      </c>
      <c r="G1516" s="12" t="s">
        <v>443</v>
      </c>
      <c r="H1516" s="234">
        <v>105.98</v>
      </c>
      <c r="I1516" s="17">
        <f t="shared" si="119"/>
        <v>15</v>
      </c>
      <c r="J1516" s="283">
        <f t="shared" si="117"/>
        <v>2.7420334448515243E-6</v>
      </c>
      <c r="K1516" s="22">
        <f t="shared" si="118"/>
        <v>4.1130501672772864E-5</v>
      </c>
    </row>
    <row r="1517" spans="1:11" ht="12.75">
      <c r="A1517" s="12">
        <f t="shared" si="116"/>
        <v>1510</v>
      </c>
      <c r="B1517" s="12" t="s">
        <v>178</v>
      </c>
      <c r="C1517" s="272">
        <v>45159</v>
      </c>
      <c r="D1517" s="272">
        <v>45172</v>
      </c>
      <c r="E1517" s="196">
        <f t="shared" ref="E1517:E1580" si="120">AVERAGE(C1517:D1517)</f>
        <v>45165.5</v>
      </c>
      <c r="F1517" s="272">
        <v>45180</v>
      </c>
      <c r="G1517" s="12" t="s">
        <v>444</v>
      </c>
      <c r="H1517" s="234">
        <v>169.96</v>
      </c>
      <c r="I1517" s="17">
        <f t="shared" si="119"/>
        <v>15</v>
      </c>
      <c r="J1517" s="283">
        <f t="shared" si="117"/>
        <v>4.3973957754950468E-6</v>
      </c>
      <c r="K1517" s="22">
        <f t="shared" si="118"/>
        <v>6.5960936632425697E-5</v>
      </c>
    </row>
    <row r="1518" spans="1:11" ht="12.75">
      <c r="A1518" s="12">
        <f t="shared" si="116"/>
        <v>1511</v>
      </c>
      <c r="B1518" s="12" t="s">
        <v>178</v>
      </c>
      <c r="C1518" s="272">
        <v>45159</v>
      </c>
      <c r="D1518" s="272">
        <v>45172</v>
      </c>
      <c r="E1518" s="196">
        <f t="shared" si="120"/>
        <v>45165.5</v>
      </c>
      <c r="F1518" s="272">
        <v>45180</v>
      </c>
      <c r="G1518" s="12" t="s">
        <v>445</v>
      </c>
      <c r="H1518" s="234">
        <v>620.1</v>
      </c>
      <c r="I1518" s="17">
        <f t="shared" si="119"/>
        <v>15</v>
      </c>
      <c r="J1518" s="283">
        <f t="shared" si="117"/>
        <v>1.6043922807628139E-5</v>
      </c>
      <c r="K1518" s="22">
        <f t="shared" si="118"/>
        <v>2.4065884211442207E-4</v>
      </c>
    </row>
    <row r="1519" spans="1:11" ht="12.75">
      <c r="A1519" s="12">
        <f t="shared" si="116"/>
        <v>1512</v>
      </c>
      <c r="B1519" s="12" t="s">
        <v>178</v>
      </c>
      <c r="C1519" s="272">
        <v>45159</v>
      </c>
      <c r="D1519" s="272">
        <v>45172</v>
      </c>
      <c r="E1519" s="196">
        <f t="shared" si="120"/>
        <v>45165.5</v>
      </c>
      <c r="F1519" s="272">
        <v>45180</v>
      </c>
      <c r="G1519" s="12" t="s">
        <v>446</v>
      </c>
      <c r="H1519" s="234">
        <v>1070.5500000000002</v>
      </c>
      <c r="I1519" s="17">
        <f t="shared" si="119"/>
        <v>15</v>
      </c>
      <c r="J1519" s="283">
        <f t="shared" si="117"/>
        <v>2.7698470507508959E-5</v>
      </c>
      <c r="K1519" s="22">
        <f t="shared" si="118"/>
        <v>4.1547705761263437E-4</v>
      </c>
    </row>
    <row r="1520" spans="1:11" ht="12.75">
      <c r="A1520" s="12">
        <f t="shared" si="116"/>
        <v>1513</v>
      </c>
      <c r="B1520" s="12" t="s">
        <v>178</v>
      </c>
      <c r="C1520" s="272">
        <v>45159</v>
      </c>
      <c r="D1520" s="272">
        <v>45172</v>
      </c>
      <c r="E1520" s="196">
        <f t="shared" si="120"/>
        <v>45165.5</v>
      </c>
      <c r="F1520" s="272">
        <v>45180</v>
      </c>
      <c r="G1520" s="12" t="s">
        <v>447</v>
      </c>
      <c r="H1520" s="234">
        <v>126</v>
      </c>
      <c r="I1520" s="17">
        <f t="shared" si="119"/>
        <v>15</v>
      </c>
      <c r="J1520" s="283">
        <f t="shared" si="117"/>
        <v>3.260013342624005E-6</v>
      </c>
      <c r="K1520" s="22">
        <f t="shared" si="118"/>
        <v>4.8900200139360078E-5</v>
      </c>
    </row>
    <row r="1521" spans="1:11" ht="12.75">
      <c r="A1521" s="12">
        <f t="shared" si="116"/>
        <v>1514</v>
      </c>
      <c r="B1521" s="12" t="s">
        <v>178</v>
      </c>
      <c r="C1521" s="272">
        <v>45159</v>
      </c>
      <c r="D1521" s="272">
        <v>45172</v>
      </c>
      <c r="E1521" s="196">
        <f t="shared" si="120"/>
        <v>45165.5</v>
      </c>
      <c r="F1521" s="272">
        <v>45180</v>
      </c>
      <c r="G1521" s="12" t="s">
        <v>448</v>
      </c>
      <c r="H1521" s="234">
        <v>1176</v>
      </c>
      <c r="I1521" s="17">
        <f t="shared" si="119"/>
        <v>15</v>
      </c>
      <c r="J1521" s="283">
        <f t="shared" si="117"/>
        <v>3.0426791197824047E-5</v>
      </c>
      <c r="K1521" s="22">
        <f t="shared" si="118"/>
        <v>4.5640186796736069E-4</v>
      </c>
    </row>
    <row r="1522" spans="1:11" ht="12.75">
      <c r="A1522" s="12">
        <f t="shared" si="116"/>
        <v>1515</v>
      </c>
      <c r="B1522" s="12" t="s">
        <v>178</v>
      </c>
      <c r="C1522" s="272">
        <v>45159</v>
      </c>
      <c r="D1522" s="272">
        <v>45172</v>
      </c>
      <c r="E1522" s="196">
        <f t="shared" si="120"/>
        <v>45165.5</v>
      </c>
      <c r="F1522" s="272">
        <v>45180</v>
      </c>
      <c r="G1522" s="12" t="s">
        <v>211</v>
      </c>
      <c r="H1522" s="234">
        <v>5084.2399999999916</v>
      </c>
      <c r="I1522" s="17">
        <f t="shared" si="119"/>
        <v>15</v>
      </c>
      <c r="J1522" s="283">
        <f t="shared" si="117"/>
        <v>1.3154516061192575E-4</v>
      </c>
      <c r="K1522" s="22">
        <f t="shared" si="118"/>
        <v>1.9731774091788861E-3</v>
      </c>
    </row>
    <row r="1523" spans="1:11" ht="12.75">
      <c r="A1523" s="12">
        <f t="shared" si="116"/>
        <v>1516</v>
      </c>
      <c r="B1523" s="12" t="s">
        <v>178</v>
      </c>
      <c r="C1523" s="272">
        <v>45159</v>
      </c>
      <c r="D1523" s="272">
        <v>45172</v>
      </c>
      <c r="E1523" s="196">
        <f t="shared" si="120"/>
        <v>45165.5</v>
      </c>
      <c r="F1523" s="272">
        <v>45180</v>
      </c>
      <c r="G1523" s="12" t="s">
        <v>456</v>
      </c>
      <c r="H1523" s="234">
        <v>300</v>
      </c>
      <c r="I1523" s="17">
        <f t="shared" si="119"/>
        <v>15</v>
      </c>
      <c r="J1523" s="283">
        <f t="shared" si="117"/>
        <v>7.7619365300571547E-6</v>
      </c>
      <c r="K1523" s="22">
        <f t="shared" si="118"/>
        <v>1.1642904795085732E-4</v>
      </c>
    </row>
    <row r="1524" spans="1:11" ht="12.75">
      <c r="A1524" s="12">
        <f t="shared" si="116"/>
        <v>1517</v>
      </c>
      <c r="B1524" s="12" t="s">
        <v>178</v>
      </c>
      <c r="C1524" s="272">
        <v>45159</v>
      </c>
      <c r="D1524" s="272">
        <v>45172</v>
      </c>
      <c r="E1524" s="196">
        <f t="shared" si="120"/>
        <v>45165.5</v>
      </c>
      <c r="F1524" s="272">
        <v>45299</v>
      </c>
      <c r="G1524" s="12" t="s">
        <v>212</v>
      </c>
      <c r="H1524" s="234">
        <v>10</v>
      </c>
      <c r="I1524" s="17">
        <f t="shared" si="119"/>
        <v>134</v>
      </c>
      <c r="J1524" s="283">
        <f t="shared" si="117"/>
        <v>2.587312176685718E-7</v>
      </c>
      <c r="K1524" s="22">
        <f t="shared" si="118"/>
        <v>3.4669983167588618E-5</v>
      </c>
    </row>
    <row r="1525" spans="1:11" ht="12.75">
      <c r="A1525" s="12">
        <f t="shared" si="116"/>
        <v>1518</v>
      </c>
      <c r="B1525" s="12" t="s">
        <v>178</v>
      </c>
      <c r="C1525" s="272">
        <v>45159</v>
      </c>
      <c r="D1525" s="272">
        <v>45172</v>
      </c>
      <c r="E1525" s="196">
        <f t="shared" si="120"/>
        <v>45165.5</v>
      </c>
      <c r="F1525" s="272">
        <v>45296</v>
      </c>
      <c r="G1525" s="12" t="s">
        <v>212</v>
      </c>
      <c r="H1525" s="234">
        <v>101.3</v>
      </c>
      <c r="I1525" s="17">
        <f t="shared" si="119"/>
        <v>131</v>
      </c>
      <c r="J1525" s="283">
        <f t="shared" si="117"/>
        <v>2.6209472349826325E-6</v>
      </c>
      <c r="K1525" s="22">
        <f t="shared" si="118"/>
        <v>3.4334408778272487E-4</v>
      </c>
    </row>
    <row r="1526" spans="1:11" ht="12.75">
      <c r="A1526" s="12">
        <f t="shared" si="116"/>
        <v>1519</v>
      </c>
      <c r="B1526" s="12" t="s">
        <v>178</v>
      </c>
      <c r="C1526" s="272">
        <v>45159</v>
      </c>
      <c r="D1526" s="272">
        <v>45172</v>
      </c>
      <c r="E1526" s="196">
        <f t="shared" si="120"/>
        <v>45165.5</v>
      </c>
      <c r="F1526" s="272">
        <v>45180</v>
      </c>
      <c r="G1526" s="12" t="s">
        <v>449</v>
      </c>
      <c r="H1526" s="234">
        <v>6.76</v>
      </c>
      <c r="I1526" s="17">
        <f t="shared" si="119"/>
        <v>15</v>
      </c>
      <c r="J1526" s="283">
        <f t="shared" si="117"/>
        <v>1.7490230314395455E-7</v>
      </c>
      <c r="K1526" s="22">
        <f t="shared" si="118"/>
        <v>2.623534547159318E-6</v>
      </c>
    </row>
    <row r="1527" spans="1:11" ht="12.75">
      <c r="A1527" s="12">
        <f t="shared" si="116"/>
        <v>1520</v>
      </c>
      <c r="B1527" s="12" t="s">
        <v>178</v>
      </c>
      <c r="C1527" s="272">
        <v>45159</v>
      </c>
      <c r="D1527" s="272">
        <v>45172</v>
      </c>
      <c r="E1527" s="196">
        <f t="shared" si="120"/>
        <v>45165.5</v>
      </c>
      <c r="F1527" s="272">
        <v>45180</v>
      </c>
      <c r="G1527" s="12" t="s">
        <v>450</v>
      </c>
      <c r="H1527" s="234">
        <v>222.05</v>
      </c>
      <c r="I1527" s="17">
        <f t="shared" si="119"/>
        <v>15</v>
      </c>
      <c r="J1527" s="283">
        <f t="shared" si="117"/>
        <v>5.7451266883306373E-6</v>
      </c>
      <c r="K1527" s="22">
        <f t="shared" si="118"/>
        <v>8.617690032495956E-5</v>
      </c>
    </row>
    <row r="1528" spans="1:11" ht="12.75">
      <c r="A1528" s="12">
        <f t="shared" si="116"/>
        <v>1521</v>
      </c>
      <c r="B1528" s="12" t="s">
        <v>178</v>
      </c>
      <c r="C1528" s="272">
        <v>45159</v>
      </c>
      <c r="D1528" s="272">
        <v>45172</v>
      </c>
      <c r="E1528" s="196">
        <f t="shared" si="120"/>
        <v>45165.5</v>
      </c>
      <c r="F1528" s="272">
        <v>45180</v>
      </c>
      <c r="G1528" s="12" t="s">
        <v>451</v>
      </c>
      <c r="H1528" s="234">
        <v>392.48</v>
      </c>
      <c r="I1528" s="17">
        <f t="shared" si="119"/>
        <v>15</v>
      </c>
      <c r="J1528" s="283">
        <f t="shared" si="117"/>
        <v>1.0154682831056107E-5</v>
      </c>
      <c r="K1528" s="22">
        <f t="shared" si="118"/>
        <v>1.523202424658416E-4</v>
      </c>
    </row>
    <row r="1529" spans="1:11" ht="12.75">
      <c r="A1529" s="12">
        <f t="shared" si="116"/>
        <v>1522</v>
      </c>
      <c r="B1529" s="12" t="s">
        <v>178</v>
      </c>
      <c r="C1529" s="272">
        <v>45159</v>
      </c>
      <c r="D1529" s="272">
        <v>45172</v>
      </c>
      <c r="E1529" s="196">
        <f t="shared" si="120"/>
        <v>45165.5</v>
      </c>
      <c r="F1529" s="272">
        <v>45180</v>
      </c>
      <c r="G1529" s="12" t="s">
        <v>213</v>
      </c>
      <c r="H1529" s="234">
        <v>12549.590000000002</v>
      </c>
      <c r="I1529" s="17">
        <f t="shared" si="119"/>
        <v>15</v>
      </c>
      <c r="J1529" s="283">
        <f t="shared" si="117"/>
        <v>3.2469707019413326E-4</v>
      </c>
      <c r="K1529" s="22">
        <f t="shared" si="118"/>
        <v>4.870456052911999E-3</v>
      </c>
    </row>
    <row r="1530" spans="1:11" ht="12.75">
      <c r="A1530" s="12">
        <f t="shared" si="116"/>
        <v>1523</v>
      </c>
      <c r="B1530" s="12" t="s">
        <v>178</v>
      </c>
      <c r="C1530" s="272">
        <v>45158</v>
      </c>
      <c r="D1530" s="272">
        <v>45171</v>
      </c>
      <c r="E1530" s="196">
        <f t="shared" si="120"/>
        <v>45164.5</v>
      </c>
      <c r="F1530" s="272">
        <v>45180</v>
      </c>
      <c r="G1530" s="12" t="s">
        <v>213</v>
      </c>
      <c r="H1530" s="234">
        <v>960</v>
      </c>
      <c r="I1530" s="17">
        <f t="shared" si="119"/>
        <v>16</v>
      </c>
      <c r="J1530" s="283">
        <f t="shared" si="117"/>
        <v>2.4838196896182896E-5</v>
      </c>
      <c r="K1530" s="22">
        <f t="shared" si="118"/>
        <v>3.9741115033892633E-4</v>
      </c>
    </row>
    <row r="1531" spans="1:11" ht="12.75">
      <c r="A1531" s="12">
        <f t="shared" si="116"/>
        <v>1524</v>
      </c>
      <c r="B1531" s="12" t="s">
        <v>178</v>
      </c>
      <c r="C1531" s="272">
        <v>45159</v>
      </c>
      <c r="D1531" s="272">
        <v>45172</v>
      </c>
      <c r="E1531" s="196">
        <f t="shared" si="120"/>
        <v>45165.5</v>
      </c>
      <c r="F1531" s="272">
        <v>45180</v>
      </c>
      <c r="G1531" s="12" t="s">
        <v>214</v>
      </c>
      <c r="H1531" s="234">
        <v>3265.43</v>
      </c>
      <c r="I1531" s="17">
        <f t="shared" si="119"/>
        <v>15</v>
      </c>
      <c r="J1531" s="283">
        <f t="shared" si="117"/>
        <v>8.4486868011148436E-5</v>
      </c>
      <c r="K1531" s="22">
        <f t="shared" si="118"/>
        <v>1.2673030201672266E-3</v>
      </c>
    </row>
    <row r="1532" spans="1:11" ht="12.75">
      <c r="A1532" s="12">
        <f t="shared" si="116"/>
        <v>1525</v>
      </c>
      <c r="B1532" s="12" t="s">
        <v>178</v>
      </c>
      <c r="C1532" s="272">
        <v>45159</v>
      </c>
      <c r="D1532" s="272">
        <v>45172</v>
      </c>
      <c r="E1532" s="196">
        <f t="shared" si="120"/>
        <v>45165.5</v>
      </c>
      <c r="F1532" s="272">
        <v>45180</v>
      </c>
      <c r="G1532" s="12" t="s">
        <v>452</v>
      </c>
      <c r="H1532" s="234">
        <v>939.89</v>
      </c>
      <c r="I1532" s="17">
        <f t="shared" si="119"/>
        <v>15</v>
      </c>
      <c r="J1532" s="283">
        <f t="shared" si="117"/>
        <v>2.4317888417451396E-5</v>
      </c>
      <c r="K1532" s="22">
        <f t="shared" si="118"/>
        <v>3.6476832626177092E-4</v>
      </c>
    </row>
    <row r="1533" spans="1:11" ht="12.75">
      <c r="A1533" s="12">
        <f t="shared" si="116"/>
        <v>1526</v>
      </c>
      <c r="B1533" s="12" t="s">
        <v>178</v>
      </c>
      <c r="C1533" s="272">
        <v>45172</v>
      </c>
      <c r="D1533" s="272">
        <v>45185</v>
      </c>
      <c r="E1533" s="196">
        <f t="shared" si="120"/>
        <v>45178.5</v>
      </c>
      <c r="F1533" s="272">
        <v>45191</v>
      </c>
      <c r="G1533" s="12" t="s">
        <v>429</v>
      </c>
      <c r="H1533" s="234">
        <v>77.650000000000006</v>
      </c>
      <c r="I1533" s="17">
        <f t="shared" si="119"/>
        <v>13</v>
      </c>
      <c r="J1533" s="283">
        <f t="shared" si="117"/>
        <v>2.0090479051964602E-6</v>
      </c>
      <c r="K1533" s="22">
        <f t="shared" si="118"/>
        <v>2.6117622767553981E-5</v>
      </c>
    </row>
    <row r="1534" spans="1:11" ht="12.75">
      <c r="A1534" s="12">
        <f t="shared" si="116"/>
        <v>1527</v>
      </c>
      <c r="B1534" s="12" t="s">
        <v>178</v>
      </c>
      <c r="C1534" s="272">
        <v>45173</v>
      </c>
      <c r="D1534" s="272">
        <v>45186</v>
      </c>
      <c r="E1534" s="196">
        <f t="shared" si="120"/>
        <v>45179.5</v>
      </c>
      <c r="F1534" s="272">
        <v>45191</v>
      </c>
      <c r="G1534" s="12" t="s">
        <v>179</v>
      </c>
      <c r="H1534" s="234">
        <v>100.22</v>
      </c>
      <c r="I1534" s="17">
        <f t="shared" si="119"/>
        <v>12</v>
      </c>
      <c r="J1534" s="283">
        <f t="shared" si="117"/>
        <v>2.5930042634744269E-6</v>
      </c>
      <c r="K1534" s="22">
        <f t="shared" si="118"/>
        <v>3.1116051161693119E-5</v>
      </c>
    </row>
    <row r="1535" spans="1:11" ht="12.75">
      <c r="A1535" s="12">
        <f t="shared" si="116"/>
        <v>1528</v>
      </c>
      <c r="B1535" s="12" t="s">
        <v>178</v>
      </c>
      <c r="C1535" s="272">
        <v>45172</v>
      </c>
      <c r="D1535" s="272">
        <v>45185</v>
      </c>
      <c r="E1535" s="196">
        <f t="shared" si="120"/>
        <v>45178.5</v>
      </c>
      <c r="F1535" s="272">
        <v>45191</v>
      </c>
      <c r="G1535" s="12" t="s">
        <v>179</v>
      </c>
      <c r="H1535" s="234">
        <v>115.23</v>
      </c>
      <c r="I1535" s="17">
        <f t="shared" si="119"/>
        <v>13</v>
      </c>
      <c r="J1535" s="283">
        <f t="shared" si="117"/>
        <v>2.9813598211949533E-6</v>
      </c>
      <c r="K1535" s="22">
        <f t="shared" si="118"/>
        <v>3.875767767553439E-5</v>
      </c>
    </row>
    <row r="1536" spans="1:11" ht="12.75">
      <c r="A1536" s="12">
        <f t="shared" si="116"/>
        <v>1529</v>
      </c>
      <c r="B1536" s="12" t="s">
        <v>178</v>
      </c>
      <c r="C1536" s="272">
        <v>45172</v>
      </c>
      <c r="D1536" s="272">
        <v>45185</v>
      </c>
      <c r="E1536" s="196">
        <f t="shared" si="120"/>
        <v>45178.5</v>
      </c>
      <c r="F1536" s="272">
        <v>45191</v>
      </c>
      <c r="G1536" s="12" t="s">
        <v>180</v>
      </c>
      <c r="H1536" s="234">
        <v>8802.529999999997</v>
      </c>
      <c r="I1536" s="17">
        <f t="shared" si="119"/>
        <v>13</v>
      </c>
      <c r="J1536" s="283">
        <f t="shared" si="117"/>
        <v>2.2774893054641326E-4</v>
      </c>
      <c r="K1536" s="22">
        <f t="shared" si="118"/>
        <v>2.9607360971033725E-3</v>
      </c>
    </row>
    <row r="1537" spans="1:11" ht="12.75">
      <c r="A1537" s="12">
        <f t="shared" si="116"/>
        <v>1530</v>
      </c>
      <c r="B1537" s="12" t="s">
        <v>178</v>
      </c>
      <c r="C1537" s="272">
        <v>45173</v>
      </c>
      <c r="D1537" s="272">
        <v>45186</v>
      </c>
      <c r="E1537" s="196">
        <f t="shared" si="120"/>
        <v>45179.5</v>
      </c>
      <c r="F1537" s="272">
        <v>45191</v>
      </c>
      <c r="G1537" s="12" t="s">
        <v>180</v>
      </c>
      <c r="H1537" s="234">
        <v>103915.66000000019</v>
      </c>
      <c r="I1537" s="17">
        <f t="shared" si="119"/>
        <v>12</v>
      </c>
      <c r="J1537" s="283">
        <f t="shared" si="117"/>
        <v>2.6886225246633352E-3</v>
      </c>
      <c r="K1537" s="22">
        <f t="shared" si="118"/>
        <v>3.2263470295960023E-2</v>
      </c>
    </row>
    <row r="1538" spans="1:11" ht="12.75">
      <c r="A1538" s="12">
        <f t="shared" si="116"/>
        <v>1531</v>
      </c>
      <c r="B1538" s="12" t="s">
        <v>178</v>
      </c>
      <c r="C1538" s="272">
        <v>45172</v>
      </c>
      <c r="D1538" s="272">
        <v>45185</v>
      </c>
      <c r="E1538" s="196">
        <f t="shared" si="120"/>
        <v>45178.5</v>
      </c>
      <c r="F1538" s="272">
        <v>45191</v>
      </c>
      <c r="G1538" s="12" t="s">
        <v>181</v>
      </c>
      <c r="H1538" s="234">
        <v>48.82</v>
      </c>
      <c r="I1538" s="17">
        <f t="shared" si="119"/>
        <v>13</v>
      </c>
      <c r="J1538" s="283">
        <f t="shared" si="117"/>
        <v>1.2631258046579676E-6</v>
      </c>
      <c r="K1538" s="22">
        <f t="shared" si="118"/>
        <v>1.6420635460553578E-5</v>
      </c>
    </row>
    <row r="1539" spans="1:11" ht="12.75">
      <c r="A1539" s="12">
        <f t="shared" si="116"/>
        <v>1532</v>
      </c>
      <c r="B1539" s="12" t="s">
        <v>178</v>
      </c>
      <c r="C1539" s="272">
        <v>45173</v>
      </c>
      <c r="D1539" s="272">
        <v>45186</v>
      </c>
      <c r="E1539" s="196">
        <f t="shared" si="120"/>
        <v>45179.5</v>
      </c>
      <c r="F1539" s="272">
        <v>45191</v>
      </c>
      <c r="G1539" s="12" t="s">
        <v>181</v>
      </c>
      <c r="H1539" s="234">
        <v>8969.5899999999983</v>
      </c>
      <c r="I1539" s="17">
        <f t="shared" si="119"/>
        <v>12</v>
      </c>
      <c r="J1539" s="283">
        <f t="shared" si="117"/>
        <v>2.3207129426878445E-4</v>
      </c>
      <c r="K1539" s="22">
        <f t="shared" si="118"/>
        <v>2.7848555312254136E-3</v>
      </c>
    </row>
    <row r="1540" spans="1:11" ht="12.75">
      <c r="A1540" s="12">
        <f t="shared" si="116"/>
        <v>1533</v>
      </c>
      <c r="B1540" s="12" t="s">
        <v>178</v>
      </c>
      <c r="C1540" s="272">
        <v>45172</v>
      </c>
      <c r="D1540" s="272">
        <v>45185</v>
      </c>
      <c r="E1540" s="196">
        <f t="shared" si="120"/>
        <v>45178.5</v>
      </c>
      <c r="F1540" s="272">
        <v>45191</v>
      </c>
      <c r="G1540" s="12" t="s">
        <v>182</v>
      </c>
      <c r="H1540" s="234">
        <v>23704.880000000001</v>
      </c>
      <c r="I1540" s="17">
        <f t="shared" si="119"/>
        <v>13</v>
      </c>
      <c r="J1540" s="283">
        <f t="shared" si="117"/>
        <v>6.1331924670873751E-4</v>
      </c>
      <c r="K1540" s="22">
        <f t="shared" si="118"/>
        <v>7.9731502072135883E-3</v>
      </c>
    </row>
    <row r="1541" spans="1:11" ht="12.75">
      <c r="A1541" s="12">
        <f t="shared" si="116"/>
        <v>1534</v>
      </c>
      <c r="B1541" s="12" t="s">
        <v>178</v>
      </c>
      <c r="C1541" s="272">
        <v>45173</v>
      </c>
      <c r="D1541" s="272">
        <v>45186</v>
      </c>
      <c r="E1541" s="196">
        <f t="shared" si="120"/>
        <v>45179.5</v>
      </c>
      <c r="F1541" s="272">
        <v>45191</v>
      </c>
      <c r="G1541" s="12" t="s">
        <v>182</v>
      </c>
      <c r="H1541" s="234">
        <v>254721.05999999968</v>
      </c>
      <c r="I1541" s="17">
        <f t="shared" si="119"/>
        <v>12</v>
      </c>
      <c r="J1541" s="283">
        <f t="shared" si="117"/>
        <v>6.5904290019629256E-3</v>
      </c>
      <c r="K1541" s="22">
        <f t="shared" si="118"/>
        <v>7.908514802355511E-2</v>
      </c>
    </row>
    <row r="1542" spans="1:11" ht="12.75">
      <c r="A1542" s="12">
        <f t="shared" si="116"/>
        <v>1535</v>
      </c>
      <c r="B1542" s="12" t="s">
        <v>178</v>
      </c>
      <c r="C1542" s="272">
        <v>45172</v>
      </c>
      <c r="D1542" s="272">
        <v>45185</v>
      </c>
      <c r="E1542" s="196">
        <f t="shared" si="120"/>
        <v>45178.5</v>
      </c>
      <c r="F1542" s="272">
        <v>45191</v>
      </c>
      <c r="G1542" s="12" t="s">
        <v>183</v>
      </c>
      <c r="H1542" s="234">
        <v>33133.549999999996</v>
      </c>
      <c r="I1542" s="17">
        <f t="shared" si="119"/>
        <v>13</v>
      </c>
      <c r="J1542" s="283">
        <f t="shared" si="117"/>
        <v>8.5726837371825069E-4</v>
      </c>
      <c r="K1542" s="22">
        <f t="shared" si="118"/>
        <v>1.1144488858337258E-2</v>
      </c>
    </row>
    <row r="1543" spans="1:11" ht="12.75">
      <c r="A1543" s="12">
        <f t="shared" si="116"/>
        <v>1536</v>
      </c>
      <c r="B1543" s="12" t="s">
        <v>178</v>
      </c>
      <c r="C1543" s="272">
        <v>45173</v>
      </c>
      <c r="D1543" s="272">
        <v>45186</v>
      </c>
      <c r="E1543" s="196">
        <f t="shared" si="120"/>
        <v>45179.5</v>
      </c>
      <c r="F1543" s="272">
        <v>45191</v>
      </c>
      <c r="G1543" s="12" t="s">
        <v>183</v>
      </c>
      <c r="H1543" s="234">
        <v>388495.99999999953</v>
      </c>
      <c r="I1543" s="17">
        <f t="shared" si="119"/>
        <v>12</v>
      </c>
      <c r="J1543" s="283">
        <f t="shared" si="117"/>
        <v>1.0051604313936936E-2</v>
      </c>
      <c r="K1543" s="22">
        <f t="shared" si="118"/>
        <v>0.12061925176724322</v>
      </c>
    </row>
    <row r="1544" spans="1:11" ht="12.75">
      <c r="A1544" s="12">
        <f t="shared" si="116"/>
        <v>1537</v>
      </c>
      <c r="B1544" s="12" t="s">
        <v>178</v>
      </c>
      <c r="C1544" s="272">
        <v>45172</v>
      </c>
      <c r="D1544" s="272">
        <v>45185</v>
      </c>
      <c r="E1544" s="196">
        <f t="shared" si="120"/>
        <v>45178.5</v>
      </c>
      <c r="F1544" s="272">
        <v>45191</v>
      </c>
      <c r="G1544" s="12" t="s">
        <v>184</v>
      </c>
      <c r="H1544" s="234">
        <v>2653.2200000000003</v>
      </c>
      <c r="I1544" s="17">
        <f t="shared" si="119"/>
        <v>13</v>
      </c>
      <c r="J1544" s="283">
        <f t="shared" si="117"/>
        <v>6.8647084134260819E-5</v>
      </c>
      <c r="K1544" s="22">
        <f t="shared" si="118"/>
        <v>8.9241209374539066E-4</v>
      </c>
    </row>
    <row r="1545" spans="1:11" ht="12.75">
      <c r="A1545" s="12">
        <f t="shared" ref="A1545:A1608" si="121">A1544+1</f>
        <v>1538</v>
      </c>
      <c r="B1545" s="12" t="s">
        <v>178</v>
      </c>
      <c r="C1545" s="272">
        <v>45172</v>
      </c>
      <c r="D1545" s="272">
        <v>45185</v>
      </c>
      <c r="E1545" s="196">
        <f t="shared" si="120"/>
        <v>45178.5</v>
      </c>
      <c r="F1545" s="272">
        <v>45191</v>
      </c>
      <c r="G1545" s="12" t="s">
        <v>184</v>
      </c>
      <c r="H1545" s="234">
        <v>6037.2999999999993</v>
      </c>
      <c r="I1545" s="17">
        <f t="shared" si="119"/>
        <v>13</v>
      </c>
      <c r="J1545" s="283">
        <f t="shared" si="117"/>
        <v>1.5620379804304684E-4</v>
      </c>
      <c r="K1545" s="22">
        <f t="shared" si="118"/>
        <v>2.0306493745596088E-3</v>
      </c>
    </row>
    <row r="1546" spans="1:11" ht="12.75">
      <c r="A1546" s="12">
        <f t="shared" si="121"/>
        <v>1539</v>
      </c>
      <c r="B1546" s="12" t="s">
        <v>178</v>
      </c>
      <c r="C1546" s="272">
        <v>45173</v>
      </c>
      <c r="D1546" s="272">
        <v>45186</v>
      </c>
      <c r="E1546" s="196">
        <f t="shared" si="120"/>
        <v>45179.5</v>
      </c>
      <c r="F1546" s="272">
        <v>45191</v>
      </c>
      <c r="G1546" s="12" t="s">
        <v>184</v>
      </c>
      <c r="H1546" s="234">
        <v>35471.170000000006</v>
      </c>
      <c r="I1546" s="17">
        <f t="shared" si="119"/>
        <v>12</v>
      </c>
      <c r="J1546" s="283">
        <f t="shared" ref="J1546:J1609" si="122">H1546/$H$2170</f>
        <v>9.1774990062289162E-4</v>
      </c>
      <c r="K1546" s="22">
        <f t="shared" ref="K1546:K1609" si="123">J1546*I1546</f>
        <v>1.1012998807474699E-2</v>
      </c>
    </row>
    <row r="1547" spans="1:11" ht="12.75">
      <c r="A1547" s="12">
        <f t="shared" si="121"/>
        <v>1540</v>
      </c>
      <c r="B1547" s="12" t="s">
        <v>178</v>
      </c>
      <c r="C1547" s="272">
        <v>45173</v>
      </c>
      <c r="D1547" s="272">
        <v>45186</v>
      </c>
      <c r="E1547" s="196">
        <f t="shared" si="120"/>
        <v>45179.5</v>
      </c>
      <c r="F1547" s="272">
        <v>45191</v>
      </c>
      <c r="G1547" s="12" t="s">
        <v>184</v>
      </c>
      <c r="H1547" s="234">
        <v>63058.959999999955</v>
      </c>
      <c r="I1547" s="17">
        <f t="shared" ref="I1547:I1610" si="124">(F1547-D1547)+((D1547-C1547+1)/2)</f>
        <v>12</v>
      </c>
      <c r="J1547" s="283">
        <f t="shared" si="122"/>
        <v>1.6315321505713752E-3</v>
      </c>
      <c r="K1547" s="22">
        <f t="shared" si="123"/>
        <v>1.9578385806856502E-2</v>
      </c>
    </row>
    <row r="1548" spans="1:11" ht="12.75">
      <c r="A1548" s="12">
        <f t="shared" si="121"/>
        <v>1541</v>
      </c>
      <c r="B1548" s="12" t="s">
        <v>178</v>
      </c>
      <c r="C1548" s="272">
        <v>45172</v>
      </c>
      <c r="D1548" s="272">
        <v>45185</v>
      </c>
      <c r="E1548" s="196">
        <f t="shared" si="120"/>
        <v>45178.5</v>
      </c>
      <c r="F1548" s="272">
        <v>45191</v>
      </c>
      <c r="G1548" s="12" t="s">
        <v>186</v>
      </c>
      <c r="H1548" s="234">
        <v>3958.43</v>
      </c>
      <c r="I1548" s="17">
        <f t="shared" si="124"/>
        <v>13</v>
      </c>
      <c r="J1548" s="283">
        <f t="shared" si="122"/>
        <v>1.0241694139558047E-4</v>
      </c>
      <c r="K1548" s="22">
        <f t="shared" si="123"/>
        <v>1.3314202381425461E-3</v>
      </c>
    </row>
    <row r="1549" spans="1:11" ht="12.75">
      <c r="A1549" s="12">
        <f t="shared" si="121"/>
        <v>1542</v>
      </c>
      <c r="B1549" s="12" t="s">
        <v>178</v>
      </c>
      <c r="C1549" s="272">
        <v>45173</v>
      </c>
      <c r="D1549" s="272">
        <v>45186</v>
      </c>
      <c r="E1549" s="196">
        <f t="shared" si="120"/>
        <v>45179.5</v>
      </c>
      <c r="F1549" s="272">
        <v>45191</v>
      </c>
      <c r="G1549" s="12" t="s">
        <v>186</v>
      </c>
      <c r="H1549" s="234">
        <v>60406.749999999993</v>
      </c>
      <c r="I1549" s="17">
        <f t="shared" si="124"/>
        <v>12</v>
      </c>
      <c r="J1549" s="283">
        <f t="shared" si="122"/>
        <v>1.5629111982900998E-3</v>
      </c>
      <c r="K1549" s="22">
        <f t="shared" si="123"/>
        <v>1.8754934379481197E-2</v>
      </c>
    </row>
    <row r="1550" spans="1:11" ht="12.75">
      <c r="A1550" s="12">
        <f t="shared" si="121"/>
        <v>1543</v>
      </c>
      <c r="B1550" s="12" t="s">
        <v>178</v>
      </c>
      <c r="C1550" s="272">
        <v>45173</v>
      </c>
      <c r="D1550" s="272">
        <v>45186</v>
      </c>
      <c r="E1550" s="196">
        <f t="shared" si="120"/>
        <v>45179.5</v>
      </c>
      <c r="F1550" s="272">
        <v>45194</v>
      </c>
      <c r="G1550" s="12" t="s">
        <v>187</v>
      </c>
      <c r="H1550" s="234">
        <v>167</v>
      </c>
      <c r="I1550" s="17">
        <f t="shared" si="124"/>
        <v>15</v>
      </c>
      <c r="J1550" s="283">
        <f t="shared" si="122"/>
        <v>4.320811335065149E-6</v>
      </c>
      <c r="K1550" s="22">
        <f t="shared" si="123"/>
        <v>6.4812170025977241E-5</v>
      </c>
    </row>
    <row r="1551" spans="1:11" ht="12.75">
      <c r="A1551" s="12">
        <f t="shared" si="121"/>
        <v>1544</v>
      </c>
      <c r="B1551" s="12" t="s">
        <v>178</v>
      </c>
      <c r="C1551" s="272">
        <v>45173</v>
      </c>
      <c r="D1551" s="272">
        <v>45186</v>
      </c>
      <c r="E1551" s="196">
        <f t="shared" si="120"/>
        <v>45179.5</v>
      </c>
      <c r="F1551" s="272">
        <v>45194</v>
      </c>
      <c r="G1551" s="12" t="s">
        <v>430</v>
      </c>
      <c r="H1551" s="234">
        <v>21.240000000000002</v>
      </c>
      <c r="I1551" s="17">
        <f t="shared" si="124"/>
        <v>15</v>
      </c>
      <c r="J1551" s="283">
        <f t="shared" si="122"/>
        <v>5.4954510632804657E-7</v>
      </c>
      <c r="K1551" s="22">
        <f t="shared" si="123"/>
        <v>8.2431765949206991E-6</v>
      </c>
    </row>
    <row r="1552" spans="1:11" ht="12.75">
      <c r="A1552" s="12">
        <f t="shared" si="121"/>
        <v>1545</v>
      </c>
      <c r="B1552" s="12" t="s">
        <v>178</v>
      </c>
      <c r="C1552" s="272">
        <v>45172</v>
      </c>
      <c r="D1552" s="272">
        <v>45185</v>
      </c>
      <c r="E1552" s="196">
        <f t="shared" si="120"/>
        <v>45178.5</v>
      </c>
      <c r="F1552" s="272">
        <v>45196</v>
      </c>
      <c r="G1552" s="12" t="s">
        <v>189</v>
      </c>
      <c r="H1552" s="234">
        <v>708.05999999999983</v>
      </c>
      <c r="I1552" s="17">
        <f t="shared" si="124"/>
        <v>18</v>
      </c>
      <c r="J1552" s="283">
        <f t="shared" si="122"/>
        <v>1.8319722598240892E-5</v>
      </c>
      <c r="K1552" s="22">
        <f t="shared" si="123"/>
        <v>3.2975500676833604E-4</v>
      </c>
    </row>
    <row r="1553" spans="1:11" ht="12.75">
      <c r="A1553" s="12">
        <f t="shared" si="121"/>
        <v>1546</v>
      </c>
      <c r="B1553" s="12" t="s">
        <v>178</v>
      </c>
      <c r="C1553" s="272">
        <v>45173</v>
      </c>
      <c r="D1553" s="272">
        <v>45186</v>
      </c>
      <c r="E1553" s="196">
        <f t="shared" si="120"/>
        <v>45179.5</v>
      </c>
      <c r="F1553" s="272">
        <v>45196</v>
      </c>
      <c r="G1553" s="12" t="s">
        <v>189</v>
      </c>
      <c r="H1553" s="234">
        <v>6833.2500000000409</v>
      </c>
      <c r="I1553" s="17">
        <f t="shared" si="124"/>
        <v>17</v>
      </c>
      <c r="J1553" s="283">
        <f t="shared" si="122"/>
        <v>1.767975093133779E-4</v>
      </c>
      <c r="K1553" s="22">
        <f t="shared" si="123"/>
        <v>3.0055576583274241E-3</v>
      </c>
    </row>
    <row r="1554" spans="1:11" ht="12.75">
      <c r="A1554" s="12">
        <f t="shared" si="121"/>
        <v>1547</v>
      </c>
      <c r="B1554" s="12" t="s">
        <v>178</v>
      </c>
      <c r="C1554" s="272">
        <v>45172</v>
      </c>
      <c r="D1554" s="272">
        <v>45185</v>
      </c>
      <c r="E1554" s="196">
        <f t="shared" si="120"/>
        <v>45178.5</v>
      </c>
      <c r="F1554" s="272">
        <v>45195</v>
      </c>
      <c r="G1554" s="12" t="s">
        <v>190</v>
      </c>
      <c r="H1554" s="234">
        <v>24.220000000000002</v>
      </c>
      <c r="I1554" s="17">
        <f t="shared" si="124"/>
        <v>17</v>
      </c>
      <c r="J1554" s="283">
        <f t="shared" si="122"/>
        <v>6.2664700919328097E-7</v>
      </c>
      <c r="K1554" s="22">
        <f t="shared" si="123"/>
        <v>1.0652999156285776E-5</v>
      </c>
    </row>
    <row r="1555" spans="1:11" ht="12.75">
      <c r="A1555" s="12">
        <f t="shared" si="121"/>
        <v>1548</v>
      </c>
      <c r="B1555" s="12" t="s">
        <v>178</v>
      </c>
      <c r="C1555" s="272">
        <v>45173</v>
      </c>
      <c r="D1555" s="272">
        <v>45186</v>
      </c>
      <c r="E1555" s="196">
        <f t="shared" si="120"/>
        <v>45179.5</v>
      </c>
      <c r="F1555" s="272">
        <v>45195</v>
      </c>
      <c r="G1555" s="12" t="s">
        <v>190</v>
      </c>
      <c r="H1555" s="234">
        <v>202.94999999999987</v>
      </c>
      <c r="I1555" s="17">
        <f t="shared" si="124"/>
        <v>16</v>
      </c>
      <c r="J1555" s="283">
        <f t="shared" si="122"/>
        <v>5.2509500625836621E-6</v>
      </c>
      <c r="K1555" s="22">
        <f t="shared" si="123"/>
        <v>8.4015201001338594E-5</v>
      </c>
    </row>
    <row r="1556" spans="1:11" ht="12.75">
      <c r="A1556" s="12">
        <f t="shared" si="121"/>
        <v>1549</v>
      </c>
      <c r="B1556" s="12" t="s">
        <v>178</v>
      </c>
      <c r="C1556" s="272">
        <v>45173</v>
      </c>
      <c r="D1556" s="272">
        <v>45186</v>
      </c>
      <c r="E1556" s="196">
        <f t="shared" si="120"/>
        <v>45179.5</v>
      </c>
      <c r="F1556" s="272">
        <v>45198</v>
      </c>
      <c r="G1556" s="12" t="s">
        <v>453</v>
      </c>
      <c r="H1556" s="234">
        <v>30</v>
      </c>
      <c r="I1556" s="17">
        <f t="shared" si="124"/>
        <v>19</v>
      </c>
      <c r="J1556" s="283">
        <f t="shared" si="122"/>
        <v>7.7619365300571549E-7</v>
      </c>
      <c r="K1556" s="22">
        <f t="shared" si="123"/>
        <v>1.4747679407108594E-5</v>
      </c>
    </row>
    <row r="1557" spans="1:11" ht="12.75">
      <c r="A1557" s="12">
        <f t="shared" si="121"/>
        <v>1550</v>
      </c>
      <c r="B1557" s="12" t="s">
        <v>178</v>
      </c>
      <c r="C1557" s="272">
        <v>45173</v>
      </c>
      <c r="D1557" s="272">
        <v>45186</v>
      </c>
      <c r="E1557" s="196">
        <f t="shared" si="120"/>
        <v>45179.5</v>
      </c>
      <c r="F1557" s="272">
        <v>45194</v>
      </c>
      <c r="G1557" s="12" t="s">
        <v>191</v>
      </c>
      <c r="H1557" s="234">
        <v>4905.4400000000005</v>
      </c>
      <c r="I1557" s="17">
        <f t="shared" si="124"/>
        <v>15</v>
      </c>
      <c r="J1557" s="283">
        <f t="shared" si="122"/>
        <v>1.2691904644001191E-4</v>
      </c>
      <c r="K1557" s="22">
        <f t="shared" si="123"/>
        <v>1.9037856966001787E-3</v>
      </c>
    </row>
    <row r="1558" spans="1:11" ht="12.75">
      <c r="A1558" s="12">
        <f t="shared" si="121"/>
        <v>1551</v>
      </c>
      <c r="B1558" s="12" t="s">
        <v>178</v>
      </c>
      <c r="C1558" s="272">
        <v>45173</v>
      </c>
      <c r="D1558" s="272">
        <v>45186</v>
      </c>
      <c r="E1558" s="196">
        <f t="shared" si="120"/>
        <v>45179.5</v>
      </c>
      <c r="F1558" s="272">
        <v>45194</v>
      </c>
      <c r="G1558" s="12" t="s">
        <v>431</v>
      </c>
      <c r="H1558" s="234">
        <v>646.90999999999985</v>
      </c>
      <c r="I1558" s="17">
        <f t="shared" si="124"/>
        <v>15</v>
      </c>
      <c r="J1558" s="283">
        <f t="shared" si="122"/>
        <v>1.6737581202197575E-5</v>
      </c>
      <c r="K1558" s="22">
        <f t="shared" si="123"/>
        <v>2.5106371803296364E-4</v>
      </c>
    </row>
    <row r="1559" spans="1:11" ht="12.75">
      <c r="A1559" s="12">
        <f t="shared" si="121"/>
        <v>1552</v>
      </c>
      <c r="B1559" s="12" t="s">
        <v>178</v>
      </c>
      <c r="C1559" s="272">
        <v>45173</v>
      </c>
      <c r="D1559" s="272">
        <v>45186</v>
      </c>
      <c r="E1559" s="196">
        <f t="shared" si="120"/>
        <v>45179.5</v>
      </c>
      <c r="F1559" s="272">
        <v>45191</v>
      </c>
      <c r="G1559" s="12" t="s">
        <v>192</v>
      </c>
      <c r="H1559" s="234">
        <v>1435.67</v>
      </c>
      <c r="I1559" s="17">
        <f t="shared" si="124"/>
        <v>12</v>
      </c>
      <c r="J1559" s="283">
        <f t="shared" si="122"/>
        <v>3.7145264727023849E-5</v>
      </c>
      <c r="K1559" s="22">
        <f t="shared" si="123"/>
        <v>4.4574317672428621E-4</v>
      </c>
    </row>
    <row r="1560" spans="1:11" ht="12.75">
      <c r="A1560" s="12">
        <f t="shared" si="121"/>
        <v>1553</v>
      </c>
      <c r="B1560" s="12" t="s">
        <v>178</v>
      </c>
      <c r="C1560" s="272">
        <v>45172</v>
      </c>
      <c r="D1560" s="272">
        <v>45185</v>
      </c>
      <c r="E1560" s="196">
        <f t="shared" si="120"/>
        <v>45178.5</v>
      </c>
      <c r="F1560" s="272">
        <v>45191</v>
      </c>
      <c r="G1560" s="12" t="s">
        <v>193</v>
      </c>
      <c r="H1560" s="234">
        <v>1752.8700000000003</v>
      </c>
      <c r="I1560" s="17">
        <f t="shared" si="124"/>
        <v>13</v>
      </c>
      <c r="J1560" s="283">
        <f t="shared" si="122"/>
        <v>4.5352218951470956E-5</v>
      </c>
      <c r="K1560" s="22">
        <f t="shared" si="123"/>
        <v>5.8957884636912246E-4</v>
      </c>
    </row>
    <row r="1561" spans="1:11" ht="12.75">
      <c r="A1561" s="12">
        <f t="shared" si="121"/>
        <v>1554</v>
      </c>
      <c r="B1561" s="12" t="s">
        <v>178</v>
      </c>
      <c r="C1561" s="272">
        <v>45173</v>
      </c>
      <c r="D1561" s="272">
        <v>45186</v>
      </c>
      <c r="E1561" s="196">
        <f t="shared" si="120"/>
        <v>45179.5</v>
      </c>
      <c r="F1561" s="272">
        <v>45191</v>
      </c>
      <c r="G1561" s="12" t="s">
        <v>193</v>
      </c>
      <c r="H1561" s="234">
        <v>16409.490000000103</v>
      </c>
      <c r="I1561" s="17">
        <f t="shared" si="124"/>
        <v>12</v>
      </c>
      <c r="J1561" s="283">
        <f t="shared" si="122"/>
        <v>4.2456473290202791E-4</v>
      </c>
      <c r="K1561" s="22">
        <f t="shared" si="123"/>
        <v>5.0947767948243353E-3</v>
      </c>
    </row>
    <row r="1562" spans="1:11" ht="12.75">
      <c r="A1562" s="12">
        <f t="shared" si="121"/>
        <v>1555</v>
      </c>
      <c r="B1562" s="12" t="s">
        <v>178</v>
      </c>
      <c r="C1562" s="272">
        <v>45172</v>
      </c>
      <c r="D1562" s="272">
        <v>45185</v>
      </c>
      <c r="E1562" s="196">
        <f t="shared" si="120"/>
        <v>45178.5</v>
      </c>
      <c r="F1562" s="272">
        <v>45195</v>
      </c>
      <c r="G1562" s="12" t="s">
        <v>194</v>
      </c>
      <c r="H1562" s="234">
        <v>28.640000000000004</v>
      </c>
      <c r="I1562" s="17">
        <f t="shared" si="124"/>
        <v>17</v>
      </c>
      <c r="J1562" s="283">
        <f t="shared" si="122"/>
        <v>7.4100620740278973E-7</v>
      </c>
      <c r="K1562" s="22">
        <f t="shared" si="123"/>
        <v>1.2597105525847426E-5</v>
      </c>
    </row>
    <row r="1563" spans="1:11" ht="12.75">
      <c r="A1563" s="12">
        <f t="shared" si="121"/>
        <v>1556</v>
      </c>
      <c r="B1563" s="12" t="s">
        <v>178</v>
      </c>
      <c r="C1563" s="272">
        <v>45173</v>
      </c>
      <c r="D1563" s="272">
        <v>45186</v>
      </c>
      <c r="E1563" s="196">
        <f t="shared" si="120"/>
        <v>45179.5</v>
      </c>
      <c r="F1563" s="272">
        <v>45195</v>
      </c>
      <c r="G1563" s="12" t="s">
        <v>194</v>
      </c>
      <c r="H1563" s="234">
        <v>308.58000000000027</v>
      </c>
      <c r="I1563" s="17">
        <f t="shared" si="124"/>
        <v>16</v>
      </c>
      <c r="J1563" s="283">
        <f t="shared" si="122"/>
        <v>7.9839279148167966E-6</v>
      </c>
      <c r="K1563" s="22">
        <f t="shared" si="123"/>
        <v>1.2774284663706875E-4</v>
      </c>
    </row>
    <row r="1564" spans="1:11" ht="12.75">
      <c r="A1564" s="12">
        <f t="shared" si="121"/>
        <v>1557</v>
      </c>
      <c r="B1564" s="12" t="s">
        <v>178</v>
      </c>
      <c r="C1564" s="272">
        <v>45173</v>
      </c>
      <c r="D1564" s="272">
        <v>45186</v>
      </c>
      <c r="E1564" s="196">
        <f t="shared" si="120"/>
        <v>45179.5</v>
      </c>
      <c r="F1564" s="272">
        <v>45211</v>
      </c>
      <c r="G1564" s="12" t="s">
        <v>195</v>
      </c>
      <c r="H1564" s="234">
        <v>4043.4899999999993</v>
      </c>
      <c r="I1564" s="17">
        <f t="shared" si="124"/>
        <v>32</v>
      </c>
      <c r="J1564" s="283">
        <f t="shared" si="122"/>
        <v>1.0461770913306933E-4</v>
      </c>
      <c r="K1564" s="22">
        <f t="shared" si="123"/>
        <v>3.3477666922582185E-3</v>
      </c>
    </row>
    <row r="1565" spans="1:11" ht="12.75">
      <c r="A1565" s="12">
        <f t="shared" si="121"/>
        <v>1558</v>
      </c>
      <c r="B1565" s="12" t="s">
        <v>178</v>
      </c>
      <c r="C1565" s="272">
        <v>45173</v>
      </c>
      <c r="D1565" s="272">
        <v>45186</v>
      </c>
      <c r="E1565" s="196">
        <f t="shared" si="120"/>
        <v>45179.5</v>
      </c>
      <c r="F1565" s="272">
        <v>45209</v>
      </c>
      <c r="G1565" s="12" t="s">
        <v>195</v>
      </c>
      <c r="H1565" s="234">
        <v>192.76999999999998</v>
      </c>
      <c r="I1565" s="17">
        <f t="shared" si="124"/>
        <v>30</v>
      </c>
      <c r="J1565" s="283">
        <f t="shared" si="122"/>
        <v>4.9875616829970586E-6</v>
      </c>
      <c r="K1565" s="22">
        <f t="shared" si="123"/>
        <v>1.4962685048991177E-4</v>
      </c>
    </row>
    <row r="1566" spans="1:11" ht="12.75">
      <c r="A1566" s="12">
        <f t="shared" si="121"/>
        <v>1559</v>
      </c>
      <c r="B1566" s="12" t="s">
        <v>178</v>
      </c>
      <c r="C1566" s="272">
        <v>45172</v>
      </c>
      <c r="D1566" s="272">
        <v>45185</v>
      </c>
      <c r="E1566" s="196">
        <f t="shared" si="120"/>
        <v>45178.5</v>
      </c>
      <c r="F1566" s="272">
        <v>45211</v>
      </c>
      <c r="G1566" s="12" t="s">
        <v>195</v>
      </c>
      <c r="H1566" s="234">
        <v>187.32</v>
      </c>
      <c r="I1566" s="17">
        <f t="shared" si="124"/>
        <v>33</v>
      </c>
      <c r="J1566" s="283">
        <f t="shared" si="122"/>
        <v>4.846553169367687E-6</v>
      </c>
      <c r="K1566" s="22">
        <f t="shared" si="123"/>
        <v>1.5993625458913366E-4</v>
      </c>
    </row>
    <row r="1567" spans="1:11" ht="12.75">
      <c r="A1567" s="12">
        <f t="shared" si="121"/>
        <v>1560</v>
      </c>
      <c r="B1567" s="12" t="s">
        <v>178</v>
      </c>
      <c r="C1567" s="272">
        <v>45172</v>
      </c>
      <c r="D1567" s="272">
        <v>45185</v>
      </c>
      <c r="E1567" s="196">
        <f t="shared" si="120"/>
        <v>45178.5</v>
      </c>
      <c r="F1567" s="272">
        <v>45209</v>
      </c>
      <c r="G1567" s="12" t="s">
        <v>195</v>
      </c>
      <c r="H1567" s="234">
        <v>10</v>
      </c>
      <c r="I1567" s="17">
        <f t="shared" si="124"/>
        <v>31</v>
      </c>
      <c r="J1567" s="283">
        <f t="shared" si="122"/>
        <v>2.587312176685718E-7</v>
      </c>
      <c r="K1567" s="22">
        <f t="shared" si="123"/>
        <v>8.0206677477257261E-6</v>
      </c>
    </row>
    <row r="1568" spans="1:11" ht="12.75">
      <c r="A1568" s="12">
        <f t="shared" si="121"/>
        <v>1561</v>
      </c>
      <c r="B1568" s="12" t="s">
        <v>178</v>
      </c>
      <c r="C1568" s="272">
        <v>45172</v>
      </c>
      <c r="D1568" s="272">
        <v>45185</v>
      </c>
      <c r="E1568" s="196">
        <f t="shared" si="120"/>
        <v>45178.5</v>
      </c>
      <c r="F1568" s="272">
        <v>45191</v>
      </c>
      <c r="G1568" s="12" t="s">
        <v>196</v>
      </c>
      <c r="H1568" s="234">
        <v>11596.450000000003</v>
      </c>
      <c r="I1568" s="17">
        <f t="shared" si="124"/>
        <v>13</v>
      </c>
      <c r="J1568" s="283">
        <f t="shared" si="122"/>
        <v>3.0003636291327105E-4</v>
      </c>
      <c r="K1568" s="22">
        <f t="shared" si="123"/>
        <v>3.9004727178725235E-3</v>
      </c>
    </row>
    <row r="1569" spans="1:11" ht="12.75">
      <c r="A1569" s="12">
        <f t="shared" si="121"/>
        <v>1562</v>
      </c>
      <c r="B1569" s="12" t="s">
        <v>178</v>
      </c>
      <c r="C1569" s="272">
        <v>45173</v>
      </c>
      <c r="D1569" s="272">
        <v>45186</v>
      </c>
      <c r="E1569" s="196">
        <f t="shared" si="120"/>
        <v>45179.5</v>
      </c>
      <c r="F1569" s="272">
        <v>45191</v>
      </c>
      <c r="G1569" s="12" t="s">
        <v>196</v>
      </c>
      <c r="H1569" s="234">
        <v>94641.210000000065</v>
      </c>
      <c r="I1569" s="17">
        <f t="shared" si="124"/>
        <v>12</v>
      </c>
      <c r="J1569" s="283">
        <f t="shared" si="122"/>
        <v>2.4486635504927033E-3</v>
      </c>
      <c r="K1569" s="22">
        <f t="shared" si="123"/>
        <v>2.9383962605912438E-2</v>
      </c>
    </row>
    <row r="1570" spans="1:11" ht="12.75">
      <c r="A1570" s="12">
        <f t="shared" si="121"/>
        <v>1563</v>
      </c>
      <c r="B1570" s="12" t="s">
        <v>178</v>
      </c>
      <c r="C1570" s="272">
        <v>45173</v>
      </c>
      <c r="D1570" s="272">
        <v>45186</v>
      </c>
      <c r="E1570" s="196">
        <f t="shared" si="120"/>
        <v>45179.5</v>
      </c>
      <c r="F1570" s="272">
        <v>45191</v>
      </c>
      <c r="G1570" s="12" t="s">
        <v>432</v>
      </c>
      <c r="H1570" s="234">
        <v>331.98</v>
      </c>
      <c r="I1570" s="17">
        <f t="shared" si="124"/>
        <v>12</v>
      </c>
      <c r="J1570" s="283">
        <f t="shared" si="122"/>
        <v>8.5893589641612472E-6</v>
      </c>
      <c r="K1570" s="22">
        <f t="shared" si="123"/>
        <v>1.0307230756993497E-4</v>
      </c>
    </row>
    <row r="1571" spans="1:11" ht="12.75">
      <c r="A1571" s="12">
        <f t="shared" si="121"/>
        <v>1564</v>
      </c>
      <c r="B1571" s="12" t="s">
        <v>178</v>
      </c>
      <c r="C1571" s="272">
        <v>45173</v>
      </c>
      <c r="D1571" s="272">
        <v>45186</v>
      </c>
      <c r="E1571" s="196">
        <f t="shared" si="120"/>
        <v>45179.5</v>
      </c>
      <c r="F1571" s="272">
        <v>45191</v>
      </c>
      <c r="G1571" s="12" t="s">
        <v>197</v>
      </c>
      <c r="H1571" s="234">
        <v>850.01</v>
      </c>
      <c r="I1571" s="17">
        <f t="shared" si="124"/>
        <v>12</v>
      </c>
      <c r="J1571" s="283">
        <f t="shared" si="122"/>
        <v>2.1992412233046271E-5</v>
      </c>
      <c r="K1571" s="22">
        <f t="shared" si="123"/>
        <v>2.6390894679655525E-4</v>
      </c>
    </row>
    <row r="1572" spans="1:11" ht="12.75">
      <c r="A1572" s="12">
        <f t="shared" si="121"/>
        <v>1565</v>
      </c>
      <c r="B1572" s="12" t="s">
        <v>178</v>
      </c>
      <c r="C1572" s="272">
        <v>45172</v>
      </c>
      <c r="D1572" s="272">
        <v>45185</v>
      </c>
      <c r="E1572" s="196">
        <f t="shared" si="120"/>
        <v>45178.5</v>
      </c>
      <c r="F1572" s="272">
        <v>45191</v>
      </c>
      <c r="G1572" s="12" t="s">
        <v>197</v>
      </c>
      <c r="H1572" s="234">
        <v>1133.3399999999999</v>
      </c>
      <c r="I1572" s="17">
        <f t="shared" si="124"/>
        <v>13</v>
      </c>
      <c r="J1572" s="283">
        <f t="shared" si="122"/>
        <v>2.9323043823249917E-5</v>
      </c>
      <c r="K1572" s="22">
        <f t="shared" si="123"/>
        <v>3.811995697022489E-4</v>
      </c>
    </row>
    <row r="1573" spans="1:11" ht="12.75">
      <c r="A1573" s="12">
        <f t="shared" si="121"/>
        <v>1566</v>
      </c>
      <c r="B1573" s="12" t="s">
        <v>178</v>
      </c>
      <c r="C1573" s="272">
        <v>45172</v>
      </c>
      <c r="D1573" s="272">
        <v>45185</v>
      </c>
      <c r="E1573" s="196">
        <f t="shared" si="120"/>
        <v>45178.5</v>
      </c>
      <c r="F1573" s="272">
        <v>45299</v>
      </c>
      <c r="G1573" s="12" t="s">
        <v>434</v>
      </c>
      <c r="H1573" s="234">
        <v>2.4800000000000004</v>
      </c>
      <c r="I1573" s="17">
        <f t="shared" si="124"/>
        <v>121</v>
      </c>
      <c r="J1573" s="283">
        <f t="shared" si="122"/>
        <v>6.4165341981805827E-8</v>
      </c>
      <c r="K1573" s="22">
        <f t="shared" si="123"/>
        <v>7.7640063797985048E-6</v>
      </c>
    </row>
    <row r="1574" spans="1:11" ht="12.75">
      <c r="A1574" s="12">
        <f t="shared" si="121"/>
        <v>1567</v>
      </c>
      <c r="B1574" s="12" t="s">
        <v>178</v>
      </c>
      <c r="C1574" s="272">
        <v>45173</v>
      </c>
      <c r="D1574" s="272">
        <v>45186</v>
      </c>
      <c r="E1574" s="196">
        <f t="shared" si="120"/>
        <v>45179.5</v>
      </c>
      <c r="F1574" s="272">
        <v>45198</v>
      </c>
      <c r="G1574" s="12" t="s">
        <v>198</v>
      </c>
      <c r="H1574" s="234">
        <v>39.9</v>
      </c>
      <c r="I1574" s="17">
        <f t="shared" si="124"/>
        <v>19</v>
      </c>
      <c r="J1574" s="283">
        <f t="shared" si="122"/>
        <v>1.0323375584976015E-6</v>
      </c>
      <c r="K1574" s="22">
        <f t="shared" si="123"/>
        <v>1.9614413611454428E-5</v>
      </c>
    </row>
    <row r="1575" spans="1:11" ht="12.75">
      <c r="A1575" s="12">
        <f t="shared" si="121"/>
        <v>1568</v>
      </c>
      <c r="B1575" s="12" t="s">
        <v>178</v>
      </c>
      <c r="C1575" s="272">
        <v>45173</v>
      </c>
      <c r="D1575" s="272">
        <v>45186</v>
      </c>
      <c r="E1575" s="196">
        <f t="shared" si="120"/>
        <v>45179.5</v>
      </c>
      <c r="F1575" s="272">
        <v>45198</v>
      </c>
      <c r="G1575" s="12" t="s">
        <v>198</v>
      </c>
      <c r="H1575" s="234">
        <v>36.9</v>
      </c>
      <c r="I1575" s="17">
        <f t="shared" si="124"/>
        <v>19</v>
      </c>
      <c r="J1575" s="283">
        <f t="shared" si="122"/>
        <v>9.5471819319703E-7</v>
      </c>
      <c r="K1575" s="22">
        <f t="shared" si="123"/>
        <v>1.8139645670743569E-5</v>
      </c>
    </row>
    <row r="1576" spans="1:11" ht="12.75">
      <c r="A1576" s="12">
        <f t="shared" si="121"/>
        <v>1569</v>
      </c>
      <c r="B1576" s="12" t="s">
        <v>178</v>
      </c>
      <c r="C1576" s="272">
        <v>45172</v>
      </c>
      <c r="D1576" s="272">
        <v>45185</v>
      </c>
      <c r="E1576" s="196">
        <f t="shared" si="120"/>
        <v>45178.5</v>
      </c>
      <c r="F1576" s="272">
        <v>45189</v>
      </c>
      <c r="G1576" s="12" t="s">
        <v>199</v>
      </c>
      <c r="H1576" s="234">
        <v>1030.6100000000001</v>
      </c>
      <c r="I1576" s="17">
        <f t="shared" si="124"/>
        <v>11</v>
      </c>
      <c r="J1576" s="283">
        <f t="shared" si="122"/>
        <v>2.6665098024140684E-5</v>
      </c>
      <c r="K1576" s="22">
        <f t="shared" si="123"/>
        <v>2.9331607826554753E-4</v>
      </c>
    </row>
    <row r="1577" spans="1:11" ht="12.75">
      <c r="A1577" s="12">
        <f t="shared" si="121"/>
        <v>1570</v>
      </c>
      <c r="B1577" s="12" t="s">
        <v>178</v>
      </c>
      <c r="C1577" s="272">
        <v>45173</v>
      </c>
      <c r="D1577" s="272">
        <v>45186</v>
      </c>
      <c r="E1577" s="196">
        <f t="shared" si="120"/>
        <v>45179.5</v>
      </c>
      <c r="F1577" s="272">
        <v>45189</v>
      </c>
      <c r="G1577" s="12" t="s">
        <v>199</v>
      </c>
      <c r="H1577" s="234">
        <v>9668.9000000000087</v>
      </c>
      <c r="I1577" s="17">
        <f t="shared" si="124"/>
        <v>10</v>
      </c>
      <c r="J1577" s="283">
        <f t="shared" si="122"/>
        <v>2.501646270515656E-4</v>
      </c>
      <c r="K1577" s="22">
        <f t="shared" si="123"/>
        <v>2.501646270515656E-3</v>
      </c>
    </row>
    <row r="1578" spans="1:11" ht="12.75">
      <c r="A1578" s="12">
        <f t="shared" si="121"/>
        <v>1571</v>
      </c>
      <c r="B1578" s="12" t="s">
        <v>178</v>
      </c>
      <c r="C1578" s="272">
        <v>45172</v>
      </c>
      <c r="D1578" s="272">
        <v>45185</v>
      </c>
      <c r="E1578" s="196">
        <f t="shared" si="120"/>
        <v>45178.5</v>
      </c>
      <c r="F1578" s="272">
        <v>45191</v>
      </c>
      <c r="G1578" s="12" t="s">
        <v>200</v>
      </c>
      <c r="H1578" s="234">
        <v>9872.8199999999979</v>
      </c>
      <c r="I1578" s="17">
        <f t="shared" si="124"/>
        <v>13</v>
      </c>
      <c r="J1578" s="283">
        <f t="shared" si="122"/>
        <v>2.5544067404226288E-4</v>
      </c>
      <c r="K1578" s="22">
        <f t="shared" si="123"/>
        <v>3.3207287625494175E-3</v>
      </c>
    </row>
    <row r="1579" spans="1:11" ht="12.75">
      <c r="A1579" s="12">
        <f t="shared" si="121"/>
        <v>1572</v>
      </c>
      <c r="B1579" s="12" t="s">
        <v>178</v>
      </c>
      <c r="C1579" s="272">
        <v>45173</v>
      </c>
      <c r="D1579" s="272">
        <v>45186</v>
      </c>
      <c r="E1579" s="196">
        <f t="shared" si="120"/>
        <v>45179.5</v>
      </c>
      <c r="F1579" s="272">
        <v>45191</v>
      </c>
      <c r="G1579" s="12" t="s">
        <v>200</v>
      </c>
      <c r="H1579" s="234">
        <v>113090.79000000004</v>
      </c>
      <c r="I1579" s="17">
        <f t="shared" si="124"/>
        <v>12</v>
      </c>
      <c r="J1579" s="283">
        <f t="shared" si="122"/>
        <v>2.9260117803800753E-3</v>
      </c>
      <c r="K1579" s="22">
        <f t="shared" si="123"/>
        <v>3.5112141364560902E-2</v>
      </c>
    </row>
    <row r="1580" spans="1:11" ht="12.75">
      <c r="A1580" s="12">
        <f t="shared" si="121"/>
        <v>1573</v>
      </c>
      <c r="B1580" s="12" t="s">
        <v>178</v>
      </c>
      <c r="C1580" s="272">
        <v>45173</v>
      </c>
      <c r="D1580" s="272">
        <v>45186</v>
      </c>
      <c r="E1580" s="196">
        <f t="shared" si="120"/>
        <v>45179.5</v>
      </c>
      <c r="F1580" s="272">
        <v>45191</v>
      </c>
      <c r="G1580" s="12" t="s">
        <v>216</v>
      </c>
      <c r="H1580" s="234">
        <v>22539.239999999994</v>
      </c>
      <c r="I1580" s="17">
        <f t="shared" si="124"/>
        <v>12</v>
      </c>
      <c r="J1580" s="283">
        <f t="shared" si="122"/>
        <v>5.8316050105241787E-4</v>
      </c>
      <c r="K1580" s="22">
        <f t="shared" si="123"/>
        <v>6.997926012629014E-3</v>
      </c>
    </row>
    <row r="1581" spans="1:11" ht="12.75">
      <c r="A1581" s="12">
        <f t="shared" si="121"/>
        <v>1574</v>
      </c>
      <c r="B1581" s="12" t="s">
        <v>178</v>
      </c>
      <c r="C1581" s="272">
        <v>45172</v>
      </c>
      <c r="D1581" s="272">
        <v>45185</v>
      </c>
      <c r="E1581" s="196">
        <f t="shared" ref="E1581:E1644" si="125">AVERAGE(C1581:D1581)</f>
        <v>45178.5</v>
      </c>
      <c r="F1581" s="272">
        <v>45191</v>
      </c>
      <c r="G1581" s="12" t="s">
        <v>201</v>
      </c>
      <c r="H1581" s="234">
        <v>363.86</v>
      </c>
      <c r="I1581" s="17">
        <f t="shared" si="124"/>
        <v>13</v>
      </c>
      <c r="J1581" s="283">
        <f t="shared" si="122"/>
        <v>9.4141940860886551E-6</v>
      </c>
      <c r="K1581" s="22">
        <f t="shared" si="123"/>
        <v>1.2238452311915253E-4</v>
      </c>
    </row>
    <row r="1582" spans="1:11" ht="12.75">
      <c r="A1582" s="12">
        <f t="shared" si="121"/>
        <v>1575</v>
      </c>
      <c r="B1582" s="12" t="s">
        <v>178</v>
      </c>
      <c r="C1582" s="272">
        <v>45173</v>
      </c>
      <c r="D1582" s="272">
        <v>45186</v>
      </c>
      <c r="E1582" s="196">
        <f t="shared" si="125"/>
        <v>45179.5</v>
      </c>
      <c r="F1582" s="272">
        <v>45191</v>
      </c>
      <c r="G1582" s="12" t="s">
        <v>201</v>
      </c>
      <c r="H1582" s="234">
        <v>3241.0899999999988</v>
      </c>
      <c r="I1582" s="17">
        <f t="shared" si="124"/>
        <v>12</v>
      </c>
      <c r="J1582" s="283">
        <f t="shared" si="122"/>
        <v>8.3857116227343105E-5</v>
      </c>
      <c r="K1582" s="22">
        <f t="shared" si="123"/>
        <v>1.0062853947281174E-3</v>
      </c>
    </row>
    <row r="1583" spans="1:11" ht="12.75">
      <c r="A1583" s="12">
        <f t="shared" si="121"/>
        <v>1576</v>
      </c>
      <c r="B1583" s="12" t="s">
        <v>178</v>
      </c>
      <c r="C1583" s="272">
        <v>45172</v>
      </c>
      <c r="D1583" s="272">
        <v>45185</v>
      </c>
      <c r="E1583" s="196">
        <f t="shared" si="125"/>
        <v>45178.5</v>
      </c>
      <c r="F1583" s="272">
        <v>45195</v>
      </c>
      <c r="G1583" s="12" t="s">
        <v>202</v>
      </c>
      <c r="H1583" s="234">
        <v>2085.3099999999995</v>
      </c>
      <c r="I1583" s="17">
        <f t="shared" si="124"/>
        <v>17</v>
      </c>
      <c r="J1583" s="283">
        <f t="shared" si="122"/>
        <v>5.3953479551644939E-5</v>
      </c>
      <c r="K1583" s="22">
        <f t="shared" si="123"/>
        <v>9.1720915237796397E-4</v>
      </c>
    </row>
    <row r="1584" spans="1:11" ht="12.75">
      <c r="A1584" s="12">
        <f t="shared" si="121"/>
        <v>1577</v>
      </c>
      <c r="B1584" s="12" t="s">
        <v>178</v>
      </c>
      <c r="C1584" s="272">
        <v>45173</v>
      </c>
      <c r="D1584" s="272">
        <v>45186</v>
      </c>
      <c r="E1584" s="196">
        <f t="shared" si="125"/>
        <v>45179.5</v>
      </c>
      <c r="F1584" s="272">
        <v>45195</v>
      </c>
      <c r="G1584" s="12" t="s">
        <v>202</v>
      </c>
      <c r="H1584" s="234">
        <v>18035.62000000001</v>
      </c>
      <c r="I1584" s="17">
        <f t="shared" si="124"/>
        <v>16</v>
      </c>
      <c r="J1584" s="283">
        <f t="shared" si="122"/>
        <v>4.6663779240076496E-4</v>
      </c>
      <c r="K1584" s="22">
        <f t="shared" si="123"/>
        <v>7.4662046784122393E-3</v>
      </c>
    </row>
    <row r="1585" spans="1:11" ht="12.75">
      <c r="A1585" s="12">
        <f t="shared" si="121"/>
        <v>1578</v>
      </c>
      <c r="B1585" s="12" t="s">
        <v>178</v>
      </c>
      <c r="C1585" s="272">
        <v>45172</v>
      </c>
      <c r="D1585" s="272">
        <v>45185</v>
      </c>
      <c r="E1585" s="196">
        <f t="shared" si="125"/>
        <v>45178.5</v>
      </c>
      <c r="F1585" s="272">
        <v>45195</v>
      </c>
      <c r="G1585" s="12" t="s">
        <v>203</v>
      </c>
      <c r="H1585" s="234">
        <v>326.25999999999988</v>
      </c>
      <c r="I1585" s="17">
        <f t="shared" si="124"/>
        <v>17</v>
      </c>
      <c r="J1585" s="283">
        <f t="shared" si="122"/>
        <v>8.441364707654821E-6</v>
      </c>
      <c r="K1585" s="22">
        <f t="shared" si="123"/>
        <v>1.4350320003013196E-4</v>
      </c>
    </row>
    <row r="1586" spans="1:11" ht="12.75">
      <c r="A1586" s="12">
        <f t="shared" si="121"/>
        <v>1579</v>
      </c>
      <c r="B1586" s="12" t="s">
        <v>178</v>
      </c>
      <c r="C1586" s="272">
        <v>45173</v>
      </c>
      <c r="D1586" s="272">
        <v>45186</v>
      </c>
      <c r="E1586" s="196">
        <f t="shared" si="125"/>
        <v>45179.5</v>
      </c>
      <c r="F1586" s="272">
        <v>45195</v>
      </c>
      <c r="G1586" s="12" t="s">
        <v>203</v>
      </c>
      <c r="H1586" s="234">
        <v>2472.7699999999995</v>
      </c>
      <c r="I1586" s="17">
        <f t="shared" si="124"/>
        <v>16</v>
      </c>
      <c r="J1586" s="283">
        <f t="shared" si="122"/>
        <v>6.3978279311431422E-5</v>
      </c>
      <c r="K1586" s="22">
        <f t="shared" si="123"/>
        <v>1.0236524689829028E-3</v>
      </c>
    </row>
    <row r="1587" spans="1:11" ht="12.75">
      <c r="A1587" s="12">
        <f t="shared" si="121"/>
        <v>1580</v>
      </c>
      <c r="B1587" s="12" t="s">
        <v>178</v>
      </c>
      <c r="C1587" s="272">
        <v>45172</v>
      </c>
      <c r="D1587" s="272">
        <v>45185</v>
      </c>
      <c r="E1587" s="196">
        <f t="shared" si="125"/>
        <v>45178.5</v>
      </c>
      <c r="F1587" s="272">
        <v>45195</v>
      </c>
      <c r="G1587" s="12" t="s">
        <v>204</v>
      </c>
      <c r="H1587" s="234">
        <v>398.23000000000013</v>
      </c>
      <c r="I1587" s="17">
        <f t="shared" si="124"/>
        <v>17</v>
      </c>
      <c r="J1587" s="283">
        <f t="shared" si="122"/>
        <v>1.0303453281215538E-5</v>
      </c>
      <c r="K1587" s="22">
        <f t="shared" si="123"/>
        <v>1.7515870578066416E-4</v>
      </c>
    </row>
    <row r="1588" spans="1:11" ht="12.75">
      <c r="A1588" s="12">
        <f t="shared" si="121"/>
        <v>1581</v>
      </c>
      <c r="B1588" s="12" t="s">
        <v>178</v>
      </c>
      <c r="C1588" s="272">
        <v>45173</v>
      </c>
      <c r="D1588" s="272">
        <v>45186</v>
      </c>
      <c r="E1588" s="196">
        <f t="shared" si="125"/>
        <v>45179.5</v>
      </c>
      <c r="F1588" s="272">
        <v>45195</v>
      </c>
      <c r="G1588" s="12" t="s">
        <v>204</v>
      </c>
      <c r="H1588" s="234">
        <v>3863.060000000004</v>
      </c>
      <c r="I1588" s="17">
        <f t="shared" si="124"/>
        <v>16</v>
      </c>
      <c r="J1588" s="283">
        <f t="shared" si="122"/>
        <v>9.9949421772675407E-5</v>
      </c>
      <c r="K1588" s="22">
        <f t="shared" si="123"/>
        <v>1.5991907483628065E-3</v>
      </c>
    </row>
    <row r="1589" spans="1:11" ht="12.75">
      <c r="A1589" s="12">
        <f t="shared" si="121"/>
        <v>1582</v>
      </c>
      <c r="B1589" s="12" t="s">
        <v>178</v>
      </c>
      <c r="C1589" s="272">
        <v>45172</v>
      </c>
      <c r="D1589" s="272">
        <v>45185</v>
      </c>
      <c r="E1589" s="196">
        <f t="shared" si="125"/>
        <v>45178.5</v>
      </c>
      <c r="F1589" s="272">
        <v>45195</v>
      </c>
      <c r="G1589" s="12" t="s">
        <v>205</v>
      </c>
      <c r="H1589" s="234">
        <v>109.20999999999998</v>
      </c>
      <c r="I1589" s="17">
        <f t="shared" si="124"/>
        <v>17</v>
      </c>
      <c r="J1589" s="283">
        <f t="shared" si="122"/>
        <v>2.8256036281584724E-6</v>
      </c>
      <c r="K1589" s="22">
        <f t="shared" si="123"/>
        <v>4.803526167869403E-5</v>
      </c>
    </row>
    <row r="1590" spans="1:11" ht="12.75">
      <c r="A1590" s="12">
        <f t="shared" si="121"/>
        <v>1583</v>
      </c>
      <c r="B1590" s="12" t="s">
        <v>178</v>
      </c>
      <c r="C1590" s="272">
        <v>45173</v>
      </c>
      <c r="D1590" s="272">
        <v>45186</v>
      </c>
      <c r="E1590" s="196">
        <f t="shared" si="125"/>
        <v>45179.5</v>
      </c>
      <c r="F1590" s="272">
        <v>45195</v>
      </c>
      <c r="G1590" s="12" t="s">
        <v>205</v>
      </c>
      <c r="H1590" s="234">
        <v>749.15999999999951</v>
      </c>
      <c r="I1590" s="17">
        <f t="shared" si="124"/>
        <v>16</v>
      </c>
      <c r="J1590" s="283">
        <f t="shared" si="122"/>
        <v>1.9383107902858714E-5</v>
      </c>
      <c r="K1590" s="22">
        <f t="shared" si="123"/>
        <v>3.1012972644573942E-4</v>
      </c>
    </row>
    <row r="1591" spans="1:11" ht="12.75">
      <c r="A1591" s="12">
        <f t="shared" si="121"/>
        <v>1584</v>
      </c>
      <c r="B1591" s="12" t="s">
        <v>178</v>
      </c>
      <c r="C1591" s="272">
        <v>45173</v>
      </c>
      <c r="D1591" s="272">
        <v>45186</v>
      </c>
      <c r="E1591" s="196">
        <f t="shared" si="125"/>
        <v>45179.5</v>
      </c>
      <c r="F1591" s="272">
        <v>45191</v>
      </c>
      <c r="G1591" s="12" t="s">
        <v>436</v>
      </c>
      <c r="H1591" s="234">
        <v>52.05</v>
      </c>
      <c r="I1591" s="17">
        <f t="shared" si="124"/>
        <v>12</v>
      </c>
      <c r="J1591" s="283">
        <f t="shared" si="122"/>
        <v>1.3466959879649161E-6</v>
      </c>
      <c r="K1591" s="22">
        <f t="shared" si="123"/>
        <v>1.6160351855578993E-5</v>
      </c>
    </row>
    <row r="1592" spans="1:11" ht="12.75">
      <c r="A1592" s="12">
        <f t="shared" si="121"/>
        <v>1585</v>
      </c>
      <c r="B1592" s="12" t="s">
        <v>178</v>
      </c>
      <c r="C1592" s="272">
        <v>45172</v>
      </c>
      <c r="D1592" s="272">
        <v>45185</v>
      </c>
      <c r="E1592" s="196">
        <f t="shared" si="125"/>
        <v>45178.5</v>
      </c>
      <c r="F1592" s="272">
        <v>45191</v>
      </c>
      <c r="G1592" s="12" t="s">
        <v>436</v>
      </c>
      <c r="H1592" s="234">
        <v>506.15</v>
      </c>
      <c r="I1592" s="17">
        <f t="shared" si="124"/>
        <v>13</v>
      </c>
      <c r="J1592" s="283">
        <f t="shared" si="122"/>
        <v>1.3095680582294762E-5</v>
      </c>
      <c r="K1592" s="22">
        <f t="shared" si="123"/>
        <v>1.7024384756983191E-4</v>
      </c>
    </row>
    <row r="1593" spans="1:11" ht="12.75">
      <c r="A1593" s="12">
        <f t="shared" si="121"/>
        <v>1586</v>
      </c>
      <c r="B1593" s="12" t="s">
        <v>178</v>
      </c>
      <c r="C1593" s="272">
        <v>45172</v>
      </c>
      <c r="D1593" s="272">
        <v>45185</v>
      </c>
      <c r="E1593" s="196">
        <f t="shared" si="125"/>
        <v>45178.5</v>
      </c>
      <c r="F1593" s="272">
        <v>45191</v>
      </c>
      <c r="G1593" s="12" t="s">
        <v>206</v>
      </c>
      <c r="H1593" s="234">
        <v>709.98</v>
      </c>
      <c r="I1593" s="17">
        <f t="shared" si="124"/>
        <v>13</v>
      </c>
      <c r="J1593" s="283">
        <f t="shared" si="122"/>
        <v>1.8369398992033263E-5</v>
      </c>
      <c r="K1593" s="22">
        <f t="shared" si="123"/>
        <v>2.3880218689643242E-4</v>
      </c>
    </row>
    <row r="1594" spans="1:11" ht="12.75">
      <c r="A1594" s="12">
        <f t="shared" si="121"/>
        <v>1587</v>
      </c>
      <c r="B1594" s="12" t="s">
        <v>178</v>
      </c>
      <c r="C1594" s="272">
        <v>45173</v>
      </c>
      <c r="D1594" s="272">
        <v>45186</v>
      </c>
      <c r="E1594" s="196">
        <f t="shared" si="125"/>
        <v>45179.5</v>
      </c>
      <c r="F1594" s="272">
        <v>45191</v>
      </c>
      <c r="G1594" s="12" t="s">
        <v>206</v>
      </c>
      <c r="H1594" s="234">
        <v>1308.21</v>
      </c>
      <c r="I1594" s="17">
        <f t="shared" si="124"/>
        <v>12</v>
      </c>
      <c r="J1594" s="283">
        <f t="shared" si="122"/>
        <v>3.3847476626620234E-5</v>
      </c>
      <c r="K1594" s="22">
        <f t="shared" si="123"/>
        <v>4.0616971951944279E-4</v>
      </c>
    </row>
    <row r="1595" spans="1:11" ht="12.75">
      <c r="A1595" s="12">
        <f t="shared" si="121"/>
        <v>1588</v>
      </c>
      <c r="B1595" s="12" t="s">
        <v>178</v>
      </c>
      <c r="C1595" s="272">
        <v>45172</v>
      </c>
      <c r="D1595" s="272">
        <v>45185</v>
      </c>
      <c r="E1595" s="196">
        <f t="shared" si="125"/>
        <v>45178.5</v>
      </c>
      <c r="F1595" s="272">
        <v>45191</v>
      </c>
      <c r="G1595" s="12" t="s">
        <v>207</v>
      </c>
      <c r="H1595" s="234">
        <v>1574.25</v>
      </c>
      <c r="I1595" s="17">
        <f t="shared" si="124"/>
        <v>13</v>
      </c>
      <c r="J1595" s="283">
        <f t="shared" si="122"/>
        <v>4.0730761941474918E-5</v>
      </c>
      <c r="K1595" s="22">
        <f t="shared" si="123"/>
        <v>5.2949990523917388E-4</v>
      </c>
    </row>
    <row r="1596" spans="1:11" ht="12.75">
      <c r="A1596" s="12">
        <f t="shared" si="121"/>
        <v>1589</v>
      </c>
      <c r="B1596" s="12" t="s">
        <v>178</v>
      </c>
      <c r="C1596" s="272">
        <v>45173</v>
      </c>
      <c r="D1596" s="272">
        <v>45186</v>
      </c>
      <c r="E1596" s="196">
        <f t="shared" si="125"/>
        <v>45179.5</v>
      </c>
      <c r="F1596" s="272">
        <v>45191</v>
      </c>
      <c r="G1596" s="12" t="s">
        <v>207</v>
      </c>
      <c r="H1596" s="234">
        <v>3273.6800000000003</v>
      </c>
      <c r="I1596" s="17">
        <f t="shared" si="124"/>
        <v>12</v>
      </c>
      <c r="J1596" s="283">
        <f t="shared" si="122"/>
        <v>8.4700321265725027E-5</v>
      </c>
      <c r="K1596" s="22">
        <f t="shared" si="123"/>
        <v>1.0164038551887004E-3</v>
      </c>
    </row>
    <row r="1597" spans="1:11" ht="12.75">
      <c r="A1597" s="12">
        <f t="shared" si="121"/>
        <v>1590</v>
      </c>
      <c r="B1597" s="12" t="s">
        <v>178</v>
      </c>
      <c r="C1597" s="272">
        <v>45172</v>
      </c>
      <c r="D1597" s="272">
        <v>45185</v>
      </c>
      <c r="E1597" s="196">
        <f t="shared" si="125"/>
        <v>45178.5</v>
      </c>
      <c r="F1597" s="272">
        <v>45191</v>
      </c>
      <c r="G1597" s="12" t="s">
        <v>208</v>
      </c>
      <c r="H1597" s="234">
        <v>183.94</v>
      </c>
      <c r="I1597" s="17">
        <f t="shared" si="124"/>
        <v>13</v>
      </c>
      <c r="J1597" s="283">
        <f t="shared" si="122"/>
        <v>4.7591020177957103E-6</v>
      </c>
      <c r="K1597" s="22">
        <f t="shared" si="123"/>
        <v>6.1868326231344237E-5</v>
      </c>
    </row>
    <row r="1598" spans="1:11" ht="12.75">
      <c r="A1598" s="12">
        <f t="shared" si="121"/>
        <v>1591</v>
      </c>
      <c r="B1598" s="12" t="s">
        <v>178</v>
      </c>
      <c r="C1598" s="272">
        <v>45173</v>
      </c>
      <c r="D1598" s="272">
        <v>45186</v>
      </c>
      <c r="E1598" s="196">
        <f t="shared" si="125"/>
        <v>45179.5</v>
      </c>
      <c r="F1598" s="272">
        <v>45191</v>
      </c>
      <c r="G1598" s="12" t="s">
        <v>208</v>
      </c>
      <c r="H1598" s="234">
        <v>1764.3</v>
      </c>
      <c r="I1598" s="17">
        <f t="shared" si="124"/>
        <v>12</v>
      </c>
      <c r="J1598" s="283">
        <f t="shared" si="122"/>
        <v>4.5647948733266121E-5</v>
      </c>
      <c r="K1598" s="22">
        <f t="shared" si="123"/>
        <v>5.4777538479919351E-4</v>
      </c>
    </row>
    <row r="1599" spans="1:11" ht="12.75">
      <c r="A1599" s="12">
        <f t="shared" si="121"/>
        <v>1592</v>
      </c>
      <c r="B1599" s="12" t="s">
        <v>178</v>
      </c>
      <c r="C1599" s="272">
        <v>45173</v>
      </c>
      <c r="D1599" s="272">
        <v>45186</v>
      </c>
      <c r="E1599" s="196">
        <f t="shared" si="125"/>
        <v>45179.5</v>
      </c>
      <c r="F1599" s="272">
        <v>45194</v>
      </c>
      <c r="G1599" s="12" t="s">
        <v>211</v>
      </c>
      <c r="H1599" s="234">
        <v>5239.8799999999892</v>
      </c>
      <c r="I1599" s="17">
        <f t="shared" si="124"/>
        <v>15</v>
      </c>
      <c r="J1599" s="283">
        <f t="shared" si="122"/>
        <v>1.3557205328371932E-4</v>
      </c>
      <c r="K1599" s="22">
        <f t="shared" si="123"/>
        <v>2.0335807992557897E-3</v>
      </c>
    </row>
    <row r="1600" spans="1:11" ht="12.75">
      <c r="A1600" s="12">
        <f t="shared" si="121"/>
        <v>1593</v>
      </c>
      <c r="B1600" s="12" t="s">
        <v>178</v>
      </c>
      <c r="C1600" s="272">
        <v>45173</v>
      </c>
      <c r="D1600" s="272">
        <v>45186</v>
      </c>
      <c r="E1600" s="196">
        <f t="shared" si="125"/>
        <v>45179.5</v>
      </c>
      <c r="F1600" s="272">
        <v>45190</v>
      </c>
      <c r="G1600" s="12" t="s">
        <v>451</v>
      </c>
      <c r="H1600" s="234">
        <v>392.48</v>
      </c>
      <c r="I1600" s="17">
        <f t="shared" si="124"/>
        <v>11</v>
      </c>
      <c r="J1600" s="283">
        <f t="shared" si="122"/>
        <v>1.0154682831056107E-5</v>
      </c>
      <c r="K1600" s="22">
        <f t="shared" si="123"/>
        <v>1.1170151114161717E-4</v>
      </c>
    </row>
    <row r="1601" spans="1:11" ht="12.75">
      <c r="A1601" s="12">
        <f t="shared" si="121"/>
        <v>1594</v>
      </c>
      <c r="B1601" s="12" t="s">
        <v>178</v>
      </c>
      <c r="C1601" s="272">
        <v>45173</v>
      </c>
      <c r="D1601" s="272">
        <v>45186</v>
      </c>
      <c r="E1601" s="196">
        <f t="shared" si="125"/>
        <v>45179.5</v>
      </c>
      <c r="F1601" s="272">
        <v>45190</v>
      </c>
      <c r="G1601" s="12" t="s">
        <v>213</v>
      </c>
      <c r="H1601" s="234">
        <v>12023.160000000002</v>
      </c>
      <c r="I1601" s="17">
        <f t="shared" si="124"/>
        <v>11</v>
      </c>
      <c r="J1601" s="283">
        <f t="shared" si="122"/>
        <v>3.1107668270240663E-4</v>
      </c>
      <c r="K1601" s="22">
        <f t="shared" si="123"/>
        <v>3.4218435097264728E-3</v>
      </c>
    </row>
    <row r="1602" spans="1:11" ht="12.75">
      <c r="A1602" s="12">
        <f t="shared" si="121"/>
        <v>1595</v>
      </c>
      <c r="B1602" s="12" t="s">
        <v>178</v>
      </c>
      <c r="C1602" s="272">
        <v>45172</v>
      </c>
      <c r="D1602" s="272">
        <v>45185</v>
      </c>
      <c r="E1602" s="196">
        <f t="shared" si="125"/>
        <v>45178.5</v>
      </c>
      <c r="F1602" s="272">
        <v>45190</v>
      </c>
      <c r="G1602" s="12" t="s">
        <v>213</v>
      </c>
      <c r="H1602" s="234">
        <v>960</v>
      </c>
      <c r="I1602" s="17">
        <f t="shared" si="124"/>
        <v>12</v>
      </c>
      <c r="J1602" s="283">
        <f t="shared" si="122"/>
        <v>2.4838196896182896E-5</v>
      </c>
      <c r="K1602" s="22">
        <f t="shared" si="123"/>
        <v>2.9805836275419476E-4</v>
      </c>
    </row>
    <row r="1603" spans="1:11" ht="12.75">
      <c r="A1603" s="12">
        <f t="shared" si="121"/>
        <v>1596</v>
      </c>
      <c r="B1603" s="12" t="s">
        <v>178</v>
      </c>
      <c r="C1603" s="272">
        <v>45173</v>
      </c>
      <c r="D1603" s="272">
        <v>45186</v>
      </c>
      <c r="E1603" s="196">
        <f t="shared" si="125"/>
        <v>45179.5</v>
      </c>
      <c r="F1603" s="272">
        <v>45190</v>
      </c>
      <c r="G1603" s="12" t="s">
        <v>214</v>
      </c>
      <c r="H1603" s="234">
        <v>4252.4000000000005</v>
      </c>
      <c r="I1603" s="17">
        <f t="shared" si="124"/>
        <v>11</v>
      </c>
      <c r="J1603" s="283">
        <f t="shared" si="122"/>
        <v>1.1002286300138349E-4</v>
      </c>
      <c r="K1603" s="22">
        <f t="shared" si="123"/>
        <v>1.2102514930152184E-3</v>
      </c>
    </row>
    <row r="1604" spans="1:11" ht="12.75">
      <c r="A1604" s="12">
        <f t="shared" si="121"/>
        <v>1597</v>
      </c>
      <c r="B1604" s="12" t="s">
        <v>178</v>
      </c>
      <c r="C1604" s="272">
        <v>45173</v>
      </c>
      <c r="D1604" s="272">
        <v>45186</v>
      </c>
      <c r="E1604" s="196">
        <f t="shared" si="125"/>
        <v>45179.5</v>
      </c>
      <c r="F1604" s="272">
        <v>45190</v>
      </c>
      <c r="G1604" s="12" t="s">
        <v>452</v>
      </c>
      <c r="H1604" s="234">
        <v>1181.1000000000001</v>
      </c>
      <c r="I1604" s="17">
        <f t="shared" si="124"/>
        <v>11</v>
      </c>
      <c r="J1604" s="283">
        <f t="shared" si="122"/>
        <v>3.0558744118835019E-5</v>
      </c>
      <c r="K1604" s="22">
        <f t="shared" si="123"/>
        <v>3.3614618530718524E-4</v>
      </c>
    </row>
    <row r="1605" spans="1:11" ht="12.75">
      <c r="A1605" s="12">
        <f t="shared" si="121"/>
        <v>1598</v>
      </c>
      <c r="B1605" s="12" t="s">
        <v>178</v>
      </c>
      <c r="C1605" s="272">
        <v>45186</v>
      </c>
      <c r="D1605" s="272">
        <v>45199</v>
      </c>
      <c r="E1605" s="196">
        <f t="shared" si="125"/>
        <v>45192.5</v>
      </c>
      <c r="F1605" s="272">
        <v>45205</v>
      </c>
      <c r="G1605" s="12" t="s">
        <v>429</v>
      </c>
      <c r="H1605" s="234">
        <v>86.28</v>
      </c>
      <c r="I1605" s="17">
        <f t="shared" si="124"/>
        <v>13</v>
      </c>
      <c r="J1605" s="283">
        <f t="shared" si="122"/>
        <v>2.2323329460444375E-6</v>
      </c>
      <c r="K1605" s="22">
        <f t="shared" si="123"/>
        <v>2.9020328298577688E-5</v>
      </c>
    </row>
    <row r="1606" spans="1:11" ht="12.75">
      <c r="A1606" s="12">
        <f t="shared" si="121"/>
        <v>1599</v>
      </c>
      <c r="B1606" s="12" t="s">
        <v>178</v>
      </c>
      <c r="C1606" s="272">
        <v>45186</v>
      </c>
      <c r="D1606" s="272">
        <v>45199</v>
      </c>
      <c r="E1606" s="196">
        <f t="shared" si="125"/>
        <v>45192.5</v>
      </c>
      <c r="F1606" s="272">
        <v>45205</v>
      </c>
      <c r="G1606" s="12" t="s">
        <v>179</v>
      </c>
      <c r="H1606" s="234">
        <v>86.28</v>
      </c>
      <c r="I1606" s="17">
        <f t="shared" si="124"/>
        <v>13</v>
      </c>
      <c r="J1606" s="283">
        <f t="shared" si="122"/>
        <v>2.2323329460444375E-6</v>
      </c>
      <c r="K1606" s="22">
        <f t="shared" si="123"/>
        <v>2.9020328298577688E-5</v>
      </c>
    </row>
    <row r="1607" spans="1:11" ht="12.75">
      <c r="A1607" s="12">
        <f t="shared" si="121"/>
        <v>1600</v>
      </c>
      <c r="B1607" s="12" t="s">
        <v>178</v>
      </c>
      <c r="C1607" s="272">
        <v>45187</v>
      </c>
      <c r="D1607" s="272">
        <v>45200</v>
      </c>
      <c r="E1607" s="196">
        <f t="shared" si="125"/>
        <v>45193.5</v>
      </c>
      <c r="F1607" s="272">
        <v>45205</v>
      </c>
      <c r="G1607" s="12" t="s">
        <v>179</v>
      </c>
      <c r="H1607" s="234">
        <v>197.32</v>
      </c>
      <c r="I1607" s="17">
        <f t="shared" si="124"/>
        <v>12</v>
      </c>
      <c r="J1607" s="283">
        <f t="shared" si="122"/>
        <v>5.1052843870362592E-6</v>
      </c>
      <c r="K1607" s="22">
        <f t="shared" si="123"/>
        <v>6.1263412644435114E-5</v>
      </c>
    </row>
    <row r="1608" spans="1:11" ht="12.75">
      <c r="A1608" s="12">
        <f t="shared" si="121"/>
        <v>1601</v>
      </c>
      <c r="B1608" s="12" t="s">
        <v>178</v>
      </c>
      <c r="C1608" s="272">
        <v>45186</v>
      </c>
      <c r="D1608" s="272">
        <v>45199</v>
      </c>
      <c r="E1608" s="196">
        <f t="shared" si="125"/>
        <v>45192.5</v>
      </c>
      <c r="F1608" s="272">
        <v>45205</v>
      </c>
      <c r="G1608" s="12" t="s">
        <v>180</v>
      </c>
      <c r="H1608" s="234">
        <v>8248.0400000000009</v>
      </c>
      <c r="I1608" s="17">
        <f t="shared" si="124"/>
        <v>13</v>
      </c>
      <c r="J1608" s="283">
        <f t="shared" si="122"/>
        <v>2.1340254325790872E-4</v>
      </c>
      <c r="K1608" s="22">
        <f t="shared" si="123"/>
        <v>2.7742330623528135E-3</v>
      </c>
    </row>
    <row r="1609" spans="1:11" ht="12.75">
      <c r="A1609" s="12">
        <f t="shared" ref="A1609:A1672" si="126">A1608+1</f>
        <v>1602</v>
      </c>
      <c r="B1609" s="12" t="s">
        <v>178</v>
      </c>
      <c r="C1609" s="272">
        <v>45187</v>
      </c>
      <c r="D1609" s="272">
        <v>45200</v>
      </c>
      <c r="E1609" s="196">
        <f t="shared" si="125"/>
        <v>45193.5</v>
      </c>
      <c r="F1609" s="272">
        <v>45205</v>
      </c>
      <c r="G1609" s="12" t="s">
        <v>180</v>
      </c>
      <c r="H1609" s="234">
        <v>104816.36999999994</v>
      </c>
      <c r="I1609" s="17">
        <f t="shared" si="124"/>
        <v>12</v>
      </c>
      <c r="J1609" s="283">
        <f t="shared" si="122"/>
        <v>2.7119267041699545E-3</v>
      </c>
      <c r="K1609" s="22">
        <f t="shared" si="123"/>
        <v>3.2543120450039452E-2</v>
      </c>
    </row>
    <row r="1610" spans="1:11" ht="12.75">
      <c r="A1610" s="12">
        <f t="shared" si="126"/>
        <v>1603</v>
      </c>
      <c r="B1610" s="12" t="s">
        <v>178</v>
      </c>
      <c r="C1610" s="272">
        <v>45186</v>
      </c>
      <c r="D1610" s="272">
        <v>45199</v>
      </c>
      <c r="E1610" s="196">
        <f t="shared" si="125"/>
        <v>45192.5</v>
      </c>
      <c r="F1610" s="272">
        <v>45205</v>
      </c>
      <c r="G1610" s="12" t="s">
        <v>181</v>
      </c>
      <c r="H1610" s="234">
        <v>43.29</v>
      </c>
      <c r="I1610" s="17">
        <f t="shared" si="124"/>
        <v>13</v>
      </c>
      <c r="J1610" s="283">
        <f t="shared" ref="J1610:J1673" si="127">H1610/$H$2170</f>
        <v>1.1200474412872474E-6</v>
      </c>
      <c r="K1610" s="22">
        <f t="shared" ref="K1610:K1673" si="128">J1610*I1610</f>
        <v>1.4560616736734215E-5</v>
      </c>
    </row>
    <row r="1611" spans="1:11" ht="12.75">
      <c r="A1611" s="12">
        <f t="shared" si="126"/>
        <v>1604</v>
      </c>
      <c r="B1611" s="12" t="s">
        <v>178</v>
      </c>
      <c r="C1611" s="272">
        <v>45187</v>
      </c>
      <c r="D1611" s="272">
        <v>45200</v>
      </c>
      <c r="E1611" s="196">
        <f t="shared" si="125"/>
        <v>45193.5</v>
      </c>
      <c r="F1611" s="272">
        <v>45205</v>
      </c>
      <c r="G1611" s="12" t="s">
        <v>181</v>
      </c>
      <c r="H1611" s="234">
        <v>8929.9199999999983</v>
      </c>
      <c r="I1611" s="17">
        <f t="shared" ref="I1611:I1674" si="129">(F1611-D1611)+((D1611-C1611+1)/2)</f>
        <v>12</v>
      </c>
      <c r="J1611" s="283">
        <f t="shared" si="127"/>
        <v>2.3104490752829323E-4</v>
      </c>
      <c r="K1611" s="22">
        <f t="shared" si="128"/>
        <v>2.7725388903395189E-3</v>
      </c>
    </row>
    <row r="1612" spans="1:11" ht="12.75">
      <c r="A1612" s="12">
        <f t="shared" si="126"/>
        <v>1605</v>
      </c>
      <c r="B1612" s="12" t="s">
        <v>178</v>
      </c>
      <c r="C1612" s="272">
        <v>45186</v>
      </c>
      <c r="D1612" s="272">
        <v>45199</v>
      </c>
      <c r="E1612" s="196">
        <f t="shared" si="125"/>
        <v>45192.5</v>
      </c>
      <c r="F1612" s="272">
        <v>45205</v>
      </c>
      <c r="G1612" s="12" t="s">
        <v>182</v>
      </c>
      <c r="H1612" s="234">
        <v>22612.620000000003</v>
      </c>
      <c r="I1612" s="17">
        <f t="shared" si="129"/>
        <v>13</v>
      </c>
      <c r="J1612" s="283">
        <f t="shared" si="127"/>
        <v>5.8505907072767011E-4</v>
      </c>
      <c r="K1612" s="22">
        <f t="shared" si="128"/>
        <v>7.6057679194597117E-3</v>
      </c>
    </row>
    <row r="1613" spans="1:11" ht="12.75">
      <c r="A1613" s="12">
        <f t="shared" si="126"/>
        <v>1606</v>
      </c>
      <c r="B1613" s="12" t="s">
        <v>178</v>
      </c>
      <c r="C1613" s="272">
        <v>45187</v>
      </c>
      <c r="D1613" s="272">
        <v>45200</v>
      </c>
      <c r="E1613" s="196">
        <f t="shared" si="125"/>
        <v>45193.5</v>
      </c>
      <c r="F1613" s="272">
        <v>45205</v>
      </c>
      <c r="G1613" s="12" t="s">
        <v>182</v>
      </c>
      <c r="H1613" s="234">
        <v>256404.83000000054</v>
      </c>
      <c r="I1613" s="17">
        <f t="shared" si="129"/>
        <v>12</v>
      </c>
      <c r="J1613" s="283">
        <f t="shared" si="127"/>
        <v>6.633993388200329E-3</v>
      </c>
      <c r="K1613" s="22">
        <f t="shared" si="128"/>
        <v>7.9607920658403941E-2</v>
      </c>
    </row>
    <row r="1614" spans="1:11" ht="12.75">
      <c r="A1614" s="12">
        <f t="shared" si="126"/>
        <v>1607</v>
      </c>
      <c r="B1614" s="12" t="s">
        <v>178</v>
      </c>
      <c r="C1614" s="272">
        <v>45186</v>
      </c>
      <c r="D1614" s="272">
        <v>45199</v>
      </c>
      <c r="E1614" s="196">
        <f t="shared" si="125"/>
        <v>45192.5</v>
      </c>
      <c r="F1614" s="272">
        <v>45205</v>
      </c>
      <c r="G1614" s="12" t="s">
        <v>183</v>
      </c>
      <c r="H1614" s="234">
        <v>31354.759999999984</v>
      </c>
      <c r="I1614" s="17">
        <f t="shared" si="129"/>
        <v>13</v>
      </c>
      <c r="J1614" s="283">
        <f t="shared" si="127"/>
        <v>8.1124552345058251E-4</v>
      </c>
      <c r="K1614" s="22">
        <f t="shared" si="128"/>
        <v>1.0546191804857573E-2</v>
      </c>
    </row>
    <row r="1615" spans="1:11" ht="12.75">
      <c r="A1615" s="12">
        <f t="shared" si="126"/>
        <v>1608</v>
      </c>
      <c r="B1615" s="12" t="s">
        <v>178</v>
      </c>
      <c r="C1615" s="272">
        <v>45187</v>
      </c>
      <c r="D1615" s="272">
        <v>45200</v>
      </c>
      <c r="E1615" s="196">
        <f t="shared" si="125"/>
        <v>45193.5</v>
      </c>
      <c r="F1615" s="272">
        <v>45205</v>
      </c>
      <c r="G1615" s="12" t="s">
        <v>183</v>
      </c>
      <c r="H1615" s="234">
        <v>395188.42999999988</v>
      </c>
      <c r="I1615" s="17">
        <f t="shared" si="129"/>
        <v>12</v>
      </c>
      <c r="J1615" s="283">
        <f t="shared" si="127"/>
        <v>1.0224758370243113E-2</v>
      </c>
      <c r="K1615" s="22">
        <f t="shared" si="128"/>
        <v>0.12269710044291735</v>
      </c>
    </row>
    <row r="1616" spans="1:11" ht="12.75">
      <c r="A1616" s="12">
        <f t="shared" si="126"/>
        <v>1609</v>
      </c>
      <c r="B1616" s="12" t="s">
        <v>178</v>
      </c>
      <c r="C1616" s="272">
        <v>45186</v>
      </c>
      <c r="D1616" s="272">
        <v>45199</v>
      </c>
      <c r="E1616" s="196">
        <f t="shared" si="125"/>
        <v>45192.5</v>
      </c>
      <c r="F1616" s="272">
        <v>45205</v>
      </c>
      <c r="G1616" s="12" t="s">
        <v>184</v>
      </c>
      <c r="H1616" s="234">
        <v>2653.2200000000003</v>
      </c>
      <c r="I1616" s="17">
        <f t="shared" si="129"/>
        <v>13</v>
      </c>
      <c r="J1616" s="283">
        <f t="shared" si="127"/>
        <v>6.8647084134260819E-5</v>
      </c>
      <c r="K1616" s="22">
        <f t="shared" si="128"/>
        <v>8.9241209374539066E-4</v>
      </c>
    </row>
    <row r="1617" spans="1:11" ht="12.75">
      <c r="A1617" s="12">
        <f t="shared" si="126"/>
        <v>1610</v>
      </c>
      <c r="B1617" s="12" t="s">
        <v>178</v>
      </c>
      <c r="C1617" s="272">
        <v>45186</v>
      </c>
      <c r="D1617" s="272">
        <v>45199</v>
      </c>
      <c r="E1617" s="196">
        <f t="shared" si="125"/>
        <v>45192.5</v>
      </c>
      <c r="F1617" s="272">
        <v>45205</v>
      </c>
      <c r="G1617" s="12" t="s">
        <v>184</v>
      </c>
      <c r="H1617" s="234">
        <v>6037.2999999999984</v>
      </c>
      <c r="I1617" s="17">
        <f t="shared" si="129"/>
        <v>13</v>
      </c>
      <c r="J1617" s="283">
        <f t="shared" si="127"/>
        <v>1.5620379804304682E-4</v>
      </c>
      <c r="K1617" s="22">
        <f t="shared" si="128"/>
        <v>2.0306493745596084E-3</v>
      </c>
    </row>
    <row r="1618" spans="1:11" ht="12.75">
      <c r="A1618" s="12">
        <f t="shared" si="126"/>
        <v>1611</v>
      </c>
      <c r="B1618" s="12" t="s">
        <v>178</v>
      </c>
      <c r="C1618" s="272">
        <v>45187</v>
      </c>
      <c r="D1618" s="272">
        <v>45200</v>
      </c>
      <c r="E1618" s="196">
        <f t="shared" si="125"/>
        <v>45193.5</v>
      </c>
      <c r="F1618" s="272">
        <v>45205</v>
      </c>
      <c r="G1618" s="12" t="s">
        <v>184</v>
      </c>
      <c r="H1618" s="234">
        <v>36192.249999999971</v>
      </c>
      <c r="I1618" s="17">
        <f t="shared" si="129"/>
        <v>12</v>
      </c>
      <c r="J1618" s="283">
        <f t="shared" si="127"/>
        <v>9.3640649126653611E-4</v>
      </c>
      <c r="K1618" s="22">
        <f t="shared" si="128"/>
        <v>1.1236877895198434E-2</v>
      </c>
    </row>
    <row r="1619" spans="1:11" ht="12.75">
      <c r="A1619" s="12">
        <f t="shared" si="126"/>
        <v>1612</v>
      </c>
      <c r="B1619" s="12" t="s">
        <v>178</v>
      </c>
      <c r="C1619" s="272">
        <v>45187</v>
      </c>
      <c r="D1619" s="272">
        <v>45200</v>
      </c>
      <c r="E1619" s="196">
        <f t="shared" si="125"/>
        <v>45193.5</v>
      </c>
      <c r="F1619" s="272">
        <v>45205</v>
      </c>
      <c r="G1619" s="12" t="s">
        <v>184</v>
      </c>
      <c r="H1619" s="234">
        <v>62983.129999999946</v>
      </c>
      <c r="I1619" s="17">
        <f t="shared" si="129"/>
        <v>12</v>
      </c>
      <c r="J1619" s="283">
        <f t="shared" si="127"/>
        <v>1.6295701917477942E-3</v>
      </c>
      <c r="K1619" s="22">
        <f t="shared" si="128"/>
        <v>1.955484230097353E-2</v>
      </c>
    </row>
    <row r="1620" spans="1:11" ht="12.75">
      <c r="A1620" s="12">
        <f t="shared" si="126"/>
        <v>1613</v>
      </c>
      <c r="B1620" s="12" t="s">
        <v>178</v>
      </c>
      <c r="C1620" s="272">
        <v>45186</v>
      </c>
      <c r="D1620" s="272">
        <v>45199</v>
      </c>
      <c r="E1620" s="196">
        <f t="shared" si="125"/>
        <v>45192.5</v>
      </c>
      <c r="F1620" s="272">
        <v>45205</v>
      </c>
      <c r="G1620" s="12" t="s">
        <v>186</v>
      </c>
      <c r="H1620" s="234">
        <v>3693.6500000000005</v>
      </c>
      <c r="I1620" s="17">
        <f t="shared" si="129"/>
        <v>13</v>
      </c>
      <c r="J1620" s="283">
        <f t="shared" si="127"/>
        <v>9.556625621415204E-5</v>
      </c>
      <c r="K1620" s="22">
        <f t="shared" si="128"/>
        <v>1.2423613307839766E-3</v>
      </c>
    </row>
    <row r="1621" spans="1:11" ht="12.75">
      <c r="A1621" s="12">
        <f t="shared" si="126"/>
        <v>1614</v>
      </c>
      <c r="B1621" s="12" t="s">
        <v>178</v>
      </c>
      <c r="C1621" s="272">
        <v>45187</v>
      </c>
      <c r="D1621" s="272">
        <v>45200</v>
      </c>
      <c r="E1621" s="196">
        <f t="shared" si="125"/>
        <v>45193.5</v>
      </c>
      <c r="F1621" s="272">
        <v>45205</v>
      </c>
      <c r="G1621" s="12" t="s">
        <v>186</v>
      </c>
      <c r="H1621" s="234">
        <v>60246.729999999974</v>
      </c>
      <c r="I1621" s="17">
        <f t="shared" si="129"/>
        <v>12</v>
      </c>
      <c r="J1621" s="283">
        <f t="shared" si="127"/>
        <v>1.5587709813449668E-3</v>
      </c>
      <c r="K1621" s="22">
        <f t="shared" si="128"/>
        <v>1.8705251776139603E-2</v>
      </c>
    </row>
    <row r="1622" spans="1:11" ht="12.75">
      <c r="A1622" s="12">
        <f t="shared" si="126"/>
        <v>1615</v>
      </c>
      <c r="B1622" s="12" t="s">
        <v>178</v>
      </c>
      <c r="C1622" s="272">
        <v>45187</v>
      </c>
      <c r="D1622" s="272">
        <v>45200</v>
      </c>
      <c r="E1622" s="196">
        <f t="shared" si="125"/>
        <v>45193.5</v>
      </c>
      <c r="F1622" s="272">
        <v>45205</v>
      </c>
      <c r="G1622" s="12" t="s">
        <v>187</v>
      </c>
      <c r="H1622" s="234">
        <v>167.31999999999996</v>
      </c>
      <c r="I1622" s="17">
        <f t="shared" si="129"/>
        <v>12</v>
      </c>
      <c r="J1622" s="283">
        <f t="shared" si="127"/>
        <v>4.3290907340305426E-6</v>
      </c>
      <c r="K1622" s="22">
        <f t="shared" si="128"/>
        <v>5.1949088808366511E-5</v>
      </c>
    </row>
    <row r="1623" spans="1:11" ht="12.75">
      <c r="A1623" s="12">
        <f t="shared" si="126"/>
        <v>1616</v>
      </c>
      <c r="B1623" s="12" t="s">
        <v>178</v>
      </c>
      <c r="C1623" s="272">
        <v>45187</v>
      </c>
      <c r="D1623" s="272">
        <v>45200</v>
      </c>
      <c r="E1623" s="196">
        <f t="shared" si="125"/>
        <v>45193.5</v>
      </c>
      <c r="F1623" s="272">
        <v>45205</v>
      </c>
      <c r="G1623" s="12" t="s">
        <v>430</v>
      </c>
      <c r="H1623" s="234">
        <v>20.490000000000002</v>
      </c>
      <c r="I1623" s="17">
        <f t="shared" si="129"/>
        <v>12</v>
      </c>
      <c r="J1623" s="283">
        <f t="shared" si="127"/>
        <v>5.301402650029037E-7</v>
      </c>
      <c r="K1623" s="22">
        <f t="shared" si="128"/>
        <v>6.3616831800348444E-6</v>
      </c>
    </row>
    <row r="1624" spans="1:11" ht="12.75">
      <c r="A1624" s="12">
        <f t="shared" si="126"/>
        <v>1617</v>
      </c>
      <c r="B1624" s="12" t="s">
        <v>178</v>
      </c>
      <c r="C1624" s="272">
        <v>45186</v>
      </c>
      <c r="D1624" s="272">
        <v>45199</v>
      </c>
      <c r="E1624" s="196">
        <f t="shared" si="125"/>
        <v>45192.5</v>
      </c>
      <c r="F1624" s="272">
        <v>45224</v>
      </c>
      <c r="G1624" s="12" t="s">
        <v>189</v>
      </c>
      <c r="H1624" s="234">
        <v>708.05999999999983</v>
      </c>
      <c r="I1624" s="17">
        <f t="shared" si="129"/>
        <v>32</v>
      </c>
      <c r="J1624" s="283">
        <f t="shared" si="127"/>
        <v>1.8319722598240892E-5</v>
      </c>
      <c r="K1624" s="22">
        <f t="shared" si="128"/>
        <v>5.8623112314370855E-4</v>
      </c>
    </row>
    <row r="1625" spans="1:11" ht="12.75">
      <c r="A1625" s="12">
        <f t="shared" si="126"/>
        <v>1618</v>
      </c>
      <c r="B1625" s="12" t="s">
        <v>178</v>
      </c>
      <c r="C1625" s="272">
        <v>45187</v>
      </c>
      <c r="D1625" s="272">
        <v>45200</v>
      </c>
      <c r="E1625" s="196">
        <f t="shared" si="125"/>
        <v>45193.5</v>
      </c>
      <c r="F1625" s="272">
        <v>45224</v>
      </c>
      <c r="G1625" s="12" t="s">
        <v>189</v>
      </c>
      <c r="H1625" s="234">
        <v>6826.4600000000419</v>
      </c>
      <c r="I1625" s="17">
        <f t="shared" si="129"/>
        <v>31</v>
      </c>
      <c r="J1625" s="283">
        <f t="shared" si="127"/>
        <v>1.7662183081658097E-4</v>
      </c>
      <c r="K1625" s="22">
        <f t="shared" si="128"/>
        <v>5.4752767553140104E-3</v>
      </c>
    </row>
    <row r="1626" spans="1:11" ht="12.75">
      <c r="A1626" s="12">
        <f t="shared" si="126"/>
        <v>1619</v>
      </c>
      <c r="B1626" s="12" t="s">
        <v>178</v>
      </c>
      <c r="C1626" s="272">
        <v>45186</v>
      </c>
      <c r="D1626" s="272">
        <v>45199</v>
      </c>
      <c r="E1626" s="196">
        <f t="shared" si="125"/>
        <v>45192.5</v>
      </c>
      <c r="F1626" s="272">
        <v>45229</v>
      </c>
      <c r="G1626" s="12" t="s">
        <v>190</v>
      </c>
      <c r="H1626" s="234">
        <v>24.220000000000002</v>
      </c>
      <c r="I1626" s="17">
        <f t="shared" si="129"/>
        <v>37</v>
      </c>
      <c r="J1626" s="283">
        <f t="shared" si="127"/>
        <v>6.2664700919328097E-7</v>
      </c>
      <c r="K1626" s="22">
        <f t="shared" si="128"/>
        <v>2.3185939340151397E-5</v>
      </c>
    </row>
    <row r="1627" spans="1:11" ht="12.75">
      <c r="A1627" s="12">
        <f t="shared" si="126"/>
        <v>1620</v>
      </c>
      <c r="B1627" s="12" t="s">
        <v>178</v>
      </c>
      <c r="C1627" s="272">
        <v>45187</v>
      </c>
      <c r="D1627" s="272">
        <v>45200</v>
      </c>
      <c r="E1627" s="196">
        <f t="shared" si="125"/>
        <v>45193.5</v>
      </c>
      <c r="F1627" s="272">
        <v>45229</v>
      </c>
      <c r="G1627" s="12" t="s">
        <v>190</v>
      </c>
      <c r="H1627" s="234">
        <v>202.52999999999989</v>
      </c>
      <c r="I1627" s="17">
        <f t="shared" si="129"/>
        <v>36</v>
      </c>
      <c r="J1627" s="283">
        <f t="shared" si="127"/>
        <v>5.2400833514415823E-6</v>
      </c>
      <c r="K1627" s="22">
        <f t="shared" si="128"/>
        <v>1.8864300065189697E-4</v>
      </c>
    </row>
    <row r="1628" spans="1:11" ht="12.75">
      <c r="A1628" s="12">
        <f t="shared" si="126"/>
        <v>1621</v>
      </c>
      <c r="B1628" s="12" t="s">
        <v>178</v>
      </c>
      <c r="C1628" s="272">
        <v>45187</v>
      </c>
      <c r="D1628" s="272">
        <v>45200</v>
      </c>
      <c r="E1628" s="196">
        <f t="shared" si="125"/>
        <v>45193.5</v>
      </c>
      <c r="F1628" s="272">
        <v>45205</v>
      </c>
      <c r="G1628" s="12" t="s">
        <v>191</v>
      </c>
      <c r="H1628" s="234">
        <v>4897.9900000000007</v>
      </c>
      <c r="I1628" s="17">
        <f t="shared" si="129"/>
        <v>12</v>
      </c>
      <c r="J1628" s="283">
        <f t="shared" si="127"/>
        <v>1.2672629168284882E-4</v>
      </c>
      <c r="K1628" s="22">
        <f t="shared" si="128"/>
        <v>1.5207155001941857E-3</v>
      </c>
    </row>
    <row r="1629" spans="1:11" ht="12.75">
      <c r="A1629" s="12">
        <f t="shared" si="126"/>
        <v>1622</v>
      </c>
      <c r="B1629" s="12" t="s">
        <v>178</v>
      </c>
      <c r="C1629" s="272">
        <v>45187</v>
      </c>
      <c r="D1629" s="272">
        <v>45200</v>
      </c>
      <c r="E1629" s="196">
        <f t="shared" si="125"/>
        <v>45193.5</v>
      </c>
      <c r="F1629" s="272">
        <v>45205</v>
      </c>
      <c r="G1629" s="12" t="s">
        <v>431</v>
      </c>
      <c r="H1629" s="234">
        <v>618.53</v>
      </c>
      <c r="I1629" s="17">
        <f t="shared" si="129"/>
        <v>12</v>
      </c>
      <c r="J1629" s="283">
        <f t="shared" si="127"/>
        <v>1.6003302006454173E-5</v>
      </c>
      <c r="K1629" s="22">
        <f t="shared" si="128"/>
        <v>1.9203962407745006E-4</v>
      </c>
    </row>
    <row r="1630" spans="1:11" ht="12.75">
      <c r="A1630" s="12">
        <f t="shared" si="126"/>
        <v>1623</v>
      </c>
      <c r="B1630" s="12" t="s">
        <v>178</v>
      </c>
      <c r="C1630" s="272">
        <v>45187</v>
      </c>
      <c r="D1630" s="272">
        <v>45200</v>
      </c>
      <c r="E1630" s="196">
        <f t="shared" si="125"/>
        <v>45193.5</v>
      </c>
      <c r="F1630" s="272">
        <v>45205</v>
      </c>
      <c r="G1630" s="12" t="s">
        <v>192</v>
      </c>
      <c r="H1630" s="234">
        <v>1320.29</v>
      </c>
      <c r="I1630" s="17">
        <f t="shared" si="129"/>
        <v>12</v>
      </c>
      <c r="J1630" s="283">
        <f t="shared" si="127"/>
        <v>3.416002393756387E-5</v>
      </c>
      <c r="K1630" s="22">
        <f t="shared" si="128"/>
        <v>4.0992028725076645E-4</v>
      </c>
    </row>
    <row r="1631" spans="1:11" ht="12.75">
      <c r="A1631" s="12">
        <f t="shared" si="126"/>
        <v>1624</v>
      </c>
      <c r="B1631" s="12" t="s">
        <v>178</v>
      </c>
      <c r="C1631" s="272">
        <v>45186</v>
      </c>
      <c r="D1631" s="272">
        <v>45199</v>
      </c>
      <c r="E1631" s="196">
        <f t="shared" si="125"/>
        <v>45192.5</v>
      </c>
      <c r="F1631" s="272">
        <v>45205</v>
      </c>
      <c r="G1631" s="12" t="s">
        <v>193</v>
      </c>
      <c r="H1631" s="234">
        <v>1752.8700000000003</v>
      </c>
      <c r="I1631" s="17">
        <f t="shared" si="129"/>
        <v>13</v>
      </c>
      <c r="J1631" s="283">
        <f t="shared" si="127"/>
        <v>4.5352218951470956E-5</v>
      </c>
      <c r="K1631" s="22">
        <f t="shared" si="128"/>
        <v>5.8957884636912246E-4</v>
      </c>
    </row>
    <row r="1632" spans="1:11" ht="12.75">
      <c r="A1632" s="12">
        <f t="shared" si="126"/>
        <v>1625</v>
      </c>
      <c r="B1632" s="12" t="s">
        <v>178</v>
      </c>
      <c r="C1632" s="272">
        <v>45187</v>
      </c>
      <c r="D1632" s="272">
        <v>45200</v>
      </c>
      <c r="E1632" s="196">
        <f t="shared" si="125"/>
        <v>45193.5</v>
      </c>
      <c r="F1632" s="272">
        <v>45205</v>
      </c>
      <c r="G1632" s="12" t="s">
        <v>193</v>
      </c>
      <c r="H1632" s="234">
        <v>16430.710000000112</v>
      </c>
      <c r="I1632" s="17">
        <f t="shared" si="129"/>
        <v>12</v>
      </c>
      <c r="J1632" s="283">
        <f t="shared" si="127"/>
        <v>4.2511376054592086E-4</v>
      </c>
      <c r="K1632" s="22">
        <f t="shared" si="128"/>
        <v>5.1013651265510501E-3</v>
      </c>
    </row>
    <row r="1633" spans="1:11" ht="12.75">
      <c r="A1633" s="12">
        <f t="shared" si="126"/>
        <v>1626</v>
      </c>
      <c r="B1633" s="12" t="s">
        <v>178</v>
      </c>
      <c r="C1633" s="272">
        <v>45186</v>
      </c>
      <c r="D1633" s="272">
        <v>45199</v>
      </c>
      <c r="E1633" s="196">
        <f t="shared" si="125"/>
        <v>45192.5</v>
      </c>
      <c r="F1633" s="272">
        <v>45229</v>
      </c>
      <c r="G1633" s="12" t="s">
        <v>194</v>
      </c>
      <c r="H1633" s="234">
        <v>28.64</v>
      </c>
      <c r="I1633" s="17">
        <f t="shared" si="129"/>
        <v>37</v>
      </c>
      <c r="J1633" s="283">
        <f t="shared" si="127"/>
        <v>7.4100620740278973E-7</v>
      </c>
      <c r="K1633" s="22">
        <f t="shared" si="128"/>
        <v>2.7417229673903219E-5</v>
      </c>
    </row>
    <row r="1634" spans="1:11" ht="12.75">
      <c r="A1634" s="12">
        <f t="shared" si="126"/>
        <v>1627</v>
      </c>
      <c r="B1634" s="12" t="s">
        <v>178</v>
      </c>
      <c r="C1634" s="272">
        <v>45187</v>
      </c>
      <c r="D1634" s="272">
        <v>45200</v>
      </c>
      <c r="E1634" s="196">
        <f t="shared" si="125"/>
        <v>45193.5</v>
      </c>
      <c r="F1634" s="272">
        <v>45229</v>
      </c>
      <c r="G1634" s="12" t="s">
        <v>194</v>
      </c>
      <c r="H1634" s="234">
        <v>308.58000000000033</v>
      </c>
      <c r="I1634" s="17">
        <f t="shared" si="129"/>
        <v>36</v>
      </c>
      <c r="J1634" s="283">
        <f t="shared" si="127"/>
        <v>7.9839279148167983E-6</v>
      </c>
      <c r="K1634" s="22">
        <f t="shared" si="128"/>
        <v>2.8742140493340473E-4</v>
      </c>
    </row>
    <row r="1635" spans="1:11" ht="12.75">
      <c r="A1635" s="12">
        <f t="shared" si="126"/>
        <v>1628</v>
      </c>
      <c r="B1635" s="12" t="s">
        <v>178</v>
      </c>
      <c r="C1635" s="272">
        <v>45187</v>
      </c>
      <c r="D1635" s="272">
        <v>45200</v>
      </c>
      <c r="E1635" s="196">
        <f t="shared" si="125"/>
        <v>45193.5</v>
      </c>
      <c r="F1635" s="272">
        <v>45243</v>
      </c>
      <c r="G1635" s="12" t="s">
        <v>195</v>
      </c>
      <c r="H1635" s="234">
        <v>6306.61</v>
      </c>
      <c r="I1635" s="17">
        <f t="shared" si="129"/>
        <v>50</v>
      </c>
      <c r="J1635" s="283">
        <f t="shared" si="127"/>
        <v>1.6317168846607916E-4</v>
      </c>
      <c r="K1635" s="22">
        <f t="shared" si="128"/>
        <v>8.1585844233039578E-3</v>
      </c>
    </row>
    <row r="1636" spans="1:11" ht="12.75">
      <c r="A1636" s="12">
        <f t="shared" si="126"/>
        <v>1629</v>
      </c>
      <c r="B1636" s="12" t="s">
        <v>178</v>
      </c>
      <c r="C1636" s="272">
        <v>45187</v>
      </c>
      <c r="D1636" s="272">
        <v>45200</v>
      </c>
      <c r="E1636" s="196">
        <f t="shared" si="125"/>
        <v>45193.5</v>
      </c>
      <c r="F1636" s="272">
        <v>45241</v>
      </c>
      <c r="G1636" s="12" t="s">
        <v>195</v>
      </c>
      <c r="H1636" s="234">
        <v>192.76999999999998</v>
      </c>
      <c r="I1636" s="17">
        <f t="shared" si="129"/>
        <v>48</v>
      </c>
      <c r="J1636" s="283">
        <f t="shared" si="127"/>
        <v>4.9875616829970586E-6</v>
      </c>
      <c r="K1636" s="22">
        <f t="shared" si="128"/>
        <v>2.3940296078385883E-4</v>
      </c>
    </row>
    <row r="1637" spans="1:11" ht="12.75">
      <c r="A1637" s="12">
        <f t="shared" si="126"/>
        <v>1630</v>
      </c>
      <c r="B1637" s="12" t="s">
        <v>178</v>
      </c>
      <c r="C1637" s="272">
        <v>45186</v>
      </c>
      <c r="D1637" s="272">
        <v>45199</v>
      </c>
      <c r="E1637" s="196">
        <f t="shared" si="125"/>
        <v>45192.5</v>
      </c>
      <c r="F1637" s="272">
        <v>45243</v>
      </c>
      <c r="G1637" s="12" t="s">
        <v>195</v>
      </c>
      <c r="H1637" s="234">
        <v>357.32</v>
      </c>
      <c r="I1637" s="17">
        <f t="shared" si="129"/>
        <v>51</v>
      </c>
      <c r="J1637" s="283">
        <f t="shared" si="127"/>
        <v>9.2449838697334071E-6</v>
      </c>
      <c r="K1637" s="22">
        <f t="shared" si="128"/>
        <v>4.7149417735640374E-4</v>
      </c>
    </row>
    <row r="1638" spans="1:11" ht="12.75">
      <c r="A1638" s="12">
        <f t="shared" si="126"/>
        <v>1631</v>
      </c>
      <c r="B1638" s="12" t="s">
        <v>178</v>
      </c>
      <c r="C1638" s="272">
        <v>45186</v>
      </c>
      <c r="D1638" s="272">
        <v>45199</v>
      </c>
      <c r="E1638" s="196">
        <f t="shared" si="125"/>
        <v>45192.5</v>
      </c>
      <c r="F1638" s="272">
        <v>45241</v>
      </c>
      <c r="G1638" s="12" t="s">
        <v>195</v>
      </c>
      <c r="H1638" s="234">
        <v>10</v>
      </c>
      <c r="I1638" s="17">
        <f t="shared" si="129"/>
        <v>49</v>
      </c>
      <c r="J1638" s="283">
        <f t="shared" si="127"/>
        <v>2.587312176685718E-7</v>
      </c>
      <c r="K1638" s="22">
        <f t="shared" si="128"/>
        <v>1.2677829665760018E-5</v>
      </c>
    </row>
    <row r="1639" spans="1:11" ht="12.75">
      <c r="A1639" s="12">
        <f t="shared" si="126"/>
        <v>1632</v>
      </c>
      <c r="B1639" s="12" t="s">
        <v>178</v>
      </c>
      <c r="C1639" s="272">
        <v>45186</v>
      </c>
      <c r="D1639" s="272">
        <v>45199</v>
      </c>
      <c r="E1639" s="196">
        <f t="shared" si="125"/>
        <v>45192.5</v>
      </c>
      <c r="F1639" s="272">
        <v>45205</v>
      </c>
      <c r="G1639" s="12" t="s">
        <v>196</v>
      </c>
      <c r="H1639" s="234">
        <v>11915.480000000003</v>
      </c>
      <c r="I1639" s="17">
        <f t="shared" si="129"/>
        <v>13</v>
      </c>
      <c r="J1639" s="283">
        <f t="shared" si="127"/>
        <v>3.0829066495055151E-4</v>
      </c>
      <c r="K1639" s="22">
        <f t="shared" si="128"/>
        <v>4.0077786443571692E-3</v>
      </c>
    </row>
    <row r="1640" spans="1:11" ht="12.75">
      <c r="A1640" s="12">
        <f t="shared" si="126"/>
        <v>1633</v>
      </c>
      <c r="B1640" s="12" t="s">
        <v>178</v>
      </c>
      <c r="C1640" s="272">
        <v>45187</v>
      </c>
      <c r="D1640" s="272">
        <v>45200</v>
      </c>
      <c r="E1640" s="196">
        <f t="shared" si="125"/>
        <v>45193.5</v>
      </c>
      <c r="F1640" s="272">
        <v>45205</v>
      </c>
      <c r="G1640" s="12" t="s">
        <v>196</v>
      </c>
      <c r="H1640" s="234">
        <v>94798.540000000081</v>
      </c>
      <c r="I1640" s="17">
        <f t="shared" si="129"/>
        <v>12</v>
      </c>
      <c r="J1640" s="283">
        <f t="shared" si="127"/>
        <v>2.4527341687402833E-3</v>
      </c>
      <c r="K1640" s="22">
        <f t="shared" si="128"/>
        <v>2.9432810024883398E-2</v>
      </c>
    </row>
    <row r="1641" spans="1:11" ht="12.75">
      <c r="A1641" s="12">
        <f t="shared" si="126"/>
        <v>1634</v>
      </c>
      <c r="B1641" s="12" t="s">
        <v>178</v>
      </c>
      <c r="C1641" s="272">
        <v>45187</v>
      </c>
      <c r="D1641" s="272">
        <v>45200</v>
      </c>
      <c r="E1641" s="196">
        <f t="shared" si="125"/>
        <v>45193.5</v>
      </c>
      <c r="F1641" s="272">
        <v>45205</v>
      </c>
      <c r="G1641" s="12" t="s">
        <v>432</v>
      </c>
      <c r="H1641" s="234">
        <v>288.82000000000005</v>
      </c>
      <c r="I1641" s="17">
        <f t="shared" si="129"/>
        <v>12</v>
      </c>
      <c r="J1641" s="283">
        <f t="shared" si="127"/>
        <v>7.4726750287036922E-6</v>
      </c>
      <c r="K1641" s="22">
        <f t="shared" si="128"/>
        <v>8.9672100344444306E-5</v>
      </c>
    </row>
    <row r="1642" spans="1:11" ht="12.75">
      <c r="A1642" s="12">
        <f t="shared" si="126"/>
        <v>1635</v>
      </c>
      <c r="B1642" s="12" t="s">
        <v>178</v>
      </c>
      <c r="C1642" s="272">
        <v>45187</v>
      </c>
      <c r="D1642" s="272">
        <v>45200</v>
      </c>
      <c r="E1642" s="196">
        <f t="shared" si="125"/>
        <v>45193.5</v>
      </c>
      <c r="F1642" s="272">
        <v>45205</v>
      </c>
      <c r="G1642" s="12" t="s">
        <v>197</v>
      </c>
      <c r="H1642" s="234">
        <v>850</v>
      </c>
      <c r="I1642" s="17">
        <f t="shared" si="129"/>
        <v>12</v>
      </c>
      <c r="J1642" s="283">
        <f t="shared" si="127"/>
        <v>2.1992153501828604E-5</v>
      </c>
      <c r="K1642" s="22">
        <f t="shared" si="128"/>
        <v>2.6390584202194326E-4</v>
      </c>
    </row>
    <row r="1643" spans="1:11" ht="12.75">
      <c r="A1643" s="12">
        <f t="shared" si="126"/>
        <v>1636</v>
      </c>
      <c r="B1643" s="12" t="s">
        <v>178</v>
      </c>
      <c r="C1643" s="272">
        <v>45187</v>
      </c>
      <c r="D1643" s="272">
        <v>45200</v>
      </c>
      <c r="E1643" s="196">
        <f t="shared" si="125"/>
        <v>45193.5</v>
      </c>
      <c r="F1643" s="272">
        <v>45205</v>
      </c>
      <c r="G1643" s="12" t="s">
        <v>433</v>
      </c>
      <c r="H1643" s="234">
        <v>156</v>
      </c>
      <c r="I1643" s="17">
        <f t="shared" si="129"/>
        <v>12</v>
      </c>
      <c r="J1643" s="283">
        <f t="shared" si="127"/>
        <v>4.0362069956297204E-6</v>
      </c>
      <c r="K1643" s="22">
        <f t="shared" si="128"/>
        <v>4.8434483947556648E-5</v>
      </c>
    </row>
    <row r="1644" spans="1:11" ht="12.75">
      <c r="A1644" s="12">
        <f t="shared" si="126"/>
        <v>1637</v>
      </c>
      <c r="B1644" s="12" t="s">
        <v>178</v>
      </c>
      <c r="C1644" s="272">
        <v>45186</v>
      </c>
      <c r="D1644" s="272">
        <v>45199</v>
      </c>
      <c r="E1644" s="196">
        <f t="shared" si="125"/>
        <v>45192.5</v>
      </c>
      <c r="F1644" s="272">
        <v>45233</v>
      </c>
      <c r="G1644" s="12" t="s">
        <v>434</v>
      </c>
      <c r="H1644" s="234">
        <v>2.4000000000000004</v>
      </c>
      <c r="I1644" s="17">
        <f t="shared" si="129"/>
        <v>41</v>
      </c>
      <c r="J1644" s="283">
        <f t="shared" si="127"/>
        <v>6.2095492240457247E-8</v>
      </c>
      <c r="K1644" s="22">
        <f t="shared" si="128"/>
        <v>2.5459151818587469E-6</v>
      </c>
    </row>
    <row r="1645" spans="1:11" ht="12.75">
      <c r="A1645" s="12">
        <f t="shared" si="126"/>
        <v>1638</v>
      </c>
      <c r="B1645" s="12" t="s">
        <v>178</v>
      </c>
      <c r="C1645" s="272">
        <v>45187</v>
      </c>
      <c r="D1645" s="272">
        <v>45200</v>
      </c>
      <c r="E1645" s="196">
        <f t="shared" ref="E1645:E1708" si="130">AVERAGE(C1645:D1645)</f>
        <v>45193.5</v>
      </c>
      <c r="F1645" s="272">
        <v>45233</v>
      </c>
      <c r="G1645" s="12" t="s">
        <v>198</v>
      </c>
      <c r="H1645" s="234">
        <v>39.9</v>
      </c>
      <c r="I1645" s="17">
        <f t="shared" si="129"/>
        <v>40</v>
      </c>
      <c r="J1645" s="283">
        <f t="shared" si="127"/>
        <v>1.0323375584976015E-6</v>
      </c>
      <c r="K1645" s="22">
        <f t="shared" si="128"/>
        <v>4.1293502339904062E-5</v>
      </c>
    </row>
    <row r="1646" spans="1:11" ht="12.75">
      <c r="A1646" s="12">
        <f t="shared" si="126"/>
        <v>1639</v>
      </c>
      <c r="B1646" s="12" t="s">
        <v>178</v>
      </c>
      <c r="C1646" s="272">
        <v>45187</v>
      </c>
      <c r="D1646" s="272">
        <v>45200</v>
      </c>
      <c r="E1646" s="196">
        <f t="shared" si="130"/>
        <v>45193.5</v>
      </c>
      <c r="F1646" s="272">
        <v>45233</v>
      </c>
      <c r="G1646" s="12" t="s">
        <v>198</v>
      </c>
      <c r="H1646" s="234">
        <v>36.9</v>
      </c>
      <c r="I1646" s="17">
        <f t="shared" si="129"/>
        <v>40</v>
      </c>
      <c r="J1646" s="283">
        <f t="shared" si="127"/>
        <v>9.5471819319703E-7</v>
      </c>
      <c r="K1646" s="22">
        <f t="shared" si="128"/>
        <v>3.8188727727881198E-5</v>
      </c>
    </row>
    <row r="1647" spans="1:11" ht="12.75">
      <c r="A1647" s="12">
        <f t="shared" si="126"/>
        <v>1640</v>
      </c>
      <c r="B1647" s="12" t="s">
        <v>178</v>
      </c>
      <c r="C1647" s="272">
        <v>45186</v>
      </c>
      <c r="D1647" s="272">
        <v>45199</v>
      </c>
      <c r="E1647" s="196">
        <f t="shared" si="130"/>
        <v>45192.5</v>
      </c>
      <c r="F1647" s="272">
        <v>45215</v>
      </c>
      <c r="G1647" s="12" t="s">
        <v>199</v>
      </c>
      <c r="H1647" s="234">
        <v>1035.3200000000002</v>
      </c>
      <c r="I1647" s="17">
        <f t="shared" si="129"/>
        <v>23</v>
      </c>
      <c r="J1647" s="283">
        <f t="shared" si="127"/>
        <v>2.6786960427662581E-5</v>
      </c>
      <c r="K1647" s="22">
        <f t="shared" si="128"/>
        <v>6.1610008983623943E-4</v>
      </c>
    </row>
    <row r="1648" spans="1:11" ht="12.75">
      <c r="A1648" s="12">
        <f t="shared" si="126"/>
        <v>1641</v>
      </c>
      <c r="B1648" s="12" t="s">
        <v>178</v>
      </c>
      <c r="C1648" s="272">
        <v>45187</v>
      </c>
      <c r="D1648" s="272">
        <v>45200</v>
      </c>
      <c r="E1648" s="196">
        <f t="shared" si="130"/>
        <v>45193.5</v>
      </c>
      <c r="F1648" s="272">
        <v>45215</v>
      </c>
      <c r="G1648" s="12" t="s">
        <v>199</v>
      </c>
      <c r="H1648" s="234">
        <v>9627.7100000000173</v>
      </c>
      <c r="I1648" s="17">
        <f t="shared" si="129"/>
        <v>22</v>
      </c>
      <c r="J1648" s="283">
        <f t="shared" si="127"/>
        <v>2.4909891316598901E-4</v>
      </c>
      <c r="K1648" s="22">
        <f t="shared" si="128"/>
        <v>5.480176089651758E-3</v>
      </c>
    </row>
    <row r="1649" spans="1:11" ht="12.75">
      <c r="A1649" s="12">
        <f t="shared" si="126"/>
        <v>1642</v>
      </c>
      <c r="B1649" s="12" t="s">
        <v>178</v>
      </c>
      <c r="C1649" s="272">
        <v>45186</v>
      </c>
      <c r="D1649" s="272">
        <v>45199</v>
      </c>
      <c r="E1649" s="196">
        <f t="shared" si="130"/>
        <v>45192.5</v>
      </c>
      <c r="F1649" s="272">
        <v>45205</v>
      </c>
      <c r="G1649" s="12" t="s">
        <v>200</v>
      </c>
      <c r="H1649" s="234">
        <v>9872.8199999999979</v>
      </c>
      <c r="I1649" s="17">
        <f t="shared" si="129"/>
        <v>13</v>
      </c>
      <c r="J1649" s="283">
        <f t="shared" si="127"/>
        <v>2.5544067404226288E-4</v>
      </c>
      <c r="K1649" s="22">
        <f t="shared" si="128"/>
        <v>3.3207287625494175E-3</v>
      </c>
    </row>
    <row r="1650" spans="1:11" ht="12.75">
      <c r="A1650" s="12">
        <f t="shared" si="126"/>
        <v>1643</v>
      </c>
      <c r="B1650" s="12" t="s">
        <v>178</v>
      </c>
      <c r="C1650" s="272">
        <v>45187</v>
      </c>
      <c r="D1650" s="272">
        <v>45200</v>
      </c>
      <c r="E1650" s="196">
        <f t="shared" si="130"/>
        <v>45193.5</v>
      </c>
      <c r="F1650" s="272">
        <v>45205</v>
      </c>
      <c r="G1650" s="12" t="s">
        <v>200</v>
      </c>
      <c r="H1650" s="234">
        <v>113625.66000000016</v>
      </c>
      <c r="I1650" s="17">
        <f t="shared" si="129"/>
        <v>12</v>
      </c>
      <c r="J1650" s="283">
        <f t="shared" si="127"/>
        <v>2.9398505370195178E-3</v>
      </c>
      <c r="K1650" s="22">
        <f t="shared" si="128"/>
        <v>3.5278206444234211E-2</v>
      </c>
    </row>
    <row r="1651" spans="1:11" ht="12.75">
      <c r="A1651" s="12">
        <f t="shared" si="126"/>
        <v>1644</v>
      </c>
      <c r="B1651" s="12" t="s">
        <v>178</v>
      </c>
      <c r="C1651" s="272">
        <v>45187</v>
      </c>
      <c r="D1651" s="272">
        <v>45200</v>
      </c>
      <c r="E1651" s="196">
        <f t="shared" si="130"/>
        <v>45193.5</v>
      </c>
      <c r="F1651" s="272">
        <v>45205</v>
      </c>
      <c r="G1651" s="12" t="s">
        <v>216</v>
      </c>
      <c r="H1651" s="234">
        <v>22420.699999999997</v>
      </c>
      <c r="I1651" s="17">
        <f t="shared" si="129"/>
        <v>12</v>
      </c>
      <c r="J1651" s="283">
        <f t="shared" si="127"/>
        <v>5.8009350119817471E-4</v>
      </c>
      <c r="K1651" s="22">
        <f t="shared" si="128"/>
        <v>6.9611220143780961E-3</v>
      </c>
    </row>
    <row r="1652" spans="1:11" ht="12.75">
      <c r="A1652" s="12">
        <f t="shared" si="126"/>
        <v>1645</v>
      </c>
      <c r="B1652" s="12" t="s">
        <v>178</v>
      </c>
      <c r="C1652" s="272">
        <v>45186</v>
      </c>
      <c r="D1652" s="272">
        <v>45199</v>
      </c>
      <c r="E1652" s="196">
        <f t="shared" si="130"/>
        <v>45192.5</v>
      </c>
      <c r="F1652" s="272">
        <v>45205</v>
      </c>
      <c r="G1652" s="12" t="s">
        <v>201</v>
      </c>
      <c r="H1652" s="234">
        <v>363.86</v>
      </c>
      <c r="I1652" s="17">
        <f t="shared" si="129"/>
        <v>13</v>
      </c>
      <c r="J1652" s="283">
        <f t="shared" si="127"/>
        <v>9.4141940860886551E-6</v>
      </c>
      <c r="K1652" s="22">
        <f t="shared" si="128"/>
        <v>1.2238452311915253E-4</v>
      </c>
    </row>
    <row r="1653" spans="1:11" ht="12.75">
      <c r="A1653" s="12">
        <f t="shared" si="126"/>
        <v>1646</v>
      </c>
      <c r="B1653" s="12" t="s">
        <v>178</v>
      </c>
      <c r="C1653" s="272">
        <v>45187</v>
      </c>
      <c r="D1653" s="272">
        <v>45200</v>
      </c>
      <c r="E1653" s="196">
        <f t="shared" si="130"/>
        <v>45193.5</v>
      </c>
      <c r="F1653" s="272">
        <v>45205</v>
      </c>
      <c r="G1653" s="12" t="s">
        <v>201</v>
      </c>
      <c r="H1653" s="234">
        <v>3241.0699999999988</v>
      </c>
      <c r="I1653" s="17">
        <f t="shared" si="129"/>
        <v>12</v>
      </c>
      <c r="J1653" s="283">
        <f t="shared" si="127"/>
        <v>8.3856598764907777E-5</v>
      </c>
      <c r="K1653" s="22">
        <f t="shared" si="128"/>
        <v>1.0062791851788934E-3</v>
      </c>
    </row>
    <row r="1654" spans="1:11" ht="12.75">
      <c r="A1654" s="12">
        <f t="shared" si="126"/>
        <v>1647</v>
      </c>
      <c r="B1654" s="12" t="s">
        <v>178</v>
      </c>
      <c r="C1654" s="272">
        <v>45187</v>
      </c>
      <c r="D1654" s="272">
        <v>45200</v>
      </c>
      <c r="E1654" s="196">
        <f t="shared" si="130"/>
        <v>45193.5</v>
      </c>
      <c r="F1654" s="272">
        <v>45195</v>
      </c>
      <c r="G1654" s="12" t="s">
        <v>435</v>
      </c>
      <c r="H1654" s="234">
        <v>5127.7999999999965</v>
      </c>
      <c r="I1654" s="17">
        <f t="shared" si="129"/>
        <v>2</v>
      </c>
      <c r="J1654" s="283">
        <f t="shared" si="127"/>
        <v>1.3267219379609017E-4</v>
      </c>
      <c r="K1654" s="22">
        <f t="shared" si="128"/>
        <v>2.6534438759218034E-4</v>
      </c>
    </row>
    <row r="1655" spans="1:11" ht="12.75">
      <c r="A1655" s="12">
        <f t="shared" si="126"/>
        <v>1648</v>
      </c>
      <c r="B1655" s="12" t="s">
        <v>178</v>
      </c>
      <c r="C1655" s="272">
        <v>45186</v>
      </c>
      <c r="D1655" s="272">
        <v>45199</v>
      </c>
      <c r="E1655" s="196">
        <f t="shared" si="130"/>
        <v>45192.5</v>
      </c>
      <c r="F1655" s="272">
        <v>45229</v>
      </c>
      <c r="G1655" s="12" t="s">
        <v>202</v>
      </c>
      <c r="H1655" s="234">
        <v>2085.3099999999995</v>
      </c>
      <c r="I1655" s="17">
        <f t="shared" si="129"/>
        <v>37</v>
      </c>
      <c r="J1655" s="283">
        <f t="shared" si="127"/>
        <v>5.3953479551644939E-5</v>
      </c>
      <c r="K1655" s="22">
        <f t="shared" si="128"/>
        <v>1.9962787434108626E-3</v>
      </c>
    </row>
    <row r="1656" spans="1:11" ht="12.75">
      <c r="A1656" s="12">
        <f t="shared" si="126"/>
        <v>1649</v>
      </c>
      <c r="B1656" s="12" t="s">
        <v>178</v>
      </c>
      <c r="C1656" s="272">
        <v>45187</v>
      </c>
      <c r="D1656" s="272">
        <v>45200</v>
      </c>
      <c r="E1656" s="196">
        <f t="shared" si="130"/>
        <v>45193.5</v>
      </c>
      <c r="F1656" s="272">
        <v>45229</v>
      </c>
      <c r="G1656" s="12" t="s">
        <v>202</v>
      </c>
      <c r="H1656" s="234">
        <v>18047.700000000008</v>
      </c>
      <c r="I1656" s="17">
        <f t="shared" si="129"/>
        <v>36</v>
      </c>
      <c r="J1656" s="283">
        <f t="shared" si="127"/>
        <v>4.6695033971170857E-4</v>
      </c>
      <c r="K1656" s="22">
        <f t="shared" si="128"/>
        <v>1.6810212229621507E-2</v>
      </c>
    </row>
    <row r="1657" spans="1:11" ht="12.75">
      <c r="A1657" s="12">
        <f t="shared" si="126"/>
        <v>1650</v>
      </c>
      <c r="B1657" s="12" t="s">
        <v>178</v>
      </c>
      <c r="C1657" s="272">
        <v>45186</v>
      </c>
      <c r="D1657" s="272">
        <v>45199</v>
      </c>
      <c r="E1657" s="196">
        <f t="shared" si="130"/>
        <v>45192.5</v>
      </c>
      <c r="F1657" s="272">
        <v>45229</v>
      </c>
      <c r="G1657" s="12" t="s">
        <v>203</v>
      </c>
      <c r="H1657" s="234">
        <v>331.40999999999991</v>
      </c>
      <c r="I1657" s="17">
        <f t="shared" si="129"/>
        <v>37</v>
      </c>
      <c r="J1657" s="283">
        <f t="shared" si="127"/>
        <v>8.5746112847541362E-6</v>
      </c>
      <c r="K1657" s="22">
        <f t="shared" si="128"/>
        <v>3.1726061753590304E-4</v>
      </c>
    </row>
    <row r="1658" spans="1:11" ht="12.75">
      <c r="A1658" s="12">
        <f t="shared" si="126"/>
        <v>1651</v>
      </c>
      <c r="B1658" s="12" t="s">
        <v>178</v>
      </c>
      <c r="C1658" s="272">
        <v>45187</v>
      </c>
      <c r="D1658" s="272">
        <v>45200</v>
      </c>
      <c r="E1658" s="196">
        <f t="shared" si="130"/>
        <v>45193.5</v>
      </c>
      <c r="F1658" s="272">
        <v>45229</v>
      </c>
      <c r="G1658" s="12" t="s">
        <v>203</v>
      </c>
      <c r="H1658" s="234">
        <v>2476.7399999999993</v>
      </c>
      <c r="I1658" s="17">
        <f t="shared" si="129"/>
        <v>36</v>
      </c>
      <c r="J1658" s="283">
        <f t="shared" si="127"/>
        <v>6.4080995604845836E-5</v>
      </c>
      <c r="K1658" s="22">
        <f t="shared" si="128"/>
        <v>2.3069158417744502E-3</v>
      </c>
    </row>
    <row r="1659" spans="1:11" ht="12.75">
      <c r="A1659" s="12">
        <f t="shared" si="126"/>
        <v>1652</v>
      </c>
      <c r="B1659" s="12" t="s">
        <v>178</v>
      </c>
      <c r="C1659" s="272">
        <v>45186</v>
      </c>
      <c r="D1659" s="272">
        <v>45199</v>
      </c>
      <c r="E1659" s="196">
        <f t="shared" si="130"/>
        <v>45192.5</v>
      </c>
      <c r="F1659" s="272">
        <v>45229</v>
      </c>
      <c r="G1659" s="12" t="s">
        <v>204</v>
      </c>
      <c r="H1659" s="234">
        <v>398.23000000000013</v>
      </c>
      <c r="I1659" s="17">
        <f t="shared" si="129"/>
        <v>37</v>
      </c>
      <c r="J1659" s="283">
        <f t="shared" si="127"/>
        <v>1.0303453281215538E-5</v>
      </c>
      <c r="K1659" s="22">
        <f t="shared" si="128"/>
        <v>3.8122777140497493E-4</v>
      </c>
    </row>
    <row r="1660" spans="1:11" ht="12.75">
      <c r="A1660" s="12">
        <f t="shared" si="126"/>
        <v>1653</v>
      </c>
      <c r="B1660" s="12" t="s">
        <v>178</v>
      </c>
      <c r="C1660" s="272">
        <v>45187</v>
      </c>
      <c r="D1660" s="272">
        <v>45200</v>
      </c>
      <c r="E1660" s="196">
        <f t="shared" si="130"/>
        <v>45193.5</v>
      </c>
      <c r="F1660" s="272">
        <v>45229</v>
      </c>
      <c r="G1660" s="12" t="s">
        <v>204</v>
      </c>
      <c r="H1660" s="234">
        <v>3839.4100000000039</v>
      </c>
      <c r="I1660" s="17">
        <f t="shared" si="129"/>
        <v>36</v>
      </c>
      <c r="J1660" s="283">
        <f t="shared" si="127"/>
        <v>9.9337522442889231E-5</v>
      </c>
      <c r="K1660" s="22">
        <f t="shared" si="128"/>
        <v>3.5761508079440122E-3</v>
      </c>
    </row>
    <row r="1661" spans="1:11" ht="12.75">
      <c r="A1661" s="12">
        <f t="shared" si="126"/>
        <v>1654</v>
      </c>
      <c r="B1661" s="12" t="s">
        <v>178</v>
      </c>
      <c r="C1661" s="272">
        <v>45186</v>
      </c>
      <c r="D1661" s="272">
        <v>45199</v>
      </c>
      <c r="E1661" s="196">
        <f t="shared" si="130"/>
        <v>45192.5</v>
      </c>
      <c r="F1661" s="272">
        <v>45229</v>
      </c>
      <c r="G1661" s="12" t="s">
        <v>205</v>
      </c>
      <c r="H1661" s="234">
        <v>109.20999999999998</v>
      </c>
      <c r="I1661" s="17">
        <f t="shared" si="129"/>
        <v>37</v>
      </c>
      <c r="J1661" s="283">
        <f t="shared" si="127"/>
        <v>2.8256036281584724E-6</v>
      </c>
      <c r="K1661" s="22">
        <f t="shared" si="128"/>
        <v>1.0454733424186348E-4</v>
      </c>
    </row>
    <row r="1662" spans="1:11" ht="12.75">
      <c r="A1662" s="12">
        <f t="shared" si="126"/>
        <v>1655</v>
      </c>
      <c r="B1662" s="12" t="s">
        <v>178</v>
      </c>
      <c r="C1662" s="272">
        <v>45187</v>
      </c>
      <c r="D1662" s="272">
        <v>45200</v>
      </c>
      <c r="E1662" s="196">
        <f t="shared" si="130"/>
        <v>45193.5</v>
      </c>
      <c r="F1662" s="272">
        <v>45229</v>
      </c>
      <c r="G1662" s="12" t="s">
        <v>205</v>
      </c>
      <c r="H1662" s="234">
        <v>745.83999999999946</v>
      </c>
      <c r="I1662" s="17">
        <f t="shared" si="129"/>
        <v>36</v>
      </c>
      <c r="J1662" s="283">
        <f t="shared" si="127"/>
        <v>1.9297209138592747E-5</v>
      </c>
      <c r="K1662" s="22">
        <f t="shared" si="128"/>
        <v>6.9469952898933889E-4</v>
      </c>
    </row>
    <row r="1663" spans="1:11" ht="12.75">
      <c r="A1663" s="12">
        <f t="shared" si="126"/>
        <v>1656</v>
      </c>
      <c r="B1663" s="12" t="s">
        <v>178</v>
      </c>
      <c r="C1663" s="272">
        <v>45187</v>
      </c>
      <c r="D1663" s="272">
        <v>45200</v>
      </c>
      <c r="E1663" s="196">
        <f t="shared" si="130"/>
        <v>45193.5</v>
      </c>
      <c r="F1663" s="272">
        <v>45205</v>
      </c>
      <c r="G1663" s="12" t="s">
        <v>436</v>
      </c>
      <c r="H1663" s="234">
        <v>52.05</v>
      </c>
      <c r="I1663" s="17">
        <f t="shared" si="129"/>
        <v>12</v>
      </c>
      <c r="J1663" s="283">
        <f t="shared" si="127"/>
        <v>1.3466959879649161E-6</v>
      </c>
      <c r="K1663" s="22">
        <f t="shared" si="128"/>
        <v>1.6160351855578993E-5</v>
      </c>
    </row>
    <row r="1664" spans="1:11" ht="12.75">
      <c r="A1664" s="12">
        <f t="shared" si="126"/>
        <v>1657</v>
      </c>
      <c r="B1664" s="12" t="s">
        <v>178</v>
      </c>
      <c r="C1664" s="272">
        <v>45186</v>
      </c>
      <c r="D1664" s="272">
        <v>45199</v>
      </c>
      <c r="E1664" s="196">
        <f t="shared" si="130"/>
        <v>45192.5</v>
      </c>
      <c r="F1664" s="272">
        <v>45205</v>
      </c>
      <c r="G1664" s="12" t="s">
        <v>436</v>
      </c>
      <c r="H1664" s="234">
        <v>460.13</v>
      </c>
      <c r="I1664" s="17">
        <f t="shared" si="129"/>
        <v>13</v>
      </c>
      <c r="J1664" s="283">
        <f t="shared" si="127"/>
        <v>1.1904999518583995E-5</v>
      </c>
      <c r="K1664" s="22">
        <f t="shared" si="128"/>
        <v>1.5476499374159194E-4</v>
      </c>
    </row>
    <row r="1665" spans="1:11" ht="12.75">
      <c r="A1665" s="12">
        <f t="shared" si="126"/>
        <v>1658</v>
      </c>
      <c r="B1665" s="12" t="s">
        <v>178</v>
      </c>
      <c r="C1665" s="272">
        <v>45186</v>
      </c>
      <c r="D1665" s="272">
        <v>45199</v>
      </c>
      <c r="E1665" s="196">
        <f t="shared" si="130"/>
        <v>45192.5</v>
      </c>
      <c r="F1665" s="272">
        <v>45205</v>
      </c>
      <c r="G1665" s="12" t="s">
        <v>206</v>
      </c>
      <c r="H1665" s="234">
        <v>694.64</v>
      </c>
      <c r="I1665" s="17">
        <f t="shared" si="129"/>
        <v>13</v>
      </c>
      <c r="J1665" s="283">
        <f t="shared" si="127"/>
        <v>1.7972505304129671E-5</v>
      </c>
      <c r="K1665" s="22">
        <f t="shared" si="128"/>
        <v>2.3364256895368573E-4</v>
      </c>
    </row>
    <row r="1666" spans="1:11" ht="12.75">
      <c r="A1666" s="12">
        <f t="shared" si="126"/>
        <v>1659</v>
      </c>
      <c r="B1666" s="12" t="s">
        <v>178</v>
      </c>
      <c r="C1666" s="272">
        <v>45187</v>
      </c>
      <c r="D1666" s="272">
        <v>45200</v>
      </c>
      <c r="E1666" s="196">
        <f t="shared" si="130"/>
        <v>45193.5</v>
      </c>
      <c r="F1666" s="272">
        <v>45205</v>
      </c>
      <c r="G1666" s="12" t="s">
        <v>206</v>
      </c>
      <c r="H1666" s="234">
        <v>1288.96</v>
      </c>
      <c r="I1666" s="17">
        <f t="shared" si="129"/>
        <v>12</v>
      </c>
      <c r="J1666" s="283">
        <f t="shared" si="127"/>
        <v>3.3349419032608236E-5</v>
      </c>
      <c r="K1666" s="22">
        <f t="shared" si="128"/>
        <v>4.0019302839129883E-4</v>
      </c>
    </row>
    <row r="1667" spans="1:11" ht="12.75">
      <c r="A1667" s="12">
        <f t="shared" si="126"/>
        <v>1660</v>
      </c>
      <c r="B1667" s="12" t="s">
        <v>178</v>
      </c>
      <c r="C1667" s="272">
        <v>45186</v>
      </c>
      <c r="D1667" s="272">
        <v>45199</v>
      </c>
      <c r="E1667" s="196">
        <f t="shared" si="130"/>
        <v>45192.5</v>
      </c>
      <c r="F1667" s="272">
        <v>45205</v>
      </c>
      <c r="G1667" s="12" t="s">
        <v>207</v>
      </c>
      <c r="H1667" s="234">
        <v>1528.23</v>
      </c>
      <c r="I1667" s="17">
        <f t="shared" si="129"/>
        <v>13</v>
      </c>
      <c r="J1667" s="283">
        <f t="shared" si="127"/>
        <v>3.9540080877764153E-5</v>
      </c>
      <c r="K1667" s="22">
        <f t="shared" si="128"/>
        <v>5.1402105141093403E-4</v>
      </c>
    </row>
    <row r="1668" spans="1:11" ht="12.75">
      <c r="A1668" s="12">
        <f t="shared" si="126"/>
        <v>1661</v>
      </c>
      <c r="B1668" s="12" t="s">
        <v>178</v>
      </c>
      <c r="C1668" s="272">
        <v>45187</v>
      </c>
      <c r="D1668" s="272">
        <v>45200</v>
      </c>
      <c r="E1668" s="196">
        <f t="shared" si="130"/>
        <v>45193.5</v>
      </c>
      <c r="F1668" s="272">
        <v>45205</v>
      </c>
      <c r="G1668" s="12" t="s">
        <v>207</v>
      </c>
      <c r="H1668" s="234">
        <v>3271.8</v>
      </c>
      <c r="I1668" s="17">
        <f t="shared" si="129"/>
        <v>12</v>
      </c>
      <c r="J1668" s="283">
        <f t="shared" si="127"/>
        <v>8.4651679796803335E-5</v>
      </c>
      <c r="K1668" s="22">
        <f t="shared" si="128"/>
        <v>1.0158201575616401E-3</v>
      </c>
    </row>
    <row r="1669" spans="1:11" ht="12.75">
      <c r="A1669" s="12">
        <f t="shared" si="126"/>
        <v>1662</v>
      </c>
      <c r="B1669" s="12" t="s">
        <v>178</v>
      </c>
      <c r="C1669" s="272">
        <v>45186</v>
      </c>
      <c r="D1669" s="272">
        <v>45199</v>
      </c>
      <c r="E1669" s="196">
        <f t="shared" si="130"/>
        <v>45192.5</v>
      </c>
      <c r="F1669" s="272">
        <v>45205</v>
      </c>
      <c r="G1669" s="12" t="s">
        <v>208</v>
      </c>
      <c r="H1669" s="234">
        <v>183.94</v>
      </c>
      <c r="I1669" s="17">
        <f t="shared" si="129"/>
        <v>13</v>
      </c>
      <c r="J1669" s="283">
        <f t="shared" si="127"/>
        <v>4.7591020177957103E-6</v>
      </c>
      <c r="K1669" s="22">
        <f t="shared" si="128"/>
        <v>6.1868326231344237E-5</v>
      </c>
    </row>
    <row r="1670" spans="1:11" ht="12.75">
      <c r="A1670" s="12">
        <f t="shared" si="126"/>
        <v>1663</v>
      </c>
      <c r="B1670" s="12" t="s">
        <v>178</v>
      </c>
      <c r="C1670" s="272">
        <v>45187</v>
      </c>
      <c r="D1670" s="272">
        <v>45200</v>
      </c>
      <c r="E1670" s="196">
        <f t="shared" si="130"/>
        <v>45193.5</v>
      </c>
      <c r="F1670" s="272">
        <v>45205</v>
      </c>
      <c r="G1670" s="12" t="s">
        <v>208</v>
      </c>
      <c r="H1670" s="234">
        <v>1742.9099999999999</v>
      </c>
      <c r="I1670" s="17">
        <f t="shared" si="129"/>
        <v>12</v>
      </c>
      <c r="J1670" s="283">
        <f t="shared" si="127"/>
        <v>4.5094522658673047E-5</v>
      </c>
      <c r="K1670" s="22">
        <f t="shared" si="128"/>
        <v>5.4113427190407659E-4</v>
      </c>
    </row>
    <row r="1671" spans="1:11" ht="12.75">
      <c r="A1671" s="12">
        <f t="shared" si="126"/>
        <v>1664</v>
      </c>
      <c r="B1671" s="12" t="s">
        <v>178</v>
      </c>
      <c r="C1671" s="272">
        <v>45187</v>
      </c>
      <c r="D1671" s="272">
        <v>45200</v>
      </c>
      <c r="E1671" s="196">
        <f t="shared" si="130"/>
        <v>45193.5</v>
      </c>
      <c r="F1671" s="272">
        <v>45210</v>
      </c>
      <c r="G1671" s="12" t="s">
        <v>437</v>
      </c>
      <c r="H1671" s="234">
        <v>211.2</v>
      </c>
      <c r="I1671" s="17">
        <f t="shared" si="129"/>
        <v>17</v>
      </c>
      <c r="J1671" s="283">
        <f t="shared" si="127"/>
        <v>5.4644033171602364E-6</v>
      </c>
      <c r="K1671" s="22">
        <f t="shared" si="128"/>
        <v>9.2894856391724024E-5</v>
      </c>
    </row>
    <row r="1672" spans="1:11" ht="12.75">
      <c r="A1672" s="12">
        <f t="shared" si="126"/>
        <v>1665</v>
      </c>
      <c r="B1672" s="12" t="s">
        <v>178</v>
      </c>
      <c r="C1672" s="272">
        <v>45187</v>
      </c>
      <c r="D1672" s="272">
        <v>45200</v>
      </c>
      <c r="E1672" s="196">
        <f t="shared" si="130"/>
        <v>45193.5</v>
      </c>
      <c r="F1672" s="272">
        <v>45210</v>
      </c>
      <c r="G1672" s="12" t="s">
        <v>438</v>
      </c>
      <c r="H1672" s="234">
        <v>253.79999999999998</v>
      </c>
      <c r="I1672" s="17">
        <f t="shared" si="129"/>
        <v>17</v>
      </c>
      <c r="J1672" s="283">
        <f t="shared" si="127"/>
        <v>6.5665983044283519E-6</v>
      </c>
      <c r="K1672" s="22">
        <f t="shared" si="128"/>
        <v>1.1163217117528199E-4</v>
      </c>
    </row>
    <row r="1673" spans="1:11" ht="12.75">
      <c r="A1673" s="12">
        <f t="shared" ref="A1673:A1736" si="131">A1672+1</f>
        <v>1666</v>
      </c>
      <c r="B1673" s="12" t="s">
        <v>178</v>
      </c>
      <c r="C1673" s="272">
        <v>45187</v>
      </c>
      <c r="D1673" s="272">
        <v>45200</v>
      </c>
      <c r="E1673" s="196">
        <f t="shared" si="130"/>
        <v>45193.5</v>
      </c>
      <c r="F1673" s="272">
        <v>45210</v>
      </c>
      <c r="G1673" s="12" t="s">
        <v>439</v>
      </c>
      <c r="H1673" s="234">
        <v>175.32</v>
      </c>
      <c r="I1673" s="17">
        <f t="shared" si="129"/>
        <v>17</v>
      </c>
      <c r="J1673" s="283">
        <f t="shared" si="127"/>
        <v>4.536075708165401E-6</v>
      </c>
      <c r="K1673" s="22">
        <f t="shared" si="128"/>
        <v>7.7113287038811819E-5</v>
      </c>
    </row>
    <row r="1674" spans="1:11" ht="12.75">
      <c r="A1674" s="12">
        <f t="shared" si="131"/>
        <v>1667</v>
      </c>
      <c r="B1674" s="12" t="s">
        <v>178</v>
      </c>
      <c r="C1674" s="272">
        <v>45187</v>
      </c>
      <c r="D1674" s="272">
        <v>45200</v>
      </c>
      <c r="E1674" s="196">
        <f t="shared" si="130"/>
        <v>45193.5</v>
      </c>
      <c r="F1674" s="272">
        <v>45205</v>
      </c>
      <c r="G1674" s="12" t="s">
        <v>440</v>
      </c>
      <c r="H1674" s="234">
        <v>52</v>
      </c>
      <c r="I1674" s="17">
        <f t="shared" si="129"/>
        <v>12</v>
      </c>
      <c r="J1674" s="283">
        <f t="shared" ref="J1674:J1737" si="132">H1674/$H$2170</f>
        <v>1.3454023318765734E-6</v>
      </c>
      <c r="K1674" s="22">
        <f t="shared" ref="K1674:K1737" si="133">J1674*I1674</f>
        <v>1.6144827982518881E-5</v>
      </c>
    </row>
    <row r="1675" spans="1:11" ht="12.75">
      <c r="A1675" s="12">
        <f t="shared" si="131"/>
        <v>1668</v>
      </c>
      <c r="B1675" s="12" t="s">
        <v>178</v>
      </c>
      <c r="C1675" s="272">
        <v>45187</v>
      </c>
      <c r="D1675" s="272">
        <v>45200</v>
      </c>
      <c r="E1675" s="196">
        <f t="shared" si="130"/>
        <v>45193.5</v>
      </c>
      <c r="F1675" s="272">
        <v>45205</v>
      </c>
      <c r="G1675" s="12" t="s">
        <v>209</v>
      </c>
      <c r="H1675" s="234">
        <v>10228.479999999992</v>
      </c>
      <c r="I1675" s="17">
        <f t="shared" ref="I1675:I1738" si="134">(F1675-D1675)+((D1675-C1675+1)/2)</f>
        <v>12</v>
      </c>
      <c r="J1675" s="283">
        <f t="shared" si="132"/>
        <v>2.6464270852986314E-4</v>
      </c>
      <c r="K1675" s="22">
        <f t="shared" si="133"/>
        <v>3.1757125023583578E-3</v>
      </c>
    </row>
    <row r="1676" spans="1:11" ht="12.75">
      <c r="A1676" s="12">
        <f t="shared" si="131"/>
        <v>1669</v>
      </c>
      <c r="B1676" s="12" t="s">
        <v>178</v>
      </c>
      <c r="C1676" s="272">
        <v>45186</v>
      </c>
      <c r="D1676" s="272">
        <v>45199</v>
      </c>
      <c r="E1676" s="196">
        <f t="shared" si="130"/>
        <v>45192.5</v>
      </c>
      <c r="F1676" s="272">
        <v>45205</v>
      </c>
      <c r="G1676" s="12" t="s">
        <v>441</v>
      </c>
      <c r="H1676" s="234">
        <v>10525.18</v>
      </c>
      <c r="I1676" s="17">
        <f t="shared" si="134"/>
        <v>13</v>
      </c>
      <c r="J1676" s="283">
        <f t="shared" si="132"/>
        <v>2.7231926375808989E-4</v>
      </c>
      <c r="K1676" s="22">
        <f t="shared" si="133"/>
        <v>3.5401504288551685E-3</v>
      </c>
    </row>
    <row r="1677" spans="1:11" ht="12.75">
      <c r="A1677" s="12">
        <f t="shared" si="131"/>
        <v>1670</v>
      </c>
      <c r="B1677" s="12" t="s">
        <v>178</v>
      </c>
      <c r="C1677" s="272">
        <v>45187</v>
      </c>
      <c r="D1677" s="272">
        <v>45200</v>
      </c>
      <c r="E1677" s="196">
        <f t="shared" si="130"/>
        <v>45193.5</v>
      </c>
      <c r="F1677" s="272">
        <v>45205</v>
      </c>
      <c r="G1677" s="12" t="s">
        <v>210</v>
      </c>
      <c r="H1677" s="234">
        <v>7331.9199999999955</v>
      </c>
      <c r="I1677" s="17">
        <f t="shared" si="134"/>
        <v>12</v>
      </c>
      <c r="J1677" s="283">
        <f t="shared" si="132"/>
        <v>1.896996589448554E-4</v>
      </c>
      <c r="K1677" s="22">
        <f t="shared" si="133"/>
        <v>2.2763959073382649E-3</v>
      </c>
    </row>
    <row r="1678" spans="1:11" ht="12.75">
      <c r="A1678" s="12">
        <f t="shared" si="131"/>
        <v>1671</v>
      </c>
      <c r="B1678" s="12" t="s">
        <v>178</v>
      </c>
      <c r="C1678" s="272">
        <v>45187</v>
      </c>
      <c r="D1678" s="272">
        <v>45200</v>
      </c>
      <c r="E1678" s="196">
        <f t="shared" si="130"/>
        <v>45193.5</v>
      </c>
      <c r="F1678" s="272">
        <v>45210</v>
      </c>
      <c r="G1678" s="12" t="s">
        <v>442</v>
      </c>
      <c r="H1678" s="234">
        <v>86.47</v>
      </c>
      <c r="I1678" s="17">
        <f t="shared" si="134"/>
        <v>17</v>
      </c>
      <c r="J1678" s="283">
        <f t="shared" si="132"/>
        <v>2.2372488391801404E-6</v>
      </c>
      <c r="K1678" s="22">
        <f t="shared" si="133"/>
        <v>3.8033230266062389E-5</v>
      </c>
    </row>
    <row r="1679" spans="1:11" ht="12.75">
      <c r="A1679" s="12">
        <f t="shared" si="131"/>
        <v>1672</v>
      </c>
      <c r="B1679" s="12" t="s">
        <v>178</v>
      </c>
      <c r="C1679" s="272">
        <v>45187</v>
      </c>
      <c r="D1679" s="272">
        <v>45200</v>
      </c>
      <c r="E1679" s="196">
        <f t="shared" si="130"/>
        <v>45193.5</v>
      </c>
      <c r="F1679" s="272">
        <v>45210</v>
      </c>
      <c r="G1679" s="12" t="s">
        <v>443</v>
      </c>
      <c r="H1679" s="234">
        <v>105.98</v>
      </c>
      <c r="I1679" s="17">
        <f t="shared" si="134"/>
        <v>17</v>
      </c>
      <c r="J1679" s="283">
        <f t="shared" si="132"/>
        <v>2.7420334448515243E-6</v>
      </c>
      <c r="K1679" s="22">
        <f t="shared" si="133"/>
        <v>4.6614568562475913E-5</v>
      </c>
    </row>
    <row r="1680" spans="1:11" ht="12.75">
      <c r="A1680" s="12">
        <f t="shared" si="131"/>
        <v>1673</v>
      </c>
      <c r="B1680" s="12" t="s">
        <v>178</v>
      </c>
      <c r="C1680" s="272">
        <v>45187</v>
      </c>
      <c r="D1680" s="272">
        <v>45200</v>
      </c>
      <c r="E1680" s="196">
        <f t="shared" si="130"/>
        <v>45193.5</v>
      </c>
      <c r="F1680" s="272">
        <v>45210</v>
      </c>
      <c r="G1680" s="12" t="s">
        <v>444</v>
      </c>
      <c r="H1680" s="234">
        <v>169.96</v>
      </c>
      <c r="I1680" s="17">
        <f t="shared" si="134"/>
        <v>17</v>
      </c>
      <c r="J1680" s="283">
        <f t="shared" si="132"/>
        <v>4.3973957754950468E-6</v>
      </c>
      <c r="K1680" s="22">
        <f t="shared" si="133"/>
        <v>7.4755728183415799E-5</v>
      </c>
    </row>
    <row r="1681" spans="1:11" ht="12.75">
      <c r="A1681" s="12">
        <f t="shared" si="131"/>
        <v>1674</v>
      </c>
      <c r="B1681" s="12" t="s">
        <v>178</v>
      </c>
      <c r="C1681" s="272">
        <v>45187</v>
      </c>
      <c r="D1681" s="272">
        <v>45200</v>
      </c>
      <c r="E1681" s="196">
        <f t="shared" si="130"/>
        <v>45193.5</v>
      </c>
      <c r="F1681" s="272">
        <v>45210</v>
      </c>
      <c r="G1681" s="12" t="s">
        <v>445</v>
      </c>
      <c r="H1681" s="234">
        <v>620.1</v>
      </c>
      <c r="I1681" s="17">
        <f t="shared" si="134"/>
        <v>17</v>
      </c>
      <c r="J1681" s="283">
        <f t="shared" si="132"/>
        <v>1.6043922807628139E-5</v>
      </c>
      <c r="K1681" s="22">
        <f t="shared" si="133"/>
        <v>2.7274668772967836E-4</v>
      </c>
    </row>
    <row r="1682" spans="1:11" ht="12.75">
      <c r="A1682" s="12">
        <f t="shared" si="131"/>
        <v>1675</v>
      </c>
      <c r="B1682" s="12" t="s">
        <v>178</v>
      </c>
      <c r="C1682" s="272">
        <v>45187</v>
      </c>
      <c r="D1682" s="272">
        <v>45200</v>
      </c>
      <c r="E1682" s="196">
        <f t="shared" si="130"/>
        <v>45193.5</v>
      </c>
      <c r="F1682" s="272">
        <v>45210</v>
      </c>
      <c r="G1682" s="12" t="s">
        <v>446</v>
      </c>
      <c r="H1682" s="234">
        <v>988.20000000000016</v>
      </c>
      <c r="I1682" s="17">
        <f t="shared" si="134"/>
        <v>17</v>
      </c>
      <c r="J1682" s="283">
        <f t="shared" si="132"/>
        <v>2.556781893000827E-5</v>
      </c>
      <c r="K1682" s="22">
        <f t="shared" si="133"/>
        <v>4.3465292181014059E-4</v>
      </c>
    </row>
    <row r="1683" spans="1:11" ht="12.75">
      <c r="A1683" s="12">
        <f t="shared" si="131"/>
        <v>1676</v>
      </c>
      <c r="B1683" s="12" t="s">
        <v>178</v>
      </c>
      <c r="C1683" s="272">
        <v>45187</v>
      </c>
      <c r="D1683" s="272">
        <v>45200</v>
      </c>
      <c r="E1683" s="196">
        <f t="shared" si="130"/>
        <v>45193.5</v>
      </c>
      <c r="F1683" s="272">
        <v>45210</v>
      </c>
      <c r="G1683" s="12" t="s">
        <v>447</v>
      </c>
      <c r="H1683" s="234">
        <v>126</v>
      </c>
      <c r="I1683" s="17">
        <f t="shared" si="134"/>
        <v>17</v>
      </c>
      <c r="J1683" s="283">
        <f t="shared" si="132"/>
        <v>3.260013342624005E-6</v>
      </c>
      <c r="K1683" s="22">
        <f t="shared" si="133"/>
        <v>5.5420226824608082E-5</v>
      </c>
    </row>
    <row r="1684" spans="1:11" ht="12.75">
      <c r="A1684" s="12">
        <f t="shared" si="131"/>
        <v>1677</v>
      </c>
      <c r="B1684" s="12" t="s">
        <v>178</v>
      </c>
      <c r="C1684" s="272">
        <v>45187</v>
      </c>
      <c r="D1684" s="272">
        <v>45200</v>
      </c>
      <c r="E1684" s="196">
        <f t="shared" si="130"/>
        <v>45193.5</v>
      </c>
      <c r="F1684" s="272">
        <v>45210</v>
      </c>
      <c r="G1684" s="12" t="s">
        <v>448</v>
      </c>
      <c r="H1684" s="234">
        <v>1176</v>
      </c>
      <c r="I1684" s="17">
        <f t="shared" si="134"/>
        <v>17</v>
      </c>
      <c r="J1684" s="283">
        <f t="shared" si="132"/>
        <v>3.0426791197824047E-5</v>
      </c>
      <c r="K1684" s="22">
        <f t="shared" si="133"/>
        <v>5.1725545036300882E-4</v>
      </c>
    </row>
    <row r="1685" spans="1:11" ht="12.75">
      <c r="A1685" s="12">
        <f t="shared" si="131"/>
        <v>1678</v>
      </c>
      <c r="B1685" s="12" t="s">
        <v>178</v>
      </c>
      <c r="C1685" s="272">
        <v>45187</v>
      </c>
      <c r="D1685" s="272">
        <v>45200</v>
      </c>
      <c r="E1685" s="196">
        <f t="shared" si="130"/>
        <v>45193.5</v>
      </c>
      <c r="F1685" s="272">
        <v>45205</v>
      </c>
      <c r="G1685" s="12" t="s">
        <v>211</v>
      </c>
      <c r="H1685" s="234">
        <v>5187.99999999999</v>
      </c>
      <c r="I1685" s="17">
        <f t="shared" si="134"/>
        <v>12</v>
      </c>
      <c r="J1685" s="283">
        <f t="shared" si="132"/>
        <v>1.3422975572645481E-4</v>
      </c>
      <c r="K1685" s="22">
        <f t="shared" si="133"/>
        <v>1.6107570687174577E-3</v>
      </c>
    </row>
    <row r="1686" spans="1:11" ht="12.75">
      <c r="A1686" s="12">
        <f t="shared" si="131"/>
        <v>1679</v>
      </c>
      <c r="B1686" s="12" t="s">
        <v>178</v>
      </c>
      <c r="C1686" s="272">
        <v>45187</v>
      </c>
      <c r="D1686" s="272">
        <v>45200</v>
      </c>
      <c r="E1686" s="196">
        <f t="shared" si="130"/>
        <v>45193.5</v>
      </c>
      <c r="F1686" s="272">
        <v>45233</v>
      </c>
      <c r="G1686" s="12" t="s">
        <v>212</v>
      </c>
      <c r="H1686" s="234">
        <v>111.3</v>
      </c>
      <c r="I1686" s="17">
        <f t="shared" si="134"/>
        <v>40</v>
      </c>
      <c r="J1686" s="283">
        <f t="shared" si="132"/>
        <v>2.8796784526512043E-6</v>
      </c>
      <c r="K1686" s="22">
        <f t="shared" si="133"/>
        <v>1.1518713810604817E-4</v>
      </c>
    </row>
    <row r="1687" spans="1:11" ht="12.75">
      <c r="A1687" s="12">
        <f t="shared" si="131"/>
        <v>1680</v>
      </c>
      <c r="B1687" s="12" t="s">
        <v>178</v>
      </c>
      <c r="C1687" s="272">
        <v>45187</v>
      </c>
      <c r="D1687" s="272">
        <v>45200</v>
      </c>
      <c r="E1687" s="196">
        <f t="shared" si="130"/>
        <v>45193.5</v>
      </c>
      <c r="F1687" s="272">
        <v>45210</v>
      </c>
      <c r="G1687" s="12" t="s">
        <v>449</v>
      </c>
      <c r="H1687" s="234">
        <v>7.2799999999999994</v>
      </c>
      <c r="I1687" s="17">
        <f t="shared" si="134"/>
        <v>17</v>
      </c>
      <c r="J1687" s="283">
        <f t="shared" si="132"/>
        <v>1.8835632646272027E-7</v>
      </c>
      <c r="K1687" s="22">
        <f t="shared" si="133"/>
        <v>3.2020575498662448E-6</v>
      </c>
    </row>
    <row r="1688" spans="1:11" ht="12.75">
      <c r="A1688" s="12">
        <f t="shared" si="131"/>
        <v>1681</v>
      </c>
      <c r="B1688" s="12" t="s">
        <v>178</v>
      </c>
      <c r="C1688" s="272">
        <v>45187</v>
      </c>
      <c r="D1688" s="272">
        <v>45200</v>
      </c>
      <c r="E1688" s="196">
        <f t="shared" si="130"/>
        <v>45193.5</v>
      </c>
      <c r="F1688" s="272">
        <v>45210</v>
      </c>
      <c r="G1688" s="12" t="s">
        <v>450</v>
      </c>
      <c r="H1688" s="234">
        <v>246.44</v>
      </c>
      <c r="I1688" s="17">
        <f t="shared" si="134"/>
        <v>17</v>
      </c>
      <c r="J1688" s="283">
        <f t="shared" si="132"/>
        <v>6.3761721282242839E-6</v>
      </c>
      <c r="K1688" s="22">
        <f t="shared" si="133"/>
        <v>1.0839492617981282E-4</v>
      </c>
    </row>
    <row r="1689" spans="1:11" ht="12.75">
      <c r="A1689" s="12">
        <f t="shared" si="131"/>
        <v>1682</v>
      </c>
      <c r="B1689" s="12" t="s">
        <v>178</v>
      </c>
      <c r="C1689" s="272">
        <v>45187</v>
      </c>
      <c r="D1689" s="272">
        <v>45200</v>
      </c>
      <c r="E1689" s="196">
        <f t="shared" si="130"/>
        <v>45193.5</v>
      </c>
      <c r="F1689" s="272">
        <v>45204</v>
      </c>
      <c r="G1689" s="12" t="s">
        <v>451</v>
      </c>
      <c r="H1689" s="234">
        <v>392.48</v>
      </c>
      <c r="I1689" s="17">
        <f t="shared" si="134"/>
        <v>11</v>
      </c>
      <c r="J1689" s="283">
        <f t="shared" si="132"/>
        <v>1.0154682831056107E-5</v>
      </c>
      <c r="K1689" s="22">
        <f t="shared" si="133"/>
        <v>1.1170151114161717E-4</v>
      </c>
    </row>
    <row r="1690" spans="1:11" ht="12.75">
      <c r="A1690" s="12">
        <f t="shared" si="131"/>
        <v>1683</v>
      </c>
      <c r="B1690" s="12" t="s">
        <v>178</v>
      </c>
      <c r="C1690" s="272">
        <v>45187</v>
      </c>
      <c r="D1690" s="272">
        <v>45200</v>
      </c>
      <c r="E1690" s="196">
        <f t="shared" si="130"/>
        <v>45193.5</v>
      </c>
      <c r="F1690" s="272">
        <v>45204</v>
      </c>
      <c r="G1690" s="12" t="s">
        <v>213</v>
      </c>
      <c r="H1690" s="234">
        <v>11767.09</v>
      </c>
      <c r="I1690" s="17">
        <f t="shared" si="134"/>
        <v>11</v>
      </c>
      <c r="J1690" s="283">
        <f t="shared" si="132"/>
        <v>3.044513524115675E-4</v>
      </c>
      <c r="K1690" s="22">
        <f t="shared" si="133"/>
        <v>3.3489648765272426E-3</v>
      </c>
    </row>
    <row r="1691" spans="1:11" ht="12.75">
      <c r="A1691" s="12">
        <f t="shared" si="131"/>
        <v>1684</v>
      </c>
      <c r="B1691" s="12" t="s">
        <v>178</v>
      </c>
      <c r="C1691" s="272">
        <v>45186</v>
      </c>
      <c r="D1691" s="272">
        <v>45199</v>
      </c>
      <c r="E1691" s="196">
        <f t="shared" si="130"/>
        <v>45192.5</v>
      </c>
      <c r="F1691" s="272">
        <v>45204</v>
      </c>
      <c r="G1691" s="12" t="s">
        <v>213</v>
      </c>
      <c r="H1691" s="234">
        <v>960</v>
      </c>
      <c r="I1691" s="17">
        <f t="shared" si="134"/>
        <v>12</v>
      </c>
      <c r="J1691" s="283">
        <f t="shared" si="132"/>
        <v>2.4838196896182896E-5</v>
      </c>
      <c r="K1691" s="22">
        <f t="shared" si="133"/>
        <v>2.9805836275419476E-4</v>
      </c>
    </row>
    <row r="1692" spans="1:11" ht="12.75">
      <c r="A1692" s="12">
        <f t="shared" si="131"/>
        <v>1685</v>
      </c>
      <c r="B1692" s="12" t="s">
        <v>178</v>
      </c>
      <c r="C1692" s="272">
        <v>45187</v>
      </c>
      <c r="D1692" s="272">
        <v>45200</v>
      </c>
      <c r="E1692" s="196">
        <f t="shared" si="130"/>
        <v>45193.5</v>
      </c>
      <c r="F1692" s="272">
        <v>45204</v>
      </c>
      <c r="G1692" s="12" t="s">
        <v>214</v>
      </c>
      <c r="H1692" s="234">
        <v>3106.4400000000005</v>
      </c>
      <c r="I1692" s="17">
        <f t="shared" si="134"/>
        <v>11</v>
      </c>
      <c r="J1692" s="283">
        <f t="shared" si="132"/>
        <v>8.0373300381435841E-5</v>
      </c>
      <c r="K1692" s="22">
        <f t="shared" si="133"/>
        <v>8.8410630419579427E-4</v>
      </c>
    </row>
    <row r="1693" spans="1:11" ht="12.75">
      <c r="A1693" s="12">
        <f t="shared" si="131"/>
        <v>1686</v>
      </c>
      <c r="B1693" s="12" t="s">
        <v>178</v>
      </c>
      <c r="C1693" s="272">
        <v>45187</v>
      </c>
      <c r="D1693" s="272">
        <v>45200</v>
      </c>
      <c r="E1693" s="196">
        <f t="shared" si="130"/>
        <v>45193.5</v>
      </c>
      <c r="F1693" s="272">
        <v>45204</v>
      </c>
      <c r="G1693" s="12" t="s">
        <v>452</v>
      </c>
      <c r="H1693" s="234">
        <v>1333.5900000000001</v>
      </c>
      <c r="I1693" s="17">
        <f t="shared" si="134"/>
        <v>11</v>
      </c>
      <c r="J1693" s="283">
        <f t="shared" si="132"/>
        <v>3.450413645706307E-5</v>
      </c>
      <c r="K1693" s="22">
        <f t="shared" si="133"/>
        <v>3.7954550102769379E-4</v>
      </c>
    </row>
    <row r="1694" spans="1:11" ht="12.75">
      <c r="A1694" s="12">
        <f t="shared" si="131"/>
        <v>1687</v>
      </c>
      <c r="B1694" s="12" t="s">
        <v>178</v>
      </c>
      <c r="C1694" s="272">
        <v>45201</v>
      </c>
      <c r="D1694" s="272">
        <v>45214</v>
      </c>
      <c r="E1694" s="196">
        <f t="shared" si="130"/>
        <v>45207.5</v>
      </c>
      <c r="F1694" s="272">
        <v>45219</v>
      </c>
      <c r="G1694" s="12" t="s">
        <v>429</v>
      </c>
      <c r="H1694" s="234">
        <v>0.98</v>
      </c>
      <c r="I1694" s="17">
        <f t="shared" si="134"/>
        <v>12</v>
      </c>
      <c r="J1694" s="283">
        <f t="shared" si="132"/>
        <v>2.5355659331520036E-8</v>
      </c>
      <c r="K1694" s="22">
        <f t="shared" si="133"/>
        <v>3.0426791197824042E-7</v>
      </c>
    </row>
    <row r="1695" spans="1:11" ht="12.75">
      <c r="A1695" s="12">
        <f t="shared" si="131"/>
        <v>1688</v>
      </c>
      <c r="B1695" s="12" t="s">
        <v>178</v>
      </c>
      <c r="C1695" s="272">
        <v>45200</v>
      </c>
      <c r="D1695" s="272">
        <v>45213</v>
      </c>
      <c r="E1695" s="196">
        <f t="shared" si="130"/>
        <v>45206.5</v>
      </c>
      <c r="F1695" s="272">
        <v>45219</v>
      </c>
      <c r="G1695" s="12" t="s">
        <v>429</v>
      </c>
      <c r="H1695" s="234">
        <v>120.79</v>
      </c>
      <c r="I1695" s="17">
        <f t="shared" si="134"/>
        <v>13</v>
      </c>
      <c r="J1695" s="283">
        <f t="shared" si="132"/>
        <v>3.1252143782186789E-6</v>
      </c>
      <c r="K1695" s="22">
        <f t="shared" si="133"/>
        <v>4.0627786916842827E-5</v>
      </c>
    </row>
    <row r="1696" spans="1:11" ht="12.75">
      <c r="A1696" s="12">
        <f t="shared" si="131"/>
        <v>1689</v>
      </c>
      <c r="B1696" s="12" t="s">
        <v>178</v>
      </c>
      <c r="C1696" s="272">
        <v>45201</v>
      </c>
      <c r="D1696" s="272">
        <v>45214</v>
      </c>
      <c r="E1696" s="196">
        <f t="shared" si="130"/>
        <v>45207.5</v>
      </c>
      <c r="F1696" s="272">
        <v>45219</v>
      </c>
      <c r="G1696" s="12" t="s">
        <v>179</v>
      </c>
      <c r="H1696" s="234">
        <v>200.11</v>
      </c>
      <c r="I1696" s="17">
        <f t="shared" si="134"/>
        <v>12</v>
      </c>
      <c r="J1696" s="283">
        <f t="shared" si="132"/>
        <v>5.1774703967657912E-6</v>
      </c>
      <c r="K1696" s="22">
        <f t="shared" si="133"/>
        <v>6.2129644761189495E-5</v>
      </c>
    </row>
    <row r="1697" spans="1:11" ht="12.75">
      <c r="A1697" s="12">
        <f t="shared" si="131"/>
        <v>1690</v>
      </c>
      <c r="B1697" s="12" t="s">
        <v>178</v>
      </c>
      <c r="C1697" s="272">
        <v>45200</v>
      </c>
      <c r="D1697" s="272">
        <v>45213</v>
      </c>
      <c r="E1697" s="196">
        <f t="shared" si="130"/>
        <v>45206.5</v>
      </c>
      <c r="F1697" s="272">
        <v>45219</v>
      </c>
      <c r="G1697" s="12" t="s">
        <v>179</v>
      </c>
      <c r="H1697" s="234">
        <v>211.60000000000002</v>
      </c>
      <c r="I1697" s="17">
        <f t="shared" si="134"/>
        <v>13</v>
      </c>
      <c r="J1697" s="283">
        <f t="shared" si="132"/>
        <v>5.47475256586698E-6</v>
      </c>
      <c r="K1697" s="22">
        <f t="shared" si="133"/>
        <v>7.1171783356270747E-5</v>
      </c>
    </row>
    <row r="1698" spans="1:11" ht="12.75">
      <c r="A1698" s="12">
        <f t="shared" si="131"/>
        <v>1691</v>
      </c>
      <c r="B1698" s="12" t="s">
        <v>178</v>
      </c>
      <c r="C1698" s="272">
        <v>45200</v>
      </c>
      <c r="D1698" s="272">
        <v>45213</v>
      </c>
      <c r="E1698" s="196">
        <f t="shared" si="130"/>
        <v>45206.5</v>
      </c>
      <c r="F1698" s="272">
        <v>45219</v>
      </c>
      <c r="G1698" s="12" t="s">
        <v>180</v>
      </c>
      <c r="H1698" s="234">
        <v>7893.67</v>
      </c>
      <c r="I1698" s="17">
        <f t="shared" si="134"/>
        <v>13</v>
      </c>
      <c r="J1698" s="283">
        <f t="shared" si="132"/>
        <v>2.0423388509738753E-4</v>
      </c>
      <c r="K1698" s="22">
        <f t="shared" si="133"/>
        <v>2.6550405062660378E-3</v>
      </c>
    </row>
    <row r="1699" spans="1:11" ht="12.75">
      <c r="A1699" s="12">
        <f t="shared" si="131"/>
        <v>1692</v>
      </c>
      <c r="B1699" s="12" t="s">
        <v>178</v>
      </c>
      <c r="C1699" s="272">
        <v>45201</v>
      </c>
      <c r="D1699" s="272">
        <v>45214</v>
      </c>
      <c r="E1699" s="196">
        <f t="shared" si="130"/>
        <v>45207.5</v>
      </c>
      <c r="F1699" s="272">
        <v>45219</v>
      </c>
      <c r="G1699" s="12" t="s">
        <v>180</v>
      </c>
      <c r="H1699" s="234">
        <v>106019.06999999993</v>
      </c>
      <c r="I1699" s="17">
        <f t="shared" si="134"/>
        <v>12</v>
      </c>
      <c r="J1699" s="283">
        <f t="shared" si="132"/>
        <v>2.7430443077189537E-3</v>
      </c>
      <c r="K1699" s="22">
        <f t="shared" si="133"/>
        <v>3.291653169262744E-2</v>
      </c>
    </row>
    <row r="1700" spans="1:11" ht="12.75">
      <c r="A1700" s="12">
        <f t="shared" si="131"/>
        <v>1693</v>
      </c>
      <c r="B1700" s="12" t="s">
        <v>178</v>
      </c>
      <c r="C1700" s="272">
        <v>45200</v>
      </c>
      <c r="D1700" s="272">
        <v>45213</v>
      </c>
      <c r="E1700" s="196">
        <f t="shared" si="130"/>
        <v>45206.5</v>
      </c>
      <c r="F1700" s="272">
        <v>45219</v>
      </c>
      <c r="G1700" s="12" t="s">
        <v>181</v>
      </c>
      <c r="H1700" s="234">
        <v>43.29</v>
      </c>
      <c r="I1700" s="17">
        <f t="shared" si="134"/>
        <v>13</v>
      </c>
      <c r="J1700" s="283">
        <f t="shared" si="132"/>
        <v>1.1200474412872474E-6</v>
      </c>
      <c r="K1700" s="22">
        <f t="shared" si="133"/>
        <v>1.4560616736734215E-5</v>
      </c>
    </row>
    <row r="1701" spans="1:11" ht="12.75">
      <c r="A1701" s="12">
        <f t="shared" si="131"/>
        <v>1694</v>
      </c>
      <c r="B1701" s="12" t="s">
        <v>178</v>
      </c>
      <c r="C1701" s="272">
        <v>45201</v>
      </c>
      <c r="D1701" s="272">
        <v>45214</v>
      </c>
      <c r="E1701" s="196">
        <f t="shared" si="130"/>
        <v>45207.5</v>
      </c>
      <c r="F1701" s="272">
        <v>45219</v>
      </c>
      <c r="G1701" s="12" t="s">
        <v>181</v>
      </c>
      <c r="H1701" s="234">
        <v>8662.659999999998</v>
      </c>
      <c r="I1701" s="17">
        <f t="shared" si="134"/>
        <v>12</v>
      </c>
      <c r="J1701" s="283">
        <f t="shared" si="132"/>
        <v>2.2413005700488298E-4</v>
      </c>
      <c r="K1701" s="22">
        <f t="shared" si="133"/>
        <v>2.6895606840585959E-3</v>
      </c>
    </row>
    <row r="1702" spans="1:11" ht="12.75">
      <c r="A1702" s="12">
        <f t="shared" si="131"/>
        <v>1695</v>
      </c>
      <c r="B1702" s="12" t="s">
        <v>178</v>
      </c>
      <c r="C1702" s="272">
        <v>45200</v>
      </c>
      <c r="D1702" s="272">
        <v>45213</v>
      </c>
      <c r="E1702" s="196">
        <f t="shared" si="130"/>
        <v>45206.5</v>
      </c>
      <c r="F1702" s="272">
        <v>45219</v>
      </c>
      <c r="G1702" s="12" t="s">
        <v>182</v>
      </c>
      <c r="H1702" s="234">
        <v>22162.69</v>
      </c>
      <c r="I1702" s="17">
        <f t="shared" si="134"/>
        <v>13</v>
      </c>
      <c r="J1702" s="283">
        <f t="shared" si="132"/>
        <v>5.7341797705110799E-4</v>
      </c>
      <c r="K1702" s="22">
        <f t="shared" si="133"/>
        <v>7.4544337016644036E-3</v>
      </c>
    </row>
    <row r="1703" spans="1:11" ht="12.75">
      <c r="A1703" s="12">
        <f t="shared" si="131"/>
        <v>1696</v>
      </c>
      <c r="B1703" s="12" t="s">
        <v>178</v>
      </c>
      <c r="C1703" s="272">
        <v>45201</v>
      </c>
      <c r="D1703" s="272">
        <v>45214</v>
      </c>
      <c r="E1703" s="196">
        <f t="shared" si="130"/>
        <v>45207.5</v>
      </c>
      <c r="F1703" s="272">
        <v>45219</v>
      </c>
      <c r="G1703" s="12" t="s">
        <v>182</v>
      </c>
      <c r="H1703" s="234">
        <v>258057.44000000024</v>
      </c>
      <c r="I1703" s="17">
        <f t="shared" si="134"/>
        <v>12</v>
      </c>
      <c r="J1703" s="283">
        <f t="shared" si="132"/>
        <v>6.676751567963447E-3</v>
      </c>
      <c r="K1703" s="22">
        <f t="shared" si="133"/>
        <v>8.0121018815561357E-2</v>
      </c>
    </row>
    <row r="1704" spans="1:11" ht="12.75">
      <c r="A1704" s="12">
        <f t="shared" si="131"/>
        <v>1697</v>
      </c>
      <c r="B1704" s="12" t="s">
        <v>178</v>
      </c>
      <c r="C1704" s="272">
        <v>45200</v>
      </c>
      <c r="D1704" s="272">
        <v>45213</v>
      </c>
      <c r="E1704" s="196">
        <f t="shared" si="130"/>
        <v>45206.5</v>
      </c>
      <c r="F1704" s="272">
        <v>45219</v>
      </c>
      <c r="G1704" s="12" t="s">
        <v>183</v>
      </c>
      <c r="H1704" s="234">
        <v>30635.73</v>
      </c>
      <c r="I1704" s="17">
        <f t="shared" si="134"/>
        <v>13</v>
      </c>
      <c r="J1704" s="283">
        <f t="shared" si="132"/>
        <v>7.9264197270655957E-4</v>
      </c>
      <c r="K1704" s="22">
        <f t="shared" si="133"/>
        <v>1.0304345645185274E-2</v>
      </c>
    </row>
    <row r="1705" spans="1:11" ht="12.75">
      <c r="A1705" s="12">
        <f t="shared" si="131"/>
        <v>1698</v>
      </c>
      <c r="B1705" s="12" t="s">
        <v>178</v>
      </c>
      <c r="C1705" s="272">
        <v>45201</v>
      </c>
      <c r="D1705" s="272">
        <v>45214</v>
      </c>
      <c r="E1705" s="196">
        <f t="shared" si="130"/>
        <v>45207.5</v>
      </c>
      <c r="F1705" s="272">
        <v>45219</v>
      </c>
      <c r="G1705" s="12" t="s">
        <v>183</v>
      </c>
      <c r="H1705" s="234">
        <v>399206.96999999904</v>
      </c>
      <c r="I1705" s="17">
        <f t="shared" si="134"/>
        <v>12</v>
      </c>
      <c r="J1705" s="283">
        <f t="shared" si="132"/>
        <v>1.0328730544988077E-2</v>
      </c>
      <c r="K1705" s="22">
        <f t="shared" si="133"/>
        <v>0.12394476653985692</v>
      </c>
    </row>
    <row r="1706" spans="1:11" ht="12.75">
      <c r="A1706" s="12">
        <f t="shared" si="131"/>
        <v>1699</v>
      </c>
      <c r="B1706" s="12" t="s">
        <v>178</v>
      </c>
      <c r="C1706" s="272">
        <v>45200</v>
      </c>
      <c r="D1706" s="272">
        <v>45213</v>
      </c>
      <c r="E1706" s="196">
        <f t="shared" si="130"/>
        <v>45206.5</v>
      </c>
      <c r="F1706" s="272">
        <v>45219</v>
      </c>
      <c r="G1706" s="12" t="s">
        <v>184</v>
      </c>
      <c r="H1706" s="234">
        <v>2653.2200000000003</v>
      </c>
      <c r="I1706" s="17">
        <f t="shared" si="134"/>
        <v>13</v>
      </c>
      <c r="J1706" s="283">
        <f t="shared" si="132"/>
        <v>6.8647084134260819E-5</v>
      </c>
      <c r="K1706" s="22">
        <f t="shared" si="133"/>
        <v>8.9241209374539066E-4</v>
      </c>
    </row>
    <row r="1707" spans="1:11" ht="12.75">
      <c r="A1707" s="12">
        <f t="shared" si="131"/>
        <v>1700</v>
      </c>
      <c r="B1707" s="12" t="s">
        <v>178</v>
      </c>
      <c r="C1707" s="272">
        <v>45200</v>
      </c>
      <c r="D1707" s="272">
        <v>45213</v>
      </c>
      <c r="E1707" s="196">
        <f t="shared" si="130"/>
        <v>45206.5</v>
      </c>
      <c r="F1707" s="272">
        <v>45219</v>
      </c>
      <c r="G1707" s="12" t="s">
        <v>184</v>
      </c>
      <c r="H1707" s="234">
        <v>6132.4599999999982</v>
      </c>
      <c r="I1707" s="17">
        <f t="shared" si="134"/>
        <v>13</v>
      </c>
      <c r="J1707" s="283">
        <f t="shared" si="132"/>
        <v>1.5866588431038094E-4</v>
      </c>
      <c r="K1707" s="22">
        <f t="shared" si="133"/>
        <v>2.0626564960349522E-3</v>
      </c>
    </row>
    <row r="1708" spans="1:11" ht="12.75">
      <c r="A1708" s="12">
        <f t="shared" si="131"/>
        <v>1701</v>
      </c>
      <c r="B1708" s="12" t="s">
        <v>178</v>
      </c>
      <c r="C1708" s="272">
        <v>45201</v>
      </c>
      <c r="D1708" s="272">
        <v>45214</v>
      </c>
      <c r="E1708" s="196">
        <f t="shared" si="130"/>
        <v>45207.5</v>
      </c>
      <c r="F1708" s="272">
        <v>45219</v>
      </c>
      <c r="G1708" s="12" t="s">
        <v>184</v>
      </c>
      <c r="H1708" s="234">
        <v>36324.619999999974</v>
      </c>
      <c r="I1708" s="17">
        <f t="shared" si="134"/>
        <v>12</v>
      </c>
      <c r="J1708" s="283">
        <f t="shared" si="132"/>
        <v>9.3983131639481499E-4</v>
      </c>
      <c r="K1708" s="22">
        <f t="shared" si="133"/>
        <v>1.1277975796737779E-2</v>
      </c>
    </row>
    <row r="1709" spans="1:11" ht="12.75">
      <c r="A1709" s="12">
        <f t="shared" si="131"/>
        <v>1702</v>
      </c>
      <c r="B1709" s="12" t="s">
        <v>178</v>
      </c>
      <c r="C1709" s="272">
        <v>45201</v>
      </c>
      <c r="D1709" s="272">
        <v>45214</v>
      </c>
      <c r="E1709" s="196">
        <f t="shared" ref="E1709:E1772" si="135">AVERAGE(C1709:D1709)</f>
        <v>45207.5</v>
      </c>
      <c r="F1709" s="272">
        <v>45219</v>
      </c>
      <c r="G1709" s="12" t="s">
        <v>184</v>
      </c>
      <c r="H1709" s="234">
        <v>62939.749999999942</v>
      </c>
      <c r="I1709" s="17">
        <f t="shared" si="134"/>
        <v>12</v>
      </c>
      <c r="J1709" s="283">
        <f t="shared" si="132"/>
        <v>1.6284478157255478E-3</v>
      </c>
      <c r="K1709" s="22">
        <f t="shared" si="133"/>
        <v>1.9541373788706573E-2</v>
      </c>
    </row>
    <row r="1710" spans="1:11" ht="12.75">
      <c r="A1710" s="12">
        <f t="shared" si="131"/>
        <v>1703</v>
      </c>
      <c r="B1710" s="12" t="s">
        <v>178</v>
      </c>
      <c r="C1710" s="272">
        <v>45201</v>
      </c>
      <c r="D1710" s="272">
        <v>45214</v>
      </c>
      <c r="E1710" s="196">
        <f t="shared" si="135"/>
        <v>45207.5</v>
      </c>
      <c r="F1710" s="272">
        <v>45219</v>
      </c>
      <c r="G1710" s="12" t="s">
        <v>185</v>
      </c>
      <c r="H1710" s="234">
        <v>35.19</v>
      </c>
      <c r="I1710" s="17">
        <f t="shared" si="134"/>
        <v>12</v>
      </c>
      <c r="J1710" s="283">
        <f t="shared" si="132"/>
        <v>9.1047515497570412E-7</v>
      </c>
      <c r="K1710" s="22">
        <f t="shared" si="133"/>
        <v>1.0925701859708449E-5</v>
      </c>
    </row>
    <row r="1711" spans="1:11" ht="12.75">
      <c r="A1711" s="12">
        <f t="shared" si="131"/>
        <v>1704</v>
      </c>
      <c r="B1711" s="12" t="s">
        <v>178</v>
      </c>
      <c r="C1711" s="272">
        <v>45200</v>
      </c>
      <c r="D1711" s="272">
        <v>45213</v>
      </c>
      <c r="E1711" s="196">
        <f t="shared" si="135"/>
        <v>45206.5</v>
      </c>
      <c r="F1711" s="272">
        <v>45219</v>
      </c>
      <c r="G1711" s="12" t="s">
        <v>186</v>
      </c>
      <c r="H1711" s="234">
        <v>4008.32</v>
      </c>
      <c r="I1711" s="17">
        <f t="shared" si="134"/>
        <v>13</v>
      </c>
      <c r="J1711" s="283">
        <f t="shared" si="132"/>
        <v>1.0370775144052898E-4</v>
      </c>
      <c r="K1711" s="22">
        <f t="shared" si="133"/>
        <v>1.3482007687268768E-3</v>
      </c>
    </row>
    <row r="1712" spans="1:11" ht="12.75">
      <c r="A1712" s="12">
        <f t="shared" si="131"/>
        <v>1705</v>
      </c>
      <c r="B1712" s="12" t="s">
        <v>178</v>
      </c>
      <c r="C1712" s="272">
        <v>45201</v>
      </c>
      <c r="D1712" s="272">
        <v>45214</v>
      </c>
      <c r="E1712" s="196">
        <f t="shared" si="135"/>
        <v>45207.5</v>
      </c>
      <c r="F1712" s="272">
        <v>45219</v>
      </c>
      <c r="G1712" s="12" t="s">
        <v>186</v>
      </c>
      <c r="H1712" s="234">
        <v>61051.260000000024</v>
      </c>
      <c r="I1712" s="17">
        <f t="shared" si="134"/>
        <v>12</v>
      </c>
      <c r="J1712" s="283">
        <f t="shared" si="132"/>
        <v>1.5795866840000578E-3</v>
      </c>
      <c r="K1712" s="22">
        <f t="shared" si="133"/>
        <v>1.8955040208000692E-2</v>
      </c>
    </row>
    <row r="1713" spans="1:11" ht="12.75">
      <c r="A1713" s="12">
        <f t="shared" si="131"/>
        <v>1706</v>
      </c>
      <c r="B1713" s="12" t="s">
        <v>178</v>
      </c>
      <c r="C1713" s="272">
        <v>45201</v>
      </c>
      <c r="D1713" s="272">
        <v>45214</v>
      </c>
      <c r="E1713" s="196">
        <f t="shared" si="135"/>
        <v>45207.5</v>
      </c>
      <c r="F1713" s="272">
        <v>45219</v>
      </c>
      <c r="G1713" s="12" t="s">
        <v>187</v>
      </c>
      <c r="H1713" s="234">
        <v>166.97999999999985</v>
      </c>
      <c r="I1713" s="17">
        <f t="shared" si="134"/>
        <v>12</v>
      </c>
      <c r="J1713" s="283">
        <f t="shared" si="132"/>
        <v>4.3202938726298086E-6</v>
      </c>
      <c r="K1713" s="22">
        <f t="shared" si="133"/>
        <v>5.1843526471557699E-5</v>
      </c>
    </row>
    <row r="1714" spans="1:11" ht="12.75">
      <c r="A1714" s="12">
        <f t="shared" si="131"/>
        <v>1707</v>
      </c>
      <c r="B1714" s="12" t="s">
        <v>178</v>
      </c>
      <c r="C1714" s="272">
        <v>45201</v>
      </c>
      <c r="D1714" s="272">
        <v>45214</v>
      </c>
      <c r="E1714" s="196">
        <f t="shared" si="135"/>
        <v>45207.5</v>
      </c>
      <c r="F1714" s="272">
        <v>45219</v>
      </c>
      <c r="G1714" s="12" t="s">
        <v>430</v>
      </c>
      <c r="H1714" s="234">
        <v>21.419999999999998</v>
      </c>
      <c r="I1714" s="17">
        <f t="shared" si="134"/>
        <v>12</v>
      </c>
      <c r="J1714" s="283">
        <f t="shared" si="132"/>
        <v>5.5420226824608075E-7</v>
      </c>
      <c r="K1714" s="22">
        <f t="shared" si="133"/>
        <v>6.650427218952969E-6</v>
      </c>
    </row>
    <row r="1715" spans="1:11" ht="12.75">
      <c r="A1715" s="12">
        <f t="shared" si="131"/>
        <v>1708</v>
      </c>
      <c r="B1715" s="12" t="s">
        <v>178</v>
      </c>
      <c r="C1715" s="272">
        <v>45200</v>
      </c>
      <c r="D1715" s="272">
        <v>45213</v>
      </c>
      <c r="E1715" s="196">
        <f t="shared" si="135"/>
        <v>45206.5</v>
      </c>
      <c r="F1715" s="272">
        <v>45224</v>
      </c>
      <c r="G1715" s="12" t="s">
        <v>189</v>
      </c>
      <c r="H1715" s="234">
        <v>708.05999999999983</v>
      </c>
      <c r="I1715" s="17">
        <f t="shared" si="134"/>
        <v>18</v>
      </c>
      <c r="J1715" s="283">
        <f t="shared" si="132"/>
        <v>1.8319722598240892E-5</v>
      </c>
      <c r="K1715" s="22">
        <f t="shared" si="133"/>
        <v>3.2975500676833604E-4</v>
      </c>
    </row>
    <row r="1716" spans="1:11" ht="12.75">
      <c r="A1716" s="12">
        <f t="shared" si="131"/>
        <v>1709</v>
      </c>
      <c r="B1716" s="12" t="s">
        <v>178</v>
      </c>
      <c r="C1716" s="272">
        <v>45201</v>
      </c>
      <c r="D1716" s="272">
        <v>45214</v>
      </c>
      <c r="E1716" s="196">
        <f t="shared" si="135"/>
        <v>45207.5</v>
      </c>
      <c r="F1716" s="272">
        <v>45224</v>
      </c>
      <c r="G1716" s="12" t="s">
        <v>189</v>
      </c>
      <c r="H1716" s="234">
        <v>6813.7000000000444</v>
      </c>
      <c r="I1716" s="17">
        <f t="shared" si="134"/>
        <v>17</v>
      </c>
      <c r="J1716" s="283">
        <f t="shared" si="132"/>
        <v>1.7629168978283594E-4</v>
      </c>
      <c r="K1716" s="22">
        <f t="shared" si="133"/>
        <v>2.9969587263082107E-3</v>
      </c>
    </row>
    <row r="1717" spans="1:11" ht="12.75">
      <c r="A1717" s="12">
        <f t="shared" si="131"/>
        <v>1710</v>
      </c>
      <c r="B1717" s="12" t="s">
        <v>178</v>
      </c>
      <c r="C1717" s="272">
        <v>45200</v>
      </c>
      <c r="D1717" s="272">
        <v>45213</v>
      </c>
      <c r="E1717" s="196">
        <f t="shared" si="135"/>
        <v>45206.5</v>
      </c>
      <c r="F1717" s="272">
        <v>45229</v>
      </c>
      <c r="G1717" s="12" t="s">
        <v>190</v>
      </c>
      <c r="H1717" s="234">
        <v>24.220000000000002</v>
      </c>
      <c r="I1717" s="17">
        <f t="shared" si="134"/>
        <v>23</v>
      </c>
      <c r="J1717" s="283">
        <f t="shared" si="132"/>
        <v>6.2664700919328097E-7</v>
      </c>
      <c r="K1717" s="22">
        <f t="shared" si="133"/>
        <v>1.4412881211445462E-5</v>
      </c>
    </row>
    <row r="1718" spans="1:11" ht="12.75">
      <c r="A1718" s="12">
        <f t="shared" si="131"/>
        <v>1711</v>
      </c>
      <c r="B1718" s="12" t="s">
        <v>178</v>
      </c>
      <c r="C1718" s="272">
        <v>45201</v>
      </c>
      <c r="D1718" s="272">
        <v>45214</v>
      </c>
      <c r="E1718" s="196">
        <f t="shared" si="135"/>
        <v>45207.5</v>
      </c>
      <c r="F1718" s="272">
        <v>45229</v>
      </c>
      <c r="G1718" s="12" t="s">
        <v>190</v>
      </c>
      <c r="H1718" s="234">
        <v>200.87999999999991</v>
      </c>
      <c r="I1718" s="17">
        <f t="shared" si="134"/>
        <v>22</v>
      </c>
      <c r="J1718" s="283">
        <f t="shared" si="132"/>
        <v>5.1973927005262681E-6</v>
      </c>
      <c r="K1718" s="22">
        <f t="shared" si="133"/>
        <v>1.143426394115779E-4</v>
      </c>
    </row>
    <row r="1719" spans="1:11" ht="12.75">
      <c r="A1719" s="12">
        <f t="shared" si="131"/>
        <v>1712</v>
      </c>
      <c r="B1719" s="12" t="s">
        <v>178</v>
      </c>
      <c r="C1719" s="272">
        <v>45201</v>
      </c>
      <c r="D1719" s="272">
        <v>45214</v>
      </c>
      <c r="E1719" s="196">
        <f t="shared" si="135"/>
        <v>45207.5</v>
      </c>
      <c r="F1719" s="272">
        <v>45233</v>
      </c>
      <c r="G1719" s="12" t="s">
        <v>453</v>
      </c>
      <c r="H1719" s="234">
        <v>30</v>
      </c>
      <c r="I1719" s="17">
        <f t="shared" si="134"/>
        <v>26</v>
      </c>
      <c r="J1719" s="283">
        <f t="shared" si="132"/>
        <v>7.7619365300571549E-7</v>
      </c>
      <c r="K1719" s="22">
        <f t="shared" si="133"/>
        <v>2.0181034978148604E-5</v>
      </c>
    </row>
    <row r="1720" spans="1:11" ht="12.75">
      <c r="A1720" s="12">
        <f t="shared" si="131"/>
        <v>1713</v>
      </c>
      <c r="B1720" s="12" t="s">
        <v>178</v>
      </c>
      <c r="C1720" s="272">
        <v>45201</v>
      </c>
      <c r="D1720" s="272">
        <v>45214</v>
      </c>
      <c r="E1720" s="196">
        <f t="shared" si="135"/>
        <v>45207.5</v>
      </c>
      <c r="F1720" s="272">
        <v>45219</v>
      </c>
      <c r="G1720" s="12" t="s">
        <v>191</v>
      </c>
      <c r="H1720" s="234">
        <v>4970.079999999999</v>
      </c>
      <c r="I1720" s="17">
        <f t="shared" si="134"/>
        <v>12</v>
      </c>
      <c r="J1720" s="283">
        <f t="shared" si="132"/>
        <v>1.2859148503102151E-4</v>
      </c>
      <c r="K1720" s="22">
        <f t="shared" si="133"/>
        <v>1.5430978203722582E-3</v>
      </c>
    </row>
    <row r="1721" spans="1:11" ht="12.75">
      <c r="A1721" s="12">
        <f t="shared" si="131"/>
        <v>1714</v>
      </c>
      <c r="B1721" s="12" t="s">
        <v>178</v>
      </c>
      <c r="C1721" s="272">
        <v>45201</v>
      </c>
      <c r="D1721" s="272">
        <v>45214</v>
      </c>
      <c r="E1721" s="196">
        <f t="shared" si="135"/>
        <v>45207.5</v>
      </c>
      <c r="F1721" s="272">
        <v>45219</v>
      </c>
      <c r="G1721" s="12" t="s">
        <v>431</v>
      </c>
      <c r="H1721" s="234">
        <v>655.54</v>
      </c>
      <c r="I1721" s="17">
        <f t="shared" si="134"/>
        <v>12</v>
      </c>
      <c r="J1721" s="283">
        <f t="shared" si="132"/>
        <v>1.6960866243045556E-5</v>
      </c>
      <c r="K1721" s="22">
        <f t="shared" si="133"/>
        <v>2.0353039491654667E-4</v>
      </c>
    </row>
    <row r="1722" spans="1:11" ht="12.75">
      <c r="A1722" s="12">
        <f t="shared" si="131"/>
        <v>1715</v>
      </c>
      <c r="B1722" s="12" t="s">
        <v>178</v>
      </c>
      <c r="C1722" s="272">
        <v>45201</v>
      </c>
      <c r="D1722" s="272">
        <v>45214</v>
      </c>
      <c r="E1722" s="196">
        <f t="shared" si="135"/>
        <v>45207.5</v>
      </c>
      <c r="F1722" s="272">
        <v>45219</v>
      </c>
      <c r="G1722" s="12" t="s">
        <v>192</v>
      </c>
      <c r="H1722" s="234">
        <v>1320.2900000000002</v>
      </c>
      <c r="I1722" s="17">
        <f t="shared" si="134"/>
        <v>12</v>
      </c>
      <c r="J1722" s="283">
        <f t="shared" si="132"/>
        <v>3.416002393756387E-5</v>
      </c>
      <c r="K1722" s="22">
        <f t="shared" si="133"/>
        <v>4.0992028725076645E-4</v>
      </c>
    </row>
    <row r="1723" spans="1:11" ht="12.75">
      <c r="A1723" s="12">
        <f t="shared" si="131"/>
        <v>1716</v>
      </c>
      <c r="B1723" s="12" t="s">
        <v>178</v>
      </c>
      <c r="C1723" s="272">
        <v>45200</v>
      </c>
      <c r="D1723" s="272">
        <v>45213</v>
      </c>
      <c r="E1723" s="196">
        <f t="shared" si="135"/>
        <v>45206.5</v>
      </c>
      <c r="F1723" s="272">
        <v>45219</v>
      </c>
      <c r="G1723" s="12" t="s">
        <v>193</v>
      </c>
      <c r="H1723" s="234">
        <v>1738.1000000000004</v>
      </c>
      <c r="I1723" s="17">
        <f t="shared" si="134"/>
        <v>13</v>
      </c>
      <c r="J1723" s="283">
        <f t="shared" si="132"/>
        <v>4.4970072942974474E-5</v>
      </c>
      <c r="K1723" s="22">
        <f t="shared" si="133"/>
        <v>5.8461094825866815E-4</v>
      </c>
    </row>
    <row r="1724" spans="1:11" ht="12.75">
      <c r="A1724" s="12">
        <f t="shared" si="131"/>
        <v>1717</v>
      </c>
      <c r="B1724" s="12" t="s">
        <v>178</v>
      </c>
      <c r="C1724" s="272">
        <v>45201</v>
      </c>
      <c r="D1724" s="272">
        <v>45214</v>
      </c>
      <c r="E1724" s="196">
        <f t="shared" si="135"/>
        <v>45207.5</v>
      </c>
      <c r="F1724" s="272">
        <v>45219</v>
      </c>
      <c r="G1724" s="12" t="s">
        <v>193</v>
      </c>
      <c r="H1724" s="234">
        <v>16391.020000000099</v>
      </c>
      <c r="I1724" s="17">
        <f t="shared" si="134"/>
        <v>12</v>
      </c>
      <c r="J1724" s="283">
        <f t="shared" si="132"/>
        <v>4.2408685634299397E-4</v>
      </c>
      <c r="K1724" s="22">
        <f t="shared" si="133"/>
        <v>5.0890422761159272E-3</v>
      </c>
    </row>
    <row r="1725" spans="1:11" ht="12.75">
      <c r="A1725" s="12">
        <f t="shared" si="131"/>
        <v>1718</v>
      </c>
      <c r="B1725" s="12" t="s">
        <v>178</v>
      </c>
      <c r="C1725" s="272">
        <v>45200</v>
      </c>
      <c r="D1725" s="272">
        <v>45213</v>
      </c>
      <c r="E1725" s="196">
        <f t="shared" si="135"/>
        <v>45206.5</v>
      </c>
      <c r="F1725" s="272">
        <v>45229</v>
      </c>
      <c r="G1725" s="12" t="s">
        <v>194</v>
      </c>
      <c r="H1725" s="234">
        <v>27.89</v>
      </c>
      <c r="I1725" s="17">
        <f t="shared" si="134"/>
        <v>23</v>
      </c>
      <c r="J1725" s="283">
        <f t="shared" si="132"/>
        <v>7.2160136607764686E-7</v>
      </c>
      <c r="K1725" s="22">
        <f t="shared" si="133"/>
        <v>1.6596831419785878E-5</v>
      </c>
    </row>
    <row r="1726" spans="1:11" ht="12.75">
      <c r="A1726" s="12">
        <f t="shared" si="131"/>
        <v>1719</v>
      </c>
      <c r="B1726" s="12" t="s">
        <v>178</v>
      </c>
      <c r="C1726" s="272">
        <v>45201</v>
      </c>
      <c r="D1726" s="272">
        <v>45214</v>
      </c>
      <c r="E1726" s="196">
        <f t="shared" si="135"/>
        <v>45207.5</v>
      </c>
      <c r="F1726" s="272">
        <v>45229</v>
      </c>
      <c r="G1726" s="12" t="s">
        <v>194</v>
      </c>
      <c r="H1726" s="234">
        <v>305.95000000000033</v>
      </c>
      <c r="I1726" s="17">
        <f t="shared" si="134"/>
        <v>22</v>
      </c>
      <c r="J1726" s="283">
        <f t="shared" si="132"/>
        <v>7.9158816045699639E-6</v>
      </c>
      <c r="K1726" s="22">
        <f t="shared" si="133"/>
        <v>1.741493953005392E-4</v>
      </c>
    </row>
    <row r="1727" spans="1:11" ht="12.75">
      <c r="A1727" s="12">
        <f t="shared" si="131"/>
        <v>1720</v>
      </c>
      <c r="B1727" s="12" t="s">
        <v>178</v>
      </c>
      <c r="C1727" s="272">
        <v>45201</v>
      </c>
      <c r="D1727" s="272">
        <v>45214</v>
      </c>
      <c r="E1727" s="196">
        <f t="shared" si="135"/>
        <v>45207.5</v>
      </c>
      <c r="F1727" s="272">
        <v>45243</v>
      </c>
      <c r="G1727" s="12" t="s">
        <v>195</v>
      </c>
      <c r="H1727" s="234">
        <v>4121.619999999999</v>
      </c>
      <c r="I1727" s="17">
        <f t="shared" si="134"/>
        <v>36</v>
      </c>
      <c r="J1727" s="283">
        <f t="shared" si="132"/>
        <v>1.0663917613671386E-4</v>
      </c>
      <c r="K1727" s="22">
        <f t="shared" si="133"/>
        <v>3.8390103409216992E-3</v>
      </c>
    </row>
    <row r="1728" spans="1:11" ht="12.75">
      <c r="A1728" s="12">
        <f t="shared" si="131"/>
        <v>1721</v>
      </c>
      <c r="B1728" s="12" t="s">
        <v>178</v>
      </c>
      <c r="C1728" s="272">
        <v>45201</v>
      </c>
      <c r="D1728" s="272">
        <v>45214</v>
      </c>
      <c r="E1728" s="196">
        <f t="shared" si="135"/>
        <v>45207.5</v>
      </c>
      <c r="F1728" s="272">
        <v>45241</v>
      </c>
      <c r="G1728" s="12" t="s">
        <v>195</v>
      </c>
      <c r="H1728" s="234">
        <v>275.00000000000006</v>
      </c>
      <c r="I1728" s="17">
        <f t="shared" si="134"/>
        <v>34</v>
      </c>
      <c r="J1728" s="283">
        <f t="shared" si="132"/>
        <v>7.1151084858857263E-6</v>
      </c>
      <c r="K1728" s="22">
        <f t="shared" si="133"/>
        <v>2.4191368852011469E-4</v>
      </c>
    </row>
    <row r="1729" spans="1:11" ht="12.75">
      <c r="A1729" s="12">
        <f t="shared" si="131"/>
        <v>1722</v>
      </c>
      <c r="B1729" s="12" t="s">
        <v>178</v>
      </c>
      <c r="C1729" s="272">
        <v>45200</v>
      </c>
      <c r="D1729" s="272">
        <v>45213</v>
      </c>
      <c r="E1729" s="196">
        <f t="shared" si="135"/>
        <v>45206.5</v>
      </c>
      <c r="F1729" s="272">
        <v>45243</v>
      </c>
      <c r="G1729" s="12" t="s">
        <v>195</v>
      </c>
      <c r="H1729" s="234">
        <v>207.32</v>
      </c>
      <c r="I1729" s="17">
        <f t="shared" si="134"/>
        <v>37</v>
      </c>
      <c r="J1729" s="283">
        <f t="shared" si="132"/>
        <v>5.3640156047048306E-6</v>
      </c>
      <c r="K1729" s="22">
        <f t="shared" si="133"/>
        <v>1.9846857737407873E-4</v>
      </c>
    </row>
    <row r="1730" spans="1:11" ht="12.75">
      <c r="A1730" s="12">
        <f t="shared" si="131"/>
        <v>1723</v>
      </c>
      <c r="B1730" s="12" t="s">
        <v>178</v>
      </c>
      <c r="C1730" s="272">
        <v>45200</v>
      </c>
      <c r="D1730" s="272">
        <v>45213</v>
      </c>
      <c r="E1730" s="196">
        <f t="shared" si="135"/>
        <v>45206.5</v>
      </c>
      <c r="F1730" s="272">
        <v>45241</v>
      </c>
      <c r="G1730" s="12" t="s">
        <v>195</v>
      </c>
      <c r="H1730" s="234">
        <v>10</v>
      </c>
      <c r="I1730" s="17">
        <f t="shared" si="134"/>
        <v>35</v>
      </c>
      <c r="J1730" s="283">
        <f t="shared" si="132"/>
        <v>2.587312176685718E-7</v>
      </c>
      <c r="K1730" s="22">
        <f t="shared" si="133"/>
        <v>9.0555926184000133E-6</v>
      </c>
    </row>
    <row r="1731" spans="1:11" ht="12.75">
      <c r="A1731" s="12">
        <f t="shared" si="131"/>
        <v>1724</v>
      </c>
      <c r="B1731" s="12" t="s">
        <v>178</v>
      </c>
      <c r="C1731" s="272">
        <v>45200</v>
      </c>
      <c r="D1731" s="272">
        <v>45213</v>
      </c>
      <c r="E1731" s="196">
        <f t="shared" si="135"/>
        <v>45206.5</v>
      </c>
      <c r="F1731" s="272">
        <v>45219</v>
      </c>
      <c r="G1731" s="12" t="s">
        <v>196</v>
      </c>
      <c r="H1731" s="234">
        <v>11915.480000000003</v>
      </c>
      <c r="I1731" s="17">
        <f t="shared" si="134"/>
        <v>13</v>
      </c>
      <c r="J1731" s="283">
        <f t="shared" si="132"/>
        <v>3.0829066495055151E-4</v>
      </c>
      <c r="K1731" s="22">
        <f t="shared" si="133"/>
        <v>4.0077786443571692E-3</v>
      </c>
    </row>
    <row r="1732" spans="1:11" ht="12.75">
      <c r="A1732" s="12">
        <f t="shared" si="131"/>
        <v>1725</v>
      </c>
      <c r="B1732" s="12" t="s">
        <v>178</v>
      </c>
      <c r="C1732" s="272">
        <v>45201</v>
      </c>
      <c r="D1732" s="272">
        <v>45214</v>
      </c>
      <c r="E1732" s="196">
        <f t="shared" si="135"/>
        <v>45207.5</v>
      </c>
      <c r="F1732" s="272">
        <v>45219</v>
      </c>
      <c r="G1732" s="12" t="s">
        <v>196</v>
      </c>
      <c r="H1732" s="234">
        <v>94302.420000000013</v>
      </c>
      <c r="I1732" s="17">
        <f t="shared" si="134"/>
        <v>12</v>
      </c>
      <c r="J1732" s="283">
        <f t="shared" si="132"/>
        <v>2.4398979955693083E-3</v>
      </c>
      <c r="K1732" s="22">
        <f t="shared" si="133"/>
        <v>2.92787759468317E-2</v>
      </c>
    </row>
    <row r="1733" spans="1:11" ht="12.75">
      <c r="A1733" s="12">
        <f t="shared" si="131"/>
        <v>1726</v>
      </c>
      <c r="B1733" s="12" t="s">
        <v>178</v>
      </c>
      <c r="C1733" s="272">
        <v>45201</v>
      </c>
      <c r="D1733" s="272">
        <v>45214</v>
      </c>
      <c r="E1733" s="196">
        <f t="shared" si="135"/>
        <v>45207.5</v>
      </c>
      <c r="F1733" s="272">
        <v>45219</v>
      </c>
      <c r="G1733" s="12" t="s">
        <v>432</v>
      </c>
      <c r="H1733" s="234">
        <v>238.82</v>
      </c>
      <c r="I1733" s="17">
        <f t="shared" si="134"/>
        <v>12</v>
      </c>
      <c r="J1733" s="283">
        <f t="shared" si="132"/>
        <v>6.1790189403608319E-6</v>
      </c>
      <c r="K1733" s="22">
        <f t="shared" si="133"/>
        <v>7.4148227284329983E-5</v>
      </c>
    </row>
    <row r="1734" spans="1:11" ht="12.75">
      <c r="A1734" s="12">
        <f t="shared" si="131"/>
        <v>1727</v>
      </c>
      <c r="B1734" s="12" t="s">
        <v>178</v>
      </c>
      <c r="C1734" s="272">
        <v>45201</v>
      </c>
      <c r="D1734" s="272">
        <v>45214</v>
      </c>
      <c r="E1734" s="196">
        <f t="shared" si="135"/>
        <v>45207.5</v>
      </c>
      <c r="F1734" s="272">
        <v>45219</v>
      </c>
      <c r="G1734" s="12" t="s">
        <v>197</v>
      </c>
      <c r="H1734" s="234">
        <v>1629.17</v>
      </c>
      <c r="I1734" s="17">
        <f t="shared" si="134"/>
        <v>12</v>
      </c>
      <c r="J1734" s="283">
        <f t="shared" si="132"/>
        <v>4.2151713788910719E-5</v>
      </c>
      <c r="K1734" s="22">
        <f t="shared" si="133"/>
        <v>5.0582056546692863E-4</v>
      </c>
    </row>
    <row r="1735" spans="1:11" ht="12.75">
      <c r="A1735" s="12">
        <f t="shared" si="131"/>
        <v>1728</v>
      </c>
      <c r="B1735" s="12" t="s">
        <v>178</v>
      </c>
      <c r="C1735" s="272">
        <v>45200</v>
      </c>
      <c r="D1735" s="272">
        <v>45213</v>
      </c>
      <c r="E1735" s="196">
        <f t="shared" si="135"/>
        <v>45206.5</v>
      </c>
      <c r="F1735" s="272">
        <v>45599</v>
      </c>
      <c r="G1735" s="12" t="s">
        <v>434</v>
      </c>
      <c r="H1735" s="234">
        <v>2.4000000000000004</v>
      </c>
      <c r="I1735" s="17">
        <f t="shared" si="134"/>
        <v>393</v>
      </c>
      <c r="J1735" s="283">
        <f t="shared" si="132"/>
        <v>6.2095492240457247E-8</v>
      </c>
      <c r="K1735" s="22">
        <f t="shared" si="133"/>
        <v>2.4403528450499698E-5</v>
      </c>
    </row>
    <row r="1736" spans="1:11" ht="12.75">
      <c r="A1736" s="12">
        <f t="shared" si="131"/>
        <v>1729</v>
      </c>
      <c r="B1736" s="12" t="s">
        <v>178</v>
      </c>
      <c r="C1736" s="272">
        <v>45201</v>
      </c>
      <c r="D1736" s="272">
        <v>45214</v>
      </c>
      <c r="E1736" s="196">
        <f t="shared" si="135"/>
        <v>45207.5</v>
      </c>
      <c r="F1736" s="272">
        <v>45233</v>
      </c>
      <c r="G1736" s="12" t="s">
        <v>198</v>
      </c>
      <c r="H1736" s="234">
        <v>39.9</v>
      </c>
      <c r="I1736" s="17">
        <f t="shared" si="134"/>
        <v>26</v>
      </c>
      <c r="J1736" s="283">
        <f t="shared" si="132"/>
        <v>1.0323375584976015E-6</v>
      </c>
      <c r="K1736" s="22">
        <f t="shared" si="133"/>
        <v>2.6840776520937639E-5</v>
      </c>
    </row>
    <row r="1737" spans="1:11" ht="12.75">
      <c r="A1737" s="12">
        <f t="shared" ref="A1737:A1800" si="136">A1736+1</f>
        <v>1730</v>
      </c>
      <c r="B1737" s="12" t="s">
        <v>178</v>
      </c>
      <c r="C1737" s="272">
        <v>45201</v>
      </c>
      <c r="D1737" s="272">
        <v>45214</v>
      </c>
      <c r="E1737" s="196">
        <f t="shared" si="135"/>
        <v>45207.5</v>
      </c>
      <c r="F1737" s="272">
        <v>45233</v>
      </c>
      <c r="G1737" s="12" t="s">
        <v>198</v>
      </c>
      <c r="H1737" s="234">
        <v>36.9</v>
      </c>
      <c r="I1737" s="17">
        <f t="shared" si="134"/>
        <v>26</v>
      </c>
      <c r="J1737" s="283">
        <f t="shared" si="132"/>
        <v>9.5471819319703E-7</v>
      </c>
      <c r="K1737" s="22">
        <f t="shared" si="133"/>
        <v>2.4822673023122781E-5</v>
      </c>
    </row>
    <row r="1738" spans="1:11" ht="12.75">
      <c r="A1738" s="12">
        <f t="shared" si="136"/>
        <v>1731</v>
      </c>
      <c r="B1738" s="12" t="s">
        <v>178</v>
      </c>
      <c r="C1738" s="272">
        <v>45200</v>
      </c>
      <c r="D1738" s="272">
        <v>45213</v>
      </c>
      <c r="E1738" s="196">
        <f t="shared" si="135"/>
        <v>45206.5</v>
      </c>
      <c r="F1738" s="272">
        <v>45215</v>
      </c>
      <c r="G1738" s="12" t="s">
        <v>199</v>
      </c>
      <c r="H1738" s="234">
        <v>1035.3200000000002</v>
      </c>
      <c r="I1738" s="17">
        <f t="shared" si="134"/>
        <v>9</v>
      </c>
      <c r="J1738" s="283">
        <f t="shared" ref="J1738:J1801" si="137">H1738/$H$2170</f>
        <v>2.6786960427662581E-5</v>
      </c>
      <c r="K1738" s="22">
        <f t="shared" ref="K1738:K1801" si="138">J1738*I1738</f>
        <v>2.4108264384896323E-4</v>
      </c>
    </row>
    <row r="1739" spans="1:11" ht="12.75">
      <c r="A1739" s="12">
        <f t="shared" si="136"/>
        <v>1732</v>
      </c>
      <c r="B1739" s="12" t="s">
        <v>178</v>
      </c>
      <c r="C1739" s="272">
        <v>45201</v>
      </c>
      <c r="D1739" s="272">
        <v>45214</v>
      </c>
      <c r="E1739" s="196">
        <f t="shared" si="135"/>
        <v>45207.5</v>
      </c>
      <c r="F1739" s="272">
        <v>45215</v>
      </c>
      <c r="G1739" s="12" t="s">
        <v>199</v>
      </c>
      <c r="H1739" s="234">
        <v>9566.6600000000053</v>
      </c>
      <c r="I1739" s="17">
        <f t="shared" ref="I1739:I1802" si="139">(F1739-D1739)+((D1739-C1739+1)/2)</f>
        <v>8</v>
      </c>
      <c r="J1739" s="283">
        <f t="shared" si="137"/>
        <v>2.4751935908212208E-4</v>
      </c>
      <c r="K1739" s="22">
        <f t="shared" si="138"/>
        <v>1.9801548726569767E-3</v>
      </c>
    </row>
    <row r="1740" spans="1:11" ht="12.75">
      <c r="A1740" s="12">
        <f t="shared" si="136"/>
        <v>1733</v>
      </c>
      <c r="B1740" s="12" t="s">
        <v>178</v>
      </c>
      <c r="C1740" s="272">
        <v>45200</v>
      </c>
      <c r="D1740" s="272">
        <v>45213</v>
      </c>
      <c r="E1740" s="196">
        <f t="shared" si="135"/>
        <v>45206.5</v>
      </c>
      <c r="F1740" s="272">
        <v>45219</v>
      </c>
      <c r="G1740" s="12" t="s">
        <v>200</v>
      </c>
      <c r="H1740" s="234">
        <v>9732.0499999999975</v>
      </c>
      <c r="I1740" s="17">
        <f t="shared" si="139"/>
        <v>13</v>
      </c>
      <c r="J1740" s="283">
        <f t="shared" si="137"/>
        <v>2.5179851469114237E-4</v>
      </c>
      <c r="K1740" s="22">
        <f t="shared" si="138"/>
        <v>3.2733806909848507E-3</v>
      </c>
    </row>
    <row r="1741" spans="1:11" ht="12.75">
      <c r="A1741" s="12">
        <f t="shared" si="136"/>
        <v>1734</v>
      </c>
      <c r="B1741" s="12" t="s">
        <v>178</v>
      </c>
      <c r="C1741" s="272">
        <v>45201</v>
      </c>
      <c r="D1741" s="272">
        <v>45214</v>
      </c>
      <c r="E1741" s="196">
        <f t="shared" si="135"/>
        <v>45207.5</v>
      </c>
      <c r="F1741" s="272">
        <v>45219</v>
      </c>
      <c r="G1741" s="12" t="s">
        <v>200</v>
      </c>
      <c r="H1741" s="234">
        <v>113069.21000000011</v>
      </c>
      <c r="I1741" s="17">
        <f t="shared" si="139"/>
        <v>12</v>
      </c>
      <c r="J1741" s="283">
        <f t="shared" si="137"/>
        <v>2.9254534384123487E-3</v>
      </c>
      <c r="K1741" s="22">
        <f t="shared" si="138"/>
        <v>3.5105441260948181E-2</v>
      </c>
    </row>
    <row r="1742" spans="1:11" ht="12.75">
      <c r="A1742" s="12">
        <f t="shared" si="136"/>
        <v>1735</v>
      </c>
      <c r="B1742" s="12" t="s">
        <v>178</v>
      </c>
      <c r="C1742" s="272">
        <v>45201</v>
      </c>
      <c r="D1742" s="272">
        <v>45214</v>
      </c>
      <c r="E1742" s="196">
        <f t="shared" si="135"/>
        <v>45207.5</v>
      </c>
      <c r="F1742" s="272">
        <v>45219</v>
      </c>
      <c r="G1742" s="12" t="s">
        <v>216</v>
      </c>
      <c r="H1742" s="234">
        <v>28348.849999999995</v>
      </c>
      <c r="I1742" s="17">
        <f t="shared" si="139"/>
        <v>12</v>
      </c>
      <c r="J1742" s="283">
        <f t="shared" si="137"/>
        <v>7.3347324800036905E-4</v>
      </c>
      <c r="K1742" s="22">
        <f t="shared" si="138"/>
        <v>8.8016789760044286E-3</v>
      </c>
    </row>
    <row r="1743" spans="1:11" ht="12.75">
      <c r="A1743" s="12">
        <f t="shared" si="136"/>
        <v>1736</v>
      </c>
      <c r="B1743" s="12" t="s">
        <v>178</v>
      </c>
      <c r="C1743" s="272">
        <v>45200</v>
      </c>
      <c r="D1743" s="272">
        <v>45213</v>
      </c>
      <c r="E1743" s="196">
        <f t="shared" si="135"/>
        <v>45206.5</v>
      </c>
      <c r="F1743" s="272">
        <v>45219</v>
      </c>
      <c r="G1743" s="12" t="s">
        <v>201</v>
      </c>
      <c r="H1743" s="234">
        <v>363.86</v>
      </c>
      <c r="I1743" s="17">
        <f t="shared" si="139"/>
        <v>13</v>
      </c>
      <c r="J1743" s="283">
        <f t="shared" si="137"/>
        <v>9.4141940860886551E-6</v>
      </c>
      <c r="K1743" s="22">
        <f t="shared" si="138"/>
        <v>1.2238452311915253E-4</v>
      </c>
    </row>
    <row r="1744" spans="1:11" ht="12.75">
      <c r="A1744" s="12">
        <f t="shared" si="136"/>
        <v>1737</v>
      </c>
      <c r="B1744" s="12" t="s">
        <v>178</v>
      </c>
      <c r="C1744" s="272">
        <v>45201</v>
      </c>
      <c r="D1744" s="272">
        <v>45214</v>
      </c>
      <c r="E1744" s="196">
        <f t="shared" si="135"/>
        <v>45207.5</v>
      </c>
      <c r="F1744" s="272">
        <v>45219</v>
      </c>
      <c r="G1744" s="12" t="s">
        <v>201</v>
      </c>
      <c r="H1744" s="234">
        <v>3241.0699999999988</v>
      </c>
      <c r="I1744" s="17">
        <f t="shared" si="139"/>
        <v>12</v>
      </c>
      <c r="J1744" s="283">
        <f t="shared" si="137"/>
        <v>8.3856598764907777E-5</v>
      </c>
      <c r="K1744" s="22">
        <f t="shared" si="138"/>
        <v>1.0062791851788934E-3</v>
      </c>
    </row>
    <row r="1745" spans="1:11" ht="12.75">
      <c r="A1745" s="12">
        <f t="shared" si="136"/>
        <v>1738</v>
      </c>
      <c r="B1745" s="12" t="s">
        <v>178</v>
      </c>
      <c r="C1745" s="272">
        <v>45200</v>
      </c>
      <c r="D1745" s="272">
        <v>45213</v>
      </c>
      <c r="E1745" s="196">
        <f t="shared" si="135"/>
        <v>45206.5</v>
      </c>
      <c r="F1745" s="272">
        <v>45229</v>
      </c>
      <c r="G1745" s="12" t="s">
        <v>202</v>
      </c>
      <c r="H1745" s="234">
        <v>2085.3099999999995</v>
      </c>
      <c r="I1745" s="17">
        <f t="shared" si="139"/>
        <v>23</v>
      </c>
      <c r="J1745" s="283">
        <f t="shared" si="137"/>
        <v>5.3953479551644939E-5</v>
      </c>
      <c r="K1745" s="22">
        <f t="shared" si="138"/>
        <v>1.2409300296878337E-3</v>
      </c>
    </row>
    <row r="1746" spans="1:11" ht="12.75">
      <c r="A1746" s="12">
        <f t="shared" si="136"/>
        <v>1739</v>
      </c>
      <c r="B1746" s="12" t="s">
        <v>178</v>
      </c>
      <c r="C1746" s="272">
        <v>45201</v>
      </c>
      <c r="D1746" s="272">
        <v>45214</v>
      </c>
      <c r="E1746" s="196">
        <f t="shared" si="135"/>
        <v>45207.5</v>
      </c>
      <c r="F1746" s="272">
        <v>45229</v>
      </c>
      <c r="G1746" s="12" t="s">
        <v>202</v>
      </c>
      <c r="H1746" s="234">
        <v>17803.100000000009</v>
      </c>
      <c r="I1746" s="17">
        <f t="shared" si="139"/>
        <v>22</v>
      </c>
      <c r="J1746" s="283">
        <f t="shared" si="137"/>
        <v>4.6062177412753533E-4</v>
      </c>
      <c r="K1746" s="22">
        <f t="shared" si="138"/>
        <v>1.0133679030805778E-2</v>
      </c>
    </row>
    <row r="1747" spans="1:11" ht="12.75">
      <c r="A1747" s="12">
        <f t="shared" si="136"/>
        <v>1740</v>
      </c>
      <c r="B1747" s="12" t="s">
        <v>178</v>
      </c>
      <c r="C1747" s="272">
        <v>45200</v>
      </c>
      <c r="D1747" s="272">
        <v>45213</v>
      </c>
      <c r="E1747" s="196">
        <f t="shared" si="135"/>
        <v>45206.5</v>
      </c>
      <c r="F1747" s="272">
        <v>45229</v>
      </c>
      <c r="G1747" s="12" t="s">
        <v>203</v>
      </c>
      <c r="H1747" s="234">
        <v>331.40999999999991</v>
      </c>
      <c r="I1747" s="17">
        <f t="shared" si="139"/>
        <v>23</v>
      </c>
      <c r="J1747" s="283">
        <f t="shared" si="137"/>
        <v>8.5746112847541362E-6</v>
      </c>
      <c r="K1747" s="22">
        <f t="shared" si="138"/>
        <v>1.9721605954934514E-4</v>
      </c>
    </row>
    <row r="1748" spans="1:11" ht="12.75">
      <c r="A1748" s="12">
        <f t="shared" si="136"/>
        <v>1741</v>
      </c>
      <c r="B1748" s="12" t="s">
        <v>178</v>
      </c>
      <c r="C1748" s="272">
        <v>45201</v>
      </c>
      <c r="D1748" s="272">
        <v>45214</v>
      </c>
      <c r="E1748" s="196">
        <f t="shared" si="135"/>
        <v>45207.5</v>
      </c>
      <c r="F1748" s="272">
        <v>45229</v>
      </c>
      <c r="G1748" s="12" t="s">
        <v>203</v>
      </c>
      <c r="H1748" s="234">
        <v>2455.5299999999993</v>
      </c>
      <c r="I1748" s="17">
        <f t="shared" si="139"/>
        <v>22</v>
      </c>
      <c r="J1748" s="283">
        <f t="shared" si="137"/>
        <v>6.35322266921708E-5</v>
      </c>
      <c r="K1748" s="22">
        <f t="shared" si="138"/>
        <v>1.3977089872277576E-3</v>
      </c>
    </row>
    <row r="1749" spans="1:11" ht="12.75">
      <c r="A1749" s="12">
        <f t="shared" si="136"/>
        <v>1742</v>
      </c>
      <c r="B1749" s="12" t="s">
        <v>178</v>
      </c>
      <c r="C1749" s="272">
        <v>45200</v>
      </c>
      <c r="D1749" s="272">
        <v>45213</v>
      </c>
      <c r="E1749" s="196">
        <f t="shared" si="135"/>
        <v>45206.5</v>
      </c>
      <c r="F1749" s="272">
        <v>45229</v>
      </c>
      <c r="G1749" s="12" t="s">
        <v>204</v>
      </c>
      <c r="H1749" s="234">
        <v>398.23000000000013</v>
      </c>
      <c r="I1749" s="17">
        <f t="shared" si="139"/>
        <v>23</v>
      </c>
      <c r="J1749" s="283">
        <f t="shared" si="137"/>
        <v>1.0303453281215538E-5</v>
      </c>
      <c r="K1749" s="22">
        <f t="shared" si="138"/>
        <v>2.369794254679574E-4</v>
      </c>
    </row>
    <row r="1750" spans="1:11" ht="12.75">
      <c r="A1750" s="12">
        <f t="shared" si="136"/>
        <v>1743</v>
      </c>
      <c r="B1750" s="12" t="s">
        <v>178</v>
      </c>
      <c r="C1750" s="272">
        <v>45201</v>
      </c>
      <c r="D1750" s="272">
        <v>45214</v>
      </c>
      <c r="E1750" s="196">
        <f t="shared" si="135"/>
        <v>45207.5</v>
      </c>
      <c r="F1750" s="272">
        <v>45229</v>
      </c>
      <c r="G1750" s="12" t="s">
        <v>204</v>
      </c>
      <c r="H1750" s="234">
        <v>3836.5000000000041</v>
      </c>
      <c r="I1750" s="17">
        <f t="shared" si="139"/>
        <v>22</v>
      </c>
      <c r="J1750" s="283">
        <f t="shared" si="137"/>
        <v>9.9262231658547677E-5</v>
      </c>
      <c r="K1750" s="22">
        <f t="shared" si="138"/>
        <v>2.1837690964880488E-3</v>
      </c>
    </row>
    <row r="1751" spans="1:11" ht="12.75">
      <c r="A1751" s="12">
        <f t="shared" si="136"/>
        <v>1744</v>
      </c>
      <c r="B1751" s="12" t="s">
        <v>178</v>
      </c>
      <c r="C1751" s="272">
        <v>45200</v>
      </c>
      <c r="D1751" s="272">
        <v>45213</v>
      </c>
      <c r="E1751" s="196">
        <f t="shared" si="135"/>
        <v>45206.5</v>
      </c>
      <c r="F1751" s="272">
        <v>45229</v>
      </c>
      <c r="G1751" s="12" t="s">
        <v>205</v>
      </c>
      <c r="H1751" s="234">
        <v>109.20999999999998</v>
      </c>
      <c r="I1751" s="17">
        <f t="shared" si="139"/>
        <v>23</v>
      </c>
      <c r="J1751" s="283">
        <f t="shared" si="137"/>
        <v>2.8256036281584724E-6</v>
      </c>
      <c r="K1751" s="22">
        <f t="shared" si="138"/>
        <v>6.4988883447644868E-5</v>
      </c>
    </row>
    <row r="1752" spans="1:11" ht="12.75">
      <c r="A1752" s="12">
        <f t="shared" si="136"/>
        <v>1745</v>
      </c>
      <c r="B1752" s="12" t="s">
        <v>178</v>
      </c>
      <c r="C1752" s="272">
        <v>45201</v>
      </c>
      <c r="D1752" s="272">
        <v>45214</v>
      </c>
      <c r="E1752" s="196">
        <f t="shared" si="135"/>
        <v>45207.5</v>
      </c>
      <c r="F1752" s="272">
        <v>45229</v>
      </c>
      <c r="G1752" s="12" t="s">
        <v>205</v>
      </c>
      <c r="H1752" s="234">
        <v>743.2799999999994</v>
      </c>
      <c r="I1752" s="17">
        <f t="shared" si="139"/>
        <v>22</v>
      </c>
      <c r="J1752" s="283">
        <f t="shared" si="137"/>
        <v>1.9230973946869589E-5</v>
      </c>
      <c r="K1752" s="22">
        <f t="shared" si="138"/>
        <v>4.2308142683113094E-4</v>
      </c>
    </row>
    <row r="1753" spans="1:11" ht="12.75">
      <c r="A1753" s="12">
        <f t="shared" si="136"/>
        <v>1746</v>
      </c>
      <c r="B1753" s="12" t="s">
        <v>178</v>
      </c>
      <c r="C1753" s="272">
        <v>45201</v>
      </c>
      <c r="D1753" s="272">
        <v>45214</v>
      </c>
      <c r="E1753" s="196">
        <f t="shared" si="135"/>
        <v>45207.5</v>
      </c>
      <c r="F1753" s="272">
        <v>45219</v>
      </c>
      <c r="G1753" s="12" t="s">
        <v>436</v>
      </c>
      <c r="H1753" s="234">
        <v>52.05</v>
      </c>
      <c r="I1753" s="17">
        <f t="shared" si="139"/>
        <v>12</v>
      </c>
      <c r="J1753" s="283">
        <f t="shared" si="137"/>
        <v>1.3466959879649161E-6</v>
      </c>
      <c r="K1753" s="22">
        <f t="shared" si="138"/>
        <v>1.6160351855578993E-5</v>
      </c>
    </row>
    <row r="1754" spans="1:11" ht="12.75">
      <c r="A1754" s="12">
        <f t="shared" si="136"/>
        <v>1747</v>
      </c>
      <c r="B1754" s="12" t="s">
        <v>178</v>
      </c>
      <c r="C1754" s="272">
        <v>45200</v>
      </c>
      <c r="D1754" s="272">
        <v>45213</v>
      </c>
      <c r="E1754" s="196">
        <f t="shared" si="135"/>
        <v>45206.5</v>
      </c>
      <c r="F1754" s="272">
        <v>45219</v>
      </c>
      <c r="G1754" s="12" t="s">
        <v>436</v>
      </c>
      <c r="H1754" s="234">
        <v>460.13</v>
      </c>
      <c r="I1754" s="17">
        <f t="shared" si="139"/>
        <v>13</v>
      </c>
      <c r="J1754" s="283">
        <f t="shared" si="137"/>
        <v>1.1904999518583995E-5</v>
      </c>
      <c r="K1754" s="22">
        <f t="shared" si="138"/>
        <v>1.5476499374159194E-4</v>
      </c>
    </row>
    <row r="1755" spans="1:11" ht="12.75">
      <c r="A1755" s="12">
        <f t="shared" si="136"/>
        <v>1748</v>
      </c>
      <c r="B1755" s="12" t="s">
        <v>178</v>
      </c>
      <c r="C1755" s="272">
        <v>45200</v>
      </c>
      <c r="D1755" s="272">
        <v>45213</v>
      </c>
      <c r="E1755" s="196">
        <f t="shared" si="135"/>
        <v>45206.5</v>
      </c>
      <c r="F1755" s="272">
        <v>45219</v>
      </c>
      <c r="G1755" s="12" t="s">
        <v>206</v>
      </c>
      <c r="H1755" s="234">
        <v>683.48</v>
      </c>
      <c r="I1755" s="17">
        <f t="shared" si="139"/>
        <v>13</v>
      </c>
      <c r="J1755" s="283">
        <f t="shared" si="137"/>
        <v>1.7683761265211547E-5</v>
      </c>
      <c r="K1755" s="22">
        <f t="shared" si="138"/>
        <v>2.298888964477501E-4</v>
      </c>
    </row>
    <row r="1756" spans="1:11" ht="12.75">
      <c r="A1756" s="12">
        <f t="shared" si="136"/>
        <v>1749</v>
      </c>
      <c r="B1756" s="12" t="s">
        <v>178</v>
      </c>
      <c r="C1756" s="272">
        <v>45201</v>
      </c>
      <c r="D1756" s="272">
        <v>45214</v>
      </c>
      <c r="E1756" s="196">
        <f t="shared" si="135"/>
        <v>45207.5</v>
      </c>
      <c r="F1756" s="272">
        <v>45219</v>
      </c>
      <c r="G1756" s="12" t="s">
        <v>206</v>
      </c>
      <c r="H1756" s="234">
        <v>1153.4700000000003</v>
      </c>
      <c r="I1756" s="17">
        <f t="shared" si="139"/>
        <v>12</v>
      </c>
      <c r="J1756" s="283">
        <f t="shared" si="137"/>
        <v>2.9843869764416761E-5</v>
      </c>
      <c r="K1756" s="22">
        <f t="shared" si="138"/>
        <v>3.5812643717300115E-4</v>
      </c>
    </row>
    <row r="1757" spans="1:11" ht="12.75">
      <c r="A1757" s="12">
        <f t="shared" si="136"/>
        <v>1750</v>
      </c>
      <c r="B1757" s="12" t="s">
        <v>178</v>
      </c>
      <c r="C1757" s="272">
        <v>45200</v>
      </c>
      <c r="D1757" s="272">
        <v>45213</v>
      </c>
      <c r="E1757" s="196">
        <f t="shared" si="135"/>
        <v>45206.5</v>
      </c>
      <c r="F1757" s="272">
        <v>45219</v>
      </c>
      <c r="G1757" s="12" t="s">
        <v>207</v>
      </c>
      <c r="H1757" s="234">
        <v>1511.4900000000002</v>
      </c>
      <c r="I1757" s="17">
        <f t="shared" si="139"/>
        <v>13</v>
      </c>
      <c r="J1757" s="283">
        <f t="shared" si="137"/>
        <v>3.9106964819386969E-5</v>
      </c>
      <c r="K1757" s="22">
        <f t="shared" si="138"/>
        <v>5.0839054265203057E-4</v>
      </c>
    </row>
    <row r="1758" spans="1:11" ht="12.75">
      <c r="A1758" s="12">
        <f t="shared" si="136"/>
        <v>1751</v>
      </c>
      <c r="B1758" s="12" t="s">
        <v>178</v>
      </c>
      <c r="C1758" s="272">
        <v>45201</v>
      </c>
      <c r="D1758" s="272">
        <v>45214</v>
      </c>
      <c r="E1758" s="196">
        <f t="shared" si="135"/>
        <v>45207.5</v>
      </c>
      <c r="F1758" s="272">
        <v>45219</v>
      </c>
      <c r="G1758" s="12" t="s">
        <v>207</v>
      </c>
      <c r="H1758" s="234">
        <v>3271.8200000000006</v>
      </c>
      <c r="I1758" s="17">
        <f t="shared" si="139"/>
        <v>12</v>
      </c>
      <c r="J1758" s="283">
        <f t="shared" si="137"/>
        <v>8.4652197259238676E-5</v>
      </c>
      <c r="K1758" s="22">
        <f t="shared" si="138"/>
        <v>1.0158263671108641E-3</v>
      </c>
    </row>
    <row r="1759" spans="1:11" ht="12.75">
      <c r="A1759" s="12">
        <f t="shared" si="136"/>
        <v>1752</v>
      </c>
      <c r="B1759" s="12" t="s">
        <v>178</v>
      </c>
      <c r="C1759" s="272">
        <v>45200</v>
      </c>
      <c r="D1759" s="272">
        <v>45213</v>
      </c>
      <c r="E1759" s="196">
        <f t="shared" si="135"/>
        <v>45206.5</v>
      </c>
      <c r="F1759" s="272">
        <v>45219</v>
      </c>
      <c r="G1759" s="12" t="s">
        <v>208</v>
      </c>
      <c r="H1759" s="234">
        <v>183.94</v>
      </c>
      <c r="I1759" s="17">
        <f t="shared" si="139"/>
        <v>13</v>
      </c>
      <c r="J1759" s="283">
        <f t="shared" si="137"/>
        <v>4.7591020177957103E-6</v>
      </c>
      <c r="K1759" s="22">
        <f t="shared" si="138"/>
        <v>6.1868326231344237E-5</v>
      </c>
    </row>
    <row r="1760" spans="1:11" ht="12.75">
      <c r="A1760" s="12">
        <f t="shared" si="136"/>
        <v>1753</v>
      </c>
      <c r="B1760" s="12" t="s">
        <v>178</v>
      </c>
      <c r="C1760" s="272">
        <v>45201</v>
      </c>
      <c r="D1760" s="272">
        <v>45214</v>
      </c>
      <c r="E1760" s="196">
        <f t="shared" si="135"/>
        <v>45207.5</v>
      </c>
      <c r="F1760" s="272">
        <v>45219</v>
      </c>
      <c r="G1760" s="12" t="s">
        <v>208</v>
      </c>
      <c r="H1760" s="234">
        <v>1745.5299999999997</v>
      </c>
      <c r="I1760" s="17">
        <f t="shared" si="139"/>
        <v>12</v>
      </c>
      <c r="J1760" s="283">
        <f t="shared" si="137"/>
        <v>4.5162310237702213E-5</v>
      </c>
      <c r="K1760" s="22">
        <f t="shared" si="138"/>
        <v>5.4194772285242655E-4</v>
      </c>
    </row>
    <row r="1761" spans="1:11" ht="12.75">
      <c r="A1761" s="12">
        <f t="shared" si="136"/>
        <v>1754</v>
      </c>
      <c r="B1761" s="12" t="s">
        <v>178</v>
      </c>
      <c r="C1761" s="272">
        <v>45201</v>
      </c>
      <c r="D1761" s="272">
        <v>45214</v>
      </c>
      <c r="E1761" s="196">
        <f t="shared" si="135"/>
        <v>45207.5</v>
      </c>
      <c r="F1761" s="272">
        <v>45219</v>
      </c>
      <c r="G1761" s="12" t="s">
        <v>211</v>
      </c>
      <c r="H1761" s="234">
        <v>5213.9399999999896</v>
      </c>
      <c r="I1761" s="17">
        <f t="shared" si="139"/>
        <v>12</v>
      </c>
      <c r="J1761" s="283">
        <f t="shared" si="137"/>
        <v>1.3490090450508707E-4</v>
      </c>
      <c r="K1761" s="22">
        <f t="shared" si="138"/>
        <v>1.6188108540610448E-3</v>
      </c>
    </row>
    <row r="1762" spans="1:11" ht="12.75">
      <c r="A1762" s="12">
        <f t="shared" si="136"/>
        <v>1755</v>
      </c>
      <c r="B1762" s="12" t="s">
        <v>178</v>
      </c>
      <c r="C1762" s="272">
        <v>45201</v>
      </c>
      <c r="D1762" s="272">
        <v>45214</v>
      </c>
      <c r="E1762" s="196">
        <f t="shared" si="135"/>
        <v>45207.5</v>
      </c>
      <c r="F1762" s="272">
        <v>45219</v>
      </c>
      <c r="G1762" s="12" t="s">
        <v>456</v>
      </c>
      <c r="H1762" s="234">
        <v>60</v>
      </c>
      <c r="I1762" s="17">
        <f t="shared" si="139"/>
        <v>12</v>
      </c>
      <c r="J1762" s="283">
        <f t="shared" si="137"/>
        <v>1.552387306011431E-6</v>
      </c>
      <c r="K1762" s="22">
        <f t="shared" si="138"/>
        <v>1.8628647672137173E-5</v>
      </c>
    </row>
    <row r="1763" spans="1:11" ht="12.75">
      <c r="A1763" s="12">
        <f t="shared" si="136"/>
        <v>1756</v>
      </c>
      <c r="B1763" s="12" t="s">
        <v>178</v>
      </c>
      <c r="C1763" s="272">
        <v>45201</v>
      </c>
      <c r="D1763" s="272">
        <v>45214</v>
      </c>
      <c r="E1763" s="196">
        <f t="shared" si="135"/>
        <v>45207.5</v>
      </c>
      <c r="F1763" s="272">
        <v>45218</v>
      </c>
      <c r="G1763" s="12" t="s">
        <v>451</v>
      </c>
      <c r="H1763" s="234">
        <v>392.48</v>
      </c>
      <c r="I1763" s="17">
        <f t="shared" si="139"/>
        <v>11</v>
      </c>
      <c r="J1763" s="283">
        <f t="shared" si="137"/>
        <v>1.0154682831056107E-5</v>
      </c>
      <c r="K1763" s="22">
        <f t="shared" si="138"/>
        <v>1.1170151114161717E-4</v>
      </c>
    </row>
    <row r="1764" spans="1:11" ht="12.75">
      <c r="A1764" s="12">
        <f t="shared" si="136"/>
        <v>1757</v>
      </c>
      <c r="B1764" s="12" t="s">
        <v>178</v>
      </c>
      <c r="C1764" s="272">
        <v>45201</v>
      </c>
      <c r="D1764" s="272">
        <v>45214</v>
      </c>
      <c r="E1764" s="196">
        <f t="shared" si="135"/>
        <v>45207.5</v>
      </c>
      <c r="F1764" s="272">
        <v>45218</v>
      </c>
      <c r="G1764" s="12" t="s">
        <v>213</v>
      </c>
      <c r="H1764" s="234">
        <v>12127.52</v>
      </c>
      <c r="I1764" s="17">
        <f t="shared" si="139"/>
        <v>11</v>
      </c>
      <c r="J1764" s="283">
        <f t="shared" si="137"/>
        <v>3.1377680168999584E-4</v>
      </c>
      <c r="K1764" s="22">
        <f t="shared" si="138"/>
        <v>3.4515448185899545E-3</v>
      </c>
    </row>
    <row r="1765" spans="1:11" ht="12.75">
      <c r="A1765" s="12">
        <f t="shared" si="136"/>
        <v>1758</v>
      </c>
      <c r="B1765" s="12" t="s">
        <v>178</v>
      </c>
      <c r="C1765" s="272">
        <v>45200</v>
      </c>
      <c r="D1765" s="272">
        <v>45213</v>
      </c>
      <c r="E1765" s="196">
        <f t="shared" si="135"/>
        <v>45206.5</v>
      </c>
      <c r="F1765" s="272">
        <v>45218</v>
      </c>
      <c r="G1765" s="12" t="s">
        <v>213</v>
      </c>
      <c r="H1765" s="234">
        <v>960</v>
      </c>
      <c r="I1765" s="17">
        <f t="shared" si="139"/>
        <v>12</v>
      </c>
      <c r="J1765" s="283">
        <f t="shared" si="137"/>
        <v>2.4838196896182896E-5</v>
      </c>
      <c r="K1765" s="22">
        <f t="shared" si="138"/>
        <v>2.9805836275419476E-4</v>
      </c>
    </row>
    <row r="1766" spans="1:11" ht="12.75">
      <c r="A1766" s="12">
        <f t="shared" si="136"/>
        <v>1759</v>
      </c>
      <c r="B1766" s="12" t="s">
        <v>178</v>
      </c>
      <c r="C1766" s="272">
        <v>45201</v>
      </c>
      <c r="D1766" s="272">
        <v>45214</v>
      </c>
      <c r="E1766" s="196">
        <f t="shared" si="135"/>
        <v>45207.5</v>
      </c>
      <c r="F1766" s="272">
        <v>45218</v>
      </c>
      <c r="G1766" s="12" t="s">
        <v>214</v>
      </c>
      <c r="H1766" s="234">
        <v>2828.3900000000003</v>
      </c>
      <c r="I1766" s="17">
        <f t="shared" si="139"/>
        <v>11</v>
      </c>
      <c r="J1766" s="283">
        <f t="shared" si="137"/>
        <v>7.3179278874161189E-5</v>
      </c>
      <c r="K1766" s="22">
        <f t="shared" si="138"/>
        <v>8.0497206761577305E-4</v>
      </c>
    </row>
    <row r="1767" spans="1:11" ht="12.75">
      <c r="A1767" s="12">
        <f t="shared" si="136"/>
        <v>1760</v>
      </c>
      <c r="B1767" s="12" t="s">
        <v>178</v>
      </c>
      <c r="C1767" s="272">
        <v>45201</v>
      </c>
      <c r="D1767" s="272">
        <v>45214</v>
      </c>
      <c r="E1767" s="196">
        <f t="shared" si="135"/>
        <v>45207.5</v>
      </c>
      <c r="F1767" s="272">
        <v>45218</v>
      </c>
      <c r="G1767" s="12" t="s">
        <v>452</v>
      </c>
      <c r="H1767" s="234">
        <v>1066.3400000000001</v>
      </c>
      <c r="I1767" s="17">
        <f t="shared" si="139"/>
        <v>11</v>
      </c>
      <c r="J1767" s="283">
        <f t="shared" si="137"/>
        <v>2.758954466487049E-5</v>
      </c>
      <c r="K1767" s="22">
        <f t="shared" si="138"/>
        <v>3.0348499131357541E-4</v>
      </c>
    </row>
    <row r="1768" spans="1:11" ht="12.75">
      <c r="A1768" s="12">
        <f t="shared" si="136"/>
        <v>1761</v>
      </c>
      <c r="B1768" s="12" t="s">
        <v>178</v>
      </c>
      <c r="C1768" s="272">
        <v>45215</v>
      </c>
      <c r="D1768" s="272">
        <v>45228</v>
      </c>
      <c r="E1768" s="196">
        <f t="shared" si="135"/>
        <v>45221.5</v>
      </c>
      <c r="F1768" s="272">
        <v>45233</v>
      </c>
      <c r="G1768" s="12" t="s">
        <v>215</v>
      </c>
      <c r="H1768" s="234">
        <v>32</v>
      </c>
      <c r="I1768" s="17">
        <f t="shared" si="139"/>
        <v>12</v>
      </c>
      <c r="J1768" s="283">
        <f t="shared" si="137"/>
        <v>8.2793989653942979E-7</v>
      </c>
      <c r="K1768" s="22">
        <f t="shared" si="138"/>
        <v>9.9352787584731583E-6</v>
      </c>
    </row>
    <row r="1769" spans="1:11" ht="12.75">
      <c r="A1769" s="12">
        <f t="shared" si="136"/>
        <v>1762</v>
      </c>
      <c r="B1769" s="12" t="s">
        <v>178</v>
      </c>
      <c r="C1769" s="272">
        <v>45214</v>
      </c>
      <c r="D1769" s="272">
        <v>45227</v>
      </c>
      <c r="E1769" s="196">
        <f t="shared" si="135"/>
        <v>45220.5</v>
      </c>
      <c r="F1769" s="272">
        <v>45233</v>
      </c>
      <c r="G1769" s="12" t="s">
        <v>179</v>
      </c>
      <c r="H1769" s="234">
        <v>6.27</v>
      </c>
      <c r="I1769" s="17">
        <f t="shared" si="139"/>
        <v>13</v>
      </c>
      <c r="J1769" s="283">
        <f t="shared" si="137"/>
        <v>1.6222447347819452E-7</v>
      </c>
      <c r="K1769" s="22">
        <f t="shared" si="138"/>
        <v>2.1089181552165289E-6</v>
      </c>
    </row>
    <row r="1770" spans="1:11" ht="12.75">
      <c r="A1770" s="12">
        <f t="shared" si="136"/>
        <v>1763</v>
      </c>
      <c r="B1770" s="12" t="s">
        <v>178</v>
      </c>
      <c r="C1770" s="272">
        <v>45215</v>
      </c>
      <c r="D1770" s="272">
        <v>45228</v>
      </c>
      <c r="E1770" s="196">
        <f t="shared" si="135"/>
        <v>45221.5</v>
      </c>
      <c r="F1770" s="272">
        <v>45233</v>
      </c>
      <c r="G1770" s="12" t="s">
        <v>179</v>
      </c>
      <c r="H1770" s="234">
        <v>318.62</v>
      </c>
      <c r="I1770" s="17">
        <f t="shared" si="139"/>
        <v>12</v>
      </c>
      <c r="J1770" s="283">
        <f t="shared" si="137"/>
        <v>8.2436940573560354E-6</v>
      </c>
      <c r="K1770" s="22">
        <f t="shared" si="138"/>
        <v>9.8924328688272418E-5</v>
      </c>
    </row>
    <row r="1771" spans="1:11" ht="12.75">
      <c r="A1771" s="12">
        <f t="shared" si="136"/>
        <v>1764</v>
      </c>
      <c r="B1771" s="12" t="s">
        <v>178</v>
      </c>
      <c r="C1771" s="272">
        <v>45214</v>
      </c>
      <c r="D1771" s="272">
        <v>45227</v>
      </c>
      <c r="E1771" s="196">
        <f t="shared" si="135"/>
        <v>45220.5</v>
      </c>
      <c r="F1771" s="272">
        <v>45233</v>
      </c>
      <c r="G1771" s="12" t="s">
        <v>180</v>
      </c>
      <c r="H1771" s="234">
        <v>8031.5300000000025</v>
      </c>
      <c r="I1771" s="17">
        <f t="shared" si="139"/>
        <v>13</v>
      </c>
      <c r="J1771" s="283">
        <f t="shared" si="137"/>
        <v>2.0780075366416651E-4</v>
      </c>
      <c r="K1771" s="22">
        <f t="shared" si="138"/>
        <v>2.7014097976341645E-3</v>
      </c>
    </row>
    <row r="1772" spans="1:11" ht="12.75">
      <c r="A1772" s="12">
        <f t="shared" si="136"/>
        <v>1765</v>
      </c>
      <c r="B1772" s="12" t="s">
        <v>178</v>
      </c>
      <c r="C1772" s="272">
        <v>45215</v>
      </c>
      <c r="D1772" s="272">
        <v>45228</v>
      </c>
      <c r="E1772" s="196">
        <f t="shared" si="135"/>
        <v>45221.5</v>
      </c>
      <c r="F1772" s="272">
        <v>45233</v>
      </c>
      <c r="G1772" s="12" t="s">
        <v>180</v>
      </c>
      <c r="H1772" s="234">
        <v>106253.51000000004</v>
      </c>
      <c r="I1772" s="17">
        <f t="shared" si="139"/>
        <v>12</v>
      </c>
      <c r="J1772" s="283">
        <f t="shared" si="137"/>
        <v>2.7491100023859781E-3</v>
      </c>
      <c r="K1772" s="22">
        <f t="shared" si="138"/>
        <v>3.2989320028631738E-2</v>
      </c>
    </row>
    <row r="1773" spans="1:11" ht="12.75">
      <c r="A1773" s="12">
        <f t="shared" si="136"/>
        <v>1766</v>
      </c>
      <c r="B1773" s="12" t="s">
        <v>178</v>
      </c>
      <c r="C1773" s="272">
        <v>45214</v>
      </c>
      <c r="D1773" s="272">
        <v>45227</v>
      </c>
      <c r="E1773" s="196">
        <f t="shared" ref="E1773:E1836" si="140">AVERAGE(C1773:D1773)</f>
        <v>45220.5</v>
      </c>
      <c r="F1773" s="272">
        <v>45233</v>
      </c>
      <c r="G1773" s="12" t="s">
        <v>181</v>
      </c>
      <c r="H1773" s="234">
        <v>49.61</v>
      </c>
      <c r="I1773" s="17">
        <f t="shared" si="139"/>
        <v>13</v>
      </c>
      <c r="J1773" s="283">
        <f t="shared" si="137"/>
        <v>1.2835655708537848E-6</v>
      </c>
      <c r="K1773" s="22">
        <f t="shared" si="138"/>
        <v>1.6686352421099203E-5</v>
      </c>
    </row>
    <row r="1774" spans="1:11" ht="12.75">
      <c r="A1774" s="12">
        <f t="shared" si="136"/>
        <v>1767</v>
      </c>
      <c r="B1774" s="12" t="s">
        <v>178</v>
      </c>
      <c r="C1774" s="272">
        <v>45215</v>
      </c>
      <c r="D1774" s="272">
        <v>45228</v>
      </c>
      <c r="E1774" s="196">
        <f t="shared" si="140"/>
        <v>45221.5</v>
      </c>
      <c r="F1774" s="272">
        <v>45233</v>
      </c>
      <c r="G1774" s="12" t="s">
        <v>181</v>
      </c>
      <c r="H1774" s="234">
        <v>8229.8000000000011</v>
      </c>
      <c r="I1774" s="17">
        <f t="shared" si="139"/>
        <v>12</v>
      </c>
      <c r="J1774" s="283">
        <f t="shared" si="137"/>
        <v>2.1293061751688125E-4</v>
      </c>
      <c r="K1774" s="22">
        <f t="shared" si="138"/>
        <v>2.5551674102025751E-3</v>
      </c>
    </row>
    <row r="1775" spans="1:11" ht="12.75">
      <c r="A1775" s="12">
        <f t="shared" si="136"/>
        <v>1768</v>
      </c>
      <c r="B1775" s="12" t="s">
        <v>178</v>
      </c>
      <c r="C1775" s="272">
        <v>45214</v>
      </c>
      <c r="D1775" s="272">
        <v>45227</v>
      </c>
      <c r="E1775" s="196">
        <f t="shared" si="140"/>
        <v>45220.5</v>
      </c>
      <c r="F1775" s="272">
        <v>45233</v>
      </c>
      <c r="G1775" s="12" t="s">
        <v>182</v>
      </c>
      <c r="H1775" s="234">
        <v>22485.060000000012</v>
      </c>
      <c r="I1775" s="17">
        <f t="shared" si="139"/>
        <v>13</v>
      </c>
      <c r="J1775" s="283">
        <f t="shared" si="137"/>
        <v>5.8175869531509005E-4</v>
      </c>
      <c r="K1775" s="22">
        <f t="shared" si="138"/>
        <v>7.5628630390961703E-3</v>
      </c>
    </row>
    <row r="1776" spans="1:11" ht="12.75">
      <c r="A1776" s="12">
        <f t="shared" si="136"/>
        <v>1769</v>
      </c>
      <c r="B1776" s="12" t="s">
        <v>178</v>
      </c>
      <c r="C1776" s="272">
        <v>45215</v>
      </c>
      <c r="D1776" s="272">
        <v>45228</v>
      </c>
      <c r="E1776" s="196">
        <f t="shared" si="140"/>
        <v>45221.5</v>
      </c>
      <c r="F1776" s="272">
        <v>45233</v>
      </c>
      <c r="G1776" s="12" t="s">
        <v>182</v>
      </c>
      <c r="H1776" s="234">
        <v>255635.66000000038</v>
      </c>
      <c r="I1776" s="17">
        <f t="shared" si="139"/>
        <v>12</v>
      </c>
      <c r="J1776" s="283">
        <f t="shared" si="137"/>
        <v>6.6140925591309119E-3</v>
      </c>
      <c r="K1776" s="22">
        <f t="shared" si="138"/>
        <v>7.936911070957095E-2</v>
      </c>
    </row>
    <row r="1777" spans="1:11" ht="12.75">
      <c r="A1777" s="12">
        <f t="shared" si="136"/>
        <v>1770</v>
      </c>
      <c r="B1777" s="12" t="s">
        <v>178</v>
      </c>
      <c r="C1777" s="272">
        <v>45214</v>
      </c>
      <c r="D1777" s="272">
        <v>45227</v>
      </c>
      <c r="E1777" s="196">
        <f t="shared" si="140"/>
        <v>45220.5</v>
      </c>
      <c r="F1777" s="272">
        <v>45233</v>
      </c>
      <c r="G1777" s="12" t="s">
        <v>183</v>
      </c>
      <c r="H1777" s="234">
        <v>31125.94000000001</v>
      </c>
      <c r="I1777" s="17">
        <f t="shared" si="139"/>
        <v>13</v>
      </c>
      <c r="J1777" s="283">
        <f t="shared" si="137"/>
        <v>8.0532523572789084E-4</v>
      </c>
      <c r="K1777" s="22">
        <f t="shared" si="138"/>
        <v>1.0469228064462582E-2</v>
      </c>
    </row>
    <row r="1778" spans="1:11" ht="12.75">
      <c r="A1778" s="12">
        <f t="shared" si="136"/>
        <v>1771</v>
      </c>
      <c r="B1778" s="12" t="s">
        <v>178</v>
      </c>
      <c r="C1778" s="272">
        <v>45215</v>
      </c>
      <c r="D1778" s="272">
        <v>45228</v>
      </c>
      <c r="E1778" s="196">
        <f t="shared" si="140"/>
        <v>45221.5</v>
      </c>
      <c r="F1778" s="272">
        <v>45233</v>
      </c>
      <c r="G1778" s="12" t="s">
        <v>183</v>
      </c>
      <c r="H1778" s="234">
        <v>390761.11999999947</v>
      </c>
      <c r="I1778" s="17">
        <f t="shared" si="139"/>
        <v>12</v>
      </c>
      <c r="J1778" s="283">
        <f t="shared" si="137"/>
        <v>1.0110210039513477E-2</v>
      </c>
      <c r="K1778" s="22">
        <f t="shared" si="138"/>
        <v>0.12132252047416173</v>
      </c>
    </row>
    <row r="1779" spans="1:11" ht="12.75">
      <c r="A1779" s="12">
        <f t="shared" si="136"/>
        <v>1772</v>
      </c>
      <c r="B1779" s="12" t="s">
        <v>178</v>
      </c>
      <c r="C1779" s="272">
        <v>45214</v>
      </c>
      <c r="D1779" s="272">
        <v>45227</v>
      </c>
      <c r="E1779" s="196">
        <f t="shared" si="140"/>
        <v>45220.5</v>
      </c>
      <c r="F1779" s="272">
        <v>45233</v>
      </c>
      <c r="G1779" s="12" t="s">
        <v>184</v>
      </c>
      <c r="H1779" s="234">
        <v>2653.2200000000003</v>
      </c>
      <c r="I1779" s="17">
        <f t="shared" si="139"/>
        <v>13</v>
      </c>
      <c r="J1779" s="283">
        <f t="shared" si="137"/>
        <v>6.8647084134260819E-5</v>
      </c>
      <c r="K1779" s="22">
        <f t="shared" si="138"/>
        <v>8.9241209374539066E-4</v>
      </c>
    </row>
    <row r="1780" spans="1:11" ht="12.75">
      <c r="A1780" s="12">
        <f t="shared" si="136"/>
        <v>1773</v>
      </c>
      <c r="B1780" s="12" t="s">
        <v>178</v>
      </c>
      <c r="C1780" s="272">
        <v>45214</v>
      </c>
      <c r="D1780" s="272">
        <v>45227</v>
      </c>
      <c r="E1780" s="196">
        <f t="shared" si="140"/>
        <v>45220.5</v>
      </c>
      <c r="F1780" s="272">
        <v>45233</v>
      </c>
      <c r="G1780" s="12" t="s">
        <v>184</v>
      </c>
      <c r="H1780" s="234">
        <v>6145.2799999999988</v>
      </c>
      <c r="I1780" s="17">
        <f t="shared" si="139"/>
        <v>13</v>
      </c>
      <c r="J1780" s="283">
        <f t="shared" si="137"/>
        <v>1.5899757773143208E-4</v>
      </c>
      <c r="K1780" s="22">
        <f t="shared" si="138"/>
        <v>2.0669685105086169E-3</v>
      </c>
    </row>
    <row r="1781" spans="1:11" ht="12.75">
      <c r="A1781" s="12">
        <f t="shared" si="136"/>
        <v>1774</v>
      </c>
      <c r="B1781" s="12" t="s">
        <v>178</v>
      </c>
      <c r="C1781" s="272">
        <v>45215</v>
      </c>
      <c r="D1781" s="272">
        <v>45228</v>
      </c>
      <c r="E1781" s="196">
        <f t="shared" si="140"/>
        <v>45221.5</v>
      </c>
      <c r="F1781" s="272">
        <v>45233</v>
      </c>
      <c r="G1781" s="12" t="s">
        <v>184</v>
      </c>
      <c r="H1781" s="234">
        <v>35970.059999999969</v>
      </c>
      <c r="I1781" s="17">
        <f t="shared" si="139"/>
        <v>12</v>
      </c>
      <c r="J1781" s="283">
        <f t="shared" si="137"/>
        <v>9.3065774234115804E-4</v>
      </c>
      <c r="K1781" s="22">
        <f t="shared" si="138"/>
        <v>1.1167892908093897E-2</v>
      </c>
    </row>
    <row r="1782" spans="1:11" ht="12.75">
      <c r="A1782" s="12">
        <f t="shared" si="136"/>
        <v>1775</v>
      </c>
      <c r="B1782" s="12" t="s">
        <v>178</v>
      </c>
      <c r="C1782" s="272">
        <v>45215</v>
      </c>
      <c r="D1782" s="272">
        <v>45228</v>
      </c>
      <c r="E1782" s="196">
        <f t="shared" si="140"/>
        <v>45221.5</v>
      </c>
      <c r="F1782" s="272">
        <v>45233</v>
      </c>
      <c r="G1782" s="12" t="s">
        <v>184</v>
      </c>
      <c r="H1782" s="234">
        <v>64184.219999999936</v>
      </c>
      <c r="I1782" s="17">
        <f t="shared" si="139"/>
        <v>12</v>
      </c>
      <c r="J1782" s="283">
        <f t="shared" si="137"/>
        <v>1.6606461395707484E-3</v>
      </c>
      <c r="K1782" s="22">
        <f t="shared" si="138"/>
        <v>1.9927753674848982E-2</v>
      </c>
    </row>
    <row r="1783" spans="1:11" ht="12.75">
      <c r="A1783" s="12">
        <f t="shared" si="136"/>
        <v>1776</v>
      </c>
      <c r="B1783" s="12" t="s">
        <v>178</v>
      </c>
      <c r="C1783" s="272">
        <v>45214</v>
      </c>
      <c r="D1783" s="272">
        <v>45227</v>
      </c>
      <c r="E1783" s="196">
        <f t="shared" si="140"/>
        <v>45220.5</v>
      </c>
      <c r="F1783" s="272">
        <v>45233</v>
      </c>
      <c r="G1783" s="12" t="s">
        <v>186</v>
      </c>
      <c r="H1783" s="234">
        <v>4080.4600000000005</v>
      </c>
      <c r="I1783" s="17">
        <f t="shared" si="139"/>
        <v>13</v>
      </c>
      <c r="J1783" s="283">
        <f t="shared" si="137"/>
        <v>1.0557423844479007E-4</v>
      </c>
      <c r="K1783" s="22">
        <f t="shared" si="138"/>
        <v>1.3724650997822708E-3</v>
      </c>
    </row>
    <row r="1784" spans="1:11" ht="12.75">
      <c r="A1784" s="12">
        <f t="shared" si="136"/>
        <v>1777</v>
      </c>
      <c r="B1784" s="12" t="s">
        <v>178</v>
      </c>
      <c r="C1784" s="272">
        <v>45215</v>
      </c>
      <c r="D1784" s="272">
        <v>45228</v>
      </c>
      <c r="E1784" s="196">
        <f t="shared" si="140"/>
        <v>45221.5</v>
      </c>
      <c r="F1784" s="272">
        <v>45233</v>
      </c>
      <c r="G1784" s="12" t="s">
        <v>186</v>
      </c>
      <c r="H1784" s="234">
        <v>60487.740000000049</v>
      </c>
      <c r="I1784" s="17">
        <f t="shared" si="139"/>
        <v>12</v>
      </c>
      <c r="J1784" s="283">
        <f t="shared" si="137"/>
        <v>1.5650066624219991E-3</v>
      </c>
      <c r="K1784" s="22">
        <f t="shared" si="138"/>
        <v>1.8780079949063989E-2</v>
      </c>
    </row>
    <row r="1785" spans="1:11" ht="12.75">
      <c r="A1785" s="12">
        <f t="shared" si="136"/>
        <v>1778</v>
      </c>
      <c r="B1785" s="12" t="s">
        <v>178</v>
      </c>
      <c r="C1785" s="272">
        <v>45215</v>
      </c>
      <c r="D1785" s="272">
        <v>45228</v>
      </c>
      <c r="E1785" s="196">
        <f t="shared" si="140"/>
        <v>45221.5</v>
      </c>
      <c r="F1785" s="272">
        <v>45233</v>
      </c>
      <c r="G1785" s="12" t="s">
        <v>187</v>
      </c>
      <c r="H1785" s="234">
        <v>163.77999999999986</v>
      </c>
      <c r="I1785" s="17">
        <f t="shared" si="139"/>
        <v>12</v>
      </c>
      <c r="J1785" s="283">
        <f t="shared" si="137"/>
        <v>4.2374998829758657E-6</v>
      </c>
      <c r="K1785" s="22">
        <f t="shared" si="138"/>
        <v>5.0849998595710388E-5</v>
      </c>
    </row>
    <row r="1786" spans="1:11" ht="12.75">
      <c r="A1786" s="12">
        <f t="shared" si="136"/>
        <v>1779</v>
      </c>
      <c r="B1786" s="12" t="s">
        <v>178</v>
      </c>
      <c r="C1786" s="272">
        <v>45215</v>
      </c>
      <c r="D1786" s="272">
        <v>45228</v>
      </c>
      <c r="E1786" s="196">
        <f t="shared" si="140"/>
        <v>45221.5</v>
      </c>
      <c r="F1786" s="272">
        <v>45233</v>
      </c>
      <c r="G1786" s="12" t="s">
        <v>430</v>
      </c>
      <c r="H1786" s="234">
        <v>20.61</v>
      </c>
      <c r="I1786" s="17">
        <f t="shared" si="139"/>
        <v>12</v>
      </c>
      <c r="J1786" s="283">
        <f t="shared" si="137"/>
        <v>5.3324503961492648E-7</v>
      </c>
      <c r="K1786" s="22">
        <f t="shared" si="138"/>
        <v>6.3989404753791178E-6</v>
      </c>
    </row>
    <row r="1787" spans="1:11" ht="12.75">
      <c r="A1787" s="12">
        <f t="shared" si="136"/>
        <v>1780</v>
      </c>
      <c r="B1787" s="12" t="s">
        <v>178</v>
      </c>
      <c r="C1787" s="272">
        <v>45214</v>
      </c>
      <c r="D1787" s="272">
        <v>45227</v>
      </c>
      <c r="E1787" s="196">
        <f t="shared" si="140"/>
        <v>45220.5</v>
      </c>
      <c r="F1787" s="272">
        <v>45247</v>
      </c>
      <c r="G1787" s="12" t="s">
        <v>189</v>
      </c>
      <c r="H1787" s="234">
        <v>714.2199999999998</v>
      </c>
      <c r="I1787" s="17">
        <f t="shared" si="139"/>
        <v>27</v>
      </c>
      <c r="J1787" s="283">
        <f t="shared" si="137"/>
        <v>1.8479101028324731E-5</v>
      </c>
      <c r="K1787" s="22">
        <f t="shared" si="138"/>
        <v>4.9893572776476777E-4</v>
      </c>
    </row>
    <row r="1788" spans="1:11" ht="12.75">
      <c r="A1788" s="12">
        <f t="shared" si="136"/>
        <v>1781</v>
      </c>
      <c r="B1788" s="12" t="s">
        <v>178</v>
      </c>
      <c r="C1788" s="272">
        <v>45215</v>
      </c>
      <c r="D1788" s="272">
        <v>45228</v>
      </c>
      <c r="E1788" s="196">
        <f t="shared" si="140"/>
        <v>45221.5</v>
      </c>
      <c r="F1788" s="272">
        <v>45247</v>
      </c>
      <c r="G1788" s="12" t="s">
        <v>189</v>
      </c>
      <c r="H1788" s="234">
        <v>6813.4000000000433</v>
      </c>
      <c r="I1788" s="17">
        <f t="shared" si="139"/>
        <v>26</v>
      </c>
      <c r="J1788" s="283">
        <f t="shared" si="137"/>
        <v>1.7628392784630584E-4</v>
      </c>
      <c r="K1788" s="22">
        <f t="shared" si="138"/>
        <v>4.5833821240039516E-3</v>
      </c>
    </row>
    <row r="1789" spans="1:11" ht="12.75">
      <c r="A1789" s="12">
        <f t="shared" si="136"/>
        <v>1782</v>
      </c>
      <c r="B1789" s="12" t="s">
        <v>178</v>
      </c>
      <c r="C1789" s="272">
        <v>45214</v>
      </c>
      <c r="D1789" s="272">
        <v>45227</v>
      </c>
      <c r="E1789" s="196">
        <f t="shared" si="140"/>
        <v>45220.5</v>
      </c>
      <c r="F1789" s="272">
        <v>45260</v>
      </c>
      <c r="G1789" s="12" t="s">
        <v>190</v>
      </c>
      <c r="H1789" s="234">
        <v>24.220000000000002</v>
      </c>
      <c r="I1789" s="17">
        <f t="shared" si="139"/>
        <v>40</v>
      </c>
      <c r="J1789" s="283">
        <f t="shared" si="137"/>
        <v>6.2664700919328097E-7</v>
      </c>
      <c r="K1789" s="22">
        <f t="shared" si="138"/>
        <v>2.5065880367731238E-5</v>
      </c>
    </row>
    <row r="1790" spans="1:11" ht="12.75">
      <c r="A1790" s="12">
        <f t="shared" si="136"/>
        <v>1783</v>
      </c>
      <c r="B1790" s="12" t="s">
        <v>178</v>
      </c>
      <c r="C1790" s="272">
        <v>45215</v>
      </c>
      <c r="D1790" s="272">
        <v>45228</v>
      </c>
      <c r="E1790" s="196">
        <f t="shared" si="140"/>
        <v>45221.5</v>
      </c>
      <c r="F1790" s="272">
        <v>45260</v>
      </c>
      <c r="G1790" s="12" t="s">
        <v>190</v>
      </c>
      <c r="H1790" s="234">
        <v>200.87999999999991</v>
      </c>
      <c r="I1790" s="17">
        <f t="shared" si="139"/>
        <v>39</v>
      </c>
      <c r="J1790" s="283">
        <f t="shared" si="137"/>
        <v>5.1973927005262681E-6</v>
      </c>
      <c r="K1790" s="22">
        <f t="shared" si="138"/>
        <v>2.0269831532052445E-4</v>
      </c>
    </row>
    <row r="1791" spans="1:11" ht="12.75">
      <c r="A1791" s="12">
        <f t="shared" si="136"/>
        <v>1784</v>
      </c>
      <c r="B1791" s="12" t="s">
        <v>178</v>
      </c>
      <c r="C1791" s="272">
        <v>45215</v>
      </c>
      <c r="D1791" s="272">
        <v>45228</v>
      </c>
      <c r="E1791" s="196">
        <f t="shared" si="140"/>
        <v>45221.5</v>
      </c>
      <c r="F1791" s="272">
        <v>45233</v>
      </c>
      <c r="G1791" s="12" t="s">
        <v>191</v>
      </c>
      <c r="H1791" s="234">
        <v>4945.1500000000015</v>
      </c>
      <c r="I1791" s="17">
        <f t="shared" si="139"/>
        <v>12</v>
      </c>
      <c r="J1791" s="283">
        <f t="shared" si="137"/>
        <v>1.2794646810537384E-4</v>
      </c>
      <c r="K1791" s="22">
        <f t="shared" si="138"/>
        <v>1.5353576172644861E-3</v>
      </c>
    </row>
    <row r="1792" spans="1:11" ht="12.75">
      <c r="A1792" s="12">
        <f t="shared" si="136"/>
        <v>1785</v>
      </c>
      <c r="B1792" s="12" t="s">
        <v>178</v>
      </c>
      <c r="C1792" s="272">
        <v>45215</v>
      </c>
      <c r="D1792" s="272">
        <v>45228</v>
      </c>
      <c r="E1792" s="196">
        <f t="shared" si="140"/>
        <v>45221.5</v>
      </c>
      <c r="F1792" s="272">
        <v>45233</v>
      </c>
      <c r="G1792" s="12" t="s">
        <v>431</v>
      </c>
      <c r="H1792" s="234">
        <v>627.9799999999999</v>
      </c>
      <c r="I1792" s="17">
        <f t="shared" si="139"/>
        <v>12</v>
      </c>
      <c r="J1792" s="283">
        <f t="shared" si="137"/>
        <v>1.6247803007150969E-5</v>
      </c>
      <c r="K1792" s="22">
        <f t="shared" si="138"/>
        <v>1.9497363608581163E-4</v>
      </c>
    </row>
    <row r="1793" spans="1:11" ht="12.75">
      <c r="A1793" s="12">
        <f t="shared" si="136"/>
        <v>1786</v>
      </c>
      <c r="B1793" s="12" t="s">
        <v>178</v>
      </c>
      <c r="C1793" s="272">
        <v>45215</v>
      </c>
      <c r="D1793" s="272">
        <v>45228</v>
      </c>
      <c r="E1793" s="196">
        <f t="shared" si="140"/>
        <v>45221.5</v>
      </c>
      <c r="F1793" s="272">
        <v>45233</v>
      </c>
      <c r="G1793" s="12" t="s">
        <v>192</v>
      </c>
      <c r="H1793" s="234">
        <v>1031.8200000000002</v>
      </c>
      <c r="I1793" s="17">
        <f t="shared" si="139"/>
        <v>12</v>
      </c>
      <c r="J1793" s="283">
        <f t="shared" si="137"/>
        <v>2.669640450147858E-5</v>
      </c>
      <c r="K1793" s="22">
        <f t="shared" si="138"/>
        <v>3.2035685401774297E-4</v>
      </c>
    </row>
    <row r="1794" spans="1:11" ht="12.75">
      <c r="A1794" s="12">
        <f t="shared" si="136"/>
        <v>1787</v>
      </c>
      <c r="B1794" s="12" t="s">
        <v>178</v>
      </c>
      <c r="C1794" s="272">
        <v>45214</v>
      </c>
      <c r="D1794" s="272">
        <v>45227</v>
      </c>
      <c r="E1794" s="196">
        <f t="shared" si="140"/>
        <v>45220.5</v>
      </c>
      <c r="F1794" s="272">
        <v>45233</v>
      </c>
      <c r="G1794" s="12" t="s">
        <v>193</v>
      </c>
      <c r="H1794" s="234">
        <v>1750.1000000000004</v>
      </c>
      <c r="I1794" s="17">
        <f t="shared" si="139"/>
        <v>13</v>
      </c>
      <c r="J1794" s="283">
        <f t="shared" si="137"/>
        <v>4.5280550404176765E-5</v>
      </c>
      <c r="K1794" s="22">
        <f t="shared" si="138"/>
        <v>5.8864715525429789E-4</v>
      </c>
    </row>
    <row r="1795" spans="1:11" ht="12.75">
      <c r="A1795" s="12">
        <f t="shared" si="136"/>
        <v>1788</v>
      </c>
      <c r="B1795" s="12" t="s">
        <v>178</v>
      </c>
      <c r="C1795" s="272">
        <v>45215</v>
      </c>
      <c r="D1795" s="272">
        <v>45228</v>
      </c>
      <c r="E1795" s="196">
        <f t="shared" si="140"/>
        <v>45221.5</v>
      </c>
      <c r="F1795" s="272">
        <v>45233</v>
      </c>
      <c r="G1795" s="12" t="s">
        <v>193</v>
      </c>
      <c r="H1795" s="234">
        <v>16396.1000000001</v>
      </c>
      <c r="I1795" s="17">
        <f t="shared" si="139"/>
        <v>12</v>
      </c>
      <c r="J1795" s="283">
        <f t="shared" si="137"/>
        <v>4.2421829180156964E-4</v>
      </c>
      <c r="K1795" s="22">
        <f t="shared" si="138"/>
        <v>5.0906195016188361E-3</v>
      </c>
    </row>
    <row r="1796" spans="1:11" ht="12.75">
      <c r="A1796" s="12">
        <f t="shared" si="136"/>
        <v>1789</v>
      </c>
      <c r="B1796" s="12" t="s">
        <v>178</v>
      </c>
      <c r="C1796" s="272">
        <v>45214</v>
      </c>
      <c r="D1796" s="272">
        <v>45227</v>
      </c>
      <c r="E1796" s="196">
        <f t="shared" si="140"/>
        <v>45220.5</v>
      </c>
      <c r="F1796" s="272">
        <v>45260</v>
      </c>
      <c r="G1796" s="12" t="s">
        <v>194</v>
      </c>
      <c r="H1796" s="234">
        <v>27.89</v>
      </c>
      <c r="I1796" s="17">
        <f t="shared" si="139"/>
        <v>40</v>
      </c>
      <c r="J1796" s="283">
        <f t="shared" si="137"/>
        <v>7.2160136607764686E-7</v>
      </c>
      <c r="K1796" s="22">
        <f t="shared" si="138"/>
        <v>2.8864054643105873E-5</v>
      </c>
    </row>
    <row r="1797" spans="1:11" ht="12.75">
      <c r="A1797" s="12">
        <f t="shared" si="136"/>
        <v>1790</v>
      </c>
      <c r="B1797" s="12" t="s">
        <v>178</v>
      </c>
      <c r="C1797" s="272">
        <v>45215</v>
      </c>
      <c r="D1797" s="272">
        <v>45228</v>
      </c>
      <c r="E1797" s="196">
        <f t="shared" si="140"/>
        <v>45221.5</v>
      </c>
      <c r="F1797" s="272">
        <v>45260</v>
      </c>
      <c r="G1797" s="12" t="s">
        <v>194</v>
      </c>
      <c r="H1797" s="234">
        <v>305.58000000000033</v>
      </c>
      <c r="I1797" s="17">
        <f t="shared" si="139"/>
        <v>39</v>
      </c>
      <c r="J1797" s="283">
        <f t="shared" si="137"/>
        <v>7.9063085495162255E-6</v>
      </c>
      <c r="K1797" s="22">
        <f t="shared" si="138"/>
        <v>3.0834603343113279E-4</v>
      </c>
    </row>
    <row r="1798" spans="1:11" ht="12.75">
      <c r="A1798" s="12">
        <f t="shared" si="136"/>
        <v>1791</v>
      </c>
      <c r="B1798" s="12" t="s">
        <v>178</v>
      </c>
      <c r="C1798" s="272">
        <v>45215</v>
      </c>
      <c r="D1798" s="272">
        <v>45228</v>
      </c>
      <c r="E1798" s="196">
        <f t="shared" si="140"/>
        <v>45221.5</v>
      </c>
      <c r="F1798" s="272">
        <v>45272</v>
      </c>
      <c r="G1798" s="12" t="s">
        <v>195</v>
      </c>
      <c r="H1798" s="234">
        <v>3843.6199999999994</v>
      </c>
      <c r="I1798" s="17">
        <f t="shared" si="139"/>
        <v>51</v>
      </c>
      <c r="J1798" s="283">
        <f t="shared" si="137"/>
        <v>9.9446448285527592E-5</v>
      </c>
      <c r="K1798" s="22">
        <f t="shared" si="138"/>
        <v>5.0717688625619073E-3</v>
      </c>
    </row>
    <row r="1799" spans="1:11" ht="12.75">
      <c r="A1799" s="12">
        <f t="shared" si="136"/>
        <v>1792</v>
      </c>
      <c r="B1799" s="12" t="s">
        <v>178</v>
      </c>
      <c r="C1799" s="272">
        <v>45215</v>
      </c>
      <c r="D1799" s="272">
        <v>45228</v>
      </c>
      <c r="E1799" s="196">
        <f t="shared" si="140"/>
        <v>45221.5</v>
      </c>
      <c r="F1799" s="272">
        <v>45271</v>
      </c>
      <c r="G1799" s="12" t="s">
        <v>195</v>
      </c>
      <c r="H1799" s="234">
        <v>280.00000000000006</v>
      </c>
      <c r="I1799" s="17">
        <f t="shared" si="139"/>
        <v>50</v>
      </c>
      <c r="J1799" s="283">
        <f t="shared" si="137"/>
        <v>7.244474094720012E-6</v>
      </c>
      <c r="K1799" s="22">
        <f t="shared" si="138"/>
        <v>3.6222370473600063E-4</v>
      </c>
    </row>
    <row r="1800" spans="1:11" ht="12.75">
      <c r="A1800" s="12">
        <f t="shared" si="136"/>
        <v>1793</v>
      </c>
      <c r="B1800" s="12" t="s">
        <v>178</v>
      </c>
      <c r="C1800" s="272">
        <v>45214</v>
      </c>
      <c r="D1800" s="272">
        <v>45227</v>
      </c>
      <c r="E1800" s="196">
        <f t="shared" si="140"/>
        <v>45220.5</v>
      </c>
      <c r="F1800" s="272">
        <v>45272</v>
      </c>
      <c r="G1800" s="12" t="s">
        <v>195</v>
      </c>
      <c r="H1800" s="234">
        <v>207.32</v>
      </c>
      <c r="I1800" s="17">
        <f t="shared" si="139"/>
        <v>52</v>
      </c>
      <c r="J1800" s="283">
        <f t="shared" si="137"/>
        <v>5.3640156047048306E-6</v>
      </c>
      <c r="K1800" s="22">
        <f t="shared" si="138"/>
        <v>2.7892881144465117E-4</v>
      </c>
    </row>
    <row r="1801" spans="1:11" ht="12.75">
      <c r="A1801" s="12">
        <f t="shared" ref="A1801:A1864" si="141">A1800+1</f>
        <v>1794</v>
      </c>
      <c r="B1801" s="12" t="s">
        <v>178</v>
      </c>
      <c r="C1801" s="272">
        <v>45214</v>
      </c>
      <c r="D1801" s="272">
        <v>45227</v>
      </c>
      <c r="E1801" s="196">
        <f t="shared" si="140"/>
        <v>45220.5</v>
      </c>
      <c r="F1801" s="272">
        <v>45271</v>
      </c>
      <c r="G1801" s="12" t="s">
        <v>195</v>
      </c>
      <c r="H1801" s="234">
        <v>10</v>
      </c>
      <c r="I1801" s="17">
        <f t="shared" si="139"/>
        <v>51</v>
      </c>
      <c r="J1801" s="283">
        <f t="shared" si="137"/>
        <v>2.587312176685718E-7</v>
      </c>
      <c r="K1801" s="22">
        <f t="shared" si="138"/>
        <v>1.3195292101097162E-5</v>
      </c>
    </row>
    <row r="1802" spans="1:11" ht="12.75">
      <c r="A1802" s="12">
        <f t="shared" si="141"/>
        <v>1795</v>
      </c>
      <c r="B1802" s="12" t="s">
        <v>178</v>
      </c>
      <c r="C1802" s="272">
        <v>45214</v>
      </c>
      <c r="D1802" s="272">
        <v>45227</v>
      </c>
      <c r="E1802" s="196">
        <f t="shared" si="140"/>
        <v>45220.5</v>
      </c>
      <c r="F1802" s="272">
        <v>45233</v>
      </c>
      <c r="G1802" s="12" t="s">
        <v>196</v>
      </c>
      <c r="H1802" s="234">
        <v>11915.480000000003</v>
      </c>
      <c r="I1802" s="17">
        <f t="shared" si="139"/>
        <v>13</v>
      </c>
      <c r="J1802" s="283">
        <f t="shared" ref="J1802:J1865" si="142">H1802/$H$2170</f>
        <v>3.0829066495055151E-4</v>
      </c>
      <c r="K1802" s="22">
        <f t="shared" ref="K1802:K1865" si="143">J1802*I1802</f>
        <v>4.0077786443571692E-3</v>
      </c>
    </row>
    <row r="1803" spans="1:11" ht="12.75">
      <c r="A1803" s="12">
        <f t="shared" si="141"/>
        <v>1796</v>
      </c>
      <c r="B1803" s="12" t="s">
        <v>178</v>
      </c>
      <c r="C1803" s="272">
        <v>45215</v>
      </c>
      <c r="D1803" s="272">
        <v>45228</v>
      </c>
      <c r="E1803" s="196">
        <f t="shared" si="140"/>
        <v>45221.5</v>
      </c>
      <c r="F1803" s="272">
        <v>45233</v>
      </c>
      <c r="G1803" s="12" t="s">
        <v>196</v>
      </c>
      <c r="H1803" s="234">
        <v>94505.250000000058</v>
      </c>
      <c r="I1803" s="17">
        <f t="shared" ref="I1803:I1866" si="144">(F1803-D1803)+((D1803-C1803+1)/2)</f>
        <v>12</v>
      </c>
      <c r="J1803" s="283">
        <f t="shared" si="142"/>
        <v>2.4451458408572811E-3</v>
      </c>
      <c r="K1803" s="22">
        <f t="shared" si="143"/>
        <v>2.9341750090287375E-2</v>
      </c>
    </row>
    <row r="1804" spans="1:11" ht="12.75">
      <c r="A1804" s="12">
        <f t="shared" si="141"/>
        <v>1797</v>
      </c>
      <c r="B1804" s="12" t="s">
        <v>178</v>
      </c>
      <c r="C1804" s="272">
        <v>45215</v>
      </c>
      <c r="D1804" s="272">
        <v>45228</v>
      </c>
      <c r="E1804" s="196">
        <f t="shared" si="140"/>
        <v>45221.5</v>
      </c>
      <c r="F1804" s="272">
        <v>45233</v>
      </c>
      <c r="G1804" s="12" t="s">
        <v>432</v>
      </c>
      <c r="H1804" s="234">
        <v>238.82</v>
      </c>
      <c r="I1804" s="17">
        <f t="shared" si="144"/>
        <v>12</v>
      </c>
      <c r="J1804" s="283">
        <f t="shared" si="142"/>
        <v>6.1790189403608319E-6</v>
      </c>
      <c r="K1804" s="22">
        <f t="shared" si="143"/>
        <v>7.4148227284329983E-5</v>
      </c>
    </row>
    <row r="1805" spans="1:11" ht="12.75">
      <c r="A1805" s="12">
        <f t="shared" si="141"/>
        <v>1798</v>
      </c>
      <c r="B1805" s="12" t="s">
        <v>178</v>
      </c>
      <c r="C1805" s="272">
        <v>45214</v>
      </c>
      <c r="D1805" s="272">
        <v>45227</v>
      </c>
      <c r="E1805" s="196">
        <f t="shared" si="140"/>
        <v>45220.5</v>
      </c>
      <c r="F1805" s="272">
        <v>45233</v>
      </c>
      <c r="G1805" s="12" t="s">
        <v>197</v>
      </c>
      <c r="H1805" s="234">
        <v>141.66999999999999</v>
      </c>
      <c r="I1805" s="17">
        <f t="shared" si="144"/>
        <v>13</v>
      </c>
      <c r="J1805" s="283">
        <f t="shared" si="142"/>
        <v>3.6654451607106564E-6</v>
      </c>
      <c r="K1805" s="22">
        <f t="shared" si="143"/>
        <v>4.7650787089238532E-5</v>
      </c>
    </row>
    <row r="1806" spans="1:11" ht="12.75">
      <c r="A1806" s="12">
        <f t="shared" si="141"/>
        <v>1799</v>
      </c>
      <c r="B1806" s="12" t="s">
        <v>178</v>
      </c>
      <c r="C1806" s="272">
        <v>45215</v>
      </c>
      <c r="D1806" s="272">
        <v>45228</v>
      </c>
      <c r="E1806" s="196">
        <f t="shared" si="140"/>
        <v>45221.5</v>
      </c>
      <c r="F1806" s="272">
        <v>45233</v>
      </c>
      <c r="G1806" s="12" t="s">
        <v>197</v>
      </c>
      <c r="H1806" s="234">
        <v>920.83999999999992</v>
      </c>
      <c r="I1806" s="17">
        <f t="shared" si="144"/>
        <v>12</v>
      </c>
      <c r="J1806" s="283">
        <f t="shared" si="142"/>
        <v>2.3825005447792763E-5</v>
      </c>
      <c r="K1806" s="22">
        <f t="shared" si="143"/>
        <v>2.8590006537351315E-4</v>
      </c>
    </row>
    <row r="1807" spans="1:11" ht="12.75">
      <c r="A1807" s="12">
        <f t="shared" si="141"/>
        <v>1800</v>
      </c>
      <c r="B1807" s="12" t="s">
        <v>178</v>
      </c>
      <c r="C1807" s="272">
        <v>45214</v>
      </c>
      <c r="D1807" s="272">
        <v>45227</v>
      </c>
      <c r="E1807" s="196">
        <f t="shared" si="140"/>
        <v>45220.5</v>
      </c>
      <c r="F1807" s="272">
        <v>45260</v>
      </c>
      <c r="G1807" s="12" t="s">
        <v>434</v>
      </c>
      <c r="H1807" s="234">
        <v>2.4000000000000004</v>
      </c>
      <c r="I1807" s="17">
        <f t="shared" si="144"/>
        <v>40</v>
      </c>
      <c r="J1807" s="283">
        <f t="shared" si="142"/>
        <v>6.2095492240457247E-8</v>
      </c>
      <c r="K1807" s="22">
        <f t="shared" si="143"/>
        <v>2.48381968961829E-6</v>
      </c>
    </row>
    <row r="1808" spans="1:11" ht="12.75">
      <c r="A1808" s="12">
        <f t="shared" si="141"/>
        <v>1801</v>
      </c>
      <c r="B1808" s="12" t="s">
        <v>178</v>
      </c>
      <c r="C1808" s="272">
        <v>45215</v>
      </c>
      <c r="D1808" s="272">
        <v>45228</v>
      </c>
      <c r="E1808" s="196">
        <f t="shared" si="140"/>
        <v>45221.5</v>
      </c>
      <c r="F1808" s="272">
        <v>45260</v>
      </c>
      <c r="G1808" s="12" t="s">
        <v>198</v>
      </c>
      <c r="H1808" s="234">
        <v>39.9</v>
      </c>
      <c r="I1808" s="17">
        <f t="shared" si="144"/>
        <v>39</v>
      </c>
      <c r="J1808" s="283">
        <f t="shared" si="142"/>
        <v>1.0323375584976015E-6</v>
      </c>
      <c r="K1808" s="22">
        <f t="shared" si="143"/>
        <v>4.0261164781406456E-5</v>
      </c>
    </row>
    <row r="1809" spans="1:11" ht="12.75">
      <c r="A1809" s="12">
        <f t="shared" si="141"/>
        <v>1802</v>
      </c>
      <c r="B1809" s="12" t="s">
        <v>178</v>
      </c>
      <c r="C1809" s="272">
        <v>45215</v>
      </c>
      <c r="D1809" s="272">
        <v>45228</v>
      </c>
      <c r="E1809" s="196">
        <f t="shared" si="140"/>
        <v>45221.5</v>
      </c>
      <c r="F1809" s="272">
        <v>45260</v>
      </c>
      <c r="G1809" s="12" t="s">
        <v>198</v>
      </c>
      <c r="H1809" s="234">
        <v>36.9</v>
      </c>
      <c r="I1809" s="17">
        <f t="shared" si="144"/>
        <v>39</v>
      </c>
      <c r="J1809" s="283">
        <f t="shared" si="142"/>
        <v>9.5471819319703E-7</v>
      </c>
      <c r="K1809" s="22">
        <f t="shared" si="143"/>
        <v>3.7234009534684169E-5</v>
      </c>
    </row>
    <row r="1810" spans="1:11" ht="12.75">
      <c r="A1810" s="12">
        <f t="shared" si="141"/>
        <v>1803</v>
      </c>
      <c r="B1810" s="12" t="s">
        <v>178</v>
      </c>
      <c r="C1810" s="272">
        <v>45214</v>
      </c>
      <c r="D1810" s="272">
        <v>45227</v>
      </c>
      <c r="E1810" s="196">
        <f t="shared" si="140"/>
        <v>45220.5</v>
      </c>
      <c r="F1810" s="272">
        <v>45251</v>
      </c>
      <c r="G1810" s="12" t="s">
        <v>199</v>
      </c>
      <c r="H1810" s="234">
        <v>1035.3200000000002</v>
      </c>
      <c r="I1810" s="17">
        <f t="shared" si="144"/>
        <v>31</v>
      </c>
      <c r="J1810" s="283">
        <f t="shared" si="142"/>
        <v>2.6786960427662581E-5</v>
      </c>
      <c r="K1810" s="22">
        <f t="shared" si="143"/>
        <v>8.3039577325754008E-4</v>
      </c>
    </row>
    <row r="1811" spans="1:11" ht="12.75">
      <c r="A1811" s="12">
        <f t="shared" si="141"/>
        <v>1804</v>
      </c>
      <c r="B1811" s="12" t="s">
        <v>178</v>
      </c>
      <c r="C1811" s="272">
        <v>45215</v>
      </c>
      <c r="D1811" s="272">
        <v>45228</v>
      </c>
      <c r="E1811" s="196">
        <f t="shared" si="140"/>
        <v>45221.5</v>
      </c>
      <c r="F1811" s="272">
        <v>45251</v>
      </c>
      <c r="G1811" s="12" t="s">
        <v>199</v>
      </c>
      <c r="H1811" s="234">
        <v>9537.2700000000168</v>
      </c>
      <c r="I1811" s="17">
        <f t="shared" si="144"/>
        <v>30</v>
      </c>
      <c r="J1811" s="283">
        <f t="shared" si="142"/>
        <v>2.4675894803339443E-4</v>
      </c>
      <c r="K1811" s="22">
        <f t="shared" si="143"/>
        <v>7.4027684410018328E-3</v>
      </c>
    </row>
    <row r="1812" spans="1:11" ht="12.75">
      <c r="A1812" s="12">
        <f t="shared" si="141"/>
        <v>1805</v>
      </c>
      <c r="B1812" s="12" t="s">
        <v>178</v>
      </c>
      <c r="C1812" s="272">
        <v>45214</v>
      </c>
      <c r="D1812" s="272">
        <v>45227</v>
      </c>
      <c r="E1812" s="196">
        <f t="shared" si="140"/>
        <v>45220.5</v>
      </c>
      <c r="F1812" s="272">
        <v>45233</v>
      </c>
      <c r="G1812" s="12" t="s">
        <v>200</v>
      </c>
      <c r="H1812" s="234">
        <v>9876.3599999999969</v>
      </c>
      <c r="I1812" s="17">
        <f t="shared" si="144"/>
        <v>13</v>
      </c>
      <c r="J1812" s="283">
        <f t="shared" si="142"/>
        <v>2.5553226489331751E-4</v>
      </c>
      <c r="K1812" s="22">
        <f t="shared" si="143"/>
        <v>3.3219194436131276E-3</v>
      </c>
    </row>
    <row r="1813" spans="1:11" ht="12.75">
      <c r="A1813" s="12">
        <f t="shared" si="141"/>
        <v>1806</v>
      </c>
      <c r="B1813" s="12" t="s">
        <v>178</v>
      </c>
      <c r="C1813" s="272">
        <v>45215</v>
      </c>
      <c r="D1813" s="272">
        <v>45228</v>
      </c>
      <c r="E1813" s="196">
        <f t="shared" si="140"/>
        <v>45221.5</v>
      </c>
      <c r="F1813" s="272">
        <v>45233</v>
      </c>
      <c r="G1813" s="12" t="s">
        <v>200</v>
      </c>
      <c r="H1813" s="234">
        <v>113325.92000000017</v>
      </c>
      <c r="I1813" s="17">
        <f t="shared" si="144"/>
        <v>12</v>
      </c>
      <c r="J1813" s="283">
        <f t="shared" si="142"/>
        <v>2.93209532750112E-3</v>
      </c>
      <c r="K1813" s="22">
        <f t="shared" si="143"/>
        <v>3.5185143930013443E-2</v>
      </c>
    </row>
    <row r="1814" spans="1:11" ht="12.75">
      <c r="A1814" s="12">
        <f t="shared" si="141"/>
        <v>1807</v>
      </c>
      <c r="B1814" s="12" t="s">
        <v>178</v>
      </c>
      <c r="C1814" s="272">
        <v>45215</v>
      </c>
      <c r="D1814" s="272">
        <v>45228</v>
      </c>
      <c r="E1814" s="196">
        <f t="shared" si="140"/>
        <v>45221.5</v>
      </c>
      <c r="F1814" s="272">
        <v>45233</v>
      </c>
      <c r="G1814" s="12" t="s">
        <v>216</v>
      </c>
      <c r="H1814" s="234">
        <v>30648.05</v>
      </c>
      <c r="I1814" s="17">
        <f t="shared" si="144"/>
        <v>12</v>
      </c>
      <c r="J1814" s="283">
        <f t="shared" si="142"/>
        <v>7.9296072956672723E-4</v>
      </c>
      <c r="K1814" s="22">
        <f t="shared" si="143"/>
        <v>9.5155287548007277E-3</v>
      </c>
    </row>
    <row r="1815" spans="1:11" ht="12.75">
      <c r="A1815" s="12">
        <f t="shared" si="141"/>
        <v>1808</v>
      </c>
      <c r="B1815" s="12" t="s">
        <v>178</v>
      </c>
      <c r="C1815" s="272">
        <v>45214</v>
      </c>
      <c r="D1815" s="272">
        <v>45227</v>
      </c>
      <c r="E1815" s="196">
        <f t="shared" si="140"/>
        <v>45220.5</v>
      </c>
      <c r="F1815" s="272">
        <v>45233</v>
      </c>
      <c r="G1815" s="12" t="s">
        <v>201</v>
      </c>
      <c r="H1815" s="234">
        <v>387.86</v>
      </c>
      <c r="I1815" s="17">
        <f t="shared" si="144"/>
        <v>13</v>
      </c>
      <c r="J1815" s="283">
        <f t="shared" si="142"/>
        <v>1.0035149008493227E-5</v>
      </c>
      <c r="K1815" s="22">
        <f t="shared" si="143"/>
        <v>1.3045693711041196E-4</v>
      </c>
    </row>
    <row r="1816" spans="1:11" ht="12.75">
      <c r="A1816" s="12">
        <f t="shared" si="141"/>
        <v>1809</v>
      </c>
      <c r="B1816" s="12" t="s">
        <v>178</v>
      </c>
      <c r="C1816" s="272">
        <v>45215</v>
      </c>
      <c r="D1816" s="272">
        <v>45228</v>
      </c>
      <c r="E1816" s="196">
        <f t="shared" si="140"/>
        <v>45221.5</v>
      </c>
      <c r="F1816" s="272">
        <v>45233</v>
      </c>
      <c r="G1816" s="12" t="s">
        <v>201</v>
      </c>
      <c r="H1816" s="234">
        <v>3241.0599999999981</v>
      </c>
      <c r="I1816" s="17">
        <f t="shared" si="144"/>
        <v>12</v>
      </c>
      <c r="J1816" s="283">
        <f t="shared" si="142"/>
        <v>8.3856340033690093E-5</v>
      </c>
      <c r="K1816" s="22">
        <f t="shared" si="143"/>
        <v>1.0062760804042811E-3</v>
      </c>
    </row>
    <row r="1817" spans="1:11" ht="12.75">
      <c r="A1817" s="12">
        <f t="shared" si="141"/>
        <v>1810</v>
      </c>
      <c r="B1817" s="12" t="s">
        <v>178</v>
      </c>
      <c r="C1817" s="272">
        <v>45215</v>
      </c>
      <c r="D1817" s="272">
        <v>45228</v>
      </c>
      <c r="E1817" s="196">
        <f t="shared" si="140"/>
        <v>45221.5</v>
      </c>
      <c r="F1817" s="272">
        <v>45217</v>
      </c>
      <c r="G1817" s="12" t="s">
        <v>435</v>
      </c>
      <c r="H1817" s="234">
        <v>4905.7999999999965</v>
      </c>
      <c r="I1817" s="17">
        <f t="shared" si="144"/>
        <v>-4</v>
      </c>
      <c r="J1817" s="283">
        <f t="shared" si="142"/>
        <v>1.2692836076384786E-4</v>
      </c>
      <c r="K1817" s="22">
        <f t="shared" si="143"/>
        <v>-5.0771344305539144E-4</v>
      </c>
    </row>
    <row r="1818" spans="1:11" ht="12.75">
      <c r="A1818" s="12">
        <f t="shared" si="141"/>
        <v>1811</v>
      </c>
      <c r="B1818" s="12" t="s">
        <v>178</v>
      </c>
      <c r="C1818" s="272">
        <v>45214</v>
      </c>
      <c r="D1818" s="272">
        <v>45227</v>
      </c>
      <c r="E1818" s="196">
        <f t="shared" si="140"/>
        <v>45220.5</v>
      </c>
      <c r="F1818" s="272">
        <v>45260</v>
      </c>
      <c r="G1818" s="12" t="s">
        <v>202</v>
      </c>
      <c r="H1818" s="234">
        <v>2093.0499999999997</v>
      </c>
      <c r="I1818" s="17">
        <f t="shared" si="144"/>
        <v>40</v>
      </c>
      <c r="J1818" s="283">
        <f t="shared" si="142"/>
        <v>5.4153737514120414E-5</v>
      </c>
      <c r="K1818" s="22">
        <f t="shared" si="143"/>
        <v>2.1661495005648166E-3</v>
      </c>
    </row>
    <row r="1819" spans="1:11" ht="12.75">
      <c r="A1819" s="12">
        <f t="shared" si="141"/>
        <v>1812</v>
      </c>
      <c r="B1819" s="12" t="s">
        <v>178</v>
      </c>
      <c r="C1819" s="272">
        <v>45215</v>
      </c>
      <c r="D1819" s="272">
        <v>45228</v>
      </c>
      <c r="E1819" s="196">
        <f t="shared" si="140"/>
        <v>45221.5</v>
      </c>
      <c r="F1819" s="272">
        <v>45260</v>
      </c>
      <c r="G1819" s="12" t="s">
        <v>202</v>
      </c>
      <c r="H1819" s="234">
        <v>17798.48000000001</v>
      </c>
      <c r="I1819" s="17">
        <f t="shared" si="144"/>
        <v>39</v>
      </c>
      <c r="J1819" s="283">
        <f t="shared" si="142"/>
        <v>4.6050224030497248E-4</v>
      </c>
      <c r="K1819" s="22">
        <f t="shared" si="143"/>
        <v>1.7959587371893928E-2</v>
      </c>
    </row>
    <row r="1820" spans="1:11" ht="12.75">
      <c r="A1820" s="12">
        <f t="shared" si="141"/>
        <v>1813</v>
      </c>
      <c r="B1820" s="12" t="s">
        <v>178</v>
      </c>
      <c r="C1820" s="272">
        <v>45214</v>
      </c>
      <c r="D1820" s="272">
        <v>45227</v>
      </c>
      <c r="E1820" s="196">
        <f t="shared" si="140"/>
        <v>45220.5</v>
      </c>
      <c r="F1820" s="272">
        <v>45260</v>
      </c>
      <c r="G1820" s="12" t="s">
        <v>203</v>
      </c>
      <c r="H1820" s="234">
        <v>336.2399999999999</v>
      </c>
      <c r="I1820" s="17">
        <f t="shared" si="144"/>
        <v>40</v>
      </c>
      <c r="J1820" s="283">
        <f t="shared" si="142"/>
        <v>8.6995784628880561E-6</v>
      </c>
      <c r="K1820" s="22">
        <f t="shared" si="143"/>
        <v>3.4798313851552225E-4</v>
      </c>
    </row>
    <row r="1821" spans="1:11" ht="12.75">
      <c r="A1821" s="12">
        <f t="shared" si="141"/>
        <v>1814</v>
      </c>
      <c r="B1821" s="12" t="s">
        <v>178</v>
      </c>
      <c r="C1821" s="272">
        <v>45215</v>
      </c>
      <c r="D1821" s="272">
        <v>45228</v>
      </c>
      <c r="E1821" s="196">
        <f t="shared" si="140"/>
        <v>45221.5</v>
      </c>
      <c r="F1821" s="272">
        <v>45260</v>
      </c>
      <c r="G1821" s="12" t="s">
        <v>203</v>
      </c>
      <c r="H1821" s="234">
        <v>2456.9199999999992</v>
      </c>
      <c r="I1821" s="17">
        <f t="shared" si="144"/>
        <v>39</v>
      </c>
      <c r="J1821" s="283">
        <f t="shared" si="142"/>
        <v>6.3568190331426725E-5</v>
      </c>
      <c r="K1821" s="22">
        <f t="shared" si="143"/>
        <v>2.4791594229256423E-3</v>
      </c>
    </row>
    <row r="1822" spans="1:11" ht="12.75">
      <c r="A1822" s="12">
        <f t="shared" si="141"/>
        <v>1815</v>
      </c>
      <c r="B1822" s="12" t="s">
        <v>178</v>
      </c>
      <c r="C1822" s="272">
        <v>45214</v>
      </c>
      <c r="D1822" s="272">
        <v>45227</v>
      </c>
      <c r="E1822" s="196">
        <f t="shared" si="140"/>
        <v>45220.5</v>
      </c>
      <c r="F1822" s="272">
        <v>45260</v>
      </c>
      <c r="G1822" s="12" t="s">
        <v>204</v>
      </c>
      <c r="H1822" s="234">
        <v>398.23000000000013</v>
      </c>
      <c r="I1822" s="17">
        <f t="shared" si="144"/>
        <v>40</v>
      </c>
      <c r="J1822" s="283">
        <f t="shared" si="142"/>
        <v>1.0303453281215538E-5</v>
      </c>
      <c r="K1822" s="22">
        <f t="shared" si="143"/>
        <v>4.1213813124862155E-4</v>
      </c>
    </row>
    <row r="1823" spans="1:11" ht="12.75">
      <c r="A1823" s="12">
        <f t="shared" si="141"/>
        <v>1816</v>
      </c>
      <c r="B1823" s="12" t="s">
        <v>178</v>
      </c>
      <c r="C1823" s="272">
        <v>45215</v>
      </c>
      <c r="D1823" s="272">
        <v>45228</v>
      </c>
      <c r="E1823" s="196">
        <f t="shared" si="140"/>
        <v>45221.5</v>
      </c>
      <c r="F1823" s="272">
        <v>45260</v>
      </c>
      <c r="G1823" s="12" t="s">
        <v>204</v>
      </c>
      <c r="H1823" s="234">
        <v>3836.8800000000042</v>
      </c>
      <c r="I1823" s="17">
        <f t="shared" si="144"/>
        <v>39</v>
      </c>
      <c r="J1823" s="283">
        <f t="shared" si="142"/>
        <v>9.9272063444819095E-5</v>
      </c>
      <c r="K1823" s="22">
        <f t="shared" si="143"/>
        <v>3.8716104743479448E-3</v>
      </c>
    </row>
    <row r="1824" spans="1:11" ht="12.75">
      <c r="A1824" s="12">
        <f t="shared" si="141"/>
        <v>1817</v>
      </c>
      <c r="B1824" s="12" t="s">
        <v>178</v>
      </c>
      <c r="C1824" s="272">
        <v>45214</v>
      </c>
      <c r="D1824" s="272">
        <v>45227</v>
      </c>
      <c r="E1824" s="196">
        <f t="shared" si="140"/>
        <v>45220.5</v>
      </c>
      <c r="F1824" s="272">
        <v>45260</v>
      </c>
      <c r="G1824" s="12" t="s">
        <v>205</v>
      </c>
      <c r="H1824" s="234">
        <v>109.20999999999998</v>
      </c>
      <c r="I1824" s="17">
        <f t="shared" si="144"/>
        <v>40</v>
      </c>
      <c r="J1824" s="283">
        <f t="shared" si="142"/>
        <v>2.8256036281584724E-6</v>
      </c>
      <c r="K1824" s="22">
        <f t="shared" si="143"/>
        <v>1.1302414512633889E-4</v>
      </c>
    </row>
    <row r="1825" spans="1:11" ht="12.75">
      <c r="A1825" s="12">
        <f t="shared" si="141"/>
        <v>1818</v>
      </c>
      <c r="B1825" s="12" t="s">
        <v>178</v>
      </c>
      <c r="C1825" s="272">
        <v>45215</v>
      </c>
      <c r="D1825" s="272">
        <v>45228</v>
      </c>
      <c r="E1825" s="196">
        <f t="shared" si="140"/>
        <v>45221.5</v>
      </c>
      <c r="F1825" s="272">
        <v>45260</v>
      </c>
      <c r="G1825" s="12" t="s">
        <v>205</v>
      </c>
      <c r="H1825" s="234">
        <v>743.66999999999939</v>
      </c>
      <c r="I1825" s="17">
        <f t="shared" si="144"/>
        <v>39</v>
      </c>
      <c r="J1825" s="283">
        <f t="shared" si="142"/>
        <v>1.9241064464358664E-5</v>
      </c>
      <c r="K1825" s="22">
        <f t="shared" si="143"/>
        <v>7.5040151410998791E-4</v>
      </c>
    </row>
    <row r="1826" spans="1:11" ht="12.75">
      <c r="A1826" s="12">
        <f t="shared" si="141"/>
        <v>1819</v>
      </c>
      <c r="B1826" s="12" t="s">
        <v>178</v>
      </c>
      <c r="C1826" s="272">
        <v>45215</v>
      </c>
      <c r="D1826" s="272">
        <v>45228</v>
      </c>
      <c r="E1826" s="196">
        <f t="shared" si="140"/>
        <v>45221.5</v>
      </c>
      <c r="F1826" s="272">
        <v>45233</v>
      </c>
      <c r="G1826" s="12" t="s">
        <v>436</v>
      </c>
      <c r="H1826" s="234">
        <v>52.05</v>
      </c>
      <c r="I1826" s="17">
        <f t="shared" si="144"/>
        <v>12</v>
      </c>
      <c r="J1826" s="283">
        <f t="shared" si="142"/>
        <v>1.3466959879649161E-6</v>
      </c>
      <c r="K1826" s="22">
        <f t="shared" si="143"/>
        <v>1.6160351855578993E-5</v>
      </c>
    </row>
    <row r="1827" spans="1:11" ht="12.75">
      <c r="A1827" s="12">
        <f t="shared" si="141"/>
        <v>1820</v>
      </c>
      <c r="B1827" s="12" t="s">
        <v>178</v>
      </c>
      <c r="C1827" s="272">
        <v>45214</v>
      </c>
      <c r="D1827" s="272">
        <v>45227</v>
      </c>
      <c r="E1827" s="196">
        <f t="shared" si="140"/>
        <v>45220.5</v>
      </c>
      <c r="F1827" s="272">
        <v>45233</v>
      </c>
      <c r="G1827" s="12" t="s">
        <v>436</v>
      </c>
      <c r="H1827" s="234">
        <v>460.13</v>
      </c>
      <c r="I1827" s="17">
        <f t="shared" si="144"/>
        <v>13</v>
      </c>
      <c r="J1827" s="283">
        <f t="shared" si="142"/>
        <v>1.1904999518583995E-5</v>
      </c>
      <c r="K1827" s="22">
        <f t="shared" si="143"/>
        <v>1.5476499374159194E-4</v>
      </c>
    </row>
    <row r="1828" spans="1:11" ht="12.75">
      <c r="A1828" s="12">
        <f t="shared" si="141"/>
        <v>1821</v>
      </c>
      <c r="B1828" s="12" t="s">
        <v>178</v>
      </c>
      <c r="C1828" s="272">
        <v>45214</v>
      </c>
      <c r="D1828" s="272">
        <v>45227</v>
      </c>
      <c r="E1828" s="196">
        <f t="shared" si="140"/>
        <v>45220.5</v>
      </c>
      <c r="F1828" s="272">
        <v>45233</v>
      </c>
      <c r="G1828" s="12" t="s">
        <v>206</v>
      </c>
      <c r="H1828" s="234">
        <v>694.64</v>
      </c>
      <c r="I1828" s="17">
        <f t="shared" si="144"/>
        <v>13</v>
      </c>
      <c r="J1828" s="283">
        <f t="shared" si="142"/>
        <v>1.7972505304129671E-5</v>
      </c>
      <c r="K1828" s="22">
        <f t="shared" si="143"/>
        <v>2.3364256895368573E-4</v>
      </c>
    </row>
    <row r="1829" spans="1:11" ht="12.75">
      <c r="A1829" s="12">
        <f t="shared" si="141"/>
        <v>1822</v>
      </c>
      <c r="B1829" s="12" t="s">
        <v>178</v>
      </c>
      <c r="C1829" s="272">
        <v>45215</v>
      </c>
      <c r="D1829" s="272">
        <v>45228</v>
      </c>
      <c r="E1829" s="196">
        <f t="shared" si="140"/>
        <v>45221.5</v>
      </c>
      <c r="F1829" s="272">
        <v>45233</v>
      </c>
      <c r="G1829" s="12" t="s">
        <v>206</v>
      </c>
      <c r="H1829" s="234">
        <v>1151.7400000000002</v>
      </c>
      <c r="I1829" s="17">
        <f t="shared" si="144"/>
        <v>12</v>
      </c>
      <c r="J1829" s="283">
        <f t="shared" si="142"/>
        <v>2.9799109263760095E-5</v>
      </c>
      <c r="K1829" s="22">
        <f t="shared" si="143"/>
        <v>3.5758931116512113E-4</v>
      </c>
    </row>
    <row r="1830" spans="1:11" ht="12.75">
      <c r="A1830" s="12">
        <f t="shared" si="141"/>
        <v>1823</v>
      </c>
      <c r="B1830" s="12" t="s">
        <v>178</v>
      </c>
      <c r="C1830" s="272">
        <v>45214</v>
      </c>
      <c r="D1830" s="272">
        <v>45227</v>
      </c>
      <c r="E1830" s="196">
        <f t="shared" si="140"/>
        <v>45220.5</v>
      </c>
      <c r="F1830" s="272">
        <v>45233</v>
      </c>
      <c r="G1830" s="12" t="s">
        <v>207</v>
      </c>
      <c r="H1830" s="234">
        <v>1528.23</v>
      </c>
      <c r="I1830" s="17">
        <f t="shared" si="144"/>
        <v>13</v>
      </c>
      <c r="J1830" s="283">
        <f t="shared" si="142"/>
        <v>3.9540080877764153E-5</v>
      </c>
      <c r="K1830" s="22">
        <f t="shared" si="143"/>
        <v>5.1402105141093403E-4</v>
      </c>
    </row>
    <row r="1831" spans="1:11" ht="12.75">
      <c r="A1831" s="12">
        <f t="shared" si="141"/>
        <v>1824</v>
      </c>
      <c r="B1831" s="12" t="s">
        <v>178</v>
      </c>
      <c r="C1831" s="272">
        <v>45215</v>
      </c>
      <c r="D1831" s="272">
        <v>45228</v>
      </c>
      <c r="E1831" s="196">
        <f t="shared" si="140"/>
        <v>45221.5</v>
      </c>
      <c r="F1831" s="272">
        <v>45233</v>
      </c>
      <c r="G1831" s="12" t="s">
        <v>207</v>
      </c>
      <c r="H1831" s="234">
        <v>3271.8100000000004</v>
      </c>
      <c r="I1831" s="17">
        <f t="shared" si="144"/>
        <v>12</v>
      </c>
      <c r="J1831" s="283">
        <f t="shared" si="142"/>
        <v>8.4651938528021006E-5</v>
      </c>
      <c r="K1831" s="22">
        <f t="shared" si="143"/>
        <v>1.015823262336252E-3</v>
      </c>
    </row>
    <row r="1832" spans="1:11" ht="12.75">
      <c r="A1832" s="12">
        <f t="shared" si="141"/>
        <v>1825</v>
      </c>
      <c r="B1832" s="12" t="s">
        <v>178</v>
      </c>
      <c r="C1832" s="272">
        <v>45214</v>
      </c>
      <c r="D1832" s="272">
        <v>45227</v>
      </c>
      <c r="E1832" s="196">
        <f t="shared" si="140"/>
        <v>45220.5</v>
      </c>
      <c r="F1832" s="272">
        <v>45233</v>
      </c>
      <c r="G1832" s="12" t="s">
        <v>208</v>
      </c>
      <c r="H1832" s="234">
        <v>306.56</v>
      </c>
      <c r="I1832" s="17">
        <f t="shared" si="144"/>
        <v>13</v>
      </c>
      <c r="J1832" s="283">
        <f t="shared" si="142"/>
        <v>7.9316642088477372E-6</v>
      </c>
      <c r="K1832" s="22">
        <f t="shared" si="143"/>
        <v>1.0311163471502058E-4</v>
      </c>
    </row>
    <row r="1833" spans="1:11" ht="12.75">
      <c r="A1833" s="12">
        <f t="shared" si="141"/>
        <v>1826</v>
      </c>
      <c r="B1833" s="12" t="s">
        <v>178</v>
      </c>
      <c r="C1833" s="272">
        <v>45215</v>
      </c>
      <c r="D1833" s="272">
        <v>45228</v>
      </c>
      <c r="E1833" s="196">
        <f t="shared" si="140"/>
        <v>45221.5</v>
      </c>
      <c r="F1833" s="272">
        <v>45233</v>
      </c>
      <c r="G1833" s="12" t="s">
        <v>208</v>
      </c>
      <c r="H1833" s="234">
        <v>1743.61</v>
      </c>
      <c r="I1833" s="17">
        <f t="shared" si="144"/>
        <v>12</v>
      </c>
      <c r="J1833" s="283">
        <f t="shared" si="142"/>
        <v>4.5112633843909845E-5</v>
      </c>
      <c r="K1833" s="22">
        <f t="shared" si="143"/>
        <v>5.4135160612691811E-4</v>
      </c>
    </row>
    <row r="1834" spans="1:11" ht="12.75">
      <c r="A1834" s="12">
        <f t="shared" si="141"/>
        <v>1827</v>
      </c>
      <c r="B1834" s="12" t="s">
        <v>178</v>
      </c>
      <c r="C1834" s="272">
        <v>45215</v>
      </c>
      <c r="D1834" s="272">
        <v>45228</v>
      </c>
      <c r="E1834" s="196">
        <f t="shared" si="140"/>
        <v>45221.5</v>
      </c>
      <c r="F1834" s="272">
        <v>45250</v>
      </c>
      <c r="G1834" s="12" t="s">
        <v>437</v>
      </c>
      <c r="H1834" s="234">
        <v>211.2</v>
      </c>
      <c r="I1834" s="17">
        <f t="shared" si="144"/>
        <v>29</v>
      </c>
      <c r="J1834" s="283">
        <f t="shared" si="142"/>
        <v>5.4644033171602364E-6</v>
      </c>
      <c r="K1834" s="22">
        <f t="shared" si="143"/>
        <v>1.5846769619764687E-4</v>
      </c>
    </row>
    <row r="1835" spans="1:11" ht="12.75">
      <c r="A1835" s="12">
        <f t="shared" si="141"/>
        <v>1828</v>
      </c>
      <c r="B1835" s="12" t="s">
        <v>178</v>
      </c>
      <c r="C1835" s="272">
        <v>45215</v>
      </c>
      <c r="D1835" s="272">
        <v>45228</v>
      </c>
      <c r="E1835" s="196">
        <f t="shared" si="140"/>
        <v>45221.5</v>
      </c>
      <c r="F1835" s="272">
        <v>45250</v>
      </c>
      <c r="G1835" s="12" t="s">
        <v>438</v>
      </c>
      <c r="H1835" s="234">
        <v>253.79999999999998</v>
      </c>
      <c r="I1835" s="17">
        <f t="shared" si="144"/>
        <v>29</v>
      </c>
      <c r="J1835" s="283">
        <f t="shared" si="142"/>
        <v>6.5665983044283519E-6</v>
      </c>
      <c r="K1835" s="22">
        <f t="shared" si="143"/>
        <v>1.9043135082842221E-4</v>
      </c>
    </row>
    <row r="1836" spans="1:11" ht="12.75">
      <c r="A1836" s="12">
        <f t="shared" si="141"/>
        <v>1829</v>
      </c>
      <c r="B1836" s="12" t="s">
        <v>178</v>
      </c>
      <c r="C1836" s="272">
        <v>45215</v>
      </c>
      <c r="D1836" s="272">
        <v>45228</v>
      </c>
      <c r="E1836" s="196">
        <f t="shared" si="140"/>
        <v>45221.5</v>
      </c>
      <c r="F1836" s="272">
        <v>45250</v>
      </c>
      <c r="G1836" s="12" t="s">
        <v>439</v>
      </c>
      <c r="H1836" s="234">
        <v>175.32</v>
      </c>
      <c r="I1836" s="17">
        <f t="shared" si="144"/>
        <v>29</v>
      </c>
      <c r="J1836" s="283">
        <f t="shared" si="142"/>
        <v>4.536075708165401E-6</v>
      </c>
      <c r="K1836" s="22">
        <f t="shared" si="143"/>
        <v>1.3154619553679662E-4</v>
      </c>
    </row>
    <row r="1837" spans="1:11" ht="12.75">
      <c r="A1837" s="12">
        <f t="shared" si="141"/>
        <v>1830</v>
      </c>
      <c r="B1837" s="12" t="s">
        <v>178</v>
      </c>
      <c r="C1837" s="272">
        <v>45215</v>
      </c>
      <c r="D1837" s="272">
        <v>45228</v>
      </c>
      <c r="E1837" s="196">
        <f t="shared" ref="E1837:E1900" si="145">AVERAGE(C1837:D1837)</f>
        <v>45221.5</v>
      </c>
      <c r="F1837" s="272">
        <v>45233</v>
      </c>
      <c r="G1837" s="12" t="s">
        <v>209</v>
      </c>
      <c r="H1837" s="234">
        <v>10150.399999999992</v>
      </c>
      <c r="I1837" s="17">
        <f t="shared" si="144"/>
        <v>12</v>
      </c>
      <c r="J1837" s="283">
        <f t="shared" si="142"/>
        <v>2.6262253518230695E-4</v>
      </c>
      <c r="K1837" s="22">
        <f t="shared" si="143"/>
        <v>3.1514704221876832E-3</v>
      </c>
    </row>
    <row r="1838" spans="1:11" ht="12.75">
      <c r="A1838" s="12">
        <f t="shared" si="141"/>
        <v>1831</v>
      </c>
      <c r="B1838" s="12" t="s">
        <v>178</v>
      </c>
      <c r="C1838" s="272">
        <v>45214</v>
      </c>
      <c r="D1838" s="272">
        <v>45227</v>
      </c>
      <c r="E1838" s="196">
        <f t="shared" si="145"/>
        <v>45220.5</v>
      </c>
      <c r="F1838" s="272">
        <v>45233</v>
      </c>
      <c r="G1838" s="12" t="s">
        <v>441</v>
      </c>
      <c r="H1838" s="234">
        <v>10690.6</v>
      </c>
      <c r="I1838" s="17">
        <f t="shared" si="144"/>
        <v>13</v>
      </c>
      <c r="J1838" s="283">
        <f t="shared" si="142"/>
        <v>2.7659919556076337E-4</v>
      </c>
      <c r="K1838" s="22">
        <f t="shared" si="143"/>
        <v>3.5957895422899237E-3</v>
      </c>
    </row>
    <row r="1839" spans="1:11" ht="12.75">
      <c r="A1839" s="12">
        <f t="shared" si="141"/>
        <v>1832</v>
      </c>
      <c r="B1839" s="12" t="s">
        <v>178</v>
      </c>
      <c r="C1839" s="272">
        <v>45215</v>
      </c>
      <c r="D1839" s="272">
        <v>45228</v>
      </c>
      <c r="E1839" s="196">
        <f t="shared" si="145"/>
        <v>45221.5</v>
      </c>
      <c r="F1839" s="272">
        <v>45233</v>
      </c>
      <c r="G1839" s="12" t="s">
        <v>210</v>
      </c>
      <c r="H1839" s="234">
        <v>7430.9999999999955</v>
      </c>
      <c r="I1839" s="17">
        <f t="shared" si="144"/>
        <v>12</v>
      </c>
      <c r="J1839" s="283">
        <f t="shared" si="142"/>
        <v>1.9226316784951559E-4</v>
      </c>
      <c r="K1839" s="22">
        <f t="shared" si="143"/>
        <v>2.3071580141941872E-3</v>
      </c>
    </row>
    <row r="1840" spans="1:11" ht="12.75">
      <c r="A1840" s="12">
        <f t="shared" si="141"/>
        <v>1833</v>
      </c>
      <c r="B1840" s="12" t="s">
        <v>178</v>
      </c>
      <c r="C1840" s="272">
        <v>45215</v>
      </c>
      <c r="D1840" s="272">
        <v>45228</v>
      </c>
      <c r="E1840" s="196">
        <f t="shared" si="145"/>
        <v>45221.5</v>
      </c>
      <c r="F1840" s="272">
        <v>45250</v>
      </c>
      <c r="G1840" s="12" t="s">
        <v>442</v>
      </c>
      <c r="H1840" s="234">
        <v>86.47</v>
      </c>
      <c r="I1840" s="17">
        <f t="shared" si="144"/>
        <v>29</v>
      </c>
      <c r="J1840" s="283">
        <f t="shared" si="142"/>
        <v>2.2372488391801404E-6</v>
      </c>
      <c r="K1840" s="22">
        <f t="shared" si="143"/>
        <v>6.488021633622407E-5</v>
      </c>
    </row>
    <row r="1841" spans="1:11" ht="12.75">
      <c r="A1841" s="12">
        <f t="shared" si="141"/>
        <v>1834</v>
      </c>
      <c r="B1841" s="12" t="s">
        <v>178</v>
      </c>
      <c r="C1841" s="272">
        <v>45215</v>
      </c>
      <c r="D1841" s="272">
        <v>45228</v>
      </c>
      <c r="E1841" s="196">
        <f t="shared" si="145"/>
        <v>45221.5</v>
      </c>
      <c r="F1841" s="272">
        <v>45250</v>
      </c>
      <c r="G1841" s="12" t="s">
        <v>443</v>
      </c>
      <c r="H1841" s="234">
        <v>105.98</v>
      </c>
      <c r="I1841" s="17">
        <f t="shared" si="144"/>
        <v>29</v>
      </c>
      <c r="J1841" s="283">
        <f t="shared" si="142"/>
        <v>2.7420334448515243E-6</v>
      </c>
      <c r="K1841" s="22">
        <f t="shared" si="143"/>
        <v>7.9518969900694203E-5</v>
      </c>
    </row>
    <row r="1842" spans="1:11" ht="12.75">
      <c r="A1842" s="12">
        <f t="shared" si="141"/>
        <v>1835</v>
      </c>
      <c r="B1842" s="12" t="s">
        <v>178</v>
      </c>
      <c r="C1842" s="272">
        <v>45215</v>
      </c>
      <c r="D1842" s="272">
        <v>45228</v>
      </c>
      <c r="E1842" s="196">
        <f t="shared" si="145"/>
        <v>45221.5</v>
      </c>
      <c r="F1842" s="272">
        <v>45250</v>
      </c>
      <c r="G1842" s="12" t="s">
        <v>444</v>
      </c>
      <c r="H1842" s="234">
        <v>169.96</v>
      </c>
      <c r="I1842" s="17">
        <f t="shared" si="144"/>
        <v>29</v>
      </c>
      <c r="J1842" s="283">
        <f t="shared" si="142"/>
        <v>4.3973957754950468E-6</v>
      </c>
      <c r="K1842" s="22">
        <f t="shared" si="143"/>
        <v>1.2752447748935636E-4</v>
      </c>
    </row>
    <row r="1843" spans="1:11" ht="12.75">
      <c r="A1843" s="12">
        <f t="shared" si="141"/>
        <v>1836</v>
      </c>
      <c r="B1843" s="12" t="s">
        <v>178</v>
      </c>
      <c r="C1843" s="272">
        <v>45215</v>
      </c>
      <c r="D1843" s="272">
        <v>45228</v>
      </c>
      <c r="E1843" s="196">
        <f t="shared" si="145"/>
        <v>45221.5</v>
      </c>
      <c r="F1843" s="272">
        <v>45250</v>
      </c>
      <c r="G1843" s="12" t="s">
        <v>445</v>
      </c>
      <c r="H1843" s="234">
        <v>620.1</v>
      </c>
      <c r="I1843" s="17">
        <f t="shared" si="144"/>
        <v>29</v>
      </c>
      <c r="J1843" s="283">
        <f t="shared" si="142"/>
        <v>1.6043922807628139E-5</v>
      </c>
      <c r="K1843" s="22">
        <f t="shared" si="143"/>
        <v>4.65273761421216E-4</v>
      </c>
    </row>
    <row r="1844" spans="1:11" ht="12.75">
      <c r="A1844" s="12">
        <f t="shared" si="141"/>
        <v>1837</v>
      </c>
      <c r="B1844" s="12" t="s">
        <v>178</v>
      </c>
      <c r="C1844" s="272">
        <v>45215</v>
      </c>
      <c r="D1844" s="272">
        <v>45228</v>
      </c>
      <c r="E1844" s="196">
        <f t="shared" si="145"/>
        <v>45221.5</v>
      </c>
      <c r="F1844" s="272">
        <v>45250</v>
      </c>
      <c r="G1844" s="12" t="s">
        <v>446</v>
      </c>
      <c r="H1844" s="234">
        <v>988.20000000000016</v>
      </c>
      <c r="I1844" s="17">
        <f t="shared" si="144"/>
        <v>29</v>
      </c>
      <c r="J1844" s="283">
        <f t="shared" si="142"/>
        <v>2.556781893000827E-5</v>
      </c>
      <c r="K1844" s="22">
        <f t="shared" si="143"/>
        <v>7.4146674897023986E-4</v>
      </c>
    </row>
    <row r="1845" spans="1:11" ht="12.75">
      <c r="A1845" s="12">
        <f t="shared" si="141"/>
        <v>1838</v>
      </c>
      <c r="B1845" s="12" t="s">
        <v>178</v>
      </c>
      <c r="C1845" s="272">
        <v>45215</v>
      </c>
      <c r="D1845" s="272">
        <v>45228</v>
      </c>
      <c r="E1845" s="196">
        <f t="shared" si="145"/>
        <v>45221.5</v>
      </c>
      <c r="F1845" s="272">
        <v>45250</v>
      </c>
      <c r="G1845" s="12" t="s">
        <v>447</v>
      </c>
      <c r="H1845" s="234">
        <v>126</v>
      </c>
      <c r="I1845" s="17">
        <f t="shared" si="144"/>
        <v>29</v>
      </c>
      <c r="J1845" s="283">
        <f t="shared" si="142"/>
        <v>3.260013342624005E-6</v>
      </c>
      <c r="K1845" s="22">
        <f t="shared" si="143"/>
        <v>9.4540386936096146E-5</v>
      </c>
    </row>
    <row r="1846" spans="1:11" ht="12.75">
      <c r="A1846" s="12">
        <f t="shared" si="141"/>
        <v>1839</v>
      </c>
      <c r="B1846" s="12" t="s">
        <v>178</v>
      </c>
      <c r="C1846" s="272">
        <v>45215</v>
      </c>
      <c r="D1846" s="272">
        <v>45228</v>
      </c>
      <c r="E1846" s="196">
        <f t="shared" si="145"/>
        <v>45221.5</v>
      </c>
      <c r="F1846" s="272">
        <v>45250</v>
      </c>
      <c r="G1846" s="12" t="s">
        <v>448</v>
      </c>
      <c r="H1846" s="234">
        <v>1176</v>
      </c>
      <c r="I1846" s="17">
        <f t="shared" si="144"/>
        <v>29</v>
      </c>
      <c r="J1846" s="283">
        <f t="shared" si="142"/>
        <v>3.0426791197824047E-5</v>
      </c>
      <c r="K1846" s="22">
        <f t="shared" si="143"/>
        <v>8.8237694473689737E-4</v>
      </c>
    </row>
    <row r="1847" spans="1:11" ht="12.75">
      <c r="A1847" s="12">
        <f t="shared" si="141"/>
        <v>1840</v>
      </c>
      <c r="B1847" s="12" t="s">
        <v>178</v>
      </c>
      <c r="C1847" s="272">
        <v>45215</v>
      </c>
      <c r="D1847" s="272">
        <v>45228</v>
      </c>
      <c r="E1847" s="196">
        <f t="shared" si="145"/>
        <v>45221.5</v>
      </c>
      <c r="F1847" s="272">
        <v>45233</v>
      </c>
      <c r="G1847" s="12" t="s">
        <v>211</v>
      </c>
      <c r="H1847" s="234">
        <v>5213.9399999999896</v>
      </c>
      <c r="I1847" s="17">
        <f t="shared" si="144"/>
        <v>12</v>
      </c>
      <c r="J1847" s="283">
        <f t="shared" si="142"/>
        <v>1.3490090450508707E-4</v>
      </c>
      <c r="K1847" s="22">
        <f t="shared" si="143"/>
        <v>1.6188108540610448E-3</v>
      </c>
    </row>
    <row r="1848" spans="1:11" ht="12.75">
      <c r="A1848" s="12">
        <f t="shared" si="141"/>
        <v>1841</v>
      </c>
      <c r="B1848" s="12" t="s">
        <v>178</v>
      </c>
      <c r="C1848" s="272">
        <v>45215</v>
      </c>
      <c r="D1848" s="272">
        <v>45228</v>
      </c>
      <c r="E1848" s="196">
        <f t="shared" si="145"/>
        <v>45221.5</v>
      </c>
      <c r="F1848" s="272">
        <v>45233</v>
      </c>
      <c r="G1848" s="12" t="s">
        <v>456</v>
      </c>
      <c r="H1848" s="234">
        <v>30</v>
      </c>
      <c r="I1848" s="17">
        <f t="shared" si="144"/>
        <v>12</v>
      </c>
      <c r="J1848" s="283">
        <f t="shared" si="142"/>
        <v>7.7619365300571549E-7</v>
      </c>
      <c r="K1848" s="22">
        <f t="shared" si="143"/>
        <v>9.3143238360685864E-6</v>
      </c>
    </row>
    <row r="1849" spans="1:11" ht="12.75">
      <c r="A1849" s="12">
        <f t="shared" si="141"/>
        <v>1842</v>
      </c>
      <c r="B1849" s="12" t="s">
        <v>178</v>
      </c>
      <c r="C1849" s="272">
        <v>45215</v>
      </c>
      <c r="D1849" s="272">
        <v>45228</v>
      </c>
      <c r="E1849" s="196">
        <f t="shared" si="145"/>
        <v>45221.5</v>
      </c>
      <c r="F1849" s="272">
        <v>45260</v>
      </c>
      <c r="G1849" s="12" t="s">
        <v>212</v>
      </c>
      <c r="H1849" s="234">
        <v>110.3</v>
      </c>
      <c r="I1849" s="17">
        <f t="shared" si="144"/>
        <v>39</v>
      </c>
      <c r="J1849" s="283">
        <f t="shared" si="142"/>
        <v>2.853805330884347E-6</v>
      </c>
      <c r="K1849" s="22">
        <f t="shared" si="143"/>
        <v>1.1129840790448954E-4</v>
      </c>
    </row>
    <row r="1850" spans="1:11" ht="12.75">
      <c r="A1850" s="12">
        <f t="shared" si="141"/>
        <v>1843</v>
      </c>
      <c r="B1850" s="12" t="s">
        <v>178</v>
      </c>
      <c r="C1850" s="272">
        <v>45215</v>
      </c>
      <c r="D1850" s="272">
        <v>45228</v>
      </c>
      <c r="E1850" s="196">
        <f t="shared" si="145"/>
        <v>45221.5</v>
      </c>
      <c r="F1850" s="272">
        <v>45250</v>
      </c>
      <c r="G1850" s="12" t="s">
        <v>449</v>
      </c>
      <c r="H1850" s="234">
        <v>6.5600000000000005</v>
      </c>
      <c r="I1850" s="17">
        <f t="shared" si="144"/>
        <v>29</v>
      </c>
      <c r="J1850" s="283">
        <f t="shared" si="142"/>
        <v>1.6972767879058312E-7</v>
      </c>
      <c r="K1850" s="22">
        <f t="shared" si="143"/>
        <v>4.9221026849269105E-6</v>
      </c>
    </row>
    <row r="1851" spans="1:11" ht="12.75">
      <c r="A1851" s="12">
        <f t="shared" si="141"/>
        <v>1844</v>
      </c>
      <c r="B1851" s="12" t="s">
        <v>178</v>
      </c>
      <c r="C1851" s="272">
        <v>45215</v>
      </c>
      <c r="D1851" s="272">
        <v>45228</v>
      </c>
      <c r="E1851" s="196">
        <f t="shared" si="145"/>
        <v>45221.5</v>
      </c>
      <c r="F1851" s="272">
        <v>45250</v>
      </c>
      <c r="G1851" s="12" t="s">
        <v>450</v>
      </c>
      <c r="H1851" s="234">
        <v>219.94</v>
      </c>
      <c r="I1851" s="17">
        <f t="shared" si="144"/>
        <v>29</v>
      </c>
      <c r="J1851" s="283">
        <f t="shared" si="142"/>
        <v>5.6905344014025682E-6</v>
      </c>
      <c r="K1851" s="22">
        <f t="shared" si="143"/>
        <v>1.6502549764067448E-4</v>
      </c>
    </row>
    <row r="1852" spans="1:11" ht="12.75">
      <c r="A1852" s="12">
        <f t="shared" si="141"/>
        <v>1845</v>
      </c>
      <c r="B1852" s="12" t="s">
        <v>178</v>
      </c>
      <c r="C1852" s="272">
        <v>45215</v>
      </c>
      <c r="D1852" s="272">
        <v>45228</v>
      </c>
      <c r="E1852" s="196">
        <f t="shared" si="145"/>
        <v>45221.5</v>
      </c>
      <c r="F1852" s="272">
        <v>45232</v>
      </c>
      <c r="G1852" s="12" t="s">
        <v>451</v>
      </c>
      <c r="H1852" s="234">
        <v>1274.98</v>
      </c>
      <c r="I1852" s="17">
        <f t="shared" si="144"/>
        <v>11</v>
      </c>
      <c r="J1852" s="283">
        <f t="shared" si="142"/>
        <v>3.2987712790307566E-5</v>
      </c>
      <c r="K1852" s="22">
        <f t="shared" si="143"/>
        <v>3.6286484069338325E-4</v>
      </c>
    </row>
    <row r="1853" spans="1:11" ht="12.75">
      <c r="A1853" s="12">
        <f t="shared" si="141"/>
        <v>1846</v>
      </c>
      <c r="B1853" s="12" t="s">
        <v>178</v>
      </c>
      <c r="C1853" s="272">
        <v>45215</v>
      </c>
      <c r="D1853" s="272">
        <v>45228</v>
      </c>
      <c r="E1853" s="196">
        <f t="shared" si="145"/>
        <v>45221.5</v>
      </c>
      <c r="F1853" s="272">
        <v>45232</v>
      </c>
      <c r="G1853" s="12" t="s">
        <v>213</v>
      </c>
      <c r="H1853" s="234">
        <v>11750.17</v>
      </c>
      <c r="I1853" s="17">
        <f t="shared" si="144"/>
        <v>11</v>
      </c>
      <c r="J1853" s="283">
        <f t="shared" si="142"/>
        <v>3.0401357919127226E-4</v>
      </c>
      <c r="K1853" s="22">
        <f t="shared" si="143"/>
        <v>3.344149371103995E-3</v>
      </c>
    </row>
    <row r="1854" spans="1:11" ht="12.75">
      <c r="A1854" s="12">
        <f t="shared" si="141"/>
        <v>1847</v>
      </c>
      <c r="B1854" s="12" t="s">
        <v>178</v>
      </c>
      <c r="C1854" s="272">
        <v>45214</v>
      </c>
      <c r="D1854" s="272">
        <v>45227</v>
      </c>
      <c r="E1854" s="196">
        <f t="shared" si="145"/>
        <v>45220.5</v>
      </c>
      <c r="F1854" s="272">
        <v>45232</v>
      </c>
      <c r="G1854" s="12" t="s">
        <v>213</v>
      </c>
      <c r="H1854" s="234">
        <v>960</v>
      </c>
      <c r="I1854" s="17">
        <f t="shared" si="144"/>
        <v>12</v>
      </c>
      <c r="J1854" s="283">
        <f t="shared" si="142"/>
        <v>2.4838196896182896E-5</v>
      </c>
      <c r="K1854" s="22">
        <f t="shared" si="143"/>
        <v>2.9805836275419476E-4</v>
      </c>
    </row>
    <row r="1855" spans="1:11" ht="12.75">
      <c r="A1855" s="12">
        <f t="shared" si="141"/>
        <v>1848</v>
      </c>
      <c r="B1855" s="12" t="s">
        <v>178</v>
      </c>
      <c r="C1855" s="272">
        <v>45215</v>
      </c>
      <c r="D1855" s="272">
        <v>45228</v>
      </c>
      <c r="E1855" s="196">
        <f t="shared" si="145"/>
        <v>45221.5</v>
      </c>
      <c r="F1855" s="272">
        <v>45232</v>
      </c>
      <c r="G1855" s="12" t="s">
        <v>214</v>
      </c>
      <c r="H1855" s="234">
        <v>3092.7400000000002</v>
      </c>
      <c r="I1855" s="17">
        <f t="shared" si="144"/>
        <v>11</v>
      </c>
      <c r="J1855" s="283">
        <f t="shared" si="142"/>
        <v>8.001883861322989E-5</v>
      </c>
      <c r="K1855" s="22">
        <f t="shared" si="143"/>
        <v>8.8020722474552876E-4</v>
      </c>
    </row>
    <row r="1856" spans="1:11" ht="12.75">
      <c r="A1856" s="12">
        <f t="shared" si="141"/>
        <v>1849</v>
      </c>
      <c r="B1856" s="12" t="s">
        <v>178</v>
      </c>
      <c r="C1856" s="272">
        <v>45215</v>
      </c>
      <c r="D1856" s="272">
        <v>45228</v>
      </c>
      <c r="E1856" s="196">
        <f t="shared" si="145"/>
        <v>45221.5</v>
      </c>
      <c r="F1856" s="272">
        <v>45232</v>
      </c>
      <c r="G1856" s="12" t="s">
        <v>452</v>
      </c>
      <c r="H1856" s="234">
        <v>1161.9499999999998</v>
      </c>
      <c r="I1856" s="17">
        <f t="shared" si="144"/>
        <v>11</v>
      </c>
      <c r="J1856" s="283">
        <f t="shared" si="142"/>
        <v>3.0063273836999696E-5</v>
      </c>
      <c r="K1856" s="22">
        <f t="shared" si="143"/>
        <v>3.3069601220699665E-4</v>
      </c>
    </row>
    <row r="1857" spans="1:11" ht="12.75">
      <c r="A1857" s="12">
        <f t="shared" si="141"/>
        <v>1850</v>
      </c>
      <c r="B1857" s="12" t="s">
        <v>178</v>
      </c>
      <c r="C1857" s="272">
        <v>45229</v>
      </c>
      <c r="D1857" s="272">
        <v>45242</v>
      </c>
      <c r="E1857" s="196">
        <f t="shared" si="145"/>
        <v>45235.5</v>
      </c>
      <c r="F1857" s="272">
        <v>45247</v>
      </c>
      <c r="G1857" s="12" t="s">
        <v>429</v>
      </c>
      <c r="H1857" s="234">
        <v>1.96</v>
      </c>
      <c r="I1857" s="17">
        <f t="shared" si="144"/>
        <v>12</v>
      </c>
      <c r="J1857" s="283">
        <f t="shared" si="142"/>
        <v>5.0711318663040072E-8</v>
      </c>
      <c r="K1857" s="22">
        <f t="shared" si="143"/>
        <v>6.0853582395648084E-7</v>
      </c>
    </row>
    <row r="1858" spans="1:11" ht="12.75">
      <c r="A1858" s="12">
        <f t="shared" si="141"/>
        <v>1851</v>
      </c>
      <c r="B1858" s="12" t="s">
        <v>178</v>
      </c>
      <c r="C1858" s="272">
        <v>45228</v>
      </c>
      <c r="D1858" s="272">
        <v>45241</v>
      </c>
      <c r="E1858" s="196">
        <f t="shared" si="145"/>
        <v>45234.5</v>
      </c>
      <c r="F1858" s="272">
        <v>45247</v>
      </c>
      <c r="G1858" s="12" t="s">
        <v>429</v>
      </c>
      <c r="H1858" s="234">
        <v>69.02</v>
      </c>
      <c r="I1858" s="17">
        <f t="shared" si="144"/>
        <v>13</v>
      </c>
      <c r="J1858" s="283">
        <f t="shared" si="142"/>
        <v>1.7857628643484826E-6</v>
      </c>
      <c r="K1858" s="22">
        <f t="shared" si="143"/>
        <v>2.3214917236530275E-5</v>
      </c>
    </row>
    <row r="1859" spans="1:11" ht="12.75">
      <c r="A1859" s="12">
        <f t="shared" si="141"/>
        <v>1852</v>
      </c>
      <c r="B1859" s="12" t="s">
        <v>178</v>
      </c>
      <c r="C1859" s="272">
        <v>45228</v>
      </c>
      <c r="D1859" s="272">
        <v>45241</v>
      </c>
      <c r="E1859" s="196">
        <f t="shared" si="145"/>
        <v>45234.5</v>
      </c>
      <c r="F1859" s="272">
        <v>45247</v>
      </c>
      <c r="G1859" s="12" t="s">
        <v>179</v>
      </c>
      <c r="H1859" s="234">
        <v>69.02</v>
      </c>
      <c r="I1859" s="17">
        <f t="shared" si="144"/>
        <v>13</v>
      </c>
      <c r="J1859" s="283">
        <f t="shared" si="142"/>
        <v>1.7857628643484826E-6</v>
      </c>
      <c r="K1859" s="22">
        <f t="shared" si="143"/>
        <v>2.3214917236530275E-5</v>
      </c>
    </row>
    <row r="1860" spans="1:11" ht="12.75">
      <c r="A1860" s="12">
        <f t="shared" si="141"/>
        <v>1853</v>
      </c>
      <c r="B1860" s="12" t="s">
        <v>178</v>
      </c>
      <c r="C1860" s="272">
        <v>45229</v>
      </c>
      <c r="D1860" s="272">
        <v>45242</v>
      </c>
      <c r="E1860" s="196">
        <f t="shared" si="145"/>
        <v>45235.5</v>
      </c>
      <c r="F1860" s="272">
        <v>45247</v>
      </c>
      <c r="G1860" s="12" t="s">
        <v>179</v>
      </c>
      <c r="H1860" s="234">
        <v>277.51</v>
      </c>
      <c r="I1860" s="17">
        <f t="shared" si="144"/>
        <v>12</v>
      </c>
      <c r="J1860" s="283">
        <f t="shared" si="142"/>
        <v>7.1800500215205364E-6</v>
      </c>
      <c r="K1860" s="22">
        <f t="shared" si="143"/>
        <v>8.616060025824643E-5</v>
      </c>
    </row>
    <row r="1861" spans="1:11" ht="12.75">
      <c r="A1861" s="12">
        <f t="shared" si="141"/>
        <v>1854</v>
      </c>
      <c r="B1861" s="12" t="s">
        <v>178</v>
      </c>
      <c r="C1861" s="272">
        <v>45228</v>
      </c>
      <c r="D1861" s="272">
        <v>45241</v>
      </c>
      <c r="E1861" s="196">
        <f t="shared" si="145"/>
        <v>45234.5</v>
      </c>
      <c r="F1861" s="272">
        <v>45247</v>
      </c>
      <c r="G1861" s="12" t="s">
        <v>180</v>
      </c>
      <c r="H1861" s="234">
        <v>7997.260000000002</v>
      </c>
      <c r="I1861" s="17">
        <f t="shared" si="144"/>
        <v>13</v>
      </c>
      <c r="J1861" s="283">
        <f t="shared" si="142"/>
        <v>2.0691408178121631E-4</v>
      </c>
      <c r="K1861" s="22">
        <f t="shared" si="143"/>
        <v>2.6898830631558119E-3</v>
      </c>
    </row>
    <row r="1862" spans="1:11" ht="12.75">
      <c r="A1862" s="12">
        <f t="shared" si="141"/>
        <v>1855</v>
      </c>
      <c r="B1862" s="12" t="s">
        <v>178</v>
      </c>
      <c r="C1862" s="272">
        <v>45229</v>
      </c>
      <c r="D1862" s="272">
        <v>45242</v>
      </c>
      <c r="E1862" s="196">
        <f t="shared" si="145"/>
        <v>45235.5</v>
      </c>
      <c r="F1862" s="272">
        <v>45247</v>
      </c>
      <c r="G1862" s="12" t="s">
        <v>180</v>
      </c>
      <c r="H1862" s="234">
        <v>105577.29000000008</v>
      </c>
      <c r="I1862" s="17">
        <f t="shared" si="144"/>
        <v>12</v>
      </c>
      <c r="J1862" s="283">
        <f t="shared" si="142"/>
        <v>2.7316140799847951E-3</v>
      </c>
      <c r="K1862" s="22">
        <f t="shared" si="143"/>
        <v>3.2779368959817541E-2</v>
      </c>
    </row>
    <row r="1863" spans="1:11" ht="12.75">
      <c r="A1863" s="12">
        <f t="shared" si="141"/>
        <v>1856</v>
      </c>
      <c r="B1863" s="12" t="s">
        <v>178</v>
      </c>
      <c r="C1863" s="272">
        <v>45228</v>
      </c>
      <c r="D1863" s="272">
        <v>45241</v>
      </c>
      <c r="E1863" s="196">
        <f t="shared" si="145"/>
        <v>45234.5</v>
      </c>
      <c r="F1863" s="272">
        <v>45247</v>
      </c>
      <c r="G1863" s="12" t="s">
        <v>181</v>
      </c>
      <c r="H1863" s="234">
        <v>49.21</v>
      </c>
      <c r="I1863" s="17">
        <f t="shared" si="144"/>
        <v>13</v>
      </c>
      <c r="J1863" s="283">
        <f t="shared" si="142"/>
        <v>1.273216322147042E-6</v>
      </c>
      <c r="K1863" s="22">
        <f t="shared" si="143"/>
        <v>1.6551812187911548E-5</v>
      </c>
    </row>
    <row r="1864" spans="1:11" ht="12.75">
      <c r="A1864" s="12">
        <f t="shared" si="141"/>
        <v>1857</v>
      </c>
      <c r="B1864" s="12" t="s">
        <v>178</v>
      </c>
      <c r="C1864" s="272">
        <v>45229</v>
      </c>
      <c r="D1864" s="272">
        <v>45242</v>
      </c>
      <c r="E1864" s="196">
        <f t="shared" si="145"/>
        <v>45235.5</v>
      </c>
      <c r="F1864" s="272">
        <v>45247</v>
      </c>
      <c r="G1864" s="12" t="s">
        <v>181</v>
      </c>
      <c r="H1864" s="234">
        <v>8990.68</v>
      </c>
      <c r="I1864" s="17">
        <f t="shared" si="144"/>
        <v>12</v>
      </c>
      <c r="J1864" s="283">
        <f t="shared" si="142"/>
        <v>2.3261695840684753E-4</v>
      </c>
      <c r="K1864" s="22">
        <f t="shared" si="143"/>
        <v>2.7914035008821704E-3</v>
      </c>
    </row>
    <row r="1865" spans="1:11" ht="12.75">
      <c r="A1865" s="12">
        <f t="shared" ref="A1865:A1928" si="146">A1864+1</f>
        <v>1858</v>
      </c>
      <c r="B1865" s="12" t="s">
        <v>178</v>
      </c>
      <c r="C1865" s="272">
        <v>45228</v>
      </c>
      <c r="D1865" s="272">
        <v>45241</v>
      </c>
      <c r="E1865" s="196">
        <f t="shared" si="145"/>
        <v>45234.5</v>
      </c>
      <c r="F1865" s="272">
        <v>45247</v>
      </c>
      <c r="G1865" s="12" t="s">
        <v>182</v>
      </c>
      <c r="H1865" s="234">
        <v>22564.140000000007</v>
      </c>
      <c r="I1865" s="17">
        <f t="shared" si="144"/>
        <v>13</v>
      </c>
      <c r="J1865" s="283">
        <f t="shared" si="142"/>
        <v>5.8380474178441302E-4</v>
      </c>
      <c r="K1865" s="22">
        <f t="shared" si="143"/>
        <v>7.5894616431973691E-3</v>
      </c>
    </row>
    <row r="1866" spans="1:11" ht="12.75">
      <c r="A1866" s="12">
        <f t="shared" si="146"/>
        <v>1859</v>
      </c>
      <c r="B1866" s="12" t="s">
        <v>178</v>
      </c>
      <c r="C1866" s="272">
        <v>45229</v>
      </c>
      <c r="D1866" s="272">
        <v>45242</v>
      </c>
      <c r="E1866" s="196">
        <f t="shared" si="145"/>
        <v>45235.5</v>
      </c>
      <c r="F1866" s="272">
        <v>45247</v>
      </c>
      <c r="G1866" s="12" t="s">
        <v>182</v>
      </c>
      <c r="H1866" s="234">
        <v>250996.93000000014</v>
      </c>
      <c r="I1866" s="17">
        <f t="shared" si="144"/>
        <v>12</v>
      </c>
      <c r="J1866" s="283">
        <f t="shared" ref="J1866:J1929" si="147">H1866/$H$2170</f>
        <v>6.4940741329973318E-3</v>
      </c>
      <c r="K1866" s="22">
        <f t="shared" ref="K1866:K1929" si="148">J1866*I1866</f>
        <v>7.7928889595967984E-2</v>
      </c>
    </row>
    <row r="1867" spans="1:11" ht="12.75">
      <c r="A1867" s="12">
        <f t="shared" si="146"/>
        <v>1860</v>
      </c>
      <c r="B1867" s="12" t="s">
        <v>178</v>
      </c>
      <c r="C1867" s="272">
        <v>45228</v>
      </c>
      <c r="D1867" s="272">
        <v>45241</v>
      </c>
      <c r="E1867" s="196">
        <f t="shared" si="145"/>
        <v>45234.5</v>
      </c>
      <c r="F1867" s="272">
        <v>45247</v>
      </c>
      <c r="G1867" s="12" t="s">
        <v>183</v>
      </c>
      <c r="H1867" s="234">
        <v>31276.930000000022</v>
      </c>
      <c r="I1867" s="17">
        <f t="shared" ref="I1867:I1930" si="149">(F1867-D1867)+((D1867-C1867+1)/2)</f>
        <v>13</v>
      </c>
      <c r="J1867" s="283">
        <f t="shared" si="147"/>
        <v>8.0923181838346895E-4</v>
      </c>
      <c r="K1867" s="22">
        <f t="shared" si="148"/>
        <v>1.0520013638985096E-2</v>
      </c>
    </row>
    <row r="1868" spans="1:11" ht="12.75">
      <c r="A1868" s="12">
        <f t="shared" si="146"/>
        <v>1861</v>
      </c>
      <c r="B1868" s="12" t="s">
        <v>178</v>
      </c>
      <c r="C1868" s="272">
        <v>45229</v>
      </c>
      <c r="D1868" s="272">
        <v>45242</v>
      </c>
      <c r="E1868" s="196">
        <f t="shared" si="145"/>
        <v>45235.5</v>
      </c>
      <c r="F1868" s="272">
        <v>45247</v>
      </c>
      <c r="G1868" s="12" t="s">
        <v>183</v>
      </c>
      <c r="H1868" s="234">
        <v>385446.67999999953</v>
      </c>
      <c r="I1868" s="17">
        <f t="shared" si="149"/>
        <v>12</v>
      </c>
      <c r="J1868" s="283">
        <f t="shared" si="147"/>
        <v>9.9727088862708226E-3</v>
      </c>
      <c r="K1868" s="22">
        <f t="shared" si="148"/>
        <v>0.11967250663524986</v>
      </c>
    </row>
    <row r="1869" spans="1:11" ht="12.75">
      <c r="A1869" s="12">
        <f t="shared" si="146"/>
        <v>1862</v>
      </c>
      <c r="B1869" s="12" t="s">
        <v>178</v>
      </c>
      <c r="C1869" s="272">
        <v>45228</v>
      </c>
      <c r="D1869" s="272">
        <v>45241</v>
      </c>
      <c r="E1869" s="196">
        <f t="shared" si="145"/>
        <v>45234.5</v>
      </c>
      <c r="F1869" s="272">
        <v>45247</v>
      </c>
      <c r="G1869" s="12" t="s">
        <v>184</v>
      </c>
      <c r="H1869" s="234">
        <v>2990.42</v>
      </c>
      <c r="I1869" s="17">
        <f t="shared" si="149"/>
        <v>13</v>
      </c>
      <c r="J1869" s="283">
        <f t="shared" si="147"/>
        <v>7.7371500794045056E-5</v>
      </c>
      <c r="K1869" s="22">
        <f t="shared" si="148"/>
        <v>1.0058295103225858E-3</v>
      </c>
    </row>
    <row r="1870" spans="1:11" ht="12.75">
      <c r="A1870" s="12">
        <f t="shared" si="146"/>
        <v>1863</v>
      </c>
      <c r="B1870" s="12" t="s">
        <v>178</v>
      </c>
      <c r="C1870" s="272">
        <v>45228</v>
      </c>
      <c r="D1870" s="272">
        <v>45241</v>
      </c>
      <c r="E1870" s="196">
        <f t="shared" si="145"/>
        <v>45234.5</v>
      </c>
      <c r="F1870" s="272">
        <v>45247</v>
      </c>
      <c r="G1870" s="12" t="s">
        <v>184</v>
      </c>
      <c r="H1870" s="234">
        <v>5937.0599999999986</v>
      </c>
      <c r="I1870" s="17">
        <f t="shared" si="149"/>
        <v>13</v>
      </c>
      <c r="J1870" s="283">
        <f t="shared" si="147"/>
        <v>1.5361027631713707E-4</v>
      </c>
      <c r="K1870" s="22">
        <f t="shared" si="148"/>
        <v>1.996933592122782E-3</v>
      </c>
    </row>
    <row r="1871" spans="1:11" ht="12.75">
      <c r="A1871" s="12">
        <f t="shared" si="146"/>
        <v>1864</v>
      </c>
      <c r="B1871" s="12" t="s">
        <v>178</v>
      </c>
      <c r="C1871" s="272">
        <v>45229</v>
      </c>
      <c r="D1871" s="272">
        <v>45242</v>
      </c>
      <c r="E1871" s="196">
        <f t="shared" si="145"/>
        <v>45235.5</v>
      </c>
      <c r="F1871" s="272">
        <v>45247</v>
      </c>
      <c r="G1871" s="12" t="s">
        <v>184</v>
      </c>
      <c r="H1871" s="234">
        <v>36477.899999999965</v>
      </c>
      <c r="I1871" s="17">
        <f t="shared" si="149"/>
        <v>12</v>
      </c>
      <c r="J1871" s="283">
        <f t="shared" si="147"/>
        <v>9.4379714849923864E-4</v>
      </c>
      <c r="K1871" s="22">
        <f t="shared" si="148"/>
        <v>1.1325565781990864E-2</v>
      </c>
    </row>
    <row r="1872" spans="1:11" ht="12.75">
      <c r="A1872" s="12">
        <f t="shared" si="146"/>
        <v>1865</v>
      </c>
      <c r="B1872" s="12" t="s">
        <v>178</v>
      </c>
      <c r="C1872" s="272">
        <v>45229</v>
      </c>
      <c r="D1872" s="272">
        <v>45242</v>
      </c>
      <c r="E1872" s="196">
        <f t="shared" si="145"/>
        <v>45235.5</v>
      </c>
      <c r="F1872" s="272">
        <v>45247</v>
      </c>
      <c r="G1872" s="12" t="s">
        <v>184</v>
      </c>
      <c r="H1872" s="234">
        <v>64688.569999999934</v>
      </c>
      <c r="I1872" s="17">
        <f t="shared" si="149"/>
        <v>12</v>
      </c>
      <c r="J1872" s="283">
        <f t="shared" si="147"/>
        <v>1.6736952485338628E-3</v>
      </c>
      <c r="K1872" s="22">
        <f t="shared" si="148"/>
        <v>2.0084342982406352E-2</v>
      </c>
    </row>
    <row r="1873" spans="1:11" ht="12.75">
      <c r="A1873" s="12">
        <f t="shared" si="146"/>
        <v>1866</v>
      </c>
      <c r="B1873" s="12" t="s">
        <v>178</v>
      </c>
      <c r="C1873" s="272">
        <v>45228</v>
      </c>
      <c r="D1873" s="272">
        <v>45241</v>
      </c>
      <c r="E1873" s="196">
        <f t="shared" si="145"/>
        <v>45234.5</v>
      </c>
      <c r="F1873" s="272">
        <v>45247</v>
      </c>
      <c r="G1873" s="12" t="s">
        <v>186</v>
      </c>
      <c r="H1873" s="234">
        <v>4260.4100000000008</v>
      </c>
      <c r="I1873" s="17">
        <f t="shared" si="149"/>
        <v>13</v>
      </c>
      <c r="J1873" s="283">
        <f t="shared" si="147"/>
        <v>1.1023010670673602E-4</v>
      </c>
      <c r="K1873" s="22">
        <f t="shared" si="148"/>
        <v>1.4329913871875682E-3</v>
      </c>
    </row>
    <row r="1874" spans="1:11" ht="12.75">
      <c r="A1874" s="12">
        <f t="shared" si="146"/>
        <v>1867</v>
      </c>
      <c r="B1874" s="12" t="s">
        <v>178</v>
      </c>
      <c r="C1874" s="272">
        <v>45229</v>
      </c>
      <c r="D1874" s="272">
        <v>45242</v>
      </c>
      <c r="E1874" s="196">
        <f t="shared" si="145"/>
        <v>45235.5</v>
      </c>
      <c r="F1874" s="272">
        <v>45247</v>
      </c>
      <c r="G1874" s="12" t="s">
        <v>186</v>
      </c>
      <c r="H1874" s="234">
        <v>60276.360000000008</v>
      </c>
      <c r="I1874" s="17">
        <f t="shared" si="149"/>
        <v>12</v>
      </c>
      <c r="J1874" s="283">
        <f t="shared" si="147"/>
        <v>1.5595376019429197E-3</v>
      </c>
      <c r="K1874" s="22">
        <f t="shared" si="148"/>
        <v>1.8714451223315037E-2</v>
      </c>
    </row>
    <row r="1875" spans="1:11" ht="12.75">
      <c r="A1875" s="12">
        <f t="shared" si="146"/>
        <v>1868</v>
      </c>
      <c r="B1875" s="12" t="s">
        <v>178</v>
      </c>
      <c r="C1875" s="272">
        <v>45229</v>
      </c>
      <c r="D1875" s="272">
        <v>45242</v>
      </c>
      <c r="E1875" s="196">
        <f t="shared" si="145"/>
        <v>45235.5</v>
      </c>
      <c r="F1875" s="272">
        <v>45250</v>
      </c>
      <c r="G1875" s="12" t="s">
        <v>187</v>
      </c>
      <c r="H1875" s="234">
        <v>167.03999999999991</v>
      </c>
      <c r="I1875" s="17">
        <f t="shared" si="149"/>
        <v>15</v>
      </c>
      <c r="J1875" s="283">
        <f t="shared" si="147"/>
        <v>4.3218462599358215E-6</v>
      </c>
      <c r="K1875" s="22">
        <f t="shared" si="148"/>
        <v>6.4827693899037318E-5</v>
      </c>
    </row>
    <row r="1876" spans="1:11" ht="12.75">
      <c r="A1876" s="12">
        <f t="shared" si="146"/>
        <v>1869</v>
      </c>
      <c r="B1876" s="12" t="s">
        <v>178</v>
      </c>
      <c r="C1876" s="272">
        <v>45229</v>
      </c>
      <c r="D1876" s="272">
        <v>45242</v>
      </c>
      <c r="E1876" s="196">
        <f t="shared" si="145"/>
        <v>45235.5</v>
      </c>
      <c r="F1876" s="272">
        <v>45250</v>
      </c>
      <c r="G1876" s="12" t="s">
        <v>430</v>
      </c>
      <c r="H1876" s="234">
        <v>19.96</v>
      </c>
      <c r="I1876" s="17">
        <f t="shared" si="149"/>
        <v>15</v>
      </c>
      <c r="J1876" s="283">
        <f t="shared" si="147"/>
        <v>5.164275104664694E-7</v>
      </c>
      <c r="K1876" s="22">
        <f t="shared" si="148"/>
        <v>7.7464126569970402E-6</v>
      </c>
    </row>
    <row r="1877" spans="1:11" ht="12.75">
      <c r="A1877" s="12">
        <f t="shared" si="146"/>
        <v>1870</v>
      </c>
      <c r="B1877" s="12" t="s">
        <v>178</v>
      </c>
      <c r="C1877" s="272">
        <v>45228</v>
      </c>
      <c r="D1877" s="272">
        <v>45241</v>
      </c>
      <c r="E1877" s="196">
        <f t="shared" si="145"/>
        <v>45234.5</v>
      </c>
      <c r="F1877" s="272">
        <v>45247</v>
      </c>
      <c r="G1877" s="12" t="s">
        <v>189</v>
      </c>
      <c r="H1877" s="234">
        <v>714.2199999999998</v>
      </c>
      <c r="I1877" s="17">
        <f t="shared" si="149"/>
        <v>13</v>
      </c>
      <c r="J1877" s="283">
        <f t="shared" si="147"/>
        <v>1.8479101028324731E-5</v>
      </c>
      <c r="K1877" s="22">
        <f t="shared" si="148"/>
        <v>2.402283133682215E-4</v>
      </c>
    </row>
    <row r="1878" spans="1:11" ht="12.75">
      <c r="A1878" s="12">
        <f t="shared" si="146"/>
        <v>1871</v>
      </c>
      <c r="B1878" s="12" t="s">
        <v>178</v>
      </c>
      <c r="C1878" s="272">
        <v>45229</v>
      </c>
      <c r="D1878" s="272">
        <v>45242</v>
      </c>
      <c r="E1878" s="196">
        <f t="shared" si="145"/>
        <v>45235.5</v>
      </c>
      <c r="F1878" s="272">
        <v>45247</v>
      </c>
      <c r="G1878" s="12" t="s">
        <v>189</v>
      </c>
      <c r="H1878" s="234">
        <v>6822.3300000000345</v>
      </c>
      <c r="I1878" s="17">
        <f t="shared" si="149"/>
        <v>12</v>
      </c>
      <c r="J1878" s="283">
        <f t="shared" si="147"/>
        <v>1.7651497482368365E-4</v>
      </c>
      <c r="K1878" s="22">
        <f t="shared" si="148"/>
        <v>2.118179697884204E-3</v>
      </c>
    </row>
    <row r="1879" spans="1:11" ht="12.75">
      <c r="A1879" s="12">
        <f t="shared" si="146"/>
        <v>1872</v>
      </c>
      <c r="B1879" s="12" t="s">
        <v>178</v>
      </c>
      <c r="C1879" s="272">
        <v>45228</v>
      </c>
      <c r="D1879" s="272">
        <v>45241</v>
      </c>
      <c r="E1879" s="196">
        <f t="shared" si="145"/>
        <v>45234.5</v>
      </c>
      <c r="F1879" s="272">
        <v>45260</v>
      </c>
      <c r="G1879" s="12" t="s">
        <v>190</v>
      </c>
      <c r="H1879" s="234">
        <v>24.220000000000002</v>
      </c>
      <c r="I1879" s="17">
        <f t="shared" si="149"/>
        <v>26</v>
      </c>
      <c r="J1879" s="283">
        <f t="shared" si="147"/>
        <v>6.2664700919328097E-7</v>
      </c>
      <c r="K1879" s="22">
        <f t="shared" si="148"/>
        <v>1.6292822239025306E-5</v>
      </c>
    </row>
    <row r="1880" spans="1:11" ht="12.75">
      <c r="A1880" s="12">
        <f t="shared" si="146"/>
        <v>1873</v>
      </c>
      <c r="B1880" s="12" t="s">
        <v>178</v>
      </c>
      <c r="C1880" s="272">
        <v>45229</v>
      </c>
      <c r="D1880" s="272">
        <v>45242</v>
      </c>
      <c r="E1880" s="196">
        <f t="shared" si="145"/>
        <v>45235.5</v>
      </c>
      <c r="F1880" s="272">
        <v>45260</v>
      </c>
      <c r="G1880" s="12" t="s">
        <v>190</v>
      </c>
      <c r="H1880" s="234">
        <v>199.2399999999999</v>
      </c>
      <c r="I1880" s="17">
        <f t="shared" si="149"/>
        <v>25</v>
      </c>
      <c r="J1880" s="283">
        <f t="shared" si="147"/>
        <v>5.1549607808286221E-6</v>
      </c>
      <c r="K1880" s="22">
        <f t="shared" si="148"/>
        <v>1.2887401952071554E-4</v>
      </c>
    </row>
    <row r="1881" spans="1:11" ht="12.75">
      <c r="A1881" s="12">
        <f t="shared" si="146"/>
        <v>1874</v>
      </c>
      <c r="B1881" s="12" t="s">
        <v>178</v>
      </c>
      <c r="C1881" s="272">
        <v>45229</v>
      </c>
      <c r="D1881" s="272">
        <v>45242</v>
      </c>
      <c r="E1881" s="196">
        <f t="shared" si="145"/>
        <v>45235.5</v>
      </c>
      <c r="F1881" s="272">
        <v>45260</v>
      </c>
      <c r="G1881" s="12" t="s">
        <v>453</v>
      </c>
      <c r="H1881" s="234">
        <v>30</v>
      </c>
      <c r="I1881" s="17">
        <f t="shared" si="149"/>
        <v>25</v>
      </c>
      <c r="J1881" s="283">
        <f t="shared" si="147"/>
        <v>7.7619365300571549E-7</v>
      </c>
      <c r="K1881" s="22">
        <f t="shared" si="148"/>
        <v>1.9404841325142887E-5</v>
      </c>
    </row>
    <row r="1882" spans="1:11" ht="12.75">
      <c r="A1882" s="12">
        <f t="shared" si="146"/>
        <v>1875</v>
      </c>
      <c r="B1882" s="12" t="s">
        <v>178</v>
      </c>
      <c r="C1882" s="272">
        <v>45229</v>
      </c>
      <c r="D1882" s="272">
        <v>45242</v>
      </c>
      <c r="E1882" s="196">
        <f t="shared" si="145"/>
        <v>45235.5</v>
      </c>
      <c r="F1882" s="272">
        <v>45250</v>
      </c>
      <c r="G1882" s="12" t="s">
        <v>191</v>
      </c>
      <c r="H1882" s="234">
        <v>5028.1099999999997</v>
      </c>
      <c r="I1882" s="17">
        <f t="shared" si="149"/>
        <v>15</v>
      </c>
      <c r="J1882" s="283">
        <f t="shared" si="147"/>
        <v>1.3009290228715225E-4</v>
      </c>
      <c r="K1882" s="22">
        <f t="shared" si="148"/>
        <v>1.9513935343072838E-3</v>
      </c>
    </row>
    <row r="1883" spans="1:11" ht="12.75">
      <c r="A1883" s="12">
        <f t="shared" si="146"/>
        <v>1876</v>
      </c>
      <c r="B1883" s="12" t="s">
        <v>178</v>
      </c>
      <c r="C1883" s="272">
        <v>45229</v>
      </c>
      <c r="D1883" s="272">
        <v>45242</v>
      </c>
      <c r="E1883" s="196">
        <f t="shared" si="145"/>
        <v>45235.5</v>
      </c>
      <c r="F1883" s="272">
        <v>45250</v>
      </c>
      <c r="G1883" s="12" t="s">
        <v>431</v>
      </c>
      <c r="H1883" s="234">
        <v>613.73</v>
      </c>
      <c r="I1883" s="17">
        <f t="shared" si="149"/>
        <v>15</v>
      </c>
      <c r="J1883" s="283">
        <f t="shared" si="147"/>
        <v>1.587911102197326E-5</v>
      </c>
      <c r="K1883" s="22">
        <f t="shared" si="148"/>
        <v>2.3818666532959891E-4</v>
      </c>
    </row>
    <row r="1884" spans="1:11" ht="12.75">
      <c r="A1884" s="12">
        <f t="shared" si="146"/>
        <v>1877</v>
      </c>
      <c r="B1884" s="12" t="s">
        <v>178</v>
      </c>
      <c r="C1884" s="272">
        <v>45229</v>
      </c>
      <c r="D1884" s="272">
        <v>45242</v>
      </c>
      <c r="E1884" s="196">
        <f t="shared" si="145"/>
        <v>45235.5</v>
      </c>
      <c r="F1884" s="272">
        <v>45247</v>
      </c>
      <c r="G1884" s="12" t="s">
        <v>192</v>
      </c>
      <c r="H1884" s="234">
        <v>1204.8800000000001</v>
      </c>
      <c r="I1884" s="17">
        <f t="shared" si="149"/>
        <v>12</v>
      </c>
      <c r="J1884" s="283">
        <f t="shared" si="147"/>
        <v>3.117400695445088E-5</v>
      </c>
      <c r="K1884" s="22">
        <f t="shared" si="148"/>
        <v>3.7408808345341059E-4</v>
      </c>
    </row>
    <row r="1885" spans="1:11" ht="12.75">
      <c r="A1885" s="12">
        <f t="shared" si="146"/>
        <v>1878</v>
      </c>
      <c r="B1885" s="12" t="s">
        <v>178</v>
      </c>
      <c r="C1885" s="272">
        <v>45228</v>
      </c>
      <c r="D1885" s="272">
        <v>45241</v>
      </c>
      <c r="E1885" s="196">
        <f t="shared" si="145"/>
        <v>45234.5</v>
      </c>
      <c r="F1885" s="272">
        <v>45247</v>
      </c>
      <c r="G1885" s="12" t="s">
        <v>193</v>
      </c>
      <c r="H1885" s="234">
        <v>1750.1000000000004</v>
      </c>
      <c r="I1885" s="17">
        <f t="shared" si="149"/>
        <v>13</v>
      </c>
      <c r="J1885" s="283">
        <f t="shared" si="147"/>
        <v>4.5280550404176765E-5</v>
      </c>
      <c r="K1885" s="22">
        <f t="shared" si="148"/>
        <v>5.8864715525429789E-4</v>
      </c>
    </row>
    <row r="1886" spans="1:11" ht="12.75">
      <c r="A1886" s="12">
        <f t="shared" si="146"/>
        <v>1879</v>
      </c>
      <c r="B1886" s="12" t="s">
        <v>178</v>
      </c>
      <c r="C1886" s="272">
        <v>45229</v>
      </c>
      <c r="D1886" s="272">
        <v>45242</v>
      </c>
      <c r="E1886" s="196">
        <f t="shared" si="145"/>
        <v>45235.5</v>
      </c>
      <c r="F1886" s="272">
        <v>45247</v>
      </c>
      <c r="G1886" s="12" t="s">
        <v>193</v>
      </c>
      <c r="H1886" s="234">
        <v>16391.480000000094</v>
      </c>
      <c r="I1886" s="17">
        <f t="shared" si="149"/>
        <v>12</v>
      </c>
      <c r="J1886" s="283">
        <f t="shared" si="147"/>
        <v>4.2409875797900658E-4</v>
      </c>
      <c r="K1886" s="22">
        <f t="shared" si="148"/>
        <v>5.0891850957480791E-3</v>
      </c>
    </row>
    <row r="1887" spans="1:11" ht="12.75">
      <c r="A1887" s="12">
        <f t="shared" si="146"/>
        <v>1880</v>
      </c>
      <c r="B1887" s="12" t="s">
        <v>178</v>
      </c>
      <c r="C1887" s="272">
        <v>45228</v>
      </c>
      <c r="D1887" s="272">
        <v>45241</v>
      </c>
      <c r="E1887" s="196">
        <f t="shared" si="145"/>
        <v>45234.5</v>
      </c>
      <c r="F1887" s="272">
        <v>45260</v>
      </c>
      <c r="G1887" s="12" t="s">
        <v>194</v>
      </c>
      <c r="H1887" s="234">
        <v>27.89</v>
      </c>
      <c r="I1887" s="17">
        <f t="shared" si="149"/>
        <v>26</v>
      </c>
      <c r="J1887" s="283">
        <f t="shared" si="147"/>
        <v>7.2160136607764686E-7</v>
      </c>
      <c r="K1887" s="22">
        <f t="shared" si="148"/>
        <v>1.8761635518018817E-5</v>
      </c>
    </row>
    <row r="1888" spans="1:11" ht="12.75">
      <c r="A1888" s="12">
        <f t="shared" si="146"/>
        <v>1881</v>
      </c>
      <c r="B1888" s="12" t="s">
        <v>178</v>
      </c>
      <c r="C1888" s="272">
        <v>45229</v>
      </c>
      <c r="D1888" s="272">
        <v>45242</v>
      </c>
      <c r="E1888" s="196">
        <f t="shared" si="145"/>
        <v>45235.5</v>
      </c>
      <c r="F1888" s="272">
        <v>45260</v>
      </c>
      <c r="G1888" s="12" t="s">
        <v>194</v>
      </c>
      <c r="H1888" s="234">
        <v>303.70000000000033</v>
      </c>
      <c r="I1888" s="17">
        <f t="shared" si="149"/>
        <v>25</v>
      </c>
      <c r="J1888" s="283">
        <f t="shared" si="147"/>
        <v>7.8576670805945352E-6</v>
      </c>
      <c r="K1888" s="22">
        <f t="shared" si="148"/>
        <v>1.9644167701486339E-4</v>
      </c>
    </row>
    <row r="1889" spans="1:11" ht="12.75">
      <c r="A1889" s="12">
        <f t="shared" si="146"/>
        <v>1882</v>
      </c>
      <c r="B1889" s="12" t="s">
        <v>178</v>
      </c>
      <c r="C1889" s="272">
        <v>45229</v>
      </c>
      <c r="D1889" s="272">
        <v>45242</v>
      </c>
      <c r="E1889" s="196">
        <f t="shared" si="145"/>
        <v>45235.5</v>
      </c>
      <c r="F1889" s="272">
        <v>45272</v>
      </c>
      <c r="G1889" s="12" t="s">
        <v>195</v>
      </c>
      <c r="H1889" s="234">
        <v>3861.6199999999994</v>
      </c>
      <c r="I1889" s="17">
        <f t="shared" si="149"/>
        <v>37</v>
      </c>
      <c r="J1889" s="283">
        <f t="shared" si="147"/>
        <v>9.9912164477331008E-5</v>
      </c>
      <c r="K1889" s="22">
        <f t="shared" si="148"/>
        <v>3.6967500856612471E-3</v>
      </c>
    </row>
    <row r="1890" spans="1:11" ht="12.75">
      <c r="A1890" s="12">
        <f t="shared" si="146"/>
        <v>1883</v>
      </c>
      <c r="B1890" s="12" t="s">
        <v>178</v>
      </c>
      <c r="C1890" s="272">
        <v>45229</v>
      </c>
      <c r="D1890" s="272">
        <v>45242</v>
      </c>
      <c r="E1890" s="196">
        <f t="shared" si="145"/>
        <v>45235.5</v>
      </c>
      <c r="F1890" s="272">
        <v>45271</v>
      </c>
      <c r="G1890" s="12" t="s">
        <v>195</v>
      </c>
      <c r="H1890" s="234">
        <v>229.99999999999994</v>
      </c>
      <c r="I1890" s="17">
        <f t="shared" si="149"/>
        <v>36</v>
      </c>
      <c r="J1890" s="283">
        <f t="shared" si="147"/>
        <v>5.95081800637715E-6</v>
      </c>
      <c r="K1890" s="22">
        <f t="shared" si="148"/>
        <v>2.1422944822957739E-4</v>
      </c>
    </row>
    <row r="1891" spans="1:11" ht="12.75">
      <c r="A1891" s="12">
        <f t="shared" si="146"/>
        <v>1884</v>
      </c>
      <c r="B1891" s="12" t="s">
        <v>178</v>
      </c>
      <c r="C1891" s="272">
        <v>45228</v>
      </c>
      <c r="D1891" s="272">
        <v>45241</v>
      </c>
      <c r="E1891" s="196">
        <f t="shared" si="145"/>
        <v>45234.5</v>
      </c>
      <c r="F1891" s="272">
        <v>45272</v>
      </c>
      <c r="G1891" s="12" t="s">
        <v>195</v>
      </c>
      <c r="H1891" s="234">
        <v>207.32</v>
      </c>
      <c r="I1891" s="17">
        <f t="shared" si="149"/>
        <v>38</v>
      </c>
      <c r="J1891" s="283">
        <f t="shared" si="147"/>
        <v>5.3640156047048306E-6</v>
      </c>
      <c r="K1891" s="22">
        <f t="shared" si="148"/>
        <v>2.0383259297878357E-4</v>
      </c>
    </row>
    <row r="1892" spans="1:11" ht="12.75">
      <c r="A1892" s="12">
        <f t="shared" si="146"/>
        <v>1885</v>
      </c>
      <c r="B1892" s="12" t="s">
        <v>178</v>
      </c>
      <c r="C1892" s="272">
        <v>45228</v>
      </c>
      <c r="D1892" s="272">
        <v>45241</v>
      </c>
      <c r="E1892" s="196">
        <f t="shared" si="145"/>
        <v>45234.5</v>
      </c>
      <c r="F1892" s="272">
        <v>45271</v>
      </c>
      <c r="G1892" s="12" t="s">
        <v>195</v>
      </c>
      <c r="H1892" s="234">
        <v>10</v>
      </c>
      <c r="I1892" s="17">
        <f t="shared" si="149"/>
        <v>37</v>
      </c>
      <c r="J1892" s="283">
        <f t="shared" si="147"/>
        <v>2.587312176685718E-7</v>
      </c>
      <c r="K1892" s="22">
        <f t="shared" si="148"/>
        <v>9.573055053737156E-6</v>
      </c>
    </row>
    <row r="1893" spans="1:11" ht="12.75">
      <c r="A1893" s="12">
        <f t="shared" si="146"/>
        <v>1886</v>
      </c>
      <c r="B1893" s="12" t="s">
        <v>178</v>
      </c>
      <c r="C1893" s="272">
        <v>45228</v>
      </c>
      <c r="D1893" s="272">
        <v>45241</v>
      </c>
      <c r="E1893" s="196">
        <f t="shared" si="145"/>
        <v>45234.5</v>
      </c>
      <c r="F1893" s="272">
        <v>45247</v>
      </c>
      <c r="G1893" s="12" t="s">
        <v>196</v>
      </c>
      <c r="H1893" s="234">
        <v>11750.090000000004</v>
      </c>
      <c r="I1893" s="17">
        <f t="shared" si="149"/>
        <v>13</v>
      </c>
      <c r="J1893" s="283">
        <f t="shared" si="147"/>
        <v>3.04011509341531E-4</v>
      </c>
      <c r="K1893" s="22">
        <f t="shared" si="148"/>
        <v>3.9521496214399033E-3</v>
      </c>
    </row>
    <row r="1894" spans="1:11" ht="12.75">
      <c r="A1894" s="12">
        <f t="shared" si="146"/>
        <v>1887</v>
      </c>
      <c r="B1894" s="12" t="s">
        <v>178</v>
      </c>
      <c r="C1894" s="272">
        <v>45229</v>
      </c>
      <c r="D1894" s="272">
        <v>45242</v>
      </c>
      <c r="E1894" s="196">
        <f t="shared" si="145"/>
        <v>45235.5</v>
      </c>
      <c r="F1894" s="272">
        <v>45247</v>
      </c>
      <c r="G1894" s="12" t="s">
        <v>196</v>
      </c>
      <c r="H1894" s="234">
        <v>93862.610000000059</v>
      </c>
      <c r="I1894" s="17">
        <f t="shared" si="149"/>
        <v>12</v>
      </c>
      <c r="J1894" s="283">
        <f t="shared" si="147"/>
        <v>2.428518737885028E-3</v>
      </c>
      <c r="K1894" s="22">
        <f t="shared" si="148"/>
        <v>2.9142224854620334E-2</v>
      </c>
    </row>
    <row r="1895" spans="1:11" ht="12.75">
      <c r="A1895" s="12">
        <f t="shared" si="146"/>
        <v>1888</v>
      </c>
      <c r="B1895" s="12" t="s">
        <v>178</v>
      </c>
      <c r="C1895" s="272">
        <v>45229</v>
      </c>
      <c r="D1895" s="272">
        <v>45242</v>
      </c>
      <c r="E1895" s="196">
        <f t="shared" si="145"/>
        <v>45235.5</v>
      </c>
      <c r="F1895" s="272">
        <v>45247</v>
      </c>
      <c r="G1895" s="12" t="s">
        <v>432</v>
      </c>
      <c r="H1895" s="234">
        <v>241.32</v>
      </c>
      <c r="I1895" s="17">
        <f t="shared" si="149"/>
        <v>12</v>
      </c>
      <c r="J1895" s="283">
        <f t="shared" si="147"/>
        <v>6.2437017447779748E-6</v>
      </c>
      <c r="K1895" s="22">
        <f t="shared" si="148"/>
        <v>7.4924420937335691E-5</v>
      </c>
    </row>
    <row r="1896" spans="1:11" ht="12.75">
      <c r="A1896" s="12">
        <f t="shared" si="146"/>
        <v>1889</v>
      </c>
      <c r="B1896" s="12" t="s">
        <v>178</v>
      </c>
      <c r="C1896" s="272">
        <v>45229</v>
      </c>
      <c r="D1896" s="272">
        <v>45242</v>
      </c>
      <c r="E1896" s="196">
        <f t="shared" si="145"/>
        <v>45235.5</v>
      </c>
      <c r="F1896" s="272">
        <v>45247</v>
      </c>
      <c r="G1896" s="12" t="s">
        <v>197</v>
      </c>
      <c r="H1896" s="234">
        <v>425</v>
      </c>
      <c r="I1896" s="17">
        <f t="shared" si="149"/>
        <v>12</v>
      </c>
      <c r="J1896" s="283">
        <f t="shared" si="147"/>
        <v>1.0996076750914302E-5</v>
      </c>
      <c r="K1896" s="22">
        <f t="shared" si="148"/>
        <v>1.3195292101097163E-4</v>
      </c>
    </row>
    <row r="1897" spans="1:11" ht="12.75">
      <c r="A1897" s="12">
        <f t="shared" si="146"/>
        <v>1890</v>
      </c>
      <c r="B1897" s="12" t="s">
        <v>178</v>
      </c>
      <c r="C1897" s="272">
        <v>45229</v>
      </c>
      <c r="D1897" s="272">
        <v>45242</v>
      </c>
      <c r="E1897" s="196">
        <f t="shared" si="145"/>
        <v>45235.5</v>
      </c>
      <c r="F1897" s="272">
        <v>45250</v>
      </c>
      <c r="G1897" s="12" t="s">
        <v>433</v>
      </c>
      <c r="H1897" s="234">
        <v>156</v>
      </c>
      <c r="I1897" s="17">
        <f t="shared" si="149"/>
        <v>15</v>
      </c>
      <c r="J1897" s="283">
        <f t="shared" si="147"/>
        <v>4.0362069956297204E-6</v>
      </c>
      <c r="K1897" s="22">
        <f t="shared" si="148"/>
        <v>6.0543104934445803E-5</v>
      </c>
    </row>
    <row r="1898" spans="1:11" ht="12.75">
      <c r="A1898" s="12">
        <f t="shared" si="146"/>
        <v>1891</v>
      </c>
      <c r="B1898" s="12" t="s">
        <v>178</v>
      </c>
      <c r="C1898" s="272">
        <v>45228</v>
      </c>
      <c r="D1898" s="272">
        <v>45241</v>
      </c>
      <c r="E1898" s="196">
        <f t="shared" si="145"/>
        <v>45234.5</v>
      </c>
      <c r="F1898" s="272">
        <v>45260</v>
      </c>
      <c r="G1898" s="12" t="s">
        <v>434</v>
      </c>
      <c r="H1898" s="234">
        <v>2.4800000000000004</v>
      </c>
      <c r="I1898" s="17">
        <f t="shared" si="149"/>
        <v>26</v>
      </c>
      <c r="J1898" s="283">
        <f t="shared" si="147"/>
        <v>6.4165341981805827E-8</v>
      </c>
      <c r="K1898" s="22">
        <f t="shared" si="148"/>
        <v>1.6682988915269516E-6</v>
      </c>
    </row>
    <row r="1899" spans="1:11" ht="12.75">
      <c r="A1899" s="12">
        <f t="shared" si="146"/>
        <v>1892</v>
      </c>
      <c r="B1899" s="12" t="s">
        <v>178</v>
      </c>
      <c r="C1899" s="272">
        <v>45229</v>
      </c>
      <c r="D1899" s="272">
        <v>45242</v>
      </c>
      <c r="E1899" s="196">
        <f t="shared" si="145"/>
        <v>45235.5</v>
      </c>
      <c r="F1899" s="272">
        <v>45260</v>
      </c>
      <c r="G1899" s="12" t="s">
        <v>198</v>
      </c>
      <c r="H1899" s="234">
        <v>39.9</v>
      </c>
      <c r="I1899" s="17">
        <f t="shared" si="149"/>
        <v>25</v>
      </c>
      <c r="J1899" s="283">
        <f t="shared" si="147"/>
        <v>1.0323375584976015E-6</v>
      </c>
      <c r="K1899" s="22">
        <f t="shared" si="148"/>
        <v>2.5808438962440037E-5</v>
      </c>
    </row>
    <row r="1900" spans="1:11" ht="12.75">
      <c r="A1900" s="12">
        <f t="shared" si="146"/>
        <v>1893</v>
      </c>
      <c r="B1900" s="12" t="s">
        <v>178</v>
      </c>
      <c r="C1900" s="272">
        <v>45229</v>
      </c>
      <c r="D1900" s="272">
        <v>45242</v>
      </c>
      <c r="E1900" s="196">
        <f t="shared" si="145"/>
        <v>45235.5</v>
      </c>
      <c r="F1900" s="272">
        <v>45260</v>
      </c>
      <c r="G1900" s="12" t="s">
        <v>198</v>
      </c>
      <c r="H1900" s="234">
        <v>36.9</v>
      </c>
      <c r="I1900" s="17">
        <f t="shared" si="149"/>
        <v>25</v>
      </c>
      <c r="J1900" s="283">
        <f t="shared" si="147"/>
        <v>9.5471819319703E-7</v>
      </c>
      <c r="K1900" s="22">
        <f t="shared" si="148"/>
        <v>2.3867954829925751E-5</v>
      </c>
    </row>
    <row r="1901" spans="1:11" ht="12.75">
      <c r="A1901" s="12">
        <f t="shared" si="146"/>
        <v>1894</v>
      </c>
      <c r="B1901" s="12" t="s">
        <v>178</v>
      </c>
      <c r="C1901" s="272">
        <v>45228</v>
      </c>
      <c r="D1901" s="272">
        <v>45241</v>
      </c>
      <c r="E1901" s="196">
        <f t="shared" ref="E1901:E1964" si="150">AVERAGE(C1901:D1901)</f>
        <v>45234.5</v>
      </c>
      <c r="F1901" s="272">
        <v>45251</v>
      </c>
      <c r="G1901" s="12" t="s">
        <v>199</v>
      </c>
      <c r="H1901" s="234">
        <v>1035.3200000000002</v>
      </c>
      <c r="I1901" s="17">
        <f t="shared" si="149"/>
        <v>17</v>
      </c>
      <c r="J1901" s="283">
        <f t="shared" si="147"/>
        <v>2.6786960427662581E-5</v>
      </c>
      <c r="K1901" s="22">
        <f t="shared" si="148"/>
        <v>4.5537832727026388E-4</v>
      </c>
    </row>
    <row r="1902" spans="1:11" ht="12.75">
      <c r="A1902" s="12">
        <f t="shared" si="146"/>
        <v>1895</v>
      </c>
      <c r="B1902" s="12" t="s">
        <v>178</v>
      </c>
      <c r="C1902" s="272">
        <v>45229</v>
      </c>
      <c r="D1902" s="272">
        <v>45242</v>
      </c>
      <c r="E1902" s="196">
        <f t="shared" si="150"/>
        <v>45235.5</v>
      </c>
      <c r="F1902" s="272">
        <v>45251</v>
      </c>
      <c r="G1902" s="12" t="s">
        <v>199</v>
      </c>
      <c r="H1902" s="234">
        <v>9578.2900000000081</v>
      </c>
      <c r="I1902" s="17">
        <f t="shared" si="149"/>
        <v>16</v>
      </c>
      <c r="J1902" s="283">
        <f t="shared" si="147"/>
        <v>2.4782026348827069E-4</v>
      </c>
      <c r="K1902" s="22">
        <f t="shared" si="148"/>
        <v>3.9651242158123311E-3</v>
      </c>
    </row>
    <row r="1903" spans="1:11" ht="12.75">
      <c r="A1903" s="12">
        <f t="shared" si="146"/>
        <v>1896</v>
      </c>
      <c r="B1903" s="12" t="s">
        <v>178</v>
      </c>
      <c r="C1903" s="272">
        <v>45228</v>
      </c>
      <c r="D1903" s="272">
        <v>45241</v>
      </c>
      <c r="E1903" s="196">
        <f t="shared" si="150"/>
        <v>45234.5</v>
      </c>
      <c r="F1903" s="272">
        <v>45247</v>
      </c>
      <c r="G1903" s="12" t="s">
        <v>200</v>
      </c>
      <c r="H1903" s="234">
        <v>9876.3599999999969</v>
      </c>
      <c r="I1903" s="17">
        <f t="shared" si="149"/>
        <v>13</v>
      </c>
      <c r="J1903" s="283">
        <f t="shared" si="147"/>
        <v>2.5553226489331751E-4</v>
      </c>
      <c r="K1903" s="22">
        <f t="shared" si="148"/>
        <v>3.3219194436131276E-3</v>
      </c>
    </row>
    <row r="1904" spans="1:11" ht="12.75">
      <c r="A1904" s="12">
        <f t="shared" si="146"/>
        <v>1897</v>
      </c>
      <c r="B1904" s="12" t="s">
        <v>178</v>
      </c>
      <c r="C1904" s="272">
        <v>45229</v>
      </c>
      <c r="D1904" s="272">
        <v>45242</v>
      </c>
      <c r="E1904" s="196">
        <f t="shared" si="150"/>
        <v>45235.5</v>
      </c>
      <c r="F1904" s="272">
        <v>45247</v>
      </c>
      <c r="G1904" s="12" t="s">
        <v>200</v>
      </c>
      <c r="H1904" s="234">
        <v>113346.67000000026</v>
      </c>
      <c r="I1904" s="17">
        <f t="shared" si="149"/>
        <v>12</v>
      </c>
      <c r="J1904" s="283">
        <f t="shared" si="147"/>
        <v>2.9326321947777847E-3</v>
      </c>
      <c r="K1904" s="22">
        <f t="shared" si="148"/>
        <v>3.5191586337333415E-2</v>
      </c>
    </row>
    <row r="1905" spans="1:11" ht="12.75">
      <c r="A1905" s="12">
        <f t="shared" si="146"/>
        <v>1898</v>
      </c>
      <c r="B1905" s="12" t="s">
        <v>178</v>
      </c>
      <c r="C1905" s="272">
        <v>45228</v>
      </c>
      <c r="D1905" s="272">
        <v>45241</v>
      </c>
      <c r="E1905" s="196">
        <f t="shared" si="150"/>
        <v>45234.5</v>
      </c>
      <c r="F1905" s="272">
        <v>45247</v>
      </c>
      <c r="G1905" s="12" t="s">
        <v>216</v>
      </c>
      <c r="H1905" s="234">
        <v>1117.6599999999999</v>
      </c>
      <c r="I1905" s="17">
        <f t="shared" si="149"/>
        <v>13</v>
      </c>
      <c r="J1905" s="283">
        <f t="shared" si="147"/>
        <v>2.8917353273945593E-5</v>
      </c>
      <c r="K1905" s="22">
        <f t="shared" si="148"/>
        <v>3.7592559256129272E-4</v>
      </c>
    </row>
    <row r="1906" spans="1:11" ht="12.75">
      <c r="A1906" s="12">
        <f t="shared" si="146"/>
        <v>1899</v>
      </c>
      <c r="B1906" s="12" t="s">
        <v>178</v>
      </c>
      <c r="C1906" s="272">
        <v>45229</v>
      </c>
      <c r="D1906" s="272">
        <v>45242</v>
      </c>
      <c r="E1906" s="196">
        <f t="shared" si="150"/>
        <v>45235.5</v>
      </c>
      <c r="F1906" s="272">
        <v>45247</v>
      </c>
      <c r="G1906" s="12" t="s">
        <v>216</v>
      </c>
      <c r="H1906" s="234">
        <v>35314.459999999992</v>
      </c>
      <c r="I1906" s="17">
        <f t="shared" si="149"/>
        <v>12</v>
      </c>
      <c r="J1906" s="283">
        <f t="shared" si="147"/>
        <v>9.1369532371080703E-4</v>
      </c>
      <c r="K1906" s="22">
        <f t="shared" si="148"/>
        <v>1.0964343884529684E-2</v>
      </c>
    </row>
    <row r="1907" spans="1:11" ht="12.75">
      <c r="A1907" s="12">
        <f t="shared" si="146"/>
        <v>1900</v>
      </c>
      <c r="B1907" s="12" t="s">
        <v>178</v>
      </c>
      <c r="C1907" s="272">
        <v>45228</v>
      </c>
      <c r="D1907" s="272">
        <v>45241</v>
      </c>
      <c r="E1907" s="196">
        <f t="shared" si="150"/>
        <v>45234.5</v>
      </c>
      <c r="F1907" s="272">
        <v>45247</v>
      </c>
      <c r="G1907" s="12" t="s">
        <v>201</v>
      </c>
      <c r="H1907" s="234">
        <v>363.86</v>
      </c>
      <c r="I1907" s="17">
        <f t="shared" si="149"/>
        <v>13</v>
      </c>
      <c r="J1907" s="283">
        <f t="shared" si="147"/>
        <v>9.4141940860886551E-6</v>
      </c>
      <c r="K1907" s="22">
        <f t="shared" si="148"/>
        <v>1.2238452311915253E-4</v>
      </c>
    </row>
    <row r="1908" spans="1:11" ht="12.75">
      <c r="A1908" s="12">
        <f t="shared" si="146"/>
        <v>1901</v>
      </c>
      <c r="B1908" s="12" t="s">
        <v>178</v>
      </c>
      <c r="C1908" s="272">
        <v>45229</v>
      </c>
      <c r="D1908" s="272">
        <v>45242</v>
      </c>
      <c r="E1908" s="196">
        <f t="shared" si="150"/>
        <v>45235.5</v>
      </c>
      <c r="F1908" s="272">
        <v>45247</v>
      </c>
      <c r="G1908" s="12" t="s">
        <v>201</v>
      </c>
      <c r="H1908" s="234">
        <v>3286.9599999999991</v>
      </c>
      <c r="I1908" s="17">
        <f t="shared" si="149"/>
        <v>12</v>
      </c>
      <c r="J1908" s="283">
        <f t="shared" si="147"/>
        <v>8.5043916322788865E-5</v>
      </c>
      <c r="K1908" s="22">
        <f t="shared" si="148"/>
        <v>1.0205269958734665E-3</v>
      </c>
    </row>
    <row r="1909" spans="1:11" ht="12.75">
      <c r="A1909" s="12">
        <f t="shared" si="146"/>
        <v>1902</v>
      </c>
      <c r="B1909" s="12" t="s">
        <v>178</v>
      </c>
      <c r="C1909" s="272">
        <v>45228</v>
      </c>
      <c r="D1909" s="272">
        <v>45241</v>
      </c>
      <c r="E1909" s="196">
        <f t="shared" si="150"/>
        <v>45234.5</v>
      </c>
      <c r="F1909" s="272">
        <v>45260</v>
      </c>
      <c r="G1909" s="12" t="s">
        <v>202</v>
      </c>
      <c r="H1909" s="234">
        <v>2093.0499999999997</v>
      </c>
      <c r="I1909" s="17">
        <f t="shared" si="149"/>
        <v>26</v>
      </c>
      <c r="J1909" s="283">
        <f t="shared" si="147"/>
        <v>5.4153737514120414E-5</v>
      </c>
      <c r="K1909" s="22">
        <f t="shared" si="148"/>
        <v>1.4079971753671308E-3</v>
      </c>
    </row>
    <row r="1910" spans="1:11" ht="12.75">
      <c r="A1910" s="12">
        <f t="shared" si="146"/>
        <v>1903</v>
      </c>
      <c r="B1910" s="12" t="s">
        <v>178</v>
      </c>
      <c r="C1910" s="272">
        <v>45229</v>
      </c>
      <c r="D1910" s="272">
        <v>45242</v>
      </c>
      <c r="E1910" s="196">
        <f t="shared" si="150"/>
        <v>45235.5</v>
      </c>
      <c r="F1910" s="272">
        <v>45260</v>
      </c>
      <c r="G1910" s="12" t="s">
        <v>202</v>
      </c>
      <c r="H1910" s="234">
        <v>17800.21000000001</v>
      </c>
      <c r="I1910" s="17">
        <f t="shared" si="149"/>
        <v>25</v>
      </c>
      <c r="J1910" s="283">
        <f t="shared" si="147"/>
        <v>4.6054700080562912E-4</v>
      </c>
      <c r="K1910" s="22">
        <f t="shared" si="148"/>
        <v>1.1513675020140729E-2</v>
      </c>
    </row>
    <row r="1911" spans="1:11" ht="12.75">
      <c r="A1911" s="12">
        <f t="shared" si="146"/>
        <v>1904</v>
      </c>
      <c r="B1911" s="12" t="s">
        <v>178</v>
      </c>
      <c r="C1911" s="272">
        <v>45228</v>
      </c>
      <c r="D1911" s="272">
        <v>45241</v>
      </c>
      <c r="E1911" s="196">
        <f t="shared" si="150"/>
        <v>45234.5</v>
      </c>
      <c r="F1911" s="272">
        <v>45260</v>
      </c>
      <c r="G1911" s="12" t="s">
        <v>203</v>
      </c>
      <c r="H1911" s="234">
        <v>336.2399999999999</v>
      </c>
      <c r="I1911" s="17">
        <f t="shared" si="149"/>
        <v>26</v>
      </c>
      <c r="J1911" s="283">
        <f t="shared" si="147"/>
        <v>8.6995784628880561E-6</v>
      </c>
      <c r="K1911" s="22">
        <f t="shared" si="148"/>
        <v>2.2618904003508946E-4</v>
      </c>
    </row>
    <row r="1912" spans="1:11" ht="12.75">
      <c r="A1912" s="12">
        <f t="shared" si="146"/>
        <v>1905</v>
      </c>
      <c r="B1912" s="12" t="s">
        <v>178</v>
      </c>
      <c r="C1912" s="272">
        <v>45229</v>
      </c>
      <c r="D1912" s="272">
        <v>45242</v>
      </c>
      <c r="E1912" s="196">
        <f t="shared" si="150"/>
        <v>45235.5</v>
      </c>
      <c r="F1912" s="272">
        <v>45260</v>
      </c>
      <c r="G1912" s="12" t="s">
        <v>203</v>
      </c>
      <c r="H1912" s="234">
        <v>2455.9599999999996</v>
      </c>
      <c r="I1912" s="17">
        <f t="shared" si="149"/>
        <v>25</v>
      </c>
      <c r="J1912" s="283">
        <f t="shared" si="147"/>
        <v>6.3543352134530558E-5</v>
      </c>
      <c r="K1912" s="22">
        <f t="shared" si="148"/>
        <v>1.5885838033632639E-3</v>
      </c>
    </row>
    <row r="1913" spans="1:11" ht="12.75">
      <c r="A1913" s="12">
        <f t="shared" si="146"/>
        <v>1906</v>
      </c>
      <c r="B1913" s="12" t="s">
        <v>178</v>
      </c>
      <c r="C1913" s="272">
        <v>45228</v>
      </c>
      <c r="D1913" s="272">
        <v>45241</v>
      </c>
      <c r="E1913" s="196">
        <f t="shared" si="150"/>
        <v>45234.5</v>
      </c>
      <c r="F1913" s="272">
        <v>45260</v>
      </c>
      <c r="G1913" s="12" t="s">
        <v>204</v>
      </c>
      <c r="H1913" s="234">
        <v>398.23000000000013</v>
      </c>
      <c r="I1913" s="17">
        <f t="shared" si="149"/>
        <v>26</v>
      </c>
      <c r="J1913" s="283">
        <f t="shared" si="147"/>
        <v>1.0303453281215538E-5</v>
      </c>
      <c r="K1913" s="22">
        <f t="shared" si="148"/>
        <v>2.6788978531160399E-4</v>
      </c>
    </row>
    <row r="1914" spans="1:11" ht="12.75">
      <c r="A1914" s="12">
        <f t="shared" si="146"/>
        <v>1907</v>
      </c>
      <c r="B1914" s="12" t="s">
        <v>178</v>
      </c>
      <c r="C1914" s="272">
        <v>45229</v>
      </c>
      <c r="D1914" s="272">
        <v>45242</v>
      </c>
      <c r="E1914" s="196">
        <f t="shared" si="150"/>
        <v>45235.5</v>
      </c>
      <c r="F1914" s="272">
        <v>45260</v>
      </c>
      <c r="G1914" s="12" t="s">
        <v>204</v>
      </c>
      <c r="H1914" s="234">
        <v>3836.5700000000043</v>
      </c>
      <c r="I1914" s="17">
        <f t="shared" si="149"/>
        <v>25</v>
      </c>
      <c r="J1914" s="283">
        <f t="shared" si="147"/>
        <v>9.9264042777071372E-5</v>
      </c>
      <c r="K1914" s="22">
        <f t="shared" si="148"/>
        <v>2.4816010694267841E-3</v>
      </c>
    </row>
    <row r="1915" spans="1:11" ht="12.75">
      <c r="A1915" s="12">
        <f t="shared" si="146"/>
        <v>1908</v>
      </c>
      <c r="B1915" s="12" t="s">
        <v>178</v>
      </c>
      <c r="C1915" s="272">
        <v>45228</v>
      </c>
      <c r="D1915" s="272">
        <v>45241</v>
      </c>
      <c r="E1915" s="196">
        <f t="shared" si="150"/>
        <v>45234.5</v>
      </c>
      <c r="F1915" s="272">
        <v>45260</v>
      </c>
      <c r="G1915" s="12" t="s">
        <v>205</v>
      </c>
      <c r="H1915" s="234">
        <v>109.20999999999998</v>
      </c>
      <c r="I1915" s="17">
        <f t="shared" si="149"/>
        <v>26</v>
      </c>
      <c r="J1915" s="283">
        <f t="shared" si="147"/>
        <v>2.8256036281584724E-6</v>
      </c>
      <c r="K1915" s="22">
        <f t="shared" si="148"/>
        <v>7.3465694332120284E-5</v>
      </c>
    </row>
    <row r="1916" spans="1:11" ht="12.75">
      <c r="A1916" s="12">
        <f t="shared" si="146"/>
        <v>1909</v>
      </c>
      <c r="B1916" s="12" t="s">
        <v>178</v>
      </c>
      <c r="C1916" s="272">
        <v>45229</v>
      </c>
      <c r="D1916" s="272">
        <v>45242</v>
      </c>
      <c r="E1916" s="196">
        <f t="shared" si="150"/>
        <v>45235.5</v>
      </c>
      <c r="F1916" s="272">
        <v>45260</v>
      </c>
      <c r="G1916" s="12" t="s">
        <v>205</v>
      </c>
      <c r="H1916" s="234">
        <v>745.42999999999938</v>
      </c>
      <c r="I1916" s="17">
        <f t="shared" si="149"/>
        <v>25</v>
      </c>
      <c r="J1916" s="283">
        <f t="shared" si="147"/>
        <v>1.9286601158668331E-5</v>
      </c>
      <c r="K1916" s="22">
        <f t="shared" si="148"/>
        <v>4.8216502896670827E-4</v>
      </c>
    </row>
    <row r="1917" spans="1:11" ht="12.75">
      <c r="A1917" s="12">
        <f t="shared" si="146"/>
        <v>1910</v>
      </c>
      <c r="B1917" s="12" t="s">
        <v>178</v>
      </c>
      <c r="C1917" s="272">
        <v>45229</v>
      </c>
      <c r="D1917" s="272">
        <v>45242</v>
      </c>
      <c r="E1917" s="196">
        <f t="shared" si="150"/>
        <v>45235.5</v>
      </c>
      <c r="F1917" s="272">
        <v>45247</v>
      </c>
      <c r="G1917" s="12" t="s">
        <v>436</v>
      </c>
      <c r="H1917" s="234">
        <v>52.05</v>
      </c>
      <c r="I1917" s="17">
        <f t="shared" si="149"/>
        <v>12</v>
      </c>
      <c r="J1917" s="283">
        <f t="shared" si="147"/>
        <v>1.3466959879649161E-6</v>
      </c>
      <c r="K1917" s="22">
        <f t="shared" si="148"/>
        <v>1.6160351855578993E-5</v>
      </c>
    </row>
    <row r="1918" spans="1:11" ht="12.75">
      <c r="A1918" s="12">
        <f t="shared" si="146"/>
        <v>1911</v>
      </c>
      <c r="B1918" s="12" t="s">
        <v>178</v>
      </c>
      <c r="C1918" s="272">
        <v>45228</v>
      </c>
      <c r="D1918" s="272">
        <v>45241</v>
      </c>
      <c r="E1918" s="196">
        <f t="shared" si="150"/>
        <v>45234.5</v>
      </c>
      <c r="F1918" s="272">
        <v>45247</v>
      </c>
      <c r="G1918" s="12" t="s">
        <v>436</v>
      </c>
      <c r="H1918" s="234">
        <v>506.15</v>
      </c>
      <c r="I1918" s="17">
        <f t="shared" si="149"/>
        <v>13</v>
      </c>
      <c r="J1918" s="283">
        <f t="shared" si="147"/>
        <v>1.3095680582294762E-5</v>
      </c>
      <c r="K1918" s="22">
        <f t="shared" si="148"/>
        <v>1.7024384756983191E-4</v>
      </c>
    </row>
    <row r="1919" spans="1:11" ht="12.75">
      <c r="A1919" s="12">
        <f t="shared" si="146"/>
        <v>1912</v>
      </c>
      <c r="B1919" s="12" t="s">
        <v>178</v>
      </c>
      <c r="C1919" s="272">
        <v>45228</v>
      </c>
      <c r="D1919" s="272">
        <v>45241</v>
      </c>
      <c r="E1919" s="196">
        <f t="shared" si="150"/>
        <v>45234.5</v>
      </c>
      <c r="F1919" s="272">
        <v>45247</v>
      </c>
      <c r="G1919" s="12" t="s">
        <v>206</v>
      </c>
      <c r="H1919" s="234">
        <v>709.98</v>
      </c>
      <c r="I1919" s="17">
        <f t="shared" si="149"/>
        <v>13</v>
      </c>
      <c r="J1919" s="283">
        <f t="shared" si="147"/>
        <v>1.8369398992033263E-5</v>
      </c>
      <c r="K1919" s="22">
        <f t="shared" si="148"/>
        <v>2.3880218689643242E-4</v>
      </c>
    </row>
    <row r="1920" spans="1:11" ht="12.75">
      <c r="A1920" s="12">
        <f t="shared" si="146"/>
        <v>1913</v>
      </c>
      <c r="B1920" s="12" t="s">
        <v>178</v>
      </c>
      <c r="C1920" s="272">
        <v>45229</v>
      </c>
      <c r="D1920" s="272">
        <v>45242</v>
      </c>
      <c r="E1920" s="196">
        <f t="shared" si="150"/>
        <v>45235.5</v>
      </c>
      <c r="F1920" s="272">
        <v>45247</v>
      </c>
      <c r="G1920" s="12" t="s">
        <v>206</v>
      </c>
      <c r="H1920" s="234">
        <v>1140.3400000000001</v>
      </c>
      <c r="I1920" s="17">
        <f t="shared" si="149"/>
        <v>12</v>
      </c>
      <c r="J1920" s="283">
        <f t="shared" si="147"/>
        <v>2.9504155675617922E-5</v>
      </c>
      <c r="K1920" s="22">
        <f t="shared" si="148"/>
        <v>3.5404986810741505E-4</v>
      </c>
    </row>
    <row r="1921" spans="1:11" ht="12.75">
      <c r="A1921" s="12">
        <f t="shared" si="146"/>
        <v>1914</v>
      </c>
      <c r="B1921" s="12" t="s">
        <v>178</v>
      </c>
      <c r="C1921" s="272">
        <v>45228</v>
      </c>
      <c r="D1921" s="272">
        <v>45241</v>
      </c>
      <c r="E1921" s="196">
        <f t="shared" si="150"/>
        <v>45234.5</v>
      </c>
      <c r="F1921" s="272">
        <v>45247</v>
      </c>
      <c r="G1921" s="12" t="s">
        <v>207</v>
      </c>
      <c r="H1921" s="234">
        <v>1574.25</v>
      </c>
      <c r="I1921" s="17">
        <f t="shared" si="149"/>
        <v>13</v>
      </c>
      <c r="J1921" s="283">
        <f t="shared" si="147"/>
        <v>4.0730761941474918E-5</v>
      </c>
      <c r="K1921" s="22">
        <f t="shared" si="148"/>
        <v>5.2949990523917388E-4</v>
      </c>
    </row>
    <row r="1922" spans="1:11" ht="12.75">
      <c r="A1922" s="12">
        <f t="shared" si="146"/>
        <v>1915</v>
      </c>
      <c r="B1922" s="12" t="s">
        <v>178</v>
      </c>
      <c r="C1922" s="272">
        <v>45229</v>
      </c>
      <c r="D1922" s="272">
        <v>45242</v>
      </c>
      <c r="E1922" s="196">
        <f t="shared" si="150"/>
        <v>45235.5</v>
      </c>
      <c r="F1922" s="272">
        <v>45247</v>
      </c>
      <c r="G1922" s="12" t="s">
        <v>207</v>
      </c>
      <c r="H1922" s="234">
        <v>3254.34</v>
      </c>
      <c r="I1922" s="17">
        <f t="shared" si="149"/>
        <v>12</v>
      </c>
      <c r="J1922" s="283">
        <f t="shared" si="147"/>
        <v>8.4199935090753999E-5</v>
      </c>
      <c r="K1922" s="22">
        <f t="shared" si="148"/>
        <v>1.010399221089048E-3</v>
      </c>
    </row>
    <row r="1923" spans="1:11" ht="12.75">
      <c r="A1923" s="12">
        <f t="shared" si="146"/>
        <v>1916</v>
      </c>
      <c r="B1923" s="12" t="s">
        <v>178</v>
      </c>
      <c r="C1923" s="272">
        <v>45228</v>
      </c>
      <c r="D1923" s="272">
        <v>45241</v>
      </c>
      <c r="E1923" s="196">
        <f t="shared" si="150"/>
        <v>45234.5</v>
      </c>
      <c r="F1923" s="272">
        <v>45247</v>
      </c>
      <c r="G1923" s="12" t="s">
        <v>208</v>
      </c>
      <c r="H1923" s="234">
        <v>306.56</v>
      </c>
      <c r="I1923" s="17">
        <f t="shared" si="149"/>
        <v>13</v>
      </c>
      <c r="J1923" s="283">
        <f t="shared" si="147"/>
        <v>7.9316642088477372E-6</v>
      </c>
      <c r="K1923" s="22">
        <f t="shared" si="148"/>
        <v>1.0311163471502058E-4</v>
      </c>
    </row>
    <row r="1924" spans="1:11" ht="12.75">
      <c r="A1924" s="12">
        <f t="shared" si="146"/>
        <v>1917</v>
      </c>
      <c r="B1924" s="12" t="s">
        <v>178</v>
      </c>
      <c r="C1924" s="272">
        <v>45229</v>
      </c>
      <c r="D1924" s="272">
        <v>45242</v>
      </c>
      <c r="E1924" s="196">
        <f t="shared" si="150"/>
        <v>45235.5</v>
      </c>
      <c r="F1924" s="272">
        <v>45247</v>
      </c>
      <c r="G1924" s="12" t="s">
        <v>208</v>
      </c>
      <c r="H1924" s="234">
        <v>1742.0299999999997</v>
      </c>
      <c r="I1924" s="17">
        <f t="shared" si="149"/>
        <v>12</v>
      </c>
      <c r="J1924" s="283">
        <f t="shared" si="147"/>
        <v>4.5071754311518212E-5</v>
      </c>
      <c r="K1924" s="22">
        <f t="shared" si="148"/>
        <v>5.4086105173821854E-4</v>
      </c>
    </row>
    <row r="1925" spans="1:11" ht="12.75">
      <c r="A1925" s="12">
        <f t="shared" si="146"/>
        <v>1918</v>
      </c>
      <c r="B1925" s="12" t="s">
        <v>178</v>
      </c>
      <c r="C1925" s="272">
        <v>45229</v>
      </c>
      <c r="D1925" s="272">
        <v>45242</v>
      </c>
      <c r="E1925" s="196">
        <f t="shared" si="150"/>
        <v>45235.5</v>
      </c>
      <c r="F1925" s="272">
        <v>45250</v>
      </c>
      <c r="G1925" s="12" t="s">
        <v>440</v>
      </c>
      <c r="H1925" s="234">
        <v>52</v>
      </c>
      <c r="I1925" s="17">
        <f t="shared" si="149"/>
        <v>15</v>
      </c>
      <c r="J1925" s="283">
        <f t="shared" si="147"/>
        <v>1.3454023318765734E-6</v>
      </c>
      <c r="K1925" s="22">
        <f t="shared" si="148"/>
        <v>2.0181034978148601E-5</v>
      </c>
    </row>
    <row r="1926" spans="1:11" ht="12.75">
      <c r="A1926" s="12">
        <f t="shared" si="146"/>
        <v>1919</v>
      </c>
      <c r="B1926" s="12" t="s">
        <v>178</v>
      </c>
      <c r="C1926" s="272">
        <v>45229</v>
      </c>
      <c r="D1926" s="272">
        <v>45242</v>
      </c>
      <c r="E1926" s="196">
        <f t="shared" si="150"/>
        <v>45235.5</v>
      </c>
      <c r="F1926" s="272">
        <v>45250</v>
      </c>
      <c r="G1926" s="12" t="s">
        <v>211</v>
      </c>
      <c r="H1926" s="234">
        <v>5162.0599999999904</v>
      </c>
      <c r="I1926" s="17">
        <f t="shared" si="149"/>
        <v>15</v>
      </c>
      <c r="J1926" s="283">
        <f t="shared" si="147"/>
        <v>1.3355860694782252E-4</v>
      </c>
      <c r="K1926" s="22">
        <f t="shared" si="148"/>
        <v>2.0033791042173379E-3</v>
      </c>
    </row>
    <row r="1927" spans="1:11" ht="12.75">
      <c r="A1927" s="12">
        <f t="shared" si="146"/>
        <v>1920</v>
      </c>
      <c r="B1927" s="12" t="s">
        <v>178</v>
      </c>
      <c r="C1927" s="272">
        <v>45229</v>
      </c>
      <c r="D1927" s="272">
        <v>45242</v>
      </c>
      <c r="E1927" s="196">
        <f t="shared" si="150"/>
        <v>45235.5</v>
      </c>
      <c r="F1927" s="272">
        <v>45246</v>
      </c>
      <c r="G1927" s="12" t="s">
        <v>451</v>
      </c>
      <c r="H1927" s="234">
        <v>1274.98</v>
      </c>
      <c r="I1927" s="17">
        <f t="shared" si="149"/>
        <v>11</v>
      </c>
      <c r="J1927" s="283">
        <f t="shared" si="147"/>
        <v>3.2987712790307566E-5</v>
      </c>
      <c r="K1927" s="22">
        <f t="shared" si="148"/>
        <v>3.6286484069338325E-4</v>
      </c>
    </row>
    <row r="1928" spans="1:11" ht="12.75">
      <c r="A1928" s="12">
        <f t="shared" si="146"/>
        <v>1921</v>
      </c>
      <c r="B1928" s="12" t="s">
        <v>178</v>
      </c>
      <c r="C1928" s="272">
        <v>45229</v>
      </c>
      <c r="D1928" s="272">
        <v>45242</v>
      </c>
      <c r="E1928" s="196">
        <f t="shared" si="150"/>
        <v>45235.5</v>
      </c>
      <c r="F1928" s="272">
        <v>45246</v>
      </c>
      <c r="G1928" s="12" t="s">
        <v>213</v>
      </c>
      <c r="H1928" s="234">
        <v>11750.17</v>
      </c>
      <c r="I1928" s="17">
        <f t="shared" si="149"/>
        <v>11</v>
      </c>
      <c r="J1928" s="283">
        <f t="shared" si="147"/>
        <v>3.0401357919127226E-4</v>
      </c>
      <c r="K1928" s="22">
        <f t="shared" si="148"/>
        <v>3.344149371103995E-3</v>
      </c>
    </row>
    <row r="1929" spans="1:11" ht="12.75">
      <c r="A1929" s="12">
        <f t="shared" ref="A1929:A1992" si="151">A1928+1</f>
        <v>1922</v>
      </c>
      <c r="B1929" s="12" t="s">
        <v>178</v>
      </c>
      <c r="C1929" s="272">
        <v>45228</v>
      </c>
      <c r="D1929" s="272">
        <v>45241</v>
      </c>
      <c r="E1929" s="196">
        <f t="shared" si="150"/>
        <v>45234.5</v>
      </c>
      <c r="F1929" s="272">
        <v>45246</v>
      </c>
      <c r="G1929" s="12" t="s">
        <v>213</v>
      </c>
      <c r="H1929" s="234">
        <v>960</v>
      </c>
      <c r="I1929" s="17">
        <f t="shared" si="149"/>
        <v>12</v>
      </c>
      <c r="J1929" s="283">
        <f t="shared" si="147"/>
        <v>2.4838196896182896E-5</v>
      </c>
      <c r="K1929" s="22">
        <f t="shared" si="148"/>
        <v>2.9805836275419476E-4</v>
      </c>
    </row>
    <row r="1930" spans="1:11" ht="12.75">
      <c r="A1930" s="12">
        <f t="shared" si="151"/>
        <v>1923</v>
      </c>
      <c r="B1930" s="12" t="s">
        <v>178</v>
      </c>
      <c r="C1930" s="272">
        <v>45229</v>
      </c>
      <c r="D1930" s="272">
        <v>45242</v>
      </c>
      <c r="E1930" s="196">
        <f t="shared" si="150"/>
        <v>45235.5</v>
      </c>
      <c r="F1930" s="272">
        <v>45246</v>
      </c>
      <c r="G1930" s="12" t="s">
        <v>214</v>
      </c>
      <c r="H1930" s="234">
        <v>3476.5200000000004</v>
      </c>
      <c r="I1930" s="17">
        <f t="shared" si="149"/>
        <v>11</v>
      </c>
      <c r="J1930" s="283">
        <f t="shared" ref="J1930:J1993" si="152">H1930/$H$2170</f>
        <v>8.9948425284914341E-5</v>
      </c>
      <c r="K1930" s="22">
        <f t="shared" ref="K1930:K1993" si="153">J1930*I1930</f>
        <v>9.8943267813405775E-4</v>
      </c>
    </row>
    <row r="1931" spans="1:11" ht="12.75">
      <c r="A1931" s="12">
        <f t="shared" si="151"/>
        <v>1924</v>
      </c>
      <c r="B1931" s="12" t="s">
        <v>178</v>
      </c>
      <c r="C1931" s="272">
        <v>45229</v>
      </c>
      <c r="D1931" s="272">
        <v>45242</v>
      </c>
      <c r="E1931" s="196">
        <f t="shared" si="150"/>
        <v>45235.5</v>
      </c>
      <c r="F1931" s="272">
        <v>45246</v>
      </c>
      <c r="G1931" s="12" t="s">
        <v>452</v>
      </c>
      <c r="H1931" s="234">
        <v>616.4</v>
      </c>
      <c r="I1931" s="17">
        <f t="shared" ref="I1931:I1994" si="154">(F1931-D1931)+((D1931-C1931+1)/2)</f>
        <v>11</v>
      </c>
      <c r="J1931" s="283">
        <f t="shared" si="152"/>
        <v>1.5948192257090765E-5</v>
      </c>
      <c r="K1931" s="22">
        <f t="shared" si="153"/>
        <v>1.7543011482799842E-4</v>
      </c>
    </row>
    <row r="1932" spans="1:11" ht="12.75">
      <c r="A1932" s="12">
        <f t="shared" si="151"/>
        <v>1925</v>
      </c>
      <c r="B1932" s="12" t="s">
        <v>178</v>
      </c>
      <c r="C1932" s="272">
        <v>45242</v>
      </c>
      <c r="D1932" s="272">
        <v>45255</v>
      </c>
      <c r="E1932" s="196">
        <f t="shared" si="150"/>
        <v>45248.5</v>
      </c>
      <c r="F1932" s="272">
        <v>45261</v>
      </c>
      <c r="G1932" s="12" t="s">
        <v>179</v>
      </c>
      <c r="H1932" s="234">
        <v>31.32</v>
      </c>
      <c r="I1932" s="17">
        <f t="shared" si="154"/>
        <v>13</v>
      </c>
      <c r="J1932" s="283">
        <f t="shared" si="152"/>
        <v>8.1034617373796696E-7</v>
      </c>
      <c r="K1932" s="22">
        <f t="shared" si="153"/>
        <v>1.0534500258593571E-5</v>
      </c>
    </row>
    <row r="1933" spans="1:11" ht="12.75">
      <c r="A1933" s="12">
        <f t="shared" si="151"/>
        <v>1926</v>
      </c>
      <c r="B1933" s="12" t="s">
        <v>178</v>
      </c>
      <c r="C1933" s="272">
        <v>45243</v>
      </c>
      <c r="D1933" s="272">
        <v>45256</v>
      </c>
      <c r="E1933" s="196">
        <f t="shared" si="150"/>
        <v>45249.5</v>
      </c>
      <c r="F1933" s="272">
        <v>45261</v>
      </c>
      <c r="G1933" s="12" t="s">
        <v>179</v>
      </c>
      <c r="H1933" s="234">
        <v>92.039999999999992</v>
      </c>
      <c r="I1933" s="17">
        <f t="shared" si="154"/>
        <v>12</v>
      </c>
      <c r="J1933" s="283">
        <f t="shared" si="152"/>
        <v>2.381362127421535E-6</v>
      </c>
      <c r="K1933" s="22">
        <f t="shared" si="153"/>
        <v>2.8576345529058421E-5</v>
      </c>
    </row>
    <row r="1934" spans="1:11" ht="12.75">
      <c r="A1934" s="12">
        <f t="shared" si="151"/>
        <v>1927</v>
      </c>
      <c r="B1934" s="12" t="s">
        <v>178</v>
      </c>
      <c r="C1934" s="272">
        <v>45242</v>
      </c>
      <c r="D1934" s="272">
        <v>45255</v>
      </c>
      <c r="E1934" s="196">
        <f t="shared" si="150"/>
        <v>45248.5</v>
      </c>
      <c r="F1934" s="272">
        <v>45261</v>
      </c>
      <c r="G1934" s="12" t="s">
        <v>180</v>
      </c>
      <c r="H1934" s="234">
        <v>8192.0199999999986</v>
      </c>
      <c r="I1934" s="17">
        <f t="shared" si="154"/>
        <v>13</v>
      </c>
      <c r="J1934" s="283">
        <f t="shared" si="152"/>
        <v>2.1195313097652934E-4</v>
      </c>
      <c r="K1934" s="22">
        <f t="shared" si="153"/>
        <v>2.7553907026948814E-3</v>
      </c>
    </row>
    <row r="1935" spans="1:11" ht="12.75">
      <c r="A1935" s="12">
        <f t="shared" si="151"/>
        <v>1928</v>
      </c>
      <c r="B1935" s="12" t="s">
        <v>178</v>
      </c>
      <c r="C1935" s="272">
        <v>45243</v>
      </c>
      <c r="D1935" s="272">
        <v>45256</v>
      </c>
      <c r="E1935" s="196">
        <f t="shared" si="150"/>
        <v>45249.5</v>
      </c>
      <c r="F1935" s="272">
        <v>45261</v>
      </c>
      <c r="G1935" s="12" t="s">
        <v>180</v>
      </c>
      <c r="H1935" s="234">
        <v>104202.72000000012</v>
      </c>
      <c r="I1935" s="17">
        <f t="shared" si="154"/>
        <v>12</v>
      </c>
      <c r="J1935" s="283">
        <f t="shared" si="152"/>
        <v>2.6960496629977273E-3</v>
      </c>
      <c r="K1935" s="22">
        <f t="shared" si="153"/>
        <v>3.2352595955972729E-2</v>
      </c>
    </row>
    <row r="1936" spans="1:11" ht="12.75">
      <c r="A1936" s="12">
        <f t="shared" si="151"/>
        <v>1929</v>
      </c>
      <c r="B1936" s="12" t="s">
        <v>178</v>
      </c>
      <c r="C1936" s="272">
        <v>45242</v>
      </c>
      <c r="D1936" s="272">
        <v>45255</v>
      </c>
      <c r="E1936" s="196">
        <f t="shared" si="150"/>
        <v>45248.5</v>
      </c>
      <c r="F1936" s="272">
        <v>45261</v>
      </c>
      <c r="G1936" s="12" t="s">
        <v>181</v>
      </c>
      <c r="H1936" s="234">
        <v>45.47</v>
      </c>
      <c r="I1936" s="17">
        <f t="shared" si="154"/>
        <v>13</v>
      </c>
      <c r="J1936" s="283">
        <f t="shared" si="152"/>
        <v>1.1764508467389961E-6</v>
      </c>
      <c r="K1936" s="22">
        <f t="shared" si="153"/>
        <v>1.5293861007606948E-5</v>
      </c>
    </row>
    <row r="1937" spans="1:11" ht="12.75">
      <c r="A1937" s="12">
        <f t="shared" si="151"/>
        <v>1930</v>
      </c>
      <c r="B1937" s="12" t="s">
        <v>178</v>
      </c>
      <c r="C1937" s="272">
        <v>45243</v>
      </c>
      <c r="D1937" s="272">
        <v>45256</v>
      </c>
      <c r="E1937" s="196">
        <f t="shared" si="150"/>
        <v>45249.5</v>
      </c>
      <c r="F1937" s="272">
        <v>45261</v>
      </c>
      <c r="G1937" s="12" t="s">
        <v>181</v>
      </c>
      <c r="H1937" s="234">
        <v>8299.3900000000012</v>
      </c>
      <c r="I1937" s="17">
        <f t="shared" si="154"/>
        <v>12</v>
      </c>
      <c r="J1937" s="283">
        <f t="shared" si="152"/>
        <v>2.1473112806063684E-4</v>
      </c>
      <c r="K1937" s="22">
        <f t="shared" si="153"/>
        <v>2.576773536727642E-3</v>
      </c>
    </row>
    <row r="1938" spans="1:11" ht="12.75">
      <c r="A1938" s="12">
        <f t="shared" si="151"/>
        <v>1931</v>
      </c>
      <c r="B1938" s="12" t="s">
        <v>178</v>
      </c>
      <c r="C1938" s="272">
        <v>45242</v>
      </c>
      <c r="D1938" s="272">
        <v>45255</v>
      </c>
      <c r="E1938" s="196">
        <f t="shared" si="150"/>
        <v>45248.5</v>
      </c>
      <c r="F1938" s="272">
        <v>45261</v>
      </c>
      <c r="G1938" s="12" t="s">
        <v>182</v>
      </c>
      <c r="H1938" s="234">
        <v>22132.23</v>
      </c>
      <c r="I1938" s="17">
        <f t="shared" si="154"/>
        <v>13</v>
      </c>
      <c r="J1938" s="283">
        <f t="shared" si="152"/>
        <v>5.7262988176208951E-4</v>
      </c>
      <c r="K1938" s="22">
        <f t="shared" si="153"/>
        <v>7.444188462907164E-3</v>
      </c>
    </row>
    <row r="1939" spans="1:11" ht="12.75">
      <c r="A1939" s="12">
        <f t="shared" si="151"/>
        <v>1932</v>
      </c>
      <c r="B1939" s="12" t="s">
        <v>178</v>
      </c>
      <c r="C1939" s="272">
        <v>45243</v>
      </c>
      <c r="D1939" s="272">
        <v>45256</v>
      </c>
      <c r="E1939" s="196">
        <f t="shared" si="150"/>
        <v>45249.5</v>
      </c>
      <c r="F1939" s="272">
        <v>45261</v>
      </c>
      <c r="G1939" s="12" t="s">
        <v>182</v>
      </c>
      <c r="H1939" s="234">
        <v>245736.76</v>
      </c>
      <c r="I1939" s="17">
        <f t="shared" si="154"/>
        <v>12</v>
      </c>
      <c r="J1939" s="283">
        <f t="shared" si="152"/>
        <v>6.3579771140729593E-3</v>
      </c>
      <c r="K1939" s="22">
        <f t="shared" si="153"/>
        <v>7.6295725368875508E-2</v>
      </c>
    </row>
    <row r="1940" spans="1:11" ht="12.75">
      <c r="A1940" s="12">
        <f t="shared" si="151"/>
        <v>1933</v>
      </c>
      <c r="B1940" s="12" t="s">
        <v>178</v>
      </c>
      <c r="C1940" s="272">
        <v>45242</v>
      </c>
      <c r="D1940" s="272">
        <v>45255</v>
      </c>
      <c r="E1940" s="196">
        <f t="shared" si="150"/>
        <v>45248.5</v>
      </c>
      <c r="F1940" s="272">
        <v>45261</v>
      </c>
      <c r="G1940" s="12" t="s">
        <v>183</v>
      </c>
      <c r="H1940" s="234">
        <v>30773.900000000009</v>
      </c>
      <c r="I1940" s="17">
        <f t="shared" si="154"/>
        <v>13</v>
      </c>
      <c r="J1940" s="283">
        <f t="shared" si="152"/>
        <v>7.9621686194108641E-4</v>
      </c>
      <c r="K1940" s="22">
        <f t="shared" si="153"/>
        <v>1.0350819205234124E-2</v>
      </c>
    </row>
    <row r="1941" spans="1:11" ht="12.75">
      <c r="A1941" s="12">
        <f t="shared" si="151"/>
        <v>1934</v>
      </c>
      <c r="B1941" s="12" t="s">
        <v>178</v>
      </c>
      <c r="C1941" s="272">
        <v>45243</v>
      </c>
      <c r="D1941" s="272">
        <v>45256</v>
      </c>
      <c r="E1941" s="196">
        <f t="shared" si="150"/>
        <v>45249.5</v>
      </c>
      <c r="F1941" s="272">
        <v>45261</v>
      </c>
      <c r="G1941" s="12" t="s">
        <v>183</v>
      </c>
      <c r="H1941" s="234">
        <v>375619.90999999916</v>
      </c>
      <c r="I1941" s="17">
        <f t="shared" si="154"/>
        <v>12</v>
      </c>
      <c r="J1941" s="283">
        <f t="shared" si="152"/>
        <v>9.7184596694859134E-3</v>
      </c>
      <c r="K1941" s="22">
        <f t="shared" si="153"/>
        <v>0.11662151603383096</v>
      </c>
    </row>
    <row r="1942" spans="1:11" ht="12.75">
      <c r="A1942" s="12">
        <f t="shared" si="151"/>
        <v>1935</v>
      </c>
      <c r="B1942" s="12" t="s">
        <v>178</v>
      </c>
      <c r="C1942" s="272">
        <v>45242</v>
      </c>
      <c r="D1942" s="272">
        <v>45255</v>
      </c>
      <c r="E1942" s="196">
        <f t="shared" si="150"/>
        <v>45248.5</v>
      </c>
      <c r="F1942" s="272">
        <v>45261</v>
      </c>
      <c r="G1942" s="12" t="s">
        <v>184</v>
      </c>
      <c r="H1942" s="234">
        <v>2867.26</v>
      </c>
      <c r="I1942" s="17">
        <f t="shared" si="154"/>
        <v>13</v>
      </c>
      <c r="J1942" s="283">
        <f t="shared" si="152"/>
        <v>7.4184967117238933E-5</v>
      </c>
      <c r="K1942" s="22">
        <f t="shared" si="153"/>
        <v>9.6440457252410612E-4</v>
      </c>
    </row>
    <row r="1943" spans="1:11" ht="12.75">
      <c r="A1943" s="12">
        <f t="shared" si="151"/>
        <v>1936</v>
      </c>
      <c r="B1943" s="12" t="s">
        <v>178</v>
      </c>
      <c r="C1943" s="272">
        <v>45242</v>
      </c>
      <c r="D1943" s="272">
        <v>45255</v>
      </c>
      <c r="E1943" s="196">
        <f t="shared" si="150"/>
        <v>45248.5</v>
      </c>
      <c r="F1943" s="272">
        <v>45261</v>
      </c>
      <c r="G1943" s="12" t="s">
        <v>184</v>
      </c>
      <c r="H1943" s="234">
        <v>6073.6699999999983</v>
      </c>
      <c r="I1943" s="17">
        <f t="shared" si="154"/>
        <v>13</v>
      </c>
      <c r="J1943" s="283">
        <f t="shared" si="152"/>
        <v>1.5714480348170742E-4</v>
      </c>
      <c r="K1943" s="22">
        <f t="shared" si="153"/>
        <v>2.0428824452621967E-3</v>
      </c>
    </row>
    <row r="1944" spans="1:11" ht="12.75">
      <c r="A1944" s="12">
        <f t="shared" si="151"/>
        <v>1937</v>
      </c>
      <c r="B1944" s="12" t="s">
        <v>178</v>
      </c>
      <c r="C1944" s="272">
        <v>45243</v>
      </c>
      <c r="D1944" s="272">
        <v>45256</v>
      </c>
      <c r="E1944" s="196">
        <f t="shared" si="150"/>
        <v>45249.5</v>
      </c>
      <c r="F1944" s="272">
        <v>45261</v>
      </c>
      <c r="G1944" s="12" t="s">
        <v>184</v>
      </c>
      <c r="H1944" s="234">
        <v>35979.039999999964</v>
      </c>
      <c r="I1944" s="17">
        <f t="shared" si="154"/>
        <v>12</v>
      </c>
      <c r="J1944" s="283">
        <f t="shared" si="152"/>
        <v>9.3089008297462432E-4</v>
      </c>
      <c r="K1944" s="22">
        <f t="shared" si="153"/>
        <v>1.1170680995695492E-2</v>
      </c>
    </row>
    <row r="1945" spans="1:11" ht="12.75">
      <c r="A1945" s="12">
        <f t="shared" si="151"/>
        <v>1938</v>
      </c>
      <c r="B1945" s="12" t="s">
        <v>178</v>
      </c>
      <c r="C1945" s="272">
        <v>45243</v>
      </c>
      <c r="D1945" s="272">
        <v>45256</v>
      </c>
      <c r="E1945" s="196">
        <f t="shared" si="150"/>
        <v>45249.5</v>
      </c>
      <c r="F1945" s="272">
        <v>45261</v>
      </c>
      <c r="G1945" s="12" t="s">
        <v>184</v>
      </c>
      <c r="H1945" s="234">
        <v>64672.54999999993</v>
      </c>
      <c r="I1945" s="17">
        <f t="shared" si="154"/>
        <v>12</v>
      </c>
      <c r="J1945" s="283">
        <f t="shared" si="152"/>
        <v>1.6732807611231576E-3</v>
      </c>
      <c r="K1945" s="22">
        <f t="shared" si="153"/>
        <v>2.0079369133477892E-2</v>
      </c>
    </row>
    <row r="1946" spans="1:11" ht="12.75">
      <c r="A1946" s="12">
        <f t="shared" si="151"/>
        <v>1939</v>
      </c>
      <c r="B1946" s="12" t="s">
        <v>178</v>
      </c>
      <c r="C1946" s="272">
        <v>45242</v>
      </c>
      <c r="D1946" s="272">
        <v>45255</v>
      </c>
      <c r="E1946" s="196">
        <f t="shared" si="150"/>
        <v>45248.5</v>
      </c>
      <c r="F1946" s="272">
        <v>45261</v>
      </c>
      <c r="G1946" s="12" t="s">
        <v>185</v>
      </c>
      <c r="H1946" s="234">
        <v>12.94</v>
      </c>
      <c r="I1946" s="17">
        <f t="shared" si="154"/>
        <v>13</v>
      </c>
      <c r="J1946" s="283">
        <f t="shared" si="152"/>
        <v>3.347981956631319E-7</v>
      </c>
      <c r="K1946" s="22">
        <f t="shared" si="153"/>
        <v>4.3523765436207144E-6</v>
      </c>
    </row>
    <row r="1947" spans="1:11" ht="12.75">
      <c r="A1947" s="12">
        <f t="shared" si="151"/>
        <v>1940</v>
      </c>
      <c r="B1947" s="12" t="s">
        <v>178</v>
      </c>
      <c r="C1947" s="272">
        <v>45242</v>
      </c>
      <c r="D1947" s="272">
        <v>45255</v>
      </c>
      <c r="E1947" s="196">
        <f t="shared" si="150"/>
        <v>45248.5</v>
      </c>
      <c r="F1947" s="272">
        <v>45261</v>
      </c>
      <c r="G1947" s="12" t="s">
        <v>186</v>
      </c>
      <c r="H1947" s="234">
        <v>4477.170000000001</v>
      </c>
      <c r="I1947" s="17">
        <f t="shared" si="154"/>
        <v>13</v>
      </c>
      <c r="J1947" s="283">
        <f t="shared" si="152"/>
        <v>1.1583836458091999E-4</v>
      </c>
      <c r="K1947" s="22">
        <f t="shared" si="153"/>
        <v>1.5058987395519599E-3</v>
      </c>
    </row>
    <row r="1948" spans="1:11" ht="12.75">
      <c r="A1948" s="12">
        <f t="shared" si="151"/>
        <v>1941</v>
      </c>
      <c r="B1948" s="12" t="s">
        <v>178</v>
      </c>
      <c r="C1948" s="272">
        <v>45243</v>
      </c>
      <c r="D1948" s="272">
        <v>45256</v>
      </c>
      <c r="E1948" s="196">
        <f t="shared" si="150"/>
        <v>45249.5</v>
      </c>
      <c r="F1948" s="272">
        <v>45261</v>
      </c>
      <c r="G1948" s="12" t="s">
        <v>186</v>
      </c>
      <c r="H1948" s="234">
        <v>56454.890000000021</v>
      </c>
      <c r="I1948" s="17">
        <f t="shared" si="154"/>
        <v>12</v>
      </c>
      <c r="J1948" s="283">
        <f t="shared" si="152"/>
        <v>1.4606642433045284E-3</v>
      </c>
      <c r="K1948" s="22">
        <f t="shared" si="153"/>
        <v>1.7527970919654343E-2</v>
      </c>
    </row>
    <row r="1949" spans="1:11" ht="12.75">
      <c r="A1949" s="12">
        <f t="shared" si="151"/>
        <v>1942</v>
      </c>
      <c r="B1949" s="12" t="s">
        <v>178</v>
      </c>
      <c r="C1949" s="272">
        <v>45243</v>
      </c>
      <c r="D1949" s="272">
        <v>45256</v>
      </c>
      <c r="E1949" s="196">
        <f t="shared" si="150"/>
        <v>45249.5</v>
      </c>
      <c r="F1949" s="272">
        <v>45265</v>
      </c>
      <c r="G1949" s="12" t="s">
        <v>187</v>
      </c>
      <c r="H1949" s="234">
        <v>164.41999999999993</v>
      </c>
      <c r="I1949" s="17">
        <f t="shared" si="154"/>
        <v>16</v>
      </c>
      <c r="J1949" s="283">
        <f t="shared" si="152"/>
        <v>4.2540586809066561E-6</v>
      </c>
      <c r="K1949" s="22">
        <f t="shared" si="153"/>
        <v>6.8064938894506498E-5</v>
      </c>
    </row>
    <row r="1950" spans="1:11" ht="12.75">
      <c r="A1950" s="12">
        <f t="shared" si="151"/>
        <v>1943</v>
      </c>
      <c r="B1950" s="12" t="s">
        <v>178</v>
      </c>
      <c r="C1950" s="272">
        <v>45243</v>
      </c>
      <c r="D1950" s="272">
        <v>45256</v>
      </c>
      <c r="E1950" s="196">
        <f t="shared" si="150"/>
        <v>45249.5</v>
      </c>
      <c r="F1950" s="272">
        <v>45265</v>
      </c>
      <c r="G1950" s="12" t="s">
        <v>430</v>
      </c>
      <c r="H1950" s="234">
        <v>19.399999999999999</v>
      </c>
      <c r="I1950" s="17">
        <f t="shared" si="154"/>
        <v>16</v>
      </c>
      <c r="J1950" s="283">
        <f t="shared" si="152"/>
        <v>5.0193856227702925E-7</v>
      </c>
      <c r="K1950" s="22">
        <f t="shared" si="153"/>
        <v>8.031016996432468E-6</v>
      </c>
    </row>
    <row r="1951" spans="1:11" ht="12.75">
      <c r="A1951" s="12">
        <f t="shared" si="151"/>
        <v>1944</v>
      </c>
      <c r="B1951" s="12" t="s">
        <v>178</v>
      </c>
      <c r="C1951" s="272">
        <v>45242</v>
      </c>
      <c r="D1951" s="272">
        <v>45255</v>
      </c>
      <c r="E1951" s="196">
        <f t="shared" si="150"/>
        <v>45248.5</v>
      </c>
      <c r="F1951" s="272">
        <v>45281</v>
      </c>
      <c r="G1951" s="12" t="s">
        <v>189</v>
      </c>
      <c r="H1951" s="234">
        <v>714.2199999999998</v>
      </c>
      <c r="I1951" s="17">
        <f t="shared" si="154"/>
        <v>33</v>
      </c>
      <c r="J1951" s="283">
        <f t="shared" si="152"/>
        <v>1.8479101028324731E-5</v>
      </c>
      <c r="K1951" s="22">
        <f t="shared" si="153"/>
        <v>6.0981033393471616E-4</v>
      </c>
    </row>
    <row r="1952" spans="1:11" ht="12.75">
      <c r="A1952" s="12">
        <f t="shared" si="151"/>
        <v>1945</v>
      </c>
      <c r="B1952" s="12" t="s">
        <v>178</v>
      </c>
      <c r="C1952" s="272">
        <v>45243</v>
      </c>
      <c r="D1952" s="272">
        <v>45256</v>
      </c>
      <c r="E1952" s="196">
        <f t="shared" si="150"/>
        <v>45249.5</v>
      </c>
      <c r="F1952" s="272">
        <v>45281</v>
      </c>
      <c r="G1952" s="12" t="s">
        <v>189</v>
      </c>
      <c r="H1952" s="234">
        <v>6822.5500000000357</v>
      </c>
      <c r="I1952" s="17">
        <f t="shared" si="154"/>
        <v>32</v>
      </c>
      <c r="J1952" s="283">
        <f t="shared" si="152"/>
        <v>1.7652066691047237E-4</v>
      </c>
      <c r="K1952" s="22">
        <f t="shared" si="153"/>
        <v>5.6486613411351159E-3</v>
      </c>
    </row>
    <row r="1953" spans="1:11" ht="12.75">
      <c r="A1953" s="12">
        <f t="shared" si="151"/>
        <v>1946</v>
      </c>
      <c r="B1953" s="12" t="s">
        <v>178</v>
      </c>
      <c r="C1953" s="272">
        <v>45242</v>
      </c>
      <c r="D1953" s="272">
        <v>45255</v>
      </c>
      <c r="E1953" s="196">
        <f t="shared" si="150"/>
        <v>45248.5</v>
      </c>
      <c r="F1953" s="272">
        <v>45288</v>
      </c>
      <c r="G1953" s="12" t="s">
        <v>190</v>
      </c>
      <c r="H1953" s="234">
        <v>24.220000000000002</v>
      </c>
      <c r="I1953" s="17">
        <f t="shared" si="154"/>
        <v>40</v>
      </c>
      <c r="J1953" s="283">
        <f t="shared" si="152"/>
        <v>6.2664700919328097E-7</v>
      </c>
      <c r="K1953" s="22">
        <f t="shared" si="153"/>
        <v>2.5065880367731238E-5</v>
      </c>
    </row>
    <row r="1954" spans="1:11" ht="12.75">
      <c r="A1954" s="12">
        <f t="shared" si="151"/>
        <v>1947</v>
      </c>
      <c r="B1954" s="12" t="s">
        <v>178</v>
      </c>
      <c r="C1954" s="272">
        <v>45243</v>
      </c>
      <c r="D1954" s="272">
        <v>45256</v>
      </c>
      <c r="E1954" s="196">
        <f t="shared" si="150"/>
        <v>45249.5</v>
      </c>
      <c r="F1954" s="272">
        <v>45288</v>
      </c>
      <c r="G1954" s="12" t="s">
        <v>190</v>
      </c>
      <c r="H1954" s="234">
        <v>198.45999999999989</v>
      </c>
      <c r="I1954" s="17">
        <f t="shared" si="154"/>
        <v>39</v>
      </c>
      <c r="J1954" s="283">
        <f t="shared" si="152"/>
        <v>5.1347797458504737E-6</v>
      </c>
      <c r="K1954" s="22">
        <f t="shared" si="153"/>
        <v>2.0025641008816848E-4</v>
      </c>
    </row>
    <row r="1955" spans="1:11" ht="12.75">
      <c r="A1955" s="12">
        <f t="shared" si="151"/>
        <v>1948</v>
      </c>
      <c r="B1955" s="12" t="s">
        <v>178</v>
      </c>
      <c r="C1955" s="272">
        <v>45243</v>
      </c>
      <c r="D1955" s="272">
        <v>45256</v>
      </c>
      <c r="E1955" s="196">
        <f t="shared" si="150"/>
        <v>45249.5</v>
      </c>
      <c r="F1955" s="272">
        <v>45265</v>
      </c>
      <c r="G1955" s="12" t="s">
        <v>191</v>
      </c>
      <c r="H1955" s="234">
        <v>4975.9399999999987</v>
      </c>
      <c r="I1955" s="17">
        <f t="shared" si="154"/>
        <v>16</v>
      </c>
      <c r="J1955" s="283">
        <f t="shared" si="152"/>
        <v>1.287431015245753E-4</v>
      </c>
      <c r="K1955" s="22">
        <f t="shared" si="153"/>
        <v>2.0598896243932048E-3</v>
      </c>
    </row>
    <row r="1956" spans="1:11" ht="12.75">
      <c r="A1956" s="12">
        <f t="shared" si="151"/>
        <v>1949</v>
      </c>
      <c r="B1956" s="12" t="s">
        <v>178</v>
      </c>
      <c r="C1956" s="272">
        <v>45243</v>
      </c>
      <c r="D1956" s="272">
        <v>45256</v>
      </c>
      <c r="E1956" s="196">
        <f t="shared" si="150"/>
        <v>45249.5</v>
      </c>
      <c r="F1956" s="272">
        <v>45265</v>
      </c>
      <c r="G1956" s="12" t="s">
        <v>431</v>
      </c>
      <c r="H1956" s="234">
        <v>584.66999999999996</v>
      </c>
      <c r="I1956" s="17">
        <f t="shared" si="154"/>
        <v>16</v>
      </c>
      <c r="J1956" s="283">
        <f t="shared" si="152"/>
        <v>1.5127238103428387E-5</v>
      </c>
      <c r="K1956" s="22">
        <f t="shared" si="153"/>
        <v>2.4203580965485418E-4</v>
      </c>
    </row>
    <row r="1957" spans="1:11" ht="12.75">
      <c r="A1957" s="12">
        <f t="shared" si="151"/>
        <v>1950</v>
      </c>
      <c r="B1957" s="12" t="s">
        <v>178</v>
      </c>
      <c r="C1957" s="272">
        <v>45243</v>
      </c>
      <c r="D1957" s="272">
        <v>45256</v>
      </c>
      <c r="E1957" s="196">
        <f t="shared" si="150"/>
        <v>45249.5</v>
      </c>
      <c r="F1957" s="272">
        <v>45261</v>
      </c>
      <c r="G1957" s="12" t="s">
        <v>192</v>
      </c>
      <c r="H1957" s="234">
        <v>1204.8800000000001</v>
      </c>
      <c r="I1957" s="17">
        <f t="shared" si="154"/>
        <v>12</v>
      </c>
      <c r="J1957" s="283">
        <f t="shared" si="152"/>
        <v>3.117400695445088E-5</v>
      </c>
      <c r="K1957" s="22">
        <f t="shared" si="153"/>
        <v>3.7408808345341059E-4</v>
      </c>
    </row>
    <row r="1958" spans="1:11" ht="12.75">
      <c r="A1958" s="12">
        <f t="shared" si="151"/>
        <v>1951</v>
      </c>
      <c r="B1958" s="12" t="s">
        <v>178</v>
      </c>
      <c r="C1958" s="272">
        <v>45242</v>
      </c>
      <c r="D1958" s="272">
        <v>45255</v>
      </c>
      <c r="E1958" s="196">
        <f t="shared" si="150"/>
        <v>45248.5</v>
      </c>
      <c r="F1958" s="272">
        <v>45261</v>
      </c>
      <c r="G1958" s="12" t="s">
        <v>193</v>
      </c>
      <c r="H1958" s="234">
        <v>1750.1000000000004</v>
      </c>
      <c r="I1958" s="17">
        <f t="shared" si="154"/>
        <v>13</v>
      </c>
      <c r="J1958" s="283">
        <f t="shared" si="152"/>
        <v>4.5280550404176765E-5</v>
      </c>
      <c r="K1958" s="22">
        <f t="shared" si="153"/>
        <v>5.8864715525429789E-4</v>
      </c>
    </row>
    <row r="1959" spans="1:11" ht="12.75">
      <c r="A1959" s="12">
        <f t="shared" si="151"/>
        <v>1952</v>
      </c>
      <c r="B1959" s="12" t="s">
        <v>178</v>
      </c>
      <c r="C1959" s="272">
        <v>45243</v>
      </c>
      <c r="D1959" s="272">
        <v>45256</v>
      </c>
      <c r="E1959" s="196">
        <f t="shared" si="150"/>
        <v>45249.5</v>
      </c>
      <c r="F1959" s="272">
        <v>45261</v>
      </c>
      <c r="G1959" s="12" t="s">
        <v>193</v>
      </c>
      <c r="H1959" s="234">
        <v>16404.400000000092</v>
      </c>
      <c r="I1959" s="17">
        <f t="shared" si="154"/>
        <v>12</v>
      </c>
      <c r="J1959" s="283">
        <f t="shared" si="152"/>
        <v>4.2443303871223431E-4</v>
      </c>
      <c r="K1959" s="22">
        <f t="shared" si="153"/>
        <v>5.093196464546812E-3</v>
      </c>
    </row>
    <row r="1960" spans="1:11" ht="12.75">
      <c r="A1960" s="12">
        <f t="shared" si="151"/>
        <v>1953</v>
      </c>
      <c r="B1960" s="12" t="s">
        <v>178</v>
      </c>
      <c r="C1960" s="272">
        <v>45242</v>
      </c>
      <c r="D1960" s="272">
        <v>45255</v>
      </c>
      <c r="E1960" s="196">
        <f t="shared" si="150"/>
        <v>45248.5</v>
      </c>
      <c r="F1960" s="272">
        <v>45288</v>
      </c>
      <c r="G1960" s="12" t="s">
        <v>194</v>
      </c>
      <c r="H1960" s="234">
        <v>27.89</v>
      </c>
      <c r="I1960" s="17">
        <f t="shared" si="154"/>
        <v>40</v>
      </c>
      <c r="J1960" s="283">
        <f t="shared" si="152"/>
        <v>7.2160136607764686E-7</v>
      </c>
      <c r="K1960" s="22">
        <f t="shared" si="153"/>
        <v>2.8864054643105873E-5</v>
      </c>
    </row>
    <row r="1961" spans="1:11" ht="12.75">
      <c r="A1961" s="12">
        <f t="shared" si="151"/>
        <v>1954</v>
      </c>
      <c r="B1961" s="12" t="s">
        <v>178</v>
      </c>
      <c r="C1961" s="272">
        <v>45243</v>
      </c>
      <c r="D1961" s="272">
        <v>45256</v>
      </c>
      <c r="E1961" s="196">
        <f t="shared" si="150"/>
        <v>45249.5</v>
      </c>
      <c r="F1961" s="272">
        <v>45288</v>
      </c>
      <c r="G1961" s="12" t="s">
        <v>194</v>
      </c>
      <c r="H1961" s="234">
        <v>302.95000000000033</v>
      </c>
      <c r="I1961" s="17">
        <f t="shared" si="154"/>
        <v>39</v>
      </c>
      <c r="J1961" s="283">
        <f t="shared" si="152"/>
        <v>7.8382622392693911E-6</v>
      </c>
      <c r="K1961" s="22">
        <f t="shared" si="153"/>
        <v>3.0569222733150625E-4</v>
      </c>
    </row>
    <row r="1962" spans="1:11" ht="12.75">
      <c r="A1962" s="12">
        <f t="shared" si="151"/>
        <v>1955</v>
      </c>
      <c r="B1962" s="12" t="s">
        <v>178</v>
      </c>
      <c r="C1962" s="272">
        <v>45243</v>
      </c>
      <c r="D1962" s="272">
        <v>45256</v>
      </c>
      <c r="E1962" s="196">
        <f t="shared" si="150"/>
        <v>45249.5</v>
      </c>
      <c r="F1962" s="272">
        <v>45302</v>
      </c>
      <c r="G1962" s="12" t="s">
        <v>195</v>
      </c>
      <c r="H1962" s="234">
        <v>3911.6199999999994</v>
      </c>
      <c r="I1962" s="17">
        <f t="shared" si="154"/>
        <v>53</v>
      </c>
      <c r="J1962" s="283">
        <f t="shared" si="152"/>
        <v>1.0120582056567387E-4</v>
      </c>
      <c r="K1962" s="22">
        <f t="shared" si="153"/>
        <v>5.3639084899807154E-3</v>
      </c>
    </row>
    <row r="1963" spans="1:11" ht="12.75">
      <c r="A1963" s="12">
        <f t="shared" si="151"/>
        <v>1956</v>
      </c>
      <c r="B1963" s="12" t="s">
        <v>178</v>
      </c>
      <c r="C1963" s="272">
        <v>45243</v>
      </c>
      <c r="D1963" s="272">
        <v>45256</v>
      </c>
      <c r="E1963" s="196">
        <f t="shared" si="150"/>
        <v>45249.5</v>
      </c>
      <c r="F1963" s="272">
        <v>45302</v>
      </c>
      <c r="G1963" s="12" t="s">
        <v>195</v>
      </c>
      <c r="H1963" s="234">
        <v>229.99999999999994</v>
      </c>
      <c r="I1963" s="17">
        <f t="shared" si="154"/>
        <v>53</v>
      </c>
      <c r="J1963" s="283">
        <f t="shared" si="152"/>
        <v>5.95081800637715E-6</v>
      </c>
      <c r="K1963" s="22">
        <f t="shared" si="153"/>
        <v>3.1539335433798893E-4</v>
      </c>
    </row>
    <row r="1964" spans="1:11" ht="12.75">
      <c r="A1964" s="12">
        <f t="shared" si="151"/>
        <v>1957</v>
      </c>
      <c r="B1964" s="12" t="s">
        <v>178</v>
      </c>
      <c r="C1964" s="272">
        <v>45242</v>
      </c>
      <c r="D1964" s="272">
        <v>45255</v>
      </c>
      <c r="E1964" s="196">
        <f t="shared" si="150"/>
        <v>45248.5</v>
      </c>
      <c r="F1964" s="272">
        <v>45302</v>
      </c>
      <c r="G1964" s="12" t="s">
        <v>195</v>
      </c>
      <c r="H1964" s="234">
        <v>207.32</v>
      </c>
      <c r="I1964" s="17">
        <f t="shared" si="154"/>
        <v>54</v>
      </c>
      <c r="J1964" s="283">
        <f t="shared" si="152"/>
        <v>5.3640156047048306E-6</v>
      </c>
      <c r="K1964" s="22">
        <f t="shared" si="153"/>
        <v>2.8965684265406085E-4</v>
      </c>
    </row>
    <row r="1965" spans="1:11" ht="12.75">
      <c r="A1965" s="12">
        <f t="shared" si="151"/>
        <v>1958</v>
      </c>
      <c r="B1965" s="12" t="s">
        <v>178</v>
      </c>
      <c r="C1965" s="272">
        <v>45242</v>
      </c>
      <c r="D1965" s="272">
        <v>45255</v>
      </c>
      <c r="E1965" s="196">
        <f t="shared" ref="E1965:E2028" si="155">AVERAGE(C1965:D1965)</f>
        <v>45248.5</v>
      </c>
      <c r="F1965" s="272">
        <v>45302</v>
      </c>
      <c r="G1965" s="12" t="s">
        <v>195</v>
      </c>
      <c r="H1965" s="234">
        <v>10</v>
      </c>
      <c r="I1965" s="17">
        <f t="shared" si="154"/>
        <v>54</v>
      </c>
      <c r="J1965" s="283">
        <f t="shared" si="152"/>
        <v>2.587312176685718E-7</v>
      </c>
      <c r="K1965" s="22">
        <f t="shared" si="153"/>
        <v>1.3971485754102878E-5</v>
      </c>
    </row>
    <row r="1966" spans="1:11" ht="12.75">
      <c r="A1966" s="12">
        <f t="shared" si="151"/>
        <v>1959</v>
      </c>
      <c r="B1966" s="12" t="s">
        <v>178</v>
      </c>
      <c r="C1966" s="272">
        <v>45242</v>
      </c>
      <c r="D1966" s="272">
        <v>45255</v>
      </c>
      <c r="E1966" s="196">
        <f t="shared" si="155"/>
        <v>45248.5</v>
      </c>
      <c r="F1966" s="272">
        <v>45261</v>
      </c>
      <c r="G1966" s="12" t="s">
        <v>196</v>
      </c>
      <c r="H1966" s="234">
        <v>11750.090000000004</v>
      </c>
      <c r="I1966" s="17">
        <f t="shared" si="154"/>
        <v>13</v>
      </c>
      <c r="J1966" s="283">
        <f t="shared" si="152"/>
        <v>3.04011509341531E-4</v>
      </c>
      <c r="K1966" s="22">
        <f t="shared" si="153"/>
        <v>3.9521496214399033E-3</v>
      </c>
    </row>
    <row r="1967" spans="1:11" ht="12.75">
      <c r="A1967" s="12">
        <f t="shared" si="151"/>
        <v>1960</v>
      </c>
      <c r="B1967" s="12" t="s">
        <v>178</v>
      </c>
      <c r="C1967" s="272">
        <v>45243</v>
      </c>
      <c r="D1967" s="272">
        <v>45256</v>
      </c>
      <c r="E1967" s="196">
        <f t="shared" si="155"/>
        <v>45249.5</v>
      </c>
      <c r="F1967" s="272">
        <v>45261</v>
      </c>
      <c r="G1967" s="12" t="s">
        <v>196</v>
      </c>
      <c r="H1967" s="234">
        <v>93405.840000000098</v>
      </c>
      <c r="I1967" s="17">
        <f t="shared" si="154"/>
        <v>12</v>
      </c>
      <c r="J1967" s="283">
        <f t="shared" si="152"/>
        <v>2.4167006720555817E-3</v>
      </c>
      <c r="K1967" s="22">
        <f t="shared" si="153"/>
        <v>2.9000408064666978E-2</v>
      </c>
    </row>
    <row r="1968" spans="1:11" ht="12.75">
      <c r="A1968" s="12">
        <f t="shared" si="151"/>
        <v>1961</v>
      </c>
      <c r="B1968" s="12" t="s">
        <v>178</v>
      </c>
      <c r="C1968" s="272">
        <v>45243</v>
      </c>
      <c r="D1968" s="272">
        <v>45256</v>
      </c>
      <c r="E1968" s="196">
        <f t="shared" si="155"/>
        <v>45249.5</v>
      </c>
      <c r="F1968" s="272">
        <v>45261</v>
      </c>
      <c r="G1968" s="12" t="s">
        <v>432</v>
      </c>
      <c r="H1968" s="234">
        <v>241.32</v>
      </c>
      <c r="I1968" s="17">
        <f t="shared" si="154"/>
        <v>12</v>
      </c>
      <c r="J1968" s="283">
        <f t="shared" si="152"/>
        <v>6.2437017447779748E-6</v>
      </c>
      <c r="K1968" s="22">
        <f t="shared" si="153"/>
        <v>7.4924420937335691E-5</v>
      </c>
    </row>
    <row r="1969" spans="1:11" ht="12.75">
      <c r="A1969" s="12">
        <f t="shared" si="151"/>
        <v>1962</v>
      </c>
      <c r="B1969" s="12" t="s">
        <v>178</v>
      </c>
      <c r="C1969" s="272">
        <v>45243</v>
      </c>
      <c r="D1969" s="272">
        <v>45256</v>
      </c>
      <c r="E1969" s="196">
        <f t="shared" si="155"/>
        <v>45249.5</v>
      </c>
      <c r="F1969" s="272">
        <v>45261</v>
      </c>
      <c r="G1969" s="12" t="s">
        <v>197</v>
      </c>
      <c r="H1969" s="234">
        <v>1487.5100000000002</v>
      </c>
      <c r="I1969" s="17">
        <f t="shared" si="154"/>
        <v>12</v>
      </c>
      <c r="J1969" s="283">
        <f t="shared" si="152"/>
        <v>3.8486527359417728E-5</v>
      </c>
      <c r="K1969" s="22">
        <f t="shared" si="153"/>
        <v>4.6183832831301274E-4</v>
      </c>
    </row>
    <row r="1970" spans="1:11" ht="12.75">
      <c r="A1970" s="12">
        <f t="shared" si="151"/>
        <v>1963</v>
      </c>
      <c r="B1970" s="12" t="s">
        <v>178</v>
      </c>
      <c r="C1970" s="272">
        <v>45242</v>
      </c>
      <c r="D1970" s="272">
        <v>45255</v>
      </c>
      <c r="E1970" s="196">
        <f t="shared" si="155"/>
        <v>45248.5</v>
      </c>
      <c r="F1970" s="272">
        <v>45293</v>
      </c>
      <c r="G1970" s="12" t="s">
        <v>434</v>
      </c>
      <c r="H1970" s="234">
        <v>2.4000000000000004</v>
      </c>
      <c r="I1970" s="17">
        <f t="shared" si="154"/>
        <v>45</v>
      </c>
      <c r="J1970" s="283">
        <f t="shared" si="152"/>
        <v>6.2095492240457247E-8</v>
      </c>
      <c r="K1970" s="22">
        <f t="shared" si="153"/>
        <v>2.794297150820576E-6</v>
      </c>
    </row>
    <row r="1971" spans="1:11" ht="12.75">
      <c r="A1971" s="12">
        <f t="shared" si="151"/>
        <v>1964</v>
      </c>
      <c r="B1971" s="12" t="s">
        <v>178</v>
      </c>
      <c r="C1971" s="272">
        <v>45243</v>
      </c>
      <c r="D1971" s="272">
        <v>45256</v>
      </c>
      <c r="E1971" s="196">
        <f t="shared" si="155"/>
        <v>45249.5</v>
      </c>
      <c r="F1971" s="272">
        <v>45293</v>
      </c>
      <c r="G1971" s="12" t="s">
        <v>198</v>
      </c>
      <c r="H1971" s="234">
        <v>39.9</v>
      </c>
      <c r="I1971" s="17">
        <f t="shared" si="154"/>
        <v>44</v>
      </c>
      <c r="J1971" s="283">
        <f t="shared" si="152"/>
        <v>1.0323375584976015E-6</v>
      </c>
      <c r="K1971" s="22">
        <f t="shared" si="153"/>
        <v>4.5422852573894465E-5</v>
      </c>
    </row>
    <row r="1972" spans="1:11" ht="12.75">
      <c r="A1972" s="12">
        <f t="shared" si="151"/>
        <v>1965</v>
      </c>
      <c r="B1972" s="12" t="s">
        <v>178</v>
      </c>
      <c r="C1972" s="272">
        <v>45243</v>
      </c>
      <c r="D1972" s="272">
        <v>45256</v>
      </c>
      <c r="E1972" s="196">
        <f t="shared" si="155"/>
        <v>45249.5</v>
      </c>
      <c r="F1972" s="272">
        <v>45293</v>
      </c>
      <c r="G1972" s="12" t="s">
        <v>198</v>
      </c>
      <c r="H1972" s="234">
        <v>36.9</v>
      </c>
      <c r="I1972" s="17">
        <f t="shared" si="154"/>
        <v>44</v>
      </c>
      <c r="J1972" s="283">
        <f t="shared" si="152"/>
        <v>9.5471819319703E-7</v>
      </c>
      <c r="K1972" s="22">
        <f t="shared" si="153"/>
        <v>4.2007600500669317E-5</v>
      </c>
    </row>
    <row r="1973" spans="1:11" ht="12.75">
      <c r="A1973" s="12">
        <f t="shared" si="151"/>
        <v>1966</v>
      </c>
      <c r="B1973" s="12" t="s">
        <v>178</v>
      </c>
      <c r="C1973" s="272">
        <v>45242</v>
      </c>
      <c r="D1973" s="272">
        <v>45255</v>
      </c>
      <c r="E1973" s="196">
        <f t="shared" si="155"/>
        <v>45248.5</v>
      </c>
      <c r="F1973" s="272">
        <v>45278</v>
      </c>
      <c r="G1973" s="12" t="s">
        <v>199</v>
      </c>
      <c r="H1973" s="234">
        <v>1035.3200000000002</v>
      </c>
      <c r="I1973" s="17">
        <f t="shared" si="154"/>
        <v>30</v>
      </c>
      <c r="J1973" s="283">
        <f t="shared" si="152"/>
        <v>2.6786960427662581E-5</v>
      </c>
      <c r="K1973" s="22">
        <f t="shared" si="153"/>
        <v>8.0360881282987744E-4</v>
      </c>
    </row>
    <row r="1974" spans="1:11" ht="12.75">
      <c r="A1974" s="12">
        <f t="shared" si="151"/>
        <v>1967</v>
      </c>
      <c r="B1974" s="12" t="s">
        <v>178</v>
      </c>
      <c r="C1974" s="272">
        <v>45243</v>
      </c>
      <c r="D1974" s="272">
        <v>45256</v>
      </c>
      <c r="E1974" s="196">
        <f t="shared" si="155"/>
        <v>45249.5</v>
      </c>
      <c r="F1974" s="272">
        <v>45278</v>
      </c>
      <c r="G1974" s="12" t="s">
        <v>199</v>
      </c>
      <c r="H1974" s="234">
        <v>9541.7600000000093</v>
      </c>
      <c r="I1974" s="17">
        <f t="shared" si="154"/>
        <v>29</v>
      </c>
      <c r="J1974" s="283">
        <f t="shared" si="152"/>
        <v>2.4687511835012741E-4</v>
      </c>
      <c r="K1974" s="22">
        <f t="shared" si="153"/>
        <v>7.1593784321536949E-3</v>
      </c>
    </row>
    <row r="1975" spans="1:11" ht="12.75">
      <c r="A1975" s="12">
        <f t="shared" si="151"/>
        <v>1968</v>
      </c>
      <c r="B1975" s="12" t="s">
        <v>178</v>
      </c>
      <c r="C1975" s="272">
        <v>45242</v>
      </c>
      <c r="D1975" s="272">
        <v>45255</v>
      </c>
      <c r="E1975" s="196">
        <f t="shared" si="155"/>
        <v>45248.5</v>
      </c>
      <c r="F1975" s="272">
        <v>45261</v>
      </c>
      <c r="G1975" s="12" t="s">
        <v>200</v>
      </c>
      <c r="H1975" s="234">
        <v>9876.3599999999969</v>
      </c>
      <c r="I1975" s="17">
        <f t="shared" si="154"/>
        <v>13</v>
      </c>
      <c r="J1975" s="283">
        <f t="shared" si="152"/>
        <v>2.5553226489331751E-4</v>
      </c>
      <c r="K1975" s="22">
        <f t="shared" si="153"/>
        <v>3.3219194436131276E-3</v>
      </c>
    </row>
    <row r="1976" spans="1:11" ht="12.75">
      <c r="A1976" s="12">
        <f t="shared" si="151"/>
        <v>1969</v>
      </c>
      <c r="B1976" s="12" t="s">
        <v>178</v>
      </c>
      <c r="C1976" s="272">
        <v>45243</v>
      </c>
      <c r="D1976" s="272">
        <v>45256</v>
      </c>
      <c r="E1976" s="196">
        <f t="shared" si="155"/>
        <v>45249.5</v>
      </c>
      <c r="F1976" s="272">
        <v>45261</v>
      </c>
      <c r="G1976" s="12" t="s">
        <v>200</v>
      </c>
      <c r="H1976" s="234">
        <v>113446.08000000016</v>
      </c>
      <c r="I1976" s="17">
        <f t="shared" si="154"/>
        <v>12</v>
      </c>
      <c r="J1976" s="283">
        <f t="shared" si="152"/>
        <v>2.9352042418126253E-3</v>
      </c>
      <c r="K1976" s="22">
        <f t="shared" si="153"/>
        <v>3.5222450901751502E-2</v>
      </c>
    </row>
    <row r="1977" spans="1:11" ht="12.75">
      <c r="A1977" s="12">
        <f t="shared" si="151"/>
        <v>1970</v>
      </c>
      <c r="B1977" s="12" t="s">
        <v>178</v>
      </c>
      <c r="C1977" s="272">
        <v>45242</v>
      </c>
      <c r="D1977" s="272">
        <v>45255</v>
      </c>
      <c r="E1977" s="196">
        <f t="shared" si="155"/>
        <v>45248.5</v>
      </c>
      <c r="F1977" s="272">
        <v>45261</v>
      </c>
      <c r="G1977" s="12" t="s">
        <v>216</v>
      </c>
      <c r="H1977" s="234">
        <v>1432.72</v>
      </c>
      <c r="I1977" s="17">
        <f t="shared" si="154"/>
        <v>13</v>
      </c>
      <c r="J1977" s="283">
        <f t="shared" si="152"/>
        <v>3.7068939017811619E-5</v>
      </c>
      <c r="K1977" s="22">
        <f t="shared" si="153"/>
        <v>4.8189620723155103E-4</v>
      </c>
    </row>
    <row r="1978" spans="1:11" ht="12.75">
      <c r="A1978" s="12">
        <f t="shared" si="151"/>
        <v>1971</v>
      </c>
      <c r="B1978" s="12" t="s">
        <v>178</v>
      </c>
      <c r="C1978" s="272">
        <v>45243</v>
      </c>
      <c r="D1978" s="272">
        <v>45256</v>
      </c>
      <c r="E1978" s="196">
        <f t="shared" si="155"/>
        <v>45249.5</v>
      </c>
      <c r="F1978" s="272">
        <v>45261</v>
      </c>
      <c r="G1978" s="12" t="s">
        <v>216</v>
      </c>
      <c r="H1978" s="234">
        <v>33806.17</v>
      </c>
      <c r="I1978" s="17">
        <f t="shared" si="154"/>
        <v>12</v>
      </c>
      <c r="J1978" s="283">
        <f t="shared" si="152"/>
        <v>8.7467115288107416E-4</v>
      </c>
      <c r="K1978" s="22">
        <f t="shared" si="153"/>
        <v>1.049605383457289E-2</v>
      </c>
    </row>
    <row r="1979" spans="1:11" ht="12.75">
      <c r="A1979" s="12">
        <f t="shared" si="151"/>
        <v>1972</v>
      </c>
      <c r="B1979" s="12" t="s">
        <v>178</v>
      </c>
      <c r="C1979" s="272">
        <v>45242</v>
      </c>
      <c r="D1979" s="272">
        <v>45255</v>
      </c>
      <c r="E1979" s="196">
        <f t="shared" si="155"/>
        <v>45248.5</v>
      </c>
      <c r="F1979" s="272">
        <v>45261</v>
      </c>
      <c r="G1979" s="12" t="s">
        <v>201</v>
      </c>
      <c r="H1979" s="234">
        <v>363.86</v>
      </c>
      <c r="I1979" s="17">
        <f t="shared" si="154"/>
        <v>13</v>
      </c>
      <c r="J1979" s="283">
        <f t="shared" si="152"/>
        <v>9.4141940860886551E-6</v>
      </c>
      <c r="K1979" s="22">
        <f t="shared" si="153"/>
        <v>1.2238452311915253E-4</v>
      </c>
    </row>
    <row r="1980" spans="1:11" ht="12.75">
      <c r="A1980" s="12">
        <f t="shared" si="151"/>
        <v>1973</v>
      </c>
      <c r="B1980" s="12" t="s">
        <v>178</v>
      </c>
      <c r="C1980" s="272">
        <v>45243</v>
      </c>
      <c r="D1980" s="272">
        <v>45256</v>
      </c>
      <c r="E1980" s="196">
        <f t="shared" si="155"/>
        <v>45249.5</v>
      </c>
      <c r="F1980" s="272">
        <v>45261</v>
      </c>
      <c r="G1980" s="12" t="s">
        <v>201</v>
      </c>
      <c r="H1980" s="234">
        <v>3316.9399999999982</v>
      </c>
      <c r="I1980" s="17">
        <f t="shared" si="154"/>
        <v>12</v>
      </c>
      <c r="J1980" s="283">
        <f t="shared" si="152"/>
        <v>8.5819592513359218E-5</v>
      </c>
      <c r="K1980" s="22">
        <f t="shared" si="153"/>
        <v>1.0298351101603106E-3</v>
      </c>
    </row>
    <row r="1981" spans="1:11" ht="12.75">
      <c r="A1981" s="12">
        <f t="shared" si="151"/>
        <v>1974</v>
      </c>
      <c r="B1981" s="12" t="s">
        <v>178</v>
      </c>
      <c r="C1981" s="272">
        <v>45243</v>
      </c>
      <c r="D1981" s="272">
        <v>45256</v>
      </c>
      <c r="E1981" s="196">
        <f t="shared" si="155"/>
        <v>45249.5</v>
      </c>
      <c r="F1981" s="272">
        <v>45247</v>
      </c>
      <c r="G1981" s="12" t="s">
        <v>435</v>
      </c>
      <c r="H1981" s="234">
        <v>5166.7999999999965</v>
      </c>
      <c r="I1981" s="17">
        <f t="shared" si="154"/>
        <v>-2</v>
      </c>
      <c r="J1981" s="283">
        <f t="shared" si="152"/>
        <v>1.3368124554499761E-4</v>
      </c>
      <c r="K1981" s="22">
        <f t="shared" si="153"/>
        <v>-2.6736249108999521E-4</v>
      </c>
    </row>
    <row r="1982" spans="1:11" ht="12.75">
      <c r="A1982" s="12">
        <f t="shared" si="151"/>
        <v>1975</v>
      </c>
      <c r="B1982" s="12" t="s">
        <v>178</v>
      </c>
      <c r="C1982" s="272">
        <v>45242</v>
      </c>
      <c r="D1982" s="272">
        <v>45255</v>
      </c>
      <c r="E1982" s="196">
        <f t="shared" si="155"/>
        <v>45248.5</v>
      </c>
      <c r="F1982" s="272">
        <v>45288</v>
      </c>
      <c r="G1982" s="12" t="s">
        <v>202</v>
      </c>
      <c r="H1982" s="234">
        <v>2093.0499999999997</v>
      </c>
      <c r="I1982" s="17">
        <f t="shared" si="154"/>
        <v>40</v>
      </c>
      <c r="J1982" s="283">
        <f t="shared" si="152"/>
        <v>5.4153737514120414E-5</v>
      </c>
      <c r="K1982" s="22">
        <f t="shared" si="153"/>
        <v>2.1661495005648166E-3</v>
      </c>
    </row>
    <row r="1983" spans="1:11" ht="12.75">
      <c r="A1983" s="12">
        <f t="shared" si="151"/>
        <v>1976</v>
      </c>
      <c r="B1983" s="12" t="s">
        <v>178</v>
      </c>
      <c r="C1983" s="272">
        <v>45243</v>
      </c>
      <c r="D1983" s="272">
        <v>45256</v>
      </c>
      <c r="E1983" s="196">
        <f t="shared" si="155"/>
        <v>45249.5</v>
      </c>
      <c r="F1983" s="272">
        <v>45288</v>
      </c>
      <c r="G1983" s="12" t="s">
        <v>202</v>
      </c>
      <c r="H1983" s="234">
        <v>17742.260000000009</v>
      </c>
      <c r="I1983" s="17">
        <f t="shared" si="154"/>
        <v>39</v>
      </c>
      <c r="J1983" s="283">
        <f t="shared" si="152"/>
        <v>4.5904765339923974E-4</v>
      </c>
      <c r="K1983" s="22">
        <f t="shared" si="153"/>
        <v>1.7902858482570349E-2</v>
      </c>
    </row>
    <row r="1984" spans="1:11" ht="12.75">
      <c r="A1984" s="12">
        <f t="shared" si="151"/>
        <v>1977</v>
      </c>
      <c r="B1984" s="12" t="s">
        <v>178</v>
      </c>
      <c r="C1984" s="272">
        <v>45242</v>
      </c>
      <c r="D1984" s="272">
        <v>45255</v>
      </c>
      <c r="E1984" s="196">
        <f t="shared" si="155"/>
        <v>45248.5</v>
      </c>
      <c r="F1984" s="272">
        <v>45288</v>
      </c>
      <c r="G1984" s="12" t="s">
        <v>203</v>
      </c>
      <c r="H1984" s="234">
        <v>336.2399999999999</v>
      </c>
      <c r="I1984" s="17">
        <f t="shared" si="154"/>
        <v>40</v>
      </c>
      <c r="J1984" s="283">
        <f t="shared" si="152"/>
        <v>8.6995784628880561E-6</v>
      </c>
      <c r="K1984" s="22">
        <f t="shared" si="153"/>
        <v>3.4798313851552225E-4</v>
      </c>
    </row>
    <row r="1985" spans="1:11" ht="12.75">
      <c r="A1985" s="12">
        <f t="shared" si="151"/>
        <v>1978</v>
      </c>
      <c r="B1985" s="12" t="s">
        <v>178</v>
      </c>
      <c r="C1985" s="272">
        <v>45243</v>
      </c>
      <c r="D1985" s="272">
        <v>45256</v>
      </c>
      <c r="E1985" s="196">
        <f t="shared" si="155"/>
        <v>45249.5</v>
      </c>
      <c r="F1985" s="272">
        <v>45288</v>
      </c>
      <c r="G1985" s="12" t="s">
        <v>203</v>
      </c>
      <c r="H1985" s="234">
        <v>2455.1699999999996</v>
      </c>
      <c r="I1985" s="17">
        <f t="shared" si="154"/>
        <v>39</v>
      </c>
      <c r="J1985" s="283">
        <f t="shared" si="152"/>
        <v>6.3522912368334738E-5</v>
      </c>
      <c r="K1985" s="22">
        <f t="shared" si="153"/>
        <v>2.4773935823650547E-3</v>
      </c>
    </row>
    <row r="1986" spans="1:11" ht="12.75">
      <c r="A1986" s="12">
        <f t="shared" si="151"/>
        <v>1979</v>
      </c>
      <c r="B1986" s="12" t="s">
        <v>178</v>
      </c>
      <c r="C1986" s="272">
        <v>45242</v>
      </c>
      <c r="D1986" s="272">
        <v>45255</v>
      </c>
      <c r="E1986" s="196">
        <f t="shared" si="155"/>
        <v>45248.5</v>
      </c>
      <c r="F1986" s="272">
        <v>45288</v>
      </c>
      <c r="G1986" s="12" t="s">
        <v>204</v>
      </c>
      <c r="H1986" s="234">
        <v>398.23000000000013</v>
      </c>
      <c r="I1986" s="17">
        <f t="shared" si="154"/>
        <v>40</v>
      </c>
      <c r="J1986" s="283">
        <f t="shared" si="152"/>
        <v>1.0303453281215538E-5</v>
      </c>
      <c r="K1986" s="22">
        <f t="shared" si="153"/>
        <v>4.1213813124862155E-4</v>
      </c>
    </row>
    <row r="1987" spans="1:11" ht="12.75">
      <c r="A1987" s="12">
        <f t="shared" si="151"/>
        <v>1980</v>
      </c>
      <c r="B1987" s="12" t="s">
        <v>178</v>
      </c>
      <c r="C1987" s="272">
        <v>45243</v>
      </c>
      <c r="D1987" s="272">
        <v>45256</v>
      </c>
      <c r="E1987" s="196">
        <f t="shared" si="155"/>
        <v>45249.5</v>
      </c>
      <c r="F1987" s="272">
        <v>45288</v>
      </c>
      <c r="G1987" s="12" t="s">
        <v>204</v>
      </c>
      <c r="H1987" s="234">
        <v>3840.7700000000045</v>
      </c>
      <c r="I1987" s="17">
        <f t="shared" si="154"/>
        <v>39</v>
      </c>
      <c r="J1987" s="283">
        <f t="shared" si="152"/>
        <v>9.937270988849217E-5</v>
      </c>
      <c r="K1987" s="22">
        <f t="shared" si="153"/>
        <v>3.8755356856511945E-3</v>
      </c>
    </row>
    <row r="1988" spans="1:11" ht="12.75">
      <c r="A1988" s="12">
        <f t="shared" si="151"/>
        <v>1981</v>
      </c>
      <c r="B1988" s="12" t="s">
        <v>178</v>
      </c>
      <c r="C1988" s="272">
        <v>45242</v>
      </c>
      <c r="D1988" s="272">
        <v>45255</v>
      </c>
      <c r="E1988" s="196">
        <f t="shared" si="155"/>
        <v>45248.5</v>
      </c>
      <c r="F1988" s="272">
        <v>45288</v>
      </c>
      <c r="G1988" s="12" t="s">
        <v>205</v>
      </c>
      <c r="H1988" s="234">
        <v>109.20999999999998</v>
      </c>
      <c r="I1988" s="17">
        <f t="shared" si="154"/>
        <v>40</v>
      </c>
      <c r="J1988" s="283">
        <f t="shared" si="152"/>
        <v>2.8256036281584724E-6</v>
      </c>
      <c r="K1988" s="22">
        <f t="shared" si="153"/>
        <v>1.1302414512633889E-4</v>
      </c>
    </row>
    <row r="1989" spans="1:11" ht="12.75">
      <c r="A1989" s="12">
        <f t="shared" si="151"/>
        <v>1982</v>
      </c>
      <c r="B1989" s="12" t="s">
        <v>178</v>
      </c>
      <c r="C1989" s="272">
        <v>45243</v>
      </c>
      <c r="D1989" s="272">
        <v>45256</v>
      </c>
      <c r="E1989" s="196">
        <f t="shared" si="155"/>
        <v>45249.5</v>
      </c>
      <c r="F1989" s="272">
        <v>45288</v>
      </c>
      <c r="G1989" s="12" t="s">
        <v>205</v>
      </c>
      <c r="H1989" s="234">
        <v>745.42999999999938</v>
      </c>
      <c r="I1989" s="17">
        <f t="shared" si="154"/>
        <v>39</v>
      </c>
      <c r="J1989" s="283">
        <f t="shared" si="152"/>
        <v>1.9286601158668331E-5</v>
      </c>
      <c r="K1989" s="22">
        <f t="shared" si="153"/>
        <v>7.5217744518806494E-4</v>
      </c>
    </row>
    <row r="1990" spans="1:11" ht="12.75">
      <c r="A1990" s="12">
        <f t="shared" si="151"/>
        <v>1983</v>
      </c>
      <c r="B1990" s="12" t="s">
        <v>178</v>
      </c>
      <c r="C1990" s="272">
        <v>45243</v>
      </c>
      <c r="D1990" s="272">
        <v>45256</v>
      </c>
      <c r="E1990" s="196">
        <f t="shared" si="155"/>
        <v>45249.5</v>
      </c>
      <c r="F1990" s="272">
        <v>45261</v>
      </c>
      <c r="G1990" s="12" t="s">
        <v>436</v>
      </c>
      <c r="H1990" s="234">
        <v>52.05</v>
      </c>
      <c r="I1990" s="17">
        <f t="shared" si="154"/>
        <v>12</v>
      </c>
      <c r="J1990" s="283">
        <f t="shared" si="152"/>
        <v>1.3466959879649161E-6</v>
      </c>
      <c r="K1990" s="22">
        <f t="shared" si="153"/>
        <v>1.6160351855578993E-5</v>
      </c>
    </row>
    <row r="1991" spans="1:11" ht="12.75">
      <c r="A1991" s="12">
        <f t="shared" si="151"/>
        <v>1984</v>
      </c>
      <c r="B1991" s="12" t="s">
        <v>178</v>
      </c>
      <c r="C1991" s="272">
        <v>45242</v>
      </c>
      <c r="D1991" s="272">
        <v>45255</v>
      </c>
      <c r="E1991" s="196">
        <f t="shared" si="155"/>
        <v>45248.5</v>
      </c>
      <c r="F1991" s="272">
        <v>45261</v>
      </c>
      <c r="G1991" s="12" t="s">
        <v>436</v>
      </c>
      <c r="H1991" s="234">
        <v>460.13</v>
      </c>
      <c r="I1991" s="17">
        <f t="shared" si="154"/>
        <v>13</v>
      </c>
      <c r="J1991" s="283">
        <f t="shared" si="152"/>
        <v>1.1904999518583995E-5</v>
      </c>
      <c r="K1991" s="22">
        <f t="shared" si="153"/>
        <v>1.5476499374159194E-4</v>
      </c>
    </row>
    <row r="1992" spans="1:11" ht="12.75">
      <c r="A1992" s="12">
        <f t="shared" si="151"/>
        <v>1985</v>
      </c>
      <c r="B1992" s="12" t="s">
        <v>178</v>
      </c>
      <c r="C1992" s="272">
        <v>45242</v>
      </c>
      <c r="D1992" s="272">
        <v>45255</v>
      </c>
      <c r="E1992" s="196">
        <f t="shared" si="155"/>
        <v>45248.5</v>
      </c>
      <c r="F1992" s="272">
        <v>45261</v>
      </c>
      <c r="G1992" s="12" t="s">
        <v>206</v>
      </c>
      <c r="H1992" s="234">
        <v>694.64</v>
      </c>
      <c r="I1992" s="17">
        <f t="shared" si="154"/>
        <v>13</v>
      </c>
      <c r="J1992" s="283">
        <f t="shared" si="152"/>
        <v>1.7972505304129671E-5</v>
      </c>
      <c r="K1992" s="22">
        <f t="shared" si="153"/>
        <v>2.3364256895368573E-4</v>
      </c>
    </row>
    <row r="1993" spans="1:11" ht="12.75">
      <c r="A1993" s="12">
        <f t="shared" ref="A1993:A2056" si="156">A1992+1</f>
        <v>1986</v>
      </c>
      <c r="B1993" s="12" t="s">
        <v>178</v>
      </c>
      <c r="C1993" s="272">
        <v>45243</v>
      </c>
      <c r="D1993" s="272">
        <v>45256</v>
      </c>
      <c r="E1993" s="196">
        <f t="shared" si="155"/>
        <v>45249.5</v>
      </c>
      <c r="F1993" s="272">
        <v>45261</v>
      </c>
      <c r="G1993" s="12" t="s">
        <v>206</v>
      </c>
      <c r="H1993" s="234">
        <v>1141.8</v>
      </c>
      <c r="I1993" s="17">
        <f t="shared" si="154"/>
        <v>12</v>
      </c>
      <c r="J1993" s="283">
        <f t="shared" si="152"/>
        <v>2.9541930433397528E-5</v>
      </c>
      <c r="K1993" s="22">
        <f t="shared" si="153"/>
        <v>3.5450316520077032E-4</v>
      </c>
    </row>
    <row r="1994" spans="1:11" ht="12.75">
      <c r="A1994" s="12">
        <f t="shared" si="156"/>
        <v>1987</v>
      </c>
      <c r="B1994" s="12" t="s">
        <v>178</v>
      </c>
      <c r="C1994" s="272">
        <v>45242</v>
      </c>
      <c r="D1994" s="272">
        <v>45255</v>
      </c>
      <c r="E1994" s="196">
        <f t="shared" si="155"/>
        <v>45248.5</v>
      </c>
      <c r="F1994" s="272">
        <v>45261</v>
      </c>
      <c r="G1994" s="12" t="s">
        <v>207</v>
      </c>
      <c r="H1994" s="234">
        <v>1528.23</v>
      </c>
      <c r="I1994" s="17">
        <f t="shared" si="154"/>
        <v>13</v>
      </c>
      <c r="J1994" s="283">
        <f t="shared" ref="J1994:J2057" si="157">H1994/$H$2170</f>
        <v>3.9540080877764153E-5</v>
      </c>
      <c r="K1994" s="22">
        <f t="shared" ref="K1994:K2057" si="158">J1994*I1994</f>
        <v>5.1402105141093403E-4</v>
      </c>
    </row>
    <row r="1995" spans="1:11" ht="12.75">
      <c r="A1995" s="12">
        <f t="shared" si="156"/>
        <v>1988</v>
      </c>
      <c r="B1995" s="12" t="s">
        <v>178</v>
      </c>
      <c r="C1995" s="272">
        <v>45243</v>
      </c>
      <c r="D1995" s="272">
        <v>45256</v>
      </c>
      <c r="E1995" s="196">
        <f t="shared" si="155"/>
        <v>45249.5</v>
      </c>
      <c r="F1995" s="272">
        <v>45261</v>
      </c>
      <c r="G1995" s="12" t="s">
        <v>207</v>
      </c>
      <c r="H1995" s="234">
        <v>3037.92</v>
      </c>
      <c r="I1995" s="17">
        <f t="shared" ref="I1995:I2058" si="159">(F1995-D1995)+((D1995-C1995+1)/2)</f>
        <v>12</v>
      </c>
      <c r="J1995" s="283">
        <f t="shared" si="157"/>
        <v>7.8600474077970768E-5</v>
      </c>
      <c r="K1995" s="22">
        <f t="shared" si="158"/>
        <v>9.4320568893564922E-4</v>
      </c>
    </row>
    <row r="1996" spans="1:11" ht="12.75">
      <c r="A1996" s="12">
        <f t="shared" si="156"/>
        <v>1989</v>
      </c>
      <c r="B1996" s="12" t="s">
        <v>178</v>
      </c>
      <c r="C1996" s="272">
        <v>45242</v>
      </c>
      <c r="D1996" s="272">
        <v>45255</v>
      </c>
      <c r="E1996" s="196">
        <f t="shared" si="155"/>
        <v>45248.5</v>
      </c>
      <c r="F1996" s="272">
        <v>45261</v>
      </c>
      <c r="G1996" s="12" t="s">
        <v>208</v>
      </c>
      <c r="H1996" s="234">
        <v>306.56</v>
      </c>
      <c r="I1996" s="17">
        <f t="shared" si="159"/>
        <v>13</v>
      </c>
      <c r="J1996" s="283">
        <f t="shared" si="157"/>
        <v>7.9316642088477372E-6</v>
      </c>
      <c r="K1996" s="22">
        <f t="shared" si="158"/>
        <v>1.0311163471502058E-4</v>
      </c>
    </row>
    <row r="1997" spans="1:11" ht="12.75">
      <c r="A1997" s="12">
        <f t="shared" si="156"/>
        <v>1990</v>
      </c>
      <c r="B1997" s="12" t="s">
        <v>178</v>
      </c>
      <c r="C1997" s="272">
        <v>45243</v>
      </c>
      <c r="D1997" s="272">
        <v>45256</v>
      </c>
      <c r="E1997" s="196">
        <f t="shared" si="155"/>
        <v>45249.5</v>
      </c>
      <c r="F1997" s="272">
        <v>45261</v>
      </c>
      <c r="G1997" s="12" t="s">
        <v>208</v>
      </c>
      <c r="H1997" s="234">
        <v>1743.7799999999997</v>
      </c>
      <c r="I1997" s="17">
        <f t="shared" si="159"/>
        <v>12</v>
      </c>
      <c r="J1997" s="283">
        <f t="shared" si="157"/>
        <v>4.5117032274610212E-5</v>
      </c>
      <c r="K1997" s="22">
        <f t="shared" si="158"/>
        <v>5.4140438729532254E-4</v>
      </c>
    </row>
    <row r="1998" spans="1:11" ht="12.75">
      <c r="A1998" s="12">
        <f t="shared" si="156"/>
        <v>1991</v>
      </c>
      <c r="B1998" s="12" t="s">
        <v>178</v>
      </c>
      <c r="C1998" s="272">
        <v>45243</v>
      </c>
      <c r="D1998" s="272">
        <v>45256</v>
      </c>
      <c r="E1998" s="196">
        <f t="shared" si="155"/>
        <v>45249.5</v>
      </c>
      <c r="F1998" s="272">
        <v>45279</v>
      </c>
      <c r="G1998" s="12" t="s">
        <v>437</v>
      </c>
      <c r="H1998" s="234">
        <v>316.79999999999995</v>
      </c>
      <c r="I1998" s="17">
        <f t="shared" si="159"/>
        <v>30</v>
      </c>
      <c r="J1998" s="283">
        <f t="shared" si="157"/>
        <v>8.1966049757403538E-6</v>
      </c>
      <c r="K1998" s="22">
        <f t="shared" si="158"/>
        <v>2.4589814927221062E-4</v>
      </c>
    </row>
    <row r="1999" spans="1:11" ht="12.75">
      <c r="A1999" s="12">
        <f t="shared" si="156"/>
        <v>1992</v>
      </c>
      <c r="B1999" s="12" t="s">
        <v>178</v>
      </c>
      <c r="C1999" s="272">
        <v>45243</v>
      </c>
      <c r="D1999" s="272">
        <v>45256</v>
      </c>
      <c r="E1999" s="196">
        <f t="shared" si="155"/>
        <v>45249.5</v>
      </c>
      <c r="F1999" s="272">
        <v>45279</v>
      </c>
      <c r="G1999" s="12" t="s">
        <v>438</v>
      </c>
      <c r="H1999" s="234">
        <v>253.79999999999998</v>
      </c>
      <c r="I1999" s="17">
        <f t="shared" si="159"/>
        <v>30</v>
      </c>
      <c r="J1999" s="283">
        <f t="shared" si="157"/>
        <v>6.5665983044283519E-6</v>
      </c>
      <c r="K1999" s="22">
        <f t="shared" si="158"/>
        <v>1.9699794913285055E-4</v>
      </c>
    </row>
    <row r="2000" spans="1:11" ht="12.75">
      <c r="A2000" s="12">
        <f t="shared" si="156"/>
        <v>1993</v>
      </c>
      <c r="B2000" s="12" t="s">
        <v>178</v>
      </c>
      <c r="C2000" s="272">
        <v>45243</v>
      </c>
      <c r="D2000" s="272">
        <v>45256</v>
      </c>
      <c r="E2000" s="196">
        <f t="shared" si="155"/>
        <v>45249.5</v>
      </c>
      <c r="F2000" s="272">
        <v>45279</v>
      </c>
      <c r="G2000" s="12" t="s">
        <v>439</v>
      </c>
      <c r="H2000" s="234">
        <v>175.32</v>
      </c>
      <c r="I2000" s="17">
        <f t="shared" si="159"/>
        <v>30</v>
      </c>
      <c r="J2000" s="283">
        <f t="shared" si="157"/>
        <v>4.536075708165401E-6</v>
      </c>
      <c r="K2000" s="22">
        <f t="shared" si="158"/>
        <v>1.3608227124496203E-4</v>
      </c>
    </row>
    <row r="2001" spans="1:11" ht="12.75">
      <c r="A2001" s="12">
        <f t="shared" si="156"/>
        <v>1994</v>
      </c>
      <c r="B2001" s="12" t="s">
        <v>178</v>
      </c>
      <c r="C2001" s="272">
        <v>45243</v>
      </c>
      <c r="D2001" s="272">
        <v>45256</v>
      </c>
      <c r="E2001" s="196">
        <f t="shared" si="155"/>
        <v>45249.5</v>
      </c>
      <c r="F2001" s="272">
        <v>45265</v>
      </c>
      <c r="G2001" s="12" t="s">
        <v>209</v>
      </c>
      <c r="H2001" s="234">
        <v>10150.399999999992</v>
      </c>
      <c r="I2001" s="17">
        <f t="shared" si="159"/>
        <v>16</v>
      </c>
      <c r="J2001" s="283">
        <f t="shared" si="157"/>
        <v>2.6262253518230695E-4</v>
      </c>
      <c r="K2001" s="22">
        <f t="shared" si="158"/>
        <v>4.2019605629169112E-3</v>
      </c>
    </row>
    <row r="2002" spans="1:11" ht="12.75">
      <c r="A2002" s="12">
        <f t="shared" si="156"/>
        <v>1995</v>
      </c>
      <c r="B2002" s="12" t="s">
        <v>178</v>
      </c>
      <c r="C2002" s="272">
        <v>45242</v>
      </c>
      <c r="D2002" s="272">
        <v>45255</v>
      </c>
      <c r="E2002" s="196">
        <f t="shared" si="155"/>
        <v>45248.5</v>
      </c>
      <c r="F2002" s="272">
        <v>45265</v>
      </c>
      <c r="G2002" s="12" t="s">
        <v>441</v>
      </c>
      <c r="H2002" s="234">
        <v>10851.539999999999</v>
      </c>
      <c r="I2002" s="17">
        <f t="shared" si="159"/>
        <v>17</v>
      </c>
      <c r="J2002" s="283">
        <f t="shared" si="157"/>
        <v>2.8076321577792136E-4</v>
      </c>
      <c r="K2002" s="22">
        <f t="shared" si="158"/>
        <v>4.7729746682246632E-3</v>
      </c>
    </row>
    <row r="2003" spans="1:11" ht="12.75">
      <c r="A2003" s="12">
        <f t="shared" si="156"/>
        <v>1996</v>
      </c>
      <c r="B2003" s="12" t="s">
        <v>178</v>
      </c>
      <c r="C2003" s="272">
        <v>45243</v>
      </c>
      <c r="D2003" s="272">
        <v>45256</v>
      </c>
      <c r="E2003" s="196">
        <f t="shared" si="155"/>
        <v>45249.5</v>
      </c>
      <c r="F2003" s="272">
        <v>45265</v>
      </c>
      <c r="G2003" s="12" t="s">
        <v>210</v>
      </c>
      <c r="H2003" s="234">
        <v>7331.9199999999955</v>
      </c>
      <c r="I2003" s="17">
        <f t="shared" si="159"/>
        <v>16</v>
      </c>
      <c r="J2003" s="283">
        <f t="shared" si="157"/>
        <v>1.896996589448554E-4</v>
      </c>
      <c r="K2003" s="22">
        <f t="shared" si="158"/>
        <v>3.0351945431176864E-3</v>
      </c>
    </row>
    <row r="2004" spans="1:11" ht="12.75">
      <c r="A2004" s="12">
        <f t="shared" si="156"/>
        <v>1997</v>
      </c>
      <c r="B2004" s="12" t="s">
        <v>178</v>
      </c>
      <c r="C2004" s="272">
        <v>45243</v>
      </c>
      <c r="D2004" s="272">
        <v>45256</v>
      </c>
      <c r="E2004" s="196">
        <f t="shared" si="155"/>
        <v>45249.5</v>
      </c>
      <c r="F2004" s="272">
        <v>45279</v>
      </c>
      <c r="G2004" s="12" t="s">
        <v>442</v>
      </c>
      <c r="H2004" s="234">
        <v>86.47</v>
      </c>
      <c r="I2004" s="17">
        <f t="shared" si="159"/>
        <v>30</v>
      </c>
      <c r="J2004" s="283">
        <f t="shared" si="157"/>
        <v>2.2372488391801404E-6</v>
      </c>
      <c r="K2004" s="22">
        <f t="shared" si="158"/>
        <v>6.7117465175404206E-5</v>
      </c>
    </row>
    <row r="2005" spans="1:11" ht="12.75">
      <c r="A2005" s="12">
        <f t="shared" si="156"/>
        <v>1998</v>
      </c>
      <c r="B2005" s="12" t="s">
        <v>178</v>
      </c>
      <c r="C2005" s="272">
        <v>45243</v>
      </c>
      <c r="D2005" s="272">
        <v>45256</v>
      </c>
      <c r="E2005" s="196">
        <f t="shared" si="155"/>
        <v>45249.5</v>
      </c>
      <c r="F2005" s="272">
        <v>45279</v>
      </c>
      <c r="G2005" s="12" t="s">
        <v>443</v>
      </c>
      <c r="H2005" s="234">
        <v>105.98</v>
      </c>
      <c r="I2005" s="17">
        <f t="shared" si="159"/>
        <v>30</v>
      </c>
      <c r="J2005" s="283">
        <f t="shared" si="157"/>
        <v>2.7420334448515243E-6</v>
      </c>
      <c r="K2005" s="22">
        <f t="shared" si="158"/>
        <v>8.2261003345545728E-5</v>
      </c>
    </row>
    <row r="2006" spans="1:11" ht="12.75">
      <c r="A2006" s="12">
        <f t="shared" si="156"/>
        <v>1999</v>
      </c>
      <c r="B2006" s="12" t="s">
        <v>178</v>
      </c>
      <c r="C2006" s="272">
        <v>45243</v>
      </c>
      <c r="D2006" s="272">
        <v>45256</v>
      </c>
      <c r="E2006" s="196">
        <f t="shared" si="155"/>
        <v>45249.5</v>
      </c>
      <c r="F2006" s="272">
        <v>45279</v>
      </c>
      <c r="G2006" s="12" t="s">
        <v>444</v>
      </c>
      <c r="H2006" s="234">
        <v>169.96</v>
      </c>
      <c r="I2006" s="17">
        <f t="shared" si="159"/>
        <v>30</v>
      </c>
      <c r="J2006" s="283">
        <f t="shared" si="157"/>
        <v>4.3973957754950468E-6</v>
      </c>
      <c r="K2006" s="22">
        <f t="shared" si="158"/>
        <v>1.3192187326485139E-4</v>
      </c>
    </row>
    <row r="2007" spans="1:11" ht="12.75">
      <c r="A2007" s="12">
        <f t="shared" si="156"/>
        <v>2000</v>
      </c>
      <c r="B2007" s="12" t="s">
        <v>178</v>
      </c>
      <c r="C2007" s="272">
        <v>45243</v>
      </c>
      <c r="D2007" s="272">
        <v>45256</v>
      </c>
      <c r="E2007" s="196">
        <f t="shared" si="155"/>
        <v>45249.5</v>
      </c>
      <c r="F2007" s="272">
        <v>45279</v>
      </c>
      <c r="G2007" s="12" t="s">
        <v>445</v>
      </c>
      <c r="H2007" s="234">
        <v>620.1</v>
      </c>
      <c r="I2007" s="17">
        <f t="shared" si="159"/>
        <v>30</v>
      </c>
      <c r="J2007" s="283">
        <f t="shared" si="157"/>
        <v>1.6043922807628139E-5</v>
      </c>
      <c r="K2007" s="22">
        <f t="shared" si="158"/>
        <v>4.8131768422884414E-4</v>
      </c>
    </row>
    <row r="2008" spans="1:11" ht="12.75">
      <c r="A2008" s="12">
        <f t="shared" si="156"/>
        <v>2001</v>
      </c>
      <c r="B2008" s="12" t="s">
        <v>178</v>
      </c>
      <c r="C2008" s="272">
        <v>45243</v>
      </c>
      <c r="D2008" s="272">
        <v>45256</v>
      </c>
      <c r="E2008" s="196">
        <f t="shared" si="155"/>
        <v>45249.5</v>
      </c>
      <c r="F2008" s="272">
        <v>45279</v>
      </c>
      <c r="G2008" s="12" t="s">
        <v>446</v>
      </c>
      <c r="H2008" s="234">
        <v>988.20000000000016</v>
      </c>
      <c r="I2008" s="17">
        <f t="shared" si="159"/>
        <v>30</v>
      </c>
      <c r="J2008" s="283">
        <f t="shared" si="157"/>
        <v>2.556781893000827E-5</v>
      </c>
      <c r="K2008" s="22">
        <f t="shared" si="158"/>
        <v>7.6703456790024808E-4</v>
      </c>
    </row>
    <row r="2009" spans="1:11" ht="12.75">
      <c r="A2009" s="12">
        <f t="shared" si="156"/>
        <v>2002</v>
      </c>
      <c r="B2009" s="12" t="s">
        <v>178</v>
      </c>
      <c r="C2009" s="272">
        <v>45243</v>
      </c>
      <c r="D2009" s="272">
        <v>45256</v>
      </c>
      <c r="E2009" s="196">
        <f t="shared" si="155"/>
        <v>45249.5</v>
      </c>
      <c r="F2009" s="272">
        <v>45279</v>
      </c>
      <c r="G2009" s="12" t="s">
        <v>447</v>
      </c>
      <c r="H2009" s="234">
        <v>126</v>
      </c>
      <c r="I2009" s="17">
        <f t="shared" si="159"/>
        <v>30</v>
      </c>
      <c r="J2009" s="283">
        <f t="shared" si="157"/>
        <v>3.260013342624005E-6</v>
      </c>
      <c r="K2009" s="22">
        <f t="shared" si="158"/>
        <v>9.7800400278720155E-5</v>
      </c>
    </row>
    <row r="2010" spans="1:11" ht="12.75">
      <c r="A2010" s="12">
        <f t="shared" si="156"/>
        <v>2003</v>
      </c>
      <c r="B2010" s="12" t="s">
        <v>178</v>
      </c>
      <c r="C2010" s="272">
        <v>45243</v>
      </c>
      <c r="D2010" s="272">
        <v>45256</v>
      </c>
      <c r="E2010" s="196">
        <f t="shared" si="155"/>
        <v>45249.5</v>
      </c>
      <c r="F2010" s="272">
        <v>45279</v>
      </c>
      <c r="G2010" s="12" t="s">
        <v>448</v>
      </c>
      <c r="H2010" s="234">
        <v>1176</v>
      </c>
      <c r="I2010" s="17">
        <f t="shared" si="159"/>
        <v>30</v>
      </c>
      <c r="J2010" s="283">
        <f t="shared" si="157"/>
        <v>3.0426791197824047E-5</v>
      </c>
      <c r="K2010" s="22">
        <f t="shared" si="158"/>
        <v>9.1280373593472137E-4</v>
      </c>
    </row>
    <row r="2011" spans="1:11" ht="12.75">
      <c r="A2011" s="12">
        <f t="shared" si="156"/>
        <v>2004</v>
      </c>
      <c r="B2011" s="12" t="s">
        <v>178</v>
      </c>
      <c r="C2011" s="272">
        <v>45243</v>
      </c>
      <c r="D2011" s="272">
        <v>45256</v>
      </c>
      <c r="E2011" s="196">
        <f t="shared" si="155"/>
        <v>45249.5</v>
      </c>
      <c r="F2011" s="272">
        <v>45265</v>
      </c>
      <c r="G2011" s="12" t="s">
        <v>211</v>
      </c>
      <c r="H2011" s="234">
        <v>5110.1799999999912</v>
      </c>
      <c r="I2011" s="17">
        <f t="shared" si="159"/>
        <v>16</v>
      </c>
      <c r="J2011" s="283">
        <f t="shared" si="157"/>
        <v>1.3221630939055801E-4</v>
      </c>
      <c r="K2011" s="22">
        <f t="shared" si="158"/>
        <v>2.1154609502489282E-3</v>
      </c>
    </row>
    <row r="2012" spans="1:11" ht="12.75">
      <c r="A2012" s="12">
        <f t="shared" si="156"/>
        <v>2005</v>
      </c>
      <c r="B2012" s="12" t="s">
        <v>178</v>
      </c>
      <c r="C2012" s="272">
        <v>45243</v>
      </c>
      <c r="D2012" s="272">
        <v>45256</v>
      </c>
      <c r="E2012" s="196">
        <f t="shared" si="155"/>
        <v>45249.5</v>
      </c>
      <c r="F2012" s="272">
        <v>45260</v>
      </c>
      <c r="G2012" s="12" t="s">
        <v>212</v>
      </c>
      <c r="H2012" s="234">
        <v>108.3</v>
      </c>
      <c r="I2012" s="17">
        <f t="shared" si="159"/>
        <v>11</v>
      </c>
      <c r="J2012" s="283">
        <f t="shared" si="157"/>
        <v>2.8020590873506328E-6</v>
      </c>
      <c r="K2012" s="22">
        <f t="shared" si="158"/>
        <v>3.0822649960856963E-5</v>
      </c>
    </row>
    <row r="2013" spans="1:11" ht="12.75">
      <c r="A2013" s="12">
        <f t="shared" si="156"/>
        <v>2006</v>
      </c>
      <c r="B2013" s="12" t="s">
        <v>178</v>
      </c>
      <c r="C2013" s="272">
        <v>45243</v>
      </c>
      <c r="D2013" s="272">
        <v>45256</v>
      </c>
      <c r="E2013" s="196">
        <f t="shared" si="155"/>
        <v>45249.5</v>
      </c>
      <c r="F2013" s="272">
        <v>45279</v>
      </c>
      <c r="G2013" s="12" t="s">
        <v>449</v>
      </c>
      <c r="H2013" s="234">
        <v>6.2</v>
      </c>
      <c r="I2013" s="17">
        <f t="shared" si="159"/>
        <v>30</v>
      </c>
      <c r="J2013" s="283">
        <f t="shared" si="157"/>
        <v>1.6041335495451453E-7</v>
      </c>
      <c r="K2013" s="22">
        <f t="shared" si="158"/>
        <v>4.8124006486354362E-6</v>
      </c>
    </row>
    <row r="2014" spans="1:11" ht="12.75">
      <c r="A2014" s="12">
        <f t="shared" si="156"/>
        <v>2007</v>
      </c>
      <c r="B2014" s="12" t="s">
        <v>178</v>
      </c>
      <c r="C2014" s="272">
        <v>45243</v>
      </c>
      <c r="D2014" s="272">
        <v>45256</v>
      </c>
      <c r="E2014" s="196">
        <f t="shared" si="155"/>
        <v>45249.5</v>
      </c>
      <c r="F2014" s="272">
        <v>45279</v>
      </c>
      <c r="G2014" s="12" t="s">
        <v>450</v>
      </c>
      <c r="H2014" s="234">
        <v>205.3</v>
      </c>
      <c r="I2014" s="17">
        <f t="shared" si="159"/>
        <v>30</v>
      </c>
      <c r="J2014" s="283">
        <f t="shared" si="157"/>
        <v>5.3117518987357797E-6</v>
      </c>
      <c r="K2014" s="22">
        <f t="shared" si="158"/>
        <v>1.5935255696207339E-4</v>
      </c>
    </row>
    <row r="2015" spans="1:11" ht="12.75">
      <c r="A2015" s="12">
        <f t="shared" si="156"/>
        <v>2008</v>
      </c>
      <c r="B2015" s="12" t="s">
        <v>178</v>
      </c>
      <c r="C2015" s="272">
        <v>45243</v>
      </c>
      <c r="D2015" s="272">
        <v>45256</v>
      </c>
      <c r="E2015" s="196">
        <f t="shared" si="155"/>
        <v>45249.5</v>
      </c>
      <c r="F2015" s="272">
        <v>45260</v>
      </c>
      <c r="G2015" s="12" t="s">
        <v>451</v>
      </c>
      <c r="H2015" s="234">
        <v>1274.98</v>
      </c>
      <c r="I2015" s="17">
        <f t="shared" si="159"/>
        <v>11</v>
      </c>
      <c r="J2015" s="283">
        <f t="shared" si="157"/>
        <v>3.2987712790307566E-5</v>
      </c>
      <c r="K2015" s="22">
        <f t="shared" si="158"/>
        <v>3.6286484069338325E-4</v>
      </c>
    </row>
    <row r="2016" spans="1:11" ht="12.75">
      <c r="A2016" s="12">
        <f t="shared" si="156"/>
        <v>2009</v>
      </c>
      <c r="B2016" s="12" t="s">
        <v>178</v>
      </c>
      <c r="C2016" s="272">
        <v>45243</v>
      </c>
      <c r="D2016" s="272">
        <v>45256</v>
      </c>
      <c r="E2016" s="196">
        <f t="shared" si="155"/>
        <v>45249.5</v>
      </c>
      <c r="F2016" s="272">
        <v>45260</v>
      </c>
      <c r="G2016" s="12" t="s">
        <v>213</v>
      </c>
      <c r="H2016" s="234">
        <v>11750.17</v>
      </c>
      <c r="I2016" s="17">
        <f t="shared" si="159"/>
        <v>11</v>
      </c>
      <c r="J2016" s="283">
        <f t="shared" si="157"/>
        <v>3.0401357919127226E-4</v>
      </c>
      <c r="K2016" s="22">
        <f t="shared" si="158"/>
        <v>3.344149371103995E-3</v>
      </c>
    </row>
    <row r="2017" spans="1:11" ht="12.75">
      <c r="A2017" s="12">
        <f t="shared" si="156"/>
        <v>2010</v>
      </c>
      <c r="B2017" s="12" t="s">
        <v>178</v>
      </c>
      <c r="C2017" s="272">
        <v>45242</v>
      </c>
      <c r="D2017" s="272">
        <v>45255</v>
      </c>
      <c r="E2017" s="196">
        <f t="shared" si="155"/>
        <v>45248.5</v>
      </c>
      <c r="F2017" s="272">
        <v>45260</v>
      </c>
      <c r="G2017" s="12" t="s">
        <v>213</v>
      </c>
      <c r="H2017" s="234">
        <v>960</v>
      </c>
      <c r="I2017" s="17">
        <f t="shared" si="159"/>
        <v>12</v>
      </c>
      <c r="J2017" s="283">
        <f t="shared" si="157"/>
        <v>2.4838196896182896E-5</v>
      </c>
      <c r="K2017" s="22">
        <f t="shared" si="158"/>
        <v>2.9805836275419476E-4</v>
      </c>
    </row>
    <row r="2018" spans="1:11" ht="12.75">
      <c r="A2018" s="12">
        <f t="shared" si="156"/>
        <v>2011</v>
      </c>
      <c r="B2018" s="12" t="s">
        <v>178</v>
      </c>
      <c r="C2018" s="272">
        <v>45243</v>
      </c>
      <c r="D2018" s="272">
        <v>45256</v>
      </c>
      <c r="E2018" s="196">
        <f t="shared" si="155"/>
        <v>45249.5</v>
      </c>
      <c r="F2018" s="272">
        <v>45260</v>
      </c>
      <c r="G2018" s="12" t="s">
        <v>214</v>
      </c>
      <c r="H2018" s="234">
        <v>3749.4999999999991</v>
      </c>
      <c r="I2018" s="17">
        <f t="shared" si="159"/>
        <v>11</v>
      </c>
      <c r="J2018" s="283">
        <f t="shared" si="157"/>
        <v>9.7011270064830982E-5</v>
      </c>
      <c r="K2018" s="22">
        <f t="shared" si="158"/>
        <v>1.0671239707131408E-3</v>
      </c>
    </row>
    <row r="2019" spans="1:11" ht="12.75">
      <c r="A2019" s="12">
        <f t="shared" si="156"/>
        <v>2012</v>
      </c>
      <c r="B2019" s="12" t="s">
        <v>178</v>
      </c>
      <c r="C2019" s="272">
        <v>45243</v>
      </c>
      <c r="D2019" s="272">
        <v>45256</v>
      </c>
      <c r="E2019" s="196">
        <f t="shared" si="155"/>
        <v>45249.5</v>
      </c>
      <c r="F2019" s="272">
        <v>45260</v>
      </c>
      <c r="G2019" s="12" t="s">
        <v>452</v>
      </c>
      <c r="H2019" s="234">
        <v>355.73</v>
      </c>
      <c r="I2019" s="17">
        <f t="shared" si="159"/>
        <v>11</v>
      </c>
      <c r="J2019" s="283">
        <f t="shared" si="157"/>
        <v>9.2038456061241051E-6</v>
      </c>
      <c r="K2019" s="22">
        <f t="shared" si="158"/>
        <v>1.0124230166736515E-4</v>
      </c>
    </row>
    <row r="2020" spans="1:11" ht="12.75">
      <c r="A2020" s="12">
        <f t="shared" si="156"/>
        <v>2013</v>
      </c>
      <c r="B2020" s="12" t="s">
        <v>178</v>
      </c>
      <c r="C2020" s="272">
        <v>45257</v>
      </c>
      <c r="D2020" s="272">
        <v>45270</v>
      </c>
      <c r="E2020" s="196">
        <f t="shared" si="155"/>
        <v>45263.5</v>
      </c>
      <c r="F2020" s="272">
        <v>45275</v>
      </c>
      <c r="G2020" s="12" t="s">
        <v>429</v>
      </c>
      <c r="H2020" s="234">
        <v>6.64</v>
      </c>
      <c r="I2020" s="17">
        <f t="shared" si="159"/>
        <v>12</v>
      </c>
      <c r="J2020" s="283">
        <f t="shared" si="157"/>
        <v>1.7179752853193168E-7</v>
      </c>
      <c r="K2020" s="22">
        <f t="shared" si="158"/>
        <v>2.06157034238318E-6</v>
      </c>
    </row>
    <row r="2021" spans="1:11" ht="12.75">
      <c r="A2021" s="12">
        <f t="shared" si="156"/>
        <v>2014</v>
      </c>
      <c r="B2021" s="12" t="s">
        <v>178</v>
      </c>
      <c r="C2021" s="272">
        <v>45256</v>
      </c>
      <c r="D2021" s="272">
        <v>45269</v>
      </c>
      <c r="E2021" s="196">
        <f t="shared" si="155"/>
        <v>45262.5</v>
      </c>
      <c r="F2021" s="272">
        <v>45275</v>
      </c>
      <c r="G2021" s="12" t="s">
        <v>429</v>
      </c>
      <c r="H2021" s="234">
        <v>69.02</v>
      </c>
      <c r="I2021" s="17">
        <f t="shared" si="159"/>
        <v>13</v>
      </c>
      <c r="J2021" s="283">
        <f t="shared" si="157"/>
        <v>1.7857628643484826E-6</v>
      </c>
      <c r="K2021" s="22">
        <f t="shared" si="158"/>
        <v>2.3214917236530275E-5</v>
      </c>
    </row>
    <row r="2022" spans="1:11" ht="12.75">
      <c r="A2022" s="12">
        <f t="shared" si="156"/>
        <v>2015</v>
      </c>
      <c r="B2022" s="12" t="s">
        <v>178</v>
      </c>
      <c r="C2022" s="272">
        <v>45257</v>
      </c>
      <c r="D2022" s="272">
        <v>45270</v>
      </c>
      <c r="E2022" s="196">
        <f t="shared" si="155"/>
        <v>45263.5</v>
      </c>
      <c r="F2022" s="272">
        <v>45275</v>
      </c>
      <c r="G2022" s="12" t="s">
        <v>179</v>
      </c>
      <c r="H2022" s="234">
        <v>95.81</v>
      </c>
      <c r="I2022" s="17">
        <f t="shared" si="159"/>
        <v>12</v>
      </c>
      <c r="J2022" s="283">
        <f t="shared" si="157"/>
        <v>2.4789037964825868E-6</v>
      </c>
      <c r="K2022" s="22">
        <f t="shared" si="158"/>
        <v>2.9746845557791041E-5</v>
      </c>
    </row>
    <row r="2023" spans="1:11" ht="12.75">
      <c r="A2023" s="12">
        <f t="shared" si="156"/>
        <v>2016</v>
      </c>
      <c r="B2023" s="12" t="s">
        <v>178</v>
      </c>
      <c r="C2023" s="272">
        <v>45256</v>
      </c>
      <c r="D2023" s="272">
        <v>45269</v>
      </c>
      <c r="E2023" s="196">
        <f t="shared" si="155"/>
        <v>45262.5</v>
      </c>
      <c r="F2023" s="272">
        <v>45275</v>
      </c>
      <c r="G2023" s="12" t="s">
        <v>179</v>
      </c>
      <c r="H2023" s="234">
        <v>241.79</v>
      </c>
      <c r="I2023" s="17">
        <f t="shared" si="159"/>
        <v>13</v>
      </c>
      <c r="J2023" s="283">
        <f t="shared" si="157"/>
        <v>6.2558621120083978E-6</v>
      </c>
      <c r="K2023" s="22">
        <f t="shared" si="158"/>
        <v>8.1326207456109176E-5</v>
      </c>
    </row>
    <row r="2024" spans="1:11" ht="12.75">
      <c r="A2024" s="12">
        <f t="shared" si="156"/>
        <v>2017</v>
      </c>
      <c r="B2024" s="12" t="s">
        <v>178</v>
      </c>
      <c r="C2024" s="272">
        <v>45256</v>
      </c>
      <c r="D2024" s="272">
        <v>45269</v>
      </c>
      <c r="E2024" s="196">
        <f t="shared" si="155"/>
        <v>45262.5</v>
      </c>
      <c r="F2024" s="272">
        <v>45275</v>
      </c>
      <c r="G2024" s="12" t="s">
        <v>180</v>
      </c>
      <c r="H2024" s="234">
        <v>8138.0600000000031</v>
      </c>
      <c r="I2024" s="17">
        <f t="shared" si="159"/>
        <v>13</v>
      </c>
      <c r="J2024" s="283">
        <f t="shared" si="157"/>
        <v>2.1055701732598984E-4</v>
      </c>
      <c r="K2024" s="22">
        <f t="shared" si="158"/>
        <v>2.7372412252378679E-3</v>
      </c>
    </row>
    <row r="2025" spans="1:11" ht="12.75">
      <c r="A2025" s="12">
        <f t="shared" si="156"/>
        <v>2018</v>
      </c>
      <c r="B2025" s="12" t="s">
        <v>178</v>
      </c>
      <c r="C2025" s="272">
        <v>45257</v>
      </c>
      <c r="D2025" s="272">
        <v>45270</v>
      </c>
      <c r="E2025" s="196">
        <f t="shared" si="155"/>
        <v>45263.5</v>
      </c>
      <c r="F2025" s="272">
        <v>45275</v>
      </c>
      <c r="G2025" s="12" t="s">
        <v>180</v>
      </c>
      <c r="H2025" s="234">
        <v>103987.90000000007</v>
      </c>
      <c r="I2025" s="17">
        <f t="shared" si="159"/>
        <v>12</v>
      </c>
      <c r="J2025" s="283">
        <f t="shared" si="157"/>
        <v>2.6904915989797696E-3</v>
      </c>
      <c r="K2025" s="22">
        <f t="shared" si="158"/>
        <v>3.2285899187757233E-2</v>
      </c>
    </row>
    <row r="2026" spans="1:11" ht="12.75">
      <c r="A2026" s="12">
        <f t="shared" si="156"/>
        <v>2019</v>
      </c>
      <c r="B2026" s="12" t="s">
        <v>178</v>
      </c>
      <c r="C2026" s="272">
        <v>45256</v>
      </c>
      <c r="D2026" s="272">
        <v>45269</v>
      </c>
      <c r="E2026" s="196">
        <f t="shared" si="155"/>
        <v>45262.5</v>
      </c>
      <c r="F2026" s="272">
        <v>45275</v>
      </c>
      <c r="G2026" s="12" t="s">
        <v>181</v>
      </c>
      <c r="H2026" s="234">
        <v>57.9</v>
      </c>
      <c r="I2026" s="17">
        <f t="shared" si="159"/>
        <v>13</v>
      </c>
      <c r="J2026" s="283">
        <f t="shared" si="157"/>
        <v>1.4980537503010307E-6</v>
      </c>
      <c r="K2026" s="22">
        <f t="shared" si="158"/>
        <v>1.9474698753913397E-5</v>
      </c>
    </row>
    <row r="2027" spans="1:11" ht="12.75">
      <c r="A2027" s="12">
        <f t="shared" si="156"/>
        <v>2020</v>
      </c>
      <c r="B2027" s="12" t="s">
        <v>178</v>
      </c>
      <c r="C2027" s="272">
        <v>45257</v>
      </c>
      <c r="D2027" s="272">
        <v>45270</v>
      </c>
      <c r="E2027" s="196">
        <f t="shared" si="155"/>
        <v>45263.5</v>
      </c>
      <c r="F2027" s="272">
        <v>45275</v>
      </c>
      <c r="G2027" s="12" t="s">
        <v>181</v>
      </c>
      <c r="H2027" s="234">
        <v>9564.41</v>
      </c>
      <c r="I2027" s="17">
        <f t="shared" si="159"/>
        <v>12</v>
      </c>
      <c r="J2027" s="283">
        <f t="shared" si="157"/>
        <v>2.4746114455814647E-4</v>
      </c>
      <c r="K2027" s="22">
        <f t="shared" si="158"/>
        <v>2.9695337346977574E-3</v>
      </c>
    </row>
    <row r="2028" spans="1:11" ht="12.75">
      <c r="A2028" s="12">
        <f t="shared" si="156"/>
        <v>2021</v>
      </c>
      <c r="B2028" s="12" t="s">
        <v>178</v>
      </c>
      <c r="C2028" s="272">
        <v>45256</v>
      </c>
      <c r="D2028" s="272">
        <v>45269</v>
      </c>
      <c r="E2028" s="196">
        <f t="shared" si="155"/>
        <v>45262.5</v>
      </c>
      <c r="F2028" s="272">
        <v>45275</v>
      </c>
      <c r="G2028" s="12" t="s">
        <v>182</v>
      </c>
      <c r="H2028" s="234">
        <v>23239.769999999993</v>
      </c>
      <c r="I2028" s="17">
        <f t="shared" si="159"/>
        <v>13</v>
      </c>
      <c r="J2028" s="283">
        <f t="shared" si="157"/>
        <v>6.0128539904375433E-4</v>
      </c>
      <c r="K2028" s="22">
        <f t="shared" si="158"/>
        <v>7.816710187568807E-3</v>
      </c>
    </row>
    <row r="2029" spans="1:11" ht="12.75">
      <c r="A2029" s="12">
        <f t="shared" si="156"/>
        <v>2022</v>
      </c>
      <c r="B2029" s="12" t="s">
        <v>178</v>
      </c>
      <c r="C2029" s="272">
        <v>45257</v>
      </c>
      <c r="D2029" s="272">
        <v>45270</v>
      </c>
      <c r="E2029" s="196">
        <f t="shared" ref="E2029:E2092" si="160">AVERAGE(C2029:D2029)</f>
        <v>45263.5</v>
      </c>
      <c r="F2029" s="272">
        <v>45275</v>
      </c>
      <c r="G2029" s="12" t="s">
        <v>182</v>
      </c>
      <c r="H2029" s="234">
        <v>244804.1500000004</v>
      </c>
      <c r="I2029" s="17">
        <f t="shared" si="159"/>
        <v>12</v>
      </c>
      <c r="J2029" s="283">
        <f t="shared" si="157"/>
        <v>6.3338475819819809E-3</v>
      </c>
      <c r="K2029" s="22">
        <f t="shared" si="158"/>
        <v>7.6006170983783775E-2</v>
      </c>
    </row>
    <row r="2030" spans="1:11" ht="12.75">
      <c r="A2030" s="12">
        <f t="shared" si="156"/>
        <v>2023</v>
      </c>
      <c r="B2030" s="12" t="s">
        <v>178</v>
      </c>
      <c r="C2030" s="272">
        <v>45256</v>
      </c>
      <c r="D2030" s="272">
        <v>45269</v>
      </c>
      <c r="E2030" s="196">
        <f t="shared" si="160"/>
        <v>45262.5</v>
      </c>
      <c r="F2030" s="272">
        <v>45275</v>
      </c>
      <c r="G2030" s="12" t="s">
        <v>183</v>
      </c>
      <c r="H2030" s="234">
        <v>32801.179999999986</v>
      </c>
      <c r="I2030" s="17">
        <f t="shared" si="159"/>
        <v>13</v>
      </c>
      <c r="J2030" s="283">
        <f t="shared" si="157"/>
        <v>8.4866892423660003E-4</v>
      </c>
      <c r="K2030" s="22">
        <f t="shared" si="158"/>
        <v>1.10326960150758E-2</v>
      </c>
    </row>
    <row r="2031" spans="1:11" ht="12.75">
      <c r="A2031" s="12">
        <f t="shared" si="156"/>
        <v>2024</v>
      </c>
      <c r="B2031" s="12" t="s">
        <v>178</v>
      </c>
      <c r="C2031" s="272">
        <v>45257</v>
      </c>
      <c r="D2031" s="272">
        <v>45270</v>
      </c>
      <c r="E2031" s="196">
        <f t="shared" si="160"/>
        <v>45263.5</v>
      </c>
      <c r="F2031" s="272">
        <v>45275</v>
      </c>
      <c r="G2031" s="12" t="s">
        <v>183</v>
      </c>
      <c r="H2031" s="234">
        <v>371009.00999999949</v>
      </c>
      <c r="I2031" s="17">
        <f t="shared" si="159"/>
        <v>12</v>
      </c>
      <c r="J2031" s="283">
        <f t="shared" si="157"/>
        <v>9.5991612923311195E-3</v>
      </c>
      <c r="K2031" s="22">
        <f t="shared" si="158"/>
        <v>0.11518993550797343</v>
      </c>
    </row>
    <row r="2032" spans="1:11" ht="12.75">
      <c r="A2032" s="12">
        <f t="shared" si="156"/>
        <v>2025</v>
      </c>
      <c r="B2032" s="12" t="s">
        <v>178</v>
      </c>
      <c r="C2032" s="272">
        <v>45256</v>
      </c>
      <c r="D2032" s="272">
        <v>45269</v>
      </c>
      <c r="E2032" s="196">
        <f t="shared" si="160"/>
        <v>45262.5</v>
      </c>
      <c r="F2032" s="272">
        <v>45275</v>
      </c>
      <c r="G2032" s="12" t="s">
        <v>184</v>
      </c>
      <c r="H2032" s="234">
        <v>2867.26</v>
      </c>
      <c r="I2032" s="17">
        <f t="shared" si="159"/>
        <v>13</v>
      </c>
      <c r="J2032" s="283">
        <f t="shared" si="157"/>
        <v>7.4184967117238933E-5</v>
      </c>
      <c r="K2032" s="22">
        <f t="shared" si="158"/>
        <v>9.6440457252410612E-4</v>
      </c>
    </row>
    <row r="2033" spans="1:11" ht="12.75">
      <c r="A2033" s="12">
        <f t="shared" si="156"/>
        <v>2026</v>
      </c>
      <c r="B2033" s="12" t="s">
        <v>178</v>
      </c>
      <c r="C2033" s="272">
        <v>45256</v>
      </c>
      <c r="D2033" s="272">
        <v>45269</v>
      </c>
      <c r="E2033" s="196">
        <f t="shared" si="160"/>
        <v>45262.5</v>
      </c>
      <c r="F2033" s="272">
        <v>45275</v>
      </c>
      <c r="G2033" s="12" t="s">
        <v>184</v>
      </c>
      <c r="H2033" s="234">
        <v>6395.0499999999984</v>
      </c>
      <c r="I2033" s="17">
        <f t="shared" si="159"/>
        <v>13</v>
      </c>
      <c r="J2033" s="283">
        <f t="shared" si="157"/>
        <v>1.6545990735513999E-4</v>
      </c>
      <c r="K2033" s="22">
        <f t="shared" si="158"/>
        <v>2.1509787956168198E-3</v>
      </c>
    </row>
    <row r="2034" spans="1:11" ht="12.75">
      <c r="A2034" s="12">
        <f t="shared" si="156"/>
        <v>2027</v>
      </c>
      <c r="B2034" s="12" t="s">
        <v>178</v>
      </c>
      <c r="C2034" s="272">
        <v>45257</v>
      </c>
      <c r="D2034" s="272">
        <v>45270</v>
      </c>
      <c r="E2034" s="196">
        <f t="shared" si="160"/>
        <v>45263.5</v>
      </c>
      <c r="F2034" s="272">
        <v>45275</v>
      </c>
      <c r="G2034" s="12" t="s">
        <v>184</v>
      </c>
      <c r="H2034" s="234">
        <v>35179.870000000003</v>
      </c>
      <c r="I2034" s="17">
        <f t="shared" si="159"/>
        <v>12</v>
      </c>
      <c r="J2034" s="283">
        <f t="shared" si="157"/>
        <v>9.10213060252206E-4</v>
      </c>
      <c r="K2034" s="22">
        <f t="shared" si="158"/>
        <v>1.0922556723026472E-2</v>
      </c>
    </row>
    <row r="2035" spans="1:11" ht="12.75">
      <c r="A2035" s="12">
        <f t="shared" si="156"/>
        <v>2028</v>
      </c>
      <c r="B2035" s="12" t="s">
        <v>178</v>
      </c>
      <c r="C2035" s="272">
        <v>45257</v>
      </c>
      <c r="D2035" s="272">
        <v>45270</v>
      </c>
      <c r="E2035" s="196">
        <f t="shared" si="160"/>
        <v>45263.5</v>
      </c>
      <c r="F2035" s="272">
        <v>45275</v>
      </c>
      <c r="G2035" s="12" t="s">
        <v>184</v>
      </c>
      <c r="H2035" s="234">
        <v>63890.809999999925</v>
      </c>
      <c r="I2035" s="17">
        <f t="shared" si="159"/>
        <v>12</v>
      </c>
      <c r="J2035" s="283">
        <f t="shared" si="157"/>
        <v>1.6530547069131345E-3</v>
      </c>
      <c r="K2035" s="22">
        <f t="shared" si="158"/>
        <v>1.9836656482957613E-2</v>
      </c>
    </row>
    <row r="2036" spans="1:11" ht="12.75">
      <c r="A2036" s="12">
        <f t="shared" si="156"/>
        <v>2029</v>
      </c>
      <c r="B2036" s="12" t="s">
        <v>178</v>
      </c>
      <c r="C2036" s="272">
        <v>45256</v>
      </c>
      <c r="D2036" s="272">
        <v>45269</v>
      </c>
      <c r="E2036" s="196">
        <f t="shared" si="160"/>
        <v>45262.5</v>
      </c>
      <c r="F2036" s="272">
        <v>45275</v>
      </c>
      <c r="G2036" s="12" t="s">
        <v>185</v>
      </c>
      <c r="H2036" s="234">
        <v>8.6300000000000008</v>
      </c>
      <c r="I2036" s="17">
        <f t="shared" si="159"/>
        <v>13</v>
      </c>
      <c r="J2036" s="283">
        <f t="shared" si="157"/>
        <v>2.2328504084797749E-7</v>
      </c>
      <c r="K2036" s="22">
        <f t="shared" si="158"/>
        <v>2.9027055310237072E-6</v>
      </c>
    </row>
    <row r="2037" spans="1:11" ht="12.75">
      <c r="A2037" s="12">
        <f t="shared" si="156"/>
        <v>2030</v>
      </c>
      <c r="B2037" s="12" t="s">
        <v>178</v>
      </c>
      <c r="C2037" s="272">
        <v>45257</v>
      </c>
      <c r="D2037" s="272">
        <v>45270</v>
      </c>
      <c r="E2037" s="196">
        <f t="shared" si="160"/>
        <v>45263.5</v>
      </c>
      <c r="F2037" s="272">
        <v>45275</v>
      </c>
      <c r="G2037" s="12" t="s">
        <v>185</v>
      </c>
      <c r="H2037" s="234">
        <v>70.37</v>
      </c>
      <c r="I2037" s="17">
        <f t="shared" si="159"/>
        <v>12</v>
      </c>
      <c r="J2037" s="283">
        <f t="shared" si="157"/>
        <v>1.8206915787337399E-6</v>
      </c>
      <c r="K2037" s="22">
        <f t="shared" si="158"/>
        <v>2.184829894480488E-5</v>
      </c>
    </row>
    <row r="2038" spans="1:11" ht="12.75">
      <c r="A2038" s="12">
        <f t="shared" si="156"/>
        <v>2031</v>
      </c>
      <c r="B2038" s="12" t="s">
        <v>178</v>
      </c>
      <c r="C2038" s="272">
        <v>45256</v>
      </c>
      <c r="D2038" s="272">
        <v>45269</v>
      </c>
      <c r="E2038" s="196">
        <f t="shared" si="160"/>
        <v>45262.5</v>
      </c>
      <c r="F2038" s="272">
        <v>45275</v>
      </c>
      <c r="G2038" s="12" t="s">
        <v>186</v>
      </c>
      <c r="H2038" s="234">
        <v>4524.1099999999997</v>
      </c>
      <c r="I2038" s="17">
        <f t="shared" si="159"/>
        <v>13</v>
      </c>
      <c r="J2038" s="283">
        <f t="shared" si="157"/>
        <v>1.1705284891665624E-4</v>
      </c>
      <c r="K2038" s="22">
        <f t="shared" si="158"/>
        <v>1.5216870359165311E-3</v>
      </c>
    </row>
    <row r="2039" spans="1:11" ht="12.75">
      <c r="A2039" s="12">
        <f t="shared" si="156"/>
        <v>2032</v>
      </c>
      <c r="B2039" s="12" t="s">
        <v>178</v>
      </c>
      <c r="C2039" s="272">
        <v>45257</v>
      </c>
      <c r="D2039" s="272">
        <v>45270</v>
      </c>
      <c r="E2039" s="196">
        <f t="shared" si="160"/>
        <v>45263.5</v>
      </c>
      <c r="F2039" s="272">
        <v>45275</v>
      </c>
      <c r="G2039" s="12" t="s">
        <v>186</v>
      </c>
      <c r="H2039" s="234">
        <v>56032.520000000026</v>
      </c>
      <c r="I2039" s="17">
        <f t="shared" si="159"/>
        <v>12</v>
      </c>
      <c r="J2039" s="283">
        <f t="shared" si="157"/>
        <v>1.4497362128638609E-3</v>
      </c>
      <c r="K2039" s="22">
        <f t="shared" si="158"/>
        <v>1.7396834554366331E-2</v>
      </c>
    </row>
    <row r="2040" spans="1:11" ht="12.75">
      <c r="A2040" s="12">
        <f t="shared" si="156"/>
        <v>2033</v>
      </c>
      <c r="B2040" s="12" t="s">
        <v>178</v>
      </c>
      <c r="C2040" s="272">
        <v>45257</v>
      </c>
      <c r="D2040" s="272">
        <v>45270</v>
      </c>
      <c r="E2040" s="196">
        <f t="shared" si="160"/>
        <v>45263.5</v>
      </c>
      <c r="F2040" s="272">
        <v>45275</v>
      </c>
      <c r="G2040" s="12" t="s">
        <v>187</v>
      </c>
      <c r="H2040" s="234">
        <v>163.75999999999988</v>
      </c>
      <c r="I2040" s="17">
        <f t="shared" si="159"/>
        <v>12</v>
      </c>
      <c r="J2040" s="283">
        <f t="shared" si="157"/>
        <v>4.2369824205405286E-6</v>
      </c>
      <c r="K2040" s="22">
        <f t="shared" si="158"/>
        <v>5.084378904648634E-5</v>
      </c>
    </row>
    <row r="2041" spans="1:11" ht="12.75">
      <c r="A2041" s="12">
        <f t="shared" si="156"/>
        <v>2034</v>
      </c>
      <c r="B2041" s="12" t="s">
        <v>178</v>
      </c>
      <c r="C2041" s="272">
        <v>45257</v>
      </c>
      <c r="D2041" s="272">
        <v>45270</v>
      </c>
      <c r="E2041" s="196">
        <f t="shared" si="160"/>
        <v>45263.5</v>
      </c>
      <c r="F2041" s="272">
        <v>45275</v>
      </c>
      <c r="G2041" s="12" t="s">
        <v>430</v>
      </c>
      <c r="H2041" s="234">
        <v>21.360000000000003</v>
      </c>
      <c r="I2041" s="17">
        <f t="shared" si="159"/>
        <v>12</v>
      </c>
      <c r="J2041" s="283">
        <f t="shared" si="157"/>
        <v>5.5264988094006946E-7</v>
      </c>
      <c r="K2041" s="22">
        <f t="shared" si="158"/>
        <v>6.6317985712808335E-6</v>
      </c>
    </row>
    <row r="2042" spans="1:11" ht="12.75">
      <c r="A2042" s="12">
        <f t="shared" si="156"/>
        <v>2035</v>
      </c>
      <c r="B2042" s="12" t="s">
        <v>178</v>
      </c>
      <c r="C2042" s="272">
        <v>45256</v>
      </c>
      <c r="D2042" s="272">
        <v>45269</v>
      </c>
      <c r="E2042" s="196">
        <f t="shared" si="160"/>
        <v>45262.5</v>
      </c>
      <c r="F2042" s="272">
        <v>45281</v>
      </c>
      <c r="G2042" s="12" t="s">
        <v>189</v>
      </c>
      <c r="H2042" s="234">
        <v>723.98999999999978</v>
      </c>
      <c r="I2042" s="17">
        <f t="shared" si="159"/>
        <v>19</v>
      </c>
      <c r="J2042" s="283">
        <f t="shared" si="157"/>
        <v>1.8731881427986924E-5</v>
      </c>
      <c r="K2042" s="22">
        <f t="shared" si="158"/>
        <v>3.5590574713175154E-4</v>
      </c>
    </row>
    <row r="2043" spans="1:11" ht="12.75">
      <c r="A2043" s="12">
        <f t="shared" si="156"/>
        <v>2036</v>
      </c>
      <c r="B2043" s="12" t="s">
        <v>178</v>
      </c>
      <c r="C2043" s="272">
        <v>45257</v>
      </c>
      <c r="D2043" s="272">
        <v>45270</v>
      </c>
      <c r="E2043" s="196">
        <f t="shared" si="160"/>
        <v>45263.5</v>
      </c>
      <c r="F2043" s="272">
        <v>45281</v>
      </c>
      <c r="G2043" s="12" t="s">
        <v>189</v>
      </c>
      <c r="H2043" s="234">
        <v>6787.2200000000339</v>
      </c>
      <c r="I2043" s="17">
        <f t="shared" si="159"/>
        <v>18</v>
      </c>
      <c r="J2043" s="283">
        <f t="shared" si="157"/>
        <v>1.7560656951844927E-4</v>
      </c>
      <c r="K2043" s="22">
        <f t="shared" si="158"/>
        <v>3.1609182513320871E-3</v>
      </c>
    </row>
    <row r="2044" spans="1:11" ht="12.75">
      <c r="A2044" s="12">
        <f t="shared" si="156"/>
        <v>2037</v>
      </c>
      <c r="B2044" s="12" t="s">
        <v>178</v>
      </c>
      <c r="C2044" s="272">
        <v>45256</v>
      </c>
      <c r="D2044" s="272">
        <v>45269</v>
      </c>
      <c r="E2044" s="196">
        <f t="shared" si="160"/>
        <v>45262.5</v>
      </c>
      <c r="F2044" s="272">
        <v>45288</v>
      </c>
      <c r="G2044" s="12" t="s">
        <v>190</v>
      </c>
      <c r="H2044" s="234">
        <v>25.000000000000004</v>
      </c>
      <c r="I2044" s="17">
        <f t="shared" si="159"/>
        <v>26</v>
      </c>
      <c r="J2044" s="283">
        <f t="shared" si="157"/>
        <v>6.468280441714296E-7</v>
      </c>
      <c r="K2044" s="22">
        <f t="shared" si="158"/>
        <v>1.681752914845717E-5</v>
      </c>
    </row>
    <row r="2045" spans="1:11" ht="12.75">
      <c r="A2045" s="12">
        <f t="shared" si="156"/>
        <v>2038</v>
      </c>
      <c r="B2045" s="12" t="s">
        <v>178</v>
      </c>
      <c r="C2045" s="272">
        <v>45257</v>
      </c>
      <c r="D2045" s="272">
        <v>45270</v>
      </c>
      <c r="E2045" s="196">
        <f t="shared" si="160"/>
        <v>45263.5</v>
      </c>
      <c r="F2045" s="272">
        <v>45288</v>
      </c>
      <c r="G2045" s="12" t="s">
        <v>190</v>
      </c>
      <c r="H2045" s="234">
        <v>197.98999999999992</v>
      </c>
      <c r="I2045" s="17">
        <f t="shared" si="159"/>
        <v>25</v>
      </c>
      <c r="J2045" s="283">
        <f t="shared" si="157"/>
        <v>5.1226193786200515E-6</v>
      </c>
      <c r="K2045" s="22">
        <f t="shared" si="158"/>
        <v>1.2806548446550129E-4</v>
      </c>
    </row>
    <row r="2046" spans="1:11" ht="12.75">
      <c r="A2046" s="12">
        <f t="shared" si="156"/>
        <v>2039</v>
      </c>
      <c r="B2046" s="12" t="s">
        <v>178</v>
      </c>
      <c r="C2046" s="272">
        <v>45257</v>
      </c>
      <c r="D2046" s="272">
        <v>45270</v>
      </c>
      <c r="E2046" s="196">
        <f t="shared" si="160"/>
        <v>45263.5</v>
      </c>
      <c r="F2046" s="272">
        <v>45293</v>
      </c>
      <c r="G2046" s="12" t="s">
        <v>453</v>
      </c>
      <c r="H2046" s="234">
        <v>30</v>
      </c>
      <c r="I2046" s="17">
        <f t="shared" si="159"/>
        <v>30</v>
      </c>
      <c r="J2046" s="283">
        <f t="shared" si="157"/>
        <v>7.7619365300571549E-7</v>
      </c>
      <c r="K2046" s="22">
        <f t="shared" si="158"/>
        <v>2.3285809590171464E-5</v>
      </c>
    </row>
    <row r="2047" spans="1:11" ht="12.75">
      <c r="A2047" s="12">
        <f t="shared" si="156"/>
        <v>2040</v>
      </c>
      <c r="B2047" s="12" t="s">
        <v>178</v>
      </c>
      <c r="C2047" s="272">
        <v>45257</v>
      </c>
      <c r="D2047" s="272">
        <v>45270</v>
      </c>
      <c r="E2047" s="196">
        <f t="shared" si="160"/>
        <v>45263.5</v>
      </c>
      <c r="F2047" s="272">
        <v>45275</v>
      </c>
      <c r="G2047" s="12" t="s">
        <v>191</v>
      </c>
      <c r="H2047" s="234">
        <v>4929.5200000000004</v>
      </c>
      <c r="I2047" s="17">
        <f t="shared" si="159"/>
        <v>12</v>
      </c>
      <c r="J2047" s="283">
        <f t="shared" si="157"/>
        <v>1.2754207121215783E-4</v>
      </c>
      <c r="K2047" s="22">
        <f t="shared" si="158"/>
        <v>1.5305048545458939E-3</v>
      </c>
    </row>
    <row r="2048" spans="1:11" ht="12.75">
      <c r="A2048" s="12">
        <f t="shared" si="156"/>
        <v>2041</v>
      </c>
      <c r="B2048" s="12" t="s">
        <v>178</v>
      </c>
      <c r="C2048" s="272">
        <v>45257</v>
      </c>
      <c r="D2048" s="272">
        <v>45270</v>
      </c>
      <c r="E2048" s="196">
        <f t="shared" si="160"/>
        <v>45263.5</v>
      </c>
      <c r="F2048" s="272">
        <v>45275</v>
      </c>
      <c r="G2048" s="12" t="s">
        <v>431</v>
      </c>
      <c r="H2048" s="234">
        <v>635.69999999999993</v>
      </c>
      <c r="I2048" s="17">
        <f t="shared" si="159"/>
        <v>12</v>
      </c>
      <c r="J2048" s="283">
        <f t="shared" si="157"/>
        <v>1.644754350719111E-5</v>
      </c>
      <c r="K2048" s="22">
        <f t="shared" si="158"/>
        <v>1.9737052208629332E-4</v>
      </c>
    </row>
    <row r="2049" spans="1:11" ht="12.75">
      <c r="A2049" s="12">
        <f t="shared" si="156"/>
        <v>2042</v>
      </c>
      <c r="B2049" s="12" t="s">
        <v>178</v>
      </c>
      <c r="C2049" s="272">
        <v>45257</v>
      </c>
      <c r="D2049" s="272">
        <v>45270</v>
      </c>
      <c r="E2049" s="196">
        <f t="shared" si="160"/>
        <v>45263.5</v>
      </c>
      <c r="F2049" s="272">
        <v>45275</v>
      </c>
      <c r="G2049" s="12" t="s">
        <v>192</v>
      </c>
      <c r="H2049" s="234">
        <v>1204.8800000000001</v>
      </c>
      <c r="I2049" s="17">
        <f t="shared" si="159"/>
        <v>12</v>
      </c>
      <c r="J2049" s="283">
        <f t="shared" si="157"/>
        <v>3.117400695445088E-5</v>
      </c>
      <c r="K2049" s="22">
        <f t="shared" si="158"/>
        <v>3.7408808345341059E-4</v>
      </c>
    </row>
    <row r="2050" spans="1:11" ht="12.75">
      <c r="A2050" s="12">
        <f t="shared" si="156"/>
        <v>2043</v>
      </c>
      <c r="B2050" s="12" t="s">
        <v>178</v>
      </c>
      <c r="C2050" s="272">
        <v>45256</v>
      </c>
      <c r="D2050" s="272">
        <v>45269</v>
      </c>
      <c r="E2050" s="196">
        <f t="shared" si="160"/>
        <v>45262.5</v>
      </c>
      <c r="F2050" s="272">
        <v>45275</v>
      </c>
      <c r="G2050" s="12" t="s">
        <v>193</v>
      </c>
      <c r="H2050" s="234">
        <v>1775.0200000000004</v>
      </c>
      <c r="I2050" s="17">
        <f t="shared" si="159"/>
        <v>13</v>
      </c>
      <c r="J2050" s="283">
        <f t="shared" si="157"/>
        <v>4.5925308598606845E-5</v>
      </c>
      <c r="K2050" s="22">
        <f t="shared" si="158"/>
        <v>5.9702901178188895E-4</v>
      </c>
    </row>
    <row r="2051" spans="1:11" ht="12.75">
      <c r="A2051" s="12">
        <f t="shared" si="156"/>
        <v>2044</v>
      </c>
      <c r="B2051" s="12" t="s">
        <v>178</v>
      </c>
      <c r="C2051" s="272">
        <v>45257</v>
      </c>
      <c r="D2051" s="272">
        <v>45270</v>
      </c>
      <c r="E2051" s="196">
        <f t="shared" si="160"/>
        <v>45263.5</v>
      </c>
      <c r="F2051" s="272">
        <v>45275</v>
      </c>
      <c r="G2051" s="12" t="s">
        <v>193</v>
      </c>
      <c r="H2051" s="234">
        <v>16321.3200000001</v>
      </c>
      <c r="I2051" s="17">
        <f t="shared" si="159"/>
        <v>12</v>
      </c>
      <c r="J2051" s="283">
        <f t="shared" si="157"/>
        <v>4.2228349975584404E-4</v>
      </c>
      <c r="K2051" s="22">
        <f t="shared" si="158"/>
        <v>5.0674019970701287E-3</v>
      </c>
    </row>
    <row r="2052" spans="1:11" ht="12.75">
      <c r="A2052" s="12">
        <f t="shared" si="156"/>
        <v>2045</v>
      </c>
      <c r="B2052" s="12" t="s">
        <v>178</v>
      </c>
      <c r="C2052" s="272">
        <v>45256</v>
      </c>
      <c r="D2052" s="272">
        <v>45269</v>
      </c>
      <c r="E2052" s="196">
        <f t="shared" si="160"/>
        <v>45262.5</v>
      </c>
      <c r="F2052" s="272">
        <v>45288</v>
      </c>
      <c r="G2052" s="12" t="s">
        <v>194</v>
      </c>
      <c r="H2052" s="234">
        <v>28.64</v>
      </c>
      <c r="I2052" s="17">
        <f t="shared" si="159"/>
        <v>26</v>
      </c>
      <c r="J2052" s="283">
        <f t="shared" si="157"/>
        <v>7.4100620740278973E-7</v>
      </c>
      <c r="K2052" s="22">
        <f t="shared" si="158"/>
        <v>1.9266161392472532E-5</v>
      </c>
    </row>
    <row r="2053" spans="1:11" ht="12.75">
      <c r="A2053" s="12">
        <f t="shared" si="156"/>
        <v>2046</v>
      </c>
      <c r="B2053" s="12" t="s">
        <v>178</v>
      </c>
      <c r="C2053" s="272">
        <v>45257</v>
      </c>
      <c r="D2053" s="272">
        <v>45270</v>
      </c>
      <c r="E2053" s="196">
        <f t="shared" si="160"/>
        <v>45263.5</v>
      </c>
      <c r="F2053" s="272">
        <v>45288</v>
      </c>
      <c r="G2053" s="12" t="s">
        <v>194</v>
      </c>
      <c r="H2053" s="234">
        <v>301.72000000000031</v>
      </c>
      <c r="I2053" s="17">
        <f t="shared" si="159"/>
        <v>25</v>
      </c>
      <c r="J2053" s="283">
        <f t="shared" si="157"/>
        <v>7.8064382994961568E-6</v>
      </c>
      <c r="K2053" s="22">
        <f t="shared" si="158"/>
        <v>1.9516095748740392E-4</v>
      </c>
    </row>
    <row r="2054" spans="1:11" ht="12.75">
      <c r="A2054" s="12">
        <f t="shared" si="156"/>
        <v>2047</v>
      </c>
      <c r="B2054" s="12" t="s">
        <v>178</v>
      </c>
      <c r="C2054" s="272">
        <v>45257</v>
      </c>
      <c r="D2054" s="272">
        <v>45270</v>
      </c>
      <c r="E2054" s="196">
        <f t="shared" si="160"/>
        <v>45263.5</v>
      </c>
      <c r="F2054" s="272">
        <v>45302</v>
      </c>
      <c r="G2054" s="12" t="s">
        <v>195</v>
      </c>
      <c r="H2054" s="234">
        <v>3815.7899999999995</v>
      </c>
      <c r="I2054" s="17">
        <f t="shared" si="159"/>
        <v>39</v>
      </c>
      <c r="J2054" s="283">
        <f t="shared" si="157"/>
        <v>9.8726399306755958E-5</v>
      </c>
      <c r="K2054" s="22">
        <f t="shared" si="158"/>
        <v>3.8503295729634822E-3</v>
      </c>
    </row>
    <row r="2055" spans="1:11" ht="12.75">
      <c r="A2055" s="12">
        <f t="shared" si="156"/>
        <v>2048</v>
      </c>
      <c r="B2055" s="12" t="s">
        <v>178</v>
      </c>
      <c r="C2055" s="272">
        <v>45257</v>
      </c>
      <c r="D2055" s="272">
        <v>45270</v>
      </c>
      <c r="E2055" s="196">
        <f t="shared" si="160"/>
        <v>45263.5</v>
      </c>
      <c r="F2055" s="272">
        <v>45302</v>
      </c>
      <c r="G2055" s="12" t="s">
        <v>195</v>
      </c>
      <c r="H2055" s="234">
        <v>229.99999999999994</v>
      </c>
      <c r="I2055" s="17">
        <f t="shared" si="159"/>
        <v>39</v>
      </c>
      <c r="J2055" s="283">
        <f t="shared" si="157"/>
        <v>5.95081800637715E-6</v>
      </c>
      <c r="K2055" s="22">
        <f t="shared" si="158"/>
        <v>2.3208190224870885E-4</v>
      </c>
    </row>
    <row r="2056" spans="1:11" ht="12.75">
      <c r="A2056" s="12">
        <f t="shared" si="156"/>
        <v>2049</v>
      </c>
      <c r="B2056" s="12" t="s">
        <v>178</v>
      </c>
      <c r="C2056" s="272">
        <v>45256</v>
      </c>
      <c r="D2056" s="272">
        <v>45269</v>
      </c>
      <c r="E2056" s="196">
        <f t="shared" si="160"/>
        <v>45262.5</v>
      </c>
      <c r="F2056" s="272">
        <v>45302</v>
      </c>
      <c r="G2056" s="12" t="s">
        <v>195</v>
      </c>
      <c r="H2056" s="234">
        <v>207.32</v>
      </c>
      <c r="I2056" s="17">
        <f t="shared" si="159"/>
        <v>40</v>
      </c>
      <c r="J2056" s="283">
        <f t="shared" si="157"/>
        <v>5.3640156047048306E-6</v>
      </c>
      <c r="K2056" s="22">
        <f t="shared" si="158"/>
        <v>2.1456062418819322E-4</v>
      </c>
    </row>
    <row r="2057" spans="1:11" ht="12.75">
      <c r="A2057" s="12">
        <f t="shared" ref="A2057:A2120" si="161">A2056+1</f>
        <v>2050</v>
      </c>
      <c r="B2057" s="12" t="s">
        <v>178</v>
      </c>
      <c r="C2057" s="272">
        <v>45256</v>
      </c>
      <c r="D2057" s="272">
        <v>45269</v>
      </c>
      <c r="E2057" s="196">
        <f t="shared" si="160"/>
        <v>45262.5</v>
      </c>
      <c r="F2057" s="272">
        <v>45302</v>
      </c>
      <c r="G2057" s="12" t="s">
        <v>195</v>
      </c>
      <c r="H2057" s="234">
        <v>10</v>
      </c>
      <c r="I2057" s="17">
        <f t="shared" si="159"/>
        <v>40</v>
      </c>
      <c r="J2057" s="283">
        <f t="shared" si="157"/>
        <v>2.587312176685718E-7</v>
      </c>
      <c r="K2057" s="22">
        <f t="shared" si="158"/>
        <v>1.0349248706742872E-5</v>
      </c>
    </row>
    <row r="2058" spans="1:11" ht="12.75">
      <c r="A2058" s="12">
        <f t="shared" si="161"/>
        <v>2051</v>
      </c>
      <c r="B2058" s="12" t="s">
        <v>178</v>
      </c>
      <c r="C2058" s="272">
        <v>45256</v>
      </c>
      <c r="D2058" s="272">
        <v>45269</v>
      </c>
      <c r="E2058" s="196">
        <f t="shared" si="160"/>
        <v>45262.5</v>
      </c>
      <c r="F2058" s="272">
        <v>45275</v>
      </c>
      <c r="G2058" s="12" t="s">
        <v>196</v>
      </c>
      <c r="H2058" s="234">
        <v>11534.700000000003</v>
      </c>
      <c r="I2058" s="17">
        <f t="shared" si="159"/>
        <v>13</v>
      </c>
      <c r="J2058" s="283">
        <f t="shared" ref="J2058:J2121" si="162">H2058/$H$2170</f>
        <v>2.9843869764416758E-4</v>
      </c>
      <c r="K2058" s="22">
        <f t="shared" ref="K2058:K2121" si="163">J2058*I2058</f>
        <v>3.8797030693741787E-3</v>
      </c>
    </row>
    <row r="2059" spans="1:11" ht="12.75">
      <c r="A2059" s="12">
        <f t="shared" si="161"/>
        <v>2052</v>
      </c>
      <c r="B2059" s="12" t="s">
        <v>178</v>
      </c>
      <c r="C2059" s="272">
        <v>45257</v>
      </c>
      <c r="D2059" s="272">
        <v>45270</v>
      </c>
      <c r="E2059" s="196">
        <f t="shared" si="160"/>
        <v>45263.5</v>
      </c>
      <c r="F2059" s="272">
        <v>45275</v>
      </c>
      <c r="G2059" s="12" t="s">
        <v>196</v>
      </c>
      <c r="H2059" s="234">
        <v>92181.940000000061</v>
      </c>
      <c r="I2059" s="17">
        <f t="shared" ref="I2059:I2122" si="164">(F2059-D2059)+((D2059-C2059+1)/2)</f>
        <v>12</v>
      </c>
      <c r="J2059" s="283">
        <f t="shared" si="162"/>
        <v>2.3850345583251243E-3</v>
      </c>
      <c r="K2059" s="22">
        <f t="shared" si="163"/>
        <v>2.8620414699901491E-2</v>
      </c>
    </row>
    <row r="2060" spans="1:11" ht="12.75">
      <c r="A2060" s="12">
        <f t="shared" si="161"/>
        <v>2053</v>
      </c>
      <c r="B2060" s="12" t="s">
        <v>178</v>
      </c>
      <c r="C2060" s="272">
        <v>45257</v>
      </c>
      <c r="D2060" s="272">
        <v>45270</v>
      </c>
      <c r="E2060" s="196">
        <f t="shared" si="160"/>
        <v>45263.5</v>
      </c>
      <c r="F2060" s="272">
        <v>45275</v>
      </c>
      <c r="G2060" s="12" t="s">
        <v>432</v>
      </c>
      <c r="H2060" s="234">
        <v>241.32</v>
      </c>
      <c r="I2060" s="17">
        <f t="shared" si="164"/>
        <v>12</v>
      </c>
      <c r="J2060" s="283">
        <f t="shared" si="162"/>
        <v>6.2437017447779748E-6</v>
      </c>
      <c r="K2060" s="22">
        <f t="shared" si="163"/>
        <v>7.4924420937335691E-5</v>
      </c>
    </row>
    <row r="2061" spans="1:11" ht="12.75">
      <c r="A2061" s="12">
        <f t="shared" si="161"/>
        <v>2054</v>
      </c>
      <c r="B2061" s="12" t="s">
        <v>178</v>
      </c>
      <c r="C2061" s="272">
        <v>45257</v>
      </c>
      <c r="D2061" s="272">
        <v>45270</v>
      </c>
      <c r="E2061" s="196">
        <f t="shared" si="160"/>
        <v>45263.5</v>
      </c>
      <c r="F2061" s="272">
        <v>45275</v>
      </c>
      <c r="G2061" s="12" t="s">
        <v>197</v>
      </c>
      <c r="H2061" s="234">
        <v>566.66999999999996</v>
      </c>
      <c r="I2061" s="17">
        <f t="shared" si="164"/>
        <v>12</v>
      </c>
      <c r="J2061" s="283">
        <f t="shared" si="162"/>
        <v>1.4661521911624958E-5</v>
      </c>
      <c r="K2061" s="22">
        <f t="shared" si="163"/>
        <v>1.7593826293949949E-4</v>
      </c>
    </row>
    <row r="2062" spans="1:11" ht="12.75">
      <c r="A2062" s="12">
        <f t="shared" si="161"/>
        <v>2055</v>
      </c>
      <c r="B2062" s="12" t="s">
        <v>178</v>
      </c>
      <c r="C2062" s="272">
        <v>45257</v>
      </c>
      <c r="D2062" s="272">
        <v>45270</v>
      </c>
      <c r="E2062" s="196">
        <f t="shared" si="160"/>
        <v>45263.5</v>
      </c>
      <c r="F2062" s="272">
        <v>45275</v>
      </c>
      <c r="G2062" s="12" t="s">
        <v>433</v>
      </c>
      <c r="H2062" s="234">
        <v>156</v>
      </c>
      <c r="I2062" s="17">
        <f t="shared" si="164"/>
        <v>12</v>
      </c>
      <c r="J2062" s="283">
        <f t="shared" si="162"/>
        <v>4.0362069956297204E-6</v>
      </c>
      <c r="K2062" s="22">
        <f t="shared" si="163"/>
        <v>4.8434483947556648E-5</v>
      </c>
    </row>
    <row r="2063" spans="1:11" ht="12.75">
      <c r="A2063" s="12">
        <f t="shared" si="161"/>
        <v>2056</v>
      </c>
      <c r="B2063" s="12" t="s">
        <v>178</v>
      </c>
      <c r="C2063" s="272">
        <v>45256</v>
      </c>
      <c r="D2063" s="272">
        <v>45269</v>
      </c>
      <c r="E2063" s="196">
        <f t="shared" si="160"/>
        <v>45262.5</v>
      </c>
      <c r="F2063" s="272">
        <v>45293</v>
      </c>
      <c r="G2063" s="12" t="s">
        <v>434</v>
      </c>
      <c r="H2063" s="234">
        <v>2.4000000000000004</v>
      </c>
      <c r="I2063" s="17">
        <f t="shared" si="164"/>
        <v>31</v>
      </c>
      <c r="J2063" s="283">
        <f t="shared" si="162"/>
        <v>6.2095492240457247E-8</v>
      </c>
      <c r="K2063" s="22">
        <f t="shared" si="163"/>
        <v>1.9249602594541746E-6</v>
      </c>
    </row>
    <row r="2064" spans="1:11" ht="12.75">
      <c r="A2064" s="12">
        <f t="shared" si="161"/>
        <v>2057</v>
      </c>
      <c r="B2064" s="12" t="s">
        <v>178</v>
      </c>
      <c r="C2064" s="272">
        <v>45257</v>
      </c>
      <c r="D2064" s="272">
        <v>45270</v>
      </c>
      <c r="E2064" s="196">
        <f t="shared" si="160"/>
        <v>45263.5</v>
      </c>
      <c r="F2064" s="272">
        <v>45293</v>
      </c>
      <c r="G2064" s="12" t="s">
        <v>198</v>
      </c>
      <c r="H2064" s="234">
        <v>39.9</v>
      </c>
      <c r="I2064" s="17">
        <f t="shared" si="164"/>
        <v>30</v>
      </c>
      <c r="J2064" s="283">
        <f t="shared" si="162"/>
        <v>1.0323375584976015E-6</v>
      </c>
      <c r="K2064" s="22">
        <f t="shared" si="163"/>
        <v>3.0970126754928043E-5</v>
      </c>
    </row>
    <row r="2065" spans="1:11" ht="12.75">
      <c r="A2065" s="12">
        <f t="shared" si="161"/>
        <v>2058</v>
      </c>
      <c r="B2065" s="12" t="s">
        <v>178</v>
      </c>
      <c r="C2065" s="272">
        <v>45257</v>
      </c>
      <c r="D2065" s="272">
        <v>45270</v>
      </c>
      <c r="E2065" s="196">
        <f t="shared" si="160"/>
        <v>45263.5</v>
      </c>
      <c r="F2065" s="272">
        <v>45293</v>
      </c>
      <c r="G2065" s="12" t="s">
        <v>198</v>
      </c>
      <c r="H2065" s="234">
        <v>36.9</v>
      </c>
      <c r="I2065" s="17">
        <f t="shared" si="164"/>
        <v>30</v>
      </c>
      <c r="J2065" s="283">
        <f t="shared" si="162"/>
        <v>9.5471819319703E-7</v>
      </c>
      <c r="K2065" s="22">
        <f t="shared" si="163"/>
        <v>2.86415457959109E-5</v>
      </c>
    </row>
    <row r="2066" spans="1:11" ht="12.75">
      <c r="A2066" s="12">
        <f t="shared" si="161"/>
        <v>2059</v>
      </c>
      <c r="B2066" s="12" t="s">
        <v>178</v>
      </c>
      <c r="C2066" s="272">
        <v>45256</v>
      </c>
      <c r="D2066" s="272">
        <v>45269</v>
      </c>
      <c r="E2066" s="196">
        <f t="shared" si="160"/>
        <v>45262.5</v>
      </c>
      <c r="F2066" s="272">
        <v>45293</v>
      </c>
      <c r="G2066" s="12" t="s">
        <v>198</v>
      </c>
      <c r="H2066" s="234">
        <v>18.84</v>
      </c>
      <c r="I2066" s="17">
        <f t="shared" si="164"/>
        <v>31</v>
      </c>
      <c r="J2066" s="283">
        <f t="shared" si="162"/>
        <v>4.8744961408758931E-7</v>
      </c>
      <c r="K2066" s="22">
        <f t="shared" si="163"/>
        <v>1.5110938036715268E-5</v>
      </c>
    </row>
    <row r="2067" spans="1:11" ht="12.75">
      <c r="A2067" s="12">
        <f t="shared" si="161"/>
        <v>2060</v>
      </c>
      <c r="B2067" s="12" t="s">
        <v>178</v>
      </c>
      <c r="C2067" s="272">
        <v>45256</v>
      </c>
      <c r="D2067" s="272">
        <v>45269</v>
      </c>
      <c r="E2067" s="196">
        <f t="shared" si="160"/>
        <v>45262.5</v>
      </c>
      <c r="F2067" s="272">
        <v>45278</v>
      </c>
      <c r="G2067" s="12" t="s">
        <v>199</v>
      </c>
      <c r="H2067" s="234">
        <v>1046.58</v>
      </c>
      <c r="I2067" s="17">
        <f t="shared" si="164"/>
        <v>16</v>
      </c>
      <c r="J2067" s="283">
        <f t="shared" si="162"/>
        <v>2.7078291778757386E-5</v>
      </c>
      <c r="K2067" s="22">
        <f t="shared" si="163"/>
        <v>4.3325266846011817E-4</v>
      </c>
    </row>
    <row r="2068" spans="1:11" ht="12.75">
      <c r="A2068" s="12">
        <f t="shared" si="161"/>
        <v>2061</v>
      </c>
      <c r="B2068" s="12" t="s">
        <v>178</v>
      </c>
      <c r="C2068" s="272">
        <v>45257</v>
      </c>
      <c r="D2068" s="272">
        <v>45270</v>
      </c>
      <c r="E2068" s="196">
        <f t="shared" si="160"/>
        <v>45263.5</v>
      </c>
      <c r="F2068" s="272">
        <v>45278</v>
      </c>
      <c r="G2068" s="12" t="s">
        <v>199</v>
      </c>
      <c r="H2068" s="234">
        <v>9471.450000000008</v>
      </c>
      <c r="I2068" s="17">
        <f t="shared" si="164"/>
        <v>15</v>
      </c>
      <c r="J2068" s="283">
        <f t="shared" si="162"/>
        <v>2.4505597915869964E-4</v>
      </c>
      <c r="K2068" s="22">
        <f t="shared" si="163"/>
        <v>3.6758396873804947E-3</v>
      </c>
    </row>
    <row r="2069" spans="1:11" ht="12.75">
      <c r="A2069" s="12">
        <f t="shared" si="161"/>
        <v>2062</v>
      </c>
      <c r="B2069" s="12" t="s">
        <v>178</v>
      </c>
      <c r="C2069" s="272">
        <v>45256</v>
      </c>
      <c r="D2069" s="272">
        <v>45269</v>
      </c>
      <c r="E2069" s="196">
        <f t="shared" si="160"/>
        <v>45262.5</v>
      </c>
      <c r="F2069" s="272">
        <v>45275</v>
      </c>
      <c r="G2069" s="12" t="s">
        <v>200</v>
      </c>
      <c r="H2069" s="234">
        <v>9972.3599999999969</v>
      </c>
      <c r="I2069" s="17">
        <f t="shared" si="164"/>
        <v>13</v>
      </c>
      <c r="J2069" s="283">
        <f t="shared" si="162"/>
        <v>2.5801608458293578E-4</v>
      </c>
      <c r="K2069" s="22">
        <f t="shared" si="163"/>
        <v>3.3542090995781651E-3</v>
      </c>
    </row>
    <row r="2070" spans="1:11" ht="12.75">
      <c r="A2070" s="12">
        <f t="shared" si="161"/>
        <v>2063</v>
      </c>
      <c r="B2070" s="12" t="s">
        <v>178</v>
      </c>
      <c r="C2070" s="272">
        <v>45257</v>
      </c>
      <c r="D2070" s="272">
        <v>45270</v>
      </c>
      <c r="E2070" s="196">
        <f t="shared" si="160"/>
        <v>45263.5</v>
      </c>
      <c r="F2070" s="272">
        <v>45275</v>
      </c>
      <c r="G2070" s="12" t="s">
        <v>200</v>
      </c>
      <c r="H2070" s="234">
        <v>113095.39000000017</v>
      </c>
      <c r="I2070" s="17">
        <f t="shared" si="164"/>
        <v>12</v>
      </c>
      <c r="J2070" s="283">
        <f t="shared" si="162"/>
        <v>2.9261307967402067E-3</v>
      </c>
      <c r="K2070" s="22">
        <f t="shared" si="163"/>
        <v>3.5113569560882477E-2</v>
      </c>
    </row>
    <row r="2071" spans="1:11" ht="12.75">
      <c r="A2071" s="12">
        <f t="shared" si="161"/>
        <v>2064</v>
      </c>
      <c r="B2071" s="12" t="s">
        <v>178</v>
      </c>
      <c r="C2071" s="272">
        <v>45256</v>
      </c>
      <c r="D2071" s="272">
        <v>45269</v>
      </c>
      <c r="E2071" s="196">
        <f t="shared" si="160"/>
        <v>45262.5</v>
      </c>
      <c r="F2071" s="272">
        <v>45275</v>
      </c>
      <c r="G2071" s="12" t="s">
        <v>216</v>
      </c>
      <c r="H2071" s="234">
        <v>2319.9</v>
      </c>
      <c r="I2071" s="17">
        <f t="shared" si="164"/>
        <v>13</v>
      </c>
      <c r="J2071" s="283">
        <f t="shared" si="162"/>
        <v>6.0023055186931981E-5</v>
      </c>
      <c r="K2071" s="22">
        <f t="shared" si="163"/>
        <v>7.8029971743011578E-4</v>
      </c>
    </row>
    <row r="2072" spans="1:11" ht="12.75">
      <c r="A2072" s="12">
        <f t="shared" si="161"/>
        <v>2065</v>
      </c>
      <c r="B2072" s="12" t="s">
        <v>178</v>
      </c>
      <c r="C2072" s="272">
        <v>45257</v>
      </c>
      <c r="D2072" s="272">
        <v>45270</v>
      </c>
      <c r="E2072" s="196">
        <f t="shared" si="160"/>
        <v>45263.5</v>
      </c>
      <c r="F2072" s="272">
        <v>45275</v>
      </c>
      <c r="G2072" s="12" t="s">
        <v>216</v>
      </c>
      <c r="H2072" s="234">
        <v>32974.339999999997</v>
      </c>
      <c r="I2072" s="17">
        <f t="shared" si="164"/>
        <v>12</v>
      </c>
      <c r="J2072" s="283">
        <f t="shared" si="162"/>
        <v>8.5314911400174932E-4</v>
      </c>
      <c r="K2072" s="22">
        <f t="shared" si="163"/>
        <v>1.0237789368020993E-2</v>
      </c>
    </row>
    <row r="2073" spans="1:11" ht="12.75">
      <c r="A2073" s="12">
        <f t="shared" si="161"/>
        <v>2066</v>
      </c>
      <c r="B2073" s="12" t="s">
        <v>178</v>
      </c>
      <c r="C2073" s="272">
        <v>45256</v>
      </c>
      <c r="D2073" s="272">
        <v>45269</v>
      </c>
      <c r="E2073" s="196">
        <f t="shared" si="160"/>
        <v>45262.5</v>
      </c>
      <c r="F2073" s="272">
        <v>45275</v>
      </c>
      <c r="G2073" s="12" t="s">
        <v>201</v>
      </c>
      <c r="H2073" s="234">
        <v>363.86</v>
      </c>
      <c r="I2073" s="17">
        <f t="shared" si="164"/>
        <v>13</v>
      </c>
      <c r="J2073" s="283">
        <f t="shared" si="162"/>
        <v>9.4141940860886551E-6</v>
      </c>
      <c r="K2073" s="22">
        <f t="shared" si="163"/>
        <v>1.2238452311915253E-4</v>
      </c>
    </row>
    <row r="2074" spans="1:11" ht="12.75">
      <c r="A2074" s="12">
        <f t="shared" si="161"/>
        <v>2067</v>
      </c>
      <c r="B2074" s="12" t="s">
        <v>178</v>
      </c>
      <c r="C2074" s="272">
        <v>45257</v>
      </c>
      <c r="D2074" s="272">
        <v>45270</v>
      </c>
      <c r="E2074" s="196">
        <f t="shared" si="160"/>
        <v>45263.5</v>
      </c>
      <c r="F2074" s="272">
        <v>45275</v>
      </c>
      <c r="G2074" s="12" t="s">
        <v>201</v>
      </c>
      <c r="H2074" s="234">
        <v>3316.9199999999983</v>
      </c>
      <c r="I2074" s="17">
        <f t="shared" si="164"/>
        <v>12</v>
      </c>
      <c r="J2074" s="283">
        <f t="shared" si="162"/>
        <v>8.5819075050923876E-5</v>
      </c>
      <c r="K2074" s="22">
        <f t="shared" si="163"/>
        <v>1.0298289006110866E-3</v>
      </c>
    </row>
    <row r="2075" spans="1:11" ht="12.75">
      <c r="A2075" s="12">
        <f t="shared" si="161"/>
        <v>2068</v>
      </c>
      <c r="B2075" s="12" t="s">
        <v>178</v>
      </c>
      <c r="C2075" s="272">
        <v>45256</v>
      </c>
      <c r="D2075" s="272">
        <v>45269</v>
      </c>
      <c r="E2075" s="196">
        <f t="shared" si="160"/>
        <v>45262.5</v>
      </c>
      <c r="F2075" s="272">
        <v>45288</v>
      </c>
      <c r="G2075" s="12" t="s">
        <v>202</v>
      </c>
      <c r="H2075" s="234">
        <v>2108.5099999999998</v>
      </c>
      <c r="I2075" s="17">
        <f t="shared" si="164"/>
        <v>26</v>
      </c>
      <c r="J2075" s="283">
        <f t="shared" si="162"/>
        <v>5.455373597663603E-5</v>
      </c>
      <c r="K2075" s="22">
        <f t="shared" si="163"/>
        <v>1.4183971353925369E-3</v>
      </c>
    </row>
    <row r="2076" spans="1:11" ht="12.75">
      <c r="A2076" s="12">
        <f t="shared" si="161"/>
        <v>2069</v>
      </c>
      <c r="B2076" s="12" t="s">
        <v>178</v>
      </c>
      <c r="C2076" s="272">
        <v>45257</v>
      </c>
      <c r="D2076" s="272">
        <v>45270</v>
      </c>
      <c r="E2076" s="196">
        <f t="shared" si="160"/>
        <v>45263.5</v>
      </c>
      <c r="F2076" s="272">
        <v>45288</v>
      </c>
      <c r="G2076" s="12" t="s">
        <v>202</v>
      </c>
      <c r="H2076" s="234">
        <v>17636.420000000006</v>
      </c>
      <c r="I2076" s="17">
        <f t="shared" si="164"/>
        <v>25</v>
      </c>
      <c r="J2076" s="283">
        <f t="shared" si="162"/>
        <v>4.5630924219143548E-4</v>
      </c>
      <c r="K2076" s="22">
        <f t="shared" si="163"/>
        <v>1.1407731054785887E-2</v>
      </c>
    </row>
    <row r="2077" spans="1:11" ht="12.75">
      <c r="A2077" s="12">
        <f t="shared" si="161"/>
        <v>2070</v>
      </c>
      <c r="B2077" s="12" t="s">
        <v>178</v>
      </c>
      <c r="C2077" s="272">
        <v>45256</v>
      </c>
      <c r="D2077" s="272">
        <v>45269</v>
      </c>
      <c r="E2077" s="196">
        <f t="shared" si="160"/>
        <v>45262.5</v>
      </c>
      <c r="F2077" s="272">
        <v>45288</v>
      </c>
      <c r="G2077" s="12" t="s">
        <v>203</v>
      </c>
      <c r="H2077" s="234">
        <v>344.07999999999987</v>
      </c>
      <c r="I2077" s="17">
        <f t="shared" si="164"/>
        <v>26</v>
      </c>
      <c r="J2077" s="283">
        <f t="shared" si="162"/>
        <v>8.9024237375402161E-6</v>
      </c>
      <c r="K2077" s="22">
        <f t="shared" si="163"/>
        <v>2.3146301717604561E-4</v>
      </c>
    </row>
    <row r="2078" spans="1:11" ht="12.75">
      <c r="A2078" s="12">
        <f t="shared" si="161"/>
        <v>2071</v>
      </c>
      <c r="B2078" s="12" t="s">
        <v>178</v>
      </c>
      <c r="C2078" s="272">
        <v>45257</v>
      </c>
      <c r="D2078" s="272">
        <v>45270</v>
      </c>
      <c r="E2078" s="196">
        <f t="shared" si="160"/>
        <v>45263.5</v>
      </c>
      <c r="F2078" s="272">
        <v>45288</v>
      </c>
      <c r="G2078" s="12" t="s">
        <v>203</v>
      </c>
      <c r="H2078" s="234">
        <v>2448.0199999999995</v>
      </c>
      <c r="I2078" s="17">
        <f t="shared" si="164"/>
        <v>25</v>
      </c>
      <c r="J2078" s="283">
        <f t="shared" si="162"/>
        <v>6.3337919547701703E-5</v>
      </c>
      <c r="K2078" s="22">
        <f t="shared" si="163"/>
        <v>1.5834479886925425E-3</v>
      </c>
    </row>
    <row r="2079" spans="1:11" ht="12.75">
      <c r="A2079" s="12">
        <f t="shared" si="161"/>
        <v>2072</v>
      </c>
      <c r="B2079" s="12" t="s">
        <v>178</v>
      </c>
      <c r="C2079" s="272">
        <v>45256</v>
      </c>
      <c r="D2079" s="272">
        <v>45269</v>
      </c>
      <c r="E2079" s="196">
        <f t="shared" si="160"/>
        <v>45262.5</v>
      </c>
      <c r="F2079" s="272">
        <v>45288</v>
      </c>
      <c r="G2079" s="12" t="s">
        <v>204</v>
      </c>
      <c r="H2079" s="234">
        <v>400.12000000000006</v>
      </c>
      <c r="I2079" s="17">
        <f t="shared" si="164"/>
        <v>26</v>
      </c>
      <c r="J2079" s="283">
        <f t="shared" si="162"/>
        <v>1.0352353481354898E-5</v>
      </c>
      <c r="K2079" s="22">
        <f t="shared" si="163"/>
        <v>2.6916119051522737E-4</v>
      </c>
    </row>
    <row r="2080" spans="1:11" ht="12.75">
      <c r="A2080" s="12">
        <f t="shared" si="161"/>
        <v>2073</v>
      </c>
      <c r="B2080" s="12" t="s">
        <v>178</v>
      </c>
      <c r="C2080" s="272">
        <v>45257</v>
      </c>
      <c r="D2080" s="272">
        <v>45270</v>
      </c>
      <c r="E2080" s="196">
        <f t="shared" si="160"/>
        <v>45263.5</v>
      </c>
      <c r="F2080" s="272">
        <v>45288</v>
      </c>
      <c r="G2080" s="12" t="s">
        <v>204</v>
      </c>
      <c r="H2080" s="234">
        <v>3840.6900000000046</v>
      </c>
      <c r="I2080" s="17">
        <f t="shared" si="164"/>
        <v>25</v>
      </c>
      <c r="J2080" s="283">
        <f t="shared" si="162"/>
        <v>9.9370640038750832E-5</v>
      </c>
      <c r="K2080" s="22">
        <f t="shared" si="163"/>
        <v>2.4842660009687708E-3</v>
      </c>
    </row>
    <row r="2081" spans="1:11" ht="12.75">
      <c r="A2081" s="12">
        <f t="shared" si="161"/>
        <v>2074</v>
      </c>
      <c r="B2081" s="12" t="s">
        <v>178</v>
      </c>
      <c r="C2081" s="272">
        <v>45256</v>
      </c>
      <c r="D2081" s="272">
        <v>45269</v>
      </c>
      <c r="E2081" s="196">
        <f t="shared" si="160"/>
        <v>45262.5</v>
      </c>
      <c r="F2081" s="272">
        <v>45288</v>
      </c>
      <c r="G2081" s="12" t="s">
        <v>205</v>
      </c>
      <c r="H2081" s="234">
        <v>113.91999999999996</v>
      </c>
      <c r="I2081" s="17">
        <f t="shared" si="164"/>
        <v>26</v>
      </c>
      <c r="J2081" s="283">
        <f t="shared" si="162"/>
        <v>2.9474660316803689E-6</v>
      </c>
      <c r="K2081" s="22">
        <f t="shared" si="163"/>
        <v>7.6634116823689596E-5</v>
      </c>
    </row>
    <row r="2082" spans="1:11" ht="12.75">
      <c r="A2082" s="12">
        <f t="shared" si="161"/>
        <v>2075</v>
      </c>
      <c r="B2082" s="12" t="s">
        <v>178</v>
      </c>
      <c r="C2082" s="272">
        <v>45257</v>
      </c>
      <c r="D2082" s="272">
        <v>45270</v>
      </c>
      <c r="E2082" s="196">
        <f t="shared" si="160"/>
        <v>45263.5</v>
      </c>
      <c r="F2082" s="272">
        <v>45288</v>
      </c>
      <c r="G2082" s="12" t="s">
        <v>205</v>
      </c>
      <c r="H2082" s="234">
        <v>745.34999999999945</v>
      </c>
      <c r="I2082" s="17">
        <f t="shared" si="164"/>
        <v>25</v>
      </c>
      <c r="J2082" s="283">
        <f t="shared" si="162"/>
        <v>1.9284531308926986E-5</v>
      </c>
      <c r="K2082" s="22">
        <f t="shared" si="163"/>
        <v>4.8211328272317468E-4</v>
      </c>
    </row>
    <row r="2083" spans="1:11" ht="12.75">
      <c r="A2083" s="12">
        <f t="shared" si="161"/>
        <v>2076</v>
      </c>
      <c r="B2083" s="12" t="s">
        <v>178</v>
      </c>
      <c r="C2083" s="272">
        <v>45257</v>
      </c>
      <c r="D2083" s="272">
        <v>45270</v>
      </c>
      <c r="E2083" s="196">
        <f t="shared" si="160"/>
        <v>45263.5</v>
      </c>
      <c r="F2083" s="272">
        <v>45275</v>
      </c>
      <c r="G2083" s="12" t="s">
        <v>436</v>
      </c>
      <c r="H2083" s="234">
        <v>52.05</v>
      </c>
      <c r="I2083" s="17">
        <f t="shared" si="164"/>
        <v>12</v>
      </c>
      <c r="J2083" s="283">
        <f t="shared" si="162"/>
        <v>1.3466959879649161E-6</v>
      </c>
      <c r="K2083" s="22">
        <f t="shared" si="163"/>
        <v>1.6160351855578993E-5</v>
      </c>
    </row>
    <row r="2084" spans="1:11" ht="12.75">
      <c r="A2084" s="12">
        <f t="shared" si="161"/>
        <v>2077</v>
      </c>
      <c r="B2084" s="12" t="s">
        <v>178</v>
      </c>
      <c r="C2084" s="272">
        <v>45256</v>
      </c>
      <c r="D2084" s="272">
        <v>45269</v>
      </c>
      <c r="E2084" s="196">
        <f t="shared" si="160"/>
        <v>45262.5</v>
      </c>
      <c r="F2084" s="272">
        <v>45275</v>
      </c>
      <c r="G2084" s="12" t="s">
        <v>436</v>
      </c>
      <c r="H2084" s="234">
        <v>460.13</v>
      </c>
      <c r="I2084" s="17">
        <f t="shared" si="164"/>
        <v>13</v>
      </c>
      <c r="J2084" s="283">
        <f t="shared" si="162"/>
        <v>1.1904999518583995E-5</v>
      </c>
      <c r="K2084" s="22">
        <f t="shared" si="163"/>
        <v>1.5476499374159194E-4</v>
      </c>
    </row>
    <row r="2085" spans="1:11" ht="12.75">
      <c r="A2085" s="12">
        <f t="shared" si="161"/>
        <v>2078</v>
      </c>
      <c r="B2085" s="12" t="s">
        <v>178</v>
      </c>
      <c r="C2085" s="272">
        <v>45256</v>
      </c>
      <c r="D2085" s="272">
        <v>45269</v>
      </c>
      <c r="E2085" s="196">
        <f t="shared" si="160"/>
        <v>45262.5</v>
      </c>
      <c r="F2085" s="272">
        <v>45275</v>
      </c>
      <c r="G2085" s="12" t="s">
        <v>206</v>
      </c>
      <c r="H2085" s="234">
        <v>689.57</v>
      </c>
      <c r="I2085" s="17">
        <f t="shared" si="164"/>
        <v>13</v>
      </c>
      <c r="J2085" s="283">
        <f t="shared" si="162"/>
        <v>1.7841328576771708E-5</v>
      </c>
      <c r="K2085" s="22">
        <f t="shared" si="163"/>
        <v>2.3193727149803221E-4</v>
      </c>
    </row>
    <row r="2086" spans="1:11" ht="12.75">
      <c r="A2086" s="12">
        <f t="shared" si="161"/>
        <v>2079</v>
      </c>
      <c r="B2086" s="12" t="s">
        <v>178</v>
      </c>
      <c r="C2086" s="272">
        <v>45257</v>
      </c>
      <c r="D2086" s="272">
        <v>45270</v>
      </c>
      <c r="E2086" s="196">
        <f t="shared" si="160"/>
        <v>45263.5</v>
      </c>
      <c r="F2086" s="272">
        <v>45275</v>
      </c>
      <c r="G2086" s="12" t="s">
        <v>206</v>
      </c>
      <c r="H2086" s="234">
        <v>1163.0100000000002</v>
      </c>
      <c r="I2086" s="17">
        <f t="shared" si="164"/>
        <v>12</v>
      </c>
      <c r="J2086" s="283">
        <f t="shared" si="162"/>
        <v>3.0090699346072577E-5</v>
      </c>
      <c r="K2086" s="22">
        <f t="shared" si="163"/>
        <v>3.6108839215287091E-4</v>
      </c>
    </row>
    <row r="2087" spans="1:11" ht="12.75">
      <c r="A2087" s="12">
        <f t="shared" si="161"/>
        <v>2080</v>
      </c>
      <c r="B2087" s="12" t="s">
        <v>178</v>
      </c>
      <c r="C2087" s="272">
        <v>45256</v>
      </c>
      <c r="D2087" s="272">
        <v>45269</v>
      </c>
      <c r="E2087" s="196">
        <f t="shared" si="160"/>
        <v>45262.5</v>
      </c>
      <c r="F2087" s="272">
        <v>45275</v>
      </c>
      <c r="G2087" s="12" t="s">
        <v>207</v>
      </c>
      <c r="H2087" s="234">
        <v>1520.6200000000001</v>
      </c>
      <c r="I2087" s="17">
        <f t="shared" si="164"/>
        <v>13</v>
      </c>
      <c r="J2087" s="283">
        <f t="shared" si="162"/>
        <v>3.9343186421118369E-5</v>
      </c>
      <c r="K2087" s="22">
        <f t="shared" si="163"/>
        <v>5.114614234745388E-4</v>
      </c>
    </row>
    <row r="2088" spans="1:11" ht="12.75">
      <c r="A2088" s="12">
        <f t="shared" si="161"/>
        <v>2081</v>
      </c>
      <c r="B2088" s="12" t="s">
        <v>178</v>
      </c>
      <c r="C2088" s="272">
        <v>45257</v>
      </c>
      <c r="D2088" s="272">
        <v>45270</v>
      </c>
      <c r="E2088" s="196">
        <f t="shared" si="160"/>
        <v>45263.5</v>
      </c>
      <c r="F2088" s="272">
        <v>45275</v>
      </c>
      <c r="G2088" s="12" t="s">
        <v>207</v>
      </c>
      <c r="H2088" s="234">
        <v>2253.52</v>
      </c>
      <c r="I2088" s="17">
        <f t="shared" si="164"/>
        <v>12</v>
      </c>
      <c r="J2088" s="283">
        <f t="shared" si="162"/>
        <v>5.8305597364047996E-5</v>
      </c>
      <c r="K2088" s="22">
        <f t="shared" si="163"/>
        <v>6.9966716836857598E-4</v>
      </c>
    </row>
    <row r="2089" spans="1:11" ht="12.75">
      <c r="A2089" s="12">
        <f t="shared" si="161"/>
        <v>2082</v>
      </c>
      <c r="B2089" s="12" t="s">
        <v>178</v>
      </c>
      <c r="C2089" s="272">
        <v>45256</v>
      </c>
      <c r="D2089" s="272">
        <v>45269</v>
      </c>
      <c r="E2089" s="196">
        <f t="shared" si="160"/>
        <v>45262.5</v>
      </c>
      <c r="F2089" s="272">
        <v>45275</v>
      </c>
      <c r="G2089" s="12" t="s">
        <v>208</v>
      </c>
      <c r="H2089" s="234">
        <v>306.56</v>
      </c>
      <c r="I2089" s="17">
        <f t="shared" si="164"/>
        <v>13</v>
      </c>
      <c r="J2089" s="283">
        <f t="shared" si="162"/>
        <v>7.9316642088477372E-6</v>
      </c>
      <c r="K2089" s="22">
        <f t="shared" si="163"/>
        <v>1.0311163471502058E-4</v>
      </c>
    </row>
    <row r="2090" spans="1:11" ht="12.75">
      <c r="A2090" s="12">
        <f t="shared" si="161"/>
        <v>2083</v>
      </c>
      <c r="B2090" s="12" t="s">
        <v>178</v>
      </c>
      <c r="C2090" s="272">
        <v>45257</v>
      </c>
      <c r="D2090" s="272">
        <v>45270</v>
      </c>
      <c r="E2090" s="196">
        <f t="shared" si="160"/>
        <v>45263.5</v>
      </c>
      <c r="F2090" s="272">
        <v>45275</v>
      </c>
      <c r="G2090" s="12" t="s">
        <v>208</v>
      </c>
      <c r="H2090" s="234">
        <v>1745.5299999999997</v>
      </c>
      <c r="I2090" s="17">
        <f t="shared" si="164"/>
        <v>12</v>
      </c>
      <c r="J2090" s="283">
        <f t="shared" si="162"/>
        <v>4.5162310237702213E-5</v>
      </c>
      <c r="K2090" s="22">
        <f t="shared" si="163"/>
        <v>5.4194772285242655E-4</v>
      </c>
    </row>
    <row r="2091" spans="1:11" ht="12.75">
      <c r="A2091" s="12">
        <f t="shared" si="161"/>
        <v>2084</v>
      </c>
      <c r="B2091" s="12" t="s">
        <v>178</v>
      </c>
      <c r="C2091" s="272">
        <v>45257</v>
      </c>
      <c r="D2091" s="272">
        <v>45270</v>
      </c>
      <c r="E2091" s="196">
        <f t="shared" si="160"/>
        <v>45263.5</v>
      </c>
      <c r="F2091" s="272">
        <v>45275</v>
      </c>
      <c r="G2091" s="12" t="s">
        <v>440</v>
      </c>
      <c r="H2091" s="234">
        <v>52</v>
      </c>
      <c r="I2091" s="17">
        <f t="shared" si="164"/>
        <v>12</v>
      </c>
      <c r="J2091" s="283">
        <f t="shared" si="162"/>
        <v>1.3454023318765734E-6</v>
      </c>
      <c r="K2091" s="22">
        <f t="shared" si="163"/>
        <v>1.6144827982518881E-5</v>
      </c>
    </row>
    <row r="2092" spans="1:11" ht="12.75">
      <c r="A2092" s="12">
        <f t="shared" si="161"/>
        <v>2085</v>
      </c>
      <c r="B2092" s="12" t="s">
        <v>178</v>
      </c>
      <c r="C2092" s="272">
        <v>45257</v>
      </c>
      <c r="D2092" s="272">
        <v>45270</v>
      </c>
      <c r="E2092" s="196">
        <f t="shared" si="160"/>
        <v>45263.5</v>
      </c>
      <c r="F2092" s="272">
        <v>45275</v>
      </c>
      <c r="G2092" s="12" t="s">
        <v>211</v>
      </c>
      <c r="H2092" s="234">
        <v>5032.3599999999924</v>
      </c>
      <c r="I2092" s="17">
        <f t="shared" si="164"/>
        <v>12</v>
      </c>
      <c r="J2092" s="283">
        <f t="shared" si="162"/>
        <v>1.3020286305466121E-4</v>
      </c>
      <c r="K2092" s="22">
        <f t="shared" si="163"/>
        <v>1.5624343566559345E-3</v>
      </c>
    </row>
    <row r="2093" spans="1:11" ht="12.75">
      <c r="A2093" s="12">
        <f t="shared" si="161"/>
        <v>2086</v>
      </c>
      <c r="B2093" s="12" t="s">
        <v>178</v>
      </c>
      <c r="C2093" s="272">
        <v>45257</v>
      </c>
      <c r="D2093" s="272">
        <v>45270</v>
      </c>
      <c r="E2093" s="196">
        <f t="shared" ref="E2093:E2156" si="165">AVERAGE(C2093:D2093)</f>
        <v>45263.5</v>
      </c>
      <c r="F2093" s="272">
        <v>45274</v>
      </c>
      <c r="G2093" s="12" t="s">
        <v>451</v>
      </c>
      <c r="H2093" s="234">
        <v>1274.98</v>
      </c>
      <c r="I2093" s="17">
        <f t="shared" si="164"/>
        <v>11</v>
      </c>
      <c r="J2093" s="283">
        <f t="shared" si="162"/>
        <v>3.2987712790307566E-5</v>
      </c>
      <c r="K2093" s="22">
        <f t="shared" si="163"/>
        <v>3.6286484069338325E-4</v>
      </c>
    </row>
    <row r="2094" spans="1:11" ht="12.75">
      <c r="A2094" s="12">
        <f t="shared" si="161"/>
        <v>2087</v>
      </c>
      <c r="B2094" s="12" t="s">
        <v>178</v>
      </c>
      <c r="C2094" s="272">
        <v>45257</v>
      </c>
      <c r="D2094" s="272">
        <v>45270</v>
      </c>
      <c r="E2094" s="196">
        <f t="shared" si="165"/>
        <v>45263.5</v>
      </c>
      <c r="F2094" s="272">
        <v>45274</v>
      </c>
      <c r="G2094" s="12" t="s">
        <v>213</v>
      </c>
      <c r="H2094" s="234">
        <v>11388.41</v>
      </c>
      <c r="I2094" s="17">
        <f t="shared" si="164"/>
        <v>11</v>
      </c>
      <c r="J2094" s="283">
        <f t="shared" si="162"/>
        <v>2.94653718660894E-4</v>
      </c>
      <c r="K2094" s="22">
        <f t="shared" si="163"/>
        <v>3.2411909052698341E-3</v>
      </c>
    </row>
    <row r="2095" spans="1:11" ht="12.75">
      <c r="A2095" s="12">
        <f t="shared" si="161"/>
        <v>2088</v>
      </c>
      <c r="B2095" s="12" t="s">
        <v>178</v>
      </c>
      <c r="C2095" s="272">
        <v>45256</v>
      </c>
      <c r="D2095" s="272">
        <v>45269</v>
      </c>
      <c r="E2095" s="196">
        <f t="shared" si="165"/>
        <v>45262.5</v>
      </c>
      <c r="F2095" s="272">
        <v>45274</v>
      </c>
      <c r="G2095" s="12" t="s">
        <v>213</v>
      </c>
      <c r="H2095" s="234">
        <v>960</v>
      </c>
      <c r="I2095" s="17">
        <f t="shared" si="164"/>
        <v>12</v>
      </c>
      <c r="J2095" s="283">
        <f t="shared" si="162"/>
        <v>2.4838196896182896E-5</v>
      </c>
      <c r="K2095" s="22">
        <f t="shared" si="163"/>
        <v>2.9805836275419476E-4</v>
      </c>
    </row>
    <row r="2096" spans="1:11" ht="12.75">
      <c r="A2096" s="12">
        <f t="shared" si="161"/>
        <v>2089</v>
      </c>
      <c r="B2096" s="12" t="s">
        <v>178</v>
      </c>
      <c r="C2096" s="272">
        <v>45257</v>
      </c>
      <c r="D2096" s="272">
        <v>45270</v>
      </c>
      <c r="E2096" s="196">
        <f t="shared" si="165"/>
        <v>45263.5</v>
      </c>
      <c r="F2096" s="272">
        <v>45274</v>
      </c>
      <c r="G2096" s="12" t="s">
        <v>214</v>
      </c>
      <c r="H2096" s="234">
        <v>3989.7799999999997</v>
      </c>
      <c r="I2096" s="17">
        <f t="shared" si="164"/>
        <v>11</v>
      </c>
      <c r="J2096" s="283">
        <f t="shared" si="162"/>
        <v>1.0322806376297143E-4</v>
      </c>
      <c r="K2096" s="22">
        <f t="shared" si="163"/>
        <v>1.1355087013926858E-3</v>
      </c>
    </row>
    <row r="2097" spans="1:11" ht="12.75">
      <c r="A2097" s="12">
        <f t="shared" si="161"/>
        <v>2090</v>
      </c>
      <c r="B2097" s="12" t="s">
        <v>178</v>
      </c>
      <c r="C2097" s="272">
        <v>45257</v>
      </c>
      <c r="D2097" s="272">
        <v>45270</v>
      </c>
      <c r="E2097" s="196">
        <f t="shared" si="165"/>
        <v>45263.5</v>
      </c>
      <c r="F2097" s="272">
        <v>45274</v>
      </c>
      <c r="G2097" s="12" t="s">
        <v>452</v>
      </c>
      <c r="H2097" s="234">
        <v>262.64</v>
      </c>
      <c r="I2097" s="17">
        <f t="shared" si="164"/>
        <v>11</v>
      </c>
      <c r="J2097" s="283">
        <f t="shared" si="162"/>
        <v>6.7953167008473701E-6</v>
      </c>
      <c r="K2097" s="22">
        <f t="shared" si="163"/>
        <v>7.4748483709321075E-5</v>
      </c>
    </row>
    <row r="2098" spans="1:11" ht="12.75">
      <c r="A2098" s="12">
        <f t="shared" si="161"/>
        <v>2091</v>
      </c>
      <c r="B2098" s="12" t="s">
        <v>178</v>
      </c>
      <c r="C2098" s="272">
        <v>45271</v>
      </c>
      <c r="D2098" s="272">
        <v>45284</v>
      </c>
      <c r="E2098" s="196">
        <f t="shared" si="165"/>
        <v>45277.5</v>
      </c>
      <c r="F2098" s="272">
        <v>45289</v>
      </c>
      <c r="G2098" s="12" t="s">
        <v>429</v>
      </c>
      <c r="H2098" s="234">
        <v>13.18</v>
      </c>
      <c r="I2098" s="17">
        <f t="shared" si="164"/>
        <v>12</v>
      </c>
      <c r="J2098" s="283">
        <f t="shared" si="162"/>
        <v>3.4100774488717763E-7</v>
      </c>
      <c r="K2098" s="22">
        <f t="shared" si="163"/>
        <v>4.0920929386461317E-6</v>
      </c>
    </row>
    <row r="2099" spans="1:11" ht="12.75">
      <c r="A2099" s="12">
        <f t="shared" si="161"/>
        <v>2092</v>
      </c>
      <c r="B2099" s="12" t="s">
        <v>178</v>
      </c>
      <c r="C2099" s="272">
        <v>45271</v>
      </c>
      <c r="D2099" s="272">
        <v>45284</v>
      </c>
      <c r="E2099" s="196">
        <f t="shared" si="165"/>
        <v>45277.5</v>
      </c>
      <c r="F2099" s="272">
        <v>45289</v>
      </c>
      <c r="G2099" s="12" t="s">
        <v>179</v>
      </c>
      <c r="H2099" s="234">
        <v>45.25</v>
      </c>
      <c r="I2099" s="17">
        <f t="shared" si="164"/>
        <v>12</v>
      </c>
      <c r="J2099" s="283">
        <f t="shared" si="162"/>
        <v>1.1707587599502874E-6</v>
      </c>
      <c r="K2099" s="22">
        <f t="shared" si="163"/>
        <v>1.4049105119403449E-5</v>
      </c>
    </row>
    <row r="2100" spans="1:11" ht="12.75">
      <c r="A2100" s="12">
        <f t="shared" si="161"/>
        <v>2093</v>
      </c>
      <c r="B2100" s="12" t="s">
        <v>178</v>
      </c>
      <c r="C2100" s="272">
        <v>45270</v>
      </c>
      <c r="D2100" s="272">
        <v>45283</v>
      </c>
      <c r="E2100" s="196">
        <f t="shared" si="165"/>
        <v>45276.5</v>
      </c>
      <c r="F2100" s="272">
        <v>45289</v>
      </c>
      <c r="G2100" s="12" t="s">
        <v>179</v>
      </c>
      <c r="H2100" s="234">
        <v>55.849999999999994</v>
      </c>
      <c r="I2100" s="17">
        <f t="shared" si="164"/>
        <v>13</v>
      </c>
      <c r="J2100" s="283">
        <f t="shared" si="162"/>
        <v>1.4450138506789733E-6</v>
      </c>
      <c r="K2100" s="22">
        <f t="shared" si="163"/>
        <v>1.8785180058826655E-5</v>
      </c>
    </row>
    <row r="2101" spans="1:11" ht="12.75">
      <c r="A2101" s="12">
        <f t="shared" si="161"/>
        <v>2094</v>
      </c>
      <c r="B2101" s="12" t="s">
        <v>178</v>
      </c>
      <c r="C2101" s="272">
        <v>45270</v>
      </c>
      <c r="D2101" s="272">
        <v>45283</v>
      </c>
      <c r="E2101" s="196">
        <f t="shared" si="165"/>
        <v>45276.5</v>
      </c>
      <c r="F2101" s="272">
        <v>45289</v>
      </c>
      <c r="G2101" s="12" t="s">
        <v>180</v>
      </c>
      <c r="H2101" s="234">
        <v>8142.2300000000023</v>
      </c>
      <c r="I2101" s="17">
        <f t="shared" si="164"/>
        <v>13</v>
      </c>
      <c r="J2101" s="283">
        <f t="shared" si="162"/>
        <v>2.106649082437576E-4</v>
      </c>
      <c r="K2101" s="22">
        <f t="shared" si="163"/>
        <v>2.7386438071688489E-3</v>
      </c>
    </row>
    <row r="2102" spans="1:11" ht="12.75">
      <c r="A2102" s="12">
        <f t="shared" si="161"/>
        <v>2095</v>
      </c>
      <c r="B2102" s="12" t="s">
        <v>178</v>
      </c>
      <c r="C2102" s="272">
        <v>45271</v>
      </c>
      <c r="D2102" s="272">
        <v>45284</v>
      </c>
      <c r="E2102" s="196">
        <f t="shared" si="165"/>
        <v>45277.5</v>
      </c>
      <c r="F2102" s="272">
        <v>45289</v>
      </c>
      <c r="G2102" s="12" t="s">
        <v>180</v>
      </c>
      <c r="H2102" s="234">
        <v>103591.61000000007</v>
      </c>
      <c r="I2102" s="17">
        <f t="shared" si="164"/>
        <v>12</v>
      </c>
      <c r="J2102" s="283">
        <f t="shared" si="162"/>
        <v>2.680238339554782E-3</v>
      </c>
      <c r="K2102" s="22">
        <f t="shared" si="163"/>
        <v>3.2162860074657386E-2</v>
      </c>
    </row>
    <row r="2103" spans="1:11" ht="12.75">
      <c r="A2103" s="12">
        <f t="shared" si="161"/>
        <v>2096</v>
      </c>
      <c r="B2103" s="12" t="s">
        <v>178</v>
      </c>
      <c r="C2103" s="272">
        <v>45270</v>
      </c>
      <c r="D2103" s="272">
        <v>45283</v>
      </c>
      <c r="E2103" s="196">
        <f t="shared" si="165"/>
        <v>45276.5</v>
      </c>
      <c r="F2103" s="272">
        <v>45289</v>
      </c>
      <c r="G2103" s="12" t="s">
        <v>181</v>
      </c>
      <c r="H2103" s="234">
        <v>58.69</v>
      </c>
      <c r="I2103" s="17">
        <f t="shared" si="164"/>
        <v>13</v>
      </c>
      <c r="J2103" s="283">
        <f t="shared" si="162"/>
        <v>1.5184935164968479E-6</v>
      </c>
      <c r="K2103" s="22">
        <f t="shared" si="163"/>
        <v>1.9740415714459022E-5</v>
      </c>
    </row>
    <row r="2104" spans="1:11" ht="12.75">
      <c r="A2104" s="12">
        <f t="shared" si="161"/>
        <v>2097</v>
      </c>
      <c r="B2104" s="12" t="s">
        <v>178</v>
      </c>
      <c r="C2104" s="272">
        <v>45271</v>
      </c>
      <c r="D2104" s="272">
        <v>45284</v>
      </c>
      <c r="E2104" s="196">
        <f t="shared" si="165"/>
        <v>45277.5</v>
      </c>
      <c r="F2104" s="272">
        <v>45289</v>
      </c>
      <c r="G2104" s="12" t="s">
        <v>181</v>
      </c>
      <c r="H2104" s="234">
        <v>8855.5400000000009</v>
      </c>
      <c r="I2104" s="17">
        <f t="shared" si="164"/>
        <v>12</v>
      </c>
      <c r="J2104" s="283">
        <f t="shared" si="162"/>
        <v>2.2912046473127446E-4</v>
      </c>
      <c r="K2104" s="22">
        <f t="shared" si="163"/>
        <v>2.7494455767752934E-3</v>
      </c>
    </row>
    <row r="2105" spans="1:11" ht="12.75">
      <c r="A2105" s="12">
        <f t="shared" si="161"/>
        <v>2098</v>
      </c>
      <c r="B2105" s="12" t="s">
        <v>178</v>
      </c>
      <c r="C2105" s="272">
        <v>45270</v>
      </c>
      <c r="D2105" s="272">
        <v>45283</v>
      </c>
      <c r="E2105" s="196">
        <f t="shared" si="165"/>
        <v>45276.5</v>
      </c>
      <c r="F2105" s="272">
        <v>45289</v>
      </c>
      <c r="G2105" s="12" t="s">
        <v>182</v>
      </c>
      <c r="H2105" s="234">
        <v>23285.080000000009</v>
      </c>
      <c r="I2105" s="17">
        <f t="shared" si="164"/>
        <v>13</v>
      </c>
      <c r="J2105" s="283">
        <f t="shared" si="162"/>
        <v>6.0245771019101107E-4</v>
      </c>
      <c r="K2105" s="22">
        <f t="shared" si="163"/>
        <v>7.8319502324831446E-3</v>
      </c>
    </row>
    <row r="2106" spans="1:11" ht="12.75">
      <c r="A2106" s="12">
        <f t="shared" si="161"/>
        <v>2099</v>
      </c>
      <c r="B2106" s="12" t="s">
        <v>178</v>
      </c>
      <c r="C2106" s="272">
        <v>45271</v>
      </c>
      <c r="D2106" s="272">
        <v>45284</v>
      </c>
      <c r="E2106" s="196">
        <f t="shared" si="165"/>
        <v>45277.5</v>
      </c>
      <c r="F2106" s="272">
        <v>45289</v>
      </c>
      <c r="G2106" s="12" t="s">
        <v>182</v>
      </c>
      <c r="H2106" s="234">
        <v>240701.12999999983</v>
      </c>
      <c r="I2106" s="17">
        <f t="shared" si="164"/>
        <v>12</v>
      </c>
      <c r="J2106" s="283">
        <f t="shared" si="162"/>
        <v>6.227689645910116E-3</v>
      </c>
      <c r="K2106" s="22">
        <f t="shared" si="163"/>
        <v>7.4732275750921395E-2</v>
      </c>
    </row>
    <row r="2107" spans="1:11" ht="12.75">
      <c r="A2107" s="12">
        <f t="shared" si="161"/>
        <v>2100</v>
      </c>
      <c r="B2107" s="12" t="s">
        <v>178</v>
      </c>
      <c r="C2107" s="272">
        <v>45270</v>
      </c>
      <c r="D2107" s="272">
        <v>45283</v>
      </c>
      <c r="E2107" s="196">
        <f t="shared" si="165"/>
        <v>45276.5</v>
      </c>
      <c r="F2107" s="272">
        <v>45289</v>
      </c>
      <c r="G2107" s="12" t="s">
        <v>183</v>
      </c>
      <c r="H2107" s="234">
        <v>32486.55000000001</v>
      </c>
      <c r="I2107" s="17">
        <f t="shared" si="164"/>
        <v>13</v>
      </c>
      <c r="J2107" s="283">
        <f t="shared" si="162"/>
        <v>8.4052846393509444E-4</v>
      </c>
      <c r="K2107" s="22">
        <f t="shared" si="163"/>
        <v>1.0926870031156229E-2</v>
      </c>
    </row>
    <row r="2108" spans="1:11" ht="12.75">
      <c r="A2108" s="12">
        <f t="shared" si="161"/>
        <v>2101</v>
      </c>
      <c r="B2108" s="12" t="s">
        <v>178</v>
      </c>
      <c r="C2108" s="272">
        <v>45271</v>
      </c>
      <c r="D2108" s="272">
        <v>45284</v>
      </c>
      <c r="E2108" s="196">
        <f t="shared" si="165"/>
        <v>45277.5</v>
      </c>
      <c r="F2108" s="272">
        <v>45289</v>
      </c>
      <c r="G2108" s="12" t="s">
        <v>183</v>
      </c>
      <c r="H2108" s="234">
        <v>364180.90999999858</v>
      </c>
      <c r="I2108" s="17">
        <f t="shared" si="164"/>
        <v>12</v>
      </c>
      <c r="J2108" s="283">
        <f t="shared" si="162"/>
        <v>9.4224970295948198E-3</v>
      </c>
      <c r="K2108" s="22">
        <f t="shared" si="163"/>
        <v>0.11306996435513783</v>
      </c>
    </row>
    <row r="2109" spans="1:11" ht="12.75">
      <c r="A2109" s="12">
        <f t="shared" si="161"/>
        <v>2102</v>
      </c>
      <c r="B2109" s="12" t="s">
        <v>178</v>
      </c>
      <c r="C2109" s="272">
        <v>45270</v>
      </c>
      <c r="D2109" s="272">
        <v>45283</v>
      </c>
      <c r="E2109" s="196">
        <f t="shared" si="165"/>
        <v>45276.5</v>
      </c>
      <c r="F2109" s="272">
        <v>45289</v>
      </c>
      <c r="G2109" s="12" t="s">
        <v>184</v>
      </c>
      <c r="H2109" s="234">
        <v>3064.79</v>
      </c>
      <c r="I2109" s="17">
        <f t="shared" si="164"/>
        <v>13</v>
      </c>
      <c r="J2109" s="283">
        <f t="shared" si="162"/>
        <v>7.9295684859846221E-5</v>
      </c>
      <c r="K2109" s="22">
        <f t="shared" si="163"/>
        <v>1.030843903178001E-3</v>
      </c>
    </row>
    <row r="2110" spans="1:11" ht="12.75">
      <c r="A2110" s="12">
        <f t="shared" si="161"/>
        <v>2103</v>
      </c>
      <c r="B2110" s="12" t="s">
        <v>178</v>
      </c>
      <c r="C2110" s="272">
        <v>45270</v>
      </c>
      <c r="D2110" s="272">
        <v>45283</v>
      </c>
      <c r="E2110" s="196">
        <f t="shared" si="165"/>
        <v>45276.5</v>
      </c>
      <c r="F2110" s="272">
        <v>45289</v>
      </c>
      <c r="G2110" s="12" t="s">
        <v>184</v>
      </c>
      <c r="H2110" s="234">
        <v>6640.6199999999981</v>
      </c>
      <c r="I2110" s="17">
        <f t="shared" si="164"/>
        <v>13</v>
      </c>
      <c r="J2110" s="283">
        <f t="shared" si="162"/>
        <v>1.7181356986742708E-4</v>
      </c>
      <c r="K2110" s="22">
        <f t="shared" si="163"/>
        <v>2.233576408276552E-3</v>
      </c>
    </row>
    <row r="2111" spans="1:11" ht="12.75">
      <c r="A2111" s="12">
        <f t="shared" si="161"/>
        <v>2104</v>
      </c>
      <c r="B2111" s="12" t="s">
        <v>178</v>
      </c>
      <c r="C2111" s="272">
        <v>45271</v>
      </c>
      <c r="D2111" s="272">
        <v>45284</v>
      </c>
      <c r="E2111" s="196">
        <f t="shared" si="165"/>
        <v>45277.5</v>
      </c>
      <c r="F2111" s="272">
        <v>45289</v>
      </c>
      <c r="G2111" s="12" t="s">
        <v>184</v>
      </c>
      <c r="H2111" s="234">
        <v>35315.299999999996</v>
      </c>
      <c r="I2111" s="17">
        <f t="shared" si="164"/>
        <v>12</v>
      </c>
      <c r="J2111" s="283">
        <f t="shared" si="162"/>
        <v>9.1371705713309131E-4</v>
      </c>
      <c r="K2111" s="22">
        <f t="shared" si="163"/>
        <v>1.0964604685597096E-2</v>
      </c>
    </row>
    <row r="2112" spans="1:11" ht="12.75">
      <c r="A2112" s="12">
        <f t="shared" si="161"/>
        <v>2105</v>
      </c>
      <c r="B2112" s="12" t="s">
        <v>178</v>
      </c>
      <c r="C2112" s="272">
        <v>45271</v>
      </c>
      <c r="D2112" s="272">
        <v>45284</v>
      </c>
      <c r="E2112" s="196">
        <f t="shared" si="165"/>
        <v>45277.5</v>
      </c>
      <c r="F2112" s="272">
        <v>45289</v>
      </c>
      <c r="G2112" s="12" t="s">
        <v>184</v>
      </c>
      <c r="H2112" s="234">
        <v>63628.109999999921</v>
      </c>
      <c r="I2112" s="17">
        <f t="shared" si="164"/>
        <v>12</v>
      </c>
      <c r="J2112" s="283">
        <f t="shared" si="162"/>
        <v>1.646257837824981E-3</v>
      </c>
      <c r="K2112" s="22">
        <f t="shared" si="163"/>
        <v>1.9755094053899771E-2</v>
      </c>
    </row>
    <row r="2113" spans="1:11" ht="12.75">
      <c r="A2113" s="12">
        <f t="shared" si="161"/>
        <v>2106</v>
      </c>
      <c r="B2113" s="12" t="s">
        <v>178</v>
      </c>
      <c r="C2113" s="272">
        <v>45270</v>
      </c>
      <c r="D2113" s="272">
        <v>45283</v>
      </c>
      <c r="E2113" s="196">
        <f t="shared" si="165"/>
        <v>45276.5</v>
      </c>
      <c r="F2113" s="272">
        <v>45289</v>
      </c>
      <c r="G2113" s="12" t="s">
        <v>186</v>
      </c>
      <c r="H2113" s="234">
        <v>4191.6500000000005</v>
      </c>
      <c r="I2113" s="17">
        <f t="shared" si="164"/>
        <v>13</v>
      </c>
      <c r="J2113" s="283">
        <f t="shared" si="162"/>
        <v>1.0845107085404692E-4</v>
      </c>
      <c r="K2113" s="22">
        <f t="shared" si="163"/>
        <v>1.4098639211026099E-3</v>
      </c>
    </row>
    <row r="2114" spans="1:11" ht="12.75">
      <c r="A2114" s="12">
        <f t="shared" si="161"/>
        <v>2107</v>
      </c>
      <c r="B2114" s="12" t="s">
        <v>178</v>
      </c>
      <c r="C2114" s="272">
        <v>45271</v>
      </c>
      <c r="D2114" s="272">
        <v>45284</v>
      </c>
      <c r="E2114" s="196">
        <f t="shared" si="165"/>
        <v>45277.5</v>
      </c>
      <c r="F2114" s="272">
        <v>45289</v>
      </c>
      <c r="G2114" s="12" t="s">
        <v>186</v>
      </c>
      <c r="H2114" s="234">
        <v>53226.470000000016</v>
      </c>
      <c r="I2114" s="17">
        <f t="shared" si="164"/>
        <v>12</v>
      </c>
      <c r="J2114" s="283">
        <f t="shared" si="162"/>
        <v>1.3771349395299711E-3</v>
      </c>
      <c r="K2114" s="22">
        <f t="shared" si="163"/>
        <v>1.6525619274359651E-2</v>
      </c>
    </row>
    <row r="2115" spans="1:11" ht="12.75">
      <c r="A2115" s="12">
        <f t="shared" si="161"/>
        <v>2108</v>
      </c>
      <c r="B2115" s="12" t="s">
        <v>178</v>
      </c>
      <c r="C2115" s="272">
        <v>45271</v>
      </c>
      <c r="D2115" s="272">
        <v>45284</v>
      </c>
      <c r="E2115" s="196">
        <f t="shared" si="165"/>
        <v>45277.5</v>
      </c>
      <c r="F2115" s="272">
        <v>45289</v>
      </c>
      <c r="G2115" s="12" t="s">
        <v>187</v>
      </c>
      <c r="H2115" s="234">
        <v>161.06</v>
      </c>
      <c r="I2115" s="17">
        <f t="shared" si="164"/>
        <v>12</v>
      </c>
      <c r="J2115" s="283">
        <f t="shared" si="162"/>
        <v>4.1671249917700173E-6</v>
      </c>
      <c r="K2115" s="22">
        <f t="shared" si="163"/>
        <v>5.0005499901240208E-5</v>
      </c>
    </row>
    <row r="2116" spans="1:11" ht="12.75">
      <c r="A2116" s="12">
        <f t="shared" si="161"/>
        <v>2109</v>
      </c>
      <c r="B2116" s="12" t="s">
        <v>178</v>
      </c>
      <c r="C2116" s="272">
        <v>45271</v>
      </c>
      <c r="D2116" s="272">
        <v>45284</v>
      </c>
      <c r="E2116" s="196">
        <f t="shared" si="165"/>
        <v>45277.5</v>
      </c>
      <c r="F2116" s="272">
        <v>45289</v>
      </c>
      <c r="G2116" s="12" t="s">
        <v>430</v>
      </c>
      <c r="H2116" s="234">
        <v>20.989999999999995</v>
      </c>
      <c r="I2116" s="17">
        <f t="shared" si="164"/>
        <v>12</v>
      </c>
      <c r="J2116" s="283">
        <f t="shared" si="162"/>
        <v>5.4307682588633214E-7</v>
      </c>
      <c r="K2116" s="22">
        <f t="shared" si="163"/>
        <v>6.5169219106359857E-6</v>
      </c>
    </row>
    <row r="2117" spans="1:11" ht="12.75">
      <c r="A2117" s="12">
        <f t="shared" si="161"/>
        <v>2110</v>
      </c>
      <c r="B2117" s="12" t="s">
        <v>178</v>
      </c>
      <c r="C2117" s="272">
        <v>45271</v>
      </c>
      <c r="D2117" s="272">
        <v>45284</v>
      </c>
      <c r="E2117" s="196">
        <f t="shared" si="165"/>
        <v>45277.5</v>
      </c>
      <c r="F2117" s="272">
        <v>45289</v>
      </c>
      <c r="G2117" s="12" t="s">
        <v>458</v>
      </c>
      <c r="H2117" s="234">
        <v>378.57</v>
      </c>
      <c r="I2117" s="17">
        <f t="shared" si="164"/>
        <v>12</v>
      </c>
      <c r="J2117" s="283">
        <f t="shared" si="162"/>
        <v>9.7947877072791238E-6</v>
      </c>
      <c r="K2117" s="22">
        <f t="shared" si="163"/>
        <v>1.1753745248734948E-4</v>
      </c>
    </row>
    <row r="2118" spans="1:11" ht="12.75">
      <c r="A2118" s="12">
        <f t="shared" si="161"/>
        <v>2111</v>
      </c>
      <c r="B2118" s="12" t="s">
        <v>178</v>
      </c>
      <c r="C2118" s="272">
        <v>45270</v>
      </c>
      <c r="D2118" s="272">
        <v>45283</v>
      </c>
      <c r="E2118" s="196">
        <f t="shared" si="165"/>
        <v>45276.5</v>
      </c>
      <c r="F2118" s="272">
        <v>45281</v>
      </c>
      <c r="G2118" s="12" t="s">
        <v>189</v>
      </c>
      <c r="H2118" s="234">
        <v>733.75999999999976</v>
      </c>
      <c r="I2118" s="17">
        <f t="shared" si="164"/>
        <v>5</v>
      </c>
      <c r="J2118" s="283">
        <f t="shared" si="162"/>
        <v>1.8984661827649118E-5</v>
      </c>
      <c r="K2118" s="22">
        <f t="shared" si="163"/>
        <v>9.4923309138245587E-5</v>
      </c>
    </row>
    <row r="2119" spans="1:11" ht="12.75">
      <c r="A2119" s="12">
        <f t="shared" si="161"/>
        <v>2112</v>
      </c>
      <c r="B2119" s="12" t="s">
        <v>178</v>
      </c>
      <c r="C2119" s="272">
        <v>45271</v>
      </c>
      <c r="D2119" s="272">
        <v>45284</v>
      </c>
      <c r="E2119" s="196">
        <f t="shared" si="165"/>
        <v>45277.5</v>
      </c>
      <c r="F2119" s="272">
        <v>45281</v>
      </c>
      <c r="G2119" s="12" t="s">
        <v>189</v>
      </c>
      <c r="H2119" s="234">
        <v>6762.0300000000398</v>
      </c>
      <c r="I2119" s="17">
        <f t="shared" si="164"/>
        <v>4</v>
      </c>
      <c r="J2119" s="283">
        <f t="shared" si="162"/>
        <v>1.749548255811423E-4</v>
      </c>
      <c r="K2119" s="22">
        <f t="shared" si="163"/>
        <v>6.998193023245692E-4</v>
      </c>
    </row>
    <row r="2120" spans="1:11" ht="12.75">
      <c r="A2120" s="12">
        <f t="shared" si="161"/>
        <v>2113</v>
      </c>
      <c r="B2120" s="12" t="s">
        <v>178</v>
      </c>
      <c r="C2120" s="272">
        <v>45270</v>
      </c>
      <c r="D2120" s="272">
        <v>45283</v>
      </c>
      <c r="E2120" s="196">
        <f t="shared" si="165"/>
        <v>45276.5</v>
      </c>
      <c r="F2120" s="272">
        <v>45288</v>
      </c>
      <c r="G2120" s="12" t="s">
        <v>190</v>
      </c>
      <c r="H2120" s="234">
        <v>24.42</v>
      </c>
      <c r="I2120" s="17">
        <f t="shared" si="164"/>
        <v>12</v>
      </c>
      <c r="J2120" s="283">
        <f t="shared" si="162"/>
        <v>6.3182163354665246E-7</v>
      </c>
      <c r="K2120" s="22">
        <f t="shared" si="163"/>
        <v>7.5818596025598295E-6</v>
      </c>
    </row>
    <row r="2121" spans="1:11" ht="12.75">
      <c r="A2121" s="12">
        <f t="shared" ref="A2121:A2184" si="166">A2120+1</f>
        <v>2114</v>
      </c>
      <c r="B2121" s="12" t="s">
        <v>178</v>
      </c>
      <c r="C2121" s="272">
        <v>45271</v>
      </c>
      <c r="D2121" s="272">
        <v>45284</v>
      </c>
      <c r="E2121" s="196">
        <f t="shared" si="165"/>
        <v>45277.5</v>
      </c>
      <c r="F2121" s="272">
        <v>45288</v>
      </c>
      <c r="G2121" s="12" t="s">
        <v>190</v>
      </c>
      <c r="H2121" s="234">
        <v>197.78999999999994</v>
      </c>
      <c r="I2121" s="17">
        <f t="shared" si="164"/>
        <v>11</v>
      </c>
      <c r="J2121" s="283">
        <f t="shared" si="162"/>
        <v>5.1174447542666805E-6</v>
      </c>
      <c r="K2121" s="22">
        <f t="shared" si="163"/>
        <v>5.6291892296933485E-5</v>
      </c>
    </row>
    <row r="2122" spans="1:11" ht="12.75">
      <c r="A2122" s="12">
        <f t="shared" si="166"/>
        <v>2115</v>
      </c>
      <c r="B2122" s="12" t="s">
        <v>178</v>
      </c>
      <c r="C2122" s="272">
        <v>45271</v>
      </c>
      <c r="D2122" s="272">
        <v>45284</v>
      </c>
      <c r="E2122" s="196">
        <f t="shared" si="165"/>
        <v>45277.5</v>
      </c>
      <c r="F2122" s="272">
        <v>45289</v>
      </c>
      <c r="G2122" s="12" t="s">
        <v>191</v>
      </c>
      <c r="H2122" s="234">
        <v>4882.9400000000023</v>
      </c>
      <c r="I2122" s="17">
        <f t="shared" si="164"/>
        <v>12</v>
      </c>
      <c r="J2122" s="283">
        <f t="shared" ref="J2122:J2169" si="167">H2122/$H$2170</f>
        <v>1.2633690120025765E-4</v>
      </c>
      <c r="K2122" s="22">
        <f t="shared" ref="K2122:K2169" si="168">J2122*I2122</f>
        <v>1.5160428144030918E-3</v>
      </c>
    </row>
    <row r="2123" spans="1:11" ht="12.75">
      <c r="A2123" s="12">
        <f t="shared" si="166"/>
        <v>2116</v>
      </c>
      <c r="B2123" s="12" t="s">
        <v>178</v>
      </c>
      <c r="C2123" s="272">
        <v>45271</v>
      </c>
      <c r="D2123" s="272">
        <v>45284</v>
      </c>
      <c r="E2123" s="196">
        <f t="shared" si="165"/>
        <v>45277.5</v>
      </c>
      <c r="F2123" s="272">
        <v>45289</v>
      </c>
      <c r="G2123" s="12" t="s">
        <v>431</v>
      </c>
      <c r="H2123" s="234">
        <v>619.74</v>
      </c>
      <c r="I2123" s="17">
        <f t="shared" ref="I2123:I2169" si="169">(F2123-D2123)+((D2123-C2123+1)/2)</f>
        <v>12</v>
      </c>
      <c r="J2123" s="283">
        <f t="shared" si="167"/>
        <v>1.6034608483792069E-5</v>
      </c>
      <c r="K2123" s="22">
        <f t="shared" si="168"/>
        <v>1.9241530180550483E-4</v>
      </c>
    </row>
    <row r="2124" spans="1:11" ht="12.75">
      <c r="A2124" s="12">
        <f t="shared" si="166"/>
        <v>2117</v>
      </c>
      <c r="B2124" s="12" t="s">
        <v>178</v>
      </c>
      <c r="C2124" s="272">
        <v>45271</v>
      </c>
      <c r="D2124" s="272">
        <v>45284</v>
      </c>
      <c r="E2124" s="196">
        <f t="shared" si="165"/>
        <v>45277.5</v>
      </c>
      <c r="F2124" s="272">
        <v>45289</v>
      </c>
      <c r="G2124" s="12" t="s">
        <v>192</v>
      </c>
      <c r="H2124" s="234">
        <v>1203.98</v>
      </c>
      <c r="I2124" s="17">
        <f t="shared" si="169"/>
        <v>12</v>
      </c>
      <c r="J2124" s="283">
        <f t="shared" si="167"/>
        <v>3.115072114486071E-5</v>
      </c>
      <c r="K2124" s="22">
        <f t="shared" si="168"/>
        <v>3.7380865373832855E-4</v>
      </c>
    </row>
    <row r="2125" spans="1:11" ht="12.75">
      <c r="A2125" s="12">
        <f t="shared" si="166"/>
        <v>2118</v>
      </c>
      <c r="B2125" s="12" t="s">
        <v>178</v>
      </c>
      <c r="C2125" s="272">
        <v>45270</v>
      </c>
      <c r="D2125" s="272">
        <v>45283</v>
      </c>
      <c r="E2125" s="196">
        <f t="shared" si="165"/>
        <v>45276.5</v>
      </c>
      <c r="F2125" s="272">
        <v>45289</v>
      </c>
      <c r="G2125" s="12" t="s">
        <v>193</v>
      </c>
      <c r="H2125" s="234">
        <v>1787.0200000000004</v>
      </c>
      <c r="I2125" s="17">
        <f t="shared" si="169"/>
        <v>13</v>
      </c>
      <c r="J2125" s="283">
        <f t="shared" si="167"/>
        <v>4.6235786059809129E-5</v>
      </c>
      <c r="K2125" s="22">
        <f t="shared" si="168"/>
        <v>6.0106521877751869E-4</v>
      </c>
    </row>
    <row r="2126" spans="1:11" ht="12.75">
      <c r="A2126" s="12">
        <f t="shared" si="166"/>
        <v>2119</v>
      </c>
      <c r="B2126" s="12" t="s">
        <v>178</v>
      </c>
      <c r="C2126" s="272">
        <v>45271</v>
      </c>
      <c r="D2126" s="272">
        <v>45284</v>
      </c>
      <c r="E2126" s="196">
        <f t="shared" si="165"/>
        <v>45277.5</v>
      </c>
      <c r="F2126" s="272">
        <v>45289</v>
      </c>
      <c r="G2126" s="12" t="s">
        <v>193</v>
      </c>
      <c r="H2126" s="234">
        <v>16254.850000000111</v>
      </c>
      <c r="I2126" s="17">
        <f t="shared" si="169"/>
        <v>12</v>
      </c>
      <c r="J2126" s="283">
        <f t="shared" si="167"/>
        <v>4.2056371335200132E-4</v>
      </c>
      <c r="K2126" s="22">
        <f t="shared" si="168"/>
        <v>5.0467645602240161E-3</v>
      </c>
    </row>
    <row r="2127" spans="1:11" ht="12.75">
      <c r="A2127" s="12">
        <f t="shared" si="166"/>
        <v>2120</v>
      </c>
      <c r="B2127" s="12" t="s">
        <v>178</v>
      </c>
      <c r="C2127" s="272">
        <v>45270</v>
      </c>
      <c r="D2127" s="272">
        <v>45283</v>
      </c>
      <c r="E2127" s="196">
        <f t="shared" si="165"/>
        <v>45276.5</v>
      </c>
      <c r="F2127" s="272">
        <v>45288</v>
      </c>
      <c r="G2127" s="12" t="s">
        <v>194</v>
      </c>
      <c r="H2127" s="234">
        <v>28.64</v>
      </c>
      <c r="I2127" s="17">
        <f t="shared" si="169"/>
        <v>12</v>
      </c>
      <c r="J2127" s="283">
        <f t="shared" si="167"/>
        <v>7.4100620740278973E-7</v>
      </c>
      <c r="K2127" s="22">
        <f t="shared" si="168"/>
        <v>8.8920744888334759E-6</v>
      </c>
    </row>
    <row r="2128" spans="1:11" ht="12.75">
      <c r="A2128" s="12">
        <f t="shared" si="166"/>
        <v>2121</v>
      </c>
      <c r="B2128" s="12" t="s">
        <v>178</v>
      </c>
      <c r="C2128" s="272">
        <v>45271</v>
      </c>
      <c r="D2128" s="272">
        <v>45284</v>
      </c>
      <c r="E2128" s="196">
        <f t="shared" si="165"/>
        <v>45277.5</v>
      </c>
      <c r="F2128" s="272">
        <v>45288</v>
      </c>
      <c r="G2128" s="12" t="s">
        <v>194</v>
      </c>
      <c r="H2128" s="234">
        <v>300.9800000000003</v>
      </c>
      <c r="I2128" s="17">
        <f t="shared" si="169"/>
        <v>11</v>
      </c>
      <c r="J2128" s="283">
        <f t="shared" si="167"/>
        <v>7.7872921893886817E-6</v>
      </c>
      <c r="K2128" s="22">
        <f t="shared" si="168"/>
        <v>8.5660214083275497E-5</v>
      </c>
    </row>
    <row r="2129" spans="1:11" ht="12.75">
      <c r="A2129" s="12">
        <f t="shared" si="166"/>
        <v>2122</v>
      </c>
      <c r="B2129" s="12" t="s">
        <v>178</v>
      </c>
      <c r="C2129" s="272">
        <v>45271</v>
      </c>
      <c r="D2129" s="272">
        <v>45284</v>
      </c>
      <c r="E2129" s="196">
        <f t="shared" si="165"/>
        <v>45277.5</v>
      </c>
      <c r="F2129" s="272">
        <v>45302</v>
      </c>
      <c r="G2129" s="12" t="s">
        <v>195</v>
      </c>
      <c r="H2129" s="234">
        <v>3795.7899999999995</v>
      </c>
      <c r="I2129" s="17">
        <f t="shared" si="169"/>
        <v>25</v>
      </c>
      <c r="J2129" s="283">
        <f t="shared" si="167"/>
        <v>9.8208936871418802E-5</v>
      </c>
      <c r="K2129" s="22">
        <f t="shared" si="168"/>
        <v>2.4552234217854701E-3</v>
      </c>
    </row>
    <row r="2130" spans="1:11" ht="12.75">
      <c r="A2130" s="12">
        <f t="shared" si="166"/>
        <v>2123</v>
      </c>
      <c r="B2130" s="12" t="s">
        <v>178</v>
      </c>
      <c r="C2130" s="272">
        <v>45271</v>
      </c>
      <c r="D2130" s="272">
        <v>45284</v>
      </c>
      <c r="E2130" s="196">
        <f t="shared" si="165"/>
        <v>45277.5</v>
      </c>
      <c r="F2130" s="272">
        <v>45302</v>
      </c>
      <c r="G2130" s="12" t="s">
        <v>195</v>
      </c>
      <c r="H2130" s="234">
        <v>229.99999999999994</v>
      </c>
      <c r="I2130" s="17">
        <f t="shared" si="169"/>
        <v>25</v>
      </c>
      <c r="J2130" s="283">
        <f t="shared" si="167"/>
        <v>5.95081800637715E-6</v>
      </c>
      <c r="K2130" s="22">
        <f t="shared" si="168"/>
        <v>1.4877045015942875E-4</v>
      </c>
    </row>
    <row r="2131" spans="1:11" ht="12.75">
      <c r="A2131" s="12">
        <f t="shared" si="166"/>
        <v>2124</v>
      </c>
      <c r="B2131" s="12" t="s">
        <v>178</v>
      </c>
      <c r="C2131" s="272">
        <v>45270</v>
      </c>
      <c r="D2131" s="272">
        <v>45283</v>
      </c>
      <c r="E2131" s="196">
        <f t="shared" si="165"/>
        <v>45276.5</v>
      </c>
      <c r="F2131" s="272">
        <v>45302</v>
      </c>
      <c r="G2131" s="12" t="s">
        <v>195</v>
      </c>
      <c r="H2131" s="234">
        <v>207.32</v>
      </c>
      <c r="I2131" s="17">
        <f t="shared" si="169"/>
        <v>26</v>
      </c>
      <c r="J2131" s="283">
        <f t="shared" si="167"/>
        <v>5.3640156047048306E-6</v>
      </c>
      <c r="K2131" s="22">
        <f t="shared" si="168"/>
        <v>1.3946440572232559E-4</v>
      </c>
    </row>
    <row r="2132" spans="1:11" ht="12.75">
      <c r="A2132" s="12">
        <f t="shared" si="166"/>
        <v>2125</v>
      </c>
      <c r="B2132" s="12" t="s">
        <v>178</v>
      </c>
      <c r="C2132" s="272">
        <v>45270</v>
      </c>
      <c r="D2132" s="272">
        <v>45283</v>
      </c>
      <c r="E2132" s="196">
        <f t="shared" si="165"/>
        <v>45276.5</v>
      </c>
      <c r="F2132" s="272">
        <v>45302</v>
      </c>
      <c r="G2132" s="12" t="s">
        <v>195</v>
      </c>
      <c r="H2132" s="234">
        <v>10</v>
      </c>
      <c r="I2132" s="17">
        <f t="shared" si="169"/>
        <v>26</v>
      </c>
      <c r="J2132" s="283">
        <f t="shared" si="167"/>
        <v>2.587312176685718E-7</v>
      </c>
      <c r="K2132" s="22">
        <f t="shared" si="168"/>
        <v>6.7270116593828667E-6</v>
      </c>
    </row>
    <row r="2133" spans="1:11" ht="12.75">
      <c r="A2133" s="12">
        <f t="shared" si="166"/>
        <v>2126</v>
      </c>
      <c r="B2133" s="12" t="s">
        <v>178</v>
      </c>
      <c r="C2133" s="272">
        <v>45270</v>
      </c>
      <c r="D2133" s="272">
        <v>45283</v>
      </c>
      <c r="E2133" s="196">
        <f t="shared" si="165"/>
        <v>45276.5</v>
      </c>
      <c r="F2133" s="272">
        <v>45289</v>
      </c>
      <c r="G2133" s="12" t="s">
        <v>196</v>
      </c>
      <c r="H2133" s="234">
        <v>11525.23</v>
      </c>
      <c r="I2133" s="17">
        <f t="shared" si="169"/>
        <v>13</v>
      </c>
      <c r="J2133" s="283">
        <f t="shared" si="167"/>
        <v>2.981936791810354E-4</v>
      </c>
      <c r="K2133" s="22">
        <f t="shared" si="168"/>
        <v>3.8765178293534604E-3</v>
      </c>
    </row>
    <row r="2134" spans="1:11" ht="12.75">
      <c r="A2134" s="12">
        <f t="shared" si="166"/>
        <v>2127</v>
      </c>
      <c r="B2134" s="12" t="s">
        <v>178</v>
      </c>
      <c r="C2134" s="272">
        <v>45271</v>
      </c>
      <c r="D2134" s="272">
        <v>45284</v>
      </c>
      <c r="E2134" s="196">
        <f t="shared" si="165"/>
        <v>45277.5</v>
      </c>
      <c r="F2134" s="272">
        <v>45289</v>
      </c>
      <c r="G2134" s="12" t="s">
        <v>196</v>
      </c>
      <c r="H2134" s="234">
        <v>91080.60000000002</v>
      </c>
      <c r="I2134" s="17">
        <f t="shared" si="169"/>
        <v>12</v>
      </c>
      <c r="J2134" s="283">
        <f t="shared" si="167"/>
        <v>2.3565394543984129E-3</v>
      </c>
      <c r="K2134" s="22">
        <f t="shared" si="168"/>
        <v>2.8278473452780957E-2</v>
      </c>
    </row>
    <row r="2135" spans="1:11" ht="12.75">
      <c r="A2135" s="12">
        <f t="shared" si="166"/>
        <v>2128</v>
      </c>
      <c r="B2135" s="12" t="s">
        <v>178</v>
      </c>
      <c r="C2135" s="272">
        <v>45271</v>
      </c>
      <c r="D2135" s="272">
        <v>45284</v>
      </c>
      <c r="E2135" s="196">
        <f t="shared" si="165"/>
        <v>45277.5</v>
      </c>
      <c r="F2135" s="272">
        <v>45289</v>
      </c>
      <c r="G2135" s="12" t="s">
        <v>432</v>
      </c>
      <c r="H2135" s="234">
        <v>239.82999999999998</v>
      </c>
      <c r="I2135" s="17">
        <f t="shared" si="169"/>
        <v>12</v>
      </c>
      <c r="J2135" s="283">
        <f t="shared" si="167"/>
        <v>6.2051507933453574E-6</v>
      </c>
      <c r="K2135" s="22">
        <f t="shared" si="168"/>
        <v>7.4461809520144282E-5</v>
      </c>
    </row>
    <row r="2136" spans="1:11" ht="12.75">
      <c r="A2136" s="12">
        <f t="shared" si="166"/>
        <v>2129</v>
      </c>
      <c r="B2136" s="12" t="s">
        <v>178</v>
      </c>
      <c r="C2136" s="272">
        <v>45271</v>
      </c>
      <c r="D2136" s="272">
        <v>45284</v>
      </c>
      <c r="E2136" s="196">
        <f t="shared" si="165"/>
        <v>45277.5</v>
      </c>
      <c r="F2136" s="272">
        <v>45289</v>
      </c>
      <c r="G2136" s="12" t="s">
        <v>197</v>
      </c>
      <c r="H2136" s="234">
        <v>70.83</v>
      </c>
      <c r="I2136" s="17">
        <f t="shared" si="169"/>
        <v>12</v>
      </c>
      <c r="J2136" s="283">
        <f t="shared" si="167"/>
        <v>1.8325932147464941E-6</v>
      </c>
      <c r="K2136" s="22">
        <f t="shared" si="168"/>
        <v>2.1991118576957931E-5</v>
      </c>
    </row>
    <row r="2137" spans="1:11" ht="12.75">
      <c r="A2137" s="12">
        <f t="shared" si="166"/>
        <v>2130</v>
      </c>
      <c r="B2137" s="12" t="s">
        <v>178</v>
      </c>
      <c r="C2137" s="272">
        <v>45270</v>
      </c>
      <c r="D2137" s="272">
        <v>45283</v>
      </c>
      <c r="E2137" s="196">
        <f t="shared" si="165"/>
        <v>45276.5</v>
      </c>
      <c r="F2137" s="272">
        <v>45293</v>
      </c>
      <c r="G2137" s="12" t="s">
        <v>434</v>
      </c>
      <c r="H2137" s="234">
        <v>2.4000000000000004</v>
      </c>
      <c r="I2137" s="17">
        <f t="shared" si="169"/>
        <v>17</v>
      </c>
      <c r="J2137" s="283">
        <f t="shared" si="167"/>
        <v>6.2095492240457247E-8</v>
      </c>
      <c r="K2137" s="22">
        <f t="shared" si="168"/>
        <v>1.0556233680877731E-6</v>
      </c>
    </row>
    <row r="2138" spans="1:11" ht="12.75">
      <c r="A2138" s="12">
        <f t="shared" si="166"/>
        <v>2131</v>
      </c>
      <c r="B2138" s="12" t="s">
        <v>178</v>
      </c>
      <c r="C2138" s="272">
        <v>45271</v>
      </c>
      <c r="D2138" s="272">
        <v>45284</v>
      </c>
      <c r="E2138" s="196">
        <f t="shared" si="165"/>
        <v>45277.5</v>
      </c>
      <c r="F2138" s="272">
        <v>45293</v>
      </c>
      <c r="G2138" s="12" t="s">
        <v>198</v>
      </c>
      <c r="H2138" s="234">
        <v>39.9</v>
      </c>
      <c r="I2138" s="17">
        <f t="shared" si="169"/>
        <v>16</v>
      </c>
      <c r="J2138" s="283">
        <f t="shared" si="167"/>
        <v>1.0323375584976015E-6</v>
      </c>
      <c r="K2138" s="22">
        <f t="shared" si="168"/>
        <v>1.6517400935961624E-5</v>
      </c>
    </row>
    <row r="2139" spans="1:11" ht="12.75">
      <c r="A2139" s="12">
        <f t="shared" si="166"/>
        <v>2132</v>
      </c>
      <c r="B2139" s="12" t="s">
        <v>178</v>
      </c>
      <c r="C2139" s="272">
        <v>45271</v>
      </c>
      <c r="D2139" s="272">
        <v>45284</v>
      </c>
      <c r="E2139" s="196">
        <f t="shared" si="165"/>
        <v>45277.5</v>
      </c>
      <c r="F2139" s="272">
        <v>45293</v>
      </c>
      <c r="G2139" s="12" t="s">
        <v>198</v>
      </c>
      <c r="H2139" s="234">
        <v>36.9</v>
      </c>
      <c r="I2139" s="17">
        <f t="shared" si="169"/>
        <v>16</v>
      </c>
      <c r="J2139" s="283">
        <f t="shared" si="167"/>
        <v>9.5471819319703E-7</v>
      </c>
      <c r="K2139" s="22">
        <f t="shared" si="168"/>
        <v>1.527549109115248E-5</v>
      </c>
    </row>
    <row r="2140" spans="1:11" ht="12.75">
      <c r="A2140" s="12">
        <f t="shared" si="166"/>
        <v>2133</v>
      </c>
      <c r="B2140" s="12" t="s">
        <v>178</v>
      </c>
      <c r="C2140" s="272">
        <v>45270</v>
      </c>
      <c r="D2140" s="272">
        <v>45283</v>
      </c>
      <c r="E2140" s="196">
        <f t="shared" si="165"/>
        <v>45276.5</v>
      </c>
      <c r="F2140" s="272">
        <v>45293</v>
      </c>
      <c r="G2140" s="12" t="s">
        <v>198</v>
      </c>
      <c r="H2140" s="234">
        <v>18.84</v>
      </c>
      <c r="I2140" s="17">
        <f t="shared" si="169"/>
        <v>17</v>
      </c>
      <c r="J2140" s="283">
        <f t="shared" si="167"/>
        <v>4.8744961408758931E-7</v>
      </c>
      <c r="K2140" s="22">
        <f t="shared" si="168"/>
        <v>8.2866434394890185E-6</v>
      </c>
    </row>
    <row r="2141" spans="1:11" ht="12.75">
      <c r="A2141" s="12">
        <f t="shared" si="166"/>
        <v>2134</v>
      </c>
      <c r="B2141" s="12" t="s">
        <v>178</v>
      </c>
      <c r="C2141" s="272">
        <v>45270</v>
      </c>
      <c r="D2141" s="272">
        <v>45283</v>
      </c>
      <c r="E2141" s="196">
        <f t="shared" si="165"/>
        <v>45276.5</v>
      </c>
      <c r="F2141" s="272">
        <v>45278</v>
      </c>
      <c r="G2141" s="12" t="s">
        <v>199</v>
      </c>
      <c r="H2141" s="234">
        <v>1035.98</v>
      </c>
      <c r="I2141" s="17">
        <f t="shared" si="169"/>
        <v>2</v>
      </c>
      <c r="J2141" s="283">
        <f t="shared" si="167"/>
        <v>2.6804036688028703E-5</v>
      </c>
      <c r="K2141" s="22">
        <f t="shared" si="168"/>
        <v>5.3608073376057406E-5</v>
      </c>
    </row>
    <row r="2142" spans="1:11" ht="12.75">
      <c r="A2142" s="12">
        <f t="shared" si="166"/>
        <v>2135</v>
      </c>
      <c r="B2142" s="12" t="s">
        <v>178</v>
      </c>
      <c r="C2142" s="272">
        <v>45271</v>
      </c>
      <c r="D2142" s="272">
        <v>45284</v>
      </c>
      <c r="E2142" s="196">
        <f t="shared" si="165"/>
        <v>45277.5</v>
      </c>
      <c r="F2142" s="272">
        <v>45278</v>
      </c>
      <c r="G2142" s="12" t="s">
        <v>199</v>
      </c>
      <c r="H2142" s="234">
        <v>9455.4500000000098</v>
      </c>
      <c r="I2142" s="17">
        <f t="shared" si="169"/>
        <v>1</v>
      </c>
      <c r="J2142" s="283">
        <f t="shared" si="167"/>
        <v>2.4464200921042999E-4</v>
      </c>
      <c r="K2142" s="22">
        <f t="shared" si="168"/>
        <v>2.4464200921042999E-4</v>
      </c>
    </row>
    <row r="2143" spans="1:11" ht="12.75">
      <c r="A2143" s="12">
        <f t="shared" si="166"/>
        <v>2136</v>
      </c>
      <c r="B2143" s="12" t="s">
        <v>178</v>
      </c>
      <c r="C2143" s="272">
        <v>45270</v>
      </c>
      <c r="D2143" s="272">
        <v>45283</v>
      </c>
      <c r="E2143" s="196">
        <f t="shared" si="165"/>
        <v>45276.5</v>
      </c>
      <c r="F2143" s="272">
        <v>45289</v>
      </c>
      <c r="G2143" s="12" t="s">
        <v>200</v>
      </c>
      <c r="H2143" s="234">
        <v>10008.059999999998</v>
      </c>
      <c r="I2143" s="17">
        <f t="shared" si="169"/>
        <v>13</v>
      </c>
      <c r="J2143" s="283">
        <f t="shared" si="167"/>
        <v>2.589397550300126E-4</v>
      </c>
      <c r="K2143" s="22">
        <f t="shared" si="168"/>
        <v>3.3662168153901638E-3</v>
      </c>
    </row>
    <row r="2144" spans="1:11" ht="12.75">
      <c r="A2144" s="12">
        <f t="shared" si="166"/>
        <v>2137</v>
      </c>
      <c r="B2144" s="12" t="s">
        <v>178</v>
      </c>
      <c r="C2144" s="272">
        <v>45271</v>
      </c>
      <c r="D2144" s="272">
        <v>45284</v>
      </c>
      <c r="E2144" s="196">
        <f t="shared" si="165"/>
        <v>45277.5</v>
      </c>
      <c r="F2144" s="272">
        <v>45289</v>
      </c>
      <c r="G2144" s="12" t="s">
        <v>200</v>
      </c>
      <c r="H2144" s="234">
        <v>112560.59000000017</v>
      </c>
      <c r="I2144" s="17">
        <f t="shared" si="169"/>
        <v>12</v>
      </c>
      <c r="J2144" s="283">
        <f t="shared" si="167"/>
        <v>2.9122938512192911E-3</v>
      </c>
      <c r="K2144" s="22">
        <f t="shared" si="168"/>
        <v>3.4947526214631493E-2</v>
      </c>
    </row>
    <row r="2145" spans="1:11" ht="12.75">
      <c r="A2145" s="12">
        <f t="shared" si="166"/>
        <v>2138</v>
      </c>
      <c r="B2145" s="12" t="s">
        <v>178</v>
      </c>
      <c r="C2145" s="272">
        <v>45270</v>
      </c>
      <c r="D2145" s="272">
        <v>45283</v>
      </c>
      <c r="E2145" s="196">
        <f t="shared" si="165"/>
        <v>45276.5</v>
      </c>
      <c r="F2145" s="272">
        <v>45289</v>
      </c>
      <c r="G2145" s="12" t="s">
        <v>216</v>
      </c>
      <c r="H2145" s="234">
        <v>2408.1499999999996</v>
      </c>
      <c r="I2145" s="17">
        <f t="shared" si="169"/>
        <v>13</v>
      </c>
      <c r="J2145" s="283">
        <f t="shared" si="167"/>
        <v>6.2306358182857109E-5</v>
      </c>
      <c r="K2145" s="22">
        <f t="shared" si="168"/>
        <v>8.0998265637714242E-4</v>
      </c>
    </row>
    <row r="2146" spans="1:11" ht="12.75">
      <c r="A2146" s="12">
        <f t="shared" si="166"/>
        <v>2139</v>
      </c>
      <c r="B2146" s="12" t="s">
        <v>178</v>
      </c>
      <c r="C2146" s="272">
        <v>45271</v>
      </c>
      <c r="D2146" s="272">
        <v>45284</v>
      </c>
      <c r="E2146" s="196">
        <f t="shared" si="165"/>
        <v>45277.5</v>
      </c>
      <c r="F2146" s="272">
        <v>45289</v>
      </c>
      <c r="G2146" s="12" t="s">
        <v>216</v>
      </c>
      <c r="H2146" s="234">
        <v>34496.050000000003</v>
      </c>
      <c r="I2146" s="17">
        <f t="shared" si="169"/>
        <v>12</v>
      </c>
      <c r="J2146" s="283">
        <f t="shared" si="167"/>
        <v>8.9252050212559376E-4</v>
      </c>
      <c r="K2146" s="22">
        <f t="shared" si="168"/>
        <v>1.0710246025507126E-2</v>
      </c>
    </row>
    <row r="2147" spans="1:11" ht="12.75">
      <c r="A2147" s="12">
        <f t="shared" si="166"/>
        <v>2140</v>
      </c>
      <c r="B2147" s="12" t="s">
        <v>178</v>
      </c>
      <c r="C2147" s="272">
        <v>45270</v>
      </c>
      <c r="D2147" s="272">
        <v>45283</v>
      </c>
      <c r="E2147" s="196">
        <f t="shared" si="165"/>
        <v>45276.5</v>
      </c>
      <c r="F2147" s="272">
        <v>45289</v>
      </c>
      <c r="G2147" s="12" t="s">
        <v>201</v>
      </c>
      <c r="H2147" s="234">
        <v>363.35</v>
      </c>
      <c r="I2147" s="17">
        <f t="shared" si="169"/>
        <v>13</v>
      </c>
      <c r="J2147" s="283">
        <f t="shared" si="167"/>
        <v>9.4009987939875579E-6</v>
      </c>
      <c r="K2147" s="22">
        <f t="shared" si="168"/>
        <v>1.2221298432183825E-4</v>
      </c>
    </row>
    <row r="2148" spans="1:11" ht="12.75">
      <c r="A2148" s="12">
        <f t="shared" si="166"/>
        <v>2141</v>
      </c>
      <c r="B2148" s="12" t="s">
        <v>178</v>
      </c>
      <c r="C2148" s="272">
        <v>45271</v>
      </c>
      <c r="D2148" s="272">
        <v>45284</v>
      </c>
      <c r="E2148" s="196">
        <f t="shared" si="165"/>
        <v>45277.5</v>
      </c>
      <c r="F2148" s="272">
        <v>45289</v>
      </c>
      <c r="G2148" s="12" t="s">
        <v>201</v>
      </c>
      <c r="H2148" s="234">
        <v>3307.7700000000004</v>
      </c>
      <c r="I2148" s="17">
        <f t="shared" si="169"/>
        <v>12</v>
      </c>
      <c r="J2148" s="283">
        <f t="shared" si="167"/>
        <v>8.5582335986757196E-5</v>
      </c>
      <c r="K2148" s="22">
        <f t="shared" si="168"/>
        <v>1.0269880318410864E-3</v>
      </c>
    </row>
    <row r="2149" spans="1:11" ht="12.75">
      <c r="A2149" s="12">
        <f t="shared" si="166"/>
        <v>2142</v>
      </c>
      <c r="B2149" s="12" t="s">
        <v>178</v>
      </c>
      <c r="C2149" s="272">
        <v>45270</v>
      </c>
      <c r="D2149" s="272">
        <v>45283</v>
      </c>
      <c r="E2149" s="196">
        <f t="shared" si="165"/>
        <v>45276.5</v>
      </c>
      <c r="F2149" s="272">
        <v>45288</v>
      </c>
      <c r="G2149" s="12" t="s">
        <v>202</v>
      </c>
      <c r="H2149" s="234">
        <v>2107.0699999999993</v>
      </c>
      <c r="I2149" s="17">
        <f t="shared" si="169"/>
        <v>12</v>
      </c>
      <c r="J2149" s="283">
        <f t="shared" si="167"/>
        <v>5.4516478681291739E-5</v>
      </c>
      <c r="K2149" s="22">
        <f t="shared" si="168"/>
        <v>6.5419774417550087E-4</v>
      </c>
    </row>
    <row r="2150" spans="1:11" ht="12.75">
      <c r="A2150" s="12">
        <f t="shared" si="166"/>
        <v>2143</v>
      </c>
      <c r="B2150" s="12" t="s">
        <v>178</v>
      </c>
      <c r="C2150" s="272">
        <v>45271</v>
      </c>
      <c r="D2150" s="272">
        <v>45284</v>
      </c>
      <c r="E2150" s="196">
        <f t="shared" si="165"/>
        <v>45277.5</v>
      </c>
      <c r="F2150" s="272">
        <v>45288</v>
      </c>
      <c r="G2150" s="12" t="s">
        <v>202</v>
      </c>
      <c r="H2150" s="234">
        <v>17592.300000000007</v>
      </c>
      <c r="I2150" s="17">
        <f t="shared" si="169"/>
        <v>11</v>
      </c>
      <c r="J2150" s="283">
        <f t="shared" si="167"/>
        <v>4.5516772005908178E-4</v>
      </c>
      <c r="K2150" s="22">
        <f t="shared" si="168"/>
        <v>5.0068449206498999E-3</v>
      </c>
    </row>
    <row r="2151" spans="1:11" ht="12.75">
      <c r="A2151" s="12">
        <f t="shared" si="166"/>
        <v>2144</v>
      </c>
      <c r="B2151" s="12" t="s">
        <v>178</v>
      </c>
      <c r="C2151" s="272">
        <v>45270</v>
      </c>
      <c r="D2151" s="272">
        <v>45283</v>
      </c>
      <c r="E2151" s="196">
        <f t="shared" si="165"/>
        <v>45276.5</v>
      </c>
      <c r="F2151" s="272">
        <v>45288</v>
      </c>
      <c r="G2151" s="12" t="s">
        <v>203</v>
      </c>
      <c r="H2151" s="234">
        <v>337.4799999999999</v>
      </c>
      <c r="I2151" s="17">
        <f t="shared" si="169"/>
        <v>12</v>
      </c>
      <c r="J2151" s="283">
        <f t="shared" si="167"/>
        <v>8.7316611338789594E-6</v>
      </c>
      <c r="K2151" s="22">
        <f t="shared" si="168"/>
        <v>1.0477993360654751E-4</v>
      </c>
    </row>
    <row r="2152" spans="1:11" ht="12.75">
      <c r="A2152" s="12">
        <f t="shared" si="166"/>
        <v>2145</v>
      </c>
      <c r="B2152" s="12" t="s">
        <v>178</v>
      </c>
      <c r="C2152" s="272">
        <v>45271</v>
      </c>
      <c r="D2152" s="272">
        <v>45284</v>
      </c>
      <c r="E2152" s="196">
        <f t="shared" si="165"/>
        <v>45277.5</v>
      </c>
      <c r="F2152" s="272">
        <v>45288</v>
      </c>
      <c r="G2152" s="12" t="s">
        <v>203</v>
      </c>
      <c r="H2152" s="234">
        <v>2439.1</v>
      </c>
      <c r="I2152" s="17">
        <f t="shared" si="169"/>
        <v>11</v>
      </c>
      <c r="J2152" s="283">
        <f t="shared" si="167"/>
        <v>6.3107131301541353E-5</v>
      </c>
      <c r="K2152" s="22">
        <f t="shared" si="168"/>
        <v>6.9417844431695491E-4</v>
      </c>
    </row>
    <row r="2153" spans="1:11" ht="12.75">
      <c r="A2153" s="12">
        <f t="shared" si="166"/>
        <v>2146</v>
      </c>
      <c r="B2153" s="12" t="s">
        <v>178</v>
      </c>
      <c r="C2153" s="272">
        <v>45270</v>
      </c>
      <c r="D2153" s="272">
        <v>45283</v>
      </c>
      <c r="E2153" s="196">
        <f t="shared" si="165"/>
        <v>45276.5</v>
      </c>
      <c r="F2153" s="272">
        <v>45288</v>
      </c>
      <c r="G2153" s="12" t="s">
        <v>204</v>
      </c>
      <c r="H2153" s="234">
        <v>400.12000000000006</v>
      </c>
      <c r="I2153" s="17">
        <f t="shared" si="169"/>
        <v>12</v>
      </c>
      <c r="J2153" s="283">
        <f t="shared" si="167"/>
        <v>1.0352353481354898E-5</v>
      </c>
      <c r="K2153" s="22">
        <f t="shared" si="168"/>
        <v>1.2422824177625878E-4</v>
      </c>
    </row>
    <row r="2154" spans="1:11" ht="12.75">
      <c r="A2154" s="12">
        <f t="shared" si="166"/>
        <v>2147</v>
      </c>
      <c r="B2154" s="12" t="s">
        <v>178</v>
      </c>
      <c r="C2154" s="272">
        <v>45271</v>
      </c>
      <c r="D2154" s="272">
        <v>45284</v>
      </c>
      <c r="E2154" s="196">
        <f t="shared" si="165"/>
        <v>45277.5</v>
      </c>
      <c r="F2154" s="272">
        <v>45288</v>
      </c>
      <c r="G2154" s="12" t="s">
        <v>204</v>
      </c>
      <c r="H2154" s="234">
        <v>3824.4300000000048</v>
      </c>
      <c r="I2154" s="17">
        <f t="shared" si="169"/>
        <v>11</v>
      </c>
      <c r="J2154" s="283">
        <f t="shared" si="167"/>
        <v>9.8949943078821732E-5</v>
      </c>
      <c r="K2154" s="22">
        <f t="shared" si="168"/>
        <v>1.0884493738670391E-3</v>
      </c>
    </row>
    <row r="2155" spans="1:11" ht="12.75">
      <c r="A2155" s="12">
        <f t="shared" si="166"/>
        <v>2148</v>
      </c>
      <c r="B2155" s="12" t="s">
        <v>178</v>
      </c>
      <c r="C2155" s="272">
        <v>45270</v>
      </c>
      <c r="D2155" s="272">
        <v>45283</v>
      </c>
      <c r="E2155" s="196">
        <f t="shared" si="165"/>
        <v>45276.5</v>
      </c>
      <c r="F2155" s="272">
        <v>45288</v>
      </c>
      <c r="G2155" s="12" t="s">
        <v>205</v>
      </c>
      <c r="H2155" s="234">
        <v>109.40999999999997</v>
      </c>
      <c r="I2155" s="17">
        <f t="shared" si="169"/>
        <v>12</v>
      </c>
      <c r="J2155" s="283">
        <f t="shared" si="167"/>
        <v>2.8307782525118433E-6</v>
      </c>
      <c r="K2155" s="22">
        <f t="shared" si="168"/>
        <v>3.3969339030142122E-5</v>
      </c>
    </row>
    <row r="2156" spans="1:11" ht="12.75">
      <c r="A2156" s="12">
        <f t="shared" si="166"/>
        <v>2149</v>
      </c>
      <c r="B2156" s="12" t="s">
        <v>178</v>
      </c>
      <c r="C2156" s="272">
        <v>45271</v>
      </c>
      <c r="D2156" s="272">
        <v>45284</v>
      </c>
      <c r="E2156" s="196">
        <f t="shared" si="165"/>
        <v>45277.5</v>
      </c>
      <c r="F2156" s="272">
        <v>45288</v>
      </c>
      <c r="G2156" s="12" t="s">
        <v>205</v>
      </c>
      <c r="H2156" s="234">
        <v>744.67999999999938</v>
      </c>
      <c r="I2156" s="17">
        <f t="shared" si="169"/>
        <v>11</v>
      </c>
      <c r="J2156" s="283">
        <f t="shared" si="167"/>
        <v>1.9267196317343191E-5</v>
      </c>
      <c r="K2156" s="22">
        <f t="shared" si="168"/>
        <v>2.119391594907751E-4</v>
      </c>
    </row>
    <row r="2157" spans="1:11" ht="12.75">
      <c r="A2157" s="12">
        <f t="shared" si="166"/>
        <v>2150</v>
      </c>
      <c r="B2157" s="12" t="s">
        <v>178</v>
      </c>
      <c r="C2157" s="272">
        <v>45271</v>
      </c>
      <c r="D2157" s="272">
        <v>45284</v>
      </c>
      <c r="E2157" s="196">
        <f t="shared" ref="E2157:E2169" si="170">AVERAGE(C2157:D2157)</f>
        <v>45277.5</v>
      </c>
      <c r="F2157" s="272">
        <v>45289</v>
      </c>
      <c r="G2157" s="12" t="s">
        <v>436</v>
      </c>
      <c r="H2157" s="234">
        <v>52.05</v>
      </c>
      <c r="I2157" s="17">
        <f t="shared" si="169"/>
        <v>12</v>
      </c>
      <c r="J2157" s="283">
        <f t="shared" si="167"/>
        <v>1.3466959879649161E-6</v>
      </c>
      <c r="K2157" s="22">
        <f t="shared" si="168"/>
        <v>1.6160351855578993E-5</v>
      </c>
    </row>
    <row r="2158" spans="1:11" ht="12.75">
      <c r="A2158" s="12">
        <f t="shared" si="166"/>
        <v>2151</v>
      </c>
      <c r="B2158" s="12" t="s">
        <v>178</v>
      </c>
      <c r="C2158" s="272">
        <v>45270</v>
      </c>
      <c r="D2158" s="272">
        <v>45283</v>
      </c>
      <c r="E2158" s="196">
        <f t="shared" si="170"/>
        <v>45276.5</v>
      </c>
      <c r="F2158" s="272">
        <v>45289</v>
      </c>
      <c r="G2158" s="12" t="s">
        <v>436</v>
      </c>
      <c r="H2158" s="234">
        <v>460.13</v>
      </c>
      <c r="I2158" s="17">
        <f t="shared" si="169"/>
        <v>13</v>
      </c>
      <c r="J2158" s="283">
        <f t="shared" si="167"/>
        <v>1.1904999518583995E-5</v>
      </c>
      <c r="K2158" s="22">
        <f t="shared" si="168"/>
        <v>1.5476499374159194E-4</v>
      </c>
    </row>
    <row r="2159" spans="1:11" ht="12.75">
      <c r="A2159" s="12">
        <f t="shared" si="166"/>
        <v>2152</v>
      </c>
      <c r="B2159" s="12" t="s">
        <v>178</v>
      </c>
      <c r="C2159" s="272">
        <v>45270</v>
      </c>
      <c r="D2159" s="272">
        <v>45283</v>
      </c>
      <c r="E2159" s="196">
        <f t="shared" si="170"/>
        <v>45276.5</v>
      </c>
      <c r="F2159" s="272">
        <v>45289</v>
      </c>
      <c r="G2159" s="12" t="s">
        <v>206</v>
      </c>
      <c r="H2159" s="234">
        <v>694.64</v>
      </c>
      <c r="I2159" s="17">
        <f t="shared" si="169"/>
        <v>13</v>
      </c>
      <c r="J2159" s="283">
        <f t="shared" si="167"/>
        <v>1.7972505304129671E-5</v>
      </c>
      <c r="K2159" s="22">
        <f t="shared" si="168"/>
        <v>2.3364256895368573E-4</v>
      </c>
    </row>
    <row r="2160" spans="1:11" ht="12.75">
      <c r="A2160" s="12">
        <f t="shared" si="166"/>
        <v>2153</v>
      </c>
      <c r="B2160" s="12" t="s">
        <v>178</v>
      </c>
      <c r="C2160" s="272">
        <v>45271</v>
      </c>
      <c r="D2160" s="272">
        <v>45284</v>
      </c>
      <c r="E2160" s="196">
        <f t="shared" si="170"/>
        <v>45277.5</v>
      </c>
      <c r="F2160" s="272">
        <v>45289</v>
      </c>
      <c r="G2160" s="12" t="s">
        <v>206</v>
      </c>
      <c r="H2160" s="234">
        <v>1137.77</v>
      </c>
      <c r="I2160" s="17">
        <f t="shared" si="169"/>
        <v>12</v>
      </c>
      <c r="J2160" s="283">
        <f t="shared" si="167"/>
        <v>2.9437661752677093E-5</v>
      </c>
      <c r="K2160" s="22">
        <f t="shared" si="168"/>
        <v>3.5325194103212512E-4</v>
      </c>
    </row>
    <row r="2161" spans="1:11" ht="12.75">
      <c r="A2161" s="12">
        <f t="shared" si="166"/>
        <v>2154</v>
      </c>
      <c r="B2161" s="12" t="s">
        <v>178</v>
      </c>
      <c r="C2161" s="272">
        <v>45270</v>
      </c>
      <c r="D2161" s="272">
        <v>45283</v>
      </c>
      <c r="E2161" s="196">
        <f t="shared" si="170"/>
        <v>45276.5</v>
      </c>
      <c r="F2161" s="272">
        <v>45289</v>
      </c>
      <c r="G2161" s="12" t="s">
        <v>207</v>
      </c>
      <c r="H2161" s="234">
        <v>1528.23</v>
      </c>
      <c r="I2161" s="17">
        <f t="shared" si="169"/>
        <v>13</v>
      </c>
      <c r="J2161" s="283">
        <f t="shared" si="167"/>
        <v>3.9540080877764153E-5</v>
      </c>
      <c r="K2161" s="22">
        <f t="shared" si="168"/>
        <v>5.1402105141093403E-4</v>
      </c>
    </row>
    <row r="2162" spans="1:11" ht="12.75">
      <c r="A2162" s="12">
        <f t="shared" si="166"/>
        <v>2155</v>
      </c>
      <c r="B2162" s="12" t="s">
        <v>178</v>
      </c>
      <c r="C2162" s="272">
        <v>45271</v>
      </c>
      <c r="D2162" s="272">
        <v>45284</v>
      </c>
      <c r="E2162" s="196">
        <f t="shared" si="170"/>
        <v>45277.5</v>
      </c>
      <c r="F2162" s="272">
        <v>45289</v>
      </c>
      <c r="G2162" s="12" t="s">
        <v>207</v>
      </c>
      <c r="H2162" s="234">
        <v>2218.9300000000003</v>
      </c>
      <c r="I2162" s="17">
        <f t="shared" si="169"/>
        <v>12</v>
      </c>
      <c r="J2162" s="283">
        <f t="shared" si="167"/>
        <v>5.7410646082132416E-5</v>
      </c>
      <c r="K2162" s="22">
        <f t="shared" si="168"/>
        <v>6.8892775298558901E-4</v>
      </c>
    </row>
    <row r="2163" spans="1:11" ht="12.75">
      <c r="A2163" s="12">
        <f t="shared" si="166"/>
        <v>2156</v>
      </c>
      <c r="B2163" s="12" t="s">
        <v>178</v>
      </c>
      <c r="C2163" s="272">
        <v>45270</v>
      </c>
      <c r="D2163" s="272">
        <v>45283</v>
      </c>
      <c r="E2163" s="196">
        <f t="shared" si="170"/>
        <v>45276.5</v>
      </c>
      <c r="F2163" s="272">
        <v>45289</v>
      </c>
      <c r="G2163" s="12" t="s">
        <v>208</v>
      </c>
      <c r="H2163" s="234">
        <v>306.56</v>
      </c>
      <c r="I2163" s="17">
        <f t="shared" si="169"/>
        <v>13</v>
      </c>
      <c r="J2163" s="283">
        <f t="shared" si="167"/>
        <v>7.9316642088477372E-6</v>
      </c>
      <c r="K2163" s="22">
        <f t="shared" si="168"/>
        <v>1.0311163471502058E-4</v>
      </c>
    </row>
    <row r="2164" spans="1:11" ht="12.75">
      <c r="A2164" s="12">
        <f t="shared" si="166"/>
        <v>2157</v>
      </c>
      <c r="B2164" s="12" t="s">
        <v>178</v>
      </c>
      <c r="C2164" s="272">
        <v>45271</v>
      </c>
      <c r="D2164" s="272">
        <v>45284</v>
      </c>
      <c r="E2164" s="196">
        <f t="shared" si="170"/>
        <v>45277.5</v>
      </c>
      <c r="F2164" s="272">
        <v>45289</v>
      </c>
      <c r="G2164" s="12" t="s">
        <v>208</v>
      </c>
      <c r="H2164" s="234">
        <v>1739.4099999999999</v>
      </c>
      <c r="I2164" s="17">
        <f t="shared" si="169"/>
        <v>12</v>
      </c>
      <c r="J2164" s="283">
        <f t="shared" si="167"/>
        <v>4.5003966732489046E-5</v>
      </c>
      <c r="K2164" s="22">
        <f t="shared" si="168"/>
        <v>5.4004760078986858E-4</v>
      </c>
    </row>
    <row r="2165" spans="1:11" ht="12.75">
      <c r="A2165" s="12">
        <f t="shared" si="166"/>
        <v>2158</v>
      </c>
      <c r="B2165" s="12" t="s">
        <v>178</v>
      </c>
      <c r="C2165" s="272">
        <v>45271</v>
      </c>
      <c r="D2165" s="272">
        <v>45284</v>
      </c>
      <c r="E2165" s="196">
        <f t="shared" si="170"/>
        <v>45277.5</v>
      </c>
      <c r="F2165" s="272">
        <v>45289</v>
      </c>
      <c r="G2165" s="12" t="s">
        <v>451</v>
      </c>
      <c r="H2165" s="234">
        <v>392.48</v>
      </c>
      <c r="I2165" s="17">
        <f t="shared" si="169"/>
        <v>12</v>
      </c>
      <c r="J2165" s="283">
        <f t="shared" si="167"/>
        <v>1.0154682831056107E-5</v>
      </c>
      <c r="K2165" s="22">
        <f t="shared" si="168"/>
        <v>1.2185619397267328E-4</v>
      </c>
    </row>
    <row r="2166" spans="1:11" ht="12.75">
      <c r="A2166" s="12">
        <f t="shared" si="166"/>
        <v>2159</v>
      </c>
      <c r="B2166" s="12" t="s">
        <v>178</v>
      </c>
      <c r="C2166" s="272">
        <v>45271</v>
      </c>
      <c r="D2166" s="272">
        <v>45284</v>
      </c>
      <c r="E2166" s="196">
        <f t="shared" si="170"/>
        <v>45277.5</v>
      </c>
      <c r="F2166" s="272">
        <v>45289</v>
      </c>
      <c r="G2166" s="12" t="s">
        <v>213</v>
      </c>
      <c r="H2166" s="234">
        <v>11576.49</v>
      </c>
      <c r="I2166" s="17">
        <f t="shared" si="169"/>
        <v>12</v>
      </c>
      <c r="J2166" s="283">
        <f t="shared" si="167"/>
        <v>2.9951993540280447E-4</v>
      </c>
      <c r="K2166" s="22">
        <f t="shared" si="168"/>
        <v>3.5942392248336534E-3</v>
      </c>
    </row>
    <row r="2167" spans="1:11" ht="12.75">
      <c r="A2167" s="12">
        <f t="shared" si="166"/>
        <v>2160</v>
      </c>
      <c r="B2167" s="12" t="s">
        <v>178</v>
      </c>
      <c r="C2167" s="272">
        <v>45270</v>
      </c>
      <c r="D2167" s="272">
        <v>45283</v>
      </c>
      <c r="E2167" s="196">
        <f t="shared" si="170"/>
        <v>45276.5</v>
      </c>
      <c r="F2167" s="272">
        <v>45289</v>
      </c>
      <c r="G2167" s="12" t="s">
        <v>213</v>
      </c>
      <c r="H2167" s="234">
        <v>960</v>
      </c>
      <c r="I2167" s="17">
        <f t="shared" si="169"/>
        <v>13</v>
      </c>
      <c r="J2167" s="283">
        <f t="shared" si="167"/>
        <v>2.4838196896182896E-5</v>
      </c>
      <c r="K2167" s="22">
        <f t="shared" si="168"/>
        <v>3.2289655965037767E-4</v>
      </c>
    </row>
    <row r="2168" spans="1:11" ht="12.75">
      <c r="A2168" s="12">
        <f t="shared" si="166"/>
        <v>2161</v>
      </c>
      <c r="B2168" s="12" t="s">
        <v>178</v>
      </c>
      <c r="C2168" s="272">
        <v>45271</v>
      </c>
      <c r="D2168" s="272">
        <v>45284</v>
      </c>
      <c r="E2168" s="196">
        <f t="shared" si="170"/>
        <v>45277.5</v>
      </c>
      <c r="F2168" s="272">
        <v>45289</v>
      </c>
      <c r="G2168" s="12" t="s">
        <v>214</v>
      </c>
      <c r="H2168" s="234">
        <v>2557.39</v>
      </c>
      <c r="I2168" s="17">
        <f t="shared" si="169"/>
        <v>12</v>
      </c>
      <c r="J2168" s="283">
        <f t="shared" si="167"/>
        <v>6.6167662875342878E-5</v>
      </c>
      <c r="K2168" s="22">
        <f t="shared" si="168"/>
        <v>7.9401195450411449E-4</v>
      </c>
    </row>
    <row r="2169" spans="1:11" ht="12.75">
      <c r="A2169" s="12">
        <f t="shared" si="166"/>
        <v>2162</v>
      </c>
      <c r="B2169" s="12" t="s">
        <v>178</v>
      </c>
      <c r="C2169" s="272">
        <v>45271</v>
      </c>
      <c r="D2169" s="272">
        <v>45284</v>
      </c>
      <c r="E2169" s="196">
        <f t="shared" si="170"/>
        <v>45277.5</v>
      </c>
      <c r="F2169" s="272">
        <v>45289</v>
      </c>
      <c r="G2169" s="12" t="s">
        <v>452</v>
      </c>
      <c r="H2169" s="234">
        <v>262.64</v>
      </c>
      <c r="I2169" s="17">
        <f t="shared" si="169"/>
        <v>12</v>
      </c>
      <c r="J2169" s="283">
        <f t="shared" si="167"/>
        <v>6.7953167008473701E-6</v>
      </c>
      <c r="K2169" s="22">
        <f t="shared" si="168"/>
        <v>8.1543800410168444E-5</v>
      </c>
    </row>
    <row r="2170" spans="1:11" s="6" customFormat="1" ht="12.75">
      <c r="A2170" s="12">
        <f t="shared" si="166"/>
        <v>2163</v>
      </c>
      <c r="C2170" s="384"/>
      <c r="D2170" s="384"/>
      <c r="E2170" s="223"/>
      <c r="F2170" s="384"/>
      <c r="H2170" s="72">
        <f>SUM(H9:H2169)</f>
        <v>38650148.56000001</v>
      </c>
      <c r="I2170" s="17"/>
      <c r="J2170" s="341">
        <f>SUM(J9:J2169)</f>
        <v>0.99999999999999678</v>
      </c>
      <c r="K2170" s="342">
        <f>SUM(K9:K2169)</f>
        <v>12.609900853897258</v>
      </c>
    </row>
    <row r="2171" spans="1:11" ht="12.75">
      <c r="A2171" s="12">
        <f t="shared" si="166"/>
        <v>2164</v>
      </c>
      <c r="H2171" s="234"/>
    </row>
    <row r="2172" spans="1:11" ht="12.75">
      <c r="A2172" s="12">
        <f t="shared" si="166"/>
        <v>2165</v>
      </c>
      <c r="B2172" s="12" t="s">
        <v>411</v>
      </c>
      <c r="C2172" s="272">
        <v>44927</v>
      </c>
      <c r="D2172" s="272">
        <v>44941</v>
      </c>
      <c r="E2172" s="196">
        <f t="shared" ref="E2172:E2235" si="171">AVERAGE(C2172:D2172)</f>
        <v>44934</v>
      </c>
      <c r="F2172" s="272">
        <v>44939</v>
      </c>
      <c r="G2172" s="12" t="s">
        <v>180</v>
      </c>
      <c r="H2172" s="234">
        <v>499967.68000000226</v>
      </c>
      <c r="I2172" s="17">
        <f t="shared" ref="I2172:I2235" si="172">(F2172-D2172)+((D2172-C2172+1)/2)</f>
        <v>5.5</v>
      </c>
      <c r="J2172" s="283">
        <f t="shared" ref="J2172:J2235" si="173">H2172/$H$2969</f>
        <v>2.5983053573845555E-3</v>
      </c>
      <c r="K2172" s="22">
        <f t="shared" ref="K2172:K2235" si="174">J2172*I2172</f>
        <v>1.4290679465615056E-2</v>
      </c>
    </row>
    <row r="2173" spans="1:11" ht="12.75">
      <c r="A2173" s="12">
        <f t="shared" si="166"/>
        <v>2166</v>
      </c>
      <c r="B2173" s="12" t="s">
        <v>411</v>
      </c>
      <c r="C2173" s="272">
        <v>44927</v>
      </c>
      <c r="D2173" s="272">
        <v>44941</v>
      </c>
      <c r="E2173" s="196">
        <f t="shared" si="171"/>
        <v>44934</v>
      </c>
      <c r="F2173" s="272">
        <v>44939</v>
      </c>
      <c r="G2173" s="12" t="s">
        <v>181</v>
      </c>
      <c r="H2173" s="234">
        <v>107960.63</v>
      </c>
      <c r="I2173" s="17">
        <f t="shared" si="172"/>
        <v>5.5</v>
      </c>
      <c r="J2173" s="283">
        <f t="shared" si="173"/>
        <v>5.6106563391379724E-4</v>
      </c>
      <c r="K2173" s="22">
        <f t="shared" si="174"/>
        <v>3.0858609865258846E-3</v>
      </c>
    </row>
    <row r="2174" spans="1:11" ht="12.75">
      <c r="A2174" s="12">
        <f t="shared" si="166"/>
        <v>2167</v>
      </c>
      <c r="B2174" s="12" t="s">
        <v>411</v>
      </c>
      <c r="C2174" s="272">
        <v>44927</v>
      </c>
      <c r="D2174" s="272">
        <v>44941</v>
      </c>
      <c r="E2174" s="196">
        <f t="shared" si="171"/>
        <v>44934</v>
      </c>
      <c r="F2174" s="272">
        <v>44939</v>
      </c>
      <c r="G2174" s="12" t="s">
        <v>182</v>
      </c>
      <c r="H2174" s="234">
        <v>1568521.0700000036</v>
      </c>
      <c r="I2174" s="17">
        <f t="shared" si="172"/>
        <v>5.5</v>
      </c>
      <c r="J2174" s="283">
        <f t="shared" si="173"/>
        <v>8.1515203129761231E-3</v>
      </c>
      <c r="K2174" s="22">
        <f t="shared" si="174"/>
        <v>4.4833361721368675E-2</v>
      </c>
    </row>
    <row r="2175" spans="1:11" ht="12.75">
      <c r="A2175" s="12">
        <f t="shared" si="166"/>
        <v>2168</v>
      </c>
      <c r="B2175" s="12" t="s">
        <v>411</v>
      </c>
      <c r="C2175" s="272">
        <v>44927</v>
      </c>
      <c r="D2175" s="272">
        <v>44941</v>
      </c>
      <c r="E2175" s="196">
        <f t="shared" si="171"/>
        <v>44934</v>
      </c>
      <c r="F2175" s="272">
        <v>44939</v>
      </c>
      <c r="G2175" s="12" t="s">
        <v>183</v>
      </c>
      <c r="H2175" s="234">
        <v>2387236.7300000023</v>
      </c>
      <c r="I2175" s="17">
        <f t="shared" si="172"/>
        <v>5.5</v>
      </c>
      <c r="J2175" s="283">
        <f t="shared" si="173"/>
        <v>1.2406341915749765E-2</v>
      </c>
      <c r="K2175" s="22">
        <f t="shared" si="174"/>
        <v>6.8234880536623715E-2</v>
      </c>
    </row>
    <row r="2176" spans="1:11" ht="12.75">
      <c r="A2176" s="12">
        <f t="shared" si="166"/>
        <v>2169</v>
      </c>
      <c r="B2176" s="12" t="s">
        <v>411</v>
      </c>
      <c r="C2176" s="272">
        <v>44927</v>
      </c>
      <c r="D2176" s="272">
        <v>44941</v>
      </c>
      <c r="E2176" s="196">
        <f t="shared" si="171"/>
        <v>44934</v>
      </c>
      <c r="F2176" s="272">
        <v>44939</v>
      </c>
      <c r="G2176" s="12" t="s">
        <v>184</v>
      </c>
      <c r="H2176" s="234">
        <v>115294.83999999998</v>
      </c>
      <c r="I2176" s="17">
        <f t="shared" si="172"/>
        <v>5.5</v>
      </c>
      <c r="J2176" s="283">
        <f t="shared" si="173"/>
        <v>5.9918113196995803E-4</v>
      </c>
      <c r="K2176" s="22">
        <f t="shared" si="174"/>
        <v>3.295496225834769E-3</v>
      </c>
    </row>
    <row r="2177" spans="1:11" ht="12.75">
      <c r="A2177" s="12">
        <f t="shared" si="166"/>
        <v>2170</v>
      </c>
      <c r="B2177" s="12" t="s">
        <v>411</v>
      </c>
      <c r="C2177" s="272">
        <v>44927</v>
      </c>
      <c r="D2177" s="272">
        <v>44941</v>
      </c>
      <c r="E2177" s="196">
        <f t="shared" si="171"/>
        <v>44934</v>
      </c>
      <c r="F2177" s="272">
        <v>44939</v>
      </c>
      <c r="G2177" s="12" t="s">
        <v>184</v>
      </c>
      <c r="H2177" s="234">
        <v>200473.63999999981</v>
      </c>
      <c r="I2177" s="17">
        <f t="shared" si="172"/>
        <v>5.5</v>
      </c>
      <c r="J2177" s="283">
        <f t="shared" si="173"/>
        <v>1.0418508108891757E-3</v>
      </c>
      <c r="K2177" s="22">
        <f t="shared" si="174"/>
        <v>5.7301794598904662E-3</v>
      </c>
    </row>
    <row r="2178" spans="1:11" ht="12.75">
      <c r="A2178" s="12">
        <f t="shared" si="166"/>
        <v>2171</v>
      </c>
      <c r="B2178" s="12" t="s">
        <v>411</v>
      </c>
      <c r="C2178" s="272">
        <v>44927</v>
      </c>
      <c r="D2178" s="272">
        <v>44941</v>
      </c>
      <c r="E2178" s="196">
        <f t="shared" si="171"/>
        <v>44934</v>
      </c>
      <c r="F2178" s="272">
        <v>44939</v>
      </c>
      <c r="G2178" s="12" t="s">
        <v>186</v>
      </c>
      <c r="H2178" s="234">
        <v>414465.43999999994</v>
      </c>
      <c r="I2178" s="17">
        <f t="shared" si="172"/>
        <v>5.5</v>
      </c>
      <c r="J2178" s="283">
        <f t="shared" si="173"/>
        <v>2.1539547780423367E-3</v>
      </c>
      <c r="K2178" s="22">
        <f t="shared" si="174"/>
        <v>1.1846751279232851E-2</v>
      </c>
    </row>
    <row r="2179" spans="1:11" ht="12.75">
      <c r="A2179" s="12">
        <f t="shared" si="166"/>
        <v>2172</v>
      </c>
      <c r="B2179" s="12" t="s">
        <v>411</v>
      </c>
      <c r="C2179" s="272">
        <v>44927</v>
      </c>
      <c r="D2179" s="272">
        <v>44941</v>
      </c>
      <c r="E2179" s="196">
        <f t="shared" si="171"/>
        <v>44934</v>
      </c>
      <c r="F2179" s="272">
        <v>44956</v>
      </c>
      <c r="G2179" s="12" t="s">
        <v>189</v>
      </c>
      <c r="H2179" s="234">
        <v>31264.560000000321</v>
      </c>
      <c r="I2179" s="17">
        <f t="shared" si="172"/>
        <v>22.5</v>
      </c>
      <c r="J2179" s="283">
        <f t="shared" si="173"/>
        <v>1.6248025021191637E-4</v>
      </c>
      <c r="K2179" s="22">
        <f t="shared" si="174"/>
        <v>3.6558056297681185E-3</v>
      </c>
    </row>
    <row r="2180" spans="1:11" ht="12.75">
      <c r="A2180" s="12">
        <f t="shared" si="166"/>
        <v>2173</v>
      </c>
      <c r="B2180" s="12" t="s">
        <v>411</v>
      </c>
      <c r="C2180" s="272">
        <v>44927</v>
      </c>
      <c r="D2180" s="272">
        <v>44941</v>
      </c>
      <c r="E2180" s="196">
        <f t="shared" si="171"/>
        <v>44934</v>
      </c>
      <c r="F2180" s="272">
        <v>44945</v>
      </c>
      <c r="G2180" s="12" t="s">
        <v>190</v>
      </c>
      <c r="H2180" s="234">
        <v>790.74000000000933</v>
      </c>
      <c r="I2180" s="17">
        <f t="shared" si="172"/>
        <v>11.5</v>
      </c>
      <c r="J2180" s="283">
        <f t="shared" si="173"/>
        <v>4.109433590383839E-6</v>
      </c>
      <c r="K2180" s="22">
        <f t="shared" si="174"/>
        <v>4.7258486289414146E-5</v>
      </c>
    </row>
    <row r="2181" spans="1:11" ht="12.75">
      <c r="A2181" s="12">
        <f t="shared" si="166"/>
        <v>2174</v>
      </c>
      <c r="B2181" s="12" t="s">
        <v>411</v>
      </c>
      <c r="C2181" s="272">
        <v>44927</v>
      </c>
      <c r="D2181" s="272">
        <v>44941</v>
      </c>
      <c r="E2181" s="196">
        <f t="shared" si="171"/>
        <v>44934</v>
      </c>
      <c r="F2181" s="272">
        <v>44939</v>
      </c>
      <c r="G2181" s="12" t="s">
        <v>192</v>
      </c>
      <c r="H2181" s="234">
        <v>34576.669999999947</v>
      </c>
      <c r="I2181" s="17">
        <f t="shared" si="172"/>
        <v>5.5</v>
      </c>
      <c r="J2181" s="283">
        <f t="shared" si="173"/>
        <v>1.7969310916561104E-4</v>
      </c>
      <c r="K2181" s="22">
        <f t="shared" si="174"/>
        <v>9.883121004108607E-4</v>
      </c>
    </row>
    <row r="2182" spans="1:11" ht="12.75">
      <c r="A2182" s="12">
        <f t="shared" si="166"/>
        <v>2175</v>
      </c>
      <c r="B2182" s="12" t="s">
        <v>411</v>
      </c>
      <c r="C2182" s="272">
        <v>44927</v>
      </c>
      <c r="D2182" s="272">
        <v>44941</v>
      </c>
      <c r="E2182" s="196">
        <f t="shared" si="171"/>
        <v>44934</v>
      </c>
      <c r="F2182" s="272">
        <v>44939</v>
      </c>
      <c r="G2182" s="12" t="s">
        <v>193</v>
      </c>
      <c r="H2182" s="234">
        <v>80394.889999999985</v>
      </c>
      <c r="I2182" s="17">
        <f t="shared" si="172"/>
        <v>5.5</v>
      </c>
      <c r="J2182" s="283">
        <f t="shared" si="173"/>
        <v>4.1780795389282168E-4</v>
      </c>
      <c r="K2182" s="22">
        <f t="shared" si="174"/>
        <v>2.2979437464105191E-3</v>
      </c>
    </row>
    <row r="2183" spans="1:11" ht="12.75">
      <c r="A2183" s="12">
        <f t="shared" si="166"/>
        <v>2176</v>
      </c>
      <c r="B2183" s="12" t="s">
        <v>411</v>
      </c>
      <c r="C2183" s="272">
        <v>44927</v>
      </c>
      <c r="D2183" s="272">
        <v>44941</v>
      </c>
      <c r="E2183" s="196">
        <f t="shared" si="171"/>
        <v>44934</v>
      </c>
      <c r="F2183" s="272">
        <v>44945</v>
      </c>
      <c r="G2183" s="12" t="s">
        <v>194</v>
      </c>
      <c r="H2183" s="234">
        <v>1215.529999999962</v>
      </c>
      <c r="I2183" s="17">
        <f t="shared" si="172"/>
        <v>11.5</v>
      </c>
      <c r="J2183" s="283">
        <f t="shared" si="173"/>
        <v>6.3170445558831638E-6</v>
      </c>
      <c r="K2183" s="22">
        <f t="shared" si="174"/>
        <v>7.2646012392656382E-5</v>
      </c>
    </row>
    <row r="2184" spans="1:11" ht="12.75">
      <c r="A2184" s="12">
        <f t="shared" si="166"/>
        <v>2177</v>
      </c>
      <c r="B2184" s="12" t="s">
        <v>411</v>
      </c>
      <c r="C2184" s="272">
        <v>44927</v>
      </c>
      <c r="D2184" s="272">
        <v>44941</v>
      </c>
      <c r="E2184" s="196">
        <f t="shared" si="171"/>
        <v>44934</v>
      </c>
      <c r="F2184" s="272">
        <v>44939</v>
      </c>
      <c r="G2184" s="12" t="s">
        <v>464</v>
      </c>
      <c r="H2184" s="234">
        <v>58807.040000000001</v>
      </c>
      <c r="I2184" s="17">
        <f t="shared" si="172"/>
        <v>5.5</v>
      </c>
      <c r="J2184" s="283">
        <f t="shared" si="173"/>
        <v>3.0561704925391811E-4</v>
      </c>
      <c r="K2184" s="22">
        <f t="shared" si="174"/>
        <v>1.6808937708965496E-3</v>
      </c>
    </row>
    <row r="2185" spans="1:11" ht="12.75">
      <c r="A2185" s="12">
        <f t="shared" ref="A2185:A2248" si="175">A2184+1</f>
        <v>2178</v>
      </c>
      <c r="B2185" s="12" t="s">
        <v>411</v>
      </c>
      <c r="C2185" s="272">
        <v>44927</v>
      </c>
      <c r="D2185" s="272">
        <v>44941</v>
      </c>
      <c r="E2185" s="196">
        <f t="shared" si="171"/>
        <v>44934</v>
      </c>
      <c r="F2185" s="272">
        <v>44967</v>
      </c>
      <c r="G2185" s="12" t="s">
        <v>195</v>
      </c>
      <c r="H2185" s="234">
        <v>1092.46</v>
      </c>
      <c r="I2185" s="17">
        <f t="shared" si="172"/>
        <v>33.5</v>
      </c>
      <c r="J2185" s="283">
        <f t="shared" si="173"/>
        <v>5.6774563322339529E-6</v>
      </c>
      <c r="K2185" s="22">
        <f t="shared" si="174"/>
        <v>1.9019478712983741E-4</v>
      </c>
    </row>
    <row r="2186" spans="1:11" ht="12.75">
      <c r="A2186" s="12">
        <f t="shared" si="175"/>
        <v>2179</v>
      </c>
      <c r="B2186" s="12" t="s">
        <v>411</v>
      </c>
      <c r="C2186" s="272">
        <v>44927</v>
      </c>
      <c r="D2186" s="272">
        <v>44941</v>
      </c>
      <c r="E2186" s="196">
        <f t="shared" si="171"/>
        <v>44934</v>
      </c>
      <c r="F2186" s="272">
        <v>44970</v>
      </c>
      <c r="G2186" s="12" t="s">
        <v>195</v>
      </c>
      <c r="H2186" s="234">
        <v>122059.05999999997</v>
      </c>
      <c r="I2186" s="17">
        <f t="shared" si="172"/>
        <v>36.5</v>
      </c>
      <c r="J2186" s="283">
        <f t="shared" si="173"/>
        <v>6.3433442240770719E-4</v>
      </c>
      <c r="K2186" s="22">
        <f t="shared" si="174"/>
        <v>2.3153206417881312E-2</v>
      </c>
    </row>
    <row r="2187" spans="1:11" ht="12.75">
      <c r="A2187" s="12">
        <f t="shared" si="175"/>
        <v>2180</v>
      </c>
      <c r="B2187" s="12" t="s">
        <v>411</v>
      </c>
      <c r="C2187" s="272">
        <v>44927</v>
      </c>
      <c r="D2187" s="272">
        <v>44941</v>
      </c>
      <c r="E2187" s="196">
        <f t="shared" si="171"/>
        <v>44934</v>
      </c>
      <c r="F2187" s="272">
        <v>44939</v>
      </c>
      <c r="G2187" s="12" t="s">
        <v>196</v>
      </c>
      <c r="H2187" s="234">
        <v>648085.01000000758</v>
      </c>
      <c r="I2187" s="17">
        <f t="shared" si="172"/>
        <v>5.5</v>
      </c>
      <c r="J2187" s="283">
        <f t="shared" si="173"/>
        <v>3.3680632186537242E-3</v>
      </c>
      <c r="K2187" s="22">
        <f t="shared" si="174"/>
        <v>1.8524347702595482E-2</v>
      </c>
    </row>
    <row r="2188" spans="1:11" ht="12.75">
      <c r="A2188" s="12">
        <f t="shared" si="175"/>
        <v>2181</v>
      </c>
      <c r="B2188" s="12" t="s">
        <v>411</v>
      </c>
      <c r="C2188" s="272">
        <v>44927</v>
      </c>
      <c r="D2188" s="272">
        <v>44941</v>
      </c>
      <c r="E2188" s="196">
        <f t="shared" si="171"/>
        <v>44934</v>
      </c>
      <c r="F2188" s="272">
        <v>44939</v>
      </c>
      <c r="G2188" s="12" t="s">
        <v>432</v>
      </c>
      <c r="H2188" s="234">
        <v>112.5</v>
      </c>
      <c r="I2188" s="17">
        <f t="shared" si="172"/>
        <v>5.5</v>
      </c>
      <c r="J2188" s="283">
        <f t="shared" si="173"/>
        <v>5.8465649760752765E-7</v>
      </c>
      <c r="K2188" s="22">
        <f t="shared" si="174"/>
        <v>3.215610736841402E-6</v>
      </c>
    </row>
    <row r="2189" spans="1:11" ht="12.75">
      <c r="A2189" s="12">
        <f t="shared" si="175"/>
        <v>2182</v>
      </c>
      <c r="B2189" s="12" t="s">
        <v>411</v>
      </c>
      <c r="C2189" s="272">
        <v>44927</v>
      </c>
      <c r="D2189" s="272">
        <v>44941</v>
      </c>
      <c r="E2189" s="196">
        <f t="shared" si="171"/>
        <v>44934</v>
      </c>
      <c r="F2189" s="272">
        <v>44939</v>
      </c>
      <c r="G2189" s="12" t="s">
        <v>197</v>
      </c>
      <c r="H2189" s="234">
        <v>6164200</v>
      </c>
      <c r="I2189" s="17">
        <f t="shared" si="172"/>
        <v>5.5</v>
      </c>
      <c r="J2189" s="283">
        <f t="shared" si="173"/>
        <v>3.2035018511576197E-2</v>
      </c>
      <c r="K2189" s="22">
        <f t="shared" si="174"/>
        <v>0.17619260181366908</v>
      </c>
    </row>
    <row r="2190" spans="1:11" ht="12.75">
      <c r="A2190" s="12">
        <f t="shared" si="175"/>
        <v>2183</v>
      </c>
      <c r="B2190" s="12" t="s">
        <v>411</v>
      </c>
      <c r="C2190" s="272">
        <v>44927</v>
      </c>
      <c r="D2190" s="272">
        <v>44941</v>
      </c>
      <c r="E2190" s="196">
        <f t="shared" si="171"/>
        <v>44934</v>
      </c>
      <c r="F2190" s="272">
        <v>44980</v>
      </c>
      <c r="G2190" s="12" t="s">
        <v>199</v>
      </c>
      <c r="H2190" s="234">
        <v>44170.070000000051</v>
      </c>
      <c r="I2190" s="17">
        <f t="shared" si="172"/>
        <v>46.5</v>
      </c>
      <c r="J2190" s="283">
        <f t="shared" si="173"/>
        <v>2.295494971135943E-4</v>
      </c>
      <c r="K2190" s="22">
        <f t="shared" si="174"/>
        <v>1.0674051615782136E-2</v>
      </c>
    </row>
    <row r="2191" spans="1:11" ht="12.75">
      <c r="A2191" s="12">
        <f t="shared" si="175"/>
        <v>2184</v>
      </c>
      <c r="B2191" s="12" t="s">
        <v>411</v>
      </c>
      <c r="C2191" s="272">
        <v>44927</v>
      </c>
      <c r="D2191" s="272">
        <v>44941</v>
      </c>
      <c r="E2191" s="196">
        <f t="shared" si="171"/>
        <v>44934</v>
      </c>
      <c r="F2191" s="272">
        <v>44939</v>
      </c>
      <c r="G2191" s="12" t="s">
        <v>200</v>
      </c>
      <c r="H2191" s="234">
        <v>444338.11000000528</v>
      </c>
      <c r="I2191" s="17">
        <f t="shared" si="172"/>
        <v>5.5</v>
      </c>
      <c r="J2191" s="283">
        <f t="shared" si="173"/>
        <v>2.309201450188013E-3</v>
      </c>
      <c r="K2191" s="22">
        <f t="shared" si="174"/>
        <v>1.2700607976034072E-2</v>
      </c>
    </row>
    <row r="2192" spans="1:11" ht="12.75">
      <c r="A2192" s="12">
        <f t="shared" si="175"/>
        <v>2185</v>
      </c>
      <c r="B2192" s="12" t="s">
        <v>411</v>
      </c>
      <c r="C2192" s="272">
        <v>44927</v>
      </c>
      <c r="D2192" s="272">
        <v>44941</v>
      </c>
      <c r="E2192" s="196">
        <f t="shared" si="171"/>
        <v>44934</v>
      </c>
      <c r="F2192" s="272">
        <v>44939</v>
      </c>
      <c r="G2192" s="12" t="s">
        <v>201</v>
      </c>
      <c r="H2192" s="234">
        <v>18103.529999999992</v>
      </c>
      <c r="I2192" s="17">
        <f t="shared" si="172"/>
        <v>5.5</v>
      </c>
      <c r="J2192" s="283">
        <f t="shared" si="173"/>
        <v>9.4083079503402668E-5</v>
      </c>
      <c r="K2192" s="22">
        <f t="shared" si="174"/>
        <v>5.1745693726871469E-4</v>
      </c>
    </row>
    <row r="2193" spans="1:11" ht="12.75">
      <c r="A2193" s="12">
        <f t="shared" si="175"/>
        <v>2186</v>
      </c>
      <c r="B2193" s="12" t="s">
        <v>411</v>
      </c>
      <c r="C2193" s="272">
        <v>44927</v>
      </c>
      <c r="D2193" s="272">
        <v>44941</v>
      </c>
      <c r="E2193" s="196">
        <f t="shared" si="171"/>
        <v>44934</v>
      </c>
      <c r="F2193" s="272">
        <v>44944</v>
      </c>
      <c r="G2193" s="12" t="s">
        <v>465</v>
      </c>
      <c r="H2193" s="234">
        <v>16608.740000000009</v>
      </c>
      <c r="I2193" s="17">
        <f t="shared" si="172"/>
        <v>10.5</v>
      </c>
      <c r="J2193" s="283">
        <f t="shared" si="173"/>
        <v>8.6314735627324925E-5</v>
      </c>
      <c r="K2193" s="22">
        <f t="shared" si="174"/>
        <v>9.0630472408691166E-4</v>
      </c>
    </row>
    <row r="2194" spans="1:11" ht="12.75">
      <c r="A2194" s="12">
        <f t="shared" si="175"/>
        <v>2187</v>
      </c>
      <c r="B2194" s="12" t="s">
        <v>411</v>
      </c>
      <c r="C2194" s="272">
        <v>44927</v>
      </c>
      <c r="D2194" s="272">
        <v>44941</v>
      </c>
      <c r="E2194" s="196">
        <f t="shared" si="171"/>
        <v>44934</v>
      </c>
      <c r="F2194" s="272">
        <v>44915</v>
      </c>
      <c r="G2194" s="12" t="s">
        <v>435</v>
      </c>
      <c r="H2194" s="234">
        <v>33388.100000000057</v>
      </c>
      <c r="I2194" s="17">
        <f t="shared" si="172"/>
        <v>-18.5</v>
      </c>
      <c r="J2194" s="283">
        <f t="shared" si="173"/>
        <v>1.7351617429128824E-4</v>
      </c>
      <c r="K2194" s="22">
        <f t="shared" si="174"/>
        <v>-3.2100492243888326E-3</v>
      </c>
    </row>
    <row r="2195" spans="1:11" ht="12.75">
      <c r="A2195" s="12">
        <f t="shared" si="175"/>
        <v>2188</v>
      </c>
      <c r="B2195" s="12" t="s">
        <v>411</v>
      </c>
      <c r="C2195" s="272">
        <v>44927</v>
      </c>
      <c r="D2195" s="272">
        <v>44941</v>
      </c>
      <c r="E2195" s="196">
        <f t="shared" si="171"/>
        <v>44934</v>
      </c>
      <c r="F2195" s="272">
        <v>44915</v>
      </c>
      <c r="G2195" s="12" t="s">
        <v>466</v>
      </c>
      <c r="H2195" s="234">
        <v>85</v>
      </c>
      <c r="I2195" s="17">
        <f t="shared" si="172"/>
        <v>-18.5</v>
      </c>
      <c r="J2195" s="283">
        <f t="shared" si="173"/>
        <v>4.4174046485902092E-7</v>
      </c>
      <c r="K2195" s="22">
        <f t="shared" si="174"/>
        <v>-8.1721985998918867E-6</v>
      </c>
    </row>
    <row r="2196" spans="1:11" ht="12.75">
      <c r="A2196" s="12">
        <f t="shared" si="175"/>
        <v>2189</v>
      </c>
      <c r="B2196" s="12" t="s">
        <v>411</v>
      </c>
      <c r="C2196" s="272">
        <v>44927</v>
      </c>
      <c r="D2196" s="272">
        <v>44941</v>
      </c>
      <c r="E2196" s="196">
        <f t="shared" si="171"/>
        <v>44934</v>
      </c>
      <c r="F2196" s="272">
        <v>44945</v>
      </c>
      <c r="G2196" s="12" t="s">
        <v>202</v>
      </c>
      <c r="H2196" s="234">
        <v>114858.12999999992</v>
      </c>
      <c r="I2196" s="17">
        <f t="shared" si="172"/>
        <v>11.5</v>
      </c>
      <c r="J2196" s="283">
        <f t="shared" si="173"/>
        <v>5.9691157340044495E-4</v>
      </c>
      <c r="K2196" s="22">
        <f t="shared" si="174"/>
        <v>6.8644830941051171E-3</v>
      </c>
    </row>
    <row r="2197" spans="1:11" ht="12.75">
      <c r="A2197" s="12">
        <f t="shared" si="175"/>
        <v>2190</v>
      </c>
      <c r="B2197" s="12" t="s">
        <v>411</v>
      </c>
      <c r="C2197" s="272">
        <v>44927</v>
      </c>
      <c r="D2197" s="272">
        <v>44941</v>
      </c>
      <c r="E2197" s="196">
        <f t="shared" si="171"/>
        <v>44934</v>
      </c>
      <c r="F2197" s="272">
        <v>44945</v>
      </c>
      <c r="G2197" s="12" t="s">
        <v>203</v>
      </c>
      <c r="H2197" s="234">
        <v>11581.699999999997</v>
      </c>
      <c r="I2197" s="17">
        <f t="shared" si="172"/>
        <v>11.5</v>
      </c>
      <c r="J2197" s="283">
        <f t="shared" si="173"/>
        <v>6.0189476963032013E-5</v>
      </c>
      <c r="K2197" s="22">
        <f t="shared" si="174"/>
        <v>6.9217898507486814E-4</v>
      </c>
    </row>
    <row r="2198" spans="1:11" ht="12.75">
      <c r="A2198" s="12">
        <f t="shared" si="175"/>
        <v>2191</v>
      </c>
      <c r="B2198" s="12" t="s">
        <v>411</v>
      </c>
      <c r="C2198" s="272">
        <v>44927</v>
      </c>
      <c r="D2198" s="272">
        <v>44941</v>
      </c>
      <c r="E2198" s="196">
        <f t="shared" si="171"/>
        <v>44934</v>
      </c>
      <c r="F2198" s="272">
        <v>44945</v>
      </c>
      <c r="G2198" s="12" t="s">
        <v>204</v>
      </c>
      <c r="H2198" s="234">
        <v>19036.439999999984</v>
      </c>
      <c r="I2198" s="17">
        <f t="shared" si="172"/>
        <v>11.5</v>
      </c>
      <c r="J2198" s="283">
        <f t="shared" si="173"/>
        <v>9.8931362998362982E-5</v>
      </c>
      <c r="K2198" s="22">
        <f t="shared" si="174"/>
        <v>1.1377106744811744E-3</v>
      </c>
    </row>
    <row r="2199" spans="1:11" ht="12.75">
      <c r="A2199" s="12">
        <f t="shared" si="175"/>
        <v>2192</v>
      </c>
      <c r="B2199" s="12" t="s">
        <v>411</v>
      </c>
      <c r="C2199" s="272">
        <v>44927</v>
      </c>
      <c r="D2199" s="272">
        <v>44941</v>
      </c>
      <c r="E2199" s="196">
        <f t="shared" si="171"/>
        <v>44934</v>
      </c>
      <c r="F2199" s="272">
        <v>44945</v>
      </c>
      <c r="G2199" s="12" t="s">
        <v>205</v>
      </c>
      <c r="H2199" s="234">
        <v>3774.6999999999402</v>
      </c>
      <c r="I2199" s="17">
        <f t="shared" si="172"/>
        <v>11.5</v>
      </c>
      <c r="J2199" s="283">
        <f t="shared" si="173"/>
        <v>1.9616914502391999E-5</v>
      </c>
      <c r="K2199" s="22">
        <f t="shared" si="174"/>
        <v>2.2559451677750799E-4</v>
      </c>
    </row>
    <row r="2200" spans="1:11" ht="12.75">
      <c r="A2200" s="12">
        <f t="shared" si="175"/>
        <v>2193</v>
      </c>
      <c r="B2200" s="12" t="s">
        <v>411</v>
      </c>
      <c r="C2200" s="272">
        <v>44927</v>
      </c>
      <c r="D2200" s="272">
        <v>44941</v>
      </c>
      <c r="E2200" s="196">
        <f t="shared" si="171"/>
        <v>44934</v>
      </c>
      <c r="F2200" s="272">
        <v>44938</v>
      </c>
      <c r="G2200" s="12" t="s">
        <v>451</v>
      </c>
      <c r="H2200" s="234">
        <v>4879.29</v>
      </c>
      <c r="I2200" s="17">
        <f t="shared" si="172"/>
        <v>4.5</v>
      </c>
      <c r="J2200" s="283">
        <f t="shared" si="173"/>
        <v>2.5357409797434967E-5</v>
      </c>
      <c r="K2200" s="22">
        <f t="shared" si="174"/>
        <v>1.1410834408845735E-4</v>
      </c>
    </row>
    <row r="2201" spans="1:11" ht="12.75">
      <c r="A2201" s="12">
        <f t="shared" si="175"/>
        <v>2194</v>
      </c>
      <c r="B2201" s="12" t="s">
        <v>411</v>
      </c>
      <c r="C2201" s="272">
        <v>44927</v>
      </c>
      <c r="D2201" s="272">
        <v>44941</v>
      </c>
      <c r="E2201" s="196">
        <f t="shared" si="171"/>
        <v>44934</v>
      </c>
      <c r="F2201" s="272">
        <v>44938</v>
      </c>
      <c r="G2201" s="12" t="s">
        <v>213</v>
      </c>
      <c r="H2201" s="234">
        <v>29148.910000000003</v>
      </c>
      <c r="I2201" s="17">
        <f t="shared" si="172"/>
        <v>4.5</v>
      </c>
      <c r="J2201" s="283">
        <f t="shared" si="173"/>
        <v>1.5148533004157369E-4</v>
      </c>
      <c r="K2201" s="22">
        <f t="shared" si="174"/>
        <v>6.8168398518708164E-4</v>
      </c>
    </row>
    <row r="2202" spans="1:11" ht="12.75">
      <c r="A2202" s="12">
        <f t="shared" si="175"/>
        <v>2195</v>
      </c>
      <c r="B2202" s="12" t="s">
        <v>411</v>
      </c>
      <c r="C2202" s="272">
        <v>44927</v>
      </c>
      <c r="D2202" s="272">
        <v>44941</v>
      </c>
      <c r="E2202" s="196">
        <f t="shared" si="171"/>
        <v>44934</v>
      </c>
      <c r="F2202" s="272">
        <v>44938</v>
      </c>
      <c r="G2202" s="12" t="s">
        <v>214</v>
      </c>
      <c r="H2202" s="234">
        <v>712.55</v>
      </c>
      <c r="I2202" s="17">
        <f t="shared" si="172"/>
        <v>4.5</v>
      </c>
      <c r="J2202" s="283">
        <f t="shared" si="173"/>
        <v>3.703084332179945E-6</v>
      </c>
      <c r="K2202" s="22">
        <f t="shared" si="174"/>
        <v>1.6663879494809754E-5</v>
      </c>
    </row>
    <row r="2203" spans="1:11" ht="12.75">
      <c r="A2203" s="12">
        <f t="shared" si="175"/>
        <v>2196</v>
      </c>
      <c r="B2203" s="12" t="s">
        <v>411</v>
      </c>
      <c r="C2203" s="272">
        <v>44927</v>
      </c>
      <c r="D2203" s="272">
        <v>44941</v>
      </c>
      <c r="E2203" s="196">
        <f t="shared" si="171"/>
        <v>44934</v>
      </c>
      <c r="F2203" s="272">
        <v>44938</v>
      </c>
      <c r="G2203" s="12" t="s">
        <v>452</v>
      </c>
      <c r="H2203" s="234">
        <v>1471.32</v>
      </c>
      <c r="I2203" s="17">
        <f t="shared" si="172"/>
        <v>4.5</v>
      </c>
      <c r="J2203" s="283">
        <f t="shared" si="173"/>
        <v>7.6463715383102894E-6</v>
      </c>
      <c r="K2203" s="22">
        <f t="shared" si="174"/>
        <v>3.4408671922396303E-5</v>
      </c>
    </row>
    <row r="2204" spans="1:11" ht="12.75">
      <c r="A2204" s="12">
        <f t="shared" si="175"/>
        <v>2197</v>
      </c>
      <c r="B2204" s="12" t="s">
        <v>411</v>
      </c>
      <c r="C2204" s="272">
        <v>44942</v>
      </c>
      <c r="D2204" s="272">
        <v>44957</v>
      </c>
      <c r="E2204" s="196">
        <f t="shared" si="171"/>
        <v>44949.5</v>
      </c>
      <c r="F2204" s="272">
        <v>44957</v>
      </c>
      <c r="G2204" s="12" t="s">
        <v>180</v>
      </c>
      <c r="H2204" s="234">
        <v>502791.78000000259</v>
      </c>
      <c r="I2204" s="17">
        <f t="shared" si="172"/>
        <v>8</v>
      </c>
      <c r="J2204" s="283">
        <f t="shared" si="173"/>
        <v>2.6129820544058321E-3</v>
      </c>
      <c r="K2204" s="22">
        <f t="shared" si="174"/>
        <v>2.0903856435246657E-2</v>
      </c>
    </row>
    <row r="2205" spans="1:11" ht="12.75">
      <c r="A2205" s="12">
        <f t="shared" si="175"/>
        <v>2198</v>
      </c>
      <c r="B2205" s="12" t="s">
        <v>411</v>
      </c>
      <c r="C2205" s="272">
        <v>44942</v>
      </c>
      <c r="D2205" s="272">
        <v>44957</v>
      </c>
      <c r="E2205" s="196">
        <f t="shared" si="171"/>
        <v>44949.5</v>
      </c>
      <c r="F2205" s="272">
        <v>44957</v>
      </c>
      <c r="G2205" s="12" t="s">
        <v>181</v>
      </c>
      <c r="H2205" s="234">
        <v>105848.34999999996</v>
      </c>
      <c r="I2205" s="17">
        <f t="shared" si="172"/>
        <v>8</v>
      </c>
      <c r="J2205" s="283">
        <f t="shared" si="173"/>
        <v>5.5008822745365098E-4</v>
      </c>
      <c r="K2205" s="22">
        <f t="shared" si="174"/>
        <v>4.4007058196292078E-3</v>
      </c>
    </row>
    <row r="2206" spans="1:11" ht="12.75">
      <c r="A2206" s="12">
        <f t="shared" si="175"/>
        <v>2199</v>
      </c>
      <c r="B2206" s="12" t="s">
        <v>411</v>
      </c>
      <c r="C2206" s="272">
        <v>44942</v>
      </c>
      <c r="D2206" s="272">
        <v>44957</v>
      </c>
      <c r="E2206" s="196">
        <f t="shared" si="171"/>
        <v>44949.5</v>
      </c>
      <c r="F2206" s="272">
        <v>44957</v>
      </c>
      <c r="G2206" s="12" t="s">
        <v>182</v>
      </c>
      <c r="H2206" s="234">
        <v>1573688.3200000029</v>
      </c>
      <c r="I2206" s="17">
        <f t="shared" si="172"/>
        <v>8</v>
      </c>
      <c r="J2206" s="283">
        <f t="shared" si="173"/>
        <v>8.1783742355295633E-3</v>
      </c>
      <c r="K2206" s="22">
        <f t="shared" si="174"/>
        <v>6.5426993884236506E-2</v>
      </c>
    </row>
    <row r="2207" spans="1:11" ht="12.75">
      <c r="A2207" s="12">
        <f t="shared" si="175"/>
        <v>2200</v>
      </c>
      <c r="B2207" s="12" t="s">
        <v>411</v>
      </c>
      <c r="C2207" s="272">
        <v>44942</v>
      </c>
      <c r="D2207" s="272">
        <v>44957</v>
      </c>
      <c r="E2207" s="196">
        <f t="shared" si="171"/>
        <v>44949.5</v>
      </c>
      <c r="F2207" s="272">
        <v>44957</v>
      </c>
      <c r="G2207" s="12" t="s">
        <v>183</v>
      </c>
      <c r="H2207" s="234">
        <v>2400374.2499999995</v>
      </c>
      <c r="I2207" s="17">
        <f t="shared" si="172"/>
        <v>8</v>
      </c>
      <c r="J2207" s="283">
        <f t="shared" si="173"/>
        <v>1.2474616906242629E-2</v>
      </c>
      <c r="K2207" s="22">
        <f t="shared" si="174"/>
        <v>9.9796935249941029E-2</v>
      </c>
    </row>
    <row r="2208" spans="1:11" ht="12.75">
      <c r="A2208" s="12">
        <f t="shared" si="175"/>
        <v>2201</v>
      </c>
      <c r="B2208" s="12" t="s">
        <v>411</v>
      </c>
      <c r="C2208" s="272">
        <v>44942</v>
      </c>
      <c r="D2208" s="272">
        <v>44957</v>
      </c>
      <c r="E2208" s="196">
        <f t="shared" si="171"/>
        <v>44949.5</v>
      </c>
      <c r="F2208" s="272">
        <v>44957</v>
      </c>
      <c r="G2208" s="12" t="s">
        <v>184</v>
      </c>
      <c r="H2208" s="234">
        <v>116242.1</v>
      </c>
      <c r="I2208" s="17">
        <f t="shared" si="172"/>
        <v>8</v>
      </c>
      <c r="J2208" s="283">
        <f t="shared" si="173"/>
        <v>6.0410399164927998E-4</v>
      </c>
      <c r="K2208" s="22">
        <f t="shared" si="174"/>
        <v>4.8328319331942399E-3</v>
      </c>
    </row>
    <row r="2209" spans="1:11" ht="12.75">
      <c r="A2209" s="12">
        <f t="shared" si="175"/>
        <v>2202</v>
      </c>
      <c r="B2209" s="12" t="s">
        <v>411</v>
      </c>
      <c r="C2209" s="272">
        <v>44942</v>
      </c>
      <c r="D2209" s="272">
        <v>44957</v>
      </c>
      <c r="E2209" s="196">
        <f t="shared" si="171"/>
        <v>44949.5</v>
      </c>
      <c r="F2209" s="272">
        <v>44957</v>
      </c>
      <c r="G2209" s="12" t="s">
        <v>184</v>
      </c>
      <c r="H2209" s="234">
        <v>200503.71999999986</v>
      </c>
      <c r="I2209" s="17">
        <f t="shared" si="172"/>
        <v>8</v>
      </c>
      <c r="J2209" s="283">
        <f t="shared" si="173"/>
        <v>1.0420071350442696E-3</v>
      </c>
      <c r="K2209" s="22">
        <f t="shared" si="174"/>
        <v>8.3360570803541565E-3</v>
      </c>
    </row>
    <row r="2210" spans="1:11" ht="12.75">
      <c r="A2210" s="12">
        <f t="shared" si="175"/>
        <v>2203</v>
      </c>
      <c r="B2210" s="12" t="s">
        <v>411</v>
      </c>
      <c r="C2210" s="272">
        <v>44942</v>
      </c>
      <c r="D2210" s="272">
        <v>44957</v>
      </c>
      <c r="E2210" s="196">
        <f t="shared" si="171"/>
        <v>44949.5</v>
      </c>
      <c r="F2210" s="272">
        <v>44957</v>
      </c>
      <c r="G2210" s="12" t="s">
        <v>186</v>
      </c>
      <c r="H2210" s="234">
        <v>423263.08000000037</v>
      </c>
      <c r="I2210" s="17">
        <f t="shared" si="172"/>
        <v>8</v>
      </c>
      <c r="J2210" s="283">
        <f t="shared" si="173"/>
        <v>2.199675643727778E-3</v>
      </c>
      <c r="K2210" s="22">
        <f t="shared" si="174"/>
        <v>1.7597405149822224E-2</v>
      </c>
    </row>
    <row r="2211" spans="1:11" ht="12.75">
      <c r="A2211" s="12">
        <f t="shared" si="175"/>
        <v>2204</v>
      </c>
      <c r="B2211" s="12" t="s">
        <v>411</v>
      </c>
      <c r="C2211" s="272">
        <v>44942</v>
      </c>
      <c r="D2211" s="272">
        <v>44957</v>
      </c>
      <c r="E2211" s="196">
        <f t="shared" si="171"/>
        <v>44949.5</v>
      </c>
      <c r="F2211" s="272">
        <v>44957</v>
      </c>
      <c r="G2211" s="12" t="s">
        <v>458</v>
      </c>
      <c r="H2211" s="234">
        <v>-2244.64</v>
      </c>
      <c r="I2211" s="17">
        <f t="shared" si="172"/>
        <v>8</v>
      </c>
      <c r="J2211" s="283">
        <f t="shared" si="173"/>
        <v>-1.1665274318131208E-5</v>
      </c>
      <c r="K2211" s="22">
        <f t="shared" si="174"/>
        <v>-9.3322194545049665E-5</v>
      </c>
    </row>
    <row r="2212" spans="1:11" ht="12.75">
      <c r="A2212" s="12">
        <f t="shared" si="175"/>
        <v>2205</v>
      </c>
      <c r="B2212" s="12" t="s">
        <v>411</v>
      </c>
      <c r="C2212" s="272">
        <v>44942</v>
      </c>
      <c r="D2212" s="272">
        <v>44957</v>
      </c>
      <c r="E2212" s="196">
        <f t="shared" si="171"/>
        <v>44949.5</v>
      </c>
      <c r="F2212" s="272">
        <v>44957</v>
      </c>
      <c r="G2212" s="12" t="s">
        <v>467</v>
      </c>
      <c r="H2212" s="234">
        <v>225</v>
      </c>
      <c r="I2212" s="17">
        <f t="shared" si="172"/>
        <v>8</v>
      </c>
      <c r="J2212" s="283">
        <f t="shared" si="173"/>
        <v>1.1693129952150553E-6</v>
      </c>
      <c r="K2212" s="22">
        <f t="shared" si="174"/>
        <v>9.3545039617204424E-6</v>
      </c>
    </row>
    <row r="2213" spans="1:11" ht="12.75">
      <c r="A2213" s="12">
        <f t="shared" si="175"/>
        <v>2206</v>
      </c>
      <c r="B2213" s="12" t="s">
        <v>411</v>
      </c>
      <c r="C2213" s="272">
        <v>44942</v>
      </c>
      <c r="D2213" s="272">
        <v>44957</v>
      </c>
      <c r="E2213" s="196">
        <f t="shared" si="171"/>
        <v>44949.5</v>
      </c>
      <c r="F2213" s="272">
        <v>44956</v>
      </c>
      <c r="G2213" s="12" t="s">
        <v>189</v>
      </c>
      <c r="H2213" s="234">
        <v>31369.630000000259</v>
      </c>
      <c r="I2213" s="17">
        <f t="shared" si="172"/>
        <v>7</v>
      </c>
      <c r="J2213" s="283">
        <f t="shared" si="173"/>
        <v>1.6302629339594828E-4</v>
      </c>
      <c r="K2213" s="22">
        <f t="shared" si="174"/>
        <v>1.1411840537716379E-3</v>
      </c>
    </row>
    <row r="2214" spans="1:11" ht="12.75">
      <c r="A2214" s="12">
        <f t="shared" si="175"/>
        <v>2207</v>
      </c>
      <c r="B2214" s="12" t="s">
        <v>411</v>
      </c>
      <c r="C2214" s="272">
        <v>44942</v>
      </c>
      <c r="D2214" s="272">
        <v>44957</v>
      </c>
      <c r="E2214" s="196">
        <f t="shared" si="171"/>
        <v>44949.5</v>
      </c>
      <c r="F2214" s="272">
        <v>44945</v>
      </c>
      <c r="G2214" s="12" t="s">
        <v>190</v>
      </c>
      <c r="H2214" s="234">
        <v>788.62000000000921</v>
      </c>
      <c r="I2214" s="17">
        <f t="shared" si="172"/>
        <v>-4</v>
      </c>
      <c r="J2214" s="283">
        <f t="shared" si="173"/>
        <v>4.0984160634955896E-6</v>
      </c>
      <c r="K2214" s="22">
        <f t="shared" si="174"/>
        <v>-1.6393664253982358E-5</v>
      </c>
    </row>
    <row r="2215" spans="1:11" ht="12.75">
      <c r="A2215" s="12">
        <f t="shared" si="175"/>
        <v>2208</v>
      </c>
      <c r="B2215" s="12" t="s">
        <v>411</v>
      </c>
      <c r="C2215" s="272">
        <v>44942</v>
      </c>
      <c r="D2215" s="272">
        <v>44957</v>
      </c>
      <c r="E2215" s="196">
        <f t="shared" si="171"/>
        <v>44949.5</v>
      </c>
      <c r="F2215" s="272">
        <v>44957</v>
      </c>
      <c r="G2215" s="12" t="s">
        <v>192</v>
      </c>
      <c r="H2215" s="234">
        <v>34415.449999999953</v>
      </c>
      <c r="I2215" s="17">
        <f t="shared" si="172"/>
        <v>8</v>
      </c>
      <c r="J2215" s="283">
        <f t="shared" si="173"/>
        <v>1.7885525742743964E-4</v>
      </c>
      <c r="K2215" s="22">
        <f t="shared" si="174"/>
        <v>1.4308420594195171E-3</v>
      </c>
    </row>
    <row r="2216" spans="1:11" ht="12.75">
      <c r="A2216" s="12">
        <f t="shared" si="175"/>
        <v>2209</v>
      </c>
      <c r="B2216" s="12" t="s">
        <v>411</v>
      </c>
      <c r="C2216" s="272">
        <v>44942</v>
      </c>
      <c r="D2216" s="272">
        <v>44957</v>
      </c>
      <c r="E2216" s="196">
        <f t="shared" si="171"/>
        <v>44949.5</v>
      </c>
      <c r="F2216" s="272">
        <v>44957</v>
      </c>
      <c r="G2216" s="12" t="s">
        <v>193</v>
      </c>
      <c r="H2216" s="234">
        <v>80620.969999999972</v>
      </c>
      <c r="I2216" s="17">
        <f t="shared" si="172"/>
        <v>8</v>
      </c>
      <c r="J2216" s="283">
        <f t="shared" si="173"/>
        <v>4.1898287959041372E-4</v>
      </c>
      <c r="K2216" s="22">
        <f t="shared" si="174"/>
        <v>3.3518630367233098E-3</v>
      </c>
    </row>
    <row r="2217" spans="1:11" ht="12.75">
      <c r="A2217" s="12">
        <f t="shared" si="175"/>
        <v>2210</v>
      </c>
      <c r="B2217" s="12" t="s">
        <v>411</v>
      </c>
      <c r="C2217" s="272">
        <v>44942</v>
      </c>
      <c r="D2217" s="272">
        <v>44957</v>
      </c>
      <c r="E2217" s="196">
        <f t="shared" si="171"/>
        <v>44949.5</v>
      </c>
      <c r="F2217" s="272">
        <v>44945</v>
      </c>
      <c r="G2217" s="12" t="s">
        <v>194</v>
      </c>
      <c r="H2217" s="234">
        <v>1215.7599999999618</v>
      </c>
      <c r="I2217" s="17">
        <f t="shared" si="172"/>
        <v>-4</v>
      </c>
      <c r="J2217" s="283">
        <f t="shared" si="173"/>
        <v>6.3182398536116048E-6</v>
      </c>
      <c r="K2217" s="22">
        <f t="shared" si="174"/>
        <v>-2.5272959414446419E-5</v>
      </c>
    </row>
    <row r="2218" spans="1:11" ht="12.75">
      <c r="A2218" s="12">
        <f t="shared" si="175"/>
        <v>2211</v>
      </c>
      <c r="B2218" s="12" t="s">
        <v>411</v>
      </c>
      <c r="C2218" s="272">
        <v>44942</v>
      </c>
      <c r="D2218" s="272">
        <v>44957</v>
      </c>
      <c r="E2218" s="196">
        <f t="shared" si="171"/>
        <v>44949.5</v>
      </c>
      <c r="F2218" s="272">
        <v>44957</v>
      </c>
      <c r="G2218" s="12" t="s">
        <v>464</v>
      </c>
      <c r="H2218" s="234">
        <v>59155.57</v>
      </c>
      <c r="I2218" s="17">
        <f t="shared" si="172"/>
        <v>8</v>
      </c>
      <c r="J2218" s="283">
        <f t="shared" si="173"/>
        <v>3.074283410682394E-4</v>
      </c>
      <c r="K2218" s="22">
        <f t="shared" si="174"/>
        <v>2.4594267285459152E-3</v>
      </c>
    </row>
    <row r="2219" spans="1:11" ht="12.75">
      <c r="A2219" s="12">
        <f t="shared" si="175"/>
        <v>2212</v>
      </c>
      <c r="B2219" s="12" t="s">
        <v>411</v>
      </c>
      <c r="C2219" s="272">
        <v>44942</v>
      </c>
      <c r="D2219" s="272">
        <v>44957</v>
      </c>
      <c r="E2219" s="196">
        <f t="shared" si="171"/>
        <v>44949.5</v>
      </c>
      <c r="F2219" s="272">
        <v>44967</v>
      </c>
      <c r="G2219" s="12" t="s">
        <v>195</v>
      </c>
      <c r="H2219" s="234">
        <v>1107.46</v>
      </c>
      <c r="I2219" s="17">
        <f t="shared" si="172"/>
        <v>18</v>
      </c>
      <c r="J2219" s="283">
        <f t="shared" si="173"/>
        <v>5.7554105319149567E-6</v>
      </c>
      <c r="K2219" s="22">
        <f t="shared" si="174"/>
        <v>1.0359738957446922E-4</v>
      </c>
    </row>
    <row r="2220" spans="1:11" ht="12.75">
      <c r="A2220" s="12">
        <f t="shared" si="175"/>
        <v>2213</v>
      </c>
      <c r="B2220" s="12" t="s">
        <v>411</v>
      </c>
      <c r="C2220" s="272">
        <v>44942</v>
      </c>
      <c r="D2220" s="272">
        <v>44957</v>
      </c>
      <c r="E2220" s="196">
        <f t="shared" si="171"/>
        <v>44949.5</v>
      </c>
      <c r="F2220" s="272">
        <v>44995</v>
      </c>
      <c r="G2220" s="12" t="s">
        <v>195</v>
      </c>
      <c r="H2220" s="234">
        <v>67002.12999999999</v>
      </c>
      <c r="I2220" s="17">
        <f t="shared" si="172"/>
        <v>46</v>
      </c>
      <c r="J2220" s="283">
        <f t="shared" si="173"/>
        <v>3.4820649473817111E-4</v>
      </c>
      <c r="K2220" s="22">
        <f t="shared" si="174"/>
        <v>1.601749875795587E-2</v>
      </c>
    </row>
    <row r="2221" spans="1:11" ht="12.75">
      <c r="A2221" s="12">
        <f t="shared" si="175"/>
        <v>2214</v>
      </c>
      <c r="B2221" s="12" t="s">
        <v>411</v>
      </c>
      <c r="C2221" s="272">
        <v>44942</v>
      </c>
      <c r="D2221" s="272">
        <v>44957</v>
      </c>
      <c r="E2221" s="196">
        <f t="shared" si="171"/>
        <v>44949.5</v>
      </c>
      <c r="F2221" s="272">
        <v>44957</v>
      </c>
      <c r="G2221" s="12" t="s">
        <v>196</v>
      </c>
      <c r="H2221" s="234">
        <v>651696.8700000078</v>
      </c>
      <c r="I2221" s="17">
        <f t="shared" si="172"/>
        <v>8</v>
      </c>
      <c r="J2221" s="283">
        <f t="shared" si="173"/>
        <v>3.3868338623643805E-3</v>
      </c>
      <c r="K2221" s="22">
        <f t="shared" si="174"/>
        <v>2.7094670898915044E-2</v>
      </c>
    </row>
    <row r="2222" spans="1:11" ht="12.75">
      <c r="A2222" s="12">
        <f t="shared" si="175"/>
        <v>2215</v>
      </c>
      <c r="B2222" s="12" t="s">
        <v>411</v>
      </c>
      <c r="C2222" s="272">
        <v>44942</v>
      </c>
      <c r="D2222" s="272">
        <v>44957</v>
      </c>
      <c r="E2222" s="196">
        <f t="shared" si="171"/>
        <v>44949.5</v>
      </c>
      <c r="F2222" s="272">
        <v>44957</v>
      </c>
      <c r="G2222" s="12" t="s">
        <v>432</v>
      </c>
      <c r="H2222" s="234">
        <v>112.5</v>
      </c>
      <c r="I2222" s="17">
        <f t="shared" si="172"/>
        <v>8</v>
      </c>
      <c r="J2222" s="283">
        <f t="shared" si="173"/>
        <v>5.8465649760752765E-7</v>
      </c>
      <c r="K2222" s="22">
        <f t="shared" si="174"/>
        <v>4.6772519808602212E-6</v>
      </c>
    </row>
    <row r="2223" spans="1:11" ht="12.75">
      <c r="A2223" s="12">
        <f t="shared" si="175"/>
        <v>2216</v>
      </c>
      <c r="B2223" s="12" t="s">
        <v>411</v>
      </c>
      <c r="C2223" s="272">
        <v>44942</v>
      </c>
      <c r="D2223" s="272">
        <v>44957</v>
      </c>
      <c r="E2223" s="196">
        <f t="shared" si="171"/>
        <v>44949.5</v>
      </c>
      <c r="F2223" s="272">
        <v>44957</v>
      </c>
      <c r="G2223" s="12" t="s">
        <v>197</v>
      </c>
      <c r="H2223" s="234">
        <v>32229.160000000003</v>
      </c>
      <c r="I2223" s="17">
        <f t="shared" si="172"/>
        <v>8</v>
      </c>
      <c r="J2223" s="283">
        <f t="shared" si="173"/>
        <v>1.674932249460678E-4</v>
      </c>
      <c r="K2223" s="22">
        <f t="shared" si="174"/>
        <v>1.3399457995685424E-3</v>
      </c>
    </row>
    <row r="2224" spans="1:11" ht="12.75">
      <c r="A2224" s="12">
        <f t="shared" si="175"/>
        <v>2217</v>
      </c>
      <c r="B2224" s="12" t="s">
        <v>411</v>
      </c>
      <c r="C2224" s="272">
        <v>44942</v>
      </c>
      <c r="D2224" s="272">
        <v>44957</v>
      </c>
      <c r="E2224" s="196">
        <f t="shared" si="171"/>
        <v>44949.5</v>
      </c>
      <c r="F2224" s="272">
        <v>44980</v>
      </c>
      <c r="G2224" s="12" t="s">
        <v>199</v>
      </c>
      <c r="H2224" s="234">
        <v>44174.780000000028</v>
      </c>
      <c r="I2224" s="17">
        <f t="shared" si="172"/>
        <v>31</v>
      </c>
      <c r="J2224" s="283">
        <f t="shared" si="173"/>
        <v>2.2957397473229402E-4</v>
      </c>
      <c r="K2224" s="22">
        <f t="shared" si="174"/>
        <v>7.1167932167011142E-3</v>
      </c>
    </row>
    <row r="2225" spans="1:11" ht="12.75">
      <c r="A2225" s="12">
        <f t="shared" si="175"/>
        <v>2218</v>
      </c>
      <c r="B2225" s="12" t="s">
        <v>411</v>
      </c>
      <c r="C2225" s="272">
        <v>44942</v>
      </c>
      <c r="D2225" s="272">
        <v>44957</v>
      </c>
      <c r="E2225" s="196">
        <f t="shared" si="171"/>
        <v>44949.5</v>
      </c>
      <c r="F2225" s="272">
        <v>44957</v>
      </c>
      <c r="G2225" s="12" t="s">
        <v>200</v>
      </c>
      <c r="H2225" s="234">
        <v>445928.58000000537</v>
      </c>
      <c r="I2225" s="17">
        <f t="shared" si="172"/>
        <v>8</v>
      </c>
      <c r="J2225" s="283">
        <f t="shared" si="173"/>
        <v>2.3174670379191233E-3</v>
      </c>
      <c r="K2225" s="22">
        <f t="shared" si="174"/>
        <v>1.8539736303352986E-2</v>
      </c>
    </row>
    <row r="2226" spans="1:11" ht="12.75">
      <c r="A2226" s="12">
        <f t="shared" si="175"/>
        <v>2219</v>
      </c>
      <c r="B2226" s="12" t="s">
        <v>411</v>
      </c>
      <c r="C2226" s="272">
        <v>44942</v>
      </c>
      <c r="D2226" s="272">
        <v>44957</v>
      </c>
      <c r="E2226" s="196">
        <f t="shared" si="171"/>
        <v>44949.5</v>
      </c>
      <c r="F2226" s="272">
        <v>44957</v>
      </c>
      <c r="G2226" s="12" t="s">
        <v>201</v>
      </c>
      <c r="H2226" s="234">
        <v>18302.899999999991</v>
      </c>
      <c r="I2226" s="17">
        <f t="shared" si="172"/>
        <v>8</v>
      </c>
      <c r="J2226" s="283">
        <f t="shared" si="173"/>
        <v>9.5119194756096119E-5</v>
      </c>
      <c r="K2226" s="22">
        <f t="shared" si="174"/>
        <v>7.6095355804876896E-4</v>
      </c>
    </row>
    <row r="2227" spans="1:11" ht="12.75">
      <c r="A2227" s="12">
        <f t="shared" si="175"/>
        <v>2220</v>
      </c>
      <c r="B2227" s="12" t="s">
        <v>411</v>
      </c>
      <c r="C2227" s="272">
        <v>44942</v>
      </c>
      <c r="D2227" s="272">
        <v>44957</v>
      </c>
      <c r="E2227" s="196">
        <f t="shared" si="171"/>
        <v>44949.5</v>
      </c>
      <c r="F2227" s="272">
        <v>44958</v>
      </c>
      <c r="G2227" s="12" t="s">
        <v>465</v>
      </c>
      <c r="H2227" s="234">
        <v>16390.610000000004</v>
      </c>
      <c r="I2227" s="17">
        <f t="shared" si="172"/>
        <v>9</v>
      </c>
      <c r="J2227" s="283">
        <f t="shared" si="173"/>
        <v>8.518112565556375E-5</v>
      </c>
      <c r="K2227" s="22">
        <f t="shared" si="174"/>
        <v>7.6663013090007379E-4</v>
      </c>
    </row>
    <row r="2228" spans="1:11" ht="12.75">
      <c r="A2228" s="12">
        <f t="shared" si="175"/>
        <v>2221</v>
      </c>
      <c r="B2228" s="12" t="s">
        <v>411</v>
      </c>
      <c r="C2228" s="272">
        <v>44942</v>
      </c>
      <c r="D2228" s="272">
        <v>44957</v>
      </c>
      <c r="E2228" s="196">
        <f t="shared" si="171"/>
        <v>44949.5</v>
      </c>
      <c r="F2228" s="272">
        <v>44945</v>
      </c>
      <c r="G2228" s="12" t="s">
        <v>202</v>
      </c>
      <c r="H2228" s="234">
        <v>115226.36999999991</v>
      </c>
      <c r="I2228" s="17">
        <f t="shared" si="172"/>
        <v>-4</v>
      </c>
      <c r="J2228" s="283">
        <f t="shared" si="173"/>
        <v>5.9882529703314709E-4</v>
      </c>
      <c r="K2228" s="22">
        <f t="shared" si="174"/>
        <v>-2.3953011881325884E-3</v>
      </c>
    </row>
    <row r="2229" spans="1:11" ht="12.75">
      <c r="A2229" s="12">
        <f t="shared" si="175"/>
        <v>2222</v>
      </c>
      <c r="B2229" s="12" t="s">
        <v>411</v>
      </c>
      <c r="C2229" s="272">
        <v>44942</v>
      </c>
      <c r="D2229" s="272">
        <v>44957</v>
      </c>
      <c r="E2229" s="196">
        <f t="shared" si="171"/>
        <v>44949.5</v>
      </c>
      <c r="F2229" s="272">
        <v>44945</v>
      </c>
      <c r="G2229" s="12" t="s">
        <v>203</v>
      </c>
      <c r="H2229" s="234">
        <v>11582.899999999994</v>
      </c>
      <c r="I2229" s="17">
        <f t="shared" si="172"/>
        <v>-4</v>
      </c>
      <c r="J2229" s="283">
        <f t="shared" si="173"/>
        <v>6.0195713299006479E-5</v>
      </c>
      <c r="K2229" s="22">
        <f t="shared" si="174"/>
        <v>-2.4078285319602591E-4</v>
      </c>
    </row>
    <row r="2230" spans="1:11" ht="12.75">
      <c r="A2230" s="12">
        <f t="shared" si="175"/>
        <v>2223</v>
      </c>
      <c r="B2230" s="12" t="s">
        <v>411</v>
      </c>
      <c r="C2230" s="272">
        <v>44942</v>
      </c>
      <c r="D2230" s="272">
        <v>44957</v>
      </c>
      <c r="E2230" s="196">
        <f t="shared" si="171"/>
        <v>44949.5</v>
      </c>
      <c r="F2230" s="272">
        <v>44945</v>
      </c>
      <c r="G2230" s="12" t="s">
        <v>204</v>
      </c>
      <c r="H2230" s="234">
        <v>19082.999999999982</v>
      </c>
      <c r="I2230" s="17">
        <f t="shared" si="172"/>
        <v>-4</v>
      </c>
      <c r="J2230" s="283">
        <f t="shared" si="173"/>
        <v>9.9173332834172801E-5</v>
      </c>
      <c r="K2230" s="22">
        <f t="shared" si="174"/>
        <v>-3.966933313366912E-4</v>
      </c>
    </row>
    <row r="2231" spans="1:11" ht="12.75">
      <c r="A2231" s="12">
        <f t="shared" si="175"/>
        <v>2224</v>
      </c>
      <c r="B2231" s="12" t="s">
        <v>411</v>
      </c>
      <c r="C2231" s="272">
        <v>44942</v>
      </c>
      <c r="D2231" s="272">
        <v>44957</v>
      </c>
      <c r="E2231" s="196">
        <f t="shared" si="171"/>
        <v>44949.5</v>
      </c>
      <c r="F2231" s="272">
        <v>44945</v>
      </c>
      <c r="G2231" s="12" t="s">
        <v>205</v>
      </c>
      <c r="H2231" s="234">
        <v>3770.1299999999405</v>
      </c>
      <c r="I2231" s="17">
        <f t="shared" si="172"/>
        <v>-4</v>
      </c>
      <c r="J2231" s="283">
        <f t="shared" si="173"/>
        <v>1.9593164456222522E-5</v>
      </c>
      <c r="K2231" s="22">
        <f t="shared" si="174"/>
        <v>-7.8372657824890088E-5</v>
      </c>
    </row>
    <row r="2232" spans="1:11" ht="12.75">
      <c r="A2232" s="12">
        <f t="shared" si="175"/>
        <v>2225</v>
      </c>
      <c r="B2232" s="12" t="s">
        <v>411</v>
      </c>
      <c r="C2232" s="272">
        <v>44942</v>
      </c>
      <c r="D2232" s="272">
        <v>44957</v>
      </c>
      <c r="E2232" s="196">
        <f t="shared" si="171"/>
        <v>44949.5</v>
      </c>
      <c r="F2232" s="272">
        <v>44956</v>
      </c>
      <c r="G2232" s="12" t="s">
        <v>451</v>
      </c>
      <c r="H2232" s="234">
        <v>4629.29</v>
      </c>
      <c r="I2232" s="17">
        <f t="shared" si="172"/>
        <v>7</v>
      </c>
      <c r="J2232" s="283">
        <f t="shared" si="173"/>
        <v>2.4058173136084905E-5</v>
      </c>
      <c r="K2232" s="22">
        <f t="shared" si="174"/>
        <v>1.6840721195259434E-4</v>
      </c>
    </row>
    <row r="2233" spans="1:11" ht="12.75">
      <c r="A2233" s="12">
        <f t="shared" si="175"/>
        <v>2226</v>
      </c>
      <c r="B2233" s="12" t="s">
        <v>411</v>
      </c>
      <c r="C2233" s="272">
        <v>44942</v>
      </c>
      <c r="D2233" s="272">
        <v>44957</v>
      </c>
      <c r="E2233" s="196">
        <f t="shared" si="171"/>
        <v>44949.5</v>
      </c>
      <c r="F2233" s="272">
        <v>44956</v>
      </c>
      <c r="G2233" s="12" t="s">
        <v>213</v>
      </c>
      <c r="H2233" s="234">
        <v>29148.910000000003</v>
      </c>
      <c r="I2233" s="17">
        <f t="shared" si="172"/>
        <v>7</v>
      </c>
      <c r="J2233" s="283">
        <f t="shared" si="173"/>
        <v>1.5148533004157369E-4</v>
      </c>
      <c r="K2233" s="22">
        <f t="shared" si="174"/>
        <v>1.0603973102910158E-3</v>
      </c>
    </row>
    <row r="2234" spans="1:11" ht="12.75">
      <c r="A2234" s="12">
        <f t="shared" si="175"/>
        <v>2227</v>
      </c>
      <c r="B2234" s="12" t="s">
        <v>411</v>
      </c>
      <c r="C2234" s="272">
        <v>44942</v>
      </c>
      <c r="D2234" s="272">
        <v>44957</v>
      </c>
      <c r="E2234" s="196">
        <f t="shared" si="171"/>
        <v>44949.5</v>
      </c>
      <c r="F2234" s="272">
        <v>44956</v>
      </c>
      <c r="G2234" s="12" t="s">
        <v>214</v>
      </c>
      <c r="H2234" s="234">
        <v>383.79</v>
      </c>
      <c r="I2234" s="17">
        <f t="shared" si="172"/>
        <v>7</v>
      </c>
      <c r="J2234" s="283">
        <f t="shared" si="173"/>
        <v>1.9945361530381604E-6</v>
      </c>
      <c r="K2234" s="22">
        <f t="shared" si="174"/>
        <v>1.3961753071267123E-5</v>
      </c>
    </row>
    <row r="2235" spans="1:11" ht="12.75">
      <c r="A2235" s="12">
        <f t="shared" si="175"/>
        <v>2228</v>
      </c>
      <c r="B2235" s="12" t="s">
        <v>411</v>
      </c>
      <c r="C2235" s="272">
        <v>44942</v>
      </c>
      <c r="D2235" s="272">
        <v>44957</v>
      </c>
      <c r="E2235" s="196">
        <f t="shared" si="171"/>
        <v>44949.5</v>
      </c>
      <c r="F2235" s="272">
        <v>44956</v>
      </c>
      <c r="G2235" s="12" t="s">
        <v>452</v>
      </c>
      <c r="H2235" s="234">
        <v>1553.6100000000001</v>
      </c>
      <c r="I2235" s="17">
        <f t="shared" si="172"/>
        <v>7</v>
      </c>
      <c r="J2235" s="283">
        <f t="shared" si="173"/>
        <v>8.0740282777602765E-6</v>
      </c>
      <c r="K2235" s="22">
        <f t="shared" si="174"/>
        <v>5.6518197944321934E-5</v>
      </c>
    </row>
    <row r="2236" spans="1:11" ht="12.75">
      <c r="A2236" s="12">
        <f t="shared" si="175"/>
        <v>2229</v>
      </c>
      <c r="B2236" s="12" t="s">
        <v>411</v>
      </c>
      <c r="C2236" s="272">
        <v>44958</v>
      </c>
      <c r="D2236" s="272">
        <v>44972</v>
      </c>
      <c r="E2236" s="196">
        <f t="shared" ref="E2236:E2299" si="176">AVERAGE(C2236:D2236)</f>
        <v>44965</v>
      </c>
      <c r="F2236" s="272">
        <v>44972</v>
      </c>
      <c r="G2236" s="12" t="s">
        <v>180</v>
      </c>
      <c r="H2236" s="234">
        <v>500701.82000000251</v>
      </c>
      <c r="I2236" s="17">
        <f t="shared" ref="I2236:I2299" si="177">(F2236-D2236)+((D2236-C2236+1)/2)</f>
        <v>7.5</v>
      </c>
      <c r="J2236" s="283">
        <f t="shared" ref="J2236:J2299" si="178">H2236/$H$2969</f>
        <v>2.6021206437948107E-3</v>
      </c>
      <c r="K2236" s="22">
        <f t="shared" ref="K2236:K2299" si="179">J2236*I2236</f>
        <v>1.9515904828461082E-2</v>
      </c>
    </row>
    <row r="2237" spans="1:11" ht="12.75">
      <c r="A2237" s="12">
        <f t="shared" si="175"/>
        <v>2230</v>
      </c>
      <c r="B2237" s="12" t="s">
        <v>411</v>
      </c>
      <c r="C2237" s="272">
        <v>44958</v>
      </c>
      <c r="D2237" s="272">
        <v>44972</v>
      </c>
      <c r="E2237" s="196">
        <f t="shared" si="176"/>
        <v>44965</v>
      </c>
      <c r="F2237" s="272">
        <v>44972</v>
      </c>
      <c r="G2237" s="12" t="s">
        <v>181</v>
      </c>
      <c r="H2237" s="234">
        <v>105851.65999999995</v>
      </c>
      <c r="I2237" s="17">
        <f t="shared" si="177"/>
        <v>7.5</v>
      </c>
      <c r="J2237" s="283">
        <f t="shared" si="178"/>
        <v>5.5010542934704712E-4</v>
      </c>
      <c r="K2237" s="22">
        <f t="shared" si="179"/>
        <v>4.1257907201028531E-3</v>
      </c>
    </row>
    <row r="2238" spans="1:11" ht="12.75">
      <c r="A2238" s="12">
        <f t="shared" si="175"/>
        <v>2231</v>
      </c>
      <c r="B2238" s="12" t="s">
        <v>411</v>
      </c>
      <c r="C2238" s="272">
        <v>44958</v>
      </c>
      <c r="D2238" s="272">
        <v>44972</v>
      </c>
      <c r="E2238" s="196">
        <f t="shared" si="176"/>
        <v>44965</v>
      </c>
      <c r="F2238" s="272">
        <v>44972</v>
      </c>
      <c r="G2238" s="12" t="s">
        <v>182</v>
      </c>
      <c r="H2238" s="234">
        <v>1550813.4100000029</v>
      </c>
      <c r="I2238" s="17">
        <f t="shared" si="177"/>
        <v>7.5</v>
      </c>
      <c r="J2238" s="283">
        <f t="shared" si="178"/>
        <v>8.0594945487412317E-3</v>
      </c>
      <c r="K2238" s="22">
        <f t="shared" si="179"/>
        <v>6.0446209115559237E-2</v>
      </c>
    </row>
    <row r="2239" spans="1:11" ht="12.75">
      <c r="A2239" s="12">
        <f t="shared" si="175"/>
        <v>2232</v>
      </c>
      <c r="B2239" s="12" t="s">
        <v>411</v>
      </c>
      <c r="C2239" s="272">
        <v>44958</v>
      </c>
      <c r="D2239" s="272">
        <v>44972</v>
      </c>
      <c r="E2239" s="196">
        <f t="shared" si="176"/>
        <v>44965</v>
      </c>
      <c r="F2239" s="272">
        <v>44972</v>
      </c>
      <c r="G2239" s="12" t="s">
        <v>183</v>
      </c>
      <c r="H2239" s="234">
        <v>2369629.8499999936</v>
      </c>
      <c r="I2239" s="17">
        <f t="shared" si="177"/>
        <v>7.5</v>
      </c>
      <c r="J2239" s="283">
        <f t="shared" si="178"/>
        <v>1.2314839899797755E-2</v>
      </c>
      <c r="K2239" s="22">
        <f t="shared" si="179"/>
        <v>9.2361299248483159E-2</v>
      </c>
    </row>
    <row r="2240" spans="1:11" ht="12.75">
      <c r="A2240" s="12">
        <f t="shared" si="175"/>
        <v>2233</v>
      </c>
      <c r="B2240" s="12" t="s">
        <v>411</v>
      </c>
      <c r="C2240" s="272">
        <v>44958</v>
      </c>
      <c r="D2240" s="272">
        <v>44972</v>
      </c>
      <c r="E2240" s="196">
        <f t="shared" si="176"/>
        <v>44965</v>
      </c>
      <c r="F2240" s="272">
        <v>44972</v>
      </c>
      <c r="G2240" s="12" t="s">
        <v>184</v>
      </c>
      <c r="H2240" s="234">
        <v>113193.61000000002</v>
      </c>
      <c r="I2240" s="17">
        <f t="shared" si="177"/>
        <v>7.5</v>
      </c>
      <c r="J2240" s="283">
        <f t="shared" si="178"/>
        <v>5.882611517702438E-4</v>
      </c>
      <c r="K2240" s="22">
        <f t="shared" si="179"/>
        <v>4.4119586382768286E-3</v>
      </c>
    </row>
    <row r="2241" spans="1:11" ht="12.75">
      <c r="A2241" s="12">
        <f t="shared" si="175"/>
        <v>2234</v>
      </c>
      <c r="B2241" s="12" t="s">
        <v>411</v>
      </c>
      <c r="C2241" s="272">
        <v>44958</v>
      </c>
      <c r="D2241" s="272">
        <v>44972</v>
      </c>
      <c r="E2241" s="196">
        <f t="shared" si="176"/>
        <v>44965</v>
      </c>
      <c r="F2241" s="272">
        <v>44972</v>
      </c>
      <c r="G2241" s="12" t="s">
        <v>184</v>
      </c>
      <c r="H2241" s="234">
        <v>198779.22999999986</v>
      </c>
      <c r="I2241" s="17">
        <f t="shared" si="177"/>
        <v>7.5</v>
      </c>
      <c r="J2241" s="283">
        <f t="shared" si="178"/>
        <v>1.0330450525237432E-3</v>
      </c>
      <c r="K2241" s="22">
        <f t="shared" si="179"/>
        <v>7.7478378939280735E-3</v>
      </c>
    </row>
    <row r="2242" spans="1:11" ht="12.75">
      <c r="A2242" s="12">
        <f t="shared" si="175"/>
        <v>2235</v>
      </c>
      <c r="B2242" s="12" t="s">
        <v>411</v>
      </c>
      <c r="C2242" s="272">
        <v>44958</v>
      </c>
      <c r="D2242" s="272">
        <v>44972</v>
      </c>
      <c r="E2242" s="196">
        <f t="shared" si="176"/>
        <v>44965</v>
      </c>
      <c r="F2242" s="272">
        <v>44972</v>
      </c>
      <c r="G2242" s="12" t="s">
        <v>186</v>
      </c>
      <c r="H2242" s="234">
        <v>422712.63000000035</v>
      </c>
      <c r="I2242" s="17">
        <f t="shared" si="177"/>
        <v>7.5</v>
      </c>
      <c r="J2242" s="283">
        <f t="shared" si="178"/>
        <v>2.1968149844468171E-3</v>
      </c>
      <c r="K2242" s="22">
        <f t="shared" si="179"/>
        <v>1.647611238335113E-2</v>
      </c>
    </row>
    <row r="2243" spans="1:11" ht="12.75">
      <c r="A2243" s="12">
        <f t="shared" si="175"/>
        <v>2236</v>
      </c>
      <c r="B2243" s="12" t="s">
        <v>411</v>
      </c>
      <c r="C2243" s="272">
        <v>44958</v>
      </c>
      <c r="D2243" s="272">
        <v>44972</v>
      </c>
      <c r="E2243" s="196">
        <f t="shared" si="176"/>
        <v>44965</v>
      </c>
      <c r="F2243" s="272">
        <v>44972</v>
      </c>
      <c r="G2243" s="12" t="s">
        <v>467</v>
      </c>
      <c r="H2243" s="234">
        <v>725</v>
      </c>
      <c r="I2243" s="17">
        <f t="shared" si="177"/>
        <v>7.5</v>
      </c>
      <c r="J2243" s="283">
        <f t="shared" si="178"/>
        <v>3.7677863179151784E-6</v>
      </c>
      <c r="K2243" s="22">
        <f t="shared" si="179"/>
        <v>2.8258397384363838E-5</v>
      </c>
    </row>
    <row r="2244" spans="1:11" ht="12.75">
      <c r="A2244" s="12">
        <f t="shared" si="175"/>
        <v>2237</v>
      </c>
      <c r="B2244" s="12" t="s">
        <v>411</v>
      </c>
      <c r="C2244" s="272">
        <v>44958</v>
      </c>
      <c r="D2244" s="272">
        <v>44972</v>
      </c>
      <c r="E2244" s="196">
        <f t="shared" si="176"/>
        <v>44965</v>
      </c>
      <c r="F2244" s="272">
        <v>44984</v>
      </c>
      <c r="G2244" s="12" t="s">
        <v>189</v>
      </c>
      <c r="H2244" s="234">
        <v>31132.860000000317</v>
      </c>
      <c r="I2244" s="17">
        <f t="shared" si="177"/>
        <v>19.5</v>
      </c>
      <c r="J2244" s="283">
        <f t="shared" si="178"/>
        <v>1.6179581233871716E-4</v>
      </c>
      <c r="K2244" s="22">
        <f t="shared" si="179"/>
        <v>3.1550183406049846E-3</v>
      </c>
    </row>
    <row r="2245" spans="1:11" ht="12.75">
      <c r="A2245" s="12">
        <f t="shared" si="175"/>
        <v>2238</v>
      </c>
      <c r="B2245" s="12" t="s">
        <v>411</v>
      </c>
      <c r="C2245" s="272">
        <v>44958</v>
      </c>
      <c r="D2245" s="272">
        <v>44972</v>
      </c>
      <c r="E2245" s="196">
        <f t="shared" si="176"/>
        <v>44965</v>
      </c>
      <c r="F2245" s="272">
        <v>44985</v>
      </c>
      <c r="G2245" s="12" t="s">
        <v>190</v>
      </c>
      <c r="H2245" s="234">
        <v>786.37000000000921</v>
      </c>
      <c r="I2245" s="17">
        <f t="shared" si="177"/>
        <v>20.5</v>
      </c>
      <c r="J2245" s="283">
        <f t="shared" si="178"/>
        <v>4.0867229335434397E-6</v>
      </c>
      <c r="K2245" s="22">
        <f t="shared" si="179"/>
        <v>8.3777820137640507E-5</v>
      </c>
    </row>
    <row r="2246" spans="1:11" ht="12.75">
      <c r="A2246" s="12">
        <f t="shared" si="175"/>
        <v>2239</v>
      </c>
      <c r="B2246" s="12" t="s">
        <v>411</v>
      </c>
      <c r="C2246" s="272">
        <v>44958</v>
      </c>
      <c r="D2246" s="272">
        <v>44972</v>
      </c>
      <c r="E2246" s="196">
        <f t="shared" si="176"/>
        <v>44965</v>
      </c>
      <c r="F2246" s="272">
        <v>44972</v>
      </c>
      <c r="G2246" s="12" t="s">
        <v>192</v>
      </c>
      <c r="H2246" s="234">
        <v>33835.699999999968</v>
      </c>
      <c r="I2246" s="17">
        <f t="shared" si="177"/>
        <v>7.5</v>
      </c>
      <c r="J2246" s="283">
        <f t="shared" si="178"/>
        <v>1.7584232760976893E-4</v>
      </c>
      <c r="K2246" s="22">
        <f t="shared" si="179"/>
        <v>1.3188174570732669E-3</v>
      </c>
    </row>
    <row r="2247" spans="1:11" ht="12.75">
      <c r="A2247" s="12">
        <f t="shared" si="175"/>
        <v>2240</v>
      </c>
      <c r="B2247" s="12" t="s">
        <v>411</v>
      </c>
      <c r="C2247" s="272">
        <v>44958</v>
      </c>
      <c r="D2247" s="272">
        <v>44972</v>
      </c>
      <c r="E2247" s="196">
        <f t="shared" si="176"/>
        <v>44965</v>
      </c>
      <c r="F2247" s="272">
        <v>44972</v>
      </c>
      <c r="G2247" s="12" t="s">
        <v>193</v>
      </c>
      <c r="H2247" s="234">
        <v>79909.62000000001</v>
      </c>
      <c r="I2247" s="17">
        <f t="shared" si="177"/>
        <v>7.5</v>
      </c>
      <c r="J2247" s="283">
        <f t="shared" si="178"/>
        <v>4.1528603159420843E-4</v>
      </c>
      <c r="K2247" s="22">
        <f t="shared" si="179"/>
        <v>3.1146452369565634E-3</v>
      </c>
    </row>
    <row r="2248" spans="1:11" ht="12.75">
      <c r="A2248" s="12">
        <f t="shared" si="175"/>
        <v>2241</v>
      </c>
      <c r="B2248" s="12" t="s">
        <v>411</v>
      </c>
      <c r="C2248" s="272">
        <v>44958</v>
      </c>
      <c r="D2248" s="272">
        <v>44972</v>
      </c>
      <c r="E2248" s="196">
        <f t="shared" si="176"/>
        <v>44965</v>
      </c>
      <c r="F2248" s="272">
        <v>44985</v>
      </c>
      <c r="G2248" s="12" t="s">
        <v>194</v>
      </c>
      <c r="H2248" s="234">
        <v>1210.8999999999623</v>
      </c>
      <c r="I2248" s="17">
        <f t="shared" si="177"/>
        <v>20.5</v>
      </c>
      <c r="J2248" s="283">
        <f t="shared" si="178"/>
        <v>6.2929826929149625E-6</v>
      </c>
      <c r="K2248" s="22">
        <f t="shared" si="179"/>
        <v>1.2900614520475672E-4</v>
      </c>
    </row>
    <row r="2249" spans="1:11" ht="12.75">
      <c r="A2249" s="12">
        <f t="shared" ref="A2249:A2312" si="180">A2248+1</f>
        <v>2242</v>
      </c>
      <c r="B2249" s="12" t="s">
        <v>411</v>
      </c>
      <c r="C2249" s="272">
        <v>44958</v>
      </c>
      <c r="D2249" s="272">
        <v>44972</v>
      </c>
      <c r="E2249" s="196">
        <f t="shared" si="176"/>
        <v>44965</v>
      </c>
      <c r="F2249" s="272">
        <v>44972</v>
      </c>
      <c r="G2249" s="12" t="s">
        <v>464</v>
      </c>
      <c r="H2249" s="234">
        <v>59155.57</v>
      </c>
      <c r="I2249" s="17">
        <f t="shared" si="177"/>
        <v>7.5</v>
      </c>
      <c r="J2249" s="283">
        <f t="shared" si="178"/>
        <v>3.074283410682394E-4</v>
      </c>
      <c r="K2249" s="22">
        <f t="shared" si="179"/>
        <v>2.3057125580117953E-3</v>
      </c>
    </row>
    <row r="2250" spans="1:11" ht="12.75">
      <c r="A2250" s="12">
        <f t="shared" si="180"/>
        <v>2243</v>
      </c>
      <c r="B2250" s="12" t="s">
        <v>411</v>
      </c>
      <c r="C2250" s="272">
        <v>44958</v>
      </c>
      <c r="D2250" s="272">
        <v>44972</v>
      </c>
      <c r="E2250" s="196">
        <f t="shared" si="176"/>
        <v>44965</v>
      </c>
      <c r="F2250" s="272">
        <v>44995</v>
      </c>
      <c r="G2250" s="12" t="s">
        <v>195</v>
      </c>
      <c r="H2250" s="234">
        <v>1052.5800000000004</v>
      </c>
      <c r="I2250" s="17">
        <f t="shared" si="177"/>
        <v>30.5</v>
      </c>
      <c r="J2250" s="283">
        <f t="shared" si="178"/>
        <v>5.4702021000153933E-6</v>
      </c>
      <c r="K2250" s="22">
        <f t="shared" si="179"/>
        <v>1.6684116405046948E-4</v>
      </c>
    </row>
    <row r="2251" spans="1:11" ht="12.75">
      <c r="A2251" s="12">
        <f t="shared" si="180"/>
        <v>2244</v>
      </c>
      <c r="B2251" s="12" t="s">
        <v>411</v>
      </c>
      <c r="C2251" s="272">
        <v>44958</v>
      </c>
      <c r="D2251" s="272">
        <v>44972</v>
      </c>
      <c r="E2251" s="196">
        <f t="shared" si="176"/>
        <v>44965</v>
      </c>
      <c r="F2251" s="272">
        <v>45029</v>
      </c>
      <c r="G2251" s="12" t="s">
        <v>195</v>
      </c>
      <c r="H2251" s="234">
        <v>66273.049999999974</v>
      </c>
      <c r="I2251" s="17">
        <f t="shared" si="177"/>
        <v>64.5</v>
      </c>
      <c r="J2251" s="283">
        <f t="shared" si="178"/>
        <v>3.4441750487794264E-4</v>
      </c>
      <c r="K2251" s="22">
        <f t="shared" si="179"/>
        <v>2.2214929064627301E-2</v>
      </c>
    </row>
    <row r="2252" spans="1:11" ht="12.75">
      <c r="A2252" s="12">
        <f t="shared" si="180"/>
        <v>2245</v>
      </c>
      <c r="B2252" s="12" t="s">
        <v>411</v>
      </c>
      <c r="C2252" s="272">
        <v>44958</v>
      </c>
      <c r="D2252" s="272">
        <v>44972</v>
      </c>
      <c r="E2252" s="196">
        <f t="shared" si="176"/>
        <v>44965</v>
      </c>
      <c r="F2252" s="272">
        <v>44972</v>
      </c>
      <c r="G2252" s="12" t="s">
        <v>196</v>
      </c>
      <c r="H2252" s="234">
        <v>652558.16000000748</v>
      </c>
      <c r="I2252" s="17">
        <f t="shared" si="177"/>
        <v>7.5</v>
      </c>
      <c r="J2252" s="283">
        <f t="shared" si="178"/>
        <v>3.3913099405405958E-3</v>
      </c>
      <c r="K2252" s="22">
        <f t="shared" si="179"/>
        <v>2.5434824554054467E-2</v>
      </c>
    </row>
    <row r="2253" spans="1:11" ht="12.75">
      <c r="A2253" s="12">
        <f t="shared" si="180"/>
        <v>2246</v>
      </c>
      <c r="B2253" s="12" t="s">
        <v>411</v>
      </c>
      <c r="C2253" s="272">
        <v>44958</v>
      </c>
      <c r="D2253" s="272">
        <v>44972</v>
      </c>
      <c r="E2253" s="196">
        <f t="shared" si="176"/>
        <v>44965</v>
      </c>
      <c r="F2253" s="272">
        <v>44972</v>
      </c>
      <c r="G2253" s="12" t="s">
        <v>432</v>
      </c>
      <c r="H2253" s="234">
        <v>62.5</v>
      </c>
      <c r="I2253" s="17">
        <f t="shared" si="177"/>
        <v>7.5</v>
      </c>
      <c r="J2253" s="283">
        <f t="shared" si="178"/>
        <v>3.2480916533751536E-7</v>
      </c>
      <c r="K2253" s="22">
        <f t="shared" si="179"/>
        <v>2.4360687400313652E-6</v>
      </c>
    </row>
    <row r="2254" spans="1:11" ht="12.75">
      <c r="A2254" s="12">
        <f t="shared" si="180"/>
        <v>2247</v>
      </c>
      <c r="B2254" s="12" t="s">
        <v>411</v>
      </c>
      <c r="C2254" s="272">
        <v>44958</v>
      </c>
      <c r="D2254" s="272">
        <v>44972</v>
      </c>
      <c r="E2254" s="196">
        <f t="shared" si="176"/>
        <v>44965</v>
      </c>
      <c r="F2254" s="272">
        <v>45000</v>
      </c>
      <c r="G2254" s="12" t="s">
        <v>199</v>
      </c>
      <c r="H2254" s="234">
        <v>43709.820000000065</v>
      </c>
      <c r="I2254" s="17">
        <f t="shared" si="177"/>
        <v>35.5</v>
      </c>
      <c r="J2254" s="283">
        <f t="shared" si="178"/>
        <v>2.2715760242004892E-4</v>
      </c>
      <c r="K2254" s="22">
        <f t="shared" si="179"/>
        <v>8.0640948859117371E-3</v>
      </c>
    </row>
    <row r="2255" spans="1:11" ht="12.75">
      <c r="A2255" s="12">
        <f t="shared" si="180"/>
        <v>2248</v>
      </c>
      <c r="B2255" s="12" t="s">
        <v>411</v>
      </c>
      <c r="C2255" s="272">
        <v>44958</v>
      </c>
      <c r="D2255" s="272">
        <v>44972</v>
      </c>
      <c r="E2255" s="196">
        <f t="shared" si="176"/>
        <v>44965</v>
      </c>
      <c r="F2255" s="272">
        <v>44972</v>
      </c>
      <c r="G2255" s="12" t="s">
        <v>200</v>
      </c>
      <c r="H2255" s="234">
        <v>441335.40000000439</v>
      </c>
      <c r="I2255" s="17">
        <f t="shared" si="177"/>
        <v>7.5</v>
      </c>
      <c r="J2255" s="283">
        <f t="shared" si="178"/>
        <v>2.2935965265263986E-3</v>
      </c>
      <c r="K2255" s="22">
        <f t="shared" si="179"/>
        <v>1.7201973948947989E-2</v>
      </c>
    </row>
    <row r="2256" spans="1:11" ht="12.75">
      <c r="A2256" s="12">
        <f t="shared" si="180"/>
        <v>2249</v>
      </c>
      <c r="B2256" s="12" t="s">
        <v>411</v>
      </c>
      <c r="C2256" s="272">
        <v>44958</v>
      </c>
      <c r="D2256" s="272">
        <v>44972</v>
      </c>
      <c r="E2256" s="196">
        <f t="shared" si="176"/>
        <v>44965</v>
      </c>
      <c r="F2256" s="272">
        <v>44972</v>
      </c>
      <c r="G2256" s="12" t="s">
        <v>201</v>
      </c>
      <c r="H2256" s="234">
        <v>17907.149999999994</v>
      </c>
      <c r="I2256" s="17">
        <f t="shared" si="177"/>
        <v>7.5</v>
      </c>
      <c r="J2256" s="283">
        <f t="shared" si="178"/>
        <v>9.306250312117898E-5</v>
      </c>
      <c r="K2256" s="22">
        <f t="shared" si="179"/>
        <v>6.9796877340884238E-4</v>
      </c>
    </row>
    <row r="2257" spans="1:11" ht="12.75">
      <c r="A2257" s="12">
        <f t="shared" si="180"/>
        <v>2250</v>
      </c>
      <c r="B2257" s="12" t="s">
        <v>411</v>
      </c>
      <c r="C2257" s="272">
        <v>44958</v>
      </c>
      <c r="D2257" s="272">
        <v>44972</v>
      </c>
      <c r="E2257" s="196">
        <f t="shared" si="176"/>
        <v>44965</v>
      </c>
      <c r="F2257" s="272">
        <v>44973</v>
      </c>
      <c r="G2257" s="12" t="s">
        <v>465</v>
      </c>
      <c r="H2257" s="234">
        <v>16334.040000000005</v>
      </c>
      <c r="I2257" s="17">
        <f t="shared" si="177"/>
        <v>8.5</v>
      </c>
      <c r="J2257" s="283">
        <f t="shared" si="178"/>
        <v>8.4887134383833463E-5</v>
      </c>
      <c r="K2257" s="22">
        <f t="shared" si="179"/>
        <v>7.2154064226258449E-4</v>
      </c>
    </row>
    <row r="2258" spans="1:11" ht="12.75">
      <c r="A2258" s="12">
        <f t="shared" si="180"/>
        <v>2251</v>
      </c>
      <c r="B2258" s="12" t="s">
        <v>411</v>
      </c>
      <c r="C2258" s="272">
        <v>44958</v>
      </c>
      <c r="D2258" s="272">
        <v>44972</v>
      </c>
      <c r="E2258" s="196">
        <f t="shared" si="176"/>
        <v>44965</v>
      </c>
      <c r="F2258" s="272">
        <v>44944</v>
      </c>
      <c r="G2258" s="12" t="s">
        <v>435</v>
      </c>
      <c r="H2258" s="234">
        <v>33429.500000000058</v>
      </c>
      <c r="I2258" s="17">
        <f t="shared" si="177"/>
        <v>-20.5</v>
      </c>
      <c r="J2258" s="283">
        <f t="shared" si="178"/>
        <v>1.7373132788240782E-4</v>
      </c>
      <c r="K2258" s="22">
        <f t="shared" si="179"/>
        <v>-3.5614922215893604E-3</v>
      </c>
    </row>
    <row r="2259" spans="1:11" ht="12.75">
      <c r="A2259" s="12">
        <f t="shared" si="180"/>
        <v>2252</v>
      </c>
      <c r="B2259" s="12" t="s">
        <v>411</v>
      </c>
      <c r="C2259" s="272">
        <v>44958</v>
      </c>
      <c r="D2259" s="272">
        <v>44972</v>
      </c>
      <c r="E2259" s="196">
        <f t="shared" si="176"/>
        <v>44965</v>
      </c>
      <c r="F2259" s="272">
        <v>44944</v>
      </c>
      <c r="G2259" s="12" t="s">
        <v>466</v>
      </c>
      <c r="H2259" s="234">
        <v>85</v>
      </c>
      <c r="I2259" s="17">
        <f t="shared" si="177"/>
        <v>-20.5</v>
      </c>
      <c r="J2259" s="283">
        <f t="shared" si="178"/>
        <v>4.4174046485902092E-7</v>
      </c>
      <c r="K2259" s="22">
        <f t="shared" si="179"/>
        <v>-9.0556795296099282E-6</v>
      </c>
    </row>
    <row r="2260" spans="1:11" ht="12.75">
      <c r="A2260" s="12">
        <f t="shared" si="180"/>
        <v>2253</v>
      </c>
      <c r="B2260" s="12" t="s">
        <v>411</v>
      </c>
      <c r="C2260" s="272">
        <v>44958</v>
      </c>
      <c r="D2260" s="272">
        <v>44972</v>
      </c>
      <c r="E2260" s="196">
        <f t="shared" si="176"/>
        <v>44965</v>
      </c>
      <c r="F2260" s="272">
        <v>44985</v>
      </c>
      <c r="G2260" s="12" t="s">
        <v>202</v>
      </c>
      <c r="H2260" s="234">
        <v>113662.99999999987</v>
      </c>
      <c r="I2260" s="17">
        <f t="shared" si="177"/>
        <v>20.5</v>
      </c>
      <c r="J2260" s="283">
        <f t="shared" si="178"/>
        <v>5.907005465561275E-4</v>
      </c>
      <c r="K2260" s="22">
        <f t="shared" si="179"/>
        <v>1.2109361204400614E-2</v>
      </c>
    </row>
    <row r="2261" spans="1:11" ht="12.75">
      <c r="A2261" s="12">
        <f t="shared" si="180"/>
        <v>2254</v>
      </c>
      <c r="B2261" s="12" t="s">
        <v>411</v>
      </c>
      <c r="C2261" s="272">
        <v>44958</v>
      </c>
      <c r="D2261" s="272">
        <v>44972</v>
      </c>
      <c r="E2261" s="196">
        <f t="shared" si="176"/>
        <v>44965</v>
      </c>
      <c r="F2261" s="272">
        <v>44985</v>
      </c>
      <c r="G2261" s="12" t="s">
        <v>203</v>
      </c>
      <c r="H2261" s="234">
        <v>11484.529999999992</v>
      </c>
      <c r="I2261" s="17">
        <f t="shared" si="177"/>
        <v>20.5</v>
      </c>
      <c r="J2261" s="283">
        <f t="shared" si="178"/>
        <v>5.968448965749844E-5</v>
      </c>
      <c r="K2261" s="22">
        <f t="shared" si="179"/>
        <v>1.2235320379787181E-3</v>
      </c>
    </row>
    <row r="2262" spans="1:11" ht="12.75">
      <c r="A2262" s="12">
        <f t="shared" si="180"/>
        <v>2255</v>
      </c>
      <c r="B2262" s="12" t="s">
        <v>411</v>
      </c>
      <c r="C2262" s="272">
        <v>44958</v>
      </c>
      <c r="D2262" s="272">
        <v>44972</v>
      </c>
      <c r="E2262" s="196">
        <f t="shared" si="176"/>
        <v>44965</v>
      </c>
      <c r="F2262" s="272">
        <v>44985</v>
      </c>
      <c r="G2262" s="12" t="s">
        <v>204</v>
      </c>
      <c r="H2262" s="234">
        <v>18742.569999999978</v>
      </c>
      <c r="I2262" s="17">
        <f t="shared" si="177"/>
        <v>20.5</v>
      </c>
      <c r="J2262" s="283">
        <f t="shared" si="178"/>
        <v>9.7404136287679172E-5</v>
      </c>
      <c r="K2262" s="22">
        <f t="shared" si="179"/>
        <v>1.9967847938974232E-3</v>
      </c>
    </row>
    <row r="2263" spans="1:11" ht="12.75">
      <c r="A2263" s="12">
        <f t="shared" si="180"/>
        <v>2256</v>
      </c>
      <c r="B2263" s="12" t="s">
        <v>411</v>
      </c>
      <c r="C2263" s="272">
        <v>44958</v>
      </c>
      <c r="D2263" s="272">
        <v>44972</v>
      </c>
      <c r="E2263" s="196">
        <f t="shared" si="176"/>
        <v>44965</v>
      </c>
      <c r="F2263" s="272">
        <v>44985</v>
      </c>
      <c r="G2263" s="12" t="s">
        <v>205</v>
      </c>
      <c r="H2263" s="234">
        <v>3752.5199999999404</v>
      </c>
      <c r="I2263" s="17">
        <f t="shared" si="177"/>
        <v>20.5</v>
      </c>
      <c r="J2263" s="283">
        <f t="shared" si="178"/>
        <v>1.9501646225797021E-5</v>
      </c>
      <c r="K2263" s="22">
        <f t="shared" si="179"/>
        <v>3.997837476288389E-4</v>
      </c>
    </row>
    <row r="2264" spans="1:11" ht="12.75">
      <c r="A2264" s="12">
        <f t="shared" si="180"/>
        <v>2257</v>
      </c>
      <c r="B2264" s="12" t="s">
        <v>411</v>
      </c>
      <c r="C2264" s="272">
        <v>44958</v>
      </c>
      <c r="D2264" s="272">
        <v>44972</v>
      </c>
      <c r="E2264" s="196">
        <f t="shared" si="176"/>
        <v>44965</v>
      </c>
      <c r="F2264" s="272">
        <v>44970</v>
      </c>
      <c r="G2264" s="12" t="s">
        <v>451</v>
      </c>
      <c r="H2264" s="234">
        <v>4832.63</v>
      </c>
      <c r="I2264" s="17">
        <f t="shared" si="177"/>
        <v>5.5</v>
      </c>
      <c r="J2264" s="283">
        <f t="shared" si="178"/>
        <v>2.5114920266960591E-5</v>
      </c>
      <c r="K2264" s="22">
        <f t="shared" si="179"/>
        <v>1.3813206146828325E-4</v>
      </c>
    </row>
    <row r="2265" spans="1:11" ht="12.75">
      <c r="A2265" s="12">
        <f t="shared" si="180"/>
        <v>2258</v>
      </c>
      <c r="B2265" s="12" t="s">
        <v>411</v>
      </c>
      <c r="C2265" s="272">
        <v>44958</v>
      </c>
      <c r="D2265" s="272">
        <v>44972</v>
      </c>
      <c r="E2265" s="196">
        <f t="shared" si="176"/>
        <v>44965</v>
      </c>
      <c r="F2265" s="272">
        <v>44970</v>
      </c>
      <c r="G2265" s="12" t="s">
        <v>213</v>
      </c>
      <c r="H2265" s="234">
        <v>27068.060000000005</v>
      </c>
      <c r="I2265" s="17">
        <f t="shared" si="177"/>
        <v>5.5</v>
      </c>
      <c r="J2265" s="283">
        <f t="shared" si="178"/>
        <v>1.406712636144926E-4</v>
      </c>
      <c r="K2265" s="22">
        <f t="shared" si="179"/>
        <v>7.7369194987970936E-4</v>
      </c>
    </row>
    <row r="2266" spans="1:11" ht="12.75">
      <c r="A2266" s="12">
        <f t="shared" si="180"/>
        <v>2259</v>
      </c>
      <c r="B2266" s="12" t="s">
        <v>411</v>
      </c>
      <c r="C2266" s="272">
        <v>44958</v>
      </c>
      <c r="D2266" s="272">
        <v>44972</v>
      </c>
      <c r="E2266" s="196">
        <f t="shared" si="176"/>
        <v>44965</v>
      </c>
      <c r="F2266" s="272">
        <v>44970</v>
      </c>
      <c r="G2266" s="12" t="s">
        <v>214</v>
      </c>
      <c r="H2266" s="234">
        <v>613.18999999999994</v>
      </c>
      <c r="I2266" s="17">
        <f t="shared" si="177"/>
        <v>5.5</v>
      </c>
      <c r="J2266" s="283">
        <f t="shared" si="178"/>
        <v>3.1867157134929766E-6</v>
      </c>
      <c r="K2266" s="22">
        <f t="shared" si="179"/>
        <v>1.7526936424211371E-5</v>
      </c>
    </row>
    <row r="2267" spans="1:11" ht="12.75">
      <c r="A2267" s="12">
        <f t="shared" si="180"/>
        <v>2260</v>
      </c>
      <c r="B2267" s="12" t="s">
        <v>411</v>
      </c>
      <c r="C2267" s="272">
        <v>44958</v>
      </c>
      <c r="D2267" s="272">
        <v>44972</v>
      </c>
      <c r="E2267" s="196">
        <f t="shared" si="176"/>
        <v>44965</v>
      </c>
      <c r="F2267" s="272">
        <v>44970</v>
      </c>
      <c r="G2267" s="12" t="s">
        <v>452</v>
      </c>
      <c r="H2267" s="234">
        <v>1500.3600000000001</v>
      </c>
      <c r="I2267" s="17">
        <f t="shared" si="177"/>
        <v>5.5</v>
      </c>
      <c r="J2267" s="283">
        <f t="shared" si="178"/>
        <v>7.7972908688927145E-6</v>
      </c>
      <c r="K2267" s="22">
        <f t="shared" si="179"/>
        <v>4.2885099778909927E-5</v>
      </c>
    </row>
    <row r="2268" spans="1:11" ht="12.75">
      <c r="A2268" s="12">
        <f t="shared" si="180"/>
        <v>2261</v>
      </c>
      <c r="B2268" s="12" t="s">
        <v>411</v>
      </c>
      <c r="C2268" s="272">
        <v>44973</v>
      </c>
      <c r="D2268" s="272">
        <v>44985</v>
      </c>
      <c r="E2268" s="196">
        <f t="shared" si="176"/>
        <v>44979</v>
      </c>
      <c r="F2268" s="272">
        <v>44985</v>
      </c>
      <c r="G2268" s="12" t="s">
        <v>180</v>
      </c>
      <c r="H2268" s="234">
        <v>502429.58000000223</v>
      </c>
      <c r="I2268" s="17">
        <f t="shared" si="177"/>
        <v>6.5</v>
      </c>
      <c r="J2268" s="283">
        <f t="shared" si="178"/>
        <v>2.6110997203308661E-3</v>
      </c>
      <c r="K2268" s="22">
        <f t="shared" si="179"/>
        <v>1.6972148182150631E-2</v>
      </c>
    </row>
    <row r="2269" spans="1:11" ht="12.75">
      <c r="A2269" s="12">
        <f t="shared" si="180"/>
        <v>2262</v>
      </c>
      <c r="B2269" s="12" t="s">
        <v>411</v>
      </c>
      <c r="C2269" s="272">
        <v>44973</v>
      </c>
      <c r="D2269" s="272">
        <v>44985</v>
      </c>
      <c r="E2269" s="196">
        <f t="shared" si="176"/>
        <v>44979</v>
      </c>
      <c r="F2269" s="272">
        <v>44985</v>
      </c>
      <c r="G2269" s="12" t="s">
        <v>181</v>
      </c>
      <c r="H2269" s="234">
        <v>106135.24999999996</v>
      </c>
      <c r="I2269" s="17">
        <f t="shared" si="177"/>
        <v>6.5</v>
      </c>
      <c r="J2269" s="283">
        <f t="shared" si="178"/>
        <v>5.5157923144621621E-4</v>
      </c>
      <c r="K2269" s="22">
        <f t="shared" si="179"/>
        <v>3.5852650044004052E-3</v>
      </c>
    </row>
    <row r="2270" spans="1:11" ht="12.75">
      <c r="A2270" s="12">
        <f t="shared" si="180"/>
        <v>2263</v>
      </c>
      <c r="B2270" s="12" t="s">
        <v>411</v>
      </c>
      <c r="C2270" s="272">
        <v>44973</v>
      </c>
      <c r="D2270" s="272">
        <v>44985</v>
      </c>
      <c r="E2270" s="196">
        <f t="shared" si="176"/>
        <v>44979</v>
      </c>
      <c r="F2270" s="272">
        <v>44985</v>
      </c>
      <c r="G2270" s="12" t="s">
        <v>182</v>
      </c>
      <c r="H2270" s="234">
        <v>1526232.0300000024</v>
      </c>
      <c r="I2270" s="17">
        <f t="shared" si="177"/>
        <v>6.5</v>
      </c>
      <c r="J2270" s="283">
        <f t="shared" si="178"/>
        <v>7.9317464284109195E-3</v>
      </c>
      <c r="K2270" s="22">
        <f t="shared" si="179"/>
        <v>5.1556351784670974E-2</v>
      </c>
    </row>
    <row r="2271" spans="1:11" ht="12.75">
      <c r="A2271" s="12">
        <f t="shared" si="180"/>
        <v>2264</v>
      </c>
      <c r="B2271" s="12" t="s">
        <v>411</v>
      </c>
      <c r="C2271" s="272">
        <v>44973</v>
      </c>
      <c r="D2271" s="272">
        <v>44985</v>
      </c>
      <c r="E2271" s="196">
        <f t="shared" si="176"/>
        <v>44979</v>
      </c>
      <c r="F2271" s="272">
        <v>44985</v>
      </c>
      <c r="G2271" s="12" t="s">
        <v>183</v>
      </c>
      <c r="H2271" s="234">
        <v>2323376.4399999972</v>
      </c>
      <c r="I2271" s="17">
        <f t="shared" si="177"/>
        <v>6.5</v>
      </c>
      <c r="J2271" s="283">
        <f t="shared" si="178"/>
        <v>1.2074463395859951E-2</v>
      </c>
      <c r="K2271" s="22">
        <f t="shared" si="179"/>
        <v>7.8484012073089679E-2</v>
      </c>
    </row>
    <row r="2272" spans="1:11" ht="12.75">
      <c r="A2272" s="12">
        <f t="shared" si="180"/>
        <v>2265</v>
      </c>
      <c r="B2272" s="12" t="s">
        <v>411</v>
      </c>
      <c r="C2272" s="272">
        <v>44973</v>
      </c>
      <c r="D2272" s="272">
        <v>44985</v>
      </c>
      <c r="E2272" s="196">
        <f t="shared" si="176"/>
        <v>44979</v>
      </c>
      <c r="F2272" s="272">
        <v>44985</v>
      </c>
      <c r="G2272" s="12" t="s">
        <v>184</v>
      </c>
      <c r="H2272" s="234">
        <v>114324.3</v>
      </c>
      <c r="I2272" s="17">
        <f t="shared" si="177"/>
        <v>6.5</v>
      </c>
      <c r="J2272" s="283">
        <f t="shared" si="178"/>
        <v>5.941372873727313E-4</v>
      </c>
      <c r="K2272" s="22">
        <f t="shared" si="179"/>
        <v>3.8618923679227535E-3</v>
      </c>
    </row>
    <row r="2273" spans="1:11" ht="12.75">
      <c r="A2273" s="12">
        <f t="shared" si="180"/>
        <v>2266</v>
      </c>
      <c r="B2273" s="12" t="s">
        <v>411</v>
      </c>
      <c r="C2273" s="272">
        <v>44973</v>
      </c>
      <c r="D2273" s="272">
        <v>44985</v>
      </c>
      <c r="E2273" s="196">
        <f t="shared" si="176"/>
        <v>44979</v>
      </c>
      <c r="F2273" s="272">
        <v>44985</v>
      </c>
      <c r="G2273" s="12" t="s">
        <v>184</v>
      </c>
      <c r="H2273" s="234">
        <v>200997.21999999986</v>
      </c>
      <c r="I2273" s="17">
        <f t="shared" si="177"/>
        <v>6.5</v>
      </c>
      <c r="J2273" s="283">
        <f t="shared" si="178"/>
        <v>1.0445718282137745E-3</v>
      </c>
      <c r="K2273" s="22">
        <f t="shared" si="179"/>
        <v>6.7897168833895337E-3</v>
      </c>
    </row>
    <row r="2274" spans="1:11" ht="12.75">
      <c r="A2274" s="12">
        <f t="shared" si="180"/>
        <v>2267</v>
      </c>
      <c r="B2274" s="12" t="s">
        <v>411</v>
      </c>
      <c r="C2274" s="272">
        <v>44973</v>
      </c>
      <c r="D2274" s="272">
        <v>44985</v>
      </c>
      <c r="E2274" s="196">
        <f t="shared" si="176"/>
        <v>44979</v>
      </c>
      <c r="F2274" s="272">
        <v>44985</v>
      </c>
      <c r="G2274" s="12" t="s">
        <v>186</v>
      </c>
      <c r="H2274" s="234">
        <v>418879.50000000029</v>
      </c>
      <c r="I2274" s="17">
        <f t="shared" si="177"/>
        <v>6.5</v>
      </c>
      <c r="J2274" s="283">
        <f t="shared" si="178"/>
        <v>2.1768944123519338E-3</v>
      </c>
      <c r="K2274" s="22">
        <f t="shared" si="179"/>
        <v>1.414981368028757E-2</v>
      </c>
    </row>
    <row r="2275" spans="1:11" ht="12.75">
      <c r="A2275" s="12">
        <f t="shared" si="180"/>
        <v>2268</v>
      </c>
      <c r="B2275" s="12" t="s">
        <v>411</v>
      </c>
      <c r="C2275" s="272">
        <v>44973</v>
      </c>
      <c r="D2275" s="272">
        <v>44985</v>
      </c>
      <c r="E2275" s="196">
        <f t="shared" si="176"/>
        <v>44979</v>
      </c>
      <c r="F2275" s="272">
        <v>44985</v>
      </c>
      <c r="G2275" s="12" t="s">
        <v>467</v>
      </c>
      <c r="H2275" s="234">
        <v>225</v>
      </c>
      <c r="I2275" s="17">
        <f t="shared" si="177"/>
        <v>6.5</v>
      </c>
      <c r="J2275" s="283">
        <f t="shared" si="178"/>
        <v>1.1693129952150553E-6</v>
      </c>
      <c r="K2275" s="22">
        <f t="shared" si="179"/>
        <v>7.6005344688978596E-6</v>
      </c>
    </row>
    <row r="2276" spans="1:11" ht="12.75">
      <c r="A2276" s="12">
        <f t="shared" si="180"/>
        <v>2269</v>
      </c>
      <c r="B2276" s="12" t="s">
        <v>411</v>
      </c>
      <c r="C2276" s="272">
        <v>44973</v>
      </c>
      <c r="D2276" s="272">
        <v>44985</v>
      </c>
      <c r="E2276" s="196">
        <f t="shared" si="176"/>
        <v>44979</v>
      </c>
      <c r="F2276" s="272">
        <v>44984</v>
      </c>
      <c r="G2276" s="12" t="s">
        <v>189</v>
      </c>
      <c r="H2276" s="234">
        <v>31089.600000000333</v>
      </c>
      <c r="I2276" s="17">
        <f t="shared" si="177"/>
        <v>5.5</v>
      </c>
      <c r="J2276" s="283">
        <f t="shared" si="178"/>
        <v>1.6157099242683723E-4</v>
      </c>
      <c r="K2276" s="22">
        <f t="shared" si="179"/>
        <v>8.8864045834760477E-4</v>
      </c>
    </row>
    <row r="2277" spans="1:11" ht="12.75">
      <c r="A2277" s="12">
        <f t="shared" si="180"/>
        <v>2270</v>
      </c>
      <c r="B2277" s="12" t="s">
        <v>411</v>
      </c>
      <c r="C2277" s="272">
        <v>44973</v>
      </c>
      <c r="D2277" s="272">
        <v>44985</v>
      </c>
      <c r="E2277" s="196">
        <f t="shared" si="176"/>
        <v>44979</v>
      </c>
      <c r="F2277" s="272">
        <v>44985</v>
      </c>
      <c r="G2277" s="12" t="s">
        <v>190</v>
      </c>
      <c r="H2277" s="234">
        <v>782.1200000000091</v>
      </c>
      <c r="I2277" s="17">
        <f t="shared" si="177"/>
        <v>6.5</v>
      </c>
      <c r="J2277" s="283">
        <f t="shared" si="178"/>
        <v>4.0646359103004875E-6</v>
      </c>
      <c r="K2277" s="22">
        <f t="shared" si="179"/>
        <v>2.6420133416953169E-5</v>
      </c>
    </row>
    <row r="2278" spans="1:11" ht="12.75">
      <c r="A2278" s="12">
        <f t="shared" si="180"/>
        <v>2271</v>
      </c>
      <c r="B2278" s="12" t="s">
        <v>411</v>
      </c>
      <c r="C2278" s="272">
        <v>44973</v>
      </c>
      <c r="D2278" s="272">
        <v>44985</v>
      </c>
      <c r="E2278" s="196">
        <f t="shared" si="176"/>
        <v>44979</v>
      </c>
      <c r="F2278" s="272">
        <v>44985</v>
      </c>
      <c r="G2278" s="12" t="s">
        <v>192</v>
      </c>
      <c r="H2278" s="234">
        <v>33776.119999999974</v>
      </c>
      <c r="I2278" s="17">
        <f t="shared" si="177"/>
        <v>6.5</v>
      </c>
      <c r="J2278" s="283">
        <f t="shared" si="178"/>
        <v>1.7553269352863602E-4</v>
      </c>
      <c r="K2278" s="22">
        <f t="shared" si="179"/>
        <v>1.140962507936134E-3</v>
      </c>
    </row>
    <row r="2279" spans="1:11" ht="12.75">
      <c r="A2279" s="12">
        <f t="shared" si="180"/>
        <v>2272</v>
      </c>
      <c r="B2279" s="12" t="s">
        <v>411</v>
      </c>
      <c r="C2279" s="272">
        <v>44973</v>
      </c>
      <c r="D2279" s="272">
        <v>44985</v>
      </c>
      <c r="E2279" s="196">
        <f t="shared" si="176"/>
        <v>44979</v>
      </c>
      <c r="F2279" s="272">
        <v>44985</v>
      </c>
      <c r="G2279" s="12" t="s">
        <v>193</v>
      </c>
      <c r="H2279" s="234">
        <v>79843.619999999981</v>
      </c>
      <c r="I2279" s="17">
        <f t="shared" si="177"/>
        <v>6.5</v>
      </c>
      <c r="J2279" s="283">
        <f t="shared" si="178"/>
        <v>4.149430331156119E-4</v>
      </c>
      <c r="K2279" s="22">
        <f t="shared" si="179"/>
        <v>2.6971297152514773E-3</v>
      </c>
    </row>
    <row r="2280" spans="1:11" ht="12.75">
      <c r="A2280" s="12">
        <f t="shared" si="180"/>
        <v>2273</v>
      </c>
      <c r="B2280" s="12" t="s">
        <v>411</v>
      </c>
      <c r="C2280" s="272">
        <v>44973</v>
      </c>
      <c r="D2280" s="272">
        <v>44985</v>
      </c>
      <c r="E2280" s="196">
        <f t="shared" si="176"/>
        <v>44979</v>
      </c>
      <c r="F2280" s="272">
        <v>44985</v>
      </c>
      <c r="G2280" s="12" t="s">
        <v>194</v>
      </c>
      <c r="H2280" s="234">
        <v>1204.2999999999624</v>
      </c>
      <c r="I2280" s="17">
        <f t="shared" si="177"/>
        <v>6.5</v>
      </c>
      <c r="J2280" s="283">
        <f t="shared" si="178"/>
        <v>6.2586828450553208E-6</v>
      </c>
      <c r="K2280" s="22">
        <f t="shared" si="179"/>
        <v>4.0681438492859589E-5</v>
      </c>
    </row>
    <row r="2281" spans="1:11" ht="12.75">
      <c r="A2281" s="12">
        <f t="shared" si="180"/>
        <v>2274</v>
      </c>
      <c r="B2281" s="12" t="s">
        <v>411</v>
      </c>
      <c r="C2281" s="272">
        <v>44973</v>
      </c>
      <c r="D2281" s="272">
        <v>44985</v>
      </c>
      <c r="E2281" s="196">
        <f t="shared" si="176"/>
        <v>44979</v>
      </c>
      <c r="F2281" s="272">
        <v>44985</v>
      </c>
      <c r="G2281" s="12" t="s">
        <v>464</v>
      </c>
      <c r="H2281" s="234">
        <v>59155.57</v>
      </c>
      <c r="I2281" s="17">
        <f t="shared" si="177"/>
        <v>6.5</v>
      </c>
      <c r="J2281" s="283">
        <f t="shared" si="178"/>
        <v>3.074283410682394E-4</v>
      </c>
      <c r="K2281" s="22">
        <f t="shared" si="179"/>
        <v>1.9982842169435563E-3</v>
      </c>
    </row>
    <row r="2282" spans="1:11" ht="12.75">
      <c r="A2282" s="12">
        <f t="shared" si="180"/>
        <v>2275</v>
      </c>
      <c r="B2282" s="12" t="s">
        <v>411</v>
      </c>
      <c r="C2282" s="272">
        <v>44973</v>
      </c>
      <c r="D2282" s="272">
        <v>44985</v>
      </c>
      <c r="E2282" s="196">
        <f t="shared" si="176"/>
        <v>44979</v>
      </c>
      <c r="F2282" s="272">
        <v>44995</v>
      </c>
      <c r="G2282" s="12" t="s">
        <v>195</v>
      </c>
      <c r="H2282" s="234">
        <v>1052.5800000000004</v>
      </c>
      <c r="I2282" s="17">
        <f t="shared" si="177"/>
        <v>16.5</v>
      </c>
      <c r="J2282" s="283">
        <f t="shared" si="178"/>
        <v>5.4702021000153933E-6</v>
      </c>
      <c r="K2282" s="22">
        <f t="shared" si="179"/>
        <v>9.0258334650253989E-5</v>
      </c>
    </row>
    <row r="2283" spans="1:11" ht="12.75">
      <c r="A2283" s="12">
        <f t="shared" si="180"/>
        <v>2276</v>
      </c>
      <c r="B2283" s="12" t="s">
        <v>411</v>
      </c>
      <c r="C2283" s="272">
        <v>44973</v>
      </c>
      <c r="D2283" s="272">
        <v>44985</v>
      </c>
      <c r="E2283" s="196">
        <f t="shared" si="176"/>
        <v>44979</v>
      </c>
      <c r="F2283" s="272">
        <v>45029</v>
      </c>
      <c r="G2283" s="12" t="s">
        <v>195</v>
      </c>
      <c r="H2283" s="234">
        <v>65644.629999999976</v>
      </c>
      <c r="I2283" s="17">
        <f t="shared" si="177"/>
        <v>50.5</v>
      </c>
      <c r="J2283" s="283">
        <f t="shared" si="178"/>
        <v>3.4115163966704024E-4</v>
      </c>
      <c r="K2283" s="22">
        <f t="shared" si="179"/>
        <v>1.7228157803185533E-2</v>
      </c>
    </row>
    <row r="2284" spans="1:11" ht="12.75">
      <c r="A2284" s="12">
        <f t="shared" si="180"/>
        <v>2277</v>
      </c>
      <c r="B2284" s="12" t="s">
        <v>411</v>
      </c>
      <c r="C2284" s="272">
        <v>44973</v>
      </c>
      <c r="D2284" s="272">
        <v>44985</v>
      </c>
      <c r="E2284" s="196">
        <f t="shared" si="176"/>
        <v>44979</v>
      </c>
      <c r="F2284" s="272">
        <v>44985</v>
      </c>
      <c r="G2284" s="12" t="s">
        <v>196</v>
      </c>
      <c r="H2284" s="234">
        <v>651736.62000000686</v>
      </c>
      <c r="I2284" s="17">
        <f t="shared" si="177"/>
        <v>6.5</v>
      </c>
      <c r="J2284" s="283">
        <f t="shared" si="178"/>
        <v>3.3870404409935303E-3</v>
      </c>
      <c r="K2284" s="22">
        <f t="shared" si="179"/>
        <v>2.2015762866457948E-2</v>
      </c>
    </row>
    <row r="2285" spans="1:11" ht="12.75">
      <c r="A2285" s="12">
        <f t="shared" si="180"/>
        <v>2278</v>
      </c>
      <c r="B2285" s="12" t="s">
        <v>411</v>
      </c>
      <c r="C2285" s="272">
        <v>44973</v>
      </c>
      <c r="D2285" s="272">
        <v>44985</v>
      </c>
      <c r="E2285" s="196">
        <f t="shared" si="176"/>
        <v>44979</v>
      </c>
      <c r="F2285" s="272">
        <v>44985</v>
      </c>
      <c r="G2285" s="12" t="s">
        <v>432</v>
      </c>
      <c r="H2285" s="234">
        <v>62.5</v>
      </c>
      <c r="I2285" s="17">
        <f t="shared" si="177"/>
        <v>6.5</v>
      </c>
      <c r="J2285" s="283">
        <f t="shared" si="178"/>
        <v>3.2480916533751536E-7</v>
      </c>
      <c r="K2285" s="22">
        <f t="shared" si="179"/>
        <v>2.1112595746938497E-6</v>
      </c>
    </row>
    <row r="2286" spans="1:11" ht="12.75">
      <c r="A2286" s="12">
        <f t="shared" si="180"/>
        <v>2279</v>
      </c>
      <c r="B2286" s="12" t="s">
        <v>411</v>
      </c>
      <c r="C2286" s="272">
        <v>44973</v>
      </c>
      <c r="D2286" s="272">
        <v>44985</v>
      </c>
      <c r="E2286" s="196">
        <f t="shared" si="176"/>
        <v>44979</v>
      </c>
      <c r="F2286" s="272">
        <v>44985</v>
      </c>
      <c r="G2286" s="12" t="s">
        <v>197</v>
      </c>
      <c r="H2286" s="234">
        <v>8004.18</v>
      </c>
      <c r="I2286" s="17">
        <f t="shared" si="177"/>
        <v>6.5</v>
      </c>
      <c r="J2286" s="283">
        <f t="shared" si="178"/>
        <v>4.1597296400179745E-5</v>
      </c>
      <c r="K2286" s="22">
        <f t="shared" si="179"/>
        <v>2.7038242660116835E-4</v>
      </c>
    </row>
    <row r="2287" spans="1:11" ht="12.75">
      <c r="A2287" s="12">
        <f t="shared" si="180"/>
        <v>2280</v>
      </c>
      <c r="B2287" s="12" t="s">
        <v>411</v>
      </c>
      <c r="C2287" s="272">
        <v>44973</v>
      </c>
      <c r="D2287" s="272">
        <v>44985</v>
      </c>
      <c r="E2287" s="196">
        <f t="shared" si="176"/>
        <v>44979</v>
      </c>
      <c r="F2287" s="272">
        <v>45000</v>
      </c>
      <c r="G2287" s="12" t="s">
        <v>199</v>
      </c>
      <c r="H2287" s="234">
        <v>43568.960000000086</v>
      </c>
      <c r="I2287" s="17">
        <f t="shared" si="177"/>
        <v>21.5</v>
      </c>
      <c r="J2287" s="283">
        <f t="shared" si="178"/>
        <v>2.2642556051557795E-4</v>
      </c>
      <c r="K2287" s="22">
        <f t="shared" si="179"/>
        <v>4.8681495510849255E-3</v>
      </c>
    </row>
    <row r="2288" spans="1:11" ht="12.75">
      <c r="A2288" s="12">
        <f t="shared" si="180"/>
        <v>2281</v>
      </c>
      <c r="B2288" s="12" t="s">
        <v>411</v>
      </c>
      <c r="C2288" s="272">
        <v>44973</v>
      </c>
      <c r="D2288" s="272">
        <v>44985</v>
      </c>
      <c r="E2288" s="196">
        <f t="shared" si="176"/>
        <v>44979</v>
      </c>
      <c r="F2288" s="272">
        <v>44985</v>
      </c>
      <c r="G2288" s="12" t="s">
        <v>200</v>
      </c>
      <c r="H2288" s="234">
        <v>442298.38000000507</v>
      </c>
      <c r="I2288" s="17">
        <f t="shared" si="177"/>
        <v>6.5</v>
      </c>
      <c r="J2288" s="283">
        <f t="shared" si="178"/>
        <v>2.2986010822069894E-3</v>
      </c>
      <c r="K2288" s="22">
        <f t="shared" si="179"/>
        <v>1.4940907034345431E-2</v>
      </c>
    </row>
    <row r="2289" spans="1:11" ht="12.75">
      <c r="A2289" s="12">
        <f t="shared" si="180"/>
        <v>2282</v>
      </c>
      <c r="B2289" s="12" t="s">
        <v>411</v>
      </c>
      <c r="C2289" s="272">
        <v>44973</v>
      </c>
      <c r="D2289" s="272">
        <v>44985</v>
      </c>
      <c r="E2289" s="196">
        <f t="shared" si="176"/>
        <v>44979</v>
      </c>
      <c r="F2289" s="272">
        <v>44985</v>
      </c>
      <c r="G2289" s="12" t="s">
        <v>201</v>
      </c>
      <c r="H2289" s="234">
        <v>17884.429999999997</v>
      </c>
      <c r="I2289" s="17">
        <f t="shared" si="177"/>
        <v>6.5</v>
      </c>
      <c r="J2289" s="283">
        <f t="shared" si="178"/>
        <v>9.2944428493395507E-5</v>
      </c>
      <c r="K2289" s="22">
        <f t="shared" si="179"/>
        <v>6.0413878520707075E-4</v>
      </c>
    </row>
    <row r="2290" spans="1:11" ht="12.75">
      <c r="A2290" s="12">
        <f t="shared" si="180"/>
        <v>2283</v>
      </c>
      <c r="B2290" s="12" t="s">
        <v>411</v>
      </c>
      <c r="C2290" s="272">
        <v>44973</v>
      </c>
      <c r="D2290" s="272">
        <v>44985</v>
      </c>
      <c r="E2290" s="196">
        <f t="shared" si="176"/>
        <v>44979</v>
      </c>
      <c r="F2290" s="272">
        <v>44986</v>
      </c>
      <c r="G2290" s="12" t="s">
        <v>465</v>
      </c>
      <c r="H2290" s="234">
        <v>18738.180000000008</v>
      </c>
      <c r="I2290" s="17">
        <f t="shared" si="177"/>
        <v>7.5</v>
      </c>
      <c r="J2290" s="283">
        <f t="shared" si="178"/>
        <v>9.7381321691906018E-5</v>
      </c>
      <c r="K2290" s="22">
        <f t="shared" si="179"/>
        <v>7.303599126892951E-4</v>
      </c>
    </row>
    <row r="2291" spans="1:11" ht="12.75">
      <c r="A2291" s="12">
        <f t="shared" si="180"/>
        <v>2284</v>
      </c>
      <c r="B2291" s="12" t="s">
        <v>411</v>
      </c>
      <c r="C2291" s="272">
        <v>44973</v>
      </c>
      <c r="D2291" s="272">
        <v>44985</v>
      </c>
      <c r="E2291" s="196">
        <f t="shared" si="176"/>
        <v>44979</v>
      </c>
      <c r="F2291" s="272">
        <v>44985</v>
      </c>
      <c r="G2291" s="12" t="s">
        <v>202</v>
      </c>
      <c r="H2291" s="234">
        <v>113058.38999999987</v>
      </c>
      <c r="I2291" s="17">
        <f t="shared" si="177"/>
        <v>6.5</v>
      </c>
      <c r="J2291" s="283">
        <f t="shared" si="178"/>
        <v>5.8755842064485203E-4</v>
      </c>
      <c r="K2291" s="22">
        <f t="shared" si="179"/>
        <v>3.8191297341915384E-3</v>
      </c>
    </row>
    <row r="2292" spans="1:11" ht="12.75">
      <c r="A2292" s="12">
        <f t="shared" si="180"/>
        <v>2285</v>
      </c>
      <c r="B2292" s="12" t="s">
        <v>411</v>
      </c>
      <c r="C2292" s="272">
        <v>44973</v>
      </c>
      <c r="D2292" s="272">
        <v>44985</v>
      </c>
      <c r="E2292" s="196">
        <f t="shared" si="176"/>
        <v>44979</v>
      </c>
      <c r="F2292" s="272">
        <v>44985</v>
      </c>
      <c r="G2292" s="12" t="s">
        <v>203</v>
      </c>
      <c r="H2292" s="234">
        <v>11466.649999999991</v>
      </c>
      <c r="I2292" s="17">
        <f t="shared" si="177"/>
        <v>6.5</v>
      </c>
      <c r="J2292" s="283">
        <f t="shared" si="178"/>
        <v>5.9591568251478681E-5</v>
      </c>
      <c r="K2292" s="22">
        <f t="shared" si="179"/>
        <v>3.8734519363461142E-4</v>
      </c>
    </row>
    <row r="2293" spans="1:11" ht="12.75">
      <c r="A2293" s="12">
        <f t="shared" si="180"/>
        <v>2286</v>
      </c>
      <c r="B2293" s="12" t="s">
        <v>411</v>
      </c>
      <c r="C2293" s="272">
        <v>44973</v>
      </c>
      <c r="D2293" s="272">
        <v>44985</v>
      </c>
      <c r="E2293" s="196">
        <f t="shared" si="176"/>
        <v>44979</v>
      </c>
      <c r="F2293" s="272">
        <v>44985</v>
      </c>
      <c r="G2293" s="12" t="s">
        <v>204</v>
      </c>
      <c r="H2293" s="234">
        <v>18721.969999999976</v>
      </c>
      <c r="I2293" s="17">
        <f t="shared" si="177"/>
        <v>6.5</v>
      </c>
      <c r="J2293" s="283">
        <f t="shared" si="178"/>
        <v>9.7297079186783921E-5</v>
      </c>
      <c r="K2293" s="22">
        <f t="shared" si="179"/>
        <v>6.3243101471409553E-4</v>
      </c>
    </row>
    <row r="2294" spans="1:11" ht="12.75">
      <c r="A2294" s="12">
        <f t="shared" si="180"/>
        <v>2287</v>
      </c>
      <c r="B2294" s="12" t="s">
        <v>411</v>
      </c>
      <c r="C2294" s="272">
        <v>44973</v>
      </c>
      <c r="D2294" s="272">
        <v>44985</v>
      </c>
      <c r="E2294" s="196">
        <f t="shared" si="176"/>
        <v>44979</v>
      </c>
      <c r="F2294" s="272">
        <v>44985</v>
      </c>
      <c r="G2294" s="12" t="s">
        <v>205</v>
      </c>
      <c r="H2294" s="234">
        <v>3754.6499999999414</v>
      </c>
      <c r="I2294" s="17">
        <f t="shared" si="177"/>
        <v>6.5</v>
      </c>
      <c r="J2294" s="283">
        <f t="shared" si="178"/>
        <v>1.951271572215173E-5</v>
      </c>
      <c r="K2294" s="22">
        <f t="shared" si="179"/>
        <v>1.2683265219398624E-4</v>
      </c>
    </row>
    <row r="2295" spans="1:11" ht="12.75">
      <c r="A2295" s="12">
        <f t="shared" si="180"/>
        <v>2288</v>
      </c>
      <c r="B2295" s="12" t="s">
        <v>411</v>
      </c>
      <c r="C2295" s="272">
        <v>44973</v>
      </c>
      <c r="D2295" s="272">
        <v>44985</v>
      </c>
      <c r="E2295" s="196">
        <f t="shared" si="176"/>
        <v>44979</v>
      </c>
      <c r="F2295" s="272">
        <v>44984</v>
      </c>
      <c r="G2295" s="12" t="s">
        <v>451</v>
      </c>
      <c r="H2295" s="234">
        <v>4832.62</v>
      </c>
      <c r="I2295" s="17">
        <f t="shared" si="177"/>
        <v>5.5</v>
      </c>
      <c r="J2295" s="283">
        <f t="shared" si="178"/>
        <v>2.5114868297494137E-5</v>
      </c>
      <c r="K2295" s="22">
        <f t="shared" si="179"/>
        <v>1.3813177563621777E-4</v>
      </c>
    </row>
    <row r="2296" spans="1:11" ht="12.75">
      <c r="A2296" s="12">
        <f t="shared" si="180"/>
        <v>2289</v>
      </c>
      <c r="B2296" s="12" t="s">
        <v>411</v>
      </c>
      <c r="C2296" s="272">
        <v>44973</v>
      </c>
      <c r="D2296" s="272">
        <v>44985</v>
      </c>
      <c r="E2296" s="196">
        <f t="shared" si="176"/>
        <v>44979</v>
      </c>
      <c r="F2296" s="272">
        <v>44984</v>
      </c>
      <c r="G2296" s="12" t="s">
        <v>213</v>
      </c>
      <c r="H2296" s="234">
        <v>27124.390000000003</v>
      </c>
      <c r="I2296" s="17">
        <f t="shared" si="177"/>
        <v>5.5</v>
      </c>
      <c r="J2296" s="283">
        <f t="shared" si="178"/>
        <v>1.4096400761902798E-4</v>
      </c>
      <c r="K2296" s="22">
        <f t="shared" si="179"/>
        <v>7.7530204190465386E-4</v>
      </c>
    </row>
    <row r="2297" spans="1:11" ht="12.75">
      <c r="A2297" s="12">
        <f t="shared" si="180"/>
        <v>2290</v>
      </c>
      <c r="B2297" s="12" t="s">
        <v>411</v>
      </c>
      <c r="C2297" s="272">
        <v>44973</v>
      </c>
      <c r="D2297" s="272">
        <v>44985</v>
      </c>
      <c r="E2297" s="196">
        <f t="shared" si="176"/>
        <v>44979</v>
      </c>
      <c r="F2297" s="272">
        <v>44984</v>
      </c>
      <c r="G2297" s="12" t="s">
        <v>214</v>
      </c>
      <c r="H2297" s="234">
        <v>1712.13</v>
      </c>
      <c r="I2297" s="17">
        <f t="shared" si="177"/>
        <v>5.5</v>
      </c>
      <c r="J2297" s="283">
        <f t="shared" si="178"/>
        <v>8.897848259989124E-6</v>
      </c>
      <c r="K2297" s="22">
        <f t="shared" si="179"/>
        <v>4.8938165429940185E-5</v>
      </c>
    </row>
    <row r="2298" spans="1:11" ht="12.75">
      <c r="A2298" s="12">
        <f t="shared" si="180"/>
        <v>2291</v>
      </c>
      <c r="B2298" s="12" t="s">
        <v>411</v>
      </c>
      <c r="C2298" s="272">
        <v>44973</v>
      </c>
      <c r="D2298" s="272">
        <v>44985</v>
      </c>
      <c r="E2298" s="196">
        <f t="shared" si="176"/>
        <v>44979</v>
      </c>
      <c r="F2298" s="272">
        <v>44984</v>
      </c>
      <c r="G2298" s="12" t="s">
        <v>452</v>
      </c>
      <c r="H2298" s="234">
        <v>1877.17</v>
      </c>
      <c r="I2298" s="17">
        <f t="shared" si="177"/>
        <v>5.5</v>
      </c>
      <c r="J2298" s="283">
        <f t="shared" si="178"/>
        <v>9.7555523343459803E-6</v>
      </c>
      <c r="K2298" s="22">
        <f t="shared" si="179"/>
        <v>5.3655537838902891E-5</v>
      </c>
    </row>
    <row r="2299" spans="1:11" ht="12.75">
      <c r="A2299" s="12">
        <f t="shared" si="180"/>
        <v>2292</v>
      </c>
      <c r="B2299" s="12" t="s">
        <v>411</v>
      </c>
      <c r="C2299" s="272">
        <v>44986</v>
      </c>
      <c r="D2299" s="272">
        <v>45000</v>
      </c>
      <c r="E2299" s="196">
        <f t="shared" si="176"/>
        <v>44993</v>
      </c>
      <c r="F2299" s="272">
        <v>45000</v>
      </c>
      <c r="G2299" s="12" t="s">
        <v>180</v>
      </c>
      <c r="H2299" s="234">
        <v>2143034.8100000028</v>
      </c>
      <c r="I2299" s="17">
        <f t="shared" si="177"/>
        <v>7.5</v>
      </c>
      <c r="J2299" s="283">
        <f t="shared" si="178"/>
        <v>1.1137237566805468E-2</v>
      </c>
      <c r="K2299" s="22">
        <f t="shared" si="179"/>
        <v>8.3529281751041018E-2</v>
      </c>
    </row>
    <row r="2300" spans="1:11" ht="12.75">
      <c r="A2300" s="12">
        <f t="shared" si="180"/>
        <v>2293</v>
      </c>
      <c r="B2300" s="12" t="s">
        <v>411</v>
      </c>
      <c r="C2300" s="272">
        <v>44986</v>
      </c>
      <c r="D2300" s="272">
        <v>45000</v>
      </c>
      <c r="E2300" s="196">
        <f t="shared" ref="E2300:E2363" si="181">AVERAGE(C2300:D2300)</f>
        <v>44993</v>
      </c>
      <c r="F2300" s="272">
        <v>45000</v>
      </c>
      <c r="G2300" s="12" t="s">
        <v>181</v>
      </c>
      <c r="H2300" s="234">
        <v>654418.71000000031</v>
      </c>
      <c r="I2300" s="17">
        <f t="shared" ref="I2300:I2363" si="182">(F2300-D2300)+((D2300-C2300+1)/2)</f>
        <v>7.5</v>
      </c>
      <c r="J2300" s="283">
        <f t="shared" ref="J2300:J2363" si="183">H2300/$H$2969</f>
        <v>3.4009791196216582E-3</v>
      </c>
      <c r="K2300" s="22">
        <f t="shared" ref="K2300:K2363" si="184">J2300*I2300</f>
        <v>2.5507343397162437E-2</v>
      </c>
    </row>
    <row r="2301" spans="1:11" ht="12.75">
      <c r="A2301" s="12">
        <f t="shared" si="180"/>
        <v>2294</v>
      </c>
      <c r="B2301" s="12" t="s">
        <v>411</v>
      </c>
      <c r="C2301" s="272">
        <v>44986</v>
      </c>
      <c r="D2301" s="272">
        <v>45000</v>
      </c>
      <c r="E2301" s="196">
        <f t="shared" si="181"/>
        <v>44993</v>
      </c>
      <c r="F2301" s="272">
        <v>45000</v>
      </c>
      <c r="G2301" s="12" t="s">
        <v>182</v>
      </c>
      <c r="H2301" s="234">
        <v>6835791.3600000069</v>
      </c>
      <c r="I2301" s="17">
        <f t="shared" si="182"/>
        <v>7.5</v>
      </c>
      <c r="J2301" s="283">
        <f t="shared" si="183"/>
        <v>3.5525242977008022E-2</v>
      </c>
      <c r="K2301" s="22">
        <f t="shared" si="184"/>
        <v>0.26643932232756018</v>
      </c>
    </row>
    <row r="2302" spans="1:11" ht="12.75">
      <c r="A2302" s="12">
        <f t="shared" si="180"/>
        <v>2295</v>
      </c>
      <c r="B2302" s="12" t="s">
        <v>411</v>
      </c>
      <c r="C2302" s="272">
        <v>44986</v>
      </c>
      <c r="D2302" s="272">
        <v>45000</v>
      </c>
      <c r="E2302" s="196">
        <f t="shared" si="181"/>
        <v>44993</v>
      </c>
      <c r="F2302" s="272">
        <v>45000</v>
      </c>
      <c r="G2302" s="12" t="s">
        <v>183</v>
      </c>
      <c r="H2302" s="234">
        <v>10629240.289999975</v>
      </c>
      <c r="I2302" s="17">
        <f t="shared" si="182"/>
        <v>7.5</v>
      </c>
      <c r="J2302" s="283">
        <f t="shared" si="183"/>
        <v>5.5239594668268506E-2</v>
      </c>
      <c r="K2302" s="22">
        <f t="shared" si="184"/>
        <v>0.41429696001201377</v>
      </c>
    </row>
    <row r="2303" spans="1:11" ht="12.75">
      <c r="A2303" s="12">
        <f t="shared" si="180"/>
        <v>2296</v>
      </c>
      <c r="B2303" s="12" t="s">
        <v>411</v>
      </c>
      <c r="C2303" s="272">
        <v>44986</v>
      </c>
      <c r="D2303" s="272">
        <v>45000</v>
      </c>
      <c r="E2303" s="196">
        <f t="shared" si="181"/>
        <v>44993</v>
      </c>
      <c r="F2303" s="272">
        <v>45000</v>
      </c>
      <c r="G2303" s="12" t="s">
        <v>184</v>
      </c>
      <c r="H2303" s="234">
        <v>114502.23999999996</v>
      </c>
      <c r="I2303" s="17">
        <f t="shared" si="182"/>
        <v>7.5</v>
      </c>
      <c r="J2303" s="283">
        <f t="shared" si="183"/>
        <v>5.9506203205881365E-4</v>
      </c>
      <c r="K2303" s="22">
        <f t="shared" si="184"/>
        <v>4.4629652404411021E-3</v>
      </c>
    </row>
    <row r="2304" spans="1:11" ht="12.75">
      <c r="A2304" s="12">
        <f t="shared" si="180"/>
        <v>2297</v>
      </c>
      <c r="B2304" s="12" t="s">
        <v>411</v>
      </c>
      <c r="C2304" s="272">
        <v>44986</v>
      </c>
      <c r="D2304" s="272">
        <v>45000</v>
      </c>
      <c r="E2304" s="196">
        <f t="shared" si="181"/>
        <v>44993</v>
      </c>
      <c r="F2304" s="272">
        <v>45000</v>
      </c>
      <c r="G2304" s="12" t="s">
        <v>184</v>
      </c>
      <c r="H2304" s="234">
        <v>199635.29999999987</v>
      </c>
      <c r="I2304" s="17">
        <f t="shared" si="182"/>
        <v>7.5</v>
      </c>
      <c r="J2304" s="283">
        <f t="shared" si="183"/>
        <v>1.037494002638471E-3</v>
      </c>
      <c r="K2304" s="22">
        <f t="shared" si="184"/>
        <v>7.7812050197885322E-3</v>
      </c>
    </row>
    <row r="2305" spans="1:11" ht="12.75">
      <c r="A2305" s="12">
        <f t="shared" si="180"/>
        <v>2298</v>
      </c>
      <c r="B2305" s="12" t="s">
        <v>411</v>
      </c>
      <c r="C2305" s="272">
        <v>44986</v>
      </c>
      <c r="D2305" s="272">
        <v>45000</v>
      </c>
      <c r="E2305" s="196">
        <f t="shared" si="181"/>
        <v>44993</v>
      </c>
      <c r="F2305" s="272">
        <v>45000</v>
      </c>
      <c r="G2305" s="12" t="s">
        <v>186</v>
      </c>
      <c r="H2305" s="234">
        <v>1772240.6799999969</v>
      </c>
      <c r="I2305" s="17">
        <f t="shared" si="182"/>
        <v>7.5</v>
      </c>
      <c r="J2305" s="283">
        <f t="shared" si="183"/>
        <v>9.2102402567678342E-3</v>
      </c>
      <c r="K2305" s="22">
        <f t="shared" si="184"/>
        <v>6.9076801925758755E-2</v>
      </c>
    </row>
    <row r="2306" spans="1:11" ht="12.75">
      <c r="A2306" s="12">
        <f t="shared" si="180"/>
        <v>2299</v>
      </c>
      <c r="B2306" s="12" t="s">
        <v>411</v>
      </c>
      <c r="C2306" s="272">
        <v>44986</v>
      </c>
      <c r="D2306" s="272">
        <v>45000</v>
      </c>
      <c r="E2306" s="196">
        <f t="shared" si="181"/>
        <v>44993</v>
      </c>
      <c r="F2306" s="272">
        <v>45000</v>
      </c>
      <c r="G2306" s="12" t="s">
        <v>467</v>
      </c>
      <c r="H2306" s="234">
        <v>225</v>
      </c>
      <c r="I2306" s="17">
        <f t="shared" si="182"/>
        <v>7.5</v>
      </c>
      <c r="J2306" s="283">
        <f t="shared" si="183"/>
        <v>1.1693129952150553E-6</v>
      </c>
      <c r="K2306" s="22">
        <f t="shared" si="184"/>
        <v>8.7698474641129151E-6</v>
      </c>
    </row>
    <row r="2307" spans="1:11" ht="12.75">
      <c r="A2307" s="12">
        <f t="shared" si="180"/>
        <v>2300</v>
      </c>
      <c r="B2307" s="12" t="s">
        <v>411</v>
      </c>
      <c r="C2307" s="272">
        <v>44986</v>
      </c>
      <c r="D2307" s="272">
        <v>45000</v>
      </c>
      <c r="E2307" s="196">
        <f t="shared" si="181"/>
        <v>44993</v>
      </c>
      <c r="F2307" s="272">
        <v>45014</v>
      </c>
      <c r="G2307" s="12" t="s">
        <v>189</v>
      </c>
      <c r="H2307" s="234">
        <v>31101.600000000293</v>
      </c>
      <c r="I2307" s="17">
        <f t="shared" si="182"/>
        <v>21.5</v>
      </c>
      <c r="J2307" s="283">
        <f t="shared" si="183"/>
        <v>1.6163335578658181E-4</v>
      </c>
      <c r="K2307" s="22">
        <f t="shared" si="184"/>
        <v>3.475117149411509E-3</v>
      </c>
    </row>
    <row r="2308" spans="1:11" ht="12.75">
      <c r="A2308" s="12">
        <f t="shared" si="180"/>
        <v>2301</v>
      </c>
      <c r="B2308" s="12" t="s">
        <v>411</v>
      </c>
      <c r="C2308" s="272">
        <v>44986</v>
      </c>
      <c r="D2308" s="272">
        <v>45000</v>
      </c>
      <c r="E2308" s="196">
        <f t="shared" si="181"/>
        <v>44993</v>
      </c>
      <c r="F2308" s="272">
        <v>45015</v>
      </c>
      <c r="G2308" s="12" t="s">
        <v>190</v>
      </c>
      <c r="H2308" s="234">
        <v>780.25000000000921</v>
      </c>
      <c r="I2308" s="17">
        <f t="shared" si="182"/>
        <v>22.5</v>
      </c>
      <c r="J2308" s="283">
        <f t="shared" si="183"/>
        <v>4.0549176200735901E-6</v>
      </c>
      <c r="K2308" s="22">
        <f t="shared" si="184"/>
        <v>9.1235646451655772E-5</v>
      </c>
    </row>
    <row r="2309" spans="1:11" ht="12.75">
      <c r="A2309" s="12">
        <f t="shared" si="180"/>
        <v>2302</v>
      </c>
      <c r="B2309" s="12" t="s">
        <v>411</v>
      </c>
      <c r="C2309" s="272">
        <v>44986</v>
      </c>
      <c r="D2309" s="272">
        <v>45000</v>
      </c>
      <c r="E2309" s="196">
        <f t="shared" si="181"/>
        <v>44993</v>
      </c>
      <c r="F2309" s="272">
        <v>45000</v>
      </c>
      <c r="G2309" s="12" t="s">
        <v>192</v>
      </c>
      <c r="H2309" s="234">
        <v>33910.049999999967</v>
      </c>
      <c r="I2309" s="17">
        <f t="shared" si="182"/>
        <v>7.5</v>
      </c>
      <c r="J2309" s="283">
        <f t="shared" si="183"/>
        <v>1.7622872059285444E-4</v>
      </c>
      <c r="K2309" s="22">
        <f t="shared" si="184"/>
        <v>1.3217154044464082E-3</v>
      </c>
    </row>
    <row r="2310" spans="1:11" ht="12.75">
      <c r="A2310" s="12">
        <f t="shared" si="180"/>
        <v>2303</v>
      </c>
      <c r="B2310" s="12" t="s">
        <v>411</v>
      </c>
      <c r="C2310" s="272">
        <v>44986</v>
      </c>
      <c r="D2310" s="272">
        <v>45000</v>
      </c>
      <c r="E2310" s="196">
        <f t="shared" si="181"/>
        <v>44993</v>
      </c>
      <c r="F2310" s="272">
        <v>45000</v>
      </c>
      <c r="G2310" s="12" t="s">
        <v>193</v>
      </c>
      <c r="H2310" s="234">
        <v>79869.240000000005</v>
      </c>
      <c r="I2310" s="17">
        <f t="shared" si="182"/>
        <v>7.5</v>
      </c>
      <c r="J2310" s="283">
        <f t="shared" si="183"/>
        <v>4.1507617888866718E-4</v>
      </c>
      <c r="K2310" s="22">
        <f t="shared" si="184"/>
        <v>3.1130713416650038E-3</v>
      </c>
    </row>
    <row r="2311" spans="1:11" ht="12.75">
      <c r="A2311" s="12">
        <f t="shared" si="180"/>
        <v>2304</v>
      </c>
      <c r="B2311" s="12" t="s">
        <v>411</v>
      </c>
      <c r="C2311" s="272">
        <v>44986</v>
      </c>
      <c r="D2311" s="272">
        <v>45000</v>
      </c>
      <c r="E2311" s="196">
        <f t="shared" si="181"/>
        <v>44993</v>
      </c>
      <c r="F2311" s="272">
        <v>45015</v>
      </c>
      <c r="G2311" s="12" t="s">
        <v>194</v>
      </c>
      <c r="H2311" s="234">
        <v>1203.8099999999624</v>
      </c>
      <c r="I2311" s="17">
        <f t="shared" si="182"/>
        <v>22.5</v>
      </c>
      <c r="J2311" s="283">
        <f t="shared" si="183"/>
        <v>6.2561363411990745E-6</v>
      </c>
      <c r="K2311" s="22">
        <f t="shared" si="184"/>
        <v>1.4076306767697917E-4</v>
      </c>
    </row>
    <row r="2312" spans="1:11" ht="12.75">
      <c r="A2312" s="12">
        <f t="shared" si="180"/>
        <v>2305</v>
      </c>
      <c r="B2312" s="12" t="s">
        <v>411</v>
      </c>
      <c r="C2312" s="272">
        <v>44986</v>
      </c>
      <c r="D2312" s="272">
        <v>45000</v>
      </c>
      <c r="E2312" s="196">
        <f t="shared" si="181"/>
        <v>44993</v>
      </c>
      <c r="F2312" s="272">
        <v>45000</v>
      </c>
      <c r="G2312" s="12" t="s">
        <v>468</v>
      </c>
      <c r="H2312" s="234">
        <v>684399.17999999993</v>
      </c>
      <c r="I2312" s="17">
        <f t="shared" si="182"/>
        <v>7.5</v>
      </c>
      <c r="J2312" s="283">
        <f t="shared" si="183"/>
        <v>3.5567860226156786E-3</v>
      </c>
      <c r="K2312" s="22">
        <f t="shared" si="184"/>
        <v>2.6675895169617589E-2</v>
      </c>
    </row>
    <row r="2313" spans="1:11" ht="12.75">
      <c r="A2313" s="12">
        <f t="shared" ref="A2313:A2376" si="185">A2312+1</f>
        <v>2306</v>
      </c>
      <c r="B2313" s="12" t="s">
        <v>411</v>
      </c>
      <c r="C2313" s="272">
        <v>44986</v>
      </c>
      <c r="D2313" s="272">
        <v>45000</v>
      </c>
      <c r="E2313" s="196">
        <f t="shared" si="181"/>
        <v>44993</v>
      </c>
      <c r="F2313" s="272">
        <v>45000</v>
      </c>
      <c r="G2313" s="12" t="s">
        <v>464</v>
      </c>
      <c r="H2313" s="234">
        <v>67247.510000000024</v>
      </c>
      <c r="I2313" s="17">
        <f t="shared" si="182"/>
        <v>7.5</v>
      </c>
      <c r="J2313" s="283">
        <f t="shared" si="183"/>
        <v>3.494817215060196E-4</v>
      </c>
      <c r="K2313" s="22">
        <f t="shared" si="184"/>
        <v>2.6211129112951471E-3</v>
      </c>
    </row>
    <row r="2314" spans="1:11" ht="12.75">
      <c r="A2314" s="12">
        <f t="shared" si="185"/>
        <v>2307</v>
      </c>
      <c r="B2314" s="12" t="s">
        <v>411</v>
      </c>
      <c r="C2314" s="272">
        <v>44986</v>
      </c>
      <c r="D2314" s="272">
        <v>45000</v>
      </c>
      <c r="E2314" s="196">
        <f t="shared" si="181"/>
        <v>44993</v>
      </c>
      <c r="F2314" s="272">
        <v>45000</v>
      </c>
      <c r="G2314" s="12" t="s">
        <v>455</v>
      </c>
      <c r="H2314" s="234">
        <v>12138.96</v>
      </c>
      <c r="I2314" s="17">
        <f t="shared" si="182"/>
        <v>7.5</v>
      </c>
      <c r="J2314" s="283">
        <f t="shared" si="183"/>
        <v>6.3085527450647771E-5</v>
      </c>
      <c r="K2314" s="22">
        <f t="shared" si="184"/>
        <v>4.7314145587985828E-4</v>
      </c>
    </row>
    <row r="2315" spans="1:11" ht="12.75">
      <c r="A2315" s="12">
        <f t="shared" si="185"/>
        <v>2308</v>
      </c>
      <c r="B2315" s="12" t="s">
        <v>411</v>
      </c>
      <c r="C2315" s="272">
        <v>44986</v>
      </c>
      <c r="D2315" s="272">
        <v>45000</v>
      </c>
      <c r="E2315" s="196">
        <f t="shared" si="181"/>
        <v>44993</v>
      </c>
      <c r="F2315" s="272">
        <v>45000</v>
      </c>
      <c r="G2315" s="12" t="s">
        <v>469</v>
      </c>
      <c r="H2315" s="234">
        <v>1907874.13</v>
      </c>
      <c r="I2315" s="17">
        <f t="shared" si="182"/>
        <v>7.5</v>
      </c>
      <c r="J2315" s="283">
        <f t="shared" si="183"/>
        <v>9.9151200597494115E-3</v>
      </c>
      <c r="K2315" s="22">
        <f t="shared" si="184"/>
        <v>7.4363400448120592E-2</v>
      </c>
    </row>
    <row r="2316" spans="1:11" ht="12.75">
      <c r="A2316" s="12">
        <f t="shared" si="185"/>
        <v>2309</v>
      </c>
      <c r="B2316" s="12" t="s">
        <v>411</v>
      </c>
      <c r="C2316" s="272">
        <v>44986</v>
      </c>
      <c r="D2316" s="272">
        <v>45000</v>
      </c>
      <c r="E2316" s="196">
        <f t="shared" si="181"/>
        <v>44993</v>
      </c>
      <c r="F2316" s="272">
        <v>45026</v>
      </c>
      <c r="G2316" s="12" t="s">
        <v>195</v>
      </c>
      <c r="H2316" s="234">
        <v>1032.8000000000002</v>
      </c>
      <c r="I2316" s="17">
        <f t="shared" si="182"/>
        <v>33.5</v>
      </c>
      <c r="J2316" s="283">
        <f t="shared" si="183"/>
        <v>5.367406495369375E-6</v>
      </c>
      <c r="K2316" s="22">
        <f t="shared" si="184"/>
        <v>1.7980811759487408E-4</v>
      </c>
    </row>
    <row r="2317" spans="1:11" ht="12.75">
      <c r="A2317" s="12">
        <f t="shared" si="185"/>
        <v>2310</v>
      </c>
      <c r="B2317" s="12" t="s">
        <v>411</v>
      </c>
      <c r="C2317" s="272">
        <v>44986</v>
      </c>
      <c r="D2317" s="272">
        <v>45000</v>
      </c>
      <c r="E2317" s="196">
        <f t="shared" si="181"/>
        <v>44993</v>
      </c>
      <c r="F2317" s="272">
        <v>45029</v>
      </c>
      <c r="G2317" s="12" t="s">
        <v>195</v>
      </c>
      <c r="H2317" s="234">
        <v>65008.629999999983</v>
      </c>
      <c r="I2317" s="17">
        <f t="shared" si="182"/>
        <v>36.5</v>
      </c>
      <c r="J2317" s="283">
        <f t="shared" si="183"/>
        <v>3.378463816005657E-4</v>
      </c>
      <c r="K2317" s="22">
        <f t="shared" si="184"/>
        <v>1.2331392928420648E-2</v>
      </c>
    </row>
    <row r="2318" spans="1:11" ht="12.75">
      <c r="A2318" s="12">
        <f t="shared" si="185"/>
        <v>2311</v>
      </c>
      <c r="B2318" s="12" t="s">
        <v>411</v>
      </c>
      <c r="C2318" s="272">
        <v>44986</v>
      </c>
      <c r="D2318" s="272">
        <v>45000</v>
      </c>
      <c r="E2318" s="196">
        <f t="shared" si="181"/>
        <v>44993</v>
      </c>
      <c r="F2318" s="272">
        <v>45000</v>
      </c>
      <c r="G2318" s="12" t="s">
        <v>196</v>
      </c>
      <c r="H2318" s="234">
        <v>650801.32000000635</v>
      </c>
      <c r="I2318" s="17">
        <f t="shared" si="182"/>
        <v>7.5</v>
      </c>
      <c r="J2318" s="283">
        <f t="shared" si="183"/>
        <v>3.382179736796085E-3</v>
      </c>
      <c r="K2318" s="22">
        <f t="shared" si="184"/>
        <v>2.5366348025970639E-2</v>
      </c>
    </row>
    <row r="2319" spans="1:11" ht="12.75">
      <c r="A2319" s="12">
        <f t="shared" si="185"/>
        <v>2312</v>
      </c>
      <c r="B2319" s="12" t="s">
        <v>411</v>
      </c>
      <c r="C2319" s="272">
        <v>44986</v>
      </c>
      <c r="D2319" s="272">
        <v>45000</v>
      </c>
      <c r="E2319" s="196">
        <f t="shared" si="181"/>
        <v>44993</v>
      </c>
      <c r="F2319" s="272">
        <v>45000</v>
      </c>
      <c r="G2319" s="12" t="s">
        <v>197</v>
      </c>
      <c r="H2319" s="234">
        <v>9845.85</v>
      </c>
      <c r="I2319" s="17">
        <f t="shared" si="182"/>
        <v>7.5</v>
      </c>
      <c r="J2319" s="283">
        <f t="shared" si="183"/>
        <v>5.1168357128614017E-5</v>
      </c>
      <c r="K2319" s="22">
        <f t="shared" si="184"/>
        <v>3.8376267846460514E-4</v>
      </c>
    </row>
    <row r="2320" spans="1:11" ht="12.75">
      <c r="A2320" s="12">
        <f t="shared" si="185"/>
        <v>2313</v>
      </c>
      <c r="B2320" s="12" t="s">
        <v>411</v>
      </c>
      <c r="C2320" s="272">
        <v>44986</v>
      </c>
      <c r="D2320" s="272">
        <v>45000</v>
      </c>
      <c r="E2320" s="196">
        <f t="shared" si="181"/>
        <v>44993</v>
      </c>
      <c r="F2320" s="272">
        <v>45030</v>
      </c>
      <c r="G2320" s="12" t="s">
        <v>199</v>
      </c>
      <c r="H2320" s="234">
        <v>43589.530000000013</v>
      </c>
      <c r="I2320" s="17">
        <f t="shared" si="182"/>
        <v>37.5</v>
      </c>
      <c r="J2320" s="283">
        <f t="shared" si="183"/>
        <v>2.2653246170807346E-4</v>
      </c>
      <c r="K2320" s="22">
        <f t="shared" si="184"/>
        <v>8.4949673140527551E-3</v>
      </c>
    </row>
    <row r="2321" spans="1:11" ht="12.75">
      <c r="A2321" s="12">
        <f t="shared" si="185"/>
        <v>2314</v>
      </c>
      <c r="B2321" s="12" t="s">
        <v>411</v>
      </c>
      <c r="C2321" s="272">
        <v>44986</v>
      </c>
      <c r="D2321" s="272">
        <v>45000</v>
      </c>
      <c r="E2321" s="196">
        <f t="shared" si="181"/>
        <v>44993</v>
      </c>
      <c r="F2321" s="272">
        <v>45000</v>
      </c>
      <c r="G2321" s="12" t="s">
        <v>200</v>
      </c>
      <c r="H2321" s="234">
        <v>442364.59000000492</v>
      </c>
      <c r="I2321" s="17">
        <f t="shared" si="182"/>
        <v>7.5</v>
      </c>
      <c r="J2321" s="283">
        <f t="shared" si="183"/>
        <v>2.2989451720443806E-3</v>
      </c>
      <c r="K2321" s="22">
        <f t="shared" si="184"/>
        <v>1.7242088790332854E-2</v>
      </c>
    </row>
    <row r="2322" spans="1:11" ht="12.75">
      <c r="A2322" s="12">
        <f t="shared" si="185"/>
        <v>2315</v>
      </c>
      <c r="B2322" s="12" t="s">
        <v>411</v>
      </c>
      <c r="C2322" s="272">
        <v>44986</v>
      </c>
      <c r="D2322" s="272">
        <v>45000</v>
      </c>
      <c r="E2322" s="196">
        <f t="shared" si="181"/>
        <v>44993</v>
      </c>
      <c r="F2322" s="272">
        <v>45000</v>
      </c>
      <c r="G2322" s="12" t="s">
        <v>216</v>
      </c>
      <c r="H2322" s="234">
        <v>186837.06999999998</v>
      </c>
      <c r="I2322" s="17">
        <f t="shared" si="182"/>
        <v>7.5</v>
      </c>
      <c r="J2322" s="283">
        <f t="shared" si="183"/>
        <v>9.709822841729108E-4</v>
      </c>
      <c r="K2322" s="22">
        <f t="shared" si="184"/>
        <v>7.2823671312968307E-3</v>
      </c>
    </row>
    <row r="2323" spans="1:11" ht="12.75">
      <c r="A2323" s="12">
        <f t="shared" si="185"/>
        <v>2316</v>
      </c>
      <c r="B2323" s="12" t="s">
        <v>411</v>
      </c>
      <c r="C2323" s="272">
        <v>44986</v>
      </c>
      <c r="D2323" s="272">
        <v>45000</v>
      </c>
      <c r="E2323" s="196">
        <f t="shared" si="181"/>
        <v>44993</v>
      </c>
      <c r="F2323" s="272">
        <v>45000</v>
      </c>
      <c r="G2323" s="12" t="s">
        <v>201</v>
      </c>
      <c r="H2323" s="234">
        <v>17742.929999999997</v>
      </c>
      <c r="I2323" s="17">
        <f t="shared" si="182"/>
        <v>7.5</v>
      </c>
      <c r="J2323" s="283">
        <f t="shared" si="183"/>
        <v>9.2209060543071368E-5</v>
      </c>
      <c r="K2323" s="22">
        <f t="shared" si="184"/>
        <v>6.9156795407303523E-4</v>
      </c>
    </row>
    <row r="2324" spans="1:11" ht="12.75">
      <c r="A2324" s="12">
        <f t="shared" si="185"/>
        <v>2317</v>
      </c>
      <c r="B2324" s="12" t="s">
        <v>411</v>
      </c>
      <c r="C2324" s="272">
        <v>44986</v>
      </c>
      <c r="D2324" s="272">
        <v>45000</v>
      </c>
      <c r="E2324" s="196">
        <f t="shared" si="181"/>
        <v>44993</v>
      </c>
      <c r="F2324" s="272">
        <v>45002</v>
      </c>
      <c r="G2324" s="12" t="s">
        <v>465</v>
      </c>
      <c r="H2324" s="234">
        <v>19030.86</v>
      </c>
      <c r="I2324" s="17">
        <f t="shared" si="182"/>
        <v>9.5</v>
      </c>
      <c r="J2324" s="283">
        <f t="shared" si="183"/>
        <v>9.8902364036081725E-5</v>
      </c>
      <c r="K2324" s="22">
        <f t="shared" si="184"/>
        <v>9.3957245834277634E-4</v>
      </c>
    </row>
    <row r="2325" spans="1:11" ht="12.75">
      <c r="A2325" s="12">
        <f t="shared" si="185"/>
        <v>2318</v>
      </c>
      <c r="B2325" s="12" t="s">
        <v>411</v>
      </c>
      <c r="C2325" s="272">
        <v>44986</v>
      </c>
      <c r="D2325" s="272">
        <v>45000</v>
      </c>
      <c r="E2325" s="196">
        <f t="shared" si="181"/>
        <v>44993</v>
      </c>
      <c r="F2325" s="272">
        <v>44972</v>
      </c>
      <c r="G2325" s="12" t="s">
        <v>435</v>
      </c>
      <c r="H2325" s="234">
        <v>33054.90000000006</v>
      </c>
      <c r="I2325" s="17">
        <f t="shared" si="182"/>
        <v>-20.5</v>
      </c>
      <c r="J2325" s="283">
        <f t="shared" si="183"/>
        <v>1.717845516690409E-4</v>
      </c>
      <c r="K2325" s="22">
        <f t="shared" si="184"/>
        <v>-3.5215833092153387E-3</v>
      </c>
    </row>
    <row r="2326" spans="1:11" ht="12.75">
      <c r="A2326" s="12">
        <f t="shared" si="185"/>
        <v>2319</v>
      </c>
      <c r="B2326" s="12" t="s">
        <v>411</v>
      </c>
      <c r="C2326" s="272">
        <v>44986</v>
      </c>
      <c r="D2326" s="272">
        <v>45000</v>
      </c>
      <c r="E2326" s="196">
        <f t="shared" si="181"/>
        <v>44993</v>
      </c>
      <c r="F2326" s="272">
        <v>44972</v>
      </c>
      <c r="G2326" s="12" t="s">
        <v>466</v>
      </c>
      <c r="H2326" s="234">
        <v>85</v>
      </c>
      <c r="I2326" s="17">
        <f t="shared" si="182"/>
        <v>-20.5</v>
      </c>
      <c r="J2326" s="283">
        <f t="shared" si="183"/>
        <v>4.4174046485902092E-7</v>
      </c>
      <c r="K2326" s="22">
        <f t="shared" si="184"/>
        <v>-9.0556795296099282E-6</v>
      </c>
    </row>
    <row r="2327" spans="1:11" ht="12.75">
      <c r="A2327" s="12">
        <f t="shared" si="185"/>
        <v>2320</v>
      </c>
      <c r="B2327" s="12" t="s">
        <v>411</v>
      </c>
      <c r="C2327" s="272">
        <v>44986</v>
      </c>
      <c r="D2327" s="272">
        <v>45000</v>
      </c>
      <c r="E2327" s="196">
        <f t="shared" si="181"/>
        <v>44993</v>
      </c>
      <c r="F2327" s="272">
        <v>45015</v>
      </c>
      <c r="G2327" s="12" t="s">
        <v>202</v>
      </c>
      <c r="H2327" s="234">
        <v>112875.49999999985</v>
      </c>
      <c r="I2327" s="17">
        <f t="shared" si="182"/>
        <v>22.5</v>
      </c>
      <c r="J2327" s="283">
        <f t="shared" si="183"/>
        <v>5.866079510728747E-4</v>
      </c>
      <c r="K2327" s="22">
        <f t="shared" si="184"/>
        <v>1.3198678899139681E-2</v>
      </c>
    </row>
    <row r="2328" spans="1:11" ht="12.75">
      <c r="A2328" s="12">
        <f t="shared" si="185"/>
        <v>2321</v>
      </c>
      <c r="B2328" s="12" t="s">
        <v>411</v>
      </c>
      <c r="C2328" s="272">
        <v>44986</v>
      </c>
      <c r="D2328" s="272">
        <v>45000</v>
      </c>
      <c r="E2328" s="196">
        <f t="shared" si="181"/>
        <v>44993</v>
      </c>
      <c r="F2328" s="272">
        <v>45015</v>
      </c>
      <c r="G2328" s="12" t="s">
        <v>203</v>
      </c>
      <c r="H2328" s="234">
        <v>11437.999999999993</v>
      </c>
      <c r="I2328" s="17">
        <f t="shared" si="182"/>
        <v>22.5</v>
      </c>
      <c r="J2328" s="283">
        <f t="shared" si="183"/>
        <v>5.9442675730087978E-5</v>
      </c>
      <c r="K2328" s="22">
        <f t="shared" si="184"/>
        <v>1.3374602039269794E-3</v>
      </c>
    </row>
    <row r="2329" spans="1:11" ht="12.75">
      <c r="A2329" s="12">
        <f t="shared" si="185"/>
        <v>2322</v>
      </c>
      <c r="B2329" s="12" t="s">
        <v>411</v>
      </c>
      <c r="C2329" s="272">
        <v>44986</v>
      </c>
      <c r="D2329" s="272">
        <v>45000</v>
      </c>
      <c r="E2329" s="196">
        <f t="shared" si="181"/>
        <v>44993</v>
      </c>
      <c r="F2329" s="272">
        <v>45015</v>
      </c>
      <c r="G2329" s="12" t="s">
        <v>204</v>
      </c>
      <c r="H2329" s="234">
        <v>18752.819999999978</v>
      </c>
      <c r="I2329" s="17">
        <f t="shared" si="182"/>
        <v>22.5</v>
      </c>
      <c r="J2329" s="283">
        <f t="shared" si="183"/>
        <v>9.7457404990794521E-5</v>
      </c>
      <c r="K2329" s="22">
        <f t="shared" si="184"/>
        <v>2.1927916122928769E-3</v>
      </c>
    </row>
    <row r="2330" spans="1:11" ht="12.75">
      <c r="A2330" s="12">
        <f t="shared" si="185"/>
        <v>2323</v>
      </c>
      <c r="B2330" s="12" t="s">
        <v>411</v>
      </c>
      <c r="C2330" s="272">
        <v>44986</v>
      </c>
      <c r="D2330" s="272">
        <v>45000</v>
      </c>
      <c r="E2330" s="196">
        <f t="shared" si="181"/>
        <v>44993</v>
      </c>
      <c r="F2330" s="272">
        <v>45015</v>
      </c>
      <c r="G2330" s="12" t="s">
        <v>205</v>
      </c>
      <c r="H2330" s="234">
        <v>3754.359999999941</v>
      </c>
      <c r="I2330" s="17">
        <f t="shared" si="182"/>
        <v>22.5</v>
      </c>
      <c r="J2330" s="283">
        <f t="shared" si="183"/>
        <v>1.9511208607624562E-5</v>
      </c>
      <c r="K2330" s="22">
        <f t="shared" si="184"/>
        <v>4.3900219367155267E-4</v>
      </c>
    </row>
    <row r="2331" spans="1:11" ht="12.75">
      <c r="A2331" s="12">
        <f t="shared" si="185"/>
        <v>2324</v>
      </c>
      <c r="B2331" s="12" t="s">
        <v>411</v>
      </c>
      <c r="C2331" s="272">
        <v>44986</v>
      </c>
      <c r="D2331" s="272">
        <v>45000</v>
      </c>
      <c r="E2331" s="196">
        <f t="shared" si="181"/>
        <v>44993</v>
      </c>
      <c r="F2331" s="272">
        <v>44999</v>
      </c>
      <c r="G2331" s="12" t="s">
        <v>451</v>
      </c>
      <c r="H2331" s="234">
        <v>4832.63</v>
      </c>
      <c r="I2331" s="17">
        <f t="shared" si="182"/>
        <v>6.5</v>
      </c>
      <c r="J2331" s="283">
        <f t="shared" si="183"/>
        <v>2.5114920266960591E-5</v>
      </c>
      <c r="K2331" s="22">
        <f t="shared" si="184"/>
        <v>1.6324698173524383E-4</v>
      </c>
    </row>
    <row r="2332" spans="1:11" ht="12.75">
      <c r="A2332" s="12">
        <f t="shared" si="185"/>
        <v>2325</v>
      </c>
      <c r="B2332" s="12" t="s">
        <v>411</v>
      </c>
      <c r="C2332" s="272">
        <v>44986</v>
      </c>
      <c r="D2332" s="272">
        <v>45000</v>
      </c>
      <c r="E2332" s="196">
        <f t="shared" si="181"/>
        <v>44993</v>
      </c>
      <c r="F2332" s="272">
        <v>44999</v>
      </c>
      <c r="G2332" s="12" t="s">
        <v>213</v>
      </c>
      <c r="H2332" s="234">
        <v>28281.470000000005</v>
      </c>
      <c r="I2332" s="17">
        <f t="shared" si="182"/>
        <v>6.5</v>
      </c>
      <c r="J2332" s="283">
        <f t="shared" si="183"/>
        <v>1.4697729064348772E-4</v>
      </c>
      <c r="K2332" s="22">
        <f t="shared" si="184"/>
        <v>9.5535238918267016E-4</v>
      </c>
    </row>
    <row r="2333" spans="1:11" ht="12.75">
      <c r="A2333" s="12">
        <f t="shared" si="185"/>
        <v>2326</v>
      </c>
      <c r="B2333" s="12" t="s">
        <v>411</v>
      </c>
      <c r="C2333" s="272">
        <v>44986</v>
      </c>
      <c r="D2333" s="272">
        <v>45000</v>
      </c>
      <c r="E2333" s="196">
        <f t="shared" si="181"/>
        <v>44993</v>
      </c>
      <c r="F2333" s="272">
        <v>44999</v>
      </c>
      <c r="G2333" s="12" t="s">
        <v>214</v>
      </c>
      <c r="H2333" s="234">
        <v>2662.91</v>
      </c>
      <c r="I2333" s="17">
        <f t="shared" si="182"/>
        <v>6.5</v>
      </c>
      <c r="J2333" s="283">
        <f t="shared" si="183"/>
        <v>1.3839001191502769E-5</v>
      </c>
      <c r="K2333" s="22">
        <f t="shared" si="184"/>
        <v>8.9953507744767994E-5</v>
      </c>
    </row>
    <row r="2334" spans="1:11" ht="12.75">
      <c r="A2334" s="12">
        <f t="shared" si="185"/>
        <v>2327</v>
      </c>
      <c r="B2334" s="12" t="s">
        <v>411</v>
      </c>
      <c r="C2334" s="272">
        <v>44986</v>
      </c>
      <c r="D2334" s="272">
        <v>45000</v>
      </c>
      <c r="E2334" s="196">
        <f t="shared" si="181"/>
        <v>44993</v>
      </c>
      <c r="F2334" s="272">
        <v>44999</v>
      </c>
      <c r="G2334" s="12" t="s">
        <v>452</v>
      </c>
      <c r="H2334" s="234">
        <v>6700.12</v>
      </c>
      <c r="I2334" s="17">
        <f t="shared" si="182"/>
        <v>6.5</v>
      </c>
      <c r="J2334" s="283">
        <f t="shared" si="183"/>
        <v>3.4820166157779093E-5</v>
      </c>
      <c r="K2334" s="22">
        <f t="shared" si="184"/>
        <v>2.2633108002556411E-4</v>
      </c>
    </row>
    <row r="2335" spans="1:11" ht="12.75">
      <c r="A2335" s="12">
        <f t="shared" si="185"/>
        <v>2328</v>
      </c>
      <c r="B2335" s="12" t="s">
        <v>411</v>
      </c>
      <c r="C2335" s="272">
        <v>45001</v>
      </c>
      <c r="D2335" s="272">
        <v>45016</v>
      </c>
      <c r="E2335" s="196">
        <f t="shared" si="181"/>
        <v>45008.5</v>
      </c>
      <c r="F2335" s="272">
        <v>45016</v>
      </c>
      <c r="G2335" s="12" t="s">
        <v>180</v>
      </c>
      <c r="H2335" s="234">
        <v>523691.70000000112</v>
      </c>
      <c r="I2335" s="17">
        <f t="shared" si="182"/>
        <v>8</v>
      </c>
      <c r="J2335" s="283">
        <f t="shared" si="183"/>
        <v>2.7215978235389576E-3</v>
      </c>
      <c r="K2335" s="22">
        <f t="shared" si="184"/>
        <v>2.1772782588311661E-2</v>
      </c>
    </row>
    <row r="2336" spans="1:11" ht="12.75">
      <c r="A2336" s="12">
        <f t="shared" si="185"/>
        <v>2329</v>
      </c>
      <c r="B2336" s="12" t="s">
        <v>411</v>
      </c>
      <c r="C2336" s="272">
        <v>45001</v>
      </c>
      <c r="D2336" s="272">
        <v>45016</v>
      </c>
      <c r="E2336" s="196">
        <f t="shared" si="181"/>
        <v>45008.5</v>
      </c>
      <c r="F2336" s="272">
        <v>45016</v>
      </c>
      <c r="G2336" s="12" t="s">
        <v>181</v>
      </c>
      <c r="H2336" s="234">
        <v>109387.89000000001</v>
      </c>
      <c r="I2336" s="17">
        <f t="shared" si="182"/>
        <v>8</v>
      </c>
      <c r="J2336" s="283">
        <f t="shared" si="183"/>
        <v>5.6848302798291118E-4</v>
      </c>
      <c r="K2336" s="22">
        <f t="shared" si="184"/>
        <v>4.5478642238632894E-3</v>
      </c>
    </row>
    <row r="2337" spans="1:11" ht="12.75">
      <c r="A2337" s="12">
        <f t="shared" si="185"/>
        <v>2330</v>
      </c>
      <c r="B2337" s="12" t="s">
        <v>411</v>
      </c>
      <c r="C2337" s="272">
        <v>45001</v>
      </c>
      <c r="D2337" s="272">
        <v>45016</v>
      </c>
      <c r="E2337" s="196">
        <f t="shared" si="181"/>
        <v>45008.5</v>
      </c>
      <c r="F2337" s="272">
        <v>45016</v>
      </c>
      <c r="G2337" s="12" t="s">
        <v>182</v>
      </c>
      <c r="H2337" s="234">
        <v>1527452.6700000023</v>
      </c>
      <c r="I2337" s="17">
        <f t="shared" si="182"/>
        <v>8</v>
      </c>
      <c r="J2337" s="283">
        <f t="shared" si="183"/>
        <v>7.9380900293641605E-3</v>
      </c>
      <c r="K2337" s="22">
        <f t="shared" si="184"/>
        <v>6.3504720234913284E-2</v>
      </c>
    </row>
    <row r="2338" spans="1:11" ht="12.75">
      <c r="A2338" s="12">
        <f t="shared" si="185"/>
        <v>2331</v>
      </c>
      <c r="B2338" s="12" t="s">
        <v>411</v>
      </c>
      <c r="C2338" s="272">
        <v>45001</v>
      </c>
      <c r="D2338" s="272">
        <v>45016</v>
      </c>
      <c r="E2338" s="196">
        <f t="shared" si="181"/>
        <v>45008.5</v>
      </c>
      <c r="F2338" s="272">
        <v>45016</v>
      </c>
      <c r="G2338" s="12" t="s">
        <v>183</v>
      </c>
      <c r="H2338" s="234">
        <v>2314774.609999998</v>
      </c>
      <c r="I2338" s="17">
        <f t="shared" si="182"/>
        <v>8</v>
      </c>
      <c r="J2338" s="283">
        <f t="shared" si="183"/>
        <v>1.2029760144297153E-2</v>
      </c>
      <c r="K2338" s="22">
        <f t="shared" si="184"/>
        <v>9.6238081154377222E-2</v>
      </c>
    </row>
    <row r="2339" spans="1:11" ht="12.75">
      <c r="A2339" s="12">
        <f t="shared" si="185"/>
        <v>2332</v>
      </c>
      <c r="B2339" s="12" t="s">
        <v>411</v>
      </c>
      <c r="C2339" s="272">
        <v>45001</v>
      </c>
      <c r="D2339" s="272">
        <v>45016</v>
      </c>
      <c r="E2339" s="196">
        <f t="shared" si="181"/>
        <v>45008.5</v>
      </c>
      <c r="F2339" s="272">
        <v>45016</v>
      </c>
      <c r="G2339" s="12" t="s">
        <v>184</v>
      </c>
      <c r="H2339" s="234">
        <v>111949.68</v>
      </c>
      <c r="I2339" s="17">
        <f t="shared" si="182"/>
        <v>8</v>
      </c>
      <c r="J2339" s="283">
        <f t="shared" si="183"/>
        <v>5.8179651392963093E-4</v>
      </c>
      <c r="K2339" s="22">
        <f t="shared" si="184"/>
        <v>4.6543721114370475E-3</v>
      </c>
    </row>
    <row r="2340" spans="1:11" ht="12.75">
      <c r="A2340" s="12">
        <f t="shared" si="185"/>
        <v>2333</v>
      </c>
      <c r="B2340" s="12" t="s">
        <v>411</v>
      </c>
      <c r="C2340" s="272">
        <v>45001</v>
      </c>
      <c r="D2340" s="272">
        <v>45016</v>
      </c>
      <c r="E2340" s="196">
        <f t="shared" si="181"/>
        <v>45008.5</v>
      </c>
      <c r="F2340" s="272">
        <v>45016</v>
      </c>
      <c r="G2340" s="12" t="s">
        <v>184</v>
      </c>
      <c r="H2340" s="234">
        <v>196420.11999999994</v>
      </c>
      <c r="I2340" s="17">
        <f t="shared" si="182"/>
        <v>8</v>
      </c>
      <c r="J2340" s="283">
        <f t="shared" si="183"/>
        <v>1.0207848837231134E-3</v>
      </c>
      <c r="K2340" s="22">
        <f t="shared" si="184"/>
        <v>8.1662790697849073E-3</v>
      </c>
    </row>
    <row r="2341" spans="1:11" ht="12.75">
      <c r="A2341" s="12">
        <f t="shared" si="185"/>
        <v>2334</v>
      </c>
      <c r="B2341" s="12" t="s">
        <v>411</v>
      </c>
      <c r="C2341" s="272">
        <v>45001</v>
      </c>
      <c r="D2341" s="272">
        <v>45016</v>
      </c>
      <c r="E2341" s="196">
        <f t="shared" si="181"/>
        <v>45008.5</v>
      </c>
      <c r="F2341" s="272">
        <v>45016</v>
      </c>
      <c r="G2341" s="12" t="s">
        <v>186</v>
      </c>
      <c r="H2341" s="234">
        <v>407876.12</v>
      </c>
      <c r="I2341" s="17">
        <f t="shared" si="182"/>
        <v>8</v>
      </c>
      <c r="J2341" s="283">
        <f t="shared" si="183"/>
        <v>2.1197104335728681E-3</v>
      </c>
      <c r="K2341" s="22">
        <f t="shared" si="184"/>
        <v>1.6957683468582944E-2</v>
      </c>
    </row>
    <row r="2342" spans="1:11" ht="12.75">
      <c r="A2342" s="12">
        <f t="shared" si="185"/>
        <v>2335</v>
      </c>
      <c r="B2342" s="12" t="s">
        <v>411</v>
      </c>
      <c r="C2342" s="272">
        <v>45001</v>
      </c>
      <c r="D2342" s="272">
        <v>45016</v>
      </c>
      <c r="E2342" s="196">
        <f t="shared" si="181"/>
        <v>45008.5</v>
      </c>
      <c r="F2342" s="272">
        <v>45016</v>
      </c>
      <c r="G2342" s="12" t="s">
        <v>458</v>
      </c>
      <c r="H2342" s="234">
        <v>323.3</v>
      </c>
      <c r="I2342" s="17">
        <f t="shared" si="182"/>
        <v>8</v>
      </c>
      <c r="J2342" s="283">
        <f t="shared" si="183"/>
        <v>1.6801728504578997E-6</v>
      </c>
      <c r="K2342" s="22">
        <f t="shared" si="184"/>
        <v>1.3441382803663197E-5</v>
      </c>
    </row>
    <row r="2343" spans="1:11" ht="12.75">
      <c r="A2343" s="12">
        <f t="shared" si="185"/>
        <v>2336</v>
      </c>
      <c r="B2343" s="12" t="s">
        <v>411</v>
      </c>
      <c r="C2343" s="272">
        <v>45001</v>
      </c>
      <c r="D2343" s="272">
        <v>45016</v>
      </c>
      <c r="E2343" s="196">
        <f t="shared" si="181"/>
        <v>45008.5</v>
      </c>
      <c r="F2343" s="272">
        <v>45016</v>
      </c>
      <c r="G2343" s="12" t="s">
        <v>467</v>
      </c>
      <c r="H2343" s="234">
        <v>225</v>
      </c>
      <c r="I2343" s="17">
        <f t="shared" si="182"/>
        <v>8</v>
      </c>
      <c r="J2343" s="283">
        <f t="shared" si="183"/>
        <v>1.1693129952150553E-6</v>
      </c>
      <c r="K2343" s="22">
        <f t="shared" si="184"/>
        <v>9.3545039617204424E-6</v>
      </c>
    </row>
    <row r="2344" spans="1:11" ht="12.75">
      <c r="A2344" s="12">
        <f t="shared" si="185"/>
        <v>2337</v>
      </c>
      <c r="B2344" s="12" t="s">
        <v>411</v>
      </c>
      <c r="C2344" s="272">
        <v>45001</v>
      </c>
      <c r="D2344" s="272">
        <v>45016</v>
      </c>
      <c r="E2344" s="196">
        <f t="shared" si="181"/>
        <v>45008.5</v>
      </c>
      <c r="F2344" s="272">
        <v>45014</v>
      </c>
      <c r="G2344" s="12" t="s">
        <v>189</v>
      </c>
      <c r="H2344" s="234">
        <v>31237.750000000331</v>
      </c>
      <c r="I2344" s="17">
        <f t="shared" si="182"/>
        <v>6</v>
      </c>
      <c r="J2344" s="283">
        <f t="shared" si="183"/>
        <v>1.6234092007235326E-4</v>
      </c>
      <c r="K2344" s="22">
        <f t="shared" si="184"/>
        <v>9.7404552043411962E-4</v>
      </c>
    </row>
    <row r="2345" spans="1:11" ht="12.75">
      <c r="A2345" s="12">
        <f t="shared" si="185"/>
        <v>2338</v>
      </c>
      <c r="B2345" s="12" t="s">
        <v>411</v>
      </c>
      <c r="C2345" s="272">
        <v>45001</v>
      </c>
      <c r="D2345" s="272">
        <v>45016</v>
      </c>
      <c r="E2345" s="196">
        <f t="shared" si="181"/>
        <v>45008.5</v>
      </c>
      <c r="F2345" s="272">
        <v>45015</v>
      </c>
      <c r="G2345" s="12" t="s">
        <v>190</v>
      </c>
      <c r="H2345" s="234">
        <v>780.10000000000935</v>
      </c>
      <c r="I2345" s="17">
        <f t="shared" si="182"/>
        <v>7</v>
      </c>
      <c r="J2345" s="283">
        <f t="shared" si="183"/>
        <v>4.0541380780767803E-6</v>
      </c>
      <c r="K2345" s="22">
        <f t="shared" si="184"/>
        <v>2.8378966546537463E-5</v>
      </c>
    </row>
    <row r="2346" spans="1:11" ht="12.75">
      <c r="A2346" s="12">
        <f t="shared" si="185"/>
        <v>2339</v>
      </c>
      <c r="B2346" s="12" t="s">
        <v>411</v>
      </c>
      <c r="C2346" s="272">
        <v>45001</v>
      </c>
      <c r="D2346" s="272">
        <v>45016</v>
      </c>
      <c r="E2346" s="196">
        <f t="shared" si="181"/>
        <v>45008.5</v>
      </c>
      <c r="F2346" s="272">
        <v>45016</v>
      </c>
      <c r="G2346" s="12" t="s">
        <v>192</v>
      </c>
      <c r="H2346" s="234">
        <v>34535.609999999964</v>
      </c>
      <c r="I2346" s="17">
        <f t="shared" si="182"/>
        <v>8</v>
      </c>
      <c r="J2346" s="283">
        <f t="shared" si="183"/>
        <v>1.79479722536351E-4</v>
      </c>
      <c r="K2346" s="22">
        <f t="shared" si="184"/>
        <v>1.435837780290808E-3</v>
      </c>
    </row>
    <row r="2347" spans="1:11" ht="12.75">
      <c r="A2347" s="12">
        <f t="shared" si="185"/>
        <v>2340</v>
      </c>
      <c r="B2347" s="12" t="s">
        <v>411</v>
      </c>
      <c r="C2347" s="272">
        <v>45001</v>
      </c>
      <c r="D2347" s="272">
        <v>45016</v>
      </c>
      <c r="E2347" s="196">
        <f t="shared" si="181"/>
        <v>45008.5</v>
      </c>
      <c r="F2347" s="272">
        <v>45016</v>
      </c>
      <c r="G2347" s="12" t="s">
        <v>193</v>
      </c>
      <c r="H2347" s="234">
        <v>80118.349999999991</v>
      </c>
      <c r="I2347" s="17">
        <f t="shared" si="182"/>
        <v>8</v>
      </c>
      <c r="J2347" s="283">
        <f t="shared" si="183"/>
        <v>4.1637079026750275E-4</v>
      </c>
      <c r="K2347" s="22">
        <f t="shared" si="184"/>
        <v>3.330966322140022E-3</v>
      </c>
    </row>
    <row r="2348" spans="1:11" ht="12.75">
      <c r="A2348" s="12">
        <f t="shared" si="185"/>
        <v>2341</v>
      </c>
      <c r="B2348" s="12" t="s">
        <v>411</v>
      </c>
      <c r="C2348" s="272">
        <v>45001</v>
      </c>
      <c r="D2348" s="272">
        <v>45016</v>
      </c>
      <c r="E2348" s="196">
        <f t="shared" si="181"/>
        <v>45008.5</v>
      </c>
      <c r="F2348" s="272">
        <v>45015</v>
      </c>
      <c r="G2348" s="12" t="s">
        <v>194</v>
      </c>
      <c r="H2348" s="234">
        <v>1205.2999999999622</v>
      </c>
      <c r="I2348" s="17">
        <f t="shared" si="182"/>
        <v>7</v>
      </c>
      <c r="J2348" s="283">
        <f t="shared" si="183"/>
        <v>6.2638797917007202E-6</v>
      </c>
      <c r="K2348" s="22">
        <f t="shared" si="184"/>
        <v>4.3847158541905043E-5</v>
      </c>
    </row>
    <row r="2349" spans="1:11" ht="12.75">
      <c r="A2349" s="12">
        <f t="shared" si="185"/>
        <v>2342</v>
      </c>
      <c r="B2349" s="12" t="s">
        <v>411</v>
      </c>
      <c r="C2349" s="272">
        <v>45001</v>
      </c>
      <c r="D2349" s="272">
        <v>45016</v>
      </c>
      <c r="E2349" s="196">
        <f t="shared" si="181"/>
        <v>45008.5</v>
      </c>
      <c r="F2349" s="272">
        <v>45016</v>
      </c>
      <c r="G2349" s="12" t="s">
        <v>468</v>
      </c>
      <c r="H2349" s="234">
        <v>32447.989999999998</v>
      </c>
      <c r="I2349" s="17">
        <f t="shared" si="182"/>
        <v>8</v>
      </c>
      <c r="J2349" s="283">
        <f t="shared" si="183"/>
        <v>1.6863047278048072E-4</v>
      </c>
      <c r="K2349" s="22">
        <f t="shared" si="184"/>
        <v>1.3490437822438457E-3</v>
      </c>
    </row>
    <row r="2350" spans="1:11" ht="12.75">
      <c r="A2350" s="12">
        <f t="shared" si="185"/>
        <v>2343</v>
      </c>
      <c r="B2350" s="12" t="s">
        <v>411</v>
      </c>
      <c r="C2350" s="272">
        <v>45001</v>
      </c>
      <c r="D2350" s="272">
        <v>45016</v>
      </c>
      <c r="E2350" s="196">
        <f t="shared" si="181"/>
        <v>45008.5</v>
      </c>
      <c r="F2350" s="272">
        <v>45016</v>
      </c>
      <c r="G2350" s="12" t="s">
        <v>464</v>
      </c>
      <c r="H2350" s="234">
        <v>60930.95</v>
      </c>
      <c r="I2350" s="17">
        <f t="shared" si="182"/>
        <v>8</v>
      </c>
      <c r="J2350" s="283">
        <f t="shared" si="183"/>
        <v>3.166548962035501E-4</v>
      </c>
      <c r="K2350" s="22">
        <f t="shared" si="184"/>
        <v>2.5332391696284008E-3</v>
      </c>
    </row>
    <row r="2351" spans="1:11" ht="12.75">
      <c r="A2351" s="12">
        <f t="shared" si="185"/>
        <v>2344</v>
      </c>
      <c r="B2351" s="12" t="s">
        <v>411</v>
      </c>
      <c r="C2351" s="272">
        <v>45001</v>
      </c>
      <c r="D2351" s="272">
        <v>45016</v>
      </c>
      <c r="E2351" s="196">
        <f t="shared" si="181"/>
        <v>45008.5</v>
      </c>
      <c r="F2351" s="272">
        <v>45016</v>
      </c>
      <c r="G2351" s="12" t="s">
        <v>455</v>
      </c>
      <c r="H2351" s="234">
        <v>3034.58</v>
      </c>
      <c r="I2351" s="17">
        <f t="shared" si="182"/>
        <v>8</v>
      </c>
      <c r="J2351" s="283">
        <f t="shared" si="183"/>
        <v>1.5770550351198679E-5</v>
      </c>
      <c r="K2351" s="22">
        <f t="shared" si="184"/>
        <v>1.2616440280958943E-4</v>
      </c>
    </row>
    <row r="2352" spans="1:11" ht="12.75">
      <c r="A2352" s="12">
        <f t="shared" si="185"/>
        <v>2345</v>
      </c>
      <c r="B2352" s="12" t="s">
        <v>411</v>
      </c>
      <c r="C2352" s="272">
        <v>45001</v>
      </c>
      <c r="D2352" s="272">
        <v>45016</v>
      </c>
      <c r="E2352" s="196">
        <f t="shared" si="181"/>
        <v>45008.5</v>
      </c>
      <c r="F2352" s="272">
        <v>45026</v>
      </c>
      <c r="G2352" s="12" t="s">
        <v>195</v>
      </c>
      <c r="H2352" s="234">
        <v>1032.8000000000002</v>
      </c>
      <c r="I2352" s="17">
        <f t="shared" si="182"/>
        <v>18</v>
      </c>
      <c r="J2352" s="283">
        <f t="shared" si="183"/>
        <v>5.367406495369375E-6</v>
      </c>
      <c r="K2352" s="22">
        <f t="shared" si="184"/>
        <v>9.6613316916648745E-5</v>
      </c>
    </row>
    <row r="2353" spans="1:11" ht="12.75">
      <c r="A2353" s="12">
        <f t="shared" si="185"/>
        <v>2346</v>
      </c>
      <c r="B2353" s="12" t="s">
        <v>411</v>
      </c>
      <c r="C2353" s="272">
        <v>45001</v>
      </c>
      <c r="D2353" s="272">
        <v>45016</v>
      </c>
      <c r="E2353" s="196">
        <f t="shared" si="181"/>
        <v>45008.5</v>
      </c>
      <c r="F2353" s="272">
        <v>45056</v>
      </c>
      <c r="G2353" s="12" t="s">
        <v>195</v>
      </c>
      <c r="H2353" s="234">
        <v>65438.82999999998</v>
      </c>
      <c r="I2353" s="17">
        <f t="shared" si="182"/>
        <v>48</v>
      </c>
      <c r="J2353" s="283">
        <f t="shared" si="183"/>
        <v>3.4008210804741689E-4</v>
      </c>
      <c r="K2353" s="22">
        <f t="shared" si="184"/>
        <v>1.632394118627601E-2</v>
      </c>
    </row>
    <row r="2354" spans="1:11" ht="12.75">
      <c r="A2354" s="12">
        <f t="shared" si="185"/>
        <v>2347</v>
      </c>
      <c r="B2354" s="12" t="s">
        <v>411</v>
      </c>
      <c r="C2354" s="272">
        <v>45001</v>
      </c>
      <c r="D2354" s="272">
        <v>45016</v>
      </c>
      <c r="E2354" s="196">
        <f t="shared" si="181"/>
        <v>45008.5</v>
      </c>
      <c r="F2354" s="272">
        <v>45016</v>
      </c>
      <c r="G2354" s="12" t="s">
        <v>196</v>
      </c>
      <c r="H2354" s="234">
        <v>649707.88000000711</v>
      </c>
      <c r="I2354" s="17">
        <f t="shared" si="182"/>
        <v>8</v>
      </c>
      <c r="J2354" s="283">
        <f t="shared" si="183"/>
        <v>3.3764971874561426E-3</v>
      </c>
      <c r="K2354" s="22">
        <f t="shared" si="184"/>
        <v>2.7011977499649141E-2</v>
      </c>
    </row>
    <row r="2355" spans="1:11" ht="12.75">
      <c r="A2355" s="12">
        <f t="shared" si="185"/>
        <v>2348</v>
      </c>
      <c r="B2355" s="12" t="s">
        <v>411</v>
      </c>
      <c r="C2355" s="272">
        <v>45001</v>
      </c>
      <c r="D2355" s="272">
        <v>45016</v>
      </c>
      <c r="E2355" s="196">
        <f t="shared" si="181"/>
        <v>45008.5</v>
      </c>
      <c r="F2355" s="272">
        <v>45016</v>
      </c>
      <c r="G2355" s="12" t="s">
        <v>197</v>
      </c>
      <c r="H2355" s="234">
        <v>3258.33</v>
      </c>
      <c r="I2355" s="17">
        <f t="shared" si="182"/>
        <v>8</v>
      </c>
      <c r="J2355" s="283">
        <f t="shared" si="183"/>
        <v>1.6933367163106984E-5</v>
      </c>
      <c r="K2355" s="22">
        <f t="shared" si="184"/>
        <v>1.3546693730485588E-4</v>
      </c>
    </row>
    <row r="2356" spans="1:11" ht="12.75">
      <c r="A2356" s="12">
        <f t="shared" si="185"/>
        <v>2349</v>
      </c>
      <c r="B2356" s="12" t="s">
        <v>411</v>
      </c>
      <c r="C2356" s="272">
        <v>45001</v>
      </c>
      <c r="D2356" s="272">
        <v>45016</v>
      </c>
      <c r="E2356" s="196">
        <f t="shared" si="181"/>
        <v>45008.5</v>
      </c>
      <c r="F2356" s="272">
        <v>45030</v>
      </c>
      <c r="G2356" s="12" t="s">
        <v>199</v>
      </c>
      <c r="H2356" s="234">
        <v>43502.930000000044</v>
      </c>
      <c r="I2356" s="17">
        <f t="shared" si="182"/>
        <v>22</v>
      </c>
      <c r="J2356" s="283">
        <f t="shared" si="183"/>
        <v>2.2608240612858194E-4</v>
      </c>
      <c r="K2356" s="22">
        <f t="shared" si="184"/>
        <v>4.9738129348288031E-3</v>
      </c>
    </row>
    <row r="2357" spans="1:11" ht="12.75">
      <c r="A2357" s="12">
        <f t="shared" si="185"/>
        <v>2350</v>
      </c>
      <c r="B2357" s="12" t="s">
        <v>411</v>
      </c>
      <c r="C2357" s="272">
        <v>45001</v>
      </c>
      <c r="D2357" s="272">
        <v>45016</v>
      </c>
      <c r="E2357" s="196">
        <f t="shared" si="181"/>
        <v>45008.5</v>
      </c>
      <c r="F2357" s="272">
        <v>45016</v>
      </c>
      <c r="G2357" s="12" t="s">
        <v>200</v>
      </c>
      <c r="H2357" s="234">
        <v>443460.94000000507</v>
      </c>
      <c r="I2357" s="17">
        <f t="shared" si="182"/>
        <v>8</v>
      </c>
      <c r="J2357" s="283">
        <f t="shared" si="183"/>
        <v>2.3046428444990661E-3</v>
      </c>
      <c r="K2357" s="22">
        <f t="shared" si="184"/>
        <v>1.8437142755992529E-2</v>
      </c>
    </row>
    <row r="2358" spans="1:11" ht="12.75">
      <c r="A2358" s="12">
        <f t="shared" si="185"/>
        <v>2351</v>
      </c>
      <c r="B2358" s="12" t="s">
        <v>411</v>
      </c>
      <c r="C2358" s="272">
        <v>45001</v>
      </c>
      <c r="D2358" s="272">
        <v>45016</v>
      </c>
      <c r="E2358" s="196">
        <f t="shared" si="181"/>
        <v>45008.5</v>
      </c>
      <c r="F2358" s="272">
        <v>45016</v>
      </c>
      <c r="G2358" s="12" t="s">
        <v>216</v>
      </c>
      <c r="H2358" s="234">
        <v>31194.369999999995</v>
      </c>
      <c r="I2358" s="17">
        <f t="shared" si="182"/>
        <v>8</v>
      </c>
      <c r="J2358" s="283">
        <f t="shared" si="183"/>
        <v>1.6211547652687406E-4</v>
      </c>
      <c r="K2358" s="22">
        <f t="shared" si="184"/>
        <v>1.2969238122149925E-3</v>
      </c>
    </row>
    <row r="2359" spans="1:11" ht="12.75">
      <c r="A2359" s="12">
        <f t="shared" si="185"/>
        <v>2352</v>
      </c>
      <c r="B2359" s="12" t="s">
        <v>411</v>
      </c>
      <c r="C2359" s="272">
        <v>45001</v>
      </c>
      <c r="D2359" s="272">
        <v>45016</v>
      </c>
      <c r="E2359" s="196">
        <f t="shared" si="181"/>
        <v>45008.5</v>
      </c>
      <c r="F2359" s="272">
        <v>45016</v>
      </c>
      <c r="G2359" s="12" t="s">
        <v>201</v>
      </c>
      <c r="H2359" s="234">
        <v>17865.689999999991</v>
      </c>
      <c r="I2359" s="17">
        <f t="shared" si="182"/>
        <v>8</v>
      </c>
      <c r="J2359" s="283">
        <f t="shared" si="183"/>
        <v>9.284703771326067E-5</v>
      </c>
      <c r="K2359" s="22">
        <f t="shared" si="184"/>
        <v>7.4277630170608536E-4</v>
      </c>
    </row>
    <row r="2360" spans="1:11" ht="12.75">
      <c r="A2360" s="12">
        <f t="shared" si="185"/>
        <v>2353</v>
      </c>
      <c r="B2360" s="12" t="s">
        <v>411</v>
      </c>
      <c r="C2360" s="272">
        <v>45001</v>
      </c>
      <c r="D2360" s="272">
        <v>45016</v>
      </c>
      <c r="E2360" s="196">
        <f t="shared" si="181"/>
        <v>45008.5</v>
      </c>
      <c r="F2360" s="272">
        <v>45016</v>
      </c>
      <c r="G2360" s="12" t="s">
        <v>465</v>
      </c>
      <c r="H2360" s="234">
        <v>19168.660000000007</v>
      </c>
      <c r="I2360" s="17">
        <f t="shared" si="182"/>
        <v>8</v>
      </c>
      <c r="J2360" s="283">
        <f t="shared" si="183"/>
        <v>9.9618503283817921E-5</v>
      </c>
      <c r="K2360" s="22">
        <f t="shared" si="184"/>
        <v>7.9694802627054337E-4</v>
      </c>
    </row>
    <row r="2361" spans="1:11" ht="12.75">
      <c r="A2361" s="12">
        <f t="shared" si="185"/>
        <v>2354</v>
      </c>
      <c r="B2361" s="12" t="s">
        <v>411</v>
      </c>
      <c r="C2361" s="272">
        <v>45001</v>
      </c>
      <c r="D2361" s="272">
        <v>45016</v>
      </c>
      <c r="E2361" s="196">
        <f t="shared" si="181"/>
        <v>45008.5</v>
      </c>
      <c r="F2361" s="272">
        <v>45015</v>
      </c>
      <c r="G2361" s="12" t="s">
        <v>202</v>
      </c>
      <c r="H2361" s="234">
        <v>112837.23999999987</v>
      </c>
      <c r="I2361" s="17">
        <f t="shared" si="182"/>
        <v>7</v>
      </c>
      <c r="J2361" s="283">
        <f t="shared" si="183"/>
        <v>5.8640911589422182E-4</v>
      </c>
      <c r="K2361" s="22">
        <f t="shared" si="184"/>
        <v>4.1048638112595529E-3</v>
      </c>
    </row>
    <row r="2362" spans="1:11" ht="12.75">
      <c r="A2362" s="12">
        <f t="shared" si="185"/>
        <v>2355</v>
      </c>
      <c r="B2362" s="12" t="s">
        <v>411</v>
      </c>
      <c r="C2362" s="272">
        <v>45001</v>
      </c>
      <c r="D2362" s="272">
        <v>45016</v>
      </c>
      <c r="E2362" s="196">
        <f t="shared" si="181"/>
        <v>45008.5</v>
      </c>
      <c r="F2362" s="272">
        <v>45015</v>
      </c>
      <c r="G2362" s="12" t="s">
        <v>203</v>
      </c>
      <c r="H2362" s="234">
        <v>11433.839999999993</v>
      </c>
      <c r="I2362" s="17">
        <f t="shared" si="182"/>
        <v>7</v>
      </c>
      <c r="J2362" s="283">
        <f t="shared" si="183"/>
        <v>5.9421056432043113E-5</v>
      </c>
      <c r="K2362" s="22">
        <f t="shared" si="184"/>
        <v>4.159473950243018E-4</v>
      </c>
    </row>
    <row r="2363" spans="1:11" ht="12.75">
      <c r="A2363" s="12">
        <f t="shared" si="185"/>
        <v>2356</v>
      </c>
      <c r="B2363" s="12" t="s">
        <v>411</v>
      </c>
      <c r="C2363" s="272">
        <v>45001</v>
      </c>
      <c r="D2363" s="272">
        <v>45016</v>
      </c>
      <c r="E2363" s="196">
        <f t="shared" si="181"/>
        <v>45008.5</v>
      </c>
      <c r="F2363" s="272">
        <v>45015</v>
      </c>
      <c r="G2363" s="12" t="s">
        <v>204</v>
      </c>
      <c r="H2363" s="234">
        <v>18753.269999999975</v>
      </c>
      <c r="I2363" s="17">
        <f t="shared" si="182"/>
        <v>7</v>
      </c>
      <c r="J2363" s="283">
        <f t="shared" si="183"/>
        <v>9.7459743616784946E-5</v>
      </c>
      <c r="K2363" s="22">
        <f t="shared" si="184"/>
        <v>6.8221820531749462E-4</v>
      </c>
    </row>
    <row r="2364" spans="1:11" ht="12.75">
      <c r="A2364" s="12">
        <f t="shared" si="185"/>
        <v>2357</v>
      </c>
      <c r="B2364" s="12" t="s">
        <v>411</v>
      </c>
      <c r="C2364" s="272">
        <v>45001</v>
      </c>
      <c r="D2364" s="272">
        <v>45016</v>
      </c>
      <c r="E2364" s="196">
        <f t="shared" ref="E2364:E2427" si="186">AVERAGE(C2364:D2364)</f>
        <v>45008.5</v>
      </c>
      <c r="F2364" s="272">
        <v>45015</v>
      </c>
      <c r="G2364" s="12" t="s">
        <v>205</v>
      </c>
      <c r="H2364" s="234">
        <v>3738.0199999999413</v>
      </c>
      <c r="I2364" s="17">
        <f t="shared" ref="I2364:I2427" si="187">(F2364-D2364)+((D2364-C2364+1)/2)</f>
        <v>7</v>
      </c>
      <c r="J2364" s="283">
        <f t="shared" ref="J2364:J2427" si="188">H2364/$H$2969</f>
        <v>1.9426290499438723E-5</v>
      </c>
      <c r="K2364" s="22">
        <f t="shared" ref="K2364:K2427" si="189">J2364*I2364</f>
        <v>1.3598403349607106E-4</v>
      </c>
    </row>
    <row r="2365" spans="1:11" ht="12.75">
      <c r="A2365" s="12">
        <f t="shared" si="185"/>
        <v>2358</v>
      </c>
      <c r="B2365" s="12" t="s">
        <v>411</v>
      </c>
      <c r="C2365" s="272">
        <v>45001</v>
      </c>
      <c r="D2365" s="272">
        <v>45016</v>
      </c>
      <c r="E2365" s="196">
        <f t="shared" si="186"/>
        <v>45008.5</v>
      </c>
      <c r="F2365" s="272">
        <v>45014</v>
      </c>
      <c r="G2365" s="12" t="s">
        <v>451</v>
      </c>
      <c r="H2365" s="234">
        <v>3640.12</v>
      </c>
      <c r="I2365" s="17">
        <f t="shared" si="187"/>
        <v>6</v>
      </c>
      <c r="J2365" s="283">
        <f t="shared" si="188"/>
        <v>1.8917509422854342E-5</v>
      </c>
      <c r="K2365" s="22">
        <f t="shared" si="189"/>
        <v>1.1350505653712605E-4</v>
      </c>
    </row>
    <row r="2366" spans="1:11" ht="12.75">
      <c r="A2366" s="12">
        <f t="shared" si="185"/>
        <v>2359</v>
      </c>
      <c r="B2366" s="12" t="s">
        <v>411</v>
      </c>
      <c r="C2366" s="272">
        <v>45001</v>
      </c>
      <c r="D2366" s="272">
        <v>45016</v>
      </c>
      <c r="E2366" s="196">
        <f t="shared" si="186"/>
        <v>45008.5</v>
      </c>
      <c r="F2366" s="272">
        <v>45014</v>
      </c>
      <c r="G2366" s="12" t="s">
        <v>213</v>
      </c>
      <c r="H2366" s="234">
        <v>28565.97</v>
      </c>
      <c r="I2366" s="17">
        <f t="shared" si="187"/>
        <v>6</v>
      </c>
      <c r="J2366" s="283">
        <f t="shared" si="188"/>
        <v>1.4845582196410407E-4</v>
      </c>
      <c r="K2366" s="22">
        <f t="shared" si="189"/>
        <v>8.9073493178462441E-4</v>
      </c>
    </row>
    <row r="2367" spans="1:11" ht="12.75">
      <c r="A2367" s="12">
        <f t="shared" si="185"/>
        <v>2360</v>
      </c>
      <c r="B2367" s="12" t="s">
        <v>411</v>
      </c>
      <c r="C2367" s="272">
        <v>45001</v>
      </c>
      <c r="D2367" s="272">
        <v>45016</v>
      </c>
      <c r="E2367" s="196">
        <f t="shared" si="186"/>
        <v>45008.5</v>
      </c>
      <c r="F2367" s="272">
        <v>45014</v>
      </c>
      <c r="G2367" s="12" t="s">
        <v>214</v>
      </c>
      <c r="H2367" s="234">
        <v>747.61000000000013</v>
      </c>
      <c r="I2367" s="17">
        <f t="shared" si="187"/>
        <v>6</v>
      </c>
      <c r="J2367" s="283">
        <f t="shared" si="188"/>
        <v>3.8852892815676784E-6</v>
      </c>
      <c r="K2367" s="22">
        <f t="shared" si="189"/>
        <v>2.331173568940607E-5</v>
      </c>
    </row>
    <row r="2368" spans="1:11" ht="12.75">
      <c r="A2368" s="12">
        <f t="shared" si="185"/>
        <v>2361</v>
      </c>
      <c r="B2368" s="12" t="s">
        <v>411</v>
      </c>
      <c r="C2368" s="272">
        <v>45001</v>
      </c>
      <c r="D2368" s="272">
        <v>45016</v>
      </c>
      <c r="E2368" s="196">
        <f t="shared" si="186"/>
        <v>45008.5</v>
      </c>
      <c r="F2368" s="272">
        <v>45014</v>
      </c>
      <c r="G2368" s="12" t="s">
        <v>452</v>
      </c>
      <c r="H2368" s="234">
        <v>2333.5</v>
      </c>
      <c r="I2368" s="17">
        <f t="shared" si="187"/>
        <v>6</v>
      </c>
      <c r="J2368" s="283">
        <f t="shared" si="188"/>
        <v>1.2127074997041474E-5</v>
      </c>
      <c r="K2368" s="22">
        <f t="shared" si="189"/>
        <v>7.2762449982248842E-5</v>
      </c>
    </row>
    <row r="2369" spans="1:11" ht="12.75">
      <c r="A2369" s="12">
        <f t="shared" si="185"/>
        <v>2362</v>
      </c>
      <c r="B2369" s="12" t="s">
        <v>411</v>
      </c>
      <c r="C2369" s="272">
        <v>45017</v>
      </c>
      <c r="D2369" s="272">
        <v>45031</v>
      </c>
      <c r="E2369" s="196">
        <f t="shared" si="186"/>
        <v>45024</v>
      </c>
      <c r="F2369" s="272">
        <v>45030</v>
      </c>
      <c r="G2369" s="12" t="s">
        <v>180</v>
      </c>
      <c r="H2369" s="234">
        <v>521256.88000000076</v>
      </c>
      <c r="I2369" s="17">
        <f t="shared" si="187"/>
        <v>6.5</v>
      </c>
      <c r="J2369" s="283">
        <f t="shared" si="188"/>
        <v>2.7089441939078026E-3</v>
      </c>
      <c r="K2369" s="22">
        <f t="shared" si="189"/>
        <v>1.7608137260400718E-2</v>
      </c>
    </row>
    <row r="2370" spans="1:11" ht="12.75">
      <c r="A2370" s="12">
        <f t="shared" si="185"/>
        <v>2363</v>
      </c>
      <c r="B2370" s="12" t="s">
        <v>411</v>
      </c>
      <c r="C2370" s="272">
        <v>45017</v>
      </c>
      <c r="D2370" s="272">
        <v>45031</v>
      </c>
      <c r="E2370" s="196">
        <f t="shared" si="186"/>
        <v>45024</v>
      </c>
      <c r="F2370" s="272">
        <v>45030</v>
      </c>
      <c r="G2370" s="12" t="s">
        <v>181</v>
      </c>
      <c r="H2370" s="234">
        <v>107684.51000000001</v>
      </c>
      <c r="I2370" s="17">
        <f t="shared" si="187"/>
        <v>6.5</v>
      </c>
      <c r="J2370" s="283">
        <f t="shared" si="188"/>
        <v>5.5963065300606934E-4</v>
      </c>
      <c r="K2370" s="22">
        <f t="shared" si="189"/>
        <v>3.6375992445394508E-3</v>
      </c>
    </row>
    <row r="2371" spans="1:11" ht="12.75">
      <c r="A2371" s="12">
        <f t="shared" si="185"/>
        <v>2364</v>
      </c>
      <c r="B2371" s="12" t="s">
        <v>411</v>
      </c>
      <c r="C2371" s="272">
        <v>45017</v>
      </c>
      <c r="D2371" s="272">
        <v>45031</v>
      </c>
      <c r="E2371" s="196">
        <f t="shared" si="186"/>
        <v>45024</v>
      </c>
      <c r="F2371" s="272">
        <v>45030</v>
      </c>
      <c r="G2371" s="12" t="s">
        <v>182</v>
      </c>
      <c r="H2371" s="234">
        <v>1542720.8000000007</v>
      </c>
      <c r="I2371" s="17">
        <f t="shared" si="187"/>
        <v>6.5</v>
      </c>
      <c r="J2371" s="283">
        <f t="shared" si="188"/>
        <v>8.0174376863491881E-3</v>
      </c>
      <c r="K2371" s="22">
        <f t="shared" si="189"/>
        <v>5.2113344961269722E-2</v>
      </c>
    </row>
    <row r="2372" spans="1:11" ht="12.75">
      <c r="A2372" s="12">
        <f t="shared" si="185"/>
        <v>2365</v>
      </c>
      <c r="B2372" s="12" t="s">
        <v>411</v>
      </c>
      <c r="C2372" s="272">
        <v>45017</v>
      </c>
      <c r="D2372" s="272">
        <v>45031</v>
      </c>
      <c r="E2372" s="196">
        <f t="shared" si="186"/>
        <v>45024</v>
      </c>
      <c r="F2372" s="272">
        <v>45030</v>
      </c>
      <c r="G2372" s="12" t="s">
        <v>183</v>
      </c>
      <c r="H2372" s="234">
        <v>2346956.34</v>
      </c>
      <c r="I2372" s="17">
        <f t="shared" si="187"/>
        <v>6.5</v>
      </c>
      <c r="J2372" s="283">
        <f t="shared" si="188"/>
        <v>1.2197006878063838E-2</v>
      </c>
      <c r="K2372" s="22">
        <f t="shared" si="189"/>
        <v>7.9280544707414954E-2</v>
      </c>
    </row>
    <row r="2373" spans="1:11" ht="12.75">
      <c r="A2373" s="12">
        <f t="shared" si="185"/>
        <v>2366</v>
      </c>
      <c r="B2373" s="12" t="s">
        <v>411</v>
      </c>
      <c r="C2373" s="272">
        <v>45017</v>
      </c>
      <c r="D2373" s="272">
        <v>45031</v>
      </c>
      <c r="E2373" s="196">
        <f t="shared" si="186"/>
        <v>45024</v>
      </c>
      <c r="F2373" s="272">
        <v>45030</v>
      </c>
      <c r="G2373" s="12" t="s">
        <v>184</v>
      </c>
      <c r="H2373" s="234">
        <v>112197.97</v>
      </c>
      <c r="I2373" s="17">
        <f t="shared" si="187"/>
        <v>6.5</v>
      </c>
      <c r="J2373" s="283">
        <f t="shared" si="188"/>
        <v>5.8308686381221741E-4</v>
      </c>
      <c r="K2373" s="22">
        <f t="shared" si="189"/>
        <v>3.7900646147794132E-3</v>
      </c>
    </row>
    <row r="2374" spans="1:11" ht="12.75">
      <c r="A2374" s="12">
        <f t="shared" si="185"/>
        <v>2367</v>
      </c>
      <c r="B2374" s="12" t="s">
        <v>411</v>
      </c>
      <c r="C2374" s="272">
        <v>45017</v>
      </c>
      <c r="D2374" s="272">
        <v>45031</v>
      </c>
      <c r="E2374" s="196">
        <f t="shared" si="186"/>
        <v>45024</v>
      </c>
      <c r="F2374" s="272">
        <v>45030</v>
      </c>
      <c r="G2374" s="12" t="s">
        <v>184</v>
      </c>
      <c r="H2374" s="234">
        <v>192736.66999999995</v>
      </c>
      <c r="I2374" s="17">
        <f t="shared" si="187"/>
        <v>6.5</v>
      </c>
      <c r="J2374" s="283">
        <f t="shared" si="188"/>
        <v>1.001642190602114E-3</v>
      </c>
      <c r="K2374" s="22">
        <f t="shared" si="189"/>
        <v>6.5106742389137414E-3</v>
      </c>
    </row>
    <row r="2375" spans="1:11" ht="12.75">
      <c r="A2375" s="12">
        <f t="shared" si="185"/>
        <v>2368</v>
      </c>
      <c r="B2375" s="12" t="s">
        <v>411</v>
      </c>
      <c r="C2375" s="272">
        <v>45017</v>
      </c>
      <c r="D2375" s="272">
        <v>45031</v>
      </c>
      <c r="E2375" s="196">
        <f t="shared" si="186"/>
        <v>45024</v>
      </c>
      <c r="F2375" s="272">
        <v>45030</v>
      </c>
      <c r="G2375" s="12" t="s">
        <v>186</v>
      </c>
      <c r="H2375" s="234">
        <v>412170.62999999983</v>
      </c>
      <c r="I2375" s="17">
        <f t="shared" si="187"/>
        <v>6.5</v>
      </c>
      <c r="J2375" s="283">
        <f t="shared" si="188"/>
        <v>2.142028772911005E-3</v>
      </c>
      <c r="K2375" s="22">
        <f t="shared" si="189"/>
        <v>1.3923187023921531E-2</v>
      </c>
    </row>
    <row r="2376" spans="1:11" ht="12.75">
      <c r="A2376" s="12">
        <f t="shared" si="185"/>
        <v>2369</v>
      </c>
      <c r="B2376" s="12" t="s">
        <v>411</v>
      </c>
      <c r="C2376" s="272">
        <v>45017</v>
      </c>
      <c r="D2376" s="272">
        <v>45031</v>
      </c>
      <c r="E2376" s="196">
        <f t="shared" si="186"/>
        <v>45024</v>
      </c>
      <c r="F2376" s="272">
        <v>45030</v>
      </c>
      <c r="G2376" s="12" t="s">
        <v>467</v>
      </c>
      <c r="H2376" s="234">
        <v>225</v>
      </c>
      <c r="I2376" s="17">
        <f t="shared" si="187"/>
        <v>6.5</v>
      </c>
      <c r="J2376" s="283">
        <f t="shared" si="188"/>
        <v>1.1693129952150553E-6</v>
      </c>
      <c r="K2376" s="22">
        <f t="shared" si="189"/>
        <v>7.6005344688978596E-6</v>
      </c>
    </row>
    <row r="2377" spans="1:11" ht="12.75">
      <c r="A2377" s="12">
        <f t="shared" ref="A2377:A2440" si="190">A2376+1</f>
        <v>2370</v>
      </c>
      <c r="B2377" s="12" t="s">
        <v>411</v>
      </c>
      <c r="C2377" s="272">
        <v>45017</v>
      </c>
      <c r="D2377" s="272">
        <v>45031</v>
      </c>
      <c r="E2377" s="196">
        <f t="shared" si="186"/>
        <v>45024</v>
      </c>
      <c r="F2377" s="272">
        <v>45040</v>
      </c>
      <c r="G2377" s="12" t="s">
        <v>189</v>
      </c>
      <c r="H2377" s="234">
        <v>31122.240000000329</v>
      </c>
      <c r="I2377" s="17">
        <f t="shared" si="187"/>
        <v>16.5</v>
      </c>
      <c r="J2377" s="283">
        <f t="shared" si="188"/>
        <v>1.6174062076534305E-4</v>
      </c>
      <c r="K2377" s="22">
        <f t="shared" si="189"/>
        <v>2.6687202426281605E-3</v>
      </c>
    </row>
    <row r="2378" spans="1:11" ht="12.75">
      <c r="A2378" s="12">
        <f t="shared" si="190"/>
        <v>2371</v>
      </c>
      <c r="B2378" s="12" t="s">
        <v>411</v>
      </c>
      <c r="C2378" s="272">
        <v>45017</v>
      </c>
      <c r="D2378" s="272">
        <v>45031</v>
      </c>
      <c r="E2378" s="196">
        <f t="shared" si="186"/>
        <v>45024</v>
      </c>
      <c r="F2378" s="272">
        <v>45044</v>
      </c>
      <c r="G2378" s="12" t="s">
        <v>190</v>
      </c>
      <c r="H2378" s="234">
        <v>780.13000000000943</v>
      </c>
      <c r="I2378" s="17">
        <f t="shared" si="187"/>
        <v>20.5</v>
      </c>
      <c r="J2378" s="283">
        <f t="shared" si="188"/>
        <v>4.0542939864761429E-6</v>
      </c>
      <c r="K2378" s="22">
        <f t="shared" si="189"/>
        <v>8.3113026722760928E-5</v>
      </c>
    </row>
    <row r="2379" spans="1:11" ht="12.75">
      <c r="A2379" s="12">
        <f t="shared" si="190"/>
        <v>2372</v>
      </c>
      <c r="B2379" s="12" t="s">
        <v>411</v>
      </c>
      <c r="C2379" s="272">
        <v>45017</v>
      </c>
      <c r="D2379" s="272">
        <v>45031</v>
      </c>
      <c r="E2379" s="196">
        <f t="shared" si="186"/>
        <v>45024</v>
      </c>
      <c r="F2379" s="272">
        <v>45030</v>
      </c>
      <c r="G2379" s="12" t="s">
        <v>192</v>
      </c>
      <c r="H2379" s="234">
        <v>33825.899999999972</v>
      </c>
      <c r="I2379" s="17">
        <f t="shared" si="187"/>
        <v>6.5</v>
      </c>
      <c r="J2379" s="283">
        <f t="shared" si="188"/>
        <v>1.7579139753264405E-4</v>
      </c>
      <c r="K2379" s="22">
        <f t="shared" si="189"/>
        <v>1.1426440839621863E-3</v>
      </c>
    </row>
    <row r="2380" spans="1:11" ht="12.75">
      <c r="A2380" s="12">
        <f t="shared" si="190"/>
        <v>2373</v>
      </c>
      <c r="B2380" s="12" t="s">
        <v>411</v>
      </c>
      <c r="C2380" s="272">
        <v>45017</v>
      </c>
      <c r="D2380" s="272">
        <v>45031</v>
      </c>
      <c r="E2380" s="196">
        <f t="shared" si="186"/>
        <v>45024</v>
      </c>
      <c r="F2380" s="272">
        <v>45030</v>
      </c>
      <c r="G2380" s="12" t="s">
        <v>193</v>
      </c>
      <c r="H2380" s="234">
        <v>79812.350000000006</v>
      </c>
      <c r="I2380" s="17">
        <f t="shared" si="187"/>
        <v>6.5</v>
      </c>
      <c r="J2380" s="283">
        <f t="shared" si="188"/>
        <v>4.1478052459401033E-4</v>
      </c>
      <c r="K2380" s="22">
        <f t="shared" si="189"/>
        <v>2.6960734098610672E-3</v>
      </c>
    </row>
    <row r="2381" spans="1:11" ht="12.75">
      <c r="A2381" s="12">
        <f t="shared" si="190"/>
        <v>2374</v>
      </c>
      <c r="B2381" s="12" t="s">
        <v>411</v>
      </c>
      <c r="C2381" s="272">
        <v>45017</v>
      </c>
      <c r="D2381" s="272">
        <v>45031</v>
      </c>
      <c r="E2381" s="196">
        <f t="shared" si="186"/>
        <v>45024</v>
      </c>
      <c r="F2381" s="272">
        <v>45044</v>
      </c>
      <c r="G2381" s="12" t="s">
        <v>194</v>
      </c>
      <c r="H2381" s="234">
        <v>1204.4899999999625</v>
      </c>
      <c r="I2381" s="17">
        <f t="shared" si="187"/>
        <v>20.5</v>
      </c>
      <c r="J2381" s="283">
        <f t="shared" si="188"/>
        <v>6.2596702649179475E-6</v>
      </c>
      <c r="K2381" s="22">
        <f t="shared" si="189"/>
        <v>1.2832324043081793E-4</v>
      </c>
    </row>
    <row r="2382" spans="1:11" ht="12.75">
      <c r="A2382" s="12">
        <f t="shared" si="190"/>
        <v>2375</v>
      </c>
      <c r="B2382" s="12" t="s">
        <v>411</v>
      </c>
      <c r="C2382" s="272">
        <v>45017</v>
      </c>
      <c r="D2382" s="272">
        <v>45031</v>
      </c>
      <c r="E2382" s="196">
        <f t="shared" si="186"/>
        <v>45024</v>
      </c>
      <c r="F2382" s="272">
        <v>45030</v>
      </c>
      <c r="G2382" s="12" t="s">
        <v>468</v>
      </c>
      <c r="H2382" s="234">
        <v>32447.989999999998</v>
      </c>
      <c r="I2382" s="17">
        <f t="shared" si="187"/>
        <v>6.5</v>
      </c>
      <c r="J2382" s="283">
        <f t="shared" si="188"/>
        <v>1.6863047278048072E-4</v>
      </c>
      <c r="K2382" s="22">
        <f t="shared" si="189"/>
        <v>1.0960980730731246E-3</v>
      </c>
    </row>
    <row r="2383" spans="1:11" ht="12.75">
      <c r="A2383" s="12">
        <f t="shared" si="190"/>
        <v>2376</v>
      </c>
      <c r="B2383" s="12" t="s">
        <v>411</v>
      </c>
      <c r="C2383" s="272">
        <v>45017</v>
      </c>
      <c r="D2383" s="272">
        <v>45031</v>
      </c>
      <c r="E2383" s="196">
        <f t="shared" si="186"/>
        <v>45024</v>
      </c>
      <c r="F2383" s="272">
        <v>45030</v>
      </c>
      <c r="G2383" s="12" t="s">
        <v>464</v>
      </c>
      <c r="H2383" s="234">
        <v>60930.95</v>
      </c>
      <c r="I2383" s="17">
        <f t="shared" si="187"/>
        <v>6.5</v>
      </c>
      <c r="J2383" s="283">
        <f t="shared" si="188"/>
        <v>3.166548962035501E-4</v>
      </c>
      <c r="K2383" s="22">
        <f t="shared" si="189"/>
        <v>2.0582568253230756E-3</v>
      </c>
    </row>
    <row r="2384" spans="1:11" ht="12.75">
      <c r="A2384" s="12">
        <f t="shared" si="190"/>
        <v>2377</v>
      </c>
      <c r="B2384" s="12" t="s">
        <v>411</v>
      </c>
      <c r="C2384" s="272">
        <v>45017</v>
      </c>
      <c r="D2384" s="272">
        <v>45031</v>
      </c>
      <c r="E2384" s="196">
        <f t="shared" si="186"/>
        <v>45024</v>
      </c>
      <c r="F2384" s="272">
        <v>45030</v>
      </c>
      <c r="G2384" s="12" t="s">
        <v>455</v>
      </c>
      <c r="H2384" s="234">
        <v>2687.25</v>
      </c>
      <c r="I2384" s="17">
        <f t="shared" si="187"/>
        <v>6.5</v>
      </c>
      <c r="J2384" s="283">
        <f t="shared" si="188"/>
        <v>1.3965494872851811E-5</v>
      </c>
      <c r="K2384" s="22">
        <f t="shared" si="189"/>
        <v>9.077571667353677E-5</v>
      </c>
    </row>
    <row r="2385" spans="1:11" ht="12.75">
      <c r="A2385" s="12">
        <f t="shared" si="190"/>
        <v>2378</v>
      </c>
      <c r="B2385" s="12" t="s">
        <v>411</v>
      </c>
      <c r="C2385" s="272">
        <v>45017</v>
      </c>
      <c r="D2385" s="272">
        <v>45031</v>
      </c>
      <c r="E2385" s="196">
        <f t="shared" si="186"/>
        <v>45024</v>
      </c>
      <c r="F2385" s="272">
        <v>45056</v>
      </c>
      <c r="G2385" s="12" t="s">
        <v>195</v>
      </c>
      <c r="H2385" s="234">
        <v>1026.4600000000003</v>
      </c>
      <c r="I2385" s="17">
        <f t="shared" si="187"/>
        <v>32.5</v>
      </c>
      <c r="J2385" s="283">
        <f t="shared" si="188"/>
        <v>5.3344578536375378E-6</v>
      </c>
      <c r="K2385" s="22">
        <f t="shared" si="189"/>
        <v>1.7336988024321999E-4</v>
      </c>
    </row>
    <row r="2386" spans="1:11" ht="12.75">
      <c r="A2386" s="12">
        <f t="shared" si="190"/>
        <v>2379</v>
      </c>
      <c r="B2386" s="12" t="s">
        <v>411</v>
      </c>
      <c r="C2386" s="272">
        <v>45017</v>
      </c>
      <c r="D2386" s="272">
        <v>45031</v>
      </c>
      <c r="E2386" s="196">
        <f t="shared" si="186"/>
        <v>45024</v>
      </c>
      <c r="F2386" s="272">
        <v>45056</v>
      </c>
      <c r="G2386" s="12" t="s">
        <v>195</v>
      </c>
      <c r="H2386" s="234">
        <v>64230.649999999987</v>
      </c>
      <c r="I2386" s="17">
        <f t="shared" si="187"/>
        <v>32.5</v>
      </c>
      <c r="J2386" s="283">
        <f t="shared" si="188"/>
        <v>3.3380326104937724E-4</v>
      </c>
      <c r="K2386" s="22">
        <f t="shared" si="189"/>
        <v>1.084860598410476E-2</v>
      </c>
    </row>
    <row r="2387" spans="1:11" ht="12.75">
      <c r="A2387" s="12">
        <f t="shared" si="190"/>
        <v>2380</v>
      </c>
      <c r="B2387" s="12" t="s">
        <v>411</v>
      </c>
      <c r="C2387" s="272">
        <v>45017</v>
      </c>
      <c r="D2387" s="272">
        <v>45031</v>
      </c>
      <c r="E2387" s="196">
        <f t="shared" si="186"/>
        <v>45024</v>
      </c>
      <c r="F2387" s="272">
        <v>45030</v>
      </c>
      <c r="G2387" s="12" t="s">
        <v>196</v>
      </c>
      <c r="H2387" s="234">
        <v>649127.34000000649</v>
      </c>
      <c r="I2387" s="17">
        <f t="shared" si="187"/>
        <v>6.5</v>
      </c>
      <c r="J2387" s="283">
        <f t="shared" si="188"/>
        <v>3.3734801520506185E-3</v>
      </c>
      <c r="K2387" s="22">
        <f t="shared" si="189"/>
        <v>2.1927620988329021E-2</v>
      </c>
    </row>
    <row r="2388" spans="1:11" ht="12.75">
      <c r="A2388" s="12">
        <f t="shared" si="190"/>
        <v>2381</v>
      </c>
      <c r="B2388" s="12" t="s">
        <v>411</v>
      </c>
      <c r="C2388" s="272">
        <v>45017</v>
      </c>
      <c r="D2388" s="272">
        <v>45031</v>
      </c>
      <c r="E2388" s="196">
        <f t="shared" si="186"/>
        <v>45024</v>
      </c>
      <c r="F2388" s="272">
        <v>45030</v>
      </c>
      <c r="G2388" s="12" t="s">
        <v>197</v>
      </c>
      <c r="H2388" s="234">
        <v>9704.17</v>
      </c>
      <c r="I2388" s="17">
        <f t="shared" si="187"/>
        <v>6.5</v>
      </c>
      <c r="J2388" s="283">
        <f t="shared" si="188"/>
        <v>5.0432053727893703E-5</v>
      </c>
      <c r="K2388" s="22">
        <f t="shared" si="189"/>
        <v>3.2780834923130909E-4</v>
      </c>
    </row>
    <row r="2389" spans="1:11" ht="12.75">
      <c r="A2389" s="12">
        <f t="shared" si="190"/>
        <v>2382</v>
      </c>
      <c r="B2389" s="12" t="s">
        <v>411</v>
      </c>
      <c r="C2389" s="272">
        <v>45017</v>
      </c>
      <c r="D2389" s="272">
        <v>45031</v>
      </c>
      <c r="E2389" s="196">
        <f t="shared" si="186"/>
        <v>45024</v>
      </c>
      <c r="F2389" s="272">
        <v>45061</v>
      </c>
      <c r="G2389" s="12" t="s">
        <v>199</v>
      </c>
      <c r="H2389" s="234">
        <v>43193.620000000024</v>
      </c>
      <c r="I2389" s="17">
        <f t="shared" si="187"/>
        <v>37.5</v>
      </c>
      <c r="J2389" s="283">
        <f t="shared" si="188"/>
        <v>2.2447493856169311E-4</v>
      </c>
      <c r="K2389" s="22">
        <f t="shared" si="189"/>
        <v>8.4178101960634914E-3</v>
      </c>
    </row>
    <row r="2390" spans="1:11" ht="12.75">
      <c r="A2390" s="12">
        <f t="shared" si="190"/>
        <v>2383</v>
      </c>
      <c r="B2390" s="12" t="s">
        <v>411</v>
      </c>
      <c r="C2390" s="272">
        <v>45017</v>
      </c>
      <c r="D2390" s="272">
        <v>45031</v>
      </c>
      <c r="E2390" s="196">
        <f t="shared" si="186"/>
        <v>45024</v>
      </c>
      <c r="F2390" s="272">
        <v>45030</v>
      </c>
      <c r="G2390" s="12" t="s">
        <v>200</v>
      </c>
      <c r="H2390" s="234">
        <v>441617.3300000045</v>
      </c>
      <c r="I2390" s="17">
        <f t="shared" si="187"/>
        <v>6.5</v>
      </c>
      <c r="J2390" s="283">
        <f t="shared" si="188"/>
        <v>2.295061701694137E-3</v>
      </c>
      <c r="K2390" s="22">
        <f t="shared" si="189"/>
        <v>1.4917901061011891E-2</v>
      </c>
    </row>
    <row r="2391" spans="1:11" ht="12.75">
      <c r="A2391" s="12">
        <f t="shared" si="190"/>
        <v>2384</v>
      </c>
      <c r="B2391" s="12" t="s">
        <v>411</v>
      </c>
      <c r="C2391" s="272">
        <v>45017</v>
      </c>
      <c r="D2391" s="272">
        <v>45031</v>
      </c>
      <c r="E2391" s="196">
        <f t="shared" si="186"/>
        <v>45024</v>
      </c>
      <c r="F2391" s="272">
        <v>45030</v>
      </c>
      <c r="G2391" s="12" t="s">
        <v>216</v>
      </c>
      <c r="H2391" s="234">
        <v>35047.300000000003</v>
      </c>
      <c r="I2391" s="17">
        <f t="shared" si="187"/>
        <v>6.5</v>
      </c>
      <c r="J2391" s="283">
        <f t="shared" si="188"/>
        <v>1.8213894816533605E-4</v>
      </c>
      <c r="K2391" s="22">
        <f t="shared" si="189"/>
        <v>1.1839031630746844E-3</v>
      </c>
    </row>
    <row r="2392" spans="1:11" ht="12.75">
      <c r="A2392" s="12">
        <f t="shared" si="190"/>
        <v>2385</v>
      </c>
      <c r="B2392" s="12" t="s">
        <v>411</v>
      </c>
      <c r="C2392" s="272">
        <v>45017</v>
      </c>
      <c r="D2392" s="272">
        <v>45031</v>
      </c>
      <c r="E2392" s="196">
        <f t="shared" si="186"/>
        <v>45024</v>
      </c>
      <c r="F2392" s="272">
        <v>45030</v>
      </c>
      <c r="G2392" s="12" t="s">
        <v>201</v>
      </c>
      <c r="H2392" s="234">
        <v>17665.669999999998</v>
      </c>
      <c r="I2392" s="17">
        <f t="shared" si="187"/>
        <v>6.5</v>
      </c>
      <c r="J2392" s="283">
        <f t="shared" si="188"/>
        <v>9.1807544445247753E-5</v>
      </c>
      <c r="K2392" s="22">
        <f t="shared" si="189"/>
        <v>5.9674903889411041E-4</v>
      </c>
    </row>
    <row r="2393" spans="1:11" ht="12.75">
      <c r="A2393" s="12">
        <f t="shared" si="190"/>
        <v>2386</v>
      </c>
      <c r="B2393" s="12" t="s">
        <v>411</v>
      </c>
      <c r="C2393" s="272">
        <v>45017</v>
      </c>
      <c r="D2393" s="272">
        <v>45031</v>
      </c>
      <c r="E2393" s="196">
        <f t="shared" si="186"/>
        <v>45024</v>
      </c>
      <c r="F2393" s="272">
        <v>45030</v>
      </c>
      <c r="G2393" s="12" t="s">
        <v>465</v>
      </c>
      <c r="H2393" s="234">
        <v>18953.580000000005</v>
      </c>
      <c r="I2393" s="17">
        <f t="shared" si="187"/>
        <v>6.5</v>
      </c>
      <c r="J2393" s="283">
        <f t="shared" si="188"/>
        <v>9.8500743999325224E-5</v>
      </c>
      <c r="K2393" s="22">
        <f t="shared" si="189"/>
        <v>6.4025483599561392E-4</v>
      </c>
    </row>
    <row r="2394" spans="1:11" ht="12.75">
      <c r="A2394" s="12">
        <f t="shared" si="190"/>
        <v>2387</v>
      </c>
      <c r="B2394" s="12" t="s">
        <v>411</v>
      </c>
      <c r="C2394" s="272">
        <v>45017</v>
      </c>
      <c r="D2394" s="272">
        <v>45031</v>
      </c>
      <c r="E2394" s="196">
        <f t="shared" si="186"/>
        <v>45024</v>
      </c>
      <c r="F2394" s="272">
        <v>45002</v>
      </c>
      <c r="G2394" s="12" t="s">
        <v>435</v>
      </c>
      <c r="H2394" s="234">
        <v>32899.40000000006</v>
      </c>
      <c r="I2394" s="17">
        <f t="shared" si="187"/>
        <v>-21.5</v>
      </c>
      <c r="J2394" s="283">
        <f t="shared" si="188"/>
        <v>1.7097642646568117E-4</v>
      </c>
      <c r="K2394" s="22">
        <f t="shared" si="189"/>
        <v>-3.6759931690121452E-3</v>
      </c>
    </row>
    <row r="2395" spans="1:11" ht="12.75">
      <c r="A2395" s="12">
        <f t="shared" si="190"/>
        <v>2388</v>
      </c>
      <c r="B2395" s="12" t="s">
        <v>411</v>
      </c>
      <c r="C2395" s="272">
        <v>45017</v>
      </c>
      <c r="D2395" s="272">
        <v>45031</v>
      </c>
      <c r="E2395" s="196">
        <f t="shared" si="186"/>
        <v>45024</v>
      </c>
      <c r="F2395" s="272">
        <v>45002</v>
      </c>
      <c r="G2395" s="12" t="s">
        <v>466</v>
      </c>
      <c r="H2395" s="234">
        <v>85</v>
      </c>
      <c r="I2395" s="17">
        <f t="shared" si="187"/>
        <v>-21.5</v>
      </c>
      <c r="J2395" s="283">
        <f t="shared" si="188"/>
        <v>4.4174046485902092E-7</v>
      </c>
      <c r="K2395" s="22">
        <f t="shared" si="189"/>
        <v>-9.4974199944689507E-6</v>
      </c>
    </row>
    <row r="2396" spans="1:11" ht="12.75">
      <c r="A2396" s="12">
        <f t="shared" si="190"/>
        <v>2389</v>
      </c>
      <c r="B2396" s="12" t="s">
        <v>411</v>
      </c>
      <c r="C2396" s="272">
        <v>45017</v>
      </c>
      <c r="D2396" s="272">
        <v>45031</v>
      </c>
      <c r="E2396" s="196">
        <f t="shared" si="186"/>
        <v>45024</v>
      </c>
      <c r="F2396" s="272">
        <v>45044</v>
      </c>
      <c r="G2396" s="12" t="s">
        <v>202</v>
      </c>
      <c r="H2396" s="234">
        <v>112349.43999999989</v>
      </c>
      <c r="I2396" s="17">
        <f t="shared" si="187"/>
        <v>20.5</v>
      </c>
      <c r="J2396" s="283">
        <f t="shared" si="188"/>
        <v>5.8387404532059565E-4</v>
      </c>
      <c r="K2396" s="22">
        <f t="shared" si="189"/>
        <v>1.1969417929072211E-2</v>
      </c>
    </row>
    <row r="2397" spans="1:11" ht="12.75">
      <c r="A2397" s="12">
        <f t="shared" si="190"/>
        <v>2390</v>
      </c>
      <c r="B2397" s="12" t="s">
        <v>411</v>
      </c>
      <c r="C2397" s="272">
        <v>45017</v>
      </c>
      <c r="D2397" s="272">
        <v>45031</v>
      </c>
      <c r="E2397" s="196">
        <f t="shared" si="186"/>
        <v>45024</v>
      </c>
      <c r="F2397" s="272">
        <v>45044</v>
      </c>
      <c r="G2397" s="12" t="s">
        <v>203</v>
      </c>
      <c r="H2397" s="234">
        <v>11400.45999999999</v>
      </c>
      <c r="I2397" s="17">
        <f t="shared" si="187"/>
        <v>20.5</v>
      </c>
      <c r="J2397" s="283">
        <f t="shared" si="188"/>
        <v>5.9247582353019638E-5</v>
      </c>
      <c r="K2397" s="22">
        <f t="shared" si="189"/>
        <v>1.2145754382369026E-3</v>
      </c>
    </row>
    <row r="2398" spans="1:11" ht="12.75">
      <c r="A2398" s="12">
        <f t="shared" si="190"/>
        <v>2391</v>
      </c>
      <c r="B2398" s="12" t="s">
        <v>411</v>
      </c>
      <c r="C2398" s="272">
        <v>45017</v>
      </c>
      <c r="D2398" s="272">
        <v>45031</v>
      </c>
      <c r="E2398" s="196">
        <f t="shared" si="186"/>
        <v>45024</v>
      </c>
      <c r="F2398" s="272">
        <v>45044</v>
      </c>
      <c r="G2398" s="12" t="s">
        <v>204</v>
      </c>
      <c r="H2398" s="234">
        <v>18671.439999999977</v>
      </c>
      <c r="I2398" s="17">
        <f t="shared" si="187"/>
        <v>20.5</v>
      </c>
      <c r="J2398" s="283">
        <f t="shared" si="188"/>
        <v>9.7034477472791847E-5</v>
      </c>
      <c r="K2398" s="22">
        <f t="shared" si="189"/>
        <v>1.9892067881922327E-3</v>
      </c>
    </row>
    <row r="2399" spans="1:11" ht="12.75">
      <c r="A2399" s="12">
        <f t="shared" si="190"/>
        <v>2392</v>
      </c>
      <c r="B2399" s="12" t="s">
        <v>411</v>
      </c>
      <c r="C2399" s="272">
        <v>45017</v>
      </c>
      <c r="D2399" s="272">
        <v>45031</v>
      </c>
      <c r="E2399" s="196">
        <f t="shared" si="186"/>
        <v>45024</v>
      </c>
      <c r="F2399" s="272">
        <v>45044</v>
      </c>
      <c r="G2399" s="12" t="s">
        <v>205</v>
      </c>
      <c r="H2399" s="234">
        <v>3733.4599999999423</v>
      </c>
      <c r="I2399" s="17">
        <f t="shared" si="187"/>
        <v>20.5</v>
      </c>
      <c r="J2399" s="283">
        <f t="shared" si="188"/>
        <v>1.9402592422735703E-5</v>
      </c>
      <c r="K2399" s="22">
        <f t="shared" si="189"/>
        <v>3.9775314466608194E-4</v>
      </c>
    </row>
    <row r="2400" spans="1:11" ht="12.75">
      <c r="A2400" s="12">
        <f t="shared" si="190"/>
        <v>2393</v>
      </c>
      <c r="B2400" s="12" t="s">
        <v>411</v>
      </c>
      <c r="C2400" s="272">
        <v>45017</v>
      </c>
      <c r="D2400" s="272">
        <v>45031</v>
      </c>
      <c r="E2400" s="196">
        <f t="shared" si="186"/>
        <v>45024</v>
      </c>
      <c r="F2400" s="272">
        <v>45029</v>
      </c>
      <c r="G2400" s="12" t="s">
        <v>451</v>
      </c>
      <c r="H2400" s="234">
        <v>5130.6900000000005</v>
      </c>
      <c r="I2400" s="17">
        <f t="shared" si="187"/>
        <v>5.5</v>
      </c>
      <c r="J2400" s="283">
        <f t="shared" si="188"/>
        <v>2.6663922184088592E-5</v>
      </c>
      <c r="K2400" s="22">
        <f t="shared" si="189"/>
        <v>1.4665157201248727E-4</v>
      </c>
    </row>
    <row r="2401" spans="1:11" ht="12.75">
      <c r="A2401" s="12">
        <f t="shared" si="190"/>
        <v>2394</v>
      </c>
      <c r="B2401" s="12" t="s">
        <v>411</v>
      </c>
      <c r="C2401" s="272">
        <v>45017</v>
      </c>
      <c r="D2401" s="272">
        <v>45031</v>
      </c>
      <c r="E2401" s="196">
        <f t="shared" si="186"/>
        <v>45024</v>
      </c>
      <c r="F2401" s="272">
        <v>45029</v>
      </c>
      <c r="G2401" s="12" t="s">
        <v>213</v>
      </c>
      <c r="H2401" s="234">
        <v>29342.680000000004</v>
      </c>
      <c r="I2401" s="17">
        <f t="shared" si="187"/>
        <v>5.5</v>
      </c>
      <c r="J2401" s="283">
        <f t="shared" si="188"/>
        <v>1.5249234239305291E-4</v>
      </c>
      <c r="K2401" s="22">
        <f t="shared" si="189"/>
        <v>8.3870788316179094E-4</v>
      </c>
    </row>
    <row r="2402" spans="1:11" ht="12.75">
      <c r="A2402" s="12">
        <f t="shared" si="190"/>
        <v>2395</v>
      </c>
      <c r="B2402" s="12" t="s">
        <v>411</v>
      </c>
      <c r="C2402" s="272">
        <v>45017</v>
      </c>
      <c r="D2402" s="272">
        <v>45031</v>
      </c>
      <c r="E2402" s="196">
        <f t="shared" si="186"/>
        <v>45024</v>
      </c>
      <c r="F2402" s="272">
        <v>45029</v>
      </c>
      <c r="G2402" s="12" t="s">
        <v>214</v>
      </c>
      <c r="H2402" s="234">
        <v>759.78</v>
      </c>
      <c r="I2402" s="17">
        <f t="shared" si="187"/>
        <v>5.5</v>
      </c>
      <c r="J2402" s="283">
        <f t="shared" si="188"/>
        <v>3.9485361222421988E-6</v>
      </c>
      <c r="K2402" s="22">
        <f t="shared" si="189"/>
        <v>2.1716948672332094E-5</v>
      </c>
    </row>
    <row r="2403" spans="1:11" ht="12.75">
      <c r="A2403" s="12">
        <f t="shared" si="190"/>
        <v>2396</v>
      </c>
      <c r="B2403" s="12" t="s">
        <v>411</v>
      </c>
      <c r="C2403" s="272">
        <v>45017</v>
      </c>
      <c r="D2403" s="272">
        <v>45031</v>
      </c>
      <c r="E2403" s="196">
        <f t="shared" si="186"/>
        <v>45024</v>
      </c>
      <c r="F2403" s="272">
        <v>45029</v>
      </c>
      <c r="G2403" s="12" t="s">
        <v>452</v>
      </c>
      <c r="H2403" s="234">
        <v>1581.0900000000001</v>
      </c>
      <c r="I2403" s="17">
        <f t="shared" si="187"/>
        <v>5.5</v>
      </c>
      <c r="J2403" s="283">
        <f t="shared" si="188"/>
        <v>8.2168403715758764E-6</v>
      </c>
      <c r="K2403" s="22">
        <f t="shared" si="189"/>
        <v>4.5192622043667318E-5</v>
      </c>
    </row>
    <row r="2404" spans="1:11" ht="12.75">
      <c r="A2404" s="12">
        <f t="shared" si="190"/>
        <v>2397</v>
      </c>
      <c r="B2404" s="12" t="s">
        <v>411</v>
      </c>
      <c r="C2404" s="272">
        <v>45032</v>
      </c>
      <c r="D2404" s="272">
        <v>45046</v>
      </c>
      <c r="E2404" s="196">
        <f t="shared" si="186"/>
        <v>45039</v>
      </c>
      <c r="F2404" s="272">
        <v>45044</v>
      </c>
      <c r="G2404" s="12" t="s">
        <v>180</v>
      </c>
      <c r="H2404" s="234">
        <v>529275.90000000072</v>
      </c>
      <c r="I2404" s="17">
        <f t="shared" si="187"/>
        <v>5.5</v>
      </c>
      <c r="J2404" s="283">
        <f t="shared" si="188"/>
        <v>2.7506186129961996E-3</v>
      </c>
      <c r="K2404" s="22">
        <f t="shared" si="189"/>
        <v>1.5128402371479098E-2</v>
      </c>
    </row>
    <row r="2405" spans="1:11" ht="12.75">
      <c r="A2405" s="12">
        <f t="shared" si="190"/>
        <v>2398</v>
      </c>
      <c r="B2405" s="12" t="s">
        <v>411</v>
      </c>
      <c r="C2405" s="272">
        <v>45032</v>
      </c>
      <c r="D2405" s="272">
        <v>45046</v>
      </c>
      <c r="E2405" s="196">
        <f t="shared" si="186"/>
        <v>45039</v>
      </c>
      <c r="F2405" s="272">
        <v>45044</v>
      </c>
      <c r="G2405" s="12" t="s">
        <v>181</v>
      </c>
      <c r="H2405" s="234">
        <v>108651.30999999998</v>
      </c>
      <c r="I2405" s="17">
        <f t="shared" si="187"/>
        <v>5.5</v>
      </c>
      <c r="J2405" s="283">
        <f t="shared" si="188"/>
        <v>5.6465506102284211E-4</v>
      </c>
      <c r="K2405" s="22">
        <f t="shared" si="189"/>
        <v>3.1056028356256315E-3</v>
      </c>
    </row>
    <row r="2406" spans="1:11" ht="12.75">
      <c r="A2406" s="12">
        <f t="shared" si="190"/>
        <v>2399</v>
      </c>
      <c r="B2406" s="12" t="s">
        <v>411</v>
      </c>
      <c r="C2406" s="272">
        <v>45032</v>
      </c>
      <c r="D2406" s="272">
        <v>45046</v>
      </c>
      <c r="E2406" s="196">
        <f t="shared" si="186"/>
        <v>45039</v>
      </c>
      <c r="F2406" s="272">
        <v>45044</v>
      </c>
      <c r="G2406" s="12" t="s">
        <v>182</v>
      </c>
      <c r="H2406" s="234">
        <v>1567091.7700000005</v>
      </c>
      <c r="I2406" s="17">
        <f t="shared" si="187"/>
        <v>5.5</v>
      </c>
      <c r="J2406" s="283">
        <f t="shared" si="188"/>
        <v>8.144092317135837E-3</v>
      </c>
      <c r="K2406" s="22">
        <f t="shared" si="189"/>
        <v>4.4792507744247104E-2</v>
      </c>
    </row>
    <row r="2407" spans="1:11" ht="12.75">
      <c r="A2407" s="12">
        <f t="shared" si="190"/>
        <v>2400</v>
      </c>
      <c r="B2407" s="12" t="s">
        <v>411</v>
      </c>
      <c r="C2407" s="272">
        <v>45032</v>
      </c>
      <c r="D2407" s="272">
        <v>45046</v>
      </c>
      <c r="E2407" s="196">
        <f t="shared" si="186"/>
        <v>45039</v>
      </c>
      <c r="F2407" s="272">
        <v>45044</v>
      </c>
      <c r="G2407" s="12" t="s">
        <v>183</v>
      </c>
      <c r="H2407" s="234">
        <v>2399289.8199999952</v>
      </c>
      <c r="I2407" s="17">
        <f t="shared" si="187"/>
        <v>5.5</v>
      </c>
      <c r="J2407" s="283">
        <f t="shared" si="188"/>
        <v>1.2468981181391935E-2</v>
      </c>
      <c r="K2407" s="22">
        <f t="shared" si="189"/>
        <v>6.857939649765564E-2</v>
      </c>
    </row>
    <row r="2408" spans="1:11" ht="12.75">
      <c r="A2408" s="12">
        <f t="shared" si="190"/>
        <v>2401</v>
      </c>
      <c r="B2408" s="12" t="s">
        <v>411</v>
      </c>
      <c r="C2408" s="272">
        <v>45032</v>
      </c>
      <c r="D2408" s="272">
        <v>45046</v>
      </c>
      <c r="E2408" s="196">
        <f t="shared" si="186"/>
        <v>45039</v>
      </c>
      <c r="F2408" s="272">
        <v>45044</v>
      </c>
      <c r="G2408" s="12" t="s">
        <v>184</v>
      </c>
      <c r="H2408" s="234">
        <v>113482.84000000003</v>
      </c>
      <c r="I2408" s="17">
        <f t="shared" si="187"/>
        <v>5.5</v>
      </c>
      <c r="J2408" s="283">
        <f t="shared" si="188"/>
        <v>5.8976426464849301E-4</v>
      </c>
      <c r="K2408" s="22">
        <f t="shared" si="189"/>
        <v>3.2437034555667116E-3</v>
      </c>
    </row>
    <row r="2409" spans="1:11" ht="12.75">
      <c r="A2409" s="12">
        <f t="shared" si="190"/>
        <v>2402</v>
      </c>
      <c r="B2409" s="12" t="s">
        <v>411</v>
      </c>
      <c r="C2409" s="272">
        <v>45032</v>
      </c>
      <c r="D2409" s="272">
        <v>45046</v>
      </c>
      <c r="E2409" s="196">
        <f t="shared" si="186"/>
        <v>45039</v>
      </c>
      <c r="F2409" s="272">
        <v>45044</v>
      </c>
      <c r="G2409" s="12" t="s">
        <v>184</v>
      </c>
      <c r="H2409" s="234">
        <v>195517.83999999997</v>
      </c>
      <c r="I2409" s="17">
        <f t="shared" si="187"/>
        <v>5.5</v>
      </c>
      <c r="J2409" s="283">
        <f t="shared" si="188"/>
        <v>1.0160957827039018E-3</v>
      </c>
      <c r="K2409" s="22">
        <f t="shared" si="189"/>
        <v>5.5885268048714593E-3</v>
      </c>
    </row>
    <row r="2410" spans="1:11" ht="12.75">
      <c r="A2410" s="12">
        <f t="shared" si="190"/>
        <v>2403</v>
      </c>
      <c r="B2410" s="12" t="s">
        <v>411</v>
      </c>
      <c r="C2410" s="272">
        <v>45032</v>
      </c>
      <c r="D2410" s="272">
        <v>45046</v>
      </c>
      <c r="E2410" s="196">
        <f t="shared" si="186"/>
        <v>45039</v>
      </c>
      <c r="F2410" s="272">
        <v>45044</v>
      </c>
      <c r="G2410" s="12" t="s">
        <v>186</v>
      </c>
      <c r="H2410" s="234">
        <v>417687.97999999992</v>
      </c>
      <c r="I2410" s="17">
        <f t="shared" si="187"/>
        <v>5.5</v>
      </c>
      <c r="J2410" s="283">
        <f t="shared" si="188"/>
        <v>2.1707021464850047E-3</v>
      </c>
      <c r="K2410" s="22">
        <f t="shared" si="189"/>
        <v>1.1938861805667526E-2</v>
      </c>
    </row>
    <row r="2411" spans="1:11" ht="12.75">
      <c r="A2411" s="12">
        <f t="shared" si="190"/>
        <v>2404</v>
      </c>
      <c r="B2411" s="12" t="s">
        <v>411</v>
      </c>
      <c r="C2411" s="272">
        <v>45032</v>
      </c>
      <c r="D2411" s="272">
        <v>45046</v>
      </c>
      <c r="E2411" s="196">
        <f t="shared" si="186"/>
        <v>45039</v>
      </c>
      <c r="F2411" s="272">
        <v>45044</v>
      </c>
      <c r="G2411" s="12" t="s">
        <v>467</v>
      </c>
      <c r="H2411" s="234">
        <v>225</v>
      </c>
      <c r="I2411" s="17">
        <f t="shared" si="187"/>
        <v>5.5</v>
      </c>
      <c r="J2411" s="283">
        <f t="shared" si="188"/>
        <v>1.1693129952150553E-6</v>
      </c>
      <c r="K2411" s="22">
        <f t="shared" si="189"/>
        <v>6.4312214736828041E-6</v>
      </c>
    </row>
    <row r="2412" spans="1:11" ht="12.75">
      <c r="A2412" s="12">
        <f t="shared" si="190"/>
        <v>2405</v>
      </c>
      <c r="B2412" s="12" t="s">
        <v>411</v>
      </c>
      <c r="C2412" s="272">
        <v>45032</v>
      </c>
      <c r="D2412" s="272">
        <v>45046</v>
      </c>
      <c r="E2412" s="196">
        <f t="shared" si="186"/>
        <v>45039</v>
      </c>
      <c r="F2412" s="272">
        <v>45040</v>
      </c>
      <c r="G2412" s="12" t="s">
        <v>189</v>
      </c>
      <c r="H2412" s="234">
        <v>31069.2600000003</v>
      </c>
      <c r="I2412" s="17">
        <f t="shared" si="187"/>
        <v>1.5</v>
      </c>
      <c r="J2412" s="283">
        <f t="shared" si="188"/>
        <v>1.614652865320696E-4</v>
      </c>
      <c r="K2412" s="22">
        <f t="shared" si="189"/>
        <v>2.4219792979810438E-4</v>
      </c>
    </row>
    <row r="2413" spans="1:11" ht="12.75">
      <c r="A2413" s="12">
        <f t="shared" si="190"/>
        <v>2406</v>
      </c>
      <c r="B2413" s="12" t="s">
        <v>411</v>
      </c>
      <c r="C2413" s="272">
        <v>45032</v>
      </c>
      <c r="D2413" s="272">
        <v>45046</v>
      </c>
      <c r="E2413" s="196">
        <f t="shared" si="186"/>
        <v>45039</v>
      </c>
      <c r="F2413" s="272">
        <v>45044</v>
      </c>
      <c r="G2413" s="12" t="s">
        <v>190</v>
      </c>
      <c r="H2413" s="234">
        <v>778.34000000000935</v>
      </c>
      <c r="I2413" s="17">
        <f t="shared" si="187"/>
        <v>5.5</v>
      </c>
      <c r="J2413" s="283">
        <f t="shared" si="188"/>
        <v>4.0449914519808758E-6</v>
      </c>
      <c r="K2413" s="22">
        <f t="shared" si="189"/>
        <v>2.2247452985894816E-5</v>
      </c>
    </row>
    <row r="2414" spans="1:11" ht="12.75">
      <c r="A2414" s="12">
        <f t="shared" si="190"/>
        <v>2407</v>
      </c>
      <c r="B2414" s="12" t="s">
        <v>411</v>
      </c>
      <c r="C2414" s="272">
        <v>45032</v>
      </c>
      <c r="D2414" s="272">
        <v>45046</v>
      </c>
      <c r="E2414" s="196">
        <f t="shared" si="186"/>
        <v>45039</v>
      </c>
      <c r="F2414" s="272">
        <v>45044</v>
      </c>
      <c r="G2414" s="12" t="s">
        <v>192</v>
      </c>
      <c r="H2414" s="234">
        <v>34494.409999999953</v>
      </c>
      <c r="I2414" s="17">
        <f t="shared" si="187"/>
        <v>5.5</v>
      </c>
      <c r="J2414" s="283">
        <f t="shared" si="188"/>
        <v>1.7926560833456045E-4</v>
      </c>
      <c r="K2414" s="22">
        <f t="shared" si="189"/>
        <v>9.8596084584008236E-4</v>
      </c>
    </row>
    <row r="2415" spans="1:11" ht="12.75">
      <c r="A2415" s="12">
        <f t="shared" si="190"/>
        <v>2408</v>
      </c>
      <c r="B2415" s="12" t="s">
        <v>411</v>
      </c>
      <c r="C2415" s="272">
        <v>45032</v>
      </c>
      <c r="D2415" s="272">
        <v>45046</v>
      </c>
      <c r="E2415" s="196">
        <f t="shared" si="186"/>
        <v>45039</v>
      </c>
      <c r="F2415" s="272">
        <v>45044</v>
      </c>
      <c r="G2415" s="12" t="s">
        <v>193</v>
      </c>
      <c r="H2415" s="234">
        <v>79656.349999999962</v>
      </c>
      <c r="I2415" s="17">
        <f t="shared" si="187"/>
        <v>5.5</v>
      </c>
      <c r="J2415" s="283">
        <f t="shared" si="188"/>
        <v>4.1396980091732766E-4</v>
      </c>
      <c r="K2415" s="22">
        <f t="shared" si="189"/>
        <v>2.276833905045302E-3</v>
      </c>
    </row>
    <row r="2416" spans="1:11" ht="12.75">
      <c r="A2416" s="12">
        <f t="shared" si="190"/>
        <v>2409</v>
      </c>
      <c r="B2416" s="12" t="s">
        <v>411</v>
      </c>
      <c r="C2416" s="272">
        <v>45032</v>
      </c>
      <c r="D2416" s="272">
        <v>45046</v>
      </c>
      <c r="E2416" s="196">
        <f t="shared" si="186"/>
        <v>45039</v>
      </c>
      <c r="F2416" s="272">
        <v>45044</v>
      </c>
      <c r="G2416" s="12" t="s">
        <v>194</v>
      </c>
      <c r="H2416" s="234">
        <v>1199.6199999999626</v>
      </c>
      <c r="I2416" s="17">
        <f t="shared" si="187"/>
        <v>5.5</v>
      </c>
      <c r="J2416" s="283">
        <f t="shared" si="188"/>
        <v>6.2343611347548485E-6</v>
      </c>
      <c r="K2416" s="22">
        <f t="shared" si="189"/>
        <v>3.4288986241151667E-5</v>
      </c>
    </row>
    <row r="2417" spans="1:11" ht="12.75">
      <c r="A2417" s="12">
        <f t="shared" si="190"/>
        <v>2410</v>
      </c>
      <c r="B2417" s="12" t="s">
        <v>411</v>
      </c>
      <c r="C2417" s="272">
        <v>45032</v>
      </c>
      <c r="D2417" s="272">
        <v>45046</v>
      </c>
      <c r="E2417" s="196">
        <f t="shared" si="186"/>
        <v>45039</v>
      </c>
      <c r="F2417" s="272">
        <v>45044</v>
      </c>
      <c r="G2417" s="12" t="s">
        <v>468</v>
      </c>
      <c r="H2417" s="234">
        <v>32955.899999999994</v>
      </c>
      <c r="I2417" s="17">
        <f t="shared" si="187"/>
        <v>5.5</v>
      </c>
      <c r="J2417" s="283">
        <f t="shared" si="188"/>
        <v>1.7127005395114594E-4</v>
      </c>
      <c r="K2417" s="22">
        <f t="shared" si="189"/>
        <v>9.4198529673130262E-4</v>
      </c>
    </row>
    <row r="2418" spans="1:11" ht="12.75">
      <c r="A2418" s="12">
        <f t="shared" si="190"/>
        <v>2411</v>
      </c>
      <c r="B2418" s="12" t="s">
        <v>411</v>
      </c>
      <c r="C2418" s="272">
        <v>45032</v>
      </c>
      <c r="D2418" s="272">
        <v>45046</v>
      </c>
      <c r="E2418" s="196">
        <f t="shared" si="186"/>
        <v>45039</v>
      </c>
      <c r="F2418" s="272">
        <v>45044</v>
      </c>
      <c r="G2418" s="12" t="s">
        <v>464</v>
      </c>
      <c r="H2418" s="234">
        <v>60930.960000000006</v>
      </c>
      <c r="I2418" s="17">
        <f t="shared" si="187"/>
        <v>5.5</v>
      </c>
      <c r="J2418" s="283">
        <f t="shared" si="188"/>
        <v>3.1665494817301659E-4</v>
      </c>
      <c r="K2418" s="22">
        <f t="shared" si="189"/>
        <v>1.7416022149515913E-3</v>
      </c>
    </row>
    <row r="2419" spans="1:11" ht="12.75">
      <c r="A2419" s="12">
        <f t="shared" si="190"/>
        <v>2412</v>
      </c>
      <c r="B2419" s="12" t="s">
        <v>411</v>
      </c>
      <c r="C2419" s="272">
        <v>45032</v>
      </c>
      <c r="D2419" s="272">
        <v>45046</v>
      </c>
      <c r="E2419" s="196">
        <f t="shared" si="186"/>
        <v>45039</v>
      </c>
      <c r="F2419" s="272">
        <v>45044</v>
      </c>
      <c r="G2419" s="12" t="s">
        <v>455</v>
      </c>
      <c r="H2419" s="234">
        <v>2687.25</v>
      </c>
      <c r="I2419" s="17">
        <f t="shared" si="187"/>
        <v>5.5</v>
      </c>
      <c r="J2419" s="283">
        <f t="shared" si="188"/>
        <v>1.3965494872851811E-5</v>
      </c>
      <c r="K2419" s="22">
        <f t="shared" si="189"/>
        <v>7.6810221800684961E-5</v>
      </c>
    </row>
    <row r="2420" spans="1:11" ht="12.75">
      <c r="A2420" s="12">
        <f t="shared" si="190"/>
        <v>2413</v>
      </c>
      <c r="B2420" s="12" t="s">
        <v>411</v>
      </c>
      <c r="C2420" s="272">
        <v>45032</v>
      </c>
      <c r="D2420" s="272">
        <v>45046</v>
      </c>
      <c r="E2420" s="196">
        <f t="shared" si="186"/>
        <v>45039</v>
      </c>
      <c r="F2420" s="272">
        <v>45056</v>
      </c>
      <c r="G2420" s="12" t="s">
        <v>195</v>
      </c>
      <c r="H2420" s="234">
        <v>1004.7900000000001</v>
      </c>
      <c r="I2420" s="17">
        <f t="shared" si="187"/>
        <v>17.5</v>
      </c>
      <c r="J2420" s="283">
        <f t="shared" si="188"/>
        <v>5.2218400198317136E-6</v>
      </c>
      <c r="K2420" s="22">
        <f t="shared" si="189"/>
        <v>9.1382200347054986E-5</v>
      </c>
    </row>
    <row r="2421" spans="1:11" ht="12.75">
      <c r="A2421" s="12">
        <f t="shared" si="190"/>
        <v>2414</v>
      </c>
      <c r="B2421" s="12" t="s">
        <v>411</v>
      </c>
      <c r="C2421" s="272">
        <v>45032</v>
      </c>
      <c r="D2421" s="272">
        <v>45046</v>
      </c>
      <c r="E2421" s="196">
        <f t="shared" si="186"/>
        <v>45039</v>
      </c>
      <c r="F2421" s="272">
        <v>45056</v>
      </c>
      <c r="G2421" s="12" t="s">
        <v>195</v>
      </c>
      <c r="H2421" s="234">
        <v>63903.649999999987</v>
      </c>
      <c r="I2421" s="17">
        <f t="shared" si="187"/>
        <v>17.5</v>
      </c>
      <c r="J2421" s="283">
        <f t="shared" si="188"/>
        <v>3.3210385949633135E-4</v>
      </c>
      <c r="K2421" s="22">
        <f t="shared" si="189"/>
        <v>5.8118175411857988E-3</v>
      </c>
    </row>
    <row r="2422" spans="1:11" ht="12.75">
      <c r="A2422" s="12">
        <f t="shared" si="190"/>
        <v>2415</v>
      </c>
      <c r="B2422" s="12" t="s">
        <v>411</v>
      </c>
      <c r="C2422" s="272">
        <v>45032</v>
      </c>
      <c r="D2422" s="272">
        <v>45046</v>
      </c>
      <c r="E2422" s="196">
        <f t="shared" si="186"/>
        <v>45039</v>
      </c>
      <c r="F2422" s="272">
        <v>45044</v>
      </c>
      <c r="G2422" s="12" t="s">
        <v>196</v>
      </c>
      <c r="H2422" s="234">
        <v>648985.55000000761</v>
      </c>
      <c r="I2422" s="17">
        <f t="shared" si="187"/>
        <v>5.5</v>
      </c>
      <c r="J2422" s="283">
        <f t="shared" si="188"/>
        <v>3.3727432769857734E-3</v>
      </c>
      <c r="K2422" s="22">
        <f t="shared" si="189"/>
        <v>1.8550088023421753E-2</v>
      </c>
    </row>
    <row r="2423" spans="1:11" ht="12.75">
      <c r="A2423" s="12">
        <f t="shared" si="190"/>
        <v>2416</v>
      </c>
      <c r="B2423" s="12" t="s">
        <v>411</v>
      </c>
      <c r="C2423" s="272">
        <v>45032</v>
      </c>
      <c r="D2423" s="272">
        <v>45046</v>
      </c>
      <c r="E2423" s="196">
        <f t="shared" si="186"/>
        <v>45039</v>
      </c>
      <c r="F2423" s="272">
        <v>45044</v>
      </c>
      <c r="G2423" s="12" t="s">
        <v>197</v>
      </c>
      <c r="H2423" s="234">
        <v>3541.66</v>
      </c>
      <c r="I2423" s="17">
        <f t="shared" si="187"/>
        <v>5.5</v>
      </c>
      <c r="J2423" s="283">
        <f t="shared" si="188"/>
        <v>1.8405818056148234E-5</v>
      </c>
      <c r="K2423" s="22">
        <f t="shared" si="189"/>
        <v>1.0123199930881528E-4</v>
      </c>
    </row>
    <row r="2424" spans="1:11" ht="12.75">
      <c r="A2424" s="12">
        <f t="shared" si="190"/>
        <v>2417</v>
      </c>
      <c r="B2424" s="12" t="s">
        <v>411</v>
      </c>
      <c r="C2424" s="272">
        <v>45032</v>
      </c>
      <c r="D2424" s="272">
        <v>45046</v>
      </c>
      <c r="E2424" s="196">
        <f t="shared" si="186"/>
        <v>45039</v>
      </c>
      <c r="F2424" s="272">
        <v>45061</v>
      </c>
      <c r="G2424" s="12" t="s">
        <v>199</v>
      </c>
      <c r="H2424" s="234">
        <v>43243.550000000025</v>
      </c>
      <c r="I2424" s="17">
        <f t="shared" si="187"/>
        <v>22.5</v>
      </c>
      <c r="J2424" s="283">
        <f t="shared" si="188"/>
        <v>2.2473442210769792E-4</v>
      </c>
      <c r="K2424" s="22">
        <f t="shared" si="189"/>
        <v>5.0565244974232031E-3</v>
      </c>
    </row>
    <row r="2425" spans="1:11" ht="12.75">
      <c r="A2425" s="12">
        <f t="shared" si="190"/>
        <v>2418</v>
      </c>
      <c r="B2425" s="12" t="s">
        <v>411</v>
      </c>
      <c r="C2425" s="272">
        <v>45032</v>
      </c>
      <c r="D2425" s="272">
        <v>45046</v>
      </c>
      <c r="E2425" s="196">
        <f t="shared" si="186"/>
        <v>45039</v>
      </c>
      <c r="F2425" s="272">
        <v>45044</v>
      </c>
      <c r="G2425" s="12" t="s">
        <v>200</v>
      </c>
      <c r="H2425" s="234">
        <v>440513.62000000465</v>
      </c>
      <c r="I2425" s="17">
        <f t="shared" si="187"/>
        <v>5.5</v>
      </c>
      <c r="J2425" s="283">
        <f t="shared" si="188"/>
        <v>2.289325779712143E-3</v>
      </c>
      <c r="K2425" s="22">
        <f t="shared" si="189"/>
        <v>1.2591291788416786E-2</v>
      </c>
    </row>
    <row r="2426" spans="1:11" ht="12.75">
      <c r="A2426" s="12">
        <f t="shared" si="190"/>
        <v>2419</v>
      </c>
      <c r="B2426" s="12" t="s">
        <v>411</v>
      </c>
      <c r="C2426" s="272">
        <v>45032</v>
      </c>
      <c r="D2426" s="272">
        <v>45046</v>
      </c>
      <c r="E2426" s="196">
        <f t="shared" si="186"/>
        <v>45039</v>
      </c>
      <c r="F2426" s="272">
        <v>45044</v>
      </c>
      <c r="G2426" s="12" t="s">
        <v>216</v>
      </c>
      <c r="H2426" s="234">
        <v>48190.47</v>
      </c>
      <c r="I2426" s="17">
        <f t="shared" si="187"/>
        <v>5.5</v>
      </c>
      <c r="J2426" s="283">
        <f t="shared" si="188"/>
        <v>2.5044330140676119E-4</v>
      </c>
      <c r="K2426" s="22">
        <f t="shared" si="189"/>
        <v>1.3774381577371865E-3</v>
      </c>
    </row>
    <row r="2427" spans="1:11" ht="12.75">
      <c r="A2427" s="12">
        <f t="shared" si="190"/>
        <v>2420</v>
      </c>
      <c r="B2427" s="12" t="s">
        <v>411</v>
      </c>
      <c r="C2427" s="272">
        <v>45032</v>
      </c>
      <c r="D2427" s="272">
        <v>45046</v>
      </c>
      <c r="E2427" s="196">
        <f t="shared" si="186"/>
        <v>45039</v>
      </c>
      <c r="F2427" s="272">
        <v>45044</v>
      </c>
      <c r="G2427" s="12" t="s">
        <v>201</v>
      </c>
      <c r="H2427" s="234">
        <v>17721.229999999996</v>
      </c>
      <c r="I2427" s="17">
        <f t="shared" si="187"/>
        <v>5.5</v>
      </c>
      <c r="J2427" s="283">
        <f t="shared" si="188"/>
        <v>9.2096286800866185E-5</v>
      </c>
      <c r="K2427" s="22">
        <f t="shared" si="189"/>
        <v>5.06529577404764E-4</v>
      </c>
    </row>
    <row r="2428" spans="1:11" ht="12.75">
      <c r="A2428" s="12">
        <f t="shared" si="190"/>
        <v>2421</v>
      </c>
      <c r="B2428" s="12" t="s">
        <v>411</v>
      </c>
      <c r="C2428" s="272">
        <v>45032</v>
      </c>
      <c r="D2428" s="272">
        <v>45046</v>
      </c>
      <c r="E2428" s="196">
        <f t="shared" ref="E2428:E2491" si="191">AVERAGE(C2428:D2428)</f>
        <v>45039</v>
      </c>
      <c r="F2428" s="272">
        <v>45050</v>
      </c>
      <c r="G2428" s="12" t="s">
        <v>465</v>
      </c>
      <c r="H2428" s="234">
        <v>18948.200000000004</v>
      </c>
      <c r="I2428" s="17">
        <f t="shared" ref="I2428:I2491" si="192">(F2428-D2428)+((D2428-C2428+1)/2)</f>
        <v>11.5</v>
      </c>
      <c r="J2428" s="283">
        <f t="shared" ref="J2428:J2491" si="193">H2428/$H$2969</f>
        <v>9.8472784426372967E-5</v>
      </c>
      <c r="K2428" s="22">
        <f t="shared" ref="K2428:K2491" si="194">J2428*I2428</f>
        <v>1.1324370209032891E-3</v>
      </c>
    </row>
    <row r="2429" spans="1:11" ht="12.75">
      <c r="A2429" s="12">
        <f t="shared" si="190"/>
        <v>2422</v>
      </c>
      <c r="B2429" s="12" t="s">
        <v>411</v>
      </c>
      <c r="C2429" s="272">
        <v>45032</v>
      </c>
      <c r="D2429" s="272">
        <v>45046</v>
      </c>
      <c r="E2429" s="196">
        <f t="shared" si="191"/>
        <v>45039</v>
      </c>
      <c r="F2429" s="272">
        <v>45044</v>
      </c>
      <c r="G2429" s="12" t="s">
        <v>202</v>
      </c>
      <c r="H2429" s="234">
        <v>112332.11999999989</v>
      </c>
      <c r="I2429" s="17">
        <f t="shared" si="192"/>
        <v>5.5</v>
      </c>
      <c r="J2429" s="283">
        <f t="shared" si="193"/>
        <v>5.8378403420469729E-4</v>
      </c>
      <c r="K2429" s="22">
        <f t="shared" si="194"/>
        <v>3.2108121881258352E-3</v>
      </c>
    </row>
    <row r="2430" spans="1:11" ht="12.75">
      <c r="A2430" s="12">
        <f t="shared" si="190"/>
        <v>2423</v>
      </c>
      <c r="B2430" s="12" t="s">
        <v>411</v>
      </c>
      <c r="C2430" s="272">
        <v>45032</v>
      </c>
      <c r="D2430" s="272">
        <v>45046</v>
      </c>
      <c r="E2430" s="196">
        <f t="shared" si="191"/>
        <v>45039</v>
      </c>
      <c r="F2430" s="272">
        <v>45044</v>
      </c>
      <c r="G2430" s="12" t="s">
        <v>203</v>
      </c>
      <c r="H2430" s="234">
        <v>11411.629999999988</v>
      </c>
      <c r="I2430" s="17">
        <f t="shared" si="192"/>
        <v>5.5</v>
      </c>
      <c r="J2430" s="283">
        <f t="shared" si="193"/>
        <v>5.9305632247048751E-5</v>
      </c>
      <c r="K2430" s="22">
        <f t="shared" si="194"/>
        <v>3.2618097735876811E-4</v>
      </c>
    </row>
    <row r="2431" spans="1:11" ht="12.75">
      <c r="A2431" s="12">
        <f t="shared" si="190"/>
        <v>2424</v>
      </c>
      <c r="B2431" s="12" t="s">
        <v>411</v>
      </c>
      <c r="C2431" s="272">
        <v>45032</v>
      </c>
      <c r="D2431" s="272">
        <v>45046</v>
      </c>
      <c r="E2431" s="196">
        <f t="shared" si="191"/>
        <v>45039</v>
      </c>
      <c r="F2431" s="272">
        <v>45044</v>
      </c>
      <c r="G2431" s="12" t="s">
        <v>204</v>
      </c>
      <c r="H2431" s="234">
        <v>18634.679999999971</v>
      </c>
      <c r="I2431" s="17">
        <f t="shared" si="192"/>
        <v>5.5</v>
      </c>
      <c r="J2431" s="283">
        <f t="shared" si="193"/>
        <v>9.6843437714106911E-5</v>
      </c>
      <c r="K2431" s="22">
        <f t="shared" si="194"/>
        <v>5.3263890742758803E-4</v>
      </c>
    </row>
    <row r="2432" spans="1:11" ht="12.75">
      <c r="A2432" s="12">
        <f t="shared" si="190"/>
        <v>2425</v>
      </c>
      <c r="B2432" s="12" t="s">
        <v>411</v>
      </c>
      <c r="C2432" s="272">
        <v>45032</v>
      </c>
      <c r="D2432" s="272">
        <v>45046</v>
      </c>
      <c r="E2432" s="196">
        <f t="shared" si="191"/>
        <v>45039</v>
      </c>
      <c r="F2432" s="272">
        <v>45044</v>
      </c>
      <c r="G2432" s="12" t="s">
        <v>205</v>
      </c>
      <c r="H2432" s="234">
        <v>3745.1299999999419</v>
      </c>
      <c r="I2432" s="17">
        <f t="shared" si="192"/>
        <v>5.5</v>
      </c>
      <c r="J2432" s="283">
        <f t="shared" si="193"/>
        <v>1.9463240790087522E-5</v>
      </c>
      <c r="K2432" s="22">
        <f t="shared" si="194"/>
        <v>1.0704782434548137E-4</v>
      </c>
    </row>
    <row r="2433" spans="1:11" ht="12.75">
      <c r="A2433" s="12">
        <f t="shared" si="190"/>
        <v>2426</v>
      </c>
      <c r="B2433" s="12" t="s">
        <v>411</v>
      </c>
      <c r="C2433" s="272">
        <v>45032</v>
      </c>
      <c r="D2433" s="272">
        <v>45046</v>
      </c>
      <c r="E2433" s="196">
        <f t="shared" si="191"/>
        <v>45039</v>
      </c>
      <c r="F2433" s="272">
        <v>45042</v>
      </c>
      <c r="G2433" s="12" t="s">
        <v>451</v>
      </c>
      <c r="H2433" s="234">
        <v>5130.68</v>
      </c>
      <c r="I2433" s="17">
        <f t="shared" si="192"/>
        <v>3.5</v>
      </c>
      <c r="J2433" s="283">
        <f t="shared" si="193"/>
        <v>2.6663870214622135E-5</v>
      </c>
      <c r="K2433" s="22">
        <f t="shared" si="194"/>
        <v>9.3323545751177473E-5</v>
      </c>
    </row>
    <row r="2434" spans="1:11" ht="12.75">
      <c r="A2434" s="12">
        <f t="shared" si="190"/>
        <v>2427</v>
      </c>
      <c r="B2434" s="12" t="s">
        <v>411</v>
      </c>
      <c r="C2434" s="272">
        <v>45032</v>
      </c>
      <c r="D2434" s="272">
        <v>45046</v>
      </c>
      <c r="E2434" s="196">
        <f t="shared" si="191"/>
        <v>45039</v>
      </c>
      <c r="F2434" s="272">
        <v>45042</v>
      </c>
      <c r="G2434" s="12" t="s">
        <v>213</v>
      </c>
      <c r="H2434" s="234">
        <v>28641.31</v>
      </c>
      <c r="I2434" s="17">
        <f t="shared" si="192"/>
        <v>3.5</v>
      </c>
      <c r="J2434" s="283">
        <f t="shared" si="193"/>
        <v>1.4884735992436851E-4</v>
      </c>
      <c r="K2434" s="22">
        <f t="shared" si="194"/>
        <v>5.2096575973528984E-4</v>
      </c>
    </row>
    <row r="2435" spans="1:11" ht="12.75">
      <c r="A2435" s="12">
        <f t="shared" si="190"/>
        <v>2428</v>
      </c>
      <c r="B2435" s="12" t="s">
        <v>411</v>
      </c>
      <c r="C2435" s="272">
        <v>45032</v>
      </c>
      <c r="D2435" s="272">
        <v>45046</v>
      </c>
      <c r="E2435" s="196">
        <f t="shared" si="191"/>
        <v>45039</v>
      </c>
      <c r="F2435" s="272">
        <v>45042</v>
      </c>
      <c r="G2435" s="12" t="s">
        <v>214</v>
      </c>
      <c r="H2435" s="234">
        <v>759.79</v>
      </c>
      <c r="I2435" s="17">
        <f t="shared" si="192"/>
        <v>3.5</v>
      </c>
      <c r="J2435" s="283">
        <f t="shared" si="193"/>
        <v>3.948588091708653E-6</v>
      </c>
      <c r="K2435" s="22">
        <f t="shared" si="194"/>
        <v>1.3820058320980286E-5</v>
      </c>
    </row>
    <row r="2436" spans="1:11" ht="12.75">
      <c r="A2436" s="12">
        <f t="shared" si="190"/>
        <v>2429</v>
      </c>
      <c r="B2436" s="12" t="s">
        <v>411</v>
      </c>
      <c r="C2436" s="272">
        <v>45032</v>
      </c>
      <c r="D2436" s="272">
        <v>45046</v>
      </c>
      <c r="E2436" s="196">
        <f t="shared" si="191"/>
        <v>45039</v>
      </c>
      <c r="F2436" s="272">
        <v>45042</v>
      </c>
      <c r="G2436" s="12" t="s">
        <v>452</v>
      </c>
      <c r="H2436" s="234">
        <v>3367.7200000000003</v>
      </c>
      <c r="I2436" s="17">
        <f t="shared" si="192"/>
        <v>3.5</v>
      </c>
      <c r="J2436" s="283">
        <f t="shared" si="193"/>
        <v>1.7501861156647318E-5</v>
      </c>
      <c r="K2436" s="22">
        <f t="shared" si="194"/>
        <v>6.1256514048265608E-5</v>
      </c>
    </row>
    <row r="2437" spans="1:11" ht="12.75">
      <c r="A2437" s="12">
        <f t="shared" si="190"/>
        <v>2430</v>
      </c>
      <c r="B2437" s="12" t="s">
        <v>411</v>
      </c>
      <c r="C2437" s="272">
        <v>45047</v>
      </c>
      <c r="D2437" s="272">
        <v>45061</v>
      </c>
      <c r="E2437" s="196">
        <f t="shared" si="191"/>
        <v>45054</v>
      </c>
      <c r="F2437" s="272">
        <v>45061</v>
      </c>
      <c r="G2437" s="12" t="s">
        <v>180</v>
      </c>
      <c r="H2437" s="234">
        <v>518185.890000001</v>
      </c>
      <c r="I2437" s="17">
        <f t="shared" si="192"/>
        <v>7.5</v>
      </c>
      <c r="J2437" s="283">
        <f t="shared" si="193"/>
        <v>2.692984422729246E-3</v>
      </c>
      <c r="K2437" s="22">
        <f t="shared" si="194"/>
        <v>2.0197383170469346E-2</v>
      </c>
    </row>
    <row r="2438" spans="1:11" ht="12.75">
      <c r="A2438" s="12">
        <f t="shared" si="190"/>
        <v>2431</v>
      </c>
      <c r="B2438" s="12" t="s">
        <v>411</v>
      </c>
      <c r="C2438" s="272">
        <v>45047</v>
      </c>
      <c r="D2438" s="272">
        <v>45061</v>
      </c>
      <c r="E2438" s="196">
        <f t="shared" si="191"/>
        <v>45054</v>
      </c>
      <c r="F2438" s="272">
        <v>45061</v>
      </c>
      <c r="G2438" s="12" t="s">
        <v>181</v>
      </c>
      <c r="H2438" s="234">
        <v>107226.21000000002</v>
      </c>
      <c r="I2438" s="17">
        <f t="shared" si="192"/>
        <v>7.5</v>
      </c>
      <c r="J2438" s="283">
        <f t="shared" si="193"/>
        <v>5.5724889235848245E-4</v>
      </c>
      <c r="K2438" s="22">
        <f t="shared" si="194"/>
        <v>4.1793666926886186E-3</v>
      </c>
    </row>
    <row r="2439" spans="1:11" ht="12.75">
      <c r="A2439" s="12">
        <f t="shared" si="190"/>
        <v>2432</v>
      </c>
      <c r="B2439" s="12" t="s">
        <v>411</v>
      </c>
      <c r="C2439" s="272">
        <v>45047</v>
      </c>
      <c r="D2439" s="272">
        <v>45061</v>
      </c>
      <c r="E2439" s="196">
        <f t="shared" si="191"/>
        <v>45054</v>
      </c>
      <c r="F2439" s="272">
        <v>45061</v>
      </c>
      <c r="G2439" s="12" t="s">
        <v>182</v>
      </c>
      <c r="H2439" s="234">
        <v>1542423.4899999998</v>
      </c>
      <c r="I2439" s="17">
        <f t="shared" si="192"/>
        <v>7.5</v>
      </c>
      <c r="J2439" s="283">
        <f t="shared" si="193"/>
        <v>8.0158925821420379E-3</v>
      </c>
      <c r="K2439" s="22">
        <f t="shared" si="194"/>
        <v>6.0119194366065283E-2</v>
      </c>
    </row>
    <row r="2440" spans="1:11" ht="12.75">
      <c r="A2440" s="12">
        <f t="shared" si="190"/>
        <v>2433</v>
      </c>
      <c r="B2440" s="12" t="s">
        <v>411</v>
      </c>
      <c r="C2440" s="272">
        <v>45047</v>
      </c>
      <c r="D2440" s="272">
        <v>45061</v>
      </c>
      <c r="E2440" s="196">
        <f t="shared" si="191"/>
        <v>45054</v>
      </c>
      <c r="F2440" s="272">
        <v>45061</v>
      </c>
      <c r="G2440" s="12" t="s">
        <v>183</v>
      </c>
      <c r="H2440" s="234">
        <v>2363050.119999995</v>
      </c>
      <c r="I2440" s="17">
        <f t="shared" si="192"/>
        <v>7.5</v>
      </c>
      <c r="J2440" s="283">
        <f t="shared" si="193"/>
        <v>1.2280645394046623E-2</v>
      </c>
      <c r="K2440" s="22">
        <f t="shared" si="194"/>
        <v>9.2104840455349668E-2</v>
      </c>
    </row>
    <row r="2441" spans="1:11" ht="12.75">
      <c r="A2441" s="12">
        <f t="shared" ref="A2441:A2504" si="195">A2440+1</f>
        <v>2434</v>
      </c>
      <c r="B2441" s="12" t="s">
        <v>411</v>
      </c>
      <c r="C2441" s="272">
        <v>45047</v>
      </c>
      <c r="D2441" s="272">
        <v>45061</v>
      </c>
      <c r="E2441" s="196">
        <f t="shared" si="191"/>
        <v>45054</v>
      </c>
      <c r="F2441" s="272">
        <v>45061</v>
      </c>
      <c r="G2441" s="12" t="s">
        <v>184</v>
      </c>
      <c r="H2441" s="234">
        <v>113431.08000000002</v>
      </c>
      <c r="I2441" s="17">
        <f t="shared" si="192"/>
        <v>7.5</v>
      </c>
      <c r="J2441" s="283">
        <f t="shared" si="193"/>
        <v>5.8949527069012699E-4</v>
      </c>
      <c r="K2441" s="22">
        <f t="shared" si="194"/>
        <v>4.4212145301759523E-3</v>
      </c>
    </row>
    <row r="2442" spans="1:11" ht="12.75">
      <c r="A2442" s="12">
        <f t="shared" si="195"/>
        <v>2435</v>
      </c>
      <c r="B2442" s="12" t="s">
        <v>411</v>
      </c>
      <c r="C2442" s="272">
        <v>45047</v>
      </c>
      <c r="D2442" s="272">
        <v>45061</v>
      </c>
      <c r="E2442" s="196">
        <f t="shared" si="191"/>
        <v>45054</v>
      </c>
      <c r="F2442" s="272">
        <v>45061</v>
      </c>
      <c r="G2442" s="12" t="s">
        <v>184</v>
      </c>
      <c r="H2442" s="234">
        <v>196661.0199999999</v>
      </c>
      <c r="I2442" s="17">
        <f t="shared" si="192"/>
        <v>7.5</v>
      </c>
      <c r="J2442" s="283">
        <f t="shared" si="193"/>
        <v>1.0220368281699901E-3</v>
      </c>
      <c r="K2442" s="22">
        <f t="shared" si="194"/>
        <v>7.6652762112749259E-3</v>
      </c>
    </row>
    <row r="2443" spans="1:11" ht="12.75">
      <c r="A2443" s="12">
        <f t="shared" si="195"/>
        <v>2436</v>
      </c>
      <c r="B2443" s="12" t="s">
        <v>411</v>
      </c>
      <c r="C2443" s="272">
        <v>45047</v>
      </c>
      <c r="D2443" s="272">
        <v>45061</v>
      </c>
      <c r="E2443" s="196">
        <f t="shared" si="191"/>
        <v>45054</v>
      </c>
      <c r="F2443" s="272">
        <v>45061</v>
      </c>
      <c r="G2443" s="12" t="s">
        <v>186</v>
      </c>
      <c r="H2443" s="234">
        <v>416884.7300000001</v>
      </c>
      <c r="I2443" s="17">
        <f t="shared" si="192"/>
        <v>7.5</v>
      </c>
      <c r="J2443" s="283">
        <f t="shared" si="193"/>
        <v>2.1665276990920877E-3</v>
      </c>
      <c r="K2443" s="22">
        <f t="shared" si="194"/>
        <v>1.6248957743190656E-2</v>
      </c>
    </row>
    <row r="2444" spans="1:11" ht="12.75">
      <c r="A2444" s="12">
        <f t="shared" si="195"/>
        <v>2437</v>
      </c>
      <c r="B2444" s="12" t="s">
        <v>411</v>
      </c>
      <c r="C2444" s="272">
        <v>45047</v>
      </c>
      <c r="D2444" s="272">
        <v>45061</v>
      </c>
      <c r="E2444" s="196">
        <f t="shared" si="191"/>
        <v>45054</v>
      </c>
      <c r="F2444" s="272">
        <v>45061</v>
      </c>
      <c r="G2444" s="12" t="s">
        <v>467</v>
      </c>
      <c r="H2444" s="234">
        <v>221.36</v>
      </c>
      <c r="I2444" s="17">
        <f t="shared" si="192"/>
        <v>7.5</v>
      </c>
      <c r="J2444" s="283">
        <f t="shared" si="193"/>
        <v>1.1503961094257986E-6</v>
      </c>
      <c r="K2444" s="22">
        <f t="shared" si="194"/>
        <v>8.6279708206934894E-6</v>
      </c>
    </row>
    <row r="2445" spans="1:11" ht="12.75">
      <c r="A2445" s="12">
        <f t="shared" si="195"/>
        <v>2438</v>
      </c>
      <c r="B2445" s="12" t="s">
        <v>411</v>
      </c>
      <c r="C2445" s="272">
        <v>45047</v>
      </c>
      <c r="D2445" s="272">
        <v>45061</v>
      </c>
      <c r="E2445" s="196">
        <f t="shared" si="191"/>
        <v>45054</v>
      </c>
      <c r="F2445" s="272">
        <v>45065</v>
      </c>
      <c r="G2445" s="12" t="s">
        <v>189</v>
      </c>
      <c r="H2445" s="234">
        <v>31005.93000000032</v>
      </c>
      <c r="I2445" s="17">
        <f t="shared" si="192"/>
        <v>11.5</v>
      </c>
      <c r="J2445" s="283">
        <f t="shared" si="193"/>
        <v>1.6113616390101652E-4</v>
      </c>
      <c r="K2445" s="22">
        <f t="shared" si="194"/>
        <v>1.8530658848616901E-3</v>
      </c>
    </row>
    <row r="2446" spans="1:11" ht="12.75">
      <c r="A2446" s="12">
        <f t="shared" si="195"/>
        <v>2439</v>
      </c>
      <c r="B2446" s="12" t="s">
        <v>411</v>
      </c>
      <c r="C2446" s="272">
        <v>45047</v>
      </c>
      <c r="D2446" s="272">
        <v>45061</v>
      </c>
      <c r="E2446" s="196">
        <f t="shared" si="191"/>
        <v>45054</v>
      </c>
      <c r="F2446" s="272">
        <v>45071</v>
      </c>
      <c r="G2446" s="12" t="s">
        <v>190</v>
      </c>
      <c r="H2446" s="234">
        <v>779.2800000000093</v>
      </c>
      <c r="I2446" s="17">
        <f t="shared" si="192"/>
        <v>17.5</v>
      </c>
      <c r="J2446" s="283">
        <f t="shared" si="193"/>
        <v>4.0498765818275516E-6</v>
      </c>
      <c r="K2446" s="22">
        <f t="shared" si="194"/>
        <v>7.0872840181982155E-5</v>
      </c>
    </row>
    <row r="2447" spans="1:11" ht="12.75">
      <c r="A2447" s="12">
        <f t="shared" si="195"/>
        <v>2440</v>
      </c>
      <c r="B2447" s="12" t="s">
        <v>411</v>
      </c>
      <c r="C2447" s="272">
        <v>45047</v>
      </c>
      <c r="D2447" s="272">
        <v>45061</v>
      </c>
      <c r="E2447" s="196">
        <f t="shared" si="191"/>
        <v>45054</v>
      </c>
      <c r="F2447" s="272">
        <v>45061</v>
      </c>
      <c r="G2447" s="12" t="s">
        <v>192</v>
      </c>
      <c r="H2447" s="234">
        <v>33978.099999999969</v>
      </c>
      <c r="I2447" s="17">
        <f t="shared" si="192"/>
        <v>7.5</v>
      </c>
      <c r="J2447" s="283">
        <f t="shared" si="193"/>
        <v>1.7658237281207393E-4</v>
      </c>
      <c r="K2447" s="22">
        <f t="shared" si="194"/>
        <v>1.3243677960905545E-3</v>
      </c>
    </row>
    <row r="2448" spans="1:11" ht="12.75">
      <c r="A2448" s="12">
        <f t="shared" si="195"/>
        <v>2441</v>
      </c>
      <c r="B2448" s="12" t="s">
        <v>411</v>
      </c>
      <c r="C2448" s="272">
        <v>45047</v>
      </c>
      <c r="D2448" s="272">
        <v>45061</v>
      </c>
      <c r="E2448" s="196">
        <f t="shared" si="191"/>
        <v>45054</v>
      </c>
      <c r="F2448" s="272">
        <v>45061</v>
      </c>
      <c r="G2448" s="12" t="s">
        <v>193</v>
      </c>
      <c r="H2448" s="234">
        <v>79490.76999999999</v>
      </c>
      <c r="I2448" s="17">
        <f t="shared" si="192"/>
        <v>7.5</v>
      </c>
      <c r="J2448" s="283">
        <f t="shared" si="193"/>
        <v>4.1310929049178248E-4</v>
      </c>
      <c r="K2448" s="22">
        <f t="shared" si="194"/>
        <v>3.0983196786883685E-3</v>
      </c>
    </row>
    <row r="2449" spans="1:11" ht="12.75">
      <c r="A2449" s="12">
        <f t="shared" si="195"/>
        <v>2442</v>
      </c>
      <c r="B2449" s="12" t="s">
        <v>411</v>
      </c>
      <c r="C2449" s="272">
        <v>45047</v>
      </c>
      <c r="D2449" s="272">
        <v>45061</v>
      </c>
      <c r="E2449" s="196">
        <f t="shared" si="191"/>
        <v>45054</v>
      </c>
      <c r="F2449" s="272">
        <v>45071</v>
      </c>
      <c r="G2449" s="12" t="s">
        <v>194</v>
      </c>
      <c r="H2449" s="234">
        <v>1196.8899999999628</v>
      </c>
      <c r="I2449" s="17">
        <f t="shared" si="192"/>
        <v>17.5</v>
      </c>
      <c r="J2449" s="283">
        <f t="shared" si="193"/>
        <v>6.2201734704129073E-6</v>
      </c>
      <c r="K2449" s="22">
        <f t="shared" si="194"/>
        <v>1.0885303573222588E-4</v>
      </c>
    </row>
    <row r="2450" spans="1:11" ht="12.75">
      <c r="A2450" s="12">
        <f t="shared" si="195"/>
        <v>2443</v>
      </c>
      <c r="B2450" s="12" t="s">
        <v>411</v>
      </c>
      <c r="C2450" s="272">
        <v>45047</v>
      </c>
      <c r="D2450" s="272">
        <v>45061</v>
      </c>
      <c r="E2450" s="196">
        <f t="shared" si="191"/>
        <v>45054</v>
      </c>
      <c r="F2450" s="272">
        <v>45061</v>
      </c>
      <c r="G2450" s="12" t="s">
        <v>468</v>
      </c>
      <c r="H2450" s="234">
        <v>35480.57</v>
      </c>
      <c r="I2450" s="17">
        <f t="shared" si="192"/>
        <v>7.5</v>
      </c>
      <c r="J2450" s="283">
        <f t="shared" si="193"/>
        <v>1.843906292383886E-4</v>
      </c>
      <c r="K2450" s="22">
        <f t="shared" si="194"/>
        <v>1.3829297192879146E-3</v>
      </c>
    </row>
    <row r="2451" spans="1:11" ht="12.75">
      <c r="A2451" s="12">
        <f t="shared" si="195"/>
        <v>2444</v>
      </c>
      <c r="B2451" s="12" t="s">
        <v>411</v>
      </c>
      <c r="C2451" s="272">
        <v>45047</v>
      </c>
      <c r="D2451" s="272">
        <v>45061</v>
      </c>
      <c r="E2451" s="196">
        <f t="shared" si="191"/>
        <v>45054</v>
      </c>
      <c r="F2451" s="272">
        <v>45061</v>
      </c>
      <c r="G2451" s="12" t="s">
        <v>464</v>
      </c>
      <c r="H2451" s="234">
        <v>60930.95</v>
      </c>
      <c r="I2451" s="17">
        <f t="shared" si="192"/>
        <v>7.5</v>
      </c>
      <c r="J2451" s="283">
        <f t="shared" si="193"/>
        <v>3.166548962035501E-4</v>
      </c>
      <c r="K2451" s="22">
        <f t="shared" si="194"/>
        <v>2.3749117215266257E-3</v>
      </c>
    </row>
    <row r="2452" spans="1:11" ht="12.75">
      <c r="A2452" s="12">
        <f t="shared" si="195"/>
        <v>2445</v>
      </c>
      <c r="B2452" s="12" t="s">
        <v>411</v>
      </c>
      <c r="C2452" s="272">
        <v>45047</v>
      </c>
      <c r="D2452" s="272">
        <v>45061</v>
      </c>
      <c r="E2452" s="196">
        <f t="shared" si="191"/>
        <v>45054</v>
      </c>
      <c r="F2452" s="272">
        <v>45061</v>
      </c>
      <c r="G2452" s="12" t="s">
        <v>455</v>
      </c>
      <c r="H2452" s="234">
        <v>2687.25</v>
      </c>
      <c r="I2452" s="17">
        <f t="shared" si="192"/>
        <v>7.5</v>
      </c>
      <c r="J2452" s="283">
        <f t="shared" si="193"/>
        <v>1.3965494872851811E-5</v>
      </c>
      <c r="K2452" s="22">
        <f t="shared" si="194"/>
        <v>1.0474121154638858E-4</v>
      </c>
    </row>
    <row r="2453" spans="1:11" ht="12.75">
      <c r="A2453" s="12">
        <f t="shared" si="195"/>
        <v>2446</v>
      </c>
      <c r="B2453" s="12" t="s">
        <v>411</v>
      </c>
      <c r="C2453" s="272">
        <v>45047</v>
      </c>
      <c r="D2453" s="272">
        <v>45061</v>
      </c>
      <c r="E2453" s="196">
        <f t="shared" si="191"/>
        <v>45054</v>
      </c>
      <c r="F2453" s="272">
        <v>45087</v>
      </c>
      <c r="G2453" s="12" t="s">
        <v>195</v>
      </c>
      <c r="H2453" s="234">
        <v>1004.7900000000001</v>
      </c>
      <c r="I2453" s="17">
        <f t="shared" si="192"/>
        <v>33.5</v>
      </c>
      <c r="J2453" s="283">
        <f t="shared" si="193"/>
        <v>5.2218400198317136E-6</v>
      </c>
      <c r="K2453" s="22">
        <f t="shared" si="194"/>
        <v>1.749316406643624E-4</v>
      </c>
    </row>
    <row r="2454" spans="1:11" ht="12.75">
      <c r="A2454" s="12">
        <f t="shared" si="195"/>
        <v>2447</v>
      </c>
      <c r="B2454" s="12" t="s">
        <v>411</v>
      </c>
      <c r="C2454" s="272">
        <v>45047</v>
      </c>
      <c r="D2454" s="272">
        <v>45061</v>
      </c>
      <c r="E2454" s="196">
        <f t="shared" si="191"/>
        <v>45054</v>
      </c>
      <c r="F2454" s="272">
        <v>45085</v>
      </c>
      <c r="G2454" s="12" t="s">
        <v>195</v>
      </c>
      <c r="H2454" s="234">
        <v>65143.319999999985</v>
      </c>
      <c r="I2454" s="17">
        <f t="shared" si="192"/>
        <v>31.5</v>
      </c>
      <c r="J2454" s="283">
        <f t="shared" si="193"/>
        <v>3.3854635834423466E-4</v>
      </c>
      <c r="K2454" s="22">
        <f t="shared" si="194"/>
        <v>1.0664210287843392E-2</v>
      </c>
    </row>
    <row r="2455" spans="1:11" ht="12.75">
      <c r="A2455" s="12">
        <f t="shared" si="195"/>
        <v>2448</v>
      </c>
      <c r="B2455" s="12" t="s">
        <v>411</v>
      </c>
      <c r="C2455" s="272">
        <v>45047</v>
      </c>
      <c r="D2455" s="272">
        <v>45061</v>
      </c>
      <c r="E2455" s="196">
        <f t="shared" si="191"/>
        <v>45054</v>
      </c>
      <c r="F2455" s="272">
        <v>45061</v>
      </c>
      <c r="G2455" s="12" t="s">
        <v>196</v>
      </c>
      <c r="H2455" s="234">
        <v>647343.44000000693</v>
      </c>
      <c r="I2455" s="17">
        <f t="shared" si="192"/>
        <v>7.5</v>
      </c>
      <c r="J2455" s="283">
        <f t="shared" si="193"/>
        <v>3.3642093189298916E-3</v>
      </c>
      <c r="K2455" s="22">
        <f t="shared" si="194"/>
        <v>2.5231569891974188E-2</v>
      </c>
    </row>
    <row r="2456" spans="1:11" ht="12.75">
      <c r="A2456" s="12">
        <f t="shared" si="195"/>
        <v>2449</v>
      </c>
      <c r="B2456" s="12" t="s">
        <v>411</v>
      </c>
      <c r="C2456" s="272">
        <v>45047</v>
      </c>
      <c r="D2456" s="272">
        <v>45061</v>
      </c>
      <c r="E2456" s="196">
        <f t="shared" si="191"/>
        <v>45054</v>
      </c>
      <c r="F2456" s="272">
        <v>45061</v>
      </c>
      <c r="G2456" s="12" t="s">
        <v>197</v>
      </c>
      <c r="H2456" s="234">
        <v>5241.66</v>
      </c>
      <c r="I2456" s="17">
        <f t="shared" si="192"/>
        <v>7.5</v>
      </c>
      <c r="J2456" s="283">
        <f t="shared" si="193"/>
        <v>2.7240627353328652E-5</v>
      </c>
      <c r="K2456" s="22">
        <f t="shared" si="194"/>
        <v>2.0430470514996488E-4</v>
      </c>
    </row>
    <row r="2457" spans="1:11" ht="12.75">
      <c r="A2457" s="12">
        <f t="shared" si="195"/>
        <v>2450</v>
      </c>
      <c r="B2457" s="12" t="s">
        <v>411</v>
      </c>
      <c r="C2457" s="272">
        <v>45047</v>
      </c>
      <c r="D2457" s="272">
        <v>45061</v>
      </c>
      <c r="E2457" s="196">
        <f t="shared" si="191"/>
        <v>45054</v>
      </c>
      <c r="F2457" s="272">
        <v>45092</v>
      </c>
      <c r="G2457" s="12" t="s">
        <v>199</v>
      </c>
      <c r="H2457" s="234">
        <v>43108.69</v>
      </c>
      <c r="I2457" s="17">
        <f t="shared" si="192"/>
        <v>38.5</v>
      </c>
      <c r="J2457" s="283">
        <f t="shared" si="193"/>
        <v>2.2403356188309913E-4</v>
      </c>
      <c r="K2457" s="22">
        <f t="shared" si="194"/>
        <v>8.6252921324993168E-3</v>
      </c>
    </row>
    <row r="2458" spans="1:11" ht="12.75">
      <c r="A2458" s="12">
        <f t="shared" si="195"/>
        <v>2451</v>
      </c>
      <c r="B2458" s="12" t="s">
        <v>411</v>
      </c>
      <c r="C2458" s="272">
        <v>45047</v>
      </c>
      <c r="D2458" s="272">
        <v>45061</v>
      </c>
      <c r="E2458" s="196">
        <f t="shared" si="191"/>
        <v>45054</v>
      </c>
      <c r="F2458" s="272">
        <v>45061</v>
      </c>
      <c r="G2458" s="12" t="s">
        <v>200</v>
      </c>
      <c r="H2458" s="234">
        <v>438371.73000000475</v>
      </c>
      <c r="I2458" s="17">
        <f t="shared" si="192"/>
        <v>7.5</v>
      </c>
      <c r="J2458" s="283">
        <f t="shared" si="193"/>
        <v>2.278194491661827E-3</v>
      </c>
      <c r="K2458" s="22">
        <f t="shared" si="194"/>
        <v>1.7086458687463703E-2</v>
      </c>
    </row>
    <row r="2459" spans="1:11" ht="12.75">
      <c r="A2459" s="12">
        <f t="shared" si="195"/>
        <v>2452</v>
      </c>
      <c r="B2459" s="12" t="s">
        <v>411</v>
      </c>
      <c r="C2459" s="272">
        <v>45047</v>
      </c>
      <c r="D2459" s="272">
        <v>45061</v>
      </c>
      <c r="E2459" s="196">
        <f t="shared" si="191"/>
        <v>45054</v>
      </c>
      <c r="F2459" s="272">
        <v>45061</v>
      </c>
      <c r="G2459" s="12" t="s">
        <v>216</v>
      </c>
      <c r="H2459" s="234">
        <v>53031.649999999994</v>
      </c>
      <c r="I2459" s="17">
        <f t="shared" si="192"/>
        <v>7.5</v>
      </c>
      <c r="J2459" s="283">
        <f t="shared" si="193"/>
        <v>2.7560265556753993E-4</v>
      </c>
      <c r="K2459" s="22">
        <f t="shared" si="194"/>
        <v>2.0670199167565494E-3</v>
      </c>
    </row>
    <row r="2460" spans="1:11" ht="12.75">
      <c r="A2460" s="12">
        <f t="shared" si="195"/>
        <v>2453</v>
      </c>
      <c r="B2460" s="12" t="s">
        <v>411</v>
      </c>
      <c r="C2460" s="272">
        <v>45047</v>
      </c>
      <c r="D2460" s="272">
        <v>45061</v>
      </c>
      <c r="E2460" s="196">
        <f t="shared" si="191"/>
        <v>45054</v>
      </c>
      <c r="F2460" s="272">
        <v>45061</v>
      </c>
      <c r="G2460" s="12" t="s">
        <v>201</v>
      </c>
      <c r="H2460" s="234">
        <v>17737.899999999998</v>
      </c>
      <c r="I2460" s="17">
        <f t="shared" si="192"/>
        <v>7.5</v>
      </c>
      <c r="J2460" s="283">
        <f t="shared" si="193"/>
        <v>9.2182919901445009E-5</v>
      </c>
      <c r="K2460" s="22">
        <f t="shared" si="194"/>
        <v>6.9137189926083754E-4</v>
      </c>
    </row>
    <row r="2461" spans="1:11" ht="12.75">
      <c r="A2461" s="12">
        <f t="shared" si="195"/>
        <v>2454</v>
      </c>
      <c r="B2461" s="12" t="s">
        <v>411</v>
      </c>
      <c r="C2461" s="272">
        <v>45047</v>
      </c>
      <c r="D2461" s="272">
        <v>45061</v>
      </c>
      <c r="E2461" s="196">
        <f t="shared" si="191"/>
        <v>45054</v>
      </c>
      <c r="F2461" s="272">
        <v>45061</v>
      </c>
      <c r="G2461" s="12" t="s">
        <v>465</v>
      </c>
      <c r="H2461" s="234">
        <v>18307.970000000008</v>
      </c>
      <c r="I2461" s="17">
        <f t="shared" si="192"/>
        <v>7.5</v>
      </c>
      <c r="J2461" s="283">
        <f t="shared" si="193"/>
        <v>9.5145543275588387E-5</v>
      </c>
      <c r="K2461" s="22">
        <f t="shared" si="194"/>
        <v>7.1359157456691289E-4</v>
      </c>
    </row>
    <row r="2462" spans="1:11" ht="12.75">
      <c r="A2462" s="12">
        <f t="shared" si="195"/>
        <v>2455</v>
      </c>
      <c r="B2462" s="12" t="s">
        <v>411</v>
      </c>
      <c r="C2462" s="272">
        <v>45047</v>
      </c>
      <c r="D2462" s="272">
        <v>45061</v>
      </c>
      <c r="E2462" s="196">
        <f t="shared" si="191"/>
        <v>45054</v>
      </c>
      <c r="F2462" s="272">
        <v>45034</v>
      </c>
      <c r="G2462" s="12" t="s">
        <v>435</v>
      </c>
      <c r="H2462" s="234">
        <v>41267.999999999971</v>
      </c>
      <c r="I2462" s="17">
        <f t="shared" si="192"/>
        <v>-19.5</v>
      </c>
      <c r="J2462" s="283">
        <f t="shared" si="193"/>
        <v>2.1446759416237721E-4</v>
      </c>
      <c r="K2462" s="22">
        <f t="shared" si="194"/>
        <v>-4.1821180861663556E-3</v>
      </c>
    </row>
    <row r="2463" spans="1:11" ht="12.75">
      <c r="A2463" s="12">
        <f t="shared" si="195"/>
        <v>2456</v>
      </c>
      <c r="B2463" s="12" t="s">
        <v>411</v>
      </c>
      <c r="C2463" s="272">
        <v>45047</v>
      </c>
      <c r="D2463" s="272">
        <v>45061</v>
      </c>
      <c r="E2463" s="196">
        <f t="shared" si="191"/>
        <v>45054</v>
      </c>
      <c r="F2463" s="272">
        <v>45034</v>
      </c>
      <c r="G2463" s="12" t="s">
        <v>466</v>
      </c>
      <c r="H2463" s="234">
        <v>85</v>
      </c>
      <c r="I2463" s="17">
        <f t="shared" si="192"/>
        <v>-19.5</v>
      </c>
      <c r="J2463" s="283">
        <f t="shared" si="193"/>
        <v>4.4174046485902092E-7</v>
      </c>
      <c r="K2463" s="22">
        <f t="shared" si="194"/>
        <v>-8.6139390647509075E-6</v>
      </c>
    </row>
    <row r="2464" spans="1:11" ht="12.75">
      <c r="A2464" s="12">
        <f t="shared" si="195"/>
        <v>2457</v>
      </c>
      <c r="B2464" s="12" t="s">
        <v>411</v>
      </c>
      <c r="C2464" s="272">
        <v>45047</v>
      </c>
      <c r="D2464" s="272">
        <v>45061</v>
      </c>
      <c r="E2464" s="196">
        <f t="shared" si="191"/>
        <v>45054</v>
      </c>
      <c r="F2464" s="272">
        <v>45071</v>
      </c>
      <c r="G2464" s="12" t="s">
        <v>202</v>
      </c>
      <c r="H2464" s="234">
        <v>111610.4899999999</v>
      </c>
      <c r="I2464" s="17">
        <f t="shared" si="192"/>
        <v>17.5</v>
      </c>
      <c r="J2464" s="283">
        <f t="shared" si="193"/>
        <v>5.800337615969772E-4</v>
      </c>
      <c r="K2464" s="22">
        <f t="shared" si="194"/>
        <v>1.0150590827947101E-2</v>
      </c>
    </row>
    <row r="2465" spans="1:11" ht="12.75">
      <c r="A2465" s="12">
        <f t="shared" si="195"/>
        <v>2458</v>
      </c>
      <c r="B2465" s="12" t="s">
        <v>411</v>
      </c>
      <c r="C2465" s="272">
        <v>45047</v>
      </c>
      <c r="D2465" s="272">
        <v>45061</v>
      </c>
      <c r="E2465" s="196">
        <f t="shared" si="191"/>
        <v>45054</v>
      </c>
      <c r="F2465" s="272">
        <v>45071</v>
      </c>
      <c r="G2465" s="12" t="s">
        <v>203</v>
      </c>
      <c r="H2465" s="234">
        <v>11382.359999999986</v>
      </c>
      <c r="I2465" s="17">
        <f t="shared" si="192"/>
        <v>17.5</v>
      </c>
      <c r="J2465" s="283">
        <f t="shared" si="193"/>
        <v>5.9153517618737871E-5</v>
      </c>
      <c r="K2465" s="22">
        <f t="shared" si="194"/>
        <v>1.0351865583279128E-3</v>
      </c>
    </row>
    <row r="2466" spans="1:11" ht="12.75">
      <c r="A2466" s="12">
        <f t="shared" si="195"/>
        <v>2459</v>
      </c>
      <c r="B2466" s="12" t="s">
        <v>411</v>
      </c>
      <c r="C2466" s="272">
        <v>45047</v>
      </c>
      <c r="D2466" s="272">
        <v>45061</v>
      </c>
      <c r="E2466" s="196">
        <f t="shared" si="191"/>
        <v>45054</v>
      </c>
      <c r="F2466" s="272">
        <v>45071</v>
      </c>
      <c r="G2466" s="12" t="s">
        <v>204</v>
      </c>
      <c r="H2466" s="234">
        <v>18495.329999999976</v>
      </c>
      <c r="I2466" s="17">
        <f t="shared" si="192"/>
        <v>17.5</v>
      </c>
      <c r="J2466" s="283">
        <f t="shared" si="193"/>
        <v>9.6119243199070412E-5</v>
      </c>
      <c r="K2466" s="22">
        <f t="shared" si="194"/>
        <v>1.6820867559837322E-3</v>
      </c>
    </row>
    <row r="2467" spans="1:11" ht="12.75">
      <c r="A2467" s="12">
        <f t="shared" si="195"/>
        <v>2460</v>
      </c>
      <c r="B2467" s="12" t="s">
        <v>411</v>
      </c>
      <c r="C2467" s="272">
        <v>45047</v>
      </c>
      <c r="D2467" s="272">
        <v>45061</v>
      </c>
      <c r="E2467" s="196">
        <f t="shared" si="191"/>
        <v>45054</v>
      </c>
      <c r="F2467" s="272">
        <v>45071</v>
      </c>
      <c r="G2467" s="12" t="s">
        <v>205</v>
      </c>
      <c r="H2467" s="234">
        <v>3734.2899999999427</v>
      </c>
      <c r="I2467" s="17">
        <f t="shared" si="192"/>
        <v>17.5</v>
      </c>
      <c r="J2467" s="283">
        <f t="shared" si="193"/>
        <v>1.9406905888451387E-5</v>
      </c>
      <c r="K2467" s="22">
        <f t="shared" si="194"/>
        <v>3.3962085304789925E-4</v>
      </c>
    </row>
    <row r="2468" spans="1:11" ht="12.75">
      <c r="A2468" s="12">
        <f t="shared" si="195"/>
        <v>2461</v>
      </c>
      <c r="B2468" s="12" t="s">
        <v>411</v>
      </c>
      <c r="C2468" s="272">
        <v>45047</v>
      </c>
      <c r="D2468" s="272">
        <v>45061</v>
      </c>
      <c r="E2468" s="196">
        <f t="shared" si="191"/>
        <v>45054</v>
      </c>
      <c r="F2468" s="272">
        <v>45057</v>
      </c>
      <c r="G2468" s="12" t="s">
        <v>451</v>
      </c>
      <c r="H2468" s="234">
        <v>5130.6900000000005</v>
      </c>
      <c r="I2468" s="17">
        <f t="shared" si="192"/>
        <v>3.5</v>
      </c>
      <c r="J2468" s="283">
        <f t="shared" si="193"/>
        <v>2.6663922184088592E-5</v>
      </c>
      <c r="K2468" s="22">
        <f t="shared" si="194"/>
        <v>9.3323727644310068E-5</v>
      </c>
    </row>
    <row r="2469" spans="1:11" ht="12.75">
      <c r="A2469" s="12">
        <f t="shared" si="195"/>
        <v>2462</v>
      </c>
      <c r="B2469" s="12" t="s">
        <v>411</v>
      </c>
      <c r="C2469" s="272">
        <v>45047</v>
      </c>
      <c r="D2469" s="272">
        <v>45061</v>
      </c>
      <c r="E2469" s="196">
        <f t="shared" si="191"/>
        <v>45054</v>
      </c>
      <c r="F2469" s="272">
        <v>45057</v>
      </c>
      <c r="G2469" s="12" t="s">
        <v>213</v>
      </c>
      <c r="H2469" s="234">
        <v>28751.31</v>
      </c>
      <c r="I2469" s="17">
        <f t="shared" si="192"/>
        <v>3.5</v>
      </c>
      <c r="J2469" s="283">
        <f t="shared" si="193"/>
        <v>1.4941902405536255E-4</v>
      </c>
      <c r="K2469" s="22">
        <f t="shared" si="194"/>
        <v>5.2296658419376891E-4</v>
      </c>
    </row>
    <row r="2470" spans="1:11" ht="12.75">
      <c r="A2470" s="12">
        <f t="shared" si="195"/>
        <v>2463</v>
      </c>
      <c r="B2470" s="12" t="s">
        <v>411</v>
      </c>
      <c r="C2470" s="272">
        <v>45047</v>
      </c>
      <c r="D2470" s="272">
        <v>45061</v>
      </c>
      <c r="E2470" s="196">
        <f t="shared" si="191"/>
        <v>45054</v>
      </c>
      <c r="F2470" s="272">
        <v>45057</v>
      </c>
      <c r="G2470" s="12" t="s">
        <v>214</v>
      </c>
      <c r="H2470" s="234">
        <v>260.46999999999997</v>
      </c>
      <c r="I2470" s="17">
        <f t="shared" si="192"/>
        <v>3.5</v>
      </c>
      <c r="J2470" s="283">
        <f t="shared" si="193"/>
        <v>1.3536486927274019E-6</v>
      </c>
      <c r="K2470" s="22">
        <f t="shared" si="194"/>
        <v>4.7377704245459069E-6</v>
      </c>
    </row>
    <row r="2471" spans="1:11" ht="12.75">
      <c r="A2471" s="12">
        <f t="shared" si="195"/>
        <v>2464</v>
      </c>
      <c r="B2471" s="12" t="s">
        <v>411</v>
      </c>
      <c r="C2471" s="272">
        <v>45047</v>
      </c>
      <c r="D2471" s="272">
        <v>45061</v>
      </c>
      <c r="E2471" s="196">
        <f t="shared" si="191"/>
        <v>45054</v>
      </c>
      <c r="F2471" s="272">
        <v>45057</v>
      </c>
      <c r="G2471" s="12" t="s">
        <v>452</v>
      </c>
      <c r="H2471" s="234">
        <v>2259</v>
      </c>
      <c r="I2471" s="17">
        <f t="shared" si="192"/>
        <v>3.5</v>
      </c>
      <c r="J2471" s="283">
        <f t="shared" si="193"/>
        <v>1.1739902471959155E-5</v>
      </c>
      <c r="K2471" s="22">
        <f t="shared" si="194"/>
        <v>4.108965865185704E-5</v>
      </c>
    </row>
    <row r="2472" spans="1:11" ht="12.75">
      <c r="A2472" s="12">
        <f t="shared" si="195"/>
        <v>2465</v>
      </c>
      <c r="B2472" s="12" t="s">
        <v>411</v>
      </c>
      <c r="C2472" s="272">
        <v>45062</v>
      </c>
      <c r="D2472" s="272">
        <v>45077</v>
      </c>
      <c r="E2472" s="196">
        <f t="shared" si="191"/>
        <v>45069.5</v>
      </c>
      <c r="F2472" s="272">
        <v>45077</v>
      </c>
      <c r="G2472" s="12" t="s">
        <v>180</v>
      </c>
      <c r="H2472" s="234">
        <v>523200.48000000103</v>
      </c>
      <c r="I2472" s="17">
        <f t="shared" si="192"/>
        <v>8</v>
      </c>
      <c r="J2472" s="283">
        <f t="shared" si="193"/>
        <v>2.7190449794078039E-3</v>
      </c>
      <c r="K2472" s="22">
        <f t="shared" si="194"/>
        <v>2.1752359835262431E-2</v>
      </c>
    </row>
    <row r="2473" spans="1:11" ht="12.75">
      <c r="A2473" s="12">
        <f t="shared" si="195"/>
        <v>2466</v>
      </c>
      <c r="B2473" s="12" t="s">
        <v>411</v>
      </c>
      <c r="C2473" s="272">
        <v>45062</v>
      </c>
      <c r="D2473" s="272">
        <v>45077</v>
      </c>
      <c r="E2473" s="196">
        <f t="shared" si="191"/>
        <v>45069.5</v>
      </c>
      <c r="F2473" s="272">
        <v>45077</v>
      </c>
      <c r="G2473" s="12" t="s">
        <v>181</v>
      </c>
      <c r="H2473" s="234">
        <v>104380.73999999999</v>
      </c>
      <c r="I2473" s="17">
        <f t="shared" si="192"/>
        <v>8</v>
      </c>
      <c r="J2473" s="283">
        <f t="shared" si="193"/>
        <v>5.424611365873952E-4</v>
      </c>
      <c r="K2473" s="22">
        <f t="shared" si="194"/>
        <v>4.3396890926991616E-3</v>
      </c>
    </row>
    <row r="2474" spans="1:11" ht="12.75">
      <c r="A2474" s="12">
        <f t="shared" si="195"/>
        <v>2467</v>
      </c>
      <c r="B2474" s="12" t="s">
        <v>411</v>
      </c>
      <c r="C2474" s="272">
        <v>45062</v>
      </c>
      <c r="D2474" s="272">
        <v>45077</v>
      </c>
      <c r="E2474" s="196">
        <f t="shared" si="191"/>
        <v>45069.5</v>
      </c>
      <c r="F2474" s="272">
        <v>45077</v>
      </c>
      <c r="G2474" s="12" t="s">
        <v>182</v>
      </c>
      <c r="H2474" s="234">
        <v>1546239.4099999995</v>
      </c>
      <c r="I2474" s="17">
        <f t="shared" si="192"/>
        <v>8</v>
      </c>
      <c r="J2474" s="283">
        <f t="shared" si="193"/>
        <v>8.0357237147851528E-3</v>
      </c>
      <c r="K2474" s="22">
        <f t="shared" si="194"/>
        <v>6.4285789718281222E-2</v>
      </c>
    </row>
    <row r="2475" spans="1:11" ht="12.75">
      <c r="A2475" s="12">
        <f t="shared" si="195"/>
        <v>2468</v>
      </c>
      <c r="B2475" s="12" t="s">
        <v>411</v>
      </c>
      <c r="C2475" s="272">
        <v>45062</v>
      </c>
      <c r="D2475" s="272">
        <v>45077</v>
      </c>
      <c r="E2475" s="196">
        <f t="shared" si="191"/>
        <v>45069.5</v>
      </c>
      <c r="F2475" s="272">
        <v>45077</v>
      </c>
      <c r="G2475" s="12" t="s">
        <v>183</v>
      </c>
      <c r="H2475" s="234">
        <v>2366523.9099999964</v>
      </c>
      <c r="I2475" s="17">
        <f t="shared" si="192"/>
        <v>8</v>
      </c>
      <c r="J2475" s="283">
        <f t="shared" si="193"/>
        <v>1.2298698495333955E-2</v>
      </c>
      <c r="K2475" s="22">
        <f t="shared" si="194"/>
        <v>9.8389587962671637E-2</v>
      </c>
    </row>
    <row r="2476" spans="1:11" ht="12.75">
      <c r="A2476" s="12">
        <f t="shared" si="195"/>
        <v>2469</v>
      </c>
      <c r="B2476" s="12" t="s">
        <v>411</v>
      </c>
      <c r="C2476" s="272">
        <v>45062</v>
      </c>
      <c r="D2476" s="272">
        <v>45077</v>
      </c>
      <c r="E2476" s="196">
        <f t="shared" si="191"/>
        <v>45069.5</v>
      </c>
      <c r="F2476" s="272">
        <v>45077</v>
      </c>
      <c r="G2476" s="12" t="s">
        <v>184</v>
      </c>
      <c r="H2476" s="234">
        <v>115108.35999999997</v>
      </c>
      <c r="I2476" s="17">
        <f t="shared" si="192"/>
        <v>8</v>
      </c>
      <c r="J2476" s="283">
        <f t="shared" si="193"/>
        <v>5.9821200535952368E-4</v>
      </c>
      <c r="K2476" s="22">
        <f t="shared" si="194"/>
        <v>4.7856960428761895E-3</v>
      </c>
    </row>
    <row r="2477" spans="1:11" ht="12.75">
      <c r="A2477" s="12">
        <f t="shared" si="195"/>
        <v>2470</v>
      </c>
      <c r="B2477" s="12" t="s">
        <v>411</v>
      </c>
      <c r="C2477" s="272">
        <v>45062</v>
      </c>
      <c r="D2477" s="272">
        <v>45077</v>
      </c>
      <c r="E2477" s="196">
        <f t="shared" si="191"/>
        <v>45069.5</v>
      </c>
      <c r="F2477" s="272">
        <v>45077</v>
      </c>
      <c r="G2477" s="12" t="s">
        <v>184</v>
      </c>
      <c r="H2477" s="234">
        <v>199589.74999999983</v>
      </c>
      <c r="I2477" s="17">
        <f t="shared" si="192"/>
        <v>8</v>
      </c>
      <c r="J2477" s="283">
        <f t="shared" si="193"/>
        <v>1.0372572817187729E-3</v>
      </c>
      <c r="K2477" s="22">
        <f t="shared" si="194"/>
        <v>8.2980582537501828E-3</v>
      </c>
    </row>
    <row r="2478" spans="1:11" ht="12.75">
      <c r="A2478" s="12">
        <f t="shared" si="195"/>
        <v>2471</v>
      </c>
      <c r="B2478" s="12" t="s">
        <v>411</v>
      </c>
      <c r="C2478" s="272">
        <v>45062</v>
      </c>
      <c r="D2478" s="272">
        <v>45077</v>
      </c>
      <c r="E2478" s="196">
        <f t="shared" si="191"/>
        <v>45069.5</v>
      </c>
      <c r="F2478" s="272">
        <v>45077</v>
      </c>
      <c r="G2478" s="12" t="s">
        <v>186</v>
      </c>
      <c r="H2478" s="234">
        <v>422054.78000000009</v>
      </c>
      <c r="I2478" s="17">
        <f t="shared" si="192"/>
        <v>8</v>
      </c>
      <c r="J2478" s="283">
        <f t="shared" si="193"/>
        <v>2.1933961730961392E-3</v>
      </c>
      <c r="K2478" s="22">
        <f t="shared" si="194"/>
        <v>1.7547169384769114E-2</v>
      </c>
    </row>
    <row r="2479" spans="1:11" ht="12.75">
      <c r="A2479" s="12">
        <f t="shared" si="195"/>
        <v>2472</v>
      </c>
      <c r="B2479" s="12" t="s">
        <v>411</v>
      </c>
      <c r="C2479" s="272">
        <v>45062</v>
      </c>
      <c r="D2479" s="272">
        <v>45077</v>
      </c>
      <c r="E2479" s="196">
        <f t="shared" si="191"/>
        <v>45069.5</v>
      </c>
      <c r="F2479" s="272">
        <v>45065</v>
      </c>
      <c r="G2479" s="12" t="s">
        <v>189</v>
      </c>
      <c r="H2479" s="234">
        <v>31035.540000000339</v>
      </c>
      <c r="I2479" s="17">
        <f t="shared" si="192"/>
        <v>-4</v>
      </c>
      <c r="J2479" s="283">
        <f t="shared" si="193"/>
        <v>1.612900454911869E-4</v>
      </c>
      <c r="K2479" s="22">
        <f t="shared" si="194"/>
        <v>-6.4516018196474761E-4</v>
      </c>
    </row>
    <row r="2480" spans="1:11" ht="12.75">
      <c r="A2480" s="12">
        <f t="shared" si="195"/>
        <v>2473</v>
      </c>
      <c r="B2480" s="12" t="s">
        <v>411</v>
      </c>
      <c r="C2480" s="272">
        <v>45062</v>
      </c>
      <c r="D2480" s="272">
        <v>45077</v>
      </c>
      <c r="E2480" s="196">
        <f t="shared" si="191"/>
        <v>45069.5</v>
      </c>
      <c r="F2480" s="272">
        <v>45071</v>
      </c>
      <c r="G2480" s="12" t="s">
        <v>190</v>
      </c>
      <c r="H2480" s="234">
        <v>779.9200000000094</v>
      </c>
      <c r="I2480" s="17">
        <f t="shared" si="192"/>
        <v>2</v>
      </c>
      <c r="J2480" s="283">
        <f t="shared" si="193"/>
        <v>4.0532026276806087E-6</v>
      </c>
      <c r="K2480" s="22">
        <f t="shared" si="194"/>
        <v>8.1064052553612173E-6</v>
      </c>
    </row>
    <row r="2481" spans="1:11" ht="12.75">
      <c r="A2481" s="12">
        <f t="shared" si="195"/>
        <v>2474</v>
      </c>
      <c r="B2481" s="12" t="s">
        <v>411</v>
      </c>
      <c r="C2481" s="272">
        <v>45062</v>
      </c>
      <c r="D2481" s="272">
        <v>45077</v>
      </c>
      <c r="E2481" s="196">
        <f t="shared" si="191"/>
        <v>45069.5</v>
      </c>
      <c r="F2481" s="272">
        <v>45077</v>
      </c>
      <c r="G2481" s="12" t="s">
        <v>192</v>
      </c>
      <c r="H2481" s="234">
        <v>34871.349999999969</v>
      </c>
      <c r="I2481" s="17">
        <f t="shared" si="192"/>
        <v>8</v>
      </c>
      <c r="J2481" s="283">
        <f t="shared" si="193"/>
        <v>1.8122454540307772E-4</v>
      </c>
      <c r="K2481" s="22">
        <f t="shared" si="194"/>
        <v>1.4497963632246218E-3</v>
      </c>
    </row>
    <row r="2482" spans="1:11" ht="12.75">
      <c r="A2482" s="12">
        <f t="shared" si="195"/>
        <v>2475</v>
      </c>
      <c r="B2482" s="12" t="s">
        <v>411</v>
      </c>
      <c r="C2482" s="272">
        <v>45062</v>
      </c>
      <c r="D2482" s="272">
        <v>45077</v>
      </c>
      <c r="E2482" s="196">
        <f t="shared" si="191"/>
        <v>45069.5</v>
      </c>
      <c r="F2482" s="272">
        <v>45077</v>
      </c>
      <c r="G2482" s="12" t="s">
        <v>193</v>
      </c>
      <c r="H2482" s="234">
        <v>79650.850000000006</v>
      </c>
      <c r="I2482" s="17">
        <f t="shared" si="192"/>
        <v>8</v>
      </c>
      <c r="J2482" s="283">
        <f t="shared" si="193"/>
        <v>4.139412177107782E-4</v>
      </c>
      <c r="K2482" s="22">
        <f t="shared" si="194"/>
        <v>3.3115297416862256E-3</v>
      </c>
    </row>
    <row r="2483" spans="1:11" ht="12.75">
      <c r="A2483" s="12">
        <f t="shared" si="195"/>
        <v>2476</v>
      </c>
      <c r="B2483" s="12" t="s">
        <v>411</v>
      </c>
      <c r="C2483" s="272">
        <v>45062</v>
      </c>
      <c r="D2483" s="272">
        <v>45077</v>
      </c>
      <c r="E2483" s="196">
        <f t="shared" si="191"/>
        <v>45069.5</v>
      </c>
      <c r="F2483" s="272">
        <v>45071</v>
      </c>
      <c r="G2483" s="12" t="s">
        <v>194</v>
      </c>
      <c r="H2483" s="234">
        <v>1196.7699999999627</v>
      </c>
      <c r="I2483" s="17">
        <f t="shared" si="192"/>
        <v>2</v>
      </c>
      <c r="J2483" s="283">
        <f t="shared" si="193"/>
        <v>6.2195498368154584E-6</v>
      </c>
      <c r="K2483" s="22">
        <f t="shared" si="194"/>
        <v>1.2439099673630917E-5</v>
      </c>
    </row>
    <row r="2484" spans="1:11" ht="12.75">
      <c r="A2484" s="12">
        <f t="shared" si="195"/>
        <v>2477</v>
      </c>
      <c r="B2484" s="12" t="s">
        <v>411</v>
      </c>
      <c r="C2484" s="272">
        <v>45062</v>
      </c>
      <c r="D2484" s="272">
        <v>45077</v>
      </c>
      <c r="E2484" s="196">
        <f t="shared" si="191"/>
        <v>45069.5</v>
      </c>
      <c r="F2484" s="272">
        <v>45077</v>
      </c>
      <c r="G2484" s="12" t="s">
        <v>468</v>
      </c>
      <c r="H2484" s="234">
        <v>36851.85</v>
      </c>
      <c r="I2484" s="17">
        <f t="shared" si="192"/>
        <v>8</v>
      </c>
      <c r="J2484" s="283">
        <f t="shared" si="193"/>
        <v>1.9151709823429306E-4</v>
      </c>
      <c r="K2484" s="22">
        <f t="shared" si="194"/>
        <v>1.5321367858743445E-3</v>
      </c>
    </row>
    <row r="2485" spans="1:11" ht="12.75">
      <c r="A2485" s="12">
        <f t="shared" si="195"/>
        <v>2478</v>
      </c>
      <c r="B2485" s="12" t="s">
        <v>411</v>
      </c>
      <c r="C2485" s="272">
        <v>45062</v>
      </c>
      <c r="D2485" s="272">
        <v>45077</v>
      </c>
      <c r="E2485" s="196">
        <f t="shared" si="191"/>
        <v>45069.5</v>
      </c>
      <c r="F2485" s="272">
        <v>45077</v>
      </c>
      <c r="G2485" s="12" t="s">
        <v>464</v>
      </c>
      <c r="H2485" s="234">
        <v>60930.950000000012</v>
      </c>
      <c r="I2485" s="17">
        <f t="shared" si="192"/>
        <v>8</v>
      </c>
      <c r="J2485" s="283">
        <f t="shared" si="193"/>
        <v>3.1665489620355015E-4</v>
      </c>
      <c r="K2485" s="22">
        <f t="shared" si="194"/>
        <v>2.5332391696284012E-3</v>
      </c>
    </row>
    <row r="2486" spans="1:11" ht="12.75">
      <c r="A2486" s="12">
        <f t="shared" si="195"/>
        <v>2479</v>
      </c>
      <c r="B2486" s="12" t="s">
        <v>411</v>
      </c>
      <c r="C2486" s="272">
        <v>45062</v>
      </c>
      <c r="D2486" s="272">
        <v>45077</v>
      </c>
      <c r="E2486" s="196">
        <f t="shared" si="191"/>
        <v>45069.5</v>
      </c>
      <c r="F2486" s="272">
        <v>45077</v>
      </c>
      <c r="G2486" s="12" t="s">
        <v>455</v>
      </c>
      <c r="H2486" s="234">
        <v>2687.25</v>
      </c>
      <c r="I2486" s="17">
        <f t="shared" si="192"/>
        <v>8</v>
      </c>
      <c r="J2486" s="283">
        <f t="shared" si="193"/>
        <v>1.3965494872851811E-5</v>
      </c>
      <c r="K2486" s="22">
        <f t="shared" si="194"/>
        <v>1.1172395898281449E-4</v>
      </c>
    </row>
    <row r="2487" spans="1:11" ht="12.75">
      <c r="A2487" s="12">
        <f t="shared" si="195"/>
        <v>2480</v>
      </c>
      <c r="B2487" s="12" t="s">
        <v>411</v>
      </c>
      <c r="C2487" s="272">
        <v>45062</v>
      </c>
      <c r="D2487" s="272">
        <v>45077</v>
      </c>
      <c r="E2487" s="196">
        <f t="shared" si="191"/>
        <v>45069.5</v>
      </c>
      <c r="F2487" s="272">
        <v>45087</v>
      </c>
      <c r="G2487" s="12" t="s">
        <v>195</v>
      </c>
      <c r="H2487" s="234">
        <v>1007.71</v>
      </c>
      <c r="I2487" s="17">
        <f t="shared" si="192"/>
        <v>18</v>
      </c>
      <c r="J2487" s="283">
        <f t="shared" si="193"/>
        <v>5.2370151040362824E-6</v>
      </c>
      <c r="K2487" s="22">
        <f t="shared" si="194"/>
        <v>9.4266271872653088E-5</v>
      </c>
    </row>
    <row r="2488" spans="1:11" ht="12.75">
      <c r="A2488" s="12">
        <f t="shared" si="195"/>
        <v>2481</v>
      </c>
      <c r="B2488" s="12" t="s">
        <v>411</v>
      </c>
      <c r="C2488" s="272">
        <v>45062</v>
      </c>
      <c r="D2488" s="272">
        <v>45077</v>
      </c>
      <c r="E2488" s="196">
        <f t="shared" si="191"/>
        <v>45069.5</v>
      </c>
      <c r="F2488" s="272">
        <v>45119</v>
      </c>
      <c r="G2488" s="12" t="s">
        <v>195</v>
      </c>
      <c r="H2488" s="234">
        <v>64294.819999999985</v>
      </c>
      <c r="I2488" s="17">
        <f t="shared" si="192"/>
        <v>50</v>
      </c>
      <c r="J2488" s="283">
        <f t="shared" si="193"/>
        <v>3.3413674911561255E-4</v>
      </c>
      <c r="K2488" s="22">
        <f t="shared" si="194"/>
        <v>1.6706837455780627E-2</v>
      </c>
    </row>
    <row r="2489" spans="1:11" ht="12.75">
      <c r="A2489" s="12">
        <f t="shared" si="195"/>
        <v>2482</v>
      </c>
      <c r="B2489" s="12" t="s">
        <v>411</v>
      </c>
      <c r="C2489" s="272">
        <v>45062</v>
      </c>
      <c r="D2489" s="272">
        <v>45077</v>
      </c>
      <c r="E2489" s="196">
        <f t="shared" si="191"/>
        <v>45069.5</v>
      </c>
      <c r="F2489" s="272">
        <v>45077</v>
      </c>
      <c r="G2489" s="12" t="s">
        <v>196</v>
      </c>
      <c r="H2489" s="234">
        <v>648270.57000000705</v>
      </c>
      <c r="I2489" s="17">
        <f t="shared" si="192"/>
        <v>8</v>
      </c>
      <c r="J2489" s="283">
        <f t="shared" si="193"/>
        <v>3.3690275640732418E-3</v>
      </c>
      <c r="K2489" s="22">
        <f t="shared" si="194"/>
        <v>2.6952220512585934E-2</v>
      </c>
    </row>
    <row r="2490" spans="1:11" ht="12.75">
      <c r="A2490" s="12">
        <f t="shared" si="195"/>
        <v>2483</v>
      </c>
      <c r="B2490" s="12" t="s">
        <v>411</v>
      </c>
      <c r="C2490" s="272">
        <v>45062</v>
      </c>
      <c r="D2490" s="272">
        <v>45077</v>
      </c>
      <c r="E2490" s="196">
        <f t="shared" si="191"/>
        <v>45069.5</v>
      </c>
      <c r="F2490" s="272">
        <v>45077</v>
      </c>
      <c r="G2490" s="12" t="s">
        <v>197</v>
      </c>
      <c r="H2490" s="234">
        <v>6799.99</v>
      </c>
      <c r="I2490" s="17">
        <f t="shared" si="192"/>
        <v>8</v>
      </c>
      <c r="J2490" s="283">
        <f t="shared" si="193"/>
        <v>3.5339185219255218E-5</v>
      </c>
      <c r="K2490" s="22">
        <f t="shared" si="194"/>
        <v>2.8271348175404174E-4</v>
      </c>
    </row>
    <row r="2491" spans="1:11" ht="12.75">
      <c r="A2491" s="12">
        <f t="shared" si="195"/>
        <v>2484</v>
      </c>
      <c r="B2491" s="12" t="s">
        <v>411</v>
      </c>
      <c r="C2491" s="272">
        <v>45062</v>
      </c>
      <c r="D2491" s="272">
        <v>45077</v>
      </c>
      <c r="E2491" s="196">
        <f t="shared" si="191"/>
        <v>45069.5</v>
      </c>
      <c r="F2491" s="272">
        <v>45092</v>
      </c>
      <c r="G2491" s="12" t="s">
        <v>199</v>
      </c>
      <c r="H2491" s="234">
        <v>43075.560000000085</v>
      </c>
      <c r="I2491" s="17">
        <f t="shared" si="192"/>
        <v>23</v>
      </c>
      <c r="J2491" s="283">
        <f t="shared" si="193"/>
        <v>2.2386138704073746E-4</v>
      </c>
      <c r="K2491" s="22">
        <f t="shared" si="194"/>
        <v>5.1488119019369614E-3</v>
      </c>
    </row>
    <row r="2492" spans="1:11" ht="12.75">
      <c r="A2492" s="12">
        <f t="shared" si="195"/>
        <v>2485</v>
      </c>
      <c r="B2492" s="12" t="s">
        <v>411</v>
      </c>
      <c r="C2492" s="272">
        <v>45062</v>
      </c>
      <c r="D2492" s="272">
        <v>45077</v>
      </c>
      <c r="E2492" s="196">
        <f t="shared" ref="E2492:E2555" si="196">AVERAGE(C2492:D2492)</f>
        <v>45069.5</v>
      </c>
      <c r="F2492" s="272">
        <v>45077</v>
      </c>
      <c r="G2492" s="12" t="s">
        <v>200</v>
      </c>
      <c r="H2492" s="234">
        <v>437752.26000000507</v>
      </c>
      <c r="I2492" s="17">
        <f t="shared" ref="I2492:I2555" si="197">(F2492-D2492)+((D2492-C2492+1)/2)</f>
        <v>8</v>
      </c>
      <c r="J2492" s="283">
        <f t="shared" ref="J2492:J2555" si="198">H2492/$H$2969</f>
        <v>2.2749751391234027E-3</v>
      </c>
      <c r="K2492" s="22">
        <f t="shared" ref="K2492:K2555" si="199">J2492*I2492</f>
        <v>1.8199801112987222E-2</v>
      </c>
    </row>
    <row r="2493" spans="1:11" ht="12.75">
      <c r="A2493" s="12">
        <f t="shared" si="195"/>
        <v>2486</v>
      </c>
      <c r="B2493" s="12" t="s">
        <v>411</v>
      </c>
      <c r="C2493" s="272">
        <v>45062</v>
      </c>
      <c r="D2493" s="272">
        <v>45077</v>
      </c>
      <c r="E2493" s="196">
        <f t="shared" si="196"/>
        <v>45069.5</v>
      </c>
      <c r="F2493" s="272">
        <v>45077</v>
      </c>
      <c r="G2493" s="12" t="s">
        <v>216</v>
      </c>
      <c r="H2493" s="234">
        <v>58448.400000000016</v>
      </c>
      <c r="I2493" s="17">
        <f t="shared" si="197"/>
        <v>8</v>
      </c>
      <c r="J2493" s="283">
        <f t="shared" si="198"/>
        <v>3.037532163090118E-4</v>
      </c>
      <c r="K2493" s="22">
        <f t="shared" si="199"/>
        <v>2.4300257304720944E-3</v>
      </c>
    </row>
    <row r="2494" spans="1:11" ht="12.75">
      <c r="A2494" s="12">
        <f t="shared" si="195"/>
        <v>2487</v>
      </c>
      <c r="B2494" s="12" t="s">
        <v>411</v>
      </c>
      <c r="C2494" s="272">
        <v>45062</v>
      </c>
      <c r="D2494" s="272">
        <v>45077</v>
      </c>
      <c r="E2494" s="196">
        <f t="shared" si="196"/>
        <v>45069.5</v>
      </c>
      <c r="F2494" s="272">
        <v>45077</v>
      </c>
      <c r="G2494" s="12" t="s">
        <v>201</v>
      </c>
      <c r="H2494" s="234">
        <v>17804.569999999996</v>
      </c>
      <c r="I2494" s="17">
        <f t="shared" si="197"/>
        <v>8</v>
      </c>
      <c r="J2494" s="283">
        <f t="shared" si="198"/>
        <v>9.252940033429384E-5</v>
      </c>
      <c r="K2494" s="22">
        <f t="shared" si="199"/>
        <v>7.4023520267435072E-4</v>
      </c>
    </row>
    <row r="2495" spans="1:11" ht="12.75">
      <c r="A2495" s="12">
        <f t="shared" si="195"/>
        <v>2488</v>
      </c>
      <c r="B2495" s="12" t="s">
        <v>411</v>
      </c>
      <c r="C2495" s="272">
        <v>45062</v>
      </c>
      <c r="D2495" s="272">
        <v>45077</v>
      </c>
      <c r="E2495" s="196">
        <f t="shared" si="196"/>
        <v>45069.5</v>
      </c>
      <c r="F2495" s="272">
        <v>45079</v>
      </c>
      <c r="G2495" s="12" t="s">
        <v>465</v>
      </c>
      <c r="H2495" s="234">
        <v>18592.46000000001</v>
      </c>
      <c r="I2495" s="17">
        <f t="shared" si="197"/>
        <v>10</v>
      </c>
      <c r="J2495" s="283">
        <f t="shared" si="198"/>
        <v>9.6624022626738308E-5</v>
      </c>
      <c r="K2495" s="22">
        <f t="shared" si="199"/>
        <v>9.6624022626738302E-4</v>
      </c>
    </row>
    <row r="2496" spans="1:11" ht="12.75">
      <c r="A2496" s="12">
        <f t="shared" si="195"/>
        <v>2489</v>
      </c>
      <c r="B2496" s="12" t="s">
        <v>411</v>
      </c>
      <c r="C2496" s="272">
        <v>45062</v>
      </c>
      <c r="D2496" s="272">
        <v>45077</v>
      </c>
      <c r="E2496" s="196">
        <f t="shared" si="196"/>
        <v>45069.5</v>
      </c>
      <c r="F2496" s="272">
        <v>45071</v>
      </c>
      <c r="G2496" s="12" t="s">
        <v>202</v>
      </c>
      <c r="H2496" s="234">
        <v>111579.51999999995</v>
      </c>
      <c r="I2496" s="17">
        <f t="shared" si="197"/>
        <v>2</v>
      </c>
      <c r="J2496" s="283">
        <f t="shared" si="198"/>
        <v>5.7987281215936943E-4</v>
      </c>
      <c r="K2496" s="22">
        <f t="shared" si="199"/>
        <v>1.1597456243187389E-3</v>
      </c>
    </row>
    <row r="2497" spans="1:11" ht="12.75">
      <c r="A2497" s="12">
        <f t="shared" si="195"/>
        <v>2490</v>
      </c>
      <c r="B2497" s="12" t="s">
        <v>411</v>
      </c>
      <c r="C2497" s="272">
        <v>45062</v>
      </c>
      <c r="D2497" s="272">
        <v>45077</v>
      </c>
      <c r="E2497" s="196">
        <f t="shared" si="196"/>
        <v>45069.5</v>
      </c>
      <c r="F2497" s="272">
        <v>45071</v>
      </c>
      <c r="G2497" s="12" t="s">
        <v>203</v>
      </c>
      <c r="H2497" s="234">
        <v>11384.429999999989</v>
      </c>
      <c r="I2497" s="17">
        <f t="shared" si="197"/>
        <v>2</v>
      </c>
      <c r="J2497" s="283">
        <f t="shared" si="198"/>
        <v>5.9164275298293864E-5</v>
      </c>
      <c r="K2497" s="22">
        <f t="shared" si="199"/>
        <v>1.1832855059658773E-4</v>
      </c>
    </row>
    <row r="2498" spans="1:11" ht="12.75">
      <c r="A2498" s="12">
        <f t="shared" si="195"/>
        <v>2491</v>
      </c>
      <c r="B2498" s="12" t="s">
        <v>411</v>
      </c>
      <c r="C2498" s="272">
        <v>45062</v>
      </c>
      <c r="D2498" s="272">
        <v>45077</v>
      </c>
      <c r="E2498" s="196">
        <f t="shared" si="196"/>
        <v>45069.5</v>
      </c>
      <c r="F2498" s="272">
        <v>45071</v>
      </c>
      <c r="G2498" s="12" t="s">
        <v>204</v>
      </c>
      <c r="H2498" s="234">
        <v>18494.959999999977</v>
      </c>
      <c r="I2498" s="17">
        <f t="shared" si="197"/>
        <v>2</v>
      </c>
      <c r="J2498" s="283">
        <f t="shared" si="198"/>
        <v>9.6117320328811614E-5</v>
      </c>
      <c r="K2498" s="22">
        <f t="shared" si="199"/>
        <v>1.9223464065762323E-4</v>
      </c>
    </row>
    <row r="2499" spans="1:11" ht="12.75">
      <c r="A2499" s="12">
        <f t="shared" si="195"/>
        <v>2492</v>
      </c>
      <c r="B2499" s="12" t="s">
        <v>411</v>
      </c>
      <c r="C2499" s="272">
        <v>45062</v>
      </c>
      <c r="D2499" s="272">
        <v>45077</v>
      </c>
      <c r="E2499" s="196">
        <f t="shared" si="196"/>
        <v>45069.5</v>
      </c>
      <c r="F2499" s="272">
        <v>45071</v>
      </c>
      <c r="G2499" s="12" t="s">
        <v>205</v>
      </c>
      <c r="H2499" s="234">
        <v>3733.2199999999425</v>
      </c>
      <c r="I2499" s="17">
        <f t="shared" si="197"/>
        <v>2</v>
      </c>
      <c r="J2499" s="283">
        <f t="shared" si="198"/>
        <v>1.9401345155540809E-5</v>
      </c>
      <c r="K2499" s="22">
        <f t="shared" si="199"/>
        <v>3.8802690311081618E-5</v>
      </c>
    </row>
    <row r="2500" spans="1:11" ht="12.75">
      <c r="A2500" s="12">
        <f t="shared" si="195"/>
        <v>2493</v>
      </c>
      <c r="B2500" s="12" t="s">
        <v>411</v>
      </c>
      <c r="C2500" s="272">
        <v>45062</v>
      </c>
      <c r="D2500" s="272">
        <v>45077</v>
      </c>
      <c r="E2500" s="196">
        <f t="shared" si="196"/>
        <v>45069.5</v>
      </c>
      <c r="F2500" s="272">
        <v>45077</v>
      </c>
      <c r="G2500" s="12" t="s">
        <v>451</v>
      </c>
      <c r="H2500" s="234">
        <v>5130.68</v>
      </c>
      <c r="I2500" s="17">
        <f t="shared" si="197"/>
        <v>8</v>
      </c>
      <c r="J2500" s="283">
        <f t="shared" si="198"/>
        <v>2.6663870214622135E-5</v>
      </c>
      <c r="K2500" s="22">
        <f t="shared" si="199"/>
        <v>2.1331096171697708E-4</v>
      </c>
    </row>
    <row r="2501" spans="1:11" ht="12.75">
      <c r="A2501" s="12">
        <f t="shared" si="195"/>
        <v>2494</v>
      </c>
      <c r="B2501" s="12" t="s">
        <v>411</v>
      </c>
      <c r="C2501" s="272">
        <v>45062</v>
      </c>
      <c r="D2501" s="272">
        <v>45077</v>
      </c>
      <c r="E2501" s="196">
        <f t="shared" si="196"/>
        <v>45069.5</v>
      </c>
      <c r="F2501" s="272">
        <v>45077</v>
      </c>
      <c r="G2501" s="12" t="s">
        <v>213</v>
      </c>
      <c r="H2501" s="234">
        <v>28442.9</v>
      </c>
      <c r="I2501" s="17">
        <f t="shared" si="197"/>
        <v>8</v>
      </c>
      <c r="J2501" s="283">
        <f t="shared" si="198"/>
        <v>1.4781623374045467E-4</v>
      </c>
      <c r="K2501" s="22">
        <f t="shared" si="199"/>
        <v>1.1825298699236373E-3</v>
      </c>
    </row>
    <row r="2502" spans="1:11" ht="12.75">
      <c r="A2502" s="12">
        <f t="shared" si="195"/>
        <v>2495</v>
      </c>
      <c r="B2502" s="12" t="s">
        <v>411</v>
      </c>
      <c r="C2502" s="272">
        <v>45062</v>
      </c>
      <c r="D2502" s="272">
        <v>45077</v>
      </c>
      <c r="E2502" s="196">
        <f t="shared" si="196"/>
        <v>45069.5</v>
      </c>
      <c r="F2502" s="272">
        <v>45077</v>
      </c>
      <c r="G2502" s="12" t="s">
        <v>214</v>
      </c>
      <c r="H2502" s="234">
        <v>1440.82</v>
      </c>
      <c r="I2502" s="17">
        <f t="shared" si="197"/>
        <v>8</v>
      </c>
      <c r="J2502" s="283">
        <f t="shared" si="198"/>
        <v>7.4878646656255821E-6</v>
      </c>
      <c r="K2502" s="22">
        <f t="shared" si="199"/>
        <v>5.9902917325004657E-5</v>
      </c>
    </row>
    <row r="2503" spans="1:11" ht="12.75">
      <c r="A2503" s="12">
        <f t="shared" si="195"/>
        <v>2496</v>
      </c>
      <c r="B2503" s="12" t="s">
        <v>411</v>
      </c>
      <c r="C2503" s="272">
        <v>45062</v>
      </c>
      <c r="D2503" s="272">
        <v>45077</v>
      </c>
      <c r="E2503" s="196">
        <f t="shared" si="196"/>
        <v>45069.5</v>
      </c>
      <c r="F2503" s="272">
        <v>45077</v>
      </c>
      <c r="G2503" s="12" t="s">
        <v>452</v>
      </c>
      <c r="H2503" s="234">
        <v>2438.1699999999996</v>
      </c>
      <c r="I2503" s="17">
        <f t="shared" si="197"/>
        <v>8</v>
      </c>
      <c r="J2503" s="283">
        <f t="shared" si="198"/>
        <v>1.2671039402415515E-5</v>
      </c>
      <c r="K2503" s="22">
        <f t="shared" si="199"/>
        <v>1.0136831521932412E-4</v>
      </c>
    </row>
    <row r="2504" spans="1:11" ht="12.75">
      <c r="A2504" s="12">
        <f t="shared" si="195"/>
        <v>2497</v>
      </c>
      <c r="B2504" s="12" t="s">
        <v>411</v>
      </c>
      <c r="C2504" s="272">
        <v>45078</v>
      </c>
      <c r="D2504" s="272">
        <v>45092</v>
      </c>
      <c r="E2504" s="196">
        <f t="shared" si="196"/>
        <v>45085</v>
      </c>
      <c r="F2504" s="272">
        <v>45092</v>
      </c>
      <c r="G2504" s="12" t="s">
        <v>180</v>
      </c>
      <c r="H2504" s="234">
        <v>523883.31000000128</v>
      </c>
      <c r="I2504" s="17">
        <f t="shared" si="197"/>
        <v>7.5</v>
      </c>
      <c r="J2504" s="283">
        <f t="shared" si="198"/>
        <v>2.7225936104856839E-3</v>
      </c>
      <c r="K2504" s="22">
        <f t="shared" si="199"/>
        <v>2.0419452078642628E-2</v>
      </c>
    </row>
    <row r="2505" spans="1:11" ht="12.75">
      <c r="A2505" s="12">
        <f t="shared" ref="A2505:A2568" si="200">A2504+1</f>
        <v>2498</v>
      </c>
      <c r="B2505" s="12" t="s">
        <v>411</v>
      </c>
      <c r="C2505" s="272">
        <v>45078</v>
      </c>
      <c r="D2505" s="272">
        <v>45092</v>
      </c>
      <c r="E2505" s="196">
        <f t="shared" si="196"/>
        <v>45085</v>
      </c>
      <c r="F2505" s="272">
        <v>45092</v>
      </c>
      <c r="G2505" s="12" t="s">
        <v>181</v>
      </c>
      <c r="H2505" s="234">
        <v>98072.330000000031</v>
      </c>
      <c r="I2505" s="17">
        <f t="shared" si="197"/>
        <v>7.5</v>
      </c>
      <c r="J2505" s="283">
        <f t="shared" si="198"/>
        <v>5.0967666640008608E-4</v>
      </c>
      <c r="K2505" s="22">
        <f t="shared" si="199"/>
        <v>3.8225749980006457E-3</v>
      </c>
    </row>
    <row r="2506" spans="1:11" ht="12.75">
      <c r="A2506" s="12">
        <f t="shared" si="200"/>
        <v>2499</v>
      </c>
      <c r="B2506" s="12" t="s">
        <v>411</v>
      </c>
      <c r="C2506" s="272">
        <v>45078</v>
      </c>
      <c r="D2506" s="272">
        <v>45092</v>
      </c>
      <c r="E2506" s="196">
        <f t="shared" si="196"/>
        <v>45085</v>
      </c>
      <c r="F2506" s="272">
        <v>45092</v>
      </c>
      <c r="G2506" s="12" t="s">
        <v>182</v>
      </c>
      <c r="H2506" s="234">
        <v>1543859.9400000002</v>
      </c>
      <c r="I2506" s="17">
        <f t="shared" si="197"/>
        <v>7.5</v>
      </c>
      <c r="J2506" s="283">
        <f t="shared" si="198"/>
        <v>8.0233577361508261E-3</v>
      </c>
      <c r="K2506" s="22">
        <f t="shared" si="199"/>
        <v>6.0175183021131194E-2</v>
      </c>
    </row>
    <row r="2507" spans="1:11" ht="12.75">
      <c r="A2507" s="12">
        <f t="shared" si="200"/>
        <v>2500</v>
      </c>
      <c r="B2507" s="12" t="s">
        <v>411</v>
      </c>
      <c r="C2507" s="272">
        <v>45078</v>
      </c>
      <c r="D2507" s="272">
        <v>45092</v>
      </c>
      <c r="E2507" s="196">
        <f t="shared" si="196"/>
        <v>45085</v>
      </c>
      <c r="F2507" s="272">
        <v>45092</v>
      </c>
      <c r="G2507" s="12" t="s">
        <v>183</v>
      </c>
      <c r="H2507" s="234">
        <v>2362150.9099999978</v>
      </c>
      <c r="I2507" s="17">
        <f t="shared" si="197"/>
        <v>7.5</v>
      </c>
      <c r="J2507" s="283">
        <f t="shared" si="198"/>
        <v>1.2275972247653626E-2</v>
      </c>
      <c r="K2507" s="22">
        <f t="shared" si="199"/>
        <v>9.2069791857402203E-2</v>
      </c>
    </row>
    <row r="2508" spans="1:11" ht="12.75">
      <c r="A2508" s="12">
        <f t="shared" si="200"/>
        <v>2501</v>
      </c>
      <c r="B2508" s="12" t="s">
        <v>411</v>
      </c>
      <c r="C2508" s="272">
        <v>45078</v>
      </c>
      <c r="D2508" s="272">
        <v>45092</v>
      </c>
      <c r="E2508" s="196">
        <f t="shared" si="196"/>
        <v>45085</v>
      </c>
      <c r="F2508" s="272">
        <v>45092</v>
      </c>
      <c r="G2508" s="12" t="s">
        <v>184</v>
      </c>
      <c r="H2508" s="234">
        <v>114199.52999999993</v>
      </c>
      <c r="I2508" s="17">
        <f t="shared" si="197"/>
        <v>7.5</v>
      </c>
      <c r="J2508" s="283">
        <f t="shared" si="198"/>
        <v>5.934888643397844E-4</v>
      </c>
      <c r="K2508" s="22">
        <f t="shared" si="199"/>
        <v>4.4511664825483827E-3</v>
      </c>
    </row>
    <row r="2509" spans="1:11" ht="12.75">
      <c r="A2509" s="12">
        <f t="shared" si="200"/>
        <v>2502</v>
      </c>
      <c r="B2509" s="12" t="s">
        <v>411</v>
      </c>
      <c r="C2509" s="272">
        <v>45078</v>
      </c>
      <c r="D2509" s="272">
        <v>45092</v>
      </c>
      <c r="E2509" s="196">
        <f t="shared" si="196"/>
        <v>45085</v>
      </c>
      <c r="F2509" s="272">
        <v>45092</v>
      </c>
      <c r="G2509" s="12" t="s">
        <v>184</v>
      </c>
      <c r="H2509" s="234">
        <v>202338.36999999982</v>
      </c>
      <c r="I2509" s="17">
        <f t="shared" si="197"/>
        <v>7.5</v>
      </c>
      <c r="J2509" s="283">
        <f t="shared" si="198"/>
        <v>1.0515417132072528E-3</v>
      </c>
      <c r="K2509" s="22">
        <f t="shared" si="199"/>
        <v>7.886562849054396E-3</v>
      </c>
    </row>
    <row r="2510" spans="1:11" ht="12.75">
      <c r="A2510" s="12">
        <f t="shared" si="200"/>
        <v>2503</v>
      </c>
      <c r="B2510" s="12" t="s">
        <v>411</v>
      </c>
      <c r="C2510" s="272">
        <v>45078</v>
      </c>
      <c r="D2510" s="272">
        <v>45092</v>
      </c>
      <c r="E2510" s="196">
        <f t="shared" si="196"/>
        <v>45085</v>
      </c>
      <c r="F2510" s="272">
        <v>45092</v>
      </c>
      <c r="G2510" s="12" t="s">
        <v>186</v>
      </c>
      <c r="H2510" s="234">
        <v>417688.44000000012</v>
      </c>
      <c r="I2510" s="17">
        <f t="shared" si="197"/>
        <v>7.5</v>
      </c>
      <c r="J2510" s="283">
        <f t="shared" si="198"/>
        <v>2.1707045370804624E-3</v>
      </c>
      <c r="K2510" s="22">
        <f t="shared" si="199"/>
        <v>1.628028402810347E-2</v>
      </c>
    </row>
    <row r="2511" spans="1:11" ht="12.75">
      <c r="A2511" s="12">
        <f t="shared" si="200"/>
        <v>2504</v>
      </c>
      <c r="B2511" s="12" t="s">
        <v>411</v>
      </c>
      <c r="C2511" s="272">
        <v>45078</v>
      </c>
      <c r="D2511" s="272">
        <v>45092</v>
      </c>
      <c r="E2511" s="196">
        <f t="shared" si="196"/>
        <v>45085</v>
      </c>
      <c r="F2511" s="272">
        <v>45106</v>
      </c>
      <c r="G2511" s="12" t="s">
        <v>189</v>
      </c>
      <c r="H2511" s="234">
        <v>31069.090000000335</v>
      </c>
      <c r="I2511" s="17">
        <f t="shared" si="197"/>
        <v>21.5</v>
      </c>
      <c r="J2511" s="283">
        <f t="shared" si="198"/>
        <v>1.6146440305114007E-4</v>
      </c>
      <c r="K2511" s="22">
        <f t="shared" si="199"/>
        <v>3.4714846655995116E-3</v>
      </c>
    </row>
    <row r="2512" spans="1:11" ht="12.75">
      <c r="A2512" s="12">
        <f t="shared" si="200"/>
        <v>2505</v>
      </c>
      <c r="B2512" s="12" t="s">
        <v>411</v>
      </c>
      <c r="C2512" s="272">
        <v>45078</v>
      </c>
      <c r="D2512" s="272">
        <v>45092</v>
      </c>
      <c r="E2512" s="196">
        <f t="shared" si="196"/>
        <v>45085</v>
      </c>
      <c r="F2512" s="272">
        <v>45104</v>
      </c>
      <c r="G2512" s="12" t="s">
        <v>190</v>
      </c>
      <c r="H2512" s="234">
        <v>779.78000000000941</v>
      </c>
      <c r="I2512" s="17">
        <f t="shared" si="197"/>
        <v>19.5</v>
      </c>
      <c r="J2512" s="283">
        <f t="shared" si="198"/>
        <v>4.052475055150253E-6</v>
      </c>
      <c r="K2512" s="22">
        <f t="shared" si="199"/>
        <v>7.9023263575429934E-5</v>
      </c>
    </row>
    <row r="2513" spans="1:11" ht="12.75">
      <c r="A2513" s="12">
        <f t="shared" si="200"/>
        <v>2506</v>
      </c>
      <c r="B2513" s="12" t="s">
        <v>411</v>
      </c>
      <c r="C2513" s="272">
        <v>45078</v>
      </c>
      <c r="D2513" s="272">
        <v>45092</v>
      </c>
      <c r="E2513" s="196">
        <f t="shared" si="196"/>
        <v>45085</v>
      </c>
      <c r="F2513" s="272">
        <v>45092</v>
      </c>
      <c r="G2513" s="12" t="s">
        <v>192</v>
      </c>
      <c r="H2513" s="234">
        <v>35838.889999999948</v>
      </c>
      <c r="I2513" s="17">
        <f t="shared" si="197"/>
        <v>7.5</v>
      </c>
      <c r="J2513" s="283">
        <f t="shared" si="198"/>
        <v>1.8625279916036815E-4</v>
      </c>
      <c r="K2513" s="22">
        <f t="shared" si="199"/>
        <v>1.3968959937027611E-3</v>
      </c>
    </row>
    <row r="2514" spans="1:11" ht="12.75">
      <c r="A2514" s="12">
        <f t="shared" si="200"/>
        <v>2507</v>
      </c>
      <c r="B2514" s="12" t="s">
        <v>411</v>
      </c>
      <c r="C2514" s="272">
        <v>45078</v>
      </c>
      <c r="D2514" s="272">
        <v>45092</v>
      </c>
      <c r="E2514" s="196">
        <f t="shared" si="196"/>
        <v>45085</v>
      </c>
      <c r="F2514" s="272">
        <v>45092</v>
      </c>
      <c r="G2514" s="12" t="s">
        <v>193</v>
      </c>
      <c r="H2514" s="234">
        <v>79670.850000000006</v>
      </c>
      <c r="I2514" s="17">
        <f t="shared" si="197"/>
        <v>7.5</v>
      </c>
      <c r="J2514" s="283">
        <f t="shared" si="198"/>
        <v>4.1404515664368623E-4</v>
      </c>
      <c r="K2514" s="22">
        <f t="shared" si="199"/>
        <v>3.1053386748276469E-3</v>
      </c>
    </row>
    <row r="2515" spans="1:11" ht="12.75">
      <c r="A2515" s="12">
        <f t="shared" si="200"/>
        <v>2508</v>
      </c>
      <c r="B2515" s="12" t="s">
        <v>411</v>
      </c>
      <c r="C2515" s="272">
        <v>45078</v>
      </c>
      <c r="D2515" s="272">
        <v>45092</v>
      </c>
      <c r="E2515" s="196">
        <f t="shared" si="196"/>
        <v>45085</v>
      </c>
      <c r="F2515" s="272">
        <v>45104</v>
      </c>
      <c r="G2515" s="12" t="s">
        <v>194</v>
      </c>
      <c r="H2515" s="234">
        <v>1198.7799999999631</v>
      </c>
      <c r="I2515" s="17">
        <f t="shared" si="197"/>
        <v>19.5</v>
      </c>
      <c r="J2515" s="283">
        <f t="shared" si="198"/>
        <v>6.2299956995727156E-6</v>
      </c>
      <c r="K2515" s="22">
        <f t="shared" si="199"/>
        <v>1.2148491614166796E-4</v>
      </c>
    </row>
    <row r="2516" spans="1:11" ht="12.75">
      <c r="A2516" s="12">
        <f t="shared" si="200"/>
        <v>2509</v>
      </c>
      <c r="B2516" s="12" t="s">
        <v>411</v>
      </c>
      <c r="C2516" s="272">
        <v>45078</v>
      </c>
      <c r="D2516" s="272">
        <v>45092</v>
      </c>
      <c r="E2516" s="196">
        <f t="shared" si="196"/>
        <v>45085</v>
      </c>
      <c r="F2516" s="272">
        <v>45092</v>
      </c>
      <c r="G2516" s="12" t="s">
        <v>468</v>
      </c>
      <c r="H2516" s="234">
        <v>41313.799999999996</v>
      </c>
      <c r="I2516" s="17">
        <f t="shared" si="197"/>
        <v>7.5</v>
      </c>
      <c r="J2516" s="283">
        <f t="shared" si="198"/>
        <v>2.1470561431873665E-4</v>
      </c>
      <c r="K2516" s="22">
        <f t="shared" si="199"/>
        <v>1.610292107390525E-3</v>
      </c>
    </row>
    <row r="2517" spans="1:11" ht="12.75">
      <c r="A2517" s="12">
        <f t="shared" si="200"/>
        <v>2510</v>
      </c>
      <c r="B2517" s="12" t="s">
        <v>411</v>
      </c>
      <c r="C2517" s="272">
        <v>45078</v>
      </c>
      <c r="D2517" s="272">
        <v>45092</v>
      </c>
      <c r="E2517" s="196">
        <f t="shared" si="196"/>
        <v>45085</v>
      </c>
      <c r="F2517" s="272">
        <v>45092</v>
      </c>
      <c r="G2517" s="12" t="s">
        <v>464</v>
      </c>
      <c r="H2517" s="234">
        <v>68599.28</v>
      </c>
      <c r="I2517" s="17">
        <f t="shared" si="197"/>
        <v>7.5</v>
      </c>
      <c r="J2517" s="283">
        <f t="shared" si="198"/>
        <v>3.565067980728722E-4</v>
      </c>
      <c r="K2517" s="22">
        <f t="shared" si="199"/>
        <v>2.6738009855465416E-3</v>
      </c>
    </row>
    <row r="2518" spans="1:11" ht="12.75">
      <c r="A2518" s="12">
        <f t="shared" si="200"/>
        <v>2511</v>
      </c>
      <c r="B2518" s="12" t="s">
        <v>411</v>
      </c>
      <c r="C2518" s="272">
        <v>45078</v>
      </c>
      <c r="D2518" s="272">
        <v>45092</v>
      </c>
      <c r="E2518" s="196">
        <f t="shared" si="196"/>
        <v>45085</v>
      </c>
      <c r="F2518" s="272">
        <v>45092</v>
      </c>
      <c r="G2518" s="12" t="s">
        <v>455</v>
      </c>
      <c r="H2518" s="234">
        <v>2687.25</v>
      </c>
      <c r="I2518" s="17">
        <f t="shared" si="197"/>
        <v>7.5</v>
      </c>
      <c r="J2518" s="283">
        <f t="shared" si="198"/>
        <v>1.3965494872851811E-5</v>
      </c>
      <c r="K2518" s="22">
        <f t="shared" si="199"/>
        <v>1.0474121154638858E-4</v>
      </c>
    </row>
    <row r="2519" spans="1:11" ht="12.75">
      <c r="A2519" s="12">
        <f t="shared" si="200"/>
        <v>2512</v>
      </c>
      <c r="B2519" s="12" t="s">
        <v>411</v>
      </c>
      <c r="C2519" s="272">
        <v>45078</v>
      </c>
      <c r="D2519" s="272">
        <v>45092</v>
      </c>
      <c r="E2519" s="196">
        <f t="shared" si="196"/>
        <v>45085</v>
      </c>
      <c r="F2519" s="272">
        <v>45117</v>
      </c>
      <c r="G2519" s="12" t="s">
        <v>195</v>
      </c>
      <c r="H2519" s="234">
        <v>1008.88</v>
      </c>
      <c r="I2519" s="17">
        <f t="shared" si="197"/>
        <v>32.5</v>
      </c>
      <c r="J2519" s="283">
        <f t="shared" si="198"/>
        <v>5.2430955316114001E-6</v>
      </c>
      <c r="K2519" s="22">
        <f t="shared" si="199"/>
        <v>1.7040060477737051E-4</v>
      </c>
    </row>
    <row r="2520" spans="1:11" ht="12.75">
      <c r="A2520" s="12">
        <f t="shared" si="200"/>
        <v>2513</v>
      </c>
      <c r="B2520" s="12" t="s">
        <v>411</v>
      </c>
      <c r="C2520" s="272">
        <v>45078</v>
      </c>
      <c r="D2520" s="272">
        <v>45092</v>
      </c>
      <c r="E2520" s="196">
        <f t="shared" si="196"/>
        <v>45085</v>
      </c>
      <c r="F2520" s="272">
        <v>45119</v>
      </c>
      <c r="G2520" s="12" t="s">
        <v>195</v>
      </c>
      <c r="H2520" s="234">
        <v>63253.819999999985</v>
      </c>
      <c r="I2520" s="17">
        <f t="shared" si="197"/>
        <v>34.5</v>
      </c>
      <c r="J2520" s="283">
        <f t="shared" si="198"/>
        <v>3.2872672765775089E-4</v>
      </c>
      <c r="K2520" s="22">
        <f t="shared" si="199"/>
        <v>1.1341072104192405E-2</v>
      </c>
    </row>
    <row r="2521" spans="1:11" ht="12.75">
      <c r="A2521" s="12">
        <f t="shared" si="200"/>
        <v>2514</v>
      </c>
      <c r="B2521" s="12" t="s">
        <v>411</v>
      </c>
      <c r="C2521" s="272">
        <v>45078</v>
      </c>
      <c r="D2521" s="272">
        <v>45092</v>
      </c>
      <c r="E2521" s="196">
        <f t="shared" si="196"/>
        <v>45085</v>
      </c>
      <c r="F2521" s="272">
        <v>45092</v>
      </c>
      <c r="G2521" s="12" t="s">
        <v>196</v>
      </c>
      <c r="H2521" s="234">
        <v>647843.26000000676</v>
      </c>
      <c r="I2521" s="17">
        <f t="shared" si="197"/>
        <v>7.5</v>
      </c>
      <c r="J2521" s="283">
        <f t="shared" si="198"/>
        <v>3.3668068568021947E-3</v>
      </c>
      <c r="K2521" s="22">
        <f t="shared" si="199"/>
        <v>2.5251051426016462E-2</v>
      </c>
    </row>
    <row r="2522" spans="1:11" ht="12.75">
      <c r="A2522" s="12">
        <f t="shared" si="200"/>
        <v>2515</v>
      </c>
      <c r="B2522" s="12" t="s">
        <v>411</v>
      </c>
      <c r="C2522" s="272">
        <v>45078</v>
      </c>
      <c r="D2522" s="272">
        <v>45092</v>
      </c>
      <c r="E2522" s="196">
        <f t="shared" si="196"/>
        <v>45085</v>
      </c>
      <c r="F2522" s="272">
        <v>45092</v>
      </c>
      <c r="G2522" s="12" t="s">
        <v>197</v>
      </c>
      <c r="H2522" s="234">
        <v>6870.85</v>
      </c>
      <c r="I2522" s="17">
        <f t="shared" si="197"/>
        <v>7.5</v>
      </c>
      <c r="J2522" s="283">
        <f t="shared" si="198"/>
        <v>3.5707440858548285E-5</v>
      </c>
      <c r="K2522" s="22">
        <f t="shared" si="199"/>
        <v>2.6780580643911213E-4</v>
      </c>
    </row>
    <row r="2523" spans="1:11" ht="12.75">
      <c r="A2523" s="12">
        <f t="shared" si="200"/>
        <v>2516</v>
      </c>
      <c r="B2523" s="12" t="s">
        <v>411</v>
      </c>
      <c r="C2523" s="272">
        <v>45078</v>
      </c>
      <c r="D2523" s="272">
        <v>45092</v>
      </c>
      <c r="E2523" s="196">
        <f t="shared" si="196"/>
        <v>45085</v>
      </c>
      <c r="F2523" s="272">
        <v>45125</v>
      </c>
      <c r="G2523" s="12" t="s">
        <v>199</v>
      </c>
      <c r="H2523" s="234">
        <v>43078.830000000082</v>
      </c>
      <c r="I2523" s="17">
        <f t="shared" si="197"/>
        <v>40.5</v>
      </c>
      <c r="J2523" s="283">
        <f t="shared" si="198"/>
        <v>2.2387838105626789E-4</v>
      </c>
      <c r="K2523" s="22">
        <f t="shared" si="199"/>
        <v>9.0670744327788488E-3</v>
      </c>
    </row>
    <row r="2524" spans="1:11" ht="12.75">
      <c r="A2524" s="12">
        <f t="shared" si="200"/>
        <v>2517</v>
      </c>
      <c r="B2524" s="12" t="s">
        <v>411</v>
      </c>
      <c r="C2524" s="272">
        <v>45078</v>
      </c>
      <c r="D2524" s="272">
        <v>45092</v>
      </c>
      <c r="E2524" s="196">
        <f t="shared" si="196"/>
        <v>45085</v>
      </c>
      <c r="F2524" s="272">
        <v>45092</v>
      </c>
      <c r="G2524" s="12" t="s">
        <v>200</v>
      </c>
      <c r="H2524" s="234">
        <v>438337.98000000481</v>
      </c>
      <c r="I2524" s="17">
        <f t="shared" si="197"/>
        <v>7.5</v>
      </c>
      <c r="J2524" s="283">
        <f t="shared" si="198"/>
        <v>2.2780190947125451E-3</v>
      </c>
      <c r="K2524" s="22">
        <f t="shared" si="199"/>
        <v>1.708514321034409E-2</v>
      </c>
    </row>
    <row r="2525" spans="1:11" ht="12.75">
      <c r="A2525" s="12">
        <f t="shared" si="200"/>
        <v>2518</v>
      </c>
      <c r="B2525" s="12" t="s">
        <v>411</v>
      </c>
      <c r="C2525" s="272">
        <v>45078</v>
      </c>
      <c r="D2525" s="272">
        <v>45092</v>
      </c>
      <c r="E2525" s="196">
        <f t="shared" si="196"/>
        <v>45085</v>
      </c>
      <c r="F2525" s="272">
        <v>45092</v>
      </c>
      <c r="G2525" s="12" t="s">
        <v>216</v>
      </c>
      <c r="H2525" s="234">
        <v>61469.130000000012</v>
      </c>
      <c r="I2525" s="17">
        <f t="shared" si="197"/>
        <v>7.5</v>
      </c>
      <c r="J2525" s="283">
        <f t="shared" si="198"/>
        <v>3.1945178894917167E-4</v>
      </c>
      <c r="K2525" s="22">
        <f t="shared" si="199"/>
        <v>2.3958884171187875E-3</v>
      </c>
    </row>
    <row r="2526" spans="1:11" ht="12.75">
      <c r="A2526" s="12">
        <f t="shared" si="200"/>
        <v>2519</v>
      </c>
      <c r="B2526" s="12" t="s">
        <v>411</v>
      </c>
      <c r="C2526" s="272">
        <v>45078</v>
      </c>
      <c r="D2526" s="272">
        <v>45092</v>
      </c>
      <c r="E2526" s="196">
        <f t="shared" si="196"/>
        <v>45085</v>
      </c>
      <c r="F2526" s="272">
        <v>45092</v>
      </c>
      <c r="G2526" s="12" t="s">
        <v>201</v>
      </c>
      <c r="H2526" s="234">
        <v>17854.589999999997</v>
      </c>
      <c r="I2526" s="17">
        <f t="shared" si="197"/>
        <v>7.5</v>
      </c>
      <c r="J2526" s="283">
        <f t="shared" si="198"/>
        <v>9.2789351605496761E-5</v>
      </c>
      <c r="K2526" s="22">
        <f t="shared" si="199"/>
        <v>6.9592013704122574E-4</v>
      </c>
    </row>
    <row r="2527" spans="1:11" ht="12.75">
      <c r="A2527" s="12">
        <f t="shared" si="200"/>
        <v>2520</v>
      </c>
      <c r="B2527" s="12" t="s">
        <v>411</v>
      </c>
      <c r="C2527" s="272">
        <v>45078</v>
      </c>
      <c r="D2527" s="272">
        <v>45092</v>
      </c>
      <c r="E2527" s="196">
        <f t="shared" si="196"/>
        <v>45085</v>
      </c>
      <c r="F2527" s="272">
        <v>45093</v>
      </c>
      <c r="G2527" s="12" t="s">
        <v>465</v>
      </c>
      <c r="H2527" s="234">
        <v>18943.090000000007</v>
      </c>
      <c r="I2527" s="17">
        <f t="shared" si="197"/>
        <v>8.5</v>
      </c>
      <c r="J2527" s="283">
        <f t="shared" si="198"/>
        <v>9.8446228029014981E-5</v>
      </c>
      <c r="K2527" s="22">
        <f t="shared" si="199"/>
        <v>8.3679293824662736E-4</v>
      </c>
    </row>
    <row r="2528" spans="1:11" ht="12.75">
      <c r="A2528" s="12">
        <f t="shared" si="200"/>
        <v>2521</v>
      </c>
      <c r="B2528" s="12" t="s">
        <v>411</v>
      </c>
      <c r="C2528" s="272">
        <v>45078</v>
      </c>
      <c r="D2528" s="272">
        <v>45092</v>
      </c>
      <c r="E2528" s="196">
        <f t="shared" si="196"/>
        <v>45085</v>
      </c>
      <c r="F2528" s="272">
        <v>45063</v>
      </c>
      <c r="G2528" s="12" t="s">
        <v>435</v>
      </c>
      <c r="H2528" s="234">
        <v>46592.229999999938</v>
      </c>
      <c r="I2528" s="17">
        <f t="shared" si="197"/>
        <v>-21.5</v>
      </c>
      <c r="J2528" s="283">
        <f t="shared" si="198"/>
        <v>2.4213733340021639E-4</v>
      </c>
      <c r="K2528" s="22">
        <f t="shared" si="199"/>
        <v>-5.2059526681046521E-3</v>
      </c>
    </row>
    <row r="2529" spans="1:11" ht="12.75">
      <c r="A2529" s="12">
        <f t="shared" si="200"/>
        <v>2522</v>
      </c>
      <c r="B2529" s="12" t="s">
        <v>411</v>
      </c>
      <c r="C2529" s="272">
        <v>45078</v>
      </c>
      <c r="D2529" s="272">
        <v>45092</v>
      </c>
      <c r="E2529" s="196">
        <f t="shared" si="196"/>
        <v>45085</v>
      </c>
      <c r="F2529" s="272">
        <v>45063</v>
      </c>
      <c r="G2529" s="12" t="s">
        <v>466</v>
      </c>
      <c r="H2529" s="234">
        <v>85</v>
      </c>
      <c r="I2529" s="17">
        <f t="shared" si="197"/>
        <v>-21.5</v>
      </c>
      <c r="J2529" s="283">
        <f t="shared" si="198"/>
        <v>4.4174046485902092E-7</v>
      </c>
      <c r="K2529" s="22">
        <f t="shared" si="199"/>
        <v>-9.4974199944689507E-6</v>
      </c>
    </row>
    <row r="2530" spans="1:11" ht="12.75">
      <c r="A2530" s="12">
        <f t="shared" si="200"/>
        <v>2523</v>
      </c>
      <c r="B2530" s="12" t="s">
        <v>411</v>
      </c>
      <c r="C2530" s="272">
        <v>45078</v>
      </c>
      <c r="D2530" s="272">
        <v>45092</v>
      </c>
      <c r="E2530" s="196">
        <f t="shared" si="196"/>
        <v>45085</v>
      </c>
      <c r="F2530" s="272">
        <v>45104</v>
      </c>
      <c r="G2530" s="12" t="s">
        <v>202</v>
      </c>
      <c r="H2530" s="234">
        <v>112157.45999999996</v>
      </c>
      <c r="I2530" s="17">
        <f t="shared" si="197"/>
        <v>19.5</v>
      </c>
      <c r="J2530" s="283">
        <f t="shared" si="198"/>
        <v>5.8287633550361206E-4</v>
      </c>
      <c r="K2530" s="22">
        <f t="shared" si="199"/>
        <v>1.1366088542320435E-2</v>
      </c>
    </row>
    <row r="2531" spans="1:11" ht="12.75">
      <c r="A2531" s="12">
        <f t="shared" si="200"/>
        <v>2524</v>
      </c>
      <c r="B2531" s="12" t="s">
        <v>411</v>
      </c>
      <c r="C2531" s="272">
        <v>45078</v>
      </c>
      <c r="D2531" s="272">
        <v>45092</v>
      </c>
      <c r="E2531" s="196">
        <f t="shared" si="196"/>
        <v>45085</v>
      </c>
      <c r="F2531" s="272">
        <v>45104</v>
      </c>
      <c r="G2531" s="12" t="s">
        <v>203</v>
      </c>
      <c r="H2531" s="234">
        <v>11406.86999999999</v>
      </c>
      <c r="I2531" s="17">
        <f t="shared" si="197"/>
        <v>19.5</v>
      </c>
      <c r="J2531" s="283">
        <f t="shared" si="198"/>
        <v>5.928089478101665E-5</v>
      </c>
      <c r="K2531" s="22">
        <f t="shared" si="199"/>
        <v>1.1559774482298247E-3</v>
      </c>
    </row>
    <row r="2532" spans="1:11" ht="12.75">
      <c r="A2532" s="12">
        <f t="shared" si="200"/>
        <v>2525</v>
      </c>
      <c r="B2532" s="12" t="s">
        <v>411</v>
      </c>
      <c r="C2532" s="272">
        <v>45078</v>
      </c>
      <c r="D2532" s="272">
        <v>45092</v>
      </c>
      <c r="E2532" s="196">
        <f t="shared" si="196"/>
        <v>45085</v>
      </c>
      <c r="F2532" s="272">
        <v>45104</v>
      </c>
      <c r="G2532" s="12" t="s">
        <v>204</v>
      </c>
      <c r="H2532" s="234">
        <v>18511.589999999971</v>
      </c>
      <c r="I2532" s="17">
        <f t="shared" si="197"/>
        <v>19.5</v>
      </c>
      <c r="J2532" s="283">
        <f t="shared" si="198"/>
        <v>9.6203745551524584E-5</v>
      </c>
      <c r="K2532" s="22">
        <f t="shared" si="199"/>
        <v>1.8759730382547294E-3</v>
      </c>
    </row>
    <row r="2533" spans="1:11" ht="12.75">
      <c r="A2533" s="12">
        <f t="shared" si="200"/>
        <v>2526</v>
      </c>
      <c r="B2533" s="12" t="s">
        <v>411</v>
      </c>
      <c r="C2533" s="272">
        <v>45078</v>
      </c>
      <c r="D2533" s="272">
        <v>45092</v>
      </c>
      <c r="E2533" s="196">
        <f t="shared" si="196"/>
        <v>45085</v>
      </c>
      <c r="F2533" s="272">
        <v>45104</v>
      </c>
      <c r="G2533" s="12" t="s">
        <v>205</v>
      </c>
      <c r="H2533" s="234">
        <v>3762.5399999999418</v>
      </c>
      <c r="I2533" s="17">
        <f t="shared" si="197"/>
        <v>19.5</v>
      </c>
      <c r="J2533" s="283">
        <f t="shared" si="198"/>
        <v>1.9553719631183939E-5</v>
      </c>
      <c r="K2533" s="22">
        <f t="shared" si="199"/>
        <v>3.8129753280808683E-4</v>
      </c>
    </row>
    <row r="2534" spans="1:11" ht="12.75">
      <c r="A2534" s="12">
        <f t="shared" si="200"/>
        <v>2527</v>
      </c>
      <c r="B2534" s="12" t="s">
        <v>411</v>
      </c>
      <c r="C2534" s="272">
        <v>45078</v>
      </c>
      <c r="D2534" s="272">
        <v>45092</v>
      </c>
      <c r="E2534" s="196">
        <f t="shared" si="196"/>
        <v>45085</v>
      </c>
      <c r="F2534" s="272">
        <v>45091</v>
      </c>
      <c r="G2534" s="12" t="s">
        <v>451</v>
      </c>
      <c r="H2534" s="234">
        <v>3563.06</v>
      </c>
      <c r="I2534" s="17">
        <f t="shared" si="197"/>
        <v>6.5</v>
      </c>
      <c r="J2534" s="283">
        <f t="shared" si="198"/>
        <v>1.8517032714359802E-5</v>
      </c>
      <c r="K2534" s="22">
        <f t="shared" si="199"/>
        <v>1.2036071264333872E-4</v>
      </c>
    </row>
    <row r="2535" spans="1:11" ht="12.75">
      <c r="A2535" s="12">
        <f t="shared" si="200"/>
        <v>2528</v>
      </c>
      <c r="B2535" s="12" t="s">
        <v>411</v>
      </c>
      <c r="C2535" s="272">
        <v>45078</v>
      </c>
      <c r="D2535" s="272">
        <v>45092</v>
      </c>
      <c r="E2535" s="196">
        <f t="shared" si="196"/>
        <v>45085</v>
      </c>
      <c r="F2535" s="272">
        <v>45091</v>
      </c>
      <c r="G2535" s="12" t="s">
        <v>213</v>
      </c>
      <c r="H2535" s="234">
        <v>27580.87</v>
      </c>
      <c r="I2535" s="17">
        <f t="shared" si="197"/>
        <v>6.5</v>
      </c>
      <c r="J2535" s="283">
        <f t="shared" si="198"/>
        <v>1.4333630982372027E-4</v>
      </c>
      <c r="K2535" s="22">
        <f t="shared" si="199"/>
        <v>9.3168601385418173E-4</v>
      </c>
    </row>
    <row r="2536" spans="1:11" ht="12.75">
      <c r="A2536" s="12">
        <f t="shared" si="200"/>
        <v>2529</v>
      </c>
      <c r="B2536" s="12" t="s">
        <v>411</v>
      </c>
      <c r="C2536" s="272">
        <v>45078</v>
      </c>
      <c r="D2536" s="272">
        <v>45092</v>
      </c>
      <c r="E2536" s="196">
        <f t="shared" si="196"/>
        <v>45085</v>
      </c>
      <c r="F2536" s="272">
        <v>45091</v>
      </c>
      <c r="G2536" s="12" t="s">
        <v>214</v>
      </c>
      <c r="H2536" s="234">
        <v>894.57</v>
      </c>
      <c r="I2536" s="17">
        <f t="shared" si="197"/>
        <v>6.5</v>
      </c>
      <c r="J2536" s="283">
        <f t="shared" si="198"/>
        <v>4.649032560575698E-6</v>
      </c>
      <c r="K2536" s="22">
        <f t="shared" si="199"/>
        <v>3.0218711643742037E-5</v>
      </c>
    </row>
    <row r="2537" spans="1:11" ht="12.75">
      <c r="A2537" s="12">
        <f t="shared" si="200"/>
        <v>2530</v>
      </c>
      <c r="B2537" s="12" t="s">
        <v>411</v>
      </c>
      <c r="C2537" s="272">
        <v>45078</v>
      </c>
      <c r="D2537" s="272">
        <v>45092</v>
      </c>
      <c r="E2537" s="196">
        <f t="shared" si="196"/>
        <v>45085</v>
      </c>
      <c r="F2537" s="272">
        <v>45091</v>
      </c>
      <c r="G2537" s="12" t="s">
        <v>452</v>
      </c>
      <c r="H2537" s="234">
        <v>3602.8</v>
      </c>
      <c r="I2537" s="17">
        <f t="shared" si="197"/>
        <v>6.5</v>
      </c>
      <c r="J2537" s="283">
        <f t="shared" si="198"/>
        <v>1.8723559374048007E-5</v>
      </c>
      <c r="K2537" s="22">
        <f t="shared" si="199"/>
        <v>1.2170313593131205E-4</v>
      </c>
    </row>
    <row r="2538" spans="1:11" ht="12.75">
      <c r="A2538" s="12">
        <f t="shared" si="200"/>
        <v>2531</v>
      </c>
      <c r="B2538" s="12" t="s">
        <v>411</v>
      </c>
      <c r="C2538" s="272">
        <v>45093</v>
      </c>
      <c r="D2538" s="272">
        <v>45107</v>
      </c>
      <c r="E2538" s="196">
        <f t="shared" si="196"/>
        <v>45100</v>
      </c>
      <c r="F2538" s="272">
        <v>45107</v>
      </c>
      <c r="G2538" s="12" t="s">
        <v>180</v>
      </c>
      <c r="H2538" s="234">
        <v>525496.20000000112</v>
      </c>
      <c r="I2538" s="17">
        <f t="shared" si="197"/>
        <v>7.5</v>
      </c>
      <c r="J2538" s="283">
        <f t="shared" si="198"/>
        <v>2.7309757137605824E-3</v>
      </c>
      <c r="K2538" s="22">
        <f t="shared" si="199"/>
        <v>2.0482317853204368E-2</v>
      </c>
    </row>
    <row r="2539" spans="1:11" ht="12.75">
      <c r="A2539" s="12">
        <f t="shared" si="200"/>
        <v>2532</v>
      </c>
      <c r="B2539" s="12" t="s">
        <v>411</v>
      </c>
      <c r="C2539" s="272">
        <v>45093</v>
      </c>
      <c r="D2539" s="272">
        <v>45107</v>
      </c>
      <c r="E2539" s="196">
        <f t="shared" si="196"/>
        <v>45100</v>
      </c>
      <c r="F2539" s="272">
        <v>45107</v>
      </c>
      <c r="G2539" s="12" t="s">
        <v>181</v>
      </c>
      <c r="H2539" s="234">
        <v>96669.510000000009</v>
      </c>
      <c r="I2539" s="17">
        <f t="shared" si="197"/>
        <v>7.5</v>
      </c>
      <c r="J2539" s="283">
        <f t="shared" si="198"/>
        <v>5.0238628570698559E-4</v>
      </c>
      <c r="K2539" s="22">
        <f t="shared" si="199"/>
        <v>3.767897142802392E-3</v>
      </c>
    </row>
    <row r="2540" spans="1:11" ht="12.75">
      <c r="A2540" s="12">
        <f t="shared" si="200"/>
        <v>2533</v>
      </c>
      <c r="B2540" s="12" t="s">
        <v>411</v>
      </c>
      <c r="C2540" s="272">
        <v>45093</v>
      </c>
      <c r="D2540" s="272">
        <v>45107</v>
      </c>
      <c r="E2540" s="196">
        <f t="shared" si="196"/>
        <v>45100</v>
      </c>
      <c r="F2540" s="272">
        <v>45107</v>
      </c>
      <c r="G2540" s="12" t="s">
        <v>182</v>
      </c>
      <c r="H2540" s="234">
        <v>1539201.3200000015</v>
      </c>
      <c r="I2540" s="17">
        <f t="shared" si="197"/>
        <v>7.5</v>
      </c>
      <c r="J2540" s="283">
        <f t="shared" si="198"/>
        <v>7.9991471365696374E-3</v>
      </c>
      <c r="K2540" s="22">
        <f t="shared" si="199"/>
        <v>5.9993603524272278E-2</v>
      </c>
    </row>
    <row r="2541" spans="1:11" ht="12.75">
      <c r="A2541" s="12">
        <f t="shared" si="200"/>
        <v>2534</v>
      </c>
      <c r="B2541" s="12" t="s">
        <v>411</v>
      </c>
      <c r="C2541" s="272">
        <v>45093</v>
      </c>
      <c r="D2541" s="272">
        <v>45107</v>
      </c>
      <c r="E2541" s="196">
        <f t="shared" si="196"/>
        <v>45100</v>
      </c>
      <c r="F2541" s="272">
        <v>45107</v>
      </c>
      <c r="G2541" s="12" t="s">
        <v>183</v>
      </c>
      <c r="H2541" s="234">
        <v>2353391.7299999935</v>
      </c>
      <c r="I2541" s="17">
        <f t="shared" si="197"/>
        <v>7.5</v>
      </c>
      <c r="J2541" s="283">
        <f t="shared" si="198"/>
        <v>1.2230451256536148E-2</v>
      </c>
      <c r="K2541" s="22">
        <f t="shared" si="199"/>
        <v>9.1728384424021106E-2</v>
      </c>
    </row>
    <row r="2542" spans="1:11" ht="12.75">
      <c r="A2542" s="12">
        <f t="shared" si="200"/>
        <v>2535</v>
      </c>
      <c r="B2542" s="12" t="s">
        <v>411</v>
      </c>
      <c r="C2542" s="272">
        <v>45093</v>
      </c>
      <c r="D2542" s="272">
        <v>45107</v>
      </c>
      <c r="E2542" s="196">
        <f t="shared" si="196"/>
        <v>45100</v>
      </c>
      <c r="F2542" s="272">
        <v>45107</v>
      </c>
      <c r="G2542" s="12" t="s">
        <v>184</v>
      </c>
      <c r="H2542" s="234">
        <v>114566.60999999996</v>
      </c>
      <c r="I2542" s="17">
        <f t="shared" si="197"/>
        <v>7.5</v>
      </c>
      <c r="J2542" s="283">
        <f t="shared" si="198"/>
        <v>5.9539655951437807E-4</v>
      </c>
      <c r="K2542" s="22">
        <f t="shared" si="199"/>
        <v>4.4654741963578359E-3</v>
      </c>
    </row>
    <row r="2543" spans="1:11" ht="12.75">
      <c r="A2543" s="12">
        <f t="shared" si="200"/>
        <v>2536</v>
      </c>
      <c r="B2543" s="12" t="s">
        <v>411</v>
      </c>
      <c r="C2543" s="272">
        <v>45093</v>
      </c>
      <c r="D2543" s="272">
        <v>45107</v>
      </c>
      <c r="E2543" s="196">
        <f t="shared" si="196"/>
        <v>45100</v>
      </c>
      <c r="F2543" s="272">
        <v>45107</v>
      </c>
      <c r="G2543" s="12" t="s">
        <v>184</v>
      </c>
      <c r="H2543" s="234">
        <v>202102.5399999998</v>
      </c>
      <c r="I2543" s="17">
        <f t="shared" si="197"/>
        <v>7.5</v>
      </c>
      <c r="J2543" s="283">
        <f t="shared" si="198"/>
        <v>1.050316117279868E-3</v>
      </c>
      <c r="K2543" s="22">
        <f t="shared" si="199"/>
        <v>7.8773708795990098E-3</v>
      </c>
    </row>
    <row r="2544" spans="1:11" ht="12.75">
      <c r="A2544" s="12">
        <f t="shared" si="200"/>
        <v>2537</v>
      </c>
      <c r="B2544" s="12" t="s">
        <v>411</v>
      </c>
      <c r="C2544" s="272">
        <v>45093</v>
      </c>
      <c r="D2544" s="272">
        <v>45107</v>
      </c>
      <c r="E2544" s="196">
        <f t="shared" si="196"/>
        <v>45100</v>
      </c>
      <c r="F2544" s="272">
        <v>45107</v>
      </c>
      <c r="G2544" s="12" t="s">
        <v>186</v>
      </c>
      <c r="H2544" s="234">
        <v>416947.44000000018</v>
      </c>
      <c r="I2544" s="17">
        <f t="shared" si="197"/>
        <v>7.5</v>
      </c>
      <c r="J2544" s="283">
        <f t="shared" si="198"/>
        <v>2.1668535996162211E-3</v>
      </c>
      <c r="K2544" s="22">
        <f t="shared" si="199"/>
        <v>1.6251401997121658E-2</v>
      </c>
    </row>
    <row r="2545" spans="1:11" ht="12.75">
      <c r="A2545" s="12">
        <f t="shared" si="200"/>
        <v>2538</v>
      </c>
      <c r="B2545" s="12" t="s">
        <v>411</v>
      </c>
      <c r="C2545" s="272">
        <v>45093</v>
      </c>
      <c r="D2545" s="272">
        <v>45107</v>
      </c>
      <c r="E2545" s="196">
        <f t="shared" si="196"/>
        <v>45100</v>
      </c>
      <c r="F2545" s="272">
        <v>45106</v>
      </c>
      <c r="G2545" s="12" t="s">
        <v>189</v>
      </c>
      <c r="H2545" s="234">
        <v>31162.030000000319</v>
      </c>
      <c r="I2545" s="17">
        <f t="shared" si="197"/>
        <v>6.5</v>
      </c>
      <c r="J2545" s="283">
        <f t="shared" si="198"/>
        <v>1.619474072723635E-4</v>
      </c>
      <c r="K2545" s="22">
        <f t="shared" si="199"/>
        <v>1.0526581472703627E-3</v>
      </c>
    </row>
    <row r="2546" spans="1:11" ht="12.75">
      <c r="A2546" s="12">
        <f t="shared" si="200"/>
        <v>2539</v>
      </c>
      <c r="B2546" s="12" t="s">
        <v>411</v>
      </c>
      <c r="C2546" s="272">
        <v>45093</v>
      </c>
      <c r="D2546" s="272">
        <v>45107</v>
      </c>
      <c r="E2546" s="196">
        <f t="shared" si="196"/>
        <v>45100</v>
      </c>
      <c r="F2546" s="272">
        <v>45104</v>
      </c>
      <c r="G2546" s="12" t="s">
        <v>190</v>
      </c>
      <c r="H2546" s="234">
        <v>777.01000000000954</v>
      </c>
      <c r="I2546" s="17">
        <f t="shared" si="197"/>
        <v>4.5</v>
      </c>
      <c r="J2546" s="283">
        <f t="shared" si="198"/>
        <v>4.038079512942495E-6</v>
      </c>
      <c r="K2546" s="22">
        <f t="shared" si="199"/>
        <v>1.8171357808241226E-5</v>
      </c>
    </row>
    <row r="2547" spans="1:11" ht="12.75">
      <c r="A2547" s="12">
        <f t="shared" si="200"/>
        <v>2540</v>
      </c>
      <c r="B2547" s="12" t="s">
        <v>411</v>
      </c>
      <c r="C2547" s="272">
        <v>45093</v>
      </c>
      <c r="D2547" s="272">
        <v>45107</v>
      </c>
      <c r="E2547" s="196">
        <f t="shared" si="196"/>
        <v>45100</v>
      </c>
      <c r="F2547" s="272">
        <v>45107</v>
      </c>
      <c r="G2547" s="12" t="s">
        <v>192</v>
      </c>
      <c r="H2547" s="234">
        <v>36117.089999999967</v>
      </c>
      <c r="I2547" s="17">
        <f t="shared" si="197"/>
        <v>7.5</v>
      </c>
      <c r="J2547" s="283">
        <f t="shared" si="198"/>
        <v>1.8769858971711859E-4</v>
      </c>
      <c r="K2547" s="22">
        <f t="shared" si="199"/>
        <v>1.4077394228783895E-3</v>
      </c>
    </row>
    <row r="2548" spans="1:11" ht="12.75">
      <c r="A2548" s="12">
        <f t="shared" si="200"/>
        <v>2541</v>
      </c>
      <c r="B2548" s="12" t="s">
        <v>411</v>
      </c>
      <c r="C2548" s="272">
        <v>45093</v>
      </c>
      <c r="D2548" s="272">
        <v>45107</v>
      </c>
      <c r="E2548" s="196">
        <f t="shared" si="196"/>
        <v>45100</v>
      </c>
      <c r="F2548" s="272">
        <v>45107</v>
      </c>
      <c r="G2548" s="12" t="s">
        <v>193</v>
      </c>
      <c r="H2548" s="234">
        <v>79755.200000000012</v>
      </c>
      <c r="I2548" s="17">
        <f t="shared" si="197"/>
        <v>7.5</v>
      </c>
      <c r="J2548" s="283">
        <f t="shared" si="198"/>
        <v>4.1448351909322576E-4</v>
      </c>
      <c r="K2548" s="22">
        <f t="shared" si="199"/>
        <v>3.108626393199193E-3</v>
      </c>
    </row>
    <row r="2549" spans="1:11" ht="12.75">
      <c r="A2549" s="12">
        <f t="shared" si="200"/>
        <v>2542</v>
      </c>
      <c r="B2549" s="12" t="s">
        <v>411</v>
      </c>
      <c r="C2549" s="272">
        <v>45093</v>
      </c>
      <c r="D2549" s="272">
        <v>45107</v>
      </c>
      <c r="E2549" s="196">
        <f t="shared" si="196"/>
        <v>45100</v>
      </c>
      <c r="F2549" s="272">
        <v>45104</v>
      </c>
      <c r="G2549" s="12" t="s">
        <v>194</v>
      </c>
      <c r="H2549" s="234">
        <v>1197.3699999999628</v>
      </c>
      <c r="I2549" s="17">
        <f t="shared" si="197"/>
        <v>4.5</v>
      </c>
      <c r="J2549" s="283">
        <f t="shared" si="198"/>
        <v>6.2226680048026994E-6</v>
      </c>
      <c r="K2549" s="22">
        <f t="shared" si="199"/>
        <v>2.8002006021612148E-5</v>
      </c>
    </row>
    <row r="2550" spans="1:11" ht="12.75">
      <c r="A2550" s="12">
        <f t="shared" si="200"/>
        <v>2543</v>
      </c>
      <c r="B2550" s="12" t="s">
        <v>411</v>
      </c>
      <c r="C2550" s="272">
        <v>45093</v>
      </c>
      <c r="D2550" s="272">
        <v>45107</v>
      </c>
      <c r="E2550" s="196">
        <f t="shared" si="196"/>
        <v>45100</v>
      </c>
      <c r="F2550" s="272">
        <v>45107</v>
      </c>
      <c r="G2550" s="12" t="s">
        <v>468</v>
      </c>
      <c r="H2550" s="234">
        <v>43981.36</v>
      </c>
      <c r="I2550" s="17">
        <f t="shared" si="197"/>
        <v>7.5</v>
      </c>
      <c r="J2550" s="283">
        <f t="shared" si="198"/>
        <v>2.2856878131214057E-4</v>
      </c>
      <c r="K2550" s="22">
        <f t="shared" si="199"/>
        <v>1.7142658598410542E-3</v>
      </c>
    </row>
    <row r="2551" spans="1:11" ht="12.75">
      <c r="A2551" s="12">
        <f t="shared" si="200"/>
        <v>2544</v>
      </c>
      <c r="B2551" s="12" t="s">
        <v>411</v>
      </c>
      <c r="C2551" s="272">
        <v>45093</v>
      </c>
      <c r="D2551" s="272">
        <v>45107</v>
      </c>
      <c r="E2551" s="196">
        <f t="shared" si="196"/>
        <v>45100</v>
      </c>
      <c r="F2551" s="272">
        <v>45107</v>
      </c>
      <c r="G2551" s="12" t="s">
        <v>464</v>
      </c>
      <c r="H2551" s="234">
        <v>68599.28</v>
      </c>
      <c r="I2551" s="17">
        <f t="shared" si="197"/>
        <v>7.5</v>
      </c>
      <c r="J2551" s="283">
        <f t="shared" si="198"/>
        <v>3.565067980728722E-4</v>
      </c>
      <c r="K2551" s="22">
        <f t="shared" si="199"/>
        <v>2.6738009855465416E-3</v>
      </c>
    </row>
    <row r="2552" spans="1:11" ht="12.75">
      <c r="A2552" s="12">
        <f t="shared" si="200"/>
        <v>2545</v>
      </c>
      <c r="B2552" s="12" t="s">
        <v>411</v>
      </c>
      <c r="C2552" s="272">
        <v>45093</v>
      </c>
      <c r="D2552" s="272">
        <v>45107</v>
      </c>
      <c r="E2552" s="196">
        <f t="shared" si="196"/>
        <v>45100</v>
      </c>
      <c r="F2552" s="272">
        <v>45107</v>
      </c>
      <c r="G2552" s="12" t="s">
        <v>455</v>
      </c>
      <c r="H2552" s="234">
        <v>2687.25</v>
      </c>
      <c r="I2552" s="17">
        <f t="shared" si="197"/>
        <v>7.5</v>
      </c>
      <c r="J2552" s="283">
        <f t="shared" si="198"/>
        <v>1.3965494872851811E-5</v>
      </c>
      <c r="K2552" s="22">
        <f t="shared" si="199"/>
        <v>1.0474121154638858E-4</v>
      </c>
    </row>
    <row r="2553" spans="1:11" ht="12.75">
      <c r="A2553" s="12">
        <f t="shared" si="200"/>
        <v>2546</v>
      </c>
      <c r="B2553" s="12" t="s">
        <v>411</v>
      </c>
      <c r="C2553" s="272">
        <v>45093</v>
      </c>
      <c r="D2553" s="272">
        <v>45107</v>
      </c>
      <c r="E2553" s="196">
        <f t="shared" si="196"/>
        <v>45100</v>
      </c>
      <c r="F2553" s="272">
        <v>45117</v>
      </c>
      <c r="G2553" s="12" t="s">
        <v>195</v>
      </c>
      <c r="H2553" s="234">
        <v>1008.88</v>
      </c>
      <c r="I2553" s="17">
        <f t="shared" si="197"/>
        <v>17.5</v>
      </c>
      <c r="J2553" s="283">
        <f t="shared" si="198"/>
        <v>5.2430955316114001E-6</v>
      </c>
      <c r="K2553" s="22">
        <f t="shared" si="199"/>
        <v>9.1754171803199504E-5</v>
      </c>
    </row>
    <row r="2554" spans="1:11" ht="12.75">
      <c r="A2554" s="12">
        <f t="shared" si="200"/>
        <v>2547</v>
      </c>
      <c r="B2554" s="12" t="s">
        <v>411</v>
      </c>
      <c r="C2554" s="272">
        <v>45093</v>
      </c>
      <c r="D2554" s="272">
        <v>45107</v>
      </c>
      <c r="E2554" s="196">
        <f t="shared" si="196"/>
        <v>45100</v>
      </c>
      <c r="F2554" s="272">
        <v>45148</v>
      </c>
      <c r="G2554" s="12" t="s">
        <v>195</v>
      </c>
      <c r="H2554" s="234">
        <v>62945.819999999985</v>
      </c>
      <c r="I2554" s="17">
        <f t="shared" si="197"/>
        <v>48.5</v>
      </c>
      <c r="J2554" s="283">
        <f t="shared" si="198"/>
        <v>3.2712606809096761E-4</v>
      </c>
      <c r="K2554" s="22">
        <f t="shared" si="199"/>
        <v>1.5865614302411929E-2</v>
      </c>
    </row>
    <row r="2555" spans="1:11" ht="12.75">
      <c r="A2555" s="12">
        <f t="shared" si="200"/>
        <v>2548</v>
      </c>
      <c r="B2555" s="12" t="s">
        <v>411</v>
      </c>
      <c r="C2555" s="272">
        <v>45093</v>
      </c>
      <c r="D2555" s="272">
        <v>45107</v>
      </c>
      <c r="E2555" s="196">
        <f t="shared" si="196"/>
        <v>45100</v>
      </c>
      <c r="F2555" s="272">
        <v>45107</v>
      </c>
      <c r="G2555" s="12" t="s">
        <v>196</v>
      </c>
      <c r="H2555" s="234">
        <v>648936.41000000609</v>
      </c>
      <c r="I2555" s="17">
        <f t="shared" si="197"/>
        <v>7.5</v>
      </c>
      <c r="J2555" s="283">
        <f t="shared" si="198"/>
        <v>3.3724878990276101E-3</v>
      </c>
      <c r="K2555" s="22">
        <f t="shared" si="199"/>
        <v>2.5293659242707076E-2</v>
      </c>
    </row>
    <row r="2556" spans="1:11" ht="12.75">
      <c r="A2556" s="12">
        <f t="shared" si="200"/>
        <v>2549</v>
      </c>
      <c r="B2556" s="12" t="s">
        <v>411</v>
      </c>
      <c r="C2556" s="272">
        <v>45093</v>
      </c>
      <c r="D2556" s="272">
        <v>45107</v>
      </c>
      <c r="E2556" s="196">
        <f t="shared" ref="E2556:E2619" si="201">AVERAGE(C2556:D2556)</f>
        <v>45100</v>
      </c>
      <c r="F2556" s="272">
        <v>45107</v>
      </c>
      <c r="G2556" s="12" t="s">
        <v>197</v>
      </c>
      <c r="H2556" s="234">
        <v>16575</v>
      </c>
      <c r="I2556" s="17">
        <f t="shared" ref="I2556:I2619" si="202">(F2556-D2556)+((D2556-C2556+1)/2)</f>
        <v>7.5</v>
      </c>
      <c r="J2556" s="283">
        <f t="shared" ref="J2556:J2619" si="203">H2556/$H$2969</f>
        <v>8.6139390647509075E-5</v>
      </c>
      <c r="K2556" s="22">
        <f t="shared" ref="K2556:K2619" si="204">J2556*I2556</f>
        <v>6.4604542985631811E-4</v>
      </c>
    </row>
    <row r="2557" spans="1:11" ht="12.75">
      <c r="A2557" s="12">
        <f t="shared" si="200"/>
        <v>2550</v>
      </c>
      <c r="B2557" s="12" t="s">
        <v>411</v>
      </c>
      <c r="C2557" s="272">
        <v>45093</v>
      </c>
      <c r="D2557" s="272">
        <v>45107</v>
      </c>
      <c r="E2557" s="196">
        <f t="shared" si="201"/>
        <v>45100</v>
      </c>
      <c r="F2557" s="272">
        <v>45125</v>
      </c>
      <c r="G2557" s="12" t="s">
        <v>199</v>
      </c>
      <c r="H2557" s="234">
        <v>42951.490000000042</v>
      </c>
      <c r="I2557" s="17">
        <f t="shared" si="202"/>
        <v>25.5</v>
      </c>
      <c r="J2557" s="283">
        <f t="shared" si="203"/>
        <v>2.2321660187044244E-4</v>
      </c>
      <c r="K2557" s="22">
        <f t="shared" si="204"/>
        <v>5.6920233476962824E-3</v>
      </c>
    </row>
    <row r="2558" spans="1:11" ht="12.75">
      <c r="A2558" s="12">
        <f t="shared" si="200"/>
        <v>2551</v>
      </c>
      <c r="B2558" s="12" t="s">
        <v>411</v>
      </c>
      <c r="C2558" s="272">
        <v>45093</v>
      </c>
      <c r="D2558" s="272">
        <v>45107</v>
      </c>
      <c r="E2558" s="196">
        <f t="shared" si="201"/>
        <v>45100</v>
      </c>
      <c r="F2558" s="272">
        <v>45107</v>
      </c>
      <c r="G2558" s="12" t="s">
        <v>200</v>
      </c>
      <c r="H2558" s="234">
        <v>438342.83000000438</v>
      </c>
      <c r="I2558" s="17">
        <f t="shared" si="202"/>
        <v>7.5</v>
      </c>
      <c r="J2558" s="283">
        <f t="shared" si="203"/>
        <v>2.2780442999037732E-3</v>
      </c>
      <c r="K2558" s="22">
        <f t="shared" si="204"/>
        <v>1.7085332249278298E-2</v>
      </c>
    </row>
    <row r="2559" spans="1:11" ht="12.75">
      <c r="A2559" s="12">
        <f t="shared" si="200"/>
        <v>2552</v>
      </c>
      <c r="B2559" s="12" t="s">
        <v>411</v>
      </c>
      <c r="C2559" s="272">
        <v>45093</v>
      </c>
      <c r="D2559" s="272">
        <v>45107</v>
      </c>
      <c r="E2559" s="196">
        <f t="shared" si="201"/>
        <v>45100</v>
      </c>
      <c r="F2559" s="272">
        <v>45107</v>
      </c>
      <c r="G2559" s="12" t="s">
        <v>216</v>
      </c>
      <c r="H2559" s="234">
        <v>66460.44</v>
      </c>
      <c r="I2559" s="17">
        <f t="shared" si="202"/>
        <v>7.5</v>
      </c>
      <c r="J2559" s="283">
        <f t="shared" si="203"/>
        <v>3.4539136070982433E-4</v>
      </c>
      <c r="K2559" s="22">
        <f t="shared" si="204"/>
        <v>2.5904352053236824E-3</v>
      </c>
    </row>
    <row r="2560" spans="1:11" ht="12.75">
      <c r="A2560" s="12">
        <f t="shared" si="200"/>
        <v>2553</v>
      </c>
      <c r="B2560" s="12" t="s">
        <v>411</v>
      </c>
      <c r="C2560" s="272">
        <v>45093</v>
      </c>
      <c r="D2560" s="272">
        <v>45107</v>
      </c>
      <c r="E2560" s="196">
        <f t="shared" si="201"/>
        <v>45100</v>
      </c>
      <c r="F2560" s="272">
        <v>45107</v>
      </c>
      <c r="G2560" s="12" t="s">
        <v>201</v>
      </c>
      <c r="H2560" s="234">
        <v>17805.159999999996</v>
      </c>
      <c r="I2560" s="17">
        <f t="shared" si="202"/>
        <v>7.5</v>
      </c>
      <c r="J2560" s="283">
        <f t="shared" si="203"/>
        <v>9.2532466532814619E-5</v>
      </c>
      <c r="K2560" s="22">
        <f t="shared" si="204"/>
        <v>6.9399349899610969E-4</v>
      </c>
    </row>
    <row r="2561" spans="1:11" ht="12.75">
      <c r="A2561" s="12">
        <f t="shared" si="200"/>
        <v>2554</v>
      </c>
      <c r="B2561" s="12" t="s">
        <v>411</v>
      </c>
      <c r="C2561" s="272">
        <v>45093</v>
      </c>
      <c r="D2561" s="272">
        <v>45107</v>
      </c>
      <c r="E2561" s="196">
        <f t="shared" si="201"/>
        <v>45100</v>
      </c>
      <c r="F2561" s="272">
        <v>45112</v>
      </c>
      <c r="G2561" s="12" t="s">
        <v>465</v>
      </c>
      <c r="H2561" s="234">
        <v>18925.090000000007</v>
      </c>
      <c r="I2561" s="17">
        <f t="shared" si="202"/>
        <v>12.5</v>
      </c>
      <c r="J2561" s="283">
        <f t="shared" si="203"/>
        <v>9.8352682989397781E-5</v>
      </c>
      <c r="K2561" s="22">
        <f t="shared" si="204"/>
        <v>1.2294085373674723E-3</v>
      </c>
    </row>
    <row r="2562" spans="1:11" ht="12.75">
      <c r="A2562" s="12">
        <f t="shared" si="200"/>
        <v>2555</v>
      </c>
      <c r="B2562" s="12" t="s">
        <v>411</v>
      </c>
      <c r="C2562" s="272">
        <v>45093</v>
      </c>
      <c r="D2562" s="272">
        <v>45107</v>
      </c>
      <c r="E2562" s="196">
        <f t="shared" si="201"/>
        <v>45100</v>
      </c>
      <c r="F2562" s="272">
        <v>45104</v>
      </c>
      <c r="G2562" s="12" t="s">
        <v>202</v>
      </c>
      <c r="H2562" s="234">
        <v>112109.59999999996</v>
      </c>
      <c r="I2562" s="17">
        <f t="shared" si="202"/>
        <v>4.5</v>
      </c>
      <c r="J2562" s="283">
        <f t="shared" si="203"/>
        <v>5.8262760963716318E-4</v>
      </c>
      <c r="K2562" s="22">
        <f t="shared" si="204"/>
        <v>2.6218242433672344E-3</v>
      </c>
    </row>
    <row r="2563" spans="1:11" ht="12.75">
      <c r="A2563" s="12">
        <f t="shared" si="200"/>
        <v>2556</v>
      </c>
      <c r="B2563" s="12" t="s">
        <v>411</v>
      </c>
      <c r="C2563" s="272">
        <v>45093</v>
      </c>
      <c r="D2563" s="272">
        <v>45107</v>
      </c>
      <c r="E2563" s="196">
        <f t="shared" si="201"/>
        <v>45100</v>
      </c>
      <c r="F2563" s="272">
        <v>45104</v>
      </c>
      <c r="G2563" s="12" t="s">
        <v>203</v>
      </c>
      <c r="H2563" s="234">
        <v>11382.389999999989</v>
      </c>
      <c r="I2563" s="17">
        <f t="shared" si="202"/>
        <v>4.5</v>
      </c>
      <c r="J2563" s="283">
        <f t="shared" si="203"/>
        <v>5.9153673527137248E-5</v>
      </c>
      <c r="K2563" s="22">
        <f t="shared" si="204"/>
        <v>2.6619153087211763E-4</v>
      </c>
    </row>
    <row r="2564" spans="1:11" ht="12.75">
      <c r="A2564" s="12">
        <f t="shared" si="200"/>
        <v>2557</v>
      </c>
      <c r="B2564" s="12" t="s">
        <v>411</v>
      </c>
      <c r="C2564" s="272">
        <v>45093</v>
      </c>
      <c r="D2564" s="272">
        <v>45107</v>
      </c>
      <c r="E2564" s="196">
        <f t="shared" si="201"/>
        <v>45100</v>
      </c>
      <c r="F2564" s="272">
        <v>45104</v>
      </c>
      <c r="G2564" s="12" t="s">
        <v>204</v>
      </c>
      <c r="H2564" s="234">
        <v>18485.659999999974</v>
      </c>
      <c r="I2564" s="17">
        <f t="shared" si="202"/>
        <v>4.5</v>
      </c>
      <c r="J2564" s="283">
        <f t="shared" si="203"/>
        <v>9.6068988725009379E-5</v>
      </c>
      <c r="K2564" s="22">
        <f t="shared" si="204"/>
        <v>4.3231044926254219E-4</v>
      </c>
    </row>
    <row r="2565" spans="1:11" ht="12.75">
      <c r="A2565" s="12">
        <f t="shared" si="200"/>
        <v>2558</v>
      </c>
      <c r="B2565" s="12" t="s">
        <v>411</v>
      </c>
      <c r="C2565" s="272">
        <v>45093</v>
      </c>
      <c r="D2565" s="272">
        <v>45107</v>
      </c>
      <c r="E2565" s="196">
        <f t="shared" si="201"/>
        <v>45100</v>
      </c>
      <c r="F2565" s="272">
        <v>45104</v>
      </c>
      <c r="G2565" s="12" t="s">
        <v>205</v>
      </c>
      <c r="H2565" s="234">
        <v>3751.9199999999419</v>
      </c>
      <c r="I2565" s="17">
        <f t="shared" si="202"/>
        <v>4.5</v>
      </c>
      <c r="J2565" s="283">
        <f t="shared" si="203"/>
        <v>1.9498528057809788E-5</v>
      </c>
      <c r="K2565" s="22">
        <f t="shared" si="204"/>
        <v>8.7743376260144044E-5</v>
      </c>
    </row>
    <row r="2566" spans="1:11" ht="12.75">
      <c r="A2566" s="12">
        <f t="shared" si="200"/>
        <v>2559</v>
      </c>
      <c r="B2566" s="12" t="s">
        <v>411</v>
      </c>
      <c r="C2566" s="272">
        <v>45093</v>
      </c>
      <c r="D2566" s="272">
        <v>45107</v>
      </c>
      <c r="E2566" s="196">
        <f t="shared" si="201"/>
        <v>45100</v>
      </c>
      <c r="F2566" s="272">
        <v>45105</v>
      </c>
      <c r="G2566" s="12" t="s">
        <v>451</v>
      </c>
      <c r="H2566" s="234">
        <v>3563.06</v>
      </c>
      <c r="I2566" s="17">
        <f t="shared" si="202"/>
        <v>5.5</v>
      </c>
      <c r="J2566" s="283">
        <f t="shared" si="203"/>
        <v>1.8517032714359802E-5</v>
      </c>
      <c r="K2566" s="22">
        <f t="shared" si="204"/>
        <v>1.018436799289789E-4</v>
      </c>
    </row>
    <row r="2567" spans="1:11" ht="12.75">
      <c r="A2567" s="12">
        <f t="shared" si="200"/>
        <v>2560</v>
      </c>
      <c r="B2567" s="12" t="s">
        <v>411</v>
      </c>
      <c r="C2567" s="272">
        <v>45093</v>
      </c>
      <c r="D2567" s="272">
        <v>45107</v>
      </c>
      <c r="E2567" s="196">
        <f t="shared" si="201"/>
        <v>45100</v>
      </c>
      <c r="F2567" s="272">
        <v>45105</v>
      </c>
      <c r="G2567" s="12" t="s">
        <v>213</v>
      </c>
      <c r="H2567" s="234">
        <v>28785.87</v>
      </c>
      <c r="I2567" s="17">
        <f t="shared" si="202"/>
        <v>5.5</v>
      </c>
      <c r="J2567" s="283">
        <f t="shared" si="203"/>
        <v>1.4959863053142758E-4</v>
      </c>
      <c r="K2567" s="22">
        <f t="shared" si="204"/>
        <v>8.2279246792285165E-4</v>
      </c>
    </row>
    <row r="2568" spans="1:11" ht="12.75">
      <c r="A2568" s="12">
        <f t="shared" si="200"/>
        <v>2561</v>
      </c>
      <c r="B2568" s="12" t="s">
        <v>411</v>
      </c>
      <c r="C2568" s="272">
        <v>45093</v>
      </c>
      <c r="D2568" s="272">
        <v>45107</v>
      </c>
      <c r="E2568" s="196">
        <f t="shared" si="201"/>
        <v>45100</v>
      </c>
      <c r="F2568" s="272">
        <v>45105</v>
      </c>
      <c r="G2568" s="12" t="s">
        <v>214</v>
      </c>
      <c r="H2568" s="234">
        <v>1031.77</v>
      </c>
      <c r="I2568" s="17">
        <f t="shared" si="202"/>
        <v>5.5</v>
      </c>
      <c r="J2568" s="283">
        <f t="shared" si="203"/>
        <v>5.3620536403246121E-6</v>
      </c>
      <c r="K2568" s="22">
        <f t="shared" si="204"/>
        <v>2.9491295021785365E-5</v>
      </c>
    </row>
    <row r="2569" spans="1:11" ht="12.75">
      <c r="A2569" s="12">
        <f t="shared" ref="A2569:A2632" si="205">A2568+1</f>
        <v>2562</v>
      </c>
      <c r="B2569" s="12" t="s">
        <v>411</v>
      </c>
      <c r="C2569" s="272">
        <v>45093</v>
      </c>
      <c r="D2569" s="272">
        <v>45107</v>
      </c>
      <c r="E2569" s="196">
        <f t="shared" si="201"/>
        <v>45100</v>
      </c>
      <c r="F2569" s="272">
        <v>45105</v>
      </c>
      <c r="G2569" s="12" t="s">
        <v>452</v>
      </c>
      <c r="H2569" s="234">
        <v>2669.7300000000005</v>
      </c>
      <c r="I2569" s="17">
        <f t="shared" si="202"/>
        <v>5.5</v>
      </c>
      <c r="J2569" s="283">
        <f t="shared" si="203"/>
        <v>1.3874444367624401E-5</v>
      </c>
      <c r="K2569" s="22">
        <f t="shared" si="204"/>
        <v>7.6309444021934201E-5</v>
      </c>
    </row>
    <row r="2570" spans="1:11" ht="12.75">
      <c r="A2570" s="12">
        <f t="shared" si="205"/>
        <v>2563</v>
      </c>
      <c r="B2570" s="12" t="s">
        <v>411</v>
      </c>
      <c r="C2570" s="272">
        <v>45108</v>
      </c>
      <c r="D2570" s="272">
        <v>45122</v>
      </c>
      <c r="E2570" s="196">
        <f t="shared" si="201"/>
        <v>45115</v>
      </c>
      <c r="F2570" s="272">
        <v>45121</v>
      </c>
      <c r="G2570" s="12" t="s">
        <v>180</v>
      </c>
      <c r="H2570" s="234">
        <v>526278.12000000128</v>
      </c>
      <c r="I2570" s="17">
        <f t="shared" si="202"/>
        <v>6.5</v>
      </c>
      <c r="J2570" s="283">
        <f t="shared" si="203"/>
        <v>2.7350393102815547E-3</v>
      </c>
      <c r="K2570" s="22">
        <f t="shared" si="204"/>
        <v>1.7777755516830106E-2</v>
      </c>
    </row>
    <row r="2571" spans="1:11" ht="12.75">
      <c r="A2571" s="12">
        <f t="shared" si="205"/>
        <v>2564</v>
      </c>
      <c r="B2571" s="12" t="s">
        <v>411</v>
      </c>
      <c r="C2571" s="272">
        <v>45108</v>
      </c>
      <c r="D2571" s="272">
        <v>45122</v>
      </c>
      <c r="E2571" s="196">
        <f t="shared" si="201"/>
        <v>45115</v>
      </c>
      <c r="F2571" s="272">
        <v>45121</v>
      </c>
      <c r="G2571" s="12" t="s">
        <v>181</v>
      </c>
      <c r="H2571" s="234">
        <v>92419.87000000001</v>
      </c>
      <c r="I2571" s="17">
        <f t="shared" si="202"/>
        <v>6.5</v>
      </c>
      <c r="J2571" s="283">
        <f t="shared" si="203"/>
        <v>4.8030113336482687E-4</v>
      </c>
      <c r="K2571" s="22">
        <f t="shared" si="204"/>
        <v>3.1219573668713747E-3</v>
      </c>
    </row>
    <row r="2572" spans="1:11" ht="12.75">
      <c r="A2572" s="12">
        <f t="shared" si="205"/>
        <v>2565</v>
      </c>
      <c r="B2572" s="12" t="s">
        <v>411</v>
      </c>
      <c r="C2572" s="272">
        <v>45108</v>
      </c>
      <c r="D2572" s="272">
        <v>45122</v>
      </c>
      <c r="E2572" s="196">
        <f t="shared" si="201"/>
        <v>45115</v>
      </c>
      <c r="F2572" s="272">
        <v>45121</v>
      </c>
      <c r="G2572" s="12" t="s">
        <v>182</v>
      </c>
      <c r="H2572" s="234">
        <v>1524396.8099999998</v>
      </c>
      <c r="I2572" s="17">
        <f t="shared" si="202"/>
        <v>6.5</v>
      </c>
      <c r="J2572" s="283">
        <f t="shared" si="203"/>
        <v>7.9222088879883357E-3</v>
      </c>
      <c r="K2572" s="22">
        <f t="shared" si="204"/>
        <v>5.1494357771924182E-2</v>
      </c>
    </row>
    <row r="2573" spans="1:11" ht="12.75">
      <c r="A2573" s="12">
        <f t="shared" si="205"/>
        <v>2566</v>
      </c>
      <c r="B2573" s="12" t="s">
        <v>411</v>
      </c>
      <c r="C2573" s="272">
        <v>45108</v>
      </c>
      <c r="D2573" s="272">
        <v>45122</v>
      </c>
      <c r="E2573" s="196">
        <f t="shared" si="201"/>
        <v>45115</v>
      </c>
      <c r="F2573" s="272">
        <v>45121</v>
      </c>
      <c r="G2573" s="12" t="s">
        <v>183</v>
      </c>
      <c r="H2573" s="234">
        <v>2339393.7999999919</v>
      </c>
      <c r="I2573" s="17">
        <f t="shared" si="202"/>
        <v>6.5</v>
      </c>
      <c r="J2573" s="283">
        <f t="shared" si="203"/>
        <v>1.2157704761180091E-2</v>
      </c>
      <c r="K2573" s="22">
        <f t="shared" si="204"/>
        <v>7.9025080947670592E-2</v>
      </c>
    </row>
    <row r="2574" spans="1:11" ht="12.75">
      <c r="A2574" s="12">
        <f t="shared" si="205"/>
        <v>2567</v>
      </c>
      <c r="B2574" s="12" t="s">
        <v>411</v>
      </c>
      <c r="C2574" s="272">
        <v>45108</v>
      </c>
      <c r="D2574" s="272">
        <v>45122</v>
      </c>
      <c r="E2574" s="196">
        <f t="shared" si="201"/>
        <v>45115</v>
      </c>
      <c r="F2574" s="272">
        <v>45121</v>
      </c>
      <c r="G2574" s="12" t="s">
        <v>184</v>
      </c>
      <c r="H2574" s="234">
        <v>116312.30999999998</v>
      </c>
      <c r="I2574" s="17">
        <f t="shared" si="202"/>
        <v>6.5</v>
      </c>
      <c r="J2574" s="283">
        <f t="shared" si="203"/>
        <v>6.0446886927325335E-4</v>
      </c>
      <c r="K2574" s="22">
        <f t="shared" si="204"/>
        <v>3.9290476502761469E-3</v>
      </c>
    </row>
    <row r="2575" spans="1:11" ht="12.75">
      <c r="A2575" s="12">
        <f t="shared" si="205"/>
        <v>2568</v>
      </c>
      <c r="B2575" s="12" t="s">
        <v>411</v>
      </c>
      <c r="C2575" s="272">
        <v>45108</v>
      </c>
      <c r="D2575" s="272">
        <v>45122</v>
      </c>
      <c r="E2575" s="196">
        <f t="shared" si="201"/>
        <v>45115</v>
      </c>
      <c r="F2575" s="272">
        <v>45121</v>
      </c>
      <c r="G2575" s="12" t="s">
        <v>184</v>
      </c>
      <c r="H2575" s="234">
        <v>202670.86999999982</v>
      </c>
      <c r="I2575" s="17">
        <f t="shared" si="202"/>
        <v>6.5</v>
      </c>
      <c r="J2575" s="283">
        <f t="shared" si="203"/>
        <v>1.0532696979668485E-3</v>
      </c>
      <c r="K2575" s="22">
        <f t="shared" si="204"/>
        <v>6.8462530367845156E-3</v>
      </c>
    </row>
    <row r="2576" spans="1:11" ht="12.75">
      <c r="A2576" s="12">
        <f t="shared" si="205"/>
        <v>2569</v>
      </c>
      <c r="B2576" s="12" t="s">
        <v>411</v>
      </c>
      <c r="C2576" s="272">
        <v>45108</v>
      </c>
      <c r="D2576" s="272">
        <v>45122</v>
      </c>
      <c r="E2576" s="196">
        <f t="shared" si="201"/>
        <v>45115</v>
      </c>
      <c r="F2576" s="272">
        <v>45121</v>
      </c>
      <c r="G2576" s="12" t="s">
        <v>186</v>
      </c>
      <c r="H2576" s="234">
        <v>415008.69000000006</v>
      </c>
      <c r="I2576" s="17">
        <f t="shared" si="202"/>
        <v>6.5</v>
      </c>
      <c r="J2576" s="283">
        <f t="shared" si="203"/>
        <v>2.1567780193074509E-3</v>
      </c>
      <c r="K2576" s="22">
        <f t="shared" si="204"/>
        <v>1.4019057125498431E-2</v>
      </c>
    </row>
    <row r="2577" spans="1:11" ht="12.75">
      <c r="A2577" s="12">
        <f t="shared" si="205"/>
        <v>2570</v>
      </c>
      <c r="B2577" s="12" t="s">
        <v>411</v>
      </c>
      <c r="C2577" s="272">
        <v>45108</v>
      </c>
      <c r="D2577" s="272">
        <v>45122</v>
      </c>
      <c r="E2577" s="196">
        <f t="shared" si="201"/>
        <v>45115</v>
      </c>
      <c r="F2577" s="272">
        <v>45134</v>
      </c>
      <c r="G2577" s="12" t="s">
        <v>189</v>
      </c>
      <c r="H2577" s="234">
        <v>31106.220000000329</v>
      </c>
      <c r="I2577" s="17">
        <f t="shared" si="202"/>
        <v>19.5</v>
      </c>
      <c r="J2577" s="283">
        <f t="shared" si="203"/>
        <v>1.6165736568008374E-4</v>
      </c>
      <c r="K2577" s="22">
        <f t="shared" si="204"/>
        <v>3.1523186307616329E-3</v>
      </c>
    </row>
    <row r="2578" spans="1:11" ht="12.75">
      <c r="A2578" s="12">
        <f t="shared" si="205"/>
        <v>2571</v>
      </c>
      <c r="B2578" s="12" t="s">
        <v>411</v>
      </c>
      <c r="C2578" s="272">
        <v>45108</v>
      </c>
      <c r="D2578" s="272">
        <v>45122</v>
      </c>
      <c r="E2578" s="196">
        <f t="shared" si="201"/>
        <v>45115</v>
      </c>
      <c r="F2578" s="272">
        <v>45133</v>
      </c>
      <c r="G2578" s="12" t="s">
        <v>190</v>
      </c>
      <c r="H2578" s="234">
        <v>776.17000000000951</v>
      </c>
      <c r="I2578" s="17">
        <f t="shared" si="202"/>
        <v>18.5</v>
      </c>
      <c r="J2578" s="283">
        <f t="shared" si="203"/>
        <v>4.0337140777603588E-6</v>
      </c>
      <c r="K2578" s="22">
        <f t="shared" si="204"/>
        <v>7.4623710438566639E-5</v>
      </c>
    </row>
    <row r="2579" spans="1:11" ht="12.75">
      <c r="A2579" s="12">
        <f t="shared" si="205"/>
        <v>2572</v>
      </c>
      <c r="B2579" s="12" t="s">
        <v>411</v>
      </c>
      <c r="C2579" s="272">
        <v>45108</v>
      </c>
      <c r="D2579" s="272">
        <v>45122</v>
      </c>
      <c r="E2579" s="196">
        <f t="shared" si="201"/>
        <v>45115</v>
      </c>
      <c r="F2579" s="272">
        <v>45121</v>
      </c>
      <c r="G2579" s="12" t="s">
        <v>192</v>
      </c>
      <c r="H2579" s="234">
        <v>36554.299999999959</v>
      </c>
      <c r="I2579" s="17">
        <f t="shared" si="202"/>
        <v>6.5</v>
      </c>
      <c r="J2579" s="283">
        <f t="shared" si="203"/>
        <v>1.89970746759954E-4</v>
      </c>
      <c r="K2579" s="22">
        <f t="shared" si="204"/>
        <v>1.234809853939701E-3</v>
      </c>
    </row>
    <row r="2580" spans="1:11" ht="12.75">
      <c r="A2580" s="12">
        <f t="shared" si="205"/>
        <v>2573</v>
      </c>
      <c r="B2580" s="12" t="s">
        <v>411</v>
      </c>
      <c r="C2580" s="272">
        <v>45108</v>
      </c>
      <c r="D2580" s="272">
        <v>45122</v>
      </c>
      <c r="E2580" s="196">
        <f t="shared" si="201"/>
        <v>45115</v>
      </c>
      <c r="F2580" s="272">
        <v>45121</v>
      </c>
      <c r="G2580" s="12" t="s">
        <v>193</v>
      </c>
      <c r="H2580" s="234">
        <v>79607.7</v>
      </c>
      <c r="I2580" s="17">
        <f t="shared" si="202"/>
        <v>6.5</v>
      </c>
      <c r="J2580" s="283">
        <f t="shared" si="203"/>
        <v>4.1371696946302912E-4</v>
      </c>
      <c r="K2580" s="22">
        <f t="shared" si="204"/>
        <v>2.6891603015096891E-3</v>
      </c>
    </row>
    <row r="2581" spans="1:11" ht="12.75">
      <c r="A2581" s="12">
        <f t="shared" si="205"/>
        <v>2574</v>
      </c>
      <c r="B2581" s="12" t="s">
        <v>411</v>
      </c>
      <c r="C2581" s="272">
        <v>45108</v>
      </c>
      <c r="D2581" s="272">
        <v>45122</v>
      </c>
      <c r="E2581" s="196">
        <f t="shared" si="201"/>
        <v>45115</v>
      </c>
      <c r="F2581" s="272">
        <v>45133</v>
      </c>
      <c r="G2581" s="12" t="s">
        <v>194</v>
      </c>
      <c r="H2581" s="234">
        <v>1195.7499999999629</v>
      </c>
      <c r="I2581" s="17">
        <f t="shared" si="202"/>
        <v>18.5</v>
      </c>
      <c r="J2581" s="283">
        <f t="shared" si="203"/>
        <v>6.2142489512371514E-6</v>
      </c>
      <c r="K2581" s="22">
        <f t="shared" si="204"/>
        <v>1.149636055978873E-4</v>
      </c>
    </row>
    <row r="2582" spans="1:11" ht="12.75">
      <c r="A2582" s="12">
        <f t="shared" si="205"/>
        <v>2575</v>
      </c>
      <c r="B2582" s="12" t="s">
        <v>411</v>
      </c>
      <c r="C2582" s="272">
        <v>45108</v>
      </c>
      <c r="D2582" s="272">
        <v>45122</v>
      </c>
      <c r="E2582" s="196">
        <f t="shared" si="201"/>
        <v>45115</v>
      </c>
      <c r="F2582" s="272">
        <v>45121</v>
      </c>
      <c r="G2582" s="12" t="s">
        <v>468</v>
      </c>
      <c r="H2582" s="234">
        <v>40998.439999999995</v>
      </c>
      <c r="I2582" s="17">
        <f t="shared" si="202"/>
        <v>6.5</v>
      </c>
      <c r="J2582" s="283">
        <f t="shared" si="203"/>
        <v>2.1306670522464323E-4</v>
      </c>
      <c r="K2582" s="22">
        <f t="shared" si="204"/>
        <v>1.3849335839601811E-3</v>
      </c>
    </row>
    <row r="2583" spans="1:11" ht="12.75">
      <c r="A2583" s="12">
        <f t="shared" si="205"/>
        <v>2576</v>
      </c>
      <c r="B2583" s="12" t="s">
        <v>411</v>
      </c>
      <c r="C2583" s="272">
        <v>45108</v>
      </c>
      <c r="D2583" s="272">
        <v>45122</v>
      </c>
      <c r="E2583" s="196">
        <f t="shared" si="201"/>
        <v>45115</v>
      </c>
      <c r="F2583" s="272">
        <v>45121</v>
      </c>
      <c r="G2583" s="12" t="s">
        <v>464</v>
      </c>
      <c r="H2583" s="234">
        <v>68599.280000000013</v>
      </c>
      <c r="I2583" s="17">
        <f t="shared" si="202"/>
        <v>6.5</v>
      </c>
      <c r="J2583" s="283">
        <f t="shared" si="203"/>
        <v>3.5650679807287225E-4</v>
      </c>
      <c r="K2583" s="22">
        <f t="shared" si="204"/>
        <v>2.3172941874736695E-3</v>
      </c>
    </row>
    <row r="2584" spans="1:11" ht="12.75">
      <c r="A2584" s="12">
        <f t="shared" si="205"/>
        <v>2577</v>
      </c>
      <c r="B2584" s="12" t="s">
        <v>411</v>
      </c>
      <c r="C2584" s="272">
        <v>45108</v>
      </c>
      <c r="D2584" s="272">
        <v>45122</v>
      </c>
      <c r="E2584" s="196">
        <f t="shared" si="201"/>
        <v>45115</v>
      </c>
      <c r="F2584" s="272">
        <v>45121</v>
      </c>
      <c r="G2584" s="12" t="s">
        <v>455</v>
      </c>
      <c r="H2584" s="234">
        <v>2687.25</v>
      </c>
      <c r="I2584" s="17">
        <f t="shared" si="202"/>
        <v>6.5</v>
      </c>
      <c r="J2584" s="283">
        <f t="shared" si="203"/>
        <v>1.3965494872851811E-5</v>
      </c>
      <c r="K2584" s="22">
        <f t="shared" si="204"/>
        <v>9.077571667353677E-5</v>
      </c>
    </row>
    <row r="2585" spans="1:11" ht="12.75">
      <c r="A2585" s="12">
        <f t="shared" si="205"/>
        <v>2578</v>
      </c>
      <c r="B2585" s="12" t="s">
        <v>411</v>
      </c>
      <c r="C2585" s="272">
        <v>45108</v>
      </c>
      <c r="D2585" s="272">
        <v>45122</v>
      </c>
      <c r="E2585" s="196">
        <f t="shared" si="201"/>
        <v>45115</v>
      </c>
      <c r="F2585" s="272">
        <v>45148</v>
      </c>
      <c r="G2585" s="12" t="s">
        <v>195</v>
      </c>
      <c r="H2585" s="234">
        <v>992.63</v>
      </c>
      <c r="I2585" s="17">
        <f t="shared" si="202"/>
        <v>33.5</v>
      </c>
      <c r="J2585" s="283">
        <f t="shared" si="203"/>
        <v>5.1586451486236466E-6</v>
      </c>
      <c r="K2585" s="22">
        <f t="shared" si="204"/>
        <v>1.7281461247889215E-4</v>
      </c>
    </row>
    <row r="2586" spans="1:11" ht="12.75">
      <c r="A2586" s="12">
        <f t="shared" si="205"/>
        <v>2579</v>
      </c>
      <c r="B2586" s="12" t="s">
        <v>411</v>
      </c>
      <c r="C2586" s="272">
        <v>45108</v>
      </c>
      <c r="D2586" s="272">
        <v>45122</v>
      </c>
      <c r="E2586" s="196">
        <f t="shared" si="201"/>
        <v>45115</v>
      </c>
      <c r="F2586" s="272">
        <v>45148</v>
      </c>
      <c r="G2586" s="12" t="s">
        <v>195</v>
      </c>
      <c r="H2586" s="234">
        <v>61587.969999999987</v>
      </c>
      <c r="I2586" s="17">
        <f t="shared" si="202"/>
        <v>33.5</v>
      </c>
      <c r="J2586" s="283">
        <f t="shared" si="203"/>
        <v>3.2006939408851093E-4</v>
      </c>
      <c r="K2586" s="22">
        <f t="shared" si="204"/>
        <v>1.0722324701965116E-2</v>
      </c>
    </row>
    <row r="2587" spans="1:11" ht="12.75">
      <c r="A2587" s="12">
        <f t="shared" si="205"/>
        <v>2580</v>
      </c>
      <c r="B2587" s="12" t="s">
        <v>411</v>
      </c>
      <c r="C2587" s="272">
        <v>45108</v>
      </c>
      <c r="D2587" s="272">
        <v>45122</v>
      </c>
      <c r="E2587" s="196">
        <f t="shared" si="201"/>
        <v>45115</v>
      </c>
      <c r="F2587" s="272">
        <v>45121</v>
      </c>
      <c r="G2587" s="12" t="s">
        <v>196</v>
      </c>
      <c r="H2587" s="234">
        <v>647172.4200000061</v>
      </c>
      <c r="I2587" s="17">
        <f t="shared" si="202"/>
        <v>6.5</v>
      </c>
      <c r="J2587" s="283">
        <f t="shared" si="203"/>
        <v>3.3633205371145906E-3</v>
      </c>
      <c r="K2587" s="22">
        <f t="shared" si="204"/>
        <v>2.186158349124484E-2</v>
      </c>
    </row>
    <row r="2588" spans="1:11" ht="12.75">
      <c r="A2588" s="12">
        <f t="shared" si="205"/>
        <v>2581</v>
      </c>
      <c r="B2588" s="12" t="s">
        <v>411</v>
      </c>
      <c r="C2588" s="272">
        <v>45108</v>
      </c>
      <c r="D2588" s="272">
        <v>45122</v>
      </c>
      <c r="E2588" s="196">
        <f t="shared" si="201"/>
        <v>45115</v>
      </c>
      <c r="F2588" s="272">
        <v>45121</v>
      </c>
      <c r="G2588" s="12" t="s">
        <v>197</v>
      </c>
      <c r="H2588" s="234">
        <v>9066.68</v>
      </c>
      <c r="I2588" s="17">
        <f t="shared" si="202"/>
        <v>6.5</v>
      </c>
      <c r="J2588" s="283">
        <f t="shared" si="203"/>
        <v>4.7119052210917502E-5</v>
      </c>
      <c r="K2588" s="22">
        <f t="shared" si="204"/>
        <v>3.0627383937096377E-4</v>
      </c>
    </row>
    <row r="2589" spans="1:11" ht="12.75">
      <c r="A2589" s="12">
        <f t="shared" si="205"/>
        <v>2582</v>
      </c>
      <c r="B2589" s="12" t="s">
        <v>411</v>
      </c>
      <c r="C2589" s="272">
        <v>45108</v>
      </c>
      <c r="D2589" s="272">
        <v>45122</v>
      </c>
      <c r="E2589" s="196">
        <f t="shared" si="201"/>
        <v>45115</v>
      </c>
      <c r="F2589" s="272">
        <v>45153</v>
      </c>
      <c r="G2589" s="12" t="s">
        <v>199</v>
      </c>
      <c r="H2589" s="234">
        <v>42682.440000000068</v>
      </c>
      <c r="I2589" s="17">
        <f t="shared" si="202"/>
        <v>38.5</v>
      </c>
      <c r="J2589" s="283">
        <f t="shared" si="203"/>
        <v>2.2181836337549762E-4</v>
      </c>
      <c r="K2589" s="22">
        <f t="shared" si="204"/>
        <v>8.5400069899566576E-3</v>
      </c>
    </row>
    <row r="2590" spans="1:11" ht="12.75">
      <c r="A2590" s="12">
        <f t="shared" si="205"/>
        <v>2583</v>
      </c>
      <c r="B2590" s="12" t="s">
        <v>411</v>
      </c>
      <c r="C2590" s="272">
        <v>45108</v>
      </c>
      <c r="D2590" s="272">
        <v>45122</v>
      </c>
      <c r="E2590" s="196">
        <f t="shared" si="201"/>
        <v>45115</v>
      </c>
      <c r="F2590" s="272">
        <v>45121</v>
      </c>
      <c r="G2590" s="12" t="s">
        <v>200</v>
      </c>
      <c r="H2590" s="234">
        <v>437693.41000000451</v>
      </c>
      <c r="I2590" s="17">
        <f t="shared" si="202"/>
        <v>6.5</v>
      </c>
      <c r="J2590" s="283">
        <f t="shared" si="203"/>
        <v>2.2746692988133178E-3</v>
      </c>
      <c r="K2590" s="22">
        <f t="shared" si="204"/>
        <v>1.4785350442286566E-2</v>
      </c>
    </row>
    <row r="2591" spans="1:11" ht="12.75">
      <c r="A2591" s="12">
        <f t="shared" si="205"/>
        <v>2584</v>
      </c>
      <c r="B2591" s="12" t="s">
        <v>411</v>
      </c>
      <c r="C2591" s="272">
        <v>45108</v>
      </c>
      <c r="D2591" s="272">
        <v>45122</v>
      </c>
      <c r="E2591" s="196">
        <f t="shared" si="201"/>
        <v>45115</v>
      </c>
      <c r="F2591" s="272">
        <v>45121</v>
      </c>
      <c r="G2591" s="12" t="s">
        <v>216</v>
      </c>
      <c r="H2591" s="234">
        <v>74889.38</v>
      </c>
      <c r="I2591" s="17">
        <f t="shared" si="202"/>
        <v>6.5</v>
      </c>
      <c r="J2591" s="283">
        <f t="shared" si="203"/>
        <v>3.8919611216710429E-4</v>
      </c>
      <c r="K2591" s="22">
        <f t="shared" si="204"/>
        <v>2.529774729086178E-3</v>
      </c>
    </row>
    <row r="2592" spans="1:11" ht="12.75">
      <c r="A2592" s="12">
        <f t="shared" si="205"/>
        <v>2585</v>
      </c>
      <c r="B2592" s="12" t="s">
        <v>411</v>
      </c>
      <c r="C2592" s="272">
        <v>45108</v>
      </c>
      <c r="D2592" s="272">
        <v>45122</v>
      </c>
      <c r="E2592" s="196">
        <f t="shared" si="201"/>
        <v>45115</v>
      </c>
      <c r="F2592" s="272">
        <v>45121</v>
      </c>
      <c r="G2592" s="12" t="s">
        <v>201</v>
      </c>
      <c r="H2592" s="234">
        <v>17919.349999999995</v>
      </c>
      <c r="I2592" s="17">
        <f t="shared" si="202"/>
        <v>6.5</v>
      </c>
      <c r="J2592" s="283">
        <f t="shared" si="203"/>
        <v>9.3125905870252874E-5</v>
      </c>
      <c r="K2592" s="22">
        <f t="shared" si="204"/>
        <v>6.0531838815664363E-4</v>
      </c>
    </row>
    <row r="2593" spans="1:11" ht="12.75">
      <c r="A2593" s="12">
        <f t="shared" si="205"/>
        <v>2586</v>
      </c>
      <c r="B2593" s="12" t="s">
        <v>411</v>
      </c>
      <c r="C2593" s="272">
        <v>45108</v>
      </c>
      <c r="D2593" s="272">
        <v>45122</v>
      </c>
      <c r="E2593" s="196">
        <f t="shared" si="201"/>
        <v>45115</v>
      </c>
      <c r="F2593" s="272">
        <v>45124</v>
      </c>
      <c r="G2593" s="12" t="s">
        <v>465</v>
      </c>
      <c r="H2593" s="234">
        <v>18337.610000000004</v>
      </c>
      <c r="I2593" s="17">
        <f t="shared" si="202"/>
        <v>9.5</v>
      </c>
      <c r="J2593" s="283">
        <f t="shared" si="203"/>
        <v>9.5299580774158024E-5</v>
      </c>
      <c r="K2593" s="22">
        <f t="shared" si="204"/>
        <v>9.0534601735450121E-4</v>
      </c>
    </row>
    <row r="2594" spans="1:11" ht="12.75">
      <c r="A2594" s="12">
        <f t="shared" si="205"/>
        <v>2587</v>
      </c>
      <c r="B2594" s="12" t="s">
        <v>411</v>
      </c>
      <c r="C2594" s="272">
        <v>45108</v>
      </c>
      <c r="D2594" s="272">
        <v>45122</v>
      </c>
      <c r="E2594" s="196">
        <f t="shared" si="201"/>
        <v>45115</v>
      </c>
      <c r="F2594" s="272">
        <v>45096</v>
      </c>
      <c r="G2594" s="12" t="s">
        <v>435</v>
      </c>
      <c r="H2594" s="234">
        <v>49146.949999999917</v>
      </c>
      <c r="I2594" s="17">
        <f t="shared" si="202"/>
        <v>-18.5</v>
      </c>
      <c r="J2594" s="283">
        <f t="shared" si="203"/>
        <v>2.554140769341532E-4</v>
      </c>
      <c r="K2594" s="22">
        <f t="shared" si="204"/>
        <v>-4.725160423281834E-3</v>
      </c>
    </row>
    <row r="2595" spans="1:11" ht="12.75">
      <c r="A2595" s="12">
        <f t="shared" si="205"/>
        <v>2588</v>
      </c>
      <c r="B2595" s="12" t="s">
        <v>411</v>
      </c>
      <c r="C2595" s="272">
        <v>45108</v>
      </c>
      <c r="D2595" s="272">
        <v>45122</v>
      </c>
      <c r="E2595" s="196">
        <f t="shared" si="201"/>
        <v>45115</v>
      </c>
      <c r="F2595" s="272">
        <v>45096</v>
      </c>
      <c r="G2595" s="12" t="s">
        <v>466</v>
      </c>
      <c r="H2595" s="234">
        <v>85</v>
      </c>
      <c r="I2595" s="17">
        <f t="shared" si="202"/>
        <v>-18.5</v>
      </c>
      <c r="J2595" s="283">
        <f t="shared" si="203"/>
        <v>4.4174046485902092E-7</v>
      </c>
      <c r="K2595" s="22">
        <f t="shared" si="204"/>
        <v>-8.1721985998918867E-6</v>
      </c>
    </row>
    <row r="2596" spans="1:11" ht="12.75">
      <c r="A2596" s="12">
        <f t="shared" si="205"/>
        <v>2589</v>
      </c>
      <c r="B2596" s="12" t="s">
        <v>411</v>
      </c>
      <c r="C2596" s="272">
        <v>45108</v>
      </c>
      <c r="D2596" s="272">
        <v>45122</v>
      </c>
      <c r="E2596" s="196">
        <f t="shared" si="201"/>
        <v>45115</v>
      </c>
      <c r="F2596" s="272">
        <v>45133</v>
      </c>
      <c r="G2596" s="12" t="s">
        <v>202</v>
      </c>
      <c r="H2596" s="234">
        <v>111115.08999999994</v>
      </c>
      <c r="I2596" s="17">
        <f t="shared" si="202"/>
        <v>18.5</v>
      </c>
      <c r="J2596" s="283">
        <f t="shared" si="203"/>
        <v>5.7745919422884612E-4</v>
      </c>
      <c r="K2596" s="22">
        <f t="shared" si="204"/>
        <v>1.0682995093233652E-2</v>
      </c>
    </row>
    <row r="2597" spans="1:11" ht="12.75">
      <c r="A2597" s="12">
        <f t="shared" si="205"/>
        <v>2590</v>
      </c>
      <c r="B2597" s="12" t="s">
        <v>411</v>
      </c>
      <c r="C2597" s="272">
        <v>45108</v>
      </c>
      <c r="D2597" s="272">
        <v>45122</v>
      </c>
      <c r="E2597" s="196">
        <f t="shared" si="201"/>
        <v>45115</v>
      </c>
      <c r="F2597" s="272">
        <v>45133</v>
      </c>
      <c r="G2597" s="12" t="s">
        <v>203</v>
      </c>
      <c r="H2597" s="234">
        <v>11319.259999999989</v>
      </c>
      <c r="I2597" s="17">
        <f t="shared" si="202"/>
        <v>18.5</v>
      </c>
      <c r="J2597" s="283">
        <f t="shared" si="203"/>
        <v>5.8825590285413133E-5</v>
      </c>
      <c r="K2597" s="22">
        <f t="shared" si="204"/>
        <v>1.088273420280143E-3</v>
      </c>
    </row>
    <row r="2598" spans="1:11" ht="12.75">
      <c r="A2598" s="12">
        <f t="shared" si="205"/>
        <v>2591</v>
      </c>
      <c r="B2598" s="12" t="s">
        <v>411</v>
      </c>
      <c r="C2598" s="272">
        <v>45108</v>
      </c>
      <c r="D2598" s="272">
        <v>45122</v>
      </c>
      <c r="E2598" s="196">
        <f t="shared" si="201"/>
        <v>45115</v>
      </c>
      <c r="F2598" s="272">
        <v>45133</v>
      </c>
      <c r="G2598" s="12" t="s">
        <v>204</v>
      </c>
      <c r="H2598" s="234">
        <v>18200.279999999973</v>
      </c>
      <c r="I2598" s="17">
        <f t="shared" si="202"/>
        <v>18.5</v>
      </c>
      <c r="J2598" s="283">
        <f t="shared" si="203"/>
        <v>9.4585884091345044E-5</v>
      </c>
      <c r="K2598" s="22">
        <f t="shared" si="204"/>
        <v>1.7498388556898834E-3</v>
      </c>
    </row>
    <row r="2599" spans="1:11" ht="12.75">
      <c r="A2599" s="12">
        <f t="shared" si="205"/>
        <v>2592</v>
      </c>
      <c r="B2599" s="12" t="s">
        <v>411</v>
      </c>
      <c r="C2599" s="272">
        <v>45108</v>
      </c>
      <c r="D2599" s="272">
        <v>45122</v>
      </c>
      <c r="E2599" s="196">
        <f t="shared" si="201"/>
        <v>45115</v>
      </c>
      <c r="F2599" s="272">
        <v>45133</v>
      </c>
      <c r="G2599" s="12" t="s">
        <v>205</v>
      </c>
      <c r="H2599" s="234">
        <v>3736.6199999999426</v>
      </c>
      <c r="I2599" s="17">
        <f t="shared" si="202"/>
        <v>18.5</v>
      </c>
      <c r="J2599" s="283">
        <f t="shared" si="203"/>
        <v>1.9419014774135167E-5</v>
      </c>
      <c r="K2599" s="22">
        <f t="shared" si="204"/>
        <v>3.5925177332150058E-4</v>
      </c>
    </row>
    <row r="2600" spans="1:11" ht="12.75">
      <c r="A2600" s="12">
        <f t="shared" si="205"/>
        <v>2593</v>
      </c>
      <c r="B2600" s="12" t="s">
        <v>411</v>
      </c>
      <c r="C2600" s="272">
        <v>45108</v>
      </c>
      <c r="D2600" s="272">
        <v>45122</v>
      </c>
      <c r="E2600" s="196">
        <f t="shared" si="201"/>
        <v>45115</v>
      </c>
      <c r="F2600" s="272">
        <v>45119</v>
      </c>
      <c r="G2600" s="12" t="s">
        <v>451</v>
      </c>
      <c r="H2600" s="234">
        <v>3563.06</v>
      </c>
      <c r="I2600" s="17">
        <f t="shared" si="202"/>
        <v>4.5</v>
      </c>
      <c r="J2600" s="283">
        <f t="shared" si="203"/>
        <v>1.8517032714359802E-5</v>
      </c>
      <c r="K2600" s="22">
        <f t="shared" si="204"/>
        <v>8.3326647214619105E-5</v>
      </c>
    </row>
    <row r="2601" spans="1:11" ht="12.75">
      <c r="A2601" s="12">
        <f t="shared" si="205"/>
        <v>2594</v>
      </c>
      <c r="B2601" s="12" t="s">
        <v>411</v>
      </c>
      <c r="C2601" s="272">
        <v>45108</v>
      </c>
      <c r="D2601" s="272">
        <v>45122</v>
      </c>
      <c r="E2601" s="196">
        <f t="shared" si="201"/>
        <v>45115</v>
      </c>
      <c r="F2601" s="272">
        <v>45119</v>
      </c>
      <c r="G2601" s="12" t="s">
        <v>213</v>
      </c>
      <c r="H2601" s="234">
        <v>28840.87</v>
      </c>
      <c r="I2601" s="17">
        <f t="shared" si="202"/>
        <v>4.5</v>
      </c>
      <c r="J2601" s="283">
        <f t="shared" si="203"/>
        <v>1.4988446259692458E-4</v>
      </c>
      <c r="K2601" s="22">
        <f t="shared" si="204"/>
        <v>6.7448008168616064E-4</v>
      </c>
    </row>
    <row r="2602" spans="1:11" ht="12.75">
      <c r="A2602" s="12">
        <f t="shared" si="205"/>
        <v>2595</v>
      </c>
      <c r="B2602" s="12" t="s">
        <v>411</v>
      </c>
      <c r="C2602" s="272">
        <v>45108</v>
      </c>
      <c r="D2602" s="272">
        <v>45122</v>
      </c>
      <c r="E2602" s="196">
        <f t="shared" si="201"/>
        <v>45115</v>
      </c>
      <c r="F2602" s="272">
        <v>45119</v>
      </c>
      <c r="G2602" s="12" t="s">
        <v>214</v>
      </c>
      <c r="H2602" s="234">
        <v>1696.1799999999998</v>
      </c>
      <c r="I2602" s="17">
        <f t="shared" si="202"/>
        <v>4.5</v>
      </c>
      <c r="J2602" s="283">
        <f t="shared" si="203"/>
        <v>8.8149569609949885E-6</v>
      </c>
      <c r="K2602" s="22">
        <f t="shared" si="204"/>
        <v>3.9667306324477446E-5</v>
      </c>
    </row>
    <row r="2603" spans="1:11" ht="12.75">
      <c r="A2603" s="12">
        <f t="shared" si="205"/>
        <v>2596</v>
      </c>
      <c r="B2603" s="12" t="s">
        <v>411</v>
      </c>
      <c r="C2603" s="272">
        <v>45108</v>
      </c>
      <c r="D2603" s="272">
        <v>45122</v>
      </c>
      <c r="E2603" s="196">
        <f t="shared" si="201"/>
        <v>45115</v>
      </c>
      <c r="F2603" s="272">
        <v>45119</v>
      </c>
      <c r="G2603" s="12" t="s">
        <v>452</v>
      </c>
      <c r="H2603" s="234">
        <v>4171.6000000000004</v>
      </c>
      <c r="I2603" s="17">
        <f t="shared" si="202"/>
        <v>4.5</v>
      </c>
      <c r="J2603" s="283">
        <f t="shared" si="203"/>
        <v>2.1679582625951669E-5</v>
      </c>
      <c r="K2603" s="22">
        <f t="shared" si="204"/>
        <v>9.7558121816782508E-5</v>
      </c>
    </row>
    <row r="2604" spans="1:11" ht="12.75">
      <c r="A2604" s="12">
        <f t="shared" si="205"/>
        <v>2597</v>
      </c>
      <c r="B2604" s="12" t="s">
        <v>411</v>
      </c>
      <c r="C2604" s="272">
        <v>45123</v>
      </c>
      <c r="D2604" s="272">
        <v>45138</v>
      </c>
      <c r="E2604" s="196">
        <f t="shared" si="201"/>
        <v>45130.5</v>
      </c>
      <c r="F2604" s="272">
        <v>45138</v>
      </c>
      <c r="G2604" s="12" t="s">
        <v>180</v>
      </c>
      <c r="H2604" s="234">
        <v>531602.12000000186</v>
      </c>
      <c r="I2604" s="17">
        <f t="shared" si="202"/>
        <v>8</v>
      </c>
      <c r="J2604" s="283">
        <f t="shared" si="203"/>
        <v>2.7627078542216688E-3</v>
      </c>
      <c r="K2604" s="22">
        <f t="shared" si="204"/>
        <v>2.210166283377335E-2</v>
      </c>
    </row>
    <row r="2605" spans="1:11" ht="12.75">
      <c r="A2605" s="12">
        <f t="shared" si="205"/>
        <v>2598</v>
      </c>
      <c r="B2605" s="12" t="s">
        <v>411</v>
      </c>
      <c r="C2605" s="272">
        <v>45123</v>
      </c>
      <c r="D2605" s="272">
        <v>45138</v>
      </c>
      <c r="E2605" s="196">
        <f t="shared" si="201"/>
        <v>45130.5</v>
      </c>
      <c r="F2605" s="272">
        <v>45138</v>
      </c>
      <c r="G2605" s="12" t="s">
        <v>181</v>
      </c>
      <c r="H2605" s="234">
        <v>92073.160000000018</v>
      </c>
      <c r="I2605" s="17">
        <f t="shared" si="202"/>
        <v>8</v>
      </c>
      <c r="J2605" s="283">
        <f t="shared" si="203"/>
        <v>4.784992999934002E-4</v>
      </c>
      <c r="K2605" s="22">
        <f t="shared" si="204"/>
        <v>3.8279943999472016E-3</v>
      </c>
    </row>
    <row r="2606" spans="1:11" ht="12.75">
      <c r="A2606" s="12">
        <f t="shared" si="205"/>
        <v>2599</v>
      </c>
      <c r="B2606" s="12" t="s">
        <v>411</v>
      </c>
      <c r="C2606" s="272">
        <v>45123</v>
      </c>
      <c r="D2606" s="272">
        <v>45138</v>
      </c>
      <c r="E2606" s="196">
        <f t="shared" si="201"/>
        <v>45130.5</v>
      </c>
      <c r="F2606" s="272">
        <v>45138</v>
      </c>
      <c r="G2606" s="12" t="s">
        <v>182</v>
      </c>
      <c r="H2606" s="234">
        <v>1517383.4799999995</v>
      </c>
      <c r="I2606" s="17">
        <f t="shared" si="202"/>
        <v>8</v>
      </c>
      <c r="J2606" s="283">
        <f t="shared" si="203"/>
        <v>7.8857609861717488E-3</v>
      </c>
      <c r="K2606" s="22">
        <f t="shared" si="204"/>
        <v>6.308608788937399E-2</v>
      </c>
    </row>
    <row r="2607" spans="1:11" ht="12.75">
      <c r="A2607" s="12">
        <f t="shared" si="205"/>
        <v>2600</v>
      </c>
      <c r="B2607" s="12" t="s">
        <v>411</v>
      </c>
      <c r="C2607" s="272">
        <v>45123</v>
      </c>
      <c r="D2607" s="272">
        <v>45138</v>
      </c>
      <c r="E2607" s="196">
        <f t="shared" si="201"/>
        <v>45130.5</v>
      </c>
      <c r="F2607" s="272">
        <v>45138</v>
      </c>
      <c r="G2607" s="12" t="s">
        <v>183</v>
      </c>
      <c r="H2607" s="234">
        <v>2332880.0699999896</v>
      </c>
      <c r="I2607" s="17">
        <f t="shared" si="202"/>
        <v>8</v>
      </c>
      <c r="J2607" s="283">
        <f t="shared" si="203"/>
        <v>1.2123853253907538E-2</v>
      </c>
      <c r="K2607" s="22">
        <f t="shared" si="204"/>
        <v>9.6990826031260302E-2</v>
      </c>
    </row>
    <row r="2608" spans="1:11" ht="12.75">
      <c r="A2608" s="12">
        <f t="shared" si="205"/>
        <v>2601</v>
      </c>
      <c r="B2608" s="12" t="s">
        <v>411</v>
      </c>
      <c r="C2608" s="272">
        <v>45123</v>
      </c>
      <c r="D2608" s="272">
        <v>45138</v>
      </c>
      <c r="E2608" s="196">
        <f t="shared" si="201"/>
        <v>45130.5</v>
      </c>
      <c r="F2608" s="272">
        <v>45138</v>
      </c>
      <c r="G2608" s="12" t="s">
        <v>184</v>
      </c>
      <c r="H2608" s="234">
        <v>115465.72</v>
      </c>
      <c r="I2608" s="17">
        <f t="shared" si="202"/>
        <v>8</v>
      </c>
      <c r="J2608" s="283">
        <f t="shared" si="203"/>
        <v>6.0006918621272412E-4</v>
      </c>
      <c r="K2608" s="22">
        <f t="shared" si="204"/>
        <v>4.8005534897017929E-3</v>
      </c>
    </row>
    <row r="2609" spans="1:11" ht="12.75">
      <c r="A2609" s="12">
        <f t="shared" si="205"/>
        <v>2602</v>
      </c>
      <c r="B2609" s="12" t="s">
        <v>411</v>
      </c>
      <c r="C2609" s="272">
        <v>45123</v>
      </c>
      <c r="D2609" s="272">
        <v>45138</v>
      </c>
      <c r="E2609" s="196">
        <f t="shared" si="201"/>
        <v>45130.5</v>
      </c>
      <c r="F2609" s="272">
        <v>45138</v>
      </c>
      <c r="G2609" s="12" t="s">
        <v>184</v>
      </c>
      <c r="H2609" s="234">
        <v>201983.86999999979</v>
      </c>
      <c r="I2609" s="17">
        <f t="shared" si="202"/>
        <v>8</v>
      </c>
      <c r="J2609" s="283">
        <f t="shared" si="203"/>
        <v>1.0496993956214582E-3</v>
      </c>
      <c r="K2609" s="22">
        <f t="shared" si="204"/>
        <v>8.3975951649716656E-3</v>
      </c>
    </row>
    <row r="2610" spans="1:11" ht="12.75">
      <c r="A2610" s="12">
        <f t="shared" si="205"/>
        <v>2603</v>
      </c>
      <c r="B2610" s="12" t="s">
        <v>411</v>
      </c>
      <c r="C2610" s="272">
        <v>45123</v>
      </c>
      <c r="D2610" s="272">
        <v>45138</v>
      </c>
      <c r="E2610" s="196">
        <f t="shared" si="201"/>
        <v>45130.5</v>
      </c>
      <c r="F2610" s="272">
        <v>45138</v>
      </c>
      <c r="G2610" s="12" t="s">
        <v>186</v>
      </c>
      <c r="H2610" s="234">
        <v>416316.49000000005</v>
      </c>
      <c r="I2610" s="17">
        <f t="shared" si="202"/>
        <v>8</v>
      </c>
      <c r="J2610" s="283">
        <f t="shared" si="203"/>
        <v>2.1635745861303055E-3</v>
      </c>
      <c r="K2610" s="22">
        <f t="shared" si="204"/>
        <v>1.7308596689042444E-2</v>
      </c>
    </row>
    <row r="2611" spans="1:11" ht="12.75">
      <c r="A2611" s="12">
        <f t="shared" si="205"/>
        <v>2604</v>
      </c>
      <c r="B2611" s="12" t="s">
        <v>411</v>
      </c>
      <c r="C2611" s="272">
        <v>45123</v>
      </c>
      <c r="D2611" s="272">
        <v>45138</v>
      </c>
      <c r="E2611" s="196">
        <f t="shared" si="201"/>
        <v>45130.5</v>
      </c>
      <c r="F2611" s="272">
        <v>45134</v>
      </c>
      <c r="G2611" s="12" t="s">
        <v>189</v>
      </c>
      <c r="H2611" s="234">
        <v>31143.280000000301</v>
      </c>
      <c r="I2611" s="17">
        <f t="shared" si="202"/>
        <v>4</v>
      </c>
      <c r="J2611" s="283">
        <f t="shared" si="203"/>
        <v>1.6184996452276213E-4</v>
      </c>
      <c r="K2611" s="22">
        <f t="shared" si="204"/>
        <v>6.4739985809104852E-4</v>
      </c>
    </row>
    <row r="2612" spans="1:11" ht="12.75">
      <c r="A2612" s="12">
        <f t="shared" si="205"/>
        <v>2605</v>
      </c>
      <c r="B2612" s="12" t="s">
        <v>411</v>
      </c>
      <c r="C2612" s="272">
        <v>45123</v>
      </c>
      <c r="D2612" s="272">
        <v>45138</v>
      </c>
      <c r="E2612" s="196">
        <f t="shared" si="201"/>
        <v>45130.5</v>
      </c>
      <c r="F2612" s="272">
        <v>45133</v>
      </c>
      <c r="G2612" s="12" t="s">
        <v>190</v>
      </c>
      <c r="H2612" s="234">
        <v>773.7000000000096</v>
      </c>
      <c r="I2612" s="17">
        <f t="shared" si="202"/>
        <v>3</v>
      </c>
      <c r="J2612" s="283">
        <f t="shared" si="203"/>
        <v>4.0208776195462203E-6</v>
      </c>
      <c r="K2612" s="22">
        <f t="shared" si="204"/>
        <v>1.206263285863866E-5</v>
      </c>
    </row>
    <row r="2613" spans="1:11" ht="12.75">
      <c r="A2613" s="12">
        <f t="shared" si="205"/>
        <v>2606</v>
      </c>
      <c r="B2613" s="12" t="s">
        <v>411</v>
      </c>
      <c r="C2613" s="272">
        <v>45123</v>
      </c>
      <c r="D2613" s="272">
        <v>45138</v>
      </c>
      <c r="E2613" s="196">
        <f t="shared" si="201"/>
        <v>45130.5</v>
      </c>
      <c r="F2613" s="272">
        <v>45138</v>
      </c>
      <c r="G2613" s="12" t="s">
        <v>192</v>
      </c>
      <c r="H2613" s="234">
        <v>36532.129999999954</v>
      </c>
      <c r="I2613" s="17">
        <f t="shared" si="202"/>
        <v>8</v>
      </c>
      <c r="J2613" s="283">
        <f t="shared" si="203"/>
        <v>1.8985553045282544E-4</v>
      </c>
      <c r="K2613" s="22">
        <f t="shared" si="204"/>
        <v>1.5188442436226035E-3</v>
      </c>
    </row>
    <row r="2614" spans="1:11" ht="12.75">
      <c r="A2614" s="12">
        <f t="shared" si="205"/>
        <v>2607</v>
      </c>
      <c r="B2614" s="12" t="s">
        <v>411</v>
      </c>
      <c r="C2614" s="272">
        <v>45123</v>
      </c>
      <c r="D2614" s="272">
        <v>45138</v>
      </c>
      <c r="E2614" s="196">
        <f t="shared" si="201"/>
        <v>45130.5</v>
      </c>
      <c r="F2614" s="272">
        <v>45138</v>
      </c>
      <c r="G2614" s="12" t="s">
        <v>193</v>
      </c>
      <c r="H2614" s="234">
        <v>79556.699999999968</v>
      </c>
      <c r="I2614" s="17">
        <f t="shared" si="202"/>
        <v>8</v>
      </c>
      <c r="J2614" s="283">
        <f t="shared" si="203"/>
        <v>4.1345192518411357E-4</v>
      </c>
      <c r="K2614" s="22">
        <f t="shared" si="204"/>
        <v>3.3076154014729086E-3</v>
      </c>
    </row>
    <row r="2615" spans="1:11" ht="12.75">
      <c r="A2615" s="12">
        <f t="shared" si="205"/>
        <v>2608</v>
      </c>
      <c r="B2615" s="12" t="s">
        <v>411</v>
      </c>
      <c r="C2615" s="272">
        <v>45123</v>
      </c>
      <c r="D2615" s="272">
        <v>45138</v>
      </c>
      <c r="E2615" s="196">
        <f t="shared" si="201"/>
        <v>45130.5</v>
      </c>
      <c r="F2615" s="272">
        <v>45133</v>
      </c>
      <c r="G2615" s="12" t="s">
        <v>194</v>
      </c>
      <c r="H2615" s="234">
        <v>1197.7699999999627</v>
      </c>
      <c r="I2615" s="17">
        <f t="shared" si="202"/>
        <v>3</v>
      </c>
      <c r="J2615" s="283">
        <f t="shared" si="203"/>
        <v>6.2247467834608586E-6</v>
      </c>
      <c r="K2615" s="22">
        <f t="shared" si="204"/>
        <v>1.8674240350382576E-5</v>
      </c>
    </row>
    <row r="2616" spans="1:11" ht="12.75">
      <c r="A2616" s="12">
        <f t="shared" si="205"/>
        <v>2609</v>
      </c>
      <c r="B2616" s="12" t="s">
        <v>411</v>
      </c>
      <c r="C2616" s="272">
        <v>45123</v>
      </c>
      <c r="D2616" s="272">
        <v>45138</v>
      </c>
      <c r="E2616" s="196">
        <f t="shared" si="201"/>
        <v>45130.5</v>
      </c>
      <c r="F2616" s="272">
        <v>45138</v>
      </c>
      <c r="G2616" s="12" t="s">
        <v>468</v>
      </c>
      <c r="H2616" s="234">
        <v>47439.830000000009</v>
      </c>
      <c r="I2616" s="17">
        <f t="shared" si="202"/>
        <v>8</v>
      </c>
      <c r="J2616" s="283">
        <f t="shared" si="203"/>
        <v>2.4654226537685801E-4</v>
      </c>
      <c r="K2616" s="22">
        <f t="shared" si="204"/>
        <v>1.972338123014864E-3</v>
      </c>
    </row>
    <row r="2617" spans="1:11" ht="12.75">
      <c r="A2617" s="12">
        <f t="shared" si="205"/>
        <v>2610</v>
      </c>
      <c r="B2617" s="12" t="s">
        <v>411</v>
      </c>
      <c r="C2617" s="272">
        <v>45123</v>
      </c>
      <c r="D2617" s="272">
        <v>45138</v>
      </c>
      <c r="E2617" s="196">
        <f t="shared" si="201"/>
        <v>45130.5</v>
      </c>
      <c r="F2617" s="272">
        <v>45138</v>
      </c>
      <c r="G2617" s="12" t="s">
        <v>464</v>
      </c>
      <c r="H2617" s="234">
        <v>68240.3</v>
      </c>
      <c r="I2617" s="17">
        <f t="shared" si="202"/>
        <v>8</v>
      </c>
      <c r="J2617" s="283">
        <f t="shared" si="203"/>
        <v>3.546411981661064E-4</v>
      </c>
      <c r="K2617" s="22">
        <f t="shared" si="204"/>
        <v>2.8371295853288512E-3</v>
      </c>
    </row>
    <row r="2618" spans="1:11" ht="12.75">
      <c r="A2618" s="12">
        <f t="shared" si="205"/>
        <v>2611</v>
      </c>
      <c r="B2618" s="12" t="s">
        <v>411</v>
      </c>
      <c r="C2618" s="272">
        <v>45123</v>
      </c>
      <c r="D2618" s="272">
        <v>45138</v>
      </c>
      <c r="E2618" s="196">
        <f t="shared" si="201"/>
        <v>45130.5</v>
      </c>
      <c r="F2618" s="272">
        <v>45138</v>
      </c>
      <c r="G2618" s="12" t="s">
        <v>455</v>
      </c>
      <c r="H2618" s="234">
        <v>2912.19</v>
      </c>
      <c r="I2618" s="17">
        <f t="shared" si="202"/>
        <v>8</v>
      </c>
      <c r="J2618" s="283">
        <f t="shared" si="203"/>
        <v>1.5134496051268143E-5</v>
      </c>
      <c r="K2618" s="22">
        <f t="shared" si="204"/>
        <v>1.2107596841014514E-4</v>
      </c>
    </row>
    <row r="2619" spans="1:11" ht="12.75">
      <c r="A2619" s="12">
        <f t="shared" si="205"/>
        <v>2612</v>
      </c>
      <c r="B2619" s="12" t="s">
        <v>411</v>
      </c>
      <c r="C2619" s="272">
        <v>45123</v>
      </c>
      <c r="D2619" s="272">
        <v>45138</v>
      </c>
      <c r="E2619" s="196">
        <f t="shared" si="201"/>
        <v>45130.5</v>
      </c>
      <c r="F2619" s="272">
        <v>45148</v>
      </c>
      <c r="G2619" s="12" t="s">
        <v>195</v>
      </c>
      <c r="H2619" s="234">
        <v>992.63</v>
      </c>
      <c r="I2619" s="17">
        <f t="shared" si="202"/>
        <v>18</v>
      </c>
      <c r="J2619" s="283">
        <f t="shared" si="203"/>
        <v>5.1586451486236466E-6</v>
      </c>
      <c r="K2619" s="22">
        <f t="shared" si="204"/>
        <v>9.2855612675225635E-5</v>
      </c>
    </row>
    <row r="2620" spans="1:11" ht="12.75">
      <c r="A2620" s="12">
        <f t="shared" si="205"/>
        <v>2613</v>
      </c>
      <c r="B2620" s="12" t="s">
        <v>411</v>
      </c>
      <c r="C2620" s="272">
        <v>45123</v>
      </c>
      <c r="D2620" s="272">
        <v>45138</v>
      </c>
      <c r="E2620" s="196">
        <f t="shared" ref="E2620:E2683" si="206">AVERAGE(C2620:D2620)</f>
        <v>45130.5</v>
      </c>
      <c r="F2620" s="272">
        <v>45180</v>
      </c>
      <c r="G2620" s="12" t="s">
        <v>195</v>
      </c>
      <c r="H2620" s="234">
        <v>61435.539999999986</v>
      </c>
      <c r="I2620" s="17">
        <f t="shared" ref="I2620:I2683" si="207">(F2620-D2620)+((D2620-C2620+1)/2)</f>
        <v>50</v>
      </c>
      <c r="J2620" s="283">
        <f t="shared" ref="J2620:J2683" si="208">H2620/$H$2969</f>
        <v>3.1927722351135257E-4</v>
      </c>
      <c r="K2620" s="22">
        <f t="shared" ref="K2620:K2683" si="209">J2620*I2620</f>
        <v>1.5963861175567629E-2</v>
      </c>
    </row>
    <row r="2621" spans="1:11" ht="12.75">
      <c r="A2621" s="12">
        <f t="shared" si="205"/>
        <v>2614</v>
      </c>
      <c r="B2621" s="12" t="s">
        <v>411</v>
      </c>
      <c r="C2621" s="272">
        <v>45123</v>
      </c>
      <c r="D2621" s="272">
        <v>45138</v>
      </c>
      <c r="E2621" s="196">
        <f t="shared" si="206"/>
        <v>45130.5</v>
      </c>
      <c r="F2621" s="272">
        <v>45138</v>
      </c>
      <c r="G2621" s="12" t="s">
        <v>196</v>
      </c>
      <c r="H2621" s="234">
        <v>645221.48000000615</v>
      </c>
      <c r="I2621" s="17">
        <f t="shared" si="207"/>
        <v>8</v>
      </c>
      <c r="J2621" s="283">
        <f t="shared" si="208"/>
        <v>3.3531816060262138E-3</v>
      </c>
      <c r="K2621" s="22">
        <f t="shared" si="209"/>
        <v>2.682545284820971E-2</v>
      </c>
    </row>
    <row r="2622" spans="1:11" ht="12.75">
      <c r="A2622" s="12">
        <f t="shared" si="205"/>
        <v>2615</v>
      </c>
      <c r="B2622" s="12" t="s">
        <v>411</v>
      </c>
      <c r="C2622" s="272">
        <v>45123</v>
      </c>
      <c r="D2622" s="272">
        <v>45138</v>
      </c>
      <c r="E2622" s="196">
        <f t="shared" si="206"/>
        <v>45130.5</v>
      </c>
      <c r="F2622" s="272">
        <v>45138</v>
      </c>
      <c r="G2622" s="12" t="s">
        <v>197</v>
      </c>
      <c r="H2622" s="234">
        <v>5312.51</v>
      </c>
      <c r="I2622" s="17">
        <f t="shared" si="207"/>
        <v>8</v>
      </c>
      <c r="J2622" s="283">
        <f t="shared" si="208"/>
        <v>2.7608831023155262E-5</v>
      </c>
      <c r="K2622" s="22">
        <f t="shared" si="209"/>
        <v>2.208706481852421E-4</v>
      </c>
    </row>
    <row r="2623" spans="1:11" ht="12.75">
      <c r="A2623" s="12">
        <f t="shared" si="205"/>
        <v>2616</v>
      </c>
      <c r="B2623" s="12" t="s">
        <v>411</v>
      </c>
      <c r="C2623" s="272">
        <v>45123</v>
      </c>
      <c r="D2623" s="272">
        <v>45138</v>
      </c>
      <c r="E2623" s="196">
        <f t="shared" si="206"/>
        <v>45130.5</v>
      </c>
      <c r="F2623" s="272">
        <v>45153</v>
      </c>
      <c r="G2623" s="12" t="s">
        <v>199</v>
      </c>
      <c r="H2623" s="234">
        <v>42634.320000000051</v>
      </c>
      <c r="I2623" s="17">
        <f t="shared" si="207"/>
        <v>23</v>
      </c>
      <c r="J2623" s="283">
        <f t="shared" si="208"/>
        <v>2.2156828630292088E-4</v>
      </c>
      <c r="K2623" s="22">
        <f t="shared" si="209"/>
        <v>5.09607058496718E-3</v>
      </c>
    </row>
    <row r="2624" spans="1:11" ht="12.75">
      <c r="A2624" s="12">
        <f t="shared" si="205"/>
        <v>2617</v>
      </c>
      <c r="B2624" s="12" t="s">
        <v>411</v>
      </c>
      <c r="C2624" s="272">
        <v>45123</v>
      </c>
      <c r="D2624" s="272">
        <v>45138</v>
      </c>
      <c r="E2624" s="196">
        <f t="shared" si="206"/>
        <v>45130.5</v>
      </c>
      <c r="F2624" s="272">
        <v>45138</v>
      </c>
      <c r="G2624" s="12" t="s">
        <v>200</v>
      </c>
      <c r="H2624" s="234">
        <v>440501.14000000467</v>
      </c>
      <c r="I2624" s="17">
        <f t="shared" si="207"/>
        <v>8</v>
      </c>
      <c r="J2624" s="283">
        <f t="shared" si="208"/>
        <v>2.2892609218180082E-3</v>
      </c>
      <c r="K2624" s="22">
        <f t="shared" si="209"/>
        <v>1.8314087374544066E-2</v>
      </c>
    </row>
    <row r="2625" spans="1:11" ht="12.75">
      <c r="A2625" s="12">
        <f t="shared" si="205"/>
        <v>2618</v>
      </c>
      <c r="B2625" s="12" t="s">
        <v>411</v>
      </c>
      <c r="C2625" s="272">
        <v>45123</v>
      </c>
      <c r="D2625" s="272">
        <v>45138</v>
      </c>
      <c r="E2625" s="196">
        <f t="shared" si="206"/>
        <v>45130.5</v>
      </c>
      <c r="F2625" s="272">
        <v>45138</v>
      </c>
      <c r="G2625" s="12" t="s">
        <v>216</v>
      </c>
      <c r="H2625" s="234">
        <v>103322.49000000005</v>
      </c>
      <c r="I2625" s="17">
        <f t="shared" si="207"/>
        <v>8</v>
      </c>
      <c r="J2625" s="283">
        <f t="shared" si="208"/>
        <v>5.3696146779990067E-4</v>
      </c>
      <c r="K2625" s="22">
        <f t="shared" si="209"/>
        <v>4.2956917423992054E-3</v>
      </c>
    </row>
    <row r="2626" spans="1:11" ht="12.75">
      <c r="A2626" s="12">
        <f t="shared" si="205"/>
        <v>2619</v>
      </c>
      <c r="B2626" s="12" t="s">
        <v>411</v>
      </c>
      <c r="C2626" s="272">
        <v>45123</v>
      </c>
      <c r="D2626" s="272">
        <v>45138</v>
      </c>
      <c r="E2626" s="196">
        <f t="shared" si="206"/>
        <v>45130.5</v>
      </c>
      <c r="F2626" s="272">
        <v>45138</v>
      </c>
      <c r="G2626" s="12" t="s">
        <v>201</v>
      </c>
      <c r="H2626" s="234">
        <v>17977.71999999999</v>
      </c>
      <c r="I2626" s="17">
        <f t="shared" si="207"/>
        <v>8</v>
      </c>
      <c r="J2626" s="283">
        <f t="shared" si="208"/>
        <v>9.3429251645944862E-5</v>
      </c>
      <c r="K2626" s="22">
        <f t="shared" si="209"/>
        <v>7.4743401316755889E-4</v>
      </c>
    </row>
    <row r="2627" spans="1:11" ht="12.75">
      <c r="A2627" s="12">
        <f t="shared" si="205"/>
        <v>2620</v>
      </c>
      <c r="B2627" s="12" t="s">
        <v>411</v>
      </c>
      <c r="C2627" s="272">
        <v>45123</v>
      </c>
      <c r="D2627" s="272">
        <v>45138</v>
      </c>
      <c r="E2627" s="196">
        <f t="shared" si="206"/>
        <v>45130.5</v>
      </c>
      <c r="F2627" s="272">
        <v>45140</v>
      </c>
      <c r="G2627" s="12" t="s">
        <v>465</v>
      </c>
      <c r="H2627" s="234">
        <v>18180.410000000007</v>
      </c>
      <c r="I2627" s="17">
        <f t="shared" si="207"/>
        <v>10</v>
      </c>
      <c r="J2627" s="283">
        <f t="shared" si="208"/>
        <v>9.4482620761501129E-5</v>
      </c>
      <c r="K2627" s="22">
        <f t="shared" si="209"/>
        <v>9.4482620761501129E-4</v>
      </c>
    </row>
    <row r="2628" spans="1:11" ht="12.75">
      <c r="A2628" s="12">
        <f t="shared" si="205"/>
        <v>2621</v>
      </c>
      <c r="B2628" s="12" t="s">
        <v>411</v>
      </c>
      <c r="C2628" s="272">
        <v>45123</v>
      </c>
      <c r="D2628" s="272">
        <v>45138</v>
      </c>
      <c r="E2628" s="196">
        <f t="shared" si="206"/>
        <v>45130.5</v>
      </c>
      <c r="F2628" s="272">
        <v>45133</v>
      </c>
      <c r="G2628" s="12" t="s">
        <v>202</v>
      </c>
      <c r="H2628" s="234">
        <v>110881.44999999994</v>
      </c>
      <c r="I2628" s="17">
        <f t="shared" si="207"/>
        <v>3</v>
      </c>
      <c r="J2628" s="283">
        <f t="shared" si="208"/>
        <v>5.7624497961461475E-4</v>
      </c>
      <c r="K2628" s="22">
        <f t="shared" si="209"/>
        <v>1.7287349388438442E-3</v>
      </c>
    </row>
    <row r="2629" spans="1:11" ht="12.75">
      <c r="A2629" s="12">
        <f t="shared" si="205"/>
        <v>2622</v>
      </c>
      <c r="B2629" s="12" t="s">
        <v>411</v>
      </c>
      <c r="C2629" s="272">
        <v>45123</v>
      </c>
      <c r="D2629" s="272">
        <v>45138</v>
      </c>
      <c r="E2629" s="196">
        <f t="shared" si="206"/>
        <v>45130.5</v>
      </c>
      <c r="F2629" s="272">
        <v>45133</v>
      </c>
      <c r="G2629" s="12" t="s">
        <v>203</v>
      </c>
      <c r="H2629" s="234">
        <v>11326.769999999991</v>
      </c>
      <c r="I2629" s="17">
        <f t="shared" si="207"/>
        <v>3</v>
      </c>
      <c r="J2629" s="283">
        <f t="shared" si="208"/>
        <v>5.8864619354720096E-5</v>
      </c>
      <c r="K2629" s="22">
        <f t="shared" si="209"/>
        <v>1.7659385806416029E-4</v>
      </c>
    </row>
    <row r="2630" spans="1:11" ht="12.75">
      <c r="A2630" s="12">
        <f t="shared" si="205"/>
        <v>2623</v>
      </c>
      <c r="B2630" s="12" t="s">
        <v>411</v>
      </c>
      <c r="C2630" s="272">
        <v>45123</v>
      </c>
      <c r="D2630" s="272">
        <v>45138</v>
      </c>
      <c r="E2630" s="196">
        <f t="shared" si="206"/>
        <v>45130.5</v>
      </c>
      <c r="F2630" s="272">
        <v>45133</v>
      </c>
      <c r="G2630" s="12" t="s">
        <v>204</v>
      </c>
      <c r="H2630" s="234">
        <v>18143.069999999971</v>
      </c>
      <c r="I2630" s="17">
        <f t="shared" si="207"/>
        <v>3</v>
      </c>
      <c r="J2630" s="283">
        <f t="shared" si="208"/>
        <v>9.4288566773761688E-5</v>
      </c>
      <c r="K2630" s="22">
        <f t="shared" si="209"/>
        <v>2.8286570032128505E-4</v>
      </c>
    </row>
    <row r="2631" spans="1:11" ht="12.75">
      <c r="A2631" s="12">
        <f t="shared" si="205"/>
        <v>2624</v>
      </c>
      <c r="B2631" s="12" t="s">
        <v>411</v>
      </c>
      <c r="C2631" s="272">
        <v>45123</v>
      </c>
      <c r="D2631" s="272">
        <v>45138</v>
      </c>
      <c r="E2631" s="196">
        <f t="shared" si="206"/>
        <v>45130.5</v>
      </c>
      <c r="F2631" s="272">
        <v>45133</v>
      </c>
      <c r="G2631" s="12" t="s">
        <v>205</v>
      </c>
      <c r="H2631" s="234">
        <v>3731.9499999999425</v>
      </c>
      <c r="I2631" s="17">
        <f t="shared" si="207"/>
        <v>3</v>
      </c>
      <c r="J2631" s="283">
        <f t="shared" si="208"/>
        <v>1.939474503330115E-5</v>
      </c>
      <c r="K2631" s="22">
        <f t="shared" si="209"/>
        <v>5.818423509990345E-5</v>
      </c>
    </row>
    <row r="2632" spans="1:11" ht="12.75">
      <c r="A2632" s="12">
        <f t="shared" si="205"/>
        <v>2625</v>
      </c>
      <c r="B2632" s="12" t="s">
        <v>411</v>
      </c>
      <c r="C2632" s="272">
        <v>45123</v>
      </c>
      <c r="D2632" s="272">
        <v>45138</v>
      </c>
      <c r="E2632" s="196">
        <f t="shared" si="206"/>
        <v>45130.5</v>
      </c>
      <c r="F2632" s="272">
        <v>45134</v>
      </c>
      <c r="G2632" s="12" t="s">
        <v>451</v>
      </c>
      <c r="H2632" s="234">
        <v>3563.06</v>
      </c>
      <c r="I2632" s="17">
        <f t="shared" si="207"/>
        <v>4</v>
      </c>
      <c r="J2632" s="283">
        <f t="shared" si="208"/>
        <v>1.8517032714359802E-5</v>
      </c>
      <c r="K2632" s="22">
        <f t="shared" si="209"/>
        <v>7.4068130857439206E-5</v>
      </c>
    </row>
    <row r="2633" spans="1:11" ht="12.75">
      <c r="A2633" s="12">
        <f t="shared" ref="A2633:A2696" si="210">A2632+1</f>
        <v>2626</v>
      </c>
      <c r="B2633" s="12" t="s">
        <v>411</v>
      </c>
      <c r="C2633" s="272">
        <v>45123</v>
      </c>
      <c r="D2633" s="272">
        <v>45138</v>
      </c>
      <c r="E2633" s="196">
        <f t="shared" si="206"/>
        <v>45130.5</v>
      </c>
      <c r="F2633" s="272">
        <v>45134</v>
      </c>
      <c r="G2633" s="12" t="s">
        <v>213</v>
      </c>
      <c r="H2633" s="234">
        <v>28712.47</v>
      </c>
      <c r="I2633" s="17">
        <f t="shared" si="207"/>
        <v>4</v>
      </c>
      <c r="J2633" s="283">
        <f t="shared" si="208"/>
        <v>1.4921717464765522E-4</v>
      </c>
      <c r="K2633" s="22">
        <f t="shared" si="209"/>
        <v>5.9686869859062086E-4</v>
      </c>
    </row>
    <row r="2634" spans="1:11" ht="12.75">
      <c r="A2634" s="12">
        <f t="shared" si="210"/>
        <v>2627</v>
      </c>
      <c r="B2634" s="12" t="s">
        <v>411</v>
      </c>
      <c r="C2634" s="272">
        <v>45123</v>
      </c>
      <c r="D2634" s="272">
        <v>45138</v>
      </c>
      <c r="E2634" s="196">
        <f t="shared" si="206"/>
        <v>45130.5</v>
      </c>
      <c r="F2634" s="272">
        <v>45134</v>
      </c>
      <c r="G2634" s="12" t="s">
        <v>214</v>
      </c>
      <c r="H2634" s="234">
        <v>1996.6399999999999</v>
      </c>
      <c r="I2634" s="17">
        <f t="shared" si="207"/>
        <v>4</v>
      </c>
      <c r="J2634" s="283">
        <f t="shared" si="208"/>
        <v>1.0376431550071947E-5</v>
      </c>
      <c r="K2634" s="22">
        <f t="shared" si="209"/>
        <v>4.1505726200287787E-5</v>
      </c>
    </row>
    <row r="2635" spans="1:11" ht="12.75">
      <c r="A2635" s="12">
        <f t="shared" si="210"/>
        <v>2628</v>
      </c>
      <c r="B2635" s="12" t="s">
        <v>411</v>
      </c>
      <c r="C2635" s="272">
        <v>45123</v>
      </c>
      <c r="D2635" s="272">
        <v>45138</v>
      </c>
      <c r="E2635" s="196">
        <f t="shared" si="206"/>
        <v>45130.5</v>
      </c>
      <c r="F2635" s="272">
        <v>45134</v>
      </c>
      <c r="G2635" s="12" t="s">
        <v>452</v>
      </c>
      <c r="H2635" s="234">
        <v>3659.1100000000006</v>
      </c>
      <c r="I2635" s="17">
        <f t="shared" si="207"/>
        <v>4</v>
      </c>
      <c r="J2635" s="283">
        <f t="shared" si="208"/>
        <v>1.9016199439650496E-5</v>
      </c>
      <c r="K2635" s="22">
        <f t="shared" si="209"/>
        <v>7.6064797758601985E-5</v>
      </c>
    </row>
    <row r="2636" spans="1:11" ht="12.75">
      <c r="A2636" s="12">
        <f t="shared" si="210"/>
        <v>2629</v>
      </c>
      <c r="B2636" s="12" t="s">
        <v>411</v>
      </c>
      <c r="C2636" s="272">
        <v>45139</v>
      </c>
      <c r="D2636" s="272">
        <v>45153</v>
      </c>
      <c r="E2636" s="196">
        <f t="shared" si="206"/>
        <v>45146</v>
      </c>
      <c r="F2636" s="272">
        <v>45153</v>
      </c>
      <c r="G2636" s="12" t="s">
        <v>180</v>
      </c>
      <c r="H2636" s="234">
        <v>529818.87000000163</v>
      </c>
      <c r="I2636" s="17">
        <f t="shared" si="207"/>
        <v>7.5</v>
      </c>
      <c r="J2636" s="283">
        <f t="shared" si="208"/>
        <v>2.7534403991162576E-3</v>
      </c>
      <c r="K2636" s="22">
        <f t="shared" si="209"/>
        <v>2.0650802993371933E-2</v>
      </c>
    </row>
    <row r="2637" spans="1:11" ht="12.75">
      <c r="A2637" s="12">
        <f t="shared" si="210"/>
        <v>2630</v>
      </c>
      <c r="B2637" s="12" t="s">
        <v>411</v>
      </c>
      <c r="C2637" s="272">
        <v>45139</v>
      </c>
      <c r="D2637" s="272">
        <v>45153</v>
      </c>
      <c r="E2637" s="196">
        <f t="shared" si="206"/>
        <v>45146</v>
      </c>
      <c r="F2637" s="272">
        <v>45153</v>
      </c>
      <c r="G2637" s="12" t="s">
        <v>181</v>
      </c>
      <c r="H2637" s="234">
        <v>95376.119999999981</v>
      </c>
      <c r="I2637" s="17">
        <f t="shared" si="207"/>
        <v>7.5</v>
      </c>
      <c r="J2637" s="283">
        <f t="shared" si="208"/>
        <v>4.956646068852912E-4</v>
      </c>
      <c r="K2637" s="22">
        <f t="shared" si="209"/>
        <v>3.7174845516396841E-3</v>
      </c>
    </row>
    <row r="2638" spans="1:11" ht="12.75">
      <c r="A2638" s="12">
        <f t="shared" si="210"/>
        <v>2631</v>
      </c>
      <c r="B2638" s="12" t="s">
        <v>411</v>
      </c>
      <c r="C2638" s="272">
        <v>45139</v>
      </c>
      <c r="D2638" s="272">
        <v>45153</v>
      </c>
      <c r="E2638" s="196">
        <f t="shared" si="206"/>
        <v>45146</v>
      </c>
      <c r="F2638" s="272">
        <v>45153</v>
      </c>
      <c r="G2638" s="12" t="s">
        <v>182</v>
      </c>
      <c r="H2638" s="234">
        <v>1489447.1899999995</v>
      </c>
      <c r="I2638" s="17">
        <f t="shared" si="207"/>
        <v>7.5</v>
      </c>
      <c r="J2638" s="283">
        <f t="shared" si="208"/>
        <v>7.74057757757132E-3</v>
      </c>
      <c r="K2638" s="22">
        <f t="shared" si="209"/>
        <v>5.8054331831784899E-2</v>
      </c>
    </row>
    <row r="2639" spans="1:11" ht="12.75">
      <c r="A2639" s="12">
        <f t="shared" si="210"/>
        <v>2632</v>
      </c>
      <c r="B2639" s="12" t="s">
        <v>411</v>
      </c>
      <c r="C2639" s="272">
        <v>45139</v>
      </c>
      <c r="D2639" s="272">
        <v>45153</v>
      </c>
      <c r="E2639" s="196">
        <f t="shared" si="206"/>
        <v>45146</v>
      </c>
      <c r="F2639" s="272">
        <v>45153</v>
      </c>
      <c r="G2639" s="12" t="s">
        <v>183</v>
      </c>
      <c r="H2639" s="234">
        <v>2301411.4699999965</v>
      </c>
      <c r="I2639" s="17">
        <f t="shared" si="207"/>
        <v>7.5</v>
      </c>
      <c r="J2639" s="283">
        <f t="shared" si="208"/>
        <v>1.196031261870213E-2</v>
      </c>
      <c r="K2639" s="22">
        <f t="shared" si="209"/>
        <v>8.9702344640265982E-2</v>
      </c>
    </row>
    <row r="2640" spans="1:11" ht="12.75">
      <c r="A2640" s="12">
        <f t="shared" si="210"/>
        <v>2633</v>
      </c>
      <c r="B2640" s="12" t="s">
        <v>411</v>
      </c>
      <c r="C2640" s="272">
        <v>45139</v>
      </c>
      <c r="D2640" s="272">
        <v>45153</v>
      </c>
      <c r="E2640" s="196">
        <f t="shared" si="206"/>
        <v>45146</v>
      </c>
      <c r="F2640" s="272">
        <v>45153</v>
      </c>
      <c r="G2640" s="12" t="s">
        <v>184</v>
      </c>
      <c r="H2640" s="234">
        <v>115408.59999999998</v>
      </c>
      <c r="I2640" s="17">
        <f t="shared" si="207"/>
        <v>7.5</v>
      </c>
      <c r="J2640" s="283">
        <f t="shared" si="208"/>
        <v>5.9977233662033874E-4</v>
      </c>
      <c r="K2640" s="22">
        <f t="shared" si="209"/>
        <v>4.4982925246525403E-3</v>
      </c>
    </row>
    <row r="2641" spans="1:11" ht="12.75">
      <c r="A2641" s="12">
        <f t="shared" si="210"/>
        <v>2634</v>
      </c>
      <c r="B2641" s="12" t="s">
        <v>411</v>
      </c>
      <c r="C2641" s="272">
        <v>45139</v>
      </c>
      <c r="D2641" s="272">
        <v>45153</v>
      </c>
      <c r="E2641" s="196">
        <f t="shared" si="206"/>
        <v>45146</v>
      </c>
      <c r="F2641" s="272">
        <v>45153</v>
      </c>
      <c r="G2641" s="12" t="s">
        <v>184</v>
      </c>
      <c r="H2641" s="234">
        <v>204057.85999999984</v>
      </c>
      <c r="I2641" s="17">
        <f t="shared" si="207"/>
        <v>7.5</v>
      </c>
      <c r="J2641" s="283">
        <f t="shared" si="208"/>
        <v>1.0604778109945521E-3</v>
      </c>
      <c r="K2641" s="22">
        <f t="shared" si="209"/>
        <v>7.9535835824591401E-3</v>
      </c>
    </row>
    <row r="2642" spans="1:11" ht="12.75">
      <c r="A2642" s="12">
        <f t="shared" si="210"/>
        <v>2635</v>
      </c>
      <c r="B2642" s="12" t="s">
        <v>411</v>
      </c>
      <c r="C2642" s="272">
        <v>45139</v>
      </c>
      <c r="D2642" s="272">
        <v>45153</v>
      </c>
      <c r="E2642" s="196">
        <f t="shared" si="206"/>
        <v>45146</v>
      </c>
      <c r="F2642" s="272">
        <v>45153</v>
      </c>
      <c r="G2642" s="12" t="s">
        <v>186</v>
      </c>
      <c r="H2642" s="234">
        <v>413123.90999999992</v>
      </c>
      <c r="I2642" s="17">
        <f t="shared" si="207"/>
        <v>7.5</v>
      </c>
      <c r="J2642" s="283">
        <f t="shared" si="208"/>
        <v>2.1469829182091328E-3</v>
      </c>
      <c r="K2642" s="22">
        <f t="shared" si="209"/>
        <v>1.6102371886568496E-2</v>
      </c>
    </row>
    <row r="2643" spans="1:11" ht="12.75">
      <c r="A2643" s="12">
        <f t="shared" si="210"/>
        <v>2636</v>
      </c>
      <c r="B2643" s="12" t="s">
        <v>411</v>
      </c>
      <c r="C2643" s="272">
        <v>45139</v>
      </c>
      <c r="D2643" s="272">
        <v>45153</v>
      </c>
      <c r="E2643" s="196">
        <f t="shared" si="206"/>
        <v>45146</v>
      </c>
      <c r="F2643" s="272">
        <v>45169</v>
      </c>
      <c r="G2643" s="12" t="s">
        <v>189</v>
      </c>
      <c r="H2643" s="234">
        <v>31062.800000000349</v>
      </c>
      <c r="I2643" s="17">
        <f t="shared" si="207"/>
        <v>23.5</v>
      </c>
      <c r="J2643" s="283">
        <f t="shared" si="208"/>
        <v>1.6143171425674058E-4</v>
      </c>
      <c r="K2643" s="22">
        <f t="shared" si="209"/>
        <v>3.7936452850334036E-3</v>
      </c>
    </row>
    <row r="2644" spans="1:11" ht="12.75">
      <c r="A2644" s="12">
        <f t="shared" si="210"/>
        <v>2637</v>
      </c>
      <c r="B2644" s="12" t="s">
        <v>411</v>
      </c>
      <c r="C2644" s="272">
        <v>45139</v>
      </c>
      <c r="D2644" s="272">
        <v>45153</v>
      </c>
      <c r="E2644" s="196">
        <f t="shared" si="206"/>
        <v>45146</v>
      </c>
      <c r="F2644" s="272">
        <v>45166</v>
      </c>
      <c r="G2644" s="12" t="s">
        <v>190</v>
      </c>
      <c r="H2644" s="234">
        <v>768.60000000000935</v>
      </c>
      <c r="I2644" s="17">
        <f t="shared" si="207"/>
        <v>20.5</v>
      </c>
      <c r="J2644" s="283">
        <f t="shared" si="208"/>
        <v>3.9943731916546778E-6</v>
      </c>
      <c r="K2644" s="22">
        <f t="shared" si="209"/>
        <v>8.1884650428920892E-5</v>
      </c>
    </row>
    <row r="2645" spans="1:11" ht="12.75">
      <c r="A2645" s="12">
        <f t="shared" si="210"/>
        <v>2638</v>
      </c>
      <c r="B2645" s="12" t="s">
        <v>411</v>
      </c>
      <c r="C2645" s="272">
        <v>45139</v>
      </c>
      <c r="D2645" s="272">
        <v>45153</v>
      </c>
      <c r="E2645" s="196">
        <f t="shared" si="206"/>
        <v>45146</v>
      </c>
      <c r="F2645" s="272">
        <v>45153</v>
      </c>
      <c r="G2645" s="12" t="s">
        <v>192</v>
      </c>
      <c r="H2645" s="234">
        <v>36538.779999999962</v>
      </c>
      <c r="I2645" s="17">
        <f t="shared" si="207"/>
        <v>7.5</v>
      </c>
      <c r="J2645" s="283">
        <f t="shared" si="208"/>
        <v>1.898900901480174E-4</v>
      </c>
      <c r="K2645" s="22">
        <f t="shared" si="209"/>
        <v>1.4241756761101305E-3</v>
      </c>
    </row>
    <row r="2646" spans="1:11" ht="12.75">
      <c r="A2646" s="12">
        <f t="shared" si="210"/>
        <v>2639</v>
      </c>
      <c r="B2646" s="12" t="s">
        <v>411</v>
      </c>
      <c r="C2646" s="272">
        <v>45139</v>
      </c>
      <c r="D2646" s="272">
        <v>45153</v>
      </c>
      <c r="E2646" s="196">
        <f t="shared" si="206"/>
        <v>45146</v>
      </c>
      <c r="F2646" s="272">
        <v>45153</v>
      </c>
      <c r="G2646" s="12" t="s">
        <v>193</v>
      </c>
      <c r="H2646" s="234">
        <v>79400.2</v>
      </c>
      <c r="I2646" s="17">
        <f t="shared" si="207"/>
        <v>7.5</v>
      </c>
      <c r="J2646" s="283">
        <f t="shared" si="208"/>
        <v>4.126386030341086E-4</v>
      </c>
      <c r="K2646" s="22">
        <f t="shared" si="209"/>
        <v>3.0947895227558145E-3</v>
      </c>
    </row>
    <row r="2647" spans="1:11" ht="12.75">
      <c r="A2647" s="12">
        <f t="shared" si="210"/>
        <v>2640</v>
      </c>
      <c r="B2647" s="12" t="s">
        <v>411</v>
      </c>
      <c r="C2647" s="272">
        <v>45139</v>
      </c>
      <c r="D2647" s="272">
        <v>45153</v>
      </c>
      <c r="E2647" s="196">
        <f t="shared" si="206"/>
        <v>45146</v>
      </c>
      <c r="F2647" s="272">
        <v>45166</v>
      </c>
      <c r="G2647" s="12" t="s">
        <v>194</v>
      </c>
      <c r="H2647" s="234">
        <v>1194.5299999999627</v>
      </c>
      <c r="I2647" s="17">
        <f t="shared" si="207"/>
        <v>20.5</v>
      </c>
      <c r="J2647" s="283">
        <f t="shared" si="208"/>
        <v>6.2079086763297618E-6</v>
      </c>
      <c r="K2647" s="22">
        <f t="shared" si="209"/>
        <v>1.2726212786476012E-4</v>
      </c>
    </row>
    <row r="2648" spans="1:11" ht="12.75">
      <c r="A2648" s="12">
        <f t="shared" si="210"/>
        <v>2641</v>
      </c>
      <c r="B2648" s="12" t="s">
        <v>411</v>
      </c>
      <c r="C2648" s="272">
        <v>45139</v>
      </c>
      <c r="D2648" s="272">
        <v>45153</v>
      </c>
      <c r="E2648" s="196">
        <f t="shared" si="206"/>
        <v>45146</v>
      </c>
      <c r="F2648" s="272">
        <v>45153</v>
      </c>
      <c r="G2648" s="12" t="s">
        <v>468</v>
      </c>
      <c r="H2648" s="234">
        <v>50090.80000000001</v>
      </c>
      <c r="I2648" s="17">
        <f t="shared" si="207"/>
        <v>7.5</v>
      </c>
      <c r="J2648" s="283">
        <f t="shared" si="208"/>
        <v>2.603192150254147E-4</v>
      </c>
      <c r="K2648" s="22">
        <f t="shared" si="209"/>
        <v>1.9523941126906102E-3</v>
      </c>
    </row>
    <row r="2649" spans="1:11" ht="12.75">
      <c r="A2649" s="12">
        <f t="shared" si="210"/>
        <v>2642</v>
      </c>
      <c r="B2649" s="12" t="s">
        <v>411</v>
      </c>
      <c r="C2649" s="272">
        <v>45139</v>
      </c>
      <c r="D2649" s="272">
        <v>45153</v>
      </c>
      <c r="E2649" s="196">
        <f t="shared" si="206"/>
        <v>45146</v>
      </c>
      <c r="F2649" s="272">
        <v>45153</v>
      </c>
      <c r="G2649" s="12" t="s">
        <v>464</v>
      </c>
      <c r="H2649" s="234">
        <v>68240.3</v>
      </c>
      <c r="I2649" s="17">
        <f t="shared" si="207"/>
        <v>7.5</v>
      </c>
      <c r="J2649" s="283">
        <f t="shared" si="208"/>
        <v>3.546411981661064E-4</v>
      </c>
      <c r="K2649" s="22">
        <f t="shared" si="209"/>
        <v>2.6598089862457982E-3</v>
      </c>
    </row>
    <row r="2650" spans="1:11" ht="12.75">
      <c r="A2650" s="12">
        <f t="shared" si="210"/>
        <v>2643</v>
      </c>
      <c r="B2650" s="12" t="s">
        <v>411</v>
      </c>
      <c r="C2650" s="272">
        <v>45139</v>
      </c>
      <c r="D2650" s="272">
        <v>45153</v>
      </c>
      <c r="E2650" s="196">
        <f t="shared" si="206"/>
        <v>45146</v>
      </c>
      <c r="F2650" s="272">
        <v>45153</v>
      </c>
      <c r="G2650" s="12" t="s">
        <v>455</v>
      </c>
      <c r="H2650" s="234">
        <v>3282.0299999999997</v>
      </c>
      <c r="I2650" s="17">
        <f t="shared" si="207"/>
        <v>7.5</v>
      </c>
      <c r="J2650" s="283">
        <f t="shared" si="208"/>
        <v>1.7056534798602969E-5</v>
      </c>
      <c r="K2650" s="22">
        <f t="shared" si="209"/>
        <v>1.2792401098952227E-4</v>
      </c>
    </row>
    <row r="2651" spans="1:11" ht="12.75">
      <c r="A2651" s="12">
        <f t="shared" si="210"/>
        <v>2644</v>
      </c>
      <c r="B2651" s="12" t="s">
        <v>411</v>
      </c>
      <c r="C2651" s="272">
        <v>45139</v>
      </c>
      <c r="D2651" s="272">
        <v>45153</v>
      </c>
      <c r="E2651" s="196">
        <f t="shared" si="206"/>
        <v>45146</v>
      </c>
      <c r="F2651" s="272">
        <v>45179</v>
      </c>
      <c r="G2651" s="12" t="s">
        <v>195</v>
      </c>
      <c r="H2651" s="234">
        <v>992.63</v>
      </c>
      <c r="I2651" s="17">
        <f t="shared" si="207"/>
        <v>33.5</v>
      </c>
      <c r="J2651" s="283">
        <f t="shared" si="208"/>
        <v>5.1586451486236466E-6</v>
      </c>
      <c r="K2651" s="22">
        <f t="shared" si="209"/>
        <v>1.7281461247889215E-4</v>
      </c>
    </row>
    <row r="2652" spans="1:11" ht="12.75">
      <c r="A2652" s="12">
        <f t="shared" si="210"/>
        <v>2645</v>
      </c>
      <c r="B2652" s="12" t="s">
        <v>411</v>
      </c>
      <c r="C2652" s="272">
        <v>45139</v>
      </c>
      <c r="D2652" s="272">
        <v>45153</v>
      </c>
      <c r="E2652" s="196">
        <f t="shared" si="206"/>
        <v>45146</v>
      </c>
      <c r="F2652" s="272">
        <v>45180</v>
      </c>
      <c r="G2652" s="12" t="s">
        <v>195</v>
      </c>
      <c r="H2652" s="234">
        <v>61346.859999999986</v>
      </c>
      <c r="I2652" s="17">
        <f t="shared" si="207"/>
        <v>34.5</v>
      </c>
      <c r="J2652" s="283">
        <f t="shared" si="208"/>
        <v>3.1881635828283849E-4</v>
      </c>
      <c r="K2652" s="22">
        <f t="shared" si="209"/>
        <v>1.0999164360757928E-2</v>
      </c>
    </row>
    <row r="2653" spans="1:11" ht="12.75">
      <c r="A2653" s="12">
        <f t="shared" si="210"/>
        <v>2646</v>
      </c>
      <c r="B2653" s="12" t="s">
        <v>411</v>
      </c>
      <c r="C2653" s="272">
        <v>45139</v>
      </c>
      <c r="D2653" s="272">
        <v>45153</v>
      </c>
      <c r="E2653" s="196">
        <f t="shared" si="206"/>
        <v>45146</v>
      </c>
      <c r="F2653" s="272">
        <v>45153</v>
      </c>
      <c r="G2653" s="12" t="s">
        <v>196</v>
      </c>
      <c r="H2653" s="234">
        <v>643917.52000000596</v>
      </c>
      <c r="I2653" s="17">
        <f t="shared" si="207"/>
        <v>7.5</v>
      </c>
      <c r="J2653" s="283">
        <f t="shared" si="208"/>
        <v>3.3464049954784769E-3</v>
      </c>
      <c r="K2653" s="22">
        <f t="shared" si="209"/>
        <v>2.5098037466088578E-2</v>
      </c>
    </row>
    <row r="2654" spans="1:11" ht="12.75">
      <c r="A2654" s="12">
        <f t="shared" si="210"/>
        <v>2647</v>
      </c>
      <c r="B2654" s="12" t="s">
        <v>411</v>
      </c>
      <c r="C2654" s="272">
        <v>45139</v>
      </c>
      <c r="D2654" s="272">
        <v>45153</v>
      </c>
      <c r="E2654" s="196">
        <f t="shared" si="206"/>
        <v>45146</v>
      </c>
      <c r="F2654" s="272">
        <v>45153</v>
      </c>
      <c r="G2654" s="12" t="s">
        <v>197</v>
      </c>
      <c r="H2654" s="234">
        <v>4958.33</v>
      </c>
      <c r="I2654" s="17">
        <f t="shared" si="207"/>
        <v>7.5</v>
      </c>
      <c r="J2654" s="283">
        <f t="shared" si="208"/>
        <v>2.57681764602874E-5</v>
      </c>
      <c r="K2654" s="22">
        <f t="shared" si="209"/>
        <v>1.9326132345215549E-4</v>
      </c>
    </row>
    <row r="2655" spans="1:11" ht="12.75">
      <c r="A2655" s="12">
        <f t="shared" si="210"/>
        <v>2648</v>
      </c>
      <c r="B2655" s="12" t="s">
        <v>411</v>
      </c>
      <c r="C2655" s="272">
        <v>45139</v>
      </c>
      <c r="D2655" s="272">
        <v>45153</v>
      </c>
      <c r="E2655" s="196">
        <f t="shared" si="206"/>
        <v>45146</v>
      </c>
      <c r="F2655" s="272">
        <v>45184</v>
      </c>
      <c r="G2655" s="12" t="s">
        <v>199</v>
      </c>
      <c r="H2655" s="234">
        <v>42358.080000000067</v>
      </c>
      <c r="I2655" s="17">
        <f t="shared" si="207"/>
        <v>38.5</v>
      </c>
      <c r="J2655" s="283">
        <f t="shared" si="208"/>
        <v>2.2013268176159561E-4</v>
      </c>
      <c r="K2655" s="22">
        <f t="shared" si="209"/>
        <v>8.4751082478214303E-3</v>
      </c>
    </row>
    <row r="2656" spans="1:11" ht="12.75">
      <c r="A2656" s="12">
        <f t="shared" si="210"/>
        <v>2649</v>
      </c>
      <c r="B2656" s="12" t="s">
        <v>411</v>
      </c>
      <c r="C2656" s="272">
        <v>45139</v>
      </c>
      <c r="D2656" s="272">
        <v>45153</v>
      </c>
      <c r="E2656" s="196">
        <f t="shared" si="206"/>
        <v>45146</v>
      </c>
      <c r="F2656" s="272">
        <v>45153</v>
      </c>
      <c r="G2656" s="12" t="s">
        <v>200</v>
      </c>
      <c r="H2656" s="234">
        <v>440700.05000000459</v>
      </c>
      <c r="I2656" s="17">
        <f t="shared" si="207"/>
        <v>7.5</v>
      </c>
      <c r="J2656" s="283">
        <f t="shared" si="208"/>
        <v>2.2902946464752444E-3</v>
      </c>
      <c r="K2656" s="22">
        <f t="shared" si="209"/>
        <v>1.7177209848564332E-2</v>
      </c>
    </row>
    <row r="2657" spans="1:11" ht="12.75">
      <c r="A2657" s="12">
        <f t="shared" si="210"/>
        <v>2650</v>
      </c>
      <c r="B2657" s="12" t="s">
        <v>411</v>
      </c>
      <c r="C2657" s="272">
        <v>45139</v>
      </c>
      <c r="D2657" s="272">
        <v>45153</v>
      </c>
      <c r="E2657" s="196">
        <f t="shared" si="206"/>
        <v>45146</v>
      </c>
      <c r="F2657" s="272">
        <v>45153</v>
      </c>
      <c r="G2657" s="12" t="s">
        <v>216</v>
      </c>
      <c r="H2657" s="234">
        <v>136211.18</v>
      </c>
      <c r="I2657" s="17">
        <f t="shared" si="207"/>
        <v>7.5</v>
      </c>
      <c r="J2657" s="283">
        <f t="shared" si="208"/>
        <v>7.0788223496700902E-4</v>
      </c>
      <c r="K2657" s="22">
        <f t="shared" si="209"/>
        <v>5.3091167622525675E-3</v>
      </c>
    </row>
    <row r="2658" spans="1:11" ht="12.75">
      <c r="A2658" s="12">
        <f t="shared" si="210"/>
        <v>2651</v>
      </c>
      <c r="B2658" s="12" t="s">
        <v>411</v>
      </c>
      <c r="C2658" s="272">
        <v>45139</v>
      </c>
      <c r="D2658" s="272">
        <v>45153</v>
      </c>
      <c r="E2658" s="196">
        <f t="shared" si="206"/>
        <v>45146</v>
      </c>
      <c r="F2658" s="272">
        <v>45153</v>
      </c>
      <c r="G2658" s="12" t="s">
        <v>201</v>
      </c>
      <c r="H2658" s="234">
        <v>17977.689999999991</v>
      </c>
      <c r="I2658" s="17">
        <f t="shared" si="207"/>
        <v>7.5</v>
      </c>
      <c r="J2658" s="283">
        <f t="shared" si="208"/>
        <v>9.3429095737545498E-5</v>
      </c>
      <c r="K2658" s="22">
        <f t="shared" si="209"/>
        <v>7.0071821803159128E-4</v>
      </c>
    </row>
    <row r="2659" spans="1:11" ht="12.75">
      <c r="A2659" s="12">
        <f t="shared" si="210"/>
        <v>2652</v>
      </c>
      <c r="B2659" s="12" t="s">
        <v>411</v>
      </c>
      <c r="C2659" s="272">
        <v>45139</v>
      </c>
      <c r="D2659" s="272">
        <v>45153</v>
      </c>
      <c r="E2659" s="196">
        <f t="shared" si="206"/>
        <v>45146</v>
      </c>
      <c r="F2659" s="272">
        <v>45155</v>
      </c>
      <c r="G2659" s="12" t="s">
        <v>465</v>
      </c>
      <c r="H2659" s="234">
        <v>18012.850000000002</v>
      </c>
      <c r="I2659" s="17">
        <f t="shared" si="207"/>
        <v>9.5</v>
      </c>
      <c r="J2659" s="283">
        <f t="shared" si="208"/>
        <v>9.3611820381597828E-5</v>
      </c>
      <c r="K2659" s="22">
        <f t="shared" si="209"/>
        <v>8.8931229362517936E-4</v>
      </c>
    </row>
    <row r="2660" spans="1:11" ht="12.75">
      <c r="A2660" s="12">
        <f t="shared" si="210"/>
        <v>2653</v>
      </c>
      <c r="B2660" s="12" t="s">
        <v>411</v>
      </c>
      <c r="C2660" s="272">
        <v>45139</v>
      </c>
      <c r="D2660" s="272">
        <v>45153</v>
      </c>
      <c r="E2660" s="196">
        <f t="shared" si="206"/>
        <v>45146</v>
      </c>
      <c r="F2660" s="272">
        <v>45126</v>
      </c>
      <c r="G2660" s="12" t="s">
        <v>435</v>
      </c>
      <c r="H2660" s="234">
        <v>50749.449999999903</v>
      </c>
      <c r="I2660" s="17">
        <f t="shared" si="207"/>
        <v>-19.5</v>
      </c>
      <c r="J2660" s="283">
        <f t="shared" si="208"/>
        <v>2.6374218393340699E-4</v>
      </c>
      <c r="K2660" s="22">
        <f t="shared" si="209"/>
        <v>-5.1429725867014366E-3</v>
      </c>
    </row>
    <row r="2661" spans="1:11" ht="12.75">
      <c r="A2661" s="12">
        <f t="shared" si="210"/>
        <v>2654</v>
      </c>
      <c r="B2661" s="12" t="s">
        <v>411</v>
      </c>
      <c r="C2661" s="272">
        <v>45139</v>
      </c>
      <c r="D2661" s="272">
        <v>45153</v>
      </c>
      <c r="E2661" s="196">
        <f t="shared" si="206"/>
        <v>45146</v>
      </c>
      <c r="F2661" s="272">
        <v>45126</v>
      </c>
      <c r="G2661" s="12" t="s">
        <v>466</v>
      </c>
      <c r="H2661" s="234">
        <v>85</v>
      </c>
      <c r="I2661" s="17">
        <f t="shared" si="207"/>
        <v>-19.5</v>
      </c>
      <c r="J2661" s="283">
        <f t="shared" si="208"/>
        <v>4.4174046485902092E-7</v>
      </c>
      <c r="K2661" s="22">
        <f t="shared" si="209"/>
        <v>-8.6139390647509075E-6</v>
      </c>
    </row>
    <row r="2662" spans="1:11" ht="12.75">
      <c r="A2662" s="12">
        <f t="shared" si="210"/>
        <v>2655</v>
      </c>
      <c r="B2662" s="12" t="s">
        <v>411</v>
      </c>
      <c r="C2662" s="272">
        <v>45139</v>
      </c>
      <c r="D2662" s="272">
        <v>45153</v>
      </c>
      <c r="E2662" s="196">
        <f t="shared" si="206"/>
        <v>45146</v>
      </c>
      <c r="F2662" s="272">
        <v>45166</v>
      </c>
      <c r="G2662" s="12" t="s">
        <v>202</v>
      </c>
      <c r="H2662" s="234">
        <v>110366.0999999999</v>
      </c>
      <c r="I2662" s="17">
        <f t="shared" si="207"/>
        <v>20.5</v>
      </c>
      <c r="J2662" s="283">
        <f t="shared" si="208"/>
        <v>5.735667331609076E-4</v>
      </c>
      <c r="K2662" s="22">
        <f t="shared" si="209"/>
        <v>1.1758118029798606E-2</v>
      </c>
    </row>
    <row r="2663" spans="1:11" ht="12.75">
      <c r="A2663" s="12">
        <f t="shared" si="210"/>
        <v>2656</v>
      </c>
      <c r="B2663" s="12" t="s">
        <v>411</v>
      </c>
      <c r="C2663" s="272">
        <v>45139</v>
      </c>
      <c r="D2663" s="272">
        <v>45153</v>
      </c>
      <c r="E2663" s="196">
        <f t="shared" si="206"/>
        <v>45146</v>
      </c>
      <c r="F2663" s="272">
        <v>45166</v>
      </c>
      <c r="G2663" s="12" t="s">
        <v>203</v>
      </c>
      <c r="H2663" s="234">
        <v>11298.88999999999</v>
      </c>
      <c r="I2663" s="17">
        <f t="shared" si="207"/>
        <v>20.5</v>
      </c>
      <c r="J2663" s="283">
        <f t="shared" si="208"/>
        <v>5.8719728482246333E-5</v>
      </c>
      <c r="K2663" s="22">
        <f t="shared" si="209"/>
        <v>1.2037544338860497E-3</v>
      </c>
    </row>
    <row r="2664" spans="1:11" ht="12.75">
      <c r="A2664" s="12">
        <f t="shared" si="210"/>
        <v>2657</v>
      </c>
      <c r="B2664" s="12" t="s">
        <v>411</v>
      </c>
      <c r="C2664" s="272">
        <v>45139</v>
      </c>
      <c r="D2664" s="272">
        <v>45153</v>
      </c>
      <c r="E2664" s="196">
        <f t="shared" si="206"/>
        <v>45146</v>
      </c>
      <c r="F2664" s="272">
        <v>45166</v>
      </c>
      <c r="G2664" s="12" t="s">
        <v>204</v>
      </c>
      <c r="H2664" s="234">
        <v>18099.79999999997</v>
      </c>
      <c r="I2664" s="17">
        <f t="shared" si="207"/>
        <v>20.5</v>
      </c>
      <c r="J2664" s="283">
        <f t="shared" si="208"/>
        <v>9.4063694892415213E-5</v>
      </c>
      <c r="K2664" s="22">
        <f t="shared" si="209"/>
        <v>1.9283057452945118E-3</v>
      </c>
    </row>
    <row r="2665" spans="1:11" ht="12.75">
      <c r="A2665" s="12">
        <f t="shared" si="210"/>
        <v>2658</v>
      </c>
      <c r="B2665" s="12" t="s">
        <v>411</v>
      </c>
      <c r="C2665" s="272">
        <v>45139</v>
      </c>
      <c r="D2665" s="272">
        <v>45153</v>
      </c>
      <c r="E2665" s="196">
        <f t="shared" si="206"/>
        <v>45146</v>
      </c>
      <c r="F2665" s="272">
        <v>45166</v>
      </c>
      <c r="G2665" s="12" t="s">
        <v>205</v>
      </c>
      <c r="H2665" s="234">
        <v>3723.4399999999428</v>
      </c>
      <c r="I2665" s="17">
        <f t="shared" si="207"/>
        <v>20.5</v>
      </c>
      <c r="J2665" s="283">
        <f t="shared" si="208"/>
        <v>1.9350519017348796E-5</v>
      </c>
      <c r="K2665" s="22">
        <f t="shared" si="209"/>
        <v>3.9668563985565032E-4</v>
      </c>
    </row>
    <row r="2666" spans="1:11" ht="12.75">
      <c r="A2666" s="12">
        <f t="shared" si="210"/>
        <v>2659</v>
      </c>
      <c r="B2666" s="12" t="s">
        <v>411</v>
      </c>
      <c r="C2666" s="272">
        <v>45139</v>
      </c>
      <c r="D2666" s="272">
        <v>45153</v>
      </c>
      <c r="E2666" s="196">
        <f t="shared" si="206"/>
        <v>45146</v>
      </c>
      <c r="F2666" s="272">
        <v>45152</v>
      </c>
      <c r="G2666" s="12" t="s">
        <v>451</v>
      </c>
      <c r="H2666" s="234">
        <v>3563.06</v>
      </c>
      <c r="I2666" s="17">
        <f t="shared" si="207"/>
        <v>6.5</v>
      </c>
      <c r="J2666" s="283">
        <f t="shared" si="208"/>
        <v>1.8517032714359802E-5</v>
      </c>
      <c r="K2666" s="22">
        <f t="shared" si="209"/>
        <v>1.2036071264333872E-4</v>
      </c>
    </row>
    <row r="2667" spans="1:11" ht="12.75">
      <c r="A2667" s="12">
        <f t="shared" si="210"/>
        <v>2660</v>
      </c>
      <c r="B2667" s="12" t="s">
        <v>411</v>
      </c>
      <c r="C2667" s="272">
        <v>45139</v>
      </c>
      <c r="D2667" s="272">
        <v>45153</v>
      </c>
      <c r="E2667" s="196">
        <f t="shared" si="206"/>
        <v>45146</v>
      </c>
      <c r="F2667" s="272">
        <v>45152</v>
      </c>
      <c r="G2667" s="12" t="s">
        <v>213</v>
      </c>
      <c r="H2667" s="234">
        <v>29043.95</v>
      </c>
      <c r="I2667" s="17">
        <f t="shared" si="207"/>
        <v>6.5</v>
      </c>
      <c r="J2667" s="283">
        <f t="shared" si="208"/>
        <v>1.5093985852167248E-4</v>
      </c>
      <c r="K2667" s="22">
        <f t="shared" si="209"/>
        <v>9.8110908039087102E-4</v>
      </c>
    </row>
    <row r="2668" spans="1:11" ht="12.75">
      <c r="A2668" s="12">
        <f t="shared" si="210"/>
        <v>2661</v>
      </c>
      <c r="B2668" s="12" t="s">
        <v>411</v>
      </c>
      <c r="C2668" s="272">
        <v>45139</v>
      </c>
      <c r="D2668" s="272">
        <v>45153</v>
      </c>
      <c r="E2668" s="196">
        <f t="shared" si="206"/>
        <v>45146</v>
      </c>
      <c r="F2668" s="272">
        <v>45152</v>
      </c>
      <c r="G2668" s="12" t="s">
        <v>214</v>
      </c>
      <c r="H2668" s="234">
        <v>2764.67</v>
      </c>
      <c r="I2668" s="17">
        <f t="shared" si="207"/>
        <v>6.5</v>
      </c>
      <c r="J2668" s="283">
        <f t="shared" si="208"/>
        <v>1.4367842482138699E-5</v>
      </c>
      <c r="K2668" s="22">
        <f t="shared" si="209"/>
        <v>9.3390976133901545E-5</v>
      </c>
    </row>
    <row r="2669" spans="1:11" ht="12.75">
      <c r="A2669" s="12">
        <f t="shared" si="210"/>
        <v>2662</v>
      </c>
      <c r="B2669" s="12" t="s">
        <v>411</v>
      </c>
      <c r="C2669" s="272">
        <v>45139</v>
      </c>
      <c r="D2669" s="272">
        <v>45153</v>
      </c>
      <c r="E2669" s="196">
        <f t="shared" si="206"/>
        <v>45146</v>
      </c>
      <c r="F2669" s="272">
        <v>45152</v>
      </c>
      <c r="G2669" s="12" t="s">
        <v>452</v>
      </c>
      <c r="H2669" s="234">
        <v>3683.2799999999997</v>
      </c>
      <c r="I2669" s="17">
        <f t="shared" si="207"/>
        <v>6.5</v>
      </c>
      <c r="J2669" s="283">
        <f t="shared" si="208"/>
        <v>1.9141809640069816E-5</v>
      </c>
      <c r="K2669" s="22">
        <f t="shared" si="209"/>
        <v>1.244217626604538E-4</v>
      </c>
    </row>
    <row r="2670" spans="1:11" ht="12.75">
      <c r="A2670" s="12">
        <f t="shared" si="210"/>
        <v>2663</v>
      </c>
      <c r="B2670" s="12" t="s">
        <v>411</v>
      </c>
      <c r="C2670" s="272">
        <v>45154</v>
      </c>
      <c r="D2670" s="272">
        <v>45169</v>
      </c>
      <c r="E2670" s="196">
        <f t="shared" si="206"/>
        <v>45161.5</v>
      </c>
      <c r="F2670" s="272">
        <v>45169</v>
      </c>
      <c r="G2670" s="12" t="s">
        <v>180</v>
      </c>
      <c r="H2670" s="234">
        <v>527559.25000000151</v>
      </c>
      <c r="I2670" s="17">
        <f t="shared" si="207"/>
        <v>8</v>
      </c>
      <c r="J2670" s="283">
        <f t="shared" si="208"/>
        <v>2.7416972745373776E-3</v>
      </c>
      <c r="K2670" s="22">
        <f t="shared" si="209"/>
        <v>2.1933578196299021E-2</v>
      </c>
    </row>
    <row r="2671" spans="1:11" ht="12.75">
      <c r="A2671" s="12">
        <f t="shared" si="210"/>
        <v>2664</v>
      </c>
      <c r="B2671" s="12" t="s">
        <v>411</v>
      </c>
      <c r="C2671" s="272">
        <v>45154</v>
      </c>
      <c r="D2671" s="272">
        <v>45169</v>
      </c>
      <c r="E2671" s="196">
        <f t="shared" si="206"/>
        <v>45161.5</v>
      </c>
      <c r="F2671" s="272">
        <v>45169</v>
      </c>
      <c r="G2671" s="12" t="s">
        <v>181</v>
      </c>
      <c r="H2671" s="234">
        <v>95140.100000000035</v>
      </c>
      <c r="I2671" s="17">
        <f t="shared" si="207"/>
        <v>8</v>
      </c>
      <c r="J2671" s="283">
        <f t="shared" si="208"/>
        <v>4.9443802353804417E-4</v>
      </c>
      <c r="K2671" s="22">
        <f t="shared" si="209"/>
        <v>3.9555041883043533E-3</v>
      </c>
    </row>
    <row r="2672" spans="1:11" ht="12.75">
      <c r="A2672" s="12">
        <f t="shared" si="210"/>
        <v>2665</v>
      </c>
      <c r="B2672" s="12" t="s">
        <v>411</v>
      </c>
      <c r="C2672" s="272">
        <v>45154</v>
      </c>
      <c r="D2672" s="272">
        <v>45169</v>
      </c>
      <c r="E2672" s="196">
        <f t="shared" si="206"/>
        <v>45161.5</v>
      </c>
      <c r="F2672" s="272">
        <v>45169</v>
      </c>
      <c r="G2672" s="12" t="s">
        <v>182</v>
      </c>
      <c r="H2672" s="234">
        <v>1461765.870000002</v>
      </c>
      <c r="I2672" s="17">
        <f t="shared" si="207"/>
        <v>8</v>
      </c>
      <c r="J2672" s="283">
        <f t="shared" si="208"/>
        <v>7.5967192344570823E-3</v>
      </c>
      <c r="K2672" s="22">
        <f t="shared" si="209"/>
        <v>6.0773753875656658E-2</v>
      </c>
    </row>
    <row r="2673" spans="1:11" ht="12.75">
      <c r="A2673" s="12">
        <f t="shared" si="210"/>
        <v>2666</v>
      </c>
      <c r="B2673" s="12" t="s">
        <v>411</v>
      </c>
      <c r="C2673" s="272">
        <v>45154</v>
      </c>
      <c r="D2673" s="272">
        <v>45169</v>
      </c>
      <c r="E2673" s="196">
        <f t="shared" si="206"/>
        <v>45161.5</v>
      </c>
      <c r="F2673" s="272">
        <v>45169</v>
      </c>
      <c r="G2673" s="12" t="s">
        <v>183</v>
      </c>
      <c r="H2673" s="234">
        <v>2277553.4099999927</v>
      </c>
      <c r="I2673" s="17">
        <f t="shared" si="207"/>
        <v>8</v>
      </c>
      <c r="J2673" s="283">
        <f t="shared" si="208"/>
        <v>1.1836323553819353E-2</v>
      </c>
      <c r="K2673" s="22">
        <f t="shared" si="209"/>
        <v>9.469058843055482E-2</v>
      </c>
    </row>
    <row r="2674" spans="1:11" ht="12.75">
      <c r="A2674" s="12">
        <f t="shared" si="210"/>
        <v>2667</v>
      </c>
      <c r="B2674" s="12" t="s">
        <v>411</v>
      </c>
      <c r="C2674" s="272">
        <v>45154</v>
      </c>
      <c r="D2674" s="272">
        <v>45169</v>
      </c>
      <c r="E2674" s="196">
        <f t="shared" si="206"/>
        <v>45161.5</v>
      </c>
      <c r="F2674" s="272">
        <v>45169</v>
      </c>
      <c r="G2674" s="12" t="s">
        <v>184</v>
      </c>
      <c r="H2674" s="234">
        <v>115293.56999999996</v>
      </c>
      <c r="I2674" s="17">
        <f t="shared" si="207"/>
        <v>8</v>
      </c>
      <c r="J2674" s="283">
        <f t="shared" si="208"/>
        <v>5.9917453184771827E-4</v>
      </c>
      <c r="K2674" s="22">
        <f t="shared" si="209"/>
        <v>4.7933962547817462E-3</v>
      </c>
    </row>
    <row r="2675" spans="1:11" ht="12.75">
      <c r="A2675" s="12">
        <f t="shared" si="210"/>
        <v>2668</v>
      </c>
      <c r="B2675" s="12" t="s">
        <v>411</v>
      </c>
      <c r="C2675" s="272">
        <v>45154</v>
      </c>
      <c r="D2675" s="272">
        <v>45169</v>
      </c>
      <c r="E2675" s="196">
        <f t="shared" si="206"/>
        <v>45161.5</v>
      </c>
      <c r="F2675" s="272">
        <v>45169</v>
      </c>
      <c r="G2675" s="12" t="s">
        <v>184</v>
      </c>
      <c r="H2675" s="234">
        <v>206659.00999999983</v>
      </c>
      <c r="I2675" s="17">
        <f t="shared" si="207"/>
        <v>8</v>
      </c>
      <c r="J2675" s="283">
        <f t="shared" si="208"/>
        <v>1.073995848761235E-3</v>
      </c>
      <c r="K2675" s="22">
        <f t="shared" si="209"/>
        <v>8.5919667900898802E-3</v>
      </c>
    </row>
    <row r="2676" spans="1:11" ht="12.75">
      <c r="A2676" s="12">
        <f t="shared" si="210"/>
        <v>2669</v>
      </c>
      <c r="B2676" s="12" t="s">
        <v>411</v>
      </c>
      <c r="C2676" s="272">
        <v>45154</v>
      </c>
      <c r="D2676" s="272">
        <v>45169</v>
      </c>
      <c r="E2676" s="196">
        <f t="shared" si="206"/>
        <v>45161.5</v>
      </c>
      <c r="F2676" s="272">
        <v>45169</v>
      </c>
      <c r="G2676" s="12" t="s">
        <v>186</v>
      </c>
      <c r="H2676" s="234">
        <v>407133.7300000001</v>
      </c>
      <c r="I2676" s="17">
        <f t="shared" si="207"/>
        <v>8</v>
      </c>
      <c r="J2676" s="283">
        <f t="shared" si="208"/>
        <v>2.1158522723527902E-3</v>
      </c>
      <c r="K2676" s="22">
        <f t="shared" si="209"/>
        <v>1.6926818178822321E-2</v>
      </c>
    </row>
    <row r="2677" spans="1:11" ht="12.75">
      <c r="A2677" s="12">
        <f t="shared" si="210"/>
        <v>2670</v>
      </c>
      <c r="B2677" s="12" t="s">
        <v>411</v>
      </c>
      <c r="C2677" s="272">
        <v>45154</v>
      </c>
      <c r="D2677" s="272">
        <v>45169</v>
      </c>
      <c r="E2677" s="196">
        <f t="shared" si="206"/>
        <v>45161.5</v>
      </c>
      <c r="F2677" s="272">
        <v>45169</v>
      </c>
      <c r="G2677" s="12" t="s">
        <v>189</v>
      </c>
      <c r="H2677" s="234">
        <v>31095.800000000319</v>
      </c>
      <c r="I2677" s="17">
        <f t="shared" si="207"/>
        <v>8</v>
      </c>
      <c r="J2677" s="283">
        <f t="shared" si="208"/>
        <v>1.6160321349603863E-4</v>
      </c>
      <c r="K2677" s="22">
        <f t="shared" si="209"/>
        <v>1.292825707968309E-3</v>
      </c>
    </row>
    <row r="2678" spans="1:11" ht="12.75">
      <c r="A2678" s="12">
        <f t="shared" si="210"/>
        <v>2671</v>
      </c>
      <c r="B2678" s="12" t="s">
        <v>411</v>
      </c>
      <c r="C2678" s="272">
        <v>45154</v>
      </c>
      <c r="D2678" s="272">
        <v>45169</v>
      </c>
      <c r="E2678" s="196">
        <f t="shared" si="206"/>
        <v>45161.5</v>
      </c>
      <c r="F2678" s="272">
        <v>45166</v>
      </c>
      <c r="G2678" s="12" t="s">
        <v>190</v>
      </c>
      <c r="H2678" s="234">
        <v>768.70000000000948</v>
      </c>
      <c r="I2678" s="17">
        <f t="shared" si="207"/>
        <v>5</v>
      </c>
      <c r="J2678" s="283">
        <f t="shared" si="208"/>
        <v>3.9948928863192182E-6</v>
      </c>
      <c r="K2678" s="22">
        <f t="shared" si="209"/>
        <v>1.9974464431596092E-5</v>
      </c>
    </row>
    <row r="2679" spans="1:11" ht="12.75">
      <c r="A2679" s="12">
        <f t="shared" si="210"/>
        <v>2672</v>
      </c>
      <c r="B2679" s="12" t="s">
        <v>411</v>
      </c>
      <c r="C2679" s="272">
        <v>45154</v>
      </c>
      <c r="D2679" s="272">
        <v>45169</v>
      </c>
      <c r="E2679" s="196">
        <f t="shared" si="206"/>
        <v>45161.5</v>
      </c>
      <c r="F2679" s="272">
        <v>45169</v>
      </c>
      <c r="G2679" s="12" t="s">
        <v>192</v>
      </c>
      <c r="H2679" s="234">
        <v>36133.509999999958</v>
      </c>
      <c r="I2679" s="17">
        <f t="shared" si="207"/>
        <v>8</v>
      </c>
      <c r="J2679" s="283">
        <f t="shared" si="208"/>
        <v>1.8778392358103602E-4</v>
      </c>
      <c r="K2679" s="22">
        <f t="shared" si="209"/>
        <v>1.5022713886482881E-3</v>
      </c>
    </row>
    <row r="2680" spans="1:11" ht="12.75">
      <c r="A2680" s="12">
        <f t="shared" si="210"/>
        <v>2673</v>
      </c>
      <c r="B2680" s="12" t="s">
        <v>411</v>
      </c>
      <c r="C2680" s="272">
        <v>45154</v>
      </c>
      <c r="D2680" s="272">
        <v>45169</v>
      </c>
      <c r="E2680" s="196">
        <f t="shared" si="206"/>
        <v>45161.5</v>
      </c>
      <c r="F2680" s="272">
        <v>45169</v>
      </c>
      <c r="G2680" s="12" t="s">
        <v>193</v>
      </c>
      <c r="H2680" s="234">
        <v>79472.7</v>
      </c>
      <c r="I2680" s="17">
        <f t="shared" si="207"/>
        <v>8</v>
      </c>
      <c r="J2680" s="283">
        <f t="shared" si="208"/>
        <v>4.1301538166590014E-4</v>
      </c>
      <c r="K2680" s="22">
        <f t="shared" si="209"/>
        <v>3.3041230533272011E-3</v>
      </c>
    </row>
    <row r="2681" spans="1:11" ht="12.75">
      <c r="A2681" s="12">
        <f t="shared" si="210"/>
        <v>2674</v>
      </c>
      <c r="B2681" s="12" t="s">
        <v>411</v>
      </c>
      <c r="C2681" s="272">
        <v>45154</v>
      </c>
      <c r="D2681" s="272">
        <v>45169</v>
      </c>
      <c r="E2681" s="196">
        <f t="shared" si="206"/>
        <v>45161.5</v>
      </c>
      <c r="F2681" s="272">
        <v>45166</v>
      </c>
      <c r="G2681" s="12" t="s">
        <v>194</v>
      </c>
      <c r="H2681" s="234">
        <v>1193.1099999999624</v>
      </c>
      <c r="I2681" s="17">
        <f t="shared" si="207"/>
        <v>5</v>
      </c>
      <c r="J2681" s="283">
        <f t="shared" si="208"/>
        <v>6.2005290120932922E-6</v>
      </c>
      <c r="K2681" s="22">
        <f t="shared" si="209"/>
        <v>3.100264506046646E-5</v>
      </c>
    </row>
    <row r="2682" spans="1:11" ht="12.75">
      <c r="A2682" s="12">
        <f t="shared" si="210"/>
        <v>2675</v>
      </c>
      <c r="B2682" s="12" t="s">
        <v>411</v>
      </c>
      <c r="C2682" s="272">
        <v>45154</v>
      </c>
      <c r="D2682" s="272">
        <v>45169</v>
      </c>
      <c r="E2682" s="196">
        <f t="shared" si="206"/>
        <v>45161.5</v>
      </c>
      <c r="F2682" s="272">
        <v>45169</v>
      </c>
      <c r="G2682" s="12" t="s">
        <v>468</v>
      </c>
      <c r="H2682" s="234">
        <v>55323.30000000001</v>
      </c>
      <c r="I2682" s="17">
        <f t="shared" si="207"/>
        <v>8</v>
      </c>
      <c r="J2682" s="283">
        <f t="shared" si="208"/>
        <v>2.875122383474715E-4</v>
      </c>
      <c r="K2682" s="22">
        <f t="shared" si="209"/>
        <v>2.300097906779772E-3</v>
      </c>
    </row>
    <row r="2683" spans="1:11" ht="12.75">
      <c r="A2683" s="12">
        <f t="shared" si="210"/>
        <v>2676</v>
      </c>
      <c r="B2683" s="12" t="s">
        <v>411</v>
      </c>
      <c r="C2683" s="272">
        <v>45154</v>
      </c>
      <c r="D2683" s="272">
        <v>45169</v>
      </c>
      <c r="E2683" s="196">
        <f t="shared" si="206"/>
        <v>45161.5</v>
      </c>
      <c r="F2683" s="272">
        <v>45169</v>
      </c>
      <c r="G2683" s="12" t="s">
        <v>464</v>
      </c>
      <c r="H2683" s="234">
        <v>68252.39</v>
      </c>
      <c r="I2683" s="17">
        <f t="shared" si="207"/>
        <v>8</v>
      </c>
      <c r="J2683" s="283">
        <f t="shared" si="208"/>
        <v>3.5470402925104929E-4</v>
      </c>
      <c r="K2683" s="22">
        <f t="shared" si="209"/>
        <v>2.8376322340083943E-3</v>
      </c>
    </row>
    <row r="2684" spans="1:11" ht="12.75">
      <c r="A2684" s="12">
        <f t="shared" si="210"/>
        <v>2677</v>
      </c>
      <c r="B2684" s="12" t="s">
        <v>411</v>
      </c>
      <c r="C2684" s="272">
        <v>45154</v>
      </c>
      <c r="D2684" s="272">
        <v>45169</v>
      </c>
      <c r="E2684" s="196">
        <f t="shared" ref="E2684:E2747" si="211">AVERAGE(C2684:D2684)</f>
        <v>45161.5</v>
      </c>
      <c r="F2684" s="272">
        <v>45169</v>
      </c>
      <c r="G2684" s="12" t="s">
        <v>455</v>
      </c>
      <c r="H2684" s="234">
        <v>3367.04</v>
      </c>
      <c r="I2684" s="17">
        <f t="shared" ref="I2684:I2747" si="212">(F2684-D2684)+((D2684-C2684+1)/2)</f>
        <v>8</v>
      </c>
      <c r="J2684" s="283">
        <f t="shared" ref="J2684:J2747" si="213">H2684/$H$2969</f>
        <v>1.7498327232928445E-5</v>
      </c>
      <c r="K2684" s="22">
        <f t="shared" ref="K2684:K2747" si="214">J2684*I2684</f>
        <v>1.3998661786342756E-4</v>
      </c>
    </row>
    <row r="2685" spans="1:11" ht="12.75">
      <c r="A2685" s="12">
        <f t="shared" si="210"/>
        <v>2678</v>
      </c>
      <c r="B2685" s="12" t="s">
        <v>411</v>
      </c>
      <c r="C2685" s="272">
        <v>45154</v>
      </c>
      <c r="D2685" s="272">
        <v>45169</v>
      </c>
      <c r="E2685" s="196">
        <f t="shared" si="211"/>
        <v>45161.5</v>
      </c>
      <c r="F2685" s="272">
        <v>45179</v>
      </c>
      <c r="G2685" s="12" t="s">
        <v>195</v>
      </c>
      <c r="H2685" s="234">
        <v>992.63</v>
      </c>
      <c r="I2685" s="17">
        <f t="shared" si="212"/>
        <v>18</v>
      </c>
      <c r="J2685" s="283">
        <f t="shared" si="213"/>
        <v>5.1586451486236466E-6</v>
      </c>
      <c r="K2685" s="22">
        <f t="shared" si="214"/>
        <v>9.2855612675225635E-5</v>
      </c>
    </row>
    <row r="2686" spans="1:11" ht="12.75">
      <c r="A2686" s="12">
        <f t="shared" si="210"/>
        <v>2679</v>
      </c>
      <c r="B2686" s="12" t="s">
        <v>411</v>
      </c>
      <c r="C2686" s="272">
        <v>45154</v>
      </c>
      <c r="D2686" s="272">
        <v>45169</v>
      </c>
      <c r="E2686" s="196">
        <f t="shared" si="211"/>
        <v>45161.5</v>
      </c>
      <c r="F2686" s="272">
        <v>45211</v>
      </c>
      <c r="G2686" s="12" t="s">
        <v>195</v>
      </c>
      <c r="H2686" s="234">
        <v>63915.539999999986</v>
      </c>
      <c r="I2686" s="17">
        <f t="shared" si="212"/>
        <v>50</v>
      </c>
      <c r="J2686" s="283">
        <f t="shared" si="213"/>
        <v>3.3216565119194519E-4</v>
      </c>
      <c r="K2686" s="22">
        <f t="shared" si="214"/>
        <v>1.6608282559597259E-2</v>
      </c>
    </row>
    <row r="2687" spans="1:11" ht="12.75">
      <c r="A2687" s="12">
        <f t="shared" si="210"/>
        <v>2680</v>
      </c>
      <c r="B2687" s="12" t="s">
        <v>411</v>
      </c>
      <c r="C2687" s="272">
        <v>45154</v>
      </c>
      <c r="D2687" s="272">
        <v>45169</v>
      </c>
      <c r="E2687" s="196">
        <f t="shared" si="211"/>
        <v>45161.5</v>
      </c>
      <c r="F2687" s="272">
        <v>45169</v>
      </c>
      <c r="G2687" s="12" t="s">
        <v>196</v>
      </c>
      <c r="H2687" s="234">
        <v>645205.74000000663</v>
      </c>
      <c r="I2687" s="17">
        <f t="shared" si="212"/>
        <v>8</v>
      </c>
      <c r="J2687" s="283">
        <f t="shared" si="213"/>
        <v>3.3530998060860178E-3</v>
      </c>
      <c r="K2687" s="22">
        <f t="shared" si="214"/>
        <v>2.6824798448688143E-2</v>
      </c>
    </row>
    <row r="2688" spans="1:11" ht="12.75">
      <c r="A2688" s="12">
        <f t="shared" si="210"/>
        <v>2681</v>
      </c>
      <c r="B2688" s="12" t="s">
        <v>411</v>
      </c>
      <c r="C2688" s="272">
        <v>45154</v>
      </c>
      <c r="D2688" s="272">
        <v>45169</v>
      </c>
      <c r="E2688" s="196">
        <f t="shared" si="211"/>
        <v>45161.5</v>
      </c>
      <c r="F2688" s="272">
        <v>45169</v>
      </c>
      <c r="G2688" s="12" t="s">
        <v>432</v>
      </c>
      <c r="H2688" s="234">
        <v>1.1200000000000001</v>
      </c>
      <c r="I2688" s="17">
        <f t="shared" si="212"/>
        <v>8</v>
      </c>
      <c r="J2688" s="283">
        <f t="shared" si="213"/>
        <v>5.8205802428482757E-9</v>
      </c>
      <c r="K2688" s="22">
        <f t="shared" si="214"/>
        <v>4.6564641942786205E-8</v>
      </c>
    </row>
    <row r="2689" spans="1:11" ht="12.75">
      <c r="A2689" s="12">
        <f t="shared" si="210"/>
        <v>2682</v>
      </c>
      <c r="B2689" s="12" t="s">
        <v>411</v>
      </c>
      <c r="C2689" s="272">
        <v>45154</v>
      </c>
      <c r="D2689" s="272">
        <v>45169</v>
      </c>
      <c r="E2689" s="196">
        <f t="shared" si="211"/>
        <v>45161.5</v>
      </c>
      <c r="F2689" s="272">
        <v>45169</v>
      </c>
      <c r="G2689" s="12" t="s">
        <v>197</v>
      </c>
      <c r="H2689" s="234">
        <v>4391.67</v>
      </c>
      <c r="I2689" s="17">
        <f t="shared" si="212"/>
        <v>8</v>
      </c>
      <c r="J2689" s="283">
        <f t="shared" si="213"/>
        <v>2.2823274674204898E-5</v>
      </c>
      <c r="K2689" s="22">
        <f t="shared" si="214"/>
        <v>1.8258619739363918E-4</v>
      </c>
    </row>
    <row r="2690" spans="1:11" ht="12.75">
      <c r="A2690" s="12">
        <f t="shared" si="210"/>
        <v>2683</v>
      </c>
      <c r="B2690" s="12" t="s">
        <v>411</v>
      </c>
      <c r="C2690" s="272">
        <v>45154</v>
      </c>
      <c r="D2690" s="272">
        <v>45169</v>
      </c>
      <c r="E2690" s="196">
        <f t="shared" si="211"/>
        <v>45161.5</v>
      </c>
      <c r="F2690" s="272">
        <v>45184</v>
      </c>
      <c r="G2690" s="12" t="s">
        <v>199</v>
      </c>
      <c r="H2690" s="234">
        <v>42319.010000000009</v>
      </c>
      <c r="I2690" s="17">
        <f t="shared" si="212"/>
        <v>23</v>
      </c>
      <c r="J2690" s="283">
        <f t="shared" si="213"/>
        <v>2.1992963705615951E-4</v>
      </c>
      <c r="K2690" s="22">
        <f t="shared" si="214"/>
        <v>5.0583816522916684E-3</v>
      </c>
    </row>
    <row r="2691" spans="1:11" ht="12.75">
      <c r="A2691" s="12">
        <f t="shared" si="210"/>
        <v>2684</v>
      </c>
      <c r="B2691" s="12" t="s">
        <v>411</v>
      </c>
      <c r="C2691" s="272">
        <v>45154</v>
      </c>
      <c r="D2691" s="272">
        <v>45169</v>
      </c>
      <c r="E2691" s="196">
        <f t="shared" si="211"/>
        <v>45161.5</v>
      </c>
      <c r="F2691" s="272">
        <v>45169</v>
      </c>
      <c r="G2691" s="12" t="s">
        <v>200</v>
      </c>
      <c r="H2691" s="234">
        <v>440406.01000000484</v>
      </c>
      <c r="I2691" s="17">
        <f t="shared" si="212"/>
        <v>8</v>
      </c>
      <c r="J2691" s="283">
        <f t="shared" si="213"/>
        <v>2.2887665362836323E-3</v>
      </c>
      <c r="K2691" s="22">
        <f t="shared" si="214"/>
        <v>1.8310132290269059E-2</v>
      </c>
    </row>
    <row r="2692" spans="1:11" ht="12.75">
      <c r="A2692" s="12">
        <f t="shared" si="210"/>
        <v>2685</v>
      </c>
      <c r="B2692" s="12" t="s">
        <v>411</v>
      </c>
      <c r="C2692" s="272">
        <v>45154</v>
      </c>
      <c r="D2692" s="272">
        <v>45169</v>
      </c>
      <c r="E2692" s="196">
        <f t="shared" si="211"/>
        <v>45161.5</v>
      </c>
      <c r="F2692" s="272">
        <v>45169</v>
      </c>
      <c r="G2692" s="12" t="s">
        <v>216</v>
      </c>
      <c r="H2692" s="234">
        <v>184660.13999999993</v>
      </c>
      <c r="I2692" s="17">
        <f t="shared" si="212"/>
        <v>8</v>
      </c>
      <c r="J2692" s="283">
        <f t="shared" si="213"/>
        <v>9.5966889511213936E-4</v>
      </c>
      <c r="K2692" s="22">
        <f t="shared" si="214"/>
        <v>7.6773511608971149E-3</v>
      </c>
    </row>
    <row r="2693" spans="1:11" ht="12.75">
      <c r="A2693" s="12">
        <f t="shared" si="210"/>
        <v>2686</v>
      </c>
      <c r="B2693" s="12" t="s">
        <v>411</v>
      </c>
      <c r="C2693" s="272">
        <v>45154</v>
      </c>
      <c r="D2693" s="272">
        <v>45169</v>
      </c>
      <c r="E2693" s="196">
        <f t="shared" si="211"/>
        <v>45161.5</v>
      </c>
      <c r="F2693" s="272">
        <v>45169</v>
      </c>
      <c r="G2693" s="12" t="s">
        <v>201</v>
      </c>
      <c r="H2693" s="234">
        <v>18262.689999999991</v>
      </c>
      <c r="I2693" s="17">
        <f t="shared" si="212"/>
        <v>8</v>
      </c>
      <c r="J2693" s="283">
        <f t="shared" si="213"/>
        <v>9.4910225531484572E-5</v>
      </c>
      <c r="K2693" s="22">
        <f t="shared" si="214"/>
        <v>7.5928180425187657E-4</v>
      </c>
    </row>
    <row r="2694" spans="1:11" ht="12.75">
      <c r="A2694" s="12">
        <f t="shared" si="210"/>
        <v>2687</v>
      </c>
      <c r="B2694" s="12" t="s">
        <v>411</v>
      </c>
      <c r="C2694" s="272">
        <v>45154</v>
      </c>
      <c r="D2694" s="272">
        <v>45169</v>
      </c>
      <c r="E2694" s="196">
        <f t="shared" si="211"/>
        <v>45161.5</v>
      </c>
      <c r="F2694" s="272">
        <v>45170</v>
      </c>
      <c r="G2694" s="12" t="s">
        <v>465</v>
      </c>
      <c r="H2694" s="234">
        <v>17375.230000000007</v>
      </c>
      <c r="I2694" s="17">
        <f t="shared" si="212"/>
        <v>9</v>
      </c>
      <c r="J2694" s="283">
        <f t="shared" si="213"/>
        <v>9.029814326155775E-5</v>
      </c>
      <c r="K2694" s="22">
        <f t="shared" si="214"/>
        <v>8.1268328935401972E-4</v>
      </c>
    </row>
    <row r="2695" spans="1:11" ht="12.75">
      <c r="A2695" s="12">
        <f t="shared" si="210"/>
        <v>2688</v>
      </c>
      <c r="B2695" s="12" t="s">
        <v>411</v>
      </c>
      <c r="C2695" s="272">
        <v>45154</v>
      </c>
      <c r="D2695" s="272">
        <v>45169</v>
      </c>
      <c r="E2695" s="196">
        <f t="shared" si="211"/>
        <v>45161.5</v>
      </c>
      <c r="F2695" s="272">
        <v>45166</v>
      </c>
      <c r="G2695" s="12" t="s">
        <v>202</v>
      </c>
      <c r="H2695" s="234">
        <v>110204.92999999991</v>
      </c>
      <c r="I2695" s="17">
        <f t="shared" si="212"/>
        <v>5</v>
      </c>
      <c r="J2695" s="283">
        <f t="shared" si="213"/>
        <v>5.7272914127006846E-4</v>
      </c>
      <c r="K2695" s="22">
        <f t="shared" si="214"/>
        <v>2.8636457063503425E-3</v>
      </c>
    </row>
    <row r="2696" spans="1:11" ht="12.75">
      <c r="A2696" s="12">
        <f t="shared" si="210"/>
        <v>2689</v>
      </c>
      <c r="B2696" s="12" t="s">
        <v>411</v>
      </c>
      <c r="C2696" s="272">
        <v>45154</v>
      </c>
      <c r="D2696" s="272">
        <v>45169</v>
      </c>
      <c r="E2696" s="196">
        <f t="shared" si="211"/>
        <v>45161.5</v>
      </c>
      <c r="F2696" s="272">
        <v>45166</v>
      </c>
      <c r="G2696" s="12" t="s">
        <v>203</v>
      </c>
      <c r="H2696" s="234">
        <v>11303.149999999991</v>
      </c>
      <c r="I2696" s="17">
        <f t="shared" si="212"/>
        <v>5</v>
      </c>
      <c r="J2696" s="283">
        <f t="shared" si="213"/>
        <v>5.8741867474955738E-5</v>
      </c>
      <c r="K2696" s="22">
        <f t="shared" si="214"/>
        <v>2.9370933737477868E-4</v>
      </c>
    </row>
    <row r="2697" spans="1:11" ht="12.75">
      <c r="A2697" s="12">
        <f t="shared" ref="A2697:A2760" si="215">A2696+1</f>
        <v>2690</v>
      </c>
      <c r="B2697" s="12" t="s">
        <v>411</v>
      </c>
      <c r="C2697" s="272">
        <v>45154</v>
      </c>
      <c r="D2697" s="272">
        <v>45169</v>
      </c>
      <c r="E2697" s="196">
        <f t="shared" si="211"/>
        <v>45161.5</v>
      </c>
      <c r="F2697" s="272">
        <v>45166</v>
      </c>
      <c r="G2697" s="12" t="s">
        <v>204</v>
      </c>
      <c r="H2697" s="234">
        <v>18023.799999999977</v>
      </c>
      <c r="I2697" s="17">
        <f t="shared" si="212"/>
        <v>5</v>
      </c>
      <c r="J2697" s="283">
        <f t="shared" si="213"/>
        <v>9.3668726947364838E-5</v>
      </c>
      <c r="K2697" s="22">
        <f t="shared" si="214"/>
        <v>4.6834363473682416E-4</v>
      </c>
    </row>
    <row r="2698" spans="1:11" ht="12.75">
      <c r="A2698" s="12">
        <f t="shared" si="215"/>
        <v>2691</v>
      </c>
      <c r="B2698" s="12" t="s">
        <v>411</v>
      </c>
      <c r="C2698" s="272">
        <v>45154</v>
      </c>
      <c r="D2698" s="272">
        <v>45169</v>
      </c>
      <c r="E2698" s="196">
        <f t="shared" si="211"/>
        <v>45161.5</v>
      </c>
      <c r="F2698" s="272">
        <v>45166</v>
      </c>
      <c r="G2698" s="12" t="s">
        <v>205</v>
      </c>
      <c r="H2698" s="234">
        <v>3723.8699999999426</v>
      </c>
      <c r="I2698" s="17">
        <f t="shared" si="212"/>
        <v>5</v>
      </c>
      <c r="J2698" s="283">
        <f t="shared" si="213"/>
        <v>1.9352753704406314E-5</v>
      </c>
      <c r="K2698" s="22">
        <f t="shared" si="214"/>
        <v>9.6763768522031572E-5</v>
      </c>
    </row>
    <row r="2699" spans="1:11" ht="12.75">
      <c r="A2699" s="12">
        <f t="shared" si="215"/>
        <v>2692</v>
      </c>
      <c r="B2699" s="12" t="s">
        <v>411</v>
      </c>
      <c r="C2699" s="272">
        <v>45154</v>
      </c>
      <c r="D2699" s="272">
        <v>45169</v>
      </c>
      <c r="E2699" s="196">
        <f t="shared" si="211"/>
        <v>45161.5</v>
      </c>
      <c r="F2699" s="272">
        <v>45169</v>
      </c>
      <c r="G2699" s="12" t="s">
        <v>451</v>
      </c>
      <c r="H2699" s="234">
        <v>3563.06</v>
      </c>
      <c r="I2699" s="17">
        <f t="shared" si="212"/>
        <v>8</v>
      </c>
      <c r="J2699" s="283">
        <f t="shared" si="213"/>
        <v>1.8517032714359802E-5</v>
      </c>
      <c r="K2699" s="22">
        <f t="shared" si="214"/>
        <v>1.4813626171487841E-4</v>
      </c>
    </row>
    <row r="2700" spans="1:11" ht="12.75">
      <c r="A2700" s="12">
        <f t="shared" si="215"/>
        <v>2693</v>
      </c>
      <c r="B2700" s="12" t="s">
        <v>411</v>
      </c>
      <c r="C2700" s="272">
        <v>45154</v>
      </c>
      <c r="D2700" s="272">
        <v>45169</v>
      </c>
      <c r="E2700" s="196">
        <f t="shared" si="211"/>
        <v>45161.5</v>
      </c>
      <c r="F2700" s="272">
        <v>45169</v>
      </c>
      <c r="G2700" s="12" t="s">
        <v>213</v>
      </c>
      <c r="H2700" s="234">
        <v>29043.95</v>
      </c>
      <c r="I2700" s="17">
        <f t="shared" si="212"/>
        <v>8</v>
      </c>
      <c r="J2700" s="283">
        <f t="shared" si="213"/>
        <v>1.5093985852167248E-4</v>
      </c>
      <c r="K2700" s="22">
        <f t="shared" si="214"/>
        <v>1.2075188681733798E-3</v>
      </c>
    </row>
    <row r="2701" spans="1:11" ht="12.75">
      <c r="A2701" s="12">
        <f t="shared" si="215"/>
        <v>2694</v>
      </c>
      <c r="B2701" s="12" t="s">
        <v>411</v>
      </c>
      <c r="C2701" s="272">
        <v>45154</v>
      </c>
      <c r="D2701" s="272">
        <v>45169</v>
      </c>
      <c r="E2701" s="196">
        <f t="shared" si="211"/>
        <v>45161.5</v>
      </c>
      <c r="F2701" s="272">
        <v>45169</v>
      </c>
      <c r="G2701" s="12" t="s">
        <v>214</v>
      </c>
      <c r="H2701" s="234">
        <v>2763.7299999999996</v>
      </c>
      <c r="I2701" s="17">
        <f t="shared" si="212"/>
        <v>8</v>
      </c>
      <c r="J2701" s="283">
        <f t="shared" si="213"/>
        <v>1.436295735229202E-5</v>
      </c>
      <c r="K2701" s="22">
        <f t="shared" si="214"/>
        <v>1.1490365881833616E-4</v>
      </c>
    </row>
    <row r="2702" spans="1:11" ht="12.75">
      <c r="A2702" s="12">
        <f t="shared" si="215"/>
        <v>2695</v>
      </c>
      <c r="B2702" s="12" t="s">
        <v>411</v>
      </c>
      <c r="C2702" s="272">
        <v>45154</v>
      </c>
      <c r="D2702" s="272">
        <v>45169</v>
      </c>
      <c r="E2702" s="196">
        <f t="shared" si="211"/>
        <v>45161.5</v>
      </c>
      <c r="F2702" s="272">
        <v>45169</v>
      </c>
      <c r="G2702" s="12" t="s">
        <v>452</v>
      </c>
      <c r="H2702" s="234">
        <v>5403.61</v>
      </c>
      <c r="I2702" s="17">
        <f t="shared" si="212"/>
        <v>8</v>
      </c>
      <c r="J2702" s="283">
        <f t="shared" si="213"/>
        <v>2.8082272862551222E-5</v>
      </c>
      <c r="K2702" s="22">
        <f t="shared" si="214"/>
        <v>2.2465818290040977E-4</v>
      </c>
    </row>
    <row r="2703" spans="1:11" ht="12.75">
      <c r="A2703" s="12">
        <f t="shared" si="215"/>
        <v>2696</v>
      </c>
      <c r="B2703" s="12" t="s">
        <v>411</v>
      </c>
      <c r="C2703" s="272">
        <v>45170</v>
      </c>
      <c r="D2703" s="272">
        <v>45184</v>
      </c>
      <c r="E2703" s="196">
        <f t="shared" si="211"/>
        <v>45177</v>
      </c>
      <c r="F2703" s="272">
        <v>45184</v>
      </c>
      <c r="G2703" s="12" t="s">
        <v>180</v>
      </c>
      <c r="H2703" s="234">
        <v>519065.66000000166</v>
      </c>
      <c r="I2703" s="17">
        <f t="shared" si="212"/>
        <v>7.5</v>
      </c>
      <c r="J2703" s="283">
        <f t="shared" si="213"/>
        <v>2.6975565404794735E-3</v>
      </c>
      <c r="K2703" s="22">
        <f t="shared" si="214"/>
        <v>2.0231674053596053E-2</v>
      </c>
    </row>
    <row r="2704" spans="1:11" ht="12.75">
      <c r="A2704" s="12">
        <f t="shared" si="215"/>
        <v>2697</v>
      </c>
      <c r="B2704" s="12" t="s">
        <v>411</v>
      </c>
      <c r="C2704" s="272">
        <v>45170</v>
      </c>
      <c r="D2704" s="272">
        <v>45184</v>
      </c>
      <c r="E2704" s="196">
        <f t="shared" si="211"/>
        <v>45177</v>
      </c>
      <c r="F2704" s="272">
        <v>45184</v>
      </c>
      <c r="G2704" s="12" t="s">
        <v>181</v>
      </c>
      <c r="H2704" s="234">
        <v>96295.250000000029</v>
      </c>
      <c r="I2704" s="17">
        <f t="shared" si="212"/>
        <v>7.5</v>
      </c>
      <c r="J2704" s="283">
        <f t="shared" si="213"/>
        <v>5.0044127645547821E-4</v>
      </c>
      <c r="K2704" s="22">
        <f t="shared" si="214"/>
        <v>3.7533095734160866E-3</v>
      </c>
    </row>
    <row r="2705" spans="1:11" ht="12.75">
      <c r="A2705" s="12">
        <f t="shared" si="215"/>
        <v>2698</v>
      </c>
      <c r="B2705" s="12" t="s">
        <v>411</v>
      </c>
      <c r="C2705" s="272">
        <v>45170</v>
      </c>
      <c r="D2705" s="272">
        <v>45184</v>
      </c>
      <c r="E2705" s="196">
        <f t="shared" si="211"/>
        <v>45177</v>
      </c>
      <c r="F2705" s="272">
        <v>45184</v>
      </c>
      <c r="G2705" s="12" t="s">
        <v>182</v>
      </c>
      <c r="H2705" s="234">
        <v>1416062.1100000024</v>
      </c>
      <c r="I2705" s="17">
        <f t="shared" si="212"/>
        <v>7.5</v>
      </c>
      <c r="J2705" s="283">
        <f t="shared" si="213"/>
        <v>7.3591992322429066E-3</v>
      </c>
      <c r="K2705" s="22">
        <f t="shared" si="214"/>
        <v>5.5193994241821802E-2</v>
      </c>
    </row>
    <row r="2706" spans="1:11" ht="12.75">
      <c r="A2706" s="12">
        <f t="shared" si="215"/>
        <v>2699</v>
      </c>
      <c r="B2706" s="12" t="s">
        <v>411</v>
      </c>
      <c r="C2706" s="272">
        <v>45170</v>
      </c>
      <c r="D2706" s="272">
        <v>45184</v>
      </c>
      <c r="E2706" s="196">
        <f t="shared" si="211"/>
        <v>45177</v>
      </c>
      <c r="F2706" s="272">
        <v>45184</v>
      </c>
      <c r="G2706" s="12" t="s">
        <v>183</v>
      </c>
      <c r="H2706" s="234">
        <v>2227593.8999999943</v>
      </c>
      <c r="I2706" s="17">
        <f t="shared" si="212"/>
        <v>7.5</v>
      </c>
      <c r="J2706" s="283">
        <f t="shared" si="213"/>
        <v>1.1576686645919022E-2</v>
      </c>
      <c r="K2706" s="22">
        <f t="shared" si="214"/>
        <v>8.6825149844392671E-2</v>
      </c>
    </row>
    <row r="2707" spans="1:11" ht="12.75">
      <c r="A2707" s="12">
        <f t="shared" si="215"/>
        <v>2700</v>
      </c>
      <c r="B2707" s="12" t="s">
        <v>411</v>
      </c>
      <c r="C2707" s="272">
        <v>45170</v>
      </c>
      <c r="D2707" s="272">
        <v>45184</v>
      </c>
      <c r="E2707" s="196">
        <f t="shared" si="211"/>
        <v>45177</v>
      </c>
      <c r="F2707" s="272">
        <v>45184</v>
      </c>
      <c r="G2707" s="12" t="s">
        <v>184</v>
      </c>
      <c r="H2707" s="234">
        <v>113202.85999999993</v>
      </c>
      <c r="I2707" s="17">
        <f t="shared" si="212"/>
        <v>7.5</v>
      </c>
      <c r="J2707" s="283">
        <f t="shared" si="213"/>
        <v>5.8830922352671327E-4</v>
      </c>
      <c r="K2707" s="22">
        <f t="shared" si="214"/>
        <v>4.4123191764503496E-3</v>
      </c>
    </row>
    <row r="2708" spans="1:11" ht="12.75">
      <c r="A2708" s="12">
        <f t="shared" si="215"/>
        <v>2701</v>
      </c>
      <c r="B2708" s="12" t="s">
        <v>411</v>
      </c>
      <c r="C2708" s="272">
        <v>45170</v>
      </c>
      <c r="D2708" s="272">
        <v>45184</v>
      </c>
      <c r="E2708" s="196">
        <f t="shared" si="211"/>
        <v>45177</v>
      </c>
      <c r="F2708" s="272">
        <v>45184</v>
      </c>
      <c r="G2708" s="12" t="s">
        <v>184</v>
      </c>
      <c r="H2708" s="234">
        <v>206145.75999999981</v>
      </c>
      <c r="I2708" s="17">
        <f t="shared" si="212"/>
        <v>7.5</v>
      </c>
      <c r="J2708" s="283">
        <f t="shared" si="213"/>
        <v>1.0713285158954831E-3</v>
      </c>
      <c r="K2708" s="22">
        <f t="shared" si="214"/>
        <v>8.0349638692161236E-3</v>
      </c>
    </row>
    <row r="2709" spans="1:11" ht="12.75">
      <c r="A2709" s="12">
        <f t="shared" si="215"/>
        <v>2702</v>
      </c>
      <c r="B2709" s="12" t="s">
        <v>411</v>
      </c>
      <c r="C2709" s="272">
        <v>45170</v>
      </c>
      <c r="D2709" s="272">
        <v>45184</v>
      </c>
      <c r="E2709" s="196">
        <f t="shared" si="211"/>
        <v>45177</v>
      </c>
      <c r="F2709" s="272">
        <v>45184</v>
      </c>
      <c r="G2709" s="12" t="s">
        <v>186</v>
      </c>
      <c r="H2709" s="234">
        <v>398477.97000000009</v>
      </c>
      <c r="I2709" s="17">
        <f t="shared" si="212"/>
        <v>7.5</v>
      </c>
      <c r="J2709" s="283">
        <f t="shared" si="213"/>
        <v>2.0708687494574002E-3</v>
      </c>
      <c r="K2709" s="22">
        <f t="shared" si="214"/>
        <v>1.5531515620930502E-2</v>
      </c>
    </row>
    <row r="2710" spans="1:11" ht="12.75">
      <c r="A2710" s="12">
        <f t="shared" si="215"/>
        <v>2703</v>
      </c>
      <c r="B2710" s="12" t="s">
        <v>411</v>
      </c>
      <c r="C2710" s="272">
        <v>45170</v>
      </c>
      <c r="D2710" s="272">
        <v>45184</v>
      </c>
      <c r="E2710" s="196">
        <f t="shared" si="211"/>
        <v>45177</v>
      </c>
      <c r="F2710" s="272">
        <v>45196</v>
      </c>
      <c r="G2710" s="12" t="s">
        <v>189</v>
      </c>
      <c r="H2710" s="234">
        <v>30684.870000000348</v>
      </c>
      <c r="I2710" s="17">
        <f t="shared" si="212"/>
        <v>19.5</v>
      </c>
      <c r="J2710" s="283">
        <f t="shared" si="213"/>
        <v>1.5946763221104444E-4</v>
      </c>
      <c r="K2710" s="22">
        <f t="shared" si="214"/>
        <v>3.1096188281153668E-3</v>
      </c>
    </row>
    <row r="2711" spans="1:11" ht="12.75">
      <c r="A2711" s="12">
        <f t="shared" si="215"/>
        <v>2704</v>
      </c>
      <c r="B2711" s="12" t="s">
        <v>411</v>
      </c>
      <c r="C2711" s="272">
        <v>45170</v>
      </c>
      <c r="D2711" s="272">
        <v>45184</v>
      </c>
      <c r="E2711" s="196">
        <f t="shared" si="211"/>
        <v>45177</v>
      </c>
      <c r="F2711" s="272">
        <v>45195</v>
      </c>
      <c r="G2711" s="12" t="s">
        <v>190</v>
      </c>
      <c r="H2711" s="234">
        <v>760.31000000000915</v>
      </c>
      <c r="I2711" s="17">
        <f t="shared" si="212"/>
        <v>18.5</v>
      </c>
      <c r="J2711" s="283">
        <f t="shared" si="213"/>
        <v>3.9512905039643086E-6</v>
      </c>
      <c r="K2711" s="22">
        <f t="shared" si="214"/>
        <v>7.3098874323339704E-5</v>
      </c>
    </row>
    <row r="2712" spans="1:11" ht="12.75">
      <c r="A2712" s="12">
        <f t="shared" si="215"/>
        <v>2705</v>
      </c>
      <c r="B2712" s="12" t="s">
        <v>411</v>
      </c>
      <c r="C2712" s="272">
        <v>45170</v>
      </c>
      <c r="D2712" s="272">
        <v>45184</v>
      </c>
      <c r="E2712" s="196">
        <f t="shared" si="211"/>
        <v>45177</v>
      </c>
      <c r="F2712" s="272">
        <v>45184</v>
      </c>
      <c r="G2712" s="12" t="s">
        <v>192</v>
      </c>
      <c r="H2712" s="234">
        <v>36098.079999999965</v>
      </c>
      <c r="I2712" s="17">
        <f t="shared" si="212"/>
        <v>7.5</v>
      </c>
      <c r="J2712" s="283">
        <f t="shared" si="213"/>
        <v>1.8759979576138953E-4</v>
      </c>
      <c r="K2712" s="22">
        <f t="shared" si="214"/>
        <v>1.4069984682104214E-3</v>
      </c>
    </row>
    <row r="2713" spans="1:11" ht="12.75">
      <c r="A2713" s="12">
        <f t="shared" si="215"/>
        <v>2706</v>
      </c>
      <c r="B2713" s="12" t="s">
        <v>411</v>
      </c>
      <c r="C2713" s="272">
        <v>45170</v>
      </c>
      <c r="D2713" s="272">
        <v>45184</v>
      </c>
      <c r="E2713" s="196">
        <f t="shared" si="211"/>
        <v>45177</v>
      </c>
      <c r="F2713" s="272">
        <v>45184</v>
      </c>
      <c r="G2713" s="12" t="s">
        <v>193</v>
      </c>
      <c r="H2713" s="234">
        <v>78396.700000000012</v>
      </c>
      <c r="I2713" s="17">
        <f t="shared" si="212"/>
        <v>7.5</v>
      </c>
      <c r="J2713" s="283">
        <f t="shared" si="213"/>
        <v>4.0742346707544952E-4</v>
      </c>
      <c r="K2713" s="22">
        <f t="shared" si="214"/>
        <v>3.0556760030658716E-3</v>
      </c>
    </row>
    <row r="2714" spans="1:11" ht="12.75">
      <c r="A2714" s="12">
        <f t="shared" si="215"/>
        <v>2707</v>
      </c>
      <c r="B2714" s="12" t="s">
        <v>411</v>
      </c>
      <c r="C2714" s="272">
        <v>45170</v>
      </c>
      <c r="D2714" s="272">
        <v>45184</v>
      </c>
      <c r="E2714" s="196">
        <f t="shared" si="211"/>
        <v>45177</v>
      </c>
      <c r="F2714" s="272">
        <v>45195</v>
      </c>
      <c r="G2714" s="12" t="s">
        <v>194</v>
      </c>
      <c r="H2714" s="234">
        <v>1178.929999999963</v>
      </c>
      <c r="I2714" s="17">
        <f t="shared" si="212"/>
        <v>18.5</v>
      </c>
      <c r="J2714" s="283">
        <f t="shared" si="213"/>
        <v>6.1268363086615195E-6</v>
      </c>
      <c r="K2714" s="22">
        <f t="shared" si="214"/>
        <v>1.1334647171023811E-4</v>
      </c>
    </row>
    <row r="2715" spans="1:11" ht="12.75">
      <c r="A2715" s="12">
        <f t="shared" si="215"/>
        <v>2708</v>
      </c>
      <c r="B2715" s="12" t="s">
        <v>411</v>
      </c>
      <c r="C2715" s="272">
        <v>45170</v>
      </c>
      <c r="D2715" s="272">
        <v>45184</v>
      </c>
      <c r="E2715" s="196">
        <f t="shared" si="211"/>
        <v>45177</v>
      </c>
      <c r="F2715" s="272">
        <v>45184</v>
      </c>
      <c r="G2715" s="12" t="s">
        <v>468</v>
      </c>
      <c r="H2715" s="234">
        <v>58332.000000000015</v>
      </c>
      <c r="I2715" s="17">
        <f t="shared" si="212"/>
        <v>7.5</v>
      </c>
      <c r="J2715" s="283">
        <f t="shared" si="213"/>
        <v>3.0314829171948721E-4</v>
      </c>
      <c r="K2715" s="22">
        <f t="shared" si="214"/>
        <v>2.2736121878961539E-3</v>
      </c>
    </row>
    <row r="2716" spans="1:11" ht="12.75">
      <c r="A2716" s="12">
        <f t="shared" si="215"/>
        <v>2709</v>
      </c>
      <c r="B2716" s="12" t="s">
        <v>411</v>
      </c>
      <c r="C2716" s="272">
        <v>45170</v>
      </c>
      <c r="D2716" s="272">
        <v>45184</v>
      </c>
      <c r="E2716" s="196">
        <f t="shared" si="211"/>
        <v>45177</v>
      </c>
      <c r="F2716" s="272">
        <v>45184</v>
      </c>
      <c r="G2716" s="12" t="s">
        <v>464</v>
      </c>
      <c r="H2716" s="234">
        <v>68252.39</v>
      </c>
      <c r="I2716" s="17">
        <f t="shared" si="212"/>
        <v>7.5</v>
      </c>
      <c r="J2716" s="283">
        <f t="shared" si="213"/>
        <v>3.5470402925104929E-4</v>
      </c>
      <c r="K2716" s="22">
        <f t="shared" si="214"/>
        <v>2.6602802193828696E-3</v>
      </c>
    </row>
    <row r="2717" spans="1:11" ht="12.75">
      <c r="A2717" s="12">
        <f t="shared" si="215"/>
        <v>2710</v>
      </c>
      <c r="B2717" s="12" t="s">
        <v>411</v>
      </c>
      <c r="C2717" s="272">
        <v>45170</v>
      </c>
      <c r="D2717" s="272">
        <v>45184</v>
      </c>
      <c r="E2717" s="196">
        <f t="shared" si="211"/>
        <v>45177</v>
      </c>
      <c r="F2717" s="272">
        <v>45184</v>
      </c>
      <c r="G2717" s="12" t="s">
        <v>455</v>
      </c>
      <c r="H2717" s="234">
        <v>4460.3999999999996</v>
      </c>
      <c r="I2717" s="17">
        <f t="shared" si="212"/>
        <v>7.5</v>
      </c>
      <c r="J2717" s="283">
        <f t="shared" si="213"/>
        <v>2.3180460817143255E-5</v>
      </c>
      <c r="K2717" s="22">
        <f t="shared" si="214"/>
        <v>1.7385345612857441E-4</v>
      </c>
    </row>
    <row r="2718" spans="1:11" ht="12.75">
      <c r="A2718" s="12">
        <f t="shared" si="215"/>
        <v>2711</v>
      </c>
      <c r="B2718" s="12" t="s">
        <v>411</v>
      </c>
      <c r="C2718" s="272">
        <v>45170</v>
      </c>
      <c r="D2718" s="272">
        <v>45184</v>
      </c>
      <c r="E2718" s="196">
        <f t="shared" si="211"/>
        <v>45177</v>
      </c>
      <c r="F2718" s="272">
        <v>45209</v>
      </c>
      <c r="G2718" s="12" t="s">
        <v>195</v>
      </c>
      <c r="H2718" s="234">
        <v>987.21</v>
      </c>
      <c r="I2718" s="17">
        <f t="shared" si="212"/>
        <v>32.5</v>
      </c>
      <c r="J2718" s="283">
        <f t="shared" si="213"/>
        <v>5.1304776978055768E-6</v>
      </c>
      <c r="K2718" s="22">
        <f t="shared" si="214"/>
        <v>1.6674052517868124E-4</v>
      </c>
    </row>
    <row r="2719" spans="1:11" ht="12.75">
      <c r="A2719" s="12">
        <f t="shared" si="215"/>
        <v>2712</v>
      </c>
      <c r="B2719" s="12" t="s">
        <v>411</v>
      </c>
      <c r="C2719" s="272">
        <v>45170</v>
      </c>
      <c r="D2719" s="272">
        <v>45184</v>
      </c>
      <c r="E2719" s="196">
        <f t="shared" si="211"/>
        <v>45177</v>
      </c>
      <c r="F2719" s="272">
        <v>45211</v>
      </c>
      <c r="G2719" s="12" t="s">
        <v>195</v>
      </c>
      <c r="H2719" s="234">
        <v>60801.69999999999</v>
      </c>
      <c r="I2719" s="17">
        <f t="shared" si="212"/>
        <v>34.5</v>
      </c>
      <c r="J2719" s="283">
        <f t="shared" si="213"/>
        <v>3.1598319084963209E-4</v>
      </c>
      <c r="K2719" s="22">
        <f t="shared" si="214"/>
        <v>1.0901420084312307E-2</v>
      </c>
    </row>
    <row r="2720" spans="1:11" ht="12.75">
      <c r="A2720" s="12">
        <f t="shared" si="215"/>
        <v>2713</v>
      </c>
      <c r="B2720" s="12" t="s">
        <v>411</v>
      </c>
      <c r="C2720" s="272">
        <v>45170</v>
      </c>
      <c r="D2720" s="272">
        <v>45184</v>
      </c>
      <c r="E2720" s="196">
        <f t="shared" si="211"/>
        <v>45177</v>
      </c>
      <c r="F2720" s="272">
        <v>45184</v>
      </c>
      <c r="G2720" s="12" t="s">
        <v>196</v>
      </c>
      <c r="H2720" s="234">
        <v>635523.44000000611</v>
      </c>
      <c r="I2720" s="17">
        <f t="shared" si="212"/>
        <v>7.5</v>
      </c>
      <c r="J2720" s="283">
        <f t="shared" si="213"/>
        <v>3.3027814095812564E-3</v>
      </c>
      <c r="K2720" s="22">
        <f t="shared" si="214"/>
        <v>2.4770860571859423E-2</v>
      </c>
    </row>
    <row r="2721" spans="1:11" ht="12.75">
      <c r="A2721" s="12">
        <f t="shared" si="215"/>
        <v>2714</v>
      </c>
      <c r="B2721" s="12" t="s">
        <v>411</v>
      </c>
      <c r="C2721" s="272">
        <v>45170</v>
      </c>
      <c r="D2721" s="272">
        <v>45184</v>
      </c>
      <c r="E2721" s="196">
        <f t="shared" si="211"/>
        <v>45177</v>
      </c>
      <c r="F2721" s="272">
        <v>45184</v>
      </c>
      <c r="G2721" s="12" t="s">
        <v>432</v>
      </c>
      <c r="H2721" s="234">
        <v>1.1200000000000001</v>
      </c>
      <c r="I2721" s="17">
        <f t="shared" si="212"/>
        <v>7.5</v>
      </c>
      <c r="J2721" s="283">
        <f t="shared" si="213"/>
        <v>5.8205802428482757E-9</v>
      </c>
      <c r="K2721" s="22">
        <f t="shared" si="214"/>
        <v>4.365435182136207E-8</v>
      </c>
    </row>
    <row r="2722" spans="1:11" ht="12.75">
      <c r="A2722" s="12">
        <f t="shared" si="215"/>
        <v>2715</v>
      </c>
      <c r="B2722" s="12" t="s">
        <v>411</v>
      </c>
      <c r="C2722" s="272">
        <v>45170</v>
      </c>
      <c r="D2722" s="272">
        <v>45184</v>
      </c>
      <c r="E2722" s="196">
        <f t="shared" si="211"/>
        <v>45177</v>
      </c>
      <c r="F2722" s="272">
        <v>45184</v>
      </c>
      <c r="G2722" s="12" t="s">
        <v>197</v>
      </c>
      <c r="H2722" s="234">
        <v>2762.51</v>
      </c>
      <c r="I2722" s="17">
        <f t="shared" si="212"/>
        <v>7.5</v>
      </c>
      <c r="J2722" s="283">
        <f t="shared" si="213"/>
        <v>1.4356617077384634E-5</v>
      </c>
      <c r="K2722" s="22">
        <f t="shared" si="214"/>
        <v>1.0767462808038475E-4</v>
      </c>
    </row>
    <row r="2723" spans="1:11" ht="12.75">
      <c r="A2723" s="12">
        <f t="shared" si="215"/>
        <v>2716</v>
      </c>
      <c r="B2723" s="12" t="s">
        <v>411</v>
      </c>
      <c r="C2723" s="272">
        <v>45170</v>
      </c>
      <c r="D2723" s="272">
        <v>45184</v>
      </c>
      <c r="E2723" s="196">
        <f t="shared" si="211"/>
        <v>45177</v>
      </c>
      <c r="F2723" s="272">
        <v>45189</v>
      </c>
      <c r="G2723" s="12" t="s">
        <v>199</v>
      </c>
      <c r="H2723" s="234">
        <v>41828.330000000024</v>
      </c>
      <c r="I2723" s="17">
        <f t="shared" si="212"/>
        <v>12.5</v>
      </c>
      <c r="J2723" s="283">
        <f t="shared" si="213"/>
        <v>2.1737959927619461E-4</v>
      </c>
      <c r="K2723" s="22">
        <f t="shared" si="214"/>
        <v>2.7172449909524327E-3</v>
      </c>
    </row>
    <row r="2724" spans="1:11" ht="12.75">
      <c r="A2724" s="12">
        <f t="shared" si="215"/>
        <v>2717</v>
      </c>
      <c r="B2724" s="12" t="s">
        <v>411</v>
      </c>
      <c r="C2724" s="272">
        <v>45170</v>
      </c>
      <c r="D2724" s="272">
        <v>45184</v>
      </c>
      <c r="E2724" s="196">
        <f t="shared" si="211"/>
        <v>45177</v>
      </c>
      <c r="F2724" s="272">
        <v>45184</v>
      </c>
      <c r="G2724" s="12" t="s">
        <v>200</v>
      </c>
      <c r="H2724" s="234">
        <v>435343.69000000425</v>
      </c>
      <c r="I2724" s="17">
        <f t="shared" si="212"/>
        <v>7.5</v>
      </c>
      <c r="J2724" s="283">
        <f t="shared" si="213"/>
        <v>2.2624579293416868E-3</v>
      </c>
      <c r="K2724" s="22">
        <f t="shared" si="214"/>
        <v>1.696843447006265E-2</v>
      </c>
    </row>
    <row r="2725" spans="1:11" ht="12.75">
      <c r="A2725" s="12">
        <f t="shared" si="215"/>
        <v>2718</v>
      </c>
      <c r="B2725" s="12" t="s">
        <v>411</v>
      </c>
      <c r="C2725" s="272">
        <v>45170</v>
      </c>
      <c r="D2725" s="272">
        <v>45184</v>
      </c>
      <c r="E2725" s="196">
        <f t="shared" si="211"/>
        <v>45177</v>
      </c>
      <c r="F2725" s="272">
        <v>45184</v>
      </c>
      <c r="G2725" s="12" t="s">
        <v>216</v>
      </c>
      <c r="H2725" s="234">
        <v>246929.36999999988</v>
      </c>
      <c r="I2725" s="17">
        <f t="shared" si="212"/>
        <v>7.5</v>
      </c>
      <c r="J2725" s="283">
        <f t="shared" si="213"/>
        <v>1.2832787610722956E-3</v>
      </c>
      <c r="K2725" s="22">
        <f t="shared" si="214"/>
        <v>9.6245907080422174E-3</v>
      </c>
    </row>
    <row r="2726" spans="1:11" ht="12.75">
      <c r="A2726" s="12">
        <f t="shared" si="215"/>
        <v>2719</v>
      </c>
      <c r="B2726" s="12" t="s">
        <v>411</v>
      </c>
      <c r="C2726" s="272">
        <v>45170</v>
      </c>
      <c r="D2726" s="272">
        <v>45184</v>
      </c>
      <c r="E2726" s="196">
        <f t="shared" si="211"/>
        <v>45177</v>
      </c>
      <c r="F2726" s="272">
        <v>45184</v>
      </c>
      <c r="G2726" s="12" t="s">
        <v>201</v>
      </c>
      <c r="H2726" s="234">
        <v>17975.199999999993</v>
      </c>
      <c r="I2726" s="17">
        <f t="shared" si="212"/>
        <v>7.5</v>
      </c>
      <c r="J2726" s="283">
        <f t="shared" si="213"/>
        <v>9.3416155340398464E-5</v>
      </c>
      <c r="K2726" s="22">
        <f t="shared" si="214"/>
        <v>7.0062116505298843E-4</v>
      </c>
    </row>
    <row r="2727" spans="1:11" ht="12.75">
      <c r="A2727" s="12">
        <f t="shared" si="215"/>
        <v>2720</v>
      </c>
      <c r="B2727" s="12" t="s">
        <v>411</v>
      </c>
      <c r="C2727" s="272">
        <v>45170</v>
      </c>
      <c r="D2727" s="272">
        <v>45184</v>
      </c>
      <c r="E2727" s="196">
        <f t="shared" si="211"/>
        <v>45177</v>
      </c>
      <c r="F2727" s="272">
        <v>45188</v>
      </c>
      <c r="G2727" s="12" t="s">
        <v>465</v>
      </c>
      <c r="H2727" s="234">
        <v>17280.990000000016</v>
      </c>
      <c r="I2727" s="17">
        <f t="shared" si="212"/>
        <v>11.5</v>
      </c>
      <c r="J2727" s="283">
        <f t="shared" si="213"/>
        <v>8.980838300969528E-5</v>
      </c>
      <c r="K2727" s="22">
        <f t="shared" si="214"/>
        <v>1.0327964046114957E-3</v>
      </c>
    </row>
    <row r="2728" spans="1:11" ht="12.75">
      <c r="A2728" s="12">
        <f t="shared" si="215"/>
        <v>2721</v>
      </c>
      <c r="B2728" s="12" t="s">
        <v>411</v>
      </c>
      <c r="C2728" s="272">
        <v>45170</v>
      </c>
      <c r="D2728" s="272">
        <v>45184</v>
      </c>
      <c r="E2728" s="196">
        <f t="shared" si="211"/>
        <v>45177</v>
      </c>
      <c r="F2728" s="272">
        <v>45156</v>
      </c>
      <c r="G2728" s="12" t="s">
        <v>435</v>
      </c>
      <c r="H2728" s="234">
        <v>50467.049999999916</v>
      </c>
      <c r="I2728" s="17">
        <f t="shared" si="212"/>
        <v>-20.5</v>
      </c>
      <c r="J2728" s="283">
        <f t="shared" si="213"/>
        <v>2.6227456620074607E-4</v>
      </c>
      <c r="K2728" s="22">
        <f t="shared" si="214"/>
        <v>-5.3766286071152943E-3</v>
      </c>
    </row>
    <row r="2729" spans="1:11" ht="12.75">
      <c r="A2729" s="12">
        <f t="shared" si="215"/>
        <v>2722</v>
      </c>
      <c r="B2729" s="12" t="s">
        <v>411</v>
      </c>
      <c r="C2729" s="272">
        <v>45170</v>
      </c>
      <c r="D2729" s="272">
        <v>45184</v>
      </c>
      <c r="E2729" s="196">
        <f t="shared" si="211"/>
        <v>45177</v>
      </c>
      <c r="F2729" s="272">
        <v>45156</v>
      </c>
      <c r="G2729" s="12" t="s">
        <v>466</v>
      </c>
      <c r="H2729" s="234">
        <v>85</v>
      </c>
      <c r="I2729" s="17">
        <f t="shared" si="212"/>
        <v>-20.5</v>
      </c>
      <c r="J2729" s="283">
        <f t="shared" si="213"/>
        <v>4.4174046485902092E-7</v>
      </c>
      <c r="K2729" s="22">
        <f t="shared" si="214"/>
        <v>-9.0556795296099282E-6</v>
      </c>
    </row>
    <row r="2730" spans="1:11" ht="12.75">
      <c r="A2730" s="12">
        <f t="shared" si="215"/>
        <v>2723</v>
      </c>
      <c r="B2730" s="12" t="s">
        <v>411</v>
      </c>
      <c r="C2730" s="272">
        <v>45170</v>
      </c>
      <c r="D2730" s="272">
        <v>45184</v>
      </c>
      <c r="E2730" s="196">
        <f t="shared" si="211"/>
        <v>45177</v>
      </c>
      <c r="F2730" s="272">
        <v>45195</v>
      </c>
      <c r="G2730" s="12" t="s">
        <v>202</v>
      </c>
      <c r="H2730" s="234">
        <v>108911.40999999992</v>
      </c>
      <c r="I2730" s="17">
        <f t="shared" si="212"/>
        <v>18.5</v>
      </c>
      <c r="J2730" s="283">
        <f t="shared" si="213"/>
        <v>5.6600678684531034E-4</v>
      </c>
      <c r="K2730" s="22">
        <f t="shared" si="214"/>
        <v>1.0471125556638242E-2</v>
      </c>
    </row>
    <row r="2731" spans="1:11" ht="12.75">
      <c r="A2731" s="12">
        <f t="shared" si="215"/>
        <v>2724</v>
      </c>
      <c r="B2731" s="12" t="s">
        <v>411</v>
      </c>
      <c r="C2731" s="272">
        <v>45170</v>
      </c>
      <c r="D2731" s="272">
        <v>45184</v>
      </c>
      <c r="E2731" s="196">
        <f t="shared" si="211"/>
        <v>45177</v>
      </c>
      <c r="F2731" s="272">
        <v>45195</v>
      </c>
      <c r="G2731" s="12" t="s">
        <v>203</v>
      </c>
      <c r="H2731" s="234">
        <v>11195.829999999991</v>
      </c>
      <c r="I2731" s="17">
        <f t="shared" si="212"/>
        <v>18.5</v>
      </c>
      <c r="J2731" s="283">
        <f t="shared" si="213"/>
        <v>5.818413116097139E-5</v>
      </c>
      <c r="K2731" s="22">
        <f t="shared" si="214"/>
        <v>1.0764064264779708E-3</v>
      </c>
    </row>
    <row r="2732" spans="1:11" ht="12.75">
      <c r="A2732" s="12">
        <f t="shared" si="215"/>
        <v>2725</v>
      </c>
      <c r="B2732" s="12" t="s">
        <v>411</v>
      </c>
      <c r="C2732" s="272">
        <v>45170</v>
      </c>
      <c r="D2732" s="272">
        <v>45184</v>
      </c>
      <c r="E2732" s="196">
        <f t="shared" si="211"/>
        <v>45177</v>
      </c>
      <c r="F2732" s="272">
        <v>45195</v>
      </c>
      <c r="G2732" s="12" t="s">
        <v>204</v>
      </c>
      <c r="H2732" s="234">
        <v>17810.399999999969</v>
      </c>
      <c r="I2732" s="17">
        <f t="shared" si="212"/>
        <v>18.5</v>
      </c>
      <c r="J2732" s="283">
        <f t="shared" si="213"/>
        <v>9.2559698533236373E-5</v>
      </c>
      <c r="K2732" s="22">
        <f t="shared" si="214"/>
        <v>1.7123544228648728E-3</v>
      </c>
    </row>
    <row r="2733" spans="1:11" ht="12.75">
      <c r="A2733" s="12">
        <f t="shared" si="215"/>
        <v>2726</v>
      </c>
      <c r="B2733" s="12" t="s">
        <v>411</v>
      </c>
      <c r="C2733" s="272">
        <v>45170</v>
      </c>
      <c r="D2733" s="272">
        <v>45184</v>
      </c>
      <c r="E2733" s="196">
        <f t="shared" si="211"/>
        <v>45177</v>
      </c>
      <c r="F2733" s="272">
        <v>45195</v>
      </c>
      <c r="G2733" s="12" t="s">
        <v>205</v>
      </c>
      <c r="H2733" s="234">
        <v>3693.0499999999433</v>
      </c>
      <c r="I2733" s="17">
        <f t="shared" si="212"/>
        <v>18.5</v>
      </c>
      <c r="J2733" s="283">
        <f t="shared" si="213"/>
        <v>1.9192583808795085E-5</v>
      </c>
      <c r="K2733" s="22">
        <f t="shared" si="214"/>
        <v>3.5506280046270909E-4</v>
      </c>
    </row>
    <row r="2734" spans="1:11" ht="12.75">
      <c r="A2734" s="12">
        <f t="shared" si="215"/>
        <v>2727</v>
      </c>
      <c r="B2734" s="12" t="s">
        <v>411</v>
      </c>
      <c r="C2734" s="272">
        <v>45170</v>
      </c>
      <c r="D2734" s="272">
        <v>45184</v>
      </c>
      <c r="E2734" s="196">
        <f t="shared" si="211"/>
        <v>45177</v>
      </c>
      <c r="F2734" s="272">
        <v>45183</v>
      </c>
      <c r="G2734" s="12" t="s">
        <v>451</v>
      </c>
      <c r="H2734" s="234">
        <v>3563.06</v>
      </c>
      <c r="I2734" s="17">
        <f t="shared" si="212"/>
        <v>6.5</v>
      </c>
      <c r="J2734" s="283">
        <f t="shared" si="213"/>
        <v>1.8517032714359802E-5</v>
      </c>
      <c r="K2734" s="22">
        <f t="shared" si="214"/>
        <v>1.2036071264333872E-4</v>
      </c>
    </row>
    <row r="2735" spans="1:11" ht="12.75">
      <c r="A2735" s="12">
        <f t="shared" si="215"/>
        <v>2728</v>
      </c>
      <c r="B2735" s="12" t="s">
        <v>411</v>
      </c>
      <c r="C2735" s="272">
        <v>45170</v>
      </c>
      <c r="D2735" s="272">
        <v>45184</v>
      </c>
      <c r="E2735" s="196">
        <f t="shared" si="211"/>
        <v>45177</v>
      </c>
      <c r="F2735" s="272">
        <v>45183</v>
      </c>
      <c r="G2735" s="12" t="s">
        <v>213</v>
      </c>
      <c r="H2735" s="234">
        <v>28419.58</v>
      </c>
      <c r="I2735" s="17">
        <f t="shared" si="212"/>
        <v>6.5</v>
      </c>
      <c r="J2735" s="283">
        <f t="shared" si="213"/>
        <v>1.4769504094468394E-4</v>
      </c>
      <c r="K2735" s="22">
        <f t="shared" si="214"/>
        <v>9.6001776614044565E-4</v>
      </c>
    </row>
    <row r="2736" spans="1:11" ht="12.75">
      <c r="A2736" s="12">
        <f t="shared" si="215"/>
        <v>2729</v>
      </c>
      <c r="B2736" s="12" t="s">
        <v>411</v>
      </c>
      <c r="C2736" s="272">
        <v>45170</v>
      </c>
      <c r="D2736" s="272">
        <v>45184</v>
      </c>
      <c r="E2736" s="196">
        <f t="shared" si="211"/>
        <v>45177</v>
      </c>
      <c r="F2736" s="272">
        <v>45183</v>
      </c>
      <c r="G2736" s="12" t="s">
        <v>214</v>
      </c>
      <c r="H2736" s="234">
        <v>2287.9</v>
      </c>
      <c r="I2736" s="17">
        <f t="shared" si="212"/>
        <v>6.5</v>
      </c>
      <c r="J2736" s="283">
        <f t="shared" si="213"/>
        <v>1.1890094230011223E-5</v>
      </c>
      <c r="K2736" s="22">
        <f t="shared" si="214"/>
        <v>7.7285612495072947E-5</v>
      </c>
    </row>
    <row r="2737" spans="1:11" ht="12.75">
      <c r="A2737" s="12">
        <f t="shared" si="215"/>
        <v>2730</v>
      </c>
      <c r="B2737" s="12" t="s">
        <v>411</v>
      </c>
      <c r="C2737" s="272">
        <v>45170</v>
      </c>
      <c r="D2737" s="272">
        <v>45184</v>
      </c>
      <c r="E2737" s="196">
        <f t="shared" si="211"/>
        <v>45177</v>
      </c>
      <c r="F2737" s="272">
        <v>45183</v>
      </c>
      <c r="G2737" s="12" t="s">
        <v>452</v>
      </c>
      <c r="H2737" s="234">
        <v>4446.3500000000004</v>
      </c>
      <c r="I2737" s="17">
        <f t="shared" si="212"/>
        <v>6.5</v>
      </c>
      <c r="J2737" s="283">
        <f t="shared" si="213"/>
        <v>2.3107443716775386E-5</v>
      </c>
      <c r="K2737" s="22">
        <f t="shared" si="214"/>
        <v>1.5019838415904002E-4</v>
      </c>
    </row>
    <row r="2738" spans="1:11" ht="12.75">
      <c r="A2738" s="12">
        <f t="shared" si="215"/>
        <v>2731</v>
      </c>
      <c r="B2738" s="12" t="s">
        <v>411</v>
      </c>
      <c r="C2738" s="272">
        <v>45185</v>
      </c>
      <c r="D2738" s="272">
        <v>45199</v>
      </c>
      <c r="E2738" s="196">
        <f t="shared" si="211"/>
        <v>45192</v>
      </c>
      <c r="F2738" s="272">
        <v>45198</v>
      </c>
      <c r="G2738" s="12" t="s">
        <v>180</v>
      </c>
      <c r="H2738" s="234">
        <v>523326.6900000014</v>
      </c>
      <c r="I2738" s="17">
        <f t="shared" si="212"/>
        <v>6.5</v>
      </c>
      <c r="J2738" s="283">
        <f t="shared" si="213"/>
        <v>2.7197008860439216E-3</v>
      </c>
      <c r="K2738" s="22">
        <f t="shared" si="214"/>
        <v>1.767805575928549E-2</v>
      </c>
    </row>
    <row r="2739" spans="1:11" ht="12.75">
      <c r="A2739" s="12">
        <f t="shared" si="215"/>
        <v>2732</v>
      </c>
      <c r="B2739" s="12" t="s">
        <v>411</v>
      </c>
      <c r="C2739" s="272">
        <v>45185</v>
      </c>
      <c r="D2739" s="272">
        <v>45199</v>
      </c>
      <c r="E2739" s="196">
        <f t="shared" si="211"/>
        <v>45192</v>
      </c>
      <c r="F2739" s="272">
        <v>45198</v>
      </c>
      <c r="G2739" s="12" t="s">
        <v>181</v>
      </c>
      <c r="H2739" s="234">
        <v>97410.600000000049</v>
      </c>
      <c r="I2739" s="17">
        <f t="shared" si="212"/>
        <v>6.5</v>
      </c>
      <c r="J2739" s="283">
        <f t="shared" si="213"/>
        <v>5.0623769089642545E-4</v>
      </c>
      <c r="K2739" s="22">
        <f t="shared" si="214"/>
        <v>3.2905449908267655E-3</v>
      </c>
    </row>
    <row r="2740" spans="1:11" ht="12.75">
      <c r="A2740" s="12">
        <f t="shared" si="215"/>
        <v>2733</v>
      </c>
      <c r="B2740" s="12" t="s">
        <v>411</v>
      </c>
      <c r="C2740" s="272">
        <v>45185</v>
      </c>
      <c r="D2740" s="272">
        <v>45199</v>
      </c>
      <c r="E2740" s="196">
        <f t="shared" si="211"/>
        <v>45192</v>
      </c>
      <c r="F2740" s="272">
        <v>45198</v>
      </c>
      <c r="G2740" s="12" t="s">
        <v>182</v>
      </c>
      <c r="H2740" s="234">
        <v>1402126.8700000031</v>
      </c>
      <c r="I2740" s="17">
        <f t="shared" si="212"/>
        <v>6.5</v>
      </c>
      <c r="J2740" s="283">
        <f t="shared" si="213"/>
        <v>7.2867785334720632E-3</v>
      </c>
      <c r="K2740" s="22">
        <f t="shared" si="214"/>
        <v>4.7364060467568414E-2</v>
      </c>
    </row>
    <row r="2741" spans="1:11" ht="12.75">
      <c r="A2741" s="12">
        <f t="shared" si="215"/>
        <v>2734</v>
      </c>
      <c r="B2741" s="12" t="s">
        <v>411</v>
      </c>
      <c r="C2741" s="272">
        <v>45185</v>
      </c>
      <c r="D2741" s="272">
        <v>45199</v>
      </c>
      <c r="E2741" s="196">
        <f t="shared" si="211"/>
        <v>45192</v>
      </c>
      <c r="F2741" s="272">
        <v>45198</v>
      </c>
      <c r="G2741" s="12" t="s">
        <v>183</v>
      </c>
      <c r="H2741" s="234">
        <v>2225223.2399999904</v>
      </c>
      <c r="I2741" s="17">
        <f t="shared" si="212"/>
        <v>6.5</v>
      </c>
      <c r="J2741" s="283">
        <f t="shared" si="213"/>
        <v>1.1564366452384617E-2</v>
      </c>
      <c r="K2741" s="22">
        <f t="shared" si="214"/>
        <v>7.5168381940500018E-2</v>
      </c>
    </row>
    <row r="2742" spans="1:11" ht="12.75">
      <c r="A2742" s="12">
        <f t="shared" si="215"/>
        <v>2735</v>
      </c>
      <c r="B2742" s="12" t="s">
        <v>411</v>
      </c>
      <c r="C2742" s="272">
        <v>45185</v>
      </c>
      <c r="D2742" s="272">
        <v>45199</v>
      </c>
      <c r="E2742" s="196">
        <f t="shared" si="211"/>
        <v>45192</v>
      </c>
      <c r="F2742" s="272">
        <v>45198</v>
      </c>
      <c r="G2742" s="12" t="s">
        <v>184</v>
      </c>
      <c r="H2742" s="234">
        <v>113424.47999999997</v>
      </c>
      <c r="I2742" s="17">
        <f t="shared" si="212"/>
        <v>6.5</v>
      </c>
      <c r="J2742" s="283">
        <f t="shared" si="213"/>
        <v>5.8946097084226713E-4</v>
      </c>
      <c r="K2742" s="22">
        <f t="shared" si="214"/>
        <v>3.8314963104747364E-3</v>
      </c>
    </row>
    <row r="2743" spans="1:11" ht="12.75">
      <c r="A2743" s="12">
        <f t="shared" si="215"/>
        <v>2736</v>
      </c>
      <c r="B2743" s="12" t="s">
        <v>411</v>
      </c>
      <c r="C2743" s="272">
        <v>45185</v>
      </c>
      <c r="D2743" s="272">
        <v>45199</v>
      </c>
      <c r="E2743" s="196">
        <f t="shared" si="211"/>
        <v>45192</v>
      </c>
      <c r="F2743" s="272">
        <v>45198</v>
      </c>
      <c r="G2743" s="12" t="s">
        <v>184</v>
      </c>
      <c r="H2743" s="234">
        <v>210774.90999999983</v>
      </c>
      <c r="I2743" s="17">
        <f t="shared" si="212"/>
        <v>6.5</v>
      </c>
      <c r="J2743" s="283">
        <f t="shared" si="213"/>
        <v>1.095385961459038E-3</v>
      </c>
      <c r="K2743" s="22">
        <f t="shared" si="214"/>
        <v>7.1200087494837465E-3</v>
      </c>
    </row>
    <row r="2744" spans="1:11" ht="12.75">
      <c r="A2744" s="12">
        <f t="shared" si="215"/>
        <v>2737</v>
      </c>
      <c r="B2744" s="12" t="s">
        <v>411</v>
      </c>
      <c r="C2744" s="272">
        <v>45185</v>
      </c>
      <c r="D2744" s="272">
        <v>45199</v>
      </c>
      <c r="E2744" s="196">
        <f t="shared" si="211"/>
        <v>45192</v>
      </c>
      <c r="F2744" s="272">
        <v>45198</v>
      </c>
      <c r="G2744" s="12" t="s">
        <v>186</v>
      </c>
      <c r="H2744" s="234">
        <v>401201.82</v>
      </c>
      <c r="I2744" s="17">
        <f t="shared" si="212"/>
        <v>6.5</v>
      </c>
      <c r="J2744" s="283">
        <f t="shared" si="213"/>
        <v>2.0850244525774733E-3</v>
      </c>
      <c r="K2744" s="22">
        <f t="shared" si="214"/>
        <v>1.3552658941753577E-2</v>
      </c>
    </row>
    <row r="2745" spans="1:11" ht="12.75">
      <c r="A2745" s="12">
        <f t="shared" si="215"/>
        <v>2738</v>
      </c>
      <c r="B2745" s="12" t="s">
        <v>411</v>
      </c>
      <c r="C2745" s="272">
        <v>45185</v>
      </c>
      <c r="D2745" s="272">
        <v>45199</v>
      </c>
      <c r="E2745" s="196">
        <f t="shared" si="211"/>
        <v>45192</v>
      </c>
      <c r="F2745" s="272">
        <v>45196</v>
      </c>
      <c r="G2745" s="12" t="s">
        <v>189</v>
      </c>
      <c r="H2745" s="234">
        <v>30703.1000000003</v>
      </c>
      <c r="I2745" s="17">
        <f t="shared" si="212"/>
        <v>4.5</v>
      </c>
      <c r="J2745" s="283">
        <f t="shared" si="213"/>
        <v>1.5956237254838984E-4</v>
      </c>
      <c r="K2745" s="22">
        <f t="shared" si="214"/>
        <v>7.1803067646775435E-4</v>
      </c>
    </row>
    <row r="2746" spans="1:11" ht="12.75">
      <c r="A2746" s="12">
        <f t="shared" si="215"/>
        <v>2739</v>
      </c>
      <c r="B2746" s="12" t="s">
        <v>411</v>
      </c>
      <c r="C2746" s="272">
        <v>45185</v>
      </c>
      <c r="D2746" s="272">
        <v>45199</v>
      </c>
      <c r="E2746" s="196">
        <f t="shared" si="211"/>
        <v>45192</v>
      </c>
      <c r="F2746" s="272">
        <v>45195</v>
      </c>
      <c r="G2746" s="12" t="s">
        <v>190</v>
      </c>
      <c r="H2746" s="234">
        <v>757.97000000000912</v>
      </c>
      <c r="I2746" s="17">
        <f t="shared" si="212"/>
        <v>3.5</v>
      </c>
      <c r="J2746" s="283">
        <f t="shared" si="213"/>
        <v>3.9391296488140716E-6</v>
      </c>
      <c r="K2746" s="22">
        <f t="shared" si="214"/>
        <v>1.3786953770849251E-5</v>
      </c>
    </row>
    <row r="2747" spans="1:11" ht="12.75">
      <c r="A2747" s="12">
        <f t="shared" si="215"/>
        <v>2740</v>
      </c>
      <c r="B2747" s="12" t="s">
        <v>411</v>
      </c>
      <c r="C2747" s="272">
        <v>45185</v>
      </c>
      <c r="D2747" s="272">
        <v>45199</v>
      </c>
      <c r="E2747" s="196">
        <f t="shared" si="211"/>
        <v>45192</v>
      </c>
      <c r="F2747" s="272">
        <v>45198</v>
      </c>
      <c r="G2747" s="12" t="s">
        <v>192</v>
      </c>
      <c r="H2747" s="234">
        <v>36276.629999999954</v>
      </c>
      <c r="I2747" s="17">
        <f t="shared" si="212"/>
        <v>6.5</v>
      </c>
      <c r="J2747" s="283">
        <f t="shared" si="213"/>
        <v>1.8852771058492569E-4</v>
      </c>
      <c r="K2747" s="22">
        <f t="shared" si="214"/>
        <v>1.2254301188020171E-3</v>
      </c>
    </row>
    <row r="2748" spans="1:11" ht="12.75">
      <c r="A2748" s="12">
        <f t="shared" si="215"/>
        <v>2741</v>
      </c>
      <c r="B2748" s="12" t="s">
        <v>411</v>
      </c>
      <c r="C2748" s="272">
        <v>45185</v>
      </c>
      <c r="D2748" s="272">
        <v>45199</v>
      </c>
      <c r="E2748" s="196">
        <f t="shared" ref="E2748:E2811" si="216">AVERAGE(C2748:D2748)</f>
        <v>45192</v>
      </c>
      <c r="F2748" s="272">
        <v>45198</v>
      </c>
      <c r="G2748" s="12" t="s">
        <v>193</v>
      </c>
      <c r="H2748" s="234">
        <v>78496.7</v>
      </c>
      <c r="I2748" s="17">
        <f t="shared" ref="I2748:I2811" si="217">(F2748-D2748)+((D2748-C2748+1)/2)</f>
        <v>6.5</v>
      </c>
      <c r="J2748" s="283">
        <f t="shared" ref="J2748:J2811" si="218">H2748/$H$2969</f>
        <v>4.0794316173998948E-4</v>
      </c>
      <c r="K2748" s="22">
        <f t="shared" ref="K2748:K2811" si="219">J2748*I2748</f>
        <v>2.6516305513099316E-3</v>
      </c>
    </row>
    <row r="2749" spans="1:11" ht="12.75">
      <c r="A2749" s="12">
        <f t="shared" si="215"/>
        <v>2742</v>
      </c>
      <c r="B2749" s="12" t="s">
        <v>411</v>
      </c>
      <c r="C2749" s="272">
        <v>45185</v>
      </c>
      <c r="D2749" s="272">
        <v>45199</v>
      </c>
      <c r="E2749" s="196">
        <f t="shared" si="216"/>
        <v>45192</v>
      </c>
      <c r="F2749" s="272">
        <v>45195</v>
      </c>
      <c r="G2749" s="12" t="s">
        <v>194</v>
      </c>
      <c r="H2749" s="234">
        <v>1180.139999999963</v>
      </c>
      <c r="I2749" s="17">
        <f t="shared" si="217"/>
        <v>3.5</v>
      </c>
      <c r="J2749" s="283">
        <f t="shared" si="218"/>
        <v>6.1331246141024541E-6</v>
      </c>
      <c r="K2749" s="22">
        <f t="shared" si="219"/>
        <v>2.1465936149358589E-5</v>
      </c>
    </row>
    <row r="2750" spans="1:11" ht="12.75">
      <c r="A2750" s="12">
        <f t="shared" si="215"/>
        <v>2743</v>
      </c>
      <c r="B2750" s="12" t="s">
        <v>411</v>
      </c>
      <c r="C2750" s="272">
        <v>45185</v>
      </c>
      <c r="D2750" s="272">
        <v>45199</v>
      </c>
      <c r="E2750" s="196">
        <f t="shared" si="216"/>
        <v>45192</v>
      </c>
      <c r="F2750" s="272">
        <v>45198</v>
      </c>
      <c r="G2750" s="12" t="s">
        <v>468</v>
      </c>
      <c r="H2750" s="234">
        <v>61669.060000000012</v>
      </c>
      <c r="I2750" s="17">
        <f t="shared" si="217"/>
        <v>6.5</v>
      </c>
      <c r="J2750" s="283">
        <f t="shared" si="218"/>
        <v>3.2049081449198654E-4</v>
      </c>
      <c r="K2750" s="22">
        <f t="shared" si="219"/>
        <v>2.0831902941979125E-3</v>
      </c>
    </row>
    <row r="2751" spans="1:11" ht="12.75">
      <c r="A2751" s="12">
        <f t="shared" si="215"/>
        <v>2744</v>
      </c>
      <c r="B2751" s="12" t="s">
        <v>411</v>
      </c>
      <c r="C2751" s="272">
        <v>45185</v>
      </c>
      <c r="D2751" s="272">
        <v>45199</v>
      </c>
      <c r="E2751" s="196">
        <f t="shared" si="216"/>
        <v>45192</v>
      </c>
      <c r="F2751" s="272">
        <v>45198</v>
      </c>
      <c r="G2751" s="12" t="s">
        <v>464</v>
      </c>
      <c r="H2751" s="234">
        <v>68252.39</v>
      </c>
      <c r="I2751" s="17">
        <f t="shared" si="217"/>
        <v>6.5</v>
      </c>
      <c r="J2751" s="283">
        <f t="shared" si="218"/>
        <v>3.5470402925104929E-4</v>
      </c>
      <c r="K2751" s="22">
        <f t="shared" si="219"/>
        <v>2.3055761901318206E-3</v>
      </c>
    </row>
    <row r="2752" spans="1:11" ht="12.75">
      <c r="A2752" s="12">
        <f t="shared" si="215"/>
        <v>2745</v>
      </c>
      <c r="B2752" s="12" t="s">
        <v>411</v>
      </c>
      <c r="C2752" s="272">
        <v>45185</v>
      </c>
      <c r="D2752" s="272">
        <v>45199</v>
      </c>
      <c r="E2752" s="196">
        <f t="shared" si="216"/>
        <v>45192</v>
      </c>
      <c r="F2752" s="272">
        <v>45198</v>
      </c>
      <c r="G2752" s="12" t="s">
        <v>455</v>
      </c>
      <c r="H2752" s="234">
        <v>11981.42</v>
      </c>
      <c r="I2752" s="17">
        <f t="shared" si="217"/>
        <v>6.5</v>
      </c>
      <c r="J2752" s="283">
        <f t="shared" si="218"/>
        <v>6.2266800476131414E-5</v>
      </c>
      <c r="K2752" s="22">
        <f t="shared" si="219"/>
        <v>4.0473420309485421E-4</v>
      </c>
    </row>
    <row r="2753" spans="1:11" ht="12.75">
      <c r="A2753" s="12">
        <f t="shared" si="215"/>
        <v>2746</v>
      </c>
      <c r="B2753" s="12" t="s">
        <v>411</v>
      </c>
      <c r="C2753" s="272">
        <v>45185</v>
      </c>
      <c r="D2753" s="272">
        <v>45199</v>
      </c>
      <c r="E2753" s="196">
        <f t="shared" si="216"/>
        <v>45192</v>
      </c>
      <c r="F2753" s="272">
        <v>45209</v>
      </c>
      <c r="G2753" s="12" t="s">
        <v>195</v>
      </c>
      <c r="H2753" s="234">
        <v>985.13</v>
      </c>
      <c r="I2753" s="17">
        <f t="shared" si="217"/>
        <v>17.5</v>
      </c>
      <c r="J2753" s="283">
        <f t="shared" si="218"/>
        <v>5.1196680487831442E-6</v>
      </c>
      <c r="K2753" s="22">
        <f t="shared" si="219"/>
        <v>8.9594190853705029E-5</v>
      </c>
    </row>
    <row r="2754" spans="1:11" ht="12.75">
      <c r="A2754" s="12">
        <f t="shared" si="215"/>
        <v>2747</v>
      </c>
      <c r="B2754" s="12" t="s">
        <v>411</v>
      </c>
      <c r="C2754" s="272">
        <v>45185</v>
      </c>
      <c r="D2754" s="272">
        <v>45199</v>
      </c>
      <c r="E2754" s="196">
        <f t="shared" si="216"/>
        <v>45192</v>
      </c>
      <c r="F2754" s="272">
        <v>45211</v>
      </c>
      <c r="G2754" s="12" t="s">
        <v>195</v>
      </c>
      <c r="H2754" s="234">
        <v>92397.459999999992</v>
      </c>
      <c r="I2754" s="17">
        <f t="shared" si="217"/>
        <v>19.5</v>
      </c>
      <c r="J2754" s="283">
        <f t="shared" si="218"/>
        <v>4.8018466979050337E-4</v>
      </c>
      <c r="K2754" s="22">
        <f t="shared" si="219"/>
        <v>9.3636010609148158E-3</v>
      </c>
    </row>
    <row r="2755" spans="1:11" ht="12.75">
      <c r="A2755" s="12">
        <f t="shared" si="215"/>
        <v>2748</v>
      </c>
      <c r="B2755" s="12" t="s">
        <v>411</v>
      </c>
      <c r="C2755" s="272">
        <v>45185</v>
      </c>
      <c r="D2755" s="272">
        <v>45199</v>
      </c>
      <c r="E2755" s="196">
        <f t="shared" si="216"/>
        <v>45192</v>
      </c>
      <c r="F2755" s="272">
        <v>45198</v>
      </c>
      <c r="G2755" s="12" t="s">
        <v>196</v>
      </c>
      <c r="H2755" s="234">
        <v>638476.2500000057</v>
      </c>
      <c r="I2755" s="17">
        <f t="shared" si="217"/>
        <v>6.5</v>
      </c>
      <c r="J2755" s="283">
        <f t="shared" si="218"/>
        <v>3.3181270056052586E-3</v>
      </c>
      <c r="K2755" s="22">
        <f t="shared" si="219"/>
        <v>2.1567825536434181E-2</v>
      </c>
    </row>
    <row r="2756" spans="1:11" ht="12.75">
      <c r="A2756" s="12">
        <f t="shared" si="215"/>
        <v>2749</v>
      </c>
      <c r="B2756" s="12" t="s">
        <v>411</v>
      </c>
      <c r="C2756" s="272">
        <v>45185</v>
      </c>
      <c r="D2756" s="272">
        <v>45199</v>
      </c>
      <c r="E2756" s="196">
        <f t="shared" si="216"/>
        <v>45192</v>
      </c>
      <c r="F2756" s="272">
        <v>45198</v>
      </c>
      <c r="G2756" s="12" t="s">
        <v>432</v>
      </c>
      <c r="H2756" s="234">
        <v>1.1200000000000001</v>
      </c>
      <c r="I2756" s="17">
        <f t="shared" si="217"/>
        <v>6.5</v>
      </c>
      <c r="J2756" s="283">
        <f t="shared" si="218"/>
        <v>5.8205802428482757E-9</v>
      </c>
      <c r="K2756" s="22">
        <f t="shared" si="219"/>
        <v>3.7833771578513792E-8</v>
      </c>
    </row>
    <row r="2757" spans="1:11" ht="12.75">
      <c r="A2757" s="12">
        <f t="shared" si="215"/>
        <v>2750</v>
      </c>
      <c r="B2757" s="12" t="s">
        <v>411</v>
      </c>
      <c r="C2757" s="272">
        <v>45185</v>
      </c>
      <c r="D2757" s="272">
        <v>45199</v>
      </c>
      <c r="E2757" s="196">
        <f t="shared" si="216"/>
        <v>45192</v>
      </c>
      <c r="F2757" s="272">
        <v>45198</v>
      </c>
      <c r="G2757" s="12" t="s">
        <v>197</v>
      </c>
      <c r="H2757" s="234">
        <v>4745.84</v>
      </c>
      <c r="I2757" s="17">
        <f t="shared" si="217"/>
        <v>6.5</v>
      </c>
      <c r="J2757" s="283">
        <f t="shared" si="218"/>
        <v>2.4663877267606304E-5</v>
      </c>
      <c r="K2757" s="22">
        <f t="shared" si="219"/>
        <v>1.6031520223944097E-4</v>
      </c>
    </row>
    <row r="2758" spans="1:11" ht="12.75">
      <c r="A2758" s="12">
        <f t="shared" si="215"/>
        <v>2751</v>
      </c>
      <c r="B2758" s="12" t="s">
        <v>411</v>
      </c>
      <c r="C2758" s="272">
        <v>45185</v>
      </c>
      <c r="D2758" s="272">
        <v>45199</v>
      </c>
      <c r="E2758" s="196">
        <f t="shared" si="216"/>
        <v>45192</v>
      </c>
      <c r="F2758" s="272">
        <v>45189</v>
      </c>
      <c r="G2758" s="12" t="s">
        <v>199</v>
      </c>
      <c r="H2758" s="234">
        <v>41863.610000000008</v>
      </c>
      <c r="I2758" s="17">
        <f t="shared" si="217"/>
        <v>-2.5</v>
      </c>
      <c r="J2758" s="283">
        <f t="shared" si="218"/>
        <v>2.1756294755384423E-4</v>
      </c>
      <c r="K2758" s="22">
        <f t="shared" si="219"/>
        <v>-5.4390736888461052E-4</v>
      </c>
    </row>
    <row r="2759" spans="1:11" ht="12.75">
      <c r="A2759" s="12">
        <f t="shared" si="215"/>
        <v>2752</v>
      </c>
      <c r="B2759" s="12" t="s">
        <v>411</v>
      </c>
      <c r="C2759" s="272">
        <v>45185</v>
      </c>
      <c r="D2759" s="272">
        <v>45199</v>
      </c>
      <c r="E2759" s="196">
        <f t="shared" si="216"/>
        <v>45192</v>
      </c>
      <c r="F2759" s="272">
        <v>45198</v>
      </c>
      <c r="G2759" s="12" t="s">
        <v>200</v>
      </c>
      <c r="H2759" s="234">
        <v>435560.28000000439</v>
      </c>
      <c r="I2759" s="17">
        <f t="shared" si="217"/>
        <v>6.5</v>
      </c>
      <c r="J2759" s="283">
        <f t="shared" si="218"/>
        <v>2.2635835360156147E-3</v>
      </c>
      <c r="K2759" s="22">
        <f t="shared" si="219"/>
        <v>1.4713292984101496E-2</v>
      </c>
    </row>
    <row r="2760" spans="1:11" ht="12.75">
      <c r="A2760" s="12">
        <f t="shared" si="215"/>
        <v>2753</v>
      </c>
      <c r="B2760" s="12" t="s">
        <v>411</v>
      </c>
      <c r="C2760" s="272">
        <v>45185</v>
      </c>
      <c r="D2760" s="272">
        <v>45199</v>
      </c>
      <c r="E2760" s="196">
        <f t="shared" si="216"/>
        <v>45192</v>
      </c>
      <c r="F2760" s="272">
        <v>45198</v>
      </c>
      <c r="G2760" s="12" t="s">
        <v>216</v>
      </c>
      <c r="H2760" s="234">
        <v>309671.37000000011</v>
      </c>
      <c r="I2760" s="17">
        <f t="shared" si="217"/>
        <v>6.5</v>
      </c>
      <c r="J2760" s="283">
        <f t="shared" si="218"/>
        <v>1.6093455874979989E-3</v>
      </c>
      <c r="K2760" s="22">
        <f t="shared" si="219"/>
        <v>1.0460746318736993E-2</v>
      </c>
    </row>
    <row r="2761" spans="1:11" ht="12.75">
      <c r="A2761" s="12">
        <f t="shared" ref="A2761:A2824" si="220">A2760+1</f>
        <v>2754</v>
      </c>
      <c r="B2761" s="12" t="s">
        <v>411</v>
      </c>
      <c r="C2761" s="272">
        <v>45185</v>
      </c>
      <c r="D2761" s="272">
        <v>45199</v>
      </c>
      <c r="E2761" s="196">
        <f t="shared" si="216"/>
        <v>45192</v>
      </c>
      <c r="F2761" s="272">
        <v>45198</v>
      </c>
      <c r="G2761" s="12" t="s">
        <v>201</v>
      </c>
      <c r="H2761" s="234">
        <v>17798.119999999992</v>
      </c>
      <c r="I2761" s="17">
        <f t="shared" si="217"/>
        <v>6.5</v>
      </c>
      <c r="J2761" s="283">
        <f t="shared" si="218"/>
        <v>9.2495880028430988E-5</v>
      </c>
      <c r="K2761" s="22">
        <f t="shared" si="219"/>
        <v>6.0122322018480139E-4</v>
      </c>
    </row>
    <row r="2762" spans="1:11" ht="12.75">
      <c r="A2762" s="12">
        <f t="shared" si="220"/>
        <v>2755</v>
      </c>
      <c r="B2762" s="12" t="s">
        <v>411</v>
      </c>
      <c r="C2762" s="272">
        <v>45185</v>
      </c>
      <c r="D2762" s="272">
        <v>45199</v>
      </c>
      <c r="E2762" s="196">
        <f t="shared" si="216"/>
        <v>45192</v>
      </c>
      <c r="F2762" s="272">
        <v>45198</v>
      </c>
      <c r="G2762" s="12" t="s">
        <v>465</v>
      </c>
      <c r="H2762" s="234">
        <v>16949.280000000013</v>
      </c>
      <c r="I2762" s="17">
        <f t="shared" si="217"/>
        <v>6.5</v>
      </c>
      <c r="J2762" s="283">
        <f t="shared" si="218"/>
        <v>8.8084503837949557E-5</v>
      </c>
      <c r="K2762" s="22">
        <f t="shared" si="219"/>
        <v>5.7254927494667209E-4</v>
      </c>
    </row>
    <row r="2763" spans="1:11" ht="12.75">
      <c r="A2763" s="12">
        <f t="shared" si="220"/>
        <v>2756</v>
      </c>
      <c r="B2763" s="12" t="s">
        <v>411</v>
      </c>
      <c r="C2763" s="272">
        <v>45185</v>
      </c>
      <c r="D2763" s="272">
        <v>45199</v>
      </c>
      <c r="E2763" s="196">
        <f t="shared" si="216"/>
        <v>45192</v>
      </c>
      <c r="F2763" s="272">
        <v>45195</v>
      </c>
      <c r="G2763" s="12" t="s">
        <v>202</v>
      </c>
      <c r="H2763" s="234">
        <v>108944.00999999991</v>
      </c>
      <c r="I2763" s="17">
        <f t="shared" si="217"/>
        <v>3.5</v>
      </c>
      <c r="J2763" s="283">
        <f t="shared" si="218"/>
        <v>5.6617620730595034E-4</v>
      </c>
      <c r="K2763" s="22">
        <f t="shared" si="219"/>
        <v>1.9816167255708264E-3</v>
      </c>
    </row>
    <row r="2764" spans="1:11" ht="12.75">
      <c r="A2764" s="12">
        <f t="shared" si="220"/>
        <v>2757</v>
      </c>
      <c r="B2764" s="12" t="s">
        <v>411</v>
      </c>
      <c r="C2764" s="272">
        <v>45185</v>
      </c>
      <c r="D2764" s="272">
        <v>45199</v>
      </c>
      <c r="E2764" s="196">
        <f t="shared" si="216"/>
        <v>45192</v>
      </c>
      <c r="F2764" s="272">
        <v>45195</v>
      </c>
      <c r="G2764" s="12" t="s">
        <v>203</v>
      </c>
      <c r="H2764" s="234">
        <v>11200.37999999999</v>
      </c>
      <c r="I2764" s="17">
        <f t="shared" si="217"/>
        <v>3.5</v>
      </c>
      <c r="J2764" s="283">
        <f t="shared" si="218"/>
        <v>5.8207777268207954E-5</v>
      </c>
      <c r="K2764" s="22">
        <f t="shared" si="219"/>
        <v>2.0372722043872783E-4</v>
      </c>
    </row>
    <row r="2765" spans="1:11" ht="12.75">
      <c r="A2765" s="12">
        <f t="shared" si="220"/>
        <v>2758</v>
      </c>
      <c r="B2765" s="12" t="s">
        <v>411</v>
      </c>
      <c r="C2765" s="272">
        <v>45185</v>
      </c>
      <c r="D2765" s="272">
        <v>45199</v>
      </c>
      <c r="E2765" s="196">
        <f t="shared" si="216"/>
        <v>45192</v>
      </c>
      <c r="F2765" s="272">
        <v>45195</v>
      </c>
      <c r="G2765" s="12" t="s">
        <v>204</v>
      </c>
      <c r="H2765" s="234">
        <v>17836.86999999997</v>
      </c>
      <c r="I2765" s="17">
        <f t="shared" si="217"/>
        <v>3.5</v>
      </c>
      <c r="J2765" s="283">
        <f t="shared" si="218"/>
        <v>9.2697261710940134E-5</v>
      </c>
      <c r="K2765" s="22">
        <f t="shared" si="219"/>
        <v>3.2444041598829048E-4</v>
      </c>
    </row>
    <row r="2766" spans="1:11" ht="12.75">
      <c r="A2766" s="12">
        <f t="shared" si="220"/>
        <v>2759</v>
      </c>
      <c r="B2766" s="12" t="s">
        <v>411</v>
      </c>
      <c r="C2766" s="272">
        <v>45185</v>
      </c>
      <c r="D2766" s="272">
        <v>45199</v>
      </c>
      <c r="E2766" s="196">
        <f t="shared" si="216"/>
        <v>45192</v>
      </c>
      <c r="F2766" s="272">
        <v>45195</v>
      </c>
      <c r="G2766" s="12" t="s">
        <v>205</v>
      </c>
      <c r="H2766" s="234">
        <v>3698.9999999999432</v>
      </c>
      <c r="I2766" s="17">
        <f t="shared" si="217"/>
        <v>3.5</v>
      </c>
      <c r="J2766" s="283">
        <f t="shared" si="218"/>
        <v>1.9223505641335214E-5</v>
      </c>
      <c r="K2766" s="22">
        <f t="shared" si="219"/>
        <v>6.728226974467325E-5</v>
      </c>
    </row>
    <row r="2767" spans="1:11" ht="12.75">
      <c r="A2767" s="12">
        <f t="shared" si="220"/>
        <v>2760</v>
      </c>
      <c r="B2767" s="12" t="s">
        <v>411</v>
      </c>
      <c r="C2767" s="272">
        <v>45185</v>
      </c>
      <c r="D2767" s="272">
        <v>45199</v>
      </c>
      <c r="E2767" s="196">
        <f t="shared" si="216"/>
        <v>45192</v>
      </c>
      <c r="F2767" s="272">
        <v>45197</v>
      </c>
      <c r="G2767" s="12" t="s">
        <v>451</v>
      </c>
      <c r="H2767" s="234">
        <v>3563.06</v>
      </c>
      <c r="I2767" s="17">
        <f t="shared" si="217"/>
        <v>5.5</v>
      </c>
      <c r="J2767" s="283">
        <f t="shared" si="218"/>
        <v>1.8517032714359802E-5</v>
      </c>
      <c r="K2767" s="22">
        <f t="shared" si="219"/>
        <v>1.018436799289789E-4</v>
      </c>
    </row>
    <row r="2768" spans="1:11" ht="12.75">
      <c r="A2768" s="12">
        <f t="shared" si="220"/>
        <v>2761</v>
      </c>
      <c r="B2768" s="12" t="s">
        <v>411</v>
      </c>
      <c r="C2768" s="272">
        <v>45185</v>
      </c>
      <c r="D2768" s="272">
        <v>45199</v>
      </c>
      <c r="E2768" s="196">
        <f t="shared" si="216"/>
        <v>45192</v>
      </c>
      <c r="F2768" s="272">
        <v>45197</v>
      </c>
      <c r="G2768" s="12" t="s">
        <v>213</v>
      </c>
      <c r="H2768" s="234">
        <v>28557.999999999996</v>
      </c>
      <c r="I2768" s="17">
        <f t="shared" si="217"/>
        <v>5.5</v>
      </c>
      <c r="J2768" s="283">
        <f t="shared" si="218"/>
        <v>1.484144022993402E-4</v>
      </c>
      <c r="K2768" s="22">
        <f t="shared" si="219"/>
        <v>8.1627921264637105E-4</v>
      </c>
    </row>
    <row r="2769" spans="1:11" ht="12.75">
      <c r="A2769" s="12">
        <f t="shared" si="220"/>
        <v>2762</v>
      </c>
      <c r="B2769" s="12" t="s">
        <v>411</v>
      </c>
      <c r="C2769" s="272">
        <v>45185</v>
      </c>
      <c r="D2769" s="272">
        <v>45199</v>
      </c>
      <c r="E2769" s="196">
        <f t="shared" si="216"/>
        <v>45192</v>
      </c>
      <c r="F2769" s="272">
        <v>45197</v>
      </c>
      <c r="G2769" s="12" t="s">
        <v>214</v>
      </c>
      <c r="H2769" s="234">
        <v>1841.21</v>
      </c>
      <c r="I2769" s="17">
        <f t="shared" si="217"/>
        <v>5.5</v>
      </c>
      <c r="J2769" s="283">
        <f t="shared" si="218"/>
        <v>9.5686701329773863E-6</v>
      </c>
      <c r="K2769" s="22">
        <f t="shared" si="219"/>
        <v>5.2627685731375623E-5</v>
      </c>
    </row>
    <row r="2770" spans="1:11" ht="12.75">
      <c r="A2770" s="12">
        <f t="shared" si="220"/>
        <v>2763</v>
      </c>
      <c r="B2770" s="12" t="s">
        <v>411</v>
      </c>
      <c r="C2770" s="272">
        <v>45185</v>
      </c>
      <c r="D2770" s="272">
        <v>45199</v>
      </c>
      <c r="E2770" s="196">
        <f t="shared" si="216"/>
        <v>45192</v>
      </c>
      <c r="F2770" s="272">
        <v>45197</v>
      </c>
      <c r="G2770" s="12" t="s">
        <v>452</v>
      </c>
      <c r="H2770" s="234">
        <v>3787.5</v>
      </c>
      <c r="I2770" s="17">
        <f t="shared" si="217"/>
        <v>5.5</v>
      </c>
      <c r="J2770" s="283">
        <f t="shared" si="218"/>
        <v>1.968343541945343E-5</v>
      </c>
      <c r="K2770" s="22">
        <f t="shared" si="219"/>
        <v>1.0825889480699387E-4</v>
      </c>
    </row>
    <row r="2771" spans="1:11" ht="12.75">
      <c r="A2771" s="12">
        <f t="shared" si="220"/>
        <v>2764</v>
      </c>
      <c r="B2771" s="12" t="s">
        <v>411</v>
      </c>
      <c r="C2771" s="272">
        <v>45200</v>
      </c>
      <c r="D2771" s="272">
        <v>45214</v>
      </c>
      <c r="E2771" s="196">
        <f t="shared" si="216"/>
        <v>45207</v>
      </c>
      <c r="F2771" s="272">
        <v>45212</v>
      </c>
      <c r="G2771" s="12" t="s">
        <v>180</v>
      </c>
      <c r="H2771" s="234">
        <v>521396.4100000019</v>
      </c>
      <c r="I2771" s="17">
        <f t="shared" si="217"/>
        <v>5.5</v>
      </c>
      <c r="J2771" s="283">
        <f t="shared" si="218"/>
        <v>2.7096693238732412E-3</v>
      </c>
      <c r="K2771" s="22">
        <f t="shared" si="219"/>
        <v>1.4903181281302826E-2</v>
      </c>
    </row>
    <row r="2772" spans="1:11" ht="12.75">
      <c r="A2772" s="12">
        <f t="shared" si="220"/>
        <v>2765</v>
      </c>
      <c r="B2772" s="12" t="s">
        <v>411</v>
      </c>
      <c r="C2772" s="272">
        <v>45200</v>
      </c>
      <c r="D2772" s="272">
        <v>45214</v>
      </c>
      <c r="E2772" s="196">
        <f t="shared" si="216"/>
        <v>45207</v>
      </c>
      <c r="F2772" s="272">
        <v>45212</v>
      </c>
      <c r="G2772" s="12" t="s">
        <v>181</v>
      </c>
      <c r="H2772" s="234">
        <v>103449.57000000005</v>
      </c>
      <c r="I2772" s="17">
        <f t="shared" si="217"/>
        <v>5.5</v>
      </c>
      <c r="J2772" s="283">
        <f t="shared" si="218"/>
        <v>5.3762189577959824E-4</v>
      </c>
      <c r="K2772" s="22">
        <f t="shared" si="219"/>
        <v>2.9569204267877905E-3</v>
      </c>
    </row>
    <row r="2773" spans="1:11" ht="12.75">
      <c r="A2773" s="12">
        <f t="shared" si="220"/>
        <v>2766</v>
      </c>
      <c r="B2773" s="12" t="s">
        <v>411</v>
      </c>
      <c r="C2773" s="272">
        <v>45200</v>
      </c>
      <c r="D2773" s="272">
        <v>45214</v>
      </c>
      <c r="E2773" s="196">
        <f t="shared" si="216"/>
        <v>45207</v>
      </c>
      <c r="F2773" s="272">
        <v>45212</v>
      </c>
      <c r="G2773" s="12" t="s">
        <v>182</v>
      </c>
      <c r="H2773" s="234">
        <v>1367329.5100000047</v>
      </c>
      <c r="I2773" s="17">
        <f t="shared" si="217"/>
        <v>5.5</v>
      </c>
      <c r="J2773" s="283">
        <f t="shared" si="218"/>
        <v>7.1059385101512867E-3</v>
      </c>
      <c r="K2773" s="22">
        <f t="shared" si="219"/>
        <v>3.9082661805832079E-2</v>
      </c>
    </row>
    <row r="2774" spans="1:11" ht="12.75">
      <c r="A2774" s="12">
        <f t="shared" si="220"/>
        <v>2767</v>
      </c>
      <c r="B2774" s="12" t="s">
        <v>411</v>
      </c>
      <c r="C2774" s="272">
        <v>45200</v>
      </c>
      <c r="D2774" s="272">
        <v>45214</v>
      </c>
      <c r="E2774" s="196">
        <f t="shared" si="216"/>
        <v>45207</v>
      </c>
      <c r="F2774" s="272">
        <v>45212</v>
      </c>
      <c r="G2774" s="12" t="s">
        <v>183</v>
      </c>
      <c r="H2774" s="234">
        <v>2202753.719999996</v>
      </c>
      <c r="I2774" s="17">
        <f t="shared" si="217"/>
        <v>5.5</v>
      </c>
      <c r="J2774" s="283">
        <f t="shared" si="218"/>
        <v>1.1447593555796892E-2</v>
      </c>
      <c r="K2774" s="22">
        <f t="shared" si="219"/>
        <v>6.2961764556882904E-2</v>
      </c>
    </row>
    <row r="2775" spans="1:11" ht="12.75">
      <c r="A2775" s="12">
        <f t="shared" si="220"/>
        <v>2768</v>
      </c>
      <c r="B2775" s="12" t="s">
        <v>411</v>
      </c>
      <c r="C2775" s="272">
        <v>45200</v>
      </c>
      <c r="D2775" s="272">
        <v>45214</v>
      </c>
      <c r="E2775" s="196">
        <f t="shared" si="216"/>
        <v>45207</v>
      </c>
      <c r="F2775" s="272">
        <v>45212</v>
      </c>
      <c r="G2775" s="12" t="s">
        <v>184</v>
      </c>
      <c r="H2775" s="234">
        <v>115529.54999999996</v>
      </c>
      <c r="I2775" s="17">
        <f t="shared" si="217"/>
        <v>5.5</v>
      </c>
      <c r="J2775" s="283">
        <f t="shared" si="218"/>
        <v>6.0040090731709977E-4</v>
      </c>
      <c r="K2775" s="22">
        <f t="shared" si="219"/>
        <v>3.3022049902440486E-3</v>
      </c>
    </row>
    <row r="2776" spans="1:11" ht="12.75">
      <c r="A2776" s="12">
        <f t="shared" si="220"/>
        <v>2769</v>
      </c>
      <c r="B2776" s="12" t="s">
        <v>411</v>
      </c>
      <c r="C2776" s="272">
        <v>45200</v>
      </c>
      <c r="D2776" s="272">
        <v>45214</v>
      </c>
      <c r="E2776" s="196">
        <f t="shared" si="216"/>
        <v>45207</v>
      </c>
      <c r="F2776" s="272">
        <v>45212</v>
      </c>
      <c r="G2776" s="12" t="s">
        <v>184</v>
      </c>
      <c r="H2776" s="234">
        <v>208724.89999999982</v>
      </c>
      <c r="I2776" s="17">
        <f t="shared" si="217"/>
        <v>5.5</v>
      </c>
      <c r="J2776" s="283">
        <f t="shared" si="218"/>
        <v>1.0847321688665008E-3</v>
      </c>
      <c r="K2776" s="22">
        <f t="shared" si="219"/>
        <v>5.9660269287657546E-3</v>
      </c>
    </row>
    <row r="2777" spans="1:11" ht="12.75">
      <c r="A2777" s="12">
        <f t="shared" si="220"/>
        <v>2770</v>
      </c>
      <c r="B2777" s="12" t="s">
        <v>411</v>
      </c>
      <c r="C2777" s="272">
        <v>45200</v>
      </c>
      <c r="D2777" s="272">
        <v>45214</v>
      </c>
      <c r="E2777" s="196">
        <f t="shared" si="216"/>
        <v>45207</v>
      </c>
      <c r="F2777" s="272">
        <v>45212</v>
      </c>
      <c r="G2777" s="12" t="s">
        <v>186</v>
      </c>
      <c r="H2777" s="234">
        <v>399341.08999999991</v>
      </c>
      <c r="I2777" s="17">
        <f t="shared" si="217"/>
        <v>5.5</v>
      </c>
      <c r="J2777" s="283">
        <f t="shared" si="218"/>
        <v>2.0753543380459772E-3</v>
      </c>
      <c r="K2777" s="22">
        <f t="shared" si="219"/>
        <v>1.1414448859252874E-2</v>
      </c>
    </row>
    <row r="2778" spans="1:11" ht="12.75">
      <c r="A2778" s="12">
        <f t="shared" si="220"/>
        <v>2771</v>
      </c>
      <c r="B2778" s="12" t="s">
        <v>411</v>
      </c>
      <c r="C2778" s="272">
        <v>45200</v>
      </c>
      <c r="D2778" s="272">
        <v>45214</v>
      </c>
      <c r="E2778" s="196">
        <f t="shared" si="216"/>
        <v>45207</v>
      </c>
      <c r="F2778" s="272">
        <v>45224</v>
      </c>
      <c r="G2778" s="12" t="s">
        <v>189</v>
      </c>
      <c r="H2778" s="234">
        <v>30605.830000000304</v>
      </c>
      <c r="I2778" s="17">
        <f t="shared" si="217"/>
        <v>17.5</v>
      </c>
      <c r="J2778" s="283">
        <f t="shared" si="218"/>
        <v>1.590568655481918E-4</v>
      </c>
      <c r="K2778" s="22">
        <f t="shared" si="219"/>
        <v>2.7834951470933566E-3</v>
      </c>
    </row>
    <row r="2779" spans="1:11" ht="12.75">
      <c r="A2779" s="12">
        <f t="shared" si="220"/>
        <v>2772</v>
      </c>
      <c r="B2779" s="12" t="s">
        <v>411</v>
      </c>
      <c r="C2779" s="272">
        <v>45200</v>
      </c>
      <c r="D2779" s="272">
        <v>45214</v>
      </c>
      <c r="E2779" s="196">
        <f t="shared" si="216"/>
        <v>45207</v>
      </c>
      <c r="F2779" s="272">
        <v>45229</v>
      </c>
      <c r="G2779" s="12" t="s">
        <v>190</v>
      </c>
      <c r="H2779" s="234">
        <v>758.09000000000913</v>
      </c>
      <c r="I2779" s="17">
        <f t="shared" si="217"/>
        <v>22.5</v>
      </c>
      <c r="J2779" s="283">
        <f t="shared" si="218"/>
        <v>3.9397532824115196E-6</v>
      </c>
      <c r="K2779" s="22">
        <f t="shared" si="219"/>
        <v>8.8644448854259195E-5</v>
      </c>
    </row>
    <row r="2780" spans="1:11" ht="12.75">
      <c r="A2780" s="12">
        <f t="shared" si="220"/>
        <v>2773</v>
      </c>
      <c r="B2780" s="12" t="s">
        <v>411</v>
      </c>
      <c r="C2780" s="272">
        <v>45200</v>
      </c>
      <c r="D2780" s="272">
        <v>45214</v>
      </c>
      <c r="E2780" s="196">
        <f t="shared" si="216"/>
        <v>45207</v>
      </c>
      <c r="F2780" s="272">
        <v>45212</v>
      </c>
      <c r="G2780" s="12" t="s">
        <v>192</v>
      </c>
      <c r="H2780" s="234">
        <v>35790.489999999962</v>
      </c>
      <c r="I2780" s="17">
        <f t="shared" si="217"/>
        <v>5.5</v>
      </c>
      <c r="J2780" s="283">
        <f t="shared" si="218"/>
        <v>1.8600126694273084E-4</v>
      </c>
      <c r="K2780" s="22">
        <f t="shared" si="219"/>
        <v>1.0230069681850197E-3</v>
      </c>
    </row>
    <row r="2781" spans="1:11" ht="12.75">
      <c r="A2781" s="12">
        <f t="shared" si="220"/>
        <v>2774</v>
      </c>
      <c r="B2781" s="12" t="s">
        <v>411</v>
      </c>
      <c r="C2781" s="272">
        <v>45200</v>
      </c>
      <c r="D2781" s="272">
        <v>45214</v>
      </c>
      <c r="E2781" s="196">
        <f t="shared" si="216"/>
        <v>45207</v>
      </c>
      <c r="F2781" s="272">
        <v>45212</v>
      </c>
      <c r="G2781" s="12" t="s">
        <v>193</v>
      </c>
      <c r="H2781" s="234">
        <v>78219.700000000012</v>
      </c>
      <c r="I2781" s="17">
        <f t="shared" si="217"/>
        <v>5.5</v>
      </c>
      <c r="J2781" s="283">
        <f t="shared" si="218"/>
        <v>4.0650360751921371E-4</v>
      </c>
      <c r="K2781" s="22">
        <f t="shared" si="219"/>
        <v>2.2357698413556755E-3</v>
      </c>
    </row>
    <row r="2782" spans="1:11" ht="12.75">
      <c r="A2782" s="12">
        <f t="shared" si="220"/>
        <v>2775</v>
      </c>
      <c r="B2782" s="12" t="s">
        <v>411</v>
      </c>
      <c r="C2782" s="272">
        <v>45200</v>
      </c>
      <c r="D2782" s="272">
        <v>45214</v>
      </c>
      <c r="E2782" s="196">
        <f t="shared" si="216"/>
        <v>45207</v>
      </c>
      <c r="F2782" s="272">
        <v>45229</v>
      </c>
      <c r="G2782" s="12" t="s">
        <v>194</v>
      </c>
      <c r="H2782" s="234">
        <v>1177.6899999999632</v>
      </c>
      <c r="I2782" s="17">
        <f t="shared" si="217"/>
        <v>22.5</v>
      </c>
      <c r="J2782" s="283">
        <f t="shared" si="218"/>
        <v>6.1203920948212249E-6</v>
      </c>
      <c r="K2782" s="22">
        <f t="shared" si="219"/>
        <v>1.3770882213347756E-4</v>
      </c>
    </row>
    <row r="2783" spans="1:11" ht="12.75">
      <c r="A2783" s="12">
        <f t="shared" si="220"/>
        <v>2776</v>
      </c>
      <c r="B2783" s="12" t="s">
        <v>411</v>
      </c>
      <c r="C2783" s="272">
        <v>45200</v>
      </c>
      <c r="D2783" s="272">
        <v>45214</v>
      </c>
      <c r="E2783" s="196">
        <f t="shared" si="216"/>
        <v>45207</v>
      </c>
      <c r="F2783" s="272">
        <v>45212</v>
      </c>
      <c r="G2783" s="12" t="s">
        <v>468</v>
      </c>
      <c r="H2783" s="234">
        <v>65944.070000000007</v>
      </c>
      <c r="I2783" s="17">
        <f t="shared" si="217"/>
        <v>5.5</v>
      </c>
      <c r="J2783" s="283">
        <f t="shared" si="218"/>
        <v>3.4270781337053904E-4</v>
      </c>
      <c r="K2783" s="22">
        <f t="shared" si="219"/>
        <v>1.8848929735379646E-3</v>
      </c>
    </row>
    <row r="2784" spans="1:11" ht="12.75">
      <c r="A2784" s="12">
        <f t="shared" si="220"/>
        <v>2777</v>
      </c>
      <c r="B2784" s="12" t="s">
        <v>411</v>
      </c>
      <c r="C2784" s="272">
        <v>45200</v>
      </c>
      <c r="D2784" s="272">
        <v>45214</v>
      </c>
      <c r="E2784" s="196">
        <f t="shared" si="216"/>
        <v>45207</v>
      </c>
      <c r="F2784" s="272">
        <v>45212</v>
      </c>
      <c r="G2784" s="12" t="s">
        <v>464</v>
      </c>
      <c r="H2784" s="234">
        <v>68252.39</v>
      </c>
      <c r="I2784" s="17">
        <f t="shared" si="217"/>
        <v>5.5</v>
      </c>
      <c r="J2784" s="283">
        <f t="shared" si="218"/>
        <v>3.5470402925104929E-4</v>
      </c>
      <c r="K2784" s="22">
        <f t="shared" si="219"/>
        <v>1.9508721608807711E-3</v>
      </c>
    </row>
    <row r="2785" spans="1:11" ht="12.75">
      <c r="A2785" s="12">
        <f t="shared" si="220"/>
        <v>2778</v>
      </c>
      <c r="B2785" s="12" t="s">
        <v>411</v>
      </c>
      <c r="C2785" s="272">
        <v>45200</v>
      </c>
      <c r="D2785" s="272">
        <v>45214</v>
      </c>
      <c r="E2785" s="196">
        <f t="shared" si="216"/>
        <v>45207</v>
      </c>
      <c r="F2785" s="272">
        <v>45212</v>
      </c>
      <c r="G2785" s="12" t="s">
        <v>455</v>
      </c>
      <c r="H2785" s="234">
        <v>5581.59</v>
      </c>
      <c r="I2785" s="17">
        <f t="shared" si="217"/>
        <v>5.5</v>
      </c>
      <c r="J2785" s="283">
        <f t="shared" si="218"/>
        <v>2.9007225426499558E-5</v>
      </c>
      <c r="K2785" s="22">
        <f t="shared" si="219"/>
        <v>1.5953973984574756E-4</v>
      </c>
    </row>
    <row r="2786" spans="1:11" ht="12.75">
      <c r="A2786" s="12">
        <f t="shared" si="220"/>
        <v>2779</v>
      </c>
      <c r="B2786" s="12" t="s">
        <v>411</v>
      </c>
      <c r="C2786" s="272">
        <v>45200</v>
      </c>
      <c r="D2786" s="272">
        <v>45214</v>
      </c>
      <c r="E2786" s="196">
        <f t="shared" si="216"/>
        <v>45207</v>
      </c>
      <c r="F2786" s="272">
        <v>45241</v>
      </c>
      <c r="G2786" s="12" t="s">
        <v>195</v>
      </c>
      <c r="H2786" s="234">
        <v>982.96</v>
      </c>
      <c r="I2786" s="17">
        <f t="shared" si="217"/>
        <v>34.5</v>
      </c>
      <c r="J2786" s="283">
        <f t="shared" si="218"/>
        <v>5.1083906745626263E-6</v>
      </c>
      <c r="K2786" s="22">
        <f t="shared" si="219"/>
        <v>1.762394782724106E-4</v>
      </c>
    </row>
    <row r="2787" spans="1:11" ht="12.75">
      <c r="A2787" s="12">
        <f t="shared" si="220"/>
        <v>2780</v>
      </c>
      <c r="B2787" s="12" t="s">
        <v>411</v>
      </c>
      <c r="C2787" s="272">
        <v>45200</v>
      </c>
      <c r="D2787" s="272">
        <v>45214</v>
      </c>
      <c r="E2787" s="196">
        <f t="shared" si="216"/>
        <v>45207</v>
      </c>
      <c r="F2787" s="272">
        <v>45243</v>
      </c>
      <c r="G2787" s="12" t="s">
        <v>195</v>
      </c>
      <c r="H2787" s="234">
        <v>96190.41</v>
      </c>
      <c r="I2787" s="17">
        <f t="shared" si="217"/>
        <v>36.5</v>
      </c>
      <c r="J2787" s="283">
        <f t="shared" si="218"/>
        <v>4.9989642856917429E-4</v>
      </c>
      <c r="K2787" s="22">
        <f t="shared" si="219"/>
        <v>1.8246219642774862E-2</v>
      </c>
    </row>
    <row r="2788" spans="1:11" ht="12.75">
      <c r="A2788" s="12">
        <f t="shared" si="220"/>
        <v>2781</v>
      </c>
      <c r="B2788" s="12" t="s">
        <v>411</v>
      </c>
      <c r="C2788" s="272">
        <v>45200</v>
      </c>
      <c r="D2788" s="272">
        <v>45214</v>
      </c>
      <c r="E2788" s="196">
        <f t="shared" si="216"/>
        <v>45207</v>
      </c>
      <c r="F2788" s="272">
        <v>45212</v>
      </c>
      <c r="G2788" s="12" t="s">
        <v>196</v>
      </c>
      <c r="H2788" s="234">
        <v>636200.19000000623</v>
      </c>
      <c r="I2788" s="17">
        <f t="shared" si="217"/>
        <v>5.5</v>
      </c>
      <c r="J2788" s="283">
        <f t="shared" si="218"/>
        <v>3.3062984432235317E-3</v>
      </c>
      <c r="K2788" s="22">
        <f t="shared" si="219"/>
        <v>1.8184641437729424E-2</v>
      </c>
    </row>
    <row r="2789" spans="1:11" ht="12.75">
      <c r="A2789" s="12">
        <f t="shared" si="220"/>
        <v>2782</v>
      </c>
      <c r="B2789" s="12" t="s">
        <v>411</v>
      </c>
      <c r="C2789" s="272">
        <v>45200</v>
      </c>
      <c r="D2789" s="272">
        <v>45214</v>
      </c>
      <c r="E2789" s="196">
        <f t="shared" si="216"/>
        <v>45207</v>
      </c>
      <c r="F2789" s="272">
        <v>45212</v>
      </c>
      <c r="G2789" s="12" t="s">
        <v>197</v>
      </c>
      <c r="H2789" s="234">
        <v>2054.1799999999998</v>
      </c>
      <c r="I2789" s="17">
        <f t="shared" si="217"/>
        <v>5.5</v>
      </c>
      <c r="J2789" s="283">
        <f t="shared" si="218"/>
        <v>1.0675463860048276E-5</v>
      </c>
      <c r="K2789" s="22">
        <f t="shared" si="219"/>
        <v>5.8715051230265516E-5</v>
      </c>
    </row>
    <row r="2790" spans="1:11" ht="12.75">
      <c r="A2790" s="12">
        <f t="shared" si="220"/>
        <v>2783</v>
      </c>
      <c r="B2790" s="12" t="s">
        <v>411</v>
      </c>
      <c r="C2790" s="272">
        <v>45200</v>
      </c>
      <c r="D2790" s="272">
        <v>45214</v>
      </c>
      <c r="E2790" s="196">
        <f t="shared" si="216"/>
        <v>45207</v>
      </c>
      <c r="F2790" s="272">
        <v>45215</v>
      </c>
      <c r="G2790" s="12" t="s">
        <v>199</v>
      </c>
      <c r="H2790" s="234">
        <v>41784.560000000034</v>
      </c>
      <c r="I2790" s="17">
        <f t="shared" si="217"/>
        <v>8.5</v>
      </c>
      <c r="J2790" s="283">
        <f t="shared" si="218"/>
        <v>2.1715212892152547E-4</v>
      </c>
      <c r="K2790" s="22">
        <f t="shared" si="219"/>
        <v>1.8457930958329664E-3</v>
      </c>
    </row>
    <row r="2791" spans="1:11" ht="12.75">
      <c r="A2791" s="12">
        <f t="shared" si="220"/>
        <v>2784</v>
      </c>
      <c r="B2791" s="12" t="s">
        <v>411</v>
      </c>
      <c r="C2791" s="272">
        <v>45200</v>
      </c>
      <c r="D2791" s="272">
        <v>45214</v>
      </c>
      <c r="E2791" s="196">
        <f t="shared" si="216"/>
        <v>45207</v>
      </c>
      <c r="F2791" s="272">
        <v>45212</v>
      </c>
      <c r="G2791" s="12" t="s">
        <v>200</v>
      </c>
      <c r="H2791" s="234">
        <v>434382.46000000479</v>
      </c>
      <c r="I2791" s="17">
        <f t="shared" si="217"/>
        <v>5.5</v>
      </c>
      <c r="J2791" s="283">
        <f t="shared" si="218"/>
        <v>2.2574624683177314E-3</v>
      </c>
      <c r="K2791" s="22">
        <f t="shared" si="219"/>
        <v>1.2416043575747522E-2</v>
      </c>
    </row>
    <row r="2792" spans="1:11" ht="12.75">
      <c r="A2792" s="12">
        <f t="shared" si="220"/>
        <v>2785</v>
      </c>
      <c r="B2792" s="12" t="s">
        <v>411</v>
      </c>
      <c r="C2792" s="272">
        <v>45200</v>
      </c>
      <c r="D2792" s="272">
        <v>45214</v>
      </c>
      <c r="E2792" s="196">
        <f t="shared" si="216"/>
        <v>45207</v>
      </c>
      <c r="F2792" s="272">
        <v>45212</v>
      </c>
      <c r="G2792" s="12" t="s">
        <v>216</v>
      </c>
      <c r="H2792" s="234">
        <v>388310.93</v>
      </c>
      <c r="I2792" s="17">
        <f t="shared" si="217"/>
        <v>5.5</v>
      </c>
      <c r="J2792" s="283">
        <f t="shared" si="218"/>
        <v>2.0180311850357497E-3</v>
      </c>
      <c r="K2792" s="22">
        <f t="shared" si="219"/>
        <v>1.1099171517696623E-2</v>
      </c>
    </row>
    <row r="2793" spans="1:11" ht="12.75">
      <c r="A2793" s="12">
        <f t="shared" si="220"/>
        <v>2786</v>
      </c>
      <c r="B2793" s="12" t="s">
        <v>411</v>
      </c>
      <c r="C2793" s="272">
        <v>45200</v>
      </c>
      <c r="D2793" s="272">
        <v>45214</v>
      </c>
      <c r="E2793" s="196">
        <f t="shared" si="216"/>
        <v>45207</v>
      </c>
      <c r="F2793" s="272">
        <v>45212</v>
      </c>
      <c r="G2793" s="12" t="s">
        <v>201</v>
      </c>
      <c r="H2793" s="234">
        <v>17883.8</v>
      </c>
      <c r="I2793" s="17">
        <f t="shared" si="217"/>
        <v>5.5</v>
      </c>
      <c r="J2793" s="283">
        <f t="shared" si="218"/>
        <v>9.2941154417008914E-5</v>
      </c>
      <c r="K2793" s="22">
        <f t="shared" si="219"/>
        <v>5.1117634929354907E-4</v>
      </c>
    </row>
    <row r="2794" spans="1:11" ht="12.75">
      <c r="A2794" s="12">
        <f t="shared" si="220"/>
        <v>2787</v>
      </c>
      <c r="B2794" s="12" t="s">
        <v>411</v>
      </c>
      <c r="C2794" s="272">
        <v>45200</v>
      </c>
      <c r="D2794" s="272">
        <v>45214</v>
      </c>
      <c r="E2794" s="196">
        <f t="shared" si="216"/>
        <v>45207</v>
      </c>
      <c r="F2794" s="272">
        <v>45212</v>
      </c>
      <c r="G2794" s="12" t="s">
        <v>465</v>
      </c>
      <c r="H2794" s="234">
        <v>16810.560000000012</v>
      </c>
      <c r="I2794" s="17">
        <f t="shared" si="217"/>
        <v>5.5</v>
      </c>
      <c r="J2794" s="283">
        <f t="shared" si="218"/>
        <v>8.7363583399299624E-5</v>
      </c>
      <c r="K2794" s="22">
        <f t="shared" si="219"/>
        <v>4.8049970869614794E-4</v>
      </c>
    </row>
    <row r="2795" spans="1:11" ht="12.75">
      <c r="A2795" s="12">
        <f t="shared" si="220"/>
        <v>2788</v>
      </c>
      <c r="B2795" s="12" t="s">
        <v>411</v>
      </c>
      <c r="C2795" s="272">
        <v>45200</v>
      </c>
      <c r="D2795" s="272">
        <v>45214</v>
      </c>
      <c r="E2795" s="196">
        <f t="shared" si="216"/>
        <v>45207</v>
      </c>
      <c r="F2795" s="272">
        <v>45195</v>
      </c>
      <c r="G2795" s="12" t="s">
        <v>435</v>
      </c>
      <c r="H2795" s="234">
        <v>51609.449999999895</v>
      </c>
      <c r="I2795" s="17">
        <f t="shared" si="217"/>
        <v>-11.5</v>
      </c>
      <c r="J2795" s="283">
        <f t="shared" si="218"/>
        <v>2.6821155804845117E-4</v>
      </c>
      <c r="K2795" s="22">
        <f t="shared" si="219"/>
        <v>-3.0844329175571884E-3</v>
      </c>
    </row>
    <row r="2796" spans="1:11" ht="12.75">
      <c r="A2796" s="12">
        <f t="shared" si="220"/>
        <v>2789</v>
      </c>
      <c r="B2796" s="12" t="s">
        <v>411</v>
      </c>
      <c r="C2796" s="272">
        <v>45200</v>
      </c>
      <c r="D2796" s="272">
        <v>45214</v>
      </c>
      <c r="E2796" s="196">
        <f t="shared" si="216"/>
        <v>45207</v>
      </c>
      <c r="F2796" s="272">
        <v>45195</v>
      </c>
      <c r="G2796" s="12" t="s">
        <v>466</v>
      </c>
      <c r="H2796" s="234">
        <v>85</v>
      </c>
      <c r="I2796" s="17">
        <f t="shared" si="217"/>
        <v>-11.5</v>
      </c>
      <c r="J2796" s="283">
        <f t="shared" si="218"/>
        <v>4.4174046485902092E-7</v>
      </c>
      <c r="K2796" s="22">
        <f t="shared" si="219"/>
        <v>-5.0800153458787405E-6</v>
      </c>
    </row>
    <row r="2797" spans="1:11" ht="12.75">
      <c r="A2797" s="12">
        <f t="shared" si="220"/>
        <v>2790</v>
      </c>
      <c r="B2797" s="12" t="s">
        <v>411</v>
      </c>
      <c r="C2797" s="272">
        <v>45200</v>
      </c>
      <c r="D2797" s="272">
        <v>45214</v>
      </c>
      <c r="E2797" s="196">
        <f t="shared" si="216"/>
        <v>45207</v>
      </c>
      <c r="F2797" s="272">
        <v>45229</v>
      </c>
      <c r="G2797" s="12" t="s">
        <v>202</v>
      </c>
      <c r="H2797" s="234">
        <v>108406.45999999993</v>
      </c>
      <c r="I2797" s="17">
        <f t="shared" si="217"/>
        <v>22.5</v>
      </c>
      <c r="J2797" s="283">
        <f t="shared" si="218"/>
        <v>5.6338258863671562E-4</v>
      </c>
      <c r="K2797" s="22">
        <f t="shared" si="219"/>
        <v>1.2676108244326101E-2</v>
      </c>
    </row>
    <row r="2798" spans="1:11" ht="12.75">
      <c r="A2798" s="12">
        <f t="shared" si="220"/>
        <v>2791</v>
      </c>
      <c r="B2798" s="12" t="s">
        <v>411</v>
      </c>
      <c r="C2798" s="272">
        <v>45200</v>
      </c>
      <c r="D2798" s="272">
        <v>45214</v>
      </c>
      <c r="E2798" s="196">
        <f t="shared" si="216"/>
        <v>45207</v>
      </c>
      <c r="F2798" s="272">
        <v>45229</v>
      </c>
      <c r="G2798" s="12" t="s">
        <v>203</v>
      </c>
      <c r="H2798" s="234">
        <v>11184.849999999991</v>
      </c>
      <c r="I2798" s="17">
        <f t="shared" si="217"/>
        <v>22.5</v>
      </c>
      <c r="J2798" s="283">
        <f t="shared" si="218"/>
        <v>5.8127068686804895E-5</v>
      </c>
      <c r="K2798" s="22">
        <f t="shared" si="219"/>
        <v>1.3078590454531102E-3</v>
      </c>
    </row>
    <row r="2799" spans="1:11" ht="12.75">
      <c r="A2799" s="12">
        <f t="shared" si="220"/>
        <v>2792</v>
      </c>
      <c r="B2799" s="12" t="s">
        <v>411</v>
      </c>
      <c r="C2799" s="272">
        <v>45200</v>
      </c>
      <c r="D2799" s="272">
        <v>45214</v>
      </c>
      <c r="E2799" s="196">
        <f t="shared" si="216"/>
        <v>45207</v>
      </c>
      <c r="F2799" s="272">
        <v>45229</v>
      </c>
      <c r="G2799" s="12" t="s">
        <v>204</v>
      </c>
      <c r="H2799" s="234">
        <v>17752.169999999962</v>
      </c>
      <c r="I2799" s="17">
        <f t="shared" si="217"/>
        <v>22.5</v>
      </c>
      <c r="J2799" s="283">
        <f t="shared" si="218"/>
        <v>9.2257080330074686E-5</v>
      </c>
      <c r="K2799" s="22">
        <f t="shared" si="219"/>
        <v>2.0757843074266803E-3</v>
      </c>
    </row>
    <row r="2800" spans="1:11" ht="12.75">
      <c r="A2800" s="12">
        <f t="shared" si="220"/>
        <v>2793</v>
      </c>
      <c r="B2800" s="12" t="s">
        <v>411</v>
      </c>
      <c r="C2800" s="272">
        <v>45200</v>
      </c>
      <c r="D2800" s="272">
        <v>45214</v>
      </c>
      <c r="E2800" s="196">
        <f t="shared" si="216"/>
        <v>45207</v>
      </c>
      <c r="F2800" s="272">
        <v>45229</v>
      </c>
      <c r="G2800" s="12" t="s">
        <v>205</v>
      </c>
      <c r="H2800" s="234">
        <v>3688.9199999999441</v>
      </c>
      <c r="I2800" s="17">
        <f t="shared" si="217"/>
        <v>22.5</v>
      </c>
      <c r="J2800" s="283">
        <f t="shared" si="218"/>
        <v>1.9171120419149587E-5</v>
      </c>
      <c r="K2800" s="22">
        <f t="shared" si="219"/>
        <v>4.3135020943086571E-4</v>
      </c>
    </row>
    <row r="2801" spans="1:11" ht="12.75">
      <c r="A2801" s="12">
        <f t="shared" si="220"/>
        <v>2794</v>
      </c>
      <c r="B2801" s="12" t="s">
        <v>411</v>
      </c>
      <c r="C2801" s="272">
        <v>45200</v>
      </c>
      <c r="D2801" s="272">
        <v>45214</v>
      </c>
      <c r="E2801" s="196">
        <f t="shared" si="216"/>
        <v>45207</v>
      </c>
      <c r="F2801" s="272">
        <v>45211</v>
      </c>
      <c r="G2801" s="12" t="s">
        <v>451</v>
      </c>
      <c r="H2801" s="234">
        <v>3563.06</v>
      </c>
      <c r="I2801" s="17">
        <f t="shared" si="217"/>
        <v>4.5</v>
      </c>
      <c r="J2801" s="283">
        <f t="shared" si="218"/>
        <v>1.8517032714359802E-5</v>
      </c>
      <c r="K2801" s="22">
        <f t="shared" si="219"/>
        <v>8.3326647214619105E-5</v>
      </c>
    </row>
    <row r="2802" spans="1:11" ht="12.75">
      <c r="A2802" s="12">
        <f t="shared" si="220"/>
        <v>2795</v>
      </c>
      <c r="B2802" s="12" t="s">
        <v>411</v>
      </c>
      <c r="C2802" s="272">
        <v>45200</v>
      </c>
      <c r="D2802" s="272">
        <v>45214</v>
      </c>
      <c r="E2802" s="196">
        <f t="shared" si="216"/>
        <v>45207</v>
      </c>
      <c r="F2802" s="272">
        <v>45211</v>
      </c>
      <c r="G2802" s="12" t="s">
        <v>213</v>
      </c>
      <c r="H2802" s="234">
        <v>28193.329999999998</v>
      </c>
      <c r="I2802" s="17">
        <f t="shared" si="217"/>
        <v>4.5</v>
      </c>
      <c r="J2802" s="283">
        <f t="shared" si="218"/>
        <v>1.465192317661621E-4</v>
      </c>
      <c r="K2802" s="22">
        <f t="shared" si="219"/>
        <v>6.5933654294772948E-4</v>
      </c>
    </row>
    <row r="2803" spans="1:11" ht="12.75">
      <c r="A2803" s="12">
        <f t="shared" si="220"/>
        <v>2796</v>
      </c>
      <c r="B2803" s="12" t="s">
        <v>411</v>
      </c>
      <c r="C2803" s="272">
        <v>45200</v>
      </c>
      <c r="D2803" s="272">
        <v>45214</v>
      </c>
      <c r="E2803" s="196">
        <f t="shared" si="216"/>
        <v>45207</v>
      </c>
      <c r="F2803" s="272">
        <v>45211</v>
      </c>
      <c r="G2803" s="12" t="s">
        <v>214</v>
      </c>
      <c r="H2803" s="234">
        <v>1172.6400000000001</v>
      </c>
      <c r="I2803" s="17">
        <f t="shared" si="217"/>
        <v>4.5</v>
      </c>
      <c r="J2803" s="283">
        <f t="shared" si="218"/>
        <v>6.0941475142621448E-6</v>
      </c>
      <c r="K2803" s="22">
        <f t="shared" si="219"/>
        <v>2.7423663814179651E-5</v>
      </c>
    </row>
    <row r="2804" spans="1:11" ht="12.75">
      <c r="A2804" s="12">
        <f t="shared" si="220"/>
        <v>2797</v>
      </c>
      <c r="B2804" s="12" t="s">
        <v>411</v>
      </c>
      <c r="C2804" s="272">
        <v>45200</v>
      </c>
      <c r="D2804" s="272">
        <v>45214</v>
      </c>
      <c r="E2804" s="196">
        <f t="shared" si="216"/>
        <v>45207</v>
      </c>
      <c r="F2804" s="272">
        <v>45211</v>
      </c>
      <c r="G2804" s="12" t="s">
        <v>452</v>
      </c>
      <c r="H2804" s="234">
        <v>2778.22</v>
      </c>
      <c r="I2804" s="17">
        <f t="shared" si="217"/>
        <v>4.5</v>
      </c>
      <c r="J2804" s="283">
        <f t="shared" si="218"/>
        <v>1.443826110918387E-5</v>
      </c>
      <c r="K2804" s="22">
        <f t="shared" si="219"/>
        <v>6.4972174991327419E-5</v>
      </c>
    </row>
    <row r="2805" spans="1:11" ht="12.75">
      <c r="A2805" s="12">
        <f t="shared" si="220"/>
        <v>2798</v>
      </c>
      <c r="B2805" s="12" t="s">
        <v>411</v>
      </c>
      <c r="C2805" s="272">
        <v>45215</v>
      </c>
      <c r="D2805" s="272">
        <v>45230</v>
      </c>
      <c r="E2805" s="196">
        <f t="shared" si="216"/>
        <v>45222.5</v>
      </c>
      <c r="F2805" s="272">
        <v>45230</v>
      </c>
      <c r="G2805" s="12" t="s">
        <v>180</v>
      </c>
      <c r="H2805" s="234">
        <v>518078.24000000191</v>
      </c>
      <c r="I2805" s="17">
        <f t="shared" si="217"/>
        <v>8</v>
      </c>
      <c r="J2805" s="283">
        <f t="shared" si="218"/>
        <v>2.6924249714228737E-3</v>
      </c>
      <c r="K2805" s="22">
        <f t="shared" si="219"/>
        <v>2.1539399771382989E-2</v>
      </c>
    </row>
    <row r="2806" spans="1:11" ht="12.75">
      <c r="A2806" s="12">
        <f t="shared" si="220"/>
        <v>2799</v>
      </c>
      <c r="B2806" s="12" t="s">
        <v>411</v>
      </c>
      <c r="C2806" s="272">
        <v>45215</v>
      </c>
      <c r="D2806" s="272">
        <v>45230</v>
      </c>
      <c r="E2806" s="196">
        <f t="shared" si="216"/>
        <v>45222.5</v>
      </c>
      <c r="F2806" s="272">
        <v>45230</v>
      </c>
      <c r="G2806" s="12" t="s">
        <v>181</v>
      </c>
      <c r="H2806" s="234">
        <v>101989.64000000006</v>
      </c>
      <c r="I2806" s="17">
        <f t="shared" si="217"/>
        <v>8</v>
      </c>
      <c r="J2806" s="283">
        <f t="shared" si="218"/>
        <v>5.3003471746357908E-4</v>
      </c>
      <c r="K2806" s="22">
        <f t="shared" si="219"/>
        <v>4.2402777397086326E-3</v>
      </c>
    </row>
    <row r="2807" spans="1:11" ht="12.75">
      <c r="A2807" s="12">
        <f t="shared" si="220"/>
        <v>2800</v>
      </c>
      <c r="B2807" s="12" t="s">
        <v>411</v>
      </c>
      <c r="C2807" s="272">
        <v>45215</v>
      </c>
      <c r="D2807" s="272">
        <v>45230</v>
      </c>
      <c r="E2807" s="196">
        <f t="shared" si="216"/>
        <v>45222.5</v>
      </c>
      <c r="F2807" s="272">
        <v>45230</v>
      </c>
      <c r="G2807" s="12" t="s">
        <v>182</v>
      </c>
      <c r="H2807" s="234">
        <v>1329697.1900000048</v>
      </c>
      <c r="I2807" s="17">
        <f t="shared" si="217"/>
        <v>8</v>
      </c>
      <c r="J2807" s="283">
        <f t="shared" si="218"/>
        <v>6.9103653509686586E-3</v>
      </c>
      <c r="K2807" s="22">
        <f t="shared" si="219"/>
        <v>5.5282922807749268E-2</v>
      </c>
    </row>
    <row r="2808" spans="1:11" ht="12.75">
      <c r="A2808" s="12">
        <f t="shared" si="220"/>
        <v>2801</v>
      </c>
      <c r="B2808" s="12" t="s">
        <v>411</v>
      </c>
      <c r="C2808" s="272">
        <v>45215</v>
      </c>
      <c r="D2808" s="272">
        <v>45230</v>
      </c>
      <c r="E2808" s="196">
        <f t="shared" si="216"/>
        <v>45222.5</v>
      </c>
      <c r="F2808" s="272">
        <v>45230</v>
      </c>
      <c r="G2808" s="12" t="s">
        <v>183</v>
      </c>
      <c r="H2808" s="234">
        <v>2140486.5099999974</v>
      </c>
      <c r="I2808" s="17">
        <f t="shared" si="217"/>
        <v>8</v>
      </c>
      <c r="J2808" s="283">
        <f t="shared" si="218"/>
        <v>1.1123994187668967E-2</v>
      </c>
      <c r="K2808" s="22">
        <f t="shared" si="219"/>
        <v>8.8991953501351737E-2</v>
      </c>
    </row>
    <row r="2809" spans="1:11" ht="12.75">
      <c r="A2809" s="12">
        <f t="shared" si="220"/>
        <v>2802</v>
      </c>
      <c r="B2809" s="12" t="s">
        <v>411</v>
      </c>
      <c r="C2809" s="272">
        <v>45215</v>
      </c>
      <c r="D2809" s="272">
        <v>45230</v>
      </c>
      <c r="E2809" s="196">
        <f t="shared" si="216"/>
        <v>45222.5</v>
      </c>
      <c r="F2809" s="272">
        <v>45230</v>
      </c>
      <c r="G2809" s="12" t="s">
        <v>184</v>
      </c>
      <c r="H2809" s="234">
        <v>114943.7999999999</v>
      </c>
      <c r="I2809" s="17">
        <f t="shared" si="217"/>
        <v>8</v>
      </c>
      <c r="J2809" s="283">
        <f t="shared" si="218"/>
        <v>5.9735679581955625E-4</v>
      </c>
      <c r="K2809" s="22">
        <f t="shared" si="219"/>
        <v>4.77885436655645E-3</v>
      </c>
    </row>
    <row r="2810" spans="1:11" ht="12.75">
      <c r="A2810" s="12">
        <f t="shared" si="220"/>
        <v>2803</v>
      </c>
      <c r="B2810" s="12" t="s">
        <v>411</v>
      </c>
      <c r="C2810" s="272">
        <v>45215</v>
      </c>
      <c r="D2810" s="272">
        <v>45230</v>
      </c>
      <c r="E2810" s="196">
        <f t="shared" si="216"/>
        <v>45222.5</v>
      </c>
      <c r="F2810" s="272">
        <v>45230</v>
      </c>
      <c r="G2810" s="12" t="s">
        <v>184</v>
      </c>
      <c r="H2810" s="234">
        <v>210022.40999999977</v>
      </c>
      <c r="I2810" s="17">
        <f t="shared" si="217"/>
        <v>8</v>
      </c>
      <c r="J2810" s="283">
        <f t="shared" si="218"/>
        <v>1.0914752591083738E-3</v>
      </c>
      <c r="K2810" s="22">
        <f t="shared" si="219"/>
        <v>8.7318020728669905E-3</v>
      </c>
    </row>
    <row r="2811" spans="1:11" ht="12.75">
      <c r="A2811" s="12">
        <f t="shared" si="220"/>
        <v>2804</v>
      </c>
      <c r="B2811" s="12" t="s">
        <v>411</v>
      </c>
      <c r="C2811" s="272">
        <v>45215</v>
      </c>
      <c r="D2811" s="272">
        <v>45230</v>
      </c>
      <c r="E2811" s="196">
        <f t="shared" si="216"/>
        <v>45222.5</v>
      </c>
      <c r="F2811" s="272">
        <v>45230</v>
      </c>
      <c r="G2811" s="12" t="s">
        <v>186</v>
      </c>
      <c r="H2811" s="234">
        <v>394552.15999999992</v>
      </c>
      <c r="I2811" s="17">
        <f t="shared" si="217"/>
        <v>8</v>
      </c>
      <c r="J2811" s="283">
        <f t="shared" si="218"/>
        <v>2.0504665243474209E-3</v>
      </c>
      <c r="K2811" s="22">
        <f t="shared" si="219"/>
        <v>1.6403732194779367E-2</v>
      </c>
    </row>
    <row r="2812" spans="1:11" ht="12.75">
      <c r="A2812" s="12">
        <f t="shared" si="220"/>
        <v>2805</v>
      </c>
      <c r="B2812" s="12" t="s">
        <v>411</v>
      </c>
      <c r="C2812" s="272">
        <v>45215</v>
      </c>
      <c r="D2812" s="272">
        <v>45230</v>
      </c>
      <c r="E2812" s="196">
        <f t="shared" ref="E2812:E2875" si="221">AVERAGE(C2812:D2812)</f>
        <v>45222.5</v>
      </c>
      <c r="F2812" s="272">
        <v>45224</v>
      </c>
      <c r="G2812" s="12" t="s">
        <v>189</v>
      </c>
      <c r="H2812" s="234">
        <v>30632.060000000311</v>
      </c>
      <c r="I2812" s="17">
        <f t="shared" ref="I2812:I2875" si="222">(F2812-D2812)+((D2812-C2812+1)/2)</f>
        <v>2</v>
      </c>
      <c r="J2812" s="283">
        <f t="shared" ref="J2812:J2875" si="223">H2812/$H$2969</f>
        <v>1.5919318145870068E-4</v>
      </c>
      <c r="K2812" s="22">
        <f t="shared" ref="K2812:K2875" si="224">J2812*I2812</f>
        <v>3.1838636291740136E-4</v>
      </c>
    </row>
    <row r="2813" spans="1:11" ht="12.75">
      <c r="A2813" s="12">
        <f t="shared" si="220"/>
        <v>2806</v>
      </c>
      <c r="B2813" s="12" t="s">
        <v>411</v>
      </c>
      <c r="C2813" s="272">
        <v>45215</v>
      </c>
      <c r="D2813" s="272">
        <v>45230</v>
      </c>
      <c r="E2813" s="196">
        <f t="shared" si="221"/>
        <v>45222.5</v>
      </c>
      <c r="F2813" s="272">
        <v>45229</v>
      </c>
      <c r="G2813" s="12" t="s">
        <v>190</v>
      </c>
      <c r="H2813" s="234">
        <v>755.33000000000902</v>
      </c>
      <c r="I2813" s="17">
        <f t="shared" si="222"/>
        <v>7</v>
      </c>
      <c r="J2813" s="283">
        <f t="shared" si="223"/>
        <v>3.9254097096702149E-6</v>
      </c>
      <c r="K2813" s="22">
        <f t="shared" si="224"/>
        <v>2.7477867967691503E-5</v>
      </c>
    </row>
    <row r="2814" spans="1:11" ht="12.75">
      <c r="A2814" s="12">
        <f t="shared" si="220"/>
        <v>2807</v>
      </c>
      <c r="B2814" s="12" t="s">
        <v>411</v>
      </c>
      <c r="C2814" s="272">
        <v>45215</v>
      </c>
      <c r="D2814" s="272">
        <v>45230</v>
      </c>
      <c r="E2814" s="196">
        <f t="shared" si="221"/>
        <v>45222.5</v>
      </c>
      <c r="F2814" s="272">
        <v>45230</v>
      </c>
      <c r="G2814" s="12" t="s">
        <v>192</v>
      </c>
      <c r="H2814" s="234">
        <v>35982.669999999962</v>
      </c>
      <c r="I2814" s="17">
        <f t="shared" si="222"/>
        <v>8</v>
      </c>
      <c r="J2814" s="283">
        <f t="shared" si="223"/>
        <v>1.8700001614904387E-4</v>
      </c>
      <c r="K2814" s="22">
        <f t="shared" si="224"/>
        <v>1.496000129192351E-3</v>
      </c>
    </row>
    <row r="2815" spans="1:11" ht="12.75">
      <c r="A2815" s="12">
        <f t="shared" si="220"/>
        <v>2808</v>
      </c>
      <c r="B2815" s="12" t="s">
        <v>411</v>
      </c>
      <c r="C2815" s="272">
        <v>45215</v>
      </c>
      <c r="D2815" s="272">
        <v>45230</v>
      </c>
      <c r="E2815" s="196">
        <f t="shared" si="221"/>
        <v>45222.5</v>
      </c>
      <c r="F2815" s="272">
        <v>45230</v>
      </c>
      <c r="G2815" s="12" t="s">
        <v>193</v>
      </c>
      <c r="H2815" s="234">
        <v>78184.7</v>
      </c>
      <c r="I2815" s="17">
        <f t="shared" si="222"/>
        <v>8</v>
      </c>
      <c r="J2815" s="283">
        <f t="shared" si="223"/>
        <v>4.0632171438662458E-4</v>
      </c>
      <c r="K2815" s="22">
        <f t="shared" si="224"/>
        <v>3.2505737150929966E-3</v>
      </c>
    </row>
    <row r="2816" spans="1:11" ht="12.75">
      <c r="A2816" s="12">
        <f t="shared" si="220"/>
        <v>2809</v>
      </c>
      <c r="B2816" s="12" t="s">
        <v>411</v>
      </c>
      <c r="C2816" s="272">
        <v>45215</v>
      </c>
      <c r="D2816" s="272">
        <v>45230</v>
      </c>
      <c r="E2816" s="196">
        <f t="shared" si="221"/>
        <v>45222.5</v>
      </c>
      <c r="F2816" s="272">
        <v>45229</v>
      </c>
      <c r="G2816" s="12" t="s">
        <v>194</v>
      </c>
      <c r="H2816" s="234">
        <v>1175.0499999999631</v>
      </c>
      <c r="I2816" s="17">
        <f t="shared" si="222"/>
        <v>7</v>
      </c>
      <c r="J2816" s="283">
        <f t="shared" si="223"/>
        <v>6.1066721556773674E-6</v>
      </c>
      <c r="K2816" s="22">
        <f t="shared" si="224"/>
        <v>4.2746705089741571E-5</v>
      </c>
    </row>
    <row r="2817" spans="1:11" ht="12.75">
      <c r="A2817" s="12">
        <f t="shared" si="220"/>
        <v>2810</v>
      </c>
      <c r="B2817" s="12" t="s">
        <v>411</v>
      </c>
      <c r="C2817" s="272">
        <v>45215</v>
      </c>
      <c r="D2817" s="272">
        <v>45230</v>
      </c>
      <c r="E2817" s="196">
        <f t="shared" si="221"/>
        <v>45222.5</v>
      </c>
      <c r="F2817" s="272">
        <v>45230</v>
      </c>
      <c r="G2817" s="12" t="s">
        <v>468</v>
      </c>
      <c r="H2817" s="234">
        <v>70783.59</v>
      </c>
      <c r="I2817" s="17">
        <f t="shared" si="222"/>
        <v>8</v>
      </c>
      <c r="J2817" s="283">
        <f t="shared" si="223"/>
        <v>3.678585405998864E-4</v>
      </c>
      <c r="K2817" s="22">
        <f t="shared" si="224"/>
        <v>2.9428683247990912E-3</v>
      </c>
    </row>
    <row r="2818" spans="1:11" ht="12.75">
      <c r="A2818" s="12">
        <f t="shared" si="220"/>
        <v>2811</v>
      </c>
      <c r="B2818" s="12" t="s">
        <v>411</v>
      </c>
      <c r="C2818" s="272">
        <v>45215</v>
      </c>
      <c r="D2818" s="272">
        <v>45230</v>
      </c>
      <c r="E2818" s="196">
        <f t="shared" si="221"/>
        <v>45222.5</v>
      </c>
      <c r="F2818" s="272">
        <v>45230</v>
      </c>
      <c r="G2818" s="12" t="s">
        <v>464</v>
      </c>
      <c r="H2818" s="234">
        <v>68033.539999999994</v>
      </c>
      <c r="I2818" s="17">
        <f t="shared" si="222"/>
        <v>8</v>
      </c>
      <c r="J2818" s="283">
        <f t="shared" si="223"/>
        <v>3.5356667747770342E-4</v>
      </c>
      <c r="K2818" s="22">
        <f t="shared" si="224"/>
        <v>2.8285334198216274E-3</v>
      </c>
    </row>
    <row r="2819" spans="1:11" ht="12.75">
      <c r="A2819" s="12">
        <f t="shared" si="220"/>
        <v>2812</v>
      </c>
      <c r="B2819" s="12" t="s">
        <v>411</v>
      </c>
      <c r="C2819" s="272">
        <v>45215</v>
      </c>
      <c r="D2819" s="272">
        <v>45230</v>
      </c>
      <c r="E2819" s="196">
        <f t="shared" si="221"/>
        <v>45222.5</v>
      </c>
      <c r="F2819" s="272">
        <v>45230</v>
      </c>
      <c r="G2819" s="12" t="s">
        <v>455</v>
      </c>
      <c r="H2819" s="234">
        <v>8647.1400000000012</v>
      </c>
      <c r="I2819" s="17">
        <f t="shared" si="222"/>
        <v>8</v>
      </c>
      <c r="J2819" s="283">
        <f t="shared" si="223"/>
        <v>4.4938725215306287E-5</v>
      </c>
      <c r="K2819" s="22">
        <f t="shared" si="224"/>
        <v>3.595098017224503E-4</v>
      </c>
    </row>
    <row r="2820" spans="1:11" ht="12.75">
      <c r="A2820" s="12">
        <f t="shared" si="220"/>
        <v>2813</v>
      </c>
      <c r="B2820" s="12" t="s">
        <v>411</v>
      </c>
      <c r="C2820" s="272">
        <v>45215</v>
      </c>
      <c r="D2820" s="272">
        <v>45230</v>
      </c>
      <c r="E2820" s="196">
        <f t="shared" si="221"/>
        <v>45222.5</v>
      </c>
      <c r="F2820" s="272">
        <v>45241</v>
      </c>
      <c r="G2820" s="12" t="s">
        <v>195</v>
      </c>
      <c r="H2820" s="234">
        <v>1236.7600000000002</v>
      </c>
      <c r="I2820" s="17">
        <f t="shared" si="222"/>
        <v>19</v>
      </c>
      <c r="J2820" s="283">
        <f t="shared" si="223"/>
        <v>6.4273757331652091E-6</v>
      </c>
      <c r="K2820" s="22">
        <f t="shared" si="224"/>
        <v>1.2212013893013896E-4</v>
      </c>
    </row>
    <row r="2821" spans="1:11" ht="12.75">
      <c r="A2821" s="12">
        <f t="shared" si="220"/>
        <v>2814</v>
      </c>
      <c r="B2821" s="12" t="s">
        <v>411</v>
      </c>
      <c r="C2821" s="272">
        <v>45215</v>
      </c>
      <c r="D2821" s="272">
        <v>45230</v>
      </c>
      <c r="E2821" s="196">
        <f t="shared" si="221"/>
        <v>45222.5</v>
      </c>
      <c r="F2821" s="272">
        <v>45272</v>
      </c>
      <c r="G2821" s="12" t="s">
        <v>195</v>
      </c>
      <c r="H2821" s="234">
        <v>65721.919999999998</v>
      </c>
      <c r="I2821" s="17">
        <f t="shared" si="222"/>
        <v>50</v>
      </c>
      <c r="J2821" s="283">
        <f t="shared" si="223"/>
        <v>3.4155331167326334E-4</v>
      </c>
      <c r="K2821" s="22">
        <f t="shared" si="224"/>
        <v>1.7077665583663169E-2</v>
      </c>
    </row>
    <row r="2822" spans="1:11" ht="12.75">
      <c r="A2822" s="12">
        <f t="shared" si="220"/>
        <v>2815</v>
      </c>
      <c r="B2822" s="12" t="s">
        <v>411</v>
      </c>
      <c r="C2822" s="272">
        <v>45215</v>
      </c>
      <c r="D2822" s="272">
        <v>45230</v>
      </c>
      <c r="E2822" s="196">
        <f t="shared" si="221"/>
        <v>45222.5</v>
      </c>
      <c r="F2822" s="272">
        <v>45230</v>
      </c>
      <c r="G2822" s="12" t="s">
        <v>196</v>
      </c>
      <c r="H2822" s="234">
        <v>636744.2300000065</v>
      </c>
      <c r="I2822" s="17">
        <f t="shared" si="222"/>
        <v>8</v>
      </c>
      <c r="J2822" s="283">
        <f t="shared" si="223"/>
        <v>3.3091257900764964E-3</v>
      </c>
      <c r="K2822" s="22">
        <f t="shared" si="224"/>
        <v>2.6473006320611971E-2</v>
      </c>
    </row>
    <row r="2823" spans="1:11" ht="12.75">
      <c r="A2823" s="12">
        <f t="shared" si="220"/>
        <v>2816</v>
      </c>
      <c r="B2823" s="12" t="s">
        <v>411</v>
      </c>
      <c r="C2823" s="272">
        <v>45215</v>
      </c>
      <c r="D2823" s="272">
        <v>45230</v>
      </c>
      <c r="E2823" s="196">
        <f t="shared" si="221"/>
        <v>45222.5</v>
      </c>
      <c r="F2823" s="272">
        <v>45230</v>
      </c>
      <c r="G2823" s="12" t="s">
        <v>197</v>
      </c>
      <c r="H2823" s="234">
        <v>3045.8399999999997</v>
      </c>
      <c r="I2823" s="17">
        <f t="shared" si="222"/>
        <v>8</v>
      </c>
      <c r="J2823" s="283">
        <f t="shared" si="223"/>
        <v>1.5829067970425885E-5</v>
      </c>
      <c r="K2823" s="22">
        <f t="shared" si="224"/>
        <v>1.2663254376340708E-4</v>
      </c>
    </row>
    <row r="2824" spans="1:11" ht="12.75">
      <c r="A2824" s="12">
        <f t="shared" si="220"/>
        <v>2817</v>
      </c>
      <c r="B2824" s="12" t="s">
        <v>411</v>
      </c>
      <c r="C2824" s="272">
        <v>45215</v>
      </c>
      <c r="D2824" s="272">
        <v>45230</v>
      </c>
      <c r="E2824" s="196">
        <f t="shared" si="221"/>
        <v>45222.5</v>
      </c>
      <c r="F2824" s="272">
        <v>45215</v>
      </c>
      <c r="G2824" s="12" t="s">
        <v>199</v>
      </c>
      <c r="H2824" s="234">
        <v>41691.990000000013</v>
      </c>
      <c r="I2824" s="17">
        <f t="shared" si="222"/>
        <v>-7</v>
      </c>
      <c r="J2824" s="283">
        <f t="shared" si="223"/>
        <v>2.1667104757056068E-4</v>
      </c>
      <c r="K2824" s="22">
        <f t="shared" si="224"/>
        <v>-1.5166973329939248E-3</v>
      </c>
    </row>
    <row r="2825" spans="1:11" ht="12.75">
      <c r="A2825" s="12">
        <f t="shared" ref="A2825:A2888" si="225">A2824+1</f>
        <v>2818</v>
      </c>
      <c r="B2825" s="12" t="s">
        <v>411</v>
      </c>
      <c r="C2825" s="272">
        <v>45215</v>
      </c>
      <c r="D2825" s="272">
        <v>45230</v>
      </c>
      <c r="E2825" s="196">
        <f t="shared" si="221"/>
        <v>45222.5</v>
      </c>
      <c r="F2825" s="272">
        <v>45230</v>
      </c>
      <c r="G2825" s="12" t="s">
        <v>200</v>
      </c>
      <c r="H2825" s="234">
        <v>435200.21000000479</v>
      </c>
      <c r="I2825" s="17">
        <f t="shared" si="222"/>
        <v>8</v>
      </c>
      <c r="J2825" s="283">
        <f t="shared" si="223"/>
        <v>2.2617122714370073E-3</v>
      </c>
      <c r="K2825" s="22">
        <f t="shared" si="224"/>
        <v>1.8093698171496059E-2</v>
      </c>
    </row>
    <row r="2826" spans="1:11" ht="12.75">
      <c r="A2826" s="12">
        <f t="shared" si="225"/>
        <v>2819</v>
      </c>
      <c r="B2826" s="12" t="s">
        <v>411</v>
      </c>
      <c r="C2826" s="272">
        <v>45215</v>
      </c>
      <c r="D2826" s="272">
        <v>45230</v>
      </c>
      <c r="E2826" s="196">
        <f t="shared" si="221"/>
        <v>45222.5</v>
      </c>
      <c r="F2826" s="272">
        <v>45230</v>
      </c>
      <c r="G2826" s="12" t="s">
        <v>216</v>
      </c>
      <c r="H2826" s="234">
        <v>406497.22000000003</v>
      </c>
      <c r="I2826" s="17">
        <f t="shared" si="222"/>
        <v>8</v>
      </c>
      <c r="J2826" s="283">
        <f t="shared" si="223"/>
        <v>2.1125443638435261E-3</v>
      </c>
      <c r="K2826" s="22">
        <f t="shared" si="224"/>
        <v>1.6900354910748209E-2</v>
      </c>
    </row>
    <row r="2827" spans="1:11" ht="12.75">
      <c r="A2827" s="12">
        <f t="shared" si="225"/>
        <v>2820</v>
      </c>
      <c r="B2827" s="12" t="s">
        <v>411</v>
      </c>
      <c r="C2827" s="272">
        <v>45215</v>
      </c>
      <c r="D2827" s="272">
        <v>45230</v>
      </c>
      <c r="E2827" s="196">
        <f t="shared" si="221"/>
        <v>45222.5</v>
      </c>
      <c r="F2827" s="272">
        <v>45230</v>
      </c>
      <c r="G2827" s="12" t="s">
        <v>201</v>
      </c>
      <c r="H2827" s="234">
        <v>17765.059999999998</v>
      </c>
      <c r="I2827" s="17">
        <f t="shared" si="222"/>
        <v>8</v>
      </c>
      <c r="J2827" s="283">
        <f t="shared" si="223"/>
        <v>9.2324068972334075E-5</v>
      </c>
      <c r="K2827" s="22">
        <f t="shared" si="224"/>
        <v>7.385925517786726E-4</v>
      </c>
    </row>
    <row r="2828" spans="1:11" ht="12.75">
      <c r="A2828" s="12">
        <f t="shared" si="225"/>
        <v>2821</v>
      </c>
      <c r="B2828" s="12" t="s">
        <v>411</v>
      </c>
      <c r="C2828" s="272">
        <v>45215</v>
      </c>
      <c r="D2828" s="272">
        <v>45230</v>
      </c>
      <c r="E2828" s="196">
        <f t="shared" si="221"/>
        <v>45222.5</v>
      </c>
      <c r="F2828" s="272">
        <v>45233</v>
      </c>
      <c r="G2828" s="12" t="s">
        <v>465</v>
      </c>
      <c r="H2828" s="234">
        <v>16329.100000000008</v>
      </c>
      <c r="I2828" s="17">
        <f t="shared" si="222"/>
        <v>11</v>
      </c>
      <c r="J2828" s="283">
        <f t="shared" si="223"/>
        <v>8.4861461467405195E-5</v>
      </c>
      <c r="K2828" s="22">
        <f t="shared" si="224"/>
        <v>9.334760761414571E-4</v>
      </c>
    </row>
    <row r="2829" spans="1:11" ht="12.75">
      <c r="A2829" s="12">
        <f t="shared" si="225"/>
        <v>2822</v>
      </c>
      <c r="B2829" s="12" t="s">
        <v>411</v>
      </c>
      <c r="C2829" s="272">
        <v>45215</v>
      </c>
      <c r="D2829" s="272">
        <v>45230</v>
      </c>
      <c r="E2829" s="196">
        <f t="shared" si="221"/>
        <v>45222.5</v>
      </c>
      <c r="F2829" s="272">
        <v>45229</v>
      </c>
      <c r="G2829" s="12" t="s">
        <v>202</v>
      </c>
      <c r="H2829" s="234">
        <v>109030.32999999991</v>
      </c>
      <c r="I2829" s="17">
        <f t="shared" si="222"/>
        <v>7</v>
      </c>
      <c r="J2829" s="283">
        <f t="shared" si="223"/>
        <v>5.6662480774038136E-4</v>
      </c>
      <c r="K2829" s="22">
        <f t="shared" si="224"/>
        <v>3.9663736541826694E-3</v>
      </c>
    </row>
    <row r="2830" spans="1:11" ht="12.75">
      <c r="A2830" s="12">
        <f t="shared" si="225"/>
        <v>2823</v>
      </c>
      <c r="B2830" s="12" t="s">
        <v>411</v>
      </c>
      <c r="C2830" s="272">
        <v>45215</v>
      </c>
      <c r="D2830" s="272">
        <v>45230</v>
      </c>
      <c r="E2830" s="196">
        <f t="shared" si="221"/>
        <v>45222.5</v>
      </c>
      <c r="F2830" s="272">
        <v>45229</v>
      </c>
      <c r="G2830" s="12" t="s">
        <v>203</v>
      </c>
      <c r="H2830" s="234">
        <v>11183.099999999991</v>
      </c>
      <c r="I2830" s="17">
        <f t="shared" si="222"/>
        <v>7</v>
      </c>
      <c r="J2830" s="283">
        <f t="shared" si="223"/>
        <v>5.8117974030175444E-5</v>
      </c>
      <c r="K2830" s="22">
        <f t="shared" si="224"/>
        <v>4.0682581821122814E-4</v>
      </c>
    </row>
    <row r="2831" spans="1:11" ht="12.75">
      <c r="A2831" s="12">
        <f t="shared" si="225"/>
        <v>2824</v>
      </c>
      <c r="B2831" s="12" t="s">
        <v>411</v>
      </c>
      <c r="C2831" s="272">
        <v>45215</v>
      </c>
      <c r="D2831" s="272">
        <v>45230</v>
      </c>
      <c r="E2831" s="196">
        <f t="shared" si="221"/>
        <v>45222.5</v>
      </c>
      <c r="F2831" s="272">
        <v>45229</v>
      </c>
      <c r="G2831" s="12" t="s">
        <v>204</v>
      </c>
      <c r="H2831" s="234">
        <v>17679.049999999967</v>
      </c>
      <c r="I2831" s="17">
        <f t="shared" si="222"/>
        <v>7</v>
      </c>
      <c r="J2831" s="283">
        <f t="shared" si="223"/>
        <v>9.1877079591363043E-5</v>
      </c>
      <c r="K2831" s="22">
        <f t="shared" si="224"/>
        <v>6.4313955713954135E-4</v>
      </c>
    </row>
    <row r="2832" spans="1:11" ht="12.75">
      <c r="A2832" s="12">
        <f t="shared" si="225"/>
        <v>2825</v>
      </c>
      <c r="B2832" s="12" t="s">
        <v>411</v>
      </c>
      <c r="C2832" s="272">
        <v>45215</v>
      </c>
      <c r="D2832" s="272">
        <v>45230</v>
      </c>
      <c r="E2832" s="196">
        <f t="shared" si="221"/>
        <v>45222.5</v>
      </c>
      <c r="F2832" s="272">
        <v>45229</v>
      </c>
      <c r="G2832" s="12" t="s">
        <v>205</v>
      </c>
      <c r="H2832" s="234">
        <v>3674.6699999999446</v>
      </c>
      <c r="I2832" s="17">
        <f t="shared" si="222"/>
        <v>7</v>
      </c>
      <c r="J2832" s="283">
        <f t="shared" si="223"/>
        <v>1.9097063929452634E-5</v>
      </c>
      <c r="K2832" s="22">
        <f t="shared" si="224"/>
        <v>1.3367944750616843E-4</v>
      </c>
    </row>
    <row r="2833" spans="1:11" ht="12.75">
      <c r="A2833" s="12">
        <f t="shared" si="225"/>
        <v>2826</v>
      </c>
      <c r="B2833" s="12" t="s">
        <v>411</v>
      </c>
      <c r="C2833" s="272">
        <v>45215</v>
      </c>
      <c r="D2833" s="272">
        <v>45230</v>
      </c>
      <c r="E2833" s="196">
        <f t="shared" si="221"/>
        <v>45222.5</v>
      </c>
      <c r="F2833" s="272">
        <v>45229</v>
      </c>
      <c r="G2833" s="12" t="s">
        <v>451</v>
      </c>
      <c r="H2833" s="234">
        <v>3350.56</v>
      </c>
      <c r="I2833" s="17">
        <f t="shared" si="222"/>
        <v>7</v>
      </c>
      <c r="J2833" s="283">
        <f t="shared" si="223"/>
        <v>1.7412681552212249E-5</v>
      </c>
      <c r="K2833" s="22">
        <f t="shared" si="224"/>
        <v>1.2188877086548574E-4</v>
      </c>
    </row>
    <row r="2834" spans="1:11" ht="12.75">
      <c r="A2834" s="12">
        <f t="shared" si="225"/>
        <v>2827</v>
      </c>
      <c r="B2834" s="12" t="s">
        <v>411</v>
      </c>
      <c r="C2834" s="272">
        <v>45215</v>
      </c>
      <c r="D2834" s="272">
        <v>45230</v>
      </c>
      <c r="E2834" s="196">
        <f t="shared" si="221"/>
        <v>45222.5</v>
      </c>
      <c r="F2834" s="272">
        <v>45229</v>
      </c>
      <c r="G2834" s="12" t="s">
        <v>213</v>
      </c>
      <c r="H2834" s="234">
        <v>28193.329999999998</v>
      </c>
      <c r="I2834" s="17">
        <f t="shared" si="222"/>
        <v>7</v>
      </c>
      <c r="J2834" s="283">
        <f t="shared" si="223"/>
        <v>1.465192317661621E-4</v>
      </c>
      <c r="K2834" s="22">
        <f t="shared" si="224"/>
        <v>1.0256346223631346E-3</v>
      </c>
    </row>
    <row r="2835" spans="1:11" ht="12.75">
      <c r="A2835" s="12">
        <f t="shared" si="225"/>
        <v>2828</v>
      </c>
      <c r="B2835" s="12" t="s">
        <v>411</v>
      </c>
      <c r="C2835" s="272">
        <v>45215</v>
      </c>
      <c r="D2835" s="272">
        <v>45230</v>
      </c>
      <c r="E2835" s="196">
        <f t="shared" si="221"/>
        <v>45222.5</v>
      </c>
      <c r="F2835" s="272">
        <v>45229</v>
      </c>
      <c r="G2835" s="12" t="s">
        <v>214</v>
      </c>
      <c r="H2835" s="234">
        <v>1841.21</v>
      </c>
      <c r="I2835" s="17">
        <f t="shared" si="222"/>
        <v>7</v>
      </c>
      <c r="J2835" s="283">
        <f t="shared" si="223"/>
        <v>9.5686701329773863E-6</v>
      </c>
      <c r="K2835" s="22">
        <f t="shared" si="224"/>
        <v>6.6980690930841701E-5</v>
      </c>
    </row>
    <row r="2836" spans="1:11" ht="12.75">
      <c r="A2836" s="12">
        <f t="shared" si="225"/>
        <v>2829</v>
      </c>
      <c r="B2836" s="12" t="s">
        <v>411</v>
      </c>
      <c r="C2836" s="272">
        <v>45215</v>
      </c>
      <c r="D2836" s="272">
        <v>45230</v>
      </c>
      <c r="E2836" s="196">
        <f t="shared" si="221"/>
        <v>45222.5</v>
      </c>
      <c r="F2836" s="272">
        <v>45229</v>
      </c>
      <c r="G2836" s="12" t="s">
        <v>452</v>
      </c>
      <c r="H2836" s="234">
        <v>2493.87</v>
      </c>
      <c r="I2836" s="17">
        <f t="shared" si="222"/>
        <v>7</v>
      </c>
      <c r="J2836" s="283">
        <f t="shared" si="223"/>
        <v>1.2960509330564312E-5</v>
      </c>
      <c r="K2836" s="22">
        <f t="shared" si="224"/>
        <v>9.0723565313950184E-5</v>
      </c>
    </row>
    <row r="2837" spans="1:11" ht="12.75">
      <c r="A2837" s="12">
        <f t="shared" si="225"/>
        <v>2830</v>
      </c>
      <c r="B2837" s="12" t="s">
        <v>411</v>
      </c>
      <c r="C2837" s="272">
        <v>45231</v>
      </c>
      <c r="D2837" s="272">
        <v>45245</v>
      </c>
      <c r="E2837" s="196">
        <f t="shared" si="221"/>
        <v>45238</v>
      </c>
      <c r="F2837" s="272">
        <v>45245</v>
      </c>
      <c r="G2837" s="12" t="s">
        <v>180</v>
      </c>
      <c r="H2837" s="234">
        <v>516628.93000000156</v>
      </c>
      <c r="I2837" s="17">
        <f t="shared" si="222"/>
        <v>7.5</v>
      </c>
      <c r="J2837" s="283">
        <f t="shared" si="223"/>
        <v>2.6848929846802266E-3</v>
      </c>
      <c r="K2837" s="22">
        <f t="shared" si="224"/>
        <v>2.0136697385101699E-2</v>
      </c>
    </row>
    <row r="2838" spans="1:11" ht="12.75">
      <c r="A2838" s="12">
        <f t="shared" si="225"/>
        <v>2831</v>
      </c>
      <c r="B2838" s="12" t="s">
        <v>411</v>
      </c>
      <c r="C2838" s="272">
        <v>45231</v>
      </c>
      <c r="D2838" s="272">
        <v>45245</v>
      </c>
      <c r="E2838" s="196">
        <f t="shared" si="221"/>
        <v>45238</v>
      </c>
      <c r="F2838" s="272">
        <v>45245</v>
      </c>
      <c r="G2838" s="12" t="s">
        <v>181</v>
      </c>
      <c r="H2838" s="234">
        <v>99772.180000000066</v>
      </c>
      <c r="I2838" s="17">
        <f t="shared" si="222"/>
        <v>7.5</v>
      </c>
      <c r="J2838" s="283">
        <f t="shared" si="223"/>
        <v>5.1851069615526984E-4</v>
      </c>
      <c r="K2838" s="22">
        <f t="shared" si="224"/>
        <v>3.888830221164524E-3</v>
      </c>
    </row>
    <row r="2839" spans="1:11" ht="12.75">
      <c r="A2839" s="12">
        <f t="shared" si="225"/>
        <v>2832</v>
      </c>
      <c r="B2839" s="12" t="s">
        <v>411</v>
      </c>
      <c r="C2839" s="272">
        <v>45231</v>
      </c>
      <c r="D2839" s="272">
        <v>45245</v>
      </c>
      <c r="E2839" s="196">
        <f t="shared" si="221"/>
        <v>45238</v>
      </c>
      <c r="F2839" s="272">
        <v>45245</v>
      </c>
      <c r="G2839" s="12" t="s">
        <v>182</v>
      </c>
      <c r="H2839" s="234">
        <v>1293377.4100000046</v>
      </c>
      <c r="I2839" s="17">
        <f t="shared" si="222"/>
        <v>7.5</v>
      </c>
      <c r="J2839" s="283">
        <f t="shared" si="223"/>
        <v>6.7216133921359821E-3</v>
      </c>
      <c r="K2839" s="22">
        <f t="shared" si="224"/>
        <v>5.0412100441019868E-2</v>
      </c>
    </row>
    <row r="2840" spans="1:11" ht="12.75">
      <c r="A2840" s="12">
        <f t="shared" si="225"/>
        <v>2833</v>
      </c>
      <c r="B2840" s="12" t="s">
        <v>411</v>
      </c>
      <c r="C2840" s="272">
        <v>45231</v>
      </c>
      <c r="D2840" s="272">
        <v>45245</v>
      </c>
      <c r="E2840" s="196">
        <f t="shared" si="221"/>
        <v>45238</v>
      </c>
      <c r="F2840" s="272">
        <v>45245</v>
      </c>
      <c r="G2840" s="12" t="s">
        <v>183</v>
      </c>
      <c r="H2840" s="234">
        <v>2083513.4700000004</v>
      </c>
      <c r="I2840" s="17">
        <f t="shared" si="222"/>
        <v>7.5</v>
      </c>
      <c r="J2840" s="283">
        <f t="shared" si="223"/>
        <v>1.0827908338562729E-2</v>
      </c>
      <c r="K2840" s="22">
        <f t="shared" si="224"/>
        <v>8.1209312539220466E-2</v>
      </c>
    </row>
    <row r="2841" spans="1:11" ht="12.75">
      <c r="A2841" s="12">
        <f t="shared" si="225"/>
        <v>2834</v>
      </c>
      <c r="B2841" s="12" t="s">
        <v>411</v>
      </c>
      <c r="C2841" s="272">
        <v>45231</v>
      </c>
      <c r="D2841" s="272">
        <v>45245</v>
      </c>
      <c r="E2841" s="196">
        <f t="shared" si="221"/>
        <v>45238</v>
      </c>
      <c r="F2841" s="272">
        <v>45245</v>
      </c>
      <c r="G2841" s="12" t="s">
        <v>184</v>
      </c>
      <c r="H2841" s="234">
        <v>115799.19999999991</v>
      </c>
      <c r="I2841" s="17">
        <f t="shared" si="222"/>
        <v>7.5</v>
      </c>
      <c r="J2841" s="283">
        <f t="shared" si="223"/>
        <v>6.0180226398003165E-4</v>
      </c>
      <c r="K2841" s="22">
        <f t="shared" si="224"/>
        <v>4.5135169798502378E-3</v>
      </c>
    </row>
    <row r="2842" spans="1:11" ht="12.75">
      <c r="A2842" s="12">
        <f t="shared" si="225"/>
        <v>2835</v>
      </c>
      <c r="B2842" s="12" t="s">
        <v>411</v>
      </c>
      <c r="C2842" s="272">
        <v>45231</v>
      </c>
      <c r="D2842" s="272">
        <v>45245</v>
      </c>
      <c r="E2842" s="196">
        <f t="shared" si="221"/>
        <v>45238</v>
      </c>
      <c r="F2842" s="272">
        <v>45245</v>
      </c>
      <c r="G2842" s="12" t="s">
        <v>184</v>
      </c>
      <c r="H2842" s="234">
        <v>211718.8499999998</v>
      </c>
      <c r="I2842" s="17">
        <f t="shared" si="222"/>
        <v>7.5</v>
      </c>
      <c r="J2842" s="283">
        <f t="shared" si="223"/>
        <v>1.1002915672754967E-3</v>
      </c>
      <c r="K2842" s="22">
        <f t="shared" si="224"/>
        <v>8.2521867545662254E-3</v>
      </c>
    </row>
    <row r="2843" spans="1:11" ht="12.75">
      <c r="A2843" s="12">
        <f t="shared" si="225"/>
        <v>2836</v>
      </c>
      <c r="B2843" s="12" t="s">
        <v>411</v>
      </c>
      <c r="C2843" s="272">
        <v>45231</v>
      </c>
      <c r="D2843" s="272">
        <v>45245</v>
      </c>
      <c r="E2843" s="196">
        <f t="shared" si="221"/>
        <v>45238</v>
      </c>
      <c r="F2843" s="272">
        <v>45245</v>
      </c>
      <c r="G2843" s="12" t="s">
        <v>186</v>
      </c>
      <c r="H2843" s="234">
        <v>384638.96999999956</v>
      </c>
      <c r="I2843" s="17">
        <f t="shared" si="222"/>
        <v>7.5</v>
      </c>
      <c r="J2843" s="283">
        <f t="shared" si="223"/>
        <v>1.9989482048317036E-3</v>
      </c>
      <c r="K2843" s="22">
        <f t="shared" si="224"/>
        <v>1.4992111536237777E-2</v>
      </c>
    </row>
    <row r="2844" spans="1:11" ht="12.75">
      <c r="A2844" s="12">
        <f t="shared" si="225"/>
        <v>2837</v>
      </c>
      <c r="B2844" s="12" t="s">
        <v>411</v>
      </c>
      <c r="C2844" s="272">
        <v>45231</v>
      </c>
      <c r="D2844" s="272">
        <v>45245</v>
      </c>
      <c r="E2844" s="196">
        <f t="shared" si="221"/>
        <v>45238</v>
      </c>
      <c r="F2844" s="272">
        <v>45247</v>
      </c>
      <c r="G2844" s="12" t="s">
        <v>189</v>
      </c>
      <c r="H2844" s="234">
        <v>30572.100000000326</v>
      </c>
      <c r="I2844" s="17">
        <f t="shared" si="222"/>
        <v>9.5</v>
      </c>
      <c r="J2844" s="283">
        <f t="shared" si="223"/>
        <v>1.5888157253784256E-4</v>
      </c>
      <c r="K2844" s="22">
        <f t="shared" si="224"/>
        <v>1.5093749391095043E-3</v>
      </c>
    </row>
    <row r="2845" spans="1:11" ht="12.75">
      <c r="A2845" s="12">
        <f t="shared" si="225"/>
        <v>2838</v>
      </c>
      <c r="B2845" s="12" t="s">
        <v>411</v>
      </c>
      <c r="C2845" s="272">
        <v>45231</v>
      </c>
      <c r="D2845" s="272">
        <v>45245</v>
      </c>
      <c r="E2845" s="196">
        <f t="shared" si="221"/>
        <v>45238</v>
      </c>
      <c r="F2845" s="272">
        <v>45260</v>
      </c>
      <c r="G2845" s="12" t="s">
        <v>190</v>
      </c>
      <c r="H2845" s="234">
        <v>754.39000000000908</v>
      </c>
      <c r="I2845" s="17">
        <f t="shared" si="222"/>
        <v>22.5</v>
      </c>
      <c r="J2845" s="283">
        <f t="shared" si="223"/>
        <v>3.9205245798235391E-6</v>
      </c>
      <c r="K2845" s="22">
        <f t="shared" si="224"/>
        <v>8.821180304602963E-5</v>
      </c>
    </row>
    <row r="2846" spans="1:11" ht="12.75">
      <c r="A2846" s="12">
        <f t="shared" si="225"/>
        <v>2839</v>
      </c>
      <c r="B2846" s="12" t="s">
        <v>411</v>
      </c>
      <c r="C2846" s="272">
        <v>45231</v>
      </c>
      <c r="D2846" s="272">
        <v>45245</v>
      </c>
      <c r="E2846" s="196">
        <f t="shared" si="221"/>
        <v>45238</v>
      </c>
      <c r="F2846" s="272">
        <v>45245</v>
      </c>
      <c r="G2846" s="12" t="s">
        <v>192</v>
      </c>
      <c r="H2846" s="234">
        <v>35729.47999999996</v>
      </c>
      <c r="I2846" s="17">
        <f t="shared" si="222"/>
        <v>7.5</v>
      </c>
      <c r="J2846" s="283">
        <f t="shared" si="223"/>
        <v>1.8568420122789498E-4</v>
      </c>
      <c r="K2846" s="22">
        <f t="shared" si="224"/>
        <v>1.3926315092092124E-3</v>
      </c>
    </row>
    <row r="2847" spans="1:11" ht="12.75">
      <c r="A2847" s="12">
        <f t="shared" si="225"/>
        <v>2840</v>
      </c>
      <c r="B2847" s="12" t="s">
        <v>411</v>
      </c>
      <c r="C2847" s="272">
        <v>45231</v>
      </c>
      <c r="D2847" s="272">
        <v>45245</v>
      </c>
      <c r="E2847" s="196">
        <f t="shared" si="221"/>
        <v>45238</v>
      </c>
      <c r="F2847" s="272">
        <v>45245</v>
      </c>
      <c r="G2847" s="12" t="s">
        <v>193</v>
      </c>
      <c r="H2847" s="234">
        <v>78036.700000000026</v>
      </c>
      <c r="I2847" s="17">
        <f t="shared" si="222"/>
        <v>7.5</v>
      </c>
      <c r="J2847" s="283">
        <f t="shared" si="223"/>
        <v>4.0555256628310553E-4</v>
      </c>
      <c r="K2847" s="22">
        <f t="shared" si="224"/>
        <v>3.0416442471232915E-3</v>
      </c>
    </row>
    <row r="2848" spans="1:11" ht="12.75">
      <c r="A2848" s="12">
        <f t="shared" si="225"/>
        <v>2841</v>
      </c>
      <c r="B2848" s="12" t="s">
        <v>411</v>
      </c>
      <c r="C2848" s="272">
        <v>45231</v>
      </c>
      <c r="D2848" s="272">
        <v>45245</v>
      </c>
      <c r="E2848" s="196">
        <f t="shared" si="221"/>
        <v>45238</v>
      </c>
      <c r="F2848" s="272">
        <v>45260</v>
      </c>
      <c r="G2848" s="12" t="s">
        <v>194</v>
      </c>
      <c r="H2848" s="234">
        <v>1171.8099999999631</v>
      </c>
      <c r="I2848" s="17">
        <f t="shared" si="222"/>
        <v>22.5</v>
      </c>
      <c r="J2848" s="283">
        <f t="shared" si="223"/>
        <v>6.0898340485462706E-6</v>
      </c>
      <c r="K2848" s="22">
        <f t="shared" si="224"/>
        <v>1.3702126609229108E-4</v>
      </c>
    </row>
    <row r="2849" spans="1:11" ht="12.75">
      <c r="A2849" s="12">
        <f t="shared" si="225"/>
        <v>2842</v>
      </c>
      <c r="B2849" s="12" t="s">
        <v>411</v>
      </c>
      <c r="C2849" s="272">
        <v>45231</v>
      </c>
      <c r="D2849" s="272">
        <v>45245</v>
      </c>
      <c r="E2849" s="196">
        <f t="shared" si="221"/>
        <v>45238</v>
      </c>
      <c r="F2849" s="272">
        <v>45245</v>
      </c>
      <c r="G2849" s="12" t="s">
        <v>468</v>
      </c>
      <c r="H2849" s="234">
        <v>82602.540000000008</v>
      </c>
      <c r="I2849" s="17">
        <f t="shared" si="222"/>
        <v>7.5</v>
      </c>
      <c r="J2849" s="283">
        <f t="shared" si="223"/>
        <v>4.2928099315453966E-4</v>
      </c>
      <c r="K2849" s="22">
        <f t="shared" si="224"/>
        <v>3.2196074486590476E-3</v>
      </c>
    </row>
    <row r="2850" spans="1:11" ht="12.75">
      <c r="A2850" s="12">
        <f t="shared" si="225"/>
        <v>2843</v>
      </c>
      <c r="B2850" s="12" t="s">
        <v>411</v>
      </c>
      <c r="C2850" s="272">
        <v>45231</v>
      </c>
      <c r="D2850" s="272">
        <v>45245</v>
      </c>
      <c r="E2850" s="196">
        <f t="shared" si="221"/>
        <v>45238</v>
      </c>
      <c r="F2850" s="272">
        <v>45245</v>
      </c>
      <c r="G2850" s="12" t="s">
        <v>464</v>
      </c>
      <c r="H2850" s="234">
        <v>68033.539999999994</v>
      </c>
      <c r="I2850" s="17">
        <f t="shared" si="222"/>
        <v>7.5</v>
      </c>
      <c r="J2850" s="283">
        <f t="shared" si="223"/>
        <v>3.5356667747770342E-4</v>
      </c>
      <c r="K2850" s="22">
        <f t="shared" si="224"/>
        <v>2.6517500810827755E-3</v>
      </c>
    </row>
    <row r="2851" spans="1:11" ht="12.75">
      <c r="A2851" s="12">
        <f t="shared" si="225"/>
        <v>2844</v>
      </c>
      <c r="B2851" s="12" t="s">
        <v>411</v>
      </c>
      <c r="C2851" s="272">
        <v>45231</v>
      </c>
      <c r="D2851" s="272">
        <v>45245</v>
      </c>
      <c r="E2851" s="196">
        <f t="shared" si="221"/>
        <v>45238</v>
      </c>
      <c r="F2851" s="272">
        <v>45245</v>
      </c>
      <c r="G2851" s="12" t="s">
        <v>455</v>
      </c>
      <c r="H2851" s="234">
        <v>6833.44</v>
      </c>
      <c r="I2851" s="17">
        <f t="shared" si="222"/>
        <v>7.5</v>
      </c>
      <c r="J2851" s="283">
        <f t="shared" si="223"/>
        <v>3.5513023084543856E-5</v>
      </c>
      <c r="K2851" s="22">
        <f t="shared" si="224"/>
        <v>2.6634767313407892E-4</v>
      </c>
    </row>
    <row r="2852" spans="1:11" ht="12.75">
      <c r="A2852" s="12">
        <f t="shared" si="225"/>
        <v>2845</v>
      </c>
      <c r="B2852" s="12" t="s">
        <v>411</v>
      </c>
      <c r="C2852" s="272">
        <v>45231</v>
      </c>
      <c r="D2852" s="272">
        <v>45245</v>
      </c>
      <c r="E2852" s="196">
        <f t="shared" si="221"/>
        <v>45238</v>
      </c>
      <c r="F2852" s="272">
        <v>45271</v>
      </c>
      <c r="G2852" s="12" t="s">
        <v>195</v>
      </c>
      <c r="H2852" s="234">
        <v>1231.7600000000002</v>
      </c>
      <c r="I2852" s="17">
        <f t="shared" si="222"/>
        <v>33.5</v>
      </c>
      <c r="J2852" s="283">
        <f t="shared" si="223"/>
        <v>6.4013909999382079E-6</v>
      </c>
      <c r="K2852" s="22">
        <f t="shared" si="224"/>
        <v>2.1444659849792995E-4</v>
      </c>
    </row>
    <row r="2853" spans="1:11" ht="12.75">
      <c r="A2853" s="12">
        <f t="shared" si="225"/>
        <v>2846</v>
      </c>
      <c r="B2853" s="12" t="s">
        <v>411</v>
      </c>
      <c r="C2853" s="272">
        <v>45231</v>
      </c>
      <c r="D2853" s="272">
        <v>45245</v>
      </c>
      <c r="E2853" s="196">
        <f t="shared" si="221"/>
        <v>45238</v>
      </c>
      <c r="F2853" s="272">
        <v>45272</v>
      </c>
      <c r="G2853" s="12" t="s">
        <v>195</v>
      </c>
      <c r="H2853" s="234">
        <v>65329.919999999998</v>
      </c>
      <c r="I2853" s="17">
        <f t="shared" si="222"/>
        <v>34.5</v>
      </c>
      <c r="J2853" s="283">
        <f t="shared" si="223"/>
        <v>3.3951610858826641E-4</v>
      </c>
      <c r="K2853" s="22">
        <f t="shared" si="224"/>
        <v>1.1713305746295191E-2</v>
      </c>
    </row>
    <row r="2854" spans="1:11" ht="12.75">
      <c r="A2854" s="12">
        <f t="shared" si="225"/>
        <v>2847</v>
      </c>
      <c r="B2854" s="12" t="s">
        <v>411</v>
      </c>
      <c r="C2854" s="272">
        <v>45231</v>
      </c>
      <c r="D2854" s="272">
        <v>45245</v>
      </c>
      <c r="E2854" s="196">
        <f t="shared" si="221"/>
        <v>45238</v>
      </c>
      <c r="F2854" s="272">
        <v>45245</v>
      </c>
      <c r="G2854" s="12" t="s">
        <v>196</v>
      </c>
      <c r="H2854" s="234">
        <v>632252.1600000069</v>
      </c>
      <c r="I2854" s="17">
        <f t="shared" si="222"/>
        <v>7.5</v>
      </c>
      <c r="J2854" s="283">
        <f t="shared" si="223"/>
        <v>3.2857807419590956E-3</v>
      </c>
      <c r="K2854" s="22">
        <f t="shared" si="224"/>
        <v>2.4643355564693218E-2</v>
      </c>
    </row>
    <row r="2855" spans="1:11" ht="12.75">
      <c r="A2855" s="12">
        <f t="shared" si="225"/>
        <v>2848</v>
      </c>
      <c r="B2855" s="12" t="s">
        <v>411</v>
      </c>
      <c r="C2855" s="272">
        <v>45231</v>
      </c>
      <c r="D2855" s="272">
        <v>45245</v>
      </c>
      <c r="E2855" s="196">
        <f t="shared" si="221"/>
        <v>45238</v>
      </c>
      <c r="F2855" s="272">
        <v>45245</v>
      </c>
      <c r="G2855" s="12" t="s">
        <v>197</v>
      </c>
      <c r="H2855" s="234">
        <v>1487.51</v>
      </c>
      <c r="I2855" s="17">
        <f t="shared" si="222"/>
        <v>7.5</v>
      </c>
      <c r="J2855" s="283">
        <f t="shared" si="223"/>
        <v>7.7305101044993193E-6</v>
      </c>
      <c r="K2855" s="22">
        <f t="shared" si="224"/>
        <v>5.7978825783744898E-5</v>
      </c>
    </row>
    <row r="2856" spans="1:11" ht="12.75">
      <c r="A2856" s="12">
        <f t="shared" si="225"/>
        <v>2849</v>
      </c>
      <c r="B2856" s="12" t="s">
        <v>411</v>
      </c>
      <c r="C2856" s="272">
        <v>45231</v>
      </c>
      <c r="D2856" s="272">
        <v>45245</v>
      </c>
      <c r="E2856" s="196">
        <f t="shared" si="221"/>
        <v>45238</v>
      </c>
      <c r="F2856" s="272">
        <v>45251</v>
      </c>
      <c r="G2856" s="12" t="s">
        <v>199</v>
      </c>
      <c r="H2856" s="234">
        <v>41607.76999999999</v>
      </c>
      <c r="I2856" s="17">
        <f t="shared" si="222"/>
        <v>13.5</v>
      </c>
      <c r="J2856" s="283">
        <f t="shared" si="223"/>
        <v>2.1623336072408494E-4</v>
      </c>
      <c r="K2856" s="22">
        <f t="shared" si="224"/>
        <v>2.9191503697751468E-3</v>
      </c>
    </row>
    <row r="2857" spans="1:11" ht="12.75">
      <c r="A2857" s="12">
        <f t="shared" si="225"/>
        <v>2850</v>
      </c>
      <c r="B2857" s="12" t="s">
        <v>411</v>
      </c>
      <c r="C2857" s="272">
        <v>45231</v>
      </c>
      <c r="D2857" s="272">
        <v>45245</v>
      </c>
      <c r="E2857" s="196">
        <f t="shared" si="221"/>
        <v>45238</v>
      </c>
      <c r="F2857" s="272">
        <v>45245</v>
      </c>
      <c r="G2857" s="12" t="s">
        <v>200</v>
      </c>
      <c r="H2857" s="234">
        <v>434945.82000000466</v>
      </c>
      <c r="I2857" s="17">
        <f t="shared" si="222"/>
        <v>7.5</v>
      </c>
      <c r="J2857" s="283">
        <f t="shared" si="223"/>
        <v>2.2603902201798836E-3</v>
      </c>
      <c r="K2857" s="22">
        <f t="shared" si="224"/>
        <v>1.6952926651349128E-2</v>
      </c>
    </row>
    <row r="2858" spans="1:11" ht="12.75">
      <c r="A2858" s="12">
        <f t="shared" si="225"/>
        <v>2851</v>
      </c>
      <c r="B2858" s="12" t="s">
        <v>411</v>
      </c>
      <c r="C2858" s="272">
        <v>45231</v>
      </c>
      <c r="D2858" s="272">
        <v>45245</v>
      </c>
      <c r="E2858" s="196">
        <f t="shared" si="221"/>
        <v>45238</v>
      </c>
      <c r="F2858" s="272">
        <v>45245</v>
      </c>
      <c r="G2858" s="12" t="s">
        <v>216</v>
      </c>
      <c r="H2858" s="234">
        <v>422086.79999999993</v>
      </c>
      <c r="I2858" s="17">
        <f t="shared" si="222"/>
        <v>7.5</v>
      </c>
      <c r="J2858" s="283">
        <f t="shared" si="223"/>
        <v>2.1935625793277243E-3</v>
      </c>
      <c r="K2858" s="22">
        <f t="shared" si="224"/>
        <v>1.6451719344957934E-2</v>
      </c>
    </row>
    <row r="2859" spans="1:11" ht="12.75">
      <c r="A2859" s="12">
        <f t="shared" si="225"/>
        <v>2852</v>
      </c>
      <c r="B2859" s="12" t="s">
        <v>411</v>
      </c>
      <c r="C2859" s="272">
        <v>45231</v>
      </c>
      <c r="D2859" s="272">
        <v>45245</v>
      </c>
      <c r="E2859" s="196">
        <f t="shared" si="221"/>
        <v>45238</v>
      </c>
      <c r="F2859" s="272">
        <v>45245</v>
      </c>
      <c r="G2859" s="12" t="s">
        <v>201</v>
      </c>
      <c r="H2859" s="234">
        <v>17765.05999999999</v>
      </c>
      <c r="I2859" s="17">
        <f t="shared" si="222"/>
        <v>7.5</v>
      </c>
      <c r="J2859" s="283">
        <f t="shared" si="223"/>
        <v>9.2324068972334048E-5</v>
      </c>
      <c r="K2859" s="22">
        <f t="shared" si="224"/>
        <v>6.9243051729250534E-4</v>
      </c>
    </row>
    <row r="2860" spans="1:11" ht="12.75">
      <c r="A2860" s="12">
        <f t="shared" si="225"/>
        <v>2853</v>
      </c>
      <c r="B2860" s="12" t="s">
        <v>411</v>
      </c>
      <c r="C2860" s="272">
        <v>45231</v>
      </c>
      <c r="D2860" s="272">
        <v>45245</v>
      </c>
      <c r="E2860" s="196">
        <f t="shared" si="221"/>
        <v>45238</v>
      </c>
      <c r="F2860" s="272">
        <v>45245</v>
      </c>
      <c r="G2860" s="12" t="s">
        <v>465</v>
      </c>
      <c r="H2860" s="234">
        <v>16290.030000000008</v>
      </c>
      <c r="I2860" s="17">
        <f t="shared" si="222"/>
        <v>7.5</v>
      </c>
      <c r="J2860" s="283">
        <f t="shared" si="223"/>
        <v>8.4658416761969406E-5</v>
      </c>
      <c r="K2860" s="22">
        <f t="shared" si="224"/>
        <v>6.3493812571477056E-4</v>
      </c>
    </row>
    <row r="2861" spans="1:11" ht="12.75">
      <c r="A2861" s="12">
        <f t="shared" si="225"/>
        <v>2854</v>
      </c>
      <c r="B2861" s="12" t="s">
        <v>411</v>
      </c>
      <c r="C2861" s="272">
        <v>45231</v>
      </c>
      <c r="D2861" s="272">
        <v>45245</v>
      </c>
      <c r="E2861" s="196">
        <f t="shared" si="221"/>
        <v>45238</v>
      </c>
      <c r="F2861" s="272">
        <v>45217</v>
      </c>
      <c r="G2861" s="12" t="s">
        <v>435</v>
      </c>
      <c r="H2861" s="234">
        <v>52380.999999999884</v>
      </c>
      <c r="I2861" s="17">
        <f t="shared" si="222"/>
        <v>-20.5</v>
      </c>
      <c r="J2861" s="283">
        <f t="shared" si="223"/>
        <v>2.7222126223270968E-4</v>
      </c>
      <c r="K2861" s="22">
        <f t="shared" si="224"/>
        <v>-5.5805358757705483E-3</v>
      </c>
    </row>
    <row r="2862" spans="1:11" ht="12.75">
      <c r="A2862" s="12">
        <f t="shared" si="225"/>
        <v>2855</v>
      </c>
      <c r="B2862" s="12" t="s">
        <v>411</v>
      </c>
      <c r="C2862" s="272">
        <v>45231</v>
      </c>
      <c r="D2862" s="272">
        <v>45245</v>
      </c>
      <c r="E2862" s="196">
        <f t="shared" si="221"/>
        <v>45238</v>
      </c>
      <c r="F2862" s="272">
        <v>45217</v>
      </c>
      <c r="G2862" s="12" t="s">
        <v>466</v>
      </c>
      <c r="H2862" s="234">
        <v>85</v>
      </c>
      <c r="I2862" s="17">
        <f t="shared" si="222"/>
        <v>-20.5</v>
      </c>
      <c r="J2862" s="283">
        <f t="shared" si="223"/>
        <v>4.4174046485902092E-7</v>
      </c>
      <c r="K2862" s="22">
        <f t="shared" si="224"/>
        <v>-9.0556795296099282E-6</v>
      </c>
    </row>
    <row r="2863" spans="1:11" ht="12.75">
      <c r="A2863" s="12">
        <f t="shared" si="225"/>
        <v>2856</v>
      </c>
      <c r="B2863" s="12" t="s">
        <v>411</v>
      </c>
      <c r="C2863" s="272">
        <v>45231</v>
      </c>
      <c r="D2863" s="272">
        <v>45245</v>
      </c>
      <c r="E2863" s="196">
        <f t="shared" si="221"/>
        <v>45238</v>
      </c>
      <c r="F2863" s="272">
        <v>45260</v>
      </c>
      <c r="G2863" s="12" t="s">
        <v>202</v>
      </c>
      <c r="H2863" s="234">
        <v>108168.9999999999</v>
      </c>
      <c r="I2863" s="17">
        <f t="shared" si="222"/>
        <v>22.5</v>
      </c>
      <c r="J2863" s="283">
        <f t="shared" si="223"/>
        <v>5.6214852168629871E-4</v>
      </c>
      <c r="K2863" s="22">
        <f t="shared" si="224"/>
        <v>1.264834173794172E-2</v>
      </c>
    </row>
    <row r="2864" spans="1:11" ht="12.75">
      <c r="A2864" s="12">
        <f t="shared" si="225"/>
        <v>2857</v>
      </c>
      <c r="B2864" s="12" t="s">
        <v>411</v>
      </c>
      <c r="C2864" s="272">
        <v>45231</v>
      </c>
      <c r="D2864" s="272">
        <v>45245</v>
      </c>
      <c r="E2864" s="196">
        <f t="shared" si="221"/>
        <v>45238</v>
      </c>
      <c r="F2864" s="272">
        <v>45260</v>
      </c>
      <c r="G2864" s="12" t="s">
        <v>203</v>
      </c>
      <c r="H2864" s="234">
        <v>11169.27999999999</v>
      </c>
      <c r="I2864" s="17">
        <f t="shared" si="222"/>
        <v>22.5</v>
      </c>
      <c r="J2864" s="283">
        <f t="shared" si="223"/>
        <v>5.8046152227536003E-5</v>
      </c>
      <c r="K2864" s="22">
        <f t="shared" si="224"/>
        <v>1.30603842511956E-3</v>
      </c>
    </row>
    <row r="2865" spans="1:11" ht="12.75">
      <c r="A2865" s="12">
        <f t="shared" si="225"/>
        <v>2858</v>
      </c>
      <c r="B2865" s="12" t="s">
        <v>411</v>
      </c>
      <c r="C2865" s="272">
        <v>45231</v>
      </c>
      <c r="D2865" s="272">
        <v>45245</v>
      </c>
      <c r="E2865" s="196">
        <f t="shared" si="221"/>
        <v>45238</v>
      </c>
      <c r="F2865" s="272">
        <v>45260</v>
      </c>
      <c r="G2865" s="12" t="s">
        <v>204</v>
      </c>
      <c r="H2865" s="234">
        <v>17629.11999999997</v>
      </c>
      <c r="I2865" s="17">
        <f t="shared" si="222"/>
        <v>22.5</v>
      </c>
      <c r="J2865" s="283">
        <f t="shared" si="223"/>
        <v>9.1617596045358226E-5</v>
      </c>
      <c r="K2865" s="22">
        <f t="shared" si="224"/>
        <v>2.0613959110205599E-3</v>
      </c>
    </row>
    <row r="2866" spans="1:11" ht="12.75">
      <c r="A2866" s="12">
        <f t="shared" si="225"/>
        <v>2859</v>
      </c>
      <c r="B2866" s="12" t="s">
        <v>411</v>
      </c>
      <c r="C2866" s="272">
        <v>45231</v>
      </c>
      <c r="D2866" s="272">
        <v>45245</v>
      </c>
      <c r="E2866" s="196">
        <f t="shared" si="221"/>
        <v>45238</v>
      </c>
      <c r="F2866" s="272">
        <v>45260</v>
      </c>
      <c r="G2866" s="12" t="s">
        <v>205</v>
      </c>
      <c r="H2866" s="234">
        <v>3675.5299999999447</v>
      </c>
      <c r="I2866" s="17">
        <f t="shared" si="222"/>
        <v>22.5</v>
      </c>
      <c r="J2866" s="283">
        <f t="shared" si="223"/>
        <v>1.9101533303567677E-5</v>
      </c>
      <c r="K2866" s="22">
        <f t="shared" si="224"/>
        <v>4.2978449933027272E-4</v>
      </c>
    </row>
    <row r="2867" spans="1:11" ht="12.75">
      <c r="A2867" s="12">
        <f t="shared" si="225"/>
        <v>2860</v>
      </c>
      <c r="B2867" s="12" t="s">
        <v>411</v>
      </c>
      <c r="C2867" s="272">
        <v>45231</v>
      </c>
      <c r="D2867" s="272">
        <v>45245</v>
      </c>
      <c r="E2867" s="196">
        <f t="shared" si="221"/>
        <v>45238</v>
      </c>
      <c r="F2867" s="272">
        <v>45243</v>
      </c>
      <c r="G2867" s="12" t="s">
        <v>451</v>
      </c>
      <c r="H2867" s="234">
        <v>3350.56</v>
      </c>
      <c r="I2867" s="17">
        <f t="shared" si="222"/>
        <v>5.5</v>
      </c>
      <c r="J2867" s="283">
        <f t="shared" si="223"/>
        <v>1.7412681552212249E-5</v>
      </c>
      <c r="K2867" s="22">
        <f t="shared" si="224"/>
        <v>9.5769748537167374E-5</v>
      </c>
    </row>
    <row r="2868" spans="1:11" ht="12.75">
      <c r="A2868" s="12">
        <f t="shared" si="225"/>
        <v>2861</v>
      </c>
      <c r="B2868" s="12" t="s">
        <v>411</v>
      </c>
      <c r="C2868" s="272">
        <v>45231</v>
      </c>
      <c r="D2868" s="272">
        <v>45245</v>
      </c>
      <c r="E2868" s="196">
        <f t="shared" si="221"/>
        <v>45238</v>
      </c>
      <c r="F2868" s="272">
        <v>45243</v>
      </c>
      <c r="G2868" s="12" t="s">
        <v>213</v>
      </c>
      <c r="H2868" s="234">
        <v>28231.559999999998</v>
      </c>
      <c r="I2868" s="17">
        <f t="shared" si="222"/>
        <v>5.5</v>
      </c>
      <c r="J2868" s="283">
        <f t="shared" si="223"/>
        <v>1.4671791103641575E-4</v>
      </c>
      <c r="K2868" s="22">
        <f t="shared" si="224"/>
        <v>8.0694851070028668E-4</v>
      </c>
    </row>
    <row r="2869" spans="1:11" ht="12.75">
      <c r="A2869" s="12">
        <f t="shared" si="225"/>
        <v>2862</v>
      </c>
      <c r="B2869" s="12" t="s">
        <v>411</v>
      </c>
      <c r="C2869" s="272">
        <v>45231</v>
      </c>
      <c r="D2869" s="272">
        <v>45245</v>
      </c>
      <c r="E2869" s="196">
        <f t="shared" si="221"/>
        <v>45238</v>
      </c>
      <c r="F2869" s="272">
        <v>45243</v>
      </c>
      <c r="G2869" s="12" t="s">
        <v>214</v>
      </c>
      <c r="H2869" s="234">
        <v>1841.21</v>
      </c>
      <c r="I2869" s="17">
        <f t="shared" si="222"/>
        <v>5.5</v>
      </c>
      <c r="J2869" s="283">
        <f t="shared" si="223"/>
        <v>9.5686701329773863E-6</v>
      </c>
      <c r="K2869" s="22">
        <f t="shared" si="224"/>
        <v>5.2627685731375623E-5</v>
      </c>
    </row>
    <row r="2870" spans="1:11" ht="12.75">
      <c r="A2870" s="12">
        <f t="shared" si="225"/>
        <v>2863</v>
      </c>
      <c r="B2870" s="12" t="s">
        <v>411</v>
      </c>
      <c r="C2870" s="272">
        <v>45231</v>
      </c>
      <c r="D2870" s="272">
        <v>45245</v>
      </c>
      <c r="E2870" s="196">
        <f t="shared" si="221"/>
        <v>45238</v>
      </c>
      <c r="F2870" s="272">
        <v>45243</v>
      </c>
      <c r="G2870" s="12" t="s">
        <v>452</v>
      </c>
      <c r="H2870" s="234">
        <v>2432.44</v>
      </c>
      <c r="I2870" s="17">
        <f t="shared" si="222"/>
        <v>5.5</v>
      </c>
      <c r="J2870" s="283">
        <f t="shared" si="223"/>
        <v>1.2641260898137375E-5</v>
      </c>
      <c r="K2870" s="22">
        <f t="shared" si="224"/>
        <v>6.9526934939755563E-5</v>
      </c>
    </row>
    <row r="2871" spans="1:11" ht="12.75">
      <c r="A2871" s="12">
        <f t="shared" si="225"/>
        <v>2864</v>
      </c>
      <c r="B2871" s="12" t="s">
        <v>411</v>
      </c>
      <c r="C2871" s="272">
        <v>45246</v>
      </c>
      <c r="D2871" s="272">
        <v>45260</v>
      </c>
      <c r="E2871" s="196">
        <f t="shared" si="221"/>
        <v>45253</v>
      </c>
      <c r="F2871" s="272">
        <v>45260</v>
      </c>
      <c r="G2871" s="12" t="s">
        <v>180</v>
      </c>
      <c r="H2871" s="234">
        <v>517614.74000000162</v>
      </c>
      <c r="I2871" s="17">
        <f t="shared" si="222"/>
        <v>7.5</v>
      </c>
      <c r="J2871" s="283">
        <f t="shared" si="223"/>
        <v>2.6900161866527288E-3</v>
      </c>
      <c r="K2871" s="22">
        <f t="shared" si="224"/>
        <v>2.0175121399895465E-2</v>
      </c>
    </row>
    <row r="2872" spans="1:11" ht="12.75">
      <c r="A2872" s="12">
        <f t="shared" si="225"/>
        <v>2865</v>
      </c>
      <c r="B2872" s="12" t="s">
        <v>411</v>
      </c>
      <c r="C2872" s="272">
        <v>45246</v>
      </c>
      <c r="D2872" s="272">
        <v>45260</v>
      </c>
      <c r="E2872" s="196">
        <f t="shared" si="221"/>
        <v>45253</v>
      </c>
      <c r="F2872" s="272">
        <v>45260</v>
      </c>
      <c r="G2872" s="12" t="s">
        <v>181</v>
      </c>
      <c r="H2872" s="234">
        <v>99126.610000000059</v>
      </c>
      <c r="I2872" s="17">
        <f t="shared" si="222"/>
        <v>7.5</v>
      </c>
      <c r="J2872" s="283">
        <f t="shared" si="223"/>
        <v>5.1515570330939878E-4</v>
      </c>
      <c r="K2872" s="22">
        <f t="shared" si="224"/>
        <v>3.8636677748204911E-3</v>
      </c>
    </row>
    <row r="2873" spans="1:11" ht="12.75">
      <c r="A2873" s="12">
        <f t="shared" si="225"/>
        <v>2866</v>
      </c>
      <c r="B2873" s="12" t="s">
        <v>411</v>
      </c>
      <c r="C2873" s="272">
        <v>45246</v>
      </c>
      <c r="D2873" s="272">
        <v>45260</v>
      </c>
      <c r="E2873" s="196">
        <f t="shared" si="221"/>
        <v>45253</v>
      </c>
      <c r="F2873" s="272">
        <v>45260</v>
      </c>
      <c r="G2873" s="12" t="s">
        <v>182</v>
      </c>
      <c r="H2873" s="234">
        <v>1270363.050000004</v>
      </c>
      <c r="I2873" s="17">
        <f t="shared" si="222"/>
        <v>7.5</v>
      </c>
      <c r="J2873" s="283">
        <f t="shared" si="223"/>
        <v>6.6020089911379455E-3</v>
      </c>
      <c r="K2873" s="22">
        <f t="shared" si="224"/>
        <v>4.9515067433534593E-2</v>
      </c>
    </row>
    <row r="2874" spans="1:11" ht="12.75">
      <c r="A2874" s="12">
        <f t="shared" si="225"/>
        <v>2867</v>
      </c>
      <c r="B2874" s="12" t="s">
        <v>411</v>
      </c>
      <c r="C2874" s="272">
        <v>45246</v>
      </c>
      <c r="D2874" s="272">
        <v>45260</v>
      </c>
      <c r="E2874" s="196">
        <f t="shared" si="221"/>
        <v>45253</v>
      </c>
      <c r="F2874" s="272">
        <v>45260</v>
      </c>
      <c r="G2874" s="12" t="s">
        <v>183</v>
      </c>
      <c r="H2874" s="234">
        <v>2049862.4199999981</v>
      </c>
      <c r="I2874" s="17">
        <f t="shared" si="222"/>
        <v>7.5</v>
      </c>
      <c r="J2874" s="283">
        <f t="shared" si="223"/>
        <v>1.065302562715102E-2</v>
      </c>
      <c r="K2874" s="22">
        <f t="shared" si="224"/>
        <v>7.9897692203632659E-2</v>
      </c>
    </row>
    <row r="2875" spans="1:11" ht="12.75">
      <c r="A2875" s="12">
        <f t="shared" si="225"/>
        <v>2868</v>
      </c>
      <c r="B2875" s="12" t="s">
        <v>411</v>
      </c>
      <c r="C2875" s="272">
        <v>45246</v>
      </c>
      <c r="D2875" s="272">
        <v>45260</v>
      </c>
      <c r="E2875" s="196">
        <f t="shared" si="221"/>
        <v>45253</v>
      </c>
      <c r="F2875" s="272">
        <v>45260</v>
      </c>
      <c r="G2875" s="12" t="s">
        <v>184</v>
      </c>
      <c r="H2875" s="234">
        <v>116740.94999999988</v>
      </c>
      <c r="I2875" s="17">
        <f t="shared" si="222"/>
        <v>7.5</v>
      </c>
      <c r="J2875" s="283">
        <f t="shared" si="223"/>
        <v>6.0669648848333721E-4</v>
      </c>
      <c r="K2875" s="22">
        <f t="shared" si="224"/>
        <v>4.550223663625029E-3</v>
      </c>
    </row>
    <row r="2876" spans="1:11" ht="12.75">
      <c r="A2876" s="12">
        <f t="shared" si="225"/>
        <v>2869</v>
      </c>
      <c r="B2876" s="12" t="s">
        <v>411</v>
      </c>
      <c r="C2876" s="272">
        <v>45246</v>
      </c>
      <c r="D2876" s="272">
        <v>45260</v>
      </c>
      <c r="E2876" s="196">
        <f t="shared" ref="E2876:E2939" si="226">AVERAGE(C2876:D2876)</f>
        <v>45253</v>
      </c>
      <c r="F2876" s="272">
        <v>45260</v>
      </c>
      <c r="G2876" s="12" t="s">
        <v>184</v>
      </c>
      <c r="H2876" s="234">
        <v>212418.60999999981</v>
      </c>
      <c r="I2876" s="17">
        <f t="shared" ref="I2876:I2939" si="227">(F2876-D2876)+((D2876-C2876+1)/2)</f>
        <v>7.5</v>
      </c>
      <c r="J2876" s="283">
        <f t="shared" ref="J2876:J2940" si="228">H2876/$H$2969</f>
        <v>1.1039281826600823E-3</v>
      </c>
      <c r="K2876" s="22">
        <f t="shared" ref="K2876:K2939" si="229">J2876*I2876</f>
        <v>8.2794613699506171E-3</v>
      </c>
    </row>
    <row r="2877" spans="1:11" ht="12.75">
      <c r="A2877" s="12">
        <f t="shared" si="225"/>
        <v>2870</v>
      </c>
      <c r="B2877" s="12" t="s">
        <v>411</v>
      </c>
      <c r="C2877" s="272">
        <v>45246</v>
      </c>
      <c r="D2877" s="272">
        <v>45260</v>
      </c>
      <c r="E2877" s="196">
        <f t="shared" si="226"/>
        <v>45253</v>
      </c>
      <c r="F2877" s="272">
        <v>45260</v>
      </c>
      <c r="G2877" s="12" t="s">
        <v>186</v>
      </c>
      <c r="H2877" s="234">
        <v>367087.96999999991</v>
      </c>
      <c r="I2877" s="17">
        <f t="shared" si="227"/>
        <v>7.5</v>
      </c>
      <c r="J2877" s="283">
        <f t="shared" si="228"/>
        <v>1.9077365942582857E-3</v>
      </c>
      <c r="K2877" s="22">
        <f t="shared" si="229"/>
        <v>1.4308024456937143E-2</v>
      </c>
    </row>
    <row r="2878" spans="1:11" ht="12.75">
      <c r="A2878" s="12">
        <f t="shared" si="225"/>
        <v>2871</v>
      </c>
      <c r="B2878" s="12" t="s">
        <v>411</v>
      </c>
      <c r="C2878" s="272">
        <v>45246</v>
      </c>
      <c r="D2878" s="272">
        <v>45260</v>
      </c>
      <c r="E2878" s="196">
        <f t="shared" si="226"/>
        <v>45253</v>
      </c>
      <c r="F2878" s="272">
        <v>45247</v>
      </c>
      <c r="G2878" s="12" t="s">
        <v>189</v>
      </c>
      <c r="H2878" s="234">
        <v>30583.590000000313</v>
      </c>
      <c r="I2878" s="17">
        <f t="shared" si="227"/>
        <v>-5.5</v>
      </c>
      <c r="J2878" s="283">
        <f t="shared" si="228"/>
        <v>1.5894128545479813E-4</v>
      </c>
      <c r="K2878" s="22">
        <f t="shared" si="229"/>
        <v>-8.7417707000138974E-4</v>
      </c>
    </row>
    <row r="2879" spans="1:11" ht="12.75">
      <c r="A2879" s="12">
        <f t="shared" si="225"/>
        <v>2872</v>
      </c>
      <c r="B2879" s="12" t="s">
        <v>411</v>
      </c>
      <c r="C2879" s="272">
        <v>45246</v>
      </c>
      <c r="D2879" s="272">
        <v>45260</v>
      </c>
      <c r="E2879" s="196">
        <f t="shared" si="226"/>
        <v>45253</v>
      </c>
      <c r="F2879" s="272">
        <v>45260</v>
      </c>
      <c r="G2879" s="12" t="s">
        <v>190</v>
      </c>
      <c r="H2879" s="234">
        <v>754.09000000000901</v>
      </c>
      <c r="I2879" s="17">
        <f t="shared" si="227"/>
        <v>7.5</v>
      </c>
      <c r="J2879" s="283">
        <f t="shared" si="228"/>
        <v>3.9189654958299186E-6</v>
      </c>
      <c r="K2879" s="22">
        <f t="shared" si="229"/>
        <v>2.939224121872439E-5</v>
      </c>
    </row>
    <row r="2880" spans="1:11" ht="12.75">
      <c r="A2880" s="12">
        <f t="shared" si="225"/>
        <v>2873</v>
      </c>
      <c r="B2880" s="12" t="s">
        <v>411</v>
      </c>
      <c r="C2880" s="272">
        <v>45246</v>
      </c>
      <c r="D2880" s="272">
        <v>45260</v>
      </c>
      <c r="E2880" s="196">
        <f t="shared" si="226"/>
        <v>45253</v>
      </c>
      <c r="F2880" s="272">
        <v>45260</v>
      </c>
      <c r="G2880" s="12" t="s">
        <v>192</v>
      </c>
      <c r="H2880" s="234">
        <v>35435.239999999962</v>
      </c>
      <c r="I2880" s="17">
        <f t="shared" si="227"/>
        <v>7.5</v>
      </c>
      <c r="J2880" s="283">
        <f t="shared" si="228"/>
        <v>1.8415505164695242E-4</v>
      </c>
      <c r="K2880" s="22">
        <f t="shared" si="229"/>
        <v>1.3811628873521432E-3</v>
      </c>
    </row>
    <row r="2881" spans="1:11" ht="12.75">
      <c r="A2881" s="12">
        <f t="shared" si="225"/>
        <v>2874</v>
      </c>
      <c r="B2881" s="12" t="s">
        <v>411</v>
      </c>
      <c r="C2881" s="272">
        <v>45246</v>
      </c>
      <c r="D2881" s="272">
        <v>45260</v>
      </c>
      <c r="E2881" s="196">
        <f t="shared" si="226"/>
        <v>45253</v>
      </c>
      <c r="F2881" s="272">
        <v>45260</v>
      </c>
      <c r="G2881" s="12" t="s">
        <v>193</v>
      </c>
      <c r="H2881" s="234">
        <v>78014.700000000012</v>
      </c>
      <c r="I2881" s="17">
        <f t="shared" si="227"/>
        <v>7.5</v>
      </c>
      <c r="J2881" s="283">
        <f t="shared" si="228"/>
        <v>4.0543823345690663E-4</v>
      </c>
      <c r="K2881" s="22">
        <f t="shared" si="229"/>
        <v>3.0407867509267997E-3</v>
      </c>
    </row>
    <row r="2882" spans="1:11" ht="12.75">
      <c r="A2882" s="12">
        <f t="shared" si="225"/>
        <v>2875</v>
      </c>
      <c r="B2882" s="12" t="s">
        <v>411</v>
      </c>
      <c r="C2882" s="272">
        <v>45246</v>
      </c>
      <c r="D2882" s="272">
        <v>45260</v>
      </c>
      <c r="E2882" s="196">
        <f t="shared" si="226"/>
        <v>45253</v>
      </c>
      <c r="F2882" s="272">
        <v>45260</v>
      </c>
      <c r="G2882" s="12" t="s">
        <v>194</v>
      </c>
      <c r="H2882" s="234">
        <v>1172.6299999999633</v>
      </c>
      <c r="I2882" s="17">
        <f t="shared" si="227"/>
        <v>7.5</v>
      </c>
      <c r="J2882" s="283">
        <f t="shared" si="228"/>
        <v>6.0940955447954992E-6</v>
      </c>
      <c r="K2882" s="22">
        <f t="shared" si="229"/>
        <v>4.5705716585966241E-5</v>
      </c>
    </row>
    <row r="2883" spans="1:11" ht="12.75">
      <c r="A2883" s="12">
        <f t="shared" si="225"/>
        <v>2876</v>
      </c>
      <c r="B2883" s="12" t="s">
        <v>411</v>
      </c>
      <c r="C2883" s="272">
        <v>45246</v>
      </c>
      <c r="D2883" s="272">
        <v>45260</v>
      </c>
      <c r="E2883" s="196">
        <f t="shared" si="226"/>
        <v>45253</v>
      </c>
      <c r="F2883" s="272">
        <v>45260</v>
      </c>
      <c r="G2883" s="12" t="s">
        <v>468</v>
      </c>
      <c r="H2883" s="234">
        <v>90178.05</v>
      </c>
      <c r="I2883" s="17">
        <f t="shared" si="227"/>
        <v>7.5</v>
      </c>
      <c r="J2883" s="283">
        <f t="shared" si="228"/>
        <v>4.6865051443623567E-4</v>
      </c>
      <c r="K2883" s="22">
        <f t="shared" si="229"/>
        <v>3.5148788582717674E-3</v>
      </c>
    </row>
    <row r="2884" spans="1:11" ht="12.75">
      <c r="A2884" s="12">
        <f t="shared" si="225"/>
        <v>2877</v>
      </c>
      <c r="B2884" s="12" t="s">
        <v>411</v>
      </c>
      <c r="C2884" s="272">
        <v>45246</v>
      </c>
      <c r="D2884" s="272">
        <v>45260</v>
      </c>
      <c r="E2884" s="196">
        <f t="shared" si="226"/>
        <v>45253</v>
      </c>
      <c r="F2884" s="272">
        <v>45260</v>
      </c>
      <c r="G2884" s="12" t="s">
        <v>464</v>
      </c>
      <c r="H2884" s="234">
        <v>68033.539999999994</v>
      </c>
      <c r="I2884" s="17">
        <f t="shared" si="227"/>
        <v>7.5</v>
      </c>
      <c r="J2884" s="283">
        <f t="shared" si="228"/>
        <v>3.5356667747770342E-4</v>
      </c>
      <c r="K2884" s="22">
        <f t="shared" si="229"/>
        <v>2.6517500810827755E-3</v>
      </c>
    </row>
    <row r="2885" spans="1:11" ht="12.75">
      <c r="A2885" s="12">
        <f t="shared" si="225"/>
        <v>2878</v>
      </c>
      <c r="B2885" s="12" t="s">
        <v>411</v>
      </c>
      <c r="C2885" s="272">
        <v>45246</v>
      </c>
      <c r="D2885" s="272">
        <v>45260</v>
      </c>
      <c r="E2885" s="196">
        <f t="shared" si="226"/>
        <v>45253</v>
      </c>
      <c r="F2885" s="272">
        <v>45260</v>
      </c>
      <c r="G2885" s="12" t="s">
        <v>455</v>
      </c>
      <c r="H2885" s="234">
        <v>7518.11</v>
      </c>
      <c r="I2885" s="17">
        <f t="shared" si="227"/>
        <v>7.5</v>
      </c>
      <c r="J2885" s="283">
        <f t="shared" si="228"/>
        <v>3.9071216544250039E-5</v>
      </c>
      <c r="K2885" s="22">
        <f t="shared" si="229"/>
        <v>2.9303412408187527E-4</v>
      </c>
    </row>
    <row r="2886" spans="1:11" ht="12.75">
      <c r="A2886" s="12">
        <f t="shared" si="225"/>
        <v>2879</v>
      </c>
      <c r="B2886" s="12" t="s">
        <v>411</v>
      </c>
      <c r="C2886" s="272">
        <v>45246</v>
      </c>
      <c r="D2886" s="272">
        <v>45260</v>
      </c>
      <c r="E2886" s="196">
        <f t="shared" si="226"/>
        <v>45253</v>
      </c>
      <c r="F2886" s="272">
        <v>45271</v>
      </c>
      <c r="G2886" s="12" t="s">
        <v>195</v>
      </c>
      <c r="H2886" s="234">
        <v>1231.3400000000001</v>
      </c>
      <c r="I2886" s="17">
        <f t="shared" si="227"/>
        <v>18.5</v>
      </c>
      <c r="J2886" s="283">
        <f t="shared" si="228"/>
        <v>6.3992082823471393E-6</v>
      </c>
      <c r="K2886" s="22">
        <f t="shared" si="229"/>
        <v>1.1838535322342208E-4</v>
      </c>
    </row>
    <row r="2887" spans="1:11" ht="12.75">
      <c r="A2887" s="12">
        <f t="shared" si="225"/>
        <v>2880</v>
      </c>
      <c r="B2887" s="12" t="s">
        <v>411</v>
      </c>
      <c r="C2887" s="272">
        <v>45246</v>
      </c>
      <c r="D2887" s="272">
        <v>45260</v>
      </c>
      <c r="E2887" s="196">
        <f t="shared" si="226"/>
        <v>45253</v>
      </c>
      <c r="F2887" s="272">
        <v>45302</v>
      </c>
      <c r="G2887" s="12" t="s">
        <v>195</v>
      </c>
      <c r="H2887" s="234">
        <v>67278.92</v>
      </c>
      <c r="I2887" s="17">
        <f t="shared" si="227"/>
        <v>49.5</v>
      </c>
      <c r="J2887" s="283">
        <f t="shared" si="228"/>
        <v>3.4964495760015149E-4</v>
      </c>
      <c r="K2887" s="22">
        <f t="shared" si="229"/>
        <v>1.7307425401207499E-2</v>
      </c>
    </row>
    <row r="2888" spans="1:11" ht="12.75">
      <c r="A2888" s="12">
        <f t="shared" si="225"/>
        <v>2881</v>
      </c>
      <c r="B2888" s="12" t="s">
        <v>411</v>
      </c>
      <c r="C2888" s="272">
        <v>45246</v>
      </c>
      <c r="D2888" s="272">
        <v>45260</v>
      </c>
      <c r="E2888" s="196">
        <f t="shared" si="226"/>
        <v>45253</v>
      </c>
      <c r="F2888" s="272">
        <v>45260</v>
      </c>
      <c r="G2888" s="12" t="s">
        <v>196</v>
      </c>
      <c r="H2888" s="234">
        <v>628171.21000000637</v>
      </c>
      <c r="I2888" s="17">
        <f t="shared" si="227"/>
        <v>7.5</v>
      </c>
      <c r="J2888" s="283">
        <f t="shared" si="228"/>
        <v>3.2645722625465464E-3</v>
      </c>
      <c r="K2888" s="22">
        <f t="shared" si="229"/>
        <v>2.4484291969099098E-2</v>
      </c>
    </row>
    <row r="2889" spans="1:11" ht="12.75">
      <c r="A2889" s="12">
        <f t="shared" ref="A2889:A2952" si="230">A2888+1</f>
        <v>2882</v>
      </c>
      <c r="B2889" s="12" t="s">
        <v>411</v>
      </c>
      <c r="C2889" s="272">
        <v>45246</v>
      </c>
      <c r="D2889" s="272">
        <v>45260</v>
      </c>
      <c r="E2889" s="196">
        <f t="shared" si="226"/>
        <v>45253</v>
      </c>
      <c r="F2889" s="272">
        <v>45260</v>
      </c>
      <c r="G2889" s="12" t="s">
        <v>197</v>
      </c>
      <c r="H2889" s="234">
        <v>1416.6599999999999</v>
      </c>
      <c r="I2889" s="17">
        <f t="shared" si="227"/>
        <v>7.5</v>
      </c>
      <c r="J2889" s="283">
        <f t="shared" si="228"/>
        <v>7.3623064346727119E-6</v>
      </c>
      <c r="K2889" s="22">
        <f t="shared" si="229"/>
        <v>5.5217298260045341E-5</v>
      </c>
    </row>
    <row r="2890" spans="1:11" ht="12.75">
      <c r="A2890" s="12">
        <f t="shared" si="230"/>
        <v>2883</v>
      </c>
      <c r="B2890" s="12" t="s">
        <v>411</v>
      </c>
      <c r="C2890" s="272">
        <v>45246</v>
      </c>
      <c r="D2890" s="272">
        <v>45260</v>
      </c>
      <c r="E2890" s="196">
        <f t="shared" si="226"/>
        <v>45253</v>
      </c>
      <c r="F2890" s="272">
        <v>45251</v>
      </c>
      <c r="G2890" s="12" t="s">
        <v>199</v>
      </c>
      <c r="H2890" s="234">
        <v>41590.11000000003</v>
      </c>
      <c r="I2890" s="17">
        <f t="shared" si="227"/>
        <v>-1.5</v>
      </c>
      <c r="J2890" s="283">
        <f t="shared" si="228"/>
        <v>2.1614158264632739E-4</v>
      </c>
      <c r="K2890" s="22">
        <f t="shared" si="229"/>
        <v>-3.2421237396949105E-4</v>
      </c>
    </row>
    <row r="2891" spans="1:11" ht="12.75">
      <c r="A2891" s="12">
        <f t="shared" si="230"/>
        <v>2884</v>
      </c>
      <c r="B2891" s="12" t="s">
        <v>411</v>
      </c>
      <c r="C2891" s="272">
        <v>45246</v>
      </c>
      <c r="D2891" s="272">
        <v>45260</v>
      </c>
      <c r="E2891" s="196">
        <f t="shared" si="226"/>
        <v>45253</v>
      </c>
      <c r="F2891" s="272">
        <v>45260</v>
      </c>
      <c r="G2891" s="12" t="s">
        <v>200</v>
      </c>
      <c r="H2891" s="234">
        <v>434758.04000000446</v>
      </c>
      <c r="I2891" s="17">
        <f t="shared" si="227"/>
        <v>7.5</v>
      </c>
      <c r="J2891" s="283">
        <f t="shared" si="228"/>
        <v>2.2594143375388094E-3</v>
      </c>
      <c r="K2891" s="22">
        <f t="shared" si="229"/>
        <v>1.694560753154107E-2</v>
      </c>
    </row>
    <row r="2892" spans="1:11" ht="12.75">
      <c r="A2892" s="12">
        <f t="shared" si="230"/>
        <v>2885</v>
      </c>
      <c r="B2892" s="12" t="s">
        <v>411</v>
      </c>
      <c r="C2892" s="272">
        <v>45246</v>
      </c>
      <c r="D2892" s="272">
        <v>45260</v>
      </c>
      <c r="E2892" s="196">
        <f t="shared" si="226"/>
        <v>45253</v>
      </c>
      <c r="F2892" s="272">
        <v>45260</v>
      </c>
      <c r="G2892" s="12" t="s">
        <v>216</v>
      </c>
      <c r="H2892" s="234">
        <v>428681.46000000014</v>
      </c>
      <c r="I2892" s="17">
        <f t="shared" si="227"/>
        <v>7.5</v>
      </c>
      <c r="J2892" s="283">
        <f t="shared" si="228"/>
        <v>2.2278346754922803E-3</v>
      </c>
      <c r="K2892" s="22">
        <f t="shared" si="229"/>
        <v>1.6708760066192103E-2</v>
      </c>
    </row>
    <row r="2893" spans="1:11" ht="12.75">
      <c r="A2893" s="12">
        <f t="shared" si="230"/>
        <v>2886</v>
      </c>
      <c r="B2893" s="12" t="s">
        <v>411</v>
      </c>
      <c r="C2893" s="272">
        <v>45246</v>
      </c>
      <c r="D2893" s="272">
        <v>45260</v>
      </c>
      <c r="E2893" s="196">
        <f t="shared" si="226"/>
        <v>45253</v>
      </c>
      <c r="F2893" s="272">
        <v>45260</v>
      </c>
      <c r="G2893" s="12" t="s">
        <v>201</v>
      </c>
      <c r="H2893" s="234">
        <v>17765.079999999994</v>
      </c>
      <c r="I2893" s="17">
        <f t="shared" si="227"/>
        <v>7.5</v>
      </c>
      <c r="J2893" s="283">
        <f t="shared" si="228"/>
        <v>9.2324172911266975E-5</v>
      </c>
      <c r="K2893" s="22">
        <f t="shared" si="229"/>
        <v>6.9243129683450237E-4</v>
      </c>
    </row>
    <row r="2894" spans="1:11" ht="12.75">
      <c r="A2894" s="12">
        <f t="shared" si="230"/>
        <v>2887</v>
      </c>
      <c r="B2894" s="12" t="s">
        <v>411</v>
      </c>
      <c r="C2894" s="272">
        <v>45246</v>
      </c>
      <c r="D2894" s="272">
        <v>45260</v>
      </c>
      <c r="E2894" s="196">
        <f t="shared" si="226"/>
        <v>45253</v>
      </c>
      <c r="F2894" s="272">
        <v>45265</v>
      </c>
      <c r="G2894" s="12" t="s">
        <v>465</v>
      </c>
      <c r="H2894" s="234">
        <v>16170.740000000005</v>
      </c>
      <c r="I2894" s="17">
        <f t="shared" si="227"/>
        <v>12.5</v>
      </c>
      <c r="J2894" s="283">
        <f t="shared" si="228"/>
        <v>8.4038472996639601E-5</v>
      </c>
      <c r="K2894" s="22">
        <f t="shared" si="229"/>
        <v>1.0504809124579949E-3</v>
      </c>
    </row>
    <row r="2895" spans="1:11" ht="12.75">
      <c r="A2895" s="12">
        <f t="shared" si="230"/>
        <v>2888</v>
      </c>
      <c r="B2895" s="12" t="s">
        <v>411</v>
      </c>
      <c r="C2895" s="272">
        <v>45246</v>
      </c>
      <c r="D2895" s="272">
        <v>45260</v>
      </c>
      <c r="E2895" s="196">
        <f t="shared" si="226"/>
        <v>45253</v>
      </c>
      <c r="F2895" s="272">
        <v>45260</v>
      </c>
      <c r="G2895" s="12" t="s">
        <v>202</v>
      </c>
      <c r="H2895" s="234">
        <v>108145.92999999989</v>
      </c>
      <c r="I2895" s="17">
        <f t="shared" si="227"/>
        <v>7.5</v>
      </c>
      <c r="J2895" s="283">
        <f t="shared" si="228"/>
        <v>5.6202862812718927E-4</v>
      </c>
      <c r="K2895" s="22">
        <f t="shared" si="229"/>
        <v>4.2152147109539191E-3</v>
      </c>
    </row>
    <row r="2896" spans="1:11" ht="12.75">
      <c r="A2896" s="12">
        <f t="shared" si="230"/>
        <v>2889</v>
      </c>
      <c r="B2896" s="12" t="s">
        <v>411</v>
      </c>
      <c r="C2896" s="272">
        <v>45246</v>
      </c>
      <c r="D2896" s="272">
        <v>45260</v>
      </c>
      <c r="E2896" s="196">
        <f t="shared" si="226"/>
        <v>45253</v>
      </c>
      <c r="F2896" s="272">
        <v>45260</v>
      </c>
      <c r="G2896" s="12" t="s">
        <v>203</v>
      </c>
      <c r="H2896" s="234">
        <v>11166.759999999991</v>
      </c>
      <c r="I2896" s="17">
        <f t="shared" si="227"/>
        <v>7.5</v>
      </c>
      <c r="J2896" s="283">
        <f t="shared" si="228"/>
        <v>5.8033055921989605E-5</v>
      </c>
      <c r="K2896" s="22">
        <f t="shared" si="229"/>
        <v>4.3524791941492206E-4</v>
      </c>
    </row>
    <row r="2897" spans="1:11" ht="12.75">
      <c r="A2897" s="12">
        <f t="shared" si="230"/>
        <v>2890</v>
      </c>
      <c r="B2897" s="12" t="s">
        <v>411</v>
      </c>
      <c r="C2897" s="272">
        <v>45246</v>
      </c>
      <c r="D2897" s="272">
        <v>45260</v>
      </c>
      <c r="E2897" s="196">
        <f t="shared" si="226"/>
        <v>45253</v>
      </c>
      <c r="F2897" s="272">
        <v>45260</v>
      </c>
      <c r="G2897" s="12" t="s">
        <v>204</v>
      </c>
      <c r="H2897" s="234">
        <v>17617.54999999997</v>
      </c>
      <c r="I2897" s="17">
        <f t="shared" si="227"/>
        <v>7.5</v>
      </c>
      <c r="J2897" s="283">
        <f t="shared" si="228"/>
        <v>9.1557467372670951E-5</v>
      </c>
      <c r="K2897" s="22">
        <f t="shared" si="229"/>
        <v>6.8668100529503217E-4</v>
      </c>
    </row>
    <row r="2898" spans="1:11" ht="12.75">
      <c r="A2898" s="12">
        <f t="shared" si="230"/>
        <v>2891</v>
      </c>
      <c r="B2898" s="12" t="s">
        <v>411</v>
      </c>
      <c r="C2898" s="272">
        <v>45246</v>
      </c>
      <c r="D2898" s="272">
        <v>45260</v>
      </c>
      <c r="E2898" s="196">
        <f t="shared" si="226"/>
        <v>45253</v>
      </c>
      <c r="F2898" s="272">
        <v>45260</v>
      </c>
      <c r="G2898" s="12" t="s">
        <v>205</v>
      </c>
      <c r="H2898" s="234">
        <v>3670.769999999945</v>
      </c>
      <c r="I2898" s="17">
        <f t="shared" si="227"/>
        <v>7.5</v>
      </c>
      <c r="J2898" s="283">
        <f t="shared" si="228"/>
        <v>1.9076795837535576E-5</v>
      </c>
      <c r="K2898" s="22">
        <f t="shared" si="229"/>
        <v>1.4307596878151684E-4</v>
      </c>
    </row>
    <row r="2899" spans="1:11" ht="12.75">
      <c r="A2899" s="12">
        <f t="shared" si="230"/>
        <v>2892</v>
      </c>
      <c r="B2899" s="12" t="s">
        <v>411</v>
      </c>
      <c r="C2899" s="272">
        <v>45246</v>
      </c>
      <c r="D2899" s="272">
        <v>45260</v>
      </c>
      <c r="E2899" s="196">
        <f t="shared" si="226"/>
        <v>45253</v>
      </c>
      <c r="F2899" s="272">
        <v>45260</v>
      </c>
      <c r="G2899" s="12" t="s">
        <v>451</v>
      </c>
      <c r="H2899" s="234">
        <v>3600.56</v>
      </c>
      <c r="I2899" s="17">
        <f t="shared" si="227"/>
        <v>7.5</v>
      </c>
      <c r="J2899" s="283">
        <f t="shared" si="228"/>
        <v>1.8711918213562311E-5</v>
      </c>
      <c r="K2899" s="22">
        <f t="shared" si="229"/>
        <v>1.4033938660171734E-4</v>
      </c>
    </row>
    <row r="2900" spans="1:11" ht="12.75">
      <c r="A2900" s="12">
        <f t="shared" si="230"/>
        <v>2893</v>
      </c>
      <c r="B2900" s="12" t="s">
        <v>411</v>
      </c>
      <c r="C2900" s="272">
        <v>45246</v>
      </c>
      <c r="D2900" s="272">
        <v>45260</v>
      </c>
      <c r="E2900" s="196">
        <f t="shared" si="226"/>
        <v>45253</v>
      </c>
      <c r="F2900" s="272">
        <v>45260</v>
      </c>
      <c r="G2900" s="12" t="s">
        <v>213</v>
      </c>
      <c r="H2900" s="234">
        <v>27696.059999999998</v>
      </c>
      <c r="I2900" s="17">
        <f t="shared" si="227"/>
        <v>7.5</v>
      </c>
      <c r="J2900" s="283">
        <f t="shared" si="228"/>
        <v>1.4393494610780391E-4</v>
      </c>
      <c r="K2900" s="22">
        <f t="shared" si="229"/>
        <v>1.0795120958085294E-3</v>
      </c>
    </row>
    <row r="2901" spans="1:11" ht="12.75">
      <c r="A2901" s="12">
        <f t="shared" si="230"/>
        <v>2894</v>
      </c>
      <c r="B2901" s="12" t="s">
        <v>411</v>
      </c>
      <c r="C2901" s="272">
        <v>45246</v>
      </c>
      <c r="D2901" s="272">
        <v>45260</v>
      </c>
      <c r="E2901" s="196">
        <f t="shared" si="226"/>
        <v>45253</v>
      </c>
      <c r="F2901" s="272">
        <v>45260</v>
      </c>
      <c r="G2901" s="12" t="s">
        <v>214</v>
      </c>
      <c r="H2901" s="234">
        <v>1841.2</v>
      </c>
      <c r="I2901" s="17">
        <f t="shared" si="227"/>
        <v>7.5</v>
      </c>
      <c r="J2901" s="283">
        <f t="shared" si="228"/>
        <v>9.5686181635109329E-6</v>
      </c>
      <c r="K2901" s="22">
        <f t="shared" si="229"/>
        <v>7.1764636226331993E-5</v>
      </c>
    </row>
    <row r="2902" spans="1:11" ht="12.75">
      <c r="A2902" s="12">
        <f t="shared" si="230"/>
        <v>2895</v>
      </c>
      <c r="B2902" s="12" t="s">
        <v>411</v>
      </c>
      <c r="C2902" s="272">
        <v>45246</v>
      </c>
      <c r="D2902" s="272">
        <v>45260</v>
      </c>
      <c r="E2902" s="196">
        <f t="shared" si="226"/>
        <v>45253</v>
      </c>
      <c r="F2902" s="272">
        <v>45260</v>
      </c>
      <c r="G2902" s="12" t="s">
        <v>452</v>
      </c>
      <c r="H2902" s="234">
        <v>1628.2600000000002</v>
      </c>
      <c r="I2902" s="17">
        <f t="shared" si="227"/>
        <v>7.5</v>
      </c>
      <c r="J2902" s="283">
        <f t="shared" si="228"/>
        <v>8.4619803448394049E-6</v>
      </c>
      <c r="K2902" s="22">
        <f t="shared" si="229"/>
        <v>6.3464852586295537E-5</v>
      </c>
    </row>
    <row r="2903" spans="1:11" ht="12.75">
      <c r="A2903" s="12">
        <f t="shared" si="230"/>
        <v>2896</v>
      </c>
      <c r="B2903" s="12" t="s">
        <v>411</v>
      </c>
      <c r="C2903" s="272">
        <v>45261</v>
      </c>
      <c r="D2903" s="272">
        <v>45275</v>
      </c>
      <c r="E2903" s="196">
        <f t="shared" si="226"/>
        <v>45268</v>
      </c>
      <c r="F2903" s="272">
        <v>45275</v>
      </c>
      <c r="G2903" s="12" t="s">
        <v>180</v>
      </c>
      <c r="H2903" s="234">
        <v>515715.39000000193</v>
      </c>
      <c r="I2903" s="17">
        <f t="shared" si="227"/>
        <v>7.5</v>
      </c>
      <c r="J2903" s="283">
        <f t="shared" si="228"/>
        <v>2.6801453660417894E-3</v>
      </c>
      <c r="K2903" s="22">
        <f t="shared" si="229"/>
        <v>2.0101090245313421E-2</v>
      </c>
    </row>
    <row r="2904" spans="1:11" ht="12.75">
      <c r="A2904" s="12">
        <f t="shared" si="230"/>
        <v>2897</v>
      </c>
      <c r="B2904" s="12" t="s">
        <v>411</v>
      </c>
      <c r="C2904" s="272">
        <v>45261</v>
      </c>
      <c r="D2904" s="272">
        <v>45275</v>
      </c>
      <c r="E2904" s="196">
        <f t="shared" si="226"/>
        <v>45268</v>
      </c>
      <c r="F2904" s="272">
        <v>45275</v>
      </c>
      <c r="G2904" s="12" t="s">
        <v>181</v>
      </c>
      <c r="H2904" s="234">
        <v>96995.840000000069</v>
      </c>
      <c r="I2904" s="17">
        <f t="shared" si="227"/>
        <v>7.5</v>
      </c>
      <c r="J2904" s="283">
        <f t="shared" si="228"/>
        <v>5.0408220530577931E-4</v>
      </c>
      <c r="K2904" s="22">
        <f t="shared" si="229"/>
        <v>3.7806165397933447E-3</v>
      </c>
    </row>
    <row r="2905" spans="1:11" ht="12.75">
      <c r="A2905" s="12">
        <f t="shared" si="230"/>
        <v>2898</v>
      </c>
      <c r="B2905" s="12" t="s">
        <v>411</v>
      </c>
      <c r="C2905" s="272">
        <v>45261</v>
      </c>
      <c r="D2905" s="272">
        <v>45275</v>
      </c>
      <c r="E2905" s="196">
        <f t="shared" si="226"/>
        <v>45268</v>
      </c>
      <c r="F2905" s="272">
        <v>45275</v>
      </c>
      <c r="G2905" s="12" t="s">
        <v>182</v>
      </c>
      <c r="H2905" s="234">
        <v>1238174.9500000046</v>
      </c>
      <c r="I2905" s="17">
        <f t="shared" si="227"/>
        <v>7.5</v>
      </c>
      <c r="J2905" s="283">
        <f t="shared" si="228"/>
        <v>6.4347291528211413E-3</v>
      </c>
      <c r="K2905" s="22">
        <f t="shared" si="229"/>
        <v>4.8260468646158558E-2</v>
      </c>
    </row>
    <row r="2906" spans="1:11" ht="12.75">
      <c r="A2906" s="12">
        <f t="shared" si="230"/>
        <v>2899</v>
      </c>
      <c r="B2906" s="12" t="s">
        <v>411</v>
      </c>
      <c r="C2906" s="272">
        <v>45261</v>
      </c>
      <c r="D2906" s="272">
        <v>45275</v>
      </c>
      <c r="E2906" s="196">
        <f t="shared" si="226"/>
        <v>45268</v>
      </c>
      <c r="F2906" s="272">
        <v>45275</v>
      </c>
      <c r="G2906" s="12" t="s">
        <v>183</v>
      </c>
      <c r="H2906" s="234">
        <v>1975457.7100000032</v>
      </c>
      <c r="I2906" s="17">
        <f t="shared" si="227"/>
        <v>7.5</v>
      </c>
      <c r="J2906" s="283">
        <f t="shared" si="228"/>
        <v>1.0266348319114568E-2</v>
      </c>
      <c r="K2906" s="22">
        <f t="shared" si="229"/>
        <v>7.6997612393359255E-2</v>
      </c>
    </row>
    <row r="2907" spans="1:11" ht="12.75">
      <c r="A2907" s="12">
        <f t="shared" si="230"/>
        <v>2900</v>
      </c>
      <c r="B2907" s="12" t="s">
        <v>411</v>
      </c>
      <c r="C2907" s="272">
        <v>45261</v>
      </c>
      <c r="D2907" s="272">
        <v>45275</v>
      </c>
      <c r="E2907" s="196">
        <f t="shared" si="226"/>
        <v>45268</v>
      </c>
      <c r="F2907" s="272">
        <v>45275</v>
      </c>
      <c r="G2907" s="12" t="s">
        <v>184</v>
      </c>
      <c r="H2907" s="234">
        <v>116828.6699999999</v>
      </c>
      <c r="I2907" s="17">
        <f t="shared" si="227"/>
        <v>7.5</v>
      </c>
      <c r="J2907" s="283">
        <f t="shared" si="228"/>
        <v>6.0715236464307183E-4</v>
      </c>
      <c r="K2907" s="22">
        <f t="shared" si="229"/>
        <v>4.5536427348230385E-3</v>
      </c>
    </row>
    <row r="2908" spans="1:11" ht="12.75">
      <c r="A2908" s="12">
        <f t="shared" si="230"/>
        <v>2901</v>
      </c>
      <c r="B2908" s="12" t="s">
        <v>411</v>
      </c>
      <c r="C2908" s="272">
        <v>45261</v>
      </c>
      <c r="D2908" s="272">
        <v>45275</v>
      </c>
      <c r="E2908" s="196">
        <f t="shared" si="226"/>
        <v>45268</v>
      </c>
      <c r="F2908" s="272">
        <v>45275</v>
      </c>
      <c r="G2908" s="12" t="s">
        <v>184</v>
      </c>
      <c r="H2908" s="234">
        <v>213994.37999999971</v>
      </c>
      <c r="I2908" s="17">
        <f t="shared" si="227"/>
        <v>7.5</v>
      </c>
      <c r="J2908" s="283">
        <f t="shared" si="228"/>
        <v>1.112117375275504E-3</v>
      </c>
      <c r="K2908" s="22">
        <f t="shared" si="229"/>
        <v>8.3408803145662794E-3</v>
      </c>
    </row>
    <row r="2909" spans="1:11" ht="12.75">
      <c r="A2909" s="12">
        <f t="shared" si="230"/>
        <v>2902</v>
      </c>
      <c r="B2909" s="12" t="s">
        <v>411</v>
      </c>
      <c r="C2909" s="272">
        <v>45261</v>
      </c>
      <c r="D2909" s="272">
        <v>45275</v>
      </c>
      <c r="E2909" s="196">
        <f t="shared" si="226"/>
        <v>45268</v>
      </c>
      <c r="F2909" s="272">
        <v>45275</v>
      </c>
      <c r="G2909" s="12" t="s">
        <v>186</v>
      </c>
      <c r="H2909" s="234">
        <v>346955.45000000013</v>
      </c>
      <c r="I2909" s="17">
        <f t="shared" si="227"/>
        <v>7.5</v>
      </c>
      <c r="J2909" s="283">
        <f t="shared" si="228"/>
        <v>1.8031089619808334E-3</v>
      </c>
      <c r="K2909" s="22">
        <f t="shared" si="229"/>
        <v>1.3523317214856251E-2</v>
      </c>
    </row>
    <row r="2910" spans="1:11" ht="12.75">
      <c r="A2910" s="12">
        <f t="shared" si="230"/>
        <v>2903</v>
      </c>
      <c r="B2910" s="12" t="s">
        <v>411</v>
      </c>
      <c r="C2910" s="272">
        <v>45261</v>
      </c>
      <c r="D2910" s="272">
        <v>45275</v>
      </c>
      <c r="E2910" s="196">
        <f t="shared" si="226"/>
        <v>45268</v>
      </c>
      <c r="F2910" s="272">
        <v>45281</v>
      </c>
      <c r="G2910" s="12" t="s">
        <v>189</v>
      </c>
      <c r="H2910" s="234">
        <v>30498.630000000318</v>
      </c>
      <c r="I2910" s="17">
        <f t="shared" si="227"/>
        <v>13.5</v>
      </c>
      <c r="J2910" s="283">
        <f t="shared" si="228"/>
        <v>1.5849975286780495E-4</v>
      </c>
      <c r="K2910" s="22">
        <f t="shared" si="229"/>
        <v>2.1397466637153671E-3</v>
      </c>
    </row>
    <row r="2911" spans="1:11" ht="12.75">
      <c r="A2911" s="12">
        <f t="shared" si="230"/>
        <v>2904</v>
      </c>
      <c r="B2911" s="12" t="s">
        <v>411</v>
      </c>
      <c r="C2911" s="272">
        <v>45261</v>
      </c>
      <c r="D2911" s="272">
        <v>45275</v>
      </c>
      <c r="E2911" s="196">
        <f t="shared" si="226"/>
        <v>45268</v>
      </c>
      <c r="F2911" s="272">
        <v>45288</v>
      </c>
      <c r="G2911" s="12" t="s">
        <v>190</v>
      </c>
      <c r="H2911" s="234">
        <v>749.28000000000907</v>
      </c>
      <c r="I2911" s="17">
        <f t="shared" si="227"/>
        <v>20.5</v>
      </c>
      <c r="J2911" s="283">
        <f t="shared" si="228"/>
        <v>3.8939681824655432E-6</v>
      </c>
      <c r="K2911" s="22">
        <f t="shared" si="229"/>
        <v>7.982634774054364E-5</v>
      </c>
    </row>
    <row r="2912" spans="1:11" ht="12.75">
      <c r="A2912" s="12">
        <f t="shared" si="230"/>
        <v>2905</v>
      </c>
      <c r="B2912" s="12" t="s">
        <v>411</v>
      </c>
      <c r="C2912" s="272">
        <v>45261</v>
      </c>
      <c r="D2912" s="272">
        <v>45275</v>
      </c>
      <c r="E2912" s="196">
        <f t="shared" si="226"/>
        <v>45268</v>
      </c>
      <c r="F2912" s="272">
        <v>45275</v>
      </c>
      <c r="G2912" s="12" t="s">
        <v>192</v>
      </c>
      <c r="H2912" s="234">
        <v>36533.469999999965</v>
      </c>
      <c r="I2912" s="17">
        <f t="shared" si="227"/>
        <v>7.5</v>
      </c>
      <c r="J2912" s="283">
        <f t="shared" si="228"/>
        <v>1.8986249436133033E-4</v>
      </c>
      <c r="K2912" s="22">
        <f t="shared" si="229"/>
        <v>1.4239687077099775E-3</v>
      </c>
    </row>
    <row r="2913" spans="1:11" ht="12.75">
      <c r="A2913" s="12">
        <f t="shared" si="230"/>
        <v>2906</v>
      </c>
      <c r="B2913" s="12" t="s">
        <v>411</v>
      </c>
      <c r="C2913" s="272">
        <v>45261</v>
      </c>
      <c r="D2913" s="272">
        <v>45275</v>
      </c>
      <c r="E2913" s="196">
        <f t="shared" si="226"/>
        <v>45268</v>
      </c>
      <c r="F2913" s="272">
        <v>45275</v>
      </c>
      <c r="G2913" s="12" t="s">
        <v>193</v>
      </c>
      <c r="H2913" s="234">
        <v>77758.700000000012</v>
      </c>
      <c r="I2913" s="17">
        <f t="shared" si="227"/>
        <v>7.5</v>
      </c>
      <c r="J2913" s="283">
        <f t="shared" si="228"/>
        <v>4.0410781511568416E-4</v>
      </c>
      <c r="K2913" s="22">
        <f t="shared" si="229"/>
        <v>3.0308086133676313E-3</v>
      </c>
    </row>
    <row r="2914" spans="1:11" ht="12.75">
      <c r="A2914" s="12">
        <f t="shared" si="230"/>
        <v>2907</v>
      </c>
      <c r="B2914" s="12" t="s">
        <v>411</v>
      </c>
      <c r="C2914" s="272">
        <v>45261</v>
      </c>
      <c r="D2914" s="272">
        <v>45275</v>
      </c>
      <c r="E2914" s="196">
        <f t="shared" si="226"/>
        <v>45268</v>
      </c>
      <c r="F2914" s="272">
        <v>45288</v>
      </c>
      <c r="G2914" s="12" t="s">
        <v>194</v>
      </c>
      <c r="H2914" s="234">
        <v>1166.6699999999632</v>
      </c>
      <c r="I2914" s="17">
        <f t="shared" si="227"/>
        <v>20.5</v>
      </c>
      <c r="J2914" s="283">
        <f t="shared" si="228"/>
        <v>6.0631217427889137E-6</v>
      </c>
      <c r="K2914" s="22">
        <f t="shared" si="229"/>
        <v>1.2429399572717274E-4</v>
      </c>
    </row>
    <row r="2915" spans="1:11" ht="12.75">
      <c r="A2915" s="12">
        <f t="shared" si="230"/>
        <v>2908</v>
      </c>
      <c r="B2915" s="12" t="s">
        <v>411</v>
      </c>
      <c r="C2915" s="272">
        <v>45261</v>
      </c>
      <c r="D2915" s="272">
        <v>45275</v>
      </c>
      <c r="E2915" s="196">
        <f t="shared" si="226"/>
        <v>45268</v>
      </c>
      <c r="F2915" s="272">
        <v>45275</v>
      </c>
      <c r="G2915" s="12" t="s">
        <v>468</v>
      </c>
      <c r="H2915" s="234">
        <v>97016.88</v>
      </c>
      <c r="I2915" s="17">
        <f t="shared" si="227"/>
        <v>7.5</v>
      </c>
      <c r="J2915" s="283">
        <f t="shared" si="228"/>
        <v>5.041915490631982E-4</v>
      </c>
      <c r="K2915" s="22">
        <f t="shared" si="229"/>
        <v>3.7814366179739867E-3</v>
      </c>
    </row>
    <row r="2916" spans="1:11" ht="12.75">
      <c r="A2916" s="12">
        <f t="shared" si="230"/>
        <v>2909</v>
      </c>
      <c r="B2916" s="12" t="s">
        <v>411</v>
      </c>
      <c r="C2916" s="272">
        <v>45261</v>
      </c>
      <c r="D2916" s="272">
        <v>45275</v>
      </c>
      <c r="E2916" s="196">
        <f t="shared" si="226"/>
        <v>45268</v>
      </c>
      <c r="F2916" s="272">
        <v>45275</v>
      </c>
      <c r="G2916" s="12" t="s">
        <v>464</v>
      </c>
      <c r="H2916" s="234">
        <v>67002.28</v>
      </c>
      <c r="I2916" s="17">
        <f t="shared" si="227"/>
        <v>7.5</v>
      </c>
      <c r="J2916" s="283">
        <f t="shared" si="228"/>
        <v>3.4820727428016798E-4</v>
      </c>
      <c r="K2916" s="22">
        <f t="shared" si="229"/>
        <v>2.61155455710126E-3</v>
      </c>
    </row>
    <row r="2917" spans="1:11" ht="12.75">
      <c r="A2917" s="12">
        <f t="shared" si="230"/>
        <v>2910</v>
      </c>
      <c r="B2917" s="12" t="s">
        <v>411</v>
      </c>
      <c r="C2917" s="272">
        <v>45261</v>
      </c>
      <c r="D2917" s="272">
        <v>45275</v>
      </c>
      <c r="E2917" s="196">
        <f t="shared" si="226"/>
        <v>45268</v>
      </c>
      <c r="F2917" s="272">
        <v>45275</v>
      </c>
      <c r="G2917" s="12" t="s">
        <v>455</v>
      </c>
      <c r="H2917" s="234">
        <v>8396.24</v>
      </c>
      <c r="I2917" s="17">
        <f t="shared" si="227"/>
        <v>7.5</v>
      </c>
      <c r="J2917" s="283">
        <f t="shared" si="228"/>
        <v>4.3634811301975358E-5</v>
      </c>
      <c r="K2917" s="22">
        <f t="shared" si="229"/>
        <v>3.272610847648152E-4</v>
      </c>
    </row>
    <row r="2918" spans="1:11" ht="12.75">
      <c r="A2918" s="12">
        <f t="shared" si="230"/>
        <v>2911</v>
      </c>
      <c r="B2918" s="12" t="s">
        <v>411</v>
      </c>
      <c r="C2918" s="272">
        <v>45261</v>
      </c>
      <c r="D2918" s="272">
        <v>45275</v>
      </c>
      <c r="E2918" s="196">
        <f t="shared" si="226"/>
        <v>45268</v>
      </c>
      <c r="F2918" s="272">
        <v>45302</v>
      </c>
      <c r="G2918" s="12" t="s">
        <v>195</v>
      </c>
      <c r="H2918" s="234">
        <v>1236.7600000000002</v>
      </c>
      <c r="I2918" s="17">
        <f t="shared" si="227"/>
        <v>34.5</v>
      </c>
      <c r="J2918" s="283">
        <f t="shared" si="228"/>
        <v>6.4273757331652091E-6</v>
      </c>
      <c r="K2918" s="22">
        <f t="shared" si="229"/>
        <v>2.2174446279419973E-4</v>
      </c>
    </row>
    <row r="2919" spans="1:11" ht="12.75">
      <c r="A2919" s="12">
        <f t="shared" si="230"/>
        <v>2912</v>
      </c>
      <c r="B2919" s="12" t="s">
        <v>411</v>
      </c>
      <c r="C2919" s="272">
        <v>45261</v>
      </c>
      <c r="D2919" s="272">
        <v>45275</v>
      </c>
      <c r="E2919" s="196">
        <f t="shared" si="226"/>
        <v>45268</v>
      </c>
      <c r="F2919" s="272">
        <v>45302</v>
      </c>
      <c r="G2919" s="12" t="s">
        <v>195</v>
      </c>
      <c r="H2919" s="234">
        <v>66525.919999999998</v>
      </c>
      <c r="I2919" s="17">
        <f t="shared" si="227"/>
        <v>34.5</v>
      </c>
      <c r="J2919" s="283">
        <f t="shared" si="228"/>
        <v>3.4573165677616514E-4</v>
      </c>
      <c r="K2919" s="22">
        <f t="shared" si="229"/>
        <v>1.1927742158777697E-2</v>
      </c>
    </row>
    <row r="2920" spans="1:11" ht="12.75">
      <c r="A2920" s="12">
        <f t="shared" si="230"/>
        <v>2913</v>
      </c>
      <c r="B2920" s="12" t="s">
        <v>411</v>
      </c>
      <c r="C2920" s="272">
        <v>45261</v>
      </c>
      <c r="D2920" s="272">
        <v>45275</v>
      </c>
      <c r="E2920" s="196">
        <f t="shared" si="226"/>
        <v>45268</v>
      </c>
      <c r="F2920" s="272">
        <v>45275</v>
      </c>
      <c r="G2920" s="12" t="s">
        <v>196</v>
      </c>
      <c r="H2920" s="234">
        <v>619936.91000000702</v>
      </c>
      <c r="I2920" s="17">
        <f t="shared" si="227"/>
        <v>7.5</v>
      </c>
      <c r="J2920" s="283">
        <f t="shared" si="228"/>
        <v>3.2217790447843309E-3</v>
      </c>
      <c r="K2920" s="22">
        <f t="shared" si="229"/>
        <v>2.4163342835882482E-2</v>
      </c>
    </row>
    <row r="2921" spans="1:11" ht="12.75">
      <c r="A2921" s="12">
        <f t="shared" si="230"/>
        <v>2914</v>
      </c>
      <c r="B2921" s="12" t="s">
        <v>411</v>
      </c>
      <c r="C2921" s="272">
        <v>45261</v>
      </c>
      <c r="D2921" s="272">
        <v>45275</v>
      </c>
      <c r="E2921" s="196">
        <f t="shared" si="226"/>
        <v>45268</v>
      </c>
      <c r="F2921" s="272">
        <v>45275</v>
      </c>
      <c r="G2921" s="12" t="s">
        <v>197</v>
      </c>
      <c r="H2921" s="234">
        <v>637.51</v>
      </c>
      <c r="I2921" s="17">
        <f t="shared" si="227"/>
        <v>7.5</v>
      </c>
      <c r="J2921" s="283">
        <f t="shared" si="228"/>
        <v>3.3131054559091108E-6</v>
      </c>
      <c r="K2921" s="22">
        <f t="shared" si="229"/>
        <v>2.4848290919318332E-5</v>
      </c>
    </row>
    <row r="2922" spans="1:11" ht="12.75">
      <c r="A2922" s="12">
        <f t="shared" si="230"/>
        <v>2915</v>
      </c>
      <c r="B2922" s="12" t="s">
        <v>411</v>
      </c>
      <c r="C2922" s="272">
        <v>45261</v>
      </c>
      <c r="D2922" s="272">
        <v>45275</v>
      </c>
      <c r="E2922" s="196">
        <f t="shared" si="226"/>
        <v>45268</v>
      </c>
      <c r="F2922" s="272">
        <v>45278</v>
      </c>
      <c r="G2922" s="12" t="s">
        <v>199</v>
      </c>
      <c r="H2922" s="234">
        <v>41528.999999999985</v>
      </c>
      <c r="I2922" s="17">
        <f t="shared" si="227"/>
        <v>10.5</v>
      </c>
      <c r="J2922" s="283">
        <f t="shared" si="228"/>
        <v>2.1582399723682675E-4</v>
      </c>
      <c r="K2922" s="22">
        <f t="shared" si="229"/>
        <v>2.2661519709866809E-3</v>
      </c>
    </row>
    <row r="2923" spans="1:11" ht="12.75">
      <c r="A2923" s="12">
        <f t="shared" si="230"/>
        <v>2916</v>
      </c>
      <c r="B2923" s="12" t="s">
        <v>411</v>
      </c>
      <c r="C2923" s="272">
        <v>45261</v>
      </c>
      <c r="D2923" s="272">
        <v>45275</v>
      </c>
      <c r="E2923" s="196">
        <f t="shared" si="226"/>
        <v>45268</v>
      </c>
      <c r="F2923" s="272">
        <v>45275</v>
      </c>
      <c r="G2923" s="12" t="s">
        <v>200</v>
      </c>
      <c r="H2923" s="234">
        <v>433717.54000000469</v>
      </c>
      <c r="I2923" s="17">
        <f t="shared" si="227"/>
        <v>7.5</v>
      </c>
      <c r="J2923" s="283">
        <f t="shared" si="228"/>
        <v>2.2540069145542715E-3</v>
      </c>
      <c r="K2923" s="22">
        <f t="shared" si="229"/>
        <v>1.6905051859157038E-2</v>
      </c>
    </row>
    <row r="2924" spans="1:11" ht="12.75">
      <c r="A2924" s="12">
        <f t="shared" si="230"/>
        <v>2917</v>
      </c>
      <c r="B2924" s="12" t="s">
        <v>411</v>
      </c>
      <c r="C2924" s="272">
        <v>45261</v>
      </c>
      <c r="D2924" s="272">
        <v>45275</v>
      </c>
      <c r="E2924" s="196">
        <f t="shared" si="226"/>
        <v>45268</v>
      </c>
      <c r="F2924" s="272">
        <v>45275</v>
      </c>
      <c r="G2924" s="12" t="s">
        <v>216</v>
      </c>
      <c r="H2924" s="234">
        <v>421890.15000000008</v>
      </c>
      <c r="I2924" s="17">
        <f t="shared" si="227"/>
        <v>7.5</v>
      </c>
      <c r="J2924" s="283">
        <f t="shared" si="228"/>
        <v>2.1925405997699071E-3</v>
      </c>
      <c r="K2924" s="22">
        <f t="shared" si="229"/>
        <v>1.6444054498274303E-2</v>
      </c>
    </row>
    <row r="2925" spans="1:11" ht="12.75">
      <c r="A2925" s="12">
        <f t="shared" si="230"/>
        <v>2918</v>
      </c>
      <c r="B2925" s="12" t="s">
        <v>411</v>
      </c>
      <c r="C2925" s="272">
        <v>45261</v>
      </c>
      <c r="D2925" s="272">
        <v>45275</v>
      </c>
      <c r="E2925" s="196">
        <f t="shared" si="226"/>
        <v>45268</v>
      </c>
      <c r="F2925" s="272">
        <v>45275</v>
      </c>
      <c r="G2925" s="12" t="s">
        <v>201</v>
      </c>
      <c r="H2925" s="234">
        <v>17744.089999999993</v>
      </c>
      <c r="I2925" s="17">
        <f t="shared" si="227"/>
        <v>7.5</v>
      </c>
      <c r="J2925" s="283">
        <f t="shared" si="228"/>
        <v>9.2215089001180012E-5</v>
      </c>
      <c r="K2925" s="22">
        <f t="shared" si="229"/>
        <v>6.916131675088501E-4</v>
      </c>
    </row>
    <row r="2926" spans="1:11" ht="12.75">
      <c r="A2926" s="12">
        <f t="shared" si="230"/>
        <v>2919</v>
      </c>
      <c r="B2926" s="12" t="s">
        <v>411</v>
      </c>
      <c r="C2926" s="272">
        <v>45261</v>
      </c>
      <c r="D2926" s="272">
        <v>45275</v>
      </c>
      <c r="E2926" s="196">
        <f t="shared" si="226"/>
        <v>45268</v>
      </c>
      <c r="F2926" s="272">
        <v>45279</v>
      </c>
      <c r="G2926" s="12" t="s">
        <v>465</v>
      </c>
      <c r="H2926" s="234">
        <v>15661.730000000007</v>
      </c>
      <c r="I2926" s="17">
        <f t="shared" si="227"/>
        <v>11.5</v>
      </c>
      <c r="J2926" s="283">
        <f t="shared" si="228"/>
        <v>8.1393175184664435E-5</v>
      </c>
      <c r="K2926" s="22">
        <f t="shared" si="229"/>
        <v>9.36021514623641E-4</v>
      </c>
    </row>
    <row r="2927" spans="1:11" ht="12.75">
      <c r="A2927" s="12">
        <f t="shared" si="230"/>
        <v>2920</v>
      </c>
      <c r="B2927" s="12" t="s">
        <v>411</v>
      </c>
      <c r="C2927" s="272">
        <v>45261</v>
      </c>
      <c r="D2927" s="272">
        <v>45275</v>
      </c>
      <c r="E2927" s="196">
        <f t="shared" si="226"/>
        <v>45268</v>
      </c>
      <c r="F2927" s="272">
        <v>45247</v>
      </c>
      <c r="G2927" s="12" t="s">
        <v>435</v>
      </c>
      <c r="H2927" s="234">
        <v>53120.949999999881</v>
      </c>
      <c r="I2927" s="17">
        <f t="shared" si="227"/>
        <v>-20.5</v>
      </c>
      <c r="J2927" s="283">
        <f t="shared" si="228"/>
        <v>2.7606674290297356E-4</v>
      </c>
      <c r="K2927" s="22">
        <f t="shared" si="229"/>
        <v>-5.6593682295109577E-3</v>
      </c>
    </row>
    <row r="2928" spans="1:11" ht="12.75">
      <c r="A2928" s="12">
        <f t="shared" si="230"/>
        <v>2921</v>
      </c>
      <c r="B2928" s="12" t="s">
        <v>411</v>
      </c>
      <c r="C2928" s="272">
        <v>45261</v>
      </c>
      <c r="D2928" s="272">
        <v>45275</v>
      </c>
      <c r="E2928" s="196">
        <f t="shared" si="226"/>
        <v>45268</v>
      </c>
      <c r="F2928" s="272">
        <v>45247</v>
      </c>
      <c r="G2928" s="12" t="s">
        <v>466</v>
      </c>
      <c r="H2928" s="234">
        <v>85</v>
      </c>
      <c r="I2928" s="17">
        <f t="shared" si="227"/>
        <v>-20.5</v>
      </c>
      <c r="J2928" s="283">
        <f t="shared" si="228"/>
        <v>4.4174046485902092E-7</v>
      </c>
      <c r="K2928" s="22">
        <f t="shared" si="229"/>
        <v>-9.0556795296099282E-6</v>
      </c>
    </row>
    <row r="2929" spans="1:11" ht="12.75">
      <c r="A2929" s="12">
        <f t="shared" si="230"/>
        <v>2922</v>
      </c>
      <c r="B2929" s="12" t="s">
        <v>411</v>
      </c>
      <c r="C2929" s="272">
        <v>45261</v>
      </c>
      <c r="D2929" s="272">
        <v>45275</v>
      </c>
      <c r="E2929" s="196">
        <f t="shared" si="226"/>
        <v>45268</v>
      </c>
      <c r="F2929" s="272">
        <v>45288</v>
      </c>
      <c r="G2929" s="12" t="s">
        <v>202</v>
      </c>
      <c r="H2929" s="234">
        <v>107962.27999999988</v>
      </c>
      <c r="I2929" s="17">
        <f t="shared" si="227"/>
        <v>20.5</v>
      </c>
      <c r="J2929" s="283">
        <f t="shared" si="228"/>
        <v>5.6107420887576147E-4</v>
      </c>
      <c r="K2929" s="22">
        <f t="shared" si="229"/>
        <v>1.150202128195311E-2</v>
      </c>
    </row>
    <row r="2930" spans="1:11" ht="12.75">
      <c r="A2930" s="12">
        <f t="shared" si="230"/>
        <v>2923</v>
      </c>
      <c r="B2930" s="12" t="s">
        <v>411</v>
      </c>
      <c r="C2930" s="272">
        <v>45261</v>
      </c>
      <c r="D2930" s="272">
        <v>45275</v>
      </c>
      <c r="E2930" s="196">
        <f t="shared" si="226"/>
        <v>45268</v>
      </c>
      <c r="F2930" s="272">
        <v>45288</v>
      </c>
      <c r="G2930" s="12" t="s">
        <v>203</v>
      </c>
      <c r="H2930" s="234">
        <v>11119.729999999992</v>
      </c>
      <c r="I2930" s="17">
        <f t="shared" si="227"/>
        <v>20.5</v>
      </c>
      <c r="J2930" s="283">
        <f t="shared" si="228"/>
        <v>5.7788643521256434E-5</v>
      </c>
      <c r="K2930" s="22">
        <f t="shared" si="229"/>
        <v>1.1846671921857568E-3</v>
      </c>
    </row>
    <row r="2931" spans="1:11" ht="12.75">
      <c r="A2931" s="12">
        <f t="shared" si="230"/>
        <v>2924</v>
      </c>
      <c r="B2931" s="12" t="s">
        <v>411</v>
      </c>
      <c r="C2931" s="272">
        <v>45261</v>
      </c>
      <c r="D2931" s="272">
        <v>45275</v>
      </c>
      <c r="E2931" s="196">
        <f t="shared" si="226"/>
        <v>45268</v>
      </c>
      <c r="F2931" s="272">
        <v>45288</v>
      </c>
      <c r="G2931" s="12" t="s">
        <v>204</v>
      </c>
      <c r="H2931" s="234">
        <v>17586.999999999975</v>
      </c>
      <c r="I2931" s="17">
        <f t="shared" si="227"/>
        <v>20.5</v>
      </c>
      <c r="J2931" s="283">
        <f t="shared" si="228"/>
        <v>9.1398700652654E-5</v>
      </c>
      <c r="K2931" s="22">
        <f t="shared" si="229"/>
        <v>1.873673363379407E-3</v>
      </c>
    </row>
    <row r="2932" spans="1:11" ht="12.75">
      <c r="A2932" s="12">
        <f t="shared" si="230"/>
        <v>2925</v>
      </c>
      <c r="B2932" s="12" t="s">
        <v>411</v>
      </c>
      <c r="C2932" s="272">
        <v>45261</v>
      </c>
      <c r="D2932" s="272">
        <v>45275</v>
      </c>
      <c r="E2932" s="196">
        <f t="shared" si="226"/>
        <v>45268</v>
      </c>
      <c r="F2932" s="272">
        <v>45288</v>
      </c>
      <c r="G2932" s="12" t="s">
        <v>205</v>
      </c>
      <c r="H2932" s="234">
        <v>3661.0699999999451</v>
      </c>
      <c r="I2932" s="17">
        <f t="shared" si="227"/>
        <v>20.5</v>
      </c>
      <c r="J2932" s="283">
        <f t="shared" si="228"/>
        <v>1.9026385455075194E-5</v>
      </c>
      <c r="K2932" s="22">
        <f t="shared" si="229"/>
        <v>3.9004090182904148E-4</v>
      </c>
    </row>
    <row r="2933" spans="1:11" ht="12.75">
      <c r="A2933" s="12">
        <f t="shared" si="230"/>
        <v>2926</v>
      </c>
      <c r="B2933" s="12" t="s">
        <v>411</v>
      </c>
      <c r="C2933" s="272">
        <v>45261</v>
      </c>
      <c r="D2933" s="272">
        <v>45275</v>
      </c>
      <c r="E2933" s="196">
        <f t="shared" si="226"/>
        <v>45268</v>
      </c>
      <c r="F2933" s="272">
        <v>45273</v>
      </c>
      <c r="G2933" s="12" t="s">
        <v>451</v>
      </c>
      <c r="H2933" s="234">
        <v>1850.56</v>
      </c>
      <c r="I2933" s="17">
        <f t="shared" si="227"/>
        <v>5.5</v>
      </c>
      <c r="J2933" s="283">
        <f t="shared" si="228"/>
        <v>9.6172615841118793E-6</v>
      </c>
      <c r="K2933" s="22">
        <f t="shared" si="229"/>
        <v>5.2894938712615335E-5</v>
      </c>
    </row>
    <row r="2934" spans="1:11" ht="12.75">
      <c r="A2934" s="12">
        <f t="shared" si="230"/>
        <v>2927</v>
      </c>
      <c r="B2934" s="12" t="s">
        <v>411</v>
      </c>
      <c r="C2934" s="272">
        <v>45261</v>
      </c>
      <c r="D2934" s="272">
        <v>45275</v>
      </c>
      <c r="E2934" s="196">
        <f t="shared" si="226"/>
        <v>45268</v>
      </c>
      <c r="F2934" s="272">
        <v>45273</v>
      </c>
      <c r="G2934" s="12" t="s">
        <v>213</v>
      </c>
      <c r="H2934" s="234">
        <v>27696.059999999998</v>
      </c>
      <c r="I2934" s="17">
        <f t="shared" si="227"/>
        <v>5.5</v>
      </c>
      <c r="J2934" s="283">
        <f t="shared" si="228"/>
        <v>1.4393494610780391E-4</v>
      </c>
      <c r="K2934" s="22">
        <f t="shared" si="229"/>
        <v>7.9164220359292155E-4</v>
      </c>
    </row>
    <row r="2935" spans="1:11" ht="12.75">
      <c r="A2935" s="12">
        <f t="shared" si="230"/>
        <v>2928</v>
      </c>
      <c r="B2935" s="12" t="s">
        <v>411</v>
      </c>
      <c r="C2935" s="272">
        <v>45261</v>
      </c>
      <c r="D2935" s="272">
        <v>45275</v>
      </c>
      <c r="E2935" s="196">
        <f t="shared" si="226"/>
        <v>45268</v>
      </c>
      <c r="F2935" s="272">
        <v>45273</v>
      </c>
      <c r="G2935" s="12" t="s">
        <v>214</v>
      </c>
      <c r="H2935" s="234">
        <v>2537.6999999999998</v>
      </c>
      <c r="I2935" s="17">
        <f t="shared" si="227"/>
        <v>5.5</v>
      </c>
      <c r="J2935" s="283">
        <f t="shared" si="228"/>
        <v>1.3188291502032204E-5</v>
      </c>
      <c r="K2935" s="22">
        <f t="shared" si="229"/>
        <v>7.2535603261177119E-5</v>
      </c>
    </row>
    <row r="2936" spans="1:11" ht="12.75">
      <c r="A2936" s="12">
        <f t="shared" si="230"/>
        <v>2929</v>
      </c>
      <c r="B2936" s="12" t="s">
        <v>411</v>
      </c>
      <c r="C2936" s="272">
        <v>45261</v>
      </c>
      <c r="D2936" s="272">
        <v>45275</v>
      </c>
      <c r="E2936" s="196">
        <f t="shared" si="226"/>
        <v>45268</v>
      </c>
      <c r="F2936" s="272">
        <v>45273</v>
      </c>
      <c r="G2936" s="12" t="s">
        <v>452</v>
      </c>
      <c r="H2936" s="234">
        <v>2485.5299999999997</v>
      </c>
      <c r="I2936" s="17">
        <f t="shared" si="227"/>
        <v>5.5</v>
      </c>
      <c r="J2936" s="283">
        <f t="shared" si="228"/>
        <v>1.2917166795541671E-5</v>
      </c>
      <c r="K2936" s="22">
        <f t="shared" si="229"/>
        <v>7.1044417375479196E-5</v>
      </c>
    </row>
    <row r="2937" spans="1:11" ht="12.75">
      <c r="A2937" s="12">
        <f t="shared" si="230"/>
        <v>2930</v>
      </c>
      <c r="B2937" s="12" t="s">
        <v>411</v>
      </c>
      <c r="C2937" s="272">
        <v>45276</v>
      </c>
      <c r="D2937" s="272">
        <v>45291</v>
      </c>
      <c r="E2937" s="196">
        <f t="shared" si="226"/>
        <v>45283.5</v>
      </c>
      <c r="F2937" s="272">
        <v>45289</v>
      </c>
      <c r="G2937" s="12" t="s">
        <v>180</v>
      </c>
      <c r="H2937" s="234">
        <v>520378.75000000163</v>
      </c>
      <c r="I2937" s="17">
        <f t="shared" si="227"/>
        <v>6</v>
      </c>
      <c r="J2937" s="283">
        <f t="shared" si="228"/>
        <v>2.7043805991500817E-3</v>
      </c>
      <c r="K2937" s="22">
        <f t="shared" si="229"/>
        <v>1.6226283594900491E-2</v>
      </c>
    </row>
    <row r="2938" spans="1:11" ht="12.75">
      <c r="A2938" s="12">
        <f t="shared" si="230"/>
        <v>2931</v>
      </c>
      <c r="B2938" s="12" t="s">
        <v>411</v>
      </c>
      <c r="C2938" s="272">
        <v>45276</v>
      </c>
      <c r="D2938" s="272">
        <v>45291</v>
      </c>
      <c r="E2938" s="196">
        <f t="shared" si="226"/>
        <v>45283.5</v>
      </c>
      <c r="F2938" s="272">
        <v>45289</v>
      </c>
      <c r="G2938" s="12" t="s">
        <v>181</v>
      </c>
      <c r="H2938" s="234">
        <v>93165.100000000035</v>
      </c>
      <c r="I2938" s="17">
        <f t="shared" si="227"/>
        <v>6</v>
      </c>
      <c r="J2938" s="283">
        <f t="shared" si="228"/>
        <v>4.8417405391337862E-4</v>
      </c>
      <c r="K2938" s="22">
        <f t="shared" si="229"/>
        <v>2.9050443234802719E-3</v>
      </c>
    </row>
    <row r="2939" spans="1:11" ht="12.75">
      <c r="A2939" s="12">
        <f t="shared" si="230"/>
        <v>2932</v>
      </c>
      <c r="B2939" s="12" t="s">
        <v>411</v>
      </c>
      <c r="C2939" s="272">
        <v>45276</v>
      </c>
      <c r="D2939" s="272">
        <v>45291</v>
      </c>
      <c r="E2939" s="196">
        <f t="shared" si="226"/>
        <v>45283.5</v>
      </c>
      <c r="F2939" s="272">
        <v>45289</v>
      </c>
      <c r="G2939" s="12" t="s">
        <v>182</v>
      </c>
      <c r="H2939" s="234">
        <v>1212163.7900000017</v>
      </c>
      <c r="I2939" s="17">
        <f t="shared" si="227"/>
        <v>6</v>
      </c>
      <c r="J2939" s="283">
        <f t="shared" si="228"/>
        <v>6.2995505421161568E-3</v>
      </c>
      <c r="K2939" s="22">
        <f t="shared" si="229"/>
        <v>3.7797303252696937E-2</v>
      </c>
    </row>
    <row r="2940" spans="1:11" ht="12.75">
      <c r="A2940" s="12">
        <f t="shared" si="230"/>
        <v>2933</v>
      </c>
      <c r="B2940" s="12" t="s">
        <v>411</v>
      </c>
      <c r="C2940" s="272">
        <v>45276</v>
      </c>
      <c r="D2940" s="272">
        <v>45291</v>
      </c>
      <c r="E2940" s="196">
        <f t="shared" ref="E2940:E2968" si="231">AVERAGE(C2940:D2940)</f>
        <v>45283.5</v>
      </c>
      <c r="F2940" s="272">
        <v>45289</v>
      </c>
      <c r="G2940" s="12" t="s">
        <v>183</v>
      </c>
      <c r="H2940" s="234">
        <v>1885707.3199999998</v>
      </c>
      <c r="I2940" s="17">
        <f t="shared" ref="I2940:I2968" si="232">(F2940-D2940)+((D2940-C2940+1)/2)</f>
        <v>6</v>
      </c>
      <c r="J2940" s="283">
        <f t="shared" si="228"/>
        <v>9.7999203308806876E-3</v>
      </c>
      <c r="K2940" s="22">
        <f t="shared" ref="K2940:K2968" si="233">J2940*I2940</f>
        <v>5.8799521985284126E-2</v>
      </c>
    </row>
    <row r="2941" spans="1:11" ht="12.75">
      <c r="A2941" s="12">
        <f t="shared" si="230"/>
        <v>2934</v>
      </c>
      <c r="B2941" s="12" t="s">
        <v>411</v>
      </c>
      <c r="C2941" s="272">
        <v>45276</v>
      </c>
      <c r="D2941" s="272">
        <v>45291</v>
      </c>
      <c r="E2941" s="196">
        <f t="shared" si="231"/>
        <v>45283.5</v>
      </c>
      <c r="F2941" s="272">
        <v>45289</v>
      </c>
      <c r="G2941" s="12" t="s">
        <v>184</v>
      </c>
      <c r="H2941" s="234">
        <v>117000.83999999988</v>
      </c>
      <c r="I2941" s="17">
        <f t="shared" si="232"/>
        <v>6</v>
      </c>
      <c r="J2941" s="283">
        <f t="shared" ref="J2941:J2968" si="234">H2941/$H$2969</f>
        <v>6.0804712294701033E-4</v>
      </c>
      <c r="K2941" s="22">
        <f t="shared" si="233"/>
        <v>3.6482827376820622E-3</v>
      </c>
    </row>
    <row r="2942" spans="1:11" ht="12.75">
      <c r="A2942" s="12">
        <f t="shared" si="230"/>
        <v>2935</v>
      </c>
      <c r="B2942" s="12" t="s">
        <v>411</v>
      </c>
      <c r="C2942" s="272">
        <v>45276</v>
      </c>
      <c r="D2942" s="272">
        <v>45291</v>
      </c>
      <c r="E2942" s="196">
        <f t="shared" si="231"/>
        <v>45283.5</v>
      </c>
      <c r="F2942" s="272">
        <v>45289</v>
      </c>
      <c r="G2942" s="12" t="s">
        <v>184</v>
      </c>
      <c r="H2942" s="234">
        <v>216107.41999999966</v>
      </c>
      <c r="I2942" s="17">
        <f t="shared" si="232"/>
        <v>6</v>
      </c>
      <c r="J2942" s="283">
        <f t="shared" si="234"/>
        <v>1.1230987314151003E-3</v>
      </c>
      <c r="K2942" s="22">
        <f t="shared" si="233"/>
        <v>6.7385923884906015E-3</v>
      </c>
    </row>
    <row r="2943" spans="1:11" ht="12.75">
      <c r="A2943" s="12">
        <f t="shared" si="230"/>
        <v>2936</v>
      </c>
      <c r="B2943" s="12" t="s">
        <v>411</v>
      </c>
      <c r="C2943" s="272">
        <v>45276</v>
      </c>
      <c r="D2943" s="272">
        <v>45291</v>
      </c>
      <c r="E2943" s="196">
        <f t="shared" si="231"/>
        <v>45283.5</v>
      </c>
      <c r="F2943" s="272">
        <v>45289</v>
      </c>
      <c r="G2943" s="12" t="s">
        <v>186</v>
      </c>
      <c r="H2943" s="234">
        <v>327962.38000000006</v>
      </c>
      <c r="I2943" s="17">
        <f t="shared" si="232"/>
        <v>6</v>
      </c>
      <c r="J2943" s="283">
        <f t="shared" si="234"/>
        <v>1.704402990558481E-3</v>
      </c>
      <c r="K2943" s="22">
        <f t="shared" si="233"/>
        <v>1.0226417943350885E-2</v>
      </c>
    </row>
    <row r="2944" spans="1:11" ht="12.75">
      <c r="A2944" s="12">
        <f t="shared" si="230"/>
        <v>2937</v>
      </c>
      <c r="B2944" s="12" t="s">
        <v>411</v>
      </c>
      <c r="C2944" s="272">
        <v>45276</v>
      </c>
      <c r="D2944" s="272">
        <v>45291</v>
      </c>
      <c r="E2944" s="196">
        <f t="shared" si="231"/>
        <v>45283.5</v>
      </c>
      <c r="F2944" s="272">
        <v>45281</v>
      </c>
      <c r="G2944" s="12" t="s">
        <v>189</v>
      </c>
      <c r="H2944" s="234">
        <v>30480.640000000305</v>
      </c>
      <c r="I2944" s="17">
        <f t="shared" si="232"/>
        <v>-2</v>
      </c>
      <c r="J2944" s="283">
        <f t="shared" si="234"/>
        <v>1.5840625979765413E-4</v>
      </c>
      <c r="K2944" s="22">
        <f t="shared" si="233"/>
        <v>-3.1681251959530827E-4</v>
      </c>
    </row>
    <row r="2945" spans="1:11" ht="12.75">
      <c r="A2945" s="12">
        <f t="shared" si="230"/>
        <v>2938</v>
      </c>
      <c r="B2945" s="12" t="s">
        <v>411</v>
      </c>
      <c r="C2945" s="272">
        <v>45276</v>
      </c>
      <c r="D2945" s="272">
        <v>45291</v>
      </c>
      <c r="E2945" s="196">
        <f t="shared" si="231"/>
        <v>45283.5</v>
      </c>
      <c r="F2945" s="272">
        <v>45288</v>
      </c>
      <c r="G2945" s="12" t="s">
        <v>190</v>
      </c>
      <c r="H2945" s="234">
        <v>749.27000000000896</v>
      </c>
      <c r="I2945" s="17">
        <f t="shared" si="232"/>
        <v>5</v>
      </c>
      <c r="J2945" s="283">
        <f t="shared" si="234"/>
        <v>3.893916212999089E-6</v>
      </c>
      <c r="K2945" s="22">
        <f t="shared" si="233"/>
        <v>1.9469581064995446E-5</v>
      </c>
    </row>
    <row r="2946" spans="1:11" ht="12.75">
      <c r="A2946" s="12">
        <f t="shared" si="230"/>
        <v>2939</v>
      </c>
      <c r="B2946" s="12" t="s">
        <v>411</v>
      </c>
      <c r="C2946" s="272">
        <v>45276</v>
      </c>
      <c r="D2946" s="272">
        <v>45291</v>
      </c>
      <c r="E2946" s="196">
        <f t="shared" si="231"/>
        <v>45283.5</v>
      </c>
      <c r="F2946" s="272">
        <v>45289</v>
      </c>
      <c r="G2946" s="12" t="s">
        <v>192</v>
      </c>
      <c r="H2946" s="234">
        <v>35923.100000000028</v>
      </c>
      <c r="I2946" s="17">
        <f t="shared" si="232"/>
        <v>6</v>
      </c>
      <c r="J2946" s="283">
        <f t="shared" si="234"/>
        <v>1.8669043403737772E-4</v>
      </c>
      <c r="K2946" s="22">
        <f t="shared" si="233"/>
        <v>1.1201426042242663E-3</v>
      </c>
    </row>
    <row r="2947" spans="1:11" ht="12.75">
      <c r="A2947" s="12">
        <f t="shared" si="230"/>
        <v>2940</v>
      </c>
      <c r="B2947" s="12" t="s">
        <v>411</v>
      </c>
      <c r="C2947" s="272">
        <v>45276</v>
      </c>
      <c r="D2947" s="272">
        <v>45291</v>
      </c>
      <c r="E2947" s="196">
        <f t="shared" si="231"/>
        <v>45283.5</v>
      </c>
      <c r="F2947" s="272">
        <v>45289</v>
      </c>
      <c r="G2947" s="12" t="s">
        <v>193</v>
      </c>
      <c r="H2947" s="234">
        <v>77801.319999999963</v>
      </c>
      <c r="I2947" s="17">
        <f t="shared" si="232"/>
        <v>6</v>
      </c>
      <c r="J2947" s="283">
        <f t="shared" si="234"/>
        <v>4.0432930898171086E-4</v>
      </c>
      <c r="K2947" s="22">
        <f t="shared" si="233"/>
        <v>2.4259758538902653E-3</v>
      </c>
    </row>
    <row r="2948" spans="1:11" ht="12.75">
      <c r="A2948" s="12">
        <f t="shared" si="230"/>
        <v>2941</v>
      </c>
      <c r="B2948" s="12" t="s">
        <v>411</v>
      </c>
      <c r="C2948" s="272">
        <v>45276</v>
      </c>
      <c r="D2948" s="272">
        <v>45291</v>
      </c>
      <c r="E2948" s="196">
        <f t="shared" si="231"/>
        <v>45283.5</v>
      </c>
      <c r="F2948" s="272">
        <v>45288</v>
      </c>
      <c r="G2948" s="12" t="s">
        <v>194</v>
      </c>
      <c r="H2948" s="234">
        <v>1168.4299999999632</v>
      </c>
      <c r="I2948" s="17">
        <f t="shared" si="232"/>
        <v>5</v>
      </c>
      <c r="J2948" s="283">
        <f t="shared" si="234"/>
        <v>6.0722683688848181E-6</v>
      </c>
      <c r="K2948" s="22">
        <f t="shared" si="233"/>
        <v>3.0361341844424092E-5</v>
      </c>
    </row>
    <row r="2949" spans="1:11" ht="12.75">
      <c r="A2949" s="12">
        <f t="shared" si="230"/>
        <v>2942</v>
      </c>
      <c r="B2949" s="12" t="s">
        <v>411</v>
      </c>
      <c r="C2949" s="272">
        <v>45276</v>
      </c>
      <c r="D2949" s="272">
        <v>45291</v>
      </c>
      <c r="E2949" s="196">
        <f t="shared" si="231"/>
        <v>45283.5</v>
      </c>
      <c r="F2949" s="272">
        <v>45289</v>
      </c>
      <c r="G2949" s="12" t="s">
        <v>468</v>
      </c>
      <c r="H2949" s="234">
        <v>101298.69</v>
      </c>
      <c r="I2949" s="17">
        <f t="shared" si="232"/>
        <v>6</v>
      </c>
      <c r="J2949" s="283">
        <f t="shared" si="234"/>
        <v>5.264438871789395E-4</v>
      </c>
      <c r="K2949" s="22">
        <f t="shared" si="233"/>
        <v>3.1586633230736372E-3</v>
      </c>
    </row>
    <row r="2950" spans="1:11" ht="12.75">
      <c r="A2950" s="12">
        <f t="shared" si="230"/>
        <v>2943</v>
      </c>
      <c r="B2950" s="12" t="s">
        <v>411</v>
      </c>
      <c r="C2950" s="272">
        <v>45276</v>
      </c>
      <c r="D2950" s="272">
        <v>45291</v>
      </c>
      <c r="E2950" s="196">
        <f t="shared" si="231"/>
        <v>45283.5</v>
      </c>
      <c r="F2950" s="272">
        <v>45289</v>
      </c>
      <c r="G2950" s="12" t="s">
        <v>464</v>
      </c>
      <c r="H2950" s="234">
        <v>67002.28</v>
      </c>
      <c r="I2950" s="17">
        <f t="shared" si="232"/>
        <v>6</v>
      </c>
      <c r="J2950" s="283">
        <f t="shared" si="234"/>
        <v>3.4820727428016798E-4</v>
      </c>
      <c r="K2950" s="22">
        <f t="shared" si="233"/>
        <v>2.089243645681008E-3</v>
      </c>
    </row>
    <row r="2951" spans="1:11" ht="12.75">
      <c r="A2951" s="12">
        <f t="shared" si="230"/>
        <v>2944</v>
      </c>
      <c r="B2951" s="12" t="s">
        <v>411</v>
      </c>
      <c r="C2951" s="272">
        <v>45276</v>
      </c>
      <c r="D2951" s="272">
        <v>45291</v>
      </c>
      <c r="E2951" s="196">
        <f t="shared" si="231"/>
        <v>45283.5</v>
      </c>
      <c r="F2951" s="272">
        <v>45289</v>
      </c>
      <c r="G2951" s="12" t="s">
        <v>455</v>
      </c>
      <c r="H2951" s="234">
        <v>8822</v>
      </c>
      <c r="I2951" s="17">
        <f t="shared" si="232"/>
        <v>6</v>
      </c>
      <c r="J2951" s="283">
        <f t="shared" si="234"/>
        <v>4.5847463305720967E-5</v>
      </c>
      <c r="K2951" s="22">
        <f t="shared" si="233"/>
        <v>2.7508477983432579E-4</v>
      </c>
    </row>
    <row r="2952" spans="1:11" ht="12.75">
      <c r="A2952" s="12">
        <f t="shared" si="230"/>
        <v>2945</v>
      </c>
      <c r="B2952" s="12" t="s">
        <v>411</v>
      </c>
      <c r="C2952" s="272">
        <v>45276</v>
      </c>
      <c r="D2952" s="272">
        <v>45291</v>
      </c>
      <c r="E2952" s="196">
        <f t="shared" si="231"/>
        <v>45283.5</v>
      </c>
      <c r="F2952" s="272">
        <v>45302</v>
      </c>
      <c r="G2952" s="12" t="s">
        <v>195</v>
      </c>
      <c r="H2952" s="234">
        <v>1236.7600000000002</v>
      </c>
      <c r="I2952" s="17">
        <f t="shared" si="232"/>
        <v>19</v>
      </c>
      <c r="J2952" s="283">
        <f t="shared" si="234"/>
        <v>6.4273757331652091E-6</v>
      </c>
      <c r="K2952" s="22">
        <f t="shared" si="233"/>
        <v>1.2212013893013896E-4</v>
      </c>
    </row>
    <row r="2953" spans="1:11" ht="12.75">
      <c r="A2953" s="12">
        <f t="shared" ref="A2953:A2968" si="235">A2952+1</f>
        <v>2946</v>
      </c>
      <c r="B2953" s="12" t="s">
        <v>411</v>
      </c>
      <c r="C2953" s="272">
        <v>45276</v>
      </c>
      <c r="D2953" s="272">
        <v>45291</v>
      </c>
      <c r="E2953" s="196">
        <f t="shared" si="231"/>
        <v>45283.5</v>
      </c>
      <c r="F2953" s="272">
        <v>45302</v>
      </c>
      <c r="G2953" s="12" t="s">
        <v>195</v>
      </c>
      <c r="H2953" s="234">
        <v>65336.92</v>
      </c>
      <c r="I2953" s="17">
        <f t="shared" si="232"/>
        <v>19</v>
      </c>
      <c r="J2953" s="283">
        <f t="shared" si="234"/>
        <v>3.3955248721478421E-4</v>
      </c>
      <c r="K2953" s="22">
        <f t="shared" si="233"/>
        <v>6.4514972570809005E-3</v>
      </c>
    </row>
    <row r="2954" spans="1:11" ht="12.75">
      <c r="A2954" s="12">
        <f t="shared" si="235"/>
        <v>2947</v>
      </c>
      <c r="B2954" s="12" t="s">
        <v>411</v>
      </c>
      <c r="C2954" s="272">
        <v>45276</v>
      </c>
      <c r="D2954" s="272">
        <v>45291</v>
      </c>
      <c r="E2954" s="196">
        <f t="shared" si="231"/>
        <v>45283.5</v>
      </c>
      <c r="F2954" s="272">
        <v>45289</v>
      </c>
      <c r="G2954" s="12" t="s">
        <v>196</v>
      </c>
      <c r="H2954" s="234">
        <v>616618.31000000634</v>
      </c>
      <c r="I2954" s="17">
        <f t="shared" si="232"/>
        <v>6</v>
      </c>
      <c r="J2954" s="283">
        <f t="shared" si="234"/>
        <v>3.2045324576469021E-3</v>
      </c>
      <c r="K2954" s="22">
        <f t="shared" si="233"/>
        <v>1.9227194745881412E-2</v>
      </c>
    </row>
    <row r="2955" spans="1:11" ht="12.75">
      <c r="A2955" s="12">
        <f t="shared" si="235"/>
        <v>2948</v>
      </c>
      <c r="B2955" s="12" t="s">
        <v>411</v>
      </c>
      <c r="C2955" s="272">
        <v>45276</v>
      </c>
      <c r="D2955" s="272">
        <v>45291</v>
      </c>
      <c r="E2955" s="196">
        <f t="shared" si="231"/>
        <v>45283.5</v>
      </c>
      <c r="F2955" s="272">
        <v>45289</v>
      </c>
      <c r="G2955" s="12" t="s">
        <v>197</v>
      </c>
      <c r="H2955" s="234">
        <v>212.51</v>
      </c>
      <c r="I2955" s="17">
        <f t="shared" si="232"/>
        <v>6</v>
      </c>
      <c r="J2955" s="283">
        <f t="shared" si="234"/>
        <v>1.1044031316140061E-6</v>
      </c>
      <c r="K2955" s="22">
        <f t="shared" si="233"/>
        <v>6.6264187896840368E-6</v>
      </c>
    </row>
    <row r="2956" spans="1:11" ht="12.75">
      <c r="A2956" s="12">
        <f t="shared" si="235"/>
        <v>2949</v>
      </c>
      <c r="B2956" s="12" t="s">
        <v>411</v>
      </c>
      <c r="C2956" s="272">
        <v>45276</v>
      </c>
      <c r="D2956" s="272">
        <v>45291</v>
      </c>
      <c r="E2956" s="196">
        <f t="shared" si="231"/>
        <v>45283.5</v>
      </c>
      <c r="F2956" s="272">
        <v>45278</v>
      </c>
      <c r="G2956" s="12" t="s">
        <v>199</v>
      </c>
      <c r="H2956" s="234">
        <v>41435.590000000033</v>
      </c>
      <c r="I2956" s="17">
        <f t="shared" si="232"/>
        <v>-5</v>
      </c>
      <c r="J2956" s="283">
        <f t="shared" si="234"/>
        <v>2.1533855045068016E-4</v>
      </c>
      <c r="K2956" s="22">
        <f t="shared" si="233"/>
        <v>-1.0766927522534008E-3</v>
      </c>
    </row>
    <row r="2957" spans="1:11" ht="12.75">
      <c r="A2957" s="12">
        <f t="shared" si="235"/>
        <v>2950</v>
      </c>
      <c r="B2957" s="12" t="s">
        <v>411</v>
      </c>
      <c r="C2957" s="272">
        <v>45276</v>
      </c>
      <c r="D2957" s="272">
        <v>45291</v>
      </c>
      <c r="E2957" s="196">
        <f t="shared" si="231"/>
        <v>45283.5</v>
      </c>
      <c r="F2957" s="272">
        <v>45289</v>
      </c>
      <c r="G2957" s="12" t="s">
        <v>200</v>
      </c>
      <c r="H2957" s="234">
        <v>433844.03000000486</v>
      </c>
      <c r="I2957" s="17">
        <f t="shared" si="232"/>
        <v>6</v>
      </c>
      <c r="J2957" s="283">
        <f t="shared" si="234"/>
        <v>2.2546642763354489E-3</v>
      </c>
      <c r="K2957" s="22">
        <f t="shared" si="233"/>
        <v>1.3527985658012692E-2</v>
      </c>
    </row>
    <row r="2958" spans="1:11" ht="12.75">
      <c r="A2958" s="12">
        <f t="shared" si="235"/>
        <v>2951</v>
      </c>
      <c r="B2958" s="12" t="s">
        <v>411</v>
      </c>
      <c r="C2958" s="272">
        <v>45276</v>
      </c>
      <c r="D2958" s="272">
        <v>45291</v>
      </c>
      <c r="E2958" s="196">
        <f t="shared" si="231"/>
        <v>45283.5</v>
      </c>
      <c r="F2958" s="272">
        <v>45289</v>
      </c>
      <c r="G2958" s="12" t="s">
        <v>216</v>
      </c>
      <c r="H2958" s="234">
        <v>399297.60000000003</v>
      </c>
      <c r="I2958" s="17">
        <f t="shared" si="232"/>
        <v>6</v>
      </c>
      <c r="J2958" s="283">
        <f t="shared" si="234"/>
        <v>2.0751283228363695E-3</v>
      </c>
      <c r="K2958" s="22">
        <f t="shared" si="233"/>
        <v>1.2450769937018217E-2</v>
      </c>
    </row>
    <row r="2959" spans="1:11" ht="12.75">
      <c r="A2959" s="12">
        <f t="shared" si="235"/>
        <v>2952</v>
      </c>
      <c r="B2959" s="12" t="s">
        <v>411</v>
      </c>
      <c r="C2959" s="272">
        <v>45276</v>
      </c>
      <c r="D2959" s="272">
        <v>45291</v>
      </c>
      <c r="E2959" s="196">
        <f t="shared" si="231"/>
        <v>45283.5</v>
      </c>
      <c r="F2959" s="272">
        <v>45289</v>
      </c>
      <c r="G2959" s="12" t="s">
        <v>201</v>
      </c>
      <c r="H2959" s="234">
        <v>17626.110000000011</v>
      </c>
      <c r="I2959" s="17">
        <f t="shared" si="232"/>
        <v>6</v>
      </c>
      <c r="J2959" s="283">
        <f t="shared" si="234"/>
        <v>9.1601953235955793E-5</v>
      </c>
      <c r="K2959" s="22">
        <f t="shared" si="233"/>
        <v>5.4961171941573476E-4</v>
      </c>
    </row>
    <row r="2960" spans="1:11" ht="12.75">
      <c r="A2960" s="12">
        <f t="shared" si="235"/>
        <v>2953</v>
      </c>
      <c r="B2960" s="12" t="s">
        <v>411</v>
      </c>
      <c r="C2960" s="272">
        <v>45276</v>
      </c>
      <c r="D2960" s="272">
        <v>45291</v>
      </c>
      <c r="E2960" s="196">
        <f t="shared" si="231"/>
        <v>45283.5</v>
      </c>
      <c r="F2960" s="272">
        <v>45293</v>
      </c>
      <c r="G2960" s="12" t="s">
        <v>465</v>
      </c>
      <c r="H2960" s="234">
        <v>15176.960000000008</v>
      </c>
      <c r="I2960" s="17">
        <f t="shared" si="232"/>
        <v>10</v>
      </c>
      <c r="J2960" s="283">
        <f t="shared" si="234"/>
        <v>7.8873851359373762E-5</v>
      </c>
      <c r="K2960" s="22">
        <f t="shared" si="233"/>
        <v>7.8873851359373762E-4</v>
      </c>
    </row>
    <row r="2961" spans="1:11" ht="12.75">
      <c r="A2961" s="12">
        <f t="shared" si="235"/>
        <v>2954</v>
      </c>
      <c r="B2961" s="12" t="s">
        <v>411</v>
      </c>
      <c r="C2961" s="272">
        <v>45276</v>
      </c>
      <c r="D2961" s="272">
        <v>45291</v>
      </c>
      <c r="E2961" s="196">
        <f t="shared" si="231"/>
        <v>45283.5</v>
      </c>
      <c r="F2961" s="272">
        <v>45288</v>
      </c>
      <c r="G2961" s="12" t="s">
        <v>202</v>
      </c>
      <c r="H2961" s="234">
        <v>108025.0599999999</v>
      </c>
      <c r="I2961" s="17">
        <f t="shared" si="232"/>
        <v>5</v>
      </c>
      <c r="J2961" s="283">
        <f t="shared" si="234"/>
        <v>5.6140047318615973E-4</v>
      </c>
      <c r="K2961" s="22">
        <f t="shared" si="233"/>
        <v>2.8070023659307985E-3</v>
      </c>
    </row>
    <row r="2962" spans="1:11" ht="12.75">
      <c r="A2962" s="12">
        <f t="shared" si="235"/>
        <v>2955</v>
      </c>
      <c r="B2962" s="12" t="s">
        <v>411</v>
      </c>
      <c r="C2962" s="272">
        <v>45276</v>
      </c>
      <c r="D2962" s="272">
        <v>45291</v>
      </c>
      <c r="E2962" s="196">
        <f t="shared" si="231"/>
        <v>45283.5</v>
      </c>
      <c r="F2962" s="272">
        <v>45288</v>
      </c>
      <c r="G2962" s="12" t="s">
        <v>203</v>
      </c>
      <c r="H2962" s="234">
        <v>11110.729999999992</v>
      </c>
      <c r="I2962" s="17">
        <f t="shared" si="232"/>
        <v>5</v>
      </c>
      <c r="J2962" s="283">
        <f t="shared" si="234"/>
        <v>5.7741871001447834E-5</v>
      </c>
      <c r="K2962" s="22">
        <f t="shared" si="233"/>
        <v>2.8870935500723916E-4</v>
      </c>
    </row>
    <row r="2963" spans="1:11" ht="12.75">
      <c r="A2963" s="12">
        <f t="shared" si="235"/>
        <v>2956</v>
      </c>
      <c r="B2963" s="12" t="s">
        <v>411</v>
      </c>
      <c r="C2963" s="272">
        <v>45276</v>
      </c>
      <c r="D2963" s="272">
        <v>45291</v>
      </c>
      <c r="E2963" s="196">
        <f t="shared" si="231"/>
        <v>45283.5</v>
      </c>
      <c r="F2963" s="272">
        <v>45288</v>
      </c>
      <c r="G2963" s="12" t="s">
        <v>204</v>
      </c>
      <c r="H2963" s="234">
        <v>17554.77999999997</v>
      </c>
      <c r="I2963" s="17">
        <f t="shared" si="232"/>
        <v>5</v>
      </c>
      <c r="J2963" s="283">
        <f t="shared" si="234"/>
        <v>9.123125503173917E-5</v>
      </c>
      <c r="K2963" s="22">
        <f t="shared" si="233"/>
        <v>4.5615627515869584E-4</v>
      </c>
    </row>
    <row r="2964" spans="1:11" ht="12.75">
      <c r="A2964" s="12">
        <f t="shared" si="235"/>
        <v>2957</v>
      </c>
      <c r="B2964" s="12" t="s">
        <v>411</v>
      </c>
      <c r="C2964" s="272">
        <v>45276</v>
      </c>
      <c r="D2964" s="272">
        <v>45291</v>
      </c>
      <c r="E2964" s="196">
        <f t="shared" si="231"/>
        <v>45283.5</v>
      </c>
      <c r="F2964" s="272">
        <v>45288</v>
      </c>
      <c r="G2964" s="12" t="s">
        <v>205</v>
      </c>
      <c r="H2964" s="234">
        <v>3658.2799999999452</v>
      </c>
      <c r="I2964" s="17">
        <f t="shared" si="232"/>
        <v>5</v>
      </c>
      <c r="J2964" s="283">
        <f t="shared" si="234"/>
        <v>1.9011885973934528E-5</v>
      </c>
      <c r="K2964" s="22">
        <f t="shared" si="233"/>
        <v>9.505942986967264E-5</v>
      </c>
    </row>
    <row r="2965" spans="1:11" ht="12.75">
      <c r="A2965" s="12">
        <f t="shared" si="235"/>
        <v>2958</v>
      </c>
      <c r="B2965" s="12" t="s">
        <v>411</v>
      </c>
      <c r="C2965" s="272">
        <v>45276</v>
      </c>
      <c r="D2965" s="272">
        <v>45291</v>
      </c>
      <c r="E2965" s="196">
        <f t="shared" si="231"/>
        <v>45283.5</v>
      </c>
      <c r="F2965" s="272">
        <v>45287</v>
      </c>
      <c r="G2965" s="12" t="s">
        <v>451</v>
      </c>
      <c r="H2965" s="234">
        <v>1850.56</v>
      </c>
      <c r="I2965" s="17">
        <f t="shared" si="232"/>
        <v>4</v>
      </c>
      <c r="J2965" s="283">
        <f t="shared" si="234"/>
        <v>9.6172615841118793E-6</v>
      </c>
      <c r="K2965" s="22">
        <f t="shared" si="233"/>
        <v>3.8469046336447517E-5</v>
      </c>
    </row>
    <row r="2966" spans="1:11" ht="12.75">
      <c r="A2966" s="12">
        <f t="shared" si="235"/>
        <v>2959</v>
      </c>
      <c r="B2966" s="12" t="s">
        <v>411</v>
      </c>
      <c r="C2966" s="272">
        <v>45276</v>
      </c>
      <c r="D2966" s="272">
        <v>45291</v>
      </c>
      <c r="E2966" s="196">
        <f t="shared" si="231"/>
        <v>45283.5</v>
      </c>
      <c r="F2966" s="272">
        <v>45287</v>
      </c>
      <c r="G2966" s="12" t="s">
        <v>213</v>
      </c>
      <c r="H2966" s="234">
        <v>27696.059999999998</v>
      </c>
      <c r="I2966" s="17">
        <f t="shared" si="232"/>
        <v>4</v>
      </c>
      <c r="J2966" s="283">
        <f t="shared" si="234"/>
        <v>1.4393494610780391E-4</v>
      </c>
      <c r="K2966" s="22">
        <f t="shared" si="233"/>
        <v>5.7573978443121565E-4</v>
      </c>
    </row>
    <row r="2967" spans="1:11" ht="12.75">
      <c r="A2967" s="12">
        <f t="shared" si="235"/>
        <v>2960</v>
      </c>
      <c r="B2967" s="12" t="s">
        <v>411</v>
      </c>
      <c r="C2967" s="272">
        <v>45276</v>
      </c>
      <c r="D2967" s="272">
        <v>45291</v>
      </c>
      <c r="E2967" s="196">
        <f t="shared" si="231"/>
        <v>45283.5</v>
      </c>
      <c r="F2967" s="272">
        <v>45287</v>
      </c>
      <c r="G2967" s="12" t="s">
        <v>214</v>
      </c>
      <c r="H2967" s="234">
        <v>2830</v>
      </c>
      <c r="I2967" s="17">
        <f t="shared" si="232"/>
        <v>4</v>
      </c>
      <c r="J2967" s="283">
        <f t="shared" si="234"/>
        <v>1.4707359006482696E-5</v>
      </c>
      <c r="K2967" s="22">
        <f t="shared" si="233"/>
        <v>5.8829436025930783E-5</v>
      </c>
    </row>
    <row r="2968" spans="1:11" ht="12.75">
      <c r="A2968" s="12">
        <f t="shared" si="235"/>
        <v>2961</v>
      </c>
      <c r="B2968" s="12" t="s">
        <v>411</v>
      </c>
      <c r="C2968" s="272">
        <v>45276</v>
      </c>
      <c r="D2968" s="272">
        <v>45291</v>
      </c>
      <c r="E2968" s="196">
        <f t="shared" si="231"/>
        <v>45283.5</v>
      </c>
      <c r="F2968" s="272">
        <v>45287</v>
      </c>
      <c r="G2968" s="12" t="s">
        <v>452</v>
      </c>
      <c r="H2968" s="234">
        <v>2469.9</v>
      </c>
      <c r="I2968" s="17">
        <f t="shared" si="232"/>
        <v>4</v>
      </c>
      <c r="J2968" s="283">
        <f t="shared" si="234"/>
        <v>1.2835938519474067E-5</v>
      </c>
      <c r="K2968" s="22">
        <f t="shared" si="233"/>
        <v>5.1343754077896269E-5</v>
      </c>
    </row>
    <row r="2969" spans="1:11" ht="12.75">
      <c r="H2969" s="72">
        <f>SUM(H2172:H2968)</f>
        <v>192420678.5699999</v>
      </c>
      <c r="I2969" s="9"/>
      <c r="J2969" s="341">
        <f>SUM(J2172:J2968)</f>
        <v>1.0000000000000016</v>
      </c>
      <c r="K2969" s="379">
        <f>SUM(K2172:K2968)</f>
        <v>7.514767800717264</v>
      </c>
    </row>
  </sheetData>
  <mergeCells count="4">
    <mergeCell ref="A1:K1"/>
    <mergeCell ref="A2:K2"/>
    <mergeCell ref="A3:K3"/>
    <mergeCell ref="A4:K4"/>
  </mergeCells>
  <pageMargins left="0.45" right="0.45" top="1" bottom="1" header="0.5" footer="0.5"/>
  <pageSetup scale="10"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15647-0BA2-44C4-A270-820C7321172E}">
  <sheetPr>
    <tabColor rgb="FF92D050"/>
    <pageSetUpPr fitToPage="1"/>
  </sheetPr>
  <dimension ref="A1:K15"/>
  <sheetViews>
    <sheetView view="pageBreakPreview" zoomScale="80" zoomScaleNormal="80" zoomScaleSheetLayoutView="80" workbookViewId="0">
      <selection activeCell="D41" sqref="D41"/>
    </sheetView>
  </sheetViews>
  <sheetFormatPr defaultColWidth="8.25" defaultRowHeight="12.75"/>
  <cols>
    <col min="1" max="1" width="5.5" style="79" customWidth="1"/>
    <col min="2" max="2" width="23" style="79" customWidth="1"/>
    <col min="3" max="3" width="13.625" style="79" customWidth="1"/>
    <col min="4" max="4" width="10.125" style="79" bestFit="1" customWidth="1"/>
    <col min="5" max="5" width="13.875" style="79" bestFit="1" customWidth="1"/>
    <col min="6" max="6" width="10.125" style="79" bestFit="1" customWidth="1"/>
    <col min="7" max="7" width="9.5" style="79" bestFit="1" customWidth="1"/>
    <col min="8" max="8" width="11.25" style="79" bestFit="1" customWidth="1"/>
    <col min="9" max="9" width="10.125" style="79" bestFit="1" customWidth="1"/>
    <col min="10" max="10" width="13.25" style="79" bestFit="1" customWidth="1"/>
    <col min="11" max="11" width="15.25" style="79" customWidth="1"/>
    <col min="12" max="12" width="8.25" style="79"/>
    <col min="13" max="13" width="13.125" style="79" bestFit="1" customWidth="1"/>
    <col min="14" max="14" width="11.25" style="79" bestFit="1" customWidth="1"/>
    <col min="15" max="16384" width="8.25" style="79"/>
  </cols>
  <sheetData>
    <row r="1" spans="1:11" s="178" customFormat="1">
      <c r="A1" s="395" t="str">
        <f>Cover!A8</f>
        <v>DUKE ENERGY KENTUCKY</v>
      </c>
      <c r="B1" s="395"/>
      <c r="C1" s="395"/>
      <c r="D1" s="395"/>
      <c r="E1" s="395"/>
      <c r="F1" s="395"/>
      <c r="G1" s="395"/>
      <c r="H1" s="395"/>
      <c r="I1" s="395"/>
      <c r="J1" s="395"/>
      <c r="K1" s="43"/>
    </row>
    <row r="2" spans="1:11" s="178" customFormat="1">
      <c r="A2" s="396" t="s">
        <v>44</v>
      </c>
      <c r="B2" s="396"/>
      <c r="C2" s="396"/>
      <c r="D2" s="396"/>
      <c r="E2" s="396"/>
      <c r="F2" s="396"/>
      <c r="G2" s="396"/>
      <c r="H2" s="396"/>
      <c r="I2" s="396"/>
      <c r="J2" s="396"/>
      <c r="K2" s="43"/>
    </row>
    <row r="3" spans="1:11" s="178" customFormat="1">
      <c r="A3" s="396" t="str">
        <f>Cover!A11</f>
        <v>TEST YEAR ENDING DECEMBER 31, 2023</v>
      </c>
      <c r="B3" s="396"/>
      <c r="C3" s="396"/>
      <c r="D3" s="396"/>
      <c r="E3" s="396"/>
      <c r="F3" s="396"/>
      <c r="G3" s="396"/>
      <c r="H3" s="396"/>
      <c r="I3" s="396"/>
      <c r="J3" s="396"/>
      <c r="K3" s="43"/>
    </row>
    <row r="4" spans="1:11" s="178" customFormat="1">
      <c r="A4" s="396" t="s">
        <v>473</v>
      </c>
      <c r="B4" s="396"/>
      <c r="C4" s="396"/>
      <c r="D4" s="396"/>
      <c r="E4" s="396"/>
      <c r="F4" s="396"/>
      <c r="G4" s="396"/>
      <c r="H4" s="396"/>
      <c r="I4" s="396"/>
      <c r="J4" s="396"/>
      <c r="K4" s="43"/>
    </row>
    <row r="5" spans="1:11">
      <c r="A5" s="54"/>
      <c r="B5" s="179"/>
      <c r="C5" s="179"/>
      <c r="D5" s="179"/>
      <c r="E5" s="179"/>
      <c r="F5" s="179"/>
      <c r="G5" s="179"/>
      <c r="H5" s="179"/>
      <c r="I5" s="180"/>
    </row>
    <row r="6" spans="1:11" ht="54.75" customHeight="1">
      <c r="A6" s="46" t="s">
        <v>1</v>
      </c>
      <c r="B6" s="46" t="s">
        <v>62</v>
      </c>
      <c r="C6" s="46" t="s">
        <v>60</v>
      </c>
      <c r="D6" s="46" t="s">
        <v>57</v>
      </c>
      <c r="E6" s="46" t="s">
        <v>58</v>
      </c>
      <c r="F6" s="46" t="s">
        <v>61</v>
      </c>
      <c r="G6" s="46" t="s">
        <v>10</v>
      </c>
      <c r="H6" s="46" t="s">
        <v>146</v>
      </c>
      <c r="I6" s="46" t="s">
        <v>499</v>
      </c>
      <c r="J6" s="46" t="s">
        <v>85</v>
      </c>
      <c r="K6" s="46" t="s">
        <v>63</v>
      </c>
    </row>
    <row r="7" spans="1:11">
      <c r="A7" s="47"/>
      <c r="B7" s="170" t="s">
        <v>37</v>
      </c>
      <c r="C7" s="171" t="s">
        <v>36</v>
      </c>
      <c r="D7" s="172" t="s">
        <v>45</v>
      </c>
      <c r="E7" s="172" t="s">
        <v>38</v>
      </c>
      <c r="F7" s="170" t="s">
        <v>39</v>
      </c>
      <c r="G7" s="170" t="s">
        <v>40</v>
      </c>
      <c r="H7" s="170" t="s">
        <v>41</v>
      </c>
      <c r="I7" s="170" t="s">
        <v>42</v>
      </c>
      <c r="J7" s="77" t="s">
        <v>46</v>
      </c>
      <c r="K7" s="16" t="s">
        <v>147</v>
      </c>
    </row>
    <row r="8" spans="1:11">
      <c r="A8" s="181">
        <v>1</v>
      </c>
      <c r="B8" s="12" t="s">
        <v>218</v>
      </c>
      <c r="C8" s="187" t="s">
        <v>219</v>
      </c>
      <c r="D8" s="272">
        <v>44562</v>
      </c>
      <c r="E8" s="272">
        <v>44926</v>
      </c>
      <c r="F8" s="182">
        <f t="shared" ref="F8:F13" si="0">AVERAGE(D8:E8)</f>
        <v>44744</v>
      </c>
      <c r="G8" s="272">
        <v>44995</v>
      </c>
      <c r="H8" s="183">
        <v>354220.82654059253</v>
      </c>
      <c r="I8" s="184">
        <f>(G8-E8)+((E8-D8+1)/2)</f>
        <v>251.5</v>
      </c>
      <c r="J8" s="185">
        <f t="shared" ref="J8:J13" si="1">H8/$H$14</f>
        <v>0.44491924735117666</v>
      </c>
      <c r="K8" s="186">
        <f>J8*I8</f>
        <v>111.89719070882093</v>
      </c>
    </row>
    <row r="9" spans="1:11">
      <c r="A9" s="181">
        <f>1+MAX(A$8:A8)</f>
        <v>2</v>
      </c>
      <c r="B9" s="12" t="s">
        <v>220</v>
      </c>
      <c r="C9" s="187" t="s">
        <v>219</v>
      </c>
      <c r="D9" s="272">
        <v>44562</v>
      </c>
      <c r="E9" s="272">
        <v>44926</v>
      </c>
      <c r="F9" s="182">
        <f t="shared" si="0"/>
        <v>44744</v>
      </c>
      <c r="G9" s="272">
        <v>45000</v>
      </c>
      <c r="H9" s="234">
        <v>39848.631471364584</v>
      </c>
      <c r="I9" s="184">
        <f t="shared" ref="I9:I12" si="2">(G9-E9)+((E9-D9+1)/2)</f>
        <v>256.5</v>
      </c>
      <c r="J9" s="185">
        <f t="shared" si="1"/>
        <v>5.0051893603670447E-2</v>
      </c>
      <c r="K9" s="186">
        <f>J9*I9</f>
        <v>12.838310709341469</v>
      </c>
    </row>
    <row r="10" spans="1:11">
      <c r="A10" s="181">
        <f>1+MAX(A$8:A9)</f>
        <v>3</v>
      </c>
      <c r="B10" s="12" t="s">
        <v>218</v>
      </c>
      <c r="C10" s="187" t="s">
        <v>17</v>
      </c>
      <c r="D10" s="272">
        <v>44562</v>
      </c>
      <c r="E10" s="272">
        <v>44926</v>
      </c>
      <c r="F10" s="182">
        <f t="shared" si="0"/>
        <v>44744</v>
      </c>
      <c r="G10" s="233">
        <v>44997</v>
      </c>
      <c r="H10" s="234">
        <v>213704.79276677384</v>
      </c>
      <c r="I10" s="184">
        <f t="shared" si="2"/>
        <v>253.5</v>
      </c>
      <c r="J10" s="185">
        <f t="shared" si="1"/>
        <v>0.26842401244929676</v>
      </c>
      <c r="K10" s="186">
        <f t="shared" ref="K10:K11" si="3">J10*I10</f>
        <v>68.045487155896723</v>
      </c>
    </row>
    <row r="11" spans="1:11">
      <c r="A11" s="181">
        <f>1+MAX(A$8:A10)</f>
        <v>4</v>
      </c>
      <c r="B11" s="12" t="s">
        <v>220</v>
      </c>
      <c r="C11" s="187" t="s">
        <v>17</v>
      </c>
      <c r="D11" s="272">
        <v>44562</v>
      </c>
      <c r="E11" s="272">
        <v>44926</v>
      </c>
      <c r="F11" s="182">
        <f t="shared" si="0"/>
        <v>44744</v>
      </c>
      <c r="G11" s="233">
        <v>45006</v>
      </c>
      <c r="H11" s="234">
        <v>27548.180604870613</v>
      </c>
      <c r="I11" s="184">
        <f t="shared" si="2"/>
        <v>262.5</v>
      </c>
      <c r="J11" s="185">
        <f t="shared" si="1"/>
        <v>3.4601906105621763E-2</v>
      </c>
      <c r="K11" s="186">
        <f t="shared" si="3"/>
        <v>9.0830003527257119</v>
      </c>
    </row>
    <row r="12" spans="1:11">
      <c r="A12" s="181">
        <f>1+MAX(A$8:A11)</f>
        <v>5</v>
      </c>
      <c r="B12" s="12" t="s">
        <v>218</v>
      </c>
      <c r="C12" s="187" t="s">
        <v>394</v>
      </c>
      <c r="D12" s="272">
        <v>44562</v>
      </c>
      <c r="E12" s="272">
        <v>44926</v>
      </c>
      <c r="F12" s="182">
        <f t="shared" si="0"/>
        <v>44744</v>
      </c>
      <c r="G12" s="233">
        <v>44995</v>
      </c>
      <c r="H12" s="234">
        <v>148359.78999999998</v>
      </c>
      <c r="I12" s="184">
        <f t="shared" si="2"/>
        <v>251.5</v>
      </c>
      <c r="J12" s="185">
        <f t="shared" si="1"/>
        <v>0.18634738885522392</v>
      </c>
      <c r="K12" s="186">
        <f>J12*I12</f>
        <v>46.866368297088819</v>
      </c>
    </row>
    <row r="13" spans="1:11">
      <c r="A13" s="181">
        <f>1+MAX(A$8:A12)</f>
        <v>6</v>
      </c>
      <c r="B13" s="12" t="s">
        <v>220</v>
      </c>
      <c r="C13" s="187" t="s">
        <v>394</v>
      </c>
      <c r="D13" s="272">
        <v>44562</v>
      </c>
      <c r="E13" s="272">
        <v>44926</v>
      </c>
      <c r="F13" s="182">
        <f t="shared" si="0"/>
        <v>44744</v>
      </c>
      <c r="G13" s="233">
        <v>44997</v>
      </c>
      <c r="H13" s="238">
        <v>12464.11</v>
      </c>
      <c r="I13" s="343">
        <f>(G13-E13)+((E13-D13+1)/2)</f>
        <v>253.5</v>
      </c>
      <c r="J13" s="239">
        <f t="shared" si="1"/>
        <v>1.5655551635010305E-2</v>
      </c>
      <c r="K13" s="240">
        <f>J13*I13</f>
        <v>3.9686823394751123</v>
      </c>
    </row>
    <row r="14" spans="1:11">
      <c r="A14" s="181">
        <f>1+MAX(A$8:A13)</f>
        <v>7</v>
      </c>
      <c r="B14" s="78"/>
      <c r="C14" s="78"/>
      <c r="D14" s="78"/>
      <c r="E14" s="78"/>
      <c r="F14" s="78"/>
      <c r="G14" s="78"/>
      <c r="H14" s="235">
        <f>SUM(H8:H13)</f>
        <v>796146.33138360165</v>
      </c>
      <c r="I14" s="236"/>
      <c r="J14" s="246">
        <f>SUM(J8:J13)</f>
        <v>0.99999999999999989</v>
      </c>
      <c r="K14" s="237">
        <f>SUM(K8:K13)</f>
        <v>252.69903956334878</v>
      </c>
    </row>
    <row r="15" spans="1:11">
      <c r="A15" s="181">
        <f>1+MAX(A$8:A14)</f>
        <v>8</v>
      </c>
      <c r="B15" s="78"/>
      <c r="C15" s="78"/>
      <c r="D15" s="78"/>
      <c r="E15" s="78"/>
      <c r="F15" s="78"/>
      <c r="G15" s="78"/>
      <c r="H15" s="78"/>
      <c r="J15" s="139"/>
    </row>
  </sheetData>
  <mergeCells count="4">
    <mergeCell ref="A1:J1"/>
    <mergeCell ref="A2:J2"/>
    <mergeCell ref="A3:J3"/>
    <mergeCell ref="A4:J4"/>
  </mergeCells>
  <pageMargins left="0.45" right="0.45" top="1" bottom="1" header="0.5" footer="0.5"/>
  <pageSetup scale="89"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2A8E1-1BAD-4E61-A994-9242D7531831}">
  <sheetPr>
    <tabColor rgb="FF92D050"/>
    <pageSetUpPr fitToPage="1"/>
  </sheetPr>
  <dimension ref="A1:K15"/>
  <sheetViews>
    <sheetView view="pageBreakPreview" zoomScale="80" zoomScaleNormal="80" zoomScaleSheetLayoutView="80" workbookViewId="0">
      <selection activeCell="D41" sqref="D41"/>
    </sheetView>
  </sheetViews>
  <sheetFormatPr defaultColWidth="8.25" defaultRowHeight="12.75"/>
  <cols>
    <col min="1" max="1" width="5.5" style="79" customWidth="1"/>
    <col min="2" max="2" width="23" style="79" customWidth="1"/>
    <col min="3" max="3" width="13.625" style="79" customWidth="1"/>
    <col min="4" max="4" width="10.125" style="79" bestFit="1" customWidth="1"/>
    <col min="5" max="5" width="13.875" style="79" bestFit="1" customWidth="1"/>
    <col min="6" max="6" width="10.125" style="79" bestFit="1" customWidth="1"/>
    <col min="7" max="7" width="9.5" style="79" bestFit="1" customWidth="1"/>
    <col min="8" max="8" width="13.25" style="79" customWidth="1"/>
    <col min="9" max="9" width="10.125" style="79" bestFit="1" customWidth="1"/>
    <col min="10" max="10" width="13.25" style="79" bestFit="1" customWidth="1"/>
    <col min="11" max="11" width="15.25" style="79" customWidth="1"/>
    <col min="12" max="12" width="8.25" style="79"/>
    <col min="13" max="13" width="13.125" style="79" bestFit="1" customWidth="1"/>
    <col min="14" max="14" width="11.25" style="79" bestFit="1" customWidth="1"/>
    <col min="15" max="16384" width="8.25" style="79"/>
  </cols>
  <sheetData>
    <row r="1" spans="1:11" s="178" customFormat="1">
      <c r="A1" s="395" t="str">
        <f>Cover!A8</f>
        <v>DUKE ENERGY KENTUCKY</v>
      </c>
      <c r="B1" s="395"/>
      <c r="C1" s="395"/>
      <c r="D1" s="395"/>
      <c r="E1" s="395"/>
      <c r="F1" s="395"/>
      <c r="G1" s="395"/>
      <c r="H1" s="395"/>
      <c r="I1" s="395"/>
      <c r="J1" s="395"/>
      <c r="K1" s="43"/>
    </row>
    <row r="2" spans="1:11" s="178" customFormat="1">
      <c r="A2" s="396" t="s">
        <v>44</v>
      </c>
      <c r="B2" s="396"/>
      <c r="C2" s="396"/>
      <c r="D2" s="396"/>
      <c r="E2" s="396"/>
      <c r="F2" s="396"/>
      <c r="G2" s="396"/>
      <c r="H2" s="396"/>
      <c r="I2" s="396"/>
      <c r="J2" s="396"/>
      <c r="K2" s="43"/>
    </row>
    <row r="3" spans="1:11" s="178" customFormat="1">
      <c r="A3" s="396" t="str">
        <f>Cover!A11</f>
        <v>TEST YEAR ENDING DECEMBER 31, 2023</v>
      </c>
      <c r="B3" s="396"/>
      <c r="C3" s="396"/>
      <c r="D3" s="396"/>
      <c r="E3" s="396"/>
      <c r="F3" s="396"/>
      <c r="G3" s="396"/>
      <c r="H3" s="396"/>
      <c r="I3" s="396"/>
      <c r="J3" s="396"/>
      <c r="K3" s="43"/>
    </row>
    <row r="4" spans="1:11" s="178" customFormat="1">
      <c r="A4" s="396" t="s">
        <v>472</v>
      </c>
      <c r="B4" s="396"/>
      <c r="C4" s="396"/>
      <c r="D4" s="396"/>
      <c r="E4" s="396"/>
      <c r="F4" s="396"/>
      <c r="G4" s="396"/>
      <c r="H4" s="396"/>
      <c r="I4" s="396"/>
      <c r="J4" s="396"/>
      <c r="K4" s="43"/>
    </row>
    <row r="5" spans="1:11">
      <c r="A5" s="54"/>
      <c r="B5" s="179"/>
      <c r="C5" s="179"/>
      <c r="D5" s="179"/>
      <c r="E5" s="179"/>
      <c r="F5" s="179"/>
      <c r="G5" s="179"/>
      <c r="H5" s="179"/>
      <c r="I5" s="180"/>
    </row>
    <row r="6" spans="1:11" ht="54.75" customHeight="1">
      <c r="A6" s="46" t="s">
        <v>1</v>
      </c>
      <c r="B6" s="46" t="s">
        <v>62</v>
      </c>
      <c r="C6" s="46" t="s">
        <v>60</v>
      </c>
      <c r="D6" s="46" t="s">
        <v>57</v>
      </c>
      <c r="E6" s="46" t="s">
        <v>58</v>
      </c>
      <c r="F6" s="46" t="s">
        <v>61</v>
      </c>
      <c r="G6" s="46" t="s">
        <v>10</v>
      </c>
      <c r="H6" s="46" t="s">
        <v>146</v>
      </c>
      <c r="I6" s="46" t="s">
        <v>499</v>
      </c>
      <c r="J6" s="46" t="s">
        <v>85</v>
      </c>
      <c r="K6" s="46" t="s">
        <v>63</v>
      </c>
    </row>
    <row r="7" spans="1:11">
      <c r="A7" s="47"/>
      <c r="B7" s="170" t="s">
        <v>37</v>
      </c>
      <c r="C7" s="171" t="s">
        <v>36</v>
      </c>
      <c r="D7" s="172" t="s">
        <v>45</v>
      </c>
      <c r="E7" s="172" t="s">
        <v>38</v>
      </c>
      <c r="F7" s="170" t="s">
        <v>39</v>
      </c>
      <c r="G7" s="77" t="s">
        <v>40</v>
      </c>
      <c r="H7" s="170" t="s">
        <v>41</v>
      </c>
      <c r="I7" s="170" t="s">
        <v>42</v>
      </c>
      <c r="J7" s="77" t="s">
        <v>46</v>
      </c>
      <c r="K7" s="16" t="s">
        <v>147</v>
      </c>
    </row>
    <row r="8" spans="1:11">
      <c r="A8" s="181">
        <v>1</v>
      </c>
      <c r="B8" s="12" t="s">
        <v>218</v>
      </c>
      <c r="C8" s="187" t="s">
        <v>219</v>
      </c>
      <c r="D8" s="272">
        <v>44562</v>
      </c>
      <c r="E8" s="272">
        <v>44926</v>
      </c>
      <c r="F8" s="182">
        <f t="shared" ref="F8:F13" si="0">AVERAGE(D8:E8)</f>
        <v>44744</v>
      </c>
      <c r="G8" s="272">
        <v>44995</v>
      </c>
      <c r="H8" s="183">
        <v>4080208.0100000002</v>
      </c>
      <c r="I8" s="184">
        <f>(G8-E8)+((E8-D8+1)/2)</f>
        <v>251.5</v>
      </c>
      <c r="J8" s="258">
        <f t="shared" ref="J8:J13" si="1">H8/$H$14</f>
        <v>2.9800793622313144E-2</v>
      </c>
      <c r="K8" s="186">
        <f>J8*I8</f>
        <v>7.4948995960117557</v>
      </c>
    </row>
    <row r="9" spans="1:11">
      <c r="A9" s="181">
        <f>1+MAX(A$8:A8)</f>
        <v>2</v>
      </c>
      <c r="B9" s="12" t="s">
        <v>220</v>
      </c>
      <c r="C9" s="187" t="s">
        <v>219</v>
      </c>
      <c r="D9" s="272">
        <v>44562</v>
      </c>
      <c r="E9" s="272">
        <v>44926</v>
      </c>
      <c r="F9" s="182">
        <f t="shared" si="0"/>
        <v>44744</v>
      </c>
      <c r="G9" s="272">
        <v>45000</v>
      </c>
      <c r="H9" s="234">
        <v>69480020.969999999</v>
      </c>
      <c r="I9" s="184">
        <f t="shared" ref="I9:I13" si="2">(G9-E9)+((E9-D9+1)/2)</f>
        <v>256.5</v>
      </c>
      <c r="J9" s="258">
        <f t="shared" si="1"/>
        <v>0.50746426670559852</v>
      </c>
      <c r="K9" s="186">
        <f>J9*I9</f>
        <v>130.16458440998602</v>
      </c>
    </row>
    <row r="10" spans="1:11">
      <c r="A10" s="181">
        <f>1+MAX(A$8:A9)</f>
        <v>3</v>
      </c>
      <c r="B10" s="12" t="s">
        <v>218</v>
      </c>
      <c r="C10" s="187" t="s">
        <v>17</v>
      </c>
      <c r="D10" s="272">
        <v>44562</v>
      </c>
      <c r="E10" s="272">
        <v>44926</v>
      </c>
      <c r="F10" s="182">
        <f t="shared" si="0"/>
        <v>44744</v>
      </c>
      <c r="G10" s="233">
        <v>44996</v>
      </c>
      <c r="H10" s="234">
        <v>2095542.1267659068</v>
      </c>
      <c r="I10" s="184">
        <f t="shared" si="2"/>
        <v>252.5</v>
      </c>
      <c r="J10" s="258">
        <f t="shared" si="1"/>
        <v>1.5305302644757554E-2</v>
      </c>
      <c r="K10" s="186">
        <f t="shared" ref="K10:K11" si="3">J10*I10</f>
        <v>3.8645889178012824</v>
      </c>
    </row>
    <row r="11" spans="1:11">
      <c r="A11" s="181">
        <f>1+MAX(A$8:A10)</f>
        <v>4</v>
      </c>
      <c r="B11" s="12" t="s">
        <v>220</v>
      </c>
      <c r="C11" s="187" t="s">
        <v>17</v>
      </c>
      <c r="D11" s="272">
        <v>44562</v>
      </c>
      <c r="E11" s="272">
        <v>44926</v>
      </c>
      <c r="F11" s="182">
        <f t="shared" si="0"/>
        <v>44744</v>
      </c>
      <c r="G11" s="233">
        <v>45001</v>
      </c>
      <c r="H11" s="234">
        <v>42993530.625094965</v>
      </c>
      <c r="I11" s="184">
        <f t="shared" si="2"/>
        <v>257.5</v>
      </c>
      <c r="J11" s="258">
        <f t="shared" si="1"/>
        <v>0.31401372922971516</v>
      </c>
      <c r="K11" s="186">
        <f t="shared" si="3"/>
        <v>80.858535276651651</v>
      </c>
    </row>
    <row r="12" spans="1:11">
      <c r="A12" s="181">
        <f>1+MAX(A$8:A11)</f>
        <v>5</v>
      </c>
      <c r="B12" s="12" t="s">
        <v>218</v>
      </c>
      <c r="C12" s="187" t="s">
        <v>394</v>
      </c>
      <c r="D12" s="272">
        <v>44562</v>
      </c>
      <c r="E12" s="272">
        <v>44926</v>
      </c>
      <c r="F12" s="182">
        <f t="shared" si="0"/>
        <v>44744</v>
      </c>
      <c r="G12" s="233">
        <v>44995</v>
      </c>
      <c r="H12" s="234">
        <v>922273.73000000103</v>
      </c>
      <c r="I12" s="184">
        <f t="shared" si="2"/>
        <v>251.5</v>
      </c>
      <c r="J12" s="258">
        <f t="shared" si="1"/>
        <v>6.7360509620221507E-3</v>
      </c>
      <c r="K12" s="186">
        <f>J12*I12</f>
        <v>1.694116816948571</v>
      </c>
    </row>
    <row r="13" spans="1:11">
      <c r="A13" s="181">
        <f>1+MAX(A$8:A12)</f>
        <v>6</v>
      </c>
      <c r="B13" s="12" t="s">
        <v>220</v>
      </c>
      <c r="C13" s="187" t="s">
        <v>394</v>
      </c>
      <c r="D13" s="272">
        <v>44562</v>
      </c>
      <c r="E13" s="272">
        <v>44926</v>
      </c>
      <c r="F13" s="182">
        <f t="shared" si="0"/>
        <v>44744</v>
      </c>
      <c r="G13" s="233">
        <v>45000</v>
      </c>
      <c r="H13" s="238">
        <v>17344510.119999982</v>
      </c>
      <c r="I13" s="344">
        <f t="shared" si="2"/>
        <v>256.5</v>
      </c>
      <c r="J13" s="259">
        <f t="shared" si="1"/>
        <v>0.12667985683559335</v>
      </c>
      <c r="K13" s="240">
        <f>J13*I13</f>
        <v>32.493383278329695</v>
      </c>
    </row>
    <row r="14" spans="1:11">
      <c r="A14" s="181">
        <f>1+MAX(A$8:A13)</f>
        <v>7</v>
      </c>
      <c r="B14" s="78"/>
      <c r="C14" s="78"/>
      <c r="D14" s="78"/>
      <c r="E14" s="78"/>
      <c r="F14" s="78"/>
      <c r="G14" s="78"/>
      <c r="H14" s="235">
        <f>SUM(H8:H13)</f>
        <v>136916085.58186087</v>
      </c>
      <c r="I14" s="236"/>
      <c r="J14" s="246">
        <f>SUM(J8:J13)</f>
        <v>0.99999999999999989</v>
      </c>
      <c r="K14" s="237">
        <f>SUM(K8:K13)</f>
        <v>256.57010829572897</v>
      </c>
    </row>
    <row r="15" spans="1:11">
      <c r="A15" s="181">
        <f>1+MAX(A$8:A14)</f>
        <v>8</v>
      </c>
      <c r="B15" s="78"/>
      <c r="C15" s="78"/>
      <c r="D15" s="78"/>
      <c r="E15" s="78"/>
      <c r="F15" s="78"/>
      <c r="G15" s="78"/>
      <c r="H15" s="78"/>
      <c r="J15" s="139"/>
    </row>
  </sheetData>
  <mergeCells count="4">
    <mergeCell ref="A1:J1"/>
    <mergeCell ref="A2:J2"/>
    <mergeCell ref="A3:J3"/>
    <mergeCell ref="A4:J4"/>
  </mergeCells>
  <pageMargins left="0.45" right="0.45" top="1" bottom="1" header="0.5" footer="0.5"/>
  <pageSetup scale="87"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5C7D2-A34A-4DB7-AB91-DDC1618DA402}">
  <sheetPr>
    <tabColor rgb="FF92D050"/>
    <pageSetUpPr fitToPage="1"/>
  </sheetPr>
  <dimension ref="A1:C31"/>
  <sheetViews>
    <sheetView view="pageBreakPreview" zoomScale="80" zoomScaleNormal="100" zoomScaleSheetLayoutView="80" workbookViewId="0">
      <selection activeCell="D41" sqref="D41"/>
    </sheetView>
  </sheetViews>
  <sheetFormatPr defaultColWidth="8.625" defaultRowHeight="12.75"/>
  <cols>
    <col min="1" max="1" width="4.875" style="12" customWidth="1"/>
    <col min="2" max="2" width="66.125" style="12" customWidth="1"/>
    <col min="3" max="3" width="13.25" style="12" customWidth="1"/>
    <col min="4" max="16384" width="8.625" style="12"/>
  </cols>
  <sheetData>
    <row r="1" spans="1:3">
      <c r="A1" s="392" t="str">
        <f>Cover!A8</f>
        <v>DUKE ENERGY KENTUCKY</v>
      </c>
      <c r="B1" s="392"/>
      <c r="C1" s="392"/>
    </row>
    <row r="2" spans="1:3">
      <c r="A2" s="392" t="str">
        <f>Cover!A10</f>
        <v>CASH WORKING CAPITAL STUDY ("CWC")</v>
      </c>
      <c r="B2" s="392"/>
      <c r="C2" s="392"/>
    </row>
    <row r="3" spans="1:3">
      <c r="A3" s="392" t="s">
        <v>26</v>
      </c>
      <c r="B3" s="392"/>
      <c r="C3" s="392"/>
    </row>
    <row r="4" spans="1:3">
      <c r="A4" s="392" t="str">
        <f>Cover!A11</f>
        <v>TEST YEAR ENDING DECEMBER 31, 2023</v>
      </c>
      <c r="B4" s="392"/>
      <c r="C4" s="392"/>
    </row>
    <row r="7" spans="1:3" ht="25.5">
      <c r="A7" s="33" t="s">
        <v>24</v>
      </c>
      <c r="B7" s="33" t="s">
        <v>25</v>
      </c>
      <c r="C7" s="33" t="s">
        <v>27</v>
      </c>
    </row>
    <row r="8" spans="1:3" ht="15.75" customHeight="1">
      <c r="A8" s="16">
        <v>1</v>
      </c>
      <c r="B8" s="12" t="s">
        <v>387</v>
      </c>
      <c r="C8" s="349" t="s">
        <v>84</v>
      </c>
    </row>
    <row r="9" spans="1:3">
      <c r="A9" s="16">
        <f>A8+1</f>
        <v>2</v>
      </c>
      <c r="B9" s="12" t="str">
        <f>'A - Revenue Lag'!A4</f>
        <v>WORK PAPER A - REVENUE LAG SUMMARY</v>
      </c>
      <c r="C9" s="349" t="s">
        <v>28</v>
      </c>
    </row>
    <row r="10" spans="1:3" ht="15.75" customHeight="1">
      <c r="A10" s="16">
        <f t="shared" ref="A10:A31" si="0">A9+1</f>
        <v>3</v>
      </c>
      <c r="B10" s="12" t="str">
        <f>'A-1'!B4</f>
        <v>WORK PAPER A-1 - BILLING LAG</v>
      </c>
      <c r="C10" s="349" t="s">
        <v>29</v>
      </c>
    </row>
    <row r="11" spans="1:3" ht="15.75" customHeight="1">
      <c r="A11" s="16">
        <f t="shared" si="0"/>
        <v>4</v>
      </c>
      <c r="B11" s="12" t="str">
        <f>'A-2'!A4</f>
        <v>WORK PAPER A-2 - ACCOUNTS RECEIVABLE AGING/COLLECTIONS LAG</v>
      </c>
      <c r="C11" s="349" t="s">
        <v>30</v>
      </c>
    </row>
    <row r="12" spans="1:3" ht="15.75" customHeight="1">
      <c r="A12" s="16">
        <f t="shared" si="0"/>
        <v>5</v>
      </c>
      <c r="B12" s="12" t="str">
        <f>'A-3'!A4</f>
        <v>WORK PAPER A-3 - PAYMENT PROCESSING LAG</v>
      </c>
      <c r="C12" s="349" t="s">
        <v>31</v>
      </c>
    </row>
    <row r="13" spans="1:3" ht="15.75" customHeight="1">
      <c r="A13" s="16">
        <f t="shared" si="0"/>
        <v>6</v>
      </c>
      <c r="B13" s="12" t="str">
        <f>'B - Fuel'!A4</f>
        <v>WORK PAPER B - PURCHASED GAS COST</v>
      </c>
      <c r="C13" s="349" t="s">
        <v>32</v>
      </c>
    </row>
    <row r="14" spans="1:3" ht="15.75" customHeight="1">
      <c r="A14" s="16">
        <f t="shared" si="0"/>
        <v>7</v>
      </c>
      <c r="B14" s="12" t="str">
        <f>'C - Payroll'!A4</f>
        <v>WORK PAPER C - PAYROLL SUMMARY</v>
      </c>
      <c r="C14" s="349" t="s">
        <v>33</v>
      </c>
    </row>
    <row r="15" spans="1:3" ht="15.75" customHeight="1">
      <c r="A15" s="16">
        <f t="shared" si="0"/>
        <v>8</v>
      </c>
      <c r="B15" s="12" t="str">
        <f>'C-1 DEK'!A4</f>
        <v>WORK PAPER C-1 - PAYROLL DAYS DEK</v>
      </c>
      <c r="C15" s="349" t="s">
        <v>459</v>
      </c>
    </row>
    <row r="16" spans="1:3" ht="15.75" customHeight="1">
      <c r="A16" s="16">
        <f t="shared" si="0"/>
        <v>9</v>
      </c>
      <c r="B16" s="12" t="str">
        <f>'C-1 DEB'!A4</f>
        <v>WORK PAPER C-1 - PAYROLL DAYS DEB</v>
      </c>
      <c r="C16" s="349" t="s">
        <v>460</v>
      </c>
    </row>
    <row r="17" spans="1:3" ht="15.75" customHeight="1">
      <c r="A17" s="16">
        <f t="shared" si="0"/>
        <v>10</v>
      </c>
      <c r="B17" s="12" t="str">
        <f>'C-2 DEK'!A4</f>
        <v>WORK PAPER C-2 - PAYROLL TAXES DEK</v>
      </c>
      <c r="C17" s="349" t="s">
        <v>462</v>
      </c>
    </row>
    <row r="18" spans="1:3" ht="15.75" customHeight="1">
      <c r="A18" s="16">
        <f t="shared" si="0"/>
        <v>11</v>
      </c>
      <c r="B18" s="12" t="str">
        <f>'C-2 DEB BW'!A4</f>
        <v>WORK PAPER C-2 - PAYROLL TAXES DEB Bi-Weekly</v>
      </c>
      <c r="C18" s="349" t="s">
        <v>470</v>
      </c>
    </row>
    <row r="19" spans="1:3" ht="15.75" customHeight="1">
      <c r="A19" s="16">
        <f t="shared" si="0"/>
        <v>12</v>
      </c>
      <c r="B19" s="12" t="str">
        <f>'C-2 DEB SM'!A4</f>
        <v>WORK PAPER C-2 - PAYROLL TAXES DEB Semi-Monthly</v>
      </c>
      <c r="C19" s="349" t="s">
        <v>471</v>
      </c>
    </row>
    <row r="20" spans="1:3" ht="15.75" customHeight="1">
      <c r="A20" s="16">
        <f t="shared" si="0"/>
        <v>13</v>
      </c>
      <c r="B20" s="12" t="str">
        <f>'C-3 DEK'!A4</f>
        <v>WORK PAPER C-3 - PAYROLL DEDUCTIONS DEK</v>
      </c>
      <c r="C20" s="349" t="s">
        <v>461</v>
      </c>
    </row>
    <row r="21" spans="1:3" ht="15.75" customHeight="1">
      <c r="A21" s="16">
        <f t="shared" si="0"/>
        <v>14</v>
      </c>
      <c r="B21" s="12" t="str">
        <f>'C-3 DEB'!A4</f>
        <v>WORK PAPER C-3 - PAYROLL DEDUCTIONS DEB</v>
      </c>
      <c r="C21" s="349" t="s">
        <v>463</v>
      </c>
    </row>
    <row r="22" spans="1:3" ht="15.75" customHeight="1">
      <c r="A22" s="16">
        <f t="shared" si="0"/>
        <v>15</v>
      </c>
      <c r="B22" s="12" t="str">
        <f>'C-4 DEK'!A4</f>
        <v>WORK PAPER C-4 - INCENTIVE COMPENSATION DEK</v>
      </c>
      <c r="C22" s="349" t="s">
        <v>558</v>
      </c>
    </row>
    <row r="23" spans="1:3" ht="15.75" customHeight="1">
      <c r="A23" s="16">
        <f t="shared" si="0"/>
        <v>16</v>
      </c>
      <c r="B23" s="12" t="str">
        <f>'C-4 DEB'!A4</f>
        <v>WORK PAPER C-4 - INCENTIVE COMPENSATION DEB</v>
      </c>
      <c r="C23" s="349" t="s">
        <v>559</v>
      </c>
    </row>
    <row r="24" spans="1:3" ht="15.75" customHeight="1">
      <c r="A24" s="16">
        <f t="shared" si="0"/>
        <v>17</v>
      </c>
      <c r="B24" s="12" t="str">
        <f>'C-5 Benefits'!A4</f>
        <v>WORK PAPER C-5 - PENSIONS &amp; BENEFITS</v>
      </c>
      <c r="C24" s="349" t="s">
        <v>541</v>
      </c>
    </row>
    <row r="25" spans="1:3" ht="15.75" customHeight="1">
      <c r="A25" s="16">
        <f t="shared" si="0"/>
        <v>18</v>
      </c>
      <c r="B25" s="12" t="str">
        <f>'D - Other O&amp;M'!A4</f>
        <v>WORK PAPER D - OTHER O&amp;M</v>
      </c>
      <c r="C25" s="349" t="s">
        <v>34</v>
      </c>
    </row>
    <row r="26" spans="1:3" ht="15.75" customHeight="1">
      <c r="A26" s="16">
        <f t="shared" si="0"/>
        <v>19</v>
      </c>
      <c r="B26" s="12" t="str">
        <f>'E-1 - FIT'!A4</f>
        <v>WORK PAPER E-1 - FEDERAL INCOME TAXES</v>
      </c>
      <c r="C26" s="349" t="s">
        <v>488</v>
      </c>
    </row>
    <row r="27" spans="1:3" ht="15.75" customHeight="1">
      <c r="A27" s="16">
        <f t="shared" si="0"/>
        <v>20</v>
      </c>
      <c r="B27" s="12" t="str">
        <f>'E-2 - SIT'!A4</f>
        <v>WORK PAPER E-2 - STATE INCOME TAXES</v>
      </c>
      <c r="C27" s="349" t="s">
        <v>489</v>
      </c>
    </row>
    <row r="28" spans="1:3" ht="15.75" customHeight="1">
      <c r="A28" s="16">
        <f t="shared" si="0"/>
        <v>21</v>
      </c>
      <c r="B28" s="12" t="str">
        <f>'F - KY Reg Fee'!A4</f>
        <v>WORK PAPER F - KENTUCKY REGULATORY FEES</v>
      </c>
      <c r="C28" s="349" t="s">
        <v>487</v>
      </c>
    </row>
    <row r="29" spans="1:3" ht="15.75" customHeight="1">
      <c r="A29" s="16">
        <f t="shared" si="0"/>
        <v>22</v>
      </c>
      <c r="B29" s="12" t="str">
        <f>'G - Intercx'!A4</f>
        <v>WORK PAPER G - INTERCOMPANY TRANSACTIONS</v>
      </c>
      <c r="C29" s="349" t="s">
        <v>386</v>
      </c>
    </row>
    <row r="30" spans="1:3">
      <c r="A30" s="16">
        <f t="shared" si="0"/>
        <v>23</v>
      </c>
      <c r="B30" s="12" t="str">
        <f>'H - ICD'!A4</f>
        <v>WORK PAPER H - INTEREST ON CUSTOMER DEPOSITS</v>
      </c>
      <c r="C30" s="349" t="s">
        <v>381</v>
      </c>
    </row>
    <row r="31" spans="1:3" ht="15.75" customHeight="1">
      <c r="A31" s="16">
        <f t="shared" si="0"/>
        <v>24</v>
      </c>
      <c r="B31" s="12" t="str">
        <f>'I - Prop'!A4</f>
        <v>WORK PAPER I - PROPERTY TAXES</v>
      </c>
      <c r="C31" s="349" t="s">
        <v>486</v>
      </c>
    </row>
  </sheetData>
  <mergeCells count="4">
    <mergeCell ref="A1:C1"/>
    <mergeCell ref="A2:C2"/>
    <mergeCell ref="A3:C3"/>
    <mergeCell ref="A4:C4"/>
  </mergeCells>
  <phoneticPr fontId="12" type="noConversion"/>
  <hyperlinks>
    <hyperlink ref="C8" location="'DSD-2'!_EXH1" display="DSD-2" xr:uid="{3A1F7462-A5C4-4108-A6C2-70DF1A5174B1}"/>
    <hyperlink ref="C9" location="'A - Revenue Lag'!A1" display="A" xr:uid="{5716850C-FC48-45ED-832E-CB8F9E6273F0}"/>
    <hyperlink ref="C10" location="'A-1'!A1" display="A-1" xr:uid="{515E9C4E-D173-4B0F-94C4-0FEA843C2379}"/>
    <hyperlink ref="C11" location="'A-2'!A1" display="A-2" xr:uid="{62EBBED4-DCE5-4FBA-8FE8-DFCA3F1AEE77}"/>
    <hyperlink ref="C12" location="'A-3'!A1" display="A-3" xr:uid="{50282E91-AA08-4339-AC4A-36D0A7C4434E}"/>
    <hyperlink ref="C13" location="'B - Fuel'!A1" display="B" xr:uid="{08F13ED8-F090-4991-A215-6879B91A4BA8}"/>
    <hyperlink ref="C26" location="'E-1 - FIT'!A1" display="E-1 FIT" xr:uid="{B152C550-BC6D-40D9-A780-A9471AE545AA}"/>
    <hyperlink ref="C14" location="'C - Payroll'!A1" display="C" xr:uid="{0EA848DD-D80A-468C-A144-DCF7320C4AEB}"/>
    <hyperlink ref="C15" location="'C-1 DEK'!A1" display="C-1 DEK" xr:uid="{DD69AE87-26C4-4A8A-96F7-A5B6F50CE3E9}"/>
    <hyperlink ref="C17" location="'C-2 DEK'!A1" display="C-2 DEK" xr:uid="{371514C9-2D18-4558-926A-DD3934ABB790}"/>
    <hyperlink ref="C20" location="'C-3 DEK'!A1" display="C-3 DEK" xr:uid="{9EB4BE52-1629-4D29-A123-2B89AB557014}"/>
    <hyperlink ref="C22" location="'C-4 DEK'!A1" display="C-4" xr:uid="{BCAF4217-D4BB-42CB-A765-B93EE6257254}"/>
    <hyperlink ref="C25" location="'D - Other O&amp;M'!A1" display="D" xr:uid="{85144CA4-B6A3-421B-913C-4D2FC1570D85}"/>
    <hyperlink ref="C31" location="'I - Prop'!A1" display="I" xr:uid="{0BC17E13-1A24-4D54-8563-65863A796AA7}"/>
    <hyperlink ref="C30" location="'H - ICD'!A1" display="H" xr:uid="{BD328A5F-0F38-4D43-9AA4-00F6EFBFC16E}"/>
    <hyperlink ref="C29" location="'G - Intercx'!A1" display="G" xr:uid="{EDAF4CE6-3730-4734-A856-A9B31AE85147}"/>
    <hyperlink ref="C27" location="'E-2 - SIT'!A1" display="E-2 SIT" xr:uid="{C8871C38-14AA-4A0B-8879-9B7493A50607}"/>
    <hyperlink ref="C16" location="'C-1 DEB'!A1" display="C-1 DEB" xr:uid="{E317C8EB-F159-4D57-8AAE-DFEECA1B202B}"/>
    <hyperlink ref="C18" location="'C-2 DEB BW'!A1" display="C-2 DEB BW" xr:uid="{1630289C-8476-46E9-95A2-4B8D0129E981}"/>
    <hyperlink ref="C19" location="'C-2 DEB SM'!A1" display="C-2 DEB SM" xr:uid="{31D4195E-23BD-41F6-B495-E2D9C9025E7C}"/>
    <hyperlink ref="C21" location="'C-3 DEB'!A1" display="C-3 DEB" xr:uid="{9711160E-9301-42E5-B70D-96ACA289A773}"/>
    <hyperlink ref="C24" location="'C-5 Benefits'!A1" display="C-5" xr:uid="{CB0E3F8F-4635-45DC-9EC4-6136C6BACC01}"/>
    <hyperlink ref="C28" location="'F - KY Reg Fee'!A1" display="F" xr:uid="{6C4C28FE-6568-412C-87C9-9FFD8C75232F}"/>
  </hyperlinks>
  <pageMargins left="0.45" right="0.45" top="1" bottom="1" header="0.5" footer="0.5"/>
  <pageSetup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D236F-4FC0-4414-B042-6CA412C94D07}">
  <sheetPr>
    <tabColor rgb="FF92D050"/>
    <pageSetUpPr fitToPage="1"/>
  </sheetPr>
  <dimension ref="A1:L391"/>
  <sheetViews>
    <sheetView view="pageBreakPreview" zoomScale="80" zoomScaleNormal="80" zoomScaleSheetLayoutView="80" workbookViewId="0">
      <selection activeCell="D41" sqref="D41"/>
    </sheetView>
  </sheetViews>
  <sheetFormatPr defaultColWidth="8.25" defaultRowHeight="12.75"/>
  <cols>
    <col min="1" max="1" width="7.5" style="79" customWidth="1"/>
    <col min="2" max="2" width="28.125" style="79" customWidth="1"/>
    <col min="3" max="3" width="23" style="79" customWidth="1"/>
    <col min="4" max="4" width="14.25" style="79" bestFit="1" customWidth="1"/>
    <col min="5" max="5" width="13.875" style="79" bestFit="1" customWidth="1"/>
    <col min="6" max="6" width="10.125" style="79" bestFit="1" customWidth="1"/>
    <col min="7" max="7" width="13.25" style="79" bestFit="1" customWidth="1"/>
    <col min="8" max="8" width="12.875" style="79" customWidth="1"/>
    <col min="9" max="9" width="10.125" style="79" bestFit="1" customWidth="1"/>
    <col min="10" max="10" width="13.25" style="79" bestFit="1" customWidth="1"/>
    <col min="11" max="11" width="15.25" style="79" customWidth="1"/>
    <col min="12" max="12" width="8.25" style="79"/>
    <col min="13" max="13" width="13.125" style="79" bestFit="1" customWidth="1"/>
    <col min="14" max="14" width="11.25" style="79" bestFit="1" customWidth="1"/>
    <col min="15" max="16384" width="8.25" style="79"/>
  </cols>
  <sheetData>
    <row r="1" spans="1:12" s="286" customFormat="1">
      <c r="A1" s="395" t="s">
        <v>86</v>
      </c>
      <c r="B1" s="395"/>
      <c r="C1" s="395"/>
      <c r="D1" s="395"/>
      <c r="E1" s="395"/>
      <c r="F1" s="395"/>
      <c r="G1" s="395"/>
      <c r="H1" s="395"/>
      <c r="I1" s="395"/>
      <c r="J1" s="395"/>
      <c r="K1" s="285"/>
      <c r="L1" s="285"/>
    </row>
    <row r="2" spans="1:12" s="286" customFormat="1">
      <c r="A2" s="395" t="s">
        <v>44</v>
      </c>
      <c r="B2" s="395"/>
      <c r="C2" s="395"/>
      <c r="D2" s="395"/>
      <c r="E2" s="395"/>
      <c r="F2" s="395"/>
      <c r="G2" s="395"/>
      <c r="H2" s="395"/>
      <c r="I2" s="395"/>
      <c r="J2" s="395"/>
      <c r="K2" s="285"/>
      <c r="L2" s="285"/>
    </row>
    <row r="3" spans="1:12" s="286" customFormat="1">
      <c r="A3" s="395" t="s">
        <v>87</v>
      </c>
      <c r="B3" s="395"/>
      <c r="C3" s="395"/>
      <c r="D3" s="395"/>
      <c r="E3" s="395"/>
      <c r="F3" s="395"/>
      <c r="G3" s="395"/>
      <c r="H3" s="395"/>
      <c r="I3" s="395"/>
      <c r="J3" s="395"/>
      <c r="K3" s="285"/>
      <c r="L3" s="285"/>
    </row>
    <row r="4" spans="1:12" s="286" customFormat="1">
      <c r="A4" s="395" t="s">
        <v>500</v>
      </c>
      <c r="B4" s="395"/>
      <c r="C4" s="395"/>
      <c r="D4" s="395"/>
      <c r="E4" s="395"/>
      <c r="F4" s="395"/>
      <c r="G4" s="395"/>
      <c r="H4" s="395"/>
      <c r="I4" s="395"/>
      <c r="J4" s="395"/>
      <c r="K4" s="285"/>
      <c r="L4" s="285"/>
    </row>
    <row r="5" spans="1:12">
      <c r="A5" s="54"/>
      <c r="B5" s="179"/>
      <c r="C5" s="179"/>
      <c r="D5" s="179"/>
      <c r="E5" s="179"/>
      <c r="F5" s="179"/>
      <c r="G5" s="179"/>
      <c r="H5" s="179"/>
      <c r="I5" s="180"/>
    </row>
    <row r="6" spans="1:12" ht="54.75" customHeight="1">
      <c r="A6" s="46" t="s">
        <v>1</v>
      </c>
      <c r="B6" s="46" t="s">
        <v>62</v>
      </c>
      <c r="C6" s="46" t="s">
        <v>3</v>
      </c>
      <c r="D6" s="46" t="s">
        <v>501</v>
      </c>
      <c r="E6" s="46" t="s">
        <v>502</v>
      </c>
      <c r="F6" s="46"/>
      <c r="G6" s="46"/>
      <c r="H6" s="46"/>
      <c r="I6" s="46"/>
      <c r="J6" s="46"/>
      <c r="K6" s="46"/>
    </row>
    <row r="7" spans="1:12">
      <c r="A7" s="47"/>
      <c r="B7" s="170" t="s">
        <v>37</v>
      </c>
      <c r="E7" s="287"/>
      <c r="F7" s="172"/>
      <c r="G7" s="170"/>
      <c r="H7" s="170"/>
      <c r="I7" s="170"/>
      <c r="J7" s="77"/>
      <c r="K7" s="16"/>
      <c r="L7" s="170"/>
    </row>
    <row r="8" spans="1:12">
      <c r="A8" s="181">
        <v>1</v>
      </c>
      <c r="B8" s="12" t="str">
        <f>B33</f>
        <v>Retirement Cash Balance Plan</v>
      </c>
      <c r="C8" s="288">
        <f>B49</f>
        <v>459542</v>
      </c>
      <c r="D8" s="289">
        <f>H49</f>
        <v>0</v>
      </c>
      <c r="E8" s="290">
        <f>D8/C8</f>
        <v>0</v>
      </c>
      <c r="F8" s="182"/>
      <c r="G8" s="291"/>
      <c r="H8" s="292"/>
      <c r="I8" s="293"/>
      <c r="J8" s="294"/>
      <c r="K8" s="295"/>
      <c r="L8" s="296" t="s">
        <v>503</v>
      </c>
    </row>
    <row r="9" spans="1:12">
      <c r="A9" s="181">
        <f>1+MAX(A$8:A8)</f>
        <v>2</v>
      </c>
      <c r="B9" s="12" t="str">
        <f>B53</f>
        <v>Retirement Savings Plan</v>
      </c>
      <c r="C9" s="297">
        <f>B69</f>
        <v>930998.42</v>
      </c>
      <c r="D9" s="298">
        <f>H69</f>
        <v>12495741.16</v>
      </c>
      <c r="E9" s="290">
        <f>D9/C9</f>
        <v>13.421871500061192</v>
      </c>
      <c r="F9" s="182"/>
      <c r="G9" s="291"/>
      <c r="H9" s="299"/>
      <c r="I9" s="293"/>
      <c r="J9" s="294"/>
      <c r="K9" s="295"/>
      <c r="L9" s="296" t="s">
        <v>504</v>
      </c>
    </row>
    <row r="10" spans="1:12">
      <c r="A10" s="181">
        <f>1+MAX(A$8:A9)</f>
        <v>3</v>
      </c>
      <c r="B10" s="12" t="str">
        <f>B73</f>
        <v>FAS 106 - OPEB</v>
      </c>
      <c r="C10" s="297">
        <f>B89</f>
        <v>26480.13</v>
      </c>
      <c r="D10" s="297">
        <f>H89</f>
        <v>0</v>
      </c>
      <c r="E10" s="290">
        <f t="shared" ref="E10:E30" si="0">D10/C10</f>
        <v>0</v>
      </c>
      <c r="F10" s="182"/>
      <c r="G10" s="233"/>
      <c r="H10" s="299"/>
      <c r="I10" s="293"/>
      <c r="J10" s="294"/>
      <c r="K10" s="295"/>
      <c r="L10" s="296" t="s">
        <v>505</v>
      </c>
    </row>
    <row r="11" spans="1:12">
      <c r="A11" s="181">
        <f>1+MAX(A$8:A10)</f>
        <v>4</v>
      </c>
      <c r="B11" s="12" t="str">
        <f>B92</f>
        <v>Active Medical</v>
      </c>
      <c r="C11" s="297">
        <f>B108</f>
        <v>1179650.79</v>
      </c>
      <c r="D11" s="297">
        <f>H108</f>
        <v>5682414.8549999995</v>
      </c>
      <c r="E11" s="290">
        <f t="shared" si="0"/>
        <v>4.8170313648499308</v>
      </c>
      <c r="F11" s="182"/>
      <c r="G11" s="233"/>
      <c r="H11" s="299"/>
      <c r="I11" s="293"/>
      <c r="J11" s="294"/>
      <c r="K11" s="295"/>
      <c r="L11" s="296" t="s">
        <v>506</v>
      </c>
    </row>
    <row r="12" spans="1:12">
      <c r="A12" s="181">
        <f>1+MAX(A$8:A11)</f>
        <v>5</v>
      </c>
      <c r="B12" s="12" t="str">
        <f>B111</f>
        <v>Active Dental</v>
      </c>
      <c r="C12" s="297">
        <f>B126</f>
        <v>48122</v>
      </c>
      <c r="D12" s="297">
        <f>H126</f>
        <v>389910.5</v>
      </c>
      <c r="E12" s="290">
        <f t="shared" si="0"/>
        <v>8.1025414571297958</v>
      </c>
      <c r="F12" s="182"/>
      <c r="G12" s="233"/>
      <c r="H12" s="300"/>
      <c r="I12" s="301"/>
      <c r="J12" s="302"/>
      <c r="K12" s="303"/>
      <c r="L12" s="296" t="s">
        <v>507</v>
      </c>
    </row>
    <row r="13" spans="1:12">
      <c r="A13" s="181">
        <f>1+MAX(A$8:A12)</f>
        <v>6</v>
      </c>
      <c r="B13" s="12" t="str">
        <f>B129</f>
        <v>Misc. Other Fees</v>
      </c>
      <c r="C13" s="297">
        <f>B134</f>
        <v>22</v>
      </c>
      <c r="D13" s="297">
        <f>H134</f>
        <v>275</v>
      </c>
      <c r="E13" s="290">
        <f t="shared" si="0"/>
        <v>12.5</v>
      </c>
      <c r="F13" s="182"/>
      <c r="G13" s="233"/>
      <c r="H13" s="300"/>
      <c r="I13" s="301"/>
      <c r="J13" s="302"/>
      <c r="K13" s="303"/>
      <c r="L13" s="296" t="s">
        <v>508</v>
      </c>
    </row>
    <row r="14" spans="1:12">
      <c r="A14" s="181">
        <f>1+MAX(A$8:A13)</f>
        <v>7</v>
      </c>
      <c r="B14" s="78" t="str">
        <f>B138</f>
        <v>Long Term Disability</v>
      </c>
      <c r="C14" s="304">
        <f>B154</f>
        <v>42480.35</v>
      </c>
      <c r="D14" s="304">
        <f>H154</f>
        <v>912209.72500000009</v>
      </c>
      <c r="E14" s="290">
        <f t="shared" si="0"/>
        <v>21.473686657478108</v>
      </c>
      <c r="F14" s="78"/>
      <c r="G14" s="78"/>
      <c r="H14" s="235"/>
      <c r="I14" s="236"/>
      <c r="J14" s="305"/>
      <c r="K14" s="305"/>
      <c r="L14" s="296" t="s">
        <v>509</v>
      </c>
    </row>
    <row r="15" spans="1:12">
      <c r="A15" s="181">
        <f>1+MAX(A$8:A14)</f>
        <v>8</v>
      </c>
      <c r="B15" s="78" t="str">
        <f>B158</f>
        <v>FAS 112 Offset</v>
      </c>
      <c r="C15" s="304">
        <f>B164</f>
        <v>-172503.66000000003</v>
      </c>
      <c r="D15" s="304">
        <f>H164</f>
        <v>0</v>
      </c>
      <c r="E15" s="290">
        <f t="shared" si="0"/>
        <v>0</v>
      </c>
      <c r="F15" s="78"/>
      <c r="G15" s="78"/>
      <c r="H15" s="235"/>
      <c r="I15" s="236"/>
      <c r="J15" s="305"/>
      <c r="K15" s="305"/>
      <c r="L15" s="296" t="s">
        <v>510</v>
      </c>
    </row>
    <row r="16" spans="1:12">
      <c r="A16" s="181">
        <f>1+MAX(A$8:A15)</f>
        <v>9</v>
      </c>
      <c r="B16" s="78" t="str">
        <f>B167</f>
        <v>Service/Safety Awards</v>
      </c>
      <c r="C16" s="304">
        <f>B180</f>
        <v>12750.77</v>
      </c>
      <c r="D16" s="304">
        <f>H180</f>
        <v>59556.160000000018</v>
      </c>
      <c r="E16" s="290">
        <f t="shared" si="0"/>
        <v>4.6707892935093343</v>
      </c>
      <c r="F16" s="78"/>
      <c r="G16" s="78"/>
      <c r="H16" s="235"/>
      <c r="I16" s="236"/>
      <c r="J16" s="305"/>
      <c r="K16" s="305"/>
      <c r="L16" s="296" t="s">
        <v>511</v>
      </c>
    </row>
    <row r="17" spans="1:12">
      <c r="A17" s="181">
        <f>1+MAX(A$8:A16)</f>
        <v>10</v>
      </c>
      <c r="B17" s="78" t="str">
        <f>B183</f>
        <v>Tuition Refund</v>
      </c>
      <c r="C17" s="304">
        <f>B193</f>
        <v>5346.4</v>
      </c>
      <c r="D17" s="304">
        <f>H193</f>
        <v>17675.025000000001</v>
      </c>
      <c r="E17" s="290">
        <f t="shared" si="0"/>
        <v>3.3059675669609461</v>
      </c>
      <c r="F17" s="78"/>
      <c r="G17" s="78"/>
      <c r="H17" s="235"/>
      <c r="I17" s="236"/>
      <c r="J17" s="305"/>
      <c r="K17" s="305"/>
      <c r="L17" s="296" t="s">
        <v>512</v>
      </c>
    </row>
    <row r="18" spans="1:12">
      <c r="A18" s="181">
        <f>1+MAX(A$8:A17)</f>
        <v>11</v>
      </c>
      <c r="B18" s="78" t="str">
        <f>B196</f>
        <v>Basic Life</v>
      </c>
      <c r="C18" s="304">
        <f>B212</f>
        <v>14837</v>
      </c>
      <c r="D18" s="304">
        <f>H212</f>
        <v>156530.5</v>
      </c>
      <c r="E18" s="290">
        <f t="shared" si="0"/>
        <v>10.550010109860484</v>
      </c>
      <c r="F18" s="78"/>
      <c r="G18" s="78"/>
      <c r="H18" s="235"/>
      <c r="I18" s="236"/>
      <c r="J18" s="305"/>
      <c r="K18" s="305"/>
      <c r="L18" s="296" t="s">
        <v>513</v>
      </c>
    </row>
    <row r="19" spans="1:12">
      <c r="A19" s="181">
        <f>1+MAX(A$8:A18)</f>
        <v>12</v>
      </c>
      <c r="B19" s="78" t="str">
        <f>B215</f>
        <v>Accidental Death and Dismemberment</v>
      </c>
      <c r="C19" s="304">
        <f>B231</f>
        <v>1350.1299999999999</v>
      </c>
      <c r="D19" s="304">
        <f>H231</f>
        <v>14210.4</v>
      </c>
      <c r="E19" s="290">
        <f t="shared" si="0"/>
        <v>10.525208683608247</v>
      </c>
      <c r="F19" s="78"/>
      <c r="G19" s="78"/>
      <c r="H19" s="235"/>
      <c r="I19" s="236"/>
      <c r="J19" s="305"/>
      <c r="K19" s="305"/>
      <c r="L19" s="296" t="s">
        <v>514</v>
      </c>
    </row>
    <row r="20" spans="1:12">
      <c r="A20" s="181">
        <f>1+MAX(A$8:A19)</f>
        <v>13</v>
      </c>
      <c r="B20" s="78" t="str">
        <f>B235</f>
        <v>Supplemental Insurance</v>
      </c>
      <c r="C20" s="304">
        <f>B240</f>
        <v>418</v>
      </c>
      <c r="D20" s="304">
        <f>H240</f>
        <v>-88198</v>
      </c>
      <c r="E20" s="290">
        <f t="shared" si="0"/>
        <v>-211</v>
      </c>
      <c r="F20" s="78"/>
      <c r="G20" s="78"/>
      <c r="H20" s="235"/>
      <c r="I20" s="236"/>
      <c r="J20" s="305"/>
      <c r="K20" s="305"/>
      <c r="L20" s="296" t="s">
        <v>515</v>
      </c>
    </row>
    <row r="21" spans="1:12">
      <c r="A21" s="181">
        <f>1+MAX(A$8:A20)</f>
        <v>14</v>
      </c>
      <c r="B21" s="78" t="str">
        <f>B244</f>
        <v>Executive Savings Plan</v>
      </c>
      <c r="C21" s="304">
        <f>B260</f>
        <v>127885.28999999998</v>
      </c>
      <c r="D21" s="304">
        <f>H260</f>
        <v>0</v>
      </c>
      <c r="E21" s="290">
        <f t="shared" si="0"/>
        <v>0</v>
      </c>
      <c r="F21" s="78"/>
      <c r="G21" s="78"/>
      <c r="H21" s="235"/>
      <c r="I21" s="236"/>
      <c r="J21" s="305"/>
      <c r="K21" s="305"/>
      <c r="L21" s="296" t="s">
        <v>516</v>
      </c>
    </row>
    <row r="22" spans="1:12">
      <c r="A22" s="181">
        <f>1+MAX(A$8:A21)</f>
        <v>15</v>
      </c>
      <c r="B22" s="78" t="str">
        <f>B263</f>
        <v>Executive Cash Balance Plan</v>
      </c>
      <c r="C22" s="304">
        <f>B278</f>
        <v>684</v>
      </c>
      <c r="D22" s="304">
        <f>H278</f>
        <v>11685</v>
      </c>
      <c r="E22" s="290">
        <f t="shared" si="0"/>
        <v>17.083333333333332</v>
      </c>
      <c r="F22" s="78"/>
      <c r="G22" s="78"/>
      <c r="H22" s="235"/>
      <c r="I22" s="236"/>
      <c r="J22" s="305"/>
      <c r="K22" s="305"/>
      <c r="L22" s="296" t="s">
        <v>517</v>
      </c>
    </row>
    <row r="23" spans="1:12">
      <c r="A23" s="181">
        <f>1+MAX(A$8:A22)</f>
        <v>16</v>
      </c>
      <c r="B23" s="78" t="str">
        <f>B281</f>
        <v>Financial Planning</v>
      </c>
      <c r="C23" s="304">
        <f>B296</f>
        <v>1394.42</v>
      </c>
      <c r="D23" s="304">
        <f>H296</f>
        <v>23900.52</v>
      </c>
      <c r="E23" s="290">
        <f t="shared" si="0"/>
        <v>17.140115603620142</v>
      </c>
      <c r="F23" s="78"/>
      <c r="G23" s="78"/>
      <c r="H23" s="235"/>
      <c r="I23" s="236"/>
      <c r="J23" s="305"/>
      <c r="K23" s="305"/>
      <c r="L23" s="296" t="s">
        <v>518</v>
      </c>
    </row>
    <row r="24" spans="1:12">
      <c r="A24" s="181">
        <f>1+MAX(A$8:A23)</f>
        <v>17</v>
      </c>
      <c r="B24" s="78" t="str">
        <f>B299</f>
        <v>Executive Physicals</v>
      </c>
      <c r="C24" s="304">
        <f>B305</f>
        <v>57</v>
      </c>
      <c r="D24" s="304">
        <f>H305</f>
        <v>940.5</v>
      </c>
      <c r="E24" s="290">
        <f t="shared" si="0"/>
        <v>16.5</v>
      </c>
      <c r="F24" s="78"/>
      <c r="G24" s="78"/>
      <c r="H24" s="235"/>
      <c r="I24" s="236"/>
      <c r="J24" s="305"/>
      <c r="K24" s="305"/>
      <c r="L24" s="296" t="s">
        <v>519</v>
      </c>
    </row>
    <row r="25" spans="1:12">
      <c r="A25" s="181">
        <f>1+MAX(A$8:A24)</f>
        <v>18</v>
      </c>
      <c r="B25" s="78" t="str">
        <f>B309</f>
        <v>Other Executive Benefits</v>
      </c>
      <c r="C25" s="304">
        <f>B314</f>
        <v>39.57</v>
      </c>
      <c r="D25" s="304">
        <f>H314</f>
        <v>-4847.3249999999998</v>
      </c>
      <c r="E25" s="290">
        <f t="shared" si="0"/>
        <v>-122.5</v>
      </c>
      <c r="F25" s="78"/>
      <c r="G25" s="78"/>
      <c r="H25" s="235"/>
      <c r="I25" s="236"/>
      <c r="J25" s="305"/>
      <c r="K25" s="305"/>
      <c r="L25" s="306" t="s">
        <v>520</v>
      </c>
    </row>
    <row r="26" spans="1:12">
      <c r="A26" s="181">
        <f>1+MAX(A$8:A25)</f>
        <v>19</v>
      </c>
      <c r="B26" s="78" t="str">
        <f>B318</f>
        <v>Restricted Stock Units</v>
      </c>
      <c r="C26" s="304">
        <f>B324</f>
        <v>250.16</v>
      </c>
      <c r="D26" s="304">
        <f>H324</f>
        <v>0</v>
      </c>
      <c r="E26" s="290">
        <f t="shared" si="0"/>
        <v>0</v>
      </c>
      <c r="F26" s="78"/>
      <c r="G26" s="78"/>
      <c r="H26" s="235"/>
      <c r="I26" s="236"/>
      <c r="J26" s="305"/>
      <c r="K26" s="305"/>
      <c r="L26" s="307" t="s">
        <v>521</v>
      </c>
    </row>
    <row r="27" spans="1:12">
      <c r="A27" s="181">
        <f>1+MAX(A$8:A26)</f>
        <v>20</v>
      </c>
      <c r="B27" s="78" t="str">
        <f>B327</f>
        <v>Executive Short Term Incentive</v>
      </c>
      <c r="C27" s="304">
        <f>B332</f>
        <v>2.38</v>
      </c>
      <c r="D27" s="304">
        <f>H332</f>
        <v>1023.4</v>
      </c>
      <c r="E27" s="290">
        <f t="shared" si="0"/>
        <v>430</v>
      </c>
      <c r="F27" s="78"/>
      <c r="G27" s="78"/>
      <c r="H27" s="235"/>
      <c r="I27" s="236"/>
      <c r="J27" s="305"/>
      <c r="K27" s="305"/>
      <c r="L27" s="307" t="s">
        <v>522</v>
      </c>
    </row>
    <row r="28" spans="1:12">
      <c r="A28" s="181">
        <f>1+MAX(A$8:A27)</f>
        <v>21</v>
      </c>
      <c r="B28" s="78" t="str">
        <f>B335</f>
        <v>Pension Non Service Costs</v>
      </c>
      <c r="C28" s="304">
        <f>B351</f>
        <v>-1057702.7699999998</v>
      </c>
      <c r="D28" s="304">
        <f>H351</f>
        <v>0</v>
      </c>
      <c r="E28" s="290">
        <f t="shared" si="0"/>
        <v>0</v>
      </c>
      <c r="F28" s="78"/>
      <c r="G28" s="78"/>
      <c r="H28" s="235"/>
      <c r="I28" s="236"/>
      <c r="J28" s="305"/>
      <c r="K28" s="305"/>
      <c r="L28" s="306" t="s">
        <v>523</v>
      </c>
    </row>
    <row r="29" spans="1:12">
      <c r="A29" s="181">
        <f>1+MAX(A$8:A28)</f>
        <v>22</v>
      </c>
      <c r="B29" s="78" t="str">
        <f>B355</f>
        <v>OPEB Non Service Costs</v>
      </c>
      <c r="C29" s="304">
        <f>B371</f>
        <v>-261494.91</v>
      </c>
      <c r="D29" s="304">
        <f>H371</f>
        <v>0</v>
      </c>
      <c r="E29" s="290">
        <f t="shared" si="0"/>
        <v>0</v>
      </c>
      <c r="F29" s="78"/>
      <c r="G29" s="78"/>
      <c r="H29" s="235"/>
      <c r="I29" s="236"/>
      <c r="J29" s="305"/>
      <c r="K29" s="305"/>
      <c r="L29" s="296" t="s">
        <v>524</v>
      </c>
    </row>
    <row r="30" spans="1:12">
      <c r="A30" s="181">
        <f>1+MAX(A$8:A29)</f>
        <v>23</v>
      </c>
      <c r="B30" s="78" t="str">
        <f>B374</f>
        <v>NQ Non Service Costs</v>
      </c>
      <c r="C30" s="304">
        <f>B390</f>
        <v>81382.429999999993</v>
      </c>
      <c r="D30" s="304">
        <f>H390</f>
        <v>0</v>
      </c>
      <c r="E30" s="290">
        <f t="shared" si="0"/>
        <v>0</v>
      </c>
      <c r="F30" s="78"/>
      <c r="G30" s="78"/>
      <c r="H30" s="235"/>
      <c r="I30" s="236"/>
      <c r="J30" s="305"/>
      <c r="K30" s="305"/>
      <c r="L30" s="296" t="s">
        <v>525</v>
      </c>
    </row>
    <row r="31" spans="1:12" ht="13.5" thickBot="1">
      <c r="A31" s="181">
        <f>1+MAX(A$8:A30)</f>
        <v>24</v>
      </c>
      <c r="B31" s="327"/>
      <c r="C31" s="345">
        <f>SUM(C8:C30)</f>
        <v>1441991.8999999997</v>
      </c>
      <c r="D31" s="345">
        <f>SUM(D8:D30)</f>
        <v>19673027.419999998</v>
      </c>
      <c r="E31" s="346">
        <f>D31/C31</f>
        <v>13.642952793285456</v>
      </c>
      <c r="F31" s="78"/>
      <c r="G31" s="78"/>
      <c r="H31" s="235"/>
      <c r="I31" s="236"/>
      <c r="J31" s="305"/>
      <c r="K31" s="305"/>
    </row>
    <row r="32" spans="1:12" ht="13.5" thickTop="1">
      <c r="A32" s="181">
        <f>1+MAX(A$8:A31)</f>
        <v>25</v>
      </c>
      <c r="B32" s="78"/>
      <c r="C32" s="336"/>
      <c r="D32" s="336"/>
      <c r="E32" s="78"/>
      <c r="F32" s="78"/>
      <c r="G32" s="78"/>
      <c r="H32" s="78"/>
      <c r="J32" s="308"/>
    </row>
    <row r="33" spans="1:8" s="12" customFormat="1">
      <c r="A33" s="181">
        <f>1+MAX(A$8:A32)</f>
        <v>26</v>
      </c>
      <c r="B33" s="6" t="s">
        <v>526</v>
      </c>
      <c r="C33" s="196"/>
      <c r="D33" s="196"/>
      <c r="E33" s="20"/>
      <c r="G33" s="309"/>
    </row>
    <row r="34" spans="1:8" s="12" customFormat="1" ht="25.5">
      <c r="A34" s="181">
        <f>1+MAX(A$8:A33)</f>
        <v>27</v>
      </c>
      <c r="B34" s="310" t="s">
        <v>3</v>
      </c>
      <c r="C34" s="311" t="s">
        <v>527</v>
      </c>
      <c r="D34" s="311" t="s">
        <v>528</v>
      </c>
      <c r="E34" s="193" t="s">
        <v>529</v>
      </c>
      <c r="F34" s="193" t="s">
        <v>48</v>
      </c>
      <c r="G34" s="193" t="s">
        <v>530</v>
      </c>
      <c r="H34" s="193" t="s">
        <v>501</v>
      </c>
    </row>
    <row r="35" spans="1:8" s="12" customFormat="1">
      <c r="A35" s="181">
        <f>1+MAX(A$8:A34)</f>
        <v>28</v>
      </c>
      <c r="B35" s="312" t="s">
        <v>37</v>
      </c>
      <c r="C35" s="313" t="s">
        <v>36</v>
      </c>
      <c r="D35" s="313" t="s">
        <v>45</v>
      </c>
      <c r="E35" s="314" t="s">
        <v>38</v>
      </c>
      <c r="F35" s="314" t="s">
        <v>39</v>
      </c>
      <c r="G35" s="314" t="s">
        <v>40</v>
      </c>
      <c r="H35" s="315" t="s">
        <v>41</v>
      </c>
    </row>
    <row r="36" spans="1:8" s="12" customFormat="1">
      <c r="A36" s="181">
        <f>1+MAX(A$8:A35)</f>
        <v>29</v>
      </c>
      <c r="B36" s="316">
        <v>38333</v>
      </c>
      <c r="C36" s="196">
        <v>44927</v>
      </c>
      <c r="D36" s="196">
        <v>45292</v>
      </c>
      <c r="E36" s="196">
        <f>(C36+D36)/2</f>
        <v>45109.5</v>
      </c>
      <c r="F36" s="20"/>
      <c r="G36" s="317"/>
      <c r="H36" s="317"/>
    </row>
    <row r="37" spans="1:8" s="12" customFormat="1">
      <c r="A37" s="181">
        <f>1+MAX(A$8:A36)</f>
        <v>30</v>
      </c>
      <c r="B37" s="318">
        <v>38317</v>
      </c>
      <c r="C37" s="196">
        <v>44927</v>
      </c>
      <c r="D37" s="196">
        <v>45292</v>
      </c>
      <c r="E37" s="196">
        <f t="shared" ref="E37:E47" si="1">(C37+D37)/2</f>
        <v>45109.5</v>
      </c>
      <c r="F37" s="20"/>
      <c r="G37" s="317"/>
      <c r="H37" s="317"/>
    </row>
    <row r="38" spans="1:8" s="12" customFormat="1" ht="14.25" customHeight="1">
      <c r="A38" s="181">
        <f>1+MAX(A$8:A37)</f>
        <v>31</v>
      </c>
      <c r="B38" s="318">
        <v>38325</v>
      </c>
      <c r="C38" s="196">
        <v>44927</v>
      </c>
      <c r="D38" s="196">
        <v>45292</v>
      </c>
      <c r="E38" s="196">
        <f t="shared" si="1"/>
        <v>45109.5</v>
      </c>
      <c r="F38" s="20"/>
      <c r="G38" s="317"/>
      <c r="H38" s="317"/>
    </row>
    <row r="39" spans="1:8" s="12" customFormat="1" ht="14.25" customHeight="1">
      <c r="A39" s="181">
        <f>1+MAX(A$8:A38)</f>
        <v>32</v>
      </c>
      <c r="B39" s="318">
        <v>38325</v>
      </c>
      <c r="C39" s="196">
        <v>44927</v>
      </c>
      <c r="D39" s="196">
        <v>45292</v>
      </c>
      <c r="E39" s="196">
        <f t="shared" si="1"/>
        <v>45109.5</v>
      </c>
      <c r="F39" s="20"/>
      <c r="G39" s="317"/>
      <c r="H39" s="317"/>
    </row>
    <row r="40" spans="1:8" s="12" customFormat="1" ht="14.25" customHeight="1">
      <c r="A40" s="181">
        <f>1+MAX(A$8:A39)</f>
        <v>33</v>
      </c>
      <c r="B40" s="318">
        <v>38325</v>
      </c>
      <c r="C40" s="196">
        <v>44927</v>
      </c>
      <c r="D40" s="196">
        <v>45292</v>
      </c>
      <c r="E40" s="196">
        <f t="shared" si="1"/>
        <v>45109.5</v>
      </c>
      <c r="F40" s="20"/>
      <c r="G40" s="317"/>
      <c r="H40" s="317"/>
    </row>
    <row r="41" spans="1:8" s="12" customFormat="1" ht="14.25" customHeight="1">
      <c r="A41" s="181">
        <f>1+MAX(A$8:A40)</f>
        <v>34</v>
      </c>
      <c r="B41" s="318">
        <v>38325</v>
      </c>
      <c r="C41" s="196">
        <v>44927</v>
      </c>
      <c r="D41" s="196">
        <v>45292</v>
      </c>
      <c r="E41" s="196">
        <f t="shared" si="1"/>
        <v>45109.5</v>
      </c>
      <c r="F41" s="20"/>
      <c r="G41" s="317"/>
      <c r="H41" s="317"/>
    </row>
    <row r="42" spans="1:8" s="12" customFormat="1" ht="14.25" customHeight="1">
      <c r="A42" s="181">
        <f>1+MAX(A$8:A41)</f>
        <v>35</v>
      </c>
      <c r="B42" s="318">
        <v>38325</v>
      </c>
      <c r="C42" s="196">
        <v>44927</v>
      </c>
      <c r="D42" s="196">
        <v>45292</v>
      </c>
      <c r="E42" s="196">
        <f t="shared" si="1"/>
        <v>45109.5</v>
      </c>
      <c r="F42" s="20"/>
      <c r="G42" s="317"/>
      <c r="H42" s="317"/>
    </row>
    <row r="43" spans="1:8" s="12" customFormat="1">
      <c r="A43" s="181">
        <f>1+MAX(A$8:A42)</f>
        <v>36</v>
      </c>
      <c r="B43" s="318">
        <v>38325</v>
      </c>
      <c r="C43" s="196">
        <v>44927</v>
      </c>
      <c r="D43" s="196">
        <v>45292</v>
      </c>
      <c r="E43" s="196">
        <f t="shared" si="1"/>
        <v>45109.5</v>
      </c>
      <c r="F43" s="20"/>
      <c r="G43" s="317"/>
      <c r="H43" s="317"/>
    </row>
    <row r="44" spans="1:8" s="12" customFormat="1">
      <c r="A44" s="181">
        <f>1+MAX(A$8:A43)</f>
        <v>37</v>
      </c>
      <c r="B44" s="318">
        <v>38325</v>
      </c>
      <c r="C44" s="196">
        <v>44927</v>
      </c>
      <c r="D44" s="196">
        <v>45292</v>
      </c>
      <c r="E44" s="196">
        <f t="shared" si="1"/>
        <v>45109.5</v>
      </c>
      <c r="F44" s="20"/>
      <c r="G44" s="317"/>
      <c r="H44" s="317"/>
    </row>
    <row r="45" spans="1:8" s="12" customFormat="1">
      <c r="A45" s="181">
        <f>1+MAX(A$8:A44)</f>
        <v>38</v>
      </c>
      <c r="B45" s="318">
        <v>38325</v>
      </c>
      <c r="C45" s="196">
        <v>44927</v>
      </c>
      <c r="D45" s="196">
        <v>45292</v>
      </c>
      <c r="E45" s="196">
        <f t="shared" si="1"/>
        <v>45109.5</v>
      </c>
      <c r="F45" s="20"/>
      <c r="G45" s="317"/>
      <c r="H45" s="317"/>
    </row>
    <row r="46" spans="1:8" s="12" customFormat="1">
      <c r="A46" s="181">
        <f>1+MAX(A$8:A45)</f>
        <v>39</v>
      </c>
      <c r="B46" s="318">
        <v>38325</v>
      </c>
      <c r="C46" s="196">
        <v>44927</v>
      </c>
      <c r="D46" s="196">
        <v>45292</v>
      </c>
      <c r="E46" s="196">
        <f t="shared" si="1"/>
        <v>45109.5</v>
      </c>
      <c r="F46" s="20"/>
      <c r="G46" s="317"/>
      <c r="H46" s="317"/>
    </row>
    <row r="47" spans="1:8" s="12" customFormat="1">
      <c r="A47" s="181">
        <f>1+MAX(A$8:A46)</f>
        <v>40</v>
      </c>
      <c r="B47" s="318">
        <v>37967</v>
      </c>
      <c r="C47" s="196">
        <v>44927</v>
      </c>
      <c r="D47" s="196">
        <v>45292</v>
      </c>
      <c r="E47" s="196">
        <f t="shared" si="1"/>
        <v>45109.5</v>
      </c>
      <c r="F47" s="20"/>
      <c r="G47" s="317"/>
      <c r="H47" s="317"/>
    </row>
    <row r="48" spans="1:8" s="12" customFormat="1">
      <c r="A48" s="181">
        <f>1+MAX(A$8:A47)</f>
        <v>41</v>
      </c>
      <c r="B48" s="318"/>
      <c r="C48" s="196"/>
      <c r="D48" s="196"/>
      <c r="E48" s="196"/>
      <c r="F48" s="20"/>
      <c r="G48" s="317"/>
      <c r="H48" s="317"/>
    </row>
    <row r="49" spans="1:8" s="12" customFormat="1" ht="13.5" thickBot="1">
      <c r="A49" s="181">
        <f>1+MAX(A$8:A48)</f>
        <v>42</v>
      </c>
      <c r="B49" s="319">
        <f>SUM(B36:B47)</f>
        <v>459542</v>
      </c>
      <c r="C49" s="320"/>
      <c r="D49" s="320"/>
      <c r="E49" s="321"/>
      <c r="F49" s="20"/>
      <c r="G49" s="322"/>
      <c r="H49" s="323">
        <f>SUM(H36:H47)</f>
        <v>0</v>
      </c>
    </row>
    <row r="50" spans="1:8" s="12" customFormat="1" ht="13.5" thickTop="1">
      <c r="A50" s="181">
        <f>1+MAX(A$8:A49)</f>
        <v>43</v>
      </c>
      <c r="C50" s="16"/>
      <c r="D50" s="16"/>
    </row>
    <row r="51" spans="1:8" s="12" customFormat="1">
      <c r="A51" s="181">
        <f>1+MAX(A$8:A50)</f>
        <v>44</v>
      </c>
      <c r="C51" s="16"/>
      <c r="D51" s="16"/>
    </row>
    <row r="52" spans="1:8" s="12" customFormat="1">
      <c r="A52" s="181">
        <f>1+MAX(A$8:A51)</f>
        <v>45</v>
      </c>
      <c r="C52" s="16"/>
      <c r="D52" s="16"/>
    </row>
    <row r="53" spans="1:8" s="12" customFormat="1">
      <c r="A53" s="181">
        <f>1+MAX(A$8:A52)</f>
        <v>46</v>
      </c>
      <c r="B53" s="6" t="s">
        <v>531</v>
      </c>
      <c r="C53" s="196"/>
      <c r="D53" s="196"/>
      <c r="E53" s="196"/>
      <c r="F53" s="20"/>
      <c r="H53" s="309"/>
    </row>
    <row r="54" spans="1:8" s="12" customFormat="1" ht="25.5">
      <c r="A54" s="181">
        <f>1+MAX(A$8:A53)</f>
        <v>47</v>
      </c>
      <c r="B54" s="310" t="s">
        <v>3</v>
      </c>
      <c r="C54" s="311" t="s">
        <v>527</v>
      </c>
      <c r="D54" s="311" t="s">
        <v>528</v>
      </c>
      <c r="E54" s="193" t="s">
        <v>529</v>
      </c>
      <c r="F54" s="193" t="s">
        <v>48</v>
      </c>
      <c r="G54" s="193" t="s">
        <v>530</v>
      </c>
      <c r="H54" s="193" t="s">
        <v>501</v>
      </c>
    </row>
    <row r="55" spans="1:8" s="12" customFormat="1">
      <c r="A55" s="181">
        <f>1+MAX(A$8:A54)</f>
        <v>48</v>
      </c>
      <c r="B55" s="312" t="s">
        <v>37</v>
      </c>
      <c r="C55" s="313" t="s">
        <v>36</v>
      </c>
      <c r="D55" s="313" t="s">
        <v>45</v>
      </c>
      <c r="E55" s="314" t="s">
        <v>38</v>
      </c>
      <c r="F55" s="314" t="s">
        <v>39</v>
      </c>
      <c r="G55" s="314" t="s">
        <v>40</v>
      </c>
      <c r="H55" s="315" t="s">
        <v>41</v>
      </c>
    </row>
    <row r="56" spans="1:8" s="12" customFormat="1">
      <c r="A56" s="181">
        <f>1+MAX(A$8:A55)</f>
        <v>49</v>
      </c>
      <c r="B56" s="316">
        <v>74905.140000000014</v>
      </c>
      <c r="C56" s="196">
        <v>44927</v>
      </c>
      <c r="D56" s="196">
        <v>44958</v>
      </c>
      <c r="E56" s="196">
        <f t="shared" ref="E56:E67" si="2">(C56+D56)/2</f>
        <v>44942.5</v>
      </c>
      <c r="F56" s="20">
        <v>44956</v>
      </c>
      <c r="G56" s="210">
        <f>F56-E56</f>
        <v>13.5</v>
      </c>
      <c r="H56" s="317">
        <f t="shared" ref="H56:H67" si="3">G56*B56</f>
        <v>1011219.3900000001</v>
      </c>
    </row>
    <row r="57" spans="1:8" s="12" customFormat="1">
      <c r="A57" s="181">
        <f>1+MAX(A$8:A56)</f>
        <v>50</v>
      </c>
      <c r="B57" s="318">
        <v>70618.62999999999</v>
      </c>
      <c r="C57" s="196">
        <v>44958</v>
      </c>
      <c r="D57" s="196">
        <v>44986</v>
      </c>
      <c r="E57" s="196">
        <f t="shared" si="2"/>
        <v>44972</v>
      </c>
      <c r="F57" s="20">
        <v>44984</v>
      </c>
      <c r="G57" s="210">
        <f t="shared" ref="G57:G67" si="4">F57-E57</f>
        <v>12</v>
      </c>
      <c r="H57" s="317">
        <f t="shared" si="3"/>
        <v>847423.55999999982</v>
      </c>
    </row>
    <row r="58" spans="1:8" s="12" customFormat="1">
      <c r="A58" s="181">
        <f>1+MAX(A$8:A57)</f>
        <v>51</v>
      </c>
      <c r="B58" s="318">
        <v>49869.59</v>
      </c>
      <c r="C58" s="196">
        <v>44986</v>
      </c>
      <c r="D58" s="196">
        <v>45017</v>
      </c>
      <c r="E58" s="196">
        <f t="shared" si="2"/>
        <v>45001.5</v>
      </c>
      <c r="F58" s="20">
        <v>45016</v>
      </c>
      <c r="G58" s="210">
        <f t="shared" si="4"/>
        <v>14.5</v>
      </c>
      <c r="H58" s="317">
        <f t="shared" si="3"/>
        <v>723109.05499999993</v>
      </c>
    </row>
    <row r="59" spans="1:8" s="12" customFormat="1">
      <c r="A59" s="181">
        <f>1+MAX(A$8:A58)</f>
        <v>52</v>
      </c>
      <c r="B59" s="318">
        <v>75055.889999999985</v>
      </c>
      <c r="C59" s="196">
        <v>45017</v>
      </c>
      <c r="D59" s="196">
        <v>45047</v>
      </c>
      <c r="E59" s="196">
        <f t="shared" si="2"/>
        <v>45032</v>
      </c>
      <c r="F59" s="20">
        <v>45043</v>
      </c>
      <c r="G59" s="210">
        <f t="shared" si="4"/>
        <v>11</v>
      </c>
      <c r="H59" s="317">
        <f t="shared" si="3"/>
        <v>825614.7899999998</v>
      </c>
    </row>
    <row r="60" spans="1:8" s="12" customFormat="1">
      <c r="A60" s="181">
        <f>1+MAX(A$8:A59)</f>
        <v>53</v>
      </c>
      <c r="B60" s="318">
        <v>76791.529999999984</v>
      </c>
      <c r="C60" s="196">
        <v>45047</v>
      </c>
      <c r="D60" s="196">
        <v>45078</v>
      </c>
      <c r="E60" s="196">
        <f t="shared" si="2"/>
        <v>45062.5</v>
      </c>
      <c r="F60" s="20">
        <v>45076</v>
      </c>
      <c r="G60" s="210">
        <f t="shared" si="4"/>
        <v>13.5</v>
      </c>
      <c r="H60" s="317">
        <f t="shared" si="3"/>
        <v>1036685.6549999998</v>
      </c>
    </row>
    <row r="61" spans="1:8" s="12" customFormat="1">
      <c r="A61" s="181">
        <f>1+MAX(A$8:A60)</f>
        <v>54</v>
      </c>
      <c r="B61" s="318">
        <v>105794.35</v>
      </c>
      <c r="C61" s="196">
        <v>45078</v>
      </c>
      <c r="D61" s="196">
        <v>45108</v>
      </c>
      <c r="E61" s="196">
        <f t="shared" si="2"/>
        <v>45093</v>
      </c>
      <c r="F61" s="20">
        <v>45106</v>
      </c>
      <c r="G61" s="210">
        <f t="shared" si="4"/>
        <v>13</v>
      </c>
      <c r="H61" s="317">
        <f t="shared" si="3"/>
        <v>1375326.55</v>
      </c>
    </row>
    <row r="62" spans="1:8" s="12" customFormat="1">
      <c r="A62" s="181">
        <f>1+MAX(A$8:A61)</f>
        <v>55</v>
      </c>
      <c r="B62" s="318">
        <v>71928.840000000011</v>
      </c>
      <c r="C62" s="196">
        <v>45108</v>
      </c>
      <c r="D62" s="196">
        <v>45139</v>
      </c>
      <c r="E62" s="196">
        <f t="shared" si="2"/>
        <v>45123.5</v>
      </c>
      <c r="F62" s="20">
        <v>45138</v>
      </c>
      <c r="G62" s="210">
        <f t="shared" si="4"/>
        <v>14.5</v>
      </c>
      <c r="H62" s="317">
        <f t="shared" si="3"/>
        <v>1042968.1800000002</v>
      </c>
    </row>
    <row r="63" spans="1:8" s="12" customFormat="1">
      <c r="A63" s="181">
        <f>1+MAX(A$8:A62)</f>
        <v>56</v>
      </c>
      <c r="B63" s="318">
        <v>73601.050000000017</v>
      </c>
      <c r="C63" s="196">
        <v>45139</v>
      </c>
      <c r="D63" s="196">
        <v>45170</v>
      </c>
      <c r="E63" s="196">
        <f t="shared" si="2"/>
        <v>45154.5</v>
      </c>
      <c r="F63" s="20">
        <v>45169</v>
      </c>
      <c r="G63" s="210">
        <f t="shared" si="4"/>
        <v>14.5</v>
      </c>
      <c r="H63" s="317">
        <f t="shared" si="3"/>
        <v>1067215.2250000003</v>
      </c>
    </row>
    <row r="64" spans="1:8" s="12" customFormat="1">
      <c r="A64" s="181">
        <f>1+MAX(A$8:A63)</f>
        <v>57</v>
      </c>
      <c r="B64" s="318">
        <v>78597.959999999992</v>
      </c>
      <c r="C64" s="196">
        <v>45170</v>
      </c>
      <c r="D64" s="196">
        <v>45200</v>
      </c>
      <c r="E64" s="196">
        <f t="shared" si="2"/>
        <v>45185</v>
      </c>
      <c r="F64" s="20">
        <v>45200</v>
      </c>
      <c r="G64" s="210">
        <f t="shared" si="4"/>
        <v>15</v>
      </c>
      <c r="H64" s="317">
        <f t="shared" si="3"/>
        <v>1178969.3999999999</v>
      </c>
    </row>
    <row r="65" spans="1:10" s="12" customFormat="1">
      <c r="A65" s="181">
        <f>1+MAX(A$8:A64)</f>
        <v>58</v>
      </c>
      <c r="B65" s="318">
        <v>72618.370000000024</v>
      </c>
      <c r="C65" s="196">
        <v>45200</v>
      </c>
      <c r="D65" s="196">
        <v>45231</v>
      </c>
      <c r="E65" s="196">
        <f t="shared" si="2"/>
        <v>45215.5</v>
      </c>
      <c r="F65" s="20">
        <v>45229</v>
      </c>
      <c r="G65" s="210">
        <f t="shared" si="4"/>
        <v>13.5</v>
      </c>
      <c r="H65" s="317">
        <f t="shared" si="3"/>
        <v>980347.99500000034</v>
      </c>
    </row>
    <row r="66" spans="1:10" s="12" customFormat="1">
      <c r="A66" s="181">
        <f>1+MAX(A$8:A65)</f>
        <v>59</v>
      </c>
      <c r="B66" s="318">
        <v>79138.169999999984</v>
      </c>
      <c r="C66" s="196">
        <v>45231</v>
      </c>
      <c r="D66" s="196">
        <v>45261</v>
      </c>
      <c r="E66" s="196">
        <f t="shared" si="2"/>
        <v>45246</v>
      </c>
      <c r="F66" s="20">
        <v>45259</v>
      </c>
      <c r="G66" s="210">
        <f t="shared" si="4"/>
        <v>13</v>
      </c>
      <c r="H66" s="317">
        <f t="shared" si="3"/>
        <v>1028796.2099999997</v>
      </c>
    </row>
    <row r="67" spans="1:10" s="12" customFormat="1">
      <c r="A67" s="181">
        <f>1+MAX(A$8:A66)</f>
        <v>60</v>
      </c>
      <c r="B67" s="318">
        <v>102078.90000000002</v>
      </c>
      <c r="C67" s="196">
        <v>45261</v>
      </c>
      <c r="D67" s="196">
        <v>45292</v>
      </c>
      <c r="E67" s="196">
        <f t="shared" si="2"/>
        <v>45276.5</v>
      </c>
      <c r="F67" s="20">
        <v>45290</v>
      </c>
      <c r="G67" s="210">
        <f t="shared" si="4"/>
        <v>13.5</v>
      </c>
      <c r="H67" s="317">
        <f t="shared" si="3"/>
        <v>1378065.1500000004</v>
      </c>
    </row>
    <row r="68" spans="1:10" s="12" customFormat="1">
      <c r="A68" s="181">
        <f>1+MAX(A$8:A67)</f>
        <v>61</v>
      </c>
      <c r="B68" s="324"/>
      <c r="C68" s="196"/>
      <c r="D68" s="196"/>
      <c r="E68" s="20"/>
      <c r="F68" s="20"/>
      <c r="G68" s="317"/>
      <c r="H68" s="317"/>
    </row>
    <row r="69" spans="1:10" s="12" customFormat="1" ht="13.5" thickBot="1">
      <c r="A69" s="181">
        <f>1+MAX(A$8:A68)</f>
        <v>62</v>
      </c>
      <c r="B69" s="325">
        <f>SUM(B56:B68)</f>
        <v>930998.42</v>
      </c>
      <c r="C69" s="320"/>
      <c r="D69" s="320"/>
      <c r="E69" s="321"/>
      <c r="F69" s="20"/>
      <c r="G69" s="322"/>
      <c r="H69" s="323">
        <f>SUM(H56:H68)</f>
        <v>12495741.16</v>
      </c>
      <c r="J69" s="200"/>
    </row>
    <row r="70" spans="1:10" s="12" customFormat="1" ht="13.5" thickTop="1">
      <c r="A70" s="181">
        <f>1+MAX(A$8:A69)</f>
        <v>63</v>
      </c>
      <c r="C70" s="16"/>
      <c r="D70" s="16"/>
    </row>
    <row r="71" spans="1:10" s="12" customFormat="1">
      <c r="A71" s="181">
        <f>1+MAX(A$8:A70)</f>
        <v>64</v>
      </c>
      <c r="C71" s="16"/>
      <c r="D71" s="16"/>
    </row>
    <row r="72" spans="1:10" s="12" customFormat="1">
      <c r="A72" s="181">
        <f>1+MAX(A$8:A71)</f>
        <v>65</v>
      </c>
      <c r="C72" s="16"/>
      <c r="D72" s="16"/>
    </row>
    <row r="73" spans="1:10" s="12" customFormat="1">
      <c r="A73" s="181">
        <f>1+MAX(A$8:A72)</f>
        <v>66</v>
      </c>
      <c r="B73" s="6" t="s">
        <v>532</v>
      </c>
      <c r="C73" s="196"/>
      <c r="D73" s="196"/>
      <c r="E73" s="196"/>
      <c r="F73" s="20"/>
      <c r="H73" s="309"/>
    </row>
    <row r="74" spans="1:10" s="12" customFormat="1" ht="25.5">
      <c r="A74" s="181">
        <f>1+MAX(A$8:A73)</f>
        <v>67</v>
      </c>
      <c r="B74" s="310" t="s">
        <v>3</v>
      </c>
      <c r="C74" s="311" t="s">
        <v>527</v>
      </c>
      <c r="D74" s="311" t="s">
        <v>528</v>
      </c>
      <c r="E74" s="193" t="s">
        <v>529</v>
      </c>
      <c r="F74" s="193" t="s">
        <v>48</v>
      </c>
      <c r="G74" s="193" t="s">
        <v>530</v>
      </c>
      <c r="H74" s="193" t="s">
        <v>501</v>
      </c>
    </row>
    <row r="75" spans="1:10" s="12" customFormat="1">
      <c r="A75" s="181">
        <f>1+MAX(A$8:A74)</f>
        <v>68</v>
      </c>
      <c r="B75" s="312" t="s">
        <v>37</v>
      </c>
      <c r="C75" s="313" t="s">
        <v>36</v>
      </c>
      <c r="D75" s="313" t="s">
        <v>45</v>
      </c>
      <c r="E75" s="314" t="s">
        <v>38</v>
      </c>
      <c r="F75" s="314" t="s">
        <v>39</v>
      </c>
      <c r="G75" s="314" t="s">
        <v>40</v>
      </c>
      <c r="H75" s="315" t="s">
        <v>41</v>
      </c>
    </row>
    <row r="76" spans="1:10" s="12" customFormat="1">
      <c r="A76" s="181">
        <f>1+MAX(A$8:A75)</f>
        <v>69</v>
      </c>
      <c r="B76" s="316">
        <v>2323.0100000000002</v>
      </c>
      <c r="C76" s="196">
        <v>44927</v>
      </c>
      <c r="D76" s="196">
        <v>45292</v>
      </c>
      <c r="E76" s="196">
        <f t="shared" ref="E76:E87" si="5">(C76+D76)/2</f>
        <v>45109.5</v>
      </c>
      <c r="F76" s="314"/>
      <c r="G76" s="317">
        <v>0</v>
      </c>
      <c r="H76" s="317">
        <v>0</v>
      </c>
    </row>
    <row r="77" spans="1:10" s="12" customFormat="1">
      <c r="A77" s="181">
        <f>1+MAX(A$8:A76)</f>
        <v>70</v>
      </c>
      <c r="B77" s="318">
        <v>2213.7199999999993</v>
      </c>
      <c r="C77" s="196">
        <v>44927</v>
      </c>
      <c r="D77" s="196">
        <v>45292</v>
      </c>
      <c r="E77" s="196">
        <f t="shared" si="5"/>
        <v>45109.5</v>
      </c>
      <c r="F77" s="314"/>
      <c r="G77" s="317">
        <v>0</v>
      </c>
      <c r="H77" s="317">
        <v>0</v>
      </c>
    </row>
    <row r="78" spans="1:10" s="12" customFormat="1">
      <c r="A78" s="181">
        <f>1+MAX(A$8:A77)</f>
        <v>71</v>
      </c>
      <c r="B78" s="318">
        <v>2268.3599999999997</v>
      </c>
      <c r="C78" s="196">
        <v>44927</v>
      </c>
      <c r="D78" s="196">
        <v>45292</v>
      </c>
      <c r="E78" s="196">
        <f t="shared" si="5"/>
        <v>45109.5</v>
      </c>
      <c r="F78" s="314"/>
      <c r="G78" s="317">
        <v>0</v>
      </c>
      <c r="H78" s="317">
        <v>0</v>
      </c>
    </row>
    <row r="79" spans="1:10" s="12" customFormat="1">
      <c r="A79" s="181">
        <f>1+MAX(A$8:A78)</f>
        <v>72</v>
      </c>
      <c r="B79" s="318">
        <v>2268.3599999999997</v>
      </c>
      <c r="C79" s="196">
        <v>44927</v>
      </c>
      <c r="D79" s="196">
        <v>45292</v>
      </c>
      <c r="E79" s="196">
        <f t="shared" si="5"/>
        <v>45109.5</v>
      </c>
      <c r="F79" s="314"/>
      <c r="G79" s="317">
        <v>0</v>
      </c>
      <c r="H79" s="317">
        <v>0</v>
      </c>
    </row>
    <row r="80" spans="1:10" s="12" customFormat="1">
      <c r="A80" s="181">
        <f>1+MAX(A$8:A79)</f>
        <v>73</v>
      </c>
      <c r="B80" s="318">
        <v>2268.3599999999997</v>
      </c>
      <c r="C80" s="196">
        <v>44927</v>
      </c>
      <c r="D80" s="196">
        <v>45292</v>
      </c>
      <c r="E80" s="196">
        <f t="shared" si="5"/>
        <v>45109.5</v>
      </c>
      <c r="F80" s="314"/>
      <c r="G80" s="317">
        <v>0</v>
      </c>
      <c r="H80" s="317">
        <v>0</v>
      </c>
    </row>
    <row r="81" spans="1:8" s="12" customFormat="1">
      <c r="A81" s="181">
        <f>1+MAX(A$8:A80)</f>
        <v>74</v>
      </c>
      <c r="B81" s="318">
        <v>2268.3599999999997</v>
      </c>
      <c r="C81" s="196">
        <v>44927</v>
      </c>
      <c r="D81" s="196">
        <v>45292</v>
      </c>
      <c r="E81" s="196">
        <f t="shared" si="5"/>
        <v>45109.5</v>
      </c>
      <c r="F81" s="314"/>
      <c r="G81" s="317">
        <v>0</v>
      </c>
      <c r="H81" s="317">
        <v>0</v>
      </c>
    </row>
    <row r="82" spans="1:8" s="12" customFormat="1">
      <c r="A82" s="181">
        <f>1+MAX(A$8:A81)</f>
        <v>75</v>
      </c>
      <c r="B82" s="318">
        <v>2268.3599999999997</v>
      </c>
      <c r="C82" s="196">
        <v>44927</v>
      </c>
      <c r="D82" s="196">
        <v>45292</v>
      </c>
      <c r="E82" s="196">
        <f t="shared" si="5"/>
        <v>45109.5</v>
      </c>
      <c r="F82" s="314"/>
      <c r="G82" s="317">
        <v>0</v>
      </c>
      <c r="H82" s="317">
        <v>0</v>
      </c>
    </row>
    <row r="83" spans="1:8" s="12" customFormat="1">
      <c r="A83" s="181">
        <f>1+MAX(A$8:A82)</f>
        <v>76</v>
      </c>
      <c r="B83" s="318">
        <v>2268.3599999999997</v>
      </c>
      <c r="C83" s="196">
        <v>44927</v>
      </c>
      <c r="D83" s="196">
        <v>45292</v>
      </c>
      <c r="E83" s="196">
        <f t="shared" si="5"/>
        <v>45109.5</v>
      </c>
      <c r="F83" s="314"/>
      <c r="G83" s="317">
        <v>0</v>
      </c>
      <c r="H83" s="317">
        <v>0</v>
      </c>
    </row>
    <row r="84" spans="1:8" s="12" customFormat="1">
      <c r="A84" s="181">
        <f>1+MAX(A$8:A83)</f>
        <v>77</v>
      </c>
      <c r="B84" s="318">
        <v>2268.3599999999997</v>
      </c>
      <c r="C84" s="196">
        <v>44927</v>
      </c>
      <c r="D84" s="196">
        <v>45292</v>
      </c>
      <c r="E84" s="196">
        <f t="shared" si="5"/>
        <v>45109.5</v>
      </c>
      <c r="F84" s="314"/>
      <c r="G84" s="317">
        <v>0</v>
      </c>
      <c r="H84" s="317">
        <v>0</v>
      </c>
    </row>
    <row r="85" spans="1:8" s="12" customFormat="1">
      <c r="A85" s="181">
        <f>1+MAX(A$8:A84)</f>
        <v>78</v>
      </c>
      <c r="B85" s="318">
        <v>2268.3599999999997</v>
      </c>
      <c r="C85" s="196">
        <v>44927</v>
      </c>
      <c r="D85" s="196">
        <v>45292</v>
      </c>
      <c r="E85" s="196">
        <f t="shared" si="5"/>
        <v>45109.5</v>
      </c>
      <c r="F85" s="20"/>
      <c r="G85" s="317">
        <v>0</v>
      </c>
      <c r="H85" s="317">
        <v>0</v>
      </c>
    </row>
    <row r="86" spans="1:8" s="12" customFormat="1">
      <c r="A86" s="181">
        <f>1+MAX(A$8:A85)</f>
        <v>79</v>
      </c>
      <c r="B86" s="318">
        <v>2268.3599999999997</v>
      </c>
      <c r="C86" s="196">
        <v>44927</v>
      </c>
      <c r="D86" s="196">
        <v>45292</v>
      </c>
      <c r="E86" s="196">
        <f t="shared" si="5"/>
        <v>45109.5</v>
      </c>
      <c r="F86" s="20"/>
      <c r="G86" s="317">
        <v>0</v>
      </c>
      <c r="H86" s="317">
        <v>0</v>
      </c>
    </row>
    <row r="87" spans="1:8" s="12" customFormat="1">
      <c r="A87" s="181">
        <f>1+MAX(A$8:A86)</f>
        <v>80</v>
      </c>
      <c r="B87" s="318">
        <v>1528.16</v>
      </c>
      <c r="C87" s="196">
        <v>44927</v>
      </c>
      <c r="D87" s="196">
        <v>45292</v>
      </c>
      <c r="E87" s="196">
        <f t="shared" si="5"/>
        <v>45109.5</v>
      </c>
      <c r="F87" s="20"/>
      <c r="G87" s="317">
        <v>0</v>
      </c>
      <c r="H87" s="317">
        <v>0</v>
      </c>
    </row>
    <row r="88" spans="1:8" s="12" customFormat="1">
      <c r="A88" s="181">
        <f>1+MAX(A$8:A87)</f>
        <v>81</v>
      </c>
      <c r="B88" s="326"/>
      <c r="C88" s="196"/>
      <c r="D88" s="196"/>
      <c r="E88" s="20"/>
      <c r="F88" s="20"/>
      <c r="G88" s="317"/>
      <c r="H88" s="317"/>
    </row>
    <row r="89" spans="1:8" s="12" customFormat="1" ht="13.5" thickBot="1">
      <c r="A89" s="181">
        <f>1+MAX(A$8:A88)</f>
        <v>82</v>
      </c>
      <c r="B89" s="335">
        <f>SUM(B76:B87)</f>
        <v>26480.13</v>
      </c>
      <c r="C89" s="320"/>
      <c r="D89" s="320"/>
      <c r="E89" s="321"/>
      <c r="F89" s="20"/>
      <c r="G89" s="322"/>
      <c r="H89" s="323">
        <f>SUM(H85:H87)</f>
        <v>0</v>
      </c>
    </row>
    <row r="90" spans="1:8" s="12" customFormat="1" ht="13.5" thickTop="1">
      <c r="A90" s="181">
        <f>1+MAX(A$8:A89)</f>
        <v>83</v>
      </c>
      <c r="C90" s="16"/>
      <c r="D90" s="16"/>
    </row>
    <row r="91" spans="1:8" s="12" customFormat="1">
      <c r="A91" s="181">
        <f>1+MAX(A$8:A90)</f>
        <v>84</v>
      </c>
      <c r="C91" s="16"/>
      <c r="D91" s="16"/>
    </row>
    <row r="92" spans="1:8" s="12" customFormat="1">
      <c r="A92" s="181">
        <f>1+MAX(A$8:A91)</f>
        <v>85</v>
      </c>
      <c r="B92" s="6" t="s">
        <v>533</v>
      </c>
      <c r="C92" s="196"/>
      <c r="D92" s="196"/>
      <c r="E92" s="196"/>
      <c r="F92" s="20"/>
      <c r="H92" s="309"/>
    </row>
    <row r="93" spans="1:8" s="12" customFormat="1" ht="25.5">
      <c r="A93" s="181">
        <f>1+MAX(A$8:A92)</f>
        <v>86</v>
      </c>
      <c r="B93" s="310" t="s">
        <v>3</v>
      </c>
      <c r="C93" s="311" t="s">
        <v>527</v>
      </c>
      <c r="D93" s="311" t="s">
        <v>528</v>
      </c>
      <c r="E93" s="193" t="s">
        <v>529</v>
      </c>
      <c r="F93" s="193" t="s">
        <v>48</v>
      </c>
      <c r="G93" s="193" t="s">
        <v>530</v>
      </c>
      <c r="H93" s="193" t="s">
        <v>501</v>
      </c>
    </row>
    <row r="94" spans="1:8" s="12" customFormat="1">
      <c r="A94" s="181">
        <f>1+MAX(A$8:A93)</f>
        <v>87</v>
      </c>
      <c r="B94" s="312" t="s">
        <v>37</v>
      </c>
      <c r="C94" s="313" t="s">
        <v>36</v>
      </c>
      <c r="D94" s="313" t="s">
        <v>45</v>
      </c>
      <c r="E94" s="314" t="s">
        <v>38</v>
      </c>
      <c r="F94" s="314" t="s">
        <v>39</v>
      </c>
      <c r="G94" s="314" t="s">
        <v>40</v>
      </c>
      <c r="H94" s="315" t="s">
        <v>41</v>
      </c>
    </row>
    <row r="95" spans="1:8" s="12" customFormat="1">
      <c r="A95" s="181">
        <f>1+MAX(A$8:A94)</f>
        <v>88</v>
      </c>
      <c r="B95" s="316">
        <v>198422.77000000002</v>
      </c>
      <c r="C95" s="196">
        <v>44927</v>
      </c>
      <c r="D95" s="196">
        <v>44958</v>
      </c>
      <c r="E95" s="196">
        <f t="shared" ref="E95:E106" si="6">(C95+D95)/2</f>
        <v>44942.5</v>
      </c>
      <c r="F95" s="196">
        <v>44938</v>
      </c>
      <c r="G95" s="210">
        <f t="shared" ref="G95:G106" si="7">F95-E95</f>
        <v>-4.5</v>
      </c>
      <c r="H95" s="317">
        <f t="shared" ref="H95:H106" si="8">G95*B95</f>
        <v>-892902.46500000008</v>
      </c>
    </row>
    <row r="96" spans="1:8" s="12" customFormat="1">
      <c r="A96" s="181">
        <f>1+MAX(A$8:A95)</f>
        <v>89</v>
      </c>
      <c r="B96" s="318">
        <v>65538.81</v>
      </c>
      <c r="C96" s="196">
        <v>44958</v>
      </c>
      <c r="D96" s="196">
        <v>44986</v>
      </c>
      <c r="E96" s="196">
        <f t="shared" si="6"/>
        <v>44972</v>
      </c>
      <c r="F96" s="196">
        <v>44985</v>
      </c>
      <c r="G96" s="210">
        <f t="shared" si="7"/>
        <v>13</v>
      </c>
      <c r="H96" s="317">
        <f t="shared" si="8"/>
        <v>852004.53</v>
      </c>
    </row>
    <row r="97" spans="1:8" s="12" customFormat="1">
      <c r="A97" s="181">
        <f>1+MAX(A$8:A96)</f>
        <v>90</v>
      </c>
      <c r="B97" s="318">
        <v>55604.84</v>
      </c>
      <c r="C97" s="196">
        <v>44986</v>
      </c>
      <c r="D97" s="196">
        <v>45017</v>
      </c>
      <c r="E97" s="196">
        <f t="shared" si="6"/>
        <v>45001.5</v>
      </c>
      <c r="F97" s="196">
        <v>45016</v>
      </c>
      <c r="G97" s="210">
        <f t="shared" si="7"/>
        <v>14.5</v>
      </c>
      <c r="H97" s="317">
        <f t="shared" si="8"/>
        <v>806270.17999999993</v>
      </c>
    </row>
    <row r="98" spans="1:8" s="12" customFormat="1">
      <c r="A98" s="181">
        <f>1+MAX(A$8:A97)</f>
        <v>91</v>
      </c>
      <c r="B98" s="318">
        <v>137101.23000000001</v>
      </c>
      <c r="C98" s="196">
        <v>45017</v>
      </c>
      <c r="D98" s="196">
        <v>45047</v>
      </c>
      <c r="E98" s="196">
        <f t="shared" si="6"/>
        <v>45032</v>
      </c>
      <c r="F98" s="196">
        <v>45043</v>
      </c>
      <c r="G98" s="210">
        <f t="shared" si="7"/>
        <v>11</v>
      </c>
      <c r="H98" s="317">
        <f t="shared" si="8"/>
        <v>1508113.53</v>
      </c>
    </row>
    <row r="99" spans="1:8" s="12" customFormat="1">
      <c r="A99" s="181">
        <f>1+MAX(A$8:A98)</f>
        <v>92</v>
      </c>
      <c r="B99" s="318">
        <v>199834.73999999996</v>
      </c>
      <c r="C99" s="196">
        <v>45047</v>
      </c>
      <c r="D99" s="196">
        <v>45078</v>
      </c>
      <c r="E99" s="196">
        <f t="shared" si="6"/>
        <v>45062.5</v>
      </c>
      <c r="F99" s="196">
        <v>45070</v>
      </c>
      <c r="G99" s="210">
        <f t="shared" si="7"/>
        <v>7.5</v>
      </c>
      <c r="H99" s="317">
        <f t="shared" si="8"/>
        <v>1498760.5499999998</v>
      </c>
    </row>
    <row r="100" spans="1:8" s="12" customFormat="1">
      <c r="A100" s="181">
        <f>1+MAX(A$8:A99)</f>
        <v>93</v>
      </c>
      <c r="B100" s="318">
        <v>125343.90000000002</v>
      </c>
      <c r="C100" s="196">
        <v>45078</v>
      </c>
      <c r="D100" s="196">
        <v>45108</v>
      </c>
      <c r="E100" s="196">
        <f t="shared" si="6"/>
        <v>45093</v>
      </c>
      <c r="F100" s="196">
        <v>45099</v>
      </c>
      <c r="G100" s="210">
        <f t="shared" si="7"/>
        <v>6</v>
      </c>
      <c r="H100" s="317">
        <f t="shared" si="8"/>
        <v>752063.40000000014</v>
      </c>
    </row>
    <row r="101" spans="1:8" s="12" customFormat="1">
      <c r="A101" s="181">
        <f>1+MAX(A$8:A100)</f>
        <v>94</v>
      </c>
      <c r="B101" s="318">
        <v>58864.590000000004</v>
      </c>
      <c r="C101" s="196">
        <v>45108</v>
      </c>
      <c r="D101" s="196">
        <v>45139</v>
      </c>
      <c r="E101" s="196">
        <f t="shared" si="6"/>
        <v>45123.5</v>
      </c>
      <c r="F101" s="196">
        <v>45127</v>
      </c>
      <c r="G101" s="210">
        <f t="shared" si="7"/>
        <v>3.5</v>
      </c>
      <c r="H101" s="317">
        <f t="shared" si="8"/>
        <v>206026.065</v>
      </c>
    </row>
    <row r="102" spans="1:8" s="12" customFormat="1">
      <c r="A102" s="181">
        <f>1+MAX(A$8:A101)</f>
        <v>95</v>
      </c>
      <c r="B102" s="318">
        <v>67543.269999999975</v>
      </c>
      <c r="C102" s="196">
        <v>45139</v>
      </c>
      <c r="D102" s="196">
        <v>45170</v>
      </c>
      <c r="E102" s="196">
        <f t="shared" si="6"/>
        <v>45154.5</v>
      </c>
      <c r="F102" s="196">
        <v>45154</v>
      </c>
      <c r="G102" s="210">
        <f t="shared" si="7"/>
        <v>-0.5</v>
      </c>
      <c r="H102" s="317">
        <f t="shared" si="8"/>
        <v>-33771.634999999987</v>
      </c>
    </row>
    <row r="103" spans="1:8" s="12" customFormat="1">
      <c r="A103" s="181">
        <f>1+MAX(A$8:A102)</f>
        <v>96</v>
      </c>
      <c r="B103" s="318">
        <v>82724.640000000014</v>
      </c>
      <c r="C103" s="196">
        <v>45170</v>
      </c>
      <c r="D103" s="196">
        <v>45200</v>
      </c>
      <c r="E103" s="196">
        <f t="shared" si="6"/>
        <v>45185</v>
      </c>
      <c r="F103" s="196">
        <v>45189</v>
      </c>
      <c r="G103" s="210">
        <f t="shared" si="7"/>
        <v>4</v>
      </c>
      <c r="H103" s="317">
        <f t="shared" si="8"/>
        <v>330898.56000000006</v>
      </c>
    </row>
    <row r="104" spans="1:8" s="12" customFormat="1">
      <c r="A104" s="181">
        <f>1+MAX(A$8:A103)</f>
        <v>97</v>
      </c>
      <c r="B104" s="318">
        <v>73657.59</v>
      </c>
      <c r="C104" s="196">
        <v>45200</v>
      </c>
      <c r="D104" s="196">
        <v>45231</v>
      </c>
      <c r="E104" s="196">
        <f t="shared" si="6"/>
        <v>45215.5</v>
      </c>
      <c r="F104" s="196">
        <v>45216</v>
      </c>
      <c r="G104" s="210">
        <f t="shared" si="7"/>
        <v>0.5</v>
      </c>
      <c r="H104" s="317">
        <f t="shared" si="8"/>
        <v>36828.794999999998</v>
      </c>
    </row>
    <row r="105" spans="1:8" s="12" customFormat="1">
      <c r="A105" s="181">
        <f>1+MAX(A$8:A104)</f>
        <v>98</v>
      </c>
      <c r="B105" s="318">
        <v>67039.000000000015</v>
      </c>
      <c r="C105" s="196">
        <v>45231</v>
      </c>
      <c r="D105" s="196">
        <v>45261</v>
      </c>
      <c r="E105" s="196">
        <f t="shared" si="6"/>
        <v>45246</v>
      </c>
      <c r="F105" s="196">
        <v>45252</v>
      </c>
      <c r="G105" s="210">
        <f t="shared" si="7"/>
        <v>6</v>
      </c>
      <c r="H105" s="317">
        <f t="shared" si="8"/>
        <v>402234.00000000012</v>
      </c>
    </row>
    <row r="106" spans="1:8" s="12" customFormat="1">
      <c r="A106" s="181">
        <f>1+MAX(A$8:A105)</f>
        <v>99</v>
      </c>
      <c r="B106" s="318">
        <v>47975.409999999974</v>
      </c>
      <c r="C106" s="196">
        <v>45261</v>
      </c>
      <c r="D106" s="196">
        <v>45292</v>
      </c>
      <c r="E106" s="196">
        <f t="shared" si="6"/>
        <v>45276.5</v>
      </c>
      <c r="F106" s="196">
        <v>45281</v>
      </c>
      <c r="G106" s="210">
        <f t="shared" si="7"/>
        <v>4.5</v>
      </c>
      <c r="H106" s="317">
        <f t="shared" si="8"/>
        <v>215889.34499999988</v>
      </c>
    </row>
    <row r="107" spans="1:8" s="12" customFormat="1">
      <c r="A107" s="181">
        <f>1+MAX(A$8:A106)</f>
        <v>100</v>
      </c>
      <c r="B107" s="318"/>
      <c r="C107" s="196"/>
      <c r="D107" s="196"/>
      <c r="E107" s="196"/>
      <c r="F107" s="196"/>
      <c r="G107" s="317"/>
      <c r="H107" s="317"/>
    </row>
    <row r="108" spans="1:8" s="12" customFormat="1" ht="13.5" thickBot="1">
      <c r="A108" s="181">
        <f>1+MAX(A$8:A107)</f>
        <v>101</v>
      </c>
      <c r="B108" s="325">
        <f>SUM(B95:B106)</f>
        <v>1179650.79</v>
      </c>
      <c r="C108" s="320"/>
      <c r="D108" s="320"/>
      <c r="E108" s="321"/>
      <c r="F108" s="20"/>
      <c r="G108" s="322"/>
      <c r="H108" s="323">
        <f>SUM(H95:H106)</f>
        <v>5682414.8549999995</v>
      </c>
    </row>
    <row r="109" spans="1:8" s="12" customFormat="1" ht="13.5" thickTop="1">
      <c r="A109" s="181">
        <f>1+MAX(A$8:A108)</f>
        <v>102</v>
      </c>
      <c r="B109" s="211"/>
      <c r="C109" s="320"/>
      <c r="D109" s="320"/>
      <c r="E109" s="321"/>
      <c r="F109" s="20"/>
      <c r="G109" s="322"/>
      <c r="H109" s="317"/>
    </row>
    <row r="110" spans="1:8" s="12" customFormat="1">
      <c r="A110" s="181">
        <f>1+MAX(A$8:A109)</f>
        <v>103</v>
      </c>
      <c r="C110" s="16"/>
      <c r="D110" s="16"/>
    </row>
    <row r="111" spans="1:8" s="12" customFormat="1">
      <c r="A111" s="181">
        <f>1+MAX(A$8:A110)</f>
        <v>104</v>
      </c>
      <c r="B111" s="6" t="s">
        <v>534</v>
      </c>
      <c r="C111" s="196"/>
      <c r="D111" s="196"/>
      <c r="E111" s="196"/>
      <c r="F111" s="20"/>
      <c r="H111" s="309"/>
    </row>
    <row r="112" spans="1:8" s="12" customFormat="1" ht="25.5">
      <c r="A112" s="181">
        <f>1+MAX(A$8:A111)</f>
        <v>105</v>
      </c>
      <c r="B112" s="310" t="s">
        <v>3</v>
      </c>
      <c r="C112" s="311" t="s">
        <v>527</v>
      </c>
      <c r="D112" s="311" t="s">
        <v>528</v>
      </c>
      <c r="E112" s="193" t="s">
        <v>529</v>
      </c>
      <c r="F112" s="193" t="s">
        <v>48</v>
      </c>
      <c r="G112" s="193" t="s">
        <v>530</v>
      </c>
      <c r="H112" s="193" t="s">
        <v>501</v>
      </c>
    </row>
    <row r="113" spans="1:8" s="12" customFormat="1">
      <c r="A113" s="181">
        <f>1+MAX(A$8:A112)</f>
        <v>106</v>
      </c>
      <c r="B113" s="312" t="s">
        <v>37</v>
      </c>
      <c r="C113" s="313" t="s">
        <v>36</v>
      </c>
      <c r="D113" s="313" t="s">
        <v>45</v>
      </c>
      <c r="E113" s="314" t="s">
        <v>38</v>
      </c>
      <c r="F113" s="314" t="s">
        <v>39</v>
      </c>
      <c r="G113" s="314" t="s">
        <v>40</v>
      </c>
      <c r="H113" s="315" t="s">
        <v>41</v>
      </c>
    </row>
    <row r="114" spans="1:8" s="12" customFormat="1">
      <c r="A114" s="181">
        <f>1+MAX(A$8:A113)</f>
        <v>107</v>
      </c>
      <c r="B114" s="316">
        <v>6122</v>
      </c>
      <c r="C114" s="196">
        <v>44927</v>
      </c>
      <c r="D114" s="196">
        <v>44958</v>
      </c>
      <c r="E114" s="196">
        <f t="shared" ref="E114:E124" si="9">(C114+D114)/2</f>
        <v>44942.5</v>
      </c>
      <c r="F114" s="20">
        <v>44951</v>
      </c>
      <c r="G114" s="210">
        <f t="shared" ref="G114:G124" si="10">F114-E114</f>
        <v>8.5</v>
      </c>
      <c r="H114" s="317">
        <f>G114*B114</f>
        <v>52037</v>
      </c>
    </row>
    <row r="115" spans="1:8" s="12" customFormat="1">
      <c r="A115" s="181">
        <f>1+MAX(A$8:A114)</f>
        <v>108</v>
      </c>
      <c r="B115" s="318">
        <v>6123</v>
      </c>
      <c r="C115" s="196">
        <v>44958</v>
      </c>
      <c r="D115" s="196">
        <v>44986</v>
      </c>
      <c r="E115" s="196">
        <f t="shared" si="9"/>
        <v>44972</v>
      </c>
      <c r="F115" s="20">
        <v>44980</v>
      </c>
      <c r="G115" s="210">
        <f t="shared" si="10"/>
        <v>8</v>
      </c>
      <c r="H115" s="317">
        <f t="shared" ref="H115:H124" si="11">G115*B115</f>
        <v>48984</v>
      </c>
    </row>
    <row r="116" spans="1:8" s="12" customFormat="1">
      <c r="A116" s="181">
        <f>1+MAX(A$8:A115)</f>
        <v>109</v>
      </c>
      <c r="B116" s="318">
        <v>6130</v>
      </c>
      <c r="C116" s="196">
        <v>44986</v>
      </c>
      <c r="D116" s="196">
        <v>45017</v>
      </c>
      <c r="E116" s="196">
        <f t="shared" si="9"/>
        <v>45001.5</v>
      </c>
      <c r="F116" s="20">
        <v>45008</v>
      </c>
      <c r="G116" s="210">
        <f t="shared" si="10"/>
        <v>6.5</v>
      </c>
      <c r="H116" s="317">
        <f t="shared" si="11"/>
        <v>39845</v>
      </c>
    </row>
    <row r="117" spans="1:8" s="12" customFormat="1">
      <c r="A117" s="181">
        <f>1+MAX(A$8:A116)</f>
        <v>110</v>
      </c>
      <c r="B117" s="318">
        <v>8433</v>
      </c>
      <c r="C117" s="196">
        <v>45047</v>
      </c>
      <c r="D117" s="196">
        <v>45078</v>
      </c>
      <c r="E117" s="196">
        <f t="shared" si="9"/>
        <v>45062.5</v>
      </c>
      <c r="F117" s="20">
        <v>45070</v>
      </c>
      <c r="G117" s="210">
        <f t="shared" si="10"/>
        <v>7.5</v>
      </c>
      <c r="H117" s="317">
        <f t="shared" si="11"/>
        <v>63247.5</v>
      </c>
    </row>
    <row r="118" spans="1:8" s="12" customFormat="1">
      <c r="A118" s="181">
        <f>1+MAX(A$8:A117)</f>
        <v>111</v>
      </c>
      <c r="B118" s="318">
        <v>-437</v>
      </c>
      <c r="C118" s="196">
        <v>45078</v>
      </c>
      <c r="D118" s="196">
        <v>45108</v>
      </c>
      <c r="E118" s="196">
        <f t="shared" si="9"/>
        <v>45093</v>
      </c>
      <c r="F118" s="20">
        <v>45092</v>
      </c>
      <c r="G118" s="210">
        <f t="shared" si="10"/>
        <v>-1</v>
      </c>
      <c r="H118" s="317">
        <f t="shared" si="11"/>
        <v>437</v>
      </c>
    </row>
    <row r="119" spans="1:8" s="12" customFormat="1">
      <c r="A119" s="181">
        <f>1+MAX(A$8:A118)</f>
        <v>112</v>
      </c>
      <c r="B119" s="318">
        <v>2422</v>
      </c>
      <c r="C119" s="196">
        <v>45108</v>
      </c>
      <c r="D119" s="196">
        <v>45139</v>
      </c>
      <c r="E119" s="196">
        <f t="shared" si="9"/>
        <v>45123.5</v>
      </c>
      <c r="F119" s="20">
        <v>45135</v>
      </c>
      <c r="G119" s="210">
        <f t="shared" si="10"/>
        <v>11.5</v>
      </c>
      <c r="H119" s="317">
        <f t="shared" si="11"/>
        <v>27853</v>
      </c>
    </row>
    <row r="120" spans="1:8" s="12" customFormat="1">
      <c r="A120" s="181">
        <f>1+MAX(A$8:A119)</f>
        <v>113</v>
      </c>
      <c r="B120" s="318">
        <v>5505</v>
      </c>
      <c r="C120" s="196">
        <v>45139</v>
      </c>
      <c r="D120" s="196">
        <v>45170</v>
      </c>
      <c r="E120" s="196">
        <f t="shared" si="9"/>
        <v>45154.5</v>
      </c>
      <c r="F120" s="20">
        <v>45166</v>
      </c>
      <c r="G120" s="210">
        <f t="shared" si="10"/>
        <v>11.5</v>
      </c>
      <c r="H120" s="317">
        <f t="shared" si="11"/>
        <v>63307.5</v>
      </c>
    </row>
    <row r="121" spans="1:8" s="12" customFormat="1">
      <c r="A121" s="181">
        <f>1+MAX(A$8:A120)</f>
        <v>114</v>
      </c>
      <c r="B121" s="318">
        <v>6315</v>
      </c>
      <c r="C121" s="196">
        <v>45170</v>
      </c>
      <c r="D121" s="196">
        <v>45200</v>
      </c>
      <c r="E121" s="196">
        <f t="shared" si="9"/>
        <v>45185</v>
      </c>
      <c r="F121" s="20">
        <v>45194</v>
      </c>
      <c r="G121" s="210">
        <f t="shared" si="10"/>
        <v>9</v>
      </c>
      <c r="H121" s="317">
        <f t="shared" si="11"/>
        <v>56835</v>
      </c>
    </row>
    <row r="122" spans="1:8" s="12" customFormat="1">
      <c r="A122" s="181">
        <f>1+MAX(A$8:A121)</f>
        <v>115</v>
      </c>
      <c r="B122" s="318">
        <v>3765</v>
      </c>
      <c r="C122" s="196">
        <v>45200</v>
      </c>
      <c r="D122" s="196">
        <v>45231</v>
      </c>
      <c r="E122" s="196">
        <f t="shared" si="9"/>
        <v>45215.5</v>
      </c>
      <c r="F122" s="20">
        <v>45215</v>
      </c>
      <c r="G122" s="210">
        <f t="shared" si="10"/>
        <v>-0.5</v>
      </c>
      <c r="H122" s="317">
        <f t="shared" si="11"/>
        <v>-1882.5</v>
      </c>
    </row>
    <row r="123" spans="1:8" s="12" customFormat="1">
      <c r="A123" s="181">
        <f>1+MAX(A$8:A122)</f>
        <v>116</v>
      </c>
      <c r="B123" s="318">
        <v>3146</v>
      </c>
      <c r="C123" s="196">
        <v>45231</v>
      </c>
      <c r="D123" s="196">
        <v>45261</v>
      </c>
      <c r="E123" s="196">
        <f t="shared" si="9"/>
        <v>45246</v>
      </c>
      <c r="F123" s="20">
        <v>45258</v>
      </c>
      <c r="G123" s="210">
        <f t="shared" si="10"/>
        <v>12</v>
      </c>
      <c r="H123" s="317">
        <f t="shared" si="11"/>
        <v>37752</v>
      </c>
    </row>
    <row r="124" spans="1:8" s="12" customFormat="1">
      <c r="A124" s="181">
        <f>1+MAX(A$8:A123)</f>
        <v>117</v>
      </c>
      <c r="B124" s="318">
        <v>598</v>
      </c>
      <c r="C124" s="196">
        <v>45261</v>
      </c>
      <c r="D124" s="196">
        <v>45292</v>
      </c>
      <c r="E124" s="196">
        <f t="shared" si="9"/>
        <v>45276.5</v>
      </c>
      <c r="F124" s="20">
        <v>45279</v>
      </c>
      <c r="G124" s="210">
        <f t="shared" si="10"/>
        <v>2.5</v>
      </c>
      <c r="H124" s="317">
        <f t="shared" si="11"/>
        <v>1495</v>
      </c>
    </row>
    <row r="125" spans="1:8" s="12" customFormat="1">
      <c r="A125" s="181">
        <f>1+MAX(A$8:A124)</f>
        <v>118</v>
      </c>
      <c r="B125" s="324"/>
      <c r="C125" s="196"/>
      <c r="D125" s="196"/>
      <c r="E125" s="20"/>
      <c r="F125" s="20"/>
      <c r="G125" s="317"/>
      <c r="H125" s="317"/>
    </row>
    <row r="126" spans="1:8" s="12" customFormat="1" ht="13.5" thickBot="1">
      <c r="A126" s="181">
        <f>1+MAX(A$8:A125)</f>
        <v>119</v>
      </c>
      <c r="B126" s="325">
        <f>SUM(B114:B125)</f>
        <v>48122</v>
      </c>
      <c r="C126" s="320"/>
      <c r="D126" s="320"/>
      <c r="E126" s="321"/>
      <c r="F126" s="20"/>
      <c r="G126" s="322"/>
      <c r="H126" s="323">
        <f>SUM(H114:H125)</f>
        <v>389910.5</v>
      </c>
    </row>
    <row r="127" spans="1:8" s="12" customFormat="1" ht="13.5" thickTop="1">
      <c r="A127" s="181">
        <f>1+MAX(A$8:A126)</f>
        <v>120</v>
      </c>
      <c r="C127" s="16"/>
      <c r="D127" s="16"/>
    </row>
    <row r="128" spans="1:8" s="12" customFormat="1">
      <c r="A128" s="181">
        <f>1+MAX(A$8:A127)</f>
        <v>121</v>
      </c>
      <c r="C128" s="16"/>
      <c r="D128" s="16"/>
    </row>
    <row r="129" spans="1:8" s="12" customFormat="1">
      <c r="A129" s="181">
        <f>1+MAX(A$8:A128)</f>
        <v>122</v>
      </c>
      <c r="B129" s="6" t="s">
        <v>535</v>
      </c>
      <c r="C129" s="196"/>
      <c r="D129" s="196"/>
      <c r="E129" s="196"/>
      <c r="F129" s="20"/>
      <c r="H129" s="309"/>
    </row>
    <row r="130" spans="1:8" s="12" customFormat="1" ht="25.5">
      <c r="A130" s="181">
        <f>1+MAX(A$8:A129)</f>
        <v>123</v>
      </c>
      <c r="B130" s="310" t="s">
        <v>3</v>
      </c>
      <c r="C130" s="311" t="s">
        <v>527</v>
      </c>
      <c r="D130" s="311" t="s">
        <v>528</v>
      </c>
      <c r="E130" s="193" t="s">
        <v>529</v>
      </c>
      <c r="F130" s="193" t="s">
        <v>48</v>
      </c>
      <c r="G130" s="193" t="s">
        <v>530</v>
      </c>
      <c r="H130" s="193" t="s">
        <v>501</v>
      </c>
    </row>
    <row r="131" spans="1:8" s="12" customFormat="1">
      <c r="A131" s="181">
        <f>1+MAX(A$8:A130)</f>
        <v>124</v>
      </c>
      <c r="B131" s="312" t="s">
        <v>37</v>
      </c>
      <c r="C131" s="313" t="s">
        <v>36</v>
      </c>
      <c r="D131" s="313" t="s">
        <v>45</v>
      </c>
      <c r="E131" s="314" t="s">
        <v>38</v>
      </c>
      <c r="F131" s="314" t="s">
        <v>39</v>
      </c>
      <c r="G131" s="314" t="s">
        <v>40</v>
      </c>
      <c r="H131" s="315" t="s">
        <v>41</v>
      </c>
    </row>
    <row r="132" spans="1:8" s="12" customFormat="1">
      <c r="A132" s="181">
        <f>1+MAX(A$8:A131)</f>
        <v>125</v>
      </c>
      <c r="B132" s="316">
        <v>22</v>
      </c>
      <c r="C132" s="196">
        <v>45261</v>
      </c>
      <c r="D132" s="196">
        <v>45292</v>
      </c>
      <c r="E132" s="196">
        <f t="shared" ref="E132" si="12">(C132+D132)/2</f>
        <v>45276.5</v>
      </c>
      <c r="F132" s="196">
        <v>45289</v>
      </c>
      <c r="G132" s="210">
        <f t="shared" ref="G132" si="13">F132-E132</f>
        <v>12.5</v>
      </c>
      <c r="H132" s="317">
        <f t="shared" ref="H132" si="14">G132*B132</f>
        <v>275</v>
      </c>
    </row>
    <row r="133" spans="1:8" s="12" customFormat="1">
      <c r="A133" s="181">
        <f>1+MAX(A$8:A132)</f>
        <v>126</v>
      </c>
      <c r="B133" s="324"/>
      <c r="C133" s="196"/>
      <c r="D133" s="196"/>
      <c r="E133" s="20"/>
      <c r="F133" s="20"/>
      <c r="G133" s="317"/>
      <c r="H133" s="317"/>
    </row>
    <row r="134" spans="1:8" s="12" customFormat="1" ht="13.5" thickBot="1">
      <c r="A134" s="181">
        <f>1+MAX(A$8:A133)</f>
        <v>127</v>
      </c>
      <c r="B134" s="325">
        <f>SUM(B132:B133)</f>
        <v>22</v>
      </c>
      <c r="C134" s="320"/>
      <c r="D134" s="320"/>
      <c r="E134" s="321"/>
      <c r="F134" s="20"/>
      <c r="G134" s="322"/>
      <c r="H134" s="323">
        <f>SUM(H132:H133)</f>
        <v>275</v>
      </c>
    </row>
    <row r="135" spans="1:8" s="12" customFormat="1" ht="13.5" thickTop="1">
      <c r="A135" s="181">
        <f>1+MAX(A$8:A134)</f>
        <v>128</v>
      </c>
      <c r="C135" s="16"/>
      <c r="D135" s="16"/>
    </row>
    <row r="136" spans="1:8" s="12" customFormat="1">
      <c r="A136" s="181">
        <f>1+MAX(A$8:A135)</f>
        <v>129</v>
      </c>
      <c r="C136" s="16"/>
      <c r="D136" s="16"/>
    </row>
    <row r="137" spans="1:8" s="12" customFormat="1">
      <c r="A137" s="181">
        <f>1+MAX(A$8:A136)</f>
        <v>130</v>
      </c>
      <c r="C137" s="16"/>
      <c r="D137" s="16"/>
    </row>
    <row r="138" spans="1:8" s="12" customFormat="1">
      <c r="A138" s="181">
        <f>1+MAX(A$8:A137)</f>
        <v>131</v>
      </c>
      <c r="B138" s="6" t="s">
        <v>508</v>
      </c>
      <c r="C138" s="196"/>
      <c r="D138" s="196"/>
      <c r="E138" s="196"/>
      <c r="F138" s="20"/>
      <c r="H138" s="309"/>
    </row>
    <row r="139" spans="1:8" s="12" customFormat="1" ht="25.5">
      <c r="A139" s="181">
        <f>1+MAX(A$8:A138)</f>
        <v>132</v>
      </c>
      <c r="B139" s="310" t="s">
        <v>3</v>
      </c>
      <c r="C139" s="311" t="s">
        <v>527</v>
      </c>
      <c r="D139" s="311" t="s">
        <v>528</v>
      </c>
      <c r="E139" s="193" t="s">
        <v>529</v>
      </c>
      <c r="F139" s="193" t="s">
        <v>48</v>
      </c>
      <c r="G139" s="193" t="s">
        <v>530</v>
      </c>
      <c r="H139" s="193" t="s">
        <v>501</v>
      </c>
    </row>
    <row r="140" spans="1:8" s="12" customFormat="1">
      <c r="A140" s="181">
        <f>1+MAX(A$8:A139)</f>
        <v>133</v>
      </c>
      <c r="B140" s="312" t="s">
        <v>37</v>
      </c>
      <c r="C140" s="313" t="s">
        <v>36</v>
      </c>
      <c r="D140" s="313" t="s">
        <v>45</v>
      </c>
      <c r="E140" s="314" t="s">
        <v>38</v>
      </c>
      <c r="F140" s="314" t="s">
        <v>39</v>
      </c>
      <c r="G140" s="314" t="s">
        <v>40</v>
      </c>
      <c r="H140" s="315" t="s">
        <v>41</v>
      </c>
    </row>
    <row r="141" spans="1:8" s="12" customFormat="1">
      <c r="A141" s="181">
        <f>1+MAX(A$8:A140)</f>
        <v>134</v>
      </c>
      <c r="B141" s="316">
        <v>3469.8999999999992</v>
      </c>
      <c r="C141" s="196">
        <v>44896</v>
      </c>
      <c r="D141" s="196">
        <v>44927</v>
      </c>
      <c r="E141" s="196">
        <f t="shared" ref="E141:E152" si="15">(C141+D141)/2</f>
        <v>44911.5</v>
      </c>
      <c r="F141" s="196">
        <v>44935</v>
      </c>
      <c r="G141" s="210">
        <f t="shared" ref="G141:G152" si="16">F141-E141</f>
        <v>23.5</v>
      </c>
      <c r="H141" s="317">
        <f t="shared" ref="H141:H152" si="17">G141*B141</f>
        <v>81542.64999999998</v>
      </c>
    </row>
    <row r="142" spans="1:8" s="12" customFormat="1">
      <c r="A142" s="181">
        <f>1+MAX(A$8:A141)</f>
        <v>135</v>
      </c>
      <c r="B142" s="318">
        <v>3672.2799999999997</v>
      </c>
      <c r="C142" s="196">
        <v>44927</v>
      </c>
      <c r="D142" s="196">
        <v>44958</v>
      </c>
      <c r="E142" s="196">
        <f t="shared" si="15"/>
        <v>44942.5</v>
      </c>
      <c r="F142" s="196">
        <v>44979</v>
      </c>
      <c r="G142" s="210">
        <f t="shared" si="16"/>
        <v>36.5</v>
      </c>
      <c r="H142" s="317">
        <f t="shared" si="17"/>
        <v>134038.22</v>
      </c>
    </row>
    <row r="143" spans="1:8" s="12" customFormat="1">
      <c r="A143" s="181">
        <f>1+MAX(A$8:A142)</f>
        <v>136</v>
      </c>
      <c r="B143" s="318">
        <v>3698.98</v>
      </c>
      <c r="C143" s="196">
        <v>44958</v>
      </c>
      <c r="D143" s="196">
        <v>44986</v>
      </c>
      <c r="E143" s="196">
        <f t="shared" si="15"/>
        <v>44972</v>
      </c>
      <c r="F143" s="196">
        <v>44999</v>
      </c>
      <c r="G143" s="210">
        <f t="shared" si="16"/>
        <v>27</v>
      </c>
      <c r="H143" s="317">
        <f t="shared" si="17"/>
        <v>99872.46</v>
      </c>
    </row>
    <row r="144" spans="1:8" s="12" customFormat="1">
      <c r="A144" s="181">
        <f>1+MAX(A$8:A143)</f>
        <v>137</v>
      </c>
      <c r="B144" s="318">
        <v>3682.19</v>
      </c>
      <c r="C144" s="196">
        <v>44986</v>
      </c>
      <c r="D144" s="196">
        <v>45017</v>
      </c>
      <c r="E144" s="196">
        <f t="shared" si="15"/>
        <v>45001.5</v>
      </c>
      <c r="F144" s="196">
        <v>45022</v>
      </c>
      <c r="G144" s="210">
        <f t="shared" si="16"/>
        <v>20.5</v>
      </c>
      <c r="H144" s="317">
        <f t="shared" si="17"/>
        <v>75484.895000000004</v>
      </c>
    </row>
    <row r="145" spans="1:8" s="12" customFormat="1">
      <c r="A145" s="181">
        <f>1+MAX(A$8:A144)</f>
        <v>138</v>
      </c>
      <c r="B145" s="318">
        <v>3556.3599999999997</v>
      </c>
      <c r="C145" s="196">
        <v>45017</v>
      </c>
      <c r="D145" s="196">
        <v>45047</v>
      </c>
      <c r="E145" s="196">
        <f t="shared" si="15"/>
        <v>45032</v>
      </c>
      <c r="F145" s="196">
        <v>45057</v>
      </c>
      <c r="G145" s="210">
        <f t="shared" si="16"/>
        <v>25</v>
      </c>
      <c r="H145" s="317">
        <f t="shared" si="17"/>
        <v>88908.999999999985</v>
      </c>
    </row>
    <row r="146" spans="1:8" s="12" customFormat="1">
      <c r="A146" s="181">
        <f>1+MAX(A$8:A145)</f>
        <v>139</v>
      </c>
      <c r="B146" s="318">
        <v>3525.3999999999996</v>
      </c>
      <c r="C146" s="196">
        <v>45047</v>
      </c>
      <c r="D146" s="196">
        <v>45078</v>
      </c>
      <c r="E146" s="196">
        <f t="shared" si="15"/>
        <v>45062.5</v>
      </c>
      <c r="F146" s="196">
        <v>45091</v>
      </c>
      <c r="G146" s="210">
        <f t="shared" si="16"/>
        <v>28.5</v>
      </c>
      <c r="H146" s="317">
        <f t="shared" si="17"/>
        <v>100473.9</v>
      </c>
    </row>
    <row r="147" spans="1:8" s="12" customFormat="1">
      <c r="A147" s="181">
        <f>1+MAX(A$8:A146)</f>
        <v>140</v>
      </c>
      <c r="B147" s="318">
        <v>3507.1000000000008</v>
      </c>
      <c r="C147" s="196">
        <v>45078</v>
      </c>
      <c r="D147" s="196">
        <v>45108</v>
      </c>
      <c r="E147" s="196">
        <f t="shared" si="15"/>
        <v>45093</v>
      </c>
      <c r="F147" s="196">
        <v>45126</v>
      </c>
      <c r="G147" s="210">
        <f t="shared" si="16"/>
        <v>33</v>
      </c>
      <c r="H147" s="317">
        <f t="shared" si="17"/>
        <v>115734.30000000003</v>
      </c>
    </row>
    <row r="148" spans="1:8" s="12" customFormat="1">
      <c r="A148" s="181">
        <f>1+MAX(A$8:A147)</f>
        <v>141</v>
      </c>
      <c r="B148" s="318">
        <v>3512.96</v>
      </c>
      <c r="C148" s="196">
        <v>45108</v>
      </c>
      <c r="D148" s="196">
        <v>45139</v>
      </c>
      <c r="E148" s="196">
        <f t="shared" si="15"/>
        <v>45123.5</v>
      </c>
      <c r="F148" s="196">
        <v>45152</v>
      </c>
      <c r="G148" s="210">
        <f t="shared" si="16"/>
        <v>28.5</v>
      </c>
      <c r="H148" s="317">
        <f t="shared" si="17"/>
        <v>100119.36</v>
      </c>
    </row>
    <row r="149" spans="1:8" s="12" customFormat="1">
      <c r="A149" s="181">
        <f>1+MAX(A$8:A148)</f>
        <v>142</v>
      </c>
      <c r="B149" s="318">
        <v>3495.64</v>
      </c>
      <c r="C149" s="196">
        <v>45139</v>
      </c>
      <c r="D149" s="196">
        <v>45200</v>
      </c>
      <c r="E149" s="196">
        <f t="shared" si="15"/>
        <v>45169.5</v>
      </c>
      <c r="F149" s="196">
        <v>45189</v>
      </c>
      <c r="G149" s="210">
        <f t="shared" si="16"/>
        <v>19.5</v>
      </c>
      <c r="H149" s="317">
        <f t="shared" si="17"/>
        <v>68164.98</v>
      </c>
    </row>
    <row r="150" spans="1:8" s="12" customFormat="1">
      <c r="A150" s="181">
        <f>1+MAX(A$8:A149)</f>
        <v>143</v>
      </c>
      <c r="B150" s="318">
        <v>3533.1500000000005</v>
      </c>
      <c r="C150" s="196">
        <v>45200</v>
      </c>
      <c r="D150" s="196">
        <v>45231</v>
      </c>
      <c r="E150" s="196">
        <f t="shared" si="15"/>
        <v>45215.5</v>
      </c>
      <c r="F150" s="196">
        <v>45215</v>
      </c>
      <c r="G150" s="210">
        <f t="shared" si="16"/>
        <v>-0.5</v>
      </c>
      <c r="H150" s="317">
        <f t="shared" si="17"/>
        <v>-1766.5750000000003</v>
      </c>
    </row>
    <row r="151" spans="1:8" s="12" customFormat="1">
      <c r="A151" s="181">
        <f>1+MAX(A$8:A150)</f>
        <v>144</v>
      </c>
      <c r="B151" s="318">
        <v>3428.4799999999996</v>
      </c>
      <c r="C151" s="196">
        <v>45231</v>
      </c>
      <c r="D151" s="196">
        <v>45261</v>
      </c>
      <c r="E151" s="196">
        <f t="shared" si="15"/>
        <v>45246</v>
      </c>
      <c r="F151" s="196">
        <v>45258</v>
      </c>
      <c r="G151" s="210">
        <f t="shared" si="16"/>
        <v>12</v>
      </c>
      <c r="H151" s="317">
        <f t="shared" si="17"/>
        <v>41141.759999999995</v>
      </c>
    </row>
    <row r="152" spans="1:8" s="12" customFormat="1">
      <c r="A152" s="181">
        <f>1+MAX(A$8:A151)</f>
        <v>145</v>
      </c>
      <c r="B152" s="318">
        <v>3397.909999999998</v>
      </c>
      <c r="C152" s="196">
        <v>45261</v>
      </c>
      <c r="D152" s="196">
        <v>45292</v>
      </c>
      <c r="E152" s="196">
        <f t="shared" si="15"/>
        <v>45276.5</v>
      </c>
      <c r="F152" s="196">
        <v>45279</v>
      </c>
      <c r="G152" s="210">
        <f t="shared" si="16"/>
        <v>2.5</v>
      </c>
      <c r="H152" s="317">
        <f t="shared" si="17"/>
        <v>8494.7749999999942</v>
      </c>
    </row>
    <row r="153" spans="1:8" s="12" customFormat="1">
      <c r="A153" s="181">
        <f>1+MAX(A$8:A152)</f>
        <v>146</v>
      </c>
      <c r="B153" s="316"/>
      <c r="C153" s="196"/>
      <c r="D153" s="196"/>
      <c r="E153" s="196"/>
      <c r="F153" s="20"/>
      <c r="G153" s="317"/>
      <c r="H153" s="317"/>
    </row>
    <row r="154" spans="1:8" s="12" customFormat="1" ht="13.5" thickBot="1">
      <c r="A154" s="181">
        <f>1+MAX(A$8:A153)</f>
        <v>147</v>
      </c>
      <c r="B154" s="325">
        <f>SUM(B141:B153)</f>
        <v>42480.35</v>
      </c>
      <c r="C154" s="320"/>
      <c r="D154" s="320"/>
      <c r="E154" s="321"/>
      <c r="F154" s="20"/>
      <c r="G154" s="322"/>
      <c r="H154" s="323">
        <f>SUM(H141:H153)</f>
        <v>912209.72500000009</v>
      </c>
    </row>
    <row r="155" spans="1:8" s="12" customFormat="1" ht="13.5" thickTop="1">
      <c r="A155" s="181">
        <f>1+MAX(A$8:A154)</f>
        <v>148</v>
      </c>
      <c r="C155" s="16"/>
      <c r="D155" s="16"/>
    </row>
    <row r="156" spans="1:8" s="12" customFormat="1">
      <c r="A156" s="181">
        <f>1+MAX(A$8:A155)</f>
        <v>149</v>
      </c>
      <c r="C156" s="16"/>
      <c r="D156" s="16"/>
    </row>
    <row r="157" spans="1:8" s="12" customFormat="1">
      <c r="A157" s="181">
        <f>1+MAX(A$8:A156)</f>
        <v>150</v>
      </c>
      <c r="C157" s="16"/>
      <c r="D157" s="16"/>
    </row>
    <row r="158" spans="1:8" s="12" customFormat="1">
      <c r="A158" s="181">
        <f>1+MAX(A$8:A157)</f>
        <v>151</v>
      </c>
      <c r="B158" s="6" t="s">
        <v>536</v>
      </c>
      <c r="C158" s="196"/>
      <c r="D158" s="196"/>
      <c r="E158" s="196"/>
      <c r="F158" s="20"/>
      <c r="H158" s="309"/>
    </row>
    <row r="159" spans="1:8" s="12" customFormat="1" ht="25.5">
      <c r="A159" s="181">
        <f>1+MAX(A$8:A158)</f>
        <v>152</v>
      </c>
      <c r="B159" s="310" t="s">
        <v>3</v>
      </c>
      <c r="C159" s="311" t="s">
        <v>527</v>
      </c>
      <c r="D159" s="311" t="s">
        <v>528</v>
      </c>
      <c r="E159" s="193" t="s">
        <v>529</v>
      </c>
      <c r="F159" s="193" t="s">
        <v>48</v>
      </c>
      <c r="G159" s="193" t="s">
        <v>530</v>
      </c>
      <c r="H159" s="193" t="s">
        <v>501</v>
      </c>
    </row>
    <row r="160" spans="1:8" s="12" customFormat="1">
      <c r="A160" s="181">
        <f>1+MAX(A$8:A159)</f>
        <v>153</v>
      </c>
      <c r="B160" s="312" t="s">
        <v>37</v>
      </c>
      <c r="C160" s="313" t="s">
        <v>36</v>
      </c>
      <c r="D160" s="313" t="s">
        <v>45</v>
      </c>
      <c r="E160" s="314" t="s">
        <v>38</v>
      </c>
      <c r="F160" s="314" t="s">
        <v>39</v>
      </c>
      <c r="G160" s="314" t="s">
        <v>40</v>
      </c>
      <c r="H160" s="315" t="s">
        <v>41</v>
      </c>
    </row>
    <row r="161" spans="1:8" s="12" customFormat="1">
      <c r="A161" s="181">
        <f>1+MAX(A$8:A160)</f>
        <v>154</v>
      </c>
      <c r="B161" s="316">
        <v>108544.79999999999</v>
      </c>
      <c r="C161" s="196">
        <v>44986</v>
      </c>
      <c r="D161" s="196">
        <v>45017</v>
      </c>
      <c r="E161" s="196">
        <f t="shared" ref="E161:E162" si="18">(C161+D161)/2</f>
        <v>45001.5</v>
      </c>
      <c r="F161" s="20"/>
      <c r="G161" s="317"/>
      <c r="H161" s="317"/>
    </row>
    <row r="162" spans="1:8" s="12" customFormat="1">
      <c r="A162" s="181">
        <f>1+MAX(A$8:A161)</f>
        <v>155</v>
      </c>
      <c r="B162" s="318">
        <v>-281048.46000000002</v>
      </c>
      <c r="C162" s="196">
        <v>45078</v>
      </c>
      <c r="D162" s="196">
        <v>45108</v>
      </c>
      <c r="E162" s="196">
        <f t="shared" si="18"/>
        <v>45093</v>
      </c>
      <c r="F162" s="20"/>
      <c r="G162" s="317"/>
      <c r="H162" s="317"/>
    </row>
    <row r="163" spans="1:8" s="12" customFormat="1">
      <c r="A163" s="181">
        <f>1+MAX(A$8:A162)</f>
        <v>156</v>
      </c>
      <c r="B163" s="324"/>
      <c r="C163" s="196"/>
      <c r="D163" s="196"/>
      <c r="E163" s="20"/>
      <c r="F163" s="20"/>
      <c r="G163" s="317"/>
      <c r="H163" s="317"/>
    </row>
    <row r="164" spans="1:8" s="12" customFormat="1" ht="13.5" thickBot="1">
      <c r="A164" s="181">
        <f>1+MAX(A$8:A163)</f>
        <v>157</v>
      </c>
      <c r="B164" s="325">
        <f>SUM(B161:B163)</f>
        <v>-172503.66000000003</v>
      </c>
      <c r="C164" s="320"/>
      <c r="D164" s="320"/>
      <c r="E164" s="321"/>
      <c r="F164" s="20"/>
      <c r="G164" s="322"/>
      <c r="H164" s="323">
        <f>SUM(H161:H163)</f>
        <v>0</v>
      </c>
    </row>
    <row r="165" spans="1:8" s="12" customFormat="1" ht="13.5" thickTop="1">
      <c r="A165" s="181">
        <f>1+MAX(A$8:A164)</f>
        <v>158</v>
      </c>
      <c r="C165" s="16"/>
      <c r="D165" s="16"/>
    </row>
    <row r="166" spans="1:8" s="12" customFormat="1">
      <c r="A166" s="181">
        <f>1+MAX(A$8:A165)</f>
        <v>159</v>
      </c>
      <c r="C166" s="16"/>
      <c r="D166" s="16"/>
    </row>
    <row r="167" spans="1:8" s="12" customFormat="1">
      <c r="A167" s="181">
        <f>1+MAX(A$8:A166)</f>
        <v>160</v>
      </c>
      <c r="B167" s="6" t="s">
        <v>510</v>
      </c>
      <c r="C167" s="196"/>
      <c r="D167" s="196"/>
      <c r="E167" s="196"/>
      <c r="F167" s="20"/>
      <c r="H167" s="309"/>
    </row>
    <row r="168" spans="1:8" s="12" customFormat="1" ht="25.5">
      <c r="A168" s="181">
        <f>1+MAX(A$8:A167)</f>
        <v>161</v>
      </c>
      <c r="B168" s="310" t="s">
        <v>3</v>
      </c>
      <c r="C168" s="311" t="s">
        <v>527</v>
      </c>
      <c r="D168" s="311" t="s">
        <v>528</v>
      </c>
      <c r="E168" s="193" t="s">
        <v>529</v>
      </c>
      <c r="F168" s="193" t="s">
        <v>48</v>
      </c>
      <c r="G168" s="193" t="s">
        <v>530</v>
      </c>
      <c r="H168" s="193" t="s">
        <v>501</v>
      </c>
    </row>
    <row r="169" spans="1:8" s="12" customFormat="1">
      <c r="A169" s="181">
        <f>1+MAX(A$8:A168)</f>
        <v>162</v>
      </c>
      <c r="B169" s="312" t="s">
        <v>37</v>
      </c>
      <c r="C169" s="313" t="s">
        <v>36</v>
      </c>
      <c r="D169" s="313" t="s">
        <v>45</v>
      </c>
      <c r="E169" s="314" t="s">
        <v>38</v>
      </c>
      <c r="F169" s="314" t="s">
        <v>39</v>
      </c>
      <c r="G169" s="314" t="s">
        <v>40</v>
      </c>
      <c r="H169" s="315" t="s">
        <v>41</v>
      </c>
    </row>
    <row r="170" spans="1:8" s="12" customFormat="1">
      <c r="A170" s="181">
        <f>1+MAX(A$8:A169)</f>
        <v>163</v>
      </c>
      <c r="B170" s="316">
        <v>7816.49</v>
      </c>
      <c r="C170" s="196">
        <v>44986</v>
      </c>
      <c r="D170" s="196">
        <v>45017</v>
      </c>
      <c r="E170" s="196">
        <f t="shared" ref="E170:E178" si="19">(C170+D170)/2</f>
        <v>45001.5</v>
      </c>
      <c r="F170" s="196">
        <v>44989</v>
      </c>
      <c r="G170" s="210">
        <f t="shared" ref="G170:G178" si="20">F170-E170</f>
        <v>-12.5</v>
      </c>
      <c r="H170" s="317">
        <f t="shared" ref="H170:H178" si="21">G170*B170</f>
        <v>-97706.125</v>
      </c>
    </row>
    <row r="171" spans="1:8" s="12" customFormat="1">
      <c r="A171" s="181">
        <f>1+MAX(A$8:A170)</f>
        <v>164</v>
      </c>
      <c r="B171" s="318">
        <v>-5210.8900000000003</v>
      </c>
      <c r="C171" s="196">
        <v>45017</v>
      </c>
      <c r="D171" s="196">
        <v>45047</v>
      </c>
      <c r="E171" s="196">
        <f t="shared" si="19"/>
        <v>45032</v>
      </c>
      <c r="F171" s="196">
        <v>45019</v>
      </c>
      <c r="G171" s="210">
        <f t="shared" si="20"/>
        <v>-13</v>
      </c>
      <c r="H171" s="317">
        <f t="shared" si="21"/>
        <v>67741.570000000007</v>
      </c>
    </row>
    <row r="172" spans="1:8" s="12" customFormat="1">
      <c r="A172" s="181">
        <f>1+MAX(A$8:A171)</f>
        <v>165</v>
      </c>
      <c r="B172" s="318">
        <v>1919.46</v>
      </c>
      <c r="C172" s="196">
        <v>45047</v>
      </c>
      <c r="D172" s="196">
        <v>45078</v>
      </c>
      <c r="E172" s="196">
        <f t="shared" si="19"/>
        <v>45062.5</v>
      </c>
      <c r="F172" s="196">
        <v>45070</v>
      </c>
      <c r="G172" s="210">
        <f t="shared" si="20"/>
        <v>7.5</v>
      </c>
      <c r="H172" s="317">
        <f t="shared" si="21"/>
        <v>14395.95</v>
      </c>
    </row>
    <row r="173" spans="1:8" s="12" customFormat="1">
      <c r="A173" s="181">
        <f>1+MAX(A$8:A172)</f>
        <v>166</v>
      </c>
      <c r="B173" s="318">
        <v>2045.96</v>
      </c>
      <c r="C173" s="196">
        <v>45078</v>
      </c>
      <c r="D173" s="196">
        <v>45108</v>
      </c>
      <c r="E173" s="196">
        <f t="shared" si="19"/>
        <v>45093</v>
      </c>
      <c r="F173" s="196">
        <v>45085</v>
      </c>
      <c r="G173" s="210">
        <f t="shared" si="20"/>
        <v>-8</v>
      </c>
      <c r="H173" s="317">
        <f t="shared" si="21"/>
        <v>-16367.68</v>
      </c>
    </row>
    <row r="174" spans="1:8" s="12" customFormat="1">
      <c r="A174" s="181">
        <f>1+MAX(A$8:A173)</f>
        <v>167</v>
      </c>
      <c r="B174" s="318">
        <v>-575.95000000000005</v>
      </c>
      <c r="C174" s="196">
        <v>45108</v>
      </c>
      <c r="D174" s="196">
        <v>45139</v>
      </c>
      <c r="E174" s="196">
        <f t="shared" si="19"/>
        <v>45123.5</v>
      </c>
      <c r="F174" s="196">
        <v>45112</v>
      </c>
      <c r="G174" s="210">
        <f t="shared" si="20"/>
        <v>-11.5</v>
      </c>
      <c r="H174" s="317">
        <f t="shared" si="21"/>
        <v>6623.4250000000002</v>
      </c>
    </row>
    <row r="175" spans="1:8" s="12" customFormat="1">
      <c r="A175" s="181">
        <f>1+MAX(A$8:A174)</f>
        <v>168</v>
      </c>
      <c r="B175" s="318">
        <v>5381.59</v>
      </c>
      <c r="C175" s="196">
        <v>45170</v>
      </c>
      <c r="D175" s="196">
        <v>45200</v>
      </c>
      <c r="E175" s="196">
        <f t="shared" si="19"/>
        <v>45185</v>
      </c>
      <c r="F175" s="196">
        <v>45189</v>
      </c>
      <c r="G175" s="210">
        <f t="shared" si="20"/>
        <v>4</v>
      </c>
      <c r="H175" s="317">
        <f t="shared" si="21"/>
        <v>21526.36</v>
      </c>
    </row>
    <row r="176" spans="1:8" s="12" customFormat="1">
      <c r="A176" s="181">
        <f>1+MAX(A$8:A175)</f>
        <v>169</v>
      </c>
      <c r="B176" s="318">
        <v>-4036.09</v>
      </c>
      <c r="C176" s="196">
        <v>45200</v>
      </c>
      <c r="D176" s="196">
        <v>45231</v>
      </c>
      <c r="E176" s="196">
        <f t="shared" si="19"/>
        <v>45215.5</v>
      </c>
      <c r="F176" s="196">
        <v>45202</v>
      </c>
      <c r="G176" s="210">
        <f t="shared" si="20"/>
        <v>-13.5</v>
      </c>
      <c r="H176" s="317">
        <f t="shared" si="21"/>
        <v>54487.215000000004</v>
      </c>
    </row>
    <row r="177" spans="1:8" s="12" customFormat="1">
      <c r="A177" s="181">
        <f>1+MAX(A$8:A176)</f>
        <v>170</v>
      </c>
      <c r="B177" s="318">
        <v>2578.27</v>
      </c>
      <c r="C177" s="196">
        <v>45231</v>
      </c>
      <c r="D177" s="196">
        <v>45261</v>
      </c>
      <c r="E177" s="196">
        <f t="shared" si="19"/>
        <v>45246</v>
      </c>
      <c r="F177" s="196">
        <v>45239</v>
      </c>
      <c r="G177" s="210">
        <f t="shared" si="20"/>
        <v>-7</v>
      </c>
      <c r="H177" s="317">
        <f t="shared" si="21"/>
        <v>-18047.89</v>
      </c>
    </row>
    <row r="178" spans="1:8" s="12" customFormat="1">
      <c r="A178" s="181">
        <f>1+MAX(A$8:A177)</f>
        <v>171</v>
      </c>
      <c r="B178" s="318">
        <v>2831.9300000000003</v>
      </c>
      <c r="C178" s="196">
        <v>45261</v>
      </c>
      <c r="D178" s="196">
        <v>45292</v>
      </c>
      <c r="E178" s="196">
        <f t="shared" si="19"/>
        <v>45276.5</v>
      </c>
      <c r="F178" s="196">
        <v>45286</v>
      </c>
      <c r="G178" s="210">
        <f t="shared" si="20"/>
        <v>9.5</v>
      </c>
      <c r="H178" s="317">
        <f t="shared" si="21"/>
        <v>26903.335000000003</v>
      </c>
    </row>
    <row r="179" spans="1:8" s="12" customFormat="1">
      <c r="A179" s="181">
        <f>1+MAX(A$8:A178)</f>
        <v>172</v>
      </c>
      <c r="B179" s="324"/>
      <c r="C179" s="196"/>
      <c r="D179" s="196"/>
      <c r="E179" s="20"/>
      <c r="F179" s="20"/>
      <c r="G179" s="317"/>
      <c r="H179" s="317"/>
    </row>
    <row r="180" spans="1:8" s="12" customFormat="1" ht="13.5" thickBot="1">
      <c r="A180" s="181">
        <f>1+MAX(A$8:A179)</f>
        <v>173</v>
      </c>
      <c r="B180" s="325">
        <f>SUM(B170:B179)</f>
        <v>12750.77</v>
      </c>
      <c r="C180" s="320"/>
      <c r="D180" s="320"/>
      <c r="E180" s="321"/>
      <c r="F180" s="20"/>
      <c r="G180" s="322"/>
      <c r="H180" s="323">
        <f>SUM(H170:H178)</f>
        <v>59556.160000000018</v>
      </c>
    </row>
    <row r="181" spans="1:8" s="12" customFormat="1" ht="13.5" thickTop="1">
      <c r="A181" s="181">
        <f>1+MAX(A$8:A180)</f>
        <v>174</v>
      </c>
      <c r="C181" s="16"/>
      <c r="D181" s="16"/>
    </row>
    <row r="182" spans="1:8" s="12" customFormat="1">
      <c r="A182" s="181">
        <f>1+MAX(A$8:A181)</f>
        <v>175</v>
      </c>
      <c r="C182" s="16"/>
      <c r="D182" s="16"/>
    </row>
    <row r="183" spans="1:8" s="12" customFormat="1">
      <c r="A183" s="181">
        <f>1+MAX(A$8:A182)</f>
        <v>176</v>
      </c>
      <c r="B183" s="6" t="s">
        <v>512</v>
      </c>
      <c r="C183" s="196"/>
      <c r="D183" s="196"/>
      <c r="E183" s="196"/>
      <c r="F183" s="20"/>
      <c r="H183" s="309"/>
    </row>
    <row r="184" spans="1:8" s="12" customFormat="1" ht="25.5">
      <c r="A184" s="181">
        <f>1+MAX(A$8:A183)</f>
        <v>177</v>
      </c>
      <c r="B184" s="310" t="s">
        <v>3</v>
      </c>
      <c r="C184" s="311" t="s">
        <v>527</v>
      </c>
      <c r="D184" s="311" t="s">
        <v>528</v>
      </c>
      <c r="E184" s="193" t="s">
        <v>529</v>
      </c>
      <c r="F184" s="193" t="s">
        <v>48</v>
      </c>
      <c r="G184" s="193" t="s">
        <v>530</v>
      </c>
      <c r="H184" s="193" t="s">
        <v>501</v>
      </c>
    </row>
    <row r="185" spans="1:8" s="12" customFormat="1">
      <c r="A185" s="181">
        <f>1+MAX(A$8:A184)</f>
        <v>178</v>
      </c>
      <c r="B185" s="312" t="s">
        <v>37</v>
      </c>
      <c r="C185" s="313" t="s">
        <v>36</v>
      </c>
      <c r="D185" s="313" t="s">
        <v>45</v>
      </c>
      <c r="E185" s="314" t="s">
        <v>38</v>
      </c>
      <c r="F185" s="314" t="s">
        <v>39</v>
      </c>
      <c r="G185" s="314" t="s">
        <v>40</v>
      </c>
      <c r="H185" s="315" t="s">
        <v>41</v>
      </c>
    </row>
    <row r="186" spans="1:8" s="12" customFormat="1">
      <c r="A186" s="181">
        <f>1+MAX(A$8:A185)</f>
        <v>179</v>
      </c>
      <c r="B186" s="316">
        <v>1667.06</v>
      </c>
      <c r="C186" s="196">
        <v>44986</v>
      </c>
      <c r="D186" s="196">
        <v>45017</v>
      </c>
      <c r="E186" s="196">
        <f t="shared" ref="E186:E191" si="22">(C186+D186)/2</f>
        <v>45001.5</v>
      </c>
      <c r="F186" s="196">
        <v>45012</v>
      </c>
      <c r="G186" s="210">
        <f t="shared" ref="G186:G191" si="23">F186-E186</f>
        <v>10.5</v>
      </c>
      <c r="H186" s="317">
        <f t="shared" ref="H186:H191" si="24">G186*B186</f>
        <v>17504.13</v>
      </c>
    </row>
    <row r="187" spans="1:8" s="12" customFormat="1">
      <c r="A187" s="181">
        <f>1+MAX(A$8:A186)</f>
        <v>180</v>
      </c>
      <c r="B187" s="318">
        <v>784.16999999999985</v>
      </c>
      <c r="C187" s="196">
        <v>45017</v>
      </c>
      <c r="D187" s="196">
        <v>45047</v>
      </c>
      <c r="E187" s="196">
        <f t="shared" si="22"/>
        <v>45032</v>
      </c>
      <c r="F187" s="196">
        <v>45034</v>
      </c>
      <c r="G187" s="210">
        <f t="shared" si="23"/>
        <v>2</v>
      </c>
      <c r="H187" s="317">
        <f t="shared" si="24"/>
        <v>1568.3399999999997</v>
      </c>
    </row>
    <row r="188" spans="1:8" s="12" customFormat="1">
      <c r="A188" s="181">
        <f>1+MAX(A$8:A187)</f>
        <v>181</v>
      </c>
      <c r="B188" s="318">
        <v>702.96</v>
      </c>
      <c r="C188" s="196">
        <v>45108</v>
      </c>
      <c r="D188" s="196">
        <v>45139</v>
      </c>
      <c r="E188" s="196">
        <f t="shared" si="22"/>
        <v>45123.5</v>
      </c>
      <c r="F188" s="196">
        <v>45118</v>
      </c>
      <c r="G188" s="210">
        <f t="shared" si="23"/>
        <v>-5.5</v>
      </c>
      <c r="H188" s="317">
        <f t="shared" si="24"/>
        <v>-3866.28</v>
      </c>
    </row>
    <row r="189" spans="1:8" s="12" customFormat="1">
      <c r="A189" s="181">
        <f>1+MAX(A$8:A188)</f>
        <v>182</v>
      </c>
      <c r="B189" s="318">
        <v>702.96</v>
      </c>
      <c r="C189" s="196">
        <v>45139</v>
      </c>
      <c r="D189" s="196">
        <v>45170</v>
      </c>
      <c r="E189" s="196">
        <f t="shared" si="22"/>
        <v>45154.5</v>
      </c>
      <c r="F189" s="196">
        <v>45169</v>
      </c>
      <c r="G189" s="210">
        <f t="shared" si="23"/>
        <v>14.5</v>
      </c>
      <c r="H189" s="317">
        <f t="shared" si="24"/>
        <v>10192.92</v>
      </c>
    </row>
    <row r="190" spans="1:8" s="12" customFormat="1">
      <c r="A190" s="181">
        <f>1+MAX(A$8:A189)</f>
        <v>183</v>
      </c>
      <c r="B190" s="318">
        <v>723.63000000000011</v>
      </c>
      <c r="C190" s="196">
        <v>45200</v>
      </c>
      <c r="D190" s="196">
        <v>45231</v>
      </c>
      <c r="E190" s="196">
        <f t="shared" si="22"/>
        <v>45215.5</v>
      </c>
      <c r="F190" s="196">
        <v>45208</v>
      </c>
      <c r="G190" s="210">
        <f t="shared" si="23"/>
        <v>-7.5</v>
      </c>
      <c r="H190" s="317">
        <f t="shared" si="24"/>
        <v>-5427.2250000000004</v>
      </c>
    </row>
    <row r="191" spans="1:8" s="12" customFormat="1">
      <c r="A191" s="181">
        <f>1+MAX(A$8:A190)</f>
        <v>184</v>
      </c>
      <c r="B191" s="318">
        <v>765.62000000000012</v>
      </c>
      <c r="C191" s="196">
        <v>45231</v>
      </c>
      <c r="D191" s="196">
        <v>45261</v>
      </c>
      <c r="E191" s="196">
        <f t="shared" si="22"/>
        <v>45246</v>
      </c>
      <c r="F191" s="196">
        <v>45243</v>
      </c>
      <c r="G191" s="210">
        <f t="shared" si="23"/>
        <v>-3</v>
      </c>
      <c r="H191" s="317">
        <f t="shared" si="24"/>
        <v>-2296.8600000000006</v>
      </c>
    </row>
    <row r="192" spans="1:8" s="12" customFormat="1">
      <c r="A192" s="181">
        <f>1+MAX(A$8:A191)</f>
        <v>185</v>
      </c>
      <c r="B192" s="324"/>
      <c r="C192" s="196"/>
      <c r="D192" s="196"/>
      <c r="E192" s="20"/>
      <c r="F192" s="20"/>
      <c r="G192" s="317"/>
      <c r="H192" s="317"/>
    </row>
    <row r="193" spans="1:8" s="12" customFormat="1" ht="13.5" thickBot="1">
      <c r="A193" s="181">
        <f>1+MAX(A$8:A192)</f>
        <v>186</v>
      </c>
      <c r="B193" s="325">
        <f>SUM(B186:B192)</f>
        <v>5346.4</v>
      </c>
      <c r="C193" s="320"/>
      <c r="D193" s="320"/>
      <c r="E193" s="321"/>
      <c r="F193" s="20"/>
      <c r="G193" s="322"/>
      <c r="H193" s="323">
        <f>SUM(H186:H192)</f>
        <v>17675.025000000001</v>
      </c>
    </row>
    <row r="194" spans="1:8" s="12" customFormat="1" ht="13.5" thickTop="1">
      <c r="A194" s="181">
        <f>1+MAX(A$8:A193)</f>
        <v>187</v>
      </c>
      <c r="C194" s="16"/>
      <c r="D194" s="16"/>
    </row>
    <row r="195" spans="1:8" s="12" customFormat="1">
      <c r="A195" s="181">
        <f>1+MAX(A$8:A194)</f>
        <v>188</v>
      </c>
      <c r="C195" s="16"/>
      <c r="D195" s="16"/>
    </row>
    <row r="196" spans="1:8" s="12" customFormat="1">
      <c r="A196" s="181">
        <f>1+MAX(A$8:A195)</f>
        <v>189</v>
      </c>
      <c r="B196" s="6" t="s">
        <v>513</v>
      </c>
      <c r="C196" s="196"/>
      <c r="D196" s="196"/>
      <c r="E196" s="196"/>
      <c r="F196" s="20"/>
      <c r="H196" s="309"/>
    </row>
    <row r="197" spans="1:8" s="12" customFormat="1" ht="25.5">
      <c r="A197" s="181">
        <f>1+MAX(A$8:A196)</f>
        <v>190</v>
      </c>
      <c r="B197" s="310" t="s">
        <v>3</v>
      </c>
      <c r="C197" s="311" t="s">
        <v>527</v>
      </c>
      <c r="D197" s="311" t="s">
        <v>528</v>
      </c>
      <c r="E197" s="193" t="s">
        <v>529</v>
      </c>
      <c r="F197" s="193" t="s">
        <v>48</v>
      </c>
      <c r="G197" s="193" t="s">
        <v>530</v>
      </c>
      <c r="H197" s="193" t="s">
        <v>501</v>
      </c>
    </row>
    <row r="198" spans="1:8" s="12" customFormat="1">
      <c r="A198" s="181">
        <f>1+MAX(A$8:A197)</f>
        <v>191</v>
      </c>
      <c r="B198" s="312" t="s">
        <v>37</v>
      </c>
      <c r="C198" s="313" t="s">
        <v>36</v>
      </c>
      <c r="D198" s="313" t="s">
        <v>45</v>
      </c>
      <c r="E198" s="314" t="s">
        <v>38</v>
      </c>
      <c r="F198" s="314" t="s">
        <v>39</v>
      </c>
      <c r="G198" s="314" t="s">
        <v>40</v>
      </c>
      <c r="H198" s="315" t="s">
        <v>41</v>
      </c>
    </row>
    <row r="199" spans="1:8" s="12" customFormat="1">
      <c r="A199" s="181">
        <f>1+MAX(A$8:A198)</f>
        <v>192</v>
      </c>
      <c r="B199" s="316">
        <v>1211</v>
      </c>
      <c r="C199" s="196">
        <v>44927</v>
      </c>
      <c r="D199" s="196">
        <v>44958</v>
      </c>
      <c r="E199" s="196">
        <f t="shared" ref="E199:E210" si="25">(C199+D199)/2</f>
        <v>44942.5</v>
      </c>
      <c r="F199" s="20">
        <v>44944</v>
      </c>
      <c r="G199" s="210">
        <f t="shared" ref="G199:G210" si="26">F199-E199</f>
        <v>1.5</v>
      </c>
      <c r="H199" s="317">
        <f t="shared" ref="H199:H210" si="27">G199*B199</f>
        <v>1816.5</v>
      </c>
    </row>
    <row r="200" spans="1:8" s="12" customFormat="1">
      <c r="A200" s="181">
        <f>1+MAX(A$8:A199)</f>
        <v>193</v>
      </c>
      <c r="B200" s="318">
        <v>1244</v>
      </c>
      <c r="C200" s="196">
        <v>44958</v>
      </c>
      <c r="D200" s="196">
        <v>44986</v>
      </c>
      <c r="E200" s="196">
        <f t="shared" si="25"/>
        <v>44972</v>
      </c>
      <c r="F200" s="20">
        <v>44984</v>
      </c>
      <c r="G200" s="210">
        <f t="shared" si="26"/>
        <v>12</v>
      </c>
      <c r="H200" s="317">
        <f t="shared" si="27"/>
        <v>14928</v>
      </c>
    </row>
    <row r="201" spans="1:8" s="12" customFormat="1">
      <c r="A201" s="181">
        <f>1+MAX(A$8:A200)</f>
        <v>194</v>
      </c>
      <c r="B201" s="318">
        <v>1247</v>
      </c>
      <c r="C201" s="196">
        <v>44986</v>
      </c>
      <c r="D201" s="196">
        <v>45017</v>
      </c>
      <c r="E201" s="196">
        <f t="shared" si="25"/>
        <v>45001.5</v>
      </c>
      <c r="F201" s="20">
        <v>45015</v>
      </c>
      <c r="G201" s="210">
        <f t="shared" si="26"/>
        <v>13.5</v>
      </c>
      <c r="H201" s="317">
        <f t="shared" si="27"/>
        <v>16834.5</v>
      </c>
    </row>
    <row r="202" spans="1:8" s="12" customFormat="1">
      <c r="A202" s="181">
        <f>1+MAX(A$8:A201)</f>
        <v>195</v>
      </c>
      <c r="B202" s="318">
        <v>1259</v>
      </c>
      <c r="C202" s="196">
        <v>45017</v>
      </c>
      <c r="D202" s="196">
        <v>45047</v>
      </c>
      <c r="E202" s="196">
        <f t="shared" si="25"/>
        <v>45032</v>
      </c>
      <c r="F202" s="20">
        <v>45043</v>
      </c>
      <c r="G202" s="210">
        <f t="shared" si="26"/>
        <v>11</v>
      </c>
      <c r="H202" s="317">
        <f t="shared" si="27"/>
        <v>13849</v>
      </c>
    </row>
    <row r="203" spans="1:8" s="12" customFormat="1">
      <c r="A203" s="181">
        <f>1+MAX(A$8:A202)</f>
        <v>196</v>
      </c>
      <c r="B203" s="318">
        <v>1252</v>
      </c>
      <c r="C203" s="196">
        <v>45047</v>
      </c>
      <c r="D203" s="196">
        <v>45078</v>
      </c>
      <c r="E203" s="196">
        <f t="shared" si="25"/>
        <v>45062.5</v>
      </c>
      <c r="F203" s="20">
        <v>45071</v>
      </c>
      <c r="G203" s="210">
        <f t="shared" si="26"/>
        <v>8.5</v>
      </c>
      <c r="H203" s="317">
        <f t="shared" si="27"/>
        <v>10642</v>
      </c>
    </row>
    <row r="204" spans="1:8" s="12" customFormat="1">
      <c r="A204" s="181">
        <f>1+MAX(A$8:A203)</f>
        <v>197</v>
      </c>
      <c r="B204" s="318">
        <v>1275</v>
      </c>
      <c r="C204" s="196">
        <v>45078</v>
      </c>
      <c r="D204" s="196">
        <v>45108</v>
      </c>
      <c r="E204" s="196">
        <f t="shared" si="25"/>
        <v>45093</v>
      </c>
      <c r="F204" s="20">
        <v>45104</v>
      </c>
      <c r="G204" s="210">
        <f t="shared" si="26"/>
        <v>11</v>
      </c>
      <c r="H204" s="317">
        <f t="shared" si="27"/>
        <v>14025</v>
      </c>
    </row>
    <row r="205" spans="1:8" s="12" customFormat="1">
      <c r="A205" s="181">
        <f>1+MAX(A$8:A204)</f>
        <v>198</v>
      </c>
      <c r="B205" s="318">
        <v>1232</v>
      </c>
      <c r="C205" s="196">
        <v>45108</v>
      </c>
      <c r="D205" s="196">
        <v>45139</v>
      </c>
      <c r="E205" s="196">
        <f t="shared" si="25"/>
        <v>45123.5</v>
      </c>
      <c r="F205" s="20">
        <v>45132</v>
      </c>
      <c r="G205" s="210">
        <f t="shared" si="26"/>
        <v>8.5</v>
      </c>
      <c r="H205" s="317">
        <f t="shared" si="27"/>
        <v>10472</v>
      </c>
    </row>
    <row r="206" spans="1:8" s="12" customFormat="1">
      <c r="A206" s="181">
        <f>1+MAX(A$8:A205)</f>
        <v>199</v>
      </c>
      <c r="B206" s="318">
        <v>1246</v>
      </c>
      <c r="C206" s="196">
        <v>45139</v>
      </c>
      <c r="D206" s="196">
        <v>45170</v>
      </c>
      <c r="E206" s="196">
        <f t="shared" si="25"/>
        <v>45154.5</v>
      </c>
      <c r="F206" s="20">
        <v>45166</v>
      </c>
      <c r="G206" s="210">
        <f t="shared" si="26"/>
        <v>11.5</v>
      </c>
      <c r="H206" s="317">
        <f t="shared" si="27"/>
        <v>14329</v>
      </c>
    </row>
    <row r="207" spans="1:8" s="12" customFormat="1">
      <c r="A207" s="181">
        <f>1+MAX(A$8:A206)</f>
        <v>200</v>
      </c>
      <c r="B207" s="318">
        <v>1246</v>
      </c>
      <c r="C207" s="196">
        <v>45170</v>
      </c>
      <c r="D207" s="196">
        <v>45200</v>
      </c>
      <c r="E207" s="196">
        <f t="shared" si="25"/>
        <v>45185</v>
      </c>
      <c r="F207" s="20">
        <v>45195</v>
      </c>
      <c r="G207" s="210">
        <f t="shared" si="26"/>
        <v>10</v>
      </c>
      <c r="H207" s="317">
        <f t="shared" si="27"/>
        <v>12460</v>
      </c>
    </row>
    <row r="208" spans="1:8" s="12" customFormat="1">
      <c r="A208" s="181">
        <f>1+MAX(A$8:A207)</f>
        <v>201</v>
      </c>
      <c r="B208" s="318">
        <v>1246</v>
      </c>
      <c r="C208" s="196">
        <v>45200</v>
      </c>
      <c r="D208" s="196">
        <v>45231</v>
      </c>
      <c r="E208" s="196">
        <f t="shared" si="25"/>
        <v>45215.5</v>
      </c>
      <c r="F208" s="20">
        <v>45229</v>
      </c>
      <c r="G208" s="210">
        <f t="shared" si="26"/>
        <v>13.5</v>
      </c>
      <c r="H208" s="317">
        <f t="shared" si="27"/>
        <v>16821</v>
      </c>
    </row>
    <row r="209" spans="1:8" s="12" customFormat="1">
      <c r="A209" s="181">
        <f>1+MAX(A$8:A208)</f>
        <v>202</v>
      </c>
      <c r="B209" s="318">
        <v>1198</v>
      </c>
      <c r="C209" s="196">
        <v>45231</v>
      </c>
      <c r="D209" s="196">
        <v>45261</v>
      </c>
      <c r="E209" s="196">
        <f t="shared" si="25"/>
        <v>45246</v>
      </c>
      <c r="F209" s="20">
        <v>45260</v>
      </c>
      <c r="G209" s="210">
        <f t="shared" si="26"/>
        <v>14</v>
      </c>
      <c r="H209" s="317">
        <f t="shared" si="27"/>
        <v>16772</v>
      </c>
    </row>
    <row r="210" spans="1:8" s="12" customFormat="1">
      <c r="A210" s="181">
        <f>1+MAX(A$8:A209)</f>
        <v>203</v>
      </c>
      <c r="B210" s="318">
        <v>1181</v>
      </c>
      <c r="C210" s="196">
        <v>45261</v>
      </c>
      <c r="D210" s="196">
        <v>45292</v>
      </c>
      <c r="E210" s="196">
        <f t="shared" si="25"/>
        <v>45276.5</v>
      </c>
      <c r="F210" s="20">
        <v>45288</v>
      </c>
      <c r="G210" s="210">
        <f t="shared" si="26"/>
        <v>11.5</v>
      </c>
      <c r="H210" s="317">
        <f t="shared" si="27"/>
        <v>13581.5</v>
      </c>
    </row>
    <row r="211" spans="1:8" s="12" customFormat="1">
      <c r="A211" s="181">
        <f>1+MAX(A$8:A210)</f>
        <v>204</v>
      </c>
      <c r="B211" s="324"/>
      <c r="C211" s="196"/>
      <c r="D211" s="196"/>
      <c r="E211" s="20"/>
      <c r="F211" s="20"/>
      <c r="G211" s="317"/>
      <c r="H211" s="317"/>
    </row>
    <row r="212" spans="1:8" s="12" customFormat="1" ht="13.5" thickBot="1">
      <c r="A212" s="181">
        <f>1+MAX(A$8:A211)</f>
        <v>205</v>
      </c>
      <c r="B212" s="325">
        <f>SUM(B199:B211)</f>
        <v>14837</v>
      </c>
      <c r="C212" s="320"/>
      <c r="D212" s="320"/>
      <c r="E212" s="321"/>
      <c r="F212" s="20"/>
      <c r="G212" s="322"/>
      <c r="H212" s="323">
        <f>SUM(H199:H211)</f>
        <v>156530.5</v>
      </c>
    </row>
    <row r="213" spans="1:8" s="12" customFormat="1" ht="13.5" thickTop="1">
      <c r="A213" s="181">
        <f>1+MAX(A$8:A212)</f>
        <v>206</v>
      </c>
      <c r="C213" s="16"/>
      <c r="D213" s="16"/>
    </row>
    <row r="214" spans="1:8" s="12" customFormat="1">
      <c r="A214" s="181">
        <f>1+MAX(A$8:A213)</f>
        <v>207</v>
      </c>
      <c r="C214" s="16"/>
      <c r="D214" s="16"/>
    </row>
    <row r="215" spans="1:8" s="12" customFormat="1">
      <c r="A215" s="181">
        <f>1+MAX(A$8:A214)</f>
        <v>208</v>
      </c>
      <c r="B215" s="6" t="s">
        <v>537</v>
      </c>
      <c r="C215" s="196"/>
      <c r="D215" s="196"/>
      <c r="E215" s="196"/>
      <c r="F215" s="20"/>
      <c r="H215" s="309"/>
    </row>
    <row r="216" spans="1:8" s="12" customFormat="1" ht="25.5">
      <c r="A216" s="181">
        <f>1+MAX(A$8:A215)</f>
        <v>209</v>
      </c>
      <c r="B216" s="310" t="s">
        <v>3</v>
      </c>
      <c r="C216" s="311" t="s">
        <v>527</v>
      </c>
      <c r="D216" s="311" t="s">
        <v>528</v>
      </c>
      <c r="E216" s="193" t="s">
        <v>529</v>
      </c>
      <c r="F216" s="193" t="s">
        <v>48</v>
      </c>
      <c r="G216" s="193" t="s">
        <v>530</v>
      </c>
      <c r="H216" s="193" t="s">
        <v>501</v>
      </c>
    </row>
    <row r="217" spans="1:8" s="12" customFormat="1">
      <c r="A217" s="181">
        <f>1+MAX(A$8:A216)</f>
        <v>210</v>
      </c>
      <c r="B217" s="312" t="s">
        <v>37</v>
      </c>
      <c r="C217" s="313" t="s">
        <v>36</v>
      </c>
      <c r="D217" s="313" t="s">
        <v>45</v>
      </c>
      <c r="E217" s="314" t="s">
        <v>38</v>
      </c>
      <c r="F217" s="314" t="s">
        <v>39</v>
      </c>
      <c r="G217" s="314" t="s">
        <v>40</v>
      </c>
      <c r="H217" s="315" t="s">
        <v>41</v>
      </c>
    </row>
    <row r="218" spans="1:8" s="12" customFormat="1">
      <c r="A218" s="181">
        <f>1+MAX(A$8:A217)</f>
        <v>211</v>
      </c>
      <c r="B218" s="316">
        <v>114.40999999999998</v>
      </c>
      <c r="C218" s="196">
        <v>44927</v>
      </c>
      <c r="D218" s="196">
        <v>44958</v>
      </c>
      <c r="E218" s="196">
        <f t="shared" ref="E218:E229" si="28">(C218+D218)/2</f>
        <v>44942.5</v>
      </c>
      <c r="F218" s="20">
        <v>44944</v>
      </c>
      <c r="G218" s="210">
        <f t="shared" ref="G218:G229" si="29">F218-E218</f>
        <v>1.5</v>
      </c>
      <c r="H218" s="317">
        <f t="shared" ref="H218:H229" si="30">G218*B218</f>
        <v>171.61499999999998</v>
      </c>
    </row>
    <row r="219" spans="1:8" s="12" customFormat="1">
      <c r="A219" s="181">
        <f>1+MAX(A$8:A218)</f>
        <v>212</v>
      </c>
      <c r="B219" s="318">
        <v>117.02</v>
      </c>
      <c r="C219" s="196">
        <v>44958</v>
      </c>
      <c r="D219" s="196">
        <v>44986</v>
      </c>
      <c r="E219" s="196">
        <f t="shared" si="28"/>
        <v>44972</v>
      </c>
      <c r="F219" s="20">
        <v>44984</v>
      </c>
      <c r="G219" s="210">
        <f t="shared" si="29"/>
        <v>12</v>
      </c>
      <c r="H219" s="317">
        <f t="shared" si="30"/>
        <v>1404.24</v>
      </c>
    </row>
    <row r="220" spans="1:8" s="12" customFormat="1">
      <c r="A220" s="181">
        <f>1+MAX(A$8:A219)</f>
        <v>213</v>
      </c>
      <c r="B220" s="318">
        <v>116.88</v>
      </c>
      <c r="C220" s="196">
        <v>44986</v>
      </c>
      <c r="D220" s="196">
        <v>45017</v>
      </c>
      <c r="E220" s="196">
        <f t="shared" si="28"/>
        <v>45001.5</v>
      </c>
      <c r="F220" s="20">
        <v>45015</v>
      </c>
      <c r="G220" s="210">
        <f t="shared" si="29"/>
        <v>13.5</v>
      </c>
      <c r="H220" s="317">
        <f t="shared" si="30"/>
        <v>1577.8799999999999</v>
      </c>
    </row>
    <row r="221" spans="1:8" s="12" customFormat="1">
      <c r="A221" s="181">
        <f>1+MAX(A$8:A220)</f>
        <v>214</v>
      </c>
      <c r="B221" s="318">
        <v>121.57</v>
      </c>
      <c r="C221" s="196">
        <v>45017</v>
      </c>
      <c r="D221" s="196">
        <v>45047</v>
      </c>
      <c r="E221" s="196">
        <f t="shared" si="28"/>
        <v>45032</v>
      </c>
      <c r="F221" s="20">
        <v>45043</v>
      </c>
      <c r="G221" s="210">
        <f t="shared" si="29"/>
        <v>11</v>
      </c>
      <c r="H221" s="317">
        <f t="shared" si="30"/>
        <v>1337.27</v>
      </c>
    </row>
    <row r="222" spans="1:8" s="12" customFormat="1">
      <c r="A222" s="181">
        <f>1+MAX(A$8:A221)</f>
        <v>215</v>
      </c>
      <c r="B222" s="318">
        <v>110.51</v>
      </c>
      <c r="C222" s="196">
        <v>45047</v>
      </c>
      <c r="D222" s="196">
        <v>45078</v>
      </c>
      <c r="E222" s="196">
        <f t="shared" si="28"/>
        <v>45062.5</v>
      </c>
      <c r="F222" s="20">
        <v>45071</v>
      </c>
      <c r="G222" s="210">
        <f t="shared" si="29"/>
        <v>8.5</v>
      </c>
      <c r="H222" s="317">
        <f t="shared" si="30"/>
        <v>939.33500000000004</v>
      </c>
    </row>
    <row r="223" spans="1:8" s="12" customFormat="1">
      <c r="A223" s="181">
        <f>1+MAX(A$8:A222)</f>
        <v>216</v>
      </c>
      <c r="B223" s="318">
        <v>113.98</v>
      </c>
      <c r="C223" s="196">
        <v>45078</v>
      </c>
      <c r="D223" s="196">
        <v>45108</v>
      </c>
      <c r="E223" s="196">
        <f t="shared" si="28"/>
        <v>45093</v>
      </c>
      <c r="F223" s="20">
        <v>45104</v>
      </c>
      <c r="G223" s="210">
        <f t="shared" si="29"/>
        <v>11</v>
      </c>
      <c r="H223" s="317">
        <f t="shared" si="30"/>
        <v>1253.78</v>
      </c>
    </row>
    <row r="224" spans="1:8" s="12" customFormat="1">
      <c r="A224" s="181">
        <f>1+MAX(A$8:A223)</f>
        <v>217</v>
      </c>
      <c r="B224" s="318">
        <v>110.26</v>
      </c>
      <c r="C224" s="196">
        <v>45108</v>
      </c>
      <c r="D224" s="196">
        <v>45139</v>
      </c>
      <c r="E224" s="196">
        <f t="shared" si="28"/>
        <v>45123.5</v>
      </c>
      <c r="F224" s="20">
        <v>45132</v>
      </c>
      <c r="G224" s="210">
        <f t="shared" si="29"/>
        <v>8.5</v>
      </c>
      <c r="H224" s="317">
        <f t="shared" si="30"/>
        <v>937.21</v>
      </c>
    </row>
    <row r="225" spans="1:8" s="12" customFormat="1">
      <c r="A225" s="181">
        <f>1+MAX(A$8:A224)</f>
        <v>218</v>
      </c>
      <c r="B225" s="318">
        <v>111.99</v>
      </c>
      <c r="C225" s="196">
        <v>45139</v>
      </c>
      <c r="D225" s="196">
        <v>45170</v>
      </c>
      <c r="E225" s="196">
        <f t="shared" si="28"/>
        <v>45154.5</v>
      </c>
      <c r="F225" s="20">
        <v>45166</v>
      </c>
      <c r="G225" s="210">
        <f t="shared" si="29"/>
        <v>11.5</v>
      </c>
      <c r="H225" s="317">
        <f t="shared" si="30"/>
        <v>1287.885</v>
      </c>
    </row>
    <row r="226" spans="1:8" s="12" customFormat="1">
      <c r="A226" s="181">
        <f>1+MAX(A$8:A225)</f>
        <v>219</v>
      </c>
      <c r="B226" s="318">
        <v>112.21000000000001</v>
      </c>
      <c r="C226" s="196">
        <v>45170</v>
      </c>
      <c r="D226" s="196">
        <v>45200</v>
      </c>
      <c r="E226" s="196">
        <f t="shared" si="28"/>
        <v>45185</v>
      </c>
      <c r="F226" s="20">
        <v>45195</v>
      </c>
      <c r="G226" s="210">
        <f t="shared" si="29"/>
        <v>10</v>
      </c>
      <c r="H226" s="317">
        <f t="shared" si="30"/>
        <v>1122.1000000000001</v>
      </c>
    </row>
    <row r="227" spans="1:8" s="12" customFormat="1">
      <c r="A227" s="181">
        <f>1+MAX(A$8:A226)</f>
        <v>220</v>
      </c>
      <c r="B227" s="318">
        <v>111.93</v>
      </c>
      <c r="C227" s="196">
        <v>45200</v>
      </c>
      <c r="D227" s="196">
        <v>45231</v>
      </c>
      <c r="E227" s="196">
        <f t="shared" si="28"/>
        <v>45215.5</v>
      </c>
      <c r="F227" s="20">
        <v>45229</v>
      </c>
      <c r="G227" s="210">
        <f t="shared" si="29"/>
        <v>13.5</v>
      </c>
      <c r="H227" s="317">
        <f t="shared" si="30"/>
        <v>1511.0550000000001</v>
      </c>
    </row>
    <row r="228" spans="1:8" s="12" customFormat="1">
      <c r="A228" s="181">
        <f>1+MAX(A$8:A227)</f>
        <v>221</v>
      </c>
      <c r="B228" s="318">
        <v>104.11</v>
      </c>
      <c r="C228" s="196">
        <v>45231</v>
      </c>
      <c r="D228" s="196">
        <v>45261</v>
      </c>
      <c r="E228" s="196">
        <f t="shared" si="28"/>
        <v>45246</v>
      </c>
      <c r="F228" s="20">
        <v>45260</v>
      </c>
      <c r="G228" s="210">
        <f t="shared" si="29"/>
        <v>14</v>
      </c>
      <c r="H228" s="317">
        <f t="shared" si="30"/>
        <v>1457.54</v>
      </c>
    </row>
    <row r="229" spans="1:8" s="12" customFormat="1">
      <c r="A229" s="181">
        <f>1+MAX(A$8:A228)</f>
        <v>222</v>
      </c>
      <c r="B229" s="318">
        <v>105.26</v>
      </c>
      <c r="C229" s="196">
        <v>45261</v>
      </c>
      <c r="D229" s="196">
        <v>45292</v>
      </c>
      <c r="E229" s="196">
        <f t="shared" si="28"/>
        <v>45276.5</v>
      </c>
      <c r="F229" s="20">
        <v>45288</v>
      </c>
      <c r="G229" s="210">
        <f t="shared" si="29"/>
        <v>11.5</v>
      </c>
      <c r="H229" s="317">
        <f t="shared" si="30"/>
        <v>1210.49</v>
      </c>
    </row>
    <row r="230" spans="1:8" s="12" customFormat="1">
      <c r="A230" s="181">
        <f>1+MAX(A$8:A229)</f>
        <v>223</v>
      </c>
      <c r="B230" s="324"/>
      <c r="C230" s="196"/>
      <c r="D230" s="196"/>
      <c r="E230" s="20"/>
      <c r="F230" s="20"/>
      <c r="G230" s="317"/>
      <c r="H230" s="317"/>
    </row>
    <row r="231" spans="1:8" s="12" customFormat="1" ht="13.5" thickBot="1">
      <c r="A231" s="181">
        <f>1+MAX(A$8:A230)</f>
        <v>224</v>
      </c>
      <c r="B231" s="325">
        <f>SUM(B218:B230)</f>
        <v>1350.1299999999999</v>
      </c>
      <c r="C231" s="320"/>
      <c r="D231" s="320"/>
      <c r="E231" s="321"/>
      <c r="F231" s="20"/>
      <c r="G231" s="322"/>
      <c r="H231" s="323">
        <f>SUM(H218:H230)</f>
        <v>14210.4</v>
      </c>
    </row>
    <row r="232" spans="1:8" s="12" customFormat="1" ht="13.5" thickTop="1">
      <c r="A232" s="181">
        <f>1+MAX(A$8:A231)</f>
        <v>225</v>
      </c>
      <c r="C232" s="16"/>
      <c r="D232" s="16"/>
    </row>
    <row r="233" spans="1:8" s="12" customFormat="1">
      <c r="A233" s="181">
        <f>1+MAX(A$8:A232)</f>
        <v>226</v>
      </c>
      <c r="C233" s="16"/>
      <c r="D233" s="16"/>
    </row>
    <row r="234" spans="1:8" s="12" customFormat="1">
      <c r="A234" s="181">
        <f>1+MAX(A$8:A233)</f>
        <v>227</v>
      </c>
      <c r="C234" s="16"/>
      <c r="D234" s="16"/>
    </row>
    <row r="235" spans="1:8" s="12" customFormat="1">
      <c r="A235" s="181">
        <f>1+MAX(A$8:A234)</f>
        <v>228</v>
      </c>
      <c r="B235" s="6" t="s">
        <v>538</v>
      </c>
      <c r="C235" s="196"/>
      <c r="D235" s="196"/>
      <c r="F235" s="20"/>
      <c r="H235" s="309"/>
    </row>
    <row r="236" spans="1:8" s="12" customFormat="1" ht="25.5">
      <c r="A236" s="181">
        <f>1+MAX(A$8:A235)</f>
        <v>229</v>
      </c>
      <c r="B236" s="310" t="s">
        <v>3</v>
      </c>
      <c r="C236" s="311" t="s">
        <v>527</v>
      </c>
      <c r="D236" s="311" t="s">
        <v>528</v>
      </c>
      <c r="E236" s="193" t="s">
        <v>529</v>
      </c>
      <c r="F236" s="193" t="s">
        <v>48</v>
      </c>
      <c r="G236" s="193" t="s">
        <v>530</v>
      </c>
      <c r="H236" s="193" t="s">
        <v>501</v>
      </c>
    </row>
    <row r="237" spans="1:8" s="12" customFormat="1">
      <c r="A237" s="181">
        <f>1+MAX(A$8:A236)</f>
        <v>230</v>
      </c>
      <c r="B237" s="312" t="s">
        <v>37</v>
      </c>
      <c r="C237" s="313" t="s">
        <v>36</v>
      </c>
      <c r="D237" s="313" t="s">
        <v>45</v>
      </c>
      <c r="E237" s="314" t="s">
        <v>38</v>
      </c>
      <c r="F237" s="314" t="s">
        <v>39</v>
      </c>
      <c r="G237" s="314" t="s">
        <v>40</v>
      </c>
      <c r="H237" s="315" t="s">
        <v>41</v>
      </c>
    </row>
    <row r="238" spans="1:8" s="12" customFormat="1">
      <c r="A238" s="181">
        <f>1+MAX(A$8:A237)</f>
        <v>231</v>
      </c>
      <c r="B238" s="316">
        <v>418</v>
      </c>
      <c r="C238" s="196">
        <v>45292</v>
      </c>
      <c r="D238" s="196">
        <v>45658</v>
      </c>
      <c r="E238" s="196">
        <f t="shared" ref="E238" si="31">(C238+D238)/2</f>
        <v>45475</v>
      </c>
      <c r="F238" s="20">
        <v>45264</v>
      </c>
      <c r="G238" s="210">
        <f t="shared" ref="G238" si="32">F238-E238</f>
        <v>-211</v>
      </c>
      <c r="H238" s="317">
        <f t="shared" ref="H238" si="33">G238*B238</f>
        <v>-88198</v>
      </c>
    </row>
    <row r="239" spans="1:8" s="12" customFormat="1">
      <c r="A239" s="181">
        <f>1+MAX(A$8:A238)</f>
        <v>232</v>
      </c>
      <c r="B239" s="324"/>
      <c r="C239" s="196"/>
      <c r="D239" s="196"/>
      <c r="E239" s="20"/>
      <c r="F239" s="20"/>
      <c r="G239" s="317"/>
      <c r="H239" s="317"/>
    </row>
    <row r="240" spans="1:8" s="12" customFormat="1" ht="13.5" thickBot="1">
      <c r="A240" s="181">
        <f>1+MAX(A$8:A239)</f>
        <v>233</v>
      </c>
      <c r="B240" s="325">
        <f>SUM(B238:B239)</f>
        <v>418</v>
      </c>
      <c r="C240" s="320"/>
      <c r="D240" s="320"/>
      <c r="E240" s="321"/>
      <c r="F240" s="20"/>
      <c r="G240" s="322"/>
      <c r="H240" s="323">
        <f>SUM(H238:H239)</f>
        <v>-88198</v>
      </c>
    </row>
    <row r="241" spans="1:8" s="12" customFormat="1" ht="13.5" thickTop="1">
      <c r="A241" s="181">
        <f>1+MAX(A$8:A240)</f>
        <v>234</v>
      </c>
      <c r="C241" s="16"/>
      <c r="D241" s="16"/>
    </row>
    <row r="242" spans="1:8" s="12" customFormat="1">
      <c r="A242" s="181">
        <f>1+MAX(A$8:A241)</f>
        <v>235</v>
      </c>
      <c r="C242" s="16"/>
      <c r="D242" s="16"/>
    </row>
    <row r="243" spans="1:8" s="12" customFormat="1">
      <c r="A243" s="181">
        <f>1+MAX(A$8:A242)</f>
        <v>236</v>
      </c>
      <c r="C243" s="16"/>
      <c r="D243" s="16"/>
    </row>
    <row r="244" spans="1:8" s="12" customFormat="1">
      <c r="A244" s="181">
        <f>1+MAX(A$8:A243)</f>
        <v>237</v>
      </c>
      <c r="B244" s="6" t="s">
        <v>516</v>
      </c>
      <c r="C244" s="196"/>
      <c r="D244" s="196"/>
      <c r="E244" s="196"/>
      <c r="F244" s="20"/>
      <c r="H244" s="309"/>
    </row>
    <row r="245" spans="1:8" s="12" customFormat="1" ht="25.5">
      <c r="A245" s="181">
        <f>1+MAX(A$8:A244)</f>
        <v>238</v>
      </c>
      <c r="B245" s="310" t="s">
        <v>3</v>
      </c>
      <c r="C245" s="311" t="s">
        <v>527</v>
      </c>
      <c r="D245" s="311" t="s">
        <v>528</v>
      </c>
      <c r="E245" s="193" t="s">
        <v>529</v>
      </c>
      <c r="F245" s="193" t="s">
        <v>48</v>
      </c>
      <c r="G245" s="193" t="s">
        <v>530</v>
      </c>
      <c r="H245" s="193" t="s">
        <v>501</v>
      </c>
    </row>
    <row r="246" spans="1:8" s="12" customFormat="1">
      <c r="A246" s="181">
        <f>1+MAX(A$8:A245)</f>
        <v>239</v>
      </c>
      <c r="B246" s="312" t="s">
        <v>37</v>
      </c>
      <c r="C246" s="313" t="s">
        <v>36</v>
      </c>
      <c r="D246" s="313" t="s">
        <v>45</v>
      </c>
      <c r="E246" s="314" t="s">
        <v>38</v>
      </c>
      <c r="F246" s="314" t="s">
        <v>39</v>
      </c>
      <c r="G246" s="314" t="s">
        <v>40</v>
      </c>
      <c r="H246" s="315" t="s">
        <v>41</v>
      </c>
    </row>
    <row r="247" spans="1:8" s="12" customFormat="1">
      <c r="A247" s="181">
        <f>1+MAX(A$8:A246)</f>
        <v>240</v>
      </c>
      <c r="B247" s="316">
        <v>47034.18</v>
      </c>
      <c r="C247" s="196">
        <v>44927</v>
      </c>
      <c r="D247" s="196">
        <v>44958</v>
      </c>
      <c r="E247" s="196"/>
      <c r="F247" s="20"/>
      <c r="G247" s="317"/>
      <c r="H247" s="317"/>
    </row>
    <row r="248" spans="1:8" s="12" customFormat="1">
      <c r="A248" s="181">
        <f>1+MAX(A$8:A247)</f>
        <v>241</v>
      </c>
      <c r="B248" s="318">
        <v>-16250.03</v>
      </c>
      <c r="C248" s="196">
        <v>44958</v>
      </c>
      <c r="D248" s="196">
        <v>44986</v>
      </c>
      <c r="E248" s="20"/>
      <c r="F248" s="20"/>
      <c r="G248" s="317"/>
      <c r="H248" s="317"/>
    </row>
    <row r="249" spans="1:8" s="12" customFormat="1">
      <c r="A249" s="181">
        <f>1+MAX(A$8:A248)</f>
        <v>242</v>
      </c>
      <c r="B249" s="318">
        <v>20996.66</v>
      </c>
      <c r="C249" s="196">
        <v>44986</v>
      </c>
      <c r="D249" s="196">
        <v>45017</v>
      </c>
      <c r="E249" s="20"/>
      <c r="F249" s="20"/>
      <c r="G249" s="317"/>
      <c r="H249" s="317"/>
    </row>
    <row r="250" spans="1:8" s="12" customFormat="1">
      <c r="A250" s="181">
        <f>1+MAX(A$8:A249)</f>
        <v>243</v>
      </c>
      <c r="B250" s="318">
        <v>7033.42</v>
      </c>
      <c r="C250" s="196">
        <v>45017</v>
      </c>
      <c r="D250" s="196">
        <v>45047</v>
      </c>
      <c r="E250" s="20"/>
      <c r="F250" s="20"/>
      <c r="G250" s="317"/>
      <c r="H250" s="317"/>
    </row>
    <row r="251" spans="1:8" s="12" customFormat="1">
      <c r="A251" s="181">
        <f>1+MAX(A$8:A250)</f>
        <v>244</v>
      </c>
      <c r="B251" s="318">
        <v>-7866.97</v>
      </c>
      <c r="C251" s="196">
        <v>45047</v>
      </c>
      <c r="D251" s="196">
        <v>45078</v>
      </c>
      <c r="E251" s="20"/>
      <c r="F251" s="20"/>
      <c r="G251" s="317"/>
      <c r="H251" s="317"/>
    </row>
    <row r="252" spans="1:8" s="12" customFormat="1">
      <c r="A252" s="181">
        <f>1+MAX(A$8:A251)</f>
        <v>245</v>
      </c>
      <c r="B252" s="318">
        <v>26884.59</v>
      </c>
      <c r="C252" s="196">
        <v>45078</v>
      </c>
      <c r="D252" s="196">
        <v>45108</v>
      </c>
      <c r="E252" s="20"/>
      <c r="F252" s="20"/>
      <c r="G252" s="317"/>
      <c r="H252" s="317"/>
    </row>
    <row r="253" spans="1:8" s="12" customFormat="1">
      <c r="A253" s="181">
        <f>1+MAX(A$8:A252)</f>
        <v>246</v>
      </c>
      <c r="B253" s="318">
        <v>17128.169999999998</v>
      </c>
      <c r="C253" s="196">
        <v>45108</v>
      </c>
      <c r="D253" s="196">
        <v>45139</v>
      </c>
      <c r="E253" s="20"/>
      <c r="F253" s="20"/>
      <c r="G253" s="317"/>
      <c r="H253" s="317"/>
    </row>
    <row r="254" spans="1:8" s="12" customFormat="1">
      <c r="A254" s="181">
        <f>1+MAX(A$8:A253)</f>
        <v>247</v>
      </c>
      <c r="B254" s="318">
        <v>-11276.3</v>
      </c>
      <c r="C254" s="196">
        <v>45139</v>
      </c>
      <c r="D254" s="196">
        <v>45170</v>
      </c>
      <c r="E254" s="20"/>
      <c r="F254" s="20"/>
      <c r="G254" s="317"/>
      <c r="H254" s="317"/>
    </row>
    <row r="255" spans="1:8" s="12" customFormat="1">
      <c r="A255" s="181">
        <f>1+MAX(A$8:A254)</f>
        <v>248</v>
      </c>
      <c r="B255" s="318">
        <v>-20272.189999999999</v>
      </c>
      <c r="C255" s="196">
        <v>45170</v>
      </c>
      <c r="D255" s="196">
        <v>45200</v>
      </c>
      <c r="E255" s="20"/>
      <c r="F255" s="20"/>
      <c r="G255" s="317"/>
      <c r="H255" s="317"/>
    </row>
    <row r="256" spans="1:8" s="12" customFormat="1">
      <c r="A256" s="181">
        <f>1+MAX(A$8:A255)</f>
        <v>249</v>
      </c>
      <c r="B256" s="318">
        <v>-11694.88</v>
      </c>
      <c r="C256" s="196">
        <v>45200</v>
      </c>
      <c r="D256" s="196">
        <v>45231</v>
      </c>
      <c r="E256" s="20"/>
      <c r="F256" s="20"/>
      <c r="G256" s="317"/>
      <c r="H256" s="317"/>
    </row>
    <row r="257" spans="1:8" s="12" customFormat="1" ht="15" customHeight="1">
      <c r="A257" s="181">
        <f>1+MAX(A$8:A256)</f>
        <v>250</v>
      </c>
      <c r="B257" s="318">
        <v>43432.71</v>
      </c>
      <c r="C257" s="196">
        <v>45231</v>
      </c>
      <c r="D257" s="196">
        <v>45261</v>
      </c>
      <c r="E257" s="20"/>
      <c r="F257" s="20"/>
      <c r="G257" s="317"/>
      <c r="H257" s="317"/>
    </row>
    <row r="258" spans="1:8" s="12" customFormat="1">
      <c r="A258" s="181">
        <f>1+MAX(A$8:A257)</f>
        <v>251</v>
      </c>
      <c r="B258" s="318">
        <v>32735.93</v>
      </c>
      <c r="C258" s="196">
        <v>45261</v>
      </c>
      <c r="D258" s="196">
        <v>45292</v>
      </c>
      <c r="E258" s="20"/>
      <c r="F258" s="20"/>
      <c r="G258" s="317"/>
      <c r="H258" s="317"/>
    </row>
    <row r="259" spans="1:8" s="12" customFormat="1">
      <c r="A259" s="181">
        <f>1+MAX(A$8:A258)</f>
        <v>252</v>
      </c>
      <c r="B259" s="324"/>
      <c r="C259" s="196"/>
      <c r="D259" s="196"/>
      <c r="E259" s="20"/>
      <c r="F259" s="20"/>
      <c r="G259" s="317"/>
      <c r="H259" s="317"/>
    </row>
    <row r="260" spans="1:8" s="12" customFormat="1" ht="13.5" thickBot="1">
      <c r="A260" s="181">
        <f>1+MAX(A$8:A259)</f>
        <v>253</v>
      </c>
      <c r="B260" s="325">
        <f>SUM(B247:B259)</f>
        <v>127885.28999999998</v>
      </c>
      <c r="C260" s="320"/>
      <c r="D260" s="320"/>
      <c r="E260" s="321"/>
      <c r="F260" s="20"/>
      <c r="G260" s="322"/>
      <c r="H260" s="323">
        <f>SUM(H247:H259)</f>
        <v>0</v>
      </c>
    </row>
    <row r="261" spans="1:8" s="12" customFormat="1" ht="13.5" thickTop="1">
      <c r="A261" s="181">
        <f>1+MAX(A$8:A260)</f>
        <v>254</v>
      </c>
      <c r="C261" s="16"/>
      <c r="D261" s="16"/>
    </row>
    <row r="262" spans="1:8" s="12" customFormat="1">
      <c r="A262" s="181">
        <f>1+MAX(A$8:A261)</f>
        <v>255</v>
      </c>
      <c r="C262" s="16"/>
      <c r="D262" s="16"/>
    </row>
    <row r="263" spans="1:8" s="12" customFormat="1">
      <c r="A263" s="181">
        <f>1+MAX(A$8:A262)</f>
        <v>256</v>
      </c>
      <c r="B263" s="6" t="s">
        <v>539</v>
      </c>
      <c r="C263" s="196"/>
      <c r="D263" s="196"/>
      <c r="E263" s="196"/>
      <c r="F263" s="20"/>
      <c r="H263" s="309"/>
    </row>
    <row r="264" spans="1:8" s="12" customFormat="1" ht="25.5">
      <c r="A264" s="181">
        <f>1+MAX(A$8:A263)</f>
        <v>257</v>
      </c>
      <c r="B264" s="310" t="s">
        <v>3</v>
      </c>
      <c r="C264" s="311" t="s">
        <v>527</v>
      </c>
      <c r="D264" s="311" t="s">
        <v>528</v>
      </c>
      <c r="E264" s="193" t="s">
        <v>529</v>
      </c>
      <c r="F264" s="193" t="s">
        <v>48</v>
      </c>
      <c r="G264" s="193" t="s">
        <v>530</v>
      </c>
      <c r="H264" s="193" t="s">
        <v>501</v>
      </c>
    </row>
    <row r="265" spans="1:8" s="12" customFormat="1">
      <c r="A265" s="181">
        <f>1+MAX(A$8:A264)</f>
        <v>258</v>
      </c>
      <c r="B265" s="312" t="s">
        <v>37</v>
      </c>
      <c r="C265" s="313" t="s">
        <v>36</v>
      </c>
      <c r="D265" s="313" t="s">
        <v>45</v>
      </c>
      <c r="E265" s="314" t="s">
        <v>38</v>
      </c>
      <c r="F265" s="314" t="s">
        <v>39</v>
      </c>
      <c r="G265" s="314" t="s">
        <v>40</v>
      </c>
      <c r="H265" s="315" t="s">
        <v>41</v>
      </c>
    </row>
    <row r="266" spans="1:8" s="12" customFormat="1">
      <c r="A266" s="181">
        <f>1+MAX(A$8:A265)</f>
        <v>259</v>
      </c>
      <c r="B266" s="316">
        <v>114</v>
      </c>
      <c r="C266" s="196">
        <v>44958</v>
      </c>
      <c r="D266" s="196">
        <v>44986</v>
      </c>
      <c r="E266" s="196">
        <f t="shared" ref="E266:E276" si="34">(C266+D266)/2</f>
        <v>44972</v>
      </c>
      <c r="F266" s="196">
        <v>44987</v>
      </c>
      <c r="G266" s="210">
        <f t="shared" ref="G266:G276" si="35">F266-E266</f>
        <v>15</v>
      </c>
      <c r="H266" s="317">
        <f t="shared" ref="H266:H276" si="36">G266*B266</f>
        <v>1710</v>
      </c>
    </row>
    <row r="267" spans="1:8" s="12" customFormat="1">
      <c r="A267" s="181">
        <f>1+MAX(A$8:A266)</f>
        <v>260</v>
      </c>
      <c r="B267" s="318">
        <v>57</v>
      </c>
      <c r="C267" s="196">
        <v>44986</v>
      </c>
      <c r="D267" s="196">
        <v>45017</v>
      </c>
      <c r="E267" s="196">
        <f t="shared" si="34"/>
        <v>45001.5</v>
      </c>
      <c r="F267" s="196">
        <v>45020</v>
      </c>
      <c r="G267" s="210">
        <f t="shared" si="35"/>
        <v>18.5</v>
      </c>
      <c r="H267" s="317">
        <f t="shared" si="36"/>
        <v>1054.5</v>
      </c>
    </row>
    <row r="268" spans="1:8" s="12" customFormat="1">
      <c r="A268" s="181">
        <f>1+MAX(A$8:A267)</f>
        <v>261</v>
      </c>
      <c r="B268" s="318">
        <v>57</v>
      </c>
      <c r="C268" s="196">
        <v>45017</v>
      </c>
      <c r="D268" s="196">
        <v>45047</v>
      </c>
      <c r="E268" s="196">
        <f t="shared" si="34"/>
        <v>45032</v>
      </c>
      <c r="F268" s="196">
        <v>45048</v>
      </c>
      <c r="G268" s="210">
        <f t="shared" si="35"/>
        <v>16</v>
      </c>
      <c r="H268" s="317">
        <f t="shared" si="36"/>
        <v>912</v>
      </c>
    </row>
    <row r="269" spans="1:8" s="12" customFormat="1">
      <c r="A269" s="181">
        <f>1+MAX(A$8:A268)</f>
        <v>262</v>
      </c>
      <c r="B269" s="318">
        <v>57</v>
      </c>
      <c r="C269" s="196">
        <v>45047</v>
      </c>
      <c r="D269" s="196">
        <v>45078</v>
      </c>
      <c r="E269" s="196">
        <f t="shared" si="34"/>
        <v>45062.5</v>
      </c>
      <c r="F269" s="196">
        <v>45079</v>
      </c>
      <c r="G269" s="210">
        <f t="shared" si="35"/>
        <v>16.5</v>
      </c>
      <c r="H269" s="317">
        <f t="shared" si="36"/>
        <v>940.5</v>
      </c>
    </row>
    <row r="270" spans="1:8" s="12" customFormat="1">
      <c r="A270" s="181">
        <f>1+MAX(A$8:A269)</f>
        <v>263</v>
      </c>
      <c r="B270" s="318">
        <v>57</v>
      </c>
      <c r="C270" s="196">
        <v>45078</v>
      </c>
      <c r="D270" s="196">
        <v>45108</v>
      </c>
      <c r="E270" s="196">
        <f t="shared" si="34"/>
        <v>45093</v>
      </c>
      <c r="F270" s="196">
        <v>45112</v>
      </c>
      <c r="G270" s="210">
        <f t="shared" si="35"/>
        <v>19</v>
      </c>
      <c r="H270" s="317">
        <f t="shared" si="36"/>
        <v>1083</v>
      </c>
    </row>
    <row r="271" spans="1:8" s="12" customFormat="1">
      <c r="A271" s="181">
        <f>1+MAX(A$8:A270)</f>
        <v>264</v>
      </c>
      <c r="B271" s="318">
        <v>57</v>
      </c>
      <c r="C271" s="196">
        <v>45108</v>
      </c>
      <c r="D271" s="196">
        <v>45139</v>
      </c>
      <c r="E271" s="196">
        <f t="shared" si="34"/>
        <v>45123.5</v>
      </c>
      <c r="F271" s="196">
        <v>45140</v>
      </c>
      <c r="G271" s="210">
        <f t="shared" si="35"/>
        <v>16.5</v>
      </c>
      <c r="H271" s="317">
        <f t="shared" si="36"/>
        <v>940.5</v>
      </c>
    </row>
    <row r="272" spans="1:8" s="12" customFormat="1">
      <c r="A272" s="181">
        <f>1+MAX(A$8:A271)</f>
        <v>265</v>
      </c>
      <c r="B272" s="318">
        <v>57</v>
      </c>
      <c r="C272" s="196">
        <v>45139</v>
      </c>
      <c r="D272" s="196">
        <v>45170</v>
      </c>
      <c r="E272" s="196">
        <f t="shared" si="34"/>
        <v>45154.5</v>
      </c>
      <c r="F272" s="196">
        <v>45174</v>
      </c>
      <c r="G272" s="210">
        <f t="shared" si="35"/>
        <v>19.5</v>
      </c>
      <c r="H272" s="317">
        <f t="shared" si="36"/>
        <v>1111.5</v>
      </c>
    </row>
    <row r="273" spans="1:8" s="12" customFormat="1">
      <c r="A273" s="181">
        <f>1+MAX(A$8:A272)</f>
        <v>266</v>
      </c>
      <c r="B273" s="318">
        <v>57</v>
      </c>
      <c r="C273" s="196">
        <v>45170</v>
      </c>
      <c r="D273" s="196">
        <v>45200</v>
      </c>
      <c r="E273" s="196">
        <f t="shared" si="34"/>
        <v>45185</v>
      </c>
      <c r="F273" s="196">
        <v>45202</v>
      </c>
      <c r="G273" s="210">
        <f t="shared" si="35"/>
        <v>17</v>
      </c>
      <c r="H273" s="317">
        <f t="shared" si="36"/>
        <v>969</v>
      </c>
    </row>
    <row r="274" spans="1:8" s="12" customFormat="1">
      <c r="A274" s="181">
        <f>1+MAX(A$8:A273)</f>
        <v>267</v>
      </c>
      <c r="B274" s="318">
        <v>57</v>
      </c>
      <c r="C274" s="196">
        <v>45200</v>
      </c>
      <c r="D274" s="196">
        <v>45231</v>
      </c>
      <c r="E274" s="196">
        <f t="shared" si="34"/>
        <v>45215.5</v>
      </c>
      <c r="F274" s="196">
        <v>45232</v>
      </c>
      <c r="G274" s="210">
        <f t="shared" si="35"/>
        <v>16.5</v>
      </c>
      <c r="H274" s="317">
        <f t="shared" si="36"/>
        <v>940.5</v>
      </c>
    </row>
    <row r="275" spans="1:8" s="12" customFormat="1">
      <c r="A275" s="181">
        <f>1+MAX(A$8:A274)</f>
        <v>268</v>
      </c>
      <c r="B275" s="318">
        <v>57</v>
      </c>
      <c r="C275" s="196">
        <v>45231</v>
      </c>
      <c r="D275" s="196">
        <v>45261</v>
      </c>
      <c r="E275" s="196">
        <f t="shared" si="34"/>
        <v>45246</v>
      </c>
      <c r="F275" s="196">
        <v>45264</v>
      </c>
      <c r="G275" s="210">
        <f t="shared" si="35"/>
        <v>18</v>
      </c>
      <c r="H275" s="317">
        <f t="shared" si="36"/>
        <v>1026</v>
      </c>
    </row>
    <row r="276" spans="1:8" s="12" customFormat="1">
      <c r="A276" s="181">
        <f>1+MAX(A$8:A275)</f>
        <v>269</v>
      </c>
      <c r="B276" s="318">
        <v>57</v>
      </c>
      <c r="C276" s="196">
        <v>45261</v>
      </c>
      <c r="D276" s="196">
        <v>45292</v>
      </c>
      <c r="E276" s="196">
        <f t="shared" si="34"/>
        <v>45276.5</v>
      </c>
      <c r="F276" s="196">
        <v>45294</v>
      </c>
      <c r="G276" s="210">
        <f t="shared" si="35"/>
        <v>17.5</v>
      </c>
      <c r="H276" s="317">
        <f t="shared" si="36"/>
        <v>997.5</v>
      </c>
    </row>
    <row r="277" spans="1:8" s="12" customFormat="1">
      <c r="A277" s="181">
        <f>1+MAX(A$8:A276)</f>
        <v>270</v>
      </c>
      <c r="B277" s="316"/>
      <c r="C277" s="196"/>
      <c r="D277" s="196"/>
      <c r="E277" s="20"/>
      <c r="F277" s="20"/>
      <c r="G277" s="317"/>
      <c r="H277" s="317"/>
    </row>
    <row r="278" spans="1:8" s="12" customFormat="1" ht="13.5" thickBot="1">
      <c r="A278" s="181">
        <f>1+MAX(A$8:A277)</f>
        <v>271</v>
      </c>
      <c r="B278" s="325">
        <f>SUM(B266:B277)</f>
        <v>684</v>
      </c>
      <c r="C278" s="320"/>
      <c r="D278" s="320"/>
      <c r="E278" s="321"/>
      <c r="F278" s="20"/>
      <c r="G278" s="322"/>
      <c r="H278" s="323">
        <f>SUM(H266:H277)</f>
        <v>11685</v>
      </c>
    </row>
    <row r="279" spans="1:8" s="12" customFormat="1" ht="13.5" thickTop="1">
      <c r="A279" s="181">
        <f>1+MAX(A$8:A278)</f>
        <v>272</v>
      </c>
      <c r="C279" s="16"/>
      <c r="D279" s="16"/>
    </row>
    <row r="280" spans="1:8" s="12" customFormat="1">
      <c r="A280" s="181">
        <f>1+MAX(A$8:A279)</f>
        <v>273</v>
      </c>
      <c r="C280" s="16"/>
      <c r="D280" s="16"/>
    </row>
    <row r="281" spans="1:8" s="12" customFormat="1">
      <c r="A281" s="181">
        <f>1+MAX(A$8:A280)</f>
        <v>274</v>
      </c>
      <c r="B281" s="6" t="s">
        <v>518</v>
      </c>
      <c r="C281" s="196"/>
      <c r="D281" s="196"/>
      <c r="E281" s="196"/>
      <c r="F281" s="20"/>
      <c r="H281" s="309"/>
    </row>
    <row r="282" spans="1:8" s="12" customFormat="1" ht="25.5">
      <c r="A282" s="181">
        <f>1+MAX(A$8:A281)</f>
        <v>275</v>
      </c>
      <c r="B282" s="310" t="s">
        <v>3</v>
      </c>
      <c r="C282" s="311" t="s">
        <v>527</v>
      </c>
      <c r="D282" s="311" t="s">
        <v>528</v>
      </c>
      <c r="E282" s="193" t="s">
        <v>529</v>
      </c>
      <c r="F282" s="193" t="s">
        <v>48</v>
      </c>
      <c r="G282" s="193" t="s">
        <v>530</v>
      </c>
      <c r="H282" s="193" t="s">
        <v>501</v>
      </c>
    </row>
    <row r="283" spans="1:8" s="12" customFormat="1">
      <c r="A283" s="181">
        <f>1+MAX(A$8:A282)</f>
        <v>276</v>
      </c>
      <c r="B283" s="312" t="s">
        <v>37</v>
      </c>
      <c r="C283" s="313" t="s">
        <v>36</v>
      </c>
      <c r="D283" s="313" t="s">
        <v>45</v>
      </c>
      <c r="E283" s="314" t="s">
        <v>38</v>
      </c>
      <c r="F283" s="314" t="s">
        <v>39</v>
      </c>
      <c r="G283" s="314" t="s">
        <v>40</v>
      </c>
      <c r="H283" s="315" t="s">
        <v>41</v>
      </c>
    </row>
    <row r="284" spans="1:8" s="12" customFormat="1">
      <c r="A284" s="181">
        <f>1+MAX(A$8:A283)</f>
        <v>277</v>
      </c>
      <c r="B284" s="316">
        <v>148.6</v>
      </c>
      <c r="C284" s="196">
        <v>44927</v>
      </c>
      <c r="D284" s="196">
        <v>44958</v>
      </c>
      <c r="E284" s="196">
        <f t="shared" ref="E284:E294" si="37">(C284+D284)/2</f>
        <v>44942.5</v>
      </c>
      <c r="F284" s="196">
        <v>44959</v>
      </c>
      <c r="G284" s="210">
        <f t="shared" ref="G284:G294" si="38">F284-E284</f>
        <v>16.5</v>
      </c>
      <c r="H284" s="317">
        <f t="shared" ref="H284:H294" si="39">G284*B284</f>
        <v>2451.9</v>
      </c>
    </row>
    <row r="285" spans="1:8" s="12" customFormat="1">
      <c r="A285" s="181">
        <f>1+MAX(A$8:A284)</f>
        <v>278</v>
      </c>
      <c r="B285" s="318">
        <v>55.58</v>
      </c>
      <c r="C285" s="196">
        <v>44986</v>
      </c>
      <c r="D285" s="196">
        <v>45017</v>
      </c>
      <c r="E285" s="196">
        <f t="shared" si="37"/>
        <v>45001.5</v>
      </c>
      <c r="F285" s="196">
        <v>45020</v>
      </c>
      <c r="G285" s="210">
        <f t="shared" si="38"/>
        <v>18.5</v>
      </c>
      <c r="H285" s="317">
        <f t="shared" si="39"/>
        <v>1028.23</v>
      </c>
    </row>
    <row r="286" spans="1:8" s="12" customFormat="1">
      <c r="A286" s="181">
        <f>1+MAX(A$8:A285)</f>
        <v>279</v>
      </c>
      <c r="B286" s="318">
        <v>89.12</v>
      </c>
      <c r="C286" s="196">
        <v>45017</v>
      </c>
      <c r="D286" s="196">
        <v>45047</v>
      </c>
      <c r="E286" s="196">
        <f t="shared" si="37"/>
        <v>45032</v>
      </c>
      <c r="F286" s="196">
        <v>45048</v>
      </c>
      <c r="G286" s="210">
        <f t="shared" si="38"/>
        <v>16</v>
      </c>
      <c r="H286" s="317">
        <f t="shared" si="39"/>
        <v>1425.92</v>
      </c>
    </row>
    <row r="287" spans="1:8" s="12" customFormat="1">
      <c r="A287" s="181">
        <f>1+MAX(A$8:A286)</f>
        <v>280</v>
      </c>
      <c r="B287" s="318">
        <v>427.11</v>
      </c>
      <c r="C287" s="196">
        <v>45047</v>
      </c>
      <c r="D287" s="196">
        <v>45078</v>
      </c>
      <c r="E287" s="196">
        <f t="shared" si="37"/>
        <v>45062.5</v>
      </c>
      <c r="F287" s="196">
        <v>45079</v>
      </c>
      <c r="G287" s="210">
        <f t="shared" si="38"/>
        <v>16.5</v>
      </c>
      <c r="H287" s="317">
        <f t="shared" si="39"/>
        <v>7047.3150000000005</v>
      </c>
    </row>
    <row r="288" spans="1:8" s="12" customFormat="1">
      <c r="A288" s="181">
        <f>1+MAX(A$8:A287)</f>
        <v>281</v>
      </c>
      <c r="B288" s="318">
        <v>64.14</v>
      </c>
      <c r="C288" s="196">
        <v>45078</v>
      </c>
      <c r="D288" s="196">
        <v>45108</v>
      </c>
      <c r="E288" s="196">
        <f t="shared" si="37"/>
        <v>45093</v>
      </c>
      <c r="F288" s="196">
        <v>45112</v>
      </c>
      <c r="G288" s="210">
        <f t="shared" si="38"/>
        <v>19</v>
      </c>
      <c r="H288" s="317">
        <f t="shared" si="39"/>
        <v>1218.6600000000001</v>
      </c>
    </row>
    <row r="289" spans="1:8" s="12" customFormat="1">
      <c r="A289" s="181">
        <f>1+MAX(A$8:A288)</f>
        <v>282</v>
      </c>
      <c r="B289" s="318">
        <v>65.400000000000006</v>
      </c>
      <c r="C289" s="196">
        <v>45108</v>
      </c>
      <c r="D289" s="196">
        <v>45139</v>
      </c>
      <c r="E289" s="196">
        <f t="shared" si="37"/>
        <v>45123.5</v>
      </c>
      <c r="F289" s="196">
        <v>45140</v>
      </c>
      <c r="G289" s="210">
        <f t="shared" si="38"/>
        <v>16.5</v>
      </c>
      <c r="H289" s="317">
        <f t="shared" si="39"/>
        <v>1079.1000000000001</v>
      </c>
    </row>
    <row r="290" spans="1:8" s="12" customFormat="1">
      <c r="A290" s="181">
        <f>1+MAX(A$8:A289)</f>
        <v>283</v>
      </c>
      <c r="B290" s="318">
        <v>11.4</v>
      </c>
      <c r="C290" s="196">
        <v>45139</v>
      </c>
      <c r="D290" s="196">
        <v>45170</v>
      </c>
      <c r="E290" s="196">
        <f t="shared" si="37"/>
        <v>45154.5</v>
      </c>
      <c r="F290" s="196">
        <v>45174</v>
      </c>
      <c r="G290" s="210">
        <f t="shared" si="38"/>
        <v>19.5</v>
      </c>
      <c r="H290" s="317">
        <f t="shared" si="39"/>
        <v>222.3</v>
      </c>
    </row>
    <row r="291" spans="1:8" s="12" customFormat="1">
      <c r="A291" s="181">
        <f>1+MAX(A$8:A290)</f>
        <v>284</v>
      </c>
      <c r="B291" s="318">
        <v>18.34</v>
      </c>
      <c r="C291" s="196">
        <v>45170</v>
      </c>
      <c r="D291" s="196">
        <v>45200</v>
      </c>
      <c r="E291" s="196">
        <f t="shared" si="37"/>
        <v>45185</v>
      </c>
      <c r="F291" s="196">
        <v>45202</v>
      </c>
      <c r="G291" s="210">
        <f t="shared" si="38"/>
        <v>17</v>
      </c>
      <c r="H291" s="317">
        <f t="shared" si="39"/>
        <v>311.77999999999997</v>
      </c>
    </row>
    <row r="292" spans="1:8" s="12" customFormat="1">
      <c r="A292" s="181">
        <f>1+MAX(A$8:A291)</f>
        <v>285</v>
      </c>
      <c r="B292" s="318">
        <v>41.7</v>
      </c>
      <c r="C292" s="196">
        <v>45200</v>
      </c>
      <c r="D292" s="196">
        <v>45231</v>
      </c>
      <c r="E292" s="196">
        <f t="shared" si="37"/>
        <v>45215.5</v>
      </c>
      <c r="F292" s="196">
        <v>45232</v>
      </c>
      <c r="G292" s="210">
        <f t="shared" si="38"/>
        <v>16.5</v>
      </c>
      <c r="H292" s="317">
        <f t="shared" si="39"/>
        <v>688.05000000000007</v>
      </c>
    </row>
    <row r="293" spans="1:8" s="12" customFormat="1">
      <c r="A293" s="181">
        <f>1+MAX(A$8:A292)</f>
        <v>286</v>
      </c>
      <c r="B293" s="318">
        <v>298.48</v>
      </c>
      <c r="C293" s="196">
        <v>45231</v>
      </c>
      <c r="D293" s="196">
        <v>45261</v>
      </c>
      <c r="E293" s="196">
        <f t="shared" si="37"/>
        <v>45246</v>
      </c>
      <c r="F293" s="196">
        <v>45264</v>
      </c>
      <c r="G293" s="210">
        <f t="shared" si="38"/>
        <v>18</v>
      </c>
      <c r="H293" s="317">
        <f t="shared" si="39"/>
        <v>5372.64</v>
      </c>
    </row>
    <row r="294" spans="1:8" s="12" customFormat="1">
      <c r="A294" s="181">
        <f>1+MAX(A$8:A293)</f>
        <v>287</v>
      </c>
      <c r="B294" s="318">
        <v>174.55</v>
      </c>
      <c r="C294" s="196">
        <v>45261</v>
      </c>
      <c r="D294" s="196">
        <v>45292</v>
      </c>
      <c r="E294" s="196">
        <f t="shared" si="37"/>
        <v>45276.5</v>
      </c>
      <c r="F294" s="196">
        <v>45294</v>
      </c>
      <c r="G294" s="210">
        <f t="shared" si="38"/>
        <v>17.5</v>
      </c>
      <c r="H294" s="317">
        <f t="shared" si="39"/>
        <v>3054.625</v>
      </c>
    </row>
    <row r="295" spans="1:8" s="12" customFormat="1">
      <c r="A295" s="181">
        <f>1+MAX(A$8:A294)</f>
        <v>288</v>
      </c>
      <c r="B295" s="324"/>
      <c r="C295" s="196"/>
      <c r="D295" s="196"/>
      <c r="E295" s="20"/>
      <c r="F295" s="20"/>
      <c r="G295" s="317"/>
      <c r="H295" s="317"/>
    </row>
    <row r="296" spans="1:8" s="12" customFormat="1" ht="13.5" thickBot="1">
      <c r="A296" s="181">
        <f>1+MAX(A$8:A295)</f>
        <v>289</v>
      </c>
      <c r="B296" s="325">
        <f>SUM(B284:B295)</f>
        <v>1394.42</v>
      </c>
      <c r="C296" s="320"/>
      <c r="D296" s="320"/>
      <c r="E296" s="321"/>
      <c r="F296" s="20"/>
      <c r="G296" s="322"/>
      <c r="H296" s="323">
        <f>SUM(H284:H295)</f>
        <v>23900.52</v>
      </c>
    </row>
    <row r="297" spans="1:8" s="12" customFormat="1" ht="13.5" thickTop="1">
      <c r="A297" s="181">
        <f>1+MAX(A$8:A296)</f>
        <v>290</v>
      </c>
      <c r="C297" s="16"/>
      <c r="D297" s="16"/>
    </row>
    <row r="298" spans="1:8" s="12" customFormat="1">
      <c r="A298" s="181">
        <f>1+MAX(A$8:A297)</f>
        <v>291</v>
      </c>
      <c r="C298" s="16"/>
      <c r="D298" s="16"/>
    </row>
    <row r="299" spans="1:8" s="12" customFormat="1">
      <c r="A299" s="181">
        <f>1+MAX(A$8:A298)</f>
        <v>292</v>
      </c>
      <c r="B299" s="6" t="s">
        <v>519</v>
      </c>
      <c r="C299" s="196"/>
      <c r="D299" s="196"/>
      <c r="E299" s="196"/>
      <c r="F299" s="20"/>
      <c r="H299" s="309"/>
    </row>
    <row r="300" spans="1:8" s="12" customFormat="1" ht="25.5">
      <c r="A300" s="181">
        <f>1+MAX(A$8:A299)</f>
        <v>293</v>
      </c>
      <c r="B300" s="310" t="s">
        <v>3</v>
      </c>
      <c r="C300" s="311" t="s">
        <v>527</v>
      </c>
      <c r="D300" s="311" t="s">
        <v>528</v>
      </c>
      <c r="E300" s="193" t="s">
        <v>529</v>
      </c>
      <c r="F300" s="193" t="s">
        <v>48</v>
      </c>
      <c r="G300" s="193" t="s">
        <v>530</v>
      </c>
      <c r="H300" s="193" t="s">
        <v>501</v>
      </c>
    </row>
    <row r="301" spans="1:8" s="12" customFormat="1">
      <c r="A301" s="181">
        <f>1+MAX(A$8:A300)</f>
        <v>294</v>
      </c>
      <c r="B301" s="312" t="s">
        <v>37</v>
      </c>
      <c r="C301" s="313" t="s">
        <v>36</v>
      </c>
      <c r="D301" s="313" t="s">
        <v>45</v>
      </c>
      <c r="E301" s="314" t="s">
        <v>38</v>
      </c>
      <c r="F301" s="314" t="s">
        <v>39</v>
      </c>
      <c r="G301" s="314" t="s">
        <v>40</v>
      </c>
      <c r="H301" s="315" t="s">
        <v>41</v>
      </c>
    </row>
    <row r="302" spans="1:8" s="12" customFormat="1">
      <c r="A302" s="181">
        <f>1+MAX(A$8:A301)</f>
        <v>295</v>
      </c>
      <c r="B302" s="316">
        <v>28.5</v>
      </c>
      <c r="C302" s="196">
        <v>45108</v>
      </c>
      <c r="D302" s="196">
        <v>45139</v>
      </c>
      <c r="E302" s="196">
        <f t="shared" ref="E302:E303" si="40">(C302+D302)/2</f>
        <v>45123.5</v>
      </c>
      <c r="F302" s="20">
        <v>45140</v>
      </c>
      <c r="G302" s="210">
        <f t="shared" ref="G302:G303" si="41">F302-E302</f>
        <v>16.5</v>
      </c>
      <c r="H302" s="317">
        <f t="shared" ref="H302:H303" si="42">G302*B302</f>
        <v>470.25</v>
      </c>
    </row>
    <row r="303" spans="1:8" s="12" customFormat="1">
      <c r="A303" s="181">
        <f>1+MAX(A$8:A302)</f>
        <v>296</v>
      </c>
      <c r="B303" s="318">
        <v>28.5</v>
      </c>
      <c r="C303" s="196">
        <v>45200</v>
      </c>
      <c r="D303" s="196">
        <v>45231</v>
      </c>
      <c r="E303" s="196">
        <f t="shared" si="40"/>
        <v>45215.5</v>
      </c>
      <c r="F303" s="20">
        <v>45232</v>
      </c>
      <c r="G303" s="210">
        <f t="shared" si="41"/>
        <v>16.5</v>
      </c>
      <c r="H303" s="317">
        <f t="shared" si="42"/>
        <v>470.25</v>
      </c>
    </row>
    <row r="304" spans="1:8" s="12" customFormat="1">
      <c r="A304" s="181">
        <f>1+MAX(A$8:A303)</f>
        <v>297</v>
      </c>
      <c r="B304" s="324"/>
      <c r="C304" s="196"/>
      <c r="D304" s="196"/>
      <c r="E304" s="20"/>
      <c r="F304" s="20"/>
      <c r="G304" s="317"/>
      <c r="H304" s="317"/>
    </row>
    <row r="305" spans="1:8" s="12" customFormat="1" ht="13.5" thickBot="1">
      <c r="A305" s="181">
        <f>1+MAX(A$8:A304)</f>
        <v>298</v>
      </c>
      <c r="B305" s="325">
        <f>SUM(B302:B304)</f>
        <v>57</v>
      </c>
      <c r="C305" s="320"/>
      <c r="D305" s="320"/>
      <c r="E305" s="321"/>
      <c r="F305" s="20"/>
      <c r="G305" s="322"/>
      <c r="H305" s="323">
        <f>SUM(H302:H304)</f>
        <v>940.5</v>
      </c>
    </row>
    <row r="306" spans="1:8" s="12" customFormat="1" ht="13.5" thickTop="1">
      <c r="A306" s="181">
        <f>1+MAX(A$8:A305)</f>
        <v>299</v>
      </c>
      <c r="C306" s="16"/>
      <c r="D306" s="16"/>
    </row>
    <row r="307" spans="1:8" s="12" customFormat="1">
      <c r="A307" s="181">
        <f>1+MAX(A$8:A306)</f>
        <v>300</v>
      </c>
      <c r="C307" s="16"/>
      <c r="D307" s="16"/>
    </row>
    <row r="308" spans="1:8" s="12" customFormat="1">
      <c r="A308" s="181">
        <f>1+MAX(A$8:A307)</f>
        <v>301</v>
      </c>
      <c r="C308" s="16"/>
      <c r="D308" s="16"/>
    </row>
    <row r="309" spans="1:8" s="12" customFormat="1">
      <c r="A309" s="181">
        <f>1+MAX(A$8:A308)</f>
        <v>302</v>
      </c>
      <c r="B309" s="6" t="s">
        <v>520</v>
      </c>
      <c r="C309" s="196"/>
      <c r="D309" s="196"/>
      <c r="E309" s="196"/>
      <c r="F309" s="20"/>
      <c r="H309" s="309"/>
    </row>
    <row r="310" spans="1:8" s="12" customFormat="1" ht="25.5">
      <c r="A310" s="181">
        <f>1+MAX(A$8:A309)</f>
        <v>303</v>
      </c>
      <c r="B310" s="310" t="s">
        <v>3</v>
      </c>
      <c r="C310" s="311" t="s">
        <v>527</v>
      </c>
      <c r="D310" s="311" t="s">
        <v>528</v>
      </c>
      <c r="E310" s="193" t="s">
        <v>529</v>
      </c>
      <c r="F310" s="193" t="s">
        <v>48</v>
      </c>
      <c r="G310" s="193" t="s">
        <v>530</v>
      </c>
      <c r="H310" s="193" t="s">
        <v>501</v>
      </c>
    </row>
    <row r="311" spans="1:8" s="12" customFormat="1">
      <c r="A311" s="181">
        <f>1+MAX(A$8:A310)</f>
        <v>304</v>
      </c>
      <c r="B311" s="312" t="s">
        <v>37</v>
      </c>
      <c r="C311" s="313" t="s">
        <v>36</v>
      </c>
      <c r="D311" s="313" t="s">
        <v>45</v>
      </c>
      <c r="E311" s="314" t="s">
        <v>38</v>
      </c>
      <c r="F311" s="314" t="s">
        <v>39</v>
      </c>
      <c r="G311" s="314" t="s">
        <v>40</v>
      </c>
      <c r="H311" s="315" t="s">
        <v>41</v>
      </c>
    </row>
    <row r="312" spans="1:8" s="12" customFormat="1">
      <c r="A312" s="181">
        <f>1+MAX(A$8:A311)</f>
        <v>305</v>
      </c>
      <c r="B312" s="316">
        <v>39.57</v>
      </c>
      <c r="C312" s="196">
        <v>44927</v>
      </c>
      <c r="D312" s="196">
        <v>45292</v>
      </c>
      <c r="E312" s="196">
        <f t="shared" ref="E312" si="43">(C312+D312)/2</f>
        <v>45109.5</v>
      </c>
      <c r="F312" s="20">
        <v>44987</v>
      </c>
      <c r="G312" s="210">
        <f t="shared" ref="G312" si="44">F312-E312</f>
        <v>-122.5</v>
      </c>
      <c r="H312" s="317">
        <f t="shared" ref="H312" si="45">G312*B312</f>
        <v>-4847.3249999999998</v>
      </c>
    </row>
    <row r="313" spans="1:8" s="12" customFormat="1">
      <c r="A313" s="181">
        <f>1+MAX(A$8:A312)</f>
        <v>306</v>
      </c>
      <c r="B313" s="324"/>
      <c r="C313" s="196"/>
      <c r="D313" s="196"/>
      <c r="E313" s="20"/>
      <c r="F313" s="20"/>
      <c r="G313" s="317"/>
      <c r="H313" s="317"/>
    </row>
    <row r="314" spans="1:8" s="12" customFormat="1" ht="13.5" thickBot="1">
      <c r="A314" s="181">
        <f>1+MAX(A$8:A313)</f>
        <v>307</v>
      </c>
      <c r="B314" s="325">
        <f>SUM(B312:B313)</f>
        <v>39.57</v>
      </c>
      <c r="C314" s="320"/>
      <c r="D314" s="320"/>
      <c r="E314" s="321"/>
      <c r="F314" s="20"/>
      <c r="G314" s="322"/>
      <c r="H314" s="323">
        <f>SUM(H312:H313)</f>
        <v>-4847.3249999999998</v>
      </c>
    </row>
    <row r="315" spans="1:8" s="12" customFormat="1" ht="13.5" thickTop="1">
      <c r="A315" s="181">
        <f>1+MAX(A$8:A314)</f>
        <v>308</v>
      </c>
      <c r="C315" s="16"/>
      <c r="D315" s="16"/>
    </row>
    <row r="316" spans="1:8" s="12" customFormat="1">
      <c r="A316" s="181">
        <f>1+MAX(A$8:A315)</f>
        <v>309</v>
      </c>
      <c r="C316" s="16"/>
      <c r="D316" s="16"/>
    </row>
    <row r="317" spans="1:8" s="12" customFormat="1">
      <c r="A317" s="181">
        <f>1+MAX(A$8:A316)</f>
        <v>310</v>
      </c>
      <c r="C317" s="16"/>
      <c r="D317" s="16"/>
    </row>
    <row r="318" spans="1:8" s="12" customFormat="1">
      <c r="A318" s="181">
        <f>1+MAX(A$8:A317)</f>
        <v>311</v>
      </c>
      <c r="B318" s="6" t="s">
        <v>521</v>
      </c>
      <c r="C318" s="196"/>
      <c r="D318" s="196"/>
      <c r="E318" s="196"/>
      <c r="F318" s="20"/>
      <c r="H318" s="309"/>
    </row>
    <row r="319" spans="1:8" s="12" customFormat="1" ht="25.5">
      <c r="A319" s="181">
        <f>1+MAX(A$8:A318)</f>
        <v>312</v>
      </c>
      <c r="B319" s="310" t="s">
        <v>3</v>
      </c>
      <c r="C319" s="311" t="s">
        <v>527</v>
      </c>
      <c r="D319" s="311" t="s">
        <v>528</v>
      </c>
      <c r="E319" s="193" t="s">
        <v>529</v>
      </c>
      <c r="F319" s="193" t="s">
        <v>48</v>
      </c>
      <c r="G319" s="193" t="s">
        <v>530</v>
      </c>
      <c r="H319" s="193" t="s">
        <v>501</v>
      </c>
    </row>
    <row r="320" spans="1:8" s="12" customFormat="1">
      <c r="A320" s="181">
        <f>1+MAX(A$8:A319)</f>
        <v>313</v>
      </c>
      <c r="B320" s="312" t="s">
        <v>37</v>
      </c>
      <c r="C320" s="313" t="s">
        <v>36</v>
      </c>
      <c r="D320" s="313" t="s">
        <v>45</v>
      </c>
      <c r="E320" s="314" t="s">
        <v>38</v>
      </c>
      <c r="F320" s="314" t="s">
        <v>39</v>
      </c>
      <c r="G320" s="314" t="s">
        <v>40</v>
      </c>
      <c r="H320" s="315" t="s">
        <v>41</v>
      </c>
    </row>
    <row r="321" spans="1:8" s="12" customFormat="1">
      <c r="A321" s="181">
        <f>1+MAX(A$8:A320)</f>
        <v>314</v>
      </c>
      <c r="B321" s="316">
        <v>125.55</v>
      </c>
      <c r="C321" s="196">
        <v>44927</v>
      </c>
      <c r="D321" s="196">
        <v>45292</v>
      </c>
      <c r="E321" s="196"/>
      <c r="F321" s="20"/>
      <c r="G321" s="317"/>
      <c r="H321" s="317"/>
    </row>
    <row r="322" spans="1:8" s="12" customFormat="1">
      <c r="A322" s="181">
        <f>1+MAX(A$8:A321)</f>
        <v>315</v>
      </c>
      <c r="B322" s="318">
        <v>124.61</v>
      </c>
      <c r="C322" s="196">
        <v>44927</v>
      </c>
      <c r="D322" s="196">
        <v>45292</v>
      </c>
      <c r="E322" s="196"/>
      <c r="F322" s="20"/>
      <c r="G322" s="317"/>
      <c r="H322" s="317"/>
    </row>
    <row r="323" spans="1:8" s="12" customFormat="1">
      <c r="A323" s="181">
        <f>1+MAX(A$8:A322)</f>
        <v>316</v>
      </c>
      <c r="B323" s="324"/>
      <c r="C323" s="196"/>
      <c r="D323" s="196"/>
      <c r="E323" s="20"/>
      <c r="F323" s="20"/>
      <c r="G323" s="317"/>
      <c r="H323" s="317"/>
    </row>
    <row r="324" spans="1:8" s="12" customFormat="1" ht="13.5" thickBot="1">
      <c r="A324" s="181">
        <f>1+MAX(A$8:A323)</f>
        <v>317</v>
      </c>
      <c r="B324" s="325">
        <f>SUM(B321:B323)</f>
        <v>250.16</v>
      </c>
      <c r="C324" s="320"/>
      <c r="D324" s="320"/>
      <c r="E324" s="321"/>
      <c r="F324" s="20"/>
      <c r="G324" s="322"/>
      <c r="H324" s="323">
        <f>SUM(H321:H323)</f>
        <v>0</v>
      </c>
    </row>
    <row r="325" spans="1:8" s="12" customFormat="1" ht="13.5" thickTop="1">
      <c r="A325" s="181">
        <f>1+MAX(A$8:A324)</f>
        <v>318</v>
      </c>
      <c r="C325" s="16"/>
      <c r="D325" s="16"/>
    </row>
    <row r="326" spans="1:8" s="12" customFormat="1">
      <c r="A326" s="181">
        <f>1+MAX(A$8:A325)</f>
        <v>319</v>
      </c>
      <c r="C326" s="16"/>
      <c r="D326" s="16"/>
    </row>
    <row r="327" spans="1:8" s="12" customFormat="1">
      <c r="A327" s="181">
        <f>1+MAX(A$8:A326)</f>
        <v>320</v>
      </c>
      <c r="B327" s="6" t="s">
        <v>540</v>
      </c>
      <c r="C327" s="196"/>
      <c r="D327" s="196"/>
      <c r="E327" s="196"/>
      <c r="F327" s="20"/>
      <c r="H327" s="309"/>
    </row>
    <row r="328" spans="1:8" s="12" customFormat="1" ht="25.5">
      <c r="A328" s="181">
        <f>1+MAX(A$8:A327)</f>
        <v>321</v>
      </c>
      <c r="B328" s="310" t="s">
        <v>3</v>
      </c>
      <c r="C328" s="311" t="s">
        <v>527</v>
      </c>
      <c r="D328" s="311" t="s">
        <v>528</v>
      </c>
      <c r="E328" s="193" t="s">
        <v>529</v>
      </c>
      <c r="F328" s="193" t="s">
        <v>48</v>
      </c>
      <c r="G328" s="193" t="s">
        <v>530</v>
      </c>
      <c r="H328" s="193" t="s">
        <v>501</v>
      </c>
    </row>
    <row r="329" spans="1:8" s="12" customFormat="1">
      <c r="A329" s="181">
        <f>1+MAX(A$8:A328)</f>
        <v>322</v>
      </c>
      <c r="B329" s="312" t="s">
        <v>37</v>
      </c>
      <c r="C329" s="313" t="s">
        <v>36</v>
      </c>
      <c r="D329" s="313" t="s">
        <v>45</v>
      </c>
      <c r="E329" s="314" t="s">
        <v>38</v>
      </c>
      <c r="F329" s="314" t="s">
        <v>39</v>
      </c>
      <c r="G329" s="314" t="s">
        <v>40</v>
      </c>
      <c r="H329" s="315" t="s">
        <v>41</v>
      </c>
    </row>
    <row r="330" spans="1:8" s="12" customFormat="1">
      <c r="A330" s="181">
        <f>1+MAX(A$8:A329)</f>
        <v>323</v>
      </c>
      <c r="B330" s="316">
        <v>2.38</v>
      </c>
      <c r="C330" s="196">
        <v>44562</v>
      </c>
      <c r="D330" s="196">
        <v>44926</v>
      </c>
      <c r="E330" s="196">
        <f t="shared" ref="E330" si="46">(C330+D330)/2</f>
        <v>44744</v>
      </c>
      <c r="F330" s="20">
        <v>45174</v>
      </c>
      <c r="G330" s="210">
        <f t="shared" ref="G330" si="47">F330-E330</f>
        <v>430</v>
      </c>
      <c r="H330" s="317">
        <f t="shared" ref="H330" si="48">G330*B330</f>
        <v>1023.4</v>
      </c>
    </row>
    <row r="331" spans="1:8" s="12" customFormat="1">
      <c r="A331" s="181">
        <f>1+MAX(A$8:A330)</f>
        <v>324</v>
      </c>
      <c r="B331" s="324"/>
      <c r="C331" s="196"/>
      <c r="D331" s="196"/>
      <c r="E331" s="20"/>
      <c r="F331" s="20"/>
      <c r="G331" s="317"/>
      <c r="H331" s="317"/>
    </row>
    <row r="332" spans="1:8" s="12" customFormat="1" ht="13.5" thickBot="1">
      <c r="A332" s="181">
        <f>1+MAX(A$8:A331)</f>
        <v>325</v>
      </c>
      <c r="B332" s="325">
        <f>SUM(B330:B331)</f>
        <v>2.38</v>
      </c>
      <c r="C332" s="320"/>
      <c r="D332" s="320"/>
      <c r="E332" s="321"/>
      <c r="F332" s="20"/>
      <c r="G332" s="322"/>
      <c r="H332" s="323">
        <f>SUM(H330:H331)</f>
        <v>1023.4</v>
      </c>
    </row>
    <row r="333" spans="1:8" s="12" customFormat="1" ht="13.5" thickTop="1">
      <c r="A333" s="181">
        <f>1+MAX(A$8:A332)</f>
        <v>326</v>
      </c>
      <c r="C333" s="16"/>
      <c r="D333" s="16"/>
    </row>
    <row r="334" spans="1:8" s="12" customFormat="1">
      <c r="A334" s="181">
        <f>1+MAX(A$8:A333)</f>
        <v>327</v>
      </c>
      <c r="C334" s="16"/>
      <c r="D334" s="16"/>
    </row>
    <row r="335" spans="1:8" s="12" customFormat="1">
      <c r="A335" s="181">
        <f>1+MAX(A$8:A334)</f>
        <v>328</v>
      </c>
      <c r="B335" s="6" t="s">
        <v>523</v>
      </c>
      <c r="C335" s="196"/>
      <c r="D335" s="196"/>
      <c r="E335" s="196"/>
      <c r="F335" s="20"/>
      <c r="H335" s="309"/>
    </row>
    <row r="336" spans="1:8" s="12" customFormat="1" ht="25.5">
      <c r="A336" s="181">
        <f>1+MAX(A$8:A335)</f>
        <v>329</v>
      </c>
      <c r="B336" s="310" t="s">
        <v>3</v>
      </c>
      <c r="C336" s="311" t="s">
        <v>527</v>
      </c>
      <c r="D336" s="311" t="s">
        <v>528</v>
      </c>
      <c r="E336" s="193" t="s">
        <v>529</v>
      </c>
      <c r="F336" s="193" t="s">
        <v>48</v>
      </c>
      <c r="G336" s="193" t="s">
        <v>530</v>
      </c>
      <c r="H336" s="193" t="s">
        <v>501</v>
      </c>
    </row>
    <row r="337" spans="1:8" s="12" customFormat="1">
      <c r="A337" s="181">
        <f>1+MAX(A$8:A336)</f>
        <v>330</v>
      </c>
      <c r="B337" s="312" t="s">
        <v>37</v>
      </c>
      <c r="C337" s="313" t="s">
        <v>36</v>
      </c>
      <c r="D337" s="313" t="s">
        <v>45</v>
      </c>
      <c r="E337" s="314" t="s">
        <v>38</v>
      </c>
      <c r="F337" s="314" t="s">
        <v>39</v>
      </c>
      <c r="G337" s="314" t="s">
        <v>40</v>
      </c>
      <c r="H337" s="315" t="s">
        <v>41</v>
      </c>
    </row>
    <row r="338" spans="1:8" s="12" customFormat="1">
      <c r="A338" s="181">
        <f>1+MAX(A$8:A337)</f>
        <v>331</v>
      </c>
      <c r="B338" s="316">
        <v>-75984.56</v>
      </c>
      <c r="C338" s="196">
        <v>44927</v>
      </c>
      <c r="D338" s="196">
        <v>45292</v>
      </c>
      <c r="E338" s="20"/>
      <c r="F338" s="20"/>
      <c r="G338" s="317"/>
      <c r="H338" s="317"/>
    </row>
    <row r="339" spans="1:8" s="12" customFormat="1">
      <c r="A339" s="181">
        <f>1+MAX(A$8:A338)</f>
        <v>332</v>
      </c>
      <c r="B339" s="318">
        <v>-100383.79000000001</v>
      </c>
      <c r="C339" s="196">
        <v>44927</v>
      </c>
      <c r="D339" s="196">
        <v>45292</v>
      </c>
      <c r="E339" s="20"/>
      <c r="F339" s="20"/>
      <c r="G339" s="317"/>
      <c r="H339" s="317"/>
    </row>
    <row r="340" spans="1:8" s="12" customFormat="1">
      <c r="A340" s="181">
        <f>1+MAX(A$8:A339)</f>
        <v>333</v>
      </c>
      <c r="B340" s="318">
        <v>-88184.18</v>
      </c>
      <c r="C340" s="196">
        <v>44927</v>
      </c>
      <c r="D340" s="196">
        <v>45292</v>
      </c>
      <c r="E340" s="20"/>
      <c r="F340" s="20"/>
      <c r="G340" s="317"/>
      <c r="H340" s="317"/>
    </row>
    <row r="341" spans="1:8" s="12" customFormat="1">
      <c r="A341" s="181">
        <f>1+MAX(A$8:A340)</f>
        <v>334</v>
      </c>
      <c r="B341" s="318">
        <v>-88184.18</v>
      </c>
      <c r="C341" s="196">
        <v>44927</v>
      </c>
      <c r="D341" s="196">
        <v>45292</v>
      </c>
      <c r="E341" s="20"/>
      <c r="F341" s="20"/>
      <c r="G341" s="317"/>
      <c r="H341" s="317"/>
    </row>
    <row r="342" spans="1:8" s="12" customFormat="1">
      <c r="A342" s="181">
        <f>1+MAX(A$8:A341)</f>
        <v>335</v>
      </c>
      <c r="B342" s="318">
        <v>-88184.18</v>
      </c>
      <c r="C342" s="196">
        <v>44927</v>
      </c>
      <c r="D342" s="196">
        <v>45292</v>
      </c>
      <c r="E342" s="20"/>
      <c r="F342" s="20"/>
      <c r="G342" s="317"/>
      <c r="H342" s="317"/>
    </row>
    <row r="343" spans="1:8" s="12" customFormat="1">
      <c r="A343" s="181">
        <f>1+MAX(A$8:A342)</f>
        <v>336</v>
      </c>
      <c r="B343" s="318">
        <v>-88184.18</v>
      </c>
      <c r="C343" s="196">
        <v>44927</v>
      </c>
      <c r="D343" s="196">
        <v>45292</v>
      </c>
      <c r="E343" s="20"/>
      <c r="F343" s="20"/>
      <c r="G343" s="317"/>
      <c r="H343" s="317"/>
    </row>
    <row r="344" spans="1:8" s="12" customFormat="1">
      <c r="A344" s="181">
        <f>1+MAX(A$8:A343)</f>
        <v>337</v>
      </c>
      <c r="B344" s="318">
        <v>-88184.18</v>
      </c>
      <c r="C344" s="196">
        <v>44927</v>
      </c>
      <c r="D344" s="196">
        <v>45292</v>
      </c>
      <c r="E344" s="20"/>
      <c r="F344" s="20"/>
      <c r="G344" s="317"/>
      <c r="H344" s="317"/>
    </row>
    <row r="345" spans="1:8" s="12" customFormat="1">
      <c r="A345" s="181">
        <f>1+MAX(A$8:A344)</f>
        <v>338</v>
      </c>
      <c r="B345" s="318">
        <v>-88184.18</v>
      </c>
      <c r="C345" s="196">
        <v>44927</v>
      </c>
      <c r="D345" s="196">
        <v>45292</v>
      </c>
      <c r="E345" s="20"/>
      <c r="F345" s="20"/>
      <c r="G345" s="317"/>
      <c r="H345" s="317"/>
    </row>
    <row r="346" spans="1:8" s="12" customFormat="1">
      <c r="A346" s="181">
        <f>1+MAX(A$8:A345)</f>
        <v>339</v>
      </c>
      <c r="B346" s="318">
        <v>-88184.18</v>
      </c>
      <c r="C346" s="196">
        <v>44927</v>
      </c>
      <c r="D346" s="196">
        <v>45292</v>
      </c>
      <c r="E346" s="20"/>
      <c r="F346" s="20"/>
      <c r="G346" s="317"/>
      <c r="H346" s="317"/>
    </row>
    <row r="347" spans="1:8" s="12" customFormat="1">
      <c r="A347" s="181">
        <f>1+MAX(A$8:A346)</f>
        <v>340</v>
      </c>
      <c r="B347" s="318">
        <v>-88184.18</v>
      </c>
      <c r="C347" s="196">
        <v>44927</v>
      </c>
      <c r="D347" s="196">
        <v>45292</v>
      </c>
      <c r="E347" s="20"/>
      <c r="F347" s="20"/>
      <c r="G347" s="317"/>
      <c r="H347" s="317"/>
    </row>
    <row r="348" spans="1:8" s="12" customFormat="1">
      <c r="A348" s="181">
        <f>1+MAX(A$8:A347)</f>
        <v>341</v>
      </c>
      <c r="B348" s="318">
        <v>-88184.18</v>
      </c>
      <c r="C348" s="196">
        <v>44927</v>
      </c>
      <c r="D348" s="196">
        <v>45292</v>
      </c>
      <c r="E348" s="20"/>
      <c r="F348" s="20"/>
      <c r="G348" s="317"/>
      <c r="H348" s="317"/>
    </row>
    <row r="349" spans="1:8" s="12" customFormat="1">
      <c r="A349" s="181">
        <f>1+MAX(A$8:A348)</f>
        <v>342</v>
      </c>
      <c r="B349" s="318">
        <v>-87676.800000000003</v>
      </c>
      <c r="C349" s="196">
        <v>44927</v>
      </c>
      <c r="D349" s="196">
        <v>45292</v>
      </c>
      <c r="E349" s="20"/>
      <c r="F349" s="20"/>
      <c r="G349" s="317"/>
      <c r="H349" s="317"/>
    </row>
    <row r="350" spans="1:8" s="12" customFormat="1">
      <c r="A350" s="181">
        <f>1+MAX(A$8:A349)</f>
        <v>343</v>
      </c>
      <c r="B350" s="324"/>
      <c r="C350" s="196"/>
      <c r="D350" s="196"/>
      <c r="E350" s="20"/>
      <c r="F350" s="20"/>
      <c r="G350" s="317"/>
      <c r="H350" s="317"/>
    </row>
    <row r="351" spans="1:8" s="12" customFormat="1" ht="13.5" thickBot="1">
      <c r="A351" s="181">
        <f>1+MAX(A$8:A350)</f>
        <v>344</v>
      </c>
      <c r="B351" s="325">
        <f>SUM(B338:B350)</f>
        <v>-1057702.7699999998</v>
      </c>
      <c r="C351" s="320"/>
      <c r="D351" s="320"/>
      <c r="E351" s="321"/>
      <c r="F351" s="20"/>
      <c r="G351" s="322"/>
      <c r="H351" s="323">
        <f>SUM(H338:H350)</f>
        <v>0</v>
      </c>
    </row>
    <row r="352" spans="1:8" s="12" customFormat="1" ht="13.5" thickTop="1">
      <c r="A352" s="181">
        <f>1+MAX(A$8:A351)</f>
        <v>345</v>
      </c>
      <c r="C352" s="16"/>
      <c r="D352" s="16"/>
    </row>
    <row r="353" spans="1:8" s="12" customFormat="1">
      <c r="A353" s="181">
        <f>1+MAX(A$8:A352)</f>
        <v>346</v>
      </c>
      <c r="C353" s="16"/>
      <c r="D353" s="16"/>
    </row>
    <row r="354" spans="1:8" s="12" customFormat="1">
      <c r="A354" s="181">
        <f>1+MAX(A$8:A353)</f>
        <v>347</v>
      </c>
      <c r="C354" s="16"/>
      <c r="D354" s="16"/>
    </row>
    <row r="355" spans="1:8" s="12" customFormat="1">
      <c r="A355" s="181">
        <f>1+MAX(A$8:A354)</f>
        <v>348</v>
      </c>
      <c r="B355" s="6" t="s">
        <v>524</v>
      </c>
      <c r="C355" s="196"/>
      <c r="D355" s="196"/>
      <c r="E355" s="196"/>
      <c r="F355" s="20"/>
      <c r="H355" s="309"/>
    </row>
    <row r="356" spans="1:8" s="12" customFormat="1" ht="25.5">
      <c r="A356" s="181">
        <f>1+MAX(A$8:A355)</f>
        <v>349</v>
      </c>
      <c r="B356" s="310" t="s">
        <v>3</v>
      </c>
      <c r="C356" s="311" t="s">
        <v>527</v>
      </c>
      <c r="D356" s="311" t="s">
        <v>528</v>
      </c>
      <c r="E356" s="193" t="s">
        <v>529</v>
      </c>
      <c r="F356" s="193" t="s">
        <v>48</v>
      </c>
      <c r="G356" s="193" t="s">
        <v>530</v>
      </c>
      <c r="H356" s="193" t="s">
        <v>501</v>
      </c>
    </row>
    <row r="357" spans="1:8" s="12" customFormat="1">
      <c r="A357" s="181">
        <f>1+MAX(A$8:A356)</f>
        <v>350</v>
      </c>
      <c r="B357" s="312" t="s">
        <v>37</v>
      </c>
      <c r="C357" s="313" t="s">
        <v>36</v>
      </c>
      <c r="D357" s="313" t="s">
        <v>45</v>
      </c>
      <c r="E357" s="314" t="s">
        <v>38</v>
      </c>
      <c r="F357" s="314" t="s">
        <v>39</v>
      </c>
      <c r="G357" s="314" t="s">
        <v>40</v>
      </c>
      <c r="H357" s="315" t="s">
        <v>41</v>
      </c>
    </row>
    <row r="358" spans="1:8" s="12" customFormat="1">
      <c r="A358" s="181">
        <f>1+MAX(A$8:A357)</f>
        <v>351</v>
      </c>
      <c r="B358" s="316">
        <v>-2933.76</v>
      </c>
      <c r="C358" s="196">
        <v>44927</v>
      </c>
      <c r="D358" s="196">
        <v>45292</v>
      </c>
      <c r="E358" s="20"/>
      <c r="F358" s="20"/>
      <c r="G358" s="317"/>
      <c r="H358" s="317"/>
    </row>
    <row r="359" spans="1:8" s="12" customFormat="1">
      <c r="A359" s="181">
        <f>1+MAX(A$8:A358)</f>
        <v>352</v>
      </c>
      <c r="B359" s="318">
        <v>-32575.290000000008</v>
      </c>
      <c r="C359" s="196">
        <v>44927</v>
      </c>
      <c r="D359" s="196">
        <v>45292</v>
      </c>
      <c r="E359" s="20"/>
      <c r="F359" s="20"/>
      <c r="G359" s="317"/>
      <c r="H359" s="317"/>
    </row>
    <row r="360" spans="1:8" s="12" customFormat="1">
      <c r="A360" s="181">
        <f>1+MAX(A$8:A359)</f>
        <v>353</v>
      </c>
      <c r="B360" s="318">
        <v>-17754.52</v>
      </c>
      <c r="C360" s="196">
        <v>44927</v>
      </c>
      <c r="D360" s="196">
        <v>45292</v>
      </c>
      <c r="E360" s="20"/>
      <c r="F360" s="20"/>
      <c r="G360" s="317"/>
      <c r="H360" s="317"/>
    </row>
    <row r="361" spans="1:8" s="12" customFormat="1">
      <c r="A361" s="181">
        <f>1+MAX(A$8:A360)</f>
        <v>354</v>
      </c>
      <c r="B361" s="318">
        <v>-17754.52</v>
      </c>
      <c r="C361" s="196">
        <v>44927</v>
      </c>
      <c r="D361" s="196">
        <v>45292</v>
      </c>
      <c r="E361" s="20"/>
      <c r="F361" s="20"/>
      <c r="G361" s="317"/>
      <c r="H361" s="317"/>
    </row>
    <row r="362" spans="1:8" s="12" customFormat="1">
      <c r="A362" s="181">
        <f>1+MAX(A$8:A361)</f>
        <v>355</v>
      </c>
      <c r="B362" s="318">
        <v>-17754.52</v>
      </c>
      <c r="C362" s="196">
        <v>44927</v>
      </c>
      <c r="D362" s="196">
        <v>45292</v>
      </c>
      <c r="E362" s="20"/>
      <c r="F362" s="20"/>
      <c r="G362" s="317"/>
      <c r="H362" s="317"/>
    </row>
    <row r="363" spans="1:8" s="12" customFormat="1">
      <c r="A363" s="181">
        <f>1+MAX(A$8:A362)</f>
        <v>356</v>
      </c>
      <c r="B363" s="318">
        <v>-17754.52</v>
      </c>
      <c r="C363" s="196">
        <v>44927</v>
      </c>
      <c r="D363" s="196">
        <v>45292</v>
      </c>
      <c r="E363" s="20"/>
      <c r="F363" s="20"/>
      <c r="G363" s="317"/>
      <c r="H363" s="317"/>
    </row>
    <row r="364" spans="1:8" s="12" customFormat="1">
      <c r="A364" s="181">
        <f>1+MAX(A$8:A363)</f>
        <v>357</v>
      </c>
      <c r="B364" s="318">
        <v>-17754.52</v>
      </c>
      <c r="C364" s="196">
        <v>44927</v>
      </c>
      <c r="D364" s="196">
        <v>45292</v>
      </c>
      <c r="E364" s="20"/>
      <c r="F364" s="20"/>
      <c r="G364" s="317"/>
      <c r="H364" s="317"/>
    </row>
    <row r="365" spans="1:8" s="12" customFormat="1">
      <c r="A365" s="181">
        <f>1+MAX(A$8:A364)</f>
        <v>358</v>
      </c>
      <c r="B365" s="318">
        <v>-17754.52</v>
      </c>
      <c r="C365" s="196">
        <v>44927</v>
      </c>
      <c r="D365" s="196">
        <v>45292</v>
      </c>
      <c r="E365" s="20"/>
      <c r="F365" s="20"/>
      <c r="G365" s="317"/>
      <c r="H365" s="317"/>
    </row>
    <row r="366" spans="1:8" s="12" customFormat="1">
      <c r="A366" s="181">
        <f>1+MAX(A$8:A365)</f>
        <v>359</v>
      </c>
      <c r="B366" s="318">
        <v>-70426.010000000009</v>
      </c>
      <c r="C366" s="196">
        <v>44927</v>
      </c>
      <c r="D366" s="196">
        <v>45292</v>
      </c>
      <c r="E366" s="20"/>
      <c r="F366" s="20"/>
      <c r="G366" s="317"/>
      <c r="H366" s="317"/>
    </row>
    <row r="367" spans="1:8" s="12" customFormat="1">
      <c r="A367" s="181">
        <f>1+MAX(A$8:A366)</f>
        <v>360</v>
      </c>
      <c r="B367" s="318">
        <v>-17754.52</v>
      </c>
      <c r="C367" s="196">
        <v>44927</v>
      </c>
      <c r="D367" s="196">
        <v>45292</v>
      </c>
      <c r="E367" s="20"/>
      <c r="F367" s="20"/>
      <c r="G367" s="317"/>
      <c r="H367" s="317"/>
    </row>
    <row r="368" spans="1:8" s="12" customFormat="1">
      <c r="A368" s="181">
        <f>1+MAX(A$8:A367)</f>
        <v>361</v>
      </c>
      <c r="B368" s="318">
        <v>-17754.52</v>
      </c>
      <c r="C368" s="196">
        <v>44927</v>
      </c>
      <c r="D368" s="196">
        <v>45292</v>
      </c>
      <c r="E368" s="20"/>
      <c r="F368" s="20"/>
      <c r="G368" s="317"/>
      <c r="H368" s="317"/>
    </row>
    <row r="369" spans="1:8" s="12" customFormat="1">
      <c r="A369" s="181">
        <f>1+MAX(A$8:A368)</f>
        <v>362</v>
      </c>
      <c r="B369" s="318">
        <v>-13523.690000000004</v>
      </c>
      <c r="C369" s="196">
        <v>44927</v>
      </c>
      <c r="D369" s="196">
        <v>45292</v>
      </c>
      <c r="E369" s="20"/>
      <c r="F369" s="20"/>
      <c r="G369" s="317"/>
      <c r="H369" s="317"/>
    </row>
    <row r="370" spans="1:8" s="12" customFormat="1">
      <c r="A370" s="181">
        <f>1+MAX(A$8:A369)</f>
        <v>363</v>
      </c>
      <c r="B370" s="318"/>
      <c r="C370" s="196"/>
      <c r="D370" s="196"/>
      <c r="E370" s="20"/>
      <c r="F370" s="20"/>
      <c r="G370" s="317"/>
      <c r="H370" s="317"/>
    </row>
    <row r="371" spans="1:8" s="12" customFormat="1" ht="13.5" thickBot="1">
      <c r="A371" s="181">
        <f>1+MAX(A$8:A370)</f>
        <v>364</v>
      </c>
      <c r="B371" s="325">
        <f>SUM(B358:B369)</f>
        <v>-261494.91</v>
      </c>
      <c r="C371" s="320"/>
      <c r="D371" s="320"/>
      <c r="E371" s="321"/>
      <c r="F371" s="20"/>
      <c r="G371" s="322"/>
      <c r="H371" s="323">
        <f>SUM(H358:H369)</f>
        <v>0</v>
      </c>
    </row>
    <row r="372" spans="1:8" s="12" customFormat="1" ht="13.5" thickTop="1">
      <c r="A372" s="181">
        <f>1+MAX(A$8:A371)</f>
        <v>365</v>
      </c>
      <c r="C372" s="16"/>
      <c r="D372" s="16"/>
    </row>
    <row r="373" spans="1:8" s="12" customFormat="1">
      <c r="A373" s="181">
        <f>1+MAX(A$8:A372)</f>
        <v>366</v>
      </c>
      <c r="C373" s="16"/>
      <c r="D373" s="16"/>
    </row>
    <row r="374" spans="1:8" s="12" customFormat="1">
      <c r="A374" s="181">
        <f>1+MAX(A$8:A373)</f>
        <v>367</v>
      </c>
      <c r="B374" s="6" t="s">
        <v>525</v>
      </c>
      <c r="C374" s="196"/>
      <c r="D374" s="196"/>
      <c r="E374" s="196"/>
      <c r="F374" s="20"/>
      <c r="H374" s="309"/>
    </row>
    <row r="375" spans="1:8" s="12" customFormat="1" ht="25.5">
      <c r="A375" s="181">
        <f>1+MAX(A$8:A374)</f>
        <v>368</v>
      </c>
      <c r="B375" s="310" t="s">
        <v>3</v>
      </c>
      <c r="C375" s="311" t="s">
        <v>527</v>
      </c>
      <c r="D375" s="311" t="s">
        <v>528</v>
      </c>
      <c r="E375" s="193" t="s">
        <v>529</v>
      </c>
      <c r="F375" s="193" t="s">
        <v>48</v>
      </c>
      <c r="G375" s="193" t="s">
        <v>530</v>
      </c>
      <c r="H375" s="193" t="s">
        <v>501</v>
      </c>
    </row>
    <row r="376" spans="1:8" s="12" customFormat="1">
      <c r="A376" s="181">
        <f>1+MAX(A$8:A375)</f>
        <v>369</v>
      </c>
      <c r="B376" s="312" t="s">
        <v>37</v>
      </c>
      <c r="C376" s="313" t="s">
        <v>36</v>
      </c>
      <c r="D376" s="313" t="s">
        <v>45</v>
      </c>
      <c r="E376" s="314" t="s">
        <v>38</v>
      </c>
      <c r="F376" s="314" t="s">
        <v>39</v>
      </c>
      <c r="G376" s="314" t="s">
        <v>40</v>
      </c>
      <c r="H376" s="315" t="s">
        <v>41</v>
      </c>
    </row>
    <row r="377" spans="1:8" s="12" customFormat="1">
      <c r="A377" s="181">
        <f>1+MAX(A$8:A376)</f>
        <v>370</v>
      </c>
      <c r="B377" s="316">
        <v>6598.45</v>
      </c>
      <c r="C377" s="196">
        <v>44927</v>
      </c>
      <c r="D377" s="196">
        <v>45292</v>
      </c>
      <c r="E377" s="20"/>
      <c r="F377" s="20"/>
      <c r="G377" s="317"/>
      <c r="H377" s="317"/>
    </row>
    <row r="378" spans="1:8" s="12" customFormat="1">
      <c r="A378" s="181">
        <f>1+MAX(A$8:A377)</f>
        <v>371</v>
      </c>
      <c r="B378" s="318">
        <v>6965.28</v>
      </c>
      <c r="C378" s="196">
        <v>44927</v>
      </c>
      <c r="D378" s="196">
        <v>45292</v>
      </c>
      <c r="E378" s="20"/>
      <c r="F378" s="20"/>
      <c r="G378" s="317"/>
      <c r="H378" s="317"/>
    </row>
    <row r="379" spans="1:8" s="12" customFormat="1">
      <c r="A379" s="181">
        <f>1+MAX(A$8:A378)</f>
        <v>372</v>
      </c>
      <c r="B379" s="318">
        <v>6781.87</v>
      </c>
      <c r="C379" s="196">
        <v>44927</v>
      </c>
      <c r="D379" s="196">
        <v>45292</v>
      </c>
      <c r="E379" s="20"/>
      <c r="F379" s="20"/>
      <c r="G379" s="317"/>
      <c r="H379" s="317"/>
    </row>
    <row r="380" spans="1:8" s="12" customFormat="1">
      <c r="A380" s="181">
        <f>1+MAX(A$8:A379)</f>
        <v>373</v>
      </c>
      <c r="B380" s="318">
        <v>6781.87</v>
      </c>
      <c r="C380" s="196">
        <v>44927</v>
      </c>
      <c r="D380" s="196">
        <v>45292</v>
      </c>
      <c r="E380" s="20"/>
      <c r="F380" s="20"/>
      <c r="G380" s="317"/>
      <c r="H380" s="317"/>
    </row>
    <row r="381" spans="1:8" s="12" customFormat="1">
      <c r="A381" s="181">
        <f>1+MAX(A$8:A380)</f>
        <v>374</v>
      </c>
      <c r="B381" s="318">
        <v>6781.87</v>
      </c>
      <c r="C381" s="196">
        <v>44927</v>
      </c>
      <c r="D381" s="196">
        <v>45292</v>
      </c>
      <c r="E381" s="20"/>
      <c r="F381" s="20"/>
      <c r="G381" s="317"/>
      <c r="H381" s="317"/>
    </row>
    <row r="382" spans="1:8" s="12" customFormat="1">
      <c r="A382" s="181">
        <f>1+MAX(A$8:A381)</f>
        <v>375</v>
      </c>
      <c r="B382" s="318">
        <v>6781.87</v>
      </c>
      <c r="C382" s="196">
        <v>44927</v>
      </c>
      <c r="D382" s="196">
        <v>45292</v>
      </c>
      <c r="E382" s="20"/>
      <c r="F382" s="20"/>
      <c r="G382" s="317"/>
      <c r="H382" s="317"/>
    </row>
    <row r="383" spans="1:8" s="12" customFormat="1">
      <c r="A383" s="181">
        <f>1+MAX(A$8:A382)</f>
        <v>376</v>
      </c>
      <c r="B383" s="318">
        <v>6781.87</v>
      </c>
      <c r="C383" s="196">
        <v>44927</v>
      </c>
      <c r="D383" s="196">
        <v>45292</v>
      </c>
      <c r="E383" s="20"/>
      <c r="F383" s="20"/>
      <c r="G383" s="317"/>
      <c r="H383" s="317"/>
    </row>
    <row r="384" spans="1:8" s="12" customFormat="1">
      <c r="A384" s="181">
        <f>1+MAX(A$8:A383)</f>
        <v>377</v>
      </c>
      <c r="B384" s="318">
        <v>6781.87</v>
      </c>
      <c r="C384" s="196">
        <v>44927</v>
      </c>
      <c r="D384" s="196">
        <v>45292</v>
      </c>
      <c r="E384" s="20"/>
      <c r="F384" s="20"/>
      <c r="G384" s="317"/>
      <c r="H384" s="317"/>
    </row>
    <row r="385" spans="1:8" s="12" customFormat="1">
      <c r="A385" s="181">
        <f>1+MAX(A$8:A384)</f>
        <v>378</v>
      </c>
      <c r="B385" s="318">
        <v>6781.87</v>
      </c>
      <c r="C385" s="196">
        <v>44927</v>
      </c>
      <c r="D385" s="196">
        <v>45292</v>
      </c>
      <c r="E385" s="20"/>
      <c r="F385" s="20"/>
      <c r="G385" s="317"/>
      <c r="H385" s="317"/>
    </row>
    <row r="386" spans="1:8" s="12" customFormat="1">
      <c r="A386" s="181">
        <f>1+MAX(A$8:A385)</f>
        <v>379</v>
      </c>
      <c r="B386" s="318">
        <v>6781.87</v>
      </c>
      <c r="C386" s="196">
        <v>44927</v>
      </c>
      <c r="D386" s="196">
        <v>45292</v>
      </c>
      <c r="E386" s="20"/>
      <c r="F386" s="20"/>
      <c r="G386" s="317"/>
      <c r="H386" s="317"/>
    </row>
    <row r="387" spans="1:8" s="12" customFormat="1">
      <c r="A387" s="181">
        <f>1+MAX(A$8:A386)</f>
        <v>380</v>
      </c>
      <c r="B387" s="318">
        <v>6781.87</v>
      </c>
      <c r="C387" s="196">
        <v>44927</v>
      </c>
      <c r="D387" s="196">
        <v>45292</v>
      </c>
      <c r="E387" s="20"/>
      <c r="F387" s="20"/>
      <c r="G387" s="317"/>
      <c r="H387" s="317"/>
    </row>
    <row r="388" spans="1:8" s="12" customFormat="1">
      <c r="A388" s="181">
        <f>1+MAX(A$8:A387)</f>
        <v>381</v>
      </c>
      <c r="B388" s="318">
        <v>6781.87</v>
      </c>
      <c r="C388" s="196">
        <v>44927</v>
      </c>
      <c r="D388" s="196">
        <v>45292</v>
      </c>
      <c r="E388" s="20"/>
      <c r="F388" s="20"/>
      <c r="G388" s="317"/>
      <c r="H388" s="317"/>
    </row>
    <row r="389" spans="1:8" s="12" customFormat="1">
      <c r="A389" s="181">
        <f>1+MAX(A$8:A388)</f>
        <v>382</v>
      </c>
      <c r="B389" s="324"/>
      <c r="C389" s="196"/>
      <c r="D389" s="196"/>
      <c r="E389" s="20"/>
      <c r="F389" s="20"/>
      <c r="G389" s="317"/>
      <c r="H389" s="317"/>
    </row>
    <row r="390" spans="1:8" s="12" customFormat="1" ht="13.5" thickBot="1">
      <c r="A390" s="181">
        <f>1+MAX(A$8:A389)</f>
        <v>383</v>
      </c>
      <c r="B390" s="325">
        <f>SUM(B377:B388)</f>
        <v>81382.429999999993</v>
      </c>
      <c r="C390" s="320"/>
      <c r="D390" s="320"/>
      <c r="E390" s="321"/>
      <c r="F390" s="20"/>
      <c r="G390" s="322"/>
      <c r="H390" s="323">
        <f>SUM(H377:H388)</f>
        <v>0</v>
      </c>
    </row>
    <row r="391" spans="1:8" s="12" customFormat="1" ht="13.5" thickTop="1">
      <c r="A391" s="181">
        <f>1+MAX(A$8:A390)</f>
        <v>384</v>
      </c>
      <c r="B391" s="16"/>
      <c r="C391" s="16"/>
    </row>
  </sheetData>
  <mergeCells count="4">
    <mergeCell ref="A1:J1"/>
    <mergeCell ref="A2:J2"/>
    <mergeCell ref="A3:J3"/>
    <mergeCell ref="A4:J4"/>
  </mergeCells>
  <pageMargins left="0.45" right="0.45" top="1" bottom="1" header="0.5" footer="0.5"/>
  <pageSetup scale="10"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  <pageSetUpPr fitToPage="1"/>
  </sheetPr>
  <dimension ref="A1:P368"/>
  <sheetViews>
    <sheetView view="pageBreakPreview" zoomScale="80" zoomScaleNormal="80" zoomScaleSheetLayoutView="80" workbookViewId="0">
      <pane xSplit="1" ySplit="7" topLeftCell="B303" activePane="bottomRight" state="frozen"/>
      <selection activeCell="D41" sqref="D41"/>
      <selection pane="topRight" activeCell="D41" sqref="D41"/>
      <selection pane="bottomLeft" activeCell="D41" sqref="D41"/>
      <selection pane="bottomRight" activeCell="D41" sqref="D41"/>
    </sheetView>
  </sheetViews>
  <sheetFormatPr defaultColWidth="9" defaultRowHeight="12.75"/>
  <cols>
    <col min="1" max="1" width="5.125" style="12" customWidth="1"/>
    <col min="2" max="2" width="51.75" style="12" bestFit="1" customWidth="1"/>
    <col min="3" max="3" width="12.25" style="12" customWidth="1"/>
    <col min="4" max="4" width="10.75" style="23" bestFit="1" customWidth="1"/>
    <col min="5" max="5" width="16.75" style="23" customWidth="1"/>
    <col min="6" max="6" width="13.125" style="23" customWidth="1"/>
    <col min="7" max="7" width="12.5" style="23" customWidth="1"/>
    <col min="8" max="8" width="10.875" style="24" customWidth="1"/>
    <col min="9" max="9" width="13.75" style="30" customWidth="1"/>
    <col min="10" max="10" width="12.5" style="17" bestFit="1" customWidth="1"/>
    <col min="11" max="11" width="9.75" style="17" bestFit="1" customWidth="1"/>
    <col min="12" max="12" width="10" style="17" bestFit="1" customWidth="1"/>
    <col min="13" max="16384" width="9" style="12"/>
  </cols>
  <sheetData>
    <row r="1" spans="1:15">
      <c r="A1" s="394" t="str">
        <f>Cover!A8</f>
        <v>DUKE ENERGY KENTUCKY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</row>
    <row r="2" spans="1:15">
      <c r="A2" s="394" t="s">
        <v>44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</row>
    <row r="3" spans="1:15">
      <c r="A3" s="394" t="str">
        <f>Cover!A11</f>
        <v>TEST YEAR ENDING DECEMBER 31, 2023</v>
      </c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</row>
    <row r="4" spans="1:15">
      <c r="A4" s="394" t="s">
        <v>561</v>
      </c>
      <c r="B4" s="394"/>
      <c r="C4" s="394"/>
      <c r="D4" s="394"/>
      <c r="E4" s="394"/>
      <c r="F4" s="394"/>
      <c r="G4" s="394"/>
      <c r="H4" s="394"/>
      <c r="I4" s="394"/>
      <c r="J4" s="394"/>
      <c r="K4" s="394"/>
      <c r="L4" s="394"/>
    </row>
    <row r="5" spans="1:15">
      <c r="A5" s="6"/>
      <c r="B5" s="6"/>
      <c r="C5" s="6"/>
      <c r="D5" s="34"/>
      <c r="E5" s="34"/>
      <c r="F5" s="34"/>
      <c r="G5" s="36"/>
      <c r="H5" s="35"/>
      <c r="I5" s="42"/>
      <c r="K5" s="9"/>
      <c r="L5" s="9"/>
    </row>
    <row r="6" spans="1:15" ht="25.5">
      <c r="A6" s="33" t="s">
        <v>1</v>
      </c>
      <c r="B6" s="33" t="s">
        <v>9</v>
      </c>
      <c r="C6" s="33" t="s">
        <v>625</v>
      </c>
      <c r="D6" s="48" t="s">
        <v>0</v>
      </c>
      <c r="E6" s="49" t="s">
        <v>53</v>
      </c>
      <c r="F6" s="49" t="s">
        <v>54</v>
      </c>
      <c r="G6" s="49" t="s">
        <v>311</v>
      </c>
      <c r="H6" s="328" t="s">
        <v>48</v>
      </c>
      <c r="I6" s="50" t="s">
        <v>49</v>
      </c>
      <c r="J6" s="48" t="s">
        <v>55</v>
      </c>
      <c r="K6" s="48" t="s">
        <v>50</v>
      </c>
      <c r="L6" s="48" t="s">
        <v>52</v>
      </c>
    </row>
    <row r="7" spans="1:15">
      <c r="B7" s="11" t="s">
        <v>37</v>
      </c>
      <c r="C7" s="38" t="s">
        <v>36</v>
      </c>
      <c r="D7" s="274" t="s">
        <v>372</v>
      </c>
      <c r="E7" s="38" t="s">
        <v>38</v>
      </c>
      <c r="F7" s="38" t="s">
        <v>39</v>
      </c>
      <c r="G7" s="38" t="s">
        <v>40</v>
      </c>
      <c r="H7" s="38" t="s">
        <v>41</v>
      </c>
      <c r="I7" s="38" t="s">
        <v>42</v>
      </c>
      <c r="J7" s="38" t="s">
        <v>46</v>
      </c>
      <c r="K7" s="38" t="s">
        <v>47</v>
      </c>
      <c r="L7" s="25" t="s">
        <v>495</v>
      </c>
    </row>
    <row r="8" spans="1:15">
      <c r="A8" s="16">
        <v>1</v>
      </c>
      <c r="B8" s="224" t="s">
        <v>222</v>
      </c>
      <c r="C8" s="371">
        <v>1</v>
      </c>
      <c r="D8" s="370">
        <v>44946</v>
      </c>
      <c r="E8" s="370">
        <v>44946</v>
      </c>
      <c r="F8" s="370">
        <v>44946</v>
      </c>
      <c r="G8" s="274">
        <f t="shared" ref="G8:G71" si="0">AVERAGE(E8:F8)</f>
        <v>44946</v>
      </c>
      <c r="H8" s="370">
        <v>45000</v>
      </c>
      <c r="I8" s="55">
        <f>(H8-F8)+((F8-E8+1)/2)</f>
        <v>54.5</v>
      </c>
      <c r="J8" s="375">
        <v>566.36</v>
      </c>
      <c r="K8" s="283">
        <f t="shared" ref="K8:K71" si="1">J8/$J$366</f>
        <v>5.8460018038006029E-4</v>
      </c>
      <c r="L8" s="17">
        <f t="shared" ref="L8:L71" si="2">K8*I8</f>
        <v>3.1860709830713284E-2</v>
      </c>
      <c r="N8" s="16"/>
    </row>
    <row r="9" spans="1:15">
      <c r="A9" s="16">
        <v>2</v>
      </c>
      <c r="B9" s="224" t="s">
        <v>223</v>
      </c>
      <c r="C9" s="371">
        <v>2</v>
      </c>
      <c r="D9" s="370">
        <v>45187</v>
      </c>
      <c r="E9" s="370">
        <v>45124</v>
      </c>
      <c r="F9" s="370">
        <v>45124</v>
      </c>
      <c r="G9" s="274">
        <f t="shared" si="0"/>
        <v>45124</v>
      </c>
      <c r="H9" s="373">
        <v>45232</v>
      </c>
      <c r="I9" s="55">
        <f>(H9-F9)+((F9-E9+1)/2)</f>
        <v>108.5</v>
      </c>
      <c r="J9" s="192">
        <v>150</v>
      </c>
      <c r="K9" s="283">
        <f t="shared" si="1"/>
        <v>1.5483089740979066E-4</v>
      </c>
      <c r="L9" s="17">
        <f t="shared" si="2"/>
        <v>1.6799152368962286E-2</v>
      </c>
      <c r="N9" s="16"/>
    </row>
    <row r="10" spans="1:15">
      <c r="A10" s="16">
        <v>3</v>
      </c>
      <c r="B10" s="224" t="s">
        <v>224</v>
      </c>
      <c r="C10" s="371">
        <v>3</v>
      </c>
      <c r="D10" s="370">
        <v>45289</v>
      </c>
      <c r="E10" s="370">
        <v>45271</v>
      </c>
      <c r="F10" s="370">
        <v>45271</v>
      </c>
      <c r="G10" s="274">
        <f t="shared" si="0"/>
        <v>45271</v>
      </c>
      <c r="H10" s="373">
        <v>45312</v>
      </c>
      <c r="I10" s="55">
        <f>(H10-F10)+((F10-E10+1)/2)</f>
        <v>41.5</v>
      </c>
      <c r="J10" s="192">
        <v>148.93</v>
      </c>
      <c r="K10" s="283">
        <f t="shared" si="1"/>
        <v>1.5372643700826752E-4</v>
      </c>
      <c r="L10" s="17">
        <f t="shared" si="2"/>
        <v>6.379647135843102E-3</v>
      </c>
      <c r="N10" s="16"/>
      <c r="O10" s="8"/>
    </row>
    <row r="11" spans="1:15">
      <c r="A11" s="16">
        <v>4</v>
      </c>
      <c r="B11" s="224" t="s">
        <v>82</v>
      </c>
      <c r="C11" s="371">
        <v>4</v>
      </c>
      <c r="D11" s="370">
        <v>45002</v>
      </c>
      <c r="E11" s="370">
        <v>44962</v>
      </c>
      <c r="F11" s="370">
        <v>44989</v>
      </c>
      <c r="G11" s="274">
        <f t="shared" si="0"/>
        <v>44975.5</v>
      </c>
      <c r="H11" s="373">
        <v>45092</v>
      </c>
      <c r="I11" s="55">
        <f t="shared" ref="I11:I74" si="3">(H11-F11)+((F11-E11+1)/2)</f>
        <v>117</v>
      </c>
      <c r="J11" s="192">
        <v>20601.349999999999</v>
      </c>
      <c r="K11" s="283">
        <f t="shared" si="1"/>
        <v>2.1264836722354605E-2</v>
      </c>
      <c r="L11" s="17">
        <f t="shared" si="2"/>
        <v>2.4879858965154886</v>
      </c>
      <c r="N11" s="16"/>
    </row>
    <row r="12" spans="1:15">
      <c r="A12" s="16">
        <v>5</v>
      </c>
      <c r="B12" s="224" t="s">
        <v>225</v>
      </c>
      <c r="C12" s="371">
        <v>5</v>
      </c>
      <c r="D12" s="370">
        <v>45205</v>
      </c>
      <c r="E12" s="370">
        <v>45183</v>
      </c>
      <c r="F12" s="370">
        <v>45183</v>
      </c>
      <c r="G12" s="274">
        <f t="shared" si="0"/>
        <v>45183</v>
      </c>
      <c r="H12" s="373">
        <v>45220</v>
      </c>
      <c r="I12" s="55">
        <f t="shared" si="3"/>
        <v>37.5</v>
      </c>
      <c r="J12" s="192">
        <v>104.94</v>
      </c>
      <c r="K12" s="283">
        <f t="shared" si="1"/>
        <v>1.0831969582788956E-4</v>
      </c>
      <c r="L12" s="17">
        <f t="shared" si="2"/>
        <v>4.0619885935458582E-3</v>
      </c>
      <c r="N12" s="16"/>
    </row>
    <row r="13" spans="1:15">
      <c r="A13" s="16">
        <v>6</v>
      </c>
      <c r="B13" s="224" t="s">
        <v>226</v>
      </c>
      <c r="C13" s="371">
        <v>6</v>
      </c>
      <c r="D13" s="370">
        <v>45260</v>
      </c>
      <c r="E13" s="370">
        <v>45261</v>
      </c>
      <c r="F13" s="370">
        <v>45291</v>
      </c>
      <c r="G13" s="274">
        <f t="shared" si="0"/>
        <v>45276</v>
      </c>
      <c r="H13" s="373">
        <v>45350</v>
      </c>
      <c r="I13" s="55">
        <f t="shared" si="3"/>
        <v>74.5</v>
      </c>
      <c r="J13" s="192">
        <v>122.77</v>
      </c>
      <c r="K13" s="283">
        <f t="shared" si="1"/>
        <v>1.267239285E-4</v>
      </c>
      <c r="L13" s="17">
        <f t="shared" si="2"/>
        <v>9.44093267325E-3</v>
      </c>
      <c r="N13" s="16"/>
      <c r="O13" s="8"/>
    </row>
    <row r="14" spans="1:15">
      <c r="A14" s="16">
        <v>7</v>
      </c>
      <c r="B14" s="224" t="s">
        <v>227</v>
      </c>
      <c r="C14" s="371">
        <v>7</v>
      </c>
      <c r="D14" s="370">
        <v>44952</v>
      </c>
      <c r="E14" s="370">
        <v>44942</v>
      </c>
      <c r="F14" s="370">
        <v>44948</v>
      </c>
      <c r="G14" s="274">
        <f t="shared" si="0"/>
        <v>44945</v>
      </c>
      <c r="H14" s="373">
        <v>44981</v>
      </c>
      <c r="I14" s="55">
        <f t="shared" si="3"/>
        <v>36.5</v>
      </c>
      <c r="J14" s="192">
        <v>226.33</v>
      </c>
      <c r="K14" s="283">
        <f t="shared" si="1"/>
        <v>2.3361918007171951E-4</v>
      </c>
      <c r="L14" s="17">
        <f t="shared" si="2"/>
        <v>8.5271000726177618E-3</v>
      </c>
      <c r="N14" s="16"/>
    </row>
    <row r="15" spans="1:15">
      <c r="A15" s="16">
        <v>8</v>
      </c>
      <c r="B15" s="224" t="s">
        <v>228</v>
      </c>
      <c r="C15" s="371">
        <v>8</v>
      </c>
      <c r="D15" s="370">
        <v>45139</v>
      </c>
      <c r="E15" s="370">
        <v>45134</v>
      </c>
      <c r="F15" s="370">
        <v>45134</v>
      </c>
      <c r="G15" s="274">
        <f t="shared" si="0"/>
        <v>45134</v>
      </c>
      <c r="H15" s="373">
        <v>45168</v>
      </c>
      <c r="I15" s="55">
        <f t="shared" si="3"/>
        <v>34.5</v>
      </c>
      <c r="J15" s="192">
        <v>4000</v>
      </c>
      <c r="K15" s="283">
        <f t="shared" si="1"/>
        <v>4.1288239309277518E-3</v>
      </c>
      <c r="L15" s="17">
        <f t="shared" si="2"/>
        <v>0.14244442561700743</v>
      </c>
      <c r="N15" s="16"/>
    </row>
    <row r="16" spans="1:15">
      <c r="A16" s="16">
        <v>9</v>
      </c>
      <c r="B16" s="224" t="s">
        <v>229</v>
      </c>
      <c r="C16" s="371">
        <v>9</v>
      </c>
      <c r="D16" s="370">
        <v>44986</v>
      </c>
      <c r="E16" s="370">
        <v>44986</v>
      </c>
      <c r="F16" s="370">
        <v>45350</v>
      </c>
      <c r="G16" s="274">
        <f t="shared" si="0"/>
        <v>45168</v>
      </c>
      <c r="H16" s="373">
        <v>45033</v>
      </c>
      <c r="I16" s="55">
        <f t="shared" si="3"/>
        <v>-134.5</v>
      </c>
      <c r="J16" s="192">
        <v>333.75</v>
      </c>
      <c r="K16" s="283">
        <f t="shared" si="1"/>
        <v>3.4449874673678427E-4</v>
      </c>
      <c r="L16" s="17">
        <f t="shared" si="2"/>
        <v>-4.6335081436097485E-2</v>
      </c>
      <c r="N16" s="16"/>
    </row>
    <row r="17" spans="1:15">
      <c r="A17" s="16">
        <v>10</v>
      </c>
      <c r="B17" s="224" t="s">
        <v>229</v>
      </c>
      <c r="C17" s="371">
        <v>10</v>
      </c>
      <c r="D17" s="370">
        <v>45201</v>
      </c>
      <c r="E17" s="370">
        <v>44986</v>
      </c>
      <c r="F17" s="370">
        <v>45350</v>
      </c>
      <c r="G17" s="274">
        <f t="shared" si="0"/>
        <v>45168</v>
      </c>
      <c r="H17" s="373">
        <v>45260</v>
      </c>
      <c r="I17" s="55">
        <f t="shared" si="3"/>
        <v>92.5</v>
      </c>
      <c r="J17" s="192">
        <v>121.87</v>
      </c>
      <c r="K17" s="283">
        <f t="shared" si="1"/>
        <v>1.2579494311554127E-4</v>
      </c>
      <c r="L17" s="17">
        <f t="shared" si="2"/>
        <v>1.1636032238187568E-2</v>
      </c>
      <c r="N17" s="16"/>
    </row>
    <row r="18" spans="1:15">
      <c r="A18" s="16">
        <v>11</v>
      </c>
      <c r="B18" s="224" t="s">
        <v>230</v>
      </c>
      <c r="C18" s="371">
        <v>11</v>
      </c>
      <c r="D18" s="370">
        <v>45175</v>
      </c>
      <c r="E18" s="370">
        <v>45165</v>
      </c>
      <c r="F18" s="370">
        <v>45171</v>
      </c>
      <c r="G18" s="274">
        <f t="shared" si="0"/>
        <v>45168</v>
      </c>
      <c r="H18" s="373">
        <v>45189</v>
      </c>
      <c r="I18" s="55">
        <f t="shared" si="3"/>
        <v>21.5</v>
      </c>
      <c r="J18" s="192">
        <v>114.32</v>
      </c>
      <c r="K18" s="283">
        <f t="shared" si="1"/>
        <v>1.1800178794591512E-4</v>
      </c>
      <c r="L18" s="17">
        <f t="shared" si="2"/>
        <v>2.5370384408371751E-3</v>
      </c>
      <c r="N18" s="16"/>
    </row>
    <row r="19" spans="1:15">
      <c r="A19" s="16">
        <v>12</v>
      </c>
      <c r="B19" s="224" t="s">
        <v>231</v>
      </c>
      <c r="C19" s="371">
        <v>12</v>
      </c>
      <c r="D19" s="370">
        <v>45175</v>
      </c>
      <c r="E19" s="370">
        <v>45175</v>
      </c>
      <c r="F19" s="370">
        <v>45175</v>
      </c>
      <c r="G19" s="274">
        <f t="shared" si="0"/>
        <v>45175</v>
      </c>
      <c r="H19" s="373">
        <v>45190</v>
      </c>
      <c r="I19" s="55">
        <f t="shared" si="3"/>
        <v>15.5</v>
      </c>
      <c r="J19" s="192">
        <v>15591.85</v>
      </c>
      <c r="K19" s="283">
        <f t="shared" si="1"/>
        <v>1.6094000851858966E-2</v>
      </c>
      <c r="L19" s="17">
        <f t="shared" si="2"/>
        <v>0.24945701320381397</v>
      </c>
      <c r="N19" s="16"/>
    </row>
    <row r="20" spans="1:15">
      <c r="A20" s="16">
        <v>13</v>
      </c>
      <c r="B20" s="224" t="s">
        <v>230</v>
      </c>
      <c r="C20" s="371">
        <v>13</v>
      </c>
      <c r="D20" s="370">
        <v>45243</v>
      </c>
      <c r="E20" s="370">
        <v>45235</v>
      </c>
      <c r="F20" s="370">
        <v>45241</v>
      </c>
      <c r="G20" s="274">
        <f t="shared" si="0"/>
        <v>45238</v>
      </c>
      <c r="H20" s="373">
        <v>45257</v>
      </c>
      <c r="I20" s="55">
        <f t="shared" si="3"/>
        <v>19.5</v>
      </c>
      <c r="J20" s="192">
        <v>1281.76</v>
      </c>
      <c r="K20" s="283">
        <f t="shared" si="1"/>
        <v>1.3230403404264886E-3</v>
      </c>
      <c r="L20" s="17">
        <f t="shared" si="2"/>
        <v>2.5799286638316526E-2</v>
      </c>
      <c r="N20" s="16"/>
    </row>
    <row r="21" spans="1:15">
      <c r="A21" s="16">
        <v>14</v>
      </c>
      <c r="B21" s="224" t="s">
        <v>383</v>
      </c>
      <c r="C21" s="372">
        <v>14</v>
      </c>
      <c r="D21" s="370">
        <v>45156</v>
      </c>
      <c r="E21" s="370">
        <v>45145</v>
      </c>
      <c r="F21" s="370">
        <v>45147</v>
      </c>
      <c r="G21" s="274">
        <f t="shared" si="0"/>
        <v>45146</v>
      </c>
      <c r="H21" s="373">
        <v>45190</v>
      </c>
      <c r="I21" s="55">
        <f t="shared" si="3"/>
        <v>44.5</v>
      </c>
      <c r="J21" s="192">
        <v>288.12</v>
      </c>
      <c r="K21" s="283">
        <f t="shared" si="1"/>
        <v>2.9739918774472591E-4</v>
      </c>
      <c r="L21" s="17">
        <f t="shared" si="2"/>
        <v>1.3234263854640303E-2</v>
      </c>
      <c r="N21" s="16"/>
    </row>
    <row r="22" spans="1:15">
      <c r="A22" s="16">
        <v>15</v>
      </c>
      <c r="B22" s="224" t="s">
        <v>232</v>
      </c>
      <c r="C22" s="372">
        <v>15</v>
      </c>
      <c r="D22" s="370">
        <v>44971</v>
      </c>
      <c r="E22" s="370">
        <v>45292</v>
      </c>
      <c r="F22" s="370">
        <v>45657</v>
      </c>
      <c r="G22" s="274">
        <f t="shared" si="0"/>
        <v>45474.5</v>
      </c>
      <c r="H22" s="373">
        <v>44978</v>
      </c>
      <c r="I22" s="55">
        <f t="shared" si="3"/>
        <v>-496</v>
      </c>
      <c r="J22" s="192">
        <v>4625</v>
      </c>
      <c r="K22" s="283">
        <f t="shared" si="1"/>
        <v>4.7739526701352127E-3</v>
      </c>
      <c r="L22" s="17">
        <f t="shared" si="2"/>
        <v>-2.3678805243870653</v>
      </c>
      <c r="N22" s="16"/>
      <c r="O22" s="8"/>
    </row>
    <row r="23" spans="1:15">
      <c r="A23" s="16">
        <v>16</v>
      </c>
      <c r="B23" s="224" t="s">
        <v>233</v>
      </c>
      <c r="C23" s="372">
        <v>16</v>
      </c>
      <c r="D23" s="370">
        <v>44937</v>
      </c>
      <c r="E23" s="370">
        <v>44896</v>
      </c>
      <c r="F23" s="370">
        <v>45293</v>
      </c>
      <c r="G23" s="274">
        <f t="shared" si="0"/>
        <v>45094.5</v>
      </c>
      <c r="H23" s="370">
        <v>45007</v>
      </c>
      <c r="I23" s="55">
        <f t="shared" si="3"/>
        <v>-87</v>
      </c>
      <c r="J23" s="192">
        <v>738.06</v>
      </c>
      <c r="K23" s="283">
        <f t="shared" si="1"/>
        <v>7.6182994761513393E-4</v>
      </c>
      <c r="L23" s="17">
        <f t="shared" si="2"/>
        <v>-6.6279205442516656E-2</v>
      </c>
      <c r="N23" s="16"/>
    </row>
    <row r="24" spans="1:15">
      <c r="A24" s="16">
        <v>17</v>
      </c>
      <c r="B24" s="224" t="s">
        <v>383</v>
      </c>
      <c r="C24" s="372">
        <v>17</v>
      </c>
      <c r="D24" s="370">
        <v>45223</v>
      </c>
      <c r="E24" s="370">
        <v>45160</v>
      </c>
      <c r="F24" s="370">
        <v>45184</v>
      </c>
      <c r="G24" s="274">
        <f t="shared" si="0"/>
        <v>45172</v>
      </c>
      <c r="H24" s="373">
        <v>45253</v>
      </c>
      <c r="I24" s="55">
        <f t="shared" si="3"/>
        <v>81.5</v>
      </c>
      <c r="J24" s="192">
        <v>106.4</v>
      </c>
      <c r="K24" s="283">
        <f t="shared" si="1"/>
        <v>1.0982671656267819E-4</v>
      </c>
      <c r="L24" s="17">
        <f t="shared" si="2"/>
        <v>8.9508773998582727E-3</v>
      </c>
      <c r="N24" s="16"/>
    </row>
    <row r="25" spans="1:15">
      <c r="A25" s="16">
        <v>18</v>
      </c>
      <c r="B25" s="224" t="s">
        <v>234</v>
      </c>
      <c r="C25" s="372">
        <v>18</v>
      </c>
      <c r="D25" s="370">
        <v>44956</v>
      </c>
      <c r="E25" s="370">
        <v>44932</v>
      </c>
      <c r="F25" s="370">
        <v>44932</v>
      </c>
      <c r="G25" s="274">
        <f t="shared" si="0"/>
        <v>44932</v>
      </c>
      <c r="H25" s="373">
        <v>44978</v>
      </c>
      <c r="I25" s="55">
        <f t="shared" si="3"/>
        <v>46.5</v>
      </c>
      <c r="J25" s="192">
        <v>339.2</v>
      </c>
      <c r="K25" s="283">
        <f t="shared" si="1"/>
        <v>3.5012426934267332E-4</v>
      </c>
      <c r="L25" s="17">
        <f t="shared" si="2"/>
        <v>1.6280778524434311E-2</v>
      </c>
      <c r="N25" s="16"/>
    </row>
    <row r="26" spans="1:15">
      <c r="A26" s="16">
        <v>19</v>
      </c>
      <c r="B26" s="224" t="s">
        <v>235</v>
      </c>
      <c r="C26" s="372">
        <v>19</v>
      </c>
      <c r="D26" s="370">
        <v>45068</v>
      </c>
      <c r="E26" s="370">
        <v>45037</v>
      </c>
      <c r="F26" s="370">
        <v>45057</v>
      </c>
      <c r="G26" s="274">
        <f t="shared" si="0"/>
        <v>45047</v>
      </c>
      <c r="H26" s="373">
        <v>45156</v>
      </c>
      <c r="I26" s="55">
        <f t="shared" si="3"/>
        <v>109.5</v>
      </c>
      <c r="J26" s="192">
        <v>1825</v>
      </c>
      <c r="K26" s="283">
        <f t="shared" si="1"/>
        <v>1.8837759184857866E-3</v>
      </c>
      <c r="L26" s="17">
        <f t="shared" si="2"/>
        <v>0.20627346307419364</v>
      </c>
      <c r="N26" s="16"/>
    </row>
    <row r="27" spans="1:15">
      <c r="A27" s="16">
        <v>20</v>
      </c>
      <c r="B27" s="224" t="s">
        <v>236</v>
      </c>
      <c r="C27" s="372">
        <v>20</v>
      </c>
      <c r="D27" s="370">
        <v>44909</v>
      </c>
      <c r="E27" s="370">
        <v>44905</v>
      </c>
      <c r="F27" s="370">
        <v>44905</v>
      </c>
      <c r="G27" s="274">
        <f t="shared" si="0"/>
        <v>44905</v>
      </c>
      <c r="H27" s="373">
        <v>44999</v>
      </c>
      <c r="I27" s="55">
        <f t="shared" si="3"/>
        <v>94.5</v>
      </c>
      <c r="J27" s="192">
        <v>359.34</v>
      </c>
      <c r="K27" s="283">
        <f t="shared" si="1"/>
        <v>3.7091289783489453E-4</v>
      </c>
      <c r="L27" s="17">
        <f t="shared" si="2"/>
        <v>3.5051268845397533E-2</v>
      </c>
      <c r="N27" s="16"/>
      <c r="O27" s="8"/>
    </row>
    <row r="28" spans="1:15">
      <c r="A28" s="16">
        <v>21</v>
      </c>
      <c r="B28" s="224" t="s">
        <v>237</v>
      </c>
      <c r="C28" s="372">
        <v>21</v>
      </c>
      <c r="D28" s="370">
        <v>45251</v>
      </c>
      <c r="E28" s="370">
        <v>45201</v>
      </c>
      <c r="F28" s="370">
        <v>45201</v>
      </c>
      <c r="G28" s="274">
        <f t="shared" si="0"/>
        <v>45201</v>
      </c>
      <c r="H28" s="373">
        <v>45251</v>
      </c>
      <c r="I28" s="55">
        <f t="shared" si="3"/>
        <v>50.5</v>
      </c>
      <c r="J28" s="192">
        <v>225</v>
      </c>
      <c r="K28" s="283">
        <f t="shared" si="1"/>
        <v>2.3224634611468601E-4</v>
      </c>
      <c r="L28" s="17">
        <f t="shared" si="2"/>
        <v>1.1728440478791643E-2</v>
      </c>
      <c r="N28" s="16"/>
    </row>
    <row r="29" spans="1:15">
      <c r="A29" s="16">
        <v>22</v>
      </c>
      <c r="B29" s="224" t="s">
        <v>230</v>
      </c>
      <c r="C29" s="372">
        <v>22</v>
      </c>
      <c r="D29" s="370">
        <v>44943</v>
      </c>
      <c r="E29" s="370">
        <v>44934</v>
      </c>
      <c r="F29" s="370">
        <v>44940</v>
      </c>
      <c r="G29" s="274">
        <f t="shared" si="0"/>
        <v>44937</v>
      </c>
      <c r="H29" s="373">
        <v>44957</v>
      </c>
      <c r="I29" s="55">
        <f t="shared" si="3"/>
        <v>20.5</v>
      </c>
      <c r="J29" s="192">
        <v>102.35</v>
      </c>
      <c r="K29" s="283">
        <f t="shared" si="1"/>
        <v>1.0564628233261383E-4</v>
      </c>
      <c r="L29" s="17">
        <f t="shared" si="2"/>
        <v>2.1657487878185837E-3</v>
      </c>
      <c r="N29" s="16"/>
    </row>
    <row r="30" spans="1:15">
      <c r="A30" s="16">
        <v>23</v>
      </c>
      <c r="B30" s="224" t="s">
        <v>238</v>
      </c>
      <c r="C30" s="372">
        <v>23</v>
      </c>
      <c r="D30" s="370">
        <v>44983</v>
      </c>
      <c r="E30" s="370">
        <v>44963</v>
      </c>
      <c r="F30" s="370">
        <v>44969</v>
      </c>
      <c r="G30" s="274">
        <f t="shared" si="0"/>
        <v>44966</v>
      </c>
      <c r="H30" s="373">
        <v>45072</v>
      </c>
      <c r="I30" s="55">
        <f t="shared" si="3"/>
        <v>106.5</v>
      </c>
      <c r="J30" s="192">
        <v>772.65</v>
      </c>
      <c r="K30" s="283">
        <f t="shared" si="1"/>
        <v>7.9753395255783178E-4</v>
      </c>
      <c r="L30" s="17">
        <f t="shared" si="2"/>
        <v>8.4937365947409083E-2</v>
      </c>
      <c r="N30" s="16"/>
    </row>
    <row r="31" spans="1:15">
      <c r="A31" s="16">
        <v>24</v>
      </c>
      <c r="B31" s="224" t="s">
        <v>235</v>
      </c>
      <c r="C31" s="372">
        <v>24</v>
      </c>
      <c r="D31" s="370">
        <v>45027</v>
      </c>
      <c r="E31" s="370">
        <v>45023</v>
      </c>
      <c r="F31" s="370">
        <v>45023</v>
      </c>
      <c r="G31" s="274">
        <f t="shared" si="0"/>
        <v>45023</v>
      </c>
      <c r="H31" s="373">
        <v>45117</v>
      </c>
      <c r="I31" s="55">
        <f t="shared" si="3"/>
        <v>94.5</v>
      </c>
      <c r="J31" s="192">
        <v>187.3</v>
      </c>
      <c r="K31" s="283">
        <f t="shared" si="1"/>
        <v>1.9333218056569198E-4</v>
      </c>
      <c r="L31" s="17">
        <f t="shared" si="2"/>
        <v>1.8269891063457892E-2</v>
      </c>
      <c r="N31" s="16"/>
    </row>
    <row r="32" spans="1:15">
      <c r="A32" s="16">
        <v>25</v>
      </c>
      <c r="B32" s="224" t="s">
        <v>230</v>
      </c>
      <c r="C32" s="372">
        <v>25</v>
      </c>
      <c r="D32" s="370">
        <v>45005</v>
      </c>
      <c r="E32" s="370">
        <v>44997</v>
      </c>
      <c r="F32" s="370">
        <v>45003</v>
      </c>
      <c r="G32" s="274">
        <f t="shared" si="0"/>
        <v>45000</v>
      </c>
      <c r="H32" s="373">
        <v>45019</v>
      </c>
      <c r="I32" s="55">
        <f t="shared" si="3"/>
        <v>19.5</v>
      </c>
      <c r="J32" s="192">
        <v>377.98</v>
      </c>
      <c r="K32" s="283">
        <f t="shared" si="1"/>
        <v>3.9015321735301787E-4</v>
      </c>
      <c r="L32" s="17">
        <f t="shared" si="2"/>
        <v>7.6079877383838481E-3</v>
      </c>
      <c r="N32" s="16"/>
    </row>
    <row r="33" spans="1:15">
      <c r="A33" s="16">
        <v>26</v>
      </c>
      <c r="B33" s="224" t="s">
        <v>81</v>
      </c>
      <c r="C33" s="372">
        <v>26</v>
      </c>
      <c r="D33" s="370">
        <v>45021</v>
      </c>
      <c r="E33" s="370">
        <v>45021</v>
      </c>
      <c r="F33" s="370">
        <v>45021</v>
      </c>
      <c r="G33" s="274">
        <f t="shared" si="0"/>
        <v>45021</v>
      </c>
      <c r="H33" s="373">
        <v>45068</v>
      </c>
      <c r="I33" s="55">
        <f t="shared" si="3"/>
        <v>47.5</v>
      </c>
      <c r="J33" s="192">
        <v>149.87</v>
      </c>
      <c r="K33" s="283">
        <f t="shared" si="1"/>
        <v>1.5469671063203554E-4</v>
      </c>
      <c r="L33" s="17">
        <f t="shared" si="2"/>
        <v>7.3480937550216884E-3</v>
      </c>
      <c r="N33" s="16"/>
    </row>
    <row r="34" spans="1:15">
      <c r="A34" s="16">
        <v>27</v>
      </c>
      <c r="B34" s="224" t="s">
        <v>383</v>
      </c>
      <c r="C34" s="372">
        <v>27</v>
      </c>
      <c r="D34" s="370">
        <v>44963</v>
      </c>
      <c r="E34" s="370">
        <v>44949</v>
      </c>
      <c r="F34" s="370">
        <v>44959</v>
      </c>
      <c r="G34" s="274">
        <f t="shared" si="0"/>
        <v>44954</v>
      </c>
      <c r="H34" s="373">
        <v>44978</v>
      </c>
      <c r="I34" s="55">
        <f t="shared" si="3"/>
        <v>24.5</v>
      </c>
      <c r="J34" s="192">
        <v>721.6</v>
      </c>
      <c r="K34" s="283">
        <f t="shared" si="1"/>
        <v>7.4483983713936636E-4</v>
      </c>
      <c r="L34" s="17">
        <f t="shared" si="2"/>
        <v>1.8248576009914474E-2</v>
      </c>
      <c r="N34" s="16"/>
    </row>
    <row r="35" spans="1:15">
      <c r="A35" s="16">
        <v>28</v>
      </c>
      <c r="B35" s="224" t="s">
        <v>228</v>
      </c>
      <c r="C35" s="372">
        <v>28</v>
      </c>
      <c r="D35" s="370">
        <v>45051</v>
      </c>
      <c r="E35" s="370">
        <v>45041</v>
      </c>
      <c r="F35" s="370">
        <v>45041</v>
      </c>
      <c r="G35" s="274">
        <f t="shared" si="0"/>
        <v>45041</v>
      </c>
      <c r="H35" s="373">
        <v>45076</v>
      </c>
      <c r="I35" s="55">
        <f t="shared" si="3"/>
        <v>35.5</v>
      </c>
      <c r="J35" s="192">
        <v>4000</v>
      </c>
      <c r="K35" s="283">
        <f t="shared" si="1"/>
        <v>4.1288239309277518E-3</v>
      </c>
      <c r="L35" s="17">
        <f t="shared" si="2"/>
        <v>0.14657324954793519</v>
      </c>
      <c r="N35" s="16"/>
    </row>
    <row r="36" spans="1:15">
      <c r="A36" s="16">
        <v>29</v>
      </c>
      <c r="B36" s="224" t="s">
        <v>383</v>
      </c>
      <c r="C36" s="372">
        <v>27</v>
      </c>
      <c r="D36" s="370">
        <v>44963</v>
      </c>
      <c r="E36" s="370">
        <v>44949</v>
      </c>
      <c r="F36" s="370">
        <v>44949</v>
      </c>
      <c r="G36" s="274">
        <f t="shared" si="0"/>
        <v>44949</v>
      </c>
      <c r="H36" s="373">
        <v>44991</v>
      </c>
      <c r="I36" s="55">
        <f t="shared" si="3"/>
        <v>42.5</v>
      </c>
      <c r="J36" s="192">
        <v>33.369999999999997</v>
      </c>
      <c r="K36" s="283">
        <f t="shared" si="1"/>
        <v>3.444471364376476E-5</v>
      </c>
      <c r="L36" s="17">
        <f t="shared" si="2"/>
        <v>1.4639003298600023E-3</v>
      </c>
      <c r="N36" s="16"/>
    </row>
    <row r="37" spans="1:15">
      <c r="A37" s="16">
        <v>30</v>
      </c>
      <c r="B37" s="224" t="s">
        <v>383</v>
      </c>
      <c r="C37" s="372">
        <v>29</v>
      </c>
      <c r="D37" s="370">
        <v>45198</v>
      </c>
      <c r="E37" s="370">
        <v>45139</v>
      </c>
      <c r="F37" s="370">
        <v>45161</v>
      </c>
      <c r="G37" s="274">
        <f t="shared" si="0"/>
        <v>45150</v>
      </c>
      <c r="H37" s="373">
        <v>45220</v>
      </c>
      <c r="I37" s="55">
        <f t="shared" si="3"/>
        <v>70.5</v>
      </c>
      <c r="J37" s="192">
        <v>41.99</v>
      </c>
      <c r="K37" s="283">
        <f t="shared" si="1"/>
        <v>4.3342329214914071E-5</v>
      </c>
      <c r="L37" s="17">
        <f t="shared" si="2"/>
        <v>3.0556342096514418E-3</v>
      </c>
      <c r="N37" s="16"/>
    </row>
    <row r="38" spans="1:15">
      <c r="A38" s="16">
        <v>31</v>
      </c>
      <c r="B38" s="224" t="s">
        <v>383</v>
      </c>
      <c r="C38" s="372">
        <v>29</v>
      </c>
      <c r="D38" s="370">
        <v>45198</v>
      </c>
      <c r="E38" s="370">
        <v>45167</v>
      </c>
      <c r="F38" s="370">
        <v>45169</v>
      </c>
      <c r="G38" s="274">
        <f t="shared" si="0"/>
        <v>45168</v>
      </c>
      <c r="H38" s="373">
        <v>45220</v>
      </c>
      <c r="I38" s="55">
        <f t="shared" si="3"/>
        <v>52.5</v>
      </c>
      <c r="J38" s="192">
        <v>200.48</v>
      </c>
      <c r="K38" s="283">
        <f t="shared" si="1"/>
        <v>2.0693665541809888E-4</v>
      </c>
      <c r="L38" s="17">
        <f t="shared" si="2"/>
        <v>1.0864174409450192E-2</v>
      </c>
      <c r="N38" s="16"/>
    </row>
    <row r="39" spans="1:15">
      <c r="A39" s="16">
        <v>32</v>
      </c>
      <c r="B39" s="224" t="s">
        <v>239</v>
      </c>
      <c r="C39" s="372">
        <v>30</v>
      </c>
      <c r="D39" s="370">
        <v>44992</v>
      </c>
      <c r="E39" s="370">
        <v>44980</v>
      </c>
      <c r="F39" s="370">
        <v>44980</v>
      </c>
      <c r="G39" s="274">
        <f t="shared" si="0"/>
        <v>44980</v>
      </c>
      <c r="H39" s="373">
        <v>45006</v>
      </c>
      <c r="I39" s="55">
        <f t="shared" si="3"/>
        <v>26.5</v>
      </c>
      <c r="J39" s="192">
        <v>3183.2</v>
      </c>
      <c r="K39" s="283">
        <f t="shared" si="1"/>
        <v>3.2857180842323043E-3</v>
      </c>
      <c r="L39" s="17">
        <f t="shared" si="2"/>
        <v>8.7071529232156067E-2</v>
      </c>
      <c r="N39" s="16"/>
    </row>
    <row r="40" spans="1:15">
      <c r="A40" s="16">
        <v>33</v>
      </c>
      <c r="B40" s="224" t="s">
        <v>240</v>
      </c>
      <c r="C40" s="372">
        <v>31</v>
      </c>
      <c r="D40" s="370">
        <v>45282</v>
      </c>
      <c r="E40" s="370">
        <v>45251</v>
      </c>
      <c r="F40" s="370">
        <v>45280</v>
      </c>
      <c r="G40" s="274">
        <f t="shared" si="0"/>
        <v>45265.5</v>
      </c>
      <c r="H40" s="373">
        <v>45313</v>
      </c>
      <c r="I40" s="55">
        <f t="shared" si="3"/>
        <v>48</v>
      </c>
      <c r="J40" s="192">
        <v>304.12</v>
      </c>
      <c r="K40" s="283">
        <f t="shared" si="1"/>
        <v>3.1391448346843693E-4</v>
      </c>
      <c r="L40" s="17">
        <f t="shared" si="2"/>
        <v>1.5067895206484973E-2</v>
      </c>
      <c r="N40" s="16"/>
      <c r="O40" s="8"/>
    </row>
    <row r="41" spans="1:15">
      <c r="A41" s="16">
        <v>34</v>
      </c>
      <c r="B41" s="224" t="s">
        <v>230</v>
      </c>
      <c r="C41" s="372">
        <v>32</v>
      </c>
      <c r="D41" s="370">
        <v>45209</v>
      </c>
      <c r="E41" s="370">
        <v>45200</v>
      </c>
      <c r="F41" s="370">
        <v>45206</v>
      </c>
      <c r="G41" s="274">
        <f t="shared" si="0"/>
        <v>45203</v>
      </c>
      <c r="H41" s="373">
        <v>45223</v>
      </c>
      <c r="I41" s="55">
        <f t="shared" si="3"/>
        <v>20.5</v>
      </c>
      <c r="J41" s="192">
        <v>299.5</v>
      </c>
      <c r="K41" s="283">
        <f t="shared" si="1"/>
        <v>3.0914569182821536E-4</v>
      </c>
      <c r="L41" s="17">
        <f t="shared" si="2"/>
        <v>6.3374866824784147E-3</v>
      </c>
      <c r="N41" s="16"/>
    </row>
    <row r="42" spans="1:15">
      <c r="A42" s="16">
        <v>35</v>
      </c>
      <c r="B42" s="224" t="s">
        <v>227</v>
      </c>
      <c r="C42" s="372">
        <v>33</v>
      </c>
      <c r="D42" s="370">
        <v>45065</v>
      </c>
      <c r="E42" s="370">
        <v>45054</v>
      </c>
      <c r="F42" s="370">
        <v>45058</v>
      </c>
      <c r="G42" s="274">
        <f t="shared" si="0"/>
        <v>45056</v>
      </c>
      <c r="H42" s="373">
        <v>45155</v>
      </c>
      <c r="I42" s="55">
        <f t="shared" si="3"/>
        <v>99.5</v>
      </c>
      <c r="J42" s="192">
        <v>166.95</v>
      </c>
      <c r="K42" s="283">
        <f t="shared" si="1"/>
        <v>1.72326788817097E-4</v>
      </c>
      <c r="L42" s="17">
        <f t="shared" si="2"/>
        <v>1.7146515487301152E-2</v>
      </c>
      <c r="N42" s="16"/>
    </row>
    <row r="43" spans="1:15">
      <c r="A43" s="16">
        <v>36</v>
      </c>
      <c r="B43" s="224" t="s">
        <v>383</v>
      </c>
      <c r="C43" s="372">
        <v>34</v>
      </c>
      <c r="D43" s="373">
        <v>45250</v>
      </c>
      <c r="E43" s="370">
        <v>45212</v>
      </c>
      <c r="F43" s="370">
        <v>45212</v>
      </c>
      <c r="G43" s="274">
        <f t="shared" si="0"/>
        <v>45212</v>
      </c>
      <c r="H43" s="373">
        <v>45281</v>
      </c>
      <c r="I43" s="55">
        <f t="shared" si="3"/>
        <v>69.5</v>
      </c>
      <c r="J43" s="192">
        <v>213.62</v>
      </c>
      <c r="K43" s="283">
        <f t="shared" si="1"/>
        <v>2.2049984203119656E-4</v>
      </c>
      <c r="L43" s="17">
        <f t="shared" si="2"/>
        <v>1.5324739021168161E-2</v>
      </c>
      <c r="N43" s="16"/>
    </row>
    <row r="44" spans="1:15">
      <c r="A44" s="16">
        <v>37</v>
      </c>
      <c r="B44" s="224" t="s">
        <v>383</v>
      </c>
      <c r="C44" s="372">
        <v>34</v>
      </c>
      <c r="D44" s="373">
        <v>45250</v>
      </c>
      <c r="E44" s="370">
        <v>45239</v>
      </c>
      <c r="F44" s="370">
        <v>45239</v>
      </c>
      <c r="G44" s="274">
        <f t="shared" si="0"/>
        <v>45239</v>
      </c>
      <c r="H44" s="373">
        <v>45281</v>
      </c>
      <c r="I44" s="55">
        <f t="shared" si="3"/>
        <v>42.5</v>
      </c>
      <c r="J44" s="192">
        <v>164.48</v>
      </c>
      <c r="K44" s="283">
        <f t="shared" si="1"/>
        <v>1.6977724003974912E-4</v>
      </c>
      <c r="L44" s="17">
        <f t="shared" si="2"/>
        <v>7.215532701689337E-3</v>
      </c>
      <c r="N44" s="16"/>
    </row>
    <row r="45" spans="1:15">
      <c r="A45" s="16">
        <v>38</v>
      </c>
      <c r="B45" s="224" t="s">
        <v>241</v>
      </c>
      <c r="C45" s="372">
        <v>35</v>
      </c>
      <c r="D45" s="370">
        <v>45244</v>
      </c>
      <c r="E45" s="370">
        <v>45197</v>
      </c>
      <c r="F45" s="370">
        <v>45197</v>
      </c>
      <c r="G45" s="274">
        <f t="shared" si="0"/>
        <v>45197</v>
      </c>
      <c r="H45" s="373">
        <v>45251</v>
      </c>
      <c r="I45" s="55">
        <f t="shared" si="3"/>
        <v>54.5</v>
      </c>
      <c r="J45" s="192">
        <v>239.6</v>
      </c>
      <c r="K45" s="283">
        <f t="shared" si="1"/>
        <v>2.473165534625723E-4</v>
      </c>
      <c r="L45" s="17">
        <f t="shared" si="2"/>
        <v>1.347875216371019E-2</v>
      </c>
      <c r="N45" s="16"/>
    </row>
    <row r="46" spans="1:15">
      <c r="A46" s="16">
        <v>39</v>
      </c>
      <c r="B46" s="224" t="s">
        <v>227</v>
      </c>
      <c r="C46" s="372">
        <v>36</v>
      </c>
      <c r="D46" s="370">
        <v>45233</v>
      </c>
      <c r="E46" s="370">
        <v>45215</v>
      </c>
      <c r="F46" s="370">
        <v>45219</v>
      </c>
      <c r="G46" s="274">
        <f t="shared" si="0"/>
        <v>45217</v>
      </c>
      <c r="H46" s="373">
        <v>45323</v>
      </c>
      <c r="I46" s="55">
        <f t="shared" si="3"/>
        <v>106.5</v>
      </c>
      <c r="J46" s="192">
        <v>150.26</v>
      </c>
      <c r="K46" s="283">
        <f t="shared" si="1"/>
        <v>1.5509927096530096E-4</v>
      </c>
      <c r="L46" s="17">
        <f t="shared" si="2"/>
        <v>1.6518072357804552E-2</v>
      </c>
      <c r="N46" s="16"/>
      <c r="O46" s="8"/>
    </row>
    <row r="47" spans="1:15">
      <c r="A47" s="16">
        <v>40</v>
      </c>
      <c r="B47" s="224" t="s">
        <v>227</v>
      </c>
      <c r="C47" s="372">
        <v>37</v>
      </c>
      <c r="D47" s="370">
        <v>44987</v>
      </c>
      <c r="E47" s="370">
        <v>44977</v>
      </c>
      <c r="F47" s="370">
        <v>44981</v>
      </c>
      <c r="G47" s="274">
        <f t="shared" si="0"/>
        <v>44979</v>
      </c>
      <c r="H47" s="373">
        <v>45077</v>
      </c>
      <c r="I47" s="55">
        <f t="shared" si="3"/>
        <v>98.5</v>
      </c>
      <c r="J47" s="192">
        <v>105.74</v>
      </c>
      <c r="K47" s="283">
        <f t="shared" si="1"/>
        <v>1.0914546061407511E-4</v>
      </c>
      <c r="L47" s="17">
        <f t="shared" si="2"/>
        <v>1.0750827870486398E-2</v>
      </c>
      <c r="N47" s="16"/>
    </row>
    <row r="48" spans="1:15">
      <c r="A48" s="16">
        <v>41</v>
      </c>
      <c r="B48" s="224" t="s">
        <v>242</v>
      </c>
      <c r="C48" s="372">
        <v>38</v>
      </c>
      <c r="D48" s="370">
        <v>45191</v>
      </c>
      <c r="E48" s="370">
        <v>45180</v>
      </c>
      <c r="F48" s="370">
        <v>45184</v>
      </c>
      <c r="G48" s="274">
        <f t="shared" si="0"/>
        <v>45182</v>
      </c>
      <c r="H48" s="373">
        <v>45220</v>
      </c>
      <c r="I48" s="55">
        <f t="shared" si="3"/>
        <v>38.5</v>
      </c>
      <c r="J48" s="192">
        <v>192.47</v>
      </c>
      <c r="K48" s="283">
        <f t="shared" si="1"/>
        <v>1.9866868549641608E-4</v>
      </c>
      <c r="L48" s="17">
        <f t="shared" si="2"/>
        <v>7.6487443916120187E-3</v>
      </c>
      <c r="N48" s="16"/>
    </row>
    <row r="49" spans="1:15">
      <c r="A49" s="16">
        <v>42</v>
      </c>
      <c r="B49" s="224" t="s">
        <v>243</v>
      </c>
      <c r="C49" s="372">
        <v>39</v>
      </c>
      <c r="D49" s="370">
        <v>45016</v>
      </c>
      <c r="E49" s="370">
        <v>44986</v>
      </c>
      <c r="F49" s="370">
        <v>45016</v>
      </c>
      <c r="G49" s="274">
        <f t="shared" si="0"/>
        <v>45001</v>
      </c>
      <c r="H49" s="373">
        <v>45072</v>
      </c>
      <c r="I49" s="55">
        <f t="shared" si="3"/>
        <v>71.5</v>
      </c>
      <c r="J49" s="192">
        <v>204</v>
      </c>
      <c r="K49" s="283">
        <f t="shared" si="1"/>
        <v>2.1057002047731533E-4</v>
      </c>
      <c r="L49" s="17">
        <f t="shared" si="2"/>
        <v>1.5055756464128047E-2</v>
      </c>
      <c r="N49" s="16"/>
    </row>
    <row r="50" spans="1:15">
      <c r="A50" s="16">
        <v>43</v>
      </c>
      <c r="B50" s="224" t="s">
        <v>235</v>
      </c>
      <c r="C50" s="372">
        <v>40</v>
      </c>
      <c r="D50" s="370">
        <v>45084</v>
      </c>
      <c r="E50" s="370">
        <v>45068</v>
      </c>
      <c r="F50" s="370">
        <v>45068</v>
      </c>
      <c r="G50" s="274">
        <f t="shared" si="0"/>
        <v>45068</v>
      </c>
      <c r="H50" s="373">
        <v>45174</v>
      </c>
      <c r="I50" s="55">
        <f t="shared" si="3"/>
        <v>106.5</v>
      </c>
      <c r="J50" s="192">
        <v>229.07</v>
      </c>
      <c r="K50" s="283">
        <f t="shared" si="1"/>
        <v>2.3644742446440498E-4</v>
      </c>
      <c r="L50" s="17">
        <f t="shared" si="2"/>
        <v>2.5181650705459132E-2</v>
      </c>
      <c r="N50" s="16"/>
    </row>
    <row r="51" spans="1:15">
      <c r="A51" s="16">
        <v>44</v>
      </c>
      <c r="B51" s="224" t="s">
        <v>227</v>
      </c>
      <c r="C51" s="372">
        <v>41</v>
      </c>
      <c r="D51" s="370">
        <v>44967</v>
      </c>
      <c r="E51" s="370">
        <v>44949</v>
      </c>
      <c r="F51" s="370">
        <v>44953</v>
      </c>
      <c r="G51" s="274">
        <f t="shared" si="0"/>
        <v>44951</v>
      </c>
      <c r="H51" s="373">
        <v>45057</v>
      </c>
      <c r="I51" s="55">
        <f t="shared" si="3"/>
        <v>106.5</v>
      </c>
      <c r="J51" s="192">
        <v>161.25</v>
      </c>
      <c r="K51" s="283">
        <f t="shared" si="1"/>
        <v>1.6644321471552499E-4</v>
      </c>
      <c r="L51" s="17">
        <f t="shared" si="2"/>
        <v>1.772620236720341E-2</v>
      </c>
      <c r="N51" s="16"/>
    </row>
    <row r="52" spans="1:15">
      <c r="A52" s="16">
        <v>45</v>
      </c>
      <c r="B52" s="224" t="s">
        <v>230</v>
      </c>
      <c r="C52" s="372">
        <v>42</v>
      </c>
      <c r="D52" s="370">
        <v>44984</v>
      </c>
      <c r="E52" s="370">
        <v>44976</v>
      </c>
      <c r="F52" s="370">
        <v>44982</v>
      </c>
      <c r="G52" s="274">
        <f t="shared" si="0"/>
        <v>44979</v>
      </c>
      <c r="H52" s="373">
        <v>44998</v>
      </c>
      <c r="I52" s="55">
        <f t="shared" si="3"/>
        <v>19.5</v>
      </c>
      <c r="J52" s="192">
        <v>105.93</v>
      </c>
      <c r="K52" s="283">
        <f t="shared" si="1"/>
        <v>1.0934157975079419E-4</v>
      </c>
      <c r="L52" s="17">
        <f t="shared" si="2"/>
        <v>2.1321608051404865E-3</v>
      </c>
      <c r="N52" s="16"/>
    </row>
    <row r="53" spans="1:15">
      <c r="A53" s="16">
        <v>46</v>
      </c>
      <c r="B53" s="224" t="s">
        <v>244</v>
      </c>
      <c r="C53" s="372">
        <v>43</v>
      </c>
      <c r="D53" s="370">
        <v>45130</v>
      </c>
      <c r="E53" s="370">
        <v>45126</v>
      </c>
      <c r="F53" s="370">
        <v>45126</v>
      </c>
      <c r="G53" s="274">
        <f t="shared" si="0"/>
        <v>45126</v>
      </c>
      <c r="H53" s="373">
        <v>45219</v>
      </c>
      <c r="I53" s="55">
        <f t="shared" si="3"/>
        <v>93.5</v>
      </c>
      <c r="J53" s="192">
        <v>478.08</v>
      </c>
      <c r="K53" s="283">
        <f t="shared" si="1"/>
        <v>4.9347703622448487E-4</v>
      </c>
      <c r="L53" s="17">
        <f t="shared" si="2"/>
        <v>4.6140102886989338E-2</v>
      </c>
      <c r="N53" s="16"/>
    </row>
    <row r="54" spans="1:15">
      <c r="A54" s="16">
        <v>47</v>
      </c>
      <c r="B54" s="224" t="s">
        <v>230</v>
      </c>
      <c r="C54" s="372">
        <v>44</v>
      </c>
      <c r="D54" s="370">
        <v>45055</v>
      </c>
      <c r="E54" s="370">
        <v>45046</v>
      </c>
      <c r="F54" s="370">
        <v>45052</v>
      </c>
      <c r="G54" s="274">
        <f t="shared" si="0"/>
        <v>45049</v>
      </c>
      <c r="H54" s="373">
        <v>45069</v>
      </c>
      <c r="I54" s="55">
        <f t="shared" si="3"/>
        <v>20.5</v>
      </c>
      <c r="J54" s="192">
        <v>2475.84</v>
      </c>
      <c r="K54" s="283">
        <f t="shared" si="1"/>
        <v>2.5555768602870412E-3</v>
      </c>
      <c r="L54" s="17">
        <f t="shared" si="2"/>
        <v>5.2389325635884346E-2</v>
      </c>
      <c r="N54" s="16"/>
    </row>
    <row r="55" spans="1:15">
      <c r="A55" s="16">
        <v>48</v>
      </c>
      <c r="B55" s="224" t="s">
        <v>227</v>
      </c>
      <c r="C55" s="372">
        <v>45</v>
      </c>
      <c r="D55" s="370">
        <v>44895</v>
      </c>
      <c r="E55" s="370">
        <v>44891</v>
      </c>
      <c r="F55" s="370">
        <v>44891</v>
      </c>
      <c r="G55" s="274">
        <f t="shared" si="0"/>
        <v>44891</v>
      </c>
      <c r="H55" s="373">
        <v>44974</v>
      </c>
      <c r="I55" s="55">
        <f t="shared" si="3"/>
        <v>83.5</v>
      </c>
      <c r="J55" s="192">
        <v>171.36</v>
      </c>
      <c r="K55" s="283">
        <f t="shared" si="1"/>
        <v>1.7687881720094488E-4</v>
      </c>
      <c r="L55" s="17">
        <f t="shared" si="2"/>
        <v>1.4769381236278897E-2</v>
      </c>
      <c r="N55" s="16"/>
      <c r="O55" s="8"/>
    </row>
    <row r="56" spans="1:15">
      <c r="A56" s="16">
        <v>49</v>
      </c>
      <c r="B56" s="224" t="s">
        <v>245</v>
      </c>
      <c r="C56" s="372">
        <v>46</v>
      </c>
      <c r="D56" s="370">
        <v>45047</v>
      </c>
      <c r="E56" s="370">
        <v>45047</v>
      </c>
      <c r="F56" s="370">
        <v>45077</v>
      </c>
      <c r="G56" s="274">
        <f t="shared" si="0"/>
        <v>45062</v>
      </c>
      <c r="H56" s="373">
        <v>45058</v>
      </c>
      <c r="I56" s="55">
        <f t="shared" si="3"/>
        <v>-3.5</v>
      </c>
      <c r="J56" s="192">
        <v>1230</v>
      </c>
      <c r="K56" s="283">
        <f t="shared" si="1"/>
        <v>1.2696133587602836E-3</v>
      </c>
      <c r="L56" s="17">
        <f t="shared" si="2"/>
        <v>-4.4436467556609929E-3</v>
      </c>
      <c r="N56" s="16"/>
    </row>
    <row r="57" spans="1:15">
      <c r="A57" s="16">
        <v>50</v>
      </c>
      <c r="B57" s="224" t="s">
        <v>246</v>
      </c>
      <c r="C57" s="372">
        <v>47</v>
      </c>
      <c r="D57" s="370">
        <v>45155</v>
      </c>
      <c r="E57" s="370">
        <v>45147</v>
      </c>
      <c r="F57" s="370">
        <v>45147</v>
      </c>
      <c r="G57" s="274">
        <f t="shared" si="0"/>
        <v>45147</v>
      </c>
      <c r="H57" s="373">
        <v>45190</v>
      </c>
      <c r="I57" s="55">
        <f t="shared" si="3"/>
        <v>43.5</v>
      </c>
      <c r="J57" s="192">
        <v>314.82</v>
      </c>
      <c r="K57" s="283">
        <f t="shared" si="1"/>
        <v>3.2495908748366868E-4</v>
      </c>
      <c r="L57" s="17">
        <f t="shared" si="2"/>
        <v>1.4135720305539588E-2</v>
      </c>
      <c r="N57" s="16"/>
    </row>
    <row r="58" spans="1:15">
      <c r="A58" s="16">
        <v>51</v>
      </c>
      <c r="B58" s="224" t="s">
        <v>234</v>
      </c>
      <c r="C58" s="372">
        <v>48</v>
      </c>
      <c r="D58" s="370">
        <v>45181</v>
      </c>
      <c r="E58" s="370">
        <v>45135</v>
      </c>
      <c r="F58" s="370">
        <v>45135</v>
      </c>
      <c r="G58" s="274">
        <f t="shared" si="0"/>
        <v>45135</v>
      </c>
      <c r="H58" s="373">
        <v>45190</v>
      </c>
      <c r="I58" s="55">
        <f t="shared" si="3"/>
        <v>55.5</v>
      </c>
      <c r="J58" s="192">
        <v>402.8</v>
      </c>
      <c r="K58" s="283">
        <f t="shared" si="1"/>
        <v>4.1577256984442459E-4</v>
      </c>
      <c r="L58" s="17">
        <f t="shared" si="2"/>
        <v>2.3075377626365565E-2</v>
      </c>
      <c r="N58" s="16"/>
    </row>
    <row r="59" spans="1:15">
      <c r="A59" s="16">
        <v>52</v>
      </c>
      <c r="B59" s="224" t="s">
        <v>231</v>
      </c>
      <c r="C59" s="372">
        <v>49</v>
      </c>
      <c r="D59" s="370">
        <v>45000</v>
      </c>
      <c r="E59" s="370">
        <v>45017</v>
      </c>
      <c r="F59" s="370">
        <v>45046</v>
      </c>
      <c r="G59" s="274">
        <f t="shared" si="0"/>
        <v>45031.5</v>
      </c>
      <c r="H59" s="373">
        <v>45238</v>
      </c>
      <c r="I59" s="55">
        <f t="shared" si="3"/>
        <v>207</v>
      </c>
      <c r="J59" s="192">
        <v>8296.4699999999993</v>
      </c>
      <c r="K59" s="283">
        <f t="shared" si="1"/>
        <v>8.5636659695560394E-3</v>
      </c>
      <c r="L59" s="17">
        <f t="shared" si="2"/>
        <v>1.7726788556981001</v>
      </c>
      <c r="N59" s="16"/>
    </row>
    <row r="60" spans="1:15">
      <c r="A60" s="16">
        <v>53</v>
      </c>
      <c r="B60" s="224" t="s">
        <v>82</v>
      </c>
      <c r="C60" s="372">
        <v>50</v>
      </c>
      <c r="D60" s="370">
        <v>45072</v>
      </c>
      <c r="E60" s="370">
        <v>45017</v>
      </c>
      <c r="F60" s="370">
        <v>45046</v>
      </c>
      <c r="G60" s="274">
        <f t="shared" si="0"/>
        <v>45031.5</v>
      </c>
      <c r="H60" s="373">
        <v>45117</v>
      </c>
      <c r="I60" s="55">
        <f t="shared" si="3"/>
        <v>86</v>
      </c>
      <c r="J60" s="192">
        <v>29443.37</v>
      </c>
      <c r="K60" s="283">
        <f t="shared" si="1"/>
        <v>3.0391622665790055E-2</v>
      </c>
      <c r="L60" s="17">
        <f t="shared" si="2"/>
        <v>2.6136795492579448</v>
      </c>
      <c r="N60" s="16"/>
    </row>
    <row r="61" spans="1:15">
      <c r="A61" s="16">
        <v>54</v>
      </c>
      <c r="B61" s="224" t="s">
        <v>230</v>
      </c>
      <c r="C61" s="372">
        <v>51</v>
      </c>
      <c r="D61" s="370">
        <v>45019</v>
      </c>
      <c r="E61" s="370">
        <v>45011</v>
      </c>
      <c r="F61" s="370">
        <v>45017</v>
      </c>
      <c r="G61" s="274">
        <f t="shared" si="0"/>
        <v>45014</v>
      </c>
      <c r="H61" s="373">
        <v>45033</v>
      </c>
      <c r="I61" s="55">
        <f t="shared" si="3"/>
        <v>19.5</v>
      </c>
      <c r="J61" s="192">
        <v>162</v>
      </c>
      <c r="K61" s="283">
        <f t="shared" si="1"/>
        <v>1.6721736920257392E-4</v>
      </c>
      <c r="L61" s="17">
        <f t="shared" si="2"/>
        <v>3.2607386994501913E-3</v>
      </c>
      <c r="N61" s="16"/>
    </row>
    <row r="62" spans="1:15">
      <c r="A62" s="16">
        <v>55</v>
      </c>
      <c r="B62" s="224" t="s">
        <v>244</v>
      </c>
      <c r="C62" s="372">
        <v>52</v>
      </c>
      <c r="D62" s="370">
        <v>44976</v>
      </c>
      <c r="E62" s="370">
        <v>44971</v>
      </c>
      <c r="F62" s="370">
        <v>44971</v>
      </c>
      <c r="G62" s="274">
        <f t="shared" si="0"/>
        <v>44971</v>
      </c>
      <c r="H62" s="373">
        <v>45237</v>
      </c>
      <c r="I62" s="55">
        <f t="shared" si="3"/>
        <v>266.5</v>
      </c>
      <c r="J62" s="192">
        <v>657.15</v>
      </c>
      <c r="K62" s="283">
        <f t="shared" si="1"/>
        <v>6.7831416155229288E-4</v>
      </c>
      <c r="L62" s="17">
        <f t="shared" si="2"/>
        <v>0.18077072405368605</v>
      </c>
      <c r="N62" s="16"/>
    </row>
    <row r="63" spans="1:15">
      <c r="A63" s="16">
        <v>56</v>
      </c>
      <c r="B63" s="224" t="s">
        <v>234</v>
      </c>
      <c r="C63" s="372">
        <v>53</v>
      </c>
      <c r="D63" s="370">
        <v>45000</v>
      </c>
      <c r="E63" s="370">
        <v>44991</v>
      </c>
      <c r="F63" s="370">
        <v>44994</v>
      </c>
      <c r="G63" s="274">
        <f t="shared" si="0"/>
        <v>44992.5</v>
      </c>
      <c r="H63" s="373">
        <v>45037</v>
      </c>
      <c r="I63" s="55">
        <f t="shared" si="3"/>
        <v>45</v>
      </c>
      <c r="J63" s="192">
        <v>1012.3</v>
      </c>
      <c r="K63" s="283">
        <f t="shared" si="1"/>
        <v>1.0449021163195407E-3</v>
      </c>
      <c r="L63" s="17">
        <f t="shared" si="2"/>
        <v>4.7020595234379334E-2</v>
      </c>
      <c r="N63" s="16"/>
    </row>
    <row r="64" spans="1:15">
      <c r="A64" s="16">
        <v>57</v>
      </c>
      <c r="B64" s="224" t="s">
        <v>383</v>
      </c>
      <c r="C64" s="372">
        <v>54</v>
      </c>
      <c r="D64" s="370">
        <v>45175</v>
      </c>
      <c r="E64" s="370">
        <v>45149</v>
      </c>
      <c r="F64" s="370">
        <v>45157</v>
      </c>
      <c r="G64" s="274">
        <f t="shared" si="0"/>
        <v>45153</v>
      </c>
      <c r="H64" s="373">
        <v>45190</v>
      </c>
      <c r="I64" s="55">
        <f t="shared" si="3"/>
        <v>37.5</v>
      </c>
      <c r="J64" s="192">
        <v>672.79</v>
      </c>
      <c r="K64" s="283">
        <f t="shared" si="1"/>
        <v>6.9445786312222039E-4</v>
      </c>
      <c r="L64" s="17">
        <f t="shared" si="2"/>
        <v>2.6042169867083263E-2</v>
      </c>
      <c r="N64" s="16"/>
    </row>
    <row r="65" spans="1:15">
      <c r="A65" s="16">
        <v>58</v>
      </c>
      <c r="B65" s="224" t="s">
        <v>383</v>
      </c>
      <c r="C65" s="372">
        <v>55</v>
      </c>
      <c r="D65" s="370">
        <v>45112</v>
      </c>
      <c r="E65" s="370">
        <v>45110</v>
      </c>
      <c r="F65" s="370">
        <v>45110</v>
      </c>
      <c r="G65" s="274">
        <f t="shared" si="0"/>
        <v>45110</v>
      </c>
      <c r="H65" s="373">
        <v>45159</v>
      </c>
      <c r="I65" s="55">
        <f t="shared" si="3"/>
        <v>49.5</v>
      </c>
      <c r="J65" s="192">
        <v>157.4</v>
      </c>
      <c r="K65" s="283">
        <f t="shared" si="1"/>
        <v>1.6246922168200703E-4</v>
      </c>
      <c r="L65" s="17">
        <f t="shared" si="2"/>
        <v>8.0422264732593479E-3</v>
      </c>
      <c r="N65" s="16"/>
    </row>
    <row r="66" spans="1:15">
      <c r="A66" s="16">
        <v>59</v>
      </c>
      <c r="B66" s="224" t="s">
        <v>247</v>
      </c>
      <c r="C66" s="372">
        <v>56</v>
      </c>
      <c r="D66" s="370">
        <v>45091</v>
      </c>
      <c r="E66" s="370">
        <v>45020</v>
      </c>
      <c r="F66" s="370">
        <v>45077</v>
      </c>
      <c r="G66" s="274">
        <f t="shared" si="0"/>
        <v>45048.5</v>
      </c>
      <c r="H66" s="373">
        <v>45149</v>
      </c>
      <c r="I66" s="55">
        <f t="shared" si="3"/>
        <v>101</v>
      </c>
      <c r="J66" s="192">
        <v>888.05</v>
      </c>
      <c r="K66" s="283">
        <f t="shared" si="1"/>
        <v>9.1665052296509731E-4</v>
      </c>
      <c r="L66" s="17">
        <f t="shared" si="2"/>
        <v>9.2581702819474823E-2</v>
      </c>
      <c r="N66" s="16"/>
    </row>
    <row r="67" spans="1:15">
      <c r="A67" s="16">
        <v>60</v>
      </c>
      <c r="B67" s="224" t="s">
        <v>383</v>
      </c>
      <c r="C67" s="372">
        <v>57</v>
      </c>
      <c r="D67" s="370">
        <v>45175</v>
      </c>
      <c r="E67" s="370">
        <v>45145</v>
      </c>
      <c r="F67" s="370">
        <v>45153</v>
      </c>
      <c r="G67" s="274">
        <f t="shared" si="0"/>
        <v>45149</v>
      </c>
      <c r="H67" s="373">
        <v>45190</v>
      </c>
      <c r="I67" s="55">
        <f t="shared" si="3"/>
        <v>41.5</v>
      </c>
      <c r="J67" s="192">
        <v>592.17999999999995</v>
      </c>
      <c r="K67" s="283">
        <f t="shared" si="1"/>
        <v>6.112517388541989E-4</v>
      </c>
      <c r="L67" s="17">
        <f t="shared" si="2"/>
        <v>2.5366947162449253E-2</v>
      </c>
      <c r="N67" s="16"/>
    </row>
    <row r="68" spans="1:15">
      <c r="A68" s="16">
        <v>61</v>
      </c>
      <c r="B68" s="224" t="s">
        <v>230</v>
      </c>
      <c r="C68" s="372">
        <v>58</v>
      </c>
      <c r="D68" s="370">
        <v>45208</v>
      </c>
      <c r="E68" s="370">
        <v>45200</v>
      </c>
      <c r="F68" s="370">
        <v>45206</v>
      </c>
      <c r="G68" s="274">
        <f t="shared" si="0"/>
        <v>45203</v>
      </c>
      <c r="H68" s="373">
        <v>45222</v>
      </c>
      <c r="I68" s="55">
        <f t="shared" si="3"/>
        <v>19.5</v>
      </c>
      <c r="J68" s="192">
        <v>117.76</v>
      </c>
      <c r="K68" s="283">
        <f t="shared" si="1"/>
        <v>1.21552576526513E-4</v>
      </c>
      <c r="L68" s="17">
        <f t="shared" si="2"/>
        <v>2.3702752422670036E-3</v>
      </c>
      <c r="N68" s="16"/>
    </row>
    <row r="69" spans="1:15">
      <c r="A69" s="16">
        <v>62</v>
      </c>
      <c r="B69" s="224" t="s">
        <v>227</v>
      </c>
      <c r="C69" s="372">
        <v>59</v>
      </c>
      <c r="D69" s="370">
        <v>44967</v>
      </c>
      <c r="E69" s="370">
        <v>44949</v>
      </c>
      <c r="F69" s="370">
        <v>44953</v>
      </c>
      <c r="G69" s="274">
        <f t="shared" si="0"/>
        <v>44951</v>
      </c>
      <c r="H69" s="373">
        <v>45012</v>
      </c>
      <c r="I69" s="55">
        <f t="shared" si="3"/>
        <v>61.5</v>
      </c>
      <c r="J69" s="192">
        <v>141.96</v>
      </c>
      <c r="K69" s="283">
        <f t="shared" si="1"/>
        <v>1.4653196130862589E-4</v>
      </c>
      <c r="L69" s="17">
        <f t="shared" si="2"/>
        <v>9.0117156204804916E-3</v>
      </c>
      <c r="N69" s="16"/>
    </row>
    <row r="70" spans="1:15">
      <c r="A70" s="16">
        <v>63</v>
      </c>
      <c r="B70" s="224" t="s">
        <v>230</v>
      </c>
      <c r="C70" s="372">
        <v>60</v>
      </c>
      <c r="D70" s="370">
        <v>45110</v>
      </c>
      <c r="E70" s="370">
        <v>45102</v>
      </c>
      <c r="F70" s="370">
        <v>45108</v>
      </c>
      <c r="G70" s="274">
        <f t="shared" si="0"/>
        <v>45105</v>
      </c>
      <c r="H70" s="373">
        <v>45124</v>
      </c>
      <c r="I70" s="55">
        <f t="shared" si="3"/>
        <v>19.5</v>
      </c>
      <c r="J70" s="192">
        <v>184.88</v>
      </c>
      <c r="K70" s="283">
        <f t="shared" si="1"/>
        <v>1.9083424208748067E-4</v>
      </c>
      <c r="L70" s="17">
        <f t="shared" si="2"/>
        <v>3.7212677207058729E-3</v>
      </c>
      <c r="N70" s="16"/>
    </row>
    <row r="71" spans="1:15">
      <c r="A71" s="16">
        <v>64</v>
      </c>
      <c r="B71" s="224" t="s">
        <v>383</v>
      </c>
      <c r="C71" s="372">
        <v>61</v>
      </c>
      <c r="D71" s="370">
        <v>44971</v>
      </c>
      <c r="E71" s="370">
        <v>44968</v>
      </c>
      <c r="F71" s="370">
        <v>44968</v>
      </c>
      <c r="G71" s="274">
        <f t="shared" si="0"/>
        <v>44968</v>
      </c>
      <c r="H71" s="373">
        <v>44973</v>
      </c>
      <c r="I71" s="55">
        <f t="shared" si="3"/>
        <v>5.5</v>
      </c>
      <c r="J71" s="192">
        <v>175</v>
      </c>
      <c r="K71" s="283">
        <f t="shared" si="1"/>
        <v>1.8063604697808911E-4</v>
      </c>
      <c r="L71" s="17">
        <f t="shared" si="2"/>
        <v>9.9349825837949011E-4</v>
      </c>
      <c r="N71" s="16"/>
    </row>
    <row r="72" spans="1:15">
      <c r="A72" s="16">
        <v>65</v>
      </c>
      <c r="B72" s="224" t="s">
        <v>235</v>
      </c>
      <c r="C72" s="372">
        <v>62</v>
      </c>
      <c r="D72" s="370">
        <v>45132</v>
      </c>
      <c r="E72" s="370">
        <v>45120</v>
      </c>
      <c r="F72" s="370">
        <v>45120</v>
      </c>
      <c r="G72" s="274">
        <f t="shared" ref="G72:G135" si="4">AVERAGE(E72:F72)</f>
        <v>45120</v>
      </c>
      <c r="H72" s="373">
        <v>45222</v>
      </c>
      <c r="I72" s="55">
        <f t="shared" si="3"/>
        <v>102.5</v>
      </c>
      <c r="J72" s="192">
        <v>486.08</v>
      </c>
      <c r="K72" s="283">
        <f t="shared" ref="K72:K135" si="5">J72/$J$366</f>
        <v>5.017346840863403E-4</v>
      </c>
      <c r="L72" s="17">
        <f t="shared" ref="L72:L135" si="6">K72*I72</f>
        <v>5.1427805118849881E-2</v>
      </c>
      <c r="N72" s="16"/>
    </row>
    <row r="73" spans="1:15">
      <c r="A73" s="16">
        <v>66</v>
      </c>
      <c r="B73" s="224" t="s">
        <v>248</v>
      </c>
      <c r="C73" s="372">
        <v>63</v>
      </c>
      <c r="D73" s="370">
        <v>45119</v>
      </c>
      <c r="E73" s="370">
        <v>45108</v>
      </c>
      <c r="F73" s="370">
        <v>45138</v>
      </c>
      <c r="G73" s="274">
        <f t="shared" si="4"/>
        <v>45123</v>
      </c>
      <c r="H73" s="373">
        <v>45163</v>
      </c>
      <c r="I73" s="55">
        <f t="shared" si="3"/>
        <v>40.5</v>
      </c>
      <c r="J73" s="192">
        <v>2964.6</v>
      </c>
      <c r="K73" s="283">
        <f t="shared" si="5"/>
        <v>3.0600778564071028E-3</v>
      </c>
      <c r="L73" s="17">
        <f t="shared" si="6"/>
        <v>0.12393315318448767</v>
      </c>
      <c r="N73" s="16"/>
    </row>
    <row r="74" spans="1:15">
      <c r="A74" s="16">
        <v>67</v>
      </c>
      <c r="B74" s="224" t="s">
        <v>235</v>
      </c>
      <c r="C74" s="372">
        <v>64</v>
      </c>
      <c r="D74" s="370">
        <v>44943</v>
      </c>
      <c r="E74" s="370">
        <v>44942</v>
      </c>
      <c r="F74" s="370">
        <v>44942</v>
      </c>
      <c r="G74" s="274">
        <f t="shared" si="4"/>
        <v>44942</v>
      </c>
      <c r="H74" s="373">
        <v>45033</v>
      </c>
      <c r="I74" s="55">
        <f t="shared" si="3"/>
        <v>91.5</v>
      </c>
      <c r="J74" s="192">
        <v>1328.23</v>
      </c>
      <c r="K74" s="283">
        <f t="shared" si="5"/>
        <v>1.3710069524440417E-3</v>
      </c>
      <c r="L74" s="17">
        <f t="shared" si="6"/>
        <v>0.12544713614862982</v>
      </c>
      <c r="N74" s="16"/>
    </row>
    <row r="75" spans="1:15">
      <c r="A75" s="16">
        <v>68</v>
      </c>
      <c r="B75" s="224" t="s">
        <v>249</v>
      </c>
      <c r="C75" s="372">
        <v>65</v>
      </c>
      <c r="D75" s="370">
        <v>44895</v>
      </c>
      <c r="E75" s="370">
        <v>44866</v>
      </c>
      <c r="F75" s="370">
        <v>44895</v>
      </c>
      <c r="G75" s="274">
        <f t="shared" si="4"/>
        <v>44880.5</v>
      </c>
      <c r="H75" s="373">
        <v>44985</v>
      </c>
      <c r="I75" s="55">
        <f t="shared" ref="I75:I138" si="7">(H75-F75)+((F75-E75+1)/2)</f>
        <v>105</v>
      </c>
      <c r="J75" s="192">
        <v>23789.34</v>
      </c>
      <c r="K75" s="283">
        <f t="shared" si="5"/>
        <v>2.4555499073244197E-2</v>
      </c>
      <c r="L75" s="17">
        <f t="shared" si="6"/>
        <v>2.5783274026906406</v>
      </c>
      <c r="N75" s="16"/>
      <c r="O75" s="8"/>
    </row>
    <row r="76" spans="1:15">
      <c r="A76" s="16">
        <v>69</v>
      </c>
      <c r="B76" s="224" t="s">
        <v>383</v>
      </c>
      <c r="C76" s="372">
        <v>66</v>
      </c>
      <c r="D76" s="370">
        <v>45211</v>
      </c>
      <c r="E76" s="370">
        <v>45190</v>
      </c>
      <c r="F76" s="370">
        <v>45190</v>
      </c>
      <c r="G76" s="274">
        <f t="shared" si="4"/>
        <v>45190</v>
      </c>
      <c r="H76" s="373">
        <v>45220</v>
      </c>
      <c r="I76" s="55">
        <f t="shared" si="7"/>
        <v>30.5</v>
      </c>
      <c r="J76" s="192">
        <v>102.74</v>
      </c>
      <c r="K76" s="283">
        <f t="shared" si="5"/>
        <v>1.0604884266587929E-4</v>
      </c>
      <c r="L76" s="17">
        <f t="shared" si="6"/>
        <v>3.2344897013093185E-3</v>
      </c>
      <c r="N76" s="16"/>
    </row>
    <row r="77" spans="1:15">
      <c r="A77" s="16">
        <v>70</v>
      </c>
      <c r="B77" s="224" t="s">
        <v>250</v>
      </c>
      <c r="C77" s="372">
        <v>67</v>
      </c>
      <c r="D77" s="370">
        <v>45071</v>
      </c>
      <c r="E77" s="370">
        <v>45049</v>
      </c>
      <c r="F77" s="370">
        <v>45049</v>
      </c>
      <c r="G77" s="274">
        <f t="shared" si="4"/>
        <v>45049</v>
      </c>
      <c r="H77" s="373">
        <v>45098</v>
      </c>
      <c r="I77" s="55">
        <f t="shared" si="7"/>
        <v>49.5</v>
      </c>
      <c r="J77" s="192">
        <v>961.42</v>
      </c>
      <c r="K77" s="283">
        <f t="shared" si="5"/>
        <v>9.9238347591813964E-4</v>
      </c>
      <c r="L77" s="17">
        <f t="shared" si="6"/>
        <v>4.9122982057947913E-2</v>
      </c>
      <c r="N77" s="16"/>
    </row>
    <row r="78" spans="1:15">
      <c r="A78" s="16">
        <v>71</v>
      </c>
      <c r="B78" s="224" t="s">
        <v>227</v>
      </c>
      <c r="C78" s="372">
        <v>68</v>
      </c>
      <c r="D78" s="370">
        <v>45205</v>
      </c>
      <c r="E78" s="370">
        <v>45187</v>
      </c>
      <c r="F78" s="370">
        <v>45191</v>
      </c>
      <c r="G78" s="274">
        <f t="shared" si="4"/>
        <v>45189</v>
      </c>
      <c r="H78" s="373">
        <v>45250</v>
      </c>
      <c r="I78" s="55">
        <f t="shared" si="7"/>
        <v>61.5</v>
      </c>
      <c r="J78" s="192">
        <v>642.6</v>
      </c>
      <c r="K78" s="283">
        <f t="shared" si="5"/>
        <v>6.6329556450354325E-4</v>
      </c>
      <c r="L78" s="17">
        <f t="shared" si="6"/>
        <v>4.0792677216967908E-2</v>
      </c>
      <c r="N78" s="16"/>
    </row>
    <row r="79" spans="1:15">
      <c r="A79" s="16">
        <v>72</v>
      </c>
      <c r="B79" s="224" t="s">
        <v>383</v>
      </c>
      <c r="C79" s="372">
        <v>69</v>
      </c>
      <c r="D79" s="370">
        <v>45236</v>
      </c>
      <c r="E79" s="370">
        <v>45209</v>
      </c>
      <c r="F79" s="370">
        <v>45223</v>
      </c>
      <c r="G79" s="274">
        <f t="shared" si="4"/>
        <v>45216</v>
      </c>
      <c r="H79" s="373">
        <v>45251</v>
      </c>
      <c r="I79" s="55">
        <f t="shared" si="7"/>
        <v>35.5</v>
      </c>
      <c r="J79" s="192">
        <v>398</v>
      </c>
      <c r="K79" s="283">
        <f t="shared" si="5"/>
        <v>4.1081798112731124E-4</v>
      </c>
      <c r="L79" s="17">
        <f t="shared" si="6"/>
        <v>1.4584038330019549E-2</v>
      </c>
      <c r="N79" s="16"/>
    </row>
    <row r="80" spans="1:15">
      <c r="A80" s="16">
        <v>73</v>
      </c>
      <c r="B80" s="224" t="s">
        <v>247</v>
      </c>
      <c r="C80" s="372">
        <v>70</v>
      </c>
      <c r="D80" s="370">
        <v>45266</v>
      </c>
      <c r="E80" s="370">
        <v>45231</v>
      </c>
      <c r="F80" s="370">
        <v>45258</v>
      </c>
      <c r="G80" s="274">
        <f t="shared" si="4"/>
        <v>45244.5</v>
      </c>
      <c r="H80" s="373">
        <v>45324</v>
      </c>
      <c r="I80" s="55">
        <f t="shared" si="7"/>
        <v>80</v>
      </c>
      <c r="J80" s="192">
        <v>113.71</v>
      </c>
      <c r="K80" s="283">
        <f t="shared" si="5"/>
        <v>1.1737214229644865E-4</v>
      </c>
      <c r="L80" s="17">
        <f t="shared" si="6"/>
        <v>9.3897713837158923E-3</v>
      </c>
      <c r="N80" s="16"/>
      <c r="O80" s="8"/>
    </row>
    <row r="81" spans="1:15">
      <c r="A81" s="16">
        <v>74</v>
      </c>
      <c r="B81" s="224" t="s">
        <v>82</v>
      </c>
      <c r="C81" s="372">
        <v>71</v>
      </c>
      <c r="D81" s="370">
        <v>44903</v>
      </c>
      <c r="E81" s="370">
        <v>44871</v>
      </c>
      <c r="F81" s="370">
        <v>44898</v>
      </c>
      <c r="G81" s="274">
        <f t="shared" si="4"/>
        <v>44884.5</v>
      </c>
      <c r="H81" s="373">
        <v>44993</v>
      </c>
      <c r="I81" s="55">
        <f t="shared" si="7"/>
        <v>109</v>
      </c>
      <c r="J81" s="192">
        <v>11194.56</v>
      </c>
      <c r="K81" s="283">
        <f t="shared" si="5"/>
        <v>1.1555091806051642E-2</v>
      </c>
      <c r="L81" s="17">
        <f t="shared" si="6"/>
        <v>1.259505006859629</v>
      </c>
      <c r="N81" s="16"/>
      <c r="O81" s="8"/>
    </row>
    <row r="82" spans="1:15">
      <c r="A82" s="16">
        <v>75</v>
      </c>
      <c r="B82" s="224" t="s">
        <v>228</v>
      </c>
      <c r="C82" s="372">
        <v>72</v>
      </c>
      <c r="D82" s="370">
        <v>45050</v>
      </c>
      <c r="E82" s="370">
        <v>44978</v>
      </c>
      <c r="F82" s="370">
        <v>44978</v>
      </c>
      <c r="G82" s="274">
        <f t="shared" si="4"/>
        <v>44978</v>
      </c>
      <c r="H82" s="373">
        <v>45077</v>
      </c>
      <c r="I82" s="55">
        <f t="shared" si="7"/>
        <v>99.5</v>
      </c>
      <c r="J82" s="192">
        <v>4000</v>
      </c>
      <c r="K82" s="283">
        <f t="shared" si="5"/>
        <v>4.1288239309277518E-3</v>
      </c>
      <c r="L82" s="17">
        <f t="shared" si="6"/>
        <v>0.41081798112731133</v>
      </c>
      <c r="N82" s="16"/>
    </row>
    <row r="83" spans="1:15">
      <c r="A83" s="16">
        <v>76</v>
      </c>
      <c r="B83" s="224" t="s">
        <v>227</v>
      </c>
      <c r="C83" s="372">
        <v>73</v>
      </c>
      <c r="D83" s="370">
        <v>44951</v>
      </c>
      <c r="E83" s="370">
        <v>44935</v>
      </c>
      <c r="F83" s="370">
        <v>44939</v>
      </c>
      <c r="G83" s="274">
        <f t="shared" si="4"/>
        <v>44937</v>
      </c>
      <c r="H83" s="373">
        <v>44995</v>
      </c>
      <c r="I83" s="55">
        <f t="shared" si="7"/>
        <v>58.5</v>
      </c>
      <c r="J83" s="192">
        <v>623.76</v>
      </c>
      <c r="K83" s="283">
        <f t="shared" si="5"/>
        <v>6.4384880378887349E-4</v>
      </c>
      <c r="L83" s="17">
        <f t="shared" si="6"/>
        <v>3.7665155021649098E-2</v>
      </c>
      <c r="N83" s="16"/>
    </row>
    <row r="84" spans="1:15">
      <c r="A84" s="16">
        <v>77</v>
      </c>
      <c r="B84" s="224" t="s">
        <v>81</v>
      </c>
      <c r="C84" s="372">
        <v>74</v>
      </c>
      <c r="D84" s="373">
        <v>45028</v>
      </c>
      <c r="E84" s="373">
        <v>45028</v>
      </c>
      <c r="F84" s="373">
        <v>45028</v>
      </c>
      <c r="G84" s="274">
        <f t="shared" si="4"/>
        <v>45028</v>
      </c>
      <c r="H84" s="373">
        <v>45072</v>
      </c>
      <c r="I84" s="55">
        <f t="shared" si="7"/>
        <v>44.5</v>
      </c>
      <c r="J84" s="192">
        <v>167.36</v>
      </c>
      <c r="K84" s="283">
        <f t="shared" si="5"/>
        <v>1.7274999327001713E-4</v>
      </c>
      <c r="L84" s="17">
        <f t="shared" si="6"/>
        <v>7.6873747005157629E-3</v>
      </c>
      <c r="N84" s="16"/>
    </row>
    <row r="85" spans="1:15">
      <c r="A85" s="16">
        <v>78</v>
      </c>
      <c r="B85" s="224" t="s">
        <v>251</v>
      </c>
      <c r="C85" s="372">
        <v>75</v>
      </c>
      <c r="D85" s="370">
        <v>45120</v>
      </c>
      <c r="E85" s="370">
        <v>45078</v>
      </c>
      <c r="F85" s="370">
        <v>45078</v>
      </c>
      <c r="G85" s="274">
        <f t="shared" si="4"/>
        <v>45078</v>
      </c>
      <c r="H85" s="373">
        <v>45128</v>
      </c>
      <c r="I85" s="55">
        <f t="shared" si="7"/>
        <v>50.5</v>
      </c>
      <c r="J85" s="192">
        <v>4073.58</v>
      </c>
      <c r="K85" s="283">
        <f t="shared" si="5"/>
        <v>4.204773647137167E-3</v>
      </c>
      <c r="L85" s="17">
        <f t="shared" si="6"/>
        <v>0.21234106918042694</v>
      </c>
      <c r="N85" s="16"/>
    </row>
    <row r="86" spans="1:15">
      <c r="A86" s="16">
        <v>79</v>
      </c>
      <c r="B86" s="224" t="s">
        <v>252</v>
      </c>
      <c r="C86" s="372">
        <v>76</v>
      </c>
      <c r="D86" s="370">
        <v>44985</v>
      </c>
      <c r="E86" s="370">
        <v>44958</v>
      </c>
      <c r="F86" s="370">
        <v>44985</v>
      </c>
      <c r="G86" s="274">
        <f t="shared" si="4"/>
        <v>44971.5</v>
      </c>
      <c r="H86" s="373">
        <v>45072</v>
      </c>
      <c r="I86" s="55">
        <f t="shared" si="7"/>
        <v>101</v>
      </c>
      <c r="J86" s="192">
        <v>6958</v>
      </c>
      <c r="K86" s="283">
        <f t="shared" si="5"/>
        <v>7.1820892278488231E-3</v>
      </c>
      <c r="L86" s="17">
        <f t="shared" si="6"/>
        <v>0.72539101201273115</v>
      </c>
      <c r="N86" s="16"/>
    </row>
    <row r="87" spans="1:15">
      <c r="A87" s="16">
        <v>80</v>
      </c>
      <c r="B87" s="224" t="s">
        <v>247</v>
      </c>
      <c r="C87" s="372">
        <v>77</v>
      </c>
      <c r="D87" s="370">
        <v>44974</v>
      </c>
      <c r="E87" s="370">
        <v>44915</v>
      </c>
      <c r="F87" s="370">
        <v>44957</v>
      </c>
      <c r="G87" s="274">
        <f t="shared" si="4"/>
        <v>44936</v>
      </c>
      <c r="H87" s="373">
        <v>45037</v>
      </c>
      <c r="I87" s="55">
        <f t="shared" si="7"/>
        <v>101.5</v>
      </c>
      <c r="J87" s="192">
        <v>3781.22</v>
      </c>
      <c r="K87" s="283">
        <f t="shared" si="5"/>
        <v>3.9029979060256578E-3</v>
      </c>
      <c r="L87" s="17">
        <f t="shared" si="6"/>
        <v>0.39615428746160425</v>
      </c>
      <c r="N87" s="16"/>
    </row>
    <row r="88" spans="1:15">
      <c r="A88" s="16">
        <v>81</v>
      </c>
      <c r="B88" s="224" t="s">
        <v>230</v>
      </c>
      <c r="C88" s="372">
        <v>78</v>
      </c>
      <c r="D88" s="370">
        <v>45217</v>
      </c>
      <c r="E88" s="370">
        <v>45207</v>
      </c>
      <c r="F88" s="370">
        <v>45213</v>
      </c>
      <c r="G88" s="274">
        <f t="shared" si="4"/>
        <v>45210</v>
      </c>
      <c r="H88" s="373">
        <v>45231</v>
      </c>
      <c r="I88" s="55">
        <f t="shared" si="7"/>
        <v>21.5</v>
      </c>
      <c r="J88" s="192">
        <v>3474</v>
      </c>
      <c r="K88" s="283">
        <f t="shared" si="5"/>
        <v>3.5858835840107519E-3</v>
      </c>
      <c r="L88" s="17">
        <f t="shared" si="6"/>
        <v>7.7096497056231159E-2</v>
      </c>
      <c r="N88" s="16"/>
    </row>
    <row r="89" spans="1:15">
      <c r="A89" s="16">
        <v>82</v>
      </c>
      <c r="B89" s="224" t="s">
        <v>253</v>
      </c>
      <c r="C89" s="372">
        <v>79</v>
      </c>
      <c r="D89" s="370">
        <v>45288</v>
      </c>
      <c r="E89" s="370">
        <v>45281</v>
      </c>
      <c r="F89" s="370">
        <v>45281</v>
      </c>
      <c r="G89" s="274">
        <f t="shared" si="4"/>
        <v>45281</v>
      </c>
      <c r="H89" s="373">
        <v>45312</v>
      </c>
      <c r="I89" s="55">
        <f t="shared" si="7"/>
        <v>31.5</v>
      </c>
      <c r="J89" s="192">
        <v>120.52</v>
      </c>
      <c r="K89" s="283">
        <f t="shared" si="5"/>
        <v>1.2440146503885313E-4</v>
      </c>
      <c r="L89" s="17">
        <f t="shared" si="6"/>
        <v>3.9186461487238739E-3</v>
      </c>
      <c r="N89" s="16"/>
      <c r="O89" s="8"/>
    </row>
    <row r="90" spans="1:15">
      <c r="A90" s="16">
        <v>83</v>
      </c>
      <c r="B90" s="224" t="s">
        <v>82</v>
      </c>
      <c r="C90" s="372">
        <v>80</v>
      </c>
      <c r="D90" s="370">
        <v>45148</v>
      </c>
      <c r="E90" s="370">
        <v>45108</v>
      </c>
      <c r="F90" s="370">
        <v>45143</v>
      </c>
      <c r="G90" s="274">
        <f t="shared" si="4"/>
        <v>45125.5</v>
      </c>
      <c r="H90" s="370">
        <v>45238</v>
      </c>
      <c r="I90" s="55">
        <f t="shared" si="7"/>
        <v>113</v>
      </c>
      <c r="J90" s="192">
        <v>67654.05</v>
      </c>
      <c r="K90" s="283">
        <f t="shared" si="5"/>
        <v>6.9832915166045659E-2</v>
      </c>
      <c r="L90" s="17">
        <f t="shared" si="6"/>
        <v>7.8911194137631595</v>
      </c>
      <c r="N90" s="16"/>
    </row>
    <row r="91" spans="1:15">
      <c r="A91" s="16">
        <v>84</v>
      </c>
      <c r="B91" s="224" t="s">
        <v>235</v>
      </c>
      <c r="C91" s="372">
        <v>81</v>
      </c>
      <c r="D91" s="370">
        <v>44943</v>
      </c>
      <c r="E91" s="370">
        <v>44942</v>
      </c>
      <c r="F91" s="370">
        <v>44942</v>
      </c>
      <c r="G91" s="274">
        <f t="shared" si="4"/>
        <v>44942</v>
      </c>
      <c r="H91" s="373">
        <v>45033</v>
      </c>
      <c r="I91" s="55">
        <f t="shared" si="7"/>
        <v>91.5</v>
      </c>
      <c r="J91" s="192">
        <v>508.96</v>
      </c>
      <c r="K91" s="283">
        <f t="shared" si="5"/>
        <v>5.2535155697124708E-4</v>
      </c>
      <c r="L91" s="17">
        <f t="shared" si="6"/>
        <v>4.8069667462869108E-2</v>
      </c>
      <c r="N91" s="16"/>
    </row>
    <row r="92" spans="1:15">
      <c r="A92" s="16">
        <v>85</v>
      </c>
      <c r="B92" s="224" t="s">
        <v>230</v>
      </c>
      <c r="C92" s="372">
        <v>82</v>
      </c>
      <c r="D92" s="370">
        <v>45188</v>
      </c>
      <c r="E92" s="370">
        <v>45179</v>
      </c>
      <c r="F92" s="370">
        <v>45185</v>
      </c>
      <c r="G92" s="274">
        <f t="shared" si="4"/>
        <v>45182</v>
      </c>
      <c r="H92" s="373">
        <v>45202</v>
      </c>
      <c r="I92" s="55">
        <f t="shared" si="7"/>
        <v>20.5</v>
      </c>
      <c r="J92" s="192">
        <v>114.32</v>
      </c>
      <c r="K92" s="283">
        <f t="shared" si="5"/>
        <v>1.1800178794591512E-4</v>
      </c>
      <c r="L92" s="17">
        <f t="shared" si="6"/>
        <v>2.41903665289126E-3</v>
      </c>
      <c r="N92" s="16"/>
    </row>
    <row r="93" spans="1:15">
      <c r="A93" s="16">
        <v>86</v>
      </c>
      <c r="B93" s="224" t="s">
        <v>383</v>
      </c>
      <c r="C93" s="372">
        <v>83</v>
      </c>
      <c r="D93" s="370">
        <v>45239</v>
      </c>
      <c r="E93" s="370">
        <v>45230</v>
      </c>
      <c r="F93" s="370">
        <v>45233</v>
      </c>
      <c r="G93" s="274">
        <f t="shared" si="4"/>
        <v>45231.5</v>
      </c>
      <c r="H93" s="373">
        <v>45281</v>
      </c>
      <c r="I93" s="55">
        <f t="shared" si="7"/>
        <v>50</v>
      </c>
      <c r="J93" s="192">
        <v>138.97</v>
      </c>
      <c r="K93" s="283">
        <f t="shared" si="5"/>
        <v>1.4344566542025741E-4</v>
      </c>
      <c r="L93" s="17">
        <f t="shared" si="6"/>
        <v>7.1722832710128708E-3</v>
      </c>
      <c r="N93" s="16"/>
    </row>
    <row r="94" spans="1:15">
      <c r="A94" s="16">
        <v>87</v>
      </c>
      <c r="B94" s="224" t="s">
        <v>234</v>
      </c>
      <c r="C94" s="372">
        <v>84</v>
      </c>
      <c r="D94" s="370">
        <v>44984</v>
      </c>
      <c r="E94" s="370">
        <v>44949</v>
      </c>
      <c r="F94" s="370">
        <v>44979</v>
      </c>
      <c r="G94" s="274">
        <f t="shared" si="4"/>
        <v>44964</v>
      </c>
      <c r="H94" s="373">
        <v>44978</v>
      </c>
      <c r="I94" s="55">
        <f t="shared" si="7"/>
        <v>14.5</v>
      </c>
      <c r="J94" s="192">
        <v>1674.8</v>
      </c>
      <c r="K94" s="283">
        <f t="shared" si="5"/>
        <v>1.7287385798794494E-3</v>
      </c>
      <c r="L94" s="17">
        <f t="shared" si="6"/>
        <v>2.5066709408252015E-2</v>
      </c>
      <c r="N94" s="16"/>
    </row>
    <row r="95" spans="1:15">
      <c r="A95" s="16">
        <v>88</v>
      </c>
      <c r="B95" s="224" t="s">
        <v>235</v>
      </c>
      <c r="C95" s="372">
        <v>85</v>
      </c>
      <c r="D95" s="370">
        <v>45196</v>
      </c>
      <c r="E95" s="370">
        <v>45187</v>
      </c>
      <c r="F95" s="370">
        <v>45187</v>
      </c>
      <c r="G95" s="274">
        <f t="shared" si="4"/>
        <v>45187</v>
      </c>
      <c r="H95" s="373">
        <v>45282</v>
      </c>
      <c r="I95" s="55">
        <f t="shared" si="7"/>
        <v>95.5</v>
      </c>
      <c r="J95" s="192">
        <v>3004.64</v>
      </c>
      <c r="K95" s="283">
        <f t="shared" si="5"/>
        <v>3.1014073839556898E-3</v>
      </c>
      <c r="L95" s="17">
        <f t="shared" si="6"/>
        <v>0.29618440516776839</v>
      </c>
      <c r="N95" s="16"/>
    </row>
    <row r="96" spans="1:15">
      <c r="A96" s="16">
        <v>89</v>
      </c>
      <c r="B96" s="224" t="s">
        <v>254</v>
      </c>
      <c r="C96" s="372">
        <v>86</v>
      </c>
      <c r="D96" s="370">
        <v>45093</v>
      </c>
      <c r="E96" s="370">
        <v>45047</v>
      </c>
      <c r="F96" s="370">
        <v>45077</v>
      </c>
      <c r="G96" s="274">
        <f t="shared" si="4"/>
        <v>45062</v>
      </c>
      <c r="H96" s="373">
        <v>45138</v>
      </c>
      <c r="I96" s="55">
        <f t="shared" si="7"/>
        <v>76.5</v>
      </c>
      <c r="J96" s="192">
        <v>118.44</v>
      </c>
      <c r="K96" s="283">
        <f t="shared" si="5"/>
        <v>1.2225447659477073E-4</v>
      </c>
      <c r="L96" s="17">
        <f t="shared" si="6"/>
        <v>9.3524674594999604E-3</v>
      </c>
      <c r="N96" s="16"/>
    </row>
    <row r="97" spans="1:15">
      <c r="A97" s="16">
        <v>90</v>
      </c>
      <c r="B97" s="224" t="s">
        <v>383</v>
      </c>
      <c r="C97" s="372">
        <v>87</v>
      </c>
      <c r="D97" s="370">
        <v>45265</v>
      </c>
      <c r="E97" s="370">
        <v>45261</v>
      </c>
      <c r="F97" s="370">
        <v>45261</v>
      </c>
      <c r="G97" s="274">
        <f t="shared" si="4"/>
        <v>45261</v>
      </c>
      <c r="H97" s="373">
        <v>45267</v>
      </c>
      <c r="I97" s="55">
        <f t="shared" si="7"/>
        <v>6.5</v>
      </c>
      <c r="J97" s="192">
        <v>164.29</v>
      </c>
      <c r="K97" s="283">
        <f t="shared" si="5"/>
        <v>1.6958112090303005E-4</v>
      </c>
      <c r="L97" s="17">
        <f t="shared" si="6"/>
        <v>1.1022772858696954E-3</v>
      </c>
      <c r="N97" s="16"/>
    </row>
    <row r="98" spans="1:15">
      <c r="A98" s="16">
        <v>91</v>
      </c>
      <c r="B98" s="224" t="s">
        <v>247</v>
      </c>
      <c r="C98" s="372">
        <v>88</v>
      </c>
      <c r="D98" s="370">
        <v>45155</v>
      </c>
      <c r="E98" s="370">
        <v>45110</v>
      </c>
      <c r="F98" s="370">
        <v>45138</v>
      </c>
      <c r="G98" s="274">
        <f t="shared" si="4"/>
        <v>45124</v>
      </c>
      <c r="H98" s="373">
        <v>45215</v>
      </c>
      <c r="I98" s="55">
        <f t="shared" si="7"/>
        <v>91.5</v>
      </c>
      <c r="J98" s="192">
        <v>575.77</v>
      </c>
      <c r="K98" s="283">
        <f t="shared" si="5"/>
        <v>5.943132386775678E-4</v>
      </c>
      <c r="L98" s="17">
        <f t="shared" si="6"/>
        <v>5.4379661338997451E-2</v>
      </c>
      <c r="N98" s="16"/>
    </row>
    <row r="99" spans="1:15">
      <c r="A99" s="16">
        <v>92</v>
      </c>
      <c r="B99" s="224" t="s">
        <v>255</v>
      </c>
      <c r="C99" s="372">
        <v>89</v>
      </c>
      <c r="D99" s="370">
        <v>45264</v>
      </c>
      <c r="E99" s="370">
        <v>45292</v>
      </c>
      <c r="F99" s="370">
        <v>45657</v>
      </c>
      <c r="G99" s="274">
        <f t="shared" si="4"/>
        <v>45474.5</v>
      </c>
      <c r="H99" s="373">
        <v>45292</v>
      </c>
      <c r="I99" s="55">
        <f t="shared" si="7"/>
        <v>-182</v>
      </c>
      <c r="J99" s="192">
        <v>1080</v>
      </c>
      <c r="K99" s="283">
        <f t="shared" si="5"/>
        <v>1.1147824613504929E-3</v>
      </c>
      <c r="L99" s="17">
        <f t="shared" si="6"/>
        <v>-0.20289040796578969</v>
      </c>
      <c r="N99" s="16"/>
      <c r="O99" s="8"/>
    </row>
    <row r="100" spans="1:15">
      <c r="A100" s="16">
        <v>93</v>
      </c>
      <c r="B100" s="224" t="s">
        <v>256</v>
      </c>
      <c r="C100" s="372">
        <v>90</v>
      </c>
      <c r="D100" s="370">
        <v>45156</v>
      </c>
      <c r="E100" s="370">
        <v>45092</v>
      </c>
      <c r="F100" s="370">
        <v>45135</v>
      </c>
      <c r="G100" s="274">
        <f t="shared" si="4"/>
        <v>45113.5</v>
      </c>
      <c r="H100" s="373">
        <v>45190</v>
      </c>
      <c r="I100" s="55">
        <f t="shared" si="7"/>
        <v>77</v>
      </c>
      <c r="J100" s="192">
        <v>1105.5</v>
      </c>
      <c r="K100" s="283">
        <f t="shared" si="5"/>
        <v>1.1411037139101572E-3</v>
      </c>
      <c r="L100" s="17">
        <f t="shared" si="6"/>
        <v>8.786498597108211E-2</v>
      </c>
      <c r="N100" s="16"/>
    </row>
    <row r="101" spans="1:15">
      <c r="A101" s="16">
        <v>94</v>
      </c>
      <c r="B101" s="224" t="s">
        <v>227</v>
      </c>
      <c r="C101" s="372">
        <v>91</v>
      </c>
      <c r="D101" s="370">
        <v>44987</v>
      </c>
      <c r="E101" s="370">
        <v>44977</v>
      </c>
      <c r="F101" s="370">
        <v>44981</v>
      </c>
      <c r="G101" s="274">
        <f t="shared" si="4"/>
        <v>44979</v>
      </c>
      <c r="H101" s="373">
        <v>45077</v>
      </c>
      <c r="I101" s="55">
        <f t="shared" si="7"/>
        <v>98.5</v>
      </c>
      <c r="J101" s="192">
        <v>345.78</v>
      </c>
      <c r="K101" s="283">
        <f t="shared" si="5"/>
        <v>3.5691618470904942E-4</v>
      </c>
      <c r="L101" s="17">
        <f t="shared" si="6"/>
        <v>3.515624419384137E-2</v>
      </c>
      <c r="N101" s="16"/>
    </row>
    <row r="102" spans="1:15">
      <c r="A102" s="16">
        <v>95</v>
      </c>
      <c r="B102" s="224" t="s">
        <v>383</v>
      </c>
      <c r="C102" s="372">
        <v>92</v>
      </c>
      <c r="D102" s="370">
        <v>44980</v>
      </c>
      <c r="E102" s="370">
        <v>44965</v>
      </c>
      <c r="F102" s="370">
        <v>44967</v>
      </c>
      <c r="G102" s="274">
        <f t="shared" si="4"/>
        <v>44966</v>
      </c>
      <c r="H102" s="373">
        <v>45006</v>
      </c>
      <c r="I102" s="55">
        <f t="shared" si="7"/>
        <v>40.5</v>
      </c>
      <c r="J102" s="192">
        <v>142.71</v>
      </c>
      <c r="K102" s="283">
        <f t="shared" si="5"/>
        <v>1.4730611579567485E-4</v>
      </c>
      <c r="L102" s="17">
        <f t="shared" si="6"/>
        <v>5.9658976897248315E-3</v>
      </c>
      <c r="N102" s="16"/>
    </row>
    <row r="103" spans="1:15">
      <c r="A103" s="16">
        <v>96</v>
      </c>
      <c r="B103" s="224" t="s">
        <v>222</v>
      </c>
      <c r="C103" s="372">
        <v>93</v>
      </c>
      <c r="D103" s="370">
        <v>45097</v>
      </c>
      <c r="E103" s="370">
        <v>45097</v>
      </c>
      <c r="F103" s="370">
        <v>45097</v>
      </c>
      <c r="G103" s="274">
        <f t="shared" si="4"/>
        <v>45097</v>
      </c>
      <c r="H103" s="373">
        <v>45160</v>
      </c>
      <c r="I103" s="55">
        <f t="shared" si="7"/>
        <v>63.5</v>
      </c>
      <c r="J103" s="192">
        <v>1522.96</v>
      </c>
      <c r="K103" s="283">
        <f t="shared" si="5"/>
        <v>1.5720084234614321E-3</v>
      </c>
      <c r="L103" s="17">
        <f t="shared" si="6"/>
        <v>9.9822534889800946E-2</v>
      </c>
      <c r="N103" s="16"/>
    </row>
    <row r="104" spans="1:15">
      <c r="A104" s="16">
        <v>97</v>
      </c>
      <c r="B104" s="224" t="s">
        <v>228</v>
      </c>
      <c r="C104" s="372">
        <v>94</v>
      </c>
      <c r="D104" s="370">
        <v>45139</v>
      </c>
      <c r="E104" s="370">
        <v>45125</v>
      </c>
      <c r="F104" s="370">
        <v>45125</v>
      </c>
      <c r="G104" s="274">
        <f t="shared" si="4"/>
        <v>45125</v>
      </c>
      <c r="H104" s="373">
        <v>45168</v>
      </c>
      <c r="I104" s="55">
        <f t="shared" si="7"/>
        <v>43.5</v>
      </c>
      <c r="J104" s="192">
        <v>4000</v>
      </c>
      <c r="K104" s="283">
        <f t="shared" si="5"/>
        <v>4.1288239309277518E-3</v>
      </c>
      <c r="L104" s="17">
        <f t="shared" si="6"/>
        <v>0.1796038409953572</v>
      </c>
      <c r="N104" s="16"/>
    </row>
    <row r="105" spans="1:15">
      <c r="A105" s="16">
        <v>98</v>
      </c>
      <c r="B105" s="224" t="s">
        <v>257</v>
      </c>
      <c r="C105" s="372">
        <v>95</v>
      </c>
      <c r="D105" s="370">
        <v>45273</v>
      </c>
      <c r="E105" s="370">
        <v>45258</v>
      </c>
      <c r="F105" s="370">
        <v>45258</v>
      </c>
      <c r="G105" s="274">
        <f t="shared" si="4"/>
        <v>45258</v>
      </c>
      <c r="H105" s="373">
        <v>45281</v>
      </c>
      <c r="I105" s="55">
        <f t="shared" si="7"/>
        <v>23.5</v>
      </c>
      <c r="J105" s="192">
        <v>2009.76</v>
      </c>
      <c r="K105" s="283">
        <f t="shared" si="5"/>
        <v>2.0744862958553393E-3</v>
      </c>
      <c r="L105" s="17">
        <f t="shared" si="6"/>
        <v>4.8750427952600477E-2</v>
      </c>
      <c r="N105" s="16"/>
    </row>
    <row r="106" spans="1:15">
      <c r="A106" s="16">
        <v>99</v>
      </c>
      <c r="B106" s="224" t="s">
        <v>235</v>
      </c>
      <c r="C106" s="372">
        <v>96</v>
      </c>
      <c r="D106" s="370">
        <v>44984</v>
      </c>
      <c r="E106" s="370">
        <v>44977</v>
      </c>
      <c r="F106" s="370">
        <v>44977</v>
      </c>
      <c r="G106" s="274">
        <f t="shared" si="4"/>
        <v>44977</v>
      </c>
      <c r="H106" s="373">
        <v>45072</v>
      </c>
      <c r="I106" s="55">
        <f t="shared" si="7"/>
        <v>95.5</v>
      </c>
      <c r="J106" s="192">
        <v>956.34</v>
      </c>
      <c r="K106" s="283">
        <f t="shared" si="5"/>
        <v>9.8713986952586141E-4</v>
      </c>
      <c r="L106" s="17">
        <f t="shared" si="6"/>
        <v>9.4271857539719769E-2</v>
      </c>
      <c r="N106" s="16"/>
    </row>
    <row r="107" spans="1:15">
      <c r="A107" s="16">
        <v>100</v>
      </c>
      <c r="B107" s="224" t="s">
        <v>226</v>
      </c>
      <c r="C107" s="372">
        <v>97</v>
      </c>
      <c r="D107" s="370">
        <v>45138</v>
      </c>
      <c r="E107" s="370">
        <v>45108</v>
      </c>
      <c r="F107" s="370">
        <v>45138</v>
      </c>
      <c r="G107" s="274">
        <f t="shared" si="4"/>
        <v>45123</v>
      </c>
      <c r="H107" s="373">
        <v>45226</v>
      </c>
      <c r="I107" s="55">
        <f t="shared" si="7"/>
        <v>103.5</v>
      </c>
      <c r="J107" s="192">
        <v>2854.92</v>
      </c>
      <c r="K107" s="283">
        <f t="shared" si="5"/>
        <v>2.9468655042210641E-3</v>
      </c>
      <c r="L107" s="17">
        <f t="shared" si="6"/>
        <v>0.30500057968688016</v>
      </c>
      <c r="N107" s="16"/>
    </row>
    <row r="108" spans="1:15">
      <c r="A108" s="16">
        <v>101</v>
      </c>
      <c r="B108" s="224" t="s">
        <v>233</v>
      </c>
      <c r="C108" s="372">
        <v>98</v>
      </c>
      <c r="D108" s="370">
        <v>44992</v>
      </c>
      <c r="E108" s="370">
        <v>44958</v>
      </c>
      <c r="F108" s="370">
        <v>44985</v>
      </c>
      <c r="G108" s="274">
        <f t="shared" si="4"/>
        <v>44971.5</v>
      </c>
      <c r="H108" s="373">
        <v>45037</v>
      </c>
      <c r="I108" s="55">
        <f t="shared" si="7"/>
        <v>66</v>
      </c>
      <c r="J108" s="192">
        <v>995</v>
      </c>
      <c r="K108" s="283">
        <f t="shared" si="5"/>
        <v>1.0270449528182782E-3</v>
      </c>
      <c r="L108" s="17">
        <f t="shared" si="6"/>
        <v>6.7784966886006368E-2</v>
      </c>
      <c r="N108" s="16"/>
    </row>
    <row r="109" spans="1:15">
      <c r="A109" s="16">
        <v>102</v>
      </c>
      <c r="B109" s="224" t="s">
        <v>230</v>
      </c>
      <c r="C109" s="372">
        <v>99</v>
      </c>
      <c r="D109" s="370">
        <v>45215</v>
      </c>
      <c r="E109" s="370">
        <v>45207</v>
      </c>
      <c r="F109" s="370">
        <v>45213</v>
      </c>
      <c r="G109" s="274">
        <f t="shared" si="4"/>
        <v>45210</v>
      </c>
      <c r="H109" s="373">
        <v>45229</v>
      </c>
      <c r="I109" s="55">
        <f t="shared" si="7"/>
        <v>19.5</v>
      </c>
      <c r="J109" s="192">
        <v>287.52</v>
      </c>
      <c r="K109" s="283">
        <f t="shared" si="5"/>
        <v>2.9677986415508673E-4</v>
      </c>
      <c r="L109" s="17">
        <f t="shared" si="6"/>
        <v>5.7872073510241914E-3</v>
      </c>
      <c r="N109" s="16"/>
    </row>
    <row r="110" spans="1:15">
      <c r="A110" s="16">
        <v>103</v>
      </c>
      <c r="B110" s="224" t="s">
        <v>258</v>
      </c>
      <c r="C110" s="372">
        <v>100</v>
      </c>
      <c r="D110" s="370">
        <v>45264</v>
      </c>
      <c r="E110" s="370">
        <v>45231</v>
      </c>
      <c r="F110" s="370">
        <v>45260</v>
      </c>
      <c r="G110" s="274">
        <f t="shared" si="4"/>
        <v>45245.5</v>
      </c>
      <c r="H110" s="373">
        <v>45289</v>
      </c>
      <c r="I110" s="55">
        <f t="shared" si="7"/>
        <v>44</v>
      </c>
      <c r="J110" s="192">
        <v>142.38</v>
      </c>
      <c r="K110" s="283">
        <f t="shared" si="5"/>
        <v>1.4696548782137332E-4</v>
      </c>
      <c r="L110" s="17">
        <f t="shared" si="6"/>
        <v>6.4664814641404262E-3</v>
      </c>
      <c r="N110" s="16"/>
    </row>
    <row r="111" spans="1:15">
      <c r="A111" s="16">
        <v>104</v>
      </c>
      <c r="B111" s="224" t="s">
        <v>259</v>
      </c>
      <c r="C111" s="372">
        <v>101</v>
      </c>
      <c r="D111" s="370">
        <v>45057</v>
      </c>
      <c r="E111" s="370">
        <v>45057</v>
      </c>
      <c r="F111" s="370">
        <v>45057</v>
      </c>
      <c r="G111" s="274">
        <f t="shared" si="4"/>
        <v>45057</v>
      </c>
      <c r="H111" s="373">
        <v>45147</v>
      </c>
      <c r="I111" s="55">
        <f t="shared" si="7"/>
        <v>90.5</v>
      </c>
      <c r="J111" s="192">
        <v>105.03</v>
      </c>
      <c r="K111" s="283">
        <f t="shared" si="5"/>
        <v>1.0841259436633544E-4</v>
      </c>
      <c r="L111" s="17">
        <f t="shared" si="6"/>
        <v>9.8113397901533565E-3</v>
      </c>
      <c r="N111" s="16"/>
    </row>
    <row r="112" spans="1:15">
      <c r="A112" s="16">
        <v>105</v>
      </c>
      <c r="B112" s="224" t="s">
        <v>230</v>
      </c>
      <c r="C112" s="372">
        <v>102</v>
      </c>
      <c r="D112" s="370">
        <v>45160</v>
      </c>
      <c r="E112" s="370">
        <v>45160</v>
      </c>
      <c r="F112" s="370">
        <v>45160</v>
      </c>
      <c r="G112" s="274">
        <f t="shared" si="4"/>
        <v>45160</v>
      </c>
      <c r="H112" s="373">
        <v>45174</v>
      </c>
      <c r="I112" s="55">
        <f t="shared" si="7"/>
        <v>14.5</v>
      </c>
      <c r="J112" s="192">
        <v>958.4</v>
      </c>
      <c r="K112" s="283">
        <f t="shared" si="5"/>
        <v>9.8926621385028919E-4</v>
      </c>
      <c r="L112" s="17">
        <f t="shared" si="6"/>
        <v>1.4344360100829193E-2</v>
      </c>
      <c r="N112" s="16"/>
    </row>
    <row r="113" spans="1:15">
      <c r="A113" s="16">
        <v>106</v>
      </c>
      <c r="B113" s="224" t="s">
        <v>260</v>
      </c>
      <c r="C113" s="372">
        <v>103</v>
      </c>
      <c r="D113" s="370">
        <v>44939</v>
      </c>
      <c r="E113" s="370">
        <v>44927</v>
      </c>
      <c r="F113" s="370">
        <v>45291</v>
      </c>
      <c r="G113" s="274">
        <f t="shared" si="4"/>
        <v>45109</v>
      </c>
      <c r="H113" s="373">
        <v>44967</v>
      </c>
      <c r="I113" s="55">
        <f t="shared" si="7"/>
        <v>-141.5</v>
      </c>
      <c r="J113" s="192">
        <v>565.85</v>
      </c>
      <c r="K113" s="283">
        <f t="shared" si="5"/>
        <v>5.84073755328867E-4</v>
      </c>
      <c r="L113" s="17">
        <f t="shared" si="6"/>
        <v>-8.2646436379034682E-2</v>
      </c>
      <c r="N113" s="16"/>
    </row>
    <row r="114" spans="1:15">
      <c r="A114" s="16">
        <v>107</v>
      </c>
      <c r="B114" s="224" t="s">
        <v>244</v>
      </c>
      <c r="C114" s="372">
        <v>104</v>
      </c>
      <c r="D114" s="370">
        <v>45130</v>
      </c>
      <c r="E114" s="370">
        <v>45125</v>
      </c>
      <c r="F114" s="370">
        <v>45125</v>
      </c>
      <c r="G114" s="274">
        <f t="shared" si="4"/>
        <v>45125</v>
      </c>
      <c r="H114" s="373">
        <v>45219</v>
      </c>
      <c r="I114" s="55">
        <f t="shared" si="7"/>
        <v>94.5</v>
      </c>
      <c r="J114" s="192">
        <v>119.52</v>
      </c>
      <c r="K114" s="283">
        <f t="shared" si="5"/>
        <v>1.2336925905612122E-4</v>
      </c>
      <c r="L114" s="17">
        <f t="shared" si="6"/>
        <v>1.1658394980803455E-2</v>
      </c>
      <c r="N114" s="16"/>
    </row>
    <row r="115" spans="1:15">
      <c r="A115" s="16">
        <v>108</v>
      </c>
      <c r="B115" s="224" t="s">
        <v>247</v>
      </c>
      <c r="C115" s="372">
        <v>105</v>
      </c>
      <c r="D115" s="370">
        <v>44925</v>
      </c>
      <c r="E115" s="370">
        <v>44925</v>
      </c>
      <c r="F115" s="370">
        <v>44925</v>
      </c>
      <c r="G115" s="274">
        <f t="shared" si="4"/>
        <v>44925</v>
      </c>
      <c r="H115" s="373">
        <v>44985</v>
      </c>
      <c r="I115" s="55">
        <f t="shared" si="7"/>
        <v>60.5</v>
      </c>
      <c r="J115" s="192">
        <v>377.6</v>
      </c>
      <c r="K115" s="283">
        <f t="shared" si="5"/>
        <v>3.8976097907957973E-4</v>
      </c>
      <c r="L115" s="17">
        <f t="shared" si="6"/>
        <v>2.3580539234314572E-2</v>
      </c>
      <c r="N115" s="16"/>
      <c r="O115" s="8"/>
    </row>
    <row r="116" spans="1:15">
      <c r="A116" s="16">
        <v>109</v>
      </c>
      <c r="B116" s="224" t="s">
        <v>230</v>
      </c>
      <c r="C116" s="372">
        <v>106</v>
      </c>
      <c r="D116" s="370">
        <v>45146</v>
      </c>
      <c r="E116" s="370">
        <v>45108</v>
      </c>
      <c r="F116" s="370">
        <v>45169</v>
      </c>
      <c r="G116" s="274">
        <f t="shared" si="4"/>
        <v>45138.5</v>
      </c>
      <c r="H116" s="373">
        <v>45160</v>
      </c>
      <c r="I116" s="55">
        <f t="shared" si="7"/>
        <v>22</v>
      </c>
      <c r="J116" s="192">
        <v>958.4</v>
      </c>
      <c r="K116" s="283">
        <f t="shared" si="5"/>
        <v>9.8926621385028919E-4</v>
      </c>
      <c r="L116" s="17">
        <f t="shared" si="6"/>
        <v>2.1763856704706361E-2</v>
      </c>
      <c r="N116" s="16"/>
    </row>
    <row r="117" spans="1:15">
      <c r="A117" s="16">
        <v>110</v>
      </c>
      <c r="B117" s="224" t="s">
        <v>261</v>
      </c>
      <c r="C117" s="372">
        <v>107</v>
      </c>
      <c r="D117" s="370">
        <v>45230</v>
      </c>
      <c r="E117" s="370">
        <v>45218</v>
      </c>
      <c r="F117" s="370">
        <v>45218</v>
      </c>
      <c r="G117" s="274">
        <f t="shared" si="4"/>
        <v>45218</v>
      </c>
      <c r="H117" s="373">
        <v>45251</v>
      </c>
      <c r="I117" s="55">
        <f t="shared" si="7"/>
        <v>33.5</v>
      </c>
      <c r="J117" s="192">
        <v>175</v>
      </c>
      <c r="K117" s="283">
        <f t="shared" si="5"/>
        <v>1.8063604697808911E-4</v>
      </c>
      <c r="L117" s="17">
        <f t="shared" si="6"/>
        <v>6.0513075737659849E-3</v>
      </c>
      <c r="N117" s="16"/>
    </row>
    <row r="118" spans="1:15">
      <c r="A118" s="16">
        <v>111</v>
      </c>
      <c r="B118" s="224" t="s">
        <v>262</v>
      </c>
      <c r="C118" s="372">
        <v>108</v>
      </c>
      <c r="D118" s="370">
        <v>45117</v>
      </c>
      <c r="E118" s="370">
        <v>45061</v>
      </c>
      <c r="F118" s="370">
        <v>45138</v>
      </c>
      <c r="G118" s="274">
        <f t="shared" si="4"/>
        <v>45099.5</v>
      </c>
      <c r="H118" s="373">
        <v>45161</v>
      </c>
      <c r="I118" s="55">
        <f t="shared" si="7"/>
        <v>62</v>
      </c>
      <c r="J118" s="192">
        <v>420.83</v>
      </c>
      <c r="K118" s="283">
        <f t="shared" si="5"/>
        <v>4.3438324371308139E-4</v>
      </c>
      <c r="L118" s="17">
        <f t="shared" si="6"/>
        <v>2.6931761110211047E-2</v>
      </c>
      <c r="N118" s="16"/>
    </row>
    <row r="119" spans="1:15">
      <c r="A119" s="16">
        <v>112</v>
      </c>
      <c r="B119" s="224" t="s">
        <v>263</v>
      </c>
      <c r="C119" s="372">
        <v>109</v>
      </c>
      <c r="D119" s="370">
        <v>45107</v>
      </c>
      <c r="E119" s="370">
        <v>45078</v>
      </c>
      <c r="F119" s="370">
        <v>45107</v>
      </c>
      <c r="G119" s="274">
        <f t="shared" si="4"/>
        <v>45092.5</v>
      </c>
      <c r="H119" s="373">
        <v>45131</v>
      </c>
      <c r="I119" s="55">
        <f t="shared" si="7"/>
        <v>39</v>
      </c>
      <c r="J119" s="192">
        <v>2766.25</v>
      </c>
      <c r="K119" s="283">
        <f t="shared" si="5"/>
        <v>2.8553397997322229E-3</v>
      </c>
      <c r="L119" s="17">
        <f t="shared" si="6"/>
        <v>0.11135825218955669</v>
      </c>
      <c r="N119" s="16"/>
    </row>
    <row r="120" spans="1:15">
      <c r="A120" s="16">
        <v>113</v>
      </c>
      <c r="B120" s="224" t="s">
        <v>222</v>
      </c>
      <c r="C120" s="372">
        <v>110</v>
      </c>
      <c r="D120" s="370">
        <v>45189</v>
      </c>
      <c r="E120" s="370">
        <v>45189</v>
      </c>
      <c r="F120" s="370">
        <v>45189</v>
      </c>
      <c r="G120" s="274">
        <f t="shared" si="4"/>
        <v>45189</v>
      </c>
      <c r="H120" s="373">
        <v>45271</v>
      </c>
      <c r="I120" s="55">
        <f t="shared" si="7"/>
        <v>82.5</v>
      </c>
      <c r="J120" s="192">
        <v>1035.94</v>
      </c>
      <c r="K120" s="283">
        <f t="shared" si="5"/>
        <v>1.0693034657513238E-3</v>
      </c>
      <c r="L120" s="17">
        <f t="shared" si="6"/>
        <v>8.8217535924484211E-2</v>
      </c>
      <c r="N120" s="16"/>
    </row>
    <row r="121" spans="1:15">
      <c r="A121" s="16">
        <v>114</v>
      </c>
      <c r="B121" s="224" t="s">
        <v>264</v>
      </c>
      <c r="C121" s="372">
        <v>111</v>
      </c>
      <c r="D121" s="370">
        <v>45050</v>
      </c>
      <c r="E121" s="370">
        <v>45044</v>
      </c>
      <c r="F121" s="370">
        <v>45044</v>
      </c>
      <c r="G121" s="274">
        <f t="shared" si="4"/>
        <v>45044</v>
      </c>
      <c r="H121" s="373">
        <v>45098</v>
      </c>
      <c r="I121" s="55">
        <f t="shared" si="7"/>
        <v>54.5</v>
      </c>
      <c r="J121" s="192">
        <v>260</v>
      </c>
      <c r="K121" s="283">
        <f t="shared" si="5"/>
        <v>2.6837355551030385E-4</v>
      </c>
      <c r="L121" s="17">
        <f t="shared" si="6"/>
        <v>1.4626358775311561E-2</v>
      </c>
      <c r="N121" s="16"/>
    </row>
    <row r="122" spans="1:15">
      <c r="A122" s="16">
        <v>115</v>
      </c>
      <c r="B122" s="224" t="s">
        <v>227</v>
      </c>
      <c r="C122" s="372">
        <v>112</v>
      </c>
      <c r="D122" s="370">
        <v>45121</v>
      </c>
      <c r="E122" s="370">
        <v>45110</v>
      </c>
      <c r="F122" s="370">
        <v>45114</v>
      </c>
      <c r="G122" s="274">
        <f t="shared" si="4"/>
        <v>45112</v>
      </c>
      <c r="H122" s="373">
        <v>45166</v>
      </c>
      <c r="I122" s="55">
        <f t="shared" si="7"/>
        <v>54.5</v>
      </c>
      <c r="J122" s="192">
        <v>131.82</v>
      </c>
      <c r="K122" s="283">
        <f t="shared" si="5"/>
        <v>1.3606539264372403E-4</v>
      </c>
      <c r="L122" s="17">
        <f t="shared" si="6"/>
        <v>7.41556389908296E-3</v>
      </c>
      <c r="N122" s="16"/>
    </row>
    <row r="123" spans="1:15">
      <c r="A123" s="16">
        <v>116</v>
      </c>
      <c r="B123" s="224" t="s">
        <v>265</v>
      </c>
      <c r="C123" s="372">
        <v>113</v>
      </c>
      <c r="D123" s="370">
        <v>45016</v>
      </c>
      <c r="E123" s="370">
        <v>45002</v>
      </c>
      <c r="F123" s="370">
        <v>45002</v>
      </c>
      <c r="G123" s="274">
        <f t="shared" si="4"/>
        <v>45002</v>
      </c>
      <c r="H123" s="373">
        <v>45037</v>
      </c>
      <c r="I123" s="55">
        <f t="shared" si="7"/>
        <v>35.5</v>
      </c>
      <c r="J123" s="192">
        <v>394.62</v>
      </c>
      <c r="K123" s="283">
        <f t="shared" si="5"/>
        <v>4.0732912490567733E-4</v>
      </c>
      <c r="L123" s="17">
        <f t="shared" si="6"/>
        <v>1.4460183934151546E-2</v>
      </c>
      <c r="N123" s="16"/>
    </row>
    <row r="124" spans="1:15">
      <c r="A124" s="16">
        <v>117</v>
      </c>
      <c r="B124" s="224" t="s">
        <v>235</v>
      </c>
      <c r="C124" s="372">
        <v>114</v>
      </c>
      <c r="D124" s="370">
        <v>45019</v>
      </c>
      <c r="E124" s="370">
        <v>45014</v>
      </c>
      <c r="F124" s="370">
        <v>45015</v>
      </c>
      <c r="G124" s="274">
        <f t="shared" si="4"/>
        <v>45014.5</v>
      </c>
      <c r="H124" s="373">
        <v>45107</v>
      </c>
      <c r="I124" s="55">
        <f t="shared" si="7"/>
        <v>93</v>
      </c>
      <c r="J124" s="192">
        <v>1266.6500000000001</v>
      </c>
      <c r="K124" s="283">
        <f t="shared" si="5"/>
        <v>1.3074437080274092E-3</v>
      </c>
      <c r="L124" s="17">
        <f t="shared" si="6"/>
        <v>0.12159226484654906</v>
      </c>
      <c r="N124" s="16"/>
    </row>
    <row r="125" spans="1:15">
      <c r="A125" s="16">
        <v>118</v>
      </c>
      <c r="B125" s="224" t="s">
        <v>266</v>
      </c>
      <c r="C125" s="372">
        <v>115</v>
      </c>
      <c r="D125" s="370">
        <v>45271</v>
      </c>
      <c r="E125" s="370">
        <v>45268</v>
      </c>
      <c r="F125" s="370">
        <v>45268</v>
      </c>
      <c r="G125" s="274">
        <f t="shared" si="4"/>
        <v>45268</v>
      </c>
      <c r="H125" s="373">
        <v>45639</v>
      </c>
      <c r="I125" s="55">
        <f t="shared" si="7"/>
        <v>371.5</v>
      </c>
      <c r="J125" s="192">
        <v>175</v>
      </c>
      <c r="K125" s="283">
        <f t="shared" si="5"/>
        <v>1.8063604697808911E-4</v>
      </c>
      <c r="L125" s="17">
        <f t="shared" si="6"/>
        <v>6.7106291452360106E-2</v>
      </c>
      <c r="N125" s="16"/>
      <c r="O125" s="8"/>
    </row>
    <row r="126" spans="1:15">
      <c r="A126" s="16">
        <v>119</v>
      </c>
      <c r="B126" s="224" t="s">
        <v>267</v>
      </c>
      <c r="C126" s="372">
        <v>116</v>
      </c>
      <c r="D126" s="370">
        <v>45243</v>
      </c>
      <c r="E126" s="370">
        <v>45243</v>
      </c>
      <c r="F126" s="370">
        <v>45243</v>
      </c>
      <c r="G126" s="274">
        <f t="shared" si="4"/>
        <v>45243</v>
      </c>
      <c r="H126" s="373">
        <v>45251</v>
      </c>
      <c r="I126" s="55">
        <f t="shared" si="7"/>
        <v>8.5</v>
      </c>
      <c r="J126" s="192">
        <v>110.74</v>
      </c>
      <c r="K126" s="283">
        <f t="shared" si="5"/>
        <v>1.1430649052773479E-4</v>
      </c>
      <c r="L126" s="17">
        <f t="shared" si="6"/>
        <v>9.716051694857457E-4</v>
      </c>
      <c r="N126" s="16"/>
    </row>
    <row r="127" spans="1:15">
      <c r="A127" s="16">
        <v>120</v>
      </c>
      <c r="B127" s="224" t="s">
        <v>82</v>
      </c>
      <c r="C127" s="372">
        <v>117</v>
      </c>
      <c r="D127" s="370">
        <v>44932</v>
      </c>
      <c r="E127" s="370">
        <v>44899</v>
      </c>
      <c r="F127" s="370">
        <v>44926</v>
      </c>
      <c r="G127" s="274">
        <f t="shared" si="4"/>
        <v>44912.5</v>
      </c>
      <c r="H127" s="373">
        <v>45022</v>
      </c>
      <c r="I127" s="55">
        <f t="shared" si="7"/>
        <v>110</v>
      </c>
      <c r="J127" s="192">
        <v>2010.45</v>
      </c>
      <c r="K127" s="283">
        <f t="shared" si="5"/>
        <v>2.0751985179834243E-3</v>
      </c>
      <c r="L127" s="17">
        <f t="shared" si="6"/>
        <v>0.22827183697817666</v>
      </c>
      <c r="N127" s="16"/>
      <c r="O127" s="8"/>
    </row>
    <row r="128" spans="1:15">
      <c r="A128" s="16">
        <v>121</v>
      </c>
      <c r="B128" s="224" t="s">
        <v>268</v>
      </c>
      <c r="C128" s="372">
        <v>118</v>
      </c>
      <c r="D128" s="370">
        <v>45099</v>
      </c>
      <c r="E128" s="370">
        <v>45159</v>
      </c>
      <c r="F128" s="370">
        <v>45250</v>
      </c>
      <c r="G128" s="274">
        <f t="shared" si="4"/>
        <v>45204.5</v>
      </c>
      <c r="H128" s="373">
        <v>45181</v>
      </c>
      <c r="I128" s="55">
        <f t="shared" si="7"/>
        <v>-23</v>
      </c>
      <c r="J128" s="192">
        <v>3440.05</v>
      </c>
      <c r="K128" s="283">
        <f t="shared" si="5"/>
        <v>3.5508401908970031E-3</v>
      </c>
      <c r="L128" s="17">
        <f t="shared" si="6"/>
        <v>-8.1669324390631071E-2</v>
      </c>
      <c r="N128" s="16"/>
    </row>
    <row r="129" spans="1:15">
      <c r="A129" s="16">
        <v>122</v>
      </c>
      <c r="B129" s="224" t="s">
        <v>235</v>
      </c>
      <c r="C129" s="372">
        <v>119</v>
      </c>
      <c r="D129" s="370">
        <v>45015</v>
      </c>
      <c r="E129" s="370">
        <v>44999</v>
      </c>
      <c r="F129" s="370">
        <v>44999</v>
      </c>
      <c r="G129" s="274">
        <f t="shared" si="4"/>
        <v>44999</v>
      </c>
      <c r="H129" s="373">
        <v>45105</v>
      </c>
      <c r="I129" s="55">
        <f t="shared" si="7"/>
        <v>106.5</v>
      </c>
      <c r="J129" s="192">
        <v>796.99</v>
      </c>
      <c r="K129" s="283">
        <f t="shared" si="5"/>
        <v>8.226578461775271E-4</v>
      </c>
      <c r="L129" s="17">
        <f t="shared" si="6"/>
        <v>8.7613060617906635E-2</v>
      </c>
      <c r="N129" s="16"/>
    </row>
    <row r="130" spans="1:15">
      <c r="A130" s="16">
        <v>123</v>
      </c>
      <c r="B130" s="224" t="s">
        <v>269</v>
      </c>
      <c r="C130" s="372">
        <v>120</v>
      </c>
      <c r="D130" s="370">
        <v>45084</v>
      </c>
      <c r="E130" s="370">
        <v>45047</v>
      </c>
      <c r="F130" s="370">
        <v>45077</v>
      </c>
      <c r="G130" s="274">
        <f t="shared" si="4"/>
        <v>45062</v>
      </c>
      <c r="H130" s="373">
        <v>45105</v>
      </c>
      <c r="I130" s="55">
        <f t="shared" si="7"/>
        <v>43.5</v>
      </c>
      <c r="J130" s="192">
        <v>5619.68</v>
      </c>
      <c r="K130" s="283">
        <f t="shared" si="5"/>
        <v>5.8006673170390164E-3</v>
      </c>
      <c r="L130" s="17">
        <f t="shared" si="6"/>
        <v>0.25232902829119719</v>
      </c>
      <c r="N130" s="16"/>
    </row>
    <row r="131" spans="1:15">
      <c r="A131" s="16">
        <v>124</v>
      </c>
      <c r="B131" s="224" t="s">
        <v>270</v>
      </c>
      <c r="C131" s="372">
        <v>121</v>
      </c>
      <c r="D131" s="370">
        <v>45120</v>
      </c>
      <c r="E131" s="370">
        <v>45078</v>
      </c>
      <c r="F131" s="370">
        <v>45078</v>
      </c>
      <c r="G131" s="274">
        <f t="shared" si="4"/>
        <v>45078</v>
      </c>
      <c r="H131" s="370">
        <v>45128</v>
      </c>
      <c r="I131" s="55">
        <f t="shared" si="7"/>
        <v>50.5</v>
      </c>
      <c r="J131" s="192">
        <v>101.85</v>
      </c>
      <c r="K131" s="283">
        <f t="shared" si="5"/>
        <v>1.0513017934124786E-4</v>
      </c>
      <c r="L131" s="17">
        <f t="shared" si="6"/>
        <v>5.3090740567330172E-3</v>
      </c>
      <c r="N131" s="16"/>
    </row>
    <row r="132" spans="1:15">
      <c r="A132" s="16">
        <v>125</v>
      </c>
      <c r="B132" s="224" t="s">
        <v>266</v>
      </c>
      <c r="C132" s="372">
        <v>122</v>
      </c>
      <c r="D132" s="370">
        <v>45001</v>
      </c>
      <c r="E132" s="370">
        <v>44999</v>
      </c>
      <c r="F132" s="370">
        <v>44999</v>
      </c>
      <c r="G132" s="274">
        <f t="shared" si="4"/>
        <v>44999</v>
      </c>
      <c r="H132" s="373">
        <v>45005</v>
      </c>
      <c r="I132" s="55">
        <f t="shared" si="7"/>
        <v>6.5</v>
      </c>
      <c r="J132" s="192">
        <v>175</v>
      </c>
      <c r="K132" s="283">
        <f t="shared" si="5"/>
        <v>1.8063604697808911E-4</v>
      </c>
      <c r="L132" s="17">
        <f t="shared" si="6"/>
        <v>1.1741343053575791E-3</v>
      </c>
      <c r="N132" s="16"/>
    </row>
    <row r="133" spans="1:15">
      <c r="A133" s="16">
        <v>126</v>
      </c>
      <c r="B133" s="224" t="s">
        <v>230</v>
      </c>
      <c r="C133" s="372">
        <v>123</v>
      </c>
      <c r="D133" s="370">
        <v>45215</v>
      </c>
      <c r="E133" s="370">
        <v>45215</v>
      </c>
      <c r="F133" s="370">
        <v>45215</v>
      </c>
      <c r="G133" s="274">
        <f t="shared" si="4"/>
        <v>45215</v>
      </c>
      <c r="H133" s="373">
        <v>45229</v>
      </c>
      <c r="I133" s="55">
        <f t="shared" si="7"/>
        <v>14.5</v>
      </c>
      <c r="J133" s="192">
        <v>1281.76</v>
      </c>
      <c r="K133" s="283">
        <f t="shared" si="5"/>
        <v>1.3230403404264886E-3</v>
      </c>
      <c r="L133" s="17">
        <f t="shared" si="6"/>
        <v>1.9184084936184086E-2</v>
      </c>
      <c r="N133" s="16"/>
    </row>
    <row r="134" spans="1:15">
      <c r="A134" s="16">
        <v>127</v>
      </c>
      <c r="B134" s="224" t="s">
        <v>235</v>
      </c>
      <c r="C134" s="372">
        <v>124</v>
      </c>
      <c r="D134" s="370">
        <v>45224</v>
      </c>
      <c r="E134" s="370">
        <v>45209</v>
      </c>
      <c r="F134" s="370">
        <v>45223</v>
      </c>
      <c r="G134" s="274">
        <f t="shared" si="4"/>
        <v>45216</v>
      </c>
      <c r="H134" s="373">
        <v>45315</v>
      </c>
      <c r="I134" s="55">
        <f t="shared" si="7"/>
        <v>99.5</v>
      </c>
      <c r="J134" s="192">
        <v>569.28</v>
      </c>
      <c r="K134" s="283">
        <f t="shared" si="5"/>
        <v>5.8761422184963759E-4</v>
      </c>
      <c r="L134" s="17">
        <f t="shared" si="6"/>
        <v>5.8467615074038942E-2</v>
      </c>
      <c r="N134" s="16"/>
      <c r="O134" s="8"/>
    </row>
    <row r="135" spans="1:15">
      <c r="A135" s="16">
        <v>128</v>
      </c>
      <c r="B135" s="224" t="s">
        <v>269</v>
      </c>
      <c r="C135" s="372">
        <v>125</v>
      </c>
      <c r="D135" s="370">
        <v>45239</v>
      </c>
      <c r="E135" s="370">
        <v>45200</v>
      </c>
      <c r="F135" s="370">
        <v>45230</v>
      </c>
      <c r="G135" s="274">
        <f t="shared" si="4"/>
        <v>45215</v>
      </c>
      <c r="H135" s="373">
        <v>45299</v>
      </c>
      <c r="I135" s="55">
        <f t="shared" si="7"/>
        <v>84.5</v>
      </c>
      <c r="J135" s="192">
        <v>11239.36</v>
      </c>
      <c r="K135" s="283">
        <f t="shared" si="5"/>
        <v>1.1601334634078033E-2</v>
      </c>
      <c r="L135" s="17">
        <f t="shared" si="6"/>
        <v>0.98031277657959381</v>
      </c>
      <c r="N135" s="16"/>
      <c r="O135" s="8"/>
    </row>
    <row r="136" spans="1:15">
      <c r="A136" s="16">
        <v>129</v>
      </c>
      <c r="B136" s="224" t="s">
        <v>81</v>
      </c>
      <c r="C136" s="372">
        <v>126</v>
      </c>
      <c r="D136" s="370">
        <v>45266</v>
      </c>
      <c r="E136" s="370">
        <v>45266</v>
      </c>
      <c r="F136" s="370">
        <v>45266</v>
      </c>
      <c r="G136" s="274">
        <f t="shared" ref="G136:G199" si="8">AVERAGE(E136:F136)</f>
        <v>45266</v>
      </c>
      <c r="H136" s="373">
        <v>45310</v>
      </c>
      <c r="I136" s="55">
        <f t="shared" si="7"/>
        <v>44.5</v>
      </c>
      <c r="J136" s="192">
        <v>251.7</v>
      </c>
      <c r="K136" s="283">
        <f t="shared" ref="K136:K199" si="9">J136/$J$366</f>
        <v>2.5980624585362875E-4</v>
      </c>
      <c r="L136" s="17">
        <f t="shared" ref="L136:L199" si="10">K136*I136</f>
        <v>1.156137794048648E-2</v>
      </c>
      <c r="N136" s="16"/>
      <c r="O136" s="8"/>
    </row>
    <row r="137" spans="1:15">
      <c r="A137" s="16">
        <v>130</v>
      </c>
      <c r="B137" s="224" t="s">
        <v>248</v>
      </c>
      <c r="C137" s="372">
        <v>127</v>
      </c>
      <c r="D137" s="370">
        <v>45085</v>
      </c>
      <c r="E137" s="370">
        <v>45078</v>
      </c>
      <c r="F137" s="370">
        <v>45107</v>
      </c>
      <c r="G137" s="274">
        <f t="shared" si="8"/>
        <v>45092.5</v>
      </c>
      <c r="H137" s="373">
        <v>45128</v>
      </c>
      <c r="I137" s="55">
        <f t="shared" si="7"/>
        <v>36</v>
      </c>
      <c r="J137" s="192">
        <v>6019.92</v>
      </c>
      <c r="K137" s="283">
        <f t="shared" si="9"/>
        <v>6.2137974395676471E-3</v>
      </c>
      <c r="L137" s="17">
        <f t="shared" si="10"/>
        <v>0.22369670782443529</v>
      </c>
      <c r="N137" s="16"/>
    </row>
    <row r="138" spans="1:15">
      <c r="A138" s="16">
        <v>131</v>
      </c>
      <c r="B138" s="224" t="s">
        <v>271</v>
      </c>
      <c r="C138" s="372">
        <v>128</v>
      </c>
      <c r="D138" s="370">
        <v>44880</v>
      </c>
      <c r="E138" s="370">
        <v>44927</v>
      </c>
      <c r="F138" s="370">
        <v>45291</v>
      </c>
      <c r="G138" s="274">
        <f t="shared" si="8"/>
        <v>45109</v>
      </c>
      <c r="H138" s="373">
        <v>44965</v>
      </c>
      <c r="I138" s="55">
        <f t="shared" si="7"/>
        <v>-143.5</v>
      </c>
      <c r="J138" s="192">
        <v>20612.16</v>
      </c>
      <c r="K138" s="283">
        <f t="shared" si="9"/>
        <v>2.1275994869027939E-2</v>
      </c>
      <c r="L138" s="17">
        <f t="shared" si="10"/>
        <v>-3.0531052637055094</v>
      </c>
      <c r="N138" s="16"/>
    </row>
    <row r="139" spans="1:15">
      <c r="A139" s="16">
        <v>132</v>
      </c>
      <c r="B139" s="224" t="s">
        <v>227</v>
      </c>
      <c r="C139" s="372">
        <v>129</v>
      </c>
      <c r="D139" s="370">
        <v>45142</v>
      </c>
      <c r="E139" s="370">
        <v>45131</v>
      </c>
      <c r="F139" s="370">
        <v>45134</v>
      </c>
      <c r="G139" s="274">
        <f t="shared" si="8"/>
        <v>45132.5</v>
      </c>
      <c r="H139" s="373">
        <v>45187</v>
      </c>
      <c r="I139" s="55">
        <f t="shared" ref="I139:I202" si="11">(H139-F139)+((F139-E139+1)/2)</f>
        <v>55</v>
      </c>
      <c r="J139" s="192">
        <v>196.62</v>
      </c>
      <c r="K139" s="283">
        <f t="shared" si="9"/>
        <v>2.0295234032475363E-4</v>
      </c>
      <c r="L139" s="17">
        <f t="shared" si="10"/>
        <v>1.116237871786145E-2</v>
      </c>
      <c r="N139" s="16"/>
    </row>
    <row r="140" spans="1:15">
      <c r="A140" s="16">
        <v>133</v>
      </c>
      <c r="B140" s="224" t="s">
        <v>227</v>
      </c>
      <c r="C140" s="372">
        <v>130</v>
      </c>
      <c r="D140" s="370">
        <v>44981</v>
      </c>
      <c r="E140" s="370">
        <v>44970</v>
      </c>
      <c r="F140" s="370">
        <v>44974</v>
      </c>
      <c r="G140" s="274">
        <f t="shared" si="8"/>
        <v>44972</v>
      </c>
      <c r="H140" s="373">
        <v>45026</v>
      </c>
      <c r="I140" s="55">
        <f t="shared" si="11"/>
        <v>54.5</v>
      </c>
      <c r="J140" s="192">
        <v>305.10000000000002</v>
      </c>
      <c r="K140" s="283">
        <f t="shared" si="9"/>
        <v>3.1492604533151424E-4</v>
      </c>
      <c r="L140" s="17">
        <f t="shared" si="10"/>
        <v>1.7163469470567527E-2</v>
      </c>
      <c r="N140" s="16"/>
    </row>
    <row r="141" spans="1:15">
      <c r="A141" s="16">
        <v>134</v>
      </c>
      <c r="B141" s="224" t="s">
        <v>272</v>
      </c>
      <c r="C141" s="372">
        <v>131</v>
      </c>
      <c r="D141" s="370">
        <v>44998</v>
      </c>
      <c r="E141" s="370">
        <v>44970</v>
      </c>
      <c r="F141" s="370">
        <v>44970</v>
      </c>
      <c r="G141" s="274">
        <f t="shared" si="8"/>
        <v>44970</v>
      </c>
      <c r="H141" s="373">
        <v>45058</v>
      </c>
      <c r="I141" s="55">
        <f t="shared" si="11"/>
        <v>88.5</v>
      </c>
      <c r="J141" s="192">
        <v>146.16</v>
      </c>
      <c r="K141" s="283">
        <f t="shared" si="9"/>
        <v>1.5086722643610002E-4</v>
      </c>
      <c r="L141" s="17">
        <f t="shared" si="10"/>
        <v>1.3351749539594851E-2</v>
      </c>
      <c r="N141" s="16"/>
    </row>
    <row r="142" spans="1:15">
      <c r="A142" s="16">
        <v>135</v>
      </c>
      <c r="B142" s="224" t="s">
        <v>273</v>
      </c>
      <c r="C142" s="372">
        <v>132</v>
      </c>
      <c r="D142" s="370">
        <v>45114</v>
      </c>
      <c r="E142" s="370">
        <v>45097</v>
      </c>
      <c r="F142" s="370">
        <v>45097</v>
      </c>
      <c r="G142" s="274">
        <f t="shared" si="8"/>
        <v>45097</v>
      </c>
      <c r="H142" s="373">
        <v>45128</v>
      </c>
      <c r="I142" s="55">
        <f t="shared" si="11"/>
        <v>31.5</v>
      </c>
      <c r="J142" s="192">
        <v>369.92</v>
      </c>
      <c r="K142" s="283">
        <f t="shared" si="9"/>
        <v>3.8183363713219844E-4</v>
      </c>
      <c r="L142" s="17">
        <f t="shared" si="10"/>
        <v>1.2027759569664251E-2</v>
      </c>
      <c r="N142" s="16"/>
    </row>
    <row r="143" spans="1:15">
      <c r="A143" s="16">
        <v>136</v>
      </c>
      <c r="B143" s="224" t="s">
        <v>229</v>
      </c>
      <c r="C143" s="372">
        <v>133</v>
      </c>
      <c r="D143" s="370">
        <v>45174</v>
      </c>
      <c r="E143" s="370">
        <v>44986</v>
      </c>
      <c r="F143" s="370">
        <v>45350</v>
      </c>
      <c r="G143" s="274">
        <f t="shared" si="8"/>
        <v>45168</v>
      </c>
      <c r="H143" s="373">
        <v>45225</v>
      </c>
      <c r="I143" s="55">
        <f t="shared" si="11"/>
        <v>57.5</v>
      </c>
      <c r="J143" s="192">
        <v>123.75</v>
      </c>
      <c r="K143" s="283">
        <f t="shared" si="9"/>
        <v>1.2773549036307731E-4</v>
      </c>
      <c r="L143" s="17">
        <f t="shared" si="10"/>
        <v>7.3447906958769458E-3</v>
      </c>
      <c r="N143" s="16"/>
    </row>
    <row r="144" spans="1:15">
      <c r="A144" s="16">
        <v>137</v>
      </c>
      <c r="B144" s="224" t="s">
        <v>227</v>
      </c>
      <c r="C144" s="372">
        <v>134</v>
      </c>
      <c r="D144" s="370">
        <v>45015</v>
      </c>
      <c r="E144" s="370">
        <v>45005</v>
      </c>
      <c r="F144" s="370">
        <v>45009</v>
      </c>
      <c r="G144" s="274">
        <f t="shared" si="8"/>
        <v>45007</v>
      </c>
      <c r="H144" s="373">
        <v>45058</v>
      </c>
      <c r="I144" s="55">
        <f t="shared" si="11"/>
        <v>51.5</v>
      </c>
      <c r="J144" s="192">
        <v>449.82</v>
      </c>
      <c r="K144" s="283">
        <f t="shared" si="9"/>
        <v>4.6430689515248029E-4</v>
      </c>
      <c r="L144" s="17">
        <f t="shared" si="10"/>
        <v>2.3911805100352734E-2</v>
      </c>
      <c r="N144" s="16"/>
    </row>
    <row r="145" spans="1:15">
      <c r="A145" s="16">
        <v>138</v>
      </c>
      <c r="B145" s="224" t="s">
        <v>81</v>
      </c>
      <c r="C145" s="372">
        <v>135</v>
      </c>
      <c r="D145" s="370">
        <v>45014</v>
      </c>
      <c r="E145" s="370">
        <v>45014</v>
      </c>
      <c r="F145" s="370">
        <v>45014</v>
      </c>
      <c r="G145" s="274">
        <f t="shared" si="8"/>
        <v>45014</v>
      </c>
      <c r="H145" s="373">
        <v>45058</v>
      </c>
      <c r="I145" s="55">
        <f t="shared" si="11"/>
        <v>44.5</v>
      </c>
      <c r="J145" s="192">
        <v>167.36</v>
      </c>
      <c r="K145" s="283">
        <f t="shared" si="9"/>
        <v>1.7274999327001713E-4</v>
      </c>
      <c r="L145" s="17">
        <f t="shared" si="10"/>
        <v>7.6873747005157629E-3</v>
      </c>
      <c r="N145" s="16"/>
    </row>
    <row r="146" spans="1:15">
      <c r="A146" s="16">
        <v>139</v>
      </c>
      <c r="B146" s="224" t="s">
        <v>222</v>
      </c>
      <c r="C146" s="372">
        <v>136</v>
      </c>
      <c r="D146" s="370">
        <v>45005</v>
      </c>
      <c r="E146" s="370">
        <v>45005</v>
      </c>
      <c r="F146" s="370">
        <v>45005</v>
      </c>
      <c r="G146" s="274">
        <f t="shared" si="8"/>
        <v>45005</v>
      </c>
      <c r="H146" s="373">
        <v>45086</v>
      </c>
      <c r="I146" s="55">
        <f t="shared" si="11"/>
        <v>81.5</v>
      </c>
      <c r="J146" s="192">
        <v>576.42999999999995</v>
      </c>
      <c r="K146" s="283">
        <f t="shared" si="9"/>
        <v>5.9499449462617092E-4</v>
      </c>
      <c r="L146" s="17">
        <f t="shared" si="10"/>
        <v>4.8492051312032929E-2</v>
      </c>
      <c r="N146" s="16"/>
    </row>
    <row r="147" spans="1:15">
      <c r="A147" s="16">
        <v>140</v>
      </c>
      <c r="B147" s="224" t="s">
        <v>237</v>
      </c>
      <c r="C147" s="372">
        <v>137</v>
      </c>
      <c r="D147" s="370">
        <v>45028</v>
      </c>
      <c r="E147" s="370">
        <v>44986</v>
      </c>
      <c r="F147" s="370">
        <v>44986</v>
      </c>
      <c r="G147" s="274">
        <f t="shared" si="8"/>
        <v>44986</v>
      </c>
      <c r="H147" s="373">
        <v>45037</v>
      </c>
      <c r="I147" s="55">
        <f t="shared" si="11"/>
        <v>51.5</v>
      </c>
      <c r="J147" s="192">
        <v>195</v>
      </c>
      <c r="K147" s="283">
        <f t="shared" si="9"/>
        <v>2.0128016663272788E-4</v>
      </c>
      <c r="L147" s="17">
        <f t="shared" si="10"/>
        <v>1.0365928581585486E-2</v>
      </c>
      <c r="N147" s="16"/>
    </row>
    <row r="148" spans="1:15">
      <c r="A148" s="16">
        <v>141</v>
      </c>
      <c r="B148" s="224" t="s">
        <v>230</v>
      </c>
      <c r="C148" s="372">
        <v>138</v>
      </c>
      <c r="D148" s="370">
        <v>45152</v>
      </c>
      <c r="E148" s="370">
        <v>45152</v>
      </c>
      <c r="F148" s="370">
        <v>45152</v>
      </c>
      <c r="G148" s="274">
        <f t="shared" si="8"/>
        <v>45152</v>
      </c>
      <c r="H148" s="373">
        <v>45166</v>
      </c>
      <c r="I148" s="55">
        <f t="shared" si="11"/>
        <v>14.5</v>
      </c>
      <c r="J148" s="192">
        <v>179.7</v>
      </c>
      <c r="K148" s="283">
        <f t="shared" si="9"/>
        <v>1.8548741509692921E-4</v>
      </c>
      <c r="L148" s="17">
        <f t="shared" si="10"/>
        <v>2.6895675189054736E-3</v>
      </c>
      <c r="N148" s="16"/>
    </row>
    <row r="149" spans="1:15">
      <c r="A149" s="16">
        <v>142</v>
      </c>
      <c r="B149" s="224" t="s">
        <v>235</v>
      </c>
      <c r="C149" s="372">
        <v>139</v>
      </c>
      <c r="D149" s="370">
        <v>45037</v>
      </c>
      <c r="E149" s="370">
        <v>45000</v>
      </c>
      <c r="F149" s="370">
        <v>45029</v>
      </c>
      <c r="G149" s="274">
        <f t="shared" si="8"/>
        <v>45014.5</v>
      </c>
      <c r="H149" s="373">
        <v>45127</v>
      </c>
      <c r="I149" s="55">
        <f t="shared" si="11"/>
        <v>113</v>
      </c>
      <c r="J149" s="192">
        <v>269.89</v>
      </c>
      <c r="K149" s="283">
        <f t="shared" si="9"/>
        <v>2.785820726795227E-4</v>
      </c>
      <c r="L149" s="17">
        <f t="shared" si="10"/>
        <v>3.1479774212786069E-2</v>
      </c>
      <c r="N149" s="16"/>
    </row>
    <row r="150" spans="1:15">
      <c r="A150" s="16">
        <v>143</v>
      </c>
      <c r="B150" s="224" t="s">
        <v>274</v>
      </c>
      <c r="C150" s="372">
        <v>140</v>
      </c>
      <c r="D150" s="370">
        <v>45219</v>
      </c>
      <c r="E150" s="370">
        <v>45181</v>
      </c>
      <c r="F150" s="370">
        <v>45190</v>
      </c>
      <c r="G150" s="274">
        <f t="shared" si="8"/>
        <v>45185.5</v>
      </c>
      <c r="H150" s="373">
        <v>45220</v>
      </c>
      <c r="I150" s="55">
        <f t="shared" si="11"/>
        <v>35</v>
      </c>
      <c r="J150" s="192">
        <v>561.88</v>
      </c>
      <c r="K150" s="283">
        <f t="shared" si="9"/>
        <v>5.7997589757742118E-4</v>
      </c>
      <c r="L150" s="17">
        <f t="shared" si="10"/>
        <v>2.029915641520974E-2</v>
      </c>
      <c r="N150" s="16"/>
    </row>
    <row r="151" spans="1:15">
      <c r="A151" s="16">
        <v>144</v>
      </c>
      <c r="B151" s="224" t="s">
        <v>274</v>
      </c>
      <c r="C151" s="372">
        <v>141</v>
      </c>
      <c r="D151" s="370">
        <v>45133</v>
      </c>
      <c r="E151" s="370">
        <v>45106</v>
      </c>
      <c r="F151" s="370">
        <v>45106</v>
      </c>
      <c r="G151" s="274">
        <f t="shared" si="8"/>
        <v>45106</v>
      </c>
      <c r="H151" s="373">
        <v>45159</v>
      </c>
      <c r="I151" s="55">
        <f t="shared" si="11"/>
        <v>53.5</v>
      </c>
      <c r="J151" s="192">
        <v>580.6</v>
      </c>
      <c r="K151" s="283">
        <f t="shared" si="9"/>
        <v>5.9929879357416315E-4</v>
      </c>
      <c r="L151" s="17">
        <f t="shared" si="10"/>
        <v>3.2062485456217732E-2</v>
      </c>
      <c r="N151" s="16"/>
    </row>
    <row r="152" spans="1:15">
      <c r="A152" s="16">
        <v>145</v>
      </c>
      <c r="B152" s="224" t="s">
        <v>231</v>
      </c>
      <c r="C152" s="372">
        <v>142</v>
      </c>
      <c r="D152" s="370">
        <v>45202</v>
      </c>
      <c r="E152" s="370">
        <v>45202</v>
      </c>
      <c r="F152" s="370">
        <v>45202</v>
      </c>
      <c r="G152" s="274">
        <f t="shared" si="8"/>
        <v>45202</v>
      </c>
      <c r="H152" s="373">
        <v>45217</v>
      </c>
      <c r="I152" s="55">
        <f t="shared" si="11"/>
        <v>15.5</v>
      </c>
      <c r="J152" s="192">
        <v>9026.6299999999992</v>
      </c>
      <c r="K152" s="283">
        <f t="shared" si="9"/>
        <v>9.3173414899075917E-3</v>
      </c>
      <c r="L152" s="17">
        <f t="shared" si="10"/>
        <v>0.14441879309356767</v>
      </c>
      <c r="N152" s="16"/>
    </row>
    <row r="153" spans="1:15">
      <c r="A153" s="16">
        <v>146</v>
      </c>
      <c r="B153" s="224" t="s">
        <v>222</v>
      </c>
      <c r="C153" s="372">
        <v>143</v>
      </c>
      <c r="D153" s="370">
        <v>44915</v>
      </c>
      <c r="E153" s="370">
        <v>44915</v>
      </c>
      <c r="F153" s="370">
        <v>44915</v>
      </c>
      <c r="G153" s="274">
        <f t="shared" si="8"/>
        <v>44915</v>
      </c>
      <c r="H153" s="373">
        <v>44963</v>
      </c>
      <c r="I153" s="55">
        <f t="shared" si="11"/>
        <v>48.5</v>
      </c>
      <c r="J153" s="192">
        <v>184.18</v>
      </c>
      <c r="K153" s="283">
        <f t="shared" si="9"/>
        <v>1.9011169789956832E-4</v>
      </c>
      <c r="L153" s="17">
        <f t="shared" si="10"/>
        <v>9.2204173481290636E-3</v>
      </c>
      <c r="N153" s="16"/>
      <c r="O153" s="8"/>
    </row>
    <row r="154" spans="1:15">
      <c r="A154" s="16">
        <v>147</v>
      </c>
      <c r="B154" s="224" t="s">
        <v>227</v>
      </c>
      <c r="C154" s="372">
        <v>144</v>
      </c>
      <c r="D154" s="370">
        <v>44967</v>
      </c>
      <c r="E154" s="370">
        <v>44956</v>
      </c>
      <c r="F154" s="370">
        <v>44960</v>
      </c>
      <c r="G154" s="274">
        <f t="shared" si="8"/>
        <v>44958</v>
      </c>
      <c r="H154" s="373">
        <v>45012</v>
      </c>
      <c r="I154" s="55">
        <f t="shared" si="11"/>
        <v>54.5</v>
      </c>
      <c r="J154" s="192">
        <v>131.82</v>
      </c>
      <c r="K154" s="283">
        <f t="shared" si="9"/>
        <v>1.3606539264372403E-4</v>
      </c>
      <c r="L154" s="17">
        <f t="shared" si="10"/>
        <v>7.41556389908296E-3</v>
      </c>
      <c r="N154" s="16"/>
    </row>
    <row r="155" spans="1:15">
      <c r="A155" s="16">
        <v>148</v>
      </c>
      <c r="B155" s="224" t="s">
        <v>227</v>
      </c>
      <c r="C155" s="372">
        <v>145</v>
      </c>
      <c r="D155" s="370">
        <v>45246</v>
      </c>
      <c r="E155" s="370">
        <v>45236</v>
      </c>
      <c r="F155" s="370">
        <v>45240</v>
      </c>
      <c r="G155" s="274">
        <f t="shared" si="8"/>
        <v>45238</v>
      </c>
      <c r="H155" s="373">
        <v>45336</v>
      </c>
      <c r="I155" s="55">
        <f t="shared" si="11"/>
        <v>98.5</v>
      </c>
      <c r="J155" s="192">
        <v>133.56</v>
      </c>
      <c r="K155" s="283">
        <f t="shared" si="9"/>
        <v>1.3786143105367762E-4</v>
      </c>
      <c r="L155" s="17">
        <f t="shared" si="10"/>
        <v>1.3579350958787244E-2</v>
      </c>
      <c r="N155" s="16"/>
      <c r="O155" s="8"/>
    </row>
    <row r="156" spans="1:15">
      <c r="A156" s="16">
        <v>149</v>
      </c>
      <c r="B156" s="224" t="s">
        <v>227</v>
      </c>
      <c r="C156" s="372">
        <v>146</v>
      </c>
      <c r="D156" s="370">
        <v>45092</v>
      </c>
      <c r="E156" s="370">
        <v>45082</v>
      </c>
      <c r="F156" s="370">
        <v>45086</v>
      </c>
      <c r="G156" s="274">
        <f t="shared" si="8"/>
        <v>45084</v>
      </c>
      <c r="H156" s="373">
        <v>45182</v>
      </c>
      <c r="I156" s="55">
        <f t="shared" si="11"/>
        <v>98.5</v>
      </c>
      <c r="J156" s="192">
        <v>290.25</v>
      </c>
      <c r="K156" s="283">
        <f t="shared" si="9"/>
        <v>2.9959778648794495E-4</v>
      </c>
      <c r="L156" s="17">
        <f t="shared" si="10"/>
        <v>2.9510381969062575E-2</v>
      </c>
      <c r="N156" s="16"/>
    </row>
    <row r="157" spans="1:15">
      <c r="A157" s="16">
        <v>150</v>
      </c>
      <c r="B157" s="224" t="s">
        <v>235</v>
      </c>
      <c r="C157" s="372">
        <v>147</v>
      </c>
      <c r="D157" s="370">
        <v>45210</v>
      </c>
      <c r="E157" s="370">
        <v>45201</v>
      </c>
      <c r="F157" s="370">
        <v>45202</v>
      </c>
      <c r="G157" s="274">
        <f t="shared" si="8"/>
        <v>45201.5</v>
      </c>
      <c r="H157" s="373">
        <v>45300</v>
      </c>
      <c r="I157" s="55">
        <f t="shared" si="11"/>
        <v>99</v>
      </c>
      <c r="J157" s="192">
        <v>850.64</v>
      </c>
      <c r="K157" s="283">
        <f t="shared" si="9"/>
        <v>8.7803569715109563E-4</v>
      </c>
      <c r="L157" s="17">
        <f t="shared" si="10"/>
        <v>8.6925534017958467E-2</v>
      </c>
      <c r="N157" s="16"/>
      <c r="O157" s="8"/>
    </row>
    <row r="158" spans="1:15">
      <c r="A158" s="16">
        <v>151</v>
      </c>
      <c r="B158" s="224" t="s">
        <v>230</v>
      </c>
      <c r="C158" s="372">
        <v>148</v>
      </c>
      <c r="D158" s="370">
        <v>45055</v>
      </c>
      <c r="E158" s="370">
        <v>45055</v>
      </c>
      <c r="F158" s="370">
        <v>45055</v>
      </c>
      <c r="G158" s="274">
        <f t="shared" si="8"/>
        <v>45055</v>
      </c>
      <c r="H158" s="373">
        <v>45069</v>
      </c>
      <c r="I158" s="55">
        <f t="shared" si="11"/>
        <v>14.5</v>
      </c>
      <c r="J158" s="192">
        <v>155.12</v>
      </c>
      <c r="K158" s="283">
        <f t="shared" si="9"/>
        <v>1.6011579204137821E-4</v>
      </c>
      <c r="L158" s="17">
        <f t="shared" si="10"/>
        <v>2.3216789845999842E-3</v>
      </c>
      <c r="N158" s="16"/>
    </row>
    <row r="159" spans="1:15">
      <c r="A159" s="16">
        <v>152</v>
      </c>
      <c r="B159" s="224" t="s">
        <v>244</v>
      </c>
      <c r="C159" s="372">
        <v>149</v>
      </c>
      <c r="D159" s="370">
        <v>44976</v>
      </c>
      <c r="E159" s="370">
        <v>44972</v>
      </c>
      <c r="F159" s="370">
        <v>44972</v>
      </c>
      <c r="G159" s="274">
        <f t="shared" si="8"/>
        <v>44972</v>
      </c>
      <c r="H159" s="373">
        <v>45170</v>
      </c>
      <c r="I159" s="55">
        <f t="shared" si="11"/>
        <v>198.5</v>
      </c>
      <c r="J159" s="192">
        <v>627.6</v>
      </c>
      <c r="K159" s="283">
        <f t="shared" si="9"/>
        <v>6.4781247476256422E-4</v>
      </c>
      <c r="L159" s="17">
        <f t="shared" si="10"/>
        <v>0.12859077624036899</v>
      </c>
      <c r="N159" s="16"/>
    </row>
    <row r="160" spans="1:15">
      <c r="A160" s="16">
        <v>153</v>
      </c>
      <c r="B160" s="224" t="s">
        <v>222</v>
      </c>
      <c r="C160" s="372">
        <v>150</v>
      </c>
      <c r="D160" s="370">
        <v>44915</v>
      </c>
      <c r="E160" s="370">
        <v>44915</v>
      </c>
      <c r="F160" s="370">
        <v>44915</v>
      </c>
      <c r="G160" s="274">
        <f t="shared" si="8"/>
        <v>44915</v>
      </c>
      <c r="H160" s="373">
        <v>44963</v>
      </c>
      <c r="I160" s="55">
        <f t="shared" si="11"/>
        <v>48.5</v>
      </c>
      <c r="J160" s="192">
        <v>147.08000000000001</v>
      </c>
      <c r="K160" s="283">
        <f t="shared" si="9"/>
        <v>1.5181685594021344E-4</v>
      </c>
      <c r="L160" s="17">
        <f t="shared" si="10"/>
        <v>7.3631175131003519E-3</v>
      </c>
      <c r="N160" s="16"/>
      <c r="O160" s="8"/>
    </row>
    <row r="161" spans="1:15">
      <c r="A161" s="16">
        <v>154</v>
      </c>
      <c r="B161" s="224" t="s">
        <v>226</v>
      </c>
      <c r="C161" s="372">
        <v>151</v>
      </c>
      <c r="D161" s="370">
        <v>45107</v>
      </c>
      <c r="E161" s="370">
        <v>45078</v>
      </c>
      <c r="F161" s="370">
        <v>45107</v>
      </c>
      <c r="G161" s="274">
        <f t="shared" si="8"/>
        <v>45092.5</v>
      </c>
      <c r="H161" s="373">
        <v>45197</v>
      </c>
      <c r="I161" s="55">
        <f t="shared" si="11"/>
        <v>105</v>
      </c>
      <c r="J161" s="192">
        <v>3928.57</v>
      </c>
      <c r="K161" s="283">
        <f t="shared" si="9"/>
        <v>4.0550934575812091E-3</v>
      </c>
      <c r="L161" s="17">
        <f t="shared" si="10"/>
        <v>0.42578481304602694</v>
      </c>
      <c r="N161" s="16"/>
    </row>
    <row r="162" spans="1:15">
      <c r="A162" s="16">
        <v>155</v>
      </c>
      <c r="B162" s="224" t="s">
        <v>230</v>
      </c>
      <c r="C162" s="372">
        <v>152</v>
      </c>
      <c r="D162" s="370">
        <v>45237</v>
      </c>
      <c r="E162" s="370">
        <v>45237</v>
      </c>
      <c r="F162" s="370">
        <v>45237</v>
      </c>
      <c r="G162" s="274">
        <f t="shared" si="8"/>
        <v>45237</v>
      </c>
      <c r="H162" s="373">
        <v>45251</v>
      </c>
      <c r="I162" s="55">
        <f t="shared" si="11"/>
        <v>14.5</v>
      </c>
      <c r="J162" s="192">
        <v>105.02</v>
      </c>
      <c r="K162" s="283">
        <f t="shared" si="9"/>
        <v>1.0840227230650811E-4</v>
      </c>
      <c r="L162" s="17">
        <f t="shared" si="10"/>
        <v>1.5718329484443675E-3</v>
      </c>
      <c r="N162" s="16"/>
    </row>
    <row r="163" spans="1:15">
      <c r="A163" s="16">
        <v>156</v>
      </c>
      <c r="B163" s="224" t="s">
        <v>248</v>
      </c>
      <c r="C163" s="372">
        <v>153</v>
      </c>
      <c r="D163" s="370">
        <v>45026</v>
      </c>
      <c r="E163" s="370">
        <v>45017</v>
      </c>
      <c r="F163" s="370">
        <v>45046</v>
      </c>
      <c r="G163" s="274">
        <f t="shared" si="8"/>
        <v>45031.5</v>
      </c>
      <c r="H163" s="373">
        <v>45071</v>
      </c>
      <c r="I163" s="55">
        <f t="shared" si="11"/>
        <v>40</v>
      </c>
      <c r="J163" s="192">
        <v>3119.04</v>
      </c>
      <c r="K163" s="283">
        <f t="shared" si="9"/>
        <v>3.2194917483802233E-3</v>
      </c>
      <c r="L163" s="17">
        <f t="shared" si="10"/>
        <v>0.12877966993520892</v>
      </c>
      <c r="N163" s="16"/>
    </row>
    <row r="164" spans="1:15">
      <c r="A164" s="16">
        <v>157</v>
      </c>
      <c r="B164" s="224" t="s">
        <v>228</v>
      </c>
      <c r="C164" s="372">
        <v>154</v>
      </c>
      <c r="D164" s="370">
        <v>45216</v>
      </c>
      <c r="E164" s="370">
        <v>45194</v>
      </c>
      <c r="F164" s="370">
        <v>45194</v>
      </c>
      <c r="G164" s="274">
        <f t="shared" si="8"/>
        <v>45194</v>
      </c>
      <c r="H164" s="370">
        <v>45247</v>
      </c>
      <c r="I164" s="55">
        <f t="shared" si="11"/>
        <v>53.5</v>
      </c>
      <c r="J164" s="192">
        <v>4000</v>
      </c>
      <c r="K164" s="283">
        <f t="shared" si="9"/>
        <v>4.1288239309277518E-3</v>
      </c>
      <c r="L164" s="17">
        <f t="shared" si="10"/>
        <v>0.22089208030463472</v>
      </c>
      <c r="N164" s="16"/>
    </row>
    <row r="165" spans="1:15">
      <c r="A165" s="16">
        <v>158</v>
      </c>
      <c r="B165" s="224" t="s">
        <v>227</v>
      </c>
      <c r="C165" s="372">
        <v>155</v>
      </c>
      <c r="D165" s="370">
        <v>45062</v>
      </c>
      <c r="E165" s="370">
        <v>45047</v>
      </c>
      <c r="F165" s="370">
        <v>45051</v>
      </c>
      <c r="G165" s="274">
        <f t="shared" si="8"/>
        <v>45049</v>
      </c>
      <c r="H165" s="373">
        <v>45107</v>
      </c>
      <c r="I165" s="55">
        <f t="shared" si="11"/>
        <v>58.5</v>
      </c>
      <c r="J165" s="192">
        <v>414.12</v>
      </c>
      <c r="K165" s="283">
        <f t="shared" si="9"/>
        <v>4.274571415689501E-4</v>
      </c>
      <c r="L165" s="17">
        <f t="shared" si="10"/>
        <v>2.500624278178358E-2</v>
      </c>
      <c r="N165" s="16"/>
    </row>
    <row r="166" spans="1:15">
      <c r="A166" s="16">
        <v>159</v>
      </c>
      <c r="B166" s="224" t="s">
        <v>230</v>
      </c>
      <c r="C166" s="372">
        <v>156</v>
      </c>
      <c r="D166" s="370">
        <v>44991</v>
      </c>
      <c r="E166" s="370">
        <v>44991</v>
      </c>
      <c r="F166" s="370">
        <v>44991</v>
      </c>
      <c r="G166" s="274">
        <f t="shared" si="8"/>
        <v>44991</v>
      </c>
      <c r="H166" s="373">
        <v>45005</v>
      </c>
      <c r="I166" s="55">
        <f t="shared" si="11"/>
        <v>14.5</v>
      </c>
      <c r="J166" s="192">
        <v>135.22</v>
      </c>
      <c r="K166" s="283">
        <f t="shared" si="9"/>
        <v>1.3957489298501262E-4</v>
      </c>
      <c r="L166" s="17">
        <f t="shared" si="10"/>
        <v>2.0238359482826832E-3</v>
      </c>
      <c r="N166" s="16"/>
    </row>
    <row r="167" spans="1:15">
      <c r="A167" s="16">
        <v>160</v>
      </c>
      <c r="B167" s="224" t="s">
        <v>275</v>
      </c>
      <c r="C167" s="372">
        <v>157</v>
      </c>
      <c r="D167" s="370">
        <v>45069</v>
      </c>
      <c r="E167" s="370">
        <v>45068</v>
      </c>
      <c r="F167" s="370">
        <v>45068</v>
      </c>
      <c r="G167" s="274">
        <f t="shared" si="8"/>
        <v>45068</v>
      </c>
      <c r="H167" s="373">
        <v>45071</v>
      </c>
      <c r="I167" s="55">
        <f t="shared" si="11"/>
        <v>3.5</v>
      </c>
      <c r="J167" s="192">
        <v>175</v>
      </c>
      <c r="K167" s="283">
        <f t="shared" si="9"/>
        <v>1.8063604697808911E-4</v>
      </c>
      <c r="L167" s="17">
        <f t="shared" si="10"/>
        <v>6.3222616442331194E-4</v>
      </c>
      <c r="N167" s="16"/>
    </row>
    <row r="168" spans="1:15">
      <c r="A168" s="16">
        <v>161</v>
      </c>
      <c r="B168" s="224" t="s">
        <v>230</v>
      </c>
      <c r="C168" s="372">
        <v>158</v>
      </c>
      <c r="D168" s="370">
        <v>44963</v>
      </c>
      <c r="E168" s="370">
        <v>44963</v>
      </c>
      <c r="F168" s="370">
        <v>44963</v>
      </c>
      <c r="G168" s="274">
        <f t="shared" si="8"/>
        <v>44963</v>
      </c>
      <c r="H168" s="373">
        <v>44974</v>
      </c>
      <c r="I168" s="55">
        <f t="shared" si="11"/>
        <v>11.5</v>
      </c>
      <c r="J168" s="192">
        <v>389.21</v>
      </c>
      <c r="K168" s="283">
        <f t="shared" si="9"/>
        <v>4.0174489053909748E-4</v>
      </c>
      <c r="L168" s="17">
        <f t="shared" si="10"/>
        <v>4.620066241199621E-3</v>
      </c>
      <c r="N168" s="16"/>
    </row>
    <row r="169" spans="1:15">
      <c r="A169" s="16">
        <v>162</v>
      </c>
      <c r="B169" s="224" t="s">
        <v>235</v>
      </c>
      <c r="C169" s="372">
        <v>159</v>
      </c>
      <c r="D169" s="370">
        <v>45181</v>
      </c>
      <c r="E169" s="370">
        <v>45147</v>
      </c>
      <c r="F169" s="370">
        <v>45176</v>
      </c>
      <c r="G169" s="274">
        <f t="shared" si="8"/>
        <v>45161.5</v>
      </c>
      <c r="H169" s="373">
        <v>45271</v>
      </c>
      <c r="I169" s="55">
        <f t="shared" si="11"/>
        <v>110</v>
      </c>
      <c r="J169" s="192">
        <v>685.55</v>
      </c>
      <c r="K169" s="283">
        <f t="shared" si="9"/>
        <v>7.0762881146187997E-4</v>
      </c>
      <c r="L169" s="17">
        <f t="shared" si="10"/>
        <v>7.7839169260806793E-2</v>
      </c>
      <c r="N169" s="16"/>
    </row>
    <row r="170" spans="1:15">
      <c r="A170" s="16">
        <v>163</v>
      </c>
      <c r="B170" s="224" t="s">
        <v>250</v>
      </c>
      <c r="C170" s="372">
        <v>160</v>
      </c>
      <c r="D170" s="370">
        <v>45210</v>
      </c>
      <c r="E170" s="370">
        <v>45166</v>
      </c>
      <c r="F170" s="370">
        <v>45166</v>
      </c>
      <c r="G170" s="274">
        <f t="shared" si="8"/>
        <v>45166</v>
      </c>
      <c r="H170" s="373">
        <v>45220</v>
      </c>
      <c r="I170" s="55">
        <f t="shared" si="11"/>
        <v>54.5</v>
      </c>
      <c r="J170" s="192">
        <v>1039.8599999999999</v>
      </c>
      <c r="K170" s="283">
        <f t="shared" si="9"/>
        <v>1.0733497132036328E-3</v>
      </c>
      <c r="L170" s="17">
        <f t="shared" si="10"/>
        <v>5.8497559369597989E-2</v>
      </c>
      <c r="N170" s="16"/>
    </row>
    <row r="171" spans="1:15">
      <c r="A171" s="16">
        <v>164</v>
      </c>
      <c r="B171" s="224" t="s">
        <v>230</v>
      </c>
      <c r="C171" s="372">
        <v>161</v>
      </c>
      <c r="D171" s="370">
        <v>45175</v>
      </c>
      <c r="E171" s="370">
        <v>45175</v>
      </c>
      <c r="F171" s="370">
        <v>45175</v>
      </c>
      <c r="G171" s="274">
        <f t="shared" si="8"/>
        <v>45175</v>
      </c>
      <c r="H171" s="373">
        <v>45189</v>
      </c>
      <c r="I171" s="55">
        <f t="shared" si="11"/>
        <v>14.5</v>
      </c>
      <c r="J171" s="192">
        <v>239.6</v>
      </c>
      <c r="K171" s="283">
        <f t="shared" si="9"/>
        <v>2.473165534625723E-4</v>
      </c>
      <c r="L171" s="17">
        <f t="shared" si="10"/>
        <v>3.5860900252072982E-3</v>
      </c>
      <c r="N171" s="16"/>
    </row>
    <row r="172" spans="1:15">
      <c r="A172" s="16">
        <v>165</v>
      </c>
      <c r="B172" s="224" t="s">
        <v>228</v>
      </c>
      <c r="C172" s="372">
        <v>162</v>
      </c>
      <c r="D172" s="370">
        <v>45026</v>
      </c>
      <c r="E172" s="370">
        <v>44923</v>
      </c>
      <c r="F172" s="370">
        <v>44923</v>
      </c>
      <c r="G172" s="274">
        <f t="shared" si="8"/>
        <v>44923</v>
      </c>
      <c r="H172" s="370">
        <v>45040</v>
      </c>
      <c r="I172" s="55">
        <f t="shared" si="11"/>
        <v>117.5</v>
      </c>
      <c r="J172" s="192">
        <v>4000</v>
      </c>
      <c r="K172" s="283">
        <f t="shared" si="9"/>
        <v>4.1288239309277518E-3</v>
      </c>
      <c r="L172" s="17">
        <f t="shared" si="10"/>
        <v>0.48513681188401081</v>
      </c>
      <c r="M172" s="93"/>
      <c r="N172" s="16"/>
      <c r="O172" s="8"/>
    </row>
    <row r="173" spans="1:15">
      <c r="A173" s="16">
        <v>166</v>
      </c>
      <c r="B173" s="224" t="s">
        <v>82</v>
      </c>
      <c r="C173" s="372">
        <v>163</v>
      </c>
      <c r="D173" s="370">
        <v>45021</v>
      </c>
      <c r="E173" s="370">
        <v>44990</v>
      </c>
      <c r="F173" s="370">
        <v>45017</v>
      </c>
      <c r="G173" s="274">
        <f t="shared" si="8"/>
        <v>45003.5</v>
      </c>
      <c r="H173" s="373">
        <v>45110</v>
      </c>
      <c r="I173" s="55">
        <f t="shared" si="11"/>
        <v>107</v>
      </c>
      <c r="J173" s="192">
        <v>51316.2</v>
      </c>
      <c r="K173" s="283">
        <f t="shared" si="9"/>
        <v>5.2968888651068663E-2</v>
      </c>
      <c r="L173" s="17">
        <f t="shared" si="10"/>
        <v>5.6676710856643471</v>
      </c>
      <c r="N173" s="16"/>
    </row>
    <row r="174" spans="1:15">
      <c r="A174" s="16">
        <v>167</v>
      </c>
      <c r="B174" s="224" t="s">
        <v>274</v>
      </c>
      <c r="C174" s="372">
        <v>164</v>
      </c>
      <c r="D174" s="370">
        <v>44963</v>
      </c>
      <c r="E174" s="370">
        <v>44963</v>
      </c>
      <c r="F174" s="370">
        <v>44963</v>
      </c>
      <c r="G174" s="274">
        <f t="shared" si="8"/>
        <v>44963</v>
      </c>
      <c r="H174" s="373">
        <v>44965</v>
      </c>
      <c r="I174" s="55">
        <f t="shared" si="11"/>
        <v>2.5</v>
      </c>
      <c r="J174" s="192">
        <v>288.2</v>
      </c>
      <c r="K174" s="283">
        <f t="shared" si="9"/>
        <v>2.9748176422334449E-4</v>
      </c>
      <c r="L174" s="17">
        <f t="shared" si="10"/>
        <v>7.4370441055836116E-4</v>
      </c>
      <c r="N174" s="16"/>
    </row>
    <row r="175" spans="1:15">
      <c r="A175" s="16">
        <v>168</v>
      </c>
      <c r="B175" s="224" t="s">
        <v>234</v>
      </c>
      <c r="C175" s="372">
        <v>165</v>
      </c>
      <c r="D175" s="370">
        <v>45251</v>
      </c>
      <c r="E175" s="370">
        <v>45198</v>
      </c>
      <c r="F175" s="370">
        <v>45209</v>
      </c>
      <c r="G175" s="274">
        <f t="shared" si="8"/>
        <v>45203.5</v>
      </c>
      <c r="H175" s="373">
        <v>45251</v>
      </c>
      <c r="I175" s="55">
        <f t="shared" si="11"/>
        <v>48</v>
      </c>
      <c r="J175" s="192">
        <v>10181.299999999999</v>
      </c>
      <c r="K175" s="283">
        <f t="shared" si="9"/>
        <v>1.0509198771988679E-2</v>
      </c>
      <c r="L175" s="17">
        <f t="shared" si="10"/>
        <v>0.50444154105545658</v>
      </c>
      <c r="N175" s="16"/>
    </row>
    <row r="176" spans="1:15">
      <c r="A176" s="16">
        <v>169</v>
      </c>
      <c r="B176" s="224" t="s">
        <v>227</v>
      </c>
      <c r="C176" s="372">
        <v>166</v>
      </c>
      <c r="D176" s="370">
        <v>45040</v>
      </c>
      <c r="E176" s="370">
        <v>45019</v>
      </c>
      <c r="F176" s="370">
        <v>45023</v>
      </c>
      <c r="G176" s="274">
        <f t="shared" si="8"/>
        <v>45021</v>
      </c>
      <c r="H176" s="373">
        <v>45085</v>
      </c>
      <c r="I176" s="55">
        <f t="shared" si="11"/>
        <v>64.5</v>
      </c>
      <c r="J176" s="192">
        <v>298.32</v>
      </c>
      <c r="K176" s="283">
        <f t="shared" si="9"/>
        <v>3.0792768876859169E-4</v>
      </c>
      <c r="L176" s="17">
        <f t="shared" si="10"/>
        <v>1.9861335925574163E-2</v>
      </c>
      <c r="N176" s="16"/>
    </row>
    <row r="177" spans="1:15">
      <c r="A177" s="16">
        <v>170</v>
      </c>
      <c r="B177" s="224" t="s">
        <v>230</v>
      </c>
      <c r="C177" s="372">
        <v>167</v>
      </c>
      <c r="D177" s="370">
        <v>45090</v>
      </c>
      <c r="E177" s="370">
        <v>45090</v>
      </c>
      <c r="F177" s="370">
        <v>45090</v>
      </c>
      <c r="G177" s="274">
        <f t="shared" si="8"/>
        <v>45090</v>
      </c>
      <c r="H177" s="373">
        <v>45104</v>
      </c>
      <c r="I177" s="55">
        <f t="shared" si="11"/>
        <v>14.5</v>
      </c>
      <c r="J177" s="192">
        <v>203.08</v>
      </c>
      <c r="K177" s="283">
        <f t="shared" si="9"/>
        <v>2.0962039097320194E-4</v>
      </c>
      <c r="L177" s="17">
        <f t="shared" si="10"/>
        <v>3.0394956691114283E-3</v>
      </c>
      <c r="N177" s="16"/>
    </row>
    <row r="178" spans="1:15">
      <c r="A178" s="16">
        <v>171</v>
      </c>
      <c r="B178" s="224" t="s">
        <v>248</v>
      </c>
      <c r="C178" s="372">
        <v>168</v>
      </c>
      <c r="D178" s="370">
        <v>45119</v>
      </c>
      <c r="E178" s="370">
        <v>45108</v>
      </c>
      <c r="F178" s="370">
        <v>45138</v>
      </c>
      <c r="G178" s="274">
        <f t="shared" si="8"/>
        <v>45123</v>
      </c>
      <c r="H178" s="373">
        <v>45163</v>
      </c>
      <c r="I178" s="55">
        <f t="shared" si="11"/>
        <v>40.5</v>
      </c>
      <c r="J178" s="192">
        <v>2251.8000000000002</v>
      </c>
      <c r="K178" s="283">
        <f t="shared" si="9"/>
        <v>2.3243214319157777E-3</v>
      </c>
      <c r="L178" s="17">
        <f t="shared" si="10"/>
        <v>9.4135017992588998E-2</v>
      </c>
      <c r="N178" s="16"/>
    </row>
    <row r="179" spans="1:15">
      <c r="A179" s="16">
        <v>172</v>
      </c>
      <c r="B179" s="224" t="s">
        <v>243</v>
      </c>
      <c r="C179" s="372">
        <v>169</v>
      </c>
      <c r="D179" s="370">
        <v>44957</v>
      </c>
      <c r="E179" s="370">
        <v>44927</v>
      </c>
      <c r="F179" s="370">
        <v>44957</v>
      </c>
      <c r="G179" s="274">
        <f t="shared" si="8"/>
        <v>44942</v>
      </c>
      <c r="H179" s="373">
        <v>45009</v>
      </c>
      <c r="I179" s="55">
        <f t="shared" si="11"/>
        <v>67.5</v>
      </c>
      <c r="J179" s="192">
        <v>304.17</v>
      </c>
      <c r="K179" s="283">
        <f t="shared" si="9"/>
        <v>3.1396609376757356E-4</v>
      </c>
      <c r="L179" s="17">
        <f t="shared" si="10"/>
        <v>2.1192711329311217E-2</v>
      </c>
      <c r="N179" s="16"/>
    </row>
    <row r="180" spans="1:15">
      <c r="A180" s="16">
        <v>173</v>
      </c>
      <c r="B180" s="224" t="s">
        <v>276</v>
      </c>
      <c r="C180" s="372">
        <v>170</v>
      </c>
      <c r="D180" s="370">
        <v>45182</v>
      </c>
      <c r="E180" s="370">
        <v>45154</v>
      </c>
      <c r="F180" s="370">
        <v>45154</v>
      </c>
      <c r="G180" s="274">
        <f t="shared" si="8"/>
        <v>45154</v>
      </c>
      <c r="H180" s="373">
        <v>45190</v>
      </c>
      <c r="I180" s="55">
        <f t="shared" si="11"/>
        <v>36.5</v>
      </c>
      <c r="J180" s="192">
        <v>182.15</v>
      </c>
      <c r="K180" s="283">
        <f t="shared" si="9"/>
        <v>1.8801631975462249E-4</v>
      </c>
      <c r="L180" s="17">
        <f t="shared" si="10"/>
        <v>6.8625956710437206E-3</v>
      </c>
      <c r="N180" s="16"/>
    </row>
    <row r="181" spans="1:15">
      <c r="A181" s="16">
        <v>174</v>
      </c>
      <c r="B181" s="224" t="s">
        <v>227</v>
      </c>
      <c r="C181" s="372">
        <v>171</v>
      </c>
      <c r="D181" s="370">
        <v>45154</v>
      </c>
      <c r="E181" s="370">
        <v>45138</v>
      </c>
      <c r="F181" s="370">
        <v>45142</v>
      </c>
      <c r="G181" s="274">
        <f t="shared" si="8"/>
        <v>45140</v>
      </c>
      <c r="H181" s="373">
        <v>45198</v>
      </c>
      <c r="I181" s="55">
        <f t="shared" si="11"/>
        <v>58.5</v>
      </c>
      <c r="J181" s="192">
        <v>291.54000000000002</v>
      </c>
      <c r="K181" s="283">
        <f t="shared" si="9"/>
        <v>3.0092933220566919E-4</v>
      </c>
      <c r="L181" s="17">
        <f t="shared" si="10"/>
        <v>1.7604365934031647E-2</v>
      </c>
      <c r="N181" s="16"/>
    </row>
    <row r="182" spans="1:15">
      <c r="A182" s="16">
        <v>175</v>
      </c>
      <c r="B182" s="224" t="s">
        <v>235</v>
      </c>
      <c r="C182" s="372">
        <v>172</v>
      </c>
      <c r="D182" s="370">
        <v>45084</v>
      </c>
      <c r="E182" s="370">
        <v>45068</v>
      </c>
      <c r="F182" s="370">
        <v>45076</v>
      </c>
      <c r="G182" s="274">
        <f t="shared" si="8"/>
        <v>45072</v>
      </c>
      <c r="H182" s="373">
        <v>45174</v>
      </c>
      <c r="I182" s="55">
        <f t="shared" si="11"/>
        <v>102.5</v>
      </c>
      <c r="J182" s="192">
        <v>512.35</v>
      </c>
      <c r="K182" s="283">
        <f t="shared" si="9"/>
        <v>5.2885073525270841E-4</v>
      </c>
      <c r="L182" s="17">
        <f t="shared" si="10"/>
        <v>5.4207200363402611E-2</v>
      </c>
      <c r="N182" s="16"/>
    </row>
    <row r="183" spans="1:15">
      <c r="A183" s="16">
        <v>176</v>
      </c>
      <c r="B183" s="224" t="s">
        <v>277</v>
      </c>
      <c r="C183" s="372">
        <v>173</v>
      </c>
      <c r="D183" s="370">
        <v>44897</v>
      </c>
      <c r="E183" s="370">
        <v>44927</v>
      </c>
      <c r="F183" s="370">
        <v>45291</v>
      </c>
      <c r="G183" s="274">
        <f t="shared" si="8"/>
        <v>45109</v>
      </c>
      <c r="H183" s="373">
        <v>44981</v>
      </c>
      <c r="I183" s="55">
        <f t="shared" si="11"/>
        <v>-127.5</v>
      </c>
      <c r="J183" s="192">
        <v>20000</v>
      </c>
      <c r="K183" s="283">
        <f t="shared" si="9"/>
        <v>2.0644119654638755E-2</v>
      </c>
      <c r="L183" s="17">
        <f t="shared" si="10"/>
        <v>-2.6321252559664412</v>
      </c>
      <c r="N183" s="16"/>
    </row>
    <row r="184" spans="1:15">
      <c r="A184" s="16">
        <v>177</v>
      </c>
      <c r="B184" s="224" t="s">
        <v>230</v>
      </c>
      <c r="C184" s="372">
        <v>174</v>
      </c>
      <c r="D184" s="370">
        <v>44936</v>
      </c>
      <c r="E184" s="370">
        <v>44936</v>
      </c>
      <c r="F184" s="370">
        <v>44936</v>
      </c>
      <c r="G184" s="274">
        <f t="shared" si="8"/>
        <v>44936</v>
      </c>
      <c r="H184" s="373">
        <v>44950</v>
      </c>
      <c r="I184" s="55">
        <f t="shared" si="11"/>
        <v>14.5</v>
      </c>
      <c r="J184" s="192">
        <v>302.97000000000003</v>
      </c>
      <c r="K184" s="283">
        <f t="shared" si="9"/>
        <v>3.1272744658829521E-4</v>
      </c>
      <c r="L184" s="17">
        <f t="shared" si="10"/>
        <v>4.5345479755302806E-3</v>
      </c>
      <c r="N184" s="16"/>
    </row>
    <row r="185" spans="1:15">
      <c r="A185" s="16">
        <v>178</v>
      </c>
      <c r="B185" s="224" t="s">
        <v>244</v>
      </c>
      <c r="C185" s="372">
        <v>175</v>
      </c>
      <c r="D185" s="370">
        <v>45137</v>
      </c>
      <c r="E185" s="370">
        <v>45133</v>
      </c>
      <c r="F185" s="370">
        <v>45134</v>
      </c>
      <c r="G185" s="274">
        <f t="shared" si="8"/>
        <v>45133.5</v>
      </c>
      <c r="H185" s="373">
        <v>45226</v>
      </c>
      <c r="I185" s="55">
        <f t="shared" si="11"/>
        <v>93</v>
      </c>
      <c r="J185" s="192">
        <v>137.6</v>
      </c>
      <c r="K185" s="283">
        <f t="shared" si="9"/>
        <v>1.4203154322391464E-4</v>
      </c>
      <c r="L185" s="17">
        <f t="shared" si="10"/>
        <v>1.3208933519824061E-2</v>
      </c>
      <c r="N185" s="16"/>
    </row>
    <row r="186" spans="1:15">
      <c r="A186" s="16">
        <v>179</v>
      </c>
      <c r="B186" s="224" t="s">
        <v>383</v>
      </c>
      <c r="C186" s="372">
        <v>176</v>
      </c>
      <c r="D186" s="370">
        <v>45082</v>
      </c>
      <c r="E186" s="370">
        <v>45060</v>
      </c>
      <c r="F186" s="370">
        <v>45066</v>
      </c>
      <c r="G186" s="274">
        <f t="shared" si="8"/>
        <v>45063</v>
      </c>
      <c r="H186" s="373">
        <v>45098</v>
      </c>
      <c r="I186" s="55">
        <f t="shared" si="11"/>
        <v>35.5</v>
      </c>
      <c r="J186" s="192">
        <v>133.15</v>
      </c>
      <c r="K186" s="283">
        <f t="shared" si="9"/>
        <v>1.3743822660075753E-4</v>
      </c>
      <c r="L186" s="17">
        <f t="shared" si="10"/>
        <v>4.8790570443268929E-3</v>
      </c>
      <c r="N186" s="16"/>
    </row>
    <row r="187" spans="1:15">
      <c r="A187" s="16">
        <v>180</v>
      </c>
      <c r="B187" s="224" t="s">
        <v>222</v>
      </c>
      <c r="C187" s="372">
        <v>177</v>
      </c>
      <c r="D187" s="370">
        <v>44915</v>
      </c>
      <c r="E187" s="370">
        <v>44915</v>
      </c>
      <c r="F187" s="370">
        <v>44915</v>
      </c>
      <c r="G187" s="274">
        <f t="shared" si="8"/>
        <v>44915</v>
      </c>
      <c r="H187" s="373">
        <v>44963</v>
      </c>
      <c r="I187" s="55">
        <f t="shared" si="11"/>
        <v>48.5</v>
      </c>
      <c r="J187" s="192">
        <v>334.11</v>
      </c>
      <c r="K187" s="283">
        <f t="shared" si="9"/>
        <v>3.4487034089056778E-4</v>
      </c>
      <c r="L187" s="17">
        <f t="shared" si="10"/>
        <v>1.6726211533192537E-2</v>
      </c>
      <c r="N187" s="16"/>
      <c r="O187" s="8"/>
    </row>
    <row r="188" spans="1:15">
      <c r="A188" s="16">
        <v>181</v>
      </c>
      <c r="B188" s="224" t="s">
        <v>278</v>
      </c>
      <c r="C188" s="372">
        <v>178</v>
      </c>
      <c r="D188" s="370">
        <v>45047</v>
      </c>
      <c r="E188" s="370">
        <v>45033</v>
      </c>
      <c r="F188" s="370">
        <v>45033</v>
      </c>
      <c r="G188" s="274">
        <f t="shared" si="8"/>
        <v>45033</v>
      </c>
      <c r="H188" s="373">
        <v>45067</v>
      </c>
      <c r="I188" s="55">
        <f t="shared" si="11"/>
        <v>34.5</v>
      </c>
      <c r="J188" s="192">
        <v>2271.9</v>
      </c>
      <c r="K188" s="283">
        <f t="shared" si="9"/>
        <v>2.3450687721686897E-3</v>
      </c>
      <c r="L188" s="17">
        <f t="shared" si="10"/>
        <v>8.0904872639819797E-2</v>
      </c>
      <c r="N188" s="16"/>
    </row>
    <row r="189" spans="1:15">
      <c r="A189" s="16">
        <v>182</v>
      </c>
      <c r="B189" s="224" t="s">
        <v>279</v>
      </c>
      <c r="C189" s="372">
        <v>179</v>
      </c>
      <c r="D189" s="370">
        <v>44952</v>
      </c>
      <c r="E189" s="370">
        <v>44896</v>
      </c>
      <c r="F189" s="370">
        <v>44926</v>
      </c>
      <c r="G189" s="274">
        <f t="shared" si="8"/>
        <v>44911</v>
      </c>
      <c r="H189" s="373">
        <v>44981</v>
      </c>
      <c r="I189" s="55">
        <f t="shared" si="11"/>
        <v>70.5</v>
      </c>
      <c r="J189" s="192">
        <v>2023.29</v>
      </c>
      <c r="K189" s="283">
        <f t="shared" si="9"/>
        <v>2.0884520428017025E-3</v>
      </c>
      <c r="L189" s="17">
        <f t="shared" si="10"/>
        <v>0.14723586901752003</v>
      </c>
      <c r="N189" s="16"/>
      <c r="O189" s="8"/>
    </row>
    <row r="190" spans="1:15">
      <c r="A190" s="16">
        <v>183</v>
      </c>
      <c r="B190" s="224" t="s">
        <v>274</v>
      </c>
      <c r="C190" s="372">
        <v>180</v>
      </c>
      <c r="D190" s="370">
        <v>44956</v>
      </c>
      <c r="E190" s="370">
        <v>44936</v>
      </c>
      <c r="F190" s="370">
        <v>44936</v>
      </c>
      <c r="G190" s="274">
        <f t="shared" si="8"/>
        <v>44936</v>
      </c>
      <c r="H190" s="373">
        <v>44978</v>
      </c>
      <c r="I190" s="55">
        <f t="shared" si="11"/>
        <v>42.5</v>
      </c>
      <c r="J190" s="192">
        <v>16500</v>
      </c>
      <c r="K190" s="283">
        <f t="shared" si="9"/>
        <v>1.7031398715076973E-2</v>
      </c>
      <c r="L190" s="17">
        <f t="shared" si="10"/>
        <v>0.72383444539077135</v>
      </c>
      <c r="N190" s="16"/>
    </row>
    <row r="191" spans="1:15">
      <c r="A191" s="16">
        <v>184</v>
      </c>
      <c r="B191" s="224" t="s">
        <v>235</v>
      </c>
      <c r="C191" s="372">
        <v>181</v>
      </c>
      <c r="D191" s="370">
        <v>45176</v>
      </c>
      <c r="E191" s="370">
        <v>45167</v>
      </c>
      <c r="F191" s="370">
        <v>45167</v>
      </c>
      <c r="G191" s="274">
        <f t="shared" si="8"/>
        <v>45167</v>
      </c>
      <c r="H191" s="373">
        <v>45266</v>
      </c>
      <c r="I191" s="55">
        <f t="shared" si="11"/>
        <v>99.5</v>
      </c>
      <c r="J191" s="192">
        <v>729.12</v>
      </c>
      <c r="K191" s="283">
        <f t="shared" si="9"/>
        <v>7.5260202612951056E-4</v>
      </c>
      <c r="L191" s="17">
        <f t="shared" si="10"/>
        <v>7.4883901599886296E-2</v>
      </c>
      <c r="N191" s="16"/>
    </row>
    <row r="192" spans="1:15">
      <c r="A192" s="16">
        <v>185</v>
      </c>
      <c r="B192" s="224" t="s">
        <v>227</v>
      </c>
      <c r="C192" s="372">
        <v>182</v>
      </c>
      <c r="D192" s="370">
        <v>45170</v>
      </c>
      <c r="E192" s="370">
        <v>45159</v>
      </c>
      <c r="F192" s="370">
        <v>45163</v>
      </c>
      <c r="G192" s="274">
        <f t="shared" si="8"/>
        <v>45161</v>
      </c>
      <c r="H192" s="373">
        <v>45260</v>
      </c>
      <c r="I192" s="55">
        <f t="shared" si="11"/>
        <v>99.5</v>
      </c>
      <c r="J192" s="192">
        <v>467.82</v>
      </c>
      <c r="K192" s="283">
        <f t="shared" si="9"/>
        <v>4.8288660284165515E-4</v>
      </c>
      <c r="L192" s="17">
        <f t="shared" si="10"/>
        <v>4.8047216982744688E-2</v>
      </c>
      <c r="N192" s="16"/>
    </row>
    <row r="193" spans="1:15">
      <c r="A193" s="16">
        <v>186</v>
      </c>
      <c r="B193" s="224" t="s">
        <v>227</v>
      </c>
      <c r="C193" s="372">
        <v>183</v>
      </c>
      <c r="D193" s="370">
        <v>45022</v>
      </c>
      <c r="E193" s="370">
        <v>45012</v>
      </c>
      <c r="F193" s="370">
        <v>45016</v>
      </c>
      <c r="G193" s="274">
        <f t="shared" si="8"/>
        <v>45014</v>
      </c>
      <c r="H193" s="373">
        <v>45065</v>
      </c>
      <c r="I193" s="55">
        <f t="shared" si="11"/>
        <v>51.5</v>
      </c>
      <c r="J193" s="192">
        <v>264.18</v>
      </c>
      <c r="K193" s="283">
        <f t="shared" si="9"/>
        <v>2.7268817651812335E-4</v>
      </c>
      <c r="L193" s="17">
        <f t="shared" si="10"/>
        <v>1.4043441090683352E-2</v>
      </c>
      <c r="N193" s="16"/>
    </row>
    <row r="194" spans="1:15">
      <c r="A194" s="16">
        <v>187</v>
      </c>
      <c r="B194" s="224" t="s">
        <v>280</v>
      </c>
      <c r="C194" s="372">
        <v>184</v>
      </c>
      <c r="D194" s="370">
        <v>45071</v>
      </c>
      <c r="E194" s="370">
        <v>45047</v>
      </c>
      <c r="F194" s="370">
        <v>45047</v>
      </c>
      <c r="G194" s="274">
        <f t="shared" si="8"/>
        <v>45047</v>
      </c>
      <c r="H194" s="373">
        <v>45098</v>
      </c>
      <c r="I194" s="55">
        <f t="shared" si="11"/>
        <v>51.5</v>
      </c>
      <c r="J194" s="192">
        <v>174.32</v>
      </c>
      <c r="K194" s="283">
        <f t="shared" si="9"/>
        <v>1.7993414690983139E-4</v>
      </c>
      <c r="L194" s="17">
        <f t="shared" si="10"/>
        <v>9.2666085658563158E-3</v>
      </c>
      <c r="N194" s="16"/>
    </row>
    <row r="195" spans="1:15">
      <c r="A195" s="16">
        <v>188</v>
      </c>
      <c r="B195" s="224" t="s">
        <v>281</v>
      </c>
      <c r="C195" s="372">
        <v>185</v>
      </c>
      <c r="D195" s="370">
        <v>44981</v>
      </c>
      <c r="E195" s="370">
        <v>44963</v>
      </c>
      <c r="F195" s="370">
        <v>44976</v>
      </c>
      <c r="G195" s="274">
        <f t="shared" si="8"/>
        <v>44969.5</v>
      </c>
      <c r="H195" s="373">
        <v>45155</v>
      </c>
      <c r="I195" s="55">
        <f t="shared" si="11"/>
        <v>186</v>
      </c>
      <c r="J195" s="192">
        <v>862.02</v>
      </c>
      <c r="K195" s="283">
        <f t="shared" si="9"/>
        <v>8.8978220123458508E-4</v>
      </c>
      <c r="L195" s="17">
        <f t="shared" si="10"/>
        <v>0.16549948942963283</v>
      </c>
      <c r="N195" s="16"/>
    </row>
    <row r="196" spans="1:15">
      <c r="A196" s="16">
        <v>189</v>
      </c>
      <c r="B196" s="224" t="s">
        <v>230</v>
      </c>
      <c r="C196" s="372">
        <v>186</v>
      </c>
      <c r="D196" s="370">
        <v>45125</v>
      </c>
      <c r="E196" s="370">
        <v>45125</v>
      </c>
      <c r="F196" s="370">
        <v>45125</v>
      </c>
      <c r="G196" s="274">
        <f t="shared" si="8"/>
        <v>45125</v>
      </c>
      <c r="H196" s="373">
        <v>45139</v>
      </c>
      <c r="I196" s="55">
        <f t="shared" si="11"/>
        <v>14.5</v>
      </c>
      <c r="J196" s="192">
        <v>1114.3</v>
      </c>
      <c r="K196" s="283">
        <f t="shared" si="9"/>
        <v>1.1501871265581984E-3</v>
      </c>
      <c r="L196" s="17">
        <f t="shared" si="10"/>
        <v>1.6677713335093877E-2</v>
      </c>
      <c r="N196" s="16"/>
    </row>
    <row r="197" spans="1:15">
      <c r="A197" s="16">
        <v>190</v>
      </c>
      <c r="B197" s="224" t="s">
        <v>244</v>
      </c>
      <c r="C197" s="372">
        <v>187</v>
      </c>
      <c r="D197" s="370">
        <v>44990</v>
      </c>
      <c r="E197" s="370">
        <v>44987</v>
      </c>
      <c r="F197" s="370">
        <v>44987</v>
      </c>
      <c r="G197" s="274">
        <f t="shared" si="8"/>
        <v>44987</v>
      </c>
      <c r="H197" s="373">
        <v>45079</v>
      </c>
      <c r="I197" s="55">
        <f t="shared" si="11"/>
        <v>92.5</v>
      </c>
      <c r="J197" s="192">
        <v>478.08</v>
      </c>
      <c r="K197" s="283">
        <f t="shared" si="9"/>
        <v>4.9347703622448487E-4</v>
      </c>
      <c r="L197" s="17">
        <f t="shared" si="10"/>
        <v>4.5646625850764851E-2</v>
      </c>
      <c r="N197" s="16"/>
    </row>
    <row r="198" spans="1:15">
      <c r="A198" s="16">
        <v>191</v>
      </c>
      <c r="B198" s="224" t="s">
        <v>222</v>
      </c>
      <c r="C198" s="372">
        <v>188</v>
      </c>
      <c r="D198" s="370">
        <v>45068</v>
      </c>
      <c r="E198" s="370">
        <v>45068</v>
      </c>
      <c r="F198" s="370">
        <v>45068</v>
      </c>
      <c r="G198" s="274">
        <f t="shared" si="8"/>
        <v>45068</v>
      </c>
      <c r="H198" s="373">
        <v>45128</v>
      </c>
      <c r="I198" s="55">
        <f t="shared" si="11"/>
        <v>60.5</v>
      </c>
      <c r="J198" s="192">
        <v>343.86</v>
      </c>
      <c r="K198" s="283">
        <f t="shared" si="9"/>
        <v>3.5493434922220416E-4</v>
      </c>
      <c r="L198" s="17">
        <f t="shared" si="10"/>
        <v>2.1473528127943353E-2</v>
      </c>
      <c r="N198" s="16"/>
    </row>
    <row r="199" spans="1:15">
      <c r="A199" s="16">
        <v>192</v>
      </c>
      <c r="B199" s="224" t="s">
        <v>247</v>
      </c>
      <c r="C199" s="372">
        <v>189</v>
      </c>
      <c r="D199" s="370">
        <v>44974</v>
      </c>
      <c r="E199" s="370">
        <v>44868</v>
      </c>
      <c r="F199" s="370">
        <v>44957</v>
      </c>
      <c r="G199" s="274">
        <f t="shared" si="8"/>
        <v>44912.5</v>
      </c>
      <c r="H199" s="373">
        <v>45034</v>
      </c>
      <c r="I199" s="55">
        <f t="shared" si="11"/>
        <v>122</v>
      </c>
      <c r="J199" s="192">
        <v>507.05</v>
      </c>
      <c r="K199" s="283">
        <f t="shared" si="9"/>
        <v>5.2338004354422914E-4</v>
      </c>
      <c r="L199" s="17">
        <f t="shared" si="10"/>
        <v>6.3852365312395951E-2</v>
      </c>
      <c r="N199" s="16"/>
    </row>
    <row r="200" spans="1:15">
      <c r="A200" s="16">
        <v>193</v>
      </c>
      <c r="B200" s="224" t="s">
        <v>274</v>
      </c>
      <c r="C200" s="372">
        <v>190</v>
      </c>
      <c r="D200" s="370">
        <v>45035</v>
      </c>
      <c r="E200" s="370">
        <v>44960</v>
      </c>
      <c r="F200" s="370">
        <v>44960</v>
      </c>
      <c r="G200" s="274">
        <f t="shared" ref="G200:G221" si="12">AVERAGE(E200:F200)</f>
        <v>44960</v>
      </c>
      <c r="H200" s="373">
        <v>45006</v>
      </c>
      <c r="I200" s="55">
        <f t="shared" si="11"/>
        <v>46.5</v>
      </c>
      <c r="J200" s="192">
        <v>119.65</v>
      </c>
      <c r="K200" s="283">
        <f t="shared" ref="K200:K263" si="13">J200/$J$366</f>
        <v>1.2350344583387637E-4</v>
      </c>
      <c r="L200" s="17">
        <f t="shared" ref="L200:L263" si="14">K200*I200</f>
        <v>5.7429102312752511E-3</v>
      </c>
      <c r="N200" s="16"/>
    </row>
    <row r="201" spans="1:15">
      <c r="A201" s="16">
        <v>194</v>
      </c>
      <c r="B201" s="224" t="s">
        <v>282</v>
      </c>
      <c r="C201" s="372">
        <v>191</v>
      </c>
      <c r="D201" s="370">
        <v>44992</v>
      </c>
      <c r="E201" s="370">
        <v>44927</v>
      </c>
      <c r="F201" s="370">
        <v>45291</v>
      </c>
      <c r="G201" s="274">
        <f t="shared" si="12"/>
        <v>45109</v>
      </c>
      <c r="H201" s="373">
        <v>45082</v>
      </c>
      <c r="I201" s="55">
        <f t="shared" si="11"/>
        <v>-26.5</v>
      </c>
      <c r="J201" s="192">
        <v>2628</v>
      </c>
      <c r="K201" s="283">
        <f t="shared" si="13"/>
        <v>2.7126373226195326E-3</v>
      </c>
      <c r="L201" s="17">
        <f t="shared" si="14"/>
        <v>-7.1884889049417616E-2</v>
      </c>
      <c r="N201" s="16"/>
    </row>
    <row r="202" spans="1:15">
      <c r="A202" s="16">
        <v>195</v>
      </c>
      <c r="B202" s="224" t="s">
        <v>82</v>
      </c>
      <c r="C202" s="372">
        <v>192</v>
      </c>
      <c r="D202" s="370">
        <v>45176</v>
      </c>
      <c r="E202" s="370">
        <v>45144</v>
      </c>
      <c r="F202" s="370">
        <v>45171</v>
      </c>
      <c r="G202" s="274">
        <f t="shared" si="12"/>
        <v>45157.5</v>
      </c>
      <c r="H202" s="373">
        <v>45266</v>
      </c>
      <c r="I202" s="55">
        <f t="shared" si="11"/>
        <v>109</v>
      </c>
      <c r="J202" s="192">
        <v>1018.71</v>
      </c>
      <c r="K202" s="283">
        <f t="shared" si="13"/>
        <v>1.0515185566688525E-3</v>
      </c>
      <c r="L202" s="17">
        <f t="shared" si="14"/>
        <v>0.11461552267690492</v>
      </c>
      <c r="N202" s="16"/>
    </row>
    <row r="203" spans="1:15">
      <c r="A203" s="16">
        <v>196</v>
      </c>
      <c r="B203" s="224" t="s">
        <v>283</v>
      </c>
      <c r="C203" s="372">
        <v>193</v>
      </c>
      <c r="D203" s="370">
        <v>45028</v>
      </c>
      <c r="E203" s="370">
        <v>45001</v>
      </c>
      <c r="F203" s="370">
        <v>45016</v>
      </c>
      <c r="G203" s="274">
        <f t="shared" si="12"/>
        <v>45008.5</v>
      </c>
      <c r="H203" s="373">
        <v>45086</v>
      </c>
      <c r="I203" s="55">
        <f t="shared" ref="I203:I266" si="15">(H203-F203)+((F203-E203+1)/2)</f>
        <v>78</v>
      </c>
      <c r="J203" s="192">
        <v>5647.9</v>
      </c>
      <c r="K203" s="283">
        <f t="shared" si="13"/>
        <v>5.8297961698717113E-3</v>
      </c>
      <c r="L203" s="17">
        <f t="shared" si="14"/>
        <v>0.45472410124999346</v>
      </c>
      <c r="N203" s="16"/>
    </row>
    <row r="204" spans="1:15">
      <c r="A204" s="16">
        <v>197</v>
      </c>
      <c r="B204" s="224" t="s">
        <v>284</v>
      </c>
      <c r="C204" s="372">
        <v>194</v>
      </c>
      <c r="D204" s="370">
        <v>45079</v>
      </c>
      <c r="E204" s="370">
        <v>45072</v>
      </c>
      <c r="F204" s="370">
        <v>46167</v>
      </c>
      <c r="G204" s="274">
        <f t="shared" si="12"/>
        <v>45619.5</v>
      </c>
      <c r="H204" s="373">
        <v>45210</v>
      </c>
      <c r="I204" s="55">
        <f t="shared" si="15"/>
        <v>-409</v>
      </c>
      <c r="J204" s="192">
        <v>3780</v>
      </c>
      <c r="K204" s="283">
        <f t="shared" si="13"/>
        <v>3.9017386147267249E-3</v>
      </c>
      <c r="L204" s="17">
        <f t="shared" si="14"/>
        <v>-1.5958110934232306</v>
      </c>
      <c r="N204" s="16"/>
      <c r="O204" s="8"/>
    </row>
    <row r="205" spans="1:15">
      <c r="A205" s="16">
        <v>198</v>
      </c>
      <c r="B205" s="224" t="s">
        <v>285</v>
      </c>
      <c r="C205" s="372">
        <v>195</v>
      </c>
      <c r="D205" s="370">
        <v>45167</v>
      </c>
      <c r="E205" s="370">
        <v>45005</v>
      </c>
      <c r="F205" s="370">
        <v>45165</v>
      </c>
      <c r="G205" s="274">
        <f t="shared" si="12"/>
        <v>45085</v>
      </c>
      <c r="H205" s="373">
        <v>45212</v>
      </c>
      <c r="I205" s="55">
        <f t="shared" si="15"/>
        <v>127.5</v>
      </c>
      <c r="J205" s="192">
        <v>582.28</v>
      </c>
      <c r="K205" s="283">
        <f t="shared" si="13"/>
        <v>6.0103289962515273E-4</v>
      </c>
      <c r="L205" s="17">
        <f t="shared" si="14"/>
        <v>7.6631694702206973E-2</v>
      </c>
      <c r="N205" s="16"/>
    </row>
    <row r="206" spans="1:15">
      <c r="A206" s="16">
        <v>199</v>
      </c>
      <c r="B206" s="224" t="s">
        <v>83</v>
      </c>
      <c r="C206" s="372">
        <v>196</v>
      </c>
      <c r="D206" s="370">
        <v>45062</v>
      </c>
      <c r="E206" s="370">
        <v>45017</v>
      </c>
      <c r="F206" s="370">
        <v>45045</v>
      </c>
      <c r="G206" s="274">
        <f t="shared" si="12"/>
        <v>45031</v>
      </c>
      <c r="H206" s="373">
        <v>45153</v>
      </c>
      <c r="I206" s="55">
        <f t="shared" si="15"/>
        <v>122.5</v>
      </c>
      <c r="J206" s="192">
        <v>28495</v>
      </c>
      <c r="K206" s="283">
        <f t="shared" si="13"/>
        <v>2.941270947794657E-2</v>
      </c>
      <c r="L206" s="17">
        <f t="shared" si="14"/>
        <v>3.6030569110484549</v>
      </c>
      <c r="N206" s="16"/>
    </row>
    <row r="207" spans="1:15">
      <c r="A207" s="16">
        <v>200</v>
      </c>
      <c r="B207" s="224" t="s">
        <v>230</v>
      </c>
      <c r="C207" s="372">
        <v>197</v>
      </c>
      <c r="D207" s="370">
        <v>45209</v>
      </c>
      <c r="E207" s="370">
        <v>45209</v>
      </c>
      <c r="F207" s="370">
        <v>45209</v>
      </c>
      <c r="G207" s="274">
        <f t="shared" si="12"/>
        <v>45209</v>
      </c>
      <c r="H207" s="373">
        <v>45223</v>
      </c>
      <c r="I207" s="55">
        <f t="shared" si="15"/>
        <v>14.5</v>
      </c>
      <c r="J207" s="192">
        <v>105.02</v>
      </c>
      <c r="K207" s="283">
        <f t="shared" si="13"/>
        <v>1.0840227230650811E-4</v>
      </c>
      <c r="L207" s="17">
        <f t="shared" si="14"/>
        <v>1.5718329484443675E-3</v>
      </c>
      <c r="N207" s="16"/>
    </row>
    <row r="208" spans="1:15">
      <c r="A208" s="16">
        <v>201</v>
      </c>
      <c r="B208" s="224" t="s">
        <v>274</v>
      </c>
      <c r="C208" s="372">
        <v>198</v>
      </c>
      <c r="D208" s="370">
        <v>45250</v>
      </c>
      <c r="E208" s="370">
        <v>45215</v>
      </c>
      <c r="F208" s="370">
        <v>45215</v>
      </c>
      <c r="G208" s="274">
        <f t="shared" si="12"/>
        <v>45215</v>
      </c>
      <c r="H208" s="373">
        <v>45251</v>
      </c>
      <c r="I208" s="55">
        <f t="shared" si="15"/>
        <v>36.5</v>
      </c>
      <c r="J208" s="192">
        <v>653.04</v>
      </c>
      <c r="K208" s="283">
        <f t="shared" si="13"/>
        <v>6.7407179496326464E-4</v>
      </c>
      <c r="L208" s="17">
        <f t="shared" si="14"/>
        <v>2.460362051615916E-2</v>
      </c>
      <c r="N208" s="16"/>
    </row>
    <row r="209" spans="1:15">
      <c r="A209" s="16">
        <v>202</v>
      </c>
      <c r="B209" s="224" t="s">
        <v>227</v>
      </c>
      <c r="C209" s="372">
        <v>199</v>
      </c>
      <c r="D209" s="370">
        <v>45027</v>
      </c>
      <c r="E209" s="370">
        <v>45019</v>
      </c>
      <c r="F209" s="370">
        <v>45024</v>
      </c>
      <c r="G209" s="274">
        <f t="shared" si="12"/>
        <v>45021.5</v>
      </c>
      <c r="H209" s="373">
        <v>45057</v>
      </c>
      <c r="I209" s="55">
        <f t="shared" si="15"/>
        <v>36</v>
      </c>
      <c r="J209" s="192">
        <v>1756.6</v>
      </c>
      <c r="K209" s="283">
        <f t="shared" si="13"/>
        <v>1.813173029266922E-3</v>
      </c>
      <c r="L209" s="17">
        <f t="shared" si="14"/>
        <v>6.527422905360919E-2</v>
      </c>
      <c r="N209" s="16"/>
    </row>
    <row r="210" spans="1:15">
      <c r="A210" s="16">
        <v>203</v>
      </c>
      <c r="B210" s="224" t="s">
        <v>222</v>
      </c>
      <c r="C210" s="372">
        <v>200</v>
      </c>
      <c r="D210" s="370">
        <v>45159</v>
      </c>
      <c r="E210" s="370">
        <v>45159</v>
      </c>
      <c r="F210" s="370">
        <v>45159</v>
      </c>
      <c r="G210" s="274">
        <f t="shared" si="12"/>
        <v>45159</v>
      </c>
      <c r="H210" s="373">
        <v>45216</v>
      </c>
      <c r="I210" s="55">
        <f t="shared" si="15"/>
        <v>57.5</v>
      </c>
      <c r="J210" s="192">
        <v>129.11000000000001</v>
      </c>
      <c r="K210" s="283">
        <f t="shared" si="13"/>
        <v>1.332681144305205E-4</v>
      </c>
      <c r="L210" s="17">
        <f t="shared" si="14"/>
        <v>7.6629165797549286E-3</v>
      </c>
      <c r="N210" s="16"/>
    </row>
    <row r="211" spans="1:15">
      <c r="A211" s="16">
        <v>204</v>
      </c>
      <c r="B211" s="224" t="s">
        <v>272</v>
      </c>
      <c r="C211" s="372">
        <v>201</v>
      </c>
      <c r="D211" s="370">
        <v>44998</v>
      </c>
      <c r="E211" s="370">
        <v>44970</v>
      </c>
      <c r="F211" s="370">
        <v>44970</v>
      </c>
      <c r="G211" s="274">
        <f t="shared" si="12"/>
        <v>44970</v>
      </c>
      <c r="H211" s="373">
        <v>45058</v>
      </c>
      <c r="I211" s="55">
        <f t="shared" si="15"/>
        <v>88.5</v>
      </c>
      <c r="J211" s="192">
        <v>657.94</v>
      </c>
      <c r="K211" s="283">
        <f t="shared" si="13"/>
        <v>6.791296042786512E-4</v>
      </c>
      <c r="L211" s="17">
        <f t="shared" si="14"/>
        <v>6.0102969978660631E-2</v>
      </c>
      <c r="N211" s="16"/>
    </row>
    <row r="212" spans="1:15">
      <c r="A212" s="16">
        <v>205</v>
      </c>
      <c r="B212" s="224" t="s">
        <v>227</v>
      </c>
      <c r="C212" s="372">
        <v>202</v>
      </c>
      <c r="D212" s="370">
        <v>45041</v>
      </c>
      <c r="E212" s="370">
        <v>45026</v>
      </c>
      <c r="F212" s="370">
        <v>45030</v>
      </c>
      <c r="G212" s="274">
        <f t="shared" si="12"/>
        <v>45028</v>
      </c>
      <c r="H212" s="373">
        <v>45086</v>
      </c>
      <c r="I212" s="55">
        <f t="shared" si="15"/>
        <v>58.5</v>
      </c>
      <c r="J212" s="192">
        <v>314.16000000000003</v>
      </c>
      <c r="K212" s="283">
        <f t="shared" si="13"/>
        <v>3.2427783153506562E-4</v>
      </c>
      <c r="L212" s="17">
        <f t="shared" si="14"/>
        <v>1.8970253144801337E-2</v>
      </c>
      <c r="N212" s="16"/>
    </row>
    <row r="213" spans="1:15">
      <c r="A213" s="16">
        <v>206</v>
      </c>
      <c r="B213" s="224" t="s">
        <v>286</v>
      </c>
      <c r="C213" s="372">
        <v>203</v>
      </c>
      <c r="D213" s="370">
        <v>45078</v>
      </c>
      <c r="E213" s="370">
        <v>45108</v>
      </c>
      <c r="F213" s="370">
        <v>45473</v>
      </c>
      <c r="G213" s="274">
        <f t="shared" si="12"/>
        <v>45290.5</v>
      </c>
      <c r="H213" s="373">
        <v>45121</v>
      </c>
      <c r="I213" s="55">
        <f t="shared" si="15"/>
        <v>-169</v>
      </c>
      <c r="J213" s="192">
        <v>8475.16</v>
      </c>
      <c r="K213" s="283">
        <f t="shared" si="13"/>
        <v>8.748110856610411E-3</v>
      </c>
      <c r="L213" s="17">
        <f t="shared" si="14"/>
        <v>-1.4784307347671595</v>
      </c>
      <c r="N213" s="16"/>
    </row>
    <row r="214" spans="1:15">
      <c r="A214" s="16">
        <v>207</v>
      </c>
      <c r="B214" s="224" t="s">
        <v>287</v>
      </c>
      <c r="C214" s="372">
        <v>204</v>
      </c>
      <c r="D214" s="370">
        <v>45154</v>
      </c>
      <c r="E214" s="370">
        <v>45108</v>
      </c>
      <c r="F214" s="373">
        <v>45138</v>
      </c>
      <c r="G214" s="274">
        <f t="shared" si="12"/>
        <v>45123</v>
      </c>
      <c r="H214" s="373">
        <v>45189</v>
      </c>
      <c r="I214" s="55">
        <f t="shared" si="15"/>
        <v>66.5</v>
      </c>
      <c r="J214" s="192">
        <v>2549</v>
      </c>
      <c r="K214" s="283">
        <f t="shared" si="13"/>
        <v>2.6310930499837096E-3</v>
      </c>
      <c r="L214" s="17">
        <f t="shared" si="14"/>
        <v>0.1749676878239167</v>
      </c>
      <c r="N214" s="16"/>
    </row>
    <row r="215" spans="1:15">
      <c r="A215" s="16">
        <v>208</v>
      </c>
      <c r="B215" s="224" t="s">
        <v>230</v>
      </c>
      <c r="C215" s="372">
        <v>205</v>
      </c>
      <c r="D215" s="370">
        <v>45175</v>
      </c>
      <c r="E215" s="370">
        <v>45165</v>
      </c>
      <c r="F215" s="373">
        <v>45171</v>
      </c>
      <c r="G215" s="274">
        <f t="shared" si="12"/>
        <v>45168</v>
      </c>
      <c r="H215" s="373">
        <v>45189</v>
      </c>
      <c r="I215" s="55">
        <f t="shared" si="15"/>
        <v>21.5</v>
      </c>
      <c r="J215" s="192">
        <v>138.6</v>
      </c>
      <c r="K215" s="283">
        <f t="shared" si="13"/>
        <v>1.4306374920664659E-4</v>
      </c>
      <c r="L215" s="17">
        <f t="shared" si="14"/>
        <v>3.0758706079429018E-3</v>
      </c>
      <c r="N215" s="16"/>
    </row>
    <row r="216" spans="1:15">
      <c r="A216" s="16">
        <v>209</v>
      </c>
      <c r="B216" s="224" t="s">
        <v>287</v>
      </c>
      <c r="C216" s="372">
        <v>206</v>
      </c>
      <c r="D216" s="370">
        <v>45068</v>
      </c>
      <c r="E216" s="370">
        <v>45017</v>
      </c>
      <c r="F216" s="373">
        <v>45046</v>
      </c>
      <c r="G216" s="274">
        <f t="shared" si="12"/>
        <v>45031.5</v>
      </c>
      <c r="H216" s="373">
        <v>45098</v>
      </c>
      <c r="I216" s="55">
        <f t="shared" si="15"/>
        <v>67</v>
      </c>
      <c r="J216" s="192">
        <v>3550</v>
      </c>
      <c r="K216" s="283">
        <f t="shared" si="13"/>
        <v>3.6643312386983795E-3</v>
      </c>
      <c r="L216" s="17">
        <f t="shared" si="14"/>
        <v>0.24551019299279142</v>
      </c>
      <c r="N216" s="16"/>
    </row>
    <row r="217" spans="1:15">
      <c r="A217" s="16">
        <v>210</v>
      </c>
      <c r="B217" s="224" t="s">
        <v>226</v>
      </c>
      <c r="C217" s="372">
        <v>207</v>
      </c>
      <c r="D217" s="370">
        <v>45260</v>
      </c>
      <c r="E217" s="370">
        <v>45261</v>
      </c>
      <c r="F217" s="373">
        <v>45291</v>
      </c>
      <c r="G217" s="274">
        <f t="shared" si="12"/>
        <v>45276</v>
      </c>
      <c r="H217" s="373">
        <v>45350</v>
      </c>
      <c r="I217" s="55">
        <f t="shared" si="15"/>
        <v>74.5</v>
      </c>
      <c r="J217" s="192">
        <v>2130</v>
      </c>
      <c r="K217" s="283">
        <f t="shared" si="13"/>
        <v>2.1985987432190275E-3</v>
      </c>
      <c r="L217" s="17">
        <f t="shared" si="14"/>
        <v>0.16379560636981755</v>
      </c>
      <c r="N217" s="16"/>
      <c r="O217" s="8"/>
    </row>
    <row r="218" spans="1:15">
      <c r="A218" s="16">
        <v>211</v>
      </c>
      <c r="B218" s="224" t="s">
        <v>288</v>
      </c>
      <c r="C218" s="372">
        <v>208</v>
      </c>
      <c r="D218" s="370">
        <v>45147</v>
      </c>
      <c r="E218" s="370">
        <v>45108</v>
      </c>
      <c r="F218" s="373">
        <v>45138</v>
      </c>
      <c r="G218" s="274">
        <f t="shared" si="12"/>
        <v>45123</v>
      </c>
      <c r="H218" s="373">
        <v>45205</v>
      </c>
      <c r="I218" s="55">
        <f t="shared" si="15"/>
        <v>82.5</v>
      </c>
      <c r="J218" s="386">
        <v>5077.95</v>
      </c>
      <c r="K218" s="283">
        <f t="shared" si="13"/>
        <v>5.2414903700136435E-3</v>
      </c>
      <c r="L218" s="17">
        <f t="shared" si="14"/>
        <v>0.43242295552612559</v>
      </c>
      <c r="N218" s="16"/>
    </row>
    <row r="219" spans="1:15">
      <c r="A219" s="16">
        <v>212</v>
      </c>
      <c r="B219" s="224" t="s">
        <v>227</v>
      </c>
      <c r="C219" s="372">
        <v>209</v>
      </c>
      <c r="D219" s="370">
        <v>45006</v>
      </c>
      <c r="E219" s="370">
        <v>44998</v>
      </c>
      <c r="F219" s="373">
        <v>45004</v>
      </c>
      <c r="G219" s="274">
        <f t="shared" si="12"/>
        <v>45001</v>
      </c>
      <c r="H219" s="373">
        <v>45036</v>
      </c>
      <c r="I219" s="55">
        <f t="shared" si="15"/>
        <v>35.5</v>
      </c>
      <c r="J219" s="386">
        <v>431.6</v>
      </c>
      <c r="K219" s="283">
        <f t="shared" si="13"/>
        <v>4.455001021471044E-4</v>
      </c>
      <c r="L219" s="17">
        <f t="shared" si="14"/>
        <v>1.5815253626222207E-2</v>
      </c>
      <c r="N219" s="16"/>
    </row>
    <row r="220" spans="1:15">
      <c r="A220" s="16">
        <v>213</v>
      </c>
      <c r="B220" s="224" t="s">
        <v>235</v>
      </c>
      <c r="C220" s="372">
        <v>210</v>
      </c>
      <c r="D220" s="370">
        <v>45177</v>
      </c>
      <c r="E220" s="370">
        <v>45168</v>
      </c>
      <c r="F220" s="373">
        <v>45168</v>
      </c>
      <c r="G220" s="274">
        <f t="shared" si="12"/>
        <v>45168</v>
      </c>
      <c r="H220" s="373">
        <v>45267</v>
      </c>
      <c r="I220" s="55">
        <f t="shared" si="15"/>
        <v>99.5</v>
      </c>
      <c r="J220" s="386">
        <v>123.92</v>
      </c>
      <c r="K220" s="283">
        <f t="shared" si="13"/>
        <v>1.2791096538014173E-4</v>
      </c>
      <c r="L220" s="17">
        <f t="shared" si="14"/>
        <v>1.2727141055324102E-2</v>
      </c>
      <c r="N220" s="16"/>
    </row>
    <row r="221" spans="1:15">
      <c r="A221" s="16">
        <v>214</v>
      </c>
      <c r="B221" s="224" t="s">
        <v>279</v>
      </c>
      <c r="C221" s="372">
        <v>211</v>
      </c>
      <c r="D221" s="370">
        <v>45226</v>
      </c>
      <c r="E221" s="370">
        <v>45170</v>
      </c>
      <c r="F221" s="373">
        <v>45199</v>
      </c>
      <c r="G221" s="274">
        <f t="shared" si="12"/>
        <v>45184.5</v>
      </c>
      <c r="H221" s="373">
        <v>45254</v>
      </c>
      <c r="I221" s="55">
        <f t="shared" si="15"/>
        <v>70</v>
      </c>
      <c r="J221" s="386">
        <v>20503.04</v>
      </c>
      <c r="K221" s="283">
        <f t="shared" si="13"/>
        <v>2.1163360552192232E-2</v>
      </c>
      <c r="L221" s="17">
        <f t="shared" si="14"/>
        <v>1.4814352386534562</v>
      </c>
      <c r="N221" s="16"/>
    </row>
    <row r="222" spans="1:15">
      <c r="A222" s="16">
        <v>215</v>
      </c>
      <c r="B222" s="224" t="s">
        <v>289</v>
      </c>
      <c r="C222" s="372">
        <v>212</v>
      </c>
      <c r="D222" s="370">
        <v>44904</v>
      </c>
      <c r="E222" s="370">
        <f>D222</f>
        <v>44904</v>
      </c>
      <c r="F222" s="373">
        <f>E222</f>
        <v>44904</v>
      </c>
      <c r="G222" s="274">
        <f>D222</f>
        <v>44904</v>
      </c>
      <c r="H222" s="373">
        <v>44994</v>
      </c>
      <c r="I222" s="55">
        <f>(H222-F222)+((F222-E222+1)/2)</f>
        <v>90.5</v>
      </c>
      <c r="J222" s="386">
        <v>617.1</v>
      </c>
      <c r="K222" s="283">
        <f t="shared" si="13"/>
        <v>6.3697431194387883E-4</v>
      </c>
      <c r="L222" s="17">
        <f t="shared" si="14"/>
        <v>5.7646175230921033E-2</v>
      </c>
      <c r="N222" s="16"/>
      <c r="O222" s="8"/>
    </row>
    <row r="223" spans="1:15">
      <c r="A223" s="16">
        <v>216</v>
      </c>
      <c r="B223" s="224" t="s">
        <v>227</v>
      </c>
      <c r="C223" s="372">
        <v>213</v>
      </c>
      <c r="D223" s="370">
        <v>45128</v>
      </c>
      <c r="E223" s="370">
        <v>45117</v>
      </c>
      <c r="F223" s="373">
        <v>45121</v>
      </c>
      <c r="G223" s="274">
        <f t="shared" ref="G223:G254" si="16">AVERAGE(E223:F223)</f>
        <v>45119</v>
      </c>
      <c r="H223" s="373">
        <v>45170</v>
      </c>
      <c r="I223" s="55">
        <f t="shared" si="15"/>
        <v>51.5</v>
      </c>
      <c r="J223" s="386">
        <v>449.82</v>
      </c>
      <c r="K223" s="283">
        <f t="shared" si="13"/>
        <v>4.6430689515248029E-4</v>
      </c>
      <c r="L223" s="17">
        <f t="shared" si="14"/>
        <v>2.3911805100352734E-2</v>
      </c>
      <c r="N223" s="16"/>
    </row>
    <row r="224" spans="1:15">
      <c r="A224" s="16">
        <v>217</v>
      </c>
      <c r="B224" s="224" t="s">
        <v>244</v>
      </c>
      <c r="C224" s="372">
        <v>214</v>
      </c>
      <c r="D224" s="370">
        <v>45182</v>
      </c>
      <c r="E224" s="370">
        <v>45139</v>
      </c>
      <c r="F224" s="373">
        <v>45139</v>
      </c>
      <c r="G224" s="274">
        <f t="shared" si="16"/>
        <v>45139</v>
      </c>
      <c r="H224" s="373">
        <v>45272</v>
      </c>
      <c r="I224" s="55">
        <f t="shared" si="15"/>
        <v>133.5</v>
      </c>
      <c r="J224" s="386">
        <v>161.6</v>
      </c>
      <c r="K224" s="283">
        <f t="shared" si="13"/>
        <v>1.6680448680948115E-4</v>
      </c>
      <c r="L224" s="17">
        <f t="shared" si="14"/>
        <v>2.2268398989065734E-2</v>
      </c>
      <c r="N224" s="16"/>
    </row>
    <row r="225" spans="1:15">
      <c r="A225" s="16">
        <v>218</v>
      </c>
      <c r="B225" s="224" t="s">
        <v>288</v>
      </c>
      <c r="C225" s="372">
        <v>215</v>
      </c>
      <c r="D225" s="370">
        <v>45236</v>
      </c>
      <c r="E225" s="370">
        <v>45200</v>
      </c>
      <c r="F225" s="373">
        <v>45230</v>
      </c>
      <c r="G225" s="274">
        <f t="shared" si="16"/>
        <v>45215</v>
      </c>
      <c r="H225" s="373">
        <v>45296</v>
      </c>
      <c r="I225" s="55">
        <f t="shared" si="15"/>
        <v>81.5</v>
      </c>
      <c r="J225" s="386">
        <v>5510.74</v>
      </c>
      <c r="K225" s="283">
        <f t="shared" si="13"/>
        <v>5.6882187972801986E-3</v>
      </c>
      <c r="L225" s="17">
        <f t="shared" si="14"/>
        <v>0.4635898319783362</v>
      </c>
      <c r="N225" s="16"/>
      <c r="O225" s="8"/>
    </row>
    <row r="226" spans="1:15">
      <c r="A226" s="16">
        <v>219</v>
      </c>
      <c r="B226" s="224" t="s">
        <v>230</v>
      </c>
      <c r="C226" s="372">
        <v>216</v>
      </c>
      <c r="D226" s="370">
        <v>45104</v>
      </c>
      <c r="E226" s="370">
        <v>45095</v>
      </c>
      <c r="F226" s="373">
        <v>45101</v>
      </c>
      <c r="G226" s="274">
        <f t="shared" si="16"/>
        <v>45098</v>
      </c>
      <c r="H226" s="373">
        <v>45118</v>
      </c>
      <c r="I226" s="55">
        <f t="shared" si="15"/>
        <v>20.5</v>
      </c>
      <c r="J226" s="386">
        <v>138.66</v>
      </c>
      <c r="K226" s="283">
        <f t="shared" si="13"/>
        <v>1.431256815656105E-4</v>
      </c>
      <c r="L226" s="17">
        <f t="shared" si="14"/>
        <v>2.9340764720950153E-3</v>
      </c>
      <c r="N226" s="16"/>
    </row>
    <row r="227" spans="1:15">
      <c r="A227" s="16">
        <v>220</v>
      </c>
      <c r="B227" s="224" t="s">
        <v>230</v>
      </c>
      <c r="C227" s="372">
        <v>217</v>
      </c>
      <c r="D227" s="370">
        <v>45117</v>
      </c>
      <c r="E227" s="370">
        <v>45109</v>
      </c>
      <c r="F227" s="373">
        <v>45115</v>
      </c>
      <c r="G227" s="274">
        <f t="shared" si="16"/>
        <v>45112</v>
      </c>
      <c r="H227" s="373">
        <v>45131</v>
      </c>
      <c r="I227" s="55">
        <f t="shared" si="15"/>
        <v>19.5</v>
      </c>
      <c r="J227" s="386">
        <v>179.7</v>
      </c>
      <c r="K227" s="283">
        <f t="shared" si="13"/>
        <v>1.8548741509692921E-4</v>
      </c>
      <c r="L227" s="17">
        <f t="shared" si="14"/>
        <v>3.6170045943901196E-3</v>
      </c>
      <c r="N227" s="16"/>
    </row>
    <row r="228" spans="1:15">
      <c r="A228" s="16">
        <v>221</v>
      </c>
      <c r="B228" s="224" t="s">
        <v>227</v>
      </c>
      <c r="C228" s="372">
        <v>218</v>
      </c>
      <c r="D228" s="370">
        <v>45027</v>
      </c>
      <c r="E228" s="370">
        <v>45019</v>
      </c>
      <c r="F228" s="373">
        <v>45024</v>
      </c>
      <c r="G228" s="274">
        <f t="shared" si="16"/>
        <v>45021.5</v>
      </c>
      <c r="H228" s="373">
        <v>45057</v>
      </c>
      <c r="I228" s="55">
        <f t="shared" si="15"/>
        <v>36</v>
      </c>
      <c r="J228" s="386">
        <v>695.02</v>
      </c>
      <c r="K228" s="283">
        <f t="shared" si="13"/>
        <v>7.1740380211835137E-4</v>
      </c>
      <c r="L228" s="17">
        <f t="shared" si="14"/>
        <v>2.5826536876260648E-2</v>
      </c>
      <c r="N228" s="16"/>
    </row>
    <row r="229" spans="1:15">
      <c r="A229" s="16">
        <v>222</v>
      </c>
      <c r="B229" s="224" t="s">
        <v>230</v>
      </c>
      <c r="C229" s="372">
        <v>219</v>
      </c>
      <c r="D229" s="370">
        <v>45230</v>
      </c>
      <c r="E229" s="370">
        <v>45221</v>
      </c>
      <c r="F229" s="373">
        <v>45227</v>
      </c>
      <c r="G229" s="274">
        <f t="shared" si="16"/>
        <v>45224</v>
      </c>
      <c r="H229" s="373">
        <v>45244</v>
      </c>
      <c r="I229" s="55">
        <f t="shared" si="15"/>
        <v>20.5</v>
      </c>
      <c r="J229" s="386">
        <v>1281.76</v>
      </c>
      <c r="K229" s="283">
        <f t="shared" si="13"/>
        <v>1.3230403404264886E-3</v>
      </c>
      <c r="L229" s="17">
        <f t="shared" si="14"/>
        <v>2.7122326978743016E-2</v>
      </c>
      <c r="N229" s="16"/>
    </row>
    <row r="230" spans="1:15">
      <c r="A230" s="16">
        <v>223</v>
      </c>
      <c r="B230" s="224" t="s">
        <v>383</v>
      </c>
      <c r="C230" s="372">
        <v>220</v>
      </c>
      <c r="D230" s="370">
        <v>45071</v>
      </c>
      <c r="E230" s="370">
        <v>45021</v>
      </c>
      <c r="F230" s="373">
        <v>45043</v>
      </c>
      <c r="G230" s="274">
        <f t="shared" si="16"/>
        <v>45032</v>
      </c>
      <c r="H230" s="373">
        <v>45067</v>
      </c>
      <c r="I230" s="55">
        <f t="shared" si="15"/>
        <v>35.5</v>
      </c>
      <c r="J230" s="386">
        <v>18.09</v>
      </c>
      <c r="K230" s="283">
        <f t="shared" si="13"/>
        <v>1.8672606227620756E-5</v>
      </c>
      <c r="L230" s="17">
        <f t="shared" si="14"/>
        <v>6.6287752108053688E-4</v>
      </c>
      <c r="N230" s="16"/>
    </row>
    <row r="231" spans="1:15">
      <c r="A231" s="16">
        <v>224</v>
      </c>
      <c r="B231" s="224" t="s">
        <v>383</v>
      </c>
      <c r="C231" s="372">
        <v>220</v>
      </c>
      <c r="D231" s="370">
        <v>45071</v>
      </c>
      <c r="E231" s="370">
        <v>45044</v>
      </c>
      <c r="F231" s="373">
        <v>45050</v>
      </c>
      <c r="G231" s="274">
        <f t="shared" si="16"/>
        <v>45047</v>
      </c>
      <c r="H231" s="373">
        <v>45098</v>
      </c>
      <c r="I231" s="55">
        <f t="shared" si="15"/>
        <v>51.5</v>
      </c>
      <c r="J231" s="386">
        <f>121.72-J230</f>
        <v>103.63</v>
      </c>
      <c r="K231" s="283">
        <f t="shared" si="13"/>
        <v>1.0696750599051072E-4</v>
      </c>
      <c r="L231" s="17">
        <f t="shared" si="14"/>
        <v>5.508826558511302E-3</v>
      </c>
      <c r="N231" s="16"/>
    </row>
    <row r="232" spans="1:15">
      <c r="A232" s="16">
        <v>225</v>
      </c>
      <c r="B232" s="224" t="s">
        <v>290</v>
      </c>
      <c r="C232" s="372">
        <v>221</v>
      </c>
      <c r="D232" s="370">
        <v>45076</v>
      </c>
      <c r="E232" s="370">
        <v>45062</v>
      </c>
      <c r="F232" s="373">
        <v>45062</v>
      </c>
      <c r="G232" s="274">
        <f t="shared" si="16"/>
        <v>45062</v>
      </c>
      <c r="H232" s="373">
        <v>45098</v>
      </c>
      <c r="I232" s="55">
        <f t="shared" si="15"/>
        <v>36.5</v>
      </c>
      <c r="J232" s="386">
        <v>16080.83</v>
      </c>
      <c r="K232" s="283">
        <f t="shared" si="13"/>
        <v>1.6598728933295229E-2</v>
      </c>
      <c r="L232" s="17">
        <f t="shared" si="14"/>
        <v>0.60585360606527583</v>
      </c>
      <c r="N232" s="16"/>
    </row>
    <row r="233" spans="1:15">
      <c r="A233" s="16">
        <v>226</v>
      </c>
      <c r="B233" s="224" t="s">
        <v>230</v>
      </c>
      <c r="C233" s="372">
        <v>222</v>
      </c>
      <c r="D233" s="370">
        <v>44971</v>
      </c>
      <c r="E233" s="370">
        <v>44962</v>
      </c>
      <c r="F233" s="373">
        <v>44968</v>
      </c>
      <c r="G233" s="274">
        <f t="shared" si="16"/>
        <v>44965</v>
      </c>
      <c r="H233" s="373">
        <v>44985</v>
      </c>
      <c r="I233" s="55">
        <f t="shared" si="15"/>
        <v>20.5</v>
      </c>
      <c r="J233" s="386">
        <v>239.6</v>
      </c>
      <c r="K233" s="283">
        <f t="shared" si="13"/>
        <v>2.473165534625723E-4</v>
      </c>
      <c r="L233" s="17">
        <f t="shared" si="14"/>
        <v>5.0699893459827325E-3</v>
      </c>
      <c r="N233" s="16"/>
    </row>
    <row r="234" spans="1:15">
      <c r="A234" s="16">
        <v>227</v>
      </c>
      <c r="B234" s="224" t="s">
        <v>273</v>
      </c>
      <c r="C234" s="372">
        <v>223</v>
      </c>
      <c r="D234" s="370">
        <v>45278</v>
      </c>
      <c r="E234" s="370">
        <v>45251</v>
      </c>
      <c r="F234" s="373">
        <v>45251</v>
      </c>
      <c r="G234" s="274">
        <f t="shared" si="16"/>
        <v>45251</v>
      </c>
      <c r="H234" s="373">
        <v>45281</v>
      </c>
      <c r="I234" s="55">
        <f t="shared" si="15"/>
        <v>30.5</v>
      </c>
      <c r="J234" s="386">
        <v>454.7</v>
      </c>
      <c r="K234" s="283">
        <f t="shared" si="13"/>
        <v>4.6934406034821212E-4</v>
      </c>
      <c r="L234" s="17">
        <f t="shared" si="14"/>
        <v>1.4314993840620469E-2</v>
      </c>
      <c r="N234" s="16"/>
    </row>
    <row r="235" spans="1:15">
      <c r="A235" s="16">
        <v>228</v>
      </c>
      <c r="B235" s="224" t="s">
        <v>383</v>
      </c>
      <c r="C235" s="372">
        <v>224</v>
      </c>
      <c r="D235" s="370">
        <v>45198</v>
      </c>
      <c r="E235" s="370">
        <v>45170</v>
      </c>
      <c r="F235" s="373">
        <v>45176</v>
      </c>
      <c r="G235" s="274">
        <f t="shared" si="16"/>
        <v>45173</v>
      </c>
      <c r="H235" s="373">
        <v>45220</v>
      </c>
      <c r="I235" s="55">
        <f t="shared" si="15"/>
        <v>47.5</v>
      </c>
      <c r="J235" s="386">
        <v>142.83000000000001</v>
      </c>
      <c r="K235" s="283">
        <f t="shared" si="13"/>
        <v>1.4742998051360268E-4</v>
      </c>
      <c r="L235" s="17">
        <f t="shared" si="14"/>
        <v>7.0029240743961279E-3</v>
      </c>
      <c r="N235" s="16"/>
    </row>
    <row r="236" spans="1:15">
      <c r="A236" s="16">
        <v>229</v>
      </c>
      <c r="B236" s="224" t="s">
        <v>244</v>
      </c>
      <c r="C236" s="372">
        <v>225</v>
      </c>
      <c r="D236" s="370">
        <v>45223</v>
      </c>
      <c r="E236" s="370">
        <v>45162</v>
      </c>
      <c r="F236" s="373">
        <v>45162</v>
      </c>
      <c r="G236" s="274">
        <f t="shared" si="16"/>
        <v>45162</v>
      </c>
      <c r="H236" s="373">
        <v>45252</v>
      </c>
      <c r="I236" s="55">
        <f t="shared" si="15"/>
        <v>90.5</v>
      </c>
      <c r="J236" s="386">
        <v>194.22</v>
      </c>
      <c r="K236" s="283">
        <f t="shared" si="13"/>
        <v>2.0047504596619698E-4</v>
      </c>
      <c r="L236" s="17">
        <f t="shared" si="14"/>
        <v>1.8142991659940825E-2</v>
      </c>
      <c r="N236" s="16"/>
    </row>
    <row r="237" spans="1:15">
      <c r="A237" s="16">
        <v>230</v>
      </c>
      <c r="B237" s="224" t="s">
        <v>82</v>
      </c>
      <c r="C237" s="372">
        <v>226</v>
      </c>
      <c r="D237" s="370">
        <v>45114</v>
      </c>
      <c r="E237" s="370">
        <v>45081</v>
      </c>
      <c r="F237" s="373">
        <v>45108</v>
      </c>
      <c r="G237" s="274">
        <f t="shared" si="16"/>
        <v>45094.5</v>
      </c>
      <c r="H237" s="373">
        <v>45204</v>
      </c>
      <c r="I237" s="55">
        <f t="shared" si="15"/>
        <v>110</v>
      </c>
      <c r="J237" s="386">
        <v>2300.3000000000002</v>
      </c>
      <c r="K237" s="283">
        <f t="shared" si="13"/>
        <v>2.3743834220782767E-3</v>
      </c>
      <c r="L237" s="17">
        <f t="shared" si="14"/>
        <v>0.26118217642861041</v>
      </c>
      <c r="N237" s="16"/>
    </row>
    <row r="238" spans="1:15">
      <c r="A238" s="16">
        <v>231</v>
      </c>
      <c r="B238" s="224" t="s">
        <v>230</v>
      </c>
      <c r="C238" s="372">
        <v>227</v>
      </c>
      <c r="D238" s="370">
        <v>45166</v>
      </c>
      <c r="E238" s="370">
        <v>45158</v>
      </c>
      <c r="F238" s="373">
        <v>45164</v>
      </c>
      <c r="G238" s="274">
        <f t="shared" si="16"/>
        <v>45161</v>
      </c>
      <c r="H238" s="373">
        <v>45180</v>
      </c>
      <c r="I238" s="55">
        <f t="shared" si="15"/>
        <v>19.5</v>
      </c>
      <c r="J238" s="386">
        <v>239.6</v>
      </c>
      <c r="K238" s="283">
        <f t="shared" si="13"/>
        <v>2.473165534625723E-4</v>
      </c>
      <c r="L238" s="17">
        <f t="shared" si="14"/>
        <v>4.8226727925201598E-3</v>
      </c>
      <c r="N238" s="16"/>
    </row>
    <row r="239" spans="1:15">
      <c r="A239" s="16">
        <v>232</v>
      </c>
      <c r="B239" s="224" t="s">
        <v>222</v>
      </c>
      <c r="C239" s="372">
        <v>228</v>
      </c>
      <c r="D239" s="370">
        <v>45127</v>
      </c>
      <c r="E239" s="370">
        <v>45127</v>
      </c>
      <c r="F239" s="373">
        <v>45127</v>
      </c>
      <c r="G239" s="274">
        <f t="shared" si="16"/>
        <v>45127</v>
      </c>
      <c r="H239" s="373">
        <v>45176</v>
      </c>
      <c r="I239" s="55">
        <f t="shared" si="15"/>
        <v>49.5</v>
      </c>
      <c r="J239" s="192">
        <v>746.98</v>
      </c>
      <c r="K239" s="283">
        <f t="shared" si="13"/>
        <v>7.7103722498110289E-4</v>
      </c>
      <c r="L239" s="17">
        <f t="shared" si="14"/>
        <v>3.8166342636564592E-2</v>
      </c>
      <c r="N239" s="16"/>
    </row>
    <row r="240" spans="1:15">
      <c r="A240" s="16">
        <v>233</v>
      </c>
      <c r="B240" s="224" t="s">
        <v>291</v>
      </c>
      <c r="C240" s="372">
        <v>229</v>
      </c>
      <c r="D240" s="370">
        <v>45228</v>
      </c>
      <c r="E240" s="370">
        <v>45133</v>
      </c>
      <c r="F240" s="373">
        <v>45133</v>
      </c>
      <c r="G240" s="274">
        <f t="shared" si="16"/>
        <v>45133</v>
      </c>
      <c r="H240" s="373">
        <v>45159</v>
      </c>
      <c r="I240" s="55">
        <f t="shared" si="15"/>
        <v>26.5</v>
      </c>
      <c r="J240" s="192">
        <v>575.37</v>
      </c>
      <c r="K240" s="283">
        <f t="shared" si="13"/>
        <v>5.9390035628447508E-4</v>
      </c>
      <c r="L240" s="17">
        <f t="shared" si="14"/>
        <v>1.5738359441538591E-2</v>
      </c>
      <c r="N240" s="16"/>
    </row>
    <row r="241" spans="1:15">
      <c r="A241" s="16">
        <v>234</v>
      </c>
      <c r="B241" s="224" t="s">
        <v>279</v>
      </c>
      <c r="C241" s="372">
        <v>230</v>
      </c>
      <c r="D241" s="370">
        <v>45105</v>
      </c>
      <c r="E241" s="370">
        <v>45047</v>
      </c>
      <c r="F241" s="373">
        <v>45077</v>
      </c>
      <c r="G241" s="274">
        <f t="shared" si="16"/>
        <v>45062</v>
      </c>
      <c r="H241" s="373">
        <v>45135</v>
      </c>
      <c r="I241" s="55">
        <f t="shared" si="15"/>
        <v>73.5</v>
      </c>
      <c r="J241" s="192">
        <v>1185.43</v>
      </c>
      <c r="K241" s="283">
        <f t="shared" si="13"/>
        <v>1.2236079381099212E-3</v>
      </c>
      <c r="L241" s="17">
        <f t="shared" si="14"/>
        <v>8.9935183451079204E-2</v>
      </c>
      <c r="N241" s="16"/>
    </row>
    <row r="242" spans="1:15">
      <c r="A242" s="16">
        <v>235</v>
      </c>
      <c r="B242" s="224" t="s">
        <v>228</v>
      </c>
      <c r="C242" s="372">
        <v>231</v>
      </c>
      <c r="D242" s="370">
        <v>45169</v>
      </c>
      <c r="E242" s="370">
        <v>44603</v>
      </c>
      <c r="F242" s="373">
        <v>44603</v>
      </c>
      <c r="G242" s="274">
        <f t="shared" si="16"/>
        <v>44603</v>
      </c>
      <c r="H242" s="373">
        <v>45252</v>
      </c>
      <c r="I242" s="55">
        <f t="shared" si="15"/>
        <v>649.5</v>
      </c>
      <c r="J242" s="192">
        <v>4000</v>
      </c>
      <c r="K242" s="283">
        <f t="shared" si="13"/>
        <v>4.1288239309277518E-3</v>
      </c>
      <c r="L242" s="17">
        <f t="shared" si="14"/>
        <v>2.6816711431375748</v>
      </c>
      <c r="N242" s="16"/>
      <c r="O242" s="8"/>
    </row>
    <row r="243" spans="1:15">
      <c r="A243" s="16">
        <v>236</v>
      </c>
      <c r="B243" s="224" t="s">
        <v>292</v>
      </c>
      <c r="C243" s="372">
        <v>232</v>
      </c>
      <c r="D243" s="370">
        <v>45156</v>
      </c>
      <c r="E243" s="370">
        <v>45137</v>
      </c>
      <c r="F243" s="373">
        <v>45143</v>
      </c>
      <c r="G243" s="274">
        <f t="shared" si="16"/>
        <v>45140</v>
      </c>
      <c r="H243" s="373">
        <v>45246</v>
      </c>
      <c r="I243" s="55">
        <f t="shared" si="15"/>
        <v>106.5</v>
      </c>
      <c r="J243" s="192">
        <v>650.42999999999995</v>
      </c>
      <c r="K243" s="283">
        <f t="shared" si="13"/>
        <v>6.7137773734833432E-4</v>
      </c>
      <c r="L243" s="17">
        <f t="shared" si="14"/>
        <v>7.1501729027597605E-2</v>
      </c>
      <c r="N243" s="16"/>
    </row>
    <row r="244" spans="1:15">
      <c r="A244" s="16">
        <v>237</v>
      </c>
      <c r="B244" s="224" t="s">
        <v>258</v>
      </c>
      <c r="C244" s="372">
        <v>233</v>
      </c>
      <c r="D244" s="370">
        <v>45048</v>
      </c>
      <c r="E244" s="370">
        <v>45017</v>
      </c>
      <c r="F244" s="373">
        <v>45046</v>
      </c>
      <c r="G244" s="274">
        <f t="shared" si="16"/>
        <v>45031.5</v>
      </c>
      <c r="H244" s="373">
        <v>45070</v>
      </c>
      <c r="I244" s="55">
        <f t="shared" si="15"/>
        <v>39</v>
      </c>
      <c r="J244" s="192">
        <v>48742.5</v>
      </c>
      <c r="K244" s="283">
        <f t="shared" si="13"/>
        <v>5.0312300113311482E-2</v>
      </c>
      <c r="L244" s="17">
        <f t="shared" si="14"/>
        <v>1.9621797044191478</v>
      </c>
      <c r="N244" s="16"/>
    </row>
    <row r="245" spans="1:15">
      <c r="A245" s="16">
        <v>238</v>
      </c>
      <c r="B245" s="224" t="s">
        <v>293</v>
      </c>
      <c r="C245" s="372">
        <v>234</v>
      </c>
      <c r="D245" s="370">
        <v>44811</v>
      </c>
      <c r="E245" s="370">
        <v>44929</v>
      </c>
      <c r="F245" s="373">
        <v>45169</v>
      </c>
      <c r="G245" s="274">
        <f t="shared" si="16"/>
        <v>45049</v>
      </c>
      <c r="H245" s="373">
        <v>44932</v>
      </c>
      <c r="I245" s="55">
        <f t="shared" si="15"/>
        <v>-116.5</v>
      </c>
      <c r="J245" s="192">
        <v>3792.5</v>
      </c>
      <c r="K245" s="283">
        <f t="shared" si="13"/>
        <v>3.914641189510874E-3</v>
      </c>
      <c r="L245" s="17">
        <f t="shared" si="14"/>
        <v>-0.45605569857801681</v>
      </c>
      <c r="N245" s="16"/>
    </row>
    <row r="246" spans="1:15">
      <c r="A246" s="16">
        <v>239</v>
      </c>
      <c r="B246" s="224" t="s">
        <v>227</v>
      </c>
      <c r="C246" s="372">
        <v>235</v>
      </c>
      <c r="D246" s="370">
        <v>45065</v>
      </c>
      <c r="E246" s="370">
        <v>45054</v>
      </c>
      <c r="F246" s="373">
        <v>45058</v>
      </c>
      <c r="G246" s="274">
        <f t="shared" si="16"/>
        <v>45056</v>
      </c>
      <c r="H246" s="373">
        <v>45155</v>
      </c>
      <c r="I246" s="55">
        <f t="shared" si="15"/>
        <v>99.5</v>
      </c>
      <c r="J246" s="192">
        <v>311.88</v>
      </c>
      <c r="K246" s="283">
        <f t="shared" si="13"/>
        <v>3.2192440189443675E-4</v>
      </c>
      <c r="L246" s="17">
        <f t="shared" si="14"/>
        <v>3.2031477988496454E-2</v>
      </c>
      <c r="N246" s="16"/>
    </row>
    <row r="247" spans="1:15">
      <c r="A247" s="16">
        <v>240</v>
      </c>
      <c r="B247" s="224" t="s">
        <v>235</v>
      </c>
      <c r="C247" s="372">
        <v>236</v>
      </c>
      <c r="D247" s="370">
        <v>44930</v>
      </c>
      <c r="E247" s="370">
        <v>44916</v>
      </c>
      <c r="F247" s="373">
        <v>44916</v>
      </c>
      <c r="G247" s="274">
        <f t="shared" si="16"/>
        <v>44916</v>
      </c>
      <c r="H247" s="373">
        <v>45020</v>
      </c>
      <c r="I247" s="55">
        <f t="shared" si="15"/>
        <v>104.5</v>
      </c>
      <c r="J247" s="192">
        <v>2140.86</v>
      </c>
      <c r="K247" s="283">
        <f t="shared" si="13"/>
        <v>2.2098085001914965E-3</v>
      </c>
      <c r="L247" s="17">
        <f t="shared" si="14"/>
        <v>0.23092498827001137</v>
      </c>
      <c r="N247" s="16"/>
      <c r="O247" s="8"/>
    </row>
    <row r="248" spans="1:15">
      <c r="A248" s="16">
        <v>241</v>
      </c>
      <c r="B248" s="224" t="s">
        <v>227</v>
      </c>
      <c r="C248" s="372">
        <v>237</v>
      </c>
      <c r="D248" s="370">
        <v>45092</v>
      </c>
      <c r="E248" s="370">
        <v>45076</v>
      </c>
      <c r="F248" s="373">
        <v>45079</v>
      </c>
      <c r="G248" s="274">
        <f t="shared" si="16"/>
        <v>45077.5</v>
      </c>
      <c r="H248" s="373">
        <v>45182</v>
      </c>
      <c r="I248" s="55">
        <f t="shared" si="15"/>
        <v>105</v>
      </c>
      <c r="J248" s="192">
        <v>454.26</v>
      </c>
      <c r="K248" s="283">
        <f t="shared" si="13"/>
        <v>4.6888988971581009E-4</v>
      </c>
      <c r="L248" s="17">
        <f t="shared" si="14"/>
        <v>4.9233438420160057E-2</v>
      </c>
      <c r="N248" s="16"/>
    </row>
    <row r="249" spans="1:15">
      <c r="A249" s="16">
        <v>242</v>
      </c>
      <c r="B249" s="224" t="s">
        <v>294</v>
      </c>
      <c r="C249" s="372">
        <v>238</v>
      </c>
      <c r="D249" s="370">
        <v>45194</v>
      </c>
      <c r="E249" s="370">
        <v>45181</v>
      </c>
      <c r="F249" s="373">
        <v>45181</v>
      </c>
      <c r="G249" s="274">
        <f t="shared" si="16"/>
        <v>45181</v>
      </c>
      <c r="H249" s="373">
        <v>45220</v>
      </c>
      <c r="I249" s="55">
        <f t="shared" si="15"/>
        <v>39.5</v>
      </c>
      <c r="J249" s="192">
        <v>198.33</v>
      </c>
      <c r="K249" s="283">
        <f t="shared" si="13"/>
        <v>2.0471741255522524E-4</v>
      </c>
      <c r="L249" s="17">
        <f t="shared" si="14"/>
        <v>8.0863377959313962E-3</v>
      </c>
      <c r="N249" s="16"/>
    </row>
    <row r="250" spans="1:15">
      <c r="A250" s="16">
        <v>243</v>
      </c>
      <c r="B250" s="224" t="s">
        <v>240</v>
      </c>
      <c r="C250" s="372">
        <v>239</v>
      </c>
      <c r="D250" s="370">
        <v>45196</v>
      </c>
      <c r="E250" s="370">
        <v>45163</v>
      </c>
      <c r="F250" s="373">
        <v>45194</v>
      </c>
      <c r="G250" s="274">
        <f t="shared" si="16"/>
        <v>45178.5</v>
      </c>
      <c r="H250" s="373">
        <v>45197</v>
      </c>
      <c r="I250" s="55">
        <f t="shared" si="15"/>
        <v>19</v>
      </c>
      <c r="J250" s="192">
        <v>156.41999999999999</v>
      </c>
      <c r="K250" s="283">
        <f t="shared" si="13"/>
        <v>1.6145765981892971E-4</v>
      </c>
      <c r="L250" s="17">
        <f t="shared" si="14"/>
        <v>3.0676955365596644E-3</v>
      </c>
      <c r="N250" s="16"/>
    </row>
    <row r="251" spans="1:15">
      <c r="A251" s="16">
        <v>244</v>
      </c>
      <c r="B251" s="224" t="s">
        <v>234</v>
      </c>
      <c r="C251" s="372">
        <v>240</v>
      </c>
      <c r="D251" s="370">
        <v>44956</v>
      </c>
      <c r="E251" s="370">
        <v>44935</v>
      </c>
      <c r="F251" s="373">
        <v>44944</v>
      </c>
      <c r="G251" s="274">
        <f t="shared" si="16"/>
        <v>44939.5</v>
      </c>
      <c r="H251" s="373">
        <v>44978</v>
      </c>
      <c r="I251" s="55">
        <f t="shared" si="15"/>
        <v>39</v>
      </c>
      <c r="J251" s="192">
        <v>1107.7</v>
      </c>
      <c r="K251" s="283">
        <f t="shared" si="13"/>
        <v>1.1433745670721676E-3</v>
      </c>
      <c r="L251" s="17">
        <f t="shared" si="14"/>
        <v>4.4591608115814536E-2</v>
      </c>
      <c r="N251" s="16"/>
    </row>
    <row r="252" spans="1:15">
      <c r="A252" s="16">
        <v>245</v>
      </c>
      <c r="B252" s="224" t="s">
        <v>383</v>
      </c>
      <c r="C252" s="372">
        <v>241</v>
      </c>
      <c r="D252" s="370">
        <v>44946</v>
      </c>
      <c r="E252" s="370">
        <v>44903</v>
      </c>
      <c r="F252" s="373">
        <v>44903</v>
      </c>
      <c r="G252" s="274">
        <f t="shared" si="16"/>
        <v>44903</v>
      </c>
      <c r="H252" s="373">
        <v>44947</v>
      </c>
      <c r="I252" s="55">
        <f t="shared" si="15"/>
        <v>44.5</v>
      </c>
      <c r="J252" s="192">
        <v>222.92</v>
      </c>
      <c r="K252" s="283">
        <f t="shared" si="13"/>
        <v>2.3009935767060358E-4</v>
      </c>
      <c r="L252" s="17">
        <f t="shared" si="14"/>
        <v>1.0239421416341859E-2</v>
      </c>
      <c r="N252" s="16"/>
      <c r="O252" s="8"/>
    </row>
    <row r="253" spans="1:15">
      <c r="A253" s="16">
        <v>246</v>
      </c>
      <c r="B253" s="224" t="s">
        <v>82</v>
      </c>
      <c r="C253" s="372">
        <v>242</v>
      </c>
      <c r="D253" s="370">
        <v>45238</v>
      </c>
      <c r="E253" s="370">
        <v>45200</v>
      </c>
      <c r="F253" s="373">
        <v>45234</v>
      </c>
      <c r="G253" s="274">
        <f t="shared" si="16"/>
        <v>45217</v>
      </c>
      <c r="H253" s="373">
        <v>45328</v>
      </c>
      <c r="I253" s="55">
        <f t="shared" si="15"/>
        <v>111.5</v>
      </c>
      <c r="J253" s="192">
        <v>2661.19</v>
      </c>
      <c r="K253" s="283">
        <f t="shared" si="13"/>
        <v>2.7468962391864059E-3</v>
      </c>
      <c r="L253" s="17">
        <f t="shared" si="14"/>
        <v>0.30627893066928424</v>
      </c>
      <c r="N253" s="16"/>
      <c r="O253" s="8"/>
    </row>
    <row r="254" spans="1:15">
      <c r="A254" s="16">
        <v>247</v>
      </c>
      <c r="B254" s="224" t="s">
        <v>383</v>
      </c>
      <c r="C254" s="372">
        <v>243</v>
      </c>
      <c r="D254" s="370">
        <v>45247</v>
      </c>
      <c r="E254" s="370">
        <v>45216</v>
      </c>
      <c r="F254" s="373">
        <v>45216</v>
      </c>
      <c r="G254" s="274">
        <f t="shared" si="16"/>
        <v>45216</v>
      </c>
      <c r="H254" s="373">
        <v>45251</v>
      </c>
      <c r="I254" s="55">
        <f t="shared" si="15"/>
        <v>35.5</v>
      </c>
      <c r="J254" s="192">
        <v>103.95</v>
      </c>
      <c r="K254" s="283">
        <f t="shared" si="13"/>
        <v>1.0729781190498495E-4</v>
      </c>
      <c r="L254" s="17">
        <f t="shared" si="14"/>
        <v>3.8090723226269657E-3</v>
      </c>
      <c r="N254" s="16"/>
    </row>
    <row r="255" spans="1:15">
      <c r="A255" s="16">
        <v>248</v>
      </c>
      <c r="B255" s="224" t="s">
        <v>244</v>
      </c>
      <c r="C255" s="372">
        <v>244</v>
      </c>
      <c r="D255" s="370">
        <v>44997</v>
      </c>
      <c r="E255" s="370">
        <v>44992</v>
      </c>
      <c r="F255" s="373">
        <v>44992</v>
      </c>
      <c r="G255" s="274">
        <f t="shared" ref="G255:G286" si="17">AVERAGE(E255:F255)</f>
        <v>44992</v>
      </c>
      <c r="H255" s="373">
        <v>45086</v>
      </c>
      <c r="I255" s="55">
        <f t="shared" si="15"/>
        <v>94.5</v>
      </c>
      <c r="J255" s="192">
        <v>537.84</v>
      </c>
      <c r="K255" s="283">
        <f t="shared" si="13"/>
        <v>5.5516166575254552E-4</v>
      </c>
      <c r="L255" s="17">
        <f t="shared" si="14"/>
        <v>5.2462777413615554E-2</v>
      </c>
      <c r="N255" s="16"/>
    </row>
    <row r="256" spans="1:15">
      <c r="A256" s="16">
        <v>249</v>
      </c>
      <c r="B256" s="224" t="s">
        <v>259</v>
      </c>
      <c r="C256" s="372">
        <v>245</v>
      </c>
      <c r="D256" s="370">
        <v>45091</v>
      </c>
      <c r="E256" s="370">
        <v>45047</v>
      </c>
      <c r="F256" s="373">
        <v>45077</v>
      </c>
      <c r="G256" s="274">
        <f t="shared" si="17"/>
        <v>45062</v>
      </c>
      <c r="H256" s="373">
        <v>45183</v>
      </c>
      <c r="I256" s="55">
        <f t="shared" si="15"/>
        <v>121.5</v>
      </c>
      <c r="J256" s="192">
        <v>632.02</v>
      </c>
      <c r="K256" s="283">
        <f t="shared" si="13"/>
        <v>6.5237482520623933E-4</v>
      </c>
      <c r="L256" s="17">
        <f t="shared" si="14"/>
        <v>7.9263541262558079E-2</v>
      </c>
      <c r="M256" s="93"/>
      <c r="N256" s="16"/>
    </row>
    <row r="257" spans="1:15">
      <c r="A257" s="16">
        <v>250</v>
      </c>
      <c r="B257" s="224" t="s">
        <v>295</v>
      </c>
      <c r="C257" s="372">
        <v>246</v>
      </c>
      <c r="D257" s="370">
        <v>45191</v>
      </c>
      <c r="E257" s="370">
        <v>45142</v>
      </c>
      <c r="F257" s="373">
        <v>45142</v>
      </c>
      <c r="G257" s="274">
        <f t="shared" si="17"/>
        <v>45142</v>
      </c>
      <c r="H257" s="373">
        <v>45190</v>
      </c>
      <c r="I257" s="55">
        <f t="shared" si="15"/>
        <v>48.5</v>
      </c>
      <c r="J257" s="192">
        <v>366.97</v>
      </c>
      <c r="K257" s="283">
        <f t="shared" si="13"/>
        <v>3.7878862948313924E-4</v>
      </c>
      <c r="L257" s="17">
        <f t="shared" si="14"/>
        <v>1.8371248529932254E-2</v>
      </c>
      <c r="N257" s="16"/>
    </row>
    <row r="258" spans="1:15">
      <c r="A258" s="16">
        <v>251</v>
      </c>
      <c r="B258" s="224" t="s">
        <v>285</v>
      </c>
      <c r="C258" s="372">
        <v>247</v>
      </c>
      <c r="D258" s="370">
        <v>45076</v>
      </c>
      <c r="E258" s="370">
        <v>45033</v>
      </c>
      <c r="F258" s="373">
        <v>45065</v>
      </c>
      <c r="G258" s="274">
        <f t="shared" si="17"/>
        <v>45049</v>
      </c>
      <c r="H258" s="373">
        <v>45121</v>
      </c>
      <c r="I258" s="55">
        <f t="shared" si="15"/>
        <v>72.5</v>
      </c>
      <c r="J258" s="192">
        <v>321.89999999999998</v>
      </c>
      <c r="K258" s="283">
        <f t="shared" si="13"/>
        <v>3.3226710584141074E-4</v>
      </c>
      <c r="L258" s="17">
        <f t="shared" si="14"/>
        <v>2.408936517350228E-2</v>
      </c>
      <c r="N258" s="16"/>
    </row>
    <row r="259" spans="1:15">
      <c r="A259" s="16">
        <v>252</v>
      </c>
      <c r="B259" s="224" t="s">
        <v>383</v>
      </c>
      <c r="C259" s="372">
        <v>248</v>
      </c>
      <c r="D259" s="370">
        <v>45210</v>
      </c>
      <c r="E259" s="370">
        <v>45170</v>
      </c>
      <c r="F259" s="373">
        <v>45199</v>
      </c>
      <c r="G259" s="274">
        <f t="shared" si="17"/>
        <v>45184.5</v>
      </c>
      <c r="H259" s="373">
        <v>45212</v>
      </c>
      <c r="I259" s="55">
        <f t="shared" si="15"/>
        <v>28</v>
      </c>
      <c r="J259" s="192">
        <v>122.54</v>
      </c>
      <c r="K259" s="283">
        <f t="shared" si="13"/>
        <v>1.2648652112397167E-4</v>
      </c>
      <c r="L259" s="17">
        <f t="shared" si="14"/>
        <v>3.541622591471207E-3</v>
      </c>
      <c r="N259" s="16"/>
    </row>
    <row r="260" spans="1:15">
      <c r="A260" s="16">
        <v>253</v>
      </c>
      <c r="B260" s="224" t="s">
        <v>283</v>
      </c>
      <c r="C260" s="372">
        <v>249</v>
      </c>
      <c r="D260" s="370">
        <v>44935</v>
      </c>
      <c r="E260" s="370">
        <v>44911</v>
      </c>
      <c r="F260" s="373">
        <v>44926</v>
      </c>
      <c r="G260" s="274">
        <f t="shared" si="17"/>
        <v>44918.5</v>
      </c>
      <c r="H260" s="373">
        <v>45000</v>
      </c>
      <c r="I260" s="55">
        <f t="shared" si="15"/>
        <v>82</v>
      </c>
      <c r="J260" s="192">
        <v>6595.59</v>
      </c>
      <c r="K260" s="283">
        <f t="shared" si="13"/>
        <v>6.8080074576469416E-3</v>
      </c>
      <c r="L260" s="17">
        <f t="shared" si="14"/>
        <v>0.5582566115270492</v>
      </c>
      <c r="N260" s="16"/>
      <c r="O260" s="8"/>
    </row>
    <row r="261" spans="1:15">
      <c r="A261" s="16">
        <v>254</v>
      </c>
      <c r="B261" s="224" t="s">
        <v>296</v>
      </c>
      <c r="C261" s="372">
        <v>250</v>
      </c>
      <c r="D261" s="370">
        <v>44993</v>
      </c>
      <c r="E261" s="370">
        <v>44958</v>
      </c>
      <c r="F261" s="373">
        <v>44985</v>
      </c>
      <c r="G261" s="274">
        <f t="shared" si="17"/>
        <v>44971.5</v>
      </c>
      <c r="H261" s="373">
        <v>45005</v>
      </c>
      <c r="I261" s="55">
        <f t="shared" si="15"/>
        <v>34</v>
      </c>
      <c r="J261" s="192">
        <v>2448.46</v>
      </c>
      <c r="K261" s="283">
        <f t="shared" si="13"/>
        <v>2.5273150604798404E-3</v>
      </c>
      <c r="L261" s="17">
        <f t="shared" si="14"/>
        <v>8.5928712056314568E-2</v>
      </c>
      <c r="N261" s="16"/>
    </row>
    <row r="262" spans="1:15">
      <c r="A262" s="16">
        <v>255</v>
      </c>
      <c r="B262" s="224" t="s">
        <v>230</v>
      </c>
      <c r="C262" s="372">
        <v>251</v>
      </c>
      <c r="D262" s="370">
        <v>45223</v>
      </c>
      <c r="E262" s="370">
        <v>45214</v>
      </c>
      <c r="F262" s="373">
        <v>45220</v>
      </c>
      <c r="G262" s="274">
        <f t="shared" si="17"/>
        <v>45217</v>
      </c>
      <c r="H262" s="373">
        <v>45237</v>
      </c>
      <c r="I262" s="55">
        <f t="shared" si="15"/>
        <v>20.5</v>
      </c>
      <c r="J262" s="192">
        <v>320.44</v>
      </c>
      <c r="K262" s="283">
        <f t="shared" si="13"/>
        <v>3.3076008510662215E-4</v>
      </c>
      <c r="L262" s="17">
        <f t="shared" si="14"/>
        <v>6.780581744685754E-3</v>
      </c>
      <c r="N262" s="16"/>
    </row>
    <row r="263" spans="1:15">
      <c r="A263" s="16">
        <v>256</v>
      </c>
      <c r="B263" s="224" t="s">
        <v>297</v>
      </c>
      <c r="C263" s="372">
        <v>252</v>
      </c>
      <c r="D263" s="370">
        <v>45175</v>
      </c>
      <c r="E263" s="370">
        <v>45161</v>
      </c>
      <c r="F263" s="373">
        <v>45161</v>
      </c>
      <c r="G263" s="274">
        <f t="shared" si="17"/>
        <v>45161</v>
      </c>
      <c r="H263" s="373">
        <v>45190</v>
      </c>
      <c r="I263" s="55">
        <f t="shared" si="15"/>
        <v>29.5</v>
      </c>
      <c r="J263" s="192">
        <v>126.09</v>
      </c>
      <c r="K263" s="283">
        <f t="shared" si="13"/>
        <v>1.3015085236267005E-4</v>
      </c>
      <c r="L263" s="17">
        <f t="shared" si="14"/>
        <v>3.8394501446987663E-3</v>
      </c>
      <c r="N263" s="16"/>
    </row>
    <row r="264" spans="1:15">
      <c r="A264" s="16">
        <v>257</v>
      </c>
      <c r="B264" s="224" t="s">
        <v>227</v>
      </c>
      <c r="C264" s="372">
        <v>253</v>
      </c>
      <c r="D264" s="370">
        <v>45252</v>
      </c>
      <c r="E264" s="370">
        <v>45243</v>
      </c>
      <c r="F264" s="373">
        <v>45247</v>
      </c>
      <c r="G264" s="274">
        <f t="shared" si="17"/>
        <v>45245</v>
      </c>
      <c r="H264" s="373">
        <v>45296</v>
      </c>
      <c r="I264" s="55">
        <f t="shared" si="15"/>
        <v>51.5</v>
      </c>
      <c r="J264" s="192">
        <v>101.4</v>
      </c>
      <c r="K264" s="283">
        <f t="shared" ref="K264:K327" si="18">J264/$J$366</f>
        <v>1.046656866490185E-4</v>
      </c>
      <c r="L264" s="17">
        <f t="shared" ref="L264:L327" si="19">K264*I264</f>
        <v>5.3902828624244527E-3</v>
      </c>
      <c r="N264" s="16"/>
      <c r="O264" s="8"/>
    </row>
    <row r="265" spans="1:15">
      <c r="A265" s="16">
        <v>258</v>
      </c>
      <c r="B265" s="224" t="s">
        <v>82</v>
      </c>
      <c r="C265" s="372">
        <v>254</v>
      </c>
      <c r="D265" s="370">
        <v>45107</v>
      </c>
      <c r="E265" s="370">
        <v>45081</v>
      </c>
      <c r="F265" s="373">
        <v>45107</v>
      </c>
      <c r="G265" s="274">
        <f t="shared" si="17"/>
        <v>45094</v>
      </c>
      <c r="H265" s="373">
        <v>45197</v>
      </c>
      <c r="I265" s="55">
        <f t="shared" si="15"/>
        <v>103.5</v>
      </c>
      <c r="J265" s="192">
        <v>61300.800000000003</v>
      </c>
      <c r="K265" s="283">
        <f t="shared" si="18"/>
        <v>6.3275052506253981E-2</v>
      </c>
      <c r="L265" s="17">
        <f t="shared" si="19"/>
        <v>6.5489679343972869</v>
      </c>
      <c r="N265" s="16"/>
    </row>
    <row r="266" spans="1:15">
      <c r="A266" s="16">
        <v>259</v>
      </c>
      <c r="B266" s="224" t="s">
        <v>244</v>
      </c>
      <c r="C266" s="372">
        <v>255</v>
      </c>
      <c r="D266" s="370">
        <v>45090</v>
      </c>
      <c r="E266" s="370">
        <v>45002</v>
      </c>
      <c r="F266" s="373">
        <v>45002</v>
      </c>
      <c r="G266" s="274">
        <f t="shared" si="17"/>
        <v>45002</v>
      </c>
      <c r="H266" s="373">
        <v>45205</v>
      </c>
      <c r="I266" s="55">
        <f t="shared" si="15"/>
        <v>203.5</v>
      </c>
      <c r="J266" s="192">
        <v>478.01</v>
      </c>
      <c r="K266" s="283">
        <f t="shared" si="18"/>
        <v>4.9340478180569356E-4</v>
      </c>
      <c r="L266" s="17">
        <f t="shared" si="19"/>
        <v>0.10040787309745863</v>
      </c>
      <c r="N266" s="16"/>
    </row>
    <row r="267" spans="1:15">
      <c r="A267" s="16">
        <v>260</v>
      </c>
      <c r="B267" s="224" t="s">
        <v>383</v>
      </c>
      <c r="C267" s="372">
        <v>256</v>
      </c>
      <c r="D267" s="370">
        <v>45125</v>
      </c>
      <c r="E267" s="370">
        <v>45103</v>
      </c>
      <c r="F267" s="373">
        <v>45103</v>
      </c>
      <c r="G267" s="274">
        <f t="shared" si="17"/>
        <v>45103</v>
      </c>
      <c r="H267" s="373">
        <v>45128</v>
      </c>
      <c r="I267" s="55">
        <f t="shared" ref="I267:I330" si="20">(H267-F267)+((F267-E267+1)/2)</f>
        <v>25.5</v>
      </c>
      <c r="J267" s="192">
        <v>502.6</v>
      </c>
      <c r="K267" s="283">
        <f t="shared" si="18"/>
        <v>5.1878672692107198E-4</v>
      </c>
      <c r="L267" s="17">
        <f t="shared" si="19"/>
        <v>1.3229061536487336E-2</v>
      </c>
      <c r="N267" s="16"/>
    </row>
    <row r="268" spans="1:15">
      <c r="A268" s="16">
        <v>261</v>
      </c>
      <c r="B268" s="224" t="s">
        <v>298</v>
      </c>
      <c r="C268" s="372">
        <v>257</v>
      </c>
      <c r="D268" s="370">
        <v>45041</v>
      </c>
      <c r="E268" s="370">
        <v>44994</v>
      </c>
      <c r="F268" s="373">
        <v>45016</v>
      </c>
      <c r="G268" s="274">
        <f t="shared" si="17"/>
        <v>45005</v>
      </c>
      <c r="H268" s="373">
        <v>45072</v>
      </c>
      <c r="I268" s="55">
        <f t="shared" si="20"/>
        <v>67.5</v>
      </c>
      <c r="J268" s="192">
        <v>977.8</v>
      </c>
      <c r="K268" s="283">
        <f t="shared" si="18"/>
        <v>1.0092910099152887E-3</v>
      </c>
      <c r="L268" s="17">
        <f t="shared" si="19"/>
        <v>6.8127143169281992E-2</v>
      </c>
      <c r="N268" s="16"/>
    </row>
    <row r="269" spans="1:15">
      <c r="A269" s="16">
        <v>262</v>
      </c>
      <c r="B269" s="224" t="s">
        <v>238</v>
      </c>
      <c r="C269" s="372">
        <v>258</v>
      </c>
      <c r="D269" s="370">
        <v>45012</v>
      </c>
      <c r="E269" s="370">
        <v>45005</v>
      </c>
      <c r="F269" s="373">
        <v>45005</v>
      </c>
      <c r="G269" s="274">
        <f t="shared" si="17"/>
        <v>45005</v>
      </c>
      <c r="H269" s="373">
        <v>45103</v>
      </c>
      <c r="I269" s="55">
        <f t="shared" si="20"/>
        <v>98.5</v>
      </c>
      <c r="J269" s="192">
        <v>1368.89</v>
      </c>
      <c r="K269" s="283">
        <f t="shared" si="18"/>
        <v>1.4129764477019224E-3</v>
      </c>
      <c r="L269" s="17">
        <f t="shared" si="19"/>
        <v>0.13917818009863936</v>
      </c>
      <c r="N269" s="16"/>
    </row>
    <row r="270" spans="1:15">
      <c r="A270" s="16">
        <v>263</v>
      </c>
      <c r="B270" s="224" t="s">
        <v>235</v>
      </c>
      <c r="C270" s="372">
        <v>259</v>
      </c>
      <c r="D270" s="370">
        <v>45015</v>
      </c>
      <c r="E270" s="370">
        <v>44999</v>
      </c>
      <c r="F270" s="373">
        <v>44999</v>
      </c>
      <c r="G270" s="274">
        <f t="shared" si="17"/>
        <v>44999</v>
      </c>
      <c r="H270" s="373">
        <v>45105</v>
      </c>
      <c r="I270" s="55">
        <f t="shared" si="20"/>
        <v>106.5</v>
      </c>
      <c r="J270" s="192">
        <v>729.12</v>
      </c>
      <c r="K270" s="283">
        <f t="shared" si="18"/>
        <v>7.5260202612951056E-4</v>
      </c>
      <c r="L270" s="17">
        <f t="shared" si="19"/>
        <v>8.0152115782792868E-2</v>
      </c>
      <c r="N270" s="16"/>
    </row>
    <row r="271" spans="1:15">
      <c r="A271" s="16">
        <v>264</v>
      </c>
      <c r="B271" s="224" t="s">
        <v>230</v>
      </c>
      <c r="C271" s="372">
        <v>260</v>
      </c>
      <c r="D271" s="370">
        <v>45152</v>
      </c>
      <c r="E271" s="370">
        <v>45144</v>
      </c>
      <c r="F271" s="373">
        <v>45150</v>
      </c>
      <c r="G271" s="274">
        <f t="shared" si="17"/>
        <v>45147</v>
      </c>
      <c r="H271" s="373">
        <v>45166</v>
      </c>
      <c r="I271" s="55">
        <f t="shared" si="20"/>
        <v>19.5</v>
      </c>
      <c r="J271" s="192">
        <v>3474</v>
      </c>
      <c r="K271" s="283">
        <f t="shared" si="18"/>
        <v>3.5858835840107519E-3</v>
      </c>
      <c r="L271" s="17">
        <f t="shared" si="19"/>
        <v>6.9924729888209664E-2</v>
      </c>
      <c r="N271" s="16"/>
    </row>
    <row r="272" spans="1:15">
      <c r="A272" s="16">
        <v>265</v>
      </c>
      <c r="B272" s="224" t="s">
        <v>230</v>
      </c>
      <c r="C272" s="372">
        <v>261</v>
      </c>
      <c r="D272" s="370">
        <v>45034</v>
      </c>
      <c r="E272" s="370">
        <v>45025</v>
      </c>
      <c r="F272" s="373">
        <v>45031</v>
      </c>
      <c r="G272" s="274">
        <f t="shared" si="17"/>
        <v>45028</v>
      </c>
      <c r="H272" s="373">
        <v>45048</v>
      </c>
      <c r="I272" s="55">
        <f t="shared" si="20"/>
        <v>20.5</v>
      </c>
      <c r="J272" s="192">
        <v>4126.3999999999996</v>
      </c>
      <c r="K272" s="283">
        <f t="shared" si="18"/>
        <v>4.2592947671450682E-3</v>
      </c>
      <c r="L272" s="17">
        <f t="shared" si="19"/>
        <v>8.7315542726473905E-2</v>
      </c>
      <c r="N272" s="16"/>
    </row>
    <row r="273" spans="1:15">
      <c r="A273" s="16">
        <v>266</v>
      </c>
      <c r="B273" s="224" t="s">
        <v>235</v>
      </c>
      <c r="C273" s="372">
        <v>262</v>
      </c>
      <c r="D273" s="370">
        <v>44984</v>
      </c>
      <c r="E273" s="370">
        <v>44929</v>
      </c>
      <c r="F273" s="373">
        <v>44960</v>
      </c>
      <c r="G273" s="274">
        <f t="shared" si="17"/>
        <v>44944.5</v>
      </c>
      <c r="H273" s="373">
        <v>45072</v>
      </c>
      <c r="I273" s="55">
        <f t="shared" si="20"/>
        <v>128</v>
      </c>
      <c r="J273" s="192">
        <v>144.47999999999999</v>
      </c>
      <c r="K273" s="283">
        <f t="shared" si="18"/>
        <v>1.4913312038511038E-4</v>
      </c>
      <c r="L273" s="17">
        <f t="shared" si="19"/>
        <v>1.9089039409294128E-2</v>
      </c>
      <c r="N273" s="16"/>
    </row>
    <row r="274" spans="1:15">
      <c r="A274" s="16">
        <v>267</v>
      </c>
      <c r="B274" s="224" t="s">
        <v>82</v>
      </c>
      <c r="C274" s="372">
        <v>263</v>
      </c>
      <c r="D274" s="370">
        <v>44966</v>
      </c>
      <c r="E274" s="370">
        <v>44927</v>
      </c>
      <c r="F274" s="373">
        <v>44961</v>
      </c>
      <c r="G274" s="274">
        <f t="shared" si="17"/>
        <v>44944</v>
      </c>
      <c r="H274" s="373">
        <v>45056</v>
      </c>
      <c r="I274" s="55">
        <f t="shared" si="20"/>
        <v>112.5</v>
      </c>
      <c r="J274" s="192">
        <v>1879.59</v>
      </c>
      <c r="K274" s="283">
        <f t="shared" si="18"/>
        <v>1.9401240430831229E-3</v>
      </c>
      <c r="L274" s="17">
        <f t="shared" si="19"/>
        <v>0.21826395484685132</v>
      </c>
      <c r="N274" s="16"/>
    </row>
    <row r="275" spans="1:15">
      <c r="A275" s="16">
        <v>268</v>
      </c>
      <c r="B275" s="224" t="s">
        <v>227</v>
      </c>
      <c r="C275" s="372">
        <v>264</v>
      </c>
      <c r="D275" s="370">
        <v>45007</v>
      </c>
      <c r="E275" s="370">
        <v>44998</v>
      </c>
      <c r="F275" s="373">
        <v>45002</v>
      </c>
      <c r="G275" s="274">
        <f t="shared" si="17"/>
        <v>45000</v>
      </c>
      <c r="H275" s="373">
        <v>45097</v>
      </c>
      <c r="I275" s="55">
        <f t="shared" si="20"/>
        <v>97.5</v>
      </c>
      <c r="J275" s="192">
        <v>548.25</v>
      </c>
      <c r="K275" s="283">
        <f t="shared" si="18"/>
        <v>5.6590693003278497E-4</v>
      </c>
      <c r="L275" s="17">
        <f t="shared" si="19"/>
        <v>5.5175925678196534E-2</v>
      </c>
      <c r="N275" s="16"/>
    </row>
    <row r="276" spans="1:15">
      <c r="A276" s="16">
        <v>269</v>
      </c>
      <c r="B276" s="224" t="s">
        <v>227</v>
      </c>
      <c r="C276" s="372">
        <v>265</v>
      </c>
      <c r="D276" s="370">
        <v>45154</v>
      </c>
      <c r="E276" s="370">
        <v>45145</v>
      </c>
      <c r="F276" s="373">
        <v>45149</v>
      </c>
      <c r="G276" s="274">
        <f t="shared" si="17"/>
        <v>45147</v>
      </c>
      <c r="H276" s="373">
        <v>45198</v>
      </c>
      <c r="I276" s="55">
        <f t="shared" si="20"/>
        <v>51.5</v>
      </c>
      <c r="J276" s="192">
        <v>135.6</v>
      </c>
      <c r="K276" s="283">
        <f t="shared" si="18"/>
        <v>1.3996713125845076E-4</v>
      </c>
      <c r="L276" s="17">
        <f t="shared" si="19"/>
        <v>7.2083072598102139E-3</v>
      </c>
      <c r="N276" s="16"/>
    </row>
    <row r="277" spans="1:15">
      <c r="A277" s="16">
        <v>270</v>
      </c>
      <c r="B277" s="224" t="s">
        <v>383</v>
      </c>
      <c r="C277" s="372">
        <v>266</v>
      </c>
      <c r="D277" s="370">
        <v>45076</v>
      </c>
      <c r="E277" s="370">
        <v>45049</v>
      </c>
      <c r="F277" s="373">
        <v>45049</v>
      </c>
      <c r="G277" s="274">
        <f t="shared" si="17"/>
        <v>45049</v>
      </c>
      <c r="H277" s="373">
        <v>45098</v>
      </c>
      <c r="I277" s="55">
        <f t="shared" si="20"/>
        <v>49.5</v>
      </c>
      <c r="J277" s="192">
        <v>181.74</v>
      </c>
      <c r="K277" s="283">
        <f t="shared" si="18"/>
        <v>1.8759311530170238E-4</v>
      </c>
      <c r="L277" s="17">
        <f t="shared" si="19"/>
        <v>9.2858592074342682E-3</v>
      </c>
      <c r="N277" s="16"/>
    </row>
    <row r="278" spans="1:15">
      <c r="A278" s="16">
        <v>271</v>
      </c>
      <c r="B278" s="224" t="s">
        <v>227</v>
      </c>
      <c r="C278" s="372">
        <v>267</v>
      </c>
      <c r="D278" s="370">
        <v>45001</v>
      </c>
      <c r="E278" s="370">
        <v>44991</v>
      </c>
      <c r="F278" s="373">
        <v>44995</v>
      </c>
      <c r="G278" s="274">
        <f t="shared" si="17"/>
        <v>44993</v>
      </c>
      <c r="H278" s="373">
        <v>45091</v>
      </c>
      <c r="I278" s="55">
        <f t="shared" si="20"/>
        <v>98.5</v>
      </c>
      <c r="J278" s="192">
        <v>305.10000000000002</v>
      </c>
      <c r="K278" s="283">
        <f t="shared" si="18"/>
        <v>3.1492604533151424E-4</v>
      </c>
      <c r="L278" s="17">
        <f t="shared" si="19"/>
        <v>3.1020215465154152E-2</v>
      </c>
      <c r="N278" s="16"/>
    </row>
    <row r="279" spans="1:15">
      <c r="A279" s="16">
        <v>272</v>
      </c>
      <c r="B279" s="224" t="s">
        <v>244</v>
      </c>
      <c r="C279" s="372">
        <v>268</v>
      </c>
      <c r="D279" s="370">
        <v>44808</v>
      </c>
      <c r="E279" s="370">
        <v>44804</v>
      </c>
      <c r="F279" s="373">
        <v>44804</v>
      </c>
      <c r="G279" s="274">
        <f t="shared" si="17"/>
        <v>44804</v>
      </c>
      <c r="H279" s="373">
        <v>44932</v>
      </c>
      <c r="I279" s="55">
        <f t="shared" si="20"/>
        <v>128.5</v>
      </c>
      <c r="J279" s="192">
        <v>466.13</v>
      </c>
      <c r="K279" s="283">
        <f t="shared" si="18"/>
        <v>4.8114217473083819E-4</v>
      </c>
      <c r="L279" s="17">
        <f t="shared" si="19"/>
        <v>6.1826769452912711E-2</v>
      </c>
      <c r="N279" s="16"/>
      <c r="O279" s="8"/>
    </row>
    <row r="280" spans="1:15">
      <c r="A280" s="16">
        <v>273</v>
      </c>
      <c r="B280" s="224" t="s">
        <v>264</v>
      </c>
      <c r="C280" s="372">
        <v>269</v>
      </c>
      <c r="D280" s="370">
        <v>44980</v>
      </c>
      <c r="E280" s="370">
        <v>44975</v>
      </c>
      <c r="F280" s="373">
        <v>44975</v>
      </c>
      <c r="G280" s="274">
        <f t="shared" si="17"/>
        <v>44975</v>
      </c>
      <c r="H280" s="373">
        <v>45006</v>
      </c>
      <c r="I280" s="55">
        <f t="shared" si="20"/>
        <v>31.5</v>
      </c>
      <c r="J280" s="192">
        <v>246.28</v>
      </c>
      <c r="K280" s="283">
        <f t="shared" si="18"/>
        <v>2.5421168942722165E-4</v>
      </c>
      <c r="L280" s="17">
        <f t="shared" si="19"/>
        <v>8.0076682169574823E-3</v>
      </c>
      <c r="N280" s="16"/>
    </row>
    <row r="281" spans="1:15">
      <c r="A281" s="16">
        <v>274</v>
      </c>
      <c r="B281" s="224" t="s">
        <v>248</v>
      </c>
      <c r="C281" s="372">
        <v>270</v>
      </c>
      <c r="D281" s="370">
        <v>44936</v>
      </c>
      <c r="E281" s="370">
        <v>44896</v>
      </c>
      <c r="F281" s="373">
        <v>44926</v>
      </c>
      <c r="G281" s="274">
        <f t="shared" si="17"/>
        <v>44911</v>
      </c>
      <c r="H281" s="373">
        <v>44995</v>
      </c>
      <c r="I281" s="55">
        <f t="shared" si="20"/>
        <v>84.5</v>
      </c>
      <c r="J281" s="192">
        <v>26311.21</v>
      </c>
      <c r="K281" s="283">
        <f t="shared" si="18"/>
        <v>2.715858837491639E-2</v>
      </c>
      <c r="L281" s="17">
        <f t="shared" si="19"/>
        <v>2.2949007176804348</v>
      </c>
      <c r="N281" s="16"/>
      <c r="O281" s="8"/>
    </row>
    <row r="282" spans="1:15">
      <c r="A282" s="16">
        <v>275</v>
      </c>
      <c r="B282" s="224" t="s">
        <v>83</v>
      </c>
      <c r="C282" s="372">
        <v>271</v>
      </c>
      <c r="D282" s="370">
        <v>45040</v>
      </c>
      <c r="E282" s="370">
        <v>44986</v>
      </c>
      <c r="F282" s="373">
        <v>45015</v>
      </c>
      <c r="G282" s="274">
        <f t="shared" si="17"/>
        <v>45000.5</v>
      </c>
      <c r="H282" s="373">
        <v>45128</v>
      </c>
      <c r="I282" s="55">
        <f t="shared" si="20"/>
        <v>128</v>
      </c>
      <c r="J282" s="192">
        <v>19100</v>
      </c>
      <c r="K282" s="283">
        <f t="shared" si="18"/>
        <v>1.9715134270180013E-2</v>
      </c>
      <c r="L282" s="17">
        <f t="shared" si="19"/>
        <v>2.5235371865830416</v>
      </c>
      <c r="N282" s="16"/>
    </row>
    <row r="283" spans="1:15">
      <c r="A283" s="16">
        <v>276</v>
      </c>
      <c r="B283" s="224" t="s">
        <v>247</v>
      </c>
      <c r="C283" s="372">
        <v>272</v>
      </c>
      <c r="D283" s="370">
        <v>44974</v>
      </c>
      <c r="E283" s="370">
        <v>44930</v>
      </c>
      <c r="F283" s="373">
        <v>44952</v>
      </c>
      <c r="G283" s="274">
        <f t="shared" si="17"/>
        <v>44941</v>
      </c>
      <c r="H283" s="373">
        <v>45037</v>
      </c>
      <c r="I283" s="55">
        <f t="shared" si="20"/>
        <v>96.5</v>
      </c>
      <c r="J283" s="192">
        <v>264.98</v>
      </c>
      <c r="K283" s="283">
        <f t="shared" si="18"/>
        <v>2.7351394130430888E-4</v>
      </c>
      <c r="L283" s="17">
        <f t="shared" si="19"/>
        <v>2.6394095335865807E-2</v>
      </c>
      <c r="N283" s="16"/>
    </row>
    <row r="284" spans="1:15">
      <c r="A284" s="16">
        <v>277</v>
      </c>
      <c r="B284" s="224" t="s">
        <v>299</v>
      </c>
      <c r="C284" s="372">
        <v>273</v>
      </c>
      <c r="D284" s="370">
        <v>45012</v>
      </c>
      <c r="E284" s="370">
        <v>44996</v>
      </c>
      <c r="F284" s="373">
        <v>44996</v>
      </c>
      <c r="G284" s="274">
        <f t="shared" si="17"/>
        <v>44996</v>
      </c>
      <c r="H284" s="373">
        <v>45037</v>
      </c>
      <c r="I284" s="55">
        <f t="shared" si="20"/>
        <v>41.5</v>
      </c>
      <c r="J284" s="192">
        <v>144.16</v>
      </c>
      <c r="K284" s="283">
        <f t="shared" si="18"/>
        <v>1.4880281447063616E-4</v>
      </c>
      <c r="L284" s="17">
        <f t="shared" si="19"/>
        <v>6.1753168005314009E-3</v>
      </c>
      <c r="N284" s="16"/>
    </row>
    <row r="285" spans="1:15">
      <c r="A285" s="16">
        <v>278</v>
      </c>
      <c r="B285" s="224" t="s">
        <v>383</v>
      </c>
      <c r="C285" s="372">
        <v>274</v>
      </c>
      <c r="D285" s="370">
        <v>45139</v>
      </c>
      <c r="E285" s="370">
        <v>45107</v>
      </c>
      <c r="F285" s="373">
        <v>45107</v>
      </c>
      <c r="G285" s="274">
        <f t="shared" si="17"/>
        <v>45107</v>
      </c>
      <c r="H285" s="373">
        <v>45159</v>
      </c>
      <c r="I285" s="55">
        <f t="shared" si="20"/>
        <v>52.5</v>
      </c>
      <c r="J285" s="192">
        <v>111.68</v>
      </c>
      <c r="K285" s="283">
        <f t="shared" si="18"/>
        <v>1.1527676415150283E-4</v>
      </c>
      <c r="L285" s="17">
        <f t="shared" si="19"/>
        <v>6.0520301179538983E-3</v>
      </c>
      <c r="N285" s="16"/>
    </row>
    <row r="286" spans="1:15">
      <c r="A286" s="16">
        <v>279</v>
      </c>
      <c r="B286" s="224" t="s">
        <v>383</v>
      </c>
      <c r="C286" s="372">
        <v>275</v>
      </c>
      <c r="D286" s="370">
        <v>45044</v>
      </c>
      <c r="E286" s="370">
        <v>45027</v>
      </c>
      <c r="F286" s="373">
        <v>45030</v>
      </c>
      <c r="G286" s="274">
        <f t="shared" si="17"/>
        <v>45028.5</v>
      </c>
      <c r="H286" s="373">
        <v>45067</v>
      </c>
      <c r="I286" s="55">
        <f t="shared" si="20"/>
        <v>39</v>
      </c>
      <c r="J286" s="192">
        <f>188.46-J294</f>
        <v>129.44</v>
      </c>
      <c r="K286" s="283">
        <f t="shared" si="18"/>
        <v>1.3360874240482204E-4</v>
      </c>
      <c r="L286" s="17">
        <f t="shared" si="19"/>
        <v>5.2107409537880591E-3</v>
      </c>
      <c r="N286" s="16"/>
    </row>
    <row r="287" spans="1:15">
      <c r="A287" s="16">
        <v>280</v>
      </c>
      <c r="B287" s="224" t="s">
        <v>227</v>
      </c>
      <c r="C287" s="372">
        <v>276</v>
      </c>
      <c r="D287" s="370">
        <v>45001</v>
      </c>
      <c r="E287" s="370">
        <v>44991</v>
      </c>
      <c r="F287" s="373">
        <v>44995</v>
      </c>
      <c r="G287" s="274">
        <f t="shared" ref="G287:G318" si="21">AVERAGE(E287:F287)</f>
        <v>44993</v>
      </c>
      <c r="H287" s="373">
        <v>45044</v>
      </c>
      <c r="I287" s="55">
        <f t="shared" si="20"/>
        <v>51.5</v>
      </c>
      <c r="J287" s="192">
        <v>298.32</v>
      </c>
      <c r="K287" s="283">
        <f t="shared" si="18"/>
        <v>3.0792768876859169E-4</v>
      </c>
      <c r="L287" s="17">
        <f t="shared" si="19"/>
        <v>1.5858275971582472E-2</v>
      </c>
      <c r="N287" s="16"/>
    </row>
    <row r="288" spans="1:15">
      <c r="A288" s="16">
        <v>281</v>
      </c>
      <c r="B288" s="224" t="s">
        <v>222</v>
      </c>
      <c r="C288" s="372">
        <v>277</v>
      </c>
      <c r="D288" s="370">
        <v>45036</v>
      </c>
      <c r="E288" s="370">
        <v>45036</v>
      </c>
      <c r="F288" s="373">
        <v>45036</v>
      </c>
      <c r="G288" s="274">
        <f t="shared" si="21"/>
        <v>45036</v>
      </c>
      <c r="H288" s="373">
        <v>45124</v>
      </c>
      <c r="I288" s="55">
        <f t="shared" si="20"/>
        <v>88.5</v>
      </c>
      <c r="J288" s="192">
        <v>168.43</v>
      </c>
      <c r="K288" s="283">
        <f t="shared" si="18"/>
        <v>1.7385445367154031E-4</v>
      </c>
      <c r="L288" s="17">
        <f t="shared" si="19"/>
        <v>1.5386119149931318E-2</v>
      </c>
      <c r="N288" s="16"/>
    </row>
    <row r="289" spans="1:15">
      <c r="A289" s="16">
        <v>282</v>
      </c>
      <c r="B289" s="224" t="s">
        <v>230</v>
      </c>
      <c r="C289" s="372">
        <v>278</v>
      </c>
      <c r="D289" s="370">
        <v>45110</v>
      </c>
      <c r="E289" s="370">
        <v>45102</v>
      </c>
      <c r="F289" s="373">
        <v>45108</v>
      </c>
      <c r="G289" s="274">
        <f t="shared" si="21"/>
        <v>45105</v>
      </c>
      <c r="H289" s="373">
        <v>45124</v>
      </c>
      <c r="I289" s="55">
        <f t="shared" si="20"/>
        <v>19.5</v>
      </c>
      <c r="J289" s="192">
        <v>3474</v>
      </c>
      <c r="K289" s="283">
        <f t="shared" si="18"/>
        <v>3.5858835840107519E-3</v>
      </c>
      <c r="L289" s="17">
        <f t="shared" si="19"/>
        <v>6.9924729888209664E-2</v>
      </c>
      <c r="N289" s="16"/>
    </row>
    <row r="290" spans="1:15">
      <c r="A290" s="16">
        <v>283</v>
      </c>
      <c r="B290" s="224" t="s">
        <v>230</v>
      </c>
      <c r="C290" s="372">
        <v>279</v>
      </c>
      <c r="D290" s="370">
        <v>45019</v>
      </c>
      <c r="E290" s="370">
        <v>45011</v>
      </c>
      <c r="F290" s="373">
        <v>45017</v>
      </c>
      <c r="G290" s="274">
        <f t="shared" si="21"/>
        <v>45014</v>
      </c>
      <c r="H290" s="373">
        <v>45033</v>
      </c>
      <c r="I290" s="55">
        <f t="shared" si="20"/>
        <v>19.5</v>
      </c>
      <c r="J290" s="192">
        <v>158.9</v>
      </c>
      <c r="K290" s="283">
        <f t="shared" si="18"/>
        <v>1.6401753065610494E-4</v>
      </c>
      <c r="L290" s="17">
        <f t="shared" si="19"/>
        <v>3.1983418477940463E-3</v>
      </c>
      <c r="N290" s="16"/>
    </row>
    <row r="291" spans="1:15">
      <c r="A291" s="16">
        <v>284</v>
      </c>
      <c r="B291" s="224" t="s">
        <v>247</v>
      </c>
      <c r="C291" s="372">
        <v>280</v>
      </c>
      <c r="D291" s="370">
        <v>45035</v>
      </c>
      <c r="E291" s="370">
        <v>44986</v>
      </c>
      <c r="F291" s="373">
        <v>45016</v>
      </c>
      <c r="G291" s="274">
        <f t="shared" si="21"/>
        <v>45001</v>
      </c>
      <c r="H291" s="373">
        <v>45093</v>
      </c>
      <c r="I291" s="55">
        <f t="shared" si="20"/>
        <v>92.5</v>
      </c>
      <c r="J291" s="192">
        <v>719.95</v>
      </c>
      <c r="K291" s="283">
        <f t="shared" si="18"/>
        <v>7.4313669726785872E-4</v>
      </c>
      <c r="L291" s="17">
        <f t="shared" si="19"/>
        <v>6.8740144497276931E-2</v>
      </c>
      <c r="N291" s="16"/>
    </row>
    <row r="292" spans="1:15">
      <c r="A292" s="16">
        <v>285</v>
      </c>
      <c r="B292" s="224" t="s">
        <v>240</v>
      </c>
      <c r="C292" s="372">
        <v>281</v>
      </c>
      <c r="D292" s="370">
        <v>45042</v>
      </c>
      <c r="E292" s="370">
        <v>44992</v>
      </c>
      <c r="F292" s="373">
        <v>45040</v>
      </c>
      <c r="G292" s="274">
        <f t="shared" si="21"/>
        <v>45016</v>
      </c>
      <c r="H292" s="373">
        <v>45043</v>
      </c>
      <c r="I292" s="55">
        <f t="shared" si="20"/>
        <v>27.5</v>
      </c>
      <c r="J292" s="192">
        <v>115.5</v>
      </c>
      <c r="K292" s="283">
        <f t="shared" si="18"/>
        <v>1.1921979100553882E-4</v>
      </c>
      <c r="L292" s="17">
        <f t="shared" si="19"/>
        <v>3.2785442526523175E-3</v>
      </c>
      <c r="N292" s="16"/>
    </row>
    <row r="293" spans="1:15">
      <c r="A293" s="16">
        <v>286</v>
      </c>
      <c r="B293" s="224" t="s">
        <v>231</v>
      </c>
      <c r="C293" s="372">
        <v>282</v>
      </c>
      <c r="D293" s="370">
        <v>45175</v>
      </c>
      <c r="E293" s="370">
        <v>45139</v>
      </c>
      <c r="F293" s="373">
        <v>45169</v>
      </c>
      <c r="G293" s="274">
        <f t="shared" si="21"/>
        <v>45154</v>
      </c>
      <c r="H293" s="373">
        <v>45190</v>
      </c>
      <c r="I293" s="55">
        <f t="shared" si="20"/>
        <v>36.5</v>
      </c>
      <c r="J293" s="192">
        <v>11713.63</v>
      </c>
      <c r="K293" s="283">
        <f t="shared" si="18"/>
        <v>1.2090878965508308E-2</v>
      </c>
      <c r="L293" s="17">
        <f t="shared" si="19"/>
        <v>0.44131708224105326</v>
      </c>
      <c r="N293" s="16"/>
    </row>
    <row r="294" spans="1:15">
      <c r="A294" s="16">
        <v>287</v>
      </c>
      <c r="B294" s="224" t="s">
        <v>383</v>
      </c>
      <c r="C294" s="372">
        <v>275</v>
      </c>
      <c r="D294" s="370">
        <v>45044</v>
      </c>
      <c r="E294" s="370">
        <v>45151</v>
      </c>
      <c r="F294" s="373">
        <v>45153</v>
      </c>
      <c r="G294" s="274">
        <f t="shared" si="21"/>
        <v>45152</v>
      </c>
      <c r="H294" s="373">
        <v>45067</v>
      </c>
      <c r="I294" s="55">
        <f t="shared" si="20"/>
        <v>-84.5</v>
      </c>
      <c r="J294" s="192">
        <v>59.02</v>
      </c>
      <c r="K294" s="283">
        <f t="shared" si="18"/>
        <v>6.0920797100838974E-5</v>
      </c>
      <c r="L294" s="17">
        <f t="shared" si="19"/>
        <v>-5.1478073550208937E-3</v>
      </c>
      <c r="N294" s="16"/>
    </row>
    <row r="295" spans="1:15">
      <c r="A295" s="16">
        <v>288</v>
      </c>
      <c r="B295" s="224" t="s">
        <v>383</v>
      </c>
      <c r="C295" s="372">
        <v>283</v>
      </c>
      <c r="D295" s="370">
        <v>45251</v>
      </c>
      <c r="E295" s="370">
        <v>45207</v>
      </c>
      <c r="F295" s="373">
        <v>45227</v>
      </c>
      <c r="G295" s="274">
        <f t="shared" si="21"/>
        <v>45217</v>
      </c>
      <c r="H295" s="373">
        <v>45254</v>
      </c>
      <c r="I295" s="55">
        <f t="shared" si="20"/>
        <v>37.5</v>
      </c>
      <c r="J295" s="192">
        <f>13.3+2.21+2.59+3.23</f>
        <v>21.330000000000002</v>
      </c>
      <c r="K295" s="283">
        <f t="shared" si="18"/>
        <v>2.2016953611672237E-5</v>
      </c>
      <c r="L295" s="17">
        <f t="shared" si="19"/>
        <v>8.2563576043770891E-4</v>
      </c>
      <c r="N295" s="16"/>
    </row>
    <row r="296" spans="1:15">
      <c r="A296" s="16">
        <v>289</v>
      </c>
      <c r="B296" s="224" t="s">
        <v>383</v>
      </c>
      <c r="C296" s="372">
        <v>283</v>
      </c>
      <c r="D296" s="370">
        <v>45251</v>
      </c>
      <c r="E296" s="370">
        <v>45207</v>
      </c>
      <c r="F296" s="373">
        <v>45225</v>
      </c>
      <c r="G296" s="274">
        <f t="shared" si="21"/>
        <v>45216</v>
      </c>
      <c r="H296" s="373">
        <v>45251</v>
      </c>
      <c r="I296" s="55">
        <f t="shared" si="20"/>
        <v>35.5</v>
      </c>
      <c r="J296" s="192">
        <f>110.33-J295</f>
        <v>89</v>
      </c>
      <c r="K296" s="283">
        <f t="shared" si="18"/>
        <v>9.186633246314247E-5</v>
      </c>
      <c r="L296" s="17">
        <f t="shared" si="19"/>
        <v>3.2612548024415575E-3</v>
      </c>
      <c r="N296" s="16"/>
    </row>
    <row r="297" spans="1:15">
      <c r="A297" s="16">
        <v>290</v>
      </c>
      <c r="B297" s="224" t="s">
        <v>300</v>
      </c>
      <c r="C297" s="372">
        <v>284</v>
      </c>
      <c r="D297" s="370">
        <v>45017</v>
      </c>
      <c r="E297" s="370">
        <v>45017</v>
      </c>
      <c r="F297" s="373">
        <v>45046</v>
      </c>
      <c r="G297" s="274">
        <f t="shared" si="21"/>
        <v>45031.5</v>
      </c>
      <c r="H297" s="373">
        <v>45034</v>
      </c>
      <c r="I297" s="55">
        <f t="shared" si="20"/>
        <v>3</v>
      </c>
      <c r="J297" s="192">
        <v>1435</v>
      </c>
      <c r="K297" s="283">
        <f t="shared" si="18"/>
        <v>1.4812155852203309E-3</v>
      </c>
      <c r="L297" s="17">
        <f t="shared" si="19"/>
        <v>4.4436467556609929E-3</v>
      </c>
      <c r="N297" s="16"/>
    </row>
    <row r="298" spans="1:15">
      <c r="A298" s="16">
        <v>291</v>
      </c>
      <c r="B298" s="224" t="s">
        <v>227</v>
      </c>
      <c r="C298" s="372">
        <v>285</v>
      </c>
      <c r="D298" s="370">
        <v>45154</v>
      </c>
      <c r="E298" s="370">
        <v>45145</v>
      </c>
      <c r="F298" s="373">
        <v>45149</v>
      </c>
      <c r="G298" s="274">
        <f t="shared" si="21"/>
        <v>45147</v>
      </c>
      <c r="H298" s="373">
        <v>45244</v>
      </c>
      <c r="I298" s="55">
        <f t="shared" si="20"/>
        <v>97.5</v>
      </c>
      <c r="J298" s="192">
        <v>370.88</v>
      </c>
      <c r="K298" s="283">
        <f t="shared" si="18"/>
        <v>3.8282455487562112E-4</v>
      </c>
      <c r="L298" s="17">
        <f t="shared" si="19"/>
        <v>3.7325394100373062E-2</v>
      </c>
      <c r="N298" s="16"/>
    </row>
    <row r="299" spans="1:15">
      <c r="A299" s="16">
        <v>292</v>
      </c>
      <c r="B299" s="224" t="s">
        <v>248</v>
      </c>
      <c r="C299" s="372">
        <v>286</v>
      </c>
      <c r="D299" s="370">
        <v>45085</v>
      </c>
      <c r="E299" s="370">
        <v>45078</v>
      </c>
      <c r="F299" s="373">
        <v>45107</v>
      </c>
      <c r="G299" s="274">
        <f t="shared" si="21"/>
        <v>45092.5</v>
      </c>
      <c r="H299" s="373">
        <v>45128</v>
      </c>
      <c r="I299" s="55">
        <f t="shared" si="20"/>
        <v>36</v>
      </c>
      <c r="J299" s="192">
        <v>3143.52</v>
      </c>
      <c r="K299" s="283">
        <f t="shared" si="18"/>
        <v>3.2447601508375011E-3</v>
      </c>
      <c r="L299" s="17">
        <f t="shared" si="19"/>
        <v>0.11681136543015004</v>
      </c>
      <c r="N299" s="16"/>
    </row>
    <row r="300" spans="1:15">
      <c r="A300" s="16">
        <v>293</v>
      </c>
      <c r="B300" s="224" t="s">
        <v>231</v>
      </c>
      <c r="C300" s="372">
        <v>287</v>
      </c>
      <c r="D300" s="370">
        <v>45202</v>
      </c>
      <c r="E300" s="370">
        <v>45170</v>
      </c>
      <c r="F300" s="373">
        <v>45199</v>
      </c>
      <c r="G300" s="274">
        <f t="shared" si="21"/>
        <v>45184.5</v>
      </c>
      <c r="H300" s="373">
        <v>45217</v>
      </c>
      <c r="I300" s="55">
        <f t="shared" si="20"/>
        <v>33</v>
      </c>
      <c r="J300" s="192">
        <v>54125.17</v>
      </c>
      <c r="K300" s="283">
        <f t="shared" si="18"/>
        <v>5.5868324290383201E-2</v>
      </c>
      <c r="L300" s="17">
        <f t="shared" si="19"/>
        <v>1.8436547015826457</v>
      </c>
      <c r="N300" s="16"/>
    </row>
    <row r="301" spans="1:15">
      <c r="A301" s="16">
        <v>294</v>
      </c>
      <c r="B301" s="224" t="s">
        <v>230</v>
      </c>
      <c r="C301" s="372">
        <v>288</v>
      </c>
      <c r="D301" s="370">
        <v>44984</v>
      </c>
      <c r="E301" s="370">
        <v>44976</v>
      </c>
      <c r="F301" s="373">
        <v>44982</v>
      </c>
      <c r="G301" s="274">
        <f t="shared" si="21"/>
        <v>44979</v>
      </c>
      <c r="H301" s="373">
        <v>44998</v>
      </c>
      <c r="I301" s="55">
        <f t="shared" si="20"/>
        <v>19.5</v>
      </c>
      <c r="J301" s="192">
        <v>376.95</v>
      </c>
      <c r="K301" s="283">
        <f t="shared" si="18"/>
        <v>3.8909004519080393E-4</v>
      </c>
      <c r="L301" s="17">
        <f t="shared" si="19"/>
        <v>7.5872558812206765E-3</v>
      </c>
      <c r="N301" s="16"/>
    </row>
    <row r="302" spans="1:15">
      <c r="A302" s="16">
        <v>295</v>
      </c>
      <c r="B302" s="224" t="s">
        <v>230</v>
      </c>
      <c r="C302" s="372">
        <v>289</v>
      </c>
      <c r="D302" s="370">
        <v>45230</v>
      </c>
      <c r="E302" s="370">
        <v>45221</v>
      </c>
      <c r="F302" s="373">
        <v>45227</v>
      </c>
      <c r="G302" s="274">
        <f t="shared" si="21"/>
        <v>45224</v>
      </c>
      <c r="H302" s="373">
        <v>45244</v>
      </c>
      <c r="I302" s="55">
        <f t="shared" si="20"/>
        <v>20.5</v>
      </c>
      <c r="J302" s="192">
        <v>105.02</v>
      </c>
      <c r="K302" s="283">
        <f t="shared" si="18"/>
        <v>1.0840227230650811E-4</v>
      </c>
      <c r="L302" s="17">
        <f t="shared" si="19"/>
        <v>2.2222465822834161E-3</v>
      </c>
      <c r="N302" s="16"/>
    </row>
    <row r="303" spans="1:15">
      <c r="A303" s="16">
        <v>296</v>
      </c>
      <c r="B303" s="224" t="s">
        <v>254</v>
      </c>
      <c r="C303" s="372">
        <v>290</v>
      </c>
      <c r="D303" s="370">
        <v>44938</v>
      </c>
      <c r="E303" s="370">
        <v>44896</v>
      </c>
      <c r="F303" s="373">
        <v>44926</v>
      </c>
      <c r="G303" s="274">
        <f t="shared" si="21"/>
        <v>44911</v>
      </c>
      <c r="H303" s="373">
        <v>44981</v>
      </c>
      <c r="I303" s="55">
        <f t="shared" si="20"/>
        <v>70.5</v>
      </c>
      <c r="J303" s="192">
        <v>3996.16</v>
      </c>
      <c r="K303" s="283">
        <f t="shared" si="18"/>
        <v>4.1248602599540602E-3</v>
      </c>
      <c r="L303" s="17">
        <f t="shared" si="19"/>
        <v>0.29080264832676123</v>
      </c>
      <c r="N303" s="16"/>
      <c r="O303" s="8"/>
    </row>
    <row r="304" spans="1:15">
      <c r="A304" s="16">
        <v>297</v>
      </c>
      <c r="B304" s="224" t="s">
        <v>247</v>
      </c>
      <c r="C304" s="372">
        <v>291</v>
      </c>
      <c r="D304" s="370">
        <v>45007</v>
      </c>
      <c r="E304" s="370">
        <v>44958</v>
      </c>
      <c r="F304" s="373">
        <v>44985</v>
      </c>
      <c r="G304" s="274">
        <f t="shared" si="21"/>
        <v>44971.5</v>
      </c>
      <c r="H304" s="373">
        <v>45065</v>
      </c>
      <c r="I304" s="55">
        <f t="shared" si="20"/>
        <v>94</v>
      </c>
      <c r="J304" s="192">
        <v>147.30000000000001</v>
      </c>
      <c r="K304" s="283">
        <f t="shared" si="18"/>
        <v>1.5204394125641445E-4</v>
      </c>
      <c r="L304" s="17">
        <f t="shared" si="19"/>
        <v>1.4292130478102958E-2</v>
      </c>
      <c r="N304" s="16"/>
    </row>
    <row r="305" spans="1:15">
      <c r="A305" s="16">
        <v>298</v>
      </c>
      <c r="B305" s="224" t="s">
        <v>300</v>
      </c>
      <c r="C305" s="372">
        <v>292</v>
      </c>
      <c r="D305" s="370">
        <v>45265</v>
      </c>
      <c r="E305" s="370">
        <v>45261</v>
      </c>
      <c r="F305" s="373">
        <v>45291</v>
      </c>
      <c r="G305" s="274">
        <f t="shared" si="21"/>
        <v>45276</v>
      </c>
      <c r="H305" s="373">
        <v>45267</v>
      </c>
      <c r="I305" s="55">
        <f t="shared" si="20"/>
        <v>-8.5</v>
      </c>
      <c r="J305" s="192">
        <v>1025</v>
      </c>
      <c r="K305" s="283">
        <f t="shared" si="18"/>
        <v>1.0580111323002363E-3</v>
      </c>
      <c r="L305" s="17">
        <f t="shared" si="19"/>
        <v>-8.9930946245520092E-3</v>
      </c>
      <c r="N305" s="16"/>
    </row>
    <row r="306" spans="1:15">
      <c r="A306" s="16">
        <v>299</v>
      </c>
      <c r="B306" s="224" t="s">
        <v>81</v>
      </c>
      <c r="C306" s="372">
        <v>293</v>
      </c>
      <c r="D306" s="370">
        <v>45112</v>
      </c>
      <c r="E306" s="370">
        <v>45112</v>
      </c>
      <c r="F306" s="373">
        <v>45112</v>
      </c>
      <c r="G306" s="274">
        <f t="shared" si="21"/>
        <v>45112</v>
      </c>
      <c r="H306" s="373">
        <v>45156</v>
      </c>
      <c r="I306" s="55">
        <f t="shared" si="20"/>
        <v>44.5</v>
      </c>
      <c r="J306" s="192">
        <v>190.93</v>
      </c>
      <c r="K306" s="283">
        <f t="shared" si="18"/>
        <v>1.970790882830089E-4</v>
      </c>
      <c r="L306" s="17">
        <f t="shared" si="19"/>
        <v>8.7700194285938969E-3</v>
      </c>
      <c r="N306" s="16"/>
    </row>
    <row r="307" spans="1:15">
      <c r="A307" s="16">
        <v>300</v>
      </c>
      <c r="B307" s="224" t="s">
        <v>244</v>
      </c>
      <c r="C307" s="372">
        <v>294</v>
      </c>
      <c r="D307" s="370">
        <v>44808</v>
      </c>
      <c r="E307" s="370">
        <v>44805</v>
      </c>
      <c r="F307" s="373">
        <v>44805</v>
      </c>
      <c r="G307" s="274">
        <f t="shared" si="21"/>
        <v>44805</v>
      </c>
      <c r="H307" s="373">
        <v>44932</v>
      </c>
      <c r="I307" s="55">
        <f t="shared" si="20"/>
        <v>127.5</v>
      </c>
      <c r="J307" s="192">
        <v>466.13</v>
      </c>
      <c r="K307" s="283">
        <f t="shared" si="18"/>
        <v>4.8114217473083819E-4</v>
      </c>
      <c r="L307" s="17">
        <f t="shared" si="19"/>
        <v>6.1345627278181866E-2</v>
      </c>
      <c r="N307" s="16"/>
      <c r="O307" s="8"/>
    </row>
    <row r="308" spans="1:15">
      <c r="A308" s="16">
        <v>301</v>
      </c>
      <c r="B308" s="224" t="s">
        <v>383</v>
      </c>
      <c r="C308" s="372">
        <v>295</v>
      </c>
      <c r="D308" s="370">
        <v>44959</v>
      </c>
      <c r="E308" s="370">
        <v>44935</v>
      </c>
      <c r="F308" s="373">
        <v>44949</v>
      </c>
      <c r="G308" s="274">
        <f t="shared" si="21"/>
        <v>44942</v>
      </c>
      <c r="H308" s="373">
        <v>44978</v>
      </c>
      <c r="I308" s="55">
        <f t="shared" si="20"/>
        <v>36.5</v>
      </c>
      <c r="J308" s="192">
        <v>109.68</v>
      </c>
      <c r="K308" s="283">
        <f t="shared" si="18"/>
        <v>1.1321235218603894E-4</v>
      </c>
      <c r="L308" s="17">
        <f t="shared" si="19"/>
        <v>4.1322508547904212E-3</v>
      </c>
      <c r="N308" s="16"/>
    </row>
    <row r="309" spans="1:15">
      <c r="A309" s="16">
        <v>302</v>
      </c>
      <c r="B309" s="224" t="s">
        <v>230</v>
      </c>
      <c r="C309" s="372">
        <v>296</v>
      </c>
      <c r="D309" s="370">
        <v>45041</v>
      </c>
      <c r="E309" s="370">
        <v>45032</v>
      </c>
      <c r="F309" s="373">
        <v>45038</v>
      </c>
      <c r="G309" s="274">
        <f t="shared" si="21"/>
        <v>45035</v>
      </c>
      <c r="H309" s="373">
        <v>45055</v>
      </c>
      <c r="I309" s="55">
        <f t="shared" si="20"/>
        <v>20.5</v>
      </c>
      <c r="J309" s="192">
        <v>239.6</v>
      </c>
      <c r="K309" s="283">
        <f t="shared" si="18"/>
        <v>2.473165534625723E-4</v>
      </c>
      <c r="L309" s="17">
        <f t="shared" si="19"/>
        <v>5.0699893459827325E-3</v>
      </c>
      <c r="N309" s="16"/>
    </row>
    <row r="310" spans="1:15">
      <c r="A310" s="16">
        <v>303</v>
      </c>
      <c r="B310" s="224" t="s">
        <v>279</v>
      </c>
      <c r="C310" s="372">
        <v>297</v>
      </c>
      <c r="D310" s="370">
        <v>45197</v>
      </c>
      <c r="E310" s="370">
        <v>45139</v>
      </c>
      <c r="F310" s="373">
        <v>45169</v>
      </c>
      <c r="G310" s="274">
        <f t="shared" si="21"/>
        <v>45154</v>
      </c>
      <c r="H310" s="373">
        <v>45226</v>
      </c>
      <c r="I310" s="55">
        <f t="shared" si="20"/>
        <v>72.5</v>
      </c>
      <c r="J310" s="192">
        <v>598.41</v>
      </c>
      <c r="K310" s="283">
        <f t="shared" si="18"/>
        <v>6.1768238212661891E-4</v>
      </c>
      <c r="L310" s="17">
        <f t="shared" si="19"/>
        <v>4.478197270417987E-2</v>
      </c>
      <c r="N310" s="16"/>
    </row>
    <row r="311" spans="1:15">
      <c r="A311" s="16">
        <v>304</v>
      </c>
      <c r="B311" s="224" t="s">
        <v>227</v>
      </c>
      <c r="C311" s="372">
        <v>298</v>
      </c>
      <c r="D311" s="370">
        <v>44952</v>
      </c>
      <c r="E311" s="370">
        <v>44942</v>
      </c>
      <c r="F311" s="373">
        <v>44946</v>
      </c>
      <c r="G311" s="274">
        <f t="shared" si="21"/>
        <v>44944</v>
      </c>
      <c r="H311" s="373">
        <v>45042</v>
      </c>
      <c r="I311" s="55">
        <f t="shared" si="20"/>
        <v>98.5</v>
      </c>
      <c r="J311" s="192">
        <v>144.69</v>
      </c>
      <c r="K311" s="283">
        <f t="shared" si="18"/>
        <v>1.4934988364148408E-4</v>
      </c>
      <c r="L311" s="17">
        <f t="shared" si="19"/>
        <v>1.4710963538686181E-2</v>
      </c>
      <c r="N311" s="16"/>
    </row>
    <row r="312" spans="1:15">
      <c r="A312" s="16">
        <v>305</v>
      </c>
      <c r="B312" s="224" t="s">
        <v>248</v>
      </c>
      <c r="C312" s="372">
        <v>299</v>
      </c>
      <c r="D312" s="370">
        <v>45014</v>
      </c>
      <c r="E312" s="370">
        <v>44958</v>
      </c>
      <c r="F312" s="373">
        <v>44985</v>
      </c>
      <c r="G312" s="274">
        <f t="shared" si="21"/>
        <v>44971.5</v>
      </c>
      <c r="H312" s="373">
        <v>45036</v>
      </c>
      <c r="I312" s="55">
        <f t="shared" si="20"/>
        <v>65</v>
      </c>
      <c r="J312" s="192">
        <v>13950.77</v>
      </c>
      <c r="K312" s="283">
        <f t="shared" si="18"/>
        <v>1.4400068257717237E-2</v>
      </c>
      <c r="L312" s="17">
        <f t="shared" si="19"/>
        <v>0.93600443675162037</v>
      </c>
      <c r="N312" s="16"/>
    </row>
    <row r="313" spans="1:15">
      <c r="A313" s="16">
        <v>306</v>
      </c>
      <c r="B313" s="224" t="s">
        <v>258</v>
      </c>
      <c r="C313" s="372">
        <v>300</v>
      </c>
      <c r="D313" s="370">
        <v>45170</v>
      </c>
      <c r="E313" s="370">
        <v>45139</v>
      </c>
      <c r="F313" s="373">
        <v>45169</v>
      </c>
      <c r="G313" s="274">
        <f t="shared" si="21"/>
        <v>45154</v>
      </c>
      <c r="H313" s="373">
        <v>45197</v>
      </c>
      <c r="I313" s="55">
        <f t="shared" si="20"/>
        <v>43.5</v>
      </c>
      <c r="J313" s="192">
        <v>1250</v>
      </c>
      <c r="K313" s="283">
        <f t="shared" si="18"/>
        <v>1.2902574784149222E-3</v>
      </c>
      <c r="L313" s="17">
        <f t="shared" si="19"/>
        <v>5.6126200311049118E-2</v>
      </c>
      <c r="N313" s="16"/>
    </row>
    <row r="314" spans="1:15">
      <c r="A314" s="16">
        <v>307</v>
      </c>
      <c r="B314" s="224" t="s">
        <v>244</v>
      </c>
      <c r="C314" s="372">
        <v>301</v>
      </c>
      <c r="D314" s="370">
        <v>45186</v>
      </c>
      <c r="E314" s="370">
        <v>45181</v>
      </c>
      <c r="F314" s="373">
        <v>45184</v>
      </c>
      <c r="G314" s="274">
        <f t="shared" si="21"/>
        <v>45182.5</v>
      </c>
      <c r="H314" s="373">
        <v>45275</v>
      </c>
      <c r="I314" s="55">
        <f t="shared" si="20"/>
        <v>93</v>
      </c>
      <c r="J314" s="192">
        <v>1314.61</v>
      </c>
      <c r="K314" s="283">
        <f t="shared" si="18"/>
        <v>1.3569483069592327E-3</v>
      </c>
      <c r="L314" s="17">
        <f t="shared" si="19"/>
        <v>0.12619619254720865</v>
      </c>
      <c r="N314" s="16"/>
    </row>
    <row r="315" spans="1:15">
      <c r="A315" s="16">
        <v>308</v>
      </c>
      <c r="B315" s="224" t="s">
        <v>383</v>
      </c>
      <c r="C315" s="372">
        <v>302</v>
      </c>
      <c r="D315" s="370">
        <v>45202</v>
      </c>
      <c r="E315" s="370">
        <v>45193</v>
      </c>
      <c r="F315" s="373">
        <v>45193</v>
      </c>
      <c r="G315" s="274">
        <f t="shared" si="21"/>
        <v>45193</v>
      </c>
      <c r="H315" s="373">
        <v>45220</v>
      </c>
      <c r="I315" s="55">
        <f t="shared" si="20"/>
        <v>27.5</v>
      </c>
      <c r="J315" s="192">
        <v>1671.65</v>
      </c>
      <c r="K315" s="283">
        <f t="shared" si="18"/>
        <v>1.7254871310338439E-3</v>
      </c>
      <c r="L315" s="17">
        <f t="shared" si="19"/>
        <v>4.7450896103430708E-2</v>
      </c>
      <c r="N315" s="16"/>
    </row>
    <row r="316" spans="1:15">
      <c r="A316" s="16">
        <v>309</v>
      </c>
      <c r="B316" s="224" t="s">
        <v>227</v>
      </c>
      <c r="C316" s="372">
        <v>303</v>
      </c>
      <c r="D316" s="370">
        <v>44935</v>
      </c>
      <c r="E316" s="370">
        <v>44922</v>
      </c>
      <c r="F316" s="373">
        <v>44926</v>
      </c>
      <c r="G316" s="274">
        <f t="shared" si="21"/>
        <v>44924</v>
      </c>
      <c r="H316" s="373">
        <v>44965</v>
      </c>
      <c r="I316" s="55">
        <f t="shared" si="20"/>
        <v>41.5</v>
      </c>
      <c r="J316" s="192">
        <v>882.51</v>
      </c>
      <c r="K316" s="283">
        <f t="shared" si="18"/>
        <v>9.1093210182076247E-4</v>
      </c>
      <c r="L316" s="17">
        <f t="shared" si="19"/>
        <v>3.7803682225561644E-2</v>
      </c>
      <c r="N316" s="16"/>
      <c r="O316" s="8"/>
    </row>
    <row r="317" spans="1:15">
      <c r="A317" s="16">
        <v>310</v>
      </c>
      <c r="B317" s="224" t="s">
        <v>227</v>
      </c>
      <c r="C317" s="372">
        <v>304</v>
      </c>
      <c r="D317" s="370">
        <v>45233</v>
      </c>
      <c r="E317" s="370">
        <v>45215</v>
      </c>
      <c r="F317" s="373">
        <v>45219</v>
      </c>
      <c r="G317" s="274">
        <f t="shared" si="21"/>
        <v>45217</v>
      </c>
      <c r="H317" s="373">
        <v>45323</v>
      </c>
      <c r="I317" s="55">
        <f t="shared" si="20"/>
        <v>106.5</v>
      </c>
      <c r="J317" s="192">
        <v>951.38</v>
      </c>
      <c r="K317" s="283">
        <f t="shared" si="18"/>
        <v>9.8202012785151096E-4</v>
      </c>
      <c r="L317" s="17">
        <f t="shared" si="19"/>
        <v>0.10458514361618591</v>
      </c>
      <c r="N317" s="16"/>
      <c r="O317" s="8"/>
    </row>
    <row r="318" spans="1:15">
      <c r="A318" s="16">
        <v>311</v>
      </c>
      <c r="B318" s="224" t="s">
        <v>301</v>
      </c>
      <c r="C318" s="372">
        <v>305</v>
      </c>
      <c r="D318" s="370">
        <v>45236</v>
      </c>
      <c r="E318" s="370">
        <v>45212</v>
      </c>
      <c r="F318" s="373">
        <v>45212</v>
      </c>
      <c r="G318" s="274">
        <f t="shared" si="21"/>
        <v>45212</v>
      </c>
      <c r="H318" s="373">
        <v>45251</v>
      </c>
      <c r="I318" s="55">
        <f t="shared" si="20"/>
        <v>39.5</v>
      </c>
      <c r="J318" s="192">
        <v>1411.12</v>
      </c>
      <c r="K318" s="283">
        <f t="shared" si="18"/>
        <v>1.456566506352692E-3</v>
      </c>
      <c r="L318" s="17">
        <f t="shared" si="19"/>
        <v>5.7534377000931336E-2</v>
      </c>
      <c r="N318" s="16"/>
    </row>
    <row r="319" spans="1:15">
      <c r="A319" s="16">
        <v>312</v>
      </c>
      <c r="B319" s="224" t="s">
        <v>237</v>
      </c>
      <c r="C319" s="372">
        <v>306</v>
      </c>
      <c r="D319" s="370">
        <v>45197</v>
      </c>
      <c r="E319" s="370">
        <v>45139</v>
      </c>
      <c r="F319" s="373">
        <v>45139</v>
      </c>
      <c r="G319" s="274">
        <f t="shared" ref="G319:G350" si="22">AVERAGE(E319:F319)</f>
        <v>45139</v>
      </c>
      <c r="H319" s="373">
        <v>45190</v>
      </c>
      <c r="I319" s="55">
        <f t="shared" si="20"/>
        <v>51.5</v>
      </c>
      <c r="J319" s="192">
        <v>120</v>
      </c>
      <c r="K319" s="283">
        <f t="shared" si="18"/>
        <v>1.2386471792783253E-4</v>
      </c>
      <c r="L319" s="17">
        <f t="shared" si="19"/>
        <v>6.3790329732833755E-3</v>
      </c>
      <c r="N319" s="16"/>
    </row>
    <row r="320" spans="1:15">
      <c r="A320" s="16">
        <v>313</v>
      </c>
      <c r="B320" s="224" t="s">
        <v>302</v>
      </c>
      <c r="C320" s="372">
        <v>307</v>
      </c>
      <c r="D320" s="370">
        <v>44979</v>
      </c>
      <c r="E320" s="370">
        <v>44910</v>
      </c>
      <c r="F320" s="373">
        <v>44910</v>
      </c>
      <c r="G320" s="274">
        <f t="shared" si="22"/>
        <v>44910</v>
      </c>
      <c r="H320" s="373">
        <v>44947</v>
      </c>
      <c r="I320" s="55">
        <f t="shared" si="20"/>
        <v>37.5</v>
      </c>
      <c r="J320" s="192">
        <v>650</v>
      </c>
      <c r="K320" s="283">
        <f t="shared" si="18"/>
        <v>6.7093388877575955E-4</v>
      </c>
      <c r="L320" s="17">
        <f t="shared" si="19"/>
        <v>2.5160020829090982E-2</v>
      </c>
      <c r="N320" s="16"/>
      <c r="O320" s="8"/>
    </row>
    <row r="321" spans="1:15">
      <c r="A321" s="16">
        <v>314</v>
      </c>
      <c r="B321" s="224" t="s">
        <v>222</v>
      </c>
      <c r="C321" s="372">
        <v>308</v>
      </c>
      <c r="D321" s="370">
        <v>45223</v>
      </c>
      <c r="E321" s="370">
        <v>45223</v>
      </c>
      <c r="F321" s="373">
        <v>45223</v>
      </c>
      <c r="G321" s="274">
        <f t="shared" si="22"/>
        <v>45223</v>
      </c>
      <c r="H321" s="373">
        <v>45237</v>
      </c>
      <c r="I321" s="55">
        <f t="shared" si="20"/>
        <v>14.5</v>
      </c>
      <c r="J321" s="192">
        <v>252.39</v>
      </c>
      <c r="K321" s="283">
        <f t="shared" si="18"/>
        <v>2.6051846798171377E-4</v>
      </c>
      <c r="L321" s="17">
        <f t="shared" si="19"/>
        <v>3.7775177857348498E-3</v>
      </c>
      <c r="N321" s="16"/>
    </row>
    <row r="322" spans="1:15">
      <c r="A322" s="16">
        <v>315</v>
      </c>
      <c r="B322" s="224" t="s">
        <v>230</v>
      </c>
      <c r="C322" s="372">
        <v>309</v>
      </c>
      <c r="D322" s="370">
        <v>45138</v>
      </c>
      <c r="E322" s="370">
        <v>45130</v>
      </c>
      <c r="F322" s="373">
        <v>45136</v>
      </c>
      <c r="G322" s="274">
        <f t="shared" si="22"/>
        <v>45133</v>
      </c>
      <c r="H322" s="373">
        <v>45152</v>
      </c>
      <c r="I322" s="55">
        <f t="shared" si="20"/>
        <v>19.5</v>
      </c>
      <c r="J322" s="192">
        <v>658.9</v>
      </c>
      <c r="K322" s="283">
        <f t="shared" si="18"/>
        <v>6.8012052202207378E-4</v>
      </c>
      <c r="L322" s="17">
        <f t="shared" si="19"/>
        <v>1.3262350179430438E-2</v>
      </c>
      <c r="N322" s="16"/>
    </row>
    <row r="323" spans="1:15">
      <c r="A323" s="16">
        <v>316</v>
      </c>
      <c r="B323" s="224" t="s">
        <v>248</v>
      </c>
      <c r="C323" s="372">
        <v>310</v>
      </c>
      <c r="D323" s="370">
        <v>45054</v>
      </c>
      <c r="E323" s="370">
        <v>45047</v>
      </c>
      <c r="F323" s="373">
        <v>45077</v>
      </c>
      <c r="G323" s="274">
        <f t="shared" si="22"/>
        <v>45062</v>
      </c>
      <c r="H323" s="373">
        <v>45099</v>
      </c>
      <c r="I323" s="55">
        <f t="shared" si="20"/>
        <v>37.5</v>
      </c>
      <c r="J323" s="192">
        <v>765.22</v>
      </c>
      <c r="K323" s="283">
        <f t="shared" si="18"/>
        <v>7.8986466210613352E-4</v>
      </c>
      <c r="L323" s="17">
        <f t="shared" si="19"/>
        <v>2.9619924828980009E-2</v>
      </c>
      <c r="N323" s="16"/>
    </row>
    <row r="324" spans="1:15">
      <c r="A324" s="16">
        <v>317</v>
      </c>
      <c r="B324" s="224" t="s">
        <v>230</v>
      </c>
      <c r="C324" s="372">
        <v>311</v>
      </c>
      <c r="D324" s="370">
        <v>45154</v>
      </c>
      <c r="E324" s="370">
        <v>45144</v>
      </c>
      <c r="F324" s="373">
        <v>45150</v>
      </c>
      <c r="G324" s="274">
        <f t="shared" si="22"/>
        <v>45147</v>
      </c>
      <c r="H324" s="373">
        <v>45168</v>
      </c>
      <c r="I324" s="55">
        <f t="shared" si="20"/>
        <v>21.5</v>
      </c>
      <c r="J324" s="192">
        <v>227.65</v>
      </c>
      <c r="K324" s="283">
        <f t="shared" si="18"/>
        <v>2.3498169196892565E-4</v>
      </c>
      <c r="L324" s="17">
        <f t="shared" si="19"/>
        <v>5.0521063773319016E-3</v>
      </c>
      <c r="N324" s="16"/>
    </row>
    <row r="325" spans="1:15">
      <c r="A325" s="16">
        <v>318</v>
      </c>
      <c r="B325" s="224" t="s">
        <v>258</v>
      </c>
      <c r="C325" s="372">
        <v>312</v>
      </c>
      <c r="D325" s="370">
        <v>45078</v>
      </c>
      <c r="E325" s="370">
        <v>45047</v>
      </c>
      <c r="F325" s="373">
        <v>45077</v>
      </c>
      <c r="G325" s="274">
        <f t="shared" si="22"/>
        <v>45062</v>
      </c>
      <c r="H325" s="373">
        <v>45100</v>
      </c>
      <c r="I325" s="55">
        <f t="shared" si="20"/>
        <v>38.5</v>
      </c>
      <c r="J325" s="192">
        <v>437.5</v>
      </c>
      <c r="K325" s="283">
        <f t="shared" si="18"/>
        <v>4.515901174452228E-4</v>
      </c>
      <c r="L325" s="17">
        <f t="shared" si="19"/>
        <v>1.7386219521641079E-2</v>
      </c>
      <c r="N325" s="16"/>
    </row>
    <row r="326" spans="1:15">
      <c r="A326" s="16">
        <v>319</v>
      </c>
      <c r="B326" s="224" t="s">
        <v>303</v>
      </c>
      <c r="C326" s="372">
        <v>313</v>
      </c>
      <c r="D326" s="370">
        <v>45062</v>
      </c>
      <c r="E326" s="370">
        <v>45021</v>
      </c>
      <c r="F326" s="373">
        <v>45021</v>
      </c>
      <c r="G326" s="274">
        <f t="shared" si="22"/>
        <v>45021</v>
      </c>
      <c r="H326" s="373">
        <v>45067</v>
      </c>
      <c r="I326" s="55">
        <f t="shared" si="20"/>
        <v>46.5</v>
      </c>
      <c r="J326" s="192">
        <v>366.67</v>
      </c>
      <c r="K326" s="283">
        <f t="shared" si="18"/>
        <v>3.7847896768831968E-4</v>
      </c>
      <c r="L326" s="17">
        <f t="shared" si="19"/>
        <v>1.7599271997506865E-2</v>
      </c>
      <c r="N326" s="16"/>
    </row>
    <row r="327" spans="1:15">
      <c r="A327" s="16">
        <v>320</v>
      </c>
      <c r="B327" s="224" t="s">
        <v>230</v>
      </c>
      <c r="C327" s="372">
        <v>314</v>
      </c>
      <c r="D327" s="370">
        <v>45131</v>
      </c>
      <c r="E327" s="370">
        <v>45137</v>
      </c>
      <c r="F327" s="373">
        <v>45143</v>
      </c>
      <c r="G327" s="274">
        <f t="shared" si="22"/>
        <v>45140</v>
      </c>
      <c r="H327" s="373">
        <v>45145</v>
      </c>
      <c r="I327" s="55">
        <f t="shared" si="20"/>
        <v>5.5</v>
      </c>
      <c r="J327" s="192">
        <v>3474</v>
      </c>
      <c r="K327" s="283">
        <f t="shared" si="18"/>
        <v>3.5858835840107519E-3</v>
      </c>
      <c r="L327" s="17">
        <f t="shared" si="19"/>
        <v>1.9722359712059136E-2</v>
      </c>
      <c r="N327" s="16"/>
    </row>
    <row r="328" spans="1:15">
      <c r="A328" s="16">
        <v>321</v>
      </c>
      <c r="B328" s="224" t="s">
        <v>304</v>
      </c>
      <c r="C328" s="372">
        <v>315</v>
      </c>
      <c r="D328" s="370">
        <v>45244</v>
      </c>
      <c r="E328" s="370">
        <v>45212</v>
      </c>
      <c r="F328" s="373">
        <v>45218</v>
      </c>
      <c r="G328" s="274">
        <f t="shared" si="22"/>
        <v>45215</v>
      </c>
      <c r="H328" s="373">
        <v>45251</v>
      </c>
      <c r="I328" s="55">
        <f t="shared" si="20"/>
        <v>36.5</v>
      </c>
      <c r="J328" s="192">
        <v>407.25</v>
      </c>
      <c r="K328" s="283">
        <f t="shared" ref="K328:K364" si="23">J328/$J$366</f>
        <v>4.203658864675817E-4</v>
      </c>
      <c r="L328" s="17">
        <f t="shared" ref="L328:L364" si="24">K328*I328</f>
        <v>1.5343354856066731E-2</v>
      </c>
      <c r="N328" s="16"/>
    </row>
    <row r="329" spans="1:15">
      <c r="A329" s="16">
        <v>322</v>
      </c>
      <c r="B329" s="224" t="s">
        <v>247</v>
      </c>
      <c r="C329" s="372">
        <v>316</v>
      </c>
      <c r="D329" s="370">
        <v>45245</v>
      </c>
      <c r="E329" s="370">
        <v>45200</v>
      </c>
      <c r="F329" s="373">
        <v>45230</v>
      </c>
      <c r="G329" s="274">
        <f t="shared" si="22"/>
        <v>45215</v>
      </c>
      <c r="H329" s="373">
        <v>45303</v>
      </c>
      <c r="I329" s="55">
        <f t="shared" si="20"/>
        <v>88.5</v>
      </c>
      <c r="J329" s="192">
        <v>685.32</v>
      </c>
      <c r="K329" s="283">
        <f t="shared" si="23"/>
        <v>7.0739140408585172E-4</v>
      </c>
      <c r="L329" s="17">
        <f t="shared" si="24"/>
        <v>6.2604139261597871E-2</v>
      </c>
      <c r="N329" s="16"/>
      <c r="O329" s="8"/>
    </row>
    <row r="330" spans="1:15">
      <c r="A330" s="16">
        <v>323</v>
      </c>
      <c r="B330" s="224" t="s">
        <v>383</v>
      </c>
      <c r="C330" s="372">
        <v>317</v>
      </c>
      <c r="D330" s="370">
        <v>45099</v>
      </c>
      <c r="E330" s="370">
        <v>45096</v>
      </c>
      <c r="F330" s="373">
        <v>45096</v>
      </c>
      <c r="G330" s="274">
        <f t="shared" si="22"/>
        <v>45096</v>
      </c>
      <c r="H330" s="373">
        <v>45103</v>
      </c>
      <c r="I330" s="55">
        <f t="shared" si="20"/>
        <v>7.5</v>
      </c>
      <c r="J330" s="192">
        <v>169.59</v>
      </c>
      <c r="K330" s="283">
        <f t="shared" si="23"/>
        <v>1.7505181261150935E-4</v>
      </c>
      <c r="L330" s="17">
        <f t="shared" si="24"/>
        <v>1.3128885945863202E-3</v>
      </c>
      <c r="N330" s="16"/>
    </row>
    <row r="331" spans="1:15">
      <c r="A331" s="16">
        <v>324</v>
      </c>
      <c r="B331" s="224" t="s">
        <v>227</v>
      </c>
      <c r="C331" s="372">
        <v>318</v>
      </c>
      <c r="D331" s="370">
        <v>45078</v>
      </c>
      <c r="E331" s="370">
        <v>45068</v>
      </c>
      <c r="F331" s="373">
        <v>45072</v>
      </c>
      <c r="G331" s="274">
        <f t="shared" si="22"/>
        <v>45070</v>
      </c>
      <c r="H331" s="373">
        <v>45168</v>
      </c>
      <c r="I331" s="55">
        <f t="shared" ref="I331:I365" si="25">(H331-F331)+((F331-E331+1)/2)</f>
        <v>98.5</v>
      </c>
      <c r="J331" s="192">
        <v>467.82</v>
      </c>
      <c r="K331" s="283">
        <f t="shared" si="23"/>
        <v>4.8288660284165515E-4</v>
      </c>
      <c r="L331" s="17">
        <f t="shared" si="24"/>
        <v>4.7564330379903035E-2</v>
      </c>
      <c r="N331" s="16"/>
    </row>
    <row r="332" spans="1:15">
      <c r="A332" s="16">
        <v>325</v>
      </c>
      <c r="B332" s="224" t="s">
        <v>81</v>
      </c>
      <c r="C332" s="372">
        <v>319</v>
      </c>
      <c r="D332" s="370">
        <v>45126</v>
      </c>
      <c r="E332" s="370">
        <v>45126</v>
      </c>
      <c r="F332" s="373">
        <v>45126</v>
      </c>
      <c r="G332" s="274">
        <f t="shared" si="22"/>
        <v>45126</v>
      </c>
      <c r="H332" s="373">
        <v>45170</v>
      </c>
      <c r="I332" s="55">
        <f t="shared" si="25"/>
        <v>44.5</v>
      </c>
      <c r="J332" s="192">
        <v>190.93</v>
      </c>
      <c r="K332" s="283">
        <f t="shared" si="23"/>
        <v>1.970790882830089E-4</v>
      </c>
      <c r="L332" s="17">
        <f t="shared" si="24"/>
        <v>8.7700194285938969E-3</v>
      </c>
      <c r="N332" s="16"/>
    </row>
    <row r="333" spans="1:15">
      <c r="A333" s="16">
        <v>326</v>
      </c>
      <c r="B333" s="224" t="s">
        <v>305</v>
      </c>
      <c r="C333" s="372">
        <v>320</v>
      </c>
      <c r="D333" s="370">
        <v>45228</v>
      </c>
      <c r="E333" s="370">
        <v>45226</v>
      </c>
      <c r="F333" s="373">
        <v>45226</v>
      </c>
      <c r="G333" s="274">
        <f t="shared" si="22"/>
        <v>45226</v>
      </c>
      <c r="H333" s="373">
        <v>45231</v>
      </c>
      <c r="I333" s="55">
        <f t="shared" si="25"/>
        <v>5.5</v>
      </c>
      <c r="J333" s="192">
        <v>400</v>
      </c>
      <c r="K333" s="283">
        <f t="shared" si="23"/>
        <v>4.1288239309277512E-4</v>
      </c>
      <c r="L333" s="17">
        <f t="shared" si="24"/>
        <v>2.270853162010263E-3</v>
      </c>
      <c r="N333" s="16"/>
    </row>
    <row r="334" spans="1:15">
      <c r="A334" s="16">
        <v>327</v>
      </c>
      <c r="B334" s="224" t="s">
        <v>227</v>
      </c>
      <c r="C334" s="372">
        <v>321</v>
      </c>
      <c r="D334" s="370">
        <v>45154</v>
      </c>
      <c r="E334" s="370">
        <v>45138</v>
      </c>
      <c r="F334" s="373">
        <v>45142</v>
      </c>
      <c r="G334" s="274">
        <f t="shared" si="22"/>
        <v>45140</v>
      </c>
      <c r="H334" s="373">
        <v>45198</v>
      </c>
      <c r="I334" s="55">
        <f t="shared" si="25"/>
        <v>58.5</v>
      </c>
      <c r="J334" s="192">
        <v>228.48</v>
      </c>
      <c r="K334" s="283">
        <f t="shared" si="23"/>
        <v>2.3583842293459315E-4</v>
      </c>
      <c r="L334" s="17">
        <f t="shared" si="24"/>
        <v>1.3796547741673699E-2</v>
      </c>
      <c r="N334" s="16"/>
    </row>
    <row r="335" spans="1:15">
      <c r="A335" s="16">
        <v>328</v>
      </c>
      <c r="B335" s="224" t="s">
        <v>306</v>
      </c>
      <c r="C335" s="372">
        <v>322</v>
      </c>
      <c r="D335" s="370">
        <v>45138</v>
      </c>
      <c r="E335" s="370">
        <v>45128</v>
      </c>
      <c r="F335" s="373">
        <v>45128</v>
      </c>
      <c r="G335" s="274">
        <f t="shared" si="22"/>
        <v>45128</v>
      </c>
      <c r="H335" s="373">
        <v>45140</v>
      </c>
      <c r="I335" s="55">
        <f t="shared" si="25"/>
        <v>12.5</v>
      </c>
      <c r="J335" s="192">
        <v>175</v>
      </c>
      <c r="K335" s="283">
        <f t="shared" si="23"/>
        <v>1.8063604697808911E-4</v>
      </c>
      <c r="L335" s="17">
        <f t="shared" si="24"/>
        <v>2.257950587226114E-3</v>
      </c>
      <c r="N335" s="16"/>
    </row>
    <row r="336" spans="1:15">
      <c r="A336" s="16">
        <v>329</v>
      </c>
      <c r="B336" s="224" t="s">
        <v>230</v>
      </c>
      <c r="C336" s="372">
        <v>323</v>
      </c>
      <c r="D336" s="370">
        <v>45138</v>
      </c>
      <c r="E336" s="370">
        <v>45130</v>
      </c>
      <c r="F336" s="373">
        <v>45136</v>
      </c>
      <c r="G336" s="274">
        <f t="shared" si="22"/>
        <v>45133</v>
      </c>
      <c r="H336" s="373">
        <v>45152</v>
      </c>
      <c r="I336" s="55">
        <f t="shared" si="25"/>
        <v>19.5</v>
      </c>
      <c r="J336" s="192">
        <v>376.95</v>
      </c>
      <c r="K336" s="283">
        <f t="shared" si="23"/>
        <v>3.8909004519080393E-4</v>
      </c>
      <c r="L336" s="17">
        <f t="shared" si="24"/>
        <v>7.5872558812206765E-3</v>
      </c>
      <c r="N336" s="16"/>
    </row>
    <row r="337" spans="1:16">
      <c r="A337" s="16">
        <v>330</v>
      </c>
      <c r="B337" s="224" t="s">
        <v>230</v>
      </c>
      <c r="C337" s="372">
        <v>324</v>
      </c>
      <c r="D337" s="370">
        <v>45132</v>
      </c>
      <c r="E337" s="370">
        <v>45137</v>
      </c>
      <c r="F337" s="373">
        <v>45143</v>
      </c>
      <c r="G337" s="274">
        <f t="shared" si="22"/>
        <v>45140</v>
      </c>
      <c r="H337" s="373">
        <v>45146</v>
      </c>
      <c r="I337" s="55">
        <f t="shared" si="25"/>
        <v>6.5</v>
      </c>
      <c r="J337" s="192">
        <v>239.6</v>
      </c>
      <c r="K337" s="283">
        <f t="shared" si="23"/>
        <v>2.473165534625723E-4</v>
      </c>
      <c r="L337" s="17">
        <f t="shared" si="24"/>
        <v>1.60755759750672E-3</v>
      </c>
      <c r="N337" s="16"/>
    </row>
    <row r="338" spans="1:16">
      <c r="A338" s="16">
        <v>331</v>
      </c>
      <c r="B338" s="224" t="s">
        <v>383</v>
      </c>
      <c r="C338" s="372">
        <v>325</v>
      </c>
      <c r="D338" s="370">
        <v>45111</v>
      </c>
      <c r="E338" s="370">
        <v>45064</v>
      </c>
      <c r="F338" s="373">
        <v>45069</v>
      </c>
      <c r="G338" s="274">
        <f t="shared" si="22"/>
        <v>45066.5</v>
      </c>
      <c r="H338" s="373">
        <v>45098</v>
      </c>
      <c r="I338" s="55">
        <f t="shared" si="25"/>
        <v>32</v>
      </c>
      <c r="J338" s="192">
        <v>48.22</v>
      </c>
      <c r="K338" s="283">
        <f t="shared" si="23"/>
        <v>4.9772972487334039E-5</v>
      </c>
      <c r="L338" s="17">
        <f t="shared" si="24"/>
        <v>1.5927351195946893E-3</v>
      </c>
      <c r="N338" s="16"/>
    </row>
    <row r="339" spans="1:16">
      <c r="A339" s="16">
        <v>332</v>
      </c>
      <c r="B339" s="224" t="s">
        <v>383</v>
      </c>
      <c r="C339" s="372">
        <v>325</v>
      </c>
      <c r="D339" s="370">
        <v>45111</v>
      </c>
      <c r="E339" s="370">
        <v>45076</v>
      </c>
      <c r="F339" s="373">
        <v>45098</v>
      </c>
      <c r="G339" s="274">
        <f t="shared" si="22"/>
        <v>45087</v>
      </c>
      <c r="H339" s="373">
        <v>45128</v>
      </c>
      <c r="I339" s="55">
        <f t="shared" si="25"/>
        <v>41.5</v>
      </c>
      <c r="J339" s="192">
        <f>131.57-J338</f>
        <v>83.35</v>
      </c>
      <c r="K339" s="283">
        <f t="shared" si="23"/>
        <v>8.6034368660707007E-5</v>
      </c>
      <c r="L339" s="17">
        <f t="shared" si="24"/>
        <v>3.5704262994193407E-3</v>
      </c>
      <c r="N339" s="16"/>
    </row>
    <row r="340" spans="1:16">
      <c r="A340" s="16">
        <v>333</v>
      </c>
      <c r="B340" s="224" t="s">
        <v>307</v>
      </c>
      <c r="C340" s="372">
        <v>326</v>
      </c>
      <c r="D340" s="370">
        <v>45198</v>
      </c>
      <c r="E340" s="370">
        <v>45110</v>
      </c>
      <c r="F340" s="373">
        <v>45110</v>
      </c>
      <c r="G340" s="274">
        <f t="shared" si="22"/>
        <v>45110</v>
      </c>
      <c r="H340" s="373">
        <v>45159</v>
      </c>
      <c r="I340" s="55">
        <f t="shared" si="25"/>
        <v>49.5</v>
      </c>
      <c r="J340" s="192">
        <v>105.69</v>
      </c>
      <c r="K340" s="283">
        <f t="shared" si="23"/>
        <v>1.090938503149385E-4</v>
      </c>
      <c r="L340" s="17">
        <f t="shared" si="24"/>
        <v>5.4001455905894561E-3</v>
      </c>
      <c r="N340" s="16"/>
    </row>
    <row r="341" spans="1:16">
      <c r="A341" s="16">
        <v>334</v>
      </c>
      <c r="B341" s="224" t="s">
        <v>227</v>
      </c>
      <c r="C341" s="372">
        <v>327</v>
      </c>
      <c r="D341" s="370">
        <v>45208</v>
      </c>
      <c r="E341" s="370">
        <v>45194</v>
      </c>
      <c r="F341" s="373">
        <v>45198</v>
      </c>
      <c r="G341" s="274">
        <f t="shared" si="22"/>
        <v>45196</v>
      </c>
      <c r="H341" s="373">
        <v>45253</v>
      </c>
      <c r="I341" s="55">
        <f t="shared" si="25"/>
        <v>57.5</v>
      </c>
      <c r="J341" s="192">
        <v>321.3</v>
      </c>
      <c r="K341" s="283">
        <f t="shared" si="23"/>
        <v>3.3164778225177162E-4</v>
      </c>
      <c r="L341" s="17">
        <f t="shared" si="24"/>
        <v>1.9069747479476869E-2</v>
      </c>
      <c r="N341" s="16"/>
    </row>
    <row r="342" spans="1:16">
      <c r="A342" s="16">
        <v>335</v>
      </c>
      <c r="B342" s="224" t="s">
        <v>263</v>
      </c>
      <c r="C342" s="372">
        <v>328</v>
      </c>
      <c r="D342" s="370">
        <v>44957</v>
      </c>
      <c r="E342" s="370">
        <v>44927</v>
      </c>
      <c r="F342" s="373">
        <v>44957</v>
      </c>
      <c r="G342" s="274">
        <f t="shared" si="22"/>
        <v>44942</v>
      </c>
      <c r="H342" s="373">
        <v>44964</v>
      </c>
      <c r="I342" s="55">
        <f t="shared" si="25"/>
        <v>22.5</v>
      </c>
      <c r="J342" s="192">
        <v>3103.5</v>
      </c>
      <c r="K342" s="283">
        <f t="shared" si="23"/>
        <v>3.2034512674085692E-3</v>
      </c>
      <c r="L342" s="17">
        <f t="shared" si="24"/>
        <v>7.2077653516692805E-2</v>
      </c>
      <c r="N342" s="16"/>
    </row>
    <row r="343" spans="1:16">
      <c r="A343" s="16">
        <v>336</v>
      </c>
      <c r="B343" s="224" t="s">
        <v>236</v>
      </c>
      <c r="C343" s="372">
        <v>329</v>
      </c>
      <c r="D343" s="370">
        <v>44917</v>
      </c>
      <c r="E343" s="370">
        <v>44912</v>
      </c>
      <c r="F343" s="373">
        <v>44912</v>
      </c>
      <c r="G343" s="274">
        <f t="shared" si="22"/>
        <v>44912</v>
      </c>
      <c r="H343" s="373">
        <v>44960</v>
      </c>
      <c r="I343" s="55">
        <f t="shared" si="25"/>
        <v>48.5</v>
      </c>
      <c r="J343" s="192">
        <v>874.62</v>
      </c>
      <c r="K343" s="283">
        <f t="shared" si="23"/>
        <v>9.0278799661700751E-4</v>
      </c>
      <c r="L343" s="17">
        <f t="shared" si="24"/>
        <v>4.3785217835924865E-2</v>
      </c>
      <c r="N343" s="16"/>
      <c r="O343" s="8"/>
    </row>
    <row r="344" spans="1:16">
      <c r="A344" s="16">
        <v>337</v>
      </c>
      <c r="B344" s="224" t="s">
        <v>287</v>
      </c>
      <c r="C344" s="372">
        <v>330</v>
      </c>
      <c r="D344" s="370">
        <v>45028</v>
      </c>
      <c r="E344" s="370">
        <v>44986</v>
      </c>
      <c r="F344" s="373">
        <v>45016</v>
      </c>
      <c r="G344" s="274">
        <f t="shared" si="22"/>
        <v>45001</v>
      </c>
      <c r="H344" s="373">
        <v>45058</v>
      </c>
      <c r="I344" s="55">
        <f t="shared" si="25"/>
        <v>57.5</v>
      </c>
      <c r="J344" s="192">
        <v>3926.7</v>
      </c>
      <c r="K344" s="283">
        <f t="shared" si="23"/>
        <v>4.0531632323935005E-3</v>
      </c>
      <c r="L344" s="17">
        <f t="shared" si="24"/>
        <v>0.23305688586262627</v>
      </c>
      <c r="N344" s="16"/>
    </row>
    <row r="345" spans="1:16">
      <c r="A345" s="16">
        <v>338</v>
      </c>
      <c r="B345" s="224" t="s">
        <v>230</v>
      </c>
      <c r="C345" s="372">
        <v>331</v>
      </c>
      <c r="D345" s="370">
        <v>45201</v>
      </c>
      <c r="E345" s="370">
        <v>45193</v>
      </c>
      <c r="F345" s="373">
        <v>45199</v>
      </c>
      <c r="G345" s="274">
        <f t="shared" si="22"/>
        <v>45196</v>
      </c>
      <c r="H345" s="373">
        <v>45215</v>
      </c>
      <c r="I345" s="55">
        <f t="shared" si="25"/>
        <v>19.5</v>
      </c>
      <c r="J345" s="192">
        <v>239.6</v>
      </c>
      <c r="K345" s="283">
        <f t="shared" si="23"/>
        <v>2.473165534625723E-4</v>
      </c>
      <c r="L345" s="17">
        <f t="shared" si="24"/>
        <v>4.8226727925201598E-3</v>
      </c>
      <c r="N345" s="16"/>
    </row>
    <row r="346" spans="1:16">
      <c r="A346" s="16">
        <v>339</v>
      </c>
      <c r="B346" s="224" t="s">
        <v>308</v>
      </c>
      <c r="C346" s="372">
        <v>332</v>
      </c>
      <c r="D346" s="370">
        <v>45125</v>
      </c>
      <c r="E346" s="370">
        <v>45040</v>
      </c>
      <c r="F346" s="370">
        <v>45040</v>
      </c>
      <c r="G346" s="274">
        <f t="shared" si="22"/>
        <v>45040</v>
      </c>
      <c r="H346" s="373">
        <v>45067</v>
      </c>
      <c r="I346" s="55">
        <f t="shared" si="25"/>
        <v>27.5</v>
      </c>
      <c r="J346" s="192">
        <v>237.23</v>
      </c>
      <c r="K346" s="283">
        <f t="shared" si="23"/>
        <v>2.4487022528349759E-4</v>
      </c>
      <c r="L346" s="17">
        <f t="shared" si="24"/>
        <v>6.733931195296184E-3</v>
      </c>
      <c r="N346" s="16"/>
    </row>
    <row r="347" spans="1:16" s="93" customFormat="1">
      <c r="A347" s="16">
        <v>340</v>
      </c>
      <c r="B347" s="224" t="s">
        <v>228</v>
      </c>
      <c r="C347" s="372">
        <v>333</v>
      </c>
      <c r="D347" s="370">
        <v>44994</v>
      </c>
      <c r="E347" s="370">
        <v>44690</v>
      </c>
      <c r="F347" s="370">
        <v>44729</v>
      </c>
      <c r="G347" s="274">
        <f t="shared" si="22"/>
        <v>44709.5</v>
      </c>
      <c r="H347" s="373">
        <v>45013</v>
      </c>
      <c r="I347" s="55">
        <f t="shared" si="25"/>
        <v>304</v>
      </c>
      <c r="J347" s="192">
        <v>20000</v>
      </c>
      <c r="K347" s="283">
        <f t="shared" si="23"/>
        <v>2.0644119654638755E-2</v>
      </c>
      <c r="L347" s="17">
        <f t="shared" si="24"/>
        <v>6.2758123750101813</v>
      </c>
      <c r="M347" s="12"/>
      <c r="N347" s="16"/>
      <c r="O347" s="8"/>
      <c r="P347" s="12"/>
    </row>
    <row r="348" spans="1:16" s="93" customFormat="1">
      <c r="A348" s="16">
        <v>341</v>
      </c>
      <c r="B348" s="224" t="s">
        <v>228</v>
      </c>
      <c r="C348" s="372">
        <v>334</v>
      </c>
      <c r="D348" s="370">
        <v>45216</v>
      </c>
      <c r="E348" s="370">
        <v>45195</v>
      </c>
      <c r="F348" s="370">
        <v>45195</v>
      </c>
      <c r="G348" s="274">
        <f t="shared" si="22"/>
        <v>45195</v>
      </c>
      <c r="H348" s="373">
        <v>45247</v>
      </c>
      <c r="I348" s="55">
        <f t="shared" si="25"/>
        <v>52.5</v>
      </c>
      <c r="J348" s="192">
        <v>4000</v>
      </c>
      <c r="K348" s="283">
        <f t="shared" si="23"/>
        <v>4.1288239309277518E-3</v>
      </c>
      <c r="L348" s="17">
        <f t="shared" si="24"/>
        <v>0.21676325637370697</v>
      </c>
      <c r="M348" s="12"/>
      <c r="N348" s="16"/>
      <c r="O348" s="12"/>
      <c r="P348" s="12"/>
    </row>
    <row r="349" spans="1:16">
      <c r="A349" s="16">
        <v>342</v>
      </c>
      <c r="B349" s="224" t="s">
        <v>226</v>
      </c>
      <c r="C349" s="372">
        <v>335</v>
      </c>
      <c r="D349" s="370">
        <v>45138</v>
      </c>
      <c r="E349" s="370">
        <v>45133</v>
      </c>
      <c r="F349" s="370">
        <v>45133</v>
      </c>
      <c r="G349" s="274">
        <f t="shared" si="22"/>
        <v>45133</v>
      </c>
      <c r="H349" s="373">
        <v>45226</v>
      </c>
      <c r="I349" s="55">
        <f t="shared" si="25"/>
        <v>93.5</v>
      </c>
      <c r="J349" s="192">
        <v>1188</v>
      </c>
      <c r="K349" s="283">
        <f t="shared" si="23"/>
        <v>1.2262607074855422E-3</v>
      </c>
      <c r="L349" s="17">
        <f t="shared" si="24"/>
        <v>0.11465537614989819</v>
      </c>
      <c r="N349" s="16"/>
    </row>
    <row r="350" spans="1:16">
      <c r="A350" s="16">
        <v>343</v>
      </c>
      <c r="B350" s="224" t="s">
        <v>383</v>
      </c>
      <c r="C350" s="372">
        <v>336</v>
      </c>
      <c r="D350" s="370">
        <v>45152</v>
      </c>
      <c r="E350" s="370">
        <v>45096</v>
      </c>
      <c r="F350" s="370">
        <v>45098</v>
      </c>
      <c r="G350" s="274">
        <f t="shared" si="22"/>
        <v>45097</v>
      </c>
      <c r="H350" s="373">
        <v>45128</v>
      </c>
      <c r="I350" s="55">
        <f t="shared" si="25"/>
        <v>31.5</v>
      </c>
      <c r="J350" s="192">
        <v>131.37</v>
      </c>
      <c r="K350" s="283">
        <f t="shared" si="23"/>
        <v>1.3560089995149469E-4</v>
      </c>
      <c r="L350" s="17">
        <f t="shared" si="24"/>
        <v>4.2714283484720826E-3</v>
      </c>
      <c r="N350" s="16"/>
    </row>
    <row r="351" spans="1:16">
      <c r="A351" s="16">
        <v>344</v>
      </c>
      <c r="B351" s="224" t="s">
        <v>227</v>
      </c>
      <c r="C351" s="372">
        <v>337</v>
      </c>
      <c r="D351" s="370">
        <v>45183</v>
      </c>
      <c r="E351" s="370">
        <v>45174</v>
      </c>
      <c r="F351" s="370">
        <v>45177</v>
      </c>
      <c r="G351" s="274">
        <f t="shared" ref="G351:G365" si="26">AVERAGE(E351:F351)</f>
        <v>45175.5</v>
      </c>
      <c r="H351" s="373">
        <v>45226</v>
      </c>
      <c r="I351" s="55">
        <f t="shared" si="25"/>
        <v>51</v>
      </c>
      <c r="J351" s="192">
        <v>235.62</v>
      </c>
      <c r="K351" s="283">
        <f t="shared" si="23"/>
        <v>2.4320837365129918E-4</v>
      </c>
      <c r="L351" s="17">
        <f t="shared" si="24"/>
        <v>1.2403627056216258E-2</v>
      </c>
      <c r="N351" s="16"/>
    </row>
    <row r="352" spans="1:16">
      <c r="A352" s="16">
        <v>345</v>
      </c>
      <c r="B352" s="224" t="s">
        <v>236</v>
      </c>
      <c r="C352" s="372">
        <v>338</v>
      </c>
      <c r="D352" s="370">
        <v>44904</v>
      </c>
      <c r="E352" s="370">
        <v>44898</v>
      </c>
      <c r="F352" s="370">
        <v>44898</v>
      </c>
      <c r="G352" s="274">
        <f t="shared" si="26"/>
        <v>44898</v>
      </c>
      <c r="H352" s="373">
        <v>44994</v>
      </c>
      <c r="I352" s="55">
        <f t="shared" si="25"/>
        <v>96.5</v>
      </c>
      <c r="J352" s="192">
        <v>612.75</v>
      </c>
      <c r="K352" s="283">
        <f t="shared" si="23"/>
        <v>6.3248421591899492E-4</v>
      </c>
      <c r="L352" s="17">
        <f t="shared" si="24"/>
        <v>6.1034726836183009E-2</v>
      </c>
      <c r="N352" s="16"/>
      <c r="O352" s="8"/>
    </row>
    <row r="353" spans="1:15">
      <c r="A353" s="16">
        <v>346</v>
      </c>
      <c r="B353" s="224" t="s">
        <v>309</v>
      </c>
      <c r="C353" s="372">
        <v>339</v>
      </c>
      <c r="D353" s="370">
        <v>44929</v>
      </c>
      <c r="E353" s="370">
        <v>44896</v>
      </c>
      <c r="F353" s="370">
        <v>44926</v>
      </c>
      <c r="G353" s="274">
        <f t="shared" si="26"/>
        <v>44911</v>
      </c>
      <c r="H353" s="373">
        <v>44947</v>
      </c>
      <c r="I353" s="55">
        <f t="shared" si="25"/>
        <v>36.5</v>
      </c>
      <c r="J353" s="192">
        <v>128.47999999999999</v>
      </c>
      <c r="K353" s="283">
        <f t="shared" si="23"/>
        <v>1.3261782466139936E-4</v>
      </c>
      <c r="L353" s="17">
        <f t="shared" si="24"/>
        <v>4.8405506001410765E-3</v>
      </c>
      <c r="N353" s="16"/>
      <c r="O353" s="8"/>
    </row>
    <row r="354" spans="1:15">
      <c r="A354" s="16">
        <v>347</v>
      </c>
      <c r="B354" s="224" t="s">
        <v>310</v>
      </c>
      <c r="C354" s="372">
        <v>340</v>
      </c>
      <c r="D354" s="370">
        <v>45204</v>
      </c>
      <c r="E354" s="370">
        <v>45154</v>
      </c>
      <c r="F354" s="370">
        <v>45154</v>
      </c>
      <c r="G354" s="274">
        <f t="shared" si="26"/>
        <v>45154</v>
      </c>
      <c r="H354" s="373">
        <v>45190</v>
      </c>
      <c r="I354" s="55">
        <f t="shared" si="25"/>
        <v>36.5</v>
      </c>
      <c r="J354" s="192">
        <v>646.69000000000005</v>
      </c>
      <c r="K354" s="283">
        <f t="shared" si="23"/>
        <v>6.6751728697291696E-4</v>
      </c>
      <c r="L354" s="17">
        <f t="shared" si="24"/>
        <v>2.436438097451147E-2</v>
      </c>
      <c r="N354" s="16"/>
    </row>
    <row r="355" spans="1:15">
      <c r="A355" s="16">
        <v>348</v>
      </c>
      <c r="B355" s="224" t="s">
        <v>383</v>
      </c>
      <c r="C355" s="372">
        <v>341</v>
      </c>
      <c r="D355" s="370">
        <v>44930</v>
      </c>
      <c r="E355" s="370">
        <v>44924</v>
      </c>
      <c r="F355" s="370">
        <v>44924</v>
      </c>
      <c r="G355" s="274">
        <f t="shared" si="26"/>
        <v>44924</v>
      </c>
      <c r="H355" s="373">
        <v>44935</v>
      </c>
      <c r="I355" s="55">
        <f t="shared" si="25"/>
        <v>11.5</v>
      </c>
      <c r="J355" s="192">
        <v>175</v>
      </c>
      <c r="K355" s="283">
        <f t="shared" si="23"/>
        <v>1.8063604697808911E-4</v>
      </c>
      <c r="L355" s="17">
        <f t="shared" si="24"/>
        <v>2.0773145402480249E-3</v>
      </c>
      <c r="N355" s="16"/>
      <c r="O355" s="8"/>
    </row>
    <row r="356" spans="1:15">
      <c r="A356" s="16">
        <v>349</v>
      </c>
      <c r="B356" s="224" t="s">
        <v>230</v>
      </c>
      <c r="C356" s="372">
        <v>342</v>
      </c>
      <c r="D356" s="370">
        <v>45194</v>
      </c>
      <c r="E356" s="370">
        <v>45179</v>
      </c>
      <c r="F356" s="370">
        <v>45185</v>
      </c>
      <c r="G356" s="274">
        <f t="shared" si="26"/>
        <v>45182</v>
      </c>
      <c r="H356" s="373">
        <v>45208</v>
      </c>
      <c r="I356" s="55">
        <f t="shared" si="25"/>
        <v>26.5</v>
      </c>
      <c r="J356" s="192">
        <v>154.35</v>
      </c>
      <c r="K356" s="283">
        <f t="shared" si="23"/>
        <v>1.593209934346746E-4</v>
      </c>
      <c r="L356" s="17">
        <f t="shared" si="24"/>
        <v>4.2220063260188772E-3</v>
      </c>
      <c r="N356" s="16"/>
    </row>
    <row r="357" spans="1:15">
      <c r="A357" s="16">
        <v>350</v>
      </c>
      <c r="B357" s="224" t="s">
        <v>230</v>
      </c>
      <c r="C357" s="372">
        <v>343</v>
      </c>
      <c r="D357" s="370">
        <v>44971</v>
      </c>
      <c r="E357" s="370">
        <v>44962</v>
      </c>
      <c r="F357" s="370">
        <v>44968</v>
      </c>
      <c r="G357" s="274">
        <f t="shared" si="26"/>
        <v>44965</v>
      </c>
      <c r="H357" s="373">
        <v>44985</v>
      </c>
      <c r="I357" s="55">
        <f t="shared" si="25"/>
        <v>20.5</v>
      </c>
      <c r="J357" s="192">
        <v>155.12</v>
      </c>
      <c r="K357" s="283">
        <f t="shared" si="23"/>
        <v>1.6011579204137821E-4</v>
      </c>
      <c r="L357" s="17">
        <f t="shared" si="24"/>
        <v>3.2823737368482533E-3</v>
      </c>
      <c r="N357" s="16"/>
    </row>
    <row r="358" spans="1:15">
      <c r="A358" s="16">
        <v>351</v>
      </c>
      <c r="B358" s="224" t="s">
        <v>235</v>
      </c>
      <c r="C358" s="372">
        <v>344</v>
      </c>
      <c r="D358" s="370">
        <v>45259</v>
      </c>
      <c r="E358" s="370">
        <v>45243</v>
      </c>
      <c r="F358" s="370">
        <v>45250</v>
      </c>
      <c r="G358" s="274">
        <f t="shared" si="26"/>
        <v>45246.5</v>
      </c>
      <c r="H358" s="373">
        <v>45349</v>
      </c>
      <c r="I358" s="55">
        <f t="shared" si="25"/>
        <v>103</v>
      </c>
      <c r="J358" s="192">
        <v>5955.82</v>
      </c>
      <c r="K358" s="283">
        <f t="shared" si="23"/>
        <v>6.1476330360745301E-3</v>
      </c>
      <c r="L358" s="17">
        <f t="shared" si="24"/>
        <v>0.63320620271567662</v>
      </c>
      <c r="N358" s="16"/>
      <c r="O358" s="8"/>
    </row>
    <row r="359" spans="1:15">
      <c r="A359" s="16">
        <v>352</v>
      </c>
      <c r="B359" s="224" t="s">
        <v>383</v>
      </c>
      <c r="C359" s="372">
        <v>345</v>
      </c>
      <c r="D359" s="370">
        <v>45278</v>
      </c>
      <c r="E359" s="370">
        <v>45240</v>
      </c>
      <c r="F359" s="370">
        <v>45252</v>
      </c>
      <c r="G359" s="274">
        <f t="shared" si="26"/>
        <v>45246</v>
      </c>
      <c r="H359" s="373">
        <v>45281</v>
      </c>
      <c r="I359" s="55">
        <f t="shared" si="25"/>
        <v>35.5</v>
      </c>
      <c r="J359" s="192">
        <f>208.66-J360</f>
        <v>180.63</v>
      </c>
      <c r="K359" s="283">
        <f t="shared" si="23"/>
        <v>1.8644736666086992E-4</v>
      </c>
      <c r="L359" s="17">
        <f t="shared" si="24"/>
        <v>6.6188815164608819E-3</v>
      </c>
      <c r="N359" s="16"/>
    </row>
    <row r="360" spans="1:15">
      <c r="A360" s="16">
        <v>353</v>
      </c>
      <c r="B360" s="224" t="s">
        <v>383</v>
      </c>
      <c r="C360" s="372">
        <v>345</v>
      </c>
      <c r="D360" s="370">
        <v>45278</v>
      </c>
      <c r="E360" s="370">
        <v>45260</v>
      </c>
      <c r="F360" s="370">
        <v>45260</v>
      </c>
      <c r="G360" s="274">
        <f t="shared" si="26"/>
        <v>45260</v>
      </c>
      <c r="H360" s="373">
        <v>45312</v>
      </c>
      <c r="I360" s="55">
        <f t="shared" si="25"/>
        <v>52.5</v>
      </c>
      <c r="J360" s="192">
        <v>28.03</v>
      </c>
      <c r="K360" s="283">
        <f t="shared" si="23"/>
        <v>2.8932733695976217E-5</v>
      </c>
      <c r="L360" s="17">
        <f t="shared" si="24"/>
        <v>1.5189685190387513E-3</v>
      </c>
      <c r="N360" s="16"/>
      <c r="O360" s="8"/>
    </row>
    <row r="361" spans="1:15">
      <c r="A361" s="16">
        <v>354</v>
      </c>
      <c r="B361" s="224" t="s">
        <v>234</v>
      </c>
      <c r="C361" s="372">
        <v>346</v>
      </c>
      <c r="D361" s="370">
        <v>45106</v>
      </c>
      <c r="E361" s="370">
        <v>45085</v>
      </c>
      <c r="F361" s="370">
        <v>45085</v>
      </c>
      <c r="G361" s="274">
        <f t="shared" si="26"/>
        <v>45085</v>
      </c>
      <c r="H361" s="373">
        <v>45128</v>
      </c>
      <c r="I361" s="55">
        <f t="shared" si="25"/>
        <v>43.5</v>
      </c>
      <c r="J361" s="192">
        <v>413.4</v>
      </c>
      <c r="K361" s="283">
        <f t="shared" si="23"/>
        <v>4.2671395326138308E-4</v>
      </c>
      <c r="L361" s="17">
        <f t="shared" si="24"/>
        <v>1.8562056966870164E-2</v>
      </c>
      <c r="N361" s="16"/>
    </row>
    <row r="362" spans="1:15">
      <c r="A362" s="16">
        <v>355</v>
      </c>
      <c r="B362" s="224" t="s">
        <v>307</v>
      </c>
      <c r="C362" s="372">
        <v>347</v>
      </c>
      <c r="D362" s="370">
        <v>45062</v>
      </c>
      <c r="E362" s="370">
        <v>45019</v>
      </c>
      <c r="F362" s="370">
        <v>45019</v>
      </c>
      <c r="G362" s="274">
        <f t="shared" si="26"/>
        <v>45019</v>
      </c>
      <c r="H362" s="373">
        <v>45067</v>
      </c>
      <c r="I362" s="55">
        <f t="shared" si="25"/>
        <v>48.5</v>
      </c>
      <c r="J362" s="192">
        <v>118.43</v>
      </c>
      <c r="K362" s="283">
        <f t="shared" si="23"/>
        <v>1.2224415453494341E-4</v>
      </c>
      <c r="L362" s="17">
        <f t="shared" si="24"/>
        <v>5.9288414949447551E-3</v>
      </c>
      <c r="N362" s="16"/>
    </row>
    <row r="363" spans="1:15">
      <c r="A363" s="16">
        <v>356</v>
      </c>
      <c r="B363" s="224" t="s">
        <v>306</v>
      </c>
      <c r="C363" s="372">
        <v>348</v>
      </c>
      <c r="D363" s="370">
        <v>45258</v>
      </c>
      <c r="E363" s="370">
        <v>45258</v>
      </c>
      <c r="F363" s="370">
        <v>45258</v>
      </c>
      <c r="G363" s="274">
        <f t="shared" si="26"/>
        <v>45258</v>
      </c>
      <c r="H363" s="370">
        <v>45260</v>
      </c>
      <c r="I363" s="55">
        <f t="shared" si="25"/>
        <v>2.5</v>
      </c>
      <c r="J363" s="192">
        <v>185.5</v>
      </c>
      <c r="K363" s="283">
        <f t="shared" si="23"/>
        <v>1.9147420979677448E-4</v>
      </c>
      <c r="L363" s="17">
        <f t="shared" si="24"/>
        <v>4.7868552449193617E-4</v>
      </c>
      <c r="N363" s="16"/>
    </row>
    <row r="364" spans="1:15">
      <c r="A364" s="16">
        <v>357</v>
      </c>
      <c r="B364" s="224" t="s">
        <v>235</v>
      </c>
      <c r="C364" s="372">
        <v>349</v>
      </c>
      <c r="D364" s="370">
        <v>44958</v>
      </c>
      <c r="E364" s="370">
        <v>44953</v>
      </c>
      <c r="F364" s="370">
        <v>44953</v>
      </c>
      <c r="G364" s="274">
        <f t="shared" si="26"/>
        <v>44953</v>
      </c>
      <c r="H364" s="373">
        <v>45048</v>
      </c>
      <c r="I364" s="55">
        <f t="shared" si="25"/>
        <v>95.5</v>
      </c>
      <c r="J364" s="192">
        <v>239.34</v>
      </c>
      <c r="K364" s="283">
        <f t="shared" si="23"/>
        <v>2.47048179907062E-4</v>
      </c>
      <c r="L364" s="17">
        <f t="shared" si="24"/>
        <v>2.3593101181124419E-2</v>
      </c>
      <c r="N364" s="16"/>
    </row>
    <row r="365" spans="1:15">
      <c r="A365" s="16">
        <v>358</v>
      </c>
      <c r="B365" s="224" t="s">
        <v>83</v>
      </c>
      <c r="C365" s="372">
        <v>350</v>
      </c>
      <c r="D365" s="370">
        <v>45090</v>
      </c>
      <c r="E365" s="370">
        <v>45047</v>
      </c>
      <c r="F365" s="370">
        <v>45077</v>
      </c>
      <c r="G365" s="274">
        <f t="shared" si="26"/>
        <v>45062</v>
      </c>
      <c r="H365" s="373">
        <v>45180</v>
      </c>
      <c r="I365" s="55">
        <f t="shared" si="25"/>
        <v>118.5</v>
      </c>
      <c r="J365" s="192">
        <v>16425</v>
      </c>
      <c r="K365" s="283">
        <f t="shared" ref="K365" si="27">J365/$J$366</f>
        <v>1.695398326637208E-2</v>
      </c>
      <c r="L365" s="17">
        <f t="shared" ref="L365" si="28">K365*I365</f>
        <v>2.0090470170650914</v>
      </c>
    </row>
    <row r="366" spans="1:15" ht="13.5" thickBot="1">
      <c r="A366" s="16">
        <v>359</v>
      </c>
      <c r="D366" s="27"/>
      <c r="E366" s="27"/>
      <c r="F366" s="27"/>
      <c r="H366" s="27"/>
      <c r="J366" s="369">
        <f>SUM(J8:J365)</f>
        <v>968798.87999999931</v>
      </c>
      <c r="K366" s="376">
        <f>SUM(K8:K365)</f>
        <v>1.0000000000000011</v>
      </c>
      <c r="L366" s="374">
        <f>SUM(L8:L365)</f>
        <v>66.210525155644376</v>
      </c>
    </row>
    <row r="367" spans="1:15" ht="13.5" thickTop="1">
      <c r="A367" s="16">
        <v>362</v>
      </c>
    </row>
    <row r="368" spans="1:15">
      <c r="A368" s="16">
        <v>363</v>
      </c>
      <c r="B368" s="12" t="s">
        <v>626</v>
      </c>
    </row>
  </sheetData>
  <autoFilter ref="A6:L366" xr:uid="{00000000-0001-0000-1300-000000000000}"/>
  <sortState xmlns:xlrd2="http://schemas.microsoft.com/office/spreadsheetml/2017/richdata2" ref="A8:O364">
    <sortCondition ref="A8:A364"/>
  </sortState>
  <mergeCells count="4">
    <mergeCell ref="A4:L4"/>
    <mergeCell ref="A1:L1"/>
    <mergeCell ref="A2:L2"/>
    <mergeCell ref="A3:L3"/>
  </mergeCells>
  <phoneticPr fontId="12" type="noConversion"/>
  <pageMargins left="0.45" right="0.45" top="1" bottom="1" header="0.5" footer="0.5"/>
  <pageSetup scale="10"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  <rowBreaks count="8" manualBreakCount="8">
    <brk id="52" max="11" man="1"/>
    <brk id="97" max="11" man="1"/>
    <brk id="142" max="11" man="1"/>
    <brk id="187" max="11" man="1"/>
    <brk id="232" max="11" man="1"/>
    <brk id="277" max="11" man="1"/>
    <brk id="322" max="11" man="1"/>
    <brk id="357" max="11" man="1"/>
  </rowBreaks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transitionEvaluation="1" transitionEntry="1">
    <tabColor rgb="FF92D050"/>
    <pageSetUpPr fitToPage="1"/>
  </sheetPr>
  <dimension ref="A1:J13"/>
  <sheetViews>
    <sheetView view="pageBreakPreview" zoomScale="80" zoomScaleNormal="80" zoomScaleSheetLayoutView="80" workbookViewId="0">
      <selection activeCell="D41" sqref="D41"/>
    </sheetView>
  </sheetViews>
  <sheetFormatPr defaultColWidth="9.625" defaultRowHeight="15.75"/>
  <cols>
    <col min="1" max="1" width="5.625" style="12" customWidth="1"/>
    <col min="2" max="2" width="11.375" style="12" customWidth="1"/>
    <col min="3" max="3" width="11" style="12" customWidth="1"/>
    <col min="4" max="4" width="9.375" style="12" customWidth="1"/>
    <col min="5" max="5" width="11.25" style="12" customWidth="1"/>
    <col min="7" max="7" width="11" style="12" bestFit="1" customWidth="1"/>
    <col min="8" max="8" width="9.625" style="12"/>
    <col min="9" max="9" width="9.875" style="12" customWidth="1"/>
    <col min="10" max="11" width="9.625" style="12"/>
    <col min="12" max="12" width="1" style="12" customWidth="1"/>
    <col min="13" max="13" width="9.625" style="12"/>
    <col min="14" max="14" width="1.375" style="12" customWidth="1"/>
    <col min="15" max="16384" width="9.625" style="12"/>
  </cols>
  <sheetData>
    <row r="1" spans="1:10" ht="15.75" customHeight="1">
      <c r="A1" s="394" t="str">
        <f>Cover!A8</f>
        <v>DUKE ENERGY KENTUCKY</v>
      </c>
      <c r="B1" s="394"/>
      <c r="C1" s="394"/>
      <c r="D1" s="394"/>
      <c r="E1" s="394"/>
      <c r="F1" s="394"/>
      <c r="G1" s="394"/>
      <c r="H1" s="394"/>
      <c r="I1" s="394"/>
    </row>
    <row r="2" spans="1:10" ht="12.75">
      <c r="A2" s="394" t="s">
        <v>44</v>
      </c>
      <c r="B2" s="394"/>
      <c r="C2" s="394"/>
      <c r="D2" s="394"/>
      <c r="E2" s="394"/>
      <c r="F2" s="394"/>
      <c r="G2" s="394"/>
      <c r="H2" s="394"/>
      <c r="I2" s="394"/>
    </row>
    <row r="3" spans="1:10" ht="12.75">
      <c r="A3" s="394" t="str">
        <f>Cover!A11</f>
        <v>TEST YEAR ENDING DECEMBER 31, 2023</v>
      </c>
      <c r="B3" s="394"/>
      <c r="C3" s="394"/>
      <c r="D3" s="394"/>
      <c r="E3" s="394"/>
      <c r="F3" s="394"/>
      <c r="G3" s="394"/>
      <c r="H3" s="394"/>
      <c r="I3" s="394"/>
      <c r="J3" s="6"/>
    </row>
    <row r="4" spans="1:10" ht="12.75">
      <c r="A4" s="394" t="s">
        <v>477</v>
      </c>
      <c r="B4" s="394"/>
      <c r="C4" s="394"/>
      <c r="D4" s="394"/>
      <c r="E4" s="394"/>
      <c r="F4" s="394"/>
      <c r="G4" s="394"/>
      <c r="H4" s="394"/>
      <c r="I4" s="394"/>
    </row>
    <row r="6" spans="1:10" ht="25.5">
      <c r="A6" s="80" t="s">
        <v>1</v>
      </c>
      <c r="B6" s="154" t="s">
        <v>6</v>
      </c>
      <c r="C6" s="154" t="s">
        <v>7</v>
      </c>
      <c r="D6" s="154" t="s">
        <v>136</v>
      </c>
      <c r="E6" s="80" t="s">
        <v>48</v>
      </c>
      <c r="F6" s="81" t="s">
        <v>49</v>
      </c>
      <c r="G6" s="80" t="s">
        <v>50</v>
      </c>
      <c r="H6" s="82" t="s">
        <v>51</v>
      </c>
      <c r="I6" s="86"/>
    </row>
    <row r="7" spans="1:10" ht="12.75">
      <c r="A7" s="155"/>
      <c r="B7" s="83" t="s">
        <v>37</v>
      </c>
      <c r="C7" s="156" t="s">
        <v>36</v>
      </c>
      <c r="D7" s="83" t="s">
        <v>45</v>
      </c>
      <c r="E7" s="83" t="s">
        <v>38</v>
      </c>
      <c r="F7" s="83" t="s">
        <v>39</v>
      </c>
      <c r="G7" s="85" t="s">
        <v>40</v>
      </c>
      <c r="H7" s="83" t="s">
        <v>41</v>
      </c>
      <c r="I7" s="86"/>
    </row>
    <row r="8" spans="1:10" ht="12.75">
      <c r="A8" s="85">
        <v>1</v>
      </c>
      <c r="B8" s="157">
        <v>44927</v>
      </c>
      <c r="C8" s="157">
        <v>45291</v>
      </c>
      <c r="D8" s="87">
        <f>AVERAGE(B8,C8)</f>
        <v>45109</v>
      </c>
      <c r="E8" s="269">
        <v>45033.999305555553</v>
      </c>
      <c r="F8" s="184">
        <f>(E8-C8)+((C8-B8+1)/2)</f>
        <v>-74.500694444446708</v>
      </c>
      <c r="G8" s="161">
        <v>0.25</v>
      </c>
      <c r="H8" s="159">
        <f>G8*F8</f>
        <v>-18.625173611111677</v>
      </c>
      <c r="I8" s="86"/>
    </row>
    <row r="9" spans="1:10" ht="12.75">
      <c r="A9" s="85">
        <f>1+MAX(A$8:A8)</f>
        <v>2</v>
      </c>
      <c r="B9" s="157">
        <v>44927</v>
      </c>
      <c r="C9" s="157">
        <v>45291</v>
      </c>
      <c r="D9" s="87">
        <f>AVERAGE(B9,C9)</f>
        <v>45109</v>
      </c>
      <c r="E9" s="269">
        <v>45092.999305555553</v>
      </c>
      <c r="F9" s="184">
        <f t="shared" ref="F9:F11" si="0">(E9-C9)+((C9-B9+1)/2)</f>
        <v>-15.500694444446708</v>
      </c>
      <c r="G9" s="161">
        <v>0.25</v>
      </c>
      <c r="H9" s="159">
        <f>G9*F9</f>
        <v>-3.875173611111677</v>
      </c>
      <c r="I9" s="86"/>
    </row>
    <row r="10" spans="1:10" ht="12.75">
      <c r="A10" s="85">
        <f>1+MAX(A$8:A9)</f>
        <v>3</v>
      </c>
      <c r="B10" s="157">
        <v>44927</v>
      </c>
      <c r="C10" s="157">
        <v>45291</v>
      </c>
      <c r="D10" s="87">
        <f>AVERAGE(B10,C10)</f>
        <v>45109</v>
      </c>
      <c r="E10" s="269">
        <v>45184.999305555553</v>
      </c>
      <c r="F10" s="184">
        <f t="shared" si="0"/>
        <v>76.499305555553292</v>
      </c>
      <c r="G10" s="161">
        <v>0.25</v>
      </c>
      <c r="H10" s="159">
        <f>G10*F10</f>
        <v>19.124826388888323</v>
      </c>
      <c r="I10" s="86"/>
    </row>
    <row r="11" spans="1:10" ht="12.75">
      <c r="A11" s="85">
        <f>1+MAX(A$8:A10)</f>
        <v>4</v>
      </c>
      <c r="B11" s="157">
        <v>44927</v>
      </c>
      <c r="C11" s="157">
        <v>45291</v>
      </c>
      <c r="D11" s="87">
        <f>AVERAGE(B11,C11)</f>
        <v>45109</v>
      </c>
      <c r="E11" s="269">
        <v>45275.999305555553</v>
      </c>
      <c r="F11" s="184">
        <f t="shared" si="0"/>
        <v>167.49930555555329</v>
      </c>
      <c r="G11" s="161">
        <v>0.25</v>
      </c>
      <c r="H11" s="159">
        <f>G11*F11</f>
        <v>41.874826388888323</v>
      </c>
      <c r="I11" s="86"/>
    </row>
    <row r="12" spans="1:10" ht="13.5" thickBot="1">
      <c r="A12" s="85">
        <f>1+MAX(A$8:A11)</f>
        <v>5</v>
      </c>
      <c r="B12" s="85"/>
      <c r="C12" s="85"/>
      <c r="D12" s="85"/>
      <c r="E12" s="85"/>
      <c r="F12" s="85"/>
      <c r="G12" s="162">
        <f>SUM(G8:G11)</f>
        <v>1</v>
      </c>
      <c r="H12" s="163">
        <f>SUM(H8:H11)</f>
        <v>38.499305555553292</v>
      </c>
      <c r="I12" s="86"/>
    </row>
    <row r="13" spans="1:10" ht="16.5" thickTop="1">
      <c r="A13" s="85">
        <f>1+MAX(A$8:A12)</f>
        <v>6</v>
      </c>
      <c r="B13" s="164"/>
      <c r="C13" s="164"/>
      <c r="D13" s="164"/>
      <c r="E13"/>
      <c r="F13" s="164"/>
      <c r="G13" s="165"/>
      <c r="H13" s="166"/>
      <c r="I13" s="86"/>
    </row>
  </sheetData>
  <mergeCells count="4">
    <mergeCell ref="A1:I1"/>
    <mergeCell ref="A4:I4"/>
    <mergeCell ref="A3:I3"/>
    <mergeCell ref="A2:I2"/>
  </mergeCells>
  <phoneticPr fontId="12" type="noConversion"/>
  <pageMargins left="0.45" right="0.45" top="1" bottom="1" header="0.5" footer="0.5"/>
  <pageSetup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E5F44-4D81-4435-A205-D21228E8F0F4}">
  <sheetPr transitionEvaluation="1" transitionEntry="1">
    <tabColor rgb="FF92D050"/>
    <pageSetUpPr fitToPage="1"/>
  </sheetPr>
  <dimension ref="A1:J13"/>
  <sheetViews>
    <sheetView view="pageBreakPreview" zoomScale="80" zoomScaleNormal="80" zoomScaleSheetLayoutView="80" workbookViewId="0">
      <selection activeCell="D41" sqref="D41"/>
    </sheetView>
  </sheetViews>
  <sheetFormatPr defaultColWidth="9.625" defaultRowHeight="15.75"/>
  <cols>
    <col min="1" max="1" width="5.625" style="12" customWidth="1"/>
    <col min="2" max="2" width="11.375" style="12" customWidth="1"/>
    <col min="3" max="3" width="11" style="12" customWidth="1"/>
    <col min="4" max="4" width="9.375" style="12" customWidth="1"/>
    <col min="5" max="5" width="11.25" style="12" customWidth="1"/>
    <col min="7" max="7" width="11" style="12" bestFit="1" customWidth="1"/>
    <col min="8" max="8" width="9.625" style="12"/>
    <col min="9" max="9" width="9.875" style="12" customWidth="1"/>
    <col min="10" max="11" width="9.625" style="12"/>
    <col min="12" max="12" width="1" style="12" customWidth="1"/>
    <col min="13" max="13" width="9.625" style="12"/>
    <col min="14" max="14" width="1.375" style="12" customWidth="1"/>
    <col min="15" max="16384" width="9.625" style="12"/>
  </cols>
  <sheetData>
    <row r="1" spans="1:10" ht="15.75" customHeight="1">
      <c r="A1" s="394" t="str">
        <f>Cover!A8</f>
        <v>DUKE ENERGY KENTUCKY</v>
      </c>
      <c r="B1" s="394"/>
      <c r="C1" s="394"/>
      <c r="D1" s="394"/>
      <c r="E1" s="394"/>
      <c r="F1" s="394"/>
      <c r="G1" s="394"/>
      <c r="H1" s="394"/>
      <c r="I1" s="394"/>
    </row>
    <row r="2" spans="1:10" ht="12.75">
      <c r="A2" s="394" t="s">
        <v>44</v>
      </c>
      <c r="B2" s="394"/>
      <c r="C2" s="394"/>
      <c r="D2" s="394"/>
      <c r="E2" s="394"/>
      <c r="F2" s="394"/>
      <c r="G2" s="394"/>
      <c r="H2" s="394"/>
      <c r="I2" s="394"/>
    </row>
    <row r="3" spans="1:10" ht="12.75">
      <c r="A3" s="394" t="str">
        <f>Cover!A11</f>
        <v>TEST YEAR ENDING DECEMBER 31, 2023</v>
      </c>
      <c r="B3" s="394"/>
      <c r="C3" s="394"/>
      <c r="D3" s="394"/>
      <c r="E3" s="394"/>
      <c r="F3" s="394"/>
      <c r="G3" s="394"/>
      <c r="H3" s="394"/>
      <c r="I3" s="394"/>
      <c r="J3" s="6"/>
    </row>
    <row r="4" spans="1:10" ht="12.75">
      <c r="A4" s="394" t="s">
        <v>478</v>
      </c>
      <c r="B4" s="394"/>
      <c r="C4" s="394"/>
      <c r="D4" s="394"/>
      <c r="E4" s="394"/>
      <c r="F4" s="394"/>
      <c r="G4" s="394"/>
      <c r="H4" s="394"/>
      <c r="I4" s="394"/>
    </row>
    <row r="6" spans="1:10" ht="25.5">
      <c r="A6" s="80" t="s">
        <v>1</v>
      </c>
      <c r="B6" s="154" t="s">
        <v>6</v>
      </c>
      <c r="C6" s="154" t="s">
        <v>7</v>
      </c>
      <c r="D6" s="154" t="s">
        <v>136</v>
      </c>
      <c r="E6" s="80" t="s">
        <v>48</v>
      </c>
      <c r="F6" s="81" t="s">
        <v>49</v>
      </c>
      <c r="G6" s="80" t="s">
        <v>50</v>
      </c>
      <c r="H6" s="82" t="s">
        <v>51</v>
      </c>
      <c r="I6" s="86"/>
    </row>
    <row r="7" spans="1:10" ht="12.75">
      <c r="A7" s="155"/>
      <c r="B7" s="83" t="s">
        <v>37</v>
      </c>
      <c r="C7" s="156" t="s">
        <v>36</v>
      </c>
      <c r="D7" s="16" t="s">
        <v>45</v>
      </c>
      <c r="E7" s="83" t="s">
        <v>38</v>
      </c>
      <c r="F7" s="83" t="s">
        <v>39</v>
      </c>
      <c r="G7" s="85" t="s">
        <v>40</v>
      </c>
      <c r="H7" s="83" t="s">
        <v>41</v>
      </c>
      <c r="I7" s="86"/>
    </row>
    <row r="8" spans="1:10" ht="12.75">
      <c r="A8" s="85">
        <v>1</v>
      </c>
      <c r="B8" s="157">
        <v>44927</v>
      </c>
      <c r="C8" s="157">
        <v>45291</v>
      </c>
      <c r="D8" s="87">
        <f>AVERAGE(B8,C8)</f>
        <v>45109</v>
      </c>
      <c r="E8" s="269">
        <v>45033.999305555553</v>
      </c>
      <c r="F8" s="184">
        <f>(E8-C8)+((C8-B8+1)/2)</f>
        <v>-74.500694444446708</v>
      </c>
      <c r="G8" s="161">
        <v>0.25</v>
      </c>
      <c r="H8" s="159">
        <f>G8*F8</f>
        <v>-18.625173611111677</v>
      </c>
      <c r="I8" s="86"/>
    </row>
    <row r="9" spans="1:10" ht="12.75">
      <c r="A9" s="85">
        <f>1+MAX(A$8:A8)</f>
        <v>2</v>
      </c>
      <c r="B9" s="157">
        <v>44927</v>
      </c>
      <c r="C9" s="157">
        <v>45291</v>
      </c>
      <c r="D9" s="87">
        <f>AVERAGE(B9,C9)</f>
        <v>45109</v>
      </c>
      <c r="E9" s="269">
        <v>45092.999305555553</v>
      </c>
      <c r="F9" s="184">
        <f t="shared" ref="F9:F11" si="0">(E9-C9)+((C9-B9+1)/2)</f>
        <v>-15.500694444446708</v>
      </c>
      <c r="G9" s="161">
        <v>0.25</v>
      </c>
      <c r="H9" s="159">
        <f>G9*F9</f>
        <v>-3.875173611111677</v>
      </c>
      <c r="I9" s="86"/>
    </row>
    <row r="10" spans="1:10" ht="12.75">
      <c r="A10" s="85">
        <f>1+MAX(A$8:A9)</f>
        <v>3</v>
      </c>
      <c r="B10" s="157">
        <v>44927</v>
      </c>
      <c r="C10" s="157">
        <v>45291</v>
      </c>
      <c r="D10" s="87">
        <f>AVERAGE(B10,C10)</f>
        <v>45109</v>
      </c>
      <c r="E10" s="269">
        <v>45184.999305555553</v>
      </c>
      <c r="F10" s="184">
        <f t="shared" si="0"/>
        <v>76.499305555553292</v>
      </c>
      <c r="G10" s="161">
        <v>0.25</v>
      </c>
      <c r="H10" s="159">
        <f>G10*F10</f>
        <v>19.124826388888323</v>
      </c>
      <c r="I10" s="86"/>
    </row>
    <row r="11" spans="1:10" ht="12.75">
      <c r="A11" s="85">
        <f>1+MAX(A$8:A10)</f>
        <v>4</v>
      </c>
      <c r="B11" s="157">
        <v>44927</v>
      </c>
      <c r="C11" s="157">
        <v>45291</v>
      </c>
      <c r="D11" s="87">
        <f>AVERAGE(B11,C11)</f>
        <v>45109</v>
      </c>
      <c r="E11" s="269">
        <v>45275.999305555553</v>
      </c>
      <c r="F11" s="184">
        <f t="shared" si="0"/>
        <v>167.49930555555329</v>
      </c>
      <c r="G11" s="161">
        <v>0.25</v>
      </c>
      <c r="H11" s="159">
        <f>G11*F11</f>
        <v>41.874826388888323</v>
      </c>
      <c r="I11" s="86"/>
    </row>
    <row r="12" spans="1:10" ht="13.5" thickBot="1">
      <c r="A12" s="85">
        <f>1+MAX(A$8:A11)</f>
        <v>5</v>
      </c>
      <c r="B12" s="85"/>
      <c r="C12" s="85"/>
      <c r="D12" s="85"/>
      <c r="E12" s="85"/>
      <c r="F12" s="85"/>
      <c r="G12" s="162">
        <f>SUM(G8:G11)</f>
        <v>1</v>
      </c>
      <c r="H12" s="163">
        <f>SUM(H8:H11)</f>
        <v>38.499305555553292</v>
      </c>
      <c r="I12" s="86"/>
    </row>
    <row r="13" spans="1:10" ht="16.5" thickTop="1">
      <c r="A13" s="85">
        <f>1+MAX(A$8:A12)</f>
        <v>6</v>
      </c>
      <c r="B13" s="164"/>
      <c r="C13" s="164"/>
      <c r="D13" s="164"/>
      <c r="E13"/>
      <c r="F13" s="164"/>
      <c r="G13" s="165"/>
      <c r="H13" s="166"/>
      <c r="I13" s="86"/>
    </row>
  </sheetData>
  <mergeCells count="4">
    <mergeCell ref="A1:I1"/>
    <mergeCell ref="A2:I2"/>
    <mergeCell ref="A3:I3"/>
    <mergeCell ref="A4:I4"/>
  </mergeCells>
  <pageMargins left="0.45" right="0.45" top="1" bottom="1" header="0.5" footer="0.5"/>
  <pageSetup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3B4D2-D95B-4FC3-B405-23D3F5B0F27B}">
  <sheetPr>
    <tabColor rgb="FF92D050"/>
    <pageSetUpPr fitToPage="1"/>
  </sheetPr>
  <dimension ref="A1:G13"/>
  <sheetViews>
    <sheetView view="pageBreakPreview" zoomScale="80" zoomScaleNormal="80" zoomScaleSheetLayoutView="80" workbookViewId="0">
      <selection activeCell="D41" sqref="D41"/>
    </sheetView>
  </sheetViews>
  <sheetFormatPr defaultColWidth="8.25" defaultRowHeight="12.75"/>
  <cols>
    <col min="1" max="1" width="5.25" style="76" customWidth="1"/>
    <col min="2" max="2" width="36.875" style="76" bestFit="1" customWidth="1"/>
    <col min="3" max="7" width="12.625" style="76" customWidth="1"/>
    <col min="8" max="16384" width="8.25" style="76"/>
  </cols>
  <sheetData>
    <row r="1" spans="1:7" s="178" customFormat="1">
      <c r="A1" s="395" t="str">
        <f>Cover!A8</f>
        <v>DUKE ENERGY KENTUCKY</v>
      </c>
      <c r="B1" s="395"/>
      <c r="C1" s="395"/>
      <c r="D1" s="395"/>
      <c r="E1" s="395"/>
      <c r="F1" s="395"/>
      <c r="G1" s="395"/>
    </row>
    <row r="2" spans="1:7" s="178" customFormat="1">
      <c r="A2" s="397" t="s">
        <v>44</v>
      </c>
      <c r="B2" s="397"/>
      <c r="C2" s="397"/>
      <c r="D2" s="397"/>
      <c r="E2" s="397"/>
      <c r="F2" s="397"/>
      <c r="G2" s="397"/>
    </row>
    <row r="3" spans="1:7" s="178" customFormat="1">
      <c r="A3" s="397" t="str">
        <f>Cover!A11</f>
        <v>TEST YEAR ENDING DECEMBER 31, 2023</v>
      </c>
      <c r="B3" s="397"/>
      <c r="C3" s="397"/>
      <c r="D3" s="397"/>
      <c r="E3" s="397"/>
      <c r="F3" s="397"/>
      <c r="G3" s="397"/>
    </row>
    <row r="4" spans="1:7" s="178" customFormat="1">
      <c r="A4" s="397" t="s">
        <v>542</v>
      </c>
      <c r="B4" s="397"/>
      <c r="C4" s="397"/>
      <c r="D4" s="397"/>
      <c r="E4" s="397"/>
      <c r="F4" s="397"/>
      <c r="G4" s="397"/>
    </row>
    <row r="6" spans="1:7" s="21" customFormat="1" ht="25.5">
      <c r="A6" s="57" t="s">
        <v>1</v>
      </c>
      <c r="B6" s="57" t="s">
        <v>318</v>
      </c>
      <c r="C6" s="57" t="s">
        <v>313</v>
      </c>
      <c r="D6" s="57" t="s">
        <v>314</v>
      </c>
      <c r="E6" s="57" t="s">
        <v>319</v>
      </c>
      <c r="F6" s="57" t="s">
        <v>48</v>
      </c>
      <c r="G6" s="57" t="s">
        <v>49</v>
      </c>
    </row>
    <row r="7" spans="1:7" s="208" customFormat="1">
      <c r="A7" s="45"/>
      <c r="B7" s="16" t="s">
        <v>37</v>
      </c>
      <c r="C7" s="208" t="s">
        <v>36</v>
      </c>
      <c r="D7" s="208" t="s">
        <v>372</v>
      </c>
      <c r="E7" s="16" t="s">
        <v>38</v>
      </c>
      <c r="F7" s="16" t="s">
        <v>39</v>
      </c>
      <c r="G7" s="16" t="s">
        <v>40</v>
      </c>
    </row>
    <row r="8" spans="1:7">
      <c r="A8" s="208">
        <v>1</v>
      </c>
      <c r="B8" s="12" t="s">
        <v>476</v>
      </c>
      <c r="C8" s="209">
        <v>45108</v>
      </c>
      <c r="D8" s="209">
        <v>45473</v>
      </c>
      <c r="E8" s="212">
        <f>AVERAGE(C8:D8)</f>
        <v>45290.5</v>
      </c>
      <c r="F8" s="196">
        <v>45118</v>
      </c>
      <c r="G8" s="184">
        <f>(F8-D8)+((D8-C8+1)/2)</f>
        <v>-172</v>
      </c>
    </row>
    <row r="9" spans="1:7">
      <c r="A9" s="208">
        <f>A8+1</f>
        <v>2</v>
      </c>
      <c r="B9" s="12"/>
      <c r="C9" s="209"/>
      <c r="D9" s="209"/>
      <c r="E9" s="212"/>
      <c r="F9" s="196"/>
      <c r="G9" s="184"/>
    </row>
    <row r="10" spans="1:7">
      <c r="A10" s="208">
        <f t="shared" ref="A10" si="0">A9+1</f>
        <v>3</v>
      </c>
      <c r="B10" s="12"/>
      <c r="C10" s="209"/>
      <c r="D10" s="209"/>
      <c r="E10" s="212"/>
      <c r="F10" s="196"/>
      <c r="G10" s="184"/>
    </row>
    <row r="11" spans="1:7">
      <c r="A11" s="208"/>
      <c r="B11" s="12"/>
      <c r="C11" s="209"/>
      <c r="D11" s="209"/>
      <c r="E11" s="212"/>
      <c r="F11" s="196"/>
      <c r="G11" s="184"/>
    </row>
    <row r="12" spans="1:7">
      <c r="A12" s="208"/>
      <c r="B12" s="16"/>
      <c r="C12" s="20"/>
      <c r="D12" s="20"/>
      <c r="E12" s="205"/>
      <c r="F12" s="205"/>
      <c r="G12" s="206"/>
    </row>
    <row r="13" spans="1:7" s="213" customFormat="1">
      <c r="A13" s="208"/>
      <c r="B13" s="6"/>
      <c r="C13" s="6"/>
      <c r="D13" s="6"/>
      <c r="E13" s="6"/>
      <c r="F13" s="6"/>
      <c r="G13" s="6"/>
    </row>
  </sheetData>
  <mergeCells count="4">
    <mergeCell ref="A1:G1"/>
    <mergeCell ref="A2:G2"/>
    <mergeCell ref="A3:G3"/>
    <mergeCell ref="A4:G4"/>
  </mergeCells>
  <conditionalFormatting sqref="C6:F6 G6:G7">
    <cfRule type="cellIs" dxfId="2" priority="1" stopIfTrue="1" operator="equal">
      <formula>"REPLACE"</formula>
    </cfRule>
    <cfRule type="cellIs" dxfId="1" priority="2" stopIfTrue="1" operator="equal">
      <formula>"NA"</formula>
    </cfRule>
    <cfRule type="cellIs" dxfId="0" priority="3" stopIfTrue="1" operator="equal">
      <formula>"PRINT"</formula>
    </cfRule>
  </conditionalFormatting>
  <pageMargins left="0.45" right="0.45" top="1" bottom="1" header="0.5" footer="0.5"/>
  <pageSetup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4D180-2DF9-4AD7-B78E-233217F430A2}">
  <sheetPr>
    <tabColor rgb="FF92D050"/>
    <pageSetUpPr fitToPage="1"/>
  </sheetPr>
  <dimension ref="A1:I22"/>
  <sheetViews>
    <sheetView view="pageBreakPreview" zoomScale="90" zoomScaleNormal="80" zoomScaleSheetLayoutView="90" workbookViewId="0">
      <pane ySplit="7" topLeftCell="A8" activePane="bottomLeft" state="frozen"/>
      <selection activeCell="D41" sqref="D41"/>
      <selection pane="bottomLeft" activeCell="D41" sqref="D41"/>
    </sheetView>
  </sheetViews>
  <sheetFormatPr defaultColWidth="8.25" defaultRowHeight="12.75"/>
  <cols>
    <col min="1" max="1" width="5.25" style="65" customWidth="1"/>
    <col min="2" max="2" width="17.125" style="65" customWidth="1"/>
    <col min="3" max="4" width="12.875" style="65" customWidth="1"/>
    <col min="5" max="5" width="16.875" style="65" customWidth="1"/>
    <col min="6" max="8" width="12.625" style="65" customWidth="1"/>
    <col min="9" max="9" width="13.125" style="65" customWidth="1"/>
    <col min="10" max="16384" width="8.25" style="65"/>
  </cols>
  <sheetData>
    <row r="1" spans="1:9" s="64" customFormat="1">
      <c r="A1" s="395" t="str">
        <f>Cover!A8</f>
        <v>DUKE ENERGY KENTUCKY</v>
      </c>
      <c r="B1" s="395"/>
      <c r="C1" s="395"/>
      <c r="D1" s="395"/>
      <c r="E1" s="395"/>
      <c r="F1" s="395"/>
      <c r="G1" s="395"/>
      <c r="H1" s="395"/>
      <c r="I1" s="43"/>
    </row>
    <row r="2" spans="1:9" s="64" customFormat="1">
      <c r="A2" s="396" t="s">
        <v>44</v>
      </c>
      <c r="B2" s="396"/>
      <c r="C2" s="396"/>
      <c r="D2" s="396"/>
      <c r="E2" s="396"/>
      <c r="F2" s="396"/>
      <c r="G2" s="396"/>
      <c r="H2" s="396"/>
      <c r="I2" s="43"/>
    </row>
    <row r="3" spans="1:9" s="64" customFormat="1">
      <c r="A3" s="396" t="str">
        <f>Cover!A11</f>
        <v>TEST YEAR ENDING DECEMBER 31, 2023</v>
      </c>
      <c r="B3" s="396"/>
      <c r="C3" s="396"/>
      <c r="D3" s="396"/>
      <c r="E3" s="396"/>
      <c r="F3" s="396"/>
      <c r="G3" s="396"/>
      <c r="H3" s="396"/>
      <c r="I3" s="43"/>
    </row>
    <row r="4" spans="1:9" s="64" customFormat="1">
      <c r="A4" s="396" t="s">
        <v>312</v>
      </c>
      <c r="B4" s="396"/>
      <c r="C4" s="396"/>
      <c r="D4" s="396"/>
      <c r="E4" s="396"/>
      <c r="F4" s="396"/>
      <c r="G4" s="396"/>
      <c r="H4" s="396"/>
      <c r="I4" s="43"/>
    </row>
    <row r="6" spans="1:9" ht="38.25">
      <c r="A6" s="44" t="s">
        <v>1</v>
      </c>
      <c r="B6" s="33" t="s">
        <v>313</v>
      </c>
      <c r="C6" s="33" t="s">
        <v>314</v>
      </c>
      <c r="D6" s="33" t="s">
        <v>48</v>
      </c>
      <c r="E6" s="337" t="s">
        <v>315</v>
      </c>
      <c r="F6" s="33" t="s">
        <v>316</v>
      </c>
      <c r="G6" s="33" t="s">
        <v>73</v>
      </c>
      <c r="H6" s="33" t="s">
        <v>317</v>
      </c>
    </row>
    <row r="7" spans="1:9" s="66" customFormat="1">
      <c r="A7" s="45"/>
      <c r="B7" s="194" t="s">
        <v>37</v>
      </c>
      <c r="C7" s="194" t="s">
        <v>36</v>
      </c>
      <c r="D7" s="194" t="s">
        <v>45</v>
      </c>
      <c r="E7" s="194" t="s">
        <v>38</v>
      </c>
      <c r="F7" s="194" t="s">
        <v>544</v>
      </c>
      <c r="G7" s="194" t="s">
        <v>40</v>
      </c>
      <c r="H7" s="194" t="s">
        <v>41</v>
      </c>
    </row>
    <row r="8" spans="1:9">
      <c r="A8" s="66">
        <v>1</v>
      </c>
      <c r="B8" s="195">
        <v>44866</v>
      </c>
      <c r="C8" s="195">
        <v>44896</v>
      </c>
      <c r="D8" s="196">
        <v>44916</v>
      </c>
      <c r="E8" s="249">
        <v>201510.58000000002</v>
      </c>
      <c r="F8" s="184">
        <f t="shared" ref="F8:F19" si="0">(D8-C8)+((C8-B8+1)/2)</f>
        <v>35.5</v>
      </c>
      <c r="G8" s="197">
        <f>E8/$E$21</f>
        <v>7.3301799160581688E-2</v>
      </c>
      <c r="H8" s="198">
        <f>F8*G8</f>
        <v>2.6022138702006501</v>
      </c>
      <c r="I8" s="160"/>
    </row>
    <row r="9" spans="1:9">
      <c r="A9" s="66">
        <f>A8+1</f>
        <v>2</v>
      </c>
      <c r="B9" s="195">
        <v>44896</v>
      </c>
      <c r="C9" s="195">
        <v>44927</v>
      </c>
      <c r="D9" s="196">
        <v>44956</v>
      </c>
      <c r="E9" s="248">
        <v>198684.28000000009</v>
      </c>
      <c r="F9" s="184">
        <f t="shared" si="0"/>
        <v>45</v>
      </c>
      <c r="G9" s="197">
        <f t="shared" ref="G9:G19" si="1">E9/$E$21</f>
        <v>7.2273699916524395E-2</v>
      </c>
      <c r="H9" s="198">
        <f t="shared" ref="H9:H19" si="2">F9*G9</f>
        <v>3.2523164962435978</v>
      </c>
    </row>
    <row r="10" spans="1:9">
      <c r="A10" s="66">
        <f t="shared" ref="A10:A22" si="3">A9+1</f>
        <v>3</v>
      </c>
      <c r="B10" s="195">
        <v>44927</v>
      </c>
      <c r="C10" s="195">
        <v>44958</v>
      </c>
      <c r="D10" s="196">
        <v>44980</v>
      </c>
      <c r="E10" s="248">
        <v>230350.8000000001</v>
      </c>
      <c r="F10" s="184">
        <f t="shared" si="0"/>
        <v>38</v>
      </c>
      <c r="G10" s="197">
        <f t="shared" si="1"/>
        <v>8.3792762037999832E-2</v>
      </c>
      <c r="H10" s="198">
        <f t="shared" si="2"/>
        <v>3.1841249574439936</v>
      </c>
    </row>
    <row r="11" spans="1:9">
      <c r="A11" s="66">
        <f t="shared" si="3"/>
        <v>4</v>
      </c>
      <c r="B11" s="195">
        <v>44958</v>
      </c>
      <c r="C11" s="195">
        <v>44986</v>
      </c>
      <c r="D11" s="196">
        <v>45013</v>
      </c>
      <c r="E11" s="248">
        <v>200916.37999999995</v>
      </c>
      <c r="F11" s="184">
        <f t="shared" si="0"/>
        <v>41.5</v>
      </c>
      <c r="G11" s="197">
        <f t="shared" si="1"/>
        <v>7.3085652052766195E-2</v>
      </c>
      <c r="H11" s="198">
        <f t="shared" si="2"/>
        <v>3.0330545601897971</v>
      </c>
    </row>
    <row r="12" spans="1:9">
      <c r="A12" s="66">
        <f t="shared" si="3"/>
        <v>5</v>
      </c>
      <c r="B12" s="195">
        <v>44986</v>
      </c>
      <c r="C12" s="195">
        <v>45017</v>
      </c>
      <c r="D12" s="196">
        <v>45043</v>
      </c>
      <c r="E12" s="248">
        <v>226879.27999999991</v>
      </c>
      <c r="F12" s="184">
        <f t="shared" si="0"/>
        <v>42</v>
      </c>
      <c r="G12" s="197">
        <f t="shared" si="1"/>
        <v>8.2529956572291993E-2</v>
      </c>
      <c r="H12" s="198">
        <f t="shared" si="2"/>
        <v>3.4662581760362636</v>
      </c>
    </row>
    <row r="13" spans="1:9">
      <c r="A13" s="66">
        <f t="shared" si="3"/>
        <v>6</v>
      </c>
      <c r="B13" s="195">
        <v>45017</v>
      </c>
      <c r="C13" s="195">
        <v>45047</v>
      </c>
      <c r="D13" s="196">
        <v>45072</v>
      </c>
      <c r="E13" s="248">
        <v>115533.58999999998</v>
      </c>
      <c r="F13" s="184">
        <f t="shared" si="0"/>
        <v>40.5</v>
      </c>
      <c r="G13" s="197">
        <f t="shared" si="1"/>
        <v>4.2026676765463074E-2</v>
      </c>
      <c r="H13" s="198">
        <f t="shared" si="2"/>
        <v>1.7020804090012545</v>
      </c>
    </row>
    <row r="14" spans="1:9">
      <c r="A14" s="66">
        <f t="shared" si="3"/>
        <v>7</v>
      </c>
      <c r="B14" s="195">
        <v>45047</v>
      </c>
      <c r="C14" s="195">
        <v>45078</v>
      </c>
      <c r="D14" s="196">
        <v>45104</v>
      </c>
      <c r="E14" s="248">
        <v>215966.30000000013</v>
      </c>
      <c r="F14" s="184">
        <f t="shared" si="0"/>
        <v>42</v>
      </c>
      <c r="G14" s="197">
        <f t="shared" si="1"/>
        <v>7.8560234147774979E-2</v>
      </c>
      <c r="H14" s="198">
        <f t="shared" si="2"/>
        <v>3.2995298342065493</v>
      </c>
    </row>
    <row r="15" spans="1:9">
      <c r="A15" s="66">
        <f t="shared" si="3"/>
        <v>8</v>
      </c>
      <c r="B15" s="195">
        <v>45078</v>
      </c>
      <c r="C15" s="195">
        <v>45108</v>
      </c>
      <c r="D15" s="196">
        <v>45134</v>
      </c>
      <c r="E15" s="248">
        <v>209923.71</v>
      </c>
      <c r="F15" s="184">
        <f t="shared" si="0"/>
        <v>41.5</v>
      </c>
      <c r="G15" s="197">
        <f t="shared" si="1"/>
        <v>7.636217229618511E-2</v>
      </c>
      <c r="H15" s="198">
        <f t="shared" si="2"/>
        <v>3.169030150291682</v>
      </c>
    </row>
    <row r="16" spans="1:9">
      <c r="A16" s="66">
        <f t="shared" si="3"/>
        <v>9</v>
      </c>
      <c r="B16" s="195">
        <v>45108</v>
      </c>
      <c r="C16" s="195">
        <v>45139</v>
      </c>
      <c r="D16" s="196">
        <v>45167</v>
      </c>
      <c r="E16" s="248">
        <v>545099.64000000025</v>
      </c>
      <c r="F16" s="184">
        <f t="shared" si="0"/>
        <v>44</v>
      </c>
      <c r="G16" s="197">
        <f t="shared" si="1"/>
        <v>0.19828628518554905</v>
      </c>
      <c r="H16" s="198">
        <f t="shared" si="2"/>
        <v>8.7245965481641576</v>
      </c>
    </row>
    <row r="17" spans="1:8">
      <c r="A17" s="66">
        <f t="shared" si="3"/>
        <v>10</v>
      </c>
      <c r="B17" s="195">
        <v>45139</v>
      </c>
      <c r="C17" s="195">
        <v>45170</v>
      </c>
      <c r="D17" s="196">
        <v>45195</v>
      </c>
      <c r="E17" s="248">
        <v>176588.37999999995</v>
      </c>
      <c r="F17" s="184">
        <f t="shared" si="0"/>
        <v>41</v>
      </c>
      <c r="G17" s="197">
        <f t="shared" si="1"/>
        <v>6.4236061277042997E-2</v>
      </c>
      <c r="H17" s="198">
        <f t="shared" si="2"/>
        <v>2.6336785123587627</v>
      </c>
    </row>
    <row r="18" spans="1:8">
      <c r="A18" s="66">
        <f t="shared" si="3"/>
        <v>11</v>
      </c>
      <c r="B18" s="195">
        <v>45170</v>
      </c>
      <c r="C18" s="195">
        <v>45200</v>
      </c>
      <c r="D18" s="196">
        <v>45225</v>
      </c>
      <c r="E18" s="248">
        <v>186446.79000000004</v>
      </c>
      <c r="F18" s="184">
        <f t="shared" si="0"/>
        <v>40.5</v>
      </c>
      <c r="G18" s="197">
        <f t="shared" si="1"/>
        <v>6.7822171692995731E-2</v>
      </c>
      <c r="H18" s="198">
        <f t="shared" si="2"/>
        <v>2.7467979535663272</v>
      </c>
    </row>
    <row r="19" spans="1:8">
      <c r="A19" s="66">
        <f t="shared" si="3"/>
        <v>12</v>
      </c>
      <c r="B19" s="195">
        <v>45200</v>
      </c>
      <c r="C19" s="195">
        <v>45231</v>
      </c>
      <c r="D19" s="196">
        <v>45258</v>
      </c>
      <c r="E19" s="248">
        <v>241153.94</v>
      </c>
      <c r="F19" s="184">
        <f t="shared" si="0"/>
        <v>43</v>
      </c>
      <c r="G19" s="197">
        <f t="shared" si="1"/>
        <v>8.7722528894825111E-2</v>
      </c>
      <c r="H19" s="198">
        <f t="shared" si="2"/>
        <v>3.7720687424774799</v>
      </c>
    </row>
    <row r="20" spans="1:8">
      <c r="A20" s="66">
        <f t="shared" si="3"/>
        <v>13</v>
      </c>
      <c r="B20" s="67"/>
      <c r="C20" s="67"/>
      <c r="D20" s="20"/>
      <c r="E20" s="199"/>
      <c r="F20" s="200"/>
      <c r="G20" s="201"/>
      <c r="H20" s="200"/>
    </row>
    <row r="21" spans="1:8" ht="13.5" thickBot="1">
      <c r="A21" s="66">
        <f t="shared" si="3"/>
        <v>14</v>
      </c>
      <c r="B21" s="202"/>
      <c r="C21" s="203"/>
      <c r="D21" s="20"/>
      <c r="E21" s="331">
        <f>SUM(E8:E19)</f>
        <v>2749053.67</v>
      </c>
      <c r="F21" s="202"/>
      <c r="G21" s="387">
        <f>SUM(G8:G19)</f>
        <v>1.0000000000000002</v>
      </c>
      <c r="H21" s="204">
        <f>SUM(H8:H19)</f>
        <v>41.585750210180521</v>
      </c>
    </row>
    <row r="22" spans="1:8" ht="13.5" thickTop="1">
      <c r="A22" s="66">
        <f t="shared" si="3"/>
        <v>15</v>
      </c>
    </row>
  </sheetData>
  <mergeCells count="4">
    <mergeCell ref="A1:H1"/>
    <mergeCell ref="A2:H2"/>
    <mergeCell ref="A3:H3"/>
    <mergeCell ref="A4:H4"/>
  </mergeCells>
  <pageMargins left="0.45" right="0.45" top="1" bottom="1" header="0.5" footer="0.5"/>
  <pageSetup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711FE-44CE-46C7-B58A-B6957DF7A8C3}">
  <sheetPr>
    <tabColor rgb="FF92D050"/>
    <pageSetUpPr fitToPage="1"/>
  </sheetPr>
  <dimension ref="A1:H12"/>
  <sheetViews>
    <sheetView view="pageBreakPreview" zoomScale="90" zoomScaleNormal="80" zoomScaleSheetLayoutView="90" workbookViewId="0">
      <pane ySplit="7" topLeftCell="A8" activePane="bottomLeft" state="frozen"/>
      <selection activeCell="D41" sqref="D41"/>
      <selection pane="bottomLeft" activeCell="D41" sqref="D41"/>
    </sheetView>
  </sheetViews>
  <sheetFormatPr defaultColWidth="8.25" defaultRowHeight="12.75"/>
  <cols>
    <col min="1" max="1" width="5.25" style="65" customWidth="1"/>
    <col min="2" max="2" width="17.125" style="65" customWidth="1"/>
    <col min="3" max="4" width="12.875" style="65" customWidth="1"/>
    <col min="5" max="6" width="16.875" style="65" customWidth="1"/>
    <col min="7" max="8" width="12.625" style="65" customWidth="1"/>
    <col min="9" max="9" width="13.125" style="65" customWidth="1"/>
    <col min="10" max="16384" width="8.25" style="65"/>
  </cols>
  <sheetData>
    <row r="1" spans="1:8" s="64" customFormat="1">
      <c r="A1" s="395" t="str">
        <f>Cover!A8</f>
        <v>DUKE ENERGY KENTUCKY</v>
      </c>
      <c r="B1" s="395"/>
      <c r="C1" s="395"/>
      <c r="D1" s="395"/>
      <c r="E1" s="395"/>
      <c r="F1" s="395"/>
      <c r="G1" s="395"/>
      <c r="H1" s="395"/>
    </row>
    <row r="2" spans="1:8" s="64" customFormat="1">
      <c r="A2" s="396" t="s">
        <v>44</v>
      </c>
      <c r="B2" s="396"/>
      <c r="C2" s="396"/>
      <c r="D2" s="396"/>
      <c r="E2" s="396"/>
      <c r="F2" s="396"/>
      <c r="G2" s="396"/>
      <c r="H2" s="396"/>
    </row>
    <row r="3" spans="1:8" s="64" customFormat="1">
      <c r="A3" s="396" t="str">
        <f>Cover!A11</f>
        <v>TEST YEAR ENDING DECEMBER 31, 2023</v>
      </c>
      <c r="B3" s="396"/>
      <c r="C3" s="396"/>
      <c r="D3" s="396"/>
      <c r="E3" s="396"/>
      <c r="F3" s="396"/>
      <c r="G3" s="396"/>
      <c r="H3" s="396"/>
    </row>
    <row r="4" spans="1:8" s="64" customFormat="1">
      <c r="A4" s="396" t="s">
        <v>374</v>
      </c>
      <c r="B4" s="396"/>
      <c r="C4" s="396"/>
      <c r="D4" s="396"/>
      <c r="E4" s="396"/>
      <c r="F4" s="396"/>
      <c r="G4" s="396"/>
      <c r="H4" s="396"/>
    </row>
    <row r="6" spans="1:8" ht="38.25">
      <c r="A6" s="44" t="s">
        <v>1</v>
      </c>
      <c r="B6" s="33" t="s">
        <v>375</v>
      </c>
      <c r="C6" s="33" t="s">
        <v>376</v>
      </c>
      <c r="D6" s="33" t="s">
        <v>377</v>
      </c>
      <c r="E6" s="337" t="s">
        <v>378</v>
      </c>
      <c r="F6" s="337" t="s">
        <v>401</v>
      </c>
      <c r="G6" s="33" t="s">
        <v>73</v>
      </c>
      <c r="H6" s="33" t="s">
        <v>317</v>
      </c>
    </row>
    <row r="7" spans="1:8" s="66" customFormat="1">
      <c r="A7" s="45"/>
      <c r="B7" s="194" t="s">
        <v>37</v>
      </c>
      <c r="C7" s="194" t="s">
        <v>36</v>
      </c>
      <c r="D7" s="194" t="s">
        <v>45</v>
      </c>
      <c r="E7" s="194" t="s">
        <v>38</v>
      </c>
      <c r="F7" s="194" t="s">
        <v>39</v>
      </c>
      <c r="G7" s="194" t="s">
        <v>40</v>
      </c>
      <c r="H7" s="194" t="s">
        <v>41</v>
      </c>
    </row>
    <row r="8" spans="1:8">
      <c r="A8" s="66">
        <v>1</v>
      </c>
      <c r="B8" s="219" t="s">
        <v>11</v>
      </c>
      <c r="C8" s="216">
        <v>2133881.59</v>
      </c>
      <c r="D8" s="216">
        <v>96658.47</v>
      </c>
      <c r="E8" s="217">
        <v>637</v>
      </c>
      <c r="F8" s="217">
        <f>E8/2</f>
        <v>318.5</v>
      </c>
      <c r="G8" s="197">
        <f>D8/D10</f>
        <v>0.32302874486674937</v>
      </c>
      <c r="H8" s="216">
        <f>G8*F8</f>
        <v>102.88465524005967</v>
      </c>
    </row>
    <row r="9" spans="1:8">
      <c r="A9" s="66">
        <f>A8+1</f>
        <v>2</v>
      </c>
      <c r="B9" s="219" t="s">
        <v>379</v>
      </c>
      <c r="C9" s="216">
        <v>1390235.49</v>
      </c>
      <c r="D9" s="216">
        <v>202567.13</v>
      </c>
      <c r="E9" s="218">
        <v>2189</v>
      </c>
      <c r="F9" s="218">
        <f>E9/2</f>
        <v>1094.5</v>
      </c>
      <c r="G9" s="197">
        <f>D9/D10</f>
        <v>0.67697125513325074</v>
      </c>
      <c r="H9" s="216">
        <f>G9*F9</f>
        <v>740.94503874334293</v>
      </c>
    </row>
    <row r="10" spans="1:8" s="213" customFormat="1" ht="13.5" thickBot="1">
      <c r="A10" s="45">
        <f t="shared" ref="A10:A11" si="0">A9+1</f>
        <v>3</v>
      </c>
      <c r="B10" s="220" t="s">
        <v>16</v>
      </c>
      <c r="C10" s="72">
        <f>SUM(C8:C9)</f>
        <v>3524117.08</v>
      </c>
      <c r="D10" s="72">
        <f>SUM(D8:D9)</f>
        <v>299225.59999999998</v>
      </c>
      <c r="E10" s="221"/>
      <c r="F10" s="221"/>
      <c r="G10" s="388">
        <f>SUM(G8:G9)</f>
        <v>1</v>
      </c>
      <c r="H10" s="222">
        <f>SUM(H8:H9)</f>
        <v>843.82969398340265</v>
      </c>
    </row>
    <row r="11" spans="1:8" ht="13.5" thickTop="1">
      <c r="A11" s="66">
        <f t="shared" si="0"/>
        <v>4</v>
      </c>
      <c r="B11" s="202"/>
      <c r="C11" s="203"/>
      <c r="D11" s="20"/>
      <c r="E11" s="207"/>
      <c r="F11" s="207"/>
      <c r="G11" s="202"/>
    </row>
    <row r="12" spans="1:8">
      <c r="A12" s="66"/>
    </row>
  </sheetData>
  <mergeCells count="4">
    <mergeCell ref="A1:H1"/>
    <mergeCell ref="A2:H2"/>
    <mergeCell ref="A3:H3"/>
    <mergeCell ref="A4:H4"/>
  </mergeCells>
  <pageMargins left="0.45" right="0.45" top="1" bottom="1" header="0.5" footer="0.5"/>
  <pageSetup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  <pageSetUpPr fitToPage="1"/>
  </sheetPr>
  <dimension ref="A1:M78"/>
  <sheetViews>
    <sheetView view="pageBreakPreview" zoomScale="80" zoomScaleNormal="100" zoomScaleSheetLayoutView="80" workbookViewId="0">
      <selection activeCell="D41" sqref="D41"/>
    </sheetView>
  </sheetViews>
  <sheetFormatPr defaultColWidth="8" defaultRowHeight="12.75"/>
  <cols>
    <col min="1" max="1" width="6.875" style="21" customWidth="1"/>
    <col min="2" max="2" width="7.375" style="21" customWidth="1"/>
    <col min="3" max="3" width="37.75" style="21" bestFit="1" customWidth="1"/>
    <col min="4" max="4" width="15.625" style="21" customWidth="1"/>
    <col min="5" max="5" width="13.625" style="21" bestFit="1" customWidth="1"/>
    <col min="6" max="6" width="10.625" style="21" customWidth="1"/>
    <col min="7" max="7" width="12.25" style="21" customWidth="1"/>
    <col min="8" max="8" width="9.25" style="21" customWidth="1"/>
    <col min="9" max="9" width="13.25" style="1" bestFit="1" customWidth="1"/>
    <col min="10" max="10" width="12.5" style="21" customWidth="1"/>
    <col min="11" max="11" width="13.875" style="21" customWidth="1"/>
    <col min="12" max="12" width="5.875" style="21" bestFit="1" customWidth="1"/>
    <col min="13" max="13" width="8.875" style="21" bestFit="1" customWidth="1"/>
    <col min="14" max="16384" width="8" style="21"/>
  </cols>
  <sheetData>
    <row r="1" spans="1:13" ht="15.75" customHeight="1">
      <c r="A1" s="394" t="str">
        <f>Cover!A8</f>
        <v>DUKE ENERGY KENTUCKY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7"/>
    </row>
    <row r="2" spans="1:13" ht="15.75" customHeight="1">
      <c r="A2" s="394" t="s">
        <v>44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6"/>
    </row>
    <row r="3" spans="1:13" ht="15.75" customHeight="1">
      <c r="A3" s="394" t="str">
        <f>Cover!A11</f>
        <v>TEST YEAR ENDING DECEMBER 31, 2023</v>
      </c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6"/>
    </row>
    <row r="4" spans="1:13">
      <c r="A4" s="394" t="s">
        <v>560</v>
      </c>
      <c r="B4" s="394"/>
      <c r="C4" s="394"/>
      <c r="D4" s="394"/>
      <c r="E4" s="394"/>
      <c r="F4" s="394"/>
      <c r="G4" s="394"/>
      <c r="H4" s="394"/>
      <c r="I4" s="394"/>
      <c r="J4" s="394"/>
      <c r="K4" s="394"/>
      <c r="L4" s="6"/>
    </row>
    <row r="5" spans="1:13">
      <c r="A5" s="398"/>
      <c r="B5" s="398"/>
      <c r="C5" s="398"/>
      <c r="G5" s="58"/>
      <c r="H5" s="58"/>
      <c r="I5" s="58"/>
      <c r="M5" s="12"/>
    </row>
    <row r="6" spans="1:13" ht="38.25">
      <c r="A6" s="57" t="s">
        <v>1</v>
      </c>
      <c r="B6" s="250" t="s">
        <v>320</v>
      </c>
      <c r="C6" s="57" t="s">
        <v>321</v>
      </c>
      <c r="D6" s="57" t="s">
        <v>75</v>
      </c>
      <c r="E6" s="57" t="s">
        <v>76</v>
      </c>
      <c r="F6" s="57" t="s">
        <v>371</v>
      </c>
      <c r="G6" s="57" t="s">
        <v>482</v>
      </c>
      <c r="H6" s="57" t="s">
        <v>49</v>
      </c>
      <c r="I6" s="57" t="s">
        <v>322</v>
      </c>
      <c r="J6" s="57" t="s">
        <v>50</v>
      </c>
      <c r="K6" s="57" t="s">
        <v>12</v>
      </c>
      <c r="M6" s="12"/>
    </row>
    <row r="7" spans="1:13">
      <c r="B7" s="61" t="s">
        <v>37</v>
      </c>
      <c r="C7" s="60" t="s">
        <v>36</v>
      </c>
      <c r="D7" s="60" t="s">
        <v>372</v>
      </c>
      <c r="E7" s="60" t="s">
        <v>38</v>
      </c>
      <c r="F7" s="60" t="s">
        <v>39</v>
      </c>
      <c r="G7" s="60" t="s">
        <v>40</v>
      </c>
      <c r="H7" s="60" t="s">
        <v>41</v>
      </c>
      <c r="I7" s="60" t="s">
        <v>42</v>
      </c>
      <c r="J7" s="60" t="s">
        <v>46</v>
      </c>
      <c r="K7" s="60" t="s">
        <v>47</v>
      </c>
      <c r="L7" s="60"/>
      <c r="M7" s="60"/>
    </row>
    <row r="8" spans="1:13">
      <c r="A8" s="59">
        <v>1</v>
      </c>
      <c r="B8" s="214" t="s">
        <v>323</v>
      </c>
      <c r="C8" s="215" t="s">
        <v>355</v>
      </c>
      <c r="D8" s="347">
        <v>44562</v>
      </c>
      <c r="E8" s="347">
        <v>44926</v>
      </c>
      <c r="F8" s="70">
        <f t="shared" ref="F8:F33" si="0">AVERAGE(D8:E8)</f>
        <v>44744</v>
      </c>
      <c r="G8" s="347">
        <v>44984</v>
      </c>
      <c r="H8" s="184">
        <f t="shared" ref="H8:H33" si="1">(G8-E8)+((E8-D8+1)/2)</f>
        <v>240.5</v>
      </c>
      <c r="I8" s="234">
        <v>23518.891312880685</v>
      </c>
      <c r="J8" s="31">
        <f t="shared" ref="J8:J34" si="2">I8/$I$74</f>
        <v>1.0391454427197511E-2</v>
      </c>
      <c r="K8" s="22">
        <f t="shared" ref="K8:K33" si="3">J8*H8</f>
        <v>2.4991447897410013</v>
      </c>
    </row>
    <row r="9" spans="1:13">
      <c r="A9" s="59">
        <f t="shared" ref="A9:A36" si="4">A8+1</f>
        <v>2</v>
      </c>
      <c r="B9" s="214" t="s">
        <v>323</v>
      </c>
      <c r="C9" s="215" t="s">
        <v>357</v>
      </c>
      <c r="D9" s="347">
        <v>44562</v>
      </c>
      <c r="E9" s="347">
        <v>44926</v>
      </c>
      <c r="F9" s="70">
        <f t="shared" si="0"/>
        <v>44744</v>
      </c>
      <c r="G9" s="347">
        <v>44984</v>
      </c>
      <c r="H9" s="184">
        <f t="shared" si="1"/>
        <v>240.5</v>
      </c>
      <c r="I9" s="234">
        <v>2921.6288938212624</v>
      </c>
      <c r="J9" s="31">
        <f t="shared" si="2"/>
        <v>1.2908760493612111E-3</v>
      </c>
      <c r="K9" s="22">
        <f t="shared" si="3"/>
        <v>0.31045568987137129</v>
      </c>
    </row>
    <row r="10" spans="1:13">
      <c r="A10" s="59">
        <f t="shared" si="4"/>
        <v>3</v>
      </c>
      <c r="B10" s="214" t="s">
        <v>323</v>
      </c>
      <c r="C10" s="215" t="s">
        <v>327</v>
      </c>
      <c r="D10" s="347">
        <v>44562</v>
      </c>
      <c r="E10" s="347">
        <v>44926</v>
      </c>
      <c r="F10" s="70">
        <f t="shared" si="0"/>
        <v>44744</v>
      </c>
      <c r="G10" s="347">
        <v>44984</v>
      </c>
      <c r="H10" s="184">
        <f t="shared" si="1"/>
        <v>240.5</v>
      </c>
      <c r="I10" s="234">
        <v>4211.9793835983428</v>
      </c>
      <c r="J10" s="31">
        <f t="shared" si="2"/>
        <v>1.86099723965248E-3</v>
      </c>
      <c r="K10" s="22">
        <f t="shared" si="3"/>
        <v>0.44756983613642143</v>
      </c>
    </row>
    <row r="11" spans="1:13">
      <c r="A11" s="59">
        <f t="shared" si="4"/>
        <v>4</v>
      </c>
      <c r="B11" s="214" t="s">
        <v>323</v>
      </c>
      <c r="C11" s="215" t="s">
        <v>328</v>
      </c>
      <c r="D11" s="347">
        <v>44562</v>
      </c>
      <c r="E11" s="347">
        <v>44926</v>
      </c>
      <c r="F11" s="70">
        <f t="shared" si="0"/>
        <v>44744</v>
      </c>
      <c r="G11" s="347">
        <v>44984</v>
      </c>
      <c r="H11" s="184">
        <f t="shared" si="1"/>
        <v>240.5</v>
      </c>
      <c r="I11" s="234">
        <v>4913.6192598902462</v>
      </c>
      <c r="J11" s="31">
        <f t="shared" si="2"/>
        <v>2.1710058494035138E-3</v>
      </c>
      <c r="K11" s="22">
        <f t="shared" si="3"/>
        <v>0.52212690678154505</v>
      </c>
    </row>
    <row r="12" spans="1:13">
      <c r="A12" s="59">
        <f t="shared" si="4"/>
        <v>5</v>
      </c>
      <c r="B12" s="214" t="s">
        <v>323</v>
      </c>
      <c r="C12" s="215" t="s">
        <v>329</v>
      </c>
      <c r="D12" s="347">
        <v>44562</v>
      </c>
      <c r="E12" s="347">
        <v>44926</v>
      </c>
      <c r="F12" s="70">
        <f t="shared" si="0"/>
        <v>44744</v>
      </c>
      <c r="G12" s="347">
        <v>44984</v>
      </c>
      <c r="H12" s="184">
        <f t="shared" si="1"/>
        <v>240.5</v>
      </c>
      <c r="I12" s="234">
        <v>5263.0745170730261</v>
      </c>
      <c r="J12" s="31">
        <f t="shared" si="2"/>
        <v>2.325407191331169E-3</v>
      </c>
      <c r="K12" s="22">
        <f t="shared" si="3"/>
        <v>0.55926042951514621</v>
      </c>
    </row>
    <row r="13" spans="1:13">
      <c r="A13" s="59">
        <f t="shared" si="4"/>
        <v>6</v>
      </c>
      <c r="B13" s="214" t="s">
        <v>323</v>
      </c>
      <c r="C13" s="215" t="s">
        <v>330</v>
      </c>
      <c r="D13" s="347">
        <v>44562</v>
      </c>
      <c r="E13" s="347">
        <v>44926</v>
      </c>
      <c r="F13" s="70">
        <f t="shared" si="0"/>
        <v>44744</v>
      </c>
      <c r="G13" s="347">
        <v>44984</v>
      </c>
      <c r="H13" s="184">
        <f t="shared" si="1"/>
        <v>240.5</v>
      </c>
      <c r="I13" s="234">
        <v>26857.732511407652</v>
      </c>
      <c r="J13" s="31">
        <f t="shared" si="2"/>
        <v>1.1866669210606145E-2</v>
      </c>
      <c r="K13" s="22">
        <f t="shared" si="3"/>
        <v>2.8539339451507781</v>
      </c>
    </row>
    <row r="14" spans="1:13">
      <c r="A14" s="59">
        <f t="shared" si="4"/>
        <v>7</v>
      </c>
      <c r="B14" s="214" t="s">
        <v>323</v>
      </c>
      <c r="C14" s="215" t="s">
        <v>356</v>
      </c>
      <c r="D14" s="347">
        <v>44562</v>
      </c>
      <c r="E14" s="347">
        <v>44926</v>
      </c>
      <c r="F14" s="70">
        <f t="shared" si="0"/>
        <v>44744</v>
      </c>
      <c r="G14" s="347">
        <v>44984</v>
      </c>
      <c r="H14" s="184">
        <f t="shared" si="1"/>
        <v>240.5</v>
      </c>
      <c r="I14" s="234">
        <v>2219.0579735077545</v>
      </c>
      <c r="J14" s="31">
        <f t="shared" si="2"/>
        <v>9.8045607236537323E-4</v>
      </c>
      <c r="K14" s="22">
        <f t="shared" si="3"/>
        <v>0.23579968540387225</v>
      </c>
    </row>
    <row r="15" spans="1:13">
      <c r="A15" s="59">
        <f t="shared" si="4"/>
        <v>8</v>
      </c>
      <c r="B15" s="214" t="s">
        <v>323</v>
      </c>
      <c r="C15" s="215" t="s">
        <v>333</v>
      </c>
      <c r="D15" s="347">
        <v>44562</v>
      </c>
      <c r="E15" s="347">
        <v>44926</v>
      </c>
      <c r="F15" s="70">
        <f t="shared" si="0"/>
        <v>44744</v>
      </c>
      <c r="G15" s="347">
        <v>44984</v>
      </c>
      <c r="H15" s="184">
        <f t="shared" si="1"/>
        <v>240.5</v>
      </c>
      <c r="I15" s="234">
        <v>167.33794494594559</v>
      </c>
      <c r="J15" s="31">
        <f t="shared" si="2"/>
        <v>7.3935654776989331E-5</v>
      </c>
      <c r="K15" s="22">
        <f t="shared" si="3"/>
        <v>1.7781524973865936E-2</v>
      </c>
    </row>
    <row r="16" spans="1:13">
      <c r="A16" s="59">
        <f t="shared" si="4"/>
        <v>9</v>
      </c>
      <c r="B16" s="214" t="s">
        <v>323</v>
      </c>
      <c r="C16" s="215" t="s">
        <v>334</v>
      </c>
      <c r="D16" s="347">
        <v>44562</v>
      </c>
      <c r="E16" s="347">
        <v>44926</v>
      </c>
      <c r="F16" s="70">
        <f t="shared" si="0"/>
        <v>44744</v>
      </c>
      <c r="G16" s="347">
        <v>44984</v>
      </c>
      <c r="H16" s="184">
        <f t="shared" si="1"/>
        <v>240.5</v>
      </c>
      <c r="I16" s="234">
        <v>5341.3230277763851</v>
      </c>
      <c r="J16" s="31">
        <f t="shared" si="2"/>
        <v>2.3599800724314235E-3</v>
      </c>
      <c r="K16" s="22">
        <f t="shared" si="3"/>
        <v>0.56757520741975731</v>
      </c>
    </row>
    <row r="17" spans="1:11">
      <c r="A17" s="59">
        <f t="shared" si="4"/>
        <v>10</v>
      </c>
      <c r="B17" s="214" t="s">
        <v>323</v>
      </c>
      <c r="C17" s="215" t="s">
        <v>350</v>
      </c>
      <c r="D17" s="347">
        <v>44562</v>
      </c>
      <c r="E17" s="347">
        <v>44926</v>
      </c>
      <c r="F17" s="70">
        <f t="shared" si="0"/>
        <v>44744</v>
      </c>
      <c r="G17" s="347">
        <v>44984</v>
      </c>
      <c r="H17" s="184">
        <f t="shared" si="1"/>
        <v>240.5</v>
      </c>
      <c r="I17" s="234">
        <v>374408.40267989907</v>
      </c>
      <c r="J17" s="31">
        <f t="shared" si="2"/>
        <v>0.16542649914272017</v>
      </c>
      <c r="K17" s="22">
        <f t="shared" si="3"/>
        <v>39.785073043824205</v>
      </c>
    </row>
    <row r="18" spans="1:11">
      <c r="A18" s="59">
        <f t="shared" si="4"/>
        <v>11</v>
      </c>
      <c r="B18" s="214" t="s">
        <v>323</v>
      </c>
      <c r="C18" s="215" t="s">
        <v>352</v>
      </c>
      <c r="D18" s="347">
        <v>44562</v>
      </c>
      <c r="E18" s="347">
        <v>44926</v>
      </c>
      <c r="F18" s="70">
        <f t="shared" si="0"/>
        <v>44744</v>
      </c>
      <c r="G18" s="347">
        <v>44984</v>
      </c>
      <c r="H18" s="184">
        <f t="shared" si="1"/>
        <v>240.5</v>
      </c>
      <c r="I18" s="234">
        <v>643140.80401669722</v>
      </c>
      <c r="J18" s="31">
        <f t="shared" si="2"/>
        <v>0.2841617092532962</v>
      </c>
      <c r="K18" s="22">
        <f t="shared" si="3"/>
        <v>68.34089107541773</v>
      </c>
    </row>
    <row r="19" spans="1:11">
      <c r="A19" s="59">
        <f t="shared" si="4"/>
        <v>12</v>
      </c>
      <c r="B19" s="214" t="s">
        <v>323</v>
      </c>
      <c r="C19" s="215" t="s">
        <v>359</v>
      </c>
      <c r="D19" s="347">
        <v>44562</v>
      </c>
      <c r="E19" s="347">
        <v>44926</v>
      </c>
      <c r="F19" s="70">
        <f t="shared" si="0"/>
        <v>44744</v>
      </c>
      <c r="G19" s="347">
        <v>44984</v>
      </c>
      <c r="H19" s="184">
        <f t="shared" si="1"/>
        <v>240.5</v>
      </c>
      <c r="I19" s="234">
        <v>1141.7584147346097</v>
      </c>
      <c r="J19" s="31">
        <f t="shared" si="2"/>
        <v>5.0446810505417304E-4</v>
      </c>
      <c r="K19" s="22">
        <f t="shared" si="3"/>
        <v>0.12132457926552861</v>
      </c>
    </row>
    <row r="20" spans="1:11">
      <c r="A20" s="59">
        <f t="shared" si="4"/>
        <v>13</v>
      </c>
      <c r="B20" s="214" t="s">
        <v>323</v>
      </c>
      <c r="C20" s="215" t="s">
        <v>339</v>
      </c>
      <c r="D20" s="347">
        <v>44562</v>
      </c>
      <c r="E20" s="347">
        <v>44926</v>
      </c>
      <c r="F20" s="70">
        <f t="shared" si="0"/>
        <v>44744</v>
      </c>
      <c r="G20" s="347">
        <v>44984</v>
      </c>
      <c r="H20" s="184">
        <f t="shared" si="1"/>
        <v>240.5</v>
      </c>
      <c r="I20" s="234">
        <v>32017.519810610014</v>
      </c>
      <c r="J20" s="31">
        <f t="shared" si="2"/>
        <v>1.4146440559535713E-2</v>
      </c>
      <c r="K20" s="22">
        <f t="shared" si="3"/>
        <v>3.402218954568339</v>
      </c>
    </row>
    <row r="21" spans="1:11">
      <c r="A21" s="59">
        <f t="shared" si="4"/>
        <v>14</v>
      </c>
      <c r="B21" s="214" t="s">
        <v>323</v>
      </c>
      <c r="C21" s="215" t="s">
        <v>340</v>
      </c>
      <c r="D21" s="347">
        <v>44562</v>
      </c>
      <c r="E21" s="347">
        <v>44926</v>
      </c>
      <c r="F21" s="70">
        <f t="shared" si="0"/>
        <v>44744</v>
      </c>
      <c r="G21" s="347">
        <v>44984</v>
      </c>
      <c r="H21" s="184">
        <f t="shared" si="1"/>
        <v>240.5</v>
      </c>
      <c r="I21" s="234">
        <v>5154.8591429017079</v>
      </c>
      <c r="J21" s="31">
        <f t="shared" si="2"/>
        <v>2.2775939201159774E-3</v>
      </c>
      <c r="K21" s="22">
        <f t="shared" si="3"/>
        <v>0.5477613377878926</v>
      </c>
    </row>
    <row r="22" spans="1:11">
      <c r="A22" s="59">
        <f t="shared" si="4"/>
        <v>15</v>
      </c>
      <c r="B22" s="214" t="s">
        <v>323</v>
      </c>
      <c r="C22" s="215" t="s">
        <v>342</v>
      </c>
      <c r="D22" s="347">
        <v>44562</v>
      </c>
      <c r="E22" s="347">
        <v>44926</v>
      </c>
      <c r="F22" s="70">
        <f t="shared" si="0"/>
        <v>44744</v>
      </c>
      <c r="G22" s="347">
        <v>44984</v>
      </c>
      <c r="H22" s="184">
        <f t="shared" si="1"/>
        <v>240.5</v>
      </c>
      <c r="I22" s="234">
        <v>2144.1229591990891</v>
      </c>
      <c r="J22" s="31">
        <f t="shared" si="2"/>
        <v>9.4734720784319976E-4</v>
      </c>
      <c r="K22" s="22">
        <f t="shared" si="3"/>
        <v>0.22783700348628955</v>
      </c>
    </row>
    <row r="23" spans="1:11">
      <c r="A23" s="59">
        <f t="shared" si="4"/>
        <v>16</v>
      </c>
      <c r="B23" s="214" t="s">
        <v>323</v>
      </c>
      <c r="C23" s="215" t="s">
        <v>341</v>
      </c>
      <c r="D23" s="347">
        <v>44562</v>
      </c>
      <c r="E23" s="347">
        <v>44926</v>
      </c>
      <c r="F23" s="70">
        <f t="shared" si="0"/>
        <v>44744</v>
      </c>
      <c r="G23" s="347">
        <v>44984</v>
      </c>
      <c r="H23" s="184">
        <f t="shared" si="1"/>
        <v>240.5</v>
      </c>
      <c r="I23" s="234">
        <v>9909.848907954929</v>
      </c>
      <c r="J23" s="31">
        <f t="shared" si="2"/>
        <v>4.3785118072733487E-3</v>
      </c>
      <c r="K23" s="22">
        <f t="shared" si="3"/>
        <v>1.0530320896492404</v>
      </c>
    </row>
    <row r="24" spans="1:11">
      <c r="A24" s="59">
        <f t="shared" si="4"/>
        <v>17</v>
      </c>
      <c r="B24" s="214" t="s">
        <v>323</v>
      </c>
      <c r="C24" s="215" t="s">
        <v>351</v>
      </c>
      <c r="D24" s="347">
        <v>44562</v>
      </c>
      <c r="E24" s="347">
        <v>44926</v>
      </c>
      <c r="F24" s="70">
        <f t="shared" si="0"/>
        <v>44744</v>
      </c>
      <c r="G24" s="347">
        <v>44984</v>
      </c>
      <c r="H24" s="184">
        <f t="shared" si="1"/>
        <v>240.5</v>
      </c>
      <c r="I24" s="234">
        <v>7578.7391487457407</v>
      </c>
      <c r="J24" s="31">
        <f t="shared" si="2"/>
        <v>3.3485474052374841E-3</v>
      </c>
      <c r="K24" s="22">
        <f t="shared" si="3"/>
        <v>0.80532565095961495</v>
      </c>
    </row>
    <row r="25" spans="1:11">
      <c r="A25" s="59">
        <f t="shared" si="4"/>
        <v>18</v>
      </c>
      <c r="B25" s="214" t="s">
        <v>323</v>
      </c>
      <c r="C25" s="215" t="s">
        <v>345</v>
      </c>
      <c r="D25" s="347">
        <v>44562</v>
      </c>
      <c r="E25" s="347">
        <v>44926</v>
      </c>
      <c r="F25" s="70">
        <f t="shared" si="0"/>
        <v>44744</v>
      </c>
      <c r="G25" s="347">
        <v>44984</v>
      </c>
      <c r="H25" s="184">
        <f t="shared" si="1"/>
        <v>240.5</v>
      </c>
      <c r="I25" s="234">
        <v>11142.778214251657</v>
      </c>
      <c r="J25" s="31">
        <f t="shared" si="2"/>
        <v>4.923262345378941E-3</v>
      </c>
      <c r="K25" s="22">
        <f t="shared" si="3"/>
        <v>1.1840445940636353</v>
      </c>
    </row>
    <row r="26" spans="1:11">
      <c r="A26" s="59">
        <f t="shared" si="4"/>
        <v>19</v>
      </c>
      <c r="B26" s="214" t="s">
        <v>323</v>
      </c>
      <c r="C26" s="215" t="s">
        <v>346</v>
      </c>
      <c r="D26" s="347">
        <v>44562</v>
      </c>
      <c r="E26" s="347">
        <v>44926</v>
      </c>
      <c r="F26" s="70">
        <f t="shared" si="0"/>
        <v>44744</v>
      </c>
      <c r="G26" s="347">
        <v>44984</v>
      </c>
      <c r="H26" s="184">
        <f t="shared" si="1"/>
        <v>240.5</v>
      </c>
      <c r="I26" s="234">
        <v>3867.2966835783618</v>
      </c>
      <c r="J26" s="31">
        <f t="shared" si="2"/>
        <v>1.7087045774920239E-3</v>
      </c>
      <c r="K26" s="22">
        <f t="shared" si="3"/>
        <v>0.41094345088683176</v>
      </c>
    </row>
    <row r="27" spans="1:11">
      <c r="A27" s="59">
        <f t="shared" si="4"/>
        <v>20</v>
      </c>
      <c r="B27" s="214" t="s">
        <v>323</v>
      </c>
      <c r="C27" s="215" t="s">
        <v>347</v>
      </c>
      <c r="D27" s="347">
        <v>44562</v>
      </c>
      <c r="E27" s="347">
        <v>44926</v>
      </c>
      <c r="F27" s="70">
        <f t="shared" si="0"/>
        <v>44744</v>
      </c>
      <c r="G27" s="347">
        <v>44984</v>
      </c>
      <c r="H27" s="184">
        <f t="shared" si="1"/>
        <v>240.5</v>
      </c>
      <c r="I27" s="234">
        <v>7491.2286631315746</v>
      </c>
      <c r="J27" s="31">
        <f t="shared" si="2"/>
        <v>3.309882265326595E-3</v>
      </c>
      <c r="K27" s="22">
        <f t="shared" si="3"/>
        <v>0.7960266848110461</v>
      </c>
    </row>
    <row r="28" spans="1:11">
      <c r="A28" s="59">
        <f t="shared" si="4"/>
        <v>21</v>
      </c>
      <c r="B28" s="214" t="s">
        <v>323</v>
      </c>
      <c r="C28" s="215" t="s">
        <v>348</v>
      </c>
      <c r="D28" s="347">
        <v>44562</v>
      </c>
      <c r="E28" s="347">
        <v>44926</v>
      </c>
      <c r="F28" s="70">
        <f t="shared" si="0"/>
        <v>44744</v>
      </c>
      <c r="G28" s="347">
        <v>44984</v>
      </c>
      <c r="H28" s="184">
        <f t="shared" si="1"/>
        <v>240.5</v>
      </c>
      <c r="I28" s="234">
        <v>2872.4085501476402</v>
      </c>
      <c r="J28" s="31">
        <f t="shared" si="2"/>
        <v>1.269128810030447E-3</v>
      </c>
      <c r="K28" s="22">
        <f t="shared" si="3"/>
        <v>0.30522547881232254</v>
      </c>
    </row>
    <row r="29" spans="1:11">
      <c r="A29" s="59">
        <f t="shared" si="4"/>
        <v>22</v>
      </c>
      <c r="B29" s="214" t="s">
        <v>323</v>
      </c>
      <c r="C29" s="215" t="s">
        <v>349</v>
      </c>
      <c r="D29" s="347">
        <v>44562</v>
      </c>
      <c r="E29" s="347">
        <v>44926</v>
      </c>
      <c r="F29" s="70">
        <f t="shared" si="0"/>
        <v>44744</v>
      </c>
      <c r="G29" s="347">
        <v>44984</v>
      </c>
      <c r="H29" s="184">
        <f t="shared" si="1"/>
        <v>240.5</v>
      </c>
      <c r="I29" s="234">
        <v>1506.357804400302</v>
      </c>
      <c r="J29" s="31">
        <f t="shared" si="2"/>
        <v>6.6556064515278259E-4</v>
      </c>
      <c r="K29" s="22">
        <f t="shared" si="3"/>
        <v>0.16006733515924421</v>
      </c>
    </row>
    <row r="30" spans="1:11">
      <c r="A30" s="59">
        <f t="shared" si="4"/>
        <v>23</v>
      </c>
      <c r="B30" s="214" t="s">
        <v>323</v>
      </c>
      <c r="C30" s="215" t="s">
        <v>360</v>
      </c>
      <c r="D30" s="347">
        <v>44562</v>
      </c>
      <c r="E30" s="347">
        <v>44926</v>
      </c>
      <c r="F30" s="70">
        <f t="shared" si="0"/>
        <v>44744</v>
      </c>
      <c r="G30" s="347">
        <v>44984</v>
      </c>
      <c r="H30" s="184">
        <f t="shared" si="1"/>
        <v>240.5</v>
      </c>
      <c r="I30" s="234">
        <v>17627.165669198435</v>
      </c>
      <c r="J30" s="31">
        <f t="shared" si="2"/>
        <v>7.7882875640408094E-3</v>
      </c>
      <c r="K30" s="22">
        <f t="shared" si="3"/>
        <v>1.8730831591518147</v>
      </c>
    </row>
    <row r="31" spans="1:11">
      <c r="A31" s="59">
        <f t="shared" si="4"/>
        <v>24</v>
      </c>
      <c r="B31" s="214" t="s">
        <v>323</v>
      </c>
      <c r="C31" s="215" t="s">
        <v>361</v>
      </c>
      <c r="D31" s="347">
        <v>44562</v>
      </c>
      <c r="E31" s="347">
        <v>44926</v>
      </c>
      <c r="F31" s="70">
        <f t="shared" si="0"/>
        <v>44744</v>
      </c>
      <c r="G31" s="347">
        <v>44984</v>
      </c>
      <c r="H31" s="184">
        <f t="shared" si="1"/>
        <v>240.5</v>
      </c>
      <c r="I31" s="234">
        <v>288.2945927827767</v>
      </c>
      <c r="J31" s="31">
        <f t="shared" si="2"/>
        <v>1.2737845856147849E-4</v>
      </c>
      <c r="K31" s="22">
        <f t="shared" si="3"/>
        <v>3.0634519284035575E-2</v>
      </c>
    </row>
    <row r="32" spans="1:11">
      <c r="A32" s="59">
        <f t="shared" si="4"/>
        <v>25</v>
      </c>
      <c r="B32" s="214" t="s">
        <v>323</v>
      </c>
      <c r="C32" s="215" t="s">
        <v>362</v>
      </c>
      <c r="D32" s="347">
        <v>44562</v>
      </c>
      <c r="E32" s="347">
        <v>44926</v>
      </c>
      <c r="F32" s="70">
        <f t="shared" si="0"/>
        <v>44744</v>
      </c>
      <c r="G32" s="347">
        <v>44984</v>
      </c>
      <c r="H32" s="184">
        <f t="shared" si="1"/>
        <v>240.5</v>
      </c>
      <c r="I32" s="234">
        <v>713.4322502970424</v>
      </c>
      <c r="J32" s="31">
        <f t="shared" si="2"/>
        <v>3.1521888584069645E-4</v>
      </c>
      <c r="K32" s="22">
        <f t="shared" si="3"/>
        <v>7.5810142044687501E-2</v>
      </c>
    </row>
    <row r="33" spans="1:11">
      <c r="A33" s="59">
        <f t="shared" si="4"/>
        <v>26</v>
      </c>
      <c r="B33" s="214" t="s">
        <v>323</v>
      </c>
      <c r="C33" s="215" t="s">
        <v>344</v>
      </c>
      <c r="D33" s="347">
        <v>44562</v>
      </c>
      <c r="E33" s="347">
        <v>44926</v>
      </c>
      <c r="F33" s="70">
        <f t="shared" si="0"/>
        <v>44744</v>
      </c>
      <c r="G33" s="347">
        <v>44984</v>
      </c>
      <c r="H33" s="184">
        <f t="shared" si="1"/>
        <v>240.5</v>
      </c>
      <c r="I33" s="234">
        <v>61195.597681853797</v>
      </c>
      <c r="J33" s="31">
        <f t="shared" si="2"/>
        <v>2.7038318090607669E-2</v>
      </c>
      <c r="K33" s="22">
        <f t="shared" si="3"/>
        <v>6.5027155007911448</v>
      </c>
    </row>
    <row r="34" spans="1:11">
      <c r="A34" s="59">
        <f t="shared" si="4"/>
        <v>27</v>
      </c>
      <c r="B34" s="214" t="s">
        <v>323</v>
      </c>
      <c r="C34" s="215" t="s">
        <v>363</v>
      </c>
      <c r="D34" s="347">
        <v>44562</v>
      </c>
      <c r="E34" s="347">
        <v>44926</v>
      </c>
      <c r="F34" s="70">
        <f t="shared" ref="F34:F73" si="5">AVERAGE(D34:E34)</f>
        <v>44744</v>
      </c>
      <c r="G34" s="347">
        <v>44993</v>
      </c>
      <c r="H34" s="184">
        <f t="shared" ref="H34:H73" si="6">(G34-E34)+((E34-D34+1)/2)</f>
        <v>249.5</v>
      </c>
      <c r="I34" s="234">
        <v>714825.1227630286</v>
      </c>
      <c r="J34" s="31">
        <f t="shared" si="2"/>
        <v>0.31583430476332514</v>
      </c>
      <c r="K34" s="22">
        <f t="shared" ref="K34:K63" si="7">J34*H34</f>
        <v>78.800659038449623</v>
      </c>
    </row>
    <row r="35" spans="1:11">
      <c r="A35" s="59">
        <f t="shared" si="4"/>
        <v>28</v>
      </c>
      <c r="B35" s="214" t="s">
        <v>323</v>
      </c>
      <c r="C35" s="215" t="s">
        <v>326</v>
      </c>
      <c r="D35" s="347">
        <v>44562</v>
      </c>
      <c r="E35" s="347">
        <v>44926</v>
      </c>
      <c r="F35" s="70">
        <f t="shared" si="5"/>
        <v>44744</v>
      </c>
      <c r="G35" s="347">
        <v>44993</v>
      </c>
      <c r="H35" s="184">
        <f t="shared" si="6"/>
        <v>249.5</v>
      </c>
      <c r="I35" s="234">
        <v>4483.5024299645538</v>
      </c>
      <c r="J35" s="31">
        <f t="shared" ref="J35:J66" si="8">I35/$I$74</f>
        <v>1.980965452639758E-3</v>
      </c>
      <c r="K35" s="22">
        <f t="shared" si="7"/>
        <v>0.49425088043361964</v>
      </c>
    </row>
    <row r="36" spans="1:11">
      <c r="A36" s="59">
        <f t="shared" si="4"/>
        <v>29</v>
      </c>
      <c r="B36" s="214" t="s">
        <v>323</v>
      </c>
      <c r="C36" s="215" t="s">
        <v>331</v>
      </c>
      <c r="D36" s="347">
        <v>44562</v>
      </c>
      <c r="E36" s="347">
        <v>44926</v>
      </c>
      <c r="F36" s="70">
        <f t="shared" si="5"/>
        <v>44744</v>
      </c>
      <c r="G36" s="347">
        <v>44993</v>
      </c>
      <c r="H36" s="184">
        <f t="shared" si="6"/>
        <v>249.5</v>
      </c>
      <c r="I36" s="234">
        <v>1142.6588490897502</v>
      </c>
      <c r="J36" s="31">
        <f t="shared" si="8"/>
        <v>5.0486594789640781E-4</v>
      </c>
      <c r="K36" s="22">
        <f t="shared" si="7"/>
        <v>0.12596405400015376</v>
      </c>
    </row>
    <row r="37" spans="1:11">
      <c r="A37" s="59">
        <f t="shared" ref="A37:A77" si="9">A36+1</f>
        <v>30</v>
      </c>
      <c r="B37" s="214" t="s">
        <v>323</v>
      </c>
      <c r="C37" s="215" t="s">
        <v>335</v>
      </c>
      <c r="D37" s="347">
        <v>44562</v>
      </c>
      <c r="E37" s="347">
        <v>44926</v>
      </c>
      <c r="F37" s="70">
        <f t="shared" si="5"/>
        <v>44744</v>
      </c>
      <c r="G37" s="347">
        <v>44993</v>
      </c>
      <c r="H37" s="184">
        <f t="shared" si="6"/>
        <v>249.5</v>
      </c>
      <c r="I37" s="234">
        <v>32132.732044373824</v>
      </c>
      <c r="J37" s="31">
        <f t="shared" si="8"/>
        <v>1.4197345283771442E-2</v>
      </c>
      <c r="K37" s="22">
        <f t="shared" si="7"/>
        <v>3.5422376483009748</v>
      </c>
    </row>
    <row r="38" spans="1:11">
      <c r="A38" s="59">
        <f t="shared" si="9"/>
        <v>31</v>
      </c>
      <c r="B38" s="214" t="s">
        <v>323</v>
      </c>
      <c r="C38" s="215" t="s">
        <v>343</v>
      </c>
      <c r="D38" s="347">
        <v>44562</v>
      </c>
      <c r="E38" s="347">
        <v>44926</v>
      </c>
      <c r="F38" s="70">
        <f t="shared" si="5"/>
        <v>44744</v>
      </c>
      <c r="G38" s="347">
        <v>44993</v>
      </c>
      <c r="H38" s="184">
        <f t="shared" si="6"/>
        <v>249.5</v>
      </c>
      <c r="I38" s="234">
        <v>12372.513912014003</v>
      </c>
      <c r="J38" s="31">
        <f t="shared" si="8"/>
        <v>5.466601837483178E-3</v>
      </c>
      <c r="K38" s="22">
        <f t="shared" si="7"/>
        <v>1.3639171584520529</v>
      </c>
    </row>
    <row r="39" spans="1:11">
      <c r="A39" s="59">
        <f t="shared" si="9"/>
        <v>32</v>
      </c>
      <c r="B39" s="214" t="s">
        <v>323</v>
      </c>
      <c r="C39" s="215" t="s">
        <v>325</v>
      </c>
      <c r="D39" s="347">
        <v>44562</v>
      </c>
      <c r="E39" s="347">
        <v>44926</v>
      </c>
      <c r="F39" s="70">
        <f t="shared" si="5"/>
        <v>44744</v>
      </c>
      <c r="G39" s="347">
        <v>44993</v>
      </c>
      <c r="H39" s="184">
        <f t="shared" si="6"/>
        <v>249.5</v>
      </c>
      <c r="I39" s="234">
        <v>430.10407589800036</v>
      </c>
      <c r="J39" s="31">
        <f t="shared" si="8"/>
        <v>1.900347615960193E-4</v>
      </c>
      <c r="K39" s="22">
        <f t="shared" si="7"/>
        <v>4.7413673018206814E-2</v>
      </c>
    </row>
    <row r="40" spans="1:11">
      <c r="A40" s="59">
        <f t="shared" si="9"/>
        <v>33</v>
      </c>
      <c r="B40" s="214" t="s">
        <v>323</v>
      </c>
      <c r="C40" s="215" t="s">
        <v>363</v>
      </c>
      <c r="D40" s="347">
        <v>44562</v>
      </c>
      <c r="E40" s="347">
        <v>44926</v>
      </c>
      <c r="F40" s="70">
        <f t="shared" si="5"/>
        <v>44744</v>
      </c>
      <c r="G40" s="347">
        <v>45015</v>
      </c>
      <c r="H40" s="184">
        <f t="shared" si="6"/>
        <v>271.5</v>
      </c>
      <c r="I40" s="234">
        <v>88.433877219154724</v>
      </c>
      <c r="J40" s="31">
        <f t="shared" si="8"/>
        <v>3.9073126055050814E-5</v>
      </c>
      <c r="K40" s="22">
        <f t="shared" si="7"/>
        <v>1.0608353723946296E-2</v>
      </c>
    </row>
    <row r="41" spans="1:11">
      <c r="A41" s="59">
        <f t="shared" si="9"/>
        <v>34</v>
      </c>
      <c r="B41" s="214" t="s">
        <v>323</v>
      </c>
      <c r="C41" s="215" t="s">
        <v>364</v>
      </c>
      <c r="D41" s="347">
        <v>44562</v>
      </c>
      <c r="E41" s="347">
        <v>44926</v>
      </c>
      <c r="F41" s="70">
        <f t="shared" si="5"/>
        <v>44744</v>
      </c>
      <c r="G41" s="347">
        <v>44993</v>
      </c>
      <c r="H41" s="184">
        <f t="shared" si="6"/>
        <v>249.5</v>
      </c>
      <c r="I41" s="234">
        <v>594.16168492125325</v>
      </c>
      <c r="J41" s="31">
        <f t="shared" si="8"/>
        <v>2.6252105123104332E-4</v>
      </c>
      <c r="K41" s="22">
        <f t="shared" si="7"/>
        <v>6.5499002282145308E-2</v>
      </c>
    </row>
    <row r="42" spans="1:11">
      <c r="A42" s="59">
        <f t="shared" si="9"/>
        <v>35</v>
      </c>
      <c r="B42" s="214" t="s">
        <v>323</v>
      </c>
      <c r="C42" s="215" t="s">
        <v>365</v>
      </c>
      <c r="D42" s="347">
        <v>44562</v>
      </c>
      <c r="E42" s="347">
        <v>44926</v>
      </c>
      <c r="F42" s="70">
        <f t="shared" si="5"/>
        <v>44744</v>
      </c>
      <c r="G42" s="347">
        <v>45005</v>
      </c>
      <c r="H42" s="184">
        <f t="shared" si="6"/>
        <v>261.5</v>
      </c>
      <c r="I42" s="234">
        <v>2858.0985310758624</v>
      </c>
      <c r="J42" s="31">
        <f t="shared" si="8"/>
        <v>1.2628061518294941E-3</v>
      </c>
      <c r="K42" s="22">
        <f t="shared" si="7"/>
        <v>0.33022380870341272</v>
      </c>
    </row>
    <row r="43" spans="1:11">
      <c r="A43" s="59">
        <f t="shared" si="9"/>
        <v>36</v>
      </c>
      <c r="B43" s="214" t="s">
        <v>323</v>
      </c>
      <c r="C43" s="215" t="s">
        <v>337</v>
      </c>
      <c r="D43" s="347">
        <v>44562</v>
      </c>
      <c r="E43" s="347">
        <v>44926</v>
      </c>
      <c r="F43" s="70">
        <f t="shared" si="5"/>
        <v>44744</v>
      </c>
      <c r="G43" s="347">
        <v>45005</v>
      </c>
      <c r="H43" s="184">
        <f t="shared" si="6"/>
        <v>261.5</v>
      </c>
      <c r="I43" s="234">
        <v>3955.2739666060997</v>
      </c>
      <c r="J43" s="31">
        <f t="shared" si="8"/>
        <v>1.7475759645420889E-3</v>
      </c>
      <c r="K43" s="22">
        <f t="shared" si="7"/>
        <v>0.45699111472775628</v>
      </c>
    </row>
    <row r="44" spans="1:11">
      <c r="A44" s="59">
        <f t="shared" si="9"/>
        <v>37</v>
      </c>
      <c r="B44" s="214" t="s">
        <v>323</v>
      </c>
      <c r="C44" s="215" t="s">
        <v>338</v>
      </c>
      <c r="D44" s="347">
        <v>44562</v>
      </c>
      <c r="E44" s="347">
        <v>44926</v>
      </c>
      <c r="F44" s="70">
        <f t="shared" si="5"/>
        <v>44744</v>
      </c>
      <c r="G44" s="347">
        <v>45005</v>
      </c>
      <c r="H44" s="184">
        <f t="shared" si="6"/>
        <v>261.5</v>
      </c>
      <c r="I44" s="234">
        <v>3588.1288730128435</v>
      </c>
      <c r="J44" s="31">
        <f t="shared" si="8"/>
        <v>1.5853586449631673E-3</v>
      </c>
      <c r="K44" s="22">
        <f t="shared" si="7"/>
        <v>0.41457128565786827</v>
      </c>
    </row>
    <row r="45" spans="1:11">
      <c r="A45" s="59">
        <f t="shared" si="9"/>
        <v>38</v>
      </c>
      <c r="B45" s="214" t="s">
        <v>323</v>
      </c>
      <c r="C45" s="215" t="s">
        <v>366</v>
      </c>
      <c r="D45" s="347">
        <v>44562</v>
      </c>
      <c r="E45" s="347">
        <v>44926</v>
      </c>
      <c r="F45" s="70">
        <f t="shared" si="5"/>
        <v>44744</v>
      </c>
      <c r="G45" s="347">
        <v>45005</v>
      </c>
      <c r="H45" s="184">
        <f t="shared" si="6"/>
        <v>261.5</v>
      </c>
      <c r="I45" s="234">
        <v>5020.5745361254758</v>
      </c>
      <c r="J45" s="31">
        <f t="shared" si="8"/>
        <v>2.2182623660462865E-3</v>
      </c>
      <c r="K45" s="22">
        <f t="shared" si="7"/>
        <v>0.58007560872110397</v>
      </c>
    </row>
    <row r="46" spans="1:11">
      <c r="A46" s="59">
        <f t="shared" si="9"/>
        <v>39</v>
      </c>
      <c r="B46" s="214" t="s">
        <v>323</v>
      </c>
      <c r="C46" s="215" t="s">
        <v>354</v>
      </c>
      <c r="D46" s="347">
        <v>44562</v>
      </c>
      <c r="E46" s="347">
        <v>44926</v>
      </c>
      <c r="F46" s="70">
        <f t="shared" si="5"/>
        <v>44744</v>
      </c>
      <c r="G46" s="347">
        <v>45005</v>
      </c>
      <c r="H46" s="184">
        <f t="shared" si="6"/>
        <v>261.5</v>
      </c>
      <c r="I46" s="234">
        <v>4284.978336503179</v>
      </c>
      <c r="J46" s="31">
        <f t="shared" si="8"/>
        <v>1.8932506857121713E-3</v>
      </c>
      <c r="K46" s="22">
        <f t="shared" si="7"/>
        <v>0.49508505431373279</v>
      </c>
    </row>
    <row r="47" spans="1:11">
      <c r="A47" s="59">
        <f t="shared" si="9"/>
        <v>40</v>
      </c>
      <c r="B47" s="214" t="s">
        <v>323</v>
      </c>
      <c r="C47" s="215" t="s">
        <v>332</v>
      </c>
      <c r="D47" s="347">
        <v>44562</v>
      </c>
      <c r="E47" s="347">
        <v>44926</v>
      </c>
      <c r="F47" s="70">
        <f t="shared" si="5"/>
        <v>44744</v>
      </c>
      <c r="G47" s="347">
        <v>45015</v>
      </c>
      <c r="H47" s="184">
        <f t="shared" si="6"/>
        <v>271.5</v>
      </c>
      <c r="I47" s="234">
        <v>41998.707097064122</v>
      </c>
      <c r="J47" s="31">
        <f t="shared" si="8"/>
        <v>1.8556472114029391E-2</v>
      </c>
      <c r="K47" s="22">
        <f t="shared" si="7"/>
        <v>5.0380821789589794</v>
      </c>
    </row>
    <row r="48" spans="1:11">
      <c r="A48" s="59">
        <f t="shared" si="9"/>
        <v>41</v>
      </c>
      <c r="B48" s="214" t="s">
        <v>323</v>
      </c>
      <c r="C48" s="215" t="s">
        <v>336</v>
      </c>
      <c r="D48" s="347">
        <v>44562</v>
      </c>
      <c r="E48" s="347">
        <v>44926</v>
      </c>
      <c r="F48" s="70">
        <f t="shared" si="5"/>
        <v>44744</v>
      </c>
      <c r="G48" s="347">
        <v>45015</v>
      </c>
      <c r="H48" s="184">
        <f t="shared" si="6"/>
        <v>271.5</v>
      </c>
      <c r="I48" s="234">
        <v>19.766192118931318</v>
      </c>
      <c r="J48" s="31">
        <f t="shared" si="8"/>
        <v>8.7333829588562897E-6</v>
      </c>
      <c r="K48" s="22">
        <f t="shared" si="7"/>
        <v>2.3711134733294826E-3</v>
      </c>
    </row>
    <row r="49" spans="1:11">
      <c r="A49" s="59">
        <f t="shared" si="9"/>
        <v>42</v>
      </c>
      <c r="B49" s="214" t="s">
        <v>323</v>
      </c>
      <c r="C49" s="215" t="s">
        <v>358</v>
      </c>
      <c r="D49" s="347">
        <v>44562</v>
      </c>
      <c r="E49" s="347">
        <v>44926</v>
      </c>
      <c r="F49" s="70">
        <f t="shared" si="5"/>
        <v>44744</v>
      </c>
      <c r="G49" s="347">
        <v>45015</v>
      </c>
      <c r="H49" s="184">
        <f t="shared" si="6"/>
        <v>271.5</v>
      </c>
      <c r="I49" s="234">
        <v>113835.82929838225</v>
      </c>
      <c r="J49" s="31">
        <f t="shared" si="8"/>
        <v>5.0296581441682156E-2</v>
      </c>
      <c r="K49" s="22">
        <f t="shared" si="7"/>
        <v>13.655521861416705</v>
      </c>
    </row>
    <row r="50" spans="1:11">
      <c r="A50" s="59">
        <f t="shared" si="9"/>
        <v>43</v>
      </c>
      <c r="B50" s="214" t="s">
        <v>323</v>
      </c>
      <c r="C50" s="215" t="s">
        <v>353</v>
      </c>
      <c r="D50" s="347">
        <v>44562</v>
      </c>
      <c r="E50" s="347">
        <v>44926</v>
      </c>
      <c r="F50" s="70">
        <f t="shared" si="5"/>
        <v>44744</v>
      </c>
      <c r="G50" s="347">
        <v>45023</v>
      </c>
      <c r="H50" s="184">
        <f t="shared" si="6"/>
        <v>279.5</v>
      </c>
      <c r="I50" s="234">
        <v>929.40385364272288</v>
      </c>
      <c r="J50" s="31">
        <f t="shared" si="8"/>
        <v>4.1064256223254634E-4</v>
      </c>
      <c r="K50" s="22">
        <f t="shared" si="7"/>
        <v>0.1147745961439967</v>
      </c>
    </row>
    <row r="51" spans="1:11">
      <c r="A51" s="59">
        <f t="shared" si="9"/>
        <v>44</v>
      </c>
      <c r="B51" s="214" t="s">
        <v>323</v>
      </c>
      <c r="C51" s="215" t="s">
        <v>324</v>
      </c>
      <c r="D51" s="347">
        <v>44562</v>
      </c>
      <c r="E51" s="347">
        <v>44926</v>
      </c>
      <c r="F51" s="70">
        <f t="shared" si="5"/>
        <v>44744</v>
      </c>
      <c r="G51" s="347">
        <v>45068</v>
      </c>
      <c r="H51" s="184">
        <f t="shared" si="6"/>
        <v>324.5</v>
      </c>
      <c r="I51" s="234">
        <v>18.906570652409208</v>
      </c>
      <c r="J51" s="31">
        <f t="shared" si="8"/>
        <v>8.3535726533801558E-6</v>
      </c>
      <c r="K51" s="22">
        <f t="shared" si="7"/>
        <v>2.7107343260218603E-3</v>
      </c>
    </row>
    <row r="52" spans="1:11">
      <c r="A52" s="59">
        <f t="shared" si="9"/>
        <v>45</v>
      </c>
      <c r="B52" s="214" t="s">
        <v>323</v>
      </c>
      <c r="C52" s="215" t="s">
        <v>343</v>
      </c>
      <c r="D52" s="347">
        <v>44562</v>
      </c>
      <c r="E52" s="347">
        <v>44926</v>
      </c>
      <c r="F52" s="70">
        <f t="shared" si="5"/>
        <v>44744</v>
      </c>
      <c r="G52" s="347">
        <v>45125</v>
      </c>
      <c r="H52" s="184">
        <f t="shared" si="6"/>
        <v>381.5</v>
      </c>
      <c r="I52" s="234">
        <v>57.762991422531904</v>
      </c>
      <c r="J52" s="31">
        <f t="shared" si="8"/>
        <v>2.5521674681029901E-5</v>
      </c>
      <c r="K52" s="22">
        <f t="shared" si="7"/>
        <v>9.7365188908129074E-3</v>
      </c>
    </row>
    <row r="53" spans="1:11">
      <c r="A53" s="59">
        <f t="shared" si="9"/>
        <v>46</v>
      </c>
      <c r="B53" s="214" t="s">
        <v>323</v>
      </c>
      <c r="C53" s="215" t="s">
        <v>337</v>
      </c>
      <c r="D53" s="347">
        <v>44562</v>
      </c>
      <c r="E53" s="347">
        <v>44926</v>
      </c>
      <c r="F53" s="70">
        <f t="shared" si="5"/>
        <v>44744</v>
      </c>
      <c r="G53" s="347">
        <v>45125</v>
      </c>
      <c r="H53" s="184">
        <f t="shared" si="6"/>
        <v>381.5</v>
      </c>
      <c r="I53" s="234">
        <v>644.48397658756858</v>
      </c>
      <c r="J53" s="31">
        <f t="shared" si="8"/>
        <v>2.847551690542872E-4</v>
      </c>
      <c r="K53" s="22">
        <f t="shared" si="7"/>
        <v>0.10863409699421057</v>
      </c>
    </row>
    <row r="54" spans="1:11">
      <c r="A54" s="59">
        <f t="shared" si="9"/>
        <v>47</v>
      </c>
      <c r="B54" s="214" t="s">
        <v>323</v>
      </c>
      <c r="C54" s="215" t="s">
        <v>340</v>
      </c>
      <c r="D54" s="347">
        <v>44562</v>
      </c>
      <c r="E54" s="347">
        <v>44926</v>
      </c>
      <c r="F54" s="70">
        <f t="shared" si="5"/>
        <v>44744</v>
      </c>
      <c r="G54" s="347">
        <v>45125</v>
      </c>
      <c r="H54" s="184">
        <f t="shared" si="6"/>
        <v>381.5</v>
      </c>
      <c r="I54" s="234">
        <v>1263.0033035973074</v>
      </c>
      <c r="J54" s="31">
        <f t="shared" si="8"/>
        <v>5.5803826362951932E-4</v>
      </c>
      <c r="K54" s="22">
        <f t="shared" si="7"/>
        <v>0.21289159757466161</v>
      </c>
    </row>
    <row r="55" spans="1:11">
      <c r="A55" s="59">
        <f t="shared" si="9"/>
        <v>48</v>
      </c>
      <c r="B55" s="214" t="s">
        <v>323</v>
      </c>
      <c r="C55" s="215" t="s">
        <v>326</v>
      </c>
      <c r="D55" s="347">
        <v>44562</v>
      </c>
      <c r="E55" s="347">
        <v>44926</v>
      </c>
      <c r="F55" s="70">
        <f t="shared" si="5"/>
        <v>44744</v>
      </c>
      <c r="G55" s="347">
        <v>45125</v>
      </c>
      <c r="H55" s="184">
        <f t="shared" si="6"/>
        <v>381.5</v>
      </c>
      <c r="I55" s="234">
        <v>2172.661371565408</v>
      </c>
      <c r="J55" s="31">
        <f t="shared" si="8"/>
        <v>9.5995645917158854E-4</v>
      </c>
      <c r="K55" s="22">
        <f t="shared" si="7"/>
        <v>0.36622338917396102</v>
      </c>
    </row>
    <row r="56" spans="1:11">
      <c r="A56" s="59">
        <f t="shared" si="9"/>
        <v>49</v>
      </c>
      <c r="B56" s="214" t="s">
        <v>323</v>
      </c>
      <c r="C56" s="215" t="s">
        <v>365</v>
      </c>
      <c r="D56" s="347">
        <v>44562</v>
      </c>
      <c r="E56" s="347">
        <v>44926</v>
      </c>
      <c r="F56" s="70">
        <f t="shared" si="5"/>
        <v>44744</v>
      </c>
      <c r="G56" s="347">
        <v>45125</v>
      </c>
      <c r="H56" s="184">
        <f t="shared" si="6"/>
        <v>381.5</v>
      </c>
      <c r="I56" s="234">
        <v>672.91780592680288</v>
      </c>
      <c r="J56" s="31">
        <f t="shared" si="8"/>
        <v>2.9731821200723222E-4</v>
      </c>
      <c r="K56" s="22">
        <f t="shared" si="7"/>
        <v>0.11342689788075909</v>
      </c>
    </row>
    <row r="57" spans="1:11">
      <c r="A57" s="59">
        <f t="shared" si="9"/>
        <v>50</v>
      </c>
      <c r="B57" s="214" t="s">
        <v>323</v>
      </c>
      <c r="C57" s="215" t="s">
        <v>338</v>
      </c>
      <c r="D57" s="347">
        <v>44562</v>
      </c>
      <c r="E57" s="347">
        <v>44926</v>
      </c>
      <c r="F57" s="70">
        <f t="shared" si="5"/>
        <v>44744</v>
      </c>
      <c r="G57" s="347">
        <v>45125</v>
      </c>
      <c r="H57" s="184">
        <f t="shared" si="6"/>
        <v>381.5</v>
      </c>
      <c r="I57" s="234">
        <v>884.08879324876034</v>
      </c>
      <c r="J57" s="31">
        <f t="shared" si="8"/>
        <v>3.9062081126286222E-4</v>
      </c>
      <c r="K57" s="22">
        <f t="shared" si="7"/>
        <v>0.14902183949678194</v>
      </c>
    </row>
    <row r="58" spans="1:11">
      <c r="A58" s="59">
        <f t="shared" si="9"/>
        <v>51</v>
      </c>
      <c r="B58" s="214" t="s">
        <v>323</v>
      </c>
      <c r="C58" s="215" t="s">
        <v>359</v>
      </c>
      <c r="D58" s="347">
        <v>44562</v>
      </c>
      <c r="E58" s="347">
        <v>44926</v>
      </c>
      <c r="F58" s="70">
        <f t="shared" si="5"/>
        <v>44744</v>
      </c>
      <c r="G58" s="347">
        <v>45125</v>
      </c>
      <c r="H58" s="184">
        <f t="shared" si="6"/>
        <v>381.5</v>
      </c>
      <c r="I58" s="234">
        <v>160.1446733269772</v>
      </c>
      <c r="J58" s="31">
        <f t="shared" si="8"/>
        <v>7.0757420173301805E-5</v>
      </c>
      <c r="K58" s="22">
        <f t="shared" si="7"/>
        <v>2.699395579611464E-2</v>
      </c>
    </row>
    <row r="59" spans="1:11">
      <c r="A59" s="59">
        <f t="shared" si="9"/>
        <v>52</v>
      </c>
      <c r="B59" s="214" t="s">
        <v>323</v>
      </c>
      <c r="C59" s="215" t="s">
        <v>325</v>
      </c>
      <c r="D59" s="347">
        <v>44562</v>
      </c>
      <c r="E59" s="347">
        <v>44926</v>
      </c>
      <c r="F59" s="70">
        <f t="shared" si="5"/>
        <v>44744</v>
      </c>
      <c r="G59" s="347">
        <v>45140</v>
      </c>
      <c r="H59" s="184">
        <f t="shared" si="6"/>
        <v>396.5</v>
      </c>
      <c r="I59" s="234">
        <v>50.47533999863375</v>
      </c>
      <c r="J59" s="31">
        <f t="shared" si="8"/>
        <v>2.2301739836088303E-5</v>
      </c>
      <c r="K59" s="22">
        <f t="shared" si="7"/>
        <v>8.8426398450090118E-3</v>
      </c>
    </row>
    <row r="60" spans="1:11">
      <c r="A60" s="59">
        <f t="shared" si="9"/>
        <v>53</v>
      </c>
      <c r="B60" s="214" t="s">
        <v>323</v>
      </c>
      <c r="C60" s="215" t="s">
        <v>358</v>
      </c>
      <c r="D60" s="347">
        <v>44562</v>
      </c>
      <c r="E60" s="347">
        <v>44926</v>
      </c>
      <c r="F60" s="70">
        <f t="shared" si="5"/>
        <v>44744</v>
      </c>
      <c r="G60" s="347">
        <v>45140</v>
      </c>
      <c r="H60" s="184">
        <f t="shared" si="6"/>
        <v>396.5</v>
      </c>
      <c r="I60" s="234">
        <v>26829.148184541638</v>
      </c>
      <c r="J60" s="31">
        <f t="shared" si="8"/>
        <v>1.1854039672673905E-2</v>
      </c>
      <c r="K60" s="22">
        <f t="shared" si="7"/>
        <v>4.700126730215203</v>
      </c>
    </row>
    <row r="61" spans="1:11">
      <c r="A61" s="59">
        <f t="shared" si="9"/>
        <v>54</v>
      </c>
      <c r="B61" s="214" t="s">
        <v>323</v>
      </c>
      <c r="C61" s="215" t="s">
        <v>328</v>
      </c>
      <c r="D61" s="347">
        <v>44562</v>
      </c>
      <c r="E61" s="347">
        <v>44926</v>
      </c>
      <c r="F61" s="70">
        <f t="shared" si="5"/>
        <v>44744</v>
      </c>
      <c r="G61" s="347">
        <v>45140</v>
      </c>
      <c r="H61" s="184">
        <f t="shared" si="6"/>
        <v>396.5</v>
      </c>
      <c r="I61" s="234">
        <v>598.69701716895747</v>
      </c>
      <c r="J61" s="31">
        <f t="shared" si="8"/>
        <v>2.6452491687833284E-4</v>
      </c>
      <c r="K61" s="22">
        <f t="shared" si="7"/>
        <v>0.10488412954225897</v>
      </c>
    </row>
    <row r="62" spans="1:11">
      <c r="A62" s="59">
        <f t="shared" si="9"/>
        <v>55</v>
      </c>
      <c r="B62" s="214" t="s">
        <v>323</v>
      </c>
      <c r="C62" s="215" t="s">
        <v>341</v>
      </c>
      <c r="D62" s="347">
        <v>44562</v>
      </c>
      <c r="E62" s="347">
        <v>44926</v>
      </c>
      <c r="F62" s="70">
        <f t="shared" si="5"/>
        <v>44744</v>
      </c>
      <c r="G62" s="347">
        <v>45140</v>
      </c>
      <c r="H62" s="184">
        <f t="shared" si="6"/>
        <v>396.5</v>
      </c>
      <c r="I62" s="234">
        <v>260.43214388419796</v>
      </c>
      <c r="J62" s="31">
        <f t="shared" si="8"/>
        <v>1.150678711231526E-4</v>
      </c>
      <c r="K62" s="22">
        <f t="shared" si="7"/>
        <v>4.5624410900330009E-2</v>
      </c>
    </row>
    <row r="63" spans="1:11">
      <c r="A63" s="59">
        <f t="shared" si="9"/>
        <v>56</v>
      </c>
      <c r="B63" s="214" t="s">
        <v>323</v>
      </c>
      <c r="C63" s="215" t="s">
        <v>360</v>
      </c>
      <c r="D63" s="347">
        <v>44562</v>
      </c>
      <c r="E63" s="347">
        <v>44926</v>
      </c>
      <c r="F63" s="70">
        <f t="shared" si="5"/>
        <v>44744</v>
      </c>
      <c r="G63" s="347">
        <v>45140</v>
      </c>
      <c r="H63" s="184">
        <f t="shared" si="6"/>
        <v>396.5</v>
      </c>
      <c r="I63" s="234">
        <v>887.33086708837345</v>
      </c>
      <c r="J63" s="31">
        <f t="shared" si="8"/>
        <v>3.9205327090161647E-4</v>
      </c>
      <c r="K63" s="22">
        <f t="shared" si="7"/>
        <v>0.15544912191249094</v>
      </c>
    </row>
    <row r="64" spans="1:11">
      <c r="A64" s="59">
        <f t="shared" si="9"/>
        <v>57</v>
      </c>
      <c r="B64" s="214" t="s">
        <v>323</v>
      </c>
      <c r="C64" s="215" t="s">
        <v>357</v>
      </c>
      <c r="D64" s="347">
        <v>44562</v>
      </c>
      <c r="E64" s="347">
        <v>44926</v>
      </c>
      <c r="F64" s="70">
        <f t="shared" si="5"/>
        <v>44744</v>
      </c>
      <c r="G64" s="347">
        <v>45140</v>
      </c>
      <c r="H64" s="184">
        <f t="shared" si="6"/>
        <v>396.5</v>
      </c>
      <c r="I64" s="234">
        <v>250.24167575732602</v>
      </c>
      <c r="J64" s="31">
        <f t="shared" si="8"/>
        <v>1.1056537210126194E-4</v>
      </c>
      <c r="K64" s="22">
        <f t="shared" ref="K64:K73" si="10">J64*H64</f>
        <v>4.3839170038150355E-2</v>
      </c>
    </row>
    <row r="65" spans="1:11">
      <c r="A65" s="59">
        <f t="shared" si="9"/>
        <v>58</v>
      </c>
      <c r="B65" s="214" t="s">
        <v>323</v>
      </c>
      <c r="C65" s="215" t="s">
        <v>367</v>
      </c>
      <c r="D65" s="347">
        <v>44562</v>
      </c>
      <c r="E65" s="347">
        <v>44926</v>
      </c>
      <c r="F65" s="70">
        <f t="shared" si="5"/>
        <v>44744</v>
      </c>
      <c r="G65" s="347">
        <v>45246</v>
      </c>
      <c r="H65" s="184">
        <f t="shared" si="6"/>
        <v>502.5</v>
      </c>
      <c r="I65" s="234">
        <v>2625.6104618674799</v>
      </c>
      <c r="J65" s="31">
        <f t="shared" si="8"/>
        <v>1.1600849332181844E-3</v>
      </c>
      <c r="K65" s="22">
        <f t="shared" si="10"/>
        <v>0.58294267894213769</v>
      </c>
    </row>
    <row r="66" spans="1:11">
      <c r="A66" s="59">
        <f t="shared" si="9"/>
        <v>59</v>
      </c>
      <c r="B66" s="214" t="s">
        <v>323</v>
      </c>
      <c r="C66" s="215" t="s">
        <v>368</v>
      </c>
      <c r="D66" s="347">
        <v>44562</v>
      </c>
      <c r="E66" s="347">
        <v>44926</v>
      </c>
      <c r="F66" s="70">
        <f t="shared" si="5"/>
        <v>44744</v>
      </c>
      <c r="G66" s="347">
        <v>45246</v>
      </c>
      <c r="H66" s="184">
        <f t="shared" si="6"/>
        <v>502.5</v>
      </c>
      <c r="I66" s="234">
        <v>6240.4462688698977</v>
      </c>
      <c r="J66" s="31">
        <f t="shared" si="8"/>
        <v>2.7572436194227023E-3</v>
      </c>
      <c r="K66" s="22">
        <f t="shared" si="10"/>
        <v>1.3855149187599078</v>
      </c>
    </row>
    <row r="67" spans="1:11">
      <c r="A67" s="59">
        <f t="shared" si="9"/>
        <v>60</v>
      </c>
      <c r="B67" s="214" t="s">
        <v>323</v>
      </c>
      <c r="C67" s="215" t="s">
        <v>332</v>
      </c>
      <c r="D67" s="347">
        <v>44927</v>
      </c>
      <c r="E67" s="347">
        <v>45291</v>
      </c>
      <c r="F67" s="70">
        <f t="shared" si="5"/>
        <v>45109</v>
      </c>
      <c r="G67" s="347">
        <v>45246</v>
      </c>
      <c r="H67" s="184">
        <f t="shared" si="6"/>
        <v>137.5</v>
      </c>
      <c r="I67" s="234">
        <v>199.56737292667825</v>
      </c>
      <c r="J67" s="31">
        <f t="shared" ref="J67:J73" si="11">I67/$I$74</f>
        <v>8.8175723648475888E-5</v>
      </c>
      <c r="K67" s="22">
        <f t="shared" si="10"/>
        <v>1.2124162001665434E-2</v>
      </c>
    </row>
    <row r="68" spans="1:11">
      <c r="A68" s="59">
        <f t="shared" si="9"/>
        <v>61</v>
      </c>
      <c r="B68" s="214" t="s">
        <v>323</v>
      </c>
      <c r="C68" s="215" t="s">
        <v>335</v>
      </c>
      <c r="D68" s="347">
        <v>44927</v>
      </c>
      <c r="E68" s="347">
        <v>45291</v>
      </c>
      <c r="F68" s="70">
        <f t="shared" si="5"/>
        <v>45109</v>
      </c>
      <c r="G68" s="347">
        <v>45246</v>
      </c>
      <c r="H68" s="184">
        <f t="shared" si="6"/>
        <v>137.5</v>
      </c>
      <c r="I68" s="234">
        <v>71.121560028396317</v>
      </c>
      <c r="J68" s="31">
        <f t="shared" si="11"/>
        <v>3.1423949368799985E-5</v>
      </c>
      <c r="K68" s="22">
        <f t="shared" si="10"/>
        <v>4.3207930382099975E-3</v>
      </c>
    </row>
    <row r="69" spans="1:11">
      <c r="A69" s="59">
        <f t="shared" si="9"/>
        <v>62</v>
      </c>
      <c r="B69" s="214" t="s">
        <v>323</v>
      </c>
      <c r="C69" s="215" t="s">
        <v>368</v>
      </c>
      <c r="D69" s="347">
        <v>44927</v>
      </c>
      <c r="E69" s="347">
        <v>45291</v>
      </c>
      <c r="F69" s="70">
        <f t="shared" si="5"/>
        <v>45109</v>
      </c>
      <c r="G69" s="347">
        <v>45246</v>
      </c>
      <c r="H69" s="184">
        <f t="shared" si="6"/>
        <v>137.5</v>
      </c>
      <c r="I69" s="234">
        <v>314.61125352493889</v>
      </c>
      <c r="J69" s="31">
        <f t="shared" si="11"/>
        <v>1.3900606367007578E-4</v>
      </c>
      <c r="K69" s="22">
        <f t="shared" si="10"/>
        <v>1.911333375463542E-2</v>
      </c>
    </row>
    <row r="70" spans="1:11">
      <c r="A70" s="59">
        <f t="shared" si="9"/>
        <v>63</v>
      </c>
      <c r="B70" s="214" t="s">
        <v>323</v>
      </c>
      <c r="C70" s="215" t="s">
        <v>352</v>
      </c>
      <c r="D70" s="347">
        <v>44927</v>
      </c>
      <c r="E70" s="347">
        <v>45291</v>
      </c>
      <c r="F70" s="70">
        <f t="shared" si="5"/>
        <v>45109</v>
      </c>
      <c r="G70" s="347">
        <v>45246</v>
      </c>
      <c r="H70" s="184">
        <f t="shared" si="6"/>
        <v>137.5</v>
      </c>
      <c r="I70" s="234">
        <v>3681.6720137258972</v>
      </c>
      <c r="J70" s="31">
        <f t="shared" si="11"/>
        <v>1.6266892192136743E-3</v>
      </c>
      <c r="K70" s="22">
        <f t="shared" si="10"/>
        <v>0.22366976764188021</v>
      </c>
    </row>
    <row r="71" spans="1:11">
      <c r="A71" s="59">
        <f t="shared" si="9"/>
        <v>64</v>
      </c>
      <c r="B71" s="214" t="s">
        <v>323</v>
      </c>
      <c r="C71" s="215" t="s">
        <v>350</v>
      </c>
      <c r="D71" s="347">
        <v>44927</v>
      </c>
      <c r="E71" s="347">
        <v>45291</v>
      </c>
      <c r="F71" s="70">
        <f t="shared" si="5"/>
        <v>45109</v>
      </c>
      <c r="G71" s="347">
        <v>45246</v>
      </c>
      <c r="H71" s="184">
        <f t="shared" si="6"/>
        <v>137.5</v>
      </c>
      <c r="I71" s="234">
        <v>353.35288804582268</v>
      </c>
      <c r="J71" s="31">
        <f t="shared" si="11"/>
        <v>1.5612344918809219E-4</v>
      </c>
      <c r="K71" s="22">
        <f t="shared" si="10"/>
        <v>2.1466974263362675E-2</v>
      </c>
    </row>
    <row r="72" spans="1:11">
      <c r="A72" s="59">
        <f t="shared" si="9"/>
        <v>65</v>
      </c>
      <c r="B72" s="214" t="s">
        <v>323</v>
      </c>
      <c r="C72" s="215" t="s">
        <v>363</v>
      </c>
      <c r="D72" s="347">
        <v>44927</v>
      </c>
      <c r="E72" s="347">
        <v>45291</v>
      </c>
      <c r="F72" s="70">
        <f t="shared" si="5"/>
        <v>45109</v>
      </c>
      <c r="G72" s="347">
        <v>45267</v>
      </c>
      <c r="H72" s="184">
        <f t="shared" si="6"/>
        <v>158.5</v>
      </c>
      <c r="I72" s="234">
        <v>13623.122851499053</v>
      </c>
      <c r="J72" s="31">
        <f t="shared" si="11"/>
        <v>6.0191638451058474E-3</v>
      </c>
      <c r="K72" s="22">
        <f t="shared" si="10"/>
        <v>0.95403746944927681</v>
      </c>
    </row>
    <row r="73" spans="1:11">
      <c r="A73" s="59">
        <f t="shared" si="9"/>
        <v>66</v>
      </c>
      <c r="B73" s="214" t="s">
        <v>369</v>
      </c>
      <c r="C73" s="215" t="s">
        <v>370</v>
      </c>
      <c r="D73" s="347">
        <v>44927</v>
      </c>
      <c r="E73" s="347">
        <v>45291</v>
      </c>
      <c r="F73" s="70">
        <f t="shared" si="5"/>
        <v>45109</v>
      </c>
      <c r="G73" s="347">
        <v>45289</v>
      </c>
      <c r="H73" s="184">
        <f t="shared" si="6"/>
        <v>180.5</v>
      </c>
      <c r="I73" s="234">
        <v>1256.5306489967452</v>
      </c>
      <c r="J73" s="31">
        <f t="shared" si="11"/>
        <v>5.5517842238913325E-4</v>
      </c>
      <c r="K73" s="22">
        <f t="shared" si="10"/>
        <v>0.10020970524123855</v>
      </c>
    </row>
    <row r="74" spans="1:11">
      <c r="A74" s="59">
        <f t="shared" si="9"/>
        <v>67</v>
      </c>
      <c r="H74" s="71"/>
      <c r="I74" s="75">
        <f>SUM(I8:I73)</f>
        <v>2263291.5803705771</v>
      </c>
      <c r="J74" s="175">
        <f>SUM(J8:J73)</f>
        <v>1.0000000000000004</v>
      </c>
      <c r="K74" s="176">
        <f>SUM(K8:K73)</f>
        <v>248.52571408141401</v>
      </c>
    </row>
    <row r="75" spans="1:11">
      <c r="A75" s="59">
        <f t="shared" si="9"/>
        <v>68</v>
      </c>
      <c r="H75" s="71"/>
      <c r="I75" s="75"/>
      <c r="J75" s="175"/>
      <c r="K75" s="74"/>
    </row>
    <row r="76" spans="1:11">
      <c r="A76" s="59">
        <f t="shared" si="9"/>
        <v>69</v>
      </c>
      <c r="J76" s="333" t="s">
        <v>483</v>
      </c>
      <c r="K76" s="71">
        <v>1</v>
      </c>
    </row>
    <row r="77" spans="1:11" ht="13.5" thickBot="1">
      <c r="A77" s="59">
        <f t="shared" si="9"/>
        <v>70</v>
      </c>
      <c r="J77" s="332" t="s">
        <v>484</v>
      </c>
      <c r="K77" s="334">
        <f>K74+K76</f>
        <v>249.52571408141401</v>
      </c>
    </row>
    <row r="78" spans="1:11" ht="13.5" thickTop="1"/>
  </sheetData>
  <mergeCells count="5">
    <mergeCell ref="A5:C5"/>
    <mergeCell ref="A1:K1"/>
    <mergeCell ref="A2:K2"/>
    <mergeCell ref="A3:K3"/>
    <mergeCell ref="A4:K4"/>
  </mergeCells>
  <phoneticPr fontId="19" type="noConversion"/>
  <pageMargins left="0.45" right="0.45" top="1" bottom="1" header="0.5" footer="0.5"/>
  <pageSetup scale="47"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1D86F-C644-4340-825B-16AA358F3C51}">
  <sheetPr transitionEvaluation="1" transitionEntry="1">
    <tabColor rgb="FF92D050"/>
    <pageSetUpPr fitToPage="1"/>
  </sheetPr>
  <dimension ref="A1:M32"/>
  <sheetViews>
    <sheetView showGridLines="0" view="pageBreakPreview" zoomScaleNormal="80" zoomScaleSheetLayoutView="100" workbookViewId="0">
      <selection activeCell="D41" sqref="D41"/>
    </sheetView>
  </sheetViews>
  <sheetFormatPr defaultColWidth="9.625" defaultRowHeight="12.75"/>
  <cols>
    <col min="1" max="1" width="6.5" style="12" customWidth="1"/>
    <col min="2" max="2" width="32.5" style="12" customWidth="1"/>
    <col min="3" max="3" width="19.75" style="12" customWidth="1"/>
    <col min="4" max="4" width="12.625" style="12" bestFit="1" customWidth="1"/>
    <col min="5" max="5" width="8.25" style="12" bestFit="1" customWidth="1"/>
    <col min="6" max="6" width="10.25" style="12" customWidth="1"/>
    <col min="7" max="7" width="9.25" style="8" bestFit="1" customWidth="1"/>
    <col min="8" max="8" width="10.5" style="8" customWidth="1"/>
    <col min="9" max="9" width="11.25" style="12" customWidth="1"/>
    <col min="10" max="10" width="13.75" style="12" customWidth="1"/>
    <col min="11" max="11" width="13.25" style="12" bestFit="1" customWidth="1"/>
    <col min="12" max="12" width="33.25" style="12" customWidth="1"/>
    <col min="13" max="13" width="10.875" style="12" bestFit="1" customWidth="1"/>
    <col min="14" max="16384" width="9.625" style="12"/>
  </cols>
  <sheetData>
    <row r="1" spans="1:13">
      <c r="A1" s="392" t="str">
        <f>Cover!A8</f>
        <v>DUKE ENERGY KENTUCKY</v>
      </c>
      <c r="B1" s="392"/>
      <c r="C1" s="392"/>
      <c r="D1" s="392"/>
      <c r="E1" s="392"/>
      <c r="F1" s="392"/>
      <c r="G1" s="392"/>
      <c r="H1" s="392"/>
      <c r="I1" s="392"/>
      <c r="J1" s="392"/>
      <c r="K1" s="6"/>
      <c r="L1" s="15"/>
    </row>
    <row r="2" spans="1:13" ht="13.35" customHeight="1">
      <c r="A2" s="392" t="s">
        <v>44</v>
      </c>
      <c r="B2" s="392"/>
      <c r="C2" s="392"/>
      <c r="D2" s="392"/>
      <c r="E2" s="392"/>
      <c r="F2" s="392"/>
      <c r="G2" s="392"/>
      <c r="H2" s="392"/>
      <c r="I2" s="392"/>
      <c r="J2" s="392"/>
      <c r="K2" s="6"/>
    </row>
    <row r="3" spans="1:13" ht="13.35" customHeight="1">
      <c r="A3" s="392" t="str">
        <f>Cover!A11</f>
        <v>TEST YEAR ENDING DECEMBER 31, 2023</v>
      </c>
      <c r="B3" s="392"/>
      <c r="C3" s="392"/>
      <c r="D3" s="392"/>
      <c r="E3" s="392"/>
      <c r="F3" s="392"/>
      <c r="G3" s="392"/>
      <c r="H3" s="392"/>
      <c r="I3" s="392"/>
      <c r="J3" s="392"/>
      <c r="K3" s="6"/>
    </row>
    <row r="4" spans="1:13" ht="13.35" customHeight="1">
      <c r="A4" s="14"/>
      <c r="B4" s="14"/>
      <c r="C4" s="14"/>
      <c r="D4" s="14"/>
      <c r="E4" s="14"/>
      <c r="F4" s="14"/>
      <c r="G4" s="14"/>
      <c r="H4" s="14"/>
      <c r="I4" s="14"/>
      <c r="J4" s="14"/>
      <c r="K4" s="6"/>
    </row>
    <row r="5" spans="1:13" ht="38.25">
      <c r="A5" s="33" t="s">
        <v>1</v>
      </c>
      <c r="B5" s="33" t="s">
        <v>2</v>
      </c>
      <c r="C5" s="33" t="s">
        <v>70</v>
      </c>
      <c r="D5" s="52" t="s">
        <v>69</v>
      </c>
      <c r="E5" s="33" t="s">
        <v>68</v>
      </c>
      <c r="F5" s="53" t="s">
        <v>8</v>
      </c>
      <c r="G5" s="33" t="s">
        <v>65</v>
      </c>
      <c r="H5" s="53" t="s">
        <v>8</v>
      </c>
      <c r="I5" s="52" t="s">
        <v>67</v>
      </c>
      <c r="J5" s="52" t="s">
        <v>66</v>
      </c>
    </row>
    <row r="6" spans="1:13">
      <c r="B6" s="38" t="s">
        <v>37</v>
      </c>
      <c r="C6" s="11" t="s">
        <v>36</v>
      </c>
      <c r="D6" s="11" t="s">
        <v>380</v>
      </c>
      <c r="E6" s="11" t="s">
        <v>38</v>
      </c>
      <c r="F6" s="11" t="s">
        <v>39</v>
      </c>
      <c r="G6" s="11" t="s">
        <v>40</v>
      </c>
      <c r="H6" s="11" t="s">
        <v>41</v>
      </c>
      <c r="I6" s="11" t="s">
        <v>79</v>
      </c>
      <c r="J6" s="11" t="s">
        <v>80</v>
      </c>
    </row>
    <row r="7" spans="1:13">
      <c r="A7" s="16">
        <v>1</v>
      </c>
      <c r="B7" s="6" t="s">
        <v>72</v>
      </c>
      <c r="E7" s="16"/>
      <c r="F7" s="8"/>
      <c r="G7" s="16"/>
    </row>
    <row r="8" spans="1:13">
      <c r="A8" s="16">
        <f t="shared" ref="A8:A30" si="0">1+A7</f>
        <v>2</v>
      </c>
      <c r="B8" s="62" t="s">
        <v>15</v>
      </c>
      <c r="C8" s="68">
        <v>56979326</v>
      </c>
      <c r="D8" s="51">
        <f>C8/365</f>
        <v>156107.74246575343</v>
      </c>
      <c r="E8" s="41">
        <f>'A - Revenue Lag'!C13</f>
        <v>53.210724968766314</v>
      </c>
      <c r="F8" s="26" t="s">
        <v>28</v>
      </c>
      <c r="G8" s="41">
        <f>'B - Fuel'!L68</f>
        <v>39.821670920191295</v>
      </c>
      <c r="H8" s="26" t="s">
        <v>32</v>
      </c>
      <c r="I8" s="18">
        <f>E8-G8</f>
        <v>13.389054048575019</v>
      </c>
      <c r="J8" s="51">
        <f>I8*D8</f>
        <v>2090135.0012750025</v>
      </c>
      <c r="L8" s="225"/>
    </row>
    <row r="9" spans="1:13">
      <c r="A9" s="16">
        <f t="shared" si="0"/>
        <v>3</v>
      </c>
      <c r="B9" s="6"/>
      <c r="E9" s="41"/>
      <c r="F9" s="26"/>
      <c r="G9" s="41"/>
      <c r="H9" s="26"/>
      <c r="I9" s="18"/>
    </row>
    <row r="10" spans="1:13">
      <c r="A10" s="16">
        <f t="shared" si="0"/>
        <v>4</v>
      </c>
      <c r="B10" s="6" t="s">
        <v>71</v>
      </c>
      <c r="E10" s="41"/>
      <c r="F10" s="26"/>
      <c r="G10" s="41"/>
      <c r="H10" s="26"/>
      <c r="I10" s="18"/>
      <c r="L10" s="191"/>
    </row>
    <row r="11" spans="1:13">
      <c r="A11" s="16">
        <f t="shared" si="0"/>
        <v>5</v>
      </c>
      <c r="B11" s="62" t="s">
        <v>497</v>
      </c>
      <c r="C11" s="12">
        <v>6667237</v>
      </c>
      <c r="D11" s="3">
        <f t="shared" ref="D11:D14" si="1">C11/365</f>
        <v>18266.402739726029</v>
      </c>
      <c r="E11" s="41">
        <f>$E$8</f>
        <v>53.210724968766314</v>
      </c>
      <c r="F11" s="26" t="s">
        <v>28</v>
      </c>
      <c r="G11" s="41">
        <f>'C - Payroll'!F59</f>
        <v>9.1807903025139677</v>
      </c>
      <c r="H11" s="26" t="s">
        <v>33</v>
      </c>
      <c r="I11" s="18">
        <f>E11-G11</f>
        <v>44.029934666252345</v>
      </c>
      <c r="J11" s="12">
        <f>I11*D11</f>
        <v>804268.51921758987</v>
      </c>
      <c r="L11" s="191"/>
    </row>
    <row r="12" spans="1:13">
      <c r="A12" s="16">
        <f t="shared" si="0"/>
        <v>6</v>
      </c>
      <c r="B12" s="62" t="s">
        <v>543</v>
      </c>
      <c r="C12" s="12">
        <v>1511748</v>
      </c>
      <c r="D12" s="3">
        <f t="shared" si="1"/>
        <v>4141.7753424657531</v>
      </c>
      <c r="E12" s="41">
        <f>$E$8</f>
        <v>53.210724968766314</v>
      </c>
      <c r="F12" s="26" t="s">
        <v>28</v>
      </c>
      <c r="G12" s="41">
        <f>'C-5 Benefits'!E31</f>
        <v>13.642952793285456</v>
      </c>
      <c r="H12" s="26" t="s">
        <v>541</v>
      </c>
      <c r="I12" s="18">
        <f>E12-G12</f>
        <v>39.567772175480854</v>
      </c>
      <c r="J12" s="12">
        <f>I12*D12</f>
        <v>163880.82315270911</v>
      </c>
      <c r="L12" s="191"/>
    </row>
    <row r="13" spans="1:13">
      <c r="A13" s="16">
        <f t="shared" si="0"/>
        <v>7</v>
      </c>
      <c r="B13" s="62" t="s">
        <v>481</v>
      </c>
      <c r="C13" s="12">
        <v>802167</v>
      </c>
      <c r="D13" s="3">
        <f t="shared" si="1"/>
        <v>2197.7178082191781</v>
      </c>
      <c r="E13" s="41">
        <f>$E$8</f>
        <v>53.210724968766314</v>
      </c>
      <c r="F13" s="26" t="s">
        <v>28</v>
      </c>
      <c r="G13" s="41">
        <f>'C - Payroll'!F60</f>
        <v>255.89099106625807</v>
      </c>
      <c r="H13" s="26" t="s">
        <v>33</v>
      </c>
      <c r="I13" s="18">
        <f>E13-G13</f>
        <v>-202.68026609749177</v>
      </c>
      <c r="J13" s="12">
        <f>I13*D13</f>
        <v>-445434.03017705941</v>
      </c>
      <c r="L13" s="273"/>
      <c r="M13" s="17"/>
    </row>
    <row r="14" spans="1:13">
      <c r="A14" s="16">
        <f t="shared" si="0"/>
        <v>8</v>
      </c>
      <c r="B14" s="62" t="s">
        <v>395</v>
      </c>
      <c r="C14" s="28">
        <v>6522412.3300000001</v>
      </c>
      <c r="D14" s="3">
        <f t="shared" si="1"/>
        <v>17869.622821917808</v>
      </c>
      <c r="E14" s="41">
        <f>$E$8</f>
        <v>53.210724968766314</v>
      </c>
      <c r="F14" s="26" t="s">
        <v>28</v>
      </c>
      <c r="G14" s="41">
        <f>'D - Other O&amp;M'!L366</f>
        <v>66.210525155644376</v>
      </c>
      <c r="H14" s="26" t="s">
        <v>34</v>
      </c>
      <c r="I14" s="18">
        <f>E14-G14</f>
        <v>-12.999800186878062</v>
      </c>
      <c r="J14" s="12">
        <f>I14*D14</f>
        <v>-232301.52609980761</v>
      </c>
      <c r="L14" s="191"/>
    </row>
    <row r="15" spans="1:13">
      <c r="A15" s="16">
        <f t="shared" si="0"/>
        <v>9</v>
      </c>
      <c r="B15" s="62" t="s">
        <v>496</v>
      </c>
      <c r="C15" s="12">
        <v>94448</v>
      </c>
      <c r="D15" s="3">
        <f>C15/365</f>
        <v>258.76164383561644</v>
      </c>
      <c r="E15" s="41">
        <f t="shared" ref="E15" si="2">$E$8</f>
        <v>53.210724968766314</v>
      </c>
      <c r="F15" s="26" t="s">
        <v>28</v>
      </c>
      <c r="G15" s="41">
        <f>'F - KY Reg Fee'!G8</f>
        <v>-172</v>
      </c>
      <c r="H15" s="26" t="s">
        <v>487</v>
      </c>
      <c r="I15" s="18">
        <f t="shared" ref="I15" si="3">E15-G15</f>
        <v>225.21072496876633</v>
      </c>
      <c r="J15" s="12">
        <f t="shared" ref="J15" si="4">I15*D15</f>
        <v>58275.897402328883</v>
      </c>
    </row>
    <row r="16" spans="1:13">
      <c r="A16" s="16">
        <f t="shared" si="0"/>
        <v>10</v>
      </c>
      <c r="B16" s="62"/>
      <c r="C16" s="28"/>
      <c r="D16" s="3"/>
      <c r="E16" s="41"/>
      <c r="F16" s="26"/>
      <c r="G16" s="41"/>
      <c r="H16" s="26"/>
      <c r="I16" s="18"/>
      <c r="L16" s="191"/>
    </row>
    <row r="17" spans="1:12">
      <c r="A17" s="16">
        <f t="shared" si="0"/>
        <v>11</v>
      </c>
      <c r="B17" s="6" t="s">
        <v>384</v>
      </c>
      <c r="D17" s="3"/>
      <c r="E17" s="41"/>
      <c r="F17" s="26"/>
      <c r="G17" s="41"/>
      <c r="H17" s="26"/>
      <c r="I17" s="18"/>
      <c r="L17" s="191"/>
    </row>
    <row r="18" spans="1:12">
      <c r="A18" s="16">
        <f t="shared" si="0"/>
        <v>12</v>
      </c>
      <c r="B18" s="62" t="s">
        <v>78</v>
      </c>
      <c r="C18" s="12">
        <v>8742147</v>
      </c>
      <c r="D18" s="3">
        <f>C18/365</f>
        <v>23951.087671232875</v>
      </c>
      <c r="E18" s="41">
        <f>$E$8</f>
        <v>53.210724968766314</v>
      </c>
      <c r="F18" s="26" t="s">
        <v>28</v>
      </c>
      <c r="G18" s="41">
        <f>'E-1 - FIT'!H12</f>
        <v>38.499305555553292</v>
      </c>
      <c r="H18" s="26" t="s">
        <v>35</v>
      </c>
      <c r="I18" s="18">
        <f>E18-G18</f>
        <v>14.711419413213022</v>
      </c>
      <c r="J18" s="12">
        <f>I18*D18</f>
        <v>352354.49613414239</v>
      </c>
      <c r="L18" s="229"/>
    </row>
    <row r="19" spans="1:12">
      <c r="A19" s="16">
        <f t="shared" si="0"/>
        <v>13</v>
      </c>
      <c r="B19" s="62" t="s">
        <v>385</v>
      </c>
      <c r="C19" s="12">
        <v>608384</v>
      </c>
      <c r="D19" s="3">
        <f>C19/365</f>
        <v>1666.8054794520549</v>
      </c>
      <c r="E19" s="41">
        <f>$E$8</f>
        <v>53.210724968766314</v>
      </c>
      <c r="F19" s="26" t="s">
        <v>28</v>
      </c>
      <c r="G19" s="41">
        <f>'E-2 - SIT'!H12</f>
        <v>38.499305555553292</v>
      </c>
      <c r="H19" s="26" t="s">
        <v>485</v>
      </c>
      <c r="I19" s="18">
        <f>E19-G19</f>
        <v>14.711419413213022</v>
      </c>
      <c r="J19" s="12">
        <f>I19*D19</f>
        <v>24521.074488460799</v>
      </c>
      <c r="L19" s="229"/>
    </row>
    <row r="20" spans="1:12">
      <c r="A20" s="16">
        <f t="shared" si="0"/>
        <v>14</v>
      </c>
      <c r="D20" s="3"/>
      <c r="E20" s="41"/>
      <c r="F20" s="26"/>
      <c r="G20" s="41"/>
      <c r="H20" s="26"/>
      <c r="I20" s="18"/>
      <c r="L20" s="229"/>
    </row>
    <row r="21" spans="1:12">
      <c r="A21" s="16">
        <f t="shared" si="0"/>
        <v>15</v>
      </c>
      <c r="B21" s="6" t="s">
        <v>382</v>
      </c>
      <c r="D21" s="3"/>
      <c r="E21" s="41"/>
      <c r="F21" s="26"/>
      <c r="G21" s="41"/>
      <c r="H21" s="26"/>
      <c r="I21" s="18"/>
      <c r="L21" s="229"/>
    </row>
    <row r="22" spans="1:12">
      <c r="A22" s="16">
        <f t="shared" si="0"/>
        <v>16</v>
      </c>
      <c r="B22" s="62" t="s">
        <v>373</v>
      </c>
      <c r="C22" s="12">
        <v>3335968</v>
      </c>
      <c r="D22" s="3">
        <f t="shared" ref="D22:D24" si="5">C22/365</f>
        <v>9139.6383561643834</v>
      </c>
      <c r="E22" s="41">
        <f t="shared" ref="E22:E24" si="6">$E$8</f>
        <v>53.210724968766314</v>
      </c>
      <c r="F22" s="26" t="s">
        <v>28</v>
      </c>
      <c r="G22" s="41">
        <f>'I - Prop'!K77</f>
        <v>249.52571408141401</v>
      </c>
      <c r="H22" s="26" t="s">
        <v>486</v>
      </c>
      <c r="I22" s="18">
        <f t="shared" ref="I22" si="7">E22-G22</f>
        <v>-196.31498911264771</v>
      </c>
      <c r="J22" s="12">
        <f t="shared" ref="J22" si="8">I22*D22</f>
        <v>-1794248.0043839484</v>
      </c>
      <c r="L22" s="191"/>
    </row>
    <row r="23" spans="1:12">
      <c r="A23" s="16">
        <f t="shared" si="0"/>
        <v>17</v>
      </c>
      <c r="D23" s="3"/>
      <c r="E23" s="41"/>
      <c r="F23" s="26"/>
      <c r="G23" s="41"/>
      <c r="H23" s="26"/>
      <c r="I23" s="18"/>
      <c r="L23" s="227"/>
    </row>
    <row r="24" spans="1:12">
      <c r="A24" s="16">
        <f t="shared" si="0"/>
        <v>18</v>
      </c>
      <c r="B24" s="6" t="s">
        <v>397</v>
      </c>
      <c r="C24" s="12">
        <v>2749053.67</v>
      </c>
      <c r="D24" s="3">
        <f t="shared" si="5"/>
        <v>7531.6538904109584</v>
      </c>
      <c r="E24" s="41">
        <f t="shared" si="6"/>
        <v>53.210724968766314</v>
      </c>
      <c r="F24" s="26" t="s">
        <v>28</v>
      </c>
      <c r="G24" s="41">
        <f>'G - Intercx'!H21</f>
        <v>41.585750210180521</v>
      </c>
      <c r="H24" s="26" t="s">
        <v>386</v>
      </c>
      <c r="I24" s="18">
        <f t="shared" ref="I24" si="9">E24-G24</f>
        <v>11.624974758585793</v>
      </c>
      <c r="J24" s="12">
        <f t="shared" ref="J24" si="10">I24*D24</f>
        <v>87555.286366431887</v>
      </c>
      <c r="L24" s="227"/>
    </row>
    <row r="25" spans="1:12">
      <c r="A25" s="16">
        <f t="shared" si="0"/>
        <v>19</v>
      </c>
      <c r="D25" s="3"/>
      <c r="E25" s="41"/>
      <c r="F25" s="26"/>
      <c r="G25" s="41"/>
      <c r="H25" s="26"/>
      <c r="I25" s="18"/>
      <c r="L25" s="227"/>
    </row>
    <row r="26" spans="1:12">
      <c r="A26" s="16">
        <f t="shared" si="0"/>
        <v>20</v>
      </c>
      <c r="B26" s="6" t="s">
        <v>14</v>
      </c>
      <c r="C26" s="12">
        <v>299225.59999999998</v>
      </c>
      <c r="D26" s="3">
        <f>C26/365</f>
        <v>819.79616438356163</v>
      </c>
      <c r="E26" s="41">
        <f>$E$8</f>
        <v>53.210724968766314</v>
      </c>
      <c r="F26" s="26" t="s">
        <v>28</v>
      </c>
      <c r="G26" s="41">
        <f>'H - ICD'!H10</f>
        <v>843.82969398340265</v>
      </c>
      <c r="H26" s="26" t="s">
        <v>381</v>
      </c>
      <c r="I26" s="18">
        <f>E26-G26</f>
        <v>-790.61896901463638</v>
      </c>
      <c r="J26" s="12">
        <f>I26*D26</f>
        <v>-648146.39828708488</v>
      </c>
      <c r="L26" s="226"/>
    </row>
    <row r="27" spans="1:12">
      <c r="A27" s="16">
        <f t="shared" si="0"/>
        <v>21</v>
      </c>
      <c r="E27" s="25"/>
      <c r="F27" s="25"/>
      <c r="G27" s="16"/>
      <c r="H27" s="16"/>
      <c r="L27" s="191"/>
    </row>
    <row r="28" spans="1:12" ht="13.5" thickBot="1">
      <c r="A28" s="16">
        <f t="shared" si="0"/>
        <v>22</v>
      </c>
      <c r="B28" s="6" t="s">
        <v>43</v>
      </c>
      <c r="C28" s="63">
        <f>SUM(C8:C26)</f>
        <v>88312116.599999994</v>
      </c>
      <c r="D28" s="40">
        <f>SUM(D8:D26)</f>
        <v>241951.00438356164</v>
      </c>
      <c r="E28" s="39"/>
      <c r="F28" s="39"/>
      <c r="G28" s="39"/>
      <c r="H28" s="39"/>
      <c r="I28" s="39"/>
      <c r="J28" s="369">
        <f>SUM(J8:J26)</f>
        <v>460861.13908876549</v>
      </c>
      <c r="L28" s="191"/>
    </row>
    <row r="29" spans="1:12" ht="13.5" thickTop="1">
      <c r="A29" s="16">
        <f t="shared" si="0"/>
        <v>23</v>
      </c>
      <c r="L29" s="191"/>
    </row>
    <row r="30" spans="1:12">
      <c r="A30" s="16">
        <f t="shared" si="0"/>
        <v>24</v>
      </c>
      <c r="L30" s="191"/>
    </row>
    <row r="31" spans="1:12">
      <c r="B31" s="10"/>
      <c r="L31" s="191"/>
    </row>
    <row r="32" spans="1:12">
      <c r="B32" s="73"/>
      <c r="L32" s="227"/>
    </row>
  </sheetData>
  <mergeCells count="3">
    <mergeCell ref="A1:J1"/>
    <mergeCell ref="A2:J2"/>
    <mergeCell ref="A3:J3"/>
  </mergeCells>
  <pageMargins left="0.45" right="0.45" top="1" bottom="1" header="0.5" footer="0.5"/>
  <pageSetup scale="89"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transitionEntry="1">
    <tabColor rgb="FF92D050"/>
    <pageSetUpPr fitToPage="1"/>
  </sheetPr>
  <dimension ref="A1:M32"/>
  <sheetViews>
    <sheetView showGridLines="0" view="pageBreakPreview" zoomScaleNormal="80" zoomScaleSheetLayoutView="100" workbookViewId="0">
      <selection activeCell="D41" sqref="D41"/>
    </sheetView>
  </sheetViews>
  <sheetFormatPr defaultColWidth="9.625" defaultRowHeight="12.75"/>
  <cols>
    <col min="1" max="1" width="6.5" style="12" customWidth="1"/>
    <col min="2" max="2" width="32.5" style="12" customWidth="1"/>
    <col min="3" max="3" width="19.75" style="12" customWidth="1"/>
    <col min="4" max="4" width="12.625" style="12" bestFit="1" customWidth="1"/>
    <col min="5" max="5" width="8.25" style="12" bestFit="1" customWidth="1"/>
    <col min="6" max="6" width="10.25" style="12" customWidth="1"/>
    <col min="7" max="7" width="9.25" style="8" bestFit="1" customWidth="1"/>
    <col min="8" max="8" width="10.5" style="8" customWidth="1"/>
    <col min="9" max="9" width="11.25" style="12" customWidth="1"/>
    <col min="10" max="10" width="13.75" style="12" customWidth="1"/>
    <col min="11" max="11" width="13.25" style="12" bestFit="1" customWidth="1"/>
    <col min="12" max="12" width="33.25" style="12" customWidth="1"/>
    <col min="13" max="13" width="10.875" style="12" bestFit="1" customWidth="1"/>
    <col min="14" max="16384" width="9.625" style="12"/>
  </cols>
  <sheetData>
    <row r="1" spans="1:13">
      <c r="A1" s="392" t="str">
        <f>Cover!A8</f>
        <v>DUKE ENERGY KENTUCKY</v>
      </c>
      <c r="B1" s="392"/>
      <c r="C1" s="392"/>
      <c r="D1" s="392"/>
      <c r="E1" s="392"/>
      <c r="F1" s="392"/>
      <c r="G1" s="392"/>
      <c r="H1" s="392"/>
      <c r="I1" s="392"/>
      <c r="J1" s="392"/>
      <c r="K1" s="6"/>
      <c r="L1" s="15"/>
    </row>
    <row r="2" spans="1:13" ht="13.35" customHeight="1">
      <c r="A2" s="392" t="s">
        <v>44</v>
      </c>
      <c r="B2" s="392"/>
      <c r="C2" s="392"/>
      <c r="D2" s="392"/>
      <c r="E2" s="392"/>
      <c r="F2" s="392"/>
      <c r="G2" s="392"/>
      <c r="H2" s="392"/>
      <c r="I2" s="392"/>
      <c r="J2" s="392"/>
      <c r="K2" s="6"/>
    </row>
    <row r="3" spans="1:13" ht="13.35" customHeight="1">
      <c r="A3" s="392" t="str">
        <f>Cover!A11</f>
        <v>TEST YEAR ENDING DECEMBER 31, 2023</v>
      </c>
      <c r="B3" s="392"/>
      <c r="C3" s="392"/>
      <c r="D3" s="392"/>
      <c r="E3" s="392"/>
      <c r="F3" s="392"/>
      <c r="G3" s="392"/>
      <c r="H3" s="392"/>
      <c r="I3" s="392"/>
      <c r="J3" s="392"/>
      <c r="K3" s="6"/>
    </row>
    <row r="4" spans="1:13" ht="13.35" customHeight="1">
      <c r="A4" s="14"/>
      <c r="B4" s="14"/>
      <c r="C4" s="14"/>
      <c r="D4" s="14"/>
      <c r="E4" s="14"/>
      <c r="F4" s="14"/>
      <c r="G4" s="14"/>
      <c r="H4" s="14"/>
      <c r="I4" s="14"/>
      <c r="J4" s="14"/>
      <c r="K4" s="6"/>
    </row>
    <row r="5" spans="1:13" ht="38.25">
      <c r="A5" s="33" t="s">
        <v>1</v>
      </c>
      <c r="B5" s="33" t="s">
        <v>2</v>
      </c>
      <c r="C5" s="33" t="s">
        <v>70</v>
      </c>
      <c r="D5" s="52" t="s">
        <v>69</v>
      </c>
      <c r="E5" s="33" t="s">
        <v>68</v>
      </c>
      <c r="F5" s="53" t="s">
        <v>8</v>
      </c>
      <c r="G5" s="33" t="s">
        <v>65</v>
      </c>
      <c r="H5" s="53" t="s">
        <v>8</v>
      </c>
      <c r="I5" s="52" t="s">
        <v>67</v>
      </c>
      <c r="J5" s="52" t="s">
        <v>66</v>
      </c>
    </row>
    <row r="6" spans="1:13">
      <c r="B6" s="38" t="s">
        <v>37</v>
      </c>
      <c r="C6" s="11" t="s">
        <v>36</v>
      </c>
      <c r="D6" s="11" t="s">
        <v>380</v>
      </c>
      <c r="E6" s="11" t="s">
        <v>38</v>
      </c>
      <c r="F6" s="11" t="s">
        <v>39</v>
      </c>
      <c r="G6" s="11" t="s">
        <v>40</v>
      </c>
      <c r="H6" s="11" t="s">
        <v>41</v>
      </c>
      <c r="I6" s="11" t="s">
        <v>79</v>
      </c>
      <c r="J6" s="11" t="s">
        <v>80</v>
      </c>
    </row>
    <row r="7" spans="1:13">
      <c r="A7" s="16">
        <v>1</v>
      </c>
      <c r="B7" s="6" t="s">
        <v>72</v>
      </c>
      <c r="E7" s="16"/>
      <c r="F7" s="8"/>
      <c r="G7" s="16"/>
    </row>
    <row r="8" spans="1:13">
      <c r="A8" s="16">
        <f t="shared" ref="A8:A30" si="0">1+A7</f>
        <v>2</v>
      </c>
      <c r="B8" s="62" t="s">
        <v>15</v>
      </c>
      <c r="C8" s="68">
        <v>63937918</v>
      </c>
      <c r="D8" s="51">
        <f>C8/365</f>
        <v>175172.37808219178</v>
      </c>
      <c r="E8" s="41">
        <f>'A - Revenue Lag'!C13</f>
        <v>53.210724968766314</v>
      </c>
      <c r="F8" s="26" t="s">
        <v>28</v>
      </c>
      <c r="G8" s="41">
        <f>'B - Fuel'!L68</f>
        <v>39.821670920191295</v>
      </c>
      <c r="H8" s="26" t="s">
        <v>32</v>
      </c>
      <c r="I8" s="18">
        <f>E8-G8</f>
        <v>13.389054048575019</v>
      </c>
      <c r="J8" s="51">
        <f>I8*D8</f>
        <v>2345392.4379598838</v>
      </c>
      <c r="L8" s="225"/>
    </row>
    <row r="9" spans="1:13">
      <c r="A9" s="16">
        <f t="shared" si="0"/>
        <v>3</v>
      </c>
      <c r="B9" s="6"/>
      <c r="E9" s="41"/>
      <c r="F9" s="26"/>
      <c r="G9" s="41"/>
      <c r="H9" s="26"/>
      <c r="I9" s="18"/>
    </row>
    <row r="10" spans="1:13">
      <c r="A10" s="16">
        <f t="shared" si="0"/>
        <v>4</v>
      </c>
      <c r="B10" s="6" t="s">
        <v>71</v>
      </c>
      <c r="E10" s="41"/>
      <c r="F10" s="26"/>
      <c r="G10" s="41"/>
      <c r="H10" s="26"/>
      <c r="I10" s="18"/>
      <c r="L10" s="191"/>
    </row>
    <row r="11" spans="1:13">
      <c r="A11" s="16">
        <f t="shared" si="0"/>
        <v>5</v>
      </c>
      <c r="B11" s="62" t="s">
        <v>497</v>
      </c>
      <c r="C11" s="12">
        <v>6929918</v>
      </c>
      <c r="D11" s="3">
        <f t="shared" ref="D11:D14" si="1">C11/365</f>
        <v>18986.076712328766</v>
      </c>
      <c r="E11" s="41">
        <f>$E$8</f>
        <v>53.210724968766314</v>
      </c>
      <c r="F11" s="26" t="s">
        <v>28</v>
      </c>
      <c r="G11" s="41">
        <f>'C - Payroll'!F59</f>
        <v>9.1807903025139677</v>
      </c>
      <c r="H11" s="26" t="s">
        <v>33</v>
      </c>
      <c r="I11" s="18">
        <f>E11-G11</f>
        <v>44.029934666252345</v>
      </c>
      <c r="J11" s="12">
        <f>I11*D11</f>
        <v>835955.71721229074</v>
      </c>
      <c r="L11" s="191"/>
    </row>
    <row r="12" spans="1:13">
      <c r="A12" s="16">
        <f t="shared" si="0"/>
        <v>6</v>
      </c>
      <c r="B12" s="62" t="s">
        <v>543</v>
      </c>
      <c r="C12" s="12">
        <v>2149369</v>
      </c>
      <c r="D12" s="3">
        <f t="shared" ref="D12" si="2">C12/365</f>
        <v>5888.682191780822</v>
      </c>
      <c r="E12" s="41">
        <f>$E$8</f>
        <v>53.210724968766314</v>
      </c>
      <c r="F12" s="26" t="s">
        <v>28</v>
      </c>
      <c r="G12" s="41">
        <f>'C-5 Benefits'!E31</f>
        <v>13.642952793285456</v>
      </c>
      <c r="H12" s="26" t="s">
        <v>541</v>
      </c>
      <c r="I12" s="18">
        <f>E12-G12</f>
        <v>39.567772175480854</v>
      </c>
      <c r="J12" s="12">
        <f>I12*D12</f>
        <v>233002.03537819482</v>
      </c>
      <c r="L12" s="191"/>
    </row>
    <row r="13" spans="1:13">
      <c r="A13" s="16">
        <f t="shared" si="0"/>
        <v>7</v>
      </c>
      <c r="B13" s="62" t="s">
        <v>481</v>
      </c>
      <c r="C13" s="12">
        <v>328991</v>
      </c>
      <c r="D13" s="3">
        <f t="shared" si="1"/>
        <v>901.34520547945203</v>
      </c>
      <c r="E13" s="41">
        <f>$E$8</f>
        <v>53.210724968766314</v>
      </c>
      <c r="F13" s="26" t="s">
        <v>28</v>
      </c>
      <c r="G13" s="41">
        <f>'C - Payroll'!F60</f>
        <v>255.89099106625807</v>
      </c>
      <c r="H13" s="26" t="s">
        <v>33</v>
      </c>
      <c r="I13" s="18">
        <f>E13-G13</f>
        <v>-202.68026609749177</v>
      </c>
      <c r="J13" s="12">
        <f>I13*D13</f>
        <v>-182684.88609227372</v>
      </c>
      <c r="L13" s="273"/>
      <c r="M13" s="17"/>
    </row>
    <row r="14" spans="1:13">
      <c r="A14" s="16">
        <f t="shared" si="0"/>
        <v>8</v>
      </c>
      <c r="B14" s="62" t="s">
        <v>395</v>
      </c>
      <c r="C14" s="28">
        <v>8227797.3300000001</v>
      </c>
      <c r="D14" s="3">
        <f t="shared" si="1"/>
        <v>22541.910493150684</v>
      </c>
      <c r="E14" s="41">
        <f>$E$8</f>
        <v>53.210724968766314</v>
      </c>
      <c r="F14" s="26" t="s">
        <v>28</v>
      </c>
      <c r="G14" s="41">
        <f>'D - Other O&amp;M'!L366</f>
        <v>66.210525155644376</v>
      </c>
      <c r="H14" s="26" t="s">
        <v>34</v>
      </c>
      <c r="I14" s="18">
        <f>E14-G14</f>
        <v>-12.999800186878062</v>
      </c>
      <c r="J14" s="12">
        <f>I14*D14</f>
        <v>-293040.33224144881</v>
      </c>
      <c r="L14" s="191"/>
    </row>
    <row r="15" spans="1:13">
      <c r="A15" s="16">
        <f t="shared" si="0"/>
        <v>9</v>
      </c>
      <c r="B15" s="62" t="s">
        <v>496</v>
      </c>
      <c r="C15" s="12">
        <v>180612</v>
      </c>
      <c r="D15" s="3">
        <f>C15/365</f>
        <v>494.82739726027398</v>
      </c>
      <c r="E15" s="41">
        <f t="shared" ref="E15" si="3">$E$8</f>
        <v>53.210724968766314</v>
      </c>
      <c r="F15" s="26" t="s">
        <v>28</v>
      </c>
      <c r="G15" s="41">
        <f>'F - KY Reg Fee'!G8</f>
        <v>-172</v>
      </c>
      <c r="H15" s="26" t="s">
        <v>487</v>
      </c>
      <c r="I15" s="18">
        <f t="shared" ref="I15" si="4">E15-G15</f>
        <v>225.21072496876633</v>
      </c>
      <c r="J15" s="12">
        <f t="shared" ref="J15" si="5">I15*D15</f>
        <v>111440.43687139403</v>
      </c>
    </row>
    <row r="16" spans="1:13">
      <c r="A16" s="16">
        <f t="shared" si="0"/>
        <v>10</v>
      </c>
      <c r="B16" s="62"/>
      <c r="C16" s="28"/>
      <c r="D16" s="3"/>
      <c r="E16" s="41"/>
      <c r="F16" s="26"/>
      <c r="G16" s="41"/>
      <c r="H16" s="26"/>
      <c r="I16" s="18"/>
      <c r="L16" s="191"/>
    </row>
    <row r="17" spans="1:12">
      <c r="A17" s="16">
        <f t="shared" si="0"/>
        <v>11</v>
      </c>
      <c r="B17" s="6" t="s">
        <v>384</v>
      </c>
      <c r="D17" s="3"/>
      <c r="E17" s="41"/>
      <c r="F17" s="26"/>
      <c r="G17" s="41"/>
      <c r="H17" s="26"/>
      <c r="I17" s="18"/>
      <c r="L17" s="191"/>
    </row>
    <row r="18" spans="1:12">
      <c r="A18" s="16">
        <f t="shared" si="0"/>
        <v>12</v>
      </c>
      <c r="B18" s="62" t="s">
        <v>78</v>
      </c>
      <c r="C18" s="12">
        <v>2113487</v>
      </c>
      <c r="D18" s="3">
        <f>C18/365</f>
        <v>5790.3753424657534</v>
      </c>
      <c r="E18" s="41">
        <f>$E$8</f>
        <v>53.210724968766314</v>
      </c>
      <c r="F18" s="26" t="s">
        <v>28</v>
      </c>
      <c r="G18" s="41">
        <f>'E-1 - FIT'!H12</f>
        <v>38.499305555553292</v>
      </c>
      <c r="H18" s="26" t="s">
        <v>35</v>
      </c>
      <c r="I18" s="18">
        <f>E18-G18</f>
        <v>14.711419413213022</v>
      </c>
      <c r="J18" s="12">
        <f>I18*D18</f>
        <v>85184.640222940681</v>
      </c>
      <c r="L18" s="229"/>
    </row>
    <row r="19" spans="1:12">
      <c r="A19" s="16">
        <f t="shared" si="0"/>
        <v>13</v>
      </c>
      <c r="B19" s="62" t="s">
        <v>385</v>
      </c>
      <c r="C19" s="12">
        <v>526185</v>
      </c>
      <c r="D19" s="3">
        <f>C19/365</f>
        <v>1441.6027397260275</v>
      </c>
      <c r="E19" s="41">
        <f>$E$8</f>
        <v>53.210724968766314</v>
      </c>
      <c r="F19" s="26" t="s">
        <v>28</v>
      </c>
      <c r="G19" s="41">
        <f>'E-2 - SIT'!H12</f>
        <v>38.499305555553292</v>
      </c>
      <c r="H19" s="26" t="s">
        <v>485</v>
      </c>
      <c r="I19" s="18">
        <f>E19-G19</f>
        <v>14.711419413213022</v>
      </c>
      <c r="J19" s="12">
        <f>I19*D19</f>
        <v>21208.02253134656</v>
      </c>
      <c r="L19" s="229"/>
    </row>
    <row r="20" spans="1:12">
      <c r="A20" s="16">
        <f t="shared" si="0"/>
        <v>14</v>
      </c>
      <c r="D20" s="3"/>
      <c r="E20" s="41"/>
      <c r="F20" s="26"/>
      <c r="G20" s="41"/>
      <c r="H20" s="26"/>
      <c r="I20" s="18"/>
      <c r="L20" s="229"/>
    </row>
    <row r="21" spans="1:12">
      <c r="A21" s="16">
        <f t="shared" si="0"/>
        <v>15</v>
      </c>
      <c r="B21" s="6" t="s">
        <v>382</v>
      </c>
      <c r="D21" s="3"/>
      <c r="E21" s="41"/>
      <c r="F21" s="26"/>
      <c r="G21" s="41"/>
      <c r="H21" s="26"/>
      <c r="I21" s="18"/>
      <c r="L21" s="229"/>
    </row>
    <row r="22" spans="1:12">
      <c r="A22" s="16">
        <f t="shared" si="0"/>
        <v>16</v>
      </c>
      <c r="B22" s="62" t="s">
        <v>373</v>
      </c>
      <c r="C22" s="12">
        <v>4767165</v>
      </c>
      <c r="D22" s="3">
        <f t="shared" ref="D22:D24" si="6">C22/365</f>
        <v>13060.726027397261</v>
      </c>
      <c r="E22" s="41">
        <f t="shared" ref="E22:E24" si="7">$E$8</f>
        <v>53.210724968766314</v>
      </c>
      <c r="F22" s="26" t="s">
        <v>28</v>
      </c>
      <c r="G22" s="41">
        <f>'I - Prop'!K77</f>
        <v>249.52571408141401</v>
      </c>
      <c r="H22" s="26" t="s">
        <v>486</v>
      </c>
      <c r="I22" s="18">
        <f t="shared" ref="I22" si="8">E22-G22</f>
        <v>-196.31498911264771</v>
      </c>
      <c r="J22" s="12">
        <f t="shared" ref="J22" si="9">I22*D22</f>
        <v>-2564016.2878717678</v>
      </c>
      <c r="L22" s="191"/>
    </row>
    <row r="23" spans="1:12">
      <c r="A23" s="16">
        <f t="shared" si="0"/>
        <v>17</v>
      </c>
      <c r="D23" s="3"/>
      <c r="E23" s="41"/>
      <c r="F23" s="26"/>
      <c r="G23" s="41"/>
      <c r="H23" s="26"/>
      <c r="I23" s="18"/>
      <c r="L23" s="227"/>
    </row>
    <row r="24" spans="1:12">
      <c r="A24" s="16">
        <f t="shared" si="0"/>
        <v>18</v>
      </c>
      <c r="B24" s="6" t="s">
        <v>397</v>
      </c>
      <c r="C24" s="12">
        <v>2749053.67</v>
      </c>
      <c r="D24" s="3">
        <f t="shared" si="6"/>
        <v>7531.6538904109584</v>
      </c>
      <c r="E24" s="41">
        <f t="shared" si="7"/>
        <v>53.210724968766314</v>
      </c>
      <c r="F24" s="26" t="s">
        <v>28</v>
      </c>
      <c r="G24" s="41">
        <f>'G - Intercx'!H21</f>
        <v>41.585750210180521</v>
      </c>
      <c r="H24" s="26" t="s">
        <v>386</v>
      </c>
      <c r="I24" s="18">
        <f t="shared" ref="I24" si="10">E24-G24</f>
        <v>11.624974758585793</v>
      </c>
      <c r="J24" s="12">
        <f t="shared" ref="J24" si="11">I24*D24</f>
        <v>87555.286366431887</v>
      </c>
      <c r="L24" s="227"/>
    </row>
    <row r="25" spans="1:12">
      <c r="A25" s="16">
        <f t="shared" si="0"/>
        <v>19</v>
      </c>
      <c r="D25" s="3"/>
      <c r="E25" s="41"/>
      <c r="F25" s="26"/>
      <c r="G25" s="41"/>
      <c r="H25" s="26"/>
      <c r="I25" s="18"/>
      <c r="L25" s="227"/>
    </row>
    <row r="26" spans="1:12">
      <c r="A26" s="16">
        <f t="shared" si="0"/>
        <v>20</v>
      </c>
      <c r="B26" s="6" t="s">
        <v>14</v>
      </c>
      <c r="C26" s="12">
        <v>299225.59999999998</v>
      </c>
      <c r="D26" s="3">
        <f>C26/365</f>
        <v>819.79616438356163</v>
      </c>
      <c r="E26" s="41">
        <f>$E$8</f>
        <v>53.210724968766314</v>
      </c>
      <c r="F26" s="26" t="s">
        <v>28</v>
      </c>
      <c r="G26" s="41">
        <f>'H - ICD'!H10</f>
        <v>843.82969398340265</v>
      </c>
      <c r="H26" s="26" t="s">
        <v>381</v>
      </c>
      <c r="I26" s="18">
        <f>E26-G26</f>
        <v>-790.61896901463638</v>
      </c>
      <c r="J26" s="12">
        <f>I26*D26</f>
        <v>-648146.39828708488</v>
      </c>
      <c r="L26" s="226"/>
    </row>
    <row r="27" spans="1:12">
      <c r="A27" s="16">
        <f t="shared" si="0"/>
        <v>21</v>
      </c>
      <c r="E27" s="25"/>
      <c r="F27" s="25"/>
      <c r="G27" s="16"/>
      <c r="H27" s="16"/>
      <c r="L27" s="191"/>
    </row>
    <row r="28" spans="1:12" ht="13.5" thickBot="1">
      <c r="A28" s="16">
        <f t="shared" si="0"/>
        <v>22</v>
      </c>
      <c r="B28" s="6" t="s">
        <v>43</v>
      </c>
      <c r="C28" s="63">
        <f>SUM(C8:C26)</f>
        <v>92209721.599999994</v>
      </c>
      <c r="D28" s="40">
        <f>SUM(D8:D26)</f>
        <v>252629.37424657532</v>
      </c>
      <c r="E28" s="39"/>
      <c r="F28" s="39"/>
      <c r="G28" s="39"/>
      <c r="H28" s="39"/>
      <c r="I28" s="39"/>
      <c r="J28" s="369">
        <f>SUM(J8:J26)</f>
        <v>31850.672049907385</v>
      </c>
      <c r="L28" s="191"/>
    </row>
    <row r="29" spans="1:12" ht="13.5" thickTop="1">
      <c r="A29" s="16">
        <f t="shared" si="0"/>
        <v>23</v>
      </c>
      <c r="L29" s="191"/>
    </row>
    <row r="30" spans="1:12">
      <c r="A30" s="16">
        <f t="shared" si="0"/>
        <v>24</v>
      </c>
      <c r="L30" s="191"/>
    </row>
    <row r="31" spans="1:12">
      <c r="B31" s="10"/>
      <c r="L31" s="191"/>
    </row>
    <row r="32" spans="1:12">
      <c r="B32" s="73"/>
      <c r="L32" s="227"/>
    </row>
  </sheetData>
  <mergeCells count="3">
    <mergeCell ref="A2:J2"/>
    <mergeCell ref="A1:J1"/>
    <mergeCell ref="A3:J3"/>
  </mergeCells>
  <phoneticPr fontId="12" type="noConversion"/>
  <pageMargins left="0.45" right="0.45" top="1" bottom="1" header="0.5" footer="0.5"/>
  <pageSetup scale="89"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0F006-EACF-4B5B-9B4C-A6FABF016696}">
  <sheetPr>
    <tabColor rgb="FF92D050"/>
    <pageSetUpPr fitToPage="1"/>
  </sheetPr>
  <dimension ref="A1:P13"/>
  <sheetViews>
    <sheetView view="pageBreakPreview" zoomScale="90" zoomScaleNormal="100" zoomScaleSheetLayoutView="90" workbookViewId="0">
      <selection activeCell="D41" sqref="D41"/>
    </sheetView>
  </sheetViews>
  <sheetFormatPr defaultColWidth="8.625" defaultRowHeight="12.75"/>
  <cols>
    <col min="1" max="1" width="5.375" style="105" customWidth="1"/>
    <col min="2" max="2" width="38.25" style="105" customWidth="1"/>
    <col min="3" max="7" width="14.75" style="105" customWidth="1"/>
    <col min="8" max="16384" width="8.625" style="105"/>
  </cols>
  <sheetData>
    <row r="1" spans="1:16">
      <c r="A1" s="393" t="str">
        <f>Cover!A8</f>
        <v>DUKE ENERGY KENTUCKY</v>
      </c>
      <c r="B1" s="393"/>
      <c r="C1" s="393"/>
      <c r="D1" s="393"/>
      <c r="E1" s="393"/>
      <c r="F1" s="393"/>
      <c r="G1" s="393"/>
      <c r="H1" s="107"/>
      <c r="I1" s="107"/>
      <c r="J1" s="107"/>
      <c r="K1" s="107"/>
      <c r="L1" s="107"/>
      <c r="M1" s="107"/>
      <c r="N1" s="107"/>
      <c r="O1" s="107"/>
      <c r="P1" s="107"/>
    </row>
    <row r="2" spans="1:16">
      <c r="A2" s="393" t="s">
        <v>44</v>
      </c>
      <c r="B2" s="393"/>
      <c r="C2" s="393"/>
      <c r="D2" s="393"/>
      <c r="E2" s="393"/>
      <c r="F2" s="393"/>
      <c r="G2" s="393"/>
      <c r="H2" s="107"/>
      <c r="I2" s="107"/>
      <c r="J2" s="107"/>
      <c r="K2" s="107"/>
      <c r="L2" s="107"/>
      <c r="M2" s="107"/>
      <c r="N2" s="107"/>
      <c r="O2" s="107"/>
      <c r="P2" s="107"/>
    </row>
    <row r="3" spans="1:16">
      <c r="A3" s="393" t="str">
        <f>Cover!A11</f>
        <v>TEST YEAR ENDING DECEMBER 31, 2023</v>
      </c>
      <c r="B3" s="393"/>
      <c r="C3" s="393"/>
      <c r="D3" s="393"/>
      <c r="E3" s="393"/>
      <c r="F3" s="393"/>
      <c r="G3" s="393"/>
      <c r="H3" s="107"/>
      <c r="I3" s="107"/>
      <c r="J3" s="107"/>
      <c r="K3" s="107"/>
      <c r="L3" s="107"/>
      <c r="M3" s="107"/>
      <c r="N3" s="107"/>
      <c r="O3" s="107"/>
      <c r="P3" s="107"/>
    </row>
    <row r="4" spans="1:16">
      <c r="A4" s="393" t="s">
        <v>56</v>
      </c>
      <c r="B4" s="393"/>
      <c r="C4" s="393"/>
      <c r="D4" s="393"/>
      <c r="E4" s="393"/>
      <c r="F4" s="393"/>
      <c r="G4" s="393"/>
      <c r="H4" s="107"/>
      <c r="I4" s="107"/>
      <c r="J4" s="107"/>
      <c r="K4" s="107"/>
      <c r="L4" s="107"/>
      <c r="M4" s="107"/>
      <c r="N4" s="107"/>
      <c r="O4" s="107"/>
      <c r="P4" s="107"/>
    </row>
    <row r="5" spans="1:16">
      <c r="A5" s="104"/>
      <c r="B5" s="106"/>
      <c r="C5" s="106"/>
      <c r="D5" s="106"/>
      <c r="E5" s="106"/>
      <c r="F5" s="106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6" ht="25.5">
      <c r="A6" s="108" t="s">
        <v>1</v>
      </c>
      <c r="B6" s="109"/>
      <c r="C6" s="109"/>
      <c r="D6" s="109"/>
      <c r="E6" s="109"/>
      <c r="F6" s="109"/>
      <c r="G6" s="109"/>
      <c r="H6" s="110"/>
      <c r="I6" s="110"/>
      <c r="J6" s="110"/>
      <c r="K6" s="110"/>
      <c r="L6" s="110"/>
      <c r="M6" s="110"/>
      <c r="N6" s="110"/>
      <c r="O6" s="110"/>
      <c r="P6" s="110"/>
    </row>
    <row r="7" spans="1:16">
      <c r="A7" s="104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</row>
    <row r="8" spans="1:16" ht="25.5">
      <c r="A8" s="104">
        <v>1</v>
      </c>
      <c r="B8" s="94" t="s">
        <v>494</v>
      </c>
      <c r="C8" s="95" t="s">
        <v>92</v>
      </c>
      <c r="D8" s="95" t="s">
        <v>93</v>
      </c>
    </row>
    <row r="9" spans="1:16">
      <c r="A9" s="104">
        <f>1+MAX(A$8:A8)</f>
        <v>2</v>
      </c>
      <c r="B9" s="96" t="s">
        <v>77</v>
      </c>
      <c r="C9" s="97">
        <f>365/12/2</f>
        <v>15.208333333333334</v>
      </c>
      <c r="D9" s="98" t="s">
        <v>94</v>
      </c>
    </row>
    <row r="10" spans="1:16">
      <c r="A10" s="104">
        <f>1+MAX(A$8:A9)</f>
        <v>3</v>
      </c>
      <c r="B10" s="96" t="s">
        <v>13</v>
      </c>
      <c r="C10" s="88">
        <f>'A-1'!I8894</f>
        <v>3.1301666457289383</v>
      </c>
      <c r="D10" s="98" t="s">
        <v>29</v>
      </c>
    </row>
    <row r="11" spans="1:16">
      <c r="A11" s="104">
        <f>1+MAX(A$8:A10)</f>
        <v>4</v>
      </c>
      <c r="B11" s="96" t="s">
        <v>95</v>
      </c>
      <c r="C11" s="99">
        <f>'A-2'!G15</f>
        <v>34.044397062995998</v>
      </c>
      <c r="D11" s="98" t="s">
        <v>30</v>
      </c>
    </row>
    <row r="12" spans="1:16">
      <c r="A12" s="104">
        <f>1+MAX(A$8:A11)</f>
        <v>5</v>
      </c>
      <c r="B12" s="100" t="s">
        <v>96</v>
      </c>
      <c r="C12" s="101">
        <f>'A-3'!F17</f>
        <v>0.82782792670803618</v>
      </c>
      <c r="D12" s="102" t="s">
        <v>31</v>
      </c>
    </row>
    <row r="13" spans="1:16">
      <c r="A13" s="104">
        <f>1+MAX(A$8:A12)</f>
        <v>6</v>
      </c>
      <c r="B13" s="96" t="s">
        <v>16</v>
      </c>
      <c r="C13" s="103">
        <f>C9+C10+C11+C12</f>
        <v>53.210724968766314</v>
      </c>
      <c r="D13" s="96"/>
    </row>
  </sheetData>
  <mergeCells count="4">
    <mergeCell ref="A1:G1"/>
    <mergeCell ref="A2:G2"/>
    <mergeCell ref="A3:G3"/>
    <mergeCell ref="A4:G4"/>
  </mergeCells>
  <pageMargins left="0.45" right="0.45" top="1" bottom="1" header="0.5" footer="0.5"/>
  <pageSetup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  <rowBreaks count="1" manualBreakCount="1">
    <brk id="1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928A1-F59B-487A-8998-9FF335326354}">
  <sheetPr>
    <tabColor rgb="FF92D050"/>
    <pageSetUpPr fitToPage="1"/>
  </sheetPr>
  <dimension ref="A1:L8894"/>
  <sheetViews>
    <sheetView view="pageBreakPreview" zoomScale="85" zoomScaleNormal="85" zoomScaleSheetLayoutView="85" workbookViewId="0">
      <selection activeCell="D41" sqref="D41"/>
    </sheetView>
  </sheetViews>
  <sheetFormatPr defaultColWidth="8.625" defaultRowHeight="12.75"/>
  <cols>
    <col min="1" max="1" width="5.375" style="132" customWidth="1"/>
    <col min="2" max="2" width="33.125" style="133" bestFit="1" customWidth="1"/>
    <col min="3" max="9" width="13.875" style="133" customWidth="1"/>
    <col min="10" max="10" width="14" style="133" bestFit="1" customWidth="1"/>
    <col min="11" max="16384" width="8.625" style="133"/>
  </cols>
  <sheetData>
    <row r="1" spans="1:12">
      <c r="B1" s="393" t="s">
        <v>86</v>
      </c>
      <c r="C1" s="393"/>
      <c r="D1" s="393"/>
      <c r="E1" s="393"/>
      <c r="F1" s="393"/>
      <c r="G1" s="393"/>
      <c r="H1" s="393"/>
      <c r="I1" s="393"/>
      <c r="K1" s="107"/>
      <c r="L1" s="107"/>
    </row>
    <row r="2" spans="1:12">
      <c r="B2" s="393" t="s">
        <v>44</v>
      </c>
      <c r="C2" s="393"/>
      <c r="D2" s="393"/>
      <c r="E2" s="393"/>
      <c r="F2" s="393"/>
      <c r="G2" s="393"/>
      <c r="H2" s="393"/>
      <c r="I2" s="393"/>
      <c r="K2" s="107"/>
      <c r="L2" s="107"/>
    </row>
    <row r="3" spans="1:12">
      <c r="B3" s="393" t="s">
        <v>106</v>
      </c>
      <c r="C3" s="393"/>
      <c r="D3" s="393"/>
      <c r="E3" s="393"/>
      <c r="F3" s="393"/>
      <c r="G3" s="393"/>
      <c r="H3" s="393"/>
      <c r="I3" s="393"/>
      <c r="K3" s="107"/>
      <c r="L3" s="107"/>
    </row>
    <row r="4" spans="1:12">
      <c r="B4" s="393" t="s">
        <v>389</v>
      </c>
      <c r="C4" s="393"/>
      <c r="D4" s="393"/>
      <c r="E4" s="393"/>
      <c r="F4" s="393"/>
      <c r="G4" s="393"/>
      <c r="H4" s="393"/>
      <c r="I4" s="393"/>
      <c r="K4" s="107"/>
      <c r="L4" s="107"/>
    </row>
    <row r="5" spans="1:12">
      <c r="B5" s="110"/>
      <c r="C5" s="110"/>
      <c r="D5" s="110"/>
      <c r="E5" s="110"/>
      <c r="F5" s="110"/>
      <c r="G5" s="110"/>
      <c r="H5" s="110"/>
      <c r="I5" s="110"/>
      <c r="K5" s="134"/>
      <c r="L5" s="134"/>
    </row>
    <row r="6" spans="1:12" ht="25.5">
      <c r="A6" s="135" t="s">
        <v>1</v>
      </c>
      <c r="B6" s="112" t="s">
        <v>388</v>
      </c>
      <c r="C6" s="151" t="s">
        <v>132</v>
      </c>
      <c r="D6" s="151" t="s">
        <v>133</v>
      </c>
      <c r="E6" s="230" t="s">
        <v>134</v>
      </c>
      <c r="F6" s="230" t="s">
        <v>13</v>
      </c>
      <c r="G6" s="136" t="s">
        <v>135</v>
      </c>
      <c r="H6" s="136" t="s">
        <v>73</v>
      </c>
      <c r="I6" s="112" t="s">
        <v>108</v>
      </c>
    </row>
    <row r="7" spans="1:12">
      <c r="B7" s="114" t="s">
        <v>37</v>
      </c>
      <c r="C7" s="115" t="s">
        <v>36</v>
      </c>
      <c r="D7" s="115" t="s">
        <v>45</v>
      </c>
      <c r="E7" s="84" t="s">
        <v>38</v>
      </c>
      <c r="F7" s="114" t="s">
        <v>39</v>
      </c>
      <c r="G7" s="84" t="s">
        <v>40</v>
      </c>
      <c r="H7" s="114" t="s">
        <v>41</v>
      </c>
      <c r="I7" s="114" t="s">
        <v>42</v>
      </c>
      <c r="J7" s="114"/>
    </row>
    <row r="8" spans="1:12">
      <c r="A8" s="143">
        <f t="shared" ref="A8:A71" si="0">A7+1</f>
        <v>1</v>
      </c>
      <c r="B8" s="138" t="s">
        <v>98</v>
      </c>
      <c r="C8" s="275">
        <v>45183</v>
      </c>
      <c r="D8" s="275">
        <v>45184</v>
      </c>
      <c r="E8" s="275">
        <v>45184</v>
      </c>
      <c r="F8" s="139">
        <f t="shared" ref="F8:F71" si="1">E8-C8</f>
        <v>1</v>
      </c>
      <c r="G8" s="140">
        <v>18387.32</v>
      </c>
      <c r="H8" s="141">
        <f t="shared" ref="H8:H71" si="2">G8/$G$8894</f>
        <v>1.445038458571863E-4</v>
      </c>
      <c r="I8" s="142">
        <f t="shared" ref="I8:I71" si="3">H8*F8</f>
        <v>1.445038458571863E-4</v>
      </c>
    </row>
    <row r="9" spans="1:12">
      <c r="A9" s="143">
        <f t="shared" si="0"/>
        <v>2</v>
      </c>
      <c r="B9" s="138" t="s">
        <v>98</v>
      </c>
      <c r="C9" s="275">
        <v>45260</v>
      </c>
      <c r="D9" s="275">
        <v>45265</v>
      </c>
      <c r="E9" s="275">
        <v>45265</v>
      </c>
      <c r="F9" s="139">
        <f t="shared" si="1"/>
        <v>5</v>
      </c>
      <c r="G9" s="140">
        <v>62456.34</v>
      </c>
      <c r="H9" s="141">
        <f t="shared" si="2"/>
        <v>4.9083723610422942E-4</v>
      </c>
      <c r="I9" s="142">
        <f t="shared" si="3"/>
        <v>2.4541861805211472E-3</v>
      </c>
    </row>
    <row r="10" spans="1:12">
      <c r="A10" s="143">
        <f t="shared" si="0"/>
        <v>3</v>
      </c>
      <c r="B10" s="138" t="s">
        <v>98</v>
      </c>
      <c r="C10" s="275">
        <v>44953</v>
      </c>
      <c r="D10" s="275">
        <v>44956</v>
      </c>
      <c r="E10" s="275">
        <v>44956</v>
      </c>
      <c r="F10" s="139">
        <f t="shared" si="1"/>
        <v>3</v>
      </c>
      <c r="G10" s="140">
        <v>91519.91</v>
      </c>
      <c r="H10" s="141">
        <f t="shared" si="2"/>
        <v>7.1924451021157867E-4</v>
      </c>
      <c r="I10" s="142">
        <f t="shared" si="3"/>
        <v>2.157733530634736E-3</v>
      </c>
    </row>
    <row r="11" spans="1:12">
      <c r="A11" s="143">
        <f t="shared" si="0"/>
        <v>4</v>
      </c>
      <c r="B11" s="138" t="s">
        <v>98</v>
      </c>
      <c r="C11" s="275">
        <v>44951</v>
      </c>
      <c r="D11" s="275">
        <v>44953</v>
      </c>
      <c r="E11" s="275">
        <v>44953</v>
      </c>
      <c r="F11" s="139">
        <f t="shared" si="1"/>
        <v>2</v>
      </c>
      <c r="G11" s="140">
        <v>99863.33</v>
      </c>
      <c r="H11" s="141">
        <f t="shared" si="2"/>
        <v>7.8481449417888683E-4</v>
      </c>
      <c r="I11" s="142">
        <f t="shared" si="3"/>
        <v>1.5696289883577737E-3</v>
      </c>
    </row>
    <row r="12" spans="1:12">
      <c r="A12" s="143">
        <f t="shared" si="0"/>
        <v>5</v>
      </c>
      <c r="B12" s="138" t="s">
        <v>98</v>
      </c>
      <c r="C12" s="275">
        <v>44935</v>
      </c>
      <c r="D12" s="275">
        <v>44935</v>
      </c>
      <c r="E12" s="275">
        <v>44935</v>
      </c>
      <c r="F12" s="139">
        <f t="shared" si="1"/>
        <v>0</v>
      </c>
      <c r="G12" s="140">
        <v>105398.88</v>
      </c>
      <c r="H12" s="141">
        <f t="shared" si="2"/>
        <v>8.2831774880950991E-4</v>
      </c>
      <c r="I12" s="142">
        <f t="shared" si="3"/>
        <v>0</v>
      </c>
    </row>
    <row r="13" spans="1:12">
      <c r="A13" s="143">
        <f t="shared" si="0"/>
        <v>6</v>
      </c>
      <c r="B13" s="138" t="s">
        <v>98</v>
      </c>
      <c r="C13" s="275">
        <v>44951</v>
      </c>
      <c r="D13" s="275">
        <v>44952</v>
      </c>
      <c r="E13" s="275">
        <v>44952</v>
      </c>
      <c r="F13" s="139">
        <f t="shared" si="1"/>
        <v>1</v>
      </c>
      <c r="G13" s="140">
        <v>228181.98</v>
      </c>
      <c r="H13" s="141">
        <f t="shared" si="2"/>
        <v>1.7932560952497467E-3</v>
      </c>
      <c r="I13" s="142">
        <f t="shared" si="3"/>
        <v>1.7932560952497467E-3</v>
      </c>
    </row>
    <row r="14" spans="1:12">
      <c r="A14" s="143">
        <f t="shared" si="0"/>
        <v>7</v>
      </c>
      <c r="B14" s="138" t="s">
        <v>98</v>
      </c>
      <c r="C14" s="275">
        <v>44939</v>
      </c>
      <c r="D14" s="275">
        <v>44942</v>
      </c>
      <c r="E14" s="275">
        <v>44942</v>
      </c>
      <c r="F14" s="139">
        <f t="shared" si="1"/>
        <v>3</v>
      </c>
      <c r="G14" s="140">
        <v>180147.61</v>
      </c>
      <c r="H14" s="141">
        <f t="shared" si="2"/>
        <v>1.4157594726681494E-3</v>
      </c>
      <c r="I14" s="142">
        <f t="shared" si="3"/>
        <v>4.2472784180044481E-3</v>
      </c>
      <c r="J14" s="139"/>
      <c r="K14" s="139"/>
      <c r="L14" s="139"/>
    </row>
    <row r="15" spans="1:12">
      <c r="A15" s="143">
        <f t="shared" si="0"/>
        <v>8</v>
      </c>
      <c r="B15" s="138" t="s">
        <v>98</v>
      </c>
      <c r="C15" s="275">
        <v>44956</v>
      </c>
      <c r="D15" s="275">
        <v>44957</v>
      </c>
      <c r="E15" s="275">
        <v>44957</v>
      </c>
      <c r="F15" s="139">
        <f t="shared" si="1"/>
        <v>1</v>
      </c>
      <c r="G15" s="140">
        <v>79534.539999999994</v>
      </c>
      <c r="H15" s="141">
        <f t="shared" si="2"/>
        <v>6.2505285753890281E-4</v>
      </c>
      <c r="I15" s="142">
        <f t="shared" si="3"/>
        <v>6.2505285753890281E-4</v>
      </c>
    </row>
    <row r="16" spans="1:12">
      <c r="A16" s="143">
        <f t="shared" si="0"/>
        <v>9</v>
      </c>
      <c r="B16" s="138" t="s">
        <v>98</v>
      </c>
      <c r="C16" s="275">
        <v>44952</v>
      </c>
      <c r="D16" s="275">
        <v>44953</v>
      </c>
      <c r="E16" s="275">
        <v>44953</v>
      </c>
      <c r="F16" s="139">
        <f t="shared" si="1"/>
        <v>1</v>
      </c>
      <c r="G16" s="140">
        <v>134449.09</v>
      </c>
      <c r="H16" s="141">
        <f t="shared" si="2"/>
        <v>1.056620028204163E-3</v>
      </c>
      <c r="I16" s="142">
        <f t="shared" si="3"/>
        <v>1.056620028204163E-3</v>
      </c>
    </row>
    <row r="17" spans="1:9">
      <c r="A17" s="143">
        <f t="shared" si="0"/>
        <v>10</v>
      </c>
      <c r="B17" s="138" t="s">
        <v>98</v>
      </c>
      <c r="C17" s="275">
        <v>44944</v>
      </c>
      <c r="D17" s="275">
        <v>44946</v>
      </c>
      <c r="E17" s="275">
        <v>44946</v>
      </c>
      <c r="F17" s="139">
        <f t="shared" si="1"/>
        <v>2</v>
      </c>
      <c r="G17" s="140">
        <v>14351.55</v>
      </c>
      <c r="H17" s="141">
        <f t="shared" si="2"/>
        <v>1.1278719079298681E-4</v>
      </c>
      <c r="I17" s="142">
        <f t="shared" si="3"/>
        <v>2.2557438158597363E-4</v>
      </c>
    </row>
    <row r="18" spans="1:9">
      <c r="A18" s="143">
        <f t="shared" si="0"/>
        <v>11</v>
      </c>
      <c r="B18" s="138" t="s">
        <v>98</v>
      </c>
      <c r="C18" s="275">
        <v>44938</v>
      </c>
      <c r="D18" s="275">
        <v>44939</v>
      </c>
      <c r="E18" s="275">
        <v>44939</v>
      </c>
      <c r="F18" s="139">
        <f t="shared" si="1"/>
        <v>1</v>
      </c>
      <c r="G18" s="140">
        <v>91285.77</v>
      </c>
      <c r="H18" s="141">
        <f t="shared" si="2"/>
        <v>7.174044307182647E-4</v>
      </c>
      <c r="I18" s="142">
        <f t="shared" si="3"/>
        <v>7.174044307182647E-4</v>
      </c>
    </row>
    <row r="19" spans="1:9">
      <c r="A19" s="143">
        <f t="shared" si="0"/>
        <v>12</v>
      </c>
      <c r="B19" s="138" t="s">
        <v>98</v>
      </c>
      <c r="C19" s="275">
        <v>44936</v>
      </c>
      <c r="D19" s="275">
        <v>44937</v>
      </c>
      <c r="E19" s="275">
        <v>44937</v>
      </c>
      <c r="F19" s="139">
        <f t="shared" si="1"/>
        <v>1</v>
      </c>
      <c r="G19" s="140">
        <v>97783.86</v>
      </c>
      <c r="H19" s="141">
        <f t="shared" si="2"/>
        <v>7.6847217717213208E-4</v>
      </c>
      <c r="I19" s="142">
        <f t="shared" si="3"/>
        <v>7.6847217717213208E-4</v>
      </c>
    </row>
    <row r="20" spans="1:9">
      <c r="A20" s="143">
        <f t="shared" si="0"/>
        <v>13</v>
      </c>
      <c r="B20" s="138" t="s">
        <v>98</v>
      </c>
      <c r="C20" s="275">
        <v>44935</v>
      </c>
      <c r="D20" s="275">
        <v>44936</v>
      </c>
      <c r="E20" s="275">
        <v>44936</v>
      </c>
      <c r="F20" s="139">
        <f t="shared" si="1"/>
        <v>1</v>
      </c>
      <c r="G20" s="140">
        <v>149315.68</v>
      </c>
      <c r="H20" s="141">
        <f t="shared" si="2"/>
        <v>1.1734548594782141E-3</v>
      </c>
      <c r="I20" s="142">
        <f t="shared" si="3"/>
        <v>1.1734548594782141E-3</v>
      </c>
    </row>
    <row r="21" spans="1:9">
      <c r="A21" s="143">
        <f t="shared" si="0"/>
        <v>14</v>
      </c>
      <c r="B21" s="138" t="s">
        <v>98</v>
      </c>
      <c r="C21" s="275">
        <v>45146</v>
      </c>
      <c r="D21" s="275">
        <v>45147</v>
      </c>
      <c r="E21" s="275">
        <v>45147</v>
      </c>
      <c r="F21" s="139">
        <f t="shared" si="1"/>
        <v>1</v>
      </c>
      <c r="G21" s="140">
        <v>20201.28</v>
      </c>
      <c r="H21" s="141">
        <f t="shared" si="2"/>
        <v>1.5875955012681895E-4</v>
      </c>
      <c r="I21" s="142">
        <f t="shared" si="3"/>
        <v>1.5875955012681895E-4</v>
      </c>
    </row>
    <row r="22" spans="1:9">
      <c r="A22" s="143">
        <f t="shared" si="0"/>
        <v>15</v>
      </c>
      <c r="B22" s="138" t="s">
        <v>98</v>
      </c>
      <c r="C22" s="275">
        <v>45145</v>
      </c>
      <c r="D22" s="275">
        <v>45147</v>
      </c>
      <c r="E22" s="275">
        <v>45147</v>
      </c>
      <c r="F22" s="139">
        <f t="shared" si="1"/>
        <v>2</v>
      </c>
      <c r="G22" s="140">
        <v>10114.84</v>
      </c>
      <c r="H22" s="141">
        <f t="shared" si="2"/>
        <v>7.949137124007754E-5</v>
      </c>
      <c r="I22" s="142">
        <f t="shared" si="3"/>
        <v>1.5898274248015508E-4</v>
      </c>
    </row>
    <row r="23" spans="1:9">
      <c r="A23" s="143">
        <f t="shared" si="0"/>
        <v>16</v>
      </c>
      <c r="B23" s="138" t="s">
        <v>98</v>
      </c>
      <c r="C23" s="275">
        <v>45140</v>
      </c>
      <c r="D23" s="275">
        <v>45141</v>
      </c>
      <c r="E23" s="275">
        <v>45141</v>
      </c>
      <c r="F23" s="139">
        <f t="shared" si="1"/>
        <v>1</v>
      </c>
      <c r="G23" s="140">
        <v>13875.52</v>
      </c>
      <c r="H23" s="141">
        <f t="shared" si="2"/>
        <v>1.0904612544233232E-4</v>
      </c>
      <c r="I23" s="142">
        <f t="shared" si="3"/>
        <v>1.0904612544233232E-4</v>
      </c>
    </row>
    <row r="24" spans="1:9">
      <c r="A24" s="143">
        <f t="shared" si="0"/>
        <v>17</v>
      </c>
      <c r="B24" s="138" t="s">
        <v>98</v>
      </c>
      <c r="C24" s="275">
        <v>45142</v>
      </c>
      <c r="D24" s="275">
        <v>45142</v>
      </c>
      <c r="E24" s="275">
        <v>45142</v>
      </c>
      <c r="F24" s="139">
        <f t="shared" si="1"/>
        <v>0</v>
      </c>
      <c r="G24" s="140">
        <v>1380.99</v>
      </c>
      <c r="H24" s="141">
        <f t="shared" si="2"/>
        <v>1.0853042536395502E-5</v>
      </c>
      <c r="I24" s="142">
        <f t="shared" si="3"/>
        <v>0</v>
      </c>
    </row>
    <row r="25" spans="1:9">
      <c r="A25" s="143">
        <f t="shared" si="0"/>
        <v>18</v>
      </c>
      <c r="B25" s="138" t="s">
        <v>98</v>
      </c>
      <c r="C25" s="275">
        <v>45146</v>
      </c>
      <c r="D25" s="275">
        <v>45148</v>
      </c>
      <c r="E25" s="275">
        <v>45148</v>
      </c>
      <c r="F25" s="139">
        <f t="shared" si="1"/>
        <v>2</v>
      </c>
      <c r="G25" s="140">
        <v>5943.52</v>
      </c>
      <c r="H25" s="141">
        <f t="shared" si="2"/>
        <v>4.670944422183897E-5</v>
      </c>
      <c r="I25" s="142">
        <f t="shared" si="3"/>
        <v>9.341888844367794E-5</v>
      </c>
    </row>
    <row r="26" spans="1:9">
      <c r="A26" s="143">
        <f t="shared" si="0"/>
        <v>19</v>
      </c>
      <c r="B26" s="138" t="s">
        <v>98</v>
      </c>
      <c r="C26" s="275">
        <v>45167</v>
      </c>
      <c r="D26" s="275">
        <v>45168</v>
      </c>
      <c r="E26" s="275">
        <v>45168</v>
      </c>
      <c r="F26" s="139">
        <f t="shared" si="1"/>
        <v>1</v>
      </c>
      <c r="G26" s="140">
        <v>25096.78</v>
      </c>
      <c r="H26" s="141">
        <f t="shared" si="2"/>
        <v>1.9723272497741467E-4</v>
      </c>
      <c r="I26" s="142">
        <f t="shared" si="3"/>
        <v>1.9723272497741467E-4</v>
      </c>
    </row>
    <row r="27" spans="1:9">
      <c r="A27" s="143">
        <f t="shared" si="0"/>
        <v>20</v>
      </c>
      <c r="B27" s="138" t="s">
        <v>98</v>
      </c>
      <c r="C27" s="275">
        <v>45222</v>
      </c>
      <c r="D27" s="275">
        <v>45224</v>
      </c>
      <c r="E27" s="275">
        <v>45224</v>
      </c>
      <c r="F27" s="139">
        <f t="shared" si="1"/>
        <v>2</v>
      </c>
      <c r="G27" s="140">
        <v>7549.4</v>
      </c>
      <c r="H27" s="141">
        <f t="shared" si="2"/>
        <v>5.9329871559000569E-5</v>
      </c>
      <c r="I27" s="142">
        <f t="shared" si="3"/>
        <v>1.1865974311800114E-4</v>
      </c>
    </row>
    <row r="28" spans="1:9">
      <c r="A28" s="143">
        <f t="shared" si="0"/>
        <v>21</v>
      </c>
      <c r="B28" s="138" t="s">
        <v>98</v>
      </c>
      <c r="C28" s="275">
        <v>45222</v>
      </c>
      <c r="D28" s="275">
        <v>45223</v>
      </c>
      <c r="E28" s="275">
        <v>45223</v>
      </c>
      <c r="F28" s="139">
        <f t="shared" si="1"/>
        <v>1</v>
      </c>
      <c r="G28" s="140">
        <v>29540.31</v>
      </c>
      <c r="H28" s="141">
        <f t="shared" si="2"/>
        <v>2.3215391926683713E-4</v>
      </c>
      <c r="I28" s="142">
        <f t="shared" si="3"/>
        <v>2.3215391926683713E-4</v>
      </c>
    </row>
    <row r="29" spans="1:9">
      <c r="A29" s="143">
        <f t="shared" si="0"/>
        <v>22</v>
      </c>
      <c r="B29" s="138" t="s">
        <v>98</v>
      </c>
      <c r="C29" s="275">
        <v>45217</v>
      </c>
      <c r="D29" s="275">
        <v>45229</v>
      </c>
      <c r="E29" s="275">
        <v>45229</v>
      </c>
      <c r="F29" s="139">
        <f t="shared" si="1"/>
        <v>12</v>
      </c>
      <c r="G29" s="140">
        <v>1595.32</v>
      </c>
      <c r="H29" s="141">
        <f t="shared" si="2"/>
        <v>1.2537437504371842E-5</v>
      </c>
      <c r="I29" s="142">
        <f t="shared" si="3"/>
        <v>1.5044925005246212E-4</v>
      </c>
    </row>
    <row r="30" spans="1:9">
      <c r="A30" s="143">
        <f t="shared" si="0"/>
        <v>23</v>
      </c>
      <c r="B30" s="138" t="s">
        <v>98</v>
      </c>
      <c r="C30" s="275">
        <v>45212</v>
      </c>
      <c r="D30" s="275">
        <v>45216</v>
      </c>
      <c r="E30" s="275">
        <v>45216</v>
      </c>
      <c r="F30" s="139">
        <f t="shared" si="1"/>
        <v>4</v>
      </c>
      <c r="G30" s="140">
        <v>126.39</v>
      </c>
      <c r="H30" s="141">
        <f t="shared" si="2"/>
        <v>9.9328456120249052E-7</v>
      </c>
      <c r="I30" s="142">
        <f t="shared" si="3"/>
        <v>3.9731382448099621E-6</v>
      </c>
    </row>
    <row r="31" spans="1:9">
      <c r="A31" s="143">
        <f t="shared" si="0"/>
        <v>24</v>
      </c>
      <c r="B31" s="138" t="s">
        <v>98</v>
      </c>
      <c r="C31" s="275">
        <v>45211</v>
      </c>
      <c r="D31" s="275">
        <v>45212</v>
      </c>
      <c r="E31" s="275">
        <v>45212</v>
      </c>
      <c r="F31" s="139">
        <f t="shared" si="1"/>
        <v>1</v>
      </c>
      <c r="G31" s="140">
        <v>46296.87</v>
      </c>
      <c r="H31" s="141">
        <f t="shared" si="2"/>
        <v>3.6384180871112232E-4</v>
      </c>
      <c r="I31" s="142">
        <f t="shared" si="3"/>
        <v>3.6384180871112232E-4</v>
      </c>
    </row>
    <row r="32" spans="1:9">
      <c r="A32" s="143">
        <f t="shared" si="0"/>
        <v>25</v>
      </c>
      <c r="B32" s="138" t="s">
        <v>98</v>
      </c>
      <c r="C32" s="275">
        <v>45211</v>
      </c>
      <c r="D32" s="275">
        <v>45215</v>
      </c>
      <c r="E32" s="275">
        <v>45215</v>
      </c>
      <c r="F32" s="139">
        <f t="shared" si="1"/>
        <v>4</v>
      </c>
      <c r="G32" s="140">
        <v>499.35</v>
      </c>
      <c r="H32" s="141">
        <f t="shared" si="2"/>
        <v>3.924334564731891E-6</v>
      </c>
      <c r="I32" s="142">
        <f t="shared" si="3"/>
        <v>1.5697338258927564E-5</v>
      </c>
    </row>
    <row r="33" spans="1:9">
      <c r="A33" s="143">
        <f t="shared" si="0"/>
        <v>26</v>
      </c>
      <c r="B33" s="138" t="s">
        <v>98</v>
      </c>
      <c r="C33" s="275">
        <v>45212</v>
      </c>
      <c r="D33" s="275">
        <v>45229</v>
      </c>
      <c r="E33" s="275">
        <v>45229</v>
      </c>
      <c r="F33" s="139">
        <f t="shared" si="1"/>
        <v>17</v>
      </c>
      <c r="G33" s="140">
        <v>1186.47</v>
      </c>
      <c r="H33" s="141">
        <f t="shared" si="2"/>
        <v>9.3243320937567766E-6</v>
      </c>
      <c r="I33" s="142">
        <f t="shared" si="3"/>
        <v>1.585136455938652E-4</v>
      </c>
    </row>
    <row r="34" spans="1:9">
      <c r="A34" s="143">
        <f t="shared" si="0"/>
        <v>27</v>
      </c>
      <c r="B34" s="138" t="s">
        <v>98</v>
      </c>
      <c r="C34" s="275">
        <v>45224</v>
      </c>
      <c r="D34" s="275">
        <v>45226</v>
      </c>
      <c r="E34" s="275">
        <v>45226</v>
      </c>
      <c r="F34" s="139">
        <f t="shared" si="1"/>
        <v>2</v>
      </c>
      <c r="G34" s="140">
        <v>23735.52</v>
      </c>
      <c r="H34" s="141">
        <f t="shared" si="2"/>
        <v>1.8653473825550233E-4</v>
      </c>
      <c r="I34" s="142">
        <f t="shared" si="3"/>
        <v>3.7306947651100466E-4</v>
      </c>
    </row>
    <row r="35" spans="1:9">
      <c r="A35" s="143">
        <f t="shared" si="0"/>
        <v>28</v>
      </c>
      <c r="B35" s="138" t="s">
        <v>98</v>
      </c>
      <c r="C35" s="275">
        <v>45218</v>
      </c>
      <c r="D35" s="275">
        <v>45222</v>
      </c>
      <c r="E35" s="275">
        <v>45222</v>
      </c>
      <c r="F35" s="139">
        <f t="shared" si="1"/>
        <v>4</v>
      </c>
      <c r="G35" s="140">
        <v>19578.89</v>
      </c>
      <c r="H35" s="141">
        <f t="shared" si="2"/>
        <v>1.5386825826791542E-4</v>
      </c>
      <c r="I35" s="142">
        <f t="shared" si="3"/>
        <v>6.1547303307166168E-4</v>
      </c>
    </row>
    <row r="36" spans="1:9">
      <c r="A36" s="143">
        <f t="shared" si="0"/>
        <v>29</v>
      </c>
      <c r="B36" s="138" t="s">
        <v>98</v>
      </c>
      <c r="C36" s="275">
        <v>45210</v>
      </c>
      <c r="D36" s="275">
        <v>45211</v>
      </c>
      <c r="E36" s="275">
        <v>45211</v>
      </c>
      <c r="F36" s="139">
        <f t="shared" si="1"/>
        <v>1</v>
      </c>
      <c r="G36" s="140">
        <v>21363.67</v>
      </c>
      <c r="H36" s="141">
        <f t="shared" si="2"/>
        <v>1.6789464025338089E-4</v>
      </c>
      <c r="I36" s="142">
        <f t="shared" si="3"/>
        <v>1.6789464025338089E-4</v>
      </c>
    </row>
    <row r="37" spans="1:9">
      <c r="A37" s="143">
        <f t="shared" si="0"/>
        <v>30</v>
      </c>
      <c r="B37" s="138" t="s">
        <v>98</v>
      </c>
      <c r="C37" s="275">
        <v>45210</v>
      </c>
      <c r="D37" s="275">
        <v>45216</v>
      </c>
      <c r="E37" s="275">
        <v>45216</v>
      </c>
      <c r="F37" s="139">
        <f t="shared" si="1"/>
        <v>6</v>
      </c>
      <c r="G37" s="140">
        <v>147.31</v>
      </c>
      <c r="H37" s="141">
        <f t="shared" si="2"/>
        <v>1.1576924496458493E-6</v>
      </c>
      <c r="I37" s="142">
        <f t="shared" si="3"/>
        <v>6.946154697875096E-6</v>
      </c>
    </row>
    <row r="38" spans="1:9">
      <c r="A38" s="143">
        <f t="shared" si="0"/>
        <v>31</v>
      </c>
      <c r="B38" s="138" t="s">
        <v>98</v>
      </c>
      <c r="C38" s="275">
        <v>45226</v>
      </c>
      <c r="D38" s="275">
        <v>45229</v>
      </c>
      <c r="E38" s="275">
        <v>45229</v>
      </c>
      <c r="F38" s="139">
        <f t="shared" si="1"/>
        <v>3</v>
      </c>
      <c r="G38" s="140">
        <v>26253.69</v>
      </c>
      <c r="H38" s="141">
        <f t="shared" si="2"/>
        <v>2.0632474841044554E-4</v>
      </c>
      <c r="I38" s="142">
        <f t="shared" si="3"/>
        <v>6.1897424523133665E-4</v>
      </c>
    </row>
    <row r="39" spans="1:9">
      <c r="A39" s="143">
        <f t="shared" si="0"/>
        <v>32</v>
      </c>
      <c r="B39" s="138" t="s">
        <v>98</v>
      </c>
      <c r="C39" s="275">
        <v>45226</v>
      </c>
      <c r="D39" s="275">
        <v>45230</v>
      </c>
      <c r="E39" s="275">
        <v>45230</v>
      </c>
      <c r="F39" s="139">
        <f t="shared" si="1"/>
        <v>4</v>
      </c>
      <c r="G39" s="140">
        <v>20413.72</v>
      </c>
      <c r="H39" s="141">
        <f t="shared" si="2"/>
        <v>1.6042909180085852E-4</v>
      </c>
      <c r="I39" s="142">
        <f t="shared" si="3"/>
        <v>6.4171636720343408E-4</v>
      </c>
    </row>
    <row r="40" spans="1:9">
      <c r="A40" s="143">
        <f t="shared" si="0"/>
        <v>33</v>
      </c>
      <c r="B40" s="138" t="s">
        <v>98</v>
      </c>
      <c r="C40" s="275">
        <v>45227</v>
      </c>
      <c r="D40" s="275">
        <v>45229</v>
      </c>
      <c r="E40" s="275">
        <v>45229</v>
      </c>
      <c r="F40" s="139">
        <f t="shared" si="1"/>
        <v>2</v>
      </c>
      <c r="G40" s="140">
        <v>2264.12</v>
      </c>
      <c r="H40" s="141">
        <f t="shared" si="2"/>
        <v>1.7793460247723576E-5</v>
      </c>
      <c r="I40" s="142">
        <f t="shared" si="3"/>
        <v>3.5586920495447153E-5</v>
      </c>
    </row>
    <row r="41" spans="1:9">
      <c r="A41" s="143">
        <f t="shared" si="0"/>
        <v>34</v>
      </c>
      <c r="B41" s="138" t="s">
        <v>98</v>
      </c>
      <c r="C41" s="275">
        <v>45218</v>
      </c>
      <c r="D41" s="275">
        <v>45223</v>
      </c>
      <c r="E41" s="275">
        <v>45223</v>
      </c>
      <c r="F41" s="139">
        <f t="shared" si="1"/>
        <v>5</v>
      </c>
      <c r="G41" s="140">
        <v>7640.9</v>
      </c>
      <c r="H41" s="141">
        <f t="shared" si="2"/>
        <v>6.0048959598798241E-5</v>
      </c>
      <c r="I41" s="142">
        <f t="shared" si="3"/>
        <v>3.0024479799399122E-4</v>
      </c>
    </row>
    <row r="42" spans="1:9">
      <c r="A42" s="143">
        <f t="shared" si="0"/>
        <v>35</v>
      </c>
      <c r="B42" s="138" t="s">
        <v>98</v>
      </c>
      <c r="C42" s="275">
        <v>45217</v>
      </c>
      <c r="D42" s="275">
        <v>45223</v>
      </c>
      <c r="E42" s="275">
        <v>45223</v>
      </c>
      <c r="F42" s="139">
        <f t="shared" si="1"/>
        <v>6</v>
      </c>
      <c r="G42" s="140">
        <v>3576.84</v>
      </c>
      <c r="H42" s="141">
        <f t="shared" si="2"/>
        <v>2.8109976658687526E-5</v>
      </c>
      <c r="I42" s="142">
        <f t="shared" si="3"/>
        <v>1.6865985995212515E-4</v>
      </c>
    </row>
    <row r="43" spans="1:9">
      <c r="A43" s="143">
        <f t="shared" si="0"/>
        <v>36</v>
      </c>
      <c r="B43" s="138" t="s">
        <v>98</v>
      </c>
      <c r="C43" s="275">
        <v>45204</v>
      </c>
      <c r="D43" s="275">
        <v>45205</v>
      </c>
      <c r="E43" s="275">
        <v>45205</v>
      </c>
      <c r="F43" s="139">
        <f t="shared" si="1"/>
        <v>1</v>
      </c>
      <c r="G43" s="140">
        <v>21813.27</v>
      </c>
      <c r="H43" s="141">
        <f t="shared" si="2"/>
        <v>1.7142799525549055E-4</v>
      </c>
      <c r="I43" s="142">
        <f t="shared" si="3"/>
        <v>1.7142799525549055E-4</v>
      </c>
    </row>
    <row r="44" spans="1:9">
      <c r="A44" s="143">
        <f t="shared" si="0"/>
        <v>37</v>
      </c>
      <c r="B44" s="138" t="s">
        <v>98</v>
      </c>
      <c r="C44" s="275">
        <v>45225</v>
      </c>
      <c r="D44" s="275">
        <v>45229</v>
      </c>
      <c r="E44" s="275">
        <v>45229</v>
      </c>
      <c r="F44" s="139">
        <f t="shared" si="1"/>
        <v>4</v>
      </c>
      <c r="G44" s="140">
        <v>7196.72</v>
      </c>
      <c r="H44" s="141">
        <f t="shared" si="2"/>
        <v>5.6558199757078787E-5</v>
      </c>
      <c r="I44" s="142">
        <f t="shared" si="3"/>
        <v>2.2623279902831515E-4</v>
      </c>
    </row>
    <row r="45" spans="1:9">
      <c r="A45" s="143">
        <f t="shared" si="0"/>
        <v>38</v>
      </c>
      <c r="B45" s="138" t="s">
        <v>98</v>
      </c>
      <c r="C45" s="275">
        <v>45225</v>
      </c>
      <c r="D45" s="275">
        <v>45226</v>
      </c>
      <c r="E45" s="275">
        <v>45226</v>
      </c>
      <c r="F45" s="139">
        <f t="shared" si="1"/>
        <v>1</v>
      </c>
      <c r="G45" s="140">
        <v>32276.18</v>
      </c>
      <c r="H45" s="141">
        <f t="shared" si="2"/>
        <v>2.5365480883450119E-4</v>
      </c>
      <c r="I45" s="142">
        <f t="shared" si="3"/>
        <v>2.5365480883450119E-4</v>
      </c>
    </row>
    <row r="46" spans="1:9">
      <c r="A46" s="143">
        <f t="shared" si="0"/>
        <v>39</v>
      </c>
      <c r="B46" s="138" t="s">
        <v>98</v>
      </c>
      <c r="C46" s="275">
        <v>45216</v>
      </c>
      <c r="D46" s="275">
        <v>45223</v>
      </c>
      <c r="E46" s="275">
        <v>45223</v>
      </c>
      <c r="F46" s="139">
        <f t="shared" si="1"/>
        <v>7</v>
      </c>
      <c r="G46" s="140">
        <v>8923.26</v>
      </c>
      <c r="H46" s="141">
        <f t="shared" si="2"/>
        <v>7.012688024049162E-5</v>
      </c>
      <c r="I46" s="142">
        <f t="shared" si="3"/>
        <v>4.9088816168344135E-4</v>
      </c>
    </row>
    <row r="47" spans="1:9">
      <c r="A47" s="143">
        <f t="shared" si="0"/>
        <v>40</v>
      </c>
      <c r="B47" s="138" t="s">
        <v>98</v>
      </c>
      <c r="C47" s="275">
        <v>45216</v>
      </c>
      <c r="D47" s="275">
        <v>45222</v>
      </c>
      <c r="E47" s="275">
        <v>45222</v>
      </c>
      <c r="F47" s="139">
        <f t="shared" si="1"/>
        <v>6</v>
      </c>
      <c r="G47" s="140">
        <v>9918.18</v>
      </c>
      <c r="H47" s="141">
        <f t="shared" si="2"/>
        <v>7.7945842782081793E-5</v>
      </c>
      <c r="I47" s="142">
        <f t="shared" si="3"/>
        <v>4.6767505669249073E-4</v>
      </c>
    </row>
    <row r="48" spans="1:9">
      <c r="A48" s="143">
        <f t="shared" si="0"/>
        <v>41</v>
      </c>
      <c r="B48" s="138" t="s">
        <v>98</v>
      </c>
      <c r="C48" s="275">
        <v>45216</v>
      </c>
      <c r="D48" s="275">
        <v>45229</v>
      </c>
      <c r="E48" s="275">
        <v>45229</v>
      </c>
      <c r="F48" s="139">
        <f t="shared" si="1"/>
        <v>13</v>
      </c>
      <c r="G48" s="140">
        <v>1669.91</v>
      </c>
      <c r="H48" s="141">
        <f t="shared" si="2"/>
        <v>1.3123631787306361E-5</v>
      </c>
      <c r="I48" s="142">
        <f t="shared" si="3"/>
        <v>1.7060721323498271E-4</v>
      </c>
    </row>
    <row r="49" spans="1:9">
      <c r="A49" s="143">
        <f t="shared" si="0"/>
        <v>42</v>
      </c>
      <c r="B49" s="138" t="s">
        <v>98</v>
      </c>
      <c r="C49" s="275">
        <v>45223</v>
      </c>
      <c r="D49" s="275">
        <v>45225</v>
      </c>
      <c r="E49" s="275">
        <v>45225</v>
      </c>
      <c r="F49" s="139">
        <f t="shared" si="1"/>
        <v>2</v>
      </c>
      <c r="G49" s="140">
        <v>15834.59</v>
      </c>
      <c r="H49" s="141">
        <f t="shared" si="2"/>
        <v>1.2444223261311293E-4</v>
      </c>
      <c r="I49" s="142">
        <f t="shared" si="3"/>
        <v>2.4888446522622587E-4</v>
      </c>
    </row>
    <row r="50" spans="1:9">
      <c r="A50" s="143">
        <f t="shared" si="0"/>
        <v>43</v>
      </c>
      <c r="B50" s="138" t="s">
        <v>98</v>
      </c>
      <c r="C50" s="275">
        <v>45219</v>
      </c>
      <c r="D50" s="275">
        <v>45222</v>
      </c>
      <c r="E50" s="275">
        <v>45222</v>
      </c>
      <c r="F50" s="139">
        <f t="shared" si="1"/>
        <v>3</v>
      </c>
      <c r="G50" s="140">
        <v>18620.5</v>
      </c>
      <c r="H50" s="141">
        <f t="shared" si="2"/>
        <v>1.4633638082024665E-4</v>
      </c>
      <c r="I50" s="142">
        <f t="shared" si="3"/>
        <v>4.3900914246073995E-4</v>
      </c>
    </row>
    <row r="51" spans="1:9">
      <c r="A51" s="143">
        <f t="shared" si="0"/>
        <v>44</v>
      </c>
      <c r="B51" s="138" t="s">
        <v>98</v>
      </c>
      <c r="C51" s="275">
        <v>45229</v>
      </c>
      <c r="D51" s="275">
        <v>45229</v>
      </c>
      <c r="E51" s="275">
        <v>45229</v>
      </c>
      <c r="F51" s="139">
        <f t="shared" si="1"/>
        <v>0</v>
      </c>
      <c r="G51" s="140">
        <v>1841.27</v>
      </c>
      <c r="H51" s="141">
        <f t="shared" si="2"/>
        <v>1.4470330437576626E-5</v>
      </c>
      <c r="I51" s="142">
        <f t="shared" si="3"/>
        <v>0</v>
      </c>
    </row>
    <row r="52" spans="1:9">
      <c r="A52" s="143">
        <f t="shared" si="0"/>
        <v>45</v>
      </c>
      <c r="B52" s="138" t="s">
        <v>98</v>
      </c>
      <c r="C52" s="275">
        <v>45212</v>
      </c>
      <c r="D52" s="275">
        <v>45223</v>
      </c>
      <c r="E52" s="275">
        <v>45223</v>
      </c>
      <c r="F52" s="139">
        <f t="shared" si="1"/>
        <v>11</v>
      </c>
      <c r="G52" s="140">
        <v>3895.95</v>
      </c>
      <c r="H52" s="141">
        <f t="shared" si="2"/>
        <v>3.0617825668303214E-5</v>
      </c>
      <c r="I52" s="142">
        <f t="shared" si="3"/>
        <v>3.3679608235133538E-4</v>
      </c>
    </row>
    <row r="53" spans="1:9">
      <c r="A53" s="143">
        <f t="shared" si="0"/>
        <v>46</v>
      </c>
      <c r="B53" s="138" t="s">
        <v>98</v>
      </c>
      <c r="C53" s="275">
        <v>45212</v>
      </c>
      <c r="D53" s="275">
        <v>45222</v>
      </c>
      <c r="E53" s="275">
        <v>45222</v>
      </c>
      <c r="F53" s="139">
        <f t="shared" si="1"/>
        <v>10</v>
      </c>
      <c r="G53" s="140">
        <v>14423.54</v>
      </c>
      <c r="H53" s="141">
        <f t="shared" si="2"/>
        <v>1.1335295197315113E-4</v>
      </c>
      <c r="I53" s="142">
        <f t="shared" si="3"/>
        <v>1.1335295197315112E-3</v>
      </c>
    </row>
    <row r="54" spans="1:9">
      <c r="A54" s="143">
        <f t="shared" si="0"/>
        <v>47</v>
      </c>
      <c r="B54" s="138" t="s">
        <v>98</v>
      </c>
      <c r="C54" s="275">
        <v>45209</v>
      </c>
      <c r="D54" s="275">
        <v>45211</v>
      </c>
      <c r="E54" s="275">
        <v>45211</v>
      </c>
      <c r="F54" s="139">
        <f t="shared" si="1"/>
        <v>2</v>
      </c>
      <c r="G54" s="140">
        <v>11117.96</v>
      </c>
      <c r="H54" s="141">
        <f t="shared" si="2"/>
        <v>8.7374776644250654E-5</v>
      </c>
      <c r="I54" s="142">
        <f t="shared" si="3"/>
        <v>1.7474955328850131E-4</v>
      </c>
    </row>
    <row r="55" spans="1:9">
      <c r="A55" s="143">
        <f t="shared" si="0"/>
        <v>48</v>
      </c>
      <c r="B55" s="138" t="s">
        <v>98</v>
      </c>
      <c r="C55" s="275">
        <v>45210</v>
      </c>
      <c r="D55" s="275">
        <v>45225</v>
      </c>
      <c r="E55" s="275">
        <v>45225</v>
      </c>
      <c r="F55" s="139">
        <f t="shared" si="1"/>
        <v>15</v>
      </c>
      <c r="G55" s="140">
        <v>1316.29</v>
      </c>
      <c r="H55" s="141">
        <f t="shared" si="2"/>
        <v>1.0344572632844579E-5</v>
      </c>
      <c r="I55" s="142">
        <f t="shared" si="3"/>
        <v>1.5516858949266867E-4</v>
      </c>
    </row>
    <row r="56" spans="1:9">
      <c r="A56" s="143">
        <f t="shared" si="0"/>
        <v>49</v>
      </c>
      <c r="B56" s="138" t="s">
        <v>98</v>
      </c>
      <c r="C56" s="275">
        <v>45013</v>
      </c>
      <c r="D56" s="275">
        <v>45015</v>
      </c>
      <c r="E56" s="275">
        <v>45015</v>
      </c>
      <c r="F56" s="139">
        <f t="shared" si="1"/>
        <v>2</v>
      </c>
      <c r="G56" s="140">
        <v>87962.79</v>
      </c>
      <c r="H56" s="141">
        <f t="shared" si="2"/>
        <v>6.9128951077851745E-4</v>
      </c>
      <c r="I56" s="142">
        <f t="shared" si="3"/>
        <v>1.3825790215570349E-3</v>
      </c>
    </row>
    <row r="57" spans="1:9">
      <c r="A57" s="143">
        <f t="shared" si="0"/>
        <v>50</v>
      </c>
      <c r="B57" s="138" t="s">
        <v>98</v>
      </c>
      <c r="C57" s="275">
        <v>44993</v>
      </c>
      <c r="D57" s="275">
        <v>44995</v>
      </c>
      <c r="E57" s="275">
        <v>44995</v>
      </c>
      <c r="F57" s="139">
        <f t="shared" si="1"/>
        <v>2</v>
      </c>
      <c r="G57" s="140">
        <v>36007.96</v>
      </c>
      <c r="H57" s="141">
        <f t="shared" si="2"/>
        <v>2.8298244124057943E-4</v>
      </c>
      <c r="I57" s="142">
        <f t="shared" si="3"/>
        <v>5.6596488248115886E-4</v>
      </c>
    </row>
    <row r="58" spans="1:9">
      <c r="A58" s="143">
        <f t="shared" si="0"/>
        <v>51</v>
      </c>
      <c r="B58" s="138" t="s">
        <v>98</v>
      </c>
      <c r="C58" s="275">
        <v>45001</v>
      </c>
      <c r="D58" s="275">
        <v>45002</v>
      </c>
      <c r="E58" s="275">
        <v>45002</v>
      </c>
      <c r="F58" s="139">
        <f t="shared" si="1"/>
        <v>1</v>
      </c>
      <c r="G58" s="140">
        <v>54338.95</v>
      </c>
      <c r="H58" s="141">
        <f t="shared" si="2"/>
        <v>4.2704359606736349E-4</v>
      </c>
      <c r="I58" s="142">
        <f t="shared" si="3"/>
        <v>4.2704359606736349E-4</v>
      </c>
    </row>
    <row r="59" spans="1:9">
      <c r="A59" s="143">
        <f t="shared" si="0"/>
        <v>52</v>
      </c>
      <c r="B59" s="138" t="s">
        <v>98</v>
      </c>
      <c r="C59" s="275">
        <v>45007</v>
      </c>
      <c r="D59" s="275">
        <v>45008</v>
      </c>
      <c r="E59" s="275">
        <v>45008</v>
      </c>
      <c r="F59" s="139">
        <f t="shared" si="1"/>
        <v>1</v>
      </c>
      <c r="G59" s="140">
        <v>37079.269999999997</v>
      </c>
      <c r="H59" s="141">
        <f t="shared" si="2"/>
        <v>2.9140174405932961E-4</v>
      </c>
      <c r="I59" s="142">
        <f t="shared" si="3"/>
        <v>2.9140174405932961E-4</v>
      </c>
    </row>
    <row r="60" spans="1:9">
      <c r="A60" s="143">
        <f t="shared" si="0"/>
        <v>53</v>
      </c>
      <c r="B60" s="138" t="s">
        <v>98</v>
      </c>
      <c r="C60" s="275">
        <v>45012</v>
      </c>
      <c r="D60" s="275">
        <v>45013</v>
      </c>
      <c r="E60" s="275">
        <v>45013</v>
      </c>
      <c r="F60" s="139">
        <f t="shared" si="1"/>
        <v>1</v>
      </c>
      <c r="G60" s="140">
        <v>161815.81</v>
      </c>
      <c r="H60" s="141">
        <f t="shared" si="2"/>
        <v>1.2716919521439639E-3</v>
      </c>
      <c r="I60" s="142">
        <f t="shared" si="3"/>
        <v>1.2716919521439639E-3</v>
      </c>
    </row>
    <row r="61" spans="1:9">
      <c r="A61" s="143">
        <f t="shared" si="0"/>
        <v>54</v>
      </c>
      <c r="B61" s="138" t="s">
        <v>98</v>
      </c>
      <c r="C61" s="275">
        <v>45014</v>
      </c>
      <c r="D61" s="275">
        <v>45015</v>
      </c>
      <c r="E61" s="275">
        <v>45015</v>
      </c>
      <c r="F61" s="139">
        <f t="shared" si="1"/>
        <v>1</v>
      </c>
      <c r="G61" s="140">
        <v>81018.13</v>
      </c>
      <c r="H61" s="141">
        <f t="shared" si="2"/>
        <v>6.3671222174615345E-4</v>
      </c>
      <c r="I61" s="142">
        <f t="shared" si="3"/>
        <v>6.3671222174615345E-4</v>
      </c>
    </row>
    <row r="62" spans="1:9">
      <c r="A62" s="143">
        <f t="shared" si="0"/>
        <v>55</v>
      </c>
      <c r="B62" s="138" t="s">
        <v>98</v>
      </c>
      <c r="C62" s="275">
        <v>44993</v>
      </c>
      <c r="D62" s="275">
        <v>44994</v>
      </c>
      <c r="E62" s="275">
        <v>44994</v>
      </c>
      <c r="F62" s="139">
        <f t="shared" si="1"/>
        <v>1</v>
      </c>
      <c r="G62" s="140">
        <v>128654.49</v>
      </c>
      <c r="H62" s="141">
        <f t="shared" si="2"/>
        <v>1.0110809292379161E-3</v>
      </c>
      <c r="I62" s="142">
        <f t="shared" si="3"/>
        <v>1.0110809292379161E-3</v>
      </c>
    </row>
    <row r="63" spans="1:9">
      <c r="A63" s="143">
        <f t="shared" si="0"/>
        <v>56</v>
      </c>
      <c r="B63" s="138" t="s">
        <v>98</v>
      </c>
      <c r="C63" s="275">
        <v>44998</v>
      </c>
      <c r="D63" s="275">
        <v>44999</v>
      </c>
      <c r="E63" s="275">
        <v>44999</v>
      </c>
      <c r="F63" s="139">
        <f t="shared" si="1"/>
        <v>1</v>
      </c>
      <c r="G63" s="140">
        <v>138310.94</v>
      </c>
      <c r="H63" s="141">
        <f t="shared" si="2"/>
        <v>1.0869698658707494E-3</v>
      </c>
      <c r="I63" s="142">
        <f t="shared" si="3"/>
        <v>1.0869698658707494E-3</v>
      </c>
    </row>
    <row r="64" spans="1:9">
      <c r="A64" s="143">
        <f t="shared" si="0"/>
        <v>57</v>
      </c>
      <c r="B64" s="138" t="s">
        <v>98</v>
      </c>
      <c r="C64" s="275">
        <v>44991</v>
      </c>
      <c r="D64" s="275">
        <v>44992</v>
      </c>
      <c r="E64" s="275">
        <v>44992</v>
      </c>
      <c r="F64" s="139">
        <f t="shared" si="1"/>
        <v>1</v>
      </c>
      <c r="G64" s="140">
        <v>42059.17</v>
      </c>
      <c r="H64" s="141">
        <f t="shared" si="2"/>
        <v>3.3053820886138897E-4</v>
      </c>
      <c r="I64" s="142">
        <f t="shared" si="3"/>
        <v>3.3053820886138897E-4</v>
      </c>
    </row>
    <row r="65" spans="1:9">
      <c r="A65" s="143">
        <f t="shared" si="0"/>
        <v>58</v>
      </c>
      <c r="B65" s="138" t="s">
        <v>98</v>
      </c>
      <c r="C65" s="275">
        <v>44989</v>
      </c>
      <c r="D65" s="275">
        <v>44991</v>
      </c>
      <c r="E65" s="275">
        <v>44991</v>
      </c>
      <c r="F65" s="139">
        <f t="shared" si="1"/>
        <v>2</v>
      </c>
      <c r="G65" s="140">
        <v>3122.42</v>
      </c>
      <c r="H65" s="141">
        <f t="shared" si="2"/>
        <v>2.4538741827596175E-5</v>
      </c>
      <c r="I65" s="142">
        <f t="shared" si="3"/>
        <v>4.907748365519235E-5</v>
      </c>
    </row>
    <row r="66" spans="1:9">
      <c r="A66" s="143">
        <f t="shared" si="0"/>
        <v>59</v>
      </c>
      <c r="B66" s="138" t="s">
        <v>98</v>
      </c>
      <c r="C66" s="275">
        <v>45000</v>
      </c>
      <c r="D66" s="275">
        <v>45002</v>
      </c>
      <c r="E66" s="275">
        <v>45002</v>
      </c>
      <c r="F66" s="139">
        <f t="shared" si="1"/>
        <v>2</v>
      </c>
      <c r="G66" s="140">
        <v>37673.769999999997</v>
      </c>
      <c r="H66" s="141">
        <f t="shared" si="2"/>
        <v>2.9607385159659429E-4</v>
      </c>
      <c r="I66" s="142">
        <f t="shared" si="3"/>
        <v>5.9214770319318858E-4</v>
      </c>
    </row>
    <row r="67" spans="1:9">
      <c r="A67" s="143">
        <f t="shared" si="0"/>
        <v>60</v>
      </c>
      <c r="B67" s="138" t="s">
        <v>98</v>
      </c>
      <c r="C67" s="275">
        <v>45008</v>
      </c>
      <c r="D67" s="275">
        <v>45012</v>
      </c>
      <c r="E67" s="275">
        <v>45012</v>
      </c>
      <c r="F67" s="139">
        <f t="shared" si="1"/>
        <v>4</v>
      </c>
      <c r="G67" s="140">
        <v>19154.18</v>
      </c>
      <c r="H67" s="141">
        <f t="shared" si="2"/>
        <v>1.5053051093040208E-4</v>
      </c>
      <c r="I67" s="142">
        <f t="shared" si="3"/>
        <v>6.0212204372160833E-4</v>
      </c>
    </row>
    <row r="68" spans="1:9">
      <c r="A68" s="143">
        <f t="shared" si="0"/>
        <v>61</v>
      </c>
      <c r="B68" s="138" t="s">
        <v>98</v>
      </c>
      <c r="C68" s="275">
        <v>44987</v>
      </c>
      <c r="D68" s="275">
        <v>44988</v>
      </c>
      <c r="E68" s="275">
        <v>44988</v>
      </c>
      <c r="F68" s="139">
        <f t="shared" si="1"/>
        <v>1</v>
      </c>
      <c r="G68" s="140">
        <v>67082.58</v>
      </c>
      <c r="H68" s="141">
        <f t="shared" si="2"/>
        <v>5.2719432739639985E-4</v>
      </c>
      <c r="I68" s="142">
        <f t="shared" si="3"/>
        <v>5.2719432739639985E-4</v>
      </c>
    </row>
    <row r="69" spans="1:9">
      <c r="A69" s="143">
        <f t="shared" si="0"/>
        <v>62</v>
      </c>
      <c r="B69" s="138" t="s">
        <v>98</v>
      </c>
      <c r="C69" s="275">
        <v>45013</v>
      </c>
      <c r="D69" s="275">
        <v>45014</v>
      </c>
      <c r="E69" s="275">
        <v>45014</v>
      </c>
      <c r="F69" s="139">
        <f t="shared" si="1"/>
        <v>1</v>
      </c>
      <c r="G69" s="140">
        <v>140110.99</v>
      </c>
      <c r="H69" s="141">
        <f t="shared" si="2"/>
        <v>1.1011162530405612E-3</v>
      </c>
      <c r="I69" s="142">
        <f t="shared" si="3"/>
        <v>1.1011162530405612E-3</v>
      </c>
    </row>
    <row r="70" spans="1:9">
      <c r="A70" s="143">
        <f t="shared" si="0"/>
        <v>63</v>
      </c>
      <c r="B70" s="138" t="s">
        <v>98</v>
      </c>
      <c r="C70" s="275">
        <v>45009</v>
      </c>
      <c r="D70" s="275">
        <v>45012</v>
      </c>
      <c r="E70" s="275">
        <v>45012</v>
      </c>
      <c r="F70" s="139">
        <f t="shared" si="1"/>
        <v>3</v>
      </c>
      <c r="G70" s="140">
        <v>129207.71</v>
      </c>
      <c r="H70" s="141">
        <f t="shared" si="2"/>
        <v>1.0154286219742753E-3</v>
      </c>
      <c r="I70" s="142">
        <f t="shared" si="3"/>
        <v>3.0462858659228258E-3</v>
      </c>
    </row>
    <row r="71" spans="1:9">
      <c r="A71" s="143">
        <f t="shared" si="0"/>
        <v>64</v>
      </c>
      <c r="B71" s="138" t="s">
        <v>98</v>
      </c>
      <c r="C71" s="275">
        <v>45001</v>
      </c>
      <c r="D71" s="275">
        <v>45005</v>
      </c>
      <c r="E71" s="275">
        <v>45005</v>
      </c>
      <c r="F71" s="139">
        <f t="shared" si="1"/>
        <v>4</v>
      </c>
      <c r="G71" s="140">
        <v>20109.88</v>
      </c>
      <c r="H71" s="141">
        <f t="shared" si="2"/>
        <v>1.5804124797558938E-4</v>
      </c>
      <c r="I71" s="142">
        <f t="shared" si="3"/>
        <v>6.3216499190235751E-4</v>
      </c>
    </row>
    <row r="72" spans="1:9">
      <c r="A72" s="143">
        <f t="shared" ref="A72:A135" si="4">A71+1</f>
        <v>65</v>
      </c>
      <c r="B72" s="138" t="s">
        <v>98</v>
      </c>
      <c r="C72" s="275">
        <v>45008</v>
      </c>
      <c r="D72" s="275">
        <v>45009</v>
      </c>
      <c r="E72" s="275">
        <v>45009</v>
      </c>
      <c r="F72" s="139">
        <f t="shared" ref="F72:F135" si="5">E72-C72</f>
        <v>1</v>
      </c>
      <c r="G72" s="140">
        <v>58835.61</v>
      </c>
      <c r="H72" s="141">
        <f t="shared" ref="H72:H135" si="6">G72/$G$8894</f>
        <v>4.6238233295300946E-4</v>
      </c>
      <c r="I72" s="142">
        <f t="shared" ref="I72:I135" si="7">H72*F72</f>
        <v>4.6238233295300946E-4</v>
      </c>
    </row>
    <row r="73" spans="1:9">
      <c r="A73" s="143">
        <f t="shared" si="4"/>
        <v>66</v>
      </c>
      <c r="B73" s="138" t="s">
        <v>98</v>
      </c>
      <c r="C73" s="275">
        <v>44994</v>
      </c>
      <c r="D73" s="275">
        <v>44995</v>
      </c>
      <c r="E73" s="275">
        <v>44995</v>
      </c>
      <c r="F73" s="139">
        <f t="shared" si="5"/>
        <v>1</v>
      </c>
      <c r="G73" s="140">
        <v>76351.56</v>
      </c>
      <c r="H73" s="141">
        <f t="shared" si="6"/>
        <v>6.0003818159447449E-4</v>
      </c>
      <c r="I73" s="142">
        <f t="shared" si="7"/>
        <v>6.0003818159447449E-4</v>
      </c>
    </row>
    <row r="74" spans="1:9">
      <c r="A74" s="143">
        <f t="shared" si="4"/>
        <v>67</v>
      </c>
      <c r="B74" s="138" t="s">
        <v>98</v>
      </c>
      <c r="C74" s="275">
        <v>45009</v>
      </c>
      <c r="D74" s="275">
        <v>45013</v>
      </c>
      <c r="E74" s="275">
        <v>45013</v>
      </c>
      <c r="F74" s="139">
        <f t="shared" si="5"/>
        <v>4</v>
      </c>
      <c r="G74" s="140">
        <v>42193.8</v>
      </c>
      <c r="H74" s="141">
        <f t="shared" si="6"/>
        <v>3.3159625064060167E-4</v>
      </c>
      <c r="I74" s="142">
        <f t="shared" si="7"/>
        <v>1.3263850025624067E-3</v>
      </c>
    </row>
    <row r="75" spans="1:9">
      <c r="A75" s="143">
        <f t="shared" si="4"/>
        <v>68</v>
      </c>
      <c r="B75" s="138" t="s">
        <v>98</v>
      </c>
      <c r="C75" s="275">
        <v>44988</v>
      </c>
      <c r="D75" s="275">
        <v>44991</v>
      </c>
      <c r="E75" s="275">
        <v>44991</v>
      </c>
      <c r="F75" s="139">
        <f t="shared" si="5"/>
        <v>3</v>
      </c>
      <c r="G75" s="140">
        <v>49531.71</v>
      </c>
      <c r="H75" s="141">
        <f t="shared" si="6"/>
        <v>3.8926404646695952E-4</v>
      </c>
      <c r="I75" s="142">
        <f t="shared" si="7"/>
        <v>1.1677921394008786E-3</v>
      </c>
    </row>
    <row r="76" spans="1:9">
      <c r="A76" s="143">
        <f t="shared" si="4"/>
        <v>69</v>
      </c>
      <c r="B76" s="138" t="s">
        <v>98</v>
      </c>
      <c r="C76" s="275">
        <v>44999</v>
      </c>
      <c r="D76" s="275">
        <v>45001</v>
      </c>
      <c r="E76" s="275">
        <v>45001</v>
      </c>
      <c r="F76" s="139">
        <f t="shared" si="5"/>
        <v>2</v>
      </c>
      <c r="G76" s="140">
        <v>86930.21</v>
      </c>
      <c r="H76" s="141">
        <f t="shared" si="6"/>
        <v>6.8317458260218659E-4</v>
      </c>
      <c r="I76" s="142">
        <f t="shared" si="7"/>
        <v>1.3663491652043732E-3</v>
      </c>
    </row>
    <row r="77" spans="1:9">
      <c r="A77" s="143">
        <f t="shared" si="4"/>
        <v>70</v>
      </c>
      <c r="B77" s="138" t="s">
        <v>98</v>
      </c>
      <c r="C77" s="275">
        <v>44989</v>
      </c>
      <c r="D77" s="275">
        <v>44992</v>
      </c>
      <c r="E77" s="275">
        <v>44992</v>
      </c>
      <c r="F77" s="139">
        <f t="shared" si="5"/>
        <v>3</v>
      </c>
      <c r="G77" s="140">
        <v>398.6</v>
      </c>
      <c r="H77" s="141">
        <f t="shared" si="6"/>
        <v>3.1325518323863657E-6</v>
      </c>
      <c r="I77" s="142">
        <f t="shared" si="7"/>
        <v>9.397655497159097E-6</v>
      </c>
    </row>
    <row r="78" spans="1:9">
      <c r="A78" s="143">
        <f t="shared" si="4"/>
        <v>71</v>
      </c>
      <c r="B78" s="138" t="s">
        <v>98</v>
      </c>
      <c r="C78" s="275">
        <v>44994</v>
      </c>
      <c r="D78" s="275">
        <v>44994</v>
      </c>
      <c r="E78" s="275">
        <v>44994</v>
      </c>
      <c r="F78" s="139">
        <f t="shared" si="5"/>
        <v>0</v>
      </c>
      <c r="G78" s="140">
        <v>81321.95</v>
      </c>
      <c r="H78" s="141">
        <f t="shared" si="6"/>
        <v>6.3909990839370896E-4</v>
      </c>
      <c r="I78" s="142">
        <f t="shared" si="7"/>
        <v>0</v>
      </c>
    </row>
    <row r="79" spans="1:9">
      <c r="A79" s="143">
        <f t="shared" si="4"/>
        <v>72</v>
      </c>
      <c r="B79" s="138" t="s">
        <v>98</v>
      </c>
      <c r="C79" s="275">
        <v>44999</v>
      </c>
      <c r="D79" s="275">
        <v>45000</v>
      </c>
      <c r="E79" s="275">
        <v>45000</v>
      </c>
      <c r="F79" s="139">
        <f t="shared" si="5"/>
        <v>1</v>
      </c>
      <c r="G79" s="140">
        <v>122778.44</v>
      </c>
      <c r="H79" s="141">
        <f t="shared" si="6"/>
        <v>9.6490172403296401E-4</v>
      </c>
      <c r="I79" s="142">
        <f t="shared" si="7"/>
        <v>9.6490172403296401E-4</v>
      </c>
    </row>
    <row r="80" spans="1:9">
      <c r="A80" s="143">
        <f t="shared" si="4"/>
        <v>73</v>
      </c>
      <c r="B80" s="138" t="s">
        <v>98</v>
      </c>
      <c r="C80" s="275">
        <v>45000</v>
      </c>
      <c r="D80" s="275">
        <v>45001</v>
      </c>
      <c r="E80" s="275">
        <v>45001</v>
      </c>
      <c r="F80" s="139">
        <f t="shared" si="5"/>
        <v>1</v>
      </c>
      <c r="G80" s="140">
        <v>61293.58</v>
      </c>
      <c r="H80" s="141">
        <f t="shared" si="6"/>
        <v>4.8169923818996562E-4</v>
      </c>
      <c r="I80" s="142">
        <f t="shared" si="7"/>
        <v>4.8169923818996562E-4</v>
      </c>
    </row>
    <row r="81" spans="1:9">
      <c r="A81" s="143">
        <f t="shared" si="4"/>
        <v>74</v>
      </c>
      <c r="B81" s="138" t="s">
        <v>98</v>
      </c>
      <c r="C81" s="275">
        <v>44995</v>
      </c>
      <c r="D81" s="275">
        <v>44998</v>
      </c>
      <c r="E81" s="275">
        <v>44998</v>
      </c>
      <c r="F81" s="139">
        <f t="shared" si="5"/>
        <v>3</v>
      </c>
      <c r="G81" s="140">
        <v>82088.77</v>
      </c>
      <c r="H81" s="141">
        <f t="shared" si="6"/>
        <v>6.4512625911149755E-4</v>
      </c>
      <c r="I81" s="142">
        <f t="shared" si="7"/>
        <v>1.9353787773344925E-3</v>
      </c>
    </row>
    <row r="82" spans="1:9">
      <c r="A82" s="143">
        <f t="shared" si="4"/>
        <v>75</v>
      </c>
      <c r="B82" s="138" t="s">
        <v>98</v>
      </c>
      <c r="C82" s="275">
        <v>45013</v>
      </c>
      <c r="D82" s="275">
        <v>45013</v>
      </c>
      <c r="E82" s="275">
        <v>45013</v>
      </c>
      <c r="F82" s="139">
        <f t="shared" si="5"/>
        <v>0</v>
      </c>
      <c r="G82" s="140">
        <v>52102.1</v>
      </c>
      <c r="H82" s="141">
        <f t="shared" si="6"/>
        <v>4.0946444763215666E-4</v>
      </c>
      <c r="I82" s="142">
        <f t="shared" si="7"/>
        <v>0</v>
      </c>
    </row>
    <row r="83" spans="1:9">
      <c r="A83" s="143">
        <f t="shared" si="4"/>
        <v>76</v>
      </c>
      <c r="B83" s="138" t="s">
        <v>98</v>
      </c>
      <c r="C83" s="275">
        <v>44999</v>
      </c>
      <c r="D83" s="275">
        <v>45002</v>
      </c>
      <c r="E83" s="275">
        <v>45002</v>
      </c>
      <c r="F83" s="139">
        <f t="shared" si="5"/>
        <v>3</v>
      </c>
      <c r="G83" s="140">
        <v>17268.810000000001</v>
      </c>
      <c r="H83" s="141">
        <f t="shared" si="6"/>
        <v>1.3571360363430005E-4</v>
      </c>
      <c r="I83" s="142">
        <f t="shared" si="7"/>
        <v>4.0714081090290012E-4</v>
      </c>
    </row>
    <row r="84" spans="1:9">
      <c r="A84" s="143">
        <f t="shared" si="4"/>
        <v>77</v>
      </c>
      <c r="B84" s="138" t="s">
        <v>98</v>
      </c>
      <c r="C84" s="275">
        <v>44964</v>
      </c>
      <c r="D84" s="275">
        <v>44965</v>
      </c>
      <c r="E84" s="275">
        <v>44965</v>
      </c>
      <c r="F84" s="139">
        <f t="shared" si="5"/>
        <v>1</v>
      </c>
      <c r="G84" s="140">
        <v>171558.38</v>
      </c>
      <c r="H84" s="141">
        <f t="shared" si="6"/>
        <v>1.3482576960116316E-3</v>
      </c>
      <c r="I84" s="142">
        <f t="shared" si="7"/>
        <v>1.3482576960116316E-3</v>
      </c>
    </row>
    <row r="85" spans="1:9">
      <c r="A85" s="143">
        <f t="shared" si="4"/>
        <v>78</v>
      </c>
      <c r="B85" s="138" t="s">
        <v>98</v>
      </c>
      <c r="C85" s="275">
        <v>44958</v>
      </c>
      <c r="D85" s="275">
        <v>44959</v>
      </c>
      <c r="E85" s="275">
        <v>44959</v>
      </c>
      <c r="F85" s="139">
        <f t="shared" si="5"/>
        <v>1</v>
      </c>
      <c r="G85" s="140">
        <v>85322.42</v>
      </c>
      <c r="H85" s="141">
        <f t="shared" si="6"/>
        <v>6.705391447933745E-4</v>
      </c>
      <c r="I85" s="142">
        <f t="shared" si="7"/>
        <v>6.705391447933745E-4</v>
      </c>
    </row>
    <row r="86" spans="1:9">
      <c r="A86" s="143">
        <f t="shared" si="4"/>
        <v>79</v>
      </c>
      <c r="B86" s="138" t="s">
        <v>98</v>
      </c>
      <c r="C86" s="275">
        <v>44965</v>
      </c>
      <c r="D86" s="275">
        <v>44966</v>
      </c>
      <c r="E86" s="275">
        <v>44966</v>
      </c>
      <c r="F86" s="139">
        <f t="shared" si="5"/>
        <v>1</v>
      </c>
      <c r="G86" s="140">
        <v>129913.83</v>
      </c>
      <c r="H86" s="141">
        <f t="shared" si="6"/>
        <v>1.0209779383312362E-3</v>
      </c>
      <c r="I86" s="142">
        <f t="shared" si="7"/>
        <v>1.0209779383312362E-3</v>
      </c>
    </row>
    <row r="87" spans="1:9">
      <c r="A87" s="143">
        <f t="shared" si="4"/>
        <v>80</v>
      </c>
      <c r="B87" s="138" t="s">
        <v>98</v>
      </c>
      <c r="C87" s="275">
        <v>44977</v>
      </c>
      <c r="D87" s="275">
        <v>44978</v>
      </c>
      <c r="E87" s="275">
        <v>44978</v>
      </c>
      <c r="F87" s="139">
        <f t="shared" si="5"/>
        <v>1</v>
      </c>
      <c r="G87" s="140">
        <v>41958.38</v>
      </c>
      <c r="H87" s="141">
        <f t="shared" si="6"/>
        <v>3.297461117736162E-4</v>
      </c>
      <c r="I87" s="142">
        <f t="shared" si="7"/>
        <v>3.297461117736162E-4</v>
      </c>
    </row>
    <row r="88" spans="1:9">
      <c r="A88" s="143">
        <f t="shared" si="4"/>
        <v>81</v>
      </c>
      <c r="B88" s="138" t="s">
        <v>98</v>
      </c>
      <c r="C88" s="275">
        <v>44981</v>
      </c>
      <c r="D88" s="275">
        <v>44981</v>
      </c>
      <c r="E88" s="275">
        <v>44981</v>
      </c>
      <c r="F88" s="139">
        <f t="shared" si="5"/>
        <v>0</v>
      </c>
      <c r="G88" s="140">
        <v>60487.41</v>
      </c>
      <c r="H88" s="141">
        <f t="shared" si="6"/>
        <v>4.7536364032063568E-4</v>
      </c>
      <c r="I88" s="142">
        <f t="shared" si="7"/>
        <v>0</v>
      </c>
    </row>
    <row r="89" spans="1:9">
      <c r="A89" s="143">
        <f t="shared" si="4"/>
        <v>82</v>
      </c>
      <c r="B89" s="138" t="s">
        <v>98</v>
      </c>
      <c r="C89" s="275">
        <v>44980</v>
      </c>
      <c r="D89" s="275">
        <v>44981</v>
      </c>
      <c r="E89" s="275">
        <v>44981</v>
      </c>
      <c r="F89" s="139">
        <f t="shared" si="5"/>
        <v>1</v>
      </c>
      <c r="G89" s="140">
        <v>218201.06</v>
      </c>
      <c r="H89" s="141">
        <f t="shared" si="6"/>
        <v>1.7148171859800484E-3</v>
      </c>
      <c r="I89" s="142">
        <f t="shared" si="7"/>
        <v>1.7148171859800484E-3</v>
      </c>
    </row>
    <row r="90" spans="1:9">
      <c r="A90" s="143">
        <f t="shared" si="4"/>
        <v>83</v>
      </c>
      <c r="B90" s="138" t="s">
        <v>98</v>
      </c>
      <c r="C90" s="275">
        <v>44974</v>
      </c>
      <c r="D90" s="275">
        <v>44977</v>
      </c>
      <c r="E90" s="275">
        <v>44977</v>
      </c>
      <c r="F90" s="139">
        <f t="shared" si="5"/>
        <v>3</v>
      </c>
      <c r="G90" s="140">
        <v>93367.24</v>
      </c>
      <c r="H90" s="141">
        <f t="shared" si="6"/>
        <v>7.3376246549638124E-4</v>
      </c>
      <c r="I90" s="142">
        <f t="shared" si="7"/>
        <v>2.2012873964891437E-3</v>
      </c>
    </row>
    <row r="91" spans="1:9">
      <c r="A91" s="143">
        <f t="shared" si="4"/>
        <v>84</v>
      </c>
      <c r="B91" s="138" t="s">
        <v>98</v>
      </c>
      <c r="C91" s="275">
        <v>44981</v>
      </c>
      <c r="D91" s="275">
        <v>44984</v>
      </c>
      <c r="E91" s="275">
        <v>44984</v>
      </c>
      <c r="F91" s="139">
        <f t="shared" si="5"/>
        <v>3</v>
      </c>
      <c r="G91" s="140">
        <v>146866.4</v>
      </c>
      <c r="H91" s="141">
        <f t="shared" si="6"/>
        <v>1.1542062479578247E-3</v>
      </c>
      <c r="I91" s="142">
        <f t="shared" si="7"/>
        <v>3.4626187438734739E-3</v>
      </c>
    </row>
    <row r="92" spans="1:9">
      <c r="A92" s="143">
        <f t="shared" si="4"/>
        <v>85</v>
      </c>
      <c r="B92" s="138" t="s">
        <v>98</v>
      </c>
      <c r="C92" s="275">
        <v>44979</v>
      </c>
      <c r="D92" s="275">
        <v>44980</v>
      </c>
      <c r="E92" s="275">
        <v>44980</v>
      </c>
      <c r="F92" s="139">
        <f t="shared" si="5"/>
        <v>1</v>
      </c>
      <c r="G92" s="140">
        <v>149516.04</v>
      </c>
      <c r="H92" s="141">
        <f t="shared" si="6"/>
        <v>1.1750294658132291E-3</v>
      </c>
      <c r="I92" s="142">
        <f t="shared" si="7"/>
        <v>1.1750294658132291E-3</v>
      </c>
    </row>
    <row r="93" spans="1:9">
      <c r="A93" s="143">
        <f t="shared" si="4"/>
        <v>86</v>
      </c>
      <c r="B93" s="138" t="s">
        <v>98</v>
      </c>
      <c r="C93" s="275">
        <v>44966</v>
      </c>
      <c r="D93" s="275">
        <v>44967</v>
      </c>
      <c r="E93" s="275">
        <v>44967</v>
      </c>
      <c r="F93" s="139">
        <f t="shared" si="5"/>
        <v>1</v>
      </c>
      <c r="G93" s="140">
        <v>79457.490000000005</v>
      </c>
      <c r="H93" s="141">
        <f t="shared" si="6"/>
        <v>6.2444733039719352E-4</v>
      </c>
      <c r="I93" s="142">
        <f t="shared" si="7"/>
        <v>6.2444733039719352E-4</v>
      </c>
    </row>
    <row r="94" spans="1:9">
      <c r="A94" s="143">
        <f t="shared" si="4"/>
        <v>87</v>
      </c>
      <c r="B94" s="138" t="s">
        <v>98</v>
      </c>
      <c r="C94" s="275">
        <v>44967</v>
      </c>
      <c r="D94" s="275">
        <v>44970</v>
      </c>
      <c r="E94" s="275">
        <v>44970</v>
      </c>
      <c r="F94" s="139">
        <f t="shared" si="5"/>
        <v>3</v>
      </c>
      <c r="G94" s="140">
        <v>107286.29</v>
      </c>
      <c r="H94" s="141">
        <f t="shared" si="6"/>
        <v>8.4315068823240084E-4</v>
      </c>
      <c r="I94" s="142">
        <f t="shared" si="7"/>
        <v>2.5294520646972026E-3</v>
      </c>
    </row>
    <row r="95" spans="1:9">
      <c r="A95" s="143">
        <f t="shared" si="4"/>
        <v>88</v>
      </c>
      <c r="B95" s="138" t="s">
        <v>98</v>
      </c>
      <c r="C95" s="275">
        <v>44984</v>
      </c>
      <c r="D95" s="275">
        <v>44985</v>
      </c>
      <c r="E95" s="275">
        <v>44985</v>
      </c>
      <c r="F95" s="139">
        <f t="shared" si="5"/>
        <v>1</v>
      </c>
      <c r="G95" s="140">
        <v>64028.42</v>
      </c>
      <c r="H95" s="141">
        <f t="shared" si="6"/>
        <v>5.0319203310537832E-4</v>
      </c>
      <c r="I95" s="142">
        <f t="shared" si="7"/>
        <v>5.0319203310537832E-4</v>
      </c>
    </row>
    <row r="96" spans="1:9">
      <c r="A96" s="143">
        <f t="shared" si="4"/>
        <v>89</v>
      </c>
      <c r="B96" s="138" t="s">
        <v>98</v>
      </c>
      <c r="C96" s="275">
        <v>44978</v>
      </c>
      <c r="D96" s="275">
        <v>44985</v>
      </c>
      <c r="E96" s="275">
        <v>44985</v>
      </c>
      <c r="F96" s="139">
        <f t="shared" si="5"/>
        <v>7</v>
      </c>
      <c r="G96" s="140">
        <v>8905.85</v>
      </c>
      <c r="H96" s="141">
        <f t="shared" si="6"/>
        <v>6.999005704078804E-5</v>
      </c>
      <c r="I96" s="142">
        <f t="shared" si="7"/>
        <v>4.8993039928551629E-4</v>
      </c>
    </row>
    <row r="97" spans="1:9">
      <c r="A97" s="143">
        <f t="shared" si="4"/>
        <v>90</v>
      </c>
      <c r="B97" s="138" t="s">
        <v>98</v>
      </c>
      <c r="C97" s="275">
        <v>44970</v>
      </c>
      <c r="D97" s="275">
        <v>44971</v>
      </c>
      <c r="E97" s="275">
        <v>44971</v>
      </c>
      <c r="F97" s="139">
        <f t="shared" si="5"/>
        <v>1</v>
      </c>
      <c r="G97" s="140">
        <v>175117.17</v>
      </c>
      <c r="H97" s="141">
        <f t="shared" si="6"/>
        <v>1.3762258197837799E-3</v>
      </c>
      <c r="I97" s="142">
        <f t="shared" si="7"/>
        <v>1.3762258197837799E-3</v>
      </c>
    </row>
    <row r="98" spans="1:9">
      <c r="A98" s="143">
        <f t="shared" si="4"/>
        <v>91</v>
      </c>
      <c r="B98" s="138" t="s">
        <v>98</v>
      </c>
      <c r="C98" s="275">
        <v>44963</v>
      </c>
      <c r="D98" s="275">
        <v>44964</v>
      </c>
      <c r="E98" s="275">
        <v>44964</v>
      </c>
      <c r="F98" s="139">
        <f t="shared" si="5"/>
        <v>1</v>
      </c>
      <c r="G98" s="140">
        <v>84881.45</v>
      </c>
      <c r="H98" s="141">
        <f t="shared" si="6"/>
        <v>6.6707361197469056E-4</v>
      </c>
      <c r="I98" s="142">
        <f t="shared" si="7"/>
        <v>6.6707361197469056E-4</v>
      </c>
    </row>
    <row r="99" spans="1:9">
      <c r="A99" s="143">
        <f t="shared" si="4"/>
        <v>92</v>
      </c>
      <c r="B99" s="138" t="s">
        <v>98</v>
      </c>
      <c r="C99" s="275">
        <v>44971</v>
      </c>
      <c r="D99" s="275">
        <v>44971</v>
      </c>
      <c r="E99" s="275">
        <v>44971</v>
      </c>
      <c r="F99" s="139">
        <f t="shared" si="5"/>
        <v>0</v>
      </c>
      <c r="G99" s="140">
        <v>49498.89</v>
      </c>
      <c r="H99" s="141">
        <f t="shared" si="6"/>
        <v>3.8900611783891404E-4</v>
      </c>
      <c r="I99" s="142">
        <f t="shared" si="7"/>
        <v>0</v>
      </c>
    </row>
    <row r="100" spans="1:9">
      <c r="A100" s="143">
        <f t="shared" si="4"/>
        <v>93</v>
      </c>
      <c r="B100" s="138" t="s">
        <v>98</v>
      </c>
      <c r="C100" s="275">
        <v>44960</v>
      </c>
      <c r="D100" s="275">
        <v>44964</v>
      </c>
      <c r="E100" s="275">
        <v>44964</v>
      </c>
      <c r="F100" s="139">
        <f t="shared" si="5"/>
        <v>4</v>
      </c>
      <c r="G100" s="140">
        <v>28896.74</v>
      </c>
      <c r="H100" s="141">
        <f t="shared" si="6"/>
        <v>2.2709617620921322E-4</v>
      </c>
      <c r="I100" s="142">
        <f t="shared" si="7"/>
        <v>9.0838470483685287E-4</v>
      </c>
    </row>
    <row r="101" spans="1:9">
      <c r="A101" s="143">
        <f t="shared" si="4"/>
        <v>94</v>
      </c>
      <c r="B101" s="138" t="s">
        <v>98</v>
      </c>
      <c r="C101" s="275">
        <v>44973</v>
      </c>
      <c r="D101" s="275">
        <v>44974</v>
      </c>
      <c r="E101" s="275">
        <v>44974</v>
      </c>
      <c r="F101" s="139">
        <f t="shared" si="5"/>
        <v>1</v>
      </c>
      <c r="G101" s="140">
        <v>63199.839999999997</v>
      </c>
      <c r="H101" s="141">
        <f t="shared" si="6"/>
        <v>4.9668031760794059E-4</v>
      </c>
      <c r="I101" s="142">
        <f t="shared" si="7"/>
        <v>4.9668031760794059E-4</v>
      </c>
    </row>
    <row r="102" spans="1:9">
      <c r="A102" s="143">
        <f t="shared" si="4"/>
        <v>95</v>
      </c>
      <c r="B102" s="138" t="s">
        <v>98</v>
      </c>
      <c r="C102" s="275">
        <v>44971</v>
      </c>
      <c r="D102" s="275">
        <v>44972</v>
      </c>
      <c r="E102" s="275">
        <v>44972</v>
      </c>
      <c r="F102" s="139">
        <f t="shared" si="5"/>
        <v>1</v>
      </c>
      <c r="G102" s="140">
        <v>91495.95</v>
      </c>
      <c r="H102" s="141">
        <f t="shared" si="6"/>
        <v>7.1905621131066551E-4</v>
      </c>
      <c r="I102" s="142">
        <f t="shared" si="7"/>
        <v>7.1905621131066551E-4</v>
      </c>
    </row>
    <row r="103" spans="1:9">
      <c r="A103" s="143">
        <f t="shared" si="4"/>
        <v>96</v>
      </c>
      <c r="B103" s="138" t="s">
        <v>98</v>
      </c>
      <c r="C103" s="275">
        <v>44959</v>
      </c>
      <c r="D103" s="275">
        <v>44963</v>
      </c>
      <c r="E103" s="275">
        <v>44963</v>
      </c>
      <c r="F103" s="139">
        <f t="shared" si="5"/>
        <v>4</v>
      </c>
      <c r="G103" s="140">
        <v>39025.019999999997</v>
      </c>
      <c r="H103" s="141">
        <f t="shared" si="6"/>
        <v>3.0669317087284135E-4</v>
      </c>
      <c r="I103" s="142">
        <f t="shared" si="7"/>
        <v>1.2267726834913654E-3</v>
      </c>
    </row>
    <row r="104" spans="1:9">
      <c r="A104" s="143">
        <f t="shared" si="4"/>
        <v>97</v>
      </c>
      <c r="B104" s="138" t="s">
        <v>98</v>
      </c>
      <c r="C104" s="275">
        <v>44960</v>
      </c>
      <c r="D104" s="275">
        <v>44963</v>
      </c>
      <c r="E104" s="275">
        <v>44963</v>
      </c>
      <c r="F104" s="139">
        <f t="shared" si="5"/>
        <v>3</v>
      </c>
      <c r="G104" s="140">
        <v>59620.65</v>
      </c>
      <c r="H104" s="141">
        <f t="shared" si="6"/>
        <v>4.6855187256790307E-4</v>
      </c>
      <c r="I104" s="142">
        <f t="shared" si="7"/>
        <v>1.4056556177037092E-3</v>
      </c>
    </row>
    <row r="105" spans="1:9">
      <c r="A105" s="143">
        <f t="shared" si="4"/>
        <v>98</v>
      </c>
      <c r="B105" s="138" t="s">
        <v>98</v>
      </c>
      <c r="C105" s="275">
        <v>44959</v>
      </c>
      <c r="D105" s="275">
        <v>44960</v>
      </c>
      <c r="E105" s="275">
        <v>44960</v>
      </c>
      <c r="F105" s="139">
        <f t="shared" si="5"/>
        <v>1</v>
      </c>
      <c r="G105" s="140">
        <v>68155.929999999993</v>
      </c>
      <c r="H105" s="141">
        <f t="shared" si="6"/>
        <v>5.3562966234193892E-4</v>
      </c>
      <c r="I105" s="142">
        <f t="shared" si="7"/>
        <v>5.3562966234193892E-4</v>
      </c>
    </row>
    <row r="106" spans="1:9">
      <c r="A106" s="143">
        <f t="shared" si="4"/>
        <v>99</v>
      </c>
      <c r="B106" s="138" t="s">
        <v>98</v>
      </c>
      <c r="C106" s="275">
        <v>44965</v>
      </c>
      <c r="D106" s="275">
        <v>44967</v>
      </c>
      <c r="E106" s="275">
        <v>44967</v>
      </c>
      <c r="F106" s="139">
        <f t="shared" si="5"/>
        <v>2</v>
      </c>
      <c r="G106" s="140">
        <v>35547.599999999999</v>
      </c>
      <c r="H106" s="141">
        <f t="shared" si="6"/>
        <v>2.7936452462854383E-4</v>
      </c>
      <c r="I106" s="142">
        <f t="shared" si="7"/>
        <v>5.5872904925708766E-4</v>
      </c>
    </row>
    <row r="107" spans="1:9">
      <c r="A107" s="143">
        <f t="shared" si="4"/>
        <v>100</v>
      </c>
      <c r="B107" s="138" t="s">
        <v>98</v>
      </c>
      <c r="C107" s="275">
        <v>44964</v>
      </c>
      <c r="D107" s="275">
        <v>44967</v>
      </c>
      <c r="E107" s="275">
        <v>44967</v>
      </c>
      <c r="F107" s="139">
        <f t="shared" si="5"/>
        <v>3</v>
      </c>
      <c r="G107" s="140">
        <v>34107.47</v>
      </c>
      <c r="H107" s="141">
        <f t="shared" si="6"/>
        <v>2.6804670759298293E-4</v>
      </c>
      <c r="I107" s="142">
        <f t="shared" si="7"/>
        <v>8.0414012277894875E-4</v>
      </c>
    </row>
    <row r="108" spans="1:9">
      <c r="A108" s="143">
        <f t="shared" si="4"/>
        <v>101</v>
      </c>
      <c r="B108" s="138" t="s">
        <v>98</v>
      </c>
      <c r="C108" s="275">
        <v>44970</v>
      </c>
      <c r="D108" s="275">
        <v>44972</v>
      </c>
      <c r="E108" s="275">
        <v>44972</v>
      </c>
      <c r="F108" s="139">
        <f t="shared" si="5"/>
        <v>2</v>
      </c>
      <c r="G108" s="140">
        <v>116857.95</v>
      </c>
      <c r="H108" s="141">
        <f t="shared" si="6"/>
        <v>9.183732699483549E-4</v>
      </c>
      <c r="I108" s="142">
        <f t="shared" si="7"/>
        <v>1.8367465398967098E-3</v>
      </c>
    </row>
    <row r="109" spans="1:9">
      <c r="A109" s="143">
        <f t="shared" si="4"/>
        <v>102</v>
      </c>
      <c r="B109" s="138" t="s">
        <v>98</v>
      </c>
      <c r="C109" s="275">
        <v>44974</v>
      </c>
      <c r="D109" s="275">
        <v>44978</v>
      </c>
      <c r="E109" s="275">
        <v>44978</v>
      </c>
      <c r="F109" s="139">
        <f t="shared" si="5"/>
        <v>4</v>
      </c>
      <c r="G109" s="140">
        <v>47105.2</v>
      </c>
      <c r="H109" s="141">
        <f t="shared" si="6"/>
        <v>3.7019438177352286E-4</v>
      </c>
      <c r="I109" s="142">
        <f t="shared" si="7"/>
        <v>1.4807775270940914E-3</v>
      </c>
    </row>
    <row r="110" spans="1:9">
      <c r="A110" s="143">
        <f t="shared" si="4"/>
        <v>103</v>
      </c>
      <c r="B110" s="138" t="s">
        <v>98</v>
      </c>
      <c r="C110" s="275">
        <v>44980</v>
      </c>
      <c r="D110" s="275">
        <v>44984</v>
      </c>
      <c r="E110" s="275">
        <v>44984</v>
      </c>
      <c r="F110" s="139">
        <f t="shared" si="5"/>
        <v>4</v>
      </c>
      <c r="G110" s="140">
        <v>37196.92</v>
      </c>
      <c r="H110" s="141">
        <f t="shared" si="6"/>
        <v>2.9232634195968147E-4</v>
      </c>
      <c r="I110" s="142">
        <f t="shared" si="7"/>
        <v>1.1693053678387259E-3</v>
      </c>
    </row>
    <row r="111" spans="1:9">
      <c r="A111" s="143">
        <f t="shared" si="4"/>
        <v>104</v>
      </c>
      <c r="B111" s="138" t="s">
        <v>98</v>
      </c>
      <c r="C111" s="275">
        <v>44972</v>
      </c>
      <c r="D111" s="275">
        <v>44973</v>
      </c>
      <c r="E111" s="275">
        <v>44973</v>
      </c>
      <c r="F111" s="139">
        <f t="shared" si="5"/>
        <v>1</v>
      </c>
      <c r="G111" s="140">
        <v>101401.62</v>
      </c>
      <c r="H111" s="141">
        <f t="shared" si="6"/>
        <v>7.969037394328799E-4</v>
      </c>
      <c r="I111" s="142">
        <f t="shared" si="7"/>
        <v>7.969037394328799E-4</v>
      </c>
    </row>
    <row r="112" spans="1:9">
      <c r="A112" s="143">
        <f t="shared" si="4"/>
        <v>105</v>
      </c>
      <c r="B112" s="138" t="s">
        <v>98</v>
      </c>
      <c r="C112" s="275">
        <v>44971</v>
      </c>
      <c r="D112" s="275">
        <v>44974</v>
      </c>
      <c r="E112" s="275">
        <v>44974</v>
      </c>
      <c r="F112" s="139">
        <f t="shared" si="5"/>
        <v>3</v>
      </c>
      <c r="G112" s="140">
        <v>34089.89</v>
      </c>
      <c r="H112" s="141">
        <f t="shared" si="6"/>
        <v>2.6790854838271356E-4</v>
      </c>
      <c r="I112" s="142">
        <f t="shared" si="7"/>
        <v>8.0372564514814067E-4</v>
      </c>
    </row>
    <row r="113" spans="1:9">
      <c r="A113" s="143">
        <f t="shared" si="4"/>
        <v>106</v>
      </c>
      <c r="B113" s="138" t="s">
        <v>98</v>
      </c>
      <c r="C113" s="275">
        <v>44970</v>
      </c>
      <c r="D113" s="275">
        <v>44973</v>
      </c>
      <c r="E113" s="275">
        <v>44973</v>
      </c>
      <c r="F113" s="139">
        <f t="shared" si="5"/>
        <v>3</v>
      </c>
      <c r="G113" s="140">
        <v>65431.45</v>
      </c>
      <c r="H113" s="141">
        <f t="shared" si="6"/>
        <v>5.1421828548217977E-4</v>
      </c>
      <c r="I113" s="142">
        <f t="shared" si="7"/>
        <v>1.5426548564465392E-3</v>
      </c>
    </row>
    <row r="114" spans="1:9">
      <c r="A114" s="143">
        <f t="shared" si="4"/>
        <v>107</v>
      </c>
      <c r="B114" s="138" t="s">
        <v>98</v>
      </c>
      <c r="C114" s="275">
        <v>44965</v>
      </c>
      <c r="D114" s="275">
        <v>44965</v>
      </c>
      <c r="E114" s="275">
        <v>44965</v>
      </c>
      <c r="F114" s="139">
        <f t="shared" si="5"/>
        <v>0</v>
      </c>
      <c r="G114" s="140">
        <v>102713.61</v>
      </c>
      <c r="H114" s="141">
        <f t="shared" si="6"/>
        <v>8.0721451885729686E-4</v>
      </c>
      <c r="I114" s="142">
        <f t="shared" si="7"/>
        <v>0</v>
      </c>
    </row>
    <row r="115" spans="1:9">
      <c r="A115" s="143">
        <f t="shared" si="4"/>
        <v>108</v>
      </c>
      <c r="B115" s="138" t="s">
        <v>98</v>
      </c>
      <c r="C115" s="275">
        <v>44981</v>
      </c>
      <c r="D115" s="275">
        <v>44985</v>
      </c>
      <c r="E115" s="275">
        <v>44985</v>
      </c>
      <c r="F115" s="139">
        <f t="shared" si="5"/>
        <v>4</v>
      </c>
      <c r="G115" s="140">
        <v>87831.37</v>
      </c>
      <c r="H115" s="141">
        <f t="shared" si="6"/>
        <v>6.9025669602234023E-4</v>
      </c>
      <c r="I115" s="142">
        <f t="shared" si="7"/>
        <v>2.7610267840893609E-3</v>
      </c>
    </row>
    <row r="116" spans="1:9">
      <c r="A116" s="143">
        <f t="shared" si="4"/>
        <v>109</v>
      </c>
      <c r="B116" s="138" t="s">
        <v>98</v>
      </c>
      <c r="C116" s="275">
        <v>44958</v>
      </c>
      <c r="D116" s="275">
        <v>44960</v>
      </c>
      <c r="E116" s="275">
        <v>44960</v>
      </c>
      <c r="F116" s="139">
        <f t="shared" si="5"/>
        <v>2</v>
      </c>
      <c r="G116" s="140">
        <v>20971.3</v>
      </c>
      <c r="H116" s="141">
        <f t="shared" si="6"/>
        <v>1.6481104927878622E-4</v>
      </c>
      <c r="I116" s="142">
        <f t="shared" si="7"/>
        <v>3.2962209855757243E-4</v>
      </c>
    </row>
    <row r="117" spans="1:9">
      <c r="A117" s="143">
        <f t="shared" si="4"/>
        <v>110</v>
      </c>
      <c r="B117" s="138" t="s">
        <v>98</v>
      </c>
      <c r="C117" s="275">
        <v>44973</v>
      </c>
      <c r="D117" s="275">
        <v>44980</v>
      </c>
      <c r="E117" s="275">
        <v>44980</v>
      </c>
      <c r="F117" s="139">
        <f t="shared" si="5"/>
        <v>7</v>
      </c>
      <c r="G117" s="140">
        <v>9838.64</v>
      </c>
      <c r="H117" s="141">
        <f t="shared" si="6"/>
        <v>7.7320747015027064E-5</v>
      </c>
      <c r="I117" s="142">
        <f t="shared" si="7"/>
        <v>5.4124522910518945E-4</v>
      </c>
    </row>
    <row r="118" spans="1:9">
      <c r="A118" s="143">
        <f t="shared" si="4"/>
        <v>111</v>
      </c>
      <c r="B118" s="138" t="s">
        <v>98</v>
      </c>
      <c r="C118" s="275">
        <v>44959</v>
      </c>
      <c r="D118" s="275">
        <v>44964</v>
      </c>
      <c r="E118" s="275">
        <v>44964</v>
      </c>
      <c r="F118" s="139">
        <f t="shared" si="5"/>
        <v>5</v>
      </c>
      <c r="G118" s="140">
        <v>27327.16</v>
      </c>
      <c r="H118" s="141">
        <f t="shared" si="6"/>
        <v>2.1476102642226642E-4</v>
      </c>
      <c r="I118" s="142">
        <f t="shared" si="7"/>
        <v>1.073805132111332E-3</v>
      </c>
    </row>
    <row r="119" spans="1:9">
      <c r="A119" s="143">
        <f t="shared" si="4"/>
        <v>112</v>
      </c>
      <c r="B119" s="138" t="s">
        <v>98</v>
      </c>
      <c r="C119" s="275">
        <v>44966</v>
      </c>
      <c r="D119" s="275">
        <v>44970</v>
      </c>
      <c r="E119" s="275">
        <v>44970</v>
      </c>
      <c r="F119" s="139">
        <f t="shared" si="5"/>
        <v>4</v>
      </c>
      <c r="G119" s="140">
        <v>188318.71</v>
      </c>
      <c r="H119" s="141">
        <f t="shared" si="6"/>
        <v>1.4799752134549335E-3</v>
      </c>
      <c r="I119" s="142">
        <f t="shared" si="7"/>
        <v>5.9199008538197342E-3</v>
      </c>
    </row>
    <row r="120" spans="1:9">
      <c r="A120" s="143">
        <f t="shared" si="4"/>
        <v>113</v>
      </c>
      <c r="B120" s="138" t="s">
        <v>98</v>
      </c>
      <c r="C120" s="275">
        <v>44967</v>
      </c>
      <c r="D120" s="275">
        <v>44971</v>
      </c>
      <c r="E120" s="275">
        <v>44971</v>
      </c>
      <c r="F120" s="139">
        <f t="shared" si="5"/>
        <v>4</v>
      </c>
      <c r="G120" s="140">
        <v>144917.21</v>
      </c>
      <c r="H120" s="141">
        <f t="shared" si="6"/>
        <v>1.1388877865775708E-3</v>
      </c>
      <c r="I120" s="142">
        <f t="shared" si="7"/>
        <v>4.555551146310283E-3</v>
      </c>
    </row>
    <row r="121" spans="1:9">
      <c r="A121" s="143">
        <f t="shared" si="4"/>
        <v>114</v>
      </c>
      <c r="B121" s="138" t="s">
        <v>98</v>
      </c>
      <c r="C121" s="275">
        <v>44974</v>
      </c>
      <c r="D121" s="275">
        <v>44979</v>
      </c>
      <c r="E121" s="275">
        <v>44979</v>
      </c>
      <c r="F121" s="139">
        <f t="shared" si="5"/>
        <v>5</v>
      </c>
      <c r="G121" s="140">
        <v>34068.639999999999</v>
      </c>
      <c r="H121" s="141">
        <f t="shared" si="6"/>
        <v>2.6774154706199553E-4</v>
      </c>
      <c r="I121" s="142">
        <f t="shared" si="7"/>
        <v>1.3387077353099776E-3</v>
      </c>
    </row>
    <row r="122" spans="1:9">
      <c r="A122" s="143">
        <f t="shared" si="4"/>
        <v>115</v>
      </c>
      <c r="B122" s="138" t="s">
        <v>98</v>
      </c>
      <c r="C122" s="275">
        <v>44978</v>
      </c>
      <c r="D122" s="275">
        <v>44978</v>
      </c>
      <c r="E122" s="275">
        <v>44978</v>
      </c>
      <c r="F122" s="139">
        <f t="shared" si="5"/>
        <v>0</v>
      </c>
      <c r="G122" s="140">
        <v>13809.01</v>
      </c>
      <c r="H122" s="141">
        <f t="shared" si="6"/>
        <v>1.0852343095569906E-4</v>
      </c>
      <c r="I122" s="142">
        <f t="shared" si="7"/>
        <v>0</v>
      </c>
    </row>
    <row r="123" spans="1:9">
      <c r="A123" s="143">
        <f t="shared" si="4"/>
        <v>116</v>
      </c>
      <c r="B123" s="138" t="s">
        <v>98</v>
      </c>
      <c r="C123" s="275">
        <v>44972</v>
      </c>
      <c r="D123" s="275">
        <v>44974</v>
      </c>
      <c r="E123" s="275">
        <v>44974</v>
      </c>
      <c r="F123" s="139">
        <f t="shared" si="5"/>
        <v>2</v>
      </c>
      <c r="G123" s="140">
        <v>41919.129999999997</v>
      </c>
      <c r="H123" s="141">
        <f t="shared" si="6"/>
        <v>3.2943765051064288E-4</v>
      </c>
      <c r="I123" s="142">
        <f t="shared" si="7"/>
        <v>6.5887530102128576E-4</v>
      </c>
    </row>
    <row r="124" spans="1:9">
      <c r="A124" s="143">
        <f t="shared" si="4"/>
        <v>117</v>
      </c>
      <c r="B124" s="138" t="s">
        <v>98</v>
      </c>
      <c r="C124" s="275">
        <v>44963</v>
      </c>
      <c r="D124" s="275">
        <v>44966</v>
      </c>
      <c r="E124" s="275">
        <v>44966</v>
      </c>
      <c r="F124" s="139">
        <f t="shared" si="5"/>
        <v>3</v>
      </c>
      <c r="G124" s="140">
        <v>25299.35</v>
      </c>
      <c r="H124" s="141">
        <f t="shared" si="6"/>
        <v>1.9882469944978423E-4</v>
      </c>
      <c r="I124" s="142">
        <f t="shared" si="7"/>
        <v>5.9647409834935269E-4</v>
      </c>
    </row>
    <row r="125" spans="1:9">
      <c r="A125" s="143">
        <f t="shared" si="4"/>
        <v>118</v>
      </c>
      <c r="B125" s="138" t="s">
        <v>98</v>
      </c>
      <c r="C125" s="275">
        <v>45258</v>
      </c>
      <c r="D125" s="275">
        <v>45259</v>
      </c>
      <c r="E125" s="275">
        <v>45259</v>
      </c>
      <c r="F125" s="139">
        <f t="shared" si="5"/>
        <v>1</v>
      </c>
      <c r="G125" s="140">
        <v>93842.57</v>
      </c>
      <c r="H125" s="141">
        <f t="shared" si="6"/>
        <v>7.3749802962705922E-4</v>
      </c>
      <c r="I125" s="142">
        <f t="shared" si="7"/>
        <v>7.3749802962705922E-4</v>
      </c>
    </row>
    <row r="126" spans="1:9">
      <c r="A126" s="143">
        <f t="shared" si="4"/>
        <v>119</v>
      </c>
      <c r="B126" s="138" t="s">
        <v>98</v>
      </c>
      <c r="C126" s="275">
        <v>45251</v>
      </c>
      <c r="D126" s="275">
        <v>45252</v>
      </c>
      <c r="E126" s="275">
        <v>45252</v>
      </c>
      <c r="F126" s="139">
        <f t="shared" si="5"/>
        <v>1</v>
      </c>
      <c r="G126" s="140">
        <v>45088.06</v>
      </c>
      <c r="H126" s="141">
        <f t="shared" si="6"/>
        <v>3.5434190911125534E-4</v>
      </c>
      <c r="I126" s="142">
        <f t="shared" si="7"/>
        <v>3.5434190911125534E-4</v>
      </c>
    </row>
    <row r="127" spans="1:9">
      <c r="A127" s="143">
        <f t="shared" si="4"/>
        <v>120</v>
      </c>
      <c r="B127" s="138" t="s">
        <v>98</v>
      </c>
      <c r="C127" s="275">
        <v>45259</v>
      </c>
      <c r="D127" s="275">
        <v>45260</v>
      </c>
      <c r="E127" s="275">
        <v>45260</v>
      </c>
      <c r="F127" s="139">
        <f t="shared" si="5"/>
        <v>1</v>
      </c>
      <c r="G127" s="140">
        <v>91012.93</v>
      </c>
      <c r="H127" s="141">
        <f t="shared" si="6"/>
        <v>7.1526021234910185E-4</v>
      </c>
      <c r="I127" s="142">
        <f t="shared" si="7"/>
        <v>7.1526021234910185E-4</v>
      </c>
    </row>
    <row r="128" spans="1:9">
      <c r="A128" s="143">
        <f t="shared" si="4"/>
        <v>121</v>
      </c>
      <c r="B128" s="138" t="s">
        <v>98</v>
      </c>
      <c r="C128" s="275">
        <v>45043</v>
      </c>
      <c r="D128" s="275">
        <v>45045</v>
      </c>
      <c r="E128" s="275">
        <v>45045</v>
      </c>
      <c r="F128" s="139">
        <f t="shared" si="5"/>
        <v>2</v>
      </c>
      <c r="G128" s="140">
        <v>5158.82</v>
      </c>
      <c r="H128" s="141">
        <f t="shared" si="6"/>
        <v>4.0542576628076843E-5</v>
      </c>
      <c r="I128" s="142">
        <f t="shared" si="7"/>
        <v>8.1085153256153685E-5</v>
      </c>
    </row>
    <row r="129" spans="1:9">
      <c r="A129" s="143">
        <f t="shared" si="4"/>
        <v>122</v>
      </c>
      <c r="B129" s="138" t="s">
        <v>98</v>
      </c>
      <c r="C129" s="275">
        <v>45043</v>
      </c>
      <c r="D129" s="275">
        <v>45044</v>
      </c>
      <c r="E129" s="275">
        <v>45044</v>
      </c>
      <c r="F129" s="139">
        <f t="shared" si="5"/>
        <v>1</v>
      </c>
      <c r="G129" s="140">
        <v>49996.32</v>
      </c>
      <c r="H129" s="141">
        <f t="shared" si="6"/>
        <v>3.929153633431387E-4</v>
      </c>
      <c r="I129" s="142">
        <f t="shared" si="7"/>
        <v>3.929153633431387E-4</v>
      </c>
    </row>
    <row r="130" spans="1:9">
      <c r="A130" s="143">
        <f t="shared" si="4"/>
        <v>123</v>
      </c>
      <c r="B130" s="138" t="s">
        <v>98</v>
      </c>
      <c r="C130" s="275">
        <v>45044</v>
      </c>
      <c r="D130" s="275">
        <v>45045</v>
      </c>
      <c r="E130" s="275">
        <v>45045</v>
      </c>
      <c r="F130" s="139">
        <f t="shared" si="5"/>
        <v>1</v>
      </c>
      <c r="G130" s="140">
        <v>30584.43</v>
      </c>
      <c r="H130" s="141">
        <f t="shared" si="6"/>
        <v>2.4035953898392506E-4</v>
      </c>
      <c r="I130" s="142">
        <f t="shared" si="7"/>
        <v>2.4035953898392506E-4</v>
      </c>
    </row>
    <row r="131" spans="1:9">
      <c r="A131" s="143">
        <f t="shared" si="4"/>
        <v>124</v>
      </c>
      <c r="B131" s="138" t="s">
        <v>98</v>
      </c>
      <c r="C131" s="275">
        <v>45044</v>
      </c>
      <c r="D131" s="275">
        <v>45047</v>
      </c>
      <c r="E131" s="275">
        <v>45047</v>
      </c>
      <c r="F131" s="139">
        <f t="shared" si="5"/>
        <v>3</v>
      </c>
      <c r="G131" s="140">
        <v>19064.79</v>
      </c>
      <c r="H131" s="141">
        <f t="shared" si="6"/>
        <v>1.4982800513939102E-4</v>
      </c>
      <c r="I131" s="142">
        <f t="shared" si="7"/>
        <v>4.4948401541817303E-4</v>
      </c>
    </row>
    <row r="132" spans="1:9">
      <c r="A132" s="143">
        <f t="shared" si="4"/>
        <v>125</v>
      </c>
      <c r="B132" s="138" t="s">
        <v>98</v>
      </c>
      <c r="C132" s="275">
        <v>45133</v>
      </c>
      <c r="D132" s="275">
        <v>45134</v>
      </c>
      <c r="E132" s="275">
        <v>45134</v>
      </c>
      <c r="F132" s="139">
        <f t="shared" si="5"/>
        <v>1</v>
      </c>
      <c r="G132" s="140">
        <v>24545.759999999998</v>
      </c>
      <c r="H132" s="141">
        <f t="shared" si="6"/>
        <v>1.9290232178955331E-4</v>
      </c>
      <c r="I132" s="142">
        <f t="shared" si="7"/>
        <v>1.9290232178955331E-4</v>
      </c>
    </row>
    <row r="133" spans="1:9">
      <c r="A133" s="143">
        <f t="shared" si="4"/>
        <v>126</v>
      </c>
      <c r="B133" s="138" t="s">
        <v>98</v>
      </c>
      <c r="C133" s="275">
        <v>45126</v>
      </c>
      <c r="D133" s="275">
        <v>45128</v>
      </c>
      <c r="E133" s="275">
        <v>45128</v>
      </c>
      <c r="F133" s="139">
        <f t="shared" si="5"/>
        <v>2</v>
      </c>
      <c r="G133" s="140">
        <v>21201.45</v>
      </c>
      <c r="H133" s="141">
        <f t="shared" si="6"/>
        <v>1.666197718182336E-4</v>
      </c>
      <c r="I133" s="142">
        <f t="shared" si="7"/>
        <v>3.3323954363646721E-4</v>
      </c>
    </row>
    <row r="134" spans="1:9">
      <c r="A134" s="143">
        <f t="shared" si="4"/>
        <v>127</v>
      </c>
      <c r="B134" s="138" t="s">
        <v>98</v>
      </c>
      <c r="C134" s="275">
        <v>45120</v>
      </c>
      <c r="D134" s="275">
        <v>45128</v>
      </c>
      <c r="E134" s="275">
        <v>45128</v>
      </c>
      <c r="F134" s="139">
        <f t="shared" si="5"/>
        <v>8</v>
      </c>
      <c r="G134" s="140">
        <v>52864.79</v>
      </c>
      <c r="H134" s="141">
        <f t="shared" si="6"/>
        <v>4.1545834115208331E-4</v>
      </c>
      <c r="I134" s="142">
        <f t="shared" si="7"/>
        <v>3.3236667292166665E-3</v>
      </c>
    </row>
    <row r="135" spans="1:9">
      <c r="A135" s="143">
        <f t="shared" si="4"/>
        <v>128</v>
      </c>
      <c r="B135" s="138" t="s">
        <v>98</v>
      </c>
      <c r="C135" s="275">
        <v>45125</v>
      </c>
      <c r="D135" s="275">
        <v>45131</v>
      </c>
      <c r="E135" s="275">
        <v>45131</v>
      </c>
      <c r="F135" s="139">
        <f t="shared" si="5"/>
        <v>6</v>
      </c>
      <c r="G135" s="140">
        <v>5075.1000000000004</v>
      </c>
      <c r="H135" s="141">
        <f t="shared" si="6"/>
        <v>3.9884630718876181E-5</v>
      </c>
      <c r="I135" s="142">
        <f t="shared" si="7"/>
        <v>2.393077843132571E-4</v>
      </c>
    </row>
    <row r="136" spans="1:9">
      <c r="A136" s="143">
        <f t="shared" ref="A136:A199" si="8">A135+1</f>
        <v>129</v>
      </c>
      <c r="B136" s="138" t="s">
        <v>98</v>
      </c>
      <c r="C136" s="275">
        <v>45125</v>
      </c>
      <c r="D136" s="275">
        <v>45128</v>
      </c>
      <c r="E136" s="275">
        <v>45128</v>
      </c>
      <c r="F136" s="139">
        <f t="shared" ref="F136:F199" si="9">E136-C136</f>
        <v>3</v>
      </c>
      <c r="G136" s="140">
        <v>16148.74</v>
      </c>
      <c r="H136" s="141">
        <f t="shared" ref="H136:H199" si="10">G136/$G$8894</f>
        <v>1.2691110154975163E-4</v>
      </c>
      <c r="I136" s="142">
        <f t="shared" ref="I136:I199" si="11">H136*F136</f>
        <v>3.8073330464925489E-4</v>
      </c>
    </row>
    <row r="137" spans="1:9">
      <c r="A137" s="143">
        <f t="shared" si="8"/>
        <v>130</v>
      </c>
      <c r="B137" s="138" t="s">
        <v>98</v>
      </c>
      <c r="C137" s="275">
        <v>45280</v>
      </c>
      <c r="D137" s="275">
        <v>45281</v>
      </c>
      <c r="E137" s="275">
        <v>45281</v>
      </c>
      <c r="F137" s="139">
        <f t="shared" si="9"/>
        <v>1</v>
      </c>
      <c r="G137" s="140">
        <v>74418.48</v>
      </c>
      <c r="H137" s="141">
        <f t="shared" si="10"/>
        <v>5.8484632686253907E-4</v>
      </c>
      <c r="I137" s="142">
        <f t="shared" si="11"/>
        <v>5.8484632686253907E-4</v>
      </c>
    </row>
    <row r="138" spans="1:9">
      <c r="A138" s="143">
        <f t="shared" si="8"/>
        <v>131</v>
      </c>
      <c r="B138" s="138" t="s">
        <v>98</v>
      </c>
      <c r="C138" s="275">
        <v>45229</v>
      </c>
      <c r="D138" s="275">
        <v>45236</v>
      </c>
      <c r="E138" s="275">
        <v>45236</v>
      </c>
      <c r="F138" s="139">
        <f t="shared" si="9"/>
        <v>7</v>
      </c>
      <c r="G138" s="140">
        <v>8246.82</v>
      </c>
      <c r="H138" s="141">
        <f t="shared" si="10"/>
        <v>6.4810815610538198E-5</v>
      </c>
      <c r="I138" s="142">
        <f t="shared" si="11"/>
        <v>4.5367570927376739E-4</v>
      </c>
    </row>
    <row r="139" spans="1:9">
      <c r="A139" s="143">
        <f t="shared" si="8"/>
        <v>132</v>
      </c>
      <c r="B139" s="138" t="s">
        <v>98</v>
      </c>
      <c r="C139" s="275">
        <v>45063</v>
      </c>
      <c r="D139" s="275">
        <v>45065</v>
      </c>
      <c r="E139" s="275">
        <v>45065</v>
      </c>
      <c r="F139" s="139">
        <f t="shared" si="9"/>
        <v>2</v>
      </c>
      <c r="G139" s="140">
        <v>6794.66</v>
      </c>
      <c r="H139" s="141">
        <f t="shared" si="10"/>
        <v>5.3398456180236685E-5</v>
      </c>
      <c r="I139" s="142">
        <f t="shared" si="11"/>
        <v>1.0679691236047337E-4</v>
      </c>
    </row>
    <row r="140" spans="1:9">
      <c r="A140" s="143">
        <f t="shared" si="8"/>
        <v>133</v>
      </c>
      <c r="B140" s="138" t="s">
        <v>98</v>
      </c>
      <c r="C140" s="275">
        <v>45184</v>
      </c>
      <c r="D140" s="275">
        <v>45187</v>
      </c>
      <c r="E140" s="275">
        <v>45187</v>
      </c>
      <c r="F140" s="139">
        <f t="shared" si="9"/>
        <v>3</v>
      </c>
      <c r="G140" s="140">
        <v>9357.5400000000009</v>
      </c>
      <c r="H140" s="141">
        <f t="shared" si="10"/>
        <v>7.3539837113970687E-5</v>
      </c>
      <c r="I140" s="142">
        <f t="shared" si="11"/>
        <v>2.2061951134191206E-4</v>
      </c>
    </row>
    <row r="141" spans="1:9">
      <c r="A141" s="143">
        <f t="shared" si="8"/>
        <v>134</v>
      </c>
      <c r="B141" s="138" t="s">
        <v>98</v>
      </c>
      <c r="C141" s="275">
        <v>45152</v>
      </c>
      <c r="D141" s="275">
        <v>45154</v>
      </c>
      <c r="E141" s="275">
        <v>45154</v>
      </c>
      <c r="F141" s="139">
        <f t="shared" si="9"/>
        <v>2</v>
      </c>
      <c r="G141" s="140">
        <v>5556.59</v>
      </c>
      <c r="H141" s="141">
        <f t="shared" si="10"/>
        <v>4.3668605585348106E-5</v>
      </c>
      <c r="I141" s="142">
        <f t="shared" si="11"/>
        <v>8.7337211170696212E-5</v>
      </c>
    </row>
    <row r="142" spans="1:9">
      <c r="A142" s="143">
        <f t="shared" si="8"/>
        <v>135</v>
      </c>
      <c r="B142" s="138" t="s">
        <v>98</v>
      </c>
      <c r="C142" s="275">
        <v>44966</v>
      </c>
      <c r="D142" s="275">
        <v>44971</v>
      </c>
      <c r="E142" s="275">
        <v>44971</v>
      </c>
      <c r="F142" s="139">
        <f t="shared" si="9"/>
        <v>5</v>
      </c>
      <c r="G142" s="140">
        <v>110873.23</v>
      </c>
      <c r="H142" s="141">
        <f t="shared" si="10"/>
        <v>8.7134003963646497E-4</v>
      </c>
      <c r="I142" s="142">
        <f t="shared" si="11"/>
        <v>4.3567001981823245E-3</v>
      </c>
    </row>
    <row r="143" spans="1:9">
      <c r="A143" s="143">
        <f t="shared" si="8"/>
        <v>136</v>
      </c>
      <c r="B143" s="138" t="s">
        <v>98</v>
      </c>
      <c r="C143" s="275">
        <v>45229</v>
      </c>
      <c r="D143" s="275">
        <v>45243</v>
      </c>
      <c r="E143" s="275">
        <v>45243</v>
      </c>
      <c r="F143" s="139">
        <f t="shared" si="9"/>
        <v>14</v>
      </c>
      <c r="G143" s="140">
        <v>345.08</v>
      </c>
      <c r="H143" s="141">
        <f t="shared" si="10"/>
        <v>2.711944270747333E-6</v>
      </c>
      <c r="I143" s="142">
        <f t="shared" si="11"/>
        <v>3.7967219790462663E-5</v>
      </c>
    </row>
    <row r="144" spans="1:9">
      <c r="A144" s="143">
        <f t="shared" si="8"/>
        <v>137</v>
      </c>
      <c r="B144" s="138" t="s">
        <v>98</v>
      </c>
      <c r="C144" s="275">
        <v>45006</v>
      </c>
      <c r="D144" s="275">
        <v>45009</v>
      </c>
      <c r="E144" s="275">
        <v>45009</v>
      </c>
      <c r="F144" s="139">
        <f t="shared" si="9"/>
        <v>3</v>
      </c>
      <c r="G144" s="140">
        <v>1830.73</v>
      </c>
      <c r="H144" s="141">
        <f t="shared" si="10"/>
        <v>1.4387497782500479E-5</v>
      </c>
      <c r="I144" s="142">
        <f t="shared" si="11"/>
        <v>4.3162493347501439E-5</v>
      </c>
    </row>
    <row r="145" spans="1:9">
      <c r="A145" s="143">
        <f t="shared" si="8"/>
        <v>138</v>
      </c>
      <c r="B145" s="138" t="s">
        <v>98</v>
      </c>
      <c r="C145" s="275">
        <v>45205</v>
      </c>
      <c r="D145" s="275">
        <v>45216</v>
      </c>
      <c r="E145" s="275">
        <v>45216</v>
      </c>
      <c r="F145" s="139">
        <f t="shared" si="9"/>
        <v>11</v>
      </c>
      <c r="G145" s="140">
        <v>2689.72</v>
      </c>
      <c r="H145" s="141">
        <f t="shared" si="10"/>
        <v>2.1138201993492862E-5</v>
      </c>
      <c r="I145" s="142">
        <f t="shared" si="11"/>
        <v>2.3252022192842147E-4</v>
      </c>
    </row>
    <row r="146" spans="1:9">
      <c r="A146" s="143">
        <f t="shared" si="8"/>
        <v>139</v>
      </c>
      <c r="B146" s="138" t="s">
        <v>98</v>
      </c>
      <c r="C146" s="275">
        <v>45146</v>
      </c>
      <c r="D146" s="275">
        <v>45146</v>
      </c>
      <c r="E146" s="275">
        <v>45146</v>
      </c>
      <c r="F146" s="139">
        <f t="shared" si="9"/>
        <v>0</v>
      </c>
      <c r="G146" s="140">
        <v>17784.41</v>
      </c>
      <c r="H146" s="141">
        <f t="shared" si="10"/>
        <v>1.3976564509134571E-4</v>
      </c>
      <c r="I146" s="142">
        <f t="shared" si="11"/>
        <v>0</v>
      </c>
    </row>
    <row r="147" spans="1:9">
      <c r="A147" s="143">
        <f t="shared" si="8"/>
        <v>140</v>
      </c>
      <c r="B147" s="138" t="s">
        <v>98</v>
      </c>
      <c r="C147" s="275">
        <v>45243</v>
      </c>
      <c r="D147" s="275">
        <v>45245</v>
      </c>
      <c r="E147" s="275">
        <v>45245</v>
      </c>
      <c r="F147" s="139">
        <f t="shared" si="9"/>
        <v>2</v>
      </c>
      <c r="G147" s="140">
        <v>28378.68</v>
      </c>
      <c r="H147" s="141">
        <f t="shared" si="10"/>
        <v>2.2302480189339264E-4</v>
      </c>
      <c r="I147" s="142">
        <f t="shared" si="11"/>
        <v>4.4604960378678528E-4</v>
      </c>
    </row>
    <row r="148" spans="1:9">
      <c r="A148" s="143">
        <f t="shared" si="8"/>
        <v>141</v>
      </c>
      <c r="B148" s="138" t="s">
        <v>98</v>
      </c>
      <c r="C148" s="275">
        <v>45015</v>
      </c>
      <c r="D148" s="275">
        <v>45016</v>
      </c>
      <c r="E148" s="275">
        <v>45016</v>
      </c>
      <c r="F148" s="139">
        <f t="shared" si="9"/>
        <v>1</v>
      </c>
      <c r="G148" s="140">
        <v>82269.119999999995</v>
      </c>
      <c r="H148" s="141">
        <f t="shared" si="10"/>
        <v>6.4654360914403856E-4</v>
      </c>
      <c r="I148" s="142">
        <f t="shared" si="11"/>
        <v>6.4654360914403856E-4</v>
      </c>
    </row>
    <row r="149" spans="1:9">
      <c r="A149" s="143">
        <f t="shared" si="8"/>
        <v>142</v>
      </c>
      <c r="B149" s="138" t="s">
        <v>98</v>
      </c>
      <c r="C149" s="275">
        <v>45040</v>
      </c>
      <c r="D149" s="275">
        <v>45042</v>
      </c>
      <c r="E149" s="275">
        <v>45042</v>
      </c>
      <c r="F149" s="139">
        <f t="shared" si="9"/>
        <v>2</v>
      </c>
      <c r="G149" s="140">
        <v>37856.61</v>
      </c>
      <c r="H149" s="141">
        <f t="shared" si="10"/>
        <v>2.9751077025448071E-4</v>
      </c>
      <c r="I149" s="142">
        <f t="shared" si="11"/>
        <v>5.9502154050896142E-4</v>
      </c>
    </row>
    <row r="150" spans="1:9">
      <c r="A150" s="143">
        <f t="shared" si="8"/>
        <v>143</v>
      </c>
      <c r="B150" s="138" t="s">
        <v>98</v>
      </c>
      <c r="C150" s="275">
        <v>44985</v>
      </c>
      <c r="D150" s="275">
        <v>44988</v>
      </c>
      <c r="E150" s="275">
        <v>44988</v>
      </c>
      <c r="F150" s="139">
        <f t="shared" si="9"/>
        <v>3</v>
      </c>
      <c r="G150" s="140">
        <v>14416.98</v>
      </c>
      <c r="H150" s="141">
        <f t="shared" si="10"/>
        <v>1.1330139768308475E-4</v>
      </c>
      <c r="I150" s="142">
        <f t="shared" si="11"/>
        <v>3.3990419304925424E-4</v>
      </c>
    </row>
    <row r="151" spans="1:9">
      <c r="A151" s="143">
        <f t="shared" si="8"/>
        <v>144</v>
      </c>
      <c r="B151" s="138" t="s">
        <v>98</v>
      </c>
      <c r="C151" s="275">
        <v>45132</v>
      </c>
      <c r="D151" s="275">
        <v>45133</v>
      </c>
      <c r="E151" s="275">
        <v>45133</v>
      </c>
      <c r="F151" s="139">
        <f t="shared" si="9"/>
        <v>1</v>
      </c>
      <c r="G151" s="140">
        <v>67890.080000000002</v>
      </c>
      <c r="H151" s="141">
        <f t="shared" si="10"/>
        <v>5.3354037758368523E-4</v>
      </c>
      <c r="I151" s="142">
        <f t="shared" si="11"/>
        <v>5.3354037758368523E-4</v>
      </c>
    </row>
    <row r="152" spans="1:9">
      <c r="A152" s="143">
        <f t="shared" si="8"/>
        <v>145</v>
      </c>
      <c r="B152" s="138" t="s">
        <v>98</v>
      </c>
      <c r="C152" s="275">
        <v>45121</v>
      </c>
      <c r="D152" s="275">
        <v>45128</v>
      </c>
      <c r="E152" s="275">
        <v>45128</v>
      </c>
      <c r="F152" s="139">
        <f t="shared" si="9"/>
        <v>7</v>
      </c>
      <c r="G152" s="140">
        <v>27959.200000000001</v>
      </c>
      <c r="H152" s="141">
        <f t="shared" si="10"/>
        <v>2.1972815652799015E-4</v>
      </c>
      <c r="I152" s="142">
        <f t="shared" si="11"/>
        <v>1.538097095695931E-3</v>
      </c>
    </row>
    <row r="153" spans="1:9">
      <c r="A153" s="143">
        <f t="shared" si="8"/>
        <v>146</v>
      </c>
      <c r="B153" s="138" t="s">
        <v>98</v>
      </c>
      <c r="C153" s="275">
        <v>45119</v>
      </c>
      <c r="D153" s="275">
        <v>45128</v>
      </c>
      <c r="E153" s="275">
        <v>45128</v>
      </c>
      <c r="F153" s="139">
        <f t="shared" si="9"/>
        <v>9</v>
      </c>
      <c r="G153" s="140">
        <v>33977.11</v>
      </c>
      <c r="H153" s="141">
        <f t="shared" si="10"/>
        <v>2.6702222325562748E-4</v>
      </c>
      <c r="I153" s="142">
        <f t="shared" si="11"/>
        <v>2.4032000093006474E-3</v>
      </c>
    </row>
    <row r="154" spans="1:9">
      <c r="A154" s="143">
        <f t="shared" si="8"/>
        <v>147</v>
      </c>
      <c r="B154" s="138" t="s">
        <v>98</v>
      </c>
      <c r="C154" s="275">
        <v>45237</v>
      </c>
      <c r="D154" s="275">
        <v>45238</v>
      </c>
      <c r="E154" s="275">
        <v>45238</v>
      </c>
      <c r="F154" s="139">
        <f t="shared" si="9"/>
        <v>1</v>
      </c>
      <c r="G154" s="140">
        <v>74050.559999999998</v>
      </c>
      <c r="H154" s="141">
        <f t="shared" si="10"/>
        <v>5.8195488564284116E-4</v>
      </c>
      <c r="I154" s="142">
        <f t="shared" si="11"/>
        <v>5.8195488564284116E-4</v>
      </c>
    </row>
    <row r="155" spans="1:9">
      <c r="A155" s="143">
        <f t="shared" si="8"/>
        <v>148</v>
      </c>
      <c r="B155" s="138" t="s">
        <v>98</v>
      </c>
      <c r="C155" s="275">
        <v>45034</v>
      </c>
      <c r="D155" s="275">
        <v>45035</v>
      </c>
      <c r="E155" s="275">
        <v>45035</v>
      </c>
      <c r="F155" s="139">
        <f t="shared" si="9"/>
        <v>1</v>
      </c>
      <c r="G155" s="140">
        <v>33471.050000000003</v>
      </c>
      <c r="H155" s="141">
        <f t="shared" si="10"/>
        <v>2.6304515556797707E-4</v>
      </c>
      <c r="I155" s="142">
        <f t="shared" si="11"/>
        <v>2.6304515556797707E-4</v>
      </c>
    </row>
    <row r="156" spans="1:9">
      <c r="A156" s="143">
        <f t="shared" si="8"/>
        <v>149</v>
      </c>
      <c r="B156" s="138" t="s">
        <v>98</v>
      </c>
      <c r="C156" s="275">
        <v>45034</v>
      </c>
      <c r="D156" s="275">
        <v>45036</v>
      </c>
      <c r="E156" s="275">
        <v>45036</v>
      </c>
      <c r="F156" s="139">
        <f t="shared" si="9"/>
        <v>2</v>
      </c>
      <c r="G156" s="140">
        <v>6309.73</v>
      </c>
      <c r="H156" s="141">
        <f t="shared" si="10"/>
        <v>4.9587446747022634E-5</v>
      </c>
      <c r="I156" s="142">
        <f t="shared" si="11"/>
        <v>9.9174893494045267E-5</v>
      </c>
    </row>
    <row r="157" spans="1:9">
      <c r="A157" s="143">
        <f t="shared" si="8"/>
        <v>150</v>
      </c>
      <c r="B157" s="138" t="s">
        <v>98</v>
      </c>
      <c r="C157" s="275">
        <v>45042</v>
      </c>
      <c r="D157" s="275">
        <v>45043</v>
      </c>
      <c r="E157" s="275">
        <v>45043</v>
      </c>
      <c r="F157" s="139">
        <f t="shared" si="9"/>
        <v>1</v>
      </c>
      <c r="G157" s="140">
        <v>57776.75</v>
      </c>
      <c r="H157" s="141">
        <f t="shared" si="10"/>
        <v>4.5406087326098582E-4</v>
      </c>
      <c r="I157" s="142">
        <f t="shared" si="11"/>
        <v>4.5406087326098582E-4</v>
      </c>
    </row>
    <row r="158" spans="1:9">
      <c r="A158" s="143">
        <f t="shared" si="8"/>
        <v>151</v>
      </c>
      <c r="B158" s="138" t="s">
        <v>98</v>
      </c>
      <c r="C158" s="275">
        <v>45272</v>
      </c>
      <c r="D158" s="275">
        <v>45273</v>
      </c>
      <c r="E158" s="275">
        <v>45273</v>
      </c>
      <c r="F158" s="139">
        <f t="shared" si="9"/>
        <v>1</v>
      </c>
      <c r="G158" s="140">
        <v>159482.4</v>
      </c>
      <c r="H158" s="141">
        <f t="shared" si="10"/>
        <v>1.2533539497074141E-3</v>
      </c>
      <c r="I158" s="142">
        <f t="shared" si="11"/>
        <v>1.2533539497074141E-3</v>
      </c>
    </row>
    <row r="159" spans="1:9">
      <c r="A159" s="143">
        <f t="shared" si="8"/>
        <v>152</v>
      </c>
      <c r="B159" s="138" t="s">
        <v>98</v>
      </c>
      <c r="C159" s="275">
        <v>44937</v>
      </c>
      <c r="D159" s="275">
        <v>44944</v>
      </c>
      <c r="E159" s="275">
        <v>44944</v>
      </c>
      <c r="F159" s="139">
        <f t="shared" si="9"/>
        <v>7</v>
      </c>
      <c r="G159" s="140">
        <v>45886.51</v>
      </c>
      <c r="H159" s="141">
        <f t="shared" si="10"/>
        <v>3.6061683638312917E-4</v>
      </c>
      <c r="I159" s="142">
        <f t="shared" si="11"/>
        <v>2.5243178546819041E-3</v>
      </c>
    </row>
    <row r="160" spans="1:9">
      <c r="A160" s="143">
        <f t="shared" si="8"/>
        <v>153</v>
      </c>
      <c r="B160" s="138" t="s">
        <v>98</v>
      </c>
      <c r="C160" s="275">
        <v>45240</v>
      </c>
      <c r="D160" s="275">
        <v>45309</v>
      </c>
      <c r="E160" s="275">
        <v>45309</v>
      </c>
      <c r="F160" s="139">
        <f t="shared" si="9"/>
        <v>69</v>
      </c>
      <c r="G160" s="140">
        <v>63.87</v>
      </c>
      <c r="H160" s="141">
        <f t="shared" si="10"/>
        <v>5.0194702843581829E-7</v>
      </c>
      <c r="I160" s="142">
        <f t="shared" si="11"/>
        <v>3.4634344962071462E-5</v>
      </c>
    </row>
    <row r="161" spans="1:9">
      <c r="A161" s="143">
        <f t="shared" si="8"/>
        <v>154</v>
      </c>
      <c r="B161" s="138" t="s">
        <v>98</v>
      </c>
      <c r="C161" s="275">
        <v>45097</v>
      </c>
      <c r="D161" s="275">
        <v>45099</v>
      </c>
      <c r="E161" s="275">
        <v>45099</v>
      </c>
      <c r="F161" s="139">
        <f t="shared" si="9"/>
        <v>2</v>
      </c>
      <c r="G161" s="140">
        <v>6596.85</v>
      </c>
      <c r="H161" s="141">
        <f t="shared" si="10"/>
        <v>5.1843890003707971E-5</v>
      </c>
      <c r="I161" s="142">
        <f t="shared" si="11"/>
        <v>1.0368778000741594E-4</v>
      </c>
    </row>
    <row r="162" spans="1:9">
      <c r="A162" s="143">
        <f t="shared" si="8"/>
        <v>155</v>
      </c>
      <c r="B162" s="138" t="s">
        <v>98</v>
      </c>
      <c r="C162" s="275">
        <v>45062</v>
      </c>
      <c r="D162" s="275">
        <v>45063</v>
      </c>
      <c r="E162" s="275">
        <v>45063</v>
      </c>
      <c r="F162" s="139">
        <f t="shared" si="9"/>
        <v>1</v>
      </c>
      <c r="G162" s="140">
        <v>36155.800000000003</v>
      </c>
      <c r="H162" s="141">
        <f t="shared" si="10"/>
        <v>2.8414429889963612E-4</v>
      </c>
      <c r="I162" s="142">
        <f t="shared" si="11"/>
        <v>2.8414429889963612E-4</v>
      </c>
    </row>
    <row r="163" spans="1:9">
      <c r="A163" s="143">
        <f t="shared" si="8"/>
        <v>156</v>
      </c>
      <c r="B163" s="138" t="s">
        <v>98</v>
      </c>
      <c r="C163" s="275">
        <v>45260</v>
      </c>
      <c r="D163" s="275">
        <v>45266</v>
      </c>
      <c r="E163" s="275">
        <v>45266</v>
      </c>
      <c r="F163" s="139">
        <f t="shared" si="9"/>
        <v>6</v>
      </c>
      <c r="G163" s="140">
        <v>16028.7</v>
      </c>
      <c r="H163" s="141">
        <f t="shared" si="10"/>
        <v>1.2596772091262254E-4</v>
      </c>
      <c r="I163" s="142">
        <f t="shared" si="11"/>
        <v>7.5580632547573526E-4</v>
      </c>
    </row>
    <row r="164" spans="1:9">
      <c r="A164" s="143">
        <f t="shared" si="8"/>
        <v>157</v>
      </c>
      <c r="B164" s="138" t="s">
        <v>98</v>
      </c>
      <c r="C164" s="275">
        <v>44964</v>
      </c>
      <c r="D164" s="275">
        <v>44966</v>
      </c>
      <c r="E164" s="275">
        <v>44966</v>
      </c>
      <c r="F164" s="139">
        <f t="shared" si="9"/>
        <v>2</v>
      </c>
      <c r="G164" s="140">
        <v>69933.78</v>
      </c>
      <c r="H164" s="141">
        <f t="shared" si="10"/>
        <v>5.4960158224963613E-4</v>
      </c>
      <c r="I164" s="142">
        <f t="shared" si="11"/>
        <v>1.0992031644992723E-3</v>
      </c>
    </row>
    <row r="165" spans="1:9">
      <c r="A165" s="143">
        <f t="shared" si="8"/>
        <v>158</v>
      </c>
      <c r="B165" s="138" t="s">
        <v>98</v>
      </c>
      <c r="C165" s="275">
        <v>44937</v>
      </c>
      <c r="D165" s="275">
        <v>44938</v>
      </c>
      <c r="E165" s="275">
        <v>44938</v>
      </c>
      <c r="F165" s="139">
        <f t="shared" si="9"/>
        <v>1</v>
      </c>
      <c r="G165" s="140">
        <v>85251.02</v>
      </c>
      <c r="H165" s="141">
        <f t="shared" si="10"/>
        <v>6.6997802035576189E-4</v>
      </c>
      <c r="I165" s="142">
        <f t="shared" si="11"/>
        <v>6.6997802035576189E-4</v>
      </c>
    </row>
    <row r="166" spans="1:9">
      <c r="A166" s="143">
        <f t="shared" si="8"/>
        <v>159</v>
      </c>
      <c r="B166" s="138" t="s">
        <v>98</v>
      </c>
      <c r="C166" s="275">
        <v>45011</v>
      </c>
      <c r="D166" s="275">
        <v>45257</v>
      </c>
      <c r="E166" s="275">
        <v>45257</v>
      </c>
      <c r="F166" s="139">
        <f t="shared" si="9"/>
        <v>246</v>
      </c>
      <c r="G166" s="140">
        <v>112.88</v>
      </c>
      <c r="H166" s="141">
        <f t="shared" si="10"/>
        <v>8.8711101565422208E-7</v>
      </c>
      <c r="I166" s="142">
        <f t="shared" si="11"/>
        <v>2.1822930985093862E-4</v>
      </c>
    </row>
    <row r="167" spans="1:9">
      <c r="A167" s="143">
        <f t="shared" si="8"/>
        <v>160</v>
      </c>
      <c r="B167" s="138" t="s">
        <v>98</v>
      </c>
      <c r="C167" s="275">
        <v>45054</v>
      </c>
      <c r="D167" s="275">
        <v>45054</v>
      </c>
      <c r="E167" s="275">
        <v>45054</v>
      </c>
      <c r="F167" s="139">
        <f t="shared" si="9"/>
        <v>0</v>
      </c>
      <c r="G167" s="140">
        <v>35330.74</v>
      </c>
      <c r="H167" s="141">
        <f t="shared" si="10"/>
        <v>2.7766024667979491E-4</v>
      </c>
      <c r="I167" s="142">
        <f t="shared" si="11"/>
        <v>0</v>
      </c>
    </row>
    <row r="168" spans="1:9">
      <c r="A168" s="143">
        <f t="shared" si="8"/>
        <v>161</v>
      </c>
      <c r="B168" s="138" t="s">
        <v>98</v>
      </c>
      <c r="C168" s="275">
        <v>45163</v>
      </c>
      <c r="D168" s="275">
        <v>45166</v>
      </c>
      <c r="E168" s="275">
        <v>45166</v>
      </c>
      <c r="F168" s="139">
        <f t="shared" si="9"/>
        <v>3</v>
      </c>
      <c r="G168" s="140">
        <v>78340.08</v>
      </c>
      <c r="H168" s="141">
        <f t="shared" si="10"/>
        <v>6.1566573294855606E-4</v>
      </c>
      <c r="I168" s="142">
        <f t="shared" si="11"/>
        <v>1.8469971988456682E-3</v>
      </c>
    </row>
    <row r="169" spans="1:9">
      <c r="A169" s="143">
        <f t="shared" si="8"/>
        <v>162</v>
      </c>
      <c r="B169" s="138" t="s">
        <v>98</v>
      </c>
      <c r="C169" s="275">
        <v>45139</v>
      </c>
      <c r="D169" s="275">
        <v>45141</v>
      </c>
      <c r="E169" s="275">
        <v>45141</v>
      </c>
      <c r="F169" s="139">
        <f t="shared" si="9"/>
        <v>2</v>
      </c>
      <c r="G169" s="140">
        <v>12101.79</v>
      </c>
      <c r="H169" s="141">
        <f t="shared" si="10"/>
        <v>9.5106584143640231E-5</v>
      </c>
      <c r="I169" s="142">
        <f t="shared" si="11"/>
        <v>1.9021316828728046E-4</v>
      </c>
    </row>
    <row r="170" spans="1:9">
      <c r="A170" s="143">
        <f t="shared" si="8"/>
        <v>163</v>
      </c>
      <c r="B170" s="138" t="s">
        <v>98</v>
      </c>
      <c r="C170" s="275">
        <v>45257</v>
      </c>
      <c r="D170" s="275">
        <v>45258</v>
      </c>
      <c r="E170" s="275">
        <v>45258</v>
      </c>
      <c r="F170" s="139">
        <f t="shared" si="9"/>
        <v>1</v>
      </c>
      <c r="G170" s="140">
        <v>197504.33</v>
      </c>
      <c r="H170" s="141">
        <f t="shared" si="10"/>
        <v>1.5521639509426528E-3</v>
      </c>
      <c r="I170" s="142">
        <f t="shared" si="11"/>
        <v>1.5521639509426528E-3</v>
      </c>
    </row>
    <row r="171" spans="1:9">
      <c r="A171" s="143">
        <f t="shared" si="8"/>
        <v>164</v>
      </c>
      <c r="B171" s="138" t="s">
        <v>98</v>
      </c>
      <c r="C171" s="275">
        <v>45195</v>
      </c>
      <c r="D171" s="275">
        <v>45196</v>
      </c>
      <c r="E171" s="275">
        <v>45196</v>
      </c>
      <c r="F171" s="139">
        <f t="shared" si="9"/>
        <v>1</v>
      </c>
      <c r="G171" s="140">
        <v>26896.23</v>
      </c>
      <c r="H171" s="141">
        <f t="shared" si="10"/>
        <v>2.113743968158182E-4</v>
      </c>
      <c r="I171" s="142">
        <f t="shared" si="11"/>
        <v>2.113743968158182E-4</v>
      </c>
    </row>
    <row r="172" spans="1:9">
      <c r="A172" s="143">
        <f t="shared" si="8"/>
        <v>165</v>
      </c>
      <c r="B172" s="138" t="s">
        <v>98</v>
      </c>
      <c r="C172" s="275">
        <v>45275</v>
      </c>
      <c r="D172" s="275">
        <v>45278</v>
      </c>
      <c r="E172" s="275">
        <v>45278</v>
      </c>
      <c r="F172" s="139">
        <f t="shared" si="9"/>
        <v>3</v>
      </c>
      <c r="G172" s="140">
        <v>48747.17</v>
      </c>
      <c r="H172" s="141">
        <f t="shared" si="10"/>
        <v>3.830984362949063E-4</v>
      </c>
      <c r="I172" s="142">
        <f t="shared" si="11"/>
        <v>1.1492953088847188E-3</v>
      </c>
    </row>
    <row r="173" spans="1:9">
      <c r="A173" s="143">
        <f t="shared" si="8"/>
        <v>166</v>
      </c>
      <c r="B173" s="138" t="s">
        <v>98</v>
      </c>
      <c r="C173" s="275">
        <v>45281</v>
      </c>
      <c r="D173" s="275">
        <v>45282</v>
      </c>
      <c r="E173" s="275">
        <v>45282</v>
      </c>
      <c r="F173" s="139">
        <f t="shared" si="9"/>
        <v>1</v>
      </c>
      <c r="G173" s="140">
        <v>130210.16</v>
      </c>
      <c r="H173" s="141">
        <f t="shared" si="10"/>
        <v>1.0233067619250422E-3</v>
      </c>
      <c r="I173" s="142">
        <f t="shared" si="11"/>
        <v>1.0233067619250422E-3</v>
      </c>
    </row>
    <row r="174" spans="1:9">
      <c r="A174" s="143">
        <f t="shared" si="8"/>
        <v>167</v>
      </c>
      <c r="B174" s="138" t="s">
        <v>98</v>
      </c>
      <c r="C174" s="275">
        <v>45054</v>
      </c>
      <c r="D174" s="275">
        <v>45055</v>
      </c>
      <c r="E174" s="275">
        <v>45055</v>
      </c>
      <c r="F174" s="139">
        <f t="shared" si="9"/>
        <v>1</v>
      </c>
      <c r="G174" s="140">
        <v>23847.91</v>
      </c>
      <c r="H174" s="141">
        <f t="shared" si="10"/>
        <v>1.8741799841717294E-4</v>
      </c>
      <c r="I174" s="142">
        <f t="shared" si="11"/>
        <v>1.8741799841717294E-4</v>
      </c>
    </row>
    <row r="175" spans="1:9">
      <c r="A175" s="143">
        <f t="shared" si="8"/>
        <v>168</v>
      </c>
      <c r="B175" s="138" t="s">
        <v>98</v>
      </c>
      <c r="C175" s="275">
        <v>45029</v>
      </c>
      <c r="D175" s="275">
        <v>45030</v>
      </c>
      <c r="E175" s="275">
        <v>45030</v>
      </c>
      <c r="F175" s="139">
        <f t="shared" si="9"/>
        <v>1</v>
      </c>
      <c r="G175" s="140">
        <v>91105.48</v>
      </c>
      <c r="H175" s="141">
        <f t="shared" si="10"/>
        <v>7.1598755221886445E-4</v>
      </c>
      <c r="I175" s="142">
        <f t="shared" si="11"/>
        <v>7.1598755221886445E-4</v>
      </c>
    </row>
    <row r="176" spans="1:9">
      <c r="A176" s="143">
        <f t="shared" si="8"/>
        <v>169</v>
      </c>
      <c r="B176" s="138" t="s">
        <v>98</v>
      </c>
      <c r="C176" s="275">
        <v>45243</v>
      </c>
      <c r="D176" s="275">
        <v>45243</v>
      </c>
      <c r="E176" s="275">
        <v>45243</v>
      </c>
      <c r="F176" s="139">
        <f t="shared" si="9"/>
        <v>0</v>
      </c>
      <c r="G176" s="140">
        <v>21156.23</v>
      </c>
      <c r="H176" s="141">
        <f t="shared" si="10"/>
        <v>1.662643930077456E-4</v>
      </c>
      <c r="I176" s="142">
        <f t="shared" si="11"/>
        <v>0</v>
      </c>
    </row>
    <row r="177" spans="1:9">
      <c r="A177" s="143">
        <f t="shared" si="8"/>
        <v>170</v>
      </c>
      <c r="B177" s="138" t="s">
        <v>98</v>
      </c>
      <c r="C177" s="275">
        <v>44936</v>
      </c>
      <c r="D177" s="275">
        <v>44938</v>
      </c>
      <c r="E177" s="275">
        <v>44938</v>
      </c>
      <c r="F177" s="139">
        <f t="shared" si="9"/>
        <v>2</v>
      </c>
      <c r="G177" s="140">
        <v>14956.93</v>
      </c>
      <c r="H177" s="141">
        <f t="shared" si="10"/>
        <v>1.1754480300645911E-4</v>
      </c>
      <c r="I177" s="142">
        <f t="shared" si="11"/>
        <v>2.3508960601291822E-4</v>
      </c>
    </row>
    <row r="178" spans="1:9">
      <c r="A178" s="143">
        <f t="shared" si="8"/>
        <v>171</v>
      </c>
      <c r="B178" s="138" t="s">
        <v>98</v>
      </c>
      <c r="C178" s="275">
        <v>45197</v>
      </c>
      <c r="D178" s="275">
        <v>45210</v>
      </c>
      <c r="E178" s="275">
        <v>45210</v>
      </c>
      <c r="F178" s="139">
        <f t="shared" si="9"/>
        <v>13</v>
      </c>
      <c r="G178" s="140">
        <v>831.74</v>
      </c>
      <c r="H178" s="141">
        <f t="shared" si="10"/>
        <v>6.5365495761892512E-6</v>
      </c>
      <c r="I178" s="142">
        <f t="shared" si="11"/>
        <v>8.4975144490460265E-5</v>
      </c>
    </row>
    <row r="179" spans="1:9">
      <c r="A179" s="143">
        <f t="shared" si="8"/>
        <v>172</v>
      </c>
      <c r="B179" s="138" t="s">
        <v>98</v>
      </c>
      <c r="C179" s="275">
        <v>45224</v>
      </c>
      <c r="D179" s="275">
        <v>45224</v>
      </c>
      <c r="E179" s="275">
        <v>45224</v>
      </c>
      <c r="F179" s="139">
        <f t="shared" si="9"/>
        <v>0</v>
      </c>
      <c r="G179" s="140">
        <v>23970.07</v>
      </c>
      <c r="H179" s="141">
        <f t="shared" si="10"/>
        <v>1.8837803989194544E-4</v>
      </c>
      <c r="I179" s="142">
        <f t="shared" si="11"/>
        <v>0</v>
      </c>
    </row>
    <row r="180" spans="1:9">
      <c r="A180" s="143">
        <f t="shared" si="8"/>
        <v>173</v>
      </c>
      <c r="B180" s="138" t="s">
        <v>98</v>
      </c>
      <c r="C180" s="275">
        <v>45034</v>
      </c>
      <c r="D180" s="275">
        <v>45034</v>
      </c>
      <c r="E180" s="275">
        <v>45034</v>
      </c>
      <c r="F180" s="139">
        <f t="shared" si="9"/>
        <v>0</v>
      </c>
      <c r="G180" s="140">
        <v>808.96</v>
      </c>
      <c r="H180" s="141">
        <f t="shared" si="10"/>
        <v>6.357524160379514E-6</v>
      </c>
      <c r="I180" s="142">
        <f t="shared" si="11"/>
        <v>0</v>
      </c>
    </row>
    <row r="181" spans="1:9">
      <c r="A181" s="143">
        <f t="shared" si="8"/>
        <v>174</v>
      </c>
      <c r="B181" s="138" t="s">
        <v>98</v>
      </c>
      <c r="C181" s="275">
        <v>45076</v>
      </c>
      <c r="D181" s="275">
        <v>45076</v>
      </c>
      <c r="E181" s="275">
        <v>45076</v>
      </c>
      <c r="F181" s="139">
        <f t="shared" si="9"/>
        <v>0</v>
      </c>
      <c r="G181" s="140">
        <v>13079.35</v>
      </c>
      <c r="H181" s="141">
        <f t="shared" si="10"/>
        <v>1.0278911642981087E-4</v>
      </c>
      <c r="I181" s="142">
        <f t="shared" si="11"/>
        <v>0</v>
      </c>
    </row>
    <row r="182" spans="1:9">
      <c r="A182" s="143">
        <f t="shared" si="8"/>
        <v>175</v>
      </c>
      <c r="B182" s="138" t="s">
        <v>98</v>
      </c>
      <c r="C182" s="275">
        <v>45092</v>
      </c>
      <c r="D182" s="275">
        <v>45097</v>
      </c>
      <c r="E182" s="275">
        <v>45097</v>
      </c>
      <c r="F182" s="139">
        <f t="shared" si="9"/>
        <v>5</v>
      </c>
      <c r="G182" s="140">
        <v>16652.5</v>
      </c>
      <c r="H182" s="141">
        <f t="shared" si="10"/>
        <v>1.3087009380033604E-4</v>
      </c>
      <c r="I182" s="142">
        <f t="shared" si="11"/>
        <v>6.5435046900168021E-4</v>
      </c>
    </row>
    <row r="183" spans="1:9">
      <c r="A183" s="143">
        <f t="shared" si="8"/>
        <v>176</v>
      </c>
      <c r="B183" s="138" t="s">
        <v>98</v>
      </c>
      <c r="C183" s="275">
        <v>45068</v>
      </c>
      <c r="D183" s="275">
        <v>45070</v>
      </c>
      <c r="E183" s="275">
        <v>45070</v>
      </c>
      <c r="F183" s="139">
        <f t="shared" si="9"/>
        <v>2</v>
      </c>
      <c r="G183" s="140">
        <v>13153.49</v>
      </c>
      <c r="H183" s="141">
        <f t="shared" si="10"/>
        <v>1.03371774214189E-4</v>
      </c>
      <c r="I183" s="142">
        <f t="shared" si="11"/>
        <v>2.06743548428378E-4</v>
      </c>
    </row>
    <row r="184" spans="1:9">
      <c r="A184" s="143">
        <f t="shared" si="8"/>
        <v>177</v>
      </c>
      <c r="B184" s="138" t="s">
        <v>98</v>
      </c>
      <c r="C184" s="275">
        <v>45041</v>
      </c>
      <c r="D184" s="275">
        <v>45042</v>
      </c>
      <c r="E184" s="275">
        <v>45042</v>
      </c>
      <c r="F184" s="139">
        <f t="shared" si="9"/>
        <v>1</v>
      </c>
      <c r="G184" s="140">
        <v>114939.9</v>
      </c>
      <c r="H184" s="141">
        <f t="shared" si="10"/>
        <v>9.0329953426820269E-4</v>
      </c>
      <c r="I184" s="142">
        <f t="shared" si="11"/>
        <v>9.0329953426820269E-4</v>
      </c>
    </row>
    <row r="185" spans="1:9">
      <c r="A185" s="143">
        <f t="shared" si="8"/>
        <v>178</v>
      </c>
      <c r="B185" s="138" t="s">
        <v>98</v>
      </c>
      <c r="C185" s="275">
        <v>45149</v>
      </c>
      <c r="D185" s="275">
        <v>45149</v>
      </c>
      <c r="E185" s="275">
        <v>45149</v>
      </c>
      <c r="F185" s="139">
        <f t="shared" si="9"/>
        <v>0</v>
      </c>
      <c r="G185" s="140">
        <v>9949</v>
      </c>
      <c r="H185" s="141">
        <f t="shared" si="10"/>
        <v>7.8188053638765553E-5</v>
      </c>
      <c r="I185" s="142">
        <f t="shared" si="11"/>
        <v>0</v>
      </c>
    </row>
    <row r="186" spans="1:9">
      <c r="A186" s="143">
        <f t="shared" si="8"/>
        <v>179</v>
      </c>
      <c r="B186" s="138" t="s">
        <v>98</v>
      </c>
      <c r="C186" s="275">
        <v>45068</v>
      </c>
      <c r="D186" s="275">
        <v>45069</v>
      </c>
      <c r="E186" s="275">
        <v>45069</v>
      </c>
      <c r="F186" s="139">
        <f t="shared" si="9"/>
        <v>1</v>
      </c>
      <c r="G186" s="140">
        <v>29136.9</v>
      </c>
      <c r="H186" s="141">
        <f t="shared" si="10"/>
        <v>2.2898356619432589E-4</v>
      </c>
      <c r="I186" s="142">
        <f t="shared" si="11"/>
        <v>2.2898356619432589E-4</v>
      </c>
    </row>
    <row r="187" spans="1:9">
      <c r="A187" s="143">
        <f t="shared" si="8"/>
        <v>180</v>
      </c>
      <c r="B187" s="138" t="s">
        <v>98</v>
      </c>
      <c r="C187" s="275">
        <v>45097</v>
      </c>
      <c r="D187" s="275">
        <v>45098</v>
      </c>
      <c r="E187" s="275">
        <v>45098</v>
      </c>
      <c r="F187" s="139">
        <f t="shared" si="9"/>
        <v>1</v>
      </c>
      <c r="G187" s="140">
        <v>24031.52</v>
      </c>
      <c r="H187" s="141">
        <f t="shared" si="10"/>
        <v>1.8886096841703361E-4</v>
      </c>
      <c r="I187" s="142">
        <f t="shared" si="11"/>
        <v>1.8886096841703361E-4</v>
      </c>
    </row>
    <row r="188" spans="1:9">
      <c r="A188" s="143">
        <f t="shared" si="8"/>
        <v>181</v>
      </c>
      <c r="B188" s="138" t="s">
        <v>98</v>
      </c>
      <c r="C188" s="275">
        <v>45279</v>
      </c>
      <c r="D188" s="275">
        <v>45280</v>
      </c>
      <c r="E188" s="275">
        <v>45280</v>
      </c>
      <c r="F188" s="139">
        <f t="shared" si="9"/>
        <v>1</v>
      </c>
      <c r="G188" s="140">
        <v>37484.97</v>
      </c>
      <c r="H188" s="141">
        <f t="shared" si="10"/>
        <v>2.9459009398005004E-4</v>
      </c>
      <c r="I188" s="142">
        <f t="shared" si="11"/>
        <v>2.9459009398005004E-4</v>
      </c>
    </row>
    <row r="189" spans="1:9">
      <c r="A189" s="143">
        <f t="shared" si="8"/>
        <v>182</v>
      </c>
      <c r="B189" s="138" t="s">
        <v>98</v>
      </c>
      <c r="C189" s="275">
        <v>45041</v>
      </c>
      <c r="D189" s="275">
        <v>45043</v>
      </c>
      <c r="E189" s="275">
        <v>45043</v>
      </c>
      <c r="F189" s="139">
        <f t="shared" si="9"/>
        <v>2</v>
      </c>
      <c r="G189" s="140">
        <v>44837.22</v>
      </c>
      <c r="H189" s="141">
        <f t="shared" si="10"/>
        <v>3.5237058622707124E-4</v>
      </c>
      <c r="I189" s="142">
        <f t="shared" si="11"/>
        <v>7.0474117245414249E-4</v>
      </c>
    </row>
    <row r="190" spans="1:9">
      <c r="A190" s="143">
        <f t="shared" si="8"/>
        <v>183</v>
      </c>
      <c r="B190" s="138" t="s">
        <v>98</v>
      </c>
      <c r="C190" s="275">
        <v>44951</v>
      </c>
      <c r="D190" s="275">
        <v>44957</v>
      </c>
      <c r="E190" s="275">
        <v>44957</v>
      </c>
      <c r="F190" s="139">
        <f t="shared" si="9"/>
        <v>6</v>
      </c>
      <c r="G190" s="140">
        <v>15511.73</v>
      </c>
      <c r="H190" s="141">
        <f t="shared" si="10"/>
        <v>1.2190491278219407E-4</v>
      </c>
      <c r="I190" s="142">
        <f t="shared" si="11"/>
        <v>7.3142947669316445E-4</v>
      </c>
    </row>
    <row r="191" spans="1:9">
      <c r="A191" s="143">
        <f t="shared" si="8"/>
        <v>184</v>
      </c>
      <c r="B191" s="138" t="s">
        <v>98</v>
      </c>
      <c r="C191" s="275">
        <v>45282</v>
      </c>
      <c r="D191" s="275">
        <v>45288</v>
      </c>
      <c r="E191" s="275">
        <v>45288</v>
      </c>
      <c r="F191" s="139">
        <f t="shared" si="9"/>
        <v>6</v>
      </c>
      <c r="G191" s="140">
        <v>62017.46</v>
      </c>
      <c r="H191" s="141">
        <f t="shared" si="10"/>
        <v>4.8738812835661847E-4</v>
      </c>
      <c r="I191" s="142">
        <f t="shared" si="11"/>
        <v>2.924328770139711E-3</v>
      </c>
    </row>
    <row r="192" spans="1:9">
      <c r="A192" s="143">
        <f t="shared" si="8"/>
        <v>185</v>
      </c>
      <c r="B192" s="138" t="s">
        <v>98</v>
      </c>
      <c r="C192" s="275">
        <v>45145</v>
      </c>
      <c r="D192" s="275">
        <v>45148</v>
      </c>
      <c r="E192" s="275">
        <v>45148</v>
      </c>
      <c r="F192" s="139">
        <f t="shared" si="9"/>
        <v>3</v>
      </c>
      <c r="G192" s="140">
        <v>1627.72</v>
      </c>
      <c r="H192" s="141">
        <f t="shared" si="10"/>
        <v>1.2792065400431346E-5</v>
      </c>
      <c r="I192" s="142">
        <f t="shared" si="11"/>
        <v>3.8376196201294035E-5</v>
      </c>
    </row>
    <row r="193" spans="1:9">
      <c r="A193" s="143">
        <f t="shared" si="8"/>
        <v>186</v>
      </c>
      <c r="B193" s="138" t="s">
        <v>98</v>
      </c>
      <c r="C193" s="275">
        <v>45205</v>
      </c>
      <c r="D193" s="275">
        <v>45208</v>
      </c>
      <c r="E193" s="275">
        <v>45208</v>
      </c>
      <c r="F193" s="139">
        <f t="shared" si="9"/>
        <v>3</v>
      </c>
      <c r="G193" s="140">
        <v>46170.18</v>
      </c>
      <c r="H193" s="141">
        <f t="shared" si="10"/>
        <v>3.6284616648421558E-4</v>
      </c>
      <c r="I193" s="142">
        <f t="shared" si="11"/>
        <v>1.0885384994526468E-3</v>
      </c>
    </row>
    <row r="194" spans="1:9">
      <c r="A194" s="143">
        <f t="shared" si="8"/>
        <v>187</v>
      </c>
      <c r="B194" s="138" t="s">
        <v>98</v>
      </c>
      <c r="C194" s="275">
        <v>44942</v>
      </c>
      <c r="D194" s="275">
        <v>44944</v>
      </c>
      <c r="E194" s="275">
        <v>44944</v>
      </c>
      <c r="F194" s="139">
        <f t="shared" si="9"/>
        <v>2</v>
      </c>
      <c r="G194" s="140">
        <v>8732.5400000000009</v>
      </c>
      <c r="H194" s="141">
        <f t="shared" si="10"/>
        <v>6.8628033563440121E-5</v>
      </c>
      <c r="I194" s="142">
        <f t="shared" si="11"/>
        <v>1.3725606712688024E-4</v>
      </c>
    </row>
    <row r="195" spans="1:9">
      <c r="A195" s="143">
        <f t="shared" si="8"/>
        <v>188</v>
      </c>
      <c r="B195" s="138" t="s">
        <v>98</v>
      </c>
      <c r="C195" s="275">
        <v>45181</v>
      </c>
      <c r="D195" s="275">
        <v>45183</v>
      </c>
      <c r="E195" s="275">
        <v>45183</v>
      </c>
      <c r="F195" s="139">
        <f t="shared" si="9"/>
        <v>2</v>
      </c>
      <c r="G195" s="140">
        <v>12965.23</v>
      </c>
      <c r="H195" s="141">
        <f t="shared" si="10"/>
        <v>1.0189226039591239E-4</v>
      </c>
      <c r="I195" s="142">
        <f t="shared" si="11"/>
        <v>2.0378452079182477E-4</v>
      </c>
    </row>
    <row r="196" spans="1:9">
      <c r="A196" s="143">
        <f t="shared" si="8"/>
        <v>189</v>
      </c>
      <c r="B196" s="138" t="s">
        <v>98</v>
      </c>
      <c r="C196" s="275">
        <v>45278</v>
      </c>
      <c r="D196" s="275">
        <v>45279</v>
      </c>
      <c r="E196" s="275">
        <v>45279</v>
      </c>
      <c r="F196" s="139">
        <f t="shared" si="9"/>
        <v>1</v>
      </c>
      <c r="G196" s="140">
        <v>90260.39</v>
      </c>
      <c r="H196" s="141">
        <f t="shared" si="10"/>
        <v>7.0934608651883585E-4</v>
      </c>
      <c r="I196" s="142">
        <f t="shared" si="11"/>
        <v>7.0934608651883585E-4</v>
      </c>
    </row>
    <row r="197" spans="1:9">
      <c r="A197" s="143">
        <f t="shared" si="8"/>
        <v>190</v>
      </c>
      <c r="B197" s="138" t="s">
        <v>98</v>
      </c>
      <c r="C197" s="275">
        <v>45194</v>
      </c>
      <c r="D197" s="275">
        <v>45195</v>
      </c>
      <c r="E197" s="275">
        <v>45195</v>
      </c>
      <c r="F197" s="139">
        <f t="shared" si="9"/>
        <v>1</v>
      </c>
      <c r="G197" s="140">
        <v>81289.81</v>
      </c>
      <c r="H197" s="141">
        <f t="shared" si="10"/>
        <v>6.3884732380792644E-4</v>
      </c>
      <c r="I197" s="142">
        <f t="shared" si="11"/>
        <v>6.3884732380792644E-4</v>
      </c>
    </row>
    <row r="198" spans="1:9">
      <c r="A198" s="143">
        <f t="shared" si="8"/>
        <v>191</v>
      </c>
      <c r="B198" s="138" t="s">
        <v>98</v>
      </c>
      <c r="C198" s="275">
        <v>45197</v>
      </c>
      <c r="D198" s="275">
        <v>45198</v>
      </c>
      <c r="E198" s="275">
        <v>45198</v>
      </c>
      <c r="F198" s="139">
        <f t="shared" si="9"/>
        <v>1</v>
      </c>
      <c r="G198" s="140">
        <v>19831.27</v>
      </c>
      <c r="H198" s="141">
        <f t="shared" si="10"/>
        <v>1.5585168383604807E-4</v>
      </c>
      <c r="I198" s="142">
        <f t="shared" si="11"/>
        <v>1.5585168383604807E-4</v>
      </c>
    </row>
    <row r="199" spans="1:9">
      <c r="A199" s="143">
        <f t="shared" si="8"/>
        <v>192</v>
      </c>
      <c r="B199" s="138" t="s">
        <v>98</v>
      </c>
      <c r="C199" s="275">
        <v>45250</v>
      </c>
      <c r="D199" s="275">
        <v>45250</v>
      </c>
      <c r="E199" s="275">
        <v>45250</v>
      </c>
      <c r="F199" s="139">
        <f t="shared" si="9"/>
        <v>0</v>
      </c>
      <c r="G199" s="140">
        <v>10119.74</v>
      </c>
      <c r="H199" s="141">
        <f t="shared" si="10"/>
        <v>7.9529879779913692E-5</v>
      </c>
      <c r="I199" s="142">
        <f t="shared" si="11"/>
        <v>0</v>
      </c>
    </row>
    <row r="200" spans="1:9">
      <c r="A200" s="143">
        <f t="shared" ref="A200:A263" si="12">A199+1</f>
        <v>193</v>
      </c>
      <c r="B200" s="138" t="s">
        <v>98</v>
      </c>
      <c r="C200" s="275">
        <v>45105</v>
      </c>
      <c r="D200" s="275">
        <v>45106</v>
      </c>
      <c r="E200" s="275">
        <v>45106</v>
      </c>
      <c r="F200" s="139">
        <f t="shared" ref="F200:F263" si="13">E200-C200</f>
        <v>1</v>
      </c>
      <c r="G200" s="140">
        <v>20938.27</v>
      </c>
      <c r="H200" s="141">
        <f t="shared" ref="H200:H263" si="14">G200/$G$8894</f>
        <v>1.6455147028474778E-4</v>
      </c>
      <c r="I200" s="142">
        <f t="shared" ref="I200:I263" si="15">H200*F200</f>
        <v>1.6455147028474778E-4</v>
      </c>
    </row>
    <row r="201" spans="1:9">
      <c r="A201" s="143">
        <f t="shared" si="12"/>
        <v>194</v>
      </c>
      <c r="B201" s="138" t="s">
        <v>98</v>
      </c>
      <c r="C201" s="275">
        <v>45156</v>
      </c>
      <c r="D201" s="275">
        <v>45159</v>
      </c>
      <c r="E201" s="275">
        <v>45159</v>
      </c>
      <c r="F201" s="139">
        <f t="shared" si="13"/>
        <v>3</v>
      </c>
      <c r="G201" s="140">
        <v>19489.490000000002</v>
      </c>
      <c r="H201" s="141">
        <f t="shared" si="14"/>
        <v>1.5316567388804755E-4</v>
      </c>
      <c r="I201" s="142">
        <f t="shared" si="15"/>
        <v>4.5949702166414266E-4</v>
      </c>
    </row>
    <row r="202" spans="1:9">
      <c r="A202" s="143">
        <f t="shared" si="12"/>
        <v>195</v>
      </c>
      <c r="B202" s="138" t="s">
        <v>98</v>
      </c>
      <c r="C202" s="275">
        <v>45187</v>
      </c>
      <c r="D202" s="275">
        <v>45188</v>
      </c>
      <c r="E202" s="275">
        <v>45188</v>
      </c>
      <c r="F202" s="139">
        <f t="shared" si="13"/>
        <v>1</v>
      </c>
      <c r="G202" s="140">
        <v>16652.86</v>
      </c>
      <c r="H202" s="141">
        <f t="shared" si="14"/>
        <v>1.3087292299918116E-4</v>
      </c>
      <c r="I202" s="142">
        <f t="shared" si="15"/>
        <v>1.3087292299918116E-4</v>
      </c>
    </row>
    <row r="203" spans="1:9">
      <c r="A203" s="143">
        <f t="shared" si="12"/>
        <v>196</v>
      </c>
      <c r="B203" s="138" t="s">
        <v>98</v>
      </c>
      <c r="C203" s="275">
        <v>45288</v>
      </c>
      <c r="D203" s="275">
        <v>45309</v>
      </c>
      <c r="E203" s="275">
        <v>45309</v>
      </c>
      <c r="F203" s="139">
        <f t="shared" si="13"/>
        <v>21</v>
      </c>
      <c r="G203" s="140">
        <v>6768.38</v>
      </c>
      <c r="H203" s="141">
        <f t="shared" si="14"/>
        <v>5.3191924664543975E-5</v>
      </c>
      <c r="I203" s="142">
        <f t="shared" si="15"/>
        <v>1.1170304179554235E-3</v>
      </c>
    </row>
    <row r="204" spans="1:9">
      <c r="A204" s="143">
        <f t="shared" si="12"/>
        <v>197</v>
      </c>
      <c r="B204" s="138" t="s">
        <v>98</v>
      </c>
      <c r="C204" s="275">
        <v>45020</v>
      </c>
      <c r="D204" s="275">
        <v>45021</v>
      </c>
      <c r="E204" s="275">
        <v>45021</v>
      </c>
      <c r="F204" s="139">
        <f t="shared" si="13"/>
        <v>1</v>
      </c>
      <c r="G204" s="140">
        <v>33886.25</v>
      </c>
      <c r="H204" s="141">
        <f t="shared" si="14"/>
        <v>2.6630816490266551E-4</v>
      </c>
      <c r="I204" s="142">
        <f t="shared" si="15"/>
        <v>2.6630816490266551E-4</v>
      </c>
    </row>
    <row r="205" spans="1:9">
      <c r="A205" s="143">
        <f t="shared" si="12"/>
        <v>198</v>
      </c>
      <c r="B205" s="138" t="s">
        <v>98</v>
      </c>
      <c r="C205" s="275">
        <v>45141</v>
      </c>
      <c r="D205" s="275">
        <v>45145</v>
      </c>
      <c r="E205" s="275">
        <v>45145</v>
      </c>
      <c r="F205" s="139">
        <f t="shared" si="13"/>
        <v>4</v>
      </c>
      <c r="G205" s="140">
        <v>4004.73</v>
      </c>
      <c r="H205" s="141">
        <f t="shared" si="14"/>
        <v>3.1472715252665953E-5</v>
      </c>
      <c r="I205" s="142">
        <f t="shared" si="15"/>
        <v>1.2589086101066381E-4</v>
      </c>
    </row>
    <row r="206" spans="1:9">
      <c r="A206" s="143">
        <f t="shared" si="12"/>
        <v>199</v>
      </c>
      <c r="B206" s="138" t="s">
        <v>98</v>
      </c>
      <c r="C206" s="275">
        <v>45033</v>
      </c>
      <c r="D206" s="275">
        <v>45034</v>
      </c>
      <c r="E206" s="275">
        <v>45034</v>
      </c>
      <c r="F206" s="139">
        <f t="shared" si="13"/>
        <v>1</v>
      </c>
      <c r="G206" s="140">
        <v>45305.4</v>
      </c>
      <c r="H206" s="141">
        <f t="shared" si="14"/>
        <v>3.560499593251311E-4</v>
      </c>
      <c r="I206" s="142">
        <f t="shared" si="15"/>
        <v>3.560499593251311E-4</v>
      </c>
    </row>
    <row r="207" spans="1:9">
      <c r="A207" s="143">
        <f t="shared" si="12"/>
        <v>200</v>
      </c>
      <c r="B207" s="138" t="s">
        <v>98</v>
      </c>
      <c r="C207" s="275">
        <v>45180</v>
      </c>
      <c r="D207" s="275">
        <v>45181</v>
      </c>
      <c r="E207" s="275">
        <v>45181</v>
      </c>
      <c r="F207" s="139">
        <f t="shared" si="13"/>
        <v>1</v>
      </c>
      <c r="G207" s="140">
        <v>19633.73</v>
      </c>
      <c r="H207" s="141">
        <f t="shared" si="14"/>
        <v>1.5429923955865318E-4</v>
      </c>
      <c r="I207" s="142">
        <f t="shared" si="15"/>
        <v>1.5429923955865318E-4</v>
      </c>
    </row>
    <row r="208" spans="1:9">
      <c r="A208" s="143">
        <f t="shared" si="12"/>
        <v>201</v>
      </c>
      <c r="B208" s="138" t="s">
        <v>98</v>
      </c>
      <c r="C208" s="275">
        <v>45103</v>
      </c>
      <c r="D208" s="275">
        <v>45104</v>
      </c>
      <c r="E208" s="275">
        <v>45104</v>
      </c>
      <c r="F208" s="139">
        <f t="shared" si="13"/>
        <v>1</v>
      </c>
      <c r="G208" s="140">
        <v>78104.63</v>
      </c>
      <c r="H208" s="141">
        <f t="shared" si="14"/>
        <v>6.1381535831500026E-4</v>
      </c>
      <c r="I208" s="142">
        <f t="shared" si="15"/>
        <v>6.1381535831500026E-4</v>
      </c>
    </row>
    <row r="209" spans="1:9">
      <c r="A209" s="143">
        <f t="shared" si="12"/>
        <v>202</v>
      </c>
      <c r="B209" s="138" t="s">
        <v>98</v>
      </c>
      <c r="C209" s="275">
        <v>45252</v>
      </c>
      <c r="D209" s="275">
        <v>45257</v>
      </c>
      <c r="E209" s="275">
        <v>45257</v>
      </c>
      <c r="F209" s="139">
        <f t="shared" si="13"/>
        <v>5</v>
      </c>
      <c r="G209" s="140">
        <v>86372.1</v>
      </c>
      <c r="H209" s="141">
        <f t="shared" si="14"/>
        <v>6.7878845991484801E-4</v>
      </c>
      <c r="I209" s="142">
        <f t="shared" si="15"/>
        <v>3.39394229957424E-3</v>
      </c>
    </row>
    <row r="210" spans="1:9">
      <c r="A210" s="143">
        <f t="shared" si="12"/>
        <v>203</v>
      </c>
      <c r="B210" s="138" t="s">
        <v>98</v>
      </c>
      <c r="C210" s="275">
        <v>45236</v>
      </c>
      <c r="D210" s="275">
        <v>45237</v>
      </c>
      <c r="E210" s="275">
        <v>45237</v>
      </c>
      <c r="F210" s="139">
        <f t="shared" si="13"/>
        <v>1</v>
      </c>
      <c r="G210" s="140">
        <v>32065.06</v>
      </c>
      <c r="H210" s="141">
        <f t="shared" si="14"/>
        <v>2.5199564088956036E-4</v>
      </c>
      <c r="I210" s="142">
        <f t="shared" si="15"/>
        <v>2.5199564088956036E-4</v>
      </c>
    </row>
    <row r="211" spans="1:9">
      <c r="A211" s="143">
        <f t="shared" si="12"/>
        <v>204</v>
      </c>
      <c r="B211" s="138" t="s">
        <v>98</v>
      </c>
      <c r="C211" s="275">
        <v>45120</v>
      </c>
      <c r="D211" s="275">
        <v>45131</v>
      </c>
      <c r="E211" s="275">
        <v>45131</v>
      </c>
      <c r="F211" s="139">
        <f t="shared" si="13"/>
        <v>11</v>
      </c>
      <c r="G211" s="140">
        <v>12679.12</v>
      </c>
      <c r="H211" s="141">
        <f t="shared" si="14"/>
        <v>9.9643754613764712E-5</v>
      </c>
      <c r="I211" s="142">
        <f t="shared" si="15"/>
        <v>1.0960813007514119E-3</v>
      </c>
    </row>
    <row r="212" spans="1:9">
      <c r="A212" s="143">
        <f t="shared" si="12"/>
        <v>205</v>
      </c>
      <c r="B212" s="138" t="s">
        <v>98</v>
      </c>
      <c r="C212" s="275">
        <v>45103</v>
      </c>
      <c r="D212" s="275">
        <v>45103</v>
      </c>
      <c r="E212" s="275">
        <v>45103</v>
      </c>
      <c r="F212" s="139">
        <f t="shared" si="13"/>
        <v>0</v>
      </c>
      <c r="G212" s="140">
        <v>18674.18</v>
      </c>
      <c r="H212" s="141">
        <f t="shared" si="14"/>
        <v>1.4675824580359463E-4</v>
      </c>
      <c r="I212" s="142">
        <f t="shared" si="15"/>
        <v>0</v>
      </c>
    </row>
    <row r="213" spans="1:9">
      <c r="A213" s="143">
        <f t="shared" si="12"/>
        <v>206</v>
      </c>
      <c r="B213" s="138" t="s">
        <v>98</v>
      </c>
      <c r="C213" s="275">
        <v>45280</v>
      </c>
      <c r="D213" s="275">
        <v>45282</v>
      </c>
      <c r="E213" s="275">
        <v>45282</v>
      </c>
      <c r="F213" s="139">
        <f t="shared" si="13"/>
        <v>2</v>
      </c>
      <c r="G213" s="140">
        <v>17547.349999999999</v>
      </c>
      <c r="H213" s="141">
        <f t="shared" si="14"/>
        <v>1.3790261765184367E-4</v>
      </c>
      <c r="I213" s="142">
        <f t="shared" si="15"/>
        <v>2.7580523530368735E-4</v>
      </c>
    </row>
    <row r="214" spans="1:9">
      <c r="A214" s="143">
        <f t="shared" si="12"/>
        <v>207</v>
      </c>
      <c r="B214" s="138" t="s">
        <v>98</v>
      </c>
      <c r="C214" s="275">
        <v>45142</v>
      </c>
      <c r="D214" s="275">
        <v>45145</v>
      </c>
      <c r="E214" s="275">
        <v>45145</v>
      </c>
      <c r="F214" s="139">
        <f t="shared" si="13"/>
        <v>3</v>
      </c>
      <c r="G214" s="140">
        <v>24947.63</v>
      </c>
      <c r="H214" s="141">
        <f t="shared" si="14"/>
        <v>1.9606057217811607E-4</v>
      </c>
      <c r="I214" s="142">
        <f t="shared" si="15"/>
        <v>5.8818171653434825E-4</v>
      </c>
    </row>
    <row r="215" spans="1:9">
      <c r="A215" s="143">
        <f t="shared" si="12"/>
        <v>208</v>
      </c>
      <c r="B215" s="138" t="s">
        <v>98</v>
      </c>
      <c r="C215" s="275">
        <v>45168</v>
      </c>
      <c r="D215" s="275">
        <v>45168</v>
      </c>
      <c r="E215" s="275">
        <v>45168</v>
      </c>
      <c r="F215" s="139">
        <f t="shared" si="13"/>
        <v>0</v>
      </c>
      <c r="G215" s="140">
        <v>11467.18</v>
      </c>
      <c r="H215" s="141">
        <f t="shared" si="14"/>
        <v>9.0119256701716723E-5</v>
      </c>
      <c r="I215" s="142">
        <f t="shared" si="15"/>
        <v>0</v>
      </c>
    </row>
    <row r="216" spans="1:9">
      <c r="A216" s="143">
        <f t="shared" si="12"/>
        <v>209</v>
      </c>
      <c r="B216" s="138" t="s">
        <v>98</v>
      </c>
      <c r="C216" s="275">
        <v>45267</v>
      </c>
      <c r="D216" s="275">
        <v>45271</v>
      </c>
      <c r="E216" s="275">
        <v>45271</v>
      </c>
      <c r="F216" s="139">
        <f t="shared" si="13"/>
        <v>4</v>
      </c>
      <c r="G216" s="140">
        <v>20410.25</v>
      </c>
      <c r="H216" s="141">
        <f t="shared" si="14"/>
        <v>1.6040182146754596E-4</v>
      </c>
      <c r="I216" s="142">
        <f t="shared" si="15"/>
        <v>6.4160728587018385E-4</v>
      </c>
    </row>
    <row r="217" spans="1:9">
      <c r="A217" s="143">
        <f t="shared" si="12"/>
        <v>210</v>
      </c>
      <c r="B217" s="138" t="s">
        <v>98</v>
      </c>
      <c r="C217" s="275">
        <v>45015</v>
      </c>
      <c r="D217" s="275">
        <v>45019</v>
      </c>
      <c r="E217" s="275">
        <v>45019</v>
      </c>
      <c r="F217" s="139">
        <f t="shared" si="13"/>
        <v>4</v>
      </c>
      <c r="G217" s="140">
        <v>37351.760000000002</v>
      </c>
      <c r="H217" s="141">
        <f t="shared" si="14"/>
        <v>2.9354321181850415E-4</v>
      </c>
      <c r="I217" s="142">
        <f t="shared" si="15"/>
        <v>1.1741728472740166E-3</v>
      </c>
    </row>
    <row r="218" spans="1:9">
      <c r="A218" s="143">
        <f t="shared" si="12"/>
        <v>211</v>
      </c>
      <c r="B218" s="138" t="s">
        <v>98</v>
      </c>
      <c r="C218" s="275">
        <v>45252</v>
      </c>
      <c r="D218" s="275">
        <v>45260</v>
      </c>
      <c r="E218" s="275">
        <v>45260</v>
      </c>
      <c r="F218" s="139">
        <f t="shared" si="13"/>
        <v>8</v>
      </c>
      <c r="G218" s="140">
        <v>115.07</v>
      </c>
      <c r="H218" s="141">
        <f t="shared" si="14"/>
        <v>9.0432197529528114E-7</v>
      </c>
      <c r="I218" s="142">
        <f t="shared" si="15"/>
        <v>7.2345758023622491E-6</v>
      </c>
    </row>
    <row r="219" spans="1:9">
      <c r="A219" s="143">
        <f t="shared" si="12"/>
        <v>212</v>
      </c>
      <c r="B219" s="138" t="s">
        <v>98</v>
      </c>
      <c r="C219" s="275">
        <v>45224</v>
      </c>
      <c r="D219" s="275">
        <v>45225</v>
      </c>
      <c r="E219" s="275">
        <v>45225</v>
      </c>
      <c r="F219" s="139">
        <f t="shared" si="13"/>
        <v>1</v>
      </c>
      <c r="G219" s="140">
        <v>103128.87</v>
      </c>
      <c r="H219" s="141">
        <f t="shared" si="14"/>
        <v>8.1047799972512613E-4</v>
      </c>
      <c r="I219" s="142">
        <f t="shared" si="15"/>
        <v>8.1047799972512613E-4</v>
      </c>
    </row>
    <row r="220" spans="1:9">
      <c r="A220" s="143">
        <f t="shared" si="12"/>
        <v>213</v>
      </c>
      <c r="B220" s="138" t="s">
        <v>98</v>
      </c>
      <c r="C220" s="275">
        <v>45002</v>
      </c>
      <c r="D220" s="275">
        <v>45005</v>
      </c>
      <c r="E220" s="275">
        <v>45005</v>
      </c>
      <c r="F220" s="139">
        <f t="shared" si="13"/>
        <v>3</v>
      </c>
      <c r="G220" s="140">
        <v>99658.880000000005</v>
      </c>
      <c r="H220" s="141">
        <f t="shared" si="14"/>
        <v>7.8320774500143734E-4</v>
      </c>
      <c r="I220" s="142">
        <f t="shared" si="15"/>
        <v>2.3496232350043119E-3</v>
      </c>
    </row>
    <row r="221" spans="1:9">
      <c r="A221" s="143">
        <f t="shared" si="12"/>
        <v>214</v>
      </c>
      <c r="B221" s="138" t="s">
        <v>98</v>
      </c>
      <c r="C221" s="275">
        <v>45037</v>
      </c>
      <c r="D221" s="275">
        <v>45040</v>
      </c>
      <c r="E221" s="275">
        <v>45040</v>
      </c>
      <c r="F221" s="139">
        <f t="shared" si="13"/>
        <v>3</v>
      </c>
      <c r="G221" s="140">
        <v>33503.85</v>
      </c>
      <c r="H221" s="141">
        <f t="shared" si="14"/>
        <v>2.6330292701830888E-4</v>
      </c>
      <c r="I221" s="142">
        <f t="shared" si="15"/>
        <v>7.8990878105492665E-4</v>
      </c>
    </row>
    <row r="222" spans="1:9">
      <c r="A222" s="143">
        <f t="shared" si="12"/>
        <v>215</v>
      </c>
      <c r="B222" s="138" t="s">
        <v>98</v>
      </c>
      <c r="C222" s="275">
        <v>45174</v>
      </c>
      <c r="D222" s="275">
        <v>45175</v>
      </c>
      <c r="E222" s="275">
        <v>45175</v>
      </c>
      <c r="F222" s="139">
        <f t="shared" si="13"/>
        <v>1</v>
      </c>
      <c r="G222" s="140">
        <v>22095.83</v>
      </c>
      <c r="H222" s="141">
        <f t="shared" si="14"/>
        <v>1.7364860199347123E-4</v>
      </c>
      <c r="I222" s="142">
        <f t="shared" si="15"/>
        <v>1.7364860199347123E-4</v>
      </c>
    </row>
    <row r="223" spans="1:9">
      <c r="A223" s="143">
        <f t="shared" si="12"/>
        <v>216</v>
      </c>
      <c r="B223" s="138" t="s">
        <v>98</v>
      </c>
      <c r="C223" s="275">
        <v>45208</v>
      </c>
      <c r="D223" s="275">
        <v>45209</v>
      </c>
      <c r="E223" s="275">
        <v>45209</v>
      </c>
      <c r="F223" s="139">
        <f t="shared" si="13"/>
        <v>1</v>
      </c>
      <c r="G223" s="140">
        <v>23323.87</v>
      </c>
      <c r="H223" s="141">
        <f t="shared" si="14"/>
        <v>1.8329962796498087E-4</v>
      </c>
      <c r="I223" s="142">
        <f t="shared" si="15"/>
        <v>1.8329962796498087E-4</v>
      </c>
    </row>
    <row r="224" spans="1:9">
      <c r="A224" s="143">
        <f t="shared" si="12"/>
        <v>217</v>
      </c>
      <c r="B224" s="138" t="s">
        <v>98</v>
      </c>
      <c r="C224" s="275">
        <v>45201</v>
      </c>
      <c r="D224" s="275">
        <v>45208</v>
      </c>
      <c r="E224" s="275">
        <v>45208</v>
      </c>
      <c r="F224" s="139">
        <f t="shared" si="13"/>
        <v>7</v>
      </c>
      <c r="G224" s="140">
        <v>5027.2299999999996</v>
      </c>
      <c r="H224" s="141">
        <f t="shared" si="14"/>
        <v>3.9508425861333938E-5</v>
      </c>
      <c r="I224" s="142">
        <f t="shared" si="15"/>
        <v>2.7655898102933756E-4</v>
      </c>
    </row>
    <row r="225" spans="1:9">
      <c r="A225" s="143">
        <f t="shared" si="12"/>
        <v>218</v>
      </c>
      <c r="B225" s="138" t="s">
        <v>98</v>
      </c>
      <c r="C225" s="275">
        <v>45055</v>
      </c>
      <c r="D225" s="275">
        <v>45057</v>
      </c>
      <c r="E225" s="275">
        <v>45057</v>
      </c>
      <c r="F225" s="139">
        <f t="shared" si="13"/>
        <v>2</v>
      </c>
      <c r="G225" s="140">
        <v>29768.12</v>
      </c>
      <c r="H225" s="141">
        <f t="shared" si="14"/>
        <v>2.339442520137913E-4</v>
      </c>
      <c r="I225" s="142">
        <f t="shared" si="15"/>
        <v>4.678885040275826E-4</v>
      </c>
    </row>
    <row r="226" spans="1:9">
      <c r="A226" s="143">
        <f t="shared" si="12"/>
        <v>219</v>
      </c>
      <c r="B226" s="138" t="s">
        <v>98</v>
      </c>
      <c r="C226" s="275">
        <v>45108</v>
      </c>
      <c r="D226" s="275">
        <v>45112</v>
      </c>
      <c r="E226" s="275">
        <v>45112</v>
      </c>
      <c r="F226" s="139">
        <f t="shared" si="13"/>
        <v>4</v>
      </c>
      <c r="G226" s="140">
        <v>14649.88</v>
      </c>
      <c r="H226" s="141">
        <f t="shared" si="14"/>
        <v>1.1513173215815445E-4</v>
      </c>
      <c r="I226" s="142">
        <f t="shared" si="15"/>
        <v>4.605269286326178E-4</v>
      </c>
    </row>
    <row r="227" spans="1:9">
      <c r="A227" s="143">
        <f t="shared" si="12"/>
        <v>220</v>
      </c>
      <c r="B227" s="138" t="s">
        <v>98</v>
      </c>
      <c r="C227" s="275">
        <v>45217</v>
      </c>
      <c r="D227" s="275">
        <v>45222</v>
      </c>
      <c r="E227" s="275">
        <v>45222</v>
      </c>
      <c r="F227" s="139">
        <f t="shared" si="13"/>
        <v>5</v>
      </c>
      <c r="G227" s="140">
        <v>16169.88</v>
      </c>
      <c r="H227" s="141">
        <f t="shared" si="14"/>
        <v>1.2707723839304477E-4</v>
      </c>
      <c r="I227" s="142">
        <f t="shared" si="15"/>
        <v>6.3538619196522382E-4</v>
      </c>
    </row>
    <row r="228" spans="1:9">
      <c r="A228" s="143">
        <f t="shared" si="12"/>
        <v>221</v>
      </c>
      <c r="B228" s="138" t="s">
        <v>98</v>
      </c>
      <c r="C228" s="275">
        <v>45070</v>
      </c>
      <c r="D228" s="275">
        <v>45070</v>
      </c>
      <c r="E228" s="275">
        <v>45070</v>
      </c>
      <c r="F228" s="139">
        <f t="shared" si="13"/>
        <v>0</v>
      </c>
      <c r="G228" s="140">
        <v>27937.040000000001</v>
      </c>
      <c r="H228" s="141">
        <f t="shared" si="14"/>
        <v>2.1955400362130254E-4</v>
      </c>
      <c r="I228" s="142">
        <f t="shared" si="15"/>
        <v>0</v>
      </c>
    </row>
    <row r="229" spans="1:9">
      <c r="A229" s="143">
        <f t="shared" si="12"/>
        <v>222</v>
      </c>
      <c r="B229" s="138" t="s">
        <v>98</v>
      </c>
      <c r="C229" s="275">
        <v>45175</v>
      </c>
      <c r="D229" s="275">
        <v>45177</v>
      </c>
      <c r="E229" s="275">
        <v>45177</v>
      </c>
      <c r="F229" s="139">
        <f t="shared" si="13"/>
        <v>2</v>
      </c>
      <c r="G229" s="140">
        <v>6761.34</v>
      </c>
      <c r="H229" s="141">
        <f t="shared" si="14"/>
        <v>5.3136598109350798E-5</v>
      </c>
      <c r="I229" s="142">
        <f t="shared" si="15"/>
        <v>1.062731962187016E-4</v>
      </c>
    </row>
    <row r="230" spans="1:9">
      <c r="A230" s="143">
        <f t="shared" si="12"/>
        <v>223</v>
      </c>
      <c r="B230" s="138" t="s">
        <v>98</v>
      </c>
      <c r="C230" s="275">
        <v>45012</v>
      </c>
      <c r="D230" s="275">
        <v>45014</v>
      </c>
      <c r="E230" s="275">
        <v>45014</v>
      </c>
      <c r="F230" s="139">
        <f t="shared" si="13"/>
        <v>2</v>
      </c>
      <c r="G230" s="140">
        <v>68975.16</v>
      </c>
      <c r="H230" s="141">
        <f t="shared" si="14"/>
        <v>5.4206789725826077E-4</v>
      </c>
      <c r="I230" s="142">
        <f t="shared" si="15"/>
        <v>1.0841357945165215E-3</v>
      </c>
    </row>
    <row r="231" spans="1:9">
      <c r="A231" s="143">
        <f t="shared" si="12"/>
        <v>224</v>
      </c>
      <c r="B231" s="138" t="s">
        <v>98</v>
      </c>
      <c r="C231" s="275">
        <v>45258</v>
      </c>
      <c r="D231" s="275">
        <v>45260</v>
      </c>
      <c r="E231" s="275">
        <v>45260</v>
      </c>
      <c r="F231" s="139">
        <f t="shared" si="13"/>
        <v>2</v>
      </c>
      <c r="G231" s="140">
        <v>40924.160000000003</v>
      </c>
      <c r="H231" s="141">
        <f t="shared" si="14"/>
        <v>3.2161829502476874E-4</v>
      </c>
      <c r="I231" s="142">
        <f t="shared" si="15"/>
        <v>6.4323659004953749E-4</v>
      </c>
    </row>
    <row r="232" spans="1:9">
      <c r="A232" s="143">
        <f t="shared" si="12"/>
        <v>225</v>
      </c>
      <c r="B232" s="138" t="s">
        <v>98</v>
      </c>
      <c r="C232" s="275">
        <v>45108</v>
      </c>
      <c r="D232" s="275">
        <v>45117</v>
      </c>
      <c r="E232" s="275">
        <v>45117</v>
      </c>
      <c r="F232" s="139">
        <f t="shared" si="13"/>
        <v>9</v>
      </c>
      <c r="G232" s="140">
        <v>283.48</v>
      </c>
      <c r="H232" s="141">
        <f t="shared" si="14"/>
        <v>2.2278369128070421E-6</v>
      </c>
      <c r="I232" s="142">
        <f t="shared" si="15"/>
        <v>2.0050532215263379E-5</v>
      </c>
    </row>
    <row r="233" spans="1:9">
      <c r="A233" s="143">
        <f t="shared" si="12"/>
        <v>226</v>
      </c>
      <c r="B233" s="138" t="s">
        <v>98</v>
      </c>
      <c r="C233" s="275">
        <v>45064</v>
      </c>
      <c r="D233" s="275">
        <v>45064</v>
      </c>
      <c r="E233" s="275">
        <v>45064</v>
      </c>
      <c r="F233" s="139">
        <f t="shared" si="13"/>
        <v>0</v>
      </c>
      <c r="G233" s="140">
        <v>6963.34</v>
      </c>
      <c r="H233" s="141">
        <f t="shared" si="14"/>
        <v>5.4724093016882276E-5</v>
      </c>
      <c r="I233" s="142">
        <f t="shared" si="15"/>
        <v>0</v>
      </c>
    </row>
    <row r="234" spans="1:9">
      <c r="A234" s="143">
        <f t="shared" si="12"/>
        <v>227</v>
      </c>
      <c r="B234" s="138" t="s">
        <v>98</v>
      </c>
      <c r="C234" s="275">
        <v>45266</v>
      </c>
      <c r="D234" s="275">
        <v>45268</v>
      </c>
      <c r="E234" s="275">
        <v>45268</v>
      </c>
      <c r="F234" s="139">
        <f t="shared" si="13"/>
        <v>2</v>
      </c>
      <c r="G234" s="140">
        <v>28081.02</v>
      </c>
      <c r="H234" s="141">
        <f t="shared" si="14"/>
        <v>2.2068552598163117E-4</v>
      </c>
      <c r="I234" s="142">
        <f t="shared" si="15"/>
        <v>4.4137105196326233E-4</v>
      </c>
    </row>
    <row r="235" spans="1:9">
      <c r="A235" s="143">
        <f t="shared" si="12"/>
        <v>228</v>
      </c>
      <c r="B235" s="138" t="s">
        <v>98</v>
      </c>
      <c r="C235" s="275">
        <v>45239</v>
      </c>
      <c r="D235" s="275">
        <v>45243</v>
      </c>
      <c r="E235" s="275">
        <v>45243</v>
      </c>
      <c r="F235" s="139">
        <f t="shared" si="13"/>
        <v>4</v>
      </c>
      <c r="G235" s="140">
        <v>24894.02</v>
      </c>
      <c r="H235" s="141">
        <f t="shared" si="14"/>
        <v>1.9563925731676577E-4</v>
      </c>
      <c r="I235" s="142">
        <f t="shared" si="15"/>
        <v>7.8255702926706308E-4</v>
      </c>
    </row>
    <row r="236" spans="1:9">
      <c r="A236" s="143">
        <f t="shared" si="12"/>
        <v>229</v>
      </c>
      <c r="B236" s="138" t="s">
        <v>98</v>
      </c>
      <c r="C236" s="275">
        <v>45240</v>
      </c>
      <c r="D236" s="275">
        <v>45252</v>
      </c>
      <c r="E236" s="275">
        <v>45252</v>
      </c>
      <c r="F236" s="139">
        <f t="shared" si="13"/>
        <v>12</v>
      </c>
      <c r="G236" s="140">
        <v>71.5</v>
      </c>
      <c r="H236" s="141">
        <f t="shared" si="14"/>
        <v>5.6191032618069526E-7</v>
      </c>
      <c r="I236" s="142">
        <f t="shared" si="15"/>
        <v>6.7429239141683431E-6</v>
      </c>
    </row>
    <row r="237" spans="1:9">
      <c r="A237" s="143">
        <f t="shared" si="12"/>
        <v>230</v>
      </c>
      <c r="B237" s="138" t="s">
        <v>98</v>
      </c>
      <c r="C237" s="275">
        <v>44953</v>
      </c>
      <c r="D237" s="275">
        <v>44957</v>
      </c>
      <c r="E237" s="275">
        <v>44957</v>
      </c>
      <c r="F237" s="139">
        <f t="shared" si="13"/>
        <v>4</v>
      </c>
      <c r="G237" s="140">
        <v>93293.37</v>
      </c>
      <c r="H237" s="141">
        <f t="shared" si="14"/>
        <v>7.3318192961113683E-4</v>
      </c>
      <c r="I237" s="142">
        <f t="shared" si="15"/>
        <v>2.9327277184445473E-3</v>
      </c>
    </row>
    <row r="238" spans="1:9">
      <c r="A238" s="143">
        <f t="shared" si="12"/>
        <v>231</v>
      </c>
      <c r="B238" s="138" t="s">
        <v>98</v>
      </c>
      <c r="C238" s="275">
        <v>45133</v>
      </c>
      <c r="D238" s="275">
        <v>45135</v>
      </c>
      <c r="E238" s="275">
        <v>45135</v>
      </c>
      <c r="F238" s="139">
        <f t="shared" si="13"/>
        <v>2</v>
      </c>
      <c r="G238" s="140">
        <v>6032.25</v>
      </c>
      <c r="H238" s="141">
        <f t="shared" si="14"/>
        <v>4.7406763148300684E-5</v>
      </c>
      <c r="I238" s="142">
        <f t="shared" si="15"/>
        <v>9.4813526296601367E-5</v>
      </c>
    </row>
    <row r="239" spans="1:9">
      <c r="A239" s="143">
        <f t="shared" si="12"/>
        <v>232</v>
      </c>
      <c r="B239" s="138" t="s">
        <v>98</v>
      </c>
      <c r="C239" s="275">
        <v>45145</v>
      </c>
      <c r="D239" s="275">
        <v>45146</v>
      </c>
      <c r="E239" s="275">
        <v>45146</v>
      </c>
      <c r="F239" s="139">
        <f t="shared" si="13"/>
        <v>1</v>
      </c>
      <c r="G239" s="140">
        <v>49286.42</v>
      </c>
      <c r="H239" s="141">
        <f t="shared" si="14"/>
        <v>3.8733634039830406E-4</v>
      </c>
      <c r="I239" s="142">
        <f t="shared" si="15"/>
        <v>3.8733634039830406E-4</v>
      </c>
    </row>
    <row r="240" spans="1:9">
      <c r="A240" s="143">
        <f t="shared" si="12"/>
        <v>233</v>
      </c>
      <c r="B240" s="138" t="s">
        <v>98</v>
      </c>
      <c r="C240" s="275">
        <v>45023</v>
      </c>
      <c r="D240" s="275">
        <v>45236</v>
      </c>
      <c r="E240" s="275">
        <v>45236</v>
      </c>
      <c r="F240" s="139">
        <f t="shared" si="13"/>
        <v>213</v>
      </c>
      <c r="G240" s="140">
        <v>431.56</v>
      </c>
      <c r="H240" s="141">
        <f t="shared" si="14"/>
        <v>3.3915807044271449E-6</v>
      </c>
      <c r="I240" s="142">
        <f t="shared" si="15"/>
        <v>7.2240669004298183E-4</v>
      </c>
    </row>
    <row r="241" spans="1:9">
      <c r="A241" s="143">
        <f t="shared" si="12"/>
        <v>234</v>
      </c>
      <c r="B241" s="138" t="s">
        <v>98</v>
      </c>
      <c r="C241" s="275">
        <v>45006</v>
      </c>
      <c r="D241" s="275">
        <v>45008</v>
      </c>
      <c r="E241" s="275">
        <v>45008</v>
      </c>
      <c r="F241" s="139">
        <f t="shared" si="13"/>
        <v>2</v>
      </c>
      <c r="G241" s="140">
        <v>14212.73</v>
      </c>
      <c r="H241" s="141">
        <f t="shared" si="14"/>
        <v>1.1169622028277136E-4</v>
      </c>
      <c r="I241" s="142">
        <f t="shared" si="15"/>
        <v>2.2339244056554273E-4</v>
      </c>
    </row>
    <row r="242" spans="1:9">
      <c r="A242" s="143">
        <f t="shared" si="12"/>
        <v>235</v>
      </c>
      <c r="B242" s="138" t="s">
        <v>98</v>
      </c>
      <c r="C242" s="275">
        <v>45272</v>
      </c>
      <c r="D242" s="275">
        <v>45278</v>
      </c>
      <c r="E242" s="275">
        <v>45278</v>
      </c>
      <c r="F242" s="139">
        <f t="shared" si="13"/>
        <v>6</v>
      </c>
      <c r="G242" s="140">
        <v>13392.14</v>
      </c>
      <c r="H242" s="141">
        <f t="shared" si="14"/>
        <v>1.0524729728192358E-4</v>
      </c>
      <c r="I242" s="142">
        <f t="shared" si="15"/>
        <v>6.3148378369154152E-4</v>
      </c>
    </row>
    <row r="243" spans="1:9">
      <c r="A243" s="143">
        <f t="shared" si="12"/>
        <v>236</v>
      </c>
      <c r="B243" s="138" t="s">
        <v>98</v>
      </c>
      <c r="C243" s="275">
        <v>45062</v>
      </c>
      <c r="D243" s="275">
        <v>45064</v>
      </c>
      <c r="E243" s="275">
        <v>45064</v>
      </c>
      <c r="F243" s="139">
        <f t="shared" si="13"/>
        <v>2</v>
      </c>
      <c r="G243" s="140">
        <v>13958.57</v>
      </c>
      <c r="H243" s="141">
        <f t="shared" si="14"/>
        <v>1.0969880589812682E-4</v>
      </c>
      <c r="I243" s="142">
        <f t="shared" si="15"/>
        <v>2.1939761179625363E-4</v>
      </c>
    </row>
    <row r="244" spans="1:9">
      <c r="A244" s="143">
        <f t="shared" si="12"/>
        <v>237</v>
      </c>
      <c r="B244" s="138" t="s">
        <v>98</v>
      </c>
      <c r="C244" s="275">
        <v>44938</v>
      </c>
      <c r="D244" s="275">
        <v>44938</v>
      </c>
      <c r="E244" s="275">
        <v>44938</v>
      </c>
      <c r="F244" s="139">
        <f t="shared" si="13"/>
        <v>0</v>
      </c>
      <c r="G244" s="140">
        <v>72511.86</v>
      </c>
      <c r="H244" s="141">
        <f t="shared" si="14"/>
        <v>5.6986241824571906E-4</v>
      </c>
      <c r="I244" s="142">
        <f t="shared" si="15"/>
        <v>0</v>
      </c>
    </row>
    <row r="245" spans="1:9">
      <c r="A245" s="143">
        <f t="shared" si="12"/>
        <v>238</v>
      </c>
      <c r="B245" s="138" t="s">
        <v>98</v>
      </c>
      <c r="C245" s="275">
        <v>45238</v>
      </c>
      <c r="D245" s="275">
        <v>45240</v>
      </c>
      <c r="E245" s="275">
        <v>45240</v>
      </c>
      <c r="F245" s="139">
        <f t="shared" si="13"/>
        <v>2</v>
      </c>
      <c r="G245" s="140">
        <v>9757.84</v>
      </c>
      <c r="H245" s="141">
        <f t="shared" si="14"/>
        <v>7.6685749052014481E-5</v>
      </c>
      <c r="I245" s="142">
        <f t="shared" si="15"/>
        <v>1.5337149810402896E-4</v>
      </c>
    </row>
    <row r="246" spans="1:9">
      <c r="A246" s="143">
        <f t="shared" si="12"/>
        <v>239</v>
      </c>
      <c r="B246" s="138" t="s">
        <v>98</v>
      </c>
      <c r="C246" s="275">
        <v>45274</v>
      </c>
      <c r="D246" s="275">
        <v>45275</v>
      </c>
      <c r="E246" s="275">
        <v>45275</v>
      </c>
      <c r="F246" s="139">
        <f t="shared" si="13"/>
        <v>1</v>
      </c>
      <c r="G246" s="140">
        <v>64558.55</v>
      </c>
      <c r="H246" s="141">
        <f t="shared" si="14"/>
        <v>5.0735826417136682E-4</v>
      </c>
      <c r="I246" s="142">
        <f t="shared" si="15"/>
        <v>5.0735826417136682E-4</v>
      </c>
    </row>
    <row r="247" spans="1:9">
      <c r="A247" s="143">
        <f t="shared" si="12"/>
        <v>240</v>
      </c>
      <c r="B247" s="138" t="s">
        <v>98</v>
      </c>
      <c r="C247" s="275">
        <v>45204</v>
      </c>
      <c r="D247" s="275">
        <v>45211</v>
      </c>
      <c r="E247" s="275">
        <v>45211</v>
      </c>
      <c r="F247" s="139">
        <f t="shared" si="13"/>
        <v>7</v>
      </c>
      <c r="G247" s="140">
        <v>2622.37</v>
      </c>
      <c r="H247" s="141">
        <f t="shared" si="14"/>
        <v>2.0608906042887689E-5</v>
      </c>
      <c r="I247" s="142">
        <f t="shared" si="15"/>
        <v>1.4426234230021382E-4</v>
      </c>
    </row>
    <row r="248" spans="1:9">
      <c r="A248" s="143">
        <f t="shared" si="12"/>
        <v>241</v>
      </c>
      <c r="B248" s="138" t="s">
        <v>98</v>
      </c>
      <c r="C248" s="275">
        <v>45188</v>
      </c>
      <c r="D248" s="275">
        <v>45189</v>
      </c>
      <c r="E248" s="275">
        <v>45189</v>
      </c>
      <c r="F248" s="139">
        <f t="shared" si="13"/>
        <v>1</v>
      </c>
      <c r="G248" s="140">
        <v>24860.43</v>
      </c>
      <c r="H248" s="141">
        <f t="shared" si="14"/>
        <v>1.9537527734674604E-4</v>
      </c>
      <c r="I248" s="142">
        <f t="shared" si="15"/>
        <v>1.9537527734674604E-4</v>
      </c>
    </row>
    <row r="249" spans="1:9">
      <c r="A249" s="143">
        <f t="shared" si="12"/>
        <v>242</v>
      </c>
      <c r="B249" s="138" t="s">
        <v>98</v>
      </c>
      <c r="C249" s="275">
        <v>45261</v>
      </c>
      <c r="D249" s="275">
        <v>45265</v>
      </c>
      <c r="E249" s="275">
        <v>45265</v>
      </c>
      <c r="F249" s="139">
        <f t="shared" si="13"/>
        <v>4</v>
      </c>
      <c r="G249" s="140">
        <v>71676</v>
      </c>
      <c r="H249" s="141">
        <f t="shared" si="14"/>
        <v>5.6329349006052469E-4</v>
      </c>
      <c r="I249" s="142">
        <f t="shared" si="15"/>
        <v>2.2531739602420988E-3</v>
      </c>
    </row>
    <row r="250" spans="1:9">
      <c r="A250" s="143">
        <f t="shared" si="12"/>
        <v>243</v>
      </c>
      <c r="B250" s="138" t="s">
        <v>98</v>
      </c>
      <c r="C250" s="275">
        <v>44943</v>
      </c>
      <c r="D250" s="275">
        <v>44944</v>
      </c>
      <c r="E250" s="275">
        <v>44944</v>
      </c>
      <c r="F250" s="139">
        <f t="shared" si="13"/>
        <v>1</v>
      </c>
      <c r="G250" s="140">
        <v>64656.66</v>
      </c>
      <c r="H250" s="141">
        <f t="shared" si="14"/>
        <v>5.0812929944551489E-4</v>
      </c>
      <c r="I250" s="142">
        <f t="shared" si="15"/>
        <v>5.0812929944551489E-4</v>
      </c>
    </row>
    <row r="251" spans="1:9">
      <c r="A251" s="143">
        <f t="shared" si="12"/>
        <v>244</v>
      </c>
      <c r="B251" s="138" t="s">
        <v>98</v>
      </c>
      <c r="C251" s="275">
        <v>45040</v>
      </c>
      <c r="D251" s="275">
        <v>45041</v>
      </c>
      <c r="E251" s="275">
        <v>45041</v>
      </c>
      <c r="F251" s="139">
        <f t="shared" si="13"/>
        <v>1</v>
      </c>
      <c r="G251" s="140">
        <v>63999.21</v>
      </c>
      <c r="H251" s="141">
        <f t="shared" si="14"/>
        <v>5.0296247505464073E-4</v>
      </c>
      <c r="I251" s="142">
        <f t="shared" si="15"/>
        <v>5.0296247505464073E-4</v>
      </c>
    </row>
    <row r="252" spans="1:9">
      <c r="A252" s="143">
        <f t="shared" si="12"/>
        <v>245</v>
      </c>
      <c r="B252" s="138" t="s">
        <v>98</v>
      </c>
      <c r="C252" s="275">
        <v>44945</v>
      </c>
      <c r="D252" s="275">
        <v>44946</v>
      </c>
      <c r="E252" s="275">
        <v>44946</v>
      </c>
      <c r="F252" s="139">
        <f t="shared" si="13"/>
        <v>1</v>
      </c>
      <c r="G252" s="140">
        <v>94183.19</v>
      </c>
      <c r="H252" s="141">
        <f t="shared" si="14"/>
        <v>7.4017492326766991E-4</v>
      </c>
      <c r="I252" s="142">
        <f t="shared" si="15"/>
        <v>7.4017492326766991E-4</v>
      </c>
    </row>
    <row r="253" spans="1:9">
      <c r="A253" s="143">
        <f t="shared" si="12"/>
        <v>246</v>
      </c>
      <c r="B253" s="138" t="s">
        <v>98</v>
      </c>
      <c r="C253" s="275">
        <v>45041</v>
      </c>
      <c r="D253" s="275">
        <v>45041</v>
      </c>
      <c r="E253" s="275">
        <v>45041</v>
      </c>
      <c r="F253" s="139">
        <f t="shared" si="13"/>
        <v>0</v>
      </c>
      <c r="G253" s="140">
        <v>26955.18</v>
      </c>
      <c r="H253" s="141">
        <f t="shared" si="14"/>
        <v>2.1183767812670424E-4</v>
      </c>
      <c r="I253" s="142">
        <f t="shared" si="15"/>
        <v>0</v>
      </c>
    </row>
    <row r="254" spans="1:9">
      <c r="A254" s="143">
        <f t="shared" si="12"/>
        <v>247</v>
      </c>
      <c r="B254" s="138" t="s">
        <v>98</v>
      </c>
      <c r="C254" s="275">
        <v>45021</v>
      </c>
      <c r="D254" s="275">
        <v>45022</v>
      </c>
      <c r="E254" s="275">
        <v>45022</v>
      </c>
      <c r="F254" s="139">
        <f t="shared" si="13"/>
        <v>1</v>
      </c>
      <c r="G254" s="140">
        <v>48127.02</v>
      </c>
      <c r="H254" s="141">
        <f t="shared" si="14"/>
        <v>3.7822474833992787E-4</v>
      </c>
      <c r="I254" s="142">
        <f t="shared" si="15"/>
        <v>3.7822474833992787E-4</v>
      </c>
    </row>
    <row r="255" spans="1:9">
      <c r="A255" s="143">
        <f t="shared" si="12"/>
        <v>248</v>
      </c>
      <c r="B255" s="138" t="s">
        <v>98</v>
      </c>
      <c r="C255" s="275">
        <v>45191</v>
      </c>
      <c r="D255" s="275">
        <v>45195</v>
      </c>
      <c r="E255" s="275">
        <v>45195</v>
      </c>
      <c r="F255" s="139">
        <f t="shared" si="13"/>
        <v>4</v>
      </c>
      <c r="G255" s="140">
        <v>15656.08</v>
      </c>
      <c r="H255" s="141">
        <f t="shared" si="14"/>
        <v>1.2303934293022461E-4</v>
      </c>
      <c r="I255" s="142">
        <f t="shared" si="15"/>
        <v>4.9215737172089843E-4</v>
      </c>
    </row>
    <row r="256" spans="1:9">
      <c r="A256" s="143">
        <f t="shared" si="12"/>
        <v>249</v>
      </c>
      <c r="B256" s="138" t="s">
        <v>98</v>
      </c>
      <c r="C256" s="275">
        <v>45057</v>
      </c>
      <c r="D256" s="275">
        <v>45058</v>
      </c>
      <c r="E256" s="275">
        <v>45058</v>
      </c>
      <c r="F256" s="139">
        <f t="shared" si="13"/>
        <v>1</v>
      </c>
      <c r="G256" s="140">
        <v>60867.57</v>
      </c>
      <c r="H256" s="141">
        <f t="shared" si="14"/>
        <v>4.7835127430106717E-4</v>
      </c>
      <c r="I256" s="142">
        <f t="shared" si="15"/>
        <v>4.7835127430106717E-4</v>
      </c>
    </row>
    <row r="257" spans="1:9">
      <c r="A257" s="143">
        <f t="shared" si="12"/>
        <v>250</v>
      </c>
      <c r="B257" s="138" t="s">
        <v>98</v>
      </c>
      <c r="C257" s="275">
        <v>45117</v>
      </c>
      <c r="D257" s="275">
        <v>45118</v>
      </c>
      <c r="E257" s="275">
        <v>45118</v>
      </c>
      <c r="F257" s="139">
        <f t="shared" si="13"/>
        <v>1</v>
      </c>
      <c r="G257" s="140">
        <v>19257.419999999998</v>
      </c>
      <c r="H257" s="141">
        <f t="shared" si="14"/>
        <v>1.5134186228809291E-4</v>
      </c>
      <c r="I257" s="142">
        <f t="shared" si="15"/>
        <v>1.5134186228809291E-4</v>
      </c>
    </row>
    <row r="258" spans="1:9">
      <c r="A258" s="143">
        <f t="shared" si="12"/>
        <v>251</v>
      </c>
      <c r="B258" s="138" t="s">
        <v>98</v>
      </c>
      <c r="C258" s="275">
        <v>45021</v>
      </c>
      <c r="D258" s="275">
        <v>45026</v>
      </c>
      <c r="E258" s="275">
        <v>45026</v>
      </c>
      <c r="F258" s="139">
        <f t="shared" si="13"/>
        <v>5</v>
      </c>
      <c r="G258" s="140">
        <v>14700.6</v>
      </c>
      <c r="H258" s="141">
        <f t="shared" si="14"/>
        <v>1.1553033483988711E-4</v>
      </c>
      <c r="I258" s="142">
        <f t="shared" si="15"/>
        <v>5.7765167419943553E-4</v>
      </c>
    </row>
    <row r="259" spans="1:9">
      <c r="A259" s="143">
        <f t="shared" si="12"/>
        <v>252</v>
      </c>
      <c r="B259" s="138" t="s">
        <v>98</v>
      </c>
      <c r="C259" s="275">
        <v>44984</v>
      </c>
      <c r="D259" s="275">
        <v>45008</v>
      </c>
      <c r="E259" s="275">
        <v>45008</v>
      </c>
      <c r="F259" s="139">
        <f t="shared" si="13"/>
        <v>24</v>
      </c>
      <c r="G259" s="140">
        <v>177.59</v>
      </c>
      <c r="H259" s="141">
        <f t="shared" si="14"/>
        <v>1.3956595080619534E-6</v>
      </c>
      <c r="I259" s="142">
        <f t="shared" si="15"/>
        <v>3.3495828193486884E-5</v>
      </c>
    </row>
    <row r="260" spans="1:9">
      <c r="A260" s="143">
        <f t="shared" si="12"/>
        <v>253</v>
      </c>
      <c r="B260" s="138" t="s">
        <v>98</v>
      </c>
      <c r="C260" s="275">
        <v>45090</v>
      </c>
      <c r="D260" s="275">
        <v>45091</v>
      </c>
      <c r="E260" s="275">
        <v>45091</v>
      </c>
      <c r="F260" s="139">
        <f t="shared" si="13"/>
        <v>1</v>
      </c>
      <c r="G260" s="140">
        <v>45275.99</v>
      </c>
      <c r="H260" s="141">
        <f t="shared" si="14"/>
        <v>3.5581882949725727E-4</v>
      </c>
      <c r="I260" s="142">
        <f t="shared" si="15"/>
        <v>3.5581882949725727E-4</v>
      </c>
    </row>
    <row r="261" spans="1:9">
      <c r="A261" s="143">
        <f t="shared" si="12"/>
        <v>254</v>
      </c>
      <c r="B261" s="138" t="s">
        <v>98</v>
      </c>
      <c r="C261" s="275">
        <v>45162</v>
      </c>
      <c r="D261" s="275">
        <v>45163</v>
      </c>
      <c r="E261" s="275">
        <v>45163</v>
      </c>
      <c r="F261" s="139">
        <f t="shared" si="13"/>
        <v>1</v>
      </c>
      <c r="G261" s="140">
        <v>45991.7</v>
      </c>
      <c r="H261" s="141">
        <f t="shared" si="14"/>
        <v>3.6144351256789761E-4</v>
      </c>
      <c r="I261" s="142">
        <f t="shared" si="15"/>
        <v>3.6144351256789761E-4</v>
      </c>
    </row>
    <row r="262" spans="1:9">
      <c r="A262" s="143">
        <f t="shared" si="12"/>
        <v>255</v>
      </c>
      <c r="B262" s="138" t="s">
        <v>98</v>
      </c>
      <c r="C262" s="275">
        <v>45139</v>
      </c>
      <c r="D262" s="275">
        <v>45140</v>
      </c>
      <c r="E262" s="275">
        <v>45140</v>
      </c>
      <c r="F262" s="139">
        <f t="shared" si="13"/>
        <v>1</v>
      </c>
      <c r="G262" s="140">
        <v>4241.7700000000004</v>
      </c>
      <c r="H262" s="141">
        <f t="shared" si="14"/>
        <v>3.3335585514454377E-5</v>
      </c>
      <c r="I262" s="142">
        <f t="shared" si="15"/>
        <v>3.3335585514454377E-5</v>
      </c>
    </row>
    <row r="263" spans="1:9">
      <c r="A263" s="143">
        <f t="shared" si="12"/>
        <v>256</v>
      </c>
      <c r="B263" s="138" t="s">
        <v>98</v>
      </c>
      <c r="C263" s="275">
        <v>45106</v>
      </c>
      <c r="D263" s="275">
        <v>45107</v>
      </c>
      <c r="E263" s="275">
        <v>45107</v>
      </c>
      <c r="F263" s="139">
        <f t="shared" si="13"/>
        <v>1</v>
      </c>
      <c r="G263" s="140">
        <v>21345.4</v>
      </c>
      <c r="H263" s="141">
        <f t="shared" si="14"/>
        <v>1.677510584119918E-4</v>
      </c>
      <c r="I263" s="142">
        <f t="shared" si="15"/>
        <v>1.677510584119918E-4</v>
      </c>
    </row>
    <row r="264" spans="1:9">
      <c r="A264" s="143">
        <f t="shared" ref="A264:A327" si="16">A263+1</f>
        <v>257</v>
      </c>
      <c r="B264" s="138" t="s">
        <v>98</v>
      </c>
      <c r="C264" s="275">
        <v>45149</v>
      </c>
      <c r="D264" s="275">
        <v>45152</v>
      </c>
      <c r="E264" s="275">
        <v>45152</v>
      </c>
      <c r="F264" s="139">
        <f t="shared" ref="F264:F327" si="17">E264-C264</f>
        <v>3</v>
      </c>
      <c r="G264" s="140">
        <v>47342.73</v>
      </c>
      <c r="H264" s="141">
        <f t="shared" ref="H264:H327" si="18">G264/$G$8894</f>
        <v>3.7206110288929493E-4</v>
      </c>
      <c r="I264" s="142">
        <f t="shared" ref="I264:I327" si="19">H264*F264</f>
        <v>1.1161833086678848E-3</v>
      </c>
    </row>
    <row r="265" spans="1:9">
      <c r="A265" s="143">
        <f t="shared" si="16"/>
        <v>258</v>
      </c>
      <c r="B265" s="138" t="s">
        <v>98</v>
      </c>
      <c r="C265" s="275">
        <v>45194</v>
      </c>
      <c r="D265" s="275">
        <v>45194</v>
      </c>
      <c r="E265" s="275">
        <v>45194</v>
      </c>
      <c r="F265" s="139">
        <f t="shared" si="17"/>
        <v>0</v>
      </c>
      <c r="G265" s="140">
        <v>19348.66</v>
      </c>
      <c r="H265" s="141">
        <f t="shared" si="18"/>
        <v>1.5205890701761358E-4</v>
      </c>
      <c r="I265" s="142">
        <f t="shared" si="19"/>
        <v>0</v>
      </c>
    </row>
    <row r="266" spans="1:9">
      <c r="A266" s="143">
        <f t="shared" si="16"/>
        <v>259</v>
      </c>
      <c r="B266" s="138" t="s">
        <v>98</v>
      </c>
      <c r="C266" s="275">
        <v>45084</v>
      </c>
      <c r="D266" s="275">
        <v>45089</v>
      </c>
      <c r="E266" s="275">
        <v>45089</v>
      </c>
      <c r="F266" s="139">
        <f t="shared" si="17"/>
        <v>5</v>
      </c>
      <c r="G266" s="140">
        <v>10240.620000000001</v>
      </c>
      <c r="H266" s="141">
        <f t="shared" si="18"/>
        <v>8.0479861881014718E-5</v>
      </c>
      <c r="I266" s="142">
        <f t="shared" si="19"/>
        <v>4.0239930940507362E-4</v>
      </c>
    </row>
    <row r="267" spans="1:9">
      <c r="A267" s="143">
        <f t="shared" si="16"/>
        <v>260</v>
      </c>
      <c r="B267" s="138" t="s">
        <v>98</v>
      </c>
      <c r="C267" s="275">
        <v>45078</v>
      </c>
      <c r="D267" s="275">
        <v>45079</v>
      </c>
      <c r="E267" s="275">
        <v>45079</v>
      </c>
      <c r="F267" s="139">
        <f t="shared" si="17"/>
        <v>1</v>
      </c>
      <c r="G267" s="140">
        <v>19859.91</v>
      </c>
      <c r="H267" s="141">
        <f t="shared" si="18"/>
        <v>1.5607676232194757E-4</v>
      </c>
      <c r="I267" s="142">
        <f t="shared" si="19"/>
        <v>1.5607676232194757E-4</v>
      </c>
    </row>
    <row r="268" spans="1:9">
      <c r="A268" s="143">
        <f t="shared" si="16"/>
        <v>261</v>
      </c>
      <c r="B268" s="138" t="s">
        <v>98</v>
      </c>
      <c r="C268" s="275">
        <v>45070</v>
      </c>
      <c r="D268" s="275">
        <v>45071</v>
      </c>
      <c r="E268" s="275">
        <v>45071</v>
      </c>
      <c r="F268" s="139">
        <f t="shared" si="17"/>
        <v>1</v>
      </c>
      <c r="G268" s="140">
        <v>93268.35</v>
      </c>
      <c r="H268" s="141">
        <f t="shared" si="18"/>
        <v>7.3298530029140211E-4</v>
      </c>
      <c r="I268" s="142">
        <f t="shared" si="19"/>
        <v>7.3298530029140211E-4</v>
      </c>
    </row>
    <row r="269" spans="1:9">
      <c r="A269" s="143">
        <f t="shared" si="16"/>
        <v>262</v>
      </c>
      <c r="B269" s="138" t="s">
        <v>98</v>
      </c>
      <c r="C269" s="275">
        <v>45181</v>
      </c>
      <c r="D269" s="275">
        <v>45182</v>
      </c>
      <c r="E269" s="275">
        <v>45182</v>
      </c>
      <c r="F269" s="139">
        <f t="shared" si="17"/>
        <v>1</v>
      </c>
      <c r="G269" s="140">
        <v>17556.349999999999</v>
      </c>
      <c r="H269" s="141">
        <f t="shared" si="18"/>
        <v>1.3797334762297132E-4</v>
      </c>
      <c r="I269" s="142">
        <f t="shared" si="19"/>
        <v>1.3797334762297132E-4</v>
      </c>
    </row>
    <row r="270" spans="1:9">
      <c r="A270" s="143">
        <f t="shared" si="16"/>
        <v>263</v>
      </c>
      <c r="B270" s="138" t="s">
        <v>98</v>
      </c>
      <c r="C270" s="275">
        <v>45029</v>
      </c>
      <c r="D270" s="275">
        <v>45029</v>
      </c>
      <c r="E270" s="275">
        <v>45029</v>
      </c>
      <c r="F270" s="139">
        <f t="shared" si="17"/>
        <v>0</v>
      </c>
      <c r="G270" s="140">
        <v>30075.43</v>
      </c>
      <c r="H270" s="141">
        <f t="shared" si="18"/>
        <v>2.3635936617237297E-4</v>
      </c>
      <c r="I270" s="142">
        <f t="shared" si="19"/>
        <v>0</v>
      </c>
    </row>
    <row r="271" spans="1:9">
      <c r="A271" s="143">
        <f t="shared" si="16"/>
        <v>264</v>
      </c>
      <c r="B271" s="138" t="s">
        <v>98</v>
      </c>
      <c r="C271" s="275">
        <v>45243</v>
      </c>
      <c r="D271" s="275">
        <v>45244</v>
      </c>
      <c r="E271" s="275">
        <v>45244</v>
      </c>
      <c r="F271" s="139">
        <f t="shared" si="17"/>
        <v>1</v>
      </c>
      <c r="G271" s="140">
        <v>76801.740000000005</v>
      </c>
      <c r="H271" s="141">
        <f t="shared" si="18"/>
        <v>6.0357609475027911E-4</v>
      </c>
      <c r="I271" s="142">
        <f t="shared" si="19"/>
        <v>6.0357609475027911E-4</v>
      </c>
    </row>
    <row r="272" spans="1:9">
      <c r="A272" s="143">
        <f t="shared" si="16"/>
        <v>265</v>
      </c>
      <c r="B272" s="138" t="s">
        <v>98</v>
      </c>
      <c r="C272" s="275">
        <v>45261</v>
      </c>
      <c r="D272" s="275">
        <v>45266</v>
      </c>
      <c r="E272" s="275">
        <v>45266</v>
      </c>
      <c r="F272" s="139">
        <f t="shared" si="17"/>
        <v>5</v>
      </c>
      <c r="G272" s="140">
        <v>44985.9</v>
      </c>
      <c r="H272" s="141">
        <f t="shared" si="18"/>
        <v>3.5353904535009986E-4</v>
      </c>
      <c r="I272" s="142">
        <f t="shared" si="19"/>
        <v>1.7676952267504994E-3</v>
      </c>
    </row>
    <row r="273" spans="1:9">
      <c r="A273" s="143">
        <f t="shared" si="16"/>
        <v>266</v>
      </c>
      <c r="B273" s="138" t="s">
        <v>98</v>
      </c>
      <c r="C273" s="275">
        <v>45069</v>
      </c>
      <c r="D273" s="275">
        <v>45071</v>
      </c>
      <c r="E273" s="275">
        <v>45071</v>
      </c>
      <c r="F273" s="139">
        <f t="shared" si="17"/>
        <v>2</v>
      </c>
      <c r="G273" s="140">
        <v>23783.51</v>
      </c>
      <c r="H273" s="141">
        <f t="shared" si="18"/>
        <v>1.8691188617932624E-4</v>
      </c>
      <c r="I273" s="142">
        <f t="shared" si="19"/>
        <v>3.7382377235865247E-4</v>
      </c>
    </row>
    <row r="274" spans="1:9">
      <c r="A274" s="143">
        <f t="shared" si="16"/>
        <v>267</v>
      </c>
      <c r="B274" s="138" t="s">
        <v>98</v>
      </c>
      <c r="C274" s="275">
        <v>45036</v>
      </c>
      <c r="D274" s="275">
        <v>45040</v>
      </c>
      <c r="E274" s="275">
        <v>45040</v>
      </c>
      <c r="F274" s="139">
        <f t="shared" si="17"/>
        <v>4</v>
      </c>
      <c r="G274" s="140">
        <v>6667.39</v>
      </c>
      <c r="H274" s="141">
        <f t="shared" si="18"/>
        <v>5.239825579963505E-5</v>
      </c>
      <c r="I274" s="142">
        <f t="shared" si="19"/>
        <v>2.095930231985402E-4</v>
      </c>
    </row>
    <row r="275" spans="1:9">
      <c r="A275" s="143">
        <f t="shared" si="16"/>
        <v>268</v>
      </c>
      <c r="B275" s="138" t="s">
        <v>98</v>
      </c>
      <c r="C275" s="275">
        <v>45043</v>
      </c>
      <c r="D275" s="275">
        <v>45047</v>
      </c>
      <c r="E275" s="275">
        <v>45047</v>
      </c>
      <c r="F275" s="139">
        <f t="shared" si="17"/>
        <v>4</v>
      </c>
      <c r="G275" s="140">
        <v>9982.49</v>
      </c>
      <c r="H275" s="141">
        <f t="shared" si="18"/>
        <v>7.8451247720217181E-5</v>
      </c>
      <c r="I275" s="142">
        <f t="shared" si="19"/>
        <v>3.1380499088086872E-4</v>
      </c>
    </row>
    <row r="276" spans="1:9">
      <c r="A276" s="143">
        <f t="shared" si="16"/>
        <v>269</v>
      </c>
      <c r="B276" s="138" t="s">
        <v>98</v>
      </c>
      <c r="C276" s="275">
        <v>45026</v>
      </c>
      <c r="D276" s="275">
        <v>45027</v>
      </c>
      <c r="E276" s="275">
        <v>45027</v>
      </c>
      <c r="F276" s="139">
        <f t="shared" si="17"/>
        <v>1</v>
      </c>
      <c r="G276" s="140">
        <v>53883.08</v>
      </c>
      <c r="H276" s="141">
        <f t="shared" si="18"/>
        <v>4.2346096585203492E-4</v>
      </c>
      <c r="I276" s="142">
        <f t="shared" si="19"/>
        <v>4.2346096585203492E-4</v>
      </c>
    </row>
    <row r="277" spans="1:9">
      <c r="A277" s="143">
        <f t="shared" si="16"/>
        <v>270</v>
      </c>
      <c r="B277" s="138" t="s">
        <v>98</v>
      </c>
      <c r="C277" s="275">
        <v>45203</v>
      </c>
      <c r="D277" s="275">
        <v>45205</v>
      </c>
      <c r="E277" s="275">
        <v>45205</v>
      </c>
      <c r="F277" s="139">
        <f t="shared" si="17"/>
        <v>2</v>
      </c>
      <c r="G277" s="140">
        <v>17744.59</v>
      </c>
      <c r="H277" s="141">
        <f t="shared" si="18"/>
        <v>1.3945270426353432E-4</v>
      </c>
      <c r="I277" s="142">
        <f t="shared" si="19"/>
        <v>2.7890540852706865E-4</v>
      </c>
    </row>
    <row r="278" spans="1:9">
      <c r="A278" s="143">
        <f t="shared" si="16"/>
        <v>271</v>
      </c>
      <c r="B278" s="138" t="s">
        <v>98</v>
      </c>
      <c r="C278" s="275">
        <v>45051</v>
      </c>
      <c r="D278" s="275">
        <v>45054</v>
      </c>
      <c r="E278" s="275">
        <v>45054</v>
      </c>
      <c r="F278" s="139">
        <f t="shared" si="17"/>
        <v>3</v>
      </c>
      <c r="G278" s="140">
        <v>72420.649999999994</v>
      </c>
      <c r="H278" s="141">
        <f t="shared" si="18"/>
        <v>5.6914560928276873E-4</v>
      </c>
      <c r="I278" s="142">
        <f t="shared" si="19"/>
        <v>1.7074368278483061E-3</v>
      </c>
    </row>
    <row r="279" spans="1:9">
      <c r="A279" s="143">
        <f t="shared" si="16"/>
        <v>272</v>
      </c>
      <c r="B279" s="138" t="s">
        <v>98</v>
      </c>
      <c r="C279" s="275">
        <v>45170</v>
      </c>
      <c r="D279" s="275">
        <v>45176</v>
      </c>
      <c r="E279" s="275">
        <v>45176</v>
      </c>
      <c r="F279" s="139">
        <f t="shared" si="17"/>
        <v>6</v>
      </c>
      <c r="G279" s="140">
        <v>5912.57</v>
      </c>
      <c r="H279" s="141">
        <f t="shared" si="18"/>
        <v>4.646621171001669E-5</v>
      </c>
      <c r="I279" s="142">
        <f t="shared" si="19"/>
        <v>2.7879727026010011E-4</v>
      </c>
    </row>
    <row r="280" spans="1:9">
      <c r="A280" s="143">
        <f t="shared" si="16"/>
        <v>273</v>
      </c>
      <c r="B280" s="138" t="s">
        <v>98</v>
      </c>
      <c r="C280" s="275">
        <v>45026</v>
      </c>
      <c r="D280" s="275">
        <v>45026</v>
      </c>
      <c r="E280" s="275">
        <v>45026</v>
      </c>
      <c r="F280" s="139">
        <f t="shared" si="17"/>
        <v>0</v>
      </c>
      <c r="G280" s="140">
        <v>71619.490000000005</v>
      </c>
      <c r="H280" s="141">
        <f t="shared" si="18"/>
        <v>5.6284938443069998E-4</v>
      </c>
      <c r="I280" s="142">
        <f t="shared" si="19"/>
        <v>0</v>
      </c>
    </row>
    <row r="281" spans="1:9">
      <c r="A281" s="143">
        <f t="shared" si="16"/>
        <v>274</v>
      </c>
      <c r="B281" s="138" t="s">
        <v>98</v>
      </c>
      <c r="C281" s="275">
        <v>45019</v>
      </c>
      <c r="D281" s="275">
        <v>45021</v>
      </c>
      <c r="E281" s="275">
        <v>45021</v>
      </c>
      <c r="F281" s="139">
        <f t="shared" si="17"/>
        <v>2</v>
      </c>
      <c r="G281" s="140">
        <v>10408.120000000001</v>
      </c>
      <c r="H281" s="141">
        <f t="shared" si="18"/>
        <v>8.1796225232556903E-5</v>
      </c>
      <c r="I281" s="142">
        <f t="shared" si="19"/>
        <v>1.6359245046511381E-4</v>
      </c>
    </row>
    <row r="282" spans="1:9">
      <c r="A282" s="143">
        <f t="shared" si="16"/>
        <v>275</v>
      </c>
      <c r="B282" s="138" t="s">
        <v>98</v>
      </c>
      <c r="C282" s="275">
        <v>45131</v>
      </c>
      <c r="D282" s="275">
        <v>45132</v>
      </c>
      <c r="E282" s="275">
        <v>45132</v>
      </c>
      <c r="F282" s="139">
        <f t="shared" si="17"/>
        <v>1</v>
      </c>
      <c r="G282" s="140">
        <v>43329.08</v>
      </c>
      <c r="H282" s="141">
        <f t="shared" si="18"/>
        <v>3.4051828637635578E-4</v>
      </c>
      <c r="I282" s="142">
        <f t="shared" si="19"/>
        <v>3.4051828637635578E-4</v>
      </c>
    </row>
    <row r="283" spans="1:9">
      <c r="A283" s="143">
        <f t="shared" si="16"/>
        <v>276</v>
      </c>
      <c r="B283" s="138" t="s">
        <v>98</v>
      </c>
      <c r="C283" s="275">
        <v>45037</v>
      </c>
      <c r="D283" s="275">
        <v>45041</v>
      </c>
      <c r="E283" s="275">
        <v>45041</v>
      </c>
      <c r="F283" s="139">
        <f t="shared" si="17"/>
        <v>4</v>
      </c>
      <c r="G283" s="140">
        <v>18656.349999999999</v>
      </c>
      <c r="H283" s="141">
        <f t="shared" si="18"/>
        <v>1.4661812187190509E-4</v>
      </c>
      <c r="I283" s="142">
        <f t="shared" si="19"/>
        <v>5.8647248748762036E-4</v>
      </c>
    </row>
    <row r="284" spans="1:9">
      <c r="A284" s="143">
        <f t="shared" si="16"/>
        <v>277</v>
      </c>
      <c r="B284" s="138" t="s">
        <v>98</v>
      </c>
      <c r="C284" s="275">
        <v>44931</v>
      </c>
      <c r="D284" s="275">
        <v>44935</v>
      </c>
      <c r="E284" s="275">
        <v>44935</v>
      </c>
      <c r="F284" s="139">
        <f t="shared" si="17"/>
        <v>4</v>
      </c>
      <c r="G284" s="140">
        <v>32451.3</v>
      </c>
      <c r="H284" s="141">
        <f t="shared" si="18"/>
        <v>2.5503105689493138E-4</v>
      </c>
      <c r="I284" s="142">
        <f t="shared" si="19"/>
        <v>1.0201242275797255E-3</v>
      </c>
    </row>
    <row r="285" spans="1:9">
      <c r="A285" s="143">
        <f t="shared" si="16"/>
        <v>278</v>
      </c>
      <c r="B285" s="138" t="s">
        <v>98</v>
      </c>
      <c r="C285" s="275">
        <v>45244</v>
      </c>
      <c r="D285" s="275">
        <v>45244</v>
      </c>
      <c r="E285" s="275">
        <v>45244</v>
      </c>
      <c r="F285" s="139">
        <f t="shared" si="17"/>
        <v>0</v>
      </c>
      <c r="G285" s="140">
        <v>22426.91</v>
      </c>
      <c r="H285" s="141">
        <f t="shared" si="18"/>
        <v>1.7625052186468667E-4</v>
      </c>
      <c r="I285" s="142">
        <f t="shared" si="19"/>
        <v>0</v>
      </c>
    </row>
    <row r="286" spans="1:9">
      <c r="A286" s="143">
        <f t="shared" si="16"/>
        <v>279</v>
      </c>
      <c r="B286" s="138" t="s">
        <v>98</v>
      </c>
      <c r="C286" s="275">
        <v>45079</v>
      </c>
      <c r="D286" s="275">
        <v>45089</v>
      </c>
      <c r="E286" s="275">
        <v>45089</v>
      </c>
      <c r="F286" s="139">
        <f t="shared" si="17"/>
        <v>10</v>
      </c>
      <c r="G286" s="140">
        <v>113.39</v>
      </c>
      <c r="H286" s="141">
        <f t="shared" si="18"/>
        <v>8.9111904735145503E-7</v>
      </c>
      <c r="I286" s="142">
        <f t="shared" si="19"/>
        <v>8.9111904735145496E-6</v>
      </c>
    </row>
    <row r="287" spans="1:9">
      <c r="A287" s="143">
        <f t="shared" si="16"/>
        <v>280</v>
      </c>
      <c r="B287" s="138" t="s">
        <v>98</v>
      </c>
      <c r="C287" s="275">
        <v>45114</v>
      </c>
      <c r="D287" s="275">
        <v>45117</v>
      </c>
      <c r="E287" s="275">
        <v>45117</v>
      </c>
      <c r="F287" s="139">
        <f t="shared" si="17"/>
        <v>3</v>
      </c>
      <c r="G287" s="140">
        <v>48593.4</v>
      </c>
      <c r="H287" s="141">
        <f t="shared" si="18"/>
        <v>3.8188997544376222E-4</v>
      </c>
      <c r="I287" s="142">
        <f t="shared" si="19"/>
        <v>1.1456699263312866E-3</v>
      </c>
    </row>
    <row r="288" spans="1:9">
      <c r="A288" s="143">
        <f t="shared" si="16"/>
        <v>281</v>
      </c>
      <c r="B288" s="138" t="s">
        <v>98</v>
      </c>
      <c r="C288" s="275">
        <v>45171</v>
      </c>
      <c r="D288" s="275">
        <v>45176</v>
      </c>
      <c r="E288" s="275">
        <v>45176</v>
      </c>
      <c r="F288" s="139">
        <f t="shared" si="17"/>
        <v>5</v>
      </c>
      <c r="G288" s="140">
        <v>3553.6</v>
      </c>
      <c r="H288" s="141">
        <f t="shared" si="18"/>
        <v>2.7927336155464598E-5</v>
      </c>
      <c r="I288" s="142">
        <f t="shared" si="19"/>
        <v>1.39636680777323E-4</v>
      </c>
    </row>
    <row r="289" spans="1:9">
      <c r="A289" s="143">
        <f t="shared" si="16"/>
        <v>282</v>
      </c>
      <c r="B289" s="138" t="s">
        <v>98</v>
      </c>
      <c r="C289" s="275">
        <v>45117</v>
      </c>
      <c r="D289" s="275">
        <v>45120</v>
      </c>
      <c r="E289" s="275">
        <v>45120</v>
      </c>
      <c r="F289" s="139">
        <f t="shared" si="17"/>
        <v>3</v>
      </c>
      <c r="G289" s="140">
        <v>2672.86</v>
      </c>
      <c r="H289" s="141">
        <f t="shared" si="18"/>
        <v>2.1005701180913753E-5</v>
      </c>
      <c r="I289" s="142">
        <f t="shared" si="19"/>
        <v>6.3017103542741258E-5</v>
      </c>
    </row>
    <row r="290" spans="1:9">
      <c r="A290" s="143">
        <f t="shared" si="16"/>
        <v>283</v>
      </c>
      <c r="B290" s="138" t="s">
        <v>98</v>
      </c>
      <c r="C290" s="275">
        <v>44958</v>
      </c>
      <c r="D290" s="275">
        <v>44965</v>
      </c>
      <c r="E290" s="275">
        <v>44965</v>
      </c>
      <c r="F290" s="139">
        <f t="shared" si="17"/>
        <v>7</v>
      </c>
      <c r="G290" s="140">
        <v>1986.14</v>
      </c>
      <c r="H290" s="141">
        <f t="shared" si="18"/>
        <v>1.5608847206161206E-5</v>
      </c>
      <c r="I290" s="142">
        <f t="shared" si="19"/>
        <v>1.0926193044312845E-4</v>
      </c>
    </row>
    <row r="291" spans="1:9">
      <c r="A291" s="143">
        <f t="shared" si="16"/>
        <v>284</v>
      </c>
      <c r="B291" s="138" t="s">
        <v>98</v>
      </c>
      <c r="C291" s="275">
        <v>45064</v>
      </c>
      <c r="D291" s="275">
        <v>45065</v>
      </c>
      <c r="E291" s="275">
        <v>45065</v>
      </c>
      <c r="F291" s="139">
        <f t="shared" si="17"/>
        <v>1</v>
      </c>
      <c r="G291" s="140">
        <v>23217.19</v>
      </c>
      <c r="H291" s="141">
        <f t="shared" si="18"/>
        <v>1.824612420405479E-4</v>
      </c>
      <c r="I291" s="142">
        <f t="shared" si="19"/>
        <v>1.824612420405479E-4</v>
      </c>
    </row>
    <row r="292" spans="1:9">
      <c r="A292" s="143">
        <f t="shared" si="16"/>
        <v>285</v>
      </c>
      <c r="B292" s="138" t="s">
        <v>98</v>
      </c>
      <c r="C292" s="275">
        <v>45058</v>
      </c>
      <c r="D292" s="275">
        <v>45061</v>
      </c>
      <c r="E292" s="275">
        <v>45061</v>
      </c>
      <c r="F292" s="139">
        <f t="shared" si="17"/>
        <v>3</v>
      </c>
      <c r="G292" s="140">
        <v>12929.44</v>
      </c>
      <c r="H292" s="141">
        <f t="shared" si="18"/>
        <v>1.0161099087739481E-4</v>
      </c>
      <c r="I292" s="142">
        <f t="shared" si="19"/>
        <v>3.0483297263218443E-4</v>
      </c>
    </row>
    <row r="293" spans="1:9">
      <c r="A293" s="143">
        <f t="shared" si="16"/>
        <v>286</v>
      </c>
      <c r="B293" s="138" t="s">
        <v>98</v>
      </c>
      <c r="C293" s="275">
        <v>45064</v>
      </c>
      <c r="D293" s="275">
        <v>45068</v>
      </c>
      <c r="E293" s="275">
        <v>45068</v>
      </c>
      <c r="F293" s="139">
        <f t="shared" si="17"/>
        <v>4</v>
      </c>
      <c r="G293" s="140">
        <v>17377.95</v>
      </c>
      <c r="H293" s="141">
        <f t="shared" si="18"/>
        <v>1.3657132241750788E-4</v>
      </c>
      <c r="I293" s="142">
        <f t="shared" si="19"/>
        <v>5.4628528967003154E-4</v>
      </c>
    </row>
    <row r="294" spans="1:9">
      <c r="A294" s="143">
        <f t="shared" si="16"/>
        <v>287</v>
      </c>
      <c r="B294" s="138" t="s">
        <v>98</v>
      </c>
      <c r="C294" s="275">
        <v>45104</v>
      </c>
      <c r="D294" s="275">
        <v>45106</v>
      </c>
      <c r="E294" s="275">
        <v>45106</v>
      </c>
      <c r="F294" s="139">
        <f t="shared" si="17"/>
        <v>2</v>
      </c>
      <c r="G294" s="140">
        <v>9624.5300000000007</v>
      </c>
      <c r="H294" s="141">
        <f t="shared" si="18"/>
        <v>7.5638081001900523E-5</v>
      </c>
      <c r="I294" s="142">
        <f t="shared" si="19"/>
        <v>1.5127616200380105E-4</v>
      </c>
    </row>
    <row r="295" spans="1:9">
      <c r="A295" s="143">
        <f t="shared" si="16"/>
        <v>288</v>
      </c>
      <c r="B295" s="138" t="s">
        <v>98</v>
      </c>
      <c r="C295" s="275">
        <v>45231</v>
      </c>
      <c r="D295" s="275">
        <v>45231</v>
      </c>
      <c r="E295" s="275">
        <v>45231</v>
      </c>
      <c r="F295" s="139">
        <f t="shared" si="17"/>
        <v>0</v>
      </c>
      <c r="G295" s="140">
        <v>8134.47</v>
      </c>
      <c r="H295" s="141">
        <f t="shared" si="18"/>
        <v>6.3927869804294833E-5</v>
      </c>
      <c r="I295" s="142">
        <f t="shared" si="19"/>
        <v>0</v>
      </c>
    </row>
    <row r="296" spans="1:9">
      <c r="A296" s="143">
        <f t="shared" si="16"/>
        <v>289</v>
      </c>
      <c r="B296" s="138" t="s">
        <v>98</v>
      </c>
      <c r="C296" s="275">
        <v>45056</v>
      </c>
      <c r="D296" s="275">
        <v>45058</v>
      </c>
      <c r="E296" s="275">
        <v>45058</v>
      </c>
      <c r="F296" s="139">
        <f t="shared" si="17"/>
        <v>2</v>
      </c>
      <c r="G296" s="140">
        <v>17495.39</v>
      </c>
      <c r="H296" s="141">
        <f t="shared" si="18"/>
        <v>1.3749426995186676E-4</v>
      </c>
      <c r="I296" s="142">
        <f t="shared" si="19"/>
        <v>2.7498853990373353E-4</v>
      </c>
    </row>
    <row r="297" spans="1:9">
      <c r="A297" s="143">
        <f t="shared" si="16"/>
        <v>290</v>
      </c>
      <c r="B297" s="138" t="s">
        <v>98</v>
      </c>
      <c r="C297" s="275">
        <v>45218</v>
      </c>
      <c r="D297" s="275">
        <v>45218</v>
      </c>
      <c r="E297" s="275">
        <v>45218</v>
      </c>
      <c r="F297" s="139">
        <f t="shared" si="17"/>
        <v>0</v>
      </c>
      <c r="G297" s="140">
        <v>2973.55</v>
      </c>
      <c r="H297" s="141">
        <f t="shared" si="18"/>
        <v>2.3368789516288203E-5</v>
      </c>
      <c r="I297" s="142">
        <f t="shared" si="19"/>
        <v>0</v>
      </c>
    </row>
    <row r="298" spans="1:9">
      <c r="A298" s="143">
        <f t="shared" si="16"/>
        <v>291</v>
      </c>
      <c r="B298" s="138" t="s">
        <v>98</v>
      </c>
      <c r="C298" s="275">
        <v>44935</v>
      </c>
      <c r="D298" s="275">
        <v>44937</v>
      </c>
      <c r="E298" s="275">
        <v>44937</v>
      </c>
      <c r="F298" s="139">
        <f t="shared" si="17"/>
        <v>2</v>
      </c>
      <c r="G298" s="140">
        <v>73465.62</v>
      </c>
      <c r="H298" s="141">
        <f t="shared" si="18"/>
        <v>5.7735790905268536E-4</v>
      </c>
      <c r="I298" s="142">
        <f t="shared" si="19"/>
        <v>1.1547158181053707E-3</v>
      </c>
    </row>
    <row r="299" spans="1:9">
      <c r="A299" s="143">
        <f t="shared" si="16"/>
        <v>292</v>
      </c>
      <c r="B299" s="138" t="s">
        <v>98</v>
      </c>
      <c r="C299" s="275">
        <v>45177</v>
      </c>
      <c r="D299" s="275">
        <v>45180</v>
      </c>
      <c r="E299" s="275">
        <v>45180</v>
      </c>
      <c r="F299" s="139">
        <f t="shared" si="17"/>
        <v>3</v>
      </c>
      <c r="G299" s="140">
        <v>38236.22</v>
      </c>
      <c r="H299" s="141">
        <f t="shared" si="18"/>
        <v>3.0049408184778777E-4</v>
      </c>
      <c r="I299" s="142">
        <f t="shared" si="19"/>
        <v>9.0148224554336331E-4</v>
      </c>
    </row>
    <row r="300" spans="1:9">
      <c r="A300" s="143">
        <f t="shared" si="16"/>
        <v>293</v>
      </c>
      <c r="B300" s="138" t="s">
        <v>98</v>
      </c>
      <c r="C300" s="275">
        <v>45089</v>
      </c>
      <c r="D300" s="275">
        <v>45091</v>
      </c>
      <c r="E300" s="275">
        <v>45091</v>
      </c>
      <c r="F300" s="139">
        <f t="shared" si="17"/>
        <v>2</v>
      </c>
      <c r="G300" s="140">
        <v>13404.1</v>
      </c>
      <c r="H300" s="141">
        <f t="shared" si="18"/>
        <v>1.0534128955466655E-4</v>
      </c>
      <c r="I300" s="142">
        <f t="shared" si="19"/>
        <v>2.1068257910933309E-4</v>
      </c>
    </row>
    <row r="301" spans="1:9">
      <c r="A301" s="143">
        <f t="shared" si="16"/>
        <v>294</v>
      </c>
      <c r="B301" s="138" t="s">
        <v>98</v>
      </c>
      <c r="C301" s="275">
        <v>45264</v>
      </c>
      <c r="D301" s="275">
        <v>45266</v>
      </c>
      <c r="E301" s="275">
        <v>45266</v>
      </c>
      <c r="F301" s="139">
        <f t="shared" si="17"/>
        <v>2</v>
      </c>
      <c r="G301" s="140">
        <v>15168.56</v>
      </c>
      <c r="H301" s="141">
        <f t="shared" si="18"/>
        <v>1.1920797898309716E-4</v>
      </c>
      <c r="I301" s="142">
        <f t="shared" si="19"/>
        <v>2.3841595796619431E-4</v>
      </c>
    </row>
    <row r="302" spans="1:9">
      <c r="A302" s="143">
        <f t="shared" si="16"/>
        <v>295</v>
      </c>
      <c r="B302" s="138" t="s">
        <v>98</v>
      </c>
      <c r="C302" s="275">
        <v>45219</v>
      </c>
      <c r="D302" s="275">
        <v>45223</v>
      </c>
      <c r="E302" s="275">
        <v>45223</v>
      </c>
      <c r="F302" s="139">
        <f t="shared" si="17"/>
        <v>4</v>
      </c>
      <c r="G302" s="140">
        <v>3728.44</v>
      </c>
      <c r="H302" s="141">
        <f t="shared" si="18"/>
        <v>2.9301383727904215E-5</v>
      </c>
      <c r="I302" s="142">
        <f t="shared" si="19"/>
        <v>1.1720553491161686E-4</v>
      </c>
    </row>
    <row r="303" spans="1:9">
      <c r="A303" s="143">
        <f t="shared" si="16"/>
        <v>296</v>
      </c>
      <c r="B303" s="138" t="s">
        <v>98</v>
      </c>
      <c r="C303" s="275">
        <v>45162</v>
      </c>
      <c r="D303" s="275">
        <v>45166</v>
      </c>
      <c r="E303" s="275">
        <v>45166</v>
      </c>
      <c r="F303" s="139">
        <f t="shared" si="17"/>
        <v>4</v>
      </c>
      <c r="G303" s="140">
        <v>15073.78</v>
      </c>
      <c r="H303" s="141">
        <f t="shared" si="18"/>
        <v>1.1846311379826631E-4</v>
      </c>
      <c r="I303" s="142">
        <f t="shared" si="19"/>
        <v>4.7385245519306524E-4</v>
      </c>
    </row>
    <row r="304" spans="1:9">
      <c r="A304" s="143">
        <f t="shared" si="16"/>
        <v>297</v>
      </c>
      <c r="B304" s="138" t="s">
        <v>98</v>
      </c>
      <c r="C304" s="275">
        <v>45114</v>
      </c>
      <c r="D304" s="275">
        <v>45114</v>
      </c>
      <c r="E304" s="275">
        <v>45114</v>
      </c>
      <c r="F304" s="139">
        <f t="shared" si="17"/>
        <v>0</v>
      </c>
      <c r="G304" s="140">
        <v>14926.13</v>
      </c>
      <c r="H304" s="141">
        <f t="shared" si="18"/>
        <v>1.1730274932748896E-4</v>
      </c>
      <c r="I304" s="142">
        <f t="shared" si="19"/>
        <v>0</v>
      </c>
    </row>
    <row r="305" spans="1:9">
      <c r="A305" s="143">
        <f t="shared" si="16"/>
        <v>298</v>
      </c>
      <c r="B305" s="138" t="s">
        <v>98</v>
      </c>
      <c r="C305" s="275">
        <v>45176</v>
      </c>
      <c r="D305" s="275">
        <v>45180</v>
      </c>
      <c r="E305" s="275">
        <v>45180</v>
      </c>
      <c r="F305" s="139">
        <f t="shared" si="17"/>
        <v>4</v>
      </c>
      <c r="G305" s="140">
        <v>9638.1</v>
      </c>
      <c r="H305" s="141">
        <f t="shared" si="18"/>
        <v>7.574472608058964E-5</v>
      </c>
      <c r="I305" s="142">
        <f t="shared" si="19"/>
        <v>3.0297890432235856E-4</v>
      </c>
    </row>
    <row r="306" spans="1:9">
      <c r="A306" s="143">
        <f t="shared" si="16"/>
        <v>299</v>
      </c>
      <c r="B306" s="138" t="s">
        <v>98</v>
      </c>
      <c r="C306" s="275">
        <v>45155</v>
      </c>
      <c r="D306" s="275">
        <v>45156</v>
      </c>
      <c r="E306" s="275">
        <v>45156</v>
      </c>
      <c r="F306" s="139">
        <f t="shared" si="17"/>
        <v>1</v>
      </c>
      <c r="G306" s="140">
        <v>16496.3</v>
      </c>
      <c r="H306" s="141">
        <f t="shared" si="18"/>
        <v>1.2964253585698746E-4</v>
      </c>
      <c r="I306" s="142">
        <f t="shared" si="19"/>
        <v>1.2964253585698746E-4</v>
      </c>
    </row>
    <row r="307" spans="1:9">
      <c r="A307" s="143">
        <f t="shared" si="16"/>
        <v>300</v>
      </c>
      <c r="B307" s="138" t="s">
        <v>98</v>
      </c>
      <c r="C307" s="275">
        <v>45183</v>
      </c>
      <c r="D307" s="275">
        <v>45183</v>
      </c>
      <c r="E307" s="275">
        <v>45183</v>
      </c>
      <c r="F307" s="139">
        <f t="shared" si="17"/>
        <v>0</v>
      </c>
      <c r="G307" s="140">
        <v>8774.9500000000007</v>
      </c>
      <c r="H307" s="141">
        <f t="shared" si="18"/>
        <v>6.8961328905164923E-5</v>
      </c>
      <c r="I307" s="142">
        <f t="shared" si="19"/>
        <v>0</v>
      </c>
    </row>
    <row r="308" spans="1:9">
      <c r="A308" s="143">
        <f t="shared" si="16"/>
        <v>301</v>
      </c>
      <c r="B308" s="138" t="s">
        <v>98</v>
      </c>
      <c r="C308" s="275">
        <v>45110</v>
      </c>
      <c r="D308" s="275">
        <v>45113</v>
      </c>
      <c r="E308" s="275">
        <v>45113</v>
      </c>
      <c r="F308" s="139">
        <f t="shared" si="17"/>
        <v>3</v>
      </c>
      <c r="G308" s="140">
        <v>6414.39</v>
      </c>
      <c r="H308" s="141">
        <f t="shared" si="18"/>
        <v>5.0409957722380281E-5</v>
      </c>
      <c r="I308" s="142">
        <f t="shared" si="19"/>
        <v>1.5122987316714084E-4</v>
      </c>
    </row>
    <row r="309" spans="1:9">
      <c r="A309" s="143">
        <f t="shared" si="16"/>
        <v>302</v>
      </c>
      <c r="B309" s="138" t="s">
        <v>98</v>
      </c>
      <c r="C309" s="275">
        <v>45014</v>
      </c>
      <c r="D309" s="275">
        <v>45016</v>
      </c>
      <c r="E309" s="275">
        <v>45016</v>
      </c>
      <c r="F309" s="139">
        <f t="shared" si="17"/>
        <v>2</v>
      </c>
      <c r="G309" s="140">
        <v>18462.150000000001</v>
      </c>
      <c r="H309" s="141">
        <f t="shared" si="18"/>
        <v>1.4509192627268426E-4</v>
      </c>
      <c r="I309" s="142">
        <f t="shared" si="19"/>
        <v>2.9018385254536851E-4</v>
      </c>
    </row>
    <row r="310" spans="1:9">
      <c r="A310" s="143">
        <f t="shared" si="16"/>
        <v>303</v>
      </c>
      <c r="B310" s="138" t="s">
        <v>98</v>
      </c>
      <c r="C310" s="275">
        <v>44953</v>
      </c>
      <c r="D310" s="275">
        <v>44986</v>
      </c>
      <c r="E310" s="275">
        <v>44986</v>
      </c>
      <c r="F310" s="139">
        <f t="shared" si="17"/>
        <v>33</v>
      </c>
      <c r="G310" s="140">
        <v>143.38999999999999</v>
      </c>
      <c r="H310" s="141">
        <f t="shared" si="18"/>
        <v>1.1268856177769215E-6</v>
      </c>
      <c r="I310" s="142">
        <f t="shared" si="19"/>
        <v>3.7187225386638411E-5</v>
      </c>
    </row>
    <row r="311" spans="1:9">
      <c r="A311" s="143">
        <f t="shared" si="16"/>
        <v>304</v>
      </c>
      <c r="B311" s="138" t="s">
        <v>98</v>
      </c>
      <c r="C311" s="275">
        <v>45184</v>
      </c>
      <c r="D311" s="275">
        <v>45188</v>
      </c>
      <c r="E311" s="275">
        <v>45188</v>
      </c>
      <c r="F311" s="139">
        <f t="shared" si="17"/>
        <v>4</v>
      </c>
      <c r="G311" s="140">
        <v>8799.24</v>
      </c>
      <c r="H311" s="141">
        <f t="shared" si="18"/>
        <v>6.9152221238352743E-5</v>
      </c>
      <c r="I311" s="142">
        <f t="shared" si="19"/>
        <v>2.7660888495341097E-4</v>
      </c>
    </row>
    <row r="312" spans="1:9">
      <c r="A312" s="143">
        <f t="shared" si="16"/>
        <v>305</v>
      </c>
      <c r="B312" s="138" t="s">
        <v>98</v>
      </c>
      <c r="C312" s="275">
        <v>45272</v>
      </c>
      <c r="D312" s="275">
        <v>45274</v>
      </c>
      <c r="E312" s="275">
        <v>45274</v>
      </c>
      <c r="F312" s="139">
        <f t="shared" si="17"/>
        <v>2</v>
      </c>
      <c r="G312" s="140">
        <v>50289.97</v>
      </c>
      <c r="H312" s="141">
        <f t="shared" si="18"/>
        <v>3.9522312512332001E-4</v>
      </c>
      <c r="I312" s="142">
        <f t="shared" si="19"/>
        <v>7.9044625024664002E-4</v>
      </c>
    </row>
    <row r="313" spans="1:9">
      <c r="A313" s="143">
        <f t="shared" si="16"/>
        <v>306</v>
      </c>
      <c r="B313" s="138" t="s">
        <v>98</v>
      </c>
      <c r="C313" s="275">
        <v>45082</v>
      </c>
      <c r="D313" s="275">
        <v>45084</v>
      </c>
      <c r="E313" s="275">
        <v>45084</v>
      </c>
      <c r="F313" s="139">
        <f t="shared" si="17"/>
        <v>2</v>
      </c>
      <c r="G313" s="140">
        <v>4633.75</v>
      </c>
      <c r="H313" s="141">
        <f t="shared" si="18"/>
        <v>3.641611152363352E-5</v>
      </c>
      <c r="I313" s="142">
        <f t="shared" si="19"/>
        <v>7.2832223047267041E-5</v>
      </c>
    </row>
    <row r="314" spans="1:9">
      <c r="A314" s="143">
        <f t="shared" si="16"/>
        <v>307</v>
      </c>
      <c r="B314" s="138" t="s">
        <v>98</v>
      </c>
      <c r="C314" s="275">
        <v>45148</v>
      </c>
      <c r="D314" s="275">
        <v>45149</v>
      </c>
      <c r="E314" s="275">
        <v>45149</v>
      </c>
      <c r="F314" s="139">
        <f t="shared" si="17"/>
        <v>1</v>
      </c>
      <c r="G314" s="140">
        <v>16468.29</v>
      </c>
      <c r="H314" s="141">
        <f t="shared" si="18"/>
        <v>1.2942240846906689E-4</v>
      </c>
      <c r="I314" s="142">
        <f t="shared" si="19"/>
        <v>1.2942240846906689E-4</v>
      </c>
    </row>
    <row r="315" spans="1:9">
      <c r="A315" s="143">
        <f t="shared" si="16"/>
        <v>308</v>
      </c>
      <c r="B315" s="138" t="s">
        <v>98</v>
      </c>
      <c r="C315" s="275">
        <v>44987</v>
      </c>
      <c r="D315" s="275">
        <v>44991</v>
      </c>
      <c r="E315" s="275">
        <v>44991</v>
      </c>
      <c r="F315" s="139">
        <f t="shared" si="17"/>
        <v>4</v>
      </c>
      <c r="G315" s="140">
        <v>15531.12</v>
      </c>
      <c r="H315" s="141">
        <f t="shared" si="18"/>
        <v>1.2205729657554574E-4</v>
      </c>
      <c r="I315" s="142">
        <f t="shared" si="19"/>
        <v>4.8822918630218295E-4</v>
      </c>
    </row>
    <row r="316" spans="1:9">
      <c r="A316" s="143">
        <f t="shared" si="16"/>
        <v>309</v>
      </c>
      <c r="B316" s="138" t="s">
        <v>98</v>
      </c>
      <c r="C316" s="275">
        <v>44979</v>
      </c>
      <c r="D316" s="275">
        <v>44981</v>
      </c>
      <c r="E316" s="275">
        <v>44981</v>
      </c>
      <c r="F316" s="139">
        <f t="shared" si="17"/>
        <v>2</v>
      </c>
      <c r="G316" s="140">
        <v>50848.81</v>
      </c>
      <c r="H316" s="141">
        <f t="shared" si="18"/>
        <v>3.9961498479720555E-4</v>
      </c>
      <c r="I316" s="142">
        <f t="shared" si="19"/>
        <v>7.992299695944111E-4</v>
      </c>
    </row>
    <row r="317" spans="1:9">
      <c r="A317" s="143">
        <f t="shared" si="16"/>
        <v>310</v>
      </c>
      <c r="B317" s="138" t="s">
        <v>98</v>
      </c>
      <c r="C317" s="275">
        <v>44930</v>
      </c>
      <c r="D317" s="275">
        <v>44932</v>
      </c>
      <c r="E317" s="275">
        <v>44932</v>
      </c>
      <c r="F317" s="139">
        <f t="shared" si="17"/>
        <v>2</v>
      </c>
      <c r="G317" s="140">
        <v>13413.21</v>
      </c>
      <c r="H317" s="141">
        <f t="shared" si="18"/>
        <v>1.0541288400321907E-4</v>
      </c>
      <c r="I317" s="142">
        <f t="shared" si="19"/>
        <v>2.1082576800643814E-4</v>
      </c>
    </row>
    <row r="318" spans="1:9">
      <c r="A318" s="143">
        <f t="shared" si="16"/>
        <v>311</v>
      </c>
      <c r="B318" s="138" t="s">
        <v>98</v>
      </c>
      <c r="C318" s="275">
        <v>45104</v>
      </c>
      <c r="D318" s="275">
        <v>45105</v>
      </c>
      <c r="E318" s="275">
        <v>45105</v>
      </c>
      <c r="F318" s="139">
        <f t="shared" si="17"/>
        <v>1</v>
      </c>
      <c r="G318" s="140">
        <v>23909.5</v>
      </c>
      <c r="H318" s="141">
        <f t="shared" si="18"/>
        <v>1.8790202718625641E-4</v>
      </c>
      <c r="I318" s="142">
        <f t="shared" si="19"/>
        <v>1.8790202718625641E-4</v>
      </c>
    </row>
    <row r="319" spans="1:9">
      <c r="A319" s="143">
        <f t="shared" si="16"/>
        <v>312</v>
      </c>
      <c r="B319" s="138" t="s">
        <v>98</v>
      </c>
      <c r="C319" s="275">
        <v>45267</v>
      </c>
      <c r="D319" s="275">
        <v>45268</v>
      </c>
      <c r="E319" s="275">
        <v>45268</v>
      </c>
      <c r="F319" s="139">
        <f t="shared" si="17"/>
        <v>1</v>
      </c>
      <c r="G319" s="140">
        <v>68940.09</v>
      </c>
      <c r="H319" s="141">
        <f t="shared" si="18"/>
        <v>5.4179228613743333E-4</v>
      </c>
      <c r="I319" s="142">
        <f t="shared" si="19"/>
        <v>5.4179228613743333E-4</v>
      </c>
    </row>
    <row r="320" spans="1:9">
      <c r="A320" s="143">
        <f t="shared" si="16"/>
        <v>313</v>
      </c>
      <c r="B320" s="138" t="s">
        <v>98</v>
      </c>
      <c r="C320" s="275">
        <v>45223</v>
      </c>
      <c r="D320" s="275">
        <v>45224</v>
      </c>
      <c r="E320" s="275">
        <v>45224</v>
      </c>
      <c r="F320" s="139">
        <f t="shared" si="17"/>
        <v>1</v>
      </c>
      <c r="G320" s="140">
        <v>57779.74</v>
      </c>
      <c r="H320" s="141">
        <f t="shared" si="18"/>
        <v>4.5408437132917151E-4</v>
      </c>
      <c r="I320" s="142">
        <f t="shared" si="19"/>
        <v>4.5408437132917151E-4</v>
      </c>
    </row>
    <row r="321" spans="1:9">
      <c r="A321" s="143">
        <f t="shared" si="16"/>
        <v>314</v>
      </c>
      <c r="B321" s="138" t="s">
        <v>98</v>
      </c>
      <c r="C321" s="275">
        <v>45287</v>
      </c>
      <c r="D321" s="275">
        <v>45288</v>
      </c>
      <c r="E321" s="275">
        <v>45288</v>
      </c>
      <c r="F321" s="139">
        <f t="shared" si="17"/>
        <v>1</v>
      </c>
      <c r="G321" s="140">
        <v>121152.7</v>
      </c>
      <c r="H321" s="141">
        <f t="shared" si="18"/>
        <v>9.5212521922618067E-4</v>
      </c>
      <c r="I321" s="142">
        <f t="shared" si="19"/>
        <v>9.5212521922618067E-4</v>
      </c>
    </row>
    <row r="322" spans="1:9">
      <c r="A322" s="143">
        <f t="shared" si="16"/>
        <v>315</v>
      </c>
      <c r="B322" s="138" t="s">
        <v>98</v>
      </c>
      <c r="C322" s="275">
        <v>45168</v>
      </c>
      <c r="D322" s="275">
        <v>45169</v>
      </c>
      <c r="E322" s="275">
        <v>45169</v>
      </c>
      <c r="F322" s="139">
        <f t="shared" si="17"/>
        <v>1</v>
      </c>
      <c r="G322" s="140">
        <v>20647.900000000001</v>
      </c>
      <c r="H322" s="141">
        <f t="shared" si="18"/>
        <v>1.6226948564959971E-4</v>
      </c>
      <c r="I322" s="142">
        <f t="shared" si="19"/>
        <v>1.6226948564959971E-4</v>
      </c>
    </row>
    <row r="323" spans="1:9">
      <c r="A323" s="143">
        <f t="shared" si="16"/>
        <v>316</v>
      </c>
      <c r="B323" s="138" t="s">
        <v>98</v>
      </c>
      <c r="C323" s="275">
        <v>45289</v>
      </c>
      <c r="D323" s="275">
        <v>45290</v>
      </c>
      <c r="E323" s="275">
        <v>45290</v>
      </c>
      <c r="F323" s="139">
        <f t="shared" si="17"/>
        <v>1</v>
      </c>
      <c r="G323" s="140">
        <v>72111.710000000006</v>
      </c>
      <c r="H323" s="141">
        <f t="shared" si="18"/>
        <v>5.6671768514052743E-4</v>
      </c>
      <c r="I323" s="142">
        <f t="shared" si="19"/>
        <v>5.6671768514052743E-4</v>
      </c>
    </row>
    <row r="324" spans="1:9">
      <c r="A324" s="143">
        <f t="shared" si="16"/>
        <v>317</v>
      </c>
      <c r="B324" s="138" t="s">
        <v>98</v>
      </c>
      <c r="C324" s="275">
        <v>44929</v>
      </c>
      <c r="D324" s="275">
        <v>44930</v>
      </c>
      <c r="E324" s="275">
        <v>44930</v>
      </c>
      <c r="F324" s="139">
        <f t="shared" si="17"/>
        <v>1</v>
      </c>
      <c r="G324" s="140">
        <v>92107.11</v>
      </c>
      <c r="H324" s="141">
        <f t="shared" si="18"/>
        <v>7.238592478833731E-4</v>
      </c>
      <c r="I324" s="142">
        <f t="shared" si="19"/>
        <v>7.238592478833731E-4</v>
      </c>
    </row>
    <row r="325" spans="1:9">
      <c r="A325" s="143">
        <f t="shared" si="16"/>
        <v>318</v>
      </c>
      <c r="B325" s="138" t="s">
        <v>98</v>
      </c>
      <c r="C325" s="275">
        <v>45121</v>
      </c>
      <c r="D325" s="275">
        <v>45169</v>
      </c>
      <c r="E325" s="275">
        <v>45169</v>
      </c>
      <c r="F325" s="139">
        <f t="shared" si="17"/>
        <v>48</v>
      </c>
      <c r="G325" s="140">
        <v>303.12</v>
      </c>
      <c r="H325" s="141">
        <f t="shared" si="18"/>
        <v>2.382185427578914E-6</v>
      </c>
      <c r="I325" s="142">
        <f t="shared" si="19"/>
        <v>1.1434490052378786E-4</v>
      </c>
    </row>
    <row r="326" spans="1:9">
      <c r="A326" s="143">
        <f t="shared" si="16"/>
        <v>319</v>
      </c>
      <c r="B326" s="138" t="s">
        <v>98</v>
      </c>
      <c r="C326" s="275">
        <v>45188</v>
      </c>
      <c r="D326" s="275">
        <v>45190</v>
      </c>
      <c r="E326" s="275">
        <v>45190</v>
      </c>
      <c r="F326" s="139">
        <f t="shared" si="17"/>
        <v>2</v>
      </c>
      <c r="G326" s="140">
        <v>6571.19</v>
      </c>
      <c r="H326" s="141">
        <f t="shared" si="18"/>
        <v>5.1642230997137377E-5</v>
      </c>
      <c r="I326" s="142">
        <f t="shared" si="19"/>
        <v>1.0328446199427475E-4</v>
      </c>
    </row>
    <row r="327" spans="1:9">
      <c r="A327" s="143">
        <f t="shared" si="16"/>
        <v>320</v>
      </c>
      <c r="B327" s="138" t="s">
        <v>98</v>
      </c>
      <c r="C327" s="275">
        <v>45229</v>
      </c>
      <c r="D327" s="275">
        <v>45230</v>
      </c>
      <c r="E327" s="275">
        <v>45230</v>
      </c>
      <c r="F327" s="139">
        <f t="shared" si="17"/>
        <v>1</v>
      </c>
      <c r="G327" s="140">
        <v>24697.78</v>
      </c>
      <c r="H327" s="141">
        <f t="shared" si="18"/>
        <v>1.9409702959075596E-4</v>
      </c>
      <c r="I327" s="142">
        <f t="shared" si="19"/>
        <v>1.9409702959075596E-4</v>
      </c>
    </row>
    <row r="328" spans="1:9">
      <c r="A328" s="143">
        <f t="shared" ref="A328:A391" si="20">A327+1</f>
        <v>321</v>
      </c>
      <c r="B328" s="138" t="s">
        <v>98</v>
      </c>
      <c r="C328" s="275">
        <v>45089</v>
      </c>
      <c r="D328" s="275">
        <v>45089</v>
      </c>
      <c r="E328" s="275">
        <v>45089</v>
      </c>
      <c r="F328" s="139">
        <f t="shared" ref="F328:F391" si="21">E328-C328</f>
        <v>0</v>
      </c>
      <c r="G328" s="140">
        <v>5886.98</v>
      </c>
      <c r="H328" s="141">
        <f t="shared" ref="H328:H391" si="22">G328/$G$8894</f>
        <v>4.6265102825443762E-5</v>
      </c>
      <c r="I328" s="142">
        <f t="shared" ref="I328:I391" si="23">H328*F328</f>
        <v>0</v>
      </c>
    </row>
    <row r="329" spans="1:9">
      <c r="A329" s="143">
        <f t="shared" si="20"/>
        <v>322</v>
      </c>
      <c r="B329" s="138" t="s">
        <v>98</v>
      </c>
      <c r="C329" s="275">
        <v>45148</v>
      </c>
      <c r="D329" s="275">
        <v>45148</v>
      </c>
      <c r="E329" s="275">
        <v>45148</v>
      </c>
      <c r="F329" s="139">
        <f t="shared" si="21"/>
        <v>0</v>
      </c>
      <c r="G329" s="140">
        <v>8101.32</v>
      </c>
      <c r="H329" s="141">
        <f t="shared" si="22"/>
        <v>6.3667347743974687E-5</v>
      </c>
      <c r="I329" s="142">
        <f t="shared" si="23"/>
        <v>0</v>
      </c>
    </row>
    <row r="330" spans="1:9">
      <c r="A330" s="143">
        <f t="shared" si="20"/>
        <v>323</v>
      </c>
      <c r="B330" s="138" t="s">
        <v>98</v>
      </c>
      <c r="C330" s="275">
        <v>45047</v>
      </c>
      <c r="D330" s="275">
        <v>45048</v>
      </c>
      <c r="E330" s="275">
        <v>45048</v>
      </c>
      <c r="F330" s="139">
        <f t="shared" si="21"/>
        <v>1</v>
      </c>
      <c r="G330" s="140">
        <v>27319.119999999999</v>
      </c>
      <c r="H330" s="141">
        <f t="shared" si="22"/>
        <v>2.1469784098139238E-4</v>
      </c>
      <c r="I330" s="142">
        <f t="shared" si="23"/>
        <v>2.1469784098139238E-4</v>
      </c>
    </row>
    <row r="331" spans="1:9">
      <c r="A331" s="143">
        <f t="shared" si="20"/>
        <v>324</v>
      </c>
      <c r="B331" s="138" t="s">
        <v>98</v>
      </c>
      <c r="C331" s="275">
        <v>45114</v>
      </c>
      <c r="D331" s="275">
        <v>45125</v>
      </c>
      <c r="E331" s="275">
        <v>45125</v>
      </c>
      <c r="F331" s="139">
        <f t="shared" si="21"/>
        <v>11</v>
      </c>
      <c r="G331" s="140">
        <v>1065.05</v>
      </c>
      <c r="H331" s="141">
        <f t="shared" si="22"/>
        <v>8.3701061943881045E-6</v>
      </c>
      <c r="I331" s="142">
        <f t="shared" si="23"/>
        <v>9.2071168138269143E-5</v>
      </c>
    </row>
    <row r="332" spans="1:9">
      <c r="A332" s="143">
        <f t="shared" si="20"/>
        <v>325</v>
      </c>
      <c r="B332" s="138" t="s">
        <v>98</v>
      </c>
      <c r="C332" s="275">
        <v>45096</v>
      </c>
      <c r="D332" s="275">
        <v>45097</v>
      </c>
      <c r="E332" s="275">
        <v>45097</v>
      </c>
      <c r="F332" s="139">
        <f t="shared" si="21"/>
        <v>1</v>
      </c>
      <c r="G332" s="140">
        <v>19675.62</v>
      </c>
      <c r="H332" s="141">
        <f t="shared" si="22"/>
        <v>1.5462844827982393E-4</v>
      </c>
      <c r="I332" s="142">
        <f t="shared" si="23"/>
        <v>1.5462844827982393E-4</v>
      </c>
    </row>
    <row r="333" spans="1:9">
      <c r="A333" s="143">
        <f t="shared" si="20"/>
        <v>326</v>
      </c>
      <c r="B333" s="138" t="s">
        <v>98</v>
      </c>
      <c r="C333" s="275">
        <v>45019</v>
      </c>
      <c r="D333" s="275">
        <v>45020</v>
      </c>
      <c r="E333" s="275">
        <v>45020</v>
      </c>
      <c r="F333" s="139">
        <f t="shared" si="21"/>
        <v>1</v>
      </c>
      <c r="G333" s="140">
        <v>42943.6</v>
      </c>
      <c r="H333" s="141">
        <f t="shared" si="22"/>
        <v>3.3748884312410216E-4</v>
      </c>
      <c r="I333" s="142">
        <f t="shared" si="23"/>
        <v>3.3748884312410216E-4</v>
      </c>
    </row>
    <row r="334" spans="1:9">
      <c r="A334" s="143">
        <f t="shared" si="20"/>
        <v>327</v>
      </c>
      <c r="B334" s="138" t="s">
        <v>98</v>
      </c>
      <c r="C334" s="275">
        <v>45273</v>
      </c>
      <c r="D334" s="275">
        <v>45275</v>
      </c>
      <c r="E334" s="275">
        <v>45275</v>
      </c>
      <c r="F334" s="139">
        <f t="shared" si="21"/>
        <v>2</v>
      </c>
      <c r="G334" s="140">
        <v>23849.82</v>
      </c>
      <c r="H334" s="141">
        <f t="shared" si="22"/>
        <v>1.8743300888882336E-4</v>
      </c>
      <c r="I334" s="142">
        <f t="shared" si="23"/>
        <v>3.7486601777764672E-4</v>
      </c>
    </row>
    <row r="335" spans="1:9">
      <c r="A335" s="143">
        <f t="shared" si="20"/>
        <v>328</v>
      </c>
      <c r="B335" s="138" t="s">
        <v>98</v>
      </c>
      <c r="C335" s="275">
        <v>45072</v>
      </c>
      <c r="D335" s="275">
        <v>45077</v>
      </c>
      <c r="E335" s="275">
        <v>45077</v>
      </c>
      <c r="F335" s="139">
        <f t="shared" si="21"/>
        <v>5</v>
      </c>
      <c r="G335" s="140">
        <v>9184.2000000000007</v>
      </c>
      <c r="H335" s="141">
        <f t="shared" si="22"/>
        <v>7.217757787005233E-5</v>
      </c>
      <c r="I335" s="142">
        <f t="shared" si="23"/>
        <v>3.6088788935026168E-4</v>
      </c>
    </row>
    <row r="336" spans="1:9">
      <c r="A336" s="143">
        <f t="shared" si="20"/>
        <v>329</v>
      </c>
      <c r="B336" s="138" t="s">
        <v>98</v>
      </c>
      <c r="C336" s="275">
        <v>45175</v>
      </c>
      <c r="D336" s="275">
        <v>45176</v>
      </c>
      <c r="E336" s="275">
        <v>45176</v>
      </c>
      <c r="F336" s="139">
        <f t="shared" si="21"/>
        <v>1</v>
      </c>
      <c r="G336" s="140">
        <v>26431.31</v>
      </c>
      <c r="H336" s="141">
        <f t="shared" si="22"/>
        <v>2.0772064368507795E-4</v>
      </c>
      <c r="I336" s="142">
        <f t="shared" si="23"/>
        <v>2.0772064368507795E-4</v>
      </c>
    </row>
    <row r="337" spans="1:9">
      <c r="A337" s="143">
        <f t="shared" si="20"/>
        <v>330</v>
      </c>
      <c r="B337" s="138" t="s">
        <v>98</v>
      </c>
      <c r="C337" s="275">
        <v>44950</v>
      </c>
      <c r="D337" s="275">
        <v>44951</v>
      </c>
      <c r="E337" s="275">
        <v>44951</v>
      </c>
      <c r="F337" s="139">
        <f t="shared" si="21"/>
        <v>1</v>
      </c>
      <c r="G337" s="140">
        <v>200747.76</v>
      </c>
      <c r="H337" s="141">
        <f t="shared" si="22"/>
        <v>1.5776536965264887E-3</v>
      </c>
      <c r="I337" s="142">
        <f t="shared" si="23"/>
        <v>1.5776536965264887E-3</v>
      </c>
    </row>
    <row r="338" spans="1:9">
      <c r="A338" s="143">
        <f t="shared" si="20"/>
        <v>331</v>
      </c>
      <c r="B338" s="138" t="s">
        <v>98</v>
      </c>
      <c r="C338" s="275">
        <v>44932</v>
      </c>
      <c r="D338" s="275">
        <v>44939</v>
      </c>
      <c r="E338" s="275">
        <v>44939</v>
      </c>
      <c r="F338" s="139">
        <f t="shared" si="21"/>
        <v>7</v>
      </c>
      <c r="G338" s="140">
        <v>40890.89</v>
      </c>
      <c r="H338" s="141">
        <f t="shared" si="22"/>
        <v>3.2135682989816686E-4</v>
      </c>
      <c r="I338" s="142">
        <f t="shared" si="23"/>
        <v>2.2494978092871681E-3</v>
      </c>
    </row>
    <row r="339" spans="1:9">
      <c r="A339" s="143">
        <f t="shared" si="20"/>
        <v>332</v>
      </c>
      <c r="B339" s="138" t="s">
        <v>98</v>
      </c>
      <c r="C339" s="275">
        <v>45127</v>
      </c>
      <c r="D339" s="275">
        <v>45128</v>
      </c>
      <c r="E339" s="275">
        <v>45128</v>
      </c>
      <c r="F339" s="139">
        <f t="shared" si="21"/>
        <v>1</v>
      </c>
      <c r="G339" s="140">
        <v>12045.25</v>
      </c>
      <c r="H339" s="141">
        <f t="shared" si="22"/>
        <v>9.466224274724503E-5</v>
      </c>
      <c r="I339" s="142">
        <f t="shared" si="23"/>
        <v>9.466224274724503E-5</v>
      </c>
    </row>
    <row r="340" spans="1:9">
      <c r="A340" s="143">
        <f t="shared" si="20"/>
        <v>333</v>
      </c>
      <c r="B340" s="138" t="s">
        <v>98</v>
      </c>
      <c r="C340" s="275">
        <v>45099</v>
      </c>
      <c r="D340" s="275">
        <v>45100</v>
      </c>
      <c r="E340" s="275">
        <v>45100</v>
      </c>
      <c r="F340" s="139">
        <f t="shared" si="21"/>
        <v>1</v>
      </c>
      <c r="G340" s="140">
        <v>21233.39</v>
      </c>
      <c r="H340" s="141">
        <f t="shared" si="22"/>
        <v>1.6687078462687989E-4</v>
      </c>
      <c r="I340" s="142">
        <f t="shared" si="23"/>
        <v>1.6687078462687989E-4</v>
      </c>
    </row>
    <row r="341" spans="1:9">
      <c r="A341" s="143">
        <f t="shared" si="20"/>
        <v>334</v>
      </c>
      <c r="B341" s="138" t="s">
        <v>98</v>
      </c>
      <c r="C341" s="275">
        <v>45098</v>
      </c>
      <c r="D341" s="275">
        <v>45099</v>
      </c>
      <c r="E341" s="275">
        <v>45099</v>
      </c>
      <c r="F341" s="139">
        <f t="shared" si="21"/>
        <v>1</v>
      </c>
      <c r="G341" s="140">
        <v>10593.49</v>
      </c>
      <c r="H341" s="141">
        <f t="shared" si="22"/>
        <v>8.3253026871215848E-5</v>
      </c>
      <c r="I341" s="142">
        <f t="shared" si="23"/>
        <v>8.3253026871215848E-5</v>
      </c>
    </row>
    <row r="342" spans="1:9">
      <c r="A342" s="143">
        <f t="shared" si="20"/>
        <v>335</v>
      </c>
      <c r="B342" s="138" t="s">
        <v>98</v>
      </c>
      <c r="C342" s="275">
        <v>45092</v>
      </c>
      <c r="D342" s="275">
        <v>45093</v>
      </c>
      <c r="E342" s="275">
        <v>45093</v>
      </c>
      <c r="F342" s="139">
        <f t="shared" si="21"/>
        <v>1</v>
      </c>
      <c r="G342" s="140">
        <v>9454</v>
      </c>
      <c r="H342" s="141">
        <f t="shared" si="22"/>
        <v>7.4297905226745352E-5</v>
      </c>
      <c r="I342" s="142">
        <f t="shared" si="23"/>
        <v>7.4297905226745352E-5</v>
      </c>
    </row>
    <row r="343" spans="1:9">
      <c r="A343" s="143">
        <f t="shared" si="20"/>
        <v>336</v>
      </c>
      <c r="B343" s="138" t="s">
        <v>98</v>
      </c>
      <c r="C343" s="275">
        <v>45212</v>
      </c>
      <c r="D343" s="275">
        <v>45215</v>
      </c>
      <c r="E343" s="275">
        <v>45215</v>
      </c>
      <c r="F343" s="139">
        <f t="shared" si="21"/>
        <v>3</v>
      </c>
      <c r="G343" s="140">
        <v>4585.96</v>
      </c>
      <c r="H343" s="141">
        <f t="shared" si="22"/>
        <v>3.6040535376945752E-5</v>
      </c>
      <c r="I343" s="142">
        <f t="shared" si="23"/>
        <v>1.0812160613083726E-4</v>
      </c>
    </row>
    <row r="344" spans="1:9">
      <c r="A344" s="143">
        <f t="shared" si="20"/>
        <v>337</v>
      </c>
      <c r="B344" s="138" t="s">
        <v>98</v>
      </c>
      <c r="C344" s="275">
        <v>45147</v>
      </c>
      <c r="D344" s="275">
        <v>45148</v>
      </c>
      <c r="E344" s="275">
        <v>45148</v>
      </c>
      <c r="F344" s="139">
        <f t="shared" si="21"/>
        <v>1</v>
      </c>
      <c r="G344" s="140">
        <v>18862.77</v>
      </c>
      <c r="H344" s="141">
        <f t="shared" si="22"/>
        <v>1.4824035305414593E-4</v>
      </c>
      <c r="I344" s="142">
        <f t="shared" si="23"/>
        <v>1.4824035305414593E-4</v>
      </c>
    </row>
    <row r="345" spans="1:9">
      <c r="A345" s="143">
        <f t="shared" si="20"/>
        <v>338</v>
      </c>
      <c r="B345" s="138" t="s">
        <v>98</v>
      </c>
      <c r="C345" s="275">
        <v>45210</v>
      </c>
      <c r="D345" s="275">
        <v>45212</v>
      </c>
      <c r="E345" s="275">
        <v>45212</v>
      </c>
      <c r="F345" s="139">
        <f t="shared" si="21"/>
        <v>2</v>
      </c>
      <c r="G345" s="140">
        <v>5904.71</v>
      </c>
      <c r="H345" s="141">
        <f t="shared" si="22"/>
        <v>4.6404440868565218E-5</v>
      </c>
      <c r="I345" s="142">
        <f t="shared" si="23"/>
        <v>9.2808881737130436E-5</v>
      </c>
    </row>
    <row r="346" spans="1:9">
      <c r="A346" s="143">
        <f t="shared" si="20"/>
        <v>339</v>
      </c>
      <c r="B346" s="138" t="s">
        <v>98</v>
      </c>
      <c r="C346" s="275">
        <v>45194</v>
      </c>
      <c r="D346" s="275">
        <v>45196</v>
      </c>
      <c r="E346" s="275">
        <v>45196</v>
      </c>
      <c r="F346" s="139">
        <f t="shared" si="21"/>
        <v>2</v>
      </c>
      <c r="G346" s="140">
        <v>20066.669999999998</v>
      </c>
      <c r="H346" s="141">
        <f t="shared" si="22"/>
        <v>1.5770166552531989E-4</v>
      </c>
      <c r="I346" s="142">
        <f t="shared" si="23"/>
        <v>3.1540333105063977E-4</v>
      </c>
    </row>
    <row r="347" spans="1:9">
      <c r="A347" s="143">
        <f t="shared" si="20"/>
        <v>340</v>
      </c>
      <c r="B347" s="138" t="s">
        <v>98</v>
      </c>
      <c r="C347" s="275">
        <v>45046</v>
      </c>
      <c r="D347" s="275">
        <v>45048</v>
      </c>
      <c r="E347" s="275">
        <v>45048</v>
      </c>
      <c r="F347" s="139">
        <f t="shared" si="21"/>
        <v>2</v>
      </c>
      <c r="G347" s="140">
        <v>333.92</v>
      </c>
      <c r="H347" s="141">
        <f t="shared" si="22"/>
        <v>2.6242391065490599E-6</v>
      </c>
      <c r="I347" s="142">
        <f t="shared" si="23"/>
        <v>5.2484782130981197E-6</v>
      </c>
    </row>
    <row r="348" spans="1:9">
      <c r="A348" s="143">
        <f t="shared" si="20"/>
        <v>341</v>
      </c>
      <c r="B348" s="138" t="s">
        <v>98</v>
      </c>
      <c r="C348" s="275">
        <v>45084</v>
      </c>
      <c r="D348" s="275">
        <v>45084</v>
      </c>
      <c r="E348" s="275">
        <v>45084</v>
      </c>
      <c r="F348" s="139">
        <f t="shared" si="21"/>
        <v>0</v>
      </c>
      <c r="G348" s="140">
        <v>4191.91</v>
      </c>
      <c r="H348" s="141">
        <f t="shared" si="22"/>
        <v>3.294374147440725E-5</v>
      </c>
      <c r="I348" s="142">
        <f t="shared" si="23"/>
        <v>0</v>
      </c>
    </row>
    <row r="349" spans="1:9">
      <c r="A349" s="143">
        <f t="shared" si="20"/>
        <v>342</v>
      </c>
      <c r="B349" s="138" t="s">
        <v>98</v>
      </c>
      <c r="C349" s="275">
        <v>45011</v>
      </c>
      <c r="D349" s="275">
        <v>45012</v>
      </c>
      <c r="E349" s="275">
        <v>45012</v>
      </c>
      <c r="F349" s="139">
        <f t="shared" si="21"/>
        <v>1</v>
      </c>
      <c r="G349" s="140">
        <v>495.52</v>
      </c>
      <c r="H349" s="141">
        <f t="shared" si="22"/>
        <v>3.8942350325742392E-6</v>
      </c>
      <c r="I349" s="142">
        <f t="shared" si="23"/>
        <v>3.8942350325742392E-6</v>
      </c>
    </row>
    <row r="350" spans="1:9">
      <c r="A350" s="143">
        <f t="shared" si="20"/>
        <v>343</v>
      </c>
      <c r="B350" s="138" t="s">
        <v>98</v>
      </c>
      <c r="C350" s="275">
        <v>44942</v>
      </c>
      <c r="D350" s="275">
        <v>44943</v>
      </c>
      <c r="E350" s="275">
        <v>44943</v>
      </c>
      <c r="F350" s="139">
        <f t="shared" si="21"/>
        <v>1</v>
      </c>
      <c r="G350" s="140">
        <v>105274.36</v>
      </c>
      <c r="H350" s="141">
        <f t="shared" si="22"/>
        <v>8.2733916036453064E-4</v>
      </c>
      <c r="I350" s="142">
        <f t="shared" si="23"/>
        <v>8.2733916036453064E-4</v>
      </c>
    </row>
    <row r="351" spans="1:9">
      <c r="A351" s="143">
        <f t="shared" si="20"/>
        <v>344</v>
      </c>
      <c r="B351" s="138" t="s">
        <v>98</v>
      </c>
      <c r="C351" s="275">
        <v>45283</v>
      </c>
      <c r="D351" s="275">
        <v>45288</v>
      </c>
      <c r="E351" s="275">
        <v>45288</v>
      </c>
      <c r="F351" s="139">
        <f t="shared" si="21"/>
        <v>5</v>
      </c>
      <c r="G351" s="140">
        <v>5837.06</v>
      </c>
      <c r="H351" s="141">
        <f t="shared" si="22"/>
        <v>4.5872787252255794E-5</v>
      </c>
      <c r="I351" s="142">
        <f t="shared" si="23"/>
        <v>2.2936393626127896E-4</v>
      </c>
    </row>
    <row r="352" spans="1:9">
      <c r="A352" s="143">
        <f t="shared" si="20"/>
        <v>345</v>
      </c>
      <c r="B352" s="138" t="s">
        <v>98</v>
      </c>
      <c r="C352" s="275">
        <v>45176</v>
      </c>
      <c r="D352" s="275">
        <v>45177</v>
      </c>
      <c r="E352" s="275">
        <v>45177</v>
      </c>
      <c r="F352" s="139">
        <f t="shared" si="21"/>
        <v>1</v>
      </c>
      <c r="G352" s="140">
        <v>50610.06</v>
      </c>
      <c r="H352" s="141">
        <f t="shared" si="22"/>
        <v>3.977386758409029E-4</v>
      </c>
      <c r="I352" s="142">
        <f t="shared" si="23"/>
        <v>3.977386758409029E-4</v>
      </c>
    </row>
    <row r="353" spans="1:9">
      <c r="A353" s="143">
        <f t="shared" si="20"/>
        <v>346</v>
      </c>
      <c r="B353" s="138" t="s">
        <v>98</v>
      </c>
      <c r="C353" s="275">
        <v>45278</v>
      </c>
      <c r="D353" s="275">
        <v>45280</v>
      </c>
      <c r="E353" s="275">
        <v>45280</v>
      </c>
      <c r="F353" s="139">
        <f t="shared" si="21"/>
        <v>2</v>
      </c>
      <c r="G353" s="140">
        <v>22448.85</v>
      </c>
      <c r="H353" s="141">
        <f t="shared" si="22"/>
        <v>1.7642294581652446E-4</v>
      </c>
      <c r="I353" s="142">
        <f t="shared" si="23"/>
        <v>3.5284589163304893E-4</v>
      </c>
    </row>
    <row r="354" spans="1:9">
      <c r="A354" s="143">
        <f t="shared" si="20"/>
        <v>347</v>
      </c>
      <c r="B354" s="138" t="s">
        <v>98</v>
      </c>
      <c r="C354" s="275">
        <v>45189</v>
      </c>
      <c r="D354" s="275">
        <v>45190</v>
      </c>
      <c r="E354" s="275">
        <v>45190</v>
      </c>
      <c r="F354" s="139">
        <f t="shared" si="21"/>
        <v>1</v>
      </c>
      <c r="G354" s="140">
        <v>11167.54</v>
      </c>
      <c r="H354" s="141">
        <f t="shared" si="22"/>
        <v>8.7764420196307161E-5</v>
      </c>
      <c r="I354" s="142">
        <f t="shared" si="23"/>
        <v>8.7764420196307161E-5</v>
      </c>
    </row>
    <row r="355" spans="1:9">
      <c r="A355" s="143">
        <f t="shared" si="20"/>
        <v>348</v>
      </c>
      <c r="B355" s="138" t="s">
        <v>98</v>
      </c>
      <c r="C355" s="275">
        <v>45069</v>
      </c>
      <c r="D355" s="275">
        <v>45070</v>
      </c>
      <c r="E355" s="275">
        <v>45070</v>
      </c>
      <c r="F355" s="139">
        <f t="shared" si="21"/>
        <v>1</v>
      </c>
      <c r="G355" s="140">
        <v>49931.33</v>
      </c>
      <c r="H355" s="141">
        <f t="shared" si="22"/>
        <v>3.9240461436274037E-4</v>
      </c>
      <c r="I355" s="142">
        <f t="shared" si="23"/>
        <v>3.9240461436274037E-4</v>
      </c>
    </row>
    <row r="356" spans="1:9">
      <c r="A356" s="143">
        <f t="shared" si="20"/>
        <v>349</v>
      </c>
      <c r="B356" s="138" t="s">
        <v>98</v>
      </c>
      <c r="C356" s="275">
        <v>44931</v>
      </c>
      <c r="D356" s="275">
        <v>44932</v>
      </c>
      <c r="E356" s="275">
        <v>44932</v>
      </c>
      <c r="F356" s="139">
        <f t="shared" si="21"/>
        <v>1</v>
      </c>
      <c r="G356" s="140">
        <v>55933.11</v>
      </c>
      <c r="H356" s="141">
        <f t="shared" si="22"/>
        <v>4.3957191726434557E-4</v>
      </c>
      <c r="I356" s="142">
        <f t="shared" si="23"/>
        <v>4.3957191726434557E-4</v>
      </c>
    </row>
    <row r="357" spans="1:9">
      <c r="A357" s="143">
        <f t="shared" si="20"/>
        <v>350</v>
      </c>
      <c r="B357" s="138" t="s">
        <v>98</v>
      </c>
      <c r="C357" s="275">
        <v>45153</v>
      </c>
      <c r="D357" s="275">
        <v>45154</v>
      </c>
      <c r="E357" s="275">
        <v>45154</v>
      </c>
      <c r="F357" s="139">
        <f t="shared" si="21"/>
        <v>1</v>
      </c>
      <c r="G357" s="140">
        <v>9882.77</v>
      </c>
      <c r="H357" s="141">
        <f t="shared" si="22"/>
        <v>7.766755964012294E-5</v>
      </c>
      <c r="I357" s="142">
        <f t="shared" si="23"/>
        <v>7.766755964012294E-5</v>
      </c>
    </row>
    <row r="358" spans="1:9">
      <c r="A358" s="143">
        <f t="shared" si="20"/>
        <v>351</v>
      </c>
      <c r="B358" s="138" t="s">
        <v>98</v>
      </c>
      <c r="C358" s="275">
        <v>45257</v>
      </c>
      <c r="D358" s="275">
        <v>45259</v>
      </c>
      <c r="E358" s="275">
        <v>45259</v>
      </c>
      <c r="F358" s="139">
        <f t="shared" si="21"/>
        <v>2</v>
      </c>
      <c r="G358" s="140">
        <v>42654.21</v>
      </c>
      <c r="H358" s="141">
        <f t="shared" si="22"/>
        <v>3.3521456019692131E-4</v>
      </c>
      <c r="I358" s="142">
        <f t="shared" si="23"/>
        <v>6.7042912039384263E-4</v>
      </c>
    </row>
    <row r="359" spans="1:9">
      <c r="A359" s="143">
        <f t="shared" si="20"/>
        <v>352</v>
      </c>
      <c r="B359" s="138" t="s">
        <v>98</v>
      </c>
      <c r="C359" s="275">
        <v>45145</v>
      </c>
      <c r="D359" s="275">
        <v>45232</v>
      </c>
      <c r="E359" s="275">
        <v>45232</v>
      </c>
      <c r="F359" s="139">
        <f t="shared" si="21"/>
        <v>87</v>
      </c>
      <c r="G359" s="140">
        <v>123.74</v>
      </c>
      <c r="H359" s="141">
        <f t="shared" si="22"/>
        <v>9.7245851414824101E-7</v>
      </c>
      <c r="I359" s="142">
        <f t="shared" si="23"/>
        <v>8.4603890730896962E-5</v>
      </c>
    </row>
    <row r="360" spans="1:9">
      <c r="A360" s="143">
        <f t="shared" si="20"/>
        <v>353</v>
      </c>
      <c r="B360" s="138" t="s">
        <v>98</v>
      </c>
      <c r="C360" s="275">
        <v>45209</v>
      </c>
      <c r="D360" s="275">
        <v>45210</v>
      </c>
      <c r="E360" s="275">
        <v>45210</v>
      </c>
      <c r="F360" s="139">
        <f t="shared" si="21"/>
        <v>1</v>
      </c>
      <c r="G360" s="140">
        <v>26552.080000000002</v>
      </c>
      <c r="H360" s="141">
        <f t="shared" si="22"/>
        <v>2.0866976130875408E-4</v>
      </c>
      <c r="I360" s="142">
        <f t="shared" si="23"/>
        <v>2.0866976130875408E-4</v>
      </c>
    </row>
    <row r="361" spans="1:9">
      <c r="A361" s="143">
        <f t="shared" si="20"/>
        <v>354</v>
      </c>
      <c r="B361" s="138" t="s">
        <v>98</v>
      </c>
      <c r="C361" s="275">
        <v>45076</v>
      </c>
      <c r="D361" s="275">
        <v>45078</v>
      </c>
      <c r="E361" s="275">
        <v>45078</v>
      </c>
      <c r="F361" s="139">
        <f t="shared" si="21"/>
        <v>2</v>
      </c>
      <c r="G361" s="140">
        <v>15978.38</v>
      </c>
      <c r="H361" s="141">
        <f t="shared" si="22"/>
        <v>1.2557226178516219E-4</v>
      </c>
      <c r="I361" s="142">
        <f t="shared" si="23"/>
        <v>2.5114452357032438E-4</v>
      </c>
    </row>
    <row r="362" spans="1:9">
      <c r="A362" s="143">
        <f t="shared" si="20"/>
        <v>355</v>
      </c>
      <c r="B362" s="138" t="s">
        <v>98</v>
      </c>
      <c r="C362" s="275">
        <v>44978</v>
      </c>
      <c r="D362" s="275">
        <v>44981</v>
      </c>
      <c r="E362" s="275">
        <v>44981</v>
      </c>
      <c r="F362" s="139">
        <f t="shared" si="21"/>
        <v>3</v>
      </c>
      <c r="G362" s="140">
        <v>23280.87</v>
      </c>
      <c r="H362" s="141">
        <f t="shared" si="22"/>
        <v>1.8296169588070436E-4</v>
      </c>
      <c r="I362" s="142">
        <f t="shared" si="23"/>
        <v>5.4888508764211312E-4</v>
      </c>
    </row>
    <row r="363" spans="1:9">
      <c r="A363" s="143">
        <f t="shared" si="20"/>
        <v>356</v>
      </c>
      <c r="B363" s="138" t="s">
        <v>98</v>
      </c>
      <c r="C363" s="275">
        <v>45196</v>
      </c>
      <c r="D363" s="275">
        <v>45197</v>
      </c>
      <c r="E363" s="275">
        <v>45197</v>
      </c>
      <c r="F363" s="139">
        <f t="shared" si="21"/>
        <v>1</v>
      </c>
      <c r="G363" s="140">
        <v>22416.29</v>
      </c>
      <c r="H363" s="141">
        <f t="shared" si="22"/>
        <v>1.7616706049875607E-4</v>
      </c>
      <c r="I363" s="142">
        <f t="shared" si="23"/>
        <v>1.7616706049875607E-4</v>
      </c>
    </row>
    <row r="364" spans="1:9">
      <c r="A364" s="143">
        <f t="shared" si="20"/>
        <v>357</v>
      </c>
      <c r="B364" s="138" t="s">
        <v>98</v>
      </c>
      <c r="C364" s="275">
        <v>44952</v>
      </c>
      <c r="D364" s="275">
        <v>44952</v>
      </c>
      <c r="E364" s="275">
        <v>44952</v>
      </c>
      <c r="F364" s="139">
        <f t="shared" si="21"/>
        <v>0</v>
      </c>
      <c r="G364" s="140">
        <v>61296.03</v>
      </c>
      <c r="H364" s="141">
        <f t="shared" si="22"/>
        <v>4.8171849245988365E-4</v>
      </c>
      <c r="I364" s="142">
        <f t="shared" si="23"/>
        <v>0</v>
      </c>
    </row>
    <row r="365" spans="1:9">
      <c r="A365" s="143">
        <f t="shared" si="20"/>
        <v>358</v>
      </c>
      <c r="B365" s="138" t="s">
        <v>98</v>
      </c>
      <c r="C365" s="275">
        <v>45237</v>
      </c>
      <c r="D365" s="275">
        <v>45237</v>
      </c>
      <c r="E365" s="275">
        <v>45237</v>
      </c>
      <c r="F365" s="139">
        <f t="shared" si="21"/>
        <v>0</v>
      </c>
      <c r="G365" s="140">
        <v>32470.83</v>
      </c>
      <c r="H365" s="141">
        <f t="shared" si="22"/>
        <v>2.551845409322784E-4</v>
      </c>
      <c r="I365" s="142">
        <f t="shared" si="23"/>
        <v>0</v>
      </c>
    </row>
    <row r="366" spans="1:9">
      <c r="A366" s="143">
        <f t="shared" si="20"/>
        <v>359</v>
      </c>
      <c r="B366" s="138" t="s">
        <v>98</v>
      </c>
      <c r="C366" s="275">
        <v>45239</v>
      </c>
      <c r="D366" s="275">
        <v>45239</v>
      </c>
      <c r="E366" s="275">
        <v>45239</v>
      </c>
      <c r="F366" s="139">
        <f t="shared" si="21"/>
        <v>0</v>
      </c>
      <c r="G366" s="140">
        <v>8210.23</v>
      </c>
      <c r="H366" s="141">
        <f t="shared" si="22"/>
        <v>6.4523258983475933E-5</v>
      </c>
      <c r="I366" s="142">
        <f t="shared" si="23"/>
        <v>0</v>
      </c>
    </row>
    <row r="367" spans="1:9">
      <c r="A367" s="143">
        <f t="shared" si="20"/>
        <v>360</v>
      </c>
      <c r="B367" s="138" t="s">
        <v>98</v>
      </c>
      <c r="C367" s="275">
        <v>45048</v>
      </c>
      <c r="D367" s="275">
        <v>45051</v>
      </c>
      <c r="E367" s="275">
        <v>45051</v>
      </c>
      <c r="F367" s="139">
        <f t="shared" si="21"/>
        <v>3</v>
      </c>
      <c r="G367" s="140">
        <v>702.05</v>
      </c>
      <c r="H367" s="141">
        <f t="shared" si="22"/>
        <v>5.517330692239959E-6</v>
      </c>
      <c r="I367" s="142">
        <f t="shared" si="23"/>
        <v>1.6551992076719879E-5</v>
      </c>
    </row>
    <row r="368" spans="1:9">
      <c r="A368" s="143">
        <f t="shared" si="20"/>
        <v>361</v>
      </c>
      <c r="B368" s="138" t="s">
        <v>98</v>
      </c>
      <c r="C368" s="275">
        <v>45259</v>
      </c>
      <c r="D368" s="275">
        <v>45261</v>
      </c>
      <c r="E368" s="275">
        <v>45261</v>
      </c>
      <c r="F368" s="139">
        <f t="shared" si="21"/>
        <v>2</v>
      </c>
      <c r="G368" s="140">
        <v>33485.71</v>
      </c>
      <c r="H368" s="141">
        <f t="shared" si="22"/>
        <v>2.6316036683205829E-4</v>
      </c>
      <c r="I368" s="142">
        <f t="shared" si="23"/>
        <v>5.2632073366411659E-4</v>
      </c>
    </row>
    <row r="369" spans="1:9">
      <c r="A369" s="143">
        <f t="shared" si="20"/>
        <v>362</v>
      </c>
      <c r="B369" s="138" t="s">
        <v>98</v>
      </c>
      <c r="C369" s="275">
        <v>45030</v>
      </c>
      <c r="D369" s="275">
        <v>45030</v>
      </c>
      <c r="E369" s="275">
        <v>45030</v>
      </c>
      <c r="F369" s="139">
        <f t="shared" si="21"/>
        <v>0</v>
      </c>
      <c r="G369" s="140">
        <v>25560.1</v>
      </c>
      <c r="H369" s="141">
        <f t="shared" si="22"/>
        <v>2.0087390389106558E-4</v>
      </c>
      <c r="I369" s="142">
        <f t="shared" si="23"/>
        <v>0</v>
      </c>
    </row>
    <row r="370" spans="1:9">
      <c r="A370" s="143">
        <f t="shared" si="20"/>
        <v>363</v>
      </c>
      <c r="B370" s="138" t="s">
        <v>98</v>
      </c>
      <c r="C370" s="275">
        <v>45155</v>
      </c>
      <c r="D370" s="275">
        <v>45159</v>
      </c>
      <c r="E370" s="275">
        <v>45159</v>
      </c>
      <c r="F370" s="139">
        <f t="shared" si="21"/>
        <v>4</v>
      </c>
      <c r="G370" s="140">
        <v>4108.46</v>
      </c>
      <c r="H370" s="141">
        <f t="shared" si="22"/>
        <v>3.2287917464340412E-5</v>
      </c>
      <c r="I370" s="142">
        <f t="shared" si="23"/>
        <v>1.2915166985736165E-4</v>
      </c>
    </row>
    <row r="371" spans="1:9">
      <c r="A371" s="143">
        <f t="shared" si="20"/>
        <v>364</v>
      </c>
      <c r="B371" s="138" t="s">
        <v>98</v>
      </c>
      <c r="C371" s="275">
        <v>44932</v>
      </c>
      <c r="D371" s="275">
        <v>44935</v>
      </c>
      <c r="E371" s="275">
        <v>44935</v>
      </c>
      <c r="F371" s="139">
        <f t="shared" si="21"/>
        <v>3</v>
      </c>
      <c r="G371" s="140">
        <v>79939.72</v>
      </c>
      <c r="H371" s="141">
        <f t="shared" si="22"/>
        <v>6.2823712083906924E-4</v>
      </c>
      <c r="I371" s="142">
        <f t="shared" si="23"/>
        <v>1.8847113625172077E-3</v>
      </c>
    </row>
    <row r="372" spans="1:9">
      <c r="A372" s="143">
        <f t="shared" si="20"/>
        <v>365</v>
      </c>
      <c r="B372" s="138" t="s">
        <v>98</v>
      </c>
      <c r="C372" s="275">
        <v>44930</v>
      </c>
      <c r="D372" s="275">
        <v>44931</v>
      </c>
      <c r="E372" s="275">
        <v>44931</v>
      </c>
      <c r="F372" s="139">
        <f t="shared" si="21"/>
        <v>1</v>
      </c>
      <c r="G372" s="140">
        <v>64947.3</v>
      </c>
      <c r="H372" s="141">
        <f t="shared" si="22"/>
        <v>5.104134059797968E-4</v>
      </c>
      <c r="I372" s="142">
        <f t="shared" si="23"/>
        <v>5.104134059797968E-4</v>
      </c>
    </row>
    <row r="373" spans="1:9">
      <c r="A373" s="143">
        <f t="shared" si="20"/>
        <v>366</v>
      </c>
      <c r="B373" s="138" t="s">
        <v>98</v>
      </c>
      <c r="C373" s="275">
        <v>45288</v>
      </c>
      <c r="D373" s="275">
        <v>45290</v>
      </c>
      <c r="E373" s="275">
        <v>45290</v>
      </c>
      <c r="F373" s="139">
        <f t="shared" si="21"/>
        <v>2</v>
      </c>
      <c r="G373" s="140">
        <v>45965.62</v>
      </c>
      <c r="H373" s="141">
        <f t="shared" si="22"/>
        <v>3.6123855282934112E-4</v>
      </c>
      <c r="I373" s="142">
        <f t="shared" si="23"/>
        <v>7.2247710565868223E-4</v>
      </c>
    </row>
    <row r="374" spans="1:9">
      <c r="A374" s="143">
        <f t="shared" si="20"/>
        <v>367</v>
      </c>
      <c r="B374" s="138" t="s">
        <v>98</v>
      </c>
      <c r="C374" s="275">
        <v>45108</v>
      </c>
      <c r="D374" s="275">
        <v>45110</v>
      </c>
      <c r="E374" s="275">
        <v>45110</v>
      </c>
      <c r="F374" s="139">
        <f t="shared" si="21"/>
        <v>2</v>
      </c>
      <c r="G374" s="140">
        <v>6342.54</v>
      </c>
      <c r="H374" s="141">
        <f t="shared" si="22"/>
        <v>4.9845296786211283E-5</v>
      </c>
      <c r="I374" s="142">
        <f t="shared" si="23"/>
        <v>9.9690593572422567E-5</v>
      </c>
    </row>
    <row r="375" spans="1:9">
      <c r="A375" s="143">
        <f t="shared" si="20"/>
        <v>368</v>
      </c>
      <c r="B375" s="138" t="s">
        <v>98</v>
      </c>
      <c r="C375" s="275">
        <v>44937</v>
      </c>
      <c r="D375" s="275">
        <v>44942</v>
      </c>
      <c r="E375" s="275">
        <v>44942</v>
      </c>
      <c r="F375" s="139">
        <f t="shared" si="21"/>
        <v>5</v>
      </c>
      <c r="G375" s="140">
        <v>85476.14</v>
      </c>
      <c r="H375" s="141">
        <f t="shared" si="22"/>
        <v>6.7174721270023459E-4</v>
      </c>
      <c r="I375" s="142">
        <f t="shared" si="23"/>
        <v>3.3587360635011728E-3</v>
      </c>
    </row>
    <row r="376" spans="1:9">
      <c r="A376" s="143">
        <f t="shared" si="20"/>
        <v>369</v>
      </c>
      <c r="B376" s="138" t="s">
        <v>98</v>
      </c>
      <c r="C376" s="275">
        <v>44949</v>
      </c>
      <c r="D376" s="275">
        <v>44950</v>
      </c>
      <c r="E376" s="275">
        <v>44950</v>
      </c>
      <c r="F376" s="139">
        <f t="shared" si="21"/>
        <v>1</v>
      </c>
      <c r="G376" s="140">
        <v>101907.16</v>
      </c>
      <c r="H376" s="141">
        <f t="shared" si="22"/>
        <v>8.0087672049997626E-4</v>
      </c>
      <c r="I376" s="142">
        <f t="shared" si="23"/>
        <v>8.0087672049997626E-4</v>
      </c>
    </row>
    <row r="377" spans="1:9">
      <c r="A377" s="143">
        <f t="shared" si="20"/>
        <v>370</v>
      </c>
      <c r="B377" s="138" t="s">
        <v>98</v>
      </c>
      <c r="C377" s="275">
        <v>45061</v>
      </c>
      <c r="D377" s="275">
        <v>45062</v>
      </c>
      <c r="E377" s="275">
        <v>45062</v>
      </c>
      <c r="F377" s="139">
        <f t="shared" si="21"/>
        <v>1</v>
      </c>
      <c r="G377" s="140">
        <v>13179.72</v>
      </c>
      <c r="H377" s="141">
        <f t="shared" si="22"/>
        <v>1.0357791278559766E-4</v>
      </c>
      <c r="I377" s="142">
        <f t="shared" si="23"/>
        <v>1.0357791278559766E-4</v>
      </c>
    </row>
    <row r="378" spans="1:9">
      <c r="A378" s="143">
        <f t="shared" si="20"/>
        <v>371</v>
      </c>
      <c r="B378" s="138" t="s">
        <v>98</v>
      </c>
      <c r="C378" s="275">
        <v>45231</v>
      </c>
      <c r="D378" s="275">
        <v>45232</v>
      </c>
      <c r="E378" s="275">
        <v>45232</v>
      </c>
      <c r="F378" s="139">
        <f t="shared" si="21"/>
        <v>1</v>
      </c>
      <c r="G378" s="140">
        <v>6932.56</v>
      </c>
      <c r="H378" s="141">
        <f t="shared" si="22"/>
        <v>5.4482196515625751E-5</v>
      </c>
      <c r="I378" s="142">
        <f t="shared" si="23"/>
        <v>5.4482196515625751E-5</v>
      </c>
    </row>
    <row r="379" spans="1:9">
      <c r="A379" s="143">
        <f t="shared" si="20"/>
        <v>372</v>
      </c>
      <c r="B379" s="138" t="s">
        <v>98</v>
      </c>
      <c r="C379" s="275">
        <v>45100</v>
      </c>
      <c r="D379" s="275">
        <v>45107</v>
      </c>
      <c r="E379" s="275">
        <v>45107</v>
      </c>
      <c r="F379" s="139">
        <f t="shared" si="21"/>
        <v>7</v>
      </c>
      <c r="G379" s="140">
        <v>1124.76</v>
      </c>
      <c r="H379" s="141">
        <f t="shared" si="22"/>
        <v>8.839360258391591E-6</v>
      </c>
      <c r="I379" s="142">
        <f t="shared" si="23"/>
        <v>6.1875521808741141E-5</v>
      </c>
    </row>
    <row r="380" spans="1:9">
      <c r="A380" s="143">
        <f t="shared" si="20"/>
        <v>373</v>
      </c>
      <c r="B380" s="138" t="s">
        <v>98</v>
      </c>
      <c r="C380" s="275">
        <v>45128</v>
      </c>
      <c r="D380" s="275">
        <v>45132</v>
      </c>
      <c r="E380" s="275">
        <v>45132</v>
      </c>
      <c r="F380" s="139">
        <f t="shared" si="21"/>
        <v>4</v>
      </c>
      <c r="G380" s="140">
        <v>8550.7900000000009</v>
      </c>
      <c r="H380" s="141">
        <f t="shared" si="22"/>
        <v>6.7199681090945841E-5</v>
      </c>
      <c r="I380" s="142">
        <f t="shared" si="23"/>
        <v>2.6879872436378336E-4</v>
      </c>
    </row>
    <row r="381" spans="1:9">
      <c r="A381" s="143">
        <f t="shared" si="20"/>
        <v>374</v>
      </c>
      <c r="B381" s="138" t="s">
        <v>98</v>
      </c>
      <c r="C381" s="275">
        <v>45266</v>
      </c>
      <c r="D381" s="275">
        <v>45267</v>
      </c>
      <c r="E381" s="275">
        <v>45267</v>
      </c>
      <c r="F381" s="139">
        <f t="shared" si="21"/>
        <v>1</v>
      </c>
      <c r="G381" s="140">
        <v>121952.57</v>
      </c>
      <c r="H381" s="141">
        <f t="shared" si="22"/>
        <v>9.5841130611572136E-4</v>
      </c>
      <c r="I381" s="142">
        <f t="shared" si="23"/>
        <v>9.5841130611572136E-4</v>
      </c>
    </row>
    <row r="382" spans="1:9">
      <c r="A382" s="143">
        <f t="shared" si="20"/>
        <v>375</v>
      </c>
      <c r="B382" s="138" t="s">
        <v>98</v>
      </c>
      <c r="C382" s="275">
        <v>45035</v>
      </c>
      <c r="D382" s="275">
        <v>45036</v>
      </c>
      <c r="E382" s="275">
        <v>45036</v>
      </c>
      <c r="F382" s="139">
        <f t="shared" si="21"/>
        <v>1</v>
      </c>
      <c r="G382" s="140">
        <v>35669.9</v>
      </c>
      <c r="H382" s="141">
        <f t="shared" si="22"/>
        <v>2.8032566634731164E-4</v>
      </c>
      <c r="I382" s="142">
        <f t="shared" si="23"/>
        <v>2.8032566634731164E-4</v>
      </c>
    </row>
    <row r="383" spans="1:9">
      <c r="A383" s="143">
        <f t="shared" si="20"/>
        <v>376</v>
      </c>
      <c r="B383" s="138" t="s">
        <v>98</v>
      </c>
      <c r="C383" s="275">
        <v>45096</v>
      </c>
      <c r="D383" s="275">
        <v>45098</v>
      </c>
      <c r="E383" s="275">
        <v>45098</v>
      </c>
      <c r="F383" s="139">
        <f t="shared" si="21"/>
        <v>2</v>
      </c>
      <c r="G383" s="140">
        <v>3461.09</v>
      </c>
      <c r="H383" s="141">
        <f t="shared" si="22"/>
        <v>2.7200310641129268E-5</v>
      </c>
      <c r="I383" s="142">
        <f t="shared" si="23"/>
        <v>5.4400621282258537E-5</v>
      </c>
    </row>
    <row r="384" spans="1:9">
      <c r="A384" s="143">
        <f t="shared" si="20"/>
        <v>377</v>
      </c>
      <c r="B384" s="138" t="s">
        <v>98</v>
      </c>
      <c r="C384" s="275">
        <v>44965</v>
      </c>
      <c r="D384" s="275">
        <v>44973</v>
      </c>
      <c r="E384" s="275">
        <v>44973</v>
      </c>
      <c r="F384" s="139">
        <f t="shared" si="21"/>
        <v>8</v>
      </c>
      <c r="G384" s="140">
        <v>48505.07</v>
      </c>
      <c r="H384" s="141">
        <f t="shared" si="22"/>
        <v>3.8119580007157282E-4</v>
      </c>
      <c r="I384" s="142">
        <f t="shared" si="23"/>
        <v>3.0495664005725826E-3</v>
      </c>
    </row>
    <row r="385" spans="1:9">
      <c r="A385" s="143">
        <f t="shared" si="20"/>
        <v>378</v>
      </c>
      <c r="B385" s="138" t="s">
        <v>98</v>
      </c>
      <c r="C385" s="275">
        <v>45036</v>
      </c>
      <c r="D385" s="275">
        <v>45036</v>
      </c>
      <c r="E385" s="275">
        <v>45036</v>
      </c>
      <c r="F385" s="139">
        <f t="shared" si="21"/>
        <v>0</v>
      </c>
      <c r="G385" s="140">
        <v>3060.48</v>
      </c>
      <c r="H385" s="141">
        <f t="shared" si="22"/>
        <v>2.4051962448524395E-5</v>
      </c>
      <c r="I385" s="142">
        <f t="shared" si="23"/>
        <v>0</v>
      </c>
    </row>
    <row r="386" spans="1:9">
      <c r="A386" s="143">
        <f t="shared" si="20"/>
        <v>379</v>
      </c>
      <c r="B386" s="138" t="s">
        <v>98</v>
      </c>
      <c r="C386" s="275">
        <v>44971</v>
      </c>
      <c r="D386" s="275">
        <v>44973</v>
      </c>
      <c r="E386" s="275">
        <v>44973</v>
      </c>
      <c r="F386" s="139">
        <f t="shared" si="21"/>
        <v>2</v>
      </c>
      <c r="G386" s="140">
        <v>15352.87</v>
      </c>
      <c r="H386" s="141">
        <f t="shared" si="22"/>
        <v>1.2065645020293443E-4</v>
      </c>
      <c r="I386" s="142">
        <f t="shared" si="23"/>
        <v>2.4131290040586885E-4</v>
      </c>
    </row>
    <row r="387" spans="1:9">
      <c r="A387" s="143">
        <f t="shared" si="20"/>
        <v>380</v>
      </c>
      <c r="B387" s="138" t="s">
        <v>98</v>
      </c>
      <c r="C387" s="275">
        <v>45167</v>
      </c>
      <c r="D387" s="275">
        <v>45169</v>
      </c>
      <c r="E387" s="275">
        <v>45169</v>
      </c>
      <c r="F387" s="139">
        <f t="shared" si="21"/>
        <v>2</v>
      </c>
      <c r="G387" s="140">
        <v>17932.07</v>
      </c>
      <c r="H387" s="141">
        <f t="shared" si="22"/>
        <v>1.4092608815097985E-4</v>
      </c>
      <c r="I387" s="142">
        <f t="shared" si="23"/>
        <v>2.8185217630195971E-4</v>
      </c>
    </row>
    <row r="388" spans="1:9">
      <c r="A388" s="143">
        <f t="shared" si="20"/>
        <v>381</v>
      </c>
      <c r="B388" s="138" t="s">
        <v>98</v>
      </c>
      <c r="C388" s="275">
        <v>45282</v>
      </c>
      <c r="D388" s="275">
        <v>45287</v>
      </c>
      <c r="E388" s="275">
        <v>45287</v>
      </c>
      <c r="F388" s="139">
        <f t="shared" si="21"/>
        <v>5</v>
      </c>
      <c r="G388" s="140">
        <v>211908.42</v>
      </c>
      <c r="H388" s="141">
        <f t="shared" si="22"/>
        <v>1.6653640475893115E-3</v>
      </c>
      <c r="I388" s="142">
        <f t="shared" si="23"/>
        <v>8.326820237946557E-3</v>
      </c>
    </row>
    <row r="389" spans="1:9">
      <c r="A389" s="143">
        <f t="shared" si="20"/>
        <v>382</v>
      </c>
      <c r="B389" s="138" t="s">
        <v>98</v>
      </c>
      <c r="C389" s="275">
        <v>44937</v>
      </c>
      <c r="D389" s="275">
        <v>44943</v>
      </c>
      <c r="E389" s="275">
        <v>44943</v>
      </c>
      <c r="F389" s="139">
        <f t="shared" si="21"/>
        <v>6</v>
      </c>
      <c r="G389" s="140">
        <v>222059.91</v>
      </c>
      <c r="H389" s="141">
        <f t="shared" si="22"/>
        <v>1.745143446989592E-3</v>
      </c>
      <c r="I389" s="142">
        <f t="shared" si="23"/>
        <v>1.0470860681937552E-2</v>
      </c>
    </row>
    <row r="390" spans="1:9">
      <c r="A390" s="143">
        <f t="shared" si="20"/>
        <v>383</v>
      </c>
      <c r="B390" s="138" t="s">
        <v>98</v>
      </c>
      <c r="C390" s="275">
        <v>45002</v>
      </c>
      <c r="D390" s="275">
        <v>45002</v>
      </c>
      <c r="E390" s="275">
        <v>45002</v>
      </c>
      <c r="F390" s="139">
        <f t="shared" si="21"/>
        <v>0</v>
      </c>
      <c r="G390" s="140">
        <v>4232.54</v>
      </c>
      <c r="H390" s="141">
        <f t="shared" si="22"/>
        <v>3.3263047999620137E-5</v>
      </c>
      <c r="I390" s="142">
        <f t="shared" si="23"/>
        <v>0</v>
      </c>
    </row>
    <row r="391" spans="1:9">
      <c r="A391" s="143">
        <f t="shared" si="20"/>
        <v>384</v>
      </c>
      <c r="B391" s="138" t="s">
        <v>98</v>
      </c>
      <c r="C391" s="275">
        <v>44930</v>
      </c>
      <c r="D391" s="275">
        <v>44930</v>
      </c>
      <c r="E391" s="275">
        <v>44930</v>
      </c>
      <c r="F391" s="139">
        <f t="shared" si="21"/>
        <v>0</v>
      </c>
      <c r="G391" s="140">
        <v>2953</v>
      </c>
      <c r="H391" s="141">
        <f t="shared" si="22"/>
        <v>2.3207289415546758E-5</v>
      </c>
      <c r="I391" s="142">
        <f t="shared" si="23"/>
        <v>0</v>
      </c>
    </row>
    <row r="392" spans="1:9">
      <c r="A392" s="143">
        <f t="shared" ref="A392:A455" si="24">A391+1</f>
        <v>385</v>
      </c>
      <c r="B392" s="138" t="s">
        <v>98</v>
      </c>
      <c r="C392" s="275">
        <v>45140</v>
      </c>
      <c r="D392" s="275">
        <v>45142</v>
      </c>
      <c r="E392" s="275">
        <v>45142</v>
      </c>
      <c r="F392" s="139">
        <f t="shared" ref="F392:F455" si="25">E392-C392</f>
        <v>2</v>
      </c>
      <c r="G392" s="140">
        <v>7188.09</v>
      </c>
      <c r="H392" s="141">
        <f t="shared" ref="H392:H455" si="26">G392/$G$8894</f>
        <v>5.6490377573653064E-5</v>
      </c>
      <c r="I392" s="142">
        <f t="shared" ref="I392:I455" si="27">H392*F392</f>
        <v>1.1298075514730613E-4</v>
      </c>
    </row>
    <row r="393" spans="1:9">
      <c r="A393" s="143">
        <f t="shared" si="24"/>
        <v>386</v>
      </c>
      <c r="B393" s="138" t="s">
        <v>98</v>
      </c>
      <c r="C393" s="275">
        <v>45264</v>
      </c>
      <c r="D393" s="275">
        <v>45265</v>
      </c>
      <c r="E393" s="275">
        <v>45265</v>
      </c>
      <c r="F393" s="139">
        <f t="shared" si="25"/>
        <v>1</v>
      </c>
      <c r="G393" s="140">
        <v>39306.089999999997</v>
      </c>
      <c r="H393" s="141">
        <f t="shared" si="26"/>
        <v>3.0890206787115754E-4</v>
      </c>
      <c r="I393" s="142">
        <f t="shared" si="27"/>
        <v>3.0890206787115754E-4</v>
      </c>
    </row>
    <row r="394" spans="1:9">
      <c r="A394" s="143">
        <f t="shared" si="24"/>
        <v>387</v>
      </c>
      <c r="B394" s="138" t="s">
        <v>98</v>
      </c>
      <c r="C394" s="275">
        <v>45134</v>
      </c>
      <c r="D394" s="275">
        <v>45135</v>
      </c>
      <c r="E394" s="275">
        <v>45135</v>
      </c>
      <c r="F394" s="139">
        <f t="shared" si="25"/>
        <v>1</v>
      </c>
      <c r="G394" s="140">
        <v>23142.7</v>
      </c>
      <c r="H394" s="141">
        <f t="shared" si="26"/>
        <v>1.8187583364618148E-4</v>
      </c>
      <c r="I394" s="142">
        <f t="shared" si="27"/>
        <v>1.8187583364618148E-4</v>
      </c>
    </row>
    <row r="395" spans="1:9">
      <c r="A395" s="143">
        <f t="shared" si="24"/>
        <v>388</v>
      </c>
      <c r="B395" s="138" t="s">
        <v>98</v>
      </c>
      <c r="C395" s="275">
        <v>45243</v>
      </c>
      <c r="D395" s="275">
        <v>45589</v>
      </c>
      <c r="E395" s="275">
        <v>45589</v>
      </c>
      <c r="F395" s="139">
        <f t="shared" si="25"/>
        <v>346</v>
      </c>
      <c r="G395" s="140">
        <v>269.02999999999997</v>
      </c>
      <c r="H395" s="141">
        <f t="shared" si="26"/>
        <v>2.1142760147187751E-6</v>
      </c>
      <c r="I395" s="142">
        <f t="shared" si="27"/>
        <v>7.3153950109269622E-4</v>
      </c>
    </row>
    <row r="396" spans="1:9">
      <c r="A396" s="143">
        <f t="shared" si="24"/>
        <v>389</v>
      </c>
      <c r="B396" s="138" t="s">
        <v>98</v>
      </c>
      <c r="C396" s="275">
        <v>45063</v>
      </c>
      <c r="D396" s="275">
        <v>45064</v>
      </c>
      <c r="E396" s="275">
        <v>45064</v>
      </c>
      <c r="F396" s="139">
        <f t="shared" si="25"/>
        <v>1</v>
      </c>
      <c r="G396" s="140">
        <v>23498.38</v>
      </c>
      <c r="H396" s="141">
        <f t="shared" si="26"/>
        <v>1.8467108210514584E-4</v>
      </c>
      <c r="I396" s="142">
        <f t="shared" si="27"/>
        <v>1.8467108210514584E-4</v>
      </c>
    </row>
    <row r="397" spans="1:9">
      <c r="A397" s="143">
        <f t="shared" si="24"/>
        <v>390</v>
      </c>
      <c r="B397" s="138" t="s">
        <v>98</v>
      </c>
      <c r="C397" s="275">
        <v>44994</v>
      </c>
      <c r="D397" s="275">
        <v>45006</v>
      </c>
      <c r="E397" s="275">
        <v>45006</v>
      </c>
      <c r="F397" s="139">
        <f t="shared" si="25"/>
        <v>12</v>
      </c>
      <c r="G397" s="140">
        <v>5514.9</v>
      </c>
      <c r="H397" s="141">
        <f t="shared" si="26"/>
        <v>4.334096864131351E-5</v>
      </c>
      <c r="I397" s="142">
        <f t="shared" si="27"/>
        <v>5.2009162369576211E-4</v>
      </c>
    </row>
    <row r="398" spans="1:9">
      <c r="A398" s="143">
        <f t="shared" si="24"/>
        <v>391</v>
      </c>
      <c r="B398" s="138" t="s">
        <v>98</v>
      </c>
      <c r="C398" s="275">
        <v>45166</v>
      </c>
      <c r="D398" s="275">
        <v>45167</v>
      </c>
      <c r="E398" s="275">
        <v>45167</v>
      </c>
      <c r="F398" s="139">
        <f t="shared" si="25"/>
        <v>1</v>
      </c>
      <c r="G398" s="140">
        <v>23159.11</v>
      </c>
      <c r="H398" s="141">
        <f t="shared" si="26"/>
        <v>1.8200479796020422E-4</v>
      </c>
      <c r="I398" s="142">
        <f t="shared" si="27"/>
        <v>1.8200479796020422E-4</v>
      </c>
    </row>
    <row r="399" spans="1:9">
      <c r="A399" s="143">
        <f t="shared" si="24"/>
        <v>392</v>
      </c>
      <c r="B399" s="138" t="s">
        <v>98</v>
      </c>
      <c r="C399" s="275">
        <v>45062</v>
      </c>
      <c r="D399" s="275">
        <v>45076</v>
      </c>
      <c r="E399" s="275">
        <v>45076</v>
      </c>
      <c r="F399" s="139">
        <f t="shared" si="25"/>
        <v>14</v>
      </c>
      <c r="G399" s="140">
        <v>171.86</v>
      </c>
      <c r="H399" s="141">
        <f t="shared" si="26"/>
        <v>1.3506280931106894E-6</v>
      </c>
      <c r="I399" s="142">
        <f t="shared" si="27"/>
        <v>1.8908793303549651E-5</v>
      </c>
    </row>
    <row r="400" spans="1:9">
      <c r="A400" s="143">
        <f t="shared" si="24"/>
        <v>393</v>
      </c>
      <c r="B400" s="138" t="s">
        <v>98</v>
      </c>
      <c r="C400" s="275">
        <v>45100</v>
      </c>
      <c r="D400" s="275">
        <v>45104</v>
      </c>
      <c r="E400" s="275">
        <v>45104</v>
      </c>
      <c r="F400" s="139">
        <f t="shared" si="25"/>
        <v>4</v>
      </c>
      <c r="G400" s="140">
        <v>9393.24</v>
      </c>
      <c r="H400" s="141">
        <f t="shared" si="26"/>
        <v>7.3820399332776978E-5</v>
      </c>
      <c r="I400" s="142">
        <f t="shared" si="27"/>
        <v>2.9528159733110791E-4</v>
      </c>
    </row>
    <row r="401" spans="1:9">
      <c r="A401" s="143">
        <f t="shared" si="24"/>
        <v>394</v>
      </c>
      <c r="B401" s="138" t="s">
        <v>98</v>
      </c>
      <c r="C401" s="275">
        <v>45281</v>
      </c>
      <c r="D401" s="275">
        <v>45287</v>
      </c>
      <c r="E401" s="275">
        <v>45287</v>
      </c>
      <c r="F401" s="139">
        <f t="shared" si="25"/>
        <v>6</v>
      </c>
      <c r="G401" s="140">
        <v>78450.8</v>
      </c>
      <c r="H401" s="141">
        <f t="shared" si="26"/>
        <v>6.1653586877113975E-4</v>
      </c>
      <c r="I401" s="142">
        <f t="shared" si="27"/>
        <v>3.6992152126268385E-3</v>
      </c>
    </row>
    <row r="402" spans="1:9">
      <c r="A402" s="143">
        <f t="shared" si="24"/>
        <v>395</v>
      </c>
      <c r="B402" s="138" t="s">
        <v>98</v>
      </c>
      <c r="C402" s="275">
        <v>45022</v>
      </c>
      <c r="D402" s="275">
        <v>45026</v>
      </c>
      <c r="E402" s="275">
        <v>45026</v>
      </c>
      <c r="F402" s="139">
        <f t="shared" si="25"/>
        <v>4</v>
      </c>
      <c r="G402" s="140">
        <v>105640.05</v>
      </c>
      <c r="H402" s="141">
        <f t="shared" si="26"/>
        <v>8.3021307626916026E-4</v>
      </c>
      <c r="I402" s="142">
        <f t="shared" si="27"/>
        <v>3.320852305076641E-3</v>
      </c>
    </row>
    <row r="403" spans="1:9">
      <c r="A403" s="143">
        <f t="shared" si="24"/>
        <v>396</v>
      </c>
      <c r="B403" s="138" t="s">
        <v>98</v>
      </c>
      <c r="C403" s="275">
        <v>45070</v>
      </c>
      <c r="D403" s="275">
        <v>45072</v>
      </c>
      <c r="E403" s="275">
        <v>45072</v>
      </c>
      <c r="F403" s="139">
        <f t="shared" si="25"/>
        <v>2</v>
      </c>
      <c r="G403" s="140">
        <v>22267.93</v>
      </c>
      <c r="H403" s="141">
        <f t="shared" si="26"/>
        <v>1.750011162191453E-4</v>
      </c>
      <c r="I403" s="142">
        <f t="shared" si="27"/>
        <v>3.5000223243829059E-4</v>
      </c>
    </row>
    <row r="404" spans="1:9">
      <c r="A404" s="143">
        <f t="shared" si="24"/>
        <v>397</v>
      </c>
      <c r="B404" s="138" t="s">
        <v>98</v>
      </c>
      <c r="C404" s="275">
        <v>45108</v>
      </c>
      <c r="D404" s="275">
        <v>45113</v>
      </c>
      <c r="E404" s="275">
        <v>45113</v>
      </c>
      <c r="F404" s="139">
        <f t="shared" si="25"/>
        <v>5</v>
      </c>
      <c r="G404" s="140">
        <v>4610.6099999999997</v>
      </c>
      <c r="H404" s="141">
        <f t="shared" si="26"/>
        <v>3.6234256908978675E-5</v>
      </c>
      <c r="I404" s="142">
        <f t="shared" si="27"/>
        <v>1.8117128454489339E-4</v>
      </c>
    </row>
    <row r="405" spans="1:9">
      <c r="A405" s="143">
        <f t="shared" si="24"/>
        <v>398</v>
      </c>
      <c r="B405" s="138" t="s">
        <v>98</v>
      </c>
      <c r="C405" s="275">
        <v>45091</v>
      </c>
      <c r="D405" s="275">
        <v>45092</v>
      </c>
      <c r="E405" s="275">
        <v>45092</v>
      </c>
      <c r="F405" s="139">
        <f t="shared" si="25"/>
        <v>1</v>
      </c>
      <c r="G405" s="140">
        <v>25014.38</v>
      </c>
      <c r="H405" s="141">
        <f t="shared" si="26"/>
        <v>1.9658515279731274E-4</v>
      </c>
      <c r="I405" s="142">
        <f t="shared" si="27"/>
        <v>1.9658515279731274E-4</v>
      </c>
    </row>
    <row r="406" spans="1:9">
      <c r="A406" s="143">
        <f t="shared" si="24"/>
        <v>399</v>
      </c>
      <c r="B406" s="138" t="s">
        <v>98</v>
      </c>
      <c r="C406" s="275">
        <v>45050</v>
      </c>
      <c r="D406" s="275">
        <v>45055</v>
      </c>
      <c r="E406" s="275">
        <v>45055</v>
      </c>
      <c r="F406" s="139">
        <f t="shared" si="25"/>
        <v>5</v>
      </c>
      <c r="G406" s="140">
        <v>5839.99</v>
      </c>
      <c r="H406" s="141">
        <f t="shared" si="26"/>
        <v>4.5895813787300676E-5</v>
      </c>
      <c r="I406" s="142">
        <f t="shared" si="27"/>
        <v>2.2947906893650339E-4</v>
      </c>
    </row>
    <row r="407" spans="1:9">
      <c r="A407" s="143">
        <f t="shared" si="24"/>
        <v>400</v>
      </c>
      <c r="B407" s="138" t="s">
        <v>98</v>
      </c>
      <c r="C407" s="275">
        <v>45050</v>
      </c>
      <c r="D407" s="275">
        <v>45051</v>
      </c>
      <c r="E407" s="275">
        <v>45051</v>
      </c>
      <c r="F407" s="139">
        <f t="shared" si="25"/>
        <v>1</v>
      </c>
      <c r="G407" s="140">
        <v>29014.55</v>
      </c>
      <c r="H407" s="141">
        <f t="shared" si="26"/>
        <v>2.2802203153127402E-4</v>
      </c>
      <c r="I407" s="142">
        <f t="shared" si="27"/>
        <v>2.2802203153127402E-4</v>
      </c>
    </row>
    <row r="408" spans="1:9">
      <c r="A408" s="143">
        <f t="shared" si="24"/>
        <v>401</v>
      </c>
      <c r="B408" s="138" t="s">
        <v>98</v>
      </c>
      <c r="C408" s="275">
        <v>45085</v>
      </c>
      <c r="D408" s="275">
        <v>45086</v>
      </c>
      <c r="E408" s="275">
        <v>45086</v>
      </c>
      <c r="F408" s="139">
        <f t="shared" si="25"/>
        <v>1</v>
      </c>
      <c r="G408" s="140">
        <v>36656.080000000002</v>
      </c>
      <c r="H408" s="141">
        <f t="shared" si="26"/>
        <v>2.8807594222805122E-4</v>
      </c>
      <c r="I408" s="142">
        <f t="shared" si="27"/>
        <v>2.8807594222805122E-4</v>
      </c>
    </row>
    <row r="409" spans="1:9">
      <c r="A409" s="143">
        <f t="shared" si="24"/>
        <v>402</v>
      </c>
      <c r="B409" s="138" t="s">
        <v>98</v>
      </c>
      <c r="C409" s="275">
        <v>45132</v>
      </c>
      <c r="D409" s="275">
        <v>45134</v>
      </c>
      <c r="E409" s="275">
        <v>45134</v>
      </c>
      <c r="F409" s="139">
        <f t="shared" si="25"/>
        <v>2</v>
      </c>
      <c r="G409" s="140">
        <v>15594.49</v>
      </c>
      <c r="H409" s="141">
        <f t="shared" si="26"/>
        <v>1.2255531416114113E-4</v>
      </c>
      <c r="I409" s="142">
        <f t="shared" si="27"/>
        <v>2.4511062832228227E-4</v>
      </c>
    </row>
    <row r="410" spans="1:9">
      <c r="A410" s="143">
        <f t="shared" si="24"/>
        <v>403</v>
      </c>
      <c r="B410" s="138" t="s">
        <v>98</v>
      </c>
      <c r="C410" s="275">
        <v>45279</v>
      </c>
      <c r="D410" s="275">
        <v>45282</v>
      </c>
      <c r="E410" s="275">
        <v>45282</v>
      </c>
      <c r="F410" s="139">
        <f t="shared" si="25"/>
        <v>3</v>
      </c>
      <c r="G410" s="140">
        <v>20370.57</v>
      </c>
      <c r="H410" s="141">
        <f t="shared" si="26"/>
        <v>1.6008998088372988E-4</v>
      </c>
      <c r="I410" s="142">
        <f t="shared" si="27"/>
        <v>4.802699426511896E-4</v>
      </c>
    </row>
    <row r="411" spans="1:9">
      <c r="A411" s="143">
        <f t="shared" si="24"/>
        <v>404</v>
      </c>
      <c r="B411" s="138" t="s">
        <v>98</v>
      </c>
      <c r="C411" s="275">
        <v>45006</v>
      </c>
      <c r="D411" s="275">
        <v>45007</v>
      </c>
      <c r="E411" s="275">
        <v>45007</v>
      </c>
      <c r="F411" s="139">
        <f t="shared" si="25"/>
        <v>1</v>
      </c>
      <c r="G411" s="140">
        <v>61890.62</v>
      </c>
      <c r="H411" s="141">
        <f t="shared" si="26"/>
        <v>4.8639130729685964E-4</v>
      </c>
      <c r="I411" s="142">
        <f t="shared" si="27"/>
        <v>4.8639130729685964E-4</v>
      </c>
    </row>
    <row r="412" spans="1:9">
      <c r="A412" s="143">
        <f t="shared" si="24"/>
        <v>405</v>
      </c>
      <c r="B412" s="138" t="s">
        <v>98</v>
      </c>
      <c r="C412" s="275">
        <v>45252</v>
      </c>
      <c r="D412" s="275">
        <v>45259</v>
      </c>
      <c r="E412" s="275">
        <v>45259</v>
      </c>
      <c r="F412" s="139">
        <f t="shared" si="25"/>
        <v>7</v>
      </c>
      <c r="G412" s="140">
        <v>14076.72</v>
      </c>
      <c r="H412" s="141">
        <f t="shared" si="26"/>
        <v>1.1062733324131911E-4</v>
      </c>
      <c r="I412" s="142">
        <f t="shared" si="27"/>
        <v>7.7439133268923373E-4</v>
      </c>
    </row>
    <row r="413" spans="1:9">
      <c r="A413" s="143">
        <f t="shared" si="24"/>
        <v>406</v>
      </c>
      <c r="B413" s="138" t="s">
        <v>98</v>
      </c>
      <c r="C413" s="275">
        <v>45189</v>
      </c>
      <c r="D413" s="275">
        <v>45191</v>
      </c>
      <c r="E413" s="275">
        <v>45191</v>
      </c>
      <c r="F413" s="139">
        <f t="shared" si="25"/>
        <v>2</v>
      </c>
      <c r="G413" s="140">
        <v>4169.3100000000004</v>
      </c>
      <c r="H413" s="141">
        <f t="shared" si="26"/>
        <v>3.2766130658020066E-5</v>
      </c>
      <c r="I413" s="142">
        <f t="shared" si="27"/>
        <v>6.5532261316040132E-5</v>
      </c>
    </row>
    <row r="414" spans="1:9">
      <c r="A414" s="143">
        <f t="shared" si="24"/>
        <v>407</v>
      </c>
      <c r="B414" s="138" t="s">
        <v>98</v>
      </c>
      <c r="C414" s="275">
        <v>44963</v>
      </c>
      <c r="D414" s="275">
        <v>44965</v>
      </c>
      <c r="E414" s="275">
        <v>44965</v>
      </c>
      <c r="F414" s="139">
        <f t="shared" si="25"/>
        <v>2</v>
      </c>
      <c r="G414" s="140">
        <v>33905.18</v>
      </c>
      <c r="H414" s="141">
        <f t="shared" si="26"/>
        <v>2.6645693360860398E-4</v>
      </c>
      <c r="I414" s="142">
        <f t="shared" si="27"/>
        <v>5.3291386721720797E-4</v>
      </c>
    </row>
    <row r="415" spans="1:9">
      <c r="A415" s="143">
        <f t="shared" si="24"/>
        <v>408</v>
      </c>
      <c r="B415" s="138" t="s">
        <v>98</v>
      </c>
      <c r="C415" s="275">
        <v>45058</v>
      </c>
      <c r="D415" s="275">
        <v>45058</v>
      </c>
      <c r="E415" s="275">
        <v>45058</v>
      </c>
      <c r="F415" s="139">
        <f t="shared" si="25"/>
        <v>0</v>
      </c>
      <c r="G415" s="140">
        <v>19022.32</v>
      </c>
      <c r="H415" s="141">
        <f t="shared" si="26"/>
        <v>1.4949423826452537E-4</v>
      </c>
      <c r="I415" s="142">
        <f t="shared" si="27"/>
        <v>0</v>
      </c>
    </row>
    <row r="416" spans="1:9">
      <c r="A416" s="143">
        <f t="shared" si="24"/>
        <v>409</v>
      </c>
      <c r="B416" s="138" t="s">
        <v>98</v>
      </c>
      <c r="C416" s="275">
        <v>45027</v>
      </c>
      <c r="D416" s="275">
        <v>45028</v>
      </c>
      <c r="E416" s="275">
        <v>45028</v>
      </c>
      <c r="F416" s="139">
        <f t="shared" si="25"/>
        <v>1</v>
      </c>
      <c r="G416" s="140">
        <v>69329.16</v>
      </c>
      <c r="H416" s="141">
        <f t="shared" si="26"/>
        <v>5.4484994278928135E-4</v>
      </c>
      <c r="I416" s="142">
        <f t="shared" si="27"/>
        <v>5.4484994278928135E-4</v>
      </c>
    </row>
    <row r="417" spans="1:9">
      <c r="A417" s="143">
        <f t="shared" si="24"/>
        <v>410</v>
      </c>
      <c r="B417" s="138" t="s">
        <v>98</v>
      </c>
      <c r="C417" s="275">
        <v>45205</v>
      </c>
      <c r="D417" s="275">
        <v>45205</v>
      </c>
      <c r="E417" s="275">
        <v>45205</v>
      </c>
      <c r="F417" s="139">
        <f t="shared" si="25"/>
        <v>0</v>
      </c>
      <c r="G417" s="140">
        <v>16140.7</v>
      </c>
      <c r="H417" s="141">
        <f t="shared" si="26"/>
        <v>1.2684791610887759E-4</v>
      </c>
      <c r="I417" s="142">
        <f t="shared" si="27"/>
        <v>0</v>
      </c>
    </row>
    <row r="418" spans="1:9">
      <c r="A418" s="143">
        <f t="shared" si="24"/>
        <v>411</v>
      </c>
      <c r="B418" s="138" t="s">
        <v>98</v>
      </c>
      <c r="C418" s="275">
        <v>45017</v>
      </c>
      <c r="D418" s="275">
        <v>45019</v>
      </c>
      <c r="E418" s="275">
        <v>45019</v>
      </c>
      <c r="F418" s="139">
        <f t="shared" si="25"/>
        <v>2</v>
      </c>
      <c r="G418" s="140">
        <v>57099.42</v>
      </c>
      <c r="H418" s="141">
        <f t="shared" si="26"/>
        <v>4.4873781422277644E-4</v>
      </c>
      <c r="I418" s="142">
        <f t="shared" si="27"/>
        <v>8.9747562844555288E-4</v>
      </c>
    </row>
    <row r="419" spans="1:9">
      <c r="A419" s="143">
        <f t="shared" si="24"/>
        <v>412</v>
      </c>
      <c r="B419" s="138" t="s">
        <v>98</v>
      </c>
      <c r="C419" s="275">
        <v>45208</v>
      </c>
      <c r="D419" s="275">
        <v>45210</v>
      </c>
      <c r="E419" s="275">
        <v>45210</v>
      </c>
      <c r="F419" s="139">
        <f t="shared" si="25"/>
        <v>2</v>
      </c>
      <c r="G419" s="140">
        <v>3625.86</v>
      </c>
      <c r="H419" s="141">
        <f t="shared" si="26"/>
        <v>2.849521923476274E-5</v>
      </c>
      <c r="I419" s="142">
        <f t="shared" si="27"/>
        <v>5.699043846952548E-5</v>
      </c>
    </row>
    <row r="420" spans="1:9">
      <c r="A420" s="143">
        <f t="shared" si="24"/>
        <v>413</v>
      </c>
      <c r="B420" s="138" t="s">
        <v>98</v>
      </c>
      <c r="C420" s="275">
        <v>45141</v>
      </c>
      <c r="D420" s="275">
        <v>45142</v>
      </c>
      <c r="E420" s="275">
        <v>45142</v>
      </c>
      <c r="F420" s="139">
        <f t="shared" si="25"/>
        <v>1</v>
      </c>
      <c r="G420" s="140">
        <v>20590.16</v>
      </c>
      <c r="H420" s="141">
        <f t="shared" si="26"/>
        <v>1.6181571359038749E-4</v>
      </c>
      <c r="I420" s="142">
        <f t="shared" si="27"/>
        <v>1.6181571359038749E-4</v>
      </c>
    </row>
    <row r="421" spans="1:9">
      <c r="A421" s="143">
        <f t="shared" si="24"/>
        <v>414</v>
      </c>
      <c r="B421" s="138" t="s">
        <v>98</v>
      </c>
      <c r="C421" s="275">
        <v>44984</v>
      </c>
      <c r="D421" s="275">
        <v>44986</v>
      </c>
      <c r="E421" s="275">
        <v>44986</v>
      </c>
      <c r="F421" s="139">
        <f t="shared" si="25"/>
        <v>2</v>
      </c>
      <c r="G421" s="140">
        <v>63373.77</v>
      </c>
      <c r="H421" s="141">
        <f t="shared" si="26"/>
        <v>4.9804721359441066E-4</v>
      </c>
      <c r="I421" s="142">
        <f t="shared" si="27"/>
        <v>9.9609442718882131E-4</v>
      </c>
    </row>
    <row r="422" spans="1:9">
      <c r="A422" s="143">
        <f t="shared" si="24"/>
        <v>415</v>
      </c>
      <c r="B422" s="138" t="s">
        <v>98</v>
      </c>
      <c r="C422" s="275">
        <v>45211</v>
      </c>
      <c r="D422" s="275">
        <v>45223</v>
      </c>
      <c r="E422" s="275">
        <v>45223</v>
      </c>
      <c r="F422" s="139">
        <f t="shared" si="25"/>
        <v>12</v>
      </c>
      <c r="G422" s="140">
        <v>4062.26</v>
      </c>
      <c r="H422" s="141">
        <f t="shared" si="26"/>
        <v>3.192483694588519E-5</v>
      </c>
      <c r="I422" s="142">
        <f t="shared" si="27"/>
        <v>3.8309804335062226E-4</v>
      </c>
    </row>
    <row r="423" spans="1:9">
      <c r="A423" s="143">
        <f t="shared" si="24"/>
        <v>416</v>
      </c>
      <c r="B423" s="138" t="s">
        <v>98</v>
      </c>
      <c r="C423" s="275">
        <v>45148</v>
      </c>
      <c r="D423" s="275">
        <v>45152</v>
      </c>
      <c r="E423" s="275">
        <v>45152</v>
      </c>
      <c r="F423" s="139">
        <f t="shared" si="25"/>
        <v>4</v>
      </c>
      <c r="G423" s="140">
        <v>8775.83</v>
      </c>
      <c r="H423" s="141">
        <f t="shared" si="26"/>
        <v>6.8968244724564067E-5</v>
      </c>
      <c r="I423" s="142">
        <f t="shared" si="27"/>
        <v>2.7587297889825627E-4</v>
      </c>
    </row>
    <row r="424" spans="1:9">
      <c r="A424" s="143">
        <f t="shared" si="24"/>
        <v>417</v>
      </c>
      <c r="B424" s="138" t="s">
        <v>98</v>
      </c>
      <c r="C424" s="275">
        <v>45163</v>
      </c>
      <c r="D424" s="275">
        <v>45167</v>
      </c>
      <c r="E424" s="275">
        <v>45167</v>
      </c>
      <c r="F424" s="139">
        <f t="shared" si="25"/>
        <v>4</v>
      </c>
      <c r="G424" s="140">
        <v>22950.63</v>
      </c>
      <c r="H424" s="141">
        <f t="shared" si="26"/>
        <v>1.8036637747346086E-4</v>
      </c>
      <c r="I424" s="142">
        <f t="shared" si="27"/>
        <v>7.2146550989384342E-4</v>
      </c>
    </row>
    <row r="425" spans="1:9">
      <c r="A425" s="143">
        <f t="shared" si="24"/>
        <v>418</v>
      </c>
      <c r="B425" s="138" t="s">
        <v>98</v>
      </c>
      <c r="C425" s="275">
        <v>45048</v>
      </c>
      <c r="D425" s="275">
        <v>45089</v>
      </c>
      <c r="E425" s="275">
        <v>45089</v>
      </c>
      <c r="F425" s="139">
        <f t="shared" si="25"/>
        <v>41</v>
      </c>
      <c r="G425" s="140">
        <v>630.78</v>
      </c>
      <c r="H425" s="141">
        <f t="shared" si="26"/>
        <v>4.9572279097658593E-6</v>
      </c>
      <c r="I425" s="142">
        <f t="shared" si="27"/>
        <v>2.0324634430040023E-4</v>
      </c>
    </row>
    <row r="426" spans="1:9">
      <c r="A426" s="143">
        <f t="shared" si="24"/>
        <v>419</v>
      </c>
      <c r="B426" s="138" t="s">
        <v>98</v>
      </c>
      <c r="C426" s="275">
        <v>45238</v>
      </c>
      <c r="D426" s="275">
        <v>45239</v>
      </c>
      <c r="E426" s="275">
        <v>45239</v>
      </c>
      <c r="F426" s="139">
        <f t="shared" si="25"/>
        <v>1</v>
      </c>
      <c r="G426" s="140">
        <v>37489.22</v>
      </c>
      <c r="H426" s="141">
        <f t="shared" si="26"/>
        <v>2.9462349424419363E-4</v>
      </c>
      <c r="I426" s="142">
        <f t="shared" si="27"/>
        <v>2.9462349424419363E-4</v>
      </c>
    </row>
    <row r="427" spans="1:9">
      <c r="A427" s="143">
        <f t="shared" si="24"/>
        <v>420</v>
      </c>
      <c r="B427" s="138" t="s">
        <v>98</v>
      </c>
      <c r="C427" s="275">
        <v>45233</v>
      </c>
      <c r="D427" s="275">
        <v>45236</v>
      </c>
      <c r="E427" s="275">
        <v>45236</v>
      </c>
      <c r="F427" s="139">
        <f t="shared" si="25"/>
        <v>3</v>
      </c>
      <c r="G427" s="140">
        <v>23445.8</v>
      </c>
      <c r="H427" s="141">
        <f t="shared" si="26"/>
        <v>1.8425786189604678E-4</v>
      </c>
      <c r="I427" s="142">
        <f t="shared" si="27"/>
        <v>5.5277358568814035E-4</v>
      </c>
    </row>
    <row r="428" spans="1:9">
      <c r="A428" s="143">
        <f t="shared" si="24"/>
        <v>421</v>
      </c>
      <c r="B428" s="138" t="s">
        <v>98</v>
      </c>
      <c r="C428" s="275">
        <v>44994</v>
      </c>
      <c r="D428" s="275">
        <v>44998</v>
      </c>
      <c r="E428" s="275">
        <v>44998</v>
      </c>
      <c r="F428" s="139">
        <f t="shared" si="25"/>
        <v>4</v>
      </c>
      <c r="G428" s="140">
        <v>13766.29</v>
      </c>
      <c r="H428" s="141">
        <f t="shared" si="26"/>
        <v>1.0818769935941319E-4</v>
      </c>
      <c r="I428" s="142">
        <f t="shared" si="27"/>
        <v>4.3275079743765278E-4</v>
      </c>
    </row>
    <row r="429" spans="1:9">
      <c r="A429" s="143">
        <f t="shared" si="24"/>
        <v>422</v>
      </c>
      <c r="B429" s="138" t="s">
        <v>98</v>
      </c>
      <c r="C429" s="275">
        <v>45086</v>
      </c>
      <c r="D429" s="275">
        <v>45089</v>
      </c>
      <c r="E429" s="275">
        <v>45089</v>
      </c>
      <c r="F429" s="139">
        <f t="shared" si="25"/>
        <v>3</v>
      </c>
      <c r="G429" s="140">
        <v>22945.23</v>
      </c>
      <c r="H429" s="141">
        <f t="shared" si="26"/>
        <v>1.8032393949078424E-4</v>
      </c>
      <c r="I429" s="142">
        <f t="shared" si="27"/>
        <v>5.4097181847235273E-4</v>
      </c>
    </row>
    <row r="430" spans="1:9">
      <c r="A430" s="143">
        <f t="shared" si="24"/>
        <v>423</v>
      </c>
      <c r="B430" s="138" t="s">
        <v>98</v>
      </c>
      <c r="C430" s="275">
        <v>45166</v>
      </c>
      <c r="D430" s="275">
        <v>45168</v>
      </c>
      <c r="E430" s="275">
        <v>45168</v>
      </c>
      <c r="F430" s="139">
        <f t="shared" si="25"/>
        <v>2</v>
      </c>
      <c r="G430" s="140">
        <v>9028.5</v>
      </c>
      <c r="H430" s="141">
        <f t="shared" si="26"/>
        <v>7.0953949369544157E-5</v>
      </c>
      <c r="I430" s="142">
        <f t="shared" si="27"/>
        <v>1.4190789873908831E-4</v>
      </c>
    </row>
    <row r="431" spans="1:9">
      <c r="A431" s="143">
        <f t="shared" si="24"/>
        <v>424</v>
      </c>
      <c r="B431" s="138" t="s">
        <v>98</v>
      </c>
      <c r="C431" s="275">
        <v>44985</v>
      </c>
      <c r="D431" s="275">
        <v>44986</v>
      </c>
      <c r="E431" s="275">
        <v>44986</v>
      </c>
      <c r="F431" s="139">
        <f t="shared" si="25"/>
        <v>1</v>
      </c>
      <c r="G431" s="140">
        <v>73001.350000000006</v>
      </c>
      <c r="H431" s="141">
        <f t="shared" si="26"/>
        <v>5.7370926419763777E-4</v>
      </c>
      <c r="I431" s="142">
        <f t="shared" si="27"/>
        <v>5.7370926419763777E-4</v>
      </c>
    </row>
    <row r="432" spans="1:9">
      <c r="A432" s="143">
        <f t="shared" si="24"/>
        <v>425</v>
      </c>
      <c r="B432" s="138" t="s">
        <v>98</v>
      </c>
      <c r="C432" s="275">
        <v>45124</v>
      </c>
      <c r="D432" s="275">
        <v>45131</v>
      </c>
      <c r="E432" s="275">
        <v>45131</v>
      </c>
      <c r="F432" s="139">
        <f t="shared" si="25"/>
        <v>7</v>
      </c>
      <c r="G432" s="140">
        <v>5607.39</v>
      </c>
      <c r="H432" s="141">
        <f t="shared" si="26"/>
        <v>4.4067836977935232E-5</v>
      </c>
      <c r="I432" s="142">
        <f t="shared" si="27"/>
        <v>3.0847485884554664E-4</v>
      </c>
    </row>
    <row r="433" spans="1:9">
      <c r="A433" s="143">
        <f t="shared" si="24"/>
        <v>426</v>
      </c>
      <c r="B433" s="138" t="s">
        <v>98</v>
      </c>
      <c r="C433" s="275">
        <v>45196</v>
      </c>
      <c r="D433" s="275">
        <v>45198</v>
      </c>
      <c r="E433" s="275">
        <v>45198</v>
      </c>
      <c r="F433" s="139">
        <f t="shared" si="25"/>
        <v>2</v>
      </c>
      <c r="G433" s="140">
        <v>6566.34</v>
      </c>
      <c r="H433" s="141">
        <f t="shared" si="26"/>
        <v>5.160411540158527E-5</v>
      </c>
      <c r="I433" s="142">
        <f t="shared" si="27"/>
        <v>1.0320823080317054E-4</v>
      </c>
    </row>
    <row r="434" spans="1:9">
      <c r="A434" s="143">
        <f t="shared" si="24"/>
        <v>427</v>
      </c>
      <c r="B434" s="138" t="s">
        <v>98</v>
      </c>
      <c r="C434" s="275">
        <v>45186</v>
      </c>
      <c r="D434" s="275">
        <v>45187</v>
      </c>
      <c r="E434" s="275">
        <v>45187</v>
      </c>
      <c r="F434" s="139">
        <f t="shared" si="25"/>
        <v>1</v>
      </c>
      <c r="G434" s="140">
        <v>186.83</v>
      </c>
      <c r="H434" s="141">
        <f t="shared" si="26"/>
        <v>1.4682756117529972E-6</v>
      </c>
      <c r="I434" s="142">
        <f t="shared" si="27"/>
        <v>1.4682756117529972E-6</v>
      </c>
    </row>
    <row r="435" spans="1:9">
      <c r="A435" s="143">
        <f t="shared" si="24"/>
        <v>428</v>
      </c>
      <c r="B435" s="138" t="s">
        <v>98</v>
      </c>
      <c r="C435" s="275">
        <v>45055</v>
      </c>
      <c r="D435" s="275">
        <v>45056</v>
      </c>
      <c r="E435" s="275">
        <v>45056</v>
      </c>
      <c r="F435" s="139">
        <f t="shared" si="25"/>
        <v>1</v>
      </c>
      <c r="G435" s="140">
        <v>51009.3</v>
      </c>
      <c r="H435" s="141">
        <f t="shared" si="26"/>
        <v>4.0087625736012506E-4</v>
      </c>
      <c r="I435" s="142">
        <f t="shared" si="27"/>
        <v>4.0087625736012506E-4</v>
      </c>
    </row>
    <row r="436" spans="1:9">
      <c r="A436" s="143">
        <f t="shared" si="24"/>
        <v>429</v>
      </c>
      <c r="B436" s="138" t="s">
        <v>98</v>
      </c>
      <c r="C436" s="275">
        <v>45054</v>
      </c>
      <c r="D436" s="275">
        <v>45056</v>
      </c>
      <c r="E436" s="275">
        <v>45056</v>
      </c>
      <c r="F436" s="139">
        <f t="shared" si="25"/>
        <v>2</v>
      </c>
      <c r="G436" s="140">
        <v>12471.1</v>
      </c>
      <c r="H436" s="141">
        <f t="shared" si="26"/>
        <v>9.8008949214434526E-5</v>
      </c>
      <c r="I436" s="142">
        <f t="shared" si="27"/>
        <v>1.9601789842886905E-4</v>
      </c>
    </row>
    <row r="437" spans="1:9">
      <c r="A437" s="143">
        <f t="shared" si="24"/>
        <v>430</v>
      </c>
      <c r="B437" s="138" t="s">
        <v>98</v>
      </c>
      <c r="C437" s="275">
        <v>44942</v>
      </c>
      <c r="D437" s="275">
        <v>44945</v>
      </c>
      <c r="E437" s="275">
        <v>44945</v>
      </c>
      <c r="F437" s="139">
        <f t="shared" si="25"/>
        <v>3</v>
      </c>
      <c r="G437" s="140">
        <v>33851.769999999997</v>
      </c>
      <c r="H437" s="141">
        <f t="shared" si="26"/>
        <v>2.6603719052438983E-4</v>
      </c>
      <c r="I437" s="142">
        <f t="shared" si="27"/>
        <v>7.9811157157316944E-4</v>
      </c>
    </row>
    <row r="438" spans="1:9">
      <c r="A438" s="143">
        <f t="shared" si="24"/>
        <v>431</v>
      </c>
      <c r="B438" s="138" t="s">
        <v>98</v>
      </c>
      <c r="C438" s="275">
        <v>45265</v>
      </c>
      <c r="D438" s="275">
        <v>45266</v>
      </c>
      <c r="E438" s="275">
        <v>45266</v>
      </c>
      <c r="F438" s="139">
        <f t="shared" si="25"/>
        <v>1</v>
      </c>
      <c r="G438" s="140">
        <v>56877.1</v>
      </c>
      <c r="H438" s="141">
        <f t="shared" si="26"/>
        <v>4.4699062675821008E-4</v>
      </c>
      <c r="I438" s="142">
        <f t="shared" si="27"/>
        <v>4.4699062675821008E-4</v>
      </c>
    </row>
    <row r="439" spans="1:9">
      <c r="A439" s="143">
        <f t="shared" si="24"/>
        <v>432</v>
      </c>
      <c r="B439" s="138" t="s">
        <v>98</v>
      </c>
      <c r="C439" s="275">
        <v>44935</v>
      </c>
      <c r="D439" s="275">
        <v>45376</v>
      </c>
      <c r="E439" s="275">
        <v>45376</v>
      </c>
      <c r="F439" s="139">
        <f t="shared" si="25"/>
        <v>441</v>
      </c>
      <c r="G439" s="140">
        <v>1739.84</v>
      </c>
      <c r="H439" s="141">
        <f t="shared" si="26"/>
        <v>1.3673203662968124E-5</v>
      </c>
      <c r="I439" s="142">
        <f t="shared" si="27"/>
        <v>6.0298828153689428E-3</v>
      </c>
    </row>
    <row r="440" spans="1:9">
      <c r="A440" s="143">
        <f t="shared" si="24"/>
        <v>433</v>
      </c>
      <c r="B440" s="138" t="s">
        <v>98</v>
      </c>
      <c r="C440" s="275">
        <v>45153</v>
      </c>
      <c r="D440" s="275">
        <v>45155</v>
      </c>
      <c r="E440" s="275">
        <v>45155</v>
      </c>
      <c r="F440" s="139">
        <f t="shared" si="25"/>
        <v>2</v>
      </c>
      <c r="G440" s="140">
        <v>4272.97</v>
      </c>
      <c r="H440" s="141">
        <f t="shared" si="26"/>
        <v>3.358078274769686E-5</v>
      </c>
      <c r="I440" s="142">
        <f t="shared" si="27"/>
        <v>6.7161565495393719E-5</v>
      </c>
    </row>
    <row r="441" spans="1:9">
      <c r="A441" s="143">
        <f t="shared" si="24"/>
        <v>434</v>
      </c>
      <c r="B441" s="138" t="s">
        <v>98</v>
      </c>
      <c r="C441" s="275">
        <v>45191</v>
      </c>
      <c r="D441" s="275">
        <v>45194</v>
      </c>
      <c r="E441" s="275">
        <v>45194</v>
      </c>
      <c r="F441" s="139">
        <f t="shared" si="25"/>
        <v>3</v>
      </c>
      <c r="G441" s="140">
        <v>47056.85</v>
      </c>
      <c r="H441" s="141">
        <f t="shared" si="26"/>
        <v>3.6981440465085383E-4</v>
      </c>
      <c r="I441" s="142">
        <f t="shared" si="27"/>
        <v>1.1094432139525615E-3</v>
      </c>
    </row>
    <row r="442" spans="1:9">
      <c r="A442" s="143">
        <f t="shared" si="24"/>
        <v>435</v>
      </c>
      <c r="B442" s="138" t="s">
        <v>98</v>
      </c>
      <c r="C442" s="275">
        <v>45132</v>
      </c>
      <c r="D442" s="275">
        <v>45132</v>
      </c>
      <c r="E442" s="275">
        <v>45132</v>
      </c>
      <c r="F442" s="139">
        <f t="shared" si="25"/>
        <v>0</v>
      </c>
      <c r="G442" s="140">
        <v>12674.77</v>
      </c>
      <c r="H442" s="141">
        <f t="shared" si="26"/>
        <v>9.9609568461053025E-5</v>
      </c>
      <c r="I442" s="142">
        <f t="shared" si="27"/>
        <v>0</v>
      </c>
    </row>
    <row r="443" spans="1:9">
      <c r="A443" s="143">
        <f t="shared" si="24"/>
        <v>436</v>
      </c>
      <c r="B443" s="138" t="s">
        <v>98</v>
      </c>
      <c r="C443" s="275">
        <v>45033</v>
      </c>
      <c r="D443" s="275">
        <v>45035</v>
      </c>
      <c r="E443" s="275">
        <v>45035</v>
      </c>
      <c r="F443" s="139">
        <f t="shared" si="25"/>
        <v>2</v>
      </c>
      <c r="G443" s="140">
        <v>43034.43</v>
      </c>
      <c r="H443" s="141">
        <f t="shared" si="26"/>
        <v>3.3820266571049369E-4</v>
      </c>
      <c r="I443" s="142">
        <f t="shared" si="27"/>
        <v>6.7640533142098737E-4</v>
      </c>
    </row>
    <row r="444" spans="1:9">
      <c r="A444" s="143">
        <f t="shared" si="24"/>
        <v>437</v>
      </c>
      <c r="B444" s="138" t="s">
        <v>98</v>
      </c>
      <c r="C444" s="275">
        <v>45163</v>
      </c>
      <c r="D444" s="275">
        <v>45168</v>
      </c>
      <c r="E444" s="275">
        <v>45168</v>
      </c>
      <c r="F444" s="139">
        <f t="shared" si="25"/>
        <v>5</v>
      </c>
      <c r="G444" s="140">
        <v>1970.14</v>
      </c>
      <c r="H444" s="141">
        <f t="shared" si="26"/>
        <v>1.5483105035267624E-5</v>
      </c>
      <c r="I444" s="142">
        <f t="shared" si="27"/>
        <v>7.7415525176338117E-5</v>
      </c>
    </row>
    <row r="445" spans="1:9">
      <c r="A445" s="143">
        <f t="shared" si="24"/>
        <v>438</v>
      </c>
      <c r="B445" s="138" t="s">
        <v>98</v>
      </c>
      <c r="C445" s="275">
        <v>45030</v>
      </c>
      <c r="D445" s="275">
        <v>45033</v>
      </c>
      <c r="E445" s="275">
        <v>45033</v>
      </c>
      <c r="F445" s="139">
        <f t="shared" si="25"/>
        <v>3</v>
      </c>
      <c r="G445" s="140">
        <v>48560.84</v>
      </c>
      <c r="H445" s="141">
        <f t="shared" si="26"/>
        <v>3.8163409012599374E-4</v>
      </c>
      <c r="I445" s="142">
        <f t="shared" si="27"/>
        <v>1.1449022703779812E-3</v>
      </c>
    </row>
    <row r="446" spans="1:9">
      <c r="A446" s="143">
        <f t="shared" si="24"/>
        <v>439</v>
      </c>
      <c r="B446" s="138" t="s">
        <v>98</v>
      </c>
      <c r="C446" s="275">
        <v>45177</v>
      </c>
      <c r="D446" s="275">
        <v>45181</v>
      </c>
      <c r="E446" s="275">
        <v>45181</v>
      </c>
      <c r="F446" s="139">
        <f t="shared" si="25"/>
        <v>4</v>
      </c>
      <c r="G446" s="140">
        <v>3637.57</v>
      </c>
      <c r="H446" s="141">
        <f t="shared" si="26"/>
        <v>2.858724678608548E-5</v>
      </c>
      <c r="I446" s="142">
        <f t="shared" si="27"/>
        <v>1.1434898714434192E-4</v>
      </c>
    </row>
    <row r="447" spans="1:9">
      <c r="A447" s="143">
        <f t="shared" si="24"/>
        <v>440</v>
      </c>
      <c r="B447" s="138" t="s">
        <v>98</v>
      </c>
      <c r="C447" s="275">
        <v>45100</v>
      </c>
      <c r="D447" s="275">
        <v>45103</v>
      </c>
      <c r="E447" s="275">
        <v>45103</v>
      </c>
      <c r="F447" s="139">
        <f t="shared" si="25"/>
        <v>3</v>
      </c>
      <c r="G447" s="140">
        <v>43420.77</v>
      </c>
      <c r="H447" s="141">
        <f t="shared" si="26"/>
        <v>3.412388676044328E-4</v>
      </c>
      <c r="I447" s="142">
        <f t="shared" si="27"/>
        <v>1.0237166028132984E-3</v>
      </c>
    </row>
    <row r="448" spans="1:9">
      <c r="A448" s="143">
        <f t="shared" si="24"/>
        <v>441</v>
      </c>
      <c r="B448" s="138" t="s">
        <v>98</v>
      </c>
      <c r="C448" s="275">
        <v>45236</v>
      </c>
      <c r="D448" s="275">
        <v>45239</v>
      </c>
      <c r="E448" s="275">
        <v>45239</v>
      </c>
      <c r="F448" s="139">
        <f t="shared" si="25"/>
        <v>3</v>
      </c>
      <c r="G448" s="140">
        <v>3259.98</v>
      </c>
      <c r="H448" s="141">
        <f t="shared" si="26"/>
        <v>2.5619810141853748E-5</v>
      </c>
      <c r="I448" s="142">
        <f t="shared" si="27"/>
        <v>7.6859430425561245E-5</v>
      </c>
    </row>
    <row r="449" spans="1:9">
      <c r="A449" s="143">
        <f t="shared" si="24"/>
        <v>442</v>
      </c>
      <c r="B449" s="138" t="s">
        <v>98</v>
      </c>
      <c r="C449" s="275">
        <v>45195</v>
      </c>
      <c r="D449" s="275">
        <v>45197</v>
      </c>
      <c r="E449" s="275">
        <v>45197</v>
      </c>
      <c r="F449" s="139">
        <f t="shared" si="25"/>
        <v>2</v>
      </c>
      <c r="G449" s="140">
        <v>9313.5300000000007</v>
      </c>
      <c r="H449" s="141">
        <f t="shared" si="26"/>
        <v>7.3193967555156521E-5</v>
      </c>
      <c r="I449" s="142">
        <f t="shared" si="27"/>
        <v>1.4638793511031304E-4</v>
      </c>
    </row>
    <row r="450" spans="1:9">
      <c r="A450" s="143">
        <f t="shared" si="24"/>
        <v>443</v>
      </c>
      <c r="B450" s="138" t="s">
        <v>98</v>
      </c>
      <c r="C450" s="275">
        <v>45071</v>
      </c>
      <c r="D450" s="275">
        <v>45072</v>
      </c>
      <c r="E450" s="275">
        <v>45072</v>
      </c>
      <c r="F450" s="139">
        <f t="shared" si="25"/>
        <v>1</v>
      </c>
      <c r="G450" s="140">
        <v>41644.019999999997</v>
      </c>
      <c r="H450" s="141">
        <f t="shared" si="26"/>
        <v>3.2727559247098457E-4</v>
      </c>
      <c r="I450" s="142">
        <f t="shared" si="27"/>
        <v>3.2727559247098457E-4</v>
      </c>
    </row>
    <row r="451" spans="1:9">
      <c r="A451" s="143">
        <f t="shared" si="24"/>
        <v>444</v>
      </c>
      <c r="B451" s="138" t="s">
        <v>98</v>
      </c>
      <c r="C451" s="275">
        <v>45267</v>
      </c>
      <c r="D451" s="275">
        <v>45272</v>
      </c>
      <c r="E451" s="275">
        <v>45272</v>
      </c>
      <c r="F451" s="139">
        <f t="shared" si="25"/>
        <v>5</v>
      </c>
      <c r="G451" s="140">
        <v>31108.080000000002</v>
      </c>
      <c r="H451" s="141">
        <f t="shared" si="26"/>
        <v>2.444748444707016E-4</v>
      </c>
      <c r="I451" s="142">
        <f t="shared" si="27"/>
        <v>1.222374222353508E-3</v>
      </c>
    </row>
    <row r="452" spans="1:9">
      <c r="A452" s="143">
        <f t="shared" si="24"/>
        <v>445</v>
      </c>
      <c r="B452" s="138" t="s">
        <v>98</v>
      </c>
      <c r="C452" s="275">
        <v>45252</v>
      </c>
      <c r="D452" s="275">
        <v>45252</v>
      </c>
      <c r="E452" s="275">
        <v>45252</v>
      </c>
      <c r="F452" s="139">
        <f t="shared" si="25"/>
        <v>0</v>
      </c>
      <c r="G452" s="140">
        <v>5709.03</v>
      </c>
      <c r="H452" s="141">
        <f t="shared" si="26"/>
        <v>4.4866614118536704E-5</v>
      </c>
      <c r="I452" s="142">
        <f t="shared" si="27"/>
        <v>0</v>
      </c>
    </row>
    <row r="453" spans="1:9">
      <c r="A453" s="143">
        <f t="shared" si="24"/>
        <v>446</v>
      </c>
      <c r="B453" s="138" t="s">
        <v>98</v>
      </c>
      <c r="C453" s="275">
        <v>44951</v>
      </c>
      <c r="D453" s="275">
        <v>44956</v>
      </c>
      <c r="E453" s="275">
        <v>44956</v>
      </c>
      <c r="F453" s="139">
        <f t="shared" si="25"/>
        <v>5</v>
      </c>
      <c r="G453" s="140">
        <v>34618.230000000003</v>
      </c>
      <c r="H453" s="141">
        <f t="shared" si="26"/>
        <v>2.7206071204333333E-4</v>
      </c>
      <c r="I453" s="142">
        <f t="shared" si="27"/>
        <v>1.3603035602166667E-3</v>
      </c>
    </row>
    <row r="454" spans="1:9">
      <c r="A454" s="143">
        <f t="shared" si="24"/>
        <v>447</v>
      </c>
      <c r="B454" s="138" t="s">
        <v>98</v>
      </c>
      <c r="C454" s="275">
        <v>45049</v>
      </c>
      <c r="D454" s="275">
        <v>45051</v>
      </c>
      <c r="E454" s="275">
        <v>45051</v>
      </c>
      <c r="F454" s="139">
        <f t="shared" si="25"/>
        <v>2</v>
      </c>
      <c r="G454" s="140">
        <v>6198.8</v>
      </c>
      <c r="H454" s="141">
        <f t="shared" si="26"/>
        <v>4.8715660558446067E-5</v>
      </c>
      <c r="I454" s="142">
        <f t="shared" si="27"/>
        <v>9.7431321116892133E-5</v>
      </c>
    </row>
    <row r="455" spans="1:9">
      <c r="A455" s="143">
        <f t="shared" si="24"/>
        <v>448</v>
      </c>
      <c r="B455" s="138" t="s">
        <v>98</v>
      </c>
      <c r="C455" s="275">
        <v>45099</v>
      </c>
      <c r="D455" s="275">
        <v>45103</v>
      </c>
      <c r="E455" s="275">
        <v>45103</v>
      </c>
      <c r="F455" s="139">
        <f t="shared" si="25"/>
        <v>4</v>
      </c>
      <c r="G455" s="140">
        <v>9028.08</v>
      </c>
      <c r="H455" s="141">
        <f t="shared" si="26"/>
        <v>7.0950648637558206E-5</v>
      </c>
      <c r="I455" s="142">
        <f t="shared" si="27"/>
        <v>2.8380259455023282E-4</v>
      </c>
    </row>
    <row r="456" spans="1:9">
      <c r="A456" s="143">
        <f t="shared" ref="A456:A519" si="28">A455+1</f>
        <v>449</v>
      </c>
      <c r="B456" s="138" t="s">
        <v>98</v>
      </c>
      <c r="C456" s="275">
        <v>45099</v>
      </c>
      <c r="D456" s="275">
        <v>45121</v>
      </c>
      <c r="E456" s="275">
        <v>45121</v>
      </c>
      <c r="F456" s="139">
        <f t="shared" ref="F456:F519" si="29">E456-C456</f>
        <v>22</v>
      </c>
      <c r="G456" s="140">
        <v>347.39</v>
      </c>
      <c r="H456" s="141">
        <f t="shared" ref="H456:H519" si="30">G456/$G$8894</f>
        <v>2.7300982966700938E-6</v>
      </c>
      <c r="I456" s="142">
        <f t="shared" ref="I456:I519" si="31">H456*F456</f>
        <v>6.006216252674206E-5</v>
      </c>
    </row>
    <row r="457" spans="1:9">
      <c r="A457" s="143">
        <f t="shared" si="28"/>
        <v>450</v>
      </c>
      <c r="B457" s="138" t="s">
        <v>98</v>
      </c>
      <c r="C457" s="275">
        <v>45240</v>
      </c>
      <c r="D457" s="275">
        <v>45246</v>
      </c>
      <c r="E457" s="275">
        <v>45246</v>
      </c>
      <c r="F457" s="139">
        <f t="shared" si="29"/>
        <v>6</v>
      </c>
      <c r="G457" s="140">
        <v>6768.5</v>
      </c>
      <c r="H457" s="141">
        <f t="shared" si="30"/>
        <v>5.3192867730825678E-5</v>
      </c>
      <c r="I457" s="142">
        <f t="shared" si="31"/>
        <v>3.1915720638495408E-4</v>
      </c>
    </row>
    <row r="458" spans="1:9">
      <c r="A458" s="143">
        <f t="shared" si="28"/>
        <v>451</v>
      </c>
      <c r="B458" s="138" t="s">
        <v>98</v>
      </c>
      <c r="C458" s="275">
        <v>45021</v>
      </c>
      <c r="D458" s="275">
        <v>45021</v>
      </c>
      <c r="E458" s="275">
        <v>45021</v>
      </c>
      <c r="F458" s="139">
        <f t="shared" si="29"/>
        <v>0</v>
      </c>
      <c r="G458" s="140">
        <v>1855.11</v>
      </c>
      <c r="H458" s="141">
        <f t="shared" si="30"/>
        <v>1.4579097415399575E-5</v>
      </c>
      <c r="I458" s="142">
        <f t="shared" si="31"/>
        <v>0</v>
      </c>
    </row>
    <row r="459" spans="1:9">
      <c r="A459" s="143">
        <f t="shared" si="28"/>
        <v>452</v>
      </c>
      <c r="B459" s="138" t="s">
        <v>98</v>
      </c>
      <c r="C459" s="275">
        <v>45190</v>
      </c>
      <c r="D459" s="275">
        <v>45191</v>
      </c>
      <c r="E459" s="275">
        <v>45191</v>
      </c>
      <c r="F459" s="139">
        <f t="shared" si="29"/>
        <v>1</v>
      </c>
      <c r="G459" s="140">
        <v>20045.650000000001</v>
      </c>
      <c r="H459" s="141">
        <f t="shared" si="30"/>
        <v>1.5753647174830847E-4</v>
      </c>
      <c r="I459" s="142">
        <f t="shared" si="31"/>
        <v>1.5753647174830847E-4</v>
      </c>
    </row>
    <row r="460" spans="1:9">
      <c r="A460" s="143">
        <f t="shared" si="28"/>
        <v>453</v>
      </c>
      <c r="B460" s="138" t="s">
        <v>98</v>
      </c>
      <c r="C460" s="275">
        <v>45119</v>
      </c>
      <c r="D460" s="275">
        <v>45131</v>
      </c>
      <c r="E460" s="275">
        <v>45131</v>
      </c>
      <c r="F460" s="139">
        <f t="shared" si="29"/>
        <v>12</v>
      </c>
      <c r="G460" s="140">
        <v>6350.11</v>
      </c>
      <c r="H460" s="141">
        <f t="shared" si="30"/>
        <v>4.9904788550815311E-5</v>
      </c>
      <c r="I460" s="142">
        <f t="shared" si="31"/>
        <v>5.9885746260978376E-4</v>
      </c>
    </row>
    <row r="461" spans="1:9">
      <c r="A461" s="143">
        <f t="shared" si="28"/>
        <v>454</v>
      </c>
      <c r="B461" s="138" t="s">
        <v>98</v>
      </c>
      <c r="C461" s="275">
        <v>45231</v>
      </c>
      <c r="D461" s="275">
        <v>45236</v>
      </c>
      <c r="E461" s="275">
        <v>45236</v>
      </c>
      <c r="F461" s="139">
        <f t="shared" si="29"/>
        <v>5</v>
      </c>
      <c r="G461" s="140">
        <v>30040.16</v>
      </c>
      <c r="H461" s="141">
        <f t="shared" si="30"/>
        <v>2.3608218327440944E-4</v>
      </c>
      <c r="I461" s="142">
        <f t="shared" si="31"/>
        <v>1.1804109163720473E-3</v>
      </c>
    </row>
    <row r="462" spans="1:9">
      <c r="A462" s="143">
        <f t="shared" si="28"/>
        <v>455</v>
      </c>
      <c r="B462" s="138" t="s">
        <v>98</v>
      </c>
      <c r="C462" s="275">
        <v>45025</v>
      </c>
      <c r="D462" s="275">
        <v>45026</v>
      </c>
      <c r="E462" s="275">
        <v>45026</v>
      </c>
      <c r="F462" s="139">
        <f t="shared" si="29"/>
        <v>1</v>
      </c>
      <c r="G462" s="140">
        <v>184.97</v>
      </c>
      <c r="H462" s="141">
        <f t="shared" si="30"/>
        <v>1.4536580843866182E-6</v>
      </c>
      <c r="I462" s="142">
        <f t="shared" si="31"/>
        <v>1.4536580843866182E-6</v>
      </c>
    </row>
    <row r="463" spans="1:9">
      <c r="A463" s="143">
        <f t="shared" si="28"/>
        <v>456</v>
      </c>
      <c r="B463" s="138" t="s">
        <v>98</v>
      </c>
      <c r="C463" s="275">
        <v>45184</v>
      </c>
      <c r="D463" s="275">
        <v>45189</v>
      </c>
      <c r="E463" s="275">
        <v>45189</v>
      </c>
      <c r="F463" s="139">
        <f t="shared" si="29"/>
        <v>5</v>
      </c>
      <c r="G463" s="140">
        <v>127.99</v>
      </c>
      <c r="H463" s="141">
        <f t="shared" si="30"/>
        <v>1.0058587782918487E-6</v>
      </c>
      <c r="I463" s="142">
        <f t="shared" si="31"/>
        <v>5.0292938914592437E-6</v>
      </c>
    </row>
    <row r="464" spans="1:9">
      <c r="A464" s="143">
        <f t="shared" si="28"/>
        <v>457</v>
      </c>
      <c r="B464" s="138" t="s">
        <v>98</v>
      </c>
      <c r="C464" s="275">
        <v>45216</v>
      </c>
      <c r="D464" s="275">
        <v>45217</v>
      </c>
      <c r="E464" s="275">
        <v>45217</v>
      </c>
      <c r="F464" s="139">
        <f t="shared" si="29"/>
        <v>1</v>
      </c>
      <c r="G464" s="140">
        <v>2147.08</v>
      </c>
      <c r="H464" s="141">
        <f t="shared" si="30"/>
        <v>1.6873656267637024E-5</v>
      </c>
      <c r="I464" s="142">
        <f t="shared" si="31"/>
        <v>1.6873656267637024E-5</v>
      </c>
    </row>
    <row r="465" spans="1:9">
      <c r="A465" s="143">
        <f t="shared" si="28"/>
        <v>458</v>
      </c>
      <c r="B465" s="138" t="s">
        <v>98</v>
      </c>
      <c r="C465" s="275">
        <v>45271</v>
      </c>
      <c r="D465" s="275">
        <v>45272</v>
      </c>
      <c r="E465" s="275">
        <v>45272</v>
      </c>
      <c r="F465" s="139">
        <f t="shared" si="29"/>
        <v>1</v>
      </c>
      <c r="G465" s="140">
        <v>109396.73</v>
      </c>
      <c r="H465" s="141">
        <f t="shared" si="30"/>
        <v>8.5973639492869158E-4</v>
      </c>
      <c r="I465" s="142">
        <f t="shared" si="31"/>
        <v>8.5973639492869158E-4</v>
      </c>
    </row>
    <row r="466" spans="1:9">
      <c r="A466" s="143">
        <f t="shared" si="28"/>
        <v>459</v>
      </c>
      <c r="B466" s="138" t="s">
        <v>98</v>
      </c>
      <c r="C466" s="275">
        <v>44993</v>
      </c>
      <c r="D466" s="275">
        <v>44999</v>
      </c>
      <c r="E466" s="275">
        <v>44999</v>
      </c>
      <c r="F466" s="139">
        <f t="shared" si="29"/>
        <v>6</v>
      </c>
      <c r="G466" s="140">
        <v>10100.26</v>
      </c>
      <c r="H466" s="141">
        <f t="shared" si="30"/>
        <v>7.9376788686850752E-5</v>
      </c>
      <c r="I466" s="142">
        <f t="shared" si="31"/>
        <v>4.7626073212110451E-4</v>
      </c>
    </row>
    <row r="467" spans="1:9">
      <c r="A467" s="143">
        <f t="shared" si="28"/>
        <v>460</v>
      </c>
      <c r="B467" s="138" t="s">
        <v>98</v>
      </c>
      <c r="C467" s="275">
        <v>45029</v>
      </c>
      <c r="D467" s="275">
        <v>45033</v>
      </c>
      <c r="E467" s="275">
        <v>45033</v>
      </c>
      <c r="F467" s="139">
        <f t="shared" si="29"/>
        <v>4</v>
      </c>
      <c r="G467" s="140">
        <v>16665.830000000002</v>
      </c>
      <c r="H467" s="141">
        <f t="shared" si="30"/>
        <v>1.3097485274646178E-4</v>
      </c>
      <c r="I467" s="142">
        <f t="shared" si="31"/>
        <v>5.2389941098584711E-4</v>
      </c>
    </row>
    <row r="468" spans="1:9">
      <c r="A468" s="143">
        <f t="shared" si="28"/>
        <v>461</v>
      </c>
      <c r="B468" s="138" t="s">
        <v>98</v>
      </c>
      <c r="C468" s="275">
        <v>45204</v>
      </c>
      <c r="D468" s="275">
        <v>45208</v>
      </c>
      <c r="E468" s="275">
        <v>45208</v>
      </c>
      <c r="F468" s="139">
        <f t="shared" si="29"/>
        <v>4</v>
      </c>
      <c r="G468" s="140">
        <v>6275.95</v>
      </c>
      <c r="H468" s="141">
        <f t="shared" si="30"/>
        <v>4.9321973588723554E-5</v>
      </c>
      <c r="I468" s="142">
        <f t="shared" si="31"/>
        <v>1.9728789435489422E-4</v>
      </c>
    </row>
    <row r="469" spans="1:9">
      <c r="A469" s="143">
        <f t="shared" si="28"/>
        <v>462</v>
      </c>
      <c r="B469" s="138" t="s">
        <v>98</v>
      </c>
      <c r="C469" s="275">
        <v>45273</v>
      </c>
      <c r="D469" s="275">
        <v>45273</v>
      </c>
      <c r="E469" s="275">
        <v>45273</v>
      </c>
      <c r="F469" s="139">
        <f t="shared" si="29"/>
        <v>0</v>
      </c>
      <c r="G469" s="140">
        <v>40752.03</v>
      </c>
      <c r="H469" s="141">
        <f t="shared" si="30"/>
        <v>3.2026554503252418E-4</v>
      </c>
      <c r="I469" s="142">
        <f t="shared" si="31"/>
        <v>0</v>
      </c>
    </row>
    <row r="470" spans="1:9">
      <c r="A470" s="143">
        <f t="shared" si="28"/>
        <v>463</v>
      </c>
      <c r="B470" s="138" t="s">
        <v>98</v>
      </c>
      <c r="C470" s="275">
        <v>44991</v>
      </c>
      <c r="D470" s="275">
        <v>44993</v>
      </c>
      <c r="E470" s="275">
        <v>44993</v>
      </c>
      <c r="F470" s="139">
        <f t="shared" si="29"/>
        <v>2</v>
      </c>
      <c r="G470" s="140">
        <v>17180.91</v>
      </c>
      <c r="H470" s="141">
        <f t="shared" si="30"/>
        <v>1.3502280758295341E-4</v>
      </c>
      <c r="I470" s="142">
        <f t="shared" si="31"/>
        <v>2.7004561516590683E-4</v>
      </c>
    </row>
    <row r="471" spans="1:9">
      <c r="A471" s="143">
        <f t="shared" si="28"/>
        <v>464</v>
      </c>
      <c r="B471" s="138" t="s">
        <v>98</v>
      </c>
      <c r="C471" s="275">
        <v>45280</v>
      </c>
      <c r="D471" s="275">
        <v>45287</v>
      </c>
      <c r="E471" s="275">
        <v>45287</v>
      </c>
      <c r="F471" s="139">
        <f t="shared" si="29"/>
        <v>7</v>
      </c>
      <c r="G471" s="140">
        <v>9280.94</v>
      </c>
      <c r="H471" s="141">
        <f t="shared" si="30"/>
        <v>7.2937846470817657E-5</v>
      </c>
      <c r="I471" s="142">
        <f t="shared" si="31"/>
        <v>5.1056492529572364E-4</v>
      </c>
    </row>
    <row r="472" spans="1:9">
      <c r="A472" s="143">
        <f t="shared" si="28"/>
        <v>465</v>
      </c>
      <c r="B472" s="138" t="s">
        <v>98</v>
      </c>
      <c r="C472" s="275">
        <v>45237</v>
      </c>
      <c r="D472" s="275">
        <v>45243</v>
      </c>
      <c r="E472" s="275">
        <v>45243</v>
      </c>
      <c r="F472" s="139">
        <f t="shared" si="29"/>
        <v>6</v>
      </c>
      <c r="G472" s="140">
        <v>10850.04</v>
      </c>
      <c r="H472" s="141">
        <f t="shared" si="30"/>
        <v>8.5269223992637643E-5</v>
      </c>
      <c r="I472" s="142">
        <f t="shared" si="31"/>
        <v>5.1161534395582583E-4</v>
      </c>
    </row>
    <row r="473" spans="1:9">
      <c r="A473" s="143">
        <f t="shared" si="28"/>
        <v>466</v>
      </c>
      <c r="B473" s="138" t="s">
        <v>98</v>
      </c>
      <c r="C473" s="275">
        <v>45263</v>
      </c>
      <c r="D473" s="275">
        <v>45265</v>
      </c>
      <c r="E473" s="275">
        <v>45265</v>
      </c>
      <c r="F473" s="139">
        <f t="shared" si="29"/>
        <v>2</v>
      </c>
      <c r="G473" s="140">
        <v>37557.74</v>
      </c>
      <c r="H473" s="141">
        <f t="shared" si="30"/>
        <v>2.9516198509104536E-4</v>
      </c>
      <c r="I473" s="142">
        <f t="shared" si="31"/>
        <v>5.9032397018209072E-4</v>
      </c>
    </row>
    <row r="474" spans="1:9">
      <c r="A474" s="143">
        <f t="shared" si="28"/>
        <v>467</v>
      </c>
      <c r="B474" s="138" t="s">
        <v>98</v>
      </c>
      <c r="C474" s="275">
        <v>45183</v>
      </c>
      <c r="D474" s="275">
        <v>45187</v>
      </c>
      <c r="E474" s="275">
        <v>45187</v>
      </c>
      <c r="F474" s="139">
        <f t="shared" si="29"/>
        <v>4</v>
      </c>
      <c r="G474" s="140">
        <v>7637.86</v>
      </c>
      <c r="H474" s="141">
        <f t="shared" si="30"/>
        <v>6.0025068586328459E-5</v>
      </c>
      <c r="I474" s="142">
        <f t="shared" si="31"/>
        <v>2.4010027434531384E-4</v>
      </c>
    </row>
    <row r="475" spans="1:9">
      <c r="A475" s="143">
        <f t="shared" si="28"/>
        <v>468</v>
      </c>
      <c r="B475" s="138" t="s">
        <v>98</v>
      </c>
      <c r="C475" s="275">
        <v>45240</v>
      </c>
      <c r="D475" s="275">
        <v>45244</v>
      </c>
      <c r="E475" s="275">
        <v>45244</v>
      </c>
      <c r="F475" s="139">
        <f t="shared" si="29"/>
        <v>4</v>
      </c>
      <c r="G475" s="140">
        <v>23161.83</v>
      </c>
      <c r="H475" s="141">
        <f t="shared" si="30"/>
        <v>1.8202617412925613E-4</v>
      </c>
      <c r="I475" s="142">
        <f t="shared" si="31"/>
        <v>7.2810469651702454E-4</v>
      </c>
    </row>
    <row r="476" spans="1:9">
      <c r="A476" s="143">
        <f t="shared" si="28"/>
        <v>469</v>
      </c>
      <c r="B476" s="138" t="s">
        <v>98</v>
      </c>
      <c r="C476" s="275">
        <v>45036</v>
      </c>
      <c r="D476" s="275">
        <v>45037</v>
      </c>
      <c r="E476" s="275">
        <v>45037</v>
      </c>
      <c r="F476" s="139">
        <f t="shared" si="29"/>
        <v>1</v>
      </c>
      <c r="G476" s="140">
        <v>21811.81</v>
      </c>
      <c r="H476" s="141">
        <f t="shared" si="30"/>
        <v>1.7141652128239653E-4</v>
      </c>
      <c r="I476" s="142">
        <f t="shared" si="31"/>
        <v>1.7141652128239653E-4</v>
      </c>
    </row>
    <row r="477" spans="1:9">
      <c r="A477" s="143">
        <f t="shared" si="28"/>
        <v>470</v>
      </c>
      <c r="B477" s="138" t="s">
        <v>98</v>
      </c>
      <c r="C477" s="275">
        <v>45274</v>
      </c>
      <c r="D477" s="275">
        <v>45281</v>
      </c>
      <c r="E477" s="275">
        <v>45281</v>
      </c>
      <c r="F477" s="139">
        <f t="shared" si="29"/>
        <v>7</v>
      </c>
      <c r="G477" s="140">
        <v>135.87</v>
      </c>
      <c r="H477" s="141">
        <f t="shared" si="30"/>
        <v>1.0677867974569381E-6</v>
      </c>
      <c r="I477" s="142">
        <f t="shared" si="31"/>
        <v>7.4745075821985665E-6</v>
      </c>
    </row>
    <row r="478" spans="1:9">
      <c r="A478" s="143">
        <f t="shared" si="28"/>
        <v>471</v>
      </c>
      <c r="B478" s="138" t="s">
        <v>98</v>
      </c>
      <c r="C478" s="275">
        <v>45133</v>
      </c>
      <c r="D478" s="275">
        <v>45138</v>
      </c>
      <c r="E478" s="275">
        <v>45138</v>
      </c>
      <c r="F478" s="139">
        <f t="shared" si="29"/>
        <v>5</v>
      </c>
      <c r="G478" s="140">
        <v>11997.41</v>
      </c>
      <c r="H478" s="141">
        <f t="shared" si="30"/>
        <v>9.4286273656273218E-5</v>
      </c>
      <c r="I478" s="142">
        <f t="shared" si="31"/>
        <v>4.7143136828136609E-4</v>
      </c>
    </row>
    <row r="479" spans="1:9">
      <c r="A479" s="143">
        <f t="shared" si="28"/>
        <v>472</v>
      </c>
      <c r="B479" s="138" t="s">
        <v>98</v>
      </c>
      <c r="C479" s="275">
        <v>45019</v>
      </c>
      <c r="D479" s="275">
        <v>45022</v>
      </c>
      <c r="E479" s="275">
        <v>45022</v>
      </c>
      <c r="F479" s="139">
        <f t="shared" si="29"/>
        <v>3</v>
      </c>
      <c r="G479" s="140">
        <v>15094.66</v>
      </c>
      <c r="H479" s="141">
        <f t="shared" si="30"/>
        <v>1.1862720733128242E-4</v>
      </c>
      <c r="I479" s="142">
        <f t="shared" si="31"/>
        <v>3.5588162199384727E-4</v>
      </c>
    </row>
    <row r="480" spans="1:9">
      <c r="A480" s="143">
        <f t="shared" si="28"/>
        <v>473</v>
      </c>
      <c r="B480" s="138" t="s">
        <v>98</v>
      </c>
      <c r="C480" s="275">
        <v>45103</v>
      </c>
      <c r="D480" s="275">
        <v>45105</v>
      </c>
      <c r="E480" s="275">
        <v>45105</v>
      </c>
      <c r="F480" s="139">
        <f t="shared" si="29"/>
        <v>2</v>
      </c>
      <c r="G480" s="140">
        <v>13177.68</v>
      </c>
      <c r="H480" s="141">
        <f t="shared" si="30"/>
        <v>1.0356188065880873E-4</v>
      </c>
      <c r="I480" s="142">
        <f t="shared" si="31"/>
        <v>2.0712376131761746E-4</v>
      </c>
    </row>
    <row r="481" spans="1:9">
      <c r="A481" s="143">
        <f t="shared" si="28"/>
        <v>474</v>
      </c>
      <c r="B481" s="138" t="s">
        <v>98</v>
      </c>
      <c r="C481" s="275">
        <v>45246</v>
      </c>
      <c r="D481" s="275">
        <v>45247</v>
      </c>
      <c r="E481" s="275">
        <v>45247</v>
      </c>
      <c r="F481" s="139">
        <f t="shared" si="29"/>
        <v>1</v>
      </c>
      <c r="G481" s="140">
        <v>31384.9</v>
      </c>
      <c r="H481" s="141">
        <f t="shared" si="30"/>
        <v>2.466503412048742E-4</v>
      </c>
      <c r="I481" s="142">
        <f t="shared" si="31"/>
        <v>2.466503412048742E-4</v>
      </c>
    </row>
    <row r="482" spans="1:9">
      <c r="A482" s="143">
        <f t="shared" si="28"/>
        <v>475</v>
      </c>
      <c r="B482" s="138" t="s">
        <v>98</v>
      </c>
      <c r="C482" s="275">
        <v>45251</v>
      </c>
      <c r="D482" s="275">
        <v>45257</v>
      </c>
      <c r="E482" s="275">
        <v>45257</v>
      </c>
      <c r="F482" s="139">
        <f t="shared" si="29"/>
        <v>6</v>
      </c>
      <c r="G482" s="140">
        <v>8844.2900000000009</v>
      </c>
      <c r="H482" s="141">
        <f t="shared" si="30"/>
        <v>6.950626403827499E-5</v>
      </c>
      <c r="I482" s="142">
        <f t="shared" si="31"/>
        <v>4.1703758422964994E-4</v>
      </c>
    </row>
    <row r="483" spans="1:9">
      <c r="A483" s="143">
        <f t="shared" si="28"/>
        <v>476</v>
      </c>
      <c r="B483" s="138" t="s">
        <v>98</v>
      </c>
      <c r="C483" s="275">
        <v>45142</v>
      </c>
      <c r="D483" s="275">
        <v>45146</v>
      </c>
      <c r="E483" s="275">
        <v>45146</v>
      </c>
      <c r="F483" s="139">
        <f t="shared" si="29"/>
        <v>4</v>
      </c>
      <c r="G483" s="140">
        <v>6450.34</v>
      </c>
      <c r="H483" s="141">
        <f t="shared" si="30"/>
        <v>5.0692484662606796E-5</v>
      </c>
      <c r="I483" s="142">
        <f t="shared" si="31"/>
        <v>2.0276993865042718E-4</v>
      </c>
    </row>
    <row r="484" spans="1:9">
      <c r="A484" s="143">
        <f t="shared" si="28"/>
        <v>477</v>
      </c>
      <c r="B484" s="138" t="s">
        <v>98</v>
      </c>
      <c r="C484" s="275">
        <v>44998</v>
      </c>
      <c r="D484" s="275">
        <v>45000</v>
      </c>
      <c r="E484" s="275">
        <v>45000</v>
      </c>
      <c r="F484" s="139">
        <f t="shared" si="29"/>
        <v>2</v>
      </c>
      <c r="G484" s="140">
        <v>62381.93</v>
      </c>
      <c r="H484" s="141">
        <f t="shared" si="30"/>
        <v>4.9025245642071746E-4</v>
      </c>
      <c r="I484" s="142">
        <f t="shared" si="31"/>
        <v>9.8050491284143492E-4</v>
      </c>
    </row>
    <row r="485" spans="1:9">
      <c r="A485" s="143">
        <f t="shared" si="28"/>
        <v>478</v>
      </c>
      <c r="B485" s="138" t="s">
        <v>98</v>
      </c>
      <c r="C485" s="275">
        <v>45218</v>
      </c>
      <c r="D485" s="275">
        <v>45219</v>
      </c>
      <c r="E485" s="275">
        <v>45219</v>
      </c>
      <c r="F485" s="139">
        <f t="shared" si="29"/>
        <v>1</v>
      </c>
      <c r="G485" s="140">
        <v>3849.31</v>
      </c>
      <c r="H485" s="141">
        <f t="shared" si="30"/>
        <v>3.025128724014842E-5</v>
      </c>
      <c r="I485" s="142">
        <f t="shared" si="31"/>
        <v>3.025128724014842E-5</v>
      </c>
    </row>
    <row r="486" spans="1:9">
      <c r="A486" s="143">
        <f t="shared" si="28"/>
        <v>479</v>
      </c>
      <c r="B486" s="138" t="s">
        <v>98</v>
      </c>
      <c r="C486" s="275">
        <v>45258</v>
      </c>
      <c r="D486" s="275">
        <v>45258</v>
      </c>
      <c r="E486" s="275">
        <v>45258</v>
      </c>
      <c r="F486" s="139">
        <f t="shared" si="29"/>
        <v>0</v>
      </c>
      <c r="G486" s="140">
        <v>6006.4</v>
      </c>
      <c r="H486" s="141">
        <f t="shared" si="30"/>
        <v>4.7203610953450742E-5</v>
      </c>
      <c r="I486" s="142">
        <f t="shared" si="31"/>
        <v>0</v>
      </c>
    </row>
    <row r="487" spans="1:9">
      <c r="A487" s="143">
        <f t="shared" si="28"/>
        <v>480</v>
      </c>
      <c r="B487" s="138" t="s">
        <v>98</v>
      </c>
      <c r="C487" s="275">
        <v>45020</v>
      </c>
      <c r="D487" s="275">
        <v>45022</v>
      </c>
      <c r="E487" s="275">
        <v>45022</v>
      </c>
      <c r="F487" s="139">
        <f t="shared" si="29"/>
        <v>2</v>
      </c>
      <c r="G487" s="140">
        <v>14766.08</v>
      </c>
      <c r="H487" s="141">
        <f t="shared" si="30"/>
        <v>1.160449346742691E-4</v>
      </c>
      <c r="I487" s="142">
        <f t="shared" si="31"/>
        <v>2.3208986934853819E-4</v>
      </c>
    </row>
    <row r="488" spans="1:9">
      <c r="A488" s="143">
        <f t="shared" si="28"/>
        <v>481</v>
      </c>
      <c r="B488" s="138" t="s">
        <v>98</v>
      </c>
      <c r="C488" s="275">
        <v>44995</v>
      </c>
      <c r="D488" s="275">
        <v>44999</v>
      </c>
      <c r="E488" s="275">
        <v>44999</v>
      </c>
      <c r="F488" s="139">
        <f t="shared" si="29"/>
        <v>4</v>
      </c>
      <c r="G488" s="140">
        <v>141045.26999999999</v>
      </c>
      <c r="H488" s="141">
        <f t="shared" si="30"/>
        <v>1.1084586527544647E-3</v>
      </c>
      <c r="I488" s="142">
        <f t="shared" si="31"/>
        <v>4.4338346110178589E-3</v>
      </c>
    </row>
    <row r="489" spans="1:9">
      <c r="A489" s="143">
        <f t="shared" si="28"/>
        <v>482</v>
      </c>
      <c r="B489" s="138" t="s">
        <v>98</v>
      </c>
      <c r="C489" s="275">
        <v>44932</v>
      </c>
      <c r="D489" s="275">
        <v>44937</v>
      </c>
      <c r="E489" s="275">
        <v>44937</v>
      </c>
      <c r="F489" s="139">
        <f t="shared" si="29"/>
        <v>5</v>
      </c>
      <c r="G489" s="140">
        <v>14767.93</v>
      </c>
      <c r="H489" s="141">
        <f t="shared" si="30"/>
        <v>1.1605947361277867E-4</v>
      </c>
      <c r="I489" s="142">
        <f t="shared" si="31"/>
        <v>5.802973680638934E-4</v>
      </c>
    </row>
    <row r="490" spans="1:9">
      <c r="A490" s="143">
        <f t="shared" si="28"/>
        <v>483</v>
      </c>
      <c r="B490" s="138" t="s">
        <v>98</v>
      </c>
      <c r="C490" s="275">
        <v>45124</v>
      </c>
      <c r="D490" s="275">
        <v>45128</v>
      </c>
      <c r="E490" s="275">
        <v>45128</v>
      </c>
      <c r="F490" s="139">
        <f t="shared" si="29"/>
        <v>4</v>
      </c>
      <c r="G490" s="140">
        <v>20206.37</v>
      </c>
      <c r="H490" s="141">
        <f t="shared" si="30"/>
        <v>1.5879955185493447E-4</v>
      </c>
      <c r="I490" s="142">
        <f t="shared" si="31"/>
        <v>6.3519820741973787E-4</v>
      </c>
    </row>
    <row r="491" spans="1:9">
      <c r="A491" s="143">
        <f t="shared" si="28"/>
        <v>484</v>
      </c>
      <c r="B491" s="138" t="s">
        <v>98</v>
      </c>
      <c r="C491" s="275">
        <v>45057</v>
      </c>
      <c r="D491" s="275">
        <v>45072</v>
      </c>
      <c r="E491" s="275">
        <v>45072</v>
      </c>
      <c r="F491" s="139">
        <f t="shared" si="29"/>
        <v>15</v>
      </c>
      <c r="G491" s="140">
        <v>40.42</v>
      </c>
      <c r="H491" s="141">
        <f t="shared" si="30"/>
        <v>3.1765615921991192E-7</v>
      </c>
      <c r="I491" s="142">
        <f t="shared" si="31"/>
        <v>4.7648423882986788E-6</v>
      </c>
    </row>
    <row r="492" spans="1:9">
      <c r="A492" s="143">
        <f t="shared" si="28"/>
        <v>485</v>
      </c>
      <c r="B492" s="138" t="s">
        <v>98</v>
      </c>
      <c r="C492" s="275">
        <v>45163</v>
      </c>
      <c r="D492" s="275">
        <v>45163</v>
      </c>
      <c r="E492" s="275">
        <v>45163</v>
      </c>
      <c r="F492" s="139">
        <f t="shared" si="29"/>
        <v>0</v>
      </c>
      <c r="G492" s="140">
        <v>18235.45</v>
      </c>
      <c r="H492" s="141">
        <f t="shared" si="30"/>
        <v>1.4331031688883579E-4</v>
      </c>
      <c r="I492" s="142">
        <f t="shared" si="31"/>
        <v>0</v>
      </c>
    </row>
    <row r="493" spans="1:9">
      <c r="A493" s="143">
        <f t="shared" si="28"/>
        <v>486</v>
      </c>
      <c r="B493" s="138" t="s">
        <v>98</v>
      </c>
      <c r="C493" s="275">
        <v>44993</v>
      </c>
      <c r="D493" s="275">
        <v>44993</v>
      </c>
      <c r="E493" s="275">
        <v>44993</v>
      </c>
      <c r="F493" s="139">
        <f t="shared" si="29"/>
        <v>0</v>
      </c>
      <c r="G493" s="140">
        <v>1250.97</v>
      </c>
      <c r="H493" s="141">
        <f t="shared" si="30"/>
        <v>9.8312302201715292E-6</v>
      </c>
      <c r="I493" s="142">
        <f t="shared" si="31"/>
        <v>0</v>
      </c>
    </row>
    <row r="494" spans="1:9">
      <c r="A494" s="143">
        <f t="shared" si="28"/>
        <v>487</v>
      </c>
      <c r="B494" s="138" t="s">
        <v>98</v>
      </c>
      <c r="C494" s="275">
        <v>44944</v>
      </c>
      <c r="D494" s="275">
        <v>44945</v>
      </c>
      <c r="E494" s="275">
        <v>44945</v>
      </c>
      <c r="F494" s="139">
        <f t="shared" si="29"/>
        <v>1</v>
      </c>
      <c r="G494" s="140">
        <v>60079.93</v>
      </c>
      <c r="H494" s="141">
        <f t="shared" si="30"/>
        <v>4.7216130158340335E-4</v>
      </c>
      <c r="I494" s="142">
        <f t="shared" si="31"/>
        <v>4.7216130158340335E-4</v>
      </c>
    </row>
    <row r="495" spans="1:9">
      <c r="A495" s="143">
        <f t="shared" si="28"/>
        <v>488</v>
      </c>
      <c r="B495" s="138" t="s">
        <v>98</v>
      </c>
      <c r="C495" s="275">
        <v>45271</v>
      </c>
      <c r="D495" s="275">
        <v>45271</v>
      </c>
      <c r="E495" s="275">
        <v>45271</v>
      </c>
      <c r="F495" s="139">
        <f t="shared" si="29"/>
        <v>0</v>
      </c>
      <c r="G495" s="140">
        <v>39808.07</v>
      </c>
      <c r="H495" s="141">
        <f t="shared" si="30"/>
        <v>3.1284707130523005E-4</v>
      </c>
      <c r="I495" s="142">
        <f t="shared" si="31"/>
        <v>0</v>
      </c>
    </row>
    <row r="496" spans="1:9">
      <c r="A496" s="143">
        <f t="shared" si="28"/>
        <v>489</v>
      </c>
      <c r="B496" s="138" t="s">
        <v>98</v>
      </c>
      <c r="C496" s="275">
        <v>45265</v>
      </c>
      <c r="D496" s="275">
        <v>45267</v>
      </c>
      <c r="E496" s="275">
        <v>45267</v>
      </c>
      <c r="F496" s="139">
        <f t="shared" si="29"/>
        <v>2</v>
      </c>
      <c r="G496" s="140">
        <v>19139.490000000002</v>
      </c>
      <c r="H496" s="141">
        <f t="shared" si="30"/>
        <v>1.5041506389975044E-4</v>
      </c>
      <c r="I496" s="142">
        <f t="shared" si="31"/>
        <v>3.0083012779950089E-4</v>
      </c>
    </row>
    <row r="497" spans="1:9">
      <c r="A497" s="143">
        <f t="shared" si="28"/>
        <v>490</v>
      </c>
      <c r="B497" s="138" t="s">
        <v>98</v>
      </c>
      <c r="C497" s="275">
        <v>45106</v>
      </c>
      <c r="D497" s="275">
        <v>45110</v>
      </c>
      <c r="E497" s="275">
        <v>45110</v>
      </c>
      <c r="F497" s="139">
        <f t="shared" si="29"/>
        <v>4</v>
      </c>
      <c r="G497" s="140">
        <v>10060.08</v>
      </c>
      <c r="H497" s="141">
        <f t="shared" si="30"/>
        <v>7.9061018660194247E-5</v>
      </c>
      <c r="I497" s="142">
        <f t="shared" si="31"/>
        <v>3.1624407464077699E-4</v>
      </c>
    </row>
    <row r="498" spans="1:9">
      <c r="A498" s="143">
        <f t="shared" si="28"/>
        <v>491</v>
      </c>
      <c r="B498" s="138" t="s">
        <v>98</v>
      </c>
      <c r="C498" s="275">
        <v>45281</v>
      </c>
      <c r="D498" s="275">
        <v>45281</v>
      </c>
      <c r="E498" s="275">
        <v>45281</v>
      </c>
      <c r="F498" s="139">
        <f t="shared" si="29"/>
        <v>0</v>
      </c>
      <c r="G498" s="140">
        <v>6312.03</v>
      </c>
      <c r="H498" s="141">
        <f t="shared" si="30"/>
        <v>4.9605522184088582E-5</v>
      </c>
      <c r="I498" s="142">
        <f t="shared" si="31"/>
        <v>0</v>
      </c>
    </row>
    <row r="499" spans="1:9">
      <c r="A499" s="143">
        <f t="shared" si="28"/>
        <v>492</v>
      </c>
      <c r="B499" s="138" t="s">
        <v>98</v>
      </c>
      <c r="C499" s="275">
        <v>45239</v>
      </c>
      <c r="D499" s="275">
        <v>45240</v>
      </c>
      <c r="E499" s="275">
        <v>45240</v>
      </c>
      <c r="F499" s="139">
        <f t="shared" si="29"/>
        <v>1</v>
      </c>
      <c r="G499" s="140">
        <v>38722.21</v>
      </c>
      <c r="H499" s="141">
        <f t="shared" si="30"/>
        <v>3.0431342169982351E-4</v>
      </c>
      <c r="I499" s="142">
        <f t="shared" si="31"/>
        <v>3.0431342169982351E-4</v>
      </c>
    </row>
    <row r="500" spans="1:9">
      <c r="A500" s="143">
        <f t="shared" si="28"/>
        <v>493</v>
      </c>
      <c r="B500" s="138" t="s">
        <v>98</v>
      </c>
      <c r="C500" s="275">
        <v>45112</v>
      </c>
      <c r="D500" s="275">
        <v>45113</v>
      </c>
      <c r="E500" s="275">
        <v>45113</v>
      </c>
      <c r="F500" s="139">
        <f t="shared" si="29"/>
        <v>1</v>
      </c>
      <c r="G500" s="140">
        <v>20371.400000000001</v>
      </c>
      <c r="H500" s="141">
        <f t="shared" si="30"/>
        <v>1.6009650375884498E-4</v>
      </c>
      <c r="I500" s="142">
        <f t="shared" si="31"/>
        <v>1.6009650375884498E-4</v>
      </c>
    </row>
    <row r="501" spans="1:9">
      <c r="A501" s="143">
        <f t="shared" si="28"/>
        <v>494</v>
      </c>
      <c r="B501" s="138" t="s">
        <v>98</v>
      </c>
      <c r="C501" s="275">
        <v>45152</v>
      </c>
      <c r="D501" s="275">
        <v>45153</v>
      </c>
      <c r="E501" s="275">
        <v>45153</v>
      </c>
      <c r="F501" s="139">
        <f t="shared" si="29"/>
        <v>1</v>
      </c>
      <c r="G501" s="140">
        <v>19361.21</v>
      </c>
      <c r="H501" s="141">
        <f t="shared" si="30"/>
        <v>1.5215753603290823E-4</v>
      </c>
      <c r="I501" s="142">
        <f t="shared" si="31"/>
        <v>1.5215753603290823E-4</v>
      </c>
    </row>
    <row r="502" spans="1:9">
      <c r="A502" s="143">
        <f t="shared" si="28"/>
        <v>495</v>
      </c>
      <c r="B502" s="138" t="s">
        <v>98</v>
      </c>
      <c r="C502" s="275">
        <v>44973</v>
      </c>
      <c r="D502" s="275">
        <v>44977</v>
      </c>
      <c r="E502" s="275">
        <v>44977</v>
      </c>
      <c r="F502" s="139">
        <f t="shared" si="29"/>
        <v>4</v>
      </c>
      <c r="G502" s="140">
        <v>19529.650000000001</v>
      </c>
      <c r="H502" s="141">
        <f t="shared" si="30"/>
        <v>1.5348128673699042E-4</v>
      </c>
      <c r="I502" s="142">
        <f t="shared" si="31"/>
        <v>6.1392514694796169E-4</v>
      </c>
    </row>
    <row r="503" spans="1:9">
      <c r="A503" s="143">
        <f t="shared" si="28"/>
        <v>496</v>
      </c>
      <c r="B503" s="138" t="s">
        <v>98</v>
      </c>
      <c r="C503" s="275">
        <v>44985</v>
      </c>
      <c r="D503" s="275">
        <v>44987</v>
      </c>
      <c r="E503" s="275">
        <v>44987</v>
      </c>
      <c r="F503" s="139">
        <f t="shared" si="29"/>
        <v>2</v>
      </c>
      <c r="G503" s="140">
        <v>23536.959999999999</v>
      </c>
      <c r="H503" s="141">
        <f t="shared" si="30"/>
        <v>1.8497427791471297E-4</v>
      </c>
      <c r="I503" s="142">
        <f t="shared" si="31"/>
        <v>3.6994855582942593E-4</v>
      </c>
    </row>
    <row r="504" spans="1:9">
      <c r="A504" s="143">
        <f t="shared" si="28"/>
        <v>497</v>
      </c>
      <c r="B504" s="138" t="s">
        <v>98</v>
      </c>
      <c r="C504" s="275">
        <v>45205</v>
      </c>
      <c r="D504" s="275">
        <v>45215</v>
      </c>
      <c r="E504" s="275">
        <v>45215</v>
      </c>
      <c r="F504" s="139">
        <f t="shared" si="29"/>
        <v>10</v>
      </c>
      <c r="G504" s="140">
        <v>502.63</v>
      </c>
      <c r="H504" s="141">
        <f t="shared" si="30"/>
        <v>3.9501117097650746E-6</v>
      </c>
      <c r="I504" s="142">
        <f t="shared" si="31"/>
        <v>3.9501117097650749E-5</v>
      </c>
    </row>
    <row r="505" spans="1:9">
      <c r="A505" s="143">
        <f t="shared" si="28"/>
        <v>498</v>
      </c>
      <c r="B505" s="138" t="s">
        <v>98</v>
      </c>
      <c r="C505" s="275">
        <v>45182</v>
      </c>
      <c r="D505" s="275">
        <v>45182</v>
      </c>
      <c r="E505" s="275">
        <v>45182</v>
      </c>
      <c r="F505" s="139">
        <f t="shared" si="29"/>
        <v>0</v>
      </c>
      <c r="G505" s="140">
        <v>11142.73</v>
      </c>
      <c r="H505" s="141">
        <f t="shared" si="30"/>
        <v>8.7569441242565287E-5</v>
      </c>
      <c r="I505" s="142">
        <f t="shared" si="31"/>
        <v>0</v>
      </c>
    </row>
    <row r="506" spans="1:9">
      <c r="A506" s="143">
        <f t="shared" si="28"/>
        <v>499</v>
      </c>
      <c r="B506" s="138" t="s">
        <v>98</v>
      </c>
      <c r="C506" s="275">
        <v>45037</v>
      </c>
      <c r="D506" s="275">
        <v>45043</v>
      </c>
      <c r="E506" s="275">
        <v>45043</v>
      </c>
      <c r="F506" s="139">
        <f t="shared" si="29"/>
        <v>6</v>
      </c>
      <c r="G506" s="140">
        <v>1062.8900000000001</v>
      </c>
      <c r="H506" s="141">
        <f t="shared" si="30"/>
        <v>8.3531310013174712E-6</v>
      </c>
      <c r="I506" s="142">
        <f t="shared" si="31"/>
        <v>5.0118786007904824E-5</v>
      </c>
    </row>
    <row r="507" spans="1:9">
      <c r="A507" s="143">
        <f t="shared" si="28"/>
        <v>500</v>
      </c>
      <c r="B507" s="138" t="s">
        <v>98</v>
      </c>
      <c r="C507" s="275">
        <v>44946</v>
      </c>
      <c r="D507" s="275">
        <v>44949</v>
      </c>
      <c r="E507" s="275">
        <v>44949</v>
      </c>
      <c r="F507" s="139">
        <f t="shared" si="29"/>
        <v>3</v>
      </c>
      <c r="G507" s="140">
        <v>53906.400000000001</v>
      </c>
      <c r="H507" s="141">
        <f t="shared" si="30"/>
        <v>4.2364423506611234E-4</v>
      </c>
      <c r="I507" s="142">
        <f t="shared" si="31"/>
        <v>1.270932705198337E-3</v>
      </c>
    </row>
    <row r="508" spans="1:9">
      <c r="A508" s="143">
        <f t="shared" si="28"/>
        <v>501</v>
      </c>
      <c r="B508" s="138" t="s">
        <v>98</v>
      </c>
      <c r="C508" s="275">
        <v>45065</v>
      </c>
      <c r="D508" s="275">
        <v>45069</v>
      </c>
      <c r="E508" s="275">
        <v>45069</v>
      </c>
      <c r="F508" s="139">
        <f t="shared" si="29"/>
        <v>4</v>
      </c>
      <c r="G508" s="140">
        <v>3683.15</v>
      </c>
      <c r="H508" s="141">
        <f t="shared" si="30"/>
        <v>2.8945454795418571E-5</v>
      </c>
      <c r="I508" s="142">
        <f t="shared" si="31"/>
        <v>1.1578181918167428E-4</v>
      </c>
    </row>
    <row r="509" spans="1:9">
      <c r="A509" s="143">
        <f t="shared" si="28"/>
        <v>502</v>
      </c>
      <c r="B509" s="138" t="s">
        <v>98</v>
      </c>
      <c r="C509" s="275">
        <v>45182</v>
      </c>
      <c r="D509" s="275">
        <v>45183</v>
      </c>
      <c r="E509" s="275">
        <v>45183</v>
      </c>
      <c r="F509" s="139">
        <f t="shared" si="29"/>
        <v>1</v>
      </c>
      <c r="G509" s="140">
        <v>49961.71</v>
      </c>
      <c r="H509" s="141">
        <f t="shared" si="30"/>
        <v>3.9264336730972455E-4</v>
      </c>
      <c r="I509" s="142">
        <f t="shared" si="31"/>
        <v>3.9264336730972455E-4</v>
      </c>
    </row>
    <row r="510" spans="1:9">
      <c r="A510" s="143">
        <f t="shared" si="28"/>
        <v>503</v>
      </c>
      <c r="B510" s="138" t="s">
        <v>98</v>
      </c>
      <c r="C510" s="275">
        <v>45131</v>
      </c>
      <c r="D510" s="275">
        <v>45135</v>
      </c>
      <c r="E510" s="275">
        <v>45135</v>
      </c>
      <c r="F510" s="139">
        <f t="shared" si="29"/>
        <v>4</v>
      </c>
      <c r="G510" s="140">
        <v>1719.75</v>
      </c>
      <c r="H510" s="141">
        <f t="shared" si="30"/>
        <v>1.3515318649639869E-5</v>
      </c>
      <c r="I510" s="142">
        <f t="shared" si="31"/>
        <v>5.4061274598559477E-5</v>
      </c>
    </row>
    <row r="511" spans="1:9">
      <c r="A511" s="143">
        <f t="shared" si="28"/>
        <v>504</v>
      </c>
      <c r="B511" s="138" t="s">
        <v>98</v>
      </c>
      <c r="C511" s="275">
        <v>45121</v>
      </c>
      <c r="D511" s="275">
        <v>45131</v>
      </c>
      <c r="E511" s="275">
        <v>45131</v>
      </c>
      <c r="F511" s="139">
        <f t="shared" si="29"/>
        <v>10</v>
      </c>
      <c r="G511" s="140">
        <v>8183.54</v>
      </c>
      <c r="H511" s="141">
        <f t="shared" si="30"/>
        <v>6.4313505324654089E-5</v>
      </c>
      <c r="I511" s="142">
        <f t="shared" si="31"/>
        <v>6.4313505324654083E-4</v>
      </c>
    </row>
    <row r="512" spans="1:9">
      <c r="A512" s="143">
        <f t="shared" si="28"/>
        <v>505</v>
      </c>
      <c r="B512" s="138" t="s">
        <v>98</v>
      </c>
      <c r="C512" s="275">
        <v>45128</v>
      </c>
      <c r="D512" s="275">
        <v>45131</v>
      </c>
      <c r="E512" s="275">
        <v>45131</v>
      </c>
      <c r="F512" s="139">
        <f t="shared" si="29"/>
        <v>3</v>
      </c>
      <c r="G512" s="140">
        <v>19745.13</v>
      </c>
      <c r="H512" s="141">
        <f t="shared" si="30"/>
        <v>1.5517471942349975E-4</v>
      </c>
      <c r="I512" s="142">
        <f t="shared" si="31"/>
        <v>4.6552415827049928E-4</v>
      </c>
    </row>
    <row r="513" spans="1:9">
      <c r="A513" s="143">
        <f t="shared" si="28"/>
        <v>506</v>
      </c>
      <c r="B513" s="138" t="s">
        <v>98</v>
      </c>
      <c r="C513" s="275">
        <v>45272</v>
      </c>
      <c r="D513" s="275">
        <v>45272</v>
      </c>
      <c r="E513" s="275">
        <v>45272</v>
      </c>
      <c r="F513" s="139">
        <f t="shared" si="29"/>
        <v>0</v>
      </c>
      <c r="G513" s="140">
        <v>38861.64</v>
      </c>
      <c r="H513" s="141">
        <f t="shared" si="30"/>
        <v>3.0540918613030423E-4</v>
      </c>
      <c r="I513" s="142">
        <f t="shared" si="31"/>
        <v>0</v>
      </c>
    </row>
    <row r="514" spans="1:9">
      <c r="A514" s="143">
        <f t="shared" si="28"/>
        <v>507</v>
      </c>
      <c r="B514" s="138" t="s">
        <v>98</v>
      </c>
      <c r="C514" s="275">
        <v>44949</v>
      </c>
      <c r="D514" s="275">
        <v>44949</v>
      </c>
      <c r="E514" s="275">
        <v>44949</v>
      </c>
      <c r="F514" s="139">
        <f t="shared" si="29"/>
        <v>0</v>
      </c>
      <c r="G514" s="140">
        <v>7136.3</v>
      </c>
      <c r="H514" s="141">
        <f t="shared" si="30"/>
        <v>5.6083365884241895E-5</v>
      </c>
      <c r="I514" s="142">
        <f t="shared" si="31"/>
        <v>0</v>
      </c>
    </row>
    <row r="515" spans="1:9">
      <c r="A515" s="143">
        <f t="shared" si="28"/>
        <v>508</v>
      </c>
      <c r="B515" s="138" t="s">
        <v>98</v>
      </c>
      <c r="C515" s="275">
        <v>45135</v>
      </c>
      <c r="D515" s="275">
        <v>45138</v>
      </c>
      <c r="E515" s="275">
        <v>45138</v>
      </c>
      <c r="F515" s="139">
        <f t="shared" si="29"/>
        <v>3</v>
      </c>
      <c r="G515" s="140">
        <v>19543.8</v>
      </c>
      <c r="H515" s="141">
        <f t="shared" si="30"/>
        <v>1.5359248996937443E-4</v>
      </c>
      <c r="I515" s="142">
        <f t="shared" si="31"/>
        <v>4.6077746990812326E-4</v>
      </c>
    </row>
    <row r="516" spans="1:9">
      <c r="A516" s="143">
        <f t="shared" si="28"/>
        <v>509</v>
      </c>
      <c r="B516" s="138" t="s">
        <v>98</v>
      </c>
      <c r="C516" s="275">
        <v>45282</v>
      </c>
      <c r="D516" s="275">
        <v>45282</v>
      </c>
      <c r="E516" s="275">
        <v>45282</v>
      </c>
      <c r="F516" s="139">
        <f t="shared" si="29"/>
        <v>0</v>
      </c>
      <c r="G516" s="140">
        <v>51317.08</v>
      </c>
      <c r="H516" s="141">
        <f t="shared" si="30"/>
        <v>4.0329506519497672E-4</v>
      </c>
      <c r="I516" s="142">
        <f t="shared" si="31"/>
        <v>0</v>
      </c>
    </row>
    <row r="517" spans="1:9">
      <c r="A517" s="143">
        <f t="shared" si="28"/>
        <v>510</v>
      </c>
      <c r="B517" s="138" t="s">
        <v>98</v>
      </c>
      <c r="C517" s="275">
        <v>45026</v>
      </c>
      <c r="D517" s="275">
        <v>45033</v>
      </c>
      <c r="E517" s="275">
        <v>45033</v>
      </c>
      <c r="F517" s="139">
        <f t="shared" si="29"/>
        <v>7</v>
      </c>
      <c r="G517" s="140">
        <v>3728.2</v>
      </c>
      <c r="H517" s="141">
        <f t="shared" si="30"/>
        <v>2.9299497595340812E-5</v>
      </c>
      <c r="I517" s="142">
        <f t="shared" si="31"/>
        <v>2.0509648316738567E-4</v>
      </c>
    </row>
    <row r="518" spans="1:9">
      <c r="A518" s="143">
        <f t="shared" si="28"/>
        <v>511</v>
      </c>
      <c r="B518" s="138" t="s">
        <v>98</v>
      </c>
      <c r="C518" s="275">
        <v>45187</v>
      </c>
      <c r="D518" s="275">
        <v>45189</v>
      </c>
      <c r="E518" s="275">
        <v>45189</v>
      </c>
      <c r="F518" s="139">
        <f t="shared" si="29"/>
        <v>2</v>
      </c>
      <c r="G518" s="140">
        <v>3519.08</v>
      </c>
      <c r="H518" s="141">
        <f t="shared" si="30"/>
        <v>2.7656047421761692E-5</v>
      </c>
      <c r="I518" s="142">
        <f t="shared" si="31"/>
        <v>5.5312094843523384E-5</v>
      </c>
    </row>
    <row r="519" spans="1:9">
      <c r="A519" s="143">
        <f t="shared" si="28"/>
        <v>512</v>
      </c>
      <c r="B519" s="138" t="s">
        <v>98</v>
      </c>
      <c r="C519" s="275">
        <v>45098</v>
      </c>
      <c r="D519" s="275">
        <v>45100</v>
      </c>
      <c r="E519" s="275">
        <v>45100</v>
      </c>
      <c r="F519" s="139">
        <f t="shared" si="29"/>
        <v>2</v>
      </c>
      <c r="G519" s="140">
        <v>6317.74</v>
      </c>
      <c r="H519" s="141">
        <f t="shared" si="30"/>
        <v>4.9650396421326233E-5</v>
      </c>
      <c r="I519" s="142">
        <f t="shared" si="31"/>
        <v>9.9300792842652467E-5</v>
      </c>
    </row>
    <row r="520" spans="1:9">
      <c r="A520" s="143">
        <f t="shared" ref="A520:A583" si="32">A519+1</f>
        <v>513</v>
      </c>
      <c r="B520" s="138" t="s">
        <v>98</v>
      </c>
      <c r="C520" s="275">
        <v>44982</v>
      </c>
      <c r="D520" s="275">
        <v>44984</v>
      </c>
      <c r="E520" s="275">
        <v>44984</v>
      </c>
      <c r="F520" s="139">
        <f t="shared" ref="F520:F583" si="33">E520-C520</f>
        <v>2</v>
      </c>
      <c r="G520" s="140">
        <v>3293.14</v>
      </c>
      <c r="H520" s="141">
        <f t="shared" ref="H520:H583" si="34">G520/$G$8894</f>
        <v>2.5880410791030694E-5</v>
      </c>
      <c r="I520" s="142">
        <f t="shared" ref="I520:I583" si="35">H520*F520</f>
        <v>5.1760821582061388E-5</v>
      </c>
    </row>
    <row r="521" spans="1:9">
      <c r="A521" s="143">
        <f t="shared" si="32"/>
        <v>514</v>
      </c>
      <c r="B521" s="138" t="s">
        <v>98</v>
      </c>
      <c r="C521" s="275">
        <v>45071</v>
      </c>
      <c r="D521" s="275">
        <v>45071</v>
      </c>
      <c r="E521" s="275">
        <v>45071</v>
      </c>
      <c r="F521" s="139">
        <f t="shared" si="33"/>
        <v>0</v>
      </c>
      <c r="G521" s="140">
        <v>5115.3100000000004</v>
      </c>
      <c r="H521" s="141">
        <f t="shared" si="34"/>
        <v>4.0200636512103111E-5</v>
      </c>
      <c r="I521" s="142">
        <f t="shared" si="35"/>
        <v>0</v>
      </c>
    </row>
    <row r="522" spans="1:9">
      <c r="A522" s="143">
        <f t="shared" si="32"/>
        <v>515</v>
      </c>
      <c r="B522" s="138" t="s">
        <v>98</v>
      </c>
      <c r="C522" s="275">
        <v>45149</v>
      </c>
      <c r="D522" s="275">
        <v>45153</v>
      </c>
      <c r="E522" s="275">
        <v>45153</v>
      </c>
      <c r="F522" s="139">
        <f t="shared" si="33"/>
        <v>4</v>
      </c>
      <c r="G522" s="140">
        <v>13892.93</v>
      </c>
      <c r="H522" s="141">
        <f t="shared" si="34"/>
        <v>1.091829486420359E-4</v>
      </c>
      <c r="I522" s="142">
        <f t="shared" si="35"/>
        <v>4.3673179456814358E-4</v>
      </c>
    </row>
    <row r="523" spans="1:9">
      <c r="A523" s="143">
        <f t="shared" si="32"/>
        <v>516</v>
      </c>
      <c r="B523" s="138" t="s">
        <v>98</v>
      </c>
      <c r="C523" s="275">
        <v>45191</v>
      </c>
      <c r="D523" s="275">
        <v>45196</v>
      </c>
      <c r="E523" s="275">
        <v>45196</v>
      </c>
      <c r="F523" s="139">
        <f t="shared" si="33"/>
        <v>5</v>
      </c>
      <c r="G523" s="140">
        <v>2173.79</v>
      </c>
      <c r="H523" s="141">
        <f t="shared" si="34"/>
        <v>1.7083567104172496E-5</v>
      </c>
      <c r="I523" s="142">
        <f t="shared" si="35"/>
        <v>8.5417835520862484E-5</v>
      </c>
    </row>
    <row r="524" spans="1:9">
      <c r="A524" s="143">
        <f t="shared" si="32"/>
        <v>517</v>
      </c>
      <c r="B524" s="138" t="s">
        <v>98</v>
      </c>
      <c r="C524" s="275">
        <v>45086</v>
      </c>
      <c r="D524" s="275">
        <v>45090</v>
      </c>
      <c r="E524" s="275">
        <v>45090</v>
      </c>
      <c r="F524" s="139">
        <f t="shared" si="33"/>
        <v>4</v>
      </c>
      <c r="G524" s="140">
        <v>16180.52</v>
      </c>
      <c r="H524" s="141">
        <f t="shared" si="34"/>
        <v>1.27160856936689E-4</v>
      </c>
      <c r="I524" s="142">
        <f t="shared" si="35"/>
        <v>5.0864342774675601E-4</v>
      </c>
    </row>
    <row r="525" spans="1:9">
      <c r="A525" s="143">
        <f t="shared" si="32"/>
        <v>518</v>
      </c>
      <c r="B525" s="138" t="s">
        <v>98</v>
      </c>
      <c r="C525" s="275">
        <v>45184</v>
      </c>
      <c r="D525" s="275">
        <v>45184</v>
      </c>
      <c r="E525" s="275">
        <v>45184</v>
      </c>
      <c r="F525" s="139">
        <f t="shared" si="33"/>
        <v>0</v>
      </c>
      <c r="G525" s="140">
        <v>9781.02</v>
      </c>
      <c r="H525" s="141">
        <f t="shared" si="34"/>
        <v>7.6867918022096568E-5</v>
      </c>
      <c r="I525" s="142">
        <f t="shared" si="35"/>
        <v>0</v>
      </c>
    </row>
    <row r="526" spans="1:9">
      <c r="A526" s="143">
        <f t="shared" si="32"/>
        <v>519</v>
      </c>
      <c r="B526" s="138" t="s">
        <v>98</v>
      </c>
      <c r="C526" s="275">
        <v>45288</v>
      </c>
      <c r="D526" s="275">
        <v>45289</v>
      </c>
      <c r="E526" s="275">
        <v>45289</v>
      </c>
      <c r="F526" s="139">
        <f t="shared" si="33"/>
        <v>1</v>
      </c>
      <c r="G526" s="140">
        <v>109166.99</v>
      </c>
      <c r="H526" s="141">
        <f t="shared" si="34"/>
        <v>8.5793089453237343E-4</v>
      </c>
      <c r="I526" s="142">
        <f t="shared" si="35"/>
        <v>8.5793089453237343E-4</v>
      </c>
    </row>
    <row r="527" spans="1:9">
      <c r="A527" s="143">
        <f t="shared" si="32"/>
        <v>520</v>
      </c>
      <c r="B527" s="138" t="s">
        <v>98</v>
      </c>
      <c r="C527" s="275">
        <v>45210</v>
      </c>
      <c r="D527" s="275">
        <v>45210</v>
      </c>
      <c r="E527" s="275">
        <v>45210</v>
      </c>
      <c r="F527" s="139">
        <f t="shared" si="33"/>
        <v>0</v>
      </c>
      <c r="G527" s="140">
        <v>18005.16</v>
      </c>
      <c r="H527" s="141">
        <f t="shared" si="34"/>
        <v>1.415004941053931E-4</v>
      </c>
      <c r="I527" s="142">
        <f t="shared" si="35"/>
        <v>0</v>
      </c>
    </row>
    <row r="528" spans="1:9">
      <c r="A528" s="143">
        <f t="shared" si="32"/>
        <v>521</v>
      </c>
      <c r="B528" s="138" t="s">
        <v>98</v>
      </c>
      <c r="C528" s="275">
        <v>45035</v>
      </c>
      <c r="D528" s="275">
        <v>45043</v>
      </c>
      <c r="E528" s="275">
        <v>45043</v>
      </c>
      <c r="F528" s="139">
        <f t="shared" si="33"/>
        <v>8</v>
      </c>
      <c r="G528" s="140">
        <v>369.32</v>
      </c>
      <c r="H528" s="141">
        <f t="shared" si="34"/>
        <v>2.90244365965111E-6</v>
      </c>
      <c r="I528" s="142">
        <f t="shared" si="35"/>
        <v>2.321954927720888E-5</v>
      </c>
    </row>
    <row r="529" spans="1:9">
      <c r="A529" s="143">
        <f t="shared" si="32"/>
        <v>522</v>
      </c>
      <c r="B529" s="138" t="s">
        <v>98</v>
      </c>
      <c r="C529" s="275">
        <v>45205</v>
      </c>
      <c r="D529" s="275">
        <v>45211</v>
      </c>
      <c r="E529" s="275">
        <v>45211</v>
      </c>
      <c r="F529" s="139">
        <f t="shared" si="33"/>
        <v>6</v>
      </c>
      <c r="G529" s="140">
        <v>4820.1899999999996</v>
      </c>
      <c r="H529" s="141">
        <f t="shared" si="34"/>
        <v>3.7881322169970984E-5</v>
      </c>
      <c r="I529" s="142">
        <f t="shared" si="35"/>
        <v>2.272879330198259E-4</v>
      </c>
    </row>
    <row r="530" spans="1:9">
      <c r="A530" s="143">
        <f t="shared" si="32"/>
        <v>523</v>
      </c>
      <c r="B530" s="138" t="s">
        <v>98</v>
      </c>
      <c r="C530" s="275">
        <v>45103</v>
      </c>
      <c r="D530" s="275">
        <v>45114</v>
      </c>
      <c r="E530" s="275">
        <v>45114</v>
      </c>
      <c r="F530" s="139">
        <f t="shared" si="33"/>
        <v>11</v>
      </c>
      <c r="G530" s="140">
        <v>227.2</v>
      </c>
      <c r="H530" s="141">
        <f t="shared" si="34"/>
        <v>1.7855388266888666E-6</v>
      </c>
      <c r="I530" s="142">
        <f t="shared" si="35"/>
        <v>1.9640927093577534E-5</v>
      </c>
    </row>
    <row r="531" spans="1:9">
      <c r="A531" s="143">
        <f t="shared" si="32"/>
        <v>524</v>
      </c>
      <c r="B531" s="138" t="s">
        <v>98</v>
      </c>
      <c r="C531" s="275">
        <v>45012</v>
      </c>
      <c r="D531" s="275">
        <v>45012</v>
      </c>
      <c r="E531" s="275">
        <v>45012</v>
      </c>
      <c r="F531" s="139">
        <f t="shared" si="33"/>
        <v>0</v>
      </c>
      <c r="G531" s="140">
        <v>2609.44</v>
      </c>
      <c r="H531" s="141">
        <f t="shared" si="34"/>
        <v>2.0507290651034313E-5</v>
      </c>
      <c r="I531" s="142">
        <f t="shared" si="35"/>
        <v>0</v>
      </c>
    </row>
    <row r="532" spans="1:9">
      <c r="A532" s="143">
        <f t="shared" si="32"/>
        <v>525</v>
      </c>
      <c r="B532" s="138" t="s">
        <v>98</v>
      </c>
      <c r="C532" s="275">
        <v>45084</v>
      </c>
      <c r="D532" s="275">
        <v>45092</v>
      </c>
      <c r="E532" s="275">
        <v>45092</v>
      </c>
      <c r="F532" s="139">
        <f t="shared" si="33"/>
        <v>8</v>
      </c>
      <c r="G532" s="140">
        <v>59</v>
      </c>
      <c r="H532" s="141">
        <f t="shared" si="34"/>
        <v>4.6367425517008421E-7</v>
      </c>
      <c r="I532" s="142">
        <f t="shared" si="35"/>
        <v>3.7093940413606737E-6</v>
      </c>
    </row>
    <row r="533" spans="1:9">
      <c r="A533" s="143">
        <f t="shared" si="32"/>
        <v>526</v>
      </c>
      <c r="B533" s="138" t="s">
        <v>98</v>
      </c>
      <c r="C533" s="275">
        <v>44952</v>
      </c>
      <c r="D533" s="275">
        <v>44956</v>
      </c>
      <c r="E533" s="275">
        <v>44956</v>
      </c>
      <c r="F533" s="139">
        <f t="shared" si="33"/>
        <v>4</v>
      </c>
      <c r="G533" s="140">
        <v>39745.589999999997</v>
      </c>
      <c r="H533" s="141">
        <f t="shared" si="34"/>
        <v>3.1235604812789058E-4</v>
      </c>
      <c r="I533" s="142">
        <f t="shared" si="35"/>
        <v>1.2494241925115623E-3</v>
      </c>
    </row>
    <row r="534" spans="1:9">
      <c r="A534" s="143">
        <f t="shared" si="32"/>
        <v>527</v>
      </c>
      <c r="B534" s="138" t="s">
        <v>98</v>
      </c>
      <c r="C534" s="275">
        <v>44986</v>
      </c>
      <c r="D534" s="275">
        <v>44986</v>
      </c>
      <c r="E534" s="275">
        <v>44986</v>
      </c>
      <c r="F534" s="139">
        <f t="shared" si="33"/>
        <v>0</v>
      </c>
      <c r="G534" s="140">
        <v>16847.97</v>
      </c>
      <c r="H534" s="141">
        <f t="shared" si="34"/>
        <v>1.324062701843716E-4</v>
      </c>
      <c r="I534" s="142">
        <f t="shared" si="35"/>
        <v>0</v>
      </c>
    </row>
    <row r="535" spans="1:9">
      <c r="A535" s="143">
        <f t="shared" si="32"/>
        <v>528</v>
      </c>
      <c r="B535" s="138" t="s">
        <v>98</v>
      </c>
      <c r="C535" s="275">
        <v>45287</v>
      </c>
      <c r="D535" s="275">
        <v>45289</v>
      </c>
      <c r="E535" s="275">
        <v>45289</v>
      </c>
      <c r="F535" s="139">
        <f t="shared" si="33"/>
        <v>2</v>
      </c>
      <c r="G535" s="140">
        <v>66533.56</v>
      </c>
      <c r="H535" s="141">
        <f t="shared" si="34"/>
        <v>5.2287964197990009E-4</v>
      </c>
      <c r="I535" s="142">
        <f t="shared" si="35"/>
        <v>1.0457592839598002E-3</v>
      </c>
    </row>
    <row r="536" spans="1:9">
      <c r="A536" s="143">
        <f t="shared" si="32"/>
        <v>529</v>
      </c>
      <c r="B536" s="138" t="s">
        <v>98</v>
      </c>
      <c r="C536" s="275">
        <v>45084</v>
      </c>
      <c r="D536" s="275">
        <v>45086</v>
      </c>
      <c r="E536" s="275">
        <v>45086</v>
      </c>
      <c r="F536" s="139">
        <f t="shared" si="33"/>
        <v>2</v>
      </c>
      <c r="G536" s="140">
        <v>49768.27</v>
      </c>
      <c r="H536" s="141">
        <f t="shared" si="34"/>
        <v>3.9112314446362108E-4</v>
      </c>
      <c r="I536" s="142">
        <f t="shared" si="35"/>
        <v>7.8224628892724216E-4</v>
      </c>
    </row>
    <row r="537" spans="1:9">
      <c r="A537" s="143">
        <f t="shared" si="32"/>
        <v>530</v>
      </c>
      <c r="B537" s="138" t="s">
        <v>98</v>
      </c>
      <c r="C537" s="275">
        <v>44932</v>
      </c>
      <c r="D537" s="275">
        <v>45233</v>
      </c>
      <c r="E537" s="275">
        <v>45233</v>
      </c>
      <c r="F537" s="139">
        <f t="shared" si="33"/>
        <v>301</v>
      </c>
      <c r="G537" s="140">
        <v>427.95</v>
      </c>
      <c r="H537" s="141">
        <f t="shared" si="34"/>
        <v>3.3632101271192803E-6</v>
      </c>
      <c r="I537" s="142">
        <f t="shared" si="35"/>
        <v>1.0123262482629033E-3</v>
      </c>
    </row>
    <row r="538" spans="1:9">
      <c r="A538" s="143">
        <f t="shared" si="32"/>
        <v>531</v>
      </c>
      <c r="B538" s="138" t="s">
        <v>98</v>
      </c>
      <c r="C538" s="275">
        <v>45113</v>
      </c>
      <c r="D538" s="275">
        <v>45114</v>
      </c>
      <c r="E538" s="275">
        <v>45114</v>
      </c>
      <c r="F538" s="139">
        <f t="shared" si="33"/>
        <v>1</v>
      </c>
      <c r="G538" s="140">
        <v>24917.94</v>
      </c>
      <c r="H538" s="141">
        <f t="shared" si="34"/>
        <v>1.9582724186225164E-4</v>
      </c>
      <c r="I538" s="142">
        <f t="shared" si="35"/>
        <v>1.9582724186225164E-4</v>
      </c>
    </row>
    <row r="539" spans="1:9">
      <c r="A539" s="143">
        <f t="shared" si="32"/>
        <v>532</v>
      </c>
      <c r="B539" s="138" t="s">
        <v>98</v>
      </c>
      <c r="C539" s="275">
        <v>44992</v>
      </c>
      <c r="D539" s="275">
        <v>44993</v>
      </c>
      <c r="E539" s="275">
        <v>44993</v>
      </c>
      <c r="F539" s="139">
        <f t="shared" si="33"/>
        <v>1</v>
      </c>
      <c r="G539" s="140">
        <v>57237.23</v>
      </c>
      <c r="H539" s="141">
        <f t="shared" si="34"/>
        <v>4.4982084725845423E-4</v>
      </c>
      <c r="I539" s="142">
        <f t="shared" si="35"/>
        <v>4.4982084725845423E-4</v>
      </c>
    </row>
    <row r="540" spans="1:9">
      <c r="A540" s="143">
        <f t="shared" si="32"/>
        <v>533</v>
      </c>
      <c r="B540" s="138" t="s">
        <v>98</v>
      </c>
      <c r="C540" s="275">
        <v>44967</v>
      </c>
      <c r="D540" s="275">
        <v>44984</v>
      </c>
      <c r="E540" s="275">
        <v>44984</v>
      </c>
      <c r="F540" s="139">
        <f t="shared" si="33"/>
        <v>17</v>
      </c>
      <c r="G540" s="140">
        <v>179.23</v>
      </c>
      <c r="H540" s="141">
        <f t="shared" si="34"/>
        <v>1.4085480805785456E-6</v>
      </c>
      <c r="I540" s="142">
        <f t="shared" si="35"/>
        <v>2.3945317369835275E-5</v>
      </c>
    </row>
    <row r="541" spans="1:9">
      <c r="A541" s="143">
        <f t="shared" si="32"/>
        <v>534</v>
      </c>
      <c r="B541" s="138" t="s">
        <v>98</v>
      </c>
      <c r="C541" s="275">
        <v>45118</v>
      </c>
      <c r="D541" s="275">
        <v>45131</v>
      </c>
      <c r="E541" s="275">
        <v>45131</v>
      </c>
      <c r="F541" s="139">
        <f t="shared" si="33"/>
        <v>13</v>
      </c>
      <c r="G541" s="140">
        <v>2012.03</v>
      </c>
      <c r="H541" s="141">
        <f t="shared" si="34"/>
        <v>1.5812313756438382E-5</v>
      </c>
      <c r="I541" s="142">
        <f t="shared" si="35"/>
        <v>2.0556007883369899E-4</v>
      </c>
    </row>
    <row r="542" spans="1:9">
      <c r="A542" s="143">
        <f t="shared" si="32"/>
        <v>535</v>
      </c>
      <c r="B542" s="138" t="s">
        <v>98</v>
      </c>
      <c r="C542" s="275">
        <v>45212</v>
      </c>
      <c r="D542" s="275">
        <v>45244</v>
      </c>
      <c r="E542" s="275">
        <v>45244</v>
      </c>
      <c r="F542" s="139">
        <f t="shared" si="33"/>
        <v>32</v>
      </c>
      <c r="G542" s="140">
        <v>6409.66</v>
      </c>
      <c r="H542" s="141">
        <f t="shared" si="34"/>
        <v>5.0372785193109863E-5</v>
      </c>
      <c r="I542" s="142">
        <f t="shared" si="35"/>
        <v>1.6119291261795156E-3</v>
      </c>
    </row>
    <row r="543" spans="1:9">
      <c r="A543" s="143">
        <f t="shared" si="32"/>
        <v>536</v>
      </c>
      <c r="B543" s="138" t="s">
        <v>98</v>
      </c>
      <c r="C543" s="275">
        <v>45244</v>
      </c>
      <c r="D543" s="275">
        <v>45245</v>
      </c>
      <c r="E543" s="275">
        <v>45245</v>
      </c>
      <c r="F543" s="139">
        <f t="shared" si="33"/>
        <v>1</v>
      </c>
      <c r="G543" s="140">
        <v>37373.47</v>
      </c>
      <c r="H543" s="141">
        <f t="shared" si="34"/>
        <v>2.9371382822663536E-4</v>
      </c>
      <c r="I543" s="142">
        <f t="shared" si="35"/>
        <v>2.9371382822663536E-4</v>
      </c>
    </row>
    <row r="544" spans="1:9">
      <c r="A544" s="143">
        <f t="shared" si="32"/>
        <v>537</v>
      </c>
      <c r="B544" s="138" t="s">
        <v>98</v>
      </c>
      <c r="C544" s="275">
        <v>45022</v>
      </c>
      <c r="D544" s="275">
        <v>45027</v>
      </c>
      <c r="E544" s="275">
        <v>45027</v>
      </c>
      <c r="F544" s="139">
        <f t="shared" si="33"/>
        <v>5</v>
      </c>
      <c r="G544" s="140">
        <v>30325.86</v>
      </c>
      <c r="H544" s="141">
        <f t="shared" si="34"/>
        <v>2.3832746691342796E-4</v>
      </c>
      <c r="I544" s="142">
        <f t="shared" si="35"/>
        <v>1.1916373345671398E-3</v>
      </c>
    </row>
    <row r="545" spans="1:9">
      <c r="A545" s="143">
        <f t="shared" si="32"/>
        <v>538</v>
      </c>
      <c r="B545" s="138" t="s">
        <v>98</v>
      </c>
      <c r="C545" s="275">
        <v>45149</v>
      </c>
      <c r="D545" s="275">
        <v>45196</v>
      </c>
      <c r="E545" s="275">
        <v>45196</v>
      </c>
      <c r="F545" s="139">
        <f t="shared" si="33"/>
        <v>47</v>
      </c>
      <c r="G545" s="140">
        <v>14.02</v>
      </c>
      <c r="H545" s="141">
        <f t="shared" si="34"/>
        <v>1.1018157724550136E-7</v>
      </c>
      <c r="I545" s="142">
        <f t="shared" si="35"/>
        <v>5.1785341305385634E-6</v>
      </c>
    </row>
    <row r="546" spans="1:9">
      <c r="A546" s="143">
        <f t="shared" si="32"/>
        <v>539</v>
      </c>
      <c r="B546" s="138" t="s">
        <v>98</v>
      </c>
      <c r="C546" s="275">
        <v>45058</v>
      </c>
      <c r="D546" s="275">
        <v>45071</v>
      </c>
      <c r="E546" s="275">
        <v>45071</v>
      </c>
      <c r="F546" s="139">
        <f t="shared" si="33"/>
        <v>13</v>
      </c>
      <c r="G546" s="140">
        <v>109.76</v>
      </c>
      <c r="H546" s="141">
        <f t="shared" si="34"/>
        <v>8.6259129232997362E-7</v>
      </c>
      <c r="I546" s="142">
        <f t="shared" si="35"/>
        <v>1.1213686800289657E-5</v>
      </c>
    </row>
    <row r="547" spans="1:9">
      <c r="A547" s="143">
        <f t="shared" si="32"/>
        <v>540</v>
      </c>
      <c r="B547" s="138" t="s">
        <v>98</v>
      </c>
      <c r="C547" s="275">
        <v>45042</v>
      </c>
      <c r="D547" s="275">
        <v>45044</v>
      </c>
      <c r="E547" s="275">
        <v>45044</v>
      </c>
      <c r="F547" s="139">
        <f t="shared" si="33"/>
        <v>2</v>
      </c>
      <c r="G547" s="140">
        <v>32687.16</v>
      </c>
      <c r="H547" s="141">
        <f t="shared" si="34"/>
        <v>2.5688465367161643E-4</v>
      </c>
      <c r="I547" s="142">
        <f t="shared" si="35"/>
        <v>5.1376930734323286E-4</v>
      </c>
    </row>
    <row r="548" spans="1:9">
      <c r="A548" s="143">
        <f t="shared" si="32"/>
        <v>541</v>
      </c>
      <c r="B548" s="138" t="s">
        <v>98</v>
      </c>
      <c r="C548" s="275">
        <v>45112</v>
      </c>
      <c r="D548" s="275">
        <v>45114</v>
      </c>
      <c r="E548" s="275">
        <v>45114</v>
      </c>
      <c r="F548" s="139">
        <f t="shared" si="33"/>
        <v>2</v>
      </c>
      <c r="G548" s="140">
        <v>3208.08</v>
      </c>
      <c r="H548" s="141">
        <f t="shared" si="34"/>
        <v>2.521193397501769E-5</v>
      </c>
      <c r="I548" s="142">
        <f t="shared" si="35"/>
        <v>5.0423867950035379E-5</v>
      </c>
    </row>
    <row r="549" spans="1:9">
      <c r="A549" s="143">
        <f t="shared" si="32"/>
        <v>542</v>
      </c>
      <c r="B549" s="138" t="s">
        <v>98</v>
      </c>
      <c r="C549" s="275">
        <v>45180</v>
      </c>
      <c r="D549" s="275">
        <v>45182</v>
      </c>
      <c r="E549" s="275">
        <v>45182</v>
      </c>
      <c r="F549" s="139">
        <f t="shared" si="33"/>
        <v>2</v>
      </c>
      <c r="G549" s="140">
        <v>9749.75</v>
      </c>
      <c r="H549" s="141">
        <f t="shared" si="34"/>
        <v>7.662217066685642E-5</v>
      </c>
      <c r="I549" s="142">
        <f t="shared" si="35"/>
        <v>1.5324434133371284E-4</v>
      </c>
    </row>
    <row r="550" spans="1:9">
      <c r="A550" s="143">
        <f t="shared" si="32"/>
        <v>543</v>
      </c>
      <c r="B550" s="138" t="s">
        <v>98</v>
      </c>
      <c r="C550" s="275">
        <v>45205</v>
      </c>
      <c r="D550" s="275">
        <v>45209</v>
      </c>
      <c r="E550" s="275">
        <v>45209</v>
      </c>
      <c r="F550" s="139">
        <f t="shared" si="33"/>
        <v>4</v>
      </c>
      <c r="G550" s="140">
        <v>6027.19</v>
      </c>
      <c r="H550" s="141">
        <f t="shared" si="34"/>
        <v>4.7366997186755587E-5</v>
      </c>
      <c r="I550" s="142">
        <f t="shared" si="35"/>
        <v>1.8946798874702235E-4</v>
      </c>
    </row>
    <row r="551" spans="1:9">
      <c r="A551" s="143">
        <f t="shared" si="32"/>
        <v>544</v>
      </c>
      <c r="B551" s="138" t="s">
        <v>98</v>
      </c>
      <c r="C551" s="275">
        <v>45181</v>
      </c>
      <c r="D551" s="275">
        <v>45181</v>
      </c>
      <c r="E551" s="275">
        <v>45181</v>
      </c>
      <c r="F551" s="139">
        <f t="shared" si="33"/>
        <v>0</v>
      </c>
      <c r="G551" s="140">
        <v>6783.34</v>
      </c>
      <c r="H551" s="141">
        <f t="shared" si="34"/>
        <v>5.3309493594329472E-5</v>
      </c>
      <c r="I551" s="142">
        <f t="shared" si="35"/>
        <v>0</v>
      </c>
    </row>
    <row r="552" spans="1:9">
      <c r="A552" s="143">
        <f t="shared" si="32"/>
        <v>545</v>
      </c>
      <c r="B552" s="138" t="s">
        <v>98</v>
      </c>
      <c r="C552" s="275">
        <v>45226</v>
      </c>
      <c r="D552" s="275">
        <v>45231</v>
      </c>
      <c r="E552" s="275">
        <v>45231</v>
      </c>
      <c r="F552" s="139">
        <f t="shared" si="33"/>
        <v>5</v>
      </c>
      <c r="G552" s="140">
        <v>2966.24</v>
      </c>
      <c r="H552" s="141">
        <f t="shared" si="34"/>
        <v>2.3311341061961196E-5</v>
      </c>
      <c r="I552" s="142">
        <f t="shared" si="35"/>
        <v>1.1655670530980598E-4</v>
      </c>
    </row>
    <row r="553" spans="1:9">
      <c r="A553" s="143">
        <f t="shared" si="32"/>
        <v>546</v>
      </c>
      <c r="B553" s="138" t="s">
        <v>98</v>
      </c>
      <c r="C553" s="275">
        <v>45007</v>
      </c>
      <c r="D553" s="275">
        <v>45009</v>
      </c>
      <c r="E553" s="275">
        <v>45009</v>
      </c>
      <c r="F553" s="139">
        <f t="shared" si="33"/>
        <v>2</v>
      </c>
      <c r="G553" s="140">
        <v>10138.52</v>
      </c>
      <c r="H553" s="141">
        <f t="shared" si="34"/>
        <v>7.9677469653000033E-5</v>
      </c>
      <c r="I553" s="142">
        <f t="shared" si="35"/>
        <v>1.5935493930600007E-4</v>
      </c>
    </row>
    <row r="554" spans="1:9">
      <c r="A554" s="143">
        <f t="shared" si="32"/>
        <v>547</v>
      </c>
      <c r="B554" s="138" t="s">
        <v>98</v>
      </c>
      <c r="C554" s="275">
        <v>45237</v>
      </c>
      <c r="D554" s="275">
        <v>45239</v>
      </c>
      <c r="E554" s="275">
        <v>45239</v>
      </c>
      <c r="F554" s="139">
        <f t="shared" si="33"/>
        <v>2</v>
      </c>
      <c r="G554" s="140">
        <v>18148.2</v>
      </c>
      <c r="H554" s="141">
        <f t="shared" si="34"/>
        <v>1.4262462911318174E-4</v>
      </c>
      <c r="I554" s="142">
        <f t="shared" si="35"/>
        <v>2.8524925822636348E-4</v>
      </c>
    </row>
    <row r="555" spans="1:9">
      <c r="A555" s="143">
        <f t="shared" si="32"/>
        <v>548</v>
      </c>
      <c r="B555" s="138" t="s">
        <v>98</v>
      </c>
      <c r="C555" s="275">
        <v>45071</v>
      </c>
      <c r="D555" s="275">
        <v>45077</v>
      </c>
      <c r="E555" s="275">
        <v>45077</v>
      </c>
      <c r="F555" s="139">
        <f t="shared" si="33"/>
        <v>6</v>
      </c>
      <c r="G555" s="140">
        <v>7097.59</v>
      </c>
      <c r="H555" s="141">
        <f t="shared" si="34"/>
        <v>5.5779148419536239E-5</v>
      </c>
      <c r="I555" s="142">
        <f t="shared" si="35"/>
        <v>3.3467489051721745E-4</v>
      </c>
    </row>
    <row r="556" spans="1:9">
      <c r="A556" s="143">
        <f t="shared" si="32"/>
        <v>549</v>
      </c>
      <c r="B556" s="138" t="s">
        <v>98</v>
      </c>
      <c r="C556" s="275">
        <v>45082</v>
      </c>
      <c r="D556" s="275">
        <v>45083</v>
      </c>
      <c r="E556" s="275">
        <v>45083</v>
      </c>
      <c r="F556" s="139">
        <f t="shared" si="33"/>
        <v>1</v>
      </c>
      <c r="G556" s="140">
        <v>21226.34</v>
      </c>
      <c r="H556" s="141">
        <f t="shared" si="34"/>
        <v>1.6681537948282991E-4</v>
      </c>
      <c r="I556" s="142">
        <f t="shared" si="35"/>
        <v>1.6681537948282991E-4</v>
      </c>
    </row>
    <row r="557" spans="1:9">
      <c r="A557" s="143">
        <f t="shared" si="32"/>
        <v>550</v>
      </c>
      <c r="B557" s="138" t="s">
        <v>98</v>
      </c>
      <c r="C557" s="275">
        <v>45170</v>
      </c>
      <c r="D557" s="275">
        <v>45175</v>
      </c>
      <c r="E557" s="275">
        <v>45175</v>
      </c>
      <c r="F557" s="139">
        <f t="shared" si="33"/>
        <v>5</v>
      </c>
      <c r="G557" s="140">
        <v>19004.669999999998</v>
      </c>
      <c r="H557" s="141">
        <f t="shared" si="34"/>
        <v>1.4935552893225837E-4</v>
      </c>
      <c r="I557" s="142">
        <f t="shared" si="35"/>
        <v>7.4677764466129181E-4</v>
      </c>
    </row>
    <row r="558" spans="1:9">
      <c r="A558" s="143">
        <f t="shared" si="32"/>
        <v>551</v>
      </c>
      <c r="B558" s="138" t="s">
        <v>98</v>
      </c>
      <c r="C558" s="275">
        <v>45201</v>
      </c>
      <c r="D558" s="275">
        <v>45205</v>
      </c>
      <c r="E558" s="275">
        <v>45205</v>
      </c>
      <c r="F558" s="139">
        <f t="shared" si="33"/>
        <v>4</v>
      </c>
      <c r="G558" s="140">
        <v>12130.16</v>
      </c>
      <c r="H558" s="141">
        <f t="shared" si="34"/>
        <v>9.5329540730405908E-5</v>
      </c>
      <c r="I558" s="142">
        <f t="shared" si="35"/>
        <v>3.8131816292162363E-4</v>
      </c>
    </row>
    <row r="559" spans="1:9">
      <c r="A559" s="143">
        <f t="shared" si="32"/>
        <v>552</v>
      </c>
      <c r="B559" s="138" t="s">
        <v>98</v>
      </c>
      <c r="C559" s="275">
        <v>45057</v>
      </c>
      <c r="D559" s="275">
        <v>45061</v>
      </c>
      <c r="E559" s="275">
        <v>45061</v>
      </c>
      <c r="F559" s="139">
        <f t="shared" si="33"/>
        <v>4</v>
      </c>
      <c r="G559" s="140">
        <v>11463.09</v>
      </c>
      <c r="H559" s="141">
        <f t="shared" si="34"/>
        <v>9.0087113859282049E-5</v>
      </c>
      <c r="I559" s="142">
        <f t="shared" si="35"/>
        <v>3.603484554371282E-4</v>
      </c>
    </row>
    <row r="560" spans="1:9">
      <c r="A560" s="143">
        <f t="shared" si="32"/>
        <v>553</v>
      </c>
      <c r="B560" s="138" t="s">
        <v>98</v>
      </c>
      <c r="C560" s="275">
        <v>45250</v>
      </c>
      <c r="D560" s="275">
        <v>45251</v>
      </c>
      <c r="E560" s="275">
        <v>45251</v>
      </c>
      <c r="F560" s="139">
        <f t="shared" si="33"/>
        <v>1</v>
      </c>
      <c r="G560" s="140">
        <v>24825.200000000001</v>
      </c>
      <c r="H560" s="141">
        <f t="shared" si="34"/>
        <v>1.9509840880420974E-4</v>
      </c>
      <c r="I560" s="142">
        <f t="shared" si="35"/>
        <v>1.9509840880420974E-4</v>
      </c>
    </row>
    <row r="561" spans="1:9">
      <c r="A561" s="143">
        <f t="shared" si="32"/>
        <v>554</v>
      </c>
      <c r="B561" s="138" t="s">
        <v>98</v>
      </c>
      <c r="C561" s="275">
        <v>44949</v>
      </c>
      <c r="D561" s="275">
        <v>44951</v>
      </c>
      <c r="E561" s="275">
        <v>44951</v>
      </c>
      <c r="F561" s="139">
        <f t="shared" si="33"/>
        <v>2</v>
      </c>
      <c r="G561" s="140">
        <v>49909.82</v>
      </c>
      <c r="H561" s="141">
        <f t="shared" si="34"/>
        <v>3.9223556973174529E-4</v>
      </c>
      <c r="I561" s="142">
        <f t="shared" si="35"/>
        <v>7.8447113946349058E-4</v>
      </c>
    </row>
    <row r="562" spans="1:9">
      <c r="A562" s="143">
        <f t="shared" si="32"/>
        <v>555</v>
      </c>
      <c r="B562" s="138" t="s">
        <v>98</v>
      </c>
      <c r="C562" s="275">
        <v>44944</v>
      </c>
      <c r="D562" s="275">
        <v>44950</v>
      </c>
      <c r="E562" s="275">
        <v>44950</v>
      </c>
      <c r="F562" s="139">
        <f t="shared" si="33"/>
        <v>6</v>
      </c>
      <c r="G562" s="140">
        <v>4627.5200000000004</v>
      </c>
      <c r="H562" s="141">
        <f t="shared" si="34"/>
        <v>3.6367150665841835E-5</v>
      </c>
      <c r="I562" s="142">
        <f t="shared" si="35"/>
        <v>2.1820290399505101E-4</v>
      </c>
    </row>
    <row r="563" spans="1:9">
      <c r="A563" s="143">
        <f t="shared" si="32"/>
        <v>556</v>
      </c>
      <c r="B563" s="138" t="s">
        <v>98</v>
      </c>
      <c r="C563" s="275">
        <v>45004</v>
      </c>
      <c r="D563" s="275">
        <v>45006</v>
      </c>
      <c r="E563" s="275">
        <v>45006</v>
      </c>
      <c r="F563" s="139">
        <f t="shared" si="33"/>
        <v>2</v>
      </c>
      <c r="G563" s="140">
        <v>252.86</v>
      </c>
      <c r="H563" s="141">
        <f t="shared" si="34"/>
        <v>1.987197833259449E-6</v>
      </c>
      <c r="I563" s="142">
        <f t="shared" si="35"/>
        <v>3.9743956665188981E-6</v>
      </c>
    </row>
    <row r="564" spans="1:9">
      <c r="A564" s="143">
        <f t="shared" si="32"/>
        <v>557</v>
      </c>
      <c r="B564" s="138" t="s">
        <v>98</v>
      </c>
      <c r="C564" s="275">
        <v>45135</v>
      </c>
      <c r="D564" s="275">
        <v>45135</v>
      </c>
      <c r="E564" s="275">
        <v>45135</v>
      </c>
      <c r="F564" s="139">
        <f t="shared" si="33"/>
        <v>0</v>
      </c>
      <c r="G564" s="140">
        <v>5505.11</v>
      </c>
      <c r="H564" s="141">
        <f t="shared" si="34"/>
        <v>4.3264030150498002E-5</v>
      </c>
      <c r="I564" s="142">
        <f t="shared" si="35"/>
        <v>0</v>
      </c>
    </row>
    <row r="565" spans="1:9">
      <c r="A565" s="143">
        <f t="shared" si="32"/>
        <v>558</v>
      </c>
      <c r="B565" s="138" t="s">
        <v>98</v>
      </c>
      <c r="C565" s="275">
        <v>45084</v>
      </c>
      <c r="D565" s="275">
        <v>45090</v>
      </c>
      <c r="E565" s="275">
        <v>45090</v>
      </c>
      <c r="F565" s="139">
        <f t="shared" si="33"/>
        <v>6</v>
      </c>
      <c r="G565" s="140">
        <v>936.23</v>
      </c>
      <c r="H565" s="141">
        <f t="shared" si="34"/>
        <v>7.3577245409811517E-6</v>
      </c>
      <c r="I565" s="142">
        <f t="shared" si="35"/>
        <v>4.4146347245886912E-5</v>
      </c>
    </row>
    <row r="566" spans="1:9">
      <c r="A566" s="143">
        <f t="shared" si="32"/>
        <v>559</v>
      </c>
      <c r="B566" s="138" t="s">
        <v>98</v>
      </c>
      <c r="C566" s="275">
        <v>44929</v>
      </c>
      <c r="D566" s="275">
        <v>44939</v>
      </c>
      <c r="E566" s="275">
        <v>44939</v>
      </c>
      <c r="F566" s="139">
        <f t="shared" si="33"/>
        <v>10</v>
      </c>
      <c r="G566" s="140">
        <v>3519.4</v>
      </c>
      <c r="H566" s="141">
        <f t="shared" si="34"/>
        <v>2.7658562265179567E-5</v>
      </c>
      <c r="I566" s="142">
        <f t="shared" si="35"/>
        <v>2.7658562265179566E-4</v>
      </c>
    </row>
    <row r="567" spans="1:9">
      <c r="A567" s="143">
        <f t="shared" si="32"/>
        <v>560</v>
      </c>
      <c r="B567" s="138" t="s">
        <v>98</v>
      </c>
      <c r="C567" s="275">
        <v>45171</v>
      </c>
      <c r="D567" s="275">
        <v>45175</v>
      </c>
      <c r="E567" s="275">
        <v>45175</v>
      </c>
      <c r="F567" s="139">
        <f t="shared" si="33"/>
        <v>4</v>
      </c>
      <c r="G567" s="140">
        <v>12603.64</v>
      </c>
      <c r="H567" s="141">
        <f t="shared" si="34"/>
        <v>9.9050565922574233E-5</v>
      </c>
      <c r="I567" s="142">
        <f t="shared" si="35"/>
        <v>3.9620226369029693E-4</v>
      </c>
    </row>
    <row r="568" spans="1:9">
      <c r="A568" s="143">
        <f t="shared" si="32"/>
        <v>561</v>
      </c>
      <c r="B568" s="138" t="s">
        <v>98</v>
      </c>
      <c r="C568" s="275">
        <v>45236</v>
      </c>
      <c r="D568" s="275">
        <v>45238</v>
      </c>
      <c r="E568" s="275">
        <v>45238</v>
      </c>
      <c r="F568" s="139">
        <f t="shared" si="33"/>
        <v>2</v>
      </c>
      <c r="G568" s="140">
        <v>9528.14</v>
      </c>
      <c r="H568" s="141">
        <f t="shared" si="34"/>
        <v>7.4880563011123482E-5</v>
      </c>
      <c r="I568" s="142">
        <f t="shared" si="35"/>
        <v>1.4976112602224696E-4</v>
      </c>
    </row>
    <row r="569" spans="1:9">
      <c r="A569" s="143">
        <f t="shared" si="32"/>
        <v>562</v>
      </c>
      <c r="B569" s="138" t="s">
        <v>98</v>
      </c>
      <c r="C569" s="275">
        <v>44959</v>
      </c>
      <c r="D569" s="275">
        <v>44959</v>
      </c>
      <c r="E569" s="275">
        <v>44959</v>
      </c>
      <c r="F569" s="139">
        <f t="shared" si="33"/>
        <v>0</v>
      </c>
      <c r="G569" s="140">
        <v>3593.15</v>
      </c>
      <c r="H569" s="141">
        <f t="shared" si="34"/>
        <v>2.823815508414217E-5</v>
      </c>
      <c r="I569" s="142">
        <f t="shared" si="35"/>
        <v>0</v>
      </c>
    </row>
    <row r="570" spans="1:9">
      <c r="A570" s="143">
        <f t="shared" si="32"/>
        <v>563</v>
      </c>
      <c r="B570" s="138" t="s">
        <v>98</v>
      </c>
      <c r="C570" s="275">
        <v>45049</v>
      </c>
      <c r="D570" s="275">
        <v>45054</v>
      </c>
      <c r="E570" s="275">
        <v>45054</v>
      </c>
      <c r="F570" s="139">
        <f t="shared" si="33"/>
        <v>5</v>
      </c>
      <c r="G570" s="140">
        <v>5339.9</v>
      </c>
      <c r="H570" s="141">
        <f t="shared" si="34"/>
        <v>4.1965663647164955E-5</v>
      </c>
      <c r="I570" s="142">
        <f t="shared" si="35"/>
        <v>2.0982831823582477E-4</v>
      </c>
    </row>
    <row r="571" spans="1:9">
      <c r="A571" s="143">
        <f t="shared" si="32"/>
        <v>564</v>
      </c>
      <c r="B571" s="138" t="s">
        <v>98</v>
      </c>
      <c r="C571" s="275">
        <v>45050</v>
      </c>
      <c r="D571" s="275">
        <v>45054</v>
      </c>
      <c r="E571" s="275">
        <v>45054</v>
      </c>
      <c r="F571" s="139">
        <f t="shared" si="33"/>
        <v>4</v>
      </c>
      <c r="G571" s="140">
        <v>14798.54</v>
      </c>
      <c r="H571" s="141">
        <f t="shared" si="34"/>
        <v>1.1630003410346946E-4</v>
      </c>
      <c r="I571" s="142">
        <f t="shared" si="35"/>
        <v>4.6520013641387784E-4</v>
      </c>
    </row>
    <row r="572" spans="1:9">
      <c r="A572" s="143">
        <f t="shared" si="32"/>
        <v>565</v>
      </c>
      <c r="B572" s="138" t="s">
        <v>98</v>
      </c>
      <c r="C572" s="275">
        <v>45187</v>
      </c>
      <c r="D572" s="275">
        <v>45204</v>
      </c>
      <c r="E572" s="275">
        <v>45204</v>
      </c>
      <c r="F572" s="139">
        <f t="shared" si="33"/>
        <v>17</v>
      </c>
      <c r="G572" s="140">
        <v>63.75</v>
      </c>
      <c r="H572" s="141">
        <f t="shared" si="34"/>
        <v>5.010039621541164E-7</v>
      </c>
      <c r="I572" s="142">
        <f t="shared" si="35"/>
        <v>8.517067356619978E-6</v>
      </c>
    </row>
    <row r="573" spans="1:9">
      <c r="A573" s="143">
        <f t="shared" si="32"/>
        <v>566</v>
      </c>
      <c r="B573" s="138" t="s">
        <v>98</v>
      </c>
      <c r="C573" s="275">
        <v>44950</v>
      </c>
      <c r="D573" s="275">
        <v>44952</v>
      </c>
      <c r="E573" s="275">
        <v>44952</v>
      </c>
      <c r="F573" s="139">
        <f t="shared" si="33"/>
        <v>2</v>
      </c>
      <c r="G573" s="140">
        <v>104907.84</v>
      </c>
      <c r="H573" s="141">
        <f t="shared" si="34"/>
        <v>8.2445872158478587E-4</v>
      </c>
      <c r="I573" s="142">
        <f t="shared" si="35"/>
        <v>1.6489174431695717E-3</v>
      </c>
    </row>
    <row r="574" spans="1:9">
      <c r="A574" s="143">
        <f t="shared" si="32"/>
        <v>567</v>
      </c>
      <c r="B574" s="138" t="s">
        <v>98</v>
      </c>
      <c r="C574" s="275">
        <v>45160</v>
      </c>
      <c r="D574" s="275">
        <v>45161</v>
      </c>
      <c r="E574" s="275">
        <v>45161</v>
      </c>
      <c r="F574" s="139">
        <f t="shared" si="33"/>
        <v>1</v>
      </c>
      <c r="G574" s="140">
        <v>21424.82</v>
      </c>
      <c r="H574" s="141">
        <f t="shared" si="34"/>
        <v>1.6837521111276479E-4</v>
      </c>
      <c r="I574" s="142">
        <f t="shared" si="35"/>
        <v>1.6837521111276479E-4</v>
      </c>
    </row>
    <row r="575" spans="1:9">
      <c r="A575" s="143">
        <f t="shared" si="32"/>
        <v>568</v>
      </c>
      <c r="B575" s="138" t="s">
        <v>98</v>
      </c>
      <c r="C575" s="275">
        <v>45271</v>
      </c>
      <c r="D575" s="275">
        <v>45273</v>
      </c>
      <c r="E575" s="275">
        <v>45273</v>
      </c>
      <c r="F575" s="139">
        <f t="shared" si="33"/>
        <v>2</v>
      </c>
      <c r="G575" s="140">
        <v>86248.82</v>
      </c>
      <c r="H575" s="141">
        <f t="shared" si="34"/>
        <v>6.7781961648811292E-4</v>
      </c>
      <c r="I575" s="142">
        <f t="shared" si="35"/>
        <v>1.3556392329762258E-3</v>
      </c>
    </row>
    <row r="576" spans="1:9">
      <c r="A576" s="143">
        <f t="shared" si="32"/>
        <v>569</v>
      </c>
      <c r="B576" s="138" t="s">
        <v>98</v>
      </c>
      <c r="C576" s="275">
        <v>44958</v>
      </c>
      <c r="D576" s="275">
        <v>44964</v>
      </c>
      <c r="E576" s="275">
        <v>44964</v>
      </c>
      <c r="F576" s="139">
        <f t="shared" si="33"/>
        <v>6</v>
      </c>
      <c r="G576" s="140">
        <v>457.16</v>
      </c>
      <c r="H576" s="141">
        <f t="shared" si="34"/>
        <v>3.5927681778568765E-6</v>
      </c>
      <c r="I576" s="142">
        <f t="shared" si="35"/>
        <v>2.155660906714126E-5</v>
      </c>
    </row>
    <row r="577" spans="1:9">
      <c r="A577" s="143">
        <f t="shared" si="32"/>
        <v>570</v>
      </c>
      <c r="B577" s="138" t="s">
        <v>98</v>
      </c>
      <c r="C577" s="275">
        <v>45253</v>
      </c>
      <c r="D577" s="275">
        <v>45258</v>
      </c>
      <c r="E577" s="275">
        <v>45258</v>
      </c>
      <c r="F577" s="139">
        <f t="shared" si="33"/>
        <v>5</v>
      </c>
      <c r="G577" s="140">
        <v>1213.55</v>
      </c>
      <c r="H577" s="141">
        <f t="shared" si="34"/>
        <v>9.5371507179941632E-6</v>
      </c>
      <c r="I577" s="142">
        <f t="shared" si="35"/>
        <v>4.7685753589970816E-5</v>
      </c>
    </row>
    <row r="578" spans="1:9">
      <c r="A578" s="143">
        <f t="shared" si="32"/>
        <v>571</v>
      </c>
      <c r="B578" s="138" t="s">
        <v>98</v>
      </c>
      <c r="C578" s="275">
        <v>45105</v>
      </c>
      <c r="D578" s="275">
        <v>45105</v>
      </c>
      <c r="E578" s="275">
        <v>45105</v>
      </c>
      <c r="F578" s="139">
        <f t="shared" si="33"/>
        <v>0</v>
      </c>
      <c r="G578" s="140">
        <v>6415.5</v>
      </c>
      <c r="H578" s="141">
        <f t="shared" si="34"/>
        <v>5.0418681085486021E-5</v>
      </c>
      <c r="I578" s="142">
        <f t="shared" si="35"/>
        <v>0</v>
      </c>
    </row>
    <row r="579" spans="1:9">
      <c r="A579" s="143">
        <f t="shared" si="32"/>
        <v>572</v>
      </c>
      <c r="B579" s="138" t="s">
        <v>98</v>
      </c>
      <c r="C579" s="275">
        <v>44978</v>
      </c>
      <c r="D579" s="275">
        <v>44980</v>
      </c>
      <c r="E579" s="275">
        <v>44980</v>
      </c>
      <c r="F579" s="139">
        <f t="shared" si="33"/>
        <v>2</v>
      </c>
      <c r="G579" s="140">
        <v>19184.02</v>
      </c>
      <c r="H579" s="141">
        <f t="shared" si="34"/>
        <v>1.5076502007911862E-4</v>
      </c>
      <c r="I579" s="142">
        <f t="shared" si="35"/>
        <v>3.0153004015823724E-4</v>
      </c>
    </row>
    <row r="580" spans="1:9">
      <c r="A580" s="143">
        <f t="shared" si="32"/>
        <v>573</v>
      </c>
      <c r="B580" s="138" t="s">
        <v>98</v>
      </c>
      <c r="C580" s="275">
        <v>45258</v>
      </c>
      <c r="D580" s="275">
        <v>45261</v>
      </c>
      <c r="E580" s="275">
        <v>45261</v>
      </c>
      <c r="F580" s="139">
        <f t="shared" si="33"/>
        <v>3</v>
      </c>
      <c r="G580" s="140">
        <v>16804.990000000002</v>
      </c>
      <c r="H580" s="141">
        <f t="shared" si="34"/>
        <v>1.3206849527780872E-4</v>
      </c>
      <c r="I580" s="142">
        <f t="shared" si="35"/>
        <v>3.9620548583342617E-4</v>
      </c>
    </row>
    <row r="581" spans="1:9">
      <c r="A581" s="143">
        <f t="shared" si="32"/>
        <v>574</v>
      </c>
      <c r="B581" s="138" t="s">
        <v>98</v>
      </c>
      <c r="C581" s="275">
        <v>45117</v>
      </c>
      <c r="D581" s="275">
        <v>45119</v>
      </c>
      <c r="E581" s="275">
        <v>45119</v>
      </c>
      <c r="F581" s="139">
        <f t="shared" si="33"/>
        <v>2</v>
      </c>
      <c r="G581" s="140">
        <v>4219.29</v>
      </c>
      <c r="H581" s="141">
        <f t="shared" si="34"/>
        <v>3.3158917764348889E-5</v>
      </c>
      <c r="I581" s="142">
        <f t="shared" si="35"/>
        <v>6.6317835528697779E-5</v>
      </c>
    </row>
    <row r="582" spans="1:9">
      <c r="A582" s="143">
        <f t="shared" si="32"/>
        <v>575</v>
      </c>
      <c r="B582" s="138" t="s">
        <v>98</v>
      </c>
      <c r="C582" s="275">
        <v>44992</v>
      </c>
      <c r="D582" s="275">
        <v>45006</v>
      </c>
      <c r="E582" s="275">
        <v>45006</v>
      </c>
      <c r="F582" s="139">
        <f t="shared" si="33"/>
        <v>14</v>
      </c>
      <c r="G582" s="140">
        <v>14946.27</v>
      </c>
      <c r="H582" s="141">
        <f t="shared" si="34"/>
        <v>1.1746102728510127E-4</v>
      </c>
      <c r="I582" s="142">
        <f t="shared" si="35"/>
        <v>1.6444543819914177E-3</v>
      </c>
    </row>
    <row r="583" spans="1:9">
      <c r="A583" s="143">
        <f t="shared" si="32"/>
        <v>576</v>
      </c>
      <c r="B583" s="138" t="s">
        <v>98</v>
      </c>
      <c r="C583" s="275">
        <v>45049</v>
      </c>
      <c r="D583" s="275">
        <v>45050</v>
      </c>
      <c r="E583" s="275">
        <v>45050</v>
      </c>
      <c r="F583" s="139">
        <f t="shared" si="33"/>
        <v>1</v>
      </c>
      <c r="G583" s="140">
        <v>21965.35</v>
      </c>
      <c r="H583" s="141">
        <f t="shared" si="34"/>
        <v>1.7262317458983405E-4</v>
      </c>
      <c r="I583" s="142">
        <f t="shared" si="35"/>
        <v>1.7262317458983405E-4</v>
      </c>
    </row>
    <row r="584" spans="1:9">
      <c r="A584" s="143">
        <f t="shared" ref="A584:A647" si="36">A583+1</f>
        <v>577</v>
      </c>
      <c r="B584" s="138" t="s">
        <v>98</v>
      </c>
      <c r="C584" s="275">
        <v>45267</v>
      </c>
      <c r="D584" s="275">
        <v>45267</v>
      </c>
      <c r="E584" s="275">
        <v>45267</v>
      </c>
      <c r="F584" s="139">
        <f t="shared" ref="F584:F647" si="37">E584-C584</f>
        <v>0</v>
      </c>
      <c r="G584" s="140">
        <v>76705.490000000005</v>
      </c>
      <c r="H584" s="141">
        <f t="shared" ref="H584:H647" si="38">G584/$G$8894</f>
        <v>6.0281967700349741E-4</v>
      </c>
      <c r="I584" s="142">
        <f t="shared" ref="I584:I647" si="39">H584*F584</f>
        <v>0</v>
      </c>
    </row>
    <row r="585" spans="1:9">
      <c r="A585" s="143">
        <f t="shared" si="36"/>
        <v>578</v>
      </c>
      <c r="B585" s="138" t="s">
        <v>98</v>
      </c>
      <c r="C585" s="275">
        <v>45113</v>
      </c>
      <c r="D585" s="275">
        <v>45117</v>
      </c>
      <c r="E585" s="275">
        <v>45117</v>
      </c>
      <c r="F585" s="139">
        <f t="shared" si="37"/>
        <v>4</v>
      </c>
      <c r="G585" s="140">
        <v>6270.65</v>
      </c>
      <c r="H585" s="141">
        <f t="shared" si="38"/>
        <v>4.9280321494615058E-5</v>
      </c>
      <c r="I585" s="142">
        <f t="shared" si="39"/>
        <v>1.9712128597846023E-4</v>
      </c>
    </row>
    <row r="586" spans="1:9">
      <c r="A586" s="143">
        <f t="shared" si="36"/>
        <v>579</v>
      </c>
      <c r="B586" s="138" t="s">
        <v>98</v>
      </c>
      <c r="C586" s="275">
        <v>45047</v>
      </c>
      <c r="D586" s="275">
        <v>45049</v>
      </c>
      <c r="E586" s="275">
        <v>45049</v>
      </c>
      <c r="F586" s="139">
        <f t="shared" si="37"/>
        <v>2</v>
      </c>
      <c r="G586" s="140">
        <v>15625.51</v>
      </c>
      <c r="H586" s="141">
        <f t="shared" si="38"/>
        <v>1.2279909679496106E-4</v>
      </c>
      <c r="I586" s="142">
        <f t="shared" si="39"/>
        <v>2.4559819358992212E-4</v>
      </c>
    </row>
    <row r="587" spans="1:9">
      <c r="A587" s="143">
        <f t="shared" si="36"/>
        <v>580</v>
      </c>
      <c r="B587" s="138" t="s">
        <v>98</v>
      </c>
      <c r="C587" s="275">
        <v>45236</v>
      </c>
      <c r="D587" s="275">
        <v>45240</v>
      </c>
      <c r="E587" s="275">
        <v>45240</v>
      </c>
      <c r="F587" s="139">
        <f t="shared" si="37"/>
        <v>4</v>
      </c>
      <c r="G587" s="140">
        <v>7020.89</v>
      </c>
      <c r="H587" s="141">
        <f t="shared" si="38"/>
        <v>5.5176371887815127E-5</v>
      </c>
      <c r="I587" s="142">
        <f t="shared" si="39"/>
        <v>2.2070548755126051E-4</v>
      </c>
    </row>
    <row r="588" spans="1:9">
      <c r="A588" s="143">
        <f t="shared" si="36"/>
        <v>581</v>
      </c>
      <c r="B588" s="138" t="s">
        <v>98</v>
      </c>
      <c r="C588" s="275">
        <v>45092</v>
      </c>
      <c r="D588" s="275">
        <v>45096</v>
      </c>
      <c r="E588" s="275">
        <v>45096</v>
      </c>
      <c r="F588" s="139">
        <f t="shared" si="37"/>
        <v>4</v>
      </c>
      <c r="G588" s="140">
        <v>136.69</v>
      </c>
      <c r="H588" s="141">
        <f t="shared" si="38"/>
        <v>1.074231083715234E-6</v>
      </c>
      <c r="I588" s="142">
        <f t="shared" si="39"/>
        <v>4.296924334860936E-6</v>
      </c>
    </row>
    <row r="589" spans="1:9">
      <c r="A589" s="143">
        <f t="shared" si="36"/>
        <v>582</v>
      </c>
      <c r="B589" s="138" t="s">
        <v>98</v>
      </c>
      <c r="C589" s="275">
        <v>45133</v>
      </c>
      <c r="D589" s="275">
        <v>45133</v>
      </c>
      <c r="E589" s="275">
        <v>45133</v>
      </c>
      <c r="F589" s="139">
        <f t="shared" si="37"/>
        <v>0</v>
      </c>
      <c r="G589" s="140">
        <v>4012.69</v>
      </c>
      <c r="H589" s="141">
        <f t="shared" si="38"/>
        <v>3.1535271982685514E-5</v>
      </c>
      <c r="I589" s="142">
        <f t="shared" si="39"/>
        <v>0</v>
      </c>
    </row>
    <row r="590" spans="1:9">
      <c r="A590" s="143">
        <f t="shared" si="36"/>
        <v>583</v>
      </c>
      <c r="B590" s="138" t="s">
        <v>98</v>
      </c>
      <c r="C590" s="275">
        <v>45168</v>
      </c>
      <c r="D590" s="275">
        <v>45170</v>
      </c>
      <c r="E590" s="275">
        <v>45170</v>
      </c>
      <c r="F590" s="139">
        <f t="shared" si="37"/>
        <v>2</v>
      </c>
      <c r="G590" s="140">
        <v>14323.04</v>
      </c>
      <c r="H590" s="141">
        <f t="shared" si="38"/>
        <v>1.1256313396222582E-4</v>
      </c>
      <c r="I590" s="142">
        <f t="shared" si="39"/>
        <v>2.2512626792445164E-4</v>
      </c>
    </row>
    <row r="591" spans="1:9">
      <c r="A591" s="143">
        <f t="shared" si="36"/>
        <v>584</v>
      </c>
      <c r="B591" s="138" t="s">
        <v>98</v>
      </c>
      <c r="C591" s="275">
        <v>45232</v>
      </c>
      <c r="D591" s="275">
        <v>45236</v>
      </c>
      <c r="E591" s="275">
        <v>45236</v>
      </c>
      <c r="F591" s="139">
        <f t="shared" si="37"/>
        <v>4</v>
      </c>
      <c r="G591" s="140">
        <v>17655.12</v>
      </c>
      <c r="H591" s="141">
        <f t="shared" si="38"/>
        <v>1.3874956976166875E-4</v>
      </c>
      <c r="I591" s="142">
        <f t="shared" si="39"/>
        <v>5.54998279046675E-4</v>
      </c>
    </row>
    <row r="592" spans="1:9">
      <c r="A592" s="143">
        <f t="shared" si="36"/>
        <v>585</v>
      </c>
      <c r="B592" s="138" t="s">
        <v>98</v>
      </c>
      <c r="C592" s="275">
        <v>45083</v>
      </c>
      <c r="D592" s="275">
        <v>45086</v>
      </c>
      <c r="E592" s="275">
        <v>45086</v>
      </c>
      <c r="F592" s="139">
        <f t="shared" si="37"/>
        <v>3</v>
      </c>
      <c r="G592" s="140">
        <v>1960.71</v>
      </c>
      <c r="H592" s="141">
        <f t="shared" si="38"/>
        <v>1.5408995743297216E-5</v>
      </c>
      <c r="I592" s="142">
        <f t="shared" si="39"/>
        <v>4.6226987229891648E-5</v>
      </c>
    </row>
    <row r="593" spans="1:9">
      <c r="A593" s="143">
        <f t="shared" si="36"/>
        <v>586</v>
      </c>
      <c r="B593" s="138" t="s">
        <v>98</v>
      </c>
      <c r="C593" s="275">
        <v>45153</v>
      </c>
      <c r="D593" s="275">
        <v>45153</v>
      </c>
      <c r="E593" s="275">
        <v>45153</v>
      </c>
      <c r="F593" s="139">
        <f t="shared" si="37"/>
        <v>0</v>
      </c>
      <c r="G593" s="140">
        <v>15135.43</v>
      </c>
      <c r="H593" s="141">
        <f t="shared" si="38"/>
        <v>1.1894761410049064E-4</v>
      </c>
      <c r="I593" s="142">
        <f t="shared" si="39"/>
        <v>0</v>
      </c>
    </row>
    <row r="594" spans="1:9">
      <c r="A594" s="143">
        <f t="shared" si="36"/>
        <v>587</v>
      </c>
      <c r="B594" s="138" t="s">
        <v>98</v>
      </c>
      <c r="C594" s="275">
        <v>45083</v>
      </c>
      <c r="D594" s="275">
        <v>45085</v>
      </c>
      <c r="E594" s="275">
        <v>45085</v>
      </c>
      <c r="F594" s="139">
        <f t="shared" si="37"/>
        <v>2</v>
      </c>
      <c r="G594" s="140">
        <v>7496.26</v>
      </c>
      <c r="H594" s="141">
        <f t="shared" si="38"/>
        <v>5.891225037392026E-5</v>
      </c>
      <c r="I594" s="142">
        <f t="shared" si="39"/>
        <v>1.1782450074784052E-4</v>
      </c>
    </row>
    <row r="595" spans="1:9">
      <c r="A595" s="143">
        <f t="shared" si="36"/>
        <v>588</v>
      </c>
      <c r="B595" s="138" t="s">
        <v>98</v>
      </c>
      <c r="C595" s="275">
        <v>45051</v>
      </c>
      <c r="D595" s="275">
        <v>45055</v>
      </c>
      <c r="E595" s="275">
        <v>45055</v>
      </c>
      <c r="F595" s="139">
        <f t="shared" si="37"/>
        <v>4</v>
      </c>
      <c r="G595" s="140">
        <v>13673.66</v>
      </c>
      <c r="H595" s="141">
        <f t="shared" si="38"/>
        <v>1.0745973077879616E-4</v>
      </c>
      <c r="I595" s="142">
        <f t="shared" si="39"/>
        <v>4.2983892311518465E-4</v>
      </c>
    </row>
    <row r="596" spans="1:9">
      <c r="A596" s="143">
        <f t="shared" si="36"/>
        <v>589</v>
      </c>
      <c r="B596" s="138" t="s">
        <v>98</v>
      </c>
      <c r="C596" s="275">
        <v>45244</v>
      </c>
      <c r="D596" s="275">
        <v>45408</v>
      </c>
      <c r="E596" s="275">
        <v>45408</v>
      </c>
      <c r="F596" s="139">
        <f t="shared" si="37"/>
        <v>164</v>
      </c>
      <c r="G596" s="140">
        <v>112.44</v>
      </c>
      <c r="H596" s="141">
        <f t="shared" si="38"/>
        <v>8.8365310595464863E-7</v>
      </c>
      <c r="I596" s="142">
        <f t="shared" si="39"/>
        <v>1.4491910937656239E-4</v>
      </c>
    </row>
    <row r="597" spans="1:9">
      <c r="A597" s="143">
        <f t="shared" si="36"/>
        <v>590</v>
      </c>
      <c r="B597" s="138" t="s">
        <v>98</v>
      </c>
      <c r="C597" s="275">
        <v>45028</v>
      </c>
      <c r="D597" s="275">
        <v>45029</v>
      </c>
      <c r="E597" s="275">
        <v>45029</v>
      </c>
      <c r="F597" s="139">
        <f t="shared" si="37"/>
        <v>1</v>
      </c>
      <c r="G597" s="140">
        <v>71962.38</v>
      </c>
      <c r="H597" s="141">
        <f t="shared" si="38"/>
        <v>5.6554411774180618E-4</v>
      </c>
      <c r="I597" s="142">
        <f t="shared" si="39"/>
        <v>5.6554411774180618E-4</v>
      </c>
    </row>
    <row r="598" spans="1:9">
      <c r="A598" s="143">
        <f t="shared" si="36"/>
        <v>591</v>
      </c>
      <c r="B598" s="138" t="s">
        <v>98</v>
      </c>
      <c r="C598" s="275">
        <v>44945</v>
      </c>
      <c r="D598" s="275">
        <v>44951</v>
      </c>
      <c r="E598" s="275">
        <v>44951</v>
      </c>
      <c r="F598" s="139">
        <f t="shared" si="37"/>
        <v>6</v>
      </c>
      <c r="G598" s="140">
        <v>25125.599999999999</v>
      </c>
      <c r="H598" s="141">
        <f t="shared" si="38"/>
        <v>1.9745921806273674E-4</v>
      </c>
      <c r="I598" s="142">
        <f t="shared" si="39"/>
        <v>1.1847553083764203E-3</v>
      </c>
    </row>
    <row r="599" spans="1:9">
      <c r="A599" s="143">
        <f t="shared" si="36"/>
        <v>592</v>
      </c>
      <c r="B599" s="138" t="s">
        <v>98</v>
      </c>
      <c r="C599" s="275">
        <v>45041</v>
      </c>
      <c r="D599" s="275">
        <v>45048</v>
      </c>
      <c r="E599" s="275">
        <v>45048</v>
      </c>
      <c r="F599" s="139">
        <f t="shared" si="37"/>
        <v>7</v>
      </c>
      <c r="G599" s="140">
        <v>2196.4899999999998</v>
      </c>
      <c r="H599" s="141">
        <f t="shared" si="38"/>
        <v>1.7261963809127766E-5</v>
      </c>
      <c r="I599" s="142">
        <f t="shared" si="39"/>
        <v>1.2083374666389436E-4</v>
      </c>
    </row>
    <row r="600" spans="1:9">
      <c r="A600" s="143">
        <f t="shared" si="36"/>
        <v>593</v>
      </c>
      <c r="B600" s="138" t="s">
        <v>98</v>
      </c>
      <c r="C600" s="275">
        <v>45236</v>
      </c>
      <c r="D600" s="275">
        <v>45244</v>
      </c>
      <c r="E600" s="275">
        <v>45244</v>
      </c>
      <c r="F600" s="139">
        <f t="shared" si="37"/>
        <v>8</v>
      </c>
      <c r="G600" s="140">
        <v>403.51</v>
      </c>
      <c r="H600" s="141">
        <f t="shared" si="38"/>
        <v>3.1711389610793333E-6</v>
      </c>
      <c r="I600" s="142">
        <f t="shared" si="39"/>
        <v>2.5369111688634667E-5</v>
      </c>
    </row>
    <row r="601" spans="1:9">
      <c r="A601" s="143">
        <f t="shared" si="36"/>
        <v>594</v>
      </c>
      <c r="B601" s="138" t="s">
        <v>98</v>
      </c>
      <c r="C601" s="275">
        <v>45079</v>
      </c>
      <c r="D601" s="275">
        <v>45083</v>
      </c>
      <c r="E601" s="275">
        <v>45083</v>
      </c>
      <c r="F601" s="139">
        <f t="shared" si="37"/>
        <v>4</v>
      </c>
      <c r="G601" s="140">
        <v>7305.94</v>
      </c>
      <c r="H601" s="141">
        <f t="shared" si="38"/>
        <v>5.7416547251141098E-5</v>
      </c>
      <c r="I601" s="142">
        <f t="shared" si="39"/>
        <v>2.2966618900456439E-4</v>
      </c>
    </row>
    <row r="602" spans="1:9">
      <c r="A602" s="143">
        <f t="shared" si="36"/>
        <v>595</v>
      </c>
      <c r="B602" s="138" t="s">
        <v>98</v>
      </c>
      <c r="C602" s="275">
        <v>45208</v>
      </c>
      <c r="D602" s="275">
        <v>45217</v>
      </c>
      <c r="E602" s="275">
        <v>45217</v>
      </c>
      <c r="F602" s="139">
        <f t="shared" si="37"/>
        <v>9</v>
      </c>
      <c r="G602" s="140">
        <v>531.75</v>
      </c>
      <c r="H602" s="141">
        <f t="shared" si="38"/>
        <v>4.1789624607913947E-6</v>
      </c>
      <c r="I602" s="142">
        <f t="shared" si="39"/>
        <v>3.7610662147122554E-5</v>
      </c>
    </row>
    <row r="603" spans="1:9">
      <c r="A603" s="143">
        <f t="shared" si="36"/>
        <v>596</v>
      </c>
      <c r="B603" s="138" t="s">
        <v>98</v>
      </c>
      <c r="C603" s="275">
        <v>45224</v>
      </c>
      <c r="D603" s="275">
        <v>45231</v>
      </c>
      <c r="E603" s="275">
        <v>45231</v>
      </c>
      <c r="F603" s="139">
        <f t="shared" si="37"/>
        <v>7</v>
      </c>
      <c r="G603" s="140">
        <v>3334.58</v>
      </c>
      <c r="H603" s="141">
        <f t="shared" si="38"/>
        <v>2.6206083013645074E-5</v>
      </c>
      <c r="I603" s="142">
        <f t="shared" si="39"/>
        <v>1.8344258109551551E-4</v>
      </c>
    </row>
    <row r="604" spans="1:9">
      <c r="A604" s="143">
        <f t="shared" si="36"/>
        <v>597</v>
      </c>
      <c r="B604" s="138" t="s">
        <v>98</v>
      </c>
      <c r="C604" s="275">
        <v>44929</v>
      </c>
      <c r="D604" s="275">
        <v>44938</v>
      </c>
      <c r="E604" s="275">
        <v>44938</v>
      </c>
      <c r="F604" s="139">
        <f t="shared" si="37"/>
        <v>9</v>
      </c>
      <c r="G604" s="140">
        <v>85034.28</v>
      </c>
      <c r="H604" s="141">
        <f t="shared" si="38"/>
        <v>6.6827468547329472E-4</v>
      </c>
      <c r="I604" s="142">
        <f t="shared" si="39"/>
        <v>6.0144721692596522E-3</v>
      </c>
    </row>
    <row r="605" spans="1:9">
      <c r="A605" s="143">
        <f t="shared" si="36"/>
        <v>598</v>
      </c>
      <c r="B605" s="138" t="s">
        <v>98</v>
      </c>
      <c r="C605" s="275">
        <v>45110</v>
      </c>
      <c r="D605" s="275">
        <v>45119</v>
      </c>
      <c r="E605" s="275">
        <v>45119</v>
      </c>
      <c r="F605" s="139">
        <f t="shared" si="37"/>
        <v>9</v>
      </c>
      <c r="G605" s="140">
        <v>2533.08</v>
      </c>
      <c r="H605" s="141">
        <f t="shared" si="38"/>
        <v>1.9907186140444693E-5</v>
      </c>
      <c r="I605" s="142">
        <f t="shared" si="39"/>
        <v>1.7916467526400223E-4</v>
      </c>
    </row>
    <row r="606" spans="1:9">
      <c r="A606" s="143">
        <f t="shared" si="36"/>
        <v>599</v>
      </c>
      <c r="B606" s="138" t="s">
        <v>98</v>
      </c>
      <c r="C606" s="275">
        <v>44995</v>
      </c>
      <c r="D606" s="275">
        <v>45002</v>
      </c>
      <c r="E606" s="275">
        <v>45002</v>
      </c>
      <c r="F606" s="139">
        <f t="shared" si="37"/>
        <v>7</v>
      </c>
      <c r="G606" s="140">
        <v>78.67</v>
      </c>
      <c r="H606" s="141">
        <f t="shared" si="38"/>
        <v>6.1825853651238179E-7</v>
      </c>
      <c r="I606" s="142">
        <f t="shared" si="39"/>
        <v>4.3278097555866722E-6</v>
      </c>
    </row>
    <row r="607" spans="1:9">
      <c r="A607" s="143">
        <f t="shared" si="36"/>
        <v>600</v>
      </c>
      <c r="B607" s="138" t="s">
        <v>98</v>
      </c>
      <c r="C607" s="275">
        <v>45119</v>
      </c>
      <c r="D607" s="275">
        <v>45134</v>
      </c>
      <c r="E607" s="275">
        <v>45134</v>
      </c>
      <c r="F607" s="139">
        <f t="shared" si="37"/>
        <v>15</v>
      </c>
      <c r="G607" s="140">
        <v>622.30999999999995</v>
      </c>
      <c r="H607" s="141">
        <f t="shared" si="38"/>
        <v>4.8906631480490688E-6</v>
      </c>
      <c r="I607" s="142">
        <f t="shared" si="39"/>
        <v>7.3359947220736038E-5</v>
      </c>
    </row>
    <row r="608" spans="1:9">
      <c r="A608" s="143">
        <f t="shared" si="36"/>
        <v>601</v>
      </c>
      <c r="B608" s="138" t="s">
        <v>98</v>
      </c>
      <c r="C608" s="275">
        <v>45281</v>
      </c>
      <c r="D608" s="275">
        <v>45309</v>
      </c>
      <c r="E608" s="275">
        <v>45309</v>
      </c>
      <c r="F608" s="139">
        <f t="shared" si="37"/>
        <v>28</v>
      </c>
      <c r="G608" s="140">
        <v>1065.3399999999999</v>
      </c>
      <c r="H608" s="141">
        <f t="shared" si="38"/>
        <v>8.3723852712355507E-6</v>
      </c>
      <c r="I608" s="142">
        <f t="shared" si="39"/>
        <v>2.3442678759459543E-4</v>
      </c>
    </row>
    <row r="609" spans="1:9">
      <c r="A609" s="143">
        <f t="shared" si="36"/>
        <v>602</v>
      </c>
      <c r="B609" s="138" t="s">
        <v>98</v>
      </c>
      <c r="C609" s="275">
        <v>45172</v>
      </c>
      <c r="D609" s="275">
        <v>45176</v>
      </c>
      <c r="E609" s="275">
        <v>45176</v>
      </c>
      <c r="F609" s="139">
        <f t="shared" si="37"/>
        <v>4</v>
      </c>
      <c r="G609" s="140">
        <v>2050.85</v>
      </c>
      <c r="H609" s="141">
        <f t="shared" si="38"/>
        <v>1.6117395698568935E-5</v>
      </c>
      <c r="I609" s="142">
        <f t="shared" si="39"/>
        <v>6.4469582794275738E-5</v>
      </c>
    </row>
    <row r="610" spans="1:9">
      <c r="A610" s="143">
        <f t="shared" si="36"/>
        <v>603</v>
      </c>
      <c r="B610" s="138" t="s">
        <v>98</v>
      </c>
      <c r="C610" s="275">
        <v>45065</v>
      </c>
      <c r="D610" s="275">
        <v>45068</v>
      </c>
      <c r="E610" s="275">
        <v>45068</v>
      </c>
      <c r="F610" s="139">
        <f t="shared" si="37"/>
        <v>3</v>
      </c>
      <c r="G610" s="140">
        <v>18946.23</v>
      </c>
      <c r="H610" s="141">
        <f t="shared" si="38"/>
        <v>1.4889625565306957E-4</v>
      </c>
      <c r="I610" s="142">
        <f t="shared" si="39"/>
        <v>4.466887669592087E-4</v>
      </c>
    </row>
    <row r="611" spans="1:9">
      <c r="A611" s="143">
        <f t="shared" si="36"/>
        <v>604</v>
      </c>
      <c r="B611" s="138" t="s">
        <v>98</v>
      </c>
      <c r="C611" s="275">
        <v>45240</v>
      </c>
      <c r="D611" s="275">
        <v>45247</v>
      </c>
      <c r="E611" s="275">
        <v>45247</v>
      </c>
      <c r="F611" s="139">
        <f t="shared" si="37"/>
        <v>7</v>
      </c>
      <c r="G611" s="140">
        <v>8415.18</v>
      </c>
      <c r="H611" s="141">
        <f t="shared" si="38"/>
        <v>6.613393760376592E-5</v>
      </c>
      <c r="I611" s="142">
        <f t="shared" si="39"/>
        <v>4.6293756322636145E-4</v>
      </c>
    </row>
    <row r="612" spans="1:9">
      <c r="A612" s="143">
        <f t="shared" si="36"/>
        <v>605</v>
      </c>
      <c r="B612" s="138" t="s">
        <v>98</v>
      </c>
      <c r="C612" s="275">
        <v>45278</v>
      </c>
      <c r="D612" s="275">
        <v>45278</v>
      </c>
      <c r="E612" s="275">
        <v>45278</v>
      </c>
      <c r="F612" s="139">
        <f t="shared" si="37"/>
        <v>0</v>
      </c>
      <c r="G612" s="140">
        <v>30537.63</v>
      </c>
      <c r="H612" s="141">
        <f t="shared" si="38"/>
        <v>2.3999174313406134E-4</v>
      </c>
      <c r="I612" s="142">
        <f t="shared" si="39"/>
        <v>0</v>
      </c>
    </row>
    <row r="613" spans="1:9">
      <c r="A613" s="143">
        <f t="shared" si="36"/>
        <v>606</v>
      </c>
      <c r="B613" s="138" t="s">
        <v>98</v>
      </c>
      <c r="C613" s="275">
        <v>45233</v>
      </c>
      <c r="D613" s="275">
        <v>45237</v>
      </c>
      <c r="E613" s="275">
        <v>45237</v>
      </c>
      <c r="F613" s="139">
        <f t="shared" si="37"/>
        <v>4</v>
      </c>
      <c r="G613" s="140">
        <v>6347.12</v>
      </c>
      <c r="H613" s="141">
        <f t="shared" si="38"/>
        <v>4.9881290482629574E-5</v>
      </c>
      <c r="I613" s="142">
        <f t="shared" si="39"/>
        <v>1.995251619305183E-4</v>
      </c>
    </row>
    <row r="614" spans="1:9">
      <c r="A614" s="143">
        <f t="shared" si="36"/>
        <v>607</v>
      </c>
      <c r="B614" s="138" t="s">
        <v>98</v>
      </c>
      <c r="C614" s="275">
        <v>44943</v>
      </c>
      <c r="D614" s="275">
        <v>44945</v>
      </c>
      <c r="E614" s="275">
        <v>44945</v>
      </c>
      <c r="F614" s="139">
        <f t="shared" si="37"/>
        <v>2</v>
      </c>
      <c r="G614" s="140">
        <v>90434.880000000005</v>
      </c>
      <c r="H614" s="141">
        <f t="shared" si="38"/>
        <v>7.1071738348128723E-4</v>
      </c>
      <c r="I614" s="142">
        <f t="shared" si="39"/>
        <v>1.4214347669625745E-3</v>
      </c>
    </row>
    <row r="615" spans="1:9">
      <c r="A615" s="143">
        <f t="shared" si="36"/>
        <v>608</v>
      </c>
      <c r="B615" s="138" t="s">
        <v>98</v>
      </c>
      <c r="C615" s="275">
        <v>44978</v>
      </c>
      <c r="D615" s="275">
        <v>44979</v>
      </c>
      <c r="E615" s="275">
        <v>44979</v>
      </c>
      <c r="F615" s="139">
        <f t="shared" si="37"/>
        <v>1</v>
      </c>
      <c r="G615" s="140">
        <v>87295.7</v>
      </c>
      <c r="H615" s="141">
        <f t="shared" si="38"/>
        <v>6.8604692672967992E-4</v>
      </c>
      <c r="I615" s="142">
        <f t="shared" si="39"/>
        <v>6.8604692672967992E-4</v>
      </c>
    </row>
    <row r="616" spans="1:9">
      <c r="A616" s="143">
        <f t="shared" si="36"/>
        <v>609</v>
      </c>
      <c r="B616" s="138" t="s">
        <v>98</v>
      </c>
      <c r="C616" s="275">
        <v>45110</v>
      </c>
      <c r="D616" s="275">
        <v>45112</v>
      </c>
      <c r="E616" s="275">
        <v>45112</v>
      </c>
      <c r="F616" s="139">
        <f t="shared" si="37"/>
        <v>2</v>
      </c>
      <c r="G616" s="140">
        <v>13293.7</v>
      </c>
      <c r="H616" s="141">
        <f t="shared" si="38"/>
        <v>1.0447366857550083E-4</v>
      </c>
      <c r="I616" s="142">
        <f t="shared" si="39"/>
        <v>2.0894733715100166E-4</v>
      </c>
    </row>
    <row r="617" spans="1:9">
      <c r="A617" s="143">
        <f t="shared" si="36"/>
        <v>610</v>
      </c>
      <c r="B617" s="138" t="s">
        <v>98</v>
      </c>
      <c r="C617" s="275">
        <v>45160</v>
      </c>
      <c r="D617" s="275">
        <v>45162</v>
      </c>
      <c r="E617" s="275">
        <v>45162</v>
      </c>
      <c r="F617" s="139">
        <f t="shared" si="37"/>
        <v>2</v>
      </c>
      <c r="G617" s="140">
        <v>7873.84</v>
      </c>
      <c r="H617" s="141">
        <f t="shared" si="38"/>
        <v>6.1879608429295181E-5</v>
      </c>
      <c r="I617" s="142">
        <f t="shared" si="39"/>
        <v>1.2375921685859036E-4</v>
      </c>
    </row>
    <row r="618" spans="1:9">
      <c r="A618" s="143">
        <f t="shared" si="36"/>
        <v>611</v>
      </c>
      <c r="B618" s="138" t="s">
        <v>98</v>
      </c>
      <c r="C618" s="275">
        <v>45231</v>
      </c>
      <c r="D618" s="275">
        <v>45233</v>
      </c>
      <c r="E618" s="275">
        <v>45233</v>
      </c>
      <c r="F618" s="139">
        <f t="shared" si="37"/>
        <v>2</v>
      </c>
      <c r="G618" s="140">
        <v>1733.09</v>
      </c>
      <c r="H618" s="141">
        <f t="shared" si="38"/>
        <v>1.3620156184622393E-5</v>
      </c>
      <c r="I618" s="142">
        <f t="shared" si="39"/>
        <v>2.7240312369244786E-5</v>
      </c>
    </row>
    <row r="619" spans="1:9">
      <c r="A619" s="143">
        <f t="shared" si="36"/>
        <v>612</v>
      </c>
      <c r="B619" s="138" t="s">
        <v>98</v>
      </c>
      <c r="C619" s="275">
        <v>45203</v>
      </c>
      <c r="D619" s="275">
        <v>45208</v>
      </c>
      <c r="E619" s="275">
        <v>45208</v>
      </c>
      <c r="F619" s="139">
        <f t="shared" si="37"/>
        <v>5</v>
      </c>
      <c r="G619" s="140">
        <v>3077.69</v>
      </c>
      <c r="H619" s="141">
        <f t="shared" si="38"/>
        <v>2.4187213871091803E-5</v>
      </c>
      <c r="I619" s="142">
        <f t="shared" si="39"/>
        <v>1.2093606935545902E-4</v>
      </c>
    </row>
    <row r="620" spans="1:9">
      <c r="A620" s="143">
        <f t="shared" si="36"/>
        <v>613</v>
      </c>
      <c r="B620" s="138" t="s">
        <v>98</v>
      </c>
      <c r="C620" s="275">
        <v>45048</v>
      </c>
      <c r="D620" s="275">
        <v>45049</v>
      </c>
      <c r="E620" s="275">
        <v>45049</v>
      </c>
      <c r="F620" s="139">
        <f t="shared" si="37"/>
        <v>1</v>
      </c>
      <c r="G620" s="140">
        <v>24807.73</v>
      </c>
      <c r="H620" s="141">
        <f t="shared" si="38"/>
        <v>1.9496111407136529E-4</v>
      </c>
      <c r="I620" s="142">
        <f t="shared" si="39"/>
        <v>1.9496111407136529E-4</v>
      </c>
    </row>
    <row r="621" spans="1:9">
      <c r="A621" s="143">
        <f t="shared" si="36"/>
        <v>614</v>
      </c>
      <c r="B621" s="138" t="s">
        <v>98</v>
      </c>
      <c r="C621" s="275">
        <v>45257</v>
      </c>
      <c r="D621" s="275">
        <v>45260</v>
      </c>
      <c r="E621" s="275">
        <v>45260</v>
      </c>
      <c r="F621" s="139">
        <f t="shared" si="37"/>
        <v>3</v>
      </c>
      <c r="G621" s="140">
        <v>36963.980000000003</v>
      </c>
      <c r="H621" s="141">
        <f t="shared" si="38"/>
        <v>2.9049569312918457E-4</v>
      </c>
      <c r="I621" s="142">
        <f t="shared" si="39"/>
        <v>8.7148707938755371E-4</v>
      </c>
    </row>
    <row r="622" spans="1:9">
      <c r="A622" s="143">
        <f t="shared" si="36"/>
        <v>615</v>
      </c>
      <c r="B622" s="138" t="s">
        <v>98</v>
      </c>
      <c r="C622" s="275">
        <v>45009</v>
      </c>
      <c r="D622" s="275">
        <v>45051</v>
      </c>
      <c r="E622" s="275">
        <v>45051</v>
      </c>
      <c r="F622" s="139">
        <f t="shared" si="37"/>
        <v>42</v>
      </c>
      <c r="G622" s="140">
        <v>61.27</v>
      </c>
      <c r="H622" s="141">
        <f t="shared" si="38"/>
        <v>4.8151392566561117E-7</v>
      </c>
      <c r="I622" s="142">
        <f t="shared" si="39"/>
        <v>2.0223584877955671E-5</v>
      </c>
    </row>
    <row r="623" spans="1:9">
      <c r="A623" s="143">
        <f t="shared" si="36"/>
        <v>616</v>
      </c>
      <c r="B623" s="138" t="s">
        <v>98</v>
      </c>
      <c r="C623" s="275">
        <v>44971</v>
      </c>
      <c r="D623" s="275">
        <v>44984</v>
      </c>
      <c r="E623" s="275">
        <v>44984</v>
      </c>
      <c r="F623" s="139">
        <f t="shared" si="37"/>
        <v>13</v>
      </c>
      <c r="G623" s="140">
        <v>302.77</v>
      </c>
      <c r="H623" s="141">
        <f t="shared" si="38"/>
        <v>2.3794348175906166E-6</v>
      </c>
      <c r="I623" s="142">
        <f t="shared" si="39"/>
        <v>3.0932652628678016E-5</v>
      </c>
    </row>
    <row r="624" spans="1:9">
      <c r="A624" s="143">
        <f t="shared" si="36"/>
        <v>617</v>
      </c>
      <c r="B624" s="138" t="s">
        <v>98</v>
      </c>
      <c r="C624" s="275">
        <v>44988</v>
      </c>
      <c r="D624" s="275">
        <v>44992</v>
      </c>
      <c r="E624" s="275">
        <v>44992</v>
      </c>
      <c r="F624" s="139">
        <f t="shared" si="37"/>
        <v>4</v>
      </c>
      <c r="G624" s="140">
        <v>11053.57</v>
      </c>
      <c r="H624" s="141">
        <f t="shared" si="38"/>
        <v>8.6868742995260812E-5</v>
      </c>
      <c r="I624" s="142">
        <f t="shared" si="39"/>
        <v>3.4747497198104325E-4</v>
      </c>
    </row>
    <row r="625" spans="1:9">
      <c r="A625" s="143">
        <f t="shared" si="36"/>
        <v>618</v>
      </c>
      <c r="B625" s="138" t="s">
        <v>98</v>
      </c>
      <c r="C625" s="275">
        <v>45090</v>
      </c>
      <c r="D625" s="275">
        <v>45090</v>
      </c>
      <c r="E625" s="275">
        <v>45090</v>
      </c>
      <c r="F625" s="139">
        <f t="shared" si="37"/>
        <v>0</v>
      </c>
      <c r="G625" s="140">
        <v>12357.4</v>
      </c>
      <c r="H625" s="141">
        <f t="shared" si="38"/>
        <v>9.7115393912522007E-5</v>
      </c>
      <c r="I625" s="142">
        <f t="shared" si="39"/>
        <v>0</v>
      </c>
    </row>
    <row r="626" spans="1:9">
      <c r="A626" s="143">
        <f t="shared" si="36"/>
        <v>619</v>
      </c>
      <c r="B626" s="138" t="s">
        <v>98</v>
      </c>
      <c r="C626" s="275">
        <v>45030</v>
      </c>
      <c r="D626" s="275">
        <v>45034</v>
      </c>
      <c r="E626" s="275">
        <v>45034</v>
      </c>
      <c r="F626" s="139">
        <f t="shared" si="37"/>
        <v>4</v>
      </c>
      <c r="G626" s="140">
        <v>19680.349999999999</v>
      </c>
      <c r="H626" s="141">
        <f t="shared" si="38"/>
        <v>1.5466562080909433E-4</v>
      </c>
      <c r="I626" s="142">
        <f t="shared" si="39"/>
        <v>6.1866248323637731E-4</v>
      </c>
    </row>
    <row r="627" spans="1:9">
      <c r="A627" s="143">
        <f t="shared" si="36"/>
        <v>620</v>
      </c>
      <c r="B627" s="138" t="s">
        <v>98</v>
      </c>
      <c r="C627" s="275">
        <v>45273</v>
      </c>
      <c r="D627" s="275">
        <v>45274</v>
      </c>
      <c r="E627" s="275">
        <v>45274</v>
      </c>
      <c r="F627" s="139">
        <f t="shared" si="37"/>
        <v>1</v>
      </c>
      <c r="G627" s="140">
        <v>70601.119999999995</v>
      </c>
      <c r="H627" s="141">
        <f t="shared" si="38"/>
        <v>5.5484613101989383E-4</v>
      </c>
      <c r="I627" s="142">
        <f t="shared" si="39"/>
        <v>5.5484613101989383E-4</v>
      </c>
    </row>
    <row r="628" spans="1:9">
      <c r="A628" s="143">
        <f t="shared" si="36"/>
        <v>621</v>
      </c>
      <c r="B628" s="138" t="s">
        <v>98</v>
      </c>
      <c r="C628" s="275">
        <v>45272</v>
      </c>
      <c r="D628" s="275">
        <v>45334</v>
      </c>
      <c r="E628" s="275">
        <v>45334</v>
      </c>
      <c r="F628" s="139">
        <f t="shared" si="37"/>
        <v>62</v>
      </c>
      <c r="G628" s="140">
        <v>4014.76</v>
      </c>
      <c r="H628" s="141">
        <f t="shared" si="38"/>
        <v>3.1551539876044874E-5</v>
      </c>
      <c r="I628" s="142">
        <f t="shared" si="39"/>
        <v>1.9561954723147823E-3</v>
      </c>
    </row>
    <row r="629" spans="1:9">
      <c r="A629" s="143">
        <f t="shared" si="36"/>
        <v>622</v>
      </c>
      <c r="B629" s="138" t="s">
        <v>98</v>
      </c>
      <c r="C629" s="275">
        <v>45261</v>
      </c>
      <c r="D629" s="275">
        <v>45267</v>
      </c>
      <c r="E629" s="275">
        <v>45267</v>
      </c>
      <c r="F629" s="139">
        <f t="shared" si="37"/>
        <v>6</v>
      </c>
      <c r="G629" s="140">
        <v>14430.01</v>
      </c>
      <c r="H629" s="141">
        <f t="shared" si="38"/>
        <v>1.1340379896350622E-4</v>
      </c>
      <c r="I629" s="142">
        <f t="shared" si="39"/>
        <v>6.8042279378103729E-4</v>
      </c>
    </row>
    <row r="630" spans="1:9">
      <c r="A630" s="143">
        <f t="shared" si="36"/>
        <v>623</v>
      </c>
      <c r="B630" s="138" t="s">
        <v>98</v>
      </c>
      <c r="C630" s="275">
        <v>45076</v>
      </c>
      <c r="D630" s="275">
        <v>45077</v>
      </c>
      <c r="E630" s="275">
        <v>45077</v>
      </c>
      <c r="F630" s="139">
        <f t="shared" si="37"/>
        <v>1</v>
      </c>
      <c r="G630" s="140">
        <v>27261.89</v>
      </c>
      <c r="H630" s="141">
        <f t="shared" si="38"/>
        <v>2.1424807695387741E-4</v>
      </c>
      <c r="I630" s="142">
        <f t="shared" si="39"/>
        <v>2.1424807695387741E-4</v>
      </c>
    </row>
    <row r="631" spans="1:9">
      <c r="A631" s="143">
        <f t="shared" si="36"/>
        <v>624</v>
      </c>
      <c r="B631" s="138" t="s">
        <v>98</v>
      </c>
      <c r="C631" s="275">
        <v>45136</v>
      </c>
      <c r="D631" s="275">
        <v>45138</v>
      </c>
      <c r="E631" s="275">
        <v>45138</v>
      </c>
      <c r="F631" s="139">
        <f t="shared" si="37"/>
        <v>2</v>
      </c>
      <c r="G631" s="140">
        <v>1049.3599999999999</v>
      </c>
      <c r="H631" s="141">
        <f t="shared" si="38"/>
        <v>8.2468002780555856E-6</v>
      </c>
      <c r="I631" s="142">
        <f t="shared" si="39"/>
        <v>1.6493600556111171E-5</v>
      </c>
    </row>
    <row r="632" spans="1:9">
      <c r="A632" s="143">
        <f t="shared" si="36"/>
        <v>625</v>
      </c>
      <c r="B632" s="138" t="s">
        <v>98</v>
      </c>
      <c r="C632" s="275">
        <v>45169</v>
      </c>
      <c r="D632" s="275">
        <v>45170</v>
      </c>
      <c r="E632" s="275">
        <v>45170</v>
      </c>
      <c r="F632" s="139">
        <f t="shared" si="37"/>
        <v>1</v>
      </c>
      <c r="G632" s="140">
        <v>130.18</v>
      </c>
      <c r="H632" s="141">
        <f t="shared" si="38"/>
        <v>1.0230697379329079E-6</v>
      </c>
      <c r="I632" s="142">
        <f t="shared" si="39"/>
        <v>1.0230697379329079E-6</v>
      </c>
    </row>
    <row r="633" spans="1:9">
      <c r="A633" s="143">
        <f t="shared" si="36"/>
        <v>626</v>
      </c>
      <c r="B633" s="138" t="s">
        <v>98</v>
      </c>
      <c r="C633" s="275">
        <v>45198</v>
      </c>
      <c r="D633" s="275">
        <v>45201</v>
      </c>
      <c r="E633" s="275">
        <v>45201</v>
      </c>
      <c r="F633" s="139">
        <f t="shared" si="37"/>
        <v>3</v>
      </c>
      <c r="G633" s="140">
        <v>323.45</v>
      </c>
      <c r="H633" s="141">
        <f t="shared" si="38"/>
        <v>2.5419565734705716E-6</v>
      </c>
      <c r="I633" s="142">
        <f t="shared" si="39"/>
        <v>7.6258697204117143E-6</v>
      </c>
    </row>
    <row r="634" spans="1:9">
      <c r="A634" s="143">
        <f t="shared" si="36"/>
        <v>627</v>
      </c>
      <c r="B634" s="138" t="s">
        <v>98</v>
      </c>
      <c r="C634" s="275">
        <v>45289</v>
      </c>
      <c r="D634" s="275">
        <v>45320</v>
      </c>
      <c r="E634" s="275">
        <v>45320</v>
      </c>
      <c r="F634" s="139">
        <f t="shared" si="37"/>
        <v>31</v>
      </c>
      <c r="G634" s="140">
        <v>5180.47</v>
      </c>
      <c r="H634" s="141">
        <f t="shared" si="38"/>
        <v>4.0712721503067224E-5</v>
      </c>
      <c r="I634" s="142">
        <f t="shared" si="39"/>
        <v>1.262094366595084E-3</v>
      </c>
    </row>
    <row r="635" spans="1:9">
      <c r="A635" s="143">
        <f t="shared" si="36"/>
        <v>628</v>
      </c>
      <c r="B635" s="138" t="s">
        <v>98</v>
      </c>
      <c r="C635" s="275">
        <v>45118</v>
      </c>
      <c r="D635" s="275">
        <v>45128</v>
      </c>
      <c r="E635" s="275">
        <v>45128</v>
      </c>
      <c r="F635" s="139">
        <f t="shared" si="37"/>
        <v>10</v>
      </c>
      <c r="G635" s="140">
        <v>22518.89</v>
      </c>
      <c r="H635" s="141">
        <f t="shared" si="38"/>
        <v>1.7697338216961114E-4</v>
      </c>
      <c r="I635" s="142">
        <f t="shared" si="39"/>
        <v>1.7697338216961114E-3</v>
      </c>
    </row>
    <row r="636" spans="1:9">
      <c r="A636" s="143">
        <f t="shared" si="36"/>
        <v>629</v>
      </c>
      <c r="B636" s="138" t="s">
        <v>98</v>
      </c>
      <c r="C636" s="275">
        <v>45072</v>
      </c>
      <c r="D636" s="275">
        <v>45076</v>
      </c>
      <c r="E636" s="275">
        <v>45076</v>
      </c>
      <c r="F636" s="139">
        <f t="shared" si="37"/>
        <v>4</v>
      </c>
      <c r="G636" s="140">
        <v>23511.75</v>
      </c>
      <c r="H636" s="141">
        <f t="shared" si="38"/>
        <v>1.8477615540669876E-4</v>
      </c>
      <c r="I636" s="142">
        <f t="shared" si="39"/>
        <v>7.3910462162679505E-4</v>
      </c>
    </row>
    <row r="637" spans="1:9">
      <c r="A637" s="143">
        <f t="shared" si="36"/>
        <v>630</v>
      </c>
      <c r="B637" s="138" t="s">
        <v>98</v>
      </c>
      <c r="C637" s="275">
        <v>44961</v>
      </c>
      <c r="D637" s="275">
        <v>44963</v>
      </c>
      <c r="E637" s="275">
        <v>44963</v>
      </c>
      <c r="F637" s="139">
        <f t="shared" si="37"/>
        <v>2</v>
      </c>
      <c r="G637" s="140">
        <v>4759.8999999999996</v>
      </c>
      <c r="H637" s="141">
        <f t="shared" si="38"/>
        <v>3.7407509952272605E-5</v>
      </c>
      <c r="I637" s="142">
        <f t="shared" si="39"/>
        <v>7.481501990454521E-5</v>
      </c>
    </row>
    <row r="638" spans="1:9">
      <c r="A638" s="143">
        <f t="shared" si="36"/>
        <v>631</v>
      </c>
      <c r="B638" s="138" t="s">
        <v>98</v>
      </c>
      <c r="C638" s="275">
        <v>45071</v>
      </c>
      <c r="D638" s="275">
        <v>45076</v>
      </c>
      <c r="E638" s="275">
        <v>45076</v>
      </c>
      <c r="F638" s="139">
        <f t="shared" si="37"/>
        <v>5</v>
      </c>
      <c r="G638" s="140">
        <v>15821.13</v>
      </c>
      <c r="H638" s="141">
        <f t="shared" si="38"/>
        <v>1.2433645201184872E-4</v>
      </c>
      <c r="I638" s="142">
        <f t="shared" si="39"/>
        <v>6.2168226005924359E-4</v>
      </c>
    </row>
    <row r="639" spans="1:9">
      <c r="A639" s="143">
        <f t="shared" si="36"/>
        <v>632</v>
      </c>
      <c r="B639" s="138" t="s">
        <v>98</v>
      </c>
      <c r="C639" s="275">
        <v>45139</v>
      </c>
      <c r="D639" s="275">
        <v>45142</v>
      </c>
      <c r="E639" s="275">
        <v>45142</v>
      </c>
      <c r="F639" s="139">
        <f t="shared" si="37"/>
        <v>3</v>
      </c>
      <c r="G639" s="140">
        <v>10471.120000000001</v>
      </c>
      <c r="H639" s="141">
        <f t="shared" si="38"/>
        <v>8.2291335030450379E-5</v>
      </c>
      <c r="I639" s="142">
        <f t="shared" si="39"/>
        <v>2.4687400509135112E-4</v>
      </c>
    </row>
    <row r="640" spans="1:9">
      <c r="A640" s="143">
        <f t="shared" si="36"/>
        <v>633</v>
      </c>
      <c r="B640" s="138" t="s">
        <v>98</v>
      </c>
      <c r="C640" s="275">
        <v>45028</v>
      </c>
      <c r="D640" s="275">
        <v>45028</v>
      </c>
      <c r="E640" s="275">
        <v>45028</v>
      </c>
      <c r="F640" s="139">
        <f t="shared" si="37"/>
        <v>0</v>
      </c>
      <c r="G640" s="140">
        <v>40991.29</v>
      </c>
      <c r="H640" s="141">
        <f t="shared" si="38"/>
        <v>3.2214586202052411E-4</v>
      </c>
      <c r="I640" s="142">
        <f t="shared" si="39"/>
        <v>0</v>
      </c>
    </row>
    <row r="641" spans="1:9">
      <c r="A641" s="143">
        <f t="shared" si="36"/>
        <v>634</v>
      </c>
      <c r="B641" s="138" t="s">
        <v>98</v>
      </c>
      <c r="C641" s="275">
        <v>45202</v>
      </c>
      <c r="D641" s="275">
        <v>45205</v>
      </c>
      <c r="E641" s="275">
        <v>45205</v>
      </c>
      <c r="F641" s="139">
        <f t="shared" si="37"/>
        <v>3</v>
      </c>
      <c r="G641" s="140">
        <v>11303.72</v>
      </c>
      <c r="H641" s="141">
        <f t="shared" si="38"/>
        <v>8.8834643248325153E-5</v>
      </c>
      <c r="I641" s="142">
        <f t="shared" si="39"/>
        <v>2.6650392974497547E-4</v>
      </c>
    </row>
    <row r="642" spans="1:9">
      <c r="A642" s="143">
        <f t="shared" si="36"/>
        <v>635</v>
      </c>
      <c r="B642" s="138" t="s">
        <v>98</v>
      </c>
      <c r="C642" s="275">
        <v>45068</v>
      </c>
      <c r="D642" s="275">
        <v>45072</v>
      </c>
      <c r="E642" s="275">
        <v>45072</v>
      </c>
      <c r="F642" s="139">
        <f t="shared" si="37"/>
        <v>4</v>
      </c>
      <c r="G642" s="140">
        <v>189.31</v>
      </c>
      <c r="H642" s="141">
        <f t="shared" si="38"/>
        <v>1.4877656482415023E-6</v>
      </c>
      <c r="I642" s="142">
        <f t="shared" si="39"/>
        <v>5.9510625929660092E-6</v>
      </c>
    </row>
    <row r="643" spans="1:9">
      <c r="A643" s="143">
        <f t="shared" si="36"/>
        <v>636</v>
      </c>
      <c r="B643" s="138" t="s">
        <v>98</v>
      </c>
      <c r="C643" s="275">
        <v>44979</v>
      </c>
      <c r="D643" s="275">
        <v>44985</v>
      </c>
      <c r="E643" s="275">
        <v>44985</v>
      </c>
      <c r="F643" s="139">
        <f t="shared" si="37"/>
        <v>6</v>
      </c>
      <c r="G643" s="140">
        <v>10881.27</v>
      </c>
      <c r="H643" s="141">
        <f t="shared" si="38"/>
        <v>8.551465699245055E-5</v>
      </c>
      <c r="I643" s="142">
        <f t="shared" si="39"/>
        <v>5.1308794195470333E-4</v>
      </c>
    </row>
    <row r="644" spans="1:9">
      <c r="A644" s="143">
        <f t="shared" si="36"/>
        <v>637</v>
      </c>
      <c r="B644" s="138" t="s">
        <v>98</v>
      </c>
      <c r="C644" s="275">
        <v>45201</v>
      </c>
      <c r="D644" s="275">
        <v>45211</v>
      </c>
      <c r="E644" s="275">
        <v>45211</v>
      </c>
      <c r="F644" s="139">
        <f t="shared" si="37"/>
        <v>10</v>
      </c>
      <c r="G644" s="140">
        <v>79.010000000000005</v>
      </c>
      <c r="H644" s="141">
        <f t="shared" si="38"/>
        <v>6.2093055764387045E-7</v>
      </c>
      <c r="I644" s="142">
        <f t="shared" si="39"/>
        <v>6.2093055764387045E-6</v>
      </c>
    </row>
    <row r="645" spans="1:9">
      <c r="A645" s="143">
        <f t="shared" si="36"/>
        <v>638</v>
      </c>
      <c r="B645" s="138" t="s">
        <v>98</v>
      </c>
      <c r="C645" s="275">
        <v>45247</v>
      </c>
      <c r="D645" s="275">
        <v>45250</v>
      </c>
      <c r="E645" s="275">
        <v>45250</v>
      </c>
      <c r="F645" s="139">
        <f t="shared" si="37"/>
        <v>3</v>
      </c>
      <c r="G645" s="140">
        <v>41155.33</v>
      </c>
      <c r="H645" s="141">
        <f t="shared" si="38"/>
        <v>3.2343503362761053E-4</v>
      </c>
      <c r="I645" s="142">
        <f t="shared" si="39"/>
        <v>9.7030510088283158E-4</v>
      </c>
    </row>
    <row r="646" spans="1:9">
      <c r="A646" s="143">
        <f t="shared" si="36"/>
        <v>639</v>
      </c>
      <c r="B646" s="138" t="s">
        <v>98</v>
      </c>
      <c r="C646" s="275">
        <v>45085</v>
      </c>
      <c r="D646" s="275">
        <v>45089</v>
      </c>
      <c r="E646" s="275">
        <v>45089</v>
      </c>
      <c r="F646" s="139">
        <f t="shared" si="37"/>
        <v>4</v>
      </c>
      <c r="G646" s="140">
        <v>5624.9</v>
      </c>
      <c r="H646" s="141">
        <f t="shared" si="38"/>
        <v>4.4205446066206888E-5</v>
      </c>
      <c r="I646" s="142">
        <f t="shared" si="39"/>
        <v>1.7682178426482755E-4</v>
      </c>
    </row>
    <row r="647" spans="1:9">
      <c r="A647" s="143">
        <f t="shared" si="36"/>
        <v>640</v>
      </c>
      <c r="B647" s="138" t="s">
        <v>98</v>
      </c>
      <c r="C647" s="275">
        <v>45259</v>
      </c>
      <c r="D647" s="275">
        <v>45266</v>
      </c>
      <c r="E647" s="275">
        <v>45266</v>
      </c>
      <c r="F647" s="139">
        <f t="shared" si="37"/>
        <v>7</v>
      </c>
      <c r="G647" s="140">
        <v>9719.2199999999993</v>
      </c>
      <c r="H647" s="141">
        <f t="shared" si="38"/>
        <v>7.6382238887020098E-5</v>
      </c>
      <c r="I647" s="142">
        <f t="shared" si="39"/>
        <v>5.3467567220914065E-4</v>
      </c>
    </row>
    <row r="648" spans="1:9">
      <c r="A648" s="143">
        <f t="shared" ref="A648:A711" si="40">A647+1</f>
        <v>641</v>
      </c>
      <c r="B648" s="138" t="s">
        <v>98</v>
      </c>
      <c r="C648" s="275">
        <v>45231</v>
      </c>
      <c r="D648" s="275">
        <v>45237</v>
      </c>
      <c r="E648" s="275">
        <v>45237</v>
      </c>
      <c r="F648" s="139">
        <f t="shared" ref="F648:F711" si="41">E648-C648</f>
        <v>6</v>
      </c>
      <c r="G648" s="140">
        <v>6851.45</v>
      </c>
      <c r="H648" s="141">
        <f t="shared" ref="H648:H711" si="42">G648/$G$8894</f>
        <v>5.3844762298052089E-5</v>
      </c>
      <c r="I648" s="142">
        <f t="shared" ref="I648:I711" si="43">H648*F648</f>
        <v>3.2306857378831252E-4</v>
      </c>
    </row>
    <row r="649" spans="1:9">
      <c r="A649" s="143">
        <f t="shared" si="40"/>
        <v>642</v>
      </c>
      <c r="B649" s="138" t="s">
        <v>98</v>
      </c>
      <c r="C649" s="275">
        <v>45114</v>
      </c>
      <c r="D649" s="275">
        <v>45118</v>
      </c>
      <c r="E649" s="275">
        <v>45118</v>
      </c>
      <c r="F649" s="139">
        <f t="shared" si="41"/>
        <v>4</v>
      </c>
      <c r="G649" s="140">
        <v>8085.19</v>
      </c>
      <c r="H649" s="141">
        <f t="shared" si="42"/>
        <v>6.3540583917942595E-5</v>
      </c>
      <c r="I649" s="142">
        <f t="shared" si="43"/>
        <v>2.5416233567177038E-4</v>
      </c>
    </row>
    <row r="650" spans="1:9">
      <c r="A650" s="143">
        <f t="shared" si="40"/>
        <v>643</v>
      </c>
      <c r="B650" s="138" t="s">
        <v>98</v>
      </c>
      <c r="C650" s="275">
        <v>44960</v>
      </c>
      <c r="D650" s="275">
        <v>44965</v>
      </c>
      <c r="E650" s="275">
        <v>44965</v>
      </c>
      <c r="F650" s="139">
        <f t="shared" si="41"/>
        <v>5</v>
      </c>
      <c r="G650" s="140">
        <v>171.87</v>
      </c>
      <c r="H650" s="141">
        <f t="shared" si="42"/>
        <v>1.3507066819674978E-6</v>
      </c>
      <c r="I650" s="142">
        <f t="shared" si="43"/>
        <v>6.7535334098374888E-6</v>
      </c>
    </row>
    <row r="651" spans="1:9">
      <c r="A651" s="143">
        <f t="shared" si="40"/>
        <v>644</v>
      </c>
      <c r="B651" s="138" t="s">
        <v>98</v>
      </c>
      <c r="C651" s="275">
        <v>45291</v>
      </c>
      <c r="D651" s="275">
        <v>45293</v>
      </c>
      <c r="E651" s="275">
        <v>45293</v>
      </c>
      <c r="F651" s="139">
        <f t="shared" si="41"/>
        <v>2</v>
      </c>
      <c r="G651" s="140">
        <v>189.21</v>
      </c>
      <c r="H651" s="141">
        <f t="shared" si="42"/>
        <v>1.4869797596734175E-6</v>
      </c>
      <c r="I651" s="142">
        <f t="shared" si="43"/>
        <v>2.973959519346835E-6</v>
      </c>
    </row>
    <row r="652" spans="1:9">
      <c r="A652" s="143">
        <f t="shared" si="40"/>
        <v>645</v>
      </c>
      <c r="B652" s="138" t="s">
        <v>98</v>
      </c>
      <c r="C652" s="275">
        <v>44965</v>
      </c>
      <c r="D652" s="275">
        <v>44970</v>
      </c>
      <c r="E652" s="275">
        <v>44970</v>
      </c>
      <c r="F652" s="139">
        <f t="shared" si="41"/>
        <v>5</v>
      </c>
      <c r="G652" s="140">
        <v>31541.25</v>
      </c>
      <c r="H652" s="141">
        <f t="shared" si="42"/>
        <v>2.4787907798107489E-4</v>
      </c>
      <c r="I652" s="142">
        <f t="shared" si="43"/>
        <v>1.2393953899053744E-3</v>
      </c>
    </row>
    <row r="653" spans="1:9">
      <c r="A653" s="143">
        <f t="shared" si="40"/>
        <v>646</v>
      </c>
      <c r="B653" s="138" t="s">
        <v>98</v>
      </c>
      <c r="C653" s="275">
        <v>45135</v>
      </c>
      <c r="D653" s="275">
        <v>45139</v>
      </c>
      <c r="E653" s="275">
        <v>45139</v>
      </c>
      <c r="F653" s="139">
        <f t="shared" si="41"/>
        <v>4</v>
      </c>
      <c r="G653" s="140">
        <v>11391.16</v>
      </c>
      <c r="H653" s="141">
        <f t="shared" si="42"/>
        <v>8.9521824212258582E-5</v>
      </c>
      <c r="I653" s="142">
        <f t="shared" si="43"/>
        <v>3.5808729684903433E-4</v>
      </c>
    </row>
    <row r="654" spans="1:9">
      <c r="A654" s="143">
        <f t="shared" si="40"/>
        <v>647</v>
      </c>
      <c r="B654" s="138" t="s">
        <v>98</v>
      </c>
      <c r="C654" s="275">
        <v>45245</v>
      </c>
      <c r="D654" s="275">
        <v>45246</v>
      </c>
      <c r="E654" s="275">
        <v>45246</v>
      </c>
      <c r="F654" s="139">
        <f t="shared" si="41"/>
        <v>1</v>
      </c>
      <c r="G654" s="140">
        <v>19539.71</v>
      </c>
      <c r="H654" s="141">
        <f t="shared" si="42"/>
        <v>1.5356034712693976E-4</v>
      </c>
      <c r="I654" s="142">
        <f t="shared" si="43"/>
        <v>1.5356034712693976E-4</v>
      </c>
    </row>
    <row r="655" spans="1:9">
      <c r="A655" s="143">
        <f t="shared" si="40"/>
        <v>648</v>
      </c>
      <c r="B655" s="138" t="s">
        <v>98</v>
      </c>
      <c r="C655" s="275">
        <v>45191</v>
      </c>
      <c r="D655" s="275">
        <v>45198</v>
      </c>
      <c r="E655" s="275">
        <v>45198</v>
      </c>
      <c r="F655" s="139">
        <f t="shared" si="41"/>
        <v>7</v>
      </c>
      <c r="G655" s="140">
        <v>62.82</v>
      </c>
      <c r="H655" s="141">
        <f t="shared" si="42"/>
        <v>4.936951984709269E-7</v>
      </c>
      <c r="I655" s="142">
        <f t="shared" si="43"/>
        <v>3.4558663892964884E-6</v>
      </c>
    </row>
    <row r="656" spans="1:9">
      <c r="A656" s="143">
        <f t="shared" si="40"/>
        <v>649</v>
      </c>
      <c r="B656" s="138" t="s">
        <v>98</v>
      </c>
      <c r="C656" s="275">
        <v>45197</v>
      </c>
      <c r="D656" s="275">
        <v>45197</v>
      </c>
      <c r="E656" s="275">
        <v>45197</v>
      </c>
      <c r="F656" s="139">
        <f t="shared" si="41"/>
        <v>0</v>
      </c>
      <c r="G656" s="140">
        <v>10920.24</v>
      </c>
      <c r="H656" s="141">
        <f t="shared" si="42"/>
        <v>8.5820917767433219E-5</v>
      </c>
      <c r="I656" s="142">
        <f t="shared" si="43"/>
        <v>0</v>
      </c>
    </row>
    <row r="657" spans="1:9">
      <c r="A657" s="143">
        <f t="shared" si="40"/>
        <v>650</v>
      </c>
      <c r="B657" s="138" t="s">
        <v>98</v>
      </c>
      <c r="C657" s="275">
        <v>45183</v>
      </c>
      <c r="D657" s="275">
        <v>45201</v>
      </c>
      <c r="E657" s="275">
        <v>45201</v>
      </c>
      <c r="F657" s="139">
        <f t="shared" si="41"/>
        <v>18</v>
      </c>
      <c r="G657" s="140">
        <v>145.24</v>
      </c>
      <c r="H657" s="141">
        <f t="shared" si="42"/>
        <v>1.1414245562864921E-6</v>
      </c>
      <c r="I657" s="142">
        <f t="shared" si="43"/>
        <v>2.0545642013156858E-5</v>
      </c>
    </row>
    <row r="658" spans="1:9">
      <c r="A658" s="143">
        <f t="shared" si="40"/>
        <v>651</v>
      </c>
      <c r="B658" s="138" t="s">
        <v>98</v>
      </c>
      <c r="C658" s="275">
        <v>44956</v>
      </c>
      <c r="D658" s="275">
        <v>44958</v>
      </c>
      <c r="E658" s="275">
        <v>44958</v>
      </c>
      <c r="F658" s="139">
        <f t="shared" si="41"/>
        <v>2</v>
      </c>
      <c r="G658" s="140">
        <v>36166.120000000003</v>
      </c>
      <c r="H658" s="141">
        <f t="shared" si="42"/>
        <v>2.842254025998625E-4</v>
      </c>
      <c r="I658" s="142">
        <f t="shared" si="43"/>
        <v>5.68450805199725E-4</v>
      </c>
    </row>
    <row r="659" spans="1:9">
      <c r="A659" s="143">
        <f t="shared" si="40"/>
        <v>652</v>
      </c>
      <c r="B659" s="138" t="s">
        <v>98</v>
      </c>
      <c r="C659" s="275">
        <v>45182</v>
      </c>
      <c r="D659" s="275">
        <v>45184</v>
      </c>
      <c r="E659" s="275">
        <v>45184</v>
      </c>
      <c r="F659" s="139">
        <f t="shared" si="41"/>
        <v>2</v>
      </c>
      <c r="G659" s="140">
        <v>12345.92</v>
      </c>
      <c r="H659" s="141">
        <f t="shared" si="42"/>
        <v>9.702517390490587E-5</v>
      </c>
      <c r="I659" s="142">
        <f t="shared" si="43"/>
        <v>1.9405034780981174E-4</v>
      </c>
    </row>
    <row r="660" spans="1:9">
      <c r="A660" s="143">
        <f t="shared" si="40"/>
        <v>653</v>
      </c>
      <c r="B660" s="138" t="s">
        <v>98</v>
      </c>
      <c r="C660" s="275">
        <v>45035</v>
      </c>
      <c r="D660" s="275">
        <v>45037</v>
      </c>
      <c r="E660" s="275">
        <v>45037</v>
      </c>
      <c r="F660" s="139">
        <f t="shared" si="41"/>
        <v>2</v>
      </c>
      <c r="G660" s="140">
        <v>17478.09</v>
      </c>
      <c r="H660" s="141">
        <f t="shared" si="42"/>
        <v>1.3735831122958808E-4</v>
      </c>
      <c r="I660" s="142">
        <f t="shared" si="43"/>
        <v>2.7471662245917615E-4</v>
      </c>
    </row>
    <row r="661" spans="1:9">
      <c r="A661" s="143">
        <f t="shared" si="40"/>
        <v>654</v>
      </c>
      <c r="B661" s="138" t="s">
        <v>98</v>
      </c>
      <c r="C661" s="275">
        <v>45252</v>
      </c>
      <c r="D661" s="275">
        <v>45258</v>
      </c>
      <c r="E661" s="275">
        <v>45258</v>
      </c>
      <c r="F661" s="139">
        <f t="shared" si="41"/>
        <v>6</v>
      </c>
      <c r="G661" s="140">
        <v>25535.52</v>
      </c>
      <c r="H661" s="141">
        <f t="shared" si="42"/>
        <v>2.0068073248103032E-4</v>
      </c>
      <c r="I661" s="142">
        <f t="shared" si="43"/>
        <v>1.2040843948861819E-3</v>
      </c>
    </row>
    <row r="662" spans="1:9">
      <c r="A662" s="143">
        <f t="shared" si="40"/>
        <v>655</v>
      </c>
      <c r="B662" s="138" t="s">
        <v>98</v>
      </c>
      <c r="C662" s="275">
        <v>44939</v>
      </c>
      <c r="D662" s="275">
        <v>44965</v>
      </c>
      <c r="E662" s="275">
        <v>44965</v>
      </c>
      <c r="F662" s="139">
        <f t="shared" si="41"/>
        <v>26</v>
      </c>
      <c r="G662" s="140">
        <v>423.2</v>
      </c>
      <c r="H662" s="141">
        <f t="shared" si="42"/>
        <v>3.3258804201352478E-6</v>
      </c>
      <c r="I662" s="142">
        <f t="shared" si="43"/>
        <v>8.6472890923516447E-5</v>
      </c>
    </row>
    <row r="663" spans="1:9">
      <c r="A663" s="143">
        <f t="shared" si="40"/>
        <v>656</v>
      </c>
      <c r="B663" s="138" t="s">
        <v>98</v>
      </c>
      <c r="C663" s="275">
        <v>45247</v>
      </c>
      <c r="D663" s="275">
        <v>45247</v>
      </c>
      <c r="E663" s="275">
        <v>45247</v>
      </c>
      <c r="F663" s="139">
        <f t="shared" si="41"/>
        <v>0</v>
      </c>
      <c r="G663" s="140">
        <v>7667.92</v>
      </c>
      <c r="H663" s="141">
        <f t="shared" si="42"/>
        <v>6.0261306689894778E-5</v>
      </c>
      <c r="I663" s="142">
        <f t="shared" si="43"/>
        <v>0</v>
      </c>
    </row>
    <row r="664" spans="1:9">
      <c r="A664" s="143">
        <f t="shared" si="40"/>
        <v>657</v>
      </c>
      <c r="B664" s="138" t="s">
        <v>98</v>
      </c>
      <c r="C664" s="275">
        <v>44929</v>
      </c>
      <c r="D664" s="275">
        <v>44931</v>
      </c>
      <c r="E664" s="275">
        <v>44931</v>
      </c>
      <c r="F664" s="139">
        <f t="shared" si="41"/>
        <v>2</v>
      </c>
      <c r="G664" s="140">
        <v>25672.74</v>
      </c>
      <c r="H664" s="141">
        <f t="shared" si="42"/>
        <v>2.0175912877415641E-4</v>
      </c>
      <c r="I664" s="142">
        <f t="shared" si="43"/>
        <v>4.0351825754831282E-4</v>
      </c>
    </row>
    <row r="665" spans="1:9">
      <c r="A665" s="143">
        <f t="shared" si="40"/>
        <v>658</v>
      </c>
      <c r="B665" s="138" t="s">
        <v>98</v>
      </c>
      <c r="C665" s="275">
        <v>44946</v>
      </c>
      <c r="D665" s="275">
        <v>44946</v>
      </c>
      <c r="E665" s="275">
        <v>44946</v>
      </c>
      <c r="F665" s="139">
        <f t="shared" si="41"/>
        <v>0</v>
      </c>
      <c r="G665" s="140">
        <v>16833.54</v>
      </c>
      <c r="H665" s="141">
        <f t="shared" si="42"/>
        <v>1.3229286646399693E-4</v>
      </c>
      <c r="I665" s="142">
        <f t="shared" si="43"/>
        <v>0</v>
      </c>
    </row>
    <row r="666" spans="1:9">
      <c r="A666" s="143">
        <f t="shared" si="40"/>
        <v>659</v>
      </c>
      <c r="B666" s="138" t="s">
        <v>98</v>
      </c>
      <c r="C666" s="275">
        <v>45240</v>
      </c>
      <c r="D666" s="275">
        <v>45243</v>
      </c>
      <c r="E666" s="275">
        <v>45243</v>
      </c>
      <c r="F666" s="139">
        <f t="shared" si="41"/>
        <v>3</v>
      </c>
      <c r="G666" s="140">
        <v>30759.64</v>
      </c>
      <c r="H666" s="141">
        <f t="shared" si="42"/>
        <v>2.4173649434406659E-4</v>
      </c>
      <c r="I666" s="142">
        <f t="shared" si="43"/>
        <v>7.2520948303219984E-4</v>
      </c>
    </row>
    <row r="667" spans="1:9">
      <c r="A667" s="143">
        <f t="shared" si="40"/>
        <v>660</v>
      </c>
      <c r="B667" s="138" t="s">
        <v>98</v>
      </c>
      <c r="C667" s="275">
        <v>45136</v>
      </c>
      <c r="D667" s="275">
        <v>45139</v>
      </c>
      <c r="E667" s="275">
        <v>45139</v>
      </c>
      <c r="F667" s="139">
        <f t="shared" si="41"/>
        <v>3</v>
      </c>
      <c r="G667" s="140">
        <v>240.32</v>
      </c>
      <c r="H667" s="141">
        <f t="shared" si="42"/>
        <v>1.888647406821604E-6</v>
      </c>
      <c r="I667" s="142">
        <f t="shared" si="43"/>
        <v>5.6659422204648115E-6</v>
      </c>
    </row>
    <row r="668" spans="1:9">
      <c r="A668" s="143">
        <f t="shared" si="40"/>
        <v>661</v>
      </c>
      <c r="B668" s="138" t="s">
        <v>98</v>
      </c>
      <c r="C668" s="275">
        <v>45238</v>
      </c>
      <c r="D668" s="275">
        <v>45244</v>
      </c>
      <c r="E668" s="275">
        <v>45244</v>
      </c>
      <c r="F668" s="139">
        <f t="shared" si="41"/>
        <v>6</v>
      </c>
      <c r="G668" s="140">
        <v>3790.45</v>
      </c>
      <c r="H668" s="141">
        <f t="shared" si="42"/>
        <v>2.9788713228973653E-5</v>
      </c>
      <c r="I668" s="142">
        <f t="shared" si="43"/>
        <v>1.7873227937384193E-4</v>
      </c>
    </row>
    <row r="669" spans="1:9">
      <c r="A669" s="143">
        <f t="shared" si="40"/>
        <v>662</v>
      </c>
      <c r="B669" s="138" t="s">
        <v>98</v>
      </c>
      <c r="C669" s="275">
        <v>45208</v>
      </c>
      <c r="D669" s="275">
        <v>45271</v>
      </c>
      <c r="E669" s="275">
        <v>45271</v>
      </c>
      <c r="F669" s="139">
        <f t="shared" si="41"/>
        <v>63</v>
      </c>
      <c r="G669" s="140">
        <v>1025.26</v>
      </c>
      <c r="H669" s="141">
        <f t="shared" si="42"/>
        <v>8.0574011331471278E-6</v>
      </c>
      <c r="I669" s="142">
        <f t="shared" si="43"/>
        <v>5.0761627138826908E-4</v>
      </c>
    </row>
    <row r="670" spans="1:9">
      <c r="A670" s="143">
        <f t="shared" si="40"/>
        <v>663</v>
      </c>
      <c r="B670" s="138" t="s">
        <v>98</v>
      </c>
      <c r="C670" s="275">
        <v>45019</v>
      </c>
      <c r="D670" s="275">
        <v>45019</v>
      </c>
      <c r="E670" s="275">
        <v>45019</v>
      </c>
      <c r="F670" s="139">
        <f t="shared" si="41"/>
        <v>0</v>
      </c>
      <c r="G670" s="140">
        <v>3217.03</v>
      </c>
      <c r="H670" s="141">
        <f t="shared" si="42"/>
        <v>2.5282271001861288E-5</v>
      </c>
      <c r="I670" s="142">
        <f t="shared" si="43"/>
        <v>0</v>
      </c>
    </row>
    <row r="671" spans="1:9">
      <c r="A671" s="143">
        <f t="shared" si="40"/>
        <v>664</v>
      </c>
      <c r="B671" s="138" t="s">
        <v>98</v>
      </c>
      <c r="C671" s="275">
        <v>44957</v>
      </c>
      <c r="D671" s="275">
        <v>44958</v>
      </c>
      <c r="E671" s="275">
        <v>44958</v>
      </c>
      <c r="F671" s="139">
        <f t="shared" si="41"/>
        <v>1</v>
      </c>
      <c r="G671" s="140">
        <v>26923.279999999999</v>
      </c>
      <c r="H671" s="141">
        <f t="shared" si="42"/>
        <v>2.1158697967348515E-4</v>
      </c>
      <c r="I671" s="142">
        <f t="shared" si="43"/>
        <v>2.1158697967348515E-4</v>
      </c>
    </row>
    <row r="672" spans="1:9">
      <c r="A672" s="143">
        <f t="shared" si="40"/>
        <v>665</v>
      </c>
      <c r="B672" s="138" t="s">
        <v>98</v>
      </c>
      <c r="C672" s="275">
        <v>44951</v>
      </c>
      <c r="D672" s="275">
        <v>45239</v>
      </c>
      <c r="E672" s="275">
        <v>45239</v>
      </c>
      <c r="F672" s="139">
        <f t="shared" si="41"/>
        <v>288</v>
      </c>
      <c r="G672" s="140">
        <v>484.3</v>
      </c>
      <c r="H672" s="141">
        <f t="shared" si="42"/>
        <v>3.8060583352351152E-6</v>
      </c>
      <c r="I672" s="142">
        <f t="shared" si="43"/>
        <v>1.0961448005477133E-3</v>
      </c>
    </row>
    <row r="673" spans="1:9">
      <c r="A673" s="143">
        <f t="shared" si="40"/>
        <v>666</v>
      </c>
      <c r="B673" s="138" t="s">
        <v>98</v>
      </c>
      <c r="C673" s="275">
        <v>44939</v>
      </c>
      <c r="D673" s="275">
        <v>44943</v>
      </c>
      <c r="E673" s="275">
        <v>44943</v>
      </c>
      <c r="F673" s="139">
        <f t="shared" si="41"/>
        <v>4</v>
      </c>
      <c r="G673" s="140">
        <v>143926.82</v>
      </c>
      <c r="H673" s="141">
        <f t="shared" si="42"/>
        <v>1.131104424788115E-3</v>
      </c>
      <c r="I673" s="142">
        <f t="shared" si="43"/>
        <v>4.5244176991524601E-3</v>
      </c>
    </row>
    <row r="674" spans="1:9">
      <c r="A674" s="143">
        <f t="shared" si="40"/>
        <v>667</v>
      </c>
      <c r="B674" s="138" t="s">
        <v>98</v>
      </c>
      <c r="C674" s="275">
        <v>44936</v>
      </c>
      <c r="D674" s="275">
        <v>44936</v>
      </c>
      <c r="E674" s="275">
        <v>44936</v>
      </c>
      <c r="F674" s="139">
        <f t="shared" si="41"/>
        <v>0</v>
      </c>
      <c r="G674" s="140">
        <v>3041.97</v>
      </c>
      <c r="H674" s="141">
        <f t="shared" si="42"/>
        <v>2.3906494474571882E-5</v>
      </c>
      <c r="I674" s="142">
        <f t="shared" si="43"/>
        <v>0</v>
      </c>
    </row>
    <row r="675" spans="1:9">
      <c r="A675" s="143">
        <f t="shared" si="40"/>
        <v>668</v>
      </c>
      <c r="B675" s="138" t="s">
        <v>98</v>
      </c>
      <c r="C675" s="275">
        <v>45251</v>
      </c>
      <c r="D675" s="275">
        <v>45251</v>
      </c>
      <c r="E675" s="275">
        <v>45251</v>
      </c>
      <c r="F675" s="139">
        <f t="shared" si="41"/>
        <v>0</v>
      </c>
      <c r="G675" s="140">
        <v>4730.46</v>
      </c>
      <c r="H675" s="141">
        <f t="shared" si="42"/>
        <v>3.7176144357828416E-5</v>
      </c>
      <c r="I675" s="142">
        <f t="shared" si="43"/>
        <v>0</v>
      </c>
    </row>
    <row r="676" spans="1:9">
      <c r="A676" s="143">
        <f t="shared" si="40"/>
        <v>669</v>
      </c>
      <c r="B676" s="138" t="s">
        <v>98</v>
      </c>
      <c r="C676" s="275">
        <v>45159</v>
      </c>
      <c r="D676" s="275">
        <v>45160</v>
      </c>
      <c r="E676" s="275">
        <v>45160</v>
      </c>
      <c r="F676" s="139">
        <f t="shared" si="41"/>
        <v>1</v>
      </c>
      <c r="G676" s="140">
        <v>10792.19</v>
      </c>
      <c r="H676" s="141">
        <f t="shared" si="42"/>
        <v>8.481458745600053E-5</v>
      </c>
      <c r="I676" s="142">
        <f t="shared" si="43"/>
        <v>8.481458745600053E-5</v>
      </c>
    </row>
    <row r="677" spans="1:9">
      <c r="A677" s="143">
        <f t="shared" si="40"/>
        <v>670</v>
      </c>
      <c r="B677" s="138" t="s">
        <v>98</v>
      </c>
      <c r="C677" s="275">
        <v>45013</v>
      </c>
      <c r="D677" s="275">
        <v>45022</v>
      </c>
      <c r="E677" s="275">
        <v>45022</v>
      </c>
      <c r="F677" s="139">
        <f t="shared" si="41"/>
        <v>9</v>
      </c>
      <c r="G677" s="140">
        <v>12752.04</v>
      </c>
      <c r="H677" s="141">
        <f t="shared" si="42"/>
        <v>1.0021682455761222E-4</v>
      </c>
      <c r="I677" s="142">
        <f t="shared" si="43"/>
        <v>9.0195142101851E-4</v>
      </c>
    </row>
    <row r="678" spans="1:9">
      <c r="A678" s="143">
        <f t="shared" si="40"/>
        <v>671</v>
      </c>
      <c r="B678" s="138" t="s">
        <v>98</v>
      </c>
      <c r="C678" s="275">
        <v>45156</v>
      </c>
      <c r="D678" s="275">
        <v>45160</v>
      </c>
      <c r="E678" s="275">
        <v>45160</v>
      </c>
      <c r="F678" s="139">
        <f t="shared" si="41"/>
        <v>4</v>
      </c>
      <c r="G678" s="140">
        <v>7777.71</v>
      </c>
      <c r="H678" s="141">
        <f t="shared" si="42"/>
        <v>6.1124133748795181E-5</v>
      </c>
      <c r="I678" s="142">
        <f t="shared" si="43"/>
        <v>2.4449653499518072E-4</v>
      </c>
    </row>
    <row r="679" spans="1:9">
      <c r="A679" s="143">
        <f t="shared" si="40"/>
        <v>672</v>
      </c>
      <c r="B679" s="138" t="s">
        <v>98</v>
      </c>
      <c r="C679" s="275">
        <v>45240</v>
      </c>
      <c r="D679" s="275">
        <v>45240</v>
      </c>
      <c r="E679" s="275">
        <v>45240</v>
      </c>
      <c r="F679" s="139">
        <f t="shared" si="41"/>
        <v>0</v>
      </c>
      <c r="G679" s="140">
        <v>27861.81</v>
      </c>
      <c r="H679" s="141">
        <f t="shared" si="42"/>
        <v>2.1896277965153228E-4</v>
      </c>
      <c r="I679" s="142">
        <f t="shared" si="43"/>
        <v>0</v>
      </c>
    </row>
    <row r="680" spans="1:9">
      <c r="A680" s="143">
        <f t="shared" si="40"/>
        <v>673</v>
      </c>
      <c r="B680" s="138" t="s">
        <v>98</v>
      </c>
      <c r="C680" s="275">
        <v>45203</v>
      </c>
      <c r="D680" s="275">
        <v>45204</v>
      </c>
      <c r="E680" s="275">
        <v>45204</v>
      </c>
      <c r="F680" s="139">
        <f t="shared" si="41"/>
        <v>1</v>
      </c>
      <c r="G680" s="140">
        <v>2717.8</v>
      </c>
      <c r="H680" s="141">
        <f t="shared" si="42"/>
        <v>2.13588795034111E-5</v>
      </c>
      <c r="I680" s="142">
        <f t="shared" si="43"/>
        <v>2.13588795034111E-5</v>
      </c>
    </row>
    <row r="681" spans="1:9">
      <c r="A681" s="143">
        <f t="shared" si="40"/>
        <v>674</v>
      </c>
      <c r="B681" s="138" t="s">
        <v>98</v>
      </c>
      <c r="C681" s="275">
        <v>45201</v>
      </c>
      <c r="D681" s="275">
        <v>45202</v>
      </c>
      <c r="E681" s="275">
        <v>45202</v>
      </c>
      <c r="F681" s="139">
        <f t="shared" si="41"/>
        <v>1</v>
      </c>
      <c r="G681" s="140">
        <v>4949.5200000000004</v>
      </c>
      <c r="H681" s="141">
        <f t="shared" si="42"/>
        <v>3.8897711855075175E-5</v>
      </c>
      <c r="I681" s="142">
        <f t="shared" si="43"/>
        <v>3.8897711855075175E-5</v>
      </c>
    </row>
    <row r="682" spans="1:9">
      <c r="A682" s="143">
        <f t="shared" si="40"/>
        <v>675</v>
      </c>
      <c r="B682" s="138" t="s">
        <v>98</v>
      </c>
      <c r="C682" s="275">
        <v>45052</v>
      </c>
      <c r="D682" s="275">
        <v>45054</v>
      </c>
      <c r="E682" s="275">
        <v>45054</v>
      </c>
      <c r="F682" s="139">
        <f t="shared" si="41"/>
        <v>2</v>
      </c>
      <c r="G682" s="140">
        <v>947.72</v>
      </c>
      <c r="H682" s="141">
        <f t="shared" si="42"/>
        <v>7.4480231374541054E-6</v>
      </c>
      <c r="I682" s="142">
        <f t="shared" si="43"/>
        <v>1.4896046274908211E-5</v>
      </c>
    </row>
    <row r="683" spans="1:9">
      <c r="A683" s="143">
        <f t="shared" si="40"/>
        <v>676</v>
      </c>
      <c r="B683" s="138" t="s">
        <v>98</v>
      </c>
      <c r="C683" s="275">
        <v>45039</v>
      </c>
      <c r="D683" s="275">
        <v>45040</v>
      </c>
      <c r="E683" s="275">
        <v>45040</v>
      </c>
      <c r="F683" s="139">
        <f t="shared" si="41"/>
        <v>1</v>
      </c>
      <c r="G683" s="140">
        <v>627.04</v>
      </c>
      <c r="H683" s="141">
        <f t="shared" si="42"/>
        <v>4.9278356773194841E-6</v>
      </c>
      <c r="I683" s="142">
        <f t="shared" si="43"/>
        <v>4.9278356773194841E-6</v>
      </c>
    </row>
    <row r="684" spans="1:9">
      <c r="A684" s="143">
        <f t="shared" si="40"/>
        <v>677</v>
      </c>
      <c r="B684" s="138" t="s">
        <v>98</v>
      </c>
      <c r="C684" s="275">
        <v>44974</v>
      </c>
      <c r="D684" s="275">
        <v>45019</v>
      </c>
      <c r="E684" s="275">
        <v>45019</v>
      </c>
      <c r="F684" s="139">
        <f t="shared" si="41"/>
        <v>45</v>
      </c>
      <c r="G684" s="140">
        <v>948.69</v>
      </c>
      <c r="H684" s="141">
        <f t="shared" si="42"/>
        <v>7.4556462565645291E-6</v>
      </c>
      <c r="I684" s="142">
        <f t="shared" si="43"/>
        <v>3.3550408154540382E-4</v>
      </c>
    </row>
    <row r="685" spans="1:9">
      <c r="A685" s="143">
        <f t="shared" si="40"/>
        <v>678</v>
      </c>
      <c r="B685" s="138" t="s">
        <v>98</v>
      </c>
      <c r="C685" s="275">
        <v>45079</v>
      </c>
      <c r="D685" s="275">
        <v>45082</v>
      </c>
      <c r="E685" s="275">
        <v>45082</v>
      </c>
      <c r="F685" s="139">
        <f t="shared" si="41"/>
        <v>3</v>
      </c>
      <c r="G685" s="140">
        <v>16799.400000000001</v>
      </c>
      <c r="H685" s="141">
        <f t="shared" si="42"/>
        <v>1.3202456410685276E-4</v>
      </c>
      <c r="I685" s="142">
        <f t="shared" si="43"/>
        <v>3.9607369232055829E-4</v>
      </c>
    </row>
    <row r="686" spans="1:9">
      <c r="A686" s="143">
        <f t="shared" si="40"/>
        <v>679</v>
      </c>
      <c r="B686" s="138" t="s">
        <v>98</v>
      </c>
      <c r="C686" s="275">
        <v>45219</v>
      </c>
      <c r="D686" s="275">
        <v>45219</v>
      </c>
      <c r="E686" s="275">
        <v>45219</v>
      </c>
      <c r="F686" s="139">
        <f t="shared" si="41"/>
        <v>0</v>
      </c>
      <c r="G686" s="140">
        <v>3781.65</v>
      </c>
      <c r="H686" s="141">
        <f t="shared" si="42"/>
        <v>2.9719555034982186E-5</v>
      </c>
      <c r="I686" s="142">
        <f t="shared" si="43"/>
        <v>0</v>
      </c>
    </row>
    <row r="687" spans="1:9">
      <c r="A687" s="143">
        <f t="shared" si="40"/>
        <v>680</v>
      </c>
      <c r="B687" s="138" t="s">
        <v>98</v>
      </c>
      <c r="C687" s="275">
        <v>45103</v>
      </c>
      <c r="D687" s="275">
        <v>45107</v>
      </c>
      <c r="E687" s="275">
        <v>45107</v>
      </c>
      <c r="F687" s="139">
        <f t="shared" si="41"/>
        <v>4</v>
      </c>
      <c r="G687" s="140">
        <v>6708.76</v>
      </c>
      <c r="H687" s="141">
        <f t="shared" si="42"/>
        <v>5.2723377900251764E-5</v>
      </c>
      <c r="I687" s="142">
        <f t="shared" si="43"/>
        <v>2.1089351160100706E-4</v>
      </c>
    </row>
    <row r="688" spans="1:9">
      <c r="A688" s="143">
        <f t="shared" si="40"/>
        <v>681</v>
      </c>
      <c r="B688" s="138" t="s">
        <v>98</v>
      </c>
      <c r="C688" s="275">
        <v>44936</v>
      </c>
      <c r="D688" s="275">
        <v>44942</v>
      </c>
      <c r="E688" s="275">
        <v>44942</v>
      </c>
      <c r="F688" s="139">
        <f t="shared" si="41"/>
        <v>6</v>
      </c>
      <c r="G688" s="140">
        <v>18348.580000000002</v>
      </c>
      <c r="H688" s="141">
        <f t="shared" si="42"/>
        <v>1.4419939262591024E-4</v>
      </c>
      <c r="I688" s="142">
        <f t="shared" si="43"/>
        <v>8.6519635575546148E-4</v>
      </c>
    </row>
    <row r="689" spans="1:9">
      <c r="A689" s="143">
        <f t="shared" si="40"/>
        <v>682</v>
      </c>
      <c r="B689" s="138" t="s">
        <v>98</v>
      </c>
      <c r="C689" s="275">
        <v>45123</v>
      </c>
      <c r="D689" s="275">
        <v>45131</v>
      </c>
      <c r="E689" s="275">
        <v>45131</v>
      </c>
      <c r="F689" s="139">
        <f t="shared" si="41"/>
        <v>8</v>
      </c>
      <c r="G689" s="140">
        <v>129.99</v>
      </c>
      <c r="H689" s="141">
        <f t="shared" si="42"/>
        <v>1.0215765496535465E-6</v>
      </c>
      <c r="I689" s="142">
        <f t="shared" si="43"/>
        <v>8.1726123972283722E-6</v>
      </c>
    </row>
    <row r="690" spans="1:9">
      <c r="A690" s="143">
        <f t="shared" si="40"/>
        <v>683</v>
      </c>
      <c r="B690" s="138" t="s">
        <v>98</v>
      </c>
      <c r="C690" s="275">
        <v>44998</v>
      </c>
      <c r="D690" s="275">
        <v>44998</v>
      </c>
      <c r="E690" s="275">
        <v>44998</v>
      </c>
      <c r="F690" s="139">
        <f t="shared" si="41"/>
        <v>0</v>
      </c>
      <c r="G690" s="140">
        <v>31755.19</v>
      </c>
      <c r="H690" s="141">
        <f t="shared" si="42"/>
        <v>2.4956040798363566E-4</v>
      </c>
      <c r="I690" s="142">
        <f t="shared" si="43"/>
        <v>0</v>
      </c>
    </row>
    <row r="691" spans="1:9">
      <c r="A691" s="143">
        <f t="shared" si="40"/>
        <v>684</v>
      </c>
      <c r="B691" s="138" t="s">
        <v>98</v>
      </c>
      <c r="C691" s="275">
        <v>45021</v>
      </c>
      <c r="D691" s="275">
        <v>45036</v>
      </c>
      <c r="E691" s="275">
        <v>45036</v>
      </c>
      <c r="F691" s="139">
        <f t="shared" si="41"/>
        <v>15</v>
      </c>
      <c r="G691" s="140">
        <v>453.95</v>
      </c>
      <c r="H691" s="141">
        <f t="shared" si="42"/>
        <v>3.5675411548213511E-6</v>
      </c>
      <c r="I691" s="142">
        <f t="shared" si="43"/>
        <v>5.3513117322320262E-5</v>
      </c>
    </row>
    <row r="692" spans="1:9">
      <c r="A692" s="143">
        <f t="shared" si="40"/>
        <v>685</v>
      </c>
      <c r="B692" s="138" t="s">
        <v>98</v>
      </c>
      <c r="C692" s="275">
        <v>45195</v>
      </c>
      <c r="D692" s="275">
        <v>45198</v>
      </c>
      <c r="E692" s="275">
        <v>45198</v>
      </c>
      <c r="F692" s="139">
        <f t="shared" si="41"/>
        <v>3</v>
      </c>
      <c r="G692" s="140">
        <v>8341.42</v>
      </c>
      <c r="H692" s="141">
        <f t="shared" si="42"/>
        <v>6.55542661959465E-5</v>
      </c>
      <c r="I692" s="142">
        <f t="shared" si="43"/>
        <v>1.966627985878395E-4</v>
      </c>
    </row>
    <row r="693" spans="1:9">
      <c r="A693" s="143">
        <f t="shared" si="40"/>
        <v>686</v>
      </c>
      <c r="B693" s="138" t="s">
        <v>98</v>
      </c>
      <c r="C693" s="275">
        <v>45113</v>
      </c>
      <c r="D693" s="275">
        <v>45124</v>
      </c>
      <c r="E693" s="275">
        <v>45124</v>
      </c>
      <c r="F693" s="139">
        <f t="shared" si="41"/>
        <v>11</v>
      </c>
      <c r="G693" s="140">
        <v>1500.75</v>
      </c>
      <c r="H693" s="141">
        <f t="shared" si="42"/>
        <v>1.1794222685533964E-5</v>
      </c>
      <c r="I693" s="142">
        <f t="shared" si="43"/>
        <v>1.2973644954087361E-4</v>
      </c>
    </row>
    <row r="694" spans="1:9">
      <c r="A694" s="143">
        <f t="shared" si="40"/>
        <v>687</v>
      </c>
      <c r="B694" s="138" t="s">
        <v>98</v>
      </c>
      <c r="C694" s="275">
        <v>44957</v>
      </c>
      <c r="D694" s="275">
        <v>44964</v>
      </c>
      <c r="E694" s="275">
        <v>44964</v>
      </c>
      <c r="F694" s="139">
        <f t="shared" si="41"/>
        <v>7</v>
      </c>
      <c r="G694" s="140">
        <v>14.91</v>
      </c>
      <c r="H694" s="141">
        <f t="shared" si="42"/>
        <v>1.1717598550145687E-7</v>
      </c>
      <c r="I694" s="142">
        <f t="shared" si="43"/>
        <v>8.202318985101981E-7</v>
      </c>
    </row>
    <row r="695" spans="1:9">
      <c r="A695" s="143">
        <f t="shared" si="40"/>
        <v>688</v>
      </c>
      <c r="B695" s="138" t="s">
        <v>98</v>
      </c>
      <c r="C695" s="275">
        <v>45239</v>
      </c>
      <c r="D695" s="275">
        <v>45244</v>
      </c>
      <c r="E695" s="275">
        <v>45244</v>
      </c>
      <c r="F695" s="139">
        <f t="shared" si="41"/>
        <v>5</v>
      </c>
      <c r="G695" s="140">
        <v>29194.59</v>
      </c>
      <c r="H695" s="141">
        <f t="shared" si="42"/>
        <v>2.2943694530925404E-4</v>
      </c>
      <c r="I695" s="142">
        <f t="shared" si="43"/>
        <v>1.1471847265462703E-3</v>
      </c>
    </row>
    <row r="696" spans="1:9">
      <c r="A696" s="143">
        <f t="shared" si="40"/>
        <v>689</v>
      </c>
      <c r="B696" s="138" t="s">
        <v>98</v>
      </c>
      <c r="C696" s="275">
        <v>45268</v>
      </c>
      <c r="D696" s="275">
        <v>45268</v>
      </c>
      <c r="E696" s="275">
        <v>45268</v>
      </c>
      <c r="F696" s="139">
        <f t="shared" si="41"/>
        <v>0</v>
      </c>
      <c r="G696" s="140">
        <v>6117.72</v>
      </c>
      <c r="H696" s="141">
        <f t="shared" si="42"/>
        <v>4.8078462107442843E-5</v>
      </c>
      <c r="I696" s="142">
        <f t="shared" si="43"/>
        <v>0</v>
      </c>
    </row>
    <row r="697" spans="1:9">
      <c r="A697" s="143">
        <f t="shared" si="40"/>
        <v>690</v>
      </c>
      <c r="B697" s="138" t="s">
        <v>98</v>
      </c>
      <c r="C697" s="275">
        <v>45086</v>
      </c>
      <c r="D697" s="275">
        <v>45141</v>
      </c>
      <c r="E697" s="275">
        <v>45141</v>
      </c>
      <c r="F697" s="139">
        <f t="shared" si="41"/>
        <v>55</v>
      </c>
      <c r="G697" s="140">
        <v>109.7</v>
      </c>
      <c r="H697" s="141">
        <f t="shared" si="42"/>
        <v>8.6211975918912273E-7</v>
      </c>
      <c r="I697" s="142">
        <f t="shared" si="43"/>
        <v>4.7416586755401747E-5</v>
      </c>
    </row>
    <row r="698" spans="1:9">
      <c r="A698" s="143">
        <f t="shared" si="40"/>
        <v>691</v>
      </c>
      <c r="B698" s="138" t="s">
        <v>98</v>
      </c>
      <c r="C698" s="275">
        <v>45166</v>
      </c>
      <c r="D698" s="275">
        <v>45166</v>
      </c>
      <c r="E698" s="275">
        <v>45166</v>
      </c>
      <c r="F698" s="139">
        <f t="shared" si="41"/>
        <v>0</v>
      </c>
      <c r="G698" s="140">
        <v>3717.27</v>
      </c>
      <c r="H698" s="141">
        <f t="shared" si="42"/>
        <v>2.9213599974849133E-5</v>
      </c>
      <c r="I698" s="142">
        <f t="shared" si="43"/>
        <v>0</v>
      </c>
    </row>
    <row r="699" spans="1:9">
      <c r="A699" s="143">
        <f t="shared" si="40"/>
        <v>692</v>
      </c>
      <c r="B699" s="138" t="s">
        <v>98</v>
      </c>
      <c r="C699" s="275">
        <v>45215</v>
      </c>
      <c r="D699" s="275">
        <v>45215</v>
      </c>
      <c r="E699" s="275">
        <v>45215</v>
      </c>
      <c r="F699" s="139">
        <f t="shared" si="41"/>
        <v>0</v>
      </c>
      <c r="G699" s="140">
        <v>8347.02</v>
      </c>
      <c r="H699" s="141">
        <f t="shared" si="42"/>
        <v>6.5598275955759265E-5</v>
      </c>
      <c r="I699" s="142">
        <f t="shared" si="43"/>
        <v>0</v>
      </c>
    </row>
    <row r="700" spans="1:9">
      <c r="A700" s="143">
        <f t="shared" si="40"/>
        <v>693</v>
      </c>
      <c r="B700" s="138" t="s">
        <v>98</v>
      </c>
      <c r="C700" s="275">
        <v>45131</v>
      </c>
      <c r="D700" s="275">
        <v>45133</v>
      </c>
      <c r="E700" s="275">
        <v>45133</v>
      </c>
      <c r="F700" s="139">
        <f t="shared" si="41"/>
        <v>2</v>
      </c>
      <c r="G700" s="140">
        <v>10761.86</v>
      </c>
      <c r="H700" s="141">
        <f t="shared" si="42"/>
        <v>8.4576227453300387E-5</v>
      </c>
      <c r="I700" s="142">
        <f t="shared" si="43"/>
        <v>1.6915245490660077E-4</v>
      </c>
    </row>
    <row r="701" spans="1:9">
      <c r="A701" s="143">
        <f t="shared" si="40"/>
        <v>694</v>
      </c>
      <c r="B701" s="138" t="s">
        <v>98</v>
      </c>
      <c r="C701" s="275">
        <v>45188</v>
      </c>
      <c r="D701" s="275">
        <v>45188</v>
      </c>
      <c r="E701" s="275">
        <v>45188</v>
      </c>
      <c r="F701" s="139">
        <f t="shared" si="41"/>
        <v>0</v>
      </c>
      <c r="G701" s="140">
        <v>4139.6499999999996</v>
      </c>
      <c r="H701" s="141">
        <f t="shared" si="42"/>
        <v>3.2533036108726084E-5</v>
      </c>
      <c r="I701" s="142">
        <f t="shared" si="43"/>
        <v>0</v>
      </c>
    </row>
    <row r="702" spans="1:9">
      <c r="A702" s="143">
        <f t="shared" si="40"/>
        <v>695</v>
      </c>
      <c r="B702" s="138" t="s">
        <v>98</v>
      </c>
      <c r="C702" s="275">
        <v>45043</v>
      </c>
      <c r="D702" s="275">
        <v>45043</v>
      </c>
      <c r="E702" s="275">
        <v>45043</v>
      </c>
      <c r="F702" s="139">
        <f t="shared" si="41"/>
        <v>0</v>
      </c>
      <c r="G702" s="140">
        <v>8865.2999999999993</v>
      </c>
      <c r="H702" s="141">
        <f t="shared" si="42"/>
        <v>6.9671379226429614E-5</v>
      </c>
      <c r="I702" s="142">
        <f t="shared" si="43"/>
        <v>0</v>
      </c>
    </row>
    <row r="703" spans="1:9">
      <c r="A703" s="143">
        <f t="shared" si="40"/>
        <v>696</v>
      </c>
      <c r="B703" s="138" t="s">
        <v>98</v>
      </c>
      <c r="C703" s="275">
        <v>45225</v>
      </c>
      <c r="D703" s="275">
        <v>45230</v>
      </c>
      <c r="E703" s="275">
        <v>45230</v>
      </c>
      <c r="F703" s="139">
        <f t="shared" si="41"/>
        <v>5</v>
      </c>
      <c r="G703" s="140">
        <v>5242.18</v>
      </c>
      <c r="H703" s="141">
        <f t="shared" si="42"/>
        <v>4.1197693338432408E-5</v>
      </c>
      <c r="I703" s="142">
        <f t="shared" si="43"/>
        <v>2.0598846669216204E-4</v>
      </c>
    </row>
    <row r="704" spans="1:9">
      <c r="A704" s="143">
        <f t="shared" si="40"/>
        <v>697</v>
      </c>
      <c r="B704" s="138" t="s">
        <v>98</v>
      </c>
      <c r="C704" s="275">
        <v>45136</v>
      </c>
      <c r="D704" s="275">
        <v>45141</v>
      </c>
      <c r="E704" s="275">
        <v>45141</v>
      </c>
      <c r="F704" s="139">
        <f t="shared" si="41"/>
        <v>5</v>
      </c>
      <c r="G704" s="140">
        <v>64.55</v>
      </c>
      <c r="H704" s="141">
        <f t="shared" si="42"/>
        <v>5.0729107069879551E-7</v>
      </c>
      <c r="I704" s="142">
        <f t="shared" si="43"/>
        <v>2.5364553534939777E-6</v>
      </c>
    </row>
    <row r="705" spans="1:9">
      <c r="A705" s="143">
        <f t="shared" si="40"/>
        <v>698</v>
      </c>
      <c r="B705" s="138" t="s">
        <v>98</v>
      </c>
      <c r="C705" s="275">
        <v>45120</v>
      </c>
      <c r="D705" s="275">
        <v>45167</v>
      </c>
      <c r="E705" s="275">
        <v>45167</v>
      </c>
      <c r="F705" s="139">
        <f t="shared" si="41"/>
        <v>47</v>
      </c>
      <c r="G705" s="140">
        <v>60.08</v>
      </c>
      <c r="H705" s="141">
        <f t="shared" si="42"/>
        <v>4.72161851705401E-7</v>
      </c>
      <c r="I705" s="142">
        <f t="shared" si="43"/>
        <v>2.2191607030153846E-5</v>
      </c>
    </row>
    <row r="706" spans="1:9">
      <c r="A706" s="143">
        <f t="shared" si="40"/>
        <v>699</v>
      </c>
      <c r="B706" s="138" t="s">
        <v>98</v>
      </c>
      <c r="C706" s="275">
        <v>45113</v>
      </c>
      <c r="D706" s="275">
        <v>45118</v>
      </c>
      <c r="E706" s="275">
        <v>45118</v>
      </c>
      <c r="F706" s="139">
        <f t="shared" si="41"/>
        <v>5</v>
      </c>
      <c r="G706" s="140">
        <v>111.98</v>
      </c>
      <c r="H706" s="141">
        <f t="shared" si="42"/>
        <v>8.8003801854145818E-7</v>
      </c>
      <c r="I706" s="142">
        <f t="shared" si="43"/>
        <v>4.400190092707291E-6</v>
      </c>
    </row>
    <row r="707" spans="1:9">
      <c r="A707" s="143">
        <f t="shared" si="40"/>
        <v>700</v>
      </c>
      <c r="B707" s="138" t="s">
        <v>98</v>
      </c>
      <c r="C707" s="275">
        <v>45141</v>
      </c>
      <c r="D707" s="275">
        <v>45146</v>
      </c>
      <c r="E707" s="275">
        <v>45146</v>
      </c>
      <c r="F707" s="139">
        <f t="shared" si="41"/>
        <v>5</v>
      </c>
      <c r="G707" s="140">
        <v>513.70000000000005</v>
      </c>
      <c r="H707" s="141">
        <f t="shared" si="42"/>
        <v>4.0371095742520728E-6</v>
      </c>
      <c r="I707" s="142">
        <f t="shared" si="43"/>
        <v>2.0185547871260363E-5</v>
      </c>
    </row>
    <row r="708" spans="1:9">
      <c r="A708" s="143">
        <f t="shared" si="40"/>
        <v>701</v>
      </c>
      <c r="B708" s="138" t="s">
        <v>98</v>
      </c>
      <c r="C708" s="275">
        <v>45063</v>
      </c>
      <c r="D708" s="275">
        <v>45063</v>
      </c>
      <c r="E708" s="275">
        <v>45063</v>
      </c>
      <c r="F708" s="139">
        <f t="shared" si="41"/>
        <v>0</v>
      </c>
      <c r="G708" s="140">
        <v>994.61</v>
      </c>
      <c r="H708" s="141">
        <f t="shared" si="42"/>
        <v>7.8165262870291098E-6</v>
      </c>
      <c r="I708" s="142">
        <f t="shared" si="43"/>
        <v>0</v>
      </c>
    </row>
    <row r="709" spans="1:9">
      <c r="A709" s="143">
        <f t="shared" si="40"/>
        <v>702</v>
      </c>
      <c r="B709" s="138" t="s">
        <v>98</v>
      </c>
      <c r="C709" s="275">
        <v>45147</v>
      </c>
      <c r="D709" s="275">
        <v>45147</v>
      </c>
      <c r="E709" s="275">
        <v>45147</v>
      </c>
      <c r="F709" s="139">
        <f t="shared" si="41"/>
        <v>0</v>
      </c>
      <c r="G709" s="140">
        <v>3119.03</v>
      </c>
      <c r="H709" s="141">
        <f t="shared" si="42"/>
        <v>2.45121002051381E-5</v>
      </c>
      <c r="I709" s="142">
        <f t="shared" si="43"/>
        <v>0</v>
      </c>
    </row>
    <row r="710" spans="1:9">
      <c r="A710" s="143">
        <f t="shared" si="40"/>
        <v>703</v>
      </c>
      <c r="B710" s="138" t="s">
        <v>98</v>
      </c>
      <c r="C710" s="275">
        <v>45226</v>
      </c>
      <c r="D710" s="275">
        <v>45226</v>
      </c>
      <c r="E710" s="275">
        <v>45226</v>
      </c>
      <c r="F710" s="139">
        <f t="shared" si="41"/>
        <v>0</v>
      </c>
      <c r="G710" s="140">
        <v>13549.22</v>
      </c>
      <c r="H710" s="141">
        <f t="shared" si="42"/>
        <v>1.0648177104467132E-4</v>
      </c>
      <c r="I710" s="142">
        <f t="shared" si="43"/>
        <v>0</v>
      </c>
    </row>
    <row r="711" spans="1:9">
      <c r="A711" s="143">
        <f t="shared" si="40"/>
        <v>704</v>
      </c>
      <c r="B711" s="138" t="s">
        <v>98</v>
      </c>
      <c r="C711" s="275">
        <v>45026</v>
      </c>
      <c r="D711" s="275">
        <v>45029</v>
      </c>
      <c r="E711" s="275">
        <v>45029</v>
      </c>
      <c r="F711" s="139">
        <f t="shared" si="41"/>
        <v>3</v>
      </c>
      <c r="G711" s="140">
        <v>22017.77</v>
      </c>
      <c r="H711" s="141">
        <f t="shared" si="42"/>
        <v>1.7303513737722417E-4</v>
      </c>
      <c r="I711" s="142">
        <f t="shared" si="43"/>
        <v>5.191054121316725E-4</v>
      </c>
    </row>
    <row r="712" spans="1:9">
      <c r="A712" s="143">
        <f t="shared" ref="A712:A775" si="44">A711+1</f>
        <v>705</v>
      </c>
      <c r="B712" s="138" t="s">
        <v>98</v>
      </c>
      <c r="C712" s="275">
        <v>45202</v>
      </c>
      <c r="D712" s="275">
        <v>45208</v>
      </c>
      <c r="E712" s="275">
        <v>45208</v>
      </c>
      <c r="F712" s="139">
        <f t="shared" ref="F712:F775" si="45">E712-C712</f>
        <v>6</v>
      </c>
      <c r="G712" s="140">
        <v>4547.1099999999997</v>
      </c>
      <c r="H712" s="141">
        <f t="shared" ref="H712:H775" si="46">G712/$G$8894</f>
        <v>3.5735217668244773E-5</v>
      </c>
      <c r="I712" s="142">
        <f t="shared" ref="I712:I775" si="47">H712*F712</f>
        <v>2.1441130600946865E-4</v>
      </c>
    </row>
    <row r="713" spans="1:9">
      <c r="A713" s="143">
        <f t="shared" si="44"/>
        <v>706</v>
      </c>
      <c r="B713" s="138" t="s">
        <v>98</v>
      </c>
      <c r="C713" s="275">
        <v>44954</v>
      </c>
      <c r="D713" s="275">
        <v>44956</v>
      </c>
      <c r="E713" s="275">
        <v>44956</v>
      </c>
      <c r="F713" s="139">
        <f t="shared" si="45"/>
        <v>2</v>
      </c>
      <c r="G713" s="140">
        <v>1383.49</v>
      </c>
      <c r="H713" s="141">
        <f t="shared" si="46"/>
        <v>1.0872689750597624E-5</v>
      </c>
      <c r="I713" s="142">
        <f t="shared" si="47"/>
        <v>2.1745379501195249E-5</v>
      </c>
    </row>
    <row r="714" spans="1:9">
      <c r="A714" s="143">
        <f t="shared" si="44"/>
        <v>707</v>
      </c>
      <c r="B714" s="138" t="s">
        <v>98</v>
      </c>
      <c r="C714" s="275">
        <v>44932</v>
      </c>
      <c r="D714" s="275">
        <v>45232</v>
      </c>
      <c r="E714" s="275">
        <v>45232</v>
      </c>
      <c r="F714" s="139">
        <f t="shared" si="45"/>
        <v>300</v>
      </c>
      <c r="G714" s="140">
        <v>133.72999999999999</v>
      </c>
      <c r="H714" s="141">
        <f t="shared" si="46"/>
        <v>1.0509687820999213E-6</v>
      </c>
      <c r="I714" s="142">
        <f t="shared" si="47"/>
        <v>3.1529063462997642E-4</v>
      </c>
    </row>
    <row r="715" spans="1:9">
      <c r="A715" s="143">
        <f t="shared" si="44"/>
        <v>708</v>
      </c>
      <c r="B715" s="138" t="s">
        <v>98</v>
      </c>
      <c r="C715" s="275">
        <v>44981</v>
      </c>
      <c r="D715" s="275">
        <v>44988</v>
      </c>
      <c r="E715" s="275">
        <v>44988</v>
      </c>
      <c r="F715" s="139">
        <f t="shared" si="45"/>
        <v>7</v>
      </c>
      <c r="G715" s="140">
        <v>37149.589999999997</v>
      </c>
      <c r="H715" s="141">
        <f t="shared" si="46"/>
        <v>2.919543809004069E-4</v>
      </c>
      <c r="I715" s="142">
        <f t="shared" si="47"/>
        <v>2.0436806663028484E-3</v>
      </c>
    </row>
    <row r="716" spans="1:9">
      <c r="A716" s="143">
        <f t="shared" si="44"/>
        <v>709</v>
      </c>
      <c r="B716" s="138" t="s">
        <v>98</v>
      </c>
      <c r="C716" s="275">
        <v>45230</v>
      </c>
      <c r="D716" s="275">
        <v>45230</v>
      </c>
      <c r="E716" s="275">
        <v>45230</v>
      </c>
      <c r="F716" s="139">
        <f t="shared" si="45"/>
        <v>0</v>
      </c>
      <c r="G716" s="140">
        <v>6858.76</v>
      </c>
      <c r="H716" s="141">
        <f t="shared" si="46"/>
        <v>5.3902210752379097E-5</v>
      </c>
      <c r="I716" s="142">
        <f t="shared" si="47"/>
        <v>0</v>
      </c>
    </row>
    <row r="717" spans="1:9">
      <c r="A717" s="143">
        <f t="shared" si="44"/>
        <v>710</v>
      </c>
      <c r="B717" s="138" t="s">
        <v>98</v>
      </c>
      <c r="C717" s="275">
        <v>45196</v>
      </c>
      <c r="D717" s="275">
        <v>45202</v>
      </c>
      <c r="E717" s="275">
        <v>45202</v>
      </c>
      <c r="F717" s="139">
        <f t="shared" si="45"/>
        <v>6</v>
      </c>
      <c r="G717" s="140">
        <v>9000.93</v>
      </c>
      <c r="H717" s="141">
        <f t="shared" si="46"/>
        <v>7.0737279891323155E-5</v>
      </c>
      <c r="I717" s="142">
        <f t="shared" si="47"/>
        <v>4.2442367934793896E-4</v>
      </c>
    </row>
    <row r="718" spans="1:9">
      <c r="A718" s="143">
        <f t="shared" si="44"/>
        <v>711</v>
      </c>
      <c r="B718" s="138" t="s">
        <v>98</v>
      </c>
      <c r="C718" s="275">
        <v>44993</v>
      </c>
      <c r="D718" s="275">
        <v>45013</v>
      </c>
      <c r="E718" s="275">
        <v>45013</v>
      </c>
      <c r="F718" s="139">
        <f t="shared" si="45"/>
        <v>20</v>
      </c>
      <c r="G718" s="140">
        <v>2595.3200000000002</v>
      </c>
      <c r="H718" s="141">
        <f t="shared" si="46"/>
        <v>2.0396323185220728E-5</v>
      </c>
      <c r="I718" s="142">
        <f t="shared" si="47"/>
        <v>4.0792646370441457E-4</v>
      </c>
    </row>
    <row r="719" spans="1:9">
      <c r="A719" s="143">
        <f t="shared" si="44"/>
        <v>712</v>
      </c>
      <c r="B719" s="138" t="s">
        <v>98</v>
      </c>
      <c r="C719" s="275">
        <v>45229</v>
      </c>
      <c r="D719" s="275">
        <v>45231</v>
      </c>
      <c r="E719" s="275">
        <v>45231</v>
      </c>
      <c r="F719" s="139">
        <f t="shared" si="45"/>
        <v>2</v>
      </c>
      <c r="G719" s="140">
        <v>10329.86</v>
      </c>
      <c r="H719" s="141">
        <f t="shared" si="46"/>
        <v>8.1181188839173662E-5</v>
      </c>
      <c r="I719" s="142">
        <f t="shared" si="47"/>
        <v>1.6236237767834732E-4</v>
      </c>
    </row>
    <row r="720" spans="1:9">
      <c r="A720" s="143">
        <f t="shared" si="44"/>
        <v>713</v>
      </c>
      <c r="B720" s="138" t="s">
        <v>98</v>
      </c>
      <c r="C720" s="275">
        <v>45251</v>
      </c>
      <c r="D720" s="275">
        <v>45258</v>
      </c>
      <c r="E720" s="275">
        <v>45258</v>
      </c>
      <c r="F720" s="139">
        <f t="shared" si="45"/>
        <v>7</v>
      </c>
      <c r="G720" s="140">
        <v>1600.38</v>
      </c>
      <c r="H720" s="141">
        <f t="shared" si="46"/>
        <v>1.2577203465916939E-5</v>
      </c>
      <c r="I720" s="142">
        <f t="shared" si="47"/>
        <v>8.8040424261418576E-5</v>
      </c>
    </row>
    <row r="721" spans="1:9">
      <c r="A721" s="143">
        <f t="shared" si="44"/>
        <v>714</v>
      </c>
      <c r="B721" s="138" t="s">
        <v>98</v>
      </c>
      <c r="C721" s="275">
        <v>45028</v>
      </c>
      <c r="D721" s="275">
        <v>45030</v>
      </c>
      <c r="E721" s="275">
        <v>45030</v>
      </c>
      <c r="F721" s="139">
        <f t="shared" si="45"/>
        <v>2</v>
      </c>
      <c r="G721" s="140">
        <v>36067.760000000002</v>
      </c>
      <c r="H721" s="141">
        <f t="shared" si="46"/>
        <v>2.834524026042942E-4</v>
      </c>
      <c r="I721" s="142">
        <f t="shared" si="47"/>
        <v>5.6690480520858841E-4</v>
      </c>
    </row>
    <row r="722" spans="1:9">
      <c r="A722" s="143">
        <f t="shared" si="44"/>
        <v>715</v>
      </c>
      <c r="B722" s="138" t="s">
        <v>98</v>
      </c>
      <c r="C722" s="275">
        <v>45134</v>
      </c>
      <c r="D722" s="275">
        <v>45138</v>
      </c>
      <c r="E722" s="275">
        <v>45138</v>
      </c>
      <c r="F722" s="139">
        <f t="shared" si="45"/>
        <v>4</v>
      </c>
      <c r="G722" s="140">
        <v>18566.84</v>
      </c>
      <c r="H722" s="141">
        <f t="shared" si="46"/>
        <v>1.459146730146123E-4</v>
      </c>
      <c r="I722" s="142">
        <f t="shared" si="47"/>
        <v>5.836586920584492E-4</v>
      </c>
    </row>
    <row r="723" spans="1:9">
      <c r="A723" s="143">
        <f t="shared" si="44"/>
        <v>716</v>
      </c>
      <c r="B723" s="138" t="s">
        <v>98</v>
      </c>
      <c r="C723" s="275">
        <v>45288</v>
      </c>
      <c r="D723" s="275">
        <v>45288</v>
      </c>
      <c r="E723" s="275">
        <v>45288</v>
      </c>
      <c r="F723" s="139">
        <f t="shared" si="45"/>
        <v>0</v>
      </c>
      <c r="G723" s="140">
        <v>12263.27</v>
      </c>
      <c r="H723" s="141">
        <f t="shared" si="46"/>
        <v>9.6375637003383701E-5</v>
      </c>
      <c r="I723" s="142">
        <f t="shared" si="47"/>
        <v>0</v>
      </c>
    </row>
    <row r="724" spans="1:9">
      <c r="A724" s="143">
        <f t="shared" si="44"/>
        <v>717</v>
      </c>
      <c r="B724" s="138" t="s">
        <v>98</v>
      </c>
      <c r="C724" s="275">
        <v>45126</v>
      </c>
      <c r="D724" s="275">
        <v>45131</v>
      </c>
      <c r="E724" s="275">
        <v>45131</v>
      </c>
      <c r="F724" s="139">
        <f t="shared" si="45"/>
        <v>5</v>
      </c>
      <c r="G724" s="140">
        <v>9027.08</v>
      </c>
      <c r="H724" s="141">
        <f t="shared" si="46"/>
        <v>7.0942789751877352E-5</v>
      </c>
      <c r="I724" s="142">
        <f t="shared" si="47"/>
        <v>3.5471394875938675E-4</v>
      </c>
    </row>
    <row r="725" spans="1:9">
      <c r="A725" s="143">
        <f t="shared" si="44"/>
        <v>718</v>
      </c>
      <c r="B725" s="138" t="s">
        <v>98</v>
      </c>
      <c r="C725" s="275">
        <v>45056</v>
      </c>
      <c r="D725" s="275">
        <v>45057</v>
      </c>
      <c r="E725" s="275">
        <v>45057</v>
      </c>
      <c r="F725" s="139">
        <f t="shared" si="45"/>
        <v>1</v>
      </c>
      <c r="G725" s="140">
        <v>36686.14</v>
      </c>
      <c r="H725" s="141">
        <f t="shared" si="46"/>
        <v>2.8831218033161752E-4</v>
      </c>
      <c r="I725" s="142">
        <f t="shared" si="47"/>
        <v>2.8831218033161752E-4</v>
      </c>
    </row>
    <row r="726" spans="1:9">
      <c r="A726" s="143">
        <f t="shared" si="44"/>
        <v>719</v>
      </c>
      <c r="B726" s="138" t="s">
        <v>98</v>
      </c>
      <c r="C726" s="275">
        <v>45174</v>
      </c>
      <c r="D726" s="275">
        <v>45176</v>
      </c>
      <c r="E726" s="275">
        <v>45176</v>
      </c>
      <c r="F726" s="139">
        <f t="shared" si="45"/>
        <v>2</v>
      </c>
      <c r="G726" s="140">
        <v>4286.57</v>
      </c>
      <c r="H726" s="141">
        <f t="shared" si="46"/>
        <v>3.36876635929564E-5</v>
      </c>
      <c r="I726" s="142">
        <f t="shared" si="47"/>
        <v>6.7375327185912801E-5</v>
      </c>
    </row>
    <row r="727" spans="1:9">
      <c r="A727" s="143">
        <f t="shared" si="44"/>
        <v>720</v>
      </c>
      <c r="B727" s="138" t="s">
        <v>98</v>
      </c>
      <c r="C727" s="275">
        <v>45199</v>
      </c>
      <c r="D727" s="275">
        <v>45209</v>
      </c>
      <c r="E727" s="275">
        <v>45209</v>
      </c>
      <c r="F727" s="139">
        <f t="shared" si="45"/>
        <v>10</v>
      </c>
      <c r="G727" s="140">
        <v>2137.91</v>
      </c>
      <c r="H727" s="141">
        <f t="shared" si="46"/>
        <v>1.6801590285943637E-5</v>
      </c>
      <c r="I727" s="142">
        <f t="shared" si="47"/>
        <v>1.6801590285943637E-4</v>
      </c>
    </row>
    <row r="728" spans="1:9">
      <c r="A728" s="143">
        <f t="shared" si="44"/>
        <v>721</v>
      </c>
      <c r="B728" s="138" t="s">
        <v>98</v>
      </c>
      <c r="C728" s="275">
        <v>45040</v>
      </c>
      <c r="D728" s="275">
        <v>45040</v>
      </c>
      <c r="E728" s="275">
        <v>45040</v>
      </c>
      <c r="F728" s="139">
        <f t="shared" si="45"/>
        <v>0</v>
      </c>
      <c r="G728" s="140">
        <v>4122.8999999999996</v>
      </c>
      <c r="H728" s="141">
        <f t="shared" si="46"/>
        <v>3.2401399773571862E-5</v>
      </c>
      <c r="I728" s="142">
        <f t="shared" si="47"/>
        <v>0</v>
      </c>
    </row>
    <row r="729" spans="1:9">
      <c r="A729" s="143">
        <f t="shared" si="44"/>
        <v>722</v>
      </c>
      <c r="B729" s="138" t="s">
        <v>98</v>
      </c>
      <c r="C729" s="275">
        <v>45268</v>
      </c>
      <c r="D729" s="275">
        <v>45272</v>
      </c>
      <c r="E729" s="275">
        <v>45272</v>
      </c>
      <c r="F729" s="139">
        <f t="shared" si="45"/>
        <v>4</v>
      </c>
      <c r="G729" s="140">
        <v>101366.97</v>
      </c>
      <c r="H729" s="141">
        <f t="shared" si="46"/>
        <v>7.9663142904403848E-4</v>
      </c>
      <c r="I729" s="142">
        <f t="shared" si="47"/>
        <v>3.1865257161761539E-3</v>
      </c>
    </row>
    <row r="730" spans="1:9">
      <c r="A730" s="143">
        <f t="shared" si="44"/>
        <v>723</v>
      </c>
      <c r="B730" s="138" t="s">
        <v>98</v>
      </c>
      <c r="C730" s="275">
        <v>45089</v>
      </c>
      <c r="D730" s="275">
        <v>45090</v>
      </c>
      <c r="E730" s="275">
        <v>45090</v>
      </c>
      <c r="F730" s="139">
        <f t="shared" si="45"/>
        <v>1</v>
      </c>
      <c r="G730" s="140">
        <v>22155.9</v>
      </c>
      <c r="H730" s="141">
        <f t="shared" si="46"/>
        <v>1.7412068525631981E-4</v>
      </c>
      <c r="I730" s="142">
        <f t="shared" si="47"/>
        <v>1.7412068525631981E-4</v>
      </c>
    </row>
    <row r="731" spans="1:9">
      <c r="A731" s="143">
        <f t="shared" si="44"/>
        <v>724</v>
      </c>
      <c r="B731" s="138" t="s">
        <v>98</v>
      </c>
      <c r="C731" s="275">
        <v>45143</v>
      </c>
      <c r="D731" s="275">
        <v>45146</v>
      </c>
      <c r="E731" s="275">
        <v>45146</v>
      </c>
      <c r="F731" s="139">
        <f t="shared" si="45"/>
        <v>3</v>
      </c>
      <c r="G731" s="140">
        <v>121.05</v>
      </c>
      <c r="H731" s="141">
        <f t="shared" si="46"/>
        <v>9.513181116667575E-7</v>
      </c>
      <c r="I731" s="142">
        <f t="shared" si="47"/>
        <v>2.8539543350002725E-6</v>
      </c>
    </row>
    <row r="732" spans="1:9">
      <c r="A732" s="143">
        <f t="shared" si="44"/>
        <v>725</v>
      </c>
      <c r="B732" s="138" t="s">
        <v>98</v>
      </c>
      <c r="C732" s="275">
        <v>45201</v>
      </c>
      <c r="D732" s="275">
        <v>45210</v>
      </c>
      <c r="E732" s="275">
        <v>45210</v>
      </c>
      <c r="F732" s="139">
        <f t="shared" si="45"/>
        <v>9</v>
      </c>
      <c r="G732" s="140">
        <v>404.43</v>
      </c>
      <c r="H732" s="141">
        <f t="shared" si="46"/>
        <v>3.1783691359057144E-6</v>
      </c>
      <c r="I732" s="142">
        <f t="shared" si="47"/>
        <v>2.8605322223151429E-5</v>
      </c>
    </row>
    <row r="733" spans="1:9">
      <c r="A733" s="143">
        <f t="shared" si="44"/>
        <v>726</v>
      </c>
      <c r="B733" s="138" t="s">
        <v>98</v>
      </c>
      <c r="C733" s="275">
        <v>45223</v>
      </c>
      <c r="D733" s="275">
        <v>45230</v>
      </c>
      <c r="E733" s="275">
        <v>45230</v>
      </c>
      <c r="F733" s="139">
        <f t="shared" si="45"/>
        <v>7</v>
      </c>
      <c r="G733" s="140">
        <v>2719.26</v>
      </c>
      <c r="H733" s="141">
        <f t="shared" si="46"/>
        <v>2.137035347650514E-5</v>
      </c>
      <c r="I733" s="142">
        <f t="shared" si="47"/>
        <v>1.4959247433553598E-4</v>
      </c>
    </row>
    <row r="734" spans="1:9">
      <c r="A734" s="143">
        <f t="shared" si="44"/>
        <v>727</v>
      </c>
      <c r="B734" s="138" t="s">
        <v>98</v>
      </c>
      <c r="C734" s="275">
        <v>45190</v>
      </c>
      <c r="D734" s="275">
        <v>45195</v>
      </c>
      <c r="E734" s="275">
        <v>45195</v>
      </c>
      <c r="F734" s="139">
        <f t="shared" si="45"/>
        <v>5</v>
      </c>
      <c r="G734" s="140">
        <v>228.58</v>
      </c>
      <c r="H734" s="141">
        <f t="shared" si="46"/>
        <v>1.7963840889284383E-6</v>
      </c>
      <c r="I734" s="142">
        <f t="shared" si="47"/>
        <v>8.9819204446421911E-6</v>
      </c>
    </row>
    <row r="735" spans="1:9">
      <c r="A735" s="143">
        <f t="shared" si="44"/>
        <v>728</v>
      </c>
      <c r="B735" s="138" t="s">
        <v>98</v>
      </c>
      <c r="C735" s="275">
        <v>45124</v>
      </c>
      <c r="D735" s="275">
        <v>45134</v>
      </c>
      <c r="E735" s="275">
        <v>45134</v>
      </c>
      <c r="F735" s="139">
        <f t="shared" si="45"/>
        <v>10</v>
      </c>
      <c r="G735" s="140">
        <v>5983.87</v>
      </c>
      <c r="H735" s="141">
        <f t="shared" si="46"/>
        <v>4.7026550259061217E-5</v>
      </c>
      <c r="I735" s="142">
        <f t="shared" si="47"/>
        <v>4.7026550259061218E-4</v>
      </c>
    </row>
    <row r="736" spans="1:9">
      <c r="A736" s="143">
        <f t="shared" si="44"/>
        <v>729</v>
      </c>
      <c r="B736" s="138" t="s">
        <v>98</v>
      </c>
      <c r="C736" s="275">
        <v>45105</v>
      </c>
      <c r="D736" s="275">
        <v>45107</v>
      </c>
      <c r="E736" s="275">
        <v>45107</v>
      </c>
      <c r="F736" s="139">
        <f t="shared" si="45"/>
        <v>2</v>
      </c>
      <c r="G736" s="140">
        <v>12708.64</v>
      </c>
      <c r="H736" s="141">
        <f t="shared" si="46"/>
        <v>9.9875748919063363E-5</v>
      </c>
      <c r="I736" s="142">
        <f t="shared" si="47"/>
        <v>1.9975149783812673E-4</v>
      </c>
    </row>
    <row r="737" spans="1:9">
      <c r="A737" s="143">
        <f t="shared" si="44"/>
        <v>730</v>
      </c>
      <c r="B737" s="138" t="s">
        <v>98</v>
      </c>
      <c r="C737" s="275">
        <v>44938</v>
      </c>
      <c r="D737" s="275">
        <v>44944</v>
      </c>
      <c r="E737" s="275">
        <v>44944</v>
      </c>
      <c r="F737" s="139">
        <f t="shared" si="45"/>
        <v>6</v>
      </c>
      <c r="G737" s="140">
        <v>94796.57</v>
      </c>
      <c r="H737" s="141">
        <f t="shared" si="46"/>
        <v>7.4499540656658902E-4</v>
      </c>
      <c r="I737" s="142">
        <f t="shared" si="47"/>
        <v>4.4699724393995341E-3</v>
      </c>
    </row>
    <row r="738" spans="1:9">
      <c r="A738" s="143">
        <f t="shared" si="44"/>
        <v>731</v>
      </c>
      <c r="B738" s="138" t="s">
        <v>98</v>
      </c>
      <c r="C738" s="275">
        <v>45217</v>
      </c>
      <c r="D738" s="275">
        <v>45218</v>
      </c>
      <c r="E738" s="275">
        <v>45218</v>
      </c>
      <c r="F738" s="139">
        <f t="shared" si="45"/>
        <v>1</v>
      </c>
      <c r="G738" s="140">
        <v>2835.05</v>
      </c>
      <c r="H738" s="141">
        <f t="shared" si="46"/>
        <v>2.2280333849490631E-5</v>
      </c>
      <c r="I738" s="142">
        <f t="shared" si="47"/>
        <v>2.2280333849490631E-5</v>
      </c>
    </row>
    <row r="739" spans="1:9">
      <c r="A739" s="143">
        <f t="shared" si="44"/>
        <v>732</v>
      </c>
      <c r="B739" s="138" t="s">
        <v>98</v>
      </c>
      <c r="C739" s="275">
        <v>45258</v>
      </c>
      <c r="D739" s="275">
        <v>45265</v>
      </c>
      <c r="E739" s="275">
        <v>45265</v>
      </c>
      <c r="F739" s="139">
        <f t="shared" si="45"/>
        <v>7</v>
      </c>
      <c r="G739" s="140">
        <v>4486.0600000000004</v>
      </c>
      <c r="H739" s="141">
        <f t="shared" si="46"/>
        <v>3.5255432697428954E-5</v>
      </c>
      <c r="I739" s="142">
        <f t="shared" si="47"/>
        <v>2.4678802888200265E-4</v>
      </c>
    </row>
    <row r="740" spans="1:9">
      <c r="A740" s="143">
        <f t="shared" si="44"/>
        <v>733</v>
      </c>
      <c r="B740" s="138" t="s">
        <v>98</v>
      </c>
      <c r="C740" s="275">
        <v>45266</v>
      </c>
      <c r="D740" s="275">
        <v>45418</v>
      </c>
      <c r="E740" s="275">
        <v>45418</v>
      </c>
      <c r="F740" s="139">
        <f t="shared" si="45"/>
        <v>152</v>
      </c>
      <c r="G740" s="140">
        <v>428.56</v>
      </c>
      <c r="H740" s="141">
        <f t="shared" si="46"/>
        <v>3.368004047384598E-6</v>
      </c>
      <c r="I740" s="142">
        <f t="shared" si="47"/>
        <v>5.1193661520245891E-4</v>
      </c>
    </row>
    <row r="741" spans="1:9">
      <c r="A741" s="143">
        <f t="shared" si="44"/>
        <v>734</v>
      </c>
      <c r="B741" s="138" t="s">
        <v>98</v>
      </c>
      <c r="C741" s="275">
        <v>45268</v>
      </c>
      <c r="D741" s="275">
        <v>45271</v>
      </c>
      <c r="E741" s="275">
        <v>45271</v>
      </c>
      <c r="F741" s="139">
        <f t="shared" si="45"/>
        <v>3</v>
      </c>
      <c r="G741" s="140">
        <v>68534.39</v>
      </c>
      <c r="H741" s="141">
        <f t="shared" si="46"/>
        <v>5.3860393621671301E-4</v>
      </c>
      <c r="I741" s="142">
        <f t="shared" si="47"/>
        <v>1.615811808650139E-3</v>
      </c>
    </row>
    <row r="742" spans="1:9">
      <c r="A742" s="143">
        <f t="shared" si="44"/>
        <v>735</v>
      </c>
      <c r="B742" s="138" t="s">
        <v>98</v>
      </c>
      <c r="C742" s="275">
        <v>44950</v>
      </c>
      <c r="D742" s="275">
        <v>44950</v>
      </c>
      <c r="E742" s="275">
        <v>44950</v>
      </c>
      <c r="F742" s="139">
        <f t="shared" si="45"/>
        <v>0</v>
      </c>
      <c r="G742" s="140">
        <v>14081.33</v>
      </c>
      <c r="H742" s="141">
        <f t="shared" si="46"/>
        <v>1.1066356270430783E-4</v>
      </c>
      <c r="I742" s="142">
        <f t="shared" si="47"/>
        <v>0</v>
      </c>
    </row>
    <row r="743" spans="1:9">
      <c r="A743" s="143">
        <f t="shared" si="44"/>
        <v>736</v>
      </c>
      <c r="B743" s="138" t="s">
        <v>98</v>
      </c>
      <c r="C743" s="275">
        <v>45233</v>
      </c>
      <c r="D743" s="275">
        <v>45238</v>
      </c>
      <c r="E743" s="275">
        <v>45238</v>
      </c>
      <c r="F743" s="139">
        <f t="shared" si="45"/>
        <v>5</v>
      </c>
      <c r="G743" s="140">
        <v>5481.34</v>
      </c>
      <c r="H743" s="141">
        <f t="shared" si="46"/>
        <v>4.307722443786423E-5</v>
      </c>
      <c r="I743" s="142">
        <f t="shared" si="47"/>
        <v>2.1538612218932113E-4</v>
      </c>
    </row>
    <row r="744" spans="1:9">
      <c r="A744" s="143">
        <f t="shared" si="44"/>
        <v>737</v>
      </c>
      <c r="B744" s="138" t="s">
        <v>98</v>
      </c>
      <c r="C744" s="275">
        <v>45250</v>
      </c>
      <c r="D744" s="275">
        <v>45252</v>
      </c>
      <c r="E744" s="275">
        <v>45252</v>
      </c>
      <c r="F744" s="139">
        <f t="shared" si="45"/>
        <v>2</v>
      </c>
      <c r="G744" s="140">
        <v>7142.85</v>
      </c>
      <c r="H744" s="141">
        <f t="shared" si="46"/>
        <v>5.6134841585451462E-5</v>
      </c>
      <c r="I744" s="142">
        <f t="shared" si="47"/>
        <v>1.1226968317090292E-4</v>
      </c>
    </row>
    <row r="745" spans="1:9">
      <c r="A745" s="143">
        <f t="shared" si="44"/>
        <v>738</v>
      </c>
      <c r="B745" s="138" t="s">
        <v>98</v>
      </c>
      <c r="C745" s="275">
        <v>45245</v>
      </c>
      <c r="D745" s="275">
        <v>45250</v>
      </c>
      <c r="E745" s="275">
        <v>45250</v>
      </c>
      <c r="F745" s="139">
        <f t="shared" si="45"/>
        <v>5</v>
      </c>
      <c r="G745" s="140">
        <v>12215.51</v>
      </c>
      <c r="H745" s="141">
        <f t="shared" si="46"/>
        <v>9.6000296623266357E-5</v>
      </c>
      <c r="I745" s="142">
        <f t="shared" si="47"/>
        <v>4.800014831163318E-4</v>
      </c>
    </row>
    <row r="746" spans="1:9">
      <c r="A746" s="143">
        <f t="shared" si="44"/>
        <v>739</v>
      </c>
      <c r="B746" s="138" t="s">
        <v>98</v>
      </c>
      <c r="C746" s="275">
        <v>45238</v>
      </c>
      <c r="D746" s="275">
        <v>45243</v>
      </c>
      <c r="E746" s="275">
        <v>45243</v>
      </c>
      <c r="F746" s="139">
        <f t="shared" si="45"/>
        <v>5</v>
      </c>
      <c r="G746" s="140">
        <v>14448.56</v>
      </c>
      <c r="H746" s="141">
        <f t="shared" si="46"/>
        <v>1.1354958129288596E-4</v>
      </c>
      <c r="I746" s="142">
        <f t="shared" si="47"/>
        <v>5.6774790646442973E-4</v>
      </c>
    </row>
    <row r="747" spans="1:9">
      <c r="A747" s="143">
        <f t="shared" si="44"/>
        <v>740</v>
      </c>
      <c r="B747" s="138" t="s">
        <v>98</v>
      </c>
      <c r="C747" s="275">
        <v>45090</v>
      </c>
      <c r="D747" s="275">
        <v>45096</v>
      </c>
      <c r="E747" s="275">
        <v>45096</v>
      </c>
      <c r="F747" s="139">
        <f t="shared" si="45"/>
        <v>6</v>
      </c>
      <c r="G747" s="140">
        <v>413.98</v>
      </c>
      <c r="H747" s="141">
        <f t="shared" si="46"/>
        <v>3.2534214941578216E-6</v>
      </c>
      <c r="I747" s="142">
        <f t="shared" si="47"/>
        <v>1.952052896494693E-5</v>
      </c>
    </row>
    <row r="748" spans="1:9">
      <c r="A748" s="143">
        <f t="shared" si="44"/>
        <v>741</v>
      </c>
      <c r="B748" s="138" t="s">
        <v>98</v>
      </c>
      <c r="C748" s="275">
        <v>45247</v>
      </c>
      <c r="D748" s="275">
        <v>45251</v>
      </c>
      <c r="E748" s="275">
        <v>45251</v>
      </c>
      <c r="F748" s="139">
        <f t="shared" si="45"/>
        <v>4</v>
      </c>
      <c r="G748" s="140">
        <v>8210.4599999999991</v>
      </c>
      <c r="H748" s="141">
        <f t="shared" si="46"/>
        <v>6.4525066527182522E-5</v>
      </c>
      <c r="I748" s="142">
        <f t="shared" si="47"/>
        <v>2.5810026610873009E-4</v>
      </c>
    </row>
    <row r="749" spans="1:9">
      <c r="A749" s="143">
        <f t="shared" si="44"/>
        <v>742</v>
      </c>
      <c r="B749" s="138" t="s">
        <v>98</v>
      </c>
      <c r="C749" s="275">
        <v>45247</v>
      </c>
      <c r="D749" s="275">
        <v>45252</v>
      </c>
      <c r="E749" s="275">
        <v>45252</v>
      </c>
      <c r="F749" s="139">
        <f t="shared" si="45"/>
        <v>5</v>
      </c>
      <c r="G749" s="140">
        <v>20753.2</v>
      </c>
      <c r="H749" s="141">
        <f t="shared" si="46"/>
        <v>1.6309702631179309E-4</v>
      </c>
      <c r="I749" s="142">
        <f t="shared" si="47"/>
        <v>8.1548513155896545E-4</v>
      </c>
    </row>
    <row r="750" spans="1:9">
      <c r="A750" s="143">
        <f t="shared" si="44"/>
        <v>743</v>
      </c>
      <c r="B750" s="138" t="s">
        <v>98</v>
      </c>
      <c r="C750" s="275">
        <v>45039</v>
      </c>
      <c r="D750" s="275">
        <v>45041</v>
      </c>
      <c r="E750" s="275">
        <v>45041</v>
      </c>
      <c r="F750" s="139">
        <f t="shared" si="45"/>
        <v>2</v>
      </c>
      <c r="G750" s="140">
        <v>649.99</v>
      </c>
      <c r="H750" s="141">
        <f t="shared" si="46"/>
        <v>5.1081971036949666E-6</v>
      </c>
      <c r="I750" s="142">
        <f t="shared" si="47"/>
        <v>1.0216394207389933E-5</v>
      </c>
    </row>
    <row r="751" spans="1:9">
      <c r="A751" s="143">
        <f t="shared" si="44"/>
        <v>744</v>
      </c>
      <c r="B751" s="138" t="s">
        <v>98</v>
      </c>
      <c r="C751" s="275">
        <v>45038</v>
      </c>
      <c r="D751" s="275">
        <v>45041</v>
      </c>
      <c r="E751" s="275">
        <v>45041</v>
      </c>
      <c r="F751" s="139">
        <f t="shared" si="45"/>
        <v>3</v>
      </c>
      <c r="G751" s="140">
        <v>98.23</v>
      </c>
      <c r="H751" s="141">
        <f t="shared" si="46"/>
        <v>7.7197834042978597E-7</v>
      </c>
      <c r="I751" s="142">
        <f t="shared" si="47"/>
        <v>2.3159350212893579E-6</v>
      </c>
    </row>
    <row r="752" spans="1:9">
      <c r="A752" s="143">
        <f t="shared" si="44"/>
        <v>745</v>
      </c>
      <c r="B752" s="138" t="s">
        <v>98</v>
      </c>
      <c r="C752" s="275">
        <v>45038</v>
      </c>
      <c r="D752" s="275">
        <v>45040</v>
      </c>
      <c r="E752" s="275">
        <v>45040</v>
      </c>
      <c r="F752" s="139">
        <f t="shared" si="45"/>
        <v>2</v>
      </c>
      <c r="G752" s="140">
        <v>99.56</v>
      </c>
      <c r="H752" s="141">
        <f t="shared" si="46"/>
        <v>7.8243065838531503E-7</v>
      </c>
      <c r="I752" s="142">
        <f t="shared" si="47"/>
        <v>1.5648613167706301E-6</v>
      </c>
    </row>
    <row r="753" spans="1:9">
      <c r="A753" s="143">
        <f t="shared" si="44"/>
        <v>746</v>
      </c>
      <c r="B753" s="138" t="s">
        <v>98</v>
      </c>
      <c r="C753" s="275">
        <v>45030</v>
      </c>
      <c r="D753" s="275">
        <v>45037</v>
      </c>
      <c r="E753" s="275">
        <v>45037</v>
      </c>
      <c r="F753" s="139">
        <f t="shared" si="45"/>
        <v>7</v>
      </c>
      <c r="G753" s="140">
        <v>557.51</v>
      </c>
      <c r="H753" s="141">
        <f t="shared" si="46"/>
        <v>4.3814073559300614E-6</v>
      </c>
      <c r="I753" s="142">
        <f t="shared" si="47"/>
        <v>3.0669851491510433E-5</v>
      </c>
    </row>
    <row r="754" spans="1:9">
      <c r="A754" s="143">
        <f t="shared" si="44"/>
        <v>747</v>
      </c>
      <c r="B754" s="138" t="s">
        <v>98</v>
      </c>
      <c r="C754" s="275">
        <v>45033</v>
      </c>
      <c r="D754" s="275">
        <v>45042</v>
      </c>
      <c r="E754" s="275">
        <v>45042</v>
      </c>
      <c r="F754" s="139">
        <f t="shared" si="45"/>
        <v>9</v>
      </c>
      <c r="G754" s="140">
        <v>4598.4799999999996</v>
      </c>
      <c r="H754" s="141">
        <f t="shared" si="46"/>
        <v>3.6138928625669977E-5</v>
      </c>
      <c r="I754" s="142">
        <f t="shared" si="47"/>
        <v>3.2525035763102979E-4</v>
      </c>
    </row>
    <row r="755" spans="1:9">
      <c r="A755" s="143">
        <f t="shared" si="44"/>
        <v>748</v>
      </c>
      <c r="B755" s="138" t="s">
        <v>98</v>
      </c>
      <c r="C755" s="275">
        <v>44932</v>
      </c>
      <c r="D755" s="275">
        <v>45236</v>
      </c>
      <c r="E755" s="275">
        <v>45236</v>
      </c>
      <c r="F755" s="139">
        <f t="shared" si="45"/>
        <v>304</v>
      </c>
      <c r="G755" s="140">
        <v>526.65</v>
      </c>
      <c r="H755" s="141">
        <f t="shared" si="46"/>
        <v>4.1388821438190652E-6</v>
      </c>
      <c r="I755" s="142">
        <f t="shared" si="47"/>
        <v>1.2582201717209959E-3</v>
      </c>
    </row>
    <row r="756" spans="1:9">
      <c r="A756" s="143">
        <f t="shared" si="44"/>
        <v>749</v>
      </c>
      <c r="B756" s="138" t="s">
        <v>98</v>
      </c>
      <c r="C756" s="275">
        <v>45134</v>
      </c>
      <c r="D756" s="275">
        <v>45134</v>
      </c>
      <c r="E756" s="275">
        <v>45134</v>
      </c>
      <c r="F756" s="139">
        <f t="shared" si="45"/>
        <v>0</v>
      </c>
      <c r="G756" s="140">
        <v>2917.02</v>
      </c>
      <c r="H756" s="141">
        <f t="shared" si="46"/>
        <v>2.2924526708749813E-5</v>
      </c>
      <c r="I756" s="142">
        <f t="shared" si="47"/>
        <v>0</v>
      </c>
    </row>
    <row r="757" spans="1:9">
      <c r="A757" s="143">
        <f t="shared" si="44"/>
        <v>750</v>
      </c>
      <c r="B757" s="138" t="s">
        <v>98</v>
      </c>
      <c r="C757" s="275">
        <v>45257</v>
      </c>
      <c r="D757" s="275">
        <v>45257</v>
      </c>
      <c r="E757" s="275">
        <v>45257</v>
      </c>
      <c r="F757" s="139">
        <f t="shared" si="45"/>
        <v>0</v>
      </c>
      <c r="G757" s="140">
        <v>8010.86</v>
      </c>
      <c r="H757" s="141">
        <f t="shared" si="46"/>
        <v>6.295643294528509E-5</v>
      </c>
      <c r="I757" s="142">
        <f t="shared" si="47"/>
        <v>0</v>
      </c>
    </row>
    <row r="758" spans="1:9">
      <c r="A758" s="143">
        <f t="shared" si="44"/>
        <v>751</v>
      </c>
      <c r="B758" s="138" t="s">
        <v>98</v>
      </c>
      <c r="C758" s="275">
        <v>45231</v>
      </c>
      <c r="D758" s="275">
        <v>45239</v>
      </c>
      <c r="E758" s="275">
        <v>45239</v>
      </c>
      <c r="F758" s="139">
        <f t="shared" si="45"/>
        <v>8</v>
      </c>
      <c r="G758" s="140">
        <v>2331.04</v>
      </c>
      <c r="H758" s="141">
        <f t="shared" si="46"/>
        <v>1.8319376877485984E-5</v>
      </c>
      <c r="I758" s="142">
        <f t="shared" si="47"/>
        <v>1.4655501501988788E-4</v>
      </c>
    </row>
    <row r="759" spans="1:9">
      <c r="A759" s="143">
        <f t="shared" si="44"/>
        <v>752</v>
      </c>
      <c r="B759" s="138" t="s">
        <v>98</v>
      </c>
      <c r="C759" s="275">
        <v>45100</v>
      </c>
      <c r="D759" s="275">
        <v>45106</v>
      </c>
      <c r="E759" s="275">
        <v>45106</v>
      </c>
      <c r="F759" s="139">
        <f t="shared" si="45"/>
        <v>6</v>
      </c>
      <c r="G759" s="140">
        <v>135.44999999999999</v>
      </c>
      <c r="H759" s="141">
        <f t="shared" si="46"/>
        <v>1.0644860654709813E-6</v>
      </c>
      <c r="I759" s="142">
        <f t="shared" si="47"/>
        <v>6.3869163928258884E-6</v>
      </c>
    </row>
    <row r="760" spans="1:9">
      <c r="A760" s="143">
        <f t="shared" si="44"/>
        <v>753</v>
      </c>
      <c r="B760" s="138" t="s">
        <v>98</v>
      </c>
      <c r="C760" s="275">
        <v>45057</v>
      </c>
      <c r="D760" s="275">
        <v>45057</v>
      </c>
      <c r="E760" s="275">
        <v>45057</v>
      </c>
      <c r="F760" s="139">
        <f t="shared" si="45"/>
        <v>0</v>
      </c>
      <c r="G760" s="140">
        <v>5843.36</v>
      </c>
      <c r="H760" s="141">
        <f t="shared" si="46"/>
        <v>4.5922298232045137E-5</v>
      </c>
      <c r="I760" s="142">
        <f t="shared" si="47"/>
        <v>0</v>
      </c>
    </row>
    <row r="761" spans="1:9">
      <c r="A761" s="143">
        <f t="shared" si="44"/>
        <v>754</v>
      </c>
      <c r="B761" s="138" t="s">
        <v>98</v>
      </c>
      <c r="C761" s="275">
        <v>44953</v>
      </c>
      <c r="D761" s="275">
        <v>44958</v>
      </c>
      <c r="E761" s="275">
        <v>44958</v>
      </c>
      <c r="F761" s="139">
        <f t="shared" si="45"/>
        <v>5</v>
      </c>
      <c r="G761" s="140">
        <v>20187.7</v>
      </c>
      <c r="H761" s="141">
        <f t="shared" si="46"/>
        <v>1.5865282645927305E-4</v>
      </c>
      <c r="I761" s="142">
        <f t="shared" si="47"/>
        <v>7.9326413229636517E-4</v>
      </c>
    </row>
    <row r="762" spans="1:9">
      <c r="A762" s="143">
        <f t="shared" si="44"/>
        <v>755</v>
      </c>
      <c r="B762" s="138" t="s">
        <v>98</v>
      </c>
      <c r="C762" s="275">
        <v>45161</v>
      </c>
      <c r="D762" s="275">
        <v>45161</v>
      </c>
      <c r="E762" s="275">
        <v>45161</v>
      </c>
      <c r="F762" s="139">
        <f t="shared" si="45"/>
        <v>0</v>
      </c>
      <c r="G762" s="140">
        <v>702.45</v>
      </c>
      <c r="H762" s="141">
        <f t="shared" si="46"/>
        <v>5.5204742465122998E-6</v>
      </c>
      <c r="I762" s="142">
        <f t="shared" si="47"/>
        <v>0</v>
      </c>
    </row>
    <row r="763" spans="1:9">
      <c r="A763" s="143">
        <f t="shared" si="44"/>
        <v>756</v>
      </c>
      <c r="B763" s="138" t="s">
        <v>98</v>
      </c>
      <c r="C763" s="275">
        <v>44953</v>
      </c>
      <c r="D763" s="275">
        <v>44953</v>
      </c>
      <c r="E763" s="275">
        <v>44953</v>
      </c>
      <c r="F763" s="139">
        <f t="shared" si="45"/>
        <v>0</v>
      </c>
      <c r="G763" s="140">
        <v>9141.58</v>
      </c>
      <c r="H763" s="141">
        <f t="shared" si="46"/>
        <v>7.1842632162334545E-5</v>
      </c>
      <c r="I763" s="142">
        <f t="shared" si="47"/>
        <v>0</v>
      </c>
    </row>
    <row r="764" spans="1:9">
      <c r="A764" s="143">
        <f t="shared" si="44"/>
        <v>757</v>
      </c>
      <c r="B764" s="138" t="s">
        <v>98</v>
      </c>
      <c r="C764" s="275">
        <v>44998</v>
      </c>
      <c r="D764" s="275">
        <v>45014</v>
      </c>
      <c r="E764" s="275">
        <v>45014</v>
      </c>
      <c r="F764" s="139">
        <f t="shared" si="45"/>
        <v>16</v>
      </c>
      <c r="G764" s="140">
        <v>116</v>
      </c>
      <c r="H764" s="141">
        <f t="shared" si="46"/>
        <v>9.1163073897847064E-7</v>
      </c>
      <c r="I764" s="142">
        <f t="shared" si="47"/>
        <v>1.458609182365553E-5</v>
      </c>
    </row>
    <row r="765" spans="1:9">
      <c r="A765" s="143">
        <f t="shared" si="44"/>
        <v>758</v>
      </c>
      <c r="B765" s="138" t="s">
        <v>98</v>
      </c>
      <c r="C765" s="275">
        <v>44998</v>
      </c>
      <c r="D765" s="275">
        <v>45006</v>
      </c>
      <c r="E765" s="275">
        <v>45006</v>
      </c>
      <c r="F765" s="139">
        <f t="shared" si="45"/>
        <v>8</v>
      </c>
      <c r="G765" s="140">
        <v>2754.51</v>
      </c>
      <c r="H765" s="141">
        <f t="shared" si="46"/>
        <v>2.1647379196755062E-5</v>
      </c>
      <c r="I765" s="142">
        <f t="shared" si="47"/>
        <v>1.731790335740405E-4</v>
      </c>
    </row>
    <row r="766" spans="1:9">
      <c r="A766" s="143">
        <f t="shared" si="44"/>
        <v>759</v>
      </c>
      <c r="B766" s="138" t="s">
        <v>98</v>
      </c>
      <c r="C766" s="275">
        <v>44970</v>
      </c>
      <c r="D766" s="275">
        <v>45001</v>
      </c>
      <c r="E766" s="275">
        <v>45001</v>
      </c>
      <c r="F766" s="139">
        <f t="shared" si="45"/>
        <v>31</v>
      </c>
      <c r="G766" s="140">
        <v>13497.31</v>
      </c>
      <c r="H766" s="141">
        <f t="shared" si="46"/>
        <v>1.0607381628897845E-4</v>
      </c>
      <c r="I766" s="142">
        <f t="shared" si="47"/>
        <v>3.2882883049583319E-3</v>
      </c>
    </row>
    <row r="767" spans="1:9">
      <c r="A767" s="143">
        <f t="shared" si="44"/>
        <v>760</v>
      </c>
      <c r="B767" s="138" t="s">
        <v>98</v>
      </c>
      <c r="C767" s="275">
        <v>44967</v>
      </c>
      <c r="D767" s="275">
        <v>44977</v>
      </c>
      <c r="E767" s="275">
        <v>44977</v>
      </c>
      <c r="F767" s="139">
        <f t="shared" si="45"/>
        <v>10</v>
      </c>
      <c r="G767" s="140">
        <v>24254.47</v>
      </c>
      <c r="H767" s="141">
        <f t="shared" si="46"/>
        <v>1.9061310697957885E-4</v>
      </c>
      <c r="I767" s="142">
        <f t="shared" si="47"/>
        <v>1.9061310697957887E-3</v>
      </c>
    </row>
    <row r="768" spans="1:9">
      <c r="A768" s="143">
        <f t="shared" si="44"/>
        <v>761</v>
      </c>
      <c r="B768" s="138" t="s">
        <v>98</v>
      </c>
      <c r="C768" s="275">
        <v>45092</v>
      </c>
      <c r="D768" s="275">
        <v>45092</v>
      </c>
      <c r="E768" s="275">
        <v>45092</v>
      </c>
      <c r="F768" s="139">
        <f t="shared" si="45"/>
        <v>0</v>
      </c>
      <c r="G768" s="140">
        <v>12520.15</v>
      </c>
      <c r="H768" s="141">
        <f t="shared" si="46"/>
        <v>9.8394427557080161E-5</v>
      </c>
      <c r="I768" s="142">
        <f t="shared" si="47"/>
        <v>0</v>
      </c>
    </row>
    <row r="769" spans="1:9">
      <c r="A769" s="143">
        <f t="shared" si="44"/>
        <v>762</v>
      </c>
      <c r="B769" s="138" t="s">
        <v>98</v>
      </c>
      <c r="C769" s="275">
        <v>45202</v>
      </c>
      <c r="D769" s="275">
        <v>45203</v>
      </c>
      <c r="E769" s="275">
        <v>45203</v>
      </c>
      <c r="F769" s="139">
        <f t="shared" si="45"/>
        <v>1</v>
      </c>
      <c r="G769" s="140">
        <v>4819.67</v>
      </c>
      <c r="H769" s="141">
        <f t="shared" si="46"/>
        <v>3.7877235549416943E-5</v>
      </c>
      <c r="I769" s="142">
        <f t="shared" si="47"/>
        <v>3.7877235549416943E-5</v>
      </c>
    </row>
    <row r="770" spans="1:9">
      <c r="A770" s="143">
        <f t="shared" si="44"/>
        <v>763</v>
      </c>
      <c r="B770" s="138" t="s">
        <v>98</v>
      </c>
      <c r="C770" s="275">
        <v>45246</v>
      </c>
      <c r="D770" s="275">
        <v>45252</v>
      </c>
      <c r="E770" s="275">
        <v>45252</v>
      </c>
      <c r="F770" s="139">
        <f t="shared" si="45"/>
        <v>6</v>
      </c>
      <c r="G770" s="140">
        <v>185.94</v>
      </c>
      <c r="H770" s="141">
        <f t="shared" si="46"/>
        <v>1.4612812034970417E-6</v>
      </c>
      <c r="I770" s="142">
        <f t="shared" si="47"/>
        <v>8.7676872209822496E-6</v>
      </c>
    </row>
    <row r="771" spans="1:9">
      <c r="A771" s="143">
        <f t="shared" si="44"/>
        <v>764</v>
      </c>
      <c r="B771" s="138" t="s">
        <v>98</v>
      </c>
      <c r="C771" s="275">
        <v>45209</v>
      </c>
      <c r="D771" s="275">
        <v>45225</v>
      </c>
      <c r="E771" s="275">
        <v>45225</v>
      </c>
      <c r="F771" s="139">
        <f t="shared" si="45"/>
        <v>16</v>
      </c>
      <c r="G771" s="140">
        <v>550.64</v>
      </c>
      <c r="H771" s="141">
        <f t="shared" si="46"/>
        <v>4.32741681130263E-6</v>
      </c>
      <c r="I771" s="142">
        <f t="shared" si="47"/>
        <v>6.923866898084208E-5</v>
      </c>
    </row>
    <row r="772" spans="1:9">
      <c r="A772" s="143">
        <f t="shared" si="44"/>
        <v>765</v>
      </c>
      <c r="B772" s="138" t="s">
        <v>98</v>
      </c>
      <c r="C772" s="275">
        <v>44974</v>
      </c>
      <c r="D772" s="275">
        <v>44984</v>
      </c>
      <c r="E772" s="275">
        <v>44984</v>
      </c>
      <c r="F772" s="139">
        <f t="shared" si="45"/>
        <v>10</v>
      </c>
      <c r="G772" s="140">
        <v>20988.17</v>
      </c>
      <c r="H772" s="141">
        <f t="shared" si="46"/>
        <v>1.6494362868022214E-4</v>
      </c>
      <c r="I772" s="142">
        <f t="shared" si="47"/>
        <v>1.6494362868022213E-3</v>
      </c>
    </row>
    <row r="773" spans="1:9">
      <c r="A773" s="143">
        <f t="shared" si="44"/>
        <v>766</v>
      </c>
      <c r="B773" s="138" t="s">
        <v>98</v>
      </c>
      <c r="C773" s="275">
        <v>45222</v>
      </c>
      <c r="D773" s="275">
        <v>45229</v>
      </c>
      <c r="E773" s="275">
        <v>45229</v>
      </c>
      <c r="F773" s="139">
        <f t="shared" si="45"/>
        <v>7</v>
      </c>
      <c r="G773" s="140">
        <v>1479.41</v>
      </c>
      <c r="H773" s="141">
        <f t="shared" si="46"/>
        <v>1.1626514065104649E-5</v>
      </c>
      <c r="I773" s="142">
        <f t="shared" si="47"/>
        <v>8.1385598455732542E-5</v>
      </c>
    </row>
    <row r="774" spans="1:9">
      <c r="A774" s="143">
        <f t="shared" si="44"/>
        <v>767</v>
      </c>
      <c r="B774" s="138" t="s">
        <v>98</v>
      </c>
      <c r="C774" s="275">
        <v>45164</v>
      </c>
      <c r="D774" s="275">
        <v>45167</v>
      </c>
      <c r="E774" s="275">
        <v>45167</v>
      </c>
      <c r="F774" s="139">
        <f t="shared" si="45"/>
        <v>3</v>
      </c>
      <c r="G774" s="140">
        <v>164.84</v>
      </c>
      <c r="H774" s="141">
        <f t="shared" si="46"/>
        <v>1.2954587156311302E-6</v>
      </c>
      <c r="I774" s="142">
        <f t="shared" si="47"/>
        <v>3.8863761468933905E-6</v>
      </c>
    </row>
    <row r="775" spans="1:9">
      <c r="A775" s="143">
        <f t="shared" si="44"/>
        <v>768</v>
      </c>
      <c r="B775" s="138" t="s">
        <v>98</v>
      </c>
      <c r="C775" s="275">
        <v>45218</v>
      </c>
      <c r="D775" s="275">
        <v>45226</v>
      </c>
      <c r="E775" s="275">
        <v>45226</v>
      </c>
      <c r="F775" s="139">
        <f t="shared" si="45"/>
        <v>8</v>
      </c>
      <c r="G775" s="140">
        <v>6927.39</v>
      </c>
      <c r="H775" s="141">
        <f t="shared" si="46"/>
        <v>5.4441566076655761E-5</v>
      </c>
      <c r="I775" s="142">
        <f t="shared" si="47"/>
        <v>4.3553252861324609E-4</v>
      </c>
    </row>
    <row r="776" spans="1:9">
      <c r="A776" s="143">
        <f t="shared" ref="A776:A839" si="48">A775+1</f>
        <v>769</v>
      </c>
      <c r="B776" s="138" t="s">
        <v>98</v>
      </c>
      <c r="C776" s="275">
        <v>45026</v>
      </c>
      <c r="D776" s="275">
        <v>45037</v>
      </c>
      <c r="E776" s="275">
        <v>45037</v>
      </c>
      <c r="F776" s="139">
        <f t="shared" ref="F776:F839" si="49">E776-C776</f>
        <v>11</v>
      </c>
      <c r="G776" s="140">
        <v>86.68</v>
      </c>
      <c r="H776" s="141">
        <f t="shared" ref="H776:H839" si="50">G776/$G$8894</f>
        <v>6.8120821081598142E-7</v>
      </c>
      <c r="I776" s="142">
        <f t="shared" ref="I776:I839" si="51">H776*F776</f>
        <v>7.4932903189757952E-6</v>
      </c>
    </row>
    <row r="777" spans="1:9">
      <c r="A777" s="143">
        <f t="shared" si="48"/>
        <v>770</v>
      </c>
      <c r="B777" s="138" t="s">
        <v>98</v>
      </c>
      <c r="C777" s="275">
        <v>45146</v>
      </c>
      <c r="D777" s="275">
        <v>45153</v>
      </c>
      <c r="E777" s="275">
        <v>45153</v>
      </c>
      <c r="F777" s="139">
        <f t="shared" si="49"/>
        <v>7</v>
      </c>
      <c r="G777" s="140">
        <v>256.41000000000003</v>
      </c>
      <c r="H777" s="141">
        <f t="shared" si="50"/>
        <v>2.0150968774264629E-6</v>
      </c>
      <c r="I777" s="142">
        <f t="shared" si="51"/>
        <v>1.410567814198524E-5</v>
      </c>
    </row>
    <row r="778" spans="1:9">
      <c r="A778" s="143">
        <f t="shared" si="48"/>
        <v>771</v>
      </c>
      <c r="B778" s="138" t="s">
        <v>98</v>
      </c>
      <c r="C778" s="275">
        <v>45088</v>
      </c>
      <c r="D778" s="275">
        <v>45230</v>
      </c>
      <c r="E778" s="275">
        <v>45230</v>
      </c>
      <c r="F778" s="139">
        <f t="shared" si="49"/>
        <v>142</v>
      </c>
      <c r="G778" s="140">
        <v>75.680000000000007</v>
      </c>
      <c r="H778" s="141">
        <f t="shared" si="50"/>
        <v>5.9476046832664361E-7</v>
      </c>
      <c r="I778" s="142">
        <f t="shared" si="51"/>
        <v>8.4455986502383394E-5</v>
      </c>
    </row>
    <row r="779" spans="1:9">
      <c r="A779" s="143">
        <f t="shared" si="48"/>
        <v>772</v>
      </c>
      <c r="B779" s="138" t="s">
        <v>98</v>
      </c>
      <c r="C779" s="275">
        <v>45230</v>
      </c>
      <c r="D779" s="275">
        <v>45237</v>
      </c>
      <c r="E779" s="275">
        <v>45237</v>
      </c>
      <c r="F779" s="139">
        <f t="shared" si="49"/>
        <v>7</v>
      </c>
      <c r="G779" s="140">
        <v>855.2</v>
      </c>
      <c r="H779" s="141">
        <f t="shared" si="50"/>
        <v>6.7209190342619667E-6</v>
      </c>
      <c r="I779" s="142">
        <f t="shared" si="51"/>
        <v>4.7046433239833768E-5</v>
      </c>
    </row>
    <row r="780" spans="1:9">
      <c r="A780" s="143">
        <f t="shared" si="48"/>
        <v>773</v>
      </c>
      <c r="B780" s="138" t="s">
        <v>98</v>
      </c>
      <c r="C780" s="275">
        <v>45034</v>
      </c>
      <c r="D780" s="275">
        <v>45037</v>
      </c>
      <c r="E780" s="275">
        <v>45037</v>
      </c>
      <c r="F780" s="139">
        <f t="shared" si="49"/>
        <v>3</v>
      </c>
      <c r="G780" s="140">
        <v>2747.21</v>
      </c>
      <c r="H780" s="141">
        <f t="shared" si="50"/>
        <v>2.1590009331284865E-5</v>
      </c>
      <c r="I780" s="142">
        <f t="shared" si="51"/>
        <v>6.4770027993854595E-5</v>
      </c>
    </row>
    <row r="781" spans="1:9">
      <c r="A781" s="143">
        <f t="shared" si="48"/>
        <v>774</v>
      </c>
      <c r="B781" s="138" t="s">
        <v>98</v>
      </c>
      <c r="C781" s="275">
        <v>45063</v>
      </c>
      <c r="D781" s="275">
        <v>45118</v>
      </c>
      <c r="E781" s="275">
        <v>45118</v>
      </c>
      <c r="F781" s="139">
        <f t="shared" si="49"/>
        <v>55</v>
      </c>
      <c r="G781" s="140">
        <v>25.13</v>
      </c>
      <c r="H781" s="141">
        <f t="shared" si="50"/>
        <v>1.9749379715973248E-7</v>
      </c>
      <c r="I781" s="142">
        <f t="shared" si="51"/>
        <v>1.0862158843785287E-5</v>
      </c>
    </row>
    <row r="782" spans="1:9">
      <c r="A782" s="143">
        <f t="shared" si="48"/>
        <v>775</v>
      </c>
      <c r="B782" s="138" t="s">
        <v>98</v>
      </c>
      <c r="C782" s="275">
        <v>45017</v>
      </c>
      <c r="D782" s="275">
        <v>45030</v>
      </c>
      <c r="E782" s="275">
        <v>45030</v>
      </c>
      <c r="F782" s="139">
        <f t="shared" si="49"/>
        <v>13</v>
      </c>
      <c r="G782" s="140">
        <v>852.94</v>
      </c>
      <c r="H782" s="141">
        <f t="shared" si="50"/>
        <v>6.7031579526232481E-6</v>
      </c>
      <c r="I782" s="142">
        <f t="shared" si="51"/>
        <v>8.7141053384102231E-5</v>
      </c>
    </row>
    <row r="783" spans="1:9">
      <c r="A783" s="143">
        <f t="shared" si="48"/>
        <v>776</v>
      </c>
      <c r="B783" s="138" t="s">
        <v>98</v>
      </c>
      <c r="C783" s="275">
        <v>45012</v>
      </c>
      <c r="D783" s="275">
        <v>45021</v>
      </c>
      <c r="E783" s="275">
        <v>45021</v>
      </c>
      <c r="F783" s="139">
        <f t="shared" si="49"/>
        <v>9</v>
      </c>
      <c r="G783" s="140">
        <v>5796.3</v>
      </c>
      <c r="H783" s="141">
        <f t="shared" si="50"/>
        <v>4.5552459071904392E-5</v>
      </c>
      <c r="I783" s="142">
        <f t="shared" si="51"/>
        <v>4.0997213164713952E-4</v>
      </c>
    </row>
    <row r="784" spans="1:9">
      <c r="A784" s="143">
        <f t="shared" si="48"/>
        <v>777</v>
      </c>
      <c r="B784" s="138" t="s">
        <v>98</v>
      </c>
      <c r="C784" s="275">
        <v>45113</v>
      </c>
      <c r="D784" s="275">
        <v>45119</v>
      </c>
      <c r="E784" s="275">
        <v>45119</v>
      </c>
      <c r="F784" s="139">
        <f t="shared" si="49"/>
        <v>6</v>
      </c>
      <c r="G784" s="140">
        <v>117.34</v>
      </c>
      <c r="H784" s="141">
        <f t="shared" si="50"/>
        <v>9.221616457908082E-7</v>
      </c>
      <c r="I784" s="142">
        <f t="shared" si="51"/>
        <v>5.5329698747448494E-6</v>
      </c>
    </row>
    <row r="785" spans="1:9">
      <c r="A785" s="143">
        <f t="shared" si="48"/>
        <v>778</v>
      </c>
      <c r="B785" s="138" t="s">
        <v>98</v>
      </c>
      <c r="C785" s="275">
        <v>45054</v>
      </c>
      <c r="D785" s="275">
        <v>45057</v>
      </c>
      <c r="E785" s="275">
        <v>45057</v>
      </c>
      <c r="F785" s="139">
        <f t="shared" si="49"/>
        <v>3</v>
      </c>
      <c r="G785" s="140">
        <v>10448.219999999999</v>
      </c>
      <c r="H785" s="141">
        <f t="shared" si="50"/>
        <v>8.2111366548358927E-5</v>
      </c>
      <c r="I785" s="142">
        <f t="shared" si="51"/>
        <v>2.4633409964507677E-4</v>
      </c>
    </row>
    <row r="786" spans="1:9">
      <c r="A786" s="143">
        <f t="shared" si="48"/>
        <v>779</v>
      </c>
      <c r="B786" s="138" t="s">
        <v>98</v>
      </c>
      <c r="C786" s="275">
        <v>45175</v>
      </c>
      <c r="D786" s="275">
        <v>45182</v>
      </c>
      <c r="E786" s="275">
        <v>45182</v>
      </c>
      <c r="F786" s="139">
        <f t="shared" si="49"/>
        <v>7</v>
      </c>
      <c r="G786" s="140">
        <v>1770.52</v>
      </c>
      <c r="H786" s="141">
        <f t="shared" si="50"/>
        <v>1.3914314275656568E-5</v>
      </c>
      <c r="I786" s="142">
        <f t="shared" si="51"/>
        <v>9.7400199929595973E-5</v>
      </c>
    </row>
    <row r="787" spans="1:9">
      <c r="A787" s="143">
        <f t="shared" si="48"/>
        <v>780</v>
      </c>
      <c r="B787" s="138" t="s">
        <v>98</v>
      </c>
      <c r="C787" s="275">
        <v>45104</v>
      </c>
      <c r="D787" s="275">
        <v>45104</v>
      </c>
      <c r="E787" s="275">
        <v>45104</v>
      </c>
      <c r="F787" s="139">
        <f t="shared" si="49"/>
        <v>0</v>
      </c>
      <c r="G787" s="140">
        <v>2769.71</v>
      </c>
      <c r="H787" s="141">
        <f t="shared" si="50"/>
        <v>2.1766834259103966E-5</v>
      </c>
      <c r="I787" s="142">
        <f t="shared" si="51"/>
        <v>0</v>
      </c>
    </row>
    <row r="788" spans="1:9">
      <c r="A788" s="143">
        <f t="shared" si="48"/>
        <v>781</v>
      </c>
      <c r="B788" s="138" t="s">
        <v>98</v>
      </c>
      <c r="C788" s="275">
        <v>45289</v>
      </c>
      <c r="D788" s="275">
        <v>45293</v>
      </c>
      <c r="E788" s="275">
        <v>45293</v>
      </c>
      <c r="F788" s="139">
        <f t="shared" si="49"/>
        <v>4</v>
      </c>
      <c r="G788" s="140">
        <v>71618.12</v>
      </c>
      <c r="H788" s="141">
        <f t="shared" si="50"/>
        <v>5.6283861775731706E-4</v>
      </c>
      <c r="I788" s="142">
        <f t="shared" si="51"/>
        <v>2.2513544710292682E-3</v>
      </c>
    </row>
    <row r="789" spans="1:9">
      <c r="A789" s="143">
        <f t="shared" si="48"/>
        <v>782</v>
      </c>
      <c r="B789" s="138" t="s">
        <v>98</v>
      </c>
      <c r="C789" s="275">
        <v>45244</v>
      </c>
      <c r="D789" s="275">
        <v>45247</v>
      </c>
      <c r="E789" s="275">
        <v>45247</v>
      </c>
      <c r="F789" s="139">
        <f t="shared" si="49"/>
        <v>3</v>
      </c>
      <c r="G789" s="140">
        <v>13222.96</v>
      </c>
      <c r="H789" s="141">
        <f t="shared" si="50"/>
        <v>1.0391773100243757E-4</v>
      </c>
      <c r="I789" s="142">
        <f t="shared" si="51"/>
        <v>3.1175319300731272E-4</v>
      </c>
    </row>
    <row r="790" spans="1:9">
      <c r="A790" s="143">
        <f t="shared" si="48"/>
        <v>783</v>
      </c>
      <c r="B790" s="138" t="s">
        <v>98</v>
      </c>
      <c r="C790" s="275">
        <v>44992</v>
      </c>
      <c r="D790" s="275">
        <v>45307</v>
      </c>
      <c r="E790" s="275">
        <v>45307</v>
      </c>
      <c r="F790" s="139">
        <f t="shared" si="49"/>
        <v>315</v>
      </c>
      <c r="G790" s="140">
        <v>40.1</v>
      </c>
      <c r="H790" s="141">
        <f t="shared" si="50"/>
        <v>3.1514131580204031E-7</v>
      </c>
      <c r="I790" s="142">
        <f t="shared" si="51"/>
        <v>9.9269514477642699E-5</v>
      </c>
    </row>
    <row r="791" spans="1:9">
      <c r="A791" s="143">
        <f t="shared" si="48"/>
        <v>784</v>
      </c>
      <c r="B791" s="138" t="s">
        <v>98</v>
      </c>
      <c r="C791" s="275">
        <v>45237</v>
      </c>
      <c r="D791" s="275">
        <v>45240</v>
      </c>
      <c r="E791" s="275">
        <v>45240</v>
      </c>
      <c r="F791" s="139">
        <f t="shared" si="49"/>
        <v>3</v>
      </c>
      <c r="G791" s="140">
        <v>2902.06</v>
      </c>
      <c r="H791" s="141">
        <f t="shared" si="50"/>
        <v>2.2806957778964315E-5</v>
      </c>
      <c r="I791" s="142">
        <f t="shared" si="51"/>
        <v>6.8420873336892942E-5</v>
      </c>
    </row>
    <row r="792" spans="1:9">
      <c r="A792" s="143">
        <f t="shared" si="48"/>
        <v>785</v>
      </c>
      <c r="B792" s="138" t="s">
        <v>98</v>
      </c>
      <c r="C792" s="275">
        <v>45159</v>
      </c>
      <c r="D792" s="275">
        <v>45161</v>
      </c>
      <c r="E792" s="275">
        <v>45161</v>
      </c>
      <c r="F792" s="139">
        <f t="shared" si="49"/>
        <v>2</v>
      </c>
      <c r="G792" s="140">
        <v>5001.6499999999996</v>
      </c>
      <c r="H792" s="141">
        <f t="shared" si="50"/>
        <v>3.930739556561782E-5</v>
      </c>
      <c r="I792" s="142">
        <f t="shared" si="51"/>
        <v>7.8614791131235639E-5</v>
      </c>
    </row>
    <row r="793" spans="1:9">
      <c r="A793" s="143">
        <f t="shared" si="48"/>
        <v>786</v>
      </c>
      <c r="B793" s="138" t="s">
        <v>98</v>
      </c>
      <c r="C793" s="275">
        <v>45026</v>
      </c>
      <c r="D793" s="275">
        <v>45028</v>
      </c>
      <c r="E793" s="275">
        <v>45028</v>
      </c>
      <c r="F793" s="139">
        <f t="shared" si="49"/>
        <v>2</v>
      </c>
      <c r="G793" s="140">
        <v>20265.939999999999</v>
      </c>
      <c r="H793" s="141">
        <f t="shared" si="50"/>
        <v>1.5926770567494263E-4</v>
      </c>
      <c r="I793" s="142">
        <f t="shared" si="51"/>
        <v>3.1853541134988525E-4</v>
      </c>
    </row>
    <row r="794" spans="1:9">
      <c r="A794" s="143">
        <f t="shared" si="48"/>
        <v>787</v>
      </c>
      <c r="B794" s="138" t="s">
        <v>98</v>
      </c>
      <c r="C794" s="275">
        <v>45072</v>
      </c>
      <c r="D794" s="275">
        <v>45072</v>
      </c>
      <c r="E794" s="275">
        <v>45072</v>
      </c>
      <c r="F794" s="139">
        <f t="shared" si="49"/>
        <v>0</v>
      </c>
      <c r="G794" s="140">
        <v>10071.31</v>
      </c>
      <c r="H794" s="141">
        <f t="shared" si="50"/>
        <v>7.9149273946390174E-5</v>
      </c>
      <c r="I794" s="142">
        <f t="shared" si="51"/>
        <v>0</v>
      </c>
    </row>
    <row r="795" spans="1:9">
      <c r="A795" s="143">
        <f t="shared" si="48"/>
        <v>788</v>
      </c>
      <c r="B795" s="138" t="s">
        <v>98</v>
      </c>
      <c r="C795" s="275">
        <v>45142</v>
      </c>
      <c r="D795" s="275">
        <v>45147</v>
      </c>
      <c r="E795" s="275">
        <v>45147</v>
      </c>
      <c r="F795" s="139">
        <f t="shared" si="49"/>
        <v>5</v>
      </c>
      <c r="G795" s="140">
        <v>395.46</v>
      </c>
      <c r="H795" s="141">
        <f t="shared" si="50"/>
        <v>3.1078749313485E-6</v>
      </c>
      <c r="I795" s="142">
        <f t="shared" si="51"/>
        <v>1.5539374656742501E-5</v>
      </c>
    </row>
    <row r="796" spans="1:9">
      <c r="A796" s="143">
        <f t="shared" si="48"/>
        <v>789</v>
      </c>
      <c r="B796" s="138" t="s">
        <v>98</v>
      </c>
      <c r="C796" s="275">
        <v>45161</v>
      </c>
      <c r="D796" s="275">
        <v>45163</v>
      </c>
      <c r="E796" s="275">
        <v>45163</v>
      </c>
      <c r="F796" s="139">
        <f t="shared" si="49"/>
        <v>2</v>
      </c>
      <c r="G796" s="140">
        <v>212.67</v>
      </c>
      <c r="H796" s="141">
        <f t="shared" si="50"/>
        <v>1.6713492177461322E-6</v>
      </c>
      <c r="I796" s="142">
        <f t="shared" si="51"/>
        <v>3.3426984354922643E-6</v>
      </c>
    </row>
    <row r="797" spans="1:9">
      <c r="A797" s="143">
        <f t="shared" si="48"/>
        <v>790</v>
      </c>
      <c r="B797" s="138" t="s">
        <v>98</v>
      </c>
      <c r="C797" s="275">
        <v>45272</v>
      </c>
      <c r="D797" s="275">
        <v>45275</v>
      </c>
      <c r="E797" s="275">
        <v>45275</v>
      </c>
      <c r="F797" s="139">
        <f t="shared" si="49"/>
        <v>3</v>
      </c>
      <c r="G797" s="140">
        <v>38634.21</v>
      </c>
      <c r="H797" s="141">
        <f t="shared" si="50"/>
        <v>3.0362183975990881E-4</v>
      </c>
      <c r="I797" s="142">
        <f t="shared" si="51"/>
        <v>9.1086551927972649E-4</v>
      </c>
    </row>
    <row r="798" spans="1:9">
      <c r="A798" s="143">
        <f t="shared" si="48"/>
        <v>791</v>
      </c>
      <c r="B798" s="138" t="s">
        <v>98</v>
      </c>
      <c r="C798" s="275">
        <v>45048</v>
      </c>
      <c r="D798" s="275">
        <v>45050</v>
      </c>
      <c r="E798" s="275">
        <v>45050</v>
      </c>
      <c r="F798" s="139">
        <f t="shared" si="49"/>
        <v>2</v>
      </c>
      <c r="G798" s="140">
        <v>17175.939999999999</v>
      </c>
      <c r="H798" s="141">
        <f t="shared" si="50"/>
        <v>1.349837489211196E-4</v>
      </c>
      <c r="I798" s="142">
        <f t="shared" si="51"/>
        <v>2.6996749784223919E-4</v>
      </c>
    </row>
    <row r="799" spans="1:9">
      <c r="A799" s="143">
        <f t="shared" si="48"/>
        <v>792</v>
      </c>
      <c r="B799" s="138" t="s">
        <v>98</v>
      </c>
      <c r="C799" s="275">
        <v>45042</v>
      </c>
      <c r="D799" s="275">
        <v>45042</v>
      </c>
      <c r="E799" s="275">
        <v>45042</v>
      </c>
      <c r="F799" s="139">
        <f t="shared" si="49"/>
        <v>0</v>
      </c>
      <c r="G799" s="140">
        <v>8929.49</v>
      </c>
      <c r="H799" s="141">
        <f t="shared" si="50"/>
        <v>7.0175841098283305E-5</v>
      </c>
      <c r="I799" s="142">
        <f t="shared" si="51"/>
        <v>0</v>
      </c>
    </row>
    <row r="800" spans="1:9">
      <c r="A800" s="143">
        <f t="shared" si="48"/>
        <v>793</v>
      </c>
      <c r="B800" s="138" t="s">
        <v>98</v>
      </c>
      <c r="C800" s="275">
        <v>44958</v>
      </c>
      <c r="D800" s="275">
        <v>45030</v>
      </c>
      <c r="E800" s="275">
        <v>45030</v>
      </c>
      <c r="F800" s="139">
        <f t="shared" si="49"/>
        <v>72</v>
      </c>
      <c r="G800" s="140">
        <v>1899.78</v>
      </c>
      <c r="H800" s="141">
        <f t="shared" si="50"/>
        <v>1.4930153838763095E-5</v>
      </c>
      <c r="I800" s="142">
        <f t="shared" si="51"/>
        <v>1.0749710763909429E-3</v>
      </c>
    </row>
    <row r="801" spans="1:9">
      <c r="A801" s="143">
        <f t="shared" si="48"/>
        <v>794</v>
      </c>
      <c r="B801" s="138" t="s">
        <v>98</v>
      </c>
      <c r="C801" s="275">
        <v>44939</v>
      </c>
      <c r="D801" s="275">
        <v>44944</v>
      </c>
      <c r="E801" s="275">
        <v>44944</v>
      </c>
      <c r="F801" s="139">
        <f t="shared" si="49"/>
        <v>5</v>
      </c>
      <c r="G801" s="140">
        <v>36362.74</v>
      </c>
      <c r="H801" s="141">
        <f t="shared" si="50"/>
        <v>2.8577061670243095E-4</v>
      </c>
      <c r="I801" s="142">
        <f t="shared" si="51"/>
        <v>1.4288530835121548E-3</v>
      </c>
    </row>
    <row r="802" spans="1:9">
      <c r="A802" s="143">
        <f t="shared" si="48"/>
        <v>795</v>
      </c>
      <c r="B802" s="138" t="s">
        <v>98</v>
      </c>
      <c r="C802" s="275">
        <v>45130</v>
      </c>
      <c r="D802" s="275">
        <v>45132</v>
      </c>
      <c r="E802" s="275">
        <v>45132</v>
      </c>
      <c r="F802" s="139">
        <f t="shared" si="49"/>
        <v>2</v>
      </c>
      <c r="G802" s="140">
        <v>121.05</v>
      </c>
      <c r="H802" s="141">
        <f t="shared" si="50"/>
        <v>9.513181116667575E-7</v>
      </c>
      <c r="I802" s="142">
        <f t="shared" si="51"/>
        <v>1.902636223333515E-6</v>
      </c>
    </row>
    <row r="803" spans="1:9">
      <c r="A803" s="143">
        <f t="shared" si="48"/>
        <v>796</v>
      </c>
      <c r="B803" s="138" t="s">
        <v>98</v>
      </c>
      <c r="C803" s="275">
        <v>44995</v>
      </c>
      <c r="D803" s="275">
        <v>44995</v>
      </c>
      <c r="E803" s="275">
        <v>44995</v>
      </c>
      <c r="F803" s="139">
        <f t="shared" si="49"/>
        <v>0</v>
      </c>
      <c r="G803" s="140">
        <v>10224.870000000001</v>
      </c>
      <c r="H803" s="141">
        <f t="shared" si="50"/>
        <v>8.0356084431541349E-5</v>
      </c>
      <c r="I803" s="142">
        <f t="shared" si="51"/>
        <v>0</v>
      </c>
    </row>
    <row r="804" spans="1:9">
      <c r="A804" s="143">
        <f t="shared" si="48"/>
        <v>797</v>
      </c>
      <c r="B804" s="138" t="s">
        <v>98</v>
      </c>
      <c r="C804" s="275">
        <v>44977</v>
      </c>
      <c r="D804" s="275">
        <v>45258</v>
      </c>
      <c r="E804" s="275">
        <v>45258</v>
      </c>
      <c r="F804" s="139">
        <f t="shared" si="49"/>
        <v>281</v>
      </c>
      <c r="G804" s="140">
        <v>431.09</v>
      </c>
      <c r="H804" s="141">
        <f t="shared" si="50"/>
        <v>3.3878870281571455E-6</v>
      </c>
      <c r="I804" s="142">
        <f t="shared" si="51"/>
        <v>9.5199625491215788E-4</v>
      </c>
    </row>
    <row r="805" spans="1:9">
      <c r="A805" s="143">
        <f t="shared" si="48"/>
        <v>798</v>
      </c>
      <c r="B805" s="138" t="s">
        <v>98</v>
      </c>
      <c r="C805" s="275">
        <v>45064</v>
      </c>
      <c r="D805" s="275">
        <v>45078</v>
      </c>
      <c r="E805" s="275">
        <v>45078</v>
      </c>
      <c r="F805" s="139">
        <f t="shared" si="49"/>
        <v>14</v>
      </c>
      <c r="G805" s="140">
        <v>64.91</v>
      </c>
      <c r="H805" s="141">
        <f t="shared" si="50"/>
        <v>5.1012026954390107E-7</v>
      </c>
      <c r="I805" s="142">
        <f t="shared" si="51"/>
        <v>7.1416837736146148E-6</v>
      </c>
    </row>
    <row r="806" spans="1:9">
      <c r="A806" s="143">
        <f t="shared" si="48"/>
        <v>799</v>
      </c>
      <c r="B806" s="138" t="s">
        <v>98</v>
      </c>
      <c r="C806" s="275">
        <v>45022</v>
      </c>
      <c r="D806" s="275">
        <v>45033</v>
      </c>
      <c r="E806" s="275">
        <v>45033</v>
      </c>
      <c r="F806" s="139">
        <f t="shared" si="49"/>
        <v>11</v>
      </c>
      <c r="G806" s="140">
        <v>1889.03</v>
      </c>
      <c r="H806" s="141">
        <f t="shared" si="50"/>
        <v>1.4845670817693969E-5</v>
      </c>
      <c r="I806" s="142">
        <f t="shared" si="51"/>
        <v>1.6330237899463365E-4</v>
      </c>
    </row>
    <row r="807" spans="1:9">
      <c r="A807" s="143">
        <f t="shared" si="48"/>
        <v>800</v>
      </c>
      <c r="B807" s="138" t="s">
        <v>98</v>
      </c>
      <c r="C807" s="275">
        <v>45099</v>
      </c>
      <c r="D807" s="275">
        <v>45099</v>
      </c>
      <c r="E807" s="275">
        <v>45099</v>
      </c>
      <c r="F807" s="139">
        <f t="shared" si="49"/>
        <v>0</v>
      </c>
      <c r="G807" s="140">
        <v>1825.92</v>
      </c>
      <c r="H807" s="141">
        <f t="shared" si="50"/>
        <v>1.4349696542375596E-5</v>
      </c>
      <c r="I807" s="142">
        <f t="shared" si="51"/>
        <v>0</v>
      </c>
    </row>
    <row r="808" spans="1:9">
      <c r="A808" s="143">
        <f t="shared" si="48"/>
        <v>801</v>
      </c>
      <c r="B808" s="138" t="s">
        <v>98</v>
      </c>
      <c r="C808" s="275">
        <v>45063</v>
      </c>
      <c r="D808" s="275">
        <v>45076</v>
      </c>
      <c r="E808" s="275">
        <v>45076</v>
      </c>
      <c r="F808" s="139">
        <f t="shared" si="49"/>
        <v>13</v>
      </c>
      <c r="G808" s="140">
        <v>116.66</v>
      </c>
      <c r="H808" s="141">
        <f t="shared" si="50"/>
        <v>9.1681760352783087E-7</v>
      </c>
      <c r="I808" s="142">
        <f t="shared" si="51"/>
        <v>1.1918628845861802E-5</v>
      </c>
    </row>
    <row r="809" spans="1:9">
      <c r="A809" s="143">
        <f t="shared" si="48"/>
        <v>802</v>
      </c>
      <c r="B809" s="138" t="s">
        <v>98</v>
      </c>
      <c r="C809" s="275">
        <v>44987</v>
      </c>
      <c r="D809" s="275">
        <v>44992</v>
      </c>
      <c r="E809" s="275">
        <v>44992</v>
      </c>
      <c r="F809" s="139">
        <f t="shared" si="49"/>
        <v>5</v>
      </c>
      <c r="G809" s="140">
        <v>12115.75</v>
      </c>
      <c r="H809" s="141">
        <f t="shared" si="50"/>
        <v>9.5216294187744875E-5</v>
      </c>
      <c r="I809" s="142">
        <f t="shared" si="51"/>
        <v>4.7608147093872438E-4</v>
      </c>
    </row>
    <row r="810" spans="1:9">
      <c r="A810" s="143">
        <f t="shared" si="48"/>
        <v>803</v>
      </c>
      <c r="B810" s="138" t="s">
        <v>98</v>
      </c>
      <c r="C810" s="275">
        <v>45090</v>
      </c>
      <c r="D810" s="275">
        <v>45092</v>
      </c>
      <c r="E810" s="275">
        <v>45092</v>
      </c>
      <c r="F810" s="139">
        <f t="shared" si="49"/>
        <v>2</v>
      </c>
      <c r="G810" s="140">
        <v>3293.41</v>
      </c>
      <c r="H810" s="141">
        <f t="shared" si="50"/>
        <v>2.5882532690164525E-5</v>
      </c>
      <c r="I810" s="142">
        <f t="shared" si="51"/>
        <v>5.176506538032905E-5</v>
      </c>
    </row>
    <row r="811" spans="1:9">
      <c r="A811" s="143">
        <f t="shared" si="48"/>
        <v>804</v>
      </c>
      <c r="B811" s="138" t="s">
        <v>98</v>
      </c>
      <c r="C811" s="275">
        <v>44931</v>
      </c>
      <c r="D811" s="275">
        <v>44938</v>
      </c>
      <c r="E811" s="275">
        <v>44938</v>
      </c>
      <c r="F811" s="139">
        <f t="shared" si="49"/>
        <v>7</v>
      </c>
      <c r="G811" s="140">
        <v>65.930000000000007</v>
      </c>
      <c r="H811" s="141">
        <f t="shared" si="50"/>
        <v>5.1813633293836707E-7</v>
      </c>
      <c r="I811" s="142">
        <f t="shared" si="51"/>
        <v>3.6269543305685695E-6</v>
      </c>
    </row>
    <row r="812" spans="1:9">
      <c r="A812" s="143">
        <f t="shared" si="48"/>
        <v>805</v>
      </c>
      <c r="B812" s="138" t="s">
        <v>98</v>
      </c>
      <c r="C812" s="275">
        <v>44945</v>
      </c>
      <c r="D812" s="275">
        <v>44949</v>
      </c>
      <c r="E812" s="275">
        <v>44949</v>
      </c>
      <c r="F812" s="139">
        <f t="shared" si="49"/>
        <v>4</v>
      </c>
      <c r="G812" s="140">
        <v>37582.300000000003</v>
      </c>
      <c r="H812" s="141">
        <f t="shared" si="50"/>
        <v>2.9535499932336706E-4</v>
      </c>
      <c r="I812" s="142">
        <f t="shared" si="51"/>
        <v>1.1814199972934683E-3</v>
      </c>
    </row>
    <row r="813" spans="1:9">
      <c r="A813" s="143">
        <f t="shared" si="48"/>
        <v>806</v>
      </c>
      <c r="B813" s="138" t="s">
        <v>98</v>
      </c>
      <c r="C813" s="275">
        <v>45083</v>
      </c>
      <c r="D813" s="275">
        <v>45084</v>
      </c>
      <c r="E813" s="275">
        <v>45084</v>
      </c>
      <c r="F813" s="139">
        <f t="shared" si="49"/>
        <v>1</v>
      </c>
      <c r="G813" s="140">
        <v>25442.91</v>
      </c>
      <c r="H813" s="141">
        <f t="shared" si="50"/>
        <v>1.999529210781269E-4</v>
      </c>
      <c r="I813" s="142">
        <f t="shared" si="51"/>
        <v>1.999529210781269E-4</v>
      </c>
    </row>
    <row r="814" spans="1:9">
      <c r="A814" s="143">
        <f t="shared" si="48"/>
        <v>807</v>
      </c>
      <c r="B814" s="138" t="s">
        <v>98</v>
      </c>
      <c r="C814" s="275">
        <v>45225</v>
      </c>
      <c r="D814" s="275">
        <v>45232</v>
      </c>
      <c r="E814" s="275">
        <v>45232</v>
      </c>
      <c r="F814" s="139">
        <f t="shared" si="49"/>
        <v>7</v>
      </c>
      <c r="G814" s="140">
        <v>1838.72</v>
      </c>
      <c r="H814" s="141">
        <f t="shared" si="50"/>
        <v>1.4450290279090462E-5</v>
      </c>
      <c r="I814" s="142">
        <f t="shared" si="51"/>
        <v>1.0115203195363323E-4</v>
      </c>
    </row>
    <row r="815" spans="1:9">
      <c r="A815" s="143">
        <f t="shared" si="48"/>
        <v>808</v>
      </c>
      <c r="B815" s="138" t="s">
        <v>98</v>
      </c>
      <c r="C815" s="275">
        <v>44935</v>
      </c>
      <c r="D815" s="275">
        <v>44942</v>
      </c>
      <c r="E815" s="275">
        <v>44942</v>
      </c>
      <c r="F815" s="139">
        <f t="shared" si="49"/>
        <v>7</v>
      </c>
      <c r="G815" s="140">
        <v>14765.18</v>
      </c>
      <c r="H815" s="141">
        <f t="shared" si="50"/>
        <v>1.1603786167715635E-4</v>
      </c>
      <c r="I815" s="142">
        <f t="shared" si="51"/>
        <v>8.1226503174009444E-4</v>
      </c>
    </row>
    <row r="816" spans="1:9">
      <c r="A816" s="143">
        <f t="shared" si="48"/>
        <v>809</v>
      </c>
      <c r="B816" s="138" t="s">
        <v>98</v>
      </c>
      <c r="C816" s="275">
        <v>45078</v>
      </c>
      <c r="D816" s="275">
        <v>45082</v>
      </c>
      <c r="E816" s="275">
        <v>45082</v>
      </c>
      <c r="F816" s="139">
        <f t="shared" si="49"/>
        <v>4</v>
      </c>
      <c r="G816" s="140">
        <v>7300.07</v>
      </c>
      <c r="H816" s="141">
        <f t="shared" si="50"/>
        <v>5.7370415592194516E-5</v>
      </c>
      <c r="I816" s="142">
        <f t="shared" si="51"/>
        <v>2.2948166236877807E-4</v>
      </c>
    </row>
    <row r="817" spans="1:9">
      <c r="A817" s="143">
        <f t="shared" si="48"/>
        <v>810</v>
      </c>
      <c r="B817" s="138" t="s">
        <v>98</v>
      </c>
      <c r="C817" s="275">
        <v>45275</v>
      </c>
      <c r="D817" s="275">
        <v>45279</v>
      </c>
      <c r="E817" s="275">
        <v>45279</v>
      </c>
      <c r="F817" s="139">
        <f t="shared" si="49"/>
        <v>4</v>
      </c>
      <c r="G817" s="140">
        <v>26899.02</v>
      </c>
      <c r="H817" s="141">
        <f t="shared" si="50"/>
        <v>2.1139632310686777E-4</v>
      </c>
      <c r="I817" s="142">
        <f t="shared" si="51"/>
        <v>8.4558529242747106E-4</v>
      </c>
    </row>
    <row r="818" spans="1:9">
      <c r="A818" s="143">
        <f t="shared" si="48"/>
        <v>811</v>
      </c>
      <c r="B818" s="138" t="s">
        <v>98</v>
      </c>
      <c r="C818" s="275">
        <v>44936</v>
      </c>
      <c r="D818" s="275">
        <v>44943</v>
      </c>
      <c r="E818" s="275">
        <v>44943</v>
      </c>
      <c r="F818" s="139">
        <f t="shared" si="49"/>
        <v>7</v>
      </c>
      <c r="G818" s="140">
        <v>19678.38</v>
      </c>
      <c r="H818" s="141">
        <f t="shared" si="50"/>
        <v>1.5465013880430309E-4</v>
      </c>
      <c r="I818" s="142">
        <f t="shared" si="51"/>
        <v>1.0825509716301217E-3</v>
      </c>
    </row>
    <row r="819" spans="1:9">
      <c r="A819" s="143">
        <f t="shared" si="48"/>
        <v>812</v>
      </c>
      <c r="B819" s="138" t="s">
        <v>98</v>
      </c>
      <c r="C819" s="275">
        <v>45051</v>
      </c>
      <c r="D819" s="275">
        <v>45056</v>
      </c>
      <c r="E819" s="275">
        <v>45056</v>
      </c>
      <c r="F819" s="139">
        <f t="shared" si="49"/>
        <v>5</v>
      </c>
      <c r="G819" s="140">
        <v>6272.58</v>
      </c>
      <c r="H819" s="141">
        <f t="shared" si="50"/>
        <v>4.92954891439791E-5</v>
      </c>
      <c r="I819" s="142">
        <f t="shared" si="51"/>
        <v>2.464774457198955E-4</v>
      </c>
    </row>
    <row r="820" spans="1:9">
      <c r="A820" s="143">
        <f t="shared" si="48"/>
        <v>813</v>
      </c>
      <c r="B820" s="138" t="s">
        <v>98</v>
      </c>
      <c r="C820" s="275">
        <v>45266</v>
      </c>
      <c r="D820" s="275">
        <v>45271</v>
      </c>
      <c r="E820" s="275">
        <v>45271</v>
      </c>
      <c r="F820" s="139">
        <f t="shared" si="49"/>
        <v>5</v>
      </c>
      <c r="G820" s="140">
        <v>26871.56</v>
      </c>
      <c r="H820" s="141">
        <f t="shared" si="50"/>
        <v>2.1118051810607166E-4</v>
      </c>
      <c r="I820" s="142">
        <f t="shared" si="51"/>
        <v>1.0559025905303582E-3</v>
      </c>
    </row>
    <row r="821" spans="1:9">
      <c r="A821" s="143">
        <f t="shared" si="48"/>
        <v>814</v>
      </c>
      <c r="B821" s="138" t="s">
        <v>98</v>
      </c>
      <c r="C821" s="275">
        <v>44946</v>
      </c>
      <c r="D821" s="275">
        <v>44950</v>
      </c>
      <c r="E821" s="275">
        <v>44950</v>
      </c>
      <c r="F821" s="139">
        <f t="shared" si="49"/>
        <v>4</v>
      </c>
      <c r="G821" s="140">
        <v>25431.91</v>
      </c>
      <c r="H821" s="141">
        <f t="shared" si="50"/>
        <v>1.9986647333563757E-4</v>
      </c>
      <c r="I821" s="142">
        <f t="shared" si="51"/>
        <v>7.9946589334255029E-4</v>
      </c>
    </row>
    <row r="822" spans="1:9">
      <c r="A822" s="143">
        <f t="shared" si="48"/>
        <v>815</v>
      </c>
      <c r="B822" s="138" t="s">
        <v>98</v>
      </c>
      <c r="C822" s="275">
        <v>45203</v>
      </c>
      <c r="D822" s="275">
        <v>45211</v>
      </c>
      <c r="E822" s="275">
        <v>45211</v>
      </c>
      <c r="F822" s="139">
        <f t="shared" si="49"/>
        <v>8</v>
      </c>
      <c r="G822" s="140">
        <v>933.37</v>
      </c>
      <c r="H822" s="141">
        <f t="shared" si="50"/>
        <v>7.3352481279339236E-6</v>
      </c>
      <c r="I822" s="142">
        <f t="shared" si="51"/>
        <v>5.8681985023471389E-5</v>
      </c>
    </row>
    <row r="823" spans="1:9">
      <c r="A823" s="143">
        <f t="shared" si="48"/>
        <v>816</v>
      </c>
      <c r="B823" s="138" t="s">
        <v>98</v>
      </c>
      <c r="C823" s="275">
        <v>45288</v>
      </c>
      <c r="D823" s="275">
        <v>45293</v>
      </c>
      <c r="E823" s="275">
        <v>45293</v>
      </c>
      <c r="F823" s="139">
        <f t="shared" si="49"/>
        <v>5</v>
      </c>
      <c r="G823" s="140">
        <v>1977.2</v>
      </c>
      <c r="H823" s="141">
        <f t="shared" si="50"/>
        <v>1.5538588768174415E-5</v>
      </c>
      <c r="I823" s="142">
        <f t="shared" si="51"/>
        <v>7.7692943840872077E-5</v>
      </c>
    </row>
    <row r="824" spans="1:9">
      <c r="A824" s="143">
        <f t="shared" si="48"/>
        <v>817</v>
      </c>
      <c r="B824" s="138" t="s">
        <v>98</v>
      </c>
      <c r="C824" s="275">
        <v>45180</v>
      </c>
      <c r="D824" s="275">
        <v>45184</v>
      </c>
      <c r="E824" s="275">
        <v>45184</v>
      </c>
      <c r="F824" s="139">
        <f t="shared" si="49"/>
        <v>4</v>
      </c>
      <c r="G824" s="140">
        <v>368.91</v>
      </c>
      <c r="H824" s="141">
        <f t="shared" si="50"/>
        <v>2.8992215165219623E-6</v>
      </c>
      <c r="I824" s="142">
        <f t="shared" si="51"/>
        <v>1.1596886066087849E-5</v>
      </c>
    </row>
    <row r="825" spans="1:9">
      <c r="A825" s="143">
        <f t="shared" si="48"/>
        <v>818</v>
      </c>
      <c r="B825" s="138" t="s">
        <v>98</v>
      </c>
      <c r="C825" s="275">
        <v>45236</v>
      </c>
      <c r="D825" s="275">
        <v>45243</v>
      </c>
      <c r="E825" s="275">
        <v>45243</v>
      </c>
      <c r="F825" s="139">
        <f t="shared" si="49"/>
        <v>7</v>
      </c>
      <c r="G825" s="140">
        <v>1253.3699999999999</v>
      </c>
      <c r="H825" s="141">
        <f t="shared" si="50"/>
        <v>9.8500915458055657E-6</v>
      </c>
      <c r="I825" s="142">
        <f t="shared" si="51"/>
        <v>6.8950640820638953E-5</v>
      </c>
    </row>
    <row r="826" spans="1:9">
      <c r="A826" s="143">
        <f t="shared" si="48"/>
        <v>819</v>
      </c>
      <c r="B826" s="138" t="s">
        <v>98</v>
      </c>
      <c r="C826" s="275">
        <v>45236</v>
      </c>
      <c r="D826" s="275">
        <v>45236</v>
      </c>
      <c r="E826" s="275">
        <v>45236</v>
      </c>
      <c r="F826" s="139">
        <f t="shared" si="49"/>
        <v>0</v>
      </c>
      <c r="G826" s="140">
        <v>3662.27</v>
      </c>
      <c r="H826" s="141">
        <f t="shared" si="50"/>
        <v>2.8781361262402444E-5</v>
      </c>
      <c r="I826" s="142">
        <f t="shared" si="51"/>
        <v>0</v>
      </c>
    </row>
    <row r="827" spans="1:9">
      <c r="A827" s="143">
        <f t="shared" si="48"/>
        <v>820</v>
      </c>
      <c r="B827" s="138" t="s">
        <v>98</v>
      </c>
      <c r="C827" s="275">
        <v>45245</v>
      </c>
      <c r="D827" s="275">
        <v>45247</v>
      </c>
      <c r="E827" s="275">
        <v>45247</v>
      </c>
      <c r="F827" s="139">
        <f t="shared" si="49"/>
        <v>2</v>
      </c>
      <c r="G827" s="140">
        <v>37396.71</v>
      </c>
      <c r="H827" s="141">
        <f t="shared" si="50"/>
        <v>2.9389646872985829E-4</v>
      </c>
      <c r="I827" s="142">
        <f t="shared" si="51"/>
        <v>5.8779293745971658E-4</v>
      </c>
    </row>
    <row r="828" spans="1:9">
      <c r="A828" s="143">
        <f t="shared" si="48"/>
        <v>821</v>
      </c>
      <c r="B828" s="138" t="s">
        <v>98</v>
      </c>
      <c r="C828" s="275">
        <v>44942</v>
      </c>
      <c r="D828" s="275">
        <v>44967</v>
      </c>
      <c r="E828" s="275">
        <v>44967</v>
      </c>
      <c r="F828" s="139">
        <f t="shared" si="49"/>
        <v>25</v>
      </c>
      <c r="G828" s="140">
        <v>55.06</v>
      </c>
      <c r="H828" s="141">
        <f t="shared" si="50"/>
        <v>4.3271024558753959E-7</v>
      </c>
      <c r="I828" s="142">
        <f t="shared" si="51"/>
        <v>1.0817756139688489E-5</v>
      </c>
    </row>
    <row r="829" spans="1:9">
      <c r="A829" s="143">
        <f t="shared" si="48"/>
        <v>822</v>
      </c>
      <c r="B829" s="138" t="s">
        <v>98</v>
      </c>
      <c r="C829" s="275">
        <v>45163</v>
      </c>
      <c r="D829" s="275">
        <v>45236</v>
      </c>
      <c r="E829" s="275">
        <v>45236</v>
      </c>
      <c r="F829" s="139">
        <f t="shared" si="49"/>
        <v>73</v>
      </c>
      <c r="G829" s="140">
        <v>60.08</v>
      </c>
      <c r="H829" s="141">
        <f t="shared" si="50"/>
        <v>4.72161851705401E-7</v>
      </c>
      <c r="I829" s="142">
        <f t="shared" si="51"/>
        <v>3.4467815174494272E-5</v>
      </c>
    </row>
    <row r="830" spans="1:9">
      <c r="A830" s="143">
        <f t="shared" si="48"/>
        <v>823</v>
      </c>
      <c r="B830" s="138" t="s">
        <v>98</v>
      </c>
      <c r="C830" s="275">
        <v>45090</v>
      </c>
      <c r="D830" s="275">
        <v>45093</v>
      </c>
      <c r="E830" s="275">
        <v>45093</v>
      </c>
      <c r="F830" s="139">
        <f t="shared" si="49"/>
        <v>3</v>
      </c>
      <c r="G830" s="140">
        <v>8507.77</v>
      </c>
      <c r="H830" s="141">
        <f t="shared" si="50"/>
        <v>6.6861591828955725E-5</v>
      </c>
      <c r="I830" s="142">
        <f t="shared" si="51"/>
        <v>2.0058477548686717E-4</v>
      </c>
    </row>
    <row r="831" spans="1:9">
      <c r="A831" s="143">
        <f t="shared" si="48"/>
        <v>824</v>
      </c>
      <c r="B831" s="138" t="s">
        <v>98</v>
      </c>
      <c r="C831" s="275">
        <v>44967</v>
      </c>
      <c r="D831" s="275">
        <v>44972</v>
      </c>
      <c r="E831" s="275">
        <v>44972</v>
      </c>
      <c r="F831" s="139">
        <f t="shared" si="49"/>
        <v>5</v>
      </c>
      <c r="G831" s="140">
        <v>53311.55</v>
      </c>
      <c r="H831" s="141">
        <f t="shared" si="50"/>
        <v>4.189693769188594E-4</v>
      </c>
      <c r="I831" s="142">
        <f t="shared" si="51"/>
        <v>2.0948468845942972E-3</v>
      </c>
    </row>
    <row r="832" spans="1:9">
      <c r="A832" s="143">
        <f t="shared" si="48"/>
        <v>825</v>
      </c>
      <c r="B832" s="138" t="s">
        <v>98</v>
      </c>
      <c r="C832" s="275">
        <v>45274</v>
      </c>
      <c r="D832" s="275">
        <v>45278</v>
      </c>
      <c r="E832" s="275">
        <v>45278</v>
      </c>
      <c r="F832" s="139">
        <f t="shared" si="49"/>
        <v>4</v>
      </c>
      <c r="G832" s="140">
        <v>98498.62</v>
      </c>
      <c r="H832" s="141">
        <f t="shared" si="50"/>
        <v>7.7408939430137556E-4</v>
      </c>
      <c r="I832" s="142">
        <f t="shared" si="51"/>
        <v>3.0963575772055022E-3</v>
      </c>
    </row>
    <row r="833" spans="1:9">
      <c r="A833" s="143">
        <f t="shared" si="48"/>
        <v>826</v>
      </c>
      <c r="B833" s="138" t="s">
        <v>98</v>
      </c>
      <c r="C833" s="275">
        <v>45267</v>
      </c>
      <c r="D833" s="275">
        <v>45281</v>
      </c>
      <c r="E833" s="275">
        <v>45281</v>
      </c>
      <c r="F833" s="139">
        <f t="shared" si="49"/>
        <v>14</v>
      </c>
      <c r="G833" s="140">
        <v>766.05</v>
      </c>
      <c r="H833" s="141">
        <f t="shared" si="50"/>
        <v>6.0202993758142881E-6</v>
      </c>
      <c r="I833" s="142">
        <f t="shared" si="51"/>
        <v>8.4284191261400036E-5</v>
      </c>
    </row>
    <row r="834" spans="1:9">
      <c r="A834" s="143">
        <f t="shared" si="48"/>
        <v>827</v>
      </c>
      <c r="B834" s="138" t="s">
        <v>98</v>
      </c>
      <c r="C834" s="275">
        <v>45084</v>
      </c>
      <c r="D834" s="275">
        <v>45236</v>
      </c>
      <c r="E834" s="275">
        <v>45236</v>
      </c>
      <c r="F834" s="139">
        <f t="shared" si="49"/>
        <v>152</v>
      </c>
      <c r="G834" s="140">
        <v>58</v>
      </c>
      <c r="H834" s="141">
        <f t="shared" si="50"/>
        <v>4.5581536948923532E-7</v>
      </c>
      <c r="I834" s="142">
        <f t="shared" si="51"/>
        <v>6.9283936162363769E-5</v>
      </c>
    </row>
    <row r="835" spans="1:9">
      <c r="A835" s="143">
        <f t="shared" si="48"/>
        <v>828</v>
      </c>
      <c r="B835" s="138" t="s">
        <v>98</v>
      </c>
      <c r="C835" s="275">
        <v>45278</v>
      </c>
      <c r="D835" s="275">
        <v>45281</v>
      </c>
      <c r="E835" s="275">
        <v>45281</v>
      </c>
      <c r="F835" s="139">
        <f t="shared" si="49"/>
        <v>3</v>
      </c>
      <c r="G835" s="140">
        <v>23545.61</v>
      </c>
      <c r="H835" s="141">
        <f t="shared" si="50"/>
        <v>1.8504225727585232E-4</v>
      </c>
      <c r="I835" s="142">
        <f t="shared" si="51"/>
        <v>5.5512677182755692E-4</v>
      </c>
    </row>
    <row r="836" spans="1:9">
      <c r="A836" s="143">
        <f t="shared" si="48"/>
        <v>829</v>
      </c>
      <c r="B836" s="138" t="s">
        <v>98</v>
      </c>
      <c r="C836" s="275">
        <v>45170</v>
      </c>
      <c r="D836" s="275">
        <v>45208</v>
      </c>
      <c r="E836" s="275">
        <v>45208</v>
      </c>
      <c r="F836" s="139">
        <f t="shared" si="49"/>
        <v>38</v>
      </c>
      <c r="G836" s="140">
        <v>18.95</v>
      </c>
      <c r="H836" s="141">
        <f t="shared" si="50"/>
        <v>1.4892588365208637E-7</v>
      </c>
      <c r="I836" s="142">
        <f t="shared" si="51"/>
        <v>5.6591835787792825E-6</v>
      </c>
    </row>
    <row r="837" spans="1:9">
      <c r="A837" s="143">
        <f t="shared" si="48"/>
        <v>830</v>
      </c>
      <c r="B837" s="138" t="s">
        <v>98</v>
      </c>
      <c r="C837" s="275">
        <v>45258</v>
      </c>
      <c r="D837" s="275">
        <v>45262</v>
      </c>
      <c r="E837" s="275">
        <v>45262</v>
      </c>
      <c r="F837" s="139">
        <f t="shared" si="49"/>
        <v>4</v>
      </c>
      <c r="G837" s="140">
        <v>530.80999999999995</v>
      </c>
      <c r="H837" s="141">
        <f t="shared" si="50"/>
        <v>4.1715751082513959E-6</v>
      </c>
      <c r="I837" s="142">
        <f t="shared" si="51"/>
        <v>1.6686300433005584E-5</v>
      </c>
    </row>
    <row r="838" spans="1:9">
      <c r="A838" s="143">
        <f t="shared" si="48"/>
        <v>831</v>
      </c>
      <c r="B838" s="138" t="s">
        <v>98</v>
      </c>
      <c r="C838" s="275">
        <v>45211</v>
      </c>
      <c r="D838" s="275">
        <v>45229</v>
      </c>
      <c r="E838" s="275">
        <v>45229</v>
      </c>
      <c r="F838" s="139">
        <f t="shared" si="49"/>
        <v>18</v>
      </c>
      <c r="G838" s="140">
        <v>299.08999999999997</v>
      </c>
      <c r="H838" s="141">
        <f t="shared" si="50"/>
        <v>2.3505141182850926E-6</v>
      </c>
      <c r="I838" s="142">
        <f t="shared" si="51"/>
        <v>4.2309254129131669E-5</v>
      </c>
    </row>
    <row r="839" spans="1:9">
      <c r="A839" s="143">
        <f t="shared" si="48"/>
        <v>832</v>
      </c>
      <c r="B839" s="138" t="s">
        <v>98</v>
      </c>
      <c r="C839" s="275">
        <v>44971</v>
      </c>
      <c r="D839" s="275">
        <v>44977</v>
      </c>
      <c r="E839" s="275">
        <v>44977</v>
      </c>
      <c r="F839" s="139">
        <f t="shared" si="49"/>
        <v>6</v>
      </c>
      <c r="G839" s="140">
        <v>23182.43</v>
      </c>
      <c r="H839" s="141">
        <f t="shared" si="50"/>
        <v>1.8218806717428161E-4</v>
      </c>
      <c r="I839" s="142">
        <f t="shared" si="51"/>
        <v>1.0931284030456898E-3</v>
      </c>
    </row>
    <row r="840" spans="1:9">
      <c r="A840" s="143">
        <f t="shared" ref="A840:A903" si="52">A839+1</f>
        <v>833</v>
      </c>
      <c r="B840" s="138" t="s">
        <v>98</v>
      </c>
      <c r="C840" s="275">
        <v>45209</v>
      </c>
      <c r="D840" s="275">
        <v>45209</v>
      </c>
      <c r="E840" s="275">
        <v>45209</v>
      </c>
      <c r="F840" s="139">
        <f t="shared" ref="F840:F903" si="53">E840-C840</f>
        <v>0</v>
      </c>
      <c r="G840" s="140">
        <v>6298.7</v>
      </c>
      <c r="H840" s="141">
        <f t="shared" ref="H840:H903" si="54">G840/$G$8894</f>
        <v>4.9500763237962872E-5</v>
      </c>
      <c r="I840" s="142">
        <f t="shared" ref="I840:I903" si="55">H840*F840</f>
        <v>0</v>
      </c>
    </row>
    <row r="841" spans="1:9">
      <c r="A841" s="143">
        <f t="shared" si="52"/>
        <v>834</v>
      </c>
      <c r="B841" s="138" t="s">
        <v>98</v>
      </c>
      <c r="C841" s="275">
        <v>45261</v>
      </c>
      <c r="D841" s="275">
        <v>45309</v>
      </c>
      <c r="E841" s="275">
        <v>45309</v>
      </c>
      <c r="F841" s="139">
        <f t="shared" si="53"/>
        <v>48</v>
      </c>
      <c r="G841" s="140">
        <v>1628.13</v>
      </c>
      <c r="H841" s="141">
        <f t="shared" si="54"/>
        <v>1.2795287543560496E-5</v>
      </c>
      <c r="I841" s="142">
        <f t="shared" si="55"/>
        <v>6.1417380209090376E-4</v>
      </c>
    </row>
    <row r="842" spans="1:9">
      <c r="A842" s="143">
        <f t="shared" si="52"/>
        <v>835</v>
      </c>
      <c r="B842" s="138" t="s">
        <v>98</v>
      </c>
      <c r="C842" s="275">
        <v>45149</v>
      </c>
      <c r="D842" s="275">
        <v>45154</v>
      </c>
      <c r="E842" s="275">
        <v>45154</v>
      </c>
      <c r="F842" s="139">
        <f t="shared" si="53"/>
        <v>5</v>
      </c>
      <c r="G842" s="140">
        <v>2946.72</v>
      </c>
      <c r="H842" s="141">
        <f t="shared" si="54"/>
        <v>2.3157935613471025E-5</v>
      </c>
      <c r="I842" s="142">
        <f t="shared" si="55"/>
        <v>1.1578967806735512E-4</v>
      </c>
    </row>
    <row r="843" spans="1:9">
      <c r="A843" s="143">
        <f t="shared" si="52"/>
        <v>836</v>
      </c>
      <c r="B843" s="138" t="s">
        <v>98</v>
      </c>
      <c r="C843" s="275">
        <v>45069</v>
      </c>
      <c r="D843" s="275">
        <v>45072</v>
      </c>
      <c r="E843" s="275">
        <v>45072</v>
      </c>
      <c r="F843" s="139">
        <f t="shared" si="53"/>
        <v>3</v>
      </c>
      <c r="G843" s="140">
        <v>1866.26</v>
      </c>
      <c r="H843" s="141">
        <f t="shared" si="54"/>
        <v>1.4666723990741039E-5</v>
      </c>
      <c r="I843" s="142">
        <f t="shared" si="55"/>
        <v>4.4000171972223116E-5</v>
      </c>
    </row>
    <row r="844" spans="1:9">
      <c r="A844" s="143">
        <f t="shared" si="52"/>
        <v>837</v>
      </c>
      <c r="B844" s="138" t="s">
        <v>98</v>
      </c>
      <c r="C844" s="275">
        <v>45127</v>
      </c>
      <c r="D844" s="275">
        <v>45133</v>
      </c>
      <c r="E844" s="275">
        <v>45133</v>
      </c>
      <c r="F844" s="139">
        <f t="shared" si="53"/>
        <v>6</v>
      </c>
      <c r="G844" s="140">
        <v>2695.42</v>
      </c>
      <c r="H844" s="141">
        <f t="shared" si="54"/>
        <v>2.1182997641873702E-5</v>
      </c>
      <c r="I844" s="142">
        <f t="shared" si="55"/>
        <v>1.2709798585124223E-4</v>
      </c>
    </row>
    <row r="845" spans="1:9">
      <c r="A845" s="143">
        <f t="shared" si="52"/>
        <v>838</v>
      </c>
      <c r="B845" s="138" t="s">
        <v>98</v>
      </c>
      <c r="C845" s="275">
        <v>45026</v>
      </c>
      <c r="D845" s="275">
        <v>45047</v>
      </c>
      <c r="E845" s="275">
        <v>45047</v>
      </c>
      <c r="F845" s="139">
        <f t="shared" si="53"/>
        <v>21</v>
      </c>
      <c r="G845" s="140">
        <v>189.85</v>
      </c>
      <c r="H845" s="141">
        <f t="shared" si="54"/>
        <v>1.4920094465091606E-6</v>
      </c>
      <c r="I845" s="142">
        <f t="shared" si="55"/>
        <v>3.1332198376692376E-5</v>
      </c>
    </row>
    <row r="846" spans="1:9">
      <c r="A846" s="143">
        <f t="shared" si="52"/>
        <v>839</v>
      </c>
      <c r="B846" s="138" t="s">
        <v>98</v>
      </c>
      <c r="C846" s="275">
        <v>45245</v>
      </c>
      <c r="D846" s="275">
        <v>45245</v>
      </c>
      <c r="E846" s="275">
        <v>45245</v>
      </c>
      <c r="F846" s="139">
        <f t="shared" si="53"/>
        <v>0</v>
      </c>
      <c r="G846" s="140">
        <v>10774.54</v>
      </c>
      <c r="H846" s="141">
        <f t="shared" si="54"/>
        <v>8.4675878123733556E-5</v>
      </c>
      <c r="I846" s="142">
        <f t="shared" si="55"/>
        <v>0</v>
      </c>
    </row>
    <row r="847" spans="1:9">
      <c r="A847" s="143">
        <f t="shared" si="52"/>
        <v>840</v>
      </c>
      <c r="B847" s="138" t="s">
        <v>98</v>
      </c>
      <c r="C847" s="275">
        <v>45245</v>
      </c>
      <c r="D847" s="275">
        <v>45251</v>
      </c>
      <c r="E847" s="275">
        <v>45251</v>
      </c>
      <c r="F847" s="139">
        <f t="shared" si="53"/>
        <v>6</v>
      </c>
      <c r="G847" s="140">
        <v>8997.19</v>
      </c>
      <c r="H847" s="141">
        <f t="shared" si="54"/>
        <v>7.0707887658876781E-5</v>
      </c>
      <c r="I847" s="142">
        <f t="shared" si="55"/>
        <v>4.2424732595326069E-4</v>
      </c>
    </row>
    <row r="848" spans="1:9">
      <c r="A848" s="143">
        <f t="shared" si="52"/>
        <v>841</v>
      </c>
      <c r="B848" s="138" t="s">
        <v>98</v>
      </c>
      <c r="C848" s="275">
        <v>45258</v>
      </c>
      <c r="D848" s="275">
        <v>45309</v>
      </c>
      <c r="E848" s="275">
        <v>45309</v>
      </c>
      <c r="F848" s="139">
        <f t="shared" si="53"/>
        <v>51</v>
      </c>
      <c r="G848" s="140">
        <v>3934.83</v>
      </c>
      <c r="H848" s="141">
        <f t="shared" si="54"/>
        <v>3.0923379143574617E-5</v>
      </c>
      <c r="I848" s="142">
        <f t="shared" si="55"/>
        <v>1.5770923363223055E-3</v>
      </c>
    </row>
    <row r="849" spans="1:9">
      <c r="A849" s="143">
        <f t="shared" si="52"/>
        <v>842</v>
      </c>
      <c r="B849" s="138" t="s">
        <v>98</v>
      </c>
      <c r="C849" s="275">
        <v>44938</v>
      </c>
      <c r="D849" s="275">
        <v>44943</v>
      </c>
      <c r="E849" s="275">
        <v>44943</v>
      </c>
      <c r="F849" s="139">
        <f t="shared" si="53"/>
        <v>5</v>
      </c>
      <c r="G849" s="140">
        <v>125908.06</v>
      </c>
      <c r="H849" s="141">
        <f t="shared" si="54"/>
        <v>9.8949704983746227E-4</v>
      </c>
      <c r="I849" s="142">
        <f t="shared" si="55"/>
        <v>4.9474852491873111E-3</v>
      </c>
    </row>
    <row r="850" spans="1:9">
      <c r="A850" s="143">
        <f t="shared" si="52"/>
        <v>843</v>
      </c>
      <c r="B850" s="138" t="s">
        <v>98</v>
      </c>
      <c r="C850" s="275">
        <v>44956</v>
      </c>
      <c r="D850" s="275">
        <v>44991</v>
      </c>
      <c r="E850" s="275">
        <v>44991</v>
      </c>
      <c r="F850" s="139">
        <f t="shared" si="53"/>
        <v>35</v>
      </c>
      <c r="G850" s="140">
        <v>269.38</v>
      </c>
      <c r="H850" s="141">
        <f t="shared" si="54"/>
        <v>2.1170266247070724E-6</v>
      </c>
      <c r="I850" s="142">
        <f t="shared" si="55"/>
        <v>7.4095931864747531E-5</v>
      </c>
    </row>
    <row r="851" spans="1:9">
      <c r="A851" s="143">
        <f t="shared" si="52"/>
        <v>844</v>
      </c>
      <c r="B851" s="138" t="s">
        <v>98</v>
      </c>
      <c r="C851" s="275">
        <v>45165</v>
      </c>
      <c r="D851" s="275">
        <v>45167</v>
      </c>
      <c r="E851" s="275">
        <v>45167</v>
      </c>
      <c r="F851" s="139">
        <f t="shared" si="53"/>
        <v>2</v>
      </c>
      <c r="G851" s="140">
        <v>60.08</v>
      </c>
      <c r="H851" s="141">
        <f t="shared" si="54"/>
        <v>4.72161851705401E-7</v>
      </c>
      <c r="I851" s="142">
        <f t="shared" si="55"/>
        <v>9.4432370341080199E-7</v>
      </c>
    </row>
    <row r="852" spans="1:9">
      <c r="A852" s="143">
        <f t="shared" si="52"/>
        <v>845</v>
      </c>
      <c r="B852" s="138" t="s">
        <v>98</v>
      </c>
      <c r="C852" s="275">
        <v>45026</v>
      </c>
      <c r="D852" s="275">
        <v>45034</v>
      </c>
      <c r="E852" s="275">
        <v>45034</v>
      </c>
      <c r="F852" s="139">
        <f t="shared" si="53"/>
        <v>8</v>
      </c>
      <c r="G852" s="140">
        <v>117.57</v>
      </c>
      <c r="H852" s="141">
        <f t="shared" si="54"/>
        <v>9.2396918949740337E-7</v>
      </c>
      <c r="I852" s="142">
        <f t="shared" si="55"/>
        <v>7.391753515979227E-6</v>
      </c>
    </row>
    <row r="853" spans="1:9">
      <c r="A853" s="143">
        <f t="shared" si="52"/>
        <v>846</v>
      </c>
      <c r="B853" s="138" t="s">
        <v>98</v>
      </c>
      <c r="C853" s="275">
        <v>44938</v>
      </c>
      <c r="D853" s="275">
        <v>44957</v>
      </c>
      <c r="E853" s="275">
        <v>44957</v>
      </c>
      <c r="F853" s="139">
        <f t="shared" si="53"/>
        <v>19</v>
      </c>
      <c r="G853" s="140">
        <v>2415.89</v>
      </c>
      <c r="H853" s="141">
        <f t="shared" si="54"/>
        <v>1.898620332750601E-5</v>
      </c>
      <c r="I853" s="142">
        <f t="shared" si="55"/>
        <v>3.6073786322261418E-4</v>
      </c>
    </row>
    <row r="854" spans="1:9">
      <c r="A854" s="143">
        <f t="shared" si="52"/>
        <v>847</v>
      </c>
      <c r="B854" s="138" t="s">
        <v>98</v>
      </c>
      <c r="C854" s="275">
        <v>44932</v>
      </c>
      <c r="D854" s="275">
        <v>44942</v>
      </c>
      <c r="E854" s="275">
        <v>44942</v>
      </c>
      <c r="F854" s="139">
        <f t="shared" si="53"/>
        <v>10</v>
      </c>
      <c r="G854" s="140">
        <v>651.91</v>
      </c>
      <c r="H854" s="141">
        <f t="shared" si="54"/>
        <v>5.123286164202196E-6</v>
      </c>
      <c r="I854" s="142">
        <f t="shared" si="55"/>
        <v>5.123286164202196E-5</v>
      </c>
    </row>
    <row r="855" spans="1:9">
      <c r="A855" s="143">
        <f t="shared" si="52"/>
        <v>848</v>
      </c>
      <c r="B855" s="138" t="s">
        <v>98</v>
      </c>
      <c r="C855" s="275">
        <v>45287</v>
      </c>
      <c r="D855" s="275">
        <v>45287</v>
      </c>
      <c r="E855" s="275">
        <v>45287</v>
      </c>
      <c r="F855" s="139">
        <f t="shared" si="53"/>
        <v>0</v>
      </c>
      <c r="G855" s="140">
        <v>4872.8900000000003</v>
      </c>
      <c r="H855" s="141">
        <f t="shared" si="54"/>
        <v>3.8295485445351728E-5</v>
      </c>
      <c r="I855" s="142">
        <f t="shared" si="55"/>
        <v>0</v>
      </c>
    </row>
    <row r="856" spans="1:9">
      <c r="A856" s="143">
        <f t="shared" si="52"/>
        <v>849</v>
      </c>
      <c r="B856" s="138" t="s">
        <v>98</v>
      </c>
      <c r="C856" s="275">
        <v>45002</v>
      </c>
      <c r="D856" s="275">
        <v>45006</v>
      </c>
      <c r="E856" s="275">
        <v>45006</v>
      </c>
      <c r="F856" s="139">
        <f t="shared" si="53"/>
        <v>4</v>
      </c>
      <c r="G856" s="140">
        <v>9786.36</v>
      </c>
      <c r="H856" s="141">
        <f t="shared" si="54"/>
        <v>7.6909884471632292E-5</v>
      </c>
      <c r="I856" s="142">
        <f t="shared" si="55"/>
        <v>3.0763953788652917E-4</v>
      </c>
    </row>
    <row r="857" spans="1:9">
      <c r="A857" s="143">
        <f t="shared" si="52"/>
        <v>850</v>
      </c>
      <c r="B857" s="138" t="s">
        <v>98</v>
      </c>
      <c r="C857" s="275">
        <v>45264</v>
      </c>
      <c r="D857" s="275">
        <v>45268</v>
      </c>
      <c r="E857" s="275">
        <v>45268</v>
      </c>
      <c r="F857" s="139">
        <f t="shared" si="53"/>
        <v>4</v>
      </c>
      <c r="G857" s="140">
        <v>12851.32</v>
      </c>
      <c r="H857" s="141">
        <f t="shared" si="54"/>
        <v>1.0099705472800688E-4</v>
      </c>
      <c r="I857" s="142">
        <f t="shared" si="55"/>
        <v>4.0398821891202754E-4</v>
      </c>
    </row>
    <row r="858" spans="1:9">
      <c r="A858" s="143">
        <f t="shared" si="52"/>
        <v>851</v>
      </c>
      <c r="B858" s="138" t="s">
        <v>98</v>
      </c>
      <c r="C858" s="275">
        <v>44957</v>
      </c>
      <c r="D858" s="275">
        <v>44957</v>
      </c>
      <c r="E858" s="275">
        <v>44957</v>
      </c>
      <c r="F858" s="139">
        <f t="shared" si="53"/>
        <v>0</v>
      </c>
      <c r="G858" s="140">
        <v>9662.0499999999993</v>
      </c>
      <c r="H858" s="141">
        <f t="shared" si="54"/>
        <v>7.5932946392645963E-5</v>
      </c>
      <c r="I858" s="142">
        <f t="shared" si="55"/>
        <v>0</v>
      </c>
    </row>
    <row r="859" spans="1:9">
      <c r="A859" s="143">
        <f t="shared" si="52"/>
        <v>852</v>
      </c>
      <c r="B859" s="138" t="s">
        <v>98</v>
      </c>
      <c r="C859" s="275">
        <v>45029</v>
      </c>
      <c r="D859" s="275">
        <v>45334</v>
      </c>
      <c r="E859" s="275">
        <v>45334</v>
      </c>
      <c r="F859" s="139">
        <f t="shared" si="53"/>
        <v>305</v>
      </c>
      <c r="G859" s="140">
        <v>3341.21</v>
      </c>
      <c r="H859" s="141">
        <f t="shared" si="54"/>
        <v>2.6258187425709103E-5</v>
      </c>
      <c r="I859" s="142">
        <f t="shared" si="55"/>
        <v>8.0087471648412761E-3</v>
      </c>
    </row>
    <row r="860" spans="1:9">
      <c r="A860" s="143">
        <f t="shared" si="52"/>
        <v>853</v>
      </c>
      <c r="B860" s="138" t="s">
        <v>98</v>
      </c>
      <c r="C860" s="275">
        <v>45246</v>
      </c>
      <c r="D860" s="275">
        <v>45250</v>
      </c>
      <c r="E860" s="275">
        <v>45250</v>
      </c>
      <c r="F860" s="139">
        <f t="shared" si="53"/>
        <v>4</v>
      </c>
      <c r="G860" s="140">
        <v>5499.17</v>
      </c>
      <c r="H860" s="141">
        <f t="shared" si="54"/>
        <v>4.3217348369553761E-5</v>
      </c>
      <c r="I860" s="142">
        <f t="shared" si="55"/>
        <v>1.7286939347821505E-4</v>
      </c>
    </row>
    <row r="861" spans="1:9">
      <c r="A861" s="143">
        <f t="shared" si="52"/>
        <v>854</v>
      </c>
      <c r="B861" s="138" t="s">
        <v>98</v>
      </c>
      <c r="C861" s="275">
        <v>45015</v>
      </c>
      <c r="D861" s="275">
        <v>45026</v>
      </c>
      <c r="E861" s="275">
        <v>45026</v>
      </c>
      <c r="F861" s="139">
        <f t="shared" si="53"/>
        <v>11</v>
      </c>
      <c r="G861" s="140">
        <v>348.36</v>
      </c>
      <c r="H861" s="141">
        <f t="shared" si="54"/>
        <v>2.7377214157805175E-6</v>
      </c>
      <c r="I861" s="142">
        <f t="shared" si="55"/>
        <v>3.0114935573585692E-5</v>
      </c>
    </row>
    <row r="862" spans="1:9">
      <c r="A862" s="143">
        <f t="shared" si="52"/>
        <v>855</v>
      </c>
      <c r="B862" s="138" t="s">
        <v>98</v>
      </c>
      <c r="C862" s="275">
        <v>45263</v>
      </c>
      <c r="D862" s="275">
        <v>45266</v>
      </c>
      <c r="E862" s="275">
        <v>45266</v>
      </c>
      <c r="F862" s="139">
        <f t="shared" si="53"/>
        <v>3</v>
      </c>
      <c r="G862" s="140">
        <v>11376.54</v>
      </c>
      <c r="H862" s="141">
        <f t="shared" si="54"/>
        <v>8.9406927303604581E-5</v>
      </c>
      <c r="I862" s="142">
        <f t="shared" si="55"/>
        <v>2.6822078191081377E-4</v>
      </c>
    </row>
    <row r="863" spans="1:9">
      <c r="A863" s="143">
        <f t="shared" si="52"/>
        <v>856</v>
      </c>
      <c r="B863" s="138" t="s">
        <v>98</v>
      </c>
      <c r="C863" s="275">
        <v>45096</v>
      </c>
      <c r="D863" s="275">
        <v>45105</v>
      </c>
      <c r="E863" s="275">
        <v>45105</v>
      </c>
      <c r="F863" s="139">
        <f t="shared" si="53"/>
        <v>9</v>
      </c>
      <c r="G863" s="140">
        <v>126.99</v>
      </c>
      <c r="H863" s="141">
        <f t="shared" si="54"/>
        <v>9.9799989261099985E-7</v>
      </c>
      <c r="I863" s="142">
        <f t="shared" si="55"/>
        <v>8.981999033498998E-6</v>
      </c>
    </row>
    <row r="864" spans="1:9">
      <c r="A864" s="143">
        <f t="shared" si="52"/>
        <v>857</v>
      </c>
      <c r="B864" s="138" t="s">
        <v>98</v>
      </c>
      <c r="C864" s="275">
        <v>45051</v>
      </c>
      <c r="D864" s="275">
        <v>45058</v>
      </c>
      <c r="E864" s="275">
        <v>45058</v>
      </c>
      <c r="F864" s="139">
        <f t="shared" si="53"/>
        <v>7</v>
      </c>
      <c r="G864" s="140">
        <v>101.13</v>
      </c>
      <c r="H864" s="141">
        <f t="shared" si="54"/>
        <v>7.9476910890424765E-7</v>
      </c>
      <c r="I864" s="142">
        <f t="shared" si="55"/>
        <v>5.563383762329734E-6</v>
      </c>
    </row>
    <row r="865" spans="1:9">
      <c r="A865" s="143">
        <f t="shared" si="52"/>
        <v>858</v>
      </c>
      <c r="B865" s="138" t="s">
        <v>98</v>
      </c>
      <c r="C865" s="275">
        <v>44977</v>
      </c>
      <c r="D865" s="275">
        <v>44979</v>
      </c>
      <c r="E865" s="275">
        <v>44979</v>
      </c>
      <c r="F865" s="139">
        <f t="shared" si="53"/>
        <v>2</v>
      </c>
      <c r="G865" s="140">
        <v>28545.4</v>
      </c>
      <c r="H865" s="141">
        <f t="shared" si="54"/>
        <v>2.2433503531410376E-4</v>
      </c>
      <c r="I865" s="142">
        <f t="shared" si="55"/>
        <v>4.4867007062820752E-4</v>
      </c>
    </row>
    <row r="866" spans="1:9">
      <c r="A866" s="143">
        <f t="shared" si="52"/>
        <v>859</v>
      </c>
      <c r="B866" s="138" t="s">
        <v>98</v>
      </c>
      <c r="C866" s="275">
        <v>44935</v>
      </c>
      <c r="D866" s="275">
        <v>44992</v>
      </c>
      <c r="E866" s="275">
        <v>44992</v>
      </c>
      <c r="F866" s="139">
        <f t="shared" si="53"/>
        <v>57</v>
      </c>
      <c r="G866" s="140">
        <v>32.4</v>
      </c>
      <c r="H866" s="141">
        <f t="shared" si="54"/>
        <v>2.5462789605950384E-7</v>
      </c>
      <c r="I866" s="142">
        <f t="shared" si="55"/>
        <v>1.4513790075391718E-5</v>
      </c>
    </row>
    <row r="867" spans="1:9">
      <c r="A867" s="143">
        <f t="shared" si="52"/>
        <v>860</v>
      </c>
      <c r="B867" s="138" t="s">
        <v>98</v>
      </c>
      <c r="C867" s="275">
        <v>45127</v>
      </c>
      <c r="D867" s="275">
        <v>45131</v>
      </c>
      <c r="E867" s="275">
        <v>45131</v>
      </c>
      <c r="F867" s="139">
        <f t="shared" si="53"/>
        <v>4</v>
      </c>
      <c r="G867" s="140">
        <v>5422.45</v>
      </c>
      <c r="H867" s="141">
        <f t="shared" si="54"/>
        <v>4.2614414660119035E-5</v>
      </c>
      <c r="I867" s="142">
        <f t="shared" si="55"/>
        <v>1.7045765864047614E-4</v>
      </c>
    </row>
    <row r="868" spans="1:9">
      <c r="A868" s="143">
        <f t="shared" si="52"/>
        <v>861</v>
      </c>
      <c r="B868" s="138" t="s">
        <v>98</v>
      </c>
      <c r="C868" s="275">
        <v>45056</v>
      </c>
      <c r="D868" s="275">
        <v>45056</v>
      </c>
      <c r="E868" s="275">
        <v>45056</v>
      </c>
      <c r="F868" s="139">
        <f t="shared" si="53"/>
        <v>0</v>
      </c>
      <c r="G868" s="140">
        <v>26367.61</v>
      </c>
      <c r="H868" s="141">
        <f t="shared" si="54"/>
        <v>2.0722003266720787E-4</v>
      </c>
      <c r="I868" s="142">
        <f t="shared" si="55"/>
        <v>0</v>
      </c>
    </row>
    <row r="869" spans="1:9">
      <c r="A869" s="143">
        <f t="shared" si="52"/>
        <v>862</v>
      </c>
      <c r="B869" s="138" t="s">
        <v>98</v>
      </c>
      <c r="C869" s="275">
        <v>45086</v>
      </c>
      <c r="D869" s="275">
        <v>45091</v>
      </c>
      <c r="E869" s="275">
        <v>45091</v>
      </c>
      <c r="F869" s="139">
        <f t="shared" si="53"/>
        <v>5</v>
      </c>
      <c r="G869" s="140">
        <v>115.74</v>
      </c>
      <c r="H869" s="141">
        <f t="shared" si="54"/>
        <v>9.0958742870144987E-7</v>
      </c>
      <c r="I869" s="142">
        <f t="shared" si="55"/>
        <v>4.5479371435072498E-6</v>
      </c>
    </row>
    <row r="870" spans="1:9">
      <c r="A870" s="143">
        <f t="shared" si="52"/>
        <v>863</v>
      </c>
      <c r="B870" s="138" t="s">
        <v>98</v>
      </c>
      <c r="C870" s="275">
        <v>45148</v>
      </c>
      <c r="D870" s="275">
        <v>45153</v>
      </c>
      <c r="E870" s="275">
        <v>45153</v>
      </c>
      <c r="F870" s="139">
        <f t="shared" si="53"/>
        <v>5</v>
      </c>
      <c r="G870" s="140">
        <v>1745.68</v>
      </c>
      <c r="H870" s="141">
        <f t="shared" si="54"/>
        <v>1.3719099555344281E-5</v>
      </c>
      <c r="I870" s="142">
        <f t="shared" si="55"/>
        <v>6.8595497776721402E-5</v>
      </c>
    </row>
    <row r="871" spans="1:9">
      <c r="A871" s="143">
        <f t="shared" si="52"/>
        <v>864</v>
      </c>
      <c r="B871" s="138" t="s">
        <v>98</v>
      </c>
      <c r="C871" s="275">
        <v>45046</v>
      </c>
      <c r="D871" s="275">
        <v>45047</v>
      </c>
      <c r="E871" s="275">
        <v>45047</v>
      </c>
      <c r="F871" s="139">
        <f t="shared" si="53"/>
        <v>1</v>
      </c>
      <c r="G871" s="140">
        <v>145.81</v>
      </c>
      <c r="H871" s="141">
        <f t="shared" si="54"/>
        <v>1.1459041211245758E-6</v>
      </c>
      <c r="I871" s="142">
        <f t="shared" si="55"/>
        <v>1.1459041211245758E-6</v>
      </c>
    </row>
    <row r="872" spans="1:9">
      <c r="A872" s="143">
        <f t="shared" si="52"/>
        <v>865</v>
      </c>
      <c r="B872" s="138" t="s">
        <v>98</v>
      </c>
      <c r="C872" s="275">
        <v>45237</v>
      </c>
      <c r="D872" s="275">
        <v>45244</v>
      </c>
      <c r="E872" s="275">
        <v>45244</v>
      </c>
      <c r="F872" s="139">
        <f t="shared" si="53"/>
        <v>7</v>
      </c>
      <c r="G872" s="140">
        <v>6484.17</v>
      </c>
      <c r="H872" s="141">
        <f t="shared" si="54"/>
        <v>5.0958350765189913E-5</v>
      </c>
      <c r="I872" s="142">
        <f t="shared" si="55"/>
        <v>3.5670845535632937E-4</v>
      </c>
    </row>
    <row r="873" spans="1:9">
      <c r="A873" s="143">
        <f t="shared" si="52"/>
        <v>866</v>
      </c>
      <c r="B873" s="138" t="s">
        <v>98</v>
      </c>
      <c r="C873" s="275">
        <v>45103</v>
      </c>
      <c r="D873" s="275">
        <v>45110</v>
      </c>
      <c r="E873" s="275">
        <v>45110</v>
      </c>
      <c r="F873" s="139">
        <f t="shared" si="53"/>
        <v>7</v>
      </c>
      <c r="G873" s="140">
        <v>6110.02</v>
      </c>
      <c r="H873" s="141">
        <f t="shared" si="54"/>
        <v>4.8017948687700308E-5</v>
      </c>
      <c r="I873" s="142">
        <f t="shared" si="55"/>
        <v>3.3612564081390216E-4</v>
      </c>
    </row>
    <row r="874" spans="1:9">
      <c r="A874" s="143">
        <f t="shared" si="52"/>
        <v>867</v>
      </c>
      <c r="B874" s="138" t="s">
        <v>98</v>
      </c>
      <c r="C874" s="275">
        <v>45030</v>
      </c>
      <c r="D874" s="275">
        <v>45212</v>
      </c>
      <c r="E874" s="275">
        <v>45212</v>
      </c>
      <c r="F874" s="139">
        <f t="shared" si="53"/>
        <v>182</v>
      </c>
      <c r="G874" s="140">
        <v>376.04</v>
      </c>
      <c r="H874" s="141">
        <f t="shared" si="54"/>
        <v>2.9552553714264149E-6</v>
      </c>
      <c r="I874" s="142">
        <f t="shared" si="55"/>
        <v>5.3785647759960751E-4</v>
      </c>
    </row>
    <row r="875" spans="1:9">
      <c r="A875" s="143">
        <f t="shared" si="52"/>
        <v>868</v>
      </c>
      <c r="B875" s="138" t="s">
        <v>98</v>
      </c>
      <c r="C875" s="275">
        <v>45291</v>
      </c>
      <c r="D875" s="275">
        <v>45302</v>
      </c>
      <c r="E875" s="275">
        <v>45302</v>
      </c>
      <c r="F875" s="139">
        <f t="shared" si="53"/>
        <v>11</v>
      </c>
      <c r="G875" s="140">
        <v>3836.58</v>
      </c>
      <c r="H875" s="141">
        <f t="shared" si="54"/>
        <v>3.0151243625431213E-5</v>
      </c>
      <c r="I875" s="142">
        <f t="shared" si="55"/>
        <v>3.3166367987974332E-4</v>
      </c>
    </row>
    <row r="876" spans="1:9">
      <c r="A876" s="143">
        <f t="shared" si="52"/>
        <v>869</v>
      </c>
      <c r="B876" s="138" t="s">
        <v>98</v>
      </c>
      <c r="C876" s="275">
        <v>45090</v>
      </c>
      <c r="D876" s="275">
        <v>45097</v>
      </c>
      <c r="E876" s="275">
        <v>45097</v>
      </c>
      <c r="F876" s="139">
        <f t="shared" si="53"/>
        <v>7</v>
      </c>
      <c r="G876" s="140">
        <v>1652.54</v>
      </c>
      <c r="H876" s="141">
        <f t="shared" si="54"/>
        <v>1.2987122943030015E-5</v>
      </c>
      <c r="I876" s="142">
        <f t="shared" si="55"/>
        <v>9.0909860601210107E-5</v>
      </c>
    </row>
    <row r="877" spans="1:9">
      <c r="A877" s="143">
        <f t="shared" si="52"/>
        <v>870</v>
      </c>
      <c r="B877" s="138" t="s">
        <v>98</v>
      </c>
      <c r="C877" s="275">
        <v>45224</v>
      </c>
      <c r="D877" s="275">
        <v>45232</v>
      </c>
      <c r="E877" s="275">
        <v>45232</v>
      </c>
      <c r="F877" s="139">
        <f t="shared" si="53"/>
        <v>8</v>
      </c>
      <c r="G877" s="140">
        <v>1298.3399999999999</v>
      </c>
      <c r="H877" s="141">
        <f t="shared" si="54"/>
        <v>1.0203505634873341E-5</v>
      </c>
      <c r="I877" s="142">
        <f t="shared" si="55"/>
        <v>8.1628045078986725E-5</v>
      </c>
    </row>
    <row r="878" spans="1:9">
      <c r="A878" s="143">
        <f t="shared" si="52"/>
        <v>871</v>
      </c>
      <c r="B878" s="138" t="s">
        <v>98</v>
      </c>
      <c r="C878" s="275">
        <v>44964</v>
      </c>
      <c r="D878" s="275">
        <v>44985</v>
      </c>
      <c r="E878" s="275">
        <v>44985</v>
      </c>
      <c r="F878" s="139">
        <f t="shared" si="53"/>
        <v>21</v>
      </c>
      <c r="G878" s="140">
        <v>676.42</v>
      </c>
      <c r="H878" s="141">
        <f t="shared" si="54"/>
        <v>5.3159074522398024E-6</v>
      </c>
      <c r="I878" s="142">
        <f t="shared" si="55"/>
        <v>1.1163405649703585E-4</v>
      </c>
    </row>
    <row r="879" spans="1:9">
      <c r="A879" s="143">
        <f t="shared" si="52"/>
        <v>872</v>
      </c>
      <c r="B879" s="138" t="s">
        <v>98</v>
      </c>
      <c r="C879" s="275">
        <v>45273</v>
      </c>
      <c r="D879" s="275">
        <v>45278</v>
      </c>
      <c r="E879" s="275">
        <v>45278</v>
      </c>
      <c r="F879" s="139">
        <f t="shared" si="53"/>
        <v>5</v>
      </c>
      <c r="G879" s="140">
        <v>23967.71</v>
      </c>
      <c r="H879" s="141">
        <f t="shared" si="54"/>
        <v>1.8835949292173861E-4</v>
      </c>
      <c r="I879" s="142">
        <f t="shared" si="55"/>
        <v>9.4179746460869307E-4</v>
      </c>
    </row>
    <row r="880" spans="1:9">
      <c r="A880" s="143">
        <f t="shared" si="52"/>
        <v>873</v>
      </c>
      <c r="B880" s="138" t="s">
        <v>98</v>
      </c>
      <c r="C880" s="275">
        <v>45257</v>
      </c>
      <c r="D880" s="275">
        <v>45265</v>
      </c>
      <c r="E880" s="275">
        <v>45265</v>
      </c>
      <c r="F880" s="139">
        <f t="shared" si="53"/>
        <v>8</v>
      </c>
      <c r="G880" s="140">
        <v>1355.11</v>
      </c>
      <c r="H880" s="141">
        <f t="shared" si="54"/>
        <v>1.0649654574975131E-5</v>
      </c>
      <c r="I880" s="142">
        <f t="shared" si="55"/>
        <v>8.5197236599801048E-5</v>
      </c>
    </row>
    <row r="881" spans="1:9">
      <c r="A881" s="143">
        <f t="shared" si="52"/>
        <v>874</v>
      </c>
      <c r="B881" s="138" t="s">
        <v>98</v>
      </c>
      <c r="C881" s="275">
        <v>45223</v>
      </c>
      <c r="D881" s="275">
        <v>45226</v>
      </c>
      <c r="E881" s="275">
        <v>45226</v>
      </c>
      <c r="F881" s="139">
        <f t="shared" si="53"/>
        <v>3</v>
      </c>
      <c r="G881" s="140">
        <v>4171.22</v>
      </c>
      <c r="H881" s="141">
        <f t="shared" si="54"/>
        <v>3.2781141129670487E-5</v>
      </c>
      <c r="I881" s="142">
        <f t="shared" si="55"/>
        <v>9.8343423389011462E-5</v>
      </c>
    </row>
    <row r="882" spans="1:9">
      <c r="A882" s="143">
        <f t="shared" si="52"/>
        <v>875</v>
      </c>
      <c r="B882" s="138" t="s">
        <v>98</v>
      </c>
      <c r="C882" s="275">
        <v>45159</v>
      </c>
      <c r="D882" s="275">
        <v>45159</v>
      </c>
      <c r="E882" s="275">
        <v>45159</v>
      </c>
      <c r="F882" s="139">
        <f t="shared" si="53"/>
        <v>0</v>
      </c>
      <c r="G882" s="140">
        <v>4224.8999999999996</v>
      </c>
      <c r="H882" s="141">
        <f t="shared" si="54"/>
        <v>3.3203006113018451E-5</v>
      </c>
      <c r="I882" s="142">
        <f t="shared" si="55"/>
        <v>0</v>
      </c>
    </row>
    <row r="883" spans="1:9">
      <c r="A883" s="143">
        <f t="shared" si="52"/>
        <v>876</v>
      </c>
      <c r="B883" s="138" t="s">
        <v>98</v>
      </c>
      <c r="C883" s="275">
        <v>45135</v>
      </c>
      <c r="D883" s="275">
        <v>45141</v>
      </c>
      <c r="E883" s="275">
        <v>45141</v>
      </c>
      <c r="F883" s="139">
        <f t="shared" si="53"/>
        <v>6</v>
      </c>
      <c r="G883" s="140">
        <v>2460.85</v>
      </c>
      <c r="H883" s="141">
        <f t="shared" si="54"/>
        <v>1.9339538827716978E-5</v>
      </c>
      <c r="I883" s="142">
        <f t="shared" si="55"/>
        <v>1.1603723296630186E-4</v>
      </c>
    </row>
    <row r="884" spans="1:9">
      <c r="A884" s="143">
        <f t="shared" si="52"/>
        <v>877</v>
      </c>
      <c r="B884" s="138" t="s">
        <v>98</v>
      </c>
      <c r="C884" s="275">
        <v>44956</v>
      </c>
      <c r="D884" s="275">
        <v>45222</v>
      </c>
      <c r="E884" s="275">
        <v>45222</v>
      </c>
      <c r="F884" s="139">
        <f t="shared" si="53"/>
        <v>266</v>
      </c>
      <c r="G884" s="140">
        <v>210.88</v>
      </c>
      <c r="H884" s="141">
        <f t="shared" si="54"/>
        <v>1.6572818123774128E-6</v>
      </c>
      <c r="I884" s="142">
        <f t="shared" si="55"/>
        <v>4.4083696209239182E-4</v>
      </c>
    </row>
    <row r="885" spans="1:9">
      <c r="A885" s="143">
        <f t="shared" si="52"/>
        <v>878</v>
      </c>
      <c r="B885" s="138" t="s">
        <v>98</v>
      </c>
      <c r="C885" s="275">
        <v>44963</v>
      </c>
      <c r="D885" s="275">
        <v>44963</v>
      </c>
      <c r="E885" s="275">
        <v>44963</v>
      </c>
      <c r="F885" s="139">
        <f t="shared" si="53"/>
        <v>0</v>
      </c>
      <c r="G885" s="140">
        <v>1256.23</v>
      </c>
      <c r="H885" s="141">
        <f t="shared" si="54"/>
        <v>9.8725679588527946E-6</v>
      </c>
      <c r="I885" s="142">
        <f t="shared" si="55"/>
        <v>0</v>
      </c>
    </row>
    <row r="886" spans="1:9">
      <c r="A886" s="143">
        <f t="shared" si="52"/>
        <v>879</v>
      </c>
      <c r="B886" s="138" t="s">
        <v>98</v>
      </c>
      <c r="C886" s="275">
        <v>45118</v>
      </c>
      <c r="D886" s="275">
        <v>45118</v>
      </c>
      <c r="E886" s="275">
        <v>45118</v>
      </c>
      <c r="F886" s="139">
        <f t="shared" si="53"/>
        <v>0</v>
      </c>
      <c r="G886" s="140">
        <v>6433.47</v>
      </c>
      <c r="H886" s="141">
        <f t="shared" si="54"/>
        <v>5.0559905261170877E-5</v>
      </c>
      <c r="I886" s="142">
        <f t="shared" si="55"/>
        <v>0</v>
      </c>
    </row>
    <row r="887" spans="1:9">
      <c r="A887" s="143">
        <f t="shared" si="52"/>
        <v>880</v>
      </c>
      <c r="B887" s="138" t="s">
        <v>98</v>
      </c>
      <c r="C887" s="275">
        <v>45233</v>
      </c>
      <c r="D887" s="275">
        <v>45240</v>
      </c>
      <c r="E887" s="275">
        <v>45240</v>
      </c>
      <c r="F887" s="139">
        <f t="shared" si="53"/>
        <v>7</v>
      </c>
      <c r="G887" s="140">
        <v>1063.57</v>
      </c>
      <c r="H887" s="141">
        <f t="shared" si="54"/>
        <v>8.3584750435804478E-6</v>
      </c>
      <c r="I887" s="142">
        <f t="shared" si="55"/>
        <v>5.8509325305063138E-5</v>
      </c>
    </row>
    <row r="888" spans="1:9">
      <c r="A888" s="143">
        <f t="shared" si="52"/>
        <v>881</v>
      </c>
      <c r="B888" s="138" t="s">
        <v>98</v>
      </c>
      <c r="C888" s="275">
        <v>45189</v>
      </c>
      <c r="D888" s="275">
        <v>45189</v>
      </c>
      <c r="E888" s="275">
        <v>45189</v>
      </c>
      <c r="F888" s="139">
        <f t="shared" si="53"/>
        <v>0</v>
      </c>
      <c r="G888" s="140">
        <v>1906.47</v>
      </c>
      <c r="H888" s="141">
        <f t="shared" si="54"/>
        <v>1.4982729783967974E-5</v>
      </c>
      <c r="I888" s="142">
        <f t="shared" si="55"/>
        <v>0</v>
      </c>
    </row>
    <row r="889" spans="1:9">
      <c r="A889" s="143">
        <f t="shared" si="52"/>
        <v>882</v>
      </c>
      <c r="B889" s="138" t="s">
        <v>98</v>
      </c>
      <c r="C889" s="275">
        <v>45160</v>
      </c>
      <c r="D889" s="275">
        <v>45160</v>
      </c>
      <c r="E889" s="275">
        <v>45160</v>
      </c>
      <c r="F889" s="139">
        <f t="shared" si="53"/>
        <v>0</v>
      </c>
      <c r="G889" s="140">
        <v>359.83</v>
      </c>
      <c r="H889" s="141">
        <f t="shared" si="54"/>
        <v>2.827862834539854E-6</v>
      </c>
      <c r="I889" s="142">
        <f t="shared" si="55"/>
        <v>0</v>
      </c>
    </row>
    <row r="890" spans="1:9">
      <c r="A890" s="143">
        <f t="shared" si="52"/>
        <v>883</v>
      </c>
      <c r="B890" s="138" t="s">
        <v>98</v>
      </c>
      <c r="C890" s="275">
        <v>45027</v>
      </c>
      <c r="D890" s="275">
        <v>45029</v>
      </c>
      <c r="E890" s="275">
        <v>45029</v>
      </c>
      <c r="F890" s="139">
        <f t="shared" si="53"/>
        <v>2</v>
      </c>
      <c r="G890" s="140">
        <v>66483.490000000005</v>
      </c>
      <c r="H890" s="141">
        <f t="shared" si="54"/>
        <v>5.224861475738601E-4</v>
      </c>
      <c r="I890" s="142">
        <f t="shared" si="55"/>
        <v>1.0449722951477202E-3</v>
      </c>
    </row>
    <row r="891" spans="1:9">
      <c r="A891" s="143">
        <f t="shared" si="52"/>
        <v>884</v>
      </c>
      <c r="B891" s="138" t="s">
        <v>98</v>
      </c>
      <c r="C891" s="275">
        <v>45005</v>
      </c>
      <c r="D891" s="275">
        <v>45006</v>
      </c>
      <c r="E891" s="275">
        <v>45006</v>
      </c>
      <c r="F891" s="139">
        <f t="shared" si="53"/>
        <v>1</v>
      </c>
      <c r="G891" s="140">
        <v>20392.2</v>
      </c>
      <c r="H891" s="141">
        <f t="shared" si="54"/>
        <v>1.6025996858100663E-4</v>
      </c>
      <c r="I891" s="142">
        <f t="shared" si="55"/>
        <v>1.6025996858100663E-4</v>
      </c>
    </row>
    <row r="892" spans="1:9">
      <c r="A892" s="143">
        <f t="shared" si="52"/>
        <v>885</v>
      </c>
      <c r="B892" s="138" t="s">
        <v>98</v>
      </c>
      <c r="C892" s="275">
        <v>45078</v>
      </c>
      <c r="D892" s="275">
        <v>45099</v>
      </c>
      <c r="E892" s="275">
        <v>45099</v>
      </c>
      <c r="F892" s="139">
        <f t="shared" si="53"/>
        <v>21</v>
      </c>
      <c r="G892" s="140">
        <v>68.72</v>
      </c>
      <c r="H892" s="141">
        <f t="shared" si="54"/>
        <v>5.4006262398793536E-7</v>
      </c>
      <c r="I892" s="142">
        <f t="shared" si="55"/>
        <v>1.1341315103746642E-5</v>
      </c>
    </row>
    <row r="893" spans="1:9">
      <c r="A893" s="143">
        <f t="shared" si="52"/>
        <v>886</v>
      </c>
      <c r="B893" s="138" t="s">
        <v>98</v>
      </c>
      <c r="C893" s="275">
        <v>45131</v>
      </c>
      <c r="D893" s="275">
        <v>45131</v>
      </c>
      <c r="E893" s="275">
        <v>45131</v>
      </c>
      <c r="F893" s="139">
        <f t="shared" si="53"/>
        <v>0</v>
      </c>
      <c r="G893" s="140">
        <v>1538.42</v>
      </c>
      <c r="H893" s="141">
        <f t="shared" si="54"/>
        <v>1.2090266909131542E-5</v>
      </c>
      <c r="I893" s="142">
        <f t="shared" si="55"/>
        <v>0</v>
      </c>
    </row>
    <row r="894" spans="1:9">
      <c r="A894" s="143">
        <f t="shared" si="52"/>
        <v>887</v>
      </c>
      <c r="B894" s="138" t="s">
        <v>98</v>
      </c>
      <c r="C894" s="275">
        <v>44970</v>
      </c>
      <c r="D894" s="275">
        <v>44974</v>
      </c>
      <c r="E894" s="275">
        <v>44974</v>
      </c>
      <c r="F894" s="139">
        <f t="shared" si="53"/>
        <v>4</v>
      </c>
      <c r="G894" s="140">
        <v>11561.27</v>
      </c>
      <c r="H894" s="141">
        <f t="shared" si="54"/>
        <v>9.0858699255427788E-5</v>
      </c>
      <c r="I894" s="142">
        <f t="shared" si="55"/>
        <v>3.6343479702171115E-4</v>
      </c>
    </row>
    <row r="895" spans="1:9">
      <c r="A895" s="143">
        <f t="shared" si="52"/>
        <v>888</v>
      </c>
      <c r="B895" s="138" t="s">
        <v>98</v>
      </c>
      <c r="C895" s="275">
        <v>45037</v>
      </c>
      <c r="D895" s="275">
        <v>45037</v>
      </c>
      <c r="E895" s="275">
        <v>45037</v>
      </c>
      <c r="F895" s="139">
        <f t="shared" si="53"/>
        <v>0</v>
      </c>
      <c r="G895" s="140">
        <v>1259.47</v>
      </c>
      <c r="H895" s="141">
        <f t="shared" si="54"/>
        <v>9.8980307484587455E-6</v>
      </c>
      <c r="I895" s="142">
        <f t="shared" si="55"/>
        <v>0</v>
      </c>
    </row>
    <row r="896" spans="1:9">
      <c r="A896" s="143">
        <f t="shared" si="52"/>
        <v>889</v>
      </c>
      <c r="B896" s="138" t="s">
        <v>98</v>
      </c>
      <c r="C896" s="275">
        <v>45142</v>
      </c>
      <c r="D896" s="275">
        <v>45148</v>
      </c>
      <c r="E896" s="275">
        <v>45148</v>
      </c>
      <c r="F896" s="139">
        <f t="shared" si="53"/>
        <v>6</v>
      </c>
      <c r="G896" s="140">
        <v>704.46</v>
      </c>
      <c r="H896" s="141">
        <f t="shared" si="54"/>
        <v>5.5362706067308058E-6</v>
      </c>
      <c r="I896" s="142">
        <f t="shared" si="55"/>
        <v>3.3217623640384835E-5</v>
      </c>
    </row>
    <row r="897" spans="1:9">
      <c r="A897" s="143">
        <f t="shared" si="52"/>
        <v>890</v>
      </c>
      <c r="B897" s="138" t="s">
        <v>98</v>
      </c>
      <c r="C897" s="275">
        <v>45246</v>
      </c>
      <c r="D897" s="275">
        <v>45303</v>
      </c>
      <c r="E897" s="275">
        <v>45303</v>
      </c>
      <c r="F897" s="139">
        <f t="shared" si="53"/>
        <v>57</v>
      </c>
      <c r="G897" s="140">
        <v>144.19999999999999</v>
      </c>
      <c r="H897" s="141">
        <f t="shared" si="54"/>
        <v>1.1332513151784092E-6</v>
      </c>
      <c r="I897" s="142">
        <f t="shared" si="55"/>
        <v>6.4595324965169331E-5</v>
      </c>
    </row>
    <row r="898" spans="1:9">
      <c r="A898" s="143">
        <f t="shared" si="52"/>
        <v>891</v>
      </c>
      <c r="B898" s="138" t="s">
        <v>98</v>
      </c>
      <c r="C898" s="275">
        <v>44970</v>
      </c>
      <c r="D898" s="275">
        <v>45005</v>
      </c>
      <c r="E898" s="275">
        <v>45005</v>
      </c>
      <c r="F898" s="139">
        <f t="shared" si="53"/>
        <v>35</v>
      </c>
      <c r="G898" s="140">
        <v>127.36</v>
      </c>
      <c r="H898" s="141">
        <f t="shared" si="54"/>
        <v>1.000907680312914E-6</v>
      </c>
      <c r="I898" s="142">
        <f t="shared" si="55"/>
        <v>3.5031768810951991E-5</v>
      </c>
    </row>
    <row r="899" spans="1:9">
      <c r="A899" s="143">
        <f t="shared" si="52"/>
        <v>892</v>
      </c>
      <c r="B899" s="138" t="s">
        <v>98</v>
      </c>
      <c r="C899" s="275">
        <v>44945</v>
      </c>
      <c r="D899" s="275">
        <v>44950</v>
      </c>
      <c r="E899" s="275">
        <v>44950</v>
      </c>
      <c r="F899" s="139">
        <f t="shared" si="53"/>
        <v>5</v>
      </c>
      <c r="G899" s="140">
        <v>45448.2</v>
      </c>
      <c r="H899" s="141">
        <f t="shared" si="54"/>
        <v>3.5717220820035626E-4</v>
      </c>
      <c r="I899" s="142">
        <f t="shared" si="55"/>
        <v>1.7858610410017813E-3</v>
      </c>
    </row>
    <row r="900" spans="1:9">
      <c r="A900" s="143">
        <f t="shared" si="52"/>
        <v>893</v>
      </c>
      <c r="B900" s="138" t="s">
        <v>98</v>
      </c>
      <c r="C900" s="275">
        <v>45005</v>
      </c>
      <c r="D900" s="275">
        <v>45005</v>
      </c>
      <c r="E900" s="275">
        <v>45005</v>
      </c>
      <c r="F900" s="139">
        <f t="shared" si="53"/>
        <v>0</v>
      </c>
      <c r="G900" s="140">
        <v>18625.060000000001</v>
      </c>
      <c r="H900" s="141">
        <f t="shared" si="54"/>
        <v>1.4637221733895133E-4</v>
      </c>
      <c r="I900" s="142">
        <f t="shared" si="55"/>
        <v>0</v>
      </c>
    </row>
    <row r="901" spans="1:9">
      <c r="A901" s="143">
        <f t="shared" si="52"/>
        <v>894</v>
      </c>
      <c r="B901" s="138" t="s">
        <v>98</v>
      </c>
      <c r="C901" s="275">
        <v>45232</v>
      </c>
      <c r="D901" s="275">
        <v>45233</v>
      </c>
      <c r="E901" s="275">
        <v>45233</v>
      </c>
      <c r="F901" s="139">
        <f t="shared" si="53"/>
        <v>1</v>
      </c>
      <c r="G901" s="140">
        <v>7001.31</v>
      </c>
      <c r="H901" s="141">
        <f t="shared" si="54"/>
        <v>5.5022494906184111E-5</v>
      </c>
      <c r="I901" s="142">
        <f t="shared" si="55"/>
        <v>5.5022494906184111E-5</v>
      </c>
    </row>
    <row r="902" spans="1:9">
      <c r="A902" s="143">
        <f t="shared" si="52"/>
        <v>895</v>
      </c>
      <c r="B902" s="138" t="s">
        <v>98</v>
      </c>
      <c r="C902" s="275">
        <v>45083</v>
      </c>
      <c r="D902" s="275">
        <v>45083</v>
      </c>
      <c r="E902" s="275">
        <v>45083</v>
      </c>
      <c r="F902" s="139">
        <f t="shared" si="53"/>
        <v>0</v>
      </c>
      <c r="G902" s="140">
        <v>1986.99</v>
      </c>
      <c r="H902" s="141">
        <f t="shared" si="54"/>
        <v>1.5615527258989926E-5</v>
      </c>
      <c r="I902" s="142">
        <f t="shared" si="55"/>
        <v>0</v>
      </c>
    </row>
    <row r="903" spans="1:9">
      <c r="A903" s="143">
        <f t="shared" si="52"/>
        <v>896</v>
      </c>
      <c r="B903" s="138" t="s">
        <v>98</v>
      </c>
      <c r="C903" s="275">
        <v>45283</v>
      </c>
      <c r="D903" s="275">
        <v>45287</v>
      </c>
      <c r="E903" s="275">
        <v>45287</v>
      </c>
      <c r="F903" s="139">
        <f t="shared" si="53"/>
        <v>4</v>
      </c>
      <c r="G903" s="140">
        <v>7998.73</v>
      </c>
      <c r="H903" s="141">
        <f t="shared" si="54"/>
        <v>6.2861104661976399E-5</v>
      </c>
      <c r="I903" s="142">
        <f t="shared" si="55"/>
        <v>2.5144441864790559E-4</v>
      </c>
    </row>
    <row r="904" spans="1:9">
      <c r="A904" s="143">
        <f t="shared" ref="A904:A967" si="56">A903+1</f>
        <v>897</v>
      </c>
      <c r="B904" s="138" t="s">
        <v>98</v>
      </c>
      <c r="C904" s="275">
        <v>45259</v>
      </c>
      <c r="D904" s="275">
        <v>45262</v>
      </c>
      <c r="E904" s="275">
        <v>45262</v>
      </c>
      <c r="F904" s="139">
        <f t="shared" ref="F904:F967" si="57">E904-C904</f>
        <v>3</v>
      </c>
      <c r="G904" s="140">
        <v>9889.43</v>
      </c>
      <c r="H904" s="141">
        <f t="shared" ref="H904:H967" si="58">G904/$G$8894</f>
        <v>7.7719899818757393E-5</v>
      </c>
      <c r="I904" s="142">
        <f t="shared" ref="I904:I967" si="59">H904*F904</f>
        <v>2.3315969945627218E-4</v>
      </c>
    </row>
    <row r="905" spans="1:9">
      <c r="A905" s="143">
        <f t="shared" si="56"/>
        <v>898</v>
      </c>
      <c r="B905" s="138" t="s">
        <v>98</v>
      </c>
      <c r="C905" s="275">
        <v>45281</v>
      </c>
      <c r="D905" s="275">
        <v>45288</v>
      </c>
      <c r="E905" s="275">
        <v>45288</v>
      </c>
      <c r="F905" s="139">
        <f t="shared" si="57"/>
        <v>7</v>
      </c>
      <c r="G905" s="140">
        <v>12919.13</v>
      </c>
      <c r="H905" s="141">
        <f t="shared" si="58"/>
        <v>1.0152996576602525E-4</v>
      </c>
      <c r="I905" s="142">
        <f t="shared" si="59"/>
        <v>7.1070976036217677E-4</v>
      </c>
    </row>
    <row r="906" spans="1:9">
      <c r="A906" s="143">
        <f t="shared" si="56"/>
        <v>899</v>
      </c>
      <c r="B906" s="138" t="s">
        <v>98</v>
      </c>
      <c r="C906" s="275">
        <v>45170</v>
      </c>
      <c r="D906" s="275">
        <v>45177</v>
      </c>
      <c r="E906" s="275">
        <v>45177</v>
      </c>
      <c r="F906" s="139">
        <f t="shared" si="57"/>
        <v>7</v>
      </c>
      <c r="G906" s="140">
        <v>7616.29</v>
      </c>
      <c r="H906" s="141">
        <f t="shared" si="58"/>
        <v>5.9855552422192553E-5</v>
      </c>
      <c r="I906" s="142">
        <f t="shared" si="59"/>
        <v>4.1898886695534786E-4</v>
      </c>
    </row>
    <row r="907" spans="1:9">
      <c r="A907" s="143">
        <f t="shared" si="56"/>
        <v>900</v>
      </c>
      <c r="B907" s="138" t="s">
        <v>98</v>
      </c>
      <c r="C907" s="275">
        <v>45100</v>
      </c>
      <c r="D907" s="275">
        <v>45100</v>
      </c>
      <c r="E907" s="275">
        <v>45100</v>
      </c>
      <c r="F907" s="139">
        <f t="shared" si="57"/>
        <v>0</v>
      </c>
      <c r="G907" s="140">
        <v>2229.2800000000002</v>
      </c>
      <c r="H907" s="141">
        <f t="shared" si="58"/>
        <v>1.7519656670602802E-5</v>
      </c>
      <c r="I907" s="142">
        <f t="shared" si="59"/>
        <v>0</v>
      </c>
    </row>
    <row r="908" spans="1:9">
      <c r="A908" s="143">
        <f t="shared" si="56"/>
        <v>901</v>
      </c>
      <c r="B908" s="138" t="s">
        <v>98</v>
      </c>
      <c r="C908" s="275">
        <v>45194</v>
      </c>
      <c r="D908" s="275">
        <v>45204</v>
      </c>
      <c r="E908" s="275">
        <v>45204</v>
      </c>
      <c r="F908" s="139">
        <f t="shared" si="57"/>
        <v>10</v>
      </c>
      <c r="G908" s="140">
        <v>300.39999999999998</v>
      </c>
      <c r="H908" s="141">
        <f t="shared" si="58"/>
        <v>2.3608092585270047E-6</v>
      </c>
      <c r="I908" s="142">
        <f t="shared" si="59"/>
        <v>2.3608092585270046E-5</v>
      </c>
    </row>
    <row r="909" spans="1:9">
      <c r="A909" s="143">
        <f t="shared" si="56"/>
        <v>902</v>
      </c>
      <c r="B909" s="138" t="s">
        <v>98</v>
      </c>
      <c r="C909" s="275">
        <v>45282</v>
      </c>
      <c r="D909" s="275">
        <v>45289</v>
      </c>
      <c r="E909" s="275">
        <v>45289</v>
      </c>
      <c r="F909" s="139">
        <f t="shared" si="57"/>
        <v>7</v>
      </c>
      <c r="G909" s="140">
        <v>36502.870000000003</v>
      </c>
      <c r="H909" s="141">
        <f t="shared" si="58"/>
        <v>2.8687188235288836E-4</v>
      </c>
      <c r="I909" s="142">
        <f t="shared" si="59"/>
        <v>2.0081031764702184E-3</v>
      </c>
    </row>
    <row r="910" spans="1:9">
      <c r="A910" s="143">
        <f t="shared" si="56"/>
        <v>903</v>
      </c>
      <c r="B910" s="138" t="s">
        <v>98</v>
      </c>
      <c r="C910" s="275">
        <v>44981</v>
      </c>
      <c r="D910" s="275">
        <v>44986</v>
      </c>
      <c r="E910" s="275">
        <v>44986</v>
      </c>
      <c r="F910" s="139">
        <f t="shared" si="57"/>
        <v>5</v>
      </c>
      <c r="G910" s="140">
        <v>79432.38</v>
      </c>
      <c r="H910" s="141">
        <f t="shared" si="58"/>
        <v>6.2424999377774738E-4</v>
      </c>
      <c r="I910" s="142">
        <f t="shared" si="59"/>
        <v>3.121249968888737E-3</v>
      </c>
    </row>
    <row r="911" spans="1:9">
      <c r="A911" s="143">
        <f t="shared" si="56"/>
        <v>904</v>
      </c>
      <c r="B911" s="138" t="s">
        <v>98</v>
      </c>
      <c r="C911" s="275">
        <v>45183</v>
      </c>
      <c r="D911" s="275">
        <v>45194</v>
      </c>
      <c r="E911" s="275">
        <v>45194</v>
      </c>
      <c r="F911" s="139">
        <f t="shared" si="57"/>
        <v>11</v>
      </c>
      <c r="G911" s="140">
        <v>64.66</v>
      </c>
      <c r="H911" s="141">
        <f t="shared" si="58"/>
        <v>5.081555481236889E-7</v>
      </c>
      <c r="I911" s="142">
        <f t="shared" si="59"/>
        <v>5.5897110293605778E-6</v>
      </c>
    </row>
    <row r="912" spans="1:9">
      <c r="A912" s="143">
        <f t="shared" si="56"/>
        <v>905</v>
      </c>
      <c r="B912" s="138" t="s">
        <v>98</v>
      </c>
      <c r="C912" s="275">
        <v>45239</v>
      </c>
      <c r="D912" s="275">
        <v>45245</v>
      </c>
      <c r="E912" s="275">
        <v>45245</v>
      </c>
      <c r="F912" s="139">
        <f t="shared" si="57"/>
        <v>6</v>
      </c>
      <c r="G912" s="140">
        <v>7908.66</v>
      </c>
      <c r="H912" s="141">
        <f t="shared" si="58"/>
        <v>6.2153254828702342E-5</v>
      </c>
      <c r="I912" s="142">
        <f t="shared" si="59"/>
        <v>3.7291952897221405E-4</v>
      </c>
    </row>
    <row r="913" spans="1:9">
      <c r="A913" s="143">
        <f t="shared" si="56"/>
        <v>906</v>
      </c>
      <c r="B913" s="138" t="s">
        <v>98</v>
      </c>
      <c r="C913" s="275">
        <v>45073</v>
      </c>
      <c r="D913" s="275">
        <v>45077</v>
      </c>
      <c r="E913" s="275">
        <v>45077</v>
      </c>
      <c r="F913" s="139">
        <f t="shared" si="57"/>
        <v>4</v>
      </c>
      <c r="G913" s="140">
        <v>170.34</v>
      </c>
      <c r="H913" s="141">
        <f t="shared" si="58"/>
        <v>1.338682586875799E-6</v>
      </c>
      <c r="I913" s="142">
        <f t="shared" si="59"/>
        <v>5.3547303475031958E-6</v>
      </c>
    </row>
    <row r="914" spans="1:9">
      <c r="A914" s="143">
        <f t="shared" si="56"/>
        <v>907</v>
      </c>
      <c r="B914" s="138" t="s">
        <v>98</v>
      </c>
      <c r="C914" s="275">
        <v>45138</v>
      </c>
      <c r="D914" s="275">
        <v>45138</v>
      </c>
      <c r="E914" s="275">
        <v>45138</v>
      </c>
      <c r="F914" s="139">
        <f t="shared" si="57"/>
        <v>0</v>
      </c>
      <c r="G914" s="140">
        <v>4483.71</v>
      </c>
      <c r="H914" s="141">
        <f t="shared" si="58"/>
        <v>3.5236964316078953E-5</v>
      </c>
      <c r="I914" s="142">
        <f t="shared" si="59"/>
        <v>0</v>
      </c>
    </row>
    <row r="915" spans="1:9">
      <c r="A915" s="143">
        <f t="shared" si="56"/>
        <v>908</v>
      </c>
      <c r="B915" s="138" t="s">
        <v>98</v>
      </c>
      <c r="C915" s="275">
        <v>45056</v>
      </c>
      <c r="D915" s="275">
        <v>45061</v>
      </c>
      <c r="E915" s="275">
        <v>45061</v>
      </c>
      <c r="F915" s="139">
        <f t="shared" si="57"/>
        <v>5</v>
      </c>
      <c r="G915" s="140">
        <v>2157.8000000000002</v>
      </c>
      <c r="H915" s="141">
        <f t="shared" si="58"/>
        <v>1.6957903522135724E-5</v>
      </c>
      <c r="I915" s="142">
        <f t="shared" si="59"/>
        <v>8.478951761067862E-5</v>
      </c>
    </row>
    <row r="916" spans="1:9">
      <c r="A916" s="143">
        <f t="shared" si="56"/>
        <v>909</v>
      </c>
      <c r="B916" s="138" t="s">
        <v>98</v>
      </c>
      <c r="C916" s="275">
        <v>44967</v>
      </c>
      <c r="D916" s="275">
        <v>44973</v>
      </c>
      <c r="E916" s="275">
        <v>44973</v>
      </c>
      <c r="F916" s="139">
        <f t="shared" si="57"/>
        <v>6</v>
      </c>
      <c r="G916" s="140">
        <v>22957.759999999998</v>
      </c>
      <c r="H916" s="141">
        <f t="shared" si="58"/>
        <v>1.8042241132836529E-4</v>
      </c>
      <c r="I916" s="142">
        <f t="shared" si="59"/>
        <v>1.0825344679701917E-3</v>
      </c>
    </row>
    <row r="917" spans="1:9">
      <c r="A917" s="143">
        <f t="shared" si="56"/>
        <v>910</v>
      </c>
      <c r="B917" s="138" t="s">
        <v>98</v>
      </c>
      <c r="C917" s="275">
        <v>45149</v>
      </c>
      <c r="D917" s="275">
        <v>45156</v>
      </c>
      <c r="E917" s="275">
        <v>45156</v>
      </c>
      <c r="F917" s="139">
        <f t="shared" si="57"/>
        <v>7</v>
      </c>
      <c r="G917" s="140">
        <v>188.28</v>
      </c>
      <c r="H917" s="141">
        <f t="shared" si="58"/>
        <v>1.479670995990228E-6</v>
      </c>
      <c r="I917" s="142">
        <f t="shared" si="59"/>
        <v>1.0357696971931596E-5</v>
      </c>
    </row>
    <row r="918" spans="1:9">
      <c r="A918" s="143">
        <f t="shared" si="56"/>
        <v>911</v>
      </c>
      <c r="B918" s="138" t="s">
        <v>98</v>
      </c>
      <c r="C918" s="275">
        <v>45126</v>
      </c>
      <c r="D918" s="275">
        <v>45134</v>
      </c>
      <c r="E918" s="275">
        <v>45134</v>
      </c>
      <c r="F918" s="139">
        <f t="shared" si="57"/>
        <v>8</v>
      </c>
      <c r="G918" s="140">
        <v>399.8</v>
      </c>
      <c r="H918" s="141">
        <f t="shared" si="58"/>
        <v>3.1419824952033843E-6</v>
      </c>
      <c r="I918" s="142">
        <f t="shared" si="59"/>
        <v>2.5135859961627075E-5</v>
      </c>
    </row>
    <row r="919" spans="1:9">
      <c r="A919" s="143">
        <f t="shared" si="56"/>
        <v>912</v>
      </c>
      <c r="B919" s="138" t="s">
        <v>98</v>
      </c>
      <c r="C919" s="275">
        <v>45105</v>
      </c>
      <c r="D919" s="275">
        <v>45112</v>
      </c>
      <c r="E919" s="275">
        <v>45112</v>
      </c>
      <c r="F919" s="139">
        <f t="shared" si="57"/>
        <v>7</v>
      </c>
      <c r="G919" s="140">
        <v>5661.79</v>
      </c>
      <c r="H919" s="141">
        <f t="shared" si="58"/>
        <v>4.4495360358973408E-5</v>
      </c>
      <c r="I919" s="142">
        <f t="shared" si="59"/>
        <v>3.1146752251281384E-4</v>
      </c>
    </row>
    <row r="920" spans="1:9">
      <c r="A920" s="143">
        <f t="shared" si="56"/>
        <v>913</v>
      </c>
      <c r="B920" s="138" t="s">
        <v>98</v>
      </c>
      <c r="C920" s="275">
        <v>45196</v>
      </c>
      <c r="D920" s="275">
        <v>45196</v>
      </c>
      <c r="E920" s="275">
        <v>45196</v>
      </c>
      <c r="F920" s="139">
        <f t="shared" si="57"/>
        <v>0</v>
      </c>
      <c r="G920" s="140">
        <v>6936.25</v>
      </c>
      <c r="H920" s="141">
        <f t="shared" si="58"/>
        <v>5.451119580378808E-5</v>
      </c>
      <c r="I920" s="142">
        <f t="shared" si="59"/>
        <v>0</v>
      </c>
    </row>
    <row r="921" spans="1:9">
      <c r="A921" s="143">
        <f t="shared" si="56"/>
        <v>914</v>
      </c>
      <c r="B921" s="138" t="s">
        <v>98</v>
      </c>
      <c r="C921" s="275">
        <v>45120</v>
      </c>
      <c r="D921" s="275">
        <v>45134</v>
      </c>
      <c r="E921" s="275">
        <v>45134</v>
      </c>
      <c r="F921" s="139">
        <f t="shared" si="57"/>
        <v>14</v>
      </c>
      <c r="G921" s="140">
        <v>2964.99</v>
      </c>
      <c r="H921" s="141">
        <f t="shared" si="58"/>
        <v>2.3301517454860132E-5</v>
      </c>
      <c r="I921" s="142">
        <f t="shared" si="59"/>
        <v>3.2622124436804183E-4</v>
      </c>
    </row>
    <row r="922" spans="1:9">
      <c r="A922" s="143">
        <f t="shared" si="56"/>
        <v>915</v>
      </c>
      <c r="B922" s="138" t="s">
        <v>98</v>
      </c>
      <c r="C922" s="275">
        <v>45112</v>
      </c>
      <c r="D922" s="275">
        <v>45119</v>
      </c>
      <c r="E922" s="275">
        <v>45119</v>
      </c>
      <c r="F922" s="139">
        <f t="shared" si="57"/>
        <v>7</v>
      </c>
      <c r="G922" s="140">
        <v>1103.58</v>
      </c>
      <c r="H922" s="141">
        <f t="shared" si="58"/>
        <v>8.6729090596712121E-6</v>
      </c>
      <c r="I922" s="142">
        <f t="shared" si="59"/>
        <v>6.0710363417698488E-5</v>
      </c>
    </row>
    <row r="923" spans="1:9">
      <c r="A923" s="143">
        <f t="shared" si="56"/>
        <v>916</v>
      </c>
      <c r="B923" s="138" t="s">
        <v>98</v>
      </c>
      <c r="C923" s="275">
        <v>45212</v>
      </c>
      <c r="D923" s="275">
        <v>45237</v>
      </c>
      <c r="E923" s="275">
        <v>45237</v>
      </c>
      <c r="F923" s="139">
        <f t="shared" si="57"/>
        <v>25</v>
      </c>
      <c r="G923" s="140">
        <v>60.99</v>
      </c>
      <c r="H923" s="141">
        <f t="shared" si="58"/>
        <v>4.793134376749735E-7</v>
      </c>
      <c r="I923" s="142">
        <f t="shared" si="59"/>
        <v>1.1982835941874338E-5</v>
      </c>
    </row>
    <row r="924" spans="1:9">
      <c r="A924" s="143">
        <f t="shared" si="56"/>
        <v>917</v>
      </c>
      <c r="B924" s="138" t="s">
        <v>98</v>
      </c>
      <c r="C924" s="275">
        <v>45244</v>
      </c>
      <c r="D924" s="275">
        <v>45365</v>
      </c>
      <c r="E924" s="275">
        <v>45365</v>
      </c>
      <c r="F924" s="139">
        <f t="shared" si="57"/>
        <v>121</v>
      </c>
      <c r="G924" s="140">
        <v>86.74</v>
      </c>
      <c r="H924" s="141">
        <f t="shared" si="58"/>
        <v>6.8167974395683221E-7</v>
      </c>
      <c r="I924" s="142">
        <f t="shared" si="59"/>
        <v>8.2483249018776698E-5</v>
      </c>
    </row>
    <row r="925" spans="1:9">
      <c r="A925" s="143">
        <f t="shared" si="56"/>
        <v>918</v>
      </c>
      <c r="B925" s="138" t="s">
        <v>98</v>
      </c>
      <c r="C925" s="275">
        <v>45114</v>
      </c>
      <c r="D925" s="275">
        <v>45119</v>
      </c>
      <c r="E925" s="275">
        <v>45119</v>
      </c>
      <c r="F925" s="139">
        <f t="shared" si="57"/>
        <v>5</v>
      </c>
      <c r="G925" s="140">
        <v>1229.0899999999999</v>
      </c>
      <c r="H925" s="141">
        <f t="shared" si="58"/>
        <v>9.6592778014745547E-6</v>
      </c>
      <c r="I925" s="142">
        <f t="shared" si="59"/>
        <v>4.8296389007372775E-5</v>
      </c>
    </row>
    <row r="926" spans="1:9">
      <c r="A926" s="143">
        <f t="shared" si="56"/>
        <v>919</v>
      </c>
      <c r="B926" s="138" t="s">
        <v>98</v>
      </c>
      <c r="C926" s="275">
        <v>45035</v>
      </c>
      <c r="D926" s="275">
        <v>45035</v>
      </c>
      <c r="E926" s="275">
        <v>45035</v>
      </c>
      <c r="F926" s="139">
        <f t="shared" si="57"/>
        <v>0</v>
      </c>
      <c r="G926" s="140">
        <v>11017.82</v>
      </c>
      <c r="H926" s="141">
        <f t="shared" si="58"/>
        <v>8.6587787832170462E-5</v>
      </c>
      <c r="I926" s="142">
        <f t="shared" si="59"/>
        <v>0</v>
      </c>
    </row>
    <row r="927" spans="1:9">
      <c r="A927" s="143">
        <f t="shared" si="56"/>
        <v>920</v>
      </c>
      <c r="B927" s="138" t="s">
        <v>98</v>
      </c>
      <c r="C927" s="275">
        <v>44997</v>
      </c>
      <c r="D927" s="275">
        <v>44999</v>
      </c>
      <c r="E927" s="275">
        <v>44999</v>
      </c>
      <c r="F927" s="139">
        <f t="shared" si="57"/>
        <v>2</v>
      </c>
      <c r="G927" s="140">
        <v>164.43</v>
      </c>
      <c r="H927" s="141">
        <f t="shared" si="58"/>
        <v>1.2922365725019822E-6</v>
      </c>
      <c r="I927" s="142">
        <f t="shared" si="59"/>
        <v>2.5844731450039644E-6</v>
      </c>
    </row>
    <row r="928" spans="1:9">
      <c r="A928" s="143">
        <f t="shared" si="56"/>
        <v>921</v>
      </c>
      <c r="B928" s="138" t="s">
        <v>98</v>
      </c>
      <c r="C928" s="275">
        <v>44988</v>
      </c>
      <c r="D928" s="275">
        <v>44988</v>
      </c>
      <c r="E928" s="275">
        <v>44988</v>
      </c>
      <c r="F928" s="139">
        <f t="shared" si="57"/>
        <v>0</v>
      </c>
      <c r="G928" s="140">
        <v>1661.08</v>
      </c>
      <c r="H928" s="141">
        <f t="shared" si="58"/>
        <v>1.3054237826744466E-5</v>
      </c>
      <c r="I928" s="142">
        <f t="shared" si="59"/>
        <v>0</v>
      </c>
    </row>
    <row r="929" spans="1:9">
      <c r="A929" s="143">
        <f t="shared" si="56"/>
        <v>922</v>
      </c>
      <c r="B929" s="138" t="s">
        <v>98</v>
      </c>
      <c r="C929" s="275">
        <v>44988</v>
      </c>
      <c r="D929" s="275">
        <v>44998</v>
      </c>
      <c r="E929" s="275">
        <v>44998</v>
      </c>
      <c r="F929" s="139">
        <f t="shared" si="57"/>
        <v>10</v>
      </c>
      <c r="G929" s="140">
        <v>23915.91</v>
      </c>
      <c r="H929" s="141">
        <f t="shared" si="58"/>
        <v>1.8795240264347064E-4</v>
      </c>
      <c r="I929" s="142">
        <f t="shared" si="59"/>
        <v>1.8795240264347065E-3</v>
      </c>
    </row>
    <row r="930" spans="1:9">
      <c r="A930" s="143">
        <f t="shared" si="56"/>
        <v>923</v>
      </c>
      <c r="B930" s="138" t="s">
        <v>98</v>
      </c>
      <c r="C930" s="275">
        <v>45098</v>
      </c>
      <c r="D930" s="275">
        <v>45098</v>
      </c>
      <c r="E930" s="275">
        <v>45098</v>
      </c>
      <c r="F930" s="139">
        <f t="shared" si="57"/>
        <v>0</v>
      </c>
      <c r="G930" s="140">
        <v>2588.17</v>
      </c>
      <c r="H930" s="141">
        <f t="shared" si="58"/>
        <v>2.0340132152602658E-5</v>
      </c>
      <c r="I930" s="142">
        <f t="shared" si="59"/>
        <v>0</v>
      </c>
    </row>
    <row r="931" spans="1:9">
      <c r="A931" s="143">
        <f t="shared" si="56"/>
        <v>924</v>
      </c>
      <c r="B931" s="138" t="s">
        <v>98</v>
      </c>
      <c r="C931" s="275">
        <v>45100</v>
      </c>
      <c r="D931" s="275">
        <v>45105</v>
      </c>
      <c r="E931" s="275">
        <v>45105</v>
      </c>
      <c r="F931" s="139">
        <f t="shared" si="57"/>
        <v>5</v>
      </c>
      <c r="G931" s="140">
        <v>715.77</v>
      </c>
      <c r="H931" s="141">
        <f t="shared" si="58"/>
        <v>5.6251546037812063E-6</v>
      </c>
      <c r="I931" s="142">
        <f t="shared" si="59"/>
        <v>2.8125773018906033E-5</v>
      </c>
    </row>
    <row r="932" spans="1:9">
      <c r="A932" s="143">
        <f t="shared" si="56"/>
        <v>925</v>
      </c>
      <c r="B932" s="138" t="s">
        <v>98</v>
      </c>
      <c r="C932" s="275">
        <v>45104</v>
      </c>
      <c r="D932" s="275">
        <v>45107</v>
      </c>
      <c r="E932" s="275">
        <v>45107</v>
      </c>
      <c r="F932" s="139">
        <f t="shared" si="57"/>
        <v>3</v>
      </c>
      <c r="G932" s="140">
        <v>12467.5</v>
      </c>
      <c r="H932" s="141">
        <f t="shared" si="58"/>
        <v>9.7980657225983468E-5</v>
      </c>
      <c r="I932" s="142">
        <f t="shared" si="59"/>
        <v>2.9394197167795038E-4</v>
      </c>
    </row>
    <row r="933" spans="1:9">
      <c r="A933" s="143">
        <f t="shared" si="56"/>
        <v>926</v>
      </c>
      <c r="B933" s="138" t="s">
        <v>98</v>
      </c>
      <c r="C933" s="275">
        <v>45088</v>
      </c>
      <c r="D933" s="275">
        <v>45090</v>
      </c>
      <c r="E933" s="275">
        <v>45090</v>
      </c>
      <c r="F933" s="139">
        <f t="shared" si="57"/>
        <v>2</v>
      </c>
      <c r="G933" s="140">
        <v>172</v>
      </c>
      <c r="H933" s="141">
        <f t="shared" si="58"/>
        <v>1.3517283371060082E-6</v>
      </c>
      <c r="I933" s="142">
        <f t="shared" si="59"/>
        <v>2.7034566742120164E-6</v>
      </c>
    </row>
    <row r="934" spans="1:9">
      <c r="A934" s="143">
        <f t="shared" si="56"/>
        <v>927</v>
      </c>
      <c r="B934" s="138" t="s">
        <v>98</v>
      </c>
      <c r="C934" s="275">
        <v>45035</v>
      </c>
      <c r="D934" s="275">
        <v>45041</v>
      </c>
      <c r="E934" s="275">
        <v>45041</v>
      </c>
      <c r="F934" s="139">
        <f t="shared" si="57"/>
        <v>6</v>
      </c>
      <c r="G934" s="140">
        <v>314.24</v>
      </c>
      <c r="H934" s="141">
        <f t="shared" si="58"/>
        <v>2.4695762363499536E-6</v>
      </c>
      <c r="I934" s="142">
        <f t="shared" si="59"/>
        <v>1.4817457418099722E-5</v>
      </c>
    </row>
    <row r="935" spans="1:9">
      <c r="A935" s="143">
        <f t="shared" si="56"/>
        <v>928</v>
      </c>
      <c r="B935" s="138" t="s">
        <v>98</v>
      </c>
      <c r="C935" s="275">
        <v>45106</v>
      </c>
      <c r="D935" s="275">
        <v>45113</v>
      </c>
      <c r="E935" s="275">
        <v>45113</v>
      </c>
      <c r="F935" s="139">
        <f t="shared" si="57"/>
        <v>7</v>
      </c>
      <c r="G935" s="140">
        <v>5126.6099999999997</v>
      </c>
      <c r="H935" s="141">
        <f t="shared" si="58"/>
        <v>4.0289441920296696E-5</v>
      </c>
      <c r="I935" s="142">
        <f t="shared" si="59"/>
        <v>2.8202609344207688E-4</v>
      </c>
    </row>
    <row r="936" spans="1:9">
      <c r="A936" s="143">
        <f t="shared" si="56"/>
        <v>929</v>
      </c>
      <c r="B936" s="138" t="s">
        <v>98</v>
      </c>
      <c r="C936" s="275">
        <v>44979</v>
      </c>
      <c r="D936" s="275">
        <v>44979</v>
      </c>
      <c r="E936" s="275">
        <v>44979</v>
      </c>
      <c r="F936" s="139">
        <f t="shared" si="57"/>
        <v>0</v>
      </c>
      <c r="G936" s="140">
        <v>11025.25</v>
      </c>
      <c r="H936" s="141">
        <f t="shared" si="58"/>
        <v>8.6646179352779166E-5</v>
      </c>
      <c r="I936" s="142">
        <f t="shared" si="59"/>
        <v>0</v>
      </c>
    </row>
    <row r="937" spans="1:9">
      <c r="A937" s="143">
        <f t="shared" si="56"/>
        <v>930</v>
      </c>
      <c r="B937" s="138" t="s">
        <v>98</v>
      </c>
      <c r="C937" s="275">
        <v>44980</v>
      </c>
      <c r="D937" s="275">
        <v>44985</v>
      </c>
      <c r="E937" s="275">
        <v>44985</v>
      </c>
      <c r="F937" s="139">
        <f t="shared" si="57"/>
        <v>5</v>
      </c>
      <c r="G937" s="140">
        <v>85609.89</v>
      </c>
      <c r="H937" s="141">
        <f t="shared" si="58"/>
        <v>6.7279833866004809E-4</v>
      </c>
      <c r="I937" s="142">
        <f t="shared" si="59"/>
        <v>3.3639916933002403E-3</v>
      </c>
    </row>
    <row r="938" spans="1:9">
      <c r="A938" s="143">
        <f t="shared" si="56"/>
        <v>931</v>
      </c>
      <c r="B938" s="138" t="s">
        <v>98</v>
      </c>
      <c r="C938" s="275">
        <v>45191</v>
      </c>
      <c r="D938" s="275">
        <v>45197</v>
      </c>
      <c r="E938" s="275">
        <v>45197</v>
      </c>
      <c r="F938" s="139">
        <f t="shared" si="57"/>
        <v>6</v>
      </c>
      <c r="G938" s="140">
        <v>267.39</v>
      </c>
      <c r="H938" s="141">
        <f t="shared" si="58"/>
        <v>2.1013874422021833E-6</v>
      </c>
      <c r="I938" s="142">
        <f t="shared" si="59"/>
        <v>1.26083246532131E-5</v>
      </c>
    </row>
    <row r="939" spans="1:9">
      <c r="A939" s="143">
        <f t="shared" si="56"/>
        <v>932</v>
      </c>
      <c r="B939" s="138" t="s">
        <v>98</v>
      </c>
      <c r="C939" s="275">
        <v>44986</v>
      </c>
      <c r="D939" s="275">
        <v>44987</v>
      </c>
      <c r="E939" s="275">
        <v>44987</v>
      </c>
      <c r="F939" s="139">
        <f t="shared" si="57"/>
        <v>1</v>
      </c>
      <c r="G939" s="140">
        <v>9005.2199999999993</v>
      </c>
      <c r="H939" s="141">
        <f t="shared" si="58"/>
        <v>7.0770994510893994E-5</v>
      </c>
      <c r="I939" s="142">
        <f t="shared" si="59"/>
        <v>7.0770994510893994E-5</v>
      </c>
    </row>
    <row r="940" spans="1:9">
      <c r="A940" s="143">
        <f t="shared" si="56"/>
        <v>933</v>
      </c>
      <c r="B940" s="138" t="s">
        <v>98</v>
      </c>
      <c r="C940" s="275">
        <v>45145</v>
      </c>
      <c r="D940" s="275">
        <v>45166</v>
      </c>
      <c r="E940" s="275">
        <v>45166</v>
      </c>
      <c r="F940" s="139">
        <f t="shared" si="57"/>
        <v>21</v>
      </c>
      <c r="G940" s="140">
        <v>119.95</v>
      </c>
      <c r="H940" s="141">
        <f t="shared" si="58"/>
        <v>9.4267333741782372E-7</v>
      </c>
      <c r="I940" s="142">
        <f t="shared" si="59"/>
        <v>1.9796140085774298E-5</v>
      </c>
    </row>
    <row r="941" spans="1:9">
      <c r="A941" s="143">
        <f t="shared" si="56"/>
        <v>934</v>
      </c>
      <c r="B941" s="138" t="s">
        <v>98</v>
      </c>
      <c r="C941" s="275">
        <v>45079</v>
      </c>
      <c r="D941" s="275">
        <v>45079</v>
      </c>
      <c r="E941" s="275">
        <v>45079</v>
      </c>
      <c r="F941" s="139">
        <f t="shared" si="57"/>
        <v>0</v>
      </c>
      <c r="G941" s="140">
        <v>3265.98</v>
      </c>
      <c r="H941" s="141">
        <f t="shared" si="58"/>
        <v>2.566696345593884E-5</v>
      </c>
      <c r="I941" s="142">
        <f t="shared" si="59"/>
        <v>0</v>
      </c>
    </row>
    <row r="942" spans="1:9">
      <c r="A942" s="143">
        <f t="shared" si="56"/>
        <v>935</v>
      </c>
      <c r="B942" s="138" t="s">
        <v>98</v>
      </c>
      <c r="C942" s="275">
        <v>45271</v>
      </c>
      <c r="D942" s="275">
        <v>45274</v>
      </c>
      <c r="E942" s="275">
        <v>45274</v>
      </c>
      <c r="F942" s="139">
        <f t="shared" si="57"/>
        <v>3</v>
      </c>
      <c r="G942" s="140">
        <v>10932.73</v>
      </c>
      <c r="H942" s="141">
        <f t="shared" si="58"/>
        <v>8.5919075249587027E-5</v>
      </c>
      <c r="I942" s="142">
        <f t="shared" si="59"/>
        <v>2.5775722574876111E-4</v>
      </c>
    </row>
    <row r="943" spans="1:9">
      <c r="A943" s="143">
        <f t="shared" si="56"/>
        <v>936</v>
      </c>
      <c r="B943" s="138" t="s">
        <v>98</v>
      </c>
      <c r="C943" s="275">
        <v>45162</v>
      </c>
      <c r="D943" s="275">
        <v>45167</v>
      </c>
      <c r="E943" s="275">
        <v>45167</v>
      </c>
      <c r="F943" s="139">
        <f t="shared" si="57"/>
        <v>5</v>
      </c>
      <c r="G943" s="140">
        <v>4526.05</v>
      </c>
      <c r="H943" s="141">
        <f t="shared" si="58"/>
        <v>3.5569709535806097E-5</v>
      </c>
      <c r="I943" s="142">
        <f t="shared" si="59"/>
        <v>1.7784854767903047E-4</v>
      </c>
    </row>
    <row r="944" spans="1:9">
      <c r="A944" s="143">
        <f t="shared" si="56"/>
        <v>937</v>
      </c>
      <c r="B944" s="138" t="s">
        <v>98</v>
      </c>
      <c r="C944" s="275">
        <v>45106</v>
      </c>
      <c r="D944" s="275">
        <v>45106</v>
      </c>
      <c r="E944" s="275">
        <v>45106</v>
      </c>
      <c r="F944" s="139">
        <f t="shared" si="57"/>
        <v>0</v>
      </c>
      <c r="G944" s="140">
        <v>10089.98</v>
      </c>
      <c r="H944" s="141">
        <f t="shared" si="58"/>
        <v>7.9295999342051621E-5</v>
      </c>
      <c r="I944" s="142">
        <f t="shared" si="59"/>
        <v>0</v>
      </c>
    </row>
    <row r="945" spans="1:9">
      <c r="A945" s="143">
        <f t="shared" si="56"/>
        <v>938</v>
      </c>
      <c r="B945" s="138" t="s">
        <v>98</v>
      </c>
      <c r="C945" s="275">
        <v>45001</v>
      </c>
      <c r="D945" s="275">
        <v>45001</v>
      </c>
      <c r="E945" s="275">
        <v>45001</v>
      </c>
      <c r="F945" s="139">
        <f t="shared" si="57"/>
        <v>0</v>
      </c>
      <c r="G945" s="140">
        <v>32895.19</v>
      </c>
      <c r="H945" s="141">
        <f t="shared" si="58"/>
        <v>2.5851953765980342E-4</v>
      </c>
      <c r="I945" s="142">
        <f t="shared" si="59"/>
        <v>0</v>
      </c>
    </row>
    <row r="946" spans="1:9">
      <c r="A946" s="143">
        <f t="shared" si="56"/>
        <v>939</v>
      </c>
      <c r="B946" s="138" t="s">
        <v>98</v>
      </c>
      <c r="C946" s="275">
        <v>45290</v>
      </c>
      <c r="D946" s="275">
        <v>45307</v>
      </c>
      <c r="E946" s="275">
        <v>45307</v>
      </c>
      <c r="F946" s="139">
        <f t="shared" si="57"/>
        <v>17</v>
      </c>
      <c r="G946" s="140">
        <v>1152.7</v>
      </c>
      <c r="H946" s="141">
        <f t="shared" si="58"/>
        <v>9.0589375243145092E-6</v>
      </c>
      <c r="I946" s="142">
        <f t="shared" si="59"/>
        <v>1.5400193791334667E-4</v>
      </c>
    </row>
    <row r="947" spans="1:9">
      <c r="A947" s="143">
        <f t="shared" si="56"/>
        <v>940</v>
      </c>
      <c r="B947" s="138" t="s">
        <v>98</v>
      </c>
      <c r="C947" s="275">
        <v>44994</v>
      </c>
      <c r="D947" s="275">
        <v>45203</v>
      </c>
      <c r="E947" s="275">
        <v>45203</v>
      </c>
      <c r="F947" s="139">
        <f t="shared" si="57"/>
        <v>209</v>
      </c>
      <c r="G947" s="140">
        <v>211.01</v>
      </c>
      <c r="H947" s="141">
        <f t="shared" si="58"/>
        <v>1.6583034675159232E-6</v>
      </c>
      <c r="I947" s="142">
        <f t="shared" si="59"/>
        <v>3.4658542471082792E-4</v>
      </c>
    </row>
    <row r="948" spans="1:9">
      <c r="A948" s="143">
        <f t="shared" si="56"/>
        <v>941</v>
      </c>
      <c r="B948" s="138" t="s">
        <v>98</v>
      </c>
      <c r="C948" s="275">
        <v>45243</v>
      </c>
      <c r="D948" s="275">
        <v>45252</v>
      </c>
      <c r="E948" s="275">
        <v>45252</v>
      </c>
      <c r="F948" s="139">
        <f t="shared" si="57"/>
        <v>9</v>
      </c>
      <c r="G948" s="140">
        <v>1032.9000000000001</v>
      </c>
      <c r="H948" s="141">
        <f t="shared" si="58"/>
        <v>8.1174430197488143E-6</v>
      </c>
      <c r="I948" s="142">
        <f t="shared" si="59"/>
        <v>7.3056987177739333E-5</v>
      </c>
    </row>
    <row r="949" spans="1:9">
      <c r="A949" s="143">
        <f t="shared" si="56"/>
        <v>942</v>
      </c>
      <c r="B949" s="138" t="s">
        <v>98</v>
      </c>
      <c r="C949" s="275">
        <v>45177</v>
      </c>
      <c r="D949" s="275">
        <v>45183</v>
      </c>
      <c r="E949" s="275">
        <v>45183</v>
      </c>
      <c r="F949" s="139">
        <f t="shared" si="57"/>
        <v>6</v>
      </c>
      <c r="G949" s="140">
        <v>196.82</v>
      </c>
      <c r="H949" s="141">
        <f t="shared" si="58"/>
        <v>1.5467858797046775E-6</v>
      </c>
      <c r="I949" s="142">
        <f t="shared" si="59"/>
        <v>9.280715278228065E-6</v>
      </c>
    </row>
    <row r="950" spans="1:9">
      <c r="A950" s="143">
        <f t="shared" si="56"/>
        <v>943</v>
      </c>
      <c r="B950" s="138" t="s">
        <v>98</v>
      </c>
      <c r="C950" s="275">
        <v>45041</v>
      </c>
      <c r="D950" s="275">
        <v>45044</v>
      </c>
      <c r="E950" s="275">
        <v>45044</v>
      </c>
      <c r="F950" s="139">
        <f t="shared" si="57"/>
        <v>3</v>
      </c>
      <c r="G950" s="140">
        <v>7589.3</v>
      </c>
      <c r="H950" s="141">
        <f t="shared" si="58"/>
        <v>5.964344109766644E-5</v>
      </c>
      <c r="I950" s="142">
        <f t="shared" si="59"/>
        <v>1.7893032329299933E-4</v>
      </c>
    </row>
    <row r="951" spans="1:9">
      <c r="A951" s="143">
        <f t="shared" si="56"/>
        <v>944</v>
      </c>
      <c r="B951" s="138" t="s">
        <v>98</v>
      </c>
      <c r="C951" s="275">
        <v>45265</v>
      </c>
      <c r="D951" s="275">
        <v>45268</v>
      </c>
      <c r="E951" s="275">
        <v>45268</v>
      </c>
      <c r="F951" s="139">
        <f t="shared" si="57"/>
        <v>3</v>
      </c>
      <c r="G951" s="140">
        <v>15193.99</v>
      </c>
      <c r="H951" s="141">
        <f t="shared" si="58"/>
        <v>1.1940783044596115E-4</v>
      </c>
      <c r="I951" s="142">
        <f t="shared" si="59"/>
        <v>3.5822349133788343E-4</v>
      </c>
    </row>
    <row r="952" spans="1:9">
      <c r="A952" s="143">
        <f t="shared" si="56"/>
        <v>945</v>
      </c>
      <c r="B952" s="138" t="s">
        <v>98</v>
      </c>
      <c r="C952" s="275">
        <v>45016</v>
      </c>
      <c r="D952" s="275">
        <v>45020</v>
      </c>
      <c r="E952" s="275">
        <v>45020</v>
      </c>
      <c r="F952" s="139">
        <f t="shared" si="57"/>
        <v>4</v>
      </c>
      <c r="G952" s="140">
        <v>331.02</v>
      </c>
      <c r="H952" s="141">
        <f t="shared" si="58"/>
        <v>2.6014483380745978E-6</v>
      </c>
      <c r="I952" s="142">
        <f t="shared" si="59"/>
        <v>1.0405793352298391E-5</v>
      </c>
    </row>
    <row r="953" spans="1:9">
      <c r="A953" s="143">
        <f t="shared" si="56"/>
        <v>946</v>
      </c>
      <c r="B953" s="138" t="s">
        <v>98</v>
      </c>
      <c r="C953" s="275">
        <v>45221</v>
      </c>
      <c r="D953" s="275">
        <v>45222</v>
      </c>
      <c r="E953" s="275">
        <v>45222</v>
      </c>
      <c r="F953" s="139">
        <f t="shared" si="57"/>
        <v>1</v>
      </c>
      <c r="G953" s="140">
        <v>104.95</v>
      </c>
      <c r="H953" s="141">
        <f t="shared" si="58"/>
        <v>8.2479005220509044E-7</v>
      </c>
      <c r="I953" s="142">
        <f t="shared" si="59"/>
        <v>8.2479005220509044E-7</v>
      </c>
    </row>
    <row r="954" spans="1:9">
      <c r="A954" s="143">
        <f t="shared" si="56"/>
        <v>947</v>
      </c>
      <c r="B954" s="138" t="s">
        <v>98</v>
      </c>
      <c r="C954" s="275">
        <v>45228</v>
      </c>
      <c r="D954" s="275">
        <v>45230</v>
      </c>
      <c r="E954" s="275">
        <v>45230</v>
      </c>
      <c r="F954" s="139">
        <f t="shared" si="57"/>
        <v>2</v>
      </c>
      <c r="G954" s="140">
        <v>132.75</v>
      </c>
      <c r="H954" s="141">
        <f t="shared" si="58"/>
        <v>1.0432670741326894E-6</v>
      </c>
      <c r="I954" s="142">
        <f t="shared" si="59"/>
        <v>2.0865341482653789E-6</v>
      </c>
    </row>
    <row r="955" spans="1:9">
      <c r="A955" s="143">
        <f t="shared" si="56"/>
        <v>948</v>
      </c>
      <c r="B955" s="138" t="s">
        <v>98</v>
      </c>
      <c r="C955" s="275">
        <v>45274</v>
      </c>
      <c r="D955" s="275">
        <v>45274</v>
      </c>
      <c r="E955" s="275">
        <v>45274</v>
      </c>
      <c r="F955" s="139">
        <f t="shared" si="57"/>
        <v>0</v>
      </c>
      <c r="G955" s="140">
        <v>5561.59</v>
      </c>
      <c r="H955" s="141">
        <f t="shared" si="58"/>
        <v>4.3707900013752348E-5</v>
      </c>
      <c r="I955" s="142">
        <f t="shared" si="59"/>
        <v>0</v>
      </c>
    </row>
    <row r="956" spans="1:9">
      <c r="A956" s="143">
        <f t="shared" si="56"/>
        <v>949</v>
      </c>
      <c r="B956" s="138" t="s">
        <v>98</v>
      </c>
      <c r="C956" s="275">
        <v>45211</v>
      </c>
      <c r="D956" s="275">
        <v>45216</v>
      </c>
      <c r="E956" s="275">
        <v>45216</v>
      </c>
      <c r="F956" s="139">
        <f t="shared" si="57"/>
        <v>5</v>
      </c>
      <c r="G956" s="140">
        <v>1617.91</v>
      </c>
      <c r="H956" s="141">
        <f t="shared" si="58"/>
        <v>1.2714969731902219E-5</v>
      </c>
      <c r="I956" s="142">
        <f t="shared" si="59"/>
        <v>6.3574848659511099E-5</v>
      </c>
    </row>
    <row r="957" spans="1:9">
      <c r="A957" s="143">
        <f t="shared" si="56"/>
        <v>950</v>
      </c>
      <c r="B957" s="138" t="s">
        <v>98</v>
      </c>
      <c r="C957" s="275">
        <v>45163</v>
      </c>
      <c r="D957" s="275">
        <v>45175</v>
      </c>
      <c r="E957" s="275">
        <v>45175</v>
      </c>
      <c r="F957" s="139">
        <f t="shared" si="57"/>
        <v>12</v>
      </c>
      <c r="G957" s="140">
        <v>2369.12</v>
      </c>
      <c r="H957" s="141">
        <f t="shared" si="58"/>
        <v>1.861864324421271E-5</v>
      </c>
      <c r="I957" s="142">
        <f t="shared" si="59"/>
        <v>2.2342371893055251E-4</v>
      </c>
    </row>
    <row r="958" spans="1:9">
      <c r="A958" s="143">
        <f t="shared" si="56"/>
        <v>951</v>
      </c>
      <c r="B958" s="138" t="s">
        <v>98</v>
      </c>
      <c r="C958" s="275">
        <v>45044</v>
      </c>
      <c r="D958" s="275">
        <v>45044</v>
      </c>
      <c r="E958" s="275">
        <v>45044</v>
      </c>
      <c r="F958" s="139">
        <f t="shared" si="57"/>
        <v>0</v>
      </c>
      <c r="G958" s="140">
        <v>17858.22</v>
      </c>
      <c r="H958" s="141">
        <f t="shared" si="58"/>
        <v>1.4034570944344919E-4</v>
      </c>
      <c r="I958" s="142">
        <f t="shared" si="59"/>
        <v>0</v>
      </c>
    </row>
    <row r="959" spans="1:9">
      <c r="A959" s="143">
        <f t="shared" si="56"/>
        <v>952</v>
      </c>
      <c r="B959" s="138" t="s">
        <v>98</v>
      </c>
      <c r="C959" s="275">
        <v>45232</v>
      </c>
      <c r="D959" s="275">
        <v>45237</v>
      </c>
      <c r="E959" s="275">
        <v>45237</v>
      </c>
      <c r="F959" s="139">
        <f t="shared" si="57"/>
        <v>5</v>
      </c>
      <c r="G959" s="140">
        <v>5151.79</v>
      </c>
      <c r="H959" s="141">
        <f t="shared" si="58"/>
        <v>4.0487328661740476E-5</v>
      </c>
      <c r="I959" s="142">
        <f t="shared" si="59"/>
        <v>2.0243664330870238E-4</v>
      </c>
    </row>
    <row r="960" spans="1:9">
      <c r="A960" s="143">
        <f t="shared" si="56"/>
        <v>953</v>
      </c>
      <c r="B960" s="138" t="s">
        <v>98</v>
      </c>
      <c r="C960" s="275">
        <v>44999</v>
      </c>
      <c r="D960" s="275">
        <v>45005</v>
      </c>
      <c r="E960" s="275">
        <v>45005</v>
      </c>
      <c r="F960" s="139">
        <f t="shared" si="57"/>
        <v>6</v>
      </c>
      <c r="G960" s="140">
        <v>243.79</v>
      </c>
      <c r="H960" s="141">
        <f t="shared" si="58"/>
        <v>1.9159177401341494E-6</v>
      </c>
      <c r="I960" s="142">
        <f t="shared" si="59"/>
        <v>1.1495506440804896E-5</v>
      </c>
    </row>
    <row r="961" spans="1:9">
      <c r="A961" s="143">
        <f t="shared" si="56"/>
        <v>954</v>
      </c>
      <c r="B961" s="138" t="s">
        <v>98</v>
      </c>
      <c r="C961" s="275">
        <v>45169</v>
      </c>
      <c r="D961" s="275">
        <v>45175</v>
      </c>
      <c r="E961" s="275">
        <v>45175</v>
      </c>
      <c r="F961" s="139">
        <f t="shared" si="57"/>
        <v>6</v>
      </c>
      <c r="G961" s="140">
        <v>465.7</v>
      </c>
      <c r="H961" s="141">
        <f t="shared" si="58"/>
        <v>3.6598830615713256E-6</v>
      </c>
      <c r="I961" s="142">
        <f t="shared" si="59"/>
        <v>2.1959298369427954E-5</v>
      </c>
    </row>
    <row r="962" spans="1:9">
      <c r="A962" s="143">
        <f t="shared" si="56"/>
        <v>955</v>
      </c>
      <c r="B962" s="138" t="s">
        <v>98</v>
      </c>
      <c r="C962" s="275">
        <v>45118</v>
      </c>
      <c r="D962" s="275">
        <v>45133</v>
      </c>
      <c r="E962" s="275">
        <v>45133</v>
      </c>
      <c r="F962" s="139">
        <f t="shared" si="57"/>
        <v>15</v>
      </c>
      <c r="G962" s="140">
        <v>265.04000000000002</v>
      </c>
      <c r="H962" s="141">
        <f t="shared" si="58"/>
        <v>2.0829190608521885E-6</v>
      </c>
      <c r="I962" s="142">
        <f t="shared" si="59"/>
        <v>3.1243785912782829E-5</v>
      </c>
    </row>
    <row r="963" spans="1:9">
      <c r="A963" s="143">
        <f t="shared" si="56"/>
        <v>956</v>
      </c>
      <c r="B963" s="138" t="s">
        <v>98</v>
      </c>
      <c r="C963" s="275">
        <v>45105</v>
      </c>
      <c r="D963" s="275">
        <v>45117</v>
      </c>
      <c r="E963" s="275">
        <v>45117</v>
      </c>
      <c r="F963" s="139">
        <f t="shared" si="57"/>
        <v>12</v>
      </c>
      <c r="G963" s="140">
        <v>1204.5999999999999</v>
      </c>
      <c r="H963" s="141">
        <f t="shared" si="58"/>
        <v>9.4668136911505664E-6</v>
      </c>
      <c r="I963" s="142">
        <f t="shared" si="59"/>
        <v>1.136017642938068E-4</v>
      </c>
    </row>
    <row r="964" spans="1:9">
      <c r="A964" s="143">
        <f t="shared" si="56"/>
        <v>957</v>
      </c>
      <c r="B964" s="138" t="s">
        <v>98</v>
      </c>
      <c r="C964" s="275">
        <v>44969</v>
      </c>
      <c r="D964" s="275">
        <v>45013</v>
      </c>
      <c r="E964" s="275">
        <v>45013</v>
      </c>
      <c r="F964" s="139">
        <f t="shared" si="57"/>
        <v>44</v>
      </c>
      <c r="G964" s="140">
        <v>111.95</v>
      </c>
      <c r="H964" s="141">
        <f t="shared" si="58"/>
        <v>8.7980225197103268E-7</v>
      </c>
      <c r="I964" s="142">
        <f t="shared" si="59"/>
        <v>3.8711299086725441E-5</v>
      </c>
    </row>
    <row r="965" spans="1:9">
      <c r="A965" s="143">
        <f t="shared" si="56"/>
        <v>958</v>
      </c>
      <c r="B965" s="138" t="s">
        <v>98</v>
      </c>
      <c r="C965" s="275">
        <v>45176</v>
      </c>
      <c r="D965" s="275">
        <v>45232</v>
      </c>
      <c r="E965" s="275">
        <v>45232</v>
      </c>
      <c r="F965" s="139">
        <f t="shared" si="57"/>
        <v>56</v>
      </c>
      <c r="G965" s="140">
        <v>123.83</v>
      </c>
      <c r="H965" s="141">
        <f t="shared" si="58"/>
        <v>9.731658138595174E-7</v>
      </c>
      <c r="I965" s="142">
        <f t="shared" si="59"/>
        <v>5.4497285576132976E-5</v>
      </c>
    </row>
    <row r="966" spans="1:9">
      <c r="A966" s="143">
        <f t="shared" si="56"/>
        <v>959</v>
      </c>
      <c r="B966" s="138" t="s">
        <v>98</v>
      </c>
      <c r="C966" s="275">
        <v>44937</v>
      </c>
      <c r="D966" s="275">
        <v>44949</v>
      </c>
      <c r="E966" s="275">
        <v>44949</v>
      </c>
      <c r="F966" s="139">
        <f t="shared" si="57"/>
        <v>12</v>
      </c>
      <c r="G966" s="140">
        <v>646.12</v>
      </c>
      <c r="H966" s="141">
        <f t="shared" si="58"/>
        <v>5.0777832161100813E-6</v>
      </c>
      <c r="I966" s="142">
        <f t="shared" si="59"/>
        <v>6.0933398593320975E-5</v>
      </c>
    </row>
    <row r="967" spans="1:9">
      <c r="A967" s="143">
        <f t="shared" si="56"/>
        <v>960</v>
      </c>
      <c r="B967" s="138" t="s">
        <v>98</v>
      </c>
      <c r="C967" s="275">
        <v>44985</v>
      </c>
      <c r="D967" s="275">
        <v>44991</v>
      </c>
      <c r="E967" s="275">
        <v>44991</v>
      </c>
      <c r="F967" s="139">
        <f t="shared" si="57"/>
        <v>6</v>
      </c>
      <c r="G967" s="140">
        <v>719.3</v>
      </c>
      <c r="H967" s="141">
        <f t="shared" si="58"/>
        <v>5.6528964702346025E-6</v>
      </c>
      <c r="I967" s="142">
        <f t="shared" si="59"/>
        <v>3.3917378821407613E-5</v>
      </c>
    </row>
    <row r="968" spans="1:9">
      <c r="A968" s="143">
        <f t="shared" ref="A968:A1031" si="60">A967+1</f>
        <v>961</v>
      </c>
      <c r="B968" s="138" t="s">
        <v>98</v>
      </c>
      <c r="C968" s="275">
        <v>45118</v>
      </c>
      <c r="D968" s="275">
        <v>45126</v>
      </c>
      <c r="E968" s="275">
        <v>45126</v>
      </c>
      <c r="F968" s="139">
        <f t="shared" ref="F968:F1031" si="61">E968-C968</f>
        <v>8</v>
      </c>
      <c r="G968" s="140">
        <v>8356.4500000000007</v>
      </c>
      <c r="H968" s="141">
        <f t="shared" ref="H968:H1031" si="62">G968/$G$8894</f>
        <v>6.5672385247729663E-5</v>
      </c>
      <c r="I968" s="142">
        <f t="shared" ref="I968:I1031" si="63">H968*F968</f>
        <v>5.2537908198183731E-4</v>
      </c>
    </row>
    <row r="969" spans="1:9">
      <c r="A969" s="143">
        <f t="shared" si="60"/>
        <v>962</v>
      </c>
      <c r="B969" s="138" t="s">
        <v>98</v>
      </c>
      <c r="C969" s="275">
        <v>45195</v>
      </c>
      <c r="D969" s="275">
        <v>45202</v>
      </c>
      <c r="E969" s="275">
        <v>45202</v>
      </c>
      <c r="F969" s="139">
        <f t="shared" si="61"/>
        <v>7</v>
      </c>
      <c r="G969" s="140">
        <v>740.15</v>
      </c>
      <c r="H969" s="141">
        <f t="shared" si="62"/>
        <v>5.8167542366803017E-6</v>
      </c>
      <c r="I969" s="142">
        <f t="shared" si="63"/>
        <v>4.0717279656762113E-5</v>
      </c>
    </row>
    <row r="970" spans="1:9">
      <c r="A970" s="143">
        <f t="shared" si="60"/>
        <v>963</v>
      </c>
      <c r="B970" s="138" t="s">
        <v>98</v>
      </c>
      <c r="C970" s="275">
        <v>45181</v>
      </c>
      <c r="D970" s="275">
        <v>45208</v>
      </c>
      <c r="E970" s="275">
        <v>45208</v>
      </c>
      <c r="F970" s="139">
        <f t="shared" si="61"/>
        <v>27</v>
      </c>
      <c r="G970" s="140">
        <v>60.08</v>
      </c>
      <c r="H970" s="141">
        <f t="shared" si="62"/>
        <v>4.72161851705401E-7</v>
      </c>
      <c r="I970" s="142">
        <f t="shared" si="63"/>
        <v>1.2748369996045828E-5</v>
      </c>
    </row>
    <row r="971" spans="1:9">
      <c r="A971" s="143">
        <f t="shared" si="60"/>
        <v>964</v>
      </c>
      <c r="B971" s="138" t="s">
        <v>98</v>
      </c>
      <c r="C971" s="275">
        <v>45156</v>
      </c>
      <c r="D971" s="275">
        <v>45161</v>
      </c>
      <c r="E971" s="275">
        <v>45161</v>
      </c>
      <c r="F971" s="139">
        <f t="shared" si="61"/>
        <v>5</v>
      </c>
      <c r="G971" s="140">
        <v>2690.6</v>
      </c>
      <c r="H971" s="141">
        <f t="shared" si="62"/>
        <v>2.1145117812892009E-5</v>
      </c>
      <c r="I971" s="142">
        <f t="shared" si="63"/>
        <v>1.0572558906446005E-4</v>
      </c>
    </row>
    <row r="972" spans="1:9">
      <c r="A972" s="143">
        <f t="shared" si="60"/>
        <v>965</v>
      </c>
      <c r="B972" s="138" t="s">
        <v>98</v>
      </c>
      <c r="C972" s="275">
        <v>45117</v>
      </c>
      <c r="D972" s="275">
        <v>45117</v>
      </c>
      <c r="E972" s="275">
        <v>45117</v>
      </c>
      <c r="F972" s="139">
        <f t="shared" si="61"/>
        <v>0</v>
      </c>
      <c r="G972" s="140">
        <v>1740.81</v>
      </c>
      <c r="H972" s="141">
        <f t="shared" si="62"/>
        <v>1.3680826782078547E-5</v>
      </c>
      <c r="I972" s="142">
        <f t="shared" si="63"/>
        <v>0</v>
      </c>
    </row>
    <row r="973" spans="1:9">
      <c r="A973" s="143">
        <f t="shared" si="60"/>
        <v>966</v>
      </c>
      <c r="B973" s="138" t="s">
        <v>98</v>
      </c>
      <c r="C973" s="275">
        <v>45197</v>
      </c>
      <c r="D973" s="275">
        <v>45201</v>
      </c>
      <c r="E973" s="275">
        <v>45201</v>
      </c>
      <c r="F973" s="139">
        <f t="shared" si="61"/>
        <v>4</v>
      </c>
      <c r="G973" s="140">
        <v>534.04999999999995</v>
      </c>
      <c r="H973" s="141">
        <f t="shared" si="62"/>
        <v>4.1970378978573468E-6</v>
      </c>
      <c r="I973" s="142">
        <f t="shared" si="63"/>
        <v>1.6788151591429387E-5</v>
      </c>
    </row>
    <row r="974" spans="1:9">
      <c r="A974" s="143">
        <f t="shared" si="60"/>
        <v>967</v>
      </c>
      <c r="B974" s="138" t="s">
        <v>98</v>
      </c>
      <c r="C974" s="275">
        <v>45114</v>
      </c>
      <c r="D974" s="275">
        <v>45126</v>
      </c>
      <c r="E974" s="275">
        <v>45126</v>
      </c>
      <c r="F974" s="139">
        <f t="shared" si="61"/>
        <v>12</v>
      </c>
      <c r="G974" s="140">
        <v>846.86</v>
      </c>
      <c r="H974" s="141">
        <f t="shared" si="62"/>
        <v>6.6553759276836863E-6</v>
      </c>
      <c r="I974" s="142">
        <f t="shared" si="63"/>
        <v>7.9864511132204236E-5</v>
      </c>
    </row>
    <row r="975" spans="1:9">
      <c r="A975" s="143">
        <f t="shared" si="60"/>
        <v>968</v>
      </c>
      <c r="B975" s="138" t="s">
        <v>98</v>
      </c>
      <c r="C975" s="275">
        <v>45110</v>
      </c>
      <c r="D975" s="275">
        <v>45110</v>
      </c>
      <c r="E975" s="275">
        <v>45110</v>
      </c>
      <c r="F975" s="139">
        <f t="shared" si="61"/>
        <v>0</v>
      </c>
      <c r="G975" s="140">
        <v>2476.77</v>
      </c>
      <c r="H975" s="141">
        <f t="shared" si="62"/>
        <v>1.9464652287756092E-5</v>
      </c>
      <c r="I975" s="142">
        <f t="shared" si="63"/>
        <v>0</v>
      </c>
    </row>
    <row r="976" spans="1:9">
      <c r="A976" s="143">
        <f t="shared" si="60"/>
        <v>969</v>
      </c>
      <c r="B976" s="138" t="s">
        <v>98</v>
      </c>
      <c r="C976" s="275">
        <v>45041</v>
      </c>
      <c r="D976" s="275">
        <v>45236</v>
      </c>
      <c r="E976" s="275">
        <v>45236</v>
      </c>
      <c r="F976" s="139">
        <f t="shared" si="61"/>
        <v>195</v>
      </c>
      <c r="G976" s="140">
        <v>23.46</v>
      </c>
      <c r="H976" s="141">
        <f t="shared" si="62"/>
        <v>1.8436945807271484E-7</v>
      </c>
      <c r="I976" s="142">
        <f t="shared" si="63"/>
        <v>3.5952044324179395E-5</v>
      </c>
    </row>
    <row r="977" spans="1:9">
      <c r="A977" s="143">
        <f t="shared" si="60"/>
        <v>970</v>
      </c>
      <c r="B977" s="138" t="s">
        <v>98</v>
      </c>
      <c r="C977" s="275">
        <v>45244</v>
      </c>
      <c r="D977" s="275">
        <v>45246</v>
      </c>
      <c r="E977" s="275">
        <v>45246</v>
      </c>
      <c r="F977" s="139">
        <f t="shared" si="61"/>
        <v>2</v>
      </c>
      <c r="G977" s="140">
        <v>9840.86</v>
      </c>
      <c r="H977" s="141">
        <f t="shared" si="62"/>
        <v>7.7338193741238558E-5</v>
      </c>
      <c r="I977" s="142">
        <f t="shared" si="63"/>
        <v>1.5467638748247712E-4</v>
      </c>
    </row>
    <row r="978" spans="1:9">
      <c r="A978" s="143">
        <f t="shared" si="60"/>
        <v>971</v>
      </c>
      <c r="B978" s="138" t="s">
        <v>98</v>
      </c>
      <c r="C978" s="275">
        <v>44963</v>
      </c>
      <c r="D978" s="275">
        <v>44970</v>
      </c>
      <c r="E978" s="275">
        <v>44970</v>
      </c>
      <c r="F978" s="139">
        <f t="shared" si="61"/>
        <v>7</v>
      </c>
      <c r="G978" s="140">
        <v>1772.7</v>
      </c>
      <c r="H978" s="141">
        <f t="shared" si="62"/>
        <v>1.3931446646440818E-5</v>
      </c>
      <c r="I978" s="142">
        <f t="shared" si="63"/>
        <v>9.7520126525085725E-5</v>
      </c>
    </row>
    <row r="979" spans="1:9">
      <c r="A979" s="143">
        <f t="shared" si="60"/>
        <v>972</v>
      </c>
      <c r="B979" s="138" t="s">
        <v>98</v>
      </c>
      <c r="C979" s="275">
        <v>44999</v>
      </c>
      <c r="D979" s="275">
        <v>44999</v>
      </c>
      <c r="E979" s="275">
        <v>44999</v>
      </c>
      <c r="F979" s="139">
        <f t="shared" si="61"/>
        <v>0</v>
      </c>
      <c r="G979" s="140">
        <v>29733.29</v>
      </c>
      <c r="H979" s="141">
        <f t="shared" si="62"/>
        <v>2.3367052702552734E-4</v>
      </c>
      <c r="I979" s="142">
        <f t="shared" si="63"/>
        <v>0</v>
      </c>
    </row>
    <row r="980" spans="1:9">
      <c r="A980" s="143">
        <f t="shared" si="60"/>
        <v>973</v>
      </c>
      <c r="B980" s="138" t="s">
        <v>98</v>
      </c>
      <c r="C980" s="275">
        <v>45259</v>
      </c>
      <c r="D980" s="275">
        <v>45271</v>
      </c>
      <c r="E980" s="275">
        <v>45271</v>
      </c>
      <c r="F980" s="139">
        <f t="shared" si="61"/>
        <v>12</v>
      </c>
      <c r="G980" s="140">
        <v>6243.85</v>
      </c>
      <c r="H980" s="141">
        <f t="shared" si="62"/>
        <v>4.9069703358368314E-5</v>
      </c>
      <c r="I980" s="142">
        <f t="shared" si="63"/>
        <v>5.8883644030041974E-4</v>
      </c>
    </row>
    <row r="981" spans="1:9">
      <c r="A981" s="143">
        <f t="shared" si="60"/>
        <v>974</v>
      </c>
      <c r="B981" s="138" t="s">
        <v>98</v>
      </c>
      <c r="C981" s="275">
        <v>45073</v>
      </c>
      <c r="D981" s="275">
        <v>45076</v>
      </c>
      <c r="E981" s="275">
        <v>45076</v>
      </c>
      <c r="F981" s="139">
        <f t="shared" si="61"/>
        <v>3</v>
      </c>
      <c r="G981" s="140">
        <v>3560.26</v>
      </c>
      <c r="H981" s="141">
        <f t="shared" si="62"/>
        <v>2.7979676334099051E-5</v>
      </c>
      <c r="I981" s="142">
        <f t="shared" si="63"/>
        <v>8.3939029002297157E-5</v>
      </c>
    </row>
    <row r="982" spans="1:9">
      <c r="A982" s="143">
        <f t="shared" si="60"/>
        <v>975</v>
      </c>
      <c r="B982" s="138" t="s">
        <v>98</v>
      </c>
      <c r="C982" s="275">
        <v>45243</v>
      </c>
      <c r="D982" s="275">
        <v>45247</v>
      </c>
      <c r="E982" s="275">
        <v>45247</v>
      </c>
      <c r="F982" s="139">
        <f t="shared" si="61"/>
        <v>4</v>
      </c>
      <c r="G982" s="140">
        <v>9802.4500000000007</v>
      </c>
      <c r="H982" s="141">
        <f t="shared" si="62"/>
        <v>7.7036333942237157E-5</v>
      </c>
      <c r="I982" s="142">
        <f t="shared" si="63"/>
        <v>3.0814533576894863E-4</v>
      </c>
    </row>
    <row r="983" spans="1:9">
      <c r="A983" s="143">
        <f t="shared" si="60"/>
        <v>976</v>
      </c>
      <c r="B983" s="138" t="s">
        <v>98</v>
      </c>
      <c r="C983" s="275">
        <v>45225</v>
      </c>
      <c r="D983" s="275">
        <v>45225</v>
      </c>
      <c r="E983" s="275">
        <v>45225</v>
      </c>
      <c r="F983" s="139">
        <f t="shared" si="61"/>
        <v>0</v>
      </c>
      <c r="G983" s="140">
        <v>4831.63</v>
      </c>
      <c r="H983" s="141">
        <f t="shared" si="62"/>
        <v>3.79712278221599E-5</v>
      </c>
      <c r="I983" s="142">
        <f t="shared" si="63"/>
        <v>0</v>
      </c>
    </row>
    <row r="984" spans="1:9">
      <c r="A984" s="143">
        <f t="shared" si="60"/>
        <v>977</v>
      </c>
      <c r="B984" s="138" t="s">
        <v>98</v>
      </c>
      <c r="C984" s="275">
        <v>44949</v>
      </c>
      <c r="D984" s="275">
        <v>44952</v>
      </c>
      <c r="E984" s="275">
        <v>44952</v>
      </c>
      <c r="F984" s="139">
        <f t="shared" si="61"/>
        <v>3</v>
      </c>
      <c r="G984" s="140">
        <v>17299.79</v>
      </c>
      <c r="H984" s="141">
        <f t="shared" si="62"/>
        <v>1.3595707191269273E-4</v>
      </c>
      <c r="I984" s="142">
        <f t="shared" si="63"/>
        <v>4.078712157380782E-4</v>
      </c>
    </row>
    <row r="985" spans="1:9">
      <c r="A985" s="143">
        <f t="shared" si="60"/>
        <v>978</v>
      </c>
      <c r="B985" s="138" t="s">
        <v>98</v>
      </c>
      <c r="C985" s="275">
        <v>45028</v>
      </c>
      <c r="D985" s="275">
        <v>45063</v>
      </c>
      <c r="E985" s="275">
        <v>45063</v>
      </c>
      <c r="F985" s="139">
        <f t="shared" si="61"/>
        <v>35</v>
      </c>
      <c r="G985" s="140">
        <v>647.73</v>
      </c>
      <c r="H985" s="141">
        <f t="shared" si="62"/>
        <v>5.0904360220562481E-6</v>
      </c>
      <c r="I985" s="142">
        <f t="shared" si="63"/>
        <v>1.7816526077196867E-4</v>
      </c>
    </row>
    <row r="986" spans="1:9">
      <c r="A986" s="143">
        <f t="shared" si="60"/>
        <v>979</v>
      </c>
      <c r="B986" s="138" t="s">
        <v>98</v>
      </c>
      <c r="C986" s="275">
        <v>44942</v>
      </c>
      <c r="D986" s="275">
        <v>44949</v>
      </c>
      <c r="E986" s="275">
        <v>44949</v>
      </c>
      <c r="F986" s="139">
        <f t="shared" si="61"/>
        <v>7</v>
      </c>
      <c r="G986" s="140">
        <v>157.22</v>
      </c>
      <c r="H986" s="141">
        <f t="shared" si="62"/>
        <v>1.2355740067430616E-6</v>
      </c>
      <c r="I986" s="142">
        <f t="shared" si="63"/>
        <v>8.6490180472014317E-6</v>
      </c>
    </row>
    <row r="987" spans="1:9">
      <c r="A987" s="143">
        <f t="shared" si="60"/>
        <v>980</v>
      </c>
      <c r="B987" s="138" t="s">
        <v>98</v>
      </c>
      <c r="C987" s="275">
        <v>45104</v>
      </c>
      <c r="D987" s="275">
        <v>45119</v>
      </c>
      <c r="E987" s="275">
        <v>45119</v>
      </c>
      <c r="F987" s="139">
        <f t="shared" si="61"/>
        <v>15</v>
      </c>
      <c r="G987" s="140">
        <v>62.1</v>
      </c>
      <c r="H987" s="141">
        <f t="shared" si="62"/>
        <v>4.8803680078071578E-7</v>
      </c>
      <c r="I987" s="142">
        <f t="shared" si="63"/>
        <v>7.3205520117107364E-6</v>
      </c>
    </row>
    <row r="988" spans="1:9">
      <c r="A988" s="143">
        <f t="shared" si="60"/>
        <v>981</v>
      </c>
      <c r="B988" s="138" t="s">
        <v>98</v>
      </c>
      <c r="C988" s="275">
        <v>45266</v>
      </c>
      <c r="D988" s="275">
        <v>45497</v>
      </c>
      <c r="E988" s="275">
        <v>45497</v>
      </c>
      <c r="F988" s="139">
        <f t="shared" si="61"/>
        <v>231</v>
      </c>
      <c r="G988" s="140">
        <v>76.39</v>
      </c>
      <c r="H988" s="141">
        <f t="shared" si="62"/>
        <v>6.0034027716004633E-7</v>
      </c>
      <c r="I988" s="142">
        <f t="shared" si="63"/>
        <v>1.386786040239707E-4</v>
      </c>
    </row>
    <row r="989" spans="1:9">
      <c r="A989" s="143">
        <f t="shared" si="60"/>
        <v>982</v>
      </c>
      <c r="B989" s="138" t="s">
        <v>98</v>
      </c>
      <c r="C989" s="275">
        <v>45131</v>
      </c>
      <c r="D989" s="275">
        <v>45134</v>
      </c>
      <c r="E989" s="275">
        <v>45134</v>
      </c>
      <c r="F989" s="139">
        <f t="shared" si="61"/>
        <v>3</v>
      </c>
      <c r="G989" s="140">
        <v>2223.87</v>
      </c>
      <c r="H989" s="141">
        <f t="shared" si="62"/>
        <v>1.7477140099069409E-5</v>
      </c>
      <c r="I989" s="142">
        <f t="shared" si="63"/>
        <v>5.2431420297208224E-5</v>
      </c>
    </row>
    <row r="990" spans="1:9">
      <c r="A990" s="143">
        <f t="shared" si="60"/>
        <v>983</v>
      </c>
      <c r="B990" s="138" t="s">
        <v>98</v>
      </c>
      <c r="C990" s="275">
        <v>44948</v>
      </c>
      <c r="D990" s="275">
        <v>44952</v>
      </c>
      <c r="E990" s="275">
        <v>44952</v>
      </c>
      <c r="F990" s="139">
        <f t="shared" si="61"/>
        <v>4</v>
      </c>
      <c r="G990" s="140">
        <v>215.3</v>
      </c>
      <c r="H990" s="141">
        <f t="shared" si="62"/>
        <v>1.6920180870867649E-6</v>
      </c>
      <c r="I990" s="142">
        <f t="shared" si="63"/>
        <v>6.7680723483470596E-6</v>
      </c>
    </row>
    <row r="991" spans="1:9">
      <c r="A991" s="143">
        <f t="shared" si="60"/>
        <v>984</v>
      </c>
      <c r="B991" s="138" t="s">
        <v>98</v>
      </c>
      <c r="C991" s="275">
        <v>44973</v>
      </c>
      <c r="D991" s="275">
        <v>45212</v>
      </c>
      <c r="E991" s="275">
        <v>45212</v>
      </c>
      <c r="F991" s="139">
        <f t="shared" si="61"/>
        <v>239</v>
      </c>
      <c r="G991" s="140">
        <v>1029.71</v>
      </c>
      <c r="H991" s="141">
        <f t="shared" si="62"/>
        <v>8.0923731744269047E-6</v>
      </c>
      <c r="I991" s="142">
        <f t="shared" si="63"/>
        <v>1.9340771886880302E-3</v>
      </c>
    </row>
    <row r="992" spans="1:9">
      <c r="A992" s="143">
        <f t="shared" si="60"/>
        <v>985</v>
      </c>
      <c r="B992" s="138" t="s">
        <v>98</v>
      </c>
      <c r="C992" s="275">
        <v>45012</v>
      </c>
      <c r="D992" s="275">
        <v>45015</v>
      </c>
      <c r="E992" s="275">
        <v>45015</v>
      </c>
      <c r="F992" s="139">
        <f t="shared" si="61"/>
        <v>3</v>
      </c>
      <c r="G992" s="140">
        <v>51674.68</v>
      </c>
      <c r="H992" s="141">
        <f t="shared" si="62"/>
        <v>4.0610540271444824E-4</v>
      </c>
      <c r="I992" s="142">
        <f t="shared" si="63"/>
        <v>1.2183162081433447E-3</v>
      </c>
    </row>
    <row r="993" spans="1:9">
      <c r="A993" s="143">
        <f t="shared" si="60"/>
        <v>986</v>
      </c>
      <c r="B993" s="138" t="s">
        <v>98</v>
      </c>
      <c r="C993" s="275">
        <v>45125</v>
      </c>
      <c r="D993" s="275">
        <v>45134</v>
      </c>
      <c r="E993" s="275">
        <v>45134</v>
      </c>
      <c r="F993" s="139">
        <f t="shared" si="61"/>
        <v>9</v>
      </c>
      <c r="G993" s="140">
        <v>387.15</v>
      </c>
      <c r="H993" s="141">
        <f t="shared" si="62"/>
        <v>3.0425675913406455E-6</v>
      </c>
      <c r="I993" s="142">
        <f t="shared" si="63"/>
        <v>2.738310832206581E-5</v>
      </c>
    </row>
    <row r="994" spans="1:9">
      <c r="A994" s="143">
        <f t="shared" si="60"/>
        <v>987</v>
      </c>
      <c r="B994" s="138" t="s">
        <v>98</v>
      </c>
      <c r="C994" s="275">
        <v>45009</v>
      </c>
      <c r="D994" s="275">
        <v>45009</v>
      </c>
      <c r="E994" s="275">
        <v>45009</v>
      </c>
      <c r="F994" s="139">
        <f t="shared" si="61"/>
        <v>0</v>
      </c>
      <c r="G994" s="140">
        <v>4933.21</v>
      </c>
      <c r="H994" s="141">
        <f t="shared" si="62"/>
        <v>3.8769533429620524E-5</v>
      </c>
      <c r="I994" s="142">
        <f t="shared" si="63"/>
        <v>0</v>
      </c>
    </row>
    <row r="995" spans="1:9">
      <c r="A995" s="143">
        <f t="shared" si="60"/>
        <v>988</v>
      </c>
      <c r="B995" s="138" t="s">
        <v>98</v>
      </c>
      <c r="C995" s="275">
        <v>44951</v>
      </c>
      <c r="D995" s="275">
        <v>44951</v>
      </c>
      <c r="E995" s="275">
        <v>44951</v>
      </c>
      <c r="F995" s="139">
        <f t="shared" si="61"/>
        <v>0</v>
      </c>
      <c r="G995" s="140">
        <v>5830.97</v>
      </c>
      <c r="H995" s="141">
        <f t="shared" si="62"/>
        <v>4.5824926638459426E-5</v>
      </c>
      <c r="I995" s="142">
        <f t="shared" si="63"/>
        <v>0</v>
      </c>
    </row>
    <row r="996" spans="1:9">
      <c r="A996" s="143">
        <f t="shared" si="60"/>
        <v>989</v>
      </c>
      <c r="B996" s="138" t="s">
        <v>98</v>
      </c>
      <c r="C996" s="275">
        <v>45188</v>
      </c>
      <c r="D996" s="275">
        <v>45196</v>
      </c>
      <c r="E996" s="275">
        <v>45196</v>
      </c>
      <c r="F996" s="139">
        <f t="shared" si="61"/>
        <v>8</v>
      </c>
      <c r="G996" s="140">
        <v>366.76</v>
      </c>
      <c r="H996" s="141">
        <f t="shared" si="62"/>
        <v>2.8823249123081371E-6</v>
      </c>
      <c r="I996" s="142">
        <f t="shared" si="63"/>
        <v>2.3058599298465097E-5</v>
      </c>
    </row>
    <row r="997" spans="1:9">
      <c r="A997" s="143">
        <f t="shared" si="60"/>
        <v>990</v>
      </c>
      <c r="B997" s="138" t="s">
        <v>98</v>
      </c>
      <c r="C997" s="275">
        <v>45109</v>
      </c>
      <c r="D997" s="275">
        <v>45112</v>
      </c>
      <c r="E997" s="275">
        <v>45112</v>
      </c>
      <c r="F997" s="139">
        <f t="shared" si="61"/>
        <v>3</v>
      </c>
      <c r="G997" s="140">
        <v>673.27</v>
      </c>
      <c r="H997" s="141">
        <f t="shared" si="62"/>
        <v>5.2911519623451289E-6</v>
      </c>
      <c r="I997" s="142">
        <f t="shared" si="63"/>
        <v>1.5873455887035386E-5</v>
      </c>
    </row>
    <row r="998" spans="1:9">
      <c r="A998" s="143">
        <f t="shared" si="60"/>
        <v>991</v>
      </c>
      <c r="B998" s="138" t="s">
        <v>98</v>
      </c>
      <c r="C998" s="275">
        <v>45194</v>
      </c>
      <c r="D998" s="275">
        <v>45205</v>
      </c>
      <c r="E998" s="275">
        <v>45205</v>
      </c>
      <c r="F998" s="139">
        <f t="shared" si="61"/>
        <v>11</v>
      </c>
      <c r="G998" s="140">
        <v>60.08</v>
      </c>
      <c r="H998" s="141">
        <f t="shared" si="62"/>
        <v>4.72161851705401E-7</v>
      </c>
      <c r="I998" s="142">
        <f t="shared" si="63"/>
        <v>5.1937803687594109E-6</v>
      </c>
    </row>
    <row r="999" spans="1:9">
      <c r="A999" s="143">
        <f t="shared" si="60"/>
        <v>992</v>
      </c>
      <c r="B999" s="138" t="s">
        <v>98</v>
      </c>
      <c r="C999" s="275">
        <v>45240</v>
      </c>
      <c r="D999" s="275">
        <v>45245</v>
      </c>
      <c r="E999" s="275">
        <v>45245</v>
      </c>
      <c r="F999" s="139">
        <f t="shared" si="61"/>
        <v>5</v>
      </c>
      <c r="G999" s="140">
        <v>5615.54</v>
      </c>
      <c r="H999" s="141">
        <f t="shared" si="62"/>
        <v>4.4131886896234149E-5</v>
      </c>
      <c r="I999" s="142">
        <f t="shared" si="63"/>
        <v>2.2065943448117074E-4</v>
      </c>
    </row>
    <row r="1000" spans="1:9">
      <c r="A1000" s="143">
        <f t="shared" si="60"/>
        <v>993</v>
      </c>
      <c r="B1000" s="138" t="s">
        <v>98</v>
      </c>
      <c r="C1000" s="275">
        <v>45271</v>
      </c>
      <c r="D1000" s="275">
        <v>45281</v>
      </c>
      <c r="E1000" s="275">
        <v>45281</v>
      </c>
      <c r="F1000" s="139">
        <f t="shared" si="61"/>
        <v>10</v>
      </c>
      <c r="G1000" s="140">
        <v>104.47</v>
      </c>
      <c r="H1000" s="141">
        <f t="shared" si="62"/>
        <v>8.2101778707828299E-7</v>
      </c>
      <c r="I1000" s="142">
        <f t="shared" si="63"/>
        <v>8.2101778707828297E-6</v>
      </c>
    </row>
    <row r="1001" spans="1:9">
      <c r="A1001" s="143">
        <f t="shared" si="60"/>
        <v>994</v>
      </c>
      <c r="B1001" s="138" t="s">
        <v>98</v>
      </c>
      <c r="C1001" s="275">
        <v>44992</v>
      </c>
      <c r="D1001" s="275">
        <v>45005</v>
      </c>
      <c r="E1001" s="275">
        <v>45005</v>
      </c>
      <c r="F1001" s="139">
        <f t="shared" si="61"/>
        <v>13</v>
      </c>
      <c r="G1001" s="140">
        <v>1163.33</v>
      </c>
      <c r="H1001" s="141">
        <f t="shared" si="62"/>
        <v>9.1424774791019331E-6</v>
      </c>
      <c r="I1001" s="142">
        <f t="shared" si="63"/>
        <v>1.1885220722832512E-4</v>
      </c>
    </row>
    <row r="1002" spans="1:9">
      <c r="A1002" s="143">
        <f t="shared" si="60"/>
        <v>995</v>
      </c>
      <c r="B1002" s="138" t="s">
        <v>98</v>
      </c>
      <c r="C1002" s="275">
        <v>45229</v>
      </c>
      <c r="D1002" s="275">
        <v>45232</v>
      </c>
      <c r="E1002" s="275">
        <v>45232</v>
      </c>
      <c r="F1002" s="139">
        <f t="shared" si="61"/>
        <v>3</v>
      </c>
      <c r="G1002" s="140">
        <v>787.6</v>
      </c>
      <c r="H1002" s="141">
        <f t="shared" si="62"/>
        <v>6.189658362236582E-6</v>
      </c>
      <c r="I1002" s="142">
        <f t="shared" si="63"/>
        <v>1.8568975086709746E-5</v>
      </c>
    </row>
    <row r="1003" spans="1:9">
      <c r="A1003" s="143">
        <f t="shared" si="60"/>
        <v>996</v>
      </c>
      <c r="B1003" s="138" t="s">
        <v>98</v>
      </c>
      <c r="C1003" s="275">
        <v>45030</v>
      </c>
      <c r="D1003" s="275">
        <v>45233</v>
      </c>
      <c r="E1003" s="275">
        <v>45233</v>
      </c>
      <c r="F1003" s="139">
        <f t="shared" si="61"/>
        <v>203</v>
      </c>
      <c r="G1003" s="140">
        <v>50.87</v>
      </c>
      <c r="H1003" s="141">
        <f t="shared" si="62"/>
        <v>3.9978151458478274E-7</v>
      </c>
      <c r="I1003" s="142">
        <f t="shared" si="63"/>
        <v>8.1155647460710891E-5</v>
      </c>
    </row>
    <row r="1004" spans="1:9">
      <c r="A1004" s="143">
        <f t="shared" si="60"/>
        <v>997</v>
      </c>
      <c r="B1004" s="138" t="s">
        <v>98</v>
      </c>
      <c r="C1004" s="275">
        <v>45135</v>
      </c>
      <c r="D1004" s="275">
        <v>45169</v>
      </c>
      <c r="E1004" s="275">
        <v>45169</v>
      </c>
      <c r="F1004" s="139">
        <f t="shared" si="61"/>
        <v>34</v>
      </c>
      <c r="G1004" s="140">
        <v>166.41</v>
      </c>
      <c r="H1004" s="141">
        <f t="shared" si="62"/>
        <v>1.307797166150063E-6</v>
      </c>
      <c r="I1004" s="142">
        <f t="shared" si="63"/>
        <v>4.4465103649102141E-5</v>
      </c>
    </row>
    <row r="1005" spans="1:9">
      <c r="A1005" s="143">
        <f t="shared" si="60"/>
        <v>998</v>
      </c>
      <c r="B1005" s="138" t="s">
        <v>98</v>
      </c>
      <c r="C1005" s="275">
        <v>44938</v>
      </c>
      <c r="D1005" s="275">
        <v>44942</v>
      </c>
      <c r="E1005" s="275">
        <v>44942</v>
      </c>
      <c r="F1005" s="139">
        <f t="shared" si="61"/>
        <v>4</v>
      </c>
      <c r="G1005" s="140">
        <v>60915.46</v>
      </c>
      <c r="H1005" s="141">
        <f t="shared" si="62"/>
        <v>4.7872763633632302E-4</v>
      </c>
      <c r="I1005" s="142">
        <f t="shared" si="63"/>
        <v>1.9149105453452921E-3</v>
      </c>
    </row>
    <row r="1006" spans="1:9">
      <c r="A1006" s="143">
        <f t="shared" si="60"/>
        <v>999</v>
      </c>
      <c r="B1006" s="138" t="s">
        <v>98</v>
      </c>
      <c r="C1006" s="275">
        <v>44943</v>
      </c>
      <c r="D1006" s="275">
        <v>44943</v>
      </c>
      <c r="E1006" s="275">
        <v>44943</v>
      </c>
      <c r="F1006" s="139">
        <f t="shared" si="61"/>
        <v>0</v>
      </c>
      <c r="G1006" s="140">
        <v>14389.07</v>
      </c>
      <c r="H1006" s="141">
        <f t="shared" si="62"/>
        <v>1.1308205618373227E-4</v>
      </c>
      <c r="I1006" s="142">
        <f t="shared" si="63"/>
        <v>0</v>
      </c>
    </row>
    <row r="1007" spans="1:9">
      <c r="A1007" s="143">
        <f t="shared" si="60"/>
        <v>1000</v>
      </c>
      <c r="B1007" s="138" t="s">
        <v>98</v>
      </c>
      <c r="C1007" s="275">
        <v>45147</v>
      </c>
      <c r="D1007" s="275">
        <v>45149</v>
      </c>
      <c r="E1007" s="275">
        <v>45149</v>
      </c>
      <c r="F1007" s="139">
        <f t="shared" si="61"/>
        <v>2</v>
      </c>
      <c r="G1007" s="140">
        <v>8629.43</v>
      </c>
      <c r="H1007" s="141">
        <f t="shared" si="62"/>
        <v>6.7817703860887792E-5</v>
      </c>
      <c r="I1007" s="142">
        <f t="shared" si="63"/>
        <v>1.3563540772177558E-4</v>
      </c>
    </row>
    <row r="1008" spans="1:9">
      <c r="A1008" s="143">
        <f t="shared" si="60"/>
        <v>1001</v>
      </c>
      <c r="B1008" s="138" t="s">
        <v>98</v>
      </c>
      <c r="C1008" s="275">
        <v>45097</v>
      </c>
      <c r="D1008" s="275">
        <v>45097</v>
      </c>
      <c r="E1008" s="275">
        <v>45097</v>
      </c>
      <c r="F1008" s="139">
        <f t="shared" si="61"/>
        <v>0</v>
      </c>
      <c r="G1008" s="140">
        <v>1574.44</v>
      </c>
      <c r="H1008" s="141">
        <f t="shared" si="62"/>
        <v>1.2373343971355718E-5</v>
      </c>
      <c r="I1008" s="142">
        <f t="shared" si="63"/>
        <v>0</v>
      </c>
    </row>
    <row r="1009" spans="1:9">
      <c r="A1009" s="143">
        <f t="shared" si="60"/>
        <v>1002</v>
      </c>
      <c r="B1009" s="138" t="s">
        <v>98</v>
      </c>
      <c r="C1009" s="275">
        <v>45112</v>
      </c>
      <c r="D1009" s="275">
        <v>45117</v>
      </c>
      <c r="E1009" s="275">
        <v>45117</v>
      </c>
      <c r="F1009" s="139">
        <f t="shared" si="61"/>
        <v>5</v>
      </c>
      <c r="G1009" s="140">
        <v>231.38</v>
      </c>
      <c r="H1009" s="141">
        <f t="shared" si="62"/>
        <v>1.818388968834815E-6</v>
      </c>
      <c r="I1009" s="142">
        <f t="shared" si="63"/>
        <v>9.0919448441740743E-6</v>
      </c>
    </row>
    <row r="1010" spans="1:9">
      <c r="A1010" s="143">
        <f t="shared" si="60"/>
        <v>1003</v>
      </c>
      <c r="B1010" s="138" t="s">
        <v>98</v>
      </c>
      <c r="C1010" s="275">
        <v>45265</v>
      </c>
      <c r="D1010" s="275">
        <v>45307</v>
      </c>
      <c r="E1010" s="275">
        <v>45307</v>
      </c>
      <c r="F1010" s="139">
        <f t="shared" si="61"/>
        <v>42</v>
      </c>
      <c r="G1010" s="140">
        <v>84.55</v>
      </c>
      <c r="H1010" s="141">
        <f t="shared" si="62"/>
        <v>6.6446878431577314E-7</v>
      </c>
      <c r="I1010" s="142">
        <f t="shared" si="63"/>
        <v>2.7907688941262474E-5</v>
      </c>
    </row>
    <row r="1011" spans="1:9">
      <c r="A1011" s="143">
        <f t="shared" si="60"/>
        <v>1004</v>
      </c>
      <c r="B1011" s="138" t="s">
        <v>98</v>
      </c>
      <c r="C1011" s="275">
        <v>44930</v>
      </c>
      <c r="D1011" s="275">
        <v>44939</v>
      </c>
      <c r="E1011" s="275">
        <v>44939</v>
      </c>
      <c r="F1011" s="139">
        <f t="shared" si="61"/>
        <v>9</v>
      </c>
      <c r="G1011" s="140">
        <v>837.55</v>
      </c>
      <c r="H1011" s="141">
        <f t="shared" si="62"/>
        <v>6.5822097019949831E-6</v>
      </c>
      <c r="I1011" s="142">
        <f t="shared" si="63"/>
        <v>5.923988731795485E-5</v>
      </c>
    </row>
    <row r="1012" spans="1:9">
      <c r="A1012" s="143">
        <f t="shared" si="60"/>
        <v>1005</v>
      </c>
      <c r="B1012" s="138" t="s">
        <v>98</v>
      </c>
      <c r="C1012" s="275">
        <v>45086</v>
      </c>
      <c r="D1012" s="275">
        <v>45086</v>
      </c>
      <c r="E1012" s="275">
        <v>45086</v>
      </c>
      <c r="F1012" s="139">
        <f t="shared" si="61"/>
        <v>0</v>
      </c>
      <c r="G1012" s="140">
        <v>5865.09</v>
      </c>
      <c r="H1012" s="141">
        <f t="shared" si="62"/>
        <v>4.6093071817889987E-5</v>
      </c>
      <c r="I1012" s="142">
        <f t="shared" si="63"/>
        <v>0</v>
      </c>
    </row>
    <row r="1013" spans="1:9">
      <c r="A1013" s="143">
        <f t="shared" si="60"/>
        <v>1006</v>
      </c>
      <c r="B1013" s="138" t="s">
        <v>98</v>
      </c>
      <c r="C1013" s="275">
        <v>45017</v>
      </c>
      <c r="D1013" s="275">
        <v>45020</v>
      </c>
      <c r="E1013" s="275">
        <v>45020</v>
      </c>
      <c r="F1013" s="139">
        <f t="shared" si="61"/>
        <v>3</v>
      </c>
      <c r="G1013" s="140">
        <v>12019.76</v>
      </c>
      <c r="H1013" s="141">
        <f t="shared" si="62"/>
        <v>9.4461919751240192E-5</v>
      </c>
      <c r="I1013" s="142">
        <f t="shared" si="63"/>
        <v>2.8338575925372059E-4</v>
      </c>
    </row>
    <row r="1014" spans="1:9">
      <c r="A1014" s="143">
        <f t="shared" si="60"/>
        <v>1007</v>
      </c>
      <c r="B1014" s="138" t="s">
        <v>98</v>
      </c>
      <c r="C1014" s="275">
        <v>45253</v>
      </c>
      <c r="D1014" s="275">
        <v>45257</v>
      </c>
      <c r="E1014" s="275">
        <v>45257</v>
      </c>
      <c r="F1014" s="139">
        <f t="shared" si="61"/>
        <v>4</v>
      </c>
      <c r="G1014" s="140">
        <v>995.24</v>
      </c>
      <c r="H1014" s="141">
        <f t="shared" si="62"/>
        <v>7.8214773850080434E-6</v>
      </c>
      <c r="I1014" s="142">
        <f t="shared" si="63"/>
        <v>3.1285909540032174E-5</v>
      </c>
    </row>
    <row r="1015" spans="1:9">
      <c r="A1015" s="143">
        <f t="shared" si="60"/>
        <v>1008</v>
      </c>
      <c r="B1015" s="138" t="s">
        <v>98</v>
      </c>
      <c r="C1015" s="275">
        <v>45091</v>
      </c>
      <c r="D1015" s="275">
        <v>45097</v>
      </c>
      <c r="E1015" s="275">
        <v>45097</v>
      </c>
      <c r="F1015" s="139">
        <f t="shared" si="61"/>
        <v>6</v>
      </c>
      <c r="G1015" s="140">
        <v>8459.2199999999993</v>
      </c>
      <c r="H1015" s="141">
        <f t="shared" si="62"/>
        <v>6.6480042929150496E-5</v>
      </c>
      <c r="I1015" s="142">
        <f t="shared" si="63"/>
        <v>3.9888025757490298E-4</v>
      </c>
    </row>
    <row r="1016" spans="1:9">
      <c r="A1016" s="143">
        <f t="shared" si="60"/>
        <v>1009</v>
      </c>
      <c r="B1016" s="138" t="s">
        <v>98</v>
      </c>
      <c r="C1016" s="275">
        <v>45097</v>
      </c>
      <c r="D1016" s="275">
        <v>45103</v>
      </c>
      <c r="E1016" s="275">
        <v>45103</v>
      </c>
      <c r="F1016" s="139">
        <f t="shared" si="61"/>
        <v>6</v>
      </c>
      <c r="G1016" s="140">
        <v>2236.9899999999998</v>
      </c>
      <c r="H1016" s="141">
        <f t="shared" si="62"/>
        <v>1.7580248679202143E-5</v>
      </c>
      <c r="I1016" s="142">
        <f t="shared" si="63"/>
        <v>1.0548149207521287E-4</v>
      </c>
    </row>
    <row r="1017" spans="1:9">
      <c r="A1017" s="143">
        <f t="shared" si="60"/>
        <v>1010</v>
      </c>
      <c r="B1017" s="138" t="s">
        <v>98</v>
      </c>
      <c r="C1017" s="275">
        <v>44988</v>
      </c>
      <c r="D1017" s="275">
        <v>45002</v>
      </c>
      <c r="E1017" s="275">
        <v>45002</v>
      </c>
      <c r="F1017" s="139">
        <f t="shared" si="61"/>
        <v>14</v>
      </c>
      <c r="G1017" s="140">
        <v>132.84</v>
      </c>
      <c r="H1017" s="141">
        <f t="shared" si="62"/>
        <v>1.0439743738439658E-6</v>
      </c>
      <c r="I1017" s="142">
        <f t="shared" si="63"/>
        <v>1.4615641233815522E-5</v>
      </c>
    </row>
    <row r="1018" spans="1:9">
      <c r="A1018" s="143">
        <f t="shared" si="60"/>
        <v>1011</v>
      </c>
      <c r="B1018" s="138" t="s">
        <v>98</v>
      </c>
      <c r="C1018" s="275">
        <v>45218</v>
      </c>
      <c r="D1018" s="275">
        <v>45229</v>
      </c>
      <c r="E1018" s="275">
        <v>45229</v>
      </c>
      <c r="F1018" s="139">
        <f t="shared" si="61"/>
        <v>11</v>
      </c>
      <c r="G1018" s="140">
        <v>4754.7</v>
      </c>
      <c r="H1018" s="141">
        <f t="shared" si="62"/>
        <v>3.7366643746732191E-5</v>
      </c>
      <c r="I1018" s="142">
        <f t="shared" si="63"/>
        <v>4.1103308121405408E-4</v>
      </c>
    </row>
    <row r="1019" spans="1:9">
      <c r="A1019" s="143">
        <f t="shared" si="60"/>
        <v>1012</v>
      </c>
      <c r="B1019" s="138" t="s">
        <v>98</v>
      </c>
      <c r="C1019" s="275">
        <v>45180</v>
      </c>
      <c r="D1019" s="275">
        <v>45183</v>
      </c>
      <c r="E1019" s="275">
        <v>45183</v>
      </c>
      <c r="F1019" s="139">
        <f t="shared" si="61"/>
        <v>3</v>
      </c>
      <c r="G1019" s="140">
        <v>2248.5100000000002</v>
      </c>
      <c r="H1019" s="141">
        <f t="shared" si="62"/>
        <v>1.7670783042245528E-5</v>
      </c>
      <c r="I1019" s="142">
        <f t="shared" si="63"/>
        <v>5.3012349126736581E-5</v>
      </c>
    </row>
    <row r="1020" spans="1:9">
      <c r="A1020" s="143">
        <f t="shared" si="60"/>
        <v>1013</v>
      </c>
      <c r="B1020" s="138" t="s">
        <v>98</v>
      </c>
      <c r="C1020" s="275">
        <v>45216</v>
      </c>
      <c r="D1020" s="275">
        <v>45216</v>
      </c>
      <c r="E1020" s="275">
        <v>45216</v>
      </c>
      <c r="F1020" s="139">
        <f t="shared" si="61"/>
        <v>0</v>
      </c>
      <c r="G1020" s="140">
        <v>8736.01</v>
      </c>
      <c r="H1020" s="141">
        <f t="shared" si="62"/>
        <v>6.8655303896752665E-5</v>
      </c>
      <c r="I1020" s="142">
        <f t="shared" si="63"/>
        <v>0</v>
      </c>
    </row>
    <row r="1021" spans="1:9">
      <c r="A1021" s="143">
        <f t="shared" si="60"/>
        <v>1014</v>
      </c>
      <c r="B1021" s="138" t="s">
        <v>98</v>
      </c>
      <c r="C1021" s="275">
        <v>45083</v>
      </c>
      <c r="D1021" s="275">
        <v>45096</v>
      </c>
      <c r="E1021" s="275">
        <v>45096</v>
      </c>
      <c r="F1021" s="139">
        <f t="shared" si="61"/>
        <v>13</v>
      </c>
      <c r="G1021" s="140">
        <v>236.47</v>
      </c>
      <c r="H1021" s="141">
        <f t="shared" si="62"/>
        <v>1.8583906969503358E-6</v>
      </c>
      <c r="I1021" s="142">
        <f t="shared" si="63"/>
        <v>2.4159079060354367E-5</v>
      </c>
    </row>
    <row r="1022" spans="1:9">
      <c r="A1022" s="143">
        <f t="shared" si="60"/>
        <v>1015</v>
      </c>
      <c r="B1022" s="138" t="s">
        <v>98</v>
      </c>
      <c r="C1022" s="275">
        <v>44986</v>
      </c>
      <c r="D1022" s="275">
        <v>45014</v>
      </c>
      <c r="E1022" s="275">
        <v>45014</v>
      </c>
      <c r="F1022" s="139">
        <f t="shared" si="61"/>
        <v>28</v>
      </c>
      <c r="G1022" s="140">
        <v>38.86</v>
      </c>
      <c r="H1022" s="141">
        <f t="shared" si="62"/>
        <v>3.0539629755778764E-7</v>
      </c>
      <c r="I1022" s="142">
        <f t="shared" si="63"/>
        <v>8.5510963316180534E-6</v>
      </c>
    </row>
    <row r="1023" spans="1:9">
      <c r="A1023" s="143">
        <f t="shared" si="60"/>
        <v>1016</v>
      </c>
      <c r="B1023" s="138" t="s">
        <v>98</v>
      </c>
      <c r="C1023" s="275">
        <v>45086</v>
      </c>
      <c r="D1023" s="275">
        <v>45113</v>
      </c>
      <c r="E1023" s="275">
        <v>45113</v>
      </c>
      <c r="F1023" s="139">
        <f t="shared" si="61"/>
        <v>27</v>
      </c>
      <c r="G1023" s="140">
        <v>71.98</v>
      </c>
      <c r="H1023" s="141">
        <f t="shared" si="62"/>
        <v>5.6568259130750271E-7</v>
      </c>
      <c r="I1023" s="142">
        <f t="shared" si="63"/>
        <v>1.5273429965302573E-5</v>
      </c>
    </row>
    <row r="1024" spans="1:9">
      <c r="A1024" s="143">
        <f t="shared" si="60"/>
        <v>1017</v>
      </c>
      <c r="B1024" s="138" t="s">
        <v>98</v>
      </c>
      <c r="C1024" s="275">
        <v>45029</v>
      </c>
      <c r="D1024" s="275">
        <v>45036</v>
      </c>
      <c r="E1024" s="275">
        <v>45036</v>
      </c>
      <c r="F1024" s="139">
        <f t="shared" si="61"/>
        <v>7</v>
      </c>
      <c r="G1024" s="140">
        <v>5765.76</v>
      </c>
      <c r="H1024" s="141">
        <f t="shared" si="62"/>
        <v>4.5312448703211267E-5</v>
      </c>
      <c r="I1024" s="142">
        <f t="shared" si="63"/>
        <v>3.171871409224789E-4</v>
      </c>
    </row>
    <row r="1025" spans="1:9">
      <c r="A1025" s="143">
        <f t="shared" si="60"/>
        <v>1018</v>
      </c>
      <c r="B1025" s="138" t="s">
        <v>98</v>
      </c>
      <c r="C1025" s="275">
        <v>45246</v>
      </c>
      <c r="D1025" s="275">
        <v>45251</v>
      </c>
      <c r="E1025" s="275">
        <v>45251</v>
      </c>
      <c r="F1025" s="139">
        <f t="shared" si="61"/>
        <v>5</v>
      </c>
      <c r="G1025" s="140">
        <v>2696.96</v>
      </c>
      <c r="H1025" s="141">
        <f t="shared" si="62"/>
        <v>2.1195100325822207E-5</v>
      </c>
      <c r="I1025" s="142">
        <f t="shared" si="63"/>
        <v>1.0597550162911104E-4</v>
      </c>
    </row>
    <row r="1026" spans="1:9">
      <c r="A1026" s="143">
        <f t="shared" si="60"/>
        <v>1019</v>
      </c>
      <c r="B1026" s="138" t="s">
        <v>98</v>
      </c>
      <c r="C1026" s="275">
        <v>44929</v>
      </c>
      <c r="D1026" s="275">
        <v>44932</v>
      </c>
      <c r="E1026" s="275">
        <v>44932</v>
      </c>
      <c r="F1026" s="139">
        <f t="shared" si="61"/>
        <v>3</v>
      </c>
      <c r="G1026" s="140">
        <v>6024.96</v>
      </c>
      <c r="H1026" s="141">
        <f t="shared" si="62"/>
        <v>4.7349471871687297E-5</v>
      </c>
      <c r="I1026" s="142">
        <f t="shared" si="63"/>
        <v>1.4204841561506188E-4</v>
      </c>
    </row>
    <row r="1027" spans="1:9">
      <c r="A1027" s="143">
        <f t="shared" si="60"/>
        <v>1020</v>
      </c>
      <c r="B1027" s="138" t="s">
        <v>98</v>
      </c>
      <c r="C1027" s="275">
        <v>44943</v>
      </c>
      <c r="D1027" s="275">
        <v>44949</v>
      </c>
      <c r="E1027" s="275">
        <v>44949</v>
      </c>
      <c r="F1027" s="139">
        <f t="shared" si="61"/>
        <v>6</v>
      </c>
      <c r="G1027" s="140">
        <v>7352.73</v>
      </c>
      <c r="H1027" s="141">
        <f t="shared" si="62"/>
        <v>5.7784264512148019E-5</v>
      </c>
      <c r="I1027" s="142">
        <f t="shared" si="63"/>
        <v>3.4670558707288813E-4</v>
      </c>
    </row>
    <row r="1028" spans="1:9">
      <c r="A1028" s="143">
        <f t="shared" si="60"/>
        <v>1021</v>
      </c>
      <c r="B1028" s="138" t="s">
        <v>98</v>
      </c>
      <c r="C1028" s="275">
        <v>45247</v>
      </c>
      <c r="D1028" s="275">
        <v>45257</v>
      </c>
      <c r="E1028" s="275">
        <v>45257</v>
      </c>
      <c r="F1028" s="139">
        <f t="shared" si="61"/>
        <v>10</v>
      </c>
      <c r="G1028" s="140">
        <v>1614.19</v>
      </c>
      <c r="H1028" s="141">
        <f t="shared" si="62"/>
        <v>1.2685734677169462E-5</v>
      </c>
      <c r="I1028" s="142">
        <f t="shared" si="63"/>
        <v>1.2685734677169463E-4</v>
      </c>
    </row>
    <row r="1029" spans="1:9">
      <c r="A1029" s="143">
        <f t="shared" si="60"/>
        <v>1022</v>
      </c>
      <c r="B1029" s="138" t="s">
        <v>98</v>
      </c>
      <c r="C1029" s="275">
        <v>45266</v>
      </c>
      <c r="D1029" s="275">
        <v>45376</v>
      </c>
      <c r="E1029" s="275">
        <v>45376</v>
      </c>
      <c r="F1029" s="139">
        <f t="shared" si="61"/>
        <v>110</v>
      </c>
      <c r="G1029" s="140">
        <v>1054.21</v>
      </c>
      <c r="H1029" s="141">
        <f t="shared" si="62"/>
        <v>8.2849158736077033E-6</v>
      </c>
      <c r="I1029" s="142">
        <f t="shared" si="63"/>
        <v>9.1134074609684735E-4</v>
      </c>
    </row>
    <row r="1030" spans="1:9">
      <c r="A1030" s="143">
        <f t="shared" si="60"/>
        <v>1023</v>
      </c>
      <c r="B1030" s="138" t="s">
        <v>98</v>
      </c>
      <c r="C1030" s="275">
        <v>45279</v>
      </c>
      <c r="D1030" s="275">
        <v>45281</v>
      </c>
      <c r="E1030" s="275">
        <v>45281</v>
      </c>
      <c r="F1030" s="139">
        <f t="shared" si="61"/>
        <v>2</v>
      </c>
      <c r="G1030" s="140">
        <v>10921.03</v>
      </c>
      <c r="H1030" s="141">
        <f t="shared" si="62"/>
        <v>8.5827126287121104E-5</v>
      </c>
      <c r="I1030" s="142">
        <f t="shared" si="63"/>
        <v>1.7165425257424221E-4</v>
      </c>
    </row>
    <row r="1031" spans="1:9">
      <c r="A1031" s="143">
        <f t="shared" si="60"/>
        <v>1024</v>
      </c>
      <c r="B1031" s="138" t="s">
        <v>98</v>
      </c>
      <c r="C1031" s="275">
        <v>45225</v>
      </c>
      <c r="D1031" s="275">
        <v>45243</v>
      </c>
      <c r="E1031" s="275">
        <v>45243</v>
      </c>
      <c r="F1031" s="139">
        <f t="shared" si="61"/>
        <v>18</v>
      </c>
      <c r="G1031" s="140">
        <v>115.94</v>
      </c>
      <c r="H1031" s="141">
        <f t="shared" si="62"/>
        <v>9.1115920583761965E-7</v>
      </c>
      <c r="I1031" s="142">
        <f t="shared" si="63"/>
        <v>1.6400865705077152E-5</v>
      </c>
    </row>
    <row r="1032" spans="1:9">
      <c r="A1032" s="143">
        <f t="shared" ref="A1032:A1095" si="64">A1031+1</f>
        <v>1025</v>
      </c>
      <c r="B1032" s="138" t="s">
        <v>98</v>
      </c>
      <c r="C1032" s="275">
        <v>45225</v>
      </c>
      <c r="D1032" s="275">
        <v>45371</v>
      </c>
      <c r="E1032" s="275">
        <v>45371</v>
      </c>
      <c r="F1032" s="139">
        <f t="shared" ref="F1032:F1095" si="65">E1032-C1032</f>
        <v>146</v>
      </c>
      <c r="G1032" s="140">
        <v>71.069999999999993</v>
      </c>
      <c r="H1032" s="141">
        <f t="shared" ref="H1032:H1095" si="66">G1032/$G$8894</f>
        <v>5.5853100533793021E-7</v>
      </c>
      <c r="I1032" s="142">
        <f t="shared" ref="I1032:I1095" si="67">H1032*F1032</f>
        <v>8.1545526779337808E-5</v>
      </c>
    </row>
    <row r="1033" spans="1:9">
      <c r="A1033" s="143">
        <f t="shared" si="64"/>
        <v>1026</v>
      </c>
      <c r="B1033" s="138" t="s">
        <v>98</v>
      </c>
      <c r="C1033" s="275">
        <v>44937</v>
      </c>
      <c r="D1033" s="275">
        <v>44939</v>
      </c>
      <c r="E1033" s="275">
        <v>44939</v>
      </c>
      <c r="F1033" s="139">
        <f t="shared" si="65"/>
        <v>2</v>
      </c>
      <c r="G1033" s="140">
        <v>20664.759999999998</v>
      </c>
      <c r="H1033" s="141">
        <f t="shared" si="66"/>
        <v>1.6240198646217879E-4</v>
      </c>
      <c r="I1033" s="142">
        <f t="shared" si="67"/>
        <v>3.2480397292435759E-4</v>
      </c>
    </row>
    <row r="1034" spans="1:9">
      <c r="A1034" s="143">
        <f t="shared" si="64"/>
        <v>1027</v>
      </c>
      <c r="B1034" s="138" t="s">
        <v>98</v>
      </c>
      <c r="C1034" s="275">
        <v>44970</v>
      </c>
      <c r="D1034" s="275">
        <v>44970</v>
      </c>
      <c r="E1034" s="275">
        <v>44970</v>
      </c>
      <c r="F1034" s="139">
        <f t="shared" si="65"/>
        <v>0</v>
      </c>
      <c r="G1034" s="140">
        <v>3990.12</v>
      </c>
      <c r="H1034" s="141">
        <f t="shared" si="66"/>
        <v>3.1357896932868755E-5</v>
      </c>
      <c r="I1034" s="142">
        <f t="shared" si="67"/>
        <v>0</v>
      </c>
    </row>
    <row r="1035" spans="1:9">
      <c r="A1035" s="143">
        <f t="shared" si="64"/>
        <v>1028</v>
      </c>
      <c r="B1035" s="138" t="s">
        <v>98</v>
      </c>
      <c r="C1035" s="275">
        <v>44939</v>
      </c>
      <c r="D1035" s="275">
        <v>44945</v>
      </c>
      <c r="E1035" s="275">
        <v>44945</v>
      </c>
      <c r="F1035" s="139">
        <f t="shared" si="65"/>
        <v>6</v>
      </c>
      <c r="G1035" s="140">
        <v>42978.47</v>
      </c>
      <c r="H1035" s="141">
        <f t="shared" si="66"/>
        <v>3.3776288246779336E-4</v>
      </c>
      <c r="I1035" s="142">
        <f t="shared" si="67"/>
        <v>2.0265772948067601E-3</v>
      </c>
    </row>
    <row r="1036" spans="1:9">
      <c r="A1036" s="143">
        <f t="shared" si="64"/>
        <v>1029</v>
      </c>
      <c r="B1036" s="138" t="s">
        <v>98</v>
      </c>
      <c r="C1036" s="275">
        <v>44970</v>
      </c>
      <c r="D1036" s="275">
        <v>45205</v>
      </c>
      <c r="E1036" s="275">
        <v>45205</v>
      </c>
      <c r="F1036" s="139">
        <f t="shared" si="65"/>
        <v>235</v>
      </c>
      <c r="G1036" s="140">
        <v>309.44</v>
      </c>
      <c r="H1036" s="141">
        <f t="shared" si="66"/>
        <v>2.4318535850818789E-6</v>
      </c>
      <c r="I1036" s="142">
        <f t="shared" si="67"/>
        <v>5.7148559249424154E-4</v>
      </c>
    </row>
    <row r="1037" spans="1:9">
      <c r="A1037" s="143">
        <f t="shared" si="64"/>
        <v>1030</v>
      </c>
      <c r="B1037" s="138" t="s">
        <v>98</v>
      </c>
      <c r="C1037" s="275">
        <v>45045</v>
      </c>
      <c r="D1037" s="275">
        <v>45047</v>
      </c>
      <c r="E1037" s="275">
        <v>45047</v>
      </c>
      <c r="F1037" s="139">
        <f t="shared" si="65"/>
        <v>2</v>
      </c>
      <c r="G1037" s="140">
        <v>1028.99</v>
      </c>
      <c r="H1037" s="141">
        <f t="shared" si="66"/>
        <v>8.0867147767366936E-6</v>
      </c>
      <c r="I1037" s="142">
        <f t="shared" si="67"/>
        <v>1.6173429553473387E-5</v>
      </c>
    </row>
    <row r="1038" spans="1:9">
      <c r="A1038" s="143">
        <f t="shared" si="64"/>
        <v>1031</v>
      </c>
      <c r="B1038" s="138" t="s">
        <v>98</v>
      </c>
      <c r="C1038" s="275">
        <v>45116</v>
      </c>
      <c r="D1038" s="275">
        <v>45117</v>
      </c>
      <c r="E1038" s="275">
        <v>45117</v>
      </c>
      <c r="F1038" s="139">
        <f t="shared" si="65"/>
        <v>1</v>
      </c>
      <c r="G1038" s="140">
        <v>68.489999999999995</v>
      </c>
      <c r="H1038" s="141">
        <f t="shared" si="66"/>
        <v>5.3825508028134008E-7</v>
      </c>
      <c r="I1038" s="142">
        <f t="shared" si="67"/>
        <v>5.3825508028134008E-7</v>
      </c>
    </row>
    <row r="1039" spans="1:9">
      <c r="A1039" s="143">
        <f t="shared" si="64"/>
        <v>1032</v>
      </c>
      <c r="B1039" s="138" t="s">
        <v>98</v>
      </c>
      <c r="C1039" s="275">
        <v>45072</v>
      </c>
      <c r="D1039" s="275">
        <v>45078</v>
      </c>
      <c r="E1039" s="275">
        <v>45078</v>
      </c>
      <c r="F1039" s="139">
        <f t="shared" si="65"/>
        <v>6</v>
      </c>
      <c r="G1039" s="140">
        <v>4143.71</v>
      </c>
      <c r="H1039" s="141">
        <f t="shared" si="66"/>
        <v>3.2564943184590334E-5</v>
      </c>
      <c r="I1039" s="142">
        <f t="shared" si="67"/>
        <v>1.9538965910754201E-4</v>
      </c>
    </row>
    <row r="1040" spans="1:9">
      <c r="A1040" s="143">
        <f t="shared" si="64"/>
        <v>1033</v>
      </c>
      <c r="B1040" s="138" t="s">
        <v>98</v>
      </c>
      <c r="C1040" s="275">
        <v>45035</v>
      </c>
      <c r="D1040" s="275">
        <v>45040</v>
      </c>
      <c r="E1040" s="275">
        <v>45040</v>
      </c>
      <c r="F1040" s="139">
        <f t="shared" si="65"/>
        <v>5</v>
      </c>
      <c r="G1040" s="140">
        <v>336.83</v>
      </c>
      <c r="H1040" s="141">
        <f t="shared" si="66"/>
        <v>2.6471084638803297E-6</v>
      </c>
      <c r="I1040" s="142">
        <f t="shared" si="67"/>
        <v>1.3235542319401649E-5</v>
      </c>
    </row>
    <row r="1041" spans="1:9">
      <c r="A1041" s="143">
        <f t="shared" si="64"/>
        <v>1034</v>
      </c>
      <c r="B1041" s="138" t="s">
        <v>98</v>
      </c>
      <c r="C1041" s="275">
        <v>45065</v>
      </c>
      <c r="D1041" s="275">
        <v>45065</v>
      </c>
      <c r="E1041" s="275">
        <v>45065</v>
      </c>
      <c r="F1041" s="139">
        <f t="shared" si="65"/>
        <v>0</v>
      </c>
      <c r="G1041" s="140">
        <v>4747.51</v>
      </c>
      <c r="H1041" s="141">
        <f t="shared" si="66"/>
        <v>3.7310138358686894E-5</v>
      </c>
      <c r="I1041" s="142">
        <f t="shared" si="67"/>
        <v>0</v>
      </c>
    </row>
    <row r="1042" spans="1:9">
      <c r="A1042" s="143">
        <f t="shared" si="64"/>
        <v>1035</v>
      </c>
      <c r="B1042" s="138" t="s">
        <v>98</v>
      </c>
      <c r="C1042" s="275">
        <v>45027</v>
      </c>
      <c r="D1042" s="275">
        <v>45030</v>
      </c>
      <c r="E1042" s="275">
        <v>45030</v>
      </c>
      <c r="F1042" s="139">
        <f t="shared" si="65"/>
        <v>3</v>
      </c>
      <c r="G1042" s="140">
        <v>67240.33</v>
      </c>
      <c r="H1042" s="141">
        <f t="shared" si="66"/>
        <v>5.2843406661255373E-4</v>
      </c>
      <c r="I1042" s="142">
        <f t="shared" si="67"/>
        <v>1.5853021998376612E-3</v>
      </c>
    </row>
    <row r="1043" spans="1:9">
      <c r="A1043" s="143">
        <f t="shared" si="64"/>
        <v>1036</v>
      </c>
      <c r="B1043" s="138" t="s">
        <v>98</v>
      </c>
      <c r="C1043" s="275">
        <v>45062</v>
      </c>
      <c r="D1043" s="275">
        <v>45065</v>
      </c>
      <c r="E1043" s="275">
        <v>45065</v>
      </c>
      <c r="F1043" s="139">
        <f t="shared" si="65"/>
        <v>3</v>
      </c>
      <c r="G1043" s="140">
        <v>488.86</v>
      </c>
      <c r="H1043" s="141">
        <f t="shared" si="66"/>
        <v>3.8418948539397859E-6</v>
      </c>
      <c r="I1043" s="142">
        <f t="shared" si="67"/>
        <v>1.1525684561819358E-5</v>
      </c>
    </row>
    <row r="1044" spans="1:9">
      <c r="A1044" s="143">
        <f t="shared" si="64"/>
        <v>1037</v>
      </c>
      <c r="B1044" s="138" t="s">
        <v>98</v>
      </c>
      <c r="C1044" s="275">
        <v>45162</v>
      </c>
      <c r="D1044" s="275">
        <v>45162</v>
      </c>
      <c r="E1044" s="275">
        <v>45162</v>
      </c>
      <c r="F1044" s="139">
        <f t="shared" si="65"/>
        <v>0</v>
      </c>
      <c r="G1044" s="140">
        <v>1142.3</v>
      </c>
      <c r="H1044" s="141">
        <f t="shared" si="66"/>
        <v>8.9772051132336816E-6</v>
      </c>
      <c r="I1044" s="142">
        <f t="shared" si="67"/>
        <v>0</v>
      </c>
    </row>
    <row r="1045" spans="1:9">
      <c r="A1045" s="143">
        <f t="shared" si="64"/>
        <v>1038</v>
      </c>
      <c r="B1045" s="138" t="s">
        <v>98</v>
      </c>
      <c r="C1045" s="275">
        <v>45176</v>
      </c>
      <c r="D1045" s="275">
        <v>45187</v>
      </c>
      <c r="E1045" s="275">
        <v>45187</v>
      </c>
      <c r="F1045" s="139">
        <f t="shared" si="65"/>
        <v>11</v>
      </c>
      <c r="G1045" s="140">
        <v>916.97</v>
      </c>
      <c r="H1045" s="141">
        <f t="shared" si="66"/>
        <v>7.2063624027680022E-6</v>
      </c>
      <c r="I1045" s="142">
        <f t="shared" si="67"/>
        <v>7.9269986430448029E-5</v>
      </c>
    </row>
    <row r="1046" spans="1:9">
      <c r="A1046" s="143">
        <f t="shared" si="64"/>
        <v>1039</v>
      </c>
      <c r="B1046" s="138" t="s">
        <v>98</v>
      </c>
      <c r="C1046" s="275">
        <v>45219</v>
      </c>
      <c r="D1046" s="275">
        <v>45224</v>
      </c>
      <c r="E1046" s="275">
        <v>45224</v>
      </c>
      <c r="F1046" s="139">
        <f t="shared" si="65"/>
        <v>5</v>
      </c>
      <c r="G1046" s="140">
        <v>2706.18</v>
      </c>
      <c r="H1046" s="141">
        <f t="shared" si="66"/>
        <v>2.1267559251799633E-5</v>
      </c>
      <c r="I1046" s="142">
        <f t="shared" si="67"/>
        <v>1.0633779625899816E-4</v>
      </c>
    </row>
    <row r="1047" spans="1:9">
      <c r="A1047" s="143">
        <f t="shared" si="64"/>
        <v>1040</v>
      </c>
      <c r="B1047" s="138" t="s">
        <v>98</v>
      </c>
      <c r="C1047" s="275">
        <v>45051</v>
      </c>
      <c r="D1047" s="275">
        <v>45236</v>
      </c>
      <c r="E1047" s="275">
        <v>45236</v>
      </c>
      <c r="F1047" s="139">
        <f t="shared" si="65"/>
        <v>185</v>
      </c>
      <c r="G1047" s="140">
        <v>252.95</v>
      </c>
      <c r="H1047" s="141">
        <f t="shared" si="66"/>
        <v>1.9879051329707252E-6</v>
      </c>
      <c r="I1047" s="142">
        <f t="shared" si="67"/>
        <v>3.6776244959958417E-4</v>
      </c>
    </row>
    <row r="1048" spans="1:9">
      <c r="A1048" s="143">
        <f t="shared" si="64"/>
        <v>1041</v>
      </c>
      <c r="B1048" s="138" t="s">
        <v>98</v>
      </c>
      <c r="C1048" s="275">
        <v>45004</v>
      </c>
      <c r="D1048" s="275">
        <v>45026</v>
      </c>
      <c r="E1048" s="275">
        <v>45026</v>
      </c>
      <c r="F1048" s="139">
        <f t="shared" si="65"/>
        <v>22</v>
      </c>
      <c r="G1048" s="140">
        <v>54.76</v>
      </c>
      <c r="H1048" s="141">
        <f t="shared" si="66"/>
        <v>4.3035257988328492E-7</v>
      </c>
      <c r="I1048" s="142">
        <f t="shared" si="67"/>
        <v>9.467756757432268E-6</v>
      </c>
    </row>
    <row r="1049" spans="1:9">
      <c r="A1049" s="143">
        <f t="shared" si="64"/>
        <v>1042</v>
      </c>
      <c r="B1049" s="138" t="s">
        <v>98</v>
      </c>
      <c r="C1049" s="275">
        <v>45006</v>
      </c>
      <c r="D1049" s="275">
        <v>45016</v>
      </c>
      <c r="E1049" s="275">
        <v>45016</v>
      </c>
      <c r="F1049" s="139">
        <f t="shared" si="65"/>
        <v>10</v>
      </c>
      <c r="G1049" s="140">
        <v>179.81</v>
      </c>
      <c r="H1049" s="141">
        <f t="shared" si="66"/>
        <v>1.4131062342734379E-6</v>
      </c>
      <c r="I1049" s="142">
        <f t="shared" si="67"/>
        <v>1.4131062342734379E-5</v>
      </c>
    </row>
    <row r="1050" spans="1:9">
      <c r="A1050" s="143">
        <f t="shared" si="64"/>
        <v>1043</v>
      </c>
      <c r="B1050" s="138" t="s">
        <v>98</v>
      </c>
      <c r="C1050" s="275">
        <v>45103</v>
      </c>
      <c r="D1050" s="275">
        <v>45113</v>
      </c>
      <c r="E1050" s="275">
        <v>45113</v>
      </c>
      <c r="F1050" s="139">
        <f t="shared" si="65"/>
        <v>10</v>
      </c>
      <c r="G1050" s="140">
        <v>486.53</v>
      </c>
      <c r="H1050" s="141">
        <f t="shared" si="66"/>
        <v>3.8235836503034079E-6</v>
      </c>
      <c r="I1050" s="142">
        <f t="shared" si="67"/>
        <v>3.8235836503034079E-5</v>
      </c>
    </row>
    <row r="1051" spans="1:9">
      <c r="A1051" s="143">
        <f t="shared" si="64"/>
        <v>1044</v>
      </c>
      <c r="B1051" s="138" t="s">
        <v>98</v>
      </c>
      <c r="C1051" s="275">
        <v>44987</v>
      </c>
      <c r="D1051" s="275">
        <v>44993</v>
      </c>
      <c r="E1051" s="275">
        <v>44993</v>
      </c>
      <c r="F1051" s="139">
        <f t="shared" si="65"/>
        <v>6</v>
      </c>
      <c r="G1051" s="140">
        <v>6309.96</v>
      </c>
      <c r="H1051" s="141">
        <f t="shared" si="66"/>
        <v>4.958925429072923E-5</v>
      </c>
      <c r="I1051" s="142">
        <f t="shared" si="67"/>
        <v>2.9753552574437537E-4</v>
      </c>
    </row>
    <row r="1052" spans="1:9">
      <c r="A1052" s="143">
        <f t="shared" si="64"/>
        <v>1045</v>
      </c>
      <c r="B1052" s="138" t="s">
        <v>98</v>
      </c>
      <c r="C1052" s="275">
        <v>45064</v>
      </c>
      <c r="D1052" s="275">
        <v>45077</v>
      </c>
      <c r="E1052" s="275">
        <v>45077</v>
      </c>
      <c r="F1052" s="139">
        <f t="shared" si="65"/>
        <v>13</v>
      </c>
      <c r="G1052" s="140">
        <v>73.53</v>
      </c>
      <c r="H1052" s="141">
        <f t="shared" si="66"/>
        <v>5.7786386411281854E-7</v>
      </c>
      <c r="I1052" s="142">
        <f t="shared" si="67"/>
        <v>7.5122302334666412E-6</v>
      </c>
    </row>
    <row r="1053" spans="1:9">
      <c r="A1053" s="143">
        <f t="shared" si="64"/>
        <v>1046</v>
      </c>
      <c r="B1053" s="138" t="s">
        <v>98</v>
      </c>
      <c r="C1053" s="275">
        <v>45000</v>
      </c>
      <c r="D1053" s="275">
        <v>45008</v>
      </c>
      <c r="E1053" s="275">
        <v>45008</v>
      </c>
      <c r="F1053" s="139">
        <f t="shared" si="65"/>
        <v>8</v>
      </c>
      <c r="G1053" s="140">
        <v>137.25</v>
      </c>
      <c r="H1053" s="141">
        <f t="shared" si="66"/>
        <v>1.0786320596965093E-6</v>
      </c>
      <c r="I1053" s="142">
        <f t="shared" si="67"/>
        <v>8.6290564775720747E-6</v>
      </c>
    </row>
    <row r="1054" spans="1:9">
      <c r="A1054" s="143">
        <f t="shared" si="64"/>
        <v>1047</v>
      </c>
      <c r="B1054" s="138" t="s">
        <v>98</v>
      </c>
      <c r="C1054" s="275">
        <v>45005</v>
      </c>
      <c r="D1054" s="275">
        <v>45007</v>
      </c>
      <c r="E1054" s="275">
        <v>45007</v>
      </c>
      <c r="F1054" s="139">
        <f t="shared" si="65"/>
        <v>2</v>
      </c>
      <c r="G1054" s="140">
        <v>2956.33</v>
      </c>
      <c r="H1054" s="141">
        <f t="shared" si="66"/>
        <v>2.3233459504863985E-5</v>
      </c>
      <c r="I1054" s="142">
        <f t="shared" si="67"/>
        <v>4.6466919009727969E-5</v>
      </c>
    </row>
    <row r="1055" spans="1:9">
      <c r="A1055" s="143">
        <f t="shared" si="64"/>
        <v>1048</v>
      </c>
      <c r="B1055" s="138" t="s">
        <v>98</v>
      </c>
      <c r="C1055" s="275">
        <v>45121</v>
      </c>
      <c r="D1055" s="275">
        <v>45134</v>
      </c>
      <c r="E1055" s="275">
        <v>45134</v>
      </c>
      <c r="F1055" s="139">
        <f t="shared" si="65"/>
        <v>13</v>
      </c>
      <c r="G1055" s="140">
        <v>503.63</v>
      </c>
      <c r="H1055" s="141">
        <f t="shared" si="66"/>
        <v>3.9579705954459241E-6</v>
      </c>
      <c r="I1055" s="142">
        <f t="shared" si="67"/>
        <v>5.1453617740797016E-5</v>
      </c>
    </row>
    <row r="1056" spans="1:9">
      <c r="A1056" s="143">
        <f t="shared" si="64"/>
        <v>1049</v>
      </c>
      <c r="B1056" s="138" t="s">
        <v>98</v>
      </c>
      <c r="C1056" s="275">
        <v>45195</v>
      </c>
      <c r="D1056" s="275">
        <v>45195</v>
      </c>
      <c r="E1056" s="275">
        <v>45195</v>
      </c>
      <c r="F1056" s="139">
        <f t="shared" si="65"/>
        <v>0</v>
      </c>
      <c r="G1056" s="140">
        <v>1529.11</v>
      </c>
      <c r="H1056" s="141">
        <f t="shared" si="66"/>
        <v>1.2017100683442837E-5</v>
      </c>
      <c r="I1056" s="142">
        <f t="shared" si="67"/>
        <v>0</v>
      </c>
    </row>
    <row r="1057" spans="1:9">
      <c r="A1057" s="143">
        <f t="shared" si="64"/>
        <v>1050</v>
      </c>
      <c r="B1057" s="138" t="s">
        <v>98</v>
      </c>
      <c r="C1057" s="275">
        <v>45070</v>
      </c>
      <c r="D1057" s="275">
        <v>45078</v>
      </c>
      <c r="E1057" s="275">
        <v>45078</v>
      </c>
      <c r="F1057" s="139">
        <f t="shared" si="65"/>
        <v>8</v>
      </c>
      <c r="G1057" s="140">
        <v>1267.82</v>
      </c>
      <c r="H1057" s="141">
        <f t="shared" si="66"/>
        <v>9.9636524438938327E-6</v>
      </c>
      <c r="I1057" s="142">
        <f t="shared" si="67"/>
        <v>7.9709219551150662E-5</v>
      </c>
    </row>
    <row r="1058" spans="1:9">
      <c r="A1058" s="143">
        <f t="shared" si="64"/>
        <v>1051</v>
      </c>
      <c r="B1058" s="138" t="s">
        <v>98</v>
      </c>
      <c r="C1058" s="275">
        <v>44938</v>
      </c>
      <c r="D1058" s="275">
        <v>45012</v>
      </c>
      <c r="E1058" s="275">
        <v>45012</v>
      </c>
      <c r="F1058" s="139">
        <f t="shared" si="65"/>
        <v>74</v>
      </c>
      <c r="G1058" s="140">
        <v>1672.88</v>
      </c>
      <c r="H1058" s="141">
        <f t="shared" si="66"/>
        <v>1.3146972677778483E-5</v>
      </c>
      <c r="I1058" s="142">
        <f t="shared" si="67"/>
        <v>9.7287597815560773E-4</v>
      </c>
    </row>
    <row r="1059" spans="1:9">
      <c r="A1059" s="143">
        <f t="shared" si="64"/>
        <v>1052</v>
      </c>
      <c r="B1059" s="138" t="s">
        <v>98</v>
      </c>
      <c r="C1059" s="275">
        <v>45004</v>
      </c>
      <c r="D1059" s="275">
        <v>45005</v>
      </c>
      <c r="E1059" s="275">
        <v>45005</v>
      </c>
      <c r="F1059" s="139">
        <f t="shared" si="65"/>
        <v>1</v>
      </c>
      <c r="G1059" s="140">
        <v>728.01</v>
      </c>
      <c r="H1059" s="141">
        <f t="shared" si="66"/>
        <v>5.7213473645147962E-6</v>
      </c>
      <c r="I1059" s="142">
        <f t="shared" si="67"/>
        <v>5.7213473645147962E-6</v>
      </c>
    </row>
    <row r="1060" spans="1:9">
      <c r="A1060" s="143">
        <f t="shared" si="64"/>
        <v>1053</v>
      </c>
      <c r="B1060" s="138" t="s">
        <v>98</v>
      </c>
      <c r="C1060" s="275">
        <v>45020</v>
      </c>
      <c r="D1060" s="275">
        <v>45030</v>
      </c>
      <c r="E1060" s="275">
        <v>45030</v>
      </c>
      <c r="F1060" s="139">
        <f t="shared" si="65"/>
        <v>10</v>
      </c>
      <c r="G1060" s="140">
        <v>19568.47</v>
      </c>
      <c r="H1060" s="141">
        <f t="shared" si="66"/>
        <v>1.5378636867912097E-4</v>
      </c>
      <c r="I1060" s="142">
        <f t="shared" si="67"/>
        <v>1.5378636867912098E-3</v>
      </c>
    </row>
    <row r="1061" spans="1:9">
      <c r="A1061" s="143">
        <f t="shared" si="64"/>
        <v>1054</v>
      </c>
      <c r="B1061" s="138" t="s">
        <v>98</v>
      </c>
      <c r="C1061" s="275">
        <v>45243</v>
      </c>
      <c r="D1061" s="275">
        <v>45250</v>
      </c>
      <c r="E1061" s="275">
        <v>45250</v>
      </c>
      <c r="F1061" s="139">
        <f t="shared" si="65"/>
        <v>7</v>
      </c>
      <c r="G1061" s="140">
        <v>6850.03</v>
      </c>
      <c r="H1061" s="141">
        <f t="shared" si="66"/>
        <v>5.3833602680385284E-5</v>
      </c>
      <c r="I1061" s="142">
        <f t="shared" si="67"/>
        <v>3.7683521876269698E-4</v>
      </c>
    </row>
    <row r="1062" spans="1:9">
      <c r="A1062" s="143">
        <f t="shared" si="64"/>
        <v>1055</v>
      </c>
      <c r="B1062" s="138" t="s">
        <v>98</v>
      </c>
      <c r="C1062" s="275">
        <v>45089</v>
      </c>
      <c r="D1062" s="275">
        <v>45118</v>
      </c>
      <c r="E1062" s="275">
        <v>45118</v>
      </c>
      <c r="F1062" s="139">
        <f t="shared" si="65"/>
        <v>29</v>
      </c>
      <c r="G1062" s="140">
        <v>49.56</v>
      </c>
      <c r="H1062" s="141">
        <f t="shared" si="66"/>
        <v>3.8948637434287074E-7</v>
      </c>
      <c r="I1062" s="142">
        <f t="shared" si="67"/>
        <v>1.1295104855943252E-5</v>
      </c>
    </row>
    <row r="1063" spans="1:9">
      <c r="A1063" s="143">
        <f t="shared" si="64"/>
        <v>1056</v>
      </c>
      <c r="B1063" s="138" t="s">
        <v>98</v>
      </c>
      <c r="C1063" s="275">
        <v>44978</v>
      </c>
      <c r="D1063" s="275">
        <v>44984</v>
      </c>
      <c r="E1063" s="275">
        <v>44984</v>
      </c>
      <c r="F1063" s="139">
        <f t="shared" si="65"/>
        <v>6</v>
      </c>
      <c r="G1063" s="140">
        <v>1826.91</v>
      </c>
      <c r="H1063" s="141">
        <f t="shared" si="66"/>
        <v>1.4357476839199636E-5</v>
      </c>
      <c r="I1063" s="142">
        <f t="shared" si="67"/>
        <v>8.614486103519782E-5</v>
      </c>
    </row>
    <row r="1064" spans="1:9">
      <c r="A1064" s="143">
        <f t="shared" si="64"/>
        <v>1057</v>
      </c>
      <c r="B1064" s="138" t="s">
        <v>98</v>
      </c>
      <c r="C1064" s="275">
        <v>45207</v>
      </c>
      <c r="D1064" s="275">
        <v>45208</v>
      </c>
      <c r="E1064" s="275">
        <v>45208</v>
      </c>
      <c r="F1064" s="139">
        <f t="shared" si="65"/>
        <v>1</v>
      </c>
      <c r="G1064" s="140">
        <v>1365.71</v>
      </c>
      <c r="H1064" s="141">
        <f t="shared" si="66"/>
        <v>1.0732958763192131E-5</v>
      </c>
      <c r="I1064" s="142">
        <f t="shared" si="67"/>
        <v>1.0732958763192131E-5</v>
      </c>
    </row>
    <row r="1065" spans="1:9">
      <c r="A1065" s="143">
        <f t="shared" si="64"/>
        <v>1058</v>
      </c>
      <c r="B1065" s="138" t="s">
        <v>98</v>
      </c>
      <c r="C1065" s="275">
        <v>45230</v>
      </c>
      <c r="D1065" s="275">
        <v>45232</v>
      </c>
      <c r="E1065" s="275">
        <v>45232</v>
      </c>
      <c r="F1065" s="139">
        <f t="shared" si="65"/>
        <v>2</v>
      </c>
      <c r="G1065" s="140">
        <v>4037.76</v>
      </c>
      <c r="H1065" s="141">
        <f t="shared" si="66"/>
        <v>3.1732294246704395E-5</v>
      </c>
      <c r="I1065" s="142">
        <f t="shared" si="67"/>
        <v>6.346458849340879E-5</v>
      </c>
    </row>
    <row r="1066" spans="1:9">
      <c r="A1066" s="143">
        <f t="shared" si="64"/>
        <v>1059</v>
      </c>
      <c r="B1066" s="138" t="s">
        <v>98</v>
      </c>
      <c r="C1066" s="275">
        <v>45232</v>
      </c>
      <c r="D1066" s="275">
        <v>45238</v>
      </c>
      <c r="E1066" s="275">
        <v>45238</v>
      </c>
      <c r="F1066" s="139">
        <f t="shared" si="65"/>
        <v>6</v>
      </c>
      <c r="G1066" s="140">
        <v>6131.87</v>
      </c>
      <c r="H1066" s="141">
        <f t="shared" si="66"/>
        <v>4.8189665339826848E-5</v>
      </c>
      <c r="I1066" s="142">
        <f t="shared" si="67"/>
        <v>2.8913799203896109E-4</v>
      </c>
    </row>
    <row r="1067" spans="1:9">
      <c r="A1067" s="143">
        <f t="shared" si="64"/>
        <v>1060</v>
      </c>
      <c r="B1067" s="138" t="s">
        <v>98</v>
      </c>
      <c r="C1067" s="275">
        <v>44980</v>
      </c>
      <c r="D1067" s="275">
        <v>44986</v>
      </c>
      <c r="E1067" s="275">
        <v>44986</v>
      </c>
      <c r="F1067" s="139">
        <f t="shared" si="65"/>
        <v>6</v>
      </c>
      <c r="G1067" s="140">
        <v>10886.72</v>
      </c>
      <c r="H1067" s="141">
        <f t="shared" si="66"/>
        <v>8.5557487919411167E-5</v>
      </c>
      <c r="I1067" s="142">
        <f t="shared" si="67"/>
        <v>5.1334492751646706E-4</v>
      </c>
    </row>
    <row r="1068" spans="1:9">
      <c r="A1068" s="143">
        <f t="shared" si="64"/>
        <v>1061</v>
      </c>
      <c r="B1068" s="138" t="s">
        <v>98</v>
      </c>
      <c r="C1068" s="275">
        <v>45085</v>
      </c>
      <c r="D1068" s="275">
        <v>45090</v>
      </c>
      <c r="E1068" s="275">
        <v>45090</v>
      </c>
      <c r="F1068" s="139">
        <f t="shared" si="65"/>
        <v>5</v>
      </c>
      <c r="G1068" s="140">
        <v>3523.48</v>
      </c>
      <c r="H1068" s="141">
        <f t="shared" si="66"/>
        <v>2.7690626518757427E-5</v>
      </c>
      <c r="I1068" s="142">
        <f t="shared" si="67"/>
        <v>1.3845313259378713E-4</v>
      </c>
    </row>
    <row r="1069" spans="1:9">
      <c r="A1069" s="143">
        <f t="shared" si="64"/>
        <v>1062</v>
      </c>
      <c r="B1069" s="138" t="s">
        <v>98</v>
      </c>
      <c r="C1069" s="275">
        <v>45078</v>
      </c>
      <c r="D1069" s="275">
        <v>45085</v>
      </c>
      <c r="E1069" s="275">
        <v>45085</v>
      </c>
      <c r="F1069" s="139">
        <f t="shared" si="65"/>
        <v>7</v>
      </c>
      <c r="G1069" s="140">
        <v>290.97000000000003</v>
      </c>
      <c r="H1069" s="141">
        <f t="shared" si="66"/>
        <v>2.2866999665566003E-6</v>
      </c>
      <c r="I1069" s="142">
        <f t="shared" si="67"/>
        <v>1.6006899765896201E-5</v>
      </c>
    </row>
    <row r="1070" spans="1:9">
      <c r="A1070" s="143">
        <f t="shared" si="64"/>
        <v>1063</v>
      </c>
      <c r="B1070" s="138" t="s">
        <v>98</v>
      </c>
      <c r="C1070" s="275">
        <v>45054</v>
      </c>
      <c r="D1070" s="275">
        <v>45058</v>
      </c>
      <c r="E1070" s="275">
        <v>45058</v>
      </c>
      <c r="F1070" s="139">
        <f t="shared" si="65"/>
        <v>4</v>
      </c>
      <c r="G1070" s="140">
        <v>2360.7600000000002</v>
      </c>
      <c r="H1070" s="141">
        <f t="shared" si="66"/>
        <v>1.8552942959920814E-5</v>
      </c>
      <c r="I1070" s="142">
        <f t="shared" si="67"/>
        <v>7.4211771839683256E-5</v>
      </c>
    </row>
    <row r="1071" spans="1:9">
      <c r="A1071" s="143">
        <f t="shared" si="64"/>
        <v>1064</v>
      </c>
      <c r="B1071" s="138" t="s">
        <v>98</v>
      </c>
      <c r="C1071" s="275">
        <v>45211</v>
      </c>
      <c r="D1071" s="275">
        <v>45211</v>
      </c>
      <c r="E1071" s="275">
        <v>45211</v>
      </c>
      <c r="F1071" s="139">
        <f t="shared" si="65"/>
        <v>0</v>
      </c>
      <c r="G1071" s="140">
        <v>1945.43</v>
      </c>
      <c r="H1071" s="141">
        <f t="shared" si="66"/>
        <v>1.5288911970093846E-5</v>
      </c>
      <c r="I1071" s="142">
        <f t="shared" si="67"/>
        <v>0</v>
      </c>
    </row>
    <row r="1072" spans="1:9">
      <c r="A1072" s="143">
        <f t="shared" si="64"/>
        <v>1065</v>
      </c>
      <c r="B1072" s="138" t="s">
        <v>98</v>
      </c>
      <c r="C1072" s="275">
        <v>45150</v>
      </c>
      <c r="D1072" s="275">
        <v>45152</v>
      </c>
      <c r="E1072" s="275">
        <v>45152</v>
      </c>
      <c r="F1072" s="139">
        <f t="shared" si="65"/>
        <v>2</v>
      </c>
      <c r="G1072" s="140">
        <v>1466.9</v>
      </c>
      <c r="H1072" s="141">
        <f t="shared" si="66"/>
        <v>1.152819940523723E-5</v>
      </c>
      <c r="I1072" s="142">
        <f t="shared" si="67"/>
        <v>2.3056398810474459E-5</v>
      </c>
    </row>
    <row r="1073" spans="1:9">
      <c r="A1073" s="143">
        <f t="shared" si="64"/>
        <v>1066</v>
      </c>
      <c r="B1073" s="138" t="s">
        <v>98</v>
      </c>
      <c r="C1073" s="275">
        <v>45208</v>
      </c>
      <c r="D1073" s="275">
        <v>45208</v>
      </c>
      <c r="E1073" s="275">
        <v>45208</v>
      </c>
      <c r="F1073" s="139">
        <f t="shared" si="65"/>
        <v>0</v>
      </c>
      <c r="G1073" s="140">
        <v>1643.44</v>
      </c>
      <c r="H1073" s="141">
        <f t="shared" si="66"/>
        <v>1.2915607083334291E-5</v>
      </c>
      <c r="I1073" s="142">
        <f t="shared" si="67"/>
        <v>0</v>
      </c>
    </row>
    <row r="1074" spans="1:9">
      <c r="A1074" s="143">
        <f t="shared" si="64"/>
        <v>1067</v>
      </c>
      <c r="B1074" s="138" t="s">
        <v>98</v>
      </c>
      <c r="C1074" s="275">
        <v>45149</v>
      </c>
      <c r="D1074" s="275">
        <v>45160</v>
      </c>
      <c r="E1074" s="275">
        <v>45160</v>
      </c>
      <c r="F1074" s="139">
        <f t="shared" si="65"/>
        <v>11</v>
      </c>
      <c r="G1074" s="140">
        <v>60.08</v>
      </c>
      <c r="H1074" s="141">
        <f t="shared" si="66"/>
        <v>4.72161851705401E-7</v>
      </c>
      <c r="I1074" s="142">
        <f t="shared" si="67"/>
        <v>5.1937803687594109E-6</v>
      </c>
    </row>
    <row r="1075" spans="1:9">
      <c r="A1075" s="143">
        <f t="shared" si="64"/>
        <v>1068</v>
      </c>
      <c r="B1075" s="138" t="s">
        <v>98</v>
      </c>
      <c r="C1075" s="275">
        <v>45068</v>
      </c>
      <c r="D1075" s="275">
        <v>45068</v>
      </c>
      <c r="E1075" s="275">
        <v>45068</v>
      </c>
      <c r="F1075" s="139">
        <f t="shared" si="65"/>
        <v>0</v>
      </c>
      <c r="G1075" s="140">
        <v>1214.75</v>
      </c>
      <c r="H1075" s="141">
        <f t="shared" si="66"/>
        <v>9.5465813808111823E-6</v>
      </c>
      <c r="I1075" s="142">
        <f t="shared" si="67"/>
        <v>0</v>
      </c>
    </row>
    <row r="1076" spans="1:9">
      <c r="A1076" s="143">
        <f t="shared" si="64"/>
        <v>1069</v>
      </c>
      <c r="B1076" s="138" t="s">
        <v>98</v>
      </c>
      <c r="C1076" s="275">
        <v>45168</v>
      </c>
      <c r="D1076" s="275">
        <v>45182</v>
      </c>
      <c r="E1076" s="275">
        <v>45182</v>
      </c>
      <c r="F1076" s="139">
        <f t="shared" si="65"/>
        <v>14</v>
      </c>
      <c r="G1076" s="140">
        <v>177</v>
      </c>
      <c r="H1076" s="141">
        <f t="shared" si="66"/>
        <v>1.3910227655102526E-6</v>
      </c>
      <c r="I1076" s="142">
        <f t="shared" si="67"/>
        <v>1.9474318717143538E-5</v>
      </c>
    </row>
    <row r="1077" spans="1:9">
      <c r="A1077" s="143">
        <f t="shared" si="64"/>
        <v>1070</v>
      </c>
      <c r="B1077" s="138" t="s">
        <v>98</v>
      </c>
      <c r="C1077" s="275">
        <v>45243</v>
      </c>
      <c r="D1077" s="275">
        <v>45246</v>
      </c>
      <c r="E1077" s="275">
        <v>45246</v>
      </c>
      <c r="F1077" s="139">
        <f t="shared" si="65"/>
        <v>3</v>
      </c>
      <c r="G1077" s="140">
        <v>15097.99</v>
      </c>
      <c r="H1077" s="141">
        <f t="shared" si="66"/>
        <v>1.1865337742059965E-4</v>
      </c>
      <c r="I1077" s="142">
        <f t="shared" si="67"/>
        <v>3.5596013226179895E-4</v>
      </c>
    </row>
    <row r="1078" spans="1:9">
      <c r="A1078" s="143">
        <f t="shared" si="64"/>
        <v>1071</v>
      </c>
      <c r="B1078" s="138" t="s">
        <v>98</v>
      </c>
      <c r="C1078" s="275">
        <v>45272</v>
      </c>
      <c r="D1078" s="275">
        <v>45309</v>
      </c>
      <c r="E1078" s="275">
        <v>45309</v>
      </c>
      <c r="F1078" s="139">
        <f t="shared" si="65"/>
        <v>37</v>
      </c>
      <c r="G1078" s="140">
        <v>1024.3499999999999</v>
      </c>
      <c r="H1078" s="141">
        <f t="shared" si="66"/>
        <v>8.0502495471775549E-6</v>
      </c>
      <c r="I1078" s="142">
        <f t="shared" si="67"/>
        <v>2.9785923324556954E-4</v>
      </c>
    </row>
    <row r="1079" spans="1:9">
      <c r="A1079" s="143">
        <f t="shared" si="64"/>
        <v>1072</v>
      </c>
      <c r="B1079" s="138" t="s">
        <v>98</v>
      </c>
      <c r="C1079" s="275">
        <v>45008</v>
      </c>
      <c r="D1079" s="275">
        <v>45008</v>
      </c>
      <c r="E1079" s="275">
        <v>45008</v>
      </c>
      <c r="F1079" s="139">
        <f t="shared" si="65"/>
        <v>0</v>
      </c>
      <c r="G1079" s="140">
        <v>2780.55</v>
      </c>
      <c r="H1079" s="141">
        <f t="shared" si="66"/>
        <v>2.1852024579884369E-5</v>
      </c>
      <c r="I1079" s="142">
        <f t="shared" si="67"/>
        <v>0</v>
      </c>
    </row>
    <row r="1080" spans="1:9">
      <c r="A1080" s="143">
        <f t="shared" si="64"/>
        <v>1073</v>
      </c>
      <c r="B1080" s="138" t="s">
        <v>98</v>
      </c>
      <c r="C1080" s="275">
        <v>44986</v>
      </c>
      <c r="D1080" s="275">
        <v>44998</v>
      </c>
      <c r="E1080" s="275">
        <v>44998</v>
      </c>
      <c r="F1080" s="139">
        <f t="shared" si="65"/>
        <v>12</v>
      </c>
      <c r="G1080" s="140">
        <v>162.99</v>
      </c>
      <c r="H1080" s="141">
        <f t="shared" si="66"/>
        <v>1.2809197771215598E-6</v>
      </c>
      <c r="I1080" s="142">
        <f t="shared" si="67"/>
        <v>1.5371037325458715E-5</v>
      </c>
    </row>
    <row r="1081" spans="1:9">
      <c r="A1081" s="143">
        <f t="shared" si="64"/>
        <v>1074</v>
      </c>
      <c r="B1081" s="138" t="s">
        <v>98</v>
      </c>
      <c r="C1081" s="275">
        <v>45226</v>
      </c>
      <c r="D1081" s="275">
        <v>45236</v>
      </c>
      <c r="E1081" s="275">
        <v>45236</v>
      </c>
      <c r="F1081" s="139">
        <f t="shared" si="65"/>
        <v>10</v>
      </c>
      <c r="G1081" s="140">
        <v>6148.83</v>
      </c>
      <c r="H1081" s="141">
        <f t="shared" si="66"/>
        <v>4.8322952040974047E-5</v>
      </c>
      <c r="I1081" s="142">
        <f t="shared" si="67"/>
        <v>4.8322952040974048E-4</v>
      </c>
    </row>
    <row r="1082" spans="1:9">
      <c r="A1082" s="143">
        <f t="shared" si="64"/>
        <v>1075</v>
      </c>
      <c r="B1082" s="138" t="s">
        <v>98</v>
      </c>
      <c r="C1082" s="275">
        <v>45183</v>
      </c>
      <c r="D1082" s="275">
        <v>45189</v>
      </c>
      <c r="E1082" s="275">
        <v>45189</v>
      </c>
      <c r="F1082" s="139">
        <f t="shared" si="65"/>
        <v>6</v>
      </c>
      <c r="G1082" s="140">
        <v>152.19999999999999</v>
      </c>
      <c r="H1082" s="141">
        <f t="shared" si="66"/>
        <v>1.1961224006252001E-6</v>
      </c>
      <c r="I1082" s="142">
        <f t="shared" si="67"/>
        <v>7.1767344037512003E-6</v>
      </c>
    </row>
    <row r="1083" spans="1:9">
      <c r="A1083" s="143">
        <f t="shared" si="64"/>
        <v>1076</v>
      </c>
      <c r="B1083" s="138" t="s">
        <v>98</v>
      </c>
      <c r="C1083" s="275">
        <v>45138</v>
      </c>
      <c r="D1083" s="275">
        <v>45140</v>
      </c>
      <c r="E1083" s="275">
        <v>45140</v>
      </c>
      <c r="F1083" s="139">
        <f t="shared" si="65"/>
        <v>2</v>
      </c>
      <c r="G1083" s="140">
        <v>936.03</v>
      </c>
      <c r="H1083" s="141">
        <f t="shared" si="66"/>
        <v>7.3561527638449813E-6</v>
      </c>
      <c r="I1083" s="142">
        <f t="shared" si="67"/>
        <v>1.4712305527689963E-5</v>
      </c>
    </row>
    <row r="1084" spans="1:9">
      <c r="A1084" s="143">
        <f t="shared" si="64"/>
        <v>1077</v>
      </c>
      <c r="B1084" s="138" t="s">
        <v>98</v>
      </c>
      <c r="C1084" s="275">
        <v>45182</v>
      </c>
      <c r="D1084" s="275">
        <v>45188</v>
      </c>
      <c r="E1084" s="275">
        <v>45188</v>
      </c>
      <c r="F1084" s="139">
        <f t="shared" si="65"/>
        <v>6</v>
      </c>
      <c r="G1084" s="140">
        <v>342.52</v>
      </c>
      <c r="H1084" s="141">
        <f t="shared" si="66"/>
        <v>2.6918255234043597E-6</v>
      </c>
      <c r="I1084" s="142">
        <f t="shared" si="67"/>
        <v>1.6150953140426157E-5</v>
      </c>
    </row>
    <row r="1085" spans="1:9">
      <c r="A1085" s="143">
        <f t="shared" si="64"/>
        <v>1078</v>
      </c>
      <c r="B1085" s="138" t="s">
        <v>98</v>
      </c>
      <c r="C1085" s="275">
        <v>44952</v>
      </c>
      <c r="D1085" s="275">
        <v>44957</v>
      </c>
      <c r="E1085" s="275">
        <v>44957</v>
      </c>
      <c r="F1085" s="139">
        <f t="shared" si="65"/>
        <v>5</v>
      </c>
      <c r="G1085" s="140">
        <v>104687.72</v>
      </c>
      <c r="H1085" s="141">
        <f t="shared" si="66"/>
        <v>8.2272882366871743E-4</v>
      </c>
      <c r="I1085" s="142">
        <f t="shared" si="67"/>
        <v>4.1136441183435872E-3</v>
      </c>
    </row>
    <row r="1086" spans="1:9">
      <c r="A1086" s="143">
        <f t="shared" si="64"/>
        <v>1079</v>
      </c>
      <c r="B1086" s="138" t="s">
        <v>98</v>
      </c>
      <c r="C1086" s="275">
        <v>45107</v>
      </c>
      <c r="D1086" s="275">
        <v>45112</v>
      </c>
      <c r="E1086" s="275">
        <v>45112</v>
      </c>
      <c r="F1086" s="139">
        <f t="shared" si="65"/>
        <v>5</v>
      </c>
      <c r="G1086" s="140">
        <v>171.17</v>
      </c>
      <c r="H1086" s="141">
        <f t="shared" si="66"/>
        <v>1.3452054619909035E-6</v>
      </c>
      <c r="I1086" s="142">
        <f t="shared" si="67"/>
        <v>6.7260273099545175E-6</v>
      </c>
    </row>
    <row r="1087" spans="1:9">
      <c r="A1087" s="143">
        <f t="shared" si="64"/>
        <v>1080</v>
      </c>
      <c r="B1087" s="138" t="s">
        <v>98</v>
      </c>
      <c r="C1087" s="275">
        <v>45017</v>
      </c>
      <c r="D1087" s="275">
        <v>45021</v>
      </c>
      <c r="E1087" s="275">
        <v>45021</v>
      </c>
      <c r="F1087" s="139">
        <f t="shared" si="65"/>
        <v>4</v>
      </c>
      <c r="G1087" s="140">
        <v>9504.7900000000009</v>
      </c>
      <c r="H1087" s="141">
        <f t="shared" si="66"/>
        <v>7.4697058030475682E-5</v>
      </c>
      <c r="I1087" s="142">
        <f t="shared" si="67"/>
        <v>2.9878823212190273E-4</v>
      </c>
    </row>
    <row r="1088" spans="1:9">
      <c r="A1088" s="143">
        <f t="shared" si="64"/>
        <v>1081</v>
      </c>
      <c r="B1088" s="138" t="s">
        <v>98</v>
      </c>
      <c r="C1088" s="275">
        <v>45082</v>
      </c>
      <c r="D1088" s="275">
        <v>45086</v>
      </c>
      <c r="E1088" s="275">
        <v>45086</v>
      </c>
      <c r="F1088" s="139">
        <f t="shared" si="65"/>
        <v>4</v>
      </c>
      <c r="G1088" s="140">
        <v>1018.88</v>
      </c>
      <c r="H1088" s="141">
        <f t="shared" si="66"/>
        <v>8.0072614425033121E-6</v>
      </c>
      <c r="I1088" s="142">
        <f t="shared" si="67"/>
        <v>3.2029045770013249E-5</v>
      </c>
    </row>
    <row r="1089" spans="1:9">
      <c r="A1089" s="143">
        <f t="shared" si="64"/>
        <v>1082</v>
      </c>
      <c r="B1089" s="138" t="s">
        <v>98</v>
      </c>
      <c r="C1089" s="275">
        <v>45021</v>
      </c>
      <c r="D1089" s="275">
        <v>45027</v>
      </c>
      <c r="E1089" s="275">
        <v>45027</v>
      </c>
      <c r="F1089" s="139">
        <f t="shared" si="65"/>
        <v>6</v>
      </c>
      <c r="G1089" s="140">
        <v>8058.96</v>
      </c>
      <c r="H1089" s="141">
        <f t="shared" si="66"/>
        <v>6.3334445346533929E-5</v>
      </c>
      <c r="I1089" s="142">
        <f t="shared" si="67"/>
        <v>3.800066720792036E-4</v>
      </c>
    </row>
    <row r="1090" spans="1:9">
      <c r="A1090" s="143">
        <f t="shared" si="64"/>
        <v>1083</v>
      </c>
      <c r="B1090" s="138" t="s">
        <v>98</v>
      </c>
      <c r="C1090" s="275">
        <v>44946</v>
      </c>
      <c r="D1090" s="275">
        <v>45252</v>
      </c>
      <c r="E1090" s="275">
        <v>45252</v>
      </c>
      <c r="F1090" s="139">
        <f t="shared" si="65"/>
        <v>306</v>
      </c>
      <c r="G1090" s="140">
        <v>177.98</v>
      </c>
      <c r="H1090" s="141">
        <f t="shared" si="66"/>
        <v>1.3987244734774845E-6</v>
      </c>
      <c r="I1090" s="142">
        <f t="shared" si="67"/>
        <v>4.2800968888411027E-4</v>
      </c>
    </row>
    <row r="1091" spans="1:9">
      <c r="A1091" s="143">
        <f t="shared" si="64"/>
        <v>1084</v>
      </c>
      <c r="B1091" s="138" t="s">
        <v>98</v>
      </c>
      <c r="C1091" s="275">
        <v>45052</v>
      </c>
      <c r="D1091" s="275">
        <v>45065</v>
      </c>
      <c r="E1091" s="275">
        <v>45065</v>
      </c>
      <c r="F1091" s="139">
        <f t="shared" si="65"/>
        <v>13</v>
      </c>
      <c r="G1091" s="140">
        <v>45.15</v>
      </c>
      <c r="H1091" s="141">
        <f t="shared" si="66"/>
        <v>3.5482868849032711E-7</v>
      </c>
      <c r="I1091" s="142">
        <f t="shared" si="67"/>
        <v>4.6127729503742527E-6</v>
      </c>
    </row>
    <row r="1092" spans="1:9">
      <c r="A1092" s="143">
        <f t="shared" si="64"/>
        <v>1085</v>
      </c>
      <c r="B1092" s="138" t="s">
        <v>98</v>
      </c>
      <c r="C1092" s="275">
        <v>45215</v>
      </c>
      <c r="D1092" s="275">
        <v>45216</v>
      </c>
      <c r="E1092" s="275">
        <v>45216</v>
      </c>
      <c r="F1092" s="139">
        <f t="shared" si="65"/>
        <v>1</v>
      </c>
      <c r="G1092" s="140">
        <v>343.8</v>
      </c>
      <c r="H1092" s="141">
        <f t="shared" si="66"/>
        <v>2.7018848970758468E-6</v>
      </c>
      <c r="I1092" s="142">
        <f t="shared" si="67"/>
        <v>2.7018848970758468E-6</v>
      </c>
    </row>
    <row r="1093" spans="1:9">
      <c r="A1093" s="143">
        <f t="shared" si="64"/>
        <v>1086</v>
      </c>
      <c r="B1093" s="138" t="s">
        <v>98</v>
      </c>
      <c r="C1093" s="275">
        <v>45030</v>
      </c>
      <c r="D1093" s="275">
        <v>45257</v>
      </c>
      <c r="E1093" s="275">
        <v>45257</v>
      </c>
      <c r="F1093" s="139">
        <f t="shared" si="65"/>
        <v>227</v>
      </c>
      <c r="G1093" s="140">
        <v>289.51</v>
      </c>
      <c r="H1093" s="141">
        <f t="shared" si="66"/>
        <v>2.2752259934625605E-6</v>
      </c>
      <c r="I1093" s="142">
        <f t="shared" si="67"/>
        <v>5.1647630051600117E-4</v>
      </c>
    </row>
    <row r="1094" spans="1:9">
      <c r="A1094" s="143">
        <f t="shared" si="64"/>
        <v>1087</v>
      </c>
      <c r="B1094" s="138" t="s">
        <v>98</v>
      </c>
      <c r="C1094" s="275">
        <v>45007</v>
      </c>
      <c r="D1094" s="275">
        <v>45015</v>
      </c>
      <c r="E1094" s="275">
        <v>45015</v>
      </c>
      <c r="F1094" s="139">
        <f t="shared" si="65"/>
        <v>8</v>
      </c>
      <c r="G1094" s="140">
        <v>4772.43</v>
      </c>
      <c r="H1094" s="141">
        <f t="shared" si="66"/>
        <v>3.7505981789853647E-5</v>
      </c>
      <c r="I1094" s="142">
        <f t="shared" si="67"/>
        <v>3.0004785431882918E-4</v>
      </c>
    </row>
    <row r="1095" spans="1:9">
      <c r="A1095" s="143">
        <f t="shared" si="64"/>
        <v>1088</v>
      </c>
      <c r="B1095" s="138" t="s">
        <v>98</v>
      </c>
      <c r="C1095" s="275">
        <v>45279</v>
      </c>
      <c r="D1095" s="275">
        <v>45279</v>
      </c>
      <c r="E1095" s="275">
        <v>45279</v>
      </c>
      <c r="F1095" s="139">
        <f t="shared" si="65"/>
        <v>0</v>
      </c>
      <c r="G1095" s="140">
        <v>7133.22</v>
      </c>
      <c r="H1095" s="141">
        <f t="shared" si="66"/>
        <v>5.6059160516344885E-5</v>
      </c>
      <c r="I1095" s="142">
        <f t="shared" si="67"/>
        <v>0</v>
      </c>
    </row>
    <row r="1096" spans="1:9">
      <c r="A1096" s="143">
        <f t="shared" ref="A1096:A1159" si="68">A1095+1</f>
        <v>1089</v>
      </c>
      <c r="B1096" s="138" t="s">
        <v>98</v>
      </c>
      <c r="C1096" s="275">
        <v>44987</v>
      </c>
      <c r="D1096" s="275">
        <v>45027</v>
      </c>
      <c r="E1096" s="275">
        <v>45027</v>
      </c>
      <c r="F1096" s="139">
        <f t="shared" ref="F1096:F1159" si="69">E1096-C1096</f>
        <v>40</v>
      </c>
      <c r="G1096" s="140">
        <v>100.79</v>
      </c>
      <c r="H1096" s="141">
        <f t="shared" ref="H1096:H1159" si="70">G1096/$G$8894</f>
        <v>7.920970877727592E-7</v>
      </c>
      <c r="I1096" s="142">
        <f t="shared" ref="I1096:I1159" si="71">H1096*F1096</f>
        <v>3.1683883510910369E-5</v>
      </c>
    </row>
    <row r="1097" spans="1:9">
      <c r="A1097" s="143">
        <f t="shared" si="68"/>
        <v>1090</v>
      </c>
      <c r="B1097" s="138" t="s">
        <v>98</v>
      </c>
      <c r="C1097" s="275">
        <v>45263</v>
      </c>
      <c r="D1097" s="275">
        <v>45267</v>
      </c>
      <c r="E1097" s="275">
        <v>45267</v>
      </c>
      <c r="F1097" s="139">
        <f t="shared" si="69"/>
        <v>4</v>
      </c>
      <c r="G1097" s="140">
        <v>16925.57</v>
      </c>
      <c r="H1097" s="141">
        <f t="shared" si="70"/>
        <v>1.3301611971320546E-4</v>
      </c>
      <c r="I1097" s="142">
        <f t="shared" si="71"/>
        <v>5.3206447885282182E-4</v>
      </c>
    </row>
    <row r="1098" spans="1:9">
      <c r="A1098" s="143">
        <f t="shared" si="68"/>
        <v>1091</v>
      </c>
      <c r="B1098" s="138" t="s">
        <v>98</v>
      </c>
      <c r="C1098" s="275">
        <v>45181</v>
      </c>
      <c r="D1098" s="275">
        <v>45187</v>
      </c>
      <c r="E1098" s="275">
        <v>45187</v>
      </c>
      <c r="F1098" s="139">
        <f t="shared" si="69"/>
        <v>6</v>
      </c>
      <c r="G1098" s="140">
        <v>837.02</v>
      </c>
      <c r="H1098" s="141">
        <f t="shared" si="70"/>
        <v>6.5780444925841338E-6</v>
      </c>
      <c r="I1098" s="142">
        <f t="shared" si="71"/>
        <v>3.9468266955504803E-5</v>
      </c>
    </row>
    <row r="1099" spans="1:9">
      <c r="A1099" s="143">
        <f t="shared" si="68"/>
        <v>1092</v>
      </c>
      <c r="B1099" s="138" t="s">
        <v>98</v>
      </c>
      <c r="C1099" s="275">
        <v>45226</v>
      </c>
      <c r="D1099" s="275">
        <v>45233</v>
      </c>
      <c r="E1099" s="275">
        <v>45233</v>
      </c>
      <c r="F1099" s="139">
        <f t="shared" si="69"/>
        <v>7</v>
      </c>
      <c r="G1099" s="140">
        <v>421.29</v>
      </c>
      <c r="H1099" s="141">
        <f t="shared" si="70"/>
        <v>3.310869948484827E-6</v>
      </c>
      <c r="I1099" s="142">
        <f t="shared" si="71"/>
        <v>2.3176089639393791E-5</v>
      </c>
    </row>
    <row r="1100" spans="1:9">
      <c r="A1100" s="143">
        <f t="shared" si="68"/>
        <v>1093</v>
      </c>
      <c r="B1100" s="138" t="s">
        <v>98</v>
      </c>
      <c r="C1100" s="275">
        <v>45152</v>
      </c>
      <c r="D1100" s="275">
        <v>45159</v>
      </c>
      <c r="E1100" s="275">
        <v>45159</v>
      </c>
      <c r="F1100" s="139">
        <f t="shared" si="69"/>
        <v>7</v>
      </c>
      <c r="G1100" s="140">
        <v>1198.5</v>
      </c>
      <c r="H1100" s="141">
        <f t="shared" si="70"/>
        <v>9.4188744884973883E-6</v>
      </c>
      <c r="I1100" s="142">
        <f t="shared" si="71"/>
        <v>6.593212141948172E-5</v>
      </c>
    </row>
    <row r="1101" spans="1:9">
      <c r="A1101" s="143">
        <f t="shared" si="68"/>
        <v>1094</v>
      </c>
      <c r="B1101" s="138" t="s">
        <v>98</v>
      </c>
      <c r="C1101" s="275">
        <v>45284</v>
      </c>
      <c r="D1101" s="275">
        <v>45289</v>
      </c>
      <c r="E1101" s="275">
        <v>45289</v>
      </c>
      <c r="F1101" s="139">
        <f t="shared" si="69"/>
        <v>5</v>
      </c>
      <c r="G1101" s="140">
        <v>84.46</v>
      </c>
      <c r="H1101" s="141">
        <f t="shared" si="70"/>
        <v>6.6376148460449675E-7</v>
      </c>
      <c r="I1101" s="142">
        <f t="shared" si="71"/>
        <v>3.3188074230224839E-6</v>
      </c>
    </row>
    <row r="1102" spans="1:9">
      <c r="A1102" s="143">
        <f t="shared" si="68"/>
        <v>1095</v>
      </c>
      <c r="B1102" s="138" t="s">
        <v>98</v>
      </c>
      <c r="C1102" s="275">
        <v>45097</v>
      </c>
      <c r="D1102" s="275">
        <v>45152</v>
      </c>
      <c r="E1102" s="275">
        <v>45152</v>
      </c>
      <c r="F1102" s="139">
        <f t="shared" si="69"/>
        <v>55</v>
      </c>
      <c r="G1102" s="140">
        <v>780.04</v>
      </c>
      <c r="H1102" s="141">
        <f t="shared" si="70"/>
        <v>6.1302451864893635E-6</v>
      </c>
      <c r="I1102" s="142">
        <f t="shared" si="71"/>
        <v>3.3716348525691497E-4</v>
      </c>
    </row>
    <row r="1103" spans="1:9">
      <c r="A1103" s="143">
        <f t="shared" si="68"/>
        <v>1096</v>
      </c>
      <c r="B1103" s="138" t="s">
        <v>98</v>
      </c>
      <c r="C1103" s="275">
        <v>45291</v>
      </c>
      <c r="D1103" s="275">
        <v>45294</v>
      </c>
      <c r="E1103" s="275">
        <v>45294</v>
      </c>
      <c r="F1103" s="139">
        <f t="shared" si="69"/>
        <v>3</v>
      </c>
      <c r="G1103" s="140">
        <v>233.71</v>
      </c>
      <c r="H1103" s="141">
        <f t="shared" si="70"/>
        <v>1.8367001724711929E-6</v>
      </c>
      <c r="I1103" s="142">
        <f t="shared" si="71"/>
        <v>5.5101005174135791E-6</v>
      </c>
    </row>
    <row r="1104" spans="1:9">
      <c r="A1104" s="143">
        <f t="shared" si="68"/>
        <v>1097</v>
      </c>
      <c r="B1104" s="138" t="s">
        <v>98</v>
      </c>
      <c r="C1104" s="275">
        <v>44980</v>
      </c>
      <c r="D1104" s="275">
        <v>45020</v>
      </c>
      <c r="E1104" s="275">
        <v>45020</v>
      </c>
      <c r="F1104" s="139">
        <f t="shared" si="69"/>
        <v>40</v>
      </c>
      <c r="G1104" s="140">
        <v>815.63</v>
      </c>
      <c r="H1104" s="141">
        <f t="shared" si="70"/>
        <v>6.4099429278707759E-6</v>
      </c>
      <c r="I1104" s="142">
        <f t="shared" si="71"/>
        <v>2.5639771711483106E-4</v>
      </c>
    </row>
    <row r="1105" spans="1:9">
      <c r="A1105" s="143">
        <f t="shared" si="68"/>
        <v>1098</v>
      </c>
      <c r="B1105" s="138" t="s">
        <v>98</v>
      </c>
      <c r="C1105" s="275">
        <v>45111</v>
      </c>
      <c r="D1105" s="275">
        <v>45112</v>
      </c>
      <c r="E1105" s="275">
        <v>45112</v>
      </c>
      <c r="F1105" s="139">
        <f t="shared" si="69"/>
        <v>1</v>
      </c>
      <c r="G1105" s="140">
        <v>1315.12</v>
      </c>
      <c r="H1105" s="141">
        <f t="shared" si="70"/>
        <v>1.0335377736597984E-5</v>
      </c>
      <c r="I1105" s="142">
        <f t="shared" si="71"/>
        <v>1.0335377736597984E-5</v>
      </c>
    </row>
    <row r="1106" spans="1:9">
      <c r="A1106" s="143">
        <f t="shared" si="68"/>
        <v>1099</v>
      </c>
      <c r="B1106" s="138" t="s">
        <v>98</v>
      </c>
      <c r="C1106" s="275">
        <v>45120</v>
      </c>
      <c r="D1106" s="275">
        <v>45334</v>
      </c>
      <c r="E1106" s="275">
        <v>45334</v>
      </c>
      <c r="F1106" s="139">
        <f t="shared" si="69"/>
        <v>214</v>
      </c>
      <c r="G1106" s="140">
        <v>3610.43</v>
      </c>
      <c r="H1106" s="141">
        <f t="shared" si="70"/>
        <v>2.8373956628707236E-5</v>
      </c>
      <c r="I1106" s="142">
        <f t="shared" si="71"/>
        <v>6.0720267185433484E-3</v>
      </c>
    </row>
    <row r="1107" spans="1:9">
      <c r="A1107" s="143">
        <f t="shared" si="68"/>
        <v>1100</v>
      </c>
      <c r="B1107" s="138" t="s">
        <v>98</v>
      </c>
      <c r="C1107" s="275">
        <v>45203</v>
      </c>
      <c r="D1107" s="275">
        <v>45210</v>
      </c>
      <c r="E1107" s="275">
        <v>45210</v>
      </c>
      <c r="F1107" s="139">
        <f t="shared" si="69"/>
        <v>7</v>
      </c>
      <c r="G1107" s="140">
        <v>290.36</v>
      </c>
      <c r="H1107" s="141">
        <f t="shared" si="70"/>
        <v>2.2819060462912822E-6</v>
      </c>
      <c r="I1107" s="142">
        <f t="shared" si="71"/>
        <v>1.5973342324038976E-5</v>
      </c>
    </row>
    <row r="1108" spans="1:9">
      <c r="A1108" s="143">
        <f t="shared" si="68"/>
        <v>1101</v>
      </c>
      <c r="B1108" s="138" t="s">
        <v>98</v>
      </c>
      <c r="C1108" s="275">
        <v>44937</v>
      </c>
      <c r="D1108" s="275">
        <v>44945</v>
      </c>
      <c r="E1108" s="275">
        <v>44945</v>
      </c>
      <c r="F1108" s="139">
        <f t="shared" si="69"/>
        <v>8</v>
      </c>
      <c r="G1108" s="140">
        <v>9361.8799999999992</v>
      </c>
      <c r="H1108" s="141">
        <f t="shared" si="70"/>
        <v>7.3573944677825557E-5</v>
      </c>
      <c r="I1108" s="142">
        <f t="shared" si="71"/>
        <v>5.8859155742260446E-4</v>
      </c>
    </row>
    <row r="1109" spans="1:9">
      <c r="A1109" s="143">
        <f t="shared" si="68"/>
        <v>1102</v>
      </c>
      <c r="B1109" s="138" t="s">
        <v>98</v>
      </c>
      <c r="C1109" s="275">
        <v>45268</v>
      </c>
      <c r="D1109" s="275">
        <v>45273</v>
      </c>
      <c r="E1109" s="275">
        <v>45273</v>
      </c>
      <c r="F1109" s="139">
        <f t="shared" si="69"/>
        <v>5</v>
      </c>
      <c r="G1109" s="140">
        <v>122678.41</v>
      </c>
      <c r="H1109" s="141">
        <f t="shared" si="70"/>
        <v>9.6411559969830868E-4</v>
      </c>
      <c r="I1109" s="142">
        <f t="shared" si="71"/>
        <v>4.8205779984915433E-3</v>
      </c>
    </row>
    <row r="1110" spans="1:9">
      <c r="A1110" s="143">
        <f t="shared" si="68"/>
        <v>1103</v>
      </c>
      <c r="B1110" s="138" t="s">
        <v>98</v>
      </c>
      <c r="C1110" s="275">
        <v>45114</v>
      </c>
      <c r="D1110" s="275">
        <v>45120</v>
      </c>
      <c r="E1110" s="275">
        <v>45120</v>
      </c>
      <c r="F1110" s="139">
        <f t="shared" si="69"/>
        <v>6</v>
      </c>
      <c r="G1110" s="140">
        <v>71.11</v>
      </c>
      <c r="H1110" s="141">
        <f t="shared" si="70"/>
        <v>5.588453607651642E-7</v>
      </c>
      <c r="I1110" s="142">
        <f t="shared" si="71"/>
        <v>3.3530721645909854E-6</v>
      </c>
    </row>
    <row r="1111" spans="1:9">
      <c r="A1111" s="143">
        <f t="shared" si="68"/>
        <v>1104</v>
      </c>
      <c r="B1111" s="138" t="s">
        <v>98</v>
      </c>
      <c r="C1111" s="275">
        <v>44935</v>
      </c>
      <c r="D1111" s="275">
        <v>44943</v>
      </c>
      <c r="E1111" s="275">
        <v>44943</v>
      </c>
      <c r="F1111" s="139">
        <f t="shared" si="69"/>
        <v>8</v>
      </c>
      <c r="G1111" s="140">
        <v>37870</v>
      </c>
      <c r="H1111" s="141">
        <f t="shared" si="70"/>
        <v>2.9761600073374727E-4</v>
      </c>
      <c r="I1111" s="142">
        <f t="shared" si="71"/>
        <v>2.3809280058699782E-3</v>
      </c>
    </row>
    <row r="1112" spans="1:9">
      <c r="A1112" s="143">
        <f t="shared" si="68"/>
        <v>1105</v>
      </c>
      <c r="B1112" s="138" t="s">
        <v>98</v>
      </c>
      <c r="C1112" s="275">
        <v>45043</v>
      </c>
      <c r="D1112" s="275">
        <v>45048</v>
      </c>
      <c r="E1112" s="275">
        <v>45048</v>
      </c>
      <c r="F1112" s="139">
        <f t="shared" si="69"/>
        <v>5</v>
      </c>
      <c r="G1112" s="140">
        <v>412.75</v>
      </c>
      <c r="H1112" s="141">
        <f t="shared" si="70"/>
        <v>3.2437550647703771E-6</v>
      </c>
      <c r="I1112" s="142">
        <f t="shared" si="71"/>
        <v>1.6218775323851886E-5</v>
      </c>
    </row>
    <row r="1113" spans="1:9">
      <c r="A1113" s="143">
        <f t="shared" si="68"/>
        <v>1106</v>
      </c>
      <c r="B1113" s="138" t="s">
        <v>98</v>
      </c>
      <c r="C1113" s="275">
        <v>44938</v>
      </c>
      <c r="D1113" s="275">
        <v>44951</v>
      </c>
      <c r="E1113" s="275">
        <v>44951</v>
      </c>
      <c r="F1113" s="139">
        <f t="shared" si="69"/>
        <v>13</v>
      </c>
      <c r="G1113" s="140">
        <v>1186.72</v>
      </c>
      <c r="H1113" s="141">
        <f t="shared" si="70"/>
        <v>9.3262968151769883E-6</v>
      </c>
      <c r="I1113" s="142">
        <f t="shared" si="71"/>
        <v>1.2124185859730086E-4</v>
      </c>
    </row>
    <row r="1114" spans="1:9">
      <c r="A1114" s="143">
        <f t="shared" si="68"/>
        <v>1107</v>
      </c>
      <c r="B1114" s="138" t="s">
        <v>98</v>
      </c>
      <c r="C1114" s="275">
        <v>45180</v>
      </c>
      <c r="D1114" s="275">
        <v>45230</v>
      </c>
      <c r="E1114" s="275">
        <v>45230</v>
      </c>
      <c r="F1114" s="139">
        <f t="shared" si="69"/>
        <v>50</v>
      </c>
      <c r="G1114" s="140">
        <v>60.99</v>
      </c>
      <c r="H1114" s="141">
        <f t="shared" si="70"/>
        <v>4.793134376749735E-7</v>
      </c>
      <c r="I1114" s="142">
        <f t="shared" si="71"/>
        <v>2.3965671883748675E-5</v>
      </c>
    </row>
    <row r="1115" spans="1:9">
      <c r="A1115" s="143">
        <f t="shared" si="68"/>
        <v>1108</v>
      </c>
      <c r="B1115" s="138" t="s">
        <v>98</v>
      </c>
      <c r="C1115" s="275">
        <v>44935</v>
      </c>
      <c r="D1115" s="275">
        <v>44951</v>
      </c>
      <c r="E1115" s="275">
        <v>44951</v>
      </c>
      <c r="F1115" s="139">
        <f t="shared" si="69"/>
        <v>16</v>
      </c>
      <c r="G1115" s="140">
        <v>170.95</v>
      </c>
      <c r="H1115" s="141">
        <f t="shared" si="70"/>
        <v>1.3434765071411167E-6</v>
      </c>
      <c r="I1115" s="142">
        <f t="shared" si="71"/>
        <v>2.1495624114257867E-5</v>
      </c>
    </row>
    <row r="1116" spans="1:9">
      <c r="A1116" s="143">
        <f t="shared" si="68"/>
        <v>1109</v>
      </c>
      <c r="B1116" s="138" t="s">
        <v>98</v>
      </c>
      <c r="C1116" s="275">
        <v>45190</v>
      </c>
      <c r="D1116" s="275">
        <v>45201</v>
      </c>
      <c r="E1116" s="275">
        <v>45201</v>
      </c>
      <c r="F1116" s="139">
        <f t="shared" si="69"/>
        <v>11</v>
      </c>
      <c r="G1116" s="140">
        <v>512.77</v>
      </c>
      <c r="H1116" s="141">
        <f t="shared" si="70"/>
        <v>4.0298008105688827E-6</v>
      </c>
      <c r="I1116" s="142">
        <f t="shared" si="71"/>
        <v>4.4327808916257712E-5</v>
      </c>
    </row>
    <row r="1117" spans="1:9">
      <c r="A1117" s="143">
        <f t="shared" si="68"/>
        <v>1110</v>
      </c>
      <c r="B1117" s="138" t="s">
        <v>98</v>
      </c>
      <c r="C1117" s="275">
        <v>45188</v>
      </c>
      <c r="D1117" s="275">
        <v>45191</v>
      </c>
      <c r="E1117" s="275">
        <v>45191</v>
      </c>
      <c r="F1117" s="139">
        <f t="shared" si="69"/>
        <v>3</v>
      </c>
      <c r="G1117" s="140">
        <v>764.89</v>
      </c>
      <c r="H1117" s="141">
        <f t="shared" si="70"/>
        <v>6.0111830684245034E-6</v>
      </c>
      <c r="I1117" s="142">
        <f t="shared" si="71"/>
        <v>1.8033549205273512E-5</v>
      </c>
    </row>
    <row r="1118" spans="1:9">
      <c r="A1118" s="143">
        <f t="shared" si="68"/>
        <v>1111</v>
      </c>
      <c r="B1118" s="138" t="s">
        <v>98</v>
      </c>
      <c r="C1118" s="275">
        <v>45040</v>
      </c>
      <c r="D1118" s="275">
        <v>45043</v>
      </c>
      <c r="E1118" s="275">
        <v>45043</v>
      </c>
      <c r="F1118" s="139">
        <f t="shared" si="69"/>
        <v>3</v>
      </c>
      <c r="G1118" s="140">
        <v>4054.16</v>
      </c>
      <c r="H1118" s="141">
        <f t="shared" si="70"/>
        <v>3.1861179971870311E-5</v>
      </c>
      <c r="I1118" s="142">
        <f t="shared" si="71"/>
        <v>9.5583539915610941E-5</v>
      </c>
    </row>
    <row r="1119" spans="1:9">
      <c r="A1119" s="143">
        <f t="shared" si="68"/>
        <v>1112</v>
      </c>
      <c r="B1119" s="138" t="s">
        <v>98</v>
      </c>
      <c r="C1119" s="275">
        <v>45135</v>
      </c>
      <c r="D1119" s="275">
        <v>45140</v>
      </c>
      <c r="E1119" s="275">
        <v>45140</v>
      </c>
      <c r="F1119" s="139">
        <f t="shared" si="69"/>
        <v>5</v>
      </c>
      <c r="G1119" s="140">
        <v>4664.28</v>
      </c>
      <c r="H1119" s="141">
        <f t="shared" si="70"/>
        <v>3.6656043303469835E-5</v>
      </c>
      <c r="I1119" s="142">
        <f t="shared" si="71"/>
        <v>1.8328021651734918E-4</v>
      </c>
    </row>
    <row r="1120" spans="1:9">
      <c r="A1120" s="143">
        <f t="shared" si="68"/>
        <v>1113</v>
      </c>
      <c r="B1120" s="138" t="s">
        <v>98</v>
      </c>
      <c r="C1120" s="275">
        <v>44930</v>
      </c>
      <c r="D1120" s="275">
        <v>44938</v>
      </c>
      <c r="E1120" s="275">
        <v>44938</v>
      </c>
      <c r="F1120" s="139">
        <f t="shared" si="69"/>
        <v>8</v>
      </c>
      <c r="G1120" s="140">
        <v>46772.5</v>
      </c>
      <c r="H1120" s="141">
        <f t="shared" si="70"/>
        <v>3.6757973050750446E-4</v>
      </c>
      <c r="I1120" s="142">
        <f t="shared" si="71"/>
        <v>2.9406378440600357E-3</v>
      </c>
    </row>
    <row r="1121" spans="1:9">
      <c r="A1121" s="143">
        <f t="shared" si="68"/>
        <v>1114</v>
      </c>
      <c r="B1121" s="138" t="s">
        <v>98</v>
      </c>
      <c r="C1121" s="275">
        <v>45200</v>
      </c>
      <c r="D1121" s="275">
        <v>45201</v>
      </c>
      <c r="E1121" s="275">
        <v>45201</v>
      </c>
      <c r="F1121" s="139">
        <f t="shared" si="69"/>
        <v>1</v>
      </c>
      <c r="G1121" s="140">
        <v>63.36</v>
      </c>
      <c r="H1121" s="141">
        <f t="shared" si="70"/>
        <v>4.9793899673858534E-7</v>
      </c>
      <c r="I1121" s="142">
        <f t="shared" si="71"/>
        <v>4.9793899673858534E-7</v>
      </c>
    </row>
    <row r="1122" spans="1:9">
      <c r="A1122" s="143">
        <f t="shared" si="68"/>
        <v>1115</v>
      </c>
      <c r="B1122" s="138" t="s">
        <v>98</v>
      </c>
      <c r="C1122" s="275">
        <v>45115</v>
      </c>
      <c r="D1122" s="275">
        <v>45117</v>
      </c>
      <c r="E1122" s="275">
        <v>45117</v>
      </c>
      <c r="F1122" s="139">
        <f t="shared" si="69"/>
        <v>2</v>
      </c>
      <c r="G1122" s="140">
        <v>451.88</v>
      </c>
      <c r="H1122" s="141">
        <f t="shared" si="70"/>
        <v>3.5512732614619939E-6</v>
      </c>
      <c r="I1122" s="142">
        <f t="shared" si="71"/>
        <v>7.1025465229239878E-6</v>
      </c>
    </row>
    <row r="1123" spans="1:9">
      <c r="A1123" s="143">
        <f t="shared" si="68"/>
        <v>1116</v>
      </c>
      <c r="B1123" s="138" t="s">
        <v>98</v>
      </c>
      <c r="C1123" s="275">
        <v>44931</v>
      </c>
      <c r="D1123" s="275">
        <v>44939</v>
      </c>
      <c r="E1123" s="275">
        <v>44939</v>
      </c>
      <c r="F1123" s="139">
        <f t="shared" si="69"/>
        <v>8</v>
      </c>
      <c r="G1123" s="140">
        <v>5772.38</v>
      </c>
      <c r="H1123" s="141">
        <f t="shared" si="70"/>
        <v>4.5364474526418486E-5</v>
      </c>
      <c r="I1123" s="142">
        <f t="shared" si="71"/>
        <v>3.6291579621134789E-4</v>
      </c>
    </row>
    <row r="1124" spans="1:9">
      <c r="A1124" s="143">
        <f t="shared" si="68"/>
        <v>1117</v>
      </c>
      <c r="B1124" s="138" t="s">
        <v>98</v>
      </c>
      <c r="C1124" s="275">
        <v>45097</v>
      </c>
      <c r="D1124" s="275">
        <v>45100</v>
      </c>
      <c r="E1124" s="275">
        <v>45100</v>
      </c>
      <c r="F1124" s="139">
        <f t="shared" si="69"/>
        <v>3</v>
      </c>
      <c r="G1124" s="140">
        <v>2345.04</v>
      </c>
      <c r="H1124" s="141">
        <f t="shared" si="70"/>
        <v>1.8429401277017869E-5</v>
      </c>
      <c r="I1124" s="142">
        <f t="shared" si="71"/>
        <v>5.5288203831053608E-5</v>
      </c>
    </row>
    <row r="1125" spans="1:9">
      <c r="A1125" s="143">
        <f t="shared" si="68"/>
        <v>1118</v>
      </c>
      <c r="B1125" s="138" t="s">
        <v>98</v>
      </c>
      <c r="C1125" s="275">
        <v>44932</v>
      </c>
      <c r="D1125" s="275">
        <v>44965</v>
      </c>
      <c r="E1125" s="275">
        <v>44965</v>
      </c>
      <c r="F1125" s="139">
        <f t="shared" si="69"/>
        <v>33</v>
      </c>
      <c r="G1125" s="140">
        <v>355.62</v>
      </c>
      <c r="H1125" s="141">
        <f t="shared" si="70"/>
        <v>2.7947769258234803E-6</v>
      </c>
      <c r="I1125" s="142">
        <f t="shared" si="71"/>
        <v>9.2227638552174851E-5</v>
      </c>
    </row>
    <row r="1126" spans="1:9">
      <c r="A1126" s="143">
        <f t="shared" si="68"/>
        <v>1119</v>
      </c>
      <c r="B1126" s="138" t="s">
        <v>98</v>
      </c>
      <c r="C1126" s="275">
        <v>45208</v>
      </c>
      <c r="D1126" s="275">
        <v>45211</v>
      </c>
      <c r="E1126" s="275">
        <v>45211</v>
      </c>
      <c r="F1126" s="139">
        <f t="shared" si="69"/>
        <v>3</v>
      </c>
      <c r="G1126" s="140">
        <v>8461</v>
      </c>
      <c r="H1126" s="141">
        <f t="shared" si="70"/>
        <v>6.6494031745662418E-5</v>
      </c>
      <c r="I1126" s="142">
        <f t="shared" si="71"/>
        <v>1.9948209523698725E-4</v>
      </c>
    </row>
    <row r="1127" spans="1:9">
      <c r="A1127" s="143">
        <f t="shared" si="68"/>
        <v>1120</v>
      </c>
      <c r="B1127" s="138" t="s">
        <v>98</v>
      </c>
      <c r="C1127" s="275">
        <v>45122</v>
      </c>
      <c r="D1127" s="275">
        <v>45128</v>
      </c>
      <c r="E1127" s="275">
        <v>45128</v>
      </c>
      <c r="F1127" s="139">
        <f t="shared" si="69"/>
        <v>6</v>
      </c>
      <c r="G1127" s="140">
        <v>453.74</v>
      </c>
      <c r="H1127" s="141">
        <f t="shared" si="70"/>
        <v>3.5658907888283729E-6</v>
      </c>
      <c r="I1127" s="142">
        <f t="shared" si="71"/>
        <v>2.1395344732970239E-5</v>
      </c>
    </row>
    <row r="1128" spans="1:9">
      <c r="A1128" s="143">
        <f t="shared" si="68"/>
        <v>1121</v>
      </c>
      <c r="B1128" s="138" t="s">
        <v>98</v>
      </c>
      <c r="C1128" s="275">
        <v>45180</v>
      </c>
      <c r="D1128" s="275">
        <v>45188</v>
      </c>
      <c r="E1128" s="275">
        <v>45188</v>
      </c>
      <c r="F1128" s="139">
        <f t="shared" si="69"/>
        <v>8</v>
      </c>
      <c r="G1128" s="140">
        <v>904.29</v>
      </c>
      <c r="H1128" s="141">
        <f t="shared" si="70"/>
        <v>7.1067117323348379E-6</v>
      </c>
      <c r="I1128" s="142">
        <f t="shared" si="71"/>
        <v>5.6853693858678703E-5</v>
      </c>
    </row>
    <row r="1129" spans="1:9">
      <c r="A1129" s="143">
        <f t="shared" si="68"/>
        <v>1122</v>
      </c>
      <c r="B1129" s="138" t="s">
        <v>98</v>
      </c>
      <c r="C1129" s="275">
        <v>45287</v>
      </c>
      <c r="D1129" s="275">
        <v>45290</v>
      </c>
      <c r="E1129" s="275">
        <v>45290</v>
      </c>
      <c r="F1129" s="139">
        <f t="shared" si="69"/>
        <v>3</v>
      </c>
      <c r="G1129" s="140">
        <v>43597.67</v>
      </c>
      <c r="H1129" s="141">
        <f t="shared" si="70"/>
        <v>3.42629104481375E-4</v>
      </c>
      <c r="I1129" s="142">
        <f t="shared" si="71"/>
        <v>1.0278873134441249E-3</v>
      </c>
    </row>
    <row r="1130" spans="1:9">
      <c r="A1130" s="143">
        <f t="shared" si="68"/>
        <v>1123</v>
      </c>
      <c r="B1130" s="138" t="s">
        <v>98</v>
      </c>
      <c r="C1130" s="275">
        <v>45062</v>
      </c>
      <c r="D1130" s="275">
        <v>45062</v>
      </c>
      <c r="E1130" s="275">
        <v>45062</v>
      </c>
      <c r="F1130" s="139">
        <f t="shared" si="69"/>
        <v>0</v>
      </c>
      <c r="G1130" s="140">
        <v>6437.29</v>
      </c>
      <c r="H1130" s="141">
        <f t="shared" si="70"/>
        <v>5.058992620447172E-5</v>
      </c>
      <c r="I1130" s="142">
        <f t="shared" si="71"/>
        <v>0</v>
      </c>
    </row>
    <row r="1131" spans="1:9">
      <c r="A1131" s="143">
        <f t="shared" si="68"/>
        <v>1124</v>
      </c>
      <c r="B1131" s="138" t="s">
        <v>98</v>
      </c>
      <c r="C1131" s="275">
        <v>45194</v>
      </c>
      <c r="D1131" s="275">
        <v>45197</v>
      </c>
      <c r="E1131" s="275">
        <v>45197</v>
      </c>
      <c r="F1131" s="139">
        <f t="shared" si="69"/>
        <v>3</v>
      </c>
      <c r="G1131" s="140">
        <v>2983.89</v>
      </c>
      <c r="H1131" s="141">
        <f t="shared" si="70"/>
        <v>2.3450050394228179E-5</v>
      </c>
      <c r="I1131" s="142">
        <f t="shared" si="71"/>
        <v>7.0350151182684538E-5</v>
      </c>
    </row>
    <row r="1132" spans="1:9">
      <c r="A1132" s="143">
        <f t="shared" si="68"/>
        <v>1125</v>
      </c>
      <c r="B1132" s="138" t="s">
        <v>98</v>
      </c>
      <c r="C1132" s="275">
        <v>45194</v>
      </c>
      <c r="D1132" s="275">
        <v>45198</v>
      </c>
      <c r="E1132" s="275">
        <v>45198</v>
      </c>
      <c r="F1132" s="139">
        <f t="shared" si="69"/>
        <v>4</v>
      </c>
      <c r="G1132" s="140">
        <v>808.45</v>
      </c>
      <c r="H1132" s="141">
        <f t="shared" si="70"/>
        <v>6.3535161286822811E-6</v>
      </c>
      <c r="I1132" s="142">
        <f t="shared" si="71"/>
        <v>2.5414064514729124E-5</v>
      </c>
    </row>
    <row r="1133" spans="1:9">
      <c r="A1133" s="143">
        <f t="shared" si="68"/>
        <v>1126</v>
      </c>
      <c r="B1133" s="138" t="s">
        <v>98</v>
      </c>
      <c r="C1133" s="275">
        <v>45177</v>
      </c>
      <c r="D1133" s="275">
        <v>45177</v>
      </c>
      <c r="E1133" s="275">
        <v>45177</v>
      </c>
      <c r="F1133" s="139">
        <f t="shared" si="69"/>
        <v>0</v>
      </c>
      <c r="G1133" s="140">
        <v>4704.51</v>
      </c>
      <c r="H1133" s="141">
        <f t="shared" si="70"/>
        <v>3.6972206274410392E-5</v>
      </c>
      <c r="I1133" s="142">
        <f t="shared" si="71"/>
        <v>0</v>
      </c>
    </row>
    <row r="1134" spans="1:9">
      <c r="A1134" s="143">
        <f t="shared" si="68"/>
        <v>1127</v>
      </c>
      <c r="B1134" s="138" t="s">
        <v>98</v>
      </c>
      <c r="C1134" s="275">
        <v>44935</v>
      </c>
      <c r="D1134" s="275">
        <v>44939</v>
      </c>
      <c r="E1134" s="275">
        <v>44939</v>
      </c>
      <c r="F1134" s="139">
        <f t="shared" si="69"/>
        <v>4</v>
      </c>
      <c r="G1134" s="140">
        <v>51792.12</v>
      </c>
      <c r="H1134" s="141">
        <f t="shared" si="70"/>
        <v>4.0702835024880715E-4</v>
      </c>
      <c r="I1134" s="142">
        <f t="shared" si="71"/>
        <v>1.6281134009952286E-3</v>
      </c>
    </row>
    <row r="1135" spans="1:9">
      <c r="A1135" s="143">
        <f t="shared" si="68"/>
        <v>1128</v>
      </c>
      <c r="B1135" s="138" t="s">
        <v>98</v>
      </c>
      <c r="C1135" s="275">
        <v>45087</v>
      </c>
      <c r="D1135" s="275">
        <v>45089</v>
      </c>
      <c r="E1135" s="275">
        <v>45089</v>
      </c>
      <c r="F1135" s="139">
        <f t="shared" si="69"/>
        <v>2</v>
      </c>
      <c r="G1135" s="140">
        <v>513.6</v>
      </c>
      <c r="H1135" s="141">
        <f t="shared" si="70"/>
        <v>4.0363236856839876E-6</v>
      </c>
      <c r="I1135" s="142">
        <f t="shared" si="71"/>
        <v>8.0726473713679753E-6</v>
      </c>
    </row>
    <row r="1136" spans="1:9">
      <c r="A1136" s="143">
        <f t="shared" si="68"/>
        <v>1129</v>
      </c>
      <c r="B1136" s="138" t="s">
        <v>98</v>
      </c>
      <c r="C1136" s="275">
        <v>45057</v>
      </c>
      <c r="D1136" s="275">
        <v>45096</v>
      </c>
      <c r="E1136" s="275">
        <v>45096</v>
      </c>
      <c r="F1136" s="139">
        <f t="shared" si="69"/>
        <v>39</v>
      </c>
      <c r="G1136" s="140">
        <v>133.87</v>
      </c>
      <c r="H1136" s="141">
        <f t="shared" si="70"/>
        <v>1.0520690260952403E-6</v>
      </c>
      <c r="I1136" s="142">
        <f t="shared" si="71"/>
        <v>4.1030692017714371E-5</v>
      </c>
    </row>
    <row r="1137" spans="1:9">
      <c r="A1137" s="143">
        <f t="shared" si="68"/>
        <v>1130</v>
      </c>
      <c r="B1137" s="138" t="s">
        <v>98</v>
      </c>
      <c r="C1137" s="275">
        <v>45015</v>
      </c>
      <c r="D1137" s="275">
        <v>45020</v>
      </c>
      <c r="E1137" s="275">
        <v>45020</v>
      </c>
      <c r="F1137" s="139">
        <f t="shared" si="69"/>
        <v>5</v>
      </c>
      <c r="G1137" s="140">
        <v>7481.99</v>
      </c>
      <c r="H1137" s="141">
        <f t="shared" si="70"/>
        <v>5.8800104075254545E-5</v>
      </c>
      <c r="I1137" s="142">
        <f t="shared" si="71"/>
        <v>2.9400052037627272E-4</v>
      </c>
    </row>
    <row r="1138" spans="1:9">
      <c r="A1138" s="143">
        <f t="shared" si="68"/>
        <v>1131</v>
      </c>
      <c r="B1138" s="138" t="s">
        <v>98</v>
      </c>
      <c r="C1138" s="275">
        <v>45243</v>
      </c>
      <c r="D1138" s="275">
        <v>45251</v>
      </c>
      <c r="E1138" s="275">
        <v>45251</v>
      </c>
      <c r="F1138" s="139">
        <f t="shared" si="69"/>
        <v>8</v>
      </c>
      <c r="G1138" s="140">
        <v>4514.55</v>
      </c>
      <c r="H1138" s="141">
        <f t="shared" si="70"/>
        <v>3.5479332350476333E-5</v>
      </c>
      <c r="I1138" s="142">
        <f t="shared" si="71"/>
        <v>2.8383465880381067E-4</v>
      </c>
    </row>
    <row r="1139" spans="1:9">
      <c r="A1139" s="143">
        <f t="shared" si="68"/>
        <v>1132</v>
      </c>
      <c r="B1139" s="138" t="s">
        <v>98</v>
      </c>
      <c r="C1139" s="275">
        <v>45068</v>
      </c>
      <c r="D1139" s="275">
        <v>45076</v>
      </c>
      <c r="E1139" s="275">
        <v>45076</v>
      </c>
      <c r="F1139" s="139">
        <f t="shared" si="69"/>
        <v>8</v>
      </c>
      <c r="G1139" s="140">
        <v>2113.86</v>
      </c>
      <c r="H1139" s="141">
        <f t="shared" si="70"/>
        <v>1.6612584085319224E-5</v>
      </c>
      <c r="I1139" s="142">
        <f t="shared" si="71"/>
        <v>1.3290067268255379E-4</v>
      </c>
    </row>
    <row r="1140" spans="1:9">
      <c r="A1140" s="143">
        <f t="shared" si="68"/>
        <v>1133</v>
      </c>
      <c r="B1140" s="138" t="s">
        <v>98</v>
      </c>
      <c r="C1140" s="275">
        <v>45128</v>
      </c>
      <c r="D1140" s="275">
        <v>45128</v>
      </c>
      <c r="E1140" s="275">
        <v>45128</v>
      </c>
      <c r="F1140" s="139">
        <f t="shared" si="69"/>
        <v>0</v>
      </c>
      <c r="G1140" s="140">
        <v>651.37</v>
      </c>
      <c r="H1140" s="141">
        <f t="shared" si="70"/>
        <v>5.1190423659345381E-6</v>
      </c>
      <c r="I1140" s="142">
        <f t="shared" si="71"/>
        <v>0</v>
      </c>
    </row>
    <row r="1141" spans="1:9">
      <c r="A1141" s="143">
        <f t="shared" si="68"/>
        <v>1134</v>
      </c>
      <c r="B1141" s="138" t="s">
        <v>98</v>
      </c>
      <c r="C1141" s="275">
        <v>45257</v>
      </c>
      <c r="D1141" s="275">
        <v>45261</v>
      </c>
      <c r="E1141" s="275">
        <v>45261</v>
      </c>
      <c r="F1141" s="139">
        <f t="shared" si="69"/>
        <v>4</v>
      </c>
      <c r="G1141" s="140">
        <v>20004.34</v>
      </c>
      <c r="H1141" s="141">
        <f t="shared" si="70"/>
        <v>1.5721182118083257E-4</v>
      </c>
      <c r="I1141" s="142">
        <f t="shared" si="71"/>
        <v>6.2884728472333029E-4</v>
      </c>
    </row>
    <row r="1142" spans="1:9">
      <c r="A1142" s="143">
        <f t="shared" si="68"/>
        <v>1135</v>
      </c>
      <c r="B1142" s="138" t="s">
        <v>98</v>
      </c>
      <c r="C1142" s="275">
        <v>44953</v>
      </c>
      <c r="D1142" s="275">
        <v>44977</v>
      </c>
      <c r="E1142" s="275">
        <v>44977</v>
      </c>
      <c r="F1142" s="139">
        <f t="shared" si="69"/>
        <v>24</v>
      </c>
      <c r="G1142" s="140">
        <v>224.49</v>
      </c>
      <c r="H1142" s="141">
        <f t="shared" si="70"/>
        <v>1.7642412464937663E-6</v>
      </c>
      <c r="I1142" s="142">
        <f t="shared" si="71"/>
        <v>4.2341789915850388E-5</v>
      </c>
    </row>
    <row r="1143" spans="1:9">
      <c r="A1143" s="143">
        <f t="shared" si="68"/>
        <v>1136</v>
      </c>
      <c r="B1143" s="138" t="s">
        <v>98</v>
      </c>
      <c r="C1143" s="275">
        <v>45180</v>
      </c>
      <c r="D1143" s="275">
        <v>45225</v>
      </c>
      <c r="E1143" s="275">
        <v>45225</v>
      </c>
      <c r="F1143" s="139">
        <f t="shared" si="69"/>
        <v>45</v>
      </c>
      <c r="G1143" s="140">
        <v>60.08</v>
      </c>
      <c r="H1143" s="141">
        <f t="shared" si="70"/>
        <v>4.72161851705401E-7</v>
      </c>
      <c r="I1143" s="142">
        <f t="shared" si="71"/>
        <v>2.1247283326743043E-5</v>
      </c>
    </row>
    <row r="1144" spans="1:9">
      <c r="A1144" s="143">
        <f t="shared" si="68"/>
        <v>1137</v>
      </c>
      <c r="B1144" s="138" t="s">
        <v>98</v>
      </c>
      <c r="C1144" s="275">
        <v>45202</v>
      </c>
      <c r="D1144" s="275">
        <v>45211</v>
      </c>
      <c r="E1144" s="275">
        <v>45211</v>
      </c>
      <c r="F1144" s="139">
        <f t="shared" si="69"/>
        <v>9</v>
      </c>
      <c r="G1144" s="140">
        <v>2292.9</v>
      </c>
      <c r="H1144" s="141">
        <f t="shared" si="70"/>
        <v>1.8019638977618407E-5</v>
      </c>
      <c r="I1144" s="142">
        <f t="shared" si="71"/>
        <v>1.6217675079856567E-4</v>
      </c>
    </row>
    <row r="1145" spans="1:9">
      <c r="A1145" s="143">
        <f t="shared" si="68"/>
        <v>1138</v>
      </c>
      <c r="B1145" s="138" t="s">
        <v>98</v>
      </c>
      <c r="C1145" s="275">
        <v>45183</v>
      </c>
      <c r="D1145" s="275">
        <v>45365</v>
      </c>
      <c r="E1145" s="275">
        <v>45365</v>
      </c>
      <c r="F1145" s="139">
        <f t="shared" si="69"/>
        <v>182</v>
      </c>
      <c r="G1145" s="140">
        <v>60.08</v>
      </c>
      <c r="H1145" s="141">
        <f t="shared" si="70"/>
        <v>4.72161851705401E-7</v>
      </c>
      <c r="I1145" s="142">
        <f t="shared" si="71"/>
        <v>8.593345701038298E-5</v>
      </c>
    </row>
    <row r="1146" spans="1:9">
      <c r="A1146" s="143">
        <f t="shared" si="68"/>
        <v>1139</v>
      </c>
      <c r="B1146" s="138" t="s">
        <v>98</v>
      </c>
      <c r="C1146" s="275">
        <v>45174</v>
      </c>
      <c r="D1146" s="275">
        <v>45182</v>
      </c>
      <c r="E1146" s="275">
        <v>45182</v>
      </c>
      <c r="F1146" s="139">
        <f t="shared" si="69"/>
        <v>8</v>
      </c>
      <c r="G1146" s="140">
        <v>423.01</v>
      </c>
      <c r="H1146" s="141">
        <f t="shared" si="70"/>
        <v>3.3243872318558868E-6</v>
      </c>
      <c r="I1146" s="142">
        <f t="shared" si="71"/>
        <v>2.6595097854847095E-5</v>
      </c>
    </row>
    <row r="1147" spans="1:9">
      <c r="A1147" s="143">
        <f t="shared" si="68"/>
        <v>1140</v>
      </c>
      <c r="B1147" s="138" t="s">
        <v>98</v>
      </c>
      <c r="C1147" s="275">
        <v>45050</v>
      </c>
      <c r="D1147" s="275">
        <v>45050</v>
      </c>
      <c r="E1147" s="275">
        <v>45050</v>
      </c>
      <c r="F1147" s="139">
        <f t="shared" si="69"/>
        <v>0</v>
      </c>
      <c r="G1147" s="140">
        <v>2969.12</v>
      </c>
      <c r="H1147" s="141">
        <f t="shared" si="70"/>
        <v>2.333397465272204E-5</v>
      </c>
      <c r="I1147" s="142">
        <f t="shared" si="71"/>
        <v>0</v>
      </c>
    </row>
    <row r="1148" spans="1:9">
      <c r="A1148" s="143">
        <f t="shared" si="68"/>
        <v>1141</v>
      </c>
      <c r="B1148" s="138" t="s">
        <v>98</v>
      </c>
      <c r="C1148" s="275">
        <v>45104</v>
      </c>
      <c r="D1148" s="275">
        <v>45113</v>
      </c>
      <c r="E1148" s="275">
        <v>45113</v>
      </c>
      <c r="F1148" s="139">
        <f t="shared" si="69"/>
        <v>9</v>
      </c>
      <c r="G1148" s="140">
        <v>845.29</v>
      </c>
      <c r="H1148" s="141">
        <f t="shared" si="70"/>
        <v>6.6430374771647539E-6</v>
      </c>
      <c r="I1148" s="142">
        <f t="shared" si="71"/>
        <v>5.9787337294482785E-5</v>
      </c>
    </row>
    <row r="1149" spans="1:9">
      <c r="A1149" s="143">
        <f t="shared" si="68"/>
        <v>1142</v>
      </c>
      <c r="B1149" s="138" t="s">
        <v>98</v>
      </c>
      <c r="C1149" s="275">
        <v>45172</v>
      </c>
      <c r="D1149" s="275">
        <v>45175</v>
      </c>
      <c r="E1149" s="275">
        <v>45175</v>
      </c>
      <c r="F1149" s="139">
        <f t="shared" si="69"/>
        <v>3</v>
      </c>
      <c r="G1149" s="140">
        <v>1979.07</v>
      </c>
      <c r="H1149" s="141">
        <f t="shared" si="70"/>
        <v>1.5553284884397602E-5</v>
      </c>
      <c r="I1149" s="142">
        <f t="shared" si="71"/>
        <v>4.6659854653192809E-5</v>
      </c>
    </row>
    <row r="1150" spans="1:9">
      <c r="A1150" s="143">
        <f t="shared" si="68"/>
        <v>1143</v>
      </c>
      <c r="B1150" s="138" t="s">
        <v>98</v>
      </c>
      <c r="C1150" s="275">
        <v>45132</v>
      </c>
      <c r="D1150" s="275">
        <v>45135</v>
      </c>
      <c r="E1150" s="275">
        <v>45135</v>
      </c>
      <c r="F1150" s="139">
        <f t="shared" si="69"/>
        <v>3</v>
      </c>
      <c r="G1150" s="140">
        <v>182.03</v>
      </c>
      <c r="H1150" s="141">
        <f t="shared" si="70"/>
        <v>1.4305529604849225E-6</v>
      </c>
      <c r="I1150" s="142">
        <f t="shared" si="71"/>
        <v>4.2916588814547671E-6</v>
      </c>
    </row>
    <row r="1151" spans="1:9">
      <c r="A1151" s="143">
        <f t="shared" si="68"/>
        <v>1144</v>
      </c>
      <c r="B1151" s="138" t="s">
        <v>98</v>
      </c>
      <c r="C1151" s="275">
        <v>45131</v>
      </c>
      <c r="D1151" s="275">
        <v>45138</v>
      </c>
      <c r="E1151" s="275">
        <v>45138</v>
      </c>
      <c r="F1151" s="139">
        <f t="shared" si="69"/>
        <v>7</v>
      </c>
      <c r="G1151" s="140">
        <v>6448.13</v>
      </c>
      <c r="H1151" s="141">
        <f t="shared" si="70"/>
        <v>5.0675116525252119E-5</v>
      </c>
      <c r="I1151" s="142">
        <f t="shared" si="71"/>
        <v>3.5472581567676481E-4</v>
      </c>
    </row>
    <row r="1152" spans="1:9">
      <c r="A1152" s="143">
        <f t="shared" si="68"/>
        <v>1145</v>
      </c>
      <c r="B1152" s="138" t="s">
        <v>98</v>
      </c>
      <c r="C1152" s="275">
        <v>44947</v>
      </c>
      <c r="D1152" s="275">
        <v>44949</v>
      </c>
      <c r="E1152" s="275">
        <v>44949</v>
      </c>
      <c r="F1152" s="139">
        <f t="shared" si="69"/>
        <v>2</v>
      </c>
      <c r="G1152" s="140">
        <v>2708.89</v>
      </c>
      <c r="H1152" s="141">
        <f t="shared" si="70"/>
        <v>2.1288856831994733E-5</v>
      </c>
      <c r="I1152" s="142">
        <f t="shared" si="71"/>
        <v>4.2577713663989466E-5</v>
      </c>
    </row>
    <row r="1153" spans="1:9">
      <c r="A1153" s="143">
        <f t="shared" si="68"/>
        <v>1146</v>
      </c>
      <c r="B1153" s="138" t="s">
        <v>98</v>
      </c>
      <c r="C1153" s="275">
        <v>45226</v>
      </c>
      <c r="D1153" s="275">
        <v>45245</v>
      </c>
      <c r="E1153" s="275">
        <v>45245</v>
      </c>
      <c r="F1153" s="139">
        <f t="shared" si="69"/>
        <v>19</v>
      </c>
      <c r="G1153" s="140">
        <v>60.08</v>
      </c>
      <c r="H1153" s="141">
        <f t="shared" si="70"/>
        <v>4.72161851705401E-7</v>
      </c>
      <c r="I1153" s="142">
        <f t="shared" si="71"/>
        <v>8.9710751824026188E-6</v>
      </c>
    </row>
    <row r="1154" spans="1:9">
      <c r="A1154" s="143">
        <f t="shared" si="68"/>
        <v>1147</v>
      </c>
      <c r="B1154" s="138" t="s">
        <v>98</v>
      </c>
      <c r="C1154" s="275">
        <v>45113</v>
      </c>
      <c r="D1154" s="275">
        <v>45120</v>
      </c>
      <c r="E1154" s="275">
        <v>45120</v>
      </c>
      <c r="F1154" s="139">
        <f t="shared" si="69"/>
        <v>7</v>
      </c>
      <c r="G1154" s="140">
        <v>349.05</v>
      </c>
      <c r="H1154" s="141">
        <f t="shared" si="70"/>
        <v>2.7431440469003032E-6</v>
      </c>
      <c r="I1154" s="142">
        <f t="shared" si="71"/>
        <v>1.9202008328302122E-5</v>
      </c>
    </row>
    <row r="1155" spans="1:9">
      <c r="A1155" s="143">
        <f t="shared" si="68"/>
        <v>1148</v>
      </c>
      <c r="B1155" s="138" t="s">
        <v>98</v>
      </c>
      <c r="C1155" s="275">
        <v>44993</v>
      </c>
      <c r="D1155" s="275">
        <v>45232</v>
      </c>
      <c r="E1155" s="275">
        <v>45232</v>
      </c>
      <c r="F1155" s="139">
        <f t="shared" si="69"/>
        <v>239</v>
      </c>
      <c r="G1155" s="140">
        <v>287.94</v>
      </c>
      <c r="H1155" s="141">
        <f t="shared" si="70"/>
        <v>2.262887542943628E-6</v>
      </c>
      <c r="I1155" s="142">
        <f t="shared" si="71"/>
        <v>5.4083012276352706E-4</v>
      </c>
    </row>
    <row r="1156" spans="1:9">
      <c r="A1156" s="143">
        <f t="shared" si="68"/>
        <v>1149</v>
      </c>
      <c r="B1156" s="138" t="s">
        <v>98</v>
      </c>
      <c r="C1156" s="275">
        <v>45233</v>
      </c>
      <c r="D1156" s="275">
        <v>45239</v>
      </c>
      <c r="E1156" s="275">
        <v>45239</v>
      </c>
      <c r="F1156" s="139">
        <f t="shared" si="69"/>
        <v>6</v>
      </c>
      <c r="G1156" s="140">
        <v>2058.79</v>
      </c>
      <c r="H1156" s="141">
        <f t="shared" si="70"/>
        <v>1.6179795250874876E-5</v>
      </c>
      <c r="I1156" s="142">
        <f t="shared" si="71"/>
        <v>9.7078771505249261E-5</v>
      </c>
    </row>
    <row r="1157" spans="1:9">
      <c r="A1157" s="143">
        <f t="shared" si="68"/>
        <v>1150</v>
      </c>
      <c r="B1157" s="138" t="s">
        <v>98</v>
      </c>
      <c r="C1157" s="275">
        <v>44945</v>
      </c>
      <c r="D1157" s="275">
        <v>44945</v>
      </c>
      <c r="E1157" s="275">
        <v>44945</v>
      </c>
      <c r="F1157" s="139">
        <f t="shared" si="69"/>
        <v>0</v>
      </c>
      <c r="G1157" s="140">
        <v>11281.75</v>
      </c>
      <c r="H1157" s="141">
        <f t="shared" si="70"/>
        <v>8.8661983529916903E-5</v>
      </c>
      <c r="I1157" s="142">
        <f t="shared" si="71"/>
        <v>0</v>
      </c>
    </row>
    <row r="1158" spans="1:9">
      <c r="A1158" s="143">
        <f t="shared" si="68"/>
        <v>1151</v>
      </c>
      <c r="B1158" s="138" t="s">
        <v>98</v>
      </c>
      <c r="C1158" s="275">
        <v>44986</v>
      </c>
      <c r="D1158" s="275">
        <v>44988</v>
      </c>
      <c r="E1158" s="275">
        <v>44988</v>
      </c>
      <c r="F1158" s="139">
        <f t="shared" si="69"/>
        <v>2</v>
      </c>
      <c r="G1158" s="140">
        <v>41507.879999999997</v>
      </c>
      <c r="H1158" s="141">
        <f t="shared" si="70"/>
        <v>3.2620568377439381E-4</v>
      </c>
      <c r="I1158" s="142">
        <f t="shared" si="71"/>
        <v>6.5241136754878761E-4</v>
      </c>
    </row>
    <row r="1159" spans="1:9">
      <c r="A1159" s="143">
        <f t="shared" si="68"/>
        <v>1152</v>
      </c>
      <c r="B1159" s="138" t="s">
        <v>98</v>
      </c>
      <c r="C1159" s="275">
        <v>45166</v>
      </c>
      <c r="D1159" s="275">
        <v>45169</v>
      </c>
      <c r="E1159" s="275">
        <v>45169</v>
      </c>
      <c r="F1159" s="139">
        <f t="shared" si="69"/>
        <v>3</v>
      </c>
      <c r="G1159" s="140">
        <v>9251.31</v>
      </c>
      <c r="H1159" s="141">
        <f t="shared" si="70"/>
        <v>7.2704987688094086E-5</v>
      </c>
      <c r="I1159" s="142">
        <f t="shared" si="71"/>
        <v>2.1811496306428226E-4</v>
      </c>
    </row>
    <row r="1160" spans="1:9">
      <c r="A1160" s="143">
        <f t="shared" ref="A1160:A1223" si="72">A1159+1</f>
        <v>1153</v>
      </c>
      <c r="B1160" s="138" t="s">
        <v>98</v>
      </c>
      <c r="C1160" s="275">
        <v>45260</v>
      </c>
      <c r="D1160" s="275">
        <v>45260</v>
      </c>
      <c r="E1160" s="275">
        <v>45260</v>
      </c>
      <c r="F1160" s="139">
        <f t="shared" ref="F1160:F1223" si="73">E1160-C1160</f>
        <v>0</v>
      </c>
      <c r="G1160" s="140">
        <v>4341.96</v>
      </c>
      <c r="H1160" s="141">
        <f t="shared" ref="H1160:H1223" si="74">G1160/$G$8894</f>
        <v>3.4122967270818627E-5</v>
      </c>
      <c r="I1160" s="142">
        <f t="shared" ref="I1160:I1223" si="75">H1160*F1160</f>
        <v>0</v>
      </c>
    </row>
    <row r="1161" spans="1:9">
      <c r="A1161" s="143">
        <f t="shared" si="72"/>
        <v>1154</v>
      </c>
      <c r="B1161" s="138" t="s">
        <v>98</v>
      </c>
      <c r="C1161" s="275">
        <v>45163</v>
      </c>
      <c r="D1161" s="275">
        <v>45176</v>
      </c>
      <c r="E1161" s="275">
        <v>45176</v>
      </c>
      <c r="F1161" s="139">
        <f t="shared" si="73"/>
        <v>13</v>
      </c>
      <c r="G1161" s="140">
        <v>130.88</v>
      </c>
      <c r="H1161" s="141">
        <f t="shared" si="74"/>
        <v>1.028570957909502E-6</v>
      </c>
      <c r="I1161" s="142">
        <f t="shared" si="75"/>
        <v>1.3371422452823526E-5</v>
      </c>
    </row>
    <row r="1162" spans="1:9">
      <c r="A1162" s="143">
        <f t="shared" si="72"/>
        <v>1155</v>
      </c>
      <c r="B1162" s="138" t="s">
        <v>98</v>
      </c>
      <c r="C1162" s="275">
        <v>44956</v>
      </c>
      <c r="D1162" s="275">
        <v>44959</v>
      </c>
      <c r="E1162" s="275">
        <v>44959</v>
      </c>
      <c r="F1162" s="139">
        <f t="shared" si="73"/>
        <v>3</v>
      </c>
      <c r="G1162" s="140">
        <v>2140.7800000000002</v>
      </c>
      <c r="H1162" s="141">
        <f t="shared" si="74"/>
        <v>1.6824145287847678E-5</v>
      </c>
      <c r="I1162" s="142">
        <f t="shared" si="75"/>
        <v>5.0472435863543033E-5</v>
      </c>
    </row>
    <row r="1163" spans="1:9">
      <c r="A1163" s="143">
        <f t="shared" si="72"/>
        <v>1156</v>
      </c>
      <c r="B1163" s="138" t="s">
        <v>98</v>
      </c>
      <c r="C1163" s="275">
        <v>44985</v>
      </c>
      <c r="D1163" s="275">
        <v>44985</v>
      </c>
      <c r="E1163" s="275">
        <v>44985</v>
      </c>
      <c r="F1163" s="139">
        <f t="shared" si="73"/>
        <v>0</v>
      </c>
      <c r="G1163" s="140">
        <v>4054.54</v>
      </c>
      <c r="H1163" s="141">
        <f t="shared" si="74"/>
        <v>3.1864166348429035E-5</v>
      </c>
      <c r="I1163" s="142">
        <f t="shared" si="75"/>
        <v>0</v>
      </c>
    </row>
    <row r="1164" spans="1:9">
      <c r="A1164" s="143">
        <f t="shared" si="72"/>
        <v>1157</v>
      </c>
      <c r="B1164" s="138" t="s">
        <v>98</v>
      </c>
      <c r="C1164" s="275">
        <v>44979</v>
      </c>
      <c r="D1164" s="275">
        <v>44984</v>
      </c>
      <c r="E1164" s="275">
        <v>44984</v>
      </c>
      <c r="F1164" s="139">
        <f t="shared" si="73"/>
        <v>5</v>
      </c>
      <c r="G1164" s="140">
        <v>16423.38</v>
      </c>
      <c r="H1164" s="141">
        <f t="shared" si="74"/>
        <v>1.2906946591313996E-4</v>
      </c>
      <c r="I1164" s="142">
        <f t="shared" si="75"/>
        <v>6.4534732956569982E-4</v>
      </c>
    </row>
    <row r="1165" spans="1:9">
      <c r="A1165" s="143">
        <f t="shared" si="72"/>
        <v>1158</v>
      </c>
      <c r="B1165" s="138" t="s">
        <v>98</v>
      </c>
      <c r="C1165" s="275">
        <v>45087</v>
      </c>
      <c r="D1165" s="275">
        <v>45090</v>
      </c>
      <c r="E1165" s="275">
        <v>45090</v>
      </c>
      <c r="F1165" s="139">
        <f t="shared" si="73"/>
        <v>3</v>
      </c>
      <c r="G1165" s="140">
        <v>57.81</v>
      </c>
      <c r="H1165" s="141">
        <f t="shared" si="74"/>
        <v>4.5432218120987404E-7</v>
      </c>
      <c r="I1165" s="142">
        <f t="shared" si="75"/>
        <v>1.3629665436296222E-6</v>
      </c>
    </row>
    <row r="1166" spans="1:9">
      <c r="A1166" s="143">
        <f t="shared" si="72"/>
        <v>1159</v>
      </c>
      <c r="B1166" s="138" t="s">
        <v>98</v>
      </c>
      <c r="C1166" s="275">
        <v>45103</v>
      </c>
      <c r="D1166" s="275">
        <v>45106</v>
      </c>
      <c r="E1166" s="275">
        <v>45106</v>
      </c>
      <c r="F1166" s="139">
        <f t="shared" si="73"/>
        <v>3</v>
      </c>
      <c r="G1166" s="140">
        <v>2372.8000000000002</v>
      </c>
      <c r="H1166" s="141">
        <f t="shared" si="74"/>
        <v>1.8647563943518236E-5</v>
      </c>
      <c r="I1166" s="142">
        <f t="shared" si="75"/>
        <v>5.5942691830554705E-5</v>
      </c>
    </row>
    <row r="1167" spans="1:9">
      <c r="A1167" s="143">
        <f t="shared" si="72"/>
        <v>1160</v>
      </c>
      <c r="B1167" s="138" t="s">
        <v>98</v>
      </c>
      <c r="C1167" s="275">
        <v>45238</v>
      </c>
      <c r="D1167" s="275">
        <v>45238</v>
      </c>
      <c r="E1167" s="275">
        <v>45238</v>
      </c>
      <c r="F1167" s="139">
        <f t="shared" si="73"/>
        <v>0</v>
      </c>
      <c r="G1167" s="140">
        <v>4132.04</v>
      </c>
      <c r="H1167" s="141">
        <f t="shared" si="74"/>
        <v>3.2473229988694829E-5</v>
      </c>
      <c r="I1167" s="142">
        <f t="shared" si="75"/>
        <v>0</v>
      </c>
    </row>
    <row r="1168" spans="1:9">
      <c r="A1168" s="143">
        <f t="shared" si="72"/>
        <v>1161</v>
      </c>
      <c r="B1168" s="138" t="s">
        <v>98</v>
      </c>
      <c r="C1168" s="275">
        <v>45009</v>
      </c>
      <c r="D1168" s="275">
        <v>45015</v>
      </c>
      <c r="E1168" s="275">
        <v>45015</v>
      </c>
      <c r="F1168" s="139">
        <f t="shared" si="73"/>
        <v>6</v>
      </c>
      <c r="G1168" s="140">
        <v>5676.37</v>
      </c>
      <c r="H1168" s="141">
        <f t="shared" si="74"/>
        <v>4.4609942912200182E-5</v>
      </c>
      <c r="I1168" s="142">
        <f t="shared" si="75"/>
        <v>2.6765965747320111E-4</v>
      </c>
    </row>
    <row r="1169" spans="1:9">
      <c r="A1169" s="143">
        <f t="shared" si="72"/>
        <v>1162</v>
      </c>
      <c r="B1169" s="138" t="s">
        <v>98</v>
      </c>
      <c r="C1169" s="275">
        <v>45055</v>
      </c>
      <c r="D1169" s="275">
        <v>45055</v>
      </c>
      <c r="E1169" s="275">
        <v>45055</v>
      </c>
      <c r="F1169" s="139">
        <f t="shared" si="73"/>
        <v>0</v>
      </c>
      <c r="G1169" s="140">
        <v>13438.88</v>
      </c>
      <c r="H1169" s="141">
        <f t="shared" si="74"/>
        <v>1.0561462159864645E-4</v>
      </c>
      <c r="I1169" s="142">
        <f t="shared" si="75"/>
        <v>0</v>
      </c>
    </row>
    <row r="1170" spans="1:9">
      <c r="A1170" s="143">
        <f t="shared" si="72"/>
        <v>1163</v>
      </c>
      <c r="B1170" s="138" t="s">
        <v>98</v>
      </c>
      <c r="C1170" s="275">
        <v>45155</v>
      </c>
      <c r="D1170" s="275">
        <v>45160</v>
      </c>
      <c r="E1170" s="275">
        <v>45160</v>
      </c>
      <c r="F1170" s="139">
        <f t="shared" si="73"/>
        <v>5</v>
      </c>
      <c r="G1170" s="140">
        <v>1023.49</v>
      </c>
      <c r="H1170" s="141">
        <f t="shared" si="74"/>
        <v>8.043490905492025E-6</v>
      </c>
      <c r="I1170" s="142">
        <f t="shared" si="75"/>
        <v>4.0217454527460128E-5</v>
      </c>
    </row>
    <row r="1171" spans="1:9">
      <c r="A1171" s="143">
        <f t="shared" si="72"/>
        <v>1164</v>
      </c>
      <c r="B1171" s="138" t="s">
        <v>98</v>
      </c>
      <c r="C1171" s="275">
        <v>44934</v>
      </c>
      <c r="D1171" s="275">
        <v>44935</v>
      </c>
      <c r="E1171" s="275">
        <v>44935</v>
      </c>
      <c r="F1171" s="139">
        <f t="shared" si="73"/>
        <v>1</v>
      </c>
      <c r="G1171" s="140">
        <v>4898.05</v>
      </c>
      <c r="H1171" s="141">
        <f t="shared" si="74"/>
        <v>3.8493215009081881E-5</v>
      </c>
      <c r="I1171" s="142">
        <f t="shared" si="75"/>
        <v>3.8493215009081881E-5</v>
      </c>
    </row>
    <row r="1172" spans="1:9">
      <c r="A1172" s="143">
        <f t="shared" si="72"/>
        <v>1165</v>
      </c>
      <c r="B1172" s="138" t="s">
        <v>98</v>
      </c>
      <c r="C1172" s="275">
        <v>45114</v>
      </c>
      <c r="D1172" s="275">
        <v>45134</v>
      </c>
      <c r="E1172" s="275">
        <v>45134</v>
      </c>
      <c r="F1172" s="139">
        <f t="shared" si="73"/>
        <v>20</v>
      </c>
      <c r="G1172" s="140">
        <v>22.22</v>
      </c>
      <c r="H1172" s="141">
        <f t="shared" si="74"/>
        <v>1.7462443982846222E-7</v>
      </c>
      <c r="I1172" s="142">
        <f t="shared" si="75"/>
        <v>3.4924887965692443E-6</v>
      </c>
    </row>
    <row r="1173" spans="1:9">
      <c r="A1173" s="143">
        <f t="shared" si="72"/>
        <v>1166</v>
      </c>
      <c r="B1173" s="138" t="s">
        <v>98</v>
      </c>
      <c r="C1173" s="275">
        <v>44945</v>
      </c>
      <c r="D1173" s="275">
        <v>44952</v>
      </c>
      <c r="E1173" s="275">
        <v>44952</v>
      </c>
      <c r="F1173" s="139">
        <f t="shared" si="73"/>
        <v>7</v>
      </c>
      <c r="G1173" s="140">
        <v>92.29</v>
      </c>
      <c r="H1173" s="141">
        <f t="shared" si="74"/>
        <v>7.2529655948554361E-7</v>
      </c>
      <c r="I1173" s="142">
        <f t="shared" si="75"/>
        <v>5.0770759163988055E-6</v>
      </c>
    </row>
    <row r="1174" spans="1:9">
      <c r="A1174" s="143">
        <f t="shared" si="72"/>
        <v>1167</v>
      </c>
      <c r="B1174" s="138" t="s">
        <v>98</v>
      </c>
      <c r="C1174" s="275">
        <v>45159</v>
      </c>
      <c r="D1174" s="275">
        <v>45162</v>
      </c>
      <c r="E1174" s="275">
        <v>45162</v>
      </c>
      <c r="F1174" s="139">
        <f t="shared" si="73"/>
        <v>3</v>
      </c>
      <c r="G1174" s="140">
        <v>1842.32</v>
      </c>
      <c r="H1174" s="141">
        <f t="shared" si="74"/>
        <v>1.4478582267541517E-5</v>
      </c>
      <c r="I1174" s="142">
        <f t="shared" si="75"/>
        <v>4.3435746802624549E-5</v>
      </c>
    </row>
    <row r="1175" spans="1:9">
      <c r="A1175" s="143">
        <f t="shared" si="72"/>
        <v>1168</v>
      </c>
      <c r="B1175" s="138" t="s">
        <v>98</v>
      </c>
      <c r="C1175" s="275">
        <v>45219</v>
      </c>
      <c r="D1175" s="275">
        <v>45229</v>
      </c>
      <c r="E1175" s="275">
        <v>45229</v>
      </c>
      <c r="F1175" s="139">
        <f t="shared" si="73"/>
        <v>10</v>
      </c>
      <c r="G1175" s="140">
        <v>993.45</v>
      </c>
      <c r="H1175" s="141">
        <f t="shared" si="74"/>
        <v>7.8074099796393251E-6</v>
      </c>
      <c r="I1175" s="142">
        <f t="shared" si="75"/>
        <v>7.8074099796393248E-5</v>
      </c>
    </row>
    <row r="1176" spans="1:9">
      <c r="A1176" s="143">
        <f t="shared" si="72"/>
        <v>1169</v>
      </c>
      <c r="B1176" s="138" t="s">
        <v>98</v>
      </c>
      <c r="C1176" s="275">
        <v>44966</v>
      </c>
      <c r="D1176" s="275">
        <v>44977</v>
      </c>
      <c r="E1176" s="275">
        <v>44977</v>
      </c>
      <c r="F1176" s="139">
        <f t="shared" si="73"/>
        <v>11</v>
      </c>
      <c r="G1176" s="140">
        <v>4423.96</v>
      </c>
      <c r="H1176" s="141">
        <f t="shared" si="74"/>
        <v>3.4767395896648236E-5</v>
      </c>
      <c r="I1176" s="142">
        <f t="shared" si="75"/>
        <v>3.824413548631306E-4</v>
      </c>
    </row>
    <row r="1177" spans="1:9">
      <c r="A1177" s="143">
        <f t="shared" si="72"/>
        <v>1170</v>
      </c>
      <c r="B1177" s="138" t="s">
        <v>98</v>
      </c>
      <c r="C1177" s="275">
        <v>45091</v>
      </c>
      <c r="D1177" s="275">
        <v>45093</v>
      </c>
      <c r="E1177" s="275">
        <v>45093</v>
      </c>
      <c r="F1177" s="139">
        <f t="shared" si="73"/>
        <v>2</v>
      </c>
      <c r="G1177" s="140">
        <v>526.51</v>
      </c>
      <c r="H1177" s="141">
        <f t="shared" si="74"/>
        <v>4.1377818998237464E-6</v>
      </c>
      <c r="I1177" s="142">
        <f t="shared" si="75"/>
        <v>8.2755637996474928E-6</v>
      </c>
    </row>
    <row r="1178" spans="1:9">
      <c r="A1178" s="143">
        <f t="shared" si="72"/>
        <v>1171</v>
      </c>
      <c r="B1178" s="138" t="s">
        <v>98</v>
      </c>
      <c r="C1178" s="275">
        <v>45104</v>
      </c>
      <c r="D1178" s="275">
        <v>45117</v>
      </c>
      <c r="E1178" s="275">
        <v>45117</v>
      </c>
      <c r="F1178" s="139">
        <f t="shared" si="73"/>
        <v>13</v>
      </c>
      <c r="G1178" s="140">
        <v>1520.91</v>
      </c>
      <c r="H1178" s="141">
        <f t="shared" si="74"/>
        <v>1.1952657820859877E-5</v>
      </c>
      <c r="I1178" s="142">
        <f t="shared" si="75"/>
        <v>1.5538455167117841E-4</v>
      </c>
    </row>
    <row r="1179" spans="1:9">
      <c r="A1179" s="143">
        <f t="shared" si="72"/>
        <v>1172</v>
      </c>
      <c r="B1179" s="138" t="s">
        <v>98</v>
      </c>
      <c r="C1179" s="275">
        <v>45112</v>
      </c>
      <c r="D1179" s="275">
        <v>45118</v>
      </c>
      <c r="E1179" s="275">
        <v>45118</v>
      </c>
      <c r="F1179" s="139">
        <f t="shared" si="73"/>
        <v>6</v>
      </c>
      <c r="G1179" s="140">
        <v>313.36</v>
      </c>
      <c r="H1179" s="141">
        <f t="shared" si="74"/>
        <v>2.4626604169508065E-6</v>
      </c>
      <c r="I1179" s="142">
        <f t="shared" si="75"/>
        <v>1.477596250170484E-5</v>
      </c>
    </row>
    <row r="1180" spans="1:9">
      <c r="A1180" s="143">
        <f t="shared" si="72"/>
        <v>1173</v>
      </c>
      <c r="B1180" s="138" t="s">
        <v>98</v>
      </c>
      <c r="C1180" s="275">
        <v>45126</v>
      </c>
      <c r="D1180" s="275">
        <v>45133</v>
      </c>
      <c r="E1180" s="275">
        <v>45133</v>
      </c>
      <c r="F1180" s="139">
        <f t="shared" si="73"/>
        <v>7</v>
      </c>
      <c r="G1180" s="140">
        <v>4335.96</v>
      </c>
      <c r="H1180" s="141">
        <f t="shared" si="74"/>
        <v>3.4075813956733532E-5</v>
      </c>
      <c r="I1180" s="142">
        <f t="shared" si="75"/>
        <v>2.3853069769713472E-4</v>
      </c>
    </row>
    <row r="1181" spans="1:9">
      <c r="A1181" s="143">
        <f t="shared" si="72"/>
        <v>1174</v>
      </c>
      <c r="B1181" s="138" t="s">
        <v>98</v>
      </c>
      <c r="C1181" s="275">
        <v>45134</v>
      </c>
      <c r="D1181" s="275">
        <v>45139</v>
      </c>
      <c r="E1181" s="275">
        <v>45139</v>
      </c>
      <c r="F1181" s="139">
        <f t="shared" si="73"/>
        <v>5</v>
      </c>
      <c r="G1181" s="140">
        <v>662.74</v>
      </c>
      <c r="H1181" s="141">
        <f t="shared" si="74"/>
        <v>5.2083978961257903E-6</v>
      </c>
      <c r="I1181" s="142">
        <f t="shared" si="75"/>
        <v>2.6041989480628953E-5</v>
      </c>
    </row>
    <row r="1182" spans="1:9">
      <c r="A1182" s="143">
        <f t="shared" si="72"/>
        <v>1175</v>
      </c>
      <c r="B1182" s="138" t="s">
        <v>98</v>
      </c>
      <c r="C1182" s="275">
        <v>45108</v>
      </c>
      <c r="D1182" s="275">
        <v>45119</v>
      </c>
      <c r="E1182" s="275">
        <v>45119</v>
      </c>
      <c r="F1182" s="139">
        <f t="shared" si="73"/>
        <v>11</v>
      </c>
      <c r="G1182" s="140">
        <v>1316.99</v>
      </c>
      <c r="H1182" s="141">
        <f t="shared" si="74"/>
        <v>1.0350073852821173E-5</v>
      </c>
      <c r="I1182" s="142">
        <f t="shared" si="75"/>
        <v>1.138508123810329E-4</v>
      </c>
    </row>
    <row r="1183" spans="1:9">
      <c r="A1183" s="143">
        <f t="shared" si="72"/>
        <v>1176</v>
      </c>
      <c r="B1183" s="138" t="s">
        <v>98</v>
      </c>
      <c r="C1183" s="275">
        <v>45232</v>
      </c>
      <c r="D1183" s="275">
        <v>45232</v>
      </c>
      <c r="E1183" s="275">
        <v>45232</v>
      </c>
      <c r="F1183" s="139">
        <f t="shared" si="73"/>
        <v>0</v>
      </c>
      <c r="G1183" s="140">
        <v>2543.1799999999998</v>
      </c>
      <c r="H1183" s="141">
        <f t="shared" si="74"/>
        <v>1.9986560885821266E-5</v>
      </c>
      <c r="I1183" s="142">
        <f t="shared" si="75"/>
        <v>0</v>
      </c>
    </row>
    <row r="1184" spans="1:9">
      <c r="A1184" s="143">
        <f t="shared" si="72"/>
        <v>1177</v>
      </c>
      <c r="B1184" s="138" t="s">
        <v>98</v>
      </c>
      <c r="C1184" s="275">
        <v>44964</v>
      </c>
      <c r="D1184" s="275">
        <v>44964</v>
      </c>
      <c r="E1184" s="275">
        <v>44964</v>
      </c>
      <c r="F1184" s="139">
        <f t="shared" si="73"/>
        <v>0</v>
      </c>
      <c r="G1184" s="140">
        <v>3558.98</v>
      </c>
      <c r="H1184" s="141">
        <f t="shared" si="74"/>
        <v>2.7969616960427563E-5</v>
      </c>
      <c r="I1184" s="142">
        <f t="shared" si="75"/>
        <v>0</v>
      </c>
    </row>
    <row r="1185" spans="1:9">
      <c r="A1185" s="143">
        <f t="shared" si="72"/>
        <v>1178</v>
      </c>
      <c r="B1185" s="138" t="s">
        <v>98</v>
      </c>
      <c r="C1185" s="275">
        <v>45232</v>
      </c>
      <c r="D1185" s="275">
        <v>45239</v>
      </c>
      <c r="E1185" s="275">
        <v>45239</v>
      </c>
      <c r="F1185" s="139">
        <f t="shared" si="73"/>
        <v>7</v>
      </c>
      <c r="G1185" s="140">
        <v>3784.55</v>
      </c>
      <c r="H1185" s="141">
        <f t="shared" si="74"/>
        <v>2.9742345803456647E-5</v>
      </c>
      <c r="I1185" s="142">
        <f t="shared" si="75"/>
        <v>2.0819642062419654E-4</v>
      </c>
    </row>
    <row r="1186" spans="1:9">
      <c r="A1186" s="143">
        <f t="shared" si="72"/>
        <v>1179</v>
      </c>
      <c r="B1186" s="138" t="s">
        <v>98</v>
      </c>
      <c r="C1186" s="275">
        <v>45187</v>
      </c>
      <c r="D1186" s="275">
        <v>45201</v>
      </c>
      <c r="E1186" s="275">
        <v>45201</v>
      </c>
      <c r="F1186" s="139">
        <f t="shared" si="73"/>
        <v>14</v>
      </c>
      <c r="G1186" s="140">
        <v>60.08</v>
      </c>
      <c r="H1186" s="141">
        <f t="shared" si="74"/>
        <v>4.72161851705401E-7</v>
      </c>
      <c r="I1186" s="142">
        <f t="shared" si="75"/>
        <v>6.6102659238756137E-6</v>
      </c>
    </row>
    <row r="1187" spans="1:9">
      <c r="A1187" s="143">
        <f t="shared" si="72"/>
        <v>1180</v>
      </c>
      <c r="B1187" s="138" t="s">
        <v>98</v>
      </c>
      <c r="C1187" s="275">
        <v>45076</v>
      </c>
      <c r="D1187" s="275">
        <v>45079</v>
      </c>
      <c r="E1187" s="275">
        <v>45079</v>
      </c>
      <c r="F1187" s="139">
        <f t="shared" si="73"/>
        <v>3</v>
      </c>
      <c r="G1187" s="140">
        <v>7063.53</v>
      </c>
      <c r="H1187" s="141">
        <f t="shared" si="74"/>
        <v>5.5511474773246519E-5</v>
      </c>
      <c r="I1187" s="142">
        <f t="shared" si="75"/>
        <v>1.6653442431973956E-4</v>
      </c>
    </row>
    <row r="1188" spans="1:9">
      <c r="A1188" s="143">
        <f t="shared" si="72"/>
        <v>1181</v>
      </c>
      <c r="B1188" s="138" t="s">
        <v>98</v>
      </c>
      <c r="C1188" s="275">
        <v>45172</v>
      </c>
      <c r="D1188" s="275">
        <v>45187</v>
      </c>
      <c r="E1188" s="275">
        <v>45187</v>
      </c>
      <c r="F1188" s="139">
        <f t="shared" si="73"/>
        <v>15</v>
      </c>
      <c r="G1188" s="140">
        <v>60.08</v>
      </c>
      <c r="H1188" s="141">
        <f t="shared" si="74"/>
        <v>4.72161851705401E-7</v>
      </c>
      <c r="I1188" s="142">
        <f t="shared" si="75"/>
        <v>7.0824277755810153E-6</v>
      </c>
    </row>
    <row r="1189" spans="1:9">
      <c r="A1189" s="143">
        <f t="shared" si="72"/>
        <v>1182</v>
      </c>
      <c r="B1189" s="138" t="s">
        <v>98</v>
      </c>
      <c r="C1189" s="275">
        <v>45184</v>
      </c>
      <c r="D1189" s="275">
        <v>45232</v>
      </c>
      <c r="E1189" s="275">
        <v>45232</v>
      </c>
      <c r="F1189" s="139">
        <f t="shared" si="73"/>
        <v>48</v>
      </c>
      <c r="G1189" s="140">
        <v>131.51</v>
      </c>
      <c r="H1189" s="141">
        <f t="shared" si="74"/>
        <v>1.0335220558884368E-6</v>
      </c>
      <c r="I1189" s="142">
        <f t="shared" si="75"/>
        <v>4.9609058682644965E-5</v>
      </c>
    </row>
    <row r="1190" spans="1:9">
      <c r="A1190" s="143">
        <f t="shared" si="72"/>
        <v>1183</v>
      </c>
      <c r="B1190" s="138" t="s">
        <v>98</v>
      </c>
      <c r="C1190" s="275">
        <v>45167</v>
      </c>
      <c r="D1190" s="275">
        <v>45167</v>
      </c>
      <c r="E1190" s="275">
        <v>45167</v>
      </c>
      <c r="F1190" s="139">
        <f t="shared" si="73"/>
        <v>0</v>
      </c>
      <c r="G1190" s="140">
        <v>4982.38</v>
      </c>
      <c r="H1190" s="141">
        <f t="shared" si="74"/>
        <v>3.9155954838547869E-5</v>
      </c>
      <c r="I1190" s="142">
        <f t="shared" si="75"/>
        <v>0</v>
      </c>
    </row>
    <row r="1191" spans="1:9">
      <c r="A1191" s="143">
        <f t="shared" si="72"/>
        <v>1184</v>
      </c>
      <c r="B1191" s="138" t="s">
        <v>98</v>
      </c>
      <c r="C1191" s="275">
        <v>45260</v>
      </c>
      <c r="D1191" s="275">
        <v>45267</v>
      </c>
      <c r="E1191" s="275">
        <v>45267</v>
      </c>
      <c r="F1191" s="139">
        <f t="shared" si="73"/>
        <v>7</v>
      </c>
      <c r="G1191" s="140">
        <v>2053.12</v>
      </c>
      <c r="H1191" s="141">
        <f t="shared" si="74"/>
        <v>1.6135235369064463E-5</v>
      </c>
      <c r="I1191" s="142">
        <f t="shared" si="75"/>
        <v>1.1294664758345124E-4</v>
      </c>
    </row>
    <row r="1192" spans="1:9">
      <c r="A1192" s="143">
        <f t="shared" si="72"/>
        <v>1185</v>
      </c>
      <c r="B1192" s="138" t="s">
        <v>98</v>
      </c>
      <c r="C1192" s="275">
        <v>45089</v>
      </c>
      <c r="D1192" s="275">
        <v>45100</v>
      </c>
      <c r="E1192" s="275">
        <v>45100</v>
      </c>
      <c r="F1192" s="139">
        <f t="shared" si="73"/>
        <v>11</v>
      </c>
      <c r="G1192" s="140">
        <v>57.68</v>
      </c>
      <c r="H1192" s="141">
        <f t="shared" si="74"/>
        <v>4.5330052607136366E-7</v>
      </c>
      <c r="I1192" s="142">
        <f t="shared" si="75"/>
        <v>4.9863057867850001E-6</v>
      </c>
    </row>
    <row r="1193" spans="1:9">
      <c r="A1193" s="143">
        <f t="shared" si="72"/>
        <v>1186</v>
      </c>
      <c r="B1193" s="138" t="s">
        <v>98</v>
      </c>
      <c r="C1193" s="275">
        <v>44935</v>
      </c>
      <c r="D1193" s="275">
        <v>44977</v>
      </c>
      <c r="E1193" s="275">
        <v>44977</v>
      </c>
      <c r="F1193" s="139">
        <f t="shared" si="73"/>
        <v>42</v>
      </c>
      <c r="G1193" s="140">
        <v>150.82</v>
      </c>
      <c r="H1193" s="141">
        <f t="shared" si="74"/>
        <v>1.1852771383856287E-6</v>
      </c>
      <c r="I1193" s="142">
        <f t="shared" si="75"/>
        <v>4.9781639812196404E-5</v>
      </c>
    </row>
    <row r="1194" spans="1:9">
      <c r="A1194" s="143">
        <f t="shared" si="72"/>
        <v>1187</v>
      </c>
      <c r="B1194" s="138" t="s">
        <v>98</v>
      </c>
      <c r="C1194" s="275">
        <v>45147</v>
      </c>
      <c r="D1194" s="275">
        <v>45156</v>
      </c>
      <c r="E1194" s="275">
        <v>45156</v>
      </c>
      <c r="F1194" s="139">
        <f t="shared" si="73"/>
        <v>9</v>
      </c>
      <c r="G1194" s="140">
        <v>549.13</v>
      </c>
      <c r="H1194" s="141">
        <f t="shared" si="74"/>
        <v>4.3155498939245484E-6</v>
      </c>
      <c r="I1194" s="142">
        <f t="shared" si="75"/>
        <v>3.8839949045320933E-5</v>
      </c>
    </row>
    <row r="1195" spans="1:9">
      <c r="A1195" s="143">
        <f t="shared" si="72"/>
        <v>1188</v>
      </c>
      <c r="B1195" s="138" t="s">
        <v>98</v>
      </c>
      <c r="C1195" s="275">
        <v>45281</v>
      </c>
      <c r="D1195" s="275">
        <v>45313</v>
      </c>
      <c r="E1195" s="275">
        <v>45313</v>
      </c>
      <c r="F1195" s="139">
        <f t="shared" si="73"/>
        <v>32</v>
      </c>
      <c r="G1195" s="140">
        <v>2183.86</v>
      </c>
      <c r="H1195" s="141">
        <f t="shared" si="74"/>
        <v>1.7162706082978648E-5</v>
      </c>
      <c r="I1195" s="142">
        <f t="shared" si="75"/>
        <v>5.4920659465531674E-4</v>
      </c>
    </row>
    <row r="1196" spans="1:9">
      <c r="A1196" s="143">
        <f t="shared" si="72"/>
        <v>1189</v>
      </c>
      <c r="B1196" s="138" t="s">
        <v>98</v>
      </c>
      <c r="C1196" s="275">
        <v>45287</v>
      </c>
      <c r="D1196" s="275">
        <v>45302</v>
      </c>
      <c r="E1196" s="275">
        <v>45302</v>
      </c>
      <c r="F1196" s="139">
        <f t="shared" si="73"/>
        <v>15</v>
      </c>
      <c r="G1196" s="140">
        <v>18295.05</v>
      </c>
      <c r="H1196" s="141">
        <f t="shared" si="74"/>
        <v>1.4377870647541439E-4</v>
      </c>
      <c r="I1196" s="142">
        <f t="shared" si="75"/>
        <v>2.1566805971312158E-3</v>
      </c>
    </row>
    <row r="1197" spans="1:9">
      <c r="A1197" s="143">
        <f t="shared" si="72"/>
        <v>1190</v>
      </c>
      <c r="B1197" s="138" t="s">
        <v>98</v>
      </c>
      <c r="C1197" s="275">
        <v>45125</v>
      </c>
      <c r="D1197" s="275">
        <v>45133</v>
      </c>
      <c r="E1197" s="275">
        <v>45133</v>
      </c>
      <c r="F1197" s="139">
        <f t="shared" si="73"/>
        <v>8</v>
      </c>
      <c r="G1197" s="140">
        <v>266.61</v>
      </c>
      <c r="H1197" s="141">
        <f t="shared" si="74"/>
        <v>2.0952575113711214E-6</v>
      </c>
      <c r="I1197" s="142">
        <f t="shared" si="75"/>
        <v>1.6762060090968971E-5</v>
      </c>
    </row>
    <row r="1198" spans="1:9">
      <c r="A1198" s="143">
        <f t="shared" si="72"/>
        <v>1191</v>
      </c>
      <c r="B1198" s="138" t="s">
        <v>98</v>
      </c>
      <c r="C1198" s="275">
        <v>45041</v>
      </c>
      <c r="D1198" s="275">
        <v>45051</v>
      </c>
      <c r="E1198" s="275">
        <v>45051</v>
      </c>
      <c r="F1198" s="139">
        <f t="shared" si="73"/>
        <v>10</v>
      </c>
      <c r="G1198" s="140">
        <v>50.74</v>
      </c>
      <c r="H1198" s="141">
        <f t="shared" si="74"/>
        <v>3.9875985944627241E-7</v>
      </c>
      <c r="I1198" s="142">
        <f t="shared" si="75"/>
        <v>3.9875985944627243E-6</v>
      </c>
    </row>
    <row r="1199" spans="1:9">
      <c r="A1199" s="143">
        <f t="shared" si="72"/>
        <v>1192</v>
      </c>
      <c r="B1199" s="138" t="s">
        <v>98</v>
      </c>
      <c r="C1199" s="275">
        <v>44938</v>
      </c>
      <c r="D1199" s="275">
        <v>45205</v>
      </c>
      <c r="E1199" s="275">
        <v>45205</v>
      </c>
      <c r="F1199" s="139">
        <f t="shared" si="73"/>
        <v>267</v>
      </c>
      <c r="G1199" s="140">
        <v>858.59</v>
      </c>
      <c r="H1199" s="141">
        <f t="shared" si="74"/>
        <v>6.7475606567200441E-6</v>
      </c>
      <c r="I1199" s="142">
        <f t="shared" si="75"/>
        <v>1.8015986953442518E-3</v>
      </c>
    </row>
    <row r="1200" spans="1:9">
      <c r="A1200" s="143">
        <f t="shared" si="72"/>
        <v>1193</v>
      </c>
      <c r="B1200" s="138" t="s">
        <v>98</v>
      </c>
      <c r="C1200" s="275">
        <v>45211</v>
      </c>
      <c r="D1200" s="275">
        <v>45244</v>
      </c>
      <c r="E1200" s="275">
        <v>45244</v>
      </c>
      <c r="F1200" s="139">
        <f t="shared" si="73"/>
        <v>33</v>
      </c>
      <c r="G1200" s="140">
        <v>192.27</v>
      </c>
      <c r="H1200" s="141">
        <f t="shared" si="74"/>
        <v>1.5110279498568152E-6</v>
      </c>
      <c r="I1200" s="142">
        <f t="shared" si="75"/>
        <v>4.9863922345274904E-5</v>
      </c>
    </row>
    <row r="1201" spans="1:9">
      <c r="A1201" s="143">
        <f t="shared" si="72"/>
        <v>1194</v>
      </c>
      <c r="B1201" s="138" t="s">
        <v>98</v>
      </c>
      <c r="C1201" s="275">
        <v>45017</v>
      </c>
      <c r="D1201" s="275">
        <v>45022</v>
      </c>
      <c r="E1201" s="275">
        <v>45022</v>
      </c>
      <c r="F1201" s="139">
        <f t="shared" si="73"/>
        <v>5</v>
      </c>
      <c r="G1201" s="140">
        <v>1041.71</v>
      </c>
      <c r="H1201" s="141">
        <f t="shared" si="74"/>
        <v>8.1866798025970923E-6</v>
      </c>
      <c r="I1201" s="142">
        <f t="shared" si="75"/>
        <v>4.0933399012985463E-5</v>
      </c>
    </row>
    <row r="1202" spans="1:9">
      <c r="A1202" s="143">
        <f t="shared" si="72"/>
        <v>1195</v>
      </c>
      <c r="B1202" s="138" t="s">
        <v>98</v>
      </c>
      <c r="C1202" s="275">
        <v>45190</v>
      </c>
      <c r="D1202" s="275">
        <v>45190</v>
      </c>
      <c r="E1202" s="275">
        <v>45190</v>
      </c>
      <c r="F1202" s="139">
        <f t="shared" si="73"/>
        <v>0</v>
      </c>
      <c r="G1202" s="140">
        <v>1103.02</v>
      </c>
      <c r="H1202" s="141">
        <f t="shared" si="74"/>
        <v>8.668508083689937E-6</v>
      </c>
      <c r="I1202" s="142">
        <f t="shared" si="75"/>
        <v>0</v>
      </c>
    </row>
    <row r="1203" spans="1:9">
      <c r="A1203" s="143">
        <f t="shared" si="72"/>
        <v>1196</v>
      </c>
      <c r="B1203" s="138" t="s">
        <v>98</v>
      </c>
      <c r="C1203" s="275">
        <v>45274</v>
      </c>
      <c r="D1203" s="275">
        <v>45279</v>
      </c>
      <c r="E1203" s="275">
        <v>45279</v>
      </c>
      <c r="F1203" s="139">
        <f t="shared" si="73"/>
        <v>5</v>
      </c>
      <c r="G1203" s="140">
        <v>5841.29</v>
      </c>
      <c r="H1203" s="141">
        <f t="shared" si="74"/>
        <v>4.5906030338685784E-5</v>
      </c>
      <c r="I1203" s="142">
        <f t="shared" si="75"/>
        <v>2.2953015169342893E-4</v>
      </c>
    </row>
    <row r="1204" spans="1:9">
      <c r="A1204" s="143">
        <f t="shared" si="72"/>
        <v>1197</v>
      </c>
      <c r="B1204" s="138" t="s">
        <v>98</v>
      </c>
      <c r="C1204" s="275">
        <v>45204</v>
      </c>
      <c r="D1204" s="275">
        <v>45212</v>
      </c>
      <c r="E1204" s="275">
        <v>45212</v>
      </c>
      <c r="F1204" s="139">
        <f t="shared" si="73"/>
        <v>8</v>
      </c>
      <c r="G1204" s="140">
        <v>249.48</v>
      </c>
      <c r="H1204" s="141">
        <f t="shared" si="74"/>
        <v>1.9606347996581798E-6</v>
      </c>
      <c r="I1204" s="142">
        <f t="shared" si="75"/>
        <v>1.5685078397265438E-5</v>
      </c>
    </row>
    <row r="1205" spans="1:9">
      <c r="A1205" s="143">
        <f t="shared" si="72"/>
        <v>1198</v>
      </c>
      <c r="B1205" s="138" t="s">
        <v>98</v>
      </c>
      <c r="C1205" s="275">
        <v>45207</v>
      </c>
      <c r="D1205" s="275">
        <v>45216</v>
      </c>
      <c r="E1205" s="275">
        <v>45216</v>
      </c>
      <c r="F1205" s="139">
        <f t="shared" si="73"/>
        <v>9</v>
      </c>
      <c r="G1205" s="140">
        <v>87.94</v>
      </c>
      <c r="H1205" s="141">
        <f t="shared" si="74"/>
        <v>6.9111040677385088E-7</v>
      </c>
      <c r="I1205" s="142">
        <f t="shared" si="75"/>
        <v>6.2199936609646579E-6</v>
      </c>
    </row>
    <row r="1206" spans="1:9">
      <c r="A1206" s="143">
        <f t="shared" si="72"/>
        <v>1199</v>
      </c>
      <c r="B1206" s="138" t="s">
        <v>98</v>
      </c>
      <c r="C1206" s="275">
        <v>45247</v>
      </c>
      <c r="D1206" s="275">
        <v>45293</v>
      </c>
      <c r="E1206" s="275">
        <v>45293</v>
      </c>
      <c r="F1206" s="139">
        <f t="shared" si="73"/>
        <v>46</v>
      </c>
      <c r="G1206" s="140">
        <v>1142.21</v>
      </c>
      <c r="H1206" s="141">
        <f t="shared" si="74"/>
        <v>8.9764978135224058E-6</v>
      </c>
      <c r="I1206" s="142">
        <f t="shared" si="75"/>
        <v>4.1291889942203069E-4</v>
      </c>
    </row>
    <row r="1207" spans="1:9">
      <c r="A1207" s="143">
        <f t="shared" si="72"/>
        <v>1200</v>
      </c>
      <c r="B1207" s="138" t="s">
        <v>98</v>
      </c>
      <c r="C1207" s="275">
        <v>45198</v>
      </c>
      <c r="D1207" s="275">
        <v>45202</v>
      </c>
      <c r="E1207" s="275">
        <v>45202</v>
      </c>
      <c r="F1207" s="139">
        <f t="shared" si="73"/>
        <v>4</v>
      </c>
      <c r="G1207" s="140">
        <v>60.08</v>
      </c>
      <c r="H1207" s="141">
        <f t="shared" si="74"/>
        <v>4.72161851705401E-7</v>
      </c>
      <c r="I1207" s="142">
        <f t="shared" si="75"/>
        <v>1.888647406821604E-6</v>
      </c>
    </row>
    <row r="1208" spans="1:9">
      <c r="A1208" s="143">
        <f t="shared" si="72"/>
        <v>1201</v>
      </c>
      <c r="B1208" s="138" t="s">
        <v>98</v>
      </c>
      <c r="C1208" s="275">
        <v>45219</v>
      </c>
      <c r="D1208" s="275">
        <v>45226</v>
      </c>
      <c r="E1208" s="275">
        <v>45226</v>
      </c>
      <c r="F1208" s="139">
        <f t="shared" si="73"/>
        <v>7</v>
      </c>
      <c r="G1208" s="140">
        <v>60.08</v>
      </c>
      <c r="H1208" s="141">
        <f t="shared" si="74"/>
        <v>4.72161851705401E-7</v>
      </c>
      <c r="I1208" s="142">
        <f t="shared" si="75"/>
        <v>3.3051329619378069E-6</v>
      </c>
    </row>
    <row r="1209" spans="1:9">
      <c r="A1209" s="143">
        <f t="shared" si="72"/>
        <v>1202</v>
      </c>
      <c r="B1209" s="138" t="s">
        <v>98</v>
      </c>
      <c r="C1209" s="275">
        <v>45082</v>
      </c>
      <c r="D1209" s="275">
        <v>45085</v>
      </c>
      <c r="E1209" s="275">
        <v>45085</v>
      </c>
      <c r="F1209" s="139">
        <f t="shared" si="73"/>
        <v>3</v>
      </c>
      <c r="G1209" s="140">
        <v>286.23</v>
      </c>
      <c r="H1209" s="141">
        <f t="shared" si="74"/>
        <v>2.2494488484293764E-6</v>
      </c>
      <c r="I1209" s="142">
        <f t="shared" si="75"/>
        <v>6.7483465452881293E-6</v>
      </c>
    </row>
    <row r="1210" spans="1:9">
      <c r="A1210" s="143">
        <f t="shared" si="72"/>
        <v>1203</v>
      </c>
      <c r="B1210" s="138" t="s">
        <v>98</v>
      </c>
      <c r="C1210" s="275">
        <v>45000</v>
      </c>
      <c r="D1210" s="275">
        <v>45005</v>
      </c>
      <c r="E1210" s="275">
        <v>45005</v>
      </c>
      <c r="F1210" s="139">
        <f t="shared" si="73"/>
        <v>5</v>
      </c>
      <c r="G1210" s="140">
        <v>13399.71</v>
      </c>
      <c r="H1210" s="141">
        <f t="shared" si="74"/>
        <v>1.053067890465276E-4</v>
      </c>
      <c r="I1210" s="142">
        <f t="shared" si="75"/>
        <v>5.2653394523263807E-4</v>
      </c>
    </row>
    <row r="1211" spans="1:9">
      <c r="A1211" s="143">
        <f t="shared" si="72"/>
        <v>1204</v>
      </c>
      <c r="B1211" s="138" t="s">
        <v>98</v>
      </c>
      <c r="C1211" s="275">
        <v>45096</v>
      </c>
      <c r="D1211" s="275">
        <v>45099</v>
      </c>
      <c r="E1211" s="275">
        <v>45099</v>
      </c>
      <c r="F1211" s="139">
        <f t="shared" si="73"/>
        <v>3</v>
      </c>
      <c r="G1211" s="140">
        <v>1187.19</v>
      </c>
      <c r="H1211" s="141">
        <f t="shared" si="74"/>
        <v>9.3299904914469877E-6</v>
      </c>
      <c r="I1211" s="142">
        <f t="shared" si="75"/>
        <v>2.7989971474340963E-5</v>
      </c>
    </row>
    <row r="1212" spans="1:9">
      <c r="A1212" s="143">
        <f t="shared" si="72"/>
        <v>1205</v>
      </c>
      <c r="B1212" s="138" t="s">
        <v>98</v>
      </c>
      <c r="C1212" s="275">
        <v>45244</v>
      </c>
      <c r="D1212" s="275">
        <v>45250</v>
      </c>
      <c r="E1212" s="275">
        <v>45250</v>
      </c>
      <c r="F1212" s="139">
        <f t="shared" si="73"/>
        <v>6</v>
      </c>
      <c r="G1212" s="140">
        <v>4747.1499999999996</v>
      </c>
      <c r="H1212" s="141">
        <f t="shared" si="74"/>
        <v>3.7307309159841777E-5</v>
      </c>
      <c r="I1212" s="142">
        <f t="shared" si="75"/>
        <v>2.2384385495905065E-4</v>
      </c>
    </row>
    <row r="1213" spans="1:9">
      <c r="A1213" s="143">
        <f t="shared" si="72"/>
        <v>1206</v>
      </c>
      <c r="B1213" s="138" t="s">
        <v>98</v>
      </c>
      <c r="C1213" s="275">
        <v>45131</v>
      </c>
      <c r="D1213" s="275">
        <v>45142</v>
      </c>
      <c r="E1213" s="275">
        <v>45142</v>
      </c>
      <c r="F1213" s="139">
        <f t="shared" si="73"/>
        <v>11</v>
      </c>
      <c r="G1213" s="140">
        <v>190.07</v>
      </c>
      <c r="H1213" s="141">
        <f t="shared" si="74"/>
        <v>1.4937384013589474E-6</v>
      </c>
      <c r="I1213" s="142">
        <f t="shared" si="75"/>
        <v>1.6431122414948423E-5</v>
      </c>
    </row>
    <row r="1214" spans="1:9">
      <c r="A1214" s="143">
        <f t="shared" si="72"/>
        <v>1207</v>
      </c>
      <c r="B1214" s="138" t="s">
        <v>98</v>
      </c>
      <c r="C1214" s="275">
        <v>45218</v>
      </c>
      <c r="D1214" s="275">
        <v>45230</v>
      </c>
      <c r="E1214" s="275">
        <v>45230</v>
      </c>
      <c r="F1214" s="139">
        <f t="shared" si="73"/>
        <v>12</v>
      </c>
      <c r="G1214" s="140">
        <v>64.66</v>
      </c>
      <c r="H1214" s="141">
        <f t="shared" si="74"/>
        <v>5.081555481236889E-7</v>
      </c>
      <c r="I1214" s="142">
        <f t="shared" si="75"/>
        <v>6.0978665774842664E-6</v>
      </c>
    </row>
    <row r="1215" spans="1:9">
      <c r="A1215" s="143">
        <f t="shared" si="72"/>
        <v>1208</v>
      </c>
      <c r="B1215" s="138" t="s">
        <v>98</v>
      </c>
      <c r="C1215" s="275">
        <v>45146</v>
      </c>
      <c r="D1215" s="275">
        <v>45149</v>
      </c>
      <c r="E1215" s="275">
        <v>45149</v>
      </c>
      <c r="F1215" s="139">
        <f t="shared" si="73"/>
        <v>3</v>
      </c>
      <c r="G1215" s="140">
        <v>2492.12</v>
      </c>
      <c r="H1215" s="141">
        <f t="shared" si="74"/>
        <v>1.9585286182957123E-5</v>
      </c>
      <c r="I1215" s="142">
        <f t="shared" si="75"/>
        <v>5.8755858548871369E-5</v>
      </c>
    </row>
    <row r="1216" spans="1:9">
      <c r="A1216" s="143">
        <f t="shared" si="72"/>
        <v>1209</v>
      </c>
      <c r="B1216" s="138" t="s">
        <v>98</v>
      </c>
      <c r="C1216" s="275">
        <v>45226</v>
      </c>
      <c r="D1216" s="275">
        <v>45240</v>
      </c>
      <c r="E1216" s="275">
        <v>45240</v>
      </c>
      <c r="F1216" s="139">
        <f t="shared" si="73"/>
        <v>14</v>
      </c>
      <c r="G1216" s="140">
        <v>933</v>
      </c>
      <c r="H1216" s="141">
        <f t="shared" si="74"/>
        <v>7.3323403402320094E-6</v>
      </c>
      <c r="I1216" s="142">
        <f t="shared" si="75"/>
        <v>1.0265276476324814E-4</v>
      </c>
    </row>
    <row r="1217" spans="1:9">
      <c r="A1217" s="143">
        <f t="shared" si="72"/>
        <v>1210</v>
      </c>
      <c r="B1217" s="138" t="s">
        <v>98</v>
      </c>
      <c r="C1217" s="275">
        <v>45107</v>
      </c>
      <c r="D1217" s="275">
        <v>45110</v>
      </c>
      <c r="E1217" s="275">
        <v>45110</v>
      </c>
      <c r="F1217" s="139">
        <f t="shared" si="73"/>
        <v>3</v>
      </c>
      <c r="G1217" s="140">
        <v>345.34</v>
      </c>
      <c r="H1217" s="141">
        <f t="shared" si="74"/>
        <v>2.7139875810243538E-6</v>
      </c>
      <c r="I1217" s="142">
        <f t="shared" si="75"/>
        <v>8.1419627430730619E-6</v>
      </c>
    </row>
    <row r="1218" spans="1:9">
      <c r="A1218" s="143">
        <f t="shared" si="72"/>
        <v>1211</v>
      </c>
      <c r="B1218" s="138" t="s">
        <v>98</v>
      </c>
      <c r="C1218" s="275">
        <v>45230</v>
      </c>
      <c r="D1218" s="275">
        <v>45231</v>
      </c>
      <c r="E1218" s="275">
        <v>45231</v>
      </c>
      <c r="F1218" s="139">
        <f t="shared" si="73"/>
        <v>1</v>
      </c>
      <c r="G1218" s="140">
        <v>427.96</v>
      </c>
      <c r="H1218" s="141">
        <f t="shared" si="74"/>
        <v>3.3632887159760885E-6</v>
      </c>
      <c r="I1218" s="142">
        <f t="shared" si="75"/>
        <v>3.3632887159760885E-6</v>
      </c>
    </row>
    <row r="1219" spans="1:9">
      <c r="A1219" s="143">
        <f t="shared" si="72"/>
        <v>1212</v>
      </c>
      <c r="B1219" s="138" t="s">
        <v>98</v>
      </c>
      <c r="C1219" s="275">
        <v>45181</v>
      </c>
      <c r="D1219" s="275">
        <v>45189</v>
      </c>
      <c r="E1219" s="275">
        <v>45189</v>
      </c>
      <c r="F1219" s="139">
        <f t="shared" si="73"/>
        <v>8</v>
      </c>
      <c r="G1219" s="140">
        <v>679.11</v>
      </c>
      <c r="H1219" s="141">
        <f t="shared" si="74"/>
        <v>5.3370478547212859E-6</v>
      </c>
      <c r="I1219" s="142">
        <f t="shared" si="75"/>
        <v>4.2696382837770287E-5</v>
      </c>
    </row>
    <row r="1220" spans="1:9">
      <c r="A1220" s="143">
        <f t="shared" si="72"/>
        <v>1213</v>
      </c>
      <c r="B1220" s="138" t="s">
        <v>98</v>
      </c>
      <c r="C1220" s="275">
        <v>45119</v>
      </c>
      <c r="D1220" s="275">
        <v>45154</v>
      </c>
      <c r="E1220" s="275">
        <v>45154</v>
      </c>
      <c r="F1220" s="139">
        <f t="shared" si="73"/>
        <v>35</v>
      </c>
      <c r="G1220" s="140">
        <v>10.26</v>
      </c>
      <c r="H1220" s="141">
        <f t="shared" si="74"/>
        <v>8.0632167085509552E-8</v>
      </c>
      <c r="I1220" s="142">
        <f t="shared" si="75"/>
        <v>2.8221258479928343E-6</v>
      </c>
    </row>
    <row r="1221" spans="1:9">
      <c r="A1221" s="143">
        <f t="shared" si="72"/>
        <v>1214</v>
      </c>
      <c r="B1221" s="138" t="s">
        <v>98</v>
      </c>
      <c r="C1221" s="275">
        <v>44977</v>
      </c>
      <c r="D1221" s="275">
        <v>44977</v>
      </c>
      <c r="E1221" s="275">
        <v>44977</v>
      </c>
      <c r="F1221" s="139">
        <f t="shared" si="73"/>
        <v>0</v>
      </c>
      <c r="G1221" s="140">
        <v>13340.71</v>
      </c>
      <c r="H1221" s="141">
        <f t="shared" si="74"/>
        <v>1.0484311479135752E-4</v>
      </c>
      <c r="I1221" s="142">
        <f t="shared" si="75"/>
        <v>0</v>
      </c>
    </row>
    <row r="1222" spans="1:9">
      <c r="A1222" s="143">
        <f t="shared" si="72"/>
        <v>1215</v>
      </c>
      <c r="B1222" s="138" t="s">
        <v>98</v>
      </c>
      <c r="C1222" s="275">
        <v>45212</v>
      </c>
      <c r="D1222" s="275">
        <v>45225</v>
      </c>
      <c r="E1222" s="275">
        <v>45225</v>
      </c>
      <c r="F1222" s="139">
        <f t="shared" si="73"/>
        <v>13</v>
      </c>
      <c r="G1222" s="140">
        <v>196.52</v>
      </c>
      <c r="H1222" s="141">
        <f t="shared" si="74"/>
        <v>1.5444282140004229E-6</v>
      </c>
      <c r="I1222" s="142">
        <f t="shared" si="75"/>
        <v>2.0077566782005499E-5</v>
      </c>
    </row>
    <row r="1223" spans="1:9">
      <c r="A1223" s="143">
        <f t="shared" si="72"/>
        <v>1216</v>
      </c>
      <c r="B1223" s="138" t="s">
        <v>98</v>
      </c>
      <c r="C1223" s="275">
        <v>45070</v>
      </c>
      <c r="D1223" s="275">
        <v>45077</v>
      </c>
      <c r="E1223" s="275">
        <v>45077</v>
      </c>
      <c r="F1223" s="139">
        <f t="shared" si="73"/>
        <v>7</v>
      </c>
      <c r="G1223" s="140">
        <v>1060.98</v>
      </c>
      <c r="H1223" s="141">
        <f t="shared" si="74"/>
        <v>8.3381205296670495E-6</v>
      </c>
      <c r="I1223" s="142">
        <f t="shared" si="75"/>
        <v>5.8366843707669345E-5</v>
      </c>
    </row>
    <row r="1224" spans="1:9">
      <c r="A1224" s="143">
        <f t="shared" ref="A1224:A1287" si="76">A1223+1</f>
        <v>1217</v>
      </c>
      <c r="B1224" s="138" t="s">
        <v>98</v>
      </c>
      <c r="C1224" s="275">
        <v>45205</v>
      </c>
      <c r="D1224" s="275">
        <v>45225</v>
      </c>
      <c r="E1224" s="275">
        <v>45225</v>
      </c>
      <c r="F1224" s="139">
        <f t="shared" ref="F1224:F1287" si="77">E1224-C1224</f>
        <v>20</v>
      </c>
      <c r="G1224" s="140">
        <v>248.03</v>
      </c>
      <c r="H1224" s="141">
        <f t="shared" ref="H1224:H1287" si="78">G1224/$G$8894</f>
        <v>1.949239415420949E-6</v>
      </c>
      <c r="I1224" s="142">
        <f t="shared" ref="I1224:I1287" si="79">H1224*F1224</f>
        <v>3.8984788308418981E-5</v>
      </c>
    </row>
    <row r="1225" spans="1:9">
      <c r="A1225" s="143">
        <f t="shared" si="76"/>
        <v>1218</v>
      </c>
      <c r="B1225" s="138" t="s">
        <v>98</v>
      </c>
      <c r="C1225" s="275">
        <v>45106</v>
      </c>
      <c r="D1225" s="275">
        <v>45112</v>
      </c>
      <c r="E1225" s="275">
        <v>45112</v>
      </c>
      <c r="F1225" s="139">
        <f t="shared" si="77"/>
        <v>6</v>
      </c>
      <c r="G1225" s="140">
        <v>592.23</v>
      </c>
      <c r="H1225" s="141">
        <f t="shared" si="78"/>
        <v>4.6542678667691353E-6</v>
      </c>
      <c r="I1225" s="142">
        <f t="shared" si="79"/>
        <v>2.7925607200614812E-5</v>
      </c>
    </row>
    <row r="1226" spans="1:9">
      <c r="A1226" s="143">
        <f t="shared" si="76"/>
        <v>1219</v>
      </c>
      <c r="B1226" s="138" t="s">
        <v>98</v>
      </c>
      <c r="C1226" s="275">
        <v>45230</v>
      </c>
      <c r="D1226" s="275">
        <v>45233</v>
      </c>
      <c r="E1226" s="275">
        <v>45233</v>
      </c>
      <c r="F1226" s="139">
        <f t="shared" si="77"/>
        <v>3</v>
      </c>
      <c r="G1226" s="140">
        <v>40.06</v>
      </c>
      <c r="H1226" s="141">
        <f t="shared" si="78"/>
        <v>3.1482696037480637E-7</v>
      </c>
      <c r="I1226" s="142">
        <f t="shared" si="79"/>
        <v>9.444808811244191E-7</v>
      </c>
    </row>
    <row r="1227" spans="1:9">
      <c r="A1227" s="143">
        <f t="shared" si="76"/>
        <v>1220</v>
      </c>
      <c r="B1227" s="138" t="s">
        <v>98</v>
      </c>
      <c r="C1227" s="275">
        <v>45240</v>
      </c>
      <c r="D1227" s="275">
        <v>45251</v>
      </c>
      <c r="E1227" s="275">
        <v>45251</v>
      </c>
      <c r="F1227" s="139">
        <f t="shared" si="77"/>
        <v>11</v>
      </c>
      <c r="G1227" s="140">
        <v>2954.84</v>
      </c>
      <c r="H1227" s="141">
        <f t="shared" si="78"/>
        <v>2.3221749765199521E-5</v>
      </c>
      <c r="I1227" s="142">
        <f t="shared" si="79"/>
        <v>2.5543924741719474E-4</v>
      </c>
    </row>
    <row r="1228" spans="1:9">
      <c r="A1228" s="143">
        <f t="shared" si="76"/>
        <v>1221</v>
      </c>
      <c r="B1228" s="138" t="s">
        <v>98</v>
      </c>
      <c r="C1228" s="275">
        <v>45015</v>
      </c>
      <c r="D1228" s="275">
        <v>45015</v>
      </c>
      <c r="E1228" s="275">
        <v>45015</v>
      </c>
      <c r="F1228" s="139">
        <f t="shared" si="77"/>
        <v>0</v>
      </c>
      <c r="G1228" s="140">
        <v>19755.39</v>
      </c>
      <c r="H1228" s="141">
        <f t="shared" si="78"/>
        <v>1.5525535159058524E-4</v>
      </c>
      <c r="I1228" s="142">
        <f t="shared" si="79"/>
        <v>0</v>
      </c>
    </row>
    <row r="1229" spans="1:9">
      <c r="A1229" s="143">
        <f t="shared" si="76"/>
        <v>1222</v>
      </c>
      <c r="B1229" s="138" t="s">
        <v>98</v>
      </c>
      <c r="C1229" s="275">
        <v>45167</v>
      </c>
      <c r="D1229" s="275">
        <v>45180</v>
      </c>
      <c r="E1229" s="275">
        <v>45180</v>
      </c>
      <c r="F1229" s="139">
        <f t="shared" si="77"/>
        <v>13</v>
      </c>
      <c r="G1229" s="140">
        <v>60.08</v>
      </c>
      <c r="H1229" s="141">
        <f t="shared" si="78"/>
        <v>4.72161851705401E-7</v>
      </c>
      <c r="I1229" s="142">
        <f t="shared" si="79"/>
        <v>6.1381040721702131E-6</v>
      </c>
    </row>
    <row r="1230" spans="1:9">
      <c r="A1230" s="143">
        <f t="shared" si="76"/>
        <v>1223</v>
      </c>
      <c r="B1230" s="138" t="s">
        <v>98</v>
      </c>
      <c r="C1230" s="275">
        <v>45132</v>
      </c>
      <c r="D1230" s="275">
        <v>45138</v>
      </c>
      <c r="E1230" s="275">
        <v>45138</v>
      </c>
      <c r="F1230" s="139">
        <f t="shared" si="77"/>
        <v>6</v>
      </c>
      <c r="G1230" s="140">
        <v>5745.52</v>
      </c>
      <c r="H1230" s="141">
        <f t="shared" si="78"/>
        <v>4.5153384857030887E-5</v>
      </c>
      <c r="I1230" s="142">
        <f t="shared" si="79"/>
        <v>2.7092030914218534E-4</v>
      </c>
    </row>
    <row r="1231" spans="1:9">
      <c r="A1231" s="143">
        <f t="shared" si="76"/>
        <v>1224</v>
      </c>
      <c r="B1231" s="138" t="s">
        <v>98</v>
      </c>
      <c r="C1231" s="275">
        <v>45158</v>
      </c>
      <c r="D1231" s="275">
        <v>45160</v>
      </c>
      <c r="E1231" s="275">
        <v>45160</v>
      </c>
      <c r="F1231" s="139">
        <f t="shared" si="77"/>
        <v>2</v>
      </c>
      <c r="G1231" s="140">
        <v>198.27</v>
      </c>
      <c r="H1231" s="141">
        <f t="shared" si="78"/>
        <v>1.5581812639419085E-6</v>
      </c>
      <c r="I1231" s="142">
        <f t="shared" si="79"/>
        <v>3.1163625278838171E-6</v>
      </c>
    </row>
    <row r="1232" spans="1:9">
      <c r="A1232" s="143">
        <f t="shared" si="76"/>
        <v>1225</v>
      </c>
      <c r="B1232" s="138" t="s">
        <v>98</v>
      </c>
      <c r="C1232" s="275">
        <v>44994</v>
      </c>
      <c r="D1232" s="275">
        <v>45012</v>
      </c>
      <c r="E1232" s="275">
        <v>45012</v>
      </c>
      <c r="F1232" s="139">
        <f t="shared" si="77"/>
        <v>18</v>
      </c>
      <c r="G1232" s="140">
        <v>9.8699999999999992</v>
      </c>
      <c r="H1232" s="141">
        <f t="shared" si="78"/>
        <v>7.7567201669978481E-8</v>
      </c>
      <c r="I1232" s="142">
        <f t="shared" si="79"/>
        <v>1.3962096300596128E-6</v>
      </c>
    </row>
    <row r="1233" spans="1:9">
      <c r="A1233" s="143">
        <f t="shared" si="76"/>
        <v>1226</v>
      </c>
      <c r="B1233" s="138" t="s">
        <v>98</v>
      </c>
      <c r="C1233" s="275">
        <v>45211</v>
      </c>
      <c r="D1233" s="275">
        <v>45219</v>
      </c>
      <c r="E1233" s="275">
        <v>45219</v>
      </c>
      <c r="F1233" s="139">
        <f t="shared" si="77"/>
        <v>8</v>
      </c>
      <c r="G1233" s="140">
        <v>441.58</v>
      </c>
      <c r="H1233" s="141">
        <f t="shared" si="78"/>
        <v>3.4703267389492506E-6</v>
      </c>
      <c r="I1233" s="142">
        <f t="shared" si="79"/>
        <v>2.7762613911594005E-5</v>
      </c>
    </row>
    <row r="1234" spans="1:9">
      <c r="A1234" s="143">
        <f t="shared" si="76"/>
        <v>1227</v>
      </c>
      <c r="B1234" s="138" t="s">
        <v>98</v>
      </c>
      <c r="C1234" s="275">
        <v>45288</v>
      </c>
      <c r="D1234" s="275">
        <v>45302</v>
      </c>
      <c r="E1234" s="275">
        <v>45302</v>
      </c>
      <c r="F1234" s="139">
        <f t="shared" si="77"/>
        <v>14</v>
      </c>
      <c r="G1234" s="140">
        <v>18515.91</v>
      </c>
      <c r="H1234" s="141">
        <f t="shared" si="78"/>
        <v>1.4551441996688667E-4</v>
      </c>
      <c r="I1234" s="142">
        <f t="shared" si="79"/>
        <v>2.0372018795364135E-3</v>
      </c>
    </row>
    <row r="1235" spans="1:9">
      <c r="A1235" s="143">
        <f t="shared" si="76"/>
        <v>1228</v>
      </c>
      <c r="B1235" s="138" t="s">
        <v>98</v>
      </c>
      <c r="C1235" s="275">
        <v>45022</v>
      </c>
      <c r="D1235" s="275">
        <v>45232</v>
      </c>
      <c r="E1235" s="275">
        <v>45232</v>
      </c>
      <c r="F1235" s="139">
        <f t="shared" si="77"/>
        <v>210</v>
      </c>
      <c r="G1235" s="140">
        <v>218.5</v>
      </c>
      <c r="H1235" s="141">
        <f t="shared" si="78"/>
        <v>1.7171665212654814E-6</v>
      </c>
      <c r="I1235" s="142">
        <f t="shared" si="79"/>
        <v>3.606049694657511E-4</v>
      </c>
    </row>
    <row r="1236" spans="1:9">
      <c r="A1236" s="143">
        <f t="shared" si="76"/>
        <v>1229</v>
      </c>
      <c r="B1236" s="138" t="s">
        <v>98</v>
      </c>
      <c r="C1236" s="275">
        <v>44960</v>
      </c>
      <c r="D1236" s="275">
        <v>44972</v>
      </c>
      <c r="E1236" s="275">
        <v>44972</v>
      </c>
      <c r="F1236" s="139">
        <f t="shared" si="77"/>
        <v>12</v>
      </c>
      <c r="G1236" s="140">
        <v>4894.25</v>
      </c>
      <c r="H1236" s="141">
        <f t="shared" si="78"/>
        <v>3.8463351243494651E-5</v>
      </c>
      <c r="I1236" s="142">
        <f t="shared" si="79"/>
        <v>4.6156021492193579E-4</v>
      </c>
    </row>
    <row r="1237" spans="1:9">
      <c r="A1237" s="143">
        <f t="shared" si="76"/>
        <v>1230</v>
      </c>
      <c r="B1237" s="138" t="s">
        <v>98</v>
      </c>
      <c r="C1237" s="275">
        <v>44951</v>
      </c>
      <c r="D1237" s="275">
        <v>45020</v>
      </c>
      <c r="E1237" s="275">
        <v>45020</v>
      </c>
      <c r="F1237" s="139">
        <f t="shared" si="77"/>
        <v>69</v>
      </c>
      <c r="G1237" s="140">
        <v>829.72</v>
      </c>
      <c r="H1237" s="141">
        <f t="shared" si="78"/>
        <v>6.5206746271139366E-6</v>
      </c>
      <c r="I1237" s="142">
        <f t="shared" si="79"/>
        <v>4.4992654927086161E-4</v>
      </c>
    </row>
    <row r="1238" spans="1:9">
      <c r="A1238" s="143">
        <f t="shared" si="76"/>
        <v>1231</v>
      </c>
      <c r="B1238" s="138" t="s">
        <v>98</v>
      </c>
      <c r="C1238" s="275">
        <v>45142</v>
      </c>
      <c r="D1238" s="275">
        <v>45232</v>
      </c>
      <c r="E1238" s="275">
        <v>45232</v>
      </c>
      <c r="F1238" s="139">
        <f t="shared" si="77"/>
        <v>90</v>
      </c>
      <c r="G1238" s="140">
        <v>60.08</v>
      </c>
      <c r="H1238" s="141">
        <f t="shared" si="78"/>
        <v>4.72161851705401E-7</v>
      </c>
      <c r="I1238" s="142">
        <f t="shared" si="79"/>
        <v>4.2494566653486087E-5</v>
      </c>
    </row>
    <row r="1239" spans="1:9">
      <c r="A1239" s="143">
        <f t="shared" si="76"/>
        <v>1232</v>
      </c>
      <c r="B1239" s="138" t="s">
        <v>98</v>
      </c>
      <c r="C1239" s="275">
        <v>44967</v>
      </c>
      <c r="D1239" s="275">
        <v>44967</v>
      </c>
      <c r="E1239" s="275">
        <v>44967</v>
      </c>
      <c r="F1239" s="139">
        <f t="shared" si="77"/>
        <v>0</v>
      </c>
      <c r="G1239" s="140">
        <v>29576.09</v>
      </c>
      <c r="H1239" s="141">
        <f t="shared" si="78"/>
        <v>2.3243511019649789E-4</v>
      </c>
      <c r="I1239" s="142">
        <f t="shared" si="79"/>
        <v>0</v>
      </c>
    </row>
    <row r="1240" spans="1:9">
      <c r="A1240" s="143">
        <f t="shared" si="76"/>
        <v>1233</v>
      </c>
      <c r="B1240" s="138" t="s">
        <v>98</v>
      </c>
      <c r="C1240" s="275">
        <v>45103</v>
      </c>
      <c r="D1240" s="275">
        <v>45138</v>
      </c>
      <c r="E1240" s="275">
        <v>45138</v>
      </c>
      <c r="F1240" s="139">
        <f t="shared" si="77"/>
        <v>35</v>
      </c>
      <c r="G1240" s="140">
        <v>24.23</v>
      </c>
      <c r="H1240" s="141">
        <f t="shared" si="78"/>
        <v>1.9042080004696848E-7</v>
      </c>
      <c r="I1240" s="142">
        <f t="shared" si="79"/>
        <v>6.6647280016438968E-6</v>
      </c>
    </row>
    <row r="1241" spans="1:9">
      <c r="A1241" s="143">
        <f t="shared" si="76"/>
        <v>1234</v>
      </c>
      <c r="B1241" s="138" t="s">
        <v>98</v>
      </c>
      <c r="C1241" s="275">
        <v>45210</v>
      </c>
      <c r="D1241" s="275">
        <v>45219</v>
      </c>
      <c r="E1241" s="275">
        <v>45219</v>
      </c>
      <c r="F1241" s="139">
        <f t="shared" si="77"/>
        <v>9</v>
      </c>
      <c r="G1241" s="140">
        <v>1039.05</v>
      </c>
      <c r="H1241" s="141">
        <f t="shared" si="78"/>
        <v>8.1657751666860337E-6</v>
      </c>
      <c r="I1241" s="142">
        <f t="shared" si="79"/>
        <v>7.3491976500174305E-5</v>
      </c>
    </row>
    <row r="1242" spans="1:9">
      <c r="A1242" s="143">
        <f t="shared" si="76"/>
        <v>1235</v>
      </c>
      <c r="B1242" s="138" t="s">
        <v>98</v>
      </c>
      <c r="C1242" s="275">
        <v>45158</v>
      </c>
      <c r="D1242" s="275">
        <v>45159</v>
      </c>
      <c r="E1242" s="275">
        <v>45159</v>
      </c>
      <c r="F1242" s="139">
        <f t="shared" si="77"/>
        <v>1</v>
      </c>
      <c r="G1242" s="140">
        <v>1377.25</v>
      </c>
      <c r="H1242" s="141">
        <f t="shared" si="78"/>
        <v>1.0823650303949126E-5</v>
      </c>
      <c r="I1242" s="142">
        <f t="shared" si="79"/>
        <v>1.0823650303949126E-5</v>
      </c>
    </row>
    <row r="1243" spans="1:9">
      <c r="A1243" s="143">
        <f t="shared" si="76"/>
        <v>1236</v>
      </c>
      <c r="B1243" s="138" t="s">
        <v>98</v>
      </c>
      <c r="C1243" s="275">
        <v>44996</v>
      </c>
      <c r="D1243" s="275">
        <v>44999</v>
      </c>
      <c r="E1243" s="275">
        <v>44999</v>
      </c>
      <c r="F1243" s="139">
        <f t="shared" si="77"/>
        <v>3</v>
      </c>
      <c r="G1243" s="140">
        <v>16526.939999999999</v>
      </c>
      <c r="H1243" s="141">
        <f t="shared" si="78"/>
        <v>1.2988333211424866E-4</v>
      </c>
      <c r="I1243" s="142">
        <f t="shared" si="79"/>
        <v>3.8964999634274599E-4</v>
      </c>
    </row>
    <row r="1244" spans="1:9">
      <c r="A1244" s="143">
        <f t="shared" si="76"/>
        <v>1237</v>
      </c>
      <c r="B1244" s="138" t="s">
        <v>98</v>
      </c>
      <c r="C1244" s="275">
        <v>45096</v>
      </c>
      <c r="D1244" s="275">
        <v>45096</v>
      </c>
      <c r="E1244" s="275">
        <v>45096</v>
      </c>
      <c r="F1244" s="139">
        <f t="shared" si="77"/>
        <v>0</v>
      </c>
      <c r="G1244" s="140">
        <v>135.03</v>
      </c>
      <c r="H1244" s="141">
        <f t="shared" si="78"/>
        <v>1.061185333485025E-6</v>
      </c>
      <c r="I1244" s="142">
        <f t="shared" si="79"/>
        <v>0</v>
      </c>
    </row>
    <row r="1245" spans="1:9">
      <c r="A1245" s="143">
        <f t="shared" si="76"/>
        <v>1238</v>
      </c>
      <c r="B1245" s="138" t="s">
        <v>98</v>
      </c>
      <c r="C1245" s="275">
        <v>45251</v>
      </c>
      <c r="D1245" s="275">
        <v>45411</v>
      </c>
      <c r="E1245" s="275">
        <v>45411</v>
      </c>
      <c r="F1245" s="139">
        <f t="shared" si="77"/>
        <v>160</v>
      </c>
      <c r="G1245" s="140">
        <v>141.66</v>
      </c>
      <c r="H1245" s="141">
        <f t="shared" si="78"/>
        <v>1.1132897455490531E-6</v>
      </c>
      <c r="I1245" s="142">
        <f t="shared" si="79"/>
        <v>1.7812635928784849E-4</v>
      </c>
    </row>
    <row r="1246" spans="1:9">
      <c r="A1246" s="143">
        <f t="shared" si="76"/>
        <v>1239</v>
      </c>
      <c r="B1246" s="138" t="s">
        <v>98</v>
      </c>
      <c r="C1246" s="275">
        <v>45250</v>
      </c>
      <c r="D1246" s="275">
        <v>45257</v>
      </c>
      <c r="E1246" s="275">
        <v>45257</v>
      </c>
      <c r="F1246" s="139">
        <f t="shared" si="77"/>
        <v>7</v>
      </c>
      <c r="G1246" s="140">
        <v>1125.6400000000001</v>
      </c>
      <c r="H1246" s="141">
        <f t="shared" si="78"/>
        <v>8.8462760777907398E-6</v>
      </c>
      <c r="I1246" s="142">
        <f t="shared" si="79"/>
        <v>6.1923932544535174E-5</v>
      </c>
    </row>
    <row r="1247" spans="1:9">
      <c r="A1247" s="143">
        <f t="shared" si="76"/>
        <v>1240</v>
      </c>
      <c r="B1247" s="138" t="s">
        <v>98</v>
      </c>
      <c r="C1247" s="275">
        <v>45055</v>
      </c>
      <c r="D1247" s="275">
        <v>45072</v>
      </c>
      <c r="E1247" s="275">
        <v>45072</v>
      </c>
      <c r="F1247" s="139">
        <f t="shared" si="77"/>
        <v>17</v>
      </c>
      <c r="G1247" s="140">
        <v>28.8</v>
      </c>
      <c r="H1247" s="141">
        <f t="shared" si="78"/>
        <v>2.2633590760844788E-7</v>
      </c>
      <c r="I1247" s="142">
        <f t="shared" si="79"/>
        <v>3.8477104293436142E-6</v>
      </c>
    </row>
    <row r="1248" spans="1:9">
      <c r="A1248" s="143">
        <f t="shared" si="76"/>
        <v>1241</v>
      </c>
      <c r="B1248" s="138" t="s">
        <v>98</v>
      </c>
      <c r="C1248" s="275">
        <v>45183</v>
      </c>
      <c r="D1248" s="275">
        <v>45188</v>
      </c>
      <c r="E1248" s="275">
        <v>45188</v>
      </c>
      <c r="F1248" s="139">
        <f t="shared" si="77"/>
        <v>5</v>
      </c>
      <c r="G1248" s="140">
        <v>2090.1</v>
      </c>
      <c r="H1248" s="141">
        <f t="shared" si="78"/>
        <v>1.6425856961542255E-5</v>
      </c>
      <c r="I1248" s="142">
        <f t="shared" si="79"/>
        <v>8.2129284807711282E-5</v>
      </c>
    </row>
    <row r="1249" spans="1:9">
      <c r="A1249" s="143">
        <f t="shared" si="76"/>
        <v>1242</v>
      </c>
      <c r="B1249" s="138" t="s">
        <v>98</v>
      </c>
      <c r="C1249" s="275">
        <v>45127</v>
      </c>
      <c r="D1249" s="275">
        <v>45134</v>
      </c>
      <c r="E1249" s="275">
        <v>45134</v>
      </c>
      <c r="F1249" s="139">
        <f t="shared" si="77"/>
        <v>7</v>
      </c>
      <c r="G1249" s="140">
        <v>877.18</v>
      </c>
      <c r="H1249" s="141">
        <f t="shared" si="78"/>
        <v>6.8936573415270246E-6</v>
      </c>
      <c r="I1249" s="142">
        <f t="shared" si="79"/>
        <v>4.8255601390689172E-5</v>
      </c>
    </row>
    <row r="1250" spans="1:9">
      <c r="A1250" s="143">
        <f t="shared" si="76"/>
        <v>1243</v>
      </c>
      <c r="B1250" s="138" t="s">
        <v>98</v>
      </c>
      <c r="C1250" s="275">
        <v>45264</v>
      </c>
      <c r="D1250" s="275">
        <v>45271</v>
      </c>
      <c r="E1250" s="275">
        <v>45271</v>
      </c>
      <c r="F1250" s="139">
        <f t="shared" si="77"/>
        <v>7</v>
      </c>
      <c r="G1250" s="140">
        <v>188.93</v>
      </c>
      <c r="H1250" s="141">
        <f t="shared" si="78"/>
        <v>1.48477927168278E-6</v>
      </c>
      <c r="I1250" s="142">
        <f t="shared" si="79"/>
        <v>1.039345490177946E-5</v>
      </c>
    </row>
    <row r="1251" spans="1:9">
      <c r="A1251" s="143">
        <f t="shared" si="76"/>
        <v>1244</v>
      </c>
      <c r="B1251" s="138" t="s">
        <v>98</v>
      </c>
      <c r="C1251" s="275">
        <v>45064</v>
      </c>
      <c r="D1251" s="275">
        <v>45152</v>
      </c>
      <c r="E1251" s="275">
        <v>45152</v>
      </c>
      <c r="F1251" s="139">
        <f t="shared" si="77"/>
        <v>88</v>
      </c>
      <c r="G1251" s="140">
        <v>830.92</v>
      </c>
      <c r="H1251" s="141">
        <f t="shared" si="78"/>
        <v>6.5301052899309548E-6</v>
      </c>
      <c r="I1251" s="142">
        <f t="shared" si="79"/>
        <v>5.7464926551392399E-4</v>
      </c>
    </row>
    <row r="1252" spans="1:9">
      <c r="A1252" s="143">
        <f t="shared" si="76"/>
        <v>1245</v>
      </c>
      <c r="B1252" s="138" t="s">
        <v>98</v>
      </c>
      <c r="C1252" s="275">
        <v>45170</v>
      </c>
      <c r="D1252" s="275">
        <v>45182</v>
      </c>
      <c r="E1252" s="275">
        <v>45182</v>
      </c>
      <c r="F1252" s="139">
        <f t="shared" si="77"/>
        <v>12</v>
      </c>
      <c r="G1252" s="140">
        <v>108.14</v>
      </c>
      <c r="H1252" s="141">
        <f t="shared" si="78"/>
        <v>8.4985989752699839E-7</v>
      </c>
      <c r="I1252" s="142">
        <f t="shared" si="79"/>
        <v>1.0198318770323981E-5</v>
      </c>
    </row>
    <row r="1253" spans="1:9">
      <c r="A1253" s="143">
        <f t="shared" si="76"/>
        <v>1246</v>
      </c>
      <c r="B1253" s="138" t="s">
        <v>98</v>
      </c>
      <c r="C1253" s="275">
        <v>45086</v>
      </c>
      <c r="D1253" s="275">
        <v>45097</v>
      </c>
      <c r="E1253" s="275">
        <v>45097</v>
      </c>
      <c r="F1253" s="139">
        <f t="shared" si="77"/>
        <v>11</v>
      </c>
      <c r="G1253" s="140">
        <v>156.65</v>
      </c>
      <c r="H1253" s="141">
        <f t="shared" si="78"/>
        <v>1.2310944419049778E-6</v>
      </c>
      <c r="I1253" s="142">
        <f t="shared" si="79"/>
        <v>1.3542038860954756E-5</v>
      </c>
    </row>
    <row r="1254" spans="1:9">
      <c r="A1254" s="143">
        <f t="shared" si="76"/>
        <v>1247</v>
      </c>
      <c r="B1254" s="138" t="s">
        <v>98</v>
      </c>
      <c r="C1254" s="275">
        <v>45030</v>
      </c>
      <c r="D1254" s="275">
        <v>45203</v>
      </c>
      <c r="E1254" s="275">
        <v>45203</v>
      </c>
      <c r="F1254" s="139">
        <f t="shared" si="77"/>
        <v>173</v>
      </c>
      <c r="G1254" s="140">
        <v>15.38</v>
      </c>
      <c r="H1254" s="141">
        <f t="shared" si="78"/>
        <v>1.2086966177145586E-7</v>
      </c>
      <c r="I1254" s="142">
        <f t="shared" si="79"/>
        <v>2.0910451486461865E-5</v>
      </c>
    </row>
    <row r="1255" spans="1:9">
      <c r="A1255" s="143">
        <f t="shared" si="76"/>
        <v>1248</v>
      </c>
      <c r="B1255" s="138" t="s">
        <v>98</v>
      </c>
      <c r="C1255" s="275">
        <v>45023</v>
      </c>
      <c r="D1255" s="275">
        <v>45026</v>
      </c>
      <c r="E1255" s="275">
        <v>45026</v>
      </c>
      <c r="F1255" s="139">
        <f t="shared" si="77"/>
        <v>3</v>
      </c>
      <c r="G1255" s="140">
        <v>5994.69</v>
      </c>
      <c r="H1255" s="141">
        <f t="shared" si="78"/>
        <v>4.7111583402127995E-5</v>
      </c>
      <c r="I1255" s="142">
        <f t="shared" si="79"/>
        <v>1.4133475020638398E-4</v>
      </c>
    </row>
    <row r="1256" spans="1:9">
      <c r="A1256" s="143">
        <f t="shared" si="76"/>
        <v>1249</v>
      </c>
      <c r="B1256" s="138" t="s">
        <v>98</v>
      </c>
      <c r="C1256" s="275">
        <v>45022</v>
      </c>
      <c r="D1256" s="275">
        <v>45028</v>
      </c>
      <c r="E1256" s="275">
        <v>45028</v>
      </c>
      <c r="F1256" s="139">
        <f t="shared" si="77"/>
        <v>6</v>
      </c>
      <c r="G1256" s="140">
        <v>5723.03</v>
      </c>
      <c r="H1256" s="141">
        <f t="shared" si="78"/>
        <v>4.4976638518068589E-5</v>
      </c>
      <c r="I1256" s="142">
        <f t="shared" si="79"/>
        <v>2.6985983110841154E-4</v>
      </c>
    </row>
    <row r="1257" spans="1:9">
      <c r="A1257" s="143">
        <f t="shared" si="76"/>
        <v>1250</v>
      </c>
      <c r="B1257" s="138" t="s">
        <v>98</v>
      </c>
      <c r="C1257" s="275">
        <v>45287</v>
      </c>
      <c r="D1257" s="275">
        <v>45334</v>
      </c>
      <c r="E1257" s="275">
        <v>45334</v>
      </c>
      <c r="F1257" s="139">
        <f t="shared" si="77"/>
        <v>47</v>
      </c>
      <c r="G1257" s="140">
        <v>2713.63</v>
      </c>
      <c r="H1257" s="141">
        <f t="shared" si="78"/>
        <v>2.1326107950121961E-5</v>
      </c>
      <c r="I1257" s="142">
        <f t="shared" si="79"/>
        <v>1.0023270736557322E-3</v>
      </c>
    </row>
    <row r="1258" spans="1:9">
      <c r="A1258" s="143">
        <f t="shared" si="76"/>
        <v>1251</v>
      </c>
      <c r="B1258" s="138" t="s">
        <v>98</v>
      </c>
      <c r="C1258" s="275">
        <v>45105</v>
      </c>
      <c r="D1258" s="275">
        <v>45114</v>
      </c>
      <c r="E1258" s="275">
        <v>45114</v>
      </c>
      <c r="F1258" s="139">
        <f t="shared" si="77"/>
        <v>9</v>
      </c>
      <c r="G1258" s="140">
        <v>751.44</v>
      </c>
      <c r="H1258" s="141">
        <f t="shared" si="78"/>
        <v>5.9054810560170867E-6</v>
      </c>
      <c r="I1258" s="142">
        <f t="shared" si="79"/>
        <v>5.3149329504153782E-5</v>
      </c>
    </row>
    <row r="1259" spans="1:9">
      <c r="A1259" s="143">
        <f t="shared" si="76"/>
        <v>1252</v>
      </c>
      <c r="B1259" s="138" t="s">
        <v>98</v>
      </c>
      <c r="C1259" s="275">
        <v>45282</v>
      </c>
      <c r="D1259" s="275">
        <v>45293</v>
      </c>
      <c r="E1259" s="275">
        <v>45293</v>
      </c>
      <c r="F1259" s="139">
        <f t="shared" si="77"/>
        <v>11</v>
      </c>
      <c r="G1259" s="140">
        <v>12572.78</v>
      </c>
      <c r="H1259" s="141">
        <f t="shared" si="78"/>
        <v>9.8808040710463246E-5</v>
      </c>
      <c r="I1259" s="142">
        <f t="shared" si="79"/>
        <v>1.0868884478150956E-3</v>
      </c>
    </row>
    <row r="1260" spans="1:9">
      <c r="A1260" s="143">
        <f t="shared" si="76"/>
        <v>1253</v>
      </c>
      <c r="B1260" s="138" t="s">
        <v>98</v>
      </c>
      <c r="C1260" s="275">
        <v>44984</v>
      </c>
      <c r="D1260" s="275">
        <v>44987</v>
      </c>
      <c r="E1260" s="275">
        <v>44987</v>
      </c>
      <c r="F1260" s="139">
        <f t="shared" si="77"/>
        <v>3</v>
      </c>
      <c r="G1260" s="140">
        <v>11452.33</v>
      </c>
      <c r="H1260" s="141">
        <f t="shared" si="78"/>
        <v>9.0002552249356105E-5</v>
      </c>
      <c r="I1260" s="142">
        <f t="shared" si="79"/>
        <v>2.7000765674806831E-4</v>
      </c>
    </row>
    <row r="1261" spans="1:9">
      <c r="A1261" s="143">
        <f t="shared" si="76"/>
        <v>1254</v>
      </c>
      <c r="B1261" s="138" t="s">
        <v>98</v>
      </c>
      <c r="C1261" s="275">
        <v>45058</v>
      </c>
      <c r="D1261" s="275">
        <v>45063</v>
      </c>
      <c r="E1261" s="275">
        <v>45063</v>
      </c>
      <c r="F1261" s="139">
        <f t="shared" si="77"/>
        <v>5</v>
      </c>
      <c r="G1261" s="140">
        <v>7462.06</v>
      </c>
      <c r="H1261" s="141">
        <f t="shared" si="78"/>
        <v>5.864347648363523E-5</v>
      </c>
      <c r="I1261" s="142">
        <f t="shared" si="79"/>
        <v>2.9321738241817614E-4</v>
      </c>
    </row>
    <row r="1262" spans="1:9">
      <c r="A1262" s="143">
        <f t="shared" si="76"/>
        <v>1255</v>
      </c>
      <c r="B1262" s="138" t="s">
        <v>98</v>
      </c>
      <c r="C1262" s="275">
        <v>45177</v>
      </c>
      <c r="D1262" s="275">
        <v>45182</v>
      </c>
      <c r="E1262" s="275">
        <v>45182</v>
      </c>
      <c r="F1262" s="139">
        <f t="shared" si="77"/>
        <v>5</v>
      </c>
      <c r="G1262" s="140">
        <v>2614.4</v>
      </c>
      <c r="H1262" s="141">
        <f t="shared" si="78"/>
        <v>2.0546270724011327E-5</v>
      </c>
      <c r="I1262" s="142">
        <f t="shared" si="79"/>
        <v>1.0273135362005663E-4</v>
      </c>
    </row>
    <row r="1263" spans="1:9">
      <c r="A1263" s="143">
        <f t="shared" si="76"/>
        <v>1256</v>
      </c>
      <c r="B1263" s="138" t="s">
        <v>98</v>
      </c>
      <c r="C1263" s="275">
        <v>45175</v>
      </c>
      <c r="D1263" s="275">
        <v>45183</v>
      </c>
      <c r="E1263" s="275">
        <v>45183</v>
      </c>
      <c r="F1263" s="139">
        <f t="shared" si="77"/>
        <v>8</v>
      </c>
      <c r="G1263" s="140">
        <v>120.16</v>
      </c>
      <c r="H1263" s="141">
        <f t="shared" si="78"/>
        <v>9.4432370341080199E-7</v>
      </c>
      <c r="I1263" s="142">
        <f t="shared" si="79"/>
        <v>7.5545896272864159E-6</v>
      </c>
    </row>
    <row r="1264" spans="1:9">
      <c r="A1264" s="143">
        <f t="shared" si="76"/>
        <v>1257</v>
      </c>
      <c r="B1264" s="138" t="s">
        <v>98</v>
      </c>
      <c r="C1264" s="275">
        <v>45235</v>
      </c>
      <c r="D1264" s="275">
        <v>45236</v>
      </c>
      <c r="E1264" s="275">
        <v>45236</v>
      </c>
      <c r="F1264" s="139">
        <f t="shared" si="77"/>
        <v>1</v>
      </c>
      <c r="G1264" s="140">
        <v>518.71</v>
      </c>
      <c r="H1264" s="141">
        <f t="shared" si="78"/>
        <v>4.0764825915131257E-6</v>
      </c>
      <c r="I1264" s="142">
        <f t="shared" si="79"/>
        <v>4.0764825915131257E-6</v>
      </c>
    </row>
    <row r="1265" spans="1:9">
      <c r="A1265" s="143">
        <f t="shared" si="76"/>
        <v>1258</v>
      </c>
      <c r="B1265" s="138" t="s">
        <v>98</v>
      </c>
      <c r="C1265" s="275">
        <v>45078</v>
      </c>
      <c r="D1265" s="275">
        <v>45084</v>
      </c>
      <c r="E1265" s="275">
        <v>45084</v>
      </c>
      <c r="F1265" s="139">
        <f t="shared" si="77"/>
        <v>6</v>
      </c>
      <c r="G1265" s="140">
        <v>846.23</v>
      </c>
      <c r="H1265" s="141">
        <f t="shared" si="78"/>
        <v>6.6504248297047518E-6</v>
      </c>
      <c r="I1265" s="142">
        <f t="shared" si="79"/>
        <v>3.9902548978228509E-5</v>
      </c>
    </row>
    <row r="1266" spans="1:9">
      <c r="A1266" s="143">
        <f t="shared" si="76"/>
        <v>1259</v>
      </c>
      <c r="B1266" s="138" t="s">
        <v>98</v>
      </c>
      <c r="C1266" s="275">
        <v>44984</v>
      </c>
      <c r="D1266" s="275">
        <v>44984</v>
      </c>
      <c r="E1266" s="275">
        <v>44984</v>
      </c>
      <c r="F1266" s="139">
        <f t="shared" si="77"/>
        <v>0</v>
      </c>
      <c r="G1266" s="140">
        <v>11128.36</v>
      </c>
      <c r="H1266" s="141">
        <f t="shared" si="78"/>
        <v>8.7456509055331495E-5</v>
      </c>
      <c r="I1266" s="142">
        <f t="shared" si="79"/>
        <v>0</v>
      </c>
    </row>
    <row r="1267" spans="1:9">
      <c r="A1267" s="143">
        <f t="shared" si="76"/>
        <v>1260</v>
      </c>
      <c r="B1267" s="138" t="s">
        <v>98</v>
      </c>
      <c r="C1267" s="275">
        <v>45193</v>
      </c>
      <c r="D1267" s="275">
        <v>45194</v>
      </c>
      <c r="E1267" s="275">
        <v>45194</v>
      </c>
      <c r="F1267" s="139">
        <f t="shared" si="77"/>
        <v>1</v>
      </c>
      <c r="G1267" s="140">
        <v>119.31</v>
      </c>
      <c r="H1267" s="141">
        <f t="shared" si="78"/>
        <v>9.3764365058208049E-7</v>
      </c>
      <c r="I1267" s="142">
        <f t="shared" si="79"/>
        <v>9.3764365058208049E-7</v>
      </c>
    </row>
    <row r="1268" spans="1:9">
      <c r="A1268" s="143">
        <f t="shared" si="76"/>
        <v>1261</v>
      </c>
      <c r="B1268" s="138" t="s">
        <v>98</v>
      </c>
      <c r="C1268" s="275">
        <v>44936</v>
      </c>
      <c r="D1268" s="275">
        <v>44939</v>
      </c>
      <c r="E1268" s="275">
        <v>44939</v>
      </c>
      <c r="F1268" s="139">
        <f t="shared" si="77"/>
        <v>3</v>
      </c>
      <c r="G1268" s="140">
        <v>6161.05</v>
      </c>
      <c r="H1268" s="141">
        <f t="shared" si="78"/>
        <v>4.8418987623994023E-5</v>
      </c>
      <c r="I1268" s="142">
        <f t="shared" si="79"/>
        <v>1.4525696287198206E-4</v>
      </c>
    </row>
    <row r="1269" spans="1:9">
      <c r="A1269" s="143">
        <f t="shared" si="76"/>
        <v>1262</v>
      </c>
      <c r="B1269" s="138" t="s">
        <v>98</v>
      </c>
      <c r="C1269" s="275">
        <v>45261</v>
      </c>
      <c r="D1269" s="275">
        <v>45268</v>
      </c>
      <c r="E1269" s="275">
        <v>45268</v>
      </c>
      <c r="F1269" s="139">
        <f t="shared" si="77"/>
        <v>7</v>
      </c>
      <c r="G1269" s="140">
        <v>10544.23</v>
      </c>
      <c r="H1269" s="141">
        <f t="shared" si="78"/>
        <v>8.2865898162577231E-5</v>
      </c>
      <c r="I1269" s="142">
        <f t="shared" si="79"/>
        <v>5.8006128713804065E-4</v>
      </c>
    </row>
    <row r="1270" spans="1:9">
      <c r="A1270" s="143">
        <f t="shared" si="76"/>
        <v>1263</v>
      </c>
      <c r="B1270" s="138" t="s">
        <v>98</v>
      </c>
      <c r="C1270" s="275">
        <v>45196</v>
      </c>
      <c r="D1270" s="275">
        <v>45208</v>
      </c>
      <c r="E1270" s="275">
        <v>45208</v>
      </c>
      <c r="F1270" s="139">
        <f t="shared" si="77"/>
        <v>12</v>
      </c>
      <c r="G1270" s="140">
        <v>1866.1</v>
      </c>
      <c r="H1270" s="141">
        <f t="shared" si="78"/>
        <v>1.4665466569032103E-5</v>
      </c>
      <c r="I1270" s="142">
        <f t="shared" si="79"/>
        <v>1.7598559882838524E-4</v>
      </c>
    </row>
    <row r="1271" spans="1:9">
      <c r="A1271" s="143">
        <f t="shared" si="76"/>
        <v>1264</v>
      </c>
      <c r="B1271" s="138" t="s">
        <v>98</v>
      </c>
      <c r="C1271" s="275">
        <v>45018</v>
      </c>
      <c r="D1271" s="275">
        <v>45019</v>
      </c>
      <c r="E1271" s="275">
        <v>45019</v>
      </c>
      <c r="F1271" s="139">
        <f t="shared" si="77"/>
        <v>1</v>
      </c>
      <c r="G1271" s="140">
        <v>1116.3699999999999</v>
      </c>
      <c r="H1271" s="141">
        <f t="shared" si="78"/>
        <v>8.7734242075292694E-6</v>
      </c>
      <c r="I1271" s="142">
        <f t="shared" si="79"/>
        <v>8.7734242075292694E-6</v>
      </c>
    </row>
    <row r="1272" spans="1:9">
      <c r="A1272" s="143">
        <f t="shared" si="76"/>
        <v>1265</v>
      </c>
      <c r="B1272" s="138" t="s">
        <v>98</v>
      </c>
      <c r="C1272" s="275">
        <v>45279</v>
      </c>
      <c r="D1272" s="275">
        <v>45287</v>
      </c>
      <c r="E1272" s="275">
        <v>45287</v>
      </c>
      <c r="F1272" s="139">
        <f t="shared" si="77"/>
        <v>8</v>
      </c>
      <c r="G1272" s="140">
        <v>298.17</v>
      </c>
      <c r="H1272" s="141">
        <f t="shared" si="78"/>
        <v>2.3432839434587119E-6</v>
      </c>
      <c r="I1272" s="142">
        <f t="shared" si="79"/>
        <v>1.8746271547669695E-5</v>
      </c>
    </row>
    <row r="1273" spans="1:9">
      <c r="A1273" s="143">
        <f t="shared" si="76"/>
        <v>1266</v>
      </c>
      <c r="B1273" s="138" t="s">
        <v>98</v>
      </c>
      <c r="C1273" s="275">
        <v>44971</v>
      </c>
      <c r="D1273" s="275">
        <v>44999</v>
      </c>
      <c r="E1273" s="275">
        <v>44999</v>
      </c>
      <c r="F1273" s="139">
        <f t="shared" si="77"/>
        <v>28</v>
      </c>
      <c r="G1273" s="140">
        <v>293.93</v>
      </c>
      <c r="H1273" s="141">
        <f t="shared" si="78"/>
        <v>2.3099622681719128E-6</v>
      </c>
      <c r="I1273" s="142">
        <f t="shared" si="79"/>
        <v>6.4678943508813565E-5</v>
      </c>
    </row>
    <row r="1274" spans="1:9">
      <c r="A1274" s="143">
        <f t="shared" si="76"/>
        <v>1267</v>
      </c>
      <c r="B1274" s="138" t="s">
        <v>98</v>
      </c>
      <c r="C1274" s="275">
        <v>45187</v>
      </c>
      <c r="D1274" s="275">
        <v>45194</v>
      </c>
      <c r="E1274" s="275">
        <v>45194</v>
      </c>
      <c r="F1274" s="139">
        <f t="shared" si="77"/>
        <v>7</v>
      </c>
      <c r="G1274" s="140">
        <v>60.08</v>
      </c>
      <c r="H1274" s="141">
        <f t="shared" si="78"/>
        <v>4.72161851705401E-7</v>
      </c>
      <c r="I1274" s="142">
        <f t="shared" si="79"/>
        <v>3.3051329619378069E-6</v>
      </c>
    </row>
    <row r="1275" spans="1:9">
      <c r="A1275" s="143">
        <f t="shared" si="76"/>
        <v>1268</v>
      </c>
      <c r="B1275" s="138" t="s">
        <v>98</v>
      </c>
      <c r="C1275" s="275">
        <v>45124</v>
      </c>
      <c r="D1275" s="275">
        <v>45132</v>
      </c>
      <c r="E1275" s="275">
        <v>45132</v>
      </c>
      <c r="F1275" s="139">
        <f t="shared" si="77"/>
        <v>8</v>
      </c>
      <c r="G1275" s="140">
        <v>60.08</v>
      </c>
      <c r="H1275" s="141">
        <f t="shared" si="78"/>
        <v>4.72161851705401E-7</v>
      </c>
      <c r="I1275" s="142">
        <f t="shared" si="79"/>
        <v>3.777294813643208E-6</v>
      </c>
    </row>
    <row r="1276" spans="1:9">
      <c r="A1276" s="143">
        <f t="shared" si="76"/>
        <v>1269</v>
      </c>
      <c r="B1276" s="138" t="s">
        <v>98</v>
      </c>
      <c r="C1276" s="275">
        <v>45237</v>
      </c>
      <c r="D1276" s="275">
        <v>45497</v>
      </c>
      <c r="E1276" s="275">
        <v>45497</v>
      </c>
      <c r="F1276" s="139">
        <f t="shared" si="77"/>
        <v>260</v>
      </c>
      <c r="G1276" s="140">
        <v>50.82</v>
      </c>
      <c r="H1276" s="141">
        <f t="shared" si="78"/>
        <v>3.9938857030074035E-7</v>
      </c>
      <c r="I1276" s="142">
        <f t="shared" si="79"/>
        <v>1.0384102827819249E-4</v>
      </c>
    </row>
    <row r="1277" spans="1:9">
      <c r="A1277" s="143">
        <f t="shared" si="76"/>
        <v>1270</v>
      </c>
      <c r="B1277" s="138" t="s">
        <v>98</v>
      </c>
      <c r="C1277" s="275">
        <v>44956</v>
      </c>
      <c r="D1277" s="275">
        <v>44988</v>
      </c>
      <c r="E1277" s="275">
        <v>44988</v>
      </c>
      <c r="F1277" s="139">
        <f t="shared" si="77"/>
        <v>32</v>
      </c>
      <c r="G1277" s="140">
        <v>386.52</v>
      </c>
      <c r="H1277" s="141">
        <f t="shared" si="78"/>
        <v>3.037616493361711E-6</v>
      </c>
      <c r="I1277" s="142">
        <f t="shared" si="79"/>
        <v>9.7203727787574751E-5</v>
      </c>
    </row>
    <row r="1278" spans="1:9">
      <c r="A1278" s="143">
        <f t="shared" si="76"/>
        <v>1271</v>
      </c>
      <c r="B1278" s="138" t="s">
        <v>98</v>
      </c>
      <c r="C1278" s="275">
        <v>45057</v>
      </c>
      <c r="D1278" s="275">
        <v>45063</v>
      </c>
      <c r="E1278" s="275">
        <v>45063</v>
      </c>
      <c r="F1278" s="139">
        <f t="shared" si="77"/>
        <v>6</v>
      </c>
      <c r="G1278" s="140">
        <v>327.14</v>
      </c>
      <c r="H1278" s="141">
        <f t="shared" si="78"/>
        <v>2.5709558616329042E-6</v>
      </c>
      <c r="I1278" s="142">
        <f t="shared" si="79"/>
        <v>1.5425735169797423E-5</v>
      </c>
    </row>
    <row r="1279" spans="1:9">
      <c r="A1279" s="143">
        <f t="shared" si="76"/>
        <v>1272</v>
      </c>
      <c r="B1279" s="138" t="s">
        <v>98</v>
      </c>
      <c r="C1279" s="275">
        <v>45168</v>
      </c>
      <c r="D1279" s="275">
        <v>45177</v>
      </c>
      <c r="E1279" s="275">
        <v>45177</v>
      </c>
      <c r="F1279" s="139">
        <f t="shared" si="77"/>
        <v>9</v>
      </c>
      <c r="G1279" s="140">
        <v>4358.71</v>
      </c>
      <c r="H1279" s="141">
        <f t="shared" si="78"/>
        <v>3.4254603605972843E-5</v>
      </c>
      <c r="I1279" s="142">
        <f t="shared" si="79"/>
        <v>3.0829143245375557E-4</v>
      </c>
    </row>
    <row r="1280" spans="1:9">
      <c r="A1280" s="143">
        <f t="shared" si="76"/>
        <v>1273</v>
      </c>
      <c r="B1280" s="138" t="s">
        <v>98</v>
      </c>
      <c r="C1280" s="275">
        <v>45259</v>
      </c>
      <c r="D1280" s="275">
        <v>45265</v>
      </c>
      <c r="E1280" s="275">
        <v>45265</v>
      </c>
      <c r="F1280" s="139">
        <f t="shared" si="77"/>
        <v>6</v>
      </c>
      <c r="G1280" s="140">
        <v>5138.7299999999996</v>
      </c>
      <c r="H1280" s="141">
        <f t="shared" si="78"/>
        <v>4.0384691614748583E-5</v>
      </c>
      <c r="I1280" s="142">
        <f t="shared" si="79"/>
        <v>2.423081496884915E-4</v>
      </c>
    </row>
    <row r="1281" spans="1:9">
      <c r="A1281" s="143">
        <f t="shared" si="76"/>
        <v>1274</v>
      </c>
      <c r="B1281" s="138" t="s">
        <v>98</v>
      </c>
      <c r="C1281" s="275">
        <v>44985</v>
      </c>
      <c r="D1281" s="275">
        <v>44992</v>
      </c>
      <c r="E1281" s="275">
        <v>44992</v>
      </c>
      <c r="F1281" s="139">
        <f t="shared" si="77"/>
        <v>7</v>
      </c>
      <c r="G1281" s="140">
        <v>1198.26</v>
      </c>
      <c r="H1281" s="141">
        <f t="shared" si="78"/>
        <v>9.4169883559339851E-6</v>
      </c>
      <c r="I1281" s="142">
        <f t="shared" si="79"/>
        <v>6.5918918491537901E-5</v>
      </c>
    </row>
    <row r="1282" spans="1:9">
      <c r="A1282" s="143">
        <f t="shared" si="76"/>
        <v>1275</v>
      </c>
      <c r="B1282" s="138" t="s">
        <v>98</v>
      </c>
      <c r="C1282" s="275">
        <v>45044</v>
      </c>
      <c r="D1282" s="275">
        <v>45050</v>
      </c>
      <c r="E1282" s="275">
        <v>45050</v>
      </c>
      <c r="F1282" s="139">
        <f t="shared" si="77"/>
        <v>6</v>
      </c>
      <c r="G1282" s="140">
        <v>312.76</v>
      </c>
      <c r="H1282" s="141">
        <f t="shared" si="78"/>
        <v>2.4579450855422969E-6</v>
      </c>
      <c r="I1282" s="142">
        <f t="shared" si="79"/>
        <v>1.4747670513253782E-5</v>
      </c>
    </row>
    <row r="1283" spans="1:9">
      <c r="A1283" s="143">
        <f t="shared" si="76"/>
        <v>1276</v>
      </c>
      <c r="B1283" s="138" t="s">
        <v>98</v>
      </c>
      <c r="C1283" s="275">
        <v>45078</v>
      </c>
      <c r="D1283" s="275">
        <v>45195</v>
      </c>
      <c r="E1283" s="275">
        <v>45195</v>
      </c>
      <c r="F1283" s="139">
        <f t="shared" si="77"/>
        <v>117</v>
      </c>
      <c r="G1283" s="140">
        <v>37.479999999999997</v>
      </c>
      <c r="H1283" s="141">
        <f t="shared" si="78"/>
        <v>2.9455103531821619E-7</v>
      </c>
      <c r="I1283" s="142">
        <f t="shared" si="79"/>
        <v>3.4462471132231294E-5</v>
      </c>
    </row>
    <row r="1284" spans="1:9">
      <c r="A1284" s="143">
        <f t="shared" si="76"/>
        <v>1277</v>
      </c>
      <c r="B1284" s="138" t="s">
        <v>98</v>
      </c>
      <c r="C1284" s="275">
        <v>45226</v>
      </c>
      <c r="D1284" s="275">
        <v>45232</v>
      </c>
      <c r="E1284" s="275">
        <v>45232</v>
      </c>
      <c r="F1284" s="139">
        <f t="shared" si="77"/>
        <v>6</v>
      </c>
      <c r="G1284" s="140">
        <v>546.91999999999996</v>
      </c>
      <c r="H1284" s="141">
        <f t="shared" si="78"/>
        <v>4.298181756569872E-6</v>
      </c>
      <c r="I1284" s="142">
        <f t="shared" si="79"/>
        <v>2.578909053941923E-5</v>
      </c>
    </row>
    <row r="1285" spans="1:9">
      <c r="A1285" s="143">
        <f t="shared" si="76"/>
        <v>1278</v>
      </c>
      <c r="B1285" s="138" t="s">
        <v>98</v>
      </c>
      <c r="C1285" s="275">
        <v>45244</v>
      </c>
      <c r="D1285" s="275">
        <v>45306</v>
      </c>
      <c r="E1285" s="275">
        <v>45306</v>
      </c>
      <c r="F1285" s="139">
        <f t="shared" si="77"/>
        <v>62</v>
      </c>
      <c r="G1285" s="140">
        <v>343.29</v>
      </c>
      <c r="H1285" s="141">
        <f t="shared" si="78"/>
        <v>2.6978768653786139E-6</v>
      </c>
      <c r="I1285" s="142">
        <f t="shared" si="79"/>
        <v>1.6726836565347406E-4</v>
      </c>
    </row>
    <row r="1286" spans="1:9">
      <c r="A1286" s="143">
        <f t="shared" si="76"/>
        <v>1279</v>
      </c>
      <c r="B1286" s="138" t="s">
        <v>98</v>
      </c>
      <c r="C1286" s="275">
        <v>45007</v>
      </c>
      <c r="D1286" s="275">
        <v>45013</v>
      </c>
      <c r="E1286" s="275">
        <v>45013</v>
      </c>
      <c r="F1286" s="139">
        <f t="shared" si="77"/>
        <v>6</v>
      </c>
      <c r="G1286" s="140">
        <v>2292.61</v>
      </c>
      <c r="H1286" s="141">
        <f t="shared" si="78"/>
        <v>1.8017359900770963E-5</v>
      </c>
      <c r="I1286" s="142">
        <f t="shared" si="79"/>
        <v>1.0810415940462578E-4</v>
      </c>
    </row>
    <row r="1287" spans="1:9">
      <c r="A1287" s="143">
        <f t="shared" si="76"/>
        <v>1280</v>
      </c>
      <c r="B1287" s="138" t="s">
        <v>98</v>
      </c>
      <c r="C1287" s="275">
        <v>45259</v>
      </c>
      <c r="D1287" s="275">
        <v>45259</v>
      </c>
      <c r="E1287" s="275">
        <v>45259</v>
      </c>
      <c r="F1287" s="139">
        <f t="shared" si="77"/>
        <v>0</v>
      </c>
      <c r="G1287" s="140">
        <v>12245.08</v>
      </c>
      <c r="H1287" s="141">
        <f t="shared" si="78"/>
        <v>9.6232683872849066E-5</v>
      </c>
      <c r="I1287" s="142">
        <f t="shared" si="79"/>
        <v>0</v>
      </c>
    </row>
    <row r="1288" spans="1:9">
      <c r="A1288" s="143">
        <f t="shared" ref="A1288:A1351" si="80">A1287+1</f>
        <v>1281</v>
      </c>
      <c r="B1288" s="138" t="s">
        <v>98</v>
      </c>
      <c r="C1288" s="275">
        <v>44999</v>
      </c>
      <c r="D1288" s="275">
        <v>45155</v>
      </c>
      <c r="E1288" s="275">
        <v>45155</v>
      </c>
      <c r="F1288" s="139">
        <f t="shared" ref="F1288:F1351" si="81">E1288-C1288</f>
        <v>156</v>
      </c>
      <c r="G1288" s="140">
        <v>89.82</v>
      </c>
      <c r="H1288" s="141">
        <f t="shared" ref="H1288:H1351" si="82">G1288/$G$8894</f>
        <v>7.0588511185384677E-7</v>
      </c>
      <c r="I1288" s="142">
        <f t="shared" ref="I1288:I1351" si="83">H1288*F1288</f>
        <v>1.1011807744920009E-4</v>
      </c>
    </row>
    <row r="1289" spans="1:9">
      <c r="A1289" s="143">
        <f t="shared" si="80"/>
        <v>1282</v>
      </c>
      <c r="B1289" s="138" t="s">
        <v>98</v>
      </c>
      <c r="C1289" s="275">
        <v>45197</v>
      </c>
      <c r="D1289" s="275">
        <v>45211</v>
      </c>
      <c r="E1289" s="275">
        <v>45211</v>
      </c>
      <c r="F1289" s="139">
        <f t="shared" si="81"/>
        <v>14</v>
      </c>
      <c r="G1289" s="140">
        <v>60.08</v>
      </c>
      <c r="H1289" s="141">
        <f t="shared" si="82"/>
        <v>4.72161851705401E-7</v>
      </c>
      <c r="I1289" s="142">
        <f t="shared" si="83"/>
        <v>6.6102659238756137E-6</v>
      </c>
    </row>
    <row r="1290" spans="1:9">
      <c r="A1290" s="143">
        <f t="shared" si="80"/>
        <v>1283</v>
      </c>
      <c r="B1290" s="138" t="s">
        <v>98</v>
      </c>
      <c r="C1290" s="275">
        <v>44965</v>
      </c>
      <c r="D1290" s="275">
        <v>44981</v>
      </c>
      <c r="E1290" s="275">
        <v>44981</v>
      </c>
      <c r="F1290" s="139">
        <f t="shared" si="81"/>
        <v>16</v>
      </c>
      <c r="G1290" s="140">
        <v>304.83</v>
      </c>
      <c r="H1290" s="141">
        <f t="shared" si="82"/>
        <v>2.3956241220931656E-6</v>
      </c>
      <c r="I1290" s="142">
        <f t="shared" si="83"/>
        <v>3.832998595349065E-5</v>
      </c>
    </row>
    <row r="1291" spans="1:9">
      <c r="A1291" s="143">
        <f t="shared" si="80"/>
        <v>1284</v>
      </c>
      <c r="B1291" s="138" t="s">
        <v>98</v>
      </c>
      <c r="C1291" s="275">
        <v>45262</v>
      </c>
      <c r="D1291" s="275">
        <v>45267</v>
      </c>
      <c r="E1291" s="275">
        <v>45267</v>
      </c>
      <c r="F1291" s="139">
        <f t="shared" si="81"/>
        <v>5</v>
      </c>
      <c r="G1291" s="140">
        <v>565.80999999999995</v>
      </c>
      <c r="H1291" s="141">
        <f t="shared" si="82"/>
        <v>4.4466361070811073E-6</v>
      </c>
      <c r="I1291" s="142">
        <f t="shared" si="83"/>
        <v>2.2233180535405536E-5</v>
      </c>
    </row>
    <row r="1292" spans="1:9">
      <c r="A1292" s="143">
        <f t="shared" si="80"/>
        <v>1285</v>
      </c>
      <c r="B1292" s="138" t="s">
        <v>98</v>
      </c>
      <c r="C1292" s="275">
        <v>45275</v>
      </c>
      <c r="D1292" s="275">
        <v>45280</v>
      </c>
      <c r="E1292" s="275">
        <v>45280</v>
      </c>
      <c r="F1292" s="139">
        <f t="shared" si="81"/>
        <v>5</v>
      </c>
      <c r="G1292" s="140">
        <v>15671.27</v>
      </c>
      <c r="H1292" s="141">
        <f t="shared" si="82"/>
        <v>1.2315871940371669E-4</v>
      </c>
      <c r="I1292" s="142">
        <f t="shared" si="83"/>
        <v>6.1579359701858345E-4</v>
      </c>
    </row>
    <row r="1293" spans="1:9">
      <c r="A1293" s="143">
        <f t="shared" si="80"/>
        <v>1286</v>
      </c>
      <c r="B1293" s="138" t="s">
        <v>98</v>
      </c>
      <c r="C1293" s="275">
        <v>45272</v>
      </c>
      <c r="D1293" s="275">
        <v>45279</v>
      </c>
      <c r="E1293" s="275">
        <v>45279</v>
      </c>
      <c r="F1293" s="139">
        <f t="shared" si="81"/>
        <v>7</v>
      </c>
      <c r="G1293" s="140">
        <v>93.18</v>
      </c>
      <c r="H1293" s="141">
        <f t="shared" si="82"/>
        <v>7.3229096774149912E-7</v>
      </c>
      <c r="I1293" s="142">
        <f t="shared" si="83"/>
        <v>5.1260367741904938E-6</v>
      </c>
    </row>
    <row r="1294" spans="1:9">
      <c r="A1294" s="143">
        <f t="shared" si="80"/>
        <v>1287</v>
      </c>
      <c r="B1294" s="138" t="s">
        <v>98</v>
      </c>
      <c r="C1294" s="275">
        <v>45106</v>
      </c>
      <c r="D1294" s="275">
        <v>45117</v>
      </c>
      <c r="E1294" s="275">
        <v>45117</v>
      </c>
      <c r="F1294" s="139">
        <f t="shared" si="81"/>
        <v>11</v>
      </c>
      <c r="G1294" s="140">
        <v>1718.62</v>
      </c>
      <c r="H1294" s="141">
        <f t="shared" si="82"/>
        <v>1.3506438108820509E-5</v>
      </c>
      <c r="I1294" s="142">
        <f t="shared" si="83"/>
        <v>1.4857081919702559E-4</v>
      </c>
    </row>
    <row r="1295" spans="1:9">
      <c r="A1295" s="143">
        <f t="shared" si="80"/>
        <v>1288</v>
      </c>
      <c r="B1295" s="138" t="s">
        <v>98</v>
      </c>
      <c r="C1295" s="275">
        <v>45028</v>
      </c>
      <c r="D1295" s="275">
        <v>45036</v>
      </c>
      <c r="E1295" s="275">
        <v>45036</v>
      </c>
      <c r="F1295" s="139">
        <f t="shared" si="81"/>
        <v>8</v>
      </c>
      <c r="G1295" s="140">
        <v>376.2</v>
      </c>
      <c r="H1295" s="141">
        <f t="shared" si="82"/>
        <v>2.9565127931353505E-6</v>
      </c>
      <c r="I1295" s="142">
        <f t="shared" si="83"/>
        <v>2.3652102345082804E-5</v>
      </c>
    </row>
    <row r="1296" spans="1:9">
      <c r="A1296" s="143">
        <f t="shared" si="80"/>
        <v>1289</v>
      </c>
      <c r="B1296" s="138" t="s">
        <v>98</v>
      </c>
      <c r="C1296" s="275">
        <v>45261</v>
      </c>
      <c r="D1296" s="275">
        <v>45302</v>
      </c>
      <c r="E1296" s="275">
        <v>45302</v>
      </c>
      <c r="F1296" s="139">
        <f t="shared" si="81"/>
        <v>41</v>
      </c>
      <c r="G1296" s="140">
        <v>254.67</v>
      </c>
      <c r="H1296" s="141">
        <f t="shared" si="82"/>
        <v>2.0014224163417854E-6</v>
      </c>
      <c r="I1296" s="142">
        <f t="shared" si="83"/>
        <v>8.2058319070013201E-5</v>
      </c>
    </row>
    <row r="1297" spans="1:9">
      <c r="A1297" s="143">
        <f t="shared" si="80"/>
        <v>1290</v>
      </c>
      <c r="B1297" s="138" t="s">
        <v>98</v>
      </c>
      <c r="C1297" s="275">
        <v>45225</v>
      </c>
      <c r="D1297" s="275">
        <v>45293</v>
      </c>
      <c r="E1297" s="275">
        <v>45293</v>
      </c>
      <c r="F1297" s="139">
        <f t="shared" si="81"/>
        <v>68</v>
      </c>
      <c r="G1297" s="140">
        <v>84.69</v>
      </c>
      <c r="H1297" s="141">
        <f t="shared" si="82"/>
        <v>6.6556902831109203E-7</v>
      </c>
      <c r="I1297" s="142">
        <f t="shared" si="83"/>
        <v>4.5258693925154256E-5</v>
      </c>
    </row>
    <row r="1298" spans="1:9">
      <c r="A1298" s="143">
        <f t="shared" si="80"/>
        <v>1291</v>
      </c>
      <c r="B1298" s="138" t="s">
        <v>98</v>
      </c>
      <c r="C1298" s="275">
        <v>45128</v>
      </c>
      <c r="D1298" s="275">
        <v>45133</v>
      </c>
      <c r="E1298" s="275">
        <v>45133</v>
      </c>
      <c r="F1298" s="139">
        <f t="shared" si="81"/>
        <v>5</v>
      </c>
      <c r="G1298" s="140">
        <v>188.28</v>
      </c>
      <c r="H1298" s="141">
        <f t="shared" si="82"/>
        <v>1.479670995990228E-6</v>
      </c>
      <c r="I1298" s="142">
        <f t="shared" si="83"/>
        <v>7.3983549799511405E-6</v>
      </c>
    </row>
    <row r="1299" spans="1:9">
      <c r="A1299" s="143">
        <f t="shared" si="80"/>
        <v>1292</v>
      </c>
      <c r="B1299" s="138" t="s">
        <v>98</v>
      </c>
      <c r="C1299" s="275">
        <v>44994</v>
      </c>
      <c r="D1299" s="275">
        <v>44999</v>
      </c>
      <c r="E1299" s="275">
        <v>44999</v>
      </c>
      <c r="F1299" s="139">
        <f t="shared" si="81"/>
        <v>5</v>
      </c>
      <c r="G1299" s="140">
        <v>38376.03</v>
      </c>
      <c r="H1299" s="141">
        <f t="shared" si="82"/>
        <v>3.0159283265482724E-4</v>
      </c>
      <c r="I1299" s="142">
        <f t="shared" si="83"/>
        <v>1.5079641632741363E-3</v>
      </c>
    </row>
    <row r="1300" spans="1:9">
      <c r="A1300" s="143">
        <f t="shared" si="80"/>
        <v>1293</v>
      </c>
      <c r="B1300" s="138" t="s">
        <v>98</v>
      </c>
      <c r="C1300" s="275">
        <v>45142</v>
      </c>
      <c r="D1300" s="275">
        <v>45163</v>
      </c>
      <c r="E1300" s="275">
        <v>45163</v>
      </c>
      <c r="F1300" s="139">
        <f t="shared" si="81"/>
        <v>21</v>
      </c>
      <c r="G1300" s="140">
        <v>4</v>
      </c>
      <c r="H1300" s="141">
        <f t="shared" si="82"/>
        <v>3.1435542723395542E-8</v>
      </c>
      <c r="I1300" s="142">
        <f t="shared" si="83"/>
        <v>6.6014639719130641E-7</v>
      </c>
    </row>
    <row r="1301" spans="1:9">
      <c r="A1301" s="143">
        <f t="shared" si="80"/>
        <v>1294</v>
      </c>
      <c r="B1301" s="138" t="s">
        <v>98</v>
      </c>
      <c r="C1301" s="275">
        <v>44977</v>
      </c>
      <c r="D1301" s="275">
        <v>44980</v>
      </c>
      <c r="E1301" s="275">
        <v>44980</v>
      </c>
      <c r="F1301" s="139">
        <f t="shared" si="81"/>
        <v>3</v>
      </c>
      <c r="G1301" s="140">
        <v>5448.14</v>
      </c>
      <c r="H1301" s="141">
        <f t="shared" si="82"/>
        <v>4.2816309433260046E-5</v>
      </c>
      <c r="I1301" s="142">
        <f t="shared" si="83"/>
        <v>1.2844892829978014E-4</v>
      </c>
    </row>
    <row r="1302" spans="1:9">
      <c r="A1302" s="143">
        <f t="shared" si="80"/>
        <v>1295</v>
      </c>
      <c r="B1302" s="138" t="s">
        <v>98</v>
      </c>
      <c r="C1302" s="275">
        <v>45169</v>
      </c>
      <c r="D1302" s="275">
        <v>45181</v>
      </c>
      <c r="E1302" s="275">
        <v>45181</v>
      </c>
      <c r="F1302" s="139">
        <f t="shared" si="81"/>
        <v>12</v>
      </c>
      <c r="G1302" s="140">
        <v>1984.08</v>
      </c>
      <c r="H1302" s="141">
        <f t="shared" si="82"/>
        <v>1.5592657901658654E-5</v>
      </c>
      <c r="I1302" s="142">
        <f t="shared" si="83"/>
        <v>1.8711189481990383E-4</v>
      </c>
    </row>
    <row r="1303" spans="1:9">
      <c r="A1303" s="143">
        <f t="shared" si="80"/>
        <v>1296</v>
      </c>
      <c r="B1303" s="138" t="s">
        <v>98</v>
      </c>
      <c r="C1303" s="275">
        <v>44944</v>
      </c>
      <c r="D1303" s="275">
        <v>44949</v>
      </c>
      <c r="E1303" s="275">
        <v>44949</v>
      </c>
      <c r="F1303" s="139">
        <f t="shared" si="81"/>
        <v>5</v>
      </c>
      <c r="G1303" s="140">
        <v>37609.629999999997</v>
      </c>
      <c r="H1303" s="141">
        <f t="shared" si="82"/>
        <v>2.9556978266902462E-4</v>
      </c>
      <c r="I1303" s="142">
        <f t="shared" si="83"/>
        <v>1.477848913345123E-3</v>
      </c>
    </row>
    <row r="1304" spans="1:9">
      <c r="A1304" s="143">
        <f t="shared" si="80"/>
        <v>1297</v>
      </c>
      <c r="B1304" s="138" t="s">
        <v>98</v>
      </c>
      <c r="C1304" s="275">
        <v>45033</v>
      </c>
      <c r="D1304" s="275">
        <v>45037</v>
      </c>
      <c r="E1304" s="275">
        <v>45037</v>
      </c>
      <c r="F1304" s="139">
        <f t="shared" si="81"/>
        <v>4</v>
      </c>
      <c r="G1304" s="140">
        <v>840.96</v>
      </c>
      <c r="H1304" s="141">
        <f t="shared" si="82"/>
        <v>6.6090085021666786E-6</v>
      </c>
      <c r="I1304" s="142">
        <f t="shared" si="83"/>
        <v>2.6436034008666714E-5</v>
      </c>
    </row>
    <row r="1305" spans="1:9">
      <c r="A1305" s="143">
        <f t="shared" si="80"/>
        <v>1298</v>
      </c>
      <c r="B1305" s="138" t="s">
        <v>98</v>
      </c>
      <c r="C1305" s="275">
        <v>45191</v>
      </c>
      <c r="D1305" s="275">
        <v>45203</v>
      </c>
      <c r="E1305" s="275">
        <v>45203</v>
      </c>
      <c r="F1305" s="139">
        <f t="shared" si="81"/>
        <v>12</v>
      </c>
      <c r="G1305" s="140">
        <v>60.08</v>
      </c>
      <c r="H1305" s="141">
        <f t="shared" si="82"/>
        <v>4.72161851705401E-7</v>
      </c>
      <c r="I1305" s="142">
        <f t="shared" si="83"/>
        <v>5.6659422204648115E-6</v>
      </c>
    </row>
    <row r="1306" spans="1:9">
      <c r="A1306" s="143">
        <f t="shared" si="80"/>
        <v>1299</v>
      </c>
      <c r="B1306" s="138" t="s">
        <v>98</v>
      </c>
      <c r="C1306" s="275">
        <v>45197</v>
      </c>
      <c r="D1306" s="275">
        <v>45205</v>
      </c>
      <c r="E1306" s="275">
        <v>45205</v>
      </c>
      <c r="F1306" s="139">
        <f t="shared" si="81"/>
        <v>8</v>
      </c>
      <c r="G1306" s="140">
        <v>60.08</v>
      </c>
      <c r="H1306" s="141">
        <f t="shared" si="82"/>
        <v>4.72161851705401E-7</v>
      </c>
      <c r="I1306" s="142">
        <f t="shared" si="83"/>
        <v>3.777294813643208E-6</v>
      </c>
    </row>
    <row r="1307" spans="1:9">
      <c r="A1307" s="143">
        <f t="shared" si="80"/>
        <v>1300</v>
      </c>
      <c r="B1307" s="138" t="s">
        <v>98</v>
      </c>
      <c r="C1307" s="275">
        <v>44937</v>
      </c>
      <c r="D1307" s="275">
        <v>44937</v>
      </c>
      <c r="E1307" s="275">
        <v>44937</v>
      </c>
      <c r="F1307" s="139">
        <f t="shared" si="81"/>
        <v>0</v>
      </c>
      <c r="G1307" s="140">
        <v>7870.94</v>
      </c>
      <c r="H1307" s="141">
        <f t="shared" si="82"/>
        <v>6.1856817660820723E-5</v>
      </c>
      <c r="I1307" s="142">
        <f t="shared" si="83"/>
        <v>0</v>
      </c>
    </row>
    <row r="1308" spans="1:9">
      <c r="A1308" s="143">
        <f t="shared" si="80"/>
        <v>1301</v>
      </c>
      <c r="B1308" s="138" t="s">
        <v>98</v>
      </c>
      <c r="C1308" s="275">
        <v>45051</v>
      </c>
      <c r="D1308" s="275">
        <v>45376</v>
      </c>
      <c r="E1308" s="275">
        <v>45376</v>
      </c>
      <c r="F1308" s="139">
        <f t="shared" si="81"/>
        <v>325</v>
      </c>
      <c r="G1308" s="140">
        <v>514.33000000000004</v>
      </c>
      <c r="H1308" s="141">
        <f t="shared" si="82"/>
        <v>4.0420606722310074E-6</v>
      </c>
      <c r="I1308" s="142">
        <f t="shared" si="83"/>
        <v>1.3136697184750773E-3</v>
      </c>
    </row>
    <row r="1309" spans="1:9">
      <c r="A1309" s="143">
        <f t="shared" si="80"/>
        <v>1302</v>
      </c>
      <c r="B1309" s="138" t="s">
        <v>98</v>
      </c>
      <c r="C1309" s="275">
        <v>45148</v>
      </c>
      <c r="D1309" s="275">
        <v>45589</v>
      </c>
      <c r="E1309" s="275">
        <v>45589</v>
      </c>
      <c r="F1309" s="139">
        <f t="shared" si="81"/>
        <v>441</v>
      </c>
      <c r="G1309" s="140">
        <v>60.08</v>
      </c>
      <c r="H1309" s="141">
        <f t="shared" si="82"/>
        <v>4.72161851705401E-7</v>
      </c>
      <c r="I1309" s="142">
        <f t="shared" si="83"/>
        <v>2.0822337660208185E-4</v>
      </c>
    </row>
    <row r="1310" spans="1:9">
      <c r="A1310" s="143">
        <f t="shared" si="80"/>
        <v>1303</v>
      </c>
      <c r="B1310" s="138" t="s">
        <v>98</v>
      </c>
      <c r="C1310" s="275">
        <v>45057</v>
      </c>
      <c r="D1310" s="275">
        <v>45184</v>
      </c>
      <c r="E1310" s="275">
        <v>45184</v>
      </c>
      <c r="F1310" s="139">
        <f t="shared" si="81"/>
        <v>127</v>
      </c>
      <c r="G1310" s="140">
        <v>89.7</v>
      </c>
      <c r="H1310" s="141">
        <f t="shared" si="82"/>
        <v>7.0494204557214499E-7</v>
      </c>
      <c r="I1310" s="142">
        <f t="shared" si="83"/>
        <v>8.9527639787662409E-5</v>
      </c>
    </row>
    <row r="1311" spans="1:9">
      <c r="A1311" s="143">
        <f t="shared" si="80"/>
        <v>1304</v>
      </c>
      <c r="B1311" s="138" t="s">
        <v>98</v>
      </c>
      <c r="C1311" s="275">
        <v>45159</v>
      </c>
      <c r="D1311" s="275">
        <v>45195</v>
      </c>
      <c r="E1311" s="275">
        <v>45195</v>
      </c>
      <c r="F1311" s="139">
        <f t="shared" si="81"/>
        <v>36</v>
      </c>
      <c r="G1311" s="140">
        <v>84.79</v>
      </c>
      <c r="H1311" s="141">
        <f t="shared" si="82"/>
        <v>6.6635491687917703E-7</v>
      </c>
      <c r="I1311" s="142">
        <f t="shared" si="83"/>
        <v>2.3988777007650375E-5</v>
      </c>
    </row>
    <row r="1312" spans="1:9">
      <c r="A1312" s="143">
        <f t="shared" si="80"/>
        <v>1305</v>
      </c>
      <c r="B1312" s="138" t="s">
        <v>98</v>
      </c>
      <c r="C1312" s="275">
        <v>44927</v>
      </c>
      <c r="D1312" s="275">
        <v>44929</v>
      </c>
      <c r="E1312" s="275">
        <v>44929</v>
      </c>
      <c r="F1312" s="139">
        <f t="shared" si="81"/>
        <v>2</v>
      </c>
      <c r="G1312" s="140">
        <v>1291.58</v>
      </c>
      <c r="H1312" s="141">
        <f t="shared" si="82"/>
        <v>1.0150379567670801E-5</v>
      </c>
      <c r="I1312" s="142">
        <f t="shared" si="83"/>
        <v>2.0300759135341603E-5</v>
      </c>
    </row>
    <row r="1313" spans="1:9">
      <c r="A1313" s="143">
        <f t="shared" si="80"/>
        <v>1306</v>
      </c>
      <c r="B1313" s="138" t="s">
        <v>98</v>
      </c>
      <c r="C1313" s="275">
        <v>45008</v>
      </c>
      <c r="D1313" s="275">
        <v>45257</v>
      </c>
      <c r="E1313" s="275">
        <v>45257</v>
      </c>
      <c r="F1313" s="139">
        <f t="shared" si="81"/>
        <v>249</v>
      </c>
      <c r="G1313" s="140">
        <v>508.69</v>
      </c>
      <c r="H1313" s="141">
        <f t="shared" si="82"/>
        <v>3.9977365569910191E-6</v>
      </c>
      <c r="I1313" s="142">
        <f t="shared" si="83"/>
        <v>9.954364026907637E-4</v>
      </c>
    </row>
    <row r="1314" spans="1:9">
      <c r="A1314" s="143">
        <f t="shared" si="80"/>
        <v>1307</v>
      </c>
      <c r="B1314" s="138" t="s">
        <v>98</v>
      </c>
      <c r="C1314" s="275">
        <v>45145</v>
      </c>
      <c r="D1314" s="275">
        <v>45145</v>
      </c>
      <c r="E1314" s="275">
        <v>45145</v>
      </c>
      <c r="F1314" s="139">
        <f t="shared" si="81"/>
        <v>0</v>
      </c>
      <c r="G1314" s="140">
        <v>182.92</v>
      </c>
      <c r="H1314" s="141">
        <f t="shared" si="82"/>
        <v>1.437547368740878E-6</v>
      </c>
      <c r="I1314" s="142">
        <f t="shared" si="83"/>
        <v>0</v>
      </c>
    </row>
    <row r="1315" spans="1:9">
      <c r="A1315" s="143">
        <f t="shared" si="80"/>
        <v>1308</v>
      </c>
      <c r="B1315" s="138" t="s">
        <v>98</v>
      </c>
      <c r="C1315" s="275">
        <v>44969</v>
      </c>
      <c r="D1315" s="275">
        <v>44970</v>
      </c>
      <c r="E1315" s="275">
        <v>44970</v>
      </c>
      <c r="F1315" s="139">
        <f t="shared" si="81"/>
        <v>1</v>
      </c>
      <c r="G1315" s="140">
        <v>940.21</v>
      </c>
      <c r="H1315" s="141">
        <f t="shared" si="82"/>
        <v>7.38900290599093E-6</v>
      </c>
      <c r="I1315" s="142">
        <f t="shared" si="83"/>
        <v>7.38900290599093E-6</v>
      </c>
    </row>
    <row r="1316" spans="1:9">
      <c r="A1316" s="143">
        <f t="shared" si="80"/>
        <v>1309</v>
      </c>
      <c r="B1316" s="138" t="s">
        <v>98</v>
      </c>
      <c r="C1316" s="275">
        <v>44981</v>
      </c>
      <c r="D1316" s="275">
        <v>45006</v>
      </c>
      <c r="E1316" s="275">
        <v>45006</v>
      </c>
      <c r="F1316" s="139">
        <f t="shared" si="81"/>
        <v>25</v>
      </c>
      <c r="G1316" s="140">
        <v>1260.22</v>
      </c>
      <c r="H1316" s="141">
        <f t="shared" si="82"/>
        <v>9.9039249127193824E-6</v>
      </c>
      <c r="I1316" s="142">
        <f t="shared" si="83"/>
        <v>2.4759812281798454E-4</v>
      </c>
    </row>
    <row r="1317" spans="1:9">
      <c r="A1317" s="143">
        <f t="shared" si="80"/>
        <v>1310</v>
      </c>
      <c r="B1317" s="138" t="s">
        <v>98</v>
      </c>
      <c r="C1317" s="275">
        <v>45149</v>
      </c>
      <c r="D1317" s="275">
        <v>45274</v>
      </c>
      <c r="E1317" s="275">
        <v>45274</v>
      </c>
      <c r="F1317" s="139">
        <f t="shared" si="81"/>
        <v>125</v>
      </c>
      <c r="G1317" s="140">
        <v>60.97</v>
      </c>
      <c r="H1317" s="141">
        <f t="shared" si="82"/>
        <v>4.791562599613565E-7</v>
      </c>
      <c r="I1317" s="142">
        <f t="shared" si="83"/>
        <v>5.989453249516956E-5</v>
      </c>
    </row>
    <row r="1318" spans="1:9">
      <c r="A1318" s="143">
        <f t="shared" si="80"/>
        <v>1311</v>
      </c>
      <c r="B1318" s="138" t="s">
        <v>98</v>
      </c>
      <c r="C1318" s="275">
        <v>45188</v>
      </c>
      <c r="D1318" s="275">
        <v>45205</v>
      </c>
      <c r="E1318" s="275">
        <v>45205</v>
      </c>
      <c r="F1318" s="139">
        <f t="shared" si="81"/>
        <v>17</v>
      </c>
      <c r="G1318" s="140">
        <v>765.19</v>
      </c>
      <c r="H1318" s="141">
        <f t="shared" si="82"/>
        <v>6.0135407341287582E-6</v>
      </c>
      <c r="I1318" s="142">
        <f t="shared" si="83"/>
        <v>1.0223019248018889E-4</v>
      </c>
    </row>
    <row r="1319" spans="1:9">
      <c r="A1319" s="143">
        <f t="shared" si="80"/>
        <v>1312</v>
      </c>
      <c r="B1319" s="138" t="s">
        <v>98</v>
      </c>
      <c r="C1319" s="275">
        <v>45211</v>
      </c>
      <c r="D1319" s="275">
        <v>45218</v>
      </c>
      <c r="E1319" s="275">
        <v>45218</v>
      </c>
      <c r="F1319" s="139">
        <f t="shared" si="81"/>
        <v>7</v>
      </c>
      <c r="G1319" s="140">
        <v>1904.52</v>
      </c>
      <c r="H1319" s="141">
        <f t="shared" si="82"/>
        <v>1.4967404956890318E-5</v>
      </c>
      <c r="I1319" s="142">
        <f t="shared" si="83"/>
        <v>1.0477183469823222E-4</v>
      </c>
    </row>
    <row r="1320" spans="1:9">
      <c r="A1320" s="143">
        <f t="shared" si="80"/>
        <v>1313</v>
      </c>
      <c r="B1320" s="138" t="s">
        <v>98</v>
      </c>
      <c r="C1320" s="275">
        <v>45239</v>
      </c>
      <c r="D1320" s="275">
        <v>45247</v>
      </c>
      <c r="E1320" s="275">
        <v>45247</v>
      </c>
      <c r="F1320" s="139">
        <f t="shared" si="81"/>
        <v>8</v>
      </c>
      <c r="G1320" s="140">
        <v>7134.72</v>
      </c>
      <c r="H1320" s="141">
        <f t="shared" si="82"/>
        <v>5.6070948844866159E-5</v>
      </c>
      <c r="I1320" s="142">
        <f t="shared" si="83"/>
        <v>4.4856759075892927E-4</v>
      </c>
    </row>
    <row r="1321" spans="1:9">
      <c r="A1321" s="143">
        <f t="shared" si="80"/>
        <v>1314</v>
      </c>
      <c r="B1321" s="138" t="s">
        <v>98</v>
      </c>
      <c r="C1321" s="275">
        <v>45139</v>
      </c>
      <c r="D1321" s="275">
        <v>45195</v>
      </c>
      <c r="E1321" s="275">
        <v>45195</v>
      </c>
      <c r="F1321" s="139">
        <f t="shared" si="81"/>
        <v>56</v>
      </c>
      <c r="G1321" s="140">
        <v>580.12</v>
      </c>
      <c r="H1321" s="141">
        <f t="shared" si="82"/>
        <v>4.5590967611740548E-6</v>
      </c>
      <c r="I1321" s="142">
        <f t="shared" si="83"/>
        <v>2.5530941862574708E-4</v>
      </c>
    </row>
    <row r="1322" spans="1:9">
      <c r="A1322" s="143">
        <f t="shared" si="80"/>
        <v>1315</v>
      </c>
      <c r="B1322" s="138" t="s">
        <v>98</v>
      </c>
      <c r="C1322" s="275">
        <v>45258</v>
      </c>
      <c r="D1322" s="275">
        <v>45334</v>
      </c>
      <c r="E1322" s="275">
        <v>45334</v>
      </c>
      <c r="F1322" s="139">
        <f t="shared" si="81"/>
        <v>76</v>
      </c>
      <c r="G1322" s="140">
        <v>1899.7</v>
      </c>
      <c r="H1322" s="141">
        <f t="shared" si="82"/>
        <v>1.4929525127908628E-5</v>
      </c>
      <c r="I1322" s="142">
        <f t="shared" si="83"/>
        <v>1.1346439097210557E-3</v>
      </c>
    </row>
    <row r="1323" spans="1:9">
      <c r="A1323" s="143">
        <f t="shared" si="80"/>
        <v>1316</v>
      </c>
      <c r="B1323" s="138" t="s">
        <v>98</v>
      </c>
      <c r="C1323" s="275">
        <v>45051</v>
      </c>
      <c r="D1323" s="275">
        <v>45071</v>
      </c>
      <c r="E1323" s="275">
        <v>45071</v>
      </c>
      <c r="F1323" s="139">
        <f t="shared" si="81"/>
        <v>20</v>
      </c>
      <c r="G1323" s="140">
        <v>314.05</v>
      </c>
      <c r="H1323" s="141">
        <f t="shared" si="82"/>
        <v>2.4680830480705922E-6</v>
      </c>
      <c r="I1323" s="142">
        <f t="shared" si="83"/>
        <v>4.9361660961411841E-5</v>
      </c>
    </row>
    <row r="1324" spans="1:9">
      <c r="A1324" s="143">
        <f t="shared" si="80"/>
        <v>1317</v>
      </c>
      <c r="B1324" s="138" t="s">
        <v>98</v>
      </c>
      <c r="C1324" s="275">
        <v>44972</v>
      </c>
      <c r="D1324" s="275">
        <v>44977</v>
      </c>
      <c r="E1324" s="275">
        <v>44977</v>
      </c>
      <c r="F1324" s="139">
        <f t="shared" si="81"/>
        <v>5</v>
      </c>
      <c r="G1324" s="140">
        <v>83188.289999999994</v>
      </c>
      <c r="H1324" s="141">
        <f t="shared" si="82"/>
        <v>6.5376726109530442E-4</v>
      </c>
      <c r="I1324" s="142">
        <f t="shared" si="83"/>
        <v>3.2688363054765223E-3</v>
      </c>
    </row>
    <row r="1325" spans="1:9">
      <c r="A1325" s="143">
        <f t="shared" si="80"/>
        <v>1318</v>
      </c>
      <c r="B1325" s="138" t="s">
        <v>98</v>
      </c>
      <c r="C1325" s="275">
        <v>45277</v>
      </c>
      <c r="D1325" s="275">
        <v>45281</v>
      </c>
      <c r="E1325" s="275">
        <v>45281</v>
      </c>
      <c r="F1325" s="139">
        <f t="shared" si="81"/>
        <v>4</v>
      </c>
      <c r="G1325" s="140">
        <v>348.16</v>
      </c>
      <c r="H1325" s="141">
        <f t="shared" si="82"/>
        <v>2.7361496386443479E-6</v>
      </c>
      <c r="I1325" s="142">
        <f t="shared" si="83"/>
        <v>1.0944598554577392E-5</v>
      </c>
    </row>
    <row r="1326" spans="1:9">
      <c r="A1326" s="143">
        <f t="shared" si="80"/>
        <v>1319</v>
      </c>
      <c r="B1326" s="138" t="s">
        <v>98</v>
      </c>
      <c r="C1326" s="275">
        <v>45021</v>
      </c>
      <c r="D1326" s="275">
        <v>45236</v>
      </c>
      <c r="E1326" s="275">
        <v>45236</v>
      </c>
      <c r="F1326" s="139">
        <f t="shared" si="81"/>
        <v>215</v>
      </c>
      <c r="G1326" s="140">
        <v>277.12</v>
      </c>
      <c r="H1326" s="141">
        <f t="shared" si="82"/>
        <v>2.1778543998768428E-6</v>
      </c>
      <c r="I1326" s="142">
        <f t="shared" si="83"/>
        <v>4.6823869597352122E-4</v>
      </c>
    </row>
    <row r="1327" spans="1:9">
      <c r="A1327" s="143">
        <f t="shared" si="80"/>
        <v>1320</v>
      </c>
      <c r="B1327" s="138" t="s">
        <v>98</v>
      </c>
      <c r="C1327" s="275">
        <v>45287</v>
      </c>
      <c r="D1327" s="275">
        <v>45436</v>
      </c>
      <c r="E1327" s="275">
        <v>45436</v>
      </c>
      <c r="F1327" s="139">
        <f t="shared" si="81"/>
        <v>149</v>
      </c>
      <c r="G1327" s="140">
        <v>1646.54</v>
      </c>
      <c r="H1327" s="141">
        <f t="shared" si="82"/>
        <v>1.2939969628944923E-5</v>
      </c>
      <c r="I1327" s="142">
        <f t="shared" si="83"/>
        <v>1.9280554747127935E-3</v>
      </c>
    </row>
    <row r="1328" spans="1:9">
      <c r="A1328" s="143">
        <f t="shared" si="80"/>
        <v>1321</v>
      </c>
      <c r="B1328" s="138" t="s">
        <v>98</v>
      </c>
      <c r="C1328" s="275">
        <v>44977</v>
      </c>
      <c r="D1328" s="275">
        <v>44981</v>
      </c>
      <c r="E1328" s="275">
        <v>44981</v>
      </c>
      <c r="F1328" s="139">
        <f t="shared" si="81"/>
        <v>4</v>
      </c>
      <c r="G1328" s="140">
        <v>90.72</v>
      </c>
      <c r="H1328" s="141">
        <f t="shared" si="82"/>
        <v>7.1295810896661078E-7</v>
      </c>
      <c r="I1328" s="142">
        <f t="shared" si="83"/>
        <v>2.8518324358664431E-6</v>
      </c>
    </row>
    <row r="1329" spans="1:9">
      <c r="A1329" s="143">
        <f t="shared" si="80"/>
        <v>1322</v>
      </c>
      <c r="B1329" s="138" t="s">
        <v>98</v>
      </c>
      <c r="C1329" s="275">
        <v>45174</v>
      </c>
      <c r="D1329" s="275">
        <v>45226</v>
      </c>
      <c r="E1329" s="275">
        <v>45226</v>
      </c>
      <c r="F1329" s="139">
        <f t="shared" si="81"/>
        <v>52</v>
      </c>
      <c r="G1329" s="140">
        <v>60.08</v>
      </c>
      <c r="H1329" s="141">
        <f t="shared" si="82"/>
        <v>4.72161851705401E-7</v>
      </c>
      <c r="I1329" s="142">
        <f t="shared" si="83"/>
        <v>2.4552416288680852E-5</v>
      </c>
    </row>
    <row r="1330" spans="1:9">
      <c r="A1330" s="143">
        <f t="shared" si="80"/>
        <v>1323</v>
      </c>
      <c r="B1330" s="138" t="s">
        <v>98</v>
      </c>
      <c r="C1330" s="275">
        <v>44935</v>
      </c>
      <c r="D1330" s="275">
        <v>45232</v>
      </c>
      <c r="E1330" s="275">
        <v>45232</v>
      </c>
      <c r="F1330" s="139">
        <f t="shared" si="81"/>
        <v>297</v>
      </c>
      <c r="G1330" s="140">
        <v>468.63</v>
      </c>
      <c r="H1330" s="141">
        <f t="shared" si="82"/>
        <v>3.6829095966162127E-6</v>
      </c>
      <c r="I1330" s="142">
        <f t="shared" si="83"/>
        <v>1.0938241501950152E-3</v>
      </c>
    </row>
    <row r="1331" spans="1:9">
      <c r="A1331" s="143">
        <f t="shared" si="80"/>
        <v>1324</v>
      </c>
      <c r="B1331" s="138" t="s">
        <v>98</v>
      </c>
      <c r="C1331" s="275">
        <v>44998</v>
      </c>
      <c r="D1331" s="275">
        <v>45013</v>
      </c>
      <c r="E1331" s="275">
        <v>45013</v>
      </c>
      <c r="F1331" s="139">
        <f t="shared" si="81"/>
        <v>15</v>
      </c>
      <c r="G1331" s="140">
        <v>3473.4</v>
      </c>
      <c r="H1331" s="141">
        <f t="shared" si="82"/>
        <v>2.7297053523860518E-5</v>
      </c>
      <c r="I1331" s="142">
        <f t="shared" si="83"/>
        <v>4.0945580285790779E-4</v>
      </c>
    </row>
    <row r="1332" spans="1:9">
      <c r="A1332" s="143">
        <f t="shared" si="80"/>
        <v>1325</v>
      </c>
      <c r="B1332" s="138" t="s">
        <v>98</v>
      </c>
      <c r="C1332" s="275">
        <v>45223</v>
      </c>
      <c r="D1332" s="275">
        <v>45229</v>
      </c>
      <c r="E1332" s="275">
        <v>45229</v>
      </c>
      <c r="F1332" s="139">
        <f t="shared" si="81"/>
        <v>6</v>
      </c>
      <c r="G1332" s="140">
        <v>3548.46</v>
      </c>
      <c r="H1332" s="141">
        <f t="shared" si="82"/>
        <v>2.7886941483065036E-5</v>
      </c>
      <c r="I1332" s="142">
        <f t="shared" si="83"/>
        <v>1.6732164889839021E-4</v>
      </c>
    </row>
    <row r="1333" spans="1:9">
      <c r="A1333" s="143">
        <f t="shared" si="80"/>
        <v>1326</v>
      </c>
      <c r="B1333" s="138" t="s">
        <v>98</v>
      </c>
      <c r="C1333" s="275">
        <v>45029</v>
      </c>
      <c r="D1333" s="275">
        <v>45034</v>
      </c>
      <c r="E1333" s="275">
        <v>45034</v>
      </c>
      <c r="F1333" s="139">
        <f t="shared" si="81"/>
        <v>5</v>
      </c>
      <c r="G1333" s="140">
        <v>6776.36</v>
      </c>
      <c r="H1333" s="141">
        <f t="shared" si="82"/>
        <v>5.3254638572277144E-5</v>
      </c>
      <c r="I1333" s="142">
        <f t="shared" si="83"/>
        <v>2.6627319286138575E-4</v>
      </c>
    </row>
    <row r="1334" spans="1:9">
      <c r="A1334" s="143">
        <f t="shared" si="80"/>
        <v>1327</v>
      </c>
      <c r="B1334" s="138" t="s">
        <v>98</v>
      </c>
      <c r="C1334" s="275">
        <v>45222</v>
      </c>
      <c r="D1334" s="275">
        <v>45225</v>
      </c>
      <c r="E1334" s="275">
        <v>45225</v>
      </c>
      <c r="F1334" s="139">
        <f t="shared" si="81"/>
        <v>3</v>
      </c>
      <c r="G1334" s="140">
        <v>224.2</v>
      </c>
      <c r="H1334" s="141">
        <f t="shared" si="82"/>
        <v>1.7619621696463199E-6</v>
      </c>
      <c r="I1334" s="142">
        <f t="shared" si="83"/>
        <v>5.28588650893896E-6</v>
      </c>
    </row>
    <row r="1335" spans="1:9">
      <c r="A1335" s="143">
        <f t="shared" si="80"/>
        <v>1328</v>
      </c>
      <c r="B1335" s="138" t="s">
        <v>98</v>
      </c>
      <c r="C1335" s="275">
        <v>45055</v>
      </c>
      <c r="D1335" s="275">
        <v>45068</v>
      </c>
      <c r="E1335" s="275">
        <v>45068</v>
      </c>
      <c r="F1335" s="139">
        <f t="shared" si="81"/>
        <v>13</v>
      </c>
      <c r="G1335" s="140">
        <v>1812.59</v>
      </c>
      <c r="H1335" s="141">
        <f t="shared" si="82"/>
        <v>1.4244937596249879E-5</v>
      </c>
      <c r="I1335" s="142">
        <f t="shared" si="83"/>
        <v>1.8518418875124843E-4</v>
      </c>
    </row>
    <row r="1336" spans="1:9">
      <c r="A1336" s="143">
        <f t="shared" si="80"/>
        <v>1329</v>
      </c>
      <c r="B1336" s="138" t="s">
        <v>98</v>
      </c>
      <c r="C1336" s="275">
        <v>45152</v>
      </c>
      <c r="D1336" s="275">
        <v>45204</v>
      </c>
      <c r="E1336" s="275">
        <v>45204</v>
      </c>
      <c r="F1336" s="139">
        <f t="shared" si="81"/>
        <v>52</v>
      </c>
      <c r="G1336" s="140">
        <v>61.87</v>
      </c>
      <c r="H1336" s="141">
        <f t="shared" si="82"/>
        <v>4.862292570741205E-7</v>
      </c>
      <c r="I1336" s="142">
        <f t="shared" si="83"/>
        <v>2.5283921367854267E-5</v>
      </c>
    </row>
    <row r="1337" spans="1:9">
      <c r="A1337" s="143">
        <f t="shared" si="80"/>
        <v>1330</v>
      </c>
      <c r="B1337" s="138" t="s">
        <v>98</v>
      </c>
      <c r="C1337" s="275">
        <v>45147</v>
      </c>
      <c r="D1337" s="275">
        <v>45154</v>
      </c>
      <c r="E1337" s="275">
        <v>45154</v>
      </c>
      <c r="F1337" s="139">
        <f t="shared" si="81"/>
        <v>7</v>
      </c>
      <c r="G1337" s="140">
        <v>3253.94</v>
      </c>
      <c r="H1337" s="141">
        <f t="shared" si="82"/>
        <v>2.5572342472341422E-5</v>
      </c>
      <c r="I1337" s="142">
        <f t="shared" si="83"/>
        <v>1.7900639730638996E-4</v>
      </c>
    </row>
    <row r="1338" spans="1:9">
      <c r="A1338" s="143">
        <f t="shared" si="80"/>
        <v>1331</v>
      </c>
      <c r="B1338" s="138" t="s">
        <v>98</v>
      </c>
      <c r="C1338" s="275">
        <v>45108</v>
      </c>
      <c r="D1338" s="275">
        <v>45114</v>
      </c>
      <c r="E1338" s="275">
        <v>45114</v>
      </c>
      <c r="F1338" s="139">
        <f t="shared" si="81"/>
        <v>6</v>
      </c>
      <c r="G1338" s="140">
        <v>483.84</v>
      </c>
      <c r="H1338" s="141">
        <f t="shared" si="82"/>
        <v>3.8024432478219244E-6</v>
      </c>
      <c r="I1338" s="142">
        <f t="shared" si="83"/>
        <v>2.2814659486931545E-5</v>
      </c>
    </row>
    <row r="1339" spans="1:9">
      <c r="A1339" s="143">
        <f t="shared" si="80"/>
        <v>1332</v>
      </c>
      <c r="B1339" s="138" t="s">
        <v>98</v>
      </c>
      <c r="C1339" s="275">
        <v>45139</v>
      </c>
      <c r="D1339" s="275">
        <v>45145</v>
      </c>
      <c r="E1339" s="275">
        <v>45145</v>
      </c>
      <c r="F1339" s="139">
        <f t="shared" si="81"/>
        <v>6</v>
      </c>
      <c r="G1339" s="140">
        <v>4183.74</v>
      </c>
      <c r="H1339" s="141">
        <f t="shared" si="82"/>
        <v>3.2879534378394712E-5</v>
      </c>
      <c r="I1339" s="142">
        <f t="shared" si="83"/>
        <v>1.9727720627036829E-4</v>
      </c>
    </row>
    <row r="1340" spans="1:9">
      <c r="A1340" s="143">
        <f t="shared" si="80"/>
        <v>1333</v>
      </c>
      <c r="B1340" s="138" t="s">
        <v>98</v>
      </c>
      <c r="C1340" s="275">
        <v>44999</v>
      </c>
      <c r="D1340" s="275">
        <v>45014</v>
      </c>
      <c r="E1340" s="275">
        <v>45014</v>
      </c>
      <c r="F1340" s="139">
        <f t="shared" si="81"/>
        <v>15</v>
      </c>
      <c r="G1340" s="140">
        <v>49.37</v>
      </c>
      <c r="H1340" s="141">
        <f t="shared" si="82"/>
        <v>3.879931860635094E-7</v>
      </c>
      <c r="I1340" s="142">
        <f t="shared" si="83"/>
        <v>5.8198977909526408E-6</v>
      </c>
    </row>
    <row r="1341" spans="1:9">
      <c r="A1341" s="143">
        <f t="shared" si="80"/>
        <v>1334</v>
      </c>
      <c r="B1341" s="138" t="s">
        <v>98</v>
      </c>
      <c r="C1341" s="275">
        <v>45031</v>
      </c>
      <c r="D1341" s="275">
        <v>45033</v>
      </c>
      <c r="E1341" s="275">
        <v>45033</v>
      </c>
      <c r="F1341" s="139">
        <f t="shared" si="81"/>
        <v>2</v>
      </c>
      <c r="G1341" s="140">
        <v>684.12</v>
      </c>
      <c r="H1341" s="141">
        <f t="shared" si="82"/>
        <v>5.3764208719823387E-6</v>
      </c>
      <c r="I1341" s="142">
        <f t="shared" si="83"/>
        <v>1.0752841743964677E-5</v>
      </c>
    </row>
    <row r="1342" spans="1:9">
      <c r="A1342" s="143">
        <f t="shared" si="80"/>
        <v>1335</v>
      </c>
      <c r="B1342" s="138" t="s">
        <v>98</v>
      </c>
      <c r="C1342" s="275">
        <v>45042</v>
      </c>
      <c r="D1342" s="275">
        <v>45047</v>
      </c>
      <c r="E1342" s="275">
        <v>45047</v>
      </c>
      <c r="F1342" s="139">
        <f t="shared" si="81"/>
        <v>5</v>
      </c>
      <c r="G1342" s="140">
        <v>6894.82</v>
      </c>
      <c r="H1342" s="141">
        <f t="shared" si="82"/>
        <v>5.4185602170030504E-5</v>
      </c>
      <c r="I1342" s="142">
        <f t="shared" si="83"/>
        <v>2.7092801085015251E-4</v>
      </c>
    </row>
    <row r="1343" spans="1:9">
      <c r="A1343" s="143">
        <f t="shared" si="80"/>
        <v>1336</v>
      </c>
      <c r="B1343" s="138" t="s">
        <v>98</v>
      </c>
      <c r="C1343" s="275">
        <v>45166</v>
      </c>
      <c r="D1343" s="275">
        <v>45180</v>
      </c>
      <c r="E1343" s="275">
        <v>45180</v>
      </c>
      <c r="F1343" s="139">
        <f t="shared" si="81"/>
        <v>14</v>
      </c>
      <c r="G1343" s="140">
        <v>128.61000000000001</v>
      </c>
      <c r="H1343" s="141">
        <f t="shared" si="82"/>
        <v>1.0107312874139751E-6</v>
      </c>
      <c r="I1343" s="142">
        <f t="shared" si="83"/>
        <v>1.4150238023795652E-5</v>
      </c>
    </row>
    <row r="1344" spans="1:9">
      <c r="A1344" s="143">
        <f t="shared" si="80"/>
        <v>1337</v>
      </c>
      <c r="B1344" s="138" t="s">
        <v>98</v>
      </c>
      <c r="C1344" s="275">
        <v>45034</v>
      </c>
      <c r="D1344" s="275">
        <v>45048</v>
      </c>
      <c r="E1344" s="275">
        <v>45048</v>
      </c>
      <c r="F1344" s="139">
        <f t="shared" si="81"/>
        <v>14</v>
      </c>
      <c r="G1344" s="140">
        <v>1647.46</v>
      </c>
      <c r="H1344" s="141">
        <f t="shared" si="82"/>
        <v>1.2947199803771305E-5</v>
      </c>
      <c r="I1344" s="142">
        <f t="shared" si="83"/>
        <v>1.8126079725279827E-4</v>
      </c>
    </row>
    <row r="1345" spans="1:9">
      <c r="A1345" s="143">
        <f t="shared" si="80"/>
        <v>1338</v>
      </c>
      <c r="B1345" s="138" t="s">
        <v>98</v>
      </c>
      <c r="C1345" s="275">
        <v>45139</v>
      </c>
      <c r="D1345" s="275">
        <v>45146</v>
      </c>
      <c r="E1345" s="275">
        <v>45146</v>
      </c>
      <c r="F1345" s="139">
        <f t="shared" si="81"/>
        <v>7</v>
      </c>
      <c r="G1345" s="140">
        <v>120.16</v>
      </c>
      <c r="H1345" s="141">
        <f t="shared" si="82"/>
        <v>9.4432370341080199E-7</v>
      </c>
      <c r="I1345" s="142">
        <f t="shared" si="83"/>
        <v>6.6102659238756137E-6</v>
      </c>
    </row>
    <row r="1346" spans="1:9">
      <c r="A1346" s="143">
        <f t="shared" si="80"/>
        <v>1339</v>
      </c>
      <c r="B1346" s="138" t="s">
        <v>98</v>
      </c>
      <c r="C1346" s="275">
        <v>45142</v>
      </c>
      <c r="D1346" s="275">
        <v>45154</v>
      </c>
      <c r="E1346" s="275">
        <v>45154</v>
      </c>
      <c r="F1346" s="139">
        <f t="shared" si="81"/>
        <v>12</v>
      </c>
      <c r="G1346" s="140">
        <v>60.08</v>
      </c>
      <c r="H1346" s="141">
        <f t="shared" si="82"/>
        <v>4.72161851705401E-7</v>
      </c>
      <c r="I1346" s="142">
        <f t="shared" si="83"/>
        <v>5.6659422204648115E-6</v>
      </c>
    </row>
    <row r="1347" spans="1:9">
      <c r="A1347" s="143">
        <f t="shared" si="80"/>
        <v>1340</v>
      </c>
      <c r="B1347" s="138" t="s">
        <v>98</v>
      </c>
      <c r="C1347" s="275">
        <v>45208</v>
      </c>
      <c r="D1347" s="275">
        <v>45212</v>
      </c>
      <c r="E1347" s="275">
        <v>45212</v>
      </c>
      <c r="F1347" s="139">
        <f t="shared" si="81"/>
        <v>4</v>
      </c>
      <c r="G1347" s="140">
        <v>1071.5999999999999</v>
      </c>
      <c r="H1347" s="141">
        <f t="shared" si="82"/>
        <v>8.4215818955976648E-6</v>
      </c>
      <c r="I1347" s="142">
        <f t="shared" si="83"/>
        <v>3.3686327582390659E-5</v>
      </c>
    </row>
    <row r="1348" spans="1:9">
      <c r="A1348" s="143">
        <f t="shared" si="80"/>
        <v>1341</v>
      </c>
      <c r="B1348" s="138" t="s">
        <v>98</v>
      </c>
      <c r="C1348" s="275">
        <v>45202</v>
      </c>
      <c r="D1348" s="275">
        <v>45202</v>
      </c>
      <c r="E1348" s="275">
        <v>45202</v>
      </c>
      <c r="F1348" s="139">
        <f t="shared" si="81"/>
        <v>0</v>
      </c>
      <c r="G1348" s="140">
        <v>2760.41</v>
      </c>
      <c r="H1348" s="141">
        <f t="shared" si="82"/>
        <v>2.1693746622272068E-5</v>
      </c>
      <c r="I1348" s="142">
        <f t="shared" si="83"/>
        <v>0</v>
      </c>
    </row>
    <row r="1349" spans="1:9">
      <c r="A1349" s="143">
        <f t="shared" si="80"/>
        <v>1342</v>
      </c>
      <c r="B1349" s="138" t="s">
        <v>98</v>
      </c>
      <c r="C1349" s="275">
        <v>44972</v>
      </c>
      <c r="D1349" s="275">
        <v>44984</v>
      </c>
      <c r="E1349" s="275">
        <v>44984</v>
      </c>
      <c r="F1349" s="139">
        <f t="shared" si="81"/>
        <v>12</v>
      </c>
      <c r="G1349" s="140">
        <v>48786.74</v>
      </c>
      <c r="H1349" s="141">
        <f t="shared" si="82"/>
        <v>3.8340941240129749E-4</v>
      </c>
      <c r="I1349" s="142">
        <f t="shared" si="83"/>
        <v>4.6009129488155699E-3</v>
      </c>
    </row>
    <row r="1350" spans="1:9">
      <c r="A1350" s="143">
        <f t="shared" si="80"/>
        <v>1343</v>
      </c>
      <c r="B1350" s="138" t="s">
        <v>98</v>
      </c>
      <c r="C1350" s="275">
        <v>44958</v>
      </c>
      <c r="D1350" s="275">
        <v>45099</v>
      </c>
      <c r="E1350" s="275">
        <v>45099</v>
      </c>
      <c r="F1350" s="139">
        <f t="shared" si="81"/>
        <v>141</v>
      </c>
      <c r="G1350" s="140">
        <v>443.29</v>
      </c>
      <c r="H1350" s="141">
        <f t="shared" si="82"/>
        <v>3.4837654334635022E-6</v>
      </c>
      <c r="I1350" s="142">
        <f t="shared" si="83"/>
        <v>4.9121092611835383E-4</v>
      </c>
    </row>
    <row r="1351" spans="1:9">
      <c r="A1351" s="143">
        <f t="shared" si="80"/>
        <v>1344</v>
      </c>
      <c r="B1351" s="138" t="s">
        <v>98</v>
      </c>
      <c r="C1351" s="275">
        <v>44979</v>
      </c>
      <c r="D1351" s="275">
        <v>44987</v>
      </c>
      <c r="E1351" s="275">
        <v>44987</v>
      </c>
      <c r="F1351" s="139">
        <f t="shared" si="81"/>
        <v>8</v>
      </c>
      <c r="G1351" s="140">
        <v>5073.54</v>
      </c>
      <c r="H1351" s="141">
        <f t="shared" si="82"/>
        <v>3.9872370857214052E-5</v>
      </c>
      <c r="I1351" s="142">
        <f t="shared" si="83"/>
        <v>3.1897896685771242E-4</v>
      </c>
    </row>
    <row r="1352" spans="1:9">
      <c r="A1352" s="143">
        <f t="shared" ref="A1352:A1415" si="84">A1351+1</f>
        <v>1345</v>
      </c>
      <c r="B1352" s="138" t="s">
        <v>98</v>
      </c>
      <c r="C1352" s="275">
        <v>45224</v>
      </c>
      <c r="D1352" s="275">
        <v>45230</v>
      </c>
      <c r="E1352" s="275">
        <v>45230</v>
      </c>
      <c r="F1352" s="139">
        <f t="shared" ref="F1352:F1415" si="85">E1352-C1352</f>
        <v>6</v>
      </c>
      <c r="G1352" s="140">
        <v>3111.43</v>
      </c>
      <c r="H1352" s="141">
        <f t="shared" ref="H1352:H1415" si="86">G1352/$G$8894</f>
        <v>2.4452372673963645E-5</v>
      </c>
      <c r="I1352" s="142">
        <f t="shared" ref="I1352:I1415" si="87">H1352*F1352</f>
        <v>1.4671423604378187E-4</v>
      </c>
    </row>
    <row r="1353" spans="1:9">
      <c r="A1353" s="143">
        <f t="shared" si="84"/>
        <v>1346</v>
      </c>
      <c r="B1353" s="138" t="s">
        <v>98</v>
      </c>
      <c r="C1353" s="275">
        <v>45119</v>
      </c>
      <c r="D1353" s="275">
        <v>45133</v>
      </c>
      <c r="E1353" s="275">
        <v>45133</v>
      </c>
      <c r="F1353" s="139">
        <f t="shared" si="85"/>
        <v>14</v>
      </c>
      <c r="G1353" s="140">
        <v>5241.42</v>
      </c>
      <c r="H1353" s="141">
        <f t="shared" si="86"/>
        <v>4.1191720585314961E-5</v>
      </c>
      <c r="I1353" s="142">
        <f t="shared" si="87"/>
        <v>5.7668408819440951E-4</v>
      </c>
    </row>
    <row r="1354" spans="1:9">
      <c r="A1354" s="143">
        <f t="shared" si="84"/>
        <v>1347</v>
      </c>
      <c r="B1354" s="138" t="s">
        <v>98</v>
      </c>
      <c r="C1354" s="275">
        <v>45055</v>
      </c>
      <c r="D1354" s="275">
        <v>45058</v>
      </c>
      <c r="E1354" s="275">
        <v>45058</v>
      </c>
      <c r="F1354" s="139">
        <f t="shared" si="85"/>
        <v>3</v>
      </c>
      <c r="G1354" s="140">
        <v>9939.4599999999991</v>
      </c>
      <c r="H1354" s="141">
        <f t="shared" si="86"/>
        <v>7.8113079869370248E-5</v>
      </c>
      <c r="I1354" s="142">
        <f t="shared" si="87"/>
        <v>2.3433923960811074E-4</v>
      </c>
    </row>
    <row r="1355" spans="1:9">
      <c r="A1355" s="143">
        <f t="shared" si="84"/>
        <v>1348</v>
      </c>
      <c r="B1355" s="138" t="s">
        <v>98</v>
      </c>
      <c r="C1355" s="275">
        <v>45140</v>
      </c>
      <c r="D1355" s="275">
        <v>45145</v>
      </c>
      <c r="E1355" s="275">
        <v>45145</v>
      </c>
      <c r="F1355" s="139">
        <f t="shared" si="85"/>
        <v>5</v>
      </c>
      <c r="G1355" s="140">
        <v>1575.65</v>
      </c>
      <c r="H1355" s="141">
        <f t="shared" si="86"/>
        <v>1.2382853223029546E-5</v>
      </c>
      <c r="I1355" s="142">
        <f t="shared" si="87"/>
        <v>6.191426611514773E-5</v>
      </c>
    </row>
    <row r="1356" spans="1:9">
      <c r="A1356" s="143">
        <f t="shared" si="84"/>
        <v>1349</v>
      </c>
      <c r="B1356" s="138" t="s">
        <v>98</v>
      </c>
      <c r="C1356" s="275">
        <v>45167</v>
      </c>
      <c r="D1356" s="275">
        <v>45174</v>
      </c>
      <c r="E1356" s="275">
        <v>45174</v>
      </c>
      <c r="F1356" s="139">
        <f t="shared" si="85"/>
        <v>7</v>
      </c>
      <c r="G1356" s="140">
        <v>205.26</v>
      </c>
      <c r="H1356" s="141">
        <f t="shared" si="86"/>
        <v>1.613114874851042E-6</v>
      </c>
      <c r="I1356" s="142">
        <f t="shared" si="87"/>
        <v>1.1291804123957294E-5</v>
      </c>
    </row>
    <row r="1357" spans="1:9">
      <c r="A1357" s="143">
        <f t="shared" si="84"/>
        <v>1350</v>
      </c>
      <c r="B1357" s="138" t="s">
        <v>98</v>
      </c>
      <c r="C1357" s="275">
        <v>45138</v>
      </c>
      <c r="D1357" s="275">
        <v>45139</v>
      </c>
      <c r="E1357" s="275">
        <v>45139</v>
      </c>
      <c r="F1357" s="139">
        <f t="shared" si="85"/>
        <v>1</v>
      </c>
      <c r="G1357" s="140">
        <v>130.18</v>
      </c>
      <c r="H1357" s="141">
        <f t="shared" si="86"/>
        <v>1.0230697379329079E-6</v>
      </c>
      <c r="I1357" s="142">
        <f t="shared" si="87"/>
        <v>1.0230697379329079E-6</v>
      </c>
    </row>
    <row r="1358" spans="1:9">
      <c r="A1358" s="143">
        <f t="shared" si="84"/>
        <v>1351</v>
      </c>
      <c r="B1358" s="138" t="s">
        <v>98</v>
      </c>
      <c r="C1358" s="275">
        <v>45193</v>
      </c>
      <c r="D1358" s="275">
        <v>45196</v>
      </c>
      <c r="E1358" s="275">
        <v>45196</v>
      </c>
      <c r="F1358" s="139">
        <f t="shared" si="85"/>
        <v>3</v>
      </c>
      <c r="G1358" s="140">
        <v>83.94</v>
      </c>
      <c r="H1358" s="141">
        <f t="shared" si="86"/>
        <v>6.5967486405045542E-7</v>
      </c>
      <c r="I1358" s="142">
        <f t="shared" si="87"/>
        <v>1.9790245921513664E-6</v>
      </c>
    </row>
    <row r="1359" spans="1:9">
      <c r="A1359" s="143">
        <f t="shared" si="84"/>
        <v>1352</v>
      </c>
      <c r="B1359" s="138" t="s">
        <v>98</v>
      </c>
      <c r="C1359" s="275">
        <v>44946</v>
      </c>
      <c r="D1359" s="275">
        <v>45258</v>
      </c>
      <c r="E1359" s="275">
        <v>45258</v>
      </c>
      <c r="F1359" s="139">
        <f t="shared" si="85"/>
        <v>312</v>
      </c>
      <c r="G1359" s="140">
        <v>415.96</v>
      </c>
      <c r="H1359" s="141">
        <f t="shared" si="86"/>
        <v>3.2689820878059018E-6</v>
      </c>
      <c r="I1359" s="142">
        <f t="shared" si="87"/>
        <v>1.0199224113954413E-3</v>
      </c>
    </row>
    <row r="1360" spans="1:9">
      <c r="A1360" s="143">
        <f t="shared" si="84"/>
        <v>1353</v>
      </c>
      <c r="B1360" s="138" t="s">
        <v>98</v>
      </c>
      <c r="C1360" s="275">
        <v>44972</v>
      </c>
      <c r="D1360" s="275">
        <v>44972</v>
      </c>
      <c r="E1360" s="275">
        <v>44972</v>
      </c>
      <c r="F1360" s="139">
        <f t="shared" si="85"/>
        <v>0</v>
      </c>
      <c r="G1360" s="140">
        <v>5101.0200000000004</v>
      </c>
      <c r="H1360" s="141">
        <f t="shared" si="86"/>
        <v>4.0088333035723781E-5</v>
      </c>
      <c r="I1360" s="142">
        <f t="shared" si="87"/>
        <v>0</v>
      </c>
    </row>
    <row r="1361" spans="1:9">
      <c r="A1361" s="143">
        <f t="shared" si="84"/>
        <v>1354</v>
      </c>
      <c r="B1361" s="138" t="s">
        <v>98</v>
      </c>
      <c r="C1361" s="275">
        <v>45097</v>
      </c>
      <c r="D1361" s="275">
        <v>45141</v>
      </c>
      <c r="E1361" s="275">
        <v>45141</v>
      </c>
      <c r="F1361" s="139">
        <f t="shared" si="85"/>
        <v>44</v>
      </c>
      <c r="G1361" s="140">
        <v>182.12</v>
      </c>
      <c r="H1361" s="141">
        <f t="shared" si="86"/>
        <v>1.4312602601961989E-6</v>
      </c>
      <c r="I1361" s="142">
        <f t="shared" si="87"/>
        <v>6.2975451448632748E-5</v>
      </c>
    </row>
    <row r="1362" spans="1:9">
      <c r="A1362" s="143">
        <f t="shared" si="84"/>
        <v>1355</v>
      </c>
      <c r="B1362" s="138" t="s">
        <v>98</v>
      </c>
      <c r="C1362" s="275">
        <v>45106</v>
      </c>
      <c r="D1362" s="275">
        <v>45119</v>
      </c>
      <c r="E1362" s="275">
        <v>45119</v>
      </c>
      <c r="F1362" s="139">
        <f t="shared" si="85"/>
        <v>13</v>
      </c>
      <c r="G1362" s="140">
        <v>355</v>
      </c>
      <c r="H1362" s="141">
        <f t="shared" si="86"/>
        <v>2.789904416701354E-6</v>
      </c>
      <c r="I1362" s="142">
        <f t="shared" si="87"/>
        <v>3.6268757417117604E-5</v>
      </c>
    </row>
    <row r="1363" spans="1:9">
      <c r="A1363" s="143">
        <f t="shared" si="84"/>
        <v>1356</v>
      </c>
      <c r="B1363" s="138" t="s">
        <v>98</v>
      </c>
      <c r="C1363" s="275">
        <v>45175</v>
      </c>
      <c r="D1363" s="275">
        <v>45237</v>
      </c>
      <c r="E1363" s="275">
        <v>45237</v>
      </c>
      <c r="F1363" s="139">
        <f t="shared" si="85"/>
        <v>62</v>
      </c>
      <c r="G1363" s="140">
        <v>60.08</v>
      </c>
      <c r="H1363" s="141">
        <f t="shared" si="86"/>
        <v>4.72161851705401E-7</v>
      </c>
      <c r="I1363" s="142">
        <f t="shared" si="87"/>
        <v>2.9274034805734861E-5</v>
      </c>
    </row>
    <row r="1364" spans="1:9">
      <c r="A1364" s="143">
        <f t="shared" si="84"/>
        <v>1357</v>
      </c>
      <c r="B1364" s="138" t="s">
        <v>98</v>
      </c>
      <c r="C1364" s="275">
        <v>45208</v>
      </c>
      <c r="D1364" s="275">
        <v>45216</v>
      </c>
      <c r="E1364" s="275">
        <v>45216</v>
      </c>
      <c r="F1364" s="139">
        <f t="shared" si="85"/>
        <v>8</v>
      </c>
      <c r="G1364" s="140">
        <v>93.03</v>
      </c>
      <c r="H1364" s="141">
        <f t="shared" si="86"/>
        <v>7.3111213488937173E-7</v>
      </c>
      <c r="I1364" s="142">
        <f t="shared" si="87"/>
        <v>5.8488970791149738E-6</v>
      </c>
    </row>
    <row r="1365" spans="1:9">
      <c r="A1365" s="143">
        <f t="shared" si="84"/>
        <v>1358</v>
      </c>
      <c r="B1365" s="138" t="s">
        <v>98</v>
      </c>
      <c r="C1365" s="275">
        <v>45224</v>
      </c>
      <c r="D1365" s="275">
        <v>45229</v>
      </c>
      <c r="E1365" s="275">
        <v>45229</v>
      </c>
      <c r="F1365" s="139">
        <f t="shared" si="85"/>
        <v>5</v>
      </c>
      <c r="G1365" s="140">
        <v>433.7</v>
      </c>
      <c r="H1365" s="141">
        <f t="shared" si="86"/>
        <v>3.408398719784161E-6</v>
      </c>
      <c r="I1365" s="142">
        <f t="shared" si="87"/>
        <v>1.7041993598920806E-5</v>
      </c>
    </row>
    <row r="1366" spans="1:9">
      <c r="A1366" s="143">
        <f t="shared" si="84"/>
        <v>1359</v>
      </c>
      <c r="B1366" s="138" t="s">
        <v>98</v>
      </c>
      <c r="C1366" s="275">
        <v>45103</v>
      </c>
      <c r="D1366" s="275">
        <v>45142</v>
      </c>
      <c r="E1366" s="275">
        <v>45142</v>
      </c>
      <c r="F1366" s="139">
        <f t="shared" si="85"/>
        <v>39</v>
      </c>
      <c r="G1366" s="140">
        <v>1158.4000000000001</v>
      </c>
      <c r="H1366" s="141">
        <f t="shared" si="86"/>
        <v>9.1037331726953482E-6</v>
      </c>
      <c r="I1366" s="142">
        <f t="shared" si="87"/>
        <v>3.5504559373511859E-4</v>
      </c>
    </row>
    <row r="1367" spans="1:9">
      <c r="A1367" s="143">
        <f t="shared" si="84"/>
        <v>1360</v>
      </c>
      <c r="B1367" s="138" t="s">
        <v>98</v>
      </c>
      <c r="C1367" s="275">
        <v>44981</v>
      </c>
      <c r="D1367" s="275">
        <v>44987</v>
      </c>
      <c r="E1367" s="275">
        <v>44987</v>
      </c>
      <c r="F1367" s="139">
        <f t="shared" si="85"/>
        <v>6</v>
      </c>
      <c r="G1367" s="140">
        <v>7301.44</v>
      </c>
      <c r="H1367" s="141">
        <f t="shared" si="86"/>
        <v>5.7381182265577277E-5</v>
      </c>
      <c r="I1367" s="142">
        <f t="shared" si="87"/>
        <v>3.4428709359346369E-4</v>
      </c>
    </row>
    <row r="1368" spans="1:9">
      <c r="A1368" s="143">
        <f t="shared" si="84"/>
        <v>1361</v>
      </c>
      <c r="B1368" s="138" t="s">
        <v>98</v>
      </c>
      <c r="C1368" s="275">
        <v>45213</v>
      </c>
      <c r="D1368" s="275">
        <v>45215</v>
      </c>
      <c r="E1368" s="275">
        <v>45215</v>
      </c>
      <c r="F1368" s="139">
        <f t="shared" si="85"/>
        <v>2</v>
      </c>
      <c r="G1368" s="140">
        <v>104.54</v>
      </c>
      <c r="H1368" s="141">
        <f t="shared" si="86"/>
        <v>8.2156790907594249E-7</v>
      </c>
      <c r="I1368" s="142">
        <f t="shared" si="87"/>
        <v>1.643135818151885E-6</v>
      </c>
    </row>
    <row r="1369" spans="1:9">
      <c r="A1369" s="143">
        <f t="shared" si="84"/>
        <v>1362</v>
      </c>
      <c r="B1369" s="138" t="s">
        <v>98</v>
      </c>
      <c r="C1369" s="275">
        <v>44932</v>
      </c>
      <c r="D1369" s="275">
        <v>44932</v>
      </c>
      <c r="E1369" s="275">
        <v>44932</v>
      </c>
      <c r="F1369" s="139">
        <f t="shared" si="85"/>
        <v>0</v>
      </c>
      <c r="G1369" s="140">
        <v>1177.8900000000001</v>
      </c>
      <c r="H1369" s="141">
        <f t="shared" si="86"/>
        <v>9.2569028546150931E-6</v>
      </c>
      <c r="I1369" s="142">
        <f t="shared" si="87"/>
        <v>0</v>
      </c>
    </row>
    <row r="1370" spans="1:9">
      <c r="A1370" s="143">
        <f t="shared" si="84"/>
        <v>1363</v>
      </c>
      <c r="B1370" s="138" t="s">
        <v>98</v>
      </c>
      <c r="C1370" s="275">
        <v>45003</v>
      </c>
      <c r="D1370" s="275">
        <v>45212</v>
      </c>
      <c r="E1370" s="275">
        <v>45212</v>
      </c>
      <c r="F1370" s="139">
        <f t="shared" si="85"/>
        <v>209</v>
      </c>
      <c r="G1370" s="140">
        <v>117.15</v>
      </c>
      <c r="H1370" s="141">
        <f t="shared" si="86"/>
        <v>9.2066845751144692E-7</v>
      </c>
      <c r="I1370" s="142">
        <f t="shared" si="87"/>
        <v>1.9241970761989241E-4</v>
      </c>
    </row>
    <row r="1371" spans="1:9">
      <c r="A1371" s="143">
        <f t="shared" si="84"/>
        <v>1364</v>
      </c>
      <c r="B1371" s="138" t="s">
        <v>98</v>
      </c>
      <c r="C1371" s="275">
        <v>45231</v>
      </c>
      <c r="D1371" s="275">
        <v>45238</v>
      </c>
      <c r="E1371" s="275">
        <v>45238</v>
      </c>
      <c r="F1371" s="139">
        <f t="shared" si="85"/>
        <v>7</v>
      </c>
      <c r="G1371" s="140">
        <v>5801</v>
      </c>
      <c r="H1371" s="141">
        <f t="shared" si="86"/>
        <v>4.5589395834604379E-5</v>
      </c>
      <c r="I1371" s="142">
        <f t="shared" si="87"/>
        <v>3.1912577084223067E-4</v>
      </c>
    </row>
    <row r="1372" spans="1:9">
      <c r="A1372" s="143">
        <f t="shared" si="84"/>
        <v>1365</v>
      </c>
      <c r="B1372" s="138" t="s">
        <v>98</v>
      </c>
      <c r="C1372" s="275">
        <v>45148</v>
      </c>
      <c r="D1372" s="275">
        <v>45161</v>
      </c>
      <c r="E1372" s="275">
        <v>45161</v>
      </c>
      <c r="F1372" s="139">
        <f t="shared" si="85"/>
        <v>13</v>
      </c>
      <c r="G1372" s="140">
        <v>60.08</v>
      </c>
      <c r="H1372" s="141">
        <f t="shared" si="86"/>
        <v>4.72161851705401E-7</v>
      </c>
      <c r="I1372" s="142">
        <f t="shared" si="87"/>
        <v>6.1381040721702131E-6</v>
      </c>
    </row>
    <row r="1373" spans="1:9">
      <c r="A1373" s="143">
        <f t="shared" si="84"/>
        <v>1366</v>
      </c>
      <c r="B1373" s="138" t="s">
        <v>98</v>
      </c>
      <c r="C1373" s="275">
        <v>45013</v>
      </c>
      <c r="D1373" s="275">
        <v>45016</v>
      </c>
      <c r="E1373" s="275">
        <v>45016</v>
      </c>
      <c r="F1373" s="139">
        <f t="shared" si="85"/>
        <v>3</v>
      </c>
      <c r="G1373" s="140">
        <v>12219.72</v>
      </c>
      <c r="H1373" s="141">
        <f t="shared" si="86"/>
        <v>9.6033382531982727E-5</v>
      </c>
      <c r="I1373" s="142">
        <f t="shared" si="87"/>
        <v>2.8810014759594817E-4</v>
      </c>
    </row>
    <row r="1374" spans="1:9">
      <c r="A1374" s="143">
        <f t="shared" si="84"/>
        <v>1367</v>
      </c>
      <c r="B1374" s="138" t="s">
        <v>98</v>
      </c>
      <c r="C1374" s="275">
        <v>44935</v>
      </c>
      <c r="D1374" s="275">
        <v>44965</v>
      </c>
      <c r="E1374" s="275">
        <v>44965</v>
      </c>
      <c r="F1374" s="139">
        <f t="shared" si="85"/>
        <v>30</v>
      </c>
      <c r="G1374" s="140">
        <v>1657.89</v>
      </c>
      <c r="H1374" s="141">
        <f t="shared" si="86"/>
        <v>1.3029167981422558E-5</v>
      </c>
      <c r="I1374" s="142">
        <f t="shared" si="87"/>
        <v>3.9087503944267672E-4</v>
      </c>
    </row>
    <row r="1375" spans="1:9">
      <c r="A1375" s="143">
        <f t="shared" si="84"/>
        <v>1368</v>
      </c>
      <c r="B1375" s="138" t="s">
        <v>98</v>
      </c>
      <c r="C1375" s="275">
        <v>45009</v>
      </c>
      <c r="D1375" s="275">
        <v>45026</v>
      </c>
      <c r="E1375" s="275">
        <v>45026</v>
      </c>
      <c r="F1375" s="139">
        <f t="shared" si="85"/>
        <v>17</v>
      </c>
      <c r="G1375" s="140">
        <v>238.97</v>
      </c>
      <c r="H1375" s="141">
        <f t="shared" si="86"/>
        <v>1.8780379111524579E-6</v>
      </c>
      <c r="I1375" s="142">
        <f t="shared" si="87"/>
        <v>3.1926644489591787E-5</v>
      </c>
    </row>
    <row r="1376" spans="1:9">
      <c r="A1376" s="143">
        <f t="shared" si="84"/>
        <v>1369</v>
      </c>
      <c r="B1376" s="138" t="s">
        <v>98</v>
      </c>
      <c r="C1376" s="275">
        <v>45273</v>
      </c>
      <c r="D1376" s="275">
        <v>45279</v>
      </c>
      <c r="E1376" s="275">
        <v>45279</v>
      </c>
      <c r="F1376" s="139">
        <f t="shared" si="85"/>
        <v>6</v>
      </c>
      <c r="G1376" s="140">
        <v>2409.83</v>
      </c>
      <c r="H1376" s="141">
        <f t="shared" si="86"/>
        <v>1.8938578480280066E-5</v>
      </c>
      <c r="I1376" s="142">
        <f t="shared" si="87"/>
        <v>1.1363147088168041E-4</v>
      </c>
    </row>
    <row r="1377" spans="1:9">
      <c r="A1377" s="143">
        <f t="shared" si="84"/>
        <v>1370</v>
      </c>
      <c r="B1377" s="138" t="s">
        <v>98</v>
      </c>
      <c r="C1377" s="275">
        <v>45156</v>
      </c>
      <c r="D1377" s="275">
        <v>45162</v>
      </c>
      <c r="E1377" s="275">
        <v>45162</v>
      </c>
      <c r="F1377" s="139">
        <f t="shared" si="85"/>
        <v>6</v>
      </c>
      <c r="G1377" s="140">
        <v>1250.78</v>
      </c>
      <c r="H1377" s="141">
        <f t="shared" si="86"/>
        <v>9.8297370318921674E-6</v>
      </c>
      <c r="I1377" s="142">
        <f t="shared" si="87"/>
        <v>5.8978422191353008E-5</v>
      </c>
    </row>
    <row r="1378" spans="1:9">
      <c r="A1378" s="143">
        <f t="shared" si="84"/>
        <v>1371</v>
      </c>
      <c r="B1378" s="138" t="s">
        <v>98</v>
      </c>
      <c r="C1378" s="275">
        <v>45050</v>
      </c>
      <c r="D1378" s="275">
        <v>45307</v>
      </c>
      <c r="E1378" s="275">
        <v>45307</v>
      </c>
      <c r="F1378" s="139">
        <f t="shared" si="85"/>
        <v>257</v>
      </c>
      <c r="G1378" s="140">
        <v>23.85</v>
      </c>
      <c r="H1378" s="141">
        <f t="shared" si="86"/>
        <v>1.8743442348824592E-7</v>
      </c>
      <c r="I1378" s="142">
        <f t="shared" si="87"/>
        <v>4.8170646836479203E-5</v>
      </c>
    </row>
    <row r="1379" spans="1:9">
      <c r="A1379" s="143">
        <f t="shared" si="84"/>
        <v>1372</v>
      </c>
      <c r="B1379" s="138" t="s">
        <v>98</v>
      </c>
      <c r="C1379" s="275">
        <v>45093</v>
      </c>
      <c r="D1379" s="275">
        <v>45097</v>
      </c>
      <c r="E1379" s="275">
        <v>45097</v>
      </c>
      <c r="F1379" s="139">
        <f t="shared" si="85"/>
        <v>4</v>
      </c>
      <c r="G1379" s="140">
        <v>57.4</v>
      </c>
      <c r="H1379" s="141">
        <f t="shared" si="86"/>
        <v>4.5110003808072599E-7</v>
      </c>
      <c r="I1379" s="142">
        <f t="shared" si="87"/>
        <v>1.8044001523229039E-6</v>
      </c>
    </row>
    <row r="1380" spans="1:9">
      <c r="A1380" s="143">
        <f t="shared" si="84"/>
        <v>1373</v>
      </c>
      <c r="B1380" s="138" t="s">
        <v>98</v>
      </c>
      <c r="C1380" s="275">
        <v>45208</v>
      </c>
      <c r="D1380" s="275">
        <v>45225</v>
      </c>
      <c r="E1380" s="275">
        <v>45225</v>
      </c>
      <c r="F1380" s="139">
        <f t="shared" si="85"/>
        <v>17</v>
      </c>
      <c r="G1380" s="140">
        <v>198.3</v>
      </c>
      <c r="H1380" s="141">
        <f t="shared" si="86"/>
        <v>1.5584170305123339E-6</v>
      </c>
      <c r="I1380" s="142">
        <f t="shared" si="87"/>
        <v>2.6493089518709677E-5</v>
      </c>
    </row>
    <row r="1381" spans="1:9">
      <c r="A1381" s="143">
        <f t="shared" si="84"/>
        <v>1374</v>
      </c>
      <c r="B1381" s="138" t="s">
        <v>98</v>
      </c>
      <c r="C1381" s="275">
        <v>45065</v>
      </c>
      <c r="D1381" s="275">
        <v>45070</v>
      </c>
      <c r="E1381" s="275">
        <v>45070</v>
      </c>
      <c r="F1381" s="139">
        <f t="shared" si="85"/>
        <v>5</v>
      </c>
      <c r="G1381" s="140">
        <v>3098.12</v>
      </c>
      <c r="H1381" s="141">
        <f t="shared" si="86"/>
        <v>2.4347770905551545E-5</v>
      </c>
      <c r="I1381" s="142">
        <f t="shared" si="87"/>
        <v>1.2173885452775772E-4</v>
      </c>
    </row>
    <row r="1382" spans="1:9">
      <c r="A1382" s="143">
        <f t="shared" si="84"/>
        <v>1375</v>
      </c>
      <c r="B1382" s="138" t="s">
        <v>98</v>
      </c>
      <c r="C1382" s="275">
        <v>45113</v>
      </c>
      <c r="D1382" s="275">
        <v>45113</v>
      </c>
      <c r="E1382" s="275">
        <v>45113</v>
      </c>
      <c r="F1382" s="139">
        <f t="shared" si="85"/>
        <v>0</v>
      </c>
      <c r="G1382" s="140">
        <v>1275.78</v>
      </c>
      <c r="H1382" s="141">
        <f t="shared" si="86"/>
        <v>1.0026209173913389E-5</v>
      </c>
      <c r="I1382" s="142">
        <f t="shared" si="87"/>
        <v>0</v>
      </c>
    </row>
    <row r="1383" spans="1:9">
      <c r="A1383" s="143">
        <f t="shared" si="84"/>
        <v>1376</v>
      </c>
      <c r="B1383" s="138" t="s">
        <v>98</v>
      </c>
      <c r="C1383" s="275">
        <v>45180</v>
      </c>
      <c r="D1383" s="275">
        <v>45180</v>
      </c>
      <c r="E1383" s="275">
        <v>45180</v>
      </c>
      <c r="F1383" s="139">
        <f t="shared" si="85"/>
        <v>0</v>
      </c>
      <c r="G1383" s="140">
        <v>6748.98</v>
      </c>
      <c r="H1383" s="141">
        <f t="shared" si="86"/>
        <v>5.3039462282335504E-5</v>
      </c>
      <c r="I1383" s="142">
        <f t="shared" si="87"/>
        <v>0</v>
      </c>
    </row>
    <row r="1384" spans="1:9">
      <c r="A1384" s="143">
        <f t="shared" si="84"/>
        <v>1377</v>
      </c>
      <c r="B1384" s="138" t="s">
        <v>98</v>
      </c>
      <c r="C1384" s="275">
        <v>45027</v>
      </c>
      <c r="D1384" s="275">
        <v>45203</v>
      </c>
      <c r="E1384" s="275">
        <v>45203</v>
      </c>
      <c r="F1384" s="139">
        <f t="shared" si="85"/>
        <v>176</v>
      </c>
      <c r="G1384" s="140">
        <v>104.85</v>
      </c>
      <c r="H1384" s="141">
        <f t="shared" si="86"/>
        <v>8.2400416363700555E-7</v>
      </c>
      <c r="I1384" s="142">
        <f t="shared" si="87"/>
        <v>1.4502473280011299E-4</v>
      </c>
    </row>
    <row r="1385" spans="1:9">
      <c r="A1385" s="143">
        <f t="shared" si="84"/>
        <v>1378</v>
      </c>
      <c r="B1385" s="138" t="s">
        <v>98</v>
      </c>
      <c r="C1385" s="275">
        <v>45204</v>
      </c>
      <c r="D1385" s="275">
        <v>45225</v>
      </c>
      <c r="E1385" s="275">
        <v>45225</v>
      </c>
      <c r="F1385" s="139">
        <f t="shared" si="85"/>
        <v>21</v>
      </c>
      <c r="G1385" s="140">
        <v>2139</v>
      </c>
      <c r="H1385" s="141">
        <f t="shared" si="86"/>
        <v>1.6810156471335766E-5</v>
      </c>
      <c r="I1385" s="142">
        <f t="shared" si="87"/>
        <v>3.5301328589805111E-4</v>
      </c>
    </row>
    <row r="1386" spans="1:9">
      <c r="A1386" s="143">
        <f t="shared" si="84"/>
        <v>1379</v>
      </c>
      <c r="B1386" s="138" t="s">
        <v>98</v>
      </c>
      <c r="C1386" s="275">
        <v>45059</v>
      </c>
      <c r="D1386" s="275">
        <v>45061</v>
      </c>
      <c r="E1386" s="275">
        <v>45061</v>
      </c>
      <c r="F1386" s="139">
        <f t="shared" si="85"/>
        <v>2</v>
      </c>
      <c r="G1386" s="140">
        <v>960.14</v>
      </c>
      <c r="H1386" s="141">
        <f t="shared" si="86"/>
        <v>7.5456304976102485E-6</v>
      </c>
      <c r="I1386" s="142">
        <f t="shared" si="87"/>
        <v>1.5091260995220497E-5</v>
      </c>
    </row>
    <row r="1387" spans="1:9">
      <c r="A1387" s="143">
        <f t="shared" si="84"/>
        <v>1380</v>
      </c>
      <c r="B1387" s="138" t="s">
        <v>98</v>
      </c>
      <c r="C1387" s="275">
        <v>45117</v>
      </c>
      <c r="D1387" s="275">
        <v>45126</v>
      </c>
      <c r="E1387" s="275">
        <v>45126</v>
      </c>
      <c r="F1387" s="139">
        <f t="shared" si="85"/>
        <v>9</v>
      </c>
      <c r="G1387" s="140">
        <v>1014.5</v>
      </c>
      <c r="H1387" s="141">
        <f t="shared" si="86"/>
        <v>7.9728395232211938E-6</v>
      </c>
      <c r="I1387" s="142">
        <f t="shared" si="87"/>
        <v>7.1755555708990739E-5</v>
      </c>
    </row>
    <row r="1388" spans="1:9">
      <c r="A1388" s="143">
        <f t="shared" si="84"/>
        <v>1381</v>
      </c>
      <c r="B1388" s="138" t="s">
        <v>98</v>
      </c>
      <c r="C1388" s="275">
        <v>45120</v>
      </c>
      <c r="D1388" s="275">
        <v>45133</v>
      </c>
      <c r="E1388" s="275">
        <v>45133</v>
      </c>
      <c r="F1388" s="139">
        <f t="shared" si="85"/>
        <v>13</v>
      </c>
      <c r="G1388" s="140">
        <v>5941.04</v>
      </c>
      <c r="H1388" s="141">
        <f t="shared" si="86"/>
        <v>4.6689954185350456E-5</v>
      </c>
      <c r="I1388" s="142">
        <f t="shared" si="87"/>
        <v>6.0696940440955593E-4</v>
      </c>
    </row>
    <row r="1389" spans="1:9">
      <c r="A1389" s="143">
        <f t="shared" si="84"/>
        <v>1382</v>
      </c>
      <c r="B1389" s="138" t="s">
        <v>98</v>
      </c>
      <c r="C1389" s="275">
        <v>45091</v>
      </c>
      <c r="D1389" s="275">
        <v>45096</v>
      </c>
      <c r="E1389" s="275">
        <v>45096</v>
      </c>
      <c r="F1389" s="139">
        <f t="shared" si="85"/>
        <v>5</v>
      </c>
      <c r="G1389" s="140">
        <v>1031.21</v>
      </c>
      <c r="H1389" s="141">
        <f t="shared" si="86"/>
        <v>8.1041615029481786E-6</v>
      </c>
      <c r="I1389" s="142">
        <f t="shared" si="87"/>
        <v>4.0520807514740891E-5</v>
      </c>
    </row>
    <row r="1390" spans="1:9">
      <c r="A1390" s="143">
        <f t="shared" si="84"/>
        <v>1383</v>
      </c>
      <c r="B1390" s="138" t="s">
        <v>98</v>
      </c>
      <c r="C1390" s="275">
        <v>45153</v>
      </c>
      <c r="D1390" s="275">
        <v>45160</v>
      </c>
      <c r="E1390" s="275">
        <v>45160</v>
      </c>
      <c r="F1390" s="139">
        <f t="shared" si="85"/>
        <v>7</v>
      </c>
      <c r="G1390" s="140">
        <v>261.95</v>
      </c>
      <c r="H1390" s="141">
        <f t="shared" si="86"/>
        <v>2.0586351040983655E-6</v>
      </c>
      <c r="I1390" s="142">
        <f t="shared" si="87"/>
        <v>1.4410445728688558E-5</v>
      </c>
    </row>
    <row r="1391" spans="1:9">
      <c r="A1391" s="143">
        <f t="shared" si="84"/>
        <v>1384</v>
      </c>
      <c r="B1391" s="138" t="s">
        <v>98</v>
      </c>
      <c r="C1391" s="275">
        <v>44975</v>
      </c>
      <c r="D1391" s="275">
        <v>44977</v>
      </c>
      <c r="E1391" s="275">
        <v>44977</v>
      </c>
      <c r="F1391" s="139">
        <f t="shared" si="85"/>
        <v>2</v>
      </c>
      <c r="G1391" s="140">
        <v>2006.91</v>
      </c>
      <c r="H1391" s="141">
        <f t="shared" si="86"/>
        <v>1.5772076261752437E-5</v>
      </c>
      <c r="I1391" s="142">
        <f t="shared" si="87"/>
        <v>3.1544152523504875E-5</v>
      </c>
    </row>
    <row r="1392" spans="1:9">
      <c r="A1392" s="143">
        <f t="shared" si="84"/>
        <v>1385</v>
      </c>
      <c r="B1392" s="138" t="s">
        <v>98</v>
      </c>
      <c r="C1392" s="275">
        <v>44970</v>
      </c>
      <c r="D1392" s="275">
        <v>45006</v>
      </c>
      <c r="E1392" s="275">
        <v>45006</v>
      </c>
      <c r="F1392" s="139">
        <f t="shared" si="85"/>
        <v>36</v>
      </c>
      <c r="G1392" s="140">
        <v>6154.56</v>
      </c>
      <c r="H1392" s="141">
        <f t="shared" si="86"/>
        <v>4.8367983455925318E-5</v>
      </c>
      <c r="I1392" s="142">
        <f t="shared" si="87"/>
        <v>1.7412474044133115E-3</v>
      </c>
    </row>
    <row r="1393" spans="1:9">
      <c r="A1393" s="143">
        <f t="shared" si="84"/>
        <v>1386</v>
      </c>
      <c r="B1393" s="138" t="s">
        <v>98</v>
      </c>
      <c r="C1393" s="275">
        <v>45052</v>
      </c>
      <c r="D1393" s="275">
        <v>45055</v>
      </c>
      <c r="E1393" s="275">
        <v>45055</v>
      </c>
      <c r="F1393" s="139">
        <f t="shared" si="85"/>
        <v>3</v>
      </c>
      <c r="G1393" s="140">
        <v>184.92</v>
      </c>
      <c r="H1393" s="141">
        <f t="shared" si="86"/>
        <v>1.4532651401025756E-6</v>
      </c>
      <c r="I1393" s="142">
        <f t="shared" si="87"/>
        <v>4.3597954203077263E-6</v>
      </c>
    </row>
    <row r="1394" spans="1:9">
      <c r="A1394" s="143">
        <f t="shared" si="84"/>
        <v>1387</v>
      </c>
      <c r="B1394" s="138" t="s">
        <v>98</v>
      </c>
      <c r="C1394" s="275">
        <v>44962</v>
      </c>
      <c r="D1394" s="275">
        <v>44964</v>
      </c>
      <c r="E1394" s="275">
        <v>44964</v>
      </c>
      <c r="F1394" s="139">
        <f t="shared" si="85"/>
        <v>2</v>
      </c>
      <c r="G1394" s="140">
        <v>204.56</v>
      </c>
      <c r="H1394" s="141">
        <f t="shared" si="86"/>
        <v>1.6076136548744479E-6</v>
      </c>
      <c r="I1394" s="142">
        <f t="shared" si="87"/>
        <v>3.2152273097488957E-6</v>
      </c>
    </row>
    <row r="1395" spans="1:9">
      <c r="A1395" s="143">
        <f t="shared" si="84"/>
        <v>1388</v>
      </c>
      <c r="B1395" s="138" t="s">
        <v>98</v>
      </c>
      <c r="C1395" s="275">
        <v>45275</v>
      </c>
      <c r="D1395" s="275">
        <v>45275</v>
      </c>
      <c r="E1395" s="275">
        <v>45275</v>
      </c>
      <c r="F1395" s="139">
        <f t="shared" si="85"/>
        <v>0</v>
      </c>
      <c r="G1395" s="140">
        <v>662.18</v>
      </c>
      <c r="H1395" s="141">
        <f t="shared" si="86"/>
        <v>5.2039969201445143E-6</v>
      </c>
      <c r="I1395" s="142">
        <f t="shared" si="87"/>
        <v>0</v>
      </c>
    </row>
    <row r="1396" spans="1:9">
      <c r="A1396" s="143">
        <f t="shared" si="84"/>
        <v>1389</v>
      </c>
      <c r="B1396" s="138" t="s">
        <v>98</v>
      </c>
      <c r="C1396" s="275">
        <v>45258</v>
      </c>
      <c r="D1396" s="275">
        <v>45281</v>
      </c>
      <c r="E1396" s="275">
        <v>45281</v>
      </c>
      <c r="F1396" s="139">
        <f t="shared" si="85"/>
        <v>23</v>
      </c>
      <c r="G1396" s="140">
        <v>127.57</v>
      </c>
      <c r="H1396" s="141">
        <f t="shared" si="86"/>
        <v>1.0025580463058922E-6</v>
      </c>
      <c r="I1396" s="142">
        <f t="shared" si="87"/>
        <v>2.3058835065035521E-5</v>
      </c>
    </row>
    <row r="1397" spans="1:9">
      <c r="A1397" s="143">
        <f t="shared" si="84"/>
        <v>1390</v>
      </c>
      <c r="B1397" s="138" t="s">
        <v>98</v>
      </c>
      <c r="C1397" s="275">
        <v>45139</v>
      </c>
      <c r="D1397" s="275">
        <v>45148</v>
      </c>
      <c r="E1397" s="275">
        <v>45148</v>
      </c>
      <c r="F1397" s="139">
        <f t="shared" si="85"/>
        <v>9</v>
      </c>
      <c r="G1397" s="140">
        <v>133.35</v>
      </c>
      <c r="H1397" s="141">
        <f t="shared" si="86"/>
        <v>1.0479824055411988E-6</v>
      </c>
      <c r="I1397" s="142">
        <f t="shared" si="87"/>
        <v>9.4318416498707895E-6</v>
      </c>
    </row>
    <row r="1398" spans="1:9">
      <c r="A1398" s="143">
        <f t="shared" si="84"/>
        <v>1391</v>
      </c>
      <c r="B1398" s="138" t="s">
        <v>98</v>
      </c>
      <c r="C1398" s="275">
        <v>44957</v>
      </c>
      <c r="D1398" s="275">
        <v>44959</v>
      </c>
      <c r="E1398" s="275">
        <v>44959</v>
      </c>
      <c r="F1398" s="139">
        <f t="shared" si="85"/>
        <v>2</v>
      </c>
      <c r="G1398" s="140">
        <v>45142.879999999997</v>
      </c>
      <c r="H1398" s="141">
        <f t="shared" si="86"/>
        <v>3.5477273322427947E-4</v>
      </c>
      <c r="I1398" s="142">
        <f t="shared" si="87"/>
        <v>7.0954546644855893E-4</v>
      </c>
    </row>
    <row r="1399" spans="1:9">
      <c r="A1399" s="143">
        <f t="shared" si="84"/>
        <v>1392</v>
      </c>
      <c r="B1399" s="138" t="s">
        <v>98</v>
      </c>
      <c r="C1399" s="275">
        <v>45223</v>
      </c>
      <c r="D1399" s="275">
        <v>45243</v>
      </c>
      <c r="E1399" s="275">
        <v>45243</v>
      </c>
      <c r="F1399" s="139">
        <f t="shared" si="85"/>
        <v>20</v>
      </c>
      <c r="G1399" s="140">
        <v>204.86</v>
      </c>
      <c r="H1399" s="141">
        <f t="shared" si="86"/>
        <v>1.6099713205787026E-6</v>
      </c>
      <c r="I1399" s="142">
        <f t="shared" si="87"/>
        <v>3.2199426411574054E-5</v>
      </c>
    </row>
    <row r="1400" spans="1:9">
      <c r="A1400" s="143">
        <f t="shared" si="84"/>
        <v>1393</v>
      </c>
      <c r="B1400" s="138" t="s">
        <v>98</v>
      </c>
      <c r="C1400" s="275">
        <v>45083</v>
      </c>
      <c r="D1400" s="275">
        <v>45092</v>
      </c>
      <c r="E1400" s="275">
        <v>45092</v>
      </c>
      <c r="F1400" s="139">
        <f t="shared" si="85"/>
        <v>9</v>
      </c>
      <c r="G1400" s="140">
        <v>58</v>
      </c>
      <c r="H1400" s="141">
        <f t="shared" si="86"/>
        <v>4.5581536948923532E-7</v>
      </c>
      <c r="I1400" s="142">
        <f t="shared" si="87"/>
        <v>4.1023383254031179E-6</v>
      </c>
    </row>
    <row r="1401" spans="1:9">
      <c r="A1401" s="143">
        <f t="shared" si="84"/>
        <v>1394</v>
      </c>
      <c r="B1401" s="138" t="s">
        <v>98</v>
      </c>
      <c r="C1401" s="275">
        <v>45176</v>
      </c>
      <c r="D1401" s="275">
        <v>45181</v>
      </c>
      <c r="E1401" s="275">
        <v>45181</v>
      </c>
      <c r="F1401" s="139">
        <f t="shared" si="85"/>
        <v>5</v>
      </c>
      <c r="G1401" s="140">
        <v>1291.1600000000001</v>
      </c>
      <c r="H1401" s="141">
        <f t="shared" si="86"/>
        <v>1.0147078835684847E-5</v>
      </c>
      <c r="I1401" s="142">
        <f t="shared" si="87"/>
        <v>5.073539417842423E-5</v>
      </c>
    </row>
    <row r="1402" spans="1:9">
      <c r="A1402" s="143">
        <f t="shared" si="84"/>
        <v>1395</v>
      </c>
      <c r="B1402" s="138" t="s">
        <v>98</v>
      </c>
      <c r="C1402" s="275">
        <v>44958</v>
      </c>
      <c r="D1402" s="275">
        <v>44966</v>
      </c>
      <c r="E1402" s="275">
        <v>44966</v>
      </c>
      <c r="F1402" s="139">
        <f t="shared" si="85"/>
        <v>8</v>
      </c>
      <c r="G1402" s="140">
        <v>218.09</v>
      </c>
      <c r="H1402" s="141">
        <f t="shared" si="86"/>
        <v>1.7139443781363334E-6</v>
      </c>
      <c r="I1402" s="142">
        <f t="shared" si="87"/>
        <v>1.3711555025090667E-5</v>
      </c>
    </row>
    <row r="1403" spans="1:9">
      <c r="A1403" s="143">
        <f t="shared" si="84"/>
        <v>1396</v>
      </c>
      <c r="B1403" s="138" t="s">
        <v>98</v>
      </c>
      <c r="C1403" s="275">
        <v>45212</v>
      </c>
      <c r="D1403" s="275">
        <v>45247</v>
      </c>
      <c r="E1403" s="275">
        <v>45247</v>
      </c>
      <c r="F1403" s="139">
        <f t="shared" si="85"/>
        <v>35</v>
      </c>
      <c r="G1403" s="140">
        <v>1402.5</v>
      </c>
      <c r="H1403" s="141">
        <f t="shared" si="86"/>
        <v>1.1022087167390561E-5</v>
      </c>
      <c r="I1403" s="142">
        <f t="shared" si="87"/>
        <v>3.8577305085866966E-4</v>
      </c>
    </row>
    <row r="1404" spans="1:9">
      <c r="A1404" s="143">
        <f t="shared" si="84"/>
        <v>1397</v>
      </c>
      <c r="B1404" s="138" t="s">
        <v>98</v>
      </c>
      <c r="C1404" s="275">
        <v>45198</v>
      </c>
      <c r="D1404" s="275">
        <v>45203</v>
      </c>
      <c r="E1404" s="275">
        <v>45203</v>
      </c>
      <c r="F1404" s="139">
        <f t="shared" si="85"/>
        <v>5</v>
      </c>
      <c r="G1404" s="140">
        <v>14.02</v>
      </c>
      <c r="H1404" s="141">
        <f t="shared" si="86"/>
        <v>1.1018157724550136E-7</v>
      </c>
      <c r="I1404" s="142">
        <f t="shared" si="87"/>
        <v>5.5090788622750681E-7</v>
      </c>
    </row>
    <row r="1405" spans="1:9">
      <c r="A1405" s="143">
        <f t="shared" si="84"/>
        <v>1398</v>
      </c>
      <c r="B1405" s="138" t="s">
        <v>98</v>
      </c>
      <c r="C1405" s="275">
        <v>45281</v>
      </c>
      <c r="D1405" s="275">
        <v>45290</v>
      </c>
      <c r="E1405" s="275">
        <v>45290</v>
      </c>
      <c r="F1405" s="139">
        <f t="shared" si="85"/>
        <v>9</v>
      </c>
      <c r="G1405" s="140">
        <v>209.9</v>
      </c>
      <c r="H1405" s="141">
        <f t="shared" si="86"/>
        <v>1.6495801044101809E-6</v>
      </c>
      <c r="I1405" s="142">
        <f t="shared" si="87"/>
        <v>1.4846220939691628E-5</v>
      </c>
    </row>
    <row r="1406" spans="1:9">
      <c r="A1406" s="143">
        <f t="shared" si="84"/>
        <v>1399</v>
      </c>
      <c r="B1406" s="138" t="s">
        <v>98</v>
      </c>
      <c r="C1406" s="275">
        <v>45089</v>
      </c>
      <c r="D1406" s="275">
        <v>45092</v>
      </c>
      <c r="E1406" s="275">
        <v>45092</v>
      </c>
      <c r="F1406" s="139">
        <f t="shared" si="85"/>
        <v>3</v>
      </c>
      <c r="G1406" s="140">
        <v>2401.9</v>
      </c>
      <c r="H1406" s="141">
        <f t="shared" si="86"/>
        <v>1.8876257516830936E-5</v>
      </c>
      <c r="I1406" s="142">
        <f t="shared" si="87"/>
        <v>5.6628772550492803E-5</v>
      </c>
    </row>
    <row r="1407" spans="1:9">
      <c r="A1407" s="143">
        <f t="shared" si="84"/>
        <v>1400</v>
      </c>
      <c r="B1407" s="138" t="s">
        <v>98</v>
      </c>
      <c r="C1407" s="275">
        <v>45227</v>
      </c>
      <c r="D1407" s="275">
        <v>45230</v>
      </c>
      <c r="E1407" s="275">
        <v>45230</v>
      </c>
      <c r="F1407" s="139">
        <f t="shared" si="85"/>
        <v>3</v>
      </c>
      <c r="G1407" s="140">
        <v>454.16</v>
      </c>
      <c r="H1407" s="141">
        <f t="shared" si="86"/>
        <v>3.5691915208143296E-6</v>
      </c>
      <c r="I1407" s="142">
        <f t="shared" si="87"/>
        <v>1.0707574562442989E-5</v>
      </c>
    </row>
    <row r="1408" spans="1:9">
      <c r="A1408" s="143">
        <f t="shared" si="84"/>
        <v>1401</v>
      </c>
      <c r="B1408" s="138" t="s">
        <v>98</v>
      </c>
      <c r="C1408" s="275">
        <v>45030</v>
      </c>
      <c r="D1408" s="275">
        <v>45205</v>
      </c>
      <c r="E1408" s="275">
        <v>45205</v>
      </c>
      <c r="F1408" s="139">
        <f t="shared" si="85"/>
        <v>175</v>
      </c>
      <c r="G1408" s="140">
        <v>394.65</v>
      </c>
      <c r="H1408" s="141">
        <f t="shared" si="86"/>
        <v>3.1015092339470123E-6</v>
      </c>
      <c r="I1408" s="142">
        <f t="shared" si="87"/>
        <v>5.4276411594072712E-4</v>
      </c>
    </row>
    <row r="1409" spans="1:9">
      <c r="A1409" s="143">
        <f t="shared" si="84"/>
        <v>1402</v>
      </c>
      <c r="B1409" s="138" t="s">
        <v>98</v>
      </c>
      <c r="C1409" s="275">
        <v>45093</v>
      </c>
      <c r="D1409" s="275">
        <v>45096</v>
      </c>
      <c r="E1409" s="275">
        <v>45096</v>
      </c>
      <c r="F1409" s="139">
        <f t="shared" si="85"/>
        <v>3</v>
      </c>
      <c r="G1409" s="140">
        <v>127.63</v>
      </c>
      <c r="H1409" s="141">
        <f t="shared" si="86"/>
        <v>1.0030295794467432E-6</v>
      </c>
      <c r="I1409" s="142">
        <f t="shared" si="87"/>
        <v>3.0090887383402296E-6</v>
      </c>
    </row>
    <row r="1410" spans="1:9">
      <c r="A1410" s="143">
        <f t="shared" si="84"/>
        <v>1403</v>
      </c>
      <c r="B1410" s="138" t="s">
        <v>98</v>
      </c>
      <c r="C1410" s="275">
        <v>45084</v>
      </c>
      <c r="D1410" s="275">
        <v>45232</v>
      </c>
      <c r="E1410" s="275">
        <v>45232</v>
      </c>
      <c r="F1410" s="139">
        <f t="shared" si="85"/>
        <v>148</v>
      </c>
      <c r="G1410" s="140">
        <v>127.62</v>
      </c>
      <c r="H1410" s="141">
        <f t="shared" si="86"/>
        <v>1.0029509905899348E-6</v>
      </c>
      <c r="I1410" s="142">
        <f t="shared" si="87"/>
        <v>1.4843674660731035E-4</v>
      </c>
    </row>
    <row r="1411" spans="1:9">
      <c r="A1411" s="143">
        <f t="shared" si="84"/>
        <v>1404</v>
      </c>
      <c r="B1411" s="138" t="s">
        <v>98</v>
      </c>
      <c r="C1411" s="275">
        <v>45162</v>
      </c>
      <c r="D1411" s="275">
        <v>45170</v>
      </c>
      <c r="E1411" s="275">
        <v>45170</v>
      </c>
      <c r="F1411" s="139">
        <f t="shared" si="85"/>
        <v>8</v>
      </c>
      <c r="G1411" s="140">
        <v>68.040000000000006</v>
      </c>
      <c r="H1411" s="141">
        <f t="shared" si="86"/>
        <v>5.3471858172495814E-7</v>
      </c>
      <c r="I1411" s="142">
        <f t="shared" si="87"/>
        <v>4.2777486537996651E-6</v>
      </c>
    </row>
    <row r="1412" spans="1:9">
      <c r="A1412" s="143">
        <f t="shared" si="84"/>
        <v>1405</v>
      </c>
      <c r="B1412" s="138" t="s">
        <v>98</v>
      </c>
      <c r="C1412" s="275">
        <v>45179</v>
      </c>
      <c r="D1412" s="275">
        <v>45180</v>
      </c>
      <c r="E1412" s="275">
        <v>45180</v>
      </c>
      <c r="F1412" s="139">
        <f t="shared" si="85"/>
        <v>1</v>
      </c>
      <c r="G1412" s="140">
        <v>65.58</v>
      </c>
      <c r="H1412" s="141">
        <f t="shared" si="86"/>
        <v>5.153857229500699E-7</v>
      </c>
      <c r="I1412" s="142">
        <f t="shared" si="87"/>
        <v>5.153857229500699E-7</v>
      </c>
    </row>
    <row r="1413" spans="1:9">
      <c r="A1413" s="143">
        <f t="shared" si="84"/>
        <v>1406</v>
      </c>
      <c r="B1413" s="138" t="s">
        <v>98</v>
      </c>
      <c r="C1413" s="275">
        <v>45163</v>
      </c>
      <c r="D1413" s="275">
        <v>45169</v>
      </c>
      <c r="E1413" s="275">
        <v>45169</v>
      </c>
      <c r="F1413" s="139">
        <f t="shared" si="85"/>
        <v>6</v>
      </c>
      <c r="G1413" s="140">
        <v>120.16</v>
      </c>
      <c r="H1413" s="141">
        <f t="shared" si="86"/>
        <v>9.4432370341080199E-7</v>
      </c>
      <c r="I1413" s="142">
        <f t="shared" si="87"/>
        <v>5.6659422204648115E-6</v>
      </c>
    </row>
    <row r="1414" spans="1:9">
      <c r="A1414" s="143">
        <f t="shared" si="84"/>
        <v>1407</v>
      </c>
      <c r="B1414" s="138" t="s">
        <v>98</v>
      </c>
      <c r="C1414" s="275">
        <v>45044</v>
      </c>
      <c r="D1414" s="275">
        <v>45072</v>
      </c>
      <c r="E1414" s="275">
        <v>45072</v>
      </c>
      <c r="F1414" s="139">
        <f t="shared" si="85"/>
        <v>28</v>
      </c>
      <c r="G1414" s="140">
        <v>116.87</v>
      </c>
      <c r="H1414" s="141">
        <f t="shared" si="86"/>
        <v>9.1846796952080915E-7</v>
      </c>
      <c r="I1414" s="142">
        <f t="shared" si="87"/>
        <v>2.5717103146582656E-5</v>
      </c>
    </row>
    <row r="1415" spans="1:9">
      <c r="A1415" s="143">
        <f t="shared" si="84"/>
        <v>1408</v>
      </c>
      <c r="B1415" s="138" t="s">
        <v>98</v>
      </c>
      <c r="C1415" s="275">
        <v>44979</v>
      </c>
      <c r="D1415" s="275">
        <v>44986</v>
      </c>
      <c r="E1415" s="275">
        <v>44986</v>
      </c>
      <c r="F1415" s="139">
        <f t="shared" si="85"/>
        <v>7</v>
      </c>
      <c r="G1415" s="140">
        <v>44924.62</v>
      </c>
      <c r="H1415" s="141">
        <f t="shared" si="86"/>
        <v>3.5305745283557746E-4</v>
      </c>
      <c r="I1415" s="142">
        <f t="shared" si="87"/>
        <v>2.4714021698490421E-3</v>
      </c>
    </row>
    <row r="1416" spans="1:9">
      <c r="A1416" s="143">
        <f t="shared" ref="A1416:A1479" si="88">A1415+1</f>
        <v>1409</v>
      </c>
      <c r="B1416" s="138" t="s">
        <v>98</v>
      </c>
      <c r="C1416" s="275">
        <v>45182</v>
      </c>
      <c r="D1416" s="275">
        <v>45187</v>
      </c>
      <c r="E1416" s="275">
        <v>45187</v>
      </c>
      <c r="F1416" s="139">
        <f t="shared" ref="F1416:F1479" si="89">E1416-C1416</f>
        <v>5</v>
      </c>
      <c r="G1416" s="140">
        <v>7574.11</v>
      </c>
      <c r="H1416" s="141">
        <f t="shared" ref="H1416:H1479" si="90">G1416/$G$8894</f>
        <v>5.9524064624174347E-5</v>
      </c>
      <c r="I1416" s="142">
        <f t="shared" ref="I1416:I1479" si="91">H1416*F1416</f>
        <v>2.9762032312087171E-4</v>
      </c>
    </row>
    <row r="1417" spans="1:9">
      <c r="A1417" s="143">
        <f t="shared" si="88"/>
        <v>1410</v>
      </c>
      <c r="B1417" s="138" t="s">
        <v>98</v>
      </c>
      <c r="C1417" s="275">
        <v>45166</v>
      </c>
      <c r="D1417" s="275">
        <v>45177</v>
      </c>
      <c r="E1417" s="275">
        <v>45177</v>
      </c>
      <c r="F1417" s="139">
        <f t="shared" si="89"/>
        <v>11</v>
      </c>
      <c r="G1417" s="140">
        <v>1000.5</v>
      </c>
      <c r="H1417" s="141">
        <f t="shared" si="90"/>
        <v>7.8628151236893089E-6</v>
      </c>
      <c r="I1417" s="142">
        <f t="shared" si="91"/>
        <v>8.6490966360582396E-5</v>
      </c>
    </row>
    <row r="1418" spans="1:9">
      <c r="A1418" s="143">
        <f t="shared" si="88"/>
        <v>1411</v>
      </c>
      <c r="B1418" s="138" t="s">
        <v>98</v>
      </c>
      <c r="C1418" s="275">
        <v>44964</v>
      </c>
      <c r="D1418" s="275">
        <v>45232</v>
      </c>
      <c r="E1418" s="275">
        <v>45232</v>
      </c>
      <c r="F1418" s="139">
        <f t="shared" si="89"/>
        <v>268</v>
      </c>
      <c r="G1418" s="140">
        <v>434.09</v>
      </c>
      <c r="H1418" s="141">
        <f t="shared" si="90"/>
        <v>3.411463685199692E-6</v>
      </c>
      <c r="I1418" s="142">
        <f t="shared" si="91"/>
        <v>9.142722676335175E-4</v>
      </c>
    </row>
    <row r="1419" spans="1:9">
      <c r="A1419" s="143">
        <f t="shared" si="88"/>
        <v>1412</v>
      </c>
      <c r="B1419" s="138" t="s">
        <v>98</v>
      </c>
      <c r="C1419" s="275">
        <v>45031</v>
      </c>
      <c r="D1419" s="275">
        <v>45034</v>
      </c>
      <c r="E1419" s="275">
        <v>45034</v>
      </c>
      <c r="F1419" s="139">
        <f t="shared" si="89"/>
        <v>3</v>
      </c>
      <c r="G1419" s="140">
        <v>165.59</v>
      </c>
      <c r="H1419" s="141">
        <f t="shared" si="90"/>
        <v>1.3013528798917669E-6</v>
      </c>
      <c r="I1419" s="142">
        <f t="shared" si="91"/>
        <v>3.9040586396753004E-6</v>
      </c>
    </row>
    <row r="1420" spans="1:9">
      <c r="A1420" s="143">
        <f t="shared" si="88"/>
        <v>1413</v>
      </c>
      <c r="B1420" s="138" t="s">
        <v>98</v>
      </c>
      <c r="C1420" s="275">
        <v>45152</v>
      </c>
      <c r="D1420" s="275">
        <v>45152</v>
      </c>
      <c r="E1420" s="275">
        <v>45152</v>
      </c>
      <c r="F1420" s="139">
        <f t="shared" si="89"/>
        <v>0</v>
      </c>
      <c r="G1420" s="140">
        <v>1854.88</v>
      </c>
      <c r="H1420" s="141">
        <f t="shared" si="90"/>
        <v>1.457728987169298E-5</v>
      </c>
      <c r="I1420" s="142">
        <f t="shared" si="91"/>
        <v>0</v>
      </c>
    </row>
    <row r="1421" spans="1:9">
      <c r="A1421" s="143">
        <f t="shared" si="88"/>
        <v>1414</v>
      </c>
      <c r="B1421" s="138" t="s">
        <v>98</v>
      </c>
      <c r="C1421" s="275">
        <v>45014</v>
      </c>
      <c r="D1421" s="275">
        <v>45021</v>
      </c>
      <c r="E1421" s="275">
        <v>45021</v>
      </c>
      <c r="F1421" s="139">
        <f t="shared" si="89"/>
        <v>7</v>
      </c>
      <c r="G1421" s="140">
        <v>713.06</v>
      </c>
      <c r="H1421" s="141">
        <f t="shared" si="90"/>
        <v>5.6038570235861056E-6</v>
      </c>
      <c r="I1421" s="142">
        <f t="shared" si="91"/>
        <v>3.922699916510274E-5</v>
      </c>
    </row>
    <row r="1422" spans="1:9">
      <c r="A1422" s="143">
        <f t="shared" si="88"/>
        <v>1415</v>
      </c>
      <c r="B1422" s="138" t="s">
        <v>98</v>
      </c>
      <c r="C1422" s="275">
        <v>45111</v>
      </c>
      <c r="D1422" s="275">
        <v>45114</v>
      </c>
      <c r="E1422" s="275">
        <v>45114</v>
      </c>
      <c r="F1422" s="139">
        <f t="shared" si="89"/>
        <v>3</v>
      </c>
      <c r="G1422" s="140">
        <v>92.04</v>
      </c>
      <c r="H1422" s="141">
        <f t="shared" si="90"/>
        <v>7.2333183806533144E-7</v>
      </c>
      <c r="I1422" s="142">
        <f t="shared" si="91"/>
        <v>2.1699955141959941E-6</v>
      </c>
    </row>
    <row r="1423" spans="1:9">
      <c r="A1423" s="143">
        <f t="shared" si="88"/>
        <v>1416</v>
      </c>
      <c r="B1423" s="138" t="s">
        <v>98</v>
      </c>
      <c r="C1423" s="275">
        <v>45058</v>
      </c>
      <c r="D1423" s="275">
        <v>45062</v>
      </c>
      <c r="E1423" s="275">
        <v>45062</v>
      </c>
      <c r="F1423" s="139">
        <f t="shared" si="89"/>
        <v>4</v>
      </c>
      <c r="G1423" s="140">
        <v>27389.85</v>
      </c>
      <c r="H1423" s="141">
        <f t="shared" si="90"/>
        <v>2.1525369996559882E-4</v>
      </c>
      <c r="I1423" s="142">
        <f t="shared" si="91"/>
        <v>8.6101479986239529E-4</v>
      </c>
    </row>
    <row r="1424" spans="1:9">
      <c r="A1424" s="143">
        <f t="shared" si="88"/>
        <v>1417</v>
      </c>
      <c r="B1424" s="138" t="s">
        <v>98</v>
      </c>
      <c r="C1424" s="275">
        <v>44940</v>
      </c>
      <c r="D1424" s="275">
        <v>44942</v>
      </c>
      <c r="E1424" s="275">
        <v>44942</v>
      </c>
      <c r="F1424" s="139">
        <f t="shared" si="89"/>
        <v>2</v>
      </c>
      <c r="G1424" s="140">
        <v>5758.75</v>
      </c>
      <c r="H1424" s="141">
        <f t="shared" si="90"/>
        <v>4.5257357914588514E-5</v>
      </c>
      <c r="I1424" s="142">
        <f t="shared" si="91"/>
        <v>9.0514715829177029E-5</v>
      </c>
    </row>
    <row r="1425" spans="1:9">
      <c r="A1425" s="143">
        <f t="shared" si="88"/>
        <v>1418</v>
      </c>
      <c r="B1425" s="138" t="s">
        <v>98</v>
      </c>
      <c r="C1425" s="275">
        <v>45036</v>
      </c>
      <c r="D1425" s="275">
        <v>45041</v>
      </c>
      <c r="E1425" s="275">
        <v>45041</v>
      </c>
      <c r="F1425" s="139">
        <f t="shared" si="89"/>
        <v>5</v>
      </c>
      <c r="G1425" s="140">
        <v>218.59</v>
      </c>
      <c r="H1425" s="141">
        <f t="shared" si="90"/>
        <v>1.7178738209767577E-6</v>
      </c>
      <c r="I1425" s="142">
        <f t="shared" si="91"/>
        <v>8.5893691048837883E-6</v>
      </c>
    </row>
    <row r="1426" spans="1:9">
      <c r="A1426" s="143">
        <f t="shared" si="88"/>
        <v>1419</v>
      </c>
      <c r="B1426" s="138" t="s">
        <v>98</v>
      </c>
      <c r="C1426" s="275">
        <v>45232</v>
      </c>
      <c r="D1426" s="275">
        <v>45247</v>
      </c>
      <c r="E1426" s="275">
        <v>45247</v>
      </c>
      <c r="F1426" s="139">
        <f t="shared" si="89"/>
        <v>15</v>
      </c>
      <c r="G1426" s="140">
        <v>4.54</v>
      </c>
      <c r="H1426" s="141">
        <f t="shared" si="90"/>
        <v>3.567934099105394E-8</v>
      </c>
      <c r="I1426" s="142">
        <f t="shared" si="91"/>
        <v>5.3519011486580913E-7</v>
      </c>
    </row>
    <row r="1427" spans="1:9">
      <c r="A1427" s="143">
        <f t="shared" si="88"/>
        <v>1420</v>
      </c>
      <c r="B1427" s="138" t="s">
        <v>98</v>
      </c>
      <c r="C1427" s="275">
        <v>44984</v>
      </c>
      <c r="D1427" s="275">
        <v>44988</v>
      </c>
      <c r="E1427" s="275">
        <v>44988</v>
      </c>
      <c r="F1427" s="139">
        <f t="shared" si="89"/>
        <v>4</v>
      </c>
      <c r="G1427" s="140">
        <v>18992.13</v>
      </c>
      <c r="H1427" s="141">
        <f t="shared" si="90"/>
        <v>1.4925697850582054E-4</v>
      </c>
      <c r="I1427" s="142">
        <f t="shared" si="91"/>
        <v>5.9702791402328217E-4</v>
      </c>
    </row>
    <row r="1428" spans="1:9">
      <c r="A1428" s="143">
        <f t="shared" si="88"/>
        <v>1421</v>
      </c>
      <c r="B1428" s="138" t="s">
        <v>98</v>
      </c>
      <c r="C1428" s="275">
        <v>44966</v>
      </c>
      <c r="D1428" s="275">
        <v>44972</v>
      </c>
      <c r="E1428" s="275">
        <v>44972</v>
      </c>
      <c r="F1428" s="139">
        <f t="shared" si="89"/>
        <v>6</v>
      </c>
      <c r="G1428" s="140">
        <v>42667.21</v>
      </c>
      <c r="H1428" s="141">
        <f t="shared" si="90"/>
        <v>3.3531672571077235E-4</v>
      </c>
      <c r="I1428" s="142">
        <f t="shared" si="91"/>
        <v>2.0119003542646342E-3</v>
      </c>
    </row>
    <row r="1429" spans="1:9">
      <c r="A1429" s="143">
        <f t="shared" si="88"/>
        <v>1422</v>
      </c>
      <c r="B1429" s="138" t="s">
        <v>98</v>
      </c>
      <c r="C1429" s="275">
        <v>45021</v>
      </c>
      <c r="D1429" s="275">
        <v>45028</v>
      </c>
      <c r="E1429" s="275">
        <v>45028</v>
      </c>
      <c r="F1429" s="139">
        <f t="shared" si="89"/>
        <v>7</v>
      </c>
      <c r="G1429" s="140">
        <v>6480.21</v>
      </c>
      <c r="H1429" s="141">
        <f t="shared" si="90"/>
        <v>5.0927229577893753E-5</v>
      </c>
      <c r="I1429" s="142">
        <f t="shared" si="91"/>
        <v>3.5649060704525629E-4</v>
      </c>
    </row>
    <row r="1430" spans="1:9">
      <c r="A1430" s="143">
        <f t="shared" si="88"/>
        <v>1423</v>
      </c>
      <c r="B1430" s="138" t="s">
        <v>98</v>
      </c>
      <c r="C1430" s="275">
        <v>44987</v>
      </c>
      <c r="D1430" s="275">
        <v>45099</v>
      </c>
      <c r="E1430" s="275">
        <v>45099</v>
      </c>
      <c r="F1430" s="139">
        <f t="shared" si="89"/>
        <v>112</v>
      </c>
      <c r="G1430" s="140">
        <v>301.5</v>
      </c>
      <c r="H1430" s="141">
        <f t="shared" si="90"/>
        <v>2.3694540327759386E-6</v>
      </c>
      <c r="I1430" s="142">
        <f t="shared" si="91"/>
        <v>2.6537885167090511E-4</v>
      </c>
    </row>
    <row r="1431" spans="1:9">
      <c r="A1431" s="143">
        <f t="shared" si="88"/>
        <v>1424</v>
      </c>
      <c r="B1431" s="138" t="s">
        <v>98</v>
      </c>
      <c r="C1431" s="275">
        <v>45149</v>
      </c>
      <c r="D1431" s="275">
        <v>45175</v>
      </c>
      <c r="E1431" s="275">
        <v>45175</v>
      </c>
      <c r="F1431" s="139">
        <f t="shared" si="89"/>
        <v>26</v>
      </c>
      <c r="G1431" s="140">
        <v>182.23</v>
      </c>
      <c r="H1431" s="141">
        <f t="shared" si="90"/>
        <v>1.4321247376210923E-6</v>
      </c>
      <c r="I1431" s="142">
        <f t="shared" si="91"/>
        <v>3.72352431781484E-5</v>
      </c>
    </row>
    <row r="1432" spans="1:9">
      <c r="A1432" s="143">
        <f t="shared" si="88"/>
        <v>1425</v>
      </c>
      <c r="B1432" s="138" t="s">
        <v>98</v>
      </c>
      <c r="C1432" s="275">
        <v>45057</v>
      </c>
      <c r="D1432" s="275">
        <v>45062</v>
      </c>
      <c r="E1432" s="275">
        <v>45062</v>
      </c>
      <c r="F1432" s="139">
        <f t="shared" si="89"/>
        <v>5</v>
      </c>
      <c r="G1432" s="140">
        <v>1215.5899999999999</v>
      </c>
      <c r="H1432" s="141">
        <f t="shared" si="90"/>
        <v>9.553182844783095E-6</v>
      </c>
      <c r="I1432" s="142">
        <f t="shared" si="91"/>
        <v>4.7765914223915471E-5</v>
      </c>
    </row>
    <row r="1433" spans="1:9">
      <c r="A1433" s="143">
        <f t="shared" si="88"/>
        <v>1426</v>
      </c>
      <c r="B1433" s="138" t="s">
        <v>98</v>
      </c>
      <c r="C1433" s="275">
        <v>44995</v>
      </c>
      <c r="D1433" s="275">
        <v>45000</v>
      </c>
      <c r="E1433" s="275">
        <v>45000</v>
      </c>
      <c r="F1433" s="139">
        <f t="shared" si="89"/>
        <v>5</v>
      </c>
      <c r="G1433" s="140">
        <v>38918.050000000003</v>
      </c>
      <c r="H1433" s="141">
        <f t="shared" si="90"/>
        <v>3.0585250587156096E-4</v>
      </c>
      <c r="I1433" s="142">
        <f t="shared" si="91"/>
        <v>1.5292625293578048E-3</v>
      </c>
    </row>
    <row r="1434" spans="1:9">
      <c r="A1434" s="143">
        <f t="shared" si="88"/>
        <v>1427</v>
      </c>
      <c r="B1434" s="138" t="s">
        <v>98</v>
      </c>
      <c r="C1434" s="275">
        <v>45204</v>
      </c>
      <c r="D1434" s="275">
        <v>45217</v>
      </c>
      <c r="E1434" s="275">
        <v>45217</v>
      </c>
      <c r="F1434" s="139">
        <f t="shared" si="89"/>
        <v>13</v>
      </c>
      <c r="G1434" s="140">
        <v>121.07</v>
      </c>
      <c r="H1434" s="141">
        <f t="shared" si="90"/>
        <v>9.5147528938037439E-7</v>
      </c>
      <c r="I1434" s="142">
        <f t="shared" si="91"/>
        <v>1.2369178761944867E-5</v>
      </c>
    </row>
    <row r="1435" spans="1:9">
      <c r="A1435" s="143">
        <f t="shared" si="88"/>
        <v>1428</v>
      </c>
      <c r="B1435" s="138" t="s">
        <v>98</v>
      </c>
      <c r="C1435" s="275">
        <v>45033</v>
      </c>
      <c r="D1435" s="275">
        <v>45033</v>
      </c>
      <c r="E1435" s="275">
        <v>45033</v>
      </c>
      <c r="F1435" s="139">
        <f t="shared" si="89"/>
        <v>0</v>
      </c>
      <c r="G1435" s="140">
        <v>4312.1499999999996</v>
      </c>
      <c r="H1435" s="141">
        <f t="shared" si="90"/>
        <v>3.3888693888672518E-5</v>
      </c>
      <c r="I1435" s="142">
        <f t="shared" si="91"/>
        <v>0</v>
      </c>
    </row>
    <row r="1436" spans="1:9">
      <c r="A1436" s="143">
        <f t="shared" si="88"/>
        <v>1429</v>
      </c>
      <c r="B1436" s="138" t="s">
        <v>98</v>
      </c>
      <c r="C1436" s="275">
        <v>45202</v>
      </c>
      <c r="D1436" s="275">
        <v>45209</v>
      </c>
      <c r="E1436" s="275">
        <v>45209</v>
      </c>
      <c r="F1436" s="139">
        <f t="shared" si="89"/>
        <v>7</v>
      </c>
      <c r="G1436" s="140">
        <v>2010.59</v>
      </c>
      <c r="H1436" s="141">
        <f t="shared" si="90"/>
        <v>1.580099696105796E-5</v>
      </c>
      <c r="I1436" s="142">
        <f t="shared" si="91"/>
        <v>1.1060697872740572E-4</v>
      </c>
    </row>
    <row r="1437" spans="1:9">
      <c r="A1437" s="143">
        <f t="shared" si="88"/>
        <v>1430</v>
      </c>
      <c r="B1437" s="138" t="s">
        <v>98</v>
      </c>
      <c r="C1437" s="275">
        <v>45009</v>
      </c>
      <c r="D1437" s="275">
        <v>45014</v>
      </c>
      <c r="E1437" s="275">
        <v>45014</v>
      </c>
      <c r="F1437" s="139">
        <f t="shared" si="89"/>
        <v>5</v>
      </c>
      <c r="G1437" s="140">
        <v>33787.94</v>
      </c>
      <c r="H1437" s="141">
        <f t="shared" si="90"/>
        <v>2.6553555785138131E-4</v>
      </c>
      <c r="I1437" s="142">
        <f t="shared" si="91"/>
        <v>1.3276777892569066E-3</v>
      </c>
    </row>
    <row r="1438" spans="1:9">
      <c r="A1438" s="143">
        <f t="shared" si="88"/>
        <v>1431</v>
      </c>
      <c r="B1438" s="138" t="s">
        <v>98</v>
      </c>
      <c r="C1438" s="275">
        <v>45057</v>
      </c>
      <c r="D1438" s="275">
        <v>45064</v>
      </c>
      <c r="E1438" s="275">
        <v>45064</v>
      </c>
      <c r="F1438" s="139">
        <f t="shared" si="89"/>
        <v>7</v>
      </c>
      <c r="G1438" s="140">
        <v>244.04</v>
      </c>
      <c r="H1438" s="141">
        <f t="shared" si="90"/>
        <v>1.917882461554362E-6</v>
      </c>
      <c r="I1438" s="142">
        <f t="shared" si="91"/>
        <v>1.3425177230880534E-5</v>
      </c>
    </row>
    <row r="1439" spans="1:9">
      <c r="A1439" s="143">
        <f t="shared" si="88"/>
        <v>1432</v>
      </c>
      <c r="B1439" s="138" t="s">
        <v>98</v>
      </c>
      <c r="C1439" s="275">
        <v>45000</v>
      </c>
      <c r="D1439" s="275">
        <v>45009</v>
      </c>
      <c r="E1439" s="275">
        <v>45009</v>
      </c>
      <c r="F1439" s="139">
        <f t="shared" si="89"/>
        <v>9</v>
      </c>
      <c r="G1439" s="140">
        <v>94.12</v>
      </c>
      <c r="H1439" s="141">
        <f t="shared" si="90"/>
        <v>7.3967832028149712E-7</v>
      </c>
      <c r="I1439" s="142">
        <f t="shared" si="91"/>
        <v>6.6571048825334739E-6</v>
      </c>
    </row>
    <row r="1440" spans="1:9">
      <c r="A1440" s="143">
        <f t="shared" si="88"/>
        <v>1433</v>
      </c>
      <c r="B1440" s="138" t="s">
        <v>98</v>
      </c>
      <c r="C1440" s="275">
        <v>45029</v>
      </c>
      <c r="D1440" s="275">
        <v>45184</v>
      </c>
      <c r="E1440" s="275">
        <v>45184</v>
      </c>
      <c r="F1440" s="139">
        <f t="shared" si="89"/>
        <v>155</v>
      </c>
      <c r="G1440" s="140">
        <v>173.92</v>
      </c>
      <c r="H1440" s="141">
        <f t="shared" si="90"/>
        <v>1.366817397613238E-6</v>
      </c>
      <c r="I1440" s="142">
        <f t="shared" si="91"/>
        <v>2.1185669663005189E-4</v>
      </c>
    </row>
    <row r="1441" spans="1:9">
      <c r="A1441" s="143">
        <f t="shared" si="88"/>
        <v>1434</v>
      </c>
      <c r="B1441" s="138" t="s">
        <v>98</v>
      </c>
      <c r="C1441" s="275">
        <v>45156</v>
      </c>
      <c r="D1441" s="275">
        <v>45156</v>
      </c>
      <c r="E1441" s="275">
        <v>45156</v>
      </c>
      <c r="F1441" s="139">
        <f t="shared" si="89"/>
        <v>0</v>
      </c>
      <c r="G1441" s="140">
        <v>1856.28</v>
      </c>
      <c r="H1441" s="141">
        <f t="shared" si="90"/>
        <v>1.4588292311646168E-5</v>
      </c>
      <c r="I1441" s="142">
        <f t="shared" si="91"/>
        <v>0</v>
      </c>
    </row>
    <row r="1442" spans="1:9">
      <c r="A1442" s="143">
        <f t="shared" si="88"/>
        <v>1435</v>
      </c>
      <c r="B1442" s="138" t="s">
        <v>98</v>
      </c>
      <c r="C1442" s="275">
        <v>44978</v>
      </c>
      <c r="D1442" s="275">
        <v>45007</v>
      </c>
      <c r="E1442" s="275">
        <v>45007</v>
      </c>
      <c r="F1442" s="139">
        <f t="shared" si="89"/>
        <v>29</v>
      </c>
      <c r="G1442" s="140">
        <v>220.59</v>
      </c>
      <c r="H1442" s="141">
        <f t="shared" si="90"/>
        <v>1.7335915923384555E-6</v>
      </c>
      <c r="I1442" s="142">
        <f t="shared" si="91"/>
        <v>5.0274156177815208E-5</v>
      </c>
    </row>
    <row r="1443" spans="1:9">
      <c r="A1443" s="143">
        <f t="shared" si="88"/>
        <v>1436</v>
      </c>
      <c r="B1443" s="138" t="s">
        <v>98</v>
      </c>
      <c r="C1443" s="275">
        <v>45260</v>
      </c>
      <c r="D1443" s="275">
        <v>45281</v>
      </c>
      <c r="E1443" s="275">
        <v>45281</v>
      </c>
      <c r="F1443" s="139">
        <f t="shared" si="89"/>
        <v>21</v>
      </c>
      <c r="G1443" s="140">
        <v>5649.21</v>
      </c>
      <c r="H1443" s="141">
        <f t="shared" si="90"/>
        <v>4.4396495577108328E-5</v>
      </c>
      <c r="I1443" s="142">
        <f t="shared" si="91"/>
        <v>9.3232640711927485E-4</v>
      </c>
    </row>
    <row r="1444" spans="1:9">
      <c r="A1444" s="143">
        <f t="shared" si="88"/>
        <v>1437</v>
      </c>
      <c r="B1444" s="138" t="s">
        <v>98</v>
      </c>
      <c r="C1444" s="275">
        <v>44935</v>
      </c>
      <c r="D1444" s="275">
        <v>44938</v>
      </c>
      <c r="E1444" s="275">
        <v>44938</v>
      </c>
      <c r="F1444" s="139">
        <f t="shared" si="89"/>
        <v>3</v>
      </c>
      <c r="G1444" s="140">
        <v>21013.1</v>
      </c>
      <c r="H1444" s="141">
        <f t="shared" si="90"/>
        <v>1.6513955070024568E-4</v>
      </c>
      <c r="I1444" s="142">
        <f t="shared" si="91"/>
        <v>4.9541865210073698E-4</v>
      </c>
    </row>
    <row r="1445" spans="1:9">
      <c r="A1445" s="143">
        <f t="shared" si="88"/>
        <v>1438</v>
      </c>
      <c r="B1445" s="138" t="s">
        <v>98</v>
      </c>
      <c r="C1445" s="275">
        <v>45045</v>
      </c>
      <c r="D1445" s="275">
        <v>45048</v>
      </c>
      <c r="E1445" s="275">
        <v>45048</v>
      </c>
      <c r="F1445" s="139">
        <f t="shared" si="89"/>
        <v>3</v>
      </c>
      <c r="G1445" s="140">
        <v>305.11</v>
      </c>
      <c r="H1445" s="141">
        <f t="shared" si="90"/>
        <v>2.3978246100838032E-6</v>
      </c>
      <c r="I1445" s="142">
        <f t="shared" si="91"/>
        <v>7.1934738302514095E-6</v>
      </c>
    </row>
    <row r="1446" spans="1:9">
      <c r="A1446" s="143">
        <f t="shared" si="88"/>
        <v>1439</v>
      </c>
      <c r="B1446" s="138" t="s">
        <v>98</v>
      </c>
      <c r="C1446" s="275">
        <v>45029</v>
      </c>
      <c r="D1446" s="275">
        <v>45040</v>
      </c>
      <c r="E1446" s="275">
        <v>45040</v>
      </c>
      <c r="F1446" s="139">
        <f t="shared" si="89"/>
        <v>11</v>
      </c>
      <c r="G1446" s="140">
        <v>583.79</v>
      </c>
      <c r="H1446" s="141">
        <f t="shared" si="90"/>
        <v>4.5879388716227698E-6</v>
      </c>
      <c r="I1446" s="142">
        <f t="shared" si="91"/>
        <v>5.0467327587850465E-5</v>
      </c>
    </row>
    <row r="1447" spans="1:9">
      <c r="A1447" s="143">
        <f t="shared" si="88"/>
        <v>1440</v>
      </c>
      <c r="B1447" s="138" t="s">
        <v>98</v>
      </c>
      <c r="C1447" s="275">
        <v>44936</v>
      </c>
      <c r="D1447" s="275">
        <v>44949</v>
      </c>
      <c r="E1447" s="275">
        <v>44949</v>
      </c>
      <c r="F1447" s="139">
        <f t="shared" si="89"/>
        <v>13</v>
      </c>
      <c r="G1447" s="140">
        <v>7512.96</v>
      </c>
      <c r="H1447" s="141">
        <f t="shared" si="90"/>
        <v>5.9043493764790438E-5</v>
      </c>
      <c r="I1447" s="142">
        <f t="shared" si="91"/>
        <v>7.6756541894227573E-4</v>
      </c>
    </row>
    <row r="1448" spans="1:9">
      <c r="A1448" s="143">
        <f t="shared" si="88"/>
        <v>1441</v>
      </c>
      <c r="B1448" s="138" t="s">
        <v>98</v>
      </c>
      <c r="C1448" s="275">
        <v>45271</v>
      </c>
      <c r="D1448" s="275">
        <v>45275</v>
      </c>
      <c r="E1448" s="275">
        <v>45275</v>
      </c>
      <c r="F1448" s="139">
        <f t="shared" si="89"/>
        <v>4</v>
      </c>
      <c r="G1448" s="140">
        <v>29203.68</v>
      </c>
      <c r="H1448" s="141">
        <f t="shared" si="90"/>
        <v>2.2950838258009297E-4</v>
      </c>
      <c r="I1448" s="142">
        <f t="shared" si="91"/>
        <v>9.1803353032037188E-4</v>
      </c>
    </row>
    <row r="1449" spans="1:9">
      <c r="A1449" s="143">
        <f t="shared" si="88"/>
        <v>1442</v>
      </c>
      <c r="B1449" s="138" t="s">
        <v>98</v>
      </c>
      <c r="C1449" s="275">
        <v>44992</v>
      </c>
      <c r="D1449" s="275">
        <v>45007</v>
      </c>
      <c r="E1449" s="275">
        <v>45007</v>
      </c>
      <c r="F1449" s="139">
        <f t="shared" si="89"/>
        <v>15</v>
      </c>
      <c r="G1449" s="140">
        <v>235.32</v>
      </c>
      <c r="H1449" s="141">
        <f t="shared" si="90"/>
        <v>1.8493529784173595E-6</v>
      </c>
      <c r="I1449" s="142">
        <f t="shared" si="91"/>
        <v>2.7740294676260391E-5</v>
      </c>
    </row>
    <row r="1450" spans="1:9">
      <c r="A1450" s="143">
        <f t="shared" si="88"/>
        <v>1443</v>
      </c>
      <c r="B1450" s="138" t="s">
        <v>98</v>
      </c>
      <c r="C1450" s="275">
        <v>45223</v>
      </c>
      <c r="D1450" s="275">
        <v>45223</v>
      </c>
      <c r="E1450" s="275">
        <v>45223</v>
      </c>
      <c r="F1450" s="139">
        <f t="shared" si="89"/>
        <v>0</v>
      </c>
      <c r="G1450" s="140">
        <v>2685.5</v>
      </c>
      <c r="H1450" s="141">
        <f t="shared" si="90"/>
        <v>2.1105037495919681E-5</v>
      </c>
      <c r="I1450" s="142">
        <f t="shared" si="91"/>
        <v>0</v>
      </c>
    </row>
    <row r="1451" spans="1:9">
      <c r="A1451" s="143">
        <f t="shared" si="88"/>
        <v>1444</v>
      </c>
      <c r="B1451" s="138" t="s">
        <v>98</v>
      </c>
      <c r="C1451" s="275">
        <v>44993</v>
      </c>
      <c r="D1451" s="275">
        <v>45008</v>
      </c>
      <c r="E1451" s="275">
        <v>45008</v>
      </c>
      <c r="F1451" s="139">
        <f t="shared" si="89"/>
        <v>15</v>
      </c>
      <c r="G1451" s="140">
        <v>616.49</v>
      </c>
      <c r="H1451" s="141">
        <f t="shared" si="90"/>
        <v>4.8449244333865291E-6</v>
      </c>
      <c r="I1451" s="142">
        <f t="shared" si="91"/>
        <v>7.267386650079794E-5</v>
      </c>
    </row>
    <row r="1452" spans="1:9">
      <c r="A1452" s="143">
        <f t="shared" si="88"/>
        <v>1445</v>
      </c>
      <c r="B1452" s="138" t="s">
        <v>98</v>
      </c>
      <c r="C1452" s="275">
        <v>45097</v>
      </c>
      <c r="D1452" s="275">
        <v>45104</v>
      </c>
      <c r="E1452" s="275">
        <v>45104</v>
      </c>
      <c r="F1452" s="139">
        <f t="shared" si="89"/>
        <v>7</v>
      </c>
      <c r="G1452" s="140">
        <v>76.430000000000007</v>
      </c>
      <c r="H1452" s="141">
        <f t="shared" si="90"/>
        <v>6.0065463258728033E-7</v>
      </c>
      <c r="I1452" s="142">
        <f t="shared" si="91"/>
        <v>4.2045824281109627E-6</v>
      </c>
    </row>
    <row r="1453" spans="1:9">
      <c r="A1453" s="143">
        <f t="shared" si="88"/>
        <v>1446</v>
      </c>
      <c r="B1453" s="138" t="s">
        <v>98</v>
      </c>
      <c r="C1453" s="275">
        <v>44951</v>
      </c>
      <c r="D1453" s="275">
        <v>44965</v>
      </c>
      <c r="E1453" s="275">
        <v>44965</v>
      </c>
      <c r="F1453" s="139">
        <f t="shared" si="89"/>
        <v>14</v>
      </c>
      <c r="G1453" s="140">
        <v>380.55</v>
      </c>
      <c r="H1453" s="141">
        <f t="shared" si="90"/>
        <v>2.990698945847043E-6</v>
      </c>
      <c r="I1453" s="142">
        <f t="shared" si="91"/>
        <v>4.1869785241858599E-5</v>
      </c>
    </row>
    <row r="1454" spans="1:9">
      <c r="A1454" s="143">
        <f t="shared" si="88"/>
        <v>1447</v>
      </c>
      <c r="B1454" s="138" t="s">
        <v>98</v>
      </c>
      <c r="C1454" s="275">
        <v>45153</v>
      </c>
      <c r="D1454" s="275">
        <v>45156</v>
      </c>
      <c r="E1454" s="275">
        <v>45156</v>
      </c>
      <c r="F1454" s="139">
        <f t="shared" si="89"/>
        <v>3</v>
      </c>
      <c r="G1454" s="140">
        <v>422.39</v>
      </c>
      <c r="H1454" s="141">
        <f t="shared" si="90"/>
        <v>3.3195147227337605E-6</v>
      </c>
      <c r="I1454" s="142">
        <f t="shared" si="91"/>
        <v>9.9585441682012819E-6</v>
      </c>
    </row>
    <row r="1455" spans="1:9">
      <c r="A1455" s="143">
        <f t="shared" si="88"/>
        <v>1448</v>
      </c>
      <c r="B1455" s="138" t="s">
        <v>98</v>
      </c>
      <c r="C1455" s="275">
        <v>45282</v>
      </c>
      <c r="D1455" s="275">
        <v>45290</v>
      </c>
      <c r="E1455" s="275">
        <v>45290</v>
      </c>
      <c r="F1455" s="139">
        <f t="shared" si="89"/>
        <v>8</v>
      </c>
      <c r="G1455" s="140">
        <v>716.64</v>
      </c>
      <c r="H1455" s="141">
        <f t="shared" si="90"/>
        <v>5.6319918343235448E-6</v>
      </c>
      <c r="I1455" s="142">
        <f t="shared" si="91"/>
        <v>4.5055934674588359E-5</v>
      </c>
    </row>
    <row r="1456" spans="1:9">
      <c r="A1456" s="143">
        <f t="shared" si="88"/>
        <v>1449</v>
      </c>
      <c r="B1456" s="138" t="s">
        <v>98</v>
      </c>
      <c r="C1456" s="275">
        <v>45260</v>
      </c>
      <c r="D1456" s="275">
        <v>45280</v>
      </c>
      <c r="E1456" s="275">
        <v>45280</v>
      </c>
      <c r="F1456" s="139">
        <f t="shared" si="89"/>
        <v>20</v>
      </c>
      <c r="G1456" s="140">
        <v>4166.12</v>
      </c>
      <c r="H1456" s="141">
        <f t="shared" si="90"/>
        <v>3.2741060812698156E-5</v>
      </c>
      <c r="I1456" s="142">
        <f t="shared" si="91"/>
        <v>6.5482121625396318E-4</v>
      </c>
    </row>
    <row r="1457" spans="1:9">
      <c r="A1457" s="143">
        <f t="shared" si="88"/>
        <v>1450</v>
      </c>
      <c r="B1457" s="138" t="s">
        <v>98</v>
      </c>
      <c r="C1457" s="275">
        <v>45268</v>
      </c>
      <c r="D1457" s="275">
        <v>45275</v>
      </c>
      <c r="E1457" s="275">
        <v>45275</v>
      </c>
      <c r="F1457" s="139">
        <f t="shared" si="89"/>
        <v>7</v>
      </c>
      <c r="G1457" s="140">
        <v>17114.900000000001</v>
      </c>
      <c r="H1457" s="141">
        <f t="shared" si="90"/>
        <v>1.3450404253916059E-4</v>
      </c>
      <c r="I1457" s="142">
        <f t="shared" si="91"/>
        <v>9.4152829777412411E-4</v>
      </c>
    </row>
    <row r="1458" spans="1:9">
      <c r="A1458" s="143">
        <f t="shared" si="88"/>
        <v>1451</v>
      </c>
      <c r="B1458" s="138" t="s">
        <v>98</v>
      </c>
      <c r="C1458" s="275">
        <v>45260</v>
      </c>
      <c r="D1458" s="275">
        <v>45262</v>
      </c>
      <c r="E1458" s="275">
        <v>45262</v>
      </c>
      <c r="F1458" s="139">
        <f t="shared" si="89"/>
        <v>2</v>
      </c>
      <c r="G1458" s="140">
        <v>137.09</v>
      </c>
      <c r="H1458" s="141">
        <f t="shared" si="90"/>
        <v>1.0773746379875736E-6</v>
      </c>
      <c r="I1458" s="142">
        <f t="shared" si="91"/>
        <v>2.1547492759751471E-6</v>
      </c>
    </row>
    <row r="1459" spans="1:9">
      <c r="A1459" s="143">
        <f t="shared" si="88"/>
        <v>1452</v>
      </c>
      <c r="B1459" s="138" t="s">
        <v>98</v>
      </c>
      <c r="C1459" s="275">
        <v>44970</v>
      </c>
      <c r="D1459" s="275">
        <v>44979</v>
      </c>
      <c r="E1459" s="275">
        <v>44979</v>
      </c>
      <c r="F1459" s="139">
        <f t="shared" si="89"/>
        <v>9</v>
      </c>
      <c r="G1459" s="140">
        <v>272.27999999999997</v>
      </c>
      <c r="H1459" s="141">
        <f t="shared" si="90"/>
        <v>2.1398173931815341E-6</v>
      </c>
      <c r="I1459" s="142">
        <f t="shared" si="91"/>
        <v>1.9258356538633806E-5</v>
      </c>
    </row>
    <row r="1460" spans="1:9">
      <c r="A1460" s="143">
        <f t="shared" si="88"/>
        <v>1453</v>
      </c>
      <c r="B1460" s="138" t="s">
        <v>98</v>
      </c>
      <c r="C1460" s="275">
        <v>44982</v>
      </c>
      <c r="D1460" s="275">
        <v>44991</v>
      </c>
      <c r="E1460" s="275">
        <v>44991</v>
      </c>
      <c r="F1460" s="139">
        <f t="shared" si="89"/>
        <v>9</v>
      </c>
      <c r="G1460" s="140">
        <v>11975.94</v>
      </c>
      <c r="H1460" s="141">
        <f t="shared" si="90"/>
        <v>9.4117543380705401E-5</v>
      </c>
      <c r="I1460" s="142">
        <f t="shared" si="91"/>
        <v>8.4705789042634856E-4</v>
      </c>
    </row>
    <row r="1461" spans="1:9">
      <c r="A1461" s="143">
        <f t="shared" si="88"/>
        <v>1454</v>
      </c>
      <c r="B1461" s="138" t="s">
        <v>98</v>
      </c>
      <c r="C1461" s="275">
        <v>45119</v>
      </c>
      <c r="D1461" s="275">
        <v>45159</v>
      </c>
      <c r="E1461" s="275">
        <v>45159</v>
      </c>
      <c r="F1461" s="139">
        <f t="shared" si="89"/>
        <v>40</v>
      </c>
      <c r="G1461" s="140">
        <v>2</v>
      </c>
      <c r="H1461" s="141">
        <f t="shared" si="90"/>
        <v>1.5717771361697771E-8</v>
      </c>
      <c r="I1461" s="142">
        <f t="shared" si="91"/>
        <v>6.2871085446791084E-7</v>
      </c>
    </row>
    <row r="1462" spans="1:9">
      <c r="A1462" s="143">
        <f t="shared" si="88"/>
        <v>1455</v>
      </c>
      <c r="B1462" s="138" t="s">
        <v>98</v>
      </c>
      <c r="C1462" s="275">
        <v>45145</v>
      </c>
      <c r="D1462" s="275">
        <v>45236</v>
      </c>
      <c r="E1462" s="275">
        <v>45236</v>
      </c>
      <c r="F1462" s="139">
        <f t="shared" si="89"/>
        <v>91</v>
      </c>
      <c r="G1462" s="140">
        <v>60.97</v>
      </c>
      <c r="H1462" s="141">
        <f t="shared" si="90"/>
        <v>4.791562599613565E-7</v>
      </c>
      <c r="I1462" s="142">
        <f t="shared" si="91"/>
        <v>4.3603219656483441E-5</v>
      </c>
    </row>
    <row r="1463" spans="1:9">
      <c r="A1463" s="143">
        <f t="shared" si="88"/>
        <v>1456</v>
      </c>
      <c r="B1463" s="138" t="s">
        <v>98</v>
      </c>
      <c r="C1463" s="275">
        <v>45078</v>
      </c>
      <c r="D1463" s="275">
        <v>45083</v>
      </c>
      <c r="E1463" s="275">
        <v>45083</v>
      </c>
      <c r="F1463" s="139">
        <f t="shared" si="89"/>
        <v>5</v>
      </c>
      <c r="G1463" s="140">
        <v>5743.22</v>
      </c>
      <c r="H1463" s="141">
        <f t="shared" si="90"/>
        <v>4.5135309419964932E-5</v>
      </c>
      <c r="I1463" s="142">
        <f t="shared" si="91"/>
        <v>2.2567654709982466E-4</v>
      </c>
    </row>
    <row r="1464" spans="1:9">
      <c r="A1464" s="143">
        <f t="shared" si="88"/>
        <v>1457</v>
      </c>
      <c r="B1464" s="138" t="s">
        <v>98</v>
      </c>
      <c r="C1464" s="275">
        <v>45068</v>
      </c>
      <c r="D1464" s="275">
        <v>45071</v>
      </c>
      <c r="E1464" s="275">
        <v>45071</v>
      </c>
      <c r="F1464" s="139">
        <f t="shared" si="89"/>
        <v>3</v>
      </c>
      <c r="G1464" s="140">
        <v>530.47</v>
      </c>
      <c r="H1464" s="141">
        <f t="shared" si="90"/>
        <v>4.1689030871199084E-6</v>
      </c>
      <c r="I1464" s="142">
        <f t="shared" si="91"/>
        <v>1.2506709261359725E-5</v>
      </c>
    </row>
    <row r="1465" spans="1:9">
      <c r="A1465" s="143">
        <f t="shared" si="88"/>
        <v>1458</v>
      </c>
      <c r="B1465" s="138" t="s">
        <v>98</v>
      </c>
      <c r="C1465" s="275">
        <v>45013</v>
      </c>
      <c r="D1465" s="275">
        <v>45222</v>
      </c>
      <c r="E1465" s="275">
        <v>45222</v>
      </c>
      <c r="F1465" s="139">
        <f t="shared" si="89"/>
        <v>209</v>
      </c>
      <c r="G1465" s="140">
        <v>174.72</v>
      </c>
      <c r="H1465" s="141">
        <f t="shared" si="90"/>
        <v>1.3731045061579171E-6</v>
      </c>
      <c r="I1465" s="142">
        <f t="shared" si="91"/>
        <v>2.8697884178700465E-4</v>
      </c>
    </row>
    <row r="1466" spans="1:9">
      <c r="A1466" s="143">
        <f t="shared" si="88"/>
        <v>1459</v>
      </c>
      <c r="B1466" s="138" t="s">
        <v>98</v>
      </c>
      <c r="C1466" s="275">
        <v>44929</v>
      </c>
      <c r="D1466" s="275">
        <v>44937</v>
      </c>
      <c r="E1466" s="275">
        <v>44937</v>
      </c>
      <c r="F1466" s="139">
        <f t="shared" si="89"/>
        <v>8</v>
      </c>
      <c r="G1466" s="140">
        <v>18236.21</v>
      </c>
      <c r="H1466" s="141">
        <f t="shared" si="90"/>
        <v>1.4331628964195324E-4</v>
      </c>
      <c r="I1466" s="142">
        <f t="shared" si="91"/>
        <v>1.1465303171356259E-3</v>
      </c>
    </row>
    <row r="1467" spans="1:9">
      <c r="A1467" s="143">
        <f t="shared" si="88"/>
        <v>1460</v>
      </c>
      <c r="B1467" s="138" t="s">
        <v>98</v>
      </c>
      <c r="C1467" s="275">
        <v>45273</v>
      </c>
      <c r="D1467" s="275">
        <v>45306</v>
      </c>
      <c r="E1467" s="275">
        <v>45306</v>
      </c>
      <c r="F1467" s="139">
        <f t="shared" si="89"/>
        <v>33</v>
      </c>
      <c r="G1467" s="140">
        <v>647.38</v>
      </c>
      <c r="H1467" s="141">
        <f t="shared" si="90"/>
        <v>5.0876854120679511E-6</v>
      </c>
      <c r="I1467" s="142">
        <f t="shared" si="91"/>
        <v>1.6789361859824239E-4</v>
      </c>
    </row>
    <row r="1468" spans="1:9">
      <c r="A1468" s="143">
        <f t="shared" si="88"/>
        <v>1461</v>
      </c>
      <c r="B1468" s="138" t="s">
        <v>98</v>
      </c>
      <c r="C1468" s="275">
        <v>45194</v>
      </c>
      <c r="D1468" s="275">
        <v>45203</v>
      </c>
      <c r="E1468" s="275">
        <v>45203</v>
      </c>
      <c r="F1468" s="139">
        <f t="shared" si="89"/>
        <v>9</v>
      </c>
      <c r="G1468" s="140">
        <v>60.08</v>
      </c>
      <c r="H1468" s="141">
        <f t="shared" si="90"/>
        <v>4.72161851705401E-7</v>
      </c>
      <c r="I1468" s="142">
        <f t="shared" si="91"/>
        <v>4.2494566653486087E-6</v>
      </c>
    </row>
    <row r="1469" spans="1:9">
      <c r="A1469" s="143">
        <f t="shared" si="88"/>
        <v>1462</v>
      </c>
      <c r="B1469" s="138" t="s">
        <v>98</v>
      </c>
      <c r="C1469" s="275">
        <v>45213</v>
      </c>
      <c r="D1469" s="275">
        <v>45224</v>
      </c>
      <c r="E1469" s="275">
        <v>45224</v>
      </c>
      <c r="F1469" s="139">
        <f t="shared" si="89"/>
        <v>11</v>
      </c>
      <c r="G1469" s="140">
        <v>60.08</v>
      </c>
      <c r="H1469" s="141">
        <f t="shared" si="90"/>
        <v>4.72161851705401E-7</v>
      </c>
      <c r="I1469" s="142">
        <f t="shared" si="91"/>
        <v>5.1937803687594109E-6</v>
      </c>
    </row>
    <row r="1470" spans="1:9">
      <c r="A1470" s="143">
        <f t="shared" si="88"/>
        <v>1463</v>
      </c>
      <c r="B1470" s="138" t="s">
        <v>98</v>
      </c>
      <c r="C1470" s="275">
        <v>45236</v>
      </c>
      <c r="D1470" s="275">
        <v>45307</v>
      </c>
      <c r="E1470" s="275">
        <v>45307</v>
      </c>
      <c r="F1470" s="139">
        <f t="shared" si="89"/>
        <v>71</v>
      </c>
      <c r="G1470" s="140">
        <v>43.9</v>
      </c>
      <c r="H1470" s="141">
        <f t="shared" si="90"/>
        <v>3.4500508138926605E-7</v>
      </c>
      <c r="I1470" s="142">
        <f t="shared" si="91"/>
        <v>2.4495360778637889E-5</v>
      </c>
    </row>
    <row r="1471" spans="1:9">
      <c r="A1471" s="143">
        <f t="shared" si="88"/>
        <v>1464</v>
      </c>
      <c r="B1471" s="138" t="s">
        <v>98</v>
      </c>
      <c r="C1471" s="275">
        <v>45229</v>
      </c>
      <c r="D1471" s="275">
        <v>45244</v>
      </c>
      <c r="E1471" s="275">
        <v>45244</v>
      </c>
      <c r="F1471" s="139">
        <f t="shared" si="89"/>
        <v>15</v>
      </c>
      <c r="G1471" s="140">
        <v>185.18</v>
      </c>
      <c r="H1471" s="141">
        <f t="shared" si="90"/>
        <v>1.4553084503795966E-6</v>
      </c>
      <c r="I1471" s="142">
        <f t="shared" si="91"/>
        <v>2.1829626755693949E-5</v>
      </c>
    </row>
    <row r="1472" spans="1:9">
      <c r="A1472" s="143">
        <f t="shared" si="88"/>
        <v>1465</v>
      </c>
      <c r="B1472" s="138" t="s">
        <v>98</v>
      </c>
      <c r="C1472" s="275">
        <v>45134</v>
      </c>
      <c r="D1472" s="275">
        <v>45142</v>
      </c>
      <c r="E1472" s="275">
        <v>45142</v>
      </c>
      <c r="F1472" s="139">
        <f t="shared" si="89"/>
        <v>8</v>
      </c>
      <c r="G1472" s="140">
        <v>120.16</v>
      </c>
      <c r="H1472" s="141">
        <f t="shared" si="90"/>
        <v>9.4432370341080199E-7</v>
      </c>
      <c r="I1472" s="142">
        <f t="shared" si="91"/>
        <v>7.5545896272864159E-6</v>
      </c>
    </row>
    <row r="1473" spans="1:9">
      <c r="A1473" s="143">
        <f t="shared" si="88"/>
        <v>1466</v>
      </c>
      <c r="B1473" s="138" t="s">
        <v>98</v>
      </c>
      <c r="C1473" s="275">
        <v>45240</v>
      </c>
      <c r="D1473" s="275">
        <v>45268</v>
      </c>
      <c r="E1473" s="275">
        <v>45268</v>
      </c>
      <c r="F1473" s="139">
        <f t="shared" si="89"/>
        <v>28</v>
      </c>
      <c r="G1473" s="140">
        <v>61.03</v>
      </c>
      <c r="H1473" s="141">
        <f t="shared" si="90"/>
        <v>4.796277931022075E-7</v>
      </c>
      <c r="I1473" s="142">
        <f t="shared" si="91"/>
        <v>1.342957820686181E-5</v>
      </c>
    </row>
    <row r="1474" spans="1:9">
      <c r="A1474" s="143">
        <f t="shared" si="88"/>
        <v>1467</v>
      </c>
      <c r="B1474" s="138" t="s">
        <v>98</v>
      </c>
      <c r="C1474" s="275">
        <v>45265</v>
      </c>
      <c r="D1474" s="275">
        <v>45309</v>
      </c>
      <c r="E1474" s="275">
        <v>45309</v>
      </c>
      <c r="F1474" s="139">
        <f t="shared" si="89"/>
        <v>44</v>
      </c>
      <c r="G1474" s="140">
        <v>91.19</v>
      </c>
      <c r="H1474" s="141">
        <f t="shared" si="90"/>
        <v>7.1665178523660983E-7</v>
      </c>
      <c r="I1474" s="142">
        <f t="shared" si="91"/>
        <v>3.1532678550410836E-5</v>
      </c>
    </row>
    <row r="1475" spans="1:9">
      <c r="A1475" s="143">
        <f t="shared" si="88"/>
        <v>1468</v>
      </c>
      <c r="B1475" s="138" t="s">
        <v>98</v>
      </c>
      <c r="C1475" s="275">
        <v>45247</v>
      </c>
      <c r="D1475" s="275">
        <v>45258</v>
      </c>
      <c r="E1475" s="275">
        <v>45258</v>
      </c>
      <c r="F1475" s="139">
        <f t="shared" si="89"/>
        <v>11</v>
      </c>
      <c r="G1475" s="140">
        <v>60.08</v>
      </c>
      <c r="H1475" s="141">
        <f t="shared" si="90"/>
        <v>4.72161851705401E-7</v>
      </c>
      <c r="I1475" s="142">
        <f t="shared" si="91"/>
        <v>5.1937803687594109E-6</v>
      </c>
    </row>
    <row r="1476" spans="1:9">
      <c r="A1476" s="143">
        <f t="shared" si="88"/>
        <v>1469</v>
      </c>
      <c r="B1476" s="138" t="s">
        <v>98</v>
      </c>
      <c r="C1476" s="275">
        <v>45241</v>
      </c>
      <c r="D1476" s="275">
        <v>45243</v>
      </c>
      <c r="E1476" s="275">
        <v>45243</v>
      </c>
      <c r="F1476" s="139">
        <f t="shared" si="89"/>
        <v>2</v>
      </c>
      <c r="G1476" s="140">
        <v>72.41</v>
      </c>
      <c r="H1476" s="141">
        <f t="shared" si="90"/>
        <v>5.6906191215026776E-7</v>
      </c>
      <c r="I1476" s="142">
        <f t="shared" si="91"/>
        <v>1.1381238243005355E-6</v>
      </c>
    </row>
    <row r="1477" spans="1:9">
      <c r="A1477" s="143">
        <f t="shared" si="88"/>
        <v>1470</v>
      </c>
      <c r="B1477" s="138" t="s">
        <v>98</v>
      </c>
      <c r="C1477" s="275">
        <v>45142</v>
      </c>
      <c r="D1477" s="275">
        <v>45175</v>
      </c>
      <c r="E1477" s="275">
        <v>45175</v>
      </c>
      <c r="F1477" s="139">
        <f t="shared" si="89"/>
        <v>33</v>
      </c>
      <c r="G1477" s="140">
        <v>117.26</v>
      </c>
      <c r="H1477" s="141">
        <f t="shared" si="90"/>
        <v>9.2153293493634031E-7</v>
      </c>
      <c r="I1477" s="142">
        <f t="shared" si="91"/>
        <v>3.0410586852899231E-5</v>
      </c>
    </row>
    <row r="1478" spans="1:9">
      <c r="A1478" s="143">
        <f t="shared" si="88"/>
        <v>1471</v>
      </c>
      <c r="B1478" s="138" t="s">
        <v>98</v>
      </c>
      <c r="C1478" s="275">
        <v>45105</v>
      </c>
      <c r="D1478" s="275">
        <v>45120</v>
      </c>
      <c r="E1478" s="275">
        <v>45120</v>
      </c>
      <c r="F1478" s="139">
        <f t="shared" si="89"/>
        <v>15</v>
      </c>
      <c r="G1478" s="140">
        <v>13.73</v>
      </c>
      <c r="H1478" s="141">
        <f t="shared" si="90"/>
        <v>1.0790250039805519E-7</v>
      </c>
      <c r="I1478" s="142">
        <f t="shared" si="91"/>
        <v>1.6185375059708279E-6</v>
      </c>
    </row>
    <row r="1479" spans="1:9">
      <c r="A1479" s="143">
        <f t="shared" si="88"/>
        <v>1472</v>
      </c>
      <c r="B1479" s="138" t="s">
        <v>98</v>
      </c>
      <c r="C1479" s="275">
        <v>45193</v>
      </c>
      <c r="D1479" s="275">
        <v>45195</v>
      </c>
      <c r="E1479" s="275">
        <v>45195</v>
      </c>
      <c r="F1479" s="139">
        <f t="shared" si="89"/>
        <v>2</v>
      </c>
      <c r="G1479" s="140">
        <v>121.99</v>
      </c>
      <c r="H1479" s="141">
        <f t="shared" si="90"/>
        <v>9.5870546420675539E-7</v>
      </c>
      <c r="I1479" s="142">
        <f t="shared" si="91"/>
        <v>1.9174109284135108E-6</v>
      </c>
    </row>
    <row r="1480" spans="1:9">
      <c r="A1480" s="143">
        <f t="shared" ref="A1480:A1543" si="92">A1479+1</f>
        <v>1473</v>
      </c>
      <c r="B1480" s="138" t="s">
        <v>98</v>
      </c>
      <c r="C1480" s="275">
        <v>45205</v>
      </c>
      <c r="D1480" s="275">
        <v>45222</v>
      </c>
      <c r="E1480" s="275">
        <v>45222</v>
      </c>
      <c r="F1480" s="139">
        <f t="shared" ref="F1480:F1543" si="93">E1480-C1480</f>
        <v>17</v>
      </c>
      <c r="G1480" s="140">
        <v>60.08</v>
      </c>
      <c r="H1480" s="141">
        <f t="shared" ref="H1480:H1543" si="94">G1480/$G$8894</f>
        <v>4.72161851705401E-7</v>
      </c>
      <c r="I1480" s="142">
        <f t="shared" ref="I1480:I1543" si="95">H1480*F1480</f>
        <v>8.0267514789918175E-6</v>
      </c>
    </row>
    <row r="1481" spans="1:9">
      <c r="A1481" s="143">
        <f t="shared" si="92"/>
        <v>1474</v>
      </c>
      <c r="B1481" s="138" t="s">
        <v>98</v>
      </c>
      <c r="C1481" s="275">
        <v>45182</v>
      </c>
      <c r="D1481" s="275">
        <v>45205</v>
      </c>
      <c r="E1481" s="275">
        <v>45205</v>
      </c>
      <c r="F1481" s="139">
        <f t="shared" si="93"/>
        <v>23</v>
      </c>
      <c r="G1481" s="140">
        <v>131.15</v>
      </c>
      <c r="H1481" s="141">
        <f t="shared" si="94"/>
        <v>1.0306928570433312E-6</v>
      </c>
      <c r="I1481" s="142">
        <f t="shared" si="95"/>
        <v>2.3705935711996619E-5</v>
      </c>
    </row>
    <row r="1482" spans="1:9">
      <c r="A1482" s="143">
        <f t="shared" si="92"/>
        <v>1475</v>
      </c>
      <c r="B1482" s="138" t="s">
        <v>98</v>
      </c>
      <c r="C1482" s="275">
        <v>45051</v>
      </c>
      <c r="D1482" s="275">
        <v>45232</v>
      </c>
      <c r="E1482" s="275">
        <v>45232</v>
      </c>
      <c r="F1482" s="139">
        <f t="shared" si="93"/>
        <v>181</v>
      </c>
      <c r="G1482" s="140">
        <v>127.2</v>
      </c>
      <c r="H1482" s="141">
        <f t="shared" si="94"/>
        <v>9.9965025860397824E-7</v>
      </c>
      <c r="I1482" s="142">
        <f t="shared" si="95"/>
        <v>1.8093669680732007E-4</v>
      </c>
    </row>
    <row r="1483" spans="1:9">
      <c r="A1483" s="143">
        <f t="shared" si="92"/>
        <v>1476</v>
      </c>
      <c r="B1483" s="138" t="s">
        <v>98</v>
      </c>
      <c r="C1483" s="275">
        <v>45140</v>
      </c>
      <c r="D1483" s="275">
        <v>45140</v>
      </c>
      <c r="E1483" s="275">
        <v>45140</v>
      </c>
      <c r="F1483" s="139">
        <f t="shared" si="93"/>
        <v>0</v>
      </c>
      <c r="G1483" s="140">
        <v>2270.89</v>
      </c>
      <c r="H1483" s="141">
        <f t="shared" si="94"/>
        <v>1.7846664903782923E-5</v>
      </c>
      <c r="I1483" s="142">
        <f t="shared" si="95"/>
        <v>0</v>
      </c>
    </row>
    <row r="1484" spans="1:9">
      <c r="A1484" s="143">
        <f t="shared" si="92"/>
        <v>1477</v>
      </c>
      <c r="B1484" s="138" t="s">
        <v>98</v>
      </c>
      <c r="C1484" s="275">
        <v>45289</v>
      </c>
      <c r="D1484" s="275">
        <v>45289</v>
      </c>
      <c r="E1484" s="275">
        <v>45289</v>
      </c>
      <c r="F1484" s="139">
        <f t="shared" si="93"/>
        <v>0</v>
      </c>
      <c r="G1484" s="140">
        <v>12787.67</v>
      </c>
      <c r="H1484" s="141">
        <f t="shared" si="94"/>
        <v>1.0049683665442086E-4</v>
      </c>
      <c r="I1484" s="142">
        <f t="shared" si="95"/>
        <v>0</v>
      </c>
    </row>
    <row r="1485" spans="1:9">
      <c r="A1485" s="143">
        <f t="shared" si="92"/>
        <v>1478</v>
      </c>
      <c r="B1485" s="138" t="s">
        <v>98</v>
      </c>
      <c r="C1485" s="275">
        <v>44997</v>
      </c>
      <c r="D1485" s="275">
        <v>45232</v>
      </c>
      <c r="E1485" s="275">
        <v>45232</v>
      </c>
      <c r="F1485" s="139">
        <f t="shared" si="93"/>
        <v>235</v>
      </c>
      <c r="G1485" s="140">
        <v>58</v>
      </c>
      <c r="H1485" s="141">
        <f t="shared" si="94"/>
        <v>4.5581536948923532E-7</v>
      </c>
      <c r="I1485" s="142">
        <f t="shared" si="95"/>
        <v>1.071166118299703E-4</v>
      </c>
    </row>
    <row r="1486" spans="1:9">
      <c r="A1486" s="143">
        <f t="shared" si="92"/>
        <v>1479</v>
      </c>
      <c r="B1486" s="138" t="s">
        <v>98</v>
      </c>
      <c r="C1486" s="275">
        <v>44949</v>
      </c>
      <c r="D1486" s="275">
        <v>45257</v>
      </c>
      <c r="E1486" s="275">
        <v>45257</v>
      </c>
      <c r="F1486" s="139">
        <f t="shared" si="93"/>
        <v>308</v>
      </c>
      <c r="G1486" s="140">
        <v>1193.01</v>
      </c>
      <c r="H1486" s="141">
        <f t="shared" si="94"/>
        <v>9.3757292061095283E-6</v>
      </c>
      <c r="I1486" s="142">
        <f t="shared" si="95"/>
        <v>2.8877245954817346E-3</v>
      </c>
    </row>
    <row r="1487" spans="1:9">
      <c r="A1487" s="143">
        <f t="shared" si="92"/>
        <v>1480</v>
      </c>
      <c r="B1487" s="138" t="s">
        <v>98</v>
      </c>
      <c r="C1487" s="275">
        <v>45201</v>
      </c>
      <c r="D1487" s="275">
        <v>45209</v>
      </c>
      <c r="E1487" s="275">
        <v>45209</v>
      </c>
      <c r="F1487" s="139">
        <f t="shared" si="93"/>
        <v>8</v>
      </c>
      <c r="G1487" s="140">
        <v>81.14</v>
      </c>
      <c r="H1487" s="141">
        <f t="shared" si="94"/>
        <v>6.3766998414407852E-7</v>
      </c>
      <c r="I1487" s="142">
        <f t="shared" si="95"/>
        <v>5.1013598731526281E-6</v>
      </c>
    </row>
    <row r="1488" spans="1:9">
      <c r="A1488" s="143">
        <f t="shared" si="92"/>
        <v>1481</v>
      </c>
      <c r="B1488" s="138" t="s">
        <v>98</v>
      </c>
      <c r="C1488" s="275">
        <v>45261</v>
      </c>
      <c r="D1488" s="275">
        <v>45273</v>
      </c>
      <c r="E1488" s="275">
        <v>45273</v>
      </c>
      <c r="F1488" s="139">
        <f t="shared" si="93"/>
        <v>12</v>
      </c>
      <c r="G1488" s="140">
        <v>504.58</v>
      </c>
      <c r="H1488" s="141">
        <f t="shared" si="94"/>
        <v>3.9654365368427298E-6</v>
      </c>
      <c r="I1488" s="142">
        <f t="shared" si="95"/>
        <v>4.758523844211276E-5</v>
      </c>
    </row>
    <row r="1489" spans="1:9">
      <c r="A1489" s="143">
        <f t="shared" si="92"/>
        <v>1482</v>
      </c>
      <c r="B1489" s="138" t="s">
        <v>98</v>
      </c>
      <c r="C1489" s="275">
        <v>44967</v>
      </c>
      <c r="D1489" s="275">
        <v>45205</v>
      </c>
      <c r="E1489" s="275">
        <v>45205</v>
      </c>
      <c r="F1489" s="139">
        <f t="shared" si="93"/>
        <v>238</v>
      </c>
      <c r="G1489" s="140">
        <v>834.5</v>
      </c>
      <c r="H1489" s="141">
        <f t="shared" si="94"/>
        <v>6.5582401006683941E-6</v>
      </c>
      <c r="I1489" s="142">
        <f t="shared" si="95"/>
        <v>1.5608611439590777E-3</v>
      </c>
    </row>
    <row r="1490" spans="1:9">
      <c r="A1490" s="143">
        <f t="shared" si="92"/>
        <v>1483</v>
      </c>
      <c r="B1490" s="138" t="s">
        <v>98</v>
      </c>
      <c r="C1490" s="275">
        <v>45044</v>
      </c>
      <c r="D1490" s="275">
        <v>45054</v>
      </c>
      <c r="E1490" s="275">
        <v>45054</v>
      </c>
      <c r="F1490" s="139">
        <f t="shared" si="93"/>
        <v>10</v>
      </c>
      <c r="G1490" s="140">
        <v>190.4</v>
      </c>
      <c r="H1490" s="141">
        <f t="shared" si="94"/>
        <v>1.4963318336336278E-6</v>
      </c>
      <c r="I1490" s="142">
        <f t="shared" si="95"/>
        <v>1.4963318336336277E-5</v>
      </c>
    </row>
    <row r="1491" spans="1:9">
      <c r="A1491" s="143">
        <f t="shared" si="92"/>
        <v>1484</v>
      </c>
      <c r="B1491" s="138" t="s">
        <v>98</v>
      </c>
      <c r="C1491" s="275">
        <v>45202</v>
      </c>
      <c r="D1491" s="275">
        <v>45210</v>
      </c>
      <c r="E1491" s="275">
        <v>45210</v>
      </c>
      <c r="F1491" s="139">
        <f t="shared" si="93"/>
        <v>8</v>
      </c>
      <c r="G1491" s="140">
        <v>60.08</v>
      </c>
      <c r="H1491" s="141">
        <f t="shared" si="94"/>
        <v>4.72161851705401E-7</v>
      </c>
      <c r="I1491" s="142">
        <f t="shared" si="95"/>
        <v>3.777294813643208E-6</v>
      </c>
    </row>
    <row r="1492" spans="1:9">
      <c r="A1492" s="143">
        <f t="shared" si="92"/>
        <v>1485</v>
      </c>
      <c r="B1492" s="138" t="s">
        <v>98</v>
      </c>
      <c r="C1492" s="275">
        <v>45044</v>
      </c>
      <c r="D1492" s="275">
        <v>45048</v>
      </c>
      <c r="E1492" s="275">
        <v>45048</v>
      </c>
      <c r="F1492" s="139">
        <f t="shared" si="93"/>
        <v>4</v>
      </c>
      <c r="G1492" s="140">
        <v>3322.74</v>
      </c>
      <c r="H1492" s="141">
        <f t="shared" si="94"/>
        <v>2.6113033807183821E-5</v>
      </c>
      <c r="I1492" s="142">
        <f t="shared" si="95"/>
        <v>1.0445213522873528E-4</v>
      </c>
    </row>
    <row r="1493" spans="1:9">
      <c r="A1493" s="143">
        <f t="shared" si="92"/>
        <v>1486</v>
      </c>
      <c r="B1493" s="138" t="s">
        <v>98</v>
      </c>
      <c r="C1493" s="275">
        <v>44980</v>
      </c>
      <c r="D1493" s="275">
        <v>44987</v>
      </c>
      <c r="E1493" s="275">
        <v>44987</v>
      </c>
      <c r="F1493" s="139">
        <f t="shared" si="93"/>
        <v>7</v>
      </c>
      <c r="G1493" s="140">
        <v>7793.38</v>
      </c>
      <c r="H1493" s="141">
        <f t="shared" si="94"/>
        <v>6.1247282487414081E-5</v>
      </c>
      <c r="I1493" s="142">
        <f t="shared" si="95"/>
        <v>4.2873097741189859E-4</v>
      </c>
    </row>
    <row r="1494" spans="1:9">
      <c r="A1494" s="143">
        <f t="shared" si="92"/>
        <v>1487</v>
      </c>
      <c r="B1494" s="138" t="s">
        <v>98</v>
      </c>
      <c r="C1494" s="275">
        <v>44978</v>
      </c>
      <c r="D1494" s="275">
        <v>45257</v>
      </c>
      <c r="E1494" s="275">
        <v>45257</v>
      </c>
      <c r="F1494" s="139">
        <f t="shared" si="93"/>
        <v>279</v>
      </c>
      <c r="G1494" s="140">
        <v>752.81</v>
      </c>
      <c r="H1494" s="141">
        <f t="shared" si="94"/>
        <v>5.9162477293998487E-6</v>
      </c>
      <c r="I1494" s="142">
        <f t="shared" si="95"/>
        <v>1.6506331165025577E-3</v>
      </c>
    </row>
    <row r="1495" spans="1:9">
      <c r="A1495" s="143">
        <f t="shared" si="92"/>
        <v>1488</v>
      </c>
      <c r="B1495" s="138" t="s">
        <v>98</v>
      </c>
      <c r="C1495" s="275">
        <v>45267</v>
      </c>
      <c r="D1495" s="275">
        <v>45273</v>
      </c>
      <c r="E1495" s="275">
        <v>45273</v>
      </c>
      <c r="F1495" s="139">
        <f t="shared" si="93"/>
        <v>6</v>
      </c>
      <c r="G1495" s="140">
        <v>23196.97</v>
      </c>
      <c r="H1495" s="141">
        <f t="shared" si="94"/>
        <v>1.8230233537208117E-4</v>
      </c>
      <c r="I1495" s="142">
        <f t="shared" si="95"/>
        <v>1.093814012232487E-3</v>
      </c>
    </row>
    <row r="1496" spans="1:9">
      <c r="A1496" s="143">
        <f t="shared" si="92"/>
        <v>1489</v>
      </c>
      <c r="B1496" s="138" t="s">
        <v>98</v>
      </c>
      <c r="C1496" s="275">
        <v>45124</v>
      </c>
      <c r="D1496" s="275">
        <v>45139</v>
      </c>
      <c r="E1496" s="275">
        <v>45139</v>
      </c>
      <c r="F1496" s="139">
        <f t="shared" si="93"/>
        <v>15</v>
      </c>
      <c r="G1496" s="140">
        <v>69.010000000000005</v>
      </c>
      <c r="H1496" s="141">
        <f t="shared" si="94"/>
        <v>5.4234170083538153E-7</v>
      </c>
      <c r="I1496" s="142">
        <f t="shared" si="95"/>
        <v>8.1351255125307234E-6</v>
      </c>
    </row>
    <row r="1497" spans="1:9">
      <c r="A1497" s="143">
        <f t="shared" si="92"/>
        <v>1490</v>
      </c>
      <c r="B1497" s="138" t="s">
        <v>98</v>
      </c>
      <c r="C1497" s="275">
        <v>45089</v>
      </c>
      <c r="D1497" s="275">
        <v>45589</v>
      </c>
      <c r="E1497" s="275">
        <v>45589</v>
      </c>
      <c r="F1497" s="139">
        <f t="shared" si="93"/>
        <v>500</v>
      </c>
      <c r="G1497" s="140">
        <v>58.32</v>
      </c>
      <c r="H1497" s="141">
        <f t="shared" si="94"/>
        <v>4.5833021290710699E-7</v>
      </c>
      <c r="I1497" s="142">
        <f t="shared" si="95"/>
        <v>2.291651064535535E-4</v>
      </c>
    </row>
    <row r="1498" spans="1:9">
      <c r="A1498" s="143">
        <f t="shared" si="92"/>
        <v>1491</v>
      </c>
      <c r="B1498" s="138" t="s">
        <v>98</v>
      </c>
      <c r="C1498" s="275">
        <v>45001</v>
      </c>
      <c r="D1498" s="275">
        <v>45006</v>
      </c>
      <c r="E1498" s="275">
        <v>45006</v>
      </c>
      <c r="F1498" s="139">
        <f t="shared" si="93"/>
        <v>5</v>
      </c>
      <c r="G1498" s="140">
        <v>13645.75</v>
      </c>
      <c r="H1498" s="141">
        <f t="shared" si="94"/>
        <v>1.0724038927944366E-4</v>
      </c>
      <c r="I1498" s="142">
        <f t="shared" si="95"/>
        <v>5.3620194639721834E-4</v>
      </c>
    </row>
    <row r="1499" spans="1:9">
      <c r="A1499" s="143">
        <f t="shared" si="92"/>
        <v>1492</v>
      </c>
      <c r="B1499" s="138" t="s">
        <v>98</v>
      </c>
      <c r="C1499" s="275">
        <v>45079</v>
      </c>
      <c r="D1499" s="275">
        <v>45084</v>
      </c>
      <c r="E1499" s="275">
        <v>45084</v>
      </c>
      <c r="F1499" s="139">
        <f t="shared" si="93"/>
        <v>5</v>
      </c>
      <c r="G1499" s="140">
        <v>3264.42</v>
      </c>
      <c r="H1499" s="141">
        <f t="shared" si="94"/>
        <v>2.5654703594276718E-5</v>
      </c>
      <c r="I1499" s="142">
        <f t="shared" si="95"/>
        <v>1.282735179713836E-4</v>
      </c>
    </row>
    <row r="1500" spans="1:9">
      <c r="A1500" s="143">
        <f t="shared" si="92"/>
        <v>1493</v>
      </c>
      <c r="B1500" s="138" t="s">
        <v>98</v>
      </c>
      <c r="C1500" s="275">
        <v>45133</v>
      </c>
      <c r="D1500" s="275">
        <v>45142</v>
      </c>
      <c r="E1500" s="275">
        <v>45142</v>
      </c>
      <c r="F1500" s="139">
        <f t="shared" si="93"/>
        <v>9</v>
      </c>
      <c r="G1500" s="140">
        <v>188.28</v>
      </c>
      <c r="H1500" s="141">
        <f t="shared" si="94"/>
        <v>1.479670995990228E-6</v>
      </c>
      <c r="I1500" s="142">
        <f t="shared" si="95"/>
        <v>1.3317038963912053E-5</v>
      </c>
    </row>
    <row r="1501" spans="1:9">
      <c r="A1501" s="143">
        <f t="shared" si="92"/>
        <v>1494</v>
      </c>
      <c r="B1501" s="138" t="s">
        <v>98</v>
      </c>
      <c r="C1501" s="275">
        <v>45014</v>
      </c>
      <c r="D1501" s="275">
        <v>45014</v>
      </c>
      <c r="E1501" s="275">
        <v>45014</v>
      </c>
      <c r="F1501" s="139">
        <f t="shared" si="93"/>
        <v>0</v>
      </c>
      <c r="G1501" s="140">
        <v>13748.84</v>
      </c>
      <c r="H1501" s="141">
        <f t="shared" si="94"/>
        <v>1.0805056180428239E-4</v>
      </c>
      <c r="I1501" s="142">
        <f t="shared" si="95"/>
        <v>0</v>
      </c>
    </row>
    <row r="1502" spans="1:9">
      <c r="A1502" s="143">
        <f t="shared" si="92"/>
        <v>1495</v>
      </c>
      <c r="B1502" s="138" t="s">
        <v>98</v>
      </c>
      <c r="C1502" s="275">
        <v>45287</v>
      </c>
      <c r="D1502" s="275">
        <v>45309</v>
      </c>
      <c r="E1502" s="275">
        <v>45309</v>
      </c>
      <c r="F1502" s="139">
        <f t="shared" si="93"/>
        <v>22</v>
      </c>
      <c r="G1502" s="140">
        <v>6722.64</v>
      </c>
      <c r="H1502" s="141">
        <f t="shared" si="94"/>
        <v>5.2832459233501953E-5</v>
      </c>
      <c r="I1502" s="142">
        <f t="shared" si="95"/>
        <v>1.162314103137043E-3</v>
      </c>
    </row>
    <row r="1503" spans="1:9">
      <c r="A1503" s="143">
        <f t="shared" si="92"/>
        <v>1496</v>
      </c>
      <c r="B1503" s="138" t="s">
        <v>98</v>
      </c>
      <c r="C1503" s="275">
        <v>45204</v>
      </c>
      <c r="D1503" s="275">
        <v>45210</v>
      </c>
      <c r="E1503" s="275">
        <v>45210</v>
      </c>
      <c r="F1503" s="139">
        <f t="shared" si="93"/>
        <v>6</v>
      </c>
      <c r="G1503" s="140">
        <v>859.22</v>
      </c>
      <c r="H1503" s="141">
        <f t="shared" si="94"/>
        <v>6.7525117546989786E-6</v>
      </c>
      <c r="I1503" s="142">
        <f t="shared" si="95"/>
        <v>4.0515070528193868E-5</v>
      </c>
    </row>
    <row r="1504" spans="1:9">
      <c r="A1504" s="143">
        <f t="shared" si="92"/>
        <v>1497</v>
      </c>
      <c r="B1504" s="138" t="s">
        <v>98</v>
      </c>
      <c r="C1504" s="275">
        <v>44967</v>
      </c>
      <c r="D1504" s="275">
        <v>44979</v>
      </c>
      <c r="E1504" s="275">
        <v>44979</v>
      </c>
      <c r="F1504" s="139">
        <f t="shared" si="93"/>
        <v>12</v>
      </c>
      <c r="G1504" s="140">
        <v>121.68</v>
      </c>
      <c r="H1504" s="141">
        <f t="shared" si="94"/>
        <v>9.5626920964569244E-7</v>
      </c>
      <c r="I1504" s="142">
        <f t="shared" si="95"/>
        <v>1.1475230515748309E-5</v>
      </c>
    </row>
    <row r="1505" spans="1:9">
      <c r="A1505" s="143">
        <f t="shared" si="92"/>
        <v>1498</v>
      </c>
      <c r="B1505" s="138" t="s">
        <v>98</v>
      </c>
      <c r="C1505" s="275">
        <v>45287</v>
      </c>
      <c r="D1505" s="275">
        <v>45293</v>
      </c>
      <c r="E1505" s="275">
        <v>45293</v>
      </c>
      <c r="F1505" s="139">
        <f t="shared" si="93"/>
        <v>6</v>
      </c>
      <c r="G1505" s="140">
        <v>8575.94</v>
      </c>
      <c r="H1505" s="141">
        <f t="shared" si="94"/>
        <v>6.7397332065819183E-5</v>
      </c>
      <c r="I1505" s="142">
        <f t="shared" si="95"/>
        <v>4.0438399239491507E-4</v>
      </c>
    </row>
    <row r="1506" spans="1:9">
      <c r="A1506" s="143">
        <f t="shared" si="92"/>
        <v>1499</v>
      </c>
      <c r="B1506" s="138" t="s">
        <v>98</v>
      </c>
      <c r="C1506" s="275">
        <v>45278</v>
      </c>
      <c r="D1506" s="275">
        <v>45344</v>
      </c>
      <c r="E1506" s="275">
        <v>45344</v>
      </c>
      <c r="F1506" s="139">
        <f t="shared" si="93"/>
        <v>66</v>
      </c>
      <c r="G1506" s="140">
        <v>206.49</v>
      </c>
      <c r="H1506" s="141">
        <f t="shared" si="94"/>
        <v>1.6227813042384863E-6</v>
      </c>
      <c r="I1506" s="142">
        <f t="shared" si="95"/>
        <v>1.071035660797401E-4</v>
      </c>
    </row>
    <row r="1507" spans="1:9">
      <c r="A1507" s="143">
        <f t="shared" si="92"/>
        <v>1500</v>
      </c>
      <c r="B1507" s="138" t="s">
        <v>98</v>
      </c>
      <c r="C1507" s="275">
        <v>45228</v>
      </c>
      <c r="D1507" s="275">
        <v>45229</v>
      </c>
      <c r="E1507" s="275">
        <v>45229</v>
      </c>
      <c r="F1507" s="139">
        <f t="shared" si="93"/>
        <v>1</v>
      </c>
      <c r="G1507" s="140">
        <v>701.72</v>
      </c>
      <c r="H1507" s="141">
        <f t="shared" si="94"/>
        <v>5.5147372599652792E-6</v>
      </c>
      <c r="I1507" s="142">
        <f t="shared" si="95"/>
        <v>5.5147372599652792E-6</v>
      </c>
    </row>
    <row r="1508" spans="1:9">
      <c r="A1508" s="143">
        <f t="shared" si="92"/>
        <v>1501</v>
      </c>
      <c r="B1508" s="138" t="s">
        <v>98</v>
      </c>
      <c r="C1508" s="275">
        <v>45068</v>
      </c>
      <c r="D1508" s="275">
        <v>45091</v>
      </c>
      <c r="E1508" s="275">
        <v>45091</v>
      </c>
      <c r="F1508" s="139">
        <f t="shared" si="93"/>
        <v>23</v>
      </c>
      <c r="G1508" s="140">
        <v>27.71</v>
      </c>
      <c r="H1508" s="141">
        <f t="shared" si="94"/>
        <v>2.177697222163226E-7</v>
      </c>
      <c r="I1508" s="142">
        <f t="shared" si="95"/>
        <v>5.0087036109754196E-6</v>
      </c>
    </row>
    <row r="1509" spans="1:9">
      <c r="A1509" s="143">
        <f t="shared" si="92"/>
        <v>1502</v>
      </c>
      <c r="B1509" s="138" t="s">
        <v>98</v>
      </c>
      <c r="C1509" s="275">
        <v>45266</v>
      </c>
      <c r="D1509" s="275">
        <v>45313</v>
      </c>
      <c r="E1509" s="275">
        <v>45313</v>
      </c>
      <c r="F1509" s="139">
        <f t="shared" si="93"/>
        <v>47</v>
      </c>
      <c r="G1509" s="140">
        <v>1285.6600000000001</v>
      </c>
      <c r="H1509" s="141">
        <f t="shared" si="94"/>
        <v>1.0103854964440178E-5</v>
      </c>
      <c r="I1509" s="142">
        <f t="shared" si="95"/>
        <v>4.7488118332868835E-4</v>
      </c>
    </row>
    <row r="1510" spans="1:9">
      <c r="A1510" s="143">
        <f t="shared" si="92"/>
        <v>1503</v>
      </c>
      <c r="B1510" s="138" t="s">
        <v>98</v>
      </c>
      <c r="C1510" s="275">
        <v>45276</v>
      </c>
      <c r="D1510" s="275">
        <v>45278</v>
      </c>
      <c r="E1510" s="275">
        <v>45278</v>
      </c>
      <c r="F1510" s="139">
        <f t="shared" si="93"/>
        <v>2</v>
      </c>
      <c r="G1510" s="140">
        <v>199.41</v>
      </c>
      <c r="H1510" s="141">
        <f t="shared" si="94"/>
        <v>1.567140393618076E-6</v>
      </c>
      <c r="I1510" s="142">
        <f t="shared" si="95"/>
        <v>3.134280787236152E-6</v>
      </c>
    </row>
    <row r="1511" spans="1:9">
      <c r="A1511" s="143">
        <f t="shared" si="92"/>
        <v>1504</v>
      </c>
      <c r="B1511" s="138" t="s">
        <v>98</v>
      </c>
      <c r="C1511" s="275">
        <v>44958</v>
      </c>
      <c r="D1511" s="275">
        <v>44963</v>
      </c>
      <c r="E1511" s="275">
        <v>44963</v>
      </c>
      <c r="F1511" s="139">
        <f t="shared" si="93"/>
        <v>5</v>
      </c>
      <c r="G1511" s="140">
        <v>9839.41</v>
      </c>
      <c r="H1511" s="141">
        <f t="shared" si="94"/>
        <v>7.7326798357001329E-5</v>
      </c>
      <c r="I1511" s="142">
        <f t="shared" si="95"/>
        <v>3.8663399178500666E-4</v>
      </c>
    </row>
    <row r="1512" spans="1:9">
      <c r="A1512" s="143">
        <f t="shared" si="92"/>
        <v>1505</v>
      </c>
      <c r="B1512" s="138" t="s">
        <v>98</v>
      </c>
      <c r="C1512" s="275">
        <v>45264</v>
      </c>
      <c r="D1512" s="275">
        <v>45267</v>
      </c>
      <c r="E1512" s="275">
        <v>45267</v>
      </c>
      <c r="F1512" s="139">
        <f t="shared" si="93"/>
        <v>3</v>
      </c>
      <c r="G1512" s="140">
        <v>6301.3</v>
      </c>
      <c r="H1512" s="141">
        <f t="shared" si="94"/>
        <v>4.9521196340733076E-5</v>
      </c>
      <c r="I1512" s="142">
        <f t="shared" si="95"/>
        <v>1.4856358902219923E-4</v>
      </c>
    </row>
    <row r="1513" spans="1:9">
      <c r="A1513" s="143">
        <f t="shared" si="92"/>
        <v>1506</v>
      </c>
      <c r="B1513" s="138" t="s">
        <v>98</v>
      </c>
      <c r="C1513" s="275">
        <v>45149</v>
      </c>
      <c r="D1513" s="275">
        <v>45167</v>
      </c>
      <c r="E1513" s="275">
        <v>45167</v>
      </c>
      <c r="F1513" s="139">
        <f t="shared" si="93"/>
        <v>18</v>
      </c>
      <c r="G1513" s="140">
        <v>60.97</v>
      </c>
      <c r="H1513" s="141">
        <f t="shared" si="94"/>
        <v>4.791562599613565E-7</v>
      </c>
      <c r="I1513" s="142">
        <f t="shared" si="95"/>
        <v>8.6248126793044168E-6</v>
      </c>
    </row>
    <row r="1514" spans="1:9">
      <c r="A1514" s="143">
        <f t="shared" si="92"/>
        <v>1507</v>
      </c>
      <c r="B1514" s="138" t="s">
        <v>98</v>
      </c>
      <c r="C1514" s="275">
        <v>45148</v>
      </c>
      <c r="D1514" s="275">
        <v>45183</v>
      </c>
      <c r="E1514" s="275">
        <v>45183</v>
      </c>
      <c r="F1514" s="139">
        <f t="shared" si="93"/>
        <v>35</v>
      </c>
      <c r="G1514" s="140">
        <v>82.42</v>
      </c>
      <c r="H1514" s="141">
        <f t="shared" si="94"/>
        <v>6.4772935781556508E-7</v>
      </c>
      <c r="I1514" s="142">
        <f t="shared" si="95"/>
        <v>2.2670527523544776E-5</v>
      </c>
    </row>
    <row r="1515" spans="1:9">
      <c r="A1515" s="143">
        <f t="shared" si="92"/>
        <v>1508</v>
      </c>
      <c r="B1515" s="138" t="s">
        <v>98</v>
      </c>
      <c r="C1515" s="275">
        <v>45026</v>
      </c>
      <c r="D1515" s="275">
        <v>45035</v>
      </c>
      <c r="E1515" s="275">
        <v>45035</v>
      </c>
      <c r="F1515" s="139">
        <f t="shared" si="93"/>
        <v>9</v>
      </c>
      <c r="G1515" s="140">
        <v>4199.96</v>
      </c>
      <c r="H1515" s="141">
        <f t="shared" si="94"/>
        <v>3.3007005504138084E-5</v>
      </c>
      <c r="I1515" s="142">
        <f t="shared" si="95"/>
        <v>2.9706304953724277E-4</v>
      </c>
    </row>
    <row r="1516" spans="1:9">
      <c r="A1516" s="143">
        <f t="shared" si="92"/>
        <v>1509</v>
      </c>
      <c r="B1516" s="138" t="s">
        <v>98</v>
      </c>
      <c r="C1516" s="275">
        <v>45055</v>
      </c>
      <c r="D1516" s="275">
        <v>45061</v>
      </c>
      <c r="E1516" s="275">
        <v>45061</v>
      </c>
      <c r="F1516" s="139">
        <f t="shared" si="93"/>
        <v>6</v>
      </c>
      <c r="G1516" s="140">
        <v>226.21</v>
      </c>
      <c r="H1516" s="141">
        <f t="shared" si="94"/>
        <v>1.7777585298648263E-6</v>
      </c>
      <c r="I1516" s="142">
        <f t="shared" si="95"/>
        <v>1.0666551179188957E-5</v>
      </c>
    </row>
    <row r="1517" spans="1:9">
      <c r="A1517" s="143">
        <f t="shared" si="92"/>
        <v>1510</v>
      </c>
      <c r="B1517" s="138" t="s">
        <v>98</v>
      </c>
      <c r="C1517" s="275">
        <v>45014</v>
      </c>
      <c r="D1517" s="275">
        <v>45026</v>
      </c>
      <c r="E1517" s="275">
        <v>45026</v>
      </c>
      <c r="F1517" s="139">
        <f t="shared" si="93"/>
        <v>12</v>
      </c>
      <c r="G1517" s="140">
        <v>543.36</v>
      </c>
      <c r="H1517" s="141">
        <f t="shared" si="94"/>
        <v>4.27020412354605E-6</v>
      </c>
      <c r="I1517" s="142">
        <f t="shared" si="95"/>
        <v>5.12424494825526E-5</v>
      </c>
    </row>
    <row r="1518" spans="1:9">
      <c r="A1518" s="143">
        <f t="shared" si="92"/>
        <v>1511</v>
      </c>
      <c r="B1518" s="138" t="s">
        <v>98</v>
      </c>
      <c r="C1518" s="275">
        <v>45183</v>
      </c>
      <c r="D1518" s="275">
        <v>45190</v>
      </c>
      <c r="E1518" s="275">
        <v>45190</v>
      </c>
      <c r="F1518" s="139">
        <f t="shared" si="93"/>
        <v>7</v>
      </c>
      <c r="G1518" s="140">
        <v>4639.6400000000003</v>
      </c>
      <c r="H1518" s="141">
        <f t="shared" si="94"/>
        <v>3.6462400360293723E-5</v>
      </c>
      <c r="I1518" s="142">
        <f t="shared" si="95"/>
        <v>2.5523680252205607E-4</v>
      </c>
    </row>
    <row r="1519" spans="1:9">
      <c r="A1519" s="143">
        <f t="shared" si="92"/>
        <v>1512</v>
      </c>
      <c r="B1519" s="138" t="s">
        <v>98</v>
      </c>
      <c r="C1519" s="275">
        <v>45281</v>
      </c>
      <c r="D1519" s="275">
        <v>45349</v>
      </c>
      <c r="E1519" s="275">
        <v>45349</v>
      </c>
      <c r="F1519" s="139">
        <f t="shared" si="93"/>
        <v>68</v>
      </c>
      <c r="G1519" s="140">
        <v>1572.38</v>
      </c>
      <c r="H1519" s="141">
        <f t="shared" si="94"/>
        <v>1.2357154666853171E-5</v>
      </c>
      <c r="I1519" s="142">
        <f t="shared" si="95"/>
        <v>8.4028651734601562E-4</v>
      </c>
    </row>
    <row r="1520" spans="1:9">
      <c r="A1520" s="143">
        <f t="shared" si="92"/>
        <v>1513</v>
      </c>
      <c r="B1520" s="138" t="s">
        <v>98</v>
      </c>
      <c r="C1520" s="275">
        <v>45145</v>
      </c>
      <c r="D1520" s="275">
        <v>45153</v>
      </c>
      <c r="E1520" s="275">
        <v>45153</v>
      </c>
      <c r="F1520" s="139">
        <f t="shared" si="93"/>
        <v>8</v>
      </c>
      <c r="G1520" s="140">
        <v>980.63</v>
      </c>
      <c r="H1520" s="141">
        <f t="shared" si="94"/>
        <v>7.7066590652108421E-6</v>
      </c>
      <c r="I1520" s="142">
        <f t="shared" si="95"/>
        <v>6.1653272521686737E-5</v>
      </c>
    </row>
    <row r="1521" spans="1:9">
      <c r="A1521" s="143">
        <f t="shared" si="92"/>
        <v>1514</v>
      </c>
      <c r="B1521" s="138" t="s">
        <v>98</v>
      </c>
      <c r="C1521" s="275">
        <v>45010</v>
      </c>
      <c r="D1521" s="275">
        <v>45012</v>
      </c>
      <c r="E1521" s="275">
        <v>45012</v>
      </c>
      <c r="F1521" s="139">
        <f t="shared" si="93"/>
        <v>2</v>
      </c>
      <c r="G1521" s="140">
        <v>1749.29</v>
      </c>
      <c r="H1521" s="141">
        <f t="shared" si="94"/>
        <v>1.3747470132652146E-5</v>
      </c>
      <c r="I1521" s="142">
        <f t="shared" si="95"/>
        <v>2.7494940265304291E-5</v>
      </c>
    </row>
    <row r="1522" spans="1:9">
      <c r="A1522" s="143">
        <f t="shared" si="92"/>
        <v>1515</v>
      </c>
      <c r="B1522" s="138" t="s">
        <v>98</v>
      </c>
      <c r="C1522" s="275">
        <v>45165</v>
      </c>
      <c r="D1522" s="275">
        <v>45196</v>
      </c>
      <c r="E1522" s="275">
        <v>45196</v>
      </c>
      <c r="F1522" s="139">
        <f t="shared" si="93"/>
        <v>31</v>
      </c>
      <c r="G1522" s="140">
        <v>60.08</v>
      </c>
      <c r="H1522" s="141">
        <f t="shared" si="94"/>
        <v>4.72161851705401E-7</v>
      </c>
      <c r="I1522" s="142">
        <f t="shared" si="95"/>
        <v>1.463701740286743E-5</v>
      </c>
    </row>
    <row r="1523" spans="1:9">
      <c r="A1523" s="143">
        <f t="shared" si="92"/>
        <v>1516</v>
      </c>
      <c r="B1523" s="138" t="s">
        <v>98</v>
      </c>
      <c r="C1523" s="275">
        <v>44980</v>
      </c>
      <c r="D1523" s="275">
        <v>44993</v>
      </c>
      <c r="E1523" s="275">
        <v>44993</v>
      </c>
      <c r="F1523" s="139">
        <f t="shared" si="93"/>
        <v>13</v>
      </c>
      <c r="G1523" s="140">
        <v>163.46</v>
      </c>
      <c r="H1523" s="141">
        <f t="shared" si="94"/>
        <v>1.2846134533915587E-6</v>
      </c>
      <c r="I1523" s="142">
        <f t="shared" si="95"/>
        <v>1.6699974894090264E-5</v>
      </c>
    </row>
    <row r="1524" spans="1:9">
      <c r="A1524" s="143">
        <f t="shared" si="92"/>
        <v>1517</v>
      </c>
      <c r="B1524" s="138" t="s">
        <v>98</v>
      </c>
      <c r="C1524" s="275">
        <v>45141</v>
      </c>
      <c r="D1524" s="275">
        <v>45152</v>
      </c>
      <c r="E1524" s="275">
        <v>45152</v>
      </c>
      <c r="F1524" s="139">
        <f t="shared" si="93"/>
        <v>11</v>
      </c>
      <c r="G1524" s="140">
        <v>42.06</v>
      </c>
      <c r="H1524" s="141">
        <f t="shared" si="94"/>
        <v>3.305447317365041E-7</v>
      </c>
      <c r="I1524" s="142">
        <f t="shared" si="95"/>
        <v>3.6359920491015451E-6</v>
      </c>
    </row>
    <row r="1525" spans="1:9">
      <c r="A1525" s="143">
        <f t="shared" si="92"/>
        <v>1518</v>
      </c>
      <c r="B1525" s="138" t="s">
        <v>98</v>
      </c>
      <c r="C1525" s="275">
        <v>45012</v>
      </c>
      <c r="D1525" s="275">
        <v>45239</v>
      </c>
      <c r="E1525" s="275">
        <v>45239</v>
      </c>
      <c r="F1525" s="139">
        <f t="shared" si="93"/>
        <v>227</v>
      </c>
      <c r="G1525" s="140">
        <v>447.06</v>
      </c>
      <c r="H1525" s="141">
        <f t="shared" si="94"/>
        <v>3.5133934324803024E-6</v>
      </c>
      <c r="I1525" s="142">
        <f t="shared" si="95"/>
        <v>7.9754030917302866E-4</v>
      </c>
    </row>
    <row r="1526" spans="1:9">
      <c r="A1526" s="143">
        <f t="shared" si="92"/>
        <v>1519</v>
      </c>
      <c r="B1526" s="138" t="s">
        <v>98</v>
      </c>
      <c r="C1526" s="275">
        <v>45057</v>
      </c>
      <c r="D1526" s="275">
        <v>45134</v>
      </c>
      <c r="E1526" s="275">
        <v>45134</v>
      </c>
      <c r="F1526" s="139">
        <f t="shared" si="93"/>
        <v>77</v>
      </c>
      <c r="G1526" s="140">
        <v>21.91</v>
      </c>
      <c r="H1526" s="141">
        <f t="shared" si="94"/>
        <v>1.7218818526739908E-7</v>
      </c>
      <c r="I1526" s="142">
        <f t="shared" si="95"/>
        <v>1.325849026558973E-5</v>
      </c>
    </row>
    <row r="1527" spans="1:9">
      <c r="A1527" s="143">
        <f t="shared" si="92"/>
        <v>1520</v>
      </c>
      <c r="B1527" s="138" t="s">
        <v>98</v>
      </c>
      <c r="C1527" s="275">
        <v>45188</v>
      </c>
      <c r="D1527" s="275">
        <v>45195</v>
      </c>
      <c r="E1527" s="275">
        <v>45195</v>
      </c>
      <c r="F1527" s="139">
        <f t="shared" si="93"/>
        <v>7</v>
      </c>
      <c r="G1527" s="140">
        <v>650.91</v>
      </c>
      <c r="H1527" s="141">
        <f t="shared" si="94"/>
        <v>5.1154272785213473E-6</v>
      </c>
      <c r="I1527" s="142">
        <f t="shared" si="95"/>
        <v>3.580799094964943E-5</v>
      </c>
    </row>
    <row r="1528" spans="1:9">
      <c r="A1528" s="143">
        <f t="shared" si="92"/>
        <v>1521</v>
      </c>
      <c r="B1528" s="138" t="s">
        <v>98</v>
      </c>
      <c r="C1528" s="275">
        <v>45064</v>
      </c>
      <c r="D1528" s="275">
        <v>45071</v>
      </c>
      <c r="E1528" s="275">
        <v>45071</v>
      </c>
      <c r="F1528" s="139">
        <f t="shared" si="93"/>
        <v>7</v>
      </c>
      <c r="G1528" s="140">
        <v>1576.9</v>
      </c>
      <c r="H1528" s="141">
        <f t="shared" si="94"/>
        <v>1.2392676830130607E-5</v>
      </c>
      <c r="I1528" s="142">
        <f t="shared" si="95"/>
        <v>8.6748737810914242E-5</v>
      </c>
    </row>
    <row r="1529" spans="1:9">
      <c r="A1529" s="143">
        <f t="shared" si="92"/>
        <v>1522</v>
      </c>
      <c r="B1529" s="138" t="s">
        <v>98</v>
      </c>
      <c r="C1529" s="275">
        <v>45117</v>
      </c>
      <c r="D1529" s="275">
        <v>45202</v>
      </c>
      <c r="E1529" s="275">
        <v>45202</v>
      </c>
      <c r="F1529" s="139">
        <f t="shared" si="93"/>
        <v>85</v>
      </c>
      <c r="G1529" s="140">
        <v>66.33</v>
      </c>
      <c r="H1529" s="141">
        <f t="shared" si="94"/>
        <v>5.2127988721070652E-7</v>
      </c>
      <c r="I1529" s="142">
        <f t="shared" si="95"/>
        <v>4.4308790412910053E-5</v>
      </c>
    </row>
    <row r="1530" spans="1:9">
      <c r="A1530" s="143">
        <f t="shared" si="92"/>
        <v>1523</v>
      </c>
      <c r="B1530" s="138" t="s">
        <v>98</v>
      </c>
      <c r="C1530" s="275">
        <v>45140</v>
      </c>
      <c r="D1530" s="275">
        <v>45154</v>
      </c>
      <c r="E1530" s="275">
        <v>45154</v>
      </c>
      <c r="F1530" s="139">
        <f t="shared" si="93"/>
        <v>14</v>
      </c>
      <c r="G1530" s="140">
        <v>76.16</v>
      </c>
      <c r="H1530" s="141">
        <f t="shared" si="94"/>
        <v>5.9853273345345106E-7</v>
      </c>
      <c r="I1530" s="142">
        <f t="shared" si="95"/>
        <v>8.379458268348315E-6</v>
      </c>
    </row>
    <row r="1531" spans="1:9">
      <c r="A1531" s="143">
        <f t="shared" si="92"/>
        <v>1524</v>
      </c>
      <c r="B1531" s="138" t="s">
        <v>98</v>
      </c>
      <c r="C1531" s="275">
        <v>45089</v>
      </c>
      <c r="D1531" s="275">
        <v>45093</v>
      </c>
      <c r="E1531" s="275">
        <v>45093</v>
      </c>
      <c r="F1531" s="139">
        <f t="shared" si="93"/>
        <v>4</v>
      </c>
      <c r="G1531" s="140">
        <v>2084.4299999999998</v>
      </c>
      <c r="H1531" s="141">
        <f t="shared" si="94"/>
        <v>1.6381297079731838E-5</v>
      </c>
      <c r="I1531" s="142">
        <f t="shared" si="95"/>
        <v>6.5525188318927354E-5</v>
      </c>
    </row>
    <row r="1532" spans="1:9">
      <c r="A1532" s="143">
        <f t="shared" si="92"/>
        <v>1525</v>
      </c>
      <c r="B1532" s="138" t="s">
        <v>98</v>
      </c>
      <c r="C1532" s="275">
        <v>45058</v>
      </c>
      <c r="D1532" s="275">
        <v>45085</v>
      </c>
      <c r="E1532" s="275">
        <v>45085</v>
      </c>
      <c r="F1532" s="139">
        <f t="shared" si="93"/>
        <v>27</v>
      </c>
      <c r="G1532" s="140">
        <v>127.01</v>
      </c>
      <c r="H1532" s="141">
        <f t="shared" si="94"/>
        <v>9.9815707032461685E-7</v>
      </c>
      <c r="I1532" s="142">
        <f t="shared" si="95"/>
        <v>2.6950240898764655E-5</v>
      </c>
    </row>
    <row r="1533" spans="1:9">
      <c r="A1533" s="143">
        <f t="shared" si="92"/>
        <v>1526</v>
      </c>
      <c r="B1533" s="138" t="s">
        <v>98</v>
      </c>
      <c r="C1533" s="275">
        <v>45061</v>
      </c>
      <c r="D1533" s="275">
        <v>45063</v>
      </c>
      <c r="E1533" s="275">
        <v>45063</v>
      </c>
      <c r="F1533" s="139">
        <f t="shared" si="93"/>
        <v>2</v>
      </c>
      <c r="G1533" s="140">
        <v>851.97</v>
      </c>
      <c r="H1533" s="141">
        <f t="shared" si="94"/>
        <v>6.6955348335128244E-6</v>
      </c>
      <c r="I1533" s="142">
        <f t="shared" si="95"/>
        <v>1.3391069667025649E-5</v>
      </c>
    </row>
    <row r="1534" spans="1:9">
      <c r="A1534" s="143">
        <f t="shared" si="92"/>
        <v>1527</v>
      </c>
      <c r="B1534" s="138" t="s">
        <v>98</v>
      </c>
      <c r="C1534" s="275">
        <v>45202</v>
      </c>
      <c r="D1534" s="275">
        <v>45225</v>
      </c>
      <c r="E1534" s="275">
        <v>45225</v>
      </c>
      <c r="F1534" s="139">
        <f t="shared" si="93"/>
        <v>23</v>
      </c>
      <c r="G1534" s="140">
        <v>60.08</v>
      </c>
      <c r="H1534" s="141">
        <f t="shared" si="94"/>
        <v>4.72161851705401E-7</v>
      </c>
      <c r="I1534" s="142">
        <f t="shared" si="95"/>
        <v>1.0859722589224223E-5</v>
      </c>
    </row>
    <row r="1535" spans="1:9">
      <c r="A1535" s="143">
        <f t="shared" si="92"/>
        <v>1528</v>
      </c>
      <c r="B1535" s="138" t="s">
        <v>98</v>
      </c>
      <c r="C1535" s="275">
        <v>45164</v>
      </c>
      <c r="D1535" s="275">
        <v>45166</v>
      </c>
      <c r="E1535" s="275">
        <v>45166</v>
      </c>
      <c r="F1535" s="139">
        <f t="shared" si="93"/>
        <v>2</v>
      </c>
      <c r="G1535" s="140">
        <v>255.51</v>
      </c>
      <c r="H1535" s="141">
        <f t="shared" si="94"/>
        <v>2.0080238803136985E-6</v>
      </c>
      <c r="I1535" s="142">
        <f t="shared" si="95"/>
        <v>4.0160477606273971E-6</v>
      </c>
    </row>
    <row r="1536" spans="1:9">
      <c r="A1536" s="143">
        <f t="shared" si="92"/>
        <v>1529</v>
      </c>
      <c r="B1536" s="138" t="s">
        <v>98</v>
      </c>
      <c r="C1536" s="275">
        <v>45205</v>
      </c>
      <c r="D1536" s="275">
        <v>45212</v>
      </c>
      <c r="E1536" s="275">
        <v>45212</v>
      </c>
      <c r="F1536" s="139">
        <f t="shared" si="93"/>
        <v>7</v>
      </c>
      <c r="G1536" s="140">
        <v>893.44</v>
      </c>
      <c r="H1536" s="141">
        <f t="shared" si="94"/>
        <v>7.0214428226976281E-6</v>
      </c>
      <c r="I1536" s="142">
        <f t="shared" si="95"/>
        <v>4.9150099758883393E-5</v>
      </c>
    </row>
    <row r="1537" spans="1:9">
      <c r="A1537" s="143">
        <f t="shared" si="92"/>
        <v>1530</v>
      </c>
      <c r="B1537" s="138" t="s">
        <v>98</v>
      </c>
      <c r="C1537" s="275">
        <v>45191</v>
      </c>
      <c r="D1537" s="275">
        <v>45191</v>
      </c>
      <c r="E1537" s="275">
        <v>45191</v>
      </c>
      <c r="F1537" s="139">
        <f t="shared" si="93"/>
        <v>0</v>
      </c>
      <c r="G1537" s="140">
        <v>1623.42</v>
      </c>
      <c r="H1537" s="141">
        <f t="shared" si="94"/>
        <v>1.2758272192003697E-5</v>
      </c>
      <c r="I1537" s="142">
        <f t="shared" si="95"/>
        <v>0</v>
      </c>
    </row>
    <row r="1538" spans="1:9">
      <c r="A1538" s="143">
        <f t="shared" si="92"/>
        <v>1531</v>
      </c>
      <c r="B1538" s="138" t="s">
        <v>98</v>
      </c>
      <c r="C1538" s="275">
        <v>44963</v>
      </c>
      <c r="D1538" s="275">
        <v>44986</v>
      </c>
      <c r="E1538" s="275">
        <v>44986</v>
      </c>
      <c r="F1538" s="139">
        <f t="shared" si="93"/>
        <v>23</v>
      </c>
      <c r="G1538" s="140">
        <v>303.23</v>
      </c>
      <c r="H1538" s="141">
        <f t="shared" si="94"/>
        <v>2.3830499050038074E-6</v>
      </c>
      <c r="I1538" s="142">
        <f t="shared" si="95"/>
        <v>5.4810147815087568E-5</v>
      </c>
    </row>
    <row r="1539" spans="1:9">
      <c r="A1539" s="143">
        <f t="shared" si="92"/>
        <v>1532</v>
      </c>
      <c r="B1539" s="138" t="s">
        <v>98</v>
      </c>
      <c r="C1539" s="275">
        <v>45232</v>
      </c>
      <c r="D1539" s="275">
        <v>45244</v>
      </c>
      <c r="E1539" s="275">
        <v>45244</v>
      </c>
      <c r="F1539" s="139">
        <f t="shared" si="93"/>
        <v>12</v>
      </c>
      <c r="G1539" s="140">
        <v>146.33000000000001</v>
      </c>
      <c r="H1539" s="141">
        <f t="shared" si="94"/>
        <v>1.1499907416786174E-6</v>
      </c>
      <c r="I1539" s="142">
        <f t="shared" si="95"/>
        <v>1.3799888900143408E-5</v>
      </c>
    </row>
    <row r="1540" spans="1:9">
      <c r="A1540" s="143">
        <f t="shared" si="92"/>
        <v>1533</v>
      </c>
      <c r="B1540" s="138" t="s">
        <v>98</v>
      </c>
      <c r="C1540" s="275">
        <v>45139</v>
      </c>
      <c r="D1540" s="275">
        <v>45139</v>
      </c>
      <c r="E1540" s="275">
        <v>45139</v>
      </c>
      <c r="F1540" s="139">
        <f t="shared" si="93"/>
        <v>0</v>
      </c>
      <c r="G1540" s="140">
        <v>39.840000000000003</v>
      </c>
      <c r="H1540" s="141">
        <f t="shared" si="94"/>
        <v>3.1309800552501959E-7</v>
      </c>
      <c r="I1540" s="142">
        <f t="shared" si="95"/>
        <v>0</v>
      </c>
    </row>
    <row r="1541" spans="1:9">
      <c r="A1541" s="143">
        <f t="shared" si="92"/>
        <v>1534</v>
      </c>
      <c r="B1541" s="138" t="s">
        <v>98</v>
      </c>
      <c r="C1541" s="275">
        <v>45083</v>
      </c>
      <c r="D1541" s="275">
        <v>45232</v>
      </c>
      <c r="E1541" s="275">
        <v>45232</v>
      </c>
      <c r="F1541" s="139">
        <f t="shared" si="93"/>
        <v>149</v>
      </c>
      <c r="G1541" s="140">
        <v>58</v>
      </c>
      <c r="H1541" s="141">
        <f t="shared" si="94"/>
        <v>4.5581536948923532E-7</v>
      </c>
      <c r="I1541" s="142">
        <f t="shared" si="95"/>
        <v>6.7916490053896068E-5</v>
      </c>
    </row>
    <row r="1542" spans="1:9">
      <c r="A1542" s="143">
        <f t="shared" si="92"/>
        <v>1535</v>
      </c>
      <c r="B1542" s="138" t="s">
        <v>98</v>
      </c>
      <c r="C1542" s="275">
        <v>44936</v>
      </c>
      <c r="D1542" s="275">
        <v>44944</v>
      </c>
      <c r="E1542" s="275">
        <v>44944</v>
      </c>
      <c r="F1542" s="139">
        <f t="shared" si="93"/>
        <v>8</v>
      </c>
      <c r="G1542" s="140">
        <v>16804.79</v>
      </c>
      <c r="H1542" s="141">
        <f t="shared" si="94"/>
        <v>1.3206692350067255E-4</v>
      </c>
      <c r="I1542" s="142">
        <f t="shared" si="95"/>
        <v>1.0565353880053804E-3</v>
      </c>
    </row>
    <row r="1543" spans="1:9">
      <c r="A1543" s="143">
        <f t="shared" si="92"/>
        <v>1536</v>
      </c>
      <c r="B1543" s="138" t="s">
        <v>98</v>
      </c>
      <c r="C1543" s="275">
        <v>45041</v>
      </c>
      <c r="D1543" s="275">
        <v>45049</v>
      </c>
      <c r="E1543" s="275">
        <v>45049</v>
      </c>
      <c r="F1543" s="139">
        <f t="shared" si="93"/>
        <v>8</v>
      </c>
      <c r="G1543" s="140">
        <v>1941.14</v>
      </c>
      <c r="H1543" s="141">
        <f t="shared" si="94"/>
        <v>1.5255197350523006E-5</v>
      </c>
      <c r="I1543" s="142">
        <f t="shared" si="95"/>
        <v>1.2204157880418404E-4</v>
      </c>
    </row>
    <row r="1544" spans="1:9">
      <c r="A1544" s="143">
        <f t="shared" ref="A1544:A1607" si="96">A1543+1</f>
        <v>1537</v>
      </c>
      <c r="B1544" s="138" t="s">
        <v>98</v>
      </c>
      <c r="C1544" s="275">
        <v>45106</v>
      </c>
      <c r="D1544" s="275">
        <v>45118</v>
      </c>
      <c r="E1544" s="275">
        <v>45118</v>
      </c>
      <c r="F1544" s="139">
        <f t="shared" ref="F1544:F1607" si="97">E1544-C1544</f>
        <v>12</v>
      </c>
      <c r="G1544" s="140">
        <v>944.88</v>
      </c>
      <c r="H1544" s="141">
        <f t="shared" ref="H1544:H1607" si="98">G1544/$G$8894</f>
        <v>7.4257039021204945E-6</v>
      </c>
      <c r="I1544" s="142">
        <f t="shared" ref="I1544:I1607" si="99">H1544*F1544</f>
        <v>8.9108446825445934E-5</v>
      </c>
    </row>
    <row r="1545" spans="1:9">
      <c r="A1545" s="143">
        <f t="shared" si="96"/>
        <v>1538</v>
      </c>
      <c r="B1545" s="138" t="s">
        <v>98</v>
      </c>
      <c r="C1545" s="275">
        <v>44938</v>
      </c>
      <c r="D1545" s="275">
        <v>44973</v>
      </c>
      <c r="E1545" s="275">
        <v>44973</v>
      </c>
      <c r="F1545" s="139">
        <f t="shared" si="97"/>
        <v>35</v>
      </c>
      <c r="G1545" s="140">
        <v>169.17</v>
      </c>
      <c r="H1545" s="141">
        <f t="shared" si="98"/>
        <v>1.3294876906292057E-6</v>
      </c>
      <c r="I1545" s="142">
        <f t="shared" si="99"/>
        <v>4.6532069172022196E-5</v>
      </c>
    </row>
    <row r="1546" spans="1:9">
      <c r="A1546" s="143">
        <f t="shared" si="96"/>
        <v>1539</v>
      </c>
      <c r="B1546" s="138" t="s">
        <v>98</v>
      </c>
      <c r="C1546" s="275">
        <v>45133</v>
      </c>
      <c r="D1546" s="275">
        <v>45226</v>
      </c>
      <c r="E1546" s="275">
        <v>45226</v>
      </c>
      <c r="F1546" s="139">
        <f t="shared" si="97"/>
        <v>93</v>
      </c>
      <c r="G1546" s="140">
        <v>28.04</v>
      </c>
      <c r="H1546" s="141">
        <f t="shared" si="98"/>
        <v>2.2036315449100271E-7</v>
      </c>
      <c r="I1546" s="142">
        <f t="shared" si="99"/>
        <v>2.0493773367663253E-5</v>
      </c>
    </row>
    <row r="1547" spans="1:9">
      <c r="A1547" s="143">
        <f t="shared" si="96"/>
        <v>1540</v>
      </c>
      <c r="B1547" s="138" t="s">
        <v>98</v>
      </c>
      <c r="C1547" s="275">
        <v>45132</v>
      </c>
      <c r="D1547" s="275">
        <v>45140</v>
      </c>
      <c r="E1547" s="275">
        <v>45140</v>
      </c>
      <c r="F1547" s="139">
        <f t="shared" si="97"/>
        <v>8</v>
      </c>
      <c r="G1547" s="140">
        <v>1039.81</v>
      </c>
      <c r="H1547" s="141">
        <f t="shared" si="98"/>
        <v>8.1717479198034793E-6</v>
      </c>
      <c r="I1547" s="142">
        <f t="shared" si="99"/>
        <v>6.5373983358427834E-5</v>
      </c>
    </row>
    <row r="1548" spans="1:9">
      <c r="A1548" s="143">
        <f t="shared" si="96"/>
        <v>1541</v>
      </c>
      <c r="B1548" s="138" t="s">
        <v>98</v>
      </c>
      <c r="C1548" s="275">
        <v>44981</v>
      </c>
      <c r="D1548" s="275">
        <v>45239</v>
      </c>
      <c r="E1548" s="275">
        <v>45239</v>
      </c>
      <c r="F1548" s="139">
        <f t="shared" si="97"/>
        <v>258</v>
      </c>
      <c r="G1548" s="140">
        <v>107.89</v>
      </c>
      <c r="H1548" s="141">
        <f t="shared" si="98"/>
        <v>8.4789517610678622E-7</v>
      </c>
      <c r="I1548" s="142">
        <f t="shared" si="99"/>
        <v>2.1875695543555084E-4</v>
      </c>
    </row>
    <row r="1549" spans="1:9">
      <c r="A1549" s="143">
        <f t="shared" si="96"/>
        <v>1542</v>
      </c>
      <c r="B1549" s="138" t="s">
        <v>98</v>
      </c>
      <c r="C1549" s="275">
        <v>45108</v>
      </c>
      <c r="D1549" s="275">
        <v>45135</v>
      </c>
      <c r="E1549" s="275">
        <v>45135</v>
      </c>
      <c r="F1549" s="139">
        <f t="shared" si="97"/>
        <v>27</v>
      </c>
      <c r="G1549" s="140">
        <v>81.11</v>
      </c>
      <c r="H1549" s="141">
        <f t="shared" si="98"/>
        <v>6.3743421757365302E-7</v>
      </c>
      <c r="I1549" s="142">
        <f t="shared" si="99"/>
        <v>1.721072387448863E-5</v>
      </c>
    </row>
    <row r="1550" spans="1:9">
      <c r="A1550" s="143">
        <f t="shared" si="96"/>
        <v>1543</v>
      </c>
      <c r="B1550" s="138" t="s">
        <v>98</v>
      </c>
      <c r="C1550" s="275">
        <v>44980</v>
      </c>
      <c r="D1550" s="275">
        <v>44988</v>
      </c>
      <c r="E1550" s="275">
        <v>44988</v>
      </c>
      <c r="F1550" s="139">
        <f t="shared" si="97"/>
        <v>8</v>
      </c>
      <c r="G1550" s="140">
        <v>5079.95</v>
      </c>
      <c r="H1550" s="141">
        <f t="shared" si="98"/>
        <v>3.9922746314428289E-5</v>
      </c>
      <c r="I1550" s="142">
        <f t="shared" si="99"/>
        <v>3.1938197051542631E-4</v>
      </c>
    </row>
    <row r="1551" spans="1:9">
      <c r="A1551" s="143">
        <f t="shared" si="96"/>
        <v>1544</v>
      </c>
      <c r="B1551" s="138" t="s">
        <v>98</v>
      </c>
      <c r="C1551" s="275">
        <v>45074</v>
      </c>
      <c r="D1551" s="275">
        <v>45076</v>
      </c>
      <c r="E1551" s="275">
        <v>45076</v>
      </c>
      <c r="F1551" s="139">
        <f t="shared" si="97"/>
        <v>2</v>
      </c>
      <c r="G1551" s="140">
        <v>921.04</v>
      </c>
      <c r="H1551" s="141">
        <f t="shared" si="98"/>
        <v>7.2383480674890563E-6</v>
      </c>
      <c r="I1551" s="142">
        <f t="shared" si="99"/>
        <v>1.4476696134978113E-5</v>
      </c>
    </row>
    <row r="1552" spans="1:9">
      <c r="A1552" s="143">
        <f t="shared" si="96"/>
        <v>1545</v>
      </c>
      <c r="B1552" s="138" t="s">
        <v>98</v>
      </c>
      <c r="C1552" s="275">
        <v>45132</v>
      </c>
      <c r="D1552" s="275">
        <v>45142</v>
      </c>
      <c r="E1552" s="275">
        <v>45142</v>
      </c>
      <c r="F1552" s="139">
        <f t="shared" si="97"/>
        <v>10</v>
      </c>
      <c r="G1552" s="140">
        <v>287.38</v>
      </c>
      <c r="H1552" s="141">
        <f t="shared" si="98"/>
        <v>2.2584865669623525E-6</v>
      </c>
      <c r="I1552" s="142">
        <f t="shared" si="99"/>
        <v>2.2584865669623525E-5</v>
      </c>
    </row>
    <row r="1553" spans="1:9">
      <c r="A1553" s="143">
        <f t="shared" si="96"/>
        <v>1546</v>
      </c>
      <c r="B1553" s="138" t="s">
        <v>98</v>
      </c>
      <c r="C1553" s="275">
        <v>45126</v>
      </c>
      <c r="D1553" s="275">
        <v>45135</v>
      </c>
      <c r="E1553" s="275">
        <v>45135</v>
      </c>
      <c r="F1553" s="139">
        <f t="shared" si="97"/>
        <v>9</v>
      </c>
      <c r="G1553" s="140">
        <v>60.08</v>
      </c>
      <c r="H1553" s="141">
        <f t="shared" si="98"/>
        <v>4.72161851705401E-7</v>
      </c>
      <c r="I1553" s="142">
        <f t="shared" si="99"/>
        <v>4.2494566653486087E-6</v>
      </c>
    </row>
    <row r="1554" spans="1:9">
      <c r="A1554" s="143">
        <f t="shared" si="96"/>
        <v>1547</v>
      </c>
      <c r="B1554" s="138" t="s">
        <v>98</v>
      </c>
      <c r="C1554" s="275">
        <v>45162</v>
      </c>
      <c r="D1554" s="275">
        <v>45168</v>
      </c>
      <c r="E1554" s="275">
        <v>45168</v>
      </c>
      <c r="F1554" s="139">
        <f t="shared" si="97"/>
        <v>6</v>
      </c>
      <c r="G1554" s="140">
        <v>255.51</v>
      </c>
      <c r="H1554" s="141">
        <f t="shared" si="98"/>
        <v>2.0080238803136985E-6</v>
      </c>
      <c r="I1554" s="142">
        <f t="shared" si="99"/>
        <v>1.2048143281882192E-5</v>
      </c>
    </row>
    <row r="1555" spans="1:9">
      <c r="A1555" s="143">
        <f t="shared" si="96"/>
        <v>1548</v>
      </c>
      <c r="B1555" s="138" t="s">
        <v>98</v>
      </c>
      <c r="C1555" s="275">
        <v>45213</v>
      </c>
      <c r="D1555" s="275">
        <v>45223</v>
      </c>
      <c r="E1555" s="275">
        <v>45223</v>
      </c>
      <c r="F1555" s="139">
        <f t="shared" si="97"/>
        <v>10</v>
      </c>
      <c r="G1555" s="140">
        <v>121.67</v>
      </c>
      <c r="H1555" s="141">
        <f t="shared" si="98"/>
        <v>9.5619062078888383E-7</v>
      </c>
      <c r="I1555" s="142">
        <f t="shared" si="99"/>
        <v>9.5619062078888383E-6</v>
      </c>
    </row>
    <row r="1556" spans="1:9">
      <c r="A1556" s="143">
        <f t="shared" si="96"/>
        <v>1549</v>
      </c>
      <c r="B1556" s="138" t="s">
        <v>98</v>
      </c>
      <c r="C1556" s="275">
        <v>45215</v>
      </c>
      <c r="D1556" s="275">
        <v>45232</v>
      </c>
      <c r="E1556" s="275">
        <v>45232</v>
      </c>
      <c r="F1556" s="139">
        <f t="shared" si="97"/>
        <v>17</v>
      </c>
      <c r="G1556" s="140">
        <v>60.08</v>
      </c>
      <c r="H1556" s="141">
        <f t="shared" si="98"/>
        <v>4.72161851705401E-7</v>
      </c>
      <c r="I1556" s="142">
        <f t="shared" si="99"/>
        <v>8.0267514789918175E-6</v>
      </c>
    </row>
    <row r="1557" spans="1:9">
      <c r="A1557" s="143">
        <f t="shared" si="96"/>
        <v>1550</v>
      </c>
      <c r="B1557" s="138" t="s">
        <v>98</v>
      </c>
      <c r="C1557" s="275">
        <v>45212</v>
      </c>
      <c r="D1557" s="275">
        <v>45224</v>
      </c>
      <c r="E1557" s="275">
        <v>45224</v>
      </c>
      <c r="F1557" s="139">
        <f t="shared" si="97"/>
        <v>12</v>
      </c>
      <c r="G1557" s="140">
        <v>327.93</v>
      </c>
      <c r="H1557" s="141">
        <f t="shared" si="98"/>
        <v>2.5771643813207747E-6</v>
      </c>
      <c r="I1557" s="142">
        <f t="shared" si="99"/>
        <v>3.0925972575849296E-5</v>
      </c>
    </row>
    <row r="1558" spans="1:9">
      <c r="A1558" s="143">
        <f t="shared" si="96"/>
        <v>1551</v>
      </c>
      <c r="B1558" s="138" t="s">
        <v>98</v>
      </c>
      <c r="C1558" s="275">
        <v>45116</v>
      </c>
      <c r="D1558" s="275">
        <v>45119</v>
      </c>
      <c r="E1558" s="275">
        <v>45119</v>
      </c>
      <c r="F1558" s="139">
        <f t="shared" si="97"/>
        <v>3</v>
      </c>
      <c r="G1558" s="140">
        <v>144.28</v>
      </c>
      <c r="H1558" s="141">
        <f t="shared" si="98"/>
        <v>1.1338800260328772E-6</v>
      </c>
      <c r="I1558" s="142">
        <f t="shared" si="99"/>
        <v>3.4016400780986316E-6</v>
      </c>
    </row>
    <row r="1559" spans="1:9">
      <c r="A1559" s="143">
        <f t="shared" si="96"/>
        <v>1552</v>
      </c>
      <c r="B1559" s="138" t="s">
        <v>98</v>
      </c>
      <c r="C1559" s="275">
        <v>45139</v>
      </c>
      <c r="D1559" s="275">
        <v>45154</v>
      </c>
      <c r="E1559" s="275">
        <v>45154</v>
      </c>
      <c r="F1559" s="139">
        <f t="shared" si="97"/>
        <v>15</v>
      </c>
      <c r="G1559" s="140">
        <v>60.08</v>
      </c>
      <c r="H1559" s="141">
        <f t="shared" si="98"/>
        <v>4.72161851705401E-7</v>
      </c>
      <c r="I1559" s="142">
        <f t="shared" si="99"/>
        <v>7.0824277755810153E-6</v>
      </c>
    </row>
    <row r="1560" spans="1:9">
      <c r="A1560" s="143">
        <f t="shared" si="96"/>
        <v>1553</v>
      </c>
      <c r="B1560" s="138" t="s">
        <v>98</v>
      </c>
      <c r="C1560" s="275">
        <v>45218</v>
      </c>
      <c r="D1560" s="275">
        <v>45293</v>
      </c>
      <c r="E1560" s="275">
        <v>45293</v>
      </c>
      <c r="F1560" s="139">
        <f t="shared" si="97"/>
        <v>75</v>
      </c>
      <c r="G1560" s="140">
        <v>844.86</v>
      </c>
      <c r="H1560" s="141">
        <f t="shared" si="98"/>
        <v>6.639658156321989E-6</v>
      </c>
      <c r="I1560" s="142">
        <f t="shared" si="99"/>
        <v>4.9797436172414921E-4</v>
      </c>
    </row>
    <row r="1561" spans="1:9">
      <c r="A1561" s="143">
        <f t="shared" si="96"/>
        <v>1554</v>
      </c>
      <c r="B1561" s="138" t="s">
        <v>98</v>
      </c>
      <c r="C1561" s="275">
        <v>44940</v>
      </c>
      <c r="D1561" s="275">
        <v>44943</v>
      </c>
      <c r="E1561" s="275">
        <v>44943</v>
      </c>
      <c r="F1561" s="139">
        <f t="shared" si="97"/>
        <v>3</v>
      </c>
      <c r="G1561" s="140">
        <v>239.43</v>
      </c>
      <c r="H1561" s="141">
        <f t="shared" si="98"/>
        <v>1.8816529985656485E-6</v>
      </c>
      <c r="I1561" s="142">
        <f t="shared" si="99"/>
        <v>5.6449589956969452E-6</v>
      </c>
    </row>
    <row r="1562" spans="1:9">
      <c r="A1562" s="143">
        <f t="shared" si="96"/>
        <v>1555</v>
      </c>
      <c r="B1562" s="138" t="s">
        <v>98</v>
      </c>
      <c r="C1562" s="275">
        <v>45027</v>
      </c>
      <c r="D1562" s="275">
        <v>45035</v>
      </c>
      <c r="E1562" s="275">
        <v>45035</v>
      </c>
      <c r="F1562" s="139">
        <f t="shared" si="97"/>
        <v>8</v>
      </c>
      <c r="G1562" s="140">
        <v>3567.14</v>
      </c>
      <c r="H1562" s="141">
        <f t="shared" si="98"/>
        <v>2.803374546758329E-5</v>
      </c>
      <c r="I1562" s="142">
        <f t="shared" si="99"/>
        <v>2.2426996374066632E-4</v>
      </c>
    </row>
    <row r="1563" spans="1:9">
      <c r="A1563" s="143">
        <f t="shared" si="96"/>
        <v>1556</v>
      </c>
      <c r="B1563" s="138" t="s">
        <v>98</v>
      </c>
      <c r="C1563" s="275">
        <v>45046</v>
      </c>
      <c r="D1563" s="275">
        <v>45068</v>
      </c>
      <c r="E1563" s="275">
        <v>45068</v>
      </c>
      <c r="F1563" s="139">
        <f t="shared" si="97"/>
        <v>22</v>
      </c>
      <c r="G1563" s="140">
        <v>573.91999999999996</v>
      </c>
      <c r="H1563" s="141">
        <f t="shared" si="98"/>
        <v>4.5103716699527914E-6</v>
      </c>
      <c r="I1563" s="142">
        <f t="shared" si="99"/>
        <v>9.9228176738961417E-5</v>
      </c>
    </row>
    <row r="1564" spans="1:9">
      <c r="A1564" s="143">
        <f t="shared" si="96"/>
        <v>1557</v>
      </c>
      <c r="B1564" s="138" t="s">
        <v>98</v>
      </c>
      <c r="C1564" s="275">
        <v>45071</v>
      </c>
      <c r="D1564" s="275">
        <v>45105</v>
      </c>
      <c r="E1564" s="275">
        <v>45105</v>
      </c>
      <c r="F1564" s="139">
        <f t="shared" si="97"/>
        <v>34</v>
      </c>
      <c r="G1564" s="140">
        <v>21.27</v>
      </c>
      <c r="H1564" s="141">
        <f t="shared" si="98"/>
        <v>1.6715849843165577E-7</v>
      </c>
      <c r="I1564" s="142">
        <f t="shared" si="99"/>
        <v>5.6833889466762965E-6</v>
      </c>
    </row>
    <row r="1565" spans="1:9">
      <c r="A1565" s="143">
        <f t="shared" si="96"/>
        <v>1558</v>
      </c>
      <c r="B1565" s="138" t="s">
        <v>98</v>
      </c>
      <c r="C1565" s="275">
        <v>44928</v>
      </c>
      <c r="D1565" s="275">
        <v>44929</v>
      </c>
      <c r="E1565" s="275">
        <v>44929</v>
      </c>
      <c r="F1565" s="139">
        <f t="shared" si="97"/>
        <v>1</v>
      </c>
      <c r="G1565" s="140">
        <v>425.83</v>
      </c>
      <c r="H1565" s="141">
        <f t="shared" si="98"/>
        <v>3.3465492894758805E-6</v>
      </c>
      <c r="I1565" s="142">
        <f t="shared" si="99"/>
        <v>3.3465492894758805E-6</v>
      </c>
    </row>
    <row r="1566" spans="1:9">
      <c r="A1566" s="143">
        <f t="shared" si="96"/>
        <v>1559</v>
      </c>
      <c r="B1566" s="138" t="s">
        <v>98</v>
      </c>
      <c r="C1566" s="275">
        <v>45186</v>
      </c>
      <c r="D1566" s="275">
        <v>45188</v>
      </c>
      <c r="E1566" s="275">
        <v>45188</v>
      </c>
      <c r="F1566" s="139">
        <f t="shared" si="97"/>
        <v>2</v>
      </c>
      <c r="G1566" s="140">
        <v>130.77000000000001</v>
      </c>
      <c r="H1566" s="141">
        <f t="shared" si="98"/>
        <v>1.0277064804846086E-6</v>
      </c>
      <c r="I1566" s="142">
        <f t="shared" si="99"/>
        <v>2.0554129609692173E-6</v>
      </c>
    </row>
    <row r="1567" spans="1:9">
      <c r="A1567" s="143">
        <f t="shared" si="96"/>
        <v>1560</v>
      </c>
      <c r="B1567" s="138" t="s">
        <v>98</v>
      </c>
      <c r="C1567" s="275">
        <v>45142</v>
      </c>
      <c r="D1567" s="275">
        <v>45152</v>
      </c>
      <c r="E1567" s="275">
        <v>45152</v>
      </c>
      <c r="F1567" s="139">
        <f t="shared" si="97"/>
        <v>10</v>
      </c>
      <c r="G1567" s="140">
        <v>67.23</v>
      </c>
      <c r="H1567" s="141">
        <f t="shared" si="98"/>
        <v>5.2835288432347052E-7</v>
      </c>
      <c r="I1567" s="142">
        <f t="shared" si="99"/>
        <v>5.2835288432347052E-6</v>
      </c>
    </row>
    <row r="1568" spans="1:9">
      <c r="A1568" s="143">
        <f t="shared" si="96"/>
        <v>1561</v>
      </c>
      <c r="B1568" s="138" t="s">
        <v>98</v>
      </c>
      <c r="C1568" s="275">
        <v>44975</v>
      </c>
      <c r="D1568" s="275">
        <v>44978</v>
      </c>
      <c r="E1568" s="275">
        <v>44978</v>
      </c>
      <c r="F1568" s="139">
        <f t="shared" si="97"/>
        <v>3</v>
      </c>
      <c r="G1568" s="140">
        <v>543.80999999999995</v>
      </c>
      <c r="H1568" s="141">
        <f t="shared" si="98"/>
        <v>4.2737406221024313E-6</v>
      </c>
      <c r="I1568" s="142">
        <f t="shared" si="99"/>
        <v>1.2821221866307293E-5</v>
      </c>
    </row>
    <row r="1569" spans="1:9">
      <c r="A1569" s="143">
        <f t="shared" si="96"/>
        <v>1562</v>
      </c>
      <c r="B1569" s="138" t="s">
        <v>98</v>
      </c>
      <c r="C1569" s="275">
        <v>45252</v>
      </c>
      <c r="D1569" s="275">
        <v>45261</v>
      </c>
      <c r="E1569" s="275">
        <v>45261</v>
      </c>
      <c r="F1569" s="139">
        <f t="shared" si="97"/>
        <v>9</v>
      </c>
      <c r="G1569" s="140">
        <v>2242.52</v>
      </c>
      <c r="H1569" s="141">
        <f t="shared" si="98"/>
        <v>1.762370831701724E-5</v>
      </c>
      <c r="I1569" s="142">
        <f t="shared" si="99"/>
        <v>1.5861337485315516E-4</v>
      </c>
    </row>
    <row r="1570" spans="1:9">
      <c r="A1570" s="143">
        <f t="shared" si="96"/>
        <v>1563</v>
      </c>
      <c r="B1570" s="138" t="s">
        <v>98</v>
      </c>
      <c r="C1570" s="275">
        <v>45247</v>
      </c>
      <c r="D1570" s="275">
        <v>45279</v>
      </c>
      <c r="E1570" s="275">
        <v>45279</v>
      </c>
      <c r="F1570" s="139">
        <f t="shared" si="97"/>
        <v>32</v>
      </c>
      <c r="G1570" s="140">
        <v>305.47000000000003</v>
      </c>
      <c r="H1570" s="141">
        <f t="shared" si="98"/>
        <v>2.4006538089289092E-6</v>
      </c>
      <c r="I1570" s="142">
        <f t="shared" si="99"/>
        <v>7.6820921885725093E-5</v>
      </c>
    </row>
    <row r="1571" spans="1:9">
      <c r="A1571" s="143">
        <f t="shared" si="96"/>
        <v>1564</v>
      </c>
      <c r="B1571" s="138" t="s">
        <v>98</v>
      </c>
      <c r="C1571" s="275">
        <v>45028</v>
      </c>
      <c r="D1571" s="275">
        <v>45040</v>
      </c>
      <c r="E1571" s="275">
        <v>45040</v>
      </c>
      <c r="F1571" s="139">
        <f t="shared" si="97"/>
        <v>12</v>
      </c>
      <c r="G1571" s="140">
        <v>83.71</v>
      </c>
      <c r="H1571" s="141">
        <f t="shared" si="98"/>
        <v>6.5786732034386014E-7</v>
      </c>
      <c r="I1571" s="142">
        <f t="shared" si="99"/>
        <v>7.8944078441263225E-6</v>
      </c>
    </row>
    <row r="1572" spans="1:9">
      <c r="A1572" s="143">
        <f t="shared" si="96"/>
        <v>1565</v>
      </c>
      <c r="B1572" s="138" t="s">
        <v>98</v>
      </c>
      <c r="C1572" s="275">
        <v>45130</v>
      </c>
      <c r="D1572" s="275">
        <v>45131</v>
      </c>
      <c r="E1572" s="275">
        <v>45131</v>
      </c>
      <c r="F1572" s="139">
        <f t="shared" si="97"/>
        <v>1</v>
      </c>
      <c r="G1572" s="140">
        <v>457.02</v>
      </c>
      <c r="H1572" s="141">
        <f t="shared" si="98"/>
        <v>3.5916679338615573E-6</v>
      </c>
      <c r="I1572" s="142">
        <f t="shared" si="99"/>
        <v>3.5916679338615573E-6</v>
      </c>
    </row>
    <row r="1573" spans="1:9">
      <c r="A1573" s="143">
        <f t="shared" si="96"/>
        <v>1566</v>
      </c>
      <c r="B1573" s="138" t="s">
        <v>98</v>
      </c>
      <c r="C1573" s="275">
        <v>45189</v>
      </c>
      <c r="D1573" s="275">
        <v>45197</v>
      </c>
      <c r="E1573" s="275">
        <v>45197</v>
      </c>
      <c r="F1573" s="139">
        <f t="shared" si="97"/>
        <v>8</v>
      </c>
      <c r="G1573" s="140">
        <v>388.83</v>
      </c>
      <c r="H1573" s="141">
        <f t="shared" si="98"/>
        <v>3.0557705192844717E-6</v>
      </c>
      <c r="I1573" s="142">
        <f t="shared" si="99"/>
        <v>2.4446164154275774E-5</v>
      </c>
    </row>
    <row r="1574" spans="1:9">
      <c r="A1574" s="143">
        <f t="shared" si="96"/>
        <v>1567</v>
      </c>
      <c r="B1574" s="138" t="s">
        <v>98</v>
      </c>
      <c r="C1574" s="275">
        <v>45188</v>
      </c>
      <c r="D1574" s="275">
        <v>45202</v>
      </c>
      <c r="E1574" s="275">
        <v>45202</v>
      </c>
      <c r="F1574" s="139">
        <f t="shared" si="97"/>
        <v>14</v>
      </c>
      <c r="G1574" s="140">
        <v>18.95</v>
      </c>
      <c r="H1574" s="141">
        <f t="shared" si="98"/>
        <v>1.4892588365208637E-7</v>
      </c>
      <c r="I1574" s="142">
        <f t="shared" si="99"/>
        <v>2.0849623711292093E-6</v>
      </c>
    </row>
    <row r="1575" spans="1:9">
      <c r="A1575" s="143">
        <f t="shared" si="96"/>
        <v>1568</v>
      </c>
      <c r="B1575" s="138" t="s">
        <v>98</v>
      </c>
      <c r="C1575" s="275">
        <v>45260</v>
      </c>
      <c r="D1575" s="275">
        <v>45365</v>
      </c>
      <c r="E1575" s="275">
        <v>45365</v>
      </c>
      <c r="F1575" s="139">
        <f t="shared" si="97"/>
        <v>105</v>
      </c>
      <c r="G1575" s="140">
        <v>368.17</v>
      </c>
      <c r="H1575" s="141">
        <f t="shared" si="98"/>
        <v>2.893405941118134E-6</v>
      </c>
      <c r="I1575" s="142">
        <f t="shared" si="99"/>
        <v>3.0380762381740405E-4</v>
      </c>
    </row>
    <row r="1576" spans="1:9">
      <c r="A1576" s="143">
        <f t="shared" si="96"/>
        <v>1569</v>
      </c>
      <c r="B1576" s="138" t="s">
        <v>98</v>
      </c>
      <c r="C1576" s="275">
        <v>45202</v>
      </c>
      <c r="D1576" s="275">
        <v>45212</v>
      </c>
      <c r="E1576" s="275">
        <v>45212</v>
      </c>
      <c r="F1576" s="139">
        <f t="shared" si="97"/>
        <v>10</v>
      </c>
      <c r="G1576" s="140">
        <v>184.82</v>
      </c>
      <c r="H1576" s="141">
        <f t="shared" si="98"/>
        <v>1.4524792515344908E-6</v>
      </c>
      <c r="I1576" s="142">
        <f t="shared" si="99"/>
        <v>1.4524792515344908E-5</v>
      </c>
    </row>
    <row r="1577" spans="1:9">
      <c r="A1577" s="143">
        <f t="shared" si="96"/>
        <v>1570</v>
      </c>
      <c r="B1577" s="138" t="s">
        <v>98</v>
      </c>
      <c r="C1577" s="275">
        <v>45080</v>
      </c>
      <c r="D1577" s="275">
        <v>45082</v>
      </c>
      <c r="E1577" s="275">
        <v>45082</v>
      </c>
      <c r="F1577" s="139">
        <f t="shared" si="97"/>
        <v>2</v>
      </c>
      <c r="G1577" s="140">
        <v>1236.94</v>
      </c>
      <c r="H1577" s="141">
        <f t="shared" si="98"/>
        <v>9.7209700540692201E-6</v>
      </c>
      <c r="I1577" s="142">
        <f t="shared" si="99"/>
        <v>1.944194010813844E-5</v>
      </c>
    </row>
    <row r="1578" spans="1:9">
      <c r="A1578" s="143">
        <f t="shared" si="96"/>
        <v>1571</v>
      </c>
      <c r="B1578" s="138" t="s">
        <v>98</v>
      </c>
      <c r="C1578" s="275">
        <v>45056</v>
      </c>
      <c r="D1578" s="275">
        <v>45069</v>
      </c>
      <c r="E1578" s="275">
        <v>45069</v>
      </c>
      <c r="F1578" s="139">
        <f t="shared" si="97"/>
        <v>13</v>
      </c>
      <c r="G1578" s="140">
        <v>78.709999999999994</v>
      </c>
      <c r="H1578" s="141">
        <f t="shared" si="98"/>
        <v>6.1857289193961568E-7</v>
      </c>
      <c r="I1578" s="142">
        <f t="shared" si="99"/>
        <v>8.0414475952150047E-6</v>
      </c>
    </row>
    <row r="1579" spans="1:9">
      <c r="A1579" s="143">
        <f t="shared" si="96"/>
        <v>1572</v>
      </c>
      <c r="B1579" s="138" t="s">
        <v>98</v>
      </c>
      <c r="C1579" s="275">
        <v>45235</v>
      </c>
      <c r="D1579" s="275">
        <v>45237</v>
      </c>
      <c r="E1579" s="275">
        <v>45237</v>
      </c>
      <c r="F1579" s="139">
        <f t="shared" si="97"/>
        <v>2</v>
      </c>
      <c r="G1579" s="140">
        <v>303.24</v>
      </c>
      <c r="H1579" s="141">
        <f t="shared" si="98"/>
        <v>2.383128493860616E-6</v>
      </c>
      <c r="I1579" s="142">
        <f t="shared" si="99"/>
        <v>4.766256987721232E-6</v>
      </c>
    </row>
    <row r="1580" spans="1:9">
      <c r="A1580" s="143">
        <f t="shared" si="96"/>
        <v>1573</v>
      </c>
      <c r="B1580" s="138" t="s">
        <v>98</v>
      </c>
      <c r="C1580" s="275">
        <v>44929</v>
      </c>
      <c r="D1580" s="275">
        <v>44935</v>
      </c>
      <c r="E1580" s="275">
        <v>44935</v>
      </c>
      <c r="F1580" s="139">
        <f t="shared" si="97"/>
        <v>6</v>
      </c>
      <c r="G1580" s="140">
        <v>551.15</v>
      </c>
      <c r="H1580" s="141">
        <f t="shared" si="98"/>
        <v>4.3314248429998629E-6</v>
      </c>
      <c r="I1580" s="142">
        <f t="shared" si="99"/>
        <v>2.5988549057999176E-5</v>
      </c>
    </row>
    <row r="1581" spans="1:9">
      <c r="A1581" s="143">
        <f t="shared" si="96"/>
        <v>1574</v>
      </c>
      <c r="B1581" s="138" t="s">
        <v>98</v>
      </c>
      <c r="C1581" s="275">
        <v>44980</v>
      </c>
      <c r="D1581" s="275">
        <v>45239</v>
      </c>
      <c r="E1581" s="275">
        <v>45239</v>
      </c>
      <c r="F1581" s="139">
        <f t="shared" si="97"/>
        <v>259</v>
      </c>
      <c r="G1581" s="140">
        <v>354.62</v>
      </c>
      <c r="H1581" s="141">
        <f t="shared" si="98"/>
        <v>2.7869180401426316E-6</v>
      </c>
      <c r="I1581" s="142">
        <f t="shared" si="99"/>
        <v>7.2181177239694159E-4</v>
      </c>
    </row>
    <row r="1582" spans="1:9">
      <c r="A1582" s="143">
        <f t="shared" si="96"/>
        <v>1575</v>
      </c>
      <c r="B1582" s="138" t="s">
        <v>98</v>
      </c>
      <c r="C1582" s="275">
        <v>44930</v>
      </c>
      <c r="D1582" s="275">
        <v>44937</v>
      </c>
      <c r="E1582" s="275">
        <v>44937</v>
      </c>
      <c r="F1582" s="139">
        <f t="shared" si="97"/>
        <v>7</v>
      </c>
      <c r="G1582" s="140">
        <v>4010.61</v>
      </c>
      <c r="H1582" s="141">
        <f t="shared" si="98"/>
        <v>3.1518925500469345E-5</v>
      </c>
      <c r="I1582" s="142">
        <f t="shared" si="99"/>
        <v>2.206324785032854E-4</v>
      </c>
    </row>
    <row r="1583" spans="1:9">
      <c r="A1583" s="143">
        <f t="shared" si="96"/>
        <v>1576</v>
      </c>
      <c r="B1583" s="138" t="s">
        <v>98</v>
      </c>
      <c r="C1583" s="275">
        <v>44958</v>
      </c>
      <c r="D1583" s="275">
        <v>44986</v>
      </c>
      <c r="E1583" s="275">
        <v>44986</v>
      </c>
      <c r="F1583" s="139">
        <f t="shared" si="97"/>
        <v>28</v>
      </c>
      <c r="G1583" s="140">
        <v>2330.5100000000002</v>
      </c>
      <c r="H1583" s="141">
        <f t="shared" si="98"/>
        <v>1.8315211668075137E-5</v>
      </c>
      <c r="I1583" s="142">
        <f t="shared" si="99"/>
        <v>5.1282592670610385E-4</v>
      </c>
    </row>
    <row r="1584" spans="1:9">
      <c r="A1584" s="143">
        <f t="shared" si="96"/>
        <v>1577</v>
      </c>
      <c r="B1584" s="138" t="s">
        <v>98</v>
      </c>
      <c r="C1584" s="275">
        <v>45023</v>
      </c>
      <c r="D1584" s="275">
        <v>45034</v>
      </c>
      <c r="E1584" s="275">
        <v>45034</v>
      </c>
      <c r="F1584" s="139">
        <f t="shared" si="97"/>
        <v>11</v>
      </c>
      <c r="G1584" s="140">
        <v>4990.37</v>
      </c>
      <c r="H1584" s="141">
        <f t="shared" si="98"/>
        <v>3.9218747335137848E-5</v>
      </c>
      <c r="I1584" s="142">
        <f t="shared" si="99"/>
        <v>4.3140622068651633E-4</v>
      </c>
    </row>
    <row r="1585" spans="1:9">
      <c r="A1585" s="143">
        <f t="shared" si="96"/>
        <v>1578</v>
      </c>
      <c r="B1585" s="138" t="s">
        <v>98</v>
      </c>
      <c r="C1585" s="275">
        <v>45048</v>
      </c>
      <c r="D1585" s="275">
        <v>45055</v>
      </c>
      <c r="E1585" s="275">
        <v>45055</v>
      </c>
      <c r="F1585" s="139">
        <f t="shared" si="97"/>
        <v>7</v>
      </c>
      <c r="G1585" s="140">
        <v>698.93</v>
      </c>
      <c r="H1585" s="141">
        <f t="shared" si="98"/>
        <v>5.4928109689157105E-6</v>
      </c>
      <c r="I1585" s="142">
        <f t="shared" si="99"/>
        <v>3.8449676782409971E-5</v>
      </c>
    </row>
    <row r="1586" spans="1:9">
      <c r="A1586" s="143">
        <f t="shared" si="96"/>
        <v>1579</v>
      </c>
      <c r="B1586" s="138" t="s">
        <v>98</v>
      </c>
      <c r="C1586" s="275">
        <v>45279</v>
      </c>
      <c r="D1586" s="275">
        <v>45440</v>
      </c>
      <c r="E1586" s="275">
        <v>45440</v>
      </c>
      <c r="F1586" s="139">
        <f t="shared" si="97"/>
        <v>161</v>
      </c>
      <c r="G1586" s="140">
        <v>427.95</v>
      </c>
      <c r="H1586" s="141">
        <f t="shared" si="98"/>
        <v>3.3632101271192803E-6</v>
      </c>
      <c r="I1586" s="142">
        <f t="shared" si="99"/>
        <v>5.414768304662041E-4</v>
      </c>
    </row>
    <row r="1587" spans="1:9">
      <c r="A1587" s="143">
        <f t="shared" si="96"/>
        <v>1580</v>
      </c>
      <c r="B1587" s="138" t="s">
        <v>98</v>
      </c>
      <c r="C1587" s="275">
        <v>45222</v>
      </c>
      <c r="D1587" s="275">
        <v>45222</v>
      </c>
      <c r="E1587" s="275">
        <v>45222</v>
      </c>
      <c r="F1587" s="139">
        <f t="shared" si="97"/>
        <v>0</v>
      </c>
      <c r="G1587" s="140">
        <v>1782.04</v>
      </c>
      <c r="H1587" s="141">
        <f t="shared" si="98"/>
        <v>1.4004848638699947E-5</v>
      </c>
      <c r="I1587" s="142">
        <f t="shared" si="99"/>
        <v>0</v>
      </c>
    </row>
    <row r="1588" spans="1:9">
      <c r="A1588" s="143">
        <f t="shared" si="96"/>
        <v>1581</v>
      </c>
      <c r="B1588" s="138" t="s">
        <v>98</v>
      </c>
      <c r="C1588" s="275">
        <v>45176</v>
      </c>
      <c r="D1588" s="275">
        <v>45184</v>
      </c>
      <c r="E1588" s="275">
        <v>45184</v>
      </c>
      <c r="F1588" s="139">
        <f t="shared" si="97"/>
        <v>8</v>
      </c>
      <c r="G1588" s="140">
        <v>1514.8</v>
      </c>
      <c r="H1588" s="141">
        <f t="shared" si="98"/>
        <v>1.190464002934989E-5</v>
      </c>
      <c r="I1588" s="142">
        <f t="shared" si="99"/>
        <v>9.5237120234799123E-5</v>
      </c>
    </row>
    <row r="1589" spans="1:9">
      <c r="A1589" s="143">
        <f t="shared" si="96"/>
        <v>1582</v>
      </c>
      <c r="B1589" s="138" t="s">
        <v>98</v>
      </c>
      <c r="C1589" s="275">
        <v>44947</v>
      </c>
      <c r="D1589" s="275">
        <v>44950</v>
      </c>
      <c r="E1589" s="275">
        <v>44950</v>
      </c>
      <c r="F1589" s="139">
        <f t="shared" si="97"/>
        <v>3</v>
      </c>
      <c r="G1589" s="140">
        <v>142.61000000000001</v>
      </c>
      <c r="H1589" s="141">
        <f t="shared" si="98"/>
        <v>1.1207556869458596E-6</v>
      </c>
      <c r="I1589" s="142">
        <f t="shared" si="99"/>
        <v>3.3622670608375787E-6</v>
      </c>
    </row>
    <row r="1590" spans="1:9">
      <c r="A1590" s="143">
        <f t="shared" si="96"/>
        <v>1583</v>
      </c>
      <c r="B1590" s="138" t="s">
        <v>98</v>
      </c>
      <c r="C1590" s="275">
        <v>45023</v>
      </c>
      <c r="D1590" s="275">
        <v>45027</v>
      </c>
      <c r="E1590" s="275">
        <v>45027</v>
      </c>
      <c r="F1590" s="139">
        <f t="shared" si="97"/>
        <v>4</v>
      </c>
      <c r="G1590" s="140">
        <v>1262.49</v>
      </c>
      <c r="H1590" s="141">
        <f t="shared" si="98"/>
        <v>9.9217645832149088E-6</v>
      </c>
      <c r="I1590" s="142">
        <f t="shared" si="99"/>
        <v>3.9687058332859635E-5</v>
      </c>
    </row>
    <row r="1591" spans="1:9">
      <c r="A1591" s="143">
        <f t="shared" si="96"/>
        <v>1584</v>
      </c>
      <c r="B1591" s="138" t="s">
        <v>98</v>
      </c>
      <c r="C1591" s="275">
        <v>45064</v>
      </c>
      <c r="D1591" s="275">
        <v>45069</v>
      </c>
      <c r="E1591" s="275">
        <v>45069</v>
      </c>
      <c r="F1591" s="139">
        <f t="shared" si="97"/>
        <v>5</v>
      </c>
      <c r="G1591" s="140">
        <v>1334.24</v>
      </c>
      <c r="H1591" s="141">
        <f t="shared" si="98"/>
        <v>1.0485639630815816E-5</v>
      </c>
      <c r="I1591" s="142">
        <f t="shared" si="99"/>
        <v>5.2428198154079076E-5</v>
      </c>
    </row>
    <row r="1592" spans="1:9">
      <c r="A1592" s="143">
        <f t="shared" si="96"/>
        <v>1585</v>
      </c>
      <c r="B1592" s="138" t="s">
        <v>98</v>
      </c>
      <c r="C1592" s="275">
        <v>44930</v>
      </c>
      <c r="D1592" s="275">
        <v>44958</v>
      </c>
      <c r="E1592" s="275">
        <v>44958</v>
      </c>
      <c r="F1592" s="139">
        <f t="shared" si="97"/>
        <v>28</v>
      </c>
      <c r="G1592" s="140">
        <v>276.10000000000002</v>
      </c>
      <c r="H1592" s="141">
        <f t="shared" si="98"/>
        <v>2.1698383364823773E-6</v>
      </c>
      <c r="I1592" s="142">
        <f t="shared" si="99"/>
        <v>6.0755473421506563E-5</v>
      </c>
    </row>
    <row r="1593" spans="1:9">
      <c r="A1593" s="143">
        <f t="shared" si="96"/>
        <v>1586</v>
      </c>
      <c r="B1593" s="138" t="s">
        <v>98</v>
      </c>
      <c r="C1593" s="275">
        <v>45097</v>
      </c>
      <c r="D1593" s="275">
        <v>45251</v>
      </c>
      <c r="E1593" s="275">
        <v>45251</v>
      </c>
      <c r="F1593" s="139">
        <f t="shared" si="97"/>
        <v>154</v>
      </c>
      <c r="G1593" s="140">
        <v>62.4</v>
      </c>
      <c r="H1593" s="141">
        <f t="shared" si="98"/>
        <v>4.9039446648497045E-7</v>
      </c>
      <c r="I1593" s="142">
        <f t="shared" si="99"/>
        <v>7.552074783868545E-5</v>
      </c>
    </row>
    <row r="1594" spans="1:9">
      <c r="A1594" s="143">
        <f t="shared" si="96"/>
        <v>1587</v>
      </c>
      <c r="B1594" s="138" t="s">
        <v>98</v>
      </c>
      <c r="C1594" s="275">
        <v>44940</v>
      </c>
      <c r="D1594" s="275">
        <v>44944</v>
      </c>
      <c r="E1594" s="275">
        <v>44944</v>
      </c>
      <c r="F1594" s="139">
        <f t="shared" si="97"/>
        <v>4</v>
      </c>
      <c r="G1594" s="140">
        <v>311.44</v>
      </c>
      <c r="H1594" s="141">
        <f t="shared" si="98"/>
        <v>2.4475713564435767E-6</v>
      </c>
      <c r="I1594" s="142">
        <f t="shared" si="99"/>
        <v>9.7902854257743068E-6</v>
      </c>
    </row>
    <row r="1595" spans="1:9">
      <c r="A1595" s="143">
        <f t="shared" si="96"/>
        <v>1588</v>
      </c>
      <c r="B1595" s="138" t="s">
        <v>98</v>
      </c>
      <c r="C1595" s="275">
        <v>45030</v>
      </c>
      <c r="D1595" s="275">
        <v>45239</v>
      </c>
      <c r="E1595" s="275">
        <v>45239</v>
      </c>
      <c r="F1595" s="139">
        <f t="shared" si="97"/>
        <v>209</v>
      </c>
      <c r="G1595" s="140">
        <v>314.88</v>
      </c>
      <c r="H1595" s="141">
        <f t="shared" si="98"/>
        <v>2.4746059231856967E-6</v>
      </c>
      <c r="I1595" s="142">
        <f t="shared" si="99"/>
        <v>5.1719263794581063E-4</v>
      </c>
    </row>
    <row r="1596" spans="1:9">
      <c r="A1596" s="143">
        <f t="shared" si="96"/>
        <v>1589</v>
      </c>
      <c r="B1596" s="138" t="s">
        <v>98</v>
      </c>
      <c r="C1596" s="275">
        <v>45175</v>
      </c>
      <c r="D1596" s="275">
        <v>45175</v>
      </c>
      <c r="E1596" s="275">
        <v>45175</v>
      </c>
      <c r="F1596" s="139">
        <f t="shared" si="97"/>
        <v>0</v>
      </c>
      <c r="G1596" s="140">
        <v>1130.8800000000001</v>
      </c>
      <c r="H1596" s="141">
        <f t="shared" si="98"/>
        <v>8.8874566387583881E-6</v>
      </c>
      <c r="I1596" s="142">
        <f t="shared" si="99"/>
        <v>0</v>
      </c>
    </row>
    <row r="1597" spans="1:9">
      <c r="A1597" s="143">
        <f t="shared" si="96"/>
        <v>1590</v>
      </c>
      <c r="B1597" s="138" t="s">
        <v>98</v>
      </c>
      <c r="C1597" s="275">
        <v>45176</v>
      </c>
      <c r="D1597" s="275">
        <v>45176</v>
      </c>
      <c r="E1597" s="275">
        <v>45176</v>
      </c>
      <c r="F1597" s="139">
        <f t="shared" si="97"/>
        <v>0</v>
      </c>
      <c r="G1597" s="140">
        <v>599.89</v>
      </c>
      <c r="H1597" s="141">
        <f t="shared" si="98"/>
        <v>4.7144669310844373E-6</v>
      </c>
      <c r="I1597" s="142">
        <f t="shared" si="99"/>
        <v>0</v>
      </c>
    </row>
    <row r="1598" spans="1:9">
      <c r="A1598" s="143">
        <f t="shared" si="96"/>
        <v>1591</v>
      </c>
      <c r="B1598" s="138" t="s">
        <v>98</v>
      </c>
      <c r="C1598" s="275">
        <v>45097</v>
      </c>
      <c r="D1598" s="275">
        <v>45110</v>
      </c>
      <c r="E1598" s="275">
        <v>45110</v>
      </c>
      <c r="F1598" s="139">
        <f t="shared" si="97"/>
        <v>13</v>
      </c>
      <c r="G1598" s="140">
        <v>4506.96</v>
      </c>
      <c r="H1598" s="141">
        <f t="shared" si="98"/>
        <v>3.5419683408158691E-5</v>
      </c>
      <c r="I1598" s="142">
        <f t="shared" si="99"/>
        <v>4.6045588430606297E-4</v>
      </c>
    </row>
    <row r="1599" spans="1:9">
      <c r="A1599" s="143">
        <f t="shared" si="96"/>
        <v>1592</v>
      </c>
      <c r="B1599" s="138" t="s">
        <v>98</v>
      </c>
      <c r="C1599" s="275">
        <v>45194</v>
      </c>
      <c r="D1599" s="275">
        <v>45201</v>
      </c>
      <c r="E1599" s="275">
        <v>45201</v>
      </c>
      <c r="F1599" s="139">
        <f t="shared" si="97"/>
        <v>7</v>
      </c>
      <c r="G1599" s="140">
        <v>60.08</v>
      </c>
      <c r="H1599" s="141">
        <f t="shared" si="98"/>
        <v>4.72161851705401E-7</v>
      </c>
      <c r="I1599" s="142">
        <f t="shared" si="99"/>
        <v>3.3051329619378069E-6</v>
      </c>
    </row>
    <row r="1600" spans="1:9">
      <c r="A1600" s="143">
        <f t="shared" si="96"/>
        <v>1593</v>
      </c>
      <c r="B1600" s="138" t="s">
        <v>98</v>
      </c>
      <c r="C1600" s="275">
        <v>44952</v>
      </c>
      <c r="D1600" s="275">
        <v>45006</v>
      </c>
      <c r="E1600" s="275">
        <v>45006</v>
      </c>
      <c r="F1600" s="139">
        <f t="shared" si="97"/>
        <v>54</v>
      </c>
      <c r="G1600" s="140">
        <v>1393.74</v>
      </c>
      <c r="H1600" s="141">
        <f t="shared" si="98"/>
        <v>1.0953243328826325E-5</v>
      </c>
      <c r="I1600" s="142">
        <f t="shared" si="99"/>
        <v>5.9147513975662158E-4</v>
      </c>
    </row>
    <row r="1601" spans="1:9">
      <c r="A1601" s="143">
        <f t="shared" si="96"/>
        <v>1594</v>
      </c>
      <c r="B1601" s="138" t="s">
        <v>98</v>
      </c>
      <c r="C1601" s="275">
        <v>44968</v>
      </c>
      <c r="D1601" s="275">
        <v>44970</v>
      </c>
      <c r="E1601" s="275">
        <v>44970</v>
      </c>
      <c r="F1601" s="139">
        <f t="shared" si="97"/>
        <v>2</v>
      </c>
      <c r="G1601" s="140">
        <v>782</v>
      </c>
      <c r="H1601" s="141">
        <f t="shared" si="98"/>
        <v>6.1456486024238282E-6</v>
      </c>
      <c r="I1601" s="142">
        <f t="shared" si="99"/>
        <v>1.2291297204847656E-5</v>
      </c>
    </row>
    <row r="1602" spans="1:9">
      <c r="A1602" s="143">
        <f t="shared" si="96"/>
        <v>1595</v>
      </c>
      <c r="B1602" s="138" t="s">
        <v>98</v>
      </c>
      <c r="C1602" s="275">
        <v>45047</v>
      </c>
      <c r="D1602" s="275">
        <v>45056</v>
      </c>
      <c r="E1602" s="275">
        <v>45056</v>
      </c>
      <c r="F1602" s="139">
        <f t="shared" si="97"/>
        <v>9</v>
      </c>
      <c r="G1602" s="140">
        <v>104.58</v>
      </c>
      <c r="H1602" s="141">
        <f t="shared" si="98"/>
        <v>8.2188226450317638E-7</v>
      </c>
      <c r="I1602" s="142">
        <f t="shared" si="99"/>
        <v>7.3969403805285873E-6</v>
      </c>
    </row>
    <row r="1603" spans="1:9">
      <c r="A1603" s="143">
        <f t="shared" si="96"/>
        <v>1596</v>
      </c>
      <c r="B1603" s="138" t="s">
        <v>98</v>
      </c>
      <c r="C1603" s="275">
        <v>44967</v>
      </c>
      <c r="D1603" s="275">
        <v>44980</v>
      </c>
      <c r="E1603" s="275">
        <v>44980</v>
      </c>
      <c r="F1603" s="139">
        <f t="shared" si="97"/>
        <v>13</v>
      </c>
      <c r="G1603" s="140">
        <v>8435.9500000000007</v>
      </c>
      <c r="H1603" s="141">
        <f t="shared" si="98"/>
        <v>6.6297166659357151E-5</v>
      </c>
      <c r="I1603" s="142">
        <f t="shared" si="99"/>
        <v>8.6186316657164302E-4</v>
      </c>
    </row>
    <row r="1604" spans="1:9">
      <c r="A1604" s="143">
        <f t="shared" si="96"/>
        <v>1597</v>
      </c>
      <c r="B1604" s="138" t="s">
        <v>98</v>
      </c>
      <c r="C1604" s="275">
        <v>45216</v>
      </c>
      <c r="D1604" s="275">
        <v>45232</v>
      </c>
      <c r="E1604" s="275">
        <v>45232</v>
      </c>
      <c r="F1604" s="139">
        <f t="shared" si="97"/>
        <v>16</v>
      </c>
      <c r="G1604" s="140">
        <v>129.68</v>
      </c>
      <c r="H1604" s="141">
        <f t="shared" si="98"/>
        <v>1.0191402950924834E-6</v>
      </c>
      <c r="I1604" s="142">
        <f t="shared" si="99"/>
        <v>1.6306244721479734E-5</v>
      </c>
    </row>
    <row r="1605" spans="1:9">
      <c r="A1605" s="143">
        <f t="shared" si="96"/>
        <v>1598</v>
      </c>
      <c r="B1605" s="138" t="s">
        <v>98</v>
      </c>
      <c r="C1605" s="275">
        <v>45008</v>
      </c>
      <c r="D1605" s="275">
        <v>45019</v>
      </c>
      <c r="E1605" s="275">
        <v>45019</v>
      </c>
      <c r="F1605" s="139">
        <f t="shared" si="97"/>
        <v>11</v>
      </c>
      <c r="G1605" s="140">
        <v>825.09</v>
      </c>
      <c r="H1605" s="141">
        <f t="shared" si="98"/>
        <v>6.4842879864116065E-6</v>
      </c>
      <c r="I1605" s="142">
        <f t="shared" si="99"/>
        <v>7.132716785052767E-5</v>
      </c>
    </row>
    <row r="1606" spans="1:9">
      <c r="A1606" s="143">
        <f t="shared" si="96"/>
        <v>1599</v>
      </c>
      <c r="B1606" s="138" t="s">
        <v>98</v>
      </c>
      <c r="C1606" s="275">
        <v>45281</v>
      </c>
      <c r="D1606" s="275">
        <v>45289</v>
      </c>
      <c r="E1606" s="275">
        <v>45289</v>
      </c>
      <c r="F1606" s="139">
        <f t="shared" si="97"/>
        <v>8</v>
      </c>
      <c r="G1606" s="140">
        <v>7614.28</v>
      </c>
      <c r="H1606" s="141">
        <f t="shared" si="98"/>
        <v>5.9839756061974042E-5</v>
      </c>
      <c r="I1606" s="142">
        <f t="shared" si="99"/>
        <v>4.7871804849579234E-4</v>
      </c>
    </row>
    <row r="1607" spans="1:9">
      <c r="A1607" s="143">
        <f t="shared" si="96"/>
        <v>1600</v>
      </c>
      <c r="B1607" s="138" t="s">
        <v>98</v>
      </c>
      <c r="C1607" s="275">
        <v>45099</v>
      </c>
      <c r="D1607" s="275">
        <v>45114</v>
      </c>
      <c r="E1607" s="275">
        <v>45114</v>
      </c>
      <c r="F1607" s="139">
        <f t="shared" si="97"/>
        <v>15</v>
      </c>
      <c r="G1607" s="140">
        <v>26.1</v>
      </c>
      <c r="H1607" s="141">
        <f t="shared" si="98"/>
        <v>2.051169162701559E-7</v>
      </c>
      <c r="I1607" s="142">
        <f t="shared" si="99"/>
        <v>3.0767537440523384E-6</v>
      </c>
    </row>
    <row r="1608" spans="1:9">
      <c r="A1608" s="143">
        <f t="shared" ref="A1608:A1671" si="100">A1607+1</f>
        <v>1601</v>
      </c>
      <c r="B1608" s="138" t="s">
        <v>98</v>
      </c>
      <c r="C1608" s="275">
        <v>45280</v>
      </c>
      <c r="D1608" s="275">
        <v>45411</v>
      </c>
      <c r="E1608" s="275">
        <v>45411</v>
      </c>
      <c r="F1608" s="139">
        <f t="shared" ref="F1608:F1671" si="101">E1608-C1608</f>
        <v>131</v>
      </c>
      <c r="G1608" s="140">
        <v>380.04</v>
      </c>
      <c r="H1608" s="141">
        <f t="shared" ref="H1608:H1671" si="102">G1608/$G$8894</f>
        <v>2.9866909141498105E-6</v>
      </c>
      <c r="I1608" s="142">
        <f t="shared" ref="I1608:I1671" si="103">H1608*F1608</f>
        <v>3.912565097536252E-4</v>
      </c>
    </row>
    <row r="1609" spans="1:9">
      <c r="A1609" s="143">
        <f t="shared" si="100"/>
        <v>1602</v>
      </c>
      <c r="B1609" s="138" t="s">
        <v>98</v>
      </c>
      <c r="C1609" s="275">
        <v>44974</v>
      </c>
      <c r="D1609" s="275">
        <v>44980</v>
      </c>
      <c r="E1609" s="275">
        <v>44980</v>
      </c>
      <c r="F1609" s="139">
        <f t="shared" si="101"/>
        <v>6</v>
      </c>
      <c r="G1609" s="140">
        <v>16781.5</v>
      </c>
      <c r="H1609" s="141">
        <f t="shared" si="102"/>
        <v>1.3188389005316557E-4</v>
      </c>
      <c r="I1609" s="142">
        <f t="shared" si="103"/>
        <v>7.913033403189934E-4</v>
      </c>
    </row>
    <row r="1610" spans="1:9">
      <c r="A1610" s="143">
        <f t="shared" si="100"/>
        <v>1603</v>
      </c>
      <c r="B1610" s="138" t="s">
        <v>98</v>
      </c>
      <c r="C1610" s="275">
        <v>45131</v>
      </c>
      <c r="D1610" s="275">
        <v>45166</v>
      </c>
      <c r="E1610" s="275">
        <v>45166</v>
      </c>
      <c r="F1610" s="139">
        <f t="shared" si="101"/>
        <v>35</v>
      </c>
      <c r="G1610" s="140">
        <v>60.08</v>
      </c>
      <c r="H1610" s="141">
        <f t="shared" si="102"/>
        <v>4.72161851705401E-7</v>
      </c>
      <c r="I1610" s="142">
        <f t="shared" si="103"/>
        <v>1.6525664809689035E-5</v>
      </c>
    </row>
    <row r="1611" spans="1:9">
      <c r="A1611" s="143">
        <f t="shared" si="100"/>
        <v>1604</v>
      </c>
      <c r="B1611" s="138" t="s">
        <v>98</v>
      </c>
      <c r="C1611" s="275">
        <v>45058</v>
      </c>
      <c r="D1611" s="275">
        <v>45078</v>
      </c>
      <c r="E1611" s="275">
        <v>45078</v>
      </c>
      <c r="F1611" s="139">
        <f t="shared" si="101"/>
        <v>20</v>
      </c>
      <c r="G1611" s="140">
        <v>32.25</v>
      </c>
      <c r="H1611" s="141">
        <f t="shared" si="102"/>
        <v>2.5344906320737656E-7</v>
      </c>
      <c r="I1611" s="142">
        <f t="shared" si="103"/>
        <v>5.068981264147531E-6</v>
      </c>
    </row>
    <row r="1612" spans="1:9">
      <c r="A1612" s="143">
        <f t="shared" si="100"/>
        <v>1605</v>
      </c>
      <c r="B1612" s="138" t="s">
        <v>98</v>
      </c>
      <c r="C1612" s="275">
        <v>45204</v>
      </c>
      <c r="D1612" s="275">
        <v>45215</v>
      </c>
      <c r="E1612" s="275">
        <v>45215</v>
      </c>
      <c r="F1612" s="139">
        <f t="shared" si="101"/>
        <v>11</v>
      </c>
      <c r="G1612" s="140">
        <v>63.09</v>
      </c>
      <c r="H1612" s="141">
        <f t="shared" si="102"/>
        <v>4.9581709760475617E-7</v>
      </c>
      <c r="I1612" s="142">
        <f t="shared" si="103"/>
        <v>5.4539880736523179E-6</v>
      </c>
    </row>
    <row r="1613" spans="1:9">
      <c r="A1613" s="143">
        <f t="shared" si="100"/>
        <v>1606</v>
      </c>
      <c r="B1613" s="138" t="s">
        <v>98</v>
      </c>
      <c r="C1613" s="275">
        <v>44998</v>
      </c>
      <c r="D1613" s="275">
        <v>45205</v>
      </c>
      <c r="E1613" s="275">
        <v>45205</v>
      </c>
      <c r="F1613" s="139">
        <f t="shared" si="101"/>
        <v>207</v>
      </c>
      <c r="G1613" s="140">
        <v>492.37</v>
      </c>
      <c r="H1613" s="141">
        <f t="shared" si="102"/>
        <v>3.8694795426795657E-6</v>
      </c>
      <c r="I1613" s="142">
        <f t="shared" si="103"/>
        <v>8.0098226533467014E-4</v>
      </c>
    </row>
    <row r="1614" spans="1:9">
      <c r="A1614" s="143">
        <f t="shared" si="100"/>
        <v>1607</v>
      </c>
      <c r="B1614" s="138" t="s">
        <v>98</v>
      </c>
      <c r="C1614" s="275">
        <v>45034</v>
      </c>
      <c r="D1614" s="275">
        <v>45057</v>
      </c>
      <c r="E1614" s="275">
        <v>45057</v>
      </c>
      <c r="F1614" s="139">
        <f t="shared" si="101"/>
        <v>23</v>
      </c>
      <c r="G1614" s="140">
        <v>106.74</v>
      </c>
      <c r="H1614" s="141">
        <f t="shared" si="102"/>
        <v>8.3885745757380995E-7</v>
      </c>
      <c r="I1614" s="142">
        <f t="shared" si="103"/>
        <v>1.9293721524197627E-5</v>
      </c>
    </row>
    <row r="1615" spans="1:9">
      <c r="A1615" s="143">
        <f t="shared" si="100"/>
        <v>1608</v>
      </c>
      <c r="B1615" s="138" t="s">
        <v>98</v>
      </c>
      <c r="C1615" s="275">
        <v>45041</v>
      </c>
      <c r="D1615" s="275">
        <v>45045</v>
      </c>
      <c r="E1615" s="275">
        <v>45045</v>
      </c>
      <c r="F1615" s="139">
        <f t="shared" si="101"/>
        <v>4</v>
      </c>
      <c r="G1615" s="140">
        <v>122.7</v>
      </c>
      <c r="H1615" s="141">
        <f t="shared" si="102"/>
        <v>9.6428527304015812E-7</v>
      </c>
      <c r="I1615" s="142">
        <f t="shared" si="103"/>
        <v>3.8571410921606325E-6</v>
      </c>
    </row>
    <row r="1616" spans="1:9">
      <c r="A1616" s="143">
        <f t="shared" si="100"/>
        <v>1609</v>
      </c>
      <c r="B1616" s="138" t="s">
        <v>98</v>
      </c>
      <c r="C1616" s="275">
        <v>45166</v>
      </c>
      <c r="D1616" s="275">
        <v>45170</v>
      </c>
      <c r="E1616" s="275">
        <v>45170</v>
      </c>
      <c r="F1616" s="139">
        <f t="shared" si="101"/>
        <v>4</v>
      </c>
      <c r="G1616" s="140">
        <v>750.32</v>
      </c>
      <c r="H1616" s="141">
        <f t="shared" si="102"/>
        <v>5.8966791040545356E-6</v>
      </c>
      <c r="I1616" s="142">
        <f t="shared" si="103"/>
        <v>2.3586716416218142E-5</v>
      </c>
    </row>
    <row r="1617" spans="1:9">
      <c r="A1617" s="143">
        <f t="shared" si="100"/>
        <v>1610</v>
      </c>
      <c r="B1617" s="138" t="s">
        <v>98</v>
      </c>
      <c r="C1617" s="275">
        <v>45050</v>
      </c>
      <c r="D1617" s="275">
        <v>45071</v>
      </c>
      <c r="E1617" s="275">
        <v>45071</v>
      </c>
      <c r="F1617" s="139">
        <f t="shared" si="101"/>
        <v>21</v>
      </c>
      <c r="G1617" s="140">
        <v>353.02</v>
      </c>
      <c r="H1617" s="141">
        <f t="shared" si="102"/>
        <v>2.774343823053273E-6</v>
      </c>
      <c r="I1617" s="142">
        <f t="shared" si="103"/>
        <v>5.8261220284118735E-5</v>
      </c>
    </row>
    <row r="1618" spans="1:9">
      <c r="A1618" s="143">
        <f t="shared" si="100"/>
        <v>1611</v>
      </c>
      <c r="B1618" s="138" t="s">
        <v>98</v>
      </c>
      <c r="C1618" s="275">
        <v>44953</v>
      </c>
      <c r="D1618" s="275">
        <v>45007</v>
      </c>
      <c r="E1618" s="275">
        <v>45007</v>
      </c>
      <c r="F1618" s="139">
        <f t="shared" si="101"/>
        <v>54</v>
      </c>
      <c r="G1618" s="140">
        <v>194.13</v>
      </c>
      <c r="H1618" s="141">
        <f t="shared" si="102"/>
        <v>1.525645477223194E-6</v>
      </c>
      <c r="I1618" s="142">
        <f t="shared" si="103"/>
        <v>8.238485577005248E-5</v>
      </c>
    </row>
    <row r="1619" spans="1:9">
      <c r="A1619" s="143">
        <f t="shared" si="100"/>
        <v>1612</v>
      </c>
      <c r="B1619" s="138" t="s">
        <v>98</v>
      </c>
      <c r="C1619" s="275">
        <v>44967</v>
      </c>
      <c r="D1619" s="275">
        <v>44974</v>
      </c>
      <c r="E1619" s="275">
        <v>44974</v>
      </c>
      <c r="F1619" s="139">
        <f t="shared" si="101"/>
        <v>7</v>
      </c>
      <c r="G1619" s="140">
        <v>14727.07</v>
      </c>
      <c r="H1619" s="141">
        <f t="shared" si="102"/>
        <v>1.1573835954385919E-4</v>
      </c>
      <c r="I1619" s="142">
        <f t="shared" si="103"/>
        <v>8.1016851680701428E-4</v>
      </c>
    </row>
    <row r="1620" spans="1:9">
      <c r="A1620" s="143">
        <f t="shared" si="100"/>
        <v>1613</v>
      </c>
      <c r="B1620" s="138" t="s">
        <v>98</v>
      </c>
      <c r="C1620" s="275">
        <v>44938</v>
      </c>
      <c r="D1620" s="275">
        <v>44959</v>
      </c>
      <c r="E1620" s="275">
        <v>44959</v>
      </c>
      <c r="F1620" s="139">
        <f t="shared" si="101"/>
        <v>21</v>
      </c>
      <c r="G1620" s="140">
        <v>120.22</v>
      </c>
      <c r="H1620" s="141">
        <f t="shared" si="102"/>
        <v>9.4479523655165288E-7</v>
      </c>
      <c r="I1620" s="142">
        <f t="shared" si="103"/>
        <v>1.9840699967584711E-5</v>
      </c>
    </row>
    <row r="1621" spans="1:9">
      <c r="A1621" s="143">
        <f t="shared" si="100"/>
        <v>1614</v>
      </c>
      <c r="B1621" s="138" t="s">
        <v>98</v>
      </c>
      <c r="C1621" s="275">
        <v>45211</v>
      </c>
      <c r="D1621" s="275">
        <v>45240</v>
      </c>
      <c r="E1621" s="275">
        <v>45240</v>
      </c>
      <c r="F1621" s="139">
        <f t="shared" si="101"/>
        <v>29</v>
      </c>
      <c r="G1621" s="140">
        <v>60.08</v>
      </c>
      <c r="H1621" s="141">
        <f t="shared" si="102"/>
        <v>4.72161851705401E-7</v>
      </c>
      <c r="I1621" s="142">
        <f t="shared" si="103"/>
        <v>1.3692693699456629E-5</v>
      </c>
    </row>
    <row r="1622" spans="1:9">
      <c r="A1622" s="143">
        <f t="shared" si="100"/>
        <v>1615</v>
      </c>
      <c r="B1622" s="138" t="s">
        <v>98</v>
      </c>
      <c r="C1622" s="275">
        <v>45077</v>
      </c>
      <c r="D1622" s="275">
        <v>45082</v>
      </c>
      <c r="E1622" s="275">
        <v>45082</v>
      </c>
      <c r="F1622" s="139">
        <f t="shared" si="101"/>
        <v>5</v>
      </c>
      <c r="G1622" s="140">
        <v>132.77000000000001</v>
      </c>
      <c r="H1622" s="141">
        <f t="shared" si="102"/>
        <v>1.0434242518463064E-6</v>
      </c>
      <c r="I1622" s="142">
        <f t="shared" si="103"/>
        <v>5.2171212592315319E-6</v>
      </c>
    </row>
    <row r="1623" spans="1:9">
      <c r="A1623" s="143">
        <f t="shared" si="100"/>
        <v>1616</v>
      </c>
      <c r="B1623" s="138" t="s">
        <v>98</v>
      </c>
      <c r="C1623" s="275">
        <v>45218</v>
      </c>
      <c r="D1623" s="275">
        <v>45232</v>
      </c>
      <c r="E1623" s="275">
        <v>45232</v>
      </c>
      <c r="F1623" s="139">
        <f t="shared" si="101"/>
        <v>14</v>
      </c>
      <c r="G1623" s="140">
        <v>2</v>
      </c>
      <c r="H1623" s="141">
        <f t="shared" si="102"/>
        <v>1.5717771361697771E-8</v>
      </c>
      <c r="I1623" s="142">
        <f t="shared" si="103"/>
        <v>2.200487990637688E-7</v>
      </c>
    </row>
    <row r="1624" spans="1:9">
      <c r="A1624" s="143">
        <f t="shared" si="100"/>
        <v>1617</v>
      </c>
      <c r="B1624" s="138" t="s">
        <v>98</v>
      </c>
      <c r="C1624" s="275">
        <v>45007</v>
      </c>
      <c r="D1624" s="275">
        <v>45258</v>
      </c>
      <c r="E1624" s="275">
        <v>45258</v>
      </c>
      <c r="F1624" s="139">
        <f t="shared" si="101"/>
        <v>251</v>
      </c>
      <c r="G1624" s="140">
        <v>252.24</v>
      </c>
      <c r="H1624" s="141">
        <f t="shared" si="102"/>
        <v>1.9823253241373227E-6</v>
      </c>
      <c r="I1624" s="142">
        <f t="shared" si="103"/>
        <v>4.9756365635846803E-4</v>
      </c>
    </row>
    <row r="1625" spans="1:9">
      <c r="A1625" s="143">
        <f t="shared" si="100"/>
        <v>1618</v>
      </c>
      <c r="B1625" s="138" t="s">
        <v>98</v>
      </c>
      <c r="C1625" s="275">
        <v>45001</v>
      </c>
      <c r="D1625" s="275">
        <v>45013</v>
      </c>
      <c r="E1625" s="275">
        <v>45013</v>
      </c>
      <c r="F1625" s="139">
        <f t="shared" si="101"/>
        <v>12</v>
      </c>
      <c r="G1625" s="140">
        <v>201.43</v>
      </c>
      <c r="H1625" s="141">
        <f t="shared" si="102"/>
        <v>1.583015342693391E-6</v>
      </c>
      <c r="I1625" s="142">
        <f t="shared" si="103"/>
        <v>1.8996184112320691E-5</v>
      </c>
    </row>
    <row r="1626" spans="1:9">
      <c r="A1626" s="143">
        <f t="shared" si="100"/>
        <v>1619</v>
      </c>
      <c r="B1626" s="138" t="s">
        <v>98</v>
      </c>
      <c r="C1626" s="275">
        <v>45122</v>
      </c>
      <c r="D1626" s="275">
        <v>45131</v>
      </c>
      <c r="E1626" s="275">
        <v>45131</v>
      </c>
      <c r="F1626" s="139">
        <f t="shared" si="101"/>
        <v>9</v>
      </c>
      <c r="G1626" s="140">
        <v>64.55</v>
      </c>
      <c r="H1626" s="141">
        <f t="shared" si="102"/>
        <v>5.0729107069879551E-7</v>
      </c>
      <c r="I1626" s="142">
        <f t="shared" si="103"/>
        <v>4.5656196362891597E-6</v>
      </c>
    </row>
    <row r="1627" spans="1:9">
      <c r="A1627" s="143">
        <f t="shared" si="100"/>
        <v>1620</v>
      </c>
      <c r="B1627" s="138" t="s">
        <v>98</v>
      </c>
      <c r="C1627" s="275">
        <v>45251</v>
      </c>
      <c r="D1627" s="275">
        <v>45365</v>
      </c>
      <c r="E1627" s="275">
        <v>45365</v>
      </c>
      <c r="F1627" s="139">
        <f t="shared" si="101"/>
        <v>114</v>
      </c>
      <c r="G1627" s="140">
        <v>174.38</v>
      </c>
      <c r="H1627" s="141">
        <f t="shared" si="102"/>
        <v>1.3704324850264285E-6</v>
      </c>
      <c r="I1627" s="142">
        <f t="shared" si="103"/>
        <v>1.5622930329301285E-4</v>
      </c>
    </row>
    <row r="1628" spans="1:9">
      <c r="A1628" s="143">
        <f t="shared" si="100"/>
        <v>1621</v>
      </c>
      <c r="B1628" s="138" t="s">
        <v>98</v>
      </c>
      <c r="C1628" s="275">
        <v>45201</v>
      </c>
      <c r="D1628" s="275">
        <v>45212</v>
      </c>
      <c r="E1628" s="275">
        <v>45212</v>
      </c>
      <c r="F1628" s="139">
        <f t="shared" si="101"/>
        <v>11</v>
      </c>
      <c r="G1628" s="140">
        <v>60.08</v>
      </c>
      <c r="H1628" s="141">
        <f t="shared" si="102"/>
        <v>4.72161851705401E-7</v>
      </c>
      <c r="I1628" s="142">
        <f t="shared" si="103"/>
        <v>5.1937803687594109E-6</v>
      </c>
    </row>
    <row r="1629" spans="1:9">
      <c r="A1629" s="143">
        <f t="shared" si="100"/>
        <v>1622</v>
      </c>
      <c r="B1629" s="138" t="s">
        <v>98</v>
      </c>
      <c r="C1629" s="275">
        <v>44939</v>
      </c>
      <c r="D1629" s="275">
        <v>45184</v>
      </c>
      <c r="E1629" s="275">
        <v>45184</v>
      </c>
      <c r="F1629" s="139">
        <f t="shared" si="101"/>
        <v>245</v>
      </c>
      <c r="G1629" s="140">
        <v>392.34</v>
      </c>
      <c r="H1629" s="141">
        <f t="shared" si="102"/>
        <v>3.0833552080242511E-6</v>
      </c>
      <c r="I1629" s="142">
        <f t="shared" si="103"/>
        <v>7.5542202596594148E-4</v>
      </c>
    </row>
    <row r="1630" spans="1:9">
      <c r="A1630" s="143">
        <f t="shared" si="100"/>
        <v>1623</v>
      </c>
      <c r="B1630" s="138" t="s">
        <v>98</v>
      </c>
      <c r="C1630" s="275">
        <v>45152</v>
      </c>
      <c r="D1630" s="275">
        <v>45155</v>
      </c>
      <c r="E1630" s="275">
        <v>45155</v>
      </c>
      <c r="F1630" s="139">
        <f t="shared" si="101"/>
        <v>3</v>
      </c>
      <c r="G1630" s="140">
        <v>4315.09</v>
      </c>
      <c r="H1630" s="141">
        <f t="shared" si="102"/>
        <v>3.3911799012574218E-5</v>
      </c>
      <c r="I1630" s="142">
        <f t="shared" si="103"/>
        <v>1.0173539703772265E-4</v>
      </c>
    </row>
    <row r="1631" spans="1:9">
      <c r="A1631" s="143">
        <f t="shared" si="100"/>
        <v>1624</v>
      </c>
      <c r="B1631" s="138" t="s">
        <v>98</v>
      </c>
      <c r="C1631" s="275">
        <v>45069</v>
      </c>
      <c r="D1631" s="275">
        <v>45076</v>
      </c>
      <c r="E1631" s="275">
        <v>45076</v>
      </c>
      <c r="F1631" s="139">
        <f t="shared" si="101"/>
        <v>7</v>
      </c>
      <c r="G1631" s="140">
        <v>273.66000000000003</v>
      </c>
      <c r="H1631" s="141">
        <f t="shared" si="102"/>
        <v>2.150662655421106E-6</v>
      </c>
      <c r="I1631" s="142">
        <f t="shared" si="103"/>
        <v>1.5054638587947741E-5</v>
      </c>
    </row>
    <row r="1632" spans="1:9">
      <c r="A1632" s="143">
        <f t="shared" si="100"/>
        <v>1625</v>
      </c>
      <c r="B1632" s="138" t="s">
        <v>98</v>
      </c>
      <c r="C1632" s="275">
        <v>45290</v>
      </c>
      <c r="D1632" s="275">
        <v>45302</v>
      </c>
      <c r="E1632" s="275">
        <v>45302</v>
      </c>
      <c r="F1632" s="139">
        <f t="shared" si="101"/>
        <v>12</v>
      </c>
      <c r="G1632" s="140">
        <v>1460.45</v>
      </c>
      <c r="H1632" s="141">
        <f t="shared" si="102"/>
        <v>1.1477509592595754E-5</v>
      </c>
      <c r="I1632" s="142">
        <f t="shared" si="103"/>
        <v>1.3773011511114904E-4</v>
      </c>
    </row>
    <row r="1633" spans="1:9">
      <c r="A1633" s="143">
        <f t="shared" si="100"/>
        <v>1626</v>
      </c>
      <c r="B1633" s="138" t="s">
        <v>98</v>
      </c>
      <c r="C1633" s="275">
        <v>45096</v>
      </c>
      <c r="D1633" s="275">
        <v>45390</v>
      </c>
      <c r="E1633" s="275">
        <v>45390</v>
      </c>
      <c r="F1633" s="139">
        <f t="shared" si="101"/>
        <v>294</v>
      </c>
      <c r="G1633" s="140">
        <v>58.76</v>
      </c>
      <c r="H1633" s="141">
        <f t="shared" si="102"/>
        <v>4.6178812260668044E-7</v>
      </c>
      <c r="I1633" s="142">
        <f t="shared" si="103"/>
        <v>1.3576570804636404E-4</v>
      </c>
    </row>
    <row r="1634" spans="1:9">
      <c r="A1634" s="143">
        <f t="shared" si="100"/>
        <v>1627</v>
      </c>
      <c r="B1634" s="138" t="s">
        <v>98</v>
      </c>
      <c r="C1634" s="275">
        <v>45289</v>
      </c>
      <c r="D1634" s="275">
        <v>45294</v>
      </c>
      <c r="E1634" s="275">
        <v>45294</v>
      </c>
      <c r="F1634" s="139">
        <f t="shared" si="101"/>
        <v>5</v>
      </c>
      <c r="G1634" s="140">
        <v>14024.19</v>
      </c>
      <c r="H1634" s="141">
        <f t="shared" si="102"/>
        <v>1.1021450597650413E-4</v>
      </c>
      <c r="I1634" s="142">
        <f t="shared" si="103"/>
        <v>5.5107252988252067E-4</v>
      </c>
    </row>
    <row r="1635" spans="1:9">
      <c r="A1635" s="143">
        <f t="shared" si="100"/>
        <v>1628</v>
      </c>
      <c r="B1635" s="138" t="s">
        <v>98</v>
      </c>
      <c r="C1635" s="275">
        <v>45197</v>
      </c>
      <c r="D1635" s="275">
        <v>45202</v>
      </c>
      <c r="E1635" s="275">
        <v>45202</v>
      </c>
      <c r="F1635" s="139">
        <f t="shared" si="101"/>
        <v>5</v>
      </c>
      <c r="G1635" s="140">
        <v>7810.37</v>
      </c>
      <c r="H1635" s="141">
        <f t="shared" si="102"/>
        <v>6.138080495513171E-5</v>
      </c>
      <c r="I1635" s="142">
        <f t="shared" si="103"/>
        <v>3.0690402477565856E-4</v>
      </c>
    </row>
    <row r="1636" spans="1:9">
      <c r="A1636" s="143">
        <f t="shared" si="100"/>
        <v>1629</v>
      </c>
      <c r="B1636" s="138" t="s">
        <v>98</v>
      </c>
      <c r="C1636" s="275">
        <v>45169</v>
      </c>
      <c r="D1636" s="275">
        <v>45198</v>
      </c>
      <c r="E1636" s="275">
        <v>45198</v>
      </c>
      <c r="F1636" s="139">
        <f t="shared" si="101"/>
        <v>29</v>
      </c>
      <c r="G1636" s="140">
        <v>36.06</v>
      </c>
      <c r="H1636" s="141">
        <f t="shared" si="102"/>
        <v>2.833914176514108E-7</v>
      </c>
      <c r="I1636" s="142">
        <f t="shared" si="103"/>
        <v>8.2183511118909128E-6</v>
      </c>
    </row>
    <row r="1637" spans="1:9">
      <c r="A1637" s="143">
        <f t="shared" si="100"/>
        <v>1630</v>
      </c>
      <c r="B1637" s="138" t="s">
        <v>98</v>
      </c>
      <c r="C1637" s="275">
        <v>45044</v>
      </c>
      <c r="D1637" s="275">
        <v>45049</v>
      </c>
      <c r="E1637" s="275">
        <v>45049</v>
      </c>
      <c r="F1637" s="139">
        <f t="shared" si="101"/>
        <v>5</v>
      </c>
      <c r="G1637" s="140">
        <v>1230.44</v>
      </c>
      <c r="H1637" s="141">
        <f t="shared" si="102"/>
        <v>9.6698872971437029E-6</v>
      </c>
      <c r="I1637" s="142">
        <f t="shared" si="103"/>
        <v>4.8349436485718514E-5</v>
      </c>
    </row>
    <row r="1638" spans="1:9">
      <c r="A1638" s="143">
        <f t="shared" si="100"/>
        <v>1631</v>
      </c>
      <c r="B1638" s="138" t="s">
        <v>98</v>
      </c>
      <c r="C1638" s="275">
        <v>45121</v>
      </c>
      <c r="D1638" s="275">
        <v>45132</v>
      </c>
      <c r="E1638" s="275">
        <v>45132</v>
      </c>
      <c r="F1638" s="139">
        <f t="shared" si="101"/>
        <v>11</v>
      </c>
      <c r="G1638" s="140">
        <v>112.18</v>
      </c>
      <c r="H1638" s="141">
        <f t="shared" si="102"/>
        <v>8.8160979567762796E-7</v>
      </c>
      <c r="I1638" s="142">
        <f t="shared" si="103"/>
        <v>9.6977077524539068E-6</v>
      </c>
    </row>
    <row r="1639" spans="1:9">
      <c r="A1639" s="143">
        <f t="shared" si="100"/>
        <v>1632</v>
      </c>
      <c r="B1639" s="138" t="s">
        <v>98</v>
      </c>
      <c r="C1639" s="275">
        <v>45269</v>
      </c>
      <c r="D1639" s="275">
        <v>45273</v>
      </c>
      <c r="E1639" s="275">
        <v>45273</v>
      </c>
      <c r="F1639" s="139">
        <f t="shared" si="101"/>
        <v>4</v>
      </c>
      <c r="G1639" s="140">
        <v>12896.59</v>
      </c>
      <c r="H1639" s="141">
        <f t="shared" si="102"/>
        <v>1.0135282648277892E-4</v>
      </c>
      <c r="I1639" s="142">
        <f t="shared" si="103"/>
        <v>4.0541130593111567E-4</v>
      </c>
    </row>
    <row r="1640" spans="1:9">
      <c r="A1640" s="143">
        <f t="shared" si="100"/>
        <v>1633</v>
      </c>
      <c r="B1640" s="138" t="s">
        <v>98</v>
      </c>
      <c r="C1640" s="275">
        <v>45048</v>
      </c>
      <c r="D1640" s="275">
        <v>45048</v>
      </c>
      <c r="E1640" s="275">
        <v>45048</v>
      </c>
      <c r="F1640" s="139">
        <f t="shared" si="101"/>
        <v>0</v>
      </c>
      <c r="G1640" s="140">
        <v>2990.31</v>
      </c>
      <c r="H1640" s="141">
        <f t="shared" si="102"/>
        <v>2.3500504440299229E-5</v>
      </c>
      <c r="I1640" s="142">
        <f t="shared" si="103"/>
        <v>0</v>
      </c>
    </row>
    <row r="1641" spans="1:9">
      <c r="A1641" s="143">
        <f t="shared" si="100"/>
        <v>1634</v>
      </c>
      <c r="B1641" s="138" t="s">
        <v>98</v>
      </c>
      <c r="C1641" s="275">
        <v>44974</v>
      </c>
      <c r="D1641" s="275">
        <v>45251</v>
      </c>
      <c r="E1641" s="275">
        <v>45251</v>
      </c>
      <c r="F1641" s="139">
        <f t="shared" si="101"/>
        <v>277</v>
      </c>
      <c r="G1641" s="140">
        <v>61.7</v>
      </c>
      <c r="H1641" s="141">
        <f t="shared" si="102"/>
        <v>4.8489324650837622E-7</v>
      </c>
      <c r="I1641" s="142">
        <f t="shared" si="103"/>
        <v>1.3431542928282021E-4</v>
      </c>
    </row>
    <row r="1642" spans="1:9">
      <c r="A1642" s="143">
        <f t="shared" si="100"/>
        <v>1635</v>
      </c>
      <c r="B1642" s="138" t="s">
        <v>98</v>
      </c>
      <c r="C1642" s="275">
        <v>44980</v>
      </c>
      <c r="D1642" s="275">
        <v>44998</v>
      </c>
      <c r="E1642" s="275">
        <v>44998</v>
      </c>
      <c r="F1642" s="139">
        <f t="shared" si="101"/>
        <v>18</v>
      </c>
      <c r="G1642" s="140">
        <v>569.54</v>
      </c>
      <c r="H1642" s="141">
        <f t="shared" si="102"/>
        <v>4.475949750670674E-6</v>
      </c>
      <c r="I1642" s="142">
        <f t="shared" si="103"/>
        <v>8.0567095512072131E-5</v>
      </c>
    </row>
    <row r="1643" spans="1:9">
      <c r="A1643" s="143">
        <f t="shared" si="100"/>
        <v>1636</v>
      </c>
      <c r="B1643" s="138" t="s">
        <v>98</v>
      </c>
      <c r="C1643" s="275">
        <v>44970</v>
      </c>
      <c r="D1643" s="275">
        <v>44992</v>
      </c>
      <c r="E1643" s="275">
        <v>44992</v>
      </c>
      <c r="F1643" s="139">
        <f t="shared" si="101"/>
        <v>22</v>
      </c>
      <c r="G1643" s="140">
        <v>5440.96</v>
      </c>
      <c r="H1643" s="141">
        <f t="shared" si="102"/>
        <v>4.2759882634071545E-5</v>
      </c>
      <c r="I1643" s="142">
        <f t="shared" si="103"/>
        <v>9.4071741794957402E-4</v>
      </c>
    </row>
    <row r="1644" spans="1:9">
      <c r="A1644" s="143">
        <f t="shared" si="100"/>
        <v>1637</v>
      </c>
      <c r="B1644" s="138" t="s">
        <v>98</v>
      </c>
      <c r="C1644" s="275">
        <v>44977</v>
      </c>
      <c r="D1644" s="275">
        <v>44984</v>
      </c>
      <c r="E1644" s="275">
        <v>44984</v>
      </c>
      <c r="F1644" s="139">
        <f t="shared" si="101"/>
        <v>7</v>
      </c>
      <c r="G1644" s="140">
        <v>4267.79</v>
      </c>
      <c r="H1644" s="141">
        <f t="shared" si="102"/>
        <v>3.354007371987006E-5</v>
      </c>
      <c r="I1644" s="142">
        <f t="shared" si="103"/>
        <v>2.3478051603909042E-4</v>
      </c>
    </row>
    <row r="1645" spans="1:9">
      <c r="A1645" s="143">
        <f t="shared" si="100"/>
        <v>1638</v>
      </c>
      <c r="B1645" s="138" t="s">
        <v>98</v>
      </c>
      <c r="C1645" s="275">
        <v>45016</v>
      </c>
      <c r="D1645" s="275">
        <v>45016</v>
      </c>
      <c r="E1645" s="275">
        <v>45016</v>
      </c>
      <c r="F1645" s="139">
        <f t="shared" si="101"/>
        <v>0</v>
      </c>
      <c r="G1645" s="140">
        <v>65.290000000000006</v>
      </c>
      <c r="H1645" s="141">
        <f t="shared" si="102"/>
        <v>5.1310664610262374E-7</v>
      </c>
      <c r="I1645" s="142">
        <f t="shared" si="103"/>
        <v>0</v>
      </c>
    </row>
    <row r="1646" spans="1:9">
      <c r="A1646" s="143">
        <f t="shared" si="100"/>
        <v>1639</v>
      </c>
      <c r="B1646" s="138" t="s">
        <v>98</v>
      </c>
      <c r="C1646" s="275">
        <v>45025</v>
      </c>
      <c r="D1646" s="275">
        <v>45027</v>
      </c>
      <c r="E1646" s="275">
        <v>45027</v>
      </c>
      <c r="F1646" s="139">
        <f t="shared" si="101"/>
        <v>2</v>
      </c>
      <c r="G1646" s="140">
        <v>49.94</v>
      </c>
      <c r="H1646" s="141">
        <f t="shared" si="102"/>
        <v>3.9247275090159329E-7</v>
      </c>
      <c r="I1646" s="142">
        <f t="shared" si="103"/>
        <v>7.8494550180318659E-7</v>
      </c>
    </row>
    <row r="1647" spans="1:9">
      <c r="A1647" s="143">
        <f t="shared" si="100"/>
        <v>1640</v>
      </c>
      <c r="B1647" s="138" t="s">
        <v>98</v>
      </c>
      <c r="C1647" s="275">
        <v>45287</v>
      </c>
      <c r="D1647" s="275">
        <v>45371</v>
      </c>
      <c r="E1647" s="275">
        <v>45371</v>
      </c>
      <c r="F1647" s="139">
        <f t="shared" si="101"/>
        <v>84</v>
      </c>
      <c r="G1647" s="140">
        <v>72.89</v>
      </c>
      <c r="H1647" s="141">
        <f t="shared" si="102"/>
        <v>5.7283417727707521E-7</v>
      </c>
      <c r="I1647" s="142">
        <f t="shared" si="103"/>
        <v>4.8118070891274319E-5</v>
      </c>
    </row>
    <row r="1648" spans="1:9">
      <c r="A1648" s="143">
        <f t="shared" si="100"/>
        <v>1641</v>
      </c>
      <c r="B1648" s="138" t="s">
        <v>98</v>
      </c>
      <c r="C1648" s="275">
        <v>45017</v>
      </c>
      <c r="D1648" s="275">
        <v>45027</v>
      </c>
      <c r="E1648" s="275">
        <v>45027</v>
      </c>
      <c r="F1648" s="139">
        <f t="shared" si="101"/>
        <v>10</v>
      </c>
      <c r="G1648" s="140">
        <v>91.75</v>
      </c>
      <c r="H1648" s="141">
        <f t="shared" si="102"/>
        <v>7.2105276121788517E-7</v>
      </c>
      <c r="I1648" s="142">
        <f t="shared" si="103"/>
        <v>7.2105276121788515E-6</v>
      </c>
    </row>
    <row r="1649" spans="1:9">
      <c r="A1649" s="143">
        <f t="shared" si="100"/>
        <v>1642</v>
      </c>
      <c r="B1649" s="138" t="s">
        <v>98</v>
      </c>
      <c r="C1649" s="275">
        <v>45100</v>
      </c>
      <c r="D1649" s="275">
        <v>45110</v>
      </c>
      <c r="E1649" s="275">
        <v>45110</v>
      </c>
      <c r="F1649" s="139">
        <f t="shared" si="101"/>
        <v>10</v>
      </c>
      <c r="G1649" s="140">
        <v>1385.96</v>
      </c>
      <c r="H1649" s="141">
        <f t="shared" si="102"/>
        <v>1.0892101198229321E-5</v>
      </c>
      <c r="I1649" s="142">
        <f t="shared" si="103"/>
        <v>1.0892101198229322E-4</v>
      </c>
    </row>
    <row r="1650" spans="1:9">
      <c r="A1650" s="143">
        <f t="shared" si="100"/>
        <v>1643</v>
      </c>
      <c r="B1650" s="138" t="s">
        <v>98</v>
      </c>
      <c r="C1650" s="275">
        <v>45223</v>
      </c>
      <c r="D1650" s="275">
        <v>45231</v>
      </c>
      <c r="E1650" s="275">
        <v>45231</v>
      </c>
      <c r="F1650" s="139">
        <f t="shared" si="101"/>
        <v>8</v>
      </c>
      <c r="G1650" s="140">
        <v>328.66</v>
      </c>
      <c r="H1650" s="141">
        <f t="shared" si="102"/>
        <v>2.5829013678677948E-6</v>
      </c>
      <c r="I1650" s="142">
        <f t="shared" si="103"/>
        <v>2.0663210942942359E-5</v>
      </c>
    </row>
    <row r="1651" spans="1:9">
      <c r="A1651" s="143">
        <f t="shared" si="100"/>
        <v>1644</v>
      </c>
      <c r="B1651" s="138" t="s">
        <v>98</v>
      </c>
      <c r="C1651" s="275">
        <v>45020</v>
      </c>
      <c r="D1651" s="275">
        <v>45026</v>
      </c>
      <c r="E1651" s="275">
        <v>45026</v>
      </c>
      <c r="F1651" s="139">
        <f t="shared" si="101"/>
        <v>6</v>
      </c>
      <c r="G1651" s="140">
        <v>341.86</v>
      </c>
      <c r="H1651" s="141">
        <f t="shared" si="102"/>
        <v>2.6866386588549998E-6</v>
      </c>
      <c r="I1651" s="142">
        <f t="shared" si="103"/>
        <v>1.611983195313E-5</v>
      </c>
    </row>
    <row r="1652" spans="1:9">
      <c r="A1652" s="143">
        <f t="shared" si="100"/>
        <v>1645</v>
      </c>
      <c r="B1652" s="138" t="s">
        <v>98</v>
      </c>
      <c r="C1652" s="275">
        <v>45148</v>
      </c>
      <c r="D1652" s="275">
        <v>45168</v>
      </c>
      <c r="E1652" s="275">
        <v>45168</v>
      </c>
      <c r="F1652" s="139">
        <f t="shared" si="101"/>
        <v>20</v>
      </c>
      <c r="G1652" s="140">
        <v>34.049999999999997</v>
      </c>
      <c r="H1652" s="141">
        <f t="shared" si="102"/>
        <v>2.6759505743290451E-7</v>
      </c>
      <c r="I1652" s="142">
        <f t="shared" si="103"/>
        <v>5.3519011486580903E-6</v>
      </c>
    </row>
    <row r="1653" spans="1:9">
      <c r="A1653" s="143">
        <f t="shared" si="100"/>
        <v>1646</v>
      </c>
      <c r="B1653" s="138" t="s">
        <v>98</v>
      </c>
      <c r="C1653" s="275">
        <v>45054</v>
      </c>
      <c r="D1653" s="275">
        <v>45065</v>
      </c>
      <c r="E1653" s="275">
        <v>45065</v>
      </c>
      <c r="F1653" s="139">
        <f t="shared" si="101"/>
        <v>11</v>
      </c>
      <c r="G1653" s="140">
        <v>1159.99</v>
      </c>
      <c r="H1653" s="141">
        <f t="shared" si="102"/>
        <v>9.1162288009278978E-6</v>
      </c>
      <c r="I1653" s="142">
        <f t="shared" si="103"/>
        <v>1.0027851681020687E-4</v>
      </c>
    </row>
    <row r="1654" spans="1:9">
      <c r="A1654" s="143">
        <f t="shared" si="100"/>
        <v>1647</v>
      </c>
      <c r="B1654" s="138" t="s">
        <v>98</v>
      </c>
      <c r="C1654" s="275">
        <v>45201</v>
      </c>
      <c r="D1654" s="275">
        <v>45204</v>
      </c>
      <c r="E1654" s="275">
        <v>45204</v>
      </c>
      <c r="F1654" s="139">
        <f t="shared" si="101"/>
        <v>3</v>
      </c>
      <c r="G1654" s="140">
        <v>8510.86</v>
      </c>
      <c r="H1654" s="141">
        <f t="shared" si="102"/>
        <v>6.6885875785709545E-5</v>
      </c>
      <c r="I1654" s="142">
        <f t="shared" si="103"/>
        <v>2.0065762735712862E-4</v>
      </c>
    </row>
    <row r="1655" spans="1:9">
      <c r="A1655" s="143">
        <f t="shared" si="100"/>
        <v>1648</v>
      </c>
      <c r="B1655" s="138" t="s">
        <v>98</v>
      </c>
      <c r="C1655" s="275">
        <v>44963</v>
      </c>
      <c r="D1655" s="275">
        <v>45236</v>
      </c>
      <c r="E1655" s="275">
        <v>45236</v>
      </c>
      <c r="F1655" s="139">
        <f t="shared" si="101"/>
        <v>273</v>
      </c>
      <c r="G1655" s="140">
        <v>503.7</v>
      </c>
      <c r="H1655" s="141">
        <f t="shared" si="102"/>
        <v>3.9585207174435835E-6</v>
      </c>
      <c r="I1655" s="142">
        <f t="shared" si="103"/>
        <v>1.0806761558620982E-3</v>
      </c>
    </row>
    <row r="1656" spans="1:9">
      <c r="A1656" s="143">
        <f t="shared" si="100"/>
        <v>1649</v>
      </c>
      <c r="B1656" s="138" t="s">
        <v>98</v>
      </c>
      <c r="C1656" s="275">
        <v>44945</v>
      </c>
      <c r="D1656" s="275">
        <v>45216</v>
      </c>
      <c r="E1656" s="275">
        <v>45216</v>
      </c>
      <c r="F1656" s="139">
        <f t="shared" si="101"/>
        <v>271</v>
      </c>
      <c r="G1656" s="140">
        <v>4727.88</v>
      </c>
      <c r="H1656" s="141">
        <f t="shared" si="102"/>
        <v>3.7155868432771827E-5</v>
      </c>
      <c r="I1656" s="142">
        <f t="shared" si="103"/>
        <v>1.0069240345281165E-2</v>
      </c>
    </row>
    <row r="1657" spans="1:9">
      <c r="A1657" s="143">
        <f t="shared" si="100"/>
        <v>1650</v>
      </c>
      <c r="B1657" s="138" t="s">
        <v>98</v>
      </c>
      <c r="C1657" s="275">
        <v>44942</v>
      </c>
      <c r="D1657" s="275">
        <v>44965</v>
      </c>
      <c r="E1657" s="275">
        <v>44965</v>
      </c>
      <c r="F1657" s="139">
        <f t="shared" si="101"/>
        <v>23</v>
      </c>
      <c r="G1657" s="140">
        <v>116.43</v>
      </c>
      <c r="H1657" s="141">
        <f t="shared" si="102"/>
        <v>9.150100598212357E-7</v>
      </c>
      <c r="I1657" s="142">
        <f t="shared" si="103"/>
        <v>2.1045231375888422E-5</v>
      </c>
    </row>
    <row r="1658" spans="1:9">
      <c r="A1658" s="143">
        <f t="shared" si="100"/>
        <v>1651</v>
      </c>
      <c r="B1658" s="138" t="s">
        <v>98</v>
      </c>
      <c r="C1658" s="275">
        <v>45151</v>
      </c>
      <c r="D1658" s="275">
        <v>45153</v>
      </c>
      <c r="E1658" s="275">
        <v>45153</v>
      </c>
      <c r="F1658" s="139">
        <f t="shared" si="101"/>
        <v>2</v>
      </c>
      <c r="G1658" s="140">
        <v>66.09</v>
      </c>
      <c r="H1658" s="141">
        <f t="shared" si="102"/>
        <v>5.1939375464730285E-7</v>
      </c>
      <c r="I1658" s="142">
        <f t="shared" si="103"/>
        <v>1.0387875092946057E-6</v>
      </c>
    </row>
    <row r="1659" spans="1:9">
      <c r="A1659" s="143">
        <f t="shared" si="100"/>
        <v>1652</v>
      </c>
      <c r="B1659" s="138" t="s">
        <v>98</v>
      </c>
      <c r="C1659" s="275">
        <v>45063</v>
      </c>
      <c r="D1659" s="275">
        <v>45390</v>
      </c>
      <c r="E1659" s="275">
        <v>45390</v>
      </c>
      <c r="F1659" s="139">
        <f t="shared" si="101"/>
        <v>327</v>
      </c>
      <c r="G1659" s="140">
        <v>164.97</v>
      </c>
      <c r="H1659" s="141">
        <f t="shared" si="102"/>
        <v>1.2964803707696405E-6</v>
      </c>
      <c r="I1659" s="142">
        <f t="shared" si="103"/>
        <v>4.2394908124167248E-4</v>
      </c>
    </row>
    <row r="1660" spans="1:9">
      <c r="A1660" s="143">
        <f t="shared" si="100"/>
        <v>1653</v>
      </c>
      <c r="B1660" s="138" t="s">
        <v>98</v>
      </c>
      <c r="C1660" s="275">
        <v>44932</v>
      </c>
      <c r="D1660" s="275">
        <v>44936</v>
      </c>
      <c r="E1660" s="275">
        <v>44936</v>
      </c>
      <c r="F1660" s="139">
        <f t="shared" si="101"/>
        <v>4</v>
      </c>
      <c r="G1660" s="140">
        <v>2399.5100000000002</v>
      </c>
      <c r="H1660" s="141">
        <f t="shared" si="102"/>
        <v>1.8857474780053708E-5</v>
      </c>
      <c r="I1660" s="142">
        <f t="shared" si="103"/>
        <v>7.5429899120214831E-5</v>
      </c>
    </row>
    <row r="1661" spans="1:9">
      <c r="A1661" s="143">
        <f t="shared" si="100"/>
        <v>1654</v>
      </c>
      <c r="B1661" s="138" t="s">
        <v>98</v>
      </c>
      <c r="C1661" s="275">
        <v>45153</v>
      </c>
      <c r="D1661" s="275">
        <v>45159</v>
      </c>
      <c r="E1661" s="275">
        <v>45159</v>
      </c>
      <c r="F1661" s="139">
        <f t="shared" si="101"/>
        <v>6</v>
      </c>
      <c r="G1661" s="140">
        <v>3572.61</v>
      </c>
      <c r="H1661" s="141">
        <f t="shared" si="102"/>
        <v>2.8076733572257535E-5</v>
      </c>
      <c r="I1661" s="142">
        <f t="shared" si="103"/>
        <v>1.684604014335452E-4</v>
      </c>
    </row>
    <row r="1662" spans="1:9">
      <c r="A1662" s="143">
        <f t="shared" si="100"/>
        <v>1655</v>
      </c>
      <c r="B1662" s="138" t="s">
        <v>98</v>
      </c>
      <c r="C1662" s="275">
        <v>45146</v>
      </c>
      <c r="D1662" s="275">
        <v>45152</v>
      </c>
      <c r="E1662" s="275">
        <v>45152</v>
      </c>
      <c r="F1662" s="139">
        <f t="shared" si="101"/>
        <v>6</v>
      </c>
      <c r="G1662" s="140">
        <v>63.13</v>
      </c>
      <c r="H1662" s="141">
        <f t="shared" si="102"/>
        <v>4.9613145303199006E-7</v>
      </c>
      <c r="I1662" s="142">
        <f t="shared" si="103"/>
        <v>2.9767887181919402E-6</v>
      </c>
    </row>
    <row r="1663" spans="1:9">
      <c r="A1663" s="143">
        <f t="shared" si="100"/>
        <v>1656</v>
      </c>
      <c r="B1663" s="138" t="s">
        <v>98</v>
      </c>
      <c r="C1663" s="275">
        <v>45108</v>
      </c>
      <c r="D1663" s="275">
        <v>45118</v>
      </c>
      <c r="E1663" s="275">
        <v>45118</v>
      </c>
      <c r="F1663" s="139">
        <f t="shared" si="101"/>
        <v>10</v>
      </c>
      <c r="G1663" s="140">
        <v>134.47999999999999</v>
      </c>
      <c r="H1663" s="141">
        <f t="shared" si="102"/>
        <v>1.056862946360558E-6</v>
      </c>
      <c r="I1663" s="142">
        <f t="shared" si="103"/>
        <v>1.0568629463605581E-5</v>
      </c>
    </row>
    <row r="1664" spans="1:9">
      <c r="A1664" s="143">
        <f t="shared" si="100"/>
        <v>1657</v>
      </c>
      <c r="B1664" s="138" t="s">
        <v>98</v>
      </c>
      <c r="C1664" s="275">
        <v>45152</v>
      </c>
      <c r="D1664" s="275">
        <v>45160</v>
      </c>
      <c r="E1664" s="275">
        <v>45160</v>
      </c>
      <c r="F1664" s="139">
        <f t="shared" si="101"/>
        <v>8</v>
      </c>
      <c r="G1664" s="140">
        <v>827.85</v>
      </c>
      <c r="H1664" s="141">
        <f t="shared" si="102"/>
        <v>6.5059785108907494E-6</v>
      </c>
      <c r="I1664" s="142">
        <f t="shared" si="103"/>
        <v>5.2047828087125995E-5</v>
      </c>
    </row>
    <row r="1665" spans="1:9">
      <c r="A1665" s="143">
        <f t="shared" si="100"/>
        <v>1658</v>
      </c>
      <c r="B1665" s="138" t="s">
        <v>98</v>
      </c>
      <c r="C1665" s="275">
        <v>45165</v>
      </c>
      <c r="D1665" s="275">
        <v>45166</v>
      </c>
      <c r="E1665" s="275">
        <v>45166</v>
      </c>
      <c r="F1665" s="139">
        <f t="shared" si="101"/>
        <v>1</v>
      </c>
      <c r="G1665" s="140">
        <v>63.46</v>
      </c>
      <c r="H1665" s="141">
        <f t="shared" si="102"/>
        <v>4.9872488530667023E-7</v>
      </c>
      <c r="I1665" s="142">
        <f t="shared" si="103"/>
        <v>4.9872488530667023E-7</v>
      </c>
    </row>
    <row r="1666" spans="1:9">
      <c r="A1666" s="143">
        <f t="shared" si="100"/>
        <v>1659</v>
      </c>
      <c r="B1666" s="138" t="s">
        <v>98</v>
      </c>
      <c r="C1666" s="275">
        <v>45155</v>
      </c>
      <c r="D1666" s="275">
        <v>45155</v>
      </c>
      <c r="E1666" s="275">
        <v>45155</v>
      </c>
      <c r="F1666" s="139">
        <f t="shared" si="101"/>
        <v>0</v>
      </c>
      <c r="G1666" s="140">
        <v>123.44</v>
      </c>
      <c r="H1666" s="141">
        <f t="shared" si="102"/>
        <v>9.7010084844398623E-7</v>
      </c>
      <c r="I1666" s="142">
        <f t="shared" si="103"/>
        <v>0</v>
      </c>
    </row>
    <row r="1667" spans="1:9">
      <c r="A1667" s="143">
        <f t="shared" si="100"/>
        <v>1660</v>
      </c>
      <c r="B1667" s="138" t="s">
        <v>98</v>
      </c>
      <c r="C1667" s="275">
        <v>44956</v>
      </c>
      <c r="D1667" s="275">
        <v>44986</v>
      </c>
      <c r="E1667" s="275">
        <v>44986</v>
      </c>
      <c r="F1667" s="139">
        <f t="shared" si="101"/>
        <v>30</v>
      </c>
      <c r="G1667" s="140">
        <v>239.94</v>
      </c>
      <c r="H1667" s="141">
        <f t="shared" si="102"/>
        <v>1.8856610302628814E-6</v>
      </c>
      <c r="I1667" s="142">
        <f t="shared" si="103"/>
        <v>5.6569830907886441E-5</v>
      </c>
    </row>
    <row r="1668" spans="1:9">
      <c r="A1668" s="143">
        <f t="shared" si="100"/>
        <v>1661</v>
      </c>
      <c r="B1668" s="138" t="s">
        <v>98</v>
      </c>
      <c r="C1668" s="275">
        <v>44993</v>
      </c>
      <c r="D1668" s="275">
        <v>45376</v>
      </c>
      <c r="E1668" s="275">
        <v>45376</v>
      </c>
      <c r="F1668" s="139">
        <f t="shared" si="101"/>
        <v>383</v>
      </c>
      <c r="G1668" s="140">
        <v>726.62</v>
      </c>
      <c r="H1668" s="141">
        <f t="shared" si="102"/>
        <v>5.710423513418417E-6</v>
      </c>
      <c r="I1668" s="142">
        <f t="shared" si="103"/>
        <v>2.1870922056392537E-3</v>
      </c>
    </row>
    <row r="1669" spans="1:9">
      <c r="A1669" s="143">
        <f t="shared" si="100"/>
        <v>1662</v>
      </c>
      <c r="B1669" s="138" t="s">
        <v>98</v>
      </c>
      <c r="C1669" s="275">
        <v>45187</v>
      </c>
      <c r="D1669" s="275">
        <v>45190</v>
      </c>
      <c r="E1669" s="275">
        <v>45190</v>
      </c>
      <c r="F1669" s="139">
        <f t="shared" si="101"/>
        <v>3</v>
      </c>
      <c r="G1669" s="140">
        <v>1002.17</v>
      </c>
      <c r="H1669" s="141">
        <f t="shared" si="102"/>
        <v>7.8759394627763274E-6</v>
      </c>
      <c r="I1669" s="142">
        <f t="shared" si="103"/>
        <v>2.3627818388328984E-5</v>
      </c>
    </row>
    <row r="1670" spans="1:9">
      <c r="A1670" s="143">
        <f t="shared" si="100"/>
        <v>1663</v>
      </c>
      <c r="B1670" s="138" t="s">
        <v>98</v>
      </c>
      <c r="C1670" s="275">
        <v>45012</v>
      </c>
      <c r="D1670" s="275">
        <v>45020</v>
      </c>
      <c r="E1670" s="275">
        <v>45020</v>
      </c>
      <c r="F1670" s="139">
        <f t="shared" si="101"/>
        <v>8</v>
      </c>
      <c r="G1670" s="140">
        <v>4760.6400000000003</v>
      </c>
      <c r="H1670" s="141">
        <f t="shared" si="102"/>
        <v>3.7413325527676439E-5</v>
      </c>
      <c r="I1670" s="142">
        <f t="shared" si="103"/>
        <v>2.9930660422141151E-4</v>
      </c>
    </row>
    <row r="1671" spans="1:9">
      <c r="A1671" s="143">
        <f t="shared" si="100"/>
        <v>1664</v>
      </c>
      <c r="B1671" s="138" t="s">
        <v>98</v>
      </c>
      <c r="C1671" s="275">
        <v>45168</v>
      </c>
      <c r="D1671" s="275">
        <v>45174</v>
      </c>
      <c r="E1671" s="275">
        <v>45174</v>
      </c>
      <c r="F1671" s="139">
        <f t="shared" si="101"/>
        <v>6</v>
      </c>
      <c r="G1671" s="140">
        <v>200.79</v>
      </c>
      <c r="H1671" s="141">
        <f t="shared" si="102"/>
        <v>1.5779856558576475E-6</v>
      </c>
      <c r="I1671" s="142">
        <f t="shared" si="103"/>
        <v>9.4679139351458852E-6</v>
      </c>
    </row>
    <row r="1672" spans="1:9">
      <c r="A1672" s="143">
        <f t="shared" ref="A1672:A1735" si="104">A1671+1</f>
        <v>1665</v>
      </c>
      <c r="B1672" s="138" t="s">
        <v>98</v>
      </c>
      <c r="C1672" s="275">
        <v>45179</v>
      </c>
      <c r="D1672" s="275">
        <v>45191</v>
      </c>
      <c r="E1672" s="275">
        <v>45191</v>
      </c>
      <c r="F1672" s="139">
        <f t="shared" ref="F1672:F1735" si="105">E1672-C1672</f>
        <v>12</v>
      </c>
      <c r="G1672" s="140">
        <v>60.08</v>
      </c>
      <c r="H1672" s="141">
        <f t="shared" ref="H1672:H1735" si="106">G1672/$G$8894</f>
        <v>4.72161851705401E-7</v>
      </c>
      <c r="I1672" s="142">
        <f t="shared" ref="I1672:I1735" si="107">H1672*F1672</f>
        <v>5.6659422204648115E-6</v>
      </c>
    </row>
    <row r="1673" spans="1:9">
      <c r="A1673" s="143">
        <f t="shared" si="104"/>
        <v>1666</v>
      </c>
      <c r="B1673" s="138" t="s">
        <v>98</v>
      </c>
      <c r="C1673" s="275">
        <v>44975</v>
      </c>
      <c r="D1673" s="275">
        <v>44979</v>
      </c>
      <c r="E1673" s="275">
        <v>44979</v>
      </c>
      <c r="F1673" s="139">
        <f t="shared" si="105"/>
        <v>4</v>
      </c>
      <c r="G1673" s="140">
        <v>173.23</v>
      </c>
      <c r="H1673" s="141">
        <f t="shared" si="106"/>
        <v>1.3613947664934522E-6</v>
      </c>
      <c r="I1673" s="142">
        <f t="shared" si="107"/>
        <v>5.445579065973809E-6</v>
      </c>
    </row>
    <row r="1674" spans="1:9">
      <c r="A1674" s="143">
        <f t="shared" si="104"/>
        <v>1667</v>
      </c>
      <c r="B1674" s="138" t="s">
        <v>98</v>
      </c>
      <c r="C1674" s="275">
        <v>44939</v>
      </c>
      <c r="D1674" s="275">
        <v>44939</v>
      </c>
      <c r="E1674" s="275">
        <v>44939</v>
      </c>
      <c r="F1674" s="139">
        <f t="shared" si="105"/>
        <v>0</v>
      </c>
      <c r="G1674" s="140">
        <v>4928.59</v>
      </c>
      <c r="H1674" s="141">
        <f t="shared" si="106"/>
        <v>3.8733225377775006E-5</v>
      </c>
      <c r="I1674" s="142">
        <f t="shared" si="107"/>
        <v>0</v>
      </c>
    </row>
    <row r="1675" spans="1:9">
      <c r="A1675" s="143">
        <f t="shared" si="104"/>
        <v>1668</v>
      </c>
      <c r="B1675" s="138" t="s">
        <v>98</v>
      </c>
      <c r="C1675" s="275">
        <v>44950</v>
      </c>
      <c r="D1675" s="275">
        <v>44965</v>
      </c>
      <c r="E1675" s="275">
        <v>44965</v>
      </c>
      <c r="F1675" s="139">
        <f t="shared" si="105"/>
        <v>15</v>
      </c>
      <c r="G1675" s="140">
        <v>1225.33</v>
      </c>
      <c r="H1675" s="141">
        <f t="shared" si="106"/>
        <v>9.6297283913145631E-6</v>
      </c>
      <c r="I1675" s="142">
        <f t="shared" si="107"/>
        <v>1.4444592586971845E-4</v>
      </c>
    </row>
    <row r="1676" spans="1:9">
      <c r="A1676" s="143">
        <f t="shared" si="104"/>
        <v>1669</v>
      </c>
      <c r="B1676" s="138" t="s">
        <v>98</v>
      </c>
      <c r="C1676" s="275">
        <v>45187</v>
      </c>
      <c r="D1676" s="275">
        <v>45205</v>
      </c>
      <c r="E1676" s="275">
        <v>45205</v>
      </c>
      <c r="F1676" s="139">
        <f t="shared" si="105"/>
        <v>18</v>
      </c>
      <c r="G1676" s="140">
        <v>70.150000000000006</v>
      </c>
      <c r="H1676" s="141">
        <f t="shared" si="106"/>
        <v>5.5130083051154931E-7</v>
      </c>
      <c r="I1676" s="142">
        <f t="shared" si="107"/>
        <v>9.9234149492078878E-6</v>
      </c>
    </row>
    <row r="1677" spans="1:9">
      <c r="A1677" s="143">
        <f t="shared" si="104"/>
        <v>1670</v>
      </c>
      <c r="B1677" s="138" t="s">
        <v>98</v>
      </c>
      <c r="C1677" s="275">
        <v>45145</v>
      </c>
      <c r="D1677" s="275">
        <v>45175</v>
      </c>
      <c r="E1677" s="275">
        <v>45175</v>
      </c>
      <c r="F1677" s="139">
        <f t="shared" si="105"/>
        <v>30</v>
      </c>
      <c r="G1677" s="140">
        <v>320.10000000000002</v>
      </c>
      <c r="H1677" s="141">
        <f t="shared" si="106"/>
        <v>2.5156293064397282E-6</v>
      </c>
      <c r="I1677" s="142">
        <f t="shared" si="107"/>
        <v>7.5468879193191845E-5</v>
      </c>
    </row>
    <row r="1678" spans="1:9">
      <c r="A1678" s="143">
        <f t="shared" si="104"/>
        <v>1671</v>
      </c>
      <c r="B1678" s="138" t="s">
        <v>98</v>
      </c>
      <c r="C1678" s="275">
        <v>45203</v>
      </c>
      <c r="D1678" s="275">
        <v>45212</v>
      </c>
      <c r="E1678" s="275">
        <v>45212</v>
      </c>
      <c r="F1678" s="139">
        <f t="shared" si="105"/>
        <v>9</v>
      </c>
      <c r="G1678" s="140">
        <v>420.72</v>
      </c>
      <c r="H1678" s="141">
        <f t="shared" si="106"/>
        <v>3.3063903836467429E-6</v>
      </c>
      <c r="I1678" s="142">
        <f t="shared" si="107"/>
        <v>2.9757513452820686E-5</v>
      </c>
    </row>
    <row r="1679" spans="1:9">
      <c r="A1679" s="143">
        <f t="shared" si="104"/>
        <v>1672</v>
      </c>
      <c r="B1679" s="138" t="s">
        <v>98</v>
      </c>
      <c r="C1679" s="275">
        <v>45027</v>
      </c>
      <c r="D1679" s="275">
        <v>45033</v>
      </c>
      <c r="E1679" s="275">
        <v>45033</v>
      </c>
      <c r="F1679" s="139">
        <f t="shared" si="105"/>
        <v>6</v>
      </c>
      <c r="G1679" s="140">
        <v>7483.17</v>
      </c>
      <c r="H1679" s="141">
        <f t="shared" si="106"/>
        <v>5.880937756035795E-5</v>
      </c>
      <c r="I1679" s="142">
        <f t="shared" si="107"/>
        <v>3.528562653621477E-4</v>
      </c>
    </row>
    <row r="1680" spans="1:9">
      <c r="A1680" s="143">
        <f t="shared" si="104"/>
        <v>1673</v>
      </c>
      <c r="B1680" s="138" t="s">
        <v>98</v>
      </c>
      <c r="C1680" s="275">
        <v>44935</v>
      </c>
      <c r="D1680" s="275">
        <v>44946</v>
      </c>
      <c r="E1680" s="275">
        <v>44946</v>
      </c>
      <c r="F1680" s="139">
        <f t="shared" si="105"/>
        <v>11</v>
      </c>
      <c r="G1680" s="140">
        <v>3193.68</v>
      </c>
      <c r="H1680" s="141">
        <f t="shared" si="106"/>
        <v>2.5098766021213464E-5</v>
      </c>
      <c r="I1680" s="142">
        <f t="shared" si="107"/>
        <v>2.7608642623334808E-4</v>
      </c>
    </row>
    <row r="1681" spans="1:9">
      <c r="A1681" s="143">
        <f t="shared" si="104"/>
        <v>1674</v>
      </c>
      <c r="B1681" s="138" t="s">
        <v>98</v>
      </c>
      <c r="C1681" s="275">
        <v>45096</v>
      </c>
      <c r="D1681" s="275">
        <v>45196</v>
      </c>
      <c r="E1681" s="275">
        <v>45196</v>
      </c>
      <c r="F1681" s="139">
        <f t="shared" si="105"/>
        <v>100</v>
      </c>
      <c r="G1681" s="140">
        <v>59.03</v>
      </c>
      <c r="H1681" s="141">
        <f t="shared" si="106"/>
        <v>4.6391002174050966E-7</v>
      </c>
      <c r="I1681" s="142">
        <f t="shared" si="107"/>
        <v>4.6391002174050968E-5</v>
      </c>
    </row>
    <row r="1682" spans="1:9">
      <c r="A1682" s="143">
        <f t="shared" si="104"/>
        <v>1675</v>
      </c>
      <c r="B1682" s="138" t="s">
        <v>98</v>
      </c>
      <c r="C1682" s="275">
        <v>45030</v>
      </c>
      <c r="D1682" s="275">
        <v>45258</v>
      </c>
      <c r="E1682" s="275">
        <v>45258</v>
      </c>
      <c r="F1682" s="139">
        <f t="shared" si="105"/>
        <v>228</v>
      </c>
      <c r="G1682" s="140">
        <v>154.19999999999999</v>
      </c>
      <c r="H1682" s="141">
        <f t="shared" si="106"/>
        <v>1.2118401719868979E-6</v>
      </c>
      <c r="I1682" s="142">
        <f t="shared" si="107"/>
        <v>2.7629955921301273E-4</v>
      </c>
    </row>
    <row r="1683" spans="1:9">
      <c r="A1683" s="143">
        <f t="shared" si="104"/>
        <v>1676</v>
      </c>
      <c r="B1683" s="138" t="s">
        <v>98</v>
      </c>
      <c r="C1683" s="275">
        <v>45184</v>
      </c>
      <c r="D1683" s="275">
        <v>45191</v>
      </c>
      <c r="E1683" s="275">
        <v>45191</v>
      </c>
      <c r="F1683" s="139">
        <f t="shared" si="105"/>
        <v>7</v>
      </c>
      <c r="G1683" s="140">
        <v>310.99</v>
      </c>
      <c r="H1683" s="141">
        <f t="shared" si="106"/>
        <v>2.444034857887195E-6</v>
      </c>
      <c r="I1683" s="142">
        <f t="shared" si="107"/>
        <v>1.7108244005210364E-5</v>
      </c>
    </row>
    <row r="1684" spans="1:9">
      <c r="A1684" s="143">
        <f t="shared" si="104"/>
        <v>1677</v>
      </c>
      <c r="B1684" s="138" t="s">
        <v>98</v>
      </c>
      <c r="C1684" s="275">
        <v>45266</v>
      </c>
      <c r="D1684" s="275">
        <v>45266</v>
      </c>
      <c r="E1684" s="275">
        <v>45266</v>
      </c>
      <c r="F1684" s="139">
        <f t="shared" si="105"/>
        <v>0</v>
      </c>
      <c r="G1684" s="140">
        <v>3837.55</v>
      </c>
      <c r="H1684" s="141">
        <f t="shared" si="106"/>
        <v>3.0158866744541639E-5</v>
      </c>
      <c r="I1684" s="142">
        <f t="shared" si="107"/>
        <v>0</v>
      </c>
    </row>
    <row r="1685" spans="1:9">
      <c r="A1685" s="143">
        <f t="shared" si="104"/>
        <v>1678</v>
      </c>
      <c r="B1685" s="138" t="s">
        <v>98</v>
      </c>
      <c r="C1685" s="275">
        <v>45029</v>
      </c>
      <c r="D1685" s="275">
        <v>45058</v>
      </c>
      <c r="E1685" s="275">
        <v>45058</v>
      </c>
      <c r="F1685" s="139">
        <f t="shared" si="105"/>
        <v>29</v>
      </c>
      <c r="G1685" s="140">
        <v>46.43</v>
      </c>
      <c r="H1685" s="141">
        <f t="shared" si="106"/>
        <v>3.6488806216181372E-7</v>
      </c>
      <c r="I1685" s="142">
        <f t="shared" si="107"/>
        <v>1.0581753802692598E-5</v>
      </c>
    </row>
    <row r="1686" spans="1:9">
      <c r="A1686" s="143">
        <f t="shared" si="104"/>
        <v>1679</v>
      </c>
      <c r="B1686" s="138" t="s">
        <v>98</v>
      </c>
      <c r="C1686" s="275">
        <v>45117</v>
      </c>
      <c r="D1686" s="275">
        <v>45133</v>
      </c>
      <c r="E1686" s="275">
        <v>45133</v>
      </c>
      <c r="F1686" s="139">
        <f t="shared" si="105"/>
        <v>16</v>
      </c>
      <c r="G1686" s="140">
        <v>26.1</v>
      </c>
      <c r="H1686" s="141">
        <f t="shared" si="106"/>
        <v>2.051169162701559E-7</v>
      </c>
      <c r="I1686" s="142">
        <f t="shared" si="107"/>
        <v>3.2818706603224944E-6</v>
      </c>
    </row>
    <row r="1687" spans="1:9">
      <c r="A1687" s="143">
        <f t="shared" si="104"/>
        <v>1680</v>
      </c>
      <c r="B1687" s="138" t="s">
        <v>98</v>
      </c>
      <c r="C1687" s="275">
        <v>44988</v>
      </c>
      <c r="D1687" s="275">
        <v>45013</v>
      </c>
      <c r="E1687" s="275">
        <v>45013</v>
      </c>
      <c r="F1687" s="139">
        <f t="shared" si="105"/>
        <v>25</v>
      </c>
      <c r="G1687" s="140">
        <v>81.53</v>
      </c>
      <c r="H1687" s="141">
        <f t="shared" si="106"/>
        <v>6.4073494955960957E-7</v>
      </c>
      <c r="I1687" s="142">
        <f t="shared" si="107"/>
        <v>1.6018373738990241E-5</v>
      </c>
    </row>
    <row r="1688" spans="1:9">
      <c r="A1688" s="143">
        <f t="shared" si="104"/>
        <v>1681</v>
      </c>
      <c r="B1688" s="138" t="s">
        <v>98</v>
      </c>
      <c r="C1688" s="275">
        <v>45273</v>
      </c>
      <c r="D1688" s="275">
        <v>45365</v>
      </c>
      <c r="E1688" s="275">
        <v>45365</v>
      </c>
      <c r="F1688" s="139">
        <f t="shared" si="105"/>
        <v>92</v>
      </c>
      <c r="G1688" s="140">
        <v>120.45</v>
      </c>
      <c r="H1688" s="141">
        <f t="shared" si="106"/>
        <v>9.4660278025824816E-7</v>
      </c>
      <c r="I1688" s="142">
        <f t="shared" si="107"/>
        <v>8.7087455783758827E-5</v>
      </c>
    </row>
    <row r="1689" spans="1:9">
      <c r="A1689" s="143">
        <f t="shared" si="104"/>
        <v>1682</v>
      </c>
      <c r="B1689" s="138" t="s">
        <v>98</v>
      </c>
      <c r="C1689" s="275">
        <v>44946</v>
      </c>
      <c r="D1689" s="275">
        <v>44951</v>
      </c>
      <c r="E1689" s="275">
        <v>44951</v>
      </c>
      <c r="F1689" s="139">
        <f t="shared" si="105"/>
        <v>5</v>
      </c>
      <c r="G1689" s="140">
        <v>16221.96</v>
      </c>
      <c r="H1689" s="141">
        <f t="shared" si="106"/>
        <v>1.2748652915930338E-4</v>
      </c>
      <c r="I1689" s="142">
        <f t="shared" si="107"/>
        <v>6.3743264579651691E-4</v>
      </c>
    </row>
    <row r="1690" spans="1:9">
      <c r="A1690" s="143">
        <f t="shared" si="104"/>
        <v>1683</v>
      </c>
      <c r="B1690" s="138" t="s">
        <v>98</v>
      </c>
      <c r="C1690" s="275">
        <v>45027</v>
      </c>
      <c r="D1690" s="275">
        <v>45027</v>
      </c>
      <c r="E1690" s="275">
        <v>45027</v>
      </c>
      <c r="F1690" s="139">
        <f t="shared" si="105"/>
        <v>0</v>
      </c>
      <c r="G1690" s="140">
        <v>9183.83</v>
      </c>
      <c r="H1690" s="141">
        <f t="shared" si="106"/>
        <v>7.217467008235041E-5</v>
      </c>
      <c r="I1690" s="142">
        <f t="shared" si="107"/>
        <v>0</v>
      </c>
    </row>
    <row r="1691" spans="1:9">
      <c r="A1691" s="143">
        <f t="shared" si="104"/>
        <v>1684</v>
      </c>
      <c r="B1691" s="138" t="s">
        <v>98</v>
      </c>
      <c r="C1691" s="275">
        <v>44984</v>
      </c>
      <c r="D1691" s="275">
        <v>44991</v>
      </c>
      <c r="E1691" s="275">
        <v>44991</v>
      </c>
      <c r="F1691" s="139">
        <f t="shared" si="105"/>
        <v>7</v>
      </c>
      <c r="G1691" s="140">
        <v>22183.16</v>
      </c>
      <c r="H1691" s="141">
        <f t="shared" si="106"/>
        <v>1.7433491847997974E-4</v>
      </c>
      <c r="I1691" s="142">
        <f t="shared" si="107"/>
        <v>1.2203444293598582E-3</v>
      </c>
    </row>
    <row r="1692" spans="1:9">
      <c r="A1692" s="143">
        <f t="shared" si="104"/>
        <v>1685</v>
      </c>
      <c r="B1692" s="138" t="s">
        <v>98</v>
      </c>
      <c r="C1692" s="275">
        <v>45175</v>
      </c>
      <c r="D1692" s="275">
        <v>45180</v>
      </c>
      <c r="E1692" s="275">
        <v>45180</v>
      </c>
      <c r="F1692" s="139">
        <f t="shared" si="105"/>
        <v>5</v>
      </c>
      <c r="G1692" s="140">
        <v>566.85</v>
      </c>
      <c r="H1692" s="141">
        <f t="shared" si="106"/>
        <v>4.4548093481891904E-6</v>
      </c>
      <c r="I1692" s="142">
        <f t="shared" si="107"/>
        <v>2.2274046740945953E-5</v>
      </c>
    </row>
    <row r="1693" spans="1:9">
      <c r="A1693" s="143">
        <f t="shared" si="104"/>
        <v>1686</v>
      </c>
      <c r="B1693" s="138" t="s">
        <v>98</v>
      </c>
      <c r="C1693" s="275">
        <v>45070</v>
      </c>
      <c r="D1693" s="275">
        <v>45079</v>
      </c>
      <c r="E1693" s="275">
        <v>45079</v>
      </c>
      <c r="F1693" s="139">
        <f t="shared" si="105"/>
        <v>9</v>
      </c>
      <c r="G1693" s="140">
        <v>2528.7199999999998</v>
      </c>
      <c r="H1693" s="141">
        <f t="shared" si="106"/>
        <v>1.9872921398876192E-5</v>
      </c>
      <c r="I1693" s="142">
        <f t="shared" si="107"/>
        <v>1.7885629258988572E-4</v>
      </c>
    </row>
    <row r="1694" spans="1:9">
      <c r="A1694" s="143">
        <f t="shared" si="104"/>
        <v>1687</v>
      </c>
      <c r="B1694" s="138" t="s">
        <v>98</v>
      </c>
      <c r="C1694" s="275">
        <v>45273</v>
      </c>
      <c r="D1694" s="275">
        <v>45440</v>
      </c>
      <c r="E1694" s="275">
        <v>45440</v>
      </c>
      <c r="F1694" s="139">
        <f t="shared" si="105"/>
        <v>167</v>
      </c>
      <c r="G1694" s="140">
        <v>160.35</v>
      </c>
      <c r="H1694" s="141">
        <f t="shared" si="106"/>
        <v>1.2601723189241186E-6</v>
      </c>
      <c r="I1694" s="142">
        <f t="shared" si="107"/>
        <v>2.1044877726032781E-4</v>
      </c>
    </row>
    <row r="1695" spans="1:9">
      <c r="A1695" s="143">
        <f t="shared" si="104"/>
        <v>1688</v>
      </c>
      <c r="B1695" s="138" t="s">
        <v>98</v>
      </c>
      <c r="C1695" s="275">
        <v>45021</v>
      </c>
      <c r="D1695" s="275">
        <v>45042</v>
      </c>
      <c r="E1695" s="275">
        <v>45042</v>
      </c>
      <c r="F1695" s="139">
        <f t="shared" si="105"/>
        <v>21</v>
      </c>
      <c r="G1695" s="140">
        <v>137.46</v>
      </c>
      <c r="H1695" s="141">
        <f t="shared" si="106"/>
        <v>1.0802824256894877E-6</v>
      </c>
      <c r="I1695" s="142">
        <f t="shared" si="107"/>
        <v>2.2685930939479242E-5</v>
      </c>
    </row>
    <row r="1696" spans="1:9">
      <c r="A1696" s="143">
        <f t="shared" si="104"/>
        <v>1689</v>
      </c>
      <c r="B1696" s="138" t="s">
        <v>98</v>
      </c>
      <c r="C1696" s="275">
        <v>45108</v>
      </c>
      <c r="D1696" s="275">
        <v>45124</v>
      </c>
      <c r="E1696" s="275">
        <v>45124</v>
      </c>
      <c r="F1696" s="139">
        <f t="shared" si="105"/>
        <v>16</v>
      </c>
      <c r="G1696" s="140">
        <v>597.54</v>
      </c>
      <c r="H1696" s="141">
        <f t="shared" si="106"/>
        <v>4.6959985497344421E-6</v>
      </c>
      <c r="I1696" s="142">
        <f t="shared" si="107"/>
        <v>7.5135976795751073E-5</v>
      </c>
    </row>
    <row r="1697" spans="1:9">
      <c r="A1697" s="143">
        <f t="shared" si="104"/>
        <v>1690</v>
      </c>
      <c r="B1697" s="138" t="s">
        <v>98</v>
      </c>
      <c r="C1697" s="275">
        <v>44935</v>
      </c>
      <c r="D1697" s="275">
        <v>45008</v>
      </c>
      <c r="E1697" s="275">
        <v>45008</v>
      </c>
      <c r="F1697" s="139">
        <f t="shared" si="105"/>
        <v>73</v>
      </c>
      <c r="G1697" s="140">
        <v>1452.45</v>
      </c>
      <c r="H1697" s="141">
        <f t="shared" si="106"/>
        <v>1.1414638507148963E-5</v>
      </c>
      <c r="I1697" s="142">
        <f t="shared" si="107"/>
        <v>8.3326861102187423E-4</v>
      </c>
    </row>
    <row r="1698" spans="1:9">
      <c r="A1698" s="143">
        <f t="shared" si="104"/>
        <v>1691</v>
      </c>
      <c r="B1698" s="138" t="s">
        <v>98</v>
      </c>
      <c r="C1698" s="275">
        <v>44992</v>
      </c>
      <c r="D1698" s="275">
        <v>44992</v>
      </c>
      <c r="E1698" s="275">
        <v>44992</v>
      </c>
      <c r="F1698" s="139">
        <f t="shared" si="105"/>
        <v>0</v>
      </c>
      <c r="G1698" s="140">
        <v>2147.54</v>
      </c>
      <c r="H1698" s="141">
        <f t="shared" si="106"/>
        <v>1.6877271355050214E-5</v>
      </c>
      <c r="I1698" s="142">
        <f t="shared" si="107"/>
        <v>0</v>
      </c>
    </row>
    <row r="1699" spans="1:9">
      <c r="A1699" s="143">
        <f t="shared" si="104"/>
        <v>1692</v>
      </c>
      <c r="B1699" s="138" t="s">
        <v>98</v>
      </c>
      <c r="C1699" s="275">
        <v>45267</v>
      </c>
      <c r="D1699" s="275">
        <v>45309</v>
      </c>
      <c r="E1699" s="275">
        <v>45309</v>
      </c>
      <c r="F1699" s="139">
        <f t="shared" si="105"/>
        <v>42</v>
      </c>
      <c r="G1699" s="140">
        <v>1995.84</v>
      </c>
      <c r="H1699" s="141">
        <f t="shared" si="106"/>
        <v>1.5685078397265438E-5</v>
      </c>
      <c r="I1699" s="142">
        <f t="shared" si="107"/>
        <v>6.5877329268514845E-4</v>
      </c>
    </row>
    <row r="1700" spans="1:9">
      <c r="A1700" s="143">
        <f t="shared" si="104"/>
        <v>1693</v>
      </c>
      <c r="B1700" s="138" t="s">
        <v>98</v>
      </c>
      <c r="C1700" s="275">
        <v>45196</v>
      </c>
      <c r="D1700" s="275">
        <v>45204</v>
      </c>
      <c r="E1700" s="275">
        <v>45204</v>
      </c>
      <c r="F1700" s="139">
        <f t="shared" si="105"/>
        <v>8</v>
      </c>
      <c r="G1700" s="140">
        <v>65.58</v>
      </c>
      <c r="H1700" s="141">
        <f t="shared" si="106"/>
        <v>5.153857229500699E-7</v>
      </c>
      <c r="I1700" s="142">
        <f t="shared" si="107"/>
        <v>4.1230857836005592E-6</v>
      </c>
    </row>
    <row r="1701" spans="1:9">
      <c r="A1701" s="143">
        <f t="shared" si="104"/>
        <v>1694</v>
      </c>
      <c r="B1701" s="138" t="s">
        <v>98</v>
      </c>
      <c r="C1701" s="275">
        <v>44992</v>
      </c>
      <c r="D1701" s="275">
        <v>44999</v>
      </c>
      <c r="E1701" s="275">
        <v>44999</v>
      </c>
      <c r="F1701" s="139">
        <f t="shared" si="105"/>
        <v>7</v>
      </c>
      <c r="G1701" s="140">
        <v>17357.46</v>
      </c>
      <c r="H1701" s="141">
        <f t="shared" si="106"/>
        <v>1.3641029384990727E-4</v>
      </c>
      <c r="I1701" s="142">
        <f t="shared" si="107"/>
        <v>9.5487205694935089E-4</v>
      </c>
    </row>
    <row r="1702" spans="1:9">
      <c r="A1702" s="143">
        <f t="shared" si="104"/>
        <v>1695</v>
      </c>
      <c r="B1702" s="138" t="s">
        <v>98</v>
      </c>
      <c r="C1702" s="275">
        <v>45066</v>
      </c>
      <c r="D1702" s="275">
        <v>45068</v>
      </c>
      <c r="E1702" s="275">
        <v>45068</v>
      </c>
      <c r="F1702" s="139">
        <f t="shared" si="105"/>
        <v>2</v>
      </c>
      <c r="G1702" s="140">
        <v>72.67</v>
      </c>
      <c r="H1702" s="141">
        <f t="shared" si="106"/>
        <v>5.7110522242728843E-7</v>
      </c>
      <c r="I1702" s="142">
        <f t="shared" si="107"/>
        <v>1.1422104448545769E-6</v>
      </c>
    </row>
    <row r="1703" spans="1:9">
      <c r="A1703" s="143">
        <f t="shared" si="104"/>
        <v>1696</v>
      </c>
      <c r="B1703" s="138" t="s">
        <v>98</v>
      </c>
      <c r="C1703" s="275">
        <v>45077</v>
      </c>
      <c r="D1703" s="275">
        <v>45079</v>
      </c>
      <c r="E1703" s="275">
        <v>45079</v>
      </c>
      <c r="F1703" s="139">
        <f t="shared" si="105"/>
        <v>2</v>
      </c>
      <c r="G1703" s="140">
        <v>610.09</v>
      </c>
      <c r="H1703" s="141">
        <f t="shared" si="106"/>
        <v>4.7946275650290962E-6</v>
      </c>
      <c r="I1703" s="142">
        <f t="shared" si="107"/>
        <v>9.5892551300581923E-6</v>
      </c>
    </row>
    <row r="1704" spans="1:9">
      <c r="A1704" s="143">
        <f t="shared" si="104"/>
        <v>1697</v>
      </c>
      <c r="B1704" s="138" t="s">
        <v>98</v>
      </c>
      <c r="C1704" s="275">
        <v>44964</v>
      </c>
      <c r="D1704" s="275">
        <v>45376</v>
      </c>
      <c r="E1704" s="275">
        <v>45376</v>
      </c>
      <c r="F1704" s="139">
        <f t="shared" si="105"/>
        <v>412</v>
      </c>
      <c r="G1704" s="140">
        <v>1002.78</v>
      </c>
      <c r="H1704" s="141">
        <f t="shared" si="106"/>
        <v>7.8807333830416438E-6</v>
      </c>
      <c r="I1704" s="142">
        <f t="shared" si="107"/>
        <v>3.2468621538131572E-3</v>
      </c>
    </row>
    <row r="1705" spans="1:9">
      <c r="A1705" s="143">
        <f t="shared" si="104"/>
        <v>1698</v>
      </c>
      <c r="B1705" s="138" t="s">
        <v>98</v>
      </c>
      <c r="C1705" s="275">
        <v>45114</v>
      </c>
      <c r="D1705" s="275">
        <v>45376</v>
      </c>
      <c r="E1705" s="275">
        <v>45376</v>
      </c>
      <c r="F1705" s="139">
        <f t="shared" si="105"/>
        <v>262</v>
      </c>
      <c r="G1705" s="140">
        <v>109.22</v>
      </c>
      <c r="H1705" s="141">
        <f t="shared" si="106"/>
        <v>8.5834749406231518E-7</v>
      </c>
      <c r="I1705" s="142">
        <f t="shared" si="107"/>
        <v>2.2488704344432656E-4</v>
      </c>
    </row>
    <row r="1706" spans="1:9">
      <c r="A1706" s="143">
        <f t="shared" si="104"/>
        <v>1699</v>
      </c>
      <c r="B1706" s="138" t="s">
        <v>98</v>
      </c>
      <c r="C1706" s="275">
        <v>44943</v>
      </c>
      <c r="D1706" s="275">
        <v>44953</v>
      </c>
      <c r="E1706" s="275">
        <v>44953</v>
      </c>
      <c r="F1706" s="139">
        <f t="shared" si="105"/>
        <v>10</v>
      </c>
      <c r="G1706" s="140">
        <v>85429.119999999995</v>
      </c>
      <c r="H1706" s="141">
        <f t="shared" si="106"/>
        <v>6.7137768789552106E-4</v>
      </c>
      <c r="I1706" s="142">
        <f t="shared" si="107"/>
        <v>6.7137768789552101E-3</v>
      </c>
    </row>
    <row r="1707" spans="1:9">
      <c r="A1707" s="143">
        <f t="shared" si="104"/>
        <v>1700</v>
      </c>
      <c r="B1707" s="138" t="s">
        <v>98</v>
      </c>
      <c r="C1707" s="275">
        <v>45289</v>
      </c>
      <c r="D1707" s="275">
        <v>45365</v>
      </c>
      <c r="E1707" s="275">
        <v>45365</v>
      </c>
      <c r="F1707" s="139">
        <f t="shared" si="105"/>
        <v>76</v>
      </c>
      <c r="G1707" s="140">
        <v>670.79</v>
      </c>
      <c r="H1707" s="141">
        <f t="shared" si="106"/>
        <v>5.2716619258566228E-6</v>
      </c>
      <c r="I1707" s="142">
        <f t="shared" si="107"/>
        <v>4.0064630636510332E-4</v>
      </c>
    </row>
    <row r="1708" spans="1:9">
      <c r="A1708" s="143">
        <f t="shared" si="104"/>
        <v>1701</v>
      </c>
      <c r="B1708" s="138" t="s">
        <v>98</v>
      </c>
      <c r="C1708" s="275">
        <v>44929</v>
      </c>
      <c r="D1708" s="275">
        <v>44992</v>
      </c>
      <c r="E1708" s="275">
        <v>44992</v>
      </c>
      <c r="F1708" s="139">
        <f t="shared" si="105"/>
        <v>63</v>
      </c>
      <c r="G1708" s="140">
        <v>163.41</v>
      </c>
      <c r="H1708" s="141">
        <f t="shared" si="106"/>
        <v>1.2842205091075163E-6</v>
      </c>
      <c r="I1708" s="142">
        <f t="shared" si="107"/>
        <v>8.0905892073773533E-5</v>
      </c>
    </row>
    <row r="1709" spans="1:9">
      <c r="A1709" s="143">
        <f t="shared" si="104"/>
        <v>1702</v>
      </c>
      <c r="B1709" s="138" t="s">
        <v>98</v>
      </c>
      <c r="C1709" s="275">
        <v>45250</v>
      </c>
      <c r="D1709" s="275">
        <v>45440</v>
      </c>
      <c r="E1709" s="275">
        <v>45440</v>
      </c>
      <c r="F1709" s="139">
        <f t="shared" si="105"/>
        <v>190</v>
      </c>
      <c r="G1709" s="140">
        <v>386.74</v>
      </c>
      <c r="H1709" s="141">
        <f t="shared" si="106"/>
        <v>3.0393454482114977E-6</v>
      </c>
      <c r="I1709" s="142">
        <f t="shared" si="107"/>
        <v>5.7747563516018458E-4</v>
      </c>
    </row>
    <row r="1710" spans="1:9">
      <c r="A1710" s="143">
        <f t="shared" si="104"/>
        <v>1703</v>
      </c>
      <c r="B1710" s="138" t="s">
        <v>98</v>
      </c>
      <c r="C1710" s="275">
        <v>44991</v>
      </c>
      <c r="D1710" s="275">
        <v>45222</v>
      </c>
      <c r="E1710" s="275">
        <v>45222</v>
      </c>
      <c r="F1710" s="139">
        <f t="shared" si="105"/>
        <v>231</v>
      </c>
      <c r="G1710" s="140">
        <v>97.92</v>
      </c>
      <c r="H1710" s="141">
        <f t="shared" si="106"/>
        <v>7.695420858687228E-7</v>
      </c>
      <c r="I1710" s="142">
        <f t="shared" si="107"/>
        <v>1.7776422183567498E-4</v>
      </c>
    </row>
    <row r="1711" spans="1:9">
      <c r="A1711" s="143">
        <f t="shared" si="104"/>
        <v>1704</v>
      </c>
      <c r="B1711" s="138" t="s">
        <v>98</v>
      </c>
      <c r="C1711" s="275">
        <v>45182</v>
      </c>
      <c r="D1711" s="275">
        <v>45274</v>
      </c>
      <c r="E1711" s="275">
        <v>45274</v>
      </c>
      <c r="F1711" s="139">
        <f t="shared" si="105"/>
        <v>92</v>
      </c>
      <c r="G1711" s="140">
        <v>60.08</v>
      </c>
      <c r="H1711" s="141">
        <f t="shared" si="106"/>
        <v>4.72161851705401E-7</v>
      </c>
      <c r="I1711" s="142">
        <f t="shared" si="107"/>
        <v>4.3438890356896893E-5</v>
      </c>
    </row>
    <row r="1712" spans="1:9">
      <c r="A1712" s="143">
        <f t="shared" si="104"/>
        <v>1705</v>
      </c>
      <c r="B1712" s="138" t="s">
        <v>98</v>
      </c>
      <c r="C1712" s="275">
        <v>45208</v>
      </c>
      <c r="D1712" s="275">
        <v>45229</v>
      </c>
      <c r="E1712" s="275">
        <v>45229</v>
      </c>
      <c r="F1712" s="139">
        <f t="shared" si="105"/>
        <v>21</v>
      </c>
      <c r="G1712" s="140">
        <v>201.8</v>
      </c>
      <c r="H1712" s="141">
        <f t="shared" si="106"/>
        <v>1.585923130395305E-6</v>
      </c>
      <c r="I1712" s="142">
        <f t="shared" si="107"/>
        <v>3.3304385738301406E-5</v>
      </c>
    </row>
    <row r="1713" spans="1:9">
      <c r="A1713" s="143">
        <f t="shared" si="104"/>
        <v>1706</v>
      </c>
      <c r="B1713" s="138" t="s">
        <v>98</v>
      </c>
      <c r="C1713" s="275">
        <v>45083</v>
      </c>
      <c r="D1713" s="275">
        <v>45152</v>
      </c>
      <c r="E1713" s="275">
        <v>45152</v>
      </c>
      <c r="F1713" s="139">
        <f t="shared" si="105"/>
        <v>69</v>
      </c>
      <c r="G1713" s="140">
        <v>66.040000000000006</v>
      </c>
      <c r="H1713" s="141">
        <f t="shared" si="106"/>
        <v>5.1900081036326035E-7</v>
      </c>
      <c r="I1713" s="142">
        <f t="shared" si="107"/>
        <v>3.5811055915064964E-5</v>
      </c>
    </row>
    <row r="1714" spans="1:9">
      <c r="A1714" s="143">
        <f t="shared" si="104"/>
        <v>1707</v>
      </c>
      <c r="B1714" s="138" t="s">
        <v>98</v>
      </c>
      <c r="C1714" s="275">
        <v>45187</v>
      </c>
      <c r="D1714" s="275">
        <v>45191</v>
      </c>
      <c r="E1714" s="275">
        <v>45191</v>
      </c>
      <c r="F1714" s="139">
        <f t="shared" si="105"/>
        <v>4</v>
      </c>
      <c r="G1714" s="140">
        <v>1053.98</v>
      </c>
      <c r="H1714" s="141">
        <f t="shared" si="106"/>
        <v>8.2831083299011071E-6</v>
      </c>
      <c r="I1714" s="142">
        <f t="shared" si="107"/>
        <v>3.3132433319604428E-5</v>
      </c>
    </row>
    <row r="1715" spans="1:9">
      <c r="A1715" s="143">
        <f t="shared" si="104"/>
        <v>1708</v>
      </c>
      <c r="B1715" s="138" t="s">
        <v>98</v>
      </c>
      <c r="C1715" s="275">
        <v>45030</v>
      </c>
      <c r="D1715" s="275">
        <v>45036</v>
      </c>
      <c r="E1715" s="275">
        <v>45036</v>
      </c>
      <c r="F1715" s="139">
        <f t="shared" si="105"/>
        <v>6</v>
      </c>
      <c r="G1715" s="140">
        <v>1522.09</v>
      </c>
      <c r="H1715" s="141">
        <f t="shared" si="106"/>
        <v>1.1961931305963279E-5</v>
      </c>
      <c r="I1715" s="142">
        <f t="shared" si="107"/>
        <v>7.1771587835779674E-5</v>
      </c>
    </row>
    <row r="1716" spans="1:9">
      <c r="A1716" s="143">
        <f t="shared" si="104"/>
        <v>1709</v>
      </c>
      <c r="B1716" s="138" t="s">
        <v>98</v>
      </c>
      <c r="C1716" s="275">
        <v>44980</v>
      </c>
      <c r="D1716" s="275">
        <v>44980</v>
      </c>
      <c r="E1716" s="275">
        <v>44980</v>
      </c>
      <c r="F1716" s="139">
        <f t="shared" si="105"/>
        <v>0</v>
      </c>
      <c r="G1716" s="140">
        <v>4598.0200000000004</v>
      </c>
      <c r="H1716" s="141">
        <f t="shared" si="106"/>
        <v>3.6135313538256792E-5</v>
      </c>
      <c r="I1716" s="142">
        <f t="shared" si="107"/>
        <v>0</v>
      </c>
    </row>
    <row r="1717" spans="1:9">
      <c r="A1717" s="143">
        <f t="shared" si="104"/>
        <v>1710</v>
      </c>
      <c r="B1717" s="138" t="s">
        <v>98</v>
      </c>
      <c r="C1717" s="275">
        <v>45205</v>
      </c>
      <c r="D1717" s="275">
        <v>45244</v>
      </c>
      <c r="E1717" s="275">
        <v>45244</v>
      </c>
      <c r="F1717" s="139">
        <f t="shared" si="105"/>
        <v>39</v>
      </c>
      <c r="G1717" s="140">
        <v>60.99</v>
      </c>
      <c r="H1717" s="141">
        <f t="shared" si="106"/>
        <v>4.793134376749735E-7</v>
      </c>
      <c r="I1717" s="142">
        <f t="shared" si="107"/>
        <v>1.8693224069323966E-5</v>
      </c>
    </row>
    <row r="1718" spans="1:9">
      <c r="A1718" s="143">
        <f t="shared" si="104"/>
        <v>1711</v>
      </c>
      <c r="B1718" s="138" t="s">
        <v>98</v>
      </c>
      <c r="C1718" s="275">
        <v>45147</v>
      </c>
      <c r="D1718" s="275">
        <v>45153</v>
      </c>
      <c r="E1718" s="275">
        <v>45153</v>
      </c>
      <c r="F1718" s="139">
        <f t="shared" si="105"/>
        <v>6</v>
      </c>
      <c r="G1718" s="140">
        <v>465.16</v>
      </c>
      <c r="H1718" s="141">
        <f t="shared" si="106"/>
        <v>3.6556392633036673E-6</v>
      </c>
      <c r="I1718" s="142">
        <f t="shared" si="107"/>
        <v>2.1933835579822004E-5</v>
      </c>
    </row>
    <row r="1719" spans="1:9">
      <c r="A1719" s="143">
        <f t="shared" si="104"/>
        <v>1712</v>
      </c>
      <c r="B1719" s="138" t="s">
        <v>98</v>
      </c>
      <c r="C1719" s="275">
        <v>45244</v>
      </c>
      <c r="D1719" s="275">
        <v>45265</v>
      </c>
      <c r="E1719" s="275">
        <v>45265</v>
      </c>
      <c r="F1719" s="139">
        <f t="shared" si="105"/>
        <v>21</v>
      </c>
      <c r="G1719" s="140">
        <v>60.08</v>
      </c>
      <c r="H1719" s="141">
        <f t="shared" si="106"/>
        <v>4.72161851705401E-7</v>
      </c>
      <c r="I1719" s="142">
        <f t="shared" si="107"/>
        <v>9.9153988858134202E-6</v>
      </c>
    </row>
    <row r="1720" spans="1:9">
      <c r="A1720" s="143">
        <f t="shared" si="104"/>
        <v>1713</v>
      </c>
      <c r="B1720" s="138" t="s">
        <v>98</v>
      </c>
      <c r="C1720" s="275">
        <v>44993</v>
      </c>
      <c r="D1720" s="275">
        <v>44998</v>
      </c>
      <c r="E1720" s="275">
        <v>44998</v>
      </c>
      <c r="F1720" s="139">
        <f t="shared" si="105"/>
        <v>5</v>
      </c>
      <c r="G1720" s="140">
        <v>12575.42</v>
      </c>
      <c r="H1720" s="141">
        <f t="shared" si="106"/>
        <v>9.8828788168660677E-5</v>
      </c>
      <c r="I1720" s="142">
        <f t="shared" si="107"/>
        <v>4.9414394084330339E-4</v>
      </c>
    </row>
    <row r="1721" spans="1:9">
      <c r="A1721" s="143">
        <f t="shared" si="104"/>
        <v>1714</v>
      </c>
      <c r="B1721" s="138" t="s">
        <v>98</v>
      </c>
      <c r="C1721" s="275">
        <v>45260</v>
      </c>
      <c r="D1721" s="275">
        <v>45261</v>
      </c>
      <c r="E1721" s="275">
        <v>45261</v>
      </c>
      <c r="F1721" s="139">
        <f t="shared" si="105"/>
        <v>1</v>
      </c>
      <c r="G1721" s="140">
        <v>612.67999999999995</v>
      </c>
      <c r="H1721" s="141">
        <f t="shared" si="106"/>
        <v>4.8149820789424945E-6</v>
      </c>
      <c r="I1721" s="142">
        <f t="shared" si="107"/>
        <v>4.8149820789424945E-6</v>
      </c>
    </row>
    <row r="1722" spans="1:9">
      <c r="A1722" s="143">
        <f t="shared" si="104"/>
        <v>1715</v>
      </c>
      <c r="B1722" s="138" t="s">
        <v>98</v>
      </c>
      <c r="C1722" s="275">
        <v>45124</v>
      </c>
      <c r="D1722" s="275">
        <v>45133</v>
      </c>
      <c r="E1722" s="275">
        <v>45133</v>
      </c>
      <c r="F1722" s="139">
        <f t="shared" si="105"/>
        <v>9</v>
      </c>
      <c r="G1722" s="140">
        <v>208.31</v>
      </c>
      <c r="H1722" s="141">
        <f t="shared" si="106"/>
        <v>1.6370844761776313E-6</v>
      </c>
      <c r="I1722" s="142">
        <f t="shared" si="107"/>
        <v>1.4733760285598681E-5</v>
      </c>
    </row>
    <row r="1723" spans="1:9">
      <c r="A1723" s="143">
        <f t="shared" si="104"/>
        <v>1716</v>
      </c>
      <c r="B1723" s="138" t="s">
        <v>98</v>
      </c>
      <c r="C1723" s="275">
        <v>45010</v>
      </c>
      <c r="D1723" s="275">
        <v>45328</v>
      </c>
      <c r="E1723" s="275">
        <v>45328</v>
      </c>
      <c r="F1723" s="139">
        <f t="shared" si="105"/>
        <v>318</v>
      </c>
      <c r="G1723" s="140">
        <v>82.37</v>
      </c>
      <c r="H1723" s="141">
        <f t="shared" si="106"/>
        <v>6.4733641353152269E-7</v>
      </c>
      <c r="I1723" s="142">
        <f t="shared" si="107"/>
        <v>2.058529795030242E-4</v>
      </c>
    </row>
    <row r="1724" spans="1:9">
      <c r="A1724" s="143">
        <f t="shared" si="104"/>
        <v>1717</v>
      </c>
      <c r="B1724" s="138" t="s">
        <v>98</v>
      </c>
      <c r="C1724" s="275">
        <v>44950</v>
      </c>
      <c r="D1724" s="275">
        <v>44953</v>
      </c>
      <c r="E1724" s="275">
        <v>44953</v>
      </c>
      <c r="F1724" s="139">
        <f t="shared" si="105"/>
        <v>3</v>
      </c>
      <c r="G1724" s="140">
        <v>25358.12</v>
      </c>
      <c r="H1724" s="141">
        <f t="shared" si="106"/>
        <v>1.992865661612477E-4</v>
      </c>
      <c r="I1724" s="142">
        <f t="shared" si="107"/>
        <v>5.9785969848374313E-4</v>
      </c>
    </row>
    <row r="1725" spans="1:9">
      <c r="A1725" s="143">
        <f t="shared" si="104"/>
        <v>1718</v>
      </c>
      <c r="B1725" s="138" t="s">
        <v>98</v>
      </c>
      <c r="C1725" s="275">
        <v>44974</v>
      </c>
      <c r="D1725" s="275">
        <v>44974</v>
      </c>
      <c r="E1725" s="275">
        <v>44974</v>
      </c>
      <c r="F1725" s="139">
        <f t="shared" si="105"/>
        <v>0</v>
      </c>
      <c r="G1725" s="140">
        <v>6313.25</v>
      </c>
      <c r="H1725" s="141">
        <f t="shared" si="106"/>
        <v>4.9615110024619222E-5</v>
      </c>
      <c r="I1725" s="142">
        <f t="shared" si="107"/>
        <v>0</v>
      </c>
    </row>
    <row r="1726" spans="1:9">
      <c r="A1726" s="143">
        <f t="shared" si="104"/>
        <v>1719</v>
      </c>
      <c r="B1726" s="138" t="s">
        <v>98</v>
      </c>
      <c r="C1726" s="275">
        <v>45062</v>
      </c>
      <c r="D1726" s="275">
        <v>45070</v>
      </c>
      <c r="E1726" s="275">
        <v>45070</v>
      </c>
      <c r="F1726" s="139">
        <f t="shared" si="105"/>
        <v>8</v>
      </c>
      <c r="G1726" s="140">
        <v>64.91</v>
      </c>
      <c r="H1726" s="141">
        <f t="shared" si="106"/>
        <v>5.1012026954390107E-7</v>
      </c>
      <c r="I1726" s="142">
        <f t="shared" si="107"/>
        <v>4.0809621563512086E-6</v>
      </c>
    </row>
    <row r="1727" spans="1:9">
      <c r="A1727" s="143">
        <f t="shared" si="104"/>
        <v>1720</v>
      </c>
      <c r="B1727" s="138" t="s">
        <v>98</v>
      </c>
      <c r="C1727" s="275">
        <v>45239</v>
      </c>
      <c r="D1727" s="275">
        <v>45273</v>
      </c>
      <c r="E1727" s="275">
        <v>45273</v>
      </c>
      <c r="F1727" s="139">
        <f t="shared" si="105"/>
        <v>34</v>
      </c>
      <c r="G1727" s="140">
        <v>208.28</v>
      </c>
      <c r="H1727" s="141">
        <f t="shared" si="106"/>
        <v>1.6368487096072057E-6</v>
      </c>
      <c r="I1727" s="142">
        <f t="shared" si="107"/>
        <v>5.5652856126644995E-5</v>
      </c>
    </row>
    <row r="1728" spans="1:9">
      <c r="A1728" s="143">
        <f t="shared" si="104"/>
        <v>1721</v>
      </c>
      <c r="B1728" s="138" t="s">
        <v>98</v>
      </c>
      <c r="C1728" s="275">
        <v>45237</v>
      </c>
      <c r="D1728" s="275">
        <v>45376</v>
      </c>
      <c r="E1728" s="275">
        <v>45376</v>
      </c>
      <c r="F1728" s="139">
        <f t="shared" si="105"/>
        <v>139</v>
      </c>
      <c r="G1728" s="140">
        <v>327.60000000000002</v>
      </c>
      <c r="H1728" s="141">
        <f t="shared" si="106"/>
        <v>2.574570949046095E-6</v>
      </c>
      <c r="I1728" s="142">
        <f t="shared" si="107"/>
        <v>3.5786536191740719E-4</v>
      </c>
    </row>
    <row r="1729" spans="1:9">
      <c r="A1729" s="143">
        <f t="shared" si="104"/>
        <v>1722</v>
      </c>
      <c r="B1729" s="138" t="s">
        <v>98</v>
      </c>
      <c r="C1729" s="275">
        <v>44991</v>
      </c>
      <c r="D1729" s="275">
        <v>44999</v>
      </c>
      <c r="E1729" s="275">
        <v>44999</v>
      </c>
      <c r="F1729" s="139">
        <f t="shared" si="105"/>
        <v>8</v>
      </c>
      <c r="G1729" s="140">
        <v>5287.07</v>
      </c>
      <c r="H1729" s="141">
        <f t="shared" si="106"/>
        <v>4.1550478716645711E-5</v>
      </c>
      <c r="I1729" s="142">
        <f t="shared" si="107"/>
        <v>3.3240382973316569E-4</v>
      </c>
    </row>
    <row r="1730" spans="1:9">
      <c r="A1730" s="143">
        <f t="shared" si="104"/>
        <v>1723</v>
      </c>
      <c r="B1730" s="138" t="s">
        <v>98</v>
      </c>
      <c r="C1730" s="275">
        <v>44957</v>
      </c>
      <c r="D1730" s="275">
        <v>44965</v>
      </c>
      <c r="E1730" s="275">
        <v>44965</v>
      </c>
      <c r="F1730" s="139">
        <f t="shared" si="105"/>
        <v>8</v>
      </c>
      <c r="G1730" s="140">
        <v>90.94</v>
      </c>
      <c r="H1730" s="141">
        <f t="shared" si="106"/>
        <v>7.1468706381639755E-7</v>
      </c>
      <c r="I1730" s="142">
        <f t="shared" si="107"/>
        <v>5.7174965105311804E-6</v>
      </c>
    </row>
    <row r="1731" spans="1:9">
      <c r="A1731" s="143">
        <f t="shared" si="104"/>
        <v>1724</v>
      </c>
      <c r="B1731" s="138" t="s">
        <v>98</v>
      </c>
      <c r="C1731" s="275">
        <v>44969</v>
      </c>
      <c r="D1731" s="275">
        <v>44973</v>
      </c>
      <c r="E1731" s="275">
        <v>44973</v>
      </c>
      <c r="F1731" s="139">
        <f t="shared" si="105"/>
        <v>4</v>
      </c>
      <c r="G1731" s="140">
        <v>2382.67</v>
      </c>
      <c r="H1731" s="141">
        <f t="shared" si="106"/>
        <v>1.8725131145188213E-5</v>
      </c>
      <c r="I1731" s="142">
        <f t="shared" si="107"/>
        <v>7.4900524580752851E-5</v>
      </c>
    </row>
    <row r="1732" spans="1:9">
      <c r="A1732" s="143">
        <f t="shared" si="104"/>
        <v>1725</v>
      </c>
      <c r="B1732" s="138" t="s">
        <v>98</v>
      </c>
      <c r="C1732" s="275">
        <v>45002</v>
      </c>
      <c r="D1732" s="275">
        <v>45012</v>
      </c>
      <c r="E1732" s="275">
        <v>45012</v>
      </c>
      <c r="F1732" s="139">
        <f t="shared" si="105"/>
        <v>10</v>
      </c>
      <c r="G1732" s="140">
        <v>85.84</v>
      </c>
      <c r="H1732" s="141">
        <f t="shared" si="106"/>
        <v>6.7460674684406831E-7</v>
      </c>
      <c r="I1732" s="142">
        <f t="shared" si="107"/>
        <v>6.7460674684406831E-6</v>
      </c>
    </row>
    <row r="1733" spans="1:9">
      <c r="A1733" s="143">
        <f t="shared" si="104"/>
        <v>1726</v>
      </c>
      <c r="B1733" s="138" t="s">
        <v>98</v>
      </c>
      <c r="C1733" s="275">
        <v>45168</v>
      </c>
      <c r="D1733" s="275">
        <v>45176</v>
      </c>
      <c r="E1733" s="275">
        <v>45176</v>
      </c>
      <c r="F1733" s="139">
        <f t="shared" si="105"/>
        <v>8</v>
      </c>
      <c r="G1733" s="140">
        <v>278.74</v>
      </c>
      <c r="H1733" s="141">
        <f t="shared" si="106"/>
        <v>2.1905857946798182E-6</v>
      </c>
      <c r="I1733" s="142">
        <f t="shared" si="107"/>
        <v>1.7524686357438546E-5</v>
      </c>
    </row>
    <row r="1734" spans="1:9">
      <c r="A1734" s="143">
        <f t="shared" si="104"/>
        <v>1727</v>
      </c>
      <c r="B1734" s="138" t="s">
        <v>98</v>
      </c>
      <c r="C1734" s="275">
        <v>45146</v>
      </c>
      <c r="D1734" s="275">
        <v>45175</v>
      </c>
      <c r="E1734" s="275">
        <v>45175</v>
      </c>
      <c r="F1734" s="139">
        <f t="shared" si="105"/>
        <v>29</v>
      </c>
      <c r="G1734" s="140">
        <v>421.28</v>
      </c>
      <c r="H1734" s="141">
        <f t="shared" si="106"/>
        <v>3.310791359628018E-6</v>
      </c>
      <c r="I1734" s="142">
        <f t="shared" si="107"/>
        <v>9.6012949429212524E-5</v>
      </c>
    </row>
    <row r="1735" spans="1:9">
      <c r="A1735" s="143">
        <f t="shared" si="104"/>
        <v>1728</v>
      </c>
      <c r="B1735" s="138" t="s">
        <v>98</v>
      </c>
      <c r="C1735" s="275">
        <v>45030</v>
      </c>
      <c r="D1735" s="275">
        <v>45170</v>
      </c>
      <c r="E1735" s="275">
        <v>45170</v>
      </c>
      <c r="F1735" s="139">
        <f t="shared" si="105"/>
        <v>140</v>
      </c>
      <c r="G1735" s="140">
        <v>33.24</v>
      </c>
      <c r="H1735" s="141">
        <f t="shared" si="106"/>
        <v>2.6122936003141695E-7</v>
      </c>
      <c r="I1735" s="142">
        <f t="shared" si="107"/>
        <v>3.6572110404398373E-5</v>
      </c>
    </row>
    <row r="1736" spans="1:9">
      <c r="A1736" s="143">
        <f t="shared" ref="A1736:A1799" si="108">A1735+1</f>
        <v>1729</v>
      </c>
      <c r="B1736" s="138" t="s">
        <v>98</v>
      </c>
      <c r="C1736" s="275">
        <v>44952</v>
      </c>
      <c r="D1736" s="275">
        <v>45222</v>
      </c>
      <c r="E1736" s="275">
        <v>45222</v>
      </c>
      <c r="F1736" s="139">
        <f t="shared" ref="F1736:F1799" si="109">E1736-C1736</f>
        <v>270</v>
      </c>
      <c r="G1736" s="140">
        <v>241.51</v>
      </c>
      <c r="H1736" s="141">
        <f t="shared" ref="H1736:H1799" si="110">G1736/$G$8894</f>
        <v>1.8979994807818141E-6</v>
      </c>
      <c r="I1736" s="142">
        <f t="shared" ref="I1736:I1799" si="111">H1736*F1736</f>
        <v>5.1245985981108978E-4</v>
      </c>
    </row>
    <row r="1737" spans="1:9">
      <c r="A1737" s="143">
        <f t="shared" si="108"/>
        <v>1730</v>
      </c>
      <c r="B1737" s="138" t="s">
        <v>98</v>
      </c>
      <c r="C1737" s="275">
        <v>45266</v>
      </c>
      <c r="D1737" s="275">
        <v>45273</v>
      </c>
      <c r="E1737" s="275">
        <v>45273</v>
      </c>
      <c r="F1737" s="139">
        <f t="shared" si="109"/>
        <v>7</v>
      </c>
      <c r="G1737" s="140">
        <v>757.94</v>
      </c>
      <c r="H1737" s="141">
        <f t="shared" si="110"/>
        <v>5.956563812942604E-6</v>
      </c>
      <c r="I1737" s="142">
        <f t="shared" si="111"/>
        <v>4.1695946690598228E-5</v>
      </c>
    </row>
    <row r="1738" spans="1:9">
      <c r="A1738" s="143">
        <f t="shared" si="108"/>
        <v>1731</v>
      </c>
      <c r="B1738" s="138" t="s">
        <v>98</v>
      </c>
      <c r="C1738" s="275">
        <v>45109</v>
      </c>
      <c r="D1738" s="275">
        <v>45113</v>
      </c>
      <c r="E1738" s="275">
        <v>45113</v>
      </c>
      <c r="F1738" s="139">
        <f t="shared" si="109"/>
        <v>4</v>
      </c>
      <c r="G1738" s="140">
        <v>4035.63</v>
      </c>
      <c r="H1738" s="141">
        <f t="shared" si="110"/>
        <v>3.1715554820204188E-5</v>
      </c>
      <c r="I1738" s="142">
        <f t="shared" si="111"/>
        <v>1.2686221928081675E-4</v>
      </c>
    </row>
    <row r="1739" spans="1:9">
      <c r="A1739" s="143">
        <f t="shared" si="108"/>
        <v>1732</v>
      </c>
      <c r="B1739" s="138" t="s">
        <v>98</v>
      </c>
      <c r="C1739" s="275">
        <v>45290</v>
      </c>
      <c r="D1739" s="275">
        <v>45392</v>
      </c>
      <c r="E1739" s="275">
        <v>45392</v>
      </c>
      <c r="F1739" s="139">
        <f t="shared" si="109"/>
        <v>102</v>
      </c>
      <c r="G1739" s="140">
        <v>461.87</v>
      </c>
      <c r="H1739" s="141">
        <f t="shared" si="110"/>
        <v>3.6297835294136746E-6</v>
      </c>
      <c r="I1739" s="142">
        <f t="shared" si="111"/>
        <v>3.7023792000019483E-4</v>
      </c>
    </row>
    <row r="1740" spans="1:9">
      <c r="A1740" s="143">
        <f t="shared" si="108"/>
        <v>1733</v>
      </c>
      <c r="B1740" s="138" t="s">
        <v>98</v>
      </c>
      <c r="C1740" s="275">
        <v>44966</v>
      </c>
      <c r="D1740" s="275">
        <v>44966</v>
      </c>
      <c r="E1740" s="275">
        <v>44966</v>
      </c>
      <c r="F1740" s="139">
        <f t="shared" si="109"/>
        <v>0</v>
      </c>
      <c r="G1740" s="140">
        <v>5346.14</v>
      </c>
      <c r="H1740" s="141">
        <f t="shared" si="110"/>
        <v>4.2014703093813457E-5</v>
      </c>
      <c r="I1740" s="142">
        <f t="shared" si="111"/>
        <v>0</v>
      </c>
    </row>
    <row r="1741" spans="1:9">
      <c r="A1741" s="143">
        <f t="shared" si="108"/>
        <v>1734</v>
      </c>
      <c r="B1741" s="138" t="s">
        <v>98</v>
      </c>
      <c r="C1741" s="275">
        <v>45051</v>
      </c>
      <c r="D1741" s="275">
        <v>45051</v>
      </c>
      <c r="E1741" s="275">
        <v>45051</v>
      </c>
      <c r="F1741" s="139">
        <f t="shared" si="109"/>
        <v>0</v>
      </c>
      <c r="G1741" s="140">
        <v>34.799999999999997</v>
      </c>
      <c r="H1741" s="141">
        <f t="shared" si="110"/>
        <v>2.7348922169354118E-7</v>
      </c>
      <c r="I1741" s="142">
        <f t="shared" si="111"/>
        <v>0</v>
      </c>
    </row>
    <row r="1742" spans="1:9">
      <c r="A1742" s="143">
        <f t="shared" si="108"/>
        <v>1735</v>
      </c>
      <c r="B1742" s="138" t="s">
        <v>98</v>
      </c>
      <c r="C1742" s="275">
        <v>45037</v>
      </c>
      <c r="D1742" s="275">
        <v>45069</v>
      </c>
      <c r="E1742" s="275">
        <v>45069</v>
      </c>
      <c r="F1742" s="139">
        <f t="shared" si="109"/>
        <v>32</v>
      </c>
      <c r="G1742" s="140">
        <v>147.22</v>
      </c>
      <c r="H1742" s="141">
        <f t="shared" si="110"/>
        <v>1.1569851499345729E-6</v>
      </c>
      <c r="I1742" s="142">
        <f t="shared" si="111"/>
        <v>3.7023524797906332E-5</v>
      </c>
    </row>
    <row r="1743" spans="1:9">
      <c r="A1743" s="143">
        <f t="shared" si="108"/>
        <v>1736</v>
      </c>
      <c r="B1743" s="138" t="s">
        <v>98</v>
      </c>
      <c r="C1743" s="275">
        <v>45167</v>
      </c>
      <c r="D1743" s="275">
        <v>45175</v>
      </c>
      <c r="E1743" s="275">
        <v>45175</v>
      </c>
      <c r="F1743" s="139">
        <f t="shared" si="109"/>
        <v>8</v>
      </c>
      <c r="G1743" s="140">
        <v>900.44</v>
      </c>
      <c r="H1743" s="141">
        <f t="shared" si="110"/>
        <v>7.0764550224635706E-6</v>
      </c>
      <c r="I1743" s="142">
        <f t="shared" si="111"/>
        <v>5.6611640179708565E-5</v>
      </c>
    </row>
    <row r="1744" spans="1:9">
      <c r="A1744" s="143">
        <f t="shared" si="108"/>
        <v>1737</v>
      </c>
      <c r="B1744" s="138" t="s">
        <v>98</v>
      </c>
      <c r="C1744" s="275">
        <v>45183</v>
      </c>
      <c r="D1744" s="275">
        <v>45225</v>
      </c>
      <c r="E1744" s="275">
        <v>45225</v>
      </c>
      <c r="F1744" s="139">
        <f t="shared" si="109"/>
        <v>42</v>
      </c>
      <c r="G1744" s="140">
        <v>191.03</v>
      </c>
      <c r="H1744" s="141">
        <f t="shared" si="110"/>
        <v>1.5012829316125625E-6</v>
      </c>
      <c r="I1744" s="142">
        <f t="shared" si="111"/>
        <v>6.3053883127727625E-5</v>
      </c>
    </row>
    <row r="1745" spans="1:9">
      <c r="A1745" s="143">
        <f t="shared" si="108"/>
        <v>1738</v>
      </c>
      <c r="B1745" s="138" t="s">
        <v>98</v>
      </c>
      <c r="C1745" s="275">
        <v>45030</v>
      </c>
      <c r="D1745" s="275">
        <v>45252</v>
      </c>
      <c r="E1745" s="275">
        <v>45252</v>
      </c>
      <c r="F1745" s="139">
        <f t="shared" si="109"/>
        <v>222</v>
      </c>
      <c r="G1745" s="140">
        <v>1877.78</v>
      </c>
      <c r="H1745" s="141">
        <f t="shared" si="110"/>
        <v>1.4757258353784419E-5</v>
      </c>
      <c r="I1745" s="142">
        <f t="shared" si="111"/>
        <v>3.2761113545401411E-3</v>
      </c>
    </row>
    <row r="1746" spans="1:9">
      <c r="A1746" s="143">
        <f t="shared" si="108"/>
        <v>1739</v>
      </c>
      <c r="B1746" s="138" t="s">
        <v>98</v>
      </c>
      <c r="C1746" s="275">
        <v>45182</v>
      </c>
      <c r="D1746" s="275">
        <v>45194</v>
      </c>
      <c r="E1746" s="275">
        <v>45194</v>
      </c>
      <c r="F1746" s="139">
        <f t="shared" si="109"/>
        <v>12</v>
      </c>
      <c r="G1746" s="140">
        <v>60.08</v>
      </c>
      <c r="H1746" s="141">
        <f t="shared" si="110"/>
        <v>4.72161851705401E-7</v>
      </c>
      <c r="I1746" s="142">
        <f t="shared" si="111"/>
        <v>5.6659422204648115E-6</v>
      </c>
    </row>
    <row r="1747" spans="1:9">
      <c r="A1747" s="143">
        <f t="shared" si="108"/>
        <v>1740</v>
      </c>
      <c r="B1747" s="138" t="s">
        <v>98</v>
      </c>
      <c r="C1747" s="275">
        <v>44996</v>
      </c>
      <c r="D1747" s="275">
        <v>44998</v>
      </c>
      <c r="E1747" s="275">
        <v>44998</v>
      </c>
      <c r="F1747" s="139">
        <f t="shared" si="109"/>
        <v>2</v>
      </c>
      <c r="G1747" s="140">
        <v>582.61</v>
      </c>
      <c r="H1747" s="141">
        <f t="shared" si="110"/>
        <v>4.5786653865193687E-6</v>
      </c>
      <c r="I1747" s="142">
        <f t="shared" si="111"/>
        <v>9.1573307730387375E-6</v>
      </c>
    </row>
    <row r="1748" spans="1:9">
      <c r="A1748" s="143">
        <f t="shared" si="108"/>
        <v>1741</v>
      </c>
      <c r="B1748" s="138" t="s">
        <v>98</v>
      </c>
      <c r="C1748" s="275">
        <v>45265</v>
      </c>
      <c r="D1748" s="275">
        <v>45265</v>
      </c>
      <c r="E1748" s="275">
        <v>45265</v>
      </c>
      <c r="F1748" s="139">
        <f t="shared" si="109"/>
        <v>0</v>
      </c>
      <c r="G1748" s="140">
        <v>2250.0300000000002</v>
      </c>
      <c r="H1748" s="141">
        <f t="shared" si="110"/>
        <v>1.7682728548480419E-5</v>
      </c>
      <c r="I1748" s="142">
        <f t="shared" si="111"/>
        <v>0</v>
      </c>
    </row>
    <row r="1749" spans="1:9">
      <c r="A1749" s="143">
        <f t="shared" si="108"/>
        <v>1742</v>
      </c>
      <c r="B1749" s="138" t="s">
        <v>98</v>
      </c>
      <c r="C1749" s="275">
        <v>44970</v>
      </c>
      <c r="D1749" s="275">
        <v>44981</v>
      </c>
      <c r="E1749" s="275">
        <v>44981</v>
      </c>
      <c r="F1749" s="139">
        <f t="shared" si="109"/>
        <v>11</v>
      </c>
      <c r="G1749" s="140">
        <v>7801.64</v>
      </c>
      <c r="H1749" s="141">
        <f t="shared" si="110"/>
        <v>6.1312196883137897E-5</v>
      </c>
      <c r="I1749" s="142">
        <f t="shared" si="111"/>
        <v>6.7443416571451688E-4</v>
      </c>
    </row>
    <row r="1750" spans="1:9">
      <c r="A1750" s="143">
        <f t="shared" si="108"/>
        <v>1743</v>
      </c>
      <c r="B1750" s="138" t="s">
        <v>98</v>
      </c>
      <c r="C1750" s="275">
        <v>45034</v>
      </c>
      <c r="D1750" s="275">
        <v>45042</v>
      </c>
      <c r="E1750" s="275">
        <v>45042</v>
      </c>
      <c r="F1750" s="139">
        <f t="shared" si="109"/>
        <v>8</v>
      </c>
      <c r="G1750" s="140">
        <v>42.53</v>
      </c>
      <c r="H1750" s="141">
        <f t="shared" si="110"/>
        <v>3.342384080065031E-7</v>
      </c>
      <c r="I1750" s="142">
        <f t="shared" si="111"/>
        <v>2.6739072640520248E-6</v>
      </c>
    </row>
    <row r="1751" spans="1:9">
      <c r="A1751" s="143">
        <f t="shared" si="108"/>
        <v>1744</v>
      </c>
      <c r="B1751" s="138" t="s">
        <v>98</v>
      </c>
      <c r="C1751" s="275">
        <v>45225</v>
      </c>
      <c r="D1751" s="275">
        <v>45281</v>
      </c>
      <c r="E1751" s="275">
        <v>45281</v>
      </c>
      <c r="F1751" s="139">
        <f t="shared" si="109"/>
        <v>56</v>
      </c>
      <c r="G1751" s="140">
        <v>68.319999999999993</v>
      </c>
      <c r="H1751" s="141">
        <f t="shared" si="110"/>
        <v>5.369190697155958E-7</v>
      </c>
      <c r="I1751" s="142">
        <f t="shared" si="111"/>
        <v>3.0067467904073365E-5</v>
      </c>
    </row>
    <row r="1752" spans="1:9">
      <c r="A1752" s="143">
        <f t="shared" si="108"/>
        <v>1745</v>
      </c>
      <c r="B1752" s="138" t="s">
        <v>98</v>
      </c>
      <c r="C1752" s="275">
        <v>45051</v>
      </c>
      <c r="D1752" s="275">
        <v>45112</v>
      </c>
      <c r="E1752" s="275">
        <v>45112</v>
      </c>
      <c r="F1752" s="139">
        <f t="shared" si="109"/>
        <v>61</v>
      </c>
      <c r="G1752" s="140">
        <v>23.19</v>
      </c>
      <c r="H1752" s="141">
        <f t="shared" si="110"/>
        <v>1.8224755893888564E-7</v>
      </c>
      <c r="I1752" s="142">
        <f t="shared" si="111"/>
        <v>1.1117101095272025E-5</v>
      </c>
    </row>
    <row r="1753" spans="1:9">
      <c r="A1753" s="143">
        <f t="shared" si="108"/>
        <v>1746</v>
      </c>
      <c r="B1753" s="138" t="s">
        <v>98</v>
      </c>
      <c r="C1753" s="275">
        <v>44955</v>
      </c>
      <c r="D1753" s="275">
        <v>44981</v>
      </c>
      <c r="E1753" s="275">
        <v>44981</v>
      </c>
      <c r="F1753" s="139">
        <f t="shared" si="109"/>
        <v>26</v>
      </c>
      <c r="G1753" s="140">
        <v>77.98</v>
      </c>
      <c r="H1753" s="141">
        <f t="shared" si="110"/>
        <v>6.1283590539259606E-7</v>
      </c>
      <c r="I1753" s="142">
        <f t="shared" si="111"/>
        <v>1.5933733540207497E-5</v>
      </c>
    </row>
    <row r="1754" spans="1:9">
      <c r="A1754" s="143">
        <f t="shared" si="108"/>
        <v>1747</v>
      </c>
      <c r="B1754" s="138" t="s">
        <v>98</v>
      </c>
      <c r="C1754" s="275">
        <v>45214</v>
      </c>
      <c r="D1754" s="275">
        <v>45271</v>
      </c>
      <c r="E1754" s="275">
        <v>45271</v>
      </c>
      <c r="F1754" s="139">
        <f t="shared" si="109"/>
        <v>57</v>
      </c>
      <c r="G1754" s="140">
        <v>18.02</v>
      </c>
      <c r="H1754" s="141">
        <f t="shared" si="110"/>
        <v>1.416171199688969E-7</v>
      </c>
      <c r="I1754" s="142">
        <f t="shared" si="111"/>
        <v>8.0721758382271236E-6</v>
      </c>
    </row>
    <row r="1755" spans="1:9">
      <c r="A1755" s="143">
        <f t="shared" si="108"/>
        <v>1748</v>
      </c>
      <c r="B1755" s="138" t="s">
        <v>98</v>
      </c>
      <c r="C1755" s="275">
        <v>44956</v>
      </c>
      <c r="D1755" s="275">
        <v>45026</v>
      </c>
      <c r="E1755" s="275">
        <v>45026</v>
      </c>
      <c r="F1755" s="139">
        <f t="shared" si="109"/>
        <v>70</v>
      </c>
      <c r="G1755" s="140">
        <v>335.75</v>
      </c>
      <c r="H1755" s="141">
        <f t="shared" si="110"/>
        <v>2.6386208673450131E-6</v>
      </c>
      <c r="I1755" s="142">
        <f t="shared" si="111"/>
        <v>1.8470346071415092E-4</v>
      </c>
    </row>
    <row r="1756" spans="1:9">
      <c r="A1756" s="143">
        <f t="shared" si="108"/>
        <v>1749</v>
      </c>
      <c r="B1756" s="138" t="s">
        <v>98</v>
      </c>
      <c r="C1756" s="275">
        <v>45085</v>
      </c>
      <c r="D1756" s="275">
        <v>45085</v>
      </c>
      <c r="E1756" s="275">
        <v>45085</v>
      </c>
      <c r="F1756" s="139">
        <f t="shared" si="109"/>
        <v>0</v>
      </c>
      <c r="G1756" s="140">
        <v>30.72</v>
      </c>
      <c r="H1756" s="141">
        <f t="shared" si="110"/>
        <v>2.4142496811567772E-7</v>
      </c>
      <c r="I1756" s="142">
        <f t="shared" si="111"/>
        <v>0</v>
      </c>
    </row>
    <row r="1757" spans="1:9">
      <c r="A1757" s="143">
        <f t="shared" si="108"/>
        <v>1750</v>
      </c>
      <c r="B1757" s="138" t="s">
        <v>98</v>
      </c>
      <c r="C1757" s="275">
        <v>44997</v>
      </c>
      <c r="D1757" s="275">
        <v>44998</v>
      </c>
      <c r="E1757" s="275">
        <v>44998</v>
      </c>
      <c r="F1757" s="139">
        <f t="shared" si="109"/>
        <v>1</v>
      </c>
      <c r="G1757" s="140">
        <v>32.659999999999997</v>
      </c>
      <c r="H1757" s="141">
        <f t="shared" si="110"/>
        <v>2.5667120633652456E-7</v>
      </c>
      <c r="I1757" s="142">
        <f t="shared" si="111"/>
        <v>2.5667120633652456E-7</v>
      </c>
    </row>
    <row r="1758" spans="1:9">
      <c r="A1758" s="143">
        <f t="shared" si="108"/>
        <v>1751</v>
      </c>
      <c r="B1758" s="138" t="s">
        <v>98</v>
      </c>
      <c r="C1758" s="275">
        <v>45252</v>
      </c>
      <c r="D1758" s="275">
        <v>45287</v>
      </c>
      <c r="E1758" s="275">
        <v>45287</v>
      </c>
      <c r="F1758" s="139">
        <f t="shared" si="109"/>
        <v>35</v>
      </c>
      <c r="G1758" s="140">
        <v>419.33</v>
      </c>
      <c r="H1758" s="141">
        <f t="shared" si="110"/>
        <v>3.2954665325503628E-6</v>
      </c>
      <c r="I1758" s="142">
        <f t="shared" si="111"/>
        <v>1.153413286392627E-4</v>
      </c>
    </row>
    <row r="1759" spans="1:9">
      <c r="A1759" s="143">
        <f t="shared" si="108"/>
        <v>1752</v>
      </c>
      <c r="B1759" s="138" t="s">
        <v>98</v>
      </c>
      <c r="C1759" s="275">
        <v>45205</v>
      </c>
      <c r="D1759" s="275">
        <v>45210</v>
      </c>
      <c r="E1759" s="275">
        <v>45210</v>
      </c>
      <c r="F1759" s="139">
        <f t="shared" si="109"/>
        <v>5</v>
      </c>
      <c r="G1759" s="140">
        <v>1213.6500000000001</v>
      </c>
      <c r="H1759" s="141">
        <f t="shared" si="110"/>
        <v>9.5379366065622492E-6</v>
      </c>
      <c r="I1759" s="142">
        <f t="shared" si="111"/>
        <v>4.7689683032811243E-5</v>
      </c>
    </row>
    <row r="1760" spans="1:9">
      <c r="A1760" s="143">
        <f t="shared" si="108"/>
        <v>1753</v>
      </c>
      <c r="B1760" s="138" t="s">
        <v>98</v>
      </c>
      <c r="C1760" s="275">
        <v>45235</v>
      </c>
      <c r="D1760" s="275">
        <v>45239</v>
      </c>
      <c r="E1760" s="275">
        <v>45239</v>
      </c>
      <c r="F1760" s="139">
        <f t="shared" si="109"/>
        <v>4</v>
      </c>
      <c r="G1760" s="140">
        <v>34.049999999999997</v>
      </c>
      <c r="H1760" s="141">
        <f t="shared" si="110"/>
        <v>2.6759505743290451E-7</v>
      </c>
      <c r="I1760" s="142">
        <f t="shared" si="111"/>
        <v>1.0703802297316181E-6</v>
      </c>
    </row>
    <row r="1761" spans="1:9">
      <c r="A1761" s="143">
        <f t="shared" si="108"/>
        <v>1754</v>
      </c>
      <c r="B1761" s="138" t="s">
        <v>98</v>
      </c>
      <c r="C1761" s="275">
        <v>45182</v>
      </c>
      <c r="D1761" s="275">
        <v>45204</v>
      </c>
      <c r="E1761" s="275">
        <v>45204</v>
      </c>
      <c r="F1761" s="139">
        <f t="shared" si="109"/>
        <v>22</v>
      </c>
      <c r="G1761" s="140">
        <v>127.49</v>
      </c>
      <c r="H1761" s="141">
        <f t="shared" si="110"/>
        <v>1.0019293354514242E-6</v>
      </c>
      <c r="I1761" s="142">
        <f t="shared" si="111"/>
        <v>2.2042445379931334E-5</v>
      </c>
    </row>
    <row r="1762" spans="1:9">
      <c r="A1762" s="143">
        <f t="shared" si="108"/>
        <v>1755</v>
      </c>
      <c r="B1762" s="138" t="s">
        <v>98</v>
      </c>
      <c r="C1762" s="275">
        <v>45002</v>
      </c>
      <c r="D1762" s="275">
        <v>45007</v>
      </c>
      <c r="E1762" s="275">
        <v>45007</v>
      </c>
      <c r="F1762" s="139">
        <f t="shared" si="109"/>
        <v>5</v>
      </c>
      <c r="G1762" s="140">
        <v>4571.84</v>
      </c>
      <c r="H1762" s="141">
        <f t="shared" si="110"/>
        <v>3.5929567911132164E-5</v>
      </c>
      <c r="I1762" s="142">
        <f t="shared" si="111"/>
        <v>1.7964783955566081E-4</v>
      </c>
    </row>
    <row r="1763" spans="1:9">
      <c r="A1763" s="143">
        <f t="shared" si="108"/>
        <v>1756</v>
      </c>
      <c r="B1763" s="138" t="s">
        <v>98</v>
      </c>
      <c r="C1763" s="275">
        <v>45036</v>
      </c>
      <c r="D1763" s="275">
        <v>45043</v>
      </c>
      <c r="E1763" s="275">
        <v>45043</v>
      </c>
      <c r="F1763" s="139">
        <f t="shared" si="109"/>
        <v>7</v>
      </c>
      <c r="G1763" s="140">
        <v>3429.11</v>
      </c>
      <c r="H1763" s="141">
        <f t="shared" si="110"/>
        <v>2.6948983477055721E-5</v>
      </c>
      <c r="I1763" s="142">
        <f t="shared" si="111"/>
        <v>1.8864288433939006E-4</v>
      </c>
    </row>
    <row r="1764" spans="1:9">
      <c r="A1764" s="143">
        <f t="shared" si="108"/>
        <v>1757</v>
      </c>
      <c r="B1764" s="138" t="s">
        <v>98</v>
      </c>
      <c r="C1764" s="275">
        <v>45012</v>
      </c>
      <c r="D1764" s="275">
        <v>45026</v>
      </c>
      <c r="E1764" s="275">
        <v>45026</v>
      </c>
      <c r="F1764" s="139">
        <f t="shared" si="109"/>
        <v>14</v>
      </c>
      <c r="G1764" s="140">
        <v>86.14</v>
      </c>
      <c r="H1764" s="141">
        <f t="shared" si="110"/>
        <v>6.7696441254832298E-7</v>
      </c>
      <c r="I1764" s="142">
        <f t="shared" si="111"/>
        <v>9.4775017756765215E-6</v>
      </c>
    </row>
    <row r="1765" spans="1:9">
      <c r="A1765" s="143">
        <f t="shared" si="108"/>
        <v>1758</v>
      </c>
      <c r="B1765" s="138" t="s">
        <v>98</v>
      </c>
      <c r="C1765" s="275">
        <v>45212</v>
      </c>
      <c r="D1765" s="275">
        <v>45245</v>
      </c>
      <c r="E1765" s="275">
        <v>45245</v>
      </c>
      <c r="F1765" s="139">
        <f t="shared" si="109"/>
        <v>33</v>
      </c>
      <c r="G1765" s="140">
        <v>940.92</v>
      </c>
      <c r="H1765" s="141">
        <f t="shared" si="110"/>
        <v>7.3945827148243325E-6</v>
      </c>
      <c r="I1765" s="142">
        <f t="shared" si="111"/>
        <v>2.4402122958920298E-4</v>
      </c>
    </row>
    <row r="1766" spans="1:9">
      <c r="A1766" s="143">
        <f t="shared" si="108"/>
        <v>1759</v>
      </c>
      <c r="B1766" s="138" t="s">
        <v>98</v>
      </c>
      <c r="C1766" s="275">
        <v>45216</v>
      </c>
      <c r="D1766" s="275">
        <v>45224</v>
      </c>
      <c r="E1766" s="275">
        <v>45224</v>
      </c>
      <c r="F1766" s="139">
        <f t="shared" si="109"/>
        <v>8</v>
      </c>
      <c r="G1766" s="140">
        <v>577.66</v>
      </c>
      <c r="H1766" s="141">
        <f t="shared" si="110"/>
        <v>4.5397639023991667E-6</v>
      </c>
      <c r="I1766" s="142">
        <f t="shared" si="111"/>
        <v>3.6318111219193333E-5</v>
      </c>
    </row>
    <row r="1767" spans="1:9">
      <c r="A1767" s="143">
        <f t="shared" si="108"/>
        <v>1760</v>
      </c>
      <c r="B1767" s="138" t="s">
        <v>98</v>
      </c>
      <c r="C1767" s="275">
        <v>45190</v>
      </c>
      <c r="D1767" s="275">
        <v>45196</v>
      </c>
      <c r="E1767" s="275">
        <v>45196</v>
      </c>
      <c r="F1767" s="139">
        <f t="shared" si="109"/>
        <v>6</v>
      </c>
      <c r="G1767" s="140">
        <v>223.08</v>
      </c>
      <c r="H1767" s="141">
        <f t="shared" si="110"/>
        <v>1.7531602176837693E-6</v>
      </c>
      <c r="I1767" s="142">
        <f t="shared" si="111"/>
        <v>1.0518961306102615E-5</v>
      </c>
    </row>
    <row r="1768" spans="1:9">
      <c r="A1768" s="143">
        <f t="shared" si="108"/>
        <v>1761</v>
      </c>
      <c r="B1768" s="138" t="s">
        <v>98</v>
      </c>
      <c r="C1768" s="275">
        <v>45190</v>
      </c>
      <c r="D1768" s="275">
        <v>45194</v>
      </c>
      <c r="E1768" s="275">
        <v>45194</v>
      </c>
      <c r="F1768" s="139">
        <f t="shared" si="109"/>
        <v>4</v>
      </c>
      <c r="G1768" s="140">
        <v>304.77999999999997</v>
      </c>
      <c r="H1768" s="141">
        <f t="shared" si="110"/>
        <v>2.395231177809123E-6</v>
      </c>
      <c r="I1768" s="142">
        <f t="shared" si="111"/>
        <v>9.580924711236492E-6</v>
      </c>
    </row>
    <row r="1769" spans="1:9">
      <c r="A1769" s="143">
        <f t="shared" si="108"/>
        <v>1762</v>
      </c>
      <c r="B1769" s="138" t="s">
        <v>98</v>
      </c>
      <c r="C1769" s="275">
        <v>45175</v>
      </c>
      <c r="D1769" s="275">
        <v>45196</v>
      </c>
      <c r="E1769" s="275">
        <v>45196</v>
      </c>
      <c r="F1769" s="139">
        <f t="shared" si="109"/>
        <v>21</v>
      </c>
      <c r="G1769" s="140">
        <v>2.76</v>
      </c>
      <c r="H1769" s="141">
        <f t="shared" si="110"/>
        <v>2.169052447914292E-8</v>
      </c>
      <c r="I1769" s="142">
        <f t="shared" si="111"/>
        <v>4.5550101406200132E-7</v>
      </c>
    </row>
    <row r="1770" spans="1:9">
      <c r="A1770" s="143">
        <f t="shared" si="108"/>
        <v>1763</v>
      </c>
      <c r="B1770" s="138" t="s">
        <v>98</v>
      </c>
      <c r="C1770" s="275">
        <v>45174</v>
      </c>
      <c r="D1770" s="275">
        <v>45177</v>
      </c>
      <c r="E1770" s="275">
        <v>45177</v>
      </c>
      <c r="F1770" s="139">
        <f t="shared" si="109"/>
        <v>3</v>
      </c>
      <c r="G1770" s="140">
        <v>464.7</v>
      </c>
      <c r="H1770" s="141">
        <f t="shared" si="110"/>
        <v>3.6520241758904765E-6</v>
      </c>
      <c r="I1770" s="142">
        <f t="shared" si="111"/>
        <v>1.0956072527671429E-5</v>
      </c>
    </row>
    <row r="1771" spans="1:9">
      <c r="A1771" s="143">
        <f t="shared" si="108"/>
        <v>1764</v>
      </c>
      <c r="B1771" s="138" t="s">
        <v>98</v>
      </c>
      <c r="C1771" s="275">
        <v>44964</v>
      </c>
      <c r="D1771" s="275">
        <v>44973</v>
      </c>
      <c r="E1771" s="275">
        <v>44973</v>
      </c>
      <c r="F1771" s="139">
        <f t="shared" si="109"/>
        <v>9</v>
      </c>
      <c r="G1771" s="140">
        <v>16917.3</v>
      </c>
      <c r="H1771" s="141">
        <f t="shared" si="110"/>
        <v>1.3295112672862482E-4</v>
      </c>
      <c r="I1771" s="142">
        <f t="shared" si="111"/>
        <v>1.1965601405576234E-3</v>
      </c>
    </row>
    <row r="1772" spans="1:9">
      <c r="A1772" s="143">
        <f t="shared" si="108"/>
        <v>1765</v>
      </c>
      <c r="B1772" s="138" t="s">
        <v>98</v>
      </c>
      <c r="C1772" s="275">
        <v>44957</v>
      </c>
      <c r="D1772" s="275">
        <v>44960</v>
      </c>
      <c r="E1772" s="275">
        <v>44960</v>
      </c>
      <c r="F1772" s="139">
        <f t="shared" si="109"/>
        <v>3</v>
      </c>
      <c r="G1772" s="140">
        <v>146.08000000000001</v>
      </c>
      <c r="H1772" s="141">
        <f t="shared" si="110"/>
        <v>1.1480260202584052E-6</v>
      </c>
      <c r="I1772" s="142">
        <f t="shared" si="111"/>
        <v>3.4440780607752158E-6</v>
      </c>
    </row>
    <row r="1773" spans="1:9">
      <c r="A1773" s="143">
        <f t="shared" si="108"/>
        <v>1766</v>
      </c>
      <c r="B1773" s="138" t="s">
        <v>98</v>
      </c>
      <c r="C1773" s="275">
        <v>45091</v>
      </c>
      <c r="D1773" s="275">
        <v>45091</v>
      </c>
      <c r="E1773" s="275">
        <v>45091</v>
      </c>
      <c r="F1773" s="139">
        <f t="shared" si="109"/>
        <v>0</v>
      </c>
      <c r="G1773" s="140">
        <v>4187.0600000000004</v>
      </c>
      <c r="H1773" s="141">
        <f t="shared" si="110"/>
        <v>3.2905625878855135E-5</v>
      </c>
      <c r="I1773" s="142">
        <f t="shared" si="111"/>
        <v>0</v>
      </c>
    </row>
    <row r="1774" spans="1:9">
      <c r="A1774" s="143">
        <f t="shared" si="108"/>
        <v>1767</v>
      </c>
      <c r="B1774" s="138" t="s">
        <v>98</v>
      </c>
      <c r="C1774" s="275">
        <v>45104</v>
      </c>
      <c r="D1774" s="275">
        <v>45112</v>
      </c>
      <c r="E1774" s="275">
        <v>45112</v>
      </c>
      <c r="F1774" s="139">
        <f t="shared" si="109"/>
        <v>8</v>
      </c>
      <c r="G1774" s="140">
        <v>500.88</v>
      </c>
      <c r="H1774" s="141">
        <f t="shared" si="110"/>
        <v>3.936358659823589E-6</v>
      </c>
      <c r="I1774" s="142">
        <f t="shared" si="111"/>
        <v>3.1490869278588712E-5</v>
      </c>
    </row>
    <row r="1775" spans="1:9">
      <c r="A1775" s="143">
        <f t="shared" si="108"/>
        <v>1768</v>
      </c>
      <c r="B1775" s="138" t="s">
        <v>98</v>
      </c>
      <c r="C1775" s="275">
        <v>44999</v>
      </c>
      <c r="D1775" s="275">
        <v>45054</v>
      </c>
      <c r="E1775" s="275">
        <v>45054</v>
      </c>
      <c r="F1775" s="139">
        <f t="shared" si="109"/>
        <v>55</v>
      </c>
      <c r="G1775" s="140">
        <v>4345.46</v>
      </c>
      <c r="H1775" s="141">
        <f t="shared" si="110"/>
        <v>3.4150473370701595E-5</v>
      </c>
      <c r="I1775" s="142">
        <f t="shared" si="111"/>
        <v>1.8782760353885878E-3</v>
      </c>
    </row>
    <row r="1776" spans="1:9">
      <c r="A1776" s="143">
        <f t="shared" si="108"/>
        <v>1769</v>
      </c>
      <c r="B1776" s="138" t="s">
        <v>98</v>
      </c>
      <c r="C1776" s="275">
        <v>45260</v>
      </c>
      <c r="D1776" s="275">
        <v>45271</v>
      </c>
      <c r="E1776" s="275">
        <v>45271</v>
      </c>
      <c r="F1776" s="139">
        <f t="shared" si="109"/>
        <v>11</v>
      </c>
      <c r="G1776" s="140">
        <v>2058.7399999999998</v>
      </c>
      <c r="H1776" s="141">
        <f t="shared" si="110"/>
        <v>1.6179402306590831E-5</v>
      </c>
      <c r="I1776" s="142">
        <f t="shared" si="111"/>
        <v>1.7797342537249913E-4</v>
      </c>
    </row>
    <row r="1777" spans="1:9">
      <c r="A1777" s="143">
        <f t="shared" si="108"/>
        <v>1770</v>
      </c>
      <c r="B1777" s="138" t="s">
        <v>98</v>
      </c>
      <c r="C1777" s="275">
        <v>45245</v>
      </c>
      <c r="D1777" s="275">
        <v>45390</v>
      </c>
      <c r="E1777" s="275">
        <v>45390</v>
      </c>
      <c r="F1777" s="139">
        <f t="shared" si="109"/>
        <v>145</v>
      </c>
      <c r="G1777" s="140">
        <v>60.08</v>
      </c>
      <c r="H1777" s="141">
        <f t="shared" si="110"/>
        <v>4.72161851705401E-7</v>
      </c>
      <c r="I1777" s="142">
        <f t="shared" si="111"/>
        <v>6.8463468497283148E-5</v>
      </c>
    </row>
    <row r="1778" spans="1:9">
      <c r="A1778" s="143">
        <f t="shared" si="108"/>
        <v>1771</v>
      </c>
      <c r="B1778" s="138" t="s">
        <v>98</v>
      </c>
      <c r="C1778" s="275">
        <v>44938</v>
      </c>
      <c r="D1778" s="275">
        <v>44974</v>
      </c>
      <c r="E1778" s="275">
        <v>44974</v>
      </c>
      <c r="F1778" s="139">
        <f t="shared" si="109"/>
        <v>36</v>
      </c>
      <c r="G1778" s="140">
        <v>58</v>
      </c>
      <c r="H1778" s="141">
        <f t="shared" si="110"/>
        <v>4.5581536948923532E-7</v>
      </c>
      <c r="I1778" s="142">
        <f t="shared" si="111"/>
        <v>1.6409353301612472E-5</v>
      </c>
    </row>
    <row r="1779" spans="1:9">
      <c r="A1779" s="143">
        <f t="shared" si="108"/>
        <v>1772</v>
      </c>
      <c r="B1779" s="138" t="s">
        <v>98</v>
      </c>
      <c r="C1779" s="275">
        <v>45252</v>
      </c>
      <c r="D1779" s="275">
        <v>45274</v>
      </c>
      <c r="E1779" s="275">
        <v>45274</v>
      </c>
      <c r="F1779" s="139">
        <f t="shared" si="109"/>
        <v>22</v>
      </c>
      <c r="G1779" s="140">
        <v>77.08</v>
      </c>
      <c r="H1779" s="141">
        <f t="shared" si="110"/>
        <v>6.0576290827983206E-7</v>
      </c>
      <c r="I1779" s="142">
        <f t="shared" si="111"/>
        <v>1.3326783982156304E-5</v>
      </c>
    </row>
    <row r="1780" spans="1:9">
      <c r="A1780" s="143">
        <f t="shared" si="108"/>
        <v>1773</v>
      </c>
      <c r="B1780" s="138" t="s">
        <v>98</v>
      </c>
      <c r="C1780" s="275">
        <v>44977</v>
      </c>
      <c r="D1780" s="275">
        <v>44986</v>
      </c>
      <c r="E1780" s="275">
        <v>44986</v>
      </c>
      <c r="F1780" s="139">
        <f t="shared" si="109"/>
        <v>9</v>
      </c>
      <c r="G1780" s="140">
        <v>249.59</v>
      </c>
      <c r="H1780" s="141">
        <f t="shared" si="110"/>
        <v>1.9614992770830732E-6</v>
      </c>
      <c r="I1780" s="142">
        <f t="shared" si="111"/>
        <v>1.7653493493747659E-5</v>
      </c>
    </row>
    <row r="1781" spans="1:9">
      <c r="A1781" s="143">
        <f t="shared" si="108"/>
        <v>1774</v>
      </c>
      <c r="B1781" s="138" t="s">
        <v>98</v>
      </c>
      <c r="C1781" s="275">
        <v>45047</v>
      </c>
      <c r="D1781" s="275">
        <v>45057</v>
      </c>
      <c r="E1781" s="275">
        <v>45057</v>
      </c>
      <c r="F1781" s="139">
        <f t="shared" si="109"/>
        <v>10</v>
      </c>
      <c r="G1781" s="140">
        <v>159.79</v>
      </c>
      <c r="H1781" s="141">
        <f t="shared" si="110"/>
        <v>1.2557713429428433E-6</v>
      </c>
      <c r="I1781" s="142">
        <f t="shared" si="111"/>
        <v>1.2557713429428434E-5</v>
      </c>
    </row>
    <row r="1782" spans="1:9">
      <c r="A1782" s="143">
        <f t="shared" si="108"/>
        <v>1775</v>
      </c>
      <c r="B1782" s="138" t="s">
        <v>98</v>
      </c>
      <c r="C1782" s="275">
        <v>45209</v>
      </c>
      <c r="D1782" s="275">
        <v>45212</v>
      </c>
      <c r="E1782" s="275">
        <v>45212</v>
      </c>
      <c r="F1782" s="139">
        <f t="shared" si="109"/>
        <v>3</v>
      </c>
      <c r="G1782" s="140">
        <v>359.92</v>
      </c>
      <c r="H1782" s="141">
        <f t="shared" si="110"/>
        <v>2.8285701342511306E-6</v>
      </c>
      <c r="I1782" s="142">
        <f t="shared" si="111"/>
        <v>8.4857104027533919E-6</v>
      </c>
    </row>
    <row r="1783" spans="1:9">
      <c r="A1783" s="143">
        <f t="shared" si="108"/>
        <v>1776</v>
      </c>
      <c r="B1783" s="138" t="s">
        <v>98</v>
      </c>
      <c r="C1783" s="275">
        <v>45163</v>
      </c>
      <c r="D1783" s="275">
        <v>45182</v>
      </c>
      <c r="E1783" s="275">
        <v>45182</v>
      </c>
      <c r="F1783" s="139">
        <f t="shared" si="109"/>
        <v>19</v>
      </c>
      <c r="G1783" s="140">
        <v>2241.8000000000002</v>
      </c>
      <c r="H1783" s="141">
        <f t="shared" si="110"/>
        <v>1.761804991932703E-5</v>
      </c>
      <c r="I1783" s="142">
        <f t="shared" si="111"/>
        <v>3.3474294846721358E-4</v>
      </c>
    </row>
    <row r="1784" spans="1:9">
      <c r="A1784" s="143">
        <f t="shared" si="108"/>
        <v>1777</v>
      </c>
      <c r="B1784" s="138" t="s">
        <v>98</v>
      </c>
      <c r="C1784" s="275">
        <v>45113</v>
      </c>
      <c r="D1784" s="275">
        <v>45152</v>
      </c>
      <c r="E1784" s="275">
        <v>45152</v>
      </c>
      <c r="F1784" s="139">
        <f t="shared" si="109"/>
        <v>39</v>
      </c>
      <c r="G1784" s="140">
        <v>63.14</v>
      </c>
      <c r="H1784" s="141">
        <f t="shared" si="110"/>
        <v>4.9621004188879856E-7</v>
      </c>
      <c r="I1784" s="142">
        <f t="shared" si="111"/>
        <v>1.9352191633663145E-5</v>
      </c>
    </row>
    <row r="1785" spans="1:9">
      <c r="A1785" s="143">
        <f t="shared" si="108"/>
        <v>1778</v>
      </c>
      <c r="B1785" s="138" t="s">
        <v>98</v>
      </c>
      <c r="C1785" s="275">
        <v>45229</v>
      </c>
      <c r="D1785" s="275">
        <v>45237</v>
      </c>
      <c r="E1785" s="275">
        <v>45237</v>
      </c>
      <c r="F1785" s="139">
        <f t="shared" si="109"/>
        <v>8</v>
      </c>
      <c r="G1785" s="140">
        <v>5673.8</v>
      </c>
      <c r="H1785" s="141">
        <f t="shared" si="110"/>
        <v>4.4589745576000403E-5</v>
      </c>
      <c r="I1785" s="142">
        <f t="shared" si="111"/>
        <v>3.5671796460800322E-4</v>
      </c>
    </row>
    <row r="1786" spans="1:9">
      <c r="A1786" s="143">
        <f t="shared" si="108"/>
        <v>1779</v>
      </c>
      <c r="B1786" s="138" t="s">
        <v>98</v>
      </c>
      <c r="C1786" s="275">
        <v>45083</v>
      </c>
      <c r="D1786" s="275">
        <v>45089</v>
      </c>
      <c r="E1786" s="275">
        <v>45089</v>
      </c>
      <c r="F1786" s="139">
        <f t="shared" si="109"/>
        <v>6</v>
      </c>
      <c r="G1786" s="140">
        <v>199.02</v>
      </c>
      <c r="H1786" s="141">
        <f t="shared" si="110"/>
        <v>1.5640754282025451E-6</v>
      </c>
      <c r="I1786" s="142">
        <f t="shared" si="111"/>
        <v>9.3844525692152699E-6</v>
      </c>
    </row>
    <row r="1787" spans="1:9">
      <c r="A1787" s="143">
        <f t="shared" si="108"/>
        <v>1780</v>
      </c>
      <c r="B1787" s="138" t="s">
        <v>98</v>
      </c>
      <c r="C1787" s="275">
        <v>45211</v>
      </c>
      <c r="D1787" s="275">
        <v>45252</v>
      </c>
      <c r="E1787" s="275">
        <v>45252</v>
      </c>
      <c r="F1787" s="139">
        <f t="shared" si="109"/>
        <v>41</v>
      </c>
      <c r="G1787" s="140">
        <v>83.89</v>
      </c>
      <c r="H1787" s="141">
        <f t="shared" si="110"/>
        <v>6.5928191976641292E-7</v>
      </c>
      <c r="I1787" s="142">
        <f t="shared" si="111"/>
        <v>2.7030558710422928E-5</v>
      </c>
    </row>
    <row r="1788" spans="1:9">
      <c r="A1788" s="143">
        <f t="shared" si="108"/>
        <v>1781</v>
      </c>
      <c r="B1788" s="138" t="s">
        <v>98</v>
      </c>
      <c r="C1788" s="275">
        <v>44965</v>
      </c>
      <c r="D1788" s="275">
        <v>45203</v>
      </c>
      <c r="E1788" s="275">
        <v>45203</v>
      </c>
      <c r="F1788" s="139">
        <f t="shared" si="109"/>
        <v>238</v>
      </c>
      <c r="G1788" s="140">
        <v>340.67</v>
      </c>
      <c r="H1788" s="141">
        <f t="shared" si="110"/>
        <v>2.6772865848947897E-6</v>
      </c>
      <c r="I1788" s="142">
        <f t="shared" si="111"/>
        <v>6.3719420720496E-4</v>
      </c>
    </row>
    <row r="1789" spans="1:9">
      <c r="A1789" s="143">
        <f t="shared" si="108"/>
        <v>1782</v>
      </c>
      <c r="B1789" s="138" t="s">
        <v>98</v>
      </c>
      <c r="C1789" s="275">
        <v>45167</v>
      </c>
      <c r="D1789" s="275">
        <v>45170</v>
      </c>
      <c r="E1789" s="275">
        <v>45170</v>
      </c>
      <c r="F1789" s="139">
        <f t="shared" si="109"/>
        <v>3</v>
      </c>
      <c r="G1789" s="140">
        <v>734.84</v>
      </c>
      <c r="H1789" s="141">
        <f t="shared" si="110"/>
        <v>5.7750235537149949E-6</v>
      </c>
      <c r="I1789" s="142">
        <f t="shared" si="111"/>
        <v>1.7325070661144986E-5</v>
      </c>
    </row>
    <row r="1790" spans="1:9">
      <c r="A1790" s="143">
        <f t="shared" si="108"/>
        <v>1783</v>
      </c>
      <c r="B1790" s="138" t="s">
        <v>98</v>
      </c>
      <c r="C1790" s="275">
        <v>45229</v>
      </c>
      <c r="D1790" s="275">
        <v>45247</v>
      </c>
      <c r="E1790" s="275">
        <v>45247</v>
      </c>
      <c r="F1790" s="139">
        <f t="shared" si="109"/>
        <v>18</v>
      </c>
      <c r="G1790" s="140">
        <v>284.99</v>
      </c>
      <c r="H1790" s="141">
        <f t="shared" si="110"/>
        <v>2.2397038301851238E-6</v>
      </c>
      <c r="I1790" s="142">
        <f t="shared" si="111"/>
        <v>4.0314668943332226E-5</v>
      </c>
    </row>
    <row r="1791" spans="1:9">
      <c r="A1791" s="143">
        <f t="shared" si="108"/>
        <v>1784</v>
      </c>
      <c r="B1791" s="138" t="s">
        <v>98</v>
      </c>
      <c r="C1791" s="275">
        <v>45027</v>
      </c>
      <c r="D1791" s="275">
        <v>45050</v>
      </c>
      <c r="E1791" s="275">
        <v>45050</v>
      </c>
      <c r="F1791" s="139">
        <f t="shared" si="109"/>
        <v>23</v>
      </c>
      <c r="G1791" s="140">
        <v>499.42</v>
      </c>
      <c r="H1791" s="141">
        <f t="shared" si="110"/>
        <v>3.9248846867295504E-6</v>
      </c>
      <c r="I1791" s="142">
        <f t="shared" si="111"/>
        <v>9.0272347794779663E-5</v>
      </c>
    </row>
    <row r="1792" spans="1:9">
      <c r="A1792" s="143">
        <f t="shared" si="108"/>
        <v>1785</v>
      </c>
      <c r="B1792" s="138" t="s">
        <v>98</v>
      </c>
      <c r="C1792" s="275">
        <v>45069</v>
      </c>
      <c r="D1792" s="275">
        <v>45083</v>
      </c>
      <c r="E1792" s="275">
        <v>45083</v>
      </c>
      <c r="F1792" s="139">
        <f t="shared" si="109"/>
        <v>14</v>
      </c>
      <c r="G1792" s="140">
        <v>1.93</v>
      </c>
      <c r="H1792" s="141">
        <f t="shared" si="110"/>
        <v>1.5167649364038347E-8</v>
      </c>
      <c r="I1792" s="142">
        <f t="shared" si="111"/>
        <v>2.1234709109653688E-7</v>
      </c>
    </row>
    <row r="1793" spans="1:9">
      <c r="A1793" s="143">
        <f t="shared" si="108"/>
        <v>1786</v>
      </c>
      <c r="B1793" s="138" t="s">
        <v>98</v>
      </c>
      <c r="C1793" s="275">
        <v>45103</v>
      </c>
      <c r="D1793" s="275">
        <v>45236</v>
      </c>
      <c r="E1793" s="275">
        <v>45236</v>
      </c>
      <c r="F1793" s="139">
        <f t="shared" si="109"/>
        <v>133</v>
      </c>
      <c r="G1793" s="140">
        <v>59.2</v>
      </c>
      <c r="H1793" s="141">
        <f t="shared" si="110"/>
        <v>4.6524603230625399E-7</v>
      </c>
      <c r="I1793" s="142">
        <f t="shared" si="111"/>
        <v>6.1877722296731775E-5</v>
      </c>
    </row>
    <row r="1794" spans="1:9">
      <c r="A1794" s="143">
        <f t="shared" si="108"/>
        <v>1787</v>
      </c>
      <c r="B1794" s="138" t="s">
        <v>98</v>
      </c>
      <c r="C1794" s="275">
        <v>45191</v>
      </c>
      <c r="D1794" s="275">
        <v>45231</v>
      </c>
      <c r="E1794" s="275">
        <v>45231</v>
      </c>
      <c r="F1794" s="139">
        <f t="shared" si="109"/>
        <v>40</v>
      </c>
      <c r="G1794" s="140">
        <v>60.08</v>
      </c>
      <c r="H1794" s="141">
        <f t="shared" si="110"/>
        <v>4.72161851705401E-7</v>
      </c>
      <c r="I1794" s="142">
        <f t="shared" si="111"/>
        <v>1.8886474068216041E-5</v>
      </c>
    </row>
    <row r="1795" spans="1:9">
      <c r="A1795" s="143">
        <f t="shared" si="108"/>
        <v>1788</v>
      </c>
      <c r="B1795" s="138" t="s">
        <v>98</v>
      </c>
      <c r="C1795" s="275">
        <v>45242</v>
      </c>
      <c r="D1795" s="275">
        <v>45244</v>
      </c>
      <c r="E1795" s="275">
        <v>45244</v>
      </c>
      <c r="F1795" s="139">
        <f t="shared" si="109"/>
        <v>2</v>
      </c>
      <c r="G1795" s="140">
        <v>15.97</v>
      </c>
      <c r="H1795" s="141">
        <f t="shared" si="110"/>
        <v>1.255064043231567E-7</v>
      </c>
      <c r="I1795" s="142">
        <f t="shared" si="111"/>
        <v>2.5101280864631339E-7</v>
      </c>
    </row>
    <row r="1796" spans="1:9">
      <c r="A1796" s="143">
        <f t="shared" si="108"/>
        <v>1789</v>
      </c>
      <c r="B1796" s="138" t="s">
        <v>98</v>
      </c>
      <c r="C1796" s="275">
        <v>45113</v>
      </c>
      <c r="D1796" s="275">
        <v>45134</v>
      </c>
      <c r="E1796" s="275">
        <v>45134</v>
      </c>
      <c r="F1796" s="139">
        <f t="shared" si="109"/>
        <v>21</v>
      </c>
      <c r="G1796" s="140">
        <v>16.78</v>
      </c>
      <c r="H1796" s="141">
        <f t="shared" si="110"/>
        <v>1.3187210172464428E-7</v>
      </c>
      <c r="I1796" s="142">
        <f t="shared" si="111"/>
        <v>2.7693141362175298E-6</v>
      </c>
    </row>
    <row r="1797" spans="1:9">
      <c r="A1797" s="143">
        <f t="shared" si="108"/>
        <v>1790</v>
      </c>
      <c r="B1797" s="138" t="s">
        <v>98</v>
      </c>
      <c r="C1797" s="275">
        <v>45167</v>
      </c>
      <c r="D1797" s="275">
        <v>45176</v>
      </c>
      <c r="E1797" s="275">
        <v>45176</v>
      </c>
      <c r="F1797" s="139">
        <f t="shared" si="109"/>
        <v>9</v>
      </c>
      <c r="G1797" s="140">
        <v>237.18</v>
      </c>
      <c r="H1797" s="141">
        <f t="shared" si="110"/>
        <v>1.8639705057837385E-6</v>
      </c>
      <c r="I1797" s="142">
        <f t="shared" si="111"/>
        <v>1.6775734552053648E-5</v>
      </c>
    </row>
    <row r="1798" spans="1:9">
      <c r="A1798" s="143">
        <f t="shared" si="108"/>
        <v>1791</v>
      </c>
      <c r="B1798" s="138" t="s">
        <v>98</v>
      </c>
      <c r="C1798" s="275">
        <v>45083</v>
      </c>
      <c r="D1798" s="275">
        <v>45090</v>
      </c>
      <c r="E1798" s="275">
        <v>45090</v>
      </c>
      <c r="F1798" s="139">
        <f t="shared" si="109"/>
        <v>7</v>
      </c>
      <c r="G1798" s="140">
        <v>500.95</v>
      </c>
      <c r="H1798" s="141">
        <f t="shared" si="110"/>
        <v>3.9369087818212483E-6</v>
      </c>
      <c r="I1798" s="142">
        <f t="shared" si="111"/>
        <v>2.7558361472748739E-5</v>
      </c>
    </row>
    <row r="1799" spans="1:9">
      <c r="A1799" s="143">
        <f t="shared" si="108"/>
        <v>1792</v>
      </c>
      <c r="B1799" s="138" t="s">
        <v>98</v>
      </c>
      <c r="C1799" s="275">
        <v>45122</v>
      </c>
      <c r="D1799" s="275">
        <v>45132</v>
      </c>
      <c r="E1799" s="275">
        <v>45132</v>
      </c>
      <c r="F1799" s="139">
        <f t="shared" si="109"/>
        <v>10</v>
      </c>
      <c r="G1799" s="140">
        <v>4347.24</v>
      </c>
      <c r="H1799" s="141">
        <f t="shared" si="110"/>
        <v>3.4164462187213503E-5</v>
      </c>
      <c r="I1799" s="142">
        <f t="shared" si="111"/>
        <v>3.4164462187213506E-4</v>
      </c>
    </row>
    <row r="1800" spans="1:9">
      <c r="A1800" s="143">
        <f t="shared" ref="A1800:A1863" si="112">A1799+1</f>
        <v>1793</v>
      </c>
      <c r="B1800" s="138" t="s">
        <v>98</v>
      </c>
      <c r="C1800" s="275">
        <v>45021</v>
      </c>
      <c r="D1800" s="275">
        <v>45233</v>
      </c>
      <c r="E1800" s="275">
        <v>45233</v>
      </c>
      <c r="F1800" s="139">
        <f t="shared" ref="F1800:F1863" si="113">E1800-C1800</f>
        <v>212</v>
      </c>
      <c r="G1800" s="140">
        <v>223.16</v>
      </c>
      <c r="H1800" s="141">
        <f t="shared" ref="H1800:H1863" si="114">G1800/$G$8894</f>
        <v>1.753788928538237E-6</v>
      </c>
      <c r="I1800" s="142">
        <f t="shared" ref="I1800:I1863" si="115">H1800*F1800</f>
        <v>3.7180325285010623E-4</v>
      </c>
    </row>
    <row r="1801" spans="1:9">
      <c r="A1801" s="143">
        <f t="shared" si="112"/>
        <v>1794</v>
      </c>
      <c r="B1801" s="138" t="s">
        <v>98</v>
      </c>
      <c r="C1801" s="275">
        <v>44942</v>
      </c>
      <c r="D1801" s="275">
        <v>44942</v>
      </c>
      <c r="E1801" s="275">
        <v>44942</v>
      </c>
      <c r="F1801" s="139">
        <f t="shared" si="113"/>
        <v>0</v>
      </c>
      <c r="G1801" s="140">
        <v>7962.83</v>
      </c>
      <c r="H1801" s="141">
        <f t="shared" si="114"/>
        <v>6.2578970666033929E-5</v>
      </c>
      <c r="I1801" s="142">
        <f t="shared" si="115"/>
        <v>0</v>
      </c>
    </row>
    <row r="1802" spans="1:9">
      <c r="A1802" s="143">
        <f t="shared" si="112"/>
        <v>1795</v>
      </c>
      <c r="B1802" s="138" t="s">
        <v>98</v>
      </c>
      <c r="C1802" s="275">
        <v>45020</v>
      </c>
      <c r="D1802" s="275">
        <v>45027</v>
      </c>
      <c r="E1802" s="275">
        <v>45027</v>
      </c>
      <c r="F1802" s="139">
        <f t="shared" si="113"/>
        <v>7</v>
      </c>
      <c r="G1802" s="140">
        <v>748.71</v>
      </c>
      <c r="H1802" s="141">
        <f t="shared" si="114"/>
        <v>5.8840262981083688E-6</v>
      </c>
      <c r="I1802" s="142">
        <f t="shared" si="115"/>
        <v>4.1188184086758579E-5</v>
      </c>
    </row>
    <row r="1803" spans="1:9">
      <c r="A1803" s="143">
        <f t="shared" si="112"/>
        <v>1796</v>
      </c>
      <c r="B1803" s="138" t="s">
        <v>98</v>
      </c>
      <c r="C1803" s="275">
        <v>45084</v>
      </c>
      <c r="D1803" s="275">
        <v>45091</v>
      </c>
      <c r="E1803" s="275">
        <v>45091</v>
      </c>
      <c r="F1803" s="139">
        <f t="shared" si="113"/>
        <v>7</v>
      </c>
      <c r="G1803" s="140">
        <v>776.48</v>
      </c>
      <c r="H1803" s="141">
        <f t="shared" si="114"/>
        <v>6.1022675534655424E-6</v>
      </c>
      <c r="I1803" s="142">
        <f t="shared" si="115"/>
        <v>4.2715872874258794E-5</v>
      </c>
    </row>
    <row r="1804" spans="1:9">
      <c r="A1804" s="143">
        <f t="shared" si="112"/>
        <v>1797</v>
      </c>
      <c r="B1804" s="138" t="s">
        <v>98</v>
      </c>
      <c r="C1804" s="275">
        <v>45013</v>
      </c>
      <c r="D1804" s="275">
        <v>45026</v>
      </c>
      <c r="E1804" s="275">
        <v>45026</v>
      </c>
      <c r="F1804" s="139">
        <f t="shared" si="113"/>
        <v>13</v>
      </c>
      <c r="G1804" s="140">
        <v>13560.63</v>
      </c>
      <c r="H1804" s="141">
        <f t="shared" si="114"/>
        <v>1.065714409302898E-4</v>
      </c>
      <c r="I1804" s="142">
        <f t="shared" si="115"/>
        <v>1.3854287320937675E-3</v>
      </c>
    </row>
    <row r="1805" spans="1:9">
      <c r="A1805" s="143">
        <f t="shared" si="112"/>
        <v>1798</v>
      </c>
      <c r="B1805" s="138" t="s">
        <v>98</v>
      </c>
      <c r="C1805" s="275">
        <v>45114</v>
      </c>
      <c r="D1805" s="275">
        <v>45236</v>
      </c>
      <c r="E1805" s="275">
        <v>45236</v>
      </c>
      <c r="F1805" s="139">
        <f t="shared" si="113"/>
        <v>122</v>
      </c>
      <c r="G1805" s="140">
        <v>63.96</v>
      </c>
      <c r="H1805" s="141">
        <f t="shared" si="114"/>
        <v>5.0265432814709468E-7</v>
      </c>
      <c r="I1805" s="142">
        <f t="shared" si="115"/>
        <v>6.1323828033945551E-5</v>
      </c>
    </row>
    <row r="1806" spans="1:9">
      <c r="A1806" s="143">
        <f t="shared" si="112"/>
        <v>1799</v>
      </c>
      <c r="B1806" s="138" t="s">
        <v>98</v>
      </c>
      <c r="C1806" s="275">
        <v>45091</v>
      </c>
      <c r="D1806" s="275">
        <v>45128</v>
      </c>
      <c r="E1806" s="275">
        <v>45128</v>
      </c>
      <c r="F1806" s="139">
        <f t="shared" si="113"/>
        <v>37</v>
      </c>
      <c r="G1806" s="140">
        <v>193.36</v>
      </c>
      <c r="H1806" s="141">
        <f t="shared" si="114"/>
        <v>1.5195941352489405E-6</v>
      </c>
      <c r="I1806" s="142">
        <f t="shared" si="115"/>
        <v>5.6224983004210795E-5</v>
      </c>
    </row>
    <row r="1807" spans="1:9">
      <c r="A1807" s="143">
        <f t="shared" si="112"/>
        <v>1800</v>
      </c>
      <c r="B1807" s="138" t="s">
        <v>98</v>
      </c>
      <c r="C1807" s="275">
        <v>45133</v>
      </c>
      <c r="D1807" s="275">
        <v>45139</v>
      </c>
      <c r="E1807" s="275">
        <v>45139</v>
      </c>
      <c r="F1807" s="139">
        <f t="shared" si="113"/>
        <v>6</v>
      </c>
      <c r="G1807" s="140">
        <v>137.15</v>
      </c>
      <c r="H1807" s="141">
        <f t="shared" si="114"/>
        <v>1.0778461711284246E-6</v>
      </c>
      <c r="I1807" s="142">
        <f t="shared" si="115"/>
        <v>6.4670770267705473E-6</v>
      </c>
    </row>
    <row r="1808" spans="1:9">
      <c r="A1808" s="143">
        <f t="shared" si="112"/>
        <v>1801</v>
      </c>
      <c r="B1808" s="138" t="s">
        <v>98</v>
      </c>
      <c r="C1808" s="275">
        <v>45205</v>
      </c>
      <c r="D1808" s="275">
        <v>45223</v>
      </c>
      <c r="E1808" s="275">
        <v>45223</v>
      </c>
      <c r="F1808" s="139">
        <f t="shared" si="113"/>
        <v>18</v>
      </c>
      <c r="G1808" s="140">
        <v>1067.03</v>
      </c>
      <c r="H1808" s="141">
        <f t="shared" si="114"/>
        <v>8.3856667880361847E-6</v>
      </c>
      <c r="I1808" s="142">
        <f t="shared" si="115"/>
        <v>1.5094200218465132E-4</v>
      </c>
    </row>
    <row r="1809" spans="1:9">
      <c r="A1809" s="143">
        <f t="shared" si="112"/>
        <v>1802</v>
      </c>
      <c r="B1809" s="138" t="s">
        <v>98</v>
      </c>
      <c r="C1809" s="275">
        <v>44971</v>
      </c>
      <c r="D1809" s="275">
        <v>44981</v>
      </c>
      <c r="E1809" s="275">
        <v>44981</v>
      </c>
      <c r="F1809" s="139">
        <f t="shared" si="113"/>
        <v>10</v>
      </c>
      <c r="G1809" s="140">
        <v>3452.43</v>
      </c>
      <c r="H1809" s="141">
        <f t="shared" si="114"/>
        <v>2.7132252691133114E-5</v>
      </c>
      <c r="I1809" s="142">
        <f t="shared" si="115"/>
        <v>2.7132252691133114E-4</v>
      </c>
    </row>
    <row r="1810" spans="1:9">
      <c r="A1810" s="143">
        <f t="shared" si="112"/>
        <v>1803</v>
      </c>
      <c r="B1810" s="138" t="s">
        <v>98</v>
      </c>
      <c r="C1810" s="275">
        <v>45211</v>
      </c>
      <c r="D1810" s="275">
        <v>45226</v>
      </c>
      <c r="E1810" s="275">
        <v>45226</v>
      </c>
      <c r="F1810" s="139">
        <f t="shared" si="113"/>
        <v>15</v>
      </c>
      <c r="G1810" s="140">
        <v>2171.7600000000002</v>
      </c>
      <c r="H1810" s="141">
        <f t="shared" si="114"/>
        <v>1.7067613566240375E-5</v>
      </c>
      <c r="I1810" s="142">
        <f t="shared" si="115"/>
        <v>2.5601420349360564E-4</v>
      </c>
    </row>
    <row r="1811" spans="1:9">
      <c r="A1811" s="143">
        <f t="shared" si="112"/>
        <v>1804</v>
      </c>
      <c r="B1811" s="138" t="s">
        <v>98</v>
      </c>
      <c r="C1811" s="275">
        <v>45225</v>
      </c>
      <c r="D1811" s="275">
        <v>45233</v>
      </c>
      <c r="E1811" s="275">
        <v>45233</v>
      </c>
      <c r="F1811" s="139">
        <f t="shared" si="113"/>
        <v>8</v>
      </c>
      <c r="G1811" s="140">
        <v>6000.92</v>
      </c>
      <c r="H1811" s="141">
        <f t="shared" si="114"/>
        <v>4.7160544259919687E-5</v>
      </c>
      <c r="I1811" s="142">
        <f t="shared" si="115"/>
        <v>3.772843540793575E-4</v>
      </c>
    </row>
    <row r="1812" spans="1:9">
      <c r="A1812" s="143">
        <f t="shared" si="112"/>
        <v>1805</v>
      </c>
      <c r="B1812" s="138" t="s">
        <v>98</v>
      </c>
      <c r="C1812" s="275">
        <v>44965</v>
      </c>
      <c r="D1812" s="275">
        <v>44971</v>
      </c>
      <c r="E1812" s="275">
        <v>44971</v>
      </c>
      <c r="F1812" s="139">
        <f t="shared" si="113"/>
        <v>6</v>
      </c>
      <c r="G1812" s="140">
        <v>13762.8</v>
      </c>
      <c r="H1812" s="141">
        <f t="shared" si="114"/>
        <v>1.0816027184838703E-4</v>
      </c>
      <c r="I1812" s="142">
        <f t="shared" si="115"/>
        <v>6.4896163109032213E-4</v>
      </c>
    </row>
    <row r="1813" spans="1:9">
      <c r="A1813" s="143">
        <f t="shared" si="112"/>
        <v>1806</v>
      </c>
      <c r="B1813" s="138" t="s">
        <v>98</v>
      </c>
      <c r="C1813" s="275">
        <v>45249</v>
      </c>
      <c r="D1813" s="275">
        <v>45265</v>
      </c>
      <c r="E1813" s="275">
        <v>45265</v>
      </c>
      <c r="F1813" s="139">
        <f t="shared" si="113"/>
        <v>16</v>
      </c>
      <c r="G1813" s="140">
        <v>44.97</v>
      </c>
      <c r="H1813" s="141">
        <f t="shared" si="114"/>
        <v>3.5341408906777433E-7</v>
      </c>
      <c r="I1813" s="142">
        <f t="shared" si="115"/>
        <v>5.6546254250843893E-6</v>
      </c>
    </row>
    <row r="1814" spans="1:9">
      <c r="A1814" s="143">
        <f t="shared" si="112"/>
        <v>1807</v>
      </c>
      <c r="B1814" s="138" t="s">
        <v>98</v>
      </c>
      <c r="C1814" s="275">
        <v>45156</v>
      </c>
      <c r="D1814" s="275">
        <v>45205</v>
      </c>
      <c r="E1814" s="275">
        <v>45205</v>
      </c>
      <c r="F1814" s="139">
        <f t="shared" si="113"/>
        <v>49</v>
      </c>
      <c r="G1814" s="140">
        <v>707.89</v>
      </c>
      <c r="H1814" s="141">
        <f t="shared" si="114"/>
        <v>5.5632265846161168E-6</v>
      </c>
      <c r="I1814" s="142">
        <f t="shared" si="115"/>
        <v>2.7259810264618971E-4</v>
      </c>
    </row>
    <row r="1815" spans="1:9">
      <c r="A1815" s="143">
        <f t="shared" si="112"/>
        <v>1808</v>
      </c>
      <c r="B1815" s="138" t="s">
        <v>98</v>
      </c>
      <c r="C1815" s="275">
        <v>45055</v>
      </c>
      <c r="D1815" s="275">
        <v>45065</v>
      </c>
      <c r="E1815" s="275">
        <v>45065</v>
      </c>
      <c r="F1815" s="139">
        <f t="shared" si="113"/>
        <v>10</v>
      </c>
      <c r="G1815" s="140">
        <v>656.02</v>
      </c>
      <c r="H1815" s="141">
        <f t="shared" si="114"/>
        <v>5.1555861843504854E-6</v>
      </c>
      <c r="I1815" s="142">
        <f t="shared" si="115"/>
        <v>5.1555861843504851E-5</v>
      </c>
    </row>
    <row r="1816" spans="1:9">
      <c r="A1816" s="143">
        <f t="shared" si="112"/>
        <v>1809</v>
      </c>
      <c r="B1816" s="138" t="s">
        <v>98</v>
      </c>
      <c r="C1816" s="275">
        <v>45029</v>
      </c>
      <c r="D1816" s="275">
        <v>45045</v>
      </c>
      <c r="E1816" s="275">
        <v>45045</v>
      </c>
      <c r="F1816" s="139">
        <f t="shared" si="113"/>
        <v>16</v>
      </c>
      <c r="G1816" s="140">
        <v>29</v>
      </c>
      <c r="H1816" s="141">
        <f t="shared" si="114"/>
        <v>2.2790768474461766E-7</v>
      </c>
      <c r="I1816" s="142">
        <f t="shared" si="115"/>
        <v>3.6465229559138826E-6</v>
      </c>
    </row>
    <row r="1817" spans="1:9">
      <c r="A1817" s="143">
        <f t="shared" si="112"/>
        <v>1810</v>
      </c>
      <c r="B1817" s="138" t="s">
        <v>98</v>
      </c>
      <c r="C1817" s="275">
        <v>45109</v>
      </c>
      <c r="D1817" s="275">
        <v>45126</v>
      </c>
      <c r="E1817" s="275">
        <v>45126</v>
      </c>
      <c r="F1817" s="139">
        <f t="shared" si="113"/>
        <v>17</v>
      </c>
      <c r="G1817" s="140">
        <v>41.75</v>
      </c>
      <c r="H1817" s="141">
        <f t="shared" si="114"/>
        <v>3.2810847717544093E-7</v>
      </c>
      <c r="I1817" s="142">
        <f t="shared" si="115"/>
        <v>5.5778441119824962E-6</v>
      </c>
    </row>
    <row r="1818" spans="1:9">
      <c r="A1818" s="143">
        <f t="shared" si="112"/>
        <v>1811</v>
      </c>
      <c r="B1818" s="138" t="s">
        <v>98</v>
      </c>
      <c r="C1818" s="275">
        <v>45287</v>
      </c>
      <c r="D1818" s="275">
        <v>45330</v>
      </c>
      <c r="E1818" s="275">
        <v>45330</v>
      </c>
      <c r="F1818" s="139">
        <f t="shared" si="113"/>
        <v>43</v>
      </c>
      <c r="G1818" s="140">
        <v>1614.21</v>
      </c>
      <c r="H1818" s="141">
        <f t="shared" si="114"/>
        <v>1.2685891854883078E-5</v>
      </c>
      <c r="I1818" s="142">
        <f t="shared" si="115"/>
        <v>5.4549334975997237E-4</v>
      </c>
    </row>
    <row r="1819" spans="1:9">
      <c r="A1819" s="143">
        <f t="shared" si="112"/>
        <v>1812</v>
      </c>
      <c r="B1819" s="138" t="s">
        <v>98</v>
      </c>
      <c r="C1819" s="275">
        <v>44979</v>
      </c>
      <c r="D1819" s="275">
        <v>44999</v>
      </c>
      <c r="E1819" s="275">
        <v>44999</v>
      </c>
      <c r="F1819" s="139">
        <f t="shared" si="113"/>
        <v>20</v>
      </c>
      <c r="G1819" s="140">
        <v>662.62</v>
      </c>
      <c r="H1819" s="141">
        <f t="shared" si="114"/>
        <v>5.2074548298440879E-6</v>
      </c>
      <c r="I1819" s="142">
        <f t="shared" si="115"/>
        <v>1.0414909659688176E-4</v>
      </c>
    </row>
    <row r="1820" spans="1:9">
      <c r="A1820" s="143">
        <f t="shared" si="112"/>
        <v>1813</v>
      </c>
      <c r="B1820" s="138" t="s">
        <v>98</v>
      </c>
      <c r="C1820" s="275">
        <v>44962</v>
      </c>
      <c r="D1820" s="275">
        <v>44963</v>
      </c>
      <c r="E1820" s="275">
        <v>44963</v>
      </c>
      <c r="F1820" s="139">
        <f t="shared" si="113"/>
        <v>1</v>
      </c>
      <c r="G1820" s="140">
        <v>2056.4</v>
      </c>
      <c r="H1820" s="141">
        <f t="shared" si="114"/>
        <v>1.6161012514097648E-5</v>
      </c>
      <c r="I1820" s="142">
        <f t="shared" si="115"/>
        <v>1.6161012514097648E-5</v>
      </c>
    </row>
    <row r="1821" spans="1:9">
      <c r="A1821" s="143">
        <f t="shared" si="112"/>
        <v>1814</v>
      </c>
      <c r="B1821" s="138" t="s">
        <v>98</v>
      </c>
      <c r="C1821" s="275">
        <v>45054</v>
      </c>
      <c r="D1821" s="275">
        <v>45061</v>
      </c>
      <c r="E1821" s="275">
        <v>45061</v>
      </c>
      <c r="F1821" s="139">
        <f t="shared" si="113"/>
        <v>7</v>
      </c>
      <c r="G1821" s="140">
        <v>162.38</v>
      </c>
      <c r="H1821" s="141">
        <f t="shared" si="114"/>
        <v>1.2761258568562418E-6</v>
      </c>
      <c r="I1821" s="142">
        <f t="shared" si="115"/>
        <v>8.9328809979936925E-6</v>
      </c>
    </row>
    <row r="1822" spans="1:9">
      <c r="A1822" s="143">
        <f t="shared" si="112"/>
        <v>1815</v>
      </c>
      <c r="B1822" s="138" t="s">
        <v>98</v>
      </c>
      <c r="C1822" s="275">
        <v>45132</v>
      </c>
      <c r="D1822" s="275">
        <v>45176</v>
      </c>
      <c r="E1822" s="275">
        <v>45176</v>
      </c>
      <c r="F1822" s="139">
        <f t="shared" si="113"/>
        <v>44</v>
      </c>
      <c r="G1822" s="140">
        <v>60.97</v>
      </c>
      <c r="H1822" s="141">
        <f t="shared" si="114"/>
        <v>4.791562599613565E-7</v>
      </c>
      <c r="I1822" s="142">
        <f t="shared" si="115"/>
        <v>2.1082875438299685E-5</v>
      </c>
    </row>
    <row r="1823" spans="1:9">
      <c r="A1823" s="143">
        <f t="shared" si="112"/>
        <v>1816</v>
      </c>
      <c r="B1823" s="138" t="s">
        <v>98</v>
      </c>
      <c r="C1823" s="275">
        <v>44987</v>
      </c>
      <c r="D1823" s="275">
        <v>45170</v>
      </c>
      <c r="E1823" s="275">
        <v>45170</v>
      </c>
      <c r="F1823" s="139">
        <f t="shared" si="113"/>
        <v>183</v>
      </c>
      <c r="G1823" s="140">
        <v>125.93</v>
      </c>
      <c r="H1823" s="141">
        <f t="shared" si="114"/>
        <v>9.8966947378930018E-7</v>
      </c>
      <c r="I1823" s="142">
        <f t="shared" si="115"/>
        <v>1.8110951370344194E-4</v>
      </c>
    </row>
    <row r="1824" spans="1:9">
      <c r="A1824" s="143">
        <f t="shared" si="112"/>
        <v>1817</v>
      </c>
      <c r="B1824" s="138" t="s">
        <v>98</v>
      </c>
      <c r="C1824" s="275">
        <v>45260</v>
      </c>
      <c r="D1824" s="275">
        <v>45273</v>
      </c>
      <c r="E1824" s="275">
        <v>45273</v>
      </c>
      <c r="F1824" s="139">
        <f t="shared" si="113"/>
        <v>13</v>
      </c>
      <c r="G1824" s="140">
        <v>105.06</v>
      </c>
      <c r="H1824" s="141">
        <f t="shared" si="114"/>
        <v>8.2565452962998383E-7</v>
      </c>
      <c r="I1824" s="142">
        <f t="shared" si="115"/>
        <v>1.0733508885189789E-5</v>
      </c>
    </row>
    <row r="1825" spans="1:9">
      <c r="A1825" s="143">
        <f t="shared" si="112"/>
        <v>1818</v>
      </c>
      <c r="B1825" s="138" t="s">
        <v>98</v>
      </c>
      <c r="C1825" s="275">
        <v>45027</v>
      </c>
      <c r="D1825" s="275">
        <v>45036</v>
      </c>
      <c r="E1825" s="275">
        <v>45036</v>
      </c>
      <c r="F1825" s="139">
        <f t="shared" si="113"/>
        <v>9</v>
      </c>
      <c r="G1825" s="140">
        <v>2739.48</v>
      </c>
      <c r="H1825" s="141">
        <f t="shared" si="114"/>
        <v>2.1529260144971903E-5</v>
      </c>
      <c r="I1825" s="142">
        <f t="shared" si="115"/>
        <v>1.9376334130474711E-4</v>
      </c>
    </row>
    <row r="1826" spans="1:9">
      <c r="A1826" s="143">
        <f t="shared" si="112"/>
        <v>1819</v>
      </c>
      <c r="B1826" s="138" t="s">
        <v>98</v>
      </c>
      <c r="C1826" s="275">
        <v>45126</v>
      </c>
      <c r="D1826" s="275">
        <v>45141</v>
      </c>
      <c r="E1826" s="275">
        <v>45141</v>
      </c>
      <c r="F1826" s="139">
        <f t="shared" si="113"/>
        <v>15</v>
      </c>
      <c r="G1826" s="140">
        <v>60.08</v>
      </c>
      <c r="H1826" s="141">
        <f t="shared" si="114"/>
        <v>4.72161851705401E-7</v>
      </c>
      <c r="I1826" s="142">
        <f t="shared" si="115"/>
        <v>7.0824277755810153E-6</v>
      </c>
    </row>
    <row r="1827" spans="1:9">
      <c r="A1827" s="143">
        <f t="shared" si="112"/>
        <v>1820</v>
      </c>
      <c r="B1827" s="138" t="s">
        <v>98</v>
      </c>
      <c r="C1827" s="275">
        <v>45109</v>
      </c>
      <c r="D1827" s="275">
        <v>45110</v>
      </c>
      <c r="E1827" s="275">
        <v>45110</v>
      </c>
      <c r="F1827" s="139">
        <f t="shared" si="113"/>
        <v>1</v>
      </c>
      <c r="G1827" s="140">
        <v>57.21</v>
      </c>
      <c r="H1827" s="141">
        <f t="shared" si="114"/>
        <v>4.4960684980136471E-7</v>
      </c>
      <c r="I1827" s="142">
        <f t="shared" si="115"/>
        <v>4.4960684980136471E-7</v>
      </c>
    </row>
    <row r="1828" spans="1:9">
      <c r="A1828" s="143">
        <f t="shared" si="112"/>
        <v>1821</v>
      </c>
      <c r="B1828" s="138" t="s">
        <v>98</v>
      </c>
      <c r="C1828" s="275">
        <v>45187</v>
      </c>
      <c r="D1828" s="275">
        <v>45187</v>
      </c>
      <c r="E1828" s="275">
        <v>45187</v>
      </c>
      <c r="F1828" s="139">
        <f t="shared" si="113"/>
        <v>0</v>
      </c>
      <c r="G1828" s="140">
        <v>191.23</v>
      </c>
      <c r="H1828" s="141">
        <f t="shared" si="114"/>
        <v>1.5028547087487321E-6</v>
      </c>
      <c r="I1828" s="142">
        <f t="shared" si="115"/>
        <v>0</v>
      </c>
    </row>
    <row r="1829" spans="1:9">
      <c r="A1829" s="143">
        <f t="shared" si="112"/>
        <v>1822</v>
      </c>
      <c r="B1829" s="138" t="s">
        <v>98</v>
      </c>
      <c r="C1829" s="275">
        <v>45107</v>
      </c>
      <c r="D1829" s="275">
        <v>45118</v>
      </c>
      <c r="E1829" s="275">
        <v>45118</v>
      </c>
      <c r="F1829" s="139">
        <f t="shared" si="113"/>
        <v>11</v>
      </c>
      <c r="G1829" s="140">
        <v>7.45</v>
      </c>
      <c r="H1829" s="141">
        <f t="shared" si="114"/>
        <v>5.8548698322324194E-8</v>
      </c>
      <c r="I1829" s="142">
        <f t="shared" si="115"/>
        <v>6.4403568154556613E-7</v>
      </c>
    </row>
    <row r="1830" spans="1:9">
      <c r="A1830" s="143">
        <f t="shared" si="112"/>
        <v>1823</v>
      </c>
      <c r="B1830" s="138" t="s">
        <v>98</v>
      </c>
      <c r="C1830" s="275">
        <v>44954</v>
      </c>
      <c r="D1830" s="275">
        <v>44957</v>
      </c>
      <c r="E1830" s="275">
        <v>44957</v>
      </c>
      <c r="F1830" s="139">
        <f t="shared" si="113"/>
        <v>3</v>
      </c>
      <c r="G1830" s="140">
        <v>469.56</v>
      </c>
      <c r="H1830" s="141">
        <f t="shared" si="114"/>
        <v>3.6902183602994024E-6</v>
      </c>
      <c r="I1830" s="142">
        <f t="shared" si="115"/>
        <v>1.1070655080898207E-5</v>
      </c>
    </row>
    <row r="1831" spans="1:9">
      <c r="A1831" s="143">
        <f t="shared" si="112"/>
        <v>1824</v>
      </c>
      <c r="B1831" s="138" t="s">
        <v>98</v>
      </c>
      <c r="C1831" s="275">
        <v>45090</v>
      </c>
      <c r="D1831" s="275">
        <v>45155</v>
      </c>
      <c r="E1831" s="275">
        <v>45155</v>
      </c>
      <c r="F1831" s="139">
        <f t="shared" si="113"/>
        <v>65</v>
      </c>
      <c r="G1831" s="140">
        <v>91.44</v>
      </c>
      <c r="H1831" s="141">
        <f t="shared" si="114"/>
        <v>7.18616506656822E-7</v>
      </c>
      <c r="I1831" s="142">
        <f t="shared" si="115"/>
        <v>4.6710072932693432E-5</v>
      </c>
    </row>
    <row r="1832" spans="1:9">
      <c r="A1832" s="143">
        <f t="shared" si="112"/>
        <v>1825</v>
      </c>
      <c r="B1832" s="138" t="s">
        <v>98</v>
      </c>
      <c r="C1832" s="275">
        <v>45229</v>
      </c>
      <c r="D1832" s="275">
        <v>45280</v>
      </c>
      <c r="E1832" s="275">
        <v>45280</v>
      </c>
      <c r="F1832" s="139">
        <f t="shared" si="113"/>
        <v>51</v>
      </c>
      <c r="G1832" s="140">
        <v>1521.58</v>
      </c>
      <c r="H1832" s="141">
        <f t="shared" si="114"/>
        <v>1.1957923274266045E-5</v>
      </c>
      <c r="I1832" s="142">
        <f t="shared" si="115"/>
        <v>6.0985408698756836E-4</v>
      </c>
    </row>
    <row r="1833" spans="1:9">
      <c r="A1833" s="143">
        <f t="shared" si="112"/>
        <v>1826</v>
      </c>
      <c r="B1833" s="138" t="s">
        <v>98</v>
      </c>
      <c r="C1833" s="275">
        <v>45037</v>
      </c>
      <c r="D1833" s="275">
        <v>45042</v>
      </c>
      <c r="E1833" s="275">
        <v>45042</v>
      </c>
      <c r="F1833" s="139">
        <f t="shared" si="113"/>
        <v>5</v>
      </c>
      <c r="G1833" s="140">
        <v>260.89</v>
      </c>
      <c r="H1833" s="141">
        <f t="shared" si="114"/>
        <v>2.0503046852766656E-6</v>
      </c>
      <c r="I1833" s="142">
        <f t="shared" si="115"/>
        <v>1.0251523426383327E-5</v>
      </c>
    </row>
    <row r="1834" spans="1:9">
      <c r="A1834" s="143">
        <f t="shared" si="112"/>
        <v>1827</v>
      </c>
      <c r="B1834" s="138" t="s">
        <v>98</v>
      </c>
      <c r="C1834" s="275">
        <v>45152</v>
      </c>
      <c r="D1834" s="275">
        <v>45244</v>
      </c>
      <c r="E1834" s="275">
        <v>45244</v>
      </c>
      <c r="F1834" s="139">
        <f t="shared" si="113"/>
        <v>92</v>
      </c>
      <c r="G1834" s="140">
        <v>60.08</v>
      </c>
      <c r="H1834" s="141">
        <f t="shared" si="114"/>
        <v>4.72161851705401E-7</v>
      </c>
      <c r="I1834" s="142">
        <f t="shared" si="115"/>
        <v>4.3438890356896893E-5</v>
      </c>
    </row>
    <row r="1835" spans="1:9">
      <c r="A1835" s="143">
        <f t="shared" si="112"/>
        <v>1828</v>
      </c>
      <c r="B1835" s="138" t="s">
        <v>98</v>
      </c>
      <c r="C1835" s="275">
        <v>44984</v>
      </c>
      <c r="D1835" s="275">
        <v>44993</v>
      </c>
      <c r="E1835" s="275">
        <v>44993</v>
      </c>
      <c r="F1835" s="139">
        <f t="shared" si="113"/>
        <v>9</v>
      </c>
      <c r="G1835" s="140">
        <v>4632.63</v>
      </c>
      <c r="H1835" s="141">
        <f t="shared" si="114"/>
        <v>3.640730957167097E-5</v>
      </c>
      <c r="I1835" s="142">
        <f t="shared" si="115"/>
        <v>3.276657861450387E-4</v>
      </c>
    </row>
    <row r="1836" spans="1:9">
      <c r="A1836" s="143">
        <f t="shared" si="112"/>
        <v>1829</v>
      </c>
      <c r="B1836" s="138" t="s">
        <v>98</v>
      </c>
      <c r="C1836" s="275">
        <v>45072</v>
      </c>
      <c r="D1836" s="275">
        <v>45079</v>
      </c>
      <c r="E1836" s="275">
        <v>45079</v>
      </c>
      <c r="F1836" s="139">
        <f t="shared" si="113"/>
        <v>7</v>
      </c>
      <c r="G1836" s="140">
        <v>511.24</v>
      </c>
      <c r="H1836" s="141">
        <f t="shared" si="114"/>
        <v>4.0177767154771839E-6</v>
      </c>
      <c r="I1836" s="142">
        <f t="shared" si="115"/>
        <v>2.8124437008340285E-5</v>
      </c>
    </row>
    <row r="1837" spans="1:9">
      <c r="A1837" s="143">
        <f t="shared" si="112"/>
        <v>1830</v>
      </c>
      <c r="B1837" s="138" t="s">
        <v>98</v>
      </c>
      <c r="C1837" s="275">
        <v>45182</v>
      </c>
      <c r="D1837" s="275">
        <v>45225</v>
      </c>
      <c r="E1837" s="275">
        <v>45225</v>
      </c>
      <c r="F1837" s="139">
        <f t="shared" si="113"/>
        <v>43</v>
      </c>
      <c r="G1837" s="140">
        <v>70.150000000000006</v>
      </c>
      <c r="H1837" s="141">
        <f t="shared" si="114"/>
        <v>5.5130083051154931E-7</v>
      </c>
      <c r="I1837" s="142">
        <f t="shared" si="115"/>
        <v>2.3705935711996619E-5</v>
      </c>
    </row>
    <row r="1838" spans="1:9">
      <c r="A1838" s="143">
        <f t="shared" si="112"/>
        <v>1831</v>
      </c>
      <c r="B1838" s="138" t="s">
        <v>98</v>
      </c>
      <c r="C1838" s="275">
        <v>44963</v>
      </c>
      <c r="D1838" s="275">
        <v>45233</v>
      </c>
      <c r="E1838" s="275">
        <v>45233</v>
      </c>
      <c r="F1838" s="139">
        <f t="shared" si="113"/>
        <v>270</v>
      </c>
      <c r="G1838" s="140">
        <v>364.74</v>
      </c>
      <c r="H1838" s="141">
        <f t="shared" si="114"/>
        <v>2.8664499632328221E-6</v>
      </c>
      <c r="I1838" s="142">
        <f t="shared" si="115"/>
        <v>7.7394149007286195E-4</v>
      </c>
    </row>
    <row r="1839" spans="1:9">
      <c r="A1839" s="143">
        <f t="shared" si="112"/>
        <v>1832</v>
      </c>
      <c r="B1839" s="138" t="s">
        <v>98</v>
      </c>
      <c r="C1839" s="275">
        <v>45272</v>
      </c>
      <c r="D1839" s="275">
        <v>45589</v>
      </c>
      <c r="E1839" s="275">
        <v>45589</v>
      </c>
      <c r="F1839" s="139">
        <f t="shared" si="113"/>
        <v>317</v>
      </c>
      <c r="G1839" s="140">
        <v>2108.62</v>
      </c>
      <c r="H1839" s="141">
        <f t="shared" si="114"/>
        <v>1.6571403524351575E-5</v>
      </c>
      <c r="I1839" s="142">
        <f t="shared" si="115"/>
        <v>5.2531349172194493E-3</v>
      </c>
    </row>
    <row r="1840" spans="1:9">
      <c r="A1840" s="143">
        <f t="shared" si="112"/>
        <v>1833</v>
      </c>
      <c r="B1840" s="138" t="s">
        <v>98</v>
      </c>
      <c r="C1840" s="275">
        <v>45188</v>
      </c>
      <c r="D1840" s="275">
        <v>45198</v>
      </c>
      <c r="E1840" s="275">
        <v>45198</v>
      </c>
      <c r="F1840" s="139">
        <f t="shared" si="113"/>
        <v>10</v>
      </c>
      <c r="G1840" s="140">
        <v>60.08</v>
      </c>
      <c r="H1840" s="141">
        <f t="shared" si="114"/>
        <v>4.72161851705401E-7</v>
      </c>
      <c r="I1840" s="142">
        <f t="shared" si="115"/>
        <v>4.7216185170540102E-6</v>
      </c>
    </row>
    <row r="1841" spans="1:9">
      <c r="A1841" s="143">
        <f t="shared" si="112"/>
        <v>1834</v>
      </c>
      <c r="B1841" s="138" t="s">
        <v>98</v>
      </c>
      <c r="C1841" s="275">
        <v>44952</v>
      </c>
      <c r="D1841" s="275">
        <v>44959</v>
      </c>
      <c r="E1841" s="275">
        <v>44959</v>
      </c>
      <c r="F1841" s="139">
        <f t="shared" si="113"/>
        <v>7</v>
      </c>
      <c r="G1841" s="140">
        <v>342.91</v>
      </c>
      <c r="H1841" s="141">
        <f t="shared" si="114"/>
        <v>2.6948904888198911E-6</v>
      </c>
      <c r="I1841" s="142">
        <f t="shared" si="115"/>
        <v>1.8864233421739238E-5</v>
      </c>
    </row>
    <row r="1842" spans="1:9">
      <c r="A1842" s="143">
        <f t="shared" si="112"/>
        <v>1835</v>
      </c>
      <c r="B1842" s="138" t="s">
        <v>98</v>
      </c>
      <c r="C1842" s="275">
        <v>44939</v>
      </c>
      <c r="D1842" s="275">
        <v>44999</v>
      </c>
      <c r="E1842" s="275">
        <v>44999</v>
      </c>
      <c r="F1842" s="139">
        <f t="shared" si="113"/>
        <v>60</v>
      </c>
      <c r="G1842" s="140">
        <v>1560.57</v>
      </c>
      <c r="H1842" s="141">
        <f t="shared" si="114"/>
        <v>1.2264341226962344E-5</v>
      </c>
      <c r="I1842" s="142">
        <f t="shared" si="115"/>
        <v>7.3586047361774059E-4</v>
      </c>
    </row>
    <row r="1843" spans="1:9">
      <c r="A1843" s="143">
        <f t="shared" si="112"/>
        <v>1836</v>
      </c>
      <c r="B1843" s="138" t="s">
        <v>98</v>
      </c>
      <c r="C1843" s="275">
        <v>44972</v>
      </c>
      <c r="D1843" s="275">
        <v>44978</v>
      </c>
      <c r="E1843" s="275">
        <v>44978</v>
      </c>
      <c r="F1843" s="139">
        <f t="shared" si="113"/>
        <v>6</v>
      </c>
      <c r="G1843" s="140">
        <v>28192.13</v>
      </c>
      <c r="H1843" s="141">
        <f t="shared" si="114"/>
        <v>2.2155872676963027E-4</v>
      </c>
      <c r="I1843" s="142">
        <f t="shared" si="115"/>
        <v>1.3293523606177815E-3</v>
      </c>
    </row>
    <row r="1844" spans="1:9">
      <c r="A1844" s="143">
        <f t="shared" si="112"/>
        <v>1837</v>
      </c>
      <c r="B1844" s="138" t="s">
        <v>98</v>
      </c>
      <c r="C1844" s="275">
        <v>45197</v>
      </c>
      <c r="D1844" s="275">
        <v>45204</v>
      </c>
      <c r="E1844" s="275">
        <v>45204</v>
      </c>
      <c r="F1844" s="139">
        <f t="shared" si="113"/>
        <v>7</v>
      </c>
      <c r="G1844" s="140">
        <v>78.400000000000006</v>
      </c>
      <c r="H1844" s="141">
        <f t="shared" si="114"/>
        <v>6.1613663737855262E-7</v>
      </c>
      <c r="I1844" s="142">
        <f t="shared" si="115"/>
        <v>4.3129564616498686E-6</v>
      </c>
    </row>
    <row r="1845" spans="1:9">
      <c r="A1845" s="143">
        <f t="shared" si="112"/>
        <v>1838</v>
      </c>
      <c r="B1845" s="138" t="s">
        <v>98</v>
      </c>
      <c r="C1845" s="275">
        <v>45052</v>
      </c>
      <c r="D1845" s="275">
        <v>45056</v>
      </c>
      <c r="E1845" s="275">
        <v>45056</v>
      </c>
      <c r="F1845" s="139">
        <f t="shared" si="113"/>
        <v>4</v>
      </c>
      <c r="G1845" s="140">
        <v>120.31</v>
      </c>
      <c r="H1845" s="141">
        <f t="shared" si="114"/>
        <v>9.4550253626292938E-7</v>
      </c>
      <c r="I1845" s="142">
        <f t="shared" si="115"/>
        <v>3.7820101450517175E-6</v>
      </c>
    </row>
    <row r="1846" spans="1:9">
      <c r="A1846" s="143">
        <f t="shared" si="112"/>
        <v>1839</v>
      </c>
      <c r="B1846" s="138" t="s">
        <v>98</v>
      </c>
      <c r="C1846" s="275">
        <v>45177</v>
      </c>
      <c r="D1846" s="275">
        <v>45197</v>
      </c>
      <c r="E1846" s="275">
        <v>45197</v>
      </c>
      <c r="F1846" s="139">
        <f t="shared" si="113"/>
        <v>20</v>
      </c>
      <c r="G1846" s="140">
        <v>63.5</v>
      </c>
      <c r="H1846" s="141">
        <f t="shared" si="114"/>
        <v>4.9903924073390423E-7</v>
      </c>
      <c r="I1846" s="142">
        <f t="shared" si="115"/>
        <v>9.980784814678085E-6</v>
      </c>
    </row>
    <row r="1847" spans="1:9">
      <c r="A1847" s="143">
        <f t="shared" si="112"/>
        <v>1840</v>
      </c>
      <c r="B1847" s="138" t="s">
        <v>98</v>
      </c>
      <c r="C1847" s="275">
        <v>45191</v>
      </c>
      <c r="D1847" s="275">
        <v>45215</v>
      </c>
      <c r="E1847" s="275">
        <v>45215</v>
      </c>
      <c r="F1847" s="139">
        <f t="shared" si="113"/>
        <v>24</v>
      </c>
      <c r="G1847" s="140">
        <v>60.08</v>
      </c>
      <c r="H1847" s="141">
        <f t="shared" si="114"/>
        <v>4.72161851705401E-7</v>
      </c>
      <c r="I1847" s="142">
        <f t="shared" si="115"/>
        <v>1.1331884440929623E-5</v>
      </c>
    </row>
    <row r="1848" spans="1:9">
      <c r="A1848" s="143">
        <f t="shared" si="112"/>
        <v>1841</v>
      </c>
      <c r="B1848" s="138" t="s">
        <v>98</v>
      </c>
      <c r="C1848" s="275">
        <v>45137</v>
      </c>
      <c r="D1848" s="275">
        <v>45138</v>
      </c>
      <c r="E1848" s="275">
        <v>45138</v>
      </c>
      <c r="F1848" s="139">
        <f t="shared" si="113"/>
        <v>1</v>
      </c>
      <c r="G1848" s="140">
        <v>221.81</v>
      </c>
      <c r="H1848" s="141">
        <f t="shared" si="114"/>
        <v>1.7431794328690912E-6</v>
      </c>
      <c r="I1848" s="142">
        <f t="shared" si="115"/>
        <v>1.7431794328690912E-6</v>
      </c>
    </row>
    <row r="1849" spans="1:9">
      <c r="A1849" s="143">
        <f t="shared" si="112"/>
        <v>1842</v>
      </c>
      <c r="B1849" s="138" t="s">
        <v>98</v>
      </c>
      <c r="C1849" s="275">
        <v>45028</v>
      </c>
      <c r="D1849" s="275">
        <v>45033</v>
      </c>
      <c r="E1849" s="275">
        <v>45033</v>
      </c>
      <c r="F1849" s="139">
        <f t="shared" si="113"/>
        <v>5</v>
      </c>
      <c r="G1849" s="140">
        <v>102.41</v>
      </c>
      <c r="H1849" s="141">
        <f t="shared" si="114"/>
        <v>8.0482848257573432E-7</v>
      </c>
      <c r="I1849" s="142">
        <f t="shared" si="115"/>
        <v>4.0241424128786716E-6</v>
      </c>
    </row>
    <row r="1850" spans="1:9">
      <c r="A1850" s="143">
        <f t="shared" si="112"/>
        <v>1843</v>
      </c>
      <c r="B1850" s="138" t="s">
        <v>98</v>
      </c>
      <c r="C1850" s="275">
        <v>44992</v>
      </c>
      <c r="D1850" s="275">
        <v>45233</v>
      </c>
      <c r="E1850" s="275">
        <v>45233</v>
      </c>
      <c r="F1850" s="139">
        <f t="shared" si="113"/>
        <v>241</v>
      </c>
      <c r="G1850" s="140">
        <v>301.2</v>
      </c>
      <c r="H1850" s="141">
        <f t="shared" si="114"/>
        <v>2.3670963670716842E-6</v>
      </c>
      <c r="I1850" s="142">
        <f t="shared" si="115"/>
        <v>5.7047022446427595E-4</v>
      </c>
    </row>
    <row r="1851" spans="1:9">
      <c r="A1851" s="143">
        <f t="shared" si="112"/>
        <v>1844</v>
      </c>
      <c r="B1851" s="138" t="s">
        <v>98</v>
      </c>
      <c r="C1851" s="275">
        <v>45188</v>
      </c>
      <c r="D1851" s="275">
        <v>45251</v>
      </c>
      <c r="E1851" s="275">
        <v>45251</v>
      </c>
      <c r="F1851" s="139">
        <f t="shared" si="113"/>
        <v>63</v>
      </c>
      <c r="G1851" s="140">
        <v>63.75</v>
      </c>
      <c r="H1851" s="141">
        <f t="shared" si="114"/>
        <v>5.010039621541164E-7</v>
      </c>
      <c r="I1851" s="142">
        <f t="shared" si="115"/>
        <v>3.1563249615709331E-5</v>
      </c>
    </row>
    <row r="1852" spans="1:9">
      <c r="A1852" s="143">
        <f t="shared" si="112"/>
        <v>1845</v>
      </c>
      <c r="B1852" s="138" t="s">
        <v>98</v>
      </c>
      <c r="C1852" s="275">
        <v>45230</v>
      </c>
      <c r="D1852" s="275">
        <v>45244</v>
      </c>
      <c r="E1852" s="275">
        <v>45244</v>
      </c>
      <c r="F1852" s="139">
        <f t="shared" si="113"/>
        <v>14</v>
      </c>
      <c r="G1852" s="140">
        <v>1738.39</v>
      </c>
      <c r="H1852" s="141">
        <f t="shared" si="114"/>
        <v>1.3661808278730893E-5</v>
      </c>
      <c r="I1852" s="142">
        <f t="shared" si="115"/>
        <v>1.9126531590223249E-4</v>
      </c>
    </row>
    <row r="1853" spans="1:9">
      <c r="A1853" s="143">
        <f t="shared" si="112"/>
        <v>1846</v>
      </c>
      <c r="B1853" s="138" t="s">
        <v>98</v>
      </c>
      <c r="C1853" s="275">
        <v>45139</v>
      </c>
      <c r="D1853" s="275">
        <v>45205</v>
      </c>
      <c r="E1853" s="275">
        <v>45205</v>
      </c>
      <c r="F1853" s="139">
        <f t="shared" si="113"/>
        <v>66</v>
      </c>
      <c r="G1853" s="140">
        <v>62.76</v>
      </c>
      <c r="H1853" s="141">
        <f t="shared" si="114"/>
        <v>4.9322366533007601E-7</v>
      </c>
      <c r="I1853" s="142">
        <f t="shared" si="115"/>
        <v>3.2552761911785016E-5</v>
      </c>
    </row>
    <row r="1854" spans="1:9">
      <c r="A1854" s="143">
        <f t="shared" si="112"/>
        <v>1847</v>
      </c>
      <c r="B1854" s="138" t="s">
        <v>98</v>
      </c>
      <c r="C1854" s="275">
        <v>44985</v>
      </c>
      <c r="D1854" s="275">
        <v>45013</v>
      </c>
      <c r="E1854" s="275">
        <v>45013</v>
      </c>
      <c r="F1854" s="139">
        <f t="shared" si="113"/>
        <v>28</v>
      </c>
      <c r="G1854" s="140">
        <v>1860.87</v>
      </c>
      <c r="H1854" s="141">
        <f t="shared" si="114"/>
        <v>1.4624364596921264E-5</v>
      </c>
      <c r="I1854" s="142">
        <f t="shared" si="115"/>
        <v>4.094822087137954E-4</v>
      </c>
    </row>
    <row r="1855" spans="1:9">
      <c r="A1855" s="143">
        <f t="shared" si="112"/>
        <v>1848</v>
      </c>
      <c r="B1855" s="138" t="s">
        <v>98</v>
      </c>
      <c r="C1855" s="275">
        <v>45229</v>
      </c>
      <c r="D1855" s="275">
        <v>45392</v>
      </c>
      <c r="E1855" s="275">
        <v>45392</v>
      </c>
      <c r="F1855" s="139">
        <f t="shared" si="113"/>
        <v>163</v>
      </c>
      <c r="G1855" s="140">
        <v>60.08</v>
      </c>
      <c r="H1855" s="141">
        <f t="shared" si="114"/>
        <v>4.72161851705401E-7</v>
      </c>
      <c r="I1855" s="142">
        <f t="shared" si="115"/>
        <v>7.6962381827980366E-5</v>
      </c>
    </row>
    <row r="1856" spans="1:9">
      <c r="A1856" s="143">
        <f t="shared" si="112"/>
        <v>1849</v>
      </c>
      <c r="B1856" s="138" t="s">
        <v>98</v>
      </c>
      <c r="C1856" s="275">
        <v>45050</v>
      </c>
      <c r="D1856" s="275">
        <v>45152</v>
      </c>
      <c r="E1856" s="275">
        <v>45152</v>
      </c>
      <c r="F1856" s="139">
        <f t="shared" si="113"/>
        <v>102</v>
      </c>
      <c r="G1856" s="140">
        <v>65.760000000000005</v>
      </c>
      <c r="H1856" s="141">
        <f t="shared" si="114"/>
        <v>5.1680032237262268E-7</v>
      </c>
      <c r="I1856" s="142">
        <f t="shared" si="115"/>
        <v>5.2713632882007511E-5</v>
      </c>
    </row>
    <row r="1857" spans="1:9">
      <c r="A1857" s="143">
        <f t="shared" si="112"/>
        <v>1850</v>
      </c>
      <c r="B1857" s="138" t="s">
        <v>98</v>
      </c>
      <c r="C1857" s="275">
        <v>45026</v>
      </c>
      <c r="D1857" s="275">
        <v>45036</v>
      </c>
      <c r="E1857" s="275">
        <v>45036</v>
      </c>
      <c r="F1857" s="139">
        <f t="shared" si="113"/>
        <v>10</v>
      </c>
      <c r="G1857" s="140">
        <v>3023.27</v>
      </c>
      <c r="H1857" s="141">
        <f t="shared" si="114"/>
        <v>2.3759533312340006E-5</v>
      </c>
      <c r="I1857" s="142">
        <f t="shared" si="115"/>
        <v>2.3759533312340007E-4</v>
      </c>
    </row>
    <row r="1858" spans="1:9">
      <c r="A1858" s="143">
        <f t="shared" si="112"/>
        <v>1851</v>
      </c>
      <c r="B1858" s="138" t="s">
        <v>98</v>
      </c>
      <c r="C1858" s="275">
        <v>44950</v>
      </c>
      <c r="D1858" s="275">
        <v>44957</v>
      </c>
      <c r="E1858" s="275">
        <v>44957</v>
      </c>
      <c r="F1858" s="139">
        <f t="shared" si="113"/>
        <v>7</v>
      </c>
      <c r="G1858" s="140">
        <v>902.24</v>
      </c>
      <c r="H1858" s="141">
        <f t="shared" si="114"/>
        <v>7.0906010166890975E-6</v>
      </c>
      <c r="I1858" s="142">
        <f t="shared" si="115"/>
        <v>4.9634207116823684E-5</v>
      </c>
    </row>
    <row r="1859" spans="1:9">
      <c r="A1859" s="143">
        <f t="shared" si="112"/>
        <v>1852</v>
      </c>
      <c r="B1859" s="138" t="s">
        <v>98</v>
      </c>
      <c r="C1859" s="275">
        <v>45030</v>
      </c>
      <c r="D1859" s="275">
        <v>45236</v>
      </c>
      <c r="E1859" s="275">
        <v>45236</v>
      </c>
      <c r="F1859" s="139">
        <f t="shared" si="113"/>
        <v>206</v>
      </c>
      <c r="G1859" s="140">
        <v>74.89</v>
      </c>
      <c r="H1859" s="141">
        <f t="shared" si="114"/>
        <v>5.8855194863877299E-7</v>
      </c>
      <c r="I1859" s="142">
        <f t="shared" si="115"/>
        <v>1.2124170141958723E-4</v>
      </c>
    </row>
    <row r="1860" spans="1:9">
      <c r="A1860" s="143">
        <f t="shared" si="112"/>
        <v>1853</v>
      </c>
      <c r="B1860" s="138" t="s">
        <v>98</v>
      </c>
      <c r="C1860" s="275">
        <v>45105</v>
      </c>
      <c r="D1860" s="275">
        <v>45113</v>
      </c>
      <c r="E1860" s="275">
        <v>45113</v>
      </c>
      <c r="F1860" s="139">
        <f t="shared" si="113"/>
        <v>8</v>
      </c>
      <c r="G1860" s="140">
        <v>280.95</v>
      </c>
      <c r="H1860" s="141">
        <f t="shared" si="114"/>
        <v>2.2079539320344942E-6</v>
      </c>
      <c r="I1860" s="142">
        <f t="shared" si="115"/>
        <v>1.7663631456275954E-5</v>
      </c>
    </row>
    <row r="1861" spans="1:9">
      <c r="A1861" s="143">
        <f t="shared" si="112"/>
        <v>1854</v>
      </c>
      <c r="B1861" s="138" t="s">
        <v>98</v>
      </c>
      <c r="C1861" s="275">
        <v>45021</v>
      </c>
      <c r="D1861" s="275">
        <v>45230</v>
      </c>
      <c r="E1861" s="275">
        <v>45230</v>
      </c>
      <c r="F1861" s="139">
        <f t="shared" si="113"/>
        <v>209</v>
      </c>
      <c r="G1861" s="140">
        <v>106.71</v>
      </c>
      <c r="H1861" s="141">
        <f t="shared" si="114"/>
        <v>8.3862169100338445E-7</v>
      </c>
      <c r="I1861" s="142">
        <f t="shared" si="115"/>
        <v>1.7527193341970734E-4</v>
      </c>
    </row>
    <row r="1862" spans="1:9">
      <c r="A1862" s="143">
        <f t="shared" si="112"/>
        <v>1855</v>
      </c>
      <c r="B1862" s="138" t="s">
        <v>98</v>
      </c>
      <c r="C1862" s="275">
        <v>45033</v>
      </c>
      <c r="D1862" s="275">
        <v>45041</v>
      </c>
      <c r="E1862" s="275">
        <v>45041</v>
      </c>
      <c r="F1862" s="139">
        <f t="shared" si="113"/>
        <v>8</v>
      </c>
      <c r="G1862" s="140">
        <v>90.51</v>
      </c>
      <c r="H1862" s="141">
        <f t="shared" si="114"/>
        <v>7.1130774297363261E-7</v>
      </c>
      <c r="I1862" s="142">
        <f t="shared" si="115"/>
        <v>5.6904619437890608E-6</v>
      </c>
    </row>
    <row r="1863" spans="1:9">
      <c r="A1863" s="143">
        <f t="shared" si="112"/>
        <v>1856</v>
      </c>
      <c r="B1863" s="138" t="s">
        <v>98</v>
      </c>
      <c r="C1863" s="275">
        <v>45260</v>
      </c>
      <c r="D1863" s="275">
        <v>45268</v>
      </c>
      <c r="E1863" s="275">
        <v>45268</v>
      </c>
      <c r="F1863" s="139">
        <f t="shared" si="113"/>
        <v>8</v>
      </c>
      <c r="G1863" s="140">
        <v>8355.51</v>
      </c>
      <c r="H1863" s="141">
        <f t="shared" si="114"/>
        <v>6.5664997895189671E-5</v>
      </c>
      <c r="I1863" s="142">
        <f t="shared" si="115"/>
        <v>5.2531998316151737E-4</v>
      </c>
    </row>
    <row r="1864" spans="1:9">
      <c r="A1864" s="143">
        <f t="shared" ref="A1864:A1927" si="116">A1863+1</f>
        <v>1857</v>
      </c>
      <c r="B1864" s="138" t="s">
        <v>98</v>
      </c>
      <c r="C1864" s="275">
        <v>44999</v>
      </c>
      <c r="D1864" s="275">
        <v>45334</v>
      </c>
      <c r="E1864" s="275">
        <v>45334</v>
      </c>
      <c r="F1864" s="139">
        <f t="shared" ref="F1864:F1927" si="117">E1864-C1864</f>
        <v>335</v>
      </c>
      <c r="G1864" s="140">
        <v>4001.28</v>
      </c>
      <c r="H1864" s="141">
        <f t="shared" ref="H1864:H1927" si="118">G1864/$G$8894</f>
        <v>3.144560209706703E-5</v>
      </c>
      <c r="I1864" s="142">
        <f t="shared" ref="I1864:I1927" si="119">H1864*F1864</f>
        <v>1.0534276702517454E-2</v>
      </c>
    </row>
    <row r="1865" spans="1:9">
      <c r="A1865" s="143">
        <f t="shared" si="116"/>
        <v>1858</v>
      </c>
      <c r="B1865" s="138" t="s">
        <v>98</v>
      </c>
      <c r="C1865" s="275">
        <v>45149</v>
      </c>
      <c r="D1865" s="275">
        <v>45155</v>
      </c>
      <c r="E1865" s="275">
        <v>45155</v>
      </c>
      <c r="F1865" s="139">
        <f t="shared" si="117"/>
        <v>6</v>
      </c>
      <c r="G1865" s="140">
        <v>227.59</v>
      </c>
      <c r="H1865" s="141">
        <f t="shared" si="118"/>
        <v>1.7886037921043978E-6</v>
      </c>
      <c r="I1865" s="142">
        <f t="shared" si="119"/>
        <v>1.0731622752626386E-5</v>
      </c>
    </row>
    <row r="1866" spans="1:9">
      <c r="A1866" s="143">
        <f t="shared" si="116"/>
        <v>1859</v>
      </c>
      <c r="B1866" s="138" t="s">
        <v>98</v>
      </c>
      <c r="C1866" s="275">
        <v>44953</v>
      </c>
      <c r="D1866" s="275">
        <v>44959</v>
      </c>
      <c r="E1866" s="275">
        <v>44959</v>
      </c>
      <c r="F1866" s="139">
        <f t="shared" si="117"/>
        <v>6</v>
      </c>
      <c r="G1866" s="140">
        <v>1231.51</v>
      </c>
      <c r="H1866" s="141">
        <f t="shared" si="118"/>
        <v>9.6782963048222101E-6</v>
      </c>
      <c r="I1866" s="142">
        <f t="shared" si="119"/>
        <v>5.8069777828933264E-5</v>
      </c>
    </row>
    <row r="1867" spans="1:9">
      <c r="A1867" s="143">
        <f t="shared" si="116"/>
        <v>1860</v>
      </c>
      <c r="B1867" s="138" t="s">
        <v>98</v>
      </c>
      <c r="C1867" s="275">
        <v>45262</v>
      </c>
      <c r="D1867" s="275">
        <v>45265</v>
      </c>
      <c r="E1867" s="275">
        <v>45265</v>
      </c>
      <c r="F1867" s="139">
        <f t="shared" si="117"/>
        <v>3</v>
      </c>
      <c r="G1867" s="140">
        <v>1361.4</v>
      </c>
      <c r="H1867" s="141">
        <f t="shared" si="118"/>
        <v>1.0699086965907673E-5</v>
      </c>
      <c r="I1867" s="142">
        <f t="shared" si="119"/>
        <v>3.2097260897723016E-5</v>
      </c>
    </row>
    <row r="1868" spans="1:9">
      <c r="A1868" s="143">
        <f t="shared" si="116"/>
        <v>1861</v>
      </c>
      <c r="B1868" s="138" t="s">
        <v>98</v>
      </c>
      <c r="C1868" s="275">
        <v>44942</v>
      </c>
      <c r="D1868" s="275">
        <v>44946</v>
      </c>
      <c r="E1868" s="275">
        <v>44946</v>
      </c>
      <c r="F1868" s="139">
        <f t="shared" si="117"/>
        <v>4</v>
      </c>
      <c r="G1868" s="140">
        <v>2347.2199999999998</v>
      </c>
      <c r="H1868" s="141">
        <f t="shared" si="118"/>
        <v>1.8446533647802118E-5</v>
      </c>
      <c r="I1868" s="142">
        <f t="shared" si="119"/>
        <v>7.3786134591208473E-5</v>
      </c>
    </row>
    <row r="1869" spans="1:9">
      <c r="A1869" s="143">
        <f t="shared" si="116"/>
        <v>1862</v>
      </c>
      <c r="B1869" s="138" t="s">
        <v>98</v>
      </c>
      <c r="C1869" s="275">
        <v>45225</v>
      </c>
      <c r="D1869" s="275">
        <v>45231</v>
      </c>
      <c r="E1869" s="275">
        <v>45231</v>
      </c>
      <c r="F1869" s="139">
        <f t="shared" si="117"/>
        <v>6</v>
      </c>
      <c r="G1869" s="140">
        <v>126.57</v>
      </c>
      <c r="H1869" s="141">
        <f t="shared" si="118"/>
        <v>9.946991606250433E-7</v>
      </c>
      <c r="I1869" s="142">
        <f t="shared" si="119"/>
        <v>5.9681949637502598E-6</v>
      </c>
    </row>
    <row r="1870" spans="1:9">
      <c r="A1870" s="143">
        <f t="shared" si="116"/>
        <v>1863</v>
      </c>
      <c r="B1870" s="138" t="s">
        <v>98</v>
      </c>
      <c r="C1870" s="275">
        <v>45056</v>
      </c>
      <c r="D1870" s="275">
        <v>45063</v>
      </c>
      <c r="E1870" s="275">
        <v>45063</v>
      </c>
      <c r="F1870" s="139">
        <f t="shared" si="117"/>
        <v>7</v>
      </c>
      <c r="G1870" s="140">
        <v>737.96</v>
      </c>
      <c r="H1870" s="141">
        <f t="shared" si="118"/>
        <v>5.7995432770392433E-6</v>
      </c>
      <c r="I1870" s="142">
        <f t="shared" si="119"/>
        <v>4.0596802939274703E-5</v>
      </c>
    </row>
    <row r="1871" spans="1:9">
      <c r="A1871" s="143">
        <f t="shared" si="116"/>
        <v>1864</v>
      </c>
      <c r="B1871" s="138" t="s">
        <v>98</v>
      </c>
      <c r="C1871" s="275">
        <v>45046</v>
      </c>
      <c r="D1871" s="275">
        <v>45056</v>
      </c>
      <c r="E1871" s="275">
        <v>45056</v>
      </c>
      <c r="F1871" s="139">
        <f t="shared" si="117"/>
        <v>10</v>
      </c>
      <c r="G1871" s="140">
        <v>1424.37</v>
      </c>
      <c r="H1871" s="141">
        <f t="shared" si="118"/>
        <v>1.1193960997230726E-5</v>
      </c>
      <c r="I1871" s="142">
        <f t="shared" si="119"/>
        <v>1.1193960997230726E-4</v>
      </c>
    </row>
    <row r="1872" spans="1:9">
      <c r="A1872" s="143">
        <f t="shared" si="116"/>
        <v>1865</v>
      </c>
      <c r="B1872" s="138" t="s">
        <v>98</v>
      </c>
      <c r="C1872" s="275">
        <v>45194</v>
      </c>
      <c r="D1872" s="275">
        <v>45202</v>
      </c>
      <c r="E1872" s="275">
        <v>45202</v>
      </c>
      <c r="F1872" s="139">
        <f t="shared" si="117"/>
        <v>8</v>
      </c>
      <c r="G1872" s="140">
        <v>845.42</v>
      </c>
      <c r="H1872" s="141">
        <f t="shared" si="118"/>
        <v>6.6440591323032641E-6</v>
      </c>
      <c r="I1872" s="142">
        <f t="shared" si="119"/>
        <v>5.3152473058426113E-5</v>
      </c>
    </row>
    <row r="1873" spans="1:9">
      <c r="A1873" s="143">
        <f t="shared" si="116"/>
        <v>1866</v>
      </c>
      <c r="B1873" s="138" t="s">
        <v>98</v>
      </c>
      <c r="C1873" s="275">
        <v>45278</v>
      </c>
      <c r="D1873" s="275">
        <v>45288</v>
      </c>
      <c r="E1873" s="275">
        <v>45288</v>
      </c>
      <c r="F1873" s="139">
        <f t="shared" si="117"/>
        <v>10</v>
      </c>
      <c r="G1873" s="140">
        <v>3982.49</v>
      </c>
      <c r="H1873" s="141">
        <f t="shared" si="118"/>
        <v>3.1297933635123872E-5</v>
      </c>
      <c r="I1873" s="142">
        <f t="shared" si="119"/>
        <v>3.129793363512387E-4</v>
      </c>
    </row>
    <row r="1874" spans="1:9">
      <c r="A1874" s="143">
        <f t="shared" si="116"/>
        <v>1867</v>
      </c>
      <c r="B1874" s="138" t="s">
        <v>98</v>
      </c>
      <c r="C1874" s="275">
        <v>45110</v>
      </c>
      <c r="D1874" s="275">
        <v>45117</v>
      </c>
      <c r="E1874" s="275">
        <v>45117</v>
      </c>
      <c r="F1874" s="139">
        <f t="shared" si="117"/>
        <v>7</v>
      </c>
      <c r="G1874" s="140">
        <v>96.73</v>
      </c>
      <c r="H1874" s="141">
        <f t="shared" si="118"/>
        <v>7.6019001190851263E-7</v>
      </c>
      <c r="I1874" s="142">
        <f t="shared" si="119"/>
        <v>5.3213300833595885E-6</v>
      </c>
    </row>
    <row r="1875" spans="1:9">
      <c r="A1875" s="143">
        <f t="shared" si="116"/>
        <v>1868</v>
      </c>
      <c r="B1875" s="138" t="s">
        <v>98</v>
      </c>
      <c r="C1875" s="275">
        <v>45280</v>
      </c>
      <c r="D1875" s="275">
        <v>45280</v>
      </c>
      <c r="E1875" s="275">
        <v>45280</v>
      </c>
      <c r="F1875" s="139">
        <f t="shared" si="117"/>
        <v>0</v>
      </c>
      <c r="G1875" s="140">
        <v>5035.17</v>
      </c>
      <c r="H1875" s="141">
        <f t="shared" si="118"/>
        <v>3.9570825413639879E-5</v>
      </c>
      <c r="I1875" s="142">
        <f t="shared" si="119"/>
        <v>0</v>
      </c>
    </row>
    <row r="1876" spans="1:9">
      <c r="A1876" s="143">
        <f t="shared" si="116"/>
        <v>1869</v>
      </c>
      <c r="B1876" s="138" t="s">
        <v>98</v>
      </c>
      <c r="C1876" s="275">
        <v>44968</v>
      </c>
      <c r="D1876" s="275">
        <v>44971</v>
      </c>
      <c r="E1876" s="275">
        <v>44971</v>
      </c>
      <c r="F1876" s="139">
        <f t="shared" si="117"/>
        <v>3</v>
      </c>
      <c r="G1876" s="140">
        <v>163.77000000000001</v>
      </c>
      <c r="H1876" s="141">
        <f t="shared" si="118"/>
        <v>1.2870497079526219E-6</v>
      </c>
      <c r="I1876" s="142">
        <f t="shared" si="119"/>
        <v>3.8611491238578654E-6</v>
      </c>
    </row>
    <row r="1877" spans="1:9">
      <c r="A1877" s="143">
        <f t="shared" si="116"/>
        <v>1870</v>
      </c>
      <c r="B1877" s="138" t="s">
        <v>98</v>
      </c>
      <c r="C1877" s="275">
        <v>44964</v>
      </c>
      <c r="D1877" s="275">
        <v>44974</v>
      </c>
      <c r="E1877" s="275">
        <v>44974</v>
      </c>
      <c r="F1877" s="139">
        <f t="shared" si="117"/>
        <v>10</v>
      </c>
      <c r="G1877" s="140">
        <v>61.16</v>
      </c>
      <c r="H1877" s="141">
        <f t="shared" si="118"/>
        <v>4.8064944824071778E-7</v>
      </c>
      <c r="I1877" s="142">
        <f t="shared" si="119"/>
        <v>4.8064944824071778E-6</v>
      </c>
    </row>
    <row r="1878" spans="1:9">
      <c r="A1878" s="143">
        <f t="shared" si="116"/>
        <v>1871</v>
      </c>
      <c r="B1878" s="138" t="s">
        <v>98</v>
      </c>
      <c r="C1878" s="275">
        <v>45040</v>
      </c>
      <c r="D1878" s="275">
        <v>45045</v>
      </c>
      <c r="E1878" s="275">
        <v>45045</v>
      </c>
      <c r="F1878" s="139">
        <f t="shared" si="117"/>
        <v>5</v>
      </c>
      <c r="G1878" s="140">
        <v>613.73</v>
      </c>
      <c r="H1878" s="141">
        <f t="shared" si="118"/>
        <v>4.8232339089073862E-6</v>
      </c>
      <c r="I1878" s="142">
        <f t="shared" si="119"/>
        <v>2.4116169544536929E-5</v>
      </c>
    </row>
    <row r="1879" spans="1:9">
      <c r="A1879" s="143">
        <f t="shared" si="116"/>
        <v>1872</v>
      </c>
      <c r="B1879" s="138" t="s">
        <v>98</v>
      </c>
      <c r="C1879" s="275">
        <v>45217</v>
      </c>
      <c r="D1879" s="275">
        <v>45390</v>
      </c>
      <c r="E1879" s="275">
        <v>45390</v>
      </c>
      <c r="F1879" s="139">
        <f t="shared" si="117"/>
        <v>173</v>
      </c>
      <c r="G1879" s="140">
        <v>60.08</v>
      </c>
      <c r="H1879" s="141">
        <f t="shared" si="118"/>
        <v>4.72161851705401E-7</v>
      </c>
      <c r="I1879" s="142">
        <f t="shared" si="119"/>
        <v>8.1684000345034371E-5</v>
      </c>
    </row>
    <row r="1880" spans="1:9">
      <c r="A1880" s="143">
        <f t="shared" si="116"/>
        <v>1873</v>
      </c>
      <c r="B1880" s="138" t="s">
        <v>98</v>
      </c>
      <c r="C1880" s="275">
        <v>45183</v>
      </c>
      <c r="D1880" s="275">
        <v>45244</v>
      </c>
      <c r="E1880" s="275">
        <v>45244</v>
      </c>
      <c r="F1880" s="139">
        <f t="shared" si="117"/>
        <v>61</v>
      </c>
      <c r="G1880" s="140">
        <v>60.08</v>
      </c>
      <c r="H1880" s="141">
        <f t="shared" si="118"/>
        <v>4.72161851705401E-7</v>
      </c>
      <c r="I1880" s="142">
        <f t="shared" si="119"/>
        <v>2.8801872954029461E-5</v>
      </c>
    </row>
    <row r="1881" spans="1:9">
      <c r="A1881" s="143">
        <f t="shared" si="116"/>
        <v>1874</v>
      </c>
      <c r="B1881" s="138" t="s">
        <v>98</v>
      </c>
      <c r="C1881" s="275">
        <v>45181</v>
      </c>
      <c r="D1881" s="275">
        <v>45191</v>
      </c>
      <c r="E1881" s="275">
        <v>45191</v>
      </c>
      <c r="F1881" s="139">
        <f t="shared" si="117"/>
        <v>10</v>
      </c>
      <c r="G1881" s="140">
        <v>656.78</v>
      </c>
      <c r="H1881" s="141">
        <f t="shared" si="118"/>
        <v>5.1615589374679301E-6</v>
      </c>
      <c r="I1881" s="142">
        <f t="shared" si="119"/>
        <v>5.1615589374679303E-5</v>
      </c>
    </row>
    <row r="1882" spans="1:9">
      <c r="A1882" s="143">
        <f t="shared" si="116"/>
        <v>1875</v>
      </c>
      <c r="B1882" s="138" t="s">
        <v>98</v>
      </c>
      <c r="C1882" s="275">
        <v>45114</v>
      </c>
      <c r="D1882" s="275">
        <v>45128</v>
      </c>
      <c r="E1882" s="275">
        <v>45128</v>
      </c>
      <c r="F1882" s="139">
        <f t="shared" si="117"/>
        <v>14</v>
      </c>
      <c r="G1882" s="140">
        <v>1083.8</v>
      </c>
      <c r="H1882" s="141">
        <f t="shared" si="118"/>
        <v>8.5174603009040211E-6</v>
      </c>
      <c r="I1882" s="142">
        <f t="shared" si="119"/>
        <v>1.192444442126563E-4</v>
      </c>
    </row>
    <row r="1883" spans="1:9">
      <c r="A1883" s="143">
        <f t="shared" si="116"/>
        <v>1876</v>
      </c>
      <c r="B1883" s="138" t="s">
        <v>98</v>
      </c>
      <c r="C1883" s="275">
        <v>45033</v>
      </c>
      <c r="D1883" s="275">
        <v>45036</v>
      </c>
      <c r="E1883" s="275">
        <v>45036</v>
      </c>
      <c r="F1883" s="139">
        <f t="shared" si="117"/>
        <v>3</v>
      </c>
      <c r="G1883" s="140">
        <v>539.34</v>
      </c>
      <c r="H1883" s="141">
        <f t="shared" si="118"/>
        <v>4.2386114031090381E-6</v>
      </c>
      <c r="I1883" s="142">
        <f t="shared" si="119"/>
        <v>1.2715834209327114E-5</v>
      </c>
    </row>
    <row r="1884" spans="1:9">
      <c r="A1884" s="143">
        <f t="shared" si="116"/>
        <v>1877</v>
      </c>
      <c r="B1884" s="138" t="s">
        <v>98</v>
      </c>
      <c r="C1884" s="275">
        <v>45015</v>
      </c>
      <c r="D1884" s="275">
        <v>45222</v>
      </c>
      <c r="E1884" s="275">
        <v>45222</v>
      </c>
      <c r="F1884" s="139">
        <f t="shared" si="117"/>
        <v>207</v>
      </c>
      <c r="G1884" s="140">
        <v>70.92</v>
      </c>
      <c r="H1884" s="141">
        <f t="shared" si="118"/>
        <v>5.5735217248580292E-7</v>
      </c>
      <c r="I1884" s="142">
        <f t="shared" si="119"/>
        <v>1.1537189970456121E-4</v>
      </c>
    </row>
    <row r="1885" spans="1:9">
      <c r="A1885" s="143">
        <f t="shared" si="116"/>
        <v>1878</v>
      </c>
      <c r="B1885" s="138" t="s">
        <v>98</v>
      </c>
      <c r="C1885" s="275">
        <v>45265</v>
      </c>
      <c r="D1885" s="275">
        <v>45271</v>
      </c>
      <c r="E1885" s="275">
        <v>45271</v>
      </c>
      <c r="F1885" s="139">
        <f t="shared" si="117"/>
        <v>6</v>
      </c>
      <c r="G1885" s="140">
        <v>4209.2299999999996</v>
      </c>
      <c r="H1885" s="141">
        <f t="shared" si="118"/>
        <v>3.3079857374399551E-5</v>
      </c>
      <c r="I1885" s="142">
        <f t="shared" si="119"/>
        <v>1.9847914424639732E-4</v>
      </c>
    </row>
    <row r="1886" spans="1:9">
      <c r="A1886" s="143">
        <f t="shared" si="116"/>
        <v>1879</v>
      </c>
      <c r="B1886" s="138" t="s">
        <v>98</v>
      </c>
      <c r="C1886" s="275">
        <v>45240</v>
      </c>
      <c r="D1886" s="275">
        <v>45271</v>
      </c>
      <c r="E1886" s="275">
        <v>45271</v>
      </c>
      <c r="F1886" s="139">
        <f t="shared" si="117"/>
        <v>31</v>
      </c>
      <c r="G1886" s="140">
        <v>72.39</v>
      </c>
      <c r="H1886" s="141">
        <f t="shared" si="118"/>
        <v>5.6890473443665076E-7</v>
      </c>
      <c r="I1886" s="142">
        <f t="shared" si="119"/>
        <v>1.7636046767536172E-5</v>
      </c>
    </row>
    <row r="1887" spans="1:9">
      <c r="A1887" s="143">
        <f t="shared" si="116"/>
        <v>1880</v>
      </c>
      <c r="B1887" s="138" t="s">
        <v>98</v>
      </c>
      <c r="C1887" s="275">
        <v>45072</v>
      </c>
      <c r="D1887" s="275">
        <v>45092</v>
      </c>
      <c r="E1887" s="275">
        <v>45092</v>
      </c>
      <c r="F1887" s="139">
        <f t="shared" si="117"/>
        <v>20</v>
      </c>
      <c r="G1887" s="140">
        <v>228.8</v>
      </c>
      <c r="H1887" s="141">
        <f t="shared" si="118"/>
        <v>1.7981130437782248E-6</v>
      </c>
      <c r="I1887" s="142">
        <f t="shared" si="119"/>
        <v>3.5962260875564497E-5</v>
      </c>
    </row>
    <row r="1888" spans="1:9">
      <c r="A1888" s="143">
        <f t="shared" si="116"/>
        <v>1881</v>
      </c>
      <c r="B1888" s="138" t="s">
        <v>98</v>
      </c>
      <c r="C1888" s="275">
        <v>45148</v>
      </c>
      <c r="D1888" s="275">
        <v>45159</v>
      </c>
      <c r="E1888" s="275">
        <v>45159</v>
      </c>
      <c r="F1888" s="139">
        <f t="shared" si="117"/>
        <v>11</v>
      </c>
      <c r="G1888" s="140">
        <v>1060.8399999999999</v>
      </c>
      <c r="H1888" s="141">
        <f t="shared" si="118"/>
        <v>8.3370202856717308E-6</v>
      </c>
      <c r="I1888" s="142">
        <f t="shared" si="119"/>
        <v>9.1707223142389042E-5</v>
      </c>
    </row>
    <row r="1889" spans="1:9">
      <c r="A1889" s="143">
        <f t="shared" si="116"/>
        <v>1882</v>
      </c>
      <c r="B1889" s="138" t="s">
        <v>98</v>
      </c>
      <c r="C1889" s="275">
        <v>45090</v>
      </c>
      <c r="D1889" s="275">
        <v>45107</v>
      </c>
      <c r="E1889" s="275">
        <v>45107</v>
      </c>
      <c r="F1889" s="139">
        <f t="shared" si="117"/>
        <v>17</v>
      </c>
      <c r="G1889" s="140">
        <v>3263.6</v>
      </c>
      <c r="H1889" s="141">
        <f t="shared" si="118"/>
        <v>2.5648259308018419E-5</v>
      </c>
      <c r="I1889" s="142">
        <f t="shared" si="119"/>
        <v>4.3602040823631315E-4</v>
      </c>
    </row>
    <row r="1890" spans="1:9">
      <c r="A1890" s="143">
        <f t="shared" si="116"/>
        <v>1883</v>
      </c>
      <c r="B1890" s="138" t="s">
        <v>98</v>
      </c>
      <c r="C1890" s="275">
        <v>44994</v>
      </c>
      <c r="D1890" s="275">
        <v>45000</v>
      </c>
      <c r="E1890" s="275">
        <v>45000</v>
      </c>
      <c r="F1890" s="139">
        <f t="shared" si="117"/>
        <v>6</v>
      </c>
      <c r="G1890" s="140">
        <v>1516.42</v>
      </c>
      <c r="H1890" s="141">
        <f t="shared" si="118"/>
        <v>1.1917371424152866E-5</v>
      </c>
      <c r="I1890" s="142">
        <f t="shared" si="119"/>
        <v>7.1504228544917188E-5</v>
      </c>
    </row>
    <row r="1891" spans="1:9">
      <c r="A1891" s="143">
        <f t="shared" si="116"/>
        <v>1884</v>
      </c>
      <c r="B1891" s="138" t="s">
        <v>98</v>
      </c>
      <c r="C1891" s="275">
        <v>45269</v>
      </c>
      <c r="D1891" s="275">
        <v>45271</v>
      </c>
      <c r="E1891" s="275">
        <v>45271</v>
      </c>
      <c r="F1891" s="139">
        <f t="shared" si="117"/>
        <v>2</v>
      </c>
      <c r="G1891" s="140">
        <v>1134.56</v>
      </c>
      <c r="H1891" s="141">
        <f t="shared" si="118"/>
        <v>8.9163773380639108E-6</v>
      </c>
      <c r="I1891" s="142">
        <f t="shared" si="119"/>
        <v>1.7832754676127822E-5</v>
      </c>
    </row>
    <row r="1892" spans="1:9">
      <c r="A1892" s="143">
        <f t="shared" si="116"/>
        <v>1885</v>
      </c>
      <c r="B1892" s="138" t="s">
        <v>98</v>
      </c>
      <c r="C1892" s="275">
        <v>45114</v>
      </c>
      <c r="D1892" s="275">
        <v>45232</v>
      </c>
      <c r="E1892" s="275">
        <v>45232</v>
      </c>
      <c r="F1892" s="139">
        <f t="shared" si="117"/>
        <v>118</v>
      </c>
      <c r="G1892" s="140">
        <v>123.74</v>
      </c>
      <c r="H1892" s="141">
        <f t="shared" si="118"/>
        <v>9.7245851414824101E-7</v>
      </c>
      <c r="I1892" s="142">
        <f t="shared" si="119"/>
        <v>1.1475010466949244E-4</v>
      </c>
    </row>
    <row r="1893" spans="1:9">
      <c r="A1893" s="143">
        <f t="shared" si="116"/>
        <v>1886</v>
      </c>
      <c r="B1893" s="138" t="s">
        <v>98</v>
      </c>
      <c r="C1893" s="275">
        <v>45201</v>
      </c>
      <c r="D1893" s="275">
        <v>45203</v>
      </c>
      <c r="E1893" s="275">
        <v>45203</v>
      </c>
      <c r="F1893" s="139">
        <f t="shared" si="117"/>
        <v>2</v>
      </c>
      <c r="G1893" s="140">
        <v>1700.1</v>
      </c>
      <c r="H1893" s="141">
        <f t="shared" si="118"/>
        <v>1.3360891546011188E-5</v>
      </c>
      <c r="I1893" s="142">
        <f t="shared" si="119"/>
        <v>2.6721783092022377E-5</v>
      </c>
    </row>
    <row r="1894" spans="1:9">
      <c r="A1894" s="143">
        <f t="shared" si="116"/>
        <v>1887</v>
      </c>
      <c r="B1894" s="138" t="s">
        <v>98</v>
      </c>
      <c r="C1894" s="275">
        <v>45278</v>
      </c>
      <c r="D1894" s="275">
        <v>45287</v>
      </c>
      <c r="E1894" s="275">
        <v>45287</v>
      </c>
      <c r="F1894" s="139">
        <f t="shared" si="117"/>
        <v>9</v>
      </c>
      <c r="G1894" s="140">
        <v>2276.86</v>
      </c>
      <c r="H1894" s="141">
        <f t="shared" si="118"/>
        <v>1.7893582451297594E-5</v>
      </c>
      <c r="I1894" s="142">
        <f t="shared" si="119"/>
        <v>1.6104224206167834E-4</v>
      </c>
    </row>
    <row r="1895" spans="1:9">
      <c r="A1895" s="143">
        <f t="shared" si="116"/>
        <v>1888</v>
      </c>
      <c r="B1895" s="138" t="s">
        <v>98</v>
      </c>
      <c r="C1895" s="275">
        <v>44943</v>
      </c>
      <c r="D1895" s="275">
        <v>44946</v>
      </c>
      <c r="E1895" s="275">
        <v>44946</v>
      </c>
      <c r="F1895" s="139">
        <f t="shared" si="117"/>
        <v>3</v>
      </c>
      <c r="G1895" s="140">
        <v>2029.52</v>
      </c>
      <c r="H1895" s="141">
        <f t="shared" si="118"/>
        <v>1.5949765666996428E-5</v>
      </c>
      <c r="I1895" s="142">
        <f t="shared" si="119"/>
        <v>4.7849297000989282E-5</v>
      </c>
    </row>
    <row r="1896" spans="1:9">
      <c r="A1896" s="143">
        <f t="shared" si="116"/>
        <v>1889</v>
      </c>
      <c r="B1896" s="138" t="s">
        <v>98</v>
      </c>
      <c r="C1896" s="275">
        <v>45006</v>
      </c>
      <c r="D1896" s="275">
        <v>45021</v>
      </c>
      <c r="E1896" s="275">
        <v>45021</v>
      </c>
      <c r="F1896" s="139">
        <f t="shared" si="117"/>
        <v>15</v>
      </c>
      <c r="G1896" s="140">
        <v>467.62</v>
      </c>
      <c r="H1896" s="141">
        <f t="shared" si="118"/>
        <v>3.6749721220785554E-6</v>
      </c>
      <c r="I1896" s="142">
        <f t="shared" si="119"/>
        <v>5.5124581831178332E-5</v>
      </c>
    </row>
    <row r="1897" spans="1:9">
      <c r="A1897" s="143">
        <f t="shared" si="116"/>
        <v>1890</v>
      </c>
      <c r="B1897" s="138" t="s">
        <v>98</v>
      </c>
      <c r="C1897" s="275">
        <v>44955</v>
      </c>
      <c r="D1897" s="275">
        <v>44956</v>
      </c>
      <c r="E1897" s="275">
        <v>44956</v>
      </c>
      <c r="F1897" s="139">
        <f t="shared" si="117"/>
        <v>1</v>
      </c>
      <c r="G1897" s="140">
        <v>119.85</v>
      </c>
      <c r="H1897" s="141">
        <f t="shared" si="118"/>
        <v>9.4188744884973883E-7</v>
      </c>
      <c r="I1897" s="142">
        <f t="shared" si="119"/>
        <v>9.4188744884973883E-7</v>
      </c>
    </row>
    <row r="1898" spans="1:9">
      <c r="A1898" s="143">
        <f t="shared" si="116"/>
        <v>1891</v>
      </c>
      <c r="B1898" s="138" t="s">
        <v>98</v>
      </c>
      <c r="C1898" s="275">
        <v>44943</v>
      </c>
      <c r="D1898" s="275">
        <v>44952</v>
      </c>
      <c r="E1898" s="275">
        <v>44952</v>
      </c>
      <c r="F1898" s="139">
        <f t="shared" si="117"/>
        <v>9</v>
      </c>
      <c r="G1898" s="140">
        <v>243.92</v>
      </c>
      <c r="H1898" s="141">
        <f t="shared" si="118"/>
        <v>1.91693939527266E-6</v>
      </c>
      <c r="I1898" s="142">
        <f t="shared" si="119"/>
        <v>1.725245455745394E-5</v>
      </c>
    </row>
    <row r="1899" spans="1:9">
      <c r="A1899" s="143">
        <f t="shared" si="116"/>
        <v>1892</v>
      </c>
      <c r="B1899" s="138" t="s">
        <v>98</v>
      </c>
      <c r="C1899" s="275">
        <v>45141</v>
      </c>
      <c r="D1899" s="275">
        <v>45156</v>
      </c>
      <c r="E1899" s="275">
        <v>45156</v>
      </c>
      <c r="F1899" s="139">
        <f t="shared" si="117"/>
        <v>15</v>
      </c>
      <c r="G1899" s="140">
        <v>60.97</v>
      </c>
      <c r="H1899" s="141">
        <f t="shared" si="118"/>
        <v>4.791562599613565E-7</v>
      </c>
      <c r="I1899" s="142">
        <f t="shared" si="119"/>
        <v>7.1873438994203476E-6</v>
      </c>
    </row>
    <row r="1900" spans="1:9">
      <c r="A1900" s="143">
        <f t="shared" si="116"/>
        <v>1893</v>
      </c>
      <c r="B1900" s="138" t="s">
        <v>98</v>
      </c>
      <c r="C1900" s="275">
        <v>45072</v>
      </c>
      <c r="D1900" s="275">
        <v>45086</v>
      </c>
      <c r="E1900" s="275">
        <v>45086</v>
      </c>
      <c r="F1900" s="139">
        <f t="shared" si="117"/>
        <v>14</v>
      </c>
      <c r="G1900" s="140">
        <v>88.2</v>
      </c>
      <c r="H1900" s="141">
        <f t="shared" si="118"/>
        <v>6.9315371705087165E-7</v>
      </c>
      <c r="I1900" s="142">
        <f t="shared" si="119"/>
        <v>9.704152038712204E-6</v>
      </c>
    </row>
    <row r="1901" spans="1:9">
      <c r="A1901" s="143">
        <f t="shared" si="116"/>
        <v>1894</v>
      </c>
      <c r="B1901" s="138" t="s">
        <v>98</v>
      </c>
      <c r="C1901" s="275">
        <v>45211</v>
      </c>
      <c r="D1901" s="275">
        <v>45274</v>
      </c>
      <c r="E1901" s="275">
        <v>45274</v>
      </c>
      <c r="F1901" s="139">
        <f t="shared" si="117"/>
        <v>63</v>
      </c>
      <c r="G1901" s="140">
        <v>60.08</v>
      </c>
      <c r="H1901" s="141">
        <f t="shared" si="118"/>
        <v>4.72161851705401E-7</v>
      </c>
      <c r="I1901" s="142">
        <f t="shared" si="119"/>
        <v>2.9746196657440264E-5</v>
      </c>
    </row>
    <row r="1902" spans="1:9">
      <c r="A1902" s="143">
        <f t="shared" si="116"/>
        <v>1895</v>
      </c>
      <c r="B1902" s="138" t="s">
        <v>98</v>
      </c>
      <c r="C1902" s="275">
        <v>44992</v>
      </c>
      <c r="D1902" s="275">
        <v>44994</v>
      </c>
      <c r="E1902" s="275">
        <v>44994</v>
      </c>
      <c r="F1902" s="139">
        <f t="shared" si="117"/>
        <v>2</v>
      </c>
      <c r="G1902" s="140">
        <v>3715.47</v>
      </c>
      <c r="H1902" s="141">
        <f t="shared" si="118"/>
        <v>2.9199453980623604E-5</v>
      </c>
      <c r="I1902" s="142">
        <f t="shared" si="119"/>
        <v>5.8398907961247209E-5</v>
      </c>
    </row>
    <row r="1903" spans="1:9">
      <c r="A1903" s="143">
        <f t="shared" si="116"/>
        <v>1896</v>
      </c>
      <c r="B1903" s="138" t="s">
        <v>98</v>
      </c>
      <c r="C1903" s="275">
        <v>45002</v>
      </c>
      <c r="D1903" s="275">
        <v>45212</v>
      </c>
      <c r="E1903" s="275">
        <v>45212</v>
      </c>
      <c r="F1903" s="139">
        <f t="shared" si="117"/>
        <v>210</v>
      </c>
      <c r="G1903" s="140">
        <v>435.08</v>
      </c>
      <c r="H1903" s="141">
        <f t="shared" si="118"/>
        <v>3.4192439820237325E-6</v>
      </c>
      <c r="I1903" s="142">
        <f t="shared" si="119"/>
        <v>7.1804123622498379E-4</v>
      </c>
    </row>
    <row r="1904" spans="1:9">
      <c r="A1904" s="143">
        <f t="shared" si="116"/>
        <v>1897</v>
      </c>
      <c r="B1904" s="138" t="s">
        <v>98</v>
      </c>
      <c r="C1904" s="275">
        <v>45065</v>
      </c>
      <c r="D1904" s="275">
        <v>45071</v>
      </c>
      <c r="E1904" s="275">
        <v>45071</v>
      </c>
      <c r="F1904" s="139">
        <f t="shared" si="117"/>
        <v>6</v>
      </c>
      <c r="G1904" s="140">
        <v>68.349999999999994</v>
      </c>
      <c r="H1904" s="141">
        <f t="shared" si="118"/>
        <v>5.371548362860212E-7</v>
      </c>
      <c r="I1904" s="142">
        <f t="shared" si="119"/>
        <v>3.2229290177161272E-6</v>
      </c>
    </row>
    <row r="1905" spans="1:9">
      <c r="A1905" s="143">
        <f t="shared" si="116"/>
        <v>1898</v>
      </c>
      <c r="B1905" s="138" t="s">
        <v>98</v>
      </c>
      <c r="C1905" s="275">
        <v>44953</v>
      </c>
      <c r="D1905" s="275">
        <v>44963</v>
      </c>
      <c r="E1905" s="275">
        <v>44963</v>
      </c>
      <c r="F1905" s="139">
        <f t="shared" si="117"/>
        <v>10</v>
      </c>
      <c r="G1905" s="140">
        <v>13719.13</v>
      </c>
      <c r="H1905" s="141">
        <f t="shared" si="118"/>
        <v>1.0781707431070436E-4</v>
      </c>
      <c r="I1905" s="142">
        <f t="shared" si="119"/>
        <v>1.0781707431070436E-3</v>
      </c>
    </row>
    <row r="1906" spans="1:9">
      <c r="A1906" s="143">
        <f t="shared" si="116"/>
        <v>1899</v>
      </c>
      <c r="B1906" s="138" t="s">
        <v>98</v>
      </c>
      <c r="C1906" s="275">
        <v>45064</v>
      </c>
      <c r="D1906" s="275">
        <v>45070</v>
      </c>
      <c r="E1906" s="275">
        <v>45070</v>
      </c>
      <c r="F1906" s="139">
        <f t="shared" si="117"/>
        <v>6</v>
      </c>
      <c r="G1906" s="140">
        <v>176.38</v>
      </c>
      <c r="H1906" s="141">
        <f t="shared" si="118"/>
        <v>1.3861502563881263E-6</v>
      </c>
      <c r="I1906" s="142">
        <f t="shared" si="119"/>
        <v>8.3169015383287583E-6</v>
      </c>
    </row>
    <row r="1907" spans="1:9">
      <c r="A1907" s="143">
        <f t="shared" si="116"/>
        <v>1900</v>
      </c>
      <c r="B1907" s="138" t="s">
        <v>98</v>
      </c>
      <c r="C1907" s="275">
        <v>44986</v>
      </c>
      <c r="D1907" s="275">
        <v>45222</v>
      </c>
      <c r="E1907" s="275">
        <v>45222</v>
      </c>
      <c r="F1907" s="139">
        <f t="shared" si="117"/>
        <v>236</v>
      </c>
      <c r="G1907" s="140">
        <v>85.97</v>
      </c>
      <c r="H1907" s="141">
        <f t="shared" si="118"/>
        <v>6.7562840198257859E-7</v>
      </c>
      <c r="I1907" s="142">
        <f t="shared" si="119"/>
        <v>1.5944830286788856E-4</v>
      </c>
    </row>
    <row r="1908" spans="1:9">
      <c r="A1908" s="143">
        <f t="shared" si="116"/>
        <v>1901</v>
      </c>
      <c r="B1908" s="138" t="s">
        <v>98</v>
      </c>
      <c r="C1908" s="275">
        <v>45042</v>
      </c>
      <c r="D1908" s="275">
        <v>45045</v>
      </c>
      <c r="E1908" s="275">
        <v>45045</v>
      </c>
      <c r="F1908" s="139">
        <f t="shared" si="117"/>
        <v>3</v>
      </c>
      <c r="G1908" s="140">
        <v>1050.82</v>
      </c>
      <c r="H1908" s="141">
        <f t="shared" si="118"/>
        <v>8.2582742511496251E-6</v>
      </c>
      <c r="I1908" s="142">
        <f t="shared" si="119"/>
        <v>2.4774822753448877E-5</v>
      </c>
    </row>
    <row r="1909" spans="1:9">
      <c r="A1909" s="143">
        <f t="shared" si="116"/>
        <v>1902</v>
      </c>
      <c r="B1909" s="138" t="s">
        <v>98</v>
      </c>
      <c r="C1909" s="275">
        <v>45000</v>
      </c>
      <c r="D1909" s="275">
        <v>45000</v>
      </c>
      <c r="E1909" s="275">
        <v>45000</v>
      </c>
      <c r="F1909" s="139">
        <f t="shared" si="117"/>
        <v>0</v>
      </c>
      <c r="G1909" s="140">
        <v>498.59</v>
      </c>
      <c r="H1909" s="141">
        <f t="shared" si="118"/>
        <v>3.9183618116144454E-6</v>
      </c>
      <c r="I1909" s="142">
        <f t="shared" si="119"/>
        <v>0</v>
      </c>
    </row>
    <row r="1910" spans="1:9">
      <c r="A1910" s="143">
        <f t="shared" si="116"/>
        <v>1903</v>
      </c>
      <c r="B1910" s="138" t="s">
        <v>98</v>
      </c>
      <c r="C1910" s="275">
        <v>45037</v>
      </c>
      <c r="D1910" s="275">
        <v>45044</v>
      </c>
      <c r="E1910" s="275">
        <v>45044</v>
      </c>
      <c r="F1910" s="139">
        <f t="shared" si="117"/>
        <v>7</v>
      </c>
      <c r="G1910" s="140">
        <v>659.55</v>
      </c>
      <c r="H1910" s="141">
        <f t="shared" si="118"/>
        <v>5.1833280508038816E-6</v>
      </c>
      <c r="I1910" s="142">
        <f t="shared" si="119"/>
        <v>3.628329635562717E-5</v>
      </c>
    </row>
    <row r="1911" spans="1:9">
      <c r="A1911" s="143">
        <f t="shared" si="116"/>
        <v>1904</v>
      </c>
      <c r="B1911" s="138" t="s">
        <v>98</v>
      </c>
      <c r="C1911" s="275">
        <v>45041</v>
      </c>
      <c r="D1911" s="275">
        <v>45497</v>
      </c>
      <c r="E1911" s="275">
        <v>45497</v>
      </c>
      <c r="F1911" s="139">
        <f t="shared" si="117"/>
        <v>456</v>
      </c>
      <c r="G1911" s="140">
        <v>37.590000000000003</v>
      </c>
      <c r="H1911" s="141">
        <f t="shared" si="118"/>
        <v>2.9541551274310958E-7</v>
      </c>
      <c r="I1911" s="142">
        <f t="shared" si="119"/>
        <v>1.3470947381085798E-4</v>
      </c>
    </row>
    <row r="1912" spans="1:9">
      <c r="A1912" s="143">
        <f t="shared" si="116"/>
        <v>1905</v>
      </c>
      <c r="B1912" s="138" t="s">
        <v>98</v>
      </c>
      <c r="C1912" s="275">
        <v>45133</v>
      </c>
      <c r="D1912" s="275">
        <v>45140</v>
      </c>
      <c r="E1912" s="275">
        <v>45140</v>
      </c>
      <c r="F1912" s="139">
        <f t="shared" si="117"/>
        <v>7</v>
      </c>
      <c r="G1912" s="140">
        <v>60.08</v>
      </c>
      <c r="H1912" s="141">
        <f t="shared" si="118"/>
        <v>4.72161851705401E-7</v>
      </c>
      <c r="I1912" s="142">
        <f t="shared" si="119"/>
        <v>3.3051329619378069E-6</v>
      </c>
    </row>
    <row r="1913" spans="1:9">
      <c r="A1913" s="143">
        <f t="shared" si="116"/>
        <v>1906</v>
      </c>
      <c r="B1913" s="138" t="s">
        <v>98</v>
      </c>
      <c r="C1913" s="275">
        <v>44964</v>
      </c>
      <c r="D1913" s="275">
        <v>44970</v>
      </c>
      <c r="E1913" s="275">
        <v>44970</v>
      </c>
      <c r="F1913" s="139">
        <f t="shared" si="117"/>
        <v>6</v>
      </c>
      <c r="G1913" s="140">
        <v>269.66000000000003</v>
      </c>
      <c r="H1913" s="141">
        <f t="shared" si="118"/>
        <v>2.1192271126977104E-6</v>
      </c>
      <c r="I1913" s="142">
        <f t="shared" si="119"/>
        <v>1.2715362676186263E-5</v>
      </c>
    </row>
    <row r="1914" spans="1:9">
      <c r="A1914" s="143">
        <f t="shared" si="116"/>
        <v>1907</v>
      </c>
      <c r="B1914" s="138" t="s">
        <v>98</v>
      </c>
      <c r="C1914" s="275">
        <v>44934</v>
      </c>
      <c r="D1914" s="275">
        <v>44942</v>
      </c>
      <c r="E1914" s="275">
        <v>44942</v>
      </c>
      <c r="F1914" s="139">
        <f t="shared" si="117"/>
        <v>8</v>
      </c>
      <c r="G1914" s="140">
        <v>196.14</v>
      </c>
      <c r="H1914" s="141">
        <f t="shared" si="118"/>
        <v>1.5414418374417002E-6</v>
      </c>
      <c r="I1914" s="142">
        <f t="shared" si="119"/>
        <v>1.2331534699533601E-5</v>
      </c>
    </row>
    <row r="1915" spans="1:9">
      <c r="A1915" s="143">
        <f t="shared" si="116"/>
        <v>1908</v>
      </c>
      <c r="B1915" s="138" t="s">
        <v>98</v>
      </c>
      <c r="C1915" s="275">
        <v>45287</v>
      </c>
      <c r="D1915" s="275">
        <v>45314</v>
      </c>
      <c r="E1915" s="275">
        <v>45314</v>
      </c>
      <c r="F1915" s="139">
        <f t="shared" si="117"/>
        <v>27</v>
      </c>
      <c r="G1915" s="140">
        <v>4922.78</v>
      </c>
      <c r="H1915" s="141">
        <f t="shared" si="118"/>
        <v>3.8687565251969272E-5</v>
      </c>
      <c r="I1915" s="142">
        <f t="shared" si="119"/>
        <v>1.0445642618031703E-3</v>
      </c>
    </row>
    <row r="1916" spans="1:9">
      <c r="A1916" s="143">
        <f t="shared" si="116"/>
        <v>1909</v>
      </c>
      <c r="B1916" s="138" t="s">
        <v>98</v>
      </c>
      <c r="C1916" s="275">
        <v>45216</v>
      </c>
      <c r="D1916" s="275">
        <v>45225</v>
      </c>
      <c r="E1916" s="275">
        <v>45225</v>
      </c>
      <c r="F1916" s="139">
        <f t="shared" si="117"/>
        <v>9</v>
      </c>
      <c r="G1916" s="140">
        <v>2607.6799999999998</v>
      </c>
      <c r="H1916" s="141">
        <f t="shared" si="118"/>
        <v>2.0493459012236018E-5</v>
      </c>
      <c r="I1916" s="142">
        <f t="shared" si="119"/>
        <v>1.8444113111012417E-4</v>
      </c>
    </row>
    <row r="1917" spans="1:9">
      <c r="A1917" s="143">
        <f t="shared" si="116"/>
        <v>1910</v>
      </c>
      <c r="B1917" s="138" t="s">
        <v>98</v>
      </c>
      <c r="C1917" s="275">
        <v>44952</v>
      </c>
      <c r="D1917" s="275">
        <v>44958</v>
      </c>
      <c r="E1917" s="275">
        <v>44958</v>
      </c>
      <c r="F1917" s="139">
        <f t="shared" si="117"/>
        <v>6</v>
      </c>
      <c r="G1917" s="140">
        <v>4933.5600000000004</v>
      </c>
      <c r="H1917" s="141">
        <f t="shared" si="118"/>
        <v>3.877228403960883E-5</v>
      </c>
      <c r="I1917" s="142">
        <f t="shared" si="119"/>
        <v>2.32633704237653E-4</v>
      </c>
    </row>
    <row r="1918" spans="1:9">
      <c r="A1918" s="143">
        <f t="shared" si="116"/>
        <v>1911</v>
      </c>
      <c r="B1918" s="138" t="s">
        <v>98</v>
      </c>
      <c r="C1918" s="275">
        <v>45240</v>
      </c>
      <c r="D1918" s="275">
        <v>45250</v>
      </c>
      <c r="E1918" s="275">
        <v>45250</v>
      </c>
      <c r="F1918" s="139">
        <f t="shared" si="117"/>
        <v>10</v>
      </c>
      <c r="G1918" s="140">
        <v>1730.49</v>
      </c>
      <c r="H1918" s="141">
        <f t="shared" si="118"/>
        <v>1.3599723081852186E-5</v>
      </c>
      <c r="I1918" s="142">
        <f t="shared" si="119"/>
        <v>1.3599723081852185E-4</v>
      </c>
    </row>
    <row r="1919" spans="1:9">
      <c r="A1919" s="143">
        <f t="shared" si="116"/>
        <v>1912</v>
      </c>
      <c r="B1919" s="138" t="s">
        <v>98</v>
      </c>
      <c r="C1919" s="275">
        <v>45155</v>
      </c>
      <c r="D1919" s="275">
        <v>45167</v>
      </c>
      <c r="E1919" s="275">
        <v>45167</v>
      </c>
      <c r="F1919" s="139">
        <f t="shared" si="117"/>
        <v>12</v>
      </c>
      <c r="G1919" s="140">
        <v>60.08</v>
      </c>
      <c r="H1919" s="141">
        <f t="shared" si="118"/>
        <v>4.72161851705401E-7</v>
      </c>
      <c r="I1919" s="142">
        <f t="shared" si="119"/>
        <v>5.6659422204648115E-6</v>
      </c>
    </row>
    <row r="1920" spans="1:9">
      <c r="A1920" s="143">
        <f t="shared" si="116"/>
        <v>1913</v>
      </c>
      <c r="B1920" s="138" t="s">
        <v>98</v>
      </c>
      <c r="C1920" s="275">
        <v>45180</v>
      </c>
      <c r="D1920" s="275">
        <v>45187</v>
      </c>
      <c r="E1920" s="275">
        <v>45187</v>
      </c>
      <c r="F1920" s="139">
        <f t="shared" si="117"/>
        <v>7</v>
      </c>
      <c r="G1920" s="140">
        <v>60.08</v>
      </c>
      <c r="H1920" s="141">
        <f t="shared" si="118"/>
        <v>4.72161851705401E-7</v>
      </c>
      <c r="I1920" s="142">
        <f t="shared" si="119"/>
        <v>3.3051329619378069E-6</v>
      </c>
    </row>
    <row r="1921" spans="1:9">
      <c r="A1921" s="143">
        <f t="shared" si="116"/>
        <v>1914</v>
      </c>
      <c r="B1921" s="138" t="s">
        <v>98</v>
      </c>
      <c r="C1921" s="275">
        <v>45127</v>
      </c>
      <c r="D1921" s="275">
        <v>45146</v>
      </c>
      <c r="E1921" s="275">
        <v>45146</v>
      </c>
      <c r="F1921" s="139">
        <f t="shared" si="117"/>
        <v>19</v>
      </c>
      <c r="G1921" s="140">
        <v>1133.21</v>
      </c>
      <c r="H1921" s="141">
        <f t="shared" si="118"/>
        <v>8.9057678423947643E-6</v>
      </c>
      <c r="I1921" s="142">
        <f t="shared" si="119"/>
        <v>1.6920958900550051E-4</v>
      </c>
    </row>
    <row r="1922" spans="1:9">
      <c r="A1922" s="143">
        <f t="shared" si="116"/>
        <v>1915</v>
      </c>
      <c r="B1922" s="138" t="s">
        <v>98</v>
      </c>
      <c r="C1922" s="275">
        <v>45050</v>
      </c>
      <c r="D1922" s="275">
        <v>45232</v>
      </c>
      <c r="E1922" s="275">
        <v>45232</v>
      </c>
      <c r="F1922" s="139">
        <f t="shared" si="117"/>
        <v>182</v>
      </c>
      <c r="G1922" s="140">
        <v>58</v>
      </c>
      <c r="H1922" s="141">
        <f t="shared" si="118"/>
        <v>4.5581536948923532E-7</v>
      </c>
      <c r="I1922" s="142">
        <f t="shared" si="119"/>
        <v>8.2958397247040832E-5</v>
      </c>
    </row>
    <row r="1923" spans="1:9">
      <c r="A1923" s="143">
        <f t="shared" si="116"/>
        <v>1916</v>
      </c>
      <c r="B1923" s="138" t="s">
        <v>98</v>
      </c>
      <c r="C1923" s="275">
        <v>45018</v>
      </c>
      <c r="D1923" s="275">
        <v>45033</v>
      </c>
      <c r="E1923" s="275">
        <v>45033</v>
      </c>
      <c r="F1923" s="139">
        <f t="shared" si="117"/>
        <v>15</v>
      </c>
      <c r="G1923" s="140">
        <v>64.040000000000006</v>
      </c>
      <c r="H1923" s="141">
        <f t="shared" si="118"/>
        <v>5.0328303900156267E-7</v>
      </c>
      <c r="I1923" s="142">
        <f t="shared" si="119"/>
        <v>7.5492455850234401E-6</v>
      </c>
    </row>
    <row r="1924" spans="1:9">
      <c r="A1924" s="143">
        <f t="shared" si="116"/>
        <v>1917</v>
      </c>
      <c r="B1924" s="138" t="s">
        <v>98</v>
      </c>
      <c r="C1924" s="275">
        <v>45274</v>
      </c>
      <c r="D1924" s="275">
        <v>45309</v>
      </c>
      <c r="E1924" s="275">
        <v>45309</v>
      </c>
      <c r="F1924" s="139">
        <f t="shared" si="117"/>
        <v>35</v>
      </c>
      <c r="G1924" s="140">
        <v>121.72</v>
      </c>
      <c r="H1924" s="141">
        <f t="shared" si="118"/>
        <v>9.5658356507292622E-7</v>
      </c>
      <c r="I1924" s="142">
        <f t="shared" si="119"/>
        <v>3.3480424777552418E-5</v>
      </c>
    </row>
    <row r="1925" spans="1:9">
      <c r="A1925" s="143">
        <f t="shared" si="116"/>
        <v>1918</v>
      </c>
      <c r="B1925" s="138" t="s">
        <v>98</v>
      </c>
      <c r="C1925" s="275">
        <v>45172</v>
      </c>
      <c r="D1925" s="275">
        <v>45194</v>
      </c>
      <c r="E1925" s="275">
        <v>45194</v>
      </c>
      <c r="F1925" s="139">
        <f t="shared" si="117"/>
        <v>22</v>
      </c>
      <c r="G1925" s="140">
        <v>60.08</v>
      </c>
      <c r="H1925" s="141">
        <f t="shared" si="118"/>
        <v>4.72161851705401E-7</v>
      </c>
      <c r="I1925" s="142">
        <f t="shared" si="119"/>
        <v>1.0387560737518822E-5</v>
      </c>
    </row>
    <row r="1926" spans="1:9">
      <c r="A1926" s="143">
        <f t="shared" si="116"/>
        <v>1919</v>
      </c>
      <c r="B1926" s="138" t="s">
        <v>98</v>
      </c>
      <c r="C1926" s="275">
        <v>45233</v>
      </c>
      <c r="D1926" s="275">
        <v>45302</v>
      </c>
      <c r="E1926" s="275">
        <v>45302</v>
      </c>
      <c r="F1926" s="139">
        <f t="shared" si="117"/>
        <v>69</v>
      </c>
      <c r="G1926" s="140">
        <v>99.2</v>
      </c>
      <c r="H1926" s="141">
        <f t="shared" si="118"/>
        <v>7.7960145954020936E-7</v>
      </c>
      <c r="I1926" s="142">
        <f t="shared" si="119"/>
        <v>5.3792500708274446E-5</v>
      </c>
    </row>
    <row r="1927" spans="1:9">
      <c r="A1927" s="143">
        <f t="shared" si="116"/>
        <v>1920</v>
      </c>
      <c r="B1927" s="138" t="s">
        <v>98</v>
      </c>
      <c r="C1927" s="275">
        <v>45035</v>
      </c>
      <c r="D1927" s="275">
        <v>45152</v>
      </c>
      <c r="E1927" s="275">
        <v>45152</v>
      </c>
      <c r="F1927" s="139">
        <f t="shared" si="117"/>
        <v>117</v>
      </c>
      <c r="G1927" s="140">
        <v>920.15</v>
      </c>
      <c r="H1927" s="141">
        <f t="shared" si="118"/>
        <v>7.2313536592331014E-6</v>
      </c>
      <c r="I1927" s="142">
        <f t="shared" si="119"/>
        <v>8.4606837813027281E-4</v>
      </c>
    </row>
    <row r="1928" spans="1:9">
      <c r="A1928" s="143">
        <f t="shared" ref="A1928:A1991" si="120">A1927+1</f>
        <v>1921</v>
      </c>
      <c r="B1928" s="138" t="s">
        <v>98</v>
      </c>
      <c r="C1928" s="275">
        <v>45212</v>
      </c>
      <c r="D1928" s="275">
        <v>45365</v>
      </c>
      <c r="E1928" s="275">
        <v>45365</v>
      </c>
      <c r="F1928" s="139">
        <f t="shared" ref="F1928:F1991" si="121">E1928-C1928</f>
        <v>153</v>
      </c>
      <c r="G1928" s="140">
        <v>60.08</v>
      </c>
      <c r="H1928" s="141">
        <f t="shared" ref="H1928:H1991" si="122">G1928/$G$8894</f>
        <v>4.72161851705401E-7</v>
      </c>
      <c r="I1928" s="142">
        <f t="shared" ref="I1928:I1991" si="123">H1928*F1928</f>
        <v>7.2240763310926347E-5</v>
      </c>
    </row>
    <row r="1929" spans="1:9">
      <c r="A1929" s="143">
        <f t="shared" si="120"/>
        <v>1922</v>
      </c>
      <c r="B1929" s="138" t="s">
        <v>98</v>
      </c>
      <c r="C1929" s="275">
        <v>45065</v>
      </c>
      <c r="D1929" s="275">
        <v>45072</v>
      </c>
      <c r="E1929" s="275">
        <v>45072</v>
      </c>
      <c r="F1929" s="139">
        <f t="shared" si="121"/>
        <v>7</v>
      </c>
      <c r="G1929" s="140">
        <v>128.93</v>
      </c>
      <c r="H1929" s="141">
        <f t="shared" si="122"/>
        <v>1.0132461308318469E-6</v>
      </c>
      <c r="I1929" s="142">
        <f t="shared" si="123"/>
        <v>7.0927229158229282E-6</v>
      </c>
    </row>
    <row r="1930" spans="1:9">
      <c r="A1930" s="143">
        <f t="shared" si="120"/>
        <v>1923</v>
      </c>
      <c r="B1930" s="138" t="s">
        <v>98</v>
      </c>
      <c r="C1930" s="275">
        <v>45006</v>
      </c>
      <c r="D1930" s="275">
        <v>45027</v>
      </c>
      <c r="E1930" s="275">
        <v>45027</v>
      </c>
      <c r="F1930" s="139">
        <f t="shared" si="121"/>
        <v>21</v>
      </c>
      <c r="G1930" s="140">
        <v>258.37</v>
      </c>
      <c r="H1930" s="141">
        <f t="shared" si="122"/>
        <v>2.0305002933609262E-6</v>
      </c>
      <c r="I1930" s="142">
        <f t="shared" si="123"/>
        <v>4.2640506160579452E-5</v>
      </c>
    </row>
    <row r="1931" spans="1:9">
      <c r="A1931" s="143">
        <f t="shared" si="120"/>
        <v>1924</v>
      </c>
      <c r="B1931" s="138" t="s">
        <v>98</v>
      </c>
      <c r="C1931" s="275">
        <v>45021</v>
      </c>
      <c r="D1931" s="275">
        <v>45222</v>
      </c>
      <c r="E1931" s="275">
        <v>45222</v>
      </c>
      <c r="F1931" s="139">
        <f t="shared" si="121"/>
        <v>201</v>
      </c>
      <c r="G1931" s="140">
        <v>70.36</v>
      </c>
      <c r="H1931" s="141">
        <f t="shared" si="122"/>
        <v>5.5295119650452748E-7</v>
      </c>
      <c r="I1931" s="142">
        <f t="shared" si="123"/>
        <v>1.1114319049741002E-4</v>
      </c>
    </row>
    <row r="1932" spans="1:9">
      <c r="A1932" s="143">
        <f t="shared" si="120"/>
        <v>1925</v>
      </c>
      <c r="B1932" s="138" t="s">
        <v>98</v>
      </c>
      <c r="C1932" s="275">
        <v>45085</v>
      </c>
      <c r="D1932" s="275">
        <v>45091</v>
      </c>
      <c r="E1932" s="275">
        <v>45091</v>
      </c>
      <c r="F1932" s="139">
        <f t="shared" si="121"/>
        <v>6</v>
      </c>
      <c r="G1932" s="140">
        <v>3240.38</v>
      </c>
      <c r="H1932" s="141">
        <f t="shared" si="122"/>
        <v>2.5465775982509109E-5</v>
      </c>
      <c r="I1932" s="142">
        <f t="shared" si="123"/>
        <v>1.5279465589505465E-4</v>
      </c>
    </row>
    <row r="1933" spans="1:9">
      <c r="A1933" s="143">
        <f t="shared" si="120"/>
        <v>1926</v>
      </c>
      <c r="B1933" s="138" t="s">
        <v>98</v>
      </c>
      <c r="C1933" s="275">
        <v>45172</v>
      </c>
      <c r="D1933" s="275">
        <v>45183</v>
      </c>
      <c r="E1933" s="275">
        <v>45183</v>
      </c>
      <c r="F1933" s="139">
        <f t="shared" si="121"/>
        <v>11</v>
      </c>
      <c r="G1933" s="140">
        <v>134.18</v>
      </c>
      <c r="H1933" s="141">
        <f t="shared" si="122"/>
        <v>1.0545052806563035E-6</v>
      </c>
      <c r="I1933" s="142">
        <f t="shared" si="123"/>
        <v>1.1599558087219338E-5</v>
      </c>
    </row>
    <row r="1934" spans="1:9">
      <c r="A1934" s="143">
        <f t="shared" si="120"/>
        <v>1927</v>
      </c>
      <c r="B1934" s="138" t="s">
        <v>98</v>
      </c>
      <c r="C1934" s="275">
        <v>44939</v>
      </c>
      <c r="D1934" s="275">
        <v>45205</v>
      </c>
      <c r="E1934" s="275">
        <v>45205</v>
      </c>
      <c r="F1934" s="139">
        <f t="shared" si="121"/>
        <v>266</v>
      </c>
      <c r="G1934" s="140">
        <v>209.79</v>
      </c>
      <c r="H1934" s="141">
        <f t="shared" si="122"/>
        <v>1.6487156269852875E-6</v>
      </c>
      <c r="I1934" s="142">
        <f t="shared" si="123"/>
        <v>4.3855835677808648E-4</v>
      </c>
    </row>
    <row r="1935" spans="1:9">
      <c r="A1935" s="143">
        <f t="shared" si="120"/>
        <v>1928</v>
      </c>
      <c r="B1935" s="138" t="s">
        <v>98</v>
      </c>
      <c r="C1935" s="275">
        <v>44950</v>
      </c>
      <c r="D1935" s="275">
        <v>44956</v>
      </c>
      <c r="E1935" s="275">
        <v>44956</v>
      </c>
      <c r="F1935" s="139">
        <f t="shared" si="121"/>
        <v>6</v>
      </c>
      <c r="G1935" s="140">
        <v>10028.89</v>
      </c>
      <c r="H1935" s="141">
        <f t="shared" si="122"/>
        <v>7.8815900015808568E-5</v>
      </c>
      <c r="I1935" s="142">
        <f t="shared" si="123"/>
        <v>4.7289540009485143E-4</v>
      </c>
    </row>
    <row r="1936" spans="1:9">
      <c r="A1936" s="143">
        <f t="shared" si="120"/>
        <v>1929</v>
      </c>
      <c r="B1936" s="138" t="s">
        <v>98</v>
      </c>
      <c r="C1936" s="275">
        <v>45006</v>
      </c>
      <c r="D1936" s="275">
        <v>45216</v>
      </c>
      <c r="E1936" s="275">
        <v>45216</v>
      </c>
      <c r="F1936" s="139">
        <f t="shared" si="121"/>
        <v>210</v>
      </c>
      <c r="G1936" s="140">
        <v>2674.55</v>
      </c>
      <c r="H1936" s="141">
        <f t="shared" si="122"/>
        <v>2.1018982697714385E-5</v>
      </c>
      <c r="I1936" s="142">
        <f t="shared" si="123"/>
        <v>4.4139863665200209E-3</v>
      </c>
    </row>
    <row r="1937" spans="1:9">
      <c r="A1937" s="143">
        <f t="shared" si="120"/>
        <v>1930</v>
      </c>
      <c r="B1937" s="138" t="s">
        <v>98</v>
      </c>
      <c r="C1937" s="275">
        <v>45275</v>
      </c>
      <c r="D1937" s="275">
        <v>45281</v>
      </c>
      <c r="E1937" s="275">
        <v>45281</v>
      </c>
      <c r="F1937" s="139">
        <f t="shared" si="121"/>
        <v>6</v>
      </c>
      <c r="G1937" s="140">
        <v>20.02</v>
      </c>
      <c r="H1937" s="141">
        <f t="shared" si="122"/>
        <v>1.5733489133059466E-7</v>
      </c>
      <c r="I1937" s="142">
        <f t="shared" si="123"/>
        <v>9.44009347983568E-7</v>
      </c>
    </row>
    <row r="1938" spans="1:9">
      <c r="A1938" s="143">
        <f t="shared" si="120"/>
        <v>1931</v>
      </c>
      <c r="B1938" s="138" t="s">
        <v>98</v>
      </c>
      <c r="C1938" s="275">
        <v>45172</v>
      </c>
      <c r="D1938" s="275">
        <v>45177</v>
      </c>
      <c r="E1938" s="275">
        <v>45177</v>
      </c>
      <c r="F1938" s="139">
        <f t="shared" si="121"/>
        <v>5</v>
      </c>
      <c r="G1938" s="140">
        <v>180.24</v>
      </c>
      <c r="H1938" s="141">
        <f t="shared" si="122"/>
        <v>1.4164855551162031E-6</v>
      </c>
      <c r="I1938" s="142">
        <f t="shared" si="123"/>
        <v>7.0824277755810153E-6</v>
      </c>
    </row>
    <row r="1939" spans="1:9">
      <c r="A1939" s="143">
        <f t="shared" si="120"/>
        <v>1932</v>
      </c>
      <c r="B1939" s="138" t="s">
        <v>98</v>
      </c>
      <c r="C1939" s="275">
        <v>45266</v>
      </c>
      <c r="D1939" s="275">
        <v>45288</v>
      </c>
      <c r="E1939" s="275">
        <v>45288</v>
      </c>
      <c r="F1939" s="139">
        <f t="shared" si="121"/>
        <v>22</v>
      </c>
      <c r="G1939" s="140">
        <v>927.78</v>
      </c>
      <c r="H1939" s="141">
        <f t="shared" si="122"/>
        <v>7.2913169569779784E-6</v>
      </c>
      <c r="I1939" s="142">
        <f t="shared" si="123"/>
        <v>1.6040897305351552E-4</v>
      </c>
    </row>
    <row r="1940" spans="1:9">
      <c r="A1940" s="143">
        <f t="shared" si="120"/>
        <v>1933</v>
      </c>
      <c r="B1940" s="138" t="s">
        <v>98</v>
      </c>
      <c r="C1940" s="275">
        <v>45263</v>
      </c>
      <c r="D1940" s="275">
        <v>45273</v>
      </c>
      <c r="E1940" s="275">
        <v>45273</v>
      </c>
      <c r="F1940" s="139">
        <f t="shared" si="121"/>
        <v>10</v>
      </c>
      <c r="G1940" s="140">
        <v>635.92999999999995</v>
      </c>
      <c r="H1940" s="141">
        <f t="shared" si="122"/>
        <v>4.9977011710222309E-6</v>
      </c>
      <c r="I1940" s="142">
        <f t="shared" si="123"/>
        <v>4.9977011710222309E-5</v>
      </c>
    </row>
    <row r="1941" spans="1:9">
      <c r="A1941" s="143">
        <f t="shared" si="120"/>
        <v>1934</v>
      </c>
      <c r="B1941" s="138" t="s">
        <v>98</v>
      </c>
      <c r="C1941" s="275">
        <v>45076</v>
      </c>
      <c r="D1941" s="275">
        <v>45084</v>
      </c>
      <c r="E1941" s="275">
        <v>45084</v>
      </c>
      <c r="F1941" s="139">
        <f t="shared" si="121"/>
        <v>8</v>
      </c>
      <c r="G1941" s="140">
        <v>65.760000000000005</v>
      </c>
      <c r="H1941" s="141">
        <f t="shared" si="122"/>
        <v>5.1680032237262268E-7</v>
      </c>
      <c r="I1941" s="142">
        <f t="shared" si="123"/>
        <v>4.1344025789809815E-6</v>
      </c>
    </row>
    <row r="1942" spans="1:9">
      <c r="A1942" s="143">
        <f t="shared" si="120"/>
        <v>1935</v>
      </c>
      <c r="B1942" s="138" t="s">
        <v>98</v>
      </c>
      <c r="C1942" s="275">
        <v>45106</v>
      </c>
      <c r="D1942" s="275">
        <v>45138</v>
      </c>
      <c r="E1942" s="275">
        <v>45138</v>
      </c>
      <c r="F1942" s="139">
        <f t="shared" si="121"/>
        <v>32</v>
      </c>
      <c r="G1942" s="140">
        <v>39.14</v>
      </c>
      <c r="H1942" s="141">
        <f t="shared" si="122"/>
        <v>3.0759678554842536E-7</v>
      </c>
      <c r="I1942" s="142">
        <f t="shared" si="123"/>
        <v>9.8430971375496117E-6</v>
      </c>
    </row>
    <row r="1943" spans="1:9">
      <c r="A1943" s="143">
        <f t="shared" si="120"/>
        <v>1936</v>
      </c>
      <c r="B1943" s="138" t="s">
        <v>98</v>
      </c>
      <c r="C1943" s="275">
        <v>45043</v>
      </c>
      <c r="D1943" s="275">
        <v>45054</v>
      </c>
      <c r="E1943" s="275">
        <v>45054</v>
      </c>
      <c r="F1943" s="139">
        <f t="shared" si="121"/>
        <v>11</v>
      </c>
      <c r="G1943" s="140">
        <v>560.19000000000005</v>
      </c>
      <c r="H1943" s="141">
        <f t="shared" si="122"/>
        <v>4.4024691695547372E-6</v>
      </c>
      <c r="I1943" s="142">
        <f t="shared" si="123"/>
        <v>4.8427160865102112E-5</v>
      </c>
    </row>
    <row r="1944" spans="1:9">
      <c r="A1944" s="143">
        <f t="shared" si="120"/>
        <v>1937</v>
      </c>
      <c r="B1944" s="138" t="s">
        <v>98</v>
      </c>
      <c r="C1944" s="275">
        <v>44953</v>
      </c>
      <c r="D1944" s="275">
        <v>44964</v>
      </c>
      <c r="E1944" s="275">
        <v>44964</v>
      </c>
      <c r="F1944" s="139">
        <f t="shared" si="121"/>
        <v>11</v>
      </c>
      <c r="G1944" s="140">
        <v>116</v>
      </c>
      <c r="H1944" s="141">
        <f t="shared" si="122"/>
        <v>9.1163073897847064E-7</v>
      </c>
      <c r="I1944" s="142">
        <f t="shared" si="123"/>
        <v>1.0027938128763177E-5</v>
      </c>
    </row>
    <row r="1945" spans="1:9">
      <c r="A1945" s="143">
        <f t="shared" si="120"/>
        <v>1938</v>
      </c>
      <c r="B1945" s="138" t="s">
        <v>98</v>
      </c>
      <c r="C1945" s="275">
        <v>44959</v>
      </c>
      <c r="D1945" s="275">
        <v>44965</v>
      </c>
      <c r="E1945" s="275">
        <v>44965</v>
      </c>
      <c r="F1945" s="139">
        <f t="shared" si="121"/>
        <v>6</v>
      </c>
      <c r="G1945" s="140">
        <v>128.36000000000001</v>
      </c>
      <c r="H1945" s="141">
        <f t="shared" si="122"/>
        <v>1.0087665659937629E-6</v>
      </c>
      <c r="I1945" s="142">
        <f t="shared" si="123"/>
        <v>6.0525993959625775E-6</v>
      </c>
    </row>
    <row r="1946" spans="1:9">
      <c r="A1946" s="143">
        <f t="shared" si="120"/>
        <v>1939</v>
      </c>
      <c r="B1946" s="138" t="s">
        <v>98</v>
      </c>
      <c r="C1946" s="275">
        <v>45168</v>
      </c>
      <c r="D1946" s="275">
        <v>45171</v>
      </c>
      <c r="E1946" s="275">
        <v>45171</v>
      </c>
      <c r="F1946" s="139">
        <f t="shared" si="121"/>
        <v>3</v>
      </c>
      <c r="G1946" s="140">
        <v>388.9</v>
      </c>
      <c r="H1946" s="141">
        <f t="shared" si="122"/>
        <v>3.0563206412821311E-6</v>
      </c>
      <c r="I1946" s="142">
        <f t="shared" si="123"/>
        <v>9.1689619238463941E-6</v>
      </c>
    </row>
    <row r="1947" spans="1:9">
      <c r="A1947" s="143">
        <f t="shared" si="120"/>
        <v>1940</v>
      </c>
      <c r="B1947" s="138" t="s">
        <v>98</v>
      </c>
      <c r="C1947" s="275">
        <v>45271</v>
      </c>
      <c r="D1947" s="275">
        <v>45278</v>
      </c>
      <c r="E1947" s="275">
        <v>45278</v>
      </c>
      <c r="F1947" s="139">
        <f t="shared" si="121"/>
        <v>7</v>
      </c>
      <c r="G1947" s="140">
        <v>764.08</v>
      </c>
      <c r="H1947" s="141">
        <f t="shared" si="122"/>
        <v>6.0048173710230165E-6</v>
      </c>
      <c r="I1947" s="142">
        <f t="shared" si="123"/>
        <v>4.2033721597161116E-5</v>
      </c>
    </row>
    <row r="1948" spans="1:9">
      <c r="A1948" s="143">
        <f t="shared" si="120"/>
        <v>1941</v>
      </c>
      <c r="B1948" s="138" t="s">
        <v>98</v>
      </c>
      <c r="C1948" s="275">
        <v>44966</v>
      </c>
      <c r="D1948" s="275">
        <v>44988</v>
      </c>
      <c r="E1948" s="275">
        <v>44988</v>
      </c>
      <c r="F1948" s="139">
        <f t="shared" si="121"/>
        <v>22</v>
      </c>
      <c r="G1948" s="140">
        <v>755.52</v>
      </c>
      <c r="H1948" s="141">
        <f t="shared" si="122"/>
        <v>5.9375453095949494E-6</v>
      </c>
      <c r="I1948" s="142">
        <f t="shared" si="123"/>
        <v>1.3062599681108888E-4</v>
      </c>
    </row>
    <row r="1949" spans="1:9">
      <c r="A1949" s="143">
        <f t="shared" si="120"/>
        <v>1942</v>
      </c>
      <c r="B1949" s="138" t="s">
        <v>98</v>
      </c>
      <c r="C1949" s="275">
        <v>45205</v>
      </c>
      <c r="D1949" s="275">
        <v>45230</v>
      </c>
      <c r="E1949" s="275">
        <v>45230</v>
      </c>
      <c r="F1949" s="139">
        <f t="shared" si="121"/>
        <v>25</v>
      </c>
      <c r="G1949" s="140">
        <v>50.06</v>
      </c>
      <c r="H1949" s="141">
        <f t="shared" si="122"/>
        <v>3.9341581718329518E-7</v>
      </c>
      <c r="I1949" s="142">
        <f t="shared" si="123"/>
        <v>9.8353954295823802E-6</v>
      </c>
    </row>
    <row r="1950" spans="1:9">
      <c r="A1950" s="143">
        <f t="shared" si="120"/>
        <v>1943</v>
      </c>
      <c r="B1950" s="138" t="s">
        <v>98</v>
      </c>
      <c r="C1950" s="275">
        <v>45202</v>
      </c>
      <c r="D1950" s="275">
        <v>45204</v>
      </c>
      <c r="E1950" s="275">
        <v>45204</v>
      </c>
      <c r="F1950" s="139">
        <f t="shared" si="121"/>
        <v>2</v>
      </c>
      <c r="G1950" s="140">
        <v>463.48</v>
      </c>
      <c r="H1950" s="141">
        <f t="shared" si="122"/>
        <v>3.6424363353598415E-6</v>
      </c>
      <c r="I1950" s="142">
        <f t="shared" si="123"/>
        <v>7.2848726707196829E-6</v>
      </c>
    </row>
    <row r="1951" spans="1:9">
      <c r="A1951" s="143">
        <f t="shared" si="120"/>
        <v>1944</v>
      </c>
      <c r="B1951" s="138" t="s">
        <v>98</v>
      </c>
      <c r="C1951" s="275">
        <v>45202</v>
      </c>
      <c r="D1951" s="275">
        <v>45223</v>
      </c>
      <c r="E1951" s="275">
        <v>45223</v>
      </c>
      <c r="F1951" s="139">
        <f t="shared" si="121"/>
        <v>21</v>
      </c>
      <c r="G1951" s="140">
        <v>49.21</v>
      </c>
      <c r="H1951" s="141">
        <f t="shared" si="122"/>
        <v>3.8673576435457362E-7</v>
      </c>
      <c r="I1951" s="142">
        <f t="shared" si="123"/>
        <v>8.1214510514460464E-6</v>
      </c>
    </row>
    <row r="1952" spans="1:9">
      <c r="A1952" s="143">
        <f t="shared" si="120"/>
        <v>1945</v>
      </c>
      <c r="B1952" s="138" t="s">
        <v>98</v>
      </c>
      <c r="C1952" s="275">
        <v>44945</v>
      </c>
      <c r="D1952" s="275">
        <v>44957</v>
      </c>
      <c r="E1952" s="275">
        <v>44957</v>
      </c>
      <c r="F1952" s="139">
        <f t="shared" si="121"/>
        <v>12</v>
      </c>
      <c r="G1952" s="140">
        <v>748.18</v>
      </c>
      <c r="H1952" s="141">
        <f t="shared" si="122"/>
        <v>5.8798610886975186E-6</v>
      </c>
      <c r="I1952" s="142">
        <f t="shared" si="123"/>
        <v>7.0558333064370217E-5</v>
      </c>
    </row>
    <row r="1953" spans="1:9">
      <c r="A1953" s="143">
        <f t="shared" si="120"/>
        <v>1946</v>
      </c>
      <c r="B1953" s="138" t="s">
        <v>98</v>
      </c>
      <c r="C1953" s="275">
        <v>44985</v>
      </c>
      <c r="D1953" s="275">
        <v>45000</v>
      </c>
      <c r="E1953" s="275">
        <v>45000</v>
      </c>
      <c r="F1953" s="139">
        <f t="shared" si="121"/>
        <v>15</v>
      </c>
      <c r="G1953" s="140">
        <v>551.75</v>
      </c>
      <c r="H1953" s="141">
        <f t="shared" si="122"/>
        <v>4.3361401744083725E-6</v>
      </c>
      <c r="I1953" s="142">
        <f t="shared" si="123"/>
        <v>6.504210261612559E-5</v>
      </c>
    </row>
    <row r="1954" spans="1:9">
      <c r="A1954" s="143">
        <f t="shared" si="120"/>
        <v>1947</v>
      </c>
      <c r="B1954" s="138" t="s">
        <v>98</v>
      </c>
      <c r="C1954" s="275">
        <v>45236</v>
      </c>
      <c r="D1954" s="275">
        <v>45268</v>
      </c>
      <c r="E1954" s="275">
        <v>45268</v>
      </c>
      <c r="F1954" s="139">
        <f t="shared" si="121"/>
        <v>32</v>
      </c>
      <c r="G1954" s="140">
        <v>87.15</v>
      </c>
      <c r="H1954" s="141">
        <f t="shared" si="122"/>
        <v>6.8490188708598037E-7</v>
      </c>
      <c r="I1954" s="142">
        <f t="shared" si="123"/>
        <v>2.1916860386751372E-5</v>
      </c>
    </row>
    <row r="1955" spans="1:9">
      <c r="A1955" s="143">
        <f t="shared" si="120"/>
        <v>1948</v>
      </c>
      <c r="B1955" s="138" t="s">
        <v>98</v>
      </c>
      <c r="C1955" s="275">
        <v>45069</v>
      </c>
      <c r="D1955" s="275">
        <v>45069</v>
      </c>
      <c r="E1955" s="275">
        <v>45069</v>
      </c>
      <c r="F1955" s="139">
        <f t="shared" si="121"/>
        <v>0</v>
      </c>
      <c r="G1955" s="140">
        <v>2080.15</v>
      </c>
      <c r="H1955" s="141">
        <f t="shared" si="122"/>
        <v>1.634766104901781E-5</v>
      </c>
      <c r="I1955" s="142">
        <f t="shared" si="123"/>
        <v>0</v>
      </c>
    </row>
    <row r="1956" spans="1:9">
      <c r="A1956" s="143">
        <f t="shared" si="120"/>
        <v>1949</v>
      </c>
      <c r="B1956" s="138" t="s">
        <v>98</v>
      </c>
      <c r="C1956" s="275">
        <v>44993</v>
      </c>
      <c r="D1956" s="275">
        <v>45236</v>
      </c>
      <c r="E1956" s="275">
        <v>45236</v>
      </c>
      <c r="F1956" s="139">
        <f t="shared" si="121"/>
        <v>243</v>
      </c>
      <c r="G1956" s="140">
        <v>423.21</v>
      </c>
      <c r="H1956" s="141">
        <f t="shared" si="122"/>
        <v>3.3259590089920564E-6</v>
      </c>
      <c r="I1956" s="142">
        <f t="shared" si="123"/>
        <v>8.0820803918506972E-4</v>
      </c>
    </row>
    <row r="1957" spans="1:9">
      <c r="A1957" s="143">
        <f t="shared" si="120"/>
        <v>1950</v>
      </c>
      <c r="B1957" s="138" t="s">
        <v>98</v>
      </c>
      <c r="C1957" s="275">
        <v>45086</v>
      </c>
      <c r="D1957" s="275">
        <v>45092</v>
      </c>
      <c r="E1957" s="275">
        <v>45092</v>
      </c>
      <c r="F1957" s="139">
        <f t="shared" si="121"/>
        <v>6</v>
      </c>
      <c r="G1957" s="140">
        <v>57.85</v>
      </c>
      <c r="H1957" s="141">
        <f t="shared" si="122"/>
        <v>4.5463653663710799E-7</v>
      </c>
      <c r="I1957" s="142">
        <f t="shared" si="123"/>
        <v>2.727819219822648E-6</v>
      </c>
    </row>
    <row r="1958" spans="1:9">
      <c r="A1958" s="143">
        <f t="shared" si="120"/>
        <v>1951</v>
      </c>
      <c r="B1958" s="138" t="s">
        <v>98</v>
      </c>
      <c r="C1958" s="275">
        <v>45212</v>
      </c>
      <c r="D1958" s="275">
        <v>45250</v>
      </c>
      <c r="E1958" s="275">
        <v>45250</v>
      </c>
      <c r="F1958" s="139">
        <f t="shared" si="121"/>
        <v>38</v>
      </c>
      <c r="G1958" s="140">
        <v>15926.57</v>
      </c>
      <c r="H1958" s="141">
        <f t="shared" si="122"/>
        <v>1.2516509291803741E-4</v>
      </c>
      <c r="I1958" s="142">
        <f t="shared" si="123"/>
        <v>4.7562735308854217E-3</v>
      </c>
    </row>
    <row r="1959" spans="1:9">
      <c r="A1959" s="143">
        <f t="shared" si="120"/>
        <v>1952</v>
      </c>
      <c r="B1959" s="138" t="s">
        <v>98</v>
      </c>
      <c r="C1959" s="275">
        <v>45090</v>
      </c>
      <c r="D1959" s="275">
        <v>45334</v>
      </c>
      <c r="E1959" s="275">
        <v>45334</v>
      </c>
      <c r="F1959" s="139">
        <f t="shared" si="121"/>
        <v>244</v>
      </c>
      <c r="G1959" s="140">
        <v>3964.11</v>
      </c>
      <c r="H1959" s="141">
        <f t="shared" si="122"/>
        <v>3.1153487316309875E-5</v>
      </c>
      <c r="I1959" s="142">
        <f t="shared" si="123"/>
        <v>7.6014509051796093E-3</v>
      </c>
    </row>
    <row r="1960" spans="1:9">
      <c r="A1960" s="143">
        <f t="shared" si="120"/>
        <v>1953</v>
      </c>
      <c r="B1960" s="138" t="s">
        <v>98</v>
      </c>
      <c r="C1960" s="275">
        <v>45256</v>
      </c>
      <c r="D1960" s="275">
        <v>45258</v>
      </c>
      <c r="E1960" s="275">
        <v>45258</v>
      </c>
      <c r="F1960" s="139">
        <f t="shared" si="121"/>
        <v>2</v>
      </c>
      <c r="G1960" s="140">
        <v>192.58</v>
      </c>
      <c r="H1960" s="141">
        <f t="shared" si="122"/>
        <v>1.5134642044178784E-6</v>
      </c>
      <c r="I1960" s="142">
        <f t="shared" si="123"/>
        <v>3.0269284088357567E-6</v>
      </c>
    </row>
    <row r="1961" spans="1:9">
      <c r="A1961" s="143">
        <f t="shared" si="120"/>
        <v>1954</v>
      </c>
      <c r="B1961" s="138" t="s">
        <v>98</v>
      </c>
      <c r="C1961" s="275">
        <v>45098</v>
      </c>
      <c r="D1961" s="275">
        <v>45103</v>
      </c>
      <c r="E1961" s="275">
        <v>45103</v>
      </c>
      <c r="F1961" s="139">
        <f t="shared" si="121"/>
        <v>5</v>
      </c>
      <c r="G1961" s="140">
        <v>2549.1799999999998</v>
      </c>
      <c r="H1961" s="141">
        <f t="shared" si="122"/>
        <v>2.0033714199906358E-5</v>
      </c>
      <c r="I1961" s="142">
        <f t="shared" si="123"/>
        <v>1.0016857099953179E-4</v>
      </c>
    </row>
    <row r="1962" spans="1:9">
      <c r="A1962" s="143">
        <f t="shared" si="120"/>
        <v>1955</v>
      </c>
      <c r="B1962" s="138" t="s">
        <v>98</v>
      </c>
      <c r="C1962" s="275">
        <v>44946</v>
      </c>
      <c r="D1962" s="275">
        <v>44973</v>
      </c>
      <c r="E1962" s="275">
        <v>44973</v>
      </c>
      <c r="F1962" s="139">
        <f t="shared" si="121"/>
        <v>27</v>
      </c>
      <c r="G1962" s="140">
        <v>1.93</v>
      </c>
      <c r="H1962" s="141">
        <f t="shared" si="122"/>
        <v>1.5167649364038347E-8</v>
      </c>
      <c r="I1962" s="142">
        <f t="shared" si="123"/>
        <v>4.0952653282903536E-7</v>
      </c>
    </row>
    <row r="1963" spans="1:9">
      <c r="A1963" s="143">
        <f t="shared" si="120"/>
        <v>1956</v>
      </c>
      <c r="B1963" s="138" t="s">
        <v>98</v>
      </c>
      <c r="C1963" s="275">
        <v>45019</v>
      </c>
      <c r="D1963" s="275">
        <v>45049</v>
      </c>
      <c r="E1963" s="275">
        <v>45049</v>
      </c>
      <c r="F1963" s="139">
        <f t="shared" si="121"/>
        <v>30</v>
      </c>
      <c r="G1963" s="140">
        <v>9.69</v>
      </c>
      <c r="H1963" s="141">
        <f t="shared" si="122"/>
        <v>7.6152602247425688E-8</v>
      </c>
      <c r="I1963" s="142">
        <f t="shared" si="123"/>
        <v>2.2845780674227705E-6</v>
      </c>
    </row>
    <row r="1964" spans="1:9">
      <c r="A1964" s="143">
        <f t="shared" si="120"/>
        <v>1957</v>
      </c>
      <c r="B1964" s="138" t="s">
        <v>98</v>
      </c>
      <c r="C1964" s="275">
        <v>45017</v>
      </c>
      <c r="D1964" s="275">
        <v>45099</v>
      </c>
      <c r="E1964" s="275">
        <v>45099</v>
      </c>
      <c r="F1964" s="139">
        <f t="shared" si="121"/>
        <v>82</v>
      </c>
      <c r="G1964" s="140">
        <v>252.93</v>
      </c>
      <c r="H1964" s="141">
        <f t="shared" si="122"/>
        <v>1.9877479552571084E-6</v>
      </c>
      <c r="I1964" s="142">
        <f t="shared" si="123"/>
        <v>1.6299533233108288E-4</v>
      </c>
    </row>
    <row r="1965" spans="1:9">
      <c r="A1965" s="143">
        <f t="shared" si="120"/>
        <v>1958</v>
      </c>
      <c r="B1965" s="138" t="s">
        <v>98</v>
      </c>
      <c r="C1965" s="275">
        <v>44971</v>
      </c>
      <c r="D1965" s="275">
        <v>44987</v>
      </c>
      <c r="E1965" s="275">
        <v>44987</v>
      </c>
      <c r="F1965" s="139">
        <f t="shared" si="121"/>
        <v>16</v>
      </c>
      <c r="G1965" s="140">
        <v>4482.6899999999996</v>
      </c>
      <c r="H1965" s="141">
        <f t="shared" si="122"/>
        <v>3.5228948252684486E-5</v>
      </c>
      <c r="I1965" s="142">
        <f t="shared" si="123"/>
        <v>5.6366317204295177E-4</v>
      </c>
    </row>
    <row r="1966" spans="1:9">
      <c r="A1966" s="143">
        <f t="shared" si="120"/>
        <v>1959</v>
      </c>
      <c r="B1966" s="138" t="s">
        <v>98</v>
      </c>
      <c r="C1966" s="275">
        <v>45205</v>
      </c>
      <c r="D1966" s="275">
        <v>45217</v>
      </c>
      <c r="E1966" s="275">
        <v>45217</v>
      </c>
      <c r="F1966" s="139">
        <f t="shared" si="121"/>
        <v>12</v>
      </c>
      <c r="G1966" s="140">
        <v>700.38</v>
      </c>
      <c r="H1966" s="141">
        <f t="shared" si="122"/>
        <v>5.5042063531529422E-6</v>
      </c>
      <c r="I1966" s="142">
        <f t="shared" si="123"/>
        <v>6.6050476237835306E-5</v>
      </c>
    </row>
    <row r="1967" spans="1:9">
      <c r="A1967" s="143">
        <f t="shared" si="120"/>
        <v>1960</v>
      </c>
      <c r="B1967" s="138" t="s">
        <v>98</v>
      </c>
      <c r="C1967" s="275">
        <v>44941</v>
      </c>
      <c r="D1967" s="275">
        <v>44942</v>
      </c>
      <c r="E1967" s="275">
        <v>44942</v>
      </c>
      <c r="F1967" s="139">
        <f t="shared" si="121"/>
        <v>1</v>
      </c>
      <c r="G1967" s="140">
        <v>1188.98</v>
      </c>
      <c r="H1967" s="141">
        <f t="shared" si="122"/>
        <v>9.3440578968157077E-6</v>
      </c>
      <c r="I1967" s="142">
        <f t="shared" si="123"/>
        <v>9.3440578968157077E-6</v>
      </c>
    </row>
    <row r="1968" spans="1:9">
      <c r="A1968" s="143">
        <f t="shared" si="120"/>
        <v>1961</v>
      </c>
      <c r="B1968" s="138" t="s">
        <v>98</v>
      </c>
      <c r="C1968" s="275">
        <v>45288</v>
      </c>
      <c r="D1968" s="275">
        <v>45365</v>
      </c>
      <c r="E1968" s="275">
        <v>45365</v>
      </c>
      <c r="F1968" s="139">
        <f t="shared" si="121"/>
        <v>77</v>
      </c>
      <c r="G1968" s="140">
        <v>136.04</v>
      </c>
      <c r="H1968" s="141">
        <f t="shared" si="122"/>
        <v>1.0691228080226823E-6</v>
      </c>
      <c r="I1968" s="142">
        <f t="shared" si="123"/>
        <v>8.2322456217746539E-5</v>
      </c>
    </row>
    <row r="1969" spans="1:9">
      <c r="A1969" s="143">
        <f t="shared" si="120"/>
        <v>1962</v>
      </c>
      <c r="B1969" s="138" t="s">
        <v>98</v>
      </c>
      <c r="C1969" s="275">
        <v>44985</v>
      </c>
      <c r="D1969" s="275">
        <v>45026</v>
      </c>
      <c r="E1969" s="275">
        <v>45026</v>
      </c>
      <c r="F1969" s="139">
        <f t="shared" si="121"/>
        <v>41</v>
      </c>
      <c r="G1969" s="140">
        <v>243.2</v>
      </c>
      <c r="H1969" s="141">
        <f t="shared" si="122"/>
        <v>1.9112809975824489E-6</v>
      </c>
      <c r="I1969" s="142">
        <f t="shared" si="123"/>
        <v>7.8362520900880406E-5</v>
      </c>
    </row>
    <row r="1970" spans="1:9">
      <c r="A1970" s="143">
        <f t="shared" si="120"/>
        <v>1963</v>
      </c>
      <c r="B1970" s="138" t="s">
        <v>98</v>
      </c>
      <c r="C1970" s="275">
        <v>45173</v>
      </c>
      <c r="D1970" s="275">
        <v>45176</v>
      </c>
      <c r="E1970" s="275">
        <v>45176</v>
      </c>
      <c r="F1970" s="139">
        <f t="shared" si="121"/>
        <v>3</v>
      </c>
      <c r="G1970" s="140">
        <v>60.08</v>
      </c>
      <c r="H1970" s="141">
        <f t="shared" si="122"/>
        <v>4.72161851705401E-7</v>
      </c>
      <c r="I1970" s="142">
        <f t="shared" si="123"/>
        <v>1.4164855551162029E-6</v>
      </c>
    </row>
    <row r="1971" spans="1:9">
      <c r="A1971" s="143">
        <f t="shared" si="120"/>
        <v>1964</v>
      </c>
      <c r="B1971" s="138" t="s">
        <v>98</v>
      </c>
      <c r="C1971" s="275">
        <v>44992</v>
      </c>
      <c r="D1971" s="275">
        <v>44998</v>
      </c>
      <c r="E1971" s="275">
        <v>44998</v>
      </c>
      <c r="F1971" s="139">
        <f t="shared" si="121"/>
        <v>6</v>
      </c>
      <c r="G1971" s="140">
        <v>146.09</v>
      </c>
      <c r="H1971" s="141">
        <f t="shared" si="122"/>
        <v>1.1481046091152136E-6</v>
      </c>
      <c r="I1971" s="142">
        <f t="shared" si="123"/>
        <v>6.8886276546912815E-6</v>
      </c>
    </row>
    <row r="1972" spans="1:9">
      <c r="A1972" s="143">
        <f t="shared" si="120"/>
        <v>1965</v>
      </c>
      <c r="B1972" s="138" t="s">
        <v>98</v>
      </c>
      <c r="C1972" s="275">
        <v>45030</v>
      </c>
      <c r="D1972" s="275">
        <v>45222</v>
      </c>
      <c r="E1972" s="275">
        <v>45222</v>
      </c>
      <c r="F1972" s="139">
        <f t="shared" si="121"/>
        <v>192</v>
      </c>
      <c r="G1972" s="140">
        <v>120.03</v>
      </c>
      <c r="H1972" s="141">
        <f t="shared" si="122"/>
        <v>9.4330204827229161E-7</v>
      </c>
      <c r="I1972" s="142">
        <f t="shared" si="123"/>
        <v>1.8111399326827999E-4</v>
      </c>
    </row>
    <row r="1973" spans="1:9">
      <c r="A1973" s="143">
        <f t="shared" si="120"/>
        <v>1966</v>
      </c>
      <c r="B1973" s="138" t="s">
        <v>98</v>
      </c>
      <c r="C1973" s="275">
        <v>45012</v>
      </c>
      <c r="D1973" s="275">
        <v>45019</v>
      </c>
      <c r="E1973" s="275">
        <v>45019</v>
      </c>
      <c r="F1973" s="139">
        <f t="shared" si="121"/>
        <v>7</v>
      </c>
      <c r="G1973" s="140">
        <v>1594.46</v>
      </c>
      <c r="H1973" s="141">
        <f t="shared" si="122"/>
        <v>1.2530678862686313E-5</v>
      </c>
      <c r="I1973" s="142">
        <f t="shared" si="123"/>
        <v>8.771475203880419E-5</v>
      </c>
    </row>
    <row r="1974" spans="1:9">
      <c r="A1974" s="143">
        <f t="shared" si="120"/>
        <v>1967</v>
      </c>
      <c r="B1974" s="138" t="s">
        <v>98</v>
      </c>
      <c r="C1974" s="275">
        <v>45237</v>
      </c>
      <c r="D1974" s="275">
        <v>45436</v>
      </c>
      <c r="E1974" s="275">
        <v>45436</v>
      </c>
      <c r="F1974" s="139">
        <f t="shared" si="121"/>
        <v>199</v>
      </c>
      <c r="G1974" s="140">
        <v>60.08</v>
      </c>
      <c r="H1974" s="141">
        <f t="shared" si="122"/>
        <v>4.72161851705401E-7</v>
      </c>
      <c r="I1974" s="142">
        <f t="shared" si="123"/>
        <v>9.39602084893748E-5</v>
      </c>
    </row>
    <row r="1975" spans="1:9">
      <c r="A1975" s="143">
        <f t="shared" si="120"/>
        <v>1968</v>
      </c>
      <c r="B1975" s="138" t="s">
        <v>98</v>
      </c>
      <c r="C1975" s="275">
        <v>45012</v>
      </c>
      <c r="D1975" s="275">
        <v>45022</v>
      </c>
      <c r="E1975" s="275">
        <v>45022</v>
      </c>
      <c r="F1975" s="139">
        <f t="shared" si="121"/>
        <v>10</v>
      </c>
      <c r="G1975" s="140">
        <v>983.18</v>
      </c>
      <c r="H1975" s="141">
        <f t="shared" si="122"/>
        <v>7.7266992236970059E-6</v>
      </c>
      <c r="I1975" s="142">
        <f t="shared" si="123"/>
        <v>7.7266992236970066E-5</v>
      </c>
    </row>
    <row r="1976" spans="1:9">
      <c r="A1976" s="143">
        <f t="shared" si="120"/>
        <v>1969</v>
      </c>
      <c r="B1976" s="138" t="s">
        <v>98</v>
      </c>
      <c r="C1976" s="275">
        <v>45184</v>
      </c>
      <c r="D1976" s="275">
        <v>45190</v>
      </c>
      <c r="E1976" s="275">
        <v>45190</v>
      </c>
      <c r="F1976" s="139">
        <f t="shared" si="121"/>
        <v>6</v>
      </c>
      <c r="G1976" s="140">
        <v>556.04</v>
      </c>
      <c r="H1976" s="141">
        <f t="shared" si="122"/>
        <v>4.3698547939792134E-6</v>
      </c>
      <c r="I1976" s="142">
        <f t="shared" si="123"/>
        <v>2.6219128763875282E-5</v>
      </c>
    </row>
    <row r="1977" spans="1:9">
      <c r="A1977" s="143">
        <f t="shared" si="120"/>
        <v>1970</v>
      </c>
      <c r="B1977" s="138" t="s">
        <v>98</v>
      </c>
      <c r="C1977" s="275">
        <v>44970</v>
      </c>
      <c r="D1977" s="275">
        <v>44984</v>
      </c>
      <c r="E1977" s="275">
        <v>44984</v>
      </c>
      <c r="F1977" s="139">
        <f t="shared" si="121"/>
        <v>14</v>
      </c>
      <c r="G1977" s="140">
        <v>4927.17</v>
      </c>
      <c r="H1977" s="141">
        <f t="shared" si="122"/>
        <v>3.8722065760108201E-5</v>
      </c>
      <c r="I1977" s="142">
        <f t="shared" si="123"/>
        <v>5.4210892064151476E-4</v>
      </c>
    </row>
    <row r="1978" spans="1:9">
      <c r="A1978" s="143">
        <f t="shared" si="120"/>
        <v>1971</v>
      </c>
      <c r="B1978" s="138" t="s">
        <v>98</v>
      </c>
      <c r="C1978" s="275">
        <v>45070</v>
      </c>
      <c r="D1978" s="275">
        <v>45082</v>
      </c>
      <c r="E1978" s="275">
        <v>45082</v>
      </c>
      <c r="F1978" s="139">
        <f t="shared" si="121"/>
        <v>12</v>
      </c>
      <c r="G1978" s="140">
        <v>3204.87</v>
      </c>
      <c r="H1978" s="141">
        <f t="shared" si="122"/>
        <v>2.5186706951982166E-5</v>
      </c>
      <c r="I1978" s="142">
        <f t="shared" si="123"/>
        <v>3.0224048342378598E-4</v>
      </c>
    </row>
    <row r="1979" spans="1:9">
      <c r="A1979" s="143">
        <f t="shared" si="120"/>
        <v>1972</v>
      </c>
      <c r="B1979" s="138" t="s">
        <v>98</v>
      </c>
      <c r="C1979" s="275">
        <v>44938</v>
      </c>
      <c r="D1979" s="275">
        <v>44949</v>
      </c>
      <c r="E1979" s="275">
        <v>44949</v>
      </c>
      <c r="F1979" s="139">
        <f t="shared" si="121"/>
        <v>11</v>
      </c>
      <c r="G1979" s="140">
        <v>58</v>
      </c>
      <c r="H1979" s="141">
        <f t="shared" si="122"/>
        <v>4.5581536948923532E-7</v>
      </c>
      <c r="I1979" s="142">
        <f t="shared" si="123"/>
        <v>5.0139690643815885E-6</v>
      </c>
    </row>
    <row r="1980" spans="1:9">
      <c r="A1980" s="143">
        <f t="shared" si="120"/>
        <v>1973</v>
      </c>
      <c r="B1980" s="138" t="s">
        <v>98</v>
      </c>
      <c r="C1980" s="275">
        <v>44964</v>
      </c>
      <c r="D1980" s="275">
        <v>45008</v>
      </c>
      <c r="E1980" s="275">
        <v>45008</v>
      </c>
      <c r="F1980" s="139">
        <f t="shared" si="121"/>
        <v>44</v>
      </c>
      <c r="G1980" s="140">
        <v>1291.31</v>
      </c>
      <c r="H1980" s="141">
        <f t="shared" si="122"/>
        <v>1.0148257668536972E-5</v>
      </c>
      <c r="I1980" s="142">
        <f t="shared" si="123"/>
        <v>4.4652333741562679E-4</v>
      </c>
    </row>
    <row r="1981" spans="1:9">
      <c r="A1981" s="143">
        <f t="shared" si="120"/>
        <v>1974</v>
      </c>
      <c r="B1981" s="138" t="s">
        <v>98</v>
      </c>
      <c r="C1981" s="275">
        <v>44998</v>
      </c>
      <c r="D1981" s="275">
        <v>45007</v>
      </c>
      <c r="E1981" s="275">
        <v>45007</v>
      </c>
      <c r="F1981" s="139">
        <f t="shared" si="121"/>
        <v>9</v>
      </c>
      <c r="G1981" s="140">
        <v>192.09</v>
      </c>
      <c r="H1981" s="141">
        <f t="shared" si="122"/>
        <v>1.5096133504342622E-6</v>
      </c>
      <c r="I1981" s="142">
        <f t="shared" si="123"/>
        <v>1.3586520153908361E-5</v>
      </c>
    </row>
    <row r="1982" spans="1:9">
      <c r="A1982" s="143">
        <f t="shared" si="120"/>
        <v>1975</v>
      </c>
      <c r="B1982" s="138" t="s">
        <v>98</v>
      </c>
      <c r="C1982" s="275">
        <v>45034</v>
      </c>
      <c r="D1982" s="275">
        <v>45041</v>
      </c>
      <c r="E1982" s="275">
        <v>45041</v>
      </c>
      <c r="F1982" s="139">
        <f t="shared" si="121"/>
        <v>7</v>
      </c>
      <c r="G1982" s="140">
        <v>176.94</v>
      </c>
      <c r="H1982" s="141">
        <f t="shared" si="122"/>
        <v>1.3905512323694016E-6</v>
      </c>
      <c r="I1982" s="142">
        <f t="shared" si="123"/>
        <v>9.7338586265858111E-6</v>
      </c>
    </row>
    <row r="1983" spans="1:9">
      <c r="A1983" s="143">
        <f t="shared" si="120"/>
        <v>1976</v>
      </c>
      <c r="B1983" s="138" t="s">
        <v>98</v>
      </c>
      <c r="C1983" s="275">
        <v>45070</v>
      </c>
      <c r="D1983" s="275">
        <v>45076</v>
      </c>
      <c r="E1983" s="275">
        <v>45076</v>
      </c>
      <c r="F1983" s="139">
        <f t="shared" si="121"/>
        <v>6</v>
      </c>
      <c r="G1983" s="140">
        <v>5698.42</v>
      </c>
      <c r="H1983" s="141">
        <f t="shared" si="122"/>
        <v>4.4783231341462901E-5</v>
      </c>
      <c r="I1983" s="142">
        <f t="shared" si="123"/>
        <v>2.6869938804877742E-4</v>
      </c>
    </row>
    <row r="1984" spans="1:9">
      <c r="A1984" s="143">
        <f t="shared" si="120"/>
        <v>1977</v>
      </c>
      <c r="B1984" s="138" t="s">
        <v>98</v>
      </c>
      <c r="C1984" s="275">
        <v>44953</v>
      </c>
      <c r="D1984" s="275">
        <v>45008</v>
      </c>
      <c r="E1984" s="275">
        <v>45008</v>
      </c>
      <c r="F1984" s="139">
        <f t="shared" si="121"/>
        <v>55</v>
      </c>
      <c r="G1984" s="140">
        <v>58</v>
      </c>
      <c r="H1984" s="141">
        <f t="shared" si="122"/>
        <v>4.5581536948923532E-7</v>
      </c>
      <c r="I1984" s="142">
        <f t="shared" si="123"/>
        <v>2.5069845321907944E-5</v>
      </c>
    </row>
    <row r="1985" spans="1:9">
      <c r="A1985" s="143">
        <f t="shared" si="120"/>
        <v>1978</v>
      </c>
      <c r="B1985" s="138" t="s">
        <v>98</v>
      </c>
      <c r="C1985" s="275">
        <v>45017</v>
      </c>
      <c r="D1985" s="275">
        <v>45029</v>
      </c>
      <c r="E1985" s="275">
        <v>45029</v>
      </c>
      <c r="F1985" s="139">
        <f t="shared" si="121"/>
        <v>12</v>
      </c>
      <c r="G1985" s="140">
        <v>402.93</v>
      </c>
      <c r="H1985" s="141">
        <f t="shared" si="122"/>
        <v>3.1665808073844414E-6</v>
      </c>
      <c r="I1985" s="142">
        <f t="shared" si="123"/>
        <v>3.7998969688613298E-5</v>
      </c>
    </row>
    <row r="1986" spans="1:9">
      <c r="A1986" s="143">
        <f t="shared" si="120"/>
        <v>1979</v>
      </c>
      <c r="B1986" s="138" t="s">
        <v>98</v>
      </c>
      <c r="C1986" s="275">
        <v>45049</v>
      </c>
      <c r="D1986" s="275">
        <v>45079</v>
      </c>
      <c r="E1986" s="275">
        <v>45079</v>
      </c>
      <c r="F1986" s="139">
        <f t="shared" si="121"/>
        <v>30</v>
      </c>
      <c r="G1986" s="140">
        <v>3.87</v>
      </c>
      <c r="H1986" s="141">
        <f t="shared" si="122"/>
        <v>3.0413887584885188E-8</v>
      </c>
      <c r="I1986" s="142">
        <f t="shared" si="123"/>
        <v>9.1241662754655564E-7</v>
      </c>
    </row>
    <row r="1987" spans="1:9">
      <c r="A1987" s="143">
        <f t="shared" si="120"/>
        <v>1980</v>
      </c>
      <c r="B1987" s="138" t="s">
        <v>98</v>
      </c>
      <c r="C1987" s="275">
        <v>45142</v>
      </c>
      <c r="D1987" s="275">
        <v>45237</v>
      </c>
      <c r="E1987" s="275">
        <v>45237</v>
      </c>
      <c r="F1987" s="139">
        <f t="shared" si="121"/>
        <v>95</v>
      </c>
      <c r="G1987" s="140">
        <v>60.08</v>
      </c>
      <c r="H1987" s="141">
        <f t="shared" si="122"/>
        <v>4.72161851705401E-7</v>
      </c>
      <c r="I1987" s="142">
        <f t="shared" si="123"/>
        <v>4.4855375912013096E-5</v>
      </c>
    </row>
    <row r="1988" spans="1:9">
      <c r="A1988" s="143">
        <f t="shared" si="120"/>
        <v>1981</v>
      </c>
      <c r="B1988" s="138" t="s">
        <v>98</v>
      </c>
      <c r="C1988" s="275">
        <v>45243</v>
      </c>
      <c r="D1988" s="275">
        <v>45280</v>
      </c>
      <c r="E1988" s="275">
        <v>45280</v>
      </c>
      <c r="F1988" s="139">
        <f t="shared" si="121"/>
        <v>37</v>
      </c>
      <c r="G1988" s="140">
        <v>4600.0200000000004</v>
      </c>
      <c r="H1988" s="141">
        <f t="shared" si="122"/>
        <v>3.6151031309618492E-5</v>
      </c>
      <c r="I1988" s="142">
        <f t="shared" si="123"/>
        <v>1.3375881584558843E-3</v>
      </c>
    </row>
    <row r="1989" spans="1:9">
      <c r="A1989" s="143">
        <f t="shared" si="120"/>
        <v>1982</v>
      </c>
      <c r="B1989" s="138" t="s">
        <v>98</v>
      </c>
      <c r="C1989" s="275">
        <v>45176</v>
      </c>
      <c r="D1989" s="275">
        <v>45236</v>
      </c>
      <c r="E1989" s="275">
        <v>45236</v>
      </c>
      <c r="F1989" s="139">
        <f t="shared" si="121"/>
        <v>60</v>
      </c>
      <c r="G1989" s="140">
        <v>60.08</v>
      </c>
      <c r="H1989" s="141">
        <f t="shared" si="122"/>
        <v>4.72161851705401E-7</v>
      </c>
      <c r="I1989" s="142">
        <f t="shared" si="123"/>
        <v>2.8329711102324061E-5</v>
      </c>
    </row>
    <row r="1990" spans="1:9">
      <c r="A1990" s="143">
        <f t="shared" si="120"/>
        <v>1983</v>
      </c>
      <c r="B1990" s="138" t="s">
        <v>98</v>
      </c>
      <c r="C1990" s="275">
        <v>45243</v>
      </c>
      <c r="D1990" s="275">
        <v>45274</v>
      </c>
      <c r="E1990" s="275">
        <v>45274</v>
      </c>
      <c r="F1990" s="139">
        <f t="shared" si="121"/>
        <v>31</v>
      </c>
      <c r="G1990" s="140">
        <v>109.47</v>
      </c>
      <c r="H1990" s="141">
        <f t="shared" si="122"/>
        <v>8.6031221548252745E-7</v>
      </c>
      <c r="I1990" s="142">
        <f t="shared" si="123"/>
        <v>2.6669678679958351E-5</v>
      </c>
    </row>
    <row r="1991" spans="1:9">
      <c r="A1991" s="143">
        <f t="shared" si="120"/>
        <v>1984</v>
      </c>
      <c r="B1991" s="138" t="s">
        <v>98</v>
      </c>
      <c r="C1991" s="275">
        <v>45291</v>
      </c>
      <c r="D1991" s="275">
        <v>45303</v>
      </c>
      <c r="E1991" s="275">
        <v>45303</v>
      </c>
      <c r="F1991" s="139">
        <f t="shared" si="121"/>
        <v>12</v>
      </c>
      <c r="G1991" s="140">
        <v>233.98</v>
      </c>
      <c r="H1991" s="141">
        <f t="shared" si="122"/>
        <v>1.8388220716050221E-6</v>
      </c>
      <c r="I1991" s="142">
        <f t="shared" si="123"/>
        <v>2.2065864859260264E-5</v>
      </c>
    </row>
    <row r="1992" spans="1:9">
      <c r="A1992" s="143">
        <f t="shared" ref="A1992:A2055" si="124">A1991+1</f>
        <v>1985</v>
      </c>
      <c r="B1992" s="138" t="s">
        <v>98</v>
      </c>
      <c r="C1992" s="275">
        <v>45135</v>
      </c>
      <c r="D1992" s="275">
        <v>45147</v>
      </c>
      <c r="E1992" s="275">
        <v>45147</v>
      </c>
      <c r="F1992" s="139">
        <f t="shared" ref="F1992:F2055" si="125">E1992-C1992</f>
        <v>12</v>
      </c>
      <c r="G1992" s="140">
        <v>63.66</v>
      </c>
      <c r="H1992" s="141">
        <f t="shared" ref="H1992:H2055" si="126">G1992/$G$8894</f>
        <v>5.0029666244284001E-7</v>
      </c>
      <c r="I1992" s="142">
        <f t="shared" ref="I1992:I2055" si="127">H1992*F1992</f>
        <v>6.0035599493140805E-6</v>
      </c>
    </row>
    <row r="1993" spans="1:9">
      <c r="A1993" s="143">
        <f t="shared" si="124"/>
        <v>1986</v>
      </c>
      <c r="B1993" s="138" t="s">
        <v>98</v>
      </c>
      <c r="C1993" s="275">
        <v>45121</v>
      </c>
      <c r="D1993" s="275">
        <v>45133</v>
      </c>
      <c r="E1993" s="275">
        <v>45133</v>
      </c>
      <c r="F1993" s="139">
        <f t="shared" si="125"/>
        <v>12</v>
      </c>
      <c r="G1993" s="140">
        <v>480.21</v>
      </c>
      <c r="H1993" s="141">
        <f t="shared" si="126"/>
        <v>3.7739154928004426E-6</v>
      </c>
      <c r="I1993" s="142">
        <f t="shared" si="127"/>
        <v>4.5286985913605313E-5</v>
      </c>
    </row>
    <row r="1994" spans="1:9">
      <c r="A1994" s="143">
        <f t="shared" si="124"/>
        <v>1987</v>
      </c>
      <c r="B1994" s="138" t="s">
        <v>98</v>
      </c>
      <c r="C1994" s="275">
        <v>44965</v>
      </c>
      <c r="D1994" s="275">
        <v>44988</v>
      </c>
      <c r="E1994" s="275">
        <v>44988</v>
      </c>
      <c r="F1994" s="139">
        <f t="shared" si="125"/>
        <v>23</v>
      </c>
      <c r="G1994" s="140">
        <v>216.34</v>
      </c>
      <c r="H1994" s="141">
        <f t="shared" si="126"/>
        <v>1.7001913281948478E-6</v>
      </c>
      <c r="I1994" s="142">
        <f t="shared" si="127"/>
        <v>3.9104400548481499E-5</v>
      </c>
    </row>
    <row r="1995" spans="1:9">
      <c r="A1995" s="143">
        <f t="shared" si="124"/>
        <v>1988</v>
      </c>
      <c r="B1995" s="138" t="s">
        <v>98</v>
      </c>
      <c r="C1995" s="275">
        <v>45007</v>
      </c>
      <c r="D1995" s="275">
        <v>45014</v>
      </c>
      <c r="E1995" s="275">
        <v>45014</v>
      </c>
      <c r="F1995" s="139">
        <f t="shared" si="125"/>
        <v>7</v>
      </c>
      <c r="G1995" s="140">
        <v>884.87</v>
      </c>
      <c r="H1995" s="141">
        <f t="shared" si="126"/>
        <v>6.9540921724127524E-6</v>
      </c>
      <c r="I1995" s="142">
        <f t="shared" si="127"/>
        <v>4.8678645206889269E-5</v>
      </c>
    </row>
    <row r="1996" spans="1:9">
      <c r="A1996" s="143">
        <f t="shared" si="124"/>
        <v>1989</v>
      </c>
      <c r="B1996" s="138" t="s">
        <v>98</v>
      </c>
      <c r="C1996" s="275">
        <v>45017</v>
      </c>
      <c r="D1996" s="275">
        <v>45042</v>
      </c>
      <c r="E1996" s="275">
        <v>45042</v>
      </c>
      <c r="F1996" s="139">
        <f t="shared" si="125"/>
        <v>25</v>
      </c>
      <c r="G1996" s="140">
        <v>104.61</v>
      </c>
      <c r="H1996" s="141">
        <f t="shared" si="126"/>
        <v>8.2211803107360188E-7</v>
      </c>
      <c r="I1996" s="142">
        <f t="shared" si="127"/>
        <v>2.0552950776840046E-5</v>
      </c>
    </row>
    <row r="1997" spans="1:9">
      <c r="A1997" s="143">
        <f t="shared" si="124"/>
        <v>1990</v>
      </c>
      <c r="B1997" s="138" t="s">
        <v>98</v>
      </c>
      <c r="C1997" s="275">
        <v>45047</v>
      </c>
      <c r="D1997" s="275">
        <v>45050</v>
      </c>
      <c r="E1997" s="275">
        <v>45050</v>
      </c>
      <c r="F1997" s="139">
        <f t="shared" si="125"/>
        <v>3</v>
      </c>
      <c r="G1997" s="140">
        <v>8224.4500000000007</v>
      </c>
      <c r="H1997" s="141">
        <f t="shared" si="126"/>
        <v>6.4635012337857617E-5</v>
      </c>
      <c r="I1997" s="142">
        <f t="shared" si="127"/>
        <v>1.9390503701357284E-4</v>
      </c>
    </row>
    <row r="1998" spans="1:9">
      <c r="A1998" s="143">
        <f t="shared" si="124"/>
        <v>1991</v>
      </c>
      <c r="B1998" s="138" t="s">
        <v>98</v>
      </c>
      <c r="C1998" s="275">
        <v>45008</v>
      </c>
      <c r="D1998" s="275">
        <v>45013</v>
      </c>
      <c r="E1998" s="275">
        <v>45013</v>
      </c>
      <c r="F1998" s="139">
        <f t="shared" si="125"/>
        <v>5</v>
      </c>
      <c r="G1998" s="140">
        <v>1563.3</v>
      </c>
      <c r="H1998" s="141">
        <f t="shared" si="126"/>
        <v>1.2285795984871061E-5</v>
      </c>
      <c r="I1998" s="142">
        <f t="shared" si="127"/>
        <v>6.1428979924355305E-5</v>
      </c>
    </row>
    <row r="1999" spans="1:9">
      <c r="A1999" s="143">
        <f t="shared" si="124"/>
        <v>1992</v>
      </c>
      <c r="B1999" s="138" t="s">
        <v>98</v>
      </c>
      <c r="C1999" s="275">
        <v>45278</v>
      </c>
      <c r="D1999" s="275">
        <v>45314</v>
      </c>
      <c r="E1999" s="275">
        <v>45314</v>
      </c>
      <c r="F1999" s="139">
        <f t="shared" si="125"/>
        <v>36</v>
      </c>
      <c r="G1999" s="140">
        <v>77.36</v>
      </c>
      <c r="H1999" s="141">
        <f t="shared" si="126"/>
        <v>6.0796339627046973E-7</v>
      </c>
      <c r="I1999" s="142">
        <f t="shared" si="127"/>
        <v>2.1886682265736911E-5</v>
      </c>
    </row>
    <row r="2000" spans="1:9">
      <c r="A2000" s="143">
        <f t="shared" si="124"/>
        <v>1993</v>
      </c>
      <c r="B2000" s="138" t="s">
        <v>98</v>
      </c>
      <c r="C2000" s="275">
        <v>45149</v>
      </c>
      <c r="D2000" s="275">
        <v>45334</v>
      </c>
      <c r="E2000" s="275">
        <v>45334</v>
      </c>
      <c r="F2000" s="139">
        <f t="shared" si="125"/>
        <v>185</v>
      </c>
      <c r="G2000" s="140">
        <v>3492.74</v>
      </c>
      <c r="H2000" s="141">
        <f t="shared" si="126"/>
        <v>2.7449044372928134E-5</v>
      </c>
      <c r="I2000" s="142">
        <f t="shared" si="127"/>
        <v>5.0780732089917048E-3</v>
      </c>
    </row>
    <row r="2001" spans="1:9">
      <c r="A2001" s="143">
        <f t="shared" si="124"/>
        <v>1994</v>
      </c>
      <c r="B2001" s="138" t="s">
        <v>98</v>
      </c>
      <c r="C2001" s="275">
        <v>45274</v>
      </c>
      <c r="D2001" s="275">
        <v>45280</v>
      </c>
      <c r="E2001" s="275">
        <v>45280</v>
      </c>
      <c r="F2001" s="139">
        <f t="shared" si="125"/>
        <v>6</v>
      </c>
      <c r="G2001" s="140">
        <v>18364.75</v>
      </c>
      <c r="H2001" s="141">
        <f t="shared" si="126"/>
        <v>1.4432647080736956E-4</v>
      </c>
      <c r="I2001" s="142">
        <f t="shared" si="127"/>
        <v>8.6595882484421735E-4</v>
      </c>
    </row>
    <row r="2002" spans="1:9">
      <c r="A2002" s="143">
        <f t="shared" si="124"/>
        <v>1995</v>
      </c>
      <c r="B2002" s="138" t="s">
        <v>98</v>
      </c>
      <c r="C2002" s="275">
        <v>45063</v>
      </c>
      <c r="D2002" s="275">
        <v>45069</v>
      </c>
      <c r="E2002" s="275">
        <v>45069</v>
      </c>
      <c r="F2002" s="139">
        <f t="shared" si="125"/>
        <v>6</v>
      </c>
      <c r="G2002" s="140">
        <v>1423.54</v>
      </c>
      <c r="H2002" s="141">
        <f t="shared" si="126"/>
        <v>1.1187438122115622E-5</v>
      </c>
      <c r="I2002" s="142">
        <f t="shared" si="127"/>
        <v>6.7124628732693732E-5</v>
      </c>
    </row>
    <row r="2003" spans="1:9">
      <c r="A2003" s="143">
        <f t="shared" si="124"/>
        <v>1996</v>
      </c>
      <c r="B2003" s="138" t="s">
        <v>98</v>
      </c>
      <c r="C2003" s="275">
        <v>45285</v>
      </c>
      <c r="D2003" s="275">
        <v>45289</v>
      </c>
      <c r="E2003" s="275">
        <v>45289</v>
      </c>
      <c r="F2003" s="139">
        <f t="shared" si="125"/>
        <v>4</v>
      </c>
      <c r="G2003" s="140">
        <v>60.08</v>
      </c>
      <c r="H2003" s="141">
        <f t="shared" si="126"/>
        <v>4.72161851705401E-7</v>
      </c>
      <c r="I2003" s="142">
        <f t="shared" si="127"/>
        <v>1.888647406821604E-6</v>
      </c>
    </row>
    <row r="2004" spans="1:9">
      <c r="A2004" s="143">
        <f t="shared" si="124"/>
        <v>1997</v>
      </c>
      <c r="B2004" s="138" t="s">
        <v>98</v>
      </c>
      <c r="C2004" s="275">
        <v>45169</v>
      </c>
      <c r="D2004" s="275">
        <v>45176</v>
      </c>
      <c r="E2004" s="275">
        <v>45176</v>
      </c>
      <c r="F2004" s="139">
        <f t="shared" si="125"/>
        <v>7</v>
      </c>
      <c r="G2004" s="140">
        <v>396.68</v>
      </c>
      <c r="H2004" s="141">
        <f t="shared" si="126"/>
        <v>3.1174627718791359E-6</v>
      </c>
      <c r="I2004" s="142">
        <f t="shared" si="127"/>
        <v>2.182223940315395E-5</v>
      </c>
    </row>
    <row r="2005" spans="1:9">
      <c r="A2005" s="143">
        <f t="shared" si="124"/>
        <v>1998</v>
      </c>
      <c r="B2005" s="138" t="s">
        <v>98</v>
      </c>
      <c r="C2005" s="275">
        <v>45239</v>
      </c>
      <c r="D2005" s="275">
        <v>45250</v>
      </c>
      <c r="E2005" s="275">
        <v>45250</v>
      </c>
      <c r="F2005" s="139">
        <f t="shared" si="125"/>
        <v>11</v>
      </c>
      <c r="G2005" s="140">
        <v>3316.77</v>
      </c>
      <c r="H2005" s="141">
        <f t="shared" si="126"/>
        <v>2.6066116259669156E-5</v>
      </c>
      <c r="I2005" s="142">
        <f t="shared" si="127"/>
        <v>2.8672727885636071E-4</v>
      </c>
    </row>
    <row r="2006" spans="1:9">
      <c r="A2006" s="143">
        <f t="shared" si="124"/>
        <v>1999</v>
      </c>
      <c r="B2006" s="138" t="s">
        <v>98</v>
      </c>
      <c r="C2006" s="275">
        <v>45067</v>
      </c>
      <c r="D2006" s="275">
        <v>45068</v>
      </c>
      <c r="E2006" s="275">
        <v>45068</v>
      </c>
      <c r="F2006" s="139">
        <f t="shared" si="125"/>
        <v>1</v>
      </c>
      <c r="G2006" s="140">
        <v>204.13</v>
      </c>
      <c r="H2006" s="141">
        <f t="shared" si="126"/>
        <v>1.6042343340316829E-6</v>
      </c>
      <c r="I2006" s="142">
        <f t="shared" si="127"/>
        <v>1.6042343340316829E-6</v>
      </c>
    </row>
    <row r="2007" spans="1:9">
      <c r="A2007" s="143">
        <f t="shared" si="124"/>
        <v>2000</v>
      </c>
      <c r="B2007" s="138" t="s">
        <v>98</v>
      </c>
      <c r="C2007" s="275">
        <v>45097</v>
      </c>
      <c r="D2007" s="275">
        <v>45107</v>
      </c>
      <c r="E2007" s="275">
        <v>45107</v>
      </c>
      <c r="F2007" s="139">
        <f t="shared" si="125"/>
        <v>10</v>
      </c>
      <c r="G2007" s="140">
        <v>57.18</v>
      </c>
      <c r="H2007" s="141">
        <f t="shared" si="126"/>
        <v>4.4937108323093921E-7</v>
      </c>
      <c r="I2007" s="142">
        <f t="shared" si="127"/>
        <v>4.4937108323093917E-6</v>
      </c>
    </row>
    <row r="2008" spans="1:9">
      <c r="A2008" s="143">
        <f t="shared" si="124"/>
        <v>2001</v>
      </c>
      <c r="B2008" s="138" t="s">
        <v>98</v>
      </c>
      <c r="C2008" s="275">
        <v>44950</v>
      </c>
      <c r="D2008" s="275">
        <v>44959</v>
      </c>
      <c r="E2008" s="275">
        <v>44959</v>
      </c>
      <c r="F2008" s="139">
        <f t="shared" si="125"/>
        <v>9</v>
      </c>
      <c r="G2008" s="140">
        <v>393.88</v>
      </c>
      <c r="H2008" s="141">
        <f t="shared" si="126"/>
        <v>3.0954578919727586E-6</v>
      </c>
      <c r="I2008" s="142">
        <f t="shared" si="127"/>
        <v>2.7859121027754827E-5</v>
      </c>
    </row>
    <row r="2009" spans="1:9">
      <c r="A2009" s="143">
        <f t="shared" si="124"/>
        <v>2002</v>
      </c>
      <c r="B2009" s="138" t="s">
        <v>98</v>
      </c>
      <c r="C2009" s="275">
        <v>44958</v>
      </c>
      <c r="D2009" s="275">
        <v>44980</v>
      </c>
      <c r="E2009" s="275">
        <v>44980</v>
      </c>
      <c r="F2009" s="139">
        <f t="shared" si="125"/>
        <v>22</v>
      </c>
      <c r="G2009" s="140">
        <v>7660.1</v>
      </c>
      <c r="H2009" s="141">
        <f t="shared" si="126"/>
        <v>6.0199850203870547E-5</v>
      </c>
      <c r="I2009" s="142">
        <f t="shared" si="127"/>
        <v>1.3243967044851521E-3</v>
      </c>
    </row>
    <row r="2010" spans="1:9">
      <c r="A2010" s="143">
        <f t="shared" si="124"/>
        <v>2003</v>
      </c>
      <c r="B2010" s="138" t="s">
        <v>98</v>
      </c>
      <c r="C2010" s="275">
        <v>44963</v>
      </c>
      <c r="D2010" s="275">
        <v>44973</v>
      </c>
      <c r="E2010" s="275">
        <v>44973</v>
      </c>
      <c r="F2010" s="139">
        <f t="shared" si="125"/>
        <v>10</v>
      </c>
      <c r="G2010" s="140">
        <v>3460.58</v>
      </c>
      <c r="H2010" s="141">
        <f t="shared" si="126"/>
        <v>2.7196302609432035E-5</v>
      </c>
      <c r="I2010" s="142">
        <f t="shared" si="127"/>
        <v>2.7196302609432035E-4</v>
      </c>
    </row>
    <row r="2011" spans="1:9">
      <c r="A2011" s="143">
        <f t="shared" si="124"/>
        <v>2004</v>
      </c>
      <c r="B2011" s="138" t="s">
        <v>98</v>
      </c>
      <c r="C2011" s="275">
        <v>45012</v>
      </c>
      <c r="D2011" s="275">
        <v>45016</v>
      </c>
      <c r="E2011" s="275">
        <v>45016</v>
      </c>
      <c r="F2011" s="139">
        <f t="shared" si="125"/>
        <v>4</v>
      </c>
      <c r="G2011" s="140">
        <v>84.33</v>
      </c>
      <c r="H2011" s="141">
        <f t="shared" si="126"/>
        <v>6.6273982946598647E-7</v>
      </c>
      <c r="I2011" s="142">
        <f t="shared" si="127"/>
        <v>2.6509593178639459E-6</v>
      </c>
    </row>
    <row r="2012" spans="1:9">
      <c r="A2012" s="143">
        <f t="shared" si="124"/>
        <v>2005</v>
      </c>
      <c r="B2012" s="138" t="s">
        <v>98</v>
      </c>
      <c r="C2012" s="275">
        <v>45007</v>
      </c>
      <c r="D2012" s="275">
        <v>45026</v>
      </c>
      <c r="E2012" s="275">
        <v>45026</v>
      </c>
      <c r="F2012" s="139">
        <f t="shared" si="125"/>
        <v>19</v>
      </c>
      <c r="G2012" s="140">
        <v>413.57</v>
      </c>
      <c r="H2012" s="141">
        <f t="shared" si="126"/>
        <v>3.250199351028673E-6</v>
      </c>
      <c r="I2012" s="142">
        <f t="shared" si="127"/>
        <v>6.1753787669544785E-5</v>
      </c>
    </row>
    <row r="2013" spans="1:9">
      <c r="A2013" s="143">
        <f t="shared" si="124"/>
        <v>2006</v>
      </c>
      <c r="B2013" s="138" t="s">
        <v>98</v>
      </c>
      <c r="C2013" s="275">
        <v>45205</v>
      </c>
      <c r="D2013" s="275">
        <v>45231</v>
      </c>
      <c r="E2013" s="275">
        <v>45231</v>
      </c>
      <c r="F2013" s="139">
        <f t="shared" si="125"/>
        <v>26</v>
      </c>
      <c r="G2013" s="140">
        <v>87.55</v>
      </c>
      <c r="H2013" s="141">
        <f t="shared" si="126"/>
        <v>6.8804544135831982E-7</v>
      </c>
      <c r="I2013" s="142">
        <f t="shared" si="127"/>
        <v>1.7889181475316316E-5</v>
      </c>
    </row>
    <row r="2014" spans="1:9">
      <c r="A2014" s="143">
        <f t="shared" si="124"/>
        <v>2007</v>
      </c>
      <c r="B2014" s="138" t="s">
        <v>98</v>
      </c>
      <c r="C2014" s="275">
        <v>44992</v>
      </c>
      <c r="D2014" s="275">
        <v>45236</v>
      </c>
      <c r="E2014" s="275">
        <v>45236</v>
      </c>
      <c r="F2014" s="139">
        <f t="shared" si="125"/>
        <v>244</v>
      </c>
      <c r="G2014" s="140">
        <v>294.83999999999997</v>
      </c>
      <c r="H2014" s="141">
        <f t="shared" si="126"/>
        <v>2.3171138541414849E-6</v>
      </c>
      <c r="I2014" s="142">
        <f t="shared" si="127"/>
        <v>5.6537578041052235E-4</v>
      </c>
    </row>
    <row r="2015" spans="1:9">
      <c r="A2015" s="143">
        <f t="shared" si="124"/>
        <v>2008</v>
      </c>
      <c r="B2015" s="138" t="s">
        <v>98</v>
      </c>
      <c r="C2015" s="275">
        <v>45047</v>
      </c>
      <c r="D2015" s="275">
        <v>45072</v>
      </c>
      <c r="E2015" s="275">
        <v>45072</v>
      </c>
      <c r="F2015" s="139">
        <f t="shared" si="125"/>
        <v>25</v>
      </c>
      <c r="G2015" s="140">
        <v>5098.59</v>
      </c>
      <c r="H2015" s="141">
        <f t="shared" si="126"/>
        <v>4.0069235943519319E-5</v>
      </c>
      <c r="I2015" s="142">
        <f t="shared" si="127"/>
        <v>1.001730898587983E-3</v>
      </c>
    </row>
    <row r="2016" spans="1:9">
      <c r="A2016" s="143">
        <f t="shared" si="124"/>
        <v>2009</v>
      </c>
      <c r="B2016" s="138" t="s">
        <v>98</v>
      </c>
      <c r="C2016" s="275">
        <v>44974</v>
      </c>
      <c r="D2016" s="275">
        <v>45216</v>
      </c>
      <c r="E2016" s="275">
        <v>45216</v>
      </c>
      <c r="F2016" s="139">
        <f t="shared" si="125"/>
        <v>242</v>
      </c>
      <c r="G2016" s="140">
        <v>3516.29</v>
      </c>
      <c r="H2016" s="141">
        <f t="shared" si="126"/>
        <v>2.7634121130712126E-5</v>
      </c>
      <c r="I2016" s="142">
        <f t="shared" si="127"/>
        <v>6.6874573136323345E-3</v>
      </c>
    </row>
    <row r="2017" spans="1:9">
      <c r="A2017" s="143">
        <f t="shared" si="124"/>
        <v>2010</v>
      </c>
      <c r="B2017" s="138" t="s">
        <v>98</v>
      </c>
      <c r="C2017" s="275">
        <v>45070</v>
      </c>
      <c r="D2017" s="275">
        <v>45236</v>
      </c>
      <c r="E2017" s="275">
        <v>45236</v>
      </c>
      <c r="F2017" s="139">
        <f t="shared" si="125"/>
        <v>166</v>
      </c>
      <c r="G2017" s="140">
        <v>59.73</v>
      </c>
      <c r="H2017" s="141">
        <f t="shared" si="126"/>
        <v>4.6941124171710388E-7</v>
      </c>
      <c r="I2017" s="142">
        <f t="shared" si="127"/>
        <v>7.7922266125039246E-5</v>
      </c>
    </row>
    <row r="2018" spans="1:9">
      <c r="A2018" s="143">
        <f t="shared" si="124"/>
        <v>2011</v>
      </c>
      <c r="B2018" s="138" t="s">
        <v>98</v>
      </c>
      <c r="C2018" s="275">
        <v>45117</v>
      </c>
      <c r="D2018" s="275">
        <v>45131</v>
      </c>
      <c r="E2018" s="275">
        <v>45131</v>
      </c>
      <c r="F2018" s="139">
        <f t="shared" si="125"/>
        <v>14</v>
      </c>
      <c r="G2018" s="140">
        <v>1.86</v>
      </c>
      <c r="H2018" s="141">
        <f t="shared" si="126"/>
        <v>1.4617527366378927E-8</v>
      </c>
      <c r="I2018" s="142">
        <f t="shared" si="127"/>
        <v>2.0464538312930498E-7</v>
      </c>
    </row>
    <row r="2019" spans="1:9">
      <c r="A2019" s="143">
        <f t="shared" si="124"/>
        <v>2012</v>
      </c>
      <c r="B2019" s="138" t="s">
        <v>98</v>
      </c>
      <c r="C2019" s="275">
        <v>45226</v>
      </c>
      <c r="D2019" s="275">
        <v>45365</v>
      </c>
      <c r="E2019" s="275">
        <v>45365</v>
      </c>
      <c r="F2019" s="139">
        <f t="shared" si="125"/>
        <v>139</v>
      </c>
      <c r="G2019" s="140">
        <v>61.91</v>
      </c>
      <c r="H2019" s="141">
        <f t="shared" si="126"/>
        <v>4.865436125013544E-7</v>
      </c>
      <c r="I2019" s="142">
        <f t="shared" si="127"/>
        <v>6.7629562137688258E-5</v>
      </c>
    </row>
    <row r="2020" spans="1:9">
      <c r="A2020" s="143">
        <f t="shared" si="124"/>
        <v>2013</v>
      </c>
      <c r="B2020" s="138" t="s">
        <v>98</v>
      </c>
      <c r="C2020" s="275">
        <v>45092</v>
      </c>
      <c r="D2020" s="275">
        <v>45098</v>
      </c>
      <c r="E2020" s="275">
        <v>45098</v>
      </c>
      <c r="F2020" s="139">
        <f t="shared" si="125"/>
        <v>6</v>
      </c>
      <c r="G2020" s="140">
        <v>391.63</v>
      </c>
      <c r="H2020" s="141">
        <f t="shared" si="126"/>
        <v>3.0777753991908486E-6</v>
      </c>
      <c r="I2020" s="142">
        <f t="shared" si="127"/>
        <v>1.8466652395145091E-5</v>
      </c>
    </row>
    <row r="2021" spans="1:9">
      <c r="A2021" s="143">
        <f t="shared" si="124"/>
        <v>2014</v>
      </c>
      <c r="B2021" s="138" t="s">
        <v>98</v>
      </c>
      <c r="C2021" s="275">
        <v>45170</v>
      </c>
      <c r="D2021" s="275">
        <v>45205</v>
      </c>
      <c r="E2021" s="275">
        <v>45205</v>
      </c>
      <c r="F2021" s="139">
        <f t="shared" si="125"/>
        <v>35</v>
      </c>
      <c r="G2021" s="140">
        <v>62.82</v>
      </c>
      <c r="H2021" s="141">
        <f t="shared" si="126"/>
        <v>4.936951984709269E-7</v>
      </c>
      <c r="I2021" s="142">
        <f t="shared" si="127"/>
        <v>1.7279331946482442E-5</v>
      </c>
    </row>
    <row r="2022" spans="1:9">
      <c r="A2022" s="143">
        <f t="shared" si="124"/>
        <v>2015</v>
      </c>
      <c r="B2022" s="138" t="s">
        <v>98</v>
      </c>
      <c r="C2022" s="275">
        <v>45249</v>
      </c>
      <c r="D2022" s="275">
        <v>45266</v>
      </c>
      <c r="E2022" s="275">
        <v>45266</v>
      </c>
      <c r="F2022" s="139">
        <f t="shared" si="125"/>
        <v>17</v>
      </c>
      <c r="G2022" s="140">
        <v>116.48</v>
      </c>
      <c r="H2022" s="141">
        <f t="shared" si="126"/>
        <v>9.1540300410527809E-7</v>
      </c>
      <c r="I2022" s="142">
        <f t="shared" si="127"/>
        <v>1.5561851069789728E-5</v>
      </c>
    </row>
    <row r="2023" spans="1:9">
      <c r="A2023" s="143">
        <f t="shared" si="124"/>
        <v>2016</v>
      </c>
      <c r="B2023" s="138" t="s">
        <v>98</v>
      </c>
      <c r="C2023" s="275">
        <v>45096</v>
      </c>
      <c r="D2023" s="275">
        <v>45103</v>
      </c>
      <c r="E2023" s="275">
        <v>45103</v>
      </c>
      <c r="F2023" s="139">
        <f t="shared" si="125"/>
        <v>7</v>
      </c>
      <c r="G2023" s="140">
        <v>57.24</v>
      </c>
      <c r="H2023" s="141">
        <f t="shared" si="126"/>
        <v>4.4984261637179021E-7</v>
      </c>
      <c r="I2023" s="142">
        <f t="shared" si="127"/>
        <v>3.1488983146025314E-6</v>
      </c>
    </row>
    <row r="2024" spans="1:9">
      <c r="A2024" s="143">
        <f t="shared" si="124"/>
        <v>2017</v>
      </c>
      <c r="B2024" s="138" t="s">
        <v>98</v>
      </c>
      <c r="C2024" s="275">
        <v>45099</v>
      </c>
      <c r="D2024" s="275">
        <v>45104</v>
      </c>
      <c r="E2024" s="275">
        <v>45104</v>
      </c>
      <c r="F2024" s="139">
        <f t="shared" si="125"/>
        <v>5</v>
      </c>
      <c r="G2024" s="140">
        <v>65.03</v>
      </c>
      <c r="H2024" s="141">
        <f t="shared" si="126"/>
        <v>5.1106333582560296E-7</v>
      </c>
      <c r="I2024" s="142">
        <f t="shared" si="127"/>
        <v>2.5553166791280146E-6</v>
      </c>
    </row>
    <row r="2025" spans="1:9">
      <c r="A2025" s="143">
        <f t="shared" si="124"/>
        <v>2018</v>
      </c>
      <c r="B2025" s="138" t="s">
        <v>98</v>
      </c>
      <c r="C2025" s="275">
        <v>45002</v>
      </c>
      <c r="D2025" s="275">
        <v>45008</v>
      </c>
      <c r="E2025" s="275">
        <v>45008</v>
      </c>
      <c r="F2025" s="139">
        <f t="shared" si="125"/>
        <v>6</v>
      </c>
      <c r="G2025" s="140">
        <v>162.43</v>
      </c>
      <c r="H2025" s="141">
        <f t="shared" si="126"/>
        <v>1.2765188011402844E-6</v>
      </c>
      <c r="I2025" s="142">
        <f t="shared" si="127"/>
        <v>7.659112806841707E-6</v>
      </c>
    </row>
    <row r="2026" spans="1:9">
      <c r="A2026" s="143">
        <f t="shared" si="124"/>
        <v>2019</v>
      </c>
      <c r="B2026" s="138" t="s">
        <v>98</v>
      </c>
      <c r="C2026" s="275">
        <v>44939</v>
      </c>
      <c r="D2026" s="275">
        <v>44958</v>
      </c>
      <c r="E2026" s="275">
        <v>44958</v>
      </c>
      <c r="F2026" s="139">
        <f t="shared" si="125"/>
        <v>19</v>
      </c>
      <c r="G2026" s="140">
        <v>155.19</v>
      </c>
      <c r="H2026" s="141">
        <f t="shared" si="126"/>
        <v>1.2196204688109384E-6</v>
      </c>
      <c r="I2026" s="142">
        <f t="shared" si="127"/>
        <v>2.3172788907407829E-5</v>
      </c>
    </row>
    <row r="2027" spans="1:9">
      <c r="A2027" s="143">
        <f t="shared" si="124"/>
        <v>2020</v>
      </c>
      <c r="B2027" s="138" t="s">
        <v>98</v>
      </c>
      <c r="C2027" s="275">
        <v>45096</v>
      </c>
      <c r="D2027" s="275">
        <v>45100</v>
      </c>
      <c r="E2027" s="275">
        <v>45100</v>
      </c>
      <c r="F2027" s="139">
        <f t="shared" si="125"/>
        <v>4</v>
      </c>
      <c r="G2027" s="140">
        <v>57.24</v>
      </c>
      <c r="H2027" s="141">
        <f t="shared" si="126"/>
        <v>4.4984261637179021E-7</v>
      </c>
      <c r="I2027" s="142">
        <f t="shared" si="127"/>
        <v>1.7993704654871608E-6</v>
      </c>
    </row>
    <row r="2028" spans="1:9">
      <c r="A2028" s="143">
        <f t="shared" si="124"/>
        <v>2021</v>
      </c>
      <c r="B2028" s="138" t="s">
        <v>98</v>
      </c>
      <c r="C2028" s="275">
        <v>45204</v>
      </c>
      <c r="D2028" s="275">
        <v>45237</v>
      </c>
      <c r="E2028" s="275">
        <v>45237</v>
      </c>
      <c r="F2028" s="139">
        <f t="shared" si="125"/>
        <v>33</v>
      </c>
      <c r="G2028" s="140">
        <v>60.08</v>
      </c>
      <c r="H2028" s="141">
        <f t="shared" si="126"/>
        <v>4.72161851705401E-7</v>
      </c>
      <c r="I2028" s="142">
        <f t="shared" si="127"/>
        <v>1.5581341106278232E-5</v>
      </c>
    </row>
    <row r="2029" spans="1:9">
      <c r="A2029" s="143">
        <f t="shared" si="124"/>
        <v>2022</v>
      </c>
      <c r="B2029" s="138" t="s">
        <v>98</v>
      </c>
      <c r="C2029" s="275">
        <v>45201</v>
      </c>
      <c r="D2029" s="275">
        <v>45215</v>
      </c>
      <c r="E2029" s="275">
        <v>45215</v>
      </c>
      <c r="F2029" s="139">
        <f t="shared" si="125"/>
        <v>14</v>
      </c>
      <c r="G2029" s="140">
        <v>1.51</v>
      </c>
      <c r="H2029" s="141">
        <f t="shared" si="126"/>
        <v>1.1866917378081816E-8</v>
      </c>
      <c r="I2029" s="142">
        <f t="shared" si="127"/>
        <v>1.6613684329314544E-7</v>
      </c>
    </row>
    <row r="2030" spans="1:9">
      <c r="A2030" s="143">
        <f t="shared" si="124"/>
        <v>2023</v>
      </c>
      <c r="B2030" s="138" t="s">
        <v>98</v>
      </c>
      <c r="C2030" s="275">
        <v>45213</v>
      </c>
      <c r="D2030" s="275">
        <v>45222</v>
      </c>
      <c r="E2030" s="275">
        <v>45222</v>
      </c>
      <c r="F2030" s="139">
        <f t="shared" si="125"/>
        <v>9</v>
      </c>
      <c r="G2030" s="140">
        <v>122.57</v>
      </c>
      <c r="H2030" s="141">
        <f t="shared" si="126"/>
        <v>9.6326361790164773E-7</v>
      </c>
      <c r="I2030" s="142">
        <f t="shared" si="127"/>
        <v>8.66937256111483E-6</v>
      </c>
    </row>
    <row r="2031" spans="1:9">
      <c r="A2031" s="143">
        <f t="shared" si="124"/>
        <v>2024</v>
      </c>
      <c r="B2031" s="138" t="s">
        <v>98</v>
      </c>
      <c r="C2031" s="275">
        <v>44939</v>
      </c>
      <c r="D2031" s="275">
        <v>44951</v>
      </c>
      <c r="E2031" s="275">
        <v>44951</v>
      </c>
      <c r="F2031" s="139">
        <f t="shared" si="125"/>
        <v>12</v>
      </c>
      <c r="G2031" s="140">
        <v>1034.23</v>
      </c>
      <c r="H2031" s="141">
        <f t="shared" si="126"/>
        <v>8.1278953377043418E-6</v>
      </c>
      <c r="I2031" s="142">
        <f t="shared" si="127"/>
        <v>9.7534744052452102E-5</v>
      </c>
    </row>
    <row r="2032" spans="1:9">
      <c r="A2032" s="143">
        <f t="shared" si="124"/>
        <v>2025</v>
      </c>
      <c r="B2032" s="138" t="s">
        <v>98</v>
      </c>
      <c r="C2032" s="275">
        <v>45249</v>
      </c>
      <c r="D2032" s="275">
        <v>45250</v>
      </c>
      <c r="E2032" s="275">
        <v>45250</v>
      </c>
      <c r="F2032" s="139">
        <f t="shared" si="125"/>
        <v>1</v>
      </c>
      <c r="G2032" s="140">
        <v>1337.44</v>
      </c>
      <c r="H2032" s="141">
        <f t="shared" si="126"/>
        <v>1.0510788064994534E-5</v>
      </c>
      <c r="I2032" s="142">
        <f t="shared" si="127"/>
        <v>1.0510788064994534E-5</v>
      </c>
    </row>
    <row r="2033" spans="1:9">
      <c r="A2033" s="143">
        <f t="shared" si="124"/>
        <v>2026</v>
      </c>
      <c r="B2033" s="138" t="s">
        <v>98</v>
      </c>
      <c r="C2033" s="275">
        <v>45010</v>
      </c>
      <c r="D2033" s="275">
        <v>45013</v>
      </c>
      <c r="E2033" s="275">
        <v>45013</v>
      </c>
      <c r="F2033" s="139">
        <f t="shared" si="125"/>
        <v>3</v>
      </c>
      <c r="G2033" s="140">
        <v>89.29</v>
      </c>
      <c r="H2033" s="141">
        <f t="shared" si="126"/>
        <v>7.0171990244299694E-7</v>
      </c>
      <c r="I2033" s="142">
        <f t="shared" si="127"/>
        <v>2.1051597073289908E-6</v>
      </c>
    </row>
    <row r="2034" spans="1:9">
      <c r="A2034" s="143">
        <f t="shared" si="124"/>
        <v>2027</v>
      </c>
      <c r="B2034" s="138" t="s">
        <v>98</v>
      </c>
      <c r="C2034" s="275">
        <v>45278</v>
      </c>
      <c r="D2034" s="275">
        <v>45309</v>
      </c>
      <c r="E2034" s="275">
        <v>45309</v>
      </c>
      <c r="F2034" s="139">
        <f t="shared" si="125"/>
        <v>31</v>
      </c>
      <c r="G2034" s="140">
        <v>325.64</v>
      </c>
      <c r="H2034" s="141">
        <f t="shared" si="126"/>
        <v>2.5591675331116307E-6</v>
      </c>
      <c r="I2034" s="142">
        <f t="shared" si="127"/>
        <v>7.933419352646056E-5</v>
      </c>
    </row>
    <row r="2035" spans="1:9">
      <c r="A2035" s="143">
        <f t="shared" si="124"/>
        <v>2028</v>
      </c>
      <c r="B2035" s="138" t="s">
        <v>98</v>
      </c>
      <c r="C2035" s="275">
        <v>45284</v>
      </c>
      <c r="D2035" s="275">
        <v>45287</v>
      </c>
      <c r="E2035" s="275">
        <v>45287</v>
      </c>
      <c r="F2035" s="139">
        <f t="shared" si="125"/>
        <v>3</v>
      </c>
      <c r="G2035" s="140">
        <v>172.83</v>
      </c>
      <c r="H2035" s="141">
        <f t="shared" si="126"/>
        <v>1.3582512122211129E-6</v>
      </c>
      <c r="I2035" s="142">
        <f t="shared" si="127"/>
        <v>4.0747536366633389E-6</v>
      </c>
    </row>
    <row r="2036" spans="1:9">
      <c r="A2036" s="143">
        <f t="shared" si="124"/>
        <v>2029</v>
      </c>
      <c r="B2036" s="138" t="s">
        <v>98</v>
      </c>
      <c r="C2036" s="275">
        <v>45266</v>
      </c>
      <c r="D2036" s="275">
        <v>45278</v>
      </c>
      <c r="E2036" s="275">
        <v>45278</v>
      </c>
      <c r="F2036" s="139">
        <f t="shared" si="125"/>
        <v>12</v>
      </c>
      <c r="G2036" s="140">
        <v>2637.69</v>
      </c>
      <c r="H2036" s="141">
        <f t="shared" si="126"/>
        <v>2.0729304171518296E-5</v>
      </c>
      <c r="I2036" s="142">
        <f t="shared" si="127"/>
        <v>2.4875165005821956E-4</v>
      </c>
    </row>
    <row r="2037" spans="1:9">
      <c r="A2037" s="143">
        <f t="shared" si="124"/>
        <v>2030</v>
      </c>
      <c r="B2037" s="138" t="s">
        <v>98</v>
      </c>
      <c r="C2037" s="275">
        <v>45182</v>
      </c>
      <c r="D2037" s="275">
        <v>45189</v>
      </c>
      <c r="E2037" s="275">
        <v>45189</v>
      </c>
      <c r="F2037" s="139">
        <f t="shared" si="125"/>
        <v>7</v>
      </c>
      <c r="G2037" s="140">
        <v>406.22</v>
      </c>
      <c r="H2037" s="141">
        <f t="shared" si="126"/>
        <v>3.192436541274434E-6</v>
      </c>
      <c r="I2037" s="142">
        <f t="shared" si="127"/>
        <v>2.2347055788921037E-5</v>
      </c>
    </row>
    <row r="2038" spans="1:9">
      <c r="A2038" s="143">
        <f t="shared" si="124"/>
        <v>2031</v>
      </c>
      <c r="B2038" s="138" t="s">
        <v>98</v>
      </c>
      <c r="C2038" s="275">
        <v>45095</v>
      </c>
      <c r="D2038" s="275">
        <v>45097</v>
      </c>
      <c r="E2038" s="275">
        <v>45097</v>
      </c>
      <c r="F2038" s="139">
        <f t="shared" si="125"/>
        <v>2</v>
      </c>
      <c r="G2038" s="140">
        <v>61.73</v>
      </c>
      <c r="H2038" s="141">
        <f t="shared" si="126"/>
        <v>4.8512901307880162E-7</v>
      </c>
      <c r="I2038" s="142">
        <f t="shared" si="127"/>
        <v>9.7025802615760323E-7</v>
      </c>
    </row>
    <row r="2039" spans="1:9">
      <c r="A2039" s="143">
        <f t="shared" si="124"/>
        <v>2032</v>
      </c>
      <c r="B2039" s="138" t="s">
        <v>98</v>
      </c>
      <c r="C2039" s="275">
        <v>45272</v>
      </c>
      <c r="D2039" s="275">
        <v>45390</v>
      </c>
      <c r="E2039" s="275">
        <v>45390</v>
      </c>
      <c r="F2039" s="139">
        <f t="shared" si="125"/>
        <v>118</v>
      </c>
      <c r="G2039" s="140">
        <v>223.96</v>
      </c>
      <c r="H2039" s="141">
        <f t="shared" si="126"/>
        <v>1.7600760370829164E-6</v>
      </c>
      <c r="I2039" s="142">
        <f t="shared" si="127"/>
        <v>2.0768897237578412E-4</v>
      </c>
    </row>
    <row r="2040" spans="1:9">
      <c r="A2040" s="143">
        <f t="shared" si="124"/>
        <v>2033</v>
      </c>
      <c r="B2040" s="138" t="s">
        <v>98</v>
      </c>
      <c r="C2040" s="275">
        <v>44957</v>
      </c>
      <c r="D2040" s="275">
        <v>45013</v>
      </c>
      <c r="E2040" s="275">
        <v>45013</v>
      </c>
      <c r="F2040" s="139">
        <f t="shared" si="125"/>
        <v>56</v>
      </c>
      <c r="G2040" s="140">
        <v>1972.75</v>
      </c>
      <c r="H2040" s="141">
        <f t="shared" si="126"/>
        <v>1.5503616726894638E-5</v>
      </c>
      <c r="I2040" s="142">
        <f t="shared" si="127"/>
        <v>8.6820253670609969E-4</v>
      </c>
    </row>
    <row r="2041" spans="1:9">
      <c r="A2041" s="143">
        <f t="shared" si="124"/>
        <v>2034</v>
      </c>
      <c r="B2041" s="138" t="s">
        <v>98</v>
      </c>
      <c r="C2041" s="275">
        <v>45125</v>
      </c>
      <c r="D2041" s="275">
        <v>45132</v>
      </c>
      <c r="E2041" s="275">
        <v>45132</v>
      </c>
      <c r="F2041" s="139">
        <f t="shared" si="125"/>
        <v>7</v>
      </c>
      <c r="G2041" s="140">
        <v>60.08</v>
      </c>
      <c r="H2041" s="141">
        <f t="shared" si="126"/>
        <v>4.72161851705401E-7</v>
      </c>
      <c r="I2041" s="142">
        <f t="shared" si="127"/>
        <v>3.3051329619378069E-6</v>
      </c>
    </row>
    <row r="2042" spans="1:9">
      <c r="A2042" s="143">
        <f t="shared" si="124"/>
        <v>2035</v>
      </c>
      <c r="B2042" s="138" t="s">
        <v>98</v>
      </c>
      <c r="C2042" s="275">
        <v>45288</v>
      </c>
      <c r="D2042" s="275">
        <v>45308</v>
      </c>
      <c r="E2042" s="275">
        <v>45308</v>
      </c>
      <c r="F2042" s="139">
        <f t="shared" si="125"/>
        <v>20</v>
      </c>
      <c r="G2042" s="140">
        <v>3558.35</v>
      </c>
      <c r="H2042" s="141">
        <f t="shared" si="126"/>
        <v>2.7964665862448629E-5</v>
      </c>
      <c r="I2042" s="142">
        <f t="shared" si="127"/>
        <v>5.5929331724897263E-4</v>
      </c>
    </row>
    <row r="2043" spans="1:9">
      <c r="A2043" s="143">
        <f t="shared" si="124"/>
        <v>2036</v>
      </c>
      <c r="B2043" s="138" t="s">
        <v>98</v>
      </c>
      <c r="C2043" s="275">
        <v>45103</v>
      </c>
      <c r="D2043" s="275">
        <v>45119</v>
      </c>
      <c r="E2043" s="275">
        <v>45119</v>
      </c>
      <c r="F2043" s="139">
        <f t="shared" si="125"/>
        <v>16</v>
      </c>
      <c r="G2043" s="140">
        <v>2379.79</v>
      </c>
      <c r="H2043" s="141">
        <f t="shared" si="126"/>
        <v>1.8702497554427368E-5</v>
      </c>
      <c r="I2043" s="142">
        <f t="shared" si="127"/>
        <v>2.9923996087083789E-4</v>
      </c>
    </row>
    <row r="2044" spans="1:9">
      <c r="A2044" s="143">
        <f t="shared" si="124"/>
        <v>2037</v>
      </c>
      <c r="B2044" s="138" t="s">
        <v>98</v>
      </c>
      <c r="C2044" s="275">
        <v>45182</v>
      </c>
      <c r="D2044" s="275">
        <v>45229</v>
      </c>
      <c r="E2044" s="275">
        <v>45229</v>
      </c>
      <c r="F2044" s="139">
        <f t="shared" si="125"/>
        <v>47</v>
      </c>
      <c r="G2044" s="140">
        <v>351.28</v>
      </c>
      <c r="H2044" s="141">
        <f t="shared" si="126"/>
        <v>2.760669361968596E-6</v>
      </c>
      <c r="I2044" s="142">
        <f t="shared" si="127"/>
        <v>1.29751460012524E-4</v>
      </c>
    </row>
    <row r="2045" spans="1:9">
      <c r="A2045" s="143">
        <f t="shared" si="124"/>
        <v>2038</v>
      </c>
      <c r="B2045" s="138" t="s">
        <v>98</v>
      </c>
      <c r="C2045" s="275">
        <v>44999</v>
      </c>
      <c r="D2045" s="275">
        <v>45205</v>
      </c>
      <c r="E2045" s="275">
        <v>45205</v>
      </c>
      <c r="F2045" s="139">
        <f t="shared" si="125"/>
        <v>206</v>
      </c>
      <c r="G2045" s="140">
        <v>132.93</v>
      </c>
      <c r="H2045" s="141">
        <f t="shared" si="126"/>
        <v>1.0446816735552422E-6</v>
      </c>
      <c r="I2045" s="142">
        <f t="shared" si="127"/>
        <v>2.152044247523799E-4</v>
      </c>
    </row>
    <row r="2046" spans="1:9">
      <c r="A2046" s="143">
        <f t="shared" si="124"/>
        <v>2039</v>
      </c>
      <c r="B2046" s="138" t="s">
        <v>98</v>
      </c>
      <c r="C2046" s="275">
        <v>45002</v>
      </c>
      <c r="D2046" s="275">
        <v>45027</v>
      </c>
      <c r="E2046" s="275">
        <v>45027</v>
      </c>
      <c r="F2046" s="139">
        <f t="shared" si="125"/>
        <v>25</v>
      </c>
      <c r="G2046" s="140">
        <v>174.99</v>
      </c>
      <c r="H2046" s="141">
        <f t="shared" si="126"/>
        <v>1.3752264052917465E-6</v>
      </c>
      <c r="I2046" s="142">
        <f t="shared" si="127"/>
        <v>3.4380660132293663E-5</v>
      </c>
    </row>
    <row r="2047" spans="1:9">
      <c r="A2047" s="143">
        <f t="shared" si="124"/>
        <v>2040</v>
      </c>
      <c r="B2047" s="138" t="s">
        <v>98</v>
      </c>
      <c r="C2047" s="275">
        <v>44967</v>
      </c>
      <c r="D2047" s="275">
        <v>45232</v>
      </c>
      <c r="E2047" s="275">
        <v>45232</v>
      </c>
      <c r="F2047" s="139">
        <f t="shared" si="125"/>
        <v>265</v>
      </c>
      <c r="G2047" s="140">
        <v>83.25</v>
      </c>
      <c r="H2047" s="141">
        <f t="shared" si="126"/>
        <v>6.5425223293066969E-7</v>
      </c>
      <c r="I2047" s="142">
        <f t="shared" si="127"/>
        <v>1.7337684172662746E-4</v>
      </c>
    </row>
    <row r="2048" spans="1:9">
      <c r="A2048" s="143">
        <f t="shared" si="124"/>
        <v>2041</v>
      </c>
      <c r="B2048" s="138" t="s">
        <v>98</v>
      </c>
      <c r="C2048" s="275">
        <v>45036</v>
      </c>
      <c r="D2048" s="275">
        <v>45042</v>
      </c>
      <c r="E2048" s="275">
        <v>45042</v>
      </c>
      <c r="F2048" s="139">
        <f t="shared" si="125"/>
        <v>6</v>
      </c>
      <c r="G2048" s="140">
        <v>226.72</v>
      </c>
      <c r="H2048" s="141">
        <f t="shared" si="126"/>
        <v>1.7817665615620591E-6</v>
      </c>
      <c r="I2048" s="142">
        <f t="shared" si="127"/>
        <v>1.0690599369372355E-5</v>
      </c>
    </row>
    <row r="2049" spans="1:9">
      <c r="A2049" s="143">
        <f t="shared" si="124"/>
        <v>2042</v>
      </c>
      <c r="B2049" s="138" t="s">
        <v>98</v>
      </c>
      <c r="C2049" s="275">
        <v>45051</v>
      </c>
      <c r="D2049" s="275">
        <v>45084</v>
      </c>
      <c r="E2049" s="275">
        <v>45084</v>
      </c>
      <c r="F2049" s="139">
        <f t="shared" si="125"/>
        <v>33</v>
      </c>
      <c r="G2049" s="140">
        <v>12.04</v>
      </c>
      <c r="H2049" s="141">
        <f t="shared" si="126"/>
        <v>9.4620983597420572E-8</v>
      </c>
      <c r="I2049" s="142">
        <f t="shared" si="127"/>
        <v>3.122492458714879E-6</v>
      </c>
    </row>
    <row r="2050" spans="1:9">
      <c r="A2050" s="143">
        <f t="shared" si="124"/>
        <v>2043</v>
      </c>
      <c r="B2050" s="138" t="s">
        <v>98</v>
      </c>
      <c r="C2050" s="275">
        <v>45174</v>
      </c>
      <c r="D2050" s="275">
        <v>45196</v>
      </c>
      <c r="E2050" s="275">
        <v>45196</v>
      </c>
      <c r="F2050" s="139">
        <f t="shared" si="125"/>
        <v>22</v>
      </c>
      <c r="G2050" s="140">
        <v>52.8</v>
      </c>
      <c r="H2050" s="141">
        <f t="shared" si="126"/>
        <v>4.1494916394882108E-7</v>
      </c>
      <c r="I2050" s="142">
        <f t="shared" si="127"/>
        <v>9.128881606874063E-6</v>
      </c>
    </row>
    <row r="2051" spans="1:9">
      <c r="A2051" s="143">
        <f t="shared" si="124"/>
        <v>2044</v>
      </c>
      <c r="B2051" s="138" t="s">
        <v>98</v>
      </c>
      <c r="C2051" s="275">
        <v>44955</v>
      </c>
      <c r="D2051" s="275">
        <v>44957</v>
      </c>
      <c r="E2051" s="275">
        <v>44957</v>
      </c>
      <c r="F2051" s="139">
        <f t="shared" si="125"/>
        <v>2</v>
      </c>
      <c r="G2051" s="140">
        <v>1444.3</v>
      </c>
      <c r="H2051" s="141">
        <f t="shared" si="126"/>
        <v>1.1350588588850044E-5</v>
      </c>
      <c r="I2051" s="142">
        <f t="shared" si="127"/>
        <v>2.2701177177700088E-5</v>
      </c>
    </row>
    <row r="2052" spans="1:9">
      <c r="A2052" s="143">
        <f t="shared" si="124"/>
        <v>2045</v>
      </c>
      <c r="B2052" s="138" t="s">
        <v>98</v>
      </c>
      <c r="C2052" s="275">
        <v>45028</v>
      </c>
      <c r="D2052" s="275">
        <v>45048</v>
      </c>
      <c r="E2052" s="275">
        <v>45048</v>
      </c>
      <c r="F2052" s="139">
        <f t="shared" si="125"/>
        <v>20</v>
      </c>
      <c r="G2052" s="140">
        <v>974.92</v>
      </c>
      <c r="H2052" s="141">
        <f t="shared" si="126"/>
        <v>7.6617848279731945E-6</v>
      </c>
      <c r="I2052" s="142">
        <f t="shared" si="127"/>
        <v>1.5323569655946388E-4</v>
      </c>
    </row>
    <row r="2053" spans="1:9">
      <c r="A2053" s="143">
        <f t="shared" si="124"/>
        <v>2046</v>
      </c>
      <c r="B2053" s="138" t="s">
        <v>98</v>
      </c>
      <c r="C2053" s="275">
        <v>45056</v>
      </c>
      <c r="D2053" s="275">
        <v>45589</v>
      </c>
      <c r="E2053" s="275">
        <v>45589</v>
      </c>
      <c r="F2053" s="139">
        <f t="shared" si="125"/>
        <v>533</v>
      </c>
      <c r="G2053" s="140">
        <v>472.07</v>
      </c>
      <c r="H2053" s="141">
        <f t="shared" si="126"/>
        <v>3.7099441633583331E-6</v>
      </c>
      <c r="I2053" s="142">
        <f t="shared" si="127"/>
        <v>1.9774002390699915E-3</v>
      </c>
    </row>
    <row r="2054" spans="1:9">
      <c r="A2054" s="143">
        <f t="shared" si="124"/>
        <v>2047</v>
      </c>
      <c r="B2054" s="138" t="s">
        <v>98</v>
      </c>
      <c r="C2054" s="275">
        <v>45132</v>
      </c>
      <c r="D2054" s="275">
        <v>45148</v>
      </c>
      <c r="E2054" s="275">
        <v>45148</v>
      </c>
      <c r="F2054" s="139">
        <f t="shared" si="125"/>
        <v>16</v>
      </c>
      <c r="G2054" s="140">
        <v>1318.58</v>
      </c>
      <c r="H2054" s="141">
        <f t="shared" si="126"/>
        <v>1.0362569481053722E-5</v>
      </c>
      <c r="I2054" s="142">
        <f t="shared" si="127"/>
        <v>1.6580111169685956E-4</v>
      </c>
    </row>
    <row r="2055" spans="1:9">
      <c r="A2055" s="143">
        <f t="shared" si="124"/>
        <v>2048</v>
      </c>
      <c r="B2055" s="138" t="s">
        <v>98</v>
      </c>
      <c r="C2055" s="275">
        <v>45167</v>
      </c>
      <c r="D2055" s="275">
        <v>45197</v>
      </c>
      <c r="E2055" s="275">
        <v>45197</v>
      </c>
      <c r="F2055" s="139">
        <f t="shared" si="125"/>
        <v>30</v>
      </c>
      <c r="G2055" s="140">
        <v>120.77</v>
      </c>
      <c r="H2055" s="141">
        <f t="shared" si="126"/>
        <v>9.4911762367611983E-7</v>
      </c>
      <c r="I2055" s="142">
        <f t="shared" si="127"/>
        <v>2.8473528710283595E-5</v>
      </c>
    </row>
    <row r="2056" spans="1:9">
      <c r="A2056" s="143">
        <f t="shared" ref="A2056:A2119" si="128">A2055+1</f>
        <v>2049</v>
      </c>
      <c r="B2056" s="138" t="s">
        <v>98</v>
      </c>
      <c r="C2056" s="275">
        <v>45289</v>
      </c>
      <c r="D2056" s="275">
        <v>45302</v>
      </c>
      <c r="E2056" s="275">
        <v>45302</v>
      </c>
      <c r="F2056" s="139">
        <f t="shared" ref="F2056:F2119" si="129">E2056-C2056</f>
        <v>13</v>
      </c>
      <c r="G2056" s="140">
        <v>8050.62</v>
      </c>
      <c r="H2056" s="141">
        <f t="shared" ref="H2056:H2119" si="130">G2056/$G$8894</f>
        <v>6.3268902239955644E-5</v>
      </c>
      <c r="I2056" s="142">
        <f t="shared" ref="I2056:I2119" si="131">H2056*F2056</f>
        <v>8.2249572911942338E-4</v>
      </c>
    </row>
    <row r="2057" spans="1:9">
      <c r="A2057" s="143">
        <f t="shared" si="128"/>
        <v>2050</v>
      </c>
      <c r="B2057" s="138" t="s">
        <v>98</v>
      </c>
      <c r="C2057" s="275">
        <v>45102</v>
      </c>
      <c r="D2057" s="275">
        <v>45110</v>
      </c>
      <c r="E2057" s="275">
        <v>45110</v>
      </c>
      <c r="F2057" s="139">
        <f t="shared" si="129"/>
        <v>8</v>
      </c>
      <c r="G2057" s="140">
        <v>56.9</v>
      </c>
      <c r="H2057" s="141">
        <f t="shared" si="130"/>
        <v>4.4717059524030154E-7</v>
      </c>
      <c r="I2057" s="142">
        <f t="shared" si="131"/>
        <v>3.5773647619224123E-6</v>
      </c>
    </row>
    <row r="2058" spans="1:9">
      <c r="A2058" s="143">
        <f t="shared" si="128"/>
        <v>2051</v>
      </c>
      <c r="B2058" s="138" t="s">
        <v>98</v>
      </c>
      <c r="C2058" s="275">
        <v>45231</v>
      </c>
      <c r="D2058" s="275">
        <v>45308</v>
      </c>
      <c r="E2058" s="275">
        <v>45308</v>
      </c>
      <c r="F2058" s="139">
        <f t="shared" si="129"/>
        <v>77</v>
      </c>
      <c r="G2058" s="140">
        <v>65.650000000000006</v>
      </c>
      <c r="H2058" s="141">
        <f t="shared" si="130"/>
        <v>5.1593584494772929E-7</v>
      </c>
      <c r="I2058" s="142">
        <f t="shared" si="131"/>
        <v>3.9727060060975156E-5</v>
      </c>
    </row>
    <row r="2059" spans="1:9">
      <c r="A2059" s="143">
        <f t="shared" si="128"/>
        <v>2052</v>
      </c>
      <c r="B2059" s="138" t="s">
        <v>98</v>
      </c>
      <c r="C2059" s="275">
        <v>45064</v>
      </c>
      <c r="D2059" s="275">
        <v>45251</v>
      </c>
      <c r="E2059" s="275">
        <v>45251</v>
      </c>
      <c r="F2059" s="139">
        <f t="shared" si="129"/>
        <v>187</v>
      </c>
      <c r="G2059" s="140">
        <v>61.45</v>
      </c>
      <c r="H2059" s="141">
        <f t="shared" si="130"/>
        <v>4.8292852508816395E-7</v>
      </c>
      <c r="I2059" s="142">
        <f t="shared" si="131"/>
        <v>9.0307634191486653E-5</v>
      </c>
    </row>
    <row r="2060" spans="1:9">
      <c r="A2060" s="143">
        <f t="shared" si="128"/>
        <v>2053</v>
      </c>
      <c r="B2060" s="138" t="s">
        <v>98</v>
      </c>
      <c r="C2060" s="275">
        <v>45062</v>
      </c>
      <c r="D2060" s="275">
        <v>45068</v>
      </c>
      <c r="E2060" s="275">
        <v>45068</v>
      </c>
      <c r="F2060" s="139">
        <f t="shared" si="129"/>
        <v>6</v>
      </c>
      <c r="G2060" s="140">
        <v>328.86</v>
      </c>
      <c r="H2060" s="141">
        <f t="shared" si="130"/>
        <v>2.5844731450039644E-6</v>
      </c>
      <c r="I2060" s="142">
        <f t="shared" si="131"/>
        <v>1.5506838870023786E-5</v>
      </c>
    </row>
    <row r="2061" spans="1:9">
      <c r="A2061" s="143">
        <f t="shared" si="128"/>
        <v>2054</v>
      </c>
      <c r="B2061" s="138" t="s">
        <v>98</v>
      </c>
      <c r="C2061" s="275">
        <v>44934</v>
      </c>
      <c r="D2061" s="275">
        <v>44937</v>
      </c>
      <c r="E2061" s="275">
        <v>44937</v>
      </c>
      <c r="F2061" s="139">
        <f t="shared" si="129"/>
        <v>3</v>
      </c>
      <c r="G2061" s="140">
        <v>1192.23</v>
      </c>
      <c r="H2061" s="141">
        <f t="shared" si="130"/>
        <v>9.3695992752784655E-6</v>
      </c>
      <c r="I2061" s="142">
        <f t="shared" si="131"/>
        <v>2.8108797825835395E-5</v>
      </c>
    </row>
    <row r="2062" spans="1:9">
      <c r="A2062" s="143">
        <f t="shared" si="128"/>
        <v>2055</v>
      </c>
      <c r="B2062" s="138" t="s">
        <v>98</v>
      </c>
      <c r="C2062" s="275">
        <v>45014</v>
      </c>
      <c r="D2062" s="275">
        <v>45019</v>
      </c>
      <c r="E2062" s="275">
        <v>45019</v>
      </c>
      <c r="F2062" s="139">
        <f t="shared" si="129"/>
        <v>5</v>
      </c>
      <c r="G2062" s="140">
        <v>9379.2000000000007</v>
      </c>
      <c r="H2062" s="141">
        <f t="shared" si="130"/>
        <v>7.3710060577817865E-5</v>
      </c>
      <c r="I2062" s="142">
        <f t="shared" si="131"/>
        <v>3.6855030288908934E-4</v>
      </c>
    </row>
    <row r="2063" spans="1:9">
      <c r="A2063" s="143">
        <f t="shared" si="128"/>
        <v>2056</v>
      </c>
      <c r="B2063" s="138" t="s">
        <v>98</v>
      </c>
      <c r="C2063" s="275">
        <v>44964</v>
      </c>
      <c r="D2063" s="275">
        <v>44981</v>
      </c>
      <c r="E2063" s="275">
        <v>44981</v>
      </c>
      <c r="F2063" s="139">
        <f t="shared" si="129"/>
        <v>17</v>
      </c>
      <c r="G2063" s="140">
        <v>145.5</v>
      </c>
      <c r="H2063" s="141">
        <f t="shared" si="130"/>
        <v>1.1434678665635126E-6</v>
      </c>
      <c r="I2063" s="142">
        <f t="shared" si="131"/>
        <v>1.9438953731579713E-5</v>
      </c>
    </row>
    <row r="2064" spans="1:9">
      <c r="A2064" s="143">
        <f t="shared" si="128"/>
        <v>2057</v>
      </c>
      <c r="B2064" s="138" t="s">
        <v>98</v>
      </c>
      <c r="C2064" s="275">
        <v>45035</v>
      </c>
      <c r="D2064" s="275">
        <v>45042</v>
      </c>
      <c r="E2064" s="275">
        <v>45042</v>
      </c>
      <c r="F2064" s="139">
        <f t="shared" si="129"/>
        <v>7</v>
      </c>
      <c r="G2064" s="140">
        <v>7069.13</v>
      </c>
      <c r="H2064" s="141">
        <f t="shared" si="130"/>
        <v>5.5555484533059277E-5</v>
      </c>
      <c r="I2064" s="142">
        <f t="shared" si="131"/>
        <v>3.8888839173141493E-4</v>
      </c>
    </row>
    <row r="2065" spans="1:9">
      <c r="A2065" s="143">
        <f t="shared" si="128"/>
        <v>2058</v>
      </c>
      <c r="B2065" s="138" t="s">
        <v>98</v>
      </c>
      <c r="C2065" s="275">
        <v>45251</v>
      </c>
      <c r="D2065" s="275">
        <v>45278</v>
      </c>
      <c r="E2065" s="275">
        <v>45278</v>
      </c>
      <c r="F2065" s="139">
        <f t="shared" si="129"/>
        <v>27</v>
      </c>
      <c r="G2065" s="140">
        <v>104.67</v>
      </c>
      <c r="H2065" s="141">
        <f t="shared" si="130"/>
        <v>8.2258956421445277E-7</v>
      </c>
      <c r="I2065" s="142">
        <f t="shared" si="131"/>
        <v>2.2209918233790226E-5</v>
      </c>
    </row>
    <row r="2066" spans="1:9">
      <c r="A2066" s="143">
        <f t="shared" si="128"/>
        <v>2059</v>
      </c>
      <c r="B2066" s="138" t="s">
        <v>98</v>
      </c>
      <c r="C2066" s="275">
        <v>44966</v>
      </c>
      <c r="D2066" s="275">
        <v>44973</v>
      </c>
      <c r="E2066" s="275">
        <v>44973</v>
      </c>
      <c r="F2066" s="139">
        <f t="shared" si="129"/>
        <v>7</v>
      </c>
      <c r="G2066" s="140">
        <v>11790.66</v>
      </c>
      <c r="H2066" s="141">
        <f t="shared" si="130"/>
        <v>9.2661449041757716E-5</v>
      </c>
      <c r="I2066" s="142">
        <f t="shared" si="131"/>
        <v>6.48630143292304E-4</v>
      </c>
    </row>
    <row r="2067" spans="1:9">
      <c r="A2067" s="143">
        <f t="shared" si="128"/>
        <v>2060</v>
      </c>
      <c r="B2067" s="138" t="s">
        <v>98</v>
      </c>
      <c r="C2067" s="275">
        <v>44936</v>
      </c>
      <c r="D2067" s="275">
        <v>45203</v>
      </c>
      <c r="E2067" s="275">
        <v>45203</v>
      </c>
      <c r="F2067" s="139">
        <f t="shared" si="129"/>
        <v>267</v>
      </c>
      <c r="G2067" s="140">
        <v>542.04999999999995</v>
      </c>
      <c r="H2067" s="141">
        <f t="shared" si="130"/>
        <v>4.2599089833041379E-6</v>
      </c>
      <c r="I2067" s="142">
        <f t="shared" si="131"/>
        <v>1.1373956985422048E-3</v>
      </c>
    </row>
    <row r="2068" spans="1:9">
      <c r="A2068" s="143">
        <f t="shared" si="128"/>
        <v>2061</v>
      </c>
      <c r="B2068" s="138" t="s">
        <v>98</v>
      </c>
      <c r="C2068" s="275">
        <v>45080</v>
      </c>
      <c r="D2068" s="275">
        <v>45083</v>
      </c>
      <c r="E2068" s="275">
        <v>45083</v>
      </c>
      <c r="F2068" s="139">
        <f t="shared" si="129"/>
        <v>3</v>
      </c>
      <c r="G2068" s="140">
        <v>155.31</v>
      </c>
      <c r="H2068" s="141">
        <f t="shared" si="130"/>
        <v>1.2205635350926404E-6</v>
      </c>
      <c r="I2068" s="142">
        <f t="shared" si="131"/>
        <v>3.6616906052779214E-6</v>
      </c>
    </row>
    <row r="2069" spans="1:9">
      <c r="A2069" s="143">
        <f t="shared" si="128"/>
        <v>2062</v>
      </c>
      <c r="B2069" s="138" t="s">
        <v>98</v>
      </c>
      <c r="C2069" s="275">
        <v>45031</v>
      </c>
      <c r="D2069" s="275">
        <v>45047</v>
      </c>
      <c r="E2069" s="275">
        <v>45047</v>
      </c>
      <c r="F2069" s="139">
        <f t="shared" si="129"/>
        <v>16</v>
      </c>
      <c r="G2069" s="140">
        <v>61.14</v>
      </c>
      <c r="H2069" s="141">
        <f t="shared" si="130"/>
        <v>4.8049227052710078E-7</v>
      </c>
      <c r="I2069" s="142">
        <f t="shared" si="131"/>
        <v>7.6878763284336125E-6</v>
      </c>
    </row>
    <row r="2070" spans="1:9">
      <c r="A2070" s="143">
        <f t="shared" si="128"/>
        <v>2063</v>
      </c>
      <c r="B2070" s="138" t="s">
        <v>98</v>
      </c>
      <c r="C2070" s="275">
        <v>45058</v>
      </c>
      <c r="D2070" s="275">
        <v>45064</v>
      </c>
      <c r="E2070" s="275">
        <v>45064</v>
      </c>
      <c r="F2070" s="139">
        <f t="shared" si="129"/>
        <v>6</v>
      </c>
      <c r="G2070" s="140">
        <v>58</v>
      </c>
      <c r="H2070" s="141">
        <f t="shared" si="130"/>
        <v>4.5581536948923532E-7</v>
      </c>
      <c r="I2070" s="142">
        <f t="shared" si="131"/>
        <v>2.7348922169354119E-6</v>
      </c>
    </row>
    <row r="2071" spans="1:9">
      <c r="A2071" s="143">
        <f t="shared" si="128"/>
        <v>2064</v>
      </c>
      <c r="B2071" s="138" t="s">
        <v>98</v>
      </c>
      <c r="C2071" s="275">
        <v>45255</v>
      </c>
      <c r="D2071" s="275">
        <v>45257</v>
      </c>
      <c r="E2071" s="275">
        <v>45257</v>
      </c>
      <c r="F2071" s="139">
        <f t="shared" si="129"/>
        <v>2</v>
      </c>
      <c r="G2071" s="140">
        <v>604.49</v>
      </c>
      <c r="H2071" s="141">
        <f t="shared" si="130"/>
        <v>4.7506178052163424E-6</v>
      </c>
      <c r="I2071" s="142">
        <f t="shared" si="131"/>
        <v>9.5012356104326847E-6</v>
      </c>
    </row>
    <row r="2072" spans="1:9">
      <c r="A2072" s="143">
        <f t="shared" si="128"/>
        <v>2065</v>
      </c>
      <c r="B2072" s="138" t="s">
        <v>98</v>
      </c>
      <c r="C2072" s="275">
        <v>45138</v>
      </c>
      <c r="D2072" s="275">
        <v>45147</v>
      </c>
      <c r="E2072" s="275">
        <v>45147</v>
      </c>
      <c r="F2072" s="139">
        <f t="shared" si="129"/>
        <v>9</v>
      </c>
      <c r="G2072" s="140">
        <v>1918.28</v>
      </c>
      <c r="H2072" s="141">
        <f t="shared" si="130"/>
        <v>1.5075543223858798E-5</v>
      </c>
      <c r="I2072" s="142">
        <f t="shared" si="131"/>
        <v>1.3567988901472917E-4</v>
      </c>
    </row>
    <row r="2073" spans="1:9">
      <c r="A2073" s="143">
        <f t="shared" si="128"/>
        <v>2066</v>
      </c>
      <c r="B2073" s="138" t="s">
        <v>98</v>
      </c>
      <c r="C2073" s="275">
        <v>45139</v>
      </c>
      <c r="D2073" s="275">
        <v>45175</v>
      </c>
      <c r="E2073" s="275">
        <v>45175</v>
      </c>
      <c r="F2073" s="139">
        <f t="shared" si="129"/>
        <v>36</v>
      </c>
      <c r="G2073" s="140">
        <v>65.44</v>
      </c>
      <c r="H2073" s="141">
        <f t="shared" si="130"/>
        <v>5.1428547895475102E-7</v>
      </c>
      <c r="I2073" s="142">
        <f t="shared" si="131"/>
        <v>1.8514277242371038E-5</v>
      </c>
    </row>
    <row r="2074" spans="1:9">
      <c r="A2074" s="143">
        <f t="shared" si="128"/>
        <v>2067</v>
      </c>
      <c r="B2074" s="138" t="s">
        <v>98</v>
      </c>
      <c r="C2074" s="275">
        <v>45006</v>
      </c>
      <c r="D2074" s="275">
        <v>45015</v>
      </c>
      <c r="E2074" s="275">
        <v>45015</v>
      </c>
      <c r="F2074" s="139">
        <f t="shared" si="129"/>
        <v>9</v>
      </c>
      <c r="G2074" s="140">
        <v>11042.99</v>
      </c>
      <c r="H2074" s="141">
        <f t="shared" si="130"/>
        <v>8.6785595984757426E-5</v>
      </c>
      <c r="I2074" s="142">
        <f t="shared" si="131"/>
        <v>7.8107036386281686E-4</v>
      </c>
    </row>
    <row r="2075" spans="1:9">
      <c r="A2075" s="143">
        <f t="shared" si="128"/>
        <v>2068</v>
      </c>
      <c r="B2075" s="138" t="s">
        <v>98</v>
      </c>
      <c r="C2075" s="275">
        <v>45246</v>
      </c>
      <c r="D2075" s="275">
        <v>45246</v>
      </c>
      <c r="E2075" s="275">
        <v>45246</v>
      </c>
      <c r="F2075" s="139">
        <f t="shared" si="129"/>
        <v>0</v>
      </c>
      <c r="G2075" s="140">
        <v>272.56</v>
      </c>
      <c r="H2075" s="141">
        <f t="shared" si="130"/>
        <v>2.1420178811721721E-6</v>
      </c>
      <c r="I2075" s="142">
        <f t="shared" si="131"/>
        <v>0</v>
      </c>
    </row>
    <row r="2076" spans="1:9">
      <c r="A2076" s="143">
        <f t="shared" si="128"/>
        <v>2069</v>
      </c>
      <c r="B2076" s="138" t="s">
        <v>98</v>
      </c>
      <c r="C2076" s="275">
        <v>45154</v>
      </c>
      <c r="D2076" s="275">
        <v>45156</v>
      </c>
      <c r="E2076" s="275">
        <v>45156</v>
      </c>
      <c r="F2076" s="139">
        <f t="shared" si="129"/>
        <v>2</v>
      </c>
      <c r="G2076" s="140">
        <v>95.7</v>
      </c>
      <c r="H2076" s="141">
        <f t="shared" si="130"/>
        <v>7.5209535965723835E-7</v>
      </c>
      <c r="I2076" s="142">
        <f t="shared" si="131"/>
        <v>1.5041907193144767E-6</v>
      </c>
    </row>
    <row r="2077" spans="1:9">
      <c r="A2077" s="143">
        <f t="shared" si="128"/>
        <v>2070</v>
      </c>
      <c r="B2077" s="138" t="s">
        <v>98</v>
      </c>
      <c r="C2077" s="275">
        <v>45090</v>
      </c>
      <c r="D2077" s="275">
        <v>45100</v>
      </c>
      <c r="E2077" s="275">
        <v>45100</v>
      </c>
      <c r="F2077" s="139">
        <f t="shared" si="129"/>
        <v>10</v>
      </c>
      <c r="G2077" s="140">
        <v>58.46</v>
      </c>
      <c r="H2077" s="141">
        <f t="shared" si="130"/>
        <v>4.5943045690242582E-7</v>
      </c>
      <c r="I2077" s="142">
        <f t="shared" si="131"/>
        <v>4.5943045690242583E-6</v>
      </c>
    </row>
    <row r="2078" spans="1:9">
      <c r="A2078" s="143">
        <f t="shared" si="128"/>
        <v>2071</v>
      </c>
      <c r="B2078" s="138" t="s">
        <v>98</v>
      </c>
      <c r="C2078" s="275">
        <v>44998</v>
      </c>
      <c r="D2078" s="275">
        <v>45009</v>
      </c>
      <c r="E2078" s="275">
        <v>45009</v>
      </c>
      <c r="F2078" s="139">
        <f t="shared" si="129"/>
        <v>11</v>
      </c>
      <c r="G2078" s="140">
        <v>88.57</v>
      </c>
      <c r="H2078" s="141">
        <f t="shared" si="130"/>
        <v>6.9606150475278571E-7</v>
      </c>
      <c r="I2078" s="142">
        <f t="shared" si="131"/>
        <v>7.6566765522806436E-6</v>
      </c>
    </row>
    <row r="2079" spans="1:9">
      <c r="A2079" s="143">
        <f t="shared" si="128"/>
        <v>2072</v>
      </c>
      <c r="B2079" s="138" t="s">
        <v>98</v>
      </c>
      <c r="C2079" s="275">
        <v>45042</v>
      </c>
      <c r="D2079" s="275">
        <v>45048</v>
      </c>
      <c r="E2079" s="275">
        <v>45048</v>
      </c>
      <c r="F2079" s="139">
        <f t="shared" si="129"/>
        <v>6</v>
      </c>
      <c r="G2079" s="140">
        <v>135.81</v>
      </c>
      <c r="H2079" s="141">
        <f t="shared" si="130"/>
        <v>1.0673152643160871E-6</v>
      </c>
      <c r="I2079" s="142">
        <f t="shared" si="131"/>
        <v>6.4038915858965226E-6</v>
      </c>
    </row>
    <row r="2080" spans="1:9">
      <c r="A2080" s="143">
        <f t="shared" si="128"/>
        <v>2073</v>
      </c>
      <c r="B2080" s="138" t="s">
        <v>98</v>
      </c>
      <c r="C2080" s="275">
        <v>45266</v>
      </c>
      <c r="D2080" s="275">
        <v>45272</v>
      </c>
      <c r="E2080" s="275">
        <v>45272</v>
      </c>
      <c r="F2080" s="139">
        <f t="shared" si="129"/>
        <v>6</v>
      </c>
      <c r="G2080" s="140">
        <v>194.59</v>
      </c>
      <c r="H2080" s="141">
        <f t="shared" si="130"/>
        <v>1.5292605646363845E-6</v>
      </c>
      <c r="I2080" s="142">
        <f t="shared" si="131"/>
        <v>9.1755633878183068E-6</v>
      </c>
    </row>
    <row r="2081" spans="1:9">
      <c r="A2081" s="143">
        <f t="shared" si="128"/>
        <v>2074</v>
      </c>
      <c r="B2081" s="138" t="s">
        <v>98</v>
      </c>
      <c r="C2081" s="275">
        <v>45098</v>
      </c>
      <c r="D2081" s="275">
        <v>45104</v>
      </c>
      <c r="E2081" s="275">
        <v>45104</v>
      </c>
      <c r="F2081" s="139">
        <f t="shared" si="129"/>
        <v>6</v>
      </c>
      <c r="G2081" s="140">
        <v>59.8</v>
      </c>
      <c r="H2081" s="141">
        <f t="shared" si="130"/>
        <v>4.6996136371476328E-7</v>
      </c>
      <c r="I2081" s="142">
        <f t="shared" si="131"/>
        <v>2.8197681822885795E-6</v>
      </c>
    </row>
    <row r="2082" spans="1:9">
      <c r="A2082" s="143">
        <f t="shared" si="128"/>
        <v>2075</v>
      </c>
      <c r="B2082" s="138" t="s">
        <v>98</v>
      </c>
      <c r="C2082" s="275">
        <v>44970</v>
      </c>
      <c r="D2082" s="275">
        <v>45240</v>
      </c>
      <c r="E2082" s="275">
        <v>45240</v>
      </c>
      <c r="F2082" s="139">
        <f t="shared" si="129"/>
        <v>270</v>
      </c>
      <c r="G2082" s="140">
        <v>82.17</v>
      </c>
      <c r="H2082" s="141">
        <f t="shared" si="130"/>
        <v>6.4576463639535291E-7</v>
      </c>
      <c r="I2082" s="142">
        <f t="shared" si="131"/>
        <v>1.7435645182674528E-4</v>
      </c>
    </row>
    <row r="2083" spans="1:9">
      <c r="A2083" s="143">
        <f t="shared" si="128"/>
        <v>2076</v>
      </c>
      <c r="B2083" s="138" t="s">
        <v>98</v>
      </c>
      <c r="C2083" s="275">
        <v>45189</v>
      </c>
      <c r="D2083" s="275">
        <v>45195</v>
      </c>
      <c r="E2083" s="275">
        <v>45195</v>
      </c>
      <c r="F2083" s="139">
        <f t="shared" si="129"/>
        <v>6</v>
      </c>
      <c r="G2083" s="140">
        <v>193.98</v>
      </c>
      <c r="H2083" s="141">
        <f t="shared" si="130"/>
        <v>1.5244666443710666E-6</v>
      </c>
      <c r="I2083" s="142">
        <f t="shared" si="131"/>
        <v>9.1467998662263996E-6</v>
      </c>
    </row>
    <row r="2084" spans="1:9">
      <c r="A2084" s="143">
        <f t="shared" si="128"/>
        <v>2077</v>
      </c>
      <c r="B2084" s="138" t="s">
        <v>98</v>
      </c>
      <c r="C2084" s="275">
        <v>45203</v>
      </c>
      <c r="D2084" s="275">
        <v>45217</v>
      </c>
      <c r="E2084" s="275">
        <v>45217</v>
      </c>
      <c r="F2084" s="139">
        <f t="shared" si="129"/>
        <v>14</v>
      </c>
      <c r="G2084" s="140">
        <v>60.08</v>
      </c>
      <c r="H2084" s="141">
        <f t="shared" si="130"/>
        <v>4.72161851705401E-7</v>
      </c>
      <c r="I2084" s="142">
        <f t="shared" si="131"/>
        <v>6.6102659238756137E-6</v>
      </c>
    </row>
    <row r="2085" spans="1:9">
      <c r="A2085" s="143">
        <f t="shared" si="128"/>
        <v>2078</v>
      </c>
      <c r="B2085" s="138" t="s">
        <v>98</v>
      </c>
      <c r="C2085" s="275">
        <v>45125</v>
      </c>
      <c r="D2085" s="275">
        <v>45196</v>
      </c>
      <c r="E2085" s="275">
        <v>45196</v>
      </c>
      <c r="F2085" s="139">
        <f t="shared" si="129"/>
        <v>71</v>
      </c>
      <c r="G2085" s="140">
        <v>60.08</v>
      </c>
      <c r="H2085" s="141">
        <f t="shared" si="130"/>
        <v>4.72161851705401E-7</v>
      </c>
      <c r="I2085" s="142">
        <f t="shared" si="131"/>
        <v>3.3523491471083473E-5</v>
      </c>
    </row>
    <row r="2086" spans="1:9">
      <c r="A2086" s="143">
        <f t="shared" si="128"/>
        <v>2079</v>
      </c>
      <c r="B2086" s="138" t="s">
        <v>98</v>
      </c>
      <c r="C2086" s="275">
        <v>45182</v>
      </c>
      <c r="D2086" s="275">
        <v>45589</v>
      </c>
      <c r="E2086" s="275">
        <v>45589</v>
      </c>
      <c r="F2086" s="139">
        <f t="shared" si="129"/>
        <v>407</v>
      </c>
      <c r="G2086" s="140">
        <v>1525.25</v>
      </c>
      <c r="H2086" s="141">
        <f t="shared" si="130"/>
        <v>1.1986765384714761E-5</v>
      </c>
      <c r="I2086" s="142">
        <f t="shared" si="131"/>
        <v>4.8786135115789081E-3</v>
      </c>
    </row>
    <row r="2087" spans="1:9">
      <c r="A2087" s="143">
        <f t="shared" si="128"/>
        <v>2080</v>
      </c>
      <c r="B2087" s="138" t="s">
        <v>98</v>
      </c>
      <c r="C2087" s="275">
        <v>45108</v>
      </c>
      <c r="D2087" s="275">
        <v>45195</v>
      </c>
      <c r="E2087" s="275">
        <v>45195</v>
      </c>
      <c r="F2087" s="139">
        <f t="shared" si="129"/>
        <v>87</v>
      </c>
      <c r="G2087" s="140">
        <v>375.33</v>
      </c>
      <c r="H2087" s="141">
        <f t="shared" si="130"/>
        <v>2.949675562593012E-6</v>
      </c>
      <c r="I2087" s="142">
        <f t="shared" si="131"/>
        <v>2.5662177394559203E-4</v>
      </c>
    </row>
    <row r="2088" spans="1:9">
      <c r="A2088" s="143">
        <f t="shared" si="128"/>
        <v>2081</v>
      </c>
      <c r="B2088" s="138" t="s">
        <v>98</v>
      </c>
      <c r="C2088" s="275">
        <v>44999</v>
      </c>
      <c r="D2088" s="275">
        <v>45184</v>
      </c>
      <c r="E2088" s="275">
        <v>45184</v>
      </c>
      <c r="F2088" s="139">
        <f t="shared" si="129"/>
        <v>185</v>
      </c>
      <c r="G2088" s="140">
        <v>242</v>
      </c>
      <c r="H2088" s="141">
        <f t="shared" si="130"/>
        <v>1.9018503347654302E-6</v>
      </c>
      <c r="I2088" s="142">
        <f t="shared" si="131"/>
        <v>3.5184231193160457E-4</v>
      </c>
    </row>
    <row r="2089" spans="1:9">
      <c r="A2089" s="143">
        <f t="shared" si="128"/>
        <v>2082</v>
      </c>
      <c r="B2089" s="138" t="s">
        <v>98</v>
      </c>
      <c r="C2089" s="275">
        <v>45196</v>
      </c>
      <c r="D2089" s="275">
        <v>45201</v>
      </c>
      <c r="E2089" s="275">
        <v>45201</v>
      </c>
      <c r="F2089" s="139">
        <f t="shared" si="129"/>
        <v>5</v>
      </c>
      <c r="G2089" s="140">
        <v>29.58</v>
      </c>
      <c r="H2089" s="141">
        <f t="shared" si="130"/>
        <v>2.3246583843951E-7</v>
      </c>
      <c r="I2089" s="142">
        <f t="shared" si="131"/>
        <v>1.16232919219755E-6</v>
      </c>
    </row>
    <row r="2090" spans="1:9">
      <c r="A2090" s="143">
        <f t="shared" si="128"/>
        <v>2083</v>
      </c>
      <c r="B2090" s="138" t="s">
        <v>98</v>
      </c>
      <c r="C2090" s="275">
        <v>45209</v>
      </c>
      <c r="D2090" s="275">
        <v>45217</v>
      </c>
      <c r="E2090" s="275">
        <v>45217</v>
      </c>
      <c r="F2090" s="139">
        <f t="shared" si="129"/>
        <v>8</v>
      </c>
      <c r="G2090" s="140">
        <v>85.72</v>
      </c>
      <c r="H2090" s="141">
        <f t="shared" si="130"/>
        <v>6.7366368056236642E-7</v>
      </c>
      <c r="I2090" s="142">
        <f t="shared" si="131"/>
        <v>5.3893094444989314E-6</v>
      </c>
    </row>
    <row r="2091" spans="1:9">
      <c r="A2091" s="143">
        <f t="shared" si="128"/>
        <v>2084</v>
      </c>
      <c r="B2091" s="138" t="s">
        <v>98</v>
      </c>
      <c r="C2091" s="275">
        <v>44977</v>
      </c>
      <c r="D2091" s="275">
        <v>45000</v>
      </c>
      <c r="E2091" s="275">
        <v>45000</v>
      </c>
      <c r="F2091" s="139">
        <f t="shared" si="129"/>
        <v>23</v>
      </c>
      <c r="G2091" s="140">
        <v>211.26</v>
      </c>
      <c r="H2091" s="141">
        <f t="shared" si="130"/>
        <v>1.6602681889361353E-6</v>
      </c>
      <c r="I2091" s="142">
        <f t="shared" si="131"/>
        <v>3.8186168345531115E-5</v>
      </c>
    </row>
    <row r="2092" spans="1:9">
      <c r="A2092" s="143">
        <f t="shared" si="128"/>
        <v>2085</v>
      </c>
      <c r="B2092" s="138" t="s">
        <v>98</v>
      </c>
      <c r="C2092" s="275">
        <v>45109</v>
      </c>
      <c r="D2092" s="275">
        <v>45134</v>
      </c>
      <c r="E2092" s="275">
        <v>45134</v>
      </c>
      <c r="F2092" s="139">
        <f t="shared" si="129"/>
        <v>25</v>
      </c>
      <c r="G2092" s="140">
        <v>20.02</v>
      </c>
      <c r="H2092" s="141">
        <f t="shared" si="130"/>
        <v>1.5733489133059466E-7</v>
      </c>
      <c r="I2092" s="142">
        <f t="shared" si="131"/>
        <v>3.9333722832648662E-6</v>
      </c>
    </row>
    <row r="2093" spans="1:9">
      <c r="A2093" s="143">
        <f t="shared" si="128"/>
        <v>2086</v>
      </c>
      <c r="B2093" s="138" t="s">
        <v>98</v>
      </c>
      <c r="C2093" s="275">
        <v>45106</v>
      </c>
      <c r="D2093" s="275">
        <v>45142</v>
      </c>
      <c r="E2093" s="275">
        <v>45142</v>
      </c>
      <c r="F2093" s="139">
        <f t="shared" si="129"/>
        <v>36</v>
      </c>
      <c r="G2093" s="140">
        <v>892.15</v>
      </c>
      <c r="H2093" s="141">
        <f t="shared" si="130"/>
        <v>7.0113048601693324E-6</v>
      </c>
      <c r="I2093" s="142">
        <f t="shared" si="131"/>
        <v>2.5240697496609597E-4</v>
      </c>
    </row>
    <row r="2094" spans="1:9">
      <c r="A2094" s="143">
        <f t="shared" si="128"/>
        <v>2087</v>
      </c>
      <c r="B2094" s="138" t="s">
        <v>98</v>
      </c>
      <c r="C2094" s="275">
        <v>45104</v>
      </c>
      <c r="D2094" s="275">
        <v>45110</v>
      </c>
      <c r="E2094" s="275">
        <v>45110</v>
      </c>
      <c r="F2094" s="139">
        <f t="shared" si="129"/>
        <v>6</v>
      </c>
      <c r="G2094" s="140">
        <v>60.32</v>
      </c>
      <c r="H2094" s="141">
        <f t="shared" si="130"/>
        <v>4.7404798426880472E-7</v>
      </c>
      <c r="I2094" s="142">
        <f t="shared" si="131"/>
        <v>2.8442879056128284E-6</v>
      </c>
    </row>
    <row r="2095" spans="1:9">
      <c r="A2095" s="143">
        <f t="shared" si="128"/>
        <v>2088</v>
      </c>
      <c r="B2095" s="138" t="s">
        <v>98</v>
      </c>
      <c r="C2095" s="275">
        <v>45015</v>
      </c>
      <c r="D2095" s="275">
        <v>45050</v>
      </c>
      <c r="E2095" s="275">
        <v>45050</v>
      </c>
      <c r="F2095" s="139">
        <f t="shared" si="129"/>
        <v>35</v>
      </c>
      <c r="G2095" s="140">
        <v>592.35</v>
      </c>
      <c r="H2095" s="141">
        <f t="shared" si="130"/>
        <v>4.6552109330508369E-6</v>
      </c>
      <c r="I2095" s="142">
        <f t="shared" si="131"/>
        <v>1.629323826567793E-4</v>
      </c>
    </row>
    <row r="2096" spans="1:9">
      <c r="A2096" s="143">
        <f t="shared" si="128"/>
        <v>2089</v>
      </c>
      <c r="B2096" s="138" t="s">
        <v>98</v>
      </c>
      <c r="C2096" s="275">
        <v>44950</v>
      </c>
      <c r="D2096" s="275">
        <v>45239</v>
      </c>
      <c r="E2096" s="275">
        <v>45239</v>
      </c>
      <c r="F2096" s="139">
        <f t="shared" si="129"/>
        <v>289</v>
      </c>
      <c r="G2096" s="140">
        <v>495.03</v>
      </c>
      <c r="H2096" s="141">
        <f t="shared" si="130"/>
        <v>3.8903841785906234E-6</v>
      </c>
      <c r="I2096" s="142">
        <f t="shared" si="131"/>
        <v>1.1243210276126901E-3</v>
      </c>
    </row>
    <row r="2097" spans="1:9">
      <c r="A2097" s="143">
        <f t="shared" si="128"/>
        <v>2090</v>
      </c>
      <c r="B2097" s="138" t="s">
        <v>98</v>
      </c>
      <c r="C2097" s="275">
        <v>45278</v>
      </c>
      <c r="D2097" s="275">
        <v>45282</v>
      </c>
      <c r="E2097" s="275">
        <v>45282</v>
      </c>
      <c r="F2097" s="139">
        <f t="shared" si="129"/>
        <v>4</v>
      </c>
      <c r="G2097" s="140">
        <v>9489.83</v>
      </c>
      <c r="H2097" s="141">
        <f t="shared" si="130"/>
        <v>7.4579489100690171E-5</v>
      </c>
      <c r="I2097" s="142">
        <f t="shared" si="131"/>
        <v>2.9831795640276068E-4</v>
      </c>
    </row>
    <row r="2098" spans="1:9">
      <c r="A2098" s="143">
        <f t="shared" si="128"/>
        <v>2091</v>
      </c>
      <c r="B2098" s="138" t="s">
        <v>98</v>
      </c>
      <c r="C2098" s="275">
        <v>45156</v>
      </c>
      <c r="D2098" s="275">
        <v>45175</v>
      </c>
      <c r="E2098" s="275">
        <v>45175</v>
      </c>
      <c r="F2098" s="139">
        <f t="shared" si="129"/>
        <v>19</v>
      </c>
      <c r="G2098" s="140">
        <v>60.08</v>
      </c>
      <c r="H2098" s="141">
        <f t="shared" si="130"/>
        <v>4.72161851705401E-7</v>
      </c>
      <c r="I2098" s="142">
        <f t="shared" si="131"/>
        <v>8.9710751824026188E-6</v>
      </c>
    </row>
    <row r="2099" spans="1:9">
      <c r="A2099" s="143">
        <f t="shared" si="128"/>
        <v>2092</v>
      </c>
      <c r="B2099" s="138" t="s">
        <v>98</v>
      </c>
      <c r="C2099" s="275">
        <v>45018</v>
      </c>
      <c r="D2099" s="275">
        <v>45020</v>
      </c>
      <c r="E2099" s="275">
        <v>45020</v>
      </c>
      <c r="F2099" s="139">
        <f t="shared" si="129"/>
        <v>2</v>
      </c>
      <c r="G2099" s="140">
        <v>284.99</v>
      </c>
      <c r="H2099" s="141">
        <f t="shared" si="130"/>
        <v>2.2397038301851238E-6</v>
      </c>
      <c r="I2099" s="142">
        <f t="shared" si="131"/>
        <v>4.4794076603702475E-6</v>
      </c>
    </row>
    <row r="2100" spans="1:9">
      <c r="A2100" s="143">
        <f t="shared" si="128"/>
        <v>2093</v>
      </c>
      <c r="B2100" s="138" t="s">
        <v>98</v>
      </c>
      <c r="C2100" s="275">
        <v>45215</v>
      </c>
      <c r="D2100" s="275">
        <v>45222</v>
      </c>
      <c r="E2100" s="275">
        <v>45222</v>
      </c>
      <c r="F2100" s="139">
        <f t="shared" si="129"/>
        <v>7</v>
      </c>
      <c r="G2100" s="140">
        <v>83.77</v>
      </c>
      <c r="H2100" s="141">
        <f t="shared" si="130"/>
        <v>6.5833885348471103E-7</v>
      </c>
      <c r="I2100" s="142">
        <f t="shared" si="131"/>
        <v>4.6083719743929775E-6</v>
      </c>
    </row>
    <row r="2101" spans="1:9">
      <c r="A2101" s="143">
        <f t="shared" si="128"/>
        <v>2094</v>
      </c>
      <c r="B2101" s="138" t="s">
        <v>98</v>
      </c>
      <c r="C2101" s="275">
        <v>45022</v>
      </c>
      <c r="D2101" s="275">
        <v>45022</v>
      </c>
      <c r="E2101" s="275">
        <v>45022</v>
      </c>
      <c r="F2101" s="139">
        <f t="shared" si="129"/>
        <v>0</v>
      </c>
      <c r="G2101" s="140">
        <v>1835.38</v>
      </c>
      <c r="H2101" s="141">
        <f t="shared" si="130"/>
        <v>1.4424041600916427E-5</v>
      </c>
      <c r="I2101" s="142">
        <f t="shared" si="131"/>
        <v>0</v>
      </c>
    </row>
    <row r="2102" spans="1:9">
      <c r="A2102" s="143">
        <f t="shared" si="128"/>
        <v>2095</v>
      </c>
      <c r="B2102" s="138" t="s">
        <v>98</v>
      </c>
      <c r="C2102" s="275">
        <v>44929</v>
      </c>
      <c r="D2102" s="275">
        <v>44980</v>
      </c>
      <c r="E2102" s="275">
        <v>44980</v>
      </c>
      <c r="F2102" s="139">
        <f t="shared" si="129"/>
        <v>51</v>
      </c>
      <c r="G2102" s="140">
        <v>7517.24</v>
      </c>
      <c r="H2102" s="141">
        <f t="shared" si="130"/>
        <v>5.9077129795504467E-5</v>
      </c>
      <c r="I2102" s="142">
        <f t="shared" si="131"/>
        <v>3.0129336195707278E-3</v>
      </c>
    </row>
    <row r="2103" spans="1:9">
      <c r="A2103" s="143">
        <f t="shared" si="128"/>
        <v>2096</v>
      </c>
      <c r="B2103" s="138" t="s">
        <v>98</v>
      </c>
      <c r="C2103" s="275">
        <v>45014</v>
      </c>
      <c r="D2103" s="275">
        <v>45020</v>
      </c>
      <c r="E2103" s="275">
        <v>45020</v>
      </c>
      <c r="F2103" s="139">
        <f t="shared" si="129"/>
        <v>6</v>
      </c>
      <c r="G2103" s="140">
        <v>156.53</v>
      </c>
      <c r="H2103" s="141">
        <f t="shared" si="130"/>
        <v>1.2301513756232759E-6</v>
      </c>
      <c r="I2103" s="142">
        <f t="shared" si="131"/>
        <v>7.3809082537396555E-6</v>
      </c>
    </row>
    <row r="2104" spans="1:9">
      <c r="A2104" s="143">
        <f t="shared" si="128"/>
        <v>2097</v>
      </c>
      <c r="B2104" s="138" t="s">
        <v>98</v>
      </c>
      <c r="C2104" s="275">
        <v>45016</v>
      </c>
      <c r="D2104" s="275">
        <v>45069</v>
      </c>
      <c r="E2104" s="275">
        <v>45069</v>
      </c>
      <c r="F2104" s="139">
        <f t="shared" si="129"/>
        <v>53</v>
      </c>
      <c r="G2104" s="140">
        <v>50.58</v>
      </c>
      <c r="H2104" s="141">
        <f t="shared" si="130"/>
        <v>3.9750243773733657E-7</v>
      </c>
      <c r="I2104" s="142">
        <f t="shared" si="131"/>
        <v>2.1067629200078839E-5</v>
      </c>
    </row>
    <row r="2105" spans="1:9">
      <c r="A2105" s="143">
        <f t="shared" si="128"/>
        <v>2098</v>
      </c>
      <c r="B2105" s="138" t="s">
        <v>98</v>
      </c>
      <c r="C2105" s="275">
        <v>45166</v>
      </c>
      <c r="D2105" s="275">
        <v>45176</v>
      </c>
      <c r="E2105" s="275">
        <v>45176</v>
      </c>
      <c r="F2105" s="139">
        <f t="shared" si="129"/>
        <v>10</v>
      </c>
      <c r="G2105" s="140">
        <v>60.08</v>
      </c>
      <c r="H2105" s="141">
        <f t="shared" si="130"/>
        <v>4.72161851705401E-7</v>
      </c>
      <c r="I2105" s="142">
        <f t="shared" si="131"/>
        <v>4.7216185170540102E-6</v>
      </c>
    </row>
    <row r="2106" spans="1:9">
      <c r="A2106" s="143">
        <f t="shared" si="128"/>
        <v>2099</v>
      </c>
      <c r="B2106" s="138" t="s">
        <v>98</v>
      </c>
      <c r="C2106" s="275">
        <v>45210</v>
      </c>
      <c r="D2106" s="275">
        <v>45223</v>
      </c>
      <c r="E2106" s="275">
        <v>45223</v>
      </c>
      <c r="F2106" s="139">
        <f t="shared" si="129"/>
        <v>13</v>
      </c>
      <c r="G2106" s="140">
        <v>6671.84</v>
      </c>
      <c r="H2106" s="141">
        <f t="shared" si="130"/>
        <v>5.2433227840914827E-5</v>
      </c>
      <c r="I2106" s="142">
        <f t="shared" si="131"/>
        <v>6.8163196193189279E-4</v>
      </c>
    </row>
    <row r="2107" spans="1:9">
      <c r="A2107" s="143">
        <f t="shared" si="128"/>
        <v>2100</v>
      </c>
      <c r="B2107" s="138" t="s">
        <v>98</v>
      </c>
      <c r="C2107" s="275">
        <v>45139</v>
      </c>
      <c r="D2107" s="275">
        <v>45208</v>
      </c>
      <c r="E2107" s="275">
        <v>45208</v>
      </c>
      <c r="F2107" s="139">
        <f t="shared" si="129"/>
        <v>69</v>
      </c>
      <c r="G2107" s="140">
        <v>23.37</v>
      </c>
      <c r="H2107" s="141">
        <f t="shared" si="130"/>
        <v>1.8366215836143845E-7</v>
      </c>
      <c r="I2107" s="142">
        <f t="shared" si="131"/>
        <v>1.2672688926939252E-5</v>
      </c>
    </row>
    <row r="2108" spans="1:9">
      <c r="A2108" s="143">
        <f t="shared" si="128"/>
        <v>2101</v>
      </c>
      <c r="B2108" s="138" t="s">
        <v>98</v>
      </c>
      <c r="C2108" s="275">
        <v>45275</v>
      </c>
      <c r="D2108" s="275">
        <v>45303</v>
      </c>
      <c r="E2108" s="275">
        <v>45303</v>
      </c>
      <c r="F2108" s="139">
        <f t="shared" si="129"/>
        <v>28</v>
      </c>
      <c r="G2108" s="140">
        <v>227.41</v>
      </c>
      <c r="H2108" s="141">
        <f t="shared" si="130"/>
        <v>1.7871891926818448E-6</v>
      </c>
      <c r="I2108" s="142">
        <f t="shared" si="131"/>
        <v>5.0041297395091657E-5</v>
      </c>
    </row>
    <row r="2109" spans="1:9">
      <c r="A2109" s="143">
        <f t="shared" si="128"/>
        <v>2102</v>
      </c>
      <c r="B2109" s="138" t="s">
        <v>98</v>
      </c>
      <c r="C2109" s="275">
        <v>45117</v>
      </c>
      <c r="D2109" s="275">
        <v>45153</v>
      </c>
      <c r="E2109" s="275">
        <v>45153</v>
      </c>
      <c r="F2109" s="139">
        <f t="shared" si="129"/>
        <v>36</v>
      </c>
      <c r="G2109" s="140">
        <v>55.92</v>
      </c>
      <c r="H2109" s="141">
        <f t="shared" si="130"/>
        <v>4.3946888727306965E-7</v>
      </c>
      <c r="I2109" s="142">
        <f t="shared" si="131"/>
        <v>1.5820879941830509E-5</v>
      </c>
    </row>
    <row r="2110" spans="1:9">
      <c r="A2110" s="143">
        <f t="shared" si="128"/>
        <v>2103</v>
      </c>
      <c r="B2110" s="138" t="s">
        <v>98</v>
      </c>
      <c r="C2110" s="275">
        <v>45041</v>
      </c>
      <c r="D2110" s="275">
        <v>45072</v>
      </c>
      <c r="E2110" s="275">
        <v>45072</v>
      </c>
      <c r="F2110" s="139">
        <f t="shared" si="129"/>
        <v>31</v>
      </c>
      <c r="G2110" s="140">
        <v>658.87</v>
      </c>
      <c r="H2110" s="141">
        <f t="shared" si="130"/>
        <v>5.1779840085409049E-6</v>
      </c>
      <c r="I2110" s="142">
        <f t="shared" si="131"/>
        <v>1.6051750426476804E-4</v>
      </c>
    </row>
    <row r="2111" spans="1:9">
      <c r="A2111" s="143">
        <f t="shared" si="128"/>
        <v>2104</v>
      </c>
      <c r="B2111" s="138" t="s">
        <v>98</v>
      </c>
      <c r="C2111" s="275">
        <v>44978</v>
      </c>
      <c r="D2111" s="275">
        <v>44987</v>
      </c>
      <c r="E2111" s="275">
        <v>44987</v>
      </c>
      <c r="F2111" s="139">
        <f t="shared" si="129"/>
        <v>9</v>
      </c>
      <c r="G2111" s="140">
        <v>6210.37</v>
      </c>
      <c r="H2111" s="141">
        <f t="shared" si="130"/>
        <v>4.8806587865773489E-5</v>
      </c>
      <c r="I2111" s="142">
        <f t="shared" si="131"/>
        <v>4.3925929079196142E-4</v>
      </c>
    </row>
    <row r="2112" spans="1:9">
      <c r="A2112" s="143">
        <f t="shared" si="128"/>
        <v>2105</v>
      </c>
      <c r="B2112" s="138" t="s">
        <v>98</v>
      </c>
      <c r="C2112" s="275">
        <v>45090</v>
      </c>
      <c r="D2112" s="275">
        <v>45121</v>
      </c>
      <c r="E2112" s="275">
        <v>45121</v>
      </c>
      <c r="F2112" s="139">
        <f t="shared" si="129"/>
        <v>31</v>
      </c>
      <c r="G2112" s="140">
        <v>61.2</v>
      </c>
      <c r="H2112" s="141">
        <f t="shared" si="130"/>
        <v>4.8096380366795178E-7</v>
      </c>
      <c r="I2112" s="142">
        <f t="shared" si="131"/>
        <v>1.4909877913706505E-5</v>
      </c>
    </row>
    <row r="2113" spans="1:9">
      <c r="A2113" s="143">
        <f t="shared" si="128"/>
        <v>2106</v>
      </c>
      <c r="B2113" s="138" t="s">
        <v>98</v>
      </c>
      <c r="C2113" s="275">
        <v>45204</v>
      </c>
      <c r="D2113" s="275">
        <v>45204</v>
      </c>
      <c r="E2113" s="275">
        <v>45204</v>
      </c>
      <c r="F2113" s="139">
        <f t="shared" si="129"/>
        <v>0</v>
      </c>
      <c r="G2113" s="140">
        <v>802.77</v>
      </c>
      <c r="H2113" s="141">
        <f t="shared" si="130"/>
        <v>6.3088776580150593E-6</v>
      </c>
      <c r="I2113" s="142">
        <f t="shared" si="131"/>
        <v>0</v>
      </c>
    </row>
    <row r="2114" spans="1:9">
      <c r="A2114" s="143">
        <f t="shared" si="128"/>
        <v>2107</v>
      </c>
      <c r="B2114" s="138" t="s">
        <v>98</v>
      </c>
      <c r="C2114" s="275">
        <v>45115</v>
      </c>
      <c r="D2114" s="275">
        <v>45119</v>
      </c>
      <c r="E2114" s="275">
        <v>45119</v>
      </c>
      <c r="F2114" s="139">
        <f t="shared" si="129"/>
        <v>4</v>
      </c>
      <c r="G2114" s="140">
        <v>55.92</v>
      </c>
      <c r="H2114" s="141">
        <f t="shared" si="130"/>
        <v>4.3946888727306965E-7</v>
      </c>
      <c r="I2114" s="142">
        <f t="shared" si="131"/>
        <v>1.7578755490922786E-6</v>
      </c>
    </row>
    <row r="2115" spans="1:9">
      <c r="A2115" s="143">
        <f t="shared" si="128"/>
        <v>2108</v>
      </c>
      <c r="B2115" s="138" t="s">
        <v>98</v>
      </c>
      <c r="C2115" s="275">
        <v>44938</v>
      </c>
      <c r="D2115" s="275">
        <v>44945</v>
      </c>
      <c r="E2115" s="275">
        <v>44945</v>
      </c>
      <c r="F2115" s="139">
        <f t="shared" si="129"/>
        <v>7</v>
      </c>
      <c r="G2115" s="140">
        <v>4507.28</v>
      </c>
      <c r="H2115" s="141">
        <f t="shared" si="130"/>
        <v>3.542219825157656E-5</v>
      </c>
      <c r="I2115" s="142">
        <f t="shared" si="131"/>
        <v>2.4795538776103591E-4</v>
      </c>
    </row>
    <row r="2116" spans="1:9">
      <c r="A2116" s="143">
        <f t="shared" si="128"/>
        <v>2109</v>
      </c>
      <c r="B2116" s="138" t="s">
        <v>98</v>
      </c>
      <c r="C2116" s="275">
        <v>45182</v>
      </c>
      <c r="D2116" s="275">
        <v>45334</v>
      </c>
      <c r="E2116" s="275">
        <v>45334</v>
      </c>
      <c r="F2116" s="139">
        <f t="shared" si="129"/>
        <v>152</v>
      </c>
      <c r="G2116" s="140">
        <v>4062.85</v>
      </c>
      <c r="H2116" s="141">
        <f t="shared" si="130"/>
        <v>3.192947368843689E-5</v>
      </c>
      <c r="I2116" s="142">
        <f t="shared" si="131"/>
        <v>4.8532800006424069E-3</v>
      </c>
    </row>
    <row r="2117" spans="1:9">
      <c r="A2117" s="143">
        <f t="shared" si="128"/>
        <v>2110</v>
      </c>
      <c r="B2117" s="138" t="s">
        <v>98</v>
      </c>
      <c r="C2117" s="275">
        <v>45258</v>
      </c>
      <c r="D2117" s="275">
        <v>45436</v>
      </c>
      <c r="E2117" s="275">
        <v>45436</v>
      </c>
      <c r="F2117" s="139">
        <f t="shared" si="129"/>
        <v>178</v>
      </c>
      <c r="G2117" s="140">
        <v>1167.71</v>
      </c>
      <c r="H2117" s="141">
        <f t="shared" si="130"/>
        <v>9.1768993983840514E-6</v>
      </c>
      <c r="I2117" s="142">
        <f t="shared" si="131"/>
        <v>1.6334880929123612E-3</v>
      </c>
    </row>
    <row r="2118" spans="1:9">
      <c r="A2118" s="143">
        <f t="shared" si="128"/>
        <v>2111</v>
      </c>
      <c r="B2118" s="138" t="s">
        <v>98</v>
      </c>
      <c r="C2118" s="275">
        <v>44957</v>
      </c>
      <c r="D2118" s="275">
        <v>44978</v>
      </c>
      <c r="E2118" s="275">
        <v>44978</v>
      </c>
      <c r="F2118" s="139">
        <f t="shared" si="129"/>
        <v>21</v>
      </c>
      <c r="G2118" s="140">
        <v>11186.9</v>
      </c>
      <c r="H2118" s="141">
        <f t="shared" si="130"/>
        <v>8.791656822308839E-5</v>
      </c>
      <c r="I2118" s="142">
        <f t="shared" si="131"/>
        <v>1.8462479326848563E-3</v>
      </c>
    </row>
    <row r="2119" spans="1:9">
      <c r="A2119" s="143">
        <f t="shared" si="128"/>
        <v>2112</v>
      </c>
      <c r="B2119" s="138" t="s">
        <v>98</v>
      </c>
      <c r="C2119" s="275">
        <v>45264</v>
      </c>
      <c r="D2119" s="275">
        <v>45308</v>
      </c>
      <c r="E2119" s="275">
        <v>45308</v>
      </c>
      <c r="F2119" s="139">
        <f t="shared" si="129"/>
        <v>44</v>
      </c>
      <c r="G2119" s="140">
        <v>141.24</v>
      </c>
      <c r="H2119" s="141">
        <f t="shared" si="130"/>
        <v>1.1099890135630965E-6</v>
      </c>
      <c r="I2119" s="142">
        <f t="shared" si="131"/>
        <v>4.8839516596776246E-5</v>
      </c>
    </row>
    <row r="2120" spans="1:9">
      <c r="A2120" s="143">
        <f t="shared" ref="A2120:A2183" si="132">A2119+1</f>
        <v>2113</v>
      </c>
      <c r="B2120" s="138" t="s">
        <v>98</v>
      </c>
      <c r="C2120" s="275">
        <v>45153</v>
      </c>
      <c r="D2120" s="275">
        <v>45161</v>
      </c>
      <c r="E2120" s="275">
        <v>45161</v>
      </c>
      <c r="F2120" s="139">
        <f t="shared" ref="F2120:F2183" si="133">E2120-C2120</f>
        <v>8</v>
      </c>
      <c r="G2120" s="140">
        <v>250.61</v>
      </c>
      <c r="H2120" s="141">
        <f t="shared" ref="H2120:H2183" si="134">G2120/$G$8894</f>
        <v>1.9695153404775391E-6</v>
      </c>
      <c r="I2120" s="142">
        <f t="shared" ref="I2120:I2183" si="135">H2120*F2120</f>
        <v>1.5756122723820313E-5</v>
      </c>
    </row>
    <row r="2121" spans="1:9">
      <c r="A2121" s="143">
        <f t="shared" si="132"/>
        <v>2114</v>
      </c>
      <c r="B2121" s="138" t="s">
        <v>98</v>
      </c>
      <c r="C2121" s="275">
        <v>45203</v>
      </c>
      <c r="D2121" s="275">
        <v>45222</v>
      </c>
      <c r="E2121" s="275">
        <v>45222</v>
      </c>
      <c r="F2121" s="139">
        <f t="shared" si="133"/>
        <v>19</v>
      </c>
      <c r="G2121" s="140">
        <v>46.06</v>
      </c>
      <c r="H2121" s="141">
        <f t="shared" si="134"/>
        <v>3.6198027445989967E-7</v>
      </c>
      <c r="I2121" s="142">
        <f t="shared" si="135"/>
        <v>6.8776252147380937E-6</v>
      </c>
    </row>
    <row r="2122" spans="1:9">
      <c r="A2122" s="143">
        <f t="shared" si="132"/>
        <v>2115</v>
      </c>
      <c r="B2122" s="138" t="s">
        <v>98</v>
      </c>
      <c r="C2122" s="275">
        <v>44956</v>
      </c>
      <c r="D2122" s="275">
        <v>44956</v>
      </c>
      <c r="E2122" s="275">
        <v>44956</v>
      </c>
      <c r="F2122" s="139">
        <f t="shared" si="133"/>
        <v>0</v>
      </c>
      <c r="G2122" s="140">
        <v>364.34</v>
      </c>
      <c r="H2122" s="141">
        <f t="shared" si="134"/>
        <v>2.8633064089604826E-6</v>
      </c>
      <c r="I2122" s="142">
        <f t="shared" si="135"/>
        <v>0</v>
      </c>
    </row>
    <row r="2123" spans="1:9">
      <c r="A2123" s="143">
        <f t="shared" si="132"/>
        <v>2116</v>
      </c>
      <c r="B2123" s="138" t="s">
        <v>98</v>
      </c>
      <c r="C2123" s="275">
        <v>45149</v>
      </c>
      <c r="D2123" s="275">
        <v>45161</v>
      </c>
      <c r="E2123" s="275">
        <v>45161</v>
      </c>
      <c r="F2123" s="139">
        <f t="shared" si="133"/>
        <v>12</v>
      </c>
      <c r="G2123" s="140">
        <v>111.91</v>
      </c>
      <c r="H2123" s="141">
        <f t="shared" si="134"/>
        <v>8.7948789654379869E-7</v>
      </c>
      <c r="I2123" s="142">
        <f t="shared" si="135"/>
        <v>1.0553854758525585E-5</v>
      </c>
    </row>
    <row r="2124" spans="1:9">
      <c r="A2124" s="143">
        <f t="shared" si="132"/>
        <v>2117</v>
      </c>
      <c r="B2124" s="138" t="s">
        <v>98</v>
      </c>
      <c r="C2124" s="275">
        <v>45022</v>
      </c>
      <c r="D2124" s="275">
        <v>45041</v>
      </c>
      <c r="E2124" s="275">
        <v>45041</v>
      </c>
      <c r="F2124" s="139">
        <f t="shared" si="133"/>
        <v>19</v>
      </c>
      <c r="G2124" s="140">
        <v>252.19</v>
      </c>
      <c r="H2124" s="141">
        <f t="shared" si="134"/>
        <v>1.9819323798532801E-6</v>
      </c>
      <c r="I2124" s="142">
        <f t="shared" si="135"/>
        <v>3.7656715217212325E-5</v>
      </c>
    </row>
    <row r="2125" spans="1:9">
      <c r="A2125" s="143">
        <f t="shared" si="132"/>
        <v>2118</v>
      </c>
      <c r="B2125" s="138" t="s">
        <v>98</v>
      </c>
      <c r="C2125" s="275">
        <v>44931</v>
      </c>
      <c r="D2125" s="275">
        <v>44937</v>
      </c>
      <c r="E2125" s="275">
        <v>44937</v>
      </c>
      <c r="F2125" s="139">
        <f t="shared" si="133"/>
        <v>6</v>
      </c>
      <c r="G2125" s="140">
        <v>764.23</v>
      </c>
      <c r="H2125" s="141">
        <f t="shared" si="134"/>
        <v>6.0059962038751431E-6</v>
      </c>
      <c r="I2125" s="142">
        <f t="shared" si="135"/>
        <v>3.6035977223250857E-5</v>
      </c>
    </row>
    <row r="2126" spans="1:9">
      <c r="A2126" s="143">
        <f t="shared" si="132"/>
        <v>2119</v>
      </c>
      <c r="B2126" s="138" t="s">
        <v>98</v>
      </c>
      <c r="C2126" s="275">
        <v>45015</v>
      </c>
      <c r="D2126" s="275">
        <v>45022</v>
      </c>
      <c r="E2126" s="275">
        <v>45022</v>
      </c>
      <c r="F2126" s="139">
        <f t="shared" si="133"/>
        <v>7</v>
      </c>
      <c r="G2126" s="140">
        <v>129.36000000000001</v>
      </c>
      <c r="H2126" s="141">
        <f t="shared" si="134"/>
        <v>1.0166254516746118E-6</v>
      </c>
      <c r="I2126" s="142">
        <f t="shared" si="135"/>
        <v>7.1163781617222828E-6</v>
      </c>
    </row>
    <row r="2127" spans="1:9">
      <c r="A2127" s="143">
        <f t="shared" si="132"/>
        <v>2120</v>
      </c>
      <c r="B2127" s="138" t="s">
        <v>98</v>
      </c>
      <c r="C2127" s="275">
        <v>45000</v>
      </c>
      <c r="D2127" s="275">
        <v>45007</v>
      </c>
      <c r="E2127" s="275">
        <v>45007</v>
      </c>
      <c r="F2127" s="139">
        <f t="shared" si="133"/>
        <v>7</v>
      </c>
      <c r="G2127" s="140">
        <v>58</v>
      </c>
      <c r="H2127" s="141">
        <f t="shared" si="134"/>
        <v>4.5581536948923532E-7</v>
      </c>
      <c r="I2127" s="142">
        <f t="shared" si="135"/>
        <v>3.1907075864246473E-6</v>
      </c>
    </row>
    <row r="2128" spans="1:9">
      <c r="A2128" s="143">
        <f t="shared" si="132"/>
        <v>2121</v>
      </c>
      <c r="B2128" s="138" t="s">
        <v>98</v>
      </c>
      <c r="C2128" s="275">
        <v>45171</v>
      </c>
      <c r="D2128" s="275">
        <v>45182</v>
      </c>
      <c r="E2128" s="275">
        <v>45182</v>
      </c>
      <c r="F2128" s="139">
        <f t="shared" si="133"/>
        <v>11</v>
      </c>
      <c r="G2128" s="140">
        <v>3889.53</v>
      </c>
      <c r="H2128" s="141">
        <f t="shared" si="134"/>
        <v>3.0567371622232167E-5</v>
      </c>
      <c r="I2128" s="142">
        <f t="shared" si="135"/>
        <v>3.3624108784455382E-4</v>
      </c>
    </row>
    <row r="2129" spans="1:9">
      <c r="A2129" s="143">
        <f t="shared" si="132"/>
        <v>2122</v>
      </c>
      <c r="B2129" s="138" t="s">
        <v>98</v>
      </c>
      <c r="C2129" s="275">
        <v>45119</v>
      </c>
      <c r="D2129" s="275">
        <v>45139</v>
      </c>
      <c r="E2129" s="275">
        <v>45139</v>
      </c>
      <c r="F2129" s="139">
        <f t="shared" si="133"/>
        <v>20</v>
      </c>
      <c r="G2129" s="140">
        <v>60.08</v>
      </c>
      <c r="H2129" s="141">
        <f t="shared" si="134"/>
        <v>4.72161851705401E-7</v>
      </c>
      <c r="I2129" s="142">
        <f t="shared" si="135"/>
        <v>9.4432370341080204E-6</v>
      </c>
    </row>
    <row r="2130" spans="1:9">
      <c r="A2130" s="143">
        <f t="shared" si="132"/>
        <v>2123</v>
      </c>
      <c r="B2130" s="138" t="s">
        <v>98</v>
      </c>
      <c r="C2130" s="275">
        <v>45035</v>
      </c>
      <c r="D2130" s="275">
        <v>45216</v>
      </c>
      <c r="E2130" s="275">
        <v>45216</v>
      </c>
      <c r="F2130" s="139">
        <f t="shared" si="133"/>
        <v>181</v>
      </c>
      <c r="G2130" s="140">
        <v>1173.05</v>
      </c>
      <c r="H2130" s="141">
        <f t="shared" si="134"/>
        <v>9.218865847919784E-6</v>
      </c>
      <c r="I2130" s="142">
        <f t="shared" si="135"/>
        <v>1.6686147184734809E-3</v>
      </c>
    </row>
    <row r="2131" spans="1:9">
      <c r="A2131" s="143">
        <f t="shared" si="132"/>
        <v>2124</v>
      </c>
      <c r="B2131" s="138" t="s">
        <v>98</v>
      </c>
      <c r="C2131" s="275">
        <v>45073</v>
      </c>
      <c r="D2131" s="275">
        <v>45078</v>
      </c>
      <c r="E2131" s="275">
        <v>45078</v>
      </c>
      <c r="F2131" s="139">
        <f t="shared" si="133"/>
        <v>5</v>
      </c>
      <c r="G2131" s="140">
        <v>1251.8800000000001</v>
      </c>
      <c r="H2131" s="141">
        <f t="shared" si="134"/>
        <v>9.8383818061411021E-6</v>
      </c>
      <c r="I2131" s="142">
        <f t="shared" si="135"/>
        <v>4.9191909030705511E-5</v>
      </c>
    </row>
    <row r="2132" spans="1:9">
      <c r="A2132" s="143">
        <f t="shared" si="132"/>
        <v>2125</v>
      </c>
      <c r="B2132" s="138" t="s">
        <v>98</v>
      </c>
      <c r="C2132" s="275">
        <v>45036</v>
      </c>
      <c r="D2132" s="275">
        <v>45047</v>
      </c>
      <c r="E2132" s="275">
        <v>45047</v>
      </c>
      <c r="F2132" s="139">
        <f t="shared" si="133"/>
        <v>11</v>
      </c>
      <c r="G2132" s="140">
        <v>79.42</v>
      </c>
      <c r="H2132" s="141">
        <f t="shared" si="134"/>
        <v>6.241527007730184E-7</v>
      </c>
      <c r="I2132" s="142">
        <f t="shared" si="135"/>
        <v>6.8656797085032026E-6</v>
      </c>
    </row>
    <row r="2133" spans="1:9">
      <c r="A2133" s="143">
        <f t="shared" si="132"/>
        <v>2126</v>
      </c>
      <c r="B2133" s="138" t="s">
        <v>98</v>
      </c>
      <c r="C2133" s="275">
        <v>45126</v>
      </c>
      <c r="D2133" s="275">
        <v>45152</v>
      </c>
      <c r="E2133" s="275">
        <v>45152</v>
      </c>
      <c r="F2133" s="139">
        <f t="shared" si="133"/>
        <v>26</v>
      </c>
      <c r="G2133" s="140">
        <v>697.17</v>
      </c>
      <c r="H2133" s="141">
        <f t="shared" si="134"/>
        <v>5.4789793301174163E-6</v>
      </c>
      <c r="I2133" s="142">
        <f t="shared" si="135"/>
        <v>1.4245346258305282E-4</v>
      </c>
    </row>
    <row r="2134" spans="1:9">
      <c r="A2134" s="143">
        <f t="shared" si="132"/>
        <v>2127</v>
      </c>
      <c r="B2134" s="138" t="s">
        <v>98</v>
      </c>
      <c r="C2134" s="275">
        <v>45199</v>
      </c>
      <c r="D2134" s="275">
        <v>45208</v>
      </c>
      <c r="E2134" s="275">
        <v>45208</v>
      </c>
      <c r="F2134" s="139">
        <f t="shared" si="133"/>
        <v>9</v>
      </c>
      <c r="G2134" s="140">
        <v>8.01</v>
      </c>
      <c r="H2134" s="141">
        <f t="shared" si="134"/>
        <v>6.2949674303599571E-8</v>
      </c>
      <c r="I2134" s="142">
        <f t="shared" si="135"/>
        <v>5.665470687323961E-7</v>
      </c>
    </row>
    <row r="2135" spans="1:9">
      <c r="A2135" s="143">
        <f t="shared" si="132"/>
        <v>2128</v>
      </c>
      <c r="B2135" s="138" t="s">
        <v>98</v>
      </c>
      <c r="C2135" s="275">
        <v>45051</v>
      </c>
      <c r="D2135" s="275">
        <v>45068</v>
      </c>
      <c r="E2135" s="275">
        <v>45068</v>
      </c>
      <c r="F2135" s="139">
        <f t="shared" si="133"/>
        <v>17</v>
      </c>
      <c r="G2135" s="140">
        <v>313.44</v>
      </c>
      <c r="H2135" s="141">
        <f t="shared" si="134"/>
        <v>2.4632891278052745E-6</v>
      </c>
      <c r="I2135" s="142">
        <f t="shared" si="135"/>
        <v>4.1875915172689666E-5</v>
      </c>
    </row>
    <row r="2136" spans="1:9">
      <c r="A2136" s="143">
        <f t="shared" si="132"/>
        <v>2129</v>
      </c>
      <c r="B2136" s="138" t="s">
        <v>98</v>
      </c>
      <c r="C2136" s="275">
        <v>45247</v>
      </c>
      <c r="D2136" s="275">
        <v>45344</v>
      </c>
      <c r="E2136" s="275">
        <v>45344</v>
      </c>
      <c r="F2136" s="139">
        <f t="shared" si="133"/>
        <v>97</v>
      </c>
      <c r="G2136" s="140">
        <v>115.39</v>
      </c>
      <c r="H2136" s="141">
        <f t="shared" si="134"/>
        <v>9.0683681871315281E-7</v>
      </c>
      <c r="I2136" s="142">
        <f t="shared" si="135"/>
        <v>8.7963171415175821E-5</v>
      </c>
    </row>
    <row r="2137" spans="1:9">
      <c r="A2137" s="143">
        <f t="shared" si="132"/>
        <v>2130</v>
      </c>
      <c r="B2137" s="138" t="s">
        <v>98</v>
      </c>
      <c r="C2137" s="275">
        <v>44974</v>
      </c>
      <c r="D2137" s="275">
        <v>44986</v>
      </c>
      <c r="E2137" s="275">
        <v>44986</v>
      </c>
      <c r="F2137" s="139">
        <f t="shared" si="133"/>
        <v>12</v>
      </c>
      <c r="G2137" s="140">
        <v>404.08</v>
      </c>
      <c r="H2137" s="141">
        <f t="shared" si="134"/>
        <v>3.175618525917417E-6</v>
      </c>
      <c r="I2137" s="142">
        <f t="shared" si="135"/>
        <v>3.8107422311009005E-5</v>
      </c>
    </row>
    <row r="2138" spans="1:9">
      <c r="A2138" s="143">
        <f t="shared" si="132"/>
        <v>2131</v>
      </c>
      <c r="B2138" s="138" t="s">
        <v>98</v>
      </c>
      <c r="C2138" s="275">
        <v>45205</v>
      </c>
      <c r="D2138" s="275">
        <v>45232</v>
      </c>
      <c r="E2138" s="275">
        <v>45232</v>
      </c>
      <c r="F2138" s="139">
        <f t="shared" si="133"/>
        <v>27</v>
      </c>
      <c r="G2138" s="140">
        <v>123.83</v>
      </c>
      <c r="H2138" s="141">
        <f t="shared" si="134"/>
        <v>9.731658138595174E-7</v>
      </c>
      <c r="I2138" s="142">
        <f t="shared" si="135"/>
        <v>2.6275476974206969E-5</v>
      </c>
    </row>
    <row r="2139" spans="1:9">
      <c r="A2139" s="143">
        <f t="shared" si="132"/>
        <v>2132</v>
      </c>
      <c r="B2139" s="138" t="s">
        <v>98</v>
      </c>
      <c r="C2139" s="275">
        <v>45126</v>
      </c>
      <c r="D2139" s="275">
        <v>45216</v>
      </c>
      <c r="E2139" s="275">
        <v>45216</v>
      </c>
      <c r="F2139" s="139">
        <f t="shared" si="133"/>
        <v>90</v>
      </c>
      <c r="G2139" s="140">
        <v>1757.79</v>
      </c>
      <c r="H2139" s="141">
        <f t="shared" si="134"/>
        <v>1.381427066093936E-5</v>
      </c>
      <c r="I2139" s="142">
        <f t="shared" si="135"/>
        <v>1.2432843594845425E-3</v>
      </c>
    </row>
    <row r="2140" spans="1:9">
      <c r="A2140" s="143">
        <f t="shared" si="132"/>
        <v>2133</v>
      </c>
      <c r="B2140" s="138" t="s">
        <v>98</v>
      </c>
      <c r="C2140" s="275">
        <v>45218</v>
      </c>
      <c r="D2140" s="275">
        <v>45250</v>
      </c>
      <c r="E2140" s="275">
        <v>45250</v>
      </c>
      <c r="F2140" s="139">
        <f t="shared" si="133"/>
        <v>32</v>
      </c>
      <c r="G2140" s="140">
        <v>129.31</v>
      </c>
      <c r="H2140" s="141">
        <f t="shared" si="134"/>
        <v>1.0162325073905694E-6</v>
      </c>
      <c r="I2140" s="142">
        <f t="shared" si="135"/>
        <v>3.2519440236498221E-5</v>
      </c>
    </row>
    <row r="2141" spans="1:9">
      <c r="A2141" s="143">
        <f t="shared" si="132"/>
        <v>2134</v>
      </c>
      <c r="B2141" s="138" t="s">
        <v>98</v>
      </c>
      <c r="C2141" s="275">
        <v>45100</v>
      </c>
      <c r="D2141" s="275">
        <v>45118</v>
      </c>
      <c r="E2141" s="275">
        <v>45118</v>
      </c>
      <c r="F2141" s="139">
        <f t="shared" si="133"/>
        <v>18</v>
      </c>
      <c r="G2141" s="140">
        <v>70.28</v>
      </c>
      <c r="H2141" s="141">
        <f t="shared" si="134"/>
        <v>5.5232248565005959E-7</v>
      </c>
      <c r="I2141" s="142">
        <f t="shared" si="135"/>
        <v>9.9418047417010726E-6</v>
      </c>
    </row>
    <row r="2142" spans="1:9">
      <c r="A2142" s="143">
        <f t="shared" si="132"/>
        <v>2135</v>
      </c>
      <c r="B2142" s="138" t="s">
        <v>98</v>
      </c>
      <c r="C2142" s="275">
        <v>45150</v>
      </c>
      <c r="D2142" s="275">
        <v>45153</v>
      </c>
      <c r="E2142" s="275">
        <v>45153</v>
      </c>
      <c r="F2142" s="139">
        <f t="shared" si="133"/>
        <v>3</v>
      </c>
      <c r="G2142" s="140">
        <v>61.87</v>
      </c>
      <c r="H2142" s="141">
        <f t="shared" si="134"/>
        <v>4.862292570741205E-7</v>
      </c>
      <c r="I2142" s="142">
        <f t="shared" si="135"/>
        <v>1.4586877712223615E-6</v>
      </c>
    </row>
    <row r="2143" spans="1:9">
      <c r="A2143" s="143">
        <f t="shared" si="132"/>
        <v>2136</v>
      </c>
      <c r="B2143" s="138" t="s">
        <v>98</v>
      </c>
      <c r="C2143" s="275">
        <v>45162</v>
      </c>
      <c r="D2143" s="275">
        <v>45191</v>
      </c>
      <c r="E2143" s="275">
        <v>45191</v>
      </c>
      <c r="F2143" s="139">
        <f t="shared" si="133"/>
        <v>29</v>
      </c>
      <c r="G2143" s="140">
        <v>92.25</v>
      </c>
      <c r="H2143" s="141">
        <f t="shared" si="134"/>
        <v>7.2498220405830961E-7</v>
      </c>
      <c r="I2143" s="142">
        <f t="shared" si="135"/>
        <v>2.1024483917690977E-5</v>
      </c>
    </row>
    <row r="2144" spans="1:9">
      <c r="A2144" s="143">
        <f t="shared" si="132"/>
        <v>2137</v>
      </c>
      <c r="B2144" s="138" t="s">
        <v>98</v>
      </c>
      <c r="C2144" s="275">
        <v>45248</v>
      </c>
      <c r="D2144" s="275">
        <v>45251</v>
      </c>
      <c r="E2144" s="275">
        <v>45251</v>
      </c>
      <c r="F2144" s="139">
        <f t="shared" si="133"/>
        <v>3</v>
      </c>
      <c r="G2144" s="140">
        <v>68.150000000000006</v>
      </c>
      <c r="H2144" s="141">
        <f t="shared" si="134"/>
        <v>5.3558305914985152E-7</v>
      </c>
      <c r="I2144" s="142">
        <f t="shared" si="135"/>
        <v>1.6067491774495545E-6</v>
      </c>
    </row>
    <row r="2145" spans="1:9">
      <c r="A2145" s="143">
        <f t="shared" si="132"/>
        <v>2138</v>
      </c>
      <c r="B2145" s="138" t="s">
        <v>98</v>
      </c>
      <c r="C2145" s="275">
        <v>45160</v>
      </c>
      <c r="D2145" s="275">
        <v>45163</v>
      </c>
      <c r="E2145" s="275">
        <v>45163</v>
      </c>
      <c r="F2145" s="139">
        <f t="shared" si="133"/>
        <v>3</v>
      </c>
      <c r="G2145" s="140">
        <v>60.08</v>
      </c>
      <c r="H2145" s="141">
        <f t="shared" si="134"/>
        <v>4.72161851705401E-7</v>
      </c>
      <c r="I2145" s="142">
        <f t="shared" si="135"/>
        <v>1.4164855551162029E-6</v>
      </c>
    </row>
    <row r="2146" spans="1:9">
      <c r="A2146" s="143">
        <f t="shared" si="132"/>
        <v>2139</v>
      </c>
      <c r="B2146" s="138" t="s">
        <v>98</v>
      </c>
      <c r="C2146" s="275">
        <v>45182</v>
      </c>
      <c r="D2146" s="275">
        <v>45202</v>
      </c>
      <c r="E2146" s="275">
        <v>45202</v>
      </c>
      <c r="F2146" s="139">
        <f t="shared" si="133"/>
        <v>20</v>
      </c>
      <c r="G2146" s="140">
        <v>2299.96</v>
      </c>
      <c r="H2146" s="141">
        <f t="shared" si="134"/>
        <v>1.8075122710525201E-5</v>
      </c>
      <c r="I2146" s="142">
        <f t="shared" si="135"/>
        <v>3.6150245421050404E-4</v>
      </c>
    </row>
    <row r="2147" spans="1:9">
      <c r="A2147" s="143">
        <f t="shared" si="132"/>
        <v>2140</v>
      </c>
      <c r="B2147" s="138" t="s">
        <v>98</v>
      </c>
      <c r="C2147" s="275">
        <v>45223</v>
      </c>
      <c r="D2147" s="275">
        <v>45244</v>
      </c>
      <c r="E2147" s="275">
        <v>45244</v>
      </c>
      <c r="F2147" s="139">
        <f t="shared" si="133"/>
        <v>21</v>
      </c>
      <c r="G2147" s="140">
        <v>521.61</v>
      </c>
      <c r="H2147" s="141">
        <f t="shared" si="134"/>
        <v>4.0992733599875865E-6</v>
      </c>
      <c r="I2147" s="142">
        <f t="shared" si="135"/>
        <v>8.6084740559739316E-5</v>
      </c>
    </row>
    <row r="2148" spans="1:9">
      <c r="A2148" s="143">
        <f t="shared" si="132"/>
        <v>2141</v>
      </c>
      <c r="B2148" s="138" t="s">
        <v>98</v>
      </c>
      <c r="C2148" s="275">
        <v>45189</v>
      </c>
      <c r="D2148" s="275">
        <v>45203</v>
      </c>
      <c r="E2148" s="275">
        <v>45203</v>
      </c>
      <c r="F2148" s="139">
        <f t="shared" si="133"/>
        <v>14</v>
      </c>
      <c r="G2148" s="140">
        <v>60.08</v>
      </c>
      <c r="H2148" s="141">
        <f t="shared" si="134"/>
        <v>4.72161851705401E-7</v>
      </c>
      <c r="I2148" s="142">
        <f t="shared" si="135"/>
        <v>6.6102659238756137E-6</v>
      </c>
    </row>
    <row r="2149" spans="1:9">
      <c r="A2149" s="143">
        <f t="shared" si="132"/>
        <v>2142</v>
      </c>
      <c r="B2149" s="138" t="s">
        <v>98</v>
      </c>
      <c r="C2149" s="275">
        <v>44945</v>
      </c>
      <c r="D2149" s="275">
        <v>45251</v>
      </c>
      <c r="E2149" s="275">
        <v>45251</v>
      </c>
      <c r="F2149" s="139">
        <f t="shared" si="133"/>
        <v>306</v>
      </c>
      <c r="G2149" s="140">
        <v>62.57</v>
      </c>
      <c r="H2149" s="141">
        <f t="shared" si="134"/>
        <v>4.9173047705071473E-7</v>
      </c>
      <c r="I2149" s="142">
        <f t="shared" si="135"/>
        <v>1.504695259775187E-4</v>
      </c>
    </row>
    <row r="2150" spans="1:9">
      <c r="A2150" s="143">
        <f t="shared" si="132"/>
        <v>2143</v>
      </c>
      <c r="B2150" s="138" t="s">
        <v>98</v>
      </c>
      <c r="C2150" s="275">
        <v>45103</v>
      </c>
      <c r="D2150" s="275">
        <v>45176</v>
      </c>
      <c r="E2150" s="275">
        <v>45176</v>
      </c>
      <c r="F2150" s="139">
        <f t="shared" si="133"/>
        <v>73</v>
      </c>
      <c r="G2150" s="140">
        <v>78.25</v>
      </c>
      <c r="H2150" s="141">
        <f t="shared" si="134"/>
        <v>6.1495780452642523E-7</v>
      </c>
      <c r="I2150" s="142">
        <f t="shared" si="135"/>
        <v>4.4891919730429045E-5</v>
      </c>
    </row>
    <row r="2151" spans="1:9">
      <c r="A2151" s="143">
        <f t="shared" si="132"/>
        <v>2144</v>
      </c>
      <c r="B2151" s="138" t="s">
        <v>98</v>
      </c>
      <c r="C2151" s="275">
        <v>45084</v>
      </c>
      <c r="D2151" s="275">
        <v>45376</v>
      </c>
      <c r="E2151" s="275">
        <v>45376</v>
      </c>
      <c r="F2151" s="139">
        <f t="shared" si="133"/>
        <v>292</v>
      </c>
      <c r="G2151" s="140">
        <v>197.39</v>
      </c>
      <c r="H2151" s="141">
        <f t="shared" si="134"/>
        <v>1.5512654445427612E-6</v>
      </c>
      <c r="I2151" s="142">
        <f t="shared" si="135"/>
        <v>4.5296950980648626E-4</v>
      </c>
    </row>
    <row r="2152" spans="1:9">
      <c r="A2152" s="143">
        <f t="shared" si="132"/>
        <v>2145</v>
      </c>
      <c r="B2152" s="138" t="s">
        <v>98</v>
      </c>
      <c r="C2152" s="275">
        <v>44956</v>
      </c>
      <c r="D2152" s="275">
        <v>45050</v>
      </c>
      <c r="E2152" s="275">
        <v>45050</v>
      </c>
      <c r="F2152" s="139">
        <f t="shared" si="133"/>
        <v>94</v>
      </c>
      <c r="G2152" s="140">
        <v>838.38</v>
      </c>
      <c r="H2152" s="141">
        <f t="shared" si="134"/>
        <v>6.5887325771100881E-6</v>
      </c>
      <c r="I2152" s="142">
        <f t="shared" si="135"/>
        <v>6.1934086224834826E-4</v>
      </c>
    </row>
    <row r="2153" spans="1:9">
      <c r="A2153" s="143">
        <f t="shared" si="132"/>
        <v>2146</v>
      </c>
      <c r="B2153" s="138" t="s">
        <v>98</v>
      </c>
      <c r="C2153" s="275">
        <v>45113</v>
      </c>
      <c r="D2153" s="275">
        <v>45128</v>
      </c>
      <c r="E2153" s="275">
        <v>45128</v>
      </c>
      <c r="F2153" s="139">
        <f t="shared" si="133"/>
        <v>15</v>
      </c>
      <c r="G2153" s="140">
        <v>55.99</v>
      </c>
      <c r="H2153" s="141">
        <f t="shared" si="134"/>
        <v>4.4001900927072909E-7</v>
      </c>
      <c r="I2153" s="142">
        <f t="shared" si="135"/>
        <v>6.6002851390609361E-6</v>
      </c>
    </row>
    <row r="2154" spans="1:9">
      <c r="A2154" s="143">
        <f t="shared" si="132"/>
        <v>2147</v>
      </c>
      <c r="B2154" s="138" t="s">
        <v>98</v>
      </c>
      <c r="C2154" s="275">
        <v>45151</v>
      </c>
      <c r="D2154" s="275">
        <v>45152</v>
      </c>
      <c r="E2154" s="275">
        <v>45152</v>
      </c>
      <c r="F2154" s="139">
        <f t="shared" si="133"/>
        <v>1</v>
      </c>
      <c r="G2154" s="140">
        <v>60.08</v>
      </c>
      <c r="H2154" s="141">
        <f t="shared" si="134"/>
        <v>4.72161851705401E-7</v>
      </c>
      <c r="I2154" s="142">
        <f t="shared" si="135"/>
        <v>4.72161851705401E-7</v>
      </c>
    </row>
    <row r="2155" spans="1:9">
      <c r="A2155" s="143">
        <f t="shared" si="132"/>
        <v>2148</v>
      </c>
      <c r="B2155" s="138" t="s">
        <v>98</v>
      </c>
      <c r="C2155" s="275">
        <v>45217</v>
      </c>
      <c r="D2155" s="275">
        <v>45303</v>
      </c>
      <c r="E2155" s="275">
        <v>45303</v>
      </c>
      <c r="F2155" s="139">
        <f t="shared" si="133"/>
        <v>86</v>
      </c>
      <c r="G2155" s="140">
        <v>84.81</v>
      </c>
      <c r="H2155" s="141">
        <f t="shared" si="134"/>
        <v>6.6651209459279392E-7</v>
      </c>
      <c r="I2155" s="142">
        <f t="shared" si="135"/>
        <v>5.732004013498028E-5</v>
      </c>
    </row>
    <row r="2156" spans="1:9">
      <c r="A2156" s="143">
        <f t="shared" si="132"/>
        <v>2149</v>
      </c>
      <c r="B2156" s="138" t="s">
        <v>98</v>
      </c>
      <c r="C2156" s="275">
        <v>45097</v>
      </c>
      <c r="D2156" s="275">
        <v>45105</v>
      </c>
      <c r="E2156" s="275">
        <v>45105</v>
      </c>
      <c r="F2156" s="139">
        <f t="shared" si="133"/>
        <v>8</v>
      </c>
      <c r="G2156" s="140">
        <v>60.51</v>
      </c>
      <c r="H2156" s="141">
        <f t="shared" si="134"/>
        <v>4.75541172548166E-7</v>
      </c>
      <c r="I2156" s="142">
        <f t="shared" si="135"/>
        <v>3.804329380385328E-6</v>
      </c>
    </row>
    <row r="2157" spans="1:9">
      <c r="A2157" s="143">
        <f t="shared" si="132"/>
        <v>2150</v>
      </c>
      <c r="B2157" s="138" t="s">
        <v>98</v>
      </c>
      <c r="C2157" s="275">
        <v>45084</v>
      </c>
      <c r="D2157" s="275">
        <v>45085</v>
      </c>
      <c r="E2157" s="275">
        <v>45085</v>
      </c>
      <c r="F2157" s="139">
        <f t="shared" si="133"/>
        <v>1</v>
      </c>
      <c r="G2157" s="140">
        <v>82.06</v>
      </c>
      <c r="H2157" s="141">
        <f t="shared" si="134"/>
        <v>6.4490015897045952E-7</v>
      </c>
      <c r="I2157" s="142">
        <f t="shared" si="135"/>
        <v>6.4490015897045952E-7</v>
      </c>
    </row>
    <row r="2158" spans="1:9">
      <c r="A2158" s="143">
        <f t="shared" si="132"/>
        <v>2151</v>
      </c>
      <c r="B2158" s="138" t="s">
        <v>98</v>
      </c>
      <c r="C2158" s="275">
        <v>45082</v>
      </c>
      <c r="D2158" s="275">
        <v>45103</v>
      </c>
      <c r="E2158" s="275">
        <v>45103</v>
      </c>
      <c r="F2158" s="139">
        <f t="shared" si="133"/>
        <v>21</v>
      </c>
      <c r="G2158" s="140">
        <v>27.07</v>
      </c>
      <c r="H2158" s="141">
        <f t="shared" si="134"/>
        <v>2.1274003538057932E-7</v>
      </c>
      <c r="I2158" s="142">
        <f t="shared" si="135"/>
        <v>4.4675407429921659E-6</v>
      </c>
    </row>
    <row r="2159" spans="1:9">
      <c r="A2159" s="143">
        <f t="shared" si="132"/>
        <v>2152</v>
      </c>
      <c r="B2159" s="138" t="s">
        <v>98</v>
      </c>
      <c r="C2159" s="275">
        <v>45040</v>
      </c>
      <c r="D2159" s="275">
        <v>45044</v>
      </c>
      <c r="E2159" s="275">
        <v>45044</v>
      </c>
      <c r="F2159" s="139">
        <f t="shared" si="133"/>
        <v>4</v>
      </c>
      <c r="G2159" s="140">
        <v>1273.49</v>
      </c>
      <c r="H2159" s="141">
        <f t="shared" si="134"/>
        <v>1.0008212325704246E-5</v>
      </c>
      <c r="I2159" s="142">
        <f t="shared" si="135"/>
        <v>4.0032849302816984E-5</v>
      </c>
    </row>
    <row r="2160" spans="1:9">
      <c r="A2160" s="143">
        <f t="shared" si="132"/>
        <v>2153</v>
      </c>
      <c r="B2160" s="138" t="s">
        <v>98</v>
      </c>
      <c r="C2160" s="275">
        <v>45280</v>
      </c>
      <c r="D2160" s="275">
        <v>45309</v>
      </c>
      <c r="E2160" s="275">
        <v>45309</v>
      </c>
      <c r="F2160" s="139">
        <f t="shared" si="133"/>
        <v>29</v>
      </c>
      <c r="G2160" s="140">
        <v>733.32</v>
      </c>
      <c r="H2160" s="141">
        <f t="shared" si="134"/>
        <v>5.7630780474801046E-6</v>
      </c>
      <c r="I2160" s="142">
        <f t="shared" si="135"/>
        <v>1.6712926337692305E-4</v>
      </c>
    </row>
    <row r="2161" spans="1:9">
      <c r="A2161" s="143">
        <f t="shared" si="132"/>
        <v>2154</v>
      </c>
      <c r="B2161" s="138" t="s">
        <v>98</v>
      </c>
      <c r="C2161" s="275">
        <v>44944</v>
      </c>
      <c r="D2161" s="275">
        <v>44957</v>
      </c>
      <c r="E2161" s="275">
        <v>44957</v>
      </c>
      <c r="F2161" s="139">
        <f t="shared" si="133"/>
        <v>13</v>
      </c>
      <c r="G2161" s="140">
        <v>116.11</v>
      </c>
      <c r="H2161" s="141">
        <f t="shared" si="134"/>
        <v>9.1249521640336403E-7</v>
      </c>
      <c r="I2161" s="142">
        <f t="shared" si="135"/>
        <v>1.1862437813243732E-5</v>
      </c>
    </row>
    <row r="2162" spans="1:9">
      <c r="A2162" s="143">
        <f t="shared" si="132"/>
        <v>2155</v>
      </c>
      <c r="B2162" s="138" t="s">
        <v>98</v>
      </c>
      <c r="C2162" s="275">
        <v>45253</v>
      </c>
      <c r="D2162" s="275">
        <v>45259</v>
      </c>
      <c r="E2162" s="275">
        <v>45259</v>
      </c>
      <c r="F2162" s="139">
        <f t="shared" si="133"/>
        <v>6</v>
      </c>
      <c r="G2162" s="140">
        <v>116.98</v>
      </c>
      <c r="H2162" s="141">
        <f t="shared" si="134"/>
        <v>9.1933244694570254E-7</v>
      </c>
      <c r="I2162" s="142">
        <f t="shared" si="135"/>
        <v>5.5159946816742152E-6</v>
      </c>
    </row>
    <row r="2163" spans="1:9">
      <c r="A2163" s="143">
        <f t="shared" si="132"/>
        <v>2156</v>
      </c>
      <c r="B2163" s="138" t="s">
        <v>98</v>
      </c>
      <c r="C2163" s="275">
        <v>45027</v>
      </c>
      <c r="D2163" s="275">
        <v>45049</v>
      </c>
      <c r="E2163" s="275">
        <v>45049</v>
      </c>
      <c r="F2163" s="139">
        <f t="shared" si="133"/>
        <v>22</v>
      </c>
      <c r="G2163" s="140">
        <v>111.5</v>
      </c>
      <c r="H2163" s="141">
        <f t="shared" si="134"/>
        <v>8.7626575341465063E-7</v>
      </c>
      <c r="I2163" s="142">
        <f t="shared" si="135"/>
        <v>1.9277846575122313E-5</v>
      </c>
    </row>
    <row r="2164" spans="1:9">
      <c r="A2164" s="143">
        <f t="shared" si="132"/>
        <v>2157</v>
      </c>
      <c r="B2164" s="138" t="s">
        <v>98</v>
      </c>
      <c r="C2164" s="275">
        <v>45007</v>
      </c>
      <c r="D2164" s="275">
        <v>45007</v>
      </c>
      <c r="E2164" s="275">
        <v>45007</v>
      </c>
      <c r="F2164" s="139">
        <f t="shared" si="133"/>
        <v>0</v>
      </c>
      <c r="G2164" s="140">
        <v>1135.1199999999999</v>
      </c>
      <c r="H2164" s="141">
        <f t="shared" si="134"/>
        <v>8.9207783140451859E-6</v>
      </c>
      <c r="I2164" s="142">
        <f t="shared" si="135"/>
        <v>0</v>
      </c>
    </row>
    <row r="2165" spans="1:9">
      <c r="A2165" s="143">
        <f t="shared" si="132"/>
        <v>2158</v>
      </c>
      <c r="B2165" s="138" t="s">
        <v>98</v>
      </c>
      <c r="C2165" s="275">
        <v>44971</v>
      </c>
      <c r="D2165" s="275">
        <v>44980</v>
      </c>
      <c r="E2165" s="275">
        <v>44980</v>
      </c>
      <c r="F2165" s="139">
        <f t="shared" si="133"/>
        <v>9</v>
      </c>
      <c r="G2165" s="140">
        <v>44.64</v>
      </c>
      <c r="H2165" s="141">
        <f t="shared" si="134"/>
        <v>3.5082065679309422E-7</v>
      </c>
      <c r="I2165" s="142">
        <f t="shared" si="135"/>
        <v>3.1573859111378481E-6</v>
      </c>
    </row>
    <row r="2166" spans="1:9">
      <c r="A2166" s="143">
        <f t="shared" si="132"/>
        <v>2159</v>
      </c>
      <c r="B2166" s="138" t="s">
        <v>98</v>
      </c>
      <c r="C2166" s="275">
        <v>45146</v>
      </c>
      <c r="D2166" s="275">
        <v>45202</v>
      </c>
      <c r="E2166" s="275">
        <v>45202</v>
      </c>
      <c r="F2166" s="139">
        <f t="shared" si="133"/>
        <v>56</v>
      </c>
      <c r="G2166" s="140">
        <v>65.44</v>
      </c>
      <c r="H2166" s="141">
        <f t="shared" si="134"/>
        <v>5.1428547895475102E-7</v>
      </c>
      <c r="I2166" s="142">
        <f t="shared" si="135"/>
        <v>2.8799986821466058E-5</v>
      </c>
    </row>
    <row r="2167" spans="1:9">
      <c r="A2167" s="143">
        <f t="shared" si="132"/>
        <v>2160</v>
      </c>
      <c r="B2167" s="138" t="s">
        <v>98</v>
      </c>
      <c r="C2167" s="275">
        <v>45278</v>
      </c>
      <c r="D2167" s="275">
        <v>45290</v>
      </c>
      <c r="E2167" s="275">
        <v>45290</v>
      </c>
      <c r="F2167" s="139">
        <f t="shared" si="133"/>
        <v>12</v>
      </c>
      <c r="G2167" s="140">
        <v>212.55</v>
      </c>
      <c r="H2167" s="141">
        <f t="shared" si="134"/>
        <v>1.6704061514644306E-6</v>
      </c>
      <c r="I2167" s="142">
        <f t="shared" si="135"/>
        <v>2.0044873817573166E-5</v>
      </c>
    </row>
    <row r="2168" spans="1:9">
      <c r="A2168" s="143">
        <f t="shared" si="132"/>
        <v>2161</v>
      </c>
      <c r="B2168" s="138" t="s">
        <v>98</v>
      </c>
      <c r="C2168" s="275">
        <v>45016</v>
      </c>
      <c r="D2168" s="275">
        <v>45021</v>
      </c>
      <c r="E2168" s="275">
        <v>45021</v>
      </c>
      <c r="F2168" s="139">
        <f t="shared" si="133"/>
        <v>5</v>
      </c>
      <c r="G2168" s="140">
        <v>3004.46</v>
      </c>
      <c r="H2168" s="141">
        <f t="shared" si="134"/>
        <v>2.3611707672683242E-5</v>
      </c>
      <c r="I2168" s="142">
        <f t="shared" si="135"/>
        <v>1.1805853836341621E-4</v>
      </c>
    </row>
    <row r="2169" spans="1:9">
      <c r="A2169" s="143">
        <f t="shared" si="132"/>
        <v>2162</v>
      </c>
      <c r="B2169" s="138" t="s">
        <v>98</v>
      </c>
      <c r="C2169" s="275">
        <v>44970</v>
      </c>
      <c r="D2169" s="275">
        <v>45155</v>
      </c>
      <c r="E2169" s="275">
        <v>45155</v>
      </c>
      <c r="F2169" s="139">
        <f t="shared" si="133"/>
        <v>185</v>
      </c>
      <c r="G2169" s="140">
        <v>48.19</v>
      </c>
      <c r="H2169" s="141">
        <f t="shared" si="134"/>
        <v>3.7871970096010773E-7</v>
      </c>
      <c r="I2169" s="142">
        <f t="shared" si="135"/>
        <v>7.0063144677619924E-5</v>
      </c>
    </row>
    <row r="2170" spans="1:9">
      <c r="A2170" s="143">
        <f t="shared" si="132"/>
        <v>2163</v>
      </c>
      <c r="B2170" s="138" t="s">
        <v>98</v>
      </c>
      <c r="C2170" s="275">
        <v>45127</v>
      </c>
      <c r="D2170" s="275">
        <v>45145</v>
      </c>
      <c r="E2170" s="275">
        <v>45145</v>
      </c>
      <c r="F2170" s="139">
        <f t="shared" si="133"/>
        <v>18</v>
      </c>
      <c r="G2170" s="140">
        <v>28.04</v>
      </c>
      <c r="H2170" s="141">
        <f t="shared" si="134"/>
        <v>2.2036315449100271E-7</v>
      </c>
      <c r="I2170" s="142">
        <f t="shared" si="135"/>
        <v>3.9665367808380485E-6</v>
      </c>
    </row>
    <row r="2171" spans="1:9">
      <c r="A2171" s="143">
        <f t="shared" si="132"/>
        <v>2164</v>
      </c>
      <c r="B2171" s="138" t="s">
        <v>98</v>
      </c>
      <c r="C2171" s="275">
        <v>45082</v>
      </c>
      <c r="D2171" s="275">
        <v>45099</v>
      </c>
      <c r="E2171" s="275">
        <v>45099</v>
      </c>
      <c r="F2171" s="139">
        <f t="shared" si="133"/>
        <v>17</v>
      </c>
      <c r="G2171" s="140">
        <v>34.799999999999997</v>
      </c>
      <c r="H2171" s="141">
        <f t="shared" si="134"/>
        <v>2.7348922169354118E-7</v>
      </c>
      <c r="I2171" s="142">
        <f t="shared" si="135"/>
        <v>4.6493167687901999E-6</v>
      </c>
    </row>
    <row r="2172" spans="1:9">
      <c r="A2172" s="143">
        <f t="shared" si="132"/>
        <v>2165</v>
      </c>
      <c r="B2172" s="138" t="s">
        <v>98</v>
      </c>
      <c r="C2172" s="275">
        <v>45156</v>
      </c>
      <c r="D2172" s="275">
        <v>45167</v>
      </c>
      <c r="E2172" s="275">
        <v>45167</v>
      </c>
      <c r="F2172" s="139">
        <f t="shared" si="133"/>
        <v>11</v>
      </c>
      <c r="G2172" s="140">
        <v>60.08</v>
      </c>
      <c r="H2172" s="141">
        <f t="shared" si="134"/>
        <v>4.72161851705401E-7</v>
      </c>
      <c r="I2172" s="142">
        <f t="shared" si="135"/>
        <v>5.1937803687594109E-6</v>
      </c>
    </row>
    <row r="2173" spans="1:9">
      <c r="A2173" s="143">
        <f t="shared" si="132"/>
        <v>2166</v>
      </c>
      <c r="B2173" s="138" t="s">
        <v>98</v>
      </c>
      <c r="C2173" s="275">
        <v>45208</v>
      </c>
      <c r="D2173" s="275">
        <v>45215</v>
      </c>
      <c r="E2173" s="275">
        <v>45215</v>
      </c>
      <c r="F2173" s="139">
        <f t="shared" si="133"/>
        <v>7</v>
      </c>
      <c r="G2173" s="140">
        <v>256.60000000000002</v>
      </c>
      <c r="H2173" s="141">
        <f t="shared" si="134"/>
        <v>2.0165900657058238E-6</v>
      </c>
      <c r="I2173" s="142">
        <f t="shared" si="135"/>
        <v>1.4116130459940766E-5</v>
      </c>
    </row>
    <row r="2174" spans="1:9">
      <c r="A2174" s="143">
        <f t="shared" si="132"/>
        <v>2167</v>
      </c>
      <c r="B2174" s="138" t="s">
        <v>98</v>
      </c>
      <c r="C2174" s="275">
        <v>45210</v>
      </c>
      <c r="D2174" s="275">
        <v>45218</v>
      </c>
      <c r="E2174" s="275">
        <v>45218</v>
      </c>
      <c r="F2174" s="139">
        <f t="shared" si="133"/>
        <v>8</v>
      </c>
      <c r="G2174" s="140">
        <v>1039.1400000000001</v>
      </c>
      <c r="H2174" s="141">
        <f t="shared" si="134"/>
        <v>8.1664824663973112E-6</v>
      </c>
      <c r="I2174" s="142">
        <f t="shared" si="135"/>
        <v>6.5331859731178489E-5</v>
      </c>
    </row>
    <row r="2175" spans="1:9">
      <c r="A2175" s="143">
        <f t="shared" si="132"/>
        <v>2168</v>
      </c>
      <c r="B2175" s="138" t="s">
        <v>98</v>
      </c>
      <c r="C2175" s="275">
        <v>45085</v>
      </c>
      <c r="D2175" s="275">
        <v>45202</v>
      </c>
      <c r="E2175" s="275">
        <v>45202</v>
      </c>
      <c r="F2175" s="139">
        <f t="shared" si="133"/>
        <v>117</v>
      </c>
      <c r="G2175" s="140">
        <v>120.62</v>
      </c>
      <c r="H2175" s="141">
        <f t="shared" si="134"/>
        <v>9.4793879082399255E-7</v>
      </c>
      <c r="I2175" s="142">
        <f t="shared" si="135"/>
        <v>1.1090883852640713E-4</v>
      </c>
    </row>
    <row r="2176" spans="1:9">
      <c r="A2176" s="143">
        <f t="shared" si="132"/>
        <v>2169</v>
      </c>
      <c r="B2176" s="138" t="s">
        <v>98</v>
      </c>
      <c r="C2176" s="275">
        <v>45121</v>
      </c>
      <c r="D2176" s="275">
        <v>45365</v>
      </c>
      <c r="E2176" s="275">
        <v>45365</v>
      </c>
      <c r="F2176" s="139">
        <f t="shared" si="133"/>
        <v>244</v>
      </c>
      <c r="G2176" s="140">
        <v>61.87</v>
      </c>
      <c r="H2176" s="141">
        <f t="shared" si="134"/>
        <v>4.862292570741205E-7</v>
      </c>
      <c r="I2176" s="142">
        <f t="shared" si="135"/>
        <v>1.186399387260854E-4</v>
      </c>
    </row>
    <row r="2177" spans="1:9">
      <c r="A2177" s="143">
        <f t="shared" si="132"/>
        <v>2170</v>
      </c>
      <c r="B2177" s="138" t="s">
        <v>98</v>
      </c>
      <c r="C2177" s="275">
        <v>45275</v>
      </c>
      <c r="D2177" s="275">
        <v>45309</v>
      </c>
      <c r="E2177" s="275">
        <v>45309</v>
      </c>
      <c r="F2177" s="139">
        <f t="shared" si="133"/>
        <v>34</v>
      </c>
      <c r="G2177" s="140">
        <v>341.59</v>
      </c>
      <c r="H2177" s="141">
        <f t="shared" si="134"/>
        <v>2.6845167597211704E-6</v>
      </c>
      <c r="I2177" s="142">
        <f t="shared" si="135"/>
        <v>9.1273569830519798E-5</v>
      </c>
    </row>
    <row r="2178" spans="1:9">
      <c r="A2178" s="143">
        <f t="shared" si="132"/>
        <v>2171</v>
      </c>
      <c r="B2178" s="138" t="s">
        <v>98</v>
      </c>
      <c r="C2178" s="275">
        <v>45195</v>
      </c>
      <c r="D2178" s="275">
        <v>45201</v>
      </c>
      <c r="E2178" s="275">
        <v>45201</v>
      </c>
      <c r="F2178" s="139">
        <f t="shared" si="133"/>
        <v>6</v>
      </c>
      <c r="G2178" s="140">
        <v>761.53</v>
      </c>
      <c r="H2178" s="141">
        <f t="shared" si="134"/>
        <v>5.984777212536851E-6</v>
      </c>
      <c r="I2178" s="142">
        <f t="shared" si="135"/>
        <v>3.5908663275221106E-5</v>
      </c>
    </row>
    <row r="2179" spans="1:9">
      <c r="A2179" s="143">
        <f t="shared" si="132"/>
        <v>2172</v>
      </c>
      <c r="B2179" s="138" t="s">
        <v>98</v>
      </c>
      <c r="C2179" s="275">
        <v>44944</v>
      </c>
      <c r="D2179" s="275">
        <v>44951</v>
      </c>
      <c r="E2179" s="275">
        <v>44951</v>
      </c>
      <c r="F2179" s="139">
        <f t="shared" si="133"/>
        <v>7</v>
      </c>
      <c r="G2179" s="140">
        <v>913.97</v>
      </c>
      <c r="H2179" s="141">
        <f t="shared" si="134"/>
        <v>7.1827857457254553E-6</v>
      </c>
      <c r="I2179" s="142">
        <f t="shared" si="135"/>
        <v>5.0279500220078186E-5</v>
      </c>
    </row>
    <row r="2180" spans="1:9">
      <c r="A2180" s="143">
        <f t="shared" si="132"/>
        <v>2173</v>
      </c>
      <c r="B2180" s="138" t="s">
        <v>98</v>
      </c>
      <c r="C2180" s="275">
        <v>45072</v>
      </c>
      <c r="D2180" s="275">
        <v>45082</v>
      </c>
      <c r="E2180" s="275">
        <v>45082</v>
      </c>
      <c r="F2180" s="139">
        <f t="shared" si="133"/>
        <v>10</v>
      </c>
      <c r="G2180" s="140">
        <v>322.83</v>
      </c>
      <c r="H2180" s="141">
        <f t="shared" si="134"/>
        <v>2.5370840643484452E-6</v>
      </c>
      <c r="I2180" s="142">
        <f t="shared" si="135"/>
        <v>2.5370840643484452E-5</v>
      </c>
    </row>
    <row r="2181" spans="1:9">
      <c r="A2181" s="143">
        <f t="shared" si="132"/>
        <v>2174</v>
      </c>
      <c r="B2181" s="138" t="s">
        <v>98</v>
      </c>
      <c r="C2181" s="275">
        <v>45291</v>
      </c>
      <c r="D2181" s="275">
        <v>45322</v>
      </c>
      <c r="E2181" s="275">
        <v>45322</v>
      </c>
      <c r="F2181" s="139">
        <f t="shared" si="133"/>
        <v>31</v>
      </c>
      <c r="G2181" s="140">
        <v>208.23</v>
      </c>
      <c r="H2181" s="141">
        <f t="shared" si="134"/>
        <v>1.6364557653231633E-6</v>
      </c>
      <c r="I2181" s="142">
        <f t="shared" si="135"/>
        <v>5.0730128725018062E-5</v>
      </c>
    </row>
    <row r="2182" spans="1:9">
      <c r="A2182" s="143">
        <f t="shared" si="132"/>
        <v>2175</v>
      </c>
      <c r="B2182" s="138" t="s">
        <v>98</v>
      </c>
      <c r="C2182" s="275">
        <v>44964</v>
      </c>
      <c r="D2182" s="275">
        <v>44977</v>
      </c>
      <c r="E2182" s="275">
        <v>44977</v>
      </c>
      <c r="F2182" s="139">
        <f t="shared" si="133"/>
        <v>13</v>
      </c>
      <c r="G2182" s="140">
        <v>167.97</v>
      </c>
      <c r="H2182" s="141">
        <f t="shared" si="134"/>
        <v>1.3200570278121872E-6</v>
      </c>
      <c r="I2182" s="142">
        <f t="shared" si="135"/>
        <v>1.7160741361558435E-5</v>
      </c>
    </row>
    <row r="2183" spans="1:9">
      <c r="A2183" s="143">
        <f t="shared" si="132"/>
        <v>2176</v>
      </c>
      <c r="B2183" s="138" t="s">
        <v>98</v>
      </c>
      <c r="C2183" s="275">
        <v>45015</v>
      </c>
      <c r="D2183" s="275">
        <v>45021</v>
      </c>
      <c r="E2183" s="275">
        <v>45021</v>
      </c>
      <c r="F2183" s="139">
        <f t="shared" si="133"/>
        <v>6</v>
      </c>
      <c r="G2183" s="140">
        <v>296.45999999999998</v>
      </c>
      <c r="H2183" s="141">
        <f t="shared" si="134"/>
        <v>2.3298452489444603E-6</v>
      </c>
      <c r="I2183" s="142">
        <f t="shared" si="135"/>
        <v>1.3979071493666762E-5</v>
      </c>
    </row>
    <row r="2184" spans="1:9">
      <c r="A2184" s="143">
        <f t="shared" ref="A2184:A2247" si="136">A2183+1</f>
        <v>2177</v>
      </c>
      <c r="B2184" s="138" t="s">
        <v>98</v>
      </c>
      <c r="C2184" s="275">
        <v>44995</v>
      </c>
      <c r="D2184" s="275">
        <v>45050</v>
      </c>
      <c r="E2184" s="275">
        <v>45050</v>
      </c>
      <c r="F2184" s="139">
        <f t="shared" ref="F2184:F2247" si="137">E2184-C2184</f>
        <v>55</v>
      </c>
      <c r="G2184" s="140">
        <v>569.44000000000005</v>
      </c>
      <c r="H2184" s="141">
        <f t="shared" ref="H2184:H2247" si="138">G2184/$G$8894</f>
        <v>4.4751638621025896E-6</v>
      </c>
      <c r="I2184" s="142">
        <f t="shared" ref="I2184:I2247" si="139">H2184*F2184</f>
        <v>2.4613401241564242E-4</v>
      </c>
    </row>
    <row r="2185" spans="1:9">
      <c r="A2185" s="143">
        <f t="shared" si="136"/>
        <v>2178</v>
      </c>
      <c r="B2185" s="138" t="s">
        <v>98</v>
      </c>
      <c r="C2185" s="275">
        <v>45123</v>
      </c>
      <c r="D2185" s="275">
        <v>45128</v>
      </c>
      <c r="E2185" s="275">
        <v>45128</v>
      </c>
      <c r="F2185" s="139">
        <f t="shared" si="137"/>
        <v>5</v>
      </c>
      <c r="G2185" s="140">
        <v>63.23</v>
      </c>
      <c r="H2185" s="141">
        <f t="shared" si="138"/>
        <v>4.9691734160007495E-7</v>
      </c>
      <c r="I2185" s="142">
        <f t="shared" si="139"/>
        <v>2.4845867080003748E-6</v>
      </c>
    </row>
    <row r="2186" spans="1:9">
      <c r="A2186" s="143">
        <f t="shared" si="136"/>
        <v>2179</v>
      </c>
      <c r="B2186" s="138" t="s">
        <v>98</v>
      </c>
      <c r="C2186" s="275">
        <v>44931</v>
      </c>
      <c r="D2186" s="275">
        <v>45230</v>
      </c>
      <c r="E2186" s="275">
        <v>45230</v>
      </c>
      <c r="F2186" s="139">
        <f t="shared" si="137"/>
        <v>299</v>
      </c>
      <c r="G2186" s="140">
        <v>221.24</v>
      </c>
      <c r="H2186" s="141">
        <f t="shared" si="138"/>
        <v>1.7386998680310073E-6</v>
      </c>
      <c r="I2186" s="142">
        <f t="shared" si="139"/>
        <v>5.1987126054127116E-4</v>
      </c>
    </row>
    <row r="2187" spans="1:9">
      <c r="A2187" s="143">
        <f t="shared" si="136"/>
        <v>2180</v>
      </c>
      <c r="B2187" s="138" t="s">
        <v>98</v>
      </c>
      <c r="C2187" s="275">
        <v>45120</v>
      </c>
      <c r="D2187" s="275">
        <v>45155</v>
      </c>
      <c r="E2187" s="275">
        <v>45155</v>
      </c>
      <c r="F2187" s="139">
        <f t="shared" si="137"/>
        <v>35</v>
      </c>
      <c r="G2187" s="140">
        <v>89.57</v>
      </c>
      <c r="H2187" s="141">
        <f t="shared" si="138"/>
        <v>7.039203904336346E-7</v>
      </c>
      <c r="I2187" s="142">
        <f t="shared" si="139"/>
        <v>2.463721366517721E-5</v>
      </c>
    </row>
    <row r="2188" spans="1:9">
      <c r="A2188" s="143">
        <f t="shared" si="136"/>
        <v>2181</v>
      </c>
      <c r="B2188" s="138" t="s">
        <v>98</v>
      </c>
      <c r="C2188" s="275">
        <v>45064</v>
      </c>
      <c r="D2188" s="275">
        <v>45096</v>
      </c>
      <c r="E2188" s="275">
        <v>45096</v>
      </c>
      <c r="F2188" s="139">
        <f t="shared" si="137"/>
        <v>32</v>
      </c>
      <c r="G2188" s="140">
        <v>38.25</v>
      </c>
      <c r="H2188" s="141">
        <f t="shared" si="138"/>
        <v>3.0060237729246986E-7</v>
      </c>
      <c r="I2188" s="142">
        <f t="shared" si="139"/>
        <v>9.6192760733590355E-6</v>
      </c>
    </row>
    <row r="2189" spans="1:9">
      <c r="A2189" s="143">
        <f t="shared" si="136"/>
        <v>2182</v>
      </c>
      <c r="B2189" s="138" t="s">
        <v>98</v>
      </c>
      <c r="C2189" s="275">
        <v>45177</v>
      </c>
      <c r="D2189" s="275">
        <v>45202</v>
      </c>
      <c r="E2189" s="275">
        <v>45202</v>
      </c>
      <c r="F2189" s="139">
        <f t="shared" si="137"/>
        <v>25</v>
      </c>
      <c r="G2189" s="140">
        <v>124.74</v>
      </c>
      <c r="H2189" s="141">
        <f t="shared" si="138"/>
        <v>9.803173998290899E-7</v>
      </c>
      <c r="I2189" s="142">
        <f t="shared" si="139"/>
        <v>2.4507934995727246E-5</v>
      </c>
    </row>
    <row r="2190" spans="1:9">
      <c r="A2190" s="143">
        <f t="shared" si="136"/>
        <v>2183</v>
      </c>
      <c r="B2190" s="138" t="s">
        <v>98</v>
      </c>
      <c r="C2190" s="275">
        <v>44993</v>
      </c>
      <c r="D2190" s="275">
        <v>45007</v>
      </c>
      <c r="E2190" s="275">
        <v>45007</v>
      </c>
      <c r="F2190" s="139">
        <f t="shared" si="137"/>
        <v>14</v>
      </c>
      <c r="G2190" s="140">
        <v>273.86</v>
      </c>
      <c r="H2190" s="141">
        <f t="shared" si="138"/>
        <v>2.1522344325572756E-6</v>
      </c>
      <c r="I2190" s="142">
        <f t="shared" si="139"/>
        <v>3.0131282055801858E-5</v>
      </c>
    </row>
    <row r="2191" spans="1:9">
      <c r="A2191" s="143">
        <f t="shared" si="136"/>
        <v>2184</v>
      </c>
      <c r="B2191" s="138" t="s">
        <v>98</v>
      </c>
      <c r="C2191" s="275">
        <v>45016</v>
      </c>
      <c r="D2191" s="275">
        <v>45019</v>
      </c>
      <c r="E2191" s="275">
        <v>45019</v>
      </c>
      <c r="F2191" s="139">
        <f t="shared" si="137"/>
        <v>3</v>
      </c>
      <c r="G2191" s="140">
        <v>428.89</v>
      </c>
      <c r="H2191" s="141">
        <f t="shared" si="138"/>
        <v>3.3705974796592782E-6</v>
      </c>
      <c r="I2191" s="142">
        <f t="shared" si="139"/>
        <v>1.0111792438977835E-5</v>
      </c>
    </row>
    <row r="2192" spans="1:9">
      <c r="A2192" s="143">
        <f t="shared" si="136"/>
        <v>2185</v>
      </c>
      <c r="B2192" s="138" t="s">
        <v>98</v>
      </c>
      <c r="C2192" s="275">
        <v>45138</v>
      </c>
      <c r="D2192" s="275">
        <v>45142</v>
      </c>
      <c r="E2192" s="275">
        <v>45142</v>
      </c>
      <c r="F2192" s="139">
        <f t="shared" si="137"/>
        <v>4</v>
      </c>
      <c r="G2192" s="140">
        <v>60.08</v>
      </c>
      <c r="H2192" s="141">
        <f t="shared" si="138"/>
        <v>4.72161851705401E-7</v>
      </c>
      <c r="I2192" s="142">
        <f t="shared" si="139"/>
        <v>1.888647406821604E-6</v>
      </c>
    </row>
    <row r="2193" spans="1:9">
      <c r="A2193" s="143">
        <f t="shared" si="136"/>
        <v>2186</v>
      </c>
      <c r="B2193" s="138" t="s">
        <v>98</v>
      </c>
      <c r="C2193" s="275">
        <v>45051</v>
      </c>
      <c r="D2193" s="275">
        <v>45061</v>
      </c>
      <c r="E2193" s="275">
        <v>45061</v>
      </c>
      <c r="F2193" s="139">
        <f t="shared" si="137"/>
        <v>10</v>
      </c>
      <c r="G2193" s="140">
        <v>228.14</v>
      </c>
      <c r="H2193" s="141">
        <f t="shared" si="138"/>
        <v>1.7929261792288645E-6</v>
      </c>
      <c r="I2193" s="142">
        <f t="shared" si="139"/>
        <v>1.7929261792288643E-5</v>
      </c>
    </row>
    <row r="2194" spans="1:9">
      <c r="A2194" s="143">
        <f t="shared" si="136"/>
        <v>2187</v>
      </c>
      <c r="B2194" s="138" t="s">
        <v>98</v>
      </c>
      <c r="C2194" s="275">
        <v>44980</v>
      </c>
      <c r="D2194" s="275">
        <v>44991</v>
      </c>
      <c r="E2194" s="275">
        <v>44991</v>
      </c>
      <c r="F2194" s="139">
        <f t="shared" si="137"/>
        <v>11</v>
      </c>
      <c r="G2194" s="140">
        <v>102.85</v>
      </c>
      <c r="H2194" s="141">
        <f t="shared" si="138"/>
        <v>8.0828639227530777E-7</v>
      </c>
      <c r="I2194" s="142">
        <f t="shared" si="139"/>
        <v>8.8911503150283857E-6</v>
      </c>
    </row>
    <row r="2195" spans="1:9">
      <c r="A2195" s="143">
        <f t="shared" si="136"/>
        <v>2188</v>
      </c>
      <c r="B2195" s="138" t="s">
        <v>98</v>
      </c>
      <c r="C2195" s="275">
        <v>45145</v>
      </c>
      <c r="D2195" s="275">
        <v>45154</v>
      </c>
      <c r="E2195" s="275">
        <v>45154</v>
      </c>
      <c r="F2195" s="139">
        <f t="shared" si="137"/>
        <v>9</v>
      </c>
      <c r="G2195" s="140">
        <v>60.08</v>
      </c>
      <c r="H2195" s="141">
        <f t="shared" si="138"/>
        <v>4.72161851705401E-7</v>
      </c>
      <c r="I2195" s="142">
        <f t="shared" si="139"/>
        <v>4.2494566653486087E-6</v>
      </c>
    </row>
    <row r="2196" spans="1:9">
      <c r="A2196" s="143">
        <f t="shared" si="136"/>
        <v>2189</v>
      </c>
      <c r="B2196" s="138" t="s">
        <v>98</v>
      </c>
      <c r="C2196" s="275">
        <v>45228</v>
      </c>
      <c r="D2196" s="275">
        <v>45243</v>
      </c>
      <c r="E2196" s="275">
        <v>45243</v>
      </c>
      <c r="F2196" s="139">
        <f t="shared" si="137"/>
        <v>15</v>
      </c>
      <c r="G2196" s="140">
        <v>60.08</v>
      </c>
      <c r="H2196" s="141">
        <f t="shared" si="138"/>
        <v>4.72161851705401E-7</v>
      </c>
      <c r="I2196" s="142">
        <f t="shared" si="139"/>
        <v>7.0824277755810153E-6</v>
      </c>
    </row>
    <row r="2197" spans="1:9">
      <c r="A2197" s="143">
        <f t="shared" si="136"/>
        <v>2190</v>
      </c>
      <c r="B2197" s="138" t="s">
        <v>98</v>
      </c>
      <c r="C2197" s="275">
        <v>45279</v>
      </c>
      <c r="D2197" s="275">
        <v>45369</v>
      </c>
      <c r="E2197" s="275">
        <v>45369</v>
      </c>
      <c r="F2197" s="139">
        <f t="shared" si="137"/>
        <v>90</v>
      </c>
      <c r="G2197" s="140">
        <v>1461.85</v>
      </c>
      <c r="H2197" s="141">
        <f t="shared" si="138"/>
        <v>1.1488512032548942E-5</v>
      </c>
      <c r="I2197" s="142">
        <f t="shared" si="139"/>
        <v>1.0339660829294048E-3</v>
      </c>
    </row>
    <row r="2198" spans="1:9">
      <c r="A2198" s="143">
        <f t="shared" si="136"/>
        <v>2191</v>
      </c>
      <c r="B2198" s="138" t="s">
        <v>98</v>
      </c>
      <c r="C2198" s="275">
        <v>45176</v>
      </c>
      <c r="D2198" s="275">
        <v>45203</v>
      </c>
      <c r="E2198" s="275">
        <v>45203</v>
      </c>
      <c r="F2198" s="139">
        <f t="shared" si="137"/>
        <v>27</v>
      </c>
      <c r="G2198" s="140">
        <v>60.08</v>
      </c>
      <c r="H2198" s="141">
        <f t="shared" si="138"/>
        <v>4.72161851705401E-7</v>
      </c>
      <c r="I2198" s="142">
        <f t="shared" si="139"/>
        <v>1.2748369996045828E-5</v>
      </c>
    </row>
    <row r="2199" spans="1:9">
      <c r="A2199" s="143">
        <f t="shared" si="136"/>
        <v>2192</v>
      </c>
      <c r="B2199" s="138" t="s">
        <v>98</v>
      </c>
      <c r="C2199" s="275">
        <v>44994</v>
      </c>
      <c r="D2199" s="275">
        <v>45005</v>
      </c>
      <c r="E2199" s="275">
        <v>45005</v>
      </c>
      <c r="F2199" s="139">
        <f t="shared" si="137"/>
        <v>11</v>
      </c>
      <c r="G2199" s="140">
        <v>1562.83</v>
      </c>
      <c r="H2199" s="141">
        <f t="shared" si="138"/>
        <v>1.2282102308601061E-5</v>
      </c>
      <c r="I2199" s="142">
        <f t="shared" si="139"/>
        <v>1.3510312539461168E-4</v>
      </c>
    </row>
    <row r="2200" spans="1:9">
      <c r="A2200" s="143">
        <f t="shared" si="136"/>
        <v>2193</v>
      </c>
      <c r="B2200" s="138" t="s">
        <v>98</v>
      </c>
      <c r="C2200" s="275">
        <v>44927</v>
      </c>
      <c r="D2200" s="275">
        <v>44932</v>
      </c>
      <c r="E2200" s="275">
        <v>44932</v>
      </c>
      <c r="F2200" s="139">
        <f t="shared" si="137"/>
        <v>5</v>
      </c>
      <c r="G2200" s="140">
        <v>271.01</v>
      </c>
      <c r="H2200" s="141">
        <f t="shared" si="138"/>
        <v>2.1298366083668561E-6</v>
      </c>
      <c r="I2200" s="142">
        <f t="shared" si="139"/>
        <v>1.0649183041834279E-5</v>
      </c>
    </row>
    <row r="2201" spans="1:9">
      <c r="A2201" s="143">
        <f t="shared" si="136"/>
        <v>2194</v>
      </c>
      <c r="B2201" s="138" t="s">
        <v>98</v>
      </c>
      <c r="C2201" s="275">
        <v>45245</v>
      </c>
      <c r="D2201" s="275">
        <v>45252</v>
      </c>
      <c r="E2201" s="275">
        <v>45252</v>
      </c>
      <c r="F2201" s="139">
        <f t="shared" si="137"/>
        <v>7</v>
      </c>
      <c r="G2201" s="140">
        <v>68.81</v>
      </c>
      <c r="H2201" s="141">
        <f t="shared" si="138"/>
        <v>5.4076992369921175E-7</v>
      </c>
      <c r="I2201" s="142">
        <f t="shared" si="139"/>
        <v>3.7853894658944825E-6</v>
      </c>
    </row>
    <row r="2202" spans="1:9">
      <c r="A2202" s="143">
        <f t="shared" si="136"/>
        <v>2195</v>
      </c>
      <c r="B2202" s="138" t="s">
        <v>98</v>
      </c>
      <c r="C2202" s="275">
        <v>45155</v>
      </c>
      <c r="D2202" s="275">
        <v>45196</v>
      </c>
      <c r="E2202" s="275">
        <v>45196</v>
      </c>
      <c r="F2202" s="139">
        <f t="shared" si="137"/>
        <v>41</v>
      </c>
      <c r="G2202" s="140">
        <v>60.08</v>
      </c>
      <c r="H2202" s="141">
        <f t="shared" si="138"/>
        <v>4.72161851705401E-7</v>
      </c>
      <c r="I2202" s="142">
        <f t="shared" si="139"/>
        <v>1.9358635919921441E-5</v>
      </c>
    </row>
    <row r="2203" spans="1:9">
      <c r="A2203" s="143">
        <f t="shared" si="136"/>
        <v>2196</v>
      </c>
      <c r="B2203" s="138" t="s">
        <v>98</v>
      </c>
      <c r="C2203" s="275">
        <v>45061</v>
      </c>
      <c r="D2203" s="275">
        <v>45064</v>
      </c>
      <c r="E2203" s="275">
        <v>45064</v>
      </c>
      <c r="F2203" s="139">
        <f t="shared" si="137"/>
        <v>3</v>
      </c>
      <c r="G2203" s="140">
        <v>58</v>
      </c>
      <c r="H2203" s="141">
        <f t="shared" si="138"/>
        <v>4.5581536948923532E-7</v>
      </c>
      <c r="I2203" s="142">
        <f t="shared" si="139"/>
        <v>1.367446108467706E-6</v>
      </c>
    </row>
    <row r="2204" spans="1:9">
      <c r="A2204" s="143">
        <f t="shared" si="136"/>
        <v>2197</v>
      </c>
      <c r="B2204" s="138" t="s">
        <v>98</v>
      </c>
      <c r="C2204" s="275">
        <v>44981</v>
      </c>
      <c r="D2204" s="275">
        <v>44992</v>
      </c>
      <c r="E2204" s="275">
        <v>44992</v>
      </c>
      <c r="F2204" s="139">
        <f t="shared" si="137"/>
        <v>11</v>
      </c>
      <c r="G2204" s="140">
        <v>3802.7</v>
      </c>
      <c r="H2204" s="141">
        <f t="shared" si="138"/>
        <v>2.9884984578564054E-5</v>
      </c>
      <c r="I2204" s="142">
        <f t="shared" si="139"/>
        <v>3.287348303642046E-4</v>
      </c>
    </row>
    <row r="2205" spans="1:9">
      <c r="A2205" s="143">
        <f t="shared" si="136"/>
        <v>2198</v>
      </c>
      <c r="B2205" s="138" t="s">
        <v>98</v>
      </c>
      <c r="C2205" s="275">
        <v>45212</v>
      </c>
      <c r="D2205" s="275">
        <v>45217</v>
      </c>
      <c r="E2205" s="275">
        <v>45217</v>
      </c>
      <c r="F2205" s="139">
        <f t="shared" si="137"/>
        <v>5</v>
      </c>
      <c r="G2205" s="140">
        <v>5107.22</v>
      </c>
      <c r="H2205" s="141">
        <f t="shared" si="138"/>
        <v>4.0137058126945042E-5</v>
      </c>
      <c r="I2205" s="142">
        <f t="shared" si="139"/>
        <v>2.006852906347252E-4</v>
      </c>
    </row>
    <row r="2206" spans="1:9">
      <c r="A2206" s="143">
        <f t="shared" si="136"/>
        <v>2199</v>
      </c>
      <c r="B2206" s="138" t="s">
        <v>98</v>
      </c>
      <c r="C2206" s="275">
        <v>45022</v>
      </c>
      <c r="D2206" s="275">
        <v>45376</v>
      </c>
      <c r="E2206" s="275">
        <v>45376</v>
      </c>
      <c r="F2206" s="139">
        <f t="shared" si="137"/>
        <v>354</v>
      </c>
      <c r="G2206" s="140">
        <v>571.32000000000005</v>
      </c>
      <c r="H2206" s="141">
        <f t="shared" si="138"/>
        <v>4.4899385671825854E-6</v>
      </c>
      <c r="I2206" s="142">
        <f t="shared" si="139"/>
        <v>1.5894382527826352E-3</v>
      </c>
    </row>
    <row r="2207" spans="1:9">
      <c r="A2207" s="143">
        <f t="shared" si="136"/>
        <v>2200</v>
      </c>
      <c r="B2207" s="138" t="s">
        <v>98</v>
      </c>
      <c r="C2207" s="275">
        <v>44978</v>
      </c>
      <c r="D2207" s="275">
        <v>44993</v>
      </c>
      <c r="E2207" s="275">
        <v>44993</v>
      </c>
      <c r="F2207" s="139">
        <f t="shared" si="137"/>
        <v>15</v>
      </c>
      <c r="G2207" s="140">
        <v>152.65</v>
      </c>
      <c r="H2207" s="141">
        <f t="shared" si="138"/>
        <v>1.1996588991815823E-6</v>
      </c>
      <c r="I2207" s="142">
        <f t="shared" si="139"/>
        <v>1.7994883487723736E-5</v>
      </c>
    </row>
    <row r="2208" spans="1:9">
      <c r="A2208" s="143">
        <f t="shared" si="136"/>
        <v>2201</v>
      </c>
      <c r="B2208" s="138" t="s">
        <v>98</v>
      </c>
      <c r="C2208" s="275">
        <v>45211</v>
      </c>
      <c r="D2208" s="275">
        <v>45589</v>
      </c>
      <c r="E2208" s="275">
        <v>45589</v>
      </c>
      <c r="F2208" s="139">
        <f t="shared" si="137"/>
        <v>378</v>
      </c>
      <c r="G2208" s="140">
        <v>60.08</v>
      </c>
      <c r="H2208" s="141">
        <f t="shared" si="138"/>
        <v>4.72161851705401E-7</v>
      </c>
      <c r="I2208" s="142">
        <f t="shared" si="139"/>
        <v>1.7847717994464156E-4</v>
      </c>
    </row>
    <row r="2209" spans="1:9">
      <c r="A2209" s="143">
        <f t="shared" si="136"/>
        <v>2202</v>
      </c>
      <c r="B2209" s="138" t="s">
        <v>98</v>
      </c>
      <c r="C2209" s="275">
        <v>45090</v>
      </c>
      <c r="D2209" s="275">
        <v>45167</v>
      </c>
      <c r="E2209" s="275">
        <v>45167</v>
      </c>
      <c r="F2209" s="139">
        <f t="shared" si="137"/>
        <v>77</v>
      </c>
      <c r="G2209" s="140">
        <v>59.31</v>
      </c>
      <c r="H2209" s="141">
        <f t="shared" si="138"/>
        <v>4.6611050973114738E-7</v>
      </c>
      <c r="I2209" s="142">
        <f t="shared" si="139"/>
        <v>3.5890509249298347E-5</v>
      </c>
    </row>
    <row r="2210" spans="1:9">
      <c r="A2210" s="143">
        <f t="shared" si="136"/>
        <v>2203</v>
      </c>
      <c r="B2210" s="138" t="s">
        <v>98</v>
      </c>
      <c r="C2210" s="275">
        <v>44983</v>
      </c>
      <c r="D2210" s="275">
        <v>44987</v>
      </c>
      <c r="E2210" s="275">
        <v>44987</v>
      </c>
      <c r="F2210" s="139">
        <f t="shared" si="137"/>
        <v>4</v>
      </c>
      <c r="G2210" s="140">
        <v>2818.26</v>
      </c>
      <c r="H2210" s="141">
        <f t="shared" si="138"/>
        <v>2.2148383158909181E-5</v>
      </c>
      <c r="I2210" s="142">
        <f t="shared" si="139"/>
        <v>8.8593532635636724E-5</v>
      </c>
    </row>
    <row r="2211" spans="1:9">
      <c r="A2211" s="143">
        <f t="shared" si="136"/>
        <v>2204</v>
      </c>
      <c r="B2211" s="138" t="s">
        <v>98</v>
      </c>
      <c r="C2211" s="275">
        <v>45084</v>
      </c>
      <c r="D2211" s="275">
        <v>45128</v>
      </c>
      <c r="E2211" s="275">
        <v>45128</v>
      </c>
      <c r="F2211" s="139">
        <f t="shared" si="137"/>
        <v>44</v>
      </c>
      <c r="G2211" s="140">
        <v>58.89</v>
      </c>
      <c r="H2211" s="141">
        <f t="shared" si="138"/>
        <v>4.6280977774519083E-7</v>
      </c>
      <c r="I2211" s="142">
        <f t="shared" si="139"/>
        <v>2.0363630220788395E-5</v>
      </c>
    </row>
    <row r="2212" spans="1:9">
      <c r="A2212" s="143">
        <f t="shared" si="136"/>
        <v>2205</v>
      </c>
      <c r="B2212" s="138" t="s">
        <v>98</v>
      </c>
      <c r="C2212" s="275">
        <v>45084</v>
      </c>
      <c r="D2212" s="275">
        <v>45112</v>
      </c>
      <c r="E2212" s="275">
        <v>45112</v>
      </c>
      <c r="F2212" s="139">
        <f t="shared" si="137"/>
        <v>28</v>
      </c>
      <c r="G2212" s="140">
        <v>58</v>
      </c>
      <c r="H2212" s="141">
        <f t="shared" si="138"/>
        <v>4.5581536948923532E-7</v>
      </c>
      <c r="I2212" s="142">
        <f t="shared" si="139"/>
        <v>1.2762830345698589E-5</v>
      </c>
    </row>
    <row r="2213" spans="1:9">
      <c r="A2213" s="143">
        <f t="shared" si="136"/>
        <v>2206</v>
      </c>
      <c r="B2213" s="138" t="s">
        <v>98</v>
      </c>
      <c r="C2213" s="275">
        <v>44991</v>
      </c>
      <c r="D2213" s="275">
        <v>44994</v>
      </c>
      <c r="E2213" s="275">
        <v>44994</v>
      </c>
      <c r="F2213" s="139">
        <f t="shared" si="137"/>
        <v>3</v>
      </c>
      <c r="G2213" s="140">
        <v>1492.53</v>
      </c>
      <c r="H2213" s="141">
        <f t="shared" si="138"/>
        <v>1.1729622645237385E-5</v>
      </c>
      <c r="I2213" s="142">
        <f t="shared" si="139"/>
        <v>3.5188867935712155E-5</v>
      </c>
    </row>
    <row r="2214" spans="1:9">
      <c r="A2214" s="143">
        <f t="shared" si="136"/>
        <v>2207</v>
      </c>
      <c r="B2214" s="138" t="s">
        <v>98</v>
      </c>
      <c r="C2214" s="275">
        <v>45072</v>
      </c>
      <c r="D2214" s="275">
        <v>45084</v>
      </c>
      <c r="E2214" s="275">
        <v>45084</v>
      </c>
      <c r="F2214" s="139">
        <f t="shared" si="137"/>
        <v>12</v>
      </c>
      <c r="G2214" s="140">
        <v>58</v>
      </c>
      <c r="H2214" s="141">
        <f t="shared" si="138"/>
        <v>4.5581536948923532E-7</v>
      </c>
      <c r="I2214" s="142">
        <f t="shared" si="139"/>
        <v>5.4697844338708239E-6</v>
      </c>
    </row>
    <row r="2215" spans="1:9">
      <c r="A2215" s="143">
        <f t="shared" si="136"/>
        <v>2208</v>
      </c>
      <c r="B2215" s="138" t="s">
        <v>98</v>
      </c>
      <c r="C2215" s="275">
        <v>44998</v>
      </c>
      <c r="D2215" s="275">
        <v>45589</v>
      </c>
      <c r="E2215" s="275">
        <v>45589</v>
      </c>
      <c r="F2215" s="139">
        <f t="shared" si="137"/>
        <v>591</v>
      </c>
      <c r="G2215" s="140">
        <v>3943.65</v>
      </c>
      <c r="H2215" s="141">
        <f t="shared" si="138"/>
        <v>3.0992694515279702E-5</v>
      </c>
      <c r="I2215" s="142">
        <f t="shared" si="139"/>
        <v>1.8316682458530305E-2</v>
      </c>
    </row>
    <row r="2216" spans="1:9">
      <c r="A2216" s="143">
        <f t="shared" si="136"/>
        <v>2209</v>
      </c>
      <c r="B2216" s="138" t="s">
        <v>98</v>
      </c>
      <c r="C2216" s="275">
        <v>45113</v>
      </c>
      <c r="D2216" s="275">
        <v>45307</v>
      </c>
      <c r="E2216" s="275">
        <v>45307</v>
      </c>
      <c r="F2216" s="139">
        <f t="shared" si="137"/>
        <v>194</v>
      </c>
      <c r="G2216" s="140">
        <v>18.91</v>
      </c>
      <c r="H2216" s="141">
        <f t="shared" si="138"/>
        <v>1.486115282248524E-7</v>
      </c>
      <c r="I2216" s="142">
        <f t="shared" si="139"/>
        <v>2.8830636475621366E-5</v>
      </c>
    </row>
    <row r="2217" spans="1:9">
      <c r="A2217" s="143">
        <f t="shared" si="136"/>
        <v>2210</v>
      </c>
      <c r="B2217" s="138" t="s">
        <v>98</v>
      </c>
      <c r="C2217" s="275">
        <v>44953</v>
      </c>
      <c r="D2217" s="275">
        <v>44960</v>
      </c>
      <c r="E2217" s="275">
        <v>44960</v>
      </c>
      <c r="F2217" s="139">
        <f t="shared" si="137"/>
        <v>7</v>
      </c>
      <c r="G2217" s="140">
        <v>2152.67</v>
      </c>
      <c r="H2217" s="141">
        <f t="shared" si="138"/>
        <v>1.6917587438592969E-5</v>
      </c>
      <c r="I2217" s="142">
        <f t="shared" si="139"/>
        <v>1.1842311207015078E-4</v>
      </c>
    </row>
    <row r="2218" spans="1:9">
      <c r="A2218" s="143">
        <f t="shared" si="136"/>
        <v>2211</v>
      </c>
      <c r="B2218" s="138" t="s">
        <v>98</v>
      </c>
      <c r="C2218" s="275">
        <v>45054</v>
      </c>
      <c r="D2218" s="275">
        <v>45071</v>
      </c>
      <c r="E2218" s="275">
        <v>45071</v>
      </c>
      <c r="F2218" s="139">
        <f t="shared" si="137"/>
        <v>17</v>
      </c>
      <c r="G2218" s="140">
        <v>75.25</v>
      </c>
      <c r="H2218" s="141">
        <f t="shared" si="138"/>
        <v>5.9138114748387855E-7</v>
      </c>
      <c r="I2218" s="142">
        <f t="shared" si="139"/>
        <v>1.0053479507225935E-5</v>
      </c>
    </row>
    <row r="2219" spans="1:9">
      <c r="A2219" s="143">
        <f t="shared" si="136"/>
        <v>2212</v>
      </c>
      <c r="B2219" s="138" t="s">
        <v>98</v>
      </c>
      <c r="C2219" s="275">
        <v>45104</v>
      </c>
      <c r="D2219" s="275">
        <v>45134</v>
      </c>
      <c r="E2219" s="275">
        <v>45134</v>
      </c>
      <c r="F2219" s="139">
        <f t="shared" si="137"/>
        <v>30</v>
      </c>
      <c r="G2219" s="140">
        <v>56.74</v>
      </c>
      <c r="H2219" s="141">
        <f t="shared" si="138"/>
        <v>4.4591317353136576E-7</v>
      </c>
      <c r="I2219" s="142">
        <f t="shared" si="139"/>
        <v>1.3377395205940973E-5</v>
      </c>
    </row>
    <row r="2220" spans="1:9">
      <c r="A2220" s="143">
        <f t="shared" si="136"/>
        <v>2213</v>
      </c>
      <c r="B2220" s="138" t="s">
        <v>98</v>
      </c>
      <c r="C2220" s="275">
        <v>45033</v>
      </c>
      <c r="D2220" s="275">
        <v>45054</v>
      </c>
      <c r="E2220" s="275">
        <v>45054</v>
      </c>
      <c r="F2220" s="139">
        <f t="shared" si="137"/>
        <v>21</v>
      </c>
      <c r="G2220" s="140">
        <v>25.78</v>
      </c>
      <c r="H2220" s="141">
        <f t="shared" si="138"/>
        <v>2.0260207285228426E-7</v>
      </c>
      <c r="I2220" s="142">
        <f t="shared" si="139"/>
        <v>4.2546435298979698E-6</v>
      </c>
    </row>
    <row r="2221" spans="1:9">
      <c r="A2221" s="143">
        <f t="shared" si="136"/>
        <v>2214</v>
      </c>
      <c r="B2221" s="138" t="s">
        <v>98</v>
      </c>
      <c r="C2221" s="275">
        <v>45216</v>
      </c>
      <c r="D2221" s="275">
        <v>45218</v>
      </c>
      <c r="E2221" s="275">
        <v>45218</v>
      </c>
      <c r="F2221" s="139">
        <f t="shared" si="137"/>
        <v>2</v>
      </c>
      <c r="G2221" s="140">
        <v>4271.9399999999996</v>
      </c>
      <c r="H2221" s="141">
        <f t="shared" si="138"/>
        <v>3.3572688095445582E-5</v>
      </c>
      <c r="I2221" s="142">
        <f t="shared" si="139"/>
        <v>6.7145376190891164E-5</v>
      </c>
    </row>
    <row r="2222" spans="1:9">
      <c r="A2222" s="143">
        <f t="shared" si="136"/>
        <v>2215</v>
      </c>
      <c r="B2222" s="138" t="s">
        <v>98</v>
      </c>
      <c r="C2222" s="275">
        <v>45056</v>
      </c>
      <c r="D2222" s="275">
        <v>45139</v>
      </c>
      <c r="E2222" s="275">
        <v>45139</v>
      </c>
      <c r="F2222" s="139">
        <f t="shared" si="137"/>
        <v>83</v>
      </c>
      <c r="G2222" s="140">
        <v>30.73</v>
      </c>
      <c r="H2222" s="141">
        <f t="shared" si="138"/>
        <v>2.4150355697248622E-7</v>
      </c>
      <c r="I2222" s="142">
        <f t="shared" si="139"/>
        <v>2.0044795228716356E-5</v>
      </c>
    </row>
    <row r="2223" spans="1:9">
      <c r="A2223" s="143">
        <f t="shared" si="136"/>
        <v>2216</v>
      </c>
      <c r="B2223" s="138" t="s">
        <v>98</v>
      </c>
      <c r="C2223" s="275">
        <v>45127</v>
      </c>
      <c r="D2223" s="275">
        <v>45141</v>
      </c>
      <c r="E2223" s="275">
        <v>45141</v>
      </c>
      <c r="F2223" s="139">
        <f t="shared" si="137"/>
        <v>14</v>
      </c>
      <c r="G2223" s="140">
        <v>112.8</v>
      </c>
      <c r="H2223" s="141">
        <f t="shared" si="138"/>
        <v>8.8648230479975419E-7</v>
      </c>
      <c r="I2223" s="142">
        <f t="shared" si="139"/>
        <v>1.2410752267196559E-5</v>
      </c>
    </row>
    <row r="2224" spans="1:9">
      <c r="A2224" s="143">
        <f t="shared" si="136"/>
        <v>2217</v>
      </c>
      <c r="B2224" s="138" t="s">
        <v>98</v>
      </c>
      <c r="C2224" s="275">
        <v>45027</v>
      </c>
      <c r="D2224" s="275">
        <v>45055</v>
      </c>
      <c r="E2224" s="275">
        <v>45055</v>
      </c>
      <c r="F2224" s="139">
        <f t="shared" si="137"/>
        <v>28</v>
      </c>
      <c r="G2224" s="140">
        <v>1279.8900000000001</v>
      </c>
      <c r="H2224" s="141">
        <f t="shared" si="138"/>
        <v>1.0058509194061681E-5</v>
      </c>
      <c r="I2224" s="142">
        <f t="shared" si="139"/>
        <v>2.8163825743372708E-4</v>
      </c>
    </row>
    <row r="2225" spans="1:9">
      <c r="A2225" s="143">
        <f t="shared" si="136"/>
        <v>2218</v>
      </c>
      <c r="B2225" s="138" t="s">
        <v>98</v>
      </c>
      <c r="C2225" s="275">
        <v>45211</v>
      </c>
      <c r="D2225" s="275">
        <v>45245</v>
      </c>
      <c r="E2225" s="275">
        <v>45245</v>
      </c>
      <c r="F2225" s="139">
        <f t="shared" si="137"/>
        <v>34</v>
      </c>
      <c r="G2225" s="140">
        <v>134.51</v>
      </c>
      <c r="H2225" s="141">
        <f t="shared" si="138"/>
        <v>1.0570987129309834E-6</v>
      </c>
      <c r="I2225" s="142">
        <f t="shared" si="139"/>
        <v>3.5941356239653438E-5</v>
      </c>
    </row>
    <row r="2226" spans="1:9">
      <c r="A2226" s="143">
        <f t="shared" si="136"/>
        <v>2219</v>
      </c>
      <c r="B2226" s="138" t="s">
        <v>98</v>
      </c>
      <c r="C2226" s="275">
        <v>45282</v>
      </c>
      <c r="D2226" s="275">
        <v>45323</v>
      </c>
      <c r="E2226" s="275">
        <v>45323</v>
      </c>
      <c r="F2226" s="139">
        <f t="shared" si="137"/>
        <v>41</v>
      </c>
      <c r="G2226" s="140">
        <v>219.54</v>
      </c>
      <c r="H2226" s="141">
        <f t="shared" si="138"/>
        <v>1.725339762373564E-6</v>
      </c>
      <c r="I2226" s="142">
        <f t="shared" si="139"/>
        <v>7.0738930257316124E-5</v>
      </c>
    </row>
    <row r="2227" spans="1:9">
      <c r="A2227" s="143">
        <f t="shared" si="136"/>
        <v>2220</v>
      </c>
      <c r="B2227" s="138" t="s">
        <v>98</v>
      </c>
      <c r="C2227" s="275">
        <v>45160</v>
      </c>
      <c r="D2227" s="275">
        <v>45175</v>
      </c>
      <c r="E2227" s="275">
        <v>45175</v>
      </c>
      <c r="F2227" s="139">
        <f t="shared" si="137"/>
        <v>15</v>
      </c>
      <c r="G2227" s="140">
        <v>61.87</v>
      </c>
      <c r="H2227" s="141">
        <f t="shared" si="138"/>
        <v>4.862292570741205E-7</v>
      </c>
      <c r="I2227" s="142">
        <f t="shared" si="139"/>
        <v>7.2934388561118073E-6</v>
      </c>
    </row>
    <row r="2228" spans="1:9">
      <c r="A2228" s="143">
        <f t="shared" si="136"/>
        <v>2221</v>
      </c>
      <c r="B2228" s="138" t="s">
        <v>98</v>
      </c>
      <c r="C2228" s="275">
        <v>45171</v>
      </c>
      <c r="D2228" s="275">
        <v>45177</v>
      </c>
      <c r="E2228" s="275">
        <v>45177</v>
      </c>
      <c r="F2228" s="139">
        <f t="shared" si="137"/>
        <v>6</v>
      </c>
      <c r="G2228" s="140">
        <v>1993.18</v>
      </c>
      <c r="H2228" s="141">
        <f t="shared" si="138"/>
        <v>1.566417376135438E-5</v>
      </c>
      <c r="I2228" s="142">
        <f t="shared" si="139"/>
        <v>9.3985042568126286E-5</v>
      </c>
    </row>
    <row r="2229" spans="1:9">
      <c r="A2229" s="143">
        <f t="shared" si="136"/>
        <v>2222</v>
      </c>
      <c r="B2229" s="138" t="s">
        <v>98</v>
      </c>
      <c r="C2229" s="275">
        <v>45047</v>
      </c>
      <c r="D2229" s="275">
        <v>45047</v>
      </c>
      <c r="E2229" s="275">
        <v>45047</v>
      </c>
      <c r="F2229" s="139">
        <f t="shared" si="137"/>
        <v>0</v>
      </c>
      <c r="G2229" s="140">
        <v>63.27</v>
      </c>
      <c r="H2229" s="141">
        <f t="shared" si="138"/>
        <v>4.9723169702730895E-7</v>
      </c>
      <c r="I2229" s="142">
        <f t="shared" si="139"/>
        <v>0</v>
      </c>
    </row>
    <row r="2230" spans="1:9">
      <c r="A2230" s="143">
        <f t="shared" si="136"/>
        <v>2223</v>
      </c>
      <c r="B2230" s="138" t="s">
        <v>98</v>
      </c>
      <c r="C2230" s="275">
        <v>45033</v>
      </c>
      <c r="D2230" s="275">
        <v>45117</v>
      </c>
      <c r="E2230" s="275">
        <v>45117</v>
      </c>
      <c r="F2230" s="139">
        <f t="shared" si="137"/>
        <v>84</v>
      </c>
      <c r="G2230" s="140">
        <v>21.27</v>
      </c>
      <c r="H2230" s="141">
        <f t="shared" si="138"/>
        <v>1.6715849843165577E-7</v>
      </c>
      <c r="I2230" s="142">
        <f t="shared" si="139"/>
        <v>1.4041313868259084E-5</v>
      </c>
    </row>
    <row r="2231" spans="1:9">
      <c r="A2231" s="143">
        <f t="shared" si="136"/>
        <v>2224</v>
      </c>
      <c r="B2231" s="138" t="s">
        <v>98</v>
      </c>
      <c r="C2231" s="275">
        <v>44988</v>
      </c>
      <c r="D2231" s="275">
        <v>44993</v>
      </c>
      <c r="E2231" s="275">
        <v>44993</v>
      </c>
      <c r="F2231" s="139">
        <f t="shared" si="137"/>
        <v>5</v>
      </c>
      <c r="G2231" s="140">
        <v>3100.96</v>
      </c>
      <c r="H2231" s="141">
        <f t="shared" si="138"/>
        <v>2.4370090140885159E-5</v>
      </c>
      <c r="I2231" s="142">
        <f t="shared" si="139"/>
        <v>1.218504507044258E-4</v>
      </c>
    </row>
    <row r="2232" spans="1:9">
      <c r="A2232" s="143">
        <f t="shared" si="136"/>
        <v>2225</v>
      </c>
      <c r="B2232" s="138" t="s">
        <v>98</v>
      </c>
      <c r="C2232" s="275">
        <v>45225</v>
      </c>
      <c r="D2232" s="275">
        <v>45247</v>
      </c>
      <c r="E2232" s="275">
        <v>45247</v>
      </c>
      <c r="F2232" s="139">
        <f t="shared" si="137"/>
        <v>22</v>
      </c>
      <c r="G2232" s="140">
        <v>101.29</v>
      </c>
      <c r="H2232" s="141">
        <f t="shared" si="138"/>
        <v>7.9602653061318364E-7</v>
      </c>
      <c r="I2232" s="142">
        <f t="shared" si="139"/>
        <v>1.7512583673490041E-5</v>
      </c>
    </row>
    <row r="2233" spans="1:9">
      <c r="A2233" s="143">
        <f t="shared" si="136"/>
        <v>2226</v>
      </c>
      <c r="B2233" s="138" t="s">
        <v>98</v>
      </c>
      <c r="C2233" s="275">
        <v>45106</v>
      </c>
      <c r="D2233" s="275">
        <v>45114</v>
      </c>
      <c r="E2233" s="275">
        <v>45114</v>
      </c>
      <c r="F2233" s="139">
        <f t="shared" si="137"/>
        <v>8</v>
      </c>
      <c r="G2233" s="140">
        <v>89.53</v>
      </c>
      <c r="H2233" s="141">
        <f t="shared" si="138"/>
        <v>7.0360603500640071E-7</v>
      </c>
      <c r="I2233" s="142">
        <f t="shared" si="139"/>
        <v>5.6288482800512057E-6</v>
      </c>
    </row>
    <row r="2234" spans="1:9">
      <c r="A2234" s="143">
        <f t="shared" si="136"/>
        <v>2227</v>
      </c>
      <c r="B2234" s="138" t="s">
        <v>98</v>
      </c>
      <c r="C2234" s="275">
        <v>45180</v>
      </c>
      <c r="D2234" s="275">
        <v>45191</v>
      </c>
      <c r="E2234" s="275">
        <v>45191</v>
      </c>
      <c r="F2234" s="139">
        <f t="shared" si="137"/>
        <v>11</v>
      </c>
      <c r="G2234" s="140">
        <v>60.08</v>
      </c>
      <c r="H2234" s="141">
        <f t="shared" si="138"/>
        <v>4.72161851705401E-7</v>
      </c>
      <c r="I2234" s="142">
        <f t="shared" si="139"/>
        <v>5.1937803687594109E-6</v>
      </c>
    </row>
    <row r="2235" spans="1:9">
      <c r="A2235" s="143">
        <f t="shared" si="136"/>
        <v>2228</v>
      </c>
      <c r="B2235" s="138" t="s">
        <v>98</v>
      </c>
      <c r="C2235" s="275">
        <v>45252</v>
      </c>
      <c r="D2235" s="275">
        <v>45275</v>
      </c>
      <c r="E2235" s="275">
        <v>45275</v>
      </c>
      <c r="F2235" s="139">
        <f t="shared" si="137"/>
        <v>23</v>
      </c>
      <c r="G2235" s="140">
        <v>11820</v>
      </c>
      <c r="H2235" s="141">
        <f t="shared" si="138"/>
        <v>9.2892028747633822E-5</v>
      </c>
      <c r="I2235" s="142">
        <f t="shared" si="139"/>
        <v>2.1365166611955781E-3</v>
      </c>
    </row>
    <row r="2236" spans="1:9">
      <c r="A2236" s="143">
        <f t="shared" si="136"/>
        <v>2229</v>
      </c>
      <c r="B2236" s="138" t="s">
        <v>98</v>
      </c>
      <c r="C2236" s="275">
        <v>44987</v>
      </c>
      <c r="D2236" s="275">
        <v>44994</v>
      </c>
      <c r="E2236" s="275">
        <v>44994</v>
      </c>
      <c r="F2236" s="139">
        <f t="shared" si="137"/>
        <v>7</v>
      </c>
      <c r="G2236" s="140">
        <v>387.36</v>
      </c>
      <c r="H2236" s="141">
        <f t="shared" si="138"/>
        <v>3.0442179573336241E-6</v>
      </c>
      <c r="I2236" s="142">
        <f t="shared" si="139"/>
        <v>2.1309525701335367E-5</v>
      </c>
    </row>
    <row r="2237" spans="1:9">
      <c r="A2237" s="143">
        <f t="shared" si="136"/>
        <v>2230</v>
      </c>
      <c r="B2237" s="138" t="s">
        <v>98</v>
      </c>
      <c r="C2237" s="275">
        <v>44976</v>
      </c>
      <c r="D2237" s="275">
        <v>44978</v>
      </c>
      <c r="E2237" s="275">
        <v>44978</v>
      </c>
      <c r="F2237" s="139">
        <f t="shared" si="137"/>
        <v>2</v>
      </c>
      <c r="G2237" s="140">
        <v>126.41</v>
      </c>
      <c r="H2237" s="141">
        <f t="shared" si="138"/>
        <v>9.9344173891610752E-7</v>
      </c>
      <c r="I2237" s="142">
        <f t="shared" si="139"/>
        <v>1.986883477832215E-6</v>
      </c>
    </row>
    <row r="2238" spans="1:9">
      <c r="A2238" s="143">
        <f t="shared" si="136"/>
        <v>2231</v>
      </c>
      <c r="B2238" s="138" t="s">
        <v>98</v>
      </c>
      <c r="C2238" s="275">
        <v>45057</v>
      </c>
      <c r="D2238" s="275">
        <v>45334</v>
      </c>
      <c r="E2238" s="275">
        <v>45334</v>
      </c>
      <c r="F2238" s="139">
        <f t="shared" si="137"/>
        <v>277</v>
      </c>
      <c r="G2238" s="140">
        <v>3257.21</v>
      </c>
      <c r="H2238" s="141">
        <f t="shared" si="138"/>
        <v>2.5598041028517797E-5</v>
      </c>
      <c r="I2238" s="142">
        <f t="shared" si="139"/>
        <v>7.0906573648994295E-3</v>
      </c>
    </row>
    <row r="2239" spans="1:9">
      <c r="A2239" s="143">
        <f t="shared" si="136"/>
        <v>2232</v>
      </c>
      <c r="B2239" s="138" t="s">
        <v>98</v>
      </c>
      <c r="C2239" s="275">
        <v>44945</v>
      </c>
      <c r="D2239" s="275">
        <v>45212</v>
      </c>
      <c r="E2239" s="275">
        <v>45212</v>
      </c>
      <c r="F2239" s="139">
        <f t="shared" si="137"/>
        <v>267</v>
      </c>
      <c r="G2239" s="140">
        <v>277.97000000000003</v>
      </c>
      <c r="H2239" s="141">
        <f t="shared" si="138"/>
        <v>2.1845344527055645E-6</v>
      </c>
      <c r="I2239" s="142">
        <f t="shared" si="139"/>
        <v>5.8327069887238573E-4</v>
      </c>
    </row>
    <row r="2240" spans="1:9">
      <c r="A2240" s="143">
        <f t="shared" si="136"/>
        <v>2233</v>
      </c>
      <c r="B2240" s="138" t="s">
        <v>98</v>
      </c>
      <c r="C2240" s="275">
        <v>45013</v>
      </c>
      <c r="D2240" s="275">
        <v>45019</v>
      </c>
      <c r="E2240" s="275">
        <v>45019</v>
      </c>
      <c r="F2240" s="139">
        <f t="shared" si="137"/>
        <v>6</v>
      </c>
      <c r="G2240" s="140">
        <v>1544.73</v>
      </c>
      <c r="H2240" s="141">
        <f t="shared" si="138"/>
        <v>1.2139856477777697E-5</v>
      </c>
      <c r="I2240" s="142">
        <f t="shared" si="139"/>
        <v>7.2839138866666184E-5</v>
      </c>
    </row>
    <row r="2241" spans="1:9">
      <c r="A2241" s="143">
        <f t="shared" si="136"/>
        <v>2234</v>
      </c>
      <c r="B2241" s="138" t="s">
        <v>98</v>
      </c>
      <c r="C2241" s="275">
        <v>44971</v>
      </c>
      <c r="D2241" s="275">
        <v>44992</v>
      </c>
      <c r="E2241" s="275">
        <v>44992</v>
      </c>
      <c r="F2241" s="139">
        <f t="shared" si="137"/>
        <v>21</v>
      </c>
      <c r="G2241" s="140">
        <v>168.97</v>
      </c>
      <c r="H2241" s="141">
        <f t="shared" si="138"/>
        <v>1.3279159134930361E-6</v>
      </c>
      <c r="I2241" s="142">
        <f t="shared" si="139"/>
        <v>2.788623418335376E-5</v>
      </c>
    </row>
    <row r="2242" spans="1:9">
      <c r="A2242" s="143">
        <f t="shared" si="136"/>
        <v>2235</v>
      </c>
      <c r="B2242" s="138" t="s">
        <v>98</v>
      </c>
      <c r="C2242" s="275">
        <v>45016</v>
      </c>
      <c r="D2242" s="275">
        <v>45049</v>
      </c>
      <c r="E2242" s="275">
        <v>45049</v>
      </c>
      <c r="F2242" s="139">
        <f t="shared" si="137"/>
        <v>33</v>
      </c>
      <c r="G2242" s="140">
        <v>25.23</v>
      </c>
      <c r="H2242" s="141">
        <f t="shared" si="138"/>
        <v>1.9827968572781737E-7</v>
      </c>
      <c r="I2242" s="142">
        <f t="shared" si="139"/>
        <v>6.5432296290179733E-6</v>
      </c>
    </row>
    <row r="2243" spans="1:9">
      <c r="A2243" s="143">
        <f t="shared" si="136"/>
        <v>2236</v>
      </c>
      <c r="B2243" s="138" t="s">
        <v>98</v>
      </c>
      <c r="C2243" s="275">
        <v>45157</v>
      </c>
      <c r="D2243" s="275">
        <v>45216</v>
      </c>
      <c r="E2243" s="275">
        <v>45216</v>
      </c>
      <c r="F2243" s="139">
        <f t="shared" si="137"/>
        <v>59</v>
      </c>
      <c r="G2243" s="140">
        <v>2234.04</v>
      </c>
      <c r="H2243" s="141">
        <f t="shared" si="138"/>
        <v>1.7557064966443644E-5</v>
      </c>
      <c r="I2243" s="142">
        <f t="shared" si="139"/>
        <v>1.0358668330201751E-3</v>
      </c>
    </row>
    <row r="2244" spans="1:9">
      <c r="A2244" s="143">
        <f t="shared" si="136"/>
        <v>2237</v>
      </c>
      <c r="B2244" s="138" t="s">
        <v>98</v>
      </c>
      <c r="C2244" s="275">
        <v>45135</v>
      </c>
      <c r="D2244" s="275">
        <v>45142</v>
      </c>
      <c r="E2244" s="275">
        <v>45142</v>
      </c>
      <c r="F2244" s="139">
        <f t="shared" si="137"/>
        <v>7</v>
      </c>
      <c r="G2244" s="140">
        <v>74.38</v>
      </c>
      <c r="H2244" s="141">
        <f t="shared" si="138"/>
        <v>5.8454391694154005E-7</v>
      </c>
      <c r="I2244" s="142">
        <f t="shared" si="139"/>
        <v>4.09180741859078E-6</v>
      </c>
    </row>
    <row r="2245" spans="1:9">
      <c r="A2245" s="143">
        <f t="shared" si="136"/>
        <v>2238</v>
      </c>
      <c r="B2245" s="138" t="s">
        <v>98</v>
      </c>
      <c r="C2245" s="275">
        <v>44973</v>
      </c>
      <c r="D2245" s="275">
        <v>44986</v>
      </c>
      <c r="E2245" s="275">
        <v>44986</v>
      </c>
      <c r="F2245" s="139">
        <f t="shared" si="137"/>
        <v>13</v>
      </c>
      <c r="G2245" s="140">
        <v>58</v>
      </c>
      <c r="H2245" s="141">
        <f t="shared" si="138"/>
        <v>4.5581536948923532E-7</v>
      </c>
      <c r="I2245" s="142">
        <f t="shared" si="139"/>
        <v>5.9255998033600592E-6</v>
      </c>
    </row>
    <row r="2246" spans="1:9">
      <c r="A2246" s="143">
        <f t="shared" si="136"/>
        <v>2239</v>
      </c>
      <c r="B2246" s="138" t="s">
        <v>98</v>
      </c>
      <c r="C2246" s="275">
        <v>45205</v>
      </c>
      <c r="D2246" s="275">
        <v>45226</v>
      </c>
      <c r="E2246" s="275">
        <v>45226</v>
      </c>
      <c r="F2246" s="139">
        <f t="shared" si="137"/>
        <v>21</v>
      </c>
      <c r="G2246" s="140">
        <v>63.75</v>
      </c>
      <c r="H2246" s="141">
        <f t="shared" si="138"/>
        <v>5.010039621541164E-7</v>
      </c>
      <c r="I2246" s="142">
        <f t="shared" si="139"/>
        <v>1.0521083205236444E-5</v>
      </c>
    </row>
    <row r="2247" spans="1:9">
      <c r="A2247" s="143">
        <f t="shared" si="136"/>
        <v>2240</v>
      </c>
      <c r="B2247" s="138" t="s">
        <v>98</v>
      </c>
      <c r="C2247" s="275">
        <v>44982</v>
      </c>
      <c r="D2247" s="275">
        <v>45239</v>
      </c>
      <c r="E2247" s="275">
        <v>45239</v>
      </c>
      <c r="F2247" s="139">
        <f t="shared" si="137"/>
        <v>257</v>
      </c>
      <c r="G2247" s="140">
        <v>94.14</v>
      </c>
      <c r="H2247" s="141">
        <f t="shared" si="138"/>
        <v>7.3983549799511401E-7</v>
      </c>
      <c r="I2247" s="142">
        <f t="shared" si="139"/>
        <v>1.9013772298474431E-4</v>
      </c>
    </row>
    <row r="2248" spans="1:9">
      <c r="A2248" s="143">
        <f t="shared" ref="A2248:A2311" si="140">A2247+1</f>
        <v>2241</v>
      </c>
      <c r="B2248" s="138" t="s">
        <v>98</v>
      </c>
      <c r="C2248" s="275">
        <v>45028</v>
      </c>
      <c r="D2248" s="275">
        <v>45049</v>
      </c>
      <c r="E2248" s="275">
        <v>45049</v>
      </c>
      <c r="F2248" s="139">
        <f t="shared" ref="F2248:F2311" si="141">E2248-C2248</f>
        <v>21</v>
      </c>
      <c r="G2248" s="140">
        <v>112.53</v>
      </c>
      <c r="H2248" s="141">
        <f t="shared" ref="H2248:H2311" si="142">G2248/$G$8894</f>
        <v>8.8436040566592502E-7</v>
      </c>
      <c r="I2248" s="142">
        <f t="shared" ref="I2248:I2311" si="143">H2248*F2248</f>
        <v>1.8571568518984425E-5</v>
      </c>
    </row>
    <row r="2249" spans="1:9">
      <c r="A2249" s="143">
        <f t="shared" si="140"/>
        <v>2242</v>
      </c>
      <c r="B2249" s="138" t="s">
        <v>98</v>
      </c>
      <c r="C2249" s="275">
        <v>45181</v>
      </c>
      <c r="D2249" s="275">
        <v>45268</v>
      </c>
      <c r="E2249" s="275">
        <v>45268</v>
      </c>
      <c r="F2249" s="139">
        <f t="shared" si="141"/>
        <v>87</v>
      </c>
      <c r="G2249" s="140">
        <v>60.08</v>
      </c>
      <c r="H2249" s="141">
        <f t="shared" si="142"/>
        <v>4.72161851705401E-7</v>
      </c>
      <c r="I2249" s="142">
        <f t="shared" si="143"/>
        <v>4.1078081098369884E-5</v>
      </c>
    </row>
    <row r="2250" spans="1:9">
      <c r="A2250" s="143">
        <f t="shared" si="140"/>
        <v>2243</v>
      </c>
      <c r="B2250" s="138" t="s">
        <v>98</v>
      </c>
      <c r="C2250" s="275">
        <v>45071</v>
      </c>
      <c r="D2250" s="275">
        <v>45078</v>
      </c>
      <c r="E2250" s="275">
        <v>45078</v>
      </c>
      <c r="F2250" s="139">
        <f t="shared" si="141"/>
        <v>7</v>
      </c>
      <c r="G2250" s="140">
        <v>196.22</v>
      </c>
      <c r="H2250" s="141">
        <f t="shared" si="142"/>
        <v>1.5420705482961682E-6</v>
      </c>
      <c r="I2250" s="142">
        <f t="shared" si="143"/>
        <v>1.0794493838073177E-5</v>
      </c>
    </row>
    <row r="2251" spans="1:9">
      <c r="A2251" s="143">
        <f t="shared" si="140"/>
        <v>2244</v>
      </c>
      <c r="B2251" s="138" t="s">
        <v>98</v>
      </c>
      <c r="C2251" s="275">
        <v>45274</v>
      </c>
      <c r="D2251" s="275">
        <v>45329</v>
      </c>
      <c r="E2251" s="275">
        <v>45329</v>
      </c>
      <c r="F2251" s="139">
        <f t="shared" si="141"/>
        <v>55</v>
      </c>
      <c r="G2251" s="140">
        <v>184.37</v>
      </c>
      <c r="H2251" s="141">
        <f t="shared" si="142"/>
        <v>1.4489427529781088E-6</v>
      </c>
      <c r="I2251" s="142">
        <f t="shared" si="143"/>
        <v>7.9691851413795986E-5</v>
      </c>
    </row>
    <row r="2252" spans="1:9">
      <c r="A2252" s="143">
        <f t="shared" si="140"/>
        <v>2245</v>
      </c>
      <c r="B2252" s="138" t="s">
        <v>98</v>
      </c>
      <c r="C2252" s="275">
        <v>45256</v>
      </c>
      <c r="D2252" s="275">
        <v>45259</v>
      </c>
      <c r="E2252" s="275">
        <v>45259</v>
      </c>
      <c r="F2252" s="139">
        <f t="shared" si="141"/>
        <v>3</v>
      </c>
      <c r="G2252" s="140">
        <v>83.38</v>
      </c>
      <c r="H2252" s="141">
        <f t="shared" si="142"/>
        <v>6.5527388806917997E-7</v>
      </c>
      <c r="I2252" s="142">
        <f t="shared" si="143"/>
        <v>1.9658216642075397E-6</v>
      </c>
    </row>
    <row r="2253" spans="1:9">
      <c r="A2253" s="143">
        <f t="shared" si="140"/>
        <v>2246</v>
      </c>
      <c r="B2253" s="138" t="s">
        <v>98</v>
      </c>
      <c r="C2253" s="275">
        <v>45021</v>
      </c>
      <c r="D2253" s="275">
        <v>45307</v>
      </c>
      <c r="E2253" s="275">
        <v>45307</v>
      </c>
      <c r="F2253" s="139">
        <f t="shared" si="141"/>
        <v>286</v>
      </c>
      <c r="G2253" s="140">
        <v>49.53</v>
      </c>
      <c r="H2253" s="141">
        <f t="shared" si="142"/>
        <v>3.8925060777244529E-7</v>
      </c>
      <c r="I2253" s="142">
        <f t="shared" si="143"/>
        <v>1.1132567382291936E-4</v>
      </c>
    </row>
    <row r="2254" spans="1:9">
      <c r="A2254" s="143">
        <f t="shared" si="140"/>
        <v>2247</v>
      </c>
      <c r="B2254" s="138" t="s">
        <v>98</v>
      </c>
      <c r="C2254" s="275">
        <v>45022</v>
      </c>
      <c r="D2254" s="275">
        <v>45042</v>
      </c>
      <c r="E2254" s="275">
        <v>45042</v>
      </c>
      <c r="F2254" s="139">
        <f t="shared" si="141"/>
        <v>20</v>
      </c>
      <c r="G2254" s="140">
        <v>176.76</v>
      </c>
      <c r="H2254" s="141">
        <f t="shared" si="142"/>
        <v>1.3891366329468489E-6</v>
      </c>
      <c r="I2254" s="142">
        <f t="shared" si="143"/>
        <v>2.7782732658936977E-5</v>
      </c>
    </row>
    <row r="2255" spans="1:9">
      <c r="A2255" s="143">
        <f t="shared" si="140"/>
        <v>2248</v>
      </c>
      <c r="B2255" s="138" t="s">
        <v>98</v>
      </c>
      <c r="C2255" s="275">
        <v>45243</v>
      </c>
      <c r="D2255" s="275">
        <v>45334</v>
      </c>
      <c r="E2255" s="275">
        <v>45334</v>
      </c>
      <c r="F2255" s="139">
        <f t="shared" si="141"/>
        <v>91</v>
      </c>
      <c r="G2255" s="140">
        <v>4086.59</v>
      </c>
      <c r="H2255" s="141">
        <f t="shared" si="142"/>
        <v>3.2116043634500244E-5</v>
      </c>
      <c r="I2255" s="142">
        <f t="shared" si="143"/>
        <v>2.9225599707395221E-3</v>
      </c>
    </row>
    <row r="2256" spans="1:9">
      <c r="A2256" s="143">
        <f t="shared" si="140"/>
        <v>2249</v>
      </c>
      <c r="B2256" s="138" t="s">
        <v>98</v>
      </c>
      <c r="C2256" s="275">
        <v>45135</v>
      </c>
      <c r="D2256" s="275">
        <v>45156</v>
      </c>
      <c r="E2256" s="275">
        <v>45156</v>
      </c>
      <c r="F2256" s="139">
        <f t="shared" si="141"/>
        <v>21</v>
      </c>
      <c r="G2256" s="140">
        <v>63.06</v>
      </c>
      <c r="H2256" s="141">
        <f t="shared" si="142"/>
        <v>4.9558133103433067E-7</v>
      </c>
      <c r="I2256" s="142">
        <f t="shared" si="143"/>
        <v>1.0407207951720944E-5</v>
      </c>
    </row>
    <row r="2257" spans="1:9">
      <c r="A2257" s="143">
        <f t="shared" si="140"/>
        <v>2250</v>
      </c>
      <c r="B2257" s="138" t="s">
        <v>98</v>
      </c>
      <c r="C2257" s="275">
        <v>45194</v>
      </c>
      <c r="D2257" s="275">
        <v>45236</v>
      </c>
      <c r="E2257" s="275">
        <v>45236</v>
      </c>
      <c r="F2257" s="139">
        <f t="shared" si="141"/>
        <v>42</v>
      </c>
      <c r="G2257" s="140">
        <v>60.08</v>
      </c>
      <c r="H2257" s="141">
        <f t="shared" si="142"/>
        <v>4.72161851705401E-7</v>
      </c>
      <c r="I2257" s="142">
        <f t="shared" si="143"/>
        <v>1.983079777162684E-5</v>
      </c>
    </row>
    <row r="2258" spans="1:9">
      <c r="A2258" s="143">
        <f t="shared" si="140"/>
        <v>2251</v>
      </c>
      <c r="B2258" s="138" t="s">
        <v>98</v>
      </c>
      <c r="C2258" s="275">
        <v>45261</v>
      </c>
      <c r="D2258" s="275">
        <v>45308</v>
      </c>
      <c r="E2258" s="275">
        <v>45308</v>
      </c>
      <c r="F2258" s="139">
        <f t="shared" si="141"/>
        <v>47</v>
      </c>
      <c r="G2258" s="140">
        <v>99.21</v>
      </c>
      <c r="H2258" s="141">
        <f t="shared" si="142"/>
        <v>7.7968004839701786E-7</v>
      </c>
      <c r="I2258" s="142">
        <f t="shared" si="143"/>
        <v>3.664496227465984E-5</v>
      </c>
    </row>
    <row r="2259" spans="1:9">
      <c r="A2259" s="143">
        <f t="shared" si="140"/>
        <v>2252</v>
      </c>
      <c r="B2259" s="138" t="s">
        <v>98</v>
      </c>
      <c r="C2259" s="275">
        <v>44969</v>
      </c>
      <c r="D2259" s="275">
        <v>44972</v>
      </c>
      <c r="E2259" s="275">
        <v>44972</v>
      </c>
      <c r="F2259" s="139">
        <f t="shared" si="141"/>
        <v>3</v>
      </c>
      <c r="G2259" s="140">
        <v>12.85</v>
      </c>
      <c r="H2259" s="141">
        <f t="shared" si="142"/>
        <v>1.0098668099890817E-7</v>
      </c>
      <c r="I2259" s="142">
        <f t="shared" si="143"/>
        <v>3.0296004299672453E-7</v>
      </c>
    </row>
    <row r="2260" spans="1:9">
      <c r="A2260" s="143">
        <f t="shared" si="140"/>
        <v>2253</v>
      </c>
      <c r="B2260" s="138" t="s">
        <v>98</v>
      </c>
      <c r="C2260" s="275">
        <v>45140</v>
      </c>
      <c r="D2260" s="275">
        <v>45146</v>
      </c>
      <c r="E2260" s="275">
        <v>45146</v>
      </c>
      <c r="F2260" s="139">
        <f t="shared" si="141"/>
        <v>6</v>
      </c>
      <c r="G2260" s="140">
        <v>60.08</v>
      </c>
      <c r="H2260" s="141">
        <f t="shared" si="142"/>
        <v>4.72161851705401E-7</v>
      </c>
      <c r="I2260" s="142">
        <f t="shared" si="143"/>
        <v>2.8329711102324058E-6</v>
      </c>
    </row>
    <row r="2261" spans="1:9">
      <c r="A2261" s="143">
        <f t="shared" si="140"/>
        <v>2254</v>
      </c>
      <c r="B2261" s="138" t="s">
        <v>98</v>
      </c>
      <c r="C2261" s="275">
        <v>45264</v>
      </c>
      <c r="D2261" s="275">
        <v>45309</v>
      </c>
      <c r="E2261" s="275">
        <v>45309</v>
      </c>
      <c r="F2261" s="139">
        <f t="shared" si="141"/>
        <v>45</v>
      </c>
      <c r="G2261" s="140">
        <v>2037.47</v>
      </c>
      <c r="H2261" s="141">
        <f t="shared" si="142"/>
        <v>1.6012243808159176E-5</v>
      </c>
      <c r="I2261" s="142">
        <f t="shared" si="143"/>
        <v>7.2055097136716295E-4</v>
      </c>
    </row>
    <row r="2262" spans="1:9">
      <c r="A2262" s="143">
        <f t="shared" si="140"/>
        <v>2255</v>
      </c>
      <c r="B2262" s="138" t="s">
        <v>98</v>
      </c>
      <c r="C2262" s="275">
        <v>45034</v>
      </c>
      <c r="D2262" s="275">
        <v>45149</v>
      </c>
      <c r="E2262" s="275">
        <v>45149</v>
      </c>
      <c r="F2262" s="139">
        <f t="shared" si="141"/>
        <v>115</v>
      </c>
      <c r="G2262" s="140">
        <v>186.58</v>
      </c>
      <c r="H2262" s="141">
        <f t="shared" si="142"/>
        <v>1.466310890332785E-6</v>
      </c>
      <c r="I2262" s="142">
        <f t="shared" si="143"/>
        <v>1.6862575238827028E-4</v>
      </c>
    </row>
    <row r="2263" spans="1:9">
      <c r="A2263" s="143">
        <f t="shared" si="140"/>
        <v>2256</v>
      </c>
      <c r="B2263" s="138" t="s">
        <v>98</v>
      </c>
      <c r="C2263" s="275">
        <v>45035</v>
      </c>
      <c r="D2263" s="275">
        <v>45251</v>
      </c>
      <c r="E2263" s="275">
        <v>45251</v>
      </c>
      <c r="F2263" s="139">
        <f t="shared" si="141"/>
        <v>216</v>
      </c>
      <c r="G2263" s="140">
        <v>61.54</v>
      </c>
      <c r="H2263" s="141">
        <f t="shared" si="142"/>
        <v>4.8363582479944034E-7</v>
      </c>
      <c r="I2263" s="142">
        <f t="shared" si="143"/>
        <v>1.0446533815667911E-4</v>
      </c>
    </row>
    <row r="2264" spans="1:9">
      <c r="A2264" s="143">
        <f t="shared" si="140"/>
        <v>2257</v>
      </c>
      <c r="B2264" s="138" t="s">
        <v>98</v>
      </c>
      <c r="C2264" s="275">
        <v>45175</v>
      </c>
      <c r="D2264" s="275">
        <v>45307</v>
      </c>
      <c r="E2264" s="275">
        <v>45307</v>
      </c>
      <c r="F2264" s="139">
        <f t="shared" si="141"/>
        <v>132</v>
      </c>
      <c r="G2264" s="140">
        <v>18.95</v>
      </c>
      <c r="H2264" s="141">
        <f t="shared" si="142"/>
        <v>1.4892588365208637E-7</v>
      </c>
      <c r="I2264" s="142">
        <f t="shared" si="143"/>
        <v>1.96582166420754E-5</v>
      </c>
    </row>
    <row r="2265" spans="1:9">
      <c r="A2265" s="143">
        <f t="shared" si="140"/>
        <v>2258</v>
      </c>
      <c r="B2265" s="138" t="s">
        <v>98</v>
      </c>
      <c r="C2265" s="275">
        <v>45016</v>
      </c>
      <c r="D2265" s="275">
        <v>45035</v>
      </c>
      <c r="E2265" s="275">
        <v>45035</v>
      </c>
      <c r="F2265" s="139">
        <f t="shared" si="141"/>
        <v>19</v>
      </c>
      <c r="G2265" s="140">
        <v>674.81</v>
      </c>
      <c r="H2265" s="141">
        <f t="shared" si="142"/>
        <v>5.3032546462936355E-6</v>
      </c>
      <c r="I2265" s="142">
        <f t="shared" si="143"/>
        <v>1.0076183827957907E-4</v>
      </c>
    </row>
    <row r="2266" spans="1:9">
      <c r="A2266" s="143">
        <f t="shared" si="140"/>
        <v>2259</v>
      </c>
      <c r="B2266" s="138" t="s">
        <v>98</v>
      </c>
      <c r="C2266" s="275">
        <v>45017</v>
      </c>
      <c r="D2266" s="275">
        <v>45026</v>
      </c>
      <c r="E2266" s="275">
        <v>45026</v>
      </c>
      <c r="F2266" s="139">
        <f t="shared" si="141"/>
        <v>9</v>
      </c>
      <c r="G2266" s="140">
        <v>3725.2</v>
      </c>
      <c r="H2266" s="141">
        <f t="shared" si="142"/>
        <v>2.9275920938298264E-5</v>
      </c>
      <c r="I2266" s="142">
        <f t="shared" si="143"/>
        <v>2.6348328844468438E-4</v>
      </c>
    </row>
    <row r="2267" spans="1:9">
      <c r="A2267" s="143">
        <f t="shared" si="140"/>
        <v>2260</v>
      </c>
      <c r="B2267" s="138" t="s">
        <v>98</v>
      </c>
      <c r="C2267" s="275">
        <v>45134</v>
      </c>
      <c r="D2267" s="275">
        <v>45196</v>
      </c>
      <c r="E2267" s="275">
        <v>45196</v>
      </c>
      <c r="F2267" s="139">
        <f t="shared" si="141"/>
        <v>62</v>
      </c>
      <c r="G2267" s="140">
        <v>38.049999999999997</v>
      </c>
      <c r="H2267" s="141">
        <f t="shared" si="142"/>
        <v>2.9903060015630003E-7</v>
      </c>
      <c r="I2267" s="142">
        <f t="shared" si="143"/>
        <v>1.8539897209690603E-5</v>
      </c>
    </row>
    <row r="2268" spans="1:9">
      <c r="A2268" s="143">
        <f t="shared" si="140"/>
        <v>2261</v>
      </c>
      <c r="B2268" s="138" t="s">
        <v>98</v>
      </c>
      <c r="C2268" s="275">
        <v>45188</v>
      </c>
      <c r="D2268" s="275">
        <v>45216</v>
      </c>
      <c r="E2268" s="275">
        <v>45216</v>
      </c>
      <c r="F2268" s="139">
        <f t="shared" si="141"/>
        <v>28</v>
      </c>
      <c r="G2268" s="140">
        <v>1786.23</v>
      </c>
      <c r="H2268" s="141">
        <f t="shared" si="142"/>
        <v>1.4037777369702704E-5</v>
      </c>
      <c r="I2268" s="142">
        <f t="shared" si="143"/>
        <v>3.9305776635167568E-4</v>
      </c>
    </row>
    <row r="2269" spans="1:9">
      <c r="A2269" s="143">
        <f t="shared" si="140"/>
        <v>2262</v>
      </c>
      <c r="B2269" s="138" t="s">
        <v>98</v>
      </c>
      <c r="C2269" s="275">
        <v>45030</v>
      </c>
      <c r="D2269" s="275">
        <v>45043</v>
      </c>
      <c r="E2269" s="275">
        <v>45043</v>
      </c>
      <c r="F2269" s="139">
        <f t="shared" si="141"/>
        <v>13</v>
      </c>
      <c r="G2269" s="140">
        <v>402.93</v>
      </c>
      <c r="H2269" s="141">
        <f t="shared" si="142"/>
        <v>3.1665808073844414E-6</v>
      </c>
      <c r="I2269" s="142">
        <f t="shared" si="143"/>
        <v>4.1165550495997741E-5</v>
      </c>
    </row>
    <row r="2270" spans="1:9">
      <c r="A2270" s="143">
        <f t="shared" si="140"/>
        <v>2263</v>
      </c>
      <c r="B2270" s="138" t="s">
        <v>98</v>
      </c>
      <c r="C2270" s="275">
        <v>45159</v>
      </c>
      <c r="D2270" s="275">
        <v>45166</v>
      </c>
      <c r="E2270" s="275">
        <v>45166</v>
      </c>
      <c r="F2270" s="139">
        <f t="shared" si="141"/>
        <v>7</v>
      </c>
      <c r="G2270" s="140">
        <v>60.08</v>
      </c>
      <c r="H2270" s="141">
        <f t="shared" si="142"/>
        <v>4.72161851705401E-7</v>
      </c>
      <c r="I2270" s="142">
        <f t="shared" si="143"/>
        <v>3.3051329619378069E-6</v>
      </c>
    </row>
    <row r="2271" spans="1:9">
      <c r="A2271" s="143">
        <f t="shared" si="140"/>
        <v>2264</v>
      </c>
      <c r="B2271" s="138" t="s">
        <v>98</v>
      </c>
      <c r="C2271" s="275">
        <v>44974</v>
      </c>
      <c r="D2271" s="275">
        <v>44994</v>
      </c>
      <c r="E2271" s="275">
        <v>44994</v>
      </c>
      <c r="F2271" s="139">
        <f t="shared" si="141"/>
        <v>20</v>
      </c>
      <c r="G2271" s="140">
        <v>489.52</v>
      </c>
      <c r="H2271" s="141">
        <f t="shared" si="142"/>
        <v>3.8470817184891462E-6</v>
      </c>
      <c r="I2271" s="142">
        <f t="shared" si="143"/>
        <v>7.6941634369782921E-5</v>
      </c>
    </row>
    <row r="2272" spans="1:9">
      <c r="A2272" s="143">
        <f t="shared" si="140"/>
        <v>2265</v>
      </c>
      <c r="B2272" s="138" t="s">
        <v>98</v>
      </c>
      <c r="C2272" s="275">
        <v>45132</v>
      </c>
      <c r="D2272" s="275">
        <v>45152</v>
      </c>
      <c r="E2272" s="275">
        <v>45152</v>
      </c>
      <c r="F2272" s="139">
        <f t="shared" si="141"/>
        <v>20</v>
      </c>
      <c r="G2272" s="140">
        <v>70.8</v>
      </c>
      <c r="H2272" s="141">
        <f t="shared" si="142"/>
        <v>5.5640910620410104E-7</v>
      </c>
      <c r="I2272" s="142">
        <f t="shared" si="143"/>
        <v>1.1128182124082021E-5</v>
      </c>
    </row>
    <row r="2273" spans="1:9">
      <c r="A2273" s="143">
        <f t="shared" si="140"/>
        <v>2266</v>
      </c>
      <c r="B2273" s="138" t="s">
        <v>98</v>
      </c>
      <c r="C2273" s="275">
        <v>45170</v>
      </c>
      <c r="D2273" s="275">
        <v>45195</v>
      </c>
      <c r="E2273" s="275">
        <v>45195</v>
      </c>
      <c r="F2273" s="139">
        <f t="shared" si="141"/>
        <v>25</v>
      </c>
      <c r="G2273" s="140">
        <v>541.75</v>
      </c>
      <c r="H2273" s="141">
        <f t="shared" si="142"/>
        <v>4.2575513175998831E-6</v>
      </c>
      <c r="I2273" s="142">
        <f t="shared" si="143"/>
        <v>1.0643878293999708E-4</v>
      </c>
    </row>
    <row r="2274" spans="1:9">
      <c r="A2274" s="143">
        <f t="shared" si="140"/>
        <v>2267</v>
      </c>
      <c r="B2274" s="138" t="s">
        <v>98</v>
      </c>
      <c r="C2274" s="275">
        <v>44958</v>
      </c>
      <c r="D2274" s="275">
        <v>45170</v>
      </c>
      <c r="E2274" s="275">
        <v>45170</v>
      </c>
      <c r="F2274" s="139">
        <f t="shared" si="141"/>
        <v>212</v>
      </c>
      <c r="G2274" s="140">
        <v>177.28</v>
      </c>
      <c r="H2274" s="141">
        <f t="shared" si="142"/>
        <v>1.3932232535008902E-6</v>
      </c>
      <c r="I2274" s="142">
        <f t="shared" si="143"/>
        <v>2.9536332974218872E-4</v>
      </c>
    </row>
    <row r="2275" spans="1:9">
      <c r="A2275" s="143">
        <f t="shared" si="140"/>
        <v>2268</v>
      </c>
      <c r="B2275" s="138" t="s">
        <v>98</v>
      </c>
      <c r="C2275" s="275">
        <v>45072</v>
      </c>
      <c r="D2275" s="275">
        <v>45083</v>
      </c>
      <c r="E2275" s="275">
        <v>45083</v>
      </c>
      <c r="F2275" s="139">
        <f t="shared" si="141"/>
        <v>11</v>
      </c>
      <c r="G2275" s="140">
        <v>492.76</v>
      </c>
      <c r="H2275" s="141">
        <f t="shared" si="142"/>
        <v>3.8725445080950963E-6</v>
      </c>
      <c r="I2275" s="142">
        <f t="shared" si="143"/>
        <v>4.2597989589046055E-5</v>
      </c>
    </row>
    <row r="2276" spans="1:9">
      <c r="A2276" s="143">
        <f t="shared" si="140"/>
        <v>2269</v>
      </c>
      <c r="B2276" s="138" t="s">
        <v>98</v>
      </c>
      <c r="C2276" s="275">
        <v>45002</v>
      </c>
      <c r="D2276" s="275">
        <v>45009</v>
      </c>
      <c r="E2276" s="275">
        <v>45009</v>
      </c>
      <c r="F2276" s="139">
        <f t="shared" si="141"/>
        <v>7</v>
      </c>
      <c r="G2276" s="140">
        <v>58</v>
      </c>
      <c r="H2276" s="141">
        <f t="shared" si="142"/>
        <v>4.5581536948923532E-7</v>
      </c>
      <c r="I2276" s="142">
        <f t="shared" si="143"/>
        <v>3.1907075864246473E-6</v>
      </c>
    </row>
    <row r="2277" spans="1:9">
      <c r="A2277" s="143">
        <f t="shared" si="140"/>
        <v>2270</v>
      </c>
      <c r="B2277" s="138" t="s">
        <v>98</v>
      </c>
      <c r="C2277" s="275">
        <v>44999</v>
      </c>
      <c r="D2277" s="275">
        <v>45013</v>
      </c>
      <c r="E2277" s="275">
        <v>45013</v>
      </c>
      <c r="F2277" s="139">
        <f t="shared" si="141"/>
        <v>14</v>
      </c>
      <c r="G2277" s="140">
        <v>93.29</v>
      </c>
      <c r="H2277" s="141">
        <f t="shared" si="142"/>
        <v>7.331554451663925E-7</v>
      </c>
      <c r="I2277" s="142">
        <f t="shared" si="143"/>
        <v>1.0264176232329496E-5</v>
      </c>
    </row>
    <row r="2278" spans="1:9">
      <c r="A2278" s="143">
        <f t="shared" si="140"/>
        <v>2271</v>
      </c>
      <c r="B2278" s="138" t="s">
        <v>98</v>
      </c>
      <c r="C2278" s="275">
        <v>44972</v>
      </c>
      <c r="D2278" s="275">
        <v>44979</v>
      </c>
      <c r="E2278" s="275">
        <v>44979</v>
      </c>
      <c r="F2278" s="139">
        <f t="shared" si="141"/>
        <v>7</v>
      </c>
      <c r="G2278" s="140">
        <v>121.71</v>
      </c>
      <c r="H2278" s="141">
        <f t="shared" si="142"/>
        <v>9.5650497621611762E-7</v>
      </c>
      <c r="I2278" s="142">
        <f t="shared" si="143"/>
        <v>6.6955348335128235E-6</v>
      </c>
    </row>
    <row r="2279" spans="1:9">
      <c r="A2279" s="143">
        <f t="shared" si="140"/>
        <v>2272</v>
      </c>
      <c r="B2279" s="138" t="s">
        <v>98</v>
      </c>
      <c r="C2279" s="275">
        <v>45169</v>
      </c>
      <c r="D2279" s="275">
        <v>45182</v>
      </c>
      <c r="E2279" s="275">
        <v>45182</v>
      </c>
      <c r="F2279" s="139">
        <f t="shared" si="141"/>
        <v>13</v>
      </c>
      <c r="G2279" s="140">
        <v>108.15</v>
      </c>
      <c r="H2279" s="141">
        <f t="shared" si="142"/>
        <v>8.4993848638380689E-7</v>
      </c>
      <c r="I2279" s="142">
        <f t="shared" si="143"/>
        <v>1.104920032298949E-5</v>
      </c>
    </row>
    <row r="2280" spans="1:9">
      <c r="A2280" s="143">
        <f t="shared" si="140"/>
        <v>2273</v>
      </c>
      <c r="B2280" s="138" t="s">
        <v>98</v>
      </c>
      <c r="C2280" s="275">
        <v>45064</v>
      </c>
      <c r="D2280" s="275">
        <v>45216</v>
      </c>
      <c r="E2280" s="275">
        <v>45216</v>
      </c>
      <c r="F2280" s="139">
        <f t="shared" si="141"/>
        <v>152</v>
      </c>
      <c r="G2280" s="140">
        <v>1128.53</v>
      </c>
      <c r="H2280" s="141">
        <f t="shared" si="142"/>
        <v>8.8689882574083912E-6</v>
      </c>
      <c r="I2280" s="142">
        <f t="shared" si="143"/>
        <v>1.3480862151260754E-3</v>
      </c>
    </row>
    <row r="2281" spans="1:9">
      <c r="A2281" s="143">
        <f t="shared" si="140"/>
        <v>2274</v>
      </c>
      <c r="B2281" s="138" t="s">
        <v>98</v>
      </c>
      <c r="C2281" s="275">
        <v>45222</v>
      </c>
      <c r="D2281" s="275">
        <v>45258</v>
      </c>
      <c r="E2281" s="275">
        <v>45258</v>
      </c>
      <c r="F2281" s="139">
        <f t="shared" si="141"/>
        <v>36</v>
      </c>
      <c r="G2281" s="140">
        <v>66.489999999999995</v>
      </c>
      <c r="H2281" s="141">
        <f t="shared" si="142"/>
        <v>5.225373089196423E-7</v>
      </c>
      <c r="I2281" s="142">
        <f t="shared" si="143"/>
        <v>1.8811343121107122E-5</v>
      </c>
    </row>
    <row r="2282" spans="1:9">
      <c r="A2282" s="143">
        <f t="shared" si="140"/>
        <v>2275</v>
      </c>
      <c r="B2282" s="138" t="s">
        <v>98</v>
      </c>
      <c r="C2282" s="275">
        <v>45175</v>
      </c>
      <c r="D2282" s="275">
        <v>45232</v>
      </c>
      <c r="E2282" s="275">
        <v>45232</v>
      </c>
      <c r="F2282" s="139">
        <f t="shared" si="141"/>
        <v>57</v>
      </c>
      <c r="G2282" s="140">
        <v>60.08</v>
      </c>
      <c r="H2282" s="141">
        <f t="shared" si="142"/>
        <v>4.72161851705401E-7</v>
      </c>
      <c r="I2282" s="142">
        <f t="shared" si="143"/>
        <v>2.6913225547207858E-5</v>
      </c>
    </row>
    <row r="2283" spans="1:9">
      <c r="A2283" s="143">
        <f t="shared" si="140"/>
        <v>2276</v>
      </c>
      <c r="B2283" s="138" t="s">
        <v>98</v>
      </c>
      <c r="C2283" s="275">
        <v>45083</v>
      </c>
      <c r="D2283" s="275">
        <v>45237</v>
      </c>
      <c r="E2283" s="275">
        <v>45237</v>
      </c>
      <c r="F2283" s="139">
        <f t="shared" si="141"/>
        <v>154</v>
      </c>
      <c r="G2283" s="140">
        <v>58.89</v>
      </c>
      <c r="H2283" s="141">
        <f t="shared" si="142"/>
        <v>4.6280977774519083E-7</v>
      </c>
      <c r="I2283" s="142">
        <f t="shared" si="143"/>
        <v>7.1272705772759386E-5</v>
      </c>
    </row>
    <row r="2284" spans="1:9">
      <c r="A2284" s="143">
        <f t="shared" si="140"/>
        <v>2277</v>
      </c>
      <c r="B2284" s="138" t="s">
        <v>98</v>
      </c>
      <c r="C2284" s="275">
        <v>45040</v>
      </c>
      <c r="D2284" s="275">
        <v>45058</v>
      </c>
      <c r="E2284" s="275">
        <v>45058</v>
      </c>
      <c r="F2284" s="139">
        <f t="shared" si="141"/>
        <v>18</v>
      </c>
      <c r="G2284" s="140">
        <v>129.81</v>
      </c>
      <c r="H2284" s="141">
        <f t="shared" si="142"/>
        <v>1.0201619502309938E-6</v>
      </c>
      <c r="I2284" s="142">
        <f t="shared" si="143"/>
        <v>1.8362915104157888E-5</v>
      </c>
    </row>
    <row r="2285" spans="1:9">
      <c r="A2285" s="143">
        <f t="shared" si="140"/>
        <v>2278</v>
      </c>
      <c r="B2285" s="138" t="s">
        <v>98</v>
      </c>
      <c r="C2285" s="275">
        <v>44939</v>
      </c>
      <c r="D2285" s="275">
        <v>44949</v>
      </c>
      <c r="E2285" s="275">
        <v>44949</v>
      </c>
      <c r="F2285" s="139">
        <f t="shared" si="141"/>
        <v>10</v>
      </c>
      <c r="G2285" s="140">
        <v>119.27</v>
      </c>
      <c r="H2285" s="141">
        <f t="shared" si="142"/>
        <v>9.3732929515484649E-7</v>
      </c>
      <c r="I2285" s="142">
        <f t="shared" si="143"/>
        <v>9.3732929515484649E-6</v>
      </c>
    </row>
    <row r="2286" spans="1:9">
      <c r="A2286" s="143">
        <f t="shared" si="140"/>
        <v>2279</v>
      </c>
      <c r="B2286" s="138" t="s">
        <v>98</v>
      </c>
      <c r="C2286" s="275">
        <v>45008</v>
      </c>
      <c r="D2286" s="275">
        <v>45033</v>
      </c>
      <c r="E2286" s="275">
        <v>45033</v>
      </c>
      <c r="F2286" s="139">
        <f t="shared" si="141"/>
        <v>25</v>
      </c>
      <c r="G2286" s="140">
        <v>174.21</v>
      </c>
      <c r="H2286" s="141">
        <f t="shared" si="142"/>
        <v>1.3690964744606844E-6</v>
      </c>
      <c r="I2286" s="142">
        <f t="shared" si="143"/>
        <v>3.4227411861517109E-5</v>
      </c>
    </row>
    <row r="2287" spans="1:9">
      <c r="A2287" s="143">
        <f t="shared" si="140"/>
        <v>2280</v>
      </c>
      <c r="B2287" s="138" t="s">
        <v>98</v>
      </c>
      <c r="C2287" s="275">
        <v>44939</v>
      </c>
      <c r="D2287" s="275">
        <v>45001</v>
      </c>
      <c r="E2287" s="275">
        <v>45001</v>
      </c>
      <c r="F2287" s="139">
        <f t="shared" si="141"/>
        <v>62</v>
      </c>
      <c r="G2287" s="140">
        <v>12000.91</v>
      </c>
      <c r="H2287" s="141">
        <f t="shared" si="142"/>
        <v>9.4313779756156186E-5</v>
      </c>
      <c r="I2287" s="142">
        <f t="shared" si="143"/>
        <v>5.8474543448816833E-3</v>
      </c>
    </row>
    <row r="2288" spans="1:9">
      <c r="A2288" s="143">
        <f t="shared" si="140"/>
        <v>2281</v>
      </c>
      <c r="B2288" s="138" t="s">
        <v>98</v>
      </c>
      <c r="C2288" s="275">
        <v>45054</v>
      </c>
      <c r="D2288" s="275">
        <v>45202</v>
      </c>
      <c r="E2288" s="275">
        <v>45202</v>
      </c>
      <c r="F2288" s="139">
        <f t="shared" si="141"/>
        <v>148</v>
      </c>
      <c r="G2288" s="140">
        <v>467.75</v>
      </c>
      <c r="H2288" s="141">
        <f t="shared" si="142"/>
        <v>3.675993777217066E-6</v>
      </c>
      <c r="I2288" s="142">
        <f t="shared" si="143"/>
        <v>5.4404707902812582E-4</v>
      </c>
    </row>
    <row r="2289" spans="1:9">
      <c r="A2289" s="143">
        <f t="shared" si="140"/>
        <v>2282</v>
      </c>
      <c r="B2289" s="138" t="s">
        <v>98</v>
      </c>
      <c r="C2289" s="275">
        <v>44984</v>
      </c>
      <c r="D2289" s="275">
        <v>45258</v>
      </c>
      <c r="E2289" s="275">
        <v>45258</v>
      </c>
      <c r="F2289" s="139">
        <f t="shared" si="141"/>
        <v>274</v>
      </c>
      <c r="G2289" s="140">
        <v>90.64</v>
      </c>
      <c r="H2289" s="141">
        <f t="shared" si="142"/>
        <v>7.1232939811214289E-7</v>
      </c>
      <c r="I2289" s="142">
        <f t="shared" si="143"/>
        <v>1.9517825508272714E-4</v>
      </c>
    </row>
    <row r="2290" spans="1:9">
      <c r="A2290" s="143">
        <f t="shared" si="140"/>
        <v>2283</v>
      </c>
      <c r="B2290" s="138" t="s">
        <v>98</v>
      </c>
      <c r="C2290" s="275">
        <v>45163</v>
      </c>
      <c r="D2290" s="275">
        <v>45195</v>
      </c>
      <c r="E2290" s="275">
        <v>45195</v>
      </c>
      <c r="F2290" s="139">
        <f t="shared" si="141"/>
        <v>32</v>
      </c>
      <c r="G2290" s="140">
        <v>22.03</v>
      </c>
      <c r="H2290" s="141">
        <f t="shared" si="142"/>
        <v>1.7313125154910094E-7</v>
      </c>
      <c r="I2290" s="142">
        <f t="shared" si="143"/>
        <v>5.5402000495712301E-6</v>
      </c>
    </row>
    <row r="2291" spans="1:9">
      <c r="A2291" s="143">
        <f t="shared" si="140"/>
        <v>2284</v>
      </c>
      <c r="B2291" s="138" t="s">
        <v>98</v>
      </c>
      <c r="C2291" s="275">
        <v>45016</v>
      </c>
      <c r="D2291" s="275">
        <v>45026</v>
      </c>
      <c r="E2291" s="275">
        <v>45026</v>
      </c>
      <c r="F2291" s="139">
        <f t="shared" si="141"/>
        <v>10</v>
      </c>
      <c r="G2291" s="140">
        <v>1699.8</v>
      </c>
      <c r="H2291" s="141">
        <f t="shared" si="142"/>
        <v>1.3358533880306934E-5</v>
      </c>
      <c r="I2291" s="142">
        <f t="shared" si="143"/>
        <v>1.3358533880306934E-4</v>
      </c>
    </row>
    <row r="2292" spans="1:9">
      <c r="A2292" s="143">
        <f t="shared" si="140"/>
        <v>2285</v>
      </c>
      <c r="B2292" s="138" t="s">
        <v>98</v>
      </c>
      <c r="C2292" s="275">
        <v>45243</v>
      </c>
      <c r="D2292" s="275">
        <v>45275</v>
      </c>
      <c r="E2292" s="275">
        <v>45275</v>
      </c>
      <c r="F2292" s="139">
        <f t="shared" si="141"/>
        <v>32</v>
      </c>
      <c r="G2292" s="140">
        <v>201.61</v>
      </c>
      <c r="H2292" s="141">
        <f t="shared" si="142"/>
        <v>1.5844299421159438E-6</v>
      </c>
      <c r="I2292" s="142">
        <f t="shared" si="143"/>
        <v>5.0701758147710201E-5</v>
      </c>
    </row>
    <row r="2293" spans="1:9">
      <c r="A2293" s="143">
        <f t="shared" si="140"/>
        <v>2286</v>
      </c>
      <c r="B2293" s="138" t="s">
        <v>98</v>
      </c>
      <c r="C2293" s="275">
        <v>45113</v>
      </c>
      <c r="D2293" s="275">
        <v>45131</v>
      </c>
      <c r="E2293" s="275">
        <v>45131</v>
      </c>
      <c r="F2293" s="139">
        <f t="shared" si="141"/>
        <v>18</v>
      </c>
      <c r="G2293" s="140">
        <v>69.400000000000006</v>
      </c>
      <c r="H2293" s="141">
        <f t="shared" si="142"/>
        <v>5.4540666625091269E-7</v>
      </c>
      <c r="I2293" s="142">
        <f t="shared" si="143"/>
        <v>9.817319992516428E-6</v>
      </c>
    </row>
    <row r="2294" spans="1:9">
      <c r="A2294" s="143">
        <f t="shared" si="140"/>
        <v>2287</v>
      </c>
      <c r="B2294" s="138" t="s">
        <v>98</v>
      </c>
      <c r="C2294" s="275">
        <v>45176</v>
      </c>
      <c r="D2294" s="275">
        <v>45231</v>
      </c>
      <c r="E2294" s="275">
        <v>45231</v>
      </c>
      <c r="F2294" s="139">
        <f t="shared" si="141"/>
        <v>55</v>
      </c>
      <c r="G2294" s="140">
        <v>89.38</v>
      </c>
      <c r="H2294" s="141">
        <f t="shared" si="142"/>
        <v>7.0242720215427333E-7</v>
      </c>
      <c r="I2294" s="142">
        <f t="shared" si="143"/>
        <v>3.8633496118485033E-5</v>
      </c>
    </row>
    <row r="2295" spans="1:9">
      <c r="A2295" s="143">
        <f t="shared" si="140"/>
        <v>2288</v>
      </c>
      <c r="B2295" s="138" t="s">
        <v>98</v>
      </c>
      <c r="C2295" s="275">
        <v>45211</v>
      </c>
      <c r="D2295" s="275">
        <v>45334</v>
      </c>
      <c r="E2295" s="275">
        <v>45334</v>
      </c>
      <c r="F2295" s="139">
        <f t="shared" si="141"/>
        <v>123</v>
      </c>
      <c r="G2295" s="140">
        <v>3578.03</v>
      </c>
      <c r="H2295" s="141">
        <f t="shared" si="142"/>
        <v>2.8119328732647738E-5</v>
      </c>
      <c r="I2295" s="142">
        <f t="shared" si="143"/>
        <v>3.4586774341156716E-3</v>
      </c>
    </row>
    <row r="2296" spans="1:9">
      <c r="A2296" s="143">
        <f t="shared" si="140"/>
        <v>2289</v>
      </c>
      <c r="B2296" s="138" t="s">
        <v>98</v>
      </c>
      <c r="C2296" s="275">
        <v>44999</v>
      </c>
      <c r="D2296" s="275">
        <v>45390</v>
      </c>
      <c r="E2296" s="275">
        <v>45390</v>
      </c>
      <c r="F2296" s="139">
        <f t="shared" si="141"/>
        <v>391</v>
      </c>
      <c r="G2296" s="140">
        <v>479.93</v>
      </c>
      <c r="H2296" s="141">
        <f t="shared" si="142"/>
        <v>3.7717150048098055E-6</v>
      </c>
      <c r="I2296" s="142">
        <f t="shared" si="143"/>
        <v>1.474740566880634E-3</v>
      </c>
    </row>
    <row r="2297" spans="1:9">
      <c r="A2297" s="143">
        <f t="shared" si="140"/>
        <v>2290</v>
      </c>
      <c r="B2297" s="138" t="s">
        <v>98</v>
      </c>
      <c r="C2297" s="275">
        <v>44970</v>
      </c>
      <c r="D2297" s="275">
        <v>45184</v>
      </c>
      <c r="E2297" s="275">
        <v>45184</v>
      </c>
      <c r="F2297" s="139">
        <f t="shared" si="141"/>
        <v>214</v>
      </c>
      <c r="G2297" s="140">
        <v>442.76</v>
      </c>
      <c r="H2297" s="141">
        <f t="shared" si="142"/>
        <v>3.4796002240526521E-6</v>
      </c>
      <c r="I2297" s="142">
        <f t="shared" si="143"/>
        <v>7.4463444794726759E-4</v>
      </c>
    </row>
    <row r="2298" spans="1:9">
      <c r="A2298" s="143">
        <f t="shared" si="140"/>
        <v>2291</v>
      </c>
      <c r="B2298" s="138" t="s">
        <v>98</v>
      </c>
      <c r="C2298" s="275">
        <v>45066</v>
      </c>
      <c r="D2298" s="275">
        <v>45069</v>
      </c>
      <c r="E2298" s="275">
        <v>45069</v>
      </c>
      <c r="F2298" s="139">
        <f t="shared" si="141"/>
        <v>3</v>
      </c>
      <c r="G2298" s="140">
        <v>81.290000000000006</v>
      </c>
      <c r="H2298" s="141">
        <f t="shared" si="142"/>
        <v>6.388488169962059E-7</v>
      </c>
      <c r="I2298" s="142">
        <f t="shared" si="143"/>
        <v>1.9165464509886178E-6</v>
      </c>
    </row>
    <row r="2299" spans="1:9">
      <c r="A2299" s="143">
        <f t="shared" si="140"/>
        <v>2292</v>
      </c>
      <c r="B2299" s="138" t="s">
        <v>98</v>
      </c>
      <c r="C2299" s="275">
        <v>45281</v>
      </c>
      <c r="D2299" s="275">
        <v>45316</v>
      </c>
      <c r="E2299" s="275">
        <v>45316</v>
      </c>
      <c r="F2299" s="139">
        <f t="shared" si="141"/>
        <v>35</v>
      </c>
      <c r="G2299" s="140">
        <v>113.29</v>
      </c>
      <c r="H2299" s="141">
        <f t="shared" si="142"/>
        <v>8.9033315878337024E-7</v>
      </c>
      <c r="I2299" s="142">
        <f t="shared" si="143"/>
        <v>3.1161660557417957E-5</v>
      </c>
    </row>
    <row r="2300" spans="1:9">
      <c r="A2300" s="143">
        <f t="shared" si="140"/>
        <v>2293</v>
      </c>
      <c r="B2300" s="138" t="s">
        <v>98</v>
      </c>
      <c r="C2300" s="275">
        <v>44974</v>
      </c>
      <c r="D2300" s="275">
        <v>44981</v>
      </c>
      <c r="E2300" s="275">
        <v>44981</v>
      </c>
      <c r="F2300" s="139">
        <f t="shared" si="141"/>
        <v>7</v>
      </c>
      <c r="G2300" s="140">
        <v>2618.77</v>
      </c>
      <c r="H2300" s="141">
        <f t="shared" si="142"/>
        <v>2.0580614054436635E-5</v>
      </c>
      <c r="I2300" s="142">
        <f t="shared" si="143"/>
        <v>1.4406429838105644E-4</v>
      </c>
    </row>
    <row r="2301" spans="1:9">
      <c r="A2301" s="143">
        <f t="shared" si="140"/>
        <v>2294</v>
      </c>
      <c r="B2301" s="138" t="s">
        <v>98</v>
      </c>
      <c r="C2301" s="275">
        <v>45132</v>
      </c>
      <c r="D2301" s="275">
        <v>45139</v>
      </c>
      <c r="E2301" s="275">
        <v>45139</v>
      </c>
      <c r="F2301" s="139">
        <f t="shared" si="141"/>
        <v>7</v>
      </c>
      <c r="G2301" s="140">
        <v>60.08</v>
      </c>
      <c r="H2301" s="141">
        <f t="shared" si="142"/>
        <v>4.72161851705401E-7</v>
      </c>
      <c r="I2301" s="142">
        <f t="shared" si="143"/>
        <v>3.3051329619378069E-6</v>
      </c>
    </row>
    <row r="2302" spans="1:9">
      <c r="A2302" s="143">
        <f t="shared" si="140"/>
        <v>2295</v>
      </c>
      <c r="B2302" s="138" t="s">
        <v>98</v>
      </c>
      <c r="C2302" s="275">
        <v>45085</v>
      </c>
      <c r="D2302" s="275">
        <v>45105</v>
      </c>
      <c r="E2302" s="275">
        <v>45105</v>
      </c>
      <c r="F2302" s="139">
        <f t="shared" si="141"/>
        <v>20</v>
      </c>
      <c r="G2302" s="140">
        <v>57.93</v>
      </c>
      <c r="H2302" s="141">
        <f t="shared" si="142"/>
        <v>4.5526524749157588E-7</v>
      </c>
      <c r="I2302" s="142">
        <f t="shared" si="143"/>
        <v>9.1053049498315169E-6</v>
      </c>
    </row>
    <row r="2303" spans="1:9">
      <c r="A2303" s="143">
        <f t="shared" si="140"/>
        <v>2296</v>
      </c>
      <c r="B2303" s="138" t="s">
        <v>98</v>
      </c>
      <c r="C2303" s="275">
        <v>45103</v>
      </c>
      <c r="D2303" s="275">
        <v>45112</v>
      </c>
      <c r="E2303" s="275">
        <v>45112</v>
      </c>
      <c r="F2303" s="139">
        <f t="shared" si="141"/>
        <v>9</v>
      </c>
      <c r="G2303" s="140">
        <v>56.8</v>
      </c>
      <c r="H2303" s="141">
        <f t="shared" si="142"/>
        <v>4.4638470667221665E-7</v>
      </c>
      <c r="I2303" s="142">
        <f t="shared" si="143"/>
        <v>4.0174623600499494E-6</v>
      </c>
    </row>
    <row r="2304" spans="1:9">
      <c r="A2304" s="143">
        <f t="shared" si="140"/>
        <v>2297</v>
      </c>
      <c r="B2304" s="138" t="s">
        <v>98</v>
      </c>
      <c r="C2304" s="275">
        <v>45062</v>
      </c>
      <c r="D2304" s="275">
        <v>45184</v>
      </c>
      <c r="E2304" s="275">
        <v>45184</v>
      </c>
      <c r="F2304" s="139">
        <f t="shared" si="141"/>
        <v>122</v>
      </c>
      <c r="G2304" s="140">
        <v>9.67</v>
      </c>
      <c r="H2304" s="141">
        <f t="shared" si="142"/>
        <v>7.5995424533808716E-8</v>
      </c>
      <c r="I2304" s="142">
        <f t="shared" si="143"/>
        <v>9.2714417931246631E-6</v>
      </c>
    </row>
    <row r="2305" spans="1:9">
      <c r="A2305" s="143">
        <f t="shared" si="140"/>
        <v>2298</v>
      </c>
      <c r="B2305" s="138" t="s">
        <v>98</v>
      </c>
      <c r="C2305" s="275">
        <v>45229</v>
      </c>
      <c r="D2305" s="275">
        <v>45250</v>
      </c>
      <c r="E2305" s="275">
        <v>45250</v>
      </c>
      <c r="F2305" s="139">
        <f t="shared" si="141"/>
        <v>21</v>
      </c>
      <c r="G2305" s="140">
        <v>60.08</v>
      </c>
      <c r="H2305" s="141">
        <f t="shared" si="142"/>
        <v>4.72161851705401E-7</v>
      </c>
      <c r="I2305" s="142">
        <f t="shared" si="143"/>
        <v>9.9153988858134202E-6</v>
      </c>
    </row>
    <row r="2306" spans="1:9">
      <c r="A2306" s="143">
        <f t="shared" si="140"/>
        <v>2299</v>
      </c>
      <c r="B2306" s="138" t="s">
        <v>98</v>
      </c>
      <c r="C2306" s="275">
        <v>44987</v>
      </c>
      <c r="D2306" s="275">
        <v>44999</v>
      </c>
      <c r="E2306" s="275">
        <v>44999</v>
      </c>
      <c r="F2306" s="139">
        <f t="shared" si="141"/>
        <v>12</v>
      </c>
      <c r="G2306" s="140">
        <v>431.09</v>
      </c>
      <c r="H2306" s="141">
        <f t="shared" si="142"/>
        <v>3.3878870281571455E-6</v>
      </c>
      <c r="I2306" s="142">
        <f t="shared" si="143"/>
        <v>4.0654644337885748E-5</v>
      </c>
    </row>
    <row r="2307" spans="1:9">
      <c r="A2307" s="143">
        <f t="shared" si="140"/>
        <v>2300</v>
      </c>
      <c r="B2307" s="138" t="s">
        <v>98</v>
      </c>
      <c r="C2307" s="275">
        <v>45021</v>
      </c>
      <c r="D2307" s="275">
        <v>45034</v>
      </c>
      <c r="E2307" s="275">
        <v>45034</v>
      </c>
      <c r="F2307" s="139">
        <f t="shared" si="141"/>
        <v>13</v>
      </c>
      <c r="G2307" s="140">
        <v>64.680000000000007</v>
      </c>
      <c r="H2307" s="141">
        <f t="shared" si="142"/>
        <v>5.083127258373059E-7</v>
      </c>
      <c r="I2307" s="142">
        <f t="shared" si="143"/>
        <v>6.608065435884977E-6</v>
      </c>
    </row>
    <row r="2308" spans="1:9">
      <c r="A2308" s="143">
        <f t="shared" si="140"/>
        <v>2301</v>
      </c>
      <c r="B2308" s="138" t="s">
        <v>98</v>
      </c>
      <c r="C2308" s="275">
        <v>45118</v>
      </c>
      <c r="D2308" s="275">
        <v>45141</v>
      </c>
      <c r="E2308" s="275">
        <v>45141</v>
      </c>
      <c r="F2308" s="139">
        <f t="shared" si="141"/>
        <v>23</v>
      </c>
      <c r="G2308" s="140">
        <v>111.01</v>
      </c>
      <c r="H2308" s="141">
        <f t="shared" si="142"/>
        <v>8.7241489943103479E-7</v>
      </c>
      <c r="I2308" s="142">
        <f t="shared" si="143"/>
        <v>2.0065542686913801E-5</v>
      </c>
    </row>
    <row r="2309" spans="1:9">
      <c r="A2309" s="143">
        <f t="shared" si="140"/>
        <v>2302</v>
      </c>
      <c r="B2309" s="138" t="s">
        <v>98</v>
      </c>
      <c r="C2309" s="275">
        <v>45177</v>
      </c>
      <c r="D2309" s="275">
        <v>45191</v>
      </c>
      <c r="E2309" s="275">
        <v>45191</v>
      </c>
      <c r="F2309" s="139">
        <f t="shared" si="141"/>
        <v>14</v>
      </c>
      <c r="G2309" s="140">
        <v>2343.91</v>
      </c>
      <c r="H2309" s="141">
        <f t="shared" si="142"/>
        <v>1.8420520736198509E-5</v>
      </c>
      <c r="I2309" s="142">
        <f t="shared" si="143"/>
        <v>2.578872903067791E-4</v>
      </c>
    </row>
    <row r="2310" spans="1:9">
      <c r="A2310" s="143">
        <f t="shared" si="140"/>
        <v>2303</v>
      </c>
      <c r="B2310" s="138" t="s">
        <v>98</v>
      </c>
      <c r="C2310" s="275">
        <v>44987</v>
      </c>
      <c r="D2310" s="275">
        <v>45000</v>
      </c>
      <c r="E2310" s="275">
        <v>45000</v>
      </c>
      <c r="F2310" s="139">
        <f t="shared" si="141"/>
        <v>13</v>
      </c>
      <c r="G2310" s="140">
        <v>93.53</v>
      </c>
      <c r="H2310" s="141">
        <f t="shared" si="142"/>
        <v>7.3504157772979618E-7</v>
      </c>
      <c r="I2310" s="142">
        <f t="shared" si="143"/>
        <v>9.5555405104873497E-6</v>
      </c>
    </row>
    <row r="2311" spans="1:9">
      <c r="A2311" s="143">
        <f t="shared" si="140"/>
        <v>2304</v>
      </c>
      <c r="B2311" s="138" t="s">
        <v>98</v>
      </c>
      <c r="C2311" s="275">
        <v>45152</v>
      </c>
      <c r="D2311" s="275">
        <v>45365</v>
      </c>
      <c r="E2311" s="275">
        <v>45365</v>
      </c>
      <c r="F2311" s="139">
        <f t="shared" si="141"/>
        <v>213</v>
      </c>
      <c r="G2311" s="140">
        <v>60.97</v>
      </c>
      <c r="H2311" s="141">
        <f t="shared" si="142"/>
        <v>4.791562599613565E-7</v>
      </c>
      <c r="I2311" s="142">
        <f t="shared" si="143"/>
        <v>1.0206028337176893E-4</v>
      </c>
    </row>
    <row r="2312" spans="1:9">
      <c r="A2312" s="143">
        <f t="shared" ref="A2312:A2375" si="144">A2311+1</f>
        <v>2305</v>
      </c>
      <c r="B2312" s="138" t="s">
        <v>98</v>
      </c>
      <c r="C2312" s="275">
        <v>45148</v>
      </c>
      <c r="D2312" s="275">
        <v>45160</v>
      </c>
      <c r="E2312" s="275">
        <v>45160</v>
      </c>
      <c r="F2312" s="139">
        <f t="shared" ref="F2312:F2375" si="145">E2312-C2312</f>
        <v>12</v>
      </c>
      <c r="G2312" s="140">
        <v>62.76</v>
      </c>
      <c r="H2312" s="141">
        <f t="shared" ref="H2312:H2375" si="146">G2312/$G$8894</f>
        <v>4.9322366533007601E-7</v>
      </c>
      <c r="I2312" s="142">
        <f t="shared" ref="I2312:I2375" si="147">H2312*F2312</f>
        <v>5.9186839839609121E-6</v>
      </c>
    </row>
    <row r="2313" spans="1:9">
      <c r="A2313" s="143">
        <f t="shared" si="144"/>
        <v>2306</v>
      </c>
      <c r="B2313" s="138" t="s">
        <v>98</v>
      </c>
      <c r="C2313" s="275">
        <v>45124</v>
      </c>
      <c r="D2313" s="275">
        <v>45244</v>
      </c>
      <c r="E2313" s="275">
        <v>45244</v>
      </c>
      <c r="F2313" s="139">
        <f t="shared" si="145"/>
        <v>120</v>
      </c>
      <c r="G2313" s="140">
        <v>63.36</v>
      </c>
      <c r="H2313" s="141">
        <f t="shared" si="146"/>
        <v>4.9793899673858534E-7</v>
      </c>
      <c r="I2313" s="142">
        <f t="shared" si="147"/>
        <v>5.9752679608630243E-5</v>
      </c>
    </row>
    <row r="2314" spans="1:9">
      <c r="A2314" s="143">
        <f t="shared" si="144"/>
        <v>2307</v>
      </c>
      <c r="B2314" s="138" t="s">
        <v>98</v>
      </c>
      <c r="C2314" s="275">
        <v>45063</v>
      </c>
      <c r="D2314" s="275">
        <v>45068</v>
      </c>
      <c r="E2314" s="275">
        <v>45068</v>
      </c>
      <c r="F2314" s="139">
        <f t="shared" si="145"/>
        <v>5</v>
      </c>
      <c r="G2314" s="140">
        <v>72.67</v>
      </c>
      <c r="H2314" s="141">
        <f t="shared" si="146"/>
        <v>5.7110522242728843E-7</v>
      </c>
      <c r="I2314" s="142">
        <f t="shared" si="147"/>
        <v>2.8555261121364421E-6</v>
      </c>
    </row>
    <row r="2315" spans="1:9">
      <c r="A2315" s="143">
        <f t="shared" si="144"/>
        <v>2308</v>
      </c>
      <c r="B2315" s="138" t="s">
        <v>98</v>
      </c>
      <c r="C2315" s="275">
        <v>44937</v>
      </c>
      <c r="D2315" s="275">
        <v>44951</v>
      </c>
      <c r="E2315" s="275">
        <v>44951</v>
      </c>
      <c r="F2315" s="139">
        <f t="shared" si="145"/>
        <v>14</v>
      </c>
      <c r="G2315" s="140">
        <v>11996.13</v>
      </c>
      <c r="H2315" s="141">
        <f t="shared" si="146"/>
        <v>9.427621428260173E-5</v>
      </c>
      <c r="I2315" s="142">
        <f t="shared" si="147"/>
        <v>1.3198669999564241E-3</v>
      </c>
    </row>
    <row r="2316" spans="1:9">
      <c r="A2316" s="143">
        <f t="shared" si="144"/>
        <v>2309</v>
      </c>
      <c r="B2316" s="138" t="s">
        <v>98</v>
      </c>
      <c r="C2316" s="275">
        <v>45062</v>
      </c>
      <c r="D2316" s="275">
        <v>45099</v>
      </c>
      <c r="E2316" s="275">
        <v>45099</v>
      </c>
      <c r="F2316" s="139">
        <f t="shared" si="145"/>
        <v>37</v>
      </c>
      <c r="G2316" s="140">
        <v>28.8</v>
      </c>
      <c r="H2316" s="141">
        <f t="shared" si="146"/>
        <v>2.2633590760844788E-7</v>
      </c>
      <c r="I2316" s="142">
        <f t="shared" si="147"/>
        <v>8.374428581512571E-6</v>
      </c>
    </row>
    <row r="2317" spans="1:9">
      <c r="A2317" s="143">
        <f t="shared" si="144"/>
        <v>2310</v>
      </c>
      <c r="B2317" s="138" t="s">
        <v>98</v>
      </c>
      <c r="C2317" s="275">
        <v>45046</v>
      </c>
      <c r="D2317" s="275">
        <v>45050</v>
      </c>
      <c r="E2317" s="275">
        <v>45050</v>
      </c>
      <c r="F2317" s="139">
        <f t="shared" si="145"/>
        <v>4</v>
      </c>
      <c r="G2317" s="140">
        <v>91.53</v>
      </c>
      <c r="H2317" s="141">
        <f t="shared" si="146"/>
        <v>7.1932380636809839E-7</v>
      </c>
      <c r="I2317" s="142">
        <f t="shared" si="147"/>
        <v>2.8772952254723936E-6</v>
      </c>
    </row>
    <row r="2318" spans="1:9">
      <c r="A2318" s="143">
        <f t="shared" si="144"/>
        <v>2311</v>
      </c>
      <c r="B2318" s="138" t="s">
        <v>98</v>
      </c>
      <c r="C2318" s="275">
        <v>45156</v>
      </c>
      <c r="D2318" s="275">
        <v>45169</v>
      </c>
      <c r="E2318" s="275">
        <v>45169</v>
      </c>
      <c r="F2318" s="139">
        <f t="shared" si="145"/>
        <v>13</v>
      </c>
      <c r="G2318" s="140">
        <v>129.99</v>
      </c>
      <c r="H2318" s="141">
        <f t="shared" si="146"/>
        <v>1.0215765496535465E-6</v>
      </c>
      <c r="I2318" s="142">
        <f t="shared" si="147"/>
        <v>1.3280495145496105E-5</v>
      </c>
    </row>
    <row r="2319" spans="1:9">
      <c r="A2319" s="143">
        <f t="shared" si="144"/>
        <v>2312</v>
      </c>
      <c r="B2319" s="138" t="s">
        <v>98</v>
      </c>
      <c r="C2319" s="275">
        <v>45197</v>
      </c>
      <c r="D2319" s="275">
        <v>45203</v>
      </c>
      <c r="E2319" s="275">
        <v>45203</v>
      </c>
      <c r="F2319" s="139">
        <f t="shared" si="145"/>
        <v>6</v>
      </c>
      <c r="G2319" s="140">
        <v>385.16</v>
      </c>
      <c r="H2319" s="141">
        <f t="shared" si="146"/>
        <v>3.0269284088357567E-6</v>
      </c>
      <c r="I2319" s="142">
        <f t="shared" si="147"/>
        <v>1.8161570453014542E-5</v>
      </c>
    </row>
    <row r="2320" spans="1:9">
      <c r="A2320" s="143">
        <f t="shared" si="144"/>
        <v>2313</v>
      </c>
      <c r="B2320" s="138" t="s">
        <v>98</v>
      </c>
      <c r="C2320" s="275">
        <v>44927</v>
      </c>
      <c r="D2320" s="275">
        <v>44930</v>
      </c>
      <c r="E2320" s="275">
        <v>44930</v>
      </c>
      <c r="F2320" s="139">
        <f t="shared" si="145"/>
        <v>3</v>
      </c>
      <c r="G2320" s="140">
        <v>40.93</v>
      </c>
      <c r="H2320" s="141">
        <f t="shared" si="146"/>
        <v>3.2166419091714487E-7</v>
      </c>
      <c r="I2320" s="142">
        <f t="shared" si="147"/>
        <v>9.6499257275143451E-7</v>
      </c>
    </row>
    <row r="2321" spans="1:9">
      <c r="A2321" s="143">
        <f t="shared" si="144"/>
        <v>2314</v>
      </c>
      <c r="B2321" s="138" t="s">
        <v>98</v>
      </c>
      <c r="C2321" s="275">
        <v>45145</v>
      </c>
      <c r="D2321" s="275">
        <v>45376</v>
      </c>
      <c r="E2321" s="275">
        <v>45376</v>
      </c>
      <c r="F2321" s="139">
        <f t="shared" si="145"/>
        <v>231</v>
      </c>
      <c r="G2321" s="140">
        <v>65.44</v>
      </c>
      <c r="H2321" s="141">
        <f t="shared" si="146"/>
        <v>5.1428547895475102E-7</v>
      </c>
      <c r="I2321" s="142">
        <f t="shared" si="147"/>
        <v>1.1879994563854749E-4</v>
      </c>
    </row>
    <row r="2322" spans="1:9">
      <c r="A2322" s="143">
        <f t="shared" si="144"/>
        <v>2315</v>
      </c>
      <c r="B2322" s="138" t="s">
        <v>98</v>
      </c>
      <c r="C2322" s="275">
        <v>44980</v>
      </c>
      <c r="D2322" s="275">
        <v>45072</v>
      </c>
      <c r="E2322" s="275">
        <v>45072</v>
      </c>
      <c r="F2322" s="139">
        <f t="shared" si="145"/>
        <v>92</v>
      </c>
      <c r="G2322" s="140">
        <v>939.27</v>
      </c>
      <c r="H2322" s="141">
        <f t="shared" si="146"/>
        <v>7.3816155534509321E-6</v>
      </c>
      <c r="I2322" s="142">
        <f t="shared" si="147"/>
        <v>6.7910863091748578E-4</v>
      </c>
    </row>
    <row r="2323" spans="1:9">
      <c r="A2323" s="143">
        <f t="shared" si="144"/>
        <v>2316</v>
      </c>
      <c r="B2323" s="138" t="s">
        <v>98</v>
      </c>
      <c r="C2323" s="275">
        <v>45183</v>
      </c>
      <c r="D2323" s="275">
        <v>45208</v>
      </c>
      <c r="E2323" s="275">
        <v>45208</v>
      </c>
      <c r="F2323" s="139">
        <f t="shared" si="145"/>
        <v>25</v>
      </c>
      <c r="G2323" s="140">
        <v>68.319999999999993</v>
      </c>
      <c r="H2323" s="141">
        <f t="shared" si="146"/>
        <v>5.369190697155958E-7</v>
      </c>
      <c r="I2323" s="142">
        <f t="shared" si="147"/>
        <v>1.3422976742889895E-5</v>
      </c>
    </row>
    <row r="2324" spans="1:9">
      <c r="A2324" s="143">
        <f t="shared" si="144"/>
        <v>2317</v>
      </c>
      <c r="B2324" s="138" t="s">
        <v>98</v>
      </c>
      <c r="C2324" s="275">
        <v>45218</v>
      </c>
      <c r="D2324" s="275">
        <v>45251</v>
      </c>
      <c r="E2324" s="275">
        <v>45251</v>
      </c>
      <c r="F2324" s="139">
        <f t="shared" si="145"/>
        <v>33</v>
      </c>
      <c r="G2324" s="140">
        <v>63.75</v>
      </c>
      <c r="H2324" s="141">
        <f t="shared" si="146"/>
        <v>5.010039621541164E-7</v>
      </c>
      <c r="I2324" s="142">
        <f t="shared" si="147"/>
        <v>1.653313075108584E-5</v>
      </c>
    </row>
    <row r="2325" spans="1:9">
      <c r="A2325" s="143">
        <f t="shared" si="144"/>
        <v>2318</v>
      </c>
      <c r="B2325" s="138" t="s">
        <v>98</v>
      </c>
      <c r="C2325" s="275">
        <v>44964</v>
      </c>
      <c r="D2325" s="275">
        <v>44992</v>
      </c>
      <c r="E2325" s="275">
        <v>44992</v>
      </c>
      <c r="F2325" s="139">
        <f t="shared" si="145"/>
        <v>28</v>
      </c>
      <c r="G2325" s="140">
        <v>186.89</v>
      </c>
      <c r="H2325" s="141">
        <f t="shared" si="146"/>
        <v>1.468747144893848E-6</v>
      </c>
      <c r="I2325" s="142">
        <f t="shared" si="147"/>
        <v>4.1124920057027745E-5</v>
      </c>
    </row>
    <row r="2326" spans="1:9">
      <c r="A2326" s="143">
        <f t="shared" si="144"/>
        <v>2319</v>
      </c>
      <c r="B2326" s="138" t="s">
        <v>98</v>
      </c>
      <c r="C2326" s="275">
        <v>45163</v>
      </c>
      <c r="D2326" s="275">
        <v>45232</v>
      </c>
      <c r="E2326" s="275">
        <v>45232</v>
      </c>
      <c r="F2326" s="139">
        <f t="shared" si="145"/>
        <v>69</v>
      </c>
      <c r="G2326" s="140">
        <v>60.08</v>
      </c>
      <c r="H2326" s="141">
        <f t="shared" si="146"/>
        <v>4.72161851705401E-7</v>
      </c>
      <c r="I2326" s="142">
        <f t="shared" si="147"/>
        <v>3.2579167767672666E-5</v>
      </c>
    </row>
    <row r="2327" spans="1:9">
      <c r="A2327" s="143">
        <f t="shared" si="144"/>
        <v>2320</v>
      </c>
      <c r="B2327" s="138" t="s">
        <v>98</v>
      </c>
      <c r="C2327" s="275">
        <v>45029</v>
      </c>
      <c r="D2327" s="275">
        <v>45155</v>
      </c>
      <c r="E2327" s="275">
        <v>45155</v>
      </c>
      <c r="F2327" s="139">
        <f t="shared" si="145"/>
        <v>126</v>
      </c>
      <c r="G2327" s="140">
        <v>85.27</v>
      </c>
      <c r="H2327" s="141">
        <f t="shared" si="146"/>
        <v>6.7012718200598437E-7</v>
      </c>
      <c r="I2327" s="142">
        <f t="shared" si="147"/>
        <v>8.4436024932754025E-5</v>
      </c>
    </row>
    <row r="2328" spans="1:9">
      <c r="A2328" s="143">
        <f t="shared" si="144"/>
        <v>2321</v>
      </c>
      <c r="B2328" s="138" t="s">
        <v>98</v>
      </c>
      <c r="C2328" s="275">
        <v>45076</v>
      </c>
      <c r="D2328" s="275">
        <v>45082</v>
      </c>
      <c r="E2328" s="275">
        <v>45082</v>
      </c>
      <c r="F2328" s="139">
        <f t="shared" si="145"/>
        <v>6</v>
      </c>
      <c r="G2328" s="140">
        <v>116</v>
      </c>
      <c r="H2328" s="141">
        <f t="shared" si="146"/>
        <v>9.1163073897847064E-7</v>
      </c>
      <c r="I2328" s="142">
        <f t="shared" si="147"/>
        <v>5.4697844338708239E-6</v>
      </c>
    </row>
    <row r="2329" spans="1:9">
      <c r="A2329" s="143">
        <f t="shared" si="144"/>
        <v>2322</v>
      </c>
      <c r="B2329" s="138" t="s">
        <v>98</v>
      </c>
      <c r="C2329" s="275">
        <v>44951</v>
      </c>
      <c r="D2329" s="275">
        <v>44993</v>
      </c>
      <c r="E2329" s="275">
        <v>44993</v>
      </c>
      <c r="F2329" s="139">
        <f t="shared" si="145"/>
        <v>42</v>
      </c>
      <c r="G2329" s="140">
        <v>170.54</v>
      </c>
      <c r="H2329" s="141">
        <f t="shared" si="146"/>
        <v>1.3402543640119687E-6</v>
      </c>
      <c r="I2329" s="142">
        <f t="shared" si="147"/>
        <v>5.6290683288502688E-5</v>
      </c>
    </row>
    <row r="2330" spans="1:9">
      <c r="A2330" s="143">
        <f t="shared" si="144"/>
        <v>2323</v>
      </c>
      <c r="B2330" s="138" t="s">
        <v>98</v>
      </c>
      <c r="C2330" s="275">
        <v>45211</v>
      </c>
      <c r="D2330" s="275">
        <v>45236</v>
      </c>
      <c r="E2330" s="275">
        <v>45236</v>
      </c>
      <c r="F2330" s="139">
        <f t="shared" si="145"/>
        <v>25</v>
      </c>
      <c r="G2330" s="140">
        <v>2</v>
      </c>
      <c r="H2330" s="141">
        <f t="shared" si="146"/>
        <v>1.5717771361697771E-8</v>
      </c>
      <c r="I2330" s="142">
        <f t="shared" si="147"/>
        <v>3.9294428404244429E-7</v>
      </c>
    </row>
    <row r="2331" spans="1:9">
      <c r="A2331" s="143">
        <f t="shared" si="144"/>
        <v>2324</v>
      </c>
      <c r="B2331" s="138" t="s">
        <v>98</v>
      </c>
      <c r="C2331" s="275">
        <v>45258</v>
      </c>
      <c r="D2331" s="275">
        <v>45267</v>
      </c>
      <c r="E2331" s="275">
        <v>45267</v>
      </c>
      <c r="F2331" s="139">
        <f t="shared" si="145"/>
        <v>9</v>
      </c>
      <c r="G2331" s="140">
        <v>166.69</v>
      </c>
      <c r="H2331" s="141">
        <f t="shared" si="146"/>
        <v>1.3099976541407006E-6</v>
      </c>
      <c r="I2331" s="142">
        <f t="shared" si="147"/>
        <v>1.1789978887266305E-5</v>
      </c>
    </row>
    <row r="2332" spans="1:9">
      <c r="A2332" s="143">
        <f t="shared" si="144"/>
        <v>2325</v>
      </c>
      <c r="B2332" s="138" t="s">
        <v>98</v>
      </c>
      <c r="C2332" s="275">
        <v>45173</v>
      </c>
      <c r="D2332" s="275">
        <v>45175</v>
      </c>
      <c r="E2332" s="275">
        <v>45175</v>
      </c>
      <c r="F2332" s="139">
        <f t="shared" si="145"/>
        <v>2</v>
      </c>
      <c r="G2332" s="140">
        <v>28.04</v>
      </c>
      <c r="H2332" s="141">
        <f t="shared" si="146"/>
        <v>2.2036315449100271E-7</v>
      </c>
      <c r="I2332" s="142">
        <f t="shared" si="147"/>
        <v>4.4072630898200543E-7</v>
      </c>
    </row>
    <row r="2333" spans="1:9">
      <c r="A2333" s="143">
        <f t="shared" si="144"/>
        <v>2326</v>
      </c>
      <c r="B2333" s="138" t="s">
        <v>98</v>
      </c>
      <c r="C2333" s="275">
        <v>44962</v>
      </c>
      <c r="D2333" s="275">
        <v>44965</v>
      </c>
      <c r="E2333" s="275">
        <v>44965</v>
      </c>
      <c r="F2333" s="139">
        <f t="shared" si="145"/>
        <v>3</v>
      </c>
      <c r="G2333" s="140">
        <v>39.450000000000003</v>
      </c>
      <c r="H2333" s="141">
        <f t="shared" si="146"/>
        <v>3.1003304010948853E-7</v>
      </c>
      <c r="I2333" s="142">
        <f t="shared" si="147"/>
        <v>9.3009912032846559E-7</v>
      </c>
    </row>
    <row r="2334" spans="1:9">
      <c r="A2334" s="143">
        <f t="shared" si="144"/>
        <v>2327</v>
      </c>
      <c r="B2334" s="138" t="s">
        <v>98</v>
      </c>
      <c r="C2334" s="275">
        <v>45209</v>
      </c>
      <c r="D2334" s="275">
        <v>45218</v>
      </c>
      <c r="E2334" s="275">
        <v>45218</v>
      </c>
      <c r="F2334" s="139">
        <f t="shared" si="145"/>
        <v>9</v>
      </c>
      <c r="G2334" s="140">
        <v>653.22</v>
      </c>
      <c r="H2334" s="141">
        <f t="shared" si="146"/>
        <v>5.1335813044441089E-6</v>
      </c>
      <c r="I2334" s="142">
        <f t="shared" si="147"/>
        <v>4.6202231739996979E-5</v>
      </c>
    </row>
    <row r="2335" spans="1:9">
      <c r="A2335" s="143">
        <f t="shared" si="144"/>
        <v>2328</v>
      </c>
      <c r="B2335" s="138" t="s">
        <v>98</v>
      </c>
      <c r="C2335" s="275">
        <v>45240</v>
      </c>
      <c r="D2335" s="275">
        <v>45274</v>
      </c>
      <c r="E2335" s="275">
        <v>45274</v>
      </c>
      <c r="F2335" s="139">
        <f t="shared" si="145"/>
        <v>34</v>
      </c>
      <c r="G2335" s="140">
        <v>123.51</v>
      </c>
      <c r="H2335" s="141">
        <f t="shared" si="146"/>
        <v>9.7065097044164584E-7</v>
      </c>
      <c r="I2335" s="142">
        <f t="shared" si="147"/>
        <v>3.3002132995015961E-5</v>
      </c>
    </row>
    <row r="2336" spans="1:9">
      <c r="A2336" s="143">
        <f t="shared" si="144"/>
        <v>2329</v>
      </c>
      <c r="B2336" s="138" t="s">
        <v>98</v>
      </c>
      <c r="C2336" s="275">
        <v>45230</v>
      </c>
      <c r="D2336" s="275">
        <v>45239</v>
      </c>
      <c r="E2336" s="275">
        <v>45239</v>
      </c>
      <c r="F2336" s="139">
        <f t="shared" si="145"/>
        <v>9</v>
      </c>
      <c r="G2336" s="140">
        <v>72.099999999999994</v>
      </c>
      <c r="H2336" s="141">
        <f t="shared" si="146"/>
        <v>5.666256575892046E-7</v>
      </c>
      <c r="I2336" s="142">
        <f t="shared" si="147"/>
        <v>5.0996309183028414E-6</v>
      </c>
    </row>
    <row r="2337" spans="1:9">
      <c r="A2337" s="143">
        <f t="shared" si="144"/>
        <v>2330</v>
      </c>
      <c r="B2337" s="138" t="s">
        <v>98</v>
      </c>
      <c r="C2337" s="275">
        <v>45188</v>
      </c>
      <c r="D2337" s="275">
        <v>45390</v>
      </c>
      <c r="E2337" s="275">
        <v>45390</v>
      </c>
      <c r="F2337" s="139">
        <f t="shared" si="145"/>
        <v>202</v>
      </c>
      <c r="G2337" s="140">
        <v>60.08</v>
      </c>
      <c r="H2337" s="141">
        <f t="shared" si="146"/>
        <v>4.72161851705401E-7</v>
      </c>
      <c r="I2337" s="142">
        <f t="shared" si="147"/>
        <v>9.5376694044491003E-5</v>
      </c>
    </row>
    <row r="2338" spans="1:9">
      <c r="A2338" s="143">
        <f t="shared" si="144"/>
        <v>2331</v>
      </c>
      <c r="B2338" s="138" t="s">
        <v>98</v>
      </c>
      <c r="C2338" s="275">
        <v>45060</v>
      </c>
      <c r="D2338" s="275">
        <v>45061</v>
      </c>
      <c r="E2338" s="275">
        <v>45061</v>
      </c>
      <c r="F2338" s="139">
        <f t="shared" si="145"/>
        <v>1</v>
      </c>
      <c r="G2338" s="140">
        <v>399.96</v>
      </c>
      <c r="H2338" s="141">
        <f t="shared" si="146"/>
        <v>3.1432399169123199E-6</v>
      </c>
      <c r="I2338" s="142">
        <f t="shared" si="147"/>
        <v>3.1432399169123199E-6</v>
      </c>
    </row>
    <row r="2339" spans="1:9">
      <c r="A2339" s="143">
        <f t="shared" si="144"/>
        <v>2332</v>
      </c>
      <c r="B2339" s="138" t="s">
        <v>98</v>
      </c>
      <c r="C2339" s="275">
        <v>45237</v>
      </c>
      <c r="D2339" s="275">
        <v>45265</v>
      </c>
      <c r="E2339" s="275">
        <v>45265</v>
      </c>
      <c r="F2339" s="139">
        <f t="shared" si="145"/>
        <v>28</v>
      </c>
      <c r="G2339" s="140">
        <v>105.99</v>
      </c>
      <c r="H2339" s="141">
        <f t="shared" si="146"/>
        <v>8.3296329331317322E-7</v>
      </c>
      <c r="I2339" s="142">
        <f t="shared" si="147"/>
        <v>2.3322972212768849E-5</v>
      </c>
    </row>
    <row r="2340" spans="1:9">
      <c r="A2340" s="143">
        <f t="shared" si="144"/>
        <v>2333</v>
      </c>
      <c r="B2340" s="138" t="s">
        <v>98</v>
      </c>
      <c r="C2340" s="275">
        <v>45238</v>
      </c>
      <c r="D2340" s="275">
        <v>45271</v>
      </c>
      <c r="E2340" s="275">
        <v>45271</v>
      </c>
      <c r="F2340" s="139">
        <f t="shared" si="145"/>
        <v>33</v>
      </c>
      <c r="G2340" s="140">
        <v>2325.62</v>
      </c>
      <c r="H2340" s="141">
        <f t="shared" si="146"/>
        <v>1.8276781717095781E-5</v>
      </c>
      <c r="I2340" s="142">
        <f t="shared" si="147"/>
        <v>6.031337966641608E-4</v>
      </c>
    </row>
    <row r="2341" spans="1:9">
      <c r="A2341" s="143">
        <f t="shared" si="144"/>
        <v>2334</v>
      </c>
      <c r="B2341" s="138" t="s">
        <v>98</v>
      </c>
      <c r="C2341" s="275">
        <v>45094</v>
      </c>
      <c r="D2341" s="275">
        <v>45096</v>
      </c>
      <c r="E2341" s="275">
        <v>45096</v>
      </c>
      <c r="F2341" s="139">
        <f t="shared" si="145"/>
        <v>2</v>
      </c>
      <c r="G2341" s="140">
        <v>148.68</v>
      </c>
      <c r="H2341" s="141">
        <f t="shared" si="146"/>
        <v>1.1684591230286123E-6</v>
      </c>
      <c r="I2341" s="142">
        <f t="shared" si="147"/>
        <v>2.3369182460572246E-6</v>
      </c>
    </row>
    <row r="2342" spans="1:9">
      <c r="A2342" s="143">
        <f t="shared" si="144"/>
        <v>2335</v>
      </c>
      <c r="B2342" s="138" t="s">
        <v>98</v>
      </c>
      <c r="C2342" s="275">
        <v>45245</v>
      </c>
      <c r="D2342" s="275">
        <v>45329</v>
      </c>
      <c r="E2342" s="275">
        <v>45329</v>
      </c>
      <c r="F2342" s="139">
        <f t="shared" si="145"/>
        <v>84</v>
      </c>
      <c r="G2342" s="140">
        <v>67.849999999999994</v>
      </c>
      <c r="H2342" s="141">
        <f t="shared" si="146"/>
        <v>5.3322539344559675E-7</v>
      </c>
      <c r="I2342" s="142">
        <f t="shared" si="147"/>
        <v>4.4790933049430128E-5</v>
      </c>
    </row>
    <row r="2343" spans="1:9">
      <c r="A2343" s="143">
        <f t="shared" si="144"/>
        <v>2336</v>
      </c>
      <c r="B2343" s="138" t="s">
        <v>98</v>
      </c>
      <c r="C2343" s="275">
        <v>44973</v>
      </c>
      <c r="D2343" s="275">
        <v>44978</v>
      </c>
      <c r="E2343" s="275">
        <v>44978</v>
      </c>
      <c r="F2343" s="139">
        <f t="shared" si="145"/>
        <v>5</v>
      </c>
      <c r="G2343" s="140">
        <v>6029.62</v>
      </c>
      <c r="H2343" s="141">
        <f t="shared" si="146"/>
        <v>4.7386094278960049E-5</v>
      </c>
      <c r="I2343" s="142">
        <f t="shared" si="147"/>
        <v>2.3693047139480025E-4</v>
      </c>
    </row>
    <row r="2344" spans="1:9">
      <c r="A2344" s="143">
        <f t="shared" si="144"/>
        <v>2337</v>
      </c>
      <c r="B2344" s="138" t="s">
        <v>98</v>
      </c>
      <c r="C2344" s="275">
        <v>45204</v>
      </c>
      <c r="D2344" s="275">
        <v>45307</v>
      </c>
      <c r="E2344" s="275">
        <v>45307</v>
      </c>
      <c r="F2344" s="139">
        <f t="shared" si="145"/>
        <v>103</v>
      </c>
      <c r="G2344" s="140">
        <v>18.95</v>
      </c>
      <c r="H2344" s="141">
        <f t="shared" si="146"/>
        <v>1.4892588365208637E-7</v>
      </c>
      <c r="I2344" s="142">
        <f t="shared" si="147"/>
        <v>1.5339366016164897E-5</v>
      </c>
    </row>
    <row r="2345" spans="1:9">
      <c r="A2345" s="143">
        <f t="shared" si="144"/>
        <v>2338</v>
      </c>
      <c r="B2345" s="138" t="s">
        <v>98</v>
      </c>
      <c r="C2345" s="275">
        <v>44977</v>
      </c>
      <c r="D2345" s="275">
        <v>45252</v>
      </c>
      <c r="E2345" s="275">
        <v>45252</v>
      </c>
      <c r="F2345" s="139">
        <f t="shared" si="145"/>
        <v>275</v>
      </c>
      <c r="G2345" s="140">
        <v>260.38</v>
      </c>
      <c r="H2345" s="141">
        <f t="shared" si="146"/>
        <v>2.0462966535794326E-6</v>
      </c>
      <c r="I2345" s="142">
        <f t="shared" si="147"/>
        <v>5.6273157973434399E-4</v>
      </c>
    </row>
    <row r="2346" spans="1:9">
      <c r="A2346" s="143">
        <f t="shared" si="144"/>
        <v>2339</v>
      </c>
      <c r="B2346" s="138" t="s">
        <v>98</v>
      </c>
      <c r="C2346" s="275">
        <v>45289</v>
      </c>
      <c r="D2346" s="275">
        <v>45309</v>
      </c>
      <c r="E2346" s="275">
        <v>45309</v>
      </c>
      <c r="F2346" s="139">
        <f t="shared" si="145"/>
        <v>20</v>
      </c>
      <c r="G2346" s="140">
        <v>320.87</v>
      </c>
      <c r="H2346" s="141">
        <f t="shared" si="146"/>
        <v>2.5216806484139819E-6</v>
      </c>
      <c r="I2346" s="142">
        <f t="shared" si="147"/>
        <v>5.0433612968279639E-5</v>
      </c>
    </row>
    <row r="2347" spans="1:9">
      <c r="A2347" s="143">
        <f t="shared" si="144"/>
        <v>2340</v>
      </c>
      <c r="B2347" s="138" t="s">
        <v>98</v>
      </c>
      <c r="C2347" s="275">
        <v>45183</v>
      </c>
      <c r="D2347" s="275">
        <v>45205</v>
      </c>
      <c r="E2347" s="275">
        <v>45205</v>
      </c>
      <c r="F2347" s="139">
        <f t="shared" si="145"/>
        <v>22</v>
      </c>
      <c r="G2347" s="140">
        <v>123.83</v>
      </c>
      <c r="H2347" s="141">
        <f t="shared" si="146"/>
        <v>9.731658138595174E-7</v>
      </c>
      <c r="I2347" s="142">
        <f t="shared" si="147"/>
        <v>2.1409647904909381E-5</v>
      </c>
    </row>
    <row r="2348" spans="1:9">
      <c r="A2348" s="143">
        <f t="shared" si="144"/>
        <v>2341</v>
      </c>
      <c r="B2348" s="138" t="s">
        <v>98</v>
      </c>
      <c r="C2348" s="275">
        <v>45194</v>
      </c>
      <c r="D2348" s="275">
        <v>45232</v>
      </c>
      <c r="E2348" s="275">
        <v>45232</v>
      </c>
      <c r="F2348" s="139">
        <f t="shared" si="145"/>
        <v>38</v>
      </c>
      <c r="G2348" s="140">
        <v>60.08</v>
      </c>
      <c r="H2348" s="141">
        <f t="shared" si="146"/>
        <v>4.72161851705401E-7</v>
      </c>
      <c r="I2348" s="142">
        <f t="shared" si="147"/>
        <v>1.7942150364805238E-5</v>
      </c>
    </row>
    <row r="2349" spans="1:9">
      <c r="A2349" s="143">
        <f t="shared" si="144"/>
        <v>2342</v>
      </c>
      <c r="B2349" s="138" t="s">
        <v>98</v>
      </c>
      <c r="C2349" s="275">
        <v>45214</v>
      </c>
      <c r="D2349" s="275">
        <v>45215</v>
      </c>
      <c r="E2349" s="275">
        <v>45215</v>
      </c>
      <c r="F2349" s="139">
        <f t="shared" si="145"/>
        <v>1</v>
      </c>
      <c r="G2349" s="140">
        <v>78.099999999999994</v>
      </c>
      <c r="H2349" s="141">
        <f t="shared" si="146"/>
        <v>6.1377897167429784E-7</v>
      </c>
      <c r="I2349" s="142">
        <f t="shared" si="147"/>
        <v>6.1377897167429784E-7</v>
      </c>
    </row>
    <row r="2350" spans="1:9">
      <c r="A2350" s="143">
        <f t="shared" si="144"/>
        <v>2343</v>
      </c>
      <c r="B2350" s="138" t="s">
        <v>98</v>
      </c>
      <c r="C2350" s="275">
        <v>45036</v>
      </c>
      <c r="D2350" s="275">
        <v>45051</v>
      </c>
      <c r="E2350" s="275">
        <v>45051</v>
      </c>
      <c r="F2350" s="139">
        <f t="shared" si="145"/>
        <v>15</v>
      </c>
      <c r="G2350" s="140">
        <v>58.13</v>
      </c>
      <c r="H2350" s="141">
        <f t="shared" si="146"/>
        <v>4.5683702462774571E-7</v>
      </c>
      <c r="I2350" s="142">
        <f t="shared" si="147"/>
        <v>6.8525553694161859E-6</v>
      </c>
    </row>
    <row r="2351" spans="1:9">
      <c r="A2351" s="143">
        <f t="shared" si="144"/>
        <v>2344</v>
      </c>
      <c r="B2351" s="138" t="s">
        <v>98</v>
      </c>
      <c r="C2351" s="275">
        <v>45006</v>
      </c>
      <c r="D2351" s="275">
        <v>45014</v>
      </c>
      <c r="E2351" s="275">
        <v>45014</v>
      </c>
      <c r="F2351" s="139">
        <f t="shared" si="145"/>
        <v>8</v>
      </c>
      <c r="G2351" s="140">
        <v>139.21</v>
      </c>
      <c r="H2351" s="141">
        <f t="shared" si="146"/>
        <v>1.0940354756309733E-6</v>
      </c>
      <c r="I2351" s="142">
        <f t="shared" si="147"/>
        <v>8.7522838050477867E-6</v>
      </c>
    </row>
    <row r="2352" spans="1:9">
      <c r="A2352" s="143">
        <f t="shared" si="144"/>
        <v>2345</v>
      </c>
      <c r="B2352" s="138" t="s">
        <v>98</v>
      </c>
      <c r="C2352" s="275">
        <v>45201</v>
      </c>
      <c r="D2352" s="275">
        <v>45217</v>
      </c>
      <c r="E2352" s="275">
        <v>45217</v>
      </c>
      <c r="F2352" s="139">
        <f t="shared" si="145"/>
        <v>16</v>
      </c>
      <c r="G2352" s="140">
        <v>120.16</v>
      </c>
      <c r="H2352" s="141">
        <f t="shared" si="146"/>
        <v>9.4432370341080199E-7</v>
      </c>
      <c r="I2352" s="142">
        <f t="shared" si="147"/>
        <v>1.5109179254572832E-5</v>
      </c>
    </row>
    <row r="2353" spans="1:9">
      <c r="A2353" s="143">
        <f t="shared" si="144"/>
        <v>2346</v>
      </c>
      <c r="B2353" s="138" t="s">
        <v>98</v>
      </c>
      <c r="C2353" s="275">
        <v>45290</v>
      </c>
      <c r="D2353" s="275">
        <v>45303</v>
      </c>
      <c r="E2353" s="275">
        <v>45303</v>
      </c>
      <c r="F2353" s="139">
        <f t="shared" si="145"/>
        <v>13</v>
      </c>
      <c r="G2353" s="140">
        <v>389.82</v>
      </c>
      <c r="H2353" s="141">
        <f t="shared" si="146"/>
        <v>3.0635508161085122E-6</v>
      </c>
      <c r="I2353" s="142">
        <f t="shared" si="147"/>
        <v>3.982616060941066E-5</v>
      </c>
    </row>
    <row r="2354" spans="1:9">
      <c r="A2354" s="143">
        <f t="shared" si="144"/>
        <v>2347</v>
      </c>
      <c r="B2354" s="138" t="s">
        <v>98</v>
      </c>
      <c r="C2354" s="275">
        <v>45280</v>
      </c>
      <c r="D2354" s="275">
        <v>45365</v>
      </c>
      <c r="E2354" s="275">
        <v>45365</v>
      </c>
      <c r="F2354" s="139">
        <f t="shared" si="145"/>
        <v>85</v>
      </c>
      <c r="G2354" s="140">
        <v>414.36</v>
      </c>
      <c r="H2354" s="141">
        <f t="shared" si="146"/>
        <v>3.256407870716544E-6</v>
      </c>
      <c r="I2354" s="142">
        <f t="shared" si="147"/>
        <v>2.7679466901090621E-4</v>
      </c>
    </row>
    <row r="2355" spans="1:9">
      <c r="A2355" s="143">
        <f t="shared" si="144"/>
        <v>2348</v>
      </c>
      <c r="B2355" s="138" t="s">
        <v>98</v>
      </c>
      <c r="C2355" s="275">
        <v>44980</v>
      </c>
      <c r="D2355" s="275">
        <v>45257</v>
      </c>
      <c r="E2355" s="275">
        <v>45257</v>
      </c>
      <c r="F2355" s="139">
        <f t="shared" si="145"/>
        <v>277</v>
      </c>
      <c r="G2355" s="140">
        <v>263.63</v>
      </c>
      <c r="H2355" s="141">
        <f t="shared" si="146"/>
        <v>2.0718380320421913E-6</v>
      </c>
      <c r="I2355" s="142">
        <f t="shared" si="147"/>
        <v>5.7389913487568701E-4</v>
      </c>
    </row>
    <row r="2356" spans="1:9">
      <c r="A2356" s="143">
        <f t="shared" si="144"/>
        <v>2349</v>
      </c>
      <c r="B2356" s="138" t="s">
        <v>98</v>
      </c>
      <c r="C2356" s="275">
        <v>45027</v>
      </c>
      <c r="D2356" s="275">
        <v>45034</v>
      </c>
      <c r="E2356" s="275">
        <v>45034</v>
      </c>
      <c r="F2356" s="139">
        <f t="shared" si="145"/>
        <v>7</v>
      </c>
      <c r="G2356" s="140">
        <v>180.92</v>
      </c>
      <c r="H2356" s="141">
        <f t="shared" si="146"/>
        <v>1.4218295973791802E-6</v>
      </c>
      <c r="I2356" s="142">
        <f t="shared" si="147"/>
        <v>9.9528071816542621E-6</v>
      </c>
    </row>
    <row r="2357" spans="1:9">
      <c r="A2357" s="143">
        <f t="shared" si="144"/>
        <v>2350</v>
      </c>
      <c r="B2357" s="138" t="s">
        <v>98</v>
      </c>
      <c r="C2357" s="275">
        <v>45195</v>
      </c>
      <c r="D2357" s="275">
        <v>45208</v>
      </c>
      <c r="E2357" s="275">
        <v>45208</v>
      </c>
      <c r="F2357" s="139">
        <f t="shared" si="145"/>
        <v>13</v>
      </c>
      <c r="G2357" s="140">
        <v>645.32000000000005</v>
      </c>
      <c r="H2357" s="141">
        <f t="shared" si="146"/>
        <v>5.071496107565403E-6</v>
      </c>
      <c r="I2357" s="142">
        <f t="shared" si="147"/>
        <v>6.5929449398350237E-5</v>
      </c>
    </row>
    <row r="2358" spans="1:9">
      <c r="A2358" s="143">
        <f t="shared" si="144"/>
        <v>2351</v>
      </c>
      <c r="B2358" s="138" t="s">
        <v>98</v>
      </c>
      <c r="C2358" s="275">
        <v>45237</v>
      </c>
      <c r="D2358" s="275">
        <v>45260</v>
      </c>
      <c r="E2358" s="275">
        <v>45260</v>
      </c>
      <c r="F2358" s="139">
        <f t="shared" si="145"/>
        <v>23</v>
      </c>
      <c r="G2358" s="140">
        <v>16.02</v>
      </c>
      <c r="H2358" s="141">
        <f t="shared" si="146"/>
        <v>1.2589934860719914E-7</v>
      </c>
      <c r="I2358" s="142">
        <f t="shared" si="147"/>
        <v>2.8956850179655801E-6</v>
      </c>
    </row>
    <row r="2359" spans="1:9">
      <c r="A2359" s="143">
        <f t="shared" si="144"/>
        <v>2352</v>
      </c>
      <c r="B2359" s="138" t="s">
        <v>98</v>
      </c>
      <c r="C2359" s="275">
        <v>45110</v>
      </c>
      <c r="D2359" s="275">
        <v>45114</v>
      </c>
      <c r="E2359" s="275">
        <v>45114</v>
      </c>
      <c r="F2359" s="139">
        <f t="shared" si="145"/>
        <v>4</v>
      </c>
      <c r="G2359" s="140">
        <v>168.78</v>
      </c>
      <c r="H2359" s="141">
        <f t="shared" si="146"/>
        <v>1.3264227252136747E-6</v>
      </c>
      <c r="I2359" s="142">
        <f t="shared" si="147"/>
        <v>5.3056909008546989E-6</v>
      </c>
    </row>
    <row r="2360" spans="1:9">
      <c r="A2360" s="143">
        <f t="shared" si="144"/>
        <v>2353</v>
      </c>
      <c r="B2360" s="138" t="s">
        <v>98</v>
      </c>
      <c r="C2360" s="275">
        <v>45132</v>
      </c>
      <c r="D2360" s="275">
        <v>45232</v>
      </c>
      <c r="E2360" s="275">
        <v>45232</v>
      </c>
      <c r="F2360" s="139">
        <f t="shared" si="145"/>
        <v>100</v>
      </c>
      <c r="G2360" s="140">
        <v>24.03</v>
      </c>
      <c r="H2360" s="141">
        <f t="shared" si="146"/>
        <v>1.888490229107987E-7</v>
      </c>
      <c r="I2360" s="142">
        <f t="shared" si="147"/>
        <v>1.8884902291079869E-5</v>
      </c>
    </row>
    <row r="2361" spans="1:9">
      <c r="A2361" s="143">
        <f t="shared" si="144"/>
        <v>2354</v>
      </c>
      <c r="B2361" s="138" t="s">
        <v>98</v>
      </c>
      <c r="C2361" s="275">
        <v>44929</v>
      </c>
      <c r="D2361" s="275">
        <v>44936</v>
      </c>
      <c r="E2361" s="275">
        <v>44936</v>
      </c>
      <c r="F2361" s="139">
        <f t="shared" si="145"/>
        <v>7</v>
      </c>
      <c r="G2361" s="140">
        <v>156.81</v>
      </c>
      <c r="H2361" s="141">
        <f t="shared" si="146"/>
        <v>1.2323518636139136E-6</v>
      </c>
      <c r="I2361" s="142">
        <f t="shared" si="147"/>
        <v>8.6264630452973958E-6</v>
      </c>
    </row>
    <row r="2362" spans="1:9">
      <c r="A2362" s="143">
        <f t="shared" si="144"/>
        <v>2355</v>
      </c>
      <c r="B2362" s="138" t="s">
        <v>98</v>
      </c>
      <c r="C2362" s="275">
        <v>45199</v>
      </c>
      <c r="D2362" s="275">
        <v>45201</v>
      </c>
      <c r="E2362" s="275">
        <v>45201</v>
      </c>
      <c r="F2362" s="139">
        <f t="shared" si="145"/>
        <v>2</v>
      </c>
      <c r="G2362" s="140">
        <v>46.06</v>
      </c>
      <c r="H2362" s="141">
        <f t="shared" si="146"/>
        <v>3.6198027445989967E-7</v>
      </c>
      <c r="I2362" s="142">
        <f t="shared" si="147"/>
        <v>7.2396054891979933E-7</v>
      </c>
    </row>
    <row r="2363" spans="1:9">
      <c r="A2363" s="143">
        <f t="shared" si="144"/>
        <v>2356</v>
      </c>
      <c r="B2363" s="138" t="s">
        <v>98</v>
      </c>
      <c r="C2363" s="275">
        <v>45026</v>
      </c>
      <c r="D2363" s="275">
        <v>45054</v>
      </c>
      <c r="E2363" s="275">
        <v>45054</v>
      </c>
      <c r="F2363" s="139">
        <f t="shared" si="145"/>
        <v>28</v>
      </c>
      <c r="G2363" s="140">
        <v>70.709999999999994</v>
      </c>
      <c r="H2363" s="141">
        <f t="shared" si="146"/>
        <v>5.5570180649282465E-7</v>
      </c>
      <c r="I2363" s="142">
        <f t="shared" si="147"/>
        <v>1.5559650581799091E-5</v>
      </c>
    </row>
    <row r="2364" spans="1:9">
      <c r="A2364" s="143">
        <f t="shared" si="144"/>
        <v>2357</v>
      </c>
      <c r="B2364" s="138" t="s">
        <v>98</v>
      </c>
      <c r="C2364" s="275">
        <v>45266</v>
      </c>
      <c r="D2364" s="275">
        <v>45436</v>
      </c>
      <c r="E2364" s="275">
        <v>45436</v>
      </c>
      <c r="F2364" s="139">
        <f t="shared" si="145"/>
        <v>170</v>
      </c>
      <c r="G2364" s="140">
        <v>60.08</v>
      </c>
      <c r="H2364" s="141">
        <f t="shared" si="146"/>
        <v>4.72161851705401E-7</v>
      </c>
      <c r="I2364" s="142">
        <f t="shared" si="147"/>
        <v>8.0267514789918168E-5</v>
      </c>
    </row>
    <row r="2365" spans="1:9">
      <c r="A2365" s="143">
        <f t="shared" si="144"/>
        <v>2358</v>
      </c>
      <c r="B2365" s="138" t="s">
        <v>98</v>
      </c>
      <c r="C2365" s="275">
        <v>45103</v>
      </c>
      <c r="D2365" s="275">
        <v>45152</v>
      </c>
      <c r="E2365" s="275">
        <v>45152</v>
      </c>
      <c r="F2365" s="139">
        <f t="shared" si="145"/>
        <v>49</v>
      </c>
      <c r="G2365" s="140">
        <v>69.03</v>
      </c>
      <c r="H2365" s="141">
        <f t="shared" si="146"/>
        <v>5.4249887854899853E-7</v>
      </c>
      <c r="I2365" s="142">
        <f t="shared" si="147"/>
        <v>2.6582445048900928E-5</v>
      </c>
    </row>
    <row r="2366" spans="1:9">
      <c r="A2366" s="143">
        <f t="shared" si="144"/>
        <v>2359</v>
      </c>
      <c r="B2366" s="138" t="s">
        <v>98</v>
      </c>
      <c r="C2366" s="275">
        <v>45265</v>
      </c>
      <c r="D2366" s="275">
        <v>45273</v>
      </c>
      <c r="E2366" s="275">
        <v>45273</v>
      </c>
      <c r="F2366" s="139">
        <f t="shared" si="145"/>
        <v>8</v>
      </c>
      <c r="G2366" s="140">
        <v>94.41</v>
      </c>
      <c r="H2366" s="141">
        <f t="shared" si="146"/>
        <v>7.4195739712894318E-7</v>
      </c>
      <c r="I2366" s="142">
        <f t="shared" si="147"/>
        <v>5.9356591770315454E-6</v>
      </c>
    </row>
    <row r="2367" spans="1:9">
      <c r="A2367" s="143">
        <f t="shared" si="144"/>
        <v>2360</v>
      </c>
      <c r="B2367" s="138" t="s">
        <v>98</v>
      </c>
      <c r="C2367" s="275">
        <v>45107</v>
      </c>
      <c r="D2367" s="275">
        <v>45145</v>
      </c>
      <c r="E2367" s="275">
        <v>45145</v>
      </c>
      <c r="F2367" s="139">
        <f t="shared" si="145"/>
        <v>38</v>
      </c>
      <c r="G2367" s="140">
        <v>1997.38</v>
      </c>
      <c r="H2367" s="141">
        <f t="shared" si="146"/>
        <v>1.5697181081213947E-5</v>
      </c>
      <c r="I2367" s="142">
        <f t="shared" si="147"/>
        <v>5.9649288108612995E-4</v>
      </c>
    </row>
    <row r="2368" spans="1:9">
      <c r="A2368" s="143">
        <f t="shared" si="144"/>
        <v>2361</v>
      </c>
      <c r="B2368" s="138" t="s">
        <v>98</v>
      </c>
      <c r="C2368" s="275">
        <v>45055</v>
      </c>
      <c r="D2368" s="275">
        <v>45106</v>
      </c>
      <c r="E2368" s="275">
        <v>45106</v>
      </c>
      <c r="F2368" s="139">
        <f t="shared" si="145"/>
        <v>51</v>
      </c>
      <c r="G2368" s="140">
        <v>16.329999999999998</v>
      </c>
      <c r="H2368" s="141">
        <f t="shared" si="146"/>
        <v>1.2833560316826228E-7</v>
      </c>
      <c r="I2368" s="142">
        <f t="shared" si="147"/>
        <v>6.5451157615813764E-6</v>
      </c>
    </row>
    <row r="2369" spans="1:9">
      <c r="A2369" s="143">
        <f t="shared" si="144"/>
        <v>2362</v>
      </c>
      <c r="B2369" s="138" t="s">
        <v>98</v>
      </c>
      <c r="C2369" s="275">
        <v>45260</v>
      </c>
      <c r="D2369" s="275">
        <v>45392</v>
      </c>
      <c r="E2369" s="275">
        <v>45392</v>
      </c>
      <c r="F2369" s="139">
        <f t="shared" si="145"/>
        <v>132</v>
      </c>
      <c r="G2369" s="140">
        <v>307.11</v>
      </c>
      <c r="H2369" s="141">
        <f t="shared" si="146"/>
        <v>2.413542381445501E-6</v>
      </c>
      <c r="I2369" s="142">
        <f t="shared" si="147"/>
        <v>3.1858759435080615E-4</v>
      </c>
    </row>
    <row r="2370" spans="1:9">
      <c r="A2370" s="143">
        <f t="shared" si="144"/>
        <v>2363</v>
      </c>
      <c r="B2370" s="138" t="s">
        <v>98</v>
      </c>
      <c r="C2370" s="275">
        <v>45121</v>
      </c>
      <c r="D2370" s="275">
        <v>45140</v>
      </c>
      <c r="E2370" s="275">
        <v>45140</v>
      </c>
      <c r="F2370" s="139">
        <f t="shared" si="145"/>
        <v>19</v>
      </c>
      <c r="G2370" s="140">
        <v>173.56</v>
      </c>
      <c r="H2370" s="141">
        <f t="shared" si="146"/>
        <v>1.3639881987681324E-6</v>
      </c>
      <c r="I2370" s="142">
        <f t="shared" si="147"/>
        <v>2.5915775776594516E-5</v>
      </c>
    </row>
    <row r="2371" spans="1:9">
      <c r="A2371" s="143">
        <f t="shared" si="144"/>
        <v>2364</v>
      </c>
      <c r="B2371" s="138" t="s">
        <v>98</v>
      </c>
      <c r="C2371" s="275">
        <v>45001</v>
      </c>
      <c r="D2371" s="275">
        <v>45009</v>
      </c>
      <c r="E2371" s="275">
        <v>45009</v>
      </c>
      <c r="F2371" s="139">
        <f t="shared" si="145"/>
        <v>8</v>
      </c>
      <c r="G2371" s="140">
        <v>77.64</v>
      </c>
      <c r="H2371" s="141">
        <f t="shared" si="146"/>
        <v>6.101638842611074E-7</v>
      </c>
      <c r="I2371" s="142">
        <f t="shared" si="147"/>
        <v>4.8813110740888592E-6</v>
      </c>
    </row>
    <row r="2372" spans="1:9">
      <c r="A2372" s="143">
        <f t="shared" si="144"/>
        <v>2365</v>
      </c>
      <c r="B2372" s="138" t="s">
        <v>98</v>
      </c>
      <c r="C2372" s="275">
        <v>45077</v>
      </c>
      <c r="D2372" s="275">
        <v>45097</v>
      </c>
      <c r="E2372" s="275">
        <v>45097</v>
      </c>
      <c r="F2372" s="139">
        <f t="shared" si="145"/>
        <v>20</v>
      </c>
      <c r="G2372" s="140">
        <v>2012.58</v>
      </c>
      <c r="H2372" s="141">
        <f t="shared" si="146"/>
        <v>1.5816636143562847E-5</v>
      </c>
      <c r="I2372" s="142">
        <f t="shared" si="147"/>
        <v>3.1633272287125695E-4</v>
      </c>
    </row>
    <row r="2373" spans="1:9">
      <c r="A2373" s="143">
        <f t="shared" si="144"/>
        <v>2366</v>
      </c>
      <c r="B2373" s="138" t="s">
        <v>98</v>
      </c>
      <c r="C2373" s="275">
        <v>45041</v>
      </c>
      <c r="D2373" s="275">
        <v>45056</v>
      </c>
      <c r="E2373" s="275">
        <v>45056</v>
      </c>
      <c r="F2373" s="139">
        <f t="shared" si="145"/>
        <v>15</v>
      </c>
      <c r="G2373" s="140">
        <v>61.3</v>
      </c>
      <c r="H2373" s="141">
        <f t="shared" si="146"/>
        <v>4.8174969223603667E-7</v>
      </c>
      <c r="I2373" s="142">
        <f t="shared" si="147"/>
        <v>7.2262453835405497E-6</v>
      </c>
    </row>
    <row r="2374" spans="1:9">
      <c r="A2374" s="143">
        <f t="shared" si="144"/>
        <v>2367</v>
      </c>
      <c r="B2374" s="138" t="s">
        <v>98</v>
      </c>
      <c r="C2374" s="275">
        <v>45092</v>
      </c>
      <c r="D2374" s="275">
        <v>45103</v>
      </c>
      <c r="E2374" s="275">
        <v>45103</v>
      </c>
      <c r="F2374" s="139">
        <f t="shared" si="145"/>
        <v>11</v>
      </c>
      <c r="G2374" s="140">
        <v>76.23</v>
      </c>
      <c r="H2374" s="141">
        <f t="shared" si="146"/>
        <v>5.9908285545111055E-7</v>
      </c>
      <c r="I2374" s="142">
        <f t="shared" si="147"/>
        <v>6.5899114099622163E-6</v>
      </c>
    </row>
    <row r="2375" spans="1:9">
      <c r="A2375" s="143">
        <f t="shared" si="144"/>
        <v>2368</v>
      </c>
      <c r="B2375" s="138" t="s">
        <v>98</v>
      </c>
      <c r="C2375" s="275">
        <v>45081</v>
      </c>
      <c r="D2375" s="275">
        <v>45083</v>
      </c>
      <c r="E2375" s="275">
        <v>45083</v>
      </c>
      <c r="F2375" s="139">
        <f t="shared" si="145"/>
        <v>2</v>
      </c>
      <c r="G2375" s="140">
        <v>25.13</v>
      </c>
      <c r="H2375" s="141">
        <f t="shared" si="146"/>
        <v>1.9749379715973248E-7</v>
      </c>
      <c r="I2375" s="142">
        <f t="shared" si="147"/>
        <v>3.9498759431946496E-7</v>
      </c>
    </row>
    <row r="2376" spans="1:9">
      <c r="A2376" s="143">
        <f t="shared" ref="A2376:A2439" si="148">A2375+1</f>
        <v>2369</v>
      </c>
      <c r="B2376" s="138" t="s">
        <v>98</v>
      </c>
      <c r="C2376" s="275">
        <v>45159</v>
      </c>
      <c r="D2376" s="275">
        <v>45184</v>
      </c>
      <c r="E2376" s="275">
        <v>45184</v>
      </c>
      <c r="F2376" s="139">
        <f t="shared" ref="F2376:F2439" si="149">E2376-C2376</f>
        <v>25</v>
      </c>
      <c r="G2376" s="140">
        <v>14.02</v>
      </c>
      <c r="H2376" s="141">
        <f t="shared" ref="H2376:H2439" si="150">G2376/$G$8894</f>
        <v>1.1018157724550136E-7</v>
      </c>
      <c r="I2376" s="142">
        <f t="shared" ref="I2376:I2439" si="151">H2376*F2376</f>
        <v>2.7545394311375341E-6</v>
      </c>
    </row>
    <row r="2377" spans="1:9">
      <c r="A2377" s="143">
        <f t="shared" si="148"/>
        <v>2370</v>
      </c>
      <c r="B2377" s="138" t="s">
        <v>98</v>
      </c>
      <c r="C2377" s="275">
        <v>44954</v>
      </c>
      <c r="D2377" s="275">
        <v>45258</v>
      </c>
      <c r="E2377" s="275">
        <v>45258</v>
      </c>
      <c r="F2377" s="139">
        <f t="shared" si="149"/>
        <v>304</v>
      </c>
      <c r="G2377" s="140">
        <v>89.75</v>
      </c>
      <c r="H2377" s="141">
        <f t="shared" si="150"/>
        <v>7.0533498985618738E-7</v>
      </c>
      <c r="I2377" s="142">
        <f t="shared" si="151"/>
        <v>2.1442183691628097E-4</v>
      </c>
    </row>
    <row r="2378" spans="1:9">
      <c r="A2378" s="143">
        <f t="shared" si="148"/>
        <v>2371</v>
      </c>
      <c r="B2378" s="138" t="s">
        <v>98</v>
      </c>
      <c r="C2378" s="275">
        <v>44943</v>
      </c>
      <c r="D2378" s="275">
        <v>44965</v>
      </c>
      <c r="E2378" s="275">
        <v>44965</v>
      </c>
      <c r="F2378" s="139">
        <f t="shared" si="149"/>
        <v>22</v>
      </c>
      <c r="G2378" s="140">
        <v>179.75</v>
      </c>
      <c r="H2378" s="141">
        <f t="shared" si="150"/>
        <v>1.4126347011325869E-6</v>
      </c>
      <c r="I2378" s="142">
        <f t="shared" si="151"/>
        <v>3.1077963424916912E-5</v>
      </c>
    </row>
    <row r="2379" spans="1:9">
      <c r="A2379" s="143">
        <f t="shared" si="148"/>
        <v>2372</v>
      </c>
      <c r="B2379" s="138" t="s">
        <v>98</v>
      </c>
      <c r="C2379" s="275">
        <v>45185</v>
      </c>
      <c r="D2379" s="275">
        <v>45187</v>
      </c>
      <c r="E2379" s="275">
        <v>45187</v>
      </c>
      <c r="F2379" s="139">
        <f t="shared" si="149"/>
        <v>2</v>
      </c>
      <c r="G2379" s="140">
        <v>139.51</v>
      </c>
      <c r="H2379" s="141">
        <f t="shared" si="150"/>
        <v>1.0963931413352279E-6</v>
      </c>
      <c r="I2379" s="142">
        <f t="shared" si="151"/>
        <v>2.1927862826704558E-6</v>
      </c>
    </row>
    <row r="2380" spans="1:9">
      <c r="A2380" s="143">
        <f t="shared" si="148"/>
        <v>2373</v>
      </c>
      <c r="B2380" s="138" t="s">
        <v>98</v>
      </c>
      <c r="C2380" s="275">
        <v>45026</v>
      </c>
      <c r="D2380" s="275">
        <v>45044</v>
      </c>
      <c r="E2380" s="275">
        <v>45044</v>
      </c>
      <c r="F2380" s="139">
        <f t="shared" si="149"/>
        <v>18</v>
      </c>
      <c r="G2380" s="140">
        <v>13.53</v>
      </c>
      <c r="H2380" s="141">
        <f t="shared" si="150"/>
        <v>1.0633072326188541E-7</v>
      </c>
      <c r="I2380" s="142">
        <f t="shared" si="151"/>
        <v>1.9139530187139372E-6</v>
      </c>
    </row>
    <row r="2381" spans="1:9">
      <c r="A2381" s="143">
        <f t="shared" si="148"/>
        <v>2374</v>
      </c>
      <c r="B2381" s="138" t="s">
        <v>98</v>
      </c>
      <c r="C2381" s="275">
        <v>45088</v>
      </c>
      <c r="D2381" s="275">
        <v>45097</v>
      </c>
      <c r="E2381" s="275">
        <v>45097</v>
      </c>
      <c r="F2381" s="139">
        <f t="shared" si="149"/>
        <v>9</v>
      </c>
      <c r="G2381" s="140">
        <v>87.65</v>
      </c>
      <c r="H2381" s="141">
        <f t="shared" si="150"/>
        <v>6.8883132992640482E-7</v>
      </c>
      <c r="I2381" s="142">
        <f t="shared" si="151"/>
        <v>6.1994819693376432E-6</v>
      </c>
    </row>
    <row r="2382" spans="1:9">
      <c r="A2382" s="143">
        <f t="shared" si="148"/>
        <v>2375</v>
      </c>
      <c r="B2382" s="138" t="s">
        <v>98</v>
      </c>
      <c r="C2382" s="275">
        <v>45042</v>
      </c>
      <c r="D2382" s="275">
        <v>45071</v>
      </c>
      <c r="E2382" s="275">
        <v>45071</v>
      </c>
      <c r="F2382" s="139">
        <f t="shared" si="149"/>
        <v>29</v>
      </c>
      <c r="G2382" s="140">
        <v>5.6</v>
      </c>
      <c r="H2382" s="141">
        <f t="shared" si="150"/>
        <v>4.400975981275375E-8</v>
      </c>
      <c r="I2382" s="142">
        <f t="shared" si="151"/>
        <v>1.2762830345698588E-6</v>
      </c>
    </row>
    <row r="2383" spans="1:9">
      <c r="A2383" s="143">
        <f t="shared" si="148"/>
        <v>2376</v>
      </c>
      <c r="B2383" s="138" t="s">
        <v>98</v>
      </c>
      <c r="C2383" s="275">
        <v>45043</v>
      </c>
      <c r="D2383" s="275">
        <v>45049</v>
      </c>
      <c r="E2383" s="275">
        <v>45049</v>
      </c>
      <c r="F2383" s="139">
        <f t="shared" si="149"/>
        <v>6</v>
      </c>
      <c r="G2383" s="140">
        <v>135.97999999999999</v>
      </c>
      <c r="H2383" s="141">
        <f t="shared" si="150"/>
        <v>1.0686512748818313E-6</v>
      </c>
      <c r="I2383" s="142">
        <f t="shared" si="151"/>
        <v>6.4119076492909877E-6</v>
      </c>
    </row>
    <row r="2384" spans="1:9">
      <c r="A2384" s="143">
        <f t="shared" si="148"/>
        <v>2377</v>
      </c>
      <c r="B2384" s="138" t="s">
        <v>98</v>
      </c>
      <c r="C2384" s="275">
        <v>45089</v>
      </c>
      <c r="D2384" s="275">
        <v>45139</v>
      </c>
      <c r="E2384" s="275">
        <v>45139</v>
      </c>
      <c r="F2384" s="139">
        <f t="shared" si="149"/>
        <v>50</v>
      </c>
      <c r="G2384" s="140">
        <v>57.68</v>
      </c>
      <c r="H2384" s="141">
        <f t="shared" si="150"/>
        <v>4.5330052607136366E-7</v>
      </c>
      <c r="I2384" s="142">
        <f t="shared" si="151"/>
        <v>2.2665026303568184E-5</v>
      </c>
    </row>
    <row r="2385" spans="1:9">
      <c r="A2385" s="143">
        <f t="shared" si="148"/>
        <v>2378</v>
      </c>
      <c r="B2385" s="138" t="s">
        <v>98</v>
      </c>
      <c r="C2385" s="275">
        <v>44965</v>
      </c>
      <c r="D2385" s="275">
        <v>44974</v>
      </c>
      <c r="E2385" s="275">
        <v>44974</v>
      </c>
      <c r="F2385" s="139">
        <f t="shared" si="149"/>
        <v>9</v>
      </c>
      <c r="G2385" s="140">
        <v>3060.22</v>
      </c>
      <c r="H2385" s="141">
        <f t="shared" si="150"/>
        <v>2.4049919138247371E-5</v>
      </c>
      <c r="I2385" s="142">
        <f t="shared" si="151"/>
        <v>2.1644927224422634E-4</v>
      </c>
    </row>
    <row r="2386" spans="1:9">
      <c r="A2386" s="143">
        <f t="shared" si="148"/>
        <v>2379</v>
      </c>
      <c r="B2386" s="138" t="s">
        <v>98</v>
      </c>
      <c r="C2386" s="275">
        <v>45153</v>
      </c>
      <c r="D2386" s="275">
        <v>45162</v>
      </c>
      <c r="E2386" s="275">
        <v>45162</v>
      </c>
      <c r="F2386" s="139">
        <f t="shared" si="149"/>
        <v>9</v>
      </c>
      <c r="G2386" s="140">
        <v>60.08</v>
      </c>
      <c r="H2386" s="141">
        <f t="shared" si="150"/>
        <v>4.72161851705401E-7</v>
      </c>
      <c r="I2386" s="142">
        <f t="shared" si="151"/>
        <v>4.2494566653486087E-6</v>
      </c>
    </row>
    <row r="2387" spans="1:9">
      <c r="A2387" s="143">
        <f t="shared" si="148"/>
        <v>2380</v>
      </c>
      <c r="B2387" s="138" t="s">
        <v>98</v>
      </c>
      <c r="C2387" s="275">
        <v>44973</v>
      </c>
      <c r="D2387" s="275">
        <v>44984</v>
      </c>
      <c r="E2387" s="275">
        <v>44984</v>
      </c>
      <c r="F2387" s="139">
        <f t="shared" si="149"/>
        <v>11</v>
      </c>
      <c r="G2387" s="140">
        <v>3555.24</v>
      </c>
      <c r="H2387" s="141">
        <f t="shared" si="150"/>
        <v>2.7940224727981189E-5</v>
      </c>
      <c r="I2387" s="142">
        <f t="shared" si="151"/>
        <v>3.0734247200779309E-4</v>
      </c>
    </row>
    <row r="2388" spans="1:9">
      <c r="A2388" s="143">
        <f t="shared" si="148"/>
        <v>2381</v>
      </c>
      <c r="B2388" s="138" t="s">
        <v>98</v>
      </c>
      <c r="C2388" s="275">
        <v>44966</v>
      </c>
      <c r="D2388" s="275">
        <v>44984</v>
      </c>
      <c r="E2388" s="275">
        <v>44984</v>
      </c>
      <c r="F2388" s="139">
        <f t="shared" si="149"/>
        <v>18</v>
      </c>
      <c r="G2388" s="140">
        <v>11235.38</v>
      </c>
      <c r="H2388" s="141">
        <f t="shared" si="150"/>
        <v>8.829756700089594E-5</v>
      </c>
      <c r="I2388" s="142">
        <f t="shared" si="151"/>
        <v>1.589356206016127E-3</v>
      </c>
    </row>
    <row r="2389" spans="1:9">
      <c r="A2389" s="143">
        <f t="shared" si="148"/>
        <v>2382</v>
      </c>
      <c r="B2389" s="138" t="s">
        <v>98</v>
      </c>
      <c r="C2389" s="275">
        <v>45172</v>
      </c>
      <c r="D2389" s="275">
        <v>45182</v>
      </c>
      <c r="E2389" s="275">
        <v>45182</v>
      </c>
      <c r="F2389" s="139">
        <f t="shared" si="149"/>
        <v>10</v>
      </c>
      <c r="G2389" s="140">
        <v>133.9</v>
      </c>
      <c r="H2389" s="141">
        <f t="shared" si="150"/>
        <v>1.0523047926656657E-6</v>
      </c>
      <c r="I2389" s="142">
        <f t="shared" si="151"/>
        <v>1.0523047926656658E-5</v>
      </c>
    </row>
    <row r="2390" spans="1:9">
      <c r="A2390" s="143">
        <f t="shared" si="148"/>
        <v>2383</v>
      </c>
      <c r="B2390" s="138" t="s">
        <v>98</v>
      </c>
      <c r="C2390" s="275">
        <v>45168</v>
      </c>
      <c r="D2390" s="275">
        <v>45175</v>
      </c>
      <c r="E2390" s="275">
        <v>45175</v>
      </c>
      <c r="F2390" s="139">
        <f t="shared" si="149"/>
        <v>7</v>
      </c>
      <c r="G2390" s="140">
        <v>182.71</v>
      </c>
      <c r="H2390" s="141">
        <f t="shared" si="150"/>
        <v>1.4358970027478998E-6</v>
      </c>
      <c r="I2390" s="142">
        <f t="shared" si="151"/>
        <v>1.0051279019235299E-5</v>
      </c>
    </row>
    <row r="2391" spans="1:9">
      <c r="A2391" s="143">
        <f t="shared" si="148"/>
        <v>2384</v>
      </c>
      <c r="B2391" s="138" t="s">
        <v>98</v>
      </c>
      <c r="C2391" s="275">
        <v>44986</v>
      </c>
      <c r="D2391" s="275">
        <v>44992</v>
      </c>
      <c r="E2391" s="275">
        <v>44992</v>
      </c>
      <c r="F2391" s="139">
        <f t="shared" si="149"/>
        <v>6</v>
      </c>
      <c r="G2391" s="140">
        <v>7836.85</v>
      </c>
      <c r="H2391" s="141">
        <f t="shared" si="150"/>
        <v>6.1588908247960585E-5</v>
      </c>
      <c r="I2391" s="142">
        <f t="shared" si="151"/>
        <v>3.6953344948776354E-4</v>
      </c>
    </row>
    <row r="2392" spans="1:9">
      <c r="A2392" s="143">
        <f t="shared" si="148"/>
        <v>2385</v>
      </c>
      <c r="B2392" s="138" t="s">
        <v>98</v>
      </c>
      <c r="C2392" s="275">
        <v>45247</v>
      </c>
      <c r="D2392" s="275">
        <v>45287</v>
      </c>
      <c r="E2392" s="275">
        <v>45287</v>
      </c>
      <c r="F2392" s="139">
        <f t="shared" si="149"/>
        <v>40</v>
      </c>
      <c r="G2392" s="140">
        <v>401.81</v>
      </c>
      <c r="H2392" s="141">
        <f t="shared" si="150"/>
        <v>3.1577788554218903E-6</v>
      </c>
      <c r="I2392" s="142">
        <f t="shared" si="151"/>
        <v>1.2631115421687562E-4</v>
      </c>
    </row>
    <row r="2393" spans="1:9">
      <c r="A2393" s="143">
        <f t="shared" si="148"/>
        <v>2386</v>
      </c>
      <c r="B2393" s="138" t="s">
        <v>98</v>
      </c>
      <c r="C2393" s="275">
        <v>45077</v>
      </c>
      <c r="D2393" s="275">
        <v>45139</v>
      </c>
      <c r="E2393" s="275">
        <v>45139</v>
      </c>
      <c r="F2393" s="139">
        <f t="shared" si="149"/>
        <v>62</v>
      </c>
      <c r="G2393" s="140">
        <v>17.399999999999999</v>
      </c>
      <c r="H2393" s="141">
        <f t="shared" si="150"/>
        <v>1.3674461084677059E-7</v>
      </c>
      <c r="I2393" s="142">
        <f t="shared" si="151"/>
        <v>8.478165872499776E-6</v>
      </c>
    </row>
    <row r="2394" spans="1:9">
      <c r="A2394" s="143">
        <f t="shared" si="148"/>
        <v>2387</v>
      </c>
      <c r="B2394" s="138" t="s">
        <v>98</v>
      </c>
      <c r="C2394" s="275">
        <v>45120</v>
      </c>
      <c r="D2394" s="275">
        <v>45139</v>
      </c>
      <c r="E2394" s="275">
        <v>45139</v>
      </c>
      <c r="F2394" s="139">
        <f t="shared" si="149"/>
        <v>19</v>
      </c>
      <c r="G2394" s="140">
        <v>127.09</v>
      </c>
      <c r="H2394" s="141">
        <f t="shared" si="150"/>
        <v>9.9878578117908485E-7</v>
      </c>
      <c r="I2394" s="142">
        <f t="shared" si="151"/>
        <v>1.8976929842402612E-5</v>
      </c>
    </row>
    <row r="2395" spans="1:9">
      <c r="A2395" s="143">
        <f t="shared" si="148"/>
        <v>2388</v>
      </c>
      <c r="B2395" s="138" t="s">
        <v>98</v>
      </c>
      <c r="C2395" s="275">
        <v>44951</v>
      </c>
      <c r="D2395" s="275">
        <v>44958</v>
      </c>
      <c r="E2395" s="275">
        <v>44958</v>
      </c>
      <c r="F2395" s="139">
        <f t="shared" si="149"/>
        <v>7</v>
      </c>
      <c r="G2395" s="140">
        <v>70.37</v>
      </c>
      <c r="H2395" s="141">
        <f t="shared" si="150"/>
        <v>5.5302978536133609E-7</v>
      </c>
      <c r="I2395" s="142">
        <f t="shared" si="151"/>
        <v>3.8712084975293525E-6</v>
      </c>
    </row>
    <row r="2396" spans="1:9">
      <c r="A2396" s="143">
        <f t="shared" si="148"/>
        <v>2389</v>
      </c>
      <c r="B2396" s="138" t="s">
        <v>98</v>
      </c>
      <c r="C2396" s="275">
        <v>45007</v>
      </c>
      <c r="D2396" s="275">
        <v>45050</v>
      </c>
      <c r="E2396" s="275">
        <v>45050</v>
      </c>
      <c r="F2396" s="139">
        <f t="shared" si="149"/>
        <v>43</v>
      </c>
      <c r="G2396" s="140">
        <v>27.07</v>
      </c>
      <c r="H2396" s="141">
        <f t="shared" si="150"/>
        <v>2.1274003538057932E-7</v>
      </c>
      <c r="I2396" s="142">
        <f t="shared" si="151"/>
        <v>9.1478215213649115E-6</v>
      </c>
    </row>
    <row r="2397" spans="1:9">
      <c r="A2397" s="143">
        <f t="shared" si="148"/>
        <v>2390</v>
      </c>
      <c r="B2397" s="138" t="s">
        <v>98</v>
      </c>
      <c r="C2397" s="275">
        <v>44961</v>
      </c>
      <c r="D2397" s="275">
        <v>44964</v>
      </c>
      <c r="E2397" s="275">
        <v>44964</v>
      </c>
      <c r="F2397" s="139">
        <f t="shared" si="149"/>
        <v>3</v>
      </c>
      <c r="G2397" s="140">
        <v>203.67</v>
      </c>
      <c r="H2397" s="141">
        <f t="shared" si="150"/>
        <v>1.6006192466184924E-6</v>
      </c>
      <c r="I2397" s="142">
        <f t="shared" si="151"/>
        <v>4.8018577398554768E-6</v>
      </c>
    </row>
    <row r="2398" spans="1:9">
      <c r="A2398" s="143">
        <f t="shared" si="148"/>
        <v>2391</v>
      </c>
      <c r="B2398" s="138" t="s">
        <v>98</v>
      </c>
      <c r="C2398" s="275">
        <v>45059</v>
      </c>
      <c r="D2398" s="275">
        <v>45062</v>
      </c>
      <c r="E2398" s="275">
        <v>45062</v>
      </c>
      <c r="F2398" s="139">
        <f t="shared" si="149"/>
        <v>3</v>
      </c>
      <c r="G2398" s="140">
        <v>75.25</v>
      </c>
      <c r="H2398" s="141">
        <f t="shared" si="150"/>
        <v>5.9138114748387855E-7</v>
      </c>
      <c r="I2398" s="142">
        <f t="shared" si="151"/>
        <v>1.7741434424516358E-6</v>
      </c>
    </row>
    <row r="2399" spans="1:9">
      <c r="A2399" s="143">
        <f t="shared" si="148"/>
        <v>2392</v>
      </c>
      <c r="B2399" s="138" t="s">
        <v>98</v>
      </c>
      <c r="C2399" s="275">
        <v>45145</v>
      </c>
      <c r="D2399" s="275">
        <v>45149</v>
      </c>
      <c r="E2399" s="275">
        <v>45149</v>
      </c>
      <c r="F2399" s="139">
        <f t="shared" si="149"/>
        <v>4</v>
      </c>
      <c r="G2399" s="140">
        <v>60.08</v>
      </c>
      <c r="H2399" s="141">
        <f t="shared" si="150"/>
        <v>4.72161851705401E-7</v>
      </c>
      <c r="I2399" s="142">
        <f t="shared" si="151"/>
        <v>1.888647406821604E-6</v>
      </c>
    </row>
    <row r="2400" spans="1:9">
      <c r="A2400" s="143">
        <f t="shared" si="148"/>
        <v>2393</v>
      </c>
      <c r="B2400" s="138" t="s">
        <v>98</v>
      </c>
      <c r="C2400" s="275">
        <v>45154</v>
      </c>
      <c r="D2400" s="275">
        <v>45390</v>
      </c>
      <c r="E2400" s="275">
        <v>45390</v>
      </c>
      <c r="F2400" s="139">
        <f t="shared" si="149"/>
        <v>236</v>
      </c>
      <c r="G2400" s="140">
        <v>60.08</v>
      </c>
      <c r="H2400" s="141">
        <f t="shared" si="150"/>
        <v>4.72161851705401E-7</v>
      </c>
      <c r="I2400" s="142">
        <f t="shared" si="151"/>
        <v>1.1143019700247463E-4</v>
      </c>
    </row>
    <row r="2401" spans="1:9">
      <c r="A2401" s="143">
        <f t="shared" si="148"/>
        <v>2394</v>
      </c>
      <c r="B2401" s="138" t="s">
        <v>98</v>
      </c>
      <c r="C2401" s="275">
        <v>45126</v>
      </c>
      <c r="D2401" s="275">
        <v>45390</v>
      </c>
      <c r="E2401" s="275">
        <v>45390</v>
      </c>
      <c r="F2401" s="139">
        <f t="shared" si="149"/>
        <v>264</v>
      </c>
      <c r="G2401" s="140">
        <v>60.08</v>
      </c>
      <c r="H2401" s="141">
        <f t="shared" si="150"/>
        <v>4.72161851705401E-7</v>
      </c>
      <c r="I2401" s="142">
        <f t="shared" si="151"/>
        <v>1.2465072885022585E-4</v>
      </c>
    </row>
    <row r="2402" spans="1:9">
      <c r="A2402" s="143">
        <f t="shared" si="148"/>
        <v>2395</v>
      </c>
      <c r="B2402" s="138" t="s">
        <v>98</v>
      </c>
      <c r="C2402" s="275">
        <v>45047</v>
      </c>
      <c r="D2402" s="275">
        <v>45051</v>
      </c>
      <c r="E2402" s="275">
        <v>45051</v>
      </c>
      <c r="F2402" s="139">
        <f t="shared" si="149"/>
        <v>4</v>
      </c>
      <c r="G2402" s="140">
        <v>199.47</v>
      </c>
      <c r="H2402" s="141">
        <f t="shared" si="150"/>
        <v>1.567611926758927E-6</v>
      </c>
      <c r="I2402" s="142">
        <f t="shared" si="151"/>
        <v>6.270447707035708E-6</v>
      </c>
    </row>
    <row r="2403" spans="1:9">
      <c r="A2403" s="143">
        <f t="shared" si="148"/>
        <v>2396</v>
      </c>
      <c r="B2403" s="138" t="s">
        <v>98</v>
      </c>
      <c r="C2403" s="275">
        <v>45030</v>
      </c>
      <c r="D2403" s="275">
        <v>45035</v>
      </c>
      <c r="E2403" s="275">
        <v>45035</v>
      </c>
      <c r="F2403" s="139">
        <f t="shared" si="149"/>
        <v>5</v>
      </c>
      <c r="G2403" s="140">
        <v>77.77</v>
      </c>
      <c r="H2403" s="141">
        <f t="shared" si="150"/>
        <v>6.1118553939961778E-7</v>
      </c>
      <c r="I2403" s="142">
        <f t="shared" si="151"/>
        <v>3.0559276969980889E-6</v>
      </c>
    </row>
    <row r="2404" spans="1:9">
      <c r="A2404" s="143">
        <f t="shared" si="148"/>
        <v>2397</v>
      </c>
      <c r="B2404" s="138" t="s">
        <v>98</v>
      </c>
      <c r="C2404" s="275">
        <v>45126</v>
      </c>
      <c r="D2404" s="275">
        <v>45251</v>
      </c>
      <c r="E2404" s="275">
        <v>45251</v>
      </c>
      <c r="F2404" s="139">
        <f t="shared" si="149"/>
        <v>125</v>
      </c>
      <c r="G2404" s="140">
        <v>62.76</v>
      </c>
      <c r="H2404" s="141">
        <f t="shared" si="150"/>
        <v>4.9322366533007601E-7</v>
      </c>
      <c r="I2404" s="142">
        <f t="shared" si="151"/>
        <v>6.1652958166259495E-5</v>
      </c>
    </row>
    <row r="2405" spans="1:9">
      <c r="A2405" s="143">
        <f t="shared" si="148"/>
        <v>2398</v>
      </c>
      <c r="B2405" s="138" t="s">
        <v>98</v>
      </c>
      <c r="C2405" s="275">
        <v>45119</v>
      </c>
      <c r="D2405" s="275">
        <v>45589</v>
      </c>
      <c r="E2405" s="275">
        <v>45589</v>
      </c>
      <c r="F2405" s="139">
        <f t="shared" si="149"/>
        <v>470</v>
      </c>
      <c r="G2405" s="140">
        <v>60.08</v>
      </c>
      <c r="H2405" s="141">
        <f t="shared" si="150"/>
        <v>4.72161851705401E-7</v>
      </c>
      <c r="I2405" s="142">
        <f t="shared" si="151"/>
        <v>2.2191607030153847E-4</v>
      </c>
    </row>
    <row r="2406" spans="1:9">
      <c r="A2406" s="143">
        <f t="shared" si="148"/>
        <v>2399</v>
      </c>
      <c r="B2406" s="138" t="s">
        <v>98</v>
      </c>
      <c r="C2406" s="275">
        <v>45026</v>
      </c>
      <c r="D2406" s="275">
        <v>45203</v>
      </c>
      <c r="E2406" s="275">
        <v>45203</v>
      </c>
      <c r="F2406" s="139">
        <f t="shared" si="149"/>
        <v>177</v>
      </c>
      <c r="G2406" s="140">
        <v>104.08</v>
      </c>
      <c r="H2406" s="141">
        <f t="shared" si="150"/>
        <v>8.1795282166275193E-7</v>
      </c>
      <c r="I2406" s="142">
        <f t="shared" si="151"/>
        <v>1.447776494343071E-4</v>
      </c>
    </row>
    <row r="2407" spans="1:9">
      <c r="A2407" s="143">
        <f t="shared" si="148"/>
        <v>2400</v>
      </c>
      <c r="B2407" s="138" t="s">
        <v>98</v>
      </c>
      <c r="C2407" s="275">
        <v>45049</v>
      </c>
      <c r="D2407" s="275">
        <v>45230</v>
      </c>
      <c r="E2407" s="275">
        <v>45230</v>
      </c>
      <c r="F2407" s="139">
        <f t="shared" si="149"/>
        <v>181</v>
      </c>
      <c r="G2407" s="140">
        <v>70.94</v>
      </c>
      <c r="H2407" s="141">
        <f t="shared" si="150"/>
        <v>5.5750935019941982E-7</v>
      </c>
      <c r="I2407" s="142">
        <f t="shared" si="151"/>
        <v>1.0090919238609499E-4</v>
      </c>
    </row>
    <row r="2408" spans="1:9">
      <c r="A2408" s="143">
        <f t="shared" si="148"/>
        <v>2401</v>
      </c>
      <c r="B2408" s="138" t="s">
        <v>98</v>
      </c>
      <c r="C2408" s="275">
        <v>45210</v>
      </c>
      <c r="D2408" s="275">
        <v>45268</v>
      </c>
      <c r="E2408" s="275">
        <v>45268</v>
      </c>
      <c r="F2408" s="139">
        <f t="shared" si="149"/>
        <v>58</v>
      </c>
      <c r="G2408" s="140">
        <v>60.08</v>
      </c>
      <c r="H2408" s="141">
        <f t="shared" si="150"/>
        <v>4.72161851705401E-7</v>
      </c>
      <c r="I2408" s="142">
        <f t="shared" si="151"/>
        <v>2.7385387398913258E-5</v>
      </c>
    </row>
    <row r="2409" spans="1:9">
      <c r="A2409" s="143">
        <f t="shared" si="148"/>
        <v>2402</v>
      </c>
      <c r="B2409" s="138" t="s">
        <v>98</v>
      </c>
      <c r="C2409" s="275">
        <v>45060</v>
      </c>
      <c r="D2409" s="275">
        <v>45167</v>
      </c>
      <c r="E2409" s="275">
        <v>45167</v>
      </c>
      <c r="F2409" s="139">
        <f t="shared" si="149"/>
        <v>107</v>
      </c>
      <c r="G2409" s="140">
        <v>72.39</v>
      </c>
      <c r="H2409" s="141">
        <f t="shared" si="150"/>
        <v>5.6890473443665076E-7</v>
      </c>
      <c r="I2409" s="142">
        <f t="shared" si="151"/>
        <v>6.087280658472163E-5</v>
      </c>
    </row>
    <row r="2410" spans="1:9">
      <c r="A2410" s="143">
        <f t="shared" si="148"/>
        <v>2403</v>
      </c>
      <c r="B2410" s="138" t="s">
        <v>98</v>
      </c>
      <c r="C2410" s="275">
        <v>45242</v>
      </c>
      <c r="D2410" s="275">
        <v>45273</v>
      </c>
      <c r="E2410" s="275">
        <v>45273</v>
      </c>
      <c r="F2410" s="139">
        <f t="shared" si="149"/>
        <v>31</v>
      </c>
      <c r="G2410" s="140">
        <v>71.44</v>
      </c>
      <c r="H2410" s="141">
        <f t="shared" si="150"/>
        <v>5.6143879303984426E-7</v>
      </c>
      <c r="I2410" s="142">
        <f t="shared" si="151"/>
        <v>1.7404602584235173E-5</v>
      </c>
    </row>
    <row r="2411" spans="1:9">
      <c r="A2411" s="143">
        <f t="shared" si="148"/>
        <v>2404</v>
      </c>
      <c r="B2411" s="138" t="s">
        <v>98</v>
      </c>
      <c r="C2411" s="275">
        <v>44928</v>
      </c>
      <c r="D2411" s="275">
        <v>44937</v>
      </c>
      <c r="E2411" s="275">
        <v>44937</v>
      </c>
      <c r="F2411" s="139">
        <f t="shared" si="149"/>
        <v>9</v>
      </c>
      <c r="G2411" s="140">
        <v>43.19</v>
      </c>
      <c r="H2411" s="141">
        <f t="shared" si="150"/>
        <v>3.3942527255586332E-7</v>
      </c>
      <c r="I2411" s="142">
        <f t="shared" si="151"/>
        <v>3.0548274530027701E-6</v>
      </c>
    </row>
    <row r="2412" spans="1:9">
      <c r="A2412" s="143">
        <f t="shared" si="148"/>
        <v>2405</v>
      </c>
      <c r="B2412" s="138" t="s">
        <v>98</v>
      </c>
      <c r="C2412" s="275">
        <v>45019</v>
      </c>
      <c r="D2412" s="275">
        <v>45026</v>
      </c>
      <c r="E2412" s="275">
        <v>45026</v>
      </c>
      <c r="F2412" s="139">
        <f t="shared" si="149"/>
        <v>7</v>
      </c>
      <c r="G2412" s="140">
        <v>444.58</v>
      </c>
      <c r="H2412" s="141">
        <f t="shared" si="150"/>
        <v>3.4939033959917971E-6</v>
      </c>
      <c r="I2412" s="142">
        <f t="shared" si="151"/>
        <v>2.4457323771942579E-5</v>
      </c>
    </row>
    <row r="2413" spans="1:9">
      <c r="A2413" s="143">
        <f t="shared" si="148"/>
        <v>2406</v>
      </c>
      <c r="B2413" s="138" t="s">
        <v>98</v>
      </c>
      <c r="C2413" s="275">
        <v>45050</v>
      </c>
      <c r="D2413" s="275">
        <v>45237</v>
      </c>
      <c r="E2413" s="275">
        <v>45237</v>
      </c>
      <c r="F2413" s="139">
        <f t="shared" si="149"/>
        <v>187</v>
      </c>
      <c r="G2413" s="140">
        <v>38.67</v>
      </c>
      <c r="H2413" s="141">
        <f t="shared" si="150"/>
        <v>3.0390310927842636E-7</v>
      </c>
      <c r="I2413" s="142">
        <f t="shared" si="151"/>
        <v>5.6829881435065731E-5</v>
      </c>
    </row>
    <row r="2414" spans="1:9">
      <c r="A2414" s="143">
        <f t="shared" si="148"/>
        <v>2407</v>
      </c>
      <c r="B2414" s="138" t="s">
        <v>98</v>
      </c>
      <c r="C2414" s="275">
        <v>45161</v>
      </c>
      <c r="D2414" s="275">
        <v>45162</v>
      </c>
      <c r="E2414" s="275">
        <v>45162</v>
      </c>
      <c r="F2414" s="139">
        <f t="shared" si="149"/>
        <v>1</v>
      </c>
      <c r="G2414" s="140">
        <v>184.5</v>
      </c>
      <c r="H2414" s="141">
        <f t="shared" si="150"/>
        <v>1.4499644081166192E-6</v>
      </c>
      <c r="I2414" s="142">
        <f t="shared" si="151"/>
        <v>1.4499644081166192E-6</v>
      </c>
    </row>
    <row r="2415" spans="1:9">
      <c r="A2415" s="143">
        <f t="shared" si="148"/>
        <v>2408</v>
      </c>
      <c r="B2415" s="138" t="s">
        <v>98</v>
      </c>
      <c r="C2415" s="275">
        <v>45239</v>
      </c>
      <c r="D2415" s="275">
        <v>45376</v>
      </c>
      <c r="E2415" s="275">
        <v>45376</v>
      </c>
      <c r="F2415" s="139">
        <f t="shared" si="149"/>
        <v>137</v>
      </c>
      <c r="G2415" s="140">
        <v>350.22</v>
      </c>
      <c r="H2415" s="141">
        <f t="shared" si="150"/>
        <v>2.7523389431468965E-6</v>
      </c>
      <c r="I2415" s="142">
        <f t="shared" si="151"/>
        <v>3.7707043521112481E-4</v>
      </c>
    </row>
    <row r="2416" spans="1:9">
      <c r="A2416" s="143">
        <f t="shared" si="148"/>
        <v>2409</v>
      </c>
      <c r="B2416" s="138" t="s">
        <v>98</v>
      </c>
      <c r="C2416" s="275">
        <v>45112</v>
      </c>
      <c r="D2416" s="275">
        <v>45133</v>
      </c>
      <c r="E2416" s="275">
        <v>45133</v>
      </c>
      <c r="F2416" s="139">
        <f t="shared" si="149"/>
        <v>21</v>
      </c>
      <c r="G2416" s="140">
        <v>26.91</v>
      </c>
      <c r="H2416" s="141">
        <f t="shared" si="150"/>
        <v>2.1148261367164349E-7</v>
      </c>
      <c r="I2416" s="142">
        <f t="shared" si="151"/>
        <v>4.4411348871045134E-6</v>
      </c>
    </row>
    <row r="2417" spans="1:9">
      <c r="A2417" s="143">
        <f t="shared" si="148"/>
        <v>2410</v>
      </c>
      <c r="B2417" s="138" t="s">
        <v>98</v>
      </c>
      <c r="C2417" s="275">
        <v>45142</v>
      </c>
      <c r="D2417" s="275">
        <v>45307</v>
      </c>
      <c r="E2417" s="275">
        <v>45307</v>
      </c>
      <c r="F2417" s="139">
        <f t="shared" si="149"/>
        <v>165</v>
      </c>
      <c r="G2417" s="140">
        <v>18.95</v>
      </c>
      <c r="H2417" s="141">
        <f t="shared" si="150"/>
        <v>1.4892588365208637E-7</v>
      </c>
      <c r="I2417" s="142">
        <f t="shared" si="151"/>
        <v>2.4572770802594252E-5</v>
      </c>
    </row>
    <row r="2418" spans="1:9">
      <c r="A2418" s="143">
        <f t="shared" si="148"/>
        <v>2411</v>
      </c>
      <c r="B2418" s="138" t="s">
        <v>98</v>
      </c>
      <c r="C2418" s="275">
        <v>45006</v>
      </c>
      <c r="D2418" s="275">
        <v>45013</v>
      </c>
      <c r="E2418" s="275">
        <v>45013</v>
      </c>
      <c r="F2418" s="139">
        <f t="shared" si="149"/>
        <v>7</v>
      </c>
      <c r="G2418" s="140">
        <v>576.44000000000005</v>
      </c>
      <c r="H2418" s="141">
        <f t="shared" si="150"/>
        <v>4.5301760618685312E-6</v>
      </c>
      <c r="I2418" s="142">
        <f t="shared" si="151"/>
        <v>3.1711232433079716E-5</v>
      </c>
    </row>
    <row r="2419" spans="1:9">
      <c r="A2419" s="143">
        <f t="shared" si="148"/>
        <v>2412</v>
      </c>
      <c r="B2419" s="138" t="s">
        <v>98</v>
      </c>
      <c r="C2419" s="275">
        <v>45148</v>
      </c>
      <c r="D2419" s="275">
        <v>45156</v>
      </c>
      <c r="E2419" s="275">
        <v>45156</v>
      </c>
      <c r="F2419" s="139">
        <f t="shared" si="149"/>
        <v>8</v>
      </c>
      <c r="G2419" s="140">
        <v>3194.58</v>
      </c>
      <c r="H2419" s="141">
        <f t="shared" si="150"/>
        <v>2.5105839018326231E-5</v>
      </c>
      <c r="I2419" s="142">
        <f t="shared" si="151"/>
        <v>2.0084671214660985E-4</v>
      </c>
    </row>
    <row r="2420" spans="1:9">
      <c r="A2420" s="143">
        <f t="shared" si="148"/>
        <v>2413</v>
      </c>
      <c r="B2420" s="138" t="s">
        <v>98</v>
      </c>
      <c r="C2420" s="275">
        <v>45031</v>
      </c>
      <c r="D2420" s="275">
        <v>45390</v>
      </c>
      <c r="E2420" s="275">
        <v>45390</v>
      </c>
      <c r="F2420" s="139">
        <f t="shared" si="149"/>
        <v>359</v>
      </c>
      <c r="G2420" s="140">
        <v>215.07</v>
      </c>
      <c r="H2420" s="141">
        <f t="shared" si="150"/>
        <v>1.6902105433801695E-6</v>
      </c>
      <c r="I2420" s="142">
        <f t="shared" si="151"/>
        <v>6.0678558507348086E-4</v>
      </c>
    </row>
    <row r="2421" spans="1:9">
      <c r="A2421" s="143">
        <f t="shared" si="148"/>
        <v>2414</v>
      </c>
      <c r="B2421" s="138" t="s">
        <v>98</v>
      </c>
      <c r="C2421" s="275">
        <v>45237</v>
      </c>
      <c r="D2421" s="275">
        <v>45246</v>
      </c>
      <c r="E2421" s="275">
        <v>45246</v>
      </c>
      <c r="F2421" s="139">
        <f t="shared" si="149"/>
        <v>9</v>
      </c>
      <c r="G2421" s="140">
        <v>250.87</v>
      </c>
      <c r="H2421" s="141">
        <f t="shared" si="150"/>
        <v>1.9715586507545599E-6</v>
      </c>
      <c r="I2421" s="142">
        <f t="shared" si="151"/>
        <v>1.774402785679104E-5</v>
      </c>
    </row>
    <row r="2422" spans="1:9">
      <c r="A2422" s="143">
        <f t="shared" si="148"/>
        <v>2415</v>
      </c>
      <c r="B2422" s="138" t="s">
        <v>98</v>
      </c>
      <c r="C2422" s="275">
        <v>44972</v>
      </c>
      <c r="D2422" s="275">
        <v>44980</v>
      </c>
      <c r="E2422" s="275">
        <v>44980</v>
      </c>
      <c r="F2422" s="139">
        <f t="shared" si="149"/>
        <v>8</v>
      </c>
      <c r="G2422" s="140">
        <v>206.66</v>
      </c>
      <c r="H2422" s="141">
        <f t="shared" si="150"/>
        <v>1.6241173148042304E-6</v>
      </c>
      <c r="I2422" s="142">
        <f t="shared" si="151"/>
        <v>1.2992938518433843E-5</v>
      </c>
    </row>
    <row r="2423" spans="1:9">
      <c r="A2423" s="143">
        <f t="shared" si="148"/>
        <v>2416</v>
      </c>
      <c r="B2423" s="138" t="s">
        <v>98</v>
      </c>
      <c r="C2423" s="275">
        <v>45277</v>
      </c>
      <c r="D2423" s="275">
        <v>45278</v>
      </c>
      <c r="E2423" s="275">
        <v>45278</v>
      </c>
      <c r="F2423" s="139">
        <f t="shared" si="149"/>
        <v>1</v>
      </c>
      <c r="G2423" s="140">
        <v>20.02</v>
      </c>
      <c r="H2423" s="141">
        <f t="shared" si="150"/>
        <v>1.5733489133059466E-7</v>
      </c>
      <c r="I2423" s="142">
        <f t="shared" si="151"/>
        <v>1.5733489133059466E-7</v>
      </c>
    </row>
    <row r="2424" spans="1:9">
      <c r="A2424" s="143">
        <f t="shared" si="148"/>
        <v>2417</v>
      </c>
      <c r="B2424" s="138" t="s">
        <v>98</v>
      </c>
      <c r="C2424" s="275">
        <v>45102</v>
      </c>
      <c r="D2424" s="275">
        <v>45104</v>
      </c>
      <c r="E2424" s="275">
        <v>45104</v>
      </c>
      <c r="F2424" s="139">
        <f t="shared" si="149"/>
        <v>2</v>
      </c>
      <c r="G2424" s="140">
        <v>199.52</v>
      </c>
      <c r="H2424" s="141">
        <f t="shared" si="150"/>
        <v>1.5680048710429696E-6</v>
      </c>
      <c r="I2424" s="142">
        <f t="shared" si="151"/>
        <v>3.1360097420859392E-6</v>
      </c>
    </row>
    <row r="2425" spans="1:9">
      <c r="A2425" s="143">
        <f t="shared" si="148"/>
        <v>2418</v>
      </c>
      <c r="B2425" s="138" t="s">
        <v>98</v>
      </c>
      <c r="C2425" s="275">
        <v>45288</v>
      </c>
      <c r="D2425" s="275">
        <v>45294</v>
      </c>
      <c r="E2425" s="275">
        <v>45294</v>
      </c>
      <c r="F2425" s="139">
        <f t="shared" si="149"/>
        <v>6</v>
      </c>
      <c r="G2425" s="140">
        <v>3214.59</v>
      </c>
      <c r="H2425" s="141">
        <f t="shared" si="150"/>
        <v>2.5263095320800019E-5</v>
      </c>
      <c r="I2425" s="142">
        <f t="shared" si="151"/>
        <v>1.5157857192480011E-4</v>
      </c>
    </row>
    <row r="2426" spans="1:9">
      <c r="A2426" s="143">
        <f t="shared" si="148"/>
        <v>2419</v>
      </c>
      <c r="B2426" s="138" t="s">
        <v>98</v>
      </c>
      <c r="C2426" s="275">
        <v>45116</v>
      </c>
      <c r="D2426" s="275">
        <v>45203</v>
      </c>
      <c r="E2426" s="275">
        <v>45203</v>
      </c>
      <c r="F2426" s="139">
        <f t="shared" si="149"/>
        <v>87</v>
      </c>
      <c r="G2426" s="140">
        <v>38.049999999999997</v>
      </c>
      <c r="H2426" s="141">
        <f t="shared" si="150"/>
        <v>2.9903060015630003E-7</v>
      </c>
      <c r="I2426" s="142">
        <f t="shared" si="151"/>
        <v>2.6015662213598103E-5</v>
      </c>
    </row>
    <row r="2427" spans="1:9">
      <c r="A2427" s="143">
        <f t="shared" si="148"/>
        <v>2420</v>
      </c>
      <c r="B2427" s="138" t="s">
        <v>98</v>
      </c>
      <c r="C2427" s="275">
        <v>45125</v>
      </c>
      <c r="D2427" s="275">
        <v>45139</v>
      </c>
      <c r="E2427" s="275">
        <v>45139</v>
      </c>
      <c r="F2427" s="139">
        <f t="shared" si="149"/>
        <v>14</v>
      </c>
      <c r="G2427" s="140">
        <v>69.91</v>
      </c>
      <c r="H2427" s="141">
        <f t="shared" si="150"/>
        <v>5.4941469794814553E-7</v>
      </c>
      <c r="I2427" s="142">
        <f t="shared" si="151"/>
        <v>7.6918057712740377E-6</v>
      </c>
    </row>
    <row r="2428" spans="1:9">
      <c r="A2428" s="143">
        <f t="shared" si="148"/>
        <v>2421</v>
      </c>
      <c r="B2428" s="138" t="s">
        <v>98</v>
      </c>
      <c r="C2428" s="275">
        <v>44993</v>
      </c>
      <c r="D2428" s="275">
        <v>45006</v>
      </c>
      <c r="E2428" s="275">
        <v>45006</v>
      </c>
      <c r="F2428" s="139">
        <f t="shared" si="149"/>
        <v>13</v>
      </c>
      <c r="G2428" s="140">
        <v>1843.39</v>
      </c>
      <c r="H2428" s="141">
        <f t="shared" si="150"/>
        <v>1.4486991275220026E-5</v>
      </c>
      <c r="I2428" s="142">
        <f t="shared" si="151"/>
        <v>1.8833088657786034E-4</v>
      </c>
    </row>
    <row r="2429" spans="1:9">
      <c r="A2429" s="143">
        <f t="shared" si="148"/>
        <v>2422</v>
      </c>
      <c r="B2429" s="138" t="s">
        <v>98</v>
      </c>
      <c r="C2429" s="275">
        <v>45078</v>
      </c>
      <c r="D2429" s="275">
        <v>45093</v>
      </c>
      <c r="E2429" s="275">
        <v>45093</v>
      </c>
      <c r="F2429" s="139">
        <f t="shared" si="149"/>
        <v>15</v>
      </c>
      <c r="G2429" s="140">
        <v>30.93</v>
      </c>
      <c r="H2429" s="141">
        <f t="shared" si="150"/>
        <v>2.43075334108656E-7</v>
      </c>
      <c r="I2429" s="142">
        <f t="shared" si="151"/>
        <v>3.64613001162984E-6</v>
      </c>
    </row>
    <row r="2430" spans="1:9">
      <c r="A2430" s="143">
        <f t="shared" si="148"/>
        <v>2423</v>
      </c>
      <c r="B2430" s="138" t="s">
        <v>98</v>
      </c>
      <c r="C2430" s="275">
        <v>45132</v>
      </c>
      <c r="D2430" s="275">
        <v>45141</v>
      </c>
      <c r="E2430" s="275">
        <v>45141</v>
      </c>
      <c r="F2430" s="139">
        <f t="shared" si="149"/>
        <v>9</v>
      </c>
      <c r="G2430" s="140">
        <v>2153.84</v>
      </c>
      <c r="H2430" s="141">
        <f t="shared" si="150"/>
        <v>1.6926782334839564E-5</v>
      </c>
      <c r="I2430" s="142">
        <f t="shared" si="151"/>
        <v>1.5234104101355606E-4</v>
      </c>
    </row>
    <row r="2431" spans="1:9">
      <c r="A2431" s="143">
        <f t="shared" si="148"/>
        <v>2424</v>
      </c>
      <c r="B2431" s="138" t="s">
        <v>98</v>
      </c>
      <c r="C2431" s="275">
        <v>45211</v>
      </c>
      <c r="D2431" s="275">
        <v>45217</v>
      </c>
      <c r="E2431" s="275">
        <v>45217</v>
      </c>
      <c r="F2431" s="139">
        <f t="shared" si="149"/>
        <v>6</v>
      </c>
      <c r="G2431" s="140">
        <v>1767.55</v>
      </c>
      <c r="H2431" s="141">
        <f t="shared" si="150"/>
        <v>1.3890973385184446E-5</v>
      </c>
      <c r="I2431" s="142">
        <f t="shared" si="151"/>
        <v>8.3345840311106677E-5</v>
      </c>
    </row>
    <row r="2432" spans="1:9">
      <c r="A2432" s="143">
        <f t="shared" si="148"/>
        <v>2425</v>
      </c>
      <c r="B2432" s="138" t="s">
        <v>98</v>
      </c>
      <c r="C2432" s="275">
        <v>45183</v>
      </c>
      <c r="D2432" s="275">
        <v>45204</v>
      </c>
      <c r="E2432" s="275">
        <v>45204</v>
      </c>
      <c r="F2432" s="139">
        <f t="shared" si="149"/>
        <v>21</v>
      </c>
      <c r="G2432" s="140">
        <v>62.82</v>
      </c>
      <c r="H2432" s="141">
        <f t="shared" si="150"/>
        <v>4.936951984709269E-7</v>
      </c>
      <c r="I2432" s="142">
        <f t="shared" si="151"/>
        <v>1.0367599167889465E-5</v>
      </c>
    </row>
    <row r="2433" spans="1:9">
      <c r="A2433" s="143">
        <f t="shared" si="148"/>
        <v>2426</v>
      </c>
      <c r="B2433" s="138" t="s">
        <v>98</v>
      </c>
      <c r="C2433" s="275">
        <v>45051</v>
      </c>
      <c r="D2433" s="275">
        <v>45065</v>
      </c>
      <c r="E2433" s="275">
        <v>45065</v>
      </c>
      <c r="F2433" s="139">
        <f t="shared" si="149"/>
        <v>14</v>
      </c>
      <c r="G2433" s="140">
        <v>826.61</v>
      </c>
      <c r="H2433" s="141">
        <f t="shared" si="150"/>
        <v>6.4962334926464967E-6</v>
      </c>
      <c r="I2433" s="142">
        <f t="shared" si="151"/>
        <v>9.0947268897050956E-5</v>
      </c>
    </row>
    <row r="2434" spans="1:9">
      <c r="A2434" s="143">
        <f t="shared" si="148"/>
        <v>2427</v>
      </c>
      <c r="B2434" s="138" t="s">
        <v>98</v>
      </c>
      <c r="C2434" s="275">
        <v>44979</v>
      </c>
      <c r="D2434" s="275">
        <v>45239</v>
      </c>
      <c r="E2434" s="275">
        <v>45239</v>
      </c>
      <c r="F2434" s="139">
        <f t="shared" si="149"/>
        <v>260</v>
      </c>
      <c r="G2434" s="140">
        <v>337.89</v>
      </c>
      <c r="H2434" s="141">
        <f t="shared" si="150"/>
        <v>2.6554388827020296E-6</v>
      </c>
      <c r="I2434" s="142">
        <f t="shared" si="151"/>
        <v>6.9041410950252769E-4</v>
      </c>
    </row>
    <row r="2435" spans="1:9">
      <c r="A2435" s="143">
        <f t="shared" si="148"/>
        <v>2428</v>
      </c>
      <c r="B2435" s="138" t="s">
        <v>98</v>
      </c>
      <c r="C2435" s="275">
        <v>45199</v>
      </c>
      <c r="D2435" s="275">
        <v>45244</v>
      </c>
      <c r="E2435" s="275">
        <v>45244</v>
      </c>
      <c r="F2435" s="139">
        <f t="shared" si="149"/>
        <v>45</v>
      </c>
      <c r="G2435" s="140">
        <v>10.02</v>
      </c>
      <c r="H2435" s="141">
        <f t="shared" si="150"/>
        <v>7.8746034522105828E-8</v>
      </c>
      <c r="I2435" s="142">
        <f t="shared" si="151"/>
        <v>3.5435715534947624E-6</v>
      </c>
    </row>
    <row r="2436" spans="1:9">
      <c r="A2436" s="143">
        <f t="shared" si="148"/>
        <v>2429</v>
      </c>
      <c r="B2436" s="138" t="s">
        <v>98</v>
      </c>
      <c r="C2436" s="275">
        <v>45032</v>
      </c>
      <c r="D2436" s="275">
        <v>45033</v>
      </c>
      <c r="E2436" s="275">
        <v>45033</v>
      </c>
      <c r="F2436" s="139">
        <f t="shared" si="149"/>
        <v>1</v>
      </c>
      <c r="G2436" s="140">
        <v>11.6</v>
      </c>
      <c r="H2436" s="141">
        <f t="shared" si="150"/>
        <v>9.1163073897847057E-8</v>
      </c>
      <c r="I2436" s="142">
        <f t="shared" si="151"/>
        <v>9.1163073897847057E-8</v>
      </c>
    </row>
    <row r="2437" spans="1:9">
      <c r="A2437" s="143">
        <f t="shared" si="148"/>
        <v>2430</v>
      </c>
      <c r="B2437" s="138" t="s">
        <v>98</v>
      </c>
      <c r="C2437" s="275">
        <v>45001</v>
      </c>
      <c r="D2437" s="275">
        <v>45062</v>
      </c>
      <c r="E2437" s="275">
        <v>45062</v>
      </c>
      <c r="F2437" s="139">
        <f t="shared" si="149"/>
        <v>61</v>
      </c>
      <c r="G2437" s="140">
        <v>94.27</v>
      </c>
      <c r="H2437" s="141">
        <f t="shared" si="150"/>
        <v>7.4085715313362429E-7</v>
      </c>
      <c r="I2437" s="142">
        <f t="shared" si="151"/>
        <v>4.5192286341151084E-5</v>
      </c>
    </row>
    <row r="2438" spans="1:9">
      <c r="A2438" s="143">
        <f t="shared" si="148"/>
        <v>2431</v>
      </c>
      <c r="B2438" s="138" t="s">
        <v>98</v>
      </c>
      <c r="C2438" s="275">
        <v>45284</v>
      </c>
      <c r="D2438" s="275">
        <v>45288</v>
      </c>
      <c r="E2438" s="275">
        <v>45288</v>
      </c>
      <c r="F2438" s="139">
        <f t="shared" si="149"/>
        <v>4</v>
      </c>
      <c r="G2438" s="140">
        <v>4399.3900000000003</v>
      </c>
      <c r="H2438" s="141">
        <f t="shared" si="150"/>
        <v>3.4574303075469775E-5</v>
      </c>
      <c r="I2438" s="142">
        <f t="shared" si="151"/>
        <v>1.382972123018791E-4</v>
      </c>
    </row>
    <row r="2439" spans="1:9">
      <c r="A2439" s="143">
        <f t="shared" si="148"/>
        <v>2432</v>
      </c>
      <c r="B2439" s="138" t="s">
        <v>98</v>
      </c>
      <c r="C2439" s="275">
        <v>44992</v>
      </c>
      <c r="D2439" s="275">
        <v>45230</v>
      </c>
      <c r="E2439" s="275">
        <v>45230</v>
      </c>
      <c r="F2439" s="139">
        <f t="shared" si="149"/>
        <v>238</v>
      </c>
      <c r="G2439" s="140">
        <v>125.43</v>
      </c>
      <c r="H2439" s="141">
        <f t="shared" si="150"/>
        <v>9.8574003094887562E-7</v>
      </c>
      <c r="I2439" s="142">
        <f t="shared" si="151"/>
        <v>2.346061273658324E-4</v>
      </c>
    </row>
    <row r="2440" spans="1:9">
      <c r="A2440" s="143">
        <f t="shared" ref="A2440:A2503" si="152">A2439+1</f>
        <v>2433</v>
      </c>
      <c r="B2440" s="138" t="s">
        <v>98</v>
      </c>
      <c r="C2440" s="275">
        <v>45103</v>
      </c>
      <c r="D2440" s="275">
        <v>45118</v>
      </c>
      <c r="E2440" s="275">
        <v>45118</v>
      </c>
      <c r="F2440" s="139">
        <f t="shared" ref="F2440:F2503" si="153">E2440-C2440</f>
        <v>15</v>
      </c>
      <c r="G2440" s="140">
        <v>56.54</v>
      </c>
      <c r="H2440" s="141">
        <f t="shared" ref="H2440:H2503" si="154">G2440/$G$8894</f>
        <v>4.4434139639519593E-7</v>
      </c>
      <c r="I2440" s="142">
        <f t="shared" ref="I2440:I2503" si="155">H2440*F2440</f>
        <v>6.665120945927939E-6</v>
      </c>
    </row>
    <row r="2441" spans="1:9">
      <c r="A2441" s="143">
        <f t="shared" si="152"/>
        <v>2434</v>
      </c>
      <c r="B2441" s="138" t="s">
        <v>98</v>
      </c>
      <c r="C2441" s="275">
        <v>44951</v>
      </c>
      <c r="D2441" s="275">
        <v>44998</v>
      </c>
      <c r="E2441" s="275">
        <v>44998</v>
      </c>
      <c r="F2441" s="139">
        <f t="shared" si="153"/>
        <v>47</v>
      </c>
      <c r="G2441" s="140">
        <v>500.76</v>
      </c>
      <c r="H2441" s="141">
        <f t="shared" si="154"/>
        <v>3.9354155935418874E-6</v>
      </c>
      <c r="I2441" s="142">
        <f t="shared" si="155"/>
        <v>1.8496453289646871E-4</v>
      </c>
    </row>
    <row r="2442" spans="1:9">
      <c r="A2442" s="143">
        <f t="shared" si="152"/>
        <v>2435</v>
      </c>
      <c r="B2442" s="138" t="s">
        <v>98</v>
      </c>
      <c r="C2442" s="275">
        <v>45241</v>
      </c>
      <c r="D2442" s="275">
        <v>45244</v>
      </c>
      <c r="E2442" s="275">
        <v>45244</v>
      </c>
      <c r="F2442" s="139">
        <f t="shared" si="153"/>
        <v>3</v>
      </c>
      <c r="G2442" s="140">
        <v>101.88</v>
      </c>
      <c r="H2442" s="141">
        <f t="shared" si="154"/>
        <v>8.0066327316488437E-7</v>
      </c>
      <c r="I2442" s="142">
        <f t="shared" si="155"/>
        <v>2.4019898194946533E-6</v>
      </c>
    </row>
    <row r="2443" spans="1:9">
      <c r="A2443" s="143">
        <f t="shared" si="152"/>
        <v>2436</v>
      </c>
      <c r="B2443" s="138" t="s">
        <v>98</v>
      </c>
      <c r="C2443" s="275">
        <v>45057</v>
      </c>
      <c r="D2443" s="275">
        <v>45084</v>
      </c>
      <c r="E2443" s="275">
        <v>45084</v>
      </c>
      <c r="F2443" s="139">
        <f t="shared" si="153"/>
        <v>27</v>
      </c>
      <c r="G2443" s="140">
        <v>13.53</v>
      </c>
      <c r="H2443" s="141">
        <f t="shared" si="154"/>
        <v>1.0633072326188541E-7</v>
      </c>
      <c r="I2443" s="142">
        <f t="shared" si="155"/>
        <v>2.8709295280709063E-6</v>
      </c>
    </row>
    <row r="2444" spans="1:9">
      <c r="A2444" s="143">
        <f t="shared" si="152"/>
        <v>2437</v>
      </c>
      <c r="B2444" s="138" t="s">
        <v>98</v>
      </c>
      <c r="C2444" s="275">
        <v>45075</v>
      </c>
      <c r="D2444" s="275">
        <v>45078</v>
      </c>
      <c r="E2444" s="275">
        <v>45078</v>
      </c>
      <c r="F2444" s="139">
        <f t="shared" si="153"/>
        <v>3</v>
      </c>
      <c r="G2444" s="140">
        <v>1039.56</v>
      </c>
      <c r="H2444" s="141">
        <f t="shared" si="154"/>
        <v>8.1697831983832658E-6</v>
      </c>
      <c r="I2444" s="142">
        <f t="shared" si="155"/>
        <v>2.4509349595149797E-5</v>
      </c>
    </row>
    <row r="2445" spans="1:9">
      <c r="A2445" s="143">
        <f t="shared" si="152"/>
        <v>2438</v>
      </c>
      <c r="B2445" s="138" t="s">
        <v>98</v>
      </c>
      <c r="C2445" s="275">
        <v>45242</v>
      </c>
      <c r="D2445" s="275">
        <v>45243</v>
      </c>
      <c r="E2445" s="275">
        <v>45243</v>
      </c>
      <c r="F2445" s="139">
        <f t="shared" si="153"/>
        <v>1</v>
      </c>
      <c r="G2445" s="140">
        <v>10.99</v>
      </c>
      <c r="H2445" s="141">
        <f t="shared" si="154"/>
        <v>8.6369153632529248E-8</v>
      </c>
      <c r="I2445" s="142">
        <f t="shared" si="155"/>
        <v>8.6369153632529248E-8</v>
      </c>
    </row>
    <row r="2446" spans="1:9">
      <c r="A2446" s="143">
        <f t="shared" si="152"/>
        <v>2439</v>
      </c>
      <c r="B2446" s="138" t="s">
        <v>98</v>
      </c>
      <c r="C2446" s="275">
        <v>45083</v>
      </c>
      <c r="D2446" s="275">
        <v>45307</v>
      </c>
      <c r="E2446" s="275">
        <v>45307</v>
      </c>
      <c r="F2446" s="139">
        <f t="shared" si="153"/>
        <v>224</v>
      </c>
      <c r="G2446" s="140">
        <v>17.8</v>
      </c>
      <c r="H2446" s="141">
        <f t="shared" si="154"/>
        <v>1.3988816511911015E-7</v>
      </c>
      <c r="I2446" s="142">
        <f t="shared" si="155"/>
        <v>3.1334948986680676E-5</v>
      </c>
    </row>
    <row r="2447" spans="1:9">
      <c r="A2447" s="143">
        <f t="shared" si="152"/>
        <v>2440</v>
      </c>
      <c r="B2447" s="138" t="s">
        <v>98</v>
      </c>
      <c r="C2447" s="275">
        <v>45117</v>
      </c>
      <c r="D2447" s="275">
        <v>45125</v>
      </c>
      <c r="E2447" s="275">
        <v>45125</v>
      </c>
      <c r="F2447" s="139">
        <f t="shared" si="153"/>
        <v>8</v>
      </c>
      <c r="G2447" s="140">
        <v>910.14</v>
      </c>
      <c r="H2447" s="141">
        <f t="shared" si="154"/>
        <v>7.1526862135678043E-6</v>
      </c>
      <c r="I2447" s="142">
        <f t="shared" si="155"/>
        <v>5.7221489708542434E-5</v>
      </c>
    </row>
    <row r="2448" spans="1:9">
      <c r="A2448" s="143">
        <f t="shared" si="152"/>
        <v>2441</v>
      </c>
      <c r="B2448" s="138" t="s">
        <v>98</v>
      </c>
      <c r="C2448" s="275">
        <v>45232</v>
      </c>
      <c r="D2448" s="275">
        <v>45240</v>
      </c>
      <c r="E2448" s="275">
        <v>45240</v>
      </c>
      <c r="F2448" s="139">
        <f t="shared" si="153"/>
        <v>8</v>
      </c>
      <c r="G2448" s="140">
        <v>61.88</v>
      </c>
      <c r="H2448" s="141">
        <f t="shared" si="154"/>
        <v>4.86307845930929E-7</v>
      </c>
      <c r="I2448" s="142">
        <f t="shared" si="155"/>
        <v>3.890462767447432E-6</v>
      </c>
    </row>
    <row r="2449" spans="1:9">
      <c r="A2449" s="143">
        <f t="shared" si="152"/>
        <v>2442</v>
      </c>
      <c r="B2449" s="138" t="s">
        <v>98</v>
      </c>
      <c r="C2449" s="275">
        <v>45278</v>
      </c>
      <c r="D2449" s="275">
        <v>45306</v>
      </c>
      <c r="E2449" s="275">
        <v>45306</v>
      </c>
      <c r="F2449" s="139">
        <f t="shared" si="153"/>
        <v>28</v>
      </c>
      <c r="G2449" s="140">
        <v>200.44</v>
      </c>
      <c r="H2449" s="141">
        <f t="shared" si="154"/>
        <v>1.5752350458693505E-6</v>
      </c>
      <c r="I2449" s="142">
        <f t="shared" si="155"/>
        <v>4.4106581284341815E-5</v>
      </c>
    </row>
    <row r="2450" spans="1:9">
      <c r="A2450" s="143">
        <f t="shared" si="152"/>
        <v>2443</v>
      </c>
      <c r="B2450" s="138" t="s">
        <v>98</v>
      </c>
      <c r="C2450" s="275">
        <v>44981</v>
      </c>
      <c r="D2450" s="275">
        <v>44995</v>
      </c>
      <c r="E2450" s="275">
        <v>44995</v>
      </c>
      <c r="F2450" s="139">
        <f t="shared" si="153"/>
        <v>14</v>
      </c>
      <c r="G2450" s="140">
        <v>9000.06</v>
      </c>
      <c r="H2450" s="141">
        <f t="shared" si="154"/>
        <v>7.0730442660780815E-5</v>
      </c>
      <c r="I2450" s="142">
        <f t="shared" si="155"/>
        <v>9.9022619725093138E-4</v>
      </c>
    </row>
    <row r="2451" spans="1:9">
      <c r="A2451" s="143">
        <f t="shared" si="152"/>
        <v>2444</v>
      </c>
      <c r="B2451" s="138" t="s">
        <v>98</v>
      </c>
      <c r="C2451" s="275">
        <v>44960</v>
      </c>
      <c r="D2451" s="275">
        <v>45230</v>
      </c>
      <c r="E2451" s="275">
        <v>45230</v>
      </c>
      <c r="F2451" s="139">
        <f t="shared" si="153"/>
        <v>270</v>
      </c>
      <c r="G2451" s="140">
        <v>236.42</v>
      </c>
      <c r="H2451" s="141">
        <f t="shared" si="154"/>
        <v>1.8579977526662932E-6</v>
      </c>
      <c r="I2451" s="142">
        <f t="shared" si="155"/>
        <v>5.0165939321989914E-4</v>
      </c>
    </row>
    <row r="2452" spans="1:9">
      <c r="A2452" s="143">
        <f t="shared" si="152"/>
        <v>2445</v>
      </c>
      <c r="B2452" s="138" t="s">
        <v>98</v>
      </c>
      <c r="C2452" s="275">
        <v>44967</v>
      </c>
      <c r="D2452" s="275">
        <v>45013</v>
      </c>
      <c r="E2452" s="275">
        <v>45013</v>
      </c>
      <c r="F2452" s="139">
        <f t="shared" si="153"/>
        <v>46</v>
      </c>
      <c r="G2452" s="140">
        <v>5751.05</v>
      </c>
      <c r="H2452" s="141">
        <f t="shared" si="154"/>
        <v>4.519684449484598E-5</v>
      </c>
      <c r="I2452" s="142">
        <f t="shared" si="155"/>
        <v>2.0790548467629149E-3</v>
      </c>
    </row>
    <row r="2453" spans="1:9">
      <c r="A2453" s="143">
        <f t="shared" si="152"/>
        <v>2446</v>
      </c>
      <c r="B2453" s="138" t="s">
        <v>98</v>
      </c>
      <c r="C2453" s="275">
        <v>45258</v>
      </c>
      <c r="D2453" s="275">
        <v>45293</v>
      </c>
      <c r="E2453" s="275">
        <v>45293</v>
      </c>
      <c r="F2453" s="139">
        <f t="shared" si="153"/>
        <v>35</v>
      </c>
      <c r="G2453" s="140">
        <v>306.57</v>
      </c>
      <c r="H2453" s="141">
        <f t="shared" si="154"/>
        <v>2.4092985831778426E-6</v>
      </c>
      <c r="I2453" s="142">
        <f t="shared" si="155"/>
        <v>8.4325450411224488E-5</v>
      </c>
    </row>
    <row r="2454" spans="1:9">
      <c r="A2454" s="143">
        <f t="shared" si="152"/>
        <v>2447</v>
      </c>
      <c r="B2454" s="138" t="s">
        <v>98</v>
      </c>
      <c r="C2454" s="275">
        <v>45107</v>
      </c>
      <c r="D2454" s="275">
        <v>45113</v>
      </c>
      <c r="E2454" s="275">
        <v>45113</v>
      </c>
      <c r="F2454" s="139">
        <f t="shared" si="153"/>
        <v>6</v>
      </c>
      <c r="G2454" s="140">
        <v>66.08</v>
      </c>
      <c r="H2454" s="141">
        <f t="shared" si="154"/>
        <v>5.1931516579049424E-7</v>
      </c>
      <c r="I2454" s="142">
        <f t="shared" si="155"/>
        <v>3.1158909947429655E-6</v>
      </c>
    </row>
    <row r="2455" spans="1:9">
      <c r="A2455" s="143">
        <f t="shared" si="152"/>
        <v>2448</v>
      </c>
      <c r="B2455" s="138" t="s">
        <v>98</v>
      </c>
      <c r="C2455" s="275">
        <v>44970</v>
      </c>
      <c r="D2455" s="275">
        <v>44999</v>
      </c>
      <c r="E2455" s="275">
        <v>44999</v>
      </c>
      <c r="F2455" s="139">
        <f t="shared" si="153"/>
        <v>29</v>
      </c>
      <c r="G2455" s="140">
        <v>1762.37</v>
      </c>
      <c r="H2455" s="141">
        <f t="shared" si="154"/>
        <v>1.3850264357357649E-5</v>
      </c>
      <c r="I2455" s="142">
        <f t="shared" si="155"/>
        <v>4.016576663633718E-4</v>
      </c>
    </row>
    <row r="2456" spans="1:9">
      <c r="A2456" s="143">
        <f t="shared" si="152"/>
        <v>2449</v>
      </c>
      <c r="B2456" s="138" t="s">
        <v>98</v>
      </c>
      <c r="C2456" s="275">
        <v>44964</v>
      </c>
      <c r="D2456" s="275">
        <v>44971</v>
      </c>
      <c r="E2456" s="275">
        <v>44971</v>
      </c>
      <c r="F2456" s="139">
        <f t="shared" si="153"/>
        <v>7</v>
      </c>
      <c r="G2456" s="140">
        <v>2517.5100000000002</v>
      </c>
      <c r="H2456" s="141">
        <f t="shared" si="154"/>
        <v>1.9784823290393879E-5</v>
      </c>
      <c r="I2456" s="142">
        <f t="shared" si="155"/>
        <v>1.3849376303275715E-4</v>
      </c>
    </row>
    <row r="2457" spans="1:9">
      <c r="A2457" s="143">
        <f t="shared" si="152"/>
        <v>2450</v>
      </c>
      <c r="B2457" s="138" t="s">
        <v>98</v>
      </c>
      <c r="C2457" s="275">
        <v>45258</v>
      </c>
      <c r="D2457" s="275">
        <v>45266</v>
      </c>
      <c r="E2457" s="275">
        <v>45266</v>
      </c>
      <c r="F2457" s="139">
        <f t="shared" si="153"/>
        <v>8</v>
      </c>
      <c r="G2457" s="140">
        <v>8578.39</v>
      </c>
      <c r="H2457" s="141">
        <f t="shared" si="154"/>
        <v>6.7416586335737266E-5</v>
      </c>
      <c r="I2457" s="142">
        <f t="shared" si="155"/>
        <v>5.3933269068589813E-4</v>
      </c>
    </row>
    <row r="2458" spans="1:9">
      <c r="A2458" s="143">
        <f t="shared" si="152"/>
        <v>2451</v>
      </c>
      <c r="B2458" s="138" t="s">
        <v>98</v>
      </c>
      <c r="C2458" s="275">
        <v>45152</v>
      </c>
      <c r="D2458" s="275">
        <v>45156</v>
      </c>
      <c r="E2458" s="275">
        <v>45156</v>
      </c>
      <c r="F2458" s="139">
        <f t="shared" si="153"/>
        <v>4</v>
      </c>
      <c r="G2458" s="140">
        <v>127.31</v>
      </c>
      <c r="H2458" s="141">
        <f t="shared" si="154"/>
        <v>1.0005147360288716E-6</v>
      </c>
      <c r="I2458" s="142">
        <f t="shared" si="155"/>
        <v>4.0020589441154865E-6</v>
      </c>
    </row>
    <row r="2459" spans="1:9">
      <c r="A2459" s="143">
        <f t="shared" si="152"/>
        <v>2452</v>
      </c>
      <c r="B2459" s="138" t="s">
        <v>98</v>
      </c>
      <c r="C2459" s="275">
        <v>45247</v>
      </c>
      <c r="D2459" s="275">
        <v>45261</v>
      </c>
      <c r="E2459" s="275">
        <v>45261</v>
      </c>
      <c r="F2459" s="139">
        <f t="shared" si="153"/>
        <v>14</v>
      </c>
      <c r="G2459" s="140">
        <v>98.3</v>
      </c>
      <c r="H2459" s="141">
        <f t="shared" si="154"/>
        <v>7.7252846242744536E-7</v>
      </c>
      <c r="I2459" s="142">
        <f t="shared" si="155"/>
        <v>1.0815398473984234E-5</v>
      </c>
    </row>
    <row r="2460" spans="1:9">
      <c r="A2460" s="143">
        <f t="shared" si="152"/>
        <v>2453</v>
      </c>
      <c r="B2460" s="138" t="s">
        <v>98</v>
      </c>
      <c r="C2460" s="275">
        <v>45261</v>
      </c>
      <c r="D2460" s="275">
        <v>45272</v>
      </c>
      <c r="E2460" s="275">
        <v>45272</v>
      </c>
      <c r="F2460" s="139">
        <f t="shared" si="153"/>
        <v>11</v>
      </c>
      <c r="G2460" s="140">
        <v>1561.03</v>
      </c>
      <c r="H2460" s="141">
        <f t="shared" si="154"/>
        <v>1.2267956314375534E-5</v>
      </c>
      <c r="I2460" s="142">
        <f t="shared" si="155"/>
        <v>1.3494751945813087E-4</v>
      </c>
    </row>
    <row r="2461" spans="1:9">
      <c r="A2461" s="143">
        <f t="shared" si="152"/>
        <v>2454</v>
      </c>
      <c r="B2461" s="138" t="s">
        <v>98</v>
      </c>
      <c r="C2461" s="275">
        <v>45268</v>
      </c>
      <c r="D2461" s="275">
        <v>45376</v>
      </c>
      <c r="E2461" s="275">
        <v>45376</v>
      </c>
      <c r="F2461" s="139">
        <f t="shared" si="153"/>
        <v>108</v>
      </c>
      <c r="G2461" s="140">
        <v>822.52</v>
      </c>
      <c r="H2461" s="141">
        <f t="shared" si="154"/>
        <v>6.4640906502118246E-6</v>
      </c>
      <c r="I2461" s="142">
        <f t="shared" si="155"/>
        <v>6.9812179022287705E-4</v>
      </c>
    </row>
    <row r="2462" spans="1:9">
      <c r="A2462" s="143">
        <f t="shared" si="152"/>
        <v>2455</v>
      </c>
      <c r="B2462" s="138" t="s">
        <v>98</v>
      </c>
      <c r="C2462" s="275">
        <v>44978</v>
      </c>
      <c r="D2462" s="275">
        <v>44998</v>
      </c>
      <c r="E2462" s="275">
        <v>44998</v>
      </c>
      <c r="F2462" s="139">
        <f t="shared" si="153"/>
        <v>20</v>
      </c>
      <c r="G2462" s="140">
        <v>170.85</v>
      </c>
      <c r="H2462" s="141">
        <f t="shared" si="154"/>
        <v>1.3426906185730319E-6</v>
      </c>
      <c r="I2462" s="142">
        <f t="shared" si="155"/>
        <v>2.6853812371460637E-5</v>
      </c>
    </row>
    <row r="2463" spans="1:9">
      <c r="A2463" s="143">
        <f t="shared" si="152"/>
        <v>2456</v>
      </c>
      <c r="B2463" s="138" t="s">
        <v>98</v>
      </c>
      <c r="C2463" s="275">
        <v>45273</v>
      </c>
      <c r="D2463" s="275">
        <v>45408</v>
      </c>
      <c r="E2463" s="275">
        <v>45408</v>
      </c>
      <c r="F2463" s="139">
        <f t="shared" si="153"/>
        <v>135</v>
      </c>
      <c r="G2463" s="140">
        <v>77.48</v>
      </c>
      <c r="H2463" s="141">
        <f t="shared" si="154"/>
        <v>6.0890646255217161E-7</v>
      </c>
      <c r="I2463" s="142">
        <f t="shared" si="155"/>
        <v>8.2202372444543166E-5</v>
      </c>
    </row>
    <row r="2464" spans="1:9">
      <c r="A2464" s="143">
        <f t="shared" si="152"/>
        <v>2457</v>
      </c>
      <c r="B2464" s="138" t="s">
        <v>98</v>
      </c>
      <c r="C2464" s="275">
        <v>44992</v>
      </c>
      <c r="D2464" s="275">
        <v>45505</v>
      </c>
      <c r="E2464" s="275">
        <v>45505</v>
      </c>
      <c r="F2464" s="139">
        <f t="shared" si="153"/>
        <v>513</v>
      </c>
      <c r="G2464" s="140">
        <v>118.97</v>
      </c>
      <c r="H2464" s="141">
        <f t="shared" si="154"/>
        <v>9.3497162945059182E-7</v>
      </c>
      <c r="I2464" s="142">
        <f t="shared" si="155"/>
        <v>4.7964044590815359E-4</v>
      </c>
    </row>
    <row r="2465" spans="1:9">
      <c r="A2465" s="143">
        <f t="shared" si="152"/>
        <v>2458</v>
      </c>
      <c r="B2465" s="138" t="s">
        <v>98</v>
      </c>
      <c r="C2465" s="275">
        <v>45003</v>
      </c>
      <c r="D2465" s="275">
        <v>45005</v>
      </c>
      <c r="E2465" s="275">
        <v>45005</v>
      </c>
      <c r="F2465" s="139">
        <f t="shared" si="153"/>
        <v>2</v>
      </c>
      <c r="G2465" s="140">
        <v>251.68</v>
      </c>
      <c r="H2465" s="141">
        <f t="shared" si="154"/>
        <v>1.9779243481560476E-6</v>
      </c>
      <c r="I2465" s="142">
        <f t="shared" si="155"/>
        <v>3.9558486963120951E-6</v>
      </c>
    </row>
    <row r="2466" spans="1:9">
      <c r="A2466" s="143">
        <f t="shared" si="152"/>
        <v>2459</v>
      </c>
      <c r="B2466" s="138" t="s">
        <v>98</v>
      </c>
      <c r="C2466" s="275">
        <v>45177</v>
      </c>
      <c r="D2466" s="275">
        <v>45204</v>
      </c>
      <c r="E2466" s="275">
        <v>45204</v>
      </c>
      <c r="F2466" s="139">
        <f t="shared" si="153"/>
        <v>27</v>
      </c>
      <c r="G2466" s="140">
        <v>74.73</v>
      </c>
      <c r="H2466" s="141">
        <f t="shared" si="154"/>
        <v>5.8729452692983721E-7</v>
      </c>
      <c r="I2466" s="142">
        <f t="shared" si="155"/>
        <v>1.5856952227105606E-5</v>
      </c>
    </row>
    <row r="2467" spans="1:9">
      <c r="A2467" s="143">
        <f t="shared" si="152"/>
        <v>2460</v>
      </c>
      <c r="B2467" s="138" t="s">
        <v>98</v>
      </c>
      <c r="C2467" s="275">
        <v>45190</v>
      </c>
      <c r="D2467" s="275">
        <v>45205</v>
      </c>
      <c r="E2467" s="275">
        <v>45205</v>
      </c>
      <c r="F2467" s="139">
        <f t="shared" si="153"/>
        <v>15</v>
      </c>
      <c r="G2467" s="140">
        <v>63.75</v>
      </c>
      <c r="H2467" s="141">
        <f t="shared" si="154"/>
        <v>5.010039621541164E-7</v>
      </c>
      <c r="I2467" s="142">
        <f t="shared" si="155"/>
        <v>7.5150594323117459E-6</v>
      </c>
    </row>
    <row r="2468" spans="1:9">
      <c r="A2468" s="143">
        <f t="shared" si="152"/>
        <v>2461</v>
      </c>
      <c r="B2468" s="138" t="s">
        <v>98</v>
      </c>
      <c r="C2468" s="275">
        <v>45196</v>
      </c>
      <c r="D2468" s="275">
        <v>45371</v>
      </c>
      <c r="E2468" s="275">
        <v>45371</v>
      </c>
      <c r="F2468" s="139">
        <f t="shared" si="153"/>
        <v>175</v>
      </c>
      <c r="G2468" s="140">
        <v>71.069999999999993</v>
      </c>
      <c r="H2468" s="141">
        <f t="shared" si="154"/>
        <v>5.5853100533793021E-7</v>
      </c>
      <c r="I2468" s="142">
        <f t="shared" si="155"/>
        <v>9.7742925934137781E-5</v>
      </c>
    </row>
    <row r="2469" spans="1:9">
      <c r="A2469" s="143">
        <f t="shared" si="152"/>
        <v>2462</v>
      </c>
      <c r="B2469" s="138" t="s">
        <v>98</v>
      </c>
      <c r="C2469" s="275">
        <v>45079</v>
      </c>
      <c r="D2469" s="275">
        <v>45097</v>
      </c>
      <c r="E2469" s="275">
        <v>45097</v>
      </c>
      <c r="F2469" s="139">
        <f t="shared" si="153"/>
        <v>18</v>
      </c>
      <c r="G2469" s="140">
        <v>32.869999999999997</v>
      </c>
      <c r="H2469" s="141">
        <f t="shared" si="154"/>
        <v>2.5832157232950284E-7</v>
      </c>
      <c r="I2469" s="142">
        <f t="shared" si="155"/>
        <v>4.6497883019310516E-6</v>
      </c>
    </row>
    <row r="2470" spans="1:9">
      <c r="A2470" s="143">
        <f t="shared" si="152"/>
        <v>2463</v>
      </c>
      <c r="B2470" s="138" t="s">
        <v>98</v>
      </c>
      <c r="C2470" s="275">
        <v>45057</v>
      </c>
      <c r="D2470" s="275">
        <v>45079</v>
      </c>
      <c r="E2470" s="275">
        <v>45079</v>
      </c>
      <c r="F2470" s="139">
        <f t="shared" si="153"/>
        <v>22</v>
      </c>
      <c r="G2470" s="140">
        <v>339.21</v>
      </c>
      <c r="H2470" s="141">
        <f t="shared" si="154"/>
        <v>2.6658126118007499E-6</v>
      </c>
      <c r="I2470" s="142">
        <f t="shared" si="155"/>
        <v>5.8647877459616498E-5</v>
      </c>
    </row>
    <row r="2471" spans="1:9">
      <c r="A2471" s="143">
        <f t="shared" si="152"/>
        <v>2464</v>
      </c>
      <c r="B2471" s="138" t="s">
        <v>98</v>
      </c>
      <c r="C2471" s="275">
        <v>45204</v>
      </c>
      <c r="D2471" s="275">
        <v>45232</v>
      </c>
      <c r="E2471" s="275">
        <v>45232</v>
      </c>
      <c r="F2471" s="139">
        <f t="shared" si="153"/>
        <v>28</v>
      </c>
      <c r="G2471" s="140">
        <v>60.08</v>
      </c>
      <c r="H2471" s="141">
        <f t="shared" si="154"/>
        <v>4.72161851705401E-7</v>
      </c>
      <c r="I2471" s="142">
        <f t="shared" si="155"/>
        <v>1.3220531847751227E-5</v>
      </c>
    </row>
    <row r="2472" spans="1:9">
      <c r="A2472" s="143">
        <f t="shared" si="152"/>
        <v>2465</v>
      </c>
      <c r="B2472" s="138" t="s">
        <v>98</v>
      </c>
      <c r="C2472" s="275">
        <v>45197</v>
      </c>
      <c r="D2472" s="275">
        <v>45209</v>
      </c>
      <c r="E2472" s="275">
        <v>45209</v>
      </c>
      <c r="F2472" s="139">
        <f t="shared" si="153"/>
        <v>12</v>
      </c>
      <c r="G2472" s="140">
        <v>99.46</v>
      </c>
      <c r="H2472" s="141">
        <f t="shared" si="154"/>
        <v>7.8164476981723003E-7</v>
      </c>
      <c r="I2472" s="142">
        <f t="shared" si="155"/>
        <v>9.3797372378067604E-6</v>
      </c>
    </row>
    <row r="2473" spans="1:9">
      <c r="A2473" s="143">
        <f t="shared" si="152"/>
        <v>2466</v>
      </c>
      <c r="B2473" s="138" t="s">
        <v>98</v>
      </c>
      <c r="C2473" s="275">
        <v>45028</v>
      </c>
      <c r="D2473" s="275">
        <v>45589</v>
      </c>
      <c r="E2473" s="275">
        <v>45589</v>
      </c>
      <c r="F2473" s="139">
        <f t="shared" si="153"/>
        <v>561</v>
      </c>
      <c r="G2473" s="140">
        <v>668.37</v>
      </c>
      <c r="H2473" s="141">
        <f t="shared" si="154"/>
        <v>5.2526434225089691E-6</v>
      </c>
      <c r="I2473" s="142">
        <f t="shared" si="155"/>
        <v>2.9467329600275315E-3</v>
      </c>
    </row>
    <row r="2474" spans="1:9">
      <c r="A2474" s="143">
        <f t="shared" si="152"/>
        <v>2467</v>
      </c>
      <c r="B2474" s="138" t="s">
        <v>98</v>
      </c>
      <c r="C2474" s="275">
        <v>45047</v>
      </c>
      <c r="D2474" s="275">
        <v>45071</v>
      </c>
      <c r="E2474" s="275">
        <v>45071</v>
      </c>
      <c r="F2474" s="139">
        <f t="shared" si="153"/>
        <v>24</v>
      </c>
      <c r="G2474" s="140">
        <v>480.69</v>
      </c>
      <c r="H2474" s="141">
        <f t="shared" si="154"/>
        <v>3.7776877579272506E-6</v>
      </c>
      <c r="I2474" s="142">
        <f t="shared" si="155"/>
        <v>9.0664506190254017E-5</v>
      </c>
    </row>
    <row r="2475" spans="1:9">
      <c r="A2475" s="143">
        <f t="shared" si="152"/>
        <v>2468</v>
      </c>
      <c r="B2475" s="138" t="s">
        <v>98</v>
      </c>
      <c r="C2475" s="275">
        <v>45237</v>
      </c>
      <c r="D2475" s="275">
        <v>45271</v>
      </c>
      <c r="E2475" s="275">
        <v>45271</v>
      </c>
      <c r="F2475" s="139">
        <f t="shared" si="153"/>
        <v>34</v>
      </c>
      <c r="G2475" s="140">
        <v>58.21</v>
      </c>
      <c r="H2475" s="141">
        <f t="shared" si="154"/>
        <v>4.574657354822136E-7</v>
      </c>
      <c r="I2475" s="142">
        <f t="shared" si="155"/>
        <v>1.5553835006395264E-5</v>
      </c>
    </row>
    <row r="2476" spans="1:9">
      <c r="A2476" s="143">
        <f t="shared" si="152"/>
        <v>2469</v>
      </c>
      <c r="B2476" s="138" t="s">
        <v>98</v>
      </c>
      <c r="C2476" s="275">
        <v>45040</v>
      </c>
      <c r="D2476" s="275">
        <v>45086</v>
      </c>
      <c r="E2476" s="275">
        <v>45086</v>
      </c>
      <c r="F2476" s="139">
        <f t="shared" si="153"/>
        <v>46</v>
      </c>
      <c r="G2476" s="140">
        <v>173.06</v>
      </c>
      <c r="H2476" s="141">
        <f t="shared" si="154"/>
        <v>1.3600587559277081E-6</v>
      </c>
      <c r="I2476" s="142">
        <f t="shared" si="155"/>
        <v>6.256270277267457E-5</v>
      </c>
    </row>
    <row r="2477" spans="1:9">
      <c r="A2477" s="143">
        <f t="shared" si="152"/>
        <v>2470</v>
      </c>
      <c r="B2477" s="138" t="s">
        <v>98</v>
      </c>
      <c r="C2477" s="275">
        <v>44963</v>
      </c>
      <c r="D2477" s="275">
        <v>44993</v>
      </c>
      <c r="E2477" s="275">
        <v>44993</v>
      </c>
      <c r="F2477" s="139">
        <f t="shared" si="153"/>
        <v>30</v>
      </c>
      <c r="G2477" s="140">
        <v>111.19</v>
      </c>
      <c r="H2477" s="141">
        <f t="shared" si="154"/>
        <v>8.7382949885358746E-7</v>
      </c>
      <c r="I2477" s="142">
        <f t="shared" si="155"/>
        <v>2.6214884965607624E-5</v>
      </c>
    </row>
    <row r="2478" spans="1:9">
      <c r="A2478" s="143">
        <f t="shared" si="152"/>
        <v>2471</v>
      </c>
      <c r="B2478" s="138" t="s">
        <v>98</v>
      </c>
      <c r="C2478" s="275">
        <v>44958</v>
      </c>
      <c r="D2478" s="275">
        <v>44992</v>
      </c>
      <c r="E2478" s="275">
        <v>44992</v>
      </c>
      <c r="F2478" s="139">
        <f t="shared" si="153"/>
        <v>34</v>
      </c>
      <c r="G2478" s="140">
        <v>160.58000000000001</v>
      </c>
      <c r="H2478" s="141">
        <f t="shared" si="154"/>
        <v>1.261979862630714E-6</v>
      </c>
      <c r="I2478" s="142">
        <f t="shared" si="155"/>
        <v>4.2907315329444279E-5</v>
      </c>
    </row>
    <row r="2479" spans="1:9">
      <c r="A2479" s="143">
        <f t="shared" si="152"/>
        <v>2472</v>
      </c>
      <c r="B2479" s="138" t="s">
        <v>98</v>
      </c>
      <c r="C2479" s="275">
        <v>44999</v>
      </c>
      <c r="D2479" s="275">
        <v>45006</v>
      </c>
      <c r="E2479" s="275">
        <v>45006</v>
      </c>
      <c r="F2479" s="139">
        <f t="shared" si="153"/>
        <v>7</v>
      </c>
      <c r="G2479" s="140">
        <v>388.01</v>
      </c>
      <c r="H2479" s="141">
        <f t="shared" si="154"/>
        <v>3.0493262330261758E-6</v>
      </c>
      <c r="I2479" s="142">
        <f t="shared" si="155"/>
        <v>2.134528363118323E-5</v>
      </c>
    </row>
    <row r="2480" spans="1:9">
      <c r="A2480" s="143">
        <f t="shared" si="152"/>
        <v>2473</v>
      </c>
      <c r="B2480" s="138" t="s">
        <v>98</v>
      </c>
      <c r="C2480" s="275">
        <v>45224</v>
      </c>
      <c r="D2480" s="275">
        <v>45243</v>
      </c>
      <c r="E2480" s="275">
        <v>45243</v>
      </c>
      <c r="F2480" s="139">
        <f t="shared" si="153"/>
        <v>19</v>
      </c>
      <c r="G2480" s="140">
        <v>138.83000000000001</v>
      </c>
      <c r="H2480" s="141">
        <f t="shared" si="154"/>
        <v>1.0910490990722508E-6</v>
      </c>
      <c r="I2480" s="142">
        <f t="shared" si="155"/>
        <v>2.0729932882372765E-5</v>
      </c>
    </row>
    <row r="2481" spans="1:9">
      <c r="A2481" s="143">
        <f t="shared" si="152"/>
        <v>2474</v>
      </c>
      <c r="B2481" s="138" t="s">
        <v>98</v>
      </c>
      <c r="C2481" s="275">
        <v>45272</v>
      </c>
      <c r="D2481" s="275">
        <v>45301</v>
      </c>
      <c r="E2481" s="275">
        <v>45301</v>
      </c>
      <c r="F2481" s="139">
        <f t="shared" si="153"/>
        <v>29</v>
      </c>
      <c r="G2481" s="140">
        <v>12.02</v>
      </c>
      <c r="H2481" s="141">
        <f t="shared" si="154"/>
        <v>9.4463805883803586E-8</v>
      </c>
      <c r="I2481" s="142">
        <f t="shared" si="155"/>
        <v>2.7394503706303038E-6</v>
      </c>
    </row>
    <row r="2482" spans="1:9">
      <c r="A2482" s="143">
        <f t="shared" si="152"/>
        <v>2475</v>
      </c>
      <c r="B2482" s="138" t="s">
        <v>98</v>
      </c>
      <c r="C2482" s="275">
        <v>44978</v>
      </c>
      <c r="D2482" s="275">
        <v>44986</v>
      </c>
      <c r="E2482" s="275">
        <v>44986</v>
      </c>
      <c r="F2482" s="139">
        <f t="shared" si="153"/>
        <v>8</v>
      </c>
      <c r="G2482" s="140">
        <v>397.76</v>
      </c>
      <c r="H2482" s="141">
        <f t="shared" si="154"/>
        <v>3.1259503684144526E-6</v>
      </c>
      <c r="I2482" s="142">
        <f t="shared" si="155"/>
        <v>2.500760294731562E-5</v>
      </c>
    </row>
    <row r="2483" spans="1:9">
      <c r="A2483" s="143">
        <f t="shared" si="152"/>
        <v>2476</v>
      </c>
      <c r="B2483" s="138" t="s">
        <v>98</v>
      </c>
      <c r="C2483" s="275">
        <v>45218</v>
      </c>
      <c r="D2483" s="275">
        <v>45224</v>
      </c>
      <c r="E2483" s="275">
        <v>45224</v>
      </c>
      <c r="F2483" s="139">
        <f t="shared" si="153"/>
        <v>6</v>
      </c>
      <c r="G2483" s="140">
        <v>60.99</v>
      </c>
      <c r="H2483" s="141">
        <f t="shared" si="154"/>
        <v>4.793134376749735E-7</v>
      </c>
      <c r="I2483" s="142">
        <f t="shared" si="155"/>
        <v>2.8758806260498408E-6</v>
      </c>
    </row>
    <row r="2484" spans="1:9">
      <c r="A2484" s="143">
        <f t="shared" si="152"/>
        <v>2477</v>
      </c>
      <c r="B2484" s="138" t="s">
        <v>98</v>
      </c>
      <c r="C2484" s="275">
        <v>44995</v>
      </c>
      <c r="D2484" s="275">
        <v>45006</v>
      </c>
      <c r="E2484" s="275">
        <v>45006</v>
      </c>
      <c r="F2484" s="139">
        <f t="shared" si="153"/>
        <v>11</v>
      </c>
      <c r="G2484" s="140">
        <v>173.3</v>
      </c>
      <c r="H2484" s="141">
        <f t="shared" si="154"/>
        <v>1.3619448884911118E-6</v>
      </c>
      <c r="I2484" s="142">
        <f t="shared" si="155"/>
        <v>1.4981393773402231E-5</v>
      </c>
    </row>
    <row r="2485" spans="1:9">
      <c r="A2485" s="143">
        <f t="shared" si="152"/>
        <v>2478</v>
      </c>
      <c r="B2485" s="138" t="s">
        <v>98</v>
      </c>
      <c r="C2485" s="275">
        <v>45030</v>
      </c>
      <c r="D2485" s="275">
        <v>45259</v>
      </c>
      <c r="E2485" s="275">
        <v>45259</v>
      </c>
      <c r="F2485" s="139">
        <f t="shared" si="153"/>
        <v>229</v>
      </c>
      <c r="G2485" s="140">
        <v>424.85</v>
      </c>
      <c r="H2485" s="141">
        <f t="shared" si="154"/>
        <v>3.338847581508649E-6</v>
      </c>
      <c r="I2485" s="142">
        <f t="shared" si="155"/>
        <v>7.6459609616548062E-4</v>
      </c>
    </row>
    <row r="2486" spans="1:9">
      <c r="A2486" s="143">
        <f t="shared" si="152"/>
        <v>2479</v>
      </c>
      <c r="B2486" s="138" t="s">
        <v>98</v>
      </c>
      <c r="C2486" s="275">
        <v>45156</v>
      </c>
      <c r="D2486" s="275">
        <v>45251</v>
      </c>
      <c r="E2486" s="275">
        <v>45251</v>
      </c>
      <c r="F2486" s="139">
        <f t="shared" si="153"/>
        <v>95</v>
      </c>
      <c r="G2486" s="140">
        <v>63.66</v>
      </c>
      <c r="H2486" s="141">
        <f t="shared" si="154"/>
        <v>5.0029666244284001E-7</v>
      </c>
      <c r="I2486" s="142">
        <f t="shared" si="155"/>
        <v>4.7528182932069798E-5</v>
      </c>
    </row>
    <row r="2487" spans="1:9">
      <c r="A2487" s="143">
        <f t="shared" si="152"/>
        <v>2480</v>
      </c>
      <c r="B2487" s="138" t="s">
        <v>98</v>
      </c>
      <c r="C2487" s="275">
        <v>45189</v>
      </c>
      <c r="D2487" s="275">
        <v>45204</v>
      </c>
      <c r="E2487" s="275">
        <v>45204</v>
      </c>
      <c r="F2487" s="139">
        <f t="shared" si="153"/>
        <v>15</v>
      </c>
      <c r="G2487" s="140">
        <v>130.22999999999999</v>
      </c>
      <c r="H2487" s="141">
        <f t="shared" si="154"/>
        <v>1.0234626822169501E-6</v>
      </c>
      <c r="I2487" s="142">
        <f t="shared" si="155"/>
        <v>1.5351940233254253E-5</v>
      </c>
    </row>
    <row r="2488" spans="1:9">
      <c r="A2488" s="143">
        <f t="shared" si="152"/>
        <v>2481</v>
      </c>
      <c r="B2488" s="138" t="s">
        <v>98</v>
      </c>
      <c r="C2488" s="275">
        <v>45251</v>
      </c>
      <c r="D2488" s="275">
        <v>45259</v>
      </c>
      <c r="E2488" s="275">
        <v>45259</v>
      </c>
      <c r="F2488" s="139">
        <f t="shared" si="153"/>
        <v>8</v>
      </c>
      <c r="G2488" s="140">
        <v>186.4</v>
      </c>
      <c r="H2488" s="141">
        <f t="shared" si="154"/>
        <v>1.4648962909102322E-6</v>
      </c>
      <c r="I2488" s="142">
        <f t="shared" si="155"/>
        <v>1.1719170327281858E-5</v>
      </c>
    </row>
    <row r="2489" spans="1:9">
      <c r="A2489" s="143">
        <f t="shared" si="152"/>
        <v>2482</v>
      </c>
      <c r="B2489" s="138" t="s">
        <v>98</v>
      </c>
      <c r="C2489" s="275">
        <v>45028</v>
      </c>
      <c r="D2489" s="275">
        <v>45035</v>
      </c>
      <c r="E2489" s="275">
        <v>45035</v>
      </c>
      <c r="F2489" s="139">
        <f t="shared" si="153"/>
        <v>7</v>
      </c>
      <c r="G2489" s="140">
        <v>356.37</v>
      </c>
      <c r="H2489" s="141">
        <f t="shared" si="154"/>
        <v>2.8006710900841172E-6</v>
      </c>
      <c r="I2489" s="142">
        <f t="shared" si="155"/>
        <v>1.960469763058882E-5</v>
      </c>
    </row>
    <row r="2490" spans="1:9">
      <c r="A2490" s="143">
        <f t="shared" si="152"/>
        <v>2483</v>
      </c>
      <c r="B2490" s="138" t="s">
        <v>98</v>
      </c>
      <c r="C2490" s="275">
        <v>45258</v>
      </c>
      <c r="D2490" s="275">
        <v>45271</v>
      </c>
      <c r="E2490" s="275">
        <v>45271</v>
      </c>
      <c r="F2490" s="139">
        <f t="shared" si="153"/>
        <v>13</v>
      </c>
      <c r="G2490" s="140">
        <v>13650.21</v>
      </c>
      <c r="H2490" s="141">
        <f t="shared" si="154"/>
        <v>1.0727543990958024E-4</v>
      </c>
      <c r="I2490" s="142">
        <f t="shared" si="155"/>
        <v>1.3945807188245432E-3</v>
      </c>
    </row>
    <row r="2491" spans="1:9">
      <c r="A2491" s="143">
        <f t="shared" si="152"/>
        <v>2484</v>
      </c>
      <c r="B2491" s="138" t="s">
        <v>98</v>
      </c>
      <c r="C2491" s="275">
        <v>45055</v>
      </c>
      <c r="D2491" s="275">
        <v>45071</v>
      </c>
      <c r="E2491" s="275">
        <v>45071</v>
      </c>
      <c r="F2491" s="139">
        <f t="shared" si="153"/>
        <v>16</v>
      </c>
      <c r="G2491" s="140">
        <v>36.76</v>
      </c>
      <c r="H2491" s="141">
        <f t="shared" si="154"/>
        <v>2.8889263762800497E-7</v>
      </c>
      <c r="I2491" s="142">
        <f t="shared" si="155"/>
        <v>4.6222822020480795E-6</v>
      </c>
    </row>
    <row r="2492" spans="1:9">
      <c r="A2492" s="143">
        <f t="shared" si="152"/>
        <v>2485</v>
      </c>
      <c r="B2492" s="138" t="s">
        <v>98</v>
      </c>
      <c r="C2492" s="275">
        <v>45025</v>
      </c>
      <c r="D2492" s="275">
        <v>45037</v>
      </c>
      <c r="E2492" s="275">
        <v>45037</v>
      </c>
      <c r="F2492" s="139">
        <f t="shared" si="153"/>
        <v>12</v>
      </c>
      <c r="G2492" s="140">
        <v>38.67</v>
      </c>
      <c r="H2492" s="141">
        <f t="shared" si="154"/>
        <v>3.0390310927842636E-7</v>
      </c>
      <c r="I2492" s="142">
        <f t="shared" si="155"/>
        <v>3.6468373113411162E-6</v>
      </c>
    </row>
    <row r="2493" spans="1:9">
      <c r="A2493" s="143">
        <f t="shared" si="152"/>
        <v>2486</v>
      </c>
      <c r="B2493" s="138" t="s">
        <v>98</v>
      </c>
      <c r="C2493" s="275">
        <v>44982</v>
      </c>
      <c r="D2493" s="275">
        <v>44985</v>
      </c>
      <c r="E2493" s="275">
        <v>44985</v>
      </c>
      <c r="F2493" s="139">
        <f t="shared" si="153"/>
        <v>3</v>
      </c>
      <c r="G2493" s="140">
        <v>58</v>
      </c>
      <c r="H2493" s="141">
        <f t="shared" si="154"/>
        <v>4.5581536948923532E-7</v>
      </c>
      <c r="I2493" s="142">
        <f t="shared" si="155"/>
        <v>1.367446108467706E-6</v>
      </c>
    </row>
    <row r="2494" spans="1:9">
      <c r="A2494" s="143">
        <f t="shared" si="152"/>
        <v>2487</v>
      </c>
      <c r="B2494" s="138" t="s">
        <v>98</v>
      </c>
      <c r="C2494" s="275">
        <v>44991</v>
      </c>
      <c r="D2494" s="275">
        <v>45000</v>
      </c>
      <c r="E2494" s="275">
        <v>45000</v>
      </c>
      <c r="F2494" s="139">
        <f t="shared" si="153"/>
        <v>9</v>
      </c>
      <c r="G2494" s="140">
        <v>38.67</v>
      </c>
      <c r="H2494" s="141">
        <f t="shared" si="154"/>
        <v>3.0390310927842636E-7</v>
      </c>
      <c r="I2494" s="142">
        <f t="shared" si="155"/>
        <v>2.7351279835058373E-6</v>
      </c>
    </row>
    <row r="2495" spans="1:9">
      <c r="A2495" s="143">
        <f t="shared" si="152"/>
        <v>2488</v>
      </c>
      <c r="B2495" s="138" t="s">
        <v>98</v>
      </c>
      <c r="C2495" s="275">
        <v>45190</v>
      </c>
      <c r="D2495" s="275">
        <v>45208</v>
      </c>
      <c r="E2495" s="275">
        <v>45208</v>
      </c>
      <c r="F2495" s="139">
        <f t="shared" si="153"/>
        <v>18</v>
      </c>
      <c r="G2495" s="140">
        <v>60.08</v>
      </c>
      <c r="H2495" s="141">
        <f t="shared" si="154"/>
        <v>4.72161851705401E-7</v>
      </c>
      <c r="I2495" s="142">
        <f t="shared" si="155"/>
        <v>8.4989133306972173E-6</v>
      </c>
    </row>
    <row r="2496" spans="1:9">
      <c r="A2496" s="143">
        <f t="shared" si="152"/>
        <v>2489</v>
      </c>
      <c r="B2496" s="138" t="s">
        <v>98</v>
      </c>
      <c r="C2496" s="275">
        <v>45275</v>
      </c>
      <c r="D2496" s="275">
        <v>45524</v>
      </c>
      <c r="E2496" s="275">
        <v>45524</v>
      </c>
      <c r="F2496" s="139">
        <f t="shared" si="153"/>
        <v>249</v>
      </c>
      <c r="G2496" s="140">
        <v>600.14</v>
      </c>
      <c r="H2496" s="141">
        <f t="shared" si="154"/>
        <v>4.7164316525046498E-6</v>
      </c>
      <c r="I2496" s="142">
        <f t="shared" si="155"/>
        <v>1.1743914814736577E-3</v>
      </c>
    </row>
    <row r="2497" spans="1:9">
      <c r="A2497" s="143">
        <f t="shared" si="152"/>
        <v>2490</v>
      </c>
      <c r="B2497" s="138" t="s">
        <v>98</v>
      </c>
      <c r="C2497" s="275">
        <v>45085</v>
      </c>
      <c r="D2497" s="275">
        <v>45098</v>
      </c>
      <c r="E2497" s="275">
        <v>45098</v>
      </c>
      <c r="F2497" s="139">
        <f t="shared" si="153"/>
        <v>13</v>
      </c>
      <c r="G2497" s="140">
        <v>57.93</v>
      </c>
      <c r="H2497" s="141">
        <f t="shared" si="154"/>
        <v>4.5526524749157588E-7</v>
      </c>
      <c r="I2497" s="142">
        <f t="shared" si="155"/>
        <v>5.9184482173904863E-6</v>
      </c>
    </row>
    <row r="2498" spans="1:9">
      <c r="A2498" s="143">
        <f t="shared" si="152"/>
        <v>2491</v>
      </c>
      <c r="B2498" s="138" t="s">
        <v>98</v>
      </c>
      <c r="C2498" s="275">
        <v>45043</v>
      </c>
      <c r="D2498" s="275">
        <v>45056</v>
      </c>
      <c r="E2498" s="275">
        <v>45056</v>
      </c>
      <c r="F2498" s="139">
        <f t="shared" si="153"/>
        <v>13</v>
      </c>
      <c r="G2498" s="140">
        <v>129.13</v>
      </c>
      <c r="H2498" s="141">
        <f t="shared" si="154"/>
        <v>1.0148179079680164E-6</v>
      </c>
      <c r="I2498" s="142">
        <f t="shared" si="155"/>
        <v>1.3192632803584213E-5</v>
      </c>
    </row>
    <row r="2499" spans="1:9">
      <c r="A2499" s="143">
        <f t="shared" si="152"/>
        <v>2492</v>
      </c>
      <c r="B2499" s="138" t="s">
        <v>98</v>
      </c>
      <c r="C2499" s="275">
        <v>45014</v>
      </c>
      <c r="D2499" s="275">
        <v>45258</v>
      </c>
      <c r="E2499" s="275">
        <v>45258</v>
      </c>
      <c r="F2499" s="139">
        <f t="shared" si="153"/>
        <v>244</v>
      </c>
      <c r="G2499" s="140">
        <v>63.34</v>
      </c>
      <c r="H2499" s="141">
        <f t="shared" si="154"/>
        <v>4.9778181902496834E-7</v>
      </c>
      <c r="I2499" s="142">
        <f t="shared" si="155"/>
        <v>1.2145876384209228E-4</v>
      </c>
    </row>
    <row r="2500" spans="1:9">
      <c r="A2500" s="143">
        <f t="shared" si="152"/>
        <v>2493</v>
      </c>
      <c r="B2500" s="138" t="s">
        <v>98</v>
      </c>
      <c r="C2500" s="275">
        <v>45218</v>
      </c>
      <c r="D2500" s="275">
        <v>45225</v>
      </c>
      <c r="E2500" s="275">
        <v>45225</v>
      </c>
      <c r="F2500" s="139">
        <f t="shared" si="153"/>
        <v>7</v>
      </c>
      <c r="G2500" s="140">
        <v>60.08</v>
      </c>
      <c r="H2500" s="141">
        <f t="shared" si="154"/>
        <v>4.72161851705401E-7</v>
      </c>
      <c r="I2500" s="142">
        <f t="shared" si="155"/>
        <v>3.3051329619378069E-6</v>
      </c>
    </row>
    <row r="2501" spans="1:9">
      <c r="A2501" s="143">
        <f t="shared" si="152"/>
        <v>2494</v>
      </c>
      <c r="B2501" s="138" t="s">
        <v>98</v>
      </c>
      <c r="C2501" s="275">
        <v>45009</v>
      </c>
      <c r="D2501" s="275">
        <v>45239</v>
      </c>
      <c r="E2501" s="275">
        <v>45239</v>
      </c>
      <c r="F2501" s="139">
        <f t="shared" si="153"/>
        <v>230</v>
      </c>
      <c r="G2501" s="140">
        <v>243.86</v>
      </c>
      <c r="H2501" s="141">
        <f t="shared" si="154"/>
        <v>1.9164678621318092E-6</v>
      </c>
      <c r="I2501" s="142">
        <f t="shared" si="155"/>
        <v>4.4078760829031611E-4</v>
      </c>
    </row>
    <row r="2502" spans="1:9">
      <c r="A2502" s="143">
        <f t="shared" si="152"/>
        <v>2495</v>
      </c>
      <c r="B2502" s="138" t="s">
        <v>98</v>
      </c>
      <c r="C2502" s="275">
        <v>45135</v>
      </c>
      <c r="D2502" s="275">
        <v>45154</v>
      </c>
      <c r="E2502" s="275">
        <v>45154</v>
      </c>
      <c r="F2502" s="139">
        <f t="shared" si="153"/>
        <v>19</v>
      </c>
      <c r="G2502" s="140">
        <v>644.05999999999995</v>
      </c>
      <c r="H2502" s="141">
        <f t="shared" si="154"/>
        <v>5.0615939116075323E-6</v>
      </c>
      <c r="I2502" s="142">
        <f t="shared" si="155"/>
        <v>9.6170284320543111E-5</v>
      </c>
    </row>
    <row r="2503" spans="1:9">
      <c r="A2503" s="143">
        <f t="shared" si="152"/>
        <v>2496</v>
      </c>
      <c r="B2503" s="138" t="s">
        <v>98</v>
      </c>
      <c r="C2503" s="275">
        <v>45247</v>
      </c>
      <c r="D2503" s="275">
        <v>45280</v>
      </c>
      <c r="E2503" s="275">
        <v>45280</v>
      </c>
      <c r="F2503" s="139">
        <f t="shared" si="153"/>
        <v>33</v>
      </c>
      <c r="G2503" s="140">
        <v>122.82</v>
      </c>
      <c r="H2503" s="141">
        <f t="shared" si="154"/>
        <v>9.652283393218599E-7</v>
      </c>
      <c r="I2503" s="142">
        <f t="shared" si="155"/>
        <v>3.1852535197621375E-5</v>
      </c>
    </row>
    <row r="2504" spans="1:9">
      <c r="A2504" s="143">
        <f t="shared" ref="A2504:A2567" si="156">A2503+1</f>
        <v>2497</v>
      </c>
      <c r="B2504" s="138" t="s">
        <v>98</v>
      </c>
      <c r="C2504" s="275">
        <v>45047</v>
      </c>
      <c r="D2504" s="275">
        <v>45083</v>
      </c>
      <c r="E2504" s="275">
        <v>45083</v>
      </c>
      <c r="F2504" s="139">
        <f t="shared" ref="F2504:F2567" si="157">E2504-C2504</f>
        <v>36</v>
      </c>
      <c r="G2504" s="140">
        <v>175.32</v>
      </c>
      <c r="H2504" s="141">
        <f t="shared" ref="H2504:H2567" si="158">G2504/$G$8894</f>
        <v>1.3778198375664264E-6</v>
      </c>
      <c r="I2504" s="142">
        <f t="shared" ref="I2504:I2567" si="159">H2504*F2504</f>
        <v>4.9601514152391352E-5</v>
      </c>
    </row>
    <row r="2505" spans="1:9">
      <c r="A2505" s="143">
        <f t="shared" si="156"/>
        <v>2498</v>
      </c>
      <c r="B2505" s="138" t="s">
        <v>98</v>
      </c>
      <c r="C2505" s="275">
        <v>45280</v>
      </c>
      <c r="D2505" s="275">
        <v>45366</v>
      </c>
      <c r="E2505" s="275">
        <v>45366</v>
      </c>
      <c r="F2505" s="139">
        <f t="shared" si="157"/>
        <v>86</v>
      </c>
      <c r="G2505" s="140">
        <v>5491.98</v>
      </c>
      <c r="H2505" s="141">
        <f t="shared" si="158"/>
        <v>4.3160842981508457E-5</v>
      </c>
      <c r="I2505" s="142">
        <f t="shared" si="159"/>
        <v>3.7118324964097271E-3</v>
      </c>
    </row>
    <row r="2506" spans="1:9">
      <c r="A2506" s="143">
        <f t="shared" si="156"/>
        <v>2499</v>
      </c>
      <c r="B2506" s="138" t="s">
        <v>98</v>
      </c>
      <c r="C2506" s="275">
        <v>45000</v>
      </c>
      <c r="D2506" s="275">
        <v>45006</v>
      </c>
      <c r="E2506" s="275">
        <v>45006</v>
      </c>
      <c r="F2506" s="139">
        <f t="shared" si="157"/>
        <v>6</v>
      </c>
      <c r="G2506" s="140">
        <v>133.24</v>
      </c>
      <c r="H2506" s="141">
        <f t="shared" si="158"/>
        <v>1.0471179281163054E-6</v>
      </c>
      <c r="I2506" s="142">
        <f t="shared" si="159"/>
        <v>6.2827075686978318E-6</v>
      </c>
    </row>
    <row r="2507" spans="1:9">
      <c r="A2507" s="143">
        <f t="shared" si="156"/>
        <v>2500</v>
      </c>
      <c r="B2507" s="138" t="s">
        <v>98</v>
      </c>
      <c r="C2507" s="275">
        <v>45046</v>
      </c>
      <c r="D2507" s="275">
        <v>45505</v>
      </c>
      <c r="E2507" s="275">
        <v>45505</v>
      </c>
      <c r="F2507" s="139">
        <f t="shared" si="157"/>
        <v>459</v>
      </c>
      <c r="G2507" s="140">
        <v>31.97</v>
      </c>
      <c r="H2507" s="141">
        <f t="shared" si="158"/>
        <v>2.5124857521673884E-7</v>
      </c>
      <c r="I2507" s="142">
        <f t="shared" si="159"/>
        <v>1.1532309602448313E-4</v>
      </c>
    </row>
    <row r="2508" spans="1:9">
      <c r="A2508" s="143">
        <f t="shared" si="156"/>
        <v>2501</v>
      </c>
      <c r="B2508" s="138" t="s">
        <v>98</v>
      </c>
      <c r="C2508" s="275">
        <v>44936</v>
      </c>
      <c r="D2508" s="275">
        <v>44951</v>
      </c>
      <c r="E2508" s="275">
        <v>44951</v>
      </c>
      <c r="F2508" s="139">
        <f t="shared" si="157"/>
        <v>15</v>
      </c>
      <c r="G2508" s="140">
        <v>5737.09</v>
      </c>
      <c r="H2508" s="141">
        <f t="shared" si="158"/>
        <v>4.5087134450741329E-5</v>
      </c>
      <c r="I2508" s="142">
        <f t="shared" si="159"/>
        <v>6.7630701676111996E-4</v>
      </c>
    </row>
    <row r="2509" spans="1:9">
      <c r="A2509" s="143">
        <f t="shared" si="156"/>
        <v>2502</v>
      </c>
      <c r="B2509" s="138" t="s">
        <v>98</v>
      </c>
      <c r="C2509" s="275">
        <v>44981</v>
      </c>
      <c r="D2509" s="275">
        <v>45222</v>
      </c>
      <c r="E2509" s="275">
        <v>45222</v>
      </c>
      <c r="F2509" s="139">
        <f t="shared" si="157"/>
        <v>241</v>
      </c>
      <c r="G2509" s="140">
        <v>221.44</v>
      </c>
      <c r="H2509" s="141">
        <f t="shared" si="158"/>
        <v>1.740271645167177E-6</v>
      </c>
      <c r="I2509" s="142">
        <f t="shared" si="159"/>
        <v>4.1940546648528966E-4</v>
      </c>
    </row>
    <row r="2510" spans="1:9">
      <c r="A2510" s="143">
        <f t="shared" si="156"/>
        <v>2503</v>
      </c>
      <c r="B2510" s="138" t="s">
        <v>98</v>
      </c>
      <c r="C2510" s="275">
        <v>45215</v>
      </c>
      <c r="D2510" s="275">
        <v>45229</v>
      </c>
      <c r="E2510" s="275">
        <v>45229</v>
      </c>
      <c r="F2510" s="139">
        <f t="shared" si="157"/>
        <v>14</v>
      </c>
      <c r="G2510" s="140">
        <v>38.049999999999997</v>
      </c>
      <c r="H2510" s="141">
        <f t="shared" si="158"/>
        <v>2.9903060015630003E-7</v>
      </c>
      <c r="I2510" s="142">
        <f t="shared" si="159"/>
        <v>4.1864284021882003E-6</v>
      </c>
    </row>
    <row r="2511" spans="1:9">
      <c r="A2511" s="143">
        <f t="shared" si="156"/>
        <v>2504</v>
      </c>
      <c r="B2511" s="138" t="s">
        <v>98</v>
      </c>
      <c r="C2511" s="275">
        <v>45205</v>
      </c>
      <c r="D2511" s="275">
        <v>45236</v>
      </c>
      <c r="E2511" s="275">
        <v>45236</v>
      </c>
      <c r="F2511" s="139">
        <f t="shared" si="157"/>
        <v>31</v>
      </c>
      <c r="G2511" s="140">
        <v>60.08</v>
      </c>
      <c r="H2511" s="141">
        <f t="shared" si="158"/>
        <v>4.72161851705401E-7</v>
      </c>
      <c r="I2511" s="142">
        <f t="shared" si="159"/>
        <v>1.463701740286743E-5</v>
      </c>
    </row>
    <row r="2512" spans="1:9">
      <c r="A2512" s="143">
        <f t="shared" si="156"/>
        <v>2505</v>
      </c>
      <c r="B2512" s="138" t="s">
        <v>98</v>
      </c>
      <c r="C2512" s="275">
        <v>45057</v>
      </c>
      <c r="D2512" s="275">
        <v>45155</v>
      </c>
      <c r="E2512" s="275">
        <v>45155</v>
      </c>
      <c r="F2512" s="139">
        <f t="shared" si="157"/>
        <v>98</v>
      </c>
      <c r="G2512" s="140">
        <v>84.74</v>
      </c>
      <c r="H2512" s="141">
        <f t="shared" si="158"/>
        <v>6.6596197259513442E-7</v>
      </c>
      <c r="I2512" s="142">
        <f t="shared" si="159"/>
        <v>6.5264273314323177E-5</v>
      </c>
    </row>
    <row r="2513" spans="1:9">
      <c r="A2513" s="143">
        <f t="shared" si="156"/>
        <v>2506</v>
      </c>
      <c r="B2513" s="138" t="s">
        <v>98</v>
      </c>
      <c r="C2513" s="275">
        <v>45063</v>
      </c>
      <c r="D2513" s="275">
        <v>45149</v>
      </c>
      <c r="E2513" s="275">
        <v>45149</v>
      </c>
      <c r="F2513" s="139">
        <f t="shared" si="157"/>
        <v>86</v>
      </c>
      <c r="G2513" s="140">
        <v>142.53</v>
      </c>
      <c r="H2513" s="141">
        <f t="shared" si="158"/>
        <v>1.1201269760913916E-6</v>
      </c>
      <c r="I2513" s="142">
        <f t="shared" si="159"/>
        <v>9.6330919943859677E-5</v>
      </c>
    </row>
    <row r="2514" spans="1:9">
      <c r="A2514" s="143">
        <f t="shared" si="156"/>
        <v>2507</v>
      </c>
      <c r="B2514" s="138" t="s">
        <v>98</v>
      </c>
      <c r="C2514" s="275">
        <v>45089</v>
      </c>
      <c r="D2514" s="275">
        <v>45099</v>
      </c>
      <c r="E2514" s="275">
        <v>45099</v>
      </c>
      <c r="F2514" s="139">
        <f t="shared" si="157"/>
        <v>10</v>
      </c>
      <c r="G2514" s="140">
        <v>57.68</v>
      </c>
      <c r="H2514" s="141">
        <f t="shared" si="158"/>
        <v>4.5330052607136366E-7</v>
      </c>
      <c r="I2514" s="142">
        <f t="shared" si="159"/>
        <v>4.5330052607136368E-6</v>
      </c>
    </row>
    <row r="2515" spans="1:9">
      <c r="A2515" s="143">
        <f t="shared" si="156"/>
        <v>2508</v>
      </c>
      <c r="B2515" s="138" t="s">
        <v>98</v>
      </c>
      <c r="C2515" s="275">
        <v>45029</v>
      </c>
      <c r="D2515" s="275">
        <v>45037</v>
      </c>
      <c r="E2515" s="275">
        <v>45037</v>
      </c>
      <c r="F2515" s="139">
        <f t="shared" si="157"/>
        <v>8</v>
      </c>
      <c r="G2515" s="140">
        <v>4554.5</v>
      </c>
      <c r="H2515" s="141">
        <f t="shared" si="158"/>
        <v>3.5793294833426242E-5</v>
      </c>
      <c r="I2515" s="142">
        <f t="shared" si="159"/>
        <v>2.8634635866740994E-4</v>
      </c>
    </row>
    <row r="2516" spans="1:9">
      <c r="A2516" s="143">
        <f t="shared" si="156"/>
        <v>2509</v>
      </c>
      <c r="B2516" s="138" t="s">
        <v>98</v>
      </c>
      <c r="C2516" s="275">
        <v>45000</v>
      </c>
      <c r="D2516" s="275">
        <v>45034</v>
      </c>
      <c r="E2516" s="275">
        <v>45034</v>
      </c>
      <c r="F2516" s="139">
        <f t="shared" si="157"/>
        <v>34</v>
      </c>
      <c r="G2516" s="140">
        <v>25.13</v>
      </c>
      <c r="H2516" s="141">
        <f t="shared" si="158"/>
        <v>1.9749379715973248E-7</v>
      </c>
      <c r="I2516" s="142">
        <f t="shared" si="159"/>
        <v>6.7147891034309039E-6</v>
      </c>
    </row>
    <row r="2517" spans="1:9">
      <c r="A2517" s="143">
        <f t="shared" si="156"/>
        <v>2510</v>
      </c>
      <c r="B2517" s="138" t="s">
        <v>98</v>
      </c>
      <c r="C2517" s="275">
        <v>45118</v>
      </c>
      <c r="D2517" s="275">
        <v>45134</v>
      </c>
      <c r="E2517" s="275">
        <v>45134</v>
      </c>
      <c r="F2517" s="139">
        <f t="shared" si="157"/>
        <v>16</v>
      </c>
      <c r="G2517" s="140">
        <v>179</v>
      </c>
      <c r="H2517" s="141">
        <f t="shared" si="158"/>
        <v>1.4067405368719504E-6</v>
      </c>
      <c r="I2517" s="142">
        <f t="shared" si="159"/>
        <v>2.2507848589951207E-5</v>
      </c>
    </row>
    <row r="2518" spans="1:9">
      <c r="A2518" s="143">
        <f t="shared" si="156"/>
        <v>2511</v>
      </c>
      <c r="B2518" s="138" t="s">
        <v>98</v>
      </c>
      <c r="C2518" s="275">
        <v>44929</v>
      </c>
      <c r="D2518" s="275">
        <v>45170</v>
      </c>
      <c r="E2518" s="275">
        <v>45170</v>
      </c>
      <c r="F2518" s="139">
        <f t="shared" si="157"/>
        <v>241</v>
      </c>
      <c r="G2518" s="140">
        <v>185.35</v>
      </c>
      <c r="H2518" s="141">
        <f t="shared" si="158"/>
        <v>1.4566444609453407E-6</v>
      </c>
      <c r="I2518" s="142">
        <f t="shared" si="159"/>
        <v>3.510513150878271E-4</v>
      </c>
    </row>
    <row r="2519" spans="1:9">
      <c r="A2519" s="143">
        <f t="shared" si="156"/>
        <v>2512</v>
      </c>
      <c r="B2519" s="138" t="s">
        <v>98</v>
      </c>
      <c r="C2519" s="275">
        <v>45214</v>
      </c>
      <c r="D2519" s="275">
        <v>45222</v>
      </c>
      <c r="E2519" s="275">
        <v>45222</v>
      </c>
      <c r="F2519" s="139">
        <f t="shared" si="157"/>
        <v>8</v>
      </c>
      <c r="G2519" s="140">
        <v>197.34</v>
      </c>
      <c r="H2519" s="141">
        <f t="shared" si="158"/>
        <v>1.550872500258719E-6</v>
      </c>
      <c r="I2519" s="142">
        <f t="shared" si="159"/>
        <v>1.2406980002069752E-5</v>
      </c>
    </row>
    <row r="2520" spans="1:9">
      <c r="A2520" s="143">
        <f t="shared" si="156"/>
        <v>2513</v>
      </c>
      <c r="B2520" s="138" t="s">
        <v>98</v>
      </c>
      <c r="C2520" s="275">
        <v>45047</v>
      </c>
      <c r="D2520" s="275">
        <v>45099</v>
      </c>
      <c r="E2520" s="275">
        <v>45099</v>
      </c>
      <c r="F2520" s="139">
        <f t="shared" si="157"/>
        <v>52</v>
      </c>
      <c r="G2520" s="140">
        <v>120.11</v>
      </c>
      <c r="H2520" s="141">
        <f t="shared" si="158"/>
        <v>9.439307591267595E-7</v>
      </c>
      <c r="I2520" s="142">
        <f t="shared" si="159"/>
        <v>4.9084399474591494E-5</v>
      </c>
    </row>
    <row r="2521" spans="1:9">
      <c r="A2521" s="143">
        <f t="shared" si="156"/>
        <v>2514</v>
      </c>
      <c r="B2521" s="138" t="s">
        <v>98</v>
      </c>
      <c r="C2521" s="275">
        <v>44950</v>
      </c>
      <c r="D2521" s="275">
        <v>44958</v>
      </c>
      <c r="E2521" s="275">
        <v>44958</v>
      </c>
      <c r="F2521" s="139">
        <f t="shared" si="157"/>
        <v>8</v>
      </c>
      <c r="G2521" s="140">
        <v>183.57</v>
      </c>
      <c r="H2521" s="141">
        <f t="shared" si="158"/>
        <v>1.4426556444334297E-6</v>
      </c>
      <c r="I2521" s="142">
        <f t="shared" si="159"/>
        <v>1.1541245155467438E-5</v>
      </c>
    </row>
    <row r="2522" spans="1:9">
      <c r="A2522" s="143">
        <f t="shared" si="156"/>
        <v>2515</v>
      </c>
      <c r="B2522" s="138" t="s">
        <v>98</v>
      </c>
      <c r="C2522" s="275">
        <v>45033</v>
      </c>
      <c r="D2522" s="275">
        <v>45048</v>
      </c>
      <c r="E2522" s="275">
        <v>45048</v>
      </c>
      <c r="F2522" s="139">
        <f t="shared" si="157"/>
        <v>15</v>
      </c>
      <c r="G2522" s="140">
        <v>880.6</v>
      </c>
      <c r="H2522" s="141">
        <f t="shared" si="158"/>
        <v>6.9205347305555279E-6</v>
      </c>
      <c r="I2522" s="142">
        <f t="shared" si="159"/>
        <v>1.0380802095833292E-4</v>
      </c>
    </row>
    <row r="2523" spans="1:9">
      <c r="A2523" s="143">
        <f t="shared" si="156"/>
        <v>2516</v>
      </c>
      <c r="B2523" s="138" t="s">
        <v>98</v>
      </c>
      <c r="C2523" s="275">
        <v>44987</v>
      </c>
      <c r="D2523" s="275">
        <v>45030</v>
      </c>
      <c r="E2523" s="275">
        <v>45030</v>
      </c>
      <c r="F2523" s="139">
        <f t="shared" si="157"/>
        <v>43</v>
      </c>
      <c r="G2523" s="140">
        <v>1084.25</v>
      </c>
      <c r="H2523" s="141">
        <f t="shared" si="158"/>
        <v>8.5209967994604032E-6</v>
      </c>
      <c r="I2523" s="142">
        <f t="shared" si="159"/>
        <v>3.6640286237679735E-4</v>
      </c>
    </row>
    <row r="2524" spans="1:9">
      <c r="A2524" s="143">
        <f t="shared" si="156"/>
        <v>2517</v>
      </c>
      <c r="B2524" s="138" t="s">
        <v>98</v>
      </c>
      <c r="C2524" s="275">
        <v>45081</v>
      </c>
      <c r="D2524" s="275">
        <v>45082</v>
      </c>
      <c r="E2524" s="275">
        <v>45082</v>
      </c>
      <c r="F2524" s="139">
        <f t="shared" si="157"/>
        <v>1</v>
      </c>
      <c r="G2524" s="140">
        <v>126.56</v>
      </c>
      <c r="H2524" s="141">
        <f t="shared" si="158"/>
        <v>9.946205717682349E-7</v>
      </c>
      <c r="I2524" s="142">
        <f t="shared" si="159"/>
        <v>9.946205717682349E-7</v>
      </c>
    </row>
    <row r="2525" spans="1:9">
      <c r="A2525" s="143">
        <f t="shared" si="156"/>
        <v>2518</v>
      </c>
      <c r="B2525" s="138" t="s">
        <v>98</v>
      </c>
      <c r="C2525" s="275">
        <v>44963</v>
      </c>
      <c r="D2525" s="275">
        <v>44974</v>
      </c>
      <c r="E2525" s="275">
        <v>44974</v>
      </c>
      <c r="F2525" s="139">
        <f t="shared" si="157"/>
        <v>11</v>
      </c>
      <c r="G2525" s="140">
        <v>3319.77</v>
      </c>
      <c r="H2525" s="141">
        <f t="shared" si="158"/>
        <v>2.6089692916711704E-5</v>
      </c>
      <c r="I2525" s="142">
        <f t="shared" si="159"/>
        <v>2.8698662208382876E-4</v>
      </c>
    </row>
    <row r="2526" spans="1:9">
      <c r="A2526" s="143">
        <f t="shared" si="156"/>
        <v>2519</v>
      </c>
      <c r="B2526" s="138" t="s">
        <v>98</v>
      </c>
      <c r="C2526" s="275">
        <v>45146</v>
      </c>
      <c r="D2526" s="275">
        <v>45203</v>
      </c>
      <c r="E2526" s="275">
        <v>45203</v>
      </c>
      <c r="F2526" s="139">
        <f t="shared" si="157"/>
        <v>57</v>
      </c>
      <c r="G2526" s="140">
        <v>60.08</v>
      </c>
      <c r="H2526" s="141">
        <f t="shared" si="158"/>
        <v>4.72161851705401E-7</v>
      </c>
      <c r="I2526" s="142">
        <f t="shared" si="159"/>
        <v>2.6913225547207858E-5</v>
      </c>
    </row>
    <row r="2527" spans="1:9">
      <c r="A2527" s="143">
        <f t="shared" si="156"/>
        <v>2520</v>
      </c>
      <c r="B2527" s="138" t="s">
        <v>98</v>
      </c>
      <c r="C2527" s="275">
        <v>45152</v>
      </c>
      <c r="D2527" s="275">
        <v>45169</v>
      </c>
      <c r="E2527" s="275">
        <v>45169</v>
      </c>
      <c r="F2527" s="139">
        <f t="shared" si="157"/>
        <v>17</v>
      </c>
      <c r="G2527" s="140">
        <v>137.82</v>
      </c>
      <c r="H2527" s="141">
        <f t="shared" si="158"/>
        <v>1.0831116245345933E-6</v>
      </c>
      <c r="I2527" s="142">
        <f t="shared" si="159"/>
        <v>1.8412897617088086E-5</v>
      </c>
    </row>
    <row r="2528" spans="1:9">
      <c r="A2528" s="143">
        <f t="shared" si="156"/>
        <v>2521</v>
      </c>
      <c r="B2528" s="138" t="s">
        <v>98</v>
      </c>
      <c r="C2528" s="275">
        <v>45216</v>
      </c>
      <c r="D2528" s="275">
        <v>45329</v>
      </c>
      <c r="E2528" s="275">
        <v>45329</v>
      </c>
      <c r="F2528" s="139">
        <f t="shared" si="157"/>
        <v>113</v>
      </c>
      <c r="G2528" s="140">
        <v>60.99</v>
      </c>
      <c r="H2528" s="141">
        <f t="shared" si="158"/>
        <v>4.793134376749735E-7</v>
      </c>
      <c r="I2528" s="142">
        <f t="shared" si="159"/>
        <v>5.4162418457272008E-5</v>
      </c>
    </row>
    <row r="2529" spans="1:9">
      <c r="A2529" s="143">
        <f t="shared" si="156"/>
        <v>2522</v>
      </c>
      <c r="B2529" s="138" t="s">
        <v>98</v>
      </c>
      <c r="C2529" s="275">
        <v>45007</v>
      </c>
      <c r="D2529" s="275">
        <v>45012</v>
      </c>
      <c r="E2529" s="275">
        <v>45012</v>
      </c>
      <c r="F2529" s="139">
        <f t="shared" si="157"/>
        <v>5</v>
      </c>
      <c r="G2529" s="140">
        <v>81.55</v>
      </c>
      <c r="H2529" s="141">
        <f t="shared" si="158"/>
        <v>6.4089212727322657E-7</v>
      </c>
      <c r="I2529" s="142">
        <f t="shared" si="159"/>
        <v>3.2044606363661329E-6</v>
      </c>
    </row>
    <row r="2530" spans="1:9">
      <c r="A2530" s="143">
        <f t="shared" si="156"/>
        <v>2523</v>
      </c>
      <c r="B2530" s="138" t="s">
        <v>98</v>
      </c>
      <c r="C2530" s="275">
        <v>45033</v>
      </c>
      <c r="D2530" s="275">
        <v>45062</v>
      </c>
      <c r="E2530" s="275">
        <v>45062</v>
      </c>
      <c r="F2530" s="139">
        <f t="shared" si="157"/>
        <v>29</v>
      </c>
      <c r="G2530" s="140">
        <v>123.81</v>
      </c>
      <c r="H2530" s="141">
        <f t="shared" si="158"/>
        <v>9.730086361459004E-7</v>
      </c>
      <c r="I2530" s="142">
        <f t="shared" si="159"/>
        <v>2.8217250448231111E-5</v>
      </c>
    </row>
    <row r="2531" spans="1:9">
      <c r="A2531" s="143">
        <f t="shared" si="156"/>
        <v>2524</v>
      </c>
      <c r="B2531" s="138" t="s">
        <v>98</v>
      </c>
      <c r="C2531" s="275">
        <v>45102</v>
      </c>
      <c r="D2531" s="275">
        <v>45103</v>
      </c>
      <c r="E2531" s="275">
        <v>45103</v>
      </c>
      <c r="F2531" s="139">
        <f t="shared" si="157"/>
        <v>1</v>
      </c>
      <c r="G2531" s="140">
        <v>125.32</v>
      </c>
      <c r="H2531" s="141">
        <f t="shared" si="158"/>
        <v>9.8487555352398223E-7</v>
      </c>
      <c r="I2531" s="142">
        <f t="shared" si="159"/>
        <v>9.8487555352398223E-7</v>
      </c>
    </row>
    <row r="2532" spans="1:9">
      <c r="A2532" s="143">
        <f t="shared" si="156"/>
        <v>2525</v>
      </c>
      <c r="B2532" s="138" t="s">
        <v>98</v>
      </c>
      <c r="C2532" s="275">
        <v>44970</v>
      </c>
      <c r="D2532" s="275">
        <v>45334</v>
      </c>
      <c r="E2532" s="275">
        <v>45334</v>
      </c>
      <c r="F2532" s="139">
        <f t="shared" si="157"/>
        <v>364</v>
      </c>
      <c r="G2532" s="140">
        <v>4035.19</v>
      </c>
      <c r="H2532" s="141">
        <f t="shared" si="158"/>
        <v>3.1712096910504609E-5</v>
      </c>
      <c r="I2532" s="142">
        <f t="shared" si="159"/>
        <v>1.1543203275423677E-2</v>
      </c>
    </row>
    <row r="2533" spans="1:9">
      <c r="A2533" s="143">
        <f t="shared" si="156"/>
        <v>2526</v>
      </c>
      <c r="B2533" s="138" t="s">
        <v>98</v>
      </c>
      <c r="C2533" s="275">
        <v>44985</v>
      </c>
      <c r="D2533" s="275">
        <v>45050</v>
      </c>
      <c r="E2533" s="275">
        <v>45050</v>
      </c>
      <c r="F2533" s="139">
        <f t="shared" si="157"/>
        <v>65</v>
      </c>
      <c r="G2533" s="140">
        <v>692.28</v>
      </c>
      <c r="H2533" s="141">
        <f t="shared" si="158"/>
        <v>5.4405493791380659E-6</v>
      </c>
      <c r="I2533" s="142">
        <f t="shared" si="159"/>
        <v>3.5363570964397426E-4</v>
      </c>
    </row>
    <row r="2534" spans="1:9">
      <c r="A2534" s="143">
        <f t="shared" si="156"/>
        <v>2527</v>
      </c>
      <c r="B2534" s="138" t="s">
        <v>98</v>
      </c>
      <c r="C2534" s="275">
        <v>45282</v>
      </c>
      <c r="D2534" s="275">
        <v>45309</v>
      </c>
      <c r="E2534" s="275">
        <v>45309</v>
      </c>
      <c r="F2534" s="139">
        <f t="shared" si="157"/>
        <v>27</v>
      </c>
      <c r="G2534" s="140">
        <v>626.28</v>
      </c>
      <c r="H2534" s="141">
        <f t="shared" si="158"/>
        <v>4.9218629242020394E-6</v>
      </c>
      <c r="I2534" s="142">
        <f t="shared" si="159"/>
        <v>1.3289029895345507E-4</v>
      </c>
    </row>
    <row r="2535" spans="1:9">
      <c r="A2535" s="143">
        <f t="shared" si="156"/>
        <v>2528</v>
      </c>
      <c r="B2535" s="138" t="s">
        <v>98</v>
      </c>
      <c r="C2535" s="275">
        <v>45197</v>
      </c>
      <c r="D2535" s="275">
        <v>45208</v>
      </c>
      <c r="E2535" s="275">
        <v>45208</v>
      </c>
      <c r="F2535" s="139">
        <f t="shared" si="157"/>
        <v>11</v>
      </c>
      <c r="G2535" s="140">
        <v>136.09</v>
      </c>
      <c r="H2535" s="141">
        <f t="shared" si="158"/>
        <v>1.0695157523067247E-6</v>
      </c>
      <c r="I2535" s="142">
        <f t="shared" si="159"/>
        <v>1.1764673275373971E-5</v>
      </c>
    </row>
    <row r="2536" spans="1:9">
      <c r="A2536" s="143">
        <f t="shared" si="156"/>
        <v>2529</v>
      </c>
      <c r="B2536" s="138" t="s">
        <v>98</v>
      </c>
      <c r="C2536" s="275">
        <v>44928</v>
      </c>
      <c r="D2536" s="275">
        <v>44931</v>
      </c>
      <c r="E2536" s="275">
        <v>44931</v>
      </c>
      <c r="F2536" s="139">
        <f t="shared" si="157"/>
        <v>3</v>
      </c>
      <c r="G2536" s="140">
        <v>183.62</v>
      </c>
      <c r="H2536" s="141">
        <f t="shared" si="158"/>
        <v>1.4430485887174723E-6</v>
      </c>
      <c r="I2536" s="142">
        <f t="shared" si="159"/>
        <v>4.3291457661524168E-6</v>
      </c>
    </row>
    <row r="2537" spans="1:9">
      <c r="A2537" s="143">
        <f t="shared" si="156"/>
        <v>2530</v>
      </c>
      <c r="B2537" s="138" t="s">
        <v>98</v>
      </c>
      <c r="C2537" s="275">
        <v>45113</v>
      </c>
      <c r="D2537" s="275">
        <v>45125</v>
      </c>
      <c r="E2537" s="275">
        <v>45125</v>
      </c>
      <c r="F2537" s="139">
        <f t="shared" si="157"/>
        <v>12</v>
      </c>
      <c r="G2537" s="140">
        <v>385.76</v>
      </c>
      <c r="H2537" s="141">
        <f t="shared" si="158"/>
        <v>3.0316437402442658E-6</v>
      </c>
      <c r="I2537" s="142">
        <f t="shared" si="159"/>
        <v>3.6379724882931192E-5</v>
      </c>
    </row>
    <row r="2538" spans="1:9">
      <c r="A2538" s="143">
        <f t="shared" si="156"/>
        <v>2531</v>
      </c>
      <c r="B2538" s="138" t="s">
        <v>98</v>
      </c>
      <c r="C2538" s="275">
        <v>45132</v>
      </c>
      <c r="D2538" s="275">
        <v>45236</v>
      </c>
      <c r="E2538" s="275">
        <v>45236</v>
      </c>
      <c r="F2538" s="139">
        <f t="shared" si="157"/>
        <v>104</v>
      </c>
      <c r="G2538" s="140">
        <v>60.08</v>
      </c>
      <c r="H2538" s="141">
        <f t="shared" si="158"/>
        <v>4.72161851705401E-7</v>
      </c>
      <c r="I2538" s="142">
        <f t="shared" si="159"/>
        <v>4.9104832577361705E-5</v>
      </c>
    </row>
    <row r="2539" spans="1:9">
      <c r="A2539" s="143">
        <f t="shared" si="156"/>
        <v>2532</v>
      </c>
      <c r="B2539" s="138" t="s">
        <v>98</v>
      </c>
      <c r="C2539" s="275">
        <v>45012</v>
      </c>
      <c r="D2539" s="275">
        <v>45072</v>
      </c>
      <c r="E2539" s="275">
        <v>45072</v>
      </c>
      <c r="F2539" s="139">
        <f t="shared" si="157"/>
        <v>60</v>
      </c>
      <c r="G2539" s="140">
        <v>786.83</v>
      </c>
      <c r="H2539" s="141">
        <f t="shared" si="158"/>
        <v>6.1836070202623287E-6</v>
      </c>
      <c r="I2539" s="142">
        <f t="shared" si="159"/>
        <v>3.710164212157397E-4</v>
      </c>
    </row>
    <row r="2540" spans="1:9">
      <c r="A2540" s="143">
        <f t="shared" si="156"/>
        <v>2533</v>
      </c>
      <c r="B2540" s="138" t="s">
        <v>98</v>
      </c>
      <c r="C2540" s="275">
        <v>44929</v>
      </c>
      <c r="D2540" s="275">
        <v>45030</v>
      </c>
      <c r="E2540" s="275">
        <v>45030</v>
      </c>
      <c r="F2540" s="139">
        <f t="shared" si="157"/>
        <v>101</v>
      </c>
      <c r="G2540" s="140">
        <v>1843.58</v>
      </c>
      <c r="H2540" s="141">
        <f t="shared" si="158"/>
        <v>1.4488484463499386E-5</v>
      </c>
      <c r="I2540" s="142">
        <f t="shared" si="159"/>
        <v>1.463336930813438E-3</v>
      </c>
    </row>
    <row r="2541" spans="1:9">
      <c r="A2541" s="143">
        <f t="shared" si="156"/>
        <v>2534</v>
      </c>
      <c r="B2541" s="138" t="s">
        <v>98</v>
      </c>
      <c r="C2541" s="275">
        <v>44999</v>
      </c>
      <c r="D2541" s="275">
        <v>45240</v>
      </c>
      <c r="E2541" s="275">
        <v>45240</v>
      </c>
      <c r="F2541" s="139">
        <f t="shared" si="157"/>
        <v>241</v>
      </c>
      <c r="G2541" s="140">
        <v>59.02</v>
      </c>
      <c r="H2541" s="141">
        <f t="shared" si="158"/>
        <v>4.6383143288370121E-7</v>
      </c>
      <c r="I2541" s="142">
        <f t="shared" si="159"/>
        <v>1.1178337532497199E-4</v>
      </c>
    </row>
    <row r="2542" spans="1:9">
      <c r="A2542" s="143">
        <f t="shared" si="156"/>
        <v>2535</v>
      </c>
      <c r="B2542" s="138" t="s">
        <v>98</v>
      </c>
      <c r="C2542" s="275">
        <v>44939</v>
      </c>
      <c r="D2542" s="275">
        <v>44956</v>
      </c>
      <c r="E2542" s="275">
        <v>44956</v>
      </c>
      <c r="F2542" s="139">
        <f t="shared" si="157"/>
        <v>17</v>
      </c>
      <c r="G2542" s="140">
        <v>535.20000000000005</v>
      </c>
      <c r="H2542" s="141">
        <f t="shared" si="158"/>
        <v>4.2060756163903237E-6</v>
      </c>
      <c r="I2542" s="142">
        <f t="shared" si="159"/>
        <v>7.1503285478635505E-5</v>
      </c>
    </row>
    <row r="2543" spans="1:9">
      <c r="A2543" s="143">
        <f t="shared" si="156"/>
        <v>2536</v>
      </c>
      <c r="B2543" s="138" t="s">
        <v>98</v>
      </c>
      <c r="C2543" s="275">
        <v>45258</v>
      </c>
      <c r="D2543" s="275">
        <v>45371</v>
      </c>
      <c r="E2543" s="275">
        <v>45371</v>
      </c>
      <c r="F2543" s="139">
        <f t="shared" si="157"/>
        <v>113</v>
      </c>
      <c r="G2543" s="140">
        <v>73.77</v>
      </c>
      <c r="H2543" s="141">
        <f t="shared" si="158"/>
        <v>5.7974999667622221E-7</v>
      </c>
      <c r="I2543" s="142">
        <f t="shared" si="159"/>
        <v>6.5511749624413111E-5</v>
      </c>
    </row>
    <row r="2544" spans="1:9">
      <c r="A2544" s="143">
        <f t="shared" si="156"/>
        <v>2537</v>
      </c>
      <c r="B2544" s="138" t="s">
        <v>98</v>
      </c>
      <c r="C2544" s="275">
        <v>45220</v>
      </c>
      <c r="D2544" s="275">
        <v>45223</v>
      </c>
      <c r="E2544" s="275">
        <v>45223</v>
      </c>
      <c r="F2544" s="139">
        <f t="shared" si="157"/>
        <v>3</v>
      </c>
      <c r="G2544" s="140">
        <v>66.489999999999995</v>
      </c>
      <c r="H2544" s="141">
        <f t="shared" si="158"/>
        <v>5.225373089196423E-7</v>
      </c>
      <c r="I2544" s="142">
        <f t="shared" si="159"/>
        <v>1.567611926758927E-6</v>
      </c>
    </row>
    <row r="2545" spans="1:9">
      <c r="A2545" s="143">
        <f t="shared" si="156"/>
        <v>2538</v>
      </c>
      <c r="B2545" s="138" t="s">
        <v>98</v>
      </c>
      <c r="C2545" s="275">
        <v>45271</v>
      </c>
      <c r="D2545" s="275">
        <v>45289</v>
      </c>
      <c r="E2545" s="275">
        <v>45289</v>
      </c>
      <c r="F2545" s="139">
        <f t="shared" si="157"/>
        <v>18</v>
      </c>
      <c r="G2545" s="140">
        <v>1957.38</v>
      </c>
      <c r="H2545" s="141">
        <f t="shared" si="158"/>
        <v>1.5382825653979989E-5</v>
      </c>
      <c r="I2545" s="142">
        <f t="shared" si="159"/>
        <v>2.7689086177163979E-4</v>
      </c>
    </row>
    <row r="2546" spans="1:9">
      <c r="A2546" s="143">
        <f t="shared" si="156"/>
        <v>2539</v>
      </c>
      <c r="B2546" s="138" t="s">
        <v>98</v>
      </c>
      <c r="C2546" s="275">
        <v>45211</v>
      </c>
      <c r="D2546" s="275">
        <v>45224</v>
      </c>
      <c r="E2546" s="275">
        <v>45224</v>
      </c>
      <c r="F2546" s="139">
        <f t="shared" si="157"/>
        <v>13</v>
      </c>
      <c r="G2546" s="140">
        <v>66.489999999999995</v>
      </c>
      <c r="H2546" s="141">
        <f t="shared" si="158"/>
        <v>5.225373089196423E-7</v>
      </c>
      <c r="I2546" s="142">
        <f t="shared" si="159"/>
        <v>6.7929850159553502E-6</v>
      </c>
    </row>
    <row r="2547" spans="1:9">
      <c r="A2547" s="143">
        <f t="shared" si="156"/>
        <v>2540</v>
      </c>
      <c r="B2547" s="138" t="s">
        <v>98</v>
      </c>
      <c r="C2547" s="275">
        <v>45154</v>
      </c>
      <c r="D2547" s="275">
        <v>45176</v>
      </c>
      <c r="E2547" s="275">
        <v>45176</v>
      </c>
      <c r="F2547" s="139">
        <f t="shared" si="157"/>
        <v>22</v>
      </c>
      <c r="G2547" s="140">
        <v>24.03</v>
      </c>
      <c r="H2547" s="141">
        <f t="shared" si="158"/>
        <v>1.888490229107987E-7</v>
      </c>
      <c r="I2547" s="142">
        <f t="shared" si="159"/>
        <v>4.1546785040375712E-6</v>
      </c>
    </row>
    <row r="2548" spans="1:9">
      <c r="A2548" s="143">
        <f t="shared" si="156"/>
        <v>2541</v>
      </c>
      <c r="B2548" s="138" t="s">
        <v>98</v>
      </c>
      <c r="C2548" s="275">
        <v>45112</v>
      </c>
      <c r="D2548" s="275">
        <v>45124</v>
      </c>
      <c r="E2548" s="275">
        <v>45124</v>
      </c>
      <c r="F2548" s="139">
        <f t="shared" si="157"/>
        <v>12</v>
      </c>
      <c r="G2548" s="140">
        <v>56.06</v>
      </c>
      <c r="H2548" s="141">
        <f t="shared" si="158"/>
        <v>4.4056913126838848E-7</v>
      </c>
      <c r="I2548" s="142">
        <f t="shared" si="159"/>
        <v>5.2868295752206616E-6</v>
      </c>
    </row>
    <row r="2549" spans="1:9">
      <c r="A2549" s="143">
        <f t="shared" si="156"/>
        <v>2542</v>
      </c>
      <c r="B2549" s="138" t="s">
        <v>98</v>
      </c>
      <c r="C2549" s="275">
        <v>45087</v>
      </c>
      <c r="D2549" s="275">
        <v>45113</v>
      </c>
      <c r="E2549" s="275">
        <v>45113</v>
      </c>
      <c r="F2549" s="139">
        <f t="shared" si="157"/>
        <v>26</v>
      </c>
      <c r="G2549" s="140">
        <v>32.659999999999997</v>
      </c>
      <c r="H2549" s="141">
        <f t="shared" si="158"/>
        <v>2.5667120633652456E-7</v>
      </c>
      <c r="I2549" s="142">
        <f t="shared" si="159"/>
        <v>6.6734513647496385E-6</v>
      </c>
    </row>
    <row r="2550" spans="1:9">
      <c r="A2550" s="143">
        <f t="shared" si="156"/>
        <v>2543</v>
      </c>
      <c r="B2550" s="138" t="s">
        <v>98</v>
      </c>
      <c r="C2550" s="275">
        <v>45035</v>
      </c>
      <c r="D2550" s="275">
        <v>45047</v>
      </c>
      <c r="E2550" s="275">
        <v>45047</v>
      </c>
      <c r="F2550" s="139">
        <f t="shared" si="157"/>
        <v>12</v>
      </c>
      <c r="G2550" s="140">
        <v>98.71</v>
      </c>
      <c r="H2550" s="141">
        <f t="shared" si="158"/>
        <v>7.7575060555659342E-7</v>
      </c>
      <c r="I2550" s="142">
        <f t="shared" si="159"/>
        <v>9.3090072666791206E-6</v>
      </c>
    </row>
    <row r="2551" spans="1:9">
      <c r="A2551" s="143">
        <f t="shared" si="156"/>
        <v>2544</v>
      </c>
      <c r="B2551" s="138" t="s">
        <v>98</v>
      </c>
      <c r="C2551" s="275">
        <v>45180</v>
      </c>
      <c r="D2551" s="275">
        <v>45189</v>
      </c>
      <c r="E2551" s="275">
        <v>45189</v>
      </c>
      <c r="F2551" s="139">
        <f t="shared" si="157"/>
        <v>9</v>
      </c>
      <c r="G2551" s="140">
        <v>79.38</v>
      </c>
      <c r="H2551" s="141">
        <f t="shared" si="158"/>
        <v>6.238383453457844E-7</v>
      </c>
      <c r="I2551" s="142">
        <f t="shared" si="159"/>
        <v>5.6145451081120598E-6</v>
      </c>
    </row>
    <row r="2552" spans="1:9">
      <c r="A2552" s="143">
        <f t="shared" si="156"/>
        <v>2545</v>
      </c>
      <c r="B2552" s="138" t="s">
        <v>98</v>
      </c>
      <c r="C2552" s="275">
        <v>45088</v>
      </c>
      <c r="D2552" s="275">
        <v>45089</v>
      </c>
      <c r="E2552" s="275">
        <v>45089</v>
      </c>
      <c r="F2552" s="139">
        <f t="shared" si="157"/>
        <v>1</v>
      </c>
      <c r="G2552" s="140">
        <v>22.92</v>
      </c>
      <c r="H2552" s="141">
        <f t="shared" si="158"/>
        <v>1.8012565980505644E-7</v>
      </c>
      <c r="I2552" s="142">
        <f t="shared" si="159"/>
        <v>1.8012565980505644E-7</v>
      </c>
    </row>
    <row r="2553" spans="1:9">
      <c r="A2553" s="143">
        <f t="shared" si="156"/>
        <v>2546</v>
      </c>
      <c r="B2553" s="138" t="s">
        <v>98</v>
      </c>
      <c r="C2553" s="275">
        <v>45170</v>
      </c>
      <c r="D2553" s="275">
        <v>45180</v>
      </c>
      <c r="E2553" s="275">
        <v>45180</v>
      </c>
      <c r="F2553" s="139">
        <f t="shared" si="157"/>
        <v>10</v>
      </c>
      <c r="G2553" s="140">
        <v>581.08000000000004</v>
      </c>
      <c r="H2553" s="141">
        <f t="shared" si="158"/>
        <v>4.5666412914276699E-6</v>
      </c>
      <c r="I2553" s="142">
        <f t="shared" si="159"/>
        <v>4.5666412914276697E-5</v>
      </c>
    </row>
    <row r="2554" spans="1:9">
      <c r="A2554" s="143">
        <f t="shared" si="156"/>
        <v>2547</v>
      </c>
      <c r="B2554" s="138" t="s">
        <v>98</v>
      </c>
      <c r="C2554" s="275">
        <v>45097</v>
      </c>
      <c r="D2554" s="275">
        <v>45216</v>
      </c>
      <c r="E2554" s="275">
        <v>45216</v>
      </c>
      <c r="F2554" s="139">
        <f t="shared" si="157"/>
        <v>119</v>
      </c>
      <c r="G2554" s="140">
        <v>1667.17</v>
      </c>
      <c r="H2554" s="141">
        <f t="shared" si="158"/>
        <v>1.3102098440540835E-5</v>
      </c>
      <c r="I2554" s="142">
        <f t="shared" si="159"/>
        <v>1.5591497144243594E-3</v>
      </c>
    </row>
    <row r="2555" spans="1:9">
      <c r="A2555" s="143">
        <f t="shared" si="156"/>
        <v>2548</v>
      </c>
      <c r="B2555" s="138" t="s">
        <v>98</v>
      </c>
      <c r="C2555" s="275">
        <v>45154</v>
      </c>
      <c r="D2555" s="275">
        <v>45155</v>
      </c>
      <c r="E2555" s="275">
        <v>45155</v>
      </c>
      <c r="F2555" s="139">
        <f t="shared" si="157"/>
        <v>1</v>
      </c>
      <c r="G2555" s="140">
        <v>44.06</v>
      </c>
      <c r="H2555" s="141">
        <f t="shared" si="158"/>
        <v>3.4626250309820188E-7</v>
      </c>
      <c r="I2555" s="142">
        <f t="shared" si="159"/>
        <v>3.4626250309820188E-7</v>
      </c>
    </row>
    <row r="2556" spans="1:9">
      <c r="A2556" s="143">
        <f t="shared" si="156"/>
        <v>2549</v>
      </c>
      <c r="B2556" s="138" t="s">
        <v>98</v>
      </c>
      <c r="C2556" s="275">
        <v>45205</v>
      </c>
      <c r="D2556" s="275">
        <v>45376</v>
      </c>
      <c r="E2556" s="275">
        <v>45376</v>
      </c>
      <c r="F2556" s="139">
        <f t="shared" si="157"/>
        <v>171</v>
      </c>
      <c r="G2556" s="140">
        <v>117.77</v>
      </c>
      <c r="H2556" s="141">
        <f t="shared" si="158"/>
        <v>9.2554096663357315E-7</v>
      </c>
      <c r="I2556" s="142">
        <f t="shared" si="159"/>
        <v>1.58267505294341E-4</v>
      </c>
    </row>
    <row r="2557" spans="1:9">
      <c r="A2557" s="143">
        <f t="shared" si="156"/>
        <v>2550</v>
      </c>
      <c r="B2557" s="138" t="s">
        <v>98</v>
      </c>
      <c r="C2557" s="275">
        <v>45207</v>
      </c>
      <c r="D2557" s="275">
        <v>45209</v>
      </c>
      <c r="E2557" s="275">
        <v>45209</v>
      </c>
      <c r="F2557" s="139">
        <f t="shared" si="157"/>
        <v>2</v>
      </c>
      <c r="G2557" s="140">
        <v>61.91</v>
      </c>
      <c r="H2557" s="141">
        <f t="shared" si="158"/>
        <v>4.865436125013544E-7</v>
      </c>
      <c r="I2557" s="142">
        <f t="shared" si="159"/>
        <v>9.7308722500270879E-7</v>
      </c>
    </row>
    <row r="2558" spans="1:9">
      <c r="A2558" s="143">
        <f t="shared" si="156"/>
        <v>2551</v>
      </c>
      <c r="B2558" s="138" t="s">
        <v>98</v>
      </c>
      <c r="C2558" s="275">
        <v>45278</v>
      </c>
      <c r="D2558" s="275">
        <v>45293</v>
      </c>
      <c r="E2558" s="275">
        <v>45293</v>
      </c>
      <c r="F2558" s="139">
        <f t="shared" si="157"/>
        <v>15</v>
      </c>
      <c r="G2558" s="140">
        <v>1675.63</v>
      </c>
      <c r="H2558" s="141">
        <f t="shared" si="158"/>
        <v>1.3168584613400817E-5</v>
      </c>
      <c r="I2558" s="142">
        <f t="shared" si="159"/>
        <v>1.9752876920101225E-4</v>
      </c>
    </row>
    <row r="2559" spans="1:9">
      <c r="A2559" s="143">
        <f t="shared" si="156"/>
        <v>2552</v>
      </c>
      <c r="B2559" s="138" t="s">
        <v>98</v>
      </c>
      <c r="C2559" s="275">
        <v>45185</v>
      </c>
      <c r="D2559" s="275">
        <v>45188</v>
      </c>
      <c r="E2559" s="275">
        <v>45188</v>
      </c>
      <c r="F2559" s="139">
        <f t="shared" si="157"/>
        <v>3</v>
      </c>
      <c r="G2559" s="140">
        <v>60.08</v>
      </c>
      <c r="H2559" s="141">
        <f t="shared" si="158"/>
        <v>4.72161851705401E-7</v>
      </c>
      <c r="I2559" s="142">
        <f t="shared" si="159"/>
        <v>1.4164855551162029E-6</v>
      </c>
    </row>
    <row r="2560" spans="1:9">
      <c r="A2560" s="143">
        <f t="shared" si="156"/>
        <v>2553</v>
      </c>
      <c r="B2560" s="138" t="s">
        <v>98</v>
      </c>
      <c r="C2560" s="275">
        <v>45155</v>
      </c>
      <c r="D2560" s="275">
        <v>45175</v>
      </c>
      <c r="E2560" s="275">
        <v>45175</v>
      </c>
      <c r="F2560" s="139">
        <f t="shared" si="157"/>
        <v>20</v>
      </c>
      <c r="G2560" s="140">
        <v>206.62</v>
      </c>
      <c r="H2560" s="141">
        <f t="shared" si="158"/>
        <v>1.6238029593769966E-6</v>
      </c>
      <c r="I2560" s="142">
        <f t="shared" si="159"/>
        <v>3.2476059187539932E-5</v>
      </c>
    </row>
    <row r="2561" spans="1:9">
      <c r="A2561" s="143">
        <f t="shared" si="156"/>
        <v>2554</v>
      </c>
      <c r="B2561" s="138" t="s">
        <v>98</v>
      </c>
      <c r="C2561" s="275">
        <v>45008</v>
      </c>
      <c r="D2561" s="275">
        <v>45068</v>
      </c>
      <c r="E2561" s="275">
        <v>45068</v>
      </c>
      <c r="F2561" s="139">
        <f t="shared" si="157"/>
        <v>60</v>
      </c>
      <c r="G2561" s="140">
        <v>4737.34</v>
      </c>
      <c r="H2561" s="141">
        <f t="shared" si="158"/>
        <v>3.7230213491312656E-5</v>
      </c>
      <c r="I2561" s="142">
        <f t="shared" si="159"/>
        <v>2.2338128094787591E-3</v>
      </c>
    </row>
    <row r="2562" spans="1:9">
      <c r="A2562" s="143">
        <f t="shared" si="156"/>
        <v>2555</v>
      </c>
      <c r="B2562" s="138" t="s">
        <v>98</v>
      </c>
      <c r="C2562" s="275">
        <v>45156</v>
      </c>
      <c r="D2562" s="275">
        <v>45202</v>
      </c>
      <c r="E2562" s="275">
        <v>45202</v>
      </c>
      <c r="F2562" s="139">
        <f t="shared" si="157"/>
        <v>46</v>
      </c>
      <c r="G2562" s="140">
        <v>10.74</v>
      </c>
      <c r="H2562" s="141">
        <f t="shared" si="158"/>
        <v>8.4404432212317025E-8</v>
      </c>
      <c r="I2562" s="142">
        <f t="shared" si="159"/>
        <v>3.8826038817665833E-6</v>
      </c>
    </row>
    <row r="2563" spans="1:9">
      <c r="A2563" s="143">
        <f t="shared" si="156"/>
        <v>2556</v>
      </c>
      <c r="B2563" s="138" t="s">
        <v>98</v>
      </c>
      <c r="C2563" s="275">
        <v>45118</v>
      </c>
      <c r="D2563" s="275">
        <v>45230</v>
      </c>
      <c r="E2563" s="275">
        <v>45230</v>
      </c>
      <c r="F2563" s="139">
        <f t="shared" si="157"/>
        <v>112</v>
      </c>
      <c r="G2563" s="140">
        <v>60.08</v>
      </c>
      <c r="H2563" s="141">
        <f t="shared" si="158"/>
        <v>4.72161851705401E-7</v>
      </c>
      <c r="I2563" s="142">
        <f t="shared" si="159"/>
        <v>5.288212739100491E-5</v>
      </c>
    </row>
    <row r="2564" spans="1:9">
      <c r="A2564" s="143">
        <f t="shared" si="156"/>
        <v>2557</v>
      </c>
      <c r="B2564" s="138" t="s">
        <v>98</v>
      </c>
      <c r="C2564" s="275">
        <v>45061</v>
      </c>
      <c r="D2564" s="275">
        <v>45120</v>
      </c>
      <c r="E2564" s="275">
        <v>45120</v>
      </c>
      <c r="F2564" s="139">
        <f t="shared" si="157"/>
        <v>59</v>
      </c>
      <c r="G2564" s="140">
        <v>33.979999999999997</v>
      </c>
      <c r="H2564" s="141">
        <f t="shared" si="158"/>
        <v>2.6704493543524507E-7</v>
      </c>
      <c r="I2564" s="142">
        <f t="shared" si="159"/>
        <v>1.5755651190679458E-5</v>
      </c>
    </row>
    <row r="2565" spans="1:9">
      <c r="A2565" s="143">
        <f t="shared" si="156"/>
        <v>2558</v>
      </c>
      <c r="B2565" s="138" t="s">
        <v>98</v>
      </c>
      <c r="C2565" s="275">
        <v>45118</v>
      </c>
      <c r="D2565" s="275">
        <v>45132</v>
      </c>
      <c r="E2565" s="275">
        <v>45132</v>
      </c>
      <c r="F2565" s="139">
        <f t="shared" si="157"/>
        <v>14</v>
      </c>
      <c r="G2565" s="140">
        <v>61.87</v>
      </c>
      <c r="H2565" s="141">
        <f t="shared" si="158"/>
        <v>4.862292570741205E-7</v>
      </c>
      <c r="I2565" s="142">
        <f t="shared" si="159"/>
        <v>6.8072095990376866E-6</v>
      </c>
    </row>
    <row r="2566" spans="1:9">
      <c r="A2566" s="143">
        <f t="shared" si="156"/>
        <v>2559</v>
      </c>
      <c r="B2566" s="138" t="s">
        <v>98</v>
      </c>
      <c r="C2566" s="275">
        <v>45006</v>
      </c>
      <c r="D2566" s="275">
        <v>45251</v>
      </c>
      <c r="E2566" s="275">
        <v>45251</v>
      </c>
      <c r="F2566" s="139">
        <f t="shared" si="157"/>
        <v>245</v>
      </c>
      <c r="G2566" s="140">
        <v>61.61</v>
      </c>
      <c r="H2566" s="141">
        <f t="shared" si="158"/>
        <v>4.8418594679709983E-7</v>
      </c>
      <c r="I2566" s="142">
        <f t="shared" si="159"/>
        <v>1.1862555696528946E-4</v>
      </c>
    </row>
    <row r="2567" spans="1:9">
      <c r="A2567" s="143">
        <f t="shared" si="156"/>
        <v>2560</v>
      </c>
      <c r="B2567" s="138" t="s">
        <v>98</v>
      </c>
      <c r="C2567" s="275">
        <v>44943</v>
      </c>
      <c r="D2567" s="275">
        <v>44950</v>
      </c>
      <c r="E2567" s="275">
        <v>44950</v>
      </c>
      <c r="F2567" s="139">
        <f t="shared" si="157"/>
        <v>7</v>
      </c>
      <c r="G2567" s="140">
        <v>15163.78</v>
      </c>
      <c r="H2567" s="141">
        <f t="shared" si="158"/>
        <v>1.1917041350954271E-4</v>
      </c>
      <c r="I2567" s="142">
        <f t="shared" si="159"/>
        <v>8.3419289456679899E-4</v>
      </c>
    </row>
    <row r="2568" spans="1:9">
      <c r="A2568" s="143">
        <f t="shared" ref="A2568:A2631" si="160">A2567+1</f>
        <v>2561</v>
      </c>
      <c r="B2568" s="138" t="s">
        <v>98</v>
      </c>
      <c r="C2568" s="275">
        <v>45115</v>
      </c>
      <c r="D2568" s="275">
        <v>45125</v>
      </c>
      <c r="E2568" s="275">
        <v>45125</v>
      </c>
      <c r="F2568" s="139">
        <f t="shared" ref="F2568:F2631" si="161">E2568-C2568</f>
        <v>10</v>
      </c>
      <c r="G2568" s="140">
        <v>291.81</v>
      </c>
      <c r="H2568" s="141">
        <f t="shared" ref="H2568:H2631" si="162">G2568/$G$8894</f>
        <v>2.293301430528513E-6</v>
      </c>
      <c r="I2568" s="142">
        <f t="shared" ref="I2568:I2631" si="163">H2568*F2568</f>
        <v>2.2933014305285132E-5</v>
      </c>
    </row>
    <row r="2569" spans="1:9">
      <c r="A2569" s="143">
        <f t="shared" si="160"/>
        <v>2562</v>
      </c>
      <c r="B2569" s="138" t="s">
        <v>98</v>
      </c>
      <c r="C2569" s="275">
        <v>45272</v>
      </c>
      <c r="D2569" s="275">
        <v>45280</v>
      </c>
      <c r="E2569" s="275">
        <v>45280</v>
      </c>
      <c r="F2569" s="139">
        <f t="shared" si="161"/>
        <v>8</v>
      </c>
      <c r="G2569" s="140">
        <v>5557.15</v>
      </c>
      <c r="H2569" s="141">
        <f t="shared" si="162"/>
        <v>4.3673006561329374E-5</v>
      </c>
      <c r="I2569" s="142">
        <f t="shared" si="163"/>
        <v>3.4938405249063499E-4</v>
      </c>
    </row>
    <row r="2570" spans="1:9">
      <c r="A2570" s="143">
        <f t="shared" si="160"/>
        <v>2563</v>
      </c>
      <c r="B2570" s="138" t="s">
        <v>98</v>
      </c>
      <c r="C2570" s="275">
        <v>45113</v>
      </c>
      <c r="D2570" s="275">
        <v>45237</v>
      </c>
      <c r="E2570" s="275">
        <v>45237</v>
      </c>
      <c r="F2570" s="139">
        <f t="shared" si="161"/>
        <v>124</v>
      </c>
      <c r="G2570" s="140">
        <v>61.8</v>
      </c>
      <c r="H2570" s="141">
        <f t="shared" si="162"/>
        <v>4.8567913507646101E-7</v>
      </c>
      <c r="I2570" s="142">
        <f t="shared" si="163"/>
        <v>6.0224212749481164E-5</v>
      </c>
    </row>
    <row r="2571" spans="1:9">
      <c r="A2571" s="143">
        <f t="shared" si="160"/>
        <v>2564</v>
      </c>
      <c r="B2571" s="138" t="s">
        <v>98</v>
      </c>
      <c r="C2571" s="275">
        <v>44992</v>
      </c>
      <c r="D2571" s="275">
        <v>44995</v>
      </c>
      <c r="E2571" s="275">
        <v>44995</v>
      </c>
      <c r="F2571" s="139">
        <f t="shared" si="161"/>
        <v>3</v>
      </c>
      <c r="G2571" s="140">
        <v>313.64</v>
      </c>
      <c r="H2571" s="141">
        <f t="shared" si="162"/>
        <v>2.464860904941444E-6</v>
      </c>
      <c r="I2571" s="142">
        <f t="shared" si="163"/>
        <v>7.3945827148243325E-6</v>
      </c>
    </row>
    <row r="2572" spans="1:9">
      <c r="A2572" s="143">
        <f t="shared" si="160"/>
        <v>2565</v>
      </c>
      <c r="B2572" s="138" t="s">
        <v>98</v>
      </c>
      <c r="C2572" s="275">
        <v>45211</v>
      </c>
      <c r="D2572" s="275">
        <v>45225</v>
      </c>
      <c r="E2572" s="275">
        <v>45225</v>
      </c>
      <c r="F2572" s="139">
        <f t="shared" si="161"/>
        <v>14</v>
      </c>
      <c r="G2572" s="140">
        <v>70.150000000000006</v>
      </c>
      <c r="H2572" s="141">
        <f t="shared" si="162"/>
        <v>5.5130083051154931E-7</v>
      </c>
      <c r="I2572" s="142">
        <f t="shared" si="163"/>
        <v>7.7182116271616901E-6</v>
      </c>
    </row>
    <row r="2573" spans="1:9">
      <c r="A2573" s="143">
        <f t="shared" si="160"/>
        <v>2566</v>
      </c>
      <c r="B2573" s="138" t="s">
        <v>98</v>
      </c>
      <c r="C2573" s="275">
        <v>45237</v>
      </c>
      <c r="D2573" s="275">
        <v>45247</v>
      </c>
      <c r="E2573" s="275">
        <v>45247</v>
      </c>
      <c r="F2573" s="139">
        <f t="shared" si="161"/>
        <v>10</v>
      </c>
      <c r="G2573" s="140">
        <v>990.04</v>
      </c>
      <c r="H2573" s="141">
        <f t="shared" si="162"/>
        <v>7.7806111794676296E-6</v>
      </c>
      <c r="I2573" s="142">
        <f t="shared" si="163"/>
        <v>7.7806111794676293E-5</v>
      </c>
    </row>
    <row r="2574" spans="1:9">
      <c r="A2574" s="143">
        <f t="shared" si="160"/>
        <v>2567</v>
      </c>
      <c r="B2574" s="138" t="s">
        <v>98</v>
      </c>
      <c r="C2574" s="275">
        <v>44928</v>
      </c>
      <c r="D2574" s="275">
        <v>45222</v>
      </c>
      <c r="E2574" s="275">
        <v>45222</v>
      </c>
      <c r="F2574" s="139">
        <f t="shared" si="161"/>
        <v>294</v>
      </c>
      <c r="G2574" s="140">
        <v>126.2</v>
      </c>
      <c r="H2574" s="141">
        <f t="shared" si="162"/>
        <v>9.9179137292312934E-7</v>
      </c>
      <c r="I2574" s="142">
        <f t="shared" si="163"/>
        <v>2.9158666363940004E-4</v>
      </c>
    </row>
    <row r="2575" spans="1:9">
      <c r="A2575" s="143">
        <f t="shared" si="160"/>
        <v>2568</v>
      </c>
      <c r="B2575" s="138" t="s">
        <v>98</v>
      </c>
      <c r="C2575" s="275">
        <v>45084</v>
      </c>
      <c r="D2575" s="275">
        <v>45100</v>
      </c>
      <c r="E2575" s="275">
        <v>45100</v>
      </c>
      <c r="F2575" s="139">
        <f t="shared" si="161"/>
        <v>16</v>
      </c>
      <c r="G2575" s="140">
        <v>80.88</v>
      </c>
      <c r="H2575" s="141">
        <f t="shared" si="162"/>
        <v>6.3562667386705774E-7</v>
      </c>
      <c r="I2575" s="142">
        <f t="shared" si="163"/>
        <v>1.0170026781872924E-5</v>
      </c>
    </row>
    <row r="2576" spans="1:9">
      <c r="A2576" s="143">
        <f t="shared" si="160"/>
        <v>2569</v>
      </c>
      <c r="B2576" s="138" t="s">
        <v>98</v>
      </c>
      <c r="C2576" s="275">
        <v>45049</v>
      </c>
      <c r="D2576" s="275">
        <v>45089</v>
      </c>
      <c r="E2576" s="275">
        <v>45089</v>
      </c>
      <c r="F2576" s="139">
        <f t="shared" si="161"/>
        <v>40</v>
      </c>
      <c r="G2576" s="140">
        <v>32.96</v>
      </c>
      <c r="H2576" s="141">
        <f t="shared" si="162"/>
        <v>2.5902887204077923E-7</v>
      </c>
      <c r="I2576" s="142">
        <f t="shared" si="163"/>
        <v>1.0361154881631169E-5</v>
      </c>
    </row>
    <row r="2577" spans="1:9">
      <c r="A2577" s="143">
        <f t="shared" si="160"/>
        <v>2570</v>
      </c>
      <c r="B2577" s="138" t="s">
        <v>98</v>
      </c>
      <c r="C2577" s="275">
        <v>45216</v>
      </c>
      <c r="D2577" s="275">
        <v>45240</v>
      </c>
      <c r="E2577" s="275">
        <v>45240</v>
      </c>
      <c r="F2577" s="139">
        <f t="shared" si="161"/>
        <v>24</v>
      </c>
      <c r="G2577" s="140">
        <v>1003.28</v>
      </c>
      <c r="H2577" s="141">
        <f t="shared" si="162"/>
        <v>7.884662825882069E-6</v>
      </c>
      <c r="I2577" s="142">
        <f t="shared" si="163"/>
        <v>1.8923190782116966E-4</v>
      </c>
    </row>
    <row r="2578" spans="1:9">
      <c r="A2578" s="143">
        <f t="shared" si="160"/>
        <v>2571</v>
      </c>
      <c r="B2578" s="138" t="s">
        <v>98</v>
      </c>
      <c r="C2578" s="275">
        <v>45232</v>
      </c>
      <c r="D2578" s="275">
        <v>45267</v>
      </c>
      <c r="E2578" s="275">
        <v>45267</v>
      </c>
      <c r="F2578" s="139">
        <f t="shared" si="161"/>
        <v>35</v>
      </c>
      <c r="G2578" s="140">
        <v>49.42</v>
      </c>
      <c r="H2578" s="141">
        <f t="shared" si="162"/>
        <v>3.883861303475519E-7</v>
      </c>
      <c r="I2578" s="142">
        <f t="shared" si="163"/>
        <v>1.3593514562164316E-5</v>
      </c>
    </row>
    <row r="2579" spans="1:9">
      <c r="A2579" s="143">
        <f t="shared" si="160"/>
        <v>2572</v>
      </c>
      <c r="B2579" s="138" t="s">
        <v>98</v>
      </c>
      <c r="C2579" s="275">
        <v>45105</v>
      </c>
      <c r="D2579" s="275">
        <v>45110</v>
      </c>
      <c r="E2579" s="275">
        <v>45110</v>
      </c>
      <c r="F2579" s="139">
        <f t="shared" si="161"/>
        <v>5</v>
      </c>
      <c r="G2579" s="140">
        <v>101.4</v>
      </c>
      <c r="H2579" s="141">
        <f t="shared" si="162"/>
        <v>7.9689100803807692E-7</v>
      </c>
      <c r="I2579" s="142">
        <f t="shared" si="163"/>
        <v>3.9844550401903843E-6</v>
      </c>
    </row>
    <row r="2580" spans="1:9">
      <c r="A2580" s="143">
        <f t="shared" si="160"/>
        <v>2573</v>
      </c>
      <c r="B2580" s="138" t="s">
        <v>98</v>
      </c>
      <c r="C2580" s="275">
        <v>45149</v>
      </c>
      <c r="D2580" s="275">
        <v>45183</v>
      </c>
      <c r="E2580" s="275">
        <v>45183</v>
      </c>
      <c r="F2580" s="139">
        <f t="shared" si="161"/>
        <v>34</v>
      </c>
      <c r="G2580" s="140">
        <v>87.93</v>
      </c>
      <c r="H2580" s="141">
        <f t="shared" si="162"/>
        <v>6.9103181791704248E-7</v>
      </c>
      <c r="I2580" s="142">
        <f t="shared" si="163"/>
        <v>2.3495081809179444E-5</v>
      </c>
    </row>
    <row r="2581" spans="1:9">
      <c r="A2581" s="143">
        <f t="shared" si="160"/>
        <v>2574</v>
      </c>
      <c r="B2581" s="138" t="s">
        <v>98</v>
      </c>
      <c r="C2581" s="275">
        <v>45060</v>
      </c>
      <c r="D2581" s="275">
        <v>45063</v>
      </c>
      <c r="E2581" s="275">
        <v>45063</v>
      </c>
      <c r="F2581" s="139">
        <f t="shared" si="161"/>
        <v>3</v>
      </c>
      <c r="G2581" s="140">
        <v>74.39</v>
      </c>
      <c r="H2581" s="141">
        <f t="shared" si="162"/>
        <v>5.8462250579834855E-7</v>
      </c>
      <c r="I2581" s="142">
        <f t="shared" si="163"/>
        <v>1.7538675173950456E-6</v>
      </c>
    </row>
    <row r="2582" spans="1:9">
      <c r="A2582" s="143">
        <f t="shared" si="160"/>
        <v>2575</v>
      </c>
      <c r="B2582" s="138" t="s">
        <v>98</v>
      </c>
      <c r="C2582" s="275">
        <v>45026</v>
      </c>
      <c r="D2582" s="275">
        <v>45061</v>
      </c>
      <c r="E2582" s="275">
        <v>45061</v>
      </c>
      <c r="F2582" s="139">
        <f t="shared" si="161"/>
        <v>35</v>
      </c>
      <c r="G2582" s="140">
        <v>116.09</v>
      </c>
      <c r="H2582" s="141">
        <f t="shared" si="162"/>
        <v>9.1233803868974703E-7</v>
      </c>
      <c r="I2582" s="142">
        <f t="shared" si="163"/>
        <v>3.1931831354141144E-5</v>
      </c>
    </row>
    <row r="2583" spans="1:9">
      <c r="A2583" s="143">
        <f t="shared" si="160"/>
        <v>2576</v>
      </c>
      <c r="B2583" s="138" t="s">
        <v>98</v>
      </c>
      <c r="C2583" s="275">
        <v>45176</v>
      </c>
      <c r="D2583" s="275">
        <v>45376</v>
      </c>
      <c r="E2583" s="275">
        <v>45376</v>
      </c>
      <c r="F2583" s="139">
        <f t="shared" si="161"/>
        <v>200</v>
      </c>
      <c r="G2583" s="140">
        <v>124.18</v>
      </c>
      <c r="H2583" s="141">
        <f t="shared" si="162"/>
        <v>9.7591642384781456E-7</v>
      </c>
      <c r="I2583" s="142">
        <f t="shared" si="163"/>
        <v>1.9518328476956292E-4</v>
      </c>
    </row>
    <row r="2584" spans="1:9">
      <c r="A2584" s="143">
        <f t="shared" si="160"/>
        <v>2577</v>
      </c>
      <c r="B2584" s="138" t="s">
        <v>98</v>
      </c>
      <c r="C2584" s="275">
        <v>45023</v>
      </c>
      <c r="D2584" s="275">
        <v>45232</v>
      </c>
      <c r="E2584" s="275">
        <v>45232</v>
      </c>
      <c r="F2584" s="139">
        <f t="shared" si="161"/>
        <v>209</v>
      </c>
      <c r="G2584" s="140">
        <v>79.61</v>
      </c>
      <c r="H2584" s="141">
        <f t="shared" si="162"/>
        <v>6.2564588905237968E-7</v>
      </c>
      <c r="I2584" s="142">
        <f t="shared" si="163"/>
        <v>1.3075999081194737E-4</v>
      </c>
    </row>
    <row r="2585" spans="1:9">
      <c r="A2585" s="143">
        <f t="shared" si="160"/>
        <v>2578</v>
      </c>
      <c r="B2585" s="138" t="s">
        <v>98</v>
      </c>
      <c r="C2585" s="275">
        <v>44980</v>
      </c>
      <c r="D2585" s="275">
        <v>44994</v>
      </c>
      <c r="E2585" s="275">
        <v>44994</v>
      </c>
      <c r="F2585" s="139">
        <f t="shared" si="161"/>
        <v>14</v>
      </c>
      <c r="G2585" s="140">
        <v>82.24</v>
      </c>
      <c r="H2585" s="141">
        <f t="shared" si="162"/>
        <v>6.4631475839301219E-7</v>
      </c>
      <c r="I2585" s="142">
        <f t="shared" si="163"/>
        <v>9.0484066175021713E-6</v>
      </c>
    </row>
    <row r="2586" spans="1:9">
      <c r="A2586" s="143">
        <f t="shared" si="160"/>
        <v>2579</v>
      </c>
      <c r="B2586" s="138" t="s">
        <v>98</v>
      </c>
      <c r="C2586" s="275">
        <v>45134</v>
      </c>
      <c r="D2586" s="275">
        <v>45140</v>
      </c>
      <c r="E2586" s="275">
        <v>45140</v>
      </c>
      <c r="F2586" s="139">
        <f t="shared" si="161"/>
        <v>6</v>
      </c>
      <c r="G2586" s="140">
        <v>60.08</v>
      </c>
      <c r="H2586" s="141">
        <f t="shared" si="162"/>
        <v>4.72161851705401E-7</v>
      </c>
      <c r="I2586" s="142">
        <f t="shared" si="163"/>
        <v>2.8329711102324058E-6</v>
      </c>
    </row>
    <row r="2587" spans="1:9">
      <c r="A2587" s="143">
        <f t="shared" si="160"/>
        <v>2580</v>
      </c>
      <c r="B2587" s="138" t="s">
        <v>98</v>
      </c>
      <c r="C2587" s="275">
        <v>45113</v>
      </c>
      <c r="D2587" s="275">
        <v>45232</v>
      </c>
      <c r="E2587" s="275">
        <v>45232</v>
      </c>
      <c r="F2587" s="139">
        <f t="shared" si="161"/>
        <v>119</v>
      </c>
      <c r="G2587" s="140">
        <v>60.01</v>
      </c>
      <c r="H2587" s="141">
        <f t="shared" si="162"/>
        <v>4.7161172970774155E-7</v>
      </c>
      <c r="I2587" s="142">
        <f t="shared" si="163"/>
        <v>5.6121795835221244E-5</v>
      </c>
    </row>
    <row r="2588" spans="1:9">
      <c r="A2588" s="143">
        <f t="shared" si="160"/>
        <v>2581</v>
      </c>
      <c r="B2588" s="138" t="s">
        <v>98</v>
      </c>
      <c r="C2588" s="275">
        <v>45147</v>
      </c>
      <c r="D2588" s="275">
        <v>45230</v>
      </c>
      <c r="E2588" s="275">
        <v>45230</v>
      </c>
      <c r="F2588" s="139">
        <f t="shared" si="161"/>
        <v>83</v>
      </c>
      <c r="G2588" s="140">
        <v>60.08</v>
      </c>
      <c r="H2588" s="141">
        <f t="shared" si="162"/>
        <v>4.72161851705401E-7</v>
      </c>
      <c r="I2588" s="142">
        <f t="shared" si="163"/>
        <v>3.9189433691548284E-5</v>
      </c>
    </row>
    <row r="2589" spans="1:9">
      <c r="A2589" s="143">
        <f t="shared" si="160"/>
        <v>2582</v>
      </c>
      <c r="B2589" s="138" t="s">
        <v>98</v>
      </c>
      <c r="C2589" s="275">
        <v>45289</v>
      </c>
      <c r="D2589" s="275">
        <v>45301</v>
      </c>
      <c r="E2589" s="275">
        <v>45301</v>
      </c>
      <c r="F2589" s="139">
        <f t="shared" si="161"/>
        <v>12</v>
      </c>
      <c r="G2589" s="140">
        <v>718.6</v>
      </c>
      <c r="H2589" s="141">
        <f t="shared" si="162"/>
        <v>5.6473952502580086E-6</v>
      </c>
      <c r="I2589" s="142">
        <f t="shared" si="163"/>
        <v>6.7768743003096107E-5</v>
      </c>
    </row>
    <row r="2590" spans="1:9">
      <c r="A2590" s="143">
        <f t="shared" si="160"/>
        <v>2583</v>
      </c>
      <c r="B2590" s="138" t="s">
        <v>98</v>
      </c>
      <c r="C2590" s="275">
        <v>45140</v>
      </c>
      <c r="D2590" s="275">
        <v>45155</v>
      </c>
      <c r="E2590" s="275">
        <v>45155</v>
      </c>
      <c r="F2590" s="139">
        <f t="shared" si="161"/>
        <v>15</v>
      </c>
      <c r="G2590" s="140">
        <v>60.97</v>
      </c>
      <c r="H2590" s="141">
        <f t="shared" si="162"/>
        <v>4.791562599613565E-7</v>
      </c>
      <c r="I2590" s="142">
        <f t="shared" si="163"/>
        <v>7.1873438994203476E-6</v>
      </c>
    </row>
    <row r="2591" spans="1:9">
      <c r="A2591" s="143">
        <f t="shared" si="160"/>
        <v>2584</v>
      </c>
      <c r="B2591" s="138" t="s">
        <v>98</v>
      </c>
      <c r="C2591" s="275">
        <v>45276</v>
      </c>
      <c r="D2591" s="275">
        <v>45279</v>
      </c>
      <c r="E2591" s="275">
        <v>45279</v>
      </c>
      <c r="F2591" s="139">
        <f t="shared" si="161"/>
        <v>3</v>
      </c>
      <c r="G2591" s="140">
        <v>121.22</v>
      </c>
      <c r="H2591" s="141">
        <f t="shared" si="162"/>
        <v>9.5265412223250178E-7</v>
      </c>
      <c r="I2591" s="142">
        <f t="shared" si="163"/>
        <v>2.8579623666975054E-6</v>
      </c>
    </row>
    <row r="2592" spans="1:9">
      <c r="A2592" s="143">
        <f t="shared" si="160"/>
        <v>2585</v>
      </c>
      <c r="B2592" s="138" t="s">
        <v>98</v>
      </c>
      <c r="C2592" s="275">
        <v>45033</v>
      </c>
      <c r="D2592" s="275">
        <v>45040</v>
      </c>
      <c r="E2592" s="275">
        <v>45040</v>
      </c>
      <c r="F2592" s="139">
        <f t="shared" si="161"/>
        <v>7</v>
      </c>
      <c r="G2592" s="140">
        <v>886.61</v>
      </c>
      <c r="H2592" s="141">
        <f t="shared" si="162"/>
        <v>6.9677666334974303E-6</v>
      </c>
      <c r="I2592" s="142">
        <f t="shared" si="163"/>
        <v>4.8774366434482012E-5</v>
      </c>
    </row>
    <row r="2593" spans="1:9">
      <c r="A2593" s="143">
        <f t="shared" si="160"/>
        <v>2586</v>
      </c>
      <c r="B2593" s="138" t="s">
        <v>98</v>
      </c>
      <c r="C2593" s="275">
        <v>44973</v>
      </c>
      <c r="D2593" s="275">
        <v>44988</v>
      </c>
      <c r="E2593" s="275">
        <v>44988</v>
      </c>
      <c r="F2593" s="139">
        <f t="shared" si="161"/>
        <v>15</v>
      </c>
      <c r="G2593" s="140">
        <v>78.209999999999994</v>
      </c>
      <c r="H2593" s="141">
        <f t="shared" si="162"/>
        <v>6.1464344909919123E-7</v>
      </c>
      <c r="I2593" s="142">
        <f t="shared" si="163"/>
        <v>9.2196517364878684E-6</v>
      </c>
    </row>
    <row r="2594" spans="1:9">
      <c r="A2594" s="143">
        <f t="shared" si="160"/>
        <v>2587</v>
      </c>
      <c r="B2594" s="138" t="s">
        <v>98</v>
      </c>
      <c r="C2594" s="275">
        <v>45170</v>
      </c>
      <c r="D2594" s="275">
        <v>45183</v>
      </c>
      <c r="E2594" s="275">
        <v>45183</v>
      </c>
      <c r="F2594" s="139">
        <f t="shared" si="161"/>
        <v>13</v>
      </c>
      <c r="G2594" s="140">
        <v>63.75</v>
      </c>
      <c r="H2594" s="141">
        <f t="shared" si="162"/>
        <v>5.010039621541164E-7</v>
      </c>
      <c r="I2594" s="142">
        <f t="shared" si="163"/>
        <v>6.5130515080035129E-6</v>
      </c>
    </row>
    <row r="2595" spans="1:9">
      <c r="A2595" s="143">
        <f t="shared" si="160"/>
        <v>2588</v>
      </c>
      <c r="B2595" s="138" t="s">
        <v>98</v>
      </c>
      <c r="C2595" s="275">
        <v>45115</v>
      </c>
      <c r="D2595" s="275">
        <v>45132</v>
      </c>
      <c r="E2595" s="275">
        <v>45132</v>
      </c>
      <c r="F2595" s="139">
        <f t="shared" si="161"/>
        <v>17</v>
      </c>
      <c r="G2595" s="140">
        <v>1.86</v>
      </c>
      <c r="H2595" s="141">
        <f t="shared" si="162"/>
        <v>1.4617527366378927E-8</v>
      </c>
      <c r="I2595" s="142">
        <f t="shared" si="163"/>
        <v>2.4849796522844178E-7</v>
      </c>
    </row>
    <row r="2596" spans="1:9">
      <c r="A2596" s="143">
        <f t="shared" si="160"/>
        <v>2589</v>
      </c>
      <c r="B2596" s="138" t="s">
        <v>98</v>
      </c>
      <c r="C2596" s="275">
        <v>45069</v>
      </c>
      <c r="D2596" s="275">
        <v>45086</v>
      </c>
      <c r="E2596" s="275">
        <v>45086</v>
      </c>
      <c r="F2596" s="139">
        <f t="shared" si="161"/>
        <v>17</v>
      </c>
      <c r="G2596" s="140">
        <v>106.31</v>
      </c>
      <c r="H2596" s="141">
        <f t="shared" si="162"/>
        <v>8.35478136731045E-7</v>
      </c>
      <c r="I2596" s="142">
        <f t="shared" si="163"/>
        <v>1.4203128324427765E-5</v>
      </c>
    </row>
    <row r="2597" spans="1:9">
      <c r="A2597" s="143">
        <f t="shared" si="160"/>
        <v>2590</v>
      </c>
      <c r="B2597" s="138" t="s">
        <v>98</v>
      </c>
      <c r="C2597" s="275">
        <v>45141</v>
      </c>
      <c r="D2597" s="275">
        <v>45147</v>
      </c>
      <c r="E2597" s="275">
        <v>45147</v>
      </c>
      <c r="F2597" s="139">
        <f t="shared" si="161"/>
        <v>6</v>
      </c>
      <c r="G2597" s="140">
        <v>28.04</v>
      </c>
      <c r="H2597" s="141">
        <f t="shared" si="162"/>
        <v>2.2036315449100271E-7</v>
      </c>
      <c r="I2597" s="142">
        <f t="shared" si="163"/>
        <v>1.3221789269460162E-6</v>
      </c>
    </row>
    <row r="2598" spans="1:9">
      <c r="A2598" s="143">
        <f t="shared" si="160"/>
        <v>2591</v>
      </c>
      <c r="B2598" s="138" t="s">
        <v>98</v>
      </c>
      <c r="C2598" s="275">
        <v>44966</v>
      </c>
      <c r="D2598" s="275">
        <v>44974</v>
      </c>
      <c r="E2598" s="275">
        <v>44974</v>
      </c>
      <c r="F2598" s="139">
        <f t="shared" si="161"/>
        <v>8</v>
      </c>
      <c r="G2598" s="140">
        <v>6267.66</v>
      </c>
      <c r="H2598" s="141">
        <f t="shared" si="162"/>
        <v>4.925682342642932E-5</v>
      </c>
      <c r="I2598" s="142">
        <f t="shared" si="163"/>
        <v>3.9405458741143456E-4</v>
      </c>
    </row>
    <row r="2599" spans="1:9">
      <c r="A2599" s="143">
        <f t="shared" si="160"/>
        <v>2592</v>
      </c>
      <c r="B2599" s="138" t="s">
        <v>98</v>
      </c>
      <c r="C2599" s="275">
        <v>45259</v>
      </c>
      <c r="D2599" s="275">
        <v>45365</v>
      </c>
      <c r="E2599" s="275">
        <v>45365</v>
      </c>
      <c r="F2599" s="139">
        <f t="shared" si="161"/>
        <v>106</v>
      </c>
      <c r="G2599" s="140">
        <v>95.39</v>
      </c>
      <c r="H2599" s="141">
        <f t="shared" si="162"/>
        <v>7.4965910509617507E-7</v>
      </c>
      <c r="I2599" s="142">
        <f t="shared" si="163"/>
        <v>7.9463865140194558E-5</v>
      </c>
    </row>
    <row r="2600" spans="1:9">
      <c r="A2600" s="143">
        <f t="shared" si="160"/>
        <v>2593</v>
      </c>
      <c r="B2600" s="138" t="s">
        <v>98</v>
      </c>
      <c r="C2600" s="275">
        <v>45017</v>
      </c>
      <c r="D2600" s="275">
        <v>45170</v>
      </c>
      <c r="E2600" s="275">
        <v>45170</v>
      </c>
      <c r="F2600" s="139">
        <f t="shared" si="161"/>
        <v>153</v>
      </c>
      <c r="G2600" s="140">
        <v>111.4</v>
      </c>
      <c r="H2600" s="141">
        <f t="shared" si="162"/>
        <v>8.7547986484656585E-7</v>
      </c>
      <c r="I2600" s="142">
        <f t="shared" si="163"/>
        <v>1.3394841932152458E-4</v>
      </c>
    </row>
    <row r="2601" spans="1:9">
      <c r="A2601" s="143">
        <f t="shared" si="160"/>
        <v>2594</v>
      </c>
      <c r="B2601" s="138" t="s">
        <v>98</v>
      </c>
      <c r="C2601" s="275">
        <v>45010</v>
      </c>
      <c r="D2601" s="275">
        <v>45015</v>
      </c>
      <c r="E2601" s="275">
        <v>45015</v>
      </c>
      <c r="F2601" s="139">
        <f t="shared" si="161"/>
        <v>5</v>
      </c>
      <c r="G2601" s="140">
        <v>3055.69</v>
      </c>
      <c r="H2601" s="141">
        <f t="shared" si="162"/>
        <v>2.4014318386113129E-5</v>
      </c>
      <c r="I2601" s="142">
        <f t="shared" si="163"/>
        <v>1.2007159193056565E-4</v>
      </c>
    </row>
    <row r="2602" spans="1:9">
      <c r="A2602" s="143">
        <f t="shared" si="160"/>
        <v>2595</v>
      </c>
      <c r="B2602" s="138" t="s">
        <v>98</v>
      </c>
      <c r="C2602" s="275">
        <v>44943</v>
      </c>
      <c r="D2602" s="275">
        <v>44979</v>
      </c>
      <c r="E2602" s="275">
        <v>44979</v>
      </c>
      <c r="F2602" s="139">
        <f t="shared" si="161"/>
        <v>36</v>
      </c>
      <c r="G2602" s="140">
        <v>138.78</v>
      </c>
      <c r="H2602" s="141">
        <f t="shared" si="162"/>
        <v>1.0906561547882082E-6</v>
      </c>
      <c r="I2602" s="142">
        <f t="shared" si="163"/>
        <v>3.9263621572375493E-5</v>
      </c>
    </row>
    <row r="2603" spans="1:9">
      <c r="A2603" s="143">
        <f t="shared" si="160"/>
        <v>2596</v>
      </c>
      <c r="B2603" s="138" t="s">
        <v>98</v>
      </c>
      <c r="C2603" s="275">
        <v>45009</v>
      </c>
      <c r="D2603" s="275">
        <v>45016</v>
      </c>
      <c r="E2603" s="275">
        <v>45016</v>
      </c>
      <c r="F2603" s="139">
        <f t="shared" si="161"/>
        <v>7</v>
      </c>
      <c r="G2603" s="140">
        <v>437.11</v>
      </c>
      <c r="H2603" s="141">
        <f t="shared" si="162"/>
        <v>3.4351975199558561E-6</v>
      </c>
      <c r="I2603" s="142">
        <f t="shared" si="163"/>
        <v>2.4046382639690993E-5</v>
      </c>
    </row>
    <row r="2604" spans="1:9">
      <c r="A2604" s="143">
        <f t="shared" si="160"/>
        <v>2597</v>
      </c>
      <c r="B2604" s="138" t="s">
        <v>98</v>
      </c>
      <c r="C2604" s="275">
        <v>45126</v>
      </c>
      <c r="D2604" s="275">
        <v>45132</v>
      </c>
      <c r="E2604" s="275">
        <v>45132</v>
      </c>
      <c r="F2604" s="139">
        <f t="shared" si="161"/>
        <v>6</v>
      </c>
      <c r="G2604" s="140">
        <v>60.08</v>
      </c>
      <c r="H2604" s="141">
        <f t="shared" si="162"/>
        <v>4.72161851705401E-7</v>
      </c>
      <c r="I2604" s="142">
        <f t="shared" si="163"/>
        <v>2.8329711102324058E-6</v>
      </c>
    </row>
    <row r="2605" spans="1:9">
      <c r="A2605" s="143">
        <f t="shared" si="160"/>
        <v>2598</v>
      </c>
      <c r="B2605" s="138" t="s">
        <v>98</v>
      </c>
      <c r="C2605" s="275">
        <v>44981</v>
      </c>
      <c r="D2605" s="275">
        <v>44993</v>
      </c>
      <c r="E2605" s="275">
        <v>44993</v>
      </c>
      <c r="F2605" s="139">
        <f t="shared" si="161"/>
        <v>12</v>
      </c>
      <c r="G2605" s="140">
        <v>3625.92</v>
      </c>
      <c r="H2605" s="141">
        <f t="shared" si="162"/>
        <v>2.8495690767903588E-5</v>
      </c>
      <c r="I2605" s="142">
        <f t="shared" si="163"/>
        <v>3.4194828921484306E-4</v>
      </c>
    </row>
    <row r="2606" spans="1:9">
      <c r="A2606" s="143">
        <f t="shared" si="160"/>
        <v>2599</v>
      </c>
      <c r="B2606" s="138" t="s">
        <v>98</v>
      </c>
      <c r="C2606" s="275">
        <v>45103</v>
      </c>
      <c r="D2606" s="275">
        <v>45117</v>
      </c>
      <c r="E2606" s="275">
        <v>45117</v>
      </c>
      <c r="F2606" s="139">
        <f t="shared" si="161"/>
        <v>14</v>
      </c>
      <c r="G2606" s="140">
        <v>1761.65</v>
      </c>
      <c r="H2606" s="141">
        <f t="shared" si="162"/>
        <v>1.3844605959667438E-5</v>
      </c>
      <c r="I2606" s="142">
        <f t="shared" si="163"/>
        <v>1.9382448343534413E-4</v>
      </c>
    </row>
    <row r="2607" spans="1:9">
      <c r="A2607" s="143">
        <f t="shared" si="160"/>
        <v>2600</v>
      </c>
      <c r="B2607" s="138" t="s">
        <v>98</v>
      </c>
      <c r="C2607" s="275">
        <v>44944</v>
      </c>
      <c r="D2607" s="275">
        <v>45212</v>
      </c>
      <c r="E2607" s="275">
        <v>45212</v>
      </c>
      <c r="F2607" s="139">
        <f t="shared" si="161"/>
        <v>268</v>
      </c>
      <c r="G2607" s="140">
        <v>801.25</v>
      </c>
      <c r="H2607" s="141">
        <f t="shared" si="162"/>
        <v>6.2969321517801691E-6</v>
      </c>
      <c r="I2607" s="142">
        <f t="shared" si="163"/>
        <v>1.6875778166770853E-3</v>
      </c>
    </row>
    <row r="2608" spans="1:9">
      <c r="A2608" s="143">
        <f t="shared" si="160"/>
        <v>2601</v>
      </c>
      <c r="B2608" s="138" t="s">
        <v>98</v>
      </c>
      <c r="C2608" s="275">
        <v>44991</v>
      </c>
      <c r="D2608" s="275">
        <v>45007</v>
      </c>
      <c r="E2608" s="275">
        <v>45007</v>
      </c>
      <c r="F2608" s="139">
        <f t="shared" si="161"/>
        <v>16</v>
      </c>
      <c r="G2608" s="140">
        <v>84.28</v>
      </c>
      <c r="H2608" s="141">
        <f t="shared" si="162"/>
        <v>6.6234688518194398E-7</v>
      </c>
      <c r="I2608" s="142">
        <f t="shared" si="163"/>
        <v>1.0597550162911104E-5</v>
      </c>
    </row>
    <row r="2609" spans="1:9">
      <c r="A2609" s="143">
        <f t="shared" si="160"/>
        <v>2602</v>
      </c>
      <c r="B2609" s="138" t="s">
        <v>98</v>
      </c>
      <c r="C2609" s="275">
        <v>44927</v>
      </c>
      <c r="D2609" s="275">
        <v>44938</v>
      </c>
      <c r="E2609" s="275">
        <v>44938</v>
      </c>
      <c r="F2609" s="139">
        <f t="shared" si="161"/>
        <v>11</v>
      </c>
      <c r="G2609" s="140">
        <v>13.14</v>
      </c>
      <c r="H2609" s="141">
        <f t="shared" si="162"/>
        <v>1.0326575784635435E-7</v>
      </c>
      <c r="I2609" s="142">
        <f t="shared" si="163"/>
        <v>1.135923336309898E-6</v>
      </c>
    </row>
    <row r="2610" spans="1:9">
      <c r="A2610" s="143">
        <f t="shared" si="160"/>
        <v>2603</v>
      </c>
      <c r="B2610" s="138" t="s">
        <v>98</v>
      </c>
      <c r="C2610" s="275">
        <v>44935</v>
      </c>
      <c r="D2610" s="275">
        <v>44958</v>
      </c>
      <c r="E2610" s="275">
        <v>44958</v>
      </c>
      <c r="F2610" s="139">
        <f t="shared" si="161"/>
        <v>23</v>
      </c>
      <c r="G2610" s="140">
        <v>39.25</v>
      </c>
      <c r="H2610" s="141">
        <f t="shared" si="162"/>
        <v>3.0846126297331875E-7</v>
      </c>
      <c r="I2610" s="142">
        <f t="shared" si="163"/>
        <v>7.0946090483863313E-6</v>
      </c>
    </row>
    <row r="2611" spans="1:9">
      <c r="A2611" s="143">
        <f t="shared" si="160"/>
        <v>2604</v>
      </c>
      <c r="B2611" s="138" t="s">
        <v>98</v>
      </c>
      <c r="C2611" s="275">
        <v>45053</v>
      </c>
      <c r="D2611" s="275">
        <v>45056</v>
      </c>
      <c r="E2611" s="275">
        <v>45056</v>
      </c>
      <c r="F2611" s="139">
        <f t="shared" si="161"/>
        <v>3</v>
      </c>
      <c r="G2611" s="140">
        <v>23.2</v>
      </c>
      <c r="H2611" s="141">
        <f t="shared" si="162"/>
        <v>1.8232614779569411E-7</v>
      </c>
      <c r="I2611" s="142">
        <f t="shared" si="163"/>
        <v>5.4697844338708237E-7</v>
      </c>
    </row>
    <row r="2612" spans="1:9">
      <c r="A2612" s="143">
        <f t="shared" si="160"/>
        <v>2605</v>
      </c>
      <c r="B2612" s="138" t="s">
        <v>98</v>
      </c>
      <c r="C2612" s="275">
        <v>45114</v>
      </c>
      <c r="D2612" s="275">
        <v>45127</v>
      </c>
      <c r="E2612" s="275">
        <v>45127</v>
      </c>
      <c r="F2612" s="139">
        <f t="shared" si="161"/>
        <v>13</v>
      </c>
      <c r="G2612" s="140">
        <v>77.37</v>
      </c>
      <c r="H2612" s="141">
        <f t="shared" si="162"/>
        <v>6.0804198512727823E-7</v>
      </c>
      <c r="I2612" s="142">
        <f t="shared" si="163"/>
        <v>7.9045458066546174E-6</v>
      </c>
    </row>
    <row r="2613" spans="1:9">
      <c r="A2613" s="143">
        <f t="shared" si="160"/>
        <v>2606</v>
      </c>
      <c r="B2613" s="138" t="s">
        <v>98</v>
      </c>
      <c r="C2613" s="275">
        <v>45184</v>
      </c>
      <c r="D2613" s="275">
        <v>45225</v>
      </c>
      <c r="E2613" s="275">
        <v>45225</v>
      </c>
      <c r="F2613" s="139">
        <f t="shared" si="161"/>
        <v>41</v>
      </c>
      <c r="G2613" s="140">
        <v>70.150000000000006</v>
      </c>
      <c r="H2613" s="141">
        <f t="shared" si="162"/>
        <v>5.5130083051154931E-7</v>
      </c>
      <c r="I2613" s="142">
        <f t="shared" si="163"/>
        <v>2.2603334050973522E-5</v>
      </c>
    </row>
    <row r="2614" spans="1:9">
      <c r="A2614" s="143">
        <f t="shared" si="160"/>
        <v>2607</v>
      </c>
      <c r="B2614" s="138" t="s">
        <v>98</v>
      </c>
      <c r="C2614" s="275">
        <v>45143</v>
      </c>
      <c r="D2614" s="275">
        <v>45148</v>
      </c>
      <c r="E2614" s="275">
        <v>45148</v>
      </c>
      <c r="F2614" s="139">
        <f t="shared" si="161"/>
        <v>5</v>
      </c>
      <c r="G2614" s="140">
        <v>192.33</v>
      </c>
      <c r="H2614" s="141">
        <f t="shared" si="162"/>
        <v>1.5114994829976662E-6</v>
      </c>
      <c r="I2614" s="142">
        <f t="shared" si="163"/>
        <v>7.557497414988331E-6</v>
      </c>
    </row>
    <row r="2615" spans="1:9">
      <c r="A2615" s="143">
        <f t="shared" si="160"/>
        <v>2608</v>
      </c>
      <c r="B2615" s="138" t="s">
        <v>98</v>
      </c>
      <c r="C2615" s="275">
        <v>45231</v>
      </c>
      <c r="D2615" s="275">
        <v>45267</v>
      </c>
      <c r="E2615" s="275">
        <v>45267</v>
      </c>
      <c r="F2615" s="139">
        <f t="shared" si="161"/>
        <v>36</v>
      </c>
      <c r="G2615" s="140">
        <v>50.87</v>
      </c>
      <c r="H2615" s="141">
        <f t="shared" si="162"/>
        <v>3.9978151458478274E-7</v>
      </c>
      <c r="I2615" s="142">
        <f t="shared" si="163"/>
        <v>1.4392134525052179E-5</v>
      </c>
    </row>
    <row r="2616" spans="1:9">
      <c r="A2616" s="143">
        <f t="shared" si="160"/>
        <v>2609</v>
      </c>
      <c r="B2616" s="138" t="s">
        <v>98</v>
      </c>
      <c r="C2616" s="275">
        <v>45153</v>
      </c>
      <c r="D2616" s="275">
        <v>45175</v>
      </c>
      <c r="E2616" s="275">
        <v>45175</v>
      </c>
      <c r="F2616" s="139">
        <f t="shared" si="161"/>
        <v>22</v>
      </c>
      <c r="G2616" s="140">
        <v>72.59</v>
      </c>
      <c r="H2616" s="141">
        <f t="shared" si="162"/>
        <v>5.7047651157282054E-7</v>
      </c>
      <c r="I2616" s="142">
        <f t="shared" si="163"/>
        <v>1.2550483254602052E-5</v>
      </c>
    </row>
    <row r="2617" spans="1:9">
      <c r="A2617" s="143">
        <f t="shared" si="160"/>
        <v>2610</v>
      </c>
      <c r="B2617" s="138" t="s">
        <v>98</v>
      </c>
      <c r="C2617" s="275">
        <v>45254</v>
      </c>
      <c r="D2617" s="275">
        <v>45257</v>
      </c>
      <c r="E2617" s="275">
        <v>45257</v>
      </c>
      <c r="F2617" s="139">
        <f t="shared" si="161"/>
        <v>3</v>
      </c>
      <c r="G2617" s="140">
        <v>271.85000000000002</v>
      </c>
      <c r="H2617" s="141">
        <f t="shared" si="162"/>
        <v>2.1364380723387696E-6</v>
      </c>
      <c r="I2617" s="142">
        <f t="shared" si="163"/>
        <v>6.4093142170163088E-6</v>
      </c>
    </row>
    <row r="2618" spans="1:9">
      <c r="A2618" s="143">
        <f t="shared" si="160"/>
        <v>2611</v>
      </c>
      <c r="B2618" s="138" t="s">
        <v>98</v>
      </c>
      <c r="C2618" s="275">
        <v>45251</v>
      </c>
      <c r="D2618" s="275">
        <v>45281</v>
      </c>
      <c r="E2618" s="275">
        <v>45281</v>
      </c>
      <c r="F2618" s="139">
        <f t="shared" si="161"/>
        <v>30</v>
      </c>
      <c r="G2618" s="140">
        <v>29.04</v>
      </c>
      <c r="H2618" s="141">
        <f t="shared" si="162"/>
        <v>2.2822204017185161E-7</v>
      </c>
      <c r="I2618" s="142">
        <f t="shared" si="163"/>
        <v>6.8466612051555481E-6</v>
      </c>
    </row>
    <row r="2619" spans="1:9">
      <c r="A2619" s="143">
        <f t="shared" si="160"/>
        <v>2612</v>
      </c>
      <c r="B2619" s="138" t="s">
        <v>98</v>
      </c>
      <c r="C2619" s="275">
        <v>45268</v>
      </c>
      <c r="D2619" s="275">
        <v>45274</v>
      </c>
      <c r="E2619" s="275">
        <v>45274</v>
      </c>
      <c r="F2619" s="139">
        <f t="shared" si="161"/>
        <v>6</v>
      </c>
      <c r="G2619" s="140">
        <v>7379.02</v>
      </c>
      <c r="H2619" s="141">
        <f t="shared" si="162"/>
        <v>5.7990874616697539E-5</v>
      </c>
      <c r="I2619" s="142">
        <f t="shared" si="163"/>
        <v>3.4794524770018524E-4</v>
      </c>
    </row>
    <row r="2620" spans="1:9">
      <c r="A2620" s="143">
        <f t="shared" si="160"/>
        <v>2613</v>
      </c>
      <c r="B2620" s="138" t="s">
        <v>98</v>
      </c>
      <c r="C2620" s="275">
        <v>45217</v>
      </c>
      <c r="D2620" s="275">
        <v>45224</v>
      </c>
      <c r="E2620" s="275">
        <v>45224</v>
      </c>
      <c r="F2620" s="139">
        <f t="shared" si="161"/>
        <v>7</v>
      </c>
      <c r="G2620" s="140">
        <v>1065.3800000000001</v>
      </c>
      <c r="H2620" s="141">
        <f t="shared" si="162"/>
        <v>8.3726996266627851E-6</v>
      </c>
      <c r="I2620" s="142">
        <f t="shared" si="163"/>
        <v>5.8608897386639497E-5</v>
      </c>
    </row>
    <row r="2621" spans="1:9">
      <c r="A2621" s="143">
        <f t="shared" si="160"/>
        <v>2614</v>
      </c>
      <c r="B2621" s="138" t="s">
        <v>98</v>
      </c>
      <c r="C2621" s="275">
        <v>45028</v>
      </c>
      <c r="D2621" s="275">
        <v>45205</v>
      </c>
      <c r="E2621" s="275">
        <v>45205</v>
      </c>
      <c r="F2621" s="139">
        <f t="shared" si="161"/>
        <v>177</v>
      </c>
      <c r="G2621" s="140">
        <v>94.62</v>
      </c>
      <c r="H2621" s="141">
        <f t="shared" si="162"/>
        <v>7.4360776312192156E-7</v>
      </c>
      <c r="I2621" s="142">
        <f t="shared" si="163"/>
        <v>1.3161857407258012E-4</v>
      </c>
    </row>
    <row r="2622" spans="1:9">
      <c r="A2622" s="143">
        <f t="shared" si="160"/>
        <v>2615</v>
      </c>
      <c r="B2622" s="138" t="s">
        <v>98</v>
      </c>
      <c r="C2622" s="275">
        <v>45179</v>
      </c>
      <c r="D2622" s="275">
        <v>45183</v>
      </c>
      <c r="E2622" s="275">
        <v>45183</v>
      </c>
      <c r="F2622" s="139">
        <f t="shared" si="161"/>
        <v>4</v>
      </c>
      <c r="G2622" s="140">
        <v>60.08</v>
      </c>
      <c r="H2622" s="141">
        <f t="shared" si="162"/>
        <v>4.72161851705401E-7</v>
      </c>
      <c r="I2622" s="142">
        <f t="shared" si="163"/>
        <v>1.888647406821604E-6</v>
      </c>
    </row>
    <row r="2623" spans="1:9">
      <c r="A2623" s="143">
        <f t="shared" si="160"/>
        <v>2616</v>
      </c>
      <c r="B2623" s="138" t="s">
        <v>98</v>
      </c>
      <c r="C2623" s="275">
        <v>45160</v>
      </c>
      <c r="D2623" s="275">
        <v>45166</v>
      </c>
      <c r="E2623" s="275">
        <v>45166</v>
      </c>
      <c r="F2623" s="139">
        <f t="shared" si="161"/>
        <v>6</v>
      </c>
      <c r="G2623" s="140">
        <v>62.76</v>
      </c>
      <c r="H2623" s="141">
        <f t="shared" si="162"/>
        <v>4.9322366533007601E-7</v>
      </c>
      <c r="I2623" s="142">
        <f t="shared" si="163"/>
        <v>2.959341991980456E-6</v>
      </c>
    </row>
    <row r="2624" spans="1:9">
      <c r="A2624" s="143">
        <f t="shared" si="160"/>
        <v>2617</v>
      </c>
      <c r="B2624" s="138" t="s">
        <v>98</v>
      </c>
      <c r="C2624" s="275">
        <v>45203</v>
      </c>
      <c r="D2624" s="275">
        <v>45226</v>
      </c>
      <c r="E2624" s="275">
        <v>45226</v>
      </c>
      <c r="F2624" s="139">
        <f t="shared" si="161"/>
        <v>23</v>
      </c>
      <c r="G2624" s="140">
        <v>62.82</v>
      </c>
      <c r="H2624" s="141">
        <f t="shared" si="162"/>
        <v>4.936951984709269E-7</v>
      </c>
      <c r="I2624" s="142">
        <f t="shared" si="163"/>
        <v>1.1354989564831319E-5</v>
      </c>
    </row>
    <row r="2625" spans="1:9">
      <c r="A2625" s="143">
        <f t="shared" si="160"/>
        <v>2618</v>
      </c>
      <c r="B2625" s="138" t="s">
        <v>98</v>
      </c>
      <c r="C2625" s="275">
        <v>45260</v>
      </c>
      <c r="D2625" s="275">
        <v>45383</v>
      </c>
      <c r="E2625" s="275">
        <v>45383</v>
      </c>
      <c r="F2625" s="139">
        <f t="shared" si="161"/>
        <v>123</v>
      </c>
      <c r="G2625" s="140">
        <v>29.38</v>
      </c>
      <c r="H2625" s="141">
        <f t="shared" si="162"/>
        <v>2.3089406130334022E-7</v>
      </c>
      <c r="I2625" s="142">
        <f t="shared" si="163"/>
        <v>2.8399969540310846E-5</v>
      </c>
    </row>
    <row r="2626" spans="1:9">
      <c r="A2626" s="143">
        <f t="shared" si="160"/>
        <v>2619</v>
      </c>
      <c r="B2626" s="138" t="s">
        <v>98</v>
      </c>
      <c r="C2626" s="275">
        <v>45189</v>
      </c>
      <c r="D2626" s="275">
        <v>45194</v>
      </c>
      <c r="E2626" s="275">
        <v>45194</v>
      </c>
      <c r="F2626" s="139">
        <f t="shared" si="161"/>
        <v>5</v>
      </c>
      <c r="G2626" s="140">
        <v>100.13</v>
      </c>
      <c r="H2626" s="141">
        <f t="shared" si="162"/>
        <v>7.8691022322339876E-7</v>
      </c>
      <c r="I2626" s="142">
        <f t="shared" si="163"/>
        <v>3.9345511161169936E-6</v>
      </c>
    </row>
    <row r="2627" spans="1:9">
      <c r="A2627" s="143">
        <f t="shared" si="160"/>
        <v>2620</v>
      </c>
      <c r="B2627" s="138" t="s">
        <v>98</v>
      </c>
      <c r="C2627" s="275">
        <v>45266</v>
      </c>
      <c r="D2627" s="275">
        <v>45309</v>
      </c>
      <c r="E2627" s="275">
        <v>45309</v>
      </c>
      <c r="F2627" s="139">
        <f t="shared" si="161"/>
        <v>43</v>
      </c>
      <c r="G2627" s="140">
        <v>568.87</v>
      </c>
      <c r="H2627" s="141">
        <f t="shared" si="162"/>
        <v>4.470684297264505E-6</v>
      </c>
      <c r="I2627" s="142">
        <f t="shared" si="163"/>
        <v>1.9223942478237372E-4</v>
      </c>
    </row>
    <row r="2628" spans="1:9">
      <c r="A2628" s="143">
        <f t="shared" si="160"/>
        <v>2621</v>
      </c>
      <c r="B2628" s="138" t="s">
        <v>98</v>
      </c>
      <c r="C2628" s="275">
        <v>44942</v>
      </c>
      <c r="D2628" s="275">
        <v>44951</v>
      </c>
      <c r="E2628" s="275">
        <v>44951</v>
      </c>
      <c r="F2628" s="139">
        <f t="shared" si="161"/>
        <v>9</v>
      </c>
      <c r="G2628" s="140">
        <v>58</v>
      </c>
      <c r="H2628" s="141">
        <f t="shared" si="162"/>
        <v>4.5581536948923532E-7</v>
      </c>
      <c r="I2628" s="142">
        <f t="shared" si="163"/>
        <v>4.1023383254031179E-6</v>
      </c>
    </row>
    <row r="2629" spans="1:9">
      <c r="A2629" s="143">
        <f t="shared" si="160"/>
        <v>2622</v>
      </c>
      <c r="B2629" s="138" t="s">
        <v>98</v>
      </c>
      <c r="C2629" s="275">
        <v>45276</v>
      </c>
      <c r="D2629" s="275">
        <v>45282</v>
      </c>
      <c r="E2629" s="275">
        <v>45282</v>
      </c>
      <c r="F2629" s="139">
        <f t="shared" si="161"/>
        <v>6</v>
      </c>
      <c r="G2629" s="140">
        <v>1239.25</v>
      </c>
      <c r="H2629" s="141">
        <f t="shared" si="162"/>
        <v>9.7391240799919809E-6</v>
      </c>
      <c r="I2629" s="142">
        <f t="shared" si="163"/>
        <v>5.8434744479951885E-5</v>
      </c>
    </row>
    <row r="2630" spans="1:9">
      <c r="A2630" s="143">
        <f t="shared" si="160"/>
        <v>2623</v>
      </c>
      <c r="B2630" s="138" t="s">
        <v>98</v>
      </c>
      <c r="C2630" s="275">
        <v>45091</v>
      </c>
      <c r="D2630" s="275">
        <v>45142</v>
      </c>
      <c r="E2630" s="275">
        <v>45142</v>
      </c>
      <c r="F2630" s="139">
        <f t="shared" si="161"/>
        <v>51</v>
      </c>
      <c r="G2630" s="140">
        <v>247.88</v>
      </c>
      <c r="H2630" s="141">
        <f t="shared" si="162"/>
        <v>1.9480605825688216E-6</v>
      </c>
      <c r="I2630" s="142">
        <f t="shared" si="163"/>
        <v>9.9351089711009906E-5</v>
      </c>
    </row>
    <row r="2631" spans="1:9">
      <c r="A2631" s="143">
        <f t="shared" si="160"/>
        <v>2624</v>
      </c>
      <c r="B2631" s="138" t="s">
        <v>98</v>
      </c>
      <c r="C2631" s="275">
        <v>45244</v>
      </c>
      <c r="D2631" s="275">
        <v>45440</v>
      </c>
      <c r="E2631" s="275">
        <v>45440</v>
      </c>
      <c r="F2631" s="139">
        <f t="shared" si="161"/>
        <v>196</v>
      </c>
      <c r="G2631" s="140">
        <v>79.13</v>
      </c>
      <c r="H2631" s="141">
        <f t="shared" si="162"/>
        <v>6.2187362392557223E-7</v>
      </c>
      <c r="I2631" s="142">
        <f t="shared" si="163"/>
        <v>1.2188723028941215E-4</v>
      </c>
    </row>
    <row r="2632" spans="1:9">
      <c r="A2632" s="143">
        <f t="shared" ref="A2632:A2695" si="164">A2631+1</f>
        <v>2625</v>
      </c>
      <c r="B2632" s="138" t="s">
        <v>98</v>
      </c>
      <c r="C2632" s="275">
        <v>45097</v>
      </c>
      <c r="D2632" s="275">
        <v>45142</v>
      </c>
      <c r="E2632" s="275">
        <v>45142</v>
      </c>
      <c r="F2632" s="139">
        <f t="shared" ref="F2632:F2695" si="165">E2632-C2632</f>
        <v>45</v>
      </c>
      <c r="G2632" s="140">
        <v>28.1</v>
      </c>
      <c r="H2632" s="141">
        <f t="shared" ref="H2632:H2695" si="166">G2632/$G$8894</f>
        <v>2.2083468763185368E-7</v>
      </c>
      <c r="I2632" s="142">
        <f t="shared" ref="I2632:I2695" si="167">H2632*F2632</f>
        <v>9.9375609434334164E-6</v>
      </c>
    </row>
    <row r="2633" spans="1:9">
      <c r="A2633" s="143">
        <f t="shared" si="164"/>
        <v>2626</v>
      </c>
      <c r="B2633" s="138" t="s">
        <v>98</v>
      </c>
      <c r="C2633" s="275">
        <v>45118</v>
      </c>
      <c r="D2633" s="275">
        <v>45119</v>
      </c>
      <c r="E2633" s="275">
        <v>45119</v>
      </c>
      <c r="F2633" s="139">
        <f t="shared" si="165"/>
        <v>1</v>
      </c>
      <c r="G2633" s="140">
        <v>256.88</v>
      </c>
      <c r="H2633" s="141">
        <f t="shared" si="166"/>
        <v>2.0187905536964614E-6</v>
      </c>
      <c r="I2633" s="142">
        <f t="shared" si="167"/>
        <v>2.0187905536964614E-6</v>
      </c>
    </row>
    <row r="2634" spans="1:9">
      <c r="A2634" s="143">
        <f t="shared" si="164"/>
        <v>2627</v>
      </c>
      <c r="B2634" s="138" t="s">
        <v>98</v>
      </c>
      <c r="C2634" s="275">
        <v>45239</v>
      </c>
      <c r="D2634" s="275">
        <v>45272</v>
      </c>
      <c r="E2634" s="275">
        <v>45272</v>
      </c>
      <c r="F2634" s="139">
        <f t="shared" si="165"/>
        <v>33</v>
      </c>
      <c r="G2634" s="140">
        <v>1619.59</v>
      </c>
      <c r="H2634" s="141">
        <f t="shared" si="166"/>
        <v>1.2728172659846045E-5</v>
      </c>
      <c r="I2634" s="142">
        <f t="shared" si="167"/>
        <v>4.2002969777491948E-4</v>
      </c>
    </row>
    <row r="2635" spans="1:9">
      <c r="A2635" s="143">
        <f t="shared" si="164"/>
        <v>2628</v>
      </c>
      <c r="B2635" s="138" t="s">
        <v>98</v>
      </c>
      <c r="C2635" s="275">
        <v>45099</v>
      </c>
      <c r="D2635" s="275">
        <v>45120</v>
      </c>
      <c r="E2635" s="275">
        <v>45120</v>
      </c>
      <c r="F2635" s="139">
        <f t="shared" si="165"/>
        <v>21</v>
      </c>
      <c r="G2635" s="140">
        <v>60.57</v>
      </c>
      <c r="H2635" s="141">
        <f t="shared" si="166"/>
        <v>4.7601270568901694E-7</v>
      </c>
      <c r="I2635" s="142">
        <f t="shared" si="167"/>
        <v>9.9962668194693566E-6</v>
      </c>
    </row>
    <row r="2636" spans="1:9">
      <c r="A2636" s="143">
        <f t="shared" si="164"/>
        <v>2629</v>
      </c>
      <c r="B2636" s="138" t="s">
        <v>98</v>
      </c>
      <c r="C2636" s="275">
        <v>45021</v>
      </c>
      <c r="D2636" s="275">
        <v>45505</v>
      </c>
      <c r="E2636" s="275">
        <v>45505</v>
      </c>
      <c r="F2636" s="139">
        <f t="shared" si="165"/>
        <v>484</v>
      </c>
      <c r="G2636" s="140">
        <v>89.28</v>
      </c>
      <c r="H2636" s="141">
        <f t="shared" si="166"/>
        <v>7.0164131358618844E-7</v>
      </c>
      <c r="I2636" s="142">
        <f t="shared" si="167"/>
        <v>3.3959439577571518E-4</v>
      </c>
    </row>
    <row r="2637" spans="1:9">
      <c r="A2637" s="143">
        <f t="shared" si="164"/>
        <v>2630</v>
      </c>
      <c r="B2637" s="138" t="s">
        <v>98</v>
      </c>
      <c r="C2637" s="275">
        <v>44938</v>
      </c>
      <c r="D2637" s="275">
        <v>44999</v>
      </c>
      <c r="E2637" s="275">
        <v>44999</v>
      </c>
      <c r="F2637" s="139">
        <f t="shared" si="165"/>
        <v>61</v>
      </c>
      <c r="G2637" s="140">
        <v>270.24</v>
      </c>
      <c r="H2637" s="141">
        <f t="shared" si="166"/>
        <v>2.1237852663926028E-6</v>
      </c>
      <c r="I2637" s="142">
        <f t="shared" si="167"/>
        <v>1.2955090124994878E-4</v>
      </c>
    </row>
    <row r="2638" spans="1:9">
      <c r="A2638" s="143">
        <f t="shared" si="164"/>
        <v>2631</v>
      </c>
      <c r="B2638" s="138" t="s">
        <v>98</v>
      </c>
      <c r="C2638" s="275">
        <v>45181</v>
      </c>
      <c r="D2638" s="275">
        <v>45184</v>
      </c>
      <c r="E2638" s="275">
        <v>45184</v>
      </c>
      <c r="F2638" s="139">
        <f t="shared" si="165"/>
        <v>3</v>
      </c>
      <c r="G2638" s="140">
        <v>61.91</v>
      </c>
      <c r="H2638" s="141">
        <f t="shared" si="166"/>
        <v>4.865436125013544E-7</v>
      </c>
      <c r="I2638" s="142">
        <f t="shared" si="167"/>
        <v>1.4596308375040633E-6</v>
      </c>
    </row>
    <row r="2639" spans="1:9">
      <c r="A2639" s="143">
        <f t="shared" si="164"/>
        <v>2632</v>
      </c>
      <c r="B2639" s="138" t="s">
        <v>98</v>
      </c>
      <c r="C2639" s="275">
        <v>45246</v>
      </c>
      <c r="D2639" s="275">
        <v>45271</v>
      </c>
      <c r="E2639" s="275">
        <v>45271</v>
      </c>
      <c r="F2639" s="139">
        <f t="shared" si="165"/>
        <v>25</v>
      </c>
      <c r="G2639" s="140">
        <v>162.01</v>
      </c>
      <c r="H2639" s="141">
        <f t="shared" si="166"/>
        <v>1.2732180691543277E-6</v>
      </c>
      <c r="I2639" s="142">
        <f t="shared" si="167"/>
        <v>3.1830451728858189E-5</v>
      </c>
    </row>
    <row r="2640" spans="1:9">
      <c r="A2640" s="143">
        <f t="shared" si="164"/>
        <v>2633</v>
      </c>
      <c r="B2640" s="138" t="s">
        <v>103</v>
      </c>
      <c r="C2640" s="275">
        <v>45169</v>
      </c>
      <c r="D2640" s="275">
        <v>45181</v>
      </c>
      <c r="E2640" s="275">
        <v>45181</v>
      </c>
      <c r="F2640" s="139">
        <f t="shared" si="165"/>
        <v>12</v>
      </c>
      <c r="G2640" s="140">
        <v>38392.61</v>
      </c>
      <c r="H2640" s="141">
        <f t="shared" si="166"/>
        <v>3.0172313297941573E-4</v>
      </c>
      <c r="I2640" s="142">
        <f t="shared" si="167"/>
        <v>3.6206775957529887E-3</v>
      </c>
    </row>
    <row r="2641" spans="1:9">
      <c r="A2641" s="143">
        <f t="shared" si="164"/>
        <v>2634</v>
      </c>
      <c r="B2641" s="138" t="s">
        <v>103</v>
      </c>
      <c r="C2641" s="275">
        <v>45230</v>
      </c>
      <c r="D2641" s="275">
        <v>45238</v>
      </c>
      <c r="E2641" s="275">
        <v>45238</v>
      </c>
      <c r="F2641" s="139">
        <f t="shared" si="165"/>
        <v>8</v>
      </c>
      <c r="G2641" s="140">
        <v>92233.16</v>
      </c>
      <c r="H2641" s="141">
        <f t="shared" si="166"/>
        <v>7.2484986042344415E-4</v>
      </c>
      <c r="I2641" s="142">
        <f t="shared" si="167"/>
        <v>5.7987988833875532E-3</v>
      </c>
    </row>
    <row r="2642" spans="1:9">
      <c r="A2642" s="143">
        <f t="shared" si="164"/>
        <v>2635</v>
      </c>
      <c r="B2642" s="138" t="s">
        <v>103</v>
      </c>
      <c r="C2642" s="275">
        <v>45199</v>
      </c>
      <c r="D2642" s="275">
        <v>45209</v>
      </c>
      <c r="E2642" s="275">
        <v>45209</v>
      </c>
      <c r="F2642" s="139">
        <f t="shared" si="165"/>
        <v>10</v>
      </c>
      <c r="G2642" s="140">
        <v>62887.98</v>
      </c>
      <c r="H2642" s="141">
        <f t="shared" si="166"/>
        <v>4.9422944551951104E-4</v>
      </c>
      <c r="I2642" s="142">
        <f t="shared" si="167"/>
        <v>4.9422944551951106E-3</v>
      </c>
    </row>
    <row r="2643" spans="1:9">
      <c r="A2643" s="143">
        <f t="shared" si="164"/>
        <v>2636</v>
      </c>
      <c r="B2643" s="138" t="s">
        <v>103</v>
      </c>
      <c r="C2643" s="275">
        <v>45046</v>
      </c>
      <c r="D2643" s="275">
        <v>45055</v>
      </c>
      <c r="E2643" s="275">
        <v>45055</v>
      </c>
      <c r="F2643" s="139">
        <f t="shared" si="165"/>
        <v>9</v>
      </c>
      <c r="G2643" s="140">
        <v>35318.089999999997</v>
      </c>
      <c r="H2643" s="141">
        <f t="shared" si="166"/>
        <v>2.7756083177593214E-4</v>
      </c>
      <c r="I2643" s="142">
        <f t="shared" si="167"/>
        <v>2.4980474859833891E-3</v>
      </c>
    </row>
    <row r="2644" spans="1:9">
      <c r="A2644" s="143">
        <f t="shared" si="164"/>
        <v>2637</v>
      </c>
      <c r="B2644" s="138" t="s">
        <v>103</v>
      </c>
      <c r="C2644" s="275">
        <v>45291</v>
      </c>
      <c r="D2644" s="275">
        <v>45302</v>
      </c>
      <c r="E2644" s="275">
        <v>45302</v>
      </c>
      <c r="F2644" s="139">
        <f t="shared" si="165"/>
        <v>11</v>
      </c>
      <c r="G2644" s="140">
        <v>14572.33</v>
      </c>
      <c r="H2644" s="141">
        <f t="shared" si="166"/>
        <v>1.1452227557360462E-4</v>
      </c>
      <c r="I2644" s="142">
        <f t="shared" si="167"/>
        <v>1.2597450313096509E-3</v>
      </c>
    </row>
    <row r="2645" spans="1:9">
      <c r="A2645" s="143">
        <f t="shared" si="164"/>
        <v>2638</v>
      </c>
      <c r="B2645" s="138" t="s">
        <v>103</v>
      </c>
      <c r="C2645" s="275">
        <v>44985</v>
      </c>
      <c r="D2645" s="275">
        <v>44993</v>
      </c>
      <c r="E2645" s="275">
        <v>44993</v>
      </c>
      <c r="F2645" s="139">
        <f t="shared" si="165"/>
        <v>8</v>
      </c>
      <c r="G2645" s="140">
        <v>141715.39000000001</v>
      </c>
      <c r="H2645" s="141">
        <f t="shared" si="166"/>
        <v>1.1137250492269154E-3</v>
      </c>
      <c r="I2645" s="142">
        <f t="shared" si="167"/>
        <v>8.9098003938153231E-3</v>
      </c>
    </row>
    <row r="2646" spans="1:9">
      <c r="A2646" s="143">
        <f t="shared" si="164"/>
        <v>2639</v>
      </c>
      <c r="B2646" s="138" t="s">
        <v>103</v>
      </c>
      <c r="C2646" s="275">
        <v>44985</v>
      </c>
      <c r="D2646" s="275">
        <v>44998</v>
      </c>
      <c r="E2646" s="275">
        <v>44998</v>
      </c>
      <c r="F2646" s="139">
        <f t="shared" si="165"/>
        <v>13</v>
      </c>
      <c r="G2646" s="140">
        <v>73799.69</v>
      </c>
      <c r="H2646" s="141">
        <f t="shared" si="166"/>
        <v>5.7998332699208668E-4</v>
      </c>
      <c r="I2646" s="142">
        <f t="shared" si="167"/>
        <v>7.5397832508971273E-3</v>
      </c>
    </row>
    <row r="2647" spans="1:9">
      <c r="A2647" s="143">
        <f t="shared" si="164"/>
        <v>2640</v>
      </c>
      <c r="B2647" s="138" t="s">
        <v>103</v>
      </c>
      <c r="C2647" s="275">
        <v>45138</v>
      </c>
      <c r="D2647" s="275">
        <v>45146</v>
      </c>
      <c r="E2647" s="275">
        <v>45146</v>
      </c>
      <c r="F2647" s="139">
        <f t="shared" si="165"/>
        <v>8</v>
      </c>
      <c r="G2647" s="140">
        <v>66611.520000000004</v>
      </c>
      <c r="H2647" s="141">
        <f t="shared" si="166"/>
        <v>5.2349232070757917E-4</v>
      </c>
      <c r="I2647" s="142">
        <f t="shared" si="167"/>
        <v>4.1879385656606333E-3</v>
      </c>
    </row>
    <row r="2648" spans="1:9">
      <c r="A2648" s="143">
        <f t="shared" si="164"/>
        <v>2641</v>
      </c>
      <c r="B2648" s="138" t="s">
        <v>103</v>
      </c>
      <c r="C2648" s="275">
        <v>45107</v>
      </c>
      <c r="D2648" s="275">
        <v>45140</v>
      </c>
      <c r="E2648" s="275">
        <v>45140</v>
      </c>
      <c r="F2648" s="139">
        <f t="shared" si="165"/>
        <v>33</v>
      </c>
      <c r="G2648" s="140">
        <v>24565.02</v>
      </c>
      <c r="H2648" s="141">
        <f t="shared" si="166"/>
        <v>1.9305368392776647E-4</v>
      </c>
      <c r="I2648" s="142">
        <f t="shared" si="167"/>
        <v>6.3707715696162933E-3</v>
      </c>
    </row>
    <row r="2649" spans="1:9">
      <c r="A2649" s="143">
        <f t="shared" si="164"/>
        <v>2642</v>
      </c>
      <c r="B2649" s="138" t="s">
        <v>103</v>
      </c>
      <c r="C2649" s="275">
        <v>45260</v>
      </c>
      <c r="D2649" s="275">
        <v>45271</v>
      </c>
      <c r="E2649" s="275">
        <v>45271</v>
      </c>
      <c r="F2649" s="139">
        <f t="shared" si="165"/>
        <v>11</v>
      </c>
      <c r="G2649" s="140">
        <v>49711.71</v>
      </c>
      <c r="H2649" s="141">
        <f t="shared" si="166"/>
        <v>3.9067864588951233E-4</v>
      </c>
      <c r="I2649" s="142">
        <f t="shared" si="167"/>
        <v>4.2974651047846353E-3</v>
      </c>
    </row>
    <row r="2650" spans="1:9">
      <c r="A2650" s="143">
        <f t="shared" si="164"/>
        <v>2643</v>
      </c>
      <c r="B2650" s="138" t="s">
        <v>103</v>
      </c>
      <c r="C2650" s="275">
        <v>44957</v>
      </c>
      <c r="D2650" s="275">
        <v>44966</v>
      </c>
      <c r="E2650" s="275">
        <v>44966</v>
      </c>
      <c r="F2650" s="139">
        <f t="shared" si="165"/>
        <v>9</v>
      </c>
      <c r="G2650" s="140">
        <v>68658.28</v>
      </c>
      <c r="H2650" s="141">
        <f t="shared" si="166"/>
        <v>5.3957757356371341E-4</v>
      </c>
      <c r="I2650" s="142">
        <f t="shared" si="167"/>
        <v>4.8561981620734206E-3</v>
      </c>
    </row>
    <row r="2651" spans="1:9">
      <c r="A2651" s="143">
        <f t="shared" si="164"/>
        <v>2644</v>
      </c>
      <c r="B2651" s="138" t="s">
        <v>103</v>
      </c>
      <c r="C2651" s="275">
        <v>45138</v>
      </c>
      <c r="D2651" s="275">
        <v>45309</v>
      </c>
      <c r="E2651" s="275">
        <v>45309</v>
      </c>
      <c r="F2651" s="139">
        <f t="shared" si="165"/>
        <v>171</v>
      </c>
      <c r="G2651" s="140">
        <v>76.72</v>
      </c>
      <c r="H2651" s="141">
        <f t="shared" si="166"/>
        <v>6.0293370943472639E-7</v>
      </c>
      <c r="I2651" s="142">
        <f t="shared" si="167"/>
        <v>1.0310166431333821E-4</v>
      </c>
    </row>
    <row r="2652" spans="1:9">
      <c r="A2652" s="143">
        <f t="shared" si="164"/>
        <v>2645</v>
      </c>
      <c r="B2652" s="138" t="s">
        <v>103</v>
      </c>
      <c r="C2652" s="275">
        <v>45046</v>
      </c>
      <c r="D2652" s="275">
        <v>45056</v>
      </c>
      <c r="E2652" s="275">
        <v>45056</v>
      </c>
      <c r="F2652" s="139">
        <f t="shared" si="165"/>
        <v>10</v>
      </c>
      <c r="G2652" s="140">
        <v>32764.14</v>
      </c>
      <c r="H2652" s="141">
        <f t="shared" si="166"/>
        <v>2.5748963069132817E-4</v>
      </c>
      <c r="I2652" s="142">
        <f t="shared" si="167"/>
        <v>2.5748963069132818E-3</v>
      </c>
    </row>
    <row r="2653" spans="1:9">
      <c r="A2653" s="143">
        <f t="shared" si="164"/>
        <v>2646</v>
      </c>
      <c r="B2653" s="138" t="s">
        <v>103</v>
      </c>
      <c r="C2653" s="275">
        <v>45077</v>
      </c>
      <c r="D2653" s="275">
        <v>45086</v>
      </c>
      <c r="E2653" s="275">
        <v>45086</v>
      </c>
      <c r="F2653" s="139">
        <f t="shared" si="165"/>
        <v>9</v>
      </c>
      <c r="G2653" s="140">
        <v>85964.97</v>
      </c>
      <c r="H2653" s="141">
        <f t="shared" si="166"/>
        <v>6.7558887178760399E-4</v>
      </c>
      <c r="I2653" s="142">
        <f t="shared" si="167"/>
        <v>6.0802998460884362E-3</v>
      </c>
    </row>
    <row r="2654" spans="1:9">
      <c r="A2654" s="143">
        <f t="shared" si="164"/>
        <v>2647</v>
      </c>
      <c r="B2654" s="138" t="s">
        <v>103</v>
      </c>
      <c r="C2654" s="275">
        <v>45230</v>
      </c>
      <c r="D2654" s="275">
        <v>45239</v>
      </c>
      <c r="E2654" s="275">
        <v>45239</v>
      </c>
      <c r="F2654" s="139">
        <f t="shared" si="165"/>
        <v>9</v>
      </c>
      <c r="G2654" s="140">
        <v>45848.5</v>
      </c>
      <c r="H2654" s="141">
        <f t="shared" si="166"/>
        <v>3.6031812013840008E-4</v>
      </c>
      <c r="I2654" s="142">
        <f t="shared" si="167"/>
        <v>3.2428630812456009E-3</v>
      </c>
    </row>
    <row r="2655" spans="1:9">
      <c r="A2655" s="143">
        <f t="shared" si="164"/>
        <v>2648</v>
      </c>
      <c r="B2655" s="138" t="s">
        <v>103</v>
      </c>
      <c r="C2655" s="275">
        <v>45077</v>
      </c>
      <c r="D2655" s="275">
        <v>45089</v>
      </c>
      <c r="E2655" s="275">
        <v>45089</v>
      </c>
      <c r="F2655" s="139">
        <f t="shared" si="165"/>
        <v>12</v>
      </c>
      <c r="G2655" s="140">
        <v>40637.550000000003</v>
      </c>
      <c r="H2655" s="141">
        <f t="shared" si="166"/>
        <v>3.1936585979978064E-4</v>
      </c>
      <c r="I2655" s="142">
        <f t="shared" si="167"/>
        <v>3.8323903175973674E-3</v>
      </c>
    </row>
    <row r="2656" spans="1:9">
      <c r="A2656" s="143">
        <f t="shared" si="164"/>
        <v>2649</v>
      </c>
      <c r="B2656" s="138" t="s">
        <v>103</v>
      </c>
      <c r="C2656" s="275">
        <v>45107</v>
      </c>
      <c r="D2656" s="275">
        <v>45142</v>
      </c>
      <c r="E2656" s="275">
        <v>45142</v>
      </c>
      <c r="F2656" s="139">
        <f t="shared" si="165"/>
        <v>35</v>
      </c>
      <c r="G2656" s="140">
        <v>20043.03</v>
      </c>
      <c r="H2656" s="141">
        <f t="shared" si="166"/>
        <v>1.5751588146782462E-4</v>
      </c>
      <c r="I2656" s="142">
        <f t="shared" si="167"/>
        <v>5.5130558513738614E-3</v>
      </c>
    </row>
    <row r="2657" spans="1:9">
      <c r="A2657" s="143">
        <f t="shared" si="164"/>
        <v>2650</v>
      </c>
      <c r="B2657" s="138" t="s">
        <v>103</v>
      </c>
      <c r="C2657" s="275">
        <v>45138</v>
      </c>
      <c r="D2657" s="275">
        <v>45153</v>
      </c>
      <c r="E2657" s="275">
        <v>45153</v>
      </c>
      <c r="F2657" s="139">
        <f t="shared" si="165"/>
        <v>15</v>
      </c>
      <c r="G2657" s="140">
        <v>8361.6200000000008</v>
      </c>
      <c r="H2657" s="141">
        <f t="shared" si="166"/>
        <v>6.571301568669966E-5</v>
      </c>
      <c r="I2657" s="142">
        <f t="shared" si="167"/>
        <v>9.8569523530049499E-4</v>
      </c>
    </row>
    <row r="2658" spans="1:9">
      <c r="A2658" s="143">
        <f t="shared" si="164"/>
        <v>2651</v>
      </c>
      <c r="B2658" s="138" t="s">
        <v>103</v>
      </c>
      <c r="C2658" s="275">
        <v>45077</v>
      </c>
      <c r="D2658" s="275">
        <v>45097</v>
      </c>
      <c r="E2658" s="275">
        <v>45097</v>
      </c>
      <c r="F2658" s="139">
        <f t="shared" si="165"/>
        <v>20</v>
      </c>
      <c r="G2658" s="140">
        <v>16382.01</v>
      </c>
      <c r="H2658" s="141">
        <f t="shared" si="166"/>
        <v>1.2874434381252324E-4</v>
      </c>
      <c r="I2658" s="142">
        <f t="shared" si="167"/>
        <v>2.5748868762504647E-3</v>
      </c>
    </row>
    <row r="2659" spans="1:9">
      <c r="A2659" s="143">
        <f t="shared" si="164"/>
        <v>2652</v>
      </c>
      <c r="B2659" s="138" t="s">
        <v>103</v>
      </c>
      <c r="C2659" s="275">
        <v>45016</v>
      </c>
      <c r="D2659" s="275">
        <v>45033</v>
      </c>
      <c r="E2659" s="275">
        <v>45033</v>
      </c>
      <c r="F2659" s="139">
        <f t="shared" si="165"/>
        <v>17</v>
      </c>
      <c r="G2659" s="140">
        <v>9634.76</v>
      </c>
      <c r="H2659" s="141">
        <f t="shared" si="166"/>
        <v>7.571847740241561E-5</v>
      </c>
      <c r="I2659" s="142">
        <f t="shared" si="167"/>
        <v>1.2872141158410653E-3</v>
      </c>
    </row>
    <row r="2660" spans="1:9">
      <c r="A2660" s="143">
        <f t="shared" si="164"/>
        <v>2653</v>
      </c>
      <c r="B2660" s="138" t="s">
        <v>103</v>
      </c>
      <c r="C2660" s="275">
        <v>45107</v>
      </c>
      <c r="D2660" s="275">
        <v>45141</v>
      </c>
      <c r="E2660" s="275">
        <v>45141</v>
      </c>
      <c r="F2660" s="139">
        <f t="shared" si="165"/>
        <v>34</v>
      </c>
      <c r="G2660" s="140">
        <v>19348.330000000002</v>
      </c>
      <c r="H2660" s="141">
        <f t="shared" si="166"/>
        <v>1.5205631358533893E-4</v>
      </c>
      <c r="I2660" s="142">
        <f t="shared" si="167"/>
        <v>5.1699146619015235E-3</v>
      </c>
    </row>
    <row r="2661" spans="1:9">
      <c r="A2661" s="143">
        <f t="shared" si="164"/>
        <v>2654</v>
      </c>
      <c r="B2661" s="138" t="s">
        <v>103</v>
      </c>
      <c r="C2661" s="275">
        <v>45138</v>
      </c>
      <c r="D2661" s="275">
        <v>45147</v>
      </c>
      <c r="E2661" s="275">
        <v>45147</v>
      </c>
      <c r="F2661" s="139">
        <f t="shared" si="165"/>
        <v>9</v>
      </c>
      <c r="G2661" s="140">
        <v>20416.43</v>
      </c>
      <c r="H2661" s="141">
        <f t="shared" si="166"/>
        <v>1.604503893810536E-4</v>
      </c>
      <c r="I2661" s="142">
        <f t="shared" si="167"/>
        <v>1.4440535044294824E-3</v>
      </c>
    </row>
    <row r="2662" spans="1:9">
      <c r="A2662" s="143">
        <f t="shared" si="164"/>
        <v>2655</v>
      </c>
      <c r="B2662" s="138" t="s">
        <v>103</v>
      </c>
      <c r="C2662" s="275">
        <v>45199</v>
      </c>
      <c r="D2662" s="275">
        <v>45210</v>
      </c>
      <c r="E2662" s="275">
        <v>45210</v>
      </c>
      <c r="F2662" s="139">
        <f t="shared" si="165"/>
        <v>11</v>
      </c>
      <c r="G2662" s="140">
        <v>10598.27</v>
      </c>
      <c r="H2662" s="141">
        <f t="shared" si="166"/>
        <v>8.3290592344770317E-5</v>
      </c>
      <c r="I2662" s="142">
        <f t="shared" si="167"/>
        <v>9.1619651579247349E-4</v>
      </c>
    </row>
    <row r="2663" spans="1:9">
      <c r="A2663" s="143">
        <f t="shared" si="164"/>
        <v>2656</v>
      </c>
      <c r="B2663" s="138" t="s">
        <v>103</v>
      </c>
      <c r="C2663" s="275">
        <v>45016</v>
      </c>
      <c r="D2663" s="275">
        <v>45027</v>
      </c>
      <c r="E2663" s="275">
        <v>45027</v>
      </c>
      <c r="F2663" s="139">
        <f t="shared" si="165"/>
        <v>11</v>
      </c>
      <c r="G2663" s="140">
        <v>69042.490000000005</v>
      </c>
      <c r="H2663" s="141">
        <f t="shared" si="166"/>
        <v>5.4259703603115237E-4</v>
      </c>
      <c r="I2663" s="142">
        <f t="shared" si="167"/>
        <v>5.9685673963426758E-3</v>
      </c>
    </row>
    <row r="2664" spans="1:9">
      <c r="A2664" s="143">
        <f t="shared" si="164"/>
        <v>2657</v>
      </c>
      <c r="B2664" s="138" t="s">
        <v>103</v>
      </c>
      <c r="C2664" s="275">
        <v>45291</v>
      </c>
      <c r="D2664" s="275">
        <v>45300</v>
      </c>
      <c r="E2664" s="275">
        <v>45300</v>
      </c>
      <c r="F2664" s="139">
        <f t="shared" si="165"/>
        <v>9</v>
      </c>
      <c r="G2664" s="140">
        <v>147857.65</v>
      </c>
      <c r="H2664" s="141">
        <f t="shared" si="166"/>
        <v>1.161996368388966E-3</v>
      </c>
      <c r="I2664" s="142">
        <f t="shared" si="167"/>
        <v>1.0457967315500694E-2</v>
      </c>
    </row>
    <row r="2665" spans="1:9">
      <c r="A2665" s="143">
        <f t="shared" si="164"/>
        <v>2658</v>
      </c>
      <c r="B2665" s="138" t="s">
        <v>103</v>
      </c>
      <c r="C2665" s="275">
        <v>45106</v>
      </c>
      <c r="D2665" s="275">
        <v>45113</v>
      </c>
      <c r="E2665" s="275">
        <v>45113</v>
      </c>
      <c r="F2665" s="139">
        <f t="shared" si="165"/>
        <v>7</v>
      </c>
      <c r="G2665" s="140">
        <v>3182.93</v>
      </c>
      <c r="H2665" s="141">
        <f t="shared" si="166"/>
        <v>2.501428300014434E-5</v>
      </c>
      <c r="I2665" s="142">
        <f t="shared" si="167"/>
        <v>1.7509998100101039E-4</v>
      </c>
    </row>
    <row r="2666" spans="1:9">
      <c r="A2666" s="143">
        <f t="shared" si="164"/>
        <v>2659</v>
      </c>
      <c r="B2666" s="138" t="s">
        <v>103</v>
      </c>
      <c r="C2666" s="275">
        <v>45046</v>
      </c>
      <c r="D2666" s="275">
        <v>45054</v>
      </c>
      <c r="E2666" s="275">
        <v>45054</v>
      </c>
      <c r="F2666" s="139">
        <f t="shared" si="165"/>
        <v>8</v>
      </c>
      <c r="G2666" s="140">
        <v>92436.01</v>
      </c>
      <c r="H2666" s="141">
        <f t="shared" si="166"/>
        <v>7.2644403538380431E-4</v>
      </c>
      <c r="I2666" s="142">
        <f t="shared" si="167"/>
        <v>5.8115522830704345E-3</v>
      </c>
    </row>
    <row r="2667" spans="1:9">
      <c r="A2667" s="143">
        <f t="shared" si="164"/>
        <v>2660</v>
      </c>
      <c r="B2667" s="138" t="s">
        <v>103</v>
      </c>
      <c r="C2667" s="275">
        <v>45230</v>
      </c>
      <c r="D2667" s="275">
        <v>45244</v>
      </c>
      <c r="E2667" s="275">
        <v>45244</v>
      </c>
      <c r="F2667" s="139">
        <f t="shared" si="165"/>
        <v>14</v>
      </c>
      <c r="G2667" s="140">
        <v>15802.93</v>
      </c>
      <c r="H2667" s="141">
        <f t="shared" si="166"/>
        <v>1.2419342029245726E-4</v>
      </c>
      <c r="I2667" s="142">
        <f t="shared" si="167"/>
        <v>1.7387078840944016E-3</v>
      </c>
    </row>
    <row r="2668" spans="1:9">
      <c r="A2668" s="143">
        <f t="shared" si="164"/>
        <v>2661</v>
      </c>
      <c r="B2668" s="138" t="s">
        <v>103</v>
      </c>
      <c r="C2668" s="275">
        <v>45016</v>
      </c>
      <c r="D2668" s="275">
        <v>45026</v>
      </c>
      <c r="E2668" s="275">
        <v>45026</v>
      </c>
      <c r="F2668" s="139">
        <f t="shared" si="165"/>
        <v>10</v>
      </c>
      <c r="G2668" s="140">
        <v>164918.49</v>
      </c>
      <c r="H2668" s="141">
        <f t="shared" si="166"/>
        <v>1.2960755595682199E-3</v>
      </c>
      <c r="I2668" s="142">
        <f t="shared" si="167"/>
        <v>1.2960755595682199E-2</v>
      </c>
    </row>
    <row r="2669" spans="1:9">
      <c r="A2669" s="143">
        <f t="shared" si="164"/>
        <v>2662</v>
      </c>
      <c r="B2669" s="138" t="s">
        <v>103</v>
      </c>
      <c r="C2669" s="275">
        <v>45260</v>
      </c>
      <c r="D2669" s="275">
        <v>45272</v>
      </c>
      <c r="E2669" s="275">
        <v>45272</v>
      </c>
      <c r="F2669" s="139">
        <f t="shared" si="165"/>
        <v>12</v>
      </c>
      <c r="G2669" s="140">
        <v>22351.13</v>
      </c>
      <c r="H2669" s="141">
        <f t="shared" si="166"/>
        <v>1.7565497550779195E-4</v>
      </c>
      <c r="I2669" s="142">
        <f t="shared" si="167"/>
        <v>2.1078597060935032E-3</v>
      </c>
    </row>
    <row r="2670" spans="1:9">
      <c r="A2670" s="143">
        <f t="shared" si="164"/>
        <v>2663</v>
      </c>
      <c r="B2670" s="138" t="s">
        <v>103</v>
      </c>
      <c r="C2670" s="275">
        <v>45291</v>
      </c>
      <c r="D2670" s="275">
        <v>45315</v>
      </c>
      <c r="E2670" s="275">
        <v>45315</v>
      </c>
      <c r="F2670" s="139">
        <f t="shared" si="165"/>
        <v>24</v>
      </c>
      <c r="G2670" s="140">
        <v>1153713.18</v>
      </c>
      <c r="H2670" s="141">
        <f t="shared" si="166"/>
        <v>9.066899990108632E-3</v>
      </c>
      <c r="I2670" s="142">
        <f t="shared" si="167"/>
        <v>0.21760559976260718</v>
      </c>
    </row>
    <row r="2671" spans="1:9">
      <c r="A2671" s="143">
        <f t="shared" si="164"/>
        <v>2664</v>
      </c>
      <c r="B2671" s="138" t="s">
        <v>103</v>
      </c>
      <c r="C2671" s="275">
        <v>45260</v>
      </c>
      <c r="D2671" s="275">
        <v>45268</v>
      </c>
      <c r="E2671" s="275">
        <v>45268</v>
      </c>
      <c r="F2671" s="139">
        <f t="shared" si="165"/>
        <v>8</v>
      </c>
      <c r="G2671" s="140">
        <v>132775.44</v>
      </c>
      <c r="H2671" s="141">
        <f t="shared" si="166"/>
        <v>1.0434670041844104E-3</v>
      </c>
      <c r="I2671" s="142">
        <f t="shared" si="167"/>
        <v>8.347736033475283E-3</v>
      </c>
    </row>
    <row r="2672" spans="1:9">
      <c r="A2672" s="143">
        <f t="shared" si="164"/>
        <v>2665</v>
      </c>
      <c r="B2672" s="138" t="s">
        <v>103</v>
      </c>
      <c r="C2672" s="275">
        <v>45169</v>
      </c>
      <c r="D2672" s="275">
        <v>45180</v>
      </c>
      <c r="E2672" s="275">
        <v>45180</v>
      </c>
      <c r="F2672" s="139">
        <f t="shared" si="165"/>
        <v>11</v>
      </c>
      <c r="G2672" s="140">
        <v>87778.05</v>
      </c>
      <c r="H2672" s="141">
        <f t="shared" si="166"/>
        <v>6.8983766023783749E-4</v>
      </c>
      <c r="I2672" s="142">
        <f t="shared" si="167"/>
        <v>7.5882142626162129E-3</v>
      </c>
    </row>
    <row r="2673" spans="1:9">
      <c r="A2673" s="143">
        <f t="shared" si="164"/>
        <v>2666</v>
      </c>
      <c r="B2673" s="138" t="s">
        <v>103</v>
      </c>
      <c r="C2673" s="275">
        <v>44957</v>
      </c>
      <c r="D2673" s="275">
        <v>44965</v>
      </c>
      <c r="E2673" s="275">
        <v>44965</v>
      </c>
      <c r="F2673" s="139">
        <f t="shared" si="165"/>
        <v>8</v>
      </c>
      <c r="G2673" s="140">
        <v>163394.28</v>
      </c>
      <c r="H2673" s="141">
        <f t="shared" si="166"/>
        <v>1.2840969674246133E-3</v>
      </c>
      <c r="I2673" s="142">
        <f t="shared" si="167"/>
        <v>1.0272775739396906E-2</v>
      </c>
    </row>
    <row r="2674" spans="1:9">
      <c r="A2674" s="143">
        <f t="shared" si="164"/>
        <v>2667</v>
      </c>
      <c r="B2674" s="138" t="s">
        <v>103</v>
      </c>
      <c r="C2674" s="275">
        <v>45043</v>
      </c>
      <c r="D2674" s="275">
        <v>45043</v>
      </c>
      <c r="E2674" s="275">
        <v>45043</v>
      </c>
      <c r="F2674" s="139">
        <f t="shared" si="165"/>
        <v>0</v>
      </c>
      <c r="G2674" s="140">
        <v>2029.01</v>
      </c>
      <c r="H2674" s="141">
        <f t="shared" si="166"/>
        <v>1.5945757635299195E-5</v>
      </c>
      <c r="I2674" s="142">
        <f t="shared" si="167"/>
        <v>0</v>
      </c>
    </row>
    <row r="2675" spans="1:9">
      <c r="A2675" s="143">
        <f t="shared" si="164"/>
        <v>2668</v>
      </c>
      <c r="B2675" s="138" t="s">
        <v>103</v>
      </c>
      <c r="C2675" s="275">
        <v>45082</v>
      </c>
      <c r="D2675" s="275">
        <v>45083</v>
      </c>
      <c r="E2675" s="275">
        <v>45083</v>
      </c>
      <c r="F2675" s="139">
        <f t="shared" si="165"/>
        <v>1</v>
      </c>
      <c r="G2675" s="140">
        <v>1123.0899999999999</v>
      </c>
      <c r="H2675" s="141">
        <f t="shared" si="166"/>
        <v>8.8262359193045726E-6</v>
      </c>
      <c r="I2675" s="142">
        <f t="shared" si="167"/>
        <v>8.8262359193045726E-6</v>
      </c>
    </row>
    <row r="2676" spans="1:9">
      <c r="A2676" s="143">
        <f t="shared" si="164"/>
        <v>2669</v>
      </c>
      <c r="B2676" s="138" t="s">
        <v>103</v>
      </c>
      <c r="C2676" s="275">
        <v>45107</v>
      </c>
      <c r="D2676" s="275">
        <v>45145</v>
      </c>
      <c r="E2676" s="275">
        <v>45145</v>
      </c>
      <c r="F2676" s="139">
        <f t="shared" si="165"/>
        <v>38</v>
      </c>
      <c r="G2676" s="140">
        <v>25053.040000000001</v>
      </c>
      <c r="H2676" s="141">
        <f t="shared" si="166"/>
        <v>1.9688897731773435E-4</v>
      </c>
      <c r="I2676" s="142">
        <f t="shared" si="167"/>
        <v>7.4817811380739055E-3</v>
      </c>
    </row>
    <row r="2677" spans="1:9">
      <c r="A2677" s="143">
        <f t="shared" si="164"/>
        <v>2670</v>
      </c>
      <c r="B2677" s="138" t="s">
        <v>103</v>
      </c>
      <c r="C2677" s="275">
        <v>45291</v>
      </c>
      <c r="D2677" s="275">
        <v>45314</v>
      </c>
      <c r="E2677" s="275">
        <v>45314</v>
      </c>
      <c r="F2677" s="139">
        <f t="shared" si="165"/>
        <v>23</v>
      </c>
      <c r="G2677" s="140">
        <v>17131.189999999999</v>
      </c>
      <c r="H2677" s="141">
        <f t="shared" si="166"/>
        <v>1.346320637869016E-4</v>
      </c>
      <c r="I2677" s="142">
        <f t="shared" si="167"/>
        <v>3.0965374670987368E-3</v>
      </c>
    </row>
    <row r="2678" spans="1:9">
      <c r="A2678" s="143">
        <f t="shared" si="164"/>
        <v>2671</v>
      </c>
      <c r="B2678" s="138" t="s">
        <v>103</v>
      </c>
      <c r="C2678" s="275">
        <v>45107</v>
      </c>
      <c r="D2678" s="275">
        <v>45119</v>
      </c>
      <c r="E2678" s="275">
        <v>45119</v>
      </c>
      <c r="F2678" s="139">
        <f t="shared" si="165"/>
        <v>12</v>
      </c>
      <c r="G2678" s="140">
        <v>4314.0200000000004</v>
      </c>
      <c r="H2678" s="141">
        <f t="shared" si="166"/>
        <v>3.3903390004895712E-5</v>
      </c>
      <c r="I2678" s="142">
        <f t="shared" si="167"/>
        <v>4.0684068005874857E-4</v>
      </c>
    </row>
    <row r="2679" spans="1:9">
      <c r="A2679" s="143">
        <f t="shared" si="164"/>
        <v>2672</v>
      </c>
      <c r="B2679" s="138" t="s">
        <v>103</v>
      </c>
      <c r="C2679" s="275">
        <v>45138</v>
      </c>
      <c r="D2679" s="275">
        <v>45201</v>
      </c>
      <c r="E2679" s="275">
        <v>45201</v>
      </c>
      <c r="F2679" s="139">
        <f t="shared" si="165"/>
        <v>63</v>
      </c>
      <c r="G2679" s="140">
        <v>1274.79</v>
      </c>
      <c r="H2679" s="141">
        <f t="shared" si="166"/>
        <v>1.0018428877089349E-5</v>
      </c>
      <c r="I2679" s="142">
        <f t="shared" si="167"/>
        <v>6.3116101925662904E-4</v>
      </c>
    </row>
    <row r="2680" spans="1:9">
      <c r="A2680" s="143">
        <f t="shared" si="164"/>
        <v>2673</v>
      </c>
      <c r="B2680" s="138" t="s">
        <v>103</v>
      </c>
      <c r="C2680" s="275">
        <v>44957</v>
      </c>
      <c r="D2680" s="275">
        <v>45013</v>
      </c>
      <c r="E2680" s="275">
        <v>45013</v>
      </c>
      <c r="F2680" s="139">
        <f t="shared" si="165"/>
        <v>56</v>
      </c>
      <c r="G2680" s="140">
        <v>19188.34</v>
      </c>
      <c r="H2680" s="141">
        <f t="shared" si="166"/>
        <v>1.5079897046525989E-4</v>
      </c>
      <c r="I2680" s="142">
        <f t="shared" si="167"/>
        <v>8.4447423460545529E-3</v>
      </c>
    </row>
    <row r="2681" spans="1:9">
      <c r="A2681" s="143">
        <f t="shared" si="164"/>
        <v>2674</v>
      </c>
      <c r="B2681" s="138" t="s">
        <v>103</v>
      </c>
      <c r="C2681" s="275">
        <v>45199</v>
      </c>
      <c r="D2681" s="275">
        <v>45208</v>
      </c>
      <c r="E2681" s="275">
        <v>45208</v>
      </c>
      <c r="F2681" s="139">
        <f t="shared" si="165"/>
        <v>9</v>
      </c>
      <c r="G2681" s="140">
        <v>52820.49</v>
      </c>
      <c r="H2681" s="141">
        <f t="shared" si="166"/>
        <v>4.151101925164217E-4</v>
      </c>
      <c r="I2681" s="142">
        <f t="shared" si="167"/>
        <v>3.7359917326477954E-3</v>
      </c>
    </row>
    <row r="2682" spans="1:9">
      <c r="A2682" s="143">
        <f t="shared" si="164"/>
        <v>2675</v>
      </c>
      <c r="B2682" s="138" t="s">
        <v>103</v>
      </c>
      <c r="C2682" s="275">
        <v>45015</v>
      </c>
      <c r="D2682" s="275">
        <v>45019</v>
      </c>
      <c r="E2682" s="275">
        <v>45019</v>
      </c>
      <c r="F2682" s="139">
        <f t="shared" si="165"/>
        <v>4</v>
      </c>
      <c r="G2682" s="140">
        <v>10875.27</v>
      </c>
      <c r="H2682" s="141">
        <f t="shared" si="166"/>
        <v>8.5467503678365454E-5</v>
      </c>
      <c r="I2682" s="142">
        <f t="shared" si="167"/>
        <v>3.4187001471346182E-4</v>
      </c>
    </row>
    <row r="2683" spans="1:9">
      <c r="A2683" s="143">
        <f t="shared" si="164"/>
        <v>2676</v>
      </c>
      <c r="B2683" s="138" t="s">
        <v>103</v>
      </c>
      <c r="C2683" s="275">
        <v>45049</v>
      </c>
      <c r="D2683" s="275">
        <v>45050</v>
      </c>
      <c r="E2683" s="275">
        <v>45050</v>
      </c>
      <c r="F2683" s="139">
        <f t="shared" si="165"/>
        <v>1</v>
      </c>
      <c r="G2683" s="140">
        <v>1916.1</v>
      </c>
      <c r="H2683" s="141">
        <f t="shared" si="166"/>
        <v>1.5058410853074547E-5</v>
      </c>
      <c r="I2683" s="142">
        <f t="shared" si="167"/>
        <v>1.5058410853074547E-5</v>
      </c>
    </row>
    <row r="2684" spans="1:9">
      <c r="A2684" s="143">
        <f t="shared" si="164"/>
        <v>2677</v>
      </c>
      <c r="B2684" s="138" t="s">
        <v>103</v>
      </c>
      <c r="C2684" s="275">
        <v>44957</v>
      </c>
      <c r="D2684" s="275">
        <v>44971</v>
      </c>
      <c r="E2684" s="275">
        <v>44971</v>
      </c>
      <c r="F2684" s="139">
        <f t="shared" si="165"/>
        <v>14</v>
      </c>
      <c r="G2684" s="140">
        <v>4150.71</v>
      </c>
      <c r="H2684" s="141">
        <f t="shared" si="166"/>
        <v>3.2619955384356277E-5</v>
      </c>
      <c r="I2684" s="142">
        <f t="shared" si="167"/>
        <v>4.5667937538098789E-4</v>
      </c>
    </row>
    <row r="2685" spans="1:9">
      <c r="A2685" s="143">
        <f t="shared" si="164"/>
        <v>2678</v>
      </c>
      <c r="B2685" s="138" t="s">
        <v>103</v>
      </c>
      <c r="C2685" s="275">
        <v>44991</v>
      </c>
      <c r="D2685" s="275">
        <v>45006</v>
      </c>
      <c r="E2685" s="275">
        <v>45006</v>
      </c>
      <c r="F2685" s="139">
        <f t="shared" si="165"/>
        <v>15</v>
      </c>
      <c r="G2685" s="140">
        <v>3514.86</v>
      </c>
      <c r="H2685" s="141">
        <f t="shared" si="166"/>
        <v>2.7622882924188511E-5</v>
      </c>
      <c r="I2685" s="142">
        <f t="shared" si="167"/>
        <v>4.1434324386282768E-4</v>
      </c>
    </row>
    <row r="2686" spans="1:9">
      <c r="A2686" s="143">
        <f t="shared" si="164"/>
        <v>2679</v>
      </c>
      <c r="B2686" s="138" t="s">
        <v>103</v>
      </c>
      <c r="C2686" s="275">
        <v>45203</v>
      </c>
      <c r="D2686" s="275">
        <v>45204</v>
      </c>
      <c r="E2686" s="275">
        <v>45204</v>
      </c>
      <c r="F2686" s="139">
        <f t="shared" si="165"/>
        <v>1</v>
      </c>
      <c r="G2686" s="140">
        <v>1111.3399999999999</v>
      </c>
      <c r="H2686" s="141">
        <f t="shared" si="166"/>
        <v>8.7338940125545984E-6</v>
      </c>
      <c r="I2686" s="142">
        <f t="shared" si="167"/>
        <v>8.7338940125545984E-6</v>
      </c>
    </row>
    <row r="2687" spans="1:9">
      <c r="A2687" s="143">
        <f t="shared" si="164"/>
        <v>2680</v>
      </c>
      <c r="B2687" s="138" t="s">
        <v>103</v>
      </c>
      <c r="C2687" s="275">
        <v>45107</v>
      </c>
      <c r="D2687" s="275">
        <v>45153</v>
      </c>
      <c r="E2687" s="275">
        <v>45153</v>
      </c>
      <c r="F2687" s="139">
        <f t="shared" si="165"/>
        <v>46</v>
      </c>
      <c r="G2687" s="140">
        <v>7230.09</v>
      </c>
      <c r="H2687" s="141">
        <f t="shared" si="166"/>
        <v>5.6820450772248712E-5</v>
      </c>
      <c r="I2687" s="142">
        <f t="shared" si="167"/>
        <v>2.6137407355234406E-3</v>
      </c>
    </row>
    <row r="2688" spans="1:9">
      <c r="A2688" s="143">
        <f t="shared" si="164"/>
        <v>2681</v>
      </c>
      <c r="B2688" s="138" t="s">
        <v>103</v>
      </c>
      <c r="C2688" s="275">
        <v>44957</v>
      </c>
      <c r="D2688" s="275">
        <v>44959</v>
      </c>
      <c r="E2688" s="275">
        <v>44959</v>
      </c>
      <c r="F2688" s="139">
        <f t="shared" si="165"/>
        <v>2</v>
      </c>
      <c r="G2688" s="140">
        <v>17168.990000000002</v>
      </c>
      <c r="H2688" s="141">
        <f t="shared" si="166"/>
        <v>1.3492912966563771E-4</v>
      </c>
      <c r="I2688" s="142">
        <f t="shared" si="167"/>
        <v>2.6985825933127541E-4</v>
      </c>
    </row>
    <row r="2689" spans="1:9">
      <c r="A2689" s="143">
        <f t="shared" si="164"/>
        <v>2682</v>
      </c>
      <c r="B2689" s="138" t="s">
        <v>103</v>
      </c>
      <c r="C2689" s="275">
        <v>45138</v>
      </c>
      <c r="D2689" s="275">
        <v>45174</v>
      </c>
      <c r="E2689" s="275">
        <v>45174</v>
      </c>
      <c r="F2689" s="139">
        <f t="shared" si="165"/>
        <v>36</v>
      </c>
      <c r="G2689" s="140">
        <v>15798.71</v>
      </c>
      <c r="H2689" s="141">
        <f t="shared" si="166"/>
        <v>1.2416025579488408E-4</v>
      </c>
      <c r="I2689" s="142">
        <f t="shared" si="167"/>
        <v>4.469769208615827E-3</v>
      </c>
    </row>
    <row r="2690" spans="1:9">
      <c r="A2690" s="143">
        <f t="shared" si="164"/>
        <v>2683</v>
      </c>
      <c r="B2690" s="138" t="s">
        <v>103</v>
      </c>
      <c r="C2690" s="275">
        <v>45044</v>
      </c>
      <c r="D2690" s="275">
        <v>45047</v>
      </c>
      <c r="E2690" s="275">
        <v>45047</v>
      </c>
      <c r="F2690" s="139">
        <f t="shared" si="165"/>
        <v>3</v>
      </c>
      <c r="G2690" s="140">
        <v>3831.11</v>
      </c>
      <c r="H2690" s="141">
        <f t="shared" si="166"/>
        <v>3.0108255520756972E-5</v>
      </c>
      <c r="I2690" s="142">
        <f t="shared" si="167"/>
        <v>9.0324766562270919E-5</v>
      </c>
    </row>
    <row r="2691" spans="1:9">
      <c r="A2691" s="143">
        <f t="shared" si="164"/>
        <v>2684</v>
      </c>
      <c r="B2691" s="138" t="s">
        <v>103</v>
      </c>
      <c r="C2691" s="275">
        <v>45107</v>
      </c>
      <c r="D2691" s="275">
        <v>45174</v>
      </c>
      <c r="E2691" s="275">
        <v>45174</v>
      </c>
      <c r="F2691" s="139">
        <f t="shared" si="165"/>
        <v>67</v>
      </c>
      <c r="G2691" s="140">
        <v>21423.7</v>
      </c>
      <c r="H2691" s="141">
        <f t="shared" si="166"/>
        <v>1.6836640916080225E-4</v>
      </c>
      <c r="I2691" s="142">
        <f t="shared" si="167"/>
        <v>1.128054941377375E-2</v>
      </c>
    </row>
    <row r="2692" spans="1:9">
      <c r="A2692" s="143">
        <f t="shared" si="164"/>
        <v>2685</v>
      </c>
      <c r="B2692" s="138" t="s">
        <v>103</v>
      </c>
      <c r="C2692" s="275">
        <v>45076</v>
      </c>
      <c r="D2692" s="275">
        <v>45077</v>
      </c>
      <c r="E2692" s="275">
        <v>45077</v>
      </c>
      <c r="F2692" s="139">
        <f t="shared" si="165"/>
        <v>1</v>
      </c>
      <c r="G2692" s="140">
        <v>8332.34</v>
      </c>
      <c r="H2692" s="141">
        <f t="shared" si="166"/>
        <v>6.5482907513964402E-5</v>
      </c>
      <c r="I2692" s="142">
        <f t="shared" si="167"/>
        <v>6.5482907513964402E-5</v>
      </c>
    </row>
    <row r="2693" spans="1:9">
      <c r="A2693" s="143">
        <f t="shared" si="164"/>
        <v>2686</v>
      </c>
      <c r="B2693" s="138" t="s">
        <v>103</v>
      </c>
      <c r="C2693" s="275">
        <v>45105</v>
      </c>
      <c r="D2693" s="275">
        <v>45105</v>
      </c>
      <c r="E2693" s="275">
        <v>45105</v>
      </c>
      <c r="F2693" s="139">
        <f t="shared" si="165"/>
        <v>0</v>
      </c>
      <c r="G2693" s="140">
        <v>700.02</v>
      </c>
      <c r="H2693" s="141">
        <f t="shared" si="166"/>
        <v>5.5013771543078358E-6</v>
      </c>
      <c r="I2693" s="142">
        <f t="shared" si="167"/>
        <v>0</v>
      </c>
    </row>
    <row r="2694" spans="1:9">
      <c r="A2694" s="143">
        <f t="shared" si="164"/>
        <v>2687</v>
      </c>
      <c r="B2694" s="138" t="s">
        <v>103</v>
      </c>
      <c r="C2694" s="275">
        <v>44960</v>
      </c>
      <c r="D2694" s="275">
        <v>44965</v>
      </c>
      <c r="E2694" s="275">
        <v>44965</v>
      </c>
      <c r="F2694" s="139">
        <f t="shared" si="165"/>
        <v>5</v>
      </c>
      <c r="G2694" s="140">
        <v>4184.07</v>
      </c>
      <c r="H2694" s="141">
        <f t="shared" si="166"/>
        <v>3.2882127810669391E-5</v>
      </c>
      <c r="I2694" s="142">
        <f t="shared" si="167"/>
        <v>1.6441063905334695E-4</v>
      </c>
    </row>
    <row r="2695" spans="1:9">
      <c r="A2695" s="143">
        <f t="shared" si="164"/>
        <v>2688</v>
      </c>
      <c r="B2695" s="138" t="s">
        <v>103</v>
      </c>
      <c r="C2695" s="275">
        <v>45169</v>
      </c>
      <c r="D2695" s="275">
        <v>45187</v>
      </c>
      <c r="E2695" s="275">
        <v>45187</v>
      </c>
      <c r="F2695" s="139">
        <f t="shared" si="165"/>
        <v>18</v>
      </c>
      <c r="G2695" s="140">
        <v>3187.26</v>
      </c>
      <c r="H2695" s="141">
        <f t="shared" si="166"/>
        <v>2.5048311975142417E-5</v>
      </c>
      <c r="I2695" s="142">
        <f t="shared" si="167"/>
        <v>4.5086961555256352E-4</v>
      </c>
    </row>
    <row r="2696" spans="1:9">
      <c r="A2696" s="143">
        <f t="shared" ref="A2696:A2759" si="168">A2695+1</f>
        <v>2689</v>
      </c>
      <c r="B2696" s="138" t="s">
        <v>103</v>
      </c>
      <c r="C2696" s="275">
        <v>45243</v>
      </c>
      <c r="D2696" s="275">
        <v>45278</v>
      </c>
      <c r="E2696" s="275">
        <v>45278</v>
      </c>
      <c r="F2696" s="139">
        <f t="shared" ref="F2696:F2759" si="169">E2696-C2696</f>
        <v>35</v>
      </c>
      <c r="G2696" s="140">
        <v>712.62</v>
      </c>
      <c r="H2696" s="141">
        <f t="shared" ref="H2696:H2759" si="170">G2696/$G$8894</f>
        <v>5.6003991138865321E-6</v>
      </c>
      <c r="I2696" s="142">
        <f t="shared" ref="I2696:I2759" si="171">H2696*F2696</f>
        <v>1.9601396898602863E-4</v>
      </c>
    </row>
    <row r="2697" spans="1:9">
      <c r="A2697" s="143">
        <f t="shared" si="168"/>
        <v>2690</v>
      </c>
      <c r="B2697" s="138" t="s">
        <v>103</v>
      </c>
      <c r="C2697" s="275">
        <v>45230</v>
      </c>
      <c r="D2697" s="275">
        <v>45245</v>
      </c>
      <c r="E2697" s="275">
        <v>45245</v>
      </c>
      <c r="F2697" s="139">
        <f t="shared" si="169"/>
        <v>15</v>
      </c>
      <c r="G2697" s="140">
        <v>1474.46</v>
      </c>
      <c r="H2697" s="141">
        <f t="shared" si="170"/>
        <v>1.1587612580984447E-5</v>
      </c>
      <c r="I2697" s="142">
        <f t="shared" si="171"/>
        <v>1.7381418871476671E-4</v>
      </c>
    </row>
    <row r="2698" spans="1:9">
      <c r="A2698" s="143">
        <f t="shared" si="168"/>
        <v>2691</v>
      </c>
      <c r="B2698" s="138" t="s">
        <v>103</v>
      </c>
      <c r="C2698" s="275">
        <v>44985</v>
      </c>
      <c r="D2698" s="275">
        <v>45013</v>
      </c>
      <c r="E2698" s="275">
        <v>45013</v>
      </c>
      <c r="F2698" s="139">
        <f t="shared" si="169"/>
        <v>28</v>
      </c>
      <c r="G2698" s="140">
        <v>15070.81</v>
      </c>
      <c r="H2698" s="141">
        <f t="shared" si="170"/>
        <v>1.1843977290779417E-4</v>
      </c>
      <c r="I2698" s="142">
        <f t="shared" si="171"/>
        <v>3.3163136414182367E-3</v>
      </c>
    </row>
    <row r="2699" spans="1:9">
      <c r="A2699" s="143">
        <f t="shared" si="168"/>
        <v>2692</v>
      </c>
      <c r="B2699" s="138" t="s">
        <v>103</v>
      </c>
      <c r="C2699" s="275">
        <v>44985</v>
      </c>
      <c r="D2699" s="275">
        <v>45005</v>
      </c>
      <c r="E2699" s="275">
        <v>45005</v>
      </c>
      <c r="F2699" s="139">
        <f t="shared" si="169"/>
        <v>20</v>
      </c>
      <c r="G2699" s="140">
        <v>3242.71</v>
      </c>
      <c r="H2699" s="141">
        <f t="shared" si="170"/>
        <v>2.5484087186145488E-5</v>
      </c>
      <c r="I2699" s="142">
        <f t="shared" si="171"/>
        <v>5.0968174372290976E-4</v>
      </c>
    </row>
    <row r="2700" spans="1:9">
      <c r="A2700" s="143">
        <f t="shared" si="168"/>
        <v>2693</v>
      </c>
      <c r="B2700" s="138" t="s">
        <v>103</v>
      </c>
      <c r="C2700" s="275">
        <v>44986</v>
      </c>
      <c r="D2700" s="275">
        <v>44988</v>
      </c>
      <c r="E2700" s="275">
        <v>44988</v>
      </c>
      <c r="F2700" s="139">
        <f t="shared" si="169"/>
        <v>2</v>
      </c>
      <c r="G2700" s="140">
        <v>15802.53</v>
      </c>
      <c r="H2700" s="141">
        <f t="shared" si="170"/>
        <v>1.2419027673818493E-4</v>
      </c>
      <c r="I2700" s="142">
        <f t="shared" si="171"/>
        <v>2.4838055347636986E-4</v>
      </c>
    </row>
    <row r="2701" spans="1:9">
      <c r="A2701" s="143">
        <f t="shared" si="168"/>
        <v>2694</v>
      </c>
      <c r="B2701" s="138" t="s">
        <v>103</v>
      </c>
      <c r="C2701" s="275">
        <v>44957</v>
      </c>
      <c r="D2701" s="275">
        <v>44988</v>
      </c>
      <c r="E2701" s="275">
        <v>44988</v>
      </c>
      <c r="F2701" s="139">
        <f t="shared" si="169"/>
        <v>31</v>
      </c>
      <c r="G2701" s="140">
        <v>16865.099999999999</v>
      </c>
      <c r="H2701" s="141">
        <f t="shared" si="170"/>
        <v>1.3254089289608452E-4</v>
      </c>
      <c r="I2701" s="142">
        <f t="shared" si="171"/>
        <v>4.1087676797786198E-3</v>
      </c>
    </row>
    <row r="2702" spans="1:9">
      <c r="A2702" s="143">
        <f t="shared" si="168"/>
        <v>2695</v>
      </c>
      <c r="B2702" s="138" t="s">
        <v>103</v>
      </c>
      <c r="C2702" s="275">
        <v>44957</v>
      </c>
      <c r="D2702" s="275">
        <v>45008</v>
      </c>
      <c r="E2702" s="275">
        <v>45008</v>
      </c>
      <c r="F2702" s="139">
        <f t="shared" si="169"/>
        <v>51</v>
      </c>
      <c r="G2702" s="140">
        <v>6368.2</v>
      </c>
      <c r="H2702" s="141">
        <f t="shared" si="170"/>
        <v>5.004695579278187E-5</v>
      </c>
      <c r="I2702" s="142">
        <f t="shared" si="171"/>
        <v>2.5523947454318754E-3</v>
      </c>
    </row>
    <row r="2703" spans="1:9">
      <c r="A2703" s="143">
        <f t="shared" si="168"/>
        <v>2696</v>
      </c>
      <c r="B2703" s="138" t="s">
        <v>103</v>
      </c>
      <c r="C2703" s="275">
        <v>45141</v>
      </c>
      <c r="D2703" s="275">
        <v>45142</v>
      </c>
      <c r="E2703" s="275">
        <v>45142</v>
      </c>
      <c r="F2703" s="139">
        <f t="shared" si="169"/>
        <v>1</v>
      </c>
      <c r="G2703" s="140">
        <v>334.39</v>
      </c>
      <c r="H2703" s="141">
        <f t="shared" si="170"/>
        <v>2.6279327828190584E-6</v>
      </c>
      <c r="I2703" s="142">
        <f t="shared" si="171"/>
        <v>2.6279327828190584E-6</v>
      </c>
    </row>
    <row r="2704" spans="1:9">
      <c r="A2704" s="143">
        <f t="shared" si="168"/>
        <v>2697</v>
      </c>
      <c r="B2704" s="138" t="s">
        <v>103</v>
      </c>
      <c r="C2704" s="275">
        <v>44929</v>
      </c>
      <c r="D2704" s="275">
        <v>44938</v>
      </c>
      <c r="E2704" s="275">
        <v>44938</v>
      </c>
      <c r="F2704" s="139">
        <f t="shared" si="169"/>
        <v>9</v>
      </c>
      <c r="G2704" s="140">
        <v>19109.03</v>
      </c>
      <c r="H2704" s="141">
        <f t="shared" si="170"/>
        <v>1.5017568224191176E-4</v>
      </c>
      <c r="I2704" s="142">
        <f t="shared" si="171"/>
        <v>1.3515811401772059E-3</v>
      </c>
    </row>
    <row r="2705" spans="1:9">
      <c r="A2705" s="143">
        <f t="shared" si="168"/>
        <v>2698</v>
      </c>
      <c r="B2705" s="138" t="s">
        <v>103</v>
      </c>
      <c r="C2705" s="275">
        <v>45233</v>
      </c>
      <c r="D2705" s="275">
        <v>45236</v>
      </c>
      <c r="E2705" s="275">
        <v>45236</v>
      </c>
      <c r="F2705" s="139">
        <f t="shared" si="169"/>
        <v>3</v>
      </c>
      <c r="G2705" s="140">
        <v>2009.84</v>
      </c>
      <c r="H2705" s="141">
        <f t="shared" si="170"/>
        <v>1.5795102796797323E-5</v>
      </c>
      <c r="I2705" s="142">
        <f t="shared" si="171"/>
        <v>4.7385308390391966E-5</v>
      </c>
    </row>
    <row r="2706" spans="1:9">
      <c r="A2706" s="143">
        <f t="shared" si="168"/>
        <v>2699</v>
      </c>
      <c r="B2706" s="138" t="s">
        <v>103</v>
      </c>
      <c r="C2706" s="275">
        <v>45169</v>
      </c>
      <c r="D2706" s="275">
        <v>45201</v>
      </c>
      <c r="E2706" s="275">
        <v>45201</v>
      </c>
      <c r="F2706" s="139">
        <f t="shared" si="169"/>
        <v>32</v>
      </c>
      <c r="G2706" s="140">
        <v>1399.76</v>
      </c>
      <c r="H2706" s="141">
        <f t="shared" si="170"/>
        <v>1.1000553820625036E-5</v>
      </c>
      <c r="I2706" s="142">
        <f t="shared" si="171"/>
        <v>3.5201772226000114E-4</v>
      </c>
    </row>
    <row r="2707" spans="1:9">
      <c r="A2707" s="143">
        <f t="shared" si="168"/>
        <v>2700</v>
      </c>
      <c r="B2707" s="138" t="s">
        <v>103</v>
      </c>
      <c r="C2707" s="275">
        <v>45112</v>
      </c>
      <c r="D2707" s="275">
        <v>45113</v>
      </c>
      <c r="E2707" s="275">
        <v>45113</v>
      </c>
      <c r="F2707" s="139">
        <f t="shared" si="169"/>
        <v>1</v>
      </c>
      <c r="G2707" s="140">
        <v>734.25</v>
      </c>
      <c r="H2707" s="141">
        <f t="shared" si="170"/>
        <v>5.7703868111632939E-6</v>
      </c>
      <c r="I2707" s="142">
        <f t="shared" si="171"/>
        <v>5.7703868111632939E-6</v>
      </c>
    </row>
    <row r="2708" spans="1:9">
      <c r="A2708" s="143">
        <f t="shared" si="168"/>
        <v>2701</v>
      </c>
      <c r="B2708" s="138" t="s">
        <v>103</v>
      </c>
      <c r="C2708" s="275">
        <v>44931</v>
      </c>
      <c r="D2708" s="275">
        <v>44939</v>
      </c>
      <c r="E2708" s="275">
        <v>44939</v>
      </c>
      <c r="F2708" s="139">
        <f t="shared" si="169"/>
        <v>8</v>
      </c>
      <c r="G2708" s="140">
        <v>4347.55</v>
      </c>
      <c r="H2708" s="141">
        <f t="shared" si="170"/>
        <v>3.4166898441774568E-5</v>
      </c>
      <c r="I2708" s="142">
        <f t="shared" si="171"/>
        <v>2.7333518753419654E-4</v>
      </c>
    </row>
    <row r="2709" spans="1:9">
      <c r="A2709" s="143">
        <f t="shared" si="168"/>
        <v>2702</v>
      </c>
      <c r="B2709" s="138" t="s">
        <v>103</v>
      </c>
      <c r="C2709" s="275">
        <v>45174</v>
      </c>
      <c r="D2709" s="275">
        <v>45175</v>
      </c>
      <c r="E2709" s="275">
        <v>45175</v>
      </c>
      <c r="F2709" s="139">
        <f t="shared" si="169"/>
        <v>1</v>
      </c>
      <c r="G2709" s="140">
        <v>539.01</v>
      </c>
      <c r="H2709" s="141">
        <f t="shared" si="170"/>
        <v>4.2360179708343575E-6</v>
      </c>
      <c r="I2709" s="142">
        <f t="shared" si="171"/>
        <v>4.2360179708343575E-6</v>
      </c>
    </row>
    <row r="2710" spans="1:9">
      <c r="A2710" s="143">
        <f t="shared" si="168"/>
        <v>2703</v>
      </c>
      <c r="B2710" s="138" t="s">
        <v>103</v>
      </c>
      <c r="C2710" s="275">
        <v>45169</v>
      </c>
      <c r="D2710" s="275">
        <v>45309</v>
      </c>
      <c r="E2710" s="275">
        <v>45309</v>
      </c>
      <c r="F2710" s="139">
        <f t="shared" si="169"/>
        <v>140</v>
      </c>
      <c r="G2710" s="140">
        <v>468.03</v>
      </c>
      <c r="H2710" s="141">
        <f t="shared" si="170"/>
        <v>3.6781942652077035E-6</v>
      </c>
      <c r="I2710" s="142">
        <f t="shared" si="171"/>
        <v>5.1494719712907844E-4</v>
      </c>
    </row>
    <row r="2711" spans="1:9">
      <c r="A2711" s="143">
        <f t="shared" si="168"/>
        <v>2704</v>
      </c>
      <c r="B2711" s="138" t="s">
        <v>103</v>
      </c>
      <c r="C2711" s="275">
        <v>45291</v>
      </c>
      <c r="D2711" s="275">
        <v>45497</v>
      </c>
      <c r="E2711" s="275">
        <v>45497</v>
      </c>
      <c r="F2711" s="139">
        <f t="shared" si="169"/>
        <v>206</v>
      </c>
      <c r="G2711" s="140">
        <v>1154.29</v>
      </c>
      <c r="H2711" s="141">
        <f t="shared" si="170"/>
        <v>9.0714331525470588E-6</v>
      </c>
      <c r="I2711" s="142">
        <f t="shared" si="171"/>
        <v>1.868715229424694E-3</v>
      </c>
    </row>
    <row r="2712" spans="1:9">
      <c r="A2712" s="143">
        <f t="shared" si="168"/>
        <v>2705</v>
      </c>
      <c r="B2712" s="138" t="s">
        <v>103</v>
      </c>
      <c r="C2712" s="275">
        <v>45291</v>
      </c>
      <c r="D2712" s="275">
        <v>45321</v>
      </c>
      <c r="E2712" s="275">
        <v>45321</v>
      </c>
      <c r="F2712" s="139">
        <f t="shared" si="169"/>
        <v>30</v>
      </c>
      <c r="G2712" s="140">
        <v>1062.24</v>
      </c>
      <c r="H2712" s="141">
        <f t="shared" si="170"/>
        <v>8.3480227256249203E-6</v>
      </c>
      <c r="I2712" s="142">
        <f t="shared" si="171"/>
        <v>2.5044068176874763E-4</v>
      </c>
    </row>
    <row r="2713" spans="1:9">
      <c r="A2713" s="143">
        <f t="shared" si="168"/>
        <v>2706</v>
      </c>
      <c r="B2713" s="138" t="s">
        <v>103</v>
      </c>
      <c r="C2713" s="275">
        <v>45072</v>
      </c>
      <c r="D2713" s="275">
        <v>45072</v>
      </c>
      <c r="E2713" s="275">
        <v>45072</v>
      </c>
      <c r="F2713" s="139">
        <f t="shared" si="169"/>
        <v>0</v>
      </c>
      <c r="G2713" s="140">
        <v>1351.95</v>
      </c>
      <c r="H2713" s="141">
        <f t="shared" si="170"/>
        <v>1.0624820496223651E-5</v>
      </c>
      <c r="I2713" s="142">
        <f t="shared" si="171"/>
        <v>0</v>
      </c>
    </row>
    <row r="2714" spans="1:9">
      <c r="A2714" s="143">
        <f t="shared" si="168"/>
        <v>2707</v>
      </c>
      <c r="B2714" s="138" t="s">
        <v>103</v>
      </c>
      <c r="C2714" s="275">
        <v>44957</v>
      </c>
      <c r="D2714" s="275">
        <v>45005</v>
      </c>
      <c r="E2714" s="275">
        <v>45005</v>
      </c>
      <c r="F2714" s="139">
        <f t="shared" si="169"/>
        <v>48</v>
      </c>
      <c r="G2714" s="140">
        <v>3006.96</v>
      </c>
      <c r="H2714" s="141">
        <f t="shared" si="170"/>
        <v>2.3631354886885363E-5</v>
      </c>
      <c r="I2714" s="142">
        <f t="shared" si="171"/>
        <v>1.1343050345704975E-3</v>
      </c>
    </row>
    <row r="2715" spans="1:9">
      <c r="A2715" s="143">
        <f t="shared" si="168"/>
        <v>2708</v>
      </c>
      <c r="B2715" s="138" t="s">
        <v>103</v>
      </c>
      <c r="C2715" s="275">
        <v>45291</v>
      </c>
      <c r="D2715" s="275">
        <v>45313</v>
      </c>
      <c r="E2715" s="275">
        <v>45313</v>
      </c>
      <c r="F2715" s="139">
        <f t="shared" si="169"/>
        <v>22</v>
      </c>
      <c r="G2715" s="140">
        <v>2257.06</v>
      </c>
      <c r="H2715" s="141">
        <f t="shared" si="170"/>
        <v>1.7737976514816782E-5</v>
      </c>
      <c r="I2715" s="142">
        <f t="shared" si="171"/>
        <v>3.9023548332596921E-4</v>
      </c>
    </row>
    <row r="2716" spans="1:9">
      <c r="A2716" s="143">
        <f t="shared" si="168"/>
        <v>2709</v>
      </c>
      <c r="B2716" s="138" t="s">
        <v>103</v>
      </c>
      <c r="C2716" s="275">
        <v>45169</v>
      </c>
      <c r="D2716" s="275">
        <v>45190</v>
      </c>
      <c r="E2716" s="275">
        <v>45190</v>
      </c>
      <c r="F2716" s="139">
        <f t="shared" si="169"/>
        <v>21</v>
      </c>
      <c r="G2716" s="140">
        <v>682.62</v>
      </c>
      <c r="H2716" s="141">
        <f t="shared" si="170"/>
        <v>5.3646325434610657E-6</v>
      </c>
      <c r="I2716" s="142">
        <f t="shared" si="171"/>
        <v>1.1265728341268238E-4</v>
      </c>
    </row>
    <row r="2717" spans="1:9">
      <c r="A2717" s="143">
        <f t="shared" si="168"/>
        <v>2710</v>
      </c>
      <c r="B2717" s="138" t="s">
        <v>103</v>
      </c>
      <c r="C2717" s="275">
        <v>44957</v>
      </c>
      <c r="D2717" s="275">
        <v>44967</v>
      </c>
      <c r="E2717" s="275">
        <v>44967</v>
      </c>
      <c r="F2717" s="139">
        <f t="shared" si="169"/>
        <v>10</v>
      </c>
      <c r="G2717" s="140">
        <v>3282.4</v>
      </c>
      <c r="H2717" s="141">
        <f t="shared" si="170"/>
        <v>2.5796006358818381E-5</v>
      </c>
      <c r="I2717" s="142">
        <f t="shared" si="171"/>
        <v>2.5796006358818382E-4</v>
      </c>
    </row>
    <row r="2718" spans="1:9">
      <c r="A2718" s="143">
        <f t="shared" si="168"/>
        <v>2711</v>
      </c>
      <c r="B2718" s="138" t="s">
        <v>103</v>
      </c>
      <c r="C2718" s="275">
        <v>45291</v>
      </c>
      <c r="D2718" s="275">
        <v>45307</v>
      </c>
      <c r="E2718" s="275">
        <v>45307</v>
      </c>
      <c r="F2718" s="139">
        <f t="shared" si="169"/>
        <v>16</v>
      </c>
      <c r="G2718" s="140">
        <v>2060.81</v>
      </c>
      <c r="H2718" s="141">
        <f t="shared" si="170"/>
        <v>1.619567019995019E-5</v>
      </c>
      <c r="I2718" s="142">
        <f t="shared" si="171"/>
        <v>2.5913072319920305E-4</v>
      </c>
    </row>
    <row r="2719" spans="1:9">
      <c r="A2719" s="143">
        <f t="shared" si="168"/>
        <v>2712</v>
      </c>
      <c r="B2719" s="138" t="s">
        <v>103</v>
      </c>
      <c r="C2719" s="275">
        <v>45260</v>
      </c>
      <c r="D2719" s="275">
        <v>45273</v>
      </c>
      <c r="E2719" s="275">
        <v>45273</v>
      </c>
      <c r="F2719" s="139">
        <f t="shared" si="169"/>
        <v>13</v>
      </c>
      <c r="G2719" s="140">
        <v>2495.37</v>
      </c>
      <c r="H2719" s="141">
        <f t="shared" si="170"/>
        <v>1.9610827561419881E-5</v>
      </c>
      <c r="I2719" s="142">
        <f t="shared" si="171"/>
        <v>2.5494075829845847E-4</v>
      </c>
    </row>
    <row r="2720" spans="1:9">
      <c r="A2720" s="143">
        <f t="shared" si="168"/>
        <v>2713</v>
      </c>
      <c r="B2720" s="138" t="s">
        <v>103</v>
      </c>
      <c r="C2720" s="275">
        <v>45014</v>
      </c>
      <c r="D2720" s="275">
        <v>45016</v>
      </c>
      <c r="E2720" s="275">
        <v>45016</v>
      </c>
      <c r="F2720" s="139">
        <f t="shared" si="169"/>
        <v>2</v>
      </c>
      <c r="G2720" s="140">
        <v>4724.67</v>
      </c>
      <c r="H2720" s="141">
        <f t="shared" si="170"/>
        <v>3.7130641409736303E-5</v>
      </c>
      <c r="I2720" s="142">
        <f t="shared" si="171"/>
        <v>7.4261282819472607E-5</v>
      </c>
    </row>
    <row r="2721" spans="1:9">
      <c r="A2721" s="143">
        <f t="shared" si="168"/>
        <v>2714</v>
      </c>
      <c r="B2721" s="138" t="s">
        <v>103</v>
      </c>
      <c r="C2721" s="275">
        <v>45020</v>
      </c>
      <c r="D2721" s="275">
        <v>45021</v>
      </c>
      <c r="E2721" s="275">
        <v>45021</v>
      </c>
      <c r="F2721" s="139">
        <f t="shared" si="169"/>
        <v>1</v>
      </c>
      <c r="G2721" s="140">
        <v>2337.85</v>
      </c>
      <c r="H2721" s="141">
        <f t="shared" si="170"/>
        <v>1.8372895888972565E-5</v>
      </c>
      <c r="I2721" s="142">
        <f t="shared" si="171"/>
        <v>1.8372895888972565E-5</v>
      </c>
    </row>
    <row r="2722" spans="1:9">
      <c r="A2722" s="143">
        <f t="shared" si="168"/>
        <v>2715</v>
      </c>
      <c r="B2722" s="138" t="s">
        <v>103</v>
      </c>
      <c r="C2722" s="275">
        <v>44953</v>
      </c>
      <c r="D2722" s="275">
        <v>44957</v>
      </c>
      <c r="E2722" s="275">
        <v>44957</v>
      </c>
      <c r="F2722" s="139">
        <f t="shared" si="169"/>
        <v>4</v>
      </c>
      <c r="G2722" s="140">
        <v>7928.15</v>
      </c>
      <c r="H2722" s="141">
        <f t="shared" si="170"/>
        <v>6.2306424510622085E-5</v>
      </c>
      <c r="I2722" s="142">
        <f t="shared" si="171"/>
        <v>2.4922569804248834E-4</v>
      </c>
    </row>
    <row r="2723" spans="1:9">
      <c r="A2723" s="143">
        <f t="shared" si="168"/>
        <v>2716</v>
      </c>
      <c r="B2723" s="138" t="s">
        <v>103</v>
      </c>
      <c r="C2723" s="275">
        <v>45107</v>
      </c>
      <c r="D2723" s="275">
        <v>45201</v>
      </c>
      <c r="E2723" s="275">
        <v>45201</v>
      </c>
      <c r="F2723" s="139">
        <f t="shared" si="169"/>
        <v>94</v>
      </c>
      <c r="G2723" s="140">
        <v>1339.83</v>
      </c>
      <c r="H2723" s="141">
        <f t="shared" si="170"/>
        <v>1.052957080177176E-5</v>
      </c>
      <c r="I2723" s="142">
        <f t="shared" si="171"/>
        <v>9.8977965536654541E-4</v>
      </c>
    </row>
    <row r="2724" spans="1:9">
      <c r="A2724" s="143">
        <f t="shared" si="168"/>
        <v>2717</v>
      </c>
      <c r="B2724" s="138" t="s">
        <v>103</v>
      </c>
      <c r="C2724" s="275">
        <v>44984</v>
      </c>
      <c r="D2724" s="275">
        <v>44986</v>
      </c>
      <c r="E2724" s="275">
        <v>44986</v>
      </c>
      <c r="F2724" s="139">
        <f t="shared" si="169"/>
        <v>2</v>
      </c>
      <c r="G2724" s="140">
        <v>7654.2</v>
      </c>
      <c r="H2724" s="141">
        <f t="shared" si="170"/>
        <v>6.0153482778353534E-5</v>
      </c>
      <c r="I2724" s="142">
        <f t="shared" si="171"/>
        <v>1.2030696555670707E-4</v>
      </c>
    </row>
    <row r="2725" spans="1:9">
      <c r="A2725" s="143">
        <f t="shared" si="168"/>
        <v>2718</v>
      </c>
      <c r="B2725" s="138" t="s">
        <v>100</v>
      </c>
      <c r="C2725" s="275">
        <v>45212</v>
      </c>
      <c r="D2725" s="275">
        <v>45223</v>
      </c>
      <c r="E2725" s="275">
        <v>45223</v>
      </c>
      <c r="F2725" s="139">
        <f t="shared" si="169"/>
        <v>11</v>
      </c>
      <c r="G2725" s="140">
        <v>0</v>
      </c>
      <c r="H2725" s="141">
        <f t="shared" si="170"/>
        <v>0</v>
      </c>
      <c r="I2725" s="142">
        <f t="shared" si="171"/>
        <v>0</v>
      </c>
    </row>
    <row r="2726" spans="1:9">
      <c r="A2726" s="143">
        <f t="shared" si="168"/>
        <v>2719</v>
      </c>
      <c r="B2726" s="138" t="s">
        <v>100</v>
      </c>
      <c r="C2726" s="275">
        <v>45000</v>
      </c>
      <c r="D2726" s="275">
        <v>45002</v>
      </c>
      <c r="E2726" s="275">
        <v>45002</v>
      </c>
      <c r="F2726" s="139">
        <f t="shared" si="169"/>
        <v>2</v>
      </c>
      <c r="G2726" s="140">
        <v>0</v>
      </c>
      <c r="H2726" s="141">
        <f t="shared" si="170"/>
        <v>0</v>
      </c>
      <c r="I2726" s="142">
        <f t="shared" si="171"/>
        <v>0</v>
      </c>
    </row>
    <row r="2727" spans="1:9">
      <c r="A2727" s="143">
        <f t="shared" si="168"/>
        <v>2720</v>
      </c>
      <c r="B2727" s="138" t="s">
        <v>100</v>
      </c>
      <c r="C2727" s="275">
        <v>44942</v>
      </c>
      <c r="D2727" s="275">
        <v>44944</v>
      </c>
      <c r="E2727" s="275">
        <v>44944</v>
      </c>
      <c r="F2727" s="139">
        <f t="shared" si="169"/>
        <v>2</v>
      </c>
      <c r="G2727" s="140">
        <v>0</v>
      </c>
      <c r="H2727" s="141">
        <f t="shared" si="170"/>
        <v>0</v>
      </c>
      <c r="I2727" s="142">
        <f t="shared" si="171"/>
        <v>0</v>
      </c>
    </row>
    <row r="2728" spans="1:9">
      <c r="A2728" s="143">
        <f t="shared" si="168"/>
        <v>2721</v>
      </c>
      <c r="B2728" s="138" t="s">
        <v>100</v>
      </c>
      <c r="C2728" s="275">
        <v>45121</v>
      </c>
      <c r="D2728" s="275">
        <v>45131</v>
      </c>
      <c r="E2728" s="275">
        <v>45131</v>
      </c>
      <c r="F2728" s="139">
        <f t="shared" si="169"/>
        <v>10</v>
      </c>
      <c r="G2728" s="140">
        <v>0</v>
      </c>
      <c r="H2728" s="141">
        <f t="shared" si="170"/>
        <v>0</v>
      </c>
      <c r="I2728" s="142">
        <f t="shared" si="171"/>
        <v>0</v>
      </c>
    </row>
    <row r="2729" spans="1:9">
      <c r="A2729" s="143">
        <f t="shared" si="168"/>
        <v>2722</v>
      </c>
      <c r="B2729" s="138" t="s">
        <v>100</v>
      </c>
      <c r="C2729" s="275">
        <v>45076</v>
      </c>
      <c r="D2729" s="275">
        <v>45076</v>
      </c>
      <c r="E2729" s="275">
        <v>45076</v>
      </c>
      <c r="F2729" s="139">
        <f t="shared" si="169"/>
        <v>0</v>
      </c>
      <c r="G2729" s="140">
        <v>0</v>
      </c>
      <c r="H2729" s="141">
        <f t="shared" si="170"/>
        <v>0</v>
      </c>
      <c r="I2729" s="142">
        <f t="shared" si="171"/>
        <v>0</v>
      </c>
    </row>
    <row r="2730" spans="1:9">
      <c r="A2730" s="143">
        <f t="shared" si="168"/>
        <v>2723</v>
      </c>
      <c r="B2730" s="138" t="s">
        <v>100</v>
      </c>
      <c r="C2730" s="275">
        <v>44973</v>
      </c>
      <c r="D2730" s="275">
        <v>44977</v>
      </c>
      <c r="E2730" s="275">
        <v>44977</v>
      </c>
      <c r="F2730" s="139">
        <f t="shared" si="169"/>
        <v>4</v>
      </c>
      <c r="G2730" s="140">
        <v>0</v>
      </c>
      <c r="H2730" s="141">
        <f t="shared" si="170"/>
        <v>0</v>
      </c>
      <c r="I2730" s="142">
        <f t="shared" si="171"/>
        <v>0</v>
      </c>
    </row>
    <row r="2731" spans="1:9">
      <c r="A2731" s="143">
        <f t="shared" si="168"/>
        <v>2724</v>
      </c>
      <c r="B2731" s="138" t="s">
        <v>100</v>
      </c>
      <c r="C2731" s="275">
        <v>45030</v>
      </c>
      <c r="D2731" s="275">
        <v>45034</v>
      </c>
      <c r="E2731" s="275">
        <v>45034</v>
      </c>
      <c r="F2731" s="139">
        <f t="shared" si="169"/>
        <v>4</v>
      </c>
      <c r="G2731" s="140">
        <v>0</v>
      </c>
      <c r="H2731" s="141">
        <f t="shared" si="170"/>
        <v>0</v>
      </c>
      <c r="I2731" s="142">
        <f t="shared" si="171"/>
        <v>0</v>
      </c>
    </row>
    <row r="2732" spans="1:9">
      <c r="A2732" s="143">
        <f t="shared" si="168"/>
        <v>2725</v>
      </c>
      <c r="B2732" s="138" t="s">
        <v>100</v>
      </c>
      <c r="C2732" s="275">
        <v>45183</v>
      </c>
      <c r="D2732" s="275">
        <v>45187</v>
      </c>
      <c r="E2732" s="275">
        <v>45187</v>
      </c>
      <c r="F2732" s="139">
        <f t="shared" si="169"/>
        <v>4</v>
      </c>
      <c r="G2732" s="140">
        <v>0</v>
      </c>
      <c r="H2732" s="141">
        <f t="shared" si="170"/>
        <v>0</v>
      </c>
      <c r="I2732" s="142">
        <f t="shared" si="171"/>
        <v>0</v>
      </c>
    </row>
    <row r="2733" spans="1:9">
      <c r="A2733" s="143">
        <f t="shared" si="168"/>
        <v>2726</v>
      </c>
      <c r="B2733" s="138" t="s">
        <v>100</v>
      </c>
      <c r="C2733" s="275">
        <v>45187</v>
      </c>
      <c r="D2733" s="275">
        <v>45188</v>
      </c>
      <c r="E2733" s="275">
        <v>45188</v>
      </c>
      <c r="F2733" s="139">
        <f t="shared" si="169"/>
        <v>1</v>
      </c>
      <c r="G2733" s="140">
        <v>0</v>
      </c>
      <c r="H2733" s="141">
        <f t="shared" si="170"/>
        <v>0</v>
      </c>
      <c r="I2733" s="142">
        <f t="shared" si="171"/>
        <v>0</v>
      </c>
    </row>
    <row r="2734" spans="1:9">
      <c r="A2734" s="143">
        <f t="shared" si="168"/>
        <v>2727</v>
      </c>
      <c r="B2734" s="138" t="s">
        <v>100</v>
      </c>
      <c r="C2734" s="275">
        <v>45097</v>
      </c>
      <c r="D2734" s="275">
        <v>45099</v>
      </c>
      <c r="E2734" s="275">
        <v>45099</v>
      </c>
      <c r="F2734" s="139">
        <f t="shared" si="169"/>
        <v>2</v>
      </c>
      <c r="G2734" s="140">
        <v>-57.18</v>
      </c>
      <c r="H2734" s="141">
        <f t="shared" si="170"/>
        <v>-4.4937108323093921E-7</v>
      </c>
      <c r="I2734" s="142">
        <f t="shared" si="171"/>
        <v>-8.9874216646187842E-7</v>
      </c>
    </row>
    <row r="2735" spans="1:9">
      <c r="A2735" s="143">
        <f t="shared" si="168"/>
        <v>2728</v>
      </c>
      <c r="B2735" s="138" t="s">
        <v>100</v>
      </c>
      <c r="C2735" s="275">
        <v>45096</v>
      </c>
      <c r="D2735" s="275">
        <v>45097</v>
      </c>
      <c r="E2735" s="275">
        <v>45097</v>
      </c>
      <c r="F2735" s="139">
        <f t="shared" si="169"/>
        <v>1</v>
      </c>
      <c r="G2735" s="140">
        <v>0</v>
      </c>
      <c r="H2735" s="141">
        <f t="shared" si="170"/>
        <v>0</v>
      </c>
      <c r="I2735" s="142">
        <f t="shared" si="171"/>
        <v>0</v>
      </c>
    </row>
    <row r="2736" spans="1:9">
      <c r="A2736" s="143">
        <f t="shared" si="168"/>
        <v>2729</v>
      </c>
      <c r="B2736" s="138" t="s">
        <v>100</v>
      </c>
      <c r="C2736" s="275">
        <v>45106</v>
      </c>
      <c r="D2736" s="275">
        <v>45106</v>
      </c>
      <c r="E2736" s="275">
        <v>45106</v>
      </c>
      <c r="F2736" s="139">
        <f t="shared" si="169"/>
        <v>0</v>
      </c>
      <c r="G2736" s="140">
        <v>0</v>
      </c>
      <c r="H2736" s="141">
        <f t="shared" si="170"/>
        <v>0</v>
      </c>
      <c r="I2736" s="142">
        <f t="shared" si="171"/>
        <v>0</v>
      </c>
    </row>
    <row r="2737" spans="1:9">
      <c r="A2737" s="143">
        <f t="shared" si="168"/>
        <v>2730</v>
      </c>
      <c r="B2737" s="138" t="s">
        <v>100</v>
      </c>
      <c r="C2737" s="275">
        <v>45244</v>
      </c>
      <c r="D2737" s="275">
        <v>45247</v>
      </c>
      <c r="E2737" s="275">
        <v>45247</v>
      </c>
      <c r="F2737" s="139">
        <f t="shared" si="169"/>
        <v>3</v>
      </c>
      <c r="G2737" s="140">
        <v>0</v>
      </c>
      <c r="H2737" s="141">
        <f t="shared" si="170"/>
        <v>0</v>
      </c>
      <c r="I2737" s="142">
        <f t="shared" si="171"/>
        <v>0</v>
      </c>
    </row>
    <row r="2738" spans="1:9">
      <c r="A2738" s="143">
        <f t="shared" si="168"/>
        <v>2731</v>
      </c>
      <c r="B2738" s="138" t="s">
        <v>100</v>
      </c>
      <c r="C2738" s="275">
        <v>45058</v>
      </c>
      <c r="D2738" s="275">
        <v>45062</v>
      </c>
      <c r="E2738" s="275">
        <v>45062</v>
      </c>
      <c r="F2738" s="139">
        <f t="shared" si="169"/>
        <v>4</v>
      </c>
      <c r="G2738" s="140">
        <v>0</v>
      </c>
      <c r="H2738" s="141">
        <f t="shared" si="170"/>
        <v>0</v>
      </c>
      <c r="I2738" s="142">
        <f t="shared" si="171"/>
        <v>0</v>
      </c>
    </row>
    <row r="2739" spans="1:9">
      <c r="A2739" s="143">
        <f t="shared" si="168"/>
        <v>2732</v>
      </c>
      <c r="B2739" s="138" t="s">
        <v>100</v>
      </c>
      <c r="C2739" s="275">
        <v>45064</v>
      </c>
      <c r="D2739" s="275">
        <v>45064</v>
      </c>
      <c r="E2739" s="275">
        <v>45064</v>
      </c>
      <c r="F2739" s="139">
        <f t="shared" si="169"/>
        <v>0</v>
      </c>
      <c r="G2739" s="140">
        <v>0</v>
      </c>
      <c r="H2739" s="141">
        <f t="shared" si="170"/>
        <v>0</v>
      </c>
      <c r="I2739" s="142">
        <f t="shared" si="171"/>
        <v>0</v>
      </c>
    </row>
    <row r="2740" spans="1:9">
      <c r="A2740" s="143">
        <f t="shared" si="168"/>
        <v>2733</v>
      </c>
      <c r="B2740" s="138" t="s">
        <v>100</v>
      </c>
      <c r="C2740" s="275">
        <v>44944</v>
      </c>
      <c r="D2740" s="275">
        <v>44949</v>
      </c>
      <c r="E2740" s="275">
        <v>44949</v>
      </c>
      <c r="F2740" s="139">
        <f t="shared" si="169"/>
        <v>5</v>
      </c>
      <c r="G2740" s="140">
        <v>0</v>
      </c>
      <c r="H2740" s="141">
        <f t="shared" si="170"/>
        <v>0</v>
      </c>
      <c r="I2740" s="142">
        <f t="shared" si="171"/>
        <v>0</v>
      </c>
    </row>
    <row r="2741" spans="1:9">
      <c r="A2741" s="143">
        <f t="shared" si="168"/>
        <v>2734</v>
      </c>
      <c r="B2741" s="138" t="s">
        <v>100</v>
      </c>
      <c r="C2741" s="275">
        <v>45135</v>
      </c>
      <c r="D2741" s="275">
        <v>45135</v>
      </c>
      <c r="E2741" s="275">
        <v>45135</v>
      </c>
      <c r="F2741" s="139">
        <f t="shared" si="169"/>
        <v>0</v>
      </c>
      <c r="G2741" s="140">
        <v>0</v>
      </c>
      <c r="H2741" s="141">
        <f t="shared" si="170"/>
        <v>0</v>
      </c>
      <c r="I2741" s="142">
        <f t="shared" si="171"/>
        <v>0</v>
      </c>
    </row>
    <row r="2742" spans="1:9">
      <c r="A2742" s="143">
        <f t="shared" si="168"/>
        <v>2735</v>
      </c>
      <c r="B2742" s="138" t="s">
        <v>100</v>
      </c>
      <c r="C2742" s="275">
        <v>45168</v>
      </c>
      <c r="D2742" s="275">
        <v>45168</v>
      </c>
      <c r="E2742" s="275">
        <v>45168</v>
      </c>
      <c r="F2742" s="139">
        <f t="shared" si="169"/>
        <v>0</v>
      </c>
      <c r="G2742" s="140">
        <v>0</v>
      </c>
      <c r="H2742" s="141">
        <f t="shared" si="170"/>
        <v>0</v>
      </c>
      <c r="I2742" s="142">
        <f t="shared" si="171"/>
        <v>0</v>
      </c>
    </row>
    <row r="2743" spans="1:9">
      <c r="A2743" s="143">
        <f t="shared" si="168"/>
        <v>2736</v>
      </c>
      <c r="B2743" s="138" t="s">
        <v>100</v>
      </c>
      <c r="C2743" s="275">
        <v>44971</v>
      </c>
      <c r="D2743" s="275">
        <v>44973</v>
      </c>
      <c r="E2743" s="275">
        <v>44973</v>
      </c>
      <c r="F2743" s="139">
        <f t="shared" si="169"/>
        <v>2</v>
      </c>
      <c r="G2743" s="140">
        <v>0</v>
      </c>
      <c r="H2743" s="141">
        <f t="shared" si="170"/>
        <v>0</v>
      </c>
      <c r="I2743" s="142">
        <f t="shared" si="171"/>
        <v>0</v>
      </c>
    </row>
    <row r="2744" spans="1:9">
      <c r="A2744" s="143">
        <f t="shared" si="168"/>
        <v>2737</v>
      </c>
      <c r="B2744" s="138" t="s">
        <v>100</v>
      </c>
      <c r="C2744" s="275">
        <v>45015</v>
      </c>
      <c r="D2744" s="275">
        <v>45015</v>
      </c>
      <c r="E2744" s="275">
        <v>45015</v>
      </c>
      <c r="F2744" s="139">
        <f t="shared" si="169"/>
        <v>0</v>
      </c>
      <c r="G2744" s="140">
        <v>0</v>
      </c>
      <c r="H2744" s="141">
        <f t="shared" si="170"/>
        <v>0</v>
      </c>
      <c r="I2744" s="142">
        <f t="shared" si="171"/>
        <v>0</v>
      </c>
    </row>
    <row r="2745" spans="1:9">
      <c r="A2745" s="143">
        <f t="shared" si="168"/>
        <v>2738</v>
      </c>
      <c r="B2745" s="138" t="s">
        <v>100</v>
      </c>
      <c r="C2745" s="275">
        <v>45063</v>
      </c>
      <c r="D2745" s="275">
        <v>45064</v>
      </c>
      <c r="E2745" s="275">
        <v>45064</v>
      </c>
      <c r="F2745" s="139">
        <f t="shared" si="169"/>
        <v>1</v>
      </c>
      <c r="G2745" s="140">
        <v>0</v>
      </c>
      <c r="H2745" s="141">
        <f t="shared" si="170"/>
        <v>0</v>
      </c>
      <c r="I2745" s="142">
        <f t="shared" si="171"/>
        <v>0</v>
      </c>
    </row>
    <row r="2746" spans="1:9">
      <c r="A2746" s="143">
        <f t="shared" si="168"/>
        <v>2739</v>
      </c>
      <c r="B2746" s="138" t="s">
        <v>100</v>
      </c>
      <c r="C2746" s="275">
        <v>45127</v>
      </c>
      <c r="D2746" s="275">
        <v>45131</v>
      </c>
      <c r="E2746" s="275">
        <v>45131</v>
      </c>
      <c r="F2746" s="139">
        <f t="shared" si="169"/>
        <v>4</v>
      </c>
      <c r="G2746" s="140">
        <v>-60.08</v>
      </c>
      <c r="H2746" s="141">
        <f t="shared" si="170"/>
        <v>-4.72161851705401E-7</v>
      </c>
      <c r="I2746" s="142">
        <f t="shared" si="171"/>
        <v>-1.888647406821604E-6</v>
      </c>
    </row>
    <row r="2747" spans="1:9">
      <c r="A2747" s="143">
        <f t="shared" si="168"/>
        <v>2740</v>
      </c>
      <c r="B2747" s="138" t="s">
        <v>100</v>
      </c>
      <c r="C2747" s="275">
        <v>45125</v>
      </c>
      <c r="D2747" s="275">
        <v>45128</v>
      </c>
      <c r="E2747" s="275">
        <v>45128</v>
      </c>
      <c r="F2747" s="139">
        <f t="shared" si="169"/>
        <v>3</v>
      </c>
      <c r="G2747" s="140">
        <v>0</v>
      </c>
      <c r="H2747" s="141">
        <f t="shared" si="170"/>
        <v>0</v>
      </c>
      <c r="I2747" s="142">
        <f t="shared" si="171"/>
        <v>0</v>
      </c>
    </row>
    <row r="2748" spans="1:9">
      <c r="A2748" s="143">
        <f t="shared" si="168"/>
        <v>2741</v>
      </c>
      <c r="B2748" s="138" t="s">
        <v>100</v>
      </c>
      <c r="C2748" s="275">
        <v>45134</v>
      </c>
      <c r="D2748" s="275">
        <v>45135</v>
      </c>
      <c r="E2748" s="275">
        <v>45135</v>
      </c>
      <c r="F2748" s="139">
        <f t="shared" si="169"/>
        <v>1</v>
      </c>
      <c r="G2748" s="140">
        <v>-64.06</v>
      </c>
      <c r="H2748" s="141">
        <f t="shared" si="170"/>
        <v>-5.0344021671517957E-7</v>
      </c>
      <c r="I2748" s="142">
        <f t="shared" si="171"/>
        <v>-5.0344021671517957E-7</v>
      </c>
    </row>
    <row r="2749" spans="1:9">
      <c r="A2749" s="143">
        <f t="shared" si="168"/>
        <v>2742</v>
      </c>
      <c r="B2749" s="138" t="s">
        <v>100</v>
      </c>
      <c r="C2749" s="275">
        <v>45091</v>
      </c>
      <c r="D2749" s="275">
        <v>45096</v>
      </c>
      <c r="E2749" s="275">
        <v>45096</v>
      </c>
      <c r="F2749" s="139">
        <f t="shared" si="169"/>
        <v>5</v>
      </c>
      <c r="G2749" s="140">
        <v>-195.6</v>
      </c>
      <c r="H2749" s="141">
        <f t="shared" si="170"/>
        <v>-1.5371980391740418E-6</v>
      </c>
      <c r="I2749" s="142">
        <f t="shared" si="171"/>
        <v>-7.6859901958702093E-6</v>
      </c>
    </row>
    <row r="2750" spans="1:9">
      <c r="A2750" s="143">
        <f t="shared" si="168"/>
        <v>2743</v>
      </c>
      <c r="B2750" s="138" t="s">
        <v>100</v>
      </c>
      <c r="C2750" s="275">
        <v>45275</v>
      </c>
      <c r="D2750" s="275">
        <v>45278</v>
      </c>
      <c r="E2750" s="275">
        <v>45278</v>
      </c>
      <c r="F2750" s="139">
        <f t="shared" si="169"/>
        <v>3</v>
      </c>
      <c r="G2750" s="140">
        <v>0</v>
      </c>
      <c r="H2750" s="141">
        <f t="shared" si="170"/>
        <v>0</v>
      </c>
      <c r="I2750" s="142">
        <f t="shared" si="171"/>
        <v>0</v>
      </c>
    </row>
    <row r="2751" spans="1:9">
      <c r="A2751" s="143">
        <f t="shared" si="168"/>
        <v>2744</v>
      </c>
      <c r="B2751" s="138" t="s">
        <v>100</v>
      </c>
      <c r="C2751" s="275">
        <v>45197</v>
      </c>
      <c r="D2751" s="275">
        <v>45197</v>
      </c>
      <c r="E2751" s="275">
        <v>45197</v>
      </c>
      <c r="F2751" s="139">
        <f t="shared" si="169"/>
        <v>0</v>
      </c>
      <c r="G2751" s="140">
        <v>0</v>
      </c>
      <c r="H2751" s="141">
        <f t="shared" si="170"/>
        <v>0</v>
      </c>
      <c r="I2751" s="142">
        <f t="shared" si="171"/>
        <v>0</v>
      </c>
    </row>
    <row r="2752" spans="1:9">
      <c r="A2752" s="143">
        <f t="shared" si="168"/>
        <v>2745</v>
      </c>
      <c r="B2752" s="138" t="s">
        <v>100</v>
      </c>
      <c r="C2752" s="275">
        <v>45034</v>
      </c>
      <c r="D2752" s="275">
        <v>45035</v>
      </c>
      <c r="E2752" s="275">
        <v>45035</v>
      </c>
      <c r="F2752" s="139">
        <f t="shared" si="169"/>
        <v>1</v>
      </c>
      <c r="G2752" s="140">
        <v>0</v>
      </c>
      <c r="H2752" s="141">
        <f t="shared" si="170"/>
        <v>0</v>
      </c>
      <c r="I2752" s="142">
        <f t="shared" si="171"/>
        <v>0</v>
      </c>
    </row>
    <row r="2753" spans="1:9">
      <c r="A2753" s="143">
        <f t="shared" si="168"/>
        <v>2746</v>
      </c>
      <c r="B2753" s="138" t="s">
        <v>100</v>
      </c>
      <c r="C2753" s="275">
        <v>45244</v>
      </c>
      <c r="D2753" s="275">
        <v>45246</v>
      </c>
      <c r="E2753" s="275">
        <v>45246</v>
      </c>
      <c r="F2753" s="139">
        <f t="shared" si="169"/>
        <v>2</v>
      </c>
      <c r="G2753" s="140">
        <v>0</v>
      </c>
      <c r="H2753" s="141">
        <f t="shared" si="170"/>
        <v>0</v>
      </c>
      <c r="I2753" s="142">
        <f t="shared" si="171"/>
        <v>0</v>
      </c>
    </row>
    <row r="2754" spans="1:9">
      <c r="A2754" s="143">
        <f t="shared" si="168"/>
        <v>2747</v>
      </c>
      <c r="B2754" s="138" t="s">
        <v>100</v>
      </c>
      <c r="C2754" s="275">
        <v>45246</v>
      </c>
      <c r="D2754" s="275">
        <v>45247</v>
      </c>
      <c r="E2754" s="275">
        <v>45247</v>
      </c>
      <c r="F2754" s="139">
        <f t="shared" si="169"/>
        <v>1</v>
      </c>
      <c r="G2754" s="140">
        <v>0</v>
      </c>
      <c r="H2754" s="141">
        <f t="shared" si="170"/>
        <v>0</v>
      </c>
      <c r="I2754" s="142">
        <f t="shared" si="171"/>
        <v>0</v>
      </c>
    </row>
    <row r="2755" spans="1:9">
      <c r="A2755" s="143">
        <f t="shared" si="168"/>
        <v>2748</v>
      </c>
      <c r="B2755" s="138" t="s">
        <v>100</v>
      </c>
      <c r="C2755" s="275">
        <v>45273</v>
      </c>
      <c r="D2755" s="275">
        <v>45275</v>
      </c>
      <c r="E2755" s="275">
        <v>45275</v>
      </c>
      <c r="F2755" s="139">
        <f t="shared" si="169"/>
        <v>2</v>
      </c>
      <c r="G2755" s="140">
        <v>0</v>
      </c>
      <c r="H2755" s="141">
        <f t="shared" si="170"/>
        <v>0</v>
      </c>
      <c r="I2755" s="142">
        <f t="shared" si="171"/>
        <v>0</v>
      </c>
    </row>
    <row r="2756" spans="1:9">
      <c r="A2756" s="143">
        <f t="shared" si="168"/>
        <v>2749</v>
      </c>
      <c r="B2756" s="138" t="s">
        <v>100</v>
      </c>
      <c r="C2756" s="275">
        <v>45155</v>
      </c>
      <c r="D2756" s="275">
        <v>45156</v>
      </c>
      <c r="E2756" s="275">
        <v>45156</v>
      </c>
      <c r="F2756" s="139">
        <f t="shared" si="169"/>
        <v>1</v>
      </c>
      <c r="G2756" s="140">
        <v>0</v>
      </c>
      <c r="H2756" s="141">
        <f t="shared" si="170"/>
        <v>0</v>
      </c>
      <c r="I2756" s="142">
        <f t="shared" si="171"/>
        <v>0</v>
      </c>
    </row>
    <row r="2757" spans="1:9">
      <c r="A2757" s="143">
        <f t="shared" si="168"/>
        <v>2750</v>
      </c>
      <c r="B2757" s="138" t="s">
        <v>100</v>
      </c>
      <c r="C2757" s="275">
        <v>45152</v>
      </c>
      <c r="D2757" s="275">
        <v>45154</v>
      </c>
      <c r="E2757" s="275">
        <v>45154</v>
      </c>
      <c r="F2757" s="139">
        <f t="shared" si="169"/>
        <v>2</v>
      </c>
      <c r="G2757" s="140">
        <v>0</v>
      </c>
      <c r="H2757" s="141">
        <f t="shared" si="170"/>
        <v>0</v>
      </c>
      <c r="I2757" s="142">
        <f t="shared" si="171"/>
        <v>0</v>
      </c>
    </row>
    <row r="2758" spans="1:9">
      <c r="A2758" s="143">
        <f t="shared" si="168"/>
        <v>2751</v>
      </c>
      <c r="B2758" s="138" t="s">
        <v>100</v>
      </c>
      <c r="C2758" s="275">
        <v>45153</v>
      </c>
      <c r="D2758" s="275">
        <v>45155</v>
      </c>
      <c r="E2758" s="275">
        <v>45155</v>
      </c>
      <c r="F2758" s="139">
        <f t="shared" si="169"/>
        <v>2</v>
      </c>
      <c r="G2758" s="140">
        <v>0</v>
      </c>
      <c r="H2758" s="141">
        <f t="shared" si="170"/>
        <v>0</v>
      </c>
      <c r="I2758" s="142">
        <f t="shared" si="171"/>
        <v>0</v>
      </c>
    </row>
    <row r="2759" spans="1:9">
      <c r="A2759" s="143">
        <f t="shared" si="168"/>
        <v>2752</v>
      </c>
      <c r="B2759" s="138" t="s">
        <v>100</v>
      </c>
      <c r="C2759" s="275">
        <v>45159</v>
      </c>
      <c r="D2759" s="275">
        <v>45160</v>
      </c>
      <c r="E2759" s="275">
        <v>45160</v>
      </c>
      <c r="F2759" s="139">
        <f t="shared" si="169"/>
        <v>1</v>
      </c>
      <c r="G2759" s="140">
        <v>-60.08</v>
      </c>
      <c r="H2759" s="141">
        <f t="shared" si="170"/>
        <v>-4.72161851705401E-7</v>
      </c>
      <c r="I2759" s="142">
        <f t="shared" si="171"/>
        <v>-4.72161851705401E-7</v>
      </c>
    </row>
    <row r="2760" spans="1:9">
      <c r="A2760" s="143">
        <f t="shared" ref="A2760:A2823" si="172">A2759+1</f>
        <v>2753</v>
      </c>
      <c r="B2760" s="138" t="s">
        <v>100</v>
      </c>
      <c r="C2760" s="275">
        <v>45167</v>
      </c>
      <c r="D2760" s="275">
        <v>45168</v>
      </c>
      <c r="E2760" s="275">
        <v>45168</v>
      </c>
      <c r="F2760" s="139">
        <f t="shared" ref="F2760:F2823" si="173">E2760-C2760</f>
        <v>1</v>
      </c>
      <c r="G2760" s="140">
        <v>-72.02</v>
      </c>
      <c r="H2760" s="141">
        <f t="shared" ref="H2760:H2823" si="174">G2760/$G$8894</f>
        <v>-5.659969467347366E-7</v>
      </c>
      <c r="I2760" s="142">
        <f t="shared" ref="I2760:I2823" si="175">H2760*F2760</f>
        <v>-5.659969467347366E-7</v>
      </c>
    </row>
    <row r="2761" spans="1:9">
      <c r="A2761" s="143">
        <f t="shared" si="172"/>
        <v>2754</v>
      </c>
      <c r="B2761" s="138" t="s">
        <v>100</v>
      </c>
      <c r="C2761" s="275">
        <v>45289</v>
      </c>
      <c r="D2761" s="275">
        <v>45289</v>
      </c>
      <c r="E2761" s="275">
        <v>45289</v>
      </c>
      <c r="F2761" s="139">
        <f t="shared" si="173"/>
        <v>0</v>
      </c>
      <c r="G2761" s="140">
        <v>0</v>
      </c>
      <c r="H2761" s="141">
        <f t="shared" si="174"/>
        <v>0</v>
      </c>
      <c r="I2761" s="142">
        <f t="shared" si="175"/>
        <v>0</v>
      </c>
    </row>
    <row r="2762" spans="1:9">
      <c r="A2762" s="143">
        <f t="shared" si="172"/>
        <v>2755</v>
      </c>
      <c r="B2762" s="138" t="s">
        <v>100</v>
      </c>
      <c r="C2762" s="275">
        <v>44929</v>
      </c>
      <c r="D2762" s="275">
        <v>44931</v>
      </c>
      <c r="E2762" s="275">
        <v>44931</v>
      </c>
      <c r="F2762" s="139">
        <f t="shared" si="173"/>
        <v>2</v>
      </c>
      <c r="G2762" s="140">
        <v>0</v>
      </c>
      <c r="H2762" s="141">
        <f t="shared" si="174"/>
        <v>0</v>
      </c>
      <c r="I2762" s="142">
        <f t="shared" si="175"/>
        <v>0</v>
      </c>
    </row>
    <row r="2763" spans="1:9">
      <c r="A2763" s="143">
        <f t="shared" si="172"/>
        <v>2756</v>
      </c>
      <c r="B2763" s="138" t="s">
        <v>100</v>
      </c>
      <c r="C2763" s="275">
        <v>45184</v>
      </c>
      <c r="D2763" s="275">
        <v>45188</v>
      </c>
      <c r="E2763" s="275">
        <v>45188</v>
      </c>
      <c r="F2763" s="139">
        <f t="shared" si="173"/>
        <v>4</v>
      </c>
      <c r="G2763" s="140">
        <v>0</v>
      </c>
      <c r="H2763" s="141">
        <f t="shared" si="174"/>
        <v>0</v>
      </c>
      <c r="I2763" s="142">
        <f t="shared" si="175"/>
        <v>0</v>
      </c>
    </row>
    <row r="2764" spans="1:9">
      <c r="A2764" s="143">
        <f t="shared" si="172"/>
        <v>2757</v>
      </c>
      <c r="B2764" s="138" t="s">
        <v>100</v>
      </c>
      <c r="C2764" s="275">
        <v>45217</v>
      </c>
      <c r="D2764" s="275">
        <v>45218</v>
      </c>
      <c r="E2764" s="275">
        <v>45218</v>
      </c>
      <c r="F2764" s="139">
        <f t="shared" si="173"/>
        <v>1</v>
      </c>
      <c r="G2764" s="140">
        <v>0</v>
      </c>
      <c r="H2764" s="141">
        <f t="shared" si="174"/>
        <v>0</v>
      </c>
      <c r="I2764" s="142">
        <f t="shared" si="175"/>
        <v>0</v>
      </c>
    </row>
    <row r="2765" spans="1:9">
      <c r="A2765" s="143">
        <f t="shared" si="172"/>
        <v>2758</v>
      </c>
      <c r="B2765" s="138" t="s">
        <v>100</v>
      </c>
      <c r="C2765" s="275">
        <v>45002</v>
      </c>
      <c r="D2765" s="275">
        <v>45005</v>
      </c>
      <c r="E2765" s="275">
        <v>45005</v>
      </c>
      <c r="F2765" s="139">
        <f t="shared" si="173"/>
        <v>3</v>
      </c>
      <c r="G2765" s="140">
        <v>0</v>
      </c>
      <c r="H2765" s="141">
        <f t="shared" si="174"/>
        <v>0</v>
      </c>
      <c r="I2765" s="142">
        <f t="shared" si="175"/>
        <v>0</v>
      </c>
    </row>
    <row r="2766" spans="1:9">
      <c r="A2766" s="143">
        <f t="shared" si="172"/>
        <v>2759</v>
      </c>
      <c r="B2766" s="138" t="s">
        <v>100</v>
      </c>
      <c r="C2766" s="275">
        <v>45273</v>
      </c>
      <c r="D2766" s="275">
        <v>45278</v>
      </c>
      <c r="E2766" s="275">
        <v>45278</v>
      </c>
      <c r="F2766" s="139">
        <f t="shared" si="173"/>
        <v>5</v>
      </c>
      <c r="G2766" s="140">
        <v>0</v>
      </c>
      <c r="H2766" s="141">
        <f t="shared" si="174"/>
        <v>0</v>
      </c>
      <c r="I2766" s="142">
        <f t="shared" si="175"/>
        <v>0</v>
      </c>
    </row>
    <row r="2767" spans="1:9">
      <c r="A2767" s="143">
        <f t="shared" si="172"/>
        <v>2760</v>
      </c>
      <c r="B2767" s="138" t="s">
        <v>100</v>
      </c>
      <c r="C2767" s="275">
        <v>45261</v>
      </c>
      <c r="D2767" s="275">
        <v>45265</v>
      </c>
      <c r="E2767" s="275">
        <v>45265</v>
      </c>
      <c r="F2767" s="139">
        <f t="shared" si="173"/>
        <v>4</v>
      </c>
      <c r="G2767" s="140">
        <v>0</v>
      </c>
      <c r="H2767" s="141">
        <f t="shared" si="174"/>
        <v>0</v>
      </c>
      <c r="I2767" s="142">
        <f t="shared" si="175"/>
        <v>0</v>
      </c>
    </row>
    <row r="2768" spans="1:9">
      <c r="A2768" s="143">
        <f t="shared" si="172"/>
        <v>2761</v>
      </c>
      <c r="B2768" s="138" t="s">
        <v>100</v>
      </c>
      <c r="C2768" s="275">
        <v>44957</v>
      </c>
      <c r="D2768" s="275">
        <v>44957</v>
      </c>
      <c r="E2768" s="275">
        <v>44957</v>
      </c>
      <c r="F2768" s="139">
        <f t="shared" si="173"/>
        <v>0</v>
      </c>
      <c r="G2768" s="140">
        <v>0</v>
      </c>
      <c r="H2768" s="141">
        <f t="shared" si="174"/>
        <v>0</v>
      </c>
      <c r="I2768" s="142">
        <f t="shared" si="175"/>
        <v>0</v>
      </c>
    </row>
    <row r="2769" spans="1:9">
      <c r="A2769" s="143">
        <f t="shared" si="172"/>
        <v>2762</v>
      </c>
      <c r="B2769" s="138" t="s">
        <v>100</v>
      </c>
      <c r="C2769" s="275">
        <v>45279</v>
      </c>
      <c r="D2769" s="275">
        <v>45293</v>
      </c>
      <c r="E2769" s="275">
        <v>45293</v>
      </c>
      <c r="F2769" s="139">
        <f t="shared" si="173"/>
        <v>14</v>
      </c>
      <c r="G2769" s="140">
        <v>-60.08</v>
      </c>
      <c r="H2769" s="141">
        <f t="shared" si="174"/>
        <v>-4.72161851705401E-7</v>
      </c>
      <c r="I2769" s="142">
        <f t="shared" si="175"/>
        <v>-6.6102659238756137E-6</v>
      </c>
    </row>
    <row r="2770" spans="1:9">
      <c r="A2770" s="143">
        <f t="shared" si="172"/>
        <v>2763</v>
      </c>
      <c r="B2770" s="138" t="s">
        <v>100</v>
      </c>
      <c r="C2770" s="275">
        <v>44949</v>
      </c>
      <c r="D2770" s="275">
        <v>44949</v>
      </c>
      <c r="E2770" s="275">
        <v>44949</v>
      </c>
      <c r="F2770" s="139">
        <f t="shared" si="173"/>
        <v>0</v>
      </c>
      <c r="G2770" s="140">
        <v>0</v>
      </c>
      <c r="H2770" s="141">
        <f t="shared" si="174"/>
        <v>0</v>
      </c>
      <c r="I2770" s="142">
        <f t="shared" si="175"/>
        <v>0</v>
      </c>
    </row>
    <row r="2771" spans="1:9">
      <c r="A2771" s="143">
        <f t="shared" si="172"/>
        <v>2764</v>
      </c>
      <c r="B2771" s="138" t="s">
        <v>100</v>
      </c>
      <c r="C2771" s="275">
        <v>44978</v>
      </c>
      <c r="D2771" s="275">
        <v>44978</v>
      </c>
      <c r="E2771" s="275">
        <v>44978</v>
      </c>
      <c r="F2771" s="139">
        <f t="shared" si="173"/>
        <v>0</v>
      </c>
      <c r="G2771" s="140">
        <v>0</v>
      </c>
      <c r="H2771" s="141">
        <f t="shared" si="174"/>
        <v>0</v>
      </c>
      <c r="I2771" s="142">
        <f t="shared" si="175"/>
        <v>0</v>
      </c>
    </row>
    <row r="2772" spans="1:9">
      <c r="A2772" s="143">
        <f t="shared" si="172"/>
        <v>2765</v>
      </c>
      <c r="B2772" s="138" t="s">
        <v>100</v>
      </c>
      <c r="C2772" s="275">
        <v>45288</v>
      </c>
      <c r="D2772" s="275">
        <v>45293</v>
      </c>
      <c r="E2772" s="275">
        <v>45293</v>
      </c>
      <c r="F2772" s="139">
        <f t="shared" si="173"/>
        <v>5</v>
      </c>
      <c r="G2772" s="140">
        <v>-3665.24</v>
      </c>
      <c r="H2772" s="141">
        <f t="shared" si="174"/>
        <v>-2.8804702152874564E-5</v>
      </c>
      <c r="I2772" s="142">
        <f t="shared" si="175"/>
        <v>-1.4402351076437281E-4</v>
      </c>
    </row>
    <row r="2773" spans="1:9">
      <c r="A2773" s="143">
        <f t="shared" si="172"/>
        <v>2766</v>
      </c>
      <c r="B2773" s="138" t="s">
        <v>100</v>
      </c>
      <c r="C2773" s="275">
        <v>45250</v>
      </c>
      <c r="D2773" s="275">
        <v>45251</v>
      </c>
      <c r="E2773" s="275">
        <v>45251</v>
      </c>
      <c r="F2773" s="139">
        <f t="shared" si="173"/>
        <v>1</v>
      </c>
      <c r="G2773" s="140">
        <v>-60.08</v>
      </c>
      <c r="H2773" s="141">
        <f t="shared" si="174"/>
        <v>-4.72161851705401E-7</v>
      </c>
      <c r="I2773" s="142">
        <f t="shared" si="175"/>
        <v>-4.72161851705401E-7</v>
      </c>
    </row>
    <row r="2774" spans="1:9">
      <c r="A2774" s="143">
        <f t="shared" si="172"/>
        <v>2767</v>
      </c>
      <c r="B2774" s="138" t="s">
        <v>100</v>
      </c>
      <c r="C2774" s="275">
        <v>45259</v>
      </c>
      <c r="D2774" s="275">
        <v>45260</v>
      </c>
      <c r="E2774" s="275">
        <v>45260</v>
      </c>
      <c r="F2774" s="139">
        <f t="shared" si="173"/>
        <v>1</v>
      </c>
      <c r="G2774" s="140">
        <v>-808.11</v>
      </c>
      <c r="H2774" s="141">
        <f t="shared" si="174"/>
        <v>-6.3508441075507928E-6</v>
      </c>
      <c r="I2774" s="142">
        <f t="shared" si="175"/>
        <v>-6.3508441075507928E-6</v>
      </c>
    </row>
    <row r="2775" spans="1:9">
      <c r="A2775" s="143">
        <f t="shared" si="172"/>
        <v>2768</v>
      </c>
      <c r="B2775" s="138" t="s">
        <v>100</v>
      </c>
      <c r="C2775" s="275">
        <v>44971</v>
      </c>
      <c r="D2775" s="275">
        <v>44974</v>
      </c>
      <c r="E2775" s="275">
        <v>44974</v>
      </c>
      <c r="F2775" s="139">
        <f t="shared" si="173"/>
        <v>3</v>
      </c>
      <c r="G2775" s="140">
        <v>0</v>
      </c>
      <c r="H2775" s="141">
        <f t="shared" si="174"/>
        <v>0</v>
      </c>
      <c r="I2775" s="142">
        <f t="shared" si="175"/>
        <v>0</v>
      </c>
    </row>
    <row r="2776" spans="1:9">
      <c r="A2776" s="143">
        <f t="shared" si="172"/>
        <v>2769</v>
      </c>
      <c r="B2776" s="138" t="s">
        <v>100</v>
      </c>
      <c r="C2776" s="275">
        <v>45007</v>
      </c>
      <c r="D2776" s="275">
        <v>45008</v>
      </c>
      <c r="E2776" s="275">
        <v>45008</v>
      </c>
      <c r="F2776" s="139">
        <f t="shared" si="173"/>
        <v>1</v>
      </c>
      <c r="G2776" s="140">
        <v>0</v>
      </c>
      <c r="H2776" s="141">
        <f t="shared" si="174"/>
        <v>0</v>
      </c>
      <c r="I2776" s="142">
        <f t="shared" si="175"/>
        <v>0</v>
      </c>
    </row>
    <row r="2777" spans="1:9">
      <c r="A2777" s="143">
        <f t="shared" si="172"/>
        <v>2770</v>
      </c>
      <c r="B2777" s="138" t="s">
        <v>100</v>
      </c>
      <c r="C2777" s="275">
        <v>44986</v>
      </c>
      <c r="D2777" s="275">
        <v>44986</v>
      </c>
      <c r="E2777" s="275">
        <v>44986</v>
      </c>
      <c r="F2777" s="139">
        <f t="shared" si="173"/>
        <v>0</v>
      </c>
      <c r="G2777" s="140">
        <v>0</v>
      </c>
      <c r="H2777" s="141">
        <f t="shared" si="174"/>
        <v>0</v>
      </c>
      <c r="I2777" s="142">
        <f t="shared" si="175"/>
        <v>0</v>
      </c>
    </row>
    <row r="2778" spans="1:9">
      <c r="A2778" s="143">
        <f t="shared" si="172"/>
        <v>2771</v>
      </c>
      <c r="B2778" s="138" t="s">
        <v>100</v>
      </c>
      <c r="C2778" s="275">
        <v>45044</v>
      </c>
      <c r="D2778" s="275">
        <v>45044</v>
      </c>
      <c r="E2778" s="275">
        <v>45044</v>
      </c>
      <c r="F2778" s="139">
        <f t="shared" si="173"/>
        <v>0</v>
      </c>
      <c r="G2778" s="140">
        <v>0</v>
      </c>
      <c r="H2778" s="141">
        <f t="shared" si="174"/>
        <v>0</v>
      </c>
      <c r="I2778" s="142">
        <f t="shared" si="175"/>
        <v>0</v>
      </c>
    </row>
    <row r="2779" spans="1:9">
      <c r="A2779" s="143">
        <f t="shared" si="172"/>
        <v>2772</v>
      </c>
      <c r="B2779" s="138" t="s">
        <v>100</v>
      </c>
      <c r="C2779" s="275">
        <v>45036</v>
      </c>
      <c r="D2779" s="275">
        <v>45036</v>
      </c>
      <c r="E2779" s="275">
        <v>45036</v>
      </c>
      <c r="F2779" s="139">
        <f t="shared" si="173"/>
        <v>0</v>
      </c>
      <c r="G2779" s="140">
        <v>0</v>
      </c>
      <c r="H2779" s="141">
        <f t="shared" si="174"/>
        <v>0</v>
      </c>
      <c r="I2779" s="142">
        <f t="shared" si="175"/>
        <v>0</v>
      </c>
    </row>
    <row r="2780" spans="1:9">
      <c r="A2780" s="143">
        <f t="shared" si="172"/>
        <v>2773</v>
      </c>
      <c r="B2780" s="138" t="s">
        <v>100</v>
      </c>
      <c r="C2780" s="275">
        <v>45230</v>
      </c>
      <c r="D2780" s="275">
        <v>45230</v>
      </c>
      <c r="E2780" s="275">
        <v>45230</v>
      </c>
      <c r="F2780" s="139">
        <f t="shared" si="173"/>
        <v>0</v>
      </c>
      <c r="G2780" s="140">
        <v>0</v>
      </c>
      <c r="H2780" s="141">
        <f t="shared" si="174"/>
        <v>0</v>
      </c>
      <c r="I2780" s="142">
        <f t="shared" si="175"/>
        <v>0</v>
      </c>
    </row>
    <row r="2781" spans="1:9">
      <c r="A2781" s="143">
        <f t="shared" si="172"/>
        <v>2774</v>
      </c>
      <c r="B2781" s="138" t="s">
        <v>100</v>
      </c>
      <c r="C2781" s="275">
        <v>45226</v>
      </c>
      <c r="D2781" s="275">
        <v>45229</v>
      </c>
      <c r="E2781" s="275">
        <v>45229</v>
      </c>
      <c r="F2781" s="139">
        <f t="shared" si="173"/>
        <v>3</v>
      </c>
      <c r="G2781" s="140">
        <v>-91.68</v>
      </c>
      <c r="H2781" s="141">
        <f t="shared" si="174"/>
        <v>-7.2050263922022578E-7</v>
      </c>
      <c r="I2781" s="142">
        <f t="shared" si="175"/>
        <v>-2.1615079176606774E-6</v>
      </c>
    </row>
    <row r="2782" spans="1:9">
      <c r="A2782" s="143">
        <f t="shared" si="172"/>
        <v>2775</v>
      </c>
      <c r="B2782" s="138" t="s">
        <v>100</v>
      </c>
      <c r="C2782" s="275">
        <v>45219</v>
      </c>
      <c r="D2782" s="275">
        <v>45222</v>
      </c>
      <c r="E2782" s="275">
        <v>45222</v>
      </c>
      <c r="F2782" s="139">
        <f t="shared" si="173"/>
        <v>3</v>
      </c>
      <c r="G2782" s="140">
        <v>-60.08</v>
      </c>
      <c r="H2782" s="141">
        <f t="shared" si="174"/>
        <v>-4.72161851705401E-7</v>
      </c>
      <c r="I2782" s="142">
        <f t="shared" si="175"/>
        <v>-1.4164855551162029E-6</v>
      </c>
    </row>
    <row r="2783" spans="1:9">
      <c r="A2783" s="143">
        <f t="shared" si="172"/>
        <v>2776</v>
      </c>
      <c r="B2783" s="138" t="s">
        <v>100</v>
      </c>
      <c r="C2783" s="275">
        <v>45196</v>
      </c>
      <c r="D2783" s="275">
        <v>45197</v>
      </c>
      <c r="E2783" s="275">
        <v>45197</v>
      </c>
      <c r="F2783" s="139">
        <f t="shared" si="173"/>
        <v>1</v>
      </c>
      <c r="G2783" s="140">
        <v>-72.31</v>
      </c>
      <c r="H2783" s="141">
        <f t="shared" si="174"/>
        <v>-5.6827602358218287E-7</v>
      </c>
      <c r="I2783" s="142">
        <f t="shared" si="175"/>
        <v>-5.6827602358218287E-7</v>
      </c>
    </row>
    <row r="2784" spans="1:9">
      <c r="A2784" s="143">
        <f t="shared" si="172"/>
        <v>2777</v>
      </c>
      <c r="B2784" s="138" t="s">
        <v>100</v>
      </c>
      <c r="C2784" s="275">
        <v>45188</v>
      </c>
      <c r="D2784" s="275">
        <v>45189</v>
      </c>
      <c r="E2784" s="275">
        <v>45189</v>
      </c>
      <c r="F2784" s="139">
        <f t="shared" si="173"/>
        <v>1</v>
      </c>
      <c r="G2784" s="140">
        <v>-60.08</v>
      </c>
      <c r="H2784" s="141">
        <f t="shared" si="174"/>
        <v>-4.72161851705401E-7</v>
      </c>
      <c r="I2784" s="142">
        <f t="shared" si="175"/>
        <v>-4.72161851705401E-7</v>
      </c>
    </row>
    <row r="2785" spans="1:9">
      <c r="A2785" s="143">
        <f t="shared" si="172"/>
        <v>2778</v>
      </c>
      <c r="B2785" s="138" t="s">
        <v>101</v>
      </c>
      <c r="C2785" s="275">
        <v>45204</v>
      </c>
      <c r="D2785" s="275">
        <v>45205</v>
      </c>
      <c r="E2785" s="275">
        <v>45205</v>
      </c>
      <c r="F2785" s="139">
        <f t="shared" si="173"/>
        <v>1</v>
      </c>
      <c r="G2785" s="140">
        <v>63.93</v>
      </c>
      <c r="H2785" s="141">
        <f t="shared" si="174"/>
        <v>5.0241856157666918E-7</v>
      </c>
      <c r="I2785" s="142">
        <f t="shared" si="175"/>
        <v>5.0241856157666918E-7</v>
      </c>
    </row>
    <row r="2786" spans="1:9">
      <c r="A2786" s="143">
        <f t="shared" si="172"/>
        <v>2779</v>
      </c>
      <c r="B2786" s="138" t="s">
        <v>101</v>
      </c>
      <c r="C2786" s="275">
        <v>45225</v>
      </c>
      <c r="D2786" s="275">
        <v>45226</v>
      </c>
      <c r="E2786" s="275">
        <v>45226</v>
      </c>
      <c r="F2786" s="139">
        <f t="shared" si="173"/>
        <v>1</v>
      </c>
      <c r="G2786" s="140">
        <v>2148.94</v>
      </c>
      <c r="H2786" s="141">
        <f t="shared" si="174"/>
        <v>1.6888273795003401E-5</v>
      </c>
      <c r="I2786" s="142">
        <f t="shared" si="175"/>
        <v>1.6888273795003401E-5</v>
      </c>
    </row>
    <row r="2787" spans="1:9">
      <c r="A2787" s="143">
        <f t="shared" si="172"/>
        <v>2780</v>
      </c>
      <c r="B2787" s="138" t="s">
        <v>101</v>
      </c>
      <c r="C2787" s="275">
        <v>45012</v>
      </c>
      <c r="D2787" s="275">
        <v>45013</v>
      </c>
      <c r="E2787" s="275">
        <v>45013</v>
      </c>
      <c r="F2787" s="139">
        <f t="shared" si="173"/>
        <v>1</v>
      </c>
      <c r="G2787" s="140">
        <v>3376.44</v>
      </c>
      <c r="H2787" s="141">
        <f t="shared" si="174"/>
        <v>2.6535055968245408E-5</v>
      </c>
      <c r="I2787" s="142">
        <f t="shared" si="175"/>
        <v>2.6535055968245408E-5</v>
      </c>
    </row>
    <row r="2788" spans="1:9">
      <c r="A2788" s="143">
        <f t="shared" si="172"/>
        <v>2781</v>
      </c>
      <c r="B2788" s="138" t="s">
        <v>101</v>
      </c>
      <c r="C2788" s="275">
        <v>44991</v>
      </c>
      <c r="D2788" s="275">
        <v>44993</v>
      </c>
      <c r="E2788" s="275">
        <v>44993</v>
      </c>
      <c r="F2788" s="139">
        <f t="shared" si="173"/>
        <v>2</v>
      </c>
      <c r="G2788" s="140">
        <v>527.41999999999996</v>
      </c>
      <c r="H2788" s="141">
        <f t="shared" si="174"/>
        <v>4.1449334857933185E-6</v>
      </c>
      <c r="I2788" s="142">
        <f t="shared" si="175"/>
        <v>8.289866971586637E-6</v>
      </c>
    </row>
    <row r="2789" spans="1:9">
      <c r="A2789" s="143">
        <f t="shared" si="172"/>
        <v>2782</v>
      </c>
      <c r="B2789" s="138" t="s">
        <v>101</v>
      </c>
      <c r="C2789" s="275">
        <v>44958</v>
      </c>
      <c r="D2789" s="275">
        <v>44960</v>
      </c>
      <c r="E2789" s="275">
        <v>44960</v>
      </c>
      <c r="F2789" s="139">
        <f t="shared" si="173"/>
        <v>2</v>
      </c>
      <c r="G2789" s="140">
        <v>799.1</v>
      </c>
      <c r="H2789" s="141">
        <f t="shared" si="174"/>
        <v>6.2800355475663443E-6</v>
      </c>
      <c r="I2789" s="142">
        <f t="shared" si="175"/>
        <v>1.2560071095132689E-5</v>
      </c>
    </row>
    <row r="2790" spans="1:9">
      <c r="A2790" s="143">
        <f t="shared" si="172"/>
        <v>2783</v>
      </c>
      <c r="B2790" s="138" t="s">
        <v>101</v>
      </c>
      <c r="C2790" s="275">
        <v>44971</v>
      </c>
      <c r="D2790" s="275">
        <v>44971</v>
      </c>
      <c r="E2790" s="275">
        <v>44971</v>
      </c>
      <c r="F2790" s="139">
        <f t="shared" si="173"/>
        <v>0</v>
      </c>
      <c r="G2790" s="140">
        <v>743.52</v>
      </c>
      <c r="H2790" s="141">
        <f t="shared" si="174"/>
        <v>5.8432386814247627E-6</v>
      </c>
      <c r="I2790" s="142">
        <f t="shared" si="175"/>
        <v>0</v>
      </c>
    </row>
    <row r="2791" spans="1:9">
      <c r="A2791" s="143">
        <f t="shared" si="172"/>
        <v>2784</v>
      </c>
      <c r="B2791" s="138" t="s">
        <v>101</v>
      </c>
      <c r="C2791" s="275">
        <v>44964</v>
      </c>
      <c r="D2791" s="275">
        <v>44965</v>
      </c>
      <c r="E2791" s="275">
        <v>44965</v>
      </c>
      <c r="F2791" s="139">
        <f t="shared" si="173"/>
        <v>1</v>
      </c>
      <c r="G2791" s="140">
        <v>4146.71</v>
      </c>
      <c r="H2791" s="141">
        <f t="shared" si="174"/>
        <v>3.2588519841632882E-5</v>
      </c>
      <c r="I2791" s="142">
        <f t="shared" si="175"/>
        <v>3.2588519841632882E-5</v>
      </c>
    </row>
    <row r="2792" spans="1:9">
      <c r="A2792" s="143">
        <f t="shared" si="172"/>
        <v>2785</v>
      </c>
      <c r="B2792" s="138" t="s">
        <v>101</v>
      </c>
      <c r="C2792" s="275">
        <v>44962</v>
      </c>
      <c r="D2792" s="275">
        <v>44964</v>
      </c>
      <c r="E2792" s="275">
        <v>44964</v>
      </c>
      <c r="F2792" s="139">
        <f t="shared" si="173"/>
        <v>2</v>
      </c>
      <c r="G2792" s="140">
        <v>1021.82</v>
      </c>
      <c r="H2792" s="141">
        <f t="shared" si="174"/>
        <v>8.0303665664050082E-6</v>
      </c>
      <c r="I2792" s="142">
        <f t="shared" si="175"/>
        <v>1.6060733132810016E-5</v>
      </c>
    </row>
    <row r="2793" spans="1:9">
      <c r="A2793" s="143">
        <f t="shared" si="172"/>
        <v>2786</v>
      </c>
      <c r="B2793" s="138" t="s">
        <v>101</v>
      </c>
      <c r="C2793" s="275">
        <v>44984</v>
      </c>
      <c r="D2793" s="275">
        <v>44985</v>
      </c>
      <c r="E2793" s="275">
        <v>44985</v>
      </c>
      <c r="F2793" s="139">
        <f t="shared" si="173"/>
        <v>1</v>
      </c>
      <c r="G2793" s="140">
        <v>3387.63</v>
      </c>
      <c r="H2793" s="141">
        <f t="shared" si="174"/>
        <v>2.6622996899014107E-5</v>
      </c>
      <c r="I2793" s="142">
        <f t="shared" si="175"/>
        <v>2.6622996899014107E-5</v>
      </c>
    </row>
    <row r="2794" spans="1:9">
      <c r="A2794" s="143">
        <f t="shared" si="172"/>
        <v>2787</v>
      </c>
      <c r="B2794" s="138" t="s">
        <v>101</v>
      </c>
      <c r="C2794" s="275">
        <v>44980</v>
      </c>
      <c r="D2794" s="275">
        <v>44981</v>
      </c>
      <c r="E2794" s="275">
        <v>44981</v>
      </c>
      <c r="F2794" s="139">
        <f t="shared" si="173"/>
        <v>1</v>
      </c>
      <c r="G2794" s="140">
        <v>5810.74</v>
      </c>
      <c r="H2794" s="141">
        <f t="shared" si="174"/>
        <v>4.5665941381135849E-5</v>
      </c>
      <c r="I2794" s="142">
        <f t="shared" si="175"/>
        <v>4.5665941381135849E-5</v>
      </c>
    </row>
    <row r="2795" spans="1:9">
      <c r="A2795" s="143">
        <f t="shared" si="172"/>
        <v>2788</v>
      </c>
      <c r="B2795" s="138" t="s">
        <v>101</v>
      </c>
      <c r="C2795" s="275">
        <v>44971</v>
      </c>
      <c r="D2795" s="275">
        <v>44972</v>
      </c>
      <c r="E2795" s="275">
        <v>44972</v>
      </c>
      <c r="F2795" s="139">
        <f t="shared" si="173"/>
        <v>1</v>
      </c>
      <c r="G2795" s="140">
        <v>9712.4500000000007</v>
      </c>
      <c r="H2795" s="141">
        <f t="shared" si="174"/>
        <v>7.6329034230960752E-5</v>
      </c>
      <c r="I2795" s="142">
        <f t="shared" si="175"/>
        <v>7.6329034230960752E-5</v>
      </c>
    </row>
    <row r="2796" spans="1:9">
      <c r="A2796" s="143">
        <f t="shared" si="172"/>
        <v>2789</v>
      </c>
      <c r="B2796" s="138" t="s">
        <v>101</v>
      </c>
      <c r="C2796" s="275">
        <v>44958</v>
      </c>
      <c r="D2796" s="275">
        <v>44959</v>
      </c>
      <c r="E2796" s="275">
        <v>44959</v>
      </c>
      <c r="F2796" s="139">
        <f t="shared" si="173"/>
        <v>1</v>
      </c>
      <c r="G2796" s="140">
        <v>9412.4500000000007</v>
      </c>
      <c r="H2796" s="141">
        <f t="shared" si="174"/>
        <v>7.3971368526706087E-5</v>
      </c>
      <c r="I2796" s="142">
        <f t="shared" si="175"/>
        <v>7.3971368526706087E-5</v>
      </c>
    </row>
    <row r="2797" spans="1:9">
      <c r="A2797" s="143">
        <f t="shared" si="172"/>
        <v>2790</v>
      </c>
      <c r="B2797" s="138" t="s">
        <v>101</v>
      </c>
      <c r="C2797" s="275">
        <v>44972</v>
      </c>
      <c r="D2797" s="275">
        <v>44974</v>
      </c>
      <c r="E2797" s="275">
        <v>44974</v>
      </c>
      <c r="F2797" s="139">
        <f t="shared" si="173"/>
        <v>2</v>
      </c>
      <c r="G2797" s="140">
        <v>36366.370000000003</v>
      </c>
      <c r="H2797" s="141">
        <f t="shared" si="174"/>
        <v>2.857991444574525E-4</v>
      </c>
      <c r="I2797" s="142">
        <f t="shared" si="175"/>
        <v>5.7159828891490501E-4</v>
      </c>
    </row>
    <row r="2798" spans="1:9">
      <c r="A2798" s="143">
        <f t="shared" si="172"/>
        <v>2791</v>
      </c>
      <c r="B2798" s="138" t="s">
        <v>101</v>
      </c>
      <c r="C2798" s="275">
        <v>45209</v>
      </c>
      <c r="D2798" s="275">
        <v>45210</v>
      </c>
      <c r="E2798" s="275">
        <v>45210</v>
      </c>
      <c r="F2798" s="139">
        <f t="shared" si="173"/>
        <v>1</v>
      </c>
      <c r="G2798" s="140">
        <v>587.02</v>
      </c>
      <c r="H2798" s="141">
        <f t="shared" si="174"/>
        <v>4.613323072371912E-6</v>
      </c>
      <c r="I2798" s="142">
        <f t="shared" si="175"/>
        <v>4.613323072371912E-6</v>
      </c>
    </row>
    <row r="2799" spans="1:9">
      <c r="A2799" s="143">
        <f t="shared" si="172"/>
        <v>2792</v>
      </c>
      <c r="B2799" s="138" t="s">
        <v>101</v>
      </c>
      <c r="C2799" s="275">
        <v>45238</v>
      </c>
      <c r="D2799" s="275">
        <v>45239</v>
      </c>
      <c r="E2799" s="275">
        <v>45239</v>
      </c>
      <c r="F2799" s="139">
        <f t="shared" si="173"/>
        <v>1</v>
      </c>
      <c r="G2799" s="140">
        <v>1369.89</v>
      </c>
      <c r="H2799" s="141">
        <f t="shared" si="174"/>
        <v>1.076580890533808E-5</v>
      </c>
      <c r="I2799" s="142">
        <f t="shared" si="175"/>
        <v>1.076580890533808E-5</v>
      </c>
    </row>
    <row r="2800" spans="1:9">
      <c r="A2800" s="143">
        <f t="shared" si="172"/>
        <v>2793</v>
      </c>
      <c r="B2800" s="138" t="s">
        <v>101</v>
      </c>
      <c r="C2800" s="275">
        <v>45180</v>
      </c>
      <c r="D2800" s="275">
        <v>45181</v>
      </c>
      <c r="E2800" s="275">
        <v>45181</v>
      </c>
      <c r="F2800" s="139">
        <f t="shared" si="173"/>
        <v>1</v>
      </c>
      <c r="G2800" s="140">
        <v>664.49</v>
      </c>
      <c r="H2800" s="141">
        <f t="shared" si="174"/>
        <v>5.2221509460672759E-6</v>
      </c>
      <c r="I2800" s="142">
        <f t="shared" si="175"/>
        <v>5.2221509460672759E-6</v>
      </c>
    </row>
    <row r="2801" spans="1:9">
      <c r="A2801" s="143">
        <f t="shared" si="172"/>
        <v>2794</v>
      </c>
      <c r="B2801" s="138" t="s">
        <v>101</v>
      </c>
      <c r="C2801" s="275">
        <v>45230</v>
      </c>
      <c r="D2801" s="275">
        <v>45230</v>
      </c>
      <c r="E2801" s="275">
        <v>45230</v>
      </c>
      <c r="F2801" s="139">
        <f t="shared" si="173"/>
        <v>0</v>
      </c>
      <c r="G2801" s="140">
        <v>84.81</v>
      </c>
      <c r="H2801" s="141">
        <f t="shared" si="174"/>
        <v>6.6651209459279392E-7</v>
      </c>
      <c r="I2801" s="142">
        <f t="shared" si="175"/>
        <v>0</v>
      </c>
    </row>
    <row r="2802" spans="1:9">
      <c r="A2802" s="143">
        <f t="shared" si="172"/>
        <v>2795</v>
      </c>
      <c r="B2802" s="138" t="s">
        <v>101</v>
      </c>
      <c r="C2802" s="275">
        <v>45017</v>
      </c>
      <c r="D2802" s="275">
        <v>45019</v>
      </c>
      <c r="E2802" s="275">
        <v>45019</v>
      </c>
      <c r="F2802" s="139">
        <f t="shared" si="173"/>
        <v>2</v>
      </c>
      <c r="G2802" s="140">
        <v>6245.44</v>
      </c>
      <c r="H2802" s="141">
        <f t="shared" si="174"/>
        <v>4.9082198986600853E-5</v>
      </c>
      <c r="I2802" s="142">
        <f t="shared" si="175"/>
        <v>9.8164397973201707E-5</v>
      </c>
    </row>
    <row r="2803" spans="1:9">
      <c r="A2803" s="143">
        <f t="shared" si="172"/>
        <v>2796</v>
      </c>
      <c r="B2803" s="138" t="s">
        <v>101</v>
      </c>
      <c r="C2803" s="275">
        <v>45141</v>
      </c>
      <c r="D2803" s="275">
        <v>45142</v>
      </c>
      <c r="E2803" s="275">
        <v>45142</v>
      </c>
      <c r="F2803" s="139">
        <f t="shared" si="173"/>
        <v>1</v>
      </c>
      <c r="G2803" s="140">
        <v>60.08</v>
      </c>
      <c r="H2803" s="141">
        <f t="shared" si="174"/>
        <v>4.72161851705401E-7</v>
      </c>
      <c r="I2803" s="142">
        <f t="shared" si="175"/>
        <v>4.72161851705401E-7</v>
      </c>
    </row>
    <row r="2804" spans="1:9">
      <c r="A2804" s="143">
        <f t="shared" si="172"/>
        <v>2797</v>
      </c>
      <c r="B2804" s="138" t="s">
        <v>101</v>
      </c>
      <c r="C2804" s="275">
        <v>45055</v>
      </c>
      <c r="D2804" s="275">
        <v>45056</v>
      </c>
      <c r="E2804" s="275">
        <v>45056</v>
      </c>
      <c r="F2804" s="139">
        <f t="shared" si="173"/>
        <v>1</v>
      </c>
      <c r="G2804" s="140">
        <v>1561.82</v>
      </c>
      <c r="H2804" s="141">
        <f t="shared" si="174"/>
        <v>1.2274164834063404E-5</v>
      </c>
      <c r="I2804" s="142">
        <f t="shared" si="175"/>
        <v>1.2274164834063404E-5</v>
      </c>
    </row>
    <row r="2805" spans="1:9">
      <c r="A2805" s="143">
        <f t="shared" si="172"/>
        <v>2798</v>
      </c>
      <c r="B2805" s="138" t="s">
        <v>101</v>
      </c>
      <c r="C2805" s="275">
        <v>45104</v>
      </c>
      <c r="D2805" s="275">
        <v>45105</v>
      </c>
      <c r="E2805" s="275">
        <v>45105</v>
      </c>
      <c r="F2805" s="139">
        <f t="shared" si="173"/>
        <v>1</v>
      </c>
      <c r="G2805" s="140">
        <v>1167.42</v>
      </c>
      <c r="H2805" s="141">
        <f t="shared" si="174"/>
        <v>9.1746203215366052E-6</v>
      </c>
      <c r="I2805" s="142">
        <f t="shared" si="175"/>
        <v>9.1746203215366052E-6</v>
      </c>
    </row>
    <row r="2806" spans="1:9">
      <c r="A2806" s="143">
        <f t="shared" si="172"/>
        <v>2799</v>
      </c>
      <c r="B2806" s="138" t="s">
        <v>101</v>
      </c>
      <c r="C2806" s="275">
        <v>45261</v>
      </c>
      <c r="D2806" s="275">
        <v>45265</v>
      </c>
      <c r="E2806" s="275">
        <v>45265</v>
      </c>
      <c r="F2806" s="139">
        <f t="shared" si="173"/>
        <v>4</v>
      </c>
      <c r="G2806" s="140">
        <v>8290.31</v>
      </c>
      <c r="H2806" s="141">
        <f t="shared" si="174"/>
        <v>6.515259854879831E-5</v>
      </c>
      <c r="I2806" s="142">
        <f t="shared" si="175"/>
        <v>2.6061039419519324E-4</v>
      </c>
    </row>
    <row r="2807" spans="1:9">
      <c r="A2807" s="143">
        <f t="shared" si="172"/>
        <v>2800</v>
      </c>
      <c r="B2807" s="138" t="s">
        <v>101</v>
      </c>
      <c r="C2807" s="275">
        <v>45247</v>
      </c>
      <c r="D2807" s="275">
        <v>45250</v>
      </c>
      <c r="E2807" s="275">
        <v>45250</v>
      </c>
      <c r="F2807" s="139">
        <f t="shared" si="173"/>
        <v>3</v>
      </c>
      <c r="G2807" s="140">
        <v>2092.19</v>
      </c>
      <c r="H2807" s="141">
        <f t="shared" si="174"/>
        <v>1.6442282032615228E-5</v>
      </c>
      <c r="I2807" s="142">
        <f t="shared" si="175"/>
        <v>4.9326846097845684E-5</v>
      </c>
    </row>
    <row r="2808" spans="1:9">
      <c r="A2808" s="143">
        <f t="shared" si="172"/>
        <v>2801</v>
      </c>
      <c r="B2808" s="138" t="s">
        <v>101</v>
      </c>
      <c r="C2808" s="275">
        <v>44999</v>
      </c>
      <c r="D2808" s="275">
        <v>45001</v>
      </c>
      <c r="E2808" s="275">
        <v>45001</v>
      </c>
      <c r="F2808" s="139">
        <f t="shared" si="173"/>
        <v>2</v>
      </c>
      <c r="G2808" s="140">
        <v>40921.199999999997</v>
      </c>
      <c r="H2808" s="141">
        <f t="shared" si="174"/>
        <v>3.2159503272315338E-4</v>
      </c>
      <c r="I2808" s="142">
        <f t="shared" si="175"/>
        <v>6.4319006544630677E-4</v>
      </c>
    </row>
    <row r="2809" spans="1:9">
      <c r="A2809" s="143">
        <f t="shared" si="172"/>
        <v>2802</v>
      </c>
      <c r="B2809" s="138" t="s">
        <v>101</v>
      </c>
      <c r="C2809" s="275">
        <v>45108</v>
      </c>
      <c r="D2809" s="275">
        <v>45110</v>
      </c>
      <c r="E2809" s="275">
        <v>45110</v>
      </c>
      <c r="F2809" s="139">
        <f t="shared" si="173"/>
        <v>2</v>
      </c>
      <c r="G2809" s="140">
        <v>426.24</v>
      </c>
      <c r="H2809" s="141">
        <f t="shared" si="174"/>
        <v>3.3497714326050287E-6</v>
      </c>
      <c r="I2809" s="142">
        <f t="shared" si="175"/>
        <v>6.6995428652100573E-6</v>
      </c>
    </row>
    <row r="2810" spans="1:9">
      <c r="A2810" s="143">
        <f t="shared" si="172"/>
        <v>2803</v>
      </c>
      <c r="B2810" s="138" t="s">
        <v>101</v>
      </c>
      <c r="C2810" s="275">
        <v>45057</v>
      </c>
      <c r="D2810" s="275">
        <v>45061</v>
      </c>
      <c r="E2810" s="275">
        <v>45061</v>
      </c>
      <c r="F2810" s="139">
        <f t="shared" si="173"/>
        <v>4</v>
      </c>
      <c r="G2810" s="140">
        <v>132.38999999999999</v>
      </c>
      <c r="H2810" s="141">
        <f t="shared" si="174"/>
        <v>1.0404378752875837E-6</v>
      </c>
      <c r="I2810" s="142">
        <f t="shared" si="175"/>
        <v>4.1617515011503346E-6</v>
      </c>
    </row>
    <row r="2811" spans="1:9">
      <c r="A2811" s="143">
        <f t="shared" si="172"/>
        <v>2804</v>
      </c>
      <c r="B2811" s="138" t="s">
        <v>101</v>
      </c>
      <c r="C2811" s="275">
        <v>44929</v>
      </c>
      <c r="D2811" s="275">
        <v>44930</v>
      </c>
      <c r="E2811" s="275">
        <v>44930</v>
      </c>
      <c r="F2811" s="139">
        <f t="shared" si="173"/>
        <v>1</v>
      </c>
      <c r="G2811" s="140">
        <v>7101.03</v>
      </c>
      <c r="H2811" s="141">
        <f t="shared" si="174"/>
        <v>5.5806182986278352E-5</v>
      </c>
      <c r="I2811" s="142">
        <f t="shared" si="175"/>
        <v>5.5806182986278352E-5</v>
      </c>
    </row>
    <row r="2812" spans="1:9">
      <c r="A2812" s="143">
        <f t="shared" si="172"/>
        <v>2805</v>
      </c>
      <c r="B2812" s="138" t="s">
        <v>101</v>
      </c>
      <c r="C2812" s="275">
        <v>44970</v>
      </c>
      <c r="D2812" s="275">
        <v>44973</v>
      </c>
      <c r="E2812" s="275">
        <v>44973</v>
      </c>
      <c r="F2812" s="139">
        <f t="shared" si="173"/>
        <v>3</v>
      </c>
      <c r="G2812" s="140">
        <v>13267.92</v>
      </c>
      <c r="H2812" s="141">
        <f t="shared" si="174"/>
        <v>1.0427106650264854E-4</v>
      </c>
      <c r="I2812" s="142">
        <f t="shared" si="175"/>
        <v>3.1281319950794565E-4</v>
      </c>
    </row>
    <row r="2813" spans="1:9">
      <c r="A2813" s="143">
        <f t="shared" si="172"/>
        <v>2806</v>
      </c>
      <c r="B2813" s="138" t="s">
        <v>101</v>
      </c>
      <c r="C2813" s="275">
        <v>45272</v>
      </c>
      <c r="D2813" s="275">
        <v>45275</v>
      </c>
      <c r="E2813" s="275">
        <v>45275</v>
      </c>
      <c r="F2813" s="139">
        <f t="shared" si="173"/>
        <v>3</v>
      </c>
      <c r="G2813" s="140">
        <v>34120.61</v>
      </c>
      <c r="H2813" s="141">
        <f t="shared" si="174"/>
        <v>2.6814997335082927E-4</v>
      </c>
      <c r="I2813" s="142">
        <f t="shared" si="175"/>
        <v>8.044499200524878E-4</v>
      </c>
    </row>
    <row r="2814" spans="1:9">
      <c r="A2814" s="143">
        <f t="shared" si="172"/>
        <v>2807</v>
      </c>
      <c r="B2814" s="138" t="s">
        <v>101</v>
      </c>
      <c r="C2814" s="275">
        <v>45027</v>
      </c>
      <c r="D2814" s="275">
        <v>45029</v>
      </c>
      <c r="E2814" s="275">
        <v>45029</v>
      </c>
      <c r="F2814" s="139">
        <f t="shared" si="173"/>
        <v>2</v>
      </c>
      <c r="G2814" s="140">
        <v>256.27999999999997</v>
      </c>
      <c r="H2814" s="141">
        <f t="shared" si="174"/>
        <v>2.0140752222879518E-6</v>
      </c>
      <c r="I2814" s="142">
        <f t="shared" si="175"/>
        <v>4.0281504445759037E-6</v>
      </c>
    </row>
    <row r="2815" spans="1:9">
      <c r="A2815" s="143">
        <f t="shared" si="172"/>
        <v>2808</v>
      </c>
      <c r="B2815" s="138" t="s">
        <v>101</v>
      </c>
      <c r="C2815" s="275">
        <v>45243</v>
      </c>
      <c r="D2815" s="275">
        <v>45245</v>
      </c>
      <c r="E2815" s="275">
        <v>45245</v>
      </c>
      <c r="F2815" s="139">
        <f t="shared" si="173"/>
        <v>2</v>
      </c>
      <c r="G2815" s="140">
        <v>10667.28</v>
      </c>
      <c r="H2815" s="141">
        <f t="shared" si="174"/>
        <v>8.3832934045605692E-5</v>
      </c>
      <c r="I2815" s="142">
        <f t="shared" si="175"/>
        <v>1.6766586809121138E-4</v>
      </c>
    </row>
    <row r="2816" spans="1:9">
      <c r="A2816" s="143">
        <f t="shared" si="172"/>
        <v>2809</v>
      </c>
      <c r="B2816" s="138" t="s">
        <v>101</v>
      </c>
      <c r="C2816" s="275">
        <v>45030</v>
      </c>
      <c r="D2816" s="275">
        <v>45034</v>
      </c>
      <c r="E2816" s="275">
        <v>45034</v>
      </c>
      <c r="F2816" s="139">
        <f t="shared" si="173"/>
        <v>4</v>
      </c>
      <c r="G2816" s="140">
        <v>1229.1199999999999</v>
      </c>
      <c r="H2816" s="141">
        <f t="shared" si="174"/>
        <v>9.6595135680449805E-6</v>
      </c>
      <c r="I2816" s="142">
        <f t="shared" si="175"/>
        <v>3.8638054272179922E-5</v>
      </c>
    </row>
    <row r="2817" spans="1:9">
      <c r="A2817" s="143">
        <f t="shared" si="172"/>
        <v>2810</v>
      </c>
      <c r="B2817" s="138" t="s">
        <v>101</v>
      </c>
      <c r="C2817" s="275">
        <v>45196</v>
      </c>
      <c r="D2817" s="275">
        <v>45210</v>
      </c>
      <c r="E2817" s="275">
        <v>45210</v>
      </c>
      <c r="F2817" s="139">
        <f t="shared" si="173"/>
        <v>14</v>
      </c>
      <c r="G2817" s="140">
        <v>155.9</v>
      </c>
      <c r="H2817" s="141">
        <f t="shared" si="174"/>
        <v>1.2252002776443411E-6</v>
      </c>
      <c r="I2817" s="142">
        <f t="shared" si="175"/>
        <v>1.7152803887020774E-5</v>
      </c>
    </row>
    <row r="2818" spans="1:9">
      <c r="A2818" s="143">
        <f t="shared" si="172"/>
        <v>2811</v>
      </c>
      <c r="B2818" s="138" t="s">
        <v>101</v>
      </c>
      <c r="C2818" s="275">
        <v>45042</v>
      </c>
      <c r="D2818" s="275">
        <v>45043</v>
      </c>
      <c r="E2818" s="275">
        <v>45043</v>
      </c>
      <c r="F2818" s="139">
        <f t="shared" si="173"/>
        <v>1</v>
      </c>
      <c r="G2818" s="140">
        <v>3490.29</v>
      </c>
      <c r="H2818" s="141">
        <f t="shared" si="174"/>
        <v>2.7429790103010054E-5</v>
      </c>
      <c r="I2818" s="142">
        <f t="shared" si="175"/>
        <v>2.7429790103010054E-5</v>
      </c>
    </row>
    <row r="2819" spans="1:9">
      <c r="A2819" s="143">
        <f t="shared" si="172"/>
        <v>2812</v>
      </c>
      <c r="B2819" s="138" t="s">
        <v>101</v>
      </c>
      <c r="C2819" s="275">
        <v>44981</v>
      </c>
      <c r="D2819" s="275">
        <v>44984</v>
      </c>
      <c r="E2819" s="275">
        <v>44984</v>
      </c>
      <c r="F2819" s="139">
        <f t="shared" si="173"/>
        <v>3</v>
      </c>
      <c r="G2819" s="140">
        <v>15149.09</v>
      </c>
      <c r="H2819" s="141">
        <f t="shared" si="174"/>
        <v>1.1905496647889103E-4</v>
      </c>
      <c r="I2819" s="142">
        <f t="shared" si="175"/>
        <v>3.5716489943667313E-4</v>
      </c>
    </row>
    <row r="2820" spans="1:9">
      <c r="A2820" s="143">
        <f t="shared" si="172"/>
        <v>2813</v>
      </c>
      <c r="B2820" s="138" t="s">
        <v>101</v>
      </c>
      <c r="C2820" s="275">
        <v>45108</v>
      </c>
      <c r="D2820" s="275">
        <v>45113</v>
      </c>
      <c r="E2820" s="275">
        <v>45113</v>
      </c>
      <c r="F2820" s="139">
        <f t="shared" si="173"/>
        <v>5</v>
      </c>
      <c r="G2820" s="140">
        <v>181.53</v>
      </c>
      <c r="H2820" s="141">
        <f t="shared" si="174"/>
        <v>1.4266235176444982E-6</v>
      </c>
      <c r="I2820" s="142">
        <f t="shared" si="175"/>
        <v>7.1331175882224904E-6</v>
      </c>
    </row>
    <row r="2821" spans="1:9">
      <c r="A2821" s="143">
        <f t="shared" si="172"/>
        <v>2814</v>
      </c>
      <c r="B2821" s="138" t="s">
        <v>101</v>
      </c>
      <c r="C2821" s="275">
        <v>44935</v>
      </c>
      <c r="D2821" s="275">
        <v>44937</v>
      </c>
      <c r="E2821" s="275">
        <v>44937</v>
      </c>
      <c r="F2821" s="139">
        <f t="shared" si="173"/>
        <v>2</v>
      </c>
      <c r="G2821" s="140">
        <v>293.8</v>
      </c>
      <c r="H2821" s="141">
        <f t="shared" si="174"/>
        <v>2.3089406130334026E-6</v>
      </c>
      <c r="I2821" s="142">
        <f t="shared" si="175"/>
        <v>4.6178812260668052E-6</v>
      </c>
    </row>
    <row r="2822" spans="1:9">
      <c r="A2822" s="143">
        <f t="shared" si="172"/>
        <v>2815</v>
      </c>
      <c r="B2822" s="138" t="s">
        <v>101</v>
      </c>
      <c r="C2822" s="275">
        <v>45278</v>
      </c>
      <c r="D2822" s="275">
        <v>45279</v>
      </c>
      <c r="E2822" s="275">
        <v>45279</v>
      </c>
      <c r="F2822" s="139">
        <f t="shared" si="173"/>
        <v>1</v>
      </c>
      <c r="G2822" s="140">
        <v>9402.59</v>
      </c>
      <c r="H2822" s="141">
        <f t="shared" si="174"/>
        <v>7.389387991389292E-5</v>
      </c>
      <c r="I2822" s="142">
        <f t="shared" si="175"/>
        <v>7.389387991389292E-5</v>
      </c>
    </row>
    <row r="2823" spans="1:9">
      <c r="A2823" s="143">
        <f t="shared" si="172"/>
        <v>2816</v>
      </c>
      <c r="B2823" s="138" t="s">
        <v>101</v>
      </c>
      <c r="C2823" s="275">
        <v>45091</v>
      </c>
      <c r="D2823" s="275">
        <v>45096</v>
      </c>
      <c r="E2823" s="275">
        <v>45096</v>
      </c>
      <c r="F2823" s="139">
        <f t="shared" si="173"/>
        <v>5</v>
      </c>
      <c r="G2823" s="140">
        <v>141.03</v>
      </c>
      <c r="H2823" s="141">
        <f t="shared" si="174"/>
        <v>1.1083386475701181E-6</v>
      </c>
      <c r="I2823" s="142">
        <f t="shared" si="175"/>
        <v>5.5416932378505911E-6</v>
      </c>
    </row>
    <row r="2824" spans="1:9">
      <c r="A2824" s="143">
        <f t="shared" ref="A2824:A2887" si="176">A2823+1</f>
        <v>2817</v>
      </c>
      <c r="B2824" s="138" t="s">
        <v>101</v>
      </c>
      <c r="C2824" s="275">
        <v>45057</v>
      </c>
      <c r="D2824" s="275">
        <v>45058</v>
      </c>
      <c r="E2824" s="275">
        <v>45058</v>
      </c>
      <c r="F2824" s="139">
        <f t="shared" ref="F2824:F2887" si="177">E2824-C2824</f>
        <v>1</v>
      </c>
      <c r="G2824" s="140">
        <v>9547.7900000000009</v>
      </c>
      <c r="H2824" s="141">
        <f t="shared" ref="H2824:H2887" si="178">G2824/$G$8894</f>
        <v>7.5034990114752176E-5</v>
      </c>
      <c r="I2824" s="142">
        <f t="shared" ref="I2824:I2887" si="179">H2824*F2824</f>
        <v>7.5034990114752176E-5</v>
      </c>
    </row>
    <row r="2825" spans="1:9">
      <c r="A2825" s="143">
        <f t="shared" si="176"/>
        <v>2818</v>
      </c>
      <c r="B2825" s="138" t="s">
        <v>101</v>
      </c>
      <c r="C2825" s="275">
        <v>45167</v>
      </c>
      <c r="D2825" s="275">
        <v>45168</v>
      </c>
      <c r="E2825" s="275">
        <v>45168</v>
      </c>
      <c r="F2825" s="139">
        <f t="shared" si="177"/>
        <v>1</v>
      </c>
      <c r="G2825" s="140">
        <v>433.32</v>
      </c>
      <c r="H2825" s="141">
        <f t="shared" si="178"/>
        <v>3.4054123432254387E-6</v>
      </c>
      <c r="I2825" s="142">
        <f t="shared" si="179"/>
        <v>3.4054123432254387E-6</v>
      </c>
    </row>
    <row r="2826" spans="1:9">
      <c r="A2826" s="143">
        <f t="shared" si="176"/>
        <v>2819</v>
      </c>
      <c r="B2826" s="138" t="s">
        <v>101</v>
      </c>
      <c r="C2826" s="275">
        <v>45044</v>
      </c>
      <c r="D2826" s="275">
        <v>45047</v>
      </c>
      <c r="E2826" s="275">
        <v>45047</v>
      </c>
      <c r="F2826" s="139">
        <f t="shared" si="177"/>
        <v>3</v>
      </c>
      <c r="G2826" s="140">
        <v>401.68</v>
      </c>
      <c r="H2826" s="141">
        <f t="shared" si="178"/>
        <v>3.1567572002833801E-6</v>
      </c>
      <c r="I2826" s="142">
        <f t="shared" si="179"/>
        <v>9.47027160085014E-6</v>
      </c>
    </row>
    <row r="2827" spans="1:9">
      <c r="A2827" s="143">
        <f t="shared" si="176"/>
        <v>2820</v>
      </c>
      <c r="B2827" s="138" t="s">
        <v>101</v>
      </c>
      <c r="C2827" s="275">
        <v>45071</v>
      </c>
      <c r="D2827" s="275">
        <v>45072</v>
      </c>
      <c r="E2827" s="275">
        <v>45072</v>
      </c>
      <c r="F2827" s="139">
        <f t="shared" si="177"/>
        <v>1</v>
      </c>
      <c r="G2827" s="140">
        <v>1646.84</v>
      </c>
      <c r="H2827" s="141">
        <f t="shared" si="178"/>
        <v>1.2942327294649176E-5</v>
      </c>
      <c r="I2827" s="142">
        <f t="shared" si="179"/>
        <v>1.2942327294649176E-5</v>
      </c>
    </row>
    <row r="2828" spans="1:9">
      <c r="A2828" s="143">
        <f t="shared" si="176"/>
        <v>2821</v>
      </c>
      <c r="B2828" s="138" t="s">
        <v>101</v>
      </c>
      <c r="C2828" s="275">
        <v>45147</v>
      </c>
      <c r="D2828" s="275">
        <v>45148</v>
      </c>
      <c r="E2828" s="275">
        <v>45148</v>
      </c>
      <c r="F2828" s="139">
        <f t="shared" si="177"/>
        <v>1</v>
      </c>
      <c r="G2828" s="140">
        <v>504.12</v>
      </c>
      <c r="H2828" s="141">
        <f t="shared" si="178"/>
        <v>3.9618214494295398E-6</v>
      </c>
      <c r="I2828" s="142">
        <f t="shared" si="179"/>
        <v>3.9618214494295398E-6</v>
      </c>
    </row>
    <row r="2829" spans="1:9">
      <c r="A2829" s="143">
        <f t="shared" si="176"/>
        <v>2822</v>
      </c>
      <c r="B2829" s="138" t="s">
        <v>101</v>
      </c>
      <c r="C2829" s="275">
        <v>45259</v>
      </c>
      <c r="D2829" s="275">
        <v>45260</v>
      </c>
      <c r="E2829" s="275">
        <v>45260</v>
      </c>
      <c r="F2829" s="139">
        <f t="shared" si="177"/>
        <v>1</v>
      </c>
      <c r="G2829" s="140">
        <v>1584.34</v>
      </c>
      <c r="H2829" s="141">
        <f t="shared" si="178"/>
        <v>1.2451146939596121E-5</v>
      </c>
      <c r="I2829" s="142">
        <f t="shared" si="179"/>
        <v>1.2451146939596121E-5</v>
      </c>
    </row>
    <row r="2830" spans="1:9">
      <c r="A2830" s="143">
        <f t="shared" si="176"/>
        <v>2823</v>
      </c>
      <c r="B2830" s="138" t="s">
        <v>101</v>
      </c>
      <c r="C2830" s="275">
        <v>45022</v>
      </c>
      <c r="D2830" s="275">
        <v>45026</v>
      </c>
      <c r="E2830" s="275">
        <v>45026</v>
      </c>
      <c r="F2830" s="139">
        <f t="shared" si="177"/>
        <v>4</v>
      </c>
      <c r="G2830" s="140">
        <v>1609.17</v>
      </c>
      <c r="H2830" s="141">
        <f t="shared" si="178"/>
        <v>1.26462830710516E-5</v>
      </c>
      <c r="I2830" s="142">
        <f t="shared" si="179"/>
        <v>5.05851322842064E-5</v>
      </c>
    </row>
    <row r="2831" spans="1:9">
      <c r="A2831" s="143">
        <f t="shared" si="176"/>
        <v>2824</v>
      </c>
      <c r="B2831" s="138" t="s">
        <v>101</v>
      </c>
      <c r="C2831" s="275">
        <v>44987</v>
      </c>
      <c r="D2831" s="275">
        <v>44988</v>
      </c>
      <c r="E2831" s="275">
        <v>44988</v>
      </c>
      <c r="F2831" s="139">
        <f t="shared" si="177"/>
        <v>1</v>
      </c>
      <c r="G2831" s="140">
        <v>7764.15</v>
      </c>
      <c r="H2831" s="141">
        <f t="shared" si="178"/>
        <v>6.1017567258962868E-5</v>
      </c>
      <c r="I2831" s="142">
        <f t="shared" si="179"/>
        <v>6.1017567258962868E-5</v>
      </c>
    </row>
    <row r="2832" spans="1:9">
      <c r="A2832" s="143">
        <f t="shared" si="176"/>
        <v>2825</v>
      </c>
      <c r="B2832" s="138" t="s">
        <v>101</v>
      </c>
      <c r="C2832" s="275">
        <v>45177</v>
      </c>
      <c r="D2832" s="275">
        <v>45180</v>
      </c>
      <c r="E2832" s="275">
        <v>45180</v>
      </c>
      <c r="F2832" s="139">
        <f t="shared" si="177"/>
        <v>3</v>
      </c>
      <c r="G2832" s="140">
        <v>1374.4</v>
      </c>
      <c r="H2832" s="141">
        <f t="shared" si="178"/>
        <v>1.0801252479758707E-5</v>
      </c>
      <c r="I2832" s="142">
        <f t="shared" si="179"/>
        <v>3.2403757439276123E-5</v>
      </c>
    </row>
    <row r="2833" spans="1:9">
      <c r="A2833" s="143">
        <f t="shared" si="176"/>
        <v>2826</v>
      </c>
      <c r="B2833" s="138" t="s">
        <v>101</v>
      </c>
      <c r="C2833" s="275">
        <v>45121</v>
      </c>
      <c r="D2833" s="275">
        <v>45128</v>
      </c>
      <c r="E2833" s="275">
        <v>45128</v>
      </c>
      <c r="F2833" s="139">
        <f t="shared" si="177"/>
        <v>7</v>
      </c>
      <c r="G2833" s="140">
        <v>1444.96</v>
      </c>
      <c r="H2833" s="141">
        <f t="shared" si="178"/>
        <v>1.1355775453399405E-5</v>
      </c>
      <c r="I2833" s="142">
        <f t="shared" si="179"/>
        <v>7.949042817379583E-5</v>
      </c>
    </row>
    <row r="2834" spans="1:9">
      <c r="A2834" s="143">
        <f t="shared" si="176"/>
        <v>2827</v>
      </c>
      <c r="B2834" s="138" t="s">
        <v>101</v>
      </c>
      <c r="C2834" s="275">
        <v>45149</v>
      </c>
      <c r="D2834" s="275">
        <v>45152</v>
      </c>
      <c r="E2834" s="275">
        <v>45152</v>
      </c>
      <c r="F2834" s="139">
        <f t="shared" si="177"/>
        <v>3</v>
      </c>
      <c r="G2834" s="140">
        <v>3793.12</v>
      </c>
      <c r="H2834" s="141">
        <f t="shared" si="178"/>
        <v>2.9809696453741522E-5</v>
      </c>
      <c r="I2834" s="142">
        <f t="shared" si="179"/>
        <v>8.942908936122457E-5</v>
      </c>
    </row>
    <row r="2835" spans="1:9">
      <c r="A2835" s="143">
        <f t="shared" si="176"/>
        <v>2828</v>
      </c>
      <c r="B2835" s="138" t="s">
        <v>101</v>
      </c>
      <c r="C2835" s="275">
        <v>45070</v>
      </c>
      <c r="D2835" s="275">
        <v>45072</v>
      </c>
      <c r="E2835" s="275">
        <v>45072</v>
      </c>
      <c r="F2835" s="139">
        <f t="shared" si="177"/>
        <v>2</v>
      </c>
      <c r="G2835" s="140">
        <v>243.87</v>
      </c>
      <c r="H2835" s="141">
        <f t="shared" si="178"/>
        <v>1.9165464509886174E-6</v>
      </c>
      <c r="I2835" s="142">
        <f t="shared" si="179"/>
        <v>3.8330929019772348E-6</v>
      </c>
    </row>
    <row r="2836" spans="1:9">
      <c r="A2836" s="143">
        <f t="shared" si="176"/>
        <v>2829</v>
      </c>
      <c r="B2836" s="138" t="s">
        <v>101</v>
      </c>
      <c r="C2836" s="275">
        <v>45166</v>
      </c>
      <c r="D2836" s="275">
        <v>45167</v>
      </c>
      <c r="E2836" s="275">
        <v>45167</v>
      </c>
      <c r="F2836" s="139">
        <f t="shared" si="177"/>
        <v>1</v>
      </c>
      <c r="G2836" s="140">
        <v>2333.67</v>
      </c>
      <c r="H2836" s="141">
        <f t="shared" si="178"/>
        <v>1.8340045746826619E-5</v>
      </c>
      <c r="I2836" s="142">
        <f t="shared" si="179"/>
        <v>1.8340045746826619E-5</v>
      </c>
    </row>
    <row r="2837" spans="1:9">
      <c r="A2837" s="143">
        <f t="shared" si="176"/>
        <v>2830</v>
      </c>
      <c r="B2837" s="138" t="s">
        <v>101</v>
      </c>
      <c r="C2837" s="275">
        <v>45211</v>
      </c>
      <c r="D2837" s="275">
        <v>45224</v>
      </c>
      <c r="E2837" s="275">
        <v>45224</v>
      </c>
      <c r="F2837" s="139">
        <f t="shared" si="177"/>
        <v>13</v>
      </c>
      <c r="G2837" s="140">
        <v>60.08</v>
      </c>
      <c r="H2837" s="141">
        <f t="shared" si="178"/>
        <v>4.72161851705401E-7</v>
      </c>
      <c r="I2837" s="142">
        <f t="shared" si="179"/>
        <v>6.1381040721702131E-6</v>
      </c>
    </row>
    <row r="2838" spans="1:9">
      <c r="A2838" s="143">
        <f t="shared" si="176"/>
        <v>2831</v>
      </c>
      <c r="B2838" s="138" t="s">
        <v>101</v>
      </c>
      <c r="C2838" s="275">
        <v>45195</v>
      </c>
      <c r="D2838" s="275">
        <v>45196</v>
      </c>
      <c r="E2838" s="275">
        <v>45196</v>
      </c>
      <c r="F2838" s="139">
        <f t="shared" si="177"/>
        <v>1</v>
      </c>
      <c r="G2838" s="140">
        <v>2624.2</v>
      </c>
      <c r="H2838" s="141">
        <f t="shared" si="178"/>
        <v>2.0623287803683641E-5</v>
      </c>
      <c r="I2838" s="142">
        <f t="shared" si="179"/>
        <v>2.0623287803683641E-5</v>
      </c>
    </row>
    <row r="2839" spans="1:9">
      <c r="A2839" s="143">
        <f t="shared" si="176"/>
        <v>2832</v>
      </c>
      <c r="B2839" s="138" t="s">
        <v>101</v>
      </c>
      <c r="C2839" s="275">
        <v>44939</v>
      </c>
      <c r="D2839" s="275">
        <v>44943</v>
      </c>
      <c r="E2839" s="275">
        <v>44943</v>
      </c>
      <c r="F2839" s="139">
        <f t="shared" si="177"/>
        <v>4</v>
      </c>
      <c r="G2839" s="140">
        <v>36346.11</v>
      </c>
      <c r="H2839" s="141">
        <f t="shared" si="178"/>
        <v>2.8563992343355848E-4</v>
      </c>
      <c r="I2839" s="142">
        <f t="shared" si="179"/>
        <v>1.1425596937342339E-3</v>
      </c>
    </row>
    <row r="2840" spans="1:9">
      <c r="A2840" s="143">
        <f t="shared" si="176"/>
        <v>2833</v>
      </c>
      <c r="B2840" s="138" t="s">
        <v>101</v>
      </c>
      <c r="C2840" s="275">
        <v>45072</v>
      </c>
      <c r="D2840" s="275">
        <v>45086</v>
      </c>
      <c r="E2840" s="275">
        <v>45086</v>
      </c>
      <c r="F2840" s="139">
        <f t="shared" si="177"/>
        <v>14</v>
      </c>
      <c r="G2840" s="140">
        <v>58</v>
      </c>
      <c r="H2840" s="141">
        <f t="shared" si="178"/>
        <v>4.5581536948923532E-7</v>
      </c>
      <c r="I2840" s="142">
        <f t="shared" si="179"/>
        <v>6.3814151728492945E-6</v>
      </c>
    </row>
    <row r="2841" spans="1:9">
      <c r="A2841" s="143">
        <f t="shared" si="176"/>
        <v>2834</v>
      </c>
      <c r="B2841" s="138" t="s">
        <v>101</v>
      </c>
      <c r="C2841" s="275">
        <v>45033</v>
      </c>
      <c r="D2841" s="275">
        <v>45034</v>
      </c>
      <c r="E2841" s="275">
        <v>45034</v>
      </c>
      <c r="F2841" s="139">
        <f t="shared" si="177"/>
        <v>1</v>
      </c>
      <c r="G2841" s="140">
        <v>10343.969999999999</v>
      </c>
      <c r="H2841" s="141">
        <f t="shared" si="178"/>
        <v>8.129207771613044E-5</v>
      </c>
      <c r="I2841" s="142">
        <f t="shared" si="179"/>
        <v>8.129207771613044E-5</v>
      </c>
    </row>
    <row r="2842" spans="1:9">
      <c r="A2842" s="143">
        <f t="shared" si="176"/>
        <v>2835</v>
      </c>
      <c r="B2842" s="138" t="s">
        <v>101</v>
      </c>
      <c r="C2842" s="275">
        <v>45259</v>
      </c>
      <c r="D2842" s="275">
        <v>45259</v>
      </c>
      <c r="E2842" s="275">
        <v>45259</v>
      </c>
      <c r="F2842" s="139">
        <f t="shared" si="177"/>
        <v>0</v>
      </c>
      <c r="G2842" s="140">
        <v>4243.74</v>
      </c>
      <c r="H2842" s="141">
        <f t="shared" si="178"/>
        <v>3.3351067519245647E-5</v>
      </c>
      <c r="I2842" s="142">
        <f t="shared" si="179"/>
        <v>0</v>
      </c>
    </row>
    <row r="2843" spans="1:9">
      <c r="A2843" s="143">
        <f t="shared" si="176"/>
        <v>2836</v>
      </c>
      <c r="B2843" s="138" t="s">
        <v>101</v>
      </c>
      <c r="C2843" s="275">
        <v>45167</v>
      </c>
      <c r="D2843" s="275">
        <v>45175</v>
      </c>
      <c r="E2843" s="275">
        <v>45175</v>
      </c>
      <c r="F2843" s="139">
        <f t="shared" si="177"/>
        <v>8</v>
      </c>
      <c r="G2843" s="140">
        <v>60.08</v>
      </c>
      <c r="H2843" s="141">
        <f t="shared" si="178"/>
        <v>4.72161851705401E-7</v>
      </c>
      <c r="I2843" s="142">
        <f t="shared" si="179"/>
        <v>3.777294813643208E-6</v>
      </c>
    </row>
    <row r="2844" spans="1:9">
      <c r="A2844" s="143">
        <f t="shared" si="176"/>
        <v>2837</v>
      </c>
      <c r="B2844" s="138" t="s">
        <v>101</v>
      </c>
      <c r="C2844" s="275">
        <v>45274</v>
      </c>
      <c r="D2844" s="275">
        <v>45278</v>
      </c>
      <c r="E2844" s="275">
        <v>45278</v>
      </c>
      <c r="F2844" s="139">
        <f t="shared" si="177"/>
        <v>4</v>
      </c>
      <c r="G2844" s="140">
        <v>20423.63</v>
      </c>
      <c r="H2844" s="141">
        <f t="shared" si="178"/>
        <v>1.6050697335795572E-4</v>
      </c>
      <c r="I2844" s="142">
        <f t="shared" si="179"/>
        <v>6.4202789343182287E-4</v>
      </c>
    </row>
    <row r="2845" spans="1:9">
      <c r="A2845" s="143">
        <f t="shared" si="176"/>
        <v>2838</v>
      </c>
      <c r="B2845" s="138" t="s">
        <v>101</v>
      </c>
      <c r="C2845" s="275">
        <v>45076</v>
      </c>
      <c r="D2845" s="275">
        <v>45077</v>
      </c>
      <c r="E2845" s="275">
        <v>45077</v>
      </c>
      <c r="F2845" s="139">
        <f t="shared" si="177"/>
        <v>1</v>
      </c>
      <c r="G2845" s="140">
        <v>2024.36</v>
      </c>
      <c r="H2845" s="141">
        <f t="shared" si="178"/>
        <v>1.5909213816883249E-5</v>
      </c>
      <c r="I2845" s="142">
        <f t="shared" si="179"/>
        <v>1.5909213816883249E-5</v>
      </c>
    </row>
    <row r="2846" spans="1:9">
      <c r="A2846" s="143">
        <f t="shared" si="176"/>
        <v>2839</v>
      </c>
      <c r="B2846" s="138" t="s">
        <v>101</v>
      </c>
      <c r="C2846" s="275">
        <v>45026</v>
      </c>
      <c r="D2846" s="275">
        <v>45026</v>
      </c>
      <c r="E2846" s="275">
        <v>45026</v>
      </c>
      <c r="F2846" s="139">
        <f t="shared" si="177"/>
        <v>0</v>
      </c>
      <c r="G2846" s="140">
        <v>1663.2</v>
      </c>
      <c r="H2846" s="141">
        <f t="shared" si="178"/>
        <v>1.3070898664387865E-5</v>
      </c>
      <c r="I2846" s="142">
        <f t="shared" si="179"/>
        <v>0</v>
      </c>
    </row>
    <row r="2847" spans="1:9">
      <c r="A2847" s="143">
        <f t="shared" si="176"/>
        <v>2840</v>
      </c>
      <c r="B2847" s="138" t="s">
        <v>101</v>
      </c>
      <c r="C2847" s="275">
        <v>45106</v>
      </c>
      <c r="D2847" s="275">
        <v>45118</v>
      </c>
      <c r="E2847" s="275">
        <v>45118</v>
      </c>
      <c r="F2847" s="139">
        <f t="shared" si="177"/>
        <v>12</v>
      </c>
      <c r="G2847" s="140">
        <v>118.3</v>
      </c>
      <c r="H2847" s="141">
        <f t="shared" si="178"/>
        <v>9.297061760444231E-7</v>
      </c>
      <c r="I2847" s="142">
        <f t="shared" si="179"/>
        <v>1.1156474112533077E-5</v>
      </c>
    </row>
    <row r="2848" spans="1:9">
      <c r="A2848" s="143">
        <f t="shared" si="176"/>
        <v>2841</v>
      </c>
      <c r="B2848" s="138" t="s">
        <v>101</v>
      </c>
      <c r="C2848" s="275">
        <v>45170</v>
      </c>
      <c r="D2848" s="275">
        <v>45175</v>
      </c>
      <c r="E2848" s="275">
        <v>45175</v>
      </c>
      <c r="F2848" s="139">
        <f t="shared" si="177"/>
        <v>5</v>
      </c>
      <c r="G2848" s="140">
        <v>858.46</v>
      </c>
      <c r="H2848" s="141">
        <f t="shared" si="178"/>
        <v>6.7465390015815339E-6</v>
      </c>
      <c r="I2848" s="142">
        <f t="shared" si="179"/>
        <v>3.3732695007907672E-5</v>
      </c>
    </row>
    <row r="2849" spans="1:9">
      <c r="A2849" s="143">
        <f t="shared" si="176"/>
        <v>2842</v>
      </c>
      <c r="B2849" s="138" t="s">
        <v>101</v>
      </c>
      <c r="C2849" s="275">
        <v>45071</v>
      </c>
      <c r="D2849" s="275">
        <v>45077</v>
      </c>
      <c r="E2849" s="275">
        <v>45077</v>
      </c>
      <c r="F2849" s="139">
        <f t="shared" si="177"/>
        <v>6</v>
      </c>
      <c r="G2849" s="140">
        <v>5404.41</v>
      </c>
      <c r="H2849" s="141">
        <f t="shared" si="178"/>
        <v>4.2472640362436521E-5</v>
      </c>
      <c r="I2849" s="142">
        <f t="shared" si="179"/>
        <v>2.5483584217461913E-4</v>
      </c>
    </row>
    <row r="2850" spans="1:9">
      <c r="A2850" s="143">
        <f t="shared" si="176"/>
        <v>2843</v>
      </c>
      <c r="B2850" s="138" t="s">
        <v>101</v>
      </c>
      <c r="C2850" s="275">
        <v>44928</v>
      </c>
      <c r="D2850" s="275">
        <v>44929</v>
      </c>
      <c r="E2850" s="275">
        <v>44929</v>
      </c>
      <c r="F2850" s="139">
        <f t="shared" si="177"/>
        <v>1</v>
      </c>
      <c r="G2850" s="140">
        <v>603.63</v>
      </c>
      <c r="H2850" s="141">
        <f t="shared" si="178"/>
        <v>4.7438591635308125E-6</v>
      </c>
      <c r="I2850" s="142">
        <f t="shared" si="179"/>
        <v>4.7438591635308125E-6</v>
      </c>
    </row>
    <row r="2851" spans="1:9">
      <c r="A2851" s="143">
        <f t="shared" si="176"/>
        <v>2844</v>
      </c>
      <c r="B2851" s="138" t="s">
        <v>101</v>
      </c>
      <c r="C2851" s="275">
        <v>45282</v>
      </c>
      <c r="D2851" s="275">
        <v>45287</v>
      </c>
      <c r="E2851" s="275">
        <v>45287</v>
      </c>
      <c r="F2851" s="139">
        <f t="shared" si="177"/>
        <v>5</v>
      </c>
      <c r="G2851" s="140">
        <v>3135.66</v>
      </c>
      <c r="H2851" s="141">
        <f t="shared" si="178"/>
        <v>2.4642793474010613E-5</v>
      </c>
      <c r="I2851" s="142">
        <f t="shared" si="179"/>
        <v>1.2321396737005307E-4</v>
      </c>
    </row>
    <row r="2852" spans="1:9">
      <c r="A2852" s="143">
        <f t="shared" si="176"/>
        <v>2845</v>
      </c>
      <c r="B2852" s="138" t="s">
        <v>101</v>
      </c>
      <c r="C2852" s="275">
        <v>45079</v>
      </c>
      <c r="D2852" s="275">
        <v>45083</v>
      </c>
      <c r="E2852" s="275">
        <v>45083</v>
      </c>
      <c r="F2852" s="139">
        <f t="shared" si="177"/>
        <v>4</v>
      </c>
      <c r="G2852" s="140">
        <v>77.66</v>
      </c>
      <c r="H2852" s="141">
        <f t="shared" si="178"/>
        <v>6.1032106197472439E-7</v>
      </c>
      <c r="I2852" s="142">
        <f t="shared" si="179"/>
        <v>2.4412842478988976E-6</v>
      </c>
    </row>
    <row r="2853" spans="1:9">
      <c r="A2853" s="143">
        <f t="shared" si="176"/>
        <v>2846</v>
      </c>
      <c r="B2853" s="138" t="s">
        <v>101</v>
      </c>
      <c r="C2853" s="275">
        <v>44952</v>
      </c>
      <c r="D2853" s="275">
        <v>44953</v>
      </c>
      <c r="E2853" s="275">
        <v>44953</v>
      </c>
      <c r="F2853" s="139">
        <f t="shared" si="177"/>
        <v>1</v>
      </c>
      <c r="G2853" s="140">
        <v>16046.24</v>
      </c>
      <c r="H2853" s="141">
        <f t="shared" si="178"/>
        <v>1.2610556576746462E-4</v>
      </c>
      <c r="I2853" s="142">
        <f t="shared" si="179"/>
        <v>1.2610556576746462E-4</v>
      </c>
    </row>
    <row r="2854" spans="1:9">
      <c r="A2854" s="143">
        <f t="shared" si="176"/>
        <v>2847</v>
      </c>
      <c r="B2854" s="138" t="s">
        <v>101</v>
      </c>
      <c r="C2854" s="275">
        <v>45289</v>
      </c>
      <c r="D2854" s="275">
        <v>45293</v>
      </c>
      <c r="E2854" s="275">
        <v>45293</v>
      </c>
      <c r="F2854" s="139">
        <f t="shared" si="177"/>
        <v>4</v>
      </c>
      <c r="G2854" s="140">
        <v>4608.76</v>
      </c>
      <c r="H2854" s="141">
        <f t="shared" si="178"/>
        <v>3.6219717970469108E-5</v>
      </c>
      <c r="I2854" s="142">
        <f t="shared" si="179"/>
        <v>1.4487887188187643E-4</v>
      </c>
    </row>
    <row r="2855" spans="1:9">
      <c r="A2855" s="143">
        <f t="shared" si="176"/>
        <v>2848</v>
      </c>
      <c r="B2855" s="138" t="s">
        <v>101</v>
      </c>
      <c r="C2855" s="275">
        <v>45204</v>
      </c>
      <c r="D2855" s="275">
        <v>45208</v>
      </c>
      <c r="E2855" s="275">
        <v>45208</v>
      </c>
      <c r="F2855" s="139">
        <f t="shared" si="177"/>
        <v>4</v>
      </c>
      <c r="G2855" s="140">
        <v>60.08</v>
      </c>
      <c r="H2855" s="141">
        <f t="shared" si="178"/>
        <v>4.72161851705401E-7</v>
      </c>
      <c r="I2855" s="142">
        <f t="shared" si="179"/>
        <v>1.888647406821604E-6</v>
      </c>
    </row>
    <row r="2856" spans="1:9">
      <c r="A2856" s="143">
        <f t="shared" si="176"/>
        <v>2849</v>
      </c>
      <c r="B2856" s="138" t="s">
        <v>101</v>
      </c>
      <c r="C2856" s="275">
        <v>45126</v>
      </c>
      <c r="D2856" s="275">
        <v>45128</v>
      </c>
      <c r="E2856" s="275">
        <v>45128</v>
      </c>
      <c r="F2856" s="139">
        <f t="shared" si="177"/>
        <v>2</v>
      </c>
      <c r="G2856" s="140">
        <v>439.32</v>
      </c>
      <c r="H2856" s="141">
        <f t="shared" si="178"/>
        <v>3.452565657310532E-6</v>
      </c>
      <c r="I2856" s="142">
        <f t="shared" si="179"/>
        <v>6.9051313146210641E-6</v>
      </c>
    </row>
    <row r="2857" spans="1:9">
      <c r="A2857" s="143">
        <f t="shared" si="176"/>
        <v>2850</v>
      </c>
      <c r="B2857" s="138" t="s">
        <v>101</v>
      </c>
      <c r="C2857" s="275">
        <v>44981</v>
      </c>
      <c r="D2857" s="275">
        <v>44985</v>
      </c>
      <c r="E2857" s="275">
        <v>44985</v>
      </c>
      <c r="F2857" s="139">
        <f t="shared" si="177"/>
        <v>4</v>
      </c>
      <c r="G2857" s="140">
        <v>6673.13</v>
      </c>
      <c r="H2857" s="141">
        <f t="shared" si="178"/>
        <v>5.2443365803443118E-5</v>
      </c>
      <c r="I2857" s="142">
        <f t="shared" si="179"/>
        <v>2.0977346321377247E-4</v>
      </c>
    </row>
    <row r="2858" spans="1:9">
      <c r="A2858" s="143">
        <f t="shared" si="176"/>
        <v>2851</v>
      </c>
      <c r="B2858" s="138" t="s">
        <v>101</v>
      </c>
      <c r="C2858" s="275">
        <v>44959</v>
      </c>
      <c r="D2858" s="275">
        <v>44964</v>
      </c>
      <c r="E2858" s="275">
        <v>44964</v>
      </c>
      <c r="F2858" s="139">
        <f t="shared" si="177"/>
        <v>5</v>
      </c>
      <c r="G2858" s="140">
        <v>4307.08</v>
      </c>
      <c r="H2858" s="141">
        <f t="shared" si="178"/>
        <v>3.3848849338270611E-5</v>
      </c>
      <c r="I2858" s="142">
        <f t="shared" si="179"/>
        <v>1.6924424669135306E-4</v>
      </c>
    </row>
    <row r="2859" spans="1:9">
      <c r="A2859" s="143">
        <f t="shared" si="176"/>
        <v>2852</v>
      </c>
      <c r="B2859" s="138" t="s">
        <v>101</v>
      </c>
      <c r="C2859" s="275">
        <v>44974</v>
      </c>
      <c r="D2859" s="275">
        <v>44977</v>
      </c>
      <c r="E2859" s="275">
        <v>44977</v>
      </c>
      <c r="F2859" s="139">
        <f t="shared" si="177"/>
        <v>3</v>
      </c>
      <c r="G2859" s="140">
        <v>7342.3</v>
      </c>
      <c r="H2859" s="141">
        <f t="shared" si="178"/>
        <v>5.7702296334496767E-5</v>
      </c>
      <c r="I2859" s="142">
        <f t="shared" si="179"/>
        <v>1.7310688900349031E-4</v>
      </c>
    </row>
    <row r="2860" spans="1:9">
      <c r="A2860" s="143">
        <f t="shared" si="176"/>
        <v>2853</v>
      </c>
      <c r="B2860" s="138" t="s">
        <v>101</v>
      </c>
      <c r="C2860" s="275">
        <v>45044</v>
      </c>
      <c r="D2860" s="275">
        <v>45045</v>
      </c>
      <c r="E2860" s="275">
        <v>45045</v>
      </c>
      <c r="F2860" s="139">
        <f t="shared" si="177"/>
        <v>1</v>
      </c>
      <c r="G2860" s="140">
        <v>3139.76</v>
      </c>
      <c r="H2860" s="141">
        <f t="shared" si="178"/>
        <v>2.4675014905302097E-5</v>
      </c>
      <c r="I2860" s="142">
        <f t="shared" si="179"/>
        <v>2.4675014905302097E-5</v>
      </c>
    </row>
    <row r="2861" spans="1:9">
      <c r="A2861" s="143">
        <f t="shared" si="176"/>
        <v>2854</v>
      </c>
      <c r="B2861" s="138" t="s">
        <v>101</v>
      </c>
      <c r="C2861" s="275">
        <v>44929</v>
      </c>
      <c r="D2861" s="275">
        <v>44931</v>
      </c>
      <c r="E2861" s="275">
        <v>44931</v>
      </c>
      <c r="F2861" s="139">
        <f t="shared" si="177"/>
        <v>2</v>
      </c>
      <c r="G2861" s="140">
        <v>3671.4</v>
      </c>
      <c r="H2861" s="141">
        <f t="shared" si="178"/>
        <v>2.8853112888668597E-5</v>
      </c>
      <c r="I2861" s="142">
        <f t="shared" si="179"/>
        <v>5.7706225777337194E-5</v>
      </c>
    </row>
    <row r="2862" spans="1:9">
      <c r="A2862" s="143">
        <f t="shared" si="176"/>
        <v>2855</v>
      </c>
      <c r="B2862" s="138" t="s">
        <v>101</v>
      </c>
      <c r="C2862" s="275">
        <v>45091</v>
      </c>
      <c r="D2862" s="275">
        <v>45092</v>
      </c>
      <c r="E2862" s="275">
        <v>45092</v>
      </c>
      <c r="F2862" s="139">
        <f t="shared" si="177"/>
        <v>1</v>
      </c>
      <c r="G2862" s="140">
        <v>1346.25</v>
      </c>
      <c r="H2862" s="141">
        <f t="shared" si="178"/>
        <v>1.0580024847842812E-5</v>
      </c>
      <c r="I2862" s="142">
        <f t="shared" si="179"/>
        <v>1.0580024847842812E-5</v>
      </c>
    </row>
    <row r="2863" spans="1:9">
      <c r="A2863" s="143">
        <f t="shared" si="176"/>
        <v>2856</v>
      </c>
      <c r="B2863" s="138" t="s">
        <v>101</v>
      </c>
      <c r="C2863" s="275">
        <v>45040</v>
      </c>
      <c r="D2863" s="275">
        <v>45042</v>
      </c>
      <c r="E2863" s="275">
        <v>45042</v>
      </c>
      <c r="F2863" s="139">
        <f t="shared" si="177"/>
        <v>2</v>
      </c>
      <c r="G2863" s="140">
        <v>721.41</v>
      </c>
      <c r="H2863" s="141">
        <f t="shared" si="178"/>
        <v>5.6694787190211937E-6</v>
      </c>
      <c r="I2863" s="142">
        <f t="shared" si="179"/>
        <v>1.1338957438042387E-5</v>
      </c>
    </row>
    <row r="2864" spans="1:9">
      <c r="A2864" s="143">
        <f t="shared" si="176"/>
        <v>2857</v>
      </c>
      <c r="B2864" s="138" t="s">
        <v>101</v>
      </c>
      <c r="C2864" s="275">
        <v>44938</v>
      </c>
      <c r="D2864" s="275">
        <v>44939</v>
      </c>
      <c r="E2864" s="275">
        <v>44939</v>
      </c>
      <c r="F2864" s="139">
        <f t="shared" si="177"/>
        <v>1</v>
      </c>
      <c r="G2864" s="140">
        <v>3386.24</v>
      </c>
      <c r="H2864" s="141">
        <f t="shared" si="178"/>
        <v>2.6612073047917726E-5</v>
      </c>
      <c r="I2864" s="142">
        <f t="shared" si="179"/>
        <v>2.6612073047917726E-5</v>
      </c>
    </row>
    <row r="2865" spans="1:9">
      <c r="A2865" s="143">
        <f t="shared" si="176"/>
        <v>2858</v>
      </c>
      <c r="B2865" s="138" t="s">
        <v>101</v>
      </c>
      <c r="C2865" s="275">
        <v>45117</v>
      </c>
      <c r="D2865" s="275">
        <v>45118</v>
      </c>
      <c r="E2865" s="275">
        <v>45118</v>
      </c>
      <c r="F2865" s="139">
        <f t="shared" si="177"/>
        <v>1</v>
      </c>
      <c r="G2865" s="140">
        <v>814.78</v>
      </c>
      <c r="H2865" s="141">
        <f t="shared" si="178"/>
        <v>6.4032628750420538E-6</v>
      </c>
      <c r="I2865" s="142">
        <f t="shared" si="179"/>
        <v>6.4032628750420538E-6</v>
      </c>
    </row>
    <row r="2866" spans="1:9">
      <c r="A2866" s="143">
        <f t="shared" si="176"/>
        <v>2859</v>
      </c>
      <c r="B2866" s="138" t="s">
        <v>101</v>
      </c>
      <c r="C2866" s="275">
        <v>45128</v>
      </c>
      <c r="D2866" s="275">
        <v>45131</v>
      </c>
      <c r="E2866" s="275">
        <v>45131</v>
      </c>
      <c r="F2866" s="139">
        <f t="shared" si="177"/>
        <v>3</v>
      </c>
      <c r="G2866" s="140">
        <v>336.62</v>
      </c>
      <c r="H2866" s="141">
        <f t="shared" si="178"/>
        <v>2.6454580978873516E-6</v>
      </c>
      <c r="I2866" s="142">
        <f t="shared" si="179"/>
        <v>7.9363742936620551E-6</v>
      </c>
    </row>
    <row r="2867" spans="1:9">
      <c r="A2867" s="143">
        <f t="shared" si="176"/>
        <v>2860</v>
      </c>
      <c r="B2867" s="138" t="s">
        <v>101</v>
      </c>
      <c r="C2867" s="275">
        <v>45267</v>
      </c>
      <c r="D2867" s="275">
        <v>45268</v>
      </c>
      <c r="E2867" s="275">
        <v>45268</v>
      </c>
      <c r="F2867" s="139">
        <f t="shared" si="177"/>
        <v>1</v>
      </c>
      <c r="G2867" s="140">
        <v>3416.47</v>
      </c>
      <c r="H2867" s="141">
        <f t="shared" si="178"/>
        <v>2.6849647162049786E-5</v>
      </c>
      <c r="I2867" s="142">
        <f t="shared" si="179"/>
        <v>2.6849647162049786E-5</v>
      </c>
    </row>
    <row r="2868" spans="1:9">
      <c r="A2868" s="143">
        <f t="shared" si="176"/>
        <v>2861</v>
      </c>
      <c r="B2868" s="138" t="s">
        <v>101</v>
      </c>
      <c r="C2868" s="275">
        <v>45182</v>
      </c>
      <c r="D2868" s="275">
        <v>45183</v>
      </c>
      <c r="E2868" s="275">
        <v>45183</v>
      </c>
      <c r="F2868" s="139">
        <f t="shared" si="177"/>
        <v>1</v>
      </c>
      <c r="G2868" s="140">
        <v>4315.8</v>
      </c>
      <c r="H2868" s="141">
        <f t="shared" si="178"/>
        <v>3.391737882140762E-5</v>
      </c>
      <c r="I2868" s="142">
        <f t="shared" si="179"/>
        <v>3.391737882140762E-5</v>
      </c>
    </row>
    <row r="2869" spans="1:9">
      <c r="A2869" s="143">
        <f t="shared" si="176"/>
        <v>2862</v>
      </c>
      <c r="B2869" s="138" t="s">
        <v>101</v>
      </c>
      <c r="C2869" s="275">
        <v>45035</v>
      </c>
      <c r="D2869" s="275">
        <v>45035</v>
      </c>
      <c r="E2869" s="275">
        <v>45035</v>
      </c>
      <c r="F2869" s="139">
        <f t="shared" si="177"/>
        <v>0</v>
      </c>
      <c r="G2869" s="140">
        <v>1745.55</v>
      </c>
      <c r="H2869" s="141">
        <f t="shared" si="178"/>
        <v>1.3718077900205771E-5</v>
      </c>
      <c r="I2869" s="142">
        <f t="shared" si="179"/>
        <v>0</v>
      </c>
    </row>
    <row r="2870" spans="1:9">
      <c r="A2870" s="143">
        <f t="shared" si="176"/>
        <v>2863</v>
      </c>
      <c r="B2870" s="138" t="s">
        <v>101</v>
      </c>
      <c r="C2870" s="275">
        <v>45064</v>
      </c>
      <c r="D2870" s="275">
        <v>45065</v>
      </c>
      <c r="E2870" s="275">
        <v>45065</v>
      </c>
      <c r="F2870" s="139">
        <f t="shared" si="177"/>
        <v>1</v>
      </c>
      <c r="G2870" s="140">
        <v>1098.1400000000001</v>
      </c>
      <c r="H2870" s="141">
        <f t="shared" si="178"/>
        <v>8.6301567215673952E-6</v>
      </c>
      <c r="I2870" s="142">
        <f t="shared" si="179"/>
        <v>8.6301567215673952E-6</v>
      </c>
    </row>
    <row r="2871" spans="1:9">
      <c r="A2871" s="143">
        <f t="shared" si="176"/>
        <v>2864</v>
      </c>
      <c r="B2871" s="138" t="s">
        <v>101</v>
      </c>
      <c r="C2871" s="275">
        <v>45201</v>
      </c>
      <c r="D2871" s="275">
        <v>45202</v>
      </c>
      <c r="E2871" s="275">
        <v>45202</v>
      </c>
      <c r="F2871" s="139">
        <f t="shared" si="177"/>
        <v>1</v>
      </c>
      <c r="G2871" s="140">
        <v>444.72</v>
      </c>
      <c r="H2871" s="141">
        <f t="shared" si="178"/>
        <v>3.4950036399871163E-6</v>
      </c>
      <c r="I2871" s="142">
        <f t="shared" si="179"/>
        <v>3.4950036399871163E-6</v>
      </c>
    </row>
    <row r="2872" spans="1:9">
      <c r="A2872" s="143">
        <f t="shared" si="176"/>
        <v>2865</v>
      </c>
      <c r="B2872" s="138" t="s">
        <v>101</v>
      </c>
      <c r="C2872" s="275">
        <v>44937</v>
      </c>
      <c r="D2872" s="275">
        <v>44937</v>
      </c>
      <c r="E2872" s="275">
        <v>44937</v>
      </c>
      <c r="F2872" s="139">
        <f t="shared" si="177"/>
        <v>0</v>
      </c>
      <c r="G2872" s="140">
        <v>4080.58</v>
      </c>
      <c r="H2872" s="141">
        <f t="shared" si="178"/>
        <v>3.2068811731558339E-5</v>
      </c>
      <c r="I2872" s="142">
        <f t="shared" si="179"/>
        <v>0</v>
      </c>
    </row>
    <row r="2873" spans="1:9">
      <c r="A2873" s="143">
        <f t="shared" si="176"/>
        <v>2866</v>
      </c>
      <c r="B2873" s="138" t="s">
        <v>101</v>
      </c>
      <c r="C2873" s="275">
        <v>45097</v>
      </c>
      <c r="D2873" s="275">
        <v>45098</v>
      </c>
      <c r="E2873" s="275">
        <v>45098</v>
      </c>
      <c r="F2873" s="139">
        <f t="shared" si="177"/>
        <v>1</v>
      </c>
      <c r="G2873" s="140">
        <v>306.44</v>
      </c>
      <c r="H2873" s="141">
        <f t="shared" si="178"/>
        <v>2.4082769280393324E-6</v>
      </c>
      <c r="I2873" s="142">
        <f t="shared" si="179"/>
        <v>2.4082769280393324E-6</v>
      </c>
    </row>
    <row r="2874" spans="1:9">
      <c r="A2874" s="143">
        <f t="shared" si="176"/>
        <v>2867</v>
      </c>
      <c r="B2874" s="138" t="s">
        <v>101</v>
      </c>
      <c r="C2874" s="275">
        <v>45043</v>
      </c>
      <c r="D2874" s="275">
        <v>45044</v>
      </c>
      <c r="E2874" s="275">
        <v>45044</v>
      </c>
      <c r="F2874" s="139">
        <f t="shared" si="177"/>
        <v>1</v>
      </c>
      <c r="G2874" s="140">
        <v>4391.72</v>
      </c>
      <c r="H2874" s="141">
        <f t="shared" si="178"/>
        <v>3.4514025422297665E-5</v>
      </c>
      <c r="I2874" s="142">
        <f t="shared" si="179"/>
        <v>3.4514025422297665E-5</v>
      </c>
    </row>
    <row r="2875" spans="1:9">
      <c r="A2875" s="143">
        <f t="shared" si="176"/>
        <v>2868</v>
      </c>
      <c r="B2875" s="138" t="s">
        <v>101</v>
      </c>
      <c r="C2875" s="275">
        <v>45119</v>
      </c>
      <c r="D2875" s="275">
        <v>45128</v>
      </c>
      <c r="E2875" s="275">
        <v>45128</v>
      </c>
      <c r="F2875" s="139">
        <f t="shared" si="177"/>
        <v>9</v>
      </c>
      <c r="G2875" s="140">
        <v>570.5</v>
      </c>
      <c r="H2875" s="141">
        <f t="shared" si="178"/>
        <v>4.4834942809242891E-6</v>
      </c>
      <c r="I2875" s="142">
        <f t="shared" si="179"/>
        <v>4.0351448528318599E-5</v>
      </c>
    </row>
    <row r="2876" spans="1:9">
      <c r="A2876" s="143">
        <f t="shared" si="176"/>
        <v>2869</v>
      </c>
      <c r="B2876" s="138" t="s">
        <v>101</v>
      </c>
      <c r="C2876" s="275">
        <v>45272</v>
      </c>
      <c r="D2876" s="275">
        <v>45272</v>
      </c>
      <c r="E2876" s="275">
        <v>45272</v>
      </c>
      <c r="F2876" s="139">
        <f t="shared" si="177"/>
        <v>0</v>
      </c>
      <c r="G2876" s="140">
        <v>3231.78</v>
      </c>
      <c r="H2876" s="141">
        <f t="shared" si="178"/>
        <v>2.539818956565381E-5</v>
      </c>
      <c r="I2876" s="142">
        <f t="shared" si="179"/>
        <v>0</v>
      </c>
    </row>
    <row r="2877" spans="1:9">
      <c r="A2877" s="143">
        <f t="shared" si="176"/>
        <v>2870</v>
      </c>
      <c r="B2877" s="138" t="s">
        <v>101</v>
      </c>
      <c r="C2877" s="275">
        <v>45029</v>
      </c>
      <c r="D2877" s="275">
        <v>45029</v>
      </c>
      <c r="E2877" s="275">
        <v>45029</v>
      </c>
      <c r="F2877" s="139">
        <f t="shared" si="177"/>
        <v>0</v>
      </c>
      <c r="G2877" s="140">
        <v>952.13</v>
      </c>
      <c r="H2877" s="141">
        <f t="shared" si="178"/>
        <v>7.4826808233066487E-6</v>
      </c>
      <c r="I2877" s="142">
        <f t="shared" si="179"/>
        <v>0</v>
      </c>
    </row>
    <row r="2878" spans="1:9">
      <c r="A2878" s="143">
        <f t="shared" si="176"/>
        <v>2871</v>
      </c>
      <c r="B2878" s="138" t="s">
        <v>101</v>
      </c>
      <c r="C2878" s="275">
        <v>45145</v>
      </c>
      <c r="D2878" s="275">
        <v>45146</v>
      </c>
      <c r="E2878" s="275">
        <v>45146</v>
      </c>
      <c r="F2878" s="139">
        <f t="shared" si="177"/>
        <v>1</v>
      </c>
      <c r="G2878" s="140">
        <v>745.76</v>
      </c>
      <c r="H2878" s="141">
        <f t="shared" si="178"/>
        <v>5.8608425853498641E-6</v>
      </c>
      <c r="I2878" s="142">
        <f t="shared" si="179"/>
        <v>5.8608425853498641E-6</v>
      </c>
    </row>
    <row r="2879" spans="1:9">
      <c r="A2879" s="143">
        <f t="shared" si="176"/>
        <v>2872</v>
      </c>
      <c r="B2879" s="138" t="s">
        <v>101</v>
      </c>
      <c r="C2879" s="275">
        <v>45171</v>
      </c>
      <c r="D2879" s="275">
        <v>45175</v>
      </c>
      <c r="E2879" s="275">
        <v>45175</v>
      </c>
      <c r="F2879" s="139">
        <f t="shared" si="177"/>
        <v>4</v>
      </c>
      <c r="G2879" s="140">
        <v>125.65</v>
      </c>
      <c r="H2879" s="141">
        <f t="shared" si="178"/>
        <v>9.874689857986624E-7</v>
      </c>
      <c r="I2879" s="142">
        <f t="shared" si="179"/>
        <v>3.9498759431946496E-6</v>
      </c>
    </row>
    <row r="2880" spans="1:9">
      <c r="A2880" s="143">
        <f t="shared" si="176"/>
        <v>2873</v>
      </c>
      <c r="B2880" s="138" t="s">
        <v>101</v>
      </c>
      <c r="C2880" s="275">
        <v>45251</v>
      </c>
      <c r="D2880" s="275">
        <v>45252</v>
      </c>
      <c r="E2880" s="275">
        <v>45252</v>
      </c>
      <c r="F2880" s="139">
        <f t="shared" si="177"/>
        <v>1</v>
      </c>
      <c r="G2880" s="140">
        <v>2660.63</v>
      </c>
      <c r="H2880" s="141">
        <f t="shared" si="178"/>
        <v>2.0909587009036969E-5</v>
      </c>
      <c r="I2880" s="142">
        <f t="shared" si="179"/>
        <v>2.0909587009036969E-5</v>
      </c>
    </row>
    <row r="2881" spans="1:9">
      <c r="A2881" s="143">
        <f t="shared" si="176"/>
        <v>2874</v>
      </c>
      <c r="B2881" s="138" t="s">
        <v>101</v>
      </c>
      <c r="C2881" s="275">
        <v>44971</v>
      </c>
      <c r="D2881" s="275">
        <v>44973</v>
      </c>
      <c r="E2881" s="275">
        <v>44973</v>
      </c>
      <c r="F2881" s="139">
        <f t="shared" si="177"/>
        <v>2</v>
      </c>
      <c r="G2881" s="140">
        <v>10947.33</v>
      </c>
      <c r="H2881" s="141">
        <f t="shared" si="178"/>
        <v>8.6033814980527421E-5</v>
      </c>
      <c r="I2881" s="142">
        <f t="shared" si="179"/>
        <v>1.7206762996105484E-4</v>
      </c>
    </row>
    <row r="2882" spans="1:9">
      <c r="A2882" s="143">
        <f t="shared" si="176"/>
        <v>2875</v>
      </c>
      <c r="B2882" s="138" t="s">
        <v>101</v>
      </c>
      <c r="C2882" s="275">
        <v>44978</v>
      </c>
      <c r="D2882" s="275">
        <v>44979</v>
      </c>
      <c r="E2882" s="275">
        <v>44979</v>
      </c>
      <c r="F2882" s="139">
        <f t="shared" si="177"/>
        <v>1</v>
      </c>
      <c r="G2882" s="140">
        <v>3548.73</v>
      </c>
      <c r="H2882" s="141">
        <f t="shared" si="178"/>
        <v>2.7889063382198863E-5</v>
      </c>
      <c r="I2882" s="142">
        <f t="shared" si="179"/>
        <v>2.7889063382198863E-5</v>
      </c>
    </row>
    <row r="2883" spans="1:9">
      <c r="A2883" s="143">
        <f t="shared" si="176"/>
        <v>2876</v>
      </c>
      <c r="B2883" s="138" t="s">
        <v>101</v>
      </c>
      <c r="C2883" s="275">
        <v>45183</v>
      </c>
      <c r="D2883" s="275">
        <v>45187</v>
      </c>
      <c r="E2883" s="275">
        <v>45187</v>
      </c>
      <c r="F2883" s="139">
        <f t="shared" si="177"/>
        <v>4</v>
      </c>
      <c r="G2883" s="140">
        <v>833.49</v>
      </c>
      <c r="H2883" s="141">
        <f t="shared" si="178"/>
        <v>6.5503026261307368E-6</v>
      </c>
      <c r="I2883" s="142">
        <f t="shared" si="179"/>
        <v>2.6201210504522947E-5</v>
      </c>
    </row>
    <row r="2884" spans="1:9">
      <c r="A2884" s="143">
        <f t="shared" si="176"/>
        <v>2877</v>
      </c>
      <c r="B2884" s="138" t="s">
        <v>101</v>
      </c>
      <c r="C2884" s="275">
        <v>45196</v>
      </c>
      <c r="D2884" s="275">
        <v>45197</v>
      </c>
      <c r="E2884" s="275">
        <v>45197</v>
      </c>
      <c r="F2884" s="139">
        <f t="shared" si="177"/>
        <v>1</v>
      </c>
      <c r="G2884" s="140">
        <v>385.18</v>
      </c>
      <c r="H2884" s="141">
        <f t="shared" si="178"/>
        <v>3.0270855865493735E-6</v>
      </c>
      <c r="I2884" s="142">
        <f t="shared" si="179"/>
        <v>3.0270855865493735E-6</v>
      </c>
    </row>
    <row r="2885" spans="1:9">
      <c r="A2885" s="143">
        <f t="shared" si="176"/>
        <v>2878</v>
      </c>
      <c r="B2885" s="138" t="s">
        <v>101</v>
      </c>
      <c r="C2885" s="275">
        <v>45027</v>
      </c>
      <c r="D2885" s="275">
        <v>45028</v>
      </c>
      <c r="E2885" s="275">
        <v>45028</v>
      </c>
      <c r="F2885" s="139">
        <f t="shared" si="177"/>
        <v>1</v>
      </c>
      <c r="G2885" s="140">
        <v>1575.44</v>
      </c>
      <c r="H2885" s="141">
        <f t="shared" si="178"/>
        <v>1.2381202857036567E-5</v>
      </c>
      <c r="I2885" s="142">
        <f t="shared" si="179"/>
        <v>1.2381202857036567E-5</v>
      </c>
    </row>
    <row r="2886" spans="1:9">
      <c r="A2886" s="143">
        <f t="shared" si="176"/>
        <v>2879</v>
      </c>
      <c r="B2886" s="138" t="s">
        <v>101</v>
      </c>
      <c r="C2886" s="275">
        <v>44953</v>
      </c>
      <c r="D2886" s="275">
        <v>44957</v>
      </c>
      <c r="E2886" s="275">
        <v>44957</v>
      </c>
      <c r="F2886" s="139">
        <f t="shared" si="177"/>
        <v>4</v>
      </c>
      <c r="G2886" s="140">
        <v>8004.45</v>
      </c>
      <c r="H2886" s="141">
        <f t="shared" si="178"/>
        <v>6.290605748807086E-5</v>
      </c>
      <c r="I2886" s="142">
        <f t="shared" si="179"/>
        <v>2.5162422995228344E-4</v>
      </c>
    </row>
    <row r="2887" spans="1:9">
      <c r="A2887" s="143">
        <f t="shared" si="176"/>
        <v>2880</v>
      </c>
      <c r="B2887" s="138" t="s">
        <v>101</v>
      </c>
      <c r="C2887" s="275">
        <v>44985</v>
      </c>
      <c r="D2887" s="275">
        <v>44987</v>
      </c>
      <c r="E2887" s="275">
        <v>44987</v>
      </c>
      <c r="F2887" s="139">
        <f t="shared" si="177"/>
        <v>2</v>
      </c>
      <c r="G2887" s="140">
        <v>269.63</v>
      </c>
      <c r="H2887" s="141">
        <f t="shared" si="178"/>
        <v>2.1189913461272846E-6</v>
      </c>
      <c r="I2887" s="142">
        <f t="shared" si="179"/>
        <v>4.2379826922545692E-6</v>
      </c>
    </row>
    <row r="2888" spans="1:9">
      <c r="A2888" s="143">
        <f t="shared" ref="A2888:A2951" si="180">A2887+1</f>
        <v>2881</v>
      </c>
      <c r="B2888" s="138" t="s">
        <v>101</v>
      </c>
      <c r="C2888" s="275">
        <v>45205</v>
      </c>
      <c r="D2888" s="275">
        <v>45205</v>
      </c>
      <c r="E2888" s="275">
        <v>45205</v>
      </c>
      <c r="F2888" s="139">
        <f t="shared" ref="F2888:F2951" si="181">E2888-C2888</f>
        <v>0</v>
      </c>
      <c r="G2888" s="140">
        <v>406.06</v>
      </c>
      <c r="H2888" s="141">
        <f t="shared" ref="H2888:H2951" si="182">G2888/$G$8894</f>
        <v>3.191179119565498E-6</v>
      </c>
      <c r="I2888" s="142">
        <f t="shared" ref="I2888:I2951" si="183">H2888*F2888</f>
        <v>0</v>
      </c>
    </row>
    <row r="2889" spans="1:9">
      <c r="A2889" s="143">
        <f t="shared" si="180"/>
        <v>2882</v>
      </c>
      <c r="B2889" s="138" t="s">
        <v>101</v>
      </c>
      <c r="C2889" s="275">
        <v>44999</v>
      </c>
      <c r="D2889" s="275">
        <v>45000</v>
      </c>
      <c r="E2889" s="275">
        <v>45000</v>
      </c>
      <c r="F2889" s="139">
        <f t="shared" si="181"/>
        <v>1</v>
      </c>
      <c r="G2889" s="140">
        <v>13140.06</v>
      </c>
      <c r="H2889" s="141">
        <f t="shared" si="182"/>
        <v>1.032662293794952E-4</v>
      </c>
      <c r="I2889" s="142">
        <f t="shared" si="183"/>
        <v>1.032662293794952E-4</v>
      </c>
    </row>
    <row r="2890" spans="1:9">
      <c r="A2890" s="143">
        <f t="shared" si="180"/>
        <v>2883</v>
      </c>
      <c r="B2890" s="138" t="s">
        <v>101</v>
      </c>
      <c r="C2890" s="275">
        <v>45282</v>
      </c>
      <c r="D2890" s="275">
        <v>45289</v>
      </c>
      <c r="E2890" s="275">
        <v>45289</v>
      </c>
      <c r="F2890" s="139">
        <f t="shared" si="181"/>
        <v>7</v>
      </c>
      <c r="G2890" s="140">
        <v>4735.6400000000003</v>
      </c>
      <c r="H2890" s="141">
        <f t="shared" si="182"/>
        <v>3.7216853385655216E-5</v>
      </c>
      <c r="I2890" s="142">
        <f t="shared" si="183"/>
        <v>2.6051797369958649E-4</v>
      </c>
    </row>
    <row r="2891" spans="1:9">
      <c r="A2891" s="143">
        <f t="shared" si="180"/>
        <v>2884</v>
      </c>
      <c r="B2891" s="138" t="s">
        <v>101</v>
      </c>
      <c r="C2891" s="275">
        <v>44951</v>
      </c>
      <c r="D2891" s="275">
        <v>44953</v>
      </c>
      <c r="E2891" s="275">
        <v>44953</v>
      </c>
      <c r="F2891" s="139">
        <f t="shared" si="181"/>
        <v>2</v>
      </c>
      <c r="G2891" s="140">
        <v>257</v>
      </c>
      <c r="H2891" s="141">
        <f t="shared" si="182"/>
        <v>2.0197336199781634E-6</v>
      </c>
      <c r="I2891" s="142">
        <f t="shared" si="183"/>
        <v>4.0394672399563268E-6</v>
      </c>
    </row>
    <row r="2892" spans="1:9">
      <c r="A2892" s="143">
        <f t="shared" si="180"/>
        <v>2885</v>
      </c>
      <c r="B2892" s="138" t="s">
        <v>101</v>
      </c>
      <c r="C2892" s="275">
        <v>45168</v>
      </c>
      <c r="D2892" s="275">
        <v>45169</v>
      </c>
      <c r="E2892" s="275">
        <v>45169</v>
      </c>
      <c r="F2892" s="139">
        <f t="shared" si="181"/>
        <v>1</v>
      </c>
      <c r="G2892" s="140">
        <v>664.05</v>
      </c>
      <c r="H2892" s="141">
        <f t="shared" si="182"/>
        <v>5.2186930363677015E-6</v>
      </c>
      <c r="I2892" s="142">
        <f t="shared" si="183"/>
        <v>5.2186930363677015E-6</v>
      </c>
    </row>
    <row r="2893" spans="1:9">
      <c r="A2893" s="143">
        <f t="shared" si="180"/>
        <v>2886</v>
      </c>
      <c r="B2893" s="138" t="s">
        <v>101</v>
      </c>
      <c r="C2893" s="275">
        <v>45132</v>
      </c>
      <c r="D2893" s="275">
        <v>45135</v>
      </c>
      <c r="E2893" s="275">
        <v>45135</v>
      </c>
      <c r="F2893" s="139">
        <f t="shared" si="181"/>
        <v>3</v>
      </c>
      <c r="G2893" s="140">
        <v>120.16</v>
      </c>
      <c r="H2893" s="141">
        <f t="shared" si="182"/>
        <v>9.4432370341080199E-7</v>
      </c>
      <c r="I2893" s="142">
        <f t="shared" si="183"/>
        <v>2.8329711102324058E-6</v>
      </c>
    </row>
    <row r="2894" spans="1:9">
      <c r="A2894" s="143">
        <f t="shared" si="180"/>
        <v>2887</v>
      </c>
      <c r="B2894" s="138" t="s">
        <v>101</v>
      </c>
      <c r="C2894" s="275">
        <v>45152</v>
      </c>
      <c r="D2894" s="275">
        <v>45153</v>
      </c>
      <c r="E2894" s="275">
        <v>45153</v>
      </c>
      <c r="F2894" s="139">
        <f t="shared" si="181"/>
        <v>1</v>
      </c>
      <c r="G2894" s="140">
        <v>459.24</v>
      </c>
      <c r="H2894" s="141">
        <f t="shared" si="182"/>
        <v>3.6091146600730419E-6</v>
      </c>
      <c r="I2894" s="142">
        <f t="shared" si="183"/>
        <v>3.6091146600730419E-6</v>
      </c>
    </row>
    <row r="2895" spans="1:9">
      <c r="A2895" s="143">
        <f t="shared" si="180"/>
        <v>2888</v>
      </c>
      <c r="B2895" s="138" t="s">
        <v>101</v>
      </c>
      <c r="C2895" s="275">
        <v>45019</v>
      </c>
      <c r="D2895" s="275">
        <v>45020</v>
      </c>
      <c r="E2895" s="275">
        <v>45020</v>
      </c>
      <c r="F2895" s="139">
        <f t="shared" si="181"/>
        <v>1</v>
      </c>
      <c r="G2895" s="140">
        <v>2912.88</v>
      </c>
      <c r="H2895" s="141">
        <f t="shared" si="182"/>
        <v>2.2891990922031101E-5</v>
      </c>
      <c r="I2895" s="142">
        <f t="shared" si="183"/>
        <v>2.2891990922031101E-5</v>
      </c>
    </row>
    <row r="2896" spans="1:9">
      <c r="A2896" s="143">
        <f t="shared" si="180"/>
        <v>2889</v>
      </c>
      <c r="B2896" s="138" t="s">
        <v>101</v>
      </c>
      <c r="C2896" s="275">
        <v>45124</v>
      </c>
      <c r="D2896" s="275">
        <v>45128</v>
      </c>
      <c r="E2896" s="275">
        <v>45128</v>
      </c>
      <c r="F2896" s="139">
        <f t="shared" si="181"/>
        <v>4</v>
      </c>
      <c r="G2896" s="140">
        <v>140.71</v>
      </c>
      <c r="H2896" s="141">
        <f t="shared" si="182"/>
        <v>1.1058238041522466E-6</v>
      </c>
      <c r="I2896" s="142">
        <f t="shared" si="183"/>
        <v>4.4232952166089863E-6</v>
      </c>
    </row>
    <row r="2897" spans="1:9">
      <c r="A2897" s="143">
        <f t="shared" si="180"/>
        <v>2890</v>
      </c>
      <c r="B2897" s="138" t="s">
        <v>101</v>
      </c>
      <c r="C2897" s="275">
        <v>45289</v>
      </c>
      <c r="D2897" s="275">
        <v>45290</v>
      </c>
      <c r="E2897" s="275">
        <v>45290</v>
      </c>
      <c r="F2897" s="139">
        <f t="shared" si="181"/>
        <v>1</v>
      </c>
      <c r="G2897" s="140">
        <v>6424.47</v>
      </c>
      <c r="H2897" s="141">
        <f t="shared" si="182"/>
        <v>5.0489175290043234E-5</v>
      </c>
      <c r="I2897" s="142">
        <f t="shared" si="183"/>
        <v>5.0489175290043234E-5</v>
      </c>
    </row>
    <row r="2898" spans="1:9">
      <c r="A2898" s="143">
        <f t="shared" si="180"/>
        <v>2891</v>
      </c>
      <c r="B2898" s="138" t="s">
        <v>101</v>
      </c>
      <c r="C2898" s="275">
        <v>45237</v>
      </c>
      <c r="D2898" s="275">
        <v>45239</v>
      </c>
      <c r="E2898" s="275">
        <v>45239</v>
      </c>
      <c r="F2898" s="139">
        <f t="shared" si="181"/>
        <v>2</v>
      </c>
      <c r="G2898" s="140">
        <v>945.47</v>
      </c>
      <c r="H2898" s="141">
        <f t="shared" si="182"/>
        <v>7.4303406446721955E-6</v>
      </c>
      <c r="I2898" s="142">
        <f t="shared" si="183"/>
        <v>1.4860681289344391E-5</v>
      </c>
    </row>
    <row r="2899" spans="1:9">
      <c r="A2899" s="143">
        <f t="shared" si="180"/>
        <v>2892</v>
      </c>
      <c r="B2899" s="138" t="s">
        <v>101</v>
      </c>
      <c r="C2899" s="275">
        <v>45229</v>
      </c>
      <c r="D2899" s="275">
        <v>45230</v>
      </c>
      <c r="E2899" s="275">
        <v>45230</v>
      </c>
      <c r="F2899" s="139">
        <f t="shared" si="181"/>
        <v>1</v>
      </c>
      <c r="G2899" s="140">
        <v>1261.28</v>
      </c>
      <c r="H2899" s="141">
        <f t="shared" si="182"/>
        <v>9.9122553315410811E-6</v>
      </c>
      <c r="I2899" s="142">
        <f t="shared" si="183"/>
        <v>9.9122553315410811E-6</v>
      </c>
    </row>
    <row r="2900" spans="1:9">
      <c r="A2900" s="143">
        <f t="shared" si="180"/>
        <v>2893</v>
      </c>
      <c r="B2900" s="138" t="s">
        <v>101</v>
      </c>
      <c r="C2900" s="275">
        <v>45068</v>
      </c>
      <c r="D2900" s="275">
        <v>45069</v>
      </c>
      <c r="E2900" s="275">
        <v>45069</v>
      </c>
      <c r="F2900" s="139">
        <f t="shared" si="181"/>
        <v>1</v>
      </c>
      <c r="G2900" s="140">
        <v>564.27</v>
      </c>
      <c r="H2900" s="141">
        <f t="shared" si="182"/>
        <v>4.4345334231325999E-6</v>
      </c>
      <c r="I2900" s="142">
        <f t="shared" si="183"/>
        <v>4.4345334231325999E-6</v>
      </c>
    </row>
    <row r="2901" spans="1:9">
      <c r="A2901" s="143">
        <f t="shared" si="180"/>
        <v>2894</v>
      </c>
      <c r="B2901" s="138" t="s">
        <v>101</v>
      </c>
      <c r="C2901" s="275">
        <v>45231</v>
      </c>
      <c r="D2901" s="275">
        <v>45237</v>
      </c>
      <c r="E2901" s="275">
        <v>45237</v>
      </c>
      <c r="F2901" s="139">
        <f t="shared" si="181"/>
        <v>6</v>
      </c>
      <c r="G2901" s="140">
        <v>222.01</v>
      </c>
      <c r="H2901" s="141">
        <f t="shared" si="182"/>
        <v>1.7447512100052608E-6</v>
      </c>
      <c r="I2901" s="142">
        <f t="shared" si="183"/>
        <v>1.0468507260031565E-5</v>
      </c>
    </row>
    <row r="2902" spans="1:9">
      <c r="A2902" s="143">
        <f t="shared" si="180"/>
        <v>2895</v>
      </c>
      <c r="B2902" s="138" t="s">
        <v>101</v>
      </c>
      <c r="C2902" s="275">
        <v>45218</v>
      </c>
      <c r="D2902" s="275">
        <v>45229</v>
      </c>
      <c r="E2902" s="275">
        <v>45229</v>
      </c>
      <c r="F2902" s="139">
        <f t="shared" si="181"/>
        <v>11</v>
      </c>
      <c r="G2902" s="140">
        <v>3886.31</v>
      </c>
      <c r="H2902" s="141">
        <f t="shared" si="182"/>
        <v>3.0542066010339827E-5</v>
      </c>
      <c r="I2902" s="142">
        <f t="shared" si="183"/>
        <v>3.3596272611373807E-4</v>
      </c>
    </row>
    <row r="2903" spans="1:9">
      <c r="A2903" s="143">
        <f t="shared" si="180"/>
        <v>2896</v>
      </c>
      <c r="B2903" s="138" t="s">
        <v>101</v>
      </c>
      <c r="C2903" s="275">
        <v>45195</v>
      </c>
      <c r="D2903" s="275">
        <v>45197</v>
      </c>
      <c r="E2903" s="275">
        <v>45197</v>
      </c>
      <c r="F2903" s="139">
        <f t="shared" si="181"/>
        <v>2</v>
      </c>
      <c r="G2903" s="140">
        <v>332.45</v>
      </c>
      <c r="H2903" s="141">
        <f t="shared" si="182"/>
        <v>2.6126865445982118E-6</v>
      </c>
      <c r="I2903" s="142">
        <f t="shared" si="183"/>
        <v>5.2253730891964236E-6</v>
      </c>
    </row>
    <row r="2904" spans="1:9">
      <c r="A2904" s="143">
        <f t="shared" si="180"/>
        <v>2897</v>
      </c>
      <c r="B2904" s="138" t="s">
        <v>101</v>
      </c>
      <c r="C2904" s="275">
        <v>44939</v>
      </c>
      <c r="D2904" s="275">
        <v>44942</v>
      </c>
      <c r="E2904" s="275">
        <v>44942</v>
      </c>
      <c r="F2904" s="139">
        <f t="shared" si="181"/>
        <v>3</v>
      </c>
      <c r="G2904" s="140">
        <v>12299.43</v>
      </c>
      <c r="H2904" s="141">
        <f t="shared" si="182"/>
        <v>9.6659814309603198E-5</v>
      </c>
      <c r="I2904" s="142">
        <f t="shared" si="183"/>
        <v>2.8997944292880962E-4</v>
      </c>
    </row>
    <row r="2905" spans="1:9">
      <c r="A2905" s="143">
        <f t="shared" si="180"/>
        <v>2898</v>
      </c>
      <c r="B2905" s="138" t="s">
        <v>101</v>
      </c>
      <c r="C2905" s="275">
        <v>44981</v>
      </c>
      <c r="D2905" s="275">
        <v>44986</v>
      </c>
      <c r="E2905" s="275">
        <v>44986</v>
      </c>
      <c r="F2905" s="139">
        <f t="shared" si="181"/>
        <v>5</v>
      </c>
      <c r="G2905" s="140">
        <v>35020.269999999997</v>
      </c>
      <c r="H2905" s="141">
        <f t="shared" si="182"/>
        <v>2.7522029844246173E-4</v>
      </c>
      <c r="I2905" s="142">
        <f t="shared" si="183"/>
        <v>1.3761014922123087E-3</v>
      </c>
    </row>
    <row r="2906" spans="1:9">
      <c r="A2906" s="143">
        <f t="shared" si="180"/>
        <v>2899</v>
      </c>
      <c r="B2906" s="138" t="s">
        <v>101</v>
      </c>
      <c r="C2906" s="275">
        <v>45169</v>
      </c>
      <c r="D2906" s="275">
        <v>45175</v>
      </c>
      <c r="E2906" s="275">
        <v>45175</v>
      </c>
      <c r="F2906" s="139">
        <f t="shared" si="181"/>
        <v>6</v>
      </c>
      <c r="G2906" s="140">
        <v>140</v>
      </c>
      <c r="H2906" s="141">
        <f t="shared" si="182"/>
        <v>1.1002439953188438E-6</v>
      </c>
      <c r="I2906" s="142">
        <f t="shared" si="183"/>
        <v>6.6014639719130626E-6</v>
      </c>
    </row>
    <row r="2907" spans="1:9">
      <c r="A2907" s="143">
        <f t="shared" si="180"/>
        <v>2900</v>
      </c>
      <c r="B2907" s="138" t="s">
        <v>101</v>
      </c>
      <c r="C2907" s="275">
        <v>45114</v>
      </c>
      <c r="D2907" s="275">
        <v>45117</v>
      </c>
      <c r="E2907" s="275">
        <v>45117</v>
      </c>
      <c r="F2907" s="139">
        <f t="shared" si="181"/>
        <v>3</v>
      </c>
      <c r="G2907" s="140">
        <v>495.23</v>
      </c>
      <c r="H2907" s="141">
        <f t="shared" si="182"/>
        <v>3.891955955726793E-6</v>
      </c>
      <c r="I2907" s="142">
        <f t="shared" si="183"/>
        <v>1.1675867867180379E-5</v>
      </c>
    </row>
    <row r="2908" spans="1:9">
      <c r="A2908" s="143">
        <f t="shared" si="180"/>
        <v>2901</v>
      </c>
      <c r="B2908" s="138" t="s">
        <v>101</v>
      </c>
      <c r="C2908" s="275">
        <v>45133</v>
      </c>
      <c r="D2908" s="275">
        <v>45135</v>
      </c>
      <c r="E2908" s="275">
        <v>45135</v>
      </c>
      <c r="F2908" s="139">
        <f t="shared" si="181"/>
        <v>2</v>
      </c>
      <c r="G2908" s="140">
        <v>63.18</v>
      </c>
      <c r="H2908" s="141">
        <f t="shared" si="182"/>
        <v>4.9652439731603256E-7</v>
      </c>
      <c r="I2908" s="142">
        <f t="shared" si="183"/>
        <v>9.9304879463206513E-7</v>
      </c>
    </row>
    <row r="2909" spans="1:9">
      <c r="A2909" s="143">
        <f t="shared" si="180"/>
        <v>2902</v>
      </c>
      <c r="B2909" s="138" t="s">
        <v>101</v>
      </c>
      <c r="C2909" s="275">
        <v>45016</v>
      </c>
      <c r="D2909" s="275">
        <v>45019</v>
      </c>
      <c r="E2909" s="275">
        <v>45019</v>
      </c>
      <c r="F2909" s="139">
        <f t="shared" si="181"/>
        <v>3</v>
      </c>
      <c r="G2909" s="140">
        <v>837.86</v>
      </c>
      <c r="H2909" s="141">
        <f t="shared" si="182"/>
        <v>6.5846459565560465E-6</v>
      </c>
      <c r="I2909" s="142">
        <f t="shared" si="183"/>
        <v>1.975393786966814E-5</v>
      </c>
    </row>
    <row r="2910" spans="1:9">
      <c r="A2910" s="143">
        <f t="shared" si="180"/>
        <v>2903</v>
      </c>
      <c r="B2910" s="138" t="s">
        <v>101</v>
      </c>
      <c r="C2910" s="275">
        <v>44950</v>
      </c>
      <c r="D2910" s="275">
        <v>44951</v>
      </c>
      <c r="E2910" s="275">
        <v>44951</v>
      </c>
      <c r="F2910" s="139">
        <f t="shared" si="181"/>
        <v>1</v>
      </c>
      <c r="G2910" s="140">
        <v>794.95</v>
      </c>
      <c r="H2910" s="141">
        <f t="shared" si="182"/>
        <v>6.2474211719908214E-6</v>
      </c>
      <c r="I2910" s="142">
        <f t="shared" si="183"/>
        <v>6.2474211719908214E-6</v>
      </c>
    </row>
    <row r="2911" spans="1:9">
      <c r="A2911" s="143">
        <f t="shared" si="180"/>
        <v>2904</v>
      </c>
      <c r="B2911" s="138" t="s">
        <v>101</v>
      </c>
      <c r="C2911" s="275">
        <v>45218</v>
      </c>
      <c r="D2911" s="275">
        <v>45219</v>
      </c>
      <c r="E2911" s="275">
        <v>45219</v>
      </c>
      <c r="F2911" s="139">
        <f t="shared" si="181"/>
        <v>1</v>
      </c>
      <c r="G2911" s="140">
        <v>122.35</v>
      </c>
      <c r="H2911" s="141">
        <f t="shared" si="182"/>
        <v>9.6153466305186095E-7</v>
      </c>
      <c r="I2911" s="142">
        <f t="shared" si="183"/>
        <v>9.6153466305186095E-7</v>
      </c>
    </row>
    <row r="2912" spans="1:9">
      <c r="A2912" s="143">
        <f t="shared" si="180"/>
        <v>2905</v>
      </c>
      <c r="B2912" s="138" t="s">
        <v>101</v>
      </c>
      <c r="C2912" s="275">
        <v>45257</v>
      </c>
      <c r="D2912" s="275">
        <v>45260</v>
      </c>
      <c r="E2912" s="275">
        <v>45260</v>
      </c>
      <c r="F2912" s="139">
        <f t="shared" si="181"/>
        <v>3</v>
      </c>
      <c r="G2912" s="140">
        <v>4038.19</v>
      </c>
      <c r="H2912" s="141">
        <f t="shared" si="182"/>
        <v>3.1735673567547157E-5</v>
      </c>
      <c r="I2912" s="142">
        <f t="shared" si="183"/>
        <v>9.5207020702641463E-5</v>
      </c>
    </row>
    <row r="2913" spans="1:9">
      <c r="A2913" s="143">
        <f t="shared" si="180"/>
        <v>2906</v>
      </c>
      <c r="B2913" s="138" t="s">
        <v>101</v>
      </c>
      <c r="C2913" s="275">
        <v>45212</v>
      </c>
      <c r="D2913" s="275">
        <v>45222</v>
      </c>
      <c r="E2913" s="275">
        <v>45222</v>
      </c>
      <c r="F2913" s="139">
        <f t="shared" si="181"/>
        <v>10</v>
      </c>
      <c r="G2913" s="140">
        <v>617.69000000000005</v>
      </c>
      <c r="H2913" s="141">
        <f t="shared" si="182"/>
        <v>4.8543550962035482E-6</v>
      </c>
      <c r="I2913" s="142">
        <f t="shared" si="183"/>
        <v>4.8543550962035482E-5</v>
      </c>
    </row>
    <row r="2914" spans="1:9">
      <c r="A2914" s="143">
        <f t="shared" si="180"/>
        <v>2907</v>
      </c>
      <c r="B2914" s="138" t="s">
        <v>101</v>
      </c>
      <c r="C2914" s="275">
        <v>45163</v>
      </c>
      <c r="D2914" s="275">
        <v>45166</v>
      </c>
      <c r="E2914" s="275">
        <v>45166</v>
      </c>
      <c r="F2914" s="139">
        <f t="shared" si="181"/>
        <v>3</v>
      </c>
      <c r="G2914" s="140">
        <v>379.11</v>
      </c>
      <c r="H2914" s="141">
        <f t="shared" si="182"/>
        <v>2.9793821504666208E-6</v>
      </c>
      <c r="I2914" s="142">
        <f t="shared" si="183"/>
        <v>8.9381464513998623E-6</v>
      </c>
    </row>
    <row r="2915" spans="1:9">
      <c r="A2915" s="143">
        <f t="shared" si="180"/>
        <v>2908</v>
      </c>
      <c r="B2915" s="138" t="s">
        <v>101</v>
      </c>
      <c r="C2915" s="275">
        <v>45226</v>
      </c>
      <c r="D2915" s="275">
        <v>45226</v>
      </c>
      <c r="E2915" s="275">
        <v>45226</v>
      </c>
      <c r="F2915" s="139">
        <f t="shared" si="181"/>
        <v>0</v>
      </c>
      <c r="G2915" s="140">
        <v>1578.67</v>
      </c>
      <c r="H2915" s="141">
        <f t="shared" si="182"/>
        <v>1.2406587057785709E-5</v>
      </c>
      <c r="I2915" s="142">
        <f t="shared" si="183"/>
        <v>0</v>
      </c>
    </row>
    <row r="2916" spans="1:9">
      <c r="A2916" s="143">
        <f t="shared" si="180"/>
        <v>2909</v>
      </c>
      <c r="B2916" s="138" t="s">
        <v>101</v>
      </c>
      <c r="C2916" s="275">
        <v>45035</v>
      </c>
      <c r="D2916" s="275">
        <v>45040</v>
      </c>
      <c r="E2916" s="275">
        <v>45040</v>
      </c>
      <c r="F2916" s="139">
        <f t="shared" si="181"/>
        <v>5</v>
      </c>
      <c r="G2916" s="140">
        <v>10167.58</v>
      </c>
      <c r="H2916" s="141">
        <f t="shared" si="182"/>
        <v>7.9905848870885505E-5</v>
      </c>
      <c r="I2916" s="142">
        <f t="shared" si="183"/>
        <v>3.9952924435442751E-4</v>
      </c>
    </row>
    <row r="2917" spans="1:9">
      <c r="A2917" s="143">
        <f t="shared" si="180"/>
        <v>2910</v>
      </c>
      <c r="B2917" s="138" t="s">
        <v>101</v>
      </c>
      <c r="C2917" s="275">
        <v>45090</v>
      </c>
      <c r="D2917" s="275">
        <v>45091</v>
      </c>
      <c r="E2917" s="275">
        <v>45091</v>
      </c>
      <c r="F2917" s="139">
        <f t="shared" si="181"/>
        <v>1</v>
      </c>
      <c r="G2917" s="140">
        <v>1143.3399999999999</v>
      </c>
      <c r="H2917" s="141">
        <f t="shared" si="182"/>
        <v>8.985378354341763E-6</v>
      </c>
      <c r="I2917" s="142">
        <f t="shared" si="183"/>
        <v>8.985378354341763E-6</v>
      </c>
    </row>
    <row r="2918" spans="1:9">
      <c r="A2918" s="143">
        <f t="shared" si="180"/>
        <v>2911</v>
      </c>
      <c r="B2918" s="138" t="s">
        <v>101</v>
      </c>
      <c r="C2918" s="275">
        <v>45078</v>
      </c>
      <c r="D2918" s="275">
        <v>45079</v>
      </c>
      <c r="E2918" s="275">
        <v>45079</v>
      </c>
      <c r="F2918" s="139">
        <f t="shared" si="181"/>
        <v>1</v>
      </c>
      <c r="G2918" s="140">
        <v>1006.85</v>
      </c>
      <c r="H2918" s="141">
        <f t="shared" si="182"/>
        <v>7.9127190477627005E-6</v>
      </c>
      <c r="I2918" s="142">
        <f t="shared" si="183"/>
        <v>7.9127190477627005E-6</v>
      </c>
    </row>
    <row r="2919" spans="1:9">
      <c r="A2919" s="143">
        <f t="shared" si="180"/>
        <v>2912</v>
      </c>
      <c r="B2919" s="138" t="s">
        <v>101</v>
      </c>
      <c r="C2919" s="275">
        <v>45160</v>
      </c>
      <c r="D2919" s="275">
        <v>45161</v>
      </c>
      <c r="E2919" s="275">
        <v>45161</v>
      </c>
      <c r="F2919" s="139">
        <f t="shared" si="181"/>
        <v>1</v>
      </c>
      <c r="G2919" s="140">
        <v>344.6</v>
      </c>
      <c r="H2919" s="141">
        <f t="shared" si="182"/>
        <v>2.7081720056205259E-6</v>
      </c>
      <c r="I2919" s="142">
        <f t="shared" si="183"/>
        <v>2.7081720056205259E-6</v>
      </c>
    </row>
    <row r="2920" spans="1:9">
      <c r="A2920" s="143">
        <f t="shared" si="180"/>
        <v>2913</v>
      </c>
      <c r="B2920" s="138" t="s">
        <v>101</v>
      </c>
      <c r="C2920" s="275">
        <v>45272</v>
      </c>
      <c r="D2920" s="275">
        <v>45273</v>
      </c>
      <c r="E2920" s="275">
        <v>45273</v>
      </c>
      <c r="F2920" s="139">
        <f t="shared" si="181"/>
        <v>1</v>
      </c>
      <c r="G2920" s="140">
        <v>19986.07</v>
      </c>
      <c r="H2920" s="141">
        <f t="shared" si="182"/>
        <v>1.5706823933944348E-4</v>
      </c>
      <c r="I2920" s="142">
        <f t="shared" si="183"/>
        <v>1.5706823933944348E-4</v>
      </c>
    </row>
    <row r="2921" spans="1:9">
      <c r="A2921" s="143">
        <f t="shared" si="180"/>
        <v>2914</v>
      </c>
      <c r="B2921" s="138" t="s">
        <v>101</v>
      </c>
      <c r="C2921" s="275">
        <v>44987</v>
      </c>
      <c r="D2921" s="275">
        <v>44991</v>
      </c>
      <c r="E2921" s="275">
        <v>44991</v>
      </c>
      <c r="F2921" s="139">
        <f t="shared" si="181"/>
        <v>4</v>
      </c>
      <c r="G2921" s="140">
        <v>486.99</v>
      </c>
      <c r="H2921" s="141">
        <f t="shared" si="182"/>
        <v>3.8271987377165987E-6</v>
      </c>
      <c r="I2921" s="142">
        <f t="shared" si="183"/>
        <v>1.5308794950866395E-5</v>
      </c>
    </row>
    <row r="2922" spans="1:9">
      <c r="A2922" s="143">
        <f t="shared" si="180"/>
        <v>2915</v>
      </c>
      <c r="B2922" s="138" t="s">
        <v>101</v>
      </c>
      <c r="C2922" s="275">
        <v>45237</v>
      </c>
      <c r="D2922" s="275">
        <v>45244</v>
      </c>
      <c r="E2922" s="275">
        <v>45244</v>
      </c>
      <c r="F2922" s="139">
        <f t="shared" si="181"/>
        <v>7</v>
      </c>
      <c r="G2922" s="140">
        <v>347.02</v>
      </c>
      <c r="H2922" s="141">
        <f t="shared" si="182"/>
        <v>2.72719050896818E-6</v>
      </c>
      <c r="I2922" s="142">
        <f t="shared" si="183"/>
        <v>1.9090333562777262E-5</v>
      </c>
    </row>
    <row r="2923" spans="1:9">
      <c r="A2923" s="143">
        <f t="shared" si="180"/>
        <v>2916</v>
      </c>
      <c r="B2923" s="138" t="s">
        <v>101</v>
      </c>
      <c r="C2923" s="275">
        <v>44994</v>
      </c>
      <c r="D2923" s="275">
        <v>44994</v>
      </c>
      <c r="E2923" s="275">
        <v>44994</v>
      </c>
      <c r="F2923" s="139">
        <f t="shared" si="181"/>
        <v>0</v>
      </c>
      <c r="G2923" s="140">
        <v>1897.59</v>
      </c>
      <c r="H2923" s="141">
        <f t="shared" si="182"/>
        <v>1.4912942879122034E-5</v>
      </c>
      <c r="I2923" s="142">
        <f t="shared" si="183"/>
        <v>0</v>
      </c>
    </row>
    <row r="2924" spans="1:9">
      <c r="A2924" s="143">
        <f t="shared" si="180"/>
        <v>2917</v>
      </c>
      <c r="B2924" s="138" t="s">
        <v>101</v>
      </c>
      <c r="C2924" s="275">
        <v>45288</v>
      </c>
      <c r="D2924" s="275">
        <v>45289</v>
      </c>
      <c r="E2924" s="275">
        <v>45289</v>
      </c>
      <c r="F2924" s="139">
        <f t="shared" si="181"/>
        <v>1</v>
      </c>
      <c r="G2924" s="140">
        <v>3201.6</v>
      </c>
      <c r="H2924" s="141">
        <f t="shared" si="182"/>
        <v>2.5161008395805788E-5</v>
      </c>
      <c r="I2924" s="142">
        <f t="shared" si="183"/>
        <v>2.5161008395805788E-5</v>
      </c>
    </row>
    <row r="2925" spans="1:9">
      <c r="A2925" s="143">
        <f t="shared" si="180"/>
        <v>2918</v>
      </c>
      <c r="B2925" s="138" t="s">
        <v>101</v>
      </c>
      <c r="C2925" s="275">
        <v>45257</v>
      </c>
      <c r="D2925" s="275">
        <v>45258</v>
      </c>
      <c r="E2925" s="275">
        <v>45258</v>
      </c>
      <c r="F2925" s="139">
        <f t="shared" si="181"/>
        <v>1</v>
      </c>
      <c r="G2925" s="140">
        <v>3563.39</v>
      </c>
      <c r="H2925" s="141">
        <f t="shared" si="182"/>
        <v>2.8004274646280106E-5</v>
      </c>
      <c r="I2925" s="142">
        <f t="shared" si="183"/>
        <v>2.8004274646280106E-5</v>
      </c>
    </row>
    <row r="2926" spans="1:9">
      <c r="A2926" s="143">
        <f t="shared" si="180"/>
        <v>2919</v>
      </c>
      <c r="B2926" s="138" t="s">
        <v>101</v>
      </c>
      <c r="C2926" s="275">
        <v>45267</v>
      </c>
      <c r="D2926" s="275">
        <v>45267</v>
      </c>
      <c r="E2926" s="275">
        <v>45267</v>
      </c>
      <c r="F2926" s="139">
        <f t="shared" si="181"/>
        <v>0</v>
      </c>
      <c r="G2926" s="140">
        <v>2269.1999999999998</v>
      </c>
      <c r="H2926" s="141">
        <f t="shared" si="182"/>
        <v>1.7833383386982287E-5</v>
      </c>
      <c r="I2926" s="142">
        <f t="shared" si="183"/>
        <v>0</v>
      </c>
    </row>
    <row r="2927" spans="1:9">
      <c r="A2927" s="143">
        <f t="shared" si="180"/>
        <v>2920</v>
      </c>
      <c r="B2927" s="138" t="s">
        <v>101</v>
      </c>
      <c r="C2927" s="275">
        <v>44993</v>
      </c>
      <c r="D2927" s="275">
        <v>44994</v>
      </c>
      <c r="E2927" s="275">
        <v>44994</v>
      </c>
      <c r="F2927" s="139">
        <f t="shared" si="181"/>
        <v>1</v>
      </c>
      <c r="G2927" s="140">
        <v>1765.36</v>
      </c>
      <c r="H2927" s="141">
        <f t="shared" si="182"/>
        <v>1.3873762425543386E-5</v>
      </c>
      <c r="I2927" s="142">
        <f t="shared" si="183"/>
        <v>1.3873762425543386E-5</v>
      </c>
    </row>
    <row r="2928" spans="1:9">
      <c r="A2928" s="143">
        <f t="shared" si="180"/>
        <v>2921</v>
      </c>
      <c r="B2928" s="138" t="s">
        <v>101</v>
      </c>
      <c r="C2928" s="275">
        <v>45117</v>
      </c>
      <c r="D2928" s="275">
        <v>45126</v>
      </c>
      <c r="E2928" s="275">
        <v>45126</v>
      </c>
      <c r="F2928" s="139">
        <f t="shared" si="181"/>
        <v>9</v>
      </c>
      <c r="G2928" s="140">
        <v>97.02</v>
      </c>
      <c r="H2928" s="141">
        <f t="shared" si="182"/>
        <v>7.624690887559588E-7</v>
      </c>
      <c r="I2928" s="142">
        <f t="shared" si="183"/>
        <v>6.8622217988036291E-6</v>
      </c>
    </row>
    <row r="2929" spans="1:9">
      <c r="A2929" s="143">
        <f t="shared" si="180"/>
        <v>2922</v>
      </c>
      <c r="B2929" s="138" t="s">
        <v>101</v>
      </c>
      <c r="C2929" s="275">
        <v>45028</v>
      </c>
      <c r="D2929" s="275">
        <v>45029</v>
      </c>
      <c r="E2929" s="275">
        <v>45029</v>
      </c>
      <c r="F2929" s="139">
        <f t="shared" si="181"/>
        <v>1</v>
      </c>
      <c r="G2929" s="140">
        <v>7598.95</v>
      </c>
      <c r="H2929" s="141">
        <f t="shared" si="182"/>
        <v>5.9719279344486631E-5</v>
      </c>
      <c r="I2929" s="142">
        <f t="shared" si="183"/>
        <v>5.9719279344486631E-5</v>
      </c>
    </row>
    <row r="2930" spans="1:9">
      <c r="A2930" s="143">
        <f t="shared" si="180"/>
        <v>2923</v>
      </c>
      <c r="B2930" s="138" t="s">
        <v>101</v>
      </c>
      <c r="C2930" s="275">
        <v>44967</v>
      </c>
      <c r="D2930" s="275">
        <v>44972</v>
      </c>
      <c r="E2930" s="275">
        <v>44972</v>
      </c>
      <c r="F2930" s="139">
        <f t="shared" si="181"/>
        <v>5</v>
      </c>
      <c r="G2930" s="140">
        <v>9321.1200000000008</v>
      </c>
      <c r="H2930" s="141">
        <f t="shared" si="182"/>
        <v>7.3253616497474163E-5</v>
      </c>
      <c r="I2930" s="142">
        <f t="shared" si="183"/>
        <v>3.6626808248737083E-4</v>
      </c>
    </row>
    <row r="2931" spans="1:9">
      <c r="A2931" s="143">
        <f t="shared" si="180"/>
        <v>2924</v>
      </c>
      <c r="B2931" s="138" t="s">
        <v>101</v>
      </c>
      <c r="C2931" s="275">
        <v>44998</v>
      </c>
      <c r="D2931" s="275">
        <v>44999</v>
      </c>
      <c r="E2931" s="275">
        <v>44999</v>
      </c>
      <c r="F2931" s="139">
        <f t="shared" si="181"/>
        <v>1</v>
      </c>
      <c r="G2931" s="140">
        <v>12870.06</v>
      </c>
      <c r="H2931" s="141">
        <f t="shared" si="182"/>
        <v>1.01144330245666E-4</v>
      </c>
      <c r="I2931" s="142">
        <f t="shared" si="183"/>
        <v>1.01144330245666E-4</v>
      </c>
    </row>
    <row r="2932" spans="1:9">
      <c r="A2932" s="143">
        <f t="shared" si="180"/>
        <v>2925</v>
      </c>
      <c r="B2932" s="138" t="s">
        <v>101</v>
      </c>
      <c r="C2932" s="275">
        <v>45243</v>
      </c>
      <c r="D2932" s="275">
        <v>45244</v>
      </c>
      <c r="E2932" s="275">
        <v>45244</v>
      </c>
      <c r="F2932" s="139">
        <f t="shared" si="181"/>
        <v>1</v>
      </c>
      <c r="G2932" s="140">
        <v>5643.99</v>
      </c>
      <c r="H2932" s="141">
        <f t="shared" si="182"/>
        <v>4.4355472193854294E-5</v>
      </c>
      <c r="I2932" s="142">
        <f t="shared" si="183"/>
        <v>4.4355472193854294E-5</v>
      </c>
    </row>
    <row r="2933" spans="1:9">
      <c r="A2933" s="143">
        <f t="shared" si="180"/>
        <v>2926</v>
      </c>
      <c r="B2933" s="138" t="s">
        <v>101</v>
      </c>
      <c r="C2933" s="275">
        <v>45149</v>
      </c>
      <c r="D2933" s="275">
        <v>45153</v>
      </c>
      <c r="E2933" s="275">
        <v>45153</v>
      </c>
      <c r="F2933" s="139">
        <f t="shared" si="181"/>
        <v>4</v>
      </c>
      <c r="G2933" s="140">
        <v>4754.8999999999996</v>
      </c>
      <c r="H2933" s="141">
        <f t="shared" si="182"/>
        <v>3.7368215523868357E-5</v>
      </c>
      <c r="I2933" s="142">
        <f t="shared" si="183"/>
        <v>1.4947286209547343E-4</v>
      </c>
    </row>
    <row r="2934" spans="1:9">
      <c r="A2934" s="143">
        <f t="shared" si="180"/>
        <v>2927</v>
      </c>
      <c r="B2934" s="138" t="s">
        <v>101</v>
      </c>
      <c r="C2934" s="275">
        <v>45176</v>
      </c>
      <c r="D2934" s="275">
        <v>45180</v>
      </c>
      <c r="E2934" s="275">
        <v>45180</v>
      </c>
      <c r="F2934" s="139">
        <f t="shared" si="181"/>
        <v>4</v>
      </c>
      <c r="G2934" s="140">
        <v>341.97</v>
      </c>
      <c r="H2934" s="141">
        <f t="shared" si="182"/>
        <v>2.6875031362798932E-6</v>
      </c>
      <c r="I2934" s="142">
        <f t="shared" si="183"/>
        <v>1.0750012545119573E-5</v>
      </c>
    </row>
    <row r="2935" spans="1:9">
      <c r="A2935" s="143">
        <f t="shared" si="180"/>
        <v>2928</v>
      </c>
      <c r="B2935" s="138" t="s">
        <v>101</v>
      </c>
      <c r="C2935" s="275">
        <v>45152</v>
      </c>
      <c r="D2935" s="275">
        <v>45152</v>
      </c>
      <c r="E2935" s="275">
        <v>45152</v>
      </c>
      <c r="F2935" s="139">
        <f t="shared" si="181"/>
        <v>0</v>
      </c>
      <c r="G2935" s="140">
        <v>307.04000000000002</v>
      </c>
      <c r="H2935" s="141">
        <f t="shared" si="182"/>
        <v>2.4129922594478416E-6</v>
      </c>
      <c r="I2935" s="142">
        <f t="shared" si="183"/>
        <v>0</v>
      </c>
    </row>
    <row r="2936" spans="1:9">
      <c r="A2936" s="143">
        <f t="shared" si="180"/>
        <v>2929</v>
      </c>
      <c r="B2936" s="138" t="s">
        <v>101</v>
      </c>
      <c r="C2936" s="275">
        <v>45244</v>
      </c>
      <c r="D2936" s="275">
        <v>45244</v>
      </c>
      <c r="E2936" s="275">
        <v>45244</v>
      </c>
      <c r="F2936" s="139">
        <f t="shared" si="181"/>
        <v>0</v>
      </c>
      <c r="G2936" s="140">
        <v>7455.38</v>
      </c>
      <c r="H2936" s="141">
        <f t="shared" si="182"/>
        <v>5.8590979127287162E-5</v>
      </c>
      <c r="I2936" s="142">
        <f t="shared" si="183"/>
        <v>0</v>
      </c>
    </row>
    <row r="2937" spans="1:9">
      <c r="A2937" s="143">
        <f t="shared" si="180"/>
        <v>2930</v>
      </c>
      <c r="B2937" s="138" t="s">
        <v>101</v>
      </c>
      <c r="C2937" s="275">
        <v>45237</v>
      </c>
      <c r="D2937" s="275">
        <v>45237</v>
      </c>
      <c r="E2937" s="275">
        <v>45237</v>
      </c>
      <c r="F2937" s="139">
        <f t="shared" si="181"/>
        <v>0</v>
      </c>
      <c r="G2937" s="140">
        <v>906</v>
      </c>
      <c r="H2937" s="141">
        <f t="shared" si="182"/>
        <v>7.12015042684909E-6</v>
      </c>
      <c r="I2937" s="142">
        <f t="shared" si="183"/>
        <v>0</v>
      </c>
    </row>
    <row r="2938" spans="1:9">
      <c r="A2938" s="143">
        <f t="shared" si="180"/>
        <v>2931</v>
      </c>
      <c r="B2938" s="138" t="s">
        <v>101</v>
      </c>
      <c r="C2938" s="275">
        <v>44939</v>
      </c>
      <c r="D2938" s="275">
        <v>44944</v>
      </c>
      <c r="E2938" s="275">
        <v>44944</v>
      </c>
      <c r="F2938" s="139">
        <f t="shared" si="181"/>
        <v>5</v>
      </c>
      <c r="G2938" s="140">
        <v>21960.1</v>
      </c>
      <c r="H2938" s="141">
        <f t="shared" si="182"/>
        <v>1.7258191544000957E-4</v>
      </c>
      <c r="I2938" s="142">
        <f t="shared" si="183"/>
        <v>8.6290957720004788E-4</v>
      </c>
    </row>
    <row r="2939" spans="1:9">
      <c r="A2939" s="143">
        <f t="shared" si="180"/>
        <v>2932</v>
      </c>
      <c r="B2939" s="138" t="s">
        <v>101</v>
      </c>
      <c r="C2939" s="275">
        <v>44942</v>
      </c>
      <c r="D2939" s="275">
        <v>44943</v>
      </c>
      <c r="E2939" s="275">
        <v>44943</v>
      </c>
      <c r="F2939" s="139">
        <f t="shared" si="181"/>
        <v>1</v>
      </c>
      <c r="G2939" s="140">
        <v>27013.01</v>
      </c>
      <c r="H2939" s="141">
        <f t="shared" si="182"/>
        <v>2.1229215748562772E-4</v>
      </c>
      <c r="I2939" s="142">
        <f t="shared" si="183"/>
        <v>2.1229215748562772E-4</v>
      </c>
    </row>
    <row r="2940" spans="1:9">
      <c r="A2940" s="143">
        <f t="shared" si="180"/>
        <v>2933</v>
      </c>
      <c r="B2940" s="138" t="s">
        <v>101</v>
      </c>
      <c r="C2940" s="275">
        <v>45057</v>
      </c>
      <c r="D2940" s="275">
        <v>45062</v>
      </c>
      <c r="E2940" s="275">
        <v>45062</v>
      </c>
      <c r="F2940" s="139">
        <f t="shared" si="181"/>
        <v>5</v>
      </c>
      <c r="G2940" s="140">
        <v>4171.47</v>
      </c>
      <c r="H2940" s="141">
        <f t="shared" si="182"/>
        <v>3.2783105851090697E-5</v>
      </c>
      <c r="I2940" s="142">
        <f t="shared" si="183"/>
        <v>1.6391552925545347E-4</v>
      </c>
    </row>
    <row r="2941" spans="1:9">
      <c r="A2941" s="143">
        <f t="shared" si="180"/>
        <v>2934</v>
      </c>
      <c r="B2941" s="138" t="s">
        <v>101</v>
      </c>
      <c r="C2941" s="275">
        <v>45047</v>
      </c>
      <c r="D2941" s="275">
        <v>45048</v>
      </c>
      <c r="E2941" s="275">
        <v>45048</v>
      </c>
      <c r="F2941" s="139">
        <f t="shared" si="181"/>
        <v>1</v>
      </c>
      <c r="G2941" s="140">
        <v>1631.74</v>
      </c>
      <c r="H2941" s="141">
        <f t="shared" si="182"/>
        <v>1.282365812086836E-5</v>
      </c>
      <c r="I2941" s="142">
        <f t="shared" si="183"/>
        <v>1.282365812086836E-5</v>
      </c>
    </row>
    <row r="2942" spans="1:9">
      <c r="A2942" s="143">
        <f t="shared" si="180"/>
        <v>2935</v>
      </c>
      <c r="B2942" s="138" t="s">
        <v>101</v>
      </c>
      <c r="C2942" s="275">
        <v>44965</v>
      </c>
      <c r="D2942" s="275">
        <v>44966</v>
      </c>
      <c r="E2942" s="275">
        <v>44966</v>
      </c>
      <c r="F2942" s="139">
        <f t="shared" si="181"/>
        <v>1</v>
      </c>
      <c r="G2942" s="140">
        <v>9211.2800000000007</v>
      </c>
      <c r="H2942" s="141">
        <f t="shared" si="182"/>
        <v>7.2390396494289715E-5</v>
      </c>
      <c r="I2942" s="142">
        <f t="shared" si="183"/>
        <v>7.2390396494289715E-5</v>
      </c>
    </row>
    <row r="2943" spans="1:9">
      <c r="A2943" s="143">
        <f t="shared" si="180"/>
        <v>2936</v>
      </c>
      <c r="B2943" s="138" t="s">
        <v>101</v>
      </c>
      <c r="C2943" s="275">
        <v>45288</v>
      </c>
      <c r="D2943" s="275">
        <v>45288</v>
      </c>
      <c r="E2943" s="275">
        <v>45288</v>
      </c>
      <c r="F2943" s="139">
        <f t="shared" si="181"/>
        <v>0</v>
      </c>
      <c r="G2943" s="140">
        <v>2306.7199999999998</v>
      </c>
      <c r="H2943" s="141">
        <f t="shared" si="182"/>
        <v>1.8128248777727737E-5</v>
      </c>
      <c r="I2943" s="142">
        <f t="shared" si="183"/>
        <v>0</v>
      </c>
    </row>
    <row r="2944" spans="1:9">
      <c r="A2944" s="143">
        <f t="shared" si="180"/>
        <v>2937</v>
      </c>
      <c r="B2944" s="138" t="s">
        <v>101</v>
      </c>
      <c r="C2944" s="275">
        <v>45013</v>
      </c>
      <c r="D2944" s="275">
        <v>45014</v>
      </c>
      <c r="E2944" s="275">
        <v>45014</v>
      </c>
      <c r="F2944" s="139">
        <f t="shared" si="181"/>
        <v>1</v>
      </c>
      <c r="G2944" s="140">
        <v>8724.65</v>
      </c>
      <c r="H2944" s="141">
        <f t="shared" si="182"/>
        <v>6.8566026955418224E-5</v>
      </c>
      <c r="I2944" s="142">
        <f t="shared" si="183"/>
        <v>6.8566026955418224E-5</v>
      </c>
    </row>
    <row r="2945" spans="1:9">
      <c r="A2945" s="143">
        <f t="shared" si="180"/>
        <v>2938</v>
      </c>
      <c r="B2945" s="138" t="s">
        <v>101</v>
      </c>
      <c r="C2945" s="275">
        <v>44936</v>
      </c>
      <c r="D2945" s="275">
        <v>44937</v>
      </c>
      <c r="E2945" s="275">
        <v>44937</v>
      </c>
      <c r="F2945" s="139">
        <f t="shared" si="181"/>
        <v>1</v>
      </c>
      <c r="G2945" s="140">
        <v>7265.31</v>
      </c>
      <c r="H2945" s="141">
        <f t="shared" si="182"/>
        <v>5.7097240725928217E-5</v>
      </c>
      <c r="I2945" s="142">
        <f t="shared" si="183"/>
        <v>5.7097240725928217E-5</v>
      </c>
    </row>
    <row r="2946" spans="1:9">
      <c r="A2946" s="143">
        <f t="shared" si="180"/>
        <v>2939</v>
      </c>
      <c r="B2946" s="138" t="s">
        <v>101</v>
      </c>
      <c r="C2946" s="275">
        <v>45030</v>
      </c>
      <c r="D2946" s="275">
        <v>45033</v>
      </c>
      <c r="E2946" s="275">
        <v>45033</v>
      </c>
      <c r="F2946" s="139">
        <f t="shared" si="181"/>
        <v>3</v>
      </c>
      <c r="G2946" s="140">
        <v>4864.78</v>
      </c>
      <c r="H2946" s="141">
        <f t="shared" si="182"/>
        <v>3.8231749882480039E-5</v>
      </c>
      <c r="I2946" s="142">
        <f t="shared" si="183"/>
        <v>1.1469524964744012E-4</v>
      </c>
    </row>
    <row r="2947" spans="1:9">
      <c r="A2947" s="143">
        <f t="shared" si="180"/>
        <v>2940</v>
      </c>
      <c r="B2947" s="138" t="s">
        <v>101</v>
      </c>
      <c r="C2947" s="275">
        <v>44944</v>
      </c>
      <c r="D2947" s="275">
        <v>44945</v>
      </c>
      <c r="E2947" s="275">
        <v>44945</v>
      </c>
      <c r="F2947" s="139">
        <f t="shared" si="181"/>
        <v>1</v>
      </c>
      <c r="G2947" s="140">
        <v>876.09</v>
      </c>
      <c r="H2947" s="141">
        <f t="shared" si="182"/>
        <v>6.8850911561348994E-6</v>
      </c>
      <c r="I2947" s="142">
        <f t="shared" si="183"/>
        <v>6.8850911561348994E-6</v>
      </c>
    </row>
    <row r="2948" spans="1:9">
      <c r="A2948" s="143">
        <f t="shared" si="180"/>
        <v>2941</v>
      </c>
      <c r="B2948" s="138" t="s">
        <v>101</v>
      </c>
      <c r="C2948" s="275">
        <v>45106</v>
      </c>
      <c r="D2948" s="275">
        <v>45197</v>
      </c>
      <c r="E2948" s="275">
        <v>45197</v>
      </c>
      <c r="F2948" s="139">
        <f t="shared" si="181"/>
        <v>91</v>
      </c>
      <c r="G2948" s="140">
        <v>273.97000000000003</v>
      </c>
      <c r="H2948" s="141">
        <f t="shared" si="182"/>
        <v>2.1530989099821694E-6</v>
      </c>
      <c r="I2948" s="142">
        <f t="shared" si="183"/>
        <v>1.9593200080837741E-4</v>
      </c>
    </row>
    <row r="2949" spans="1:9">
      <c r="A2949" s="143">
        <f t="shared" si="180"/>
        <v>2942</v>
      </c>
      <c r="B2949" s="138" t="s">
        <v>101</v>
      </c>
      <c r="C2949" s="275">
        <v>45153</v>
      </c>
      <c r="D2949" s="275">
        <v>45155</v>
      </c>
      <c r="E2949" s="275">
        <v>45155</v>
      </c>
      <c r="F2949" s="139">
        <f t="shared" si="181"/>
        <v>2</v>
      </c>
      <c r="G2949" s="140">
        <v>132.66999999999999</v>
      </c>
      <c r="H2949" s="141">
        <f t="shared" si="182"/>
        <v>1.0426383632782214E-6</v>
      </c>
      <c r="I2949" s="142">
        <f t="shared" si="183"/>
        <v>2.0852767265564429E-6</v>
      </c>
    </row>
    <row r="2950" spans="1:9">
      <c r="A2950" s="143">
        <f t="shared" si="180"/>
        <v>2943</v>
      </c>
      <c r="B2950" s="138" t="s">
        <v>101</v>
      </c>
      <c r="C2950" s="275">
        <v>45266</v>
      </c>
      <c r="D2950" s="275">
        <v>45267</v>
      </c>
      <c r="E2950" s="275">
        <v>45267</v>
      </c>
      <c r="F2950" s="139">
        <f t="shared" si="181"/>
        <v>1</v>
      </c>
      <c r="G2950" s="140">
        <v>1712.88</v>
      </c>
      <c r="H2950" s="141">
        <f t="shared" si="182"/>
        <v>1.3461328105012439E-5</v>
      </c>
      <c r="I2950" s="142">
        <f t="shared" si="183"/>
        <v>1.3461328105012439E-5</v>
      </c>
    </row>
    <row r="2951" spans="1:9">
      <c r="A2951" s="143">
        <f t="shared" si="180"/>
        <v>2944</v>
      </c>
      <c r="B2951" s="138" t="s">
        <v>101</v>
      </c>
      <c r="C2951" s="275">
        <v>45267</v>
      </c>
      <c r="D2951" s="275">
        <v>45271</v>
      </c>
      <c r="E2951" s="275">
        <v>45271</v>
      </c>
      <c r="F2951" s="139">
        <f t="shared" si="181"/>
        <v>4</v>
      </c>
      <c r="G2951" s="140">
        <v>1066.03</v>
      </c>
      <c r="H2951" s="141">
        <f t="shared" si="182"/>
        <v>8.377807902355336E-6</v>
      </c>
      <c r="I2951" s="142">
        <f t="shared" si="183"/>
        <v>3.3511231609421344E-5</v>
      </c>
    </row>
    <row r="2952" spans="1:9">
      <c r="A2952" s="143">
        <f t="shared" ref="A2952:A3015" si="184">A2951+1</f>
        <v>2945</v>
      </c>
      <c r="B2952" s="138" t="s">
        <v>101</v>
      </c>
      <c r="C2952" s="275">
        <v>45092</v>
      </c>
      <c r="D2952" s="275">
        <v>45097</v>
      </c>
      <c r="E2952" s="275">
        <v>45097</v>
      </c>
      <c r="F2952" s="139">
        <f t="shared" ref="F2952:F3015" si="185">E2952-C2952</f>
        <v>5</v>
      </c>
      <c r="G2952" s="140">
        <v>6990.62</v>
      </c>
      <c r="H2952" s="141">
        <f t="shared" ref="H2952:H3015" si="186">G2952/$G$8894</f>
        <v>5.4938483418255833E-5</v>
      </c>
      <c r="I2952" s="142">
        <f t="shared" ref="I2952:I3015" si="187">H2952*F2952</f>
        <v>2.7469241709127915E-4</v>
      </c>
    </row>
    <row r="2953" spans="1:9">
      <c r="A2953" s="143">
        <f t="shared" si="184"/>
        <v>2946</v>
      </c>
      <c r="B2953" s="138" t="s">
        <v>101</v>
      </c>
      <c r="C2953" s="275">
        <v>45058</v>
      </c>
      <c r="D2953" s="275">
        <v>45058</v>
      </c>
      <c r="E2953" s="275">
        <v>45058</v>
      </c>
      <c r="F2953" s="139">
        <f t="shared" si="185"/>
        <v>0</v>
      </c>
      <c r="G2953" s="140">
        <v>2100.3200000000002</v>
      </c>
      <c r="H2953" s="141">
        <f t="shared" si="186"/>
        <v>1.6506174773200531E-5</v>
      </c>
      <c r="I2953" s="142">
        <f t="shared" si="187"/>
        <v>0</v>
      </c>
    </row>
    <row r="2954" spans="1:9">
      <c r="A2954" s="143">
        <f t="shared" si="184"/>
        <v>2947</v>
      </c>
      <c r="B2954" s="138" t="s">
        <v>101</v>
      </c>
      <c r="C2954" s="275">
        <v>45120</v>
      </c>
      <c r="D2954" s="275">
        <v>45128</v>
      </c>
      <c r="E2954" s="275">
        <v>45128</v>
      </c>
      <c r="F2954" s="139">
        <f t="shared" si="185"/>
        <v>8</v>
      </c>
      <c r="G2954" s="140">
        <v>3973.61</v>
      </c>
      <c r="H2954" s="141">
        <f t="shared" si="186"/>
        <v>3.1228146730277939E-5</v>
      </c>
      <c r="I2954" s="142">
        <f t="shared" si="187"/>
        <v>2.4982517384222351E-4</v>
      </c>
    </row>
    <row r="2955" spans="1:9">
      <c r="A2955" s="143">
        <f t="shared" si="184"/>
        <v>2948</v>
      </c>
      <c r="B2955" s="138" t="s">
        <v>101</v>
      </c>
      <c r="C2955" s="275">
        <v>45132</v>
      </c>
      <c r="D2955" s="275">
        <v>45133</v>
      </c>
      <c r="E2955" s="275">
        <v>45133</v>
      </c>
      <c r="F2955" s="139">
        <f t="shared" si="185"/>
        <v>1</v>
      </c>
      <c r="G2955" s="140">
        <v>338.97</v>
      </c>
      <c r="H2955" s="141">
        <f t="shared" si="186"/>
        <v>2.6639264792373467E-6</v>
      </c>
      <c r="I2955" s="142">
        <f t="shared" si="187"/>
        <v>2.6639264792373467E-6</v>
      </c>
    </row>
    <row r="2956" spans="1:9">
      <c r="A2956" s="143">
        <f t="shared" si="184"/>
        <v>2949</v>
      </c>
      <c r="B2956" s="138" t="s">
        <v>101</v>
      </c>
      <c r="C2956" s="275">
        <v>45047</v>
      </c>
      <c r="D2956" s="275">
        <v>45049</v>
      </c>
      <c r="E2956" s="275">
        <v>45049</v>
      </c>
      <c r="F2956" s="139">
        <f t="shared" si="185"/>
        <v>2</v>
      </c>
      <c r="G2956" s="140">
        <v>723.46</v>
      </c>
      <c r="H2956" s="141">
        <f t="shared" si="186"/>
        <v>5.6855894346669341E-6</v>
      </c>
      <c r="I2956" s="142">
        <f t="shared" si="187"/>
        <v>1.1371178869333868E-5</v>
      </c>
    </row>
    <row r="2957" spans="1:9">
      <c r="A2957" s="143">
        <f t="shared" si="184"/>
        <v>2950</v>
      </c>
      <c r="B2957" s="138" t="s">
        <v>101</v>
      </c>
      <c r="C2957" s="275">
        <v>45069</v>
      </c>
      <c r="D2957" s="275">
        <v>45070</v>
      </c>
      <c r="E2957" s="275">
        <v>45070</v>
      </c>
      <c r="F2957" s="139">
        <f t="shared" si="185"/>
        <v>1</v>
      </c>
      <c r="G2957" s="140">
        <v>614.63</v>
      </c>
      <c r="H2957" s="141">
        <f t="shared" si="186"/>
        <v>4.8303069060201496E-6</v>
      </c>
      <c r="I2957" s="142">
        <f t="shared" si="187"/>
        <v>4.8303069060201496E-6</v>
      </c>
    </row>
    <row r="2958" spans="1:9">
      <c r="A2958" s="143">
        <f t="shared" si="184"/>
        <v>2951</v>
      </c>
      <c r="B2958" s="138" t="s">
        <v>101</v>
      </c>
      <c r="C2958" s="275">
        <v>45120</v>
      </c>
      <c r="D2958" s="275">
        <v>45134</v>
      </c>
      <c r="E2958" s="275">
        <v>45134</v>
      </c>
      <c r="F2958" s="139">
        <f t="shared" si="185"/>
        <v>14</v>
      </c>
      <c r="G2958" s="140">
        <v>1278.99</v>
      </c>
      <c r="H2958" s="141">
        <f t="shared" si="186"/>
        <v>1.0051436196948915E-5</v>
      </c>
      <c r="I2958" s="142">
        <f t="shared" si="187"/>
        <v>1.4072010675728481E-4</v>
      </c>
    </row>
    <row r="2959" spans="1:9">
      <c r="A2959" s="143">
        <f t="shared" si="184"/>
        <v>2952</v>
      </c>
      <c r="B2959" s="138" t="s">
        <v>101</v>
      </c>
      <c r="C2959" s="275">
        <v>45058</v>
      </c>
      <c r="D2959" s="275">
        <v>45061</v>
      </c>
      <c r="E2959" s="275">
        <v>45061</v>
      </c>
      <c r="F2959" s="139">
        <f t="shared" si="185"/>
        <v>3</v>
      </c>
      <c r="G2959" s="140">
        <v>1842.65</v>
      </c>
      <c r="H2959" s="141">
        <f t="shared" si="186"/>
        <v>1.4481175699816198E-5</v>
      </c>
      <c r="I2959" s="142">
        <f t="shared" si="187"/>
        <v>4.3443527099448592E-5</v>
      </c>
    </row>
    <row r="2960" spans="1:9">
      <c r="A2960" s="143">
        <f t="shared" si="184"/>
        <v>2953</v>
      </c>
      <c r="B2960" s="138" t="s">
        <v>101</v>
      </c>
      <c r="C2960" s="275">
        <v>45258</v>
      </c>
      <c r="D2960" s="275">
        <v>45265</v>
      </c>
      <c r="E2960" s="275">
        <v>45265</v>
      </c>
      <c r="F2960" s="139">
        <f t="shared" si="185"/>
        <v>7</v>
      </c>
      <c r="G2960" s="140">
        <v>660.08</v>
      </c>
      <c r="H2960" s="141">
        <f t="shared" si="186"/>
        <v>5.1874932602147326E-6</v>
      </c>
      <c r="I2960" s="142">
        <f t="shared" si="187"/>
        <v>3.6312452821503127E-5</v>
      </c>
    </row>
    <row r="2961" spans="1:9">
      <c r="A2961" s="143">
        <f t="shared" si="184"/>
        <v>2954</v>
      </c>
      <c r="B2961" s="138" t="s">
        <v>101</v>
      </c>
      <c r="C2961" s="275">
        <v>45071</v>
      </c>
      <c r="D2961" s="275">
        <v>45076</v>
      </c>
      <c r="E2961" s="275">
        <v>45076</v>
      </c>
      <c r="F2961" s="139">
        <f t="shared" si="185"/>
        <v>5</v>
      </c>
      <c r="G2961" s="140">
        <v>1028.83</v>
      </c>
      <c r="H2961" s="141">
        <f t="shared" si="186"/>
        <v>8.0854573550277576E-6</v>
      </c>
      <c r="I2961" s="142">
        <f t="shared" si="187"/>
        <v>4.042728677513879E-5</v>
      </c>
    </row>
    <row r="2962" spans="1:9">
      <c r="A2962" s="143">
        <f t="shared" si="184"/>
        <v>2955</v>
      </c>
      <c r="B2962" s="138" t="s">
        <v>101</v>
      </c>
      <c r="C2962" s="275">
        <v>45287</v>
      </c>
      <c r="D2962" s="275">
        <v>45289</v>
      </c>
      <c r="E2962" s="275">
        <v>45289</v>
      </c>
      <c r="F2962" s="139">
        <f t="shared" si="185"/>
        <v>2</v>
      </c>
      <c r="G2962" s="140">
        <v>2848.42</v>
      </c>
      <c r="H2962" s="141">
        <f t="shared" si="186"/>
        <v>2.2385407151043583E-5</v>
      </c>
      <c r="I2962" s="142">
        <f t="shared" si="187"/>
        <v>4.4770814302087165E-5</v>
      </c>
    </row>
    <row r="2963" spans="1:9">
      <c r="A2963" s="143">
        <f t="shared" si="184"/>
        <v>2956</v>
      </c>
      <c r="B2963" s="138" t="s">
        <v>101</v>
      </c>
      <c r="C2963" s="275">
        <v>45135</v>
      </c>
      <c r="D2963" s="275">
        <v>45138</v>
      </c>
      <c r="E2963" s="275">
        <v>45138</v>
      </c>
      <c r="F2963" s="139">
        <f t="shared" si="185"/>
        <v>3</v>
      </c>
      <c r="G2963" s="140">
        <v>758.36</v>
      </c>
      <c r="H2963" s="141">
        <f t="shared" si="186"/>
        <v>5.9598645449285603E-6</v>
      </c>
      <c r="I2963" s="142">
        <f t="shared" si="187"/>
        <v>1.7879593634785679E-5</v>
      </c>
    </row>
    <row r="2964" spans="1:9">
      <c r="A2964" s="143">
        <f t="shared" si="184"/>
        <v>2957</v>
      </c>
      <c r="B2964" s="138" t="s">
        <v>101</v>
      </c>
      <c r="C2964" s="275">
        <v>44942</v>
      </c>
      <c r="D2964" s="275">
        <v>44945</v>
      </c>
      <c r="E2964" s="275">
        <v>44945</v>
      </c>
      <c r="F2964" s="139">
        <f t="shared" si="185"/>
        <v>3</v>
      </c>
      <c r="G2964" s="140">
        <v>9969.17</v>
      </c>
      <c r="H2964" s="141">
        <f t="shared" si="186"/>
        <v>7.8346567362948274E-5</v>
      </c>
      <c r="I2964" s="142">
        <f t="shared" si="187"/>
        <v>2.3503970208884484E-4</v>
      </c>
    </row>
    <row r="2965" spans="1:9">
      <c r="A2965" s="143">
        <f t="shared" si="184"/>
        <v>2958</v>
      </c>
      <c r="B2965" s="138" t="s">
        <v>101</v>
      </c>
      <c r="C2965" s="275">
        <v>45110</v>
      </c>
      <c r="D2965" s="275">
        <v>45110</v>
      </c>
      <c r="E2965" s="275">
        <v>45110</v>
      </c>
      <c r="F2965" s="139">
        <f t="shared" si="185"/>
        <v>0</v>
      </c>
      <c r="G2965" s="140">
        <v>56.26</v>
      </c>
      <c r="H2965" s="141">
        <f t="shared" si="186"/>
        <v>4.4214090840455826E-7</v>
      </c>
      <c r="I2965" s="142">
        <f t="shared" si="187"/>
        <v>0</v>
      </c>
    </row>
    <row r="2966" spans="1:9">
      <c r="A2966" s="143">
        <f t="shared" si="184"/>
        <v>2959</v>
      </c>
      <c r="B2966" s="138" t="s">
        <v>101</v>
      </c>
      <c r="C2966" s="275">
        <v>45182</v>
      </c>
      <c r="D2966" s="275">
        <v>45187</v>
      </c>
      <c r="E2966" s="275">
        <v>45187</v>
      </c>
      <c r="F2966" s="139">
        <f t="shared" si="185"/>
        <v>5</v>
      </c>
      <c r="G2966" s="140">
        <v>355.04</v>
      </c>
      <c r="H2966" s="141">
        <f t="shared" si="186"/>
        <v>2.7902187721285884E-6</v>
      </c>
      <c r="I2966" s="142">
        <f t="shared" si="187"/>
        <v>1.3951093860642942E-5</v>
      </c>
    </row>
    <row r="2967" spans="1:9">
      <c r="A2967" s="143">
        <f t="shared" si="184"/>
        <v>2960</v>
      </c>
      <c r="B2967" s="138" t="s">
        <v>101</v>
      </c>
      <c r="C2967" s="275">
        <v>45209</v>
      </c>
      <c r="D2967" s="275">
        <v>45211</v>
      </c>
      <c r="E2967" s="275">
        <v>45211</v>
      </c>
      <c r="F2967" s="139">
        <f t="shared" si="185"/>
        <v>2</v>
      </c>
      <c r="G2967" s="140">
        <v>151.16999999999999</v>
      </c>
      <c r="H2967" s="141">
        <f t="shared" si="186"/>
        <v>1.1880277483739258E-6</v>
      </c>
      <c r="I2967" s="142">
        <f t="shared" si="187"/>
        <v>2.3760554967478517E-6</v>
      </c>
    </row>
    <row r="2968" spans="1:9">
      <c r="A2968" s="143">
        <f t="shared" si="184"/>
        <v>2961</v>
      </c>
      <c r="B2968" s="138" t="s">
        <v>101</v>
      </c>
      <c r="C2968" s="275">
        <v>44963</v>
      </c>
      <c r="D2968" s="275">
        <v>44965</v>
      </c>
      <c r="E2968" s="275">
        <v>44965</v>
      </c>
      <c r="F2968" s="139">
        <f t="shared" si="185"/>
        <v>2</v>
      </c>
      <c r="G2968" s="140">
        <v>58</v>
      </c>
      <c r="H2968" s="141">
        <f t="shared" si="186"/>
        <v>4.5581536948923532E-7</v>
      </c>
      <c r="I2968" s="142">
        <f t="shared" si="187"/>
        <v>9.1163073897847064E-7</v>
      </c>
    </row>
    <row r="2969" spans="1:9">
      <c r="A2969" s="143">
        <f t="shared" si="184"/>
        <v>2962</v>
      </c>
      <c r="B2969" s="138" t="s">
        <v>101</v>
      </c>
      <c r="C2969" s="275">
        <v>44949</v>
      </c>
      <c r="D2969" s="275">
        <v>44950</v>
      </c>
      <c r="E2969" s="275">
        <v>44950</v>
      </c>
      <c r="F2969" s="139">
        <f t="shared" si="185"/>
        <v>1</v>
      </c>
      <c r="G2969" s="140">
        <v>4062.34</v>
      </c>
      <c r="H2969" s="141">
        <f t="shared" si="186"/>
        <v>3.1925465656739659E-5</v>
      </c>
      <c r="I2969" s="142">
        <f t="shared" si="187"/>
        <v>3.1925465656739659E-5</v>
      </c>
    </row>
    <row r="2970" spans="1:9">
      <c r="A2970" s="143">
        <f t="shared" si="184"/>
        <v>2963</v>
      </c>
      <c r="B2970" s="138" t="s">
        <v>101</v>
      </c>
      <c r="C2970" s="275">
        <v>45027</v>
      </c>
      <c r="D2970" s="275">
        <v>45027</v>
      </c>
      <c r="E2970" s="275">
        <v>45027</v>
      </c>
      <c r="F2970" s="139">
        <f t="shared" si="185"/>
        <v>0</v>
      </c>
      <c r="G2970" s="140">
        <v>1643.09</v>
      </c>
      <c r="H2970" s="141">
        <f t="shared" si="186"/>
        <v>1.2912856473345993E-5</v>
      </c>
      <c r="I2970" s="142">
        <f t="shared" si="187"/>
        <v>0</v>
      </c>
    </row>
    <row r="2971" spans="1:9">
      <c r="A2971" s="143">
        <f t="shared" si="184"/>
        <v>2964</v>
      </c>
      <c r="B2971" s="138" t="s">
        <v>101</v>
      </c>
      <c r="C2971" s="275">
        <v>44956</v>
      </c>
      <c r="D2971" s="275">
        <v>44957</v>
      </c>
      <c r="E2971" s="275">
        <v>44957</v>
      </c>
      <c r="F2971" s="139">
        <f t="shared" si="185"/>
        <v>1</v>
      </c>
      <c r="G2971" s="140">
        <v>6979.52</v>
      </c>
      <c r="H2971" s="141">
        <f t="shared" si="186"/>
        <v>5.4851249787198413E-5</v>
      </c>
      <c r="I2971" s="142">
        <f t="shared" si="187"/>
        <v>5.4851249787198413E-5</v>
      </c>
    </row>
    <row r="2972" spans="1:9">
      <c r="A2972" s="143">
        <f t="shared" si="184"/>
        <v>2965</v>
      </c>
      <c r="B2972" s="138" t="s">
        <v>101</v>
      </c>
      <c r="C2972" s="275">
        <v>45212</v>
      </c>
      <c r="D2972" s="275">
        <v>45244</v>
      </c>
      <c r="E2972" s="275">
        <v>45244</v>
      </c>
      <c r="F2972" s="139">
        <f t="shared" si="185"/>
        <v>32</v>
      </c>
      <c r="G2972" s="140">
        <v>1474.79</v>
      </c>
      <c r="H2972" s="141">
        <f t="shared" si="186"/>
        <v>1.1590206013259126E-5</v>
      </c>
      <c r="I2972" s="142">
        <f t="shared" si="187"/>
        <v>3.7088659242429204E-4</v>
      </c>
    </row>
    <row r="2973" spans="1:9">
      <c r="A2973" s="143">
        <f t="shared" si="184"/>
        <v>2966</v>
      </c>
      <c r="B2973" s="138" t="s">
        <v>101</v>
      </c>
      <c r="C2973" s="275">
        <v>44935</v>
      </c>
      <c r="D2973" s="275">
        <v>44935</v>
      </c>
      <c r="E2973" s="275">
        <v>44935</v>
      </c>
      <c r="F2973" s="139">
        <f t="shared" si="185"/>
        <v>0</v>
      </c>
      <c r="G2973" s="140">
        <v>671.83</v>
      </c>
      <c r="H2973" s="141">
        <f t="shared" si="186"/>
        <v>5.2798351669647067E-6</v>
      </c>
      <c r="I2973" s="142">
        <f t="shared" si="187"/>
        <v>0</v>
      </c>
    </row>
    <row r="2974" spans="1:9">
      <c r="A2974" s="143">
        <f t="shared" si="184"/>
        <v>2967</v>
      </c>
      <c r="B2974" s="138" t="s">
        <v>101</v>
      </c>
      <c r="C2974" s="275">
        <v>45133</v>
      </c>
      <c r="D2974" s="275">
        <v>45134</v>
      </c>
      <c r="E2974" s="275">
        <v>45134</v>
      </c>
      <c r="F2974" s="139">
        <f t="shared" si="185"/>
        <v>1</v>
      </c>
      <c r="G2974" s="140">
        <v>1147.6400000000001</v>
      </c>
      <c r="H2974" s="141">
        <f t="shared" si="186"/>
        <v>9.0191715627694142E-6</v>
      </c>
      <c r="I2974" s="142">
        <f t="shared" si="187"/>
        <v>9.0191715627694142E-6</v>
      </c>
    </row>
    <row r="2975" spans="1:9">
      <c r="A2975" s="143">
        <f t="shared" si="184"/>
        <v>2968</v>
      </c>
      <c r="B2975" s="138" t="s">
        <v>101</v>
      </c>
      <c r="C2975" s="275">
        <v>45208</v>
      </c>
      <c r="D2975" s="275">
        <v>45209</v>
      </c>
      <c r="E2975" s="275">
        <v>45209</v>
      </c>
      <c r="F2975" s="139">
        <f t="shared" si="185"/>
        <v>1</v>
      </c>
      <c r="G2975" s="140">
        <v>586.66</v>
      </c>
      <c r="H2975" s="141">
        <f t="shared" si="186"/>
        <v>4.6104938735268065E-6</v>
      </c>
      <c r="I2975" s="142">
        <f t="shared" si="187"/>
        <v>4.6104938735268065E-6</v>
      </c>
    </row>
    <row r="2976" spans="1:9">
      <c r="A2976" s="143">
        <f t="shared" si="184"/>
        <v>2969</v>
      </c>
      <c r="B2976" s="138" t="s">
        <v>101</v>
      </c>
      <c r="C2976" s="275">
        <v>45261</v>
      </c>
      <c r="D2976" s="275">
        <v>45267</v>
      </c>
      <c r="E2976" s="275">
        <v>45267</v>
      </c>
      <c r="F2976" s="139">
        <f t="shared" si="185"/>
        <v>6</v>
      </c>
      <c r="G2976" s="140">
        <v>344.79</v>
      </c>
      <c r="H2976" s="141">
        <f t="shared" si="186"/>
        <v>2.7096651938998873E-6</v>
      </c>
      <c r="I2976" s="142">
        <f t="shared" si="187"/>
        <v>1.6257991163399325E-5</v>
      </c>
    </row>
    <row r="2977" spans="1:9">
      <c r="A2977" s="143">
        <f t="shared" si="184"/>
        <v>2970</v>
      </c>
      <c r="B2977" s="138" t="s">
        <v>101</v>
      </c>
      <c r="C2977" s="275">
        <v>44988</v>
      </c>
      <c r="D2977" s="275">
        <v>44988</v>
      </c>
      <c r="E2977" s="275">
        <v>44988</v>
      </c>
      <c r="F2977" s="139">
        <f t="shared" si="185"/>
        <v>0</v>
      </c>
      <c r="G2977" s="140">
        <v>2433.9</v>
      </c>
      <c r="H2977" s="141">
        <f t="shared" si="186"/>
        <v>1.91277418586181E-5</v>
      </c>
      <c r="I2977" s="142">
        <f t="shared" si="187"/>
        <v>0</v>
      </c>
    </row>
    <row r="2978" spans="1:9">
      <c r="A2978" s="143">
        <f t="shared" si="184"/>
        <v>2971</v>
      </c>
      <c r="B2978" s="138" t="s">
        <v>101</v>
      </c>
      <c r="C2978" s="275">
        <v>45287</v>
      </c>
      <c r="D2978" s="275">
        <v>45288</v>
      </c>
      <c r="E2978" s="275">
        <v>45288</v>
      </c>
      <c r="F2978" s="139">
        <f t="shared" si="185"/>
        <v>1</v>
      </c>
      <c r="G2978" s="140">
        <v>14069.84</v>
      </c>
      <c r="H2978" s="141">
        <f t="shared" si="186"/>
        <v>1.1057326410783487E-4</v>
      </c>
      <c r="I2978" s="142">
        <f t="shared" si="187"/>
        <v>1.1057326410783487E-4</v>
      </c>
    </row>
    <row r="2979" spans="1:9">
      <c r="A2979" s="143">
        <f t="shared" si="184"/>
        <v>2972</v>
      </c>
      <c r="B2979" s="138" t="s">
        <v>101</v>
      </c>
      <c r="C2979" s="275">
        <v>45258</v>
      </c>
      <c r="D2979" s="275">
        <v>45259</v>
      </c>
      <c r="E2979" s="275">
        <v>45259</v>
      </c>
      <c r="F2979" s="139">
        <f t="shared" si="185"/>
        <v>1</v>
      </c>
      <c r="G2979" s="140">
        <v>7462.75</v>
      </c>
      <c r="H2979" s="141">
        <f t="shared" si="186"/>
        <v>5.8648899114755018E-5</v>
      </c>
      <c r="I2979" s="142">
        <f t="shared" si="187"/>
        <v>5.8648899114755018E-5</v>
      </c>
    </row>
    <row r="2980" spans="1:9">
      <c r="A2980" s="143">
        <f t="shared" si="184"/>
        <v>2973</v>
      </c>
      <c r="B2980" s="138" t="s">
        <v>101</v>
      </c>
      <c r="C2980" s="275">
        <v>45212</v>
      </c>
      <c r="D2980" s="275">
        <v>45229</v>
      </c>
      <c r="E2980" s="275">
        <v>45229</v>
      </c>
      <c r="F2980" s="139">
        <f t="shared" si="185"/>
        <v>17</v>
      </c>
      <c r="G2980" s="140">
        <v>143.1</v>
      </c>
      <c r="H2980" s="141">
        <f t="shared" si="186"/>
        <v>1.1246065409294753E-6</v>
      </c>
      <c r="I2980" s="142">
        <f t="shared" si="187"/>
        <v>1.9118311195801081E-5</v>
      </c>
    </row>
    <row r="2981" spans="1:9">
      <c r="A2981" s="143">
        <f t="shared" si="184"/>
        <v>2974</v>
      </c>
      <c r="B2981" s="138" t="s">
        <v>101</v>
      </c>
      <c r="C2981" s="275">
        <v>45176</v>
      </c>
      <c r="D2981" s="275">
        <v>45177</v>
      </c>
      <c r="E2981" s="275">
        <v>45177</v>
      </c>
      <c r="F2981" s="139">
        <f t="shared" si="185"/>
        <v>1</v>
      </c>
      <c r="G2981" s="140">
        <v>521.95000000000005</v>
      </c>
      <c r="H2981" s="141">
        <f t="shared" si="186"/>
        <v>4.1019453811190757E-6</v>
      </c>
      <c r="I2981" s="142">
        <f t="shared" si="187"/>
        <v>4.1019453811190757E-6</v>
      </c>
    </row>
    <row r="2982" spans="1:9">
      <c r="A2982" s="143">
        <f t="shared" si="184"/>
        <v>2975</v>
      </c>
      <c r="B2982" s="138" t="s">
        <v>101</v>
      </c>
      <c r="C2982" s="275">
        <v>45048</v>
      </c>
      <c r="D2982" s="275">
        <v>45050</v>
      </c>
      <c r="E2982" s="275">
        <v>45050</v>
      </c>
      <c r="F2982" s="139">
        <f t="shared" si="185"/>
        <v>2</v>
      </c>
      <c r="G2982" s="140">
        <v>62.31</v>
      </c>
      <c r="H2982" s="141">
        <f t="shared" si="186"/>
        <v>4.8968716677369406E-7</v>
      </c>
      <c r="I2982" s="142">
        <f t="shared" si="187"/>
        <v>9.7937433354738812E-7</v>
      </c>
    </row>
    <row r="2983" spans="1:9">
      <c r="A2983" s="143">
        <f t="shared" si="184"/>
        <v>2976</v>
      </c>
      <c r="B2983" s="138" t="s">
        <v>101</v>
      </c>
      <c r="C2983" s="275">
        <v>45029</v>
      </c>
      <c r="D2983" s="275">
        <v>45030</v>
      </c>
      <c r="E2983" s="275">
        <v>45030</v>
      </c>
      <c r="F2983" s="139">
        <f t="shared" si="185"/>
        <v>1</v>
      </c>
      <c r="G2983" s="140">
        <v>26203.57</v>
      </c>
      <c r="H2983" s="141">
        <f t="shared" si="186"/>
        <v>2.059308610601214E-4</v>
      </c>
      <c r="I2983" s="142">
        <f t="shared" si="187"/>
        <v>2.059308610601214E-4</v>
      </c>
    </row>
    <row r="2984" spans="1:9">
      <c r="A2984" s="143">
        <f t="shared" si="184"/>
        <v>2977</v>
      </c>
      <c r="B2984" s="138" t="s">
        <v>101</v>
      </c>
      <c r="C2984" s="275">
        <v>45008</v>
      </c>
      <c r="D2984" s="275">
        <v>45009</v>
      </c>
      <c r="E2984" s="275">
        <v>45009</v>
      </c>
      <c r="F2984" s="139">
        <f t="shared" si="185"/>
        <v>1</v>
      </c>
      <c r="G2984" s="140">
        <v>990.31</v>
      </c>
      <c r="H2984" s="141">
        <f t="shared" si="186"/>
        <v>7.7827330786014586E-6</v>
      </c>
      <c r="I2984" s="142">
        <f t="shared" si="187"/>
        <v>7.7827330786014586E-6</v>
      </c>
    </row>
    <row r="2985" spans="1:9">
      <c r="A2985" s="143">
        <f t="shared" si="184"/>
        <v>2978</v>
      </c>
      <c r="B2985" s="138" t="s">
        <v>101</v>
      </c>
      <c r="C2985" s="275">
        <v>45035</v>
      </c>
      <c r="D2985" s="275">
        <v>45036</v>
      </c>
      <c r="E2985" s="275">
        <v>45036</v>
      </c>
      <c r="F2985" s="139">
        <f t="shared" si="185"/>
        <v>1</v>
      </c>
      <c r="G2985" s="140">
        <v>2106.09</v>
      </c>
      <c r="H2985" s="141">
        <f t="shared" si="186"/>
        <v>1.655152054357903E-5</v>
      </c>
      <c r="I2985" s="142">
        <f t="shared" si="187"/>
        <v>1.655152054357903E-5</v>
      </c>
    </row>
    <row r="2986" spans="1:9">
      <c r="A2986" s="143">
        <f t="shared" si="184"/>
        <v>2979</v>
      </c>
      <c r="B2986" s="138" t="s">
        <v>101</v>
      </c>
      <c r="C2986" s="275">
        <v>45146</v>
      </c>
      <c r="D2986" s="275">
        <v>45146</v>
      </c>
      <c r="E2986" s="275">
        <v>45146</v>
      </c>
      <c r="F2986" s="139">
        <f t="shared" si="185"/>
        <v>0</v>
      </c>
      <c r="G2986" s="140">
        <v>252.83</v>
      </c>
      <c r="H2986" s="141">
        <f t="shared" si="186"/>
        <v>1.9869620666890236E-6</v>
      </c>
      <c r="I2986" s="142">
        <f t="shared" si="187"/>
        <v>0</v>
      </c>
    </row>
    <row r="2987" spans="1:9">
      <c r="A2987" s="143">
        <f t="shared" si="184"/>
        <v>2980</v>
      </c>
      <c r="B2987" s="138" t="s">
        <v>101</v>
      </c>
      <c r="C2987" s="275">
        <v>45090</v>
      </c>
      <c r="D2987" s="275">
        <v>45096</v>
      </c>
      <c r="E2987" s="275">
        <v>45096</v>
      </c>
      <c r="F2987" s="139">
        <f t="shared" si="185"/>
        <v>6</v>
      </c>
      <c r="G2987" s="140">
        <v>569.52</v>
      </c>
      <c r="H2987" s="141">
        <f t="shared" si="186"/>
        <v>4.4757925729570567E-6</v>
      </c>
      <c r="I2987" s="142">
        <f t="shared" si="187"/>
        <v>2.685475543774234E-5</v>
      </c>
    </row>
    <row r="2988" spans="1:9">
      <c r="A2988" s="143">
        <f t="shared" si="184"/>
        <v>2981</v>
      </c>
      <c r="B2988" s="138" t="s">
        <v>101</v>
      </c>
      <c r="C2988" s="275">
        <v>44966</v>
      </c>
      <c r="D2988" s="275">
        <v>44971</v>
      </c>
      <c r="E2988" s="275">
        <v>44971</v>
      </c>
      <c r="F2988" s="139">
        <f t="shared" si="185"/>
        <v>5</v>
      </c>
      <c r="G2988" s="140">
        <v>6371.51</v>
      </c>
      <c r="H2988" s="141">
        <f t="shared" si="186"/>
        <v>5.0072968704385483E-5</v>
      </c>
      <c r="I2988" s="142">
        <f t="shared" si="187"/>
        <v>2.5036484352192743E-4</v>
      </c>
    </row>
    <row r="2989" spans="1:9">
      <c r="A2989" s="143">
        <f t="shared" si="184"/>
        <v>2982</v>
      </c>
      <c r="B2989" s="138" t="s">
        <v>101</v>
      </c>
      <c r="C2989" s="275">
        <v>45202</v>
      </c>
      <c r="D2989" s="275">
        <v>45208</v>
      </c>
      <c r="E2989" s="275">
        <v>45208</v>
      </c>
      <c r="F2989" s="139">
        <f t="shared" si="185"/>
        <v>6</v>
      </c>
      <c r="G2989" s="140">
        <v>124.74</v>
      </c>
      <c r="H2989" s="141">
        <f t="shared" si="186"/>
        <v>9.803173998290899E-7</v>
      </c>
      <c r="I2989" s="142">
        <f t="shared" si="187"/>
        <v>5.881904398974539E-6</v>
      </c>
    </row>
    <row r="2990" spans="1:9">
      <c r="A2990" s="143">
        <f t="shared" si="184"/>
        <v>2983</v>
      </c>
      <c r="B2990" s="138" t="s">
        <v>101</v>
      </c>
      <c r="C2990" s="275">
        <v>45106</v>
      </c>
      <c r="D2990" s="275">
        <v>45112</v>
      </c>
      <c r="E2990" s="275">
        <v>45112</v>
      </c>
      <c r="F2990" s="139">
        <f t="shared" si="185"/>
        <v>6</v>
      </c>
      <c r="G2990" s="140">
        <v>61.83</v>
      </c>
      <c r="H2990" s="141">
        <f t="shared" si="186"/>
        <v>4.8591490164688651E-7</v>
      </c>
      <c r="I2990" s="142">
        <f t="shared" si="187"/>
        <v>2.915489409881319E-6</v>
      </c>
    </row>
    <row r="2991" spans="1:9">
      <c r="A2991" s="143">
        <f t="shared" si="184"/>
        <v>2984</v>
      </c>
      <c r="B2991" s="138" t="s">
        <v>101</v>
      </c>
      <c r="C2991" s="275">
        <v>45041</v>
      </c>
      <c r="D2991" s="275">
        <v>45043</v>
      </c>
      <c r="E2991" s="275">
        <v>45043</v>
      </c>
      <c r="F2991" s="139">
        <f t="shared" si="185"/>
        <v>2</v>
      </c>
      <c r="G2991" s="140">
        <v>2167.2199999999998</v>
      </c>
      <c r="H2991" s="141">
        <f t="shared" si="186"/>
        <v>1.7031934225249319E-5</v>
      </c>
      <c r="I2991" s="142">
        <f t="shared" si="187"/>
        <v>3.4063868450498637E-5</v>
      </c>
    </row>
    <row r="2992" spans="1:9">
      <c r="A2992" s="143">
        <f t="shared" si="184"/>
        <v>2985</v>
      </c>
      <c r="B2992" s="138" t="s">
        <v>101</v>
      </c>
      <c r="C2992" s="275">
        <v>45280</v>
      </c>
      <c r="D2992" s="275">
        <v>45282</v>
      </c>
      <c r="E2992" s="275">
        <v>45282</v>
      </c>
      <c r="F2992" s="139">
        <f t="shared" si="185"/>
        <v>2</v>
      </c>
      <c r="G2992" s="140">
        <v>4987.5</v>
      </c>
      <c r="H2992" s="141">
        <f t="shared" si="186"/>
        <v>3.9196192333233814E-5</v>
      </c>
      <c r="I2992" s="142">
        <f t="shared" si="187"/>
        <v>7.8392384666467628E-5</v>
      </c>
    </row>
    <row r="2993" spans="1:9">
      <c r="A2993" s="143">
        <f t="shared" si="184"/>
        <v>2986</v>
      </c>
      <c r="B2993" s="138" t="s">
        <v>101</v>
      </c>
      <c r="C2993" s="275">
        <v>45109</v>
      </c>
      <c r="D2993" s="275">
        <v>45113</v>
      </c>
      <c r="E2993" s="275">
        <v>45113</v>
      </c>
      <c r="F2993" s="139">
        <f t="shared" si="185"/>
        <v>4</v>
      </c>
      <c r="G2993" s="140">
        <v>56.32</v>
      </c>
      <c r="H2993" s="141">
        <f t="shared" si="186"/>
        <v>4.426124415454092E-7</v>
      </c>
      <c r="I2993" s="142">
        <f t="shared" si="187"/>
        <v>1.7704497661816368E-6</v>
      </c>
    </row>
    <row r="2994" spans="1:9">
      <c r="A2994" s="143">
        <f t="shared" si="184"/>
        <v>2987</v>
      </c>
      <c r="B2994" s="138" t="s">
        <v>101</v>
      </c>
      <c r="C2994" s="275">
        <v>45238</v>
      </c>
      <c r="D2994" s="275">
        <v>45244</v>
      </c>
      <c r="E2994" s="275">
        <v>45244</v>
      </c>
      <c r="F2994" s="139">
        <f t="shared" si="185"/>
        <v>6</v>
      </c>
      <c r="G2994" s="140">
        <v>366.3</v>
      </c>
      <c r="H2994" s="141">
        <f t="shared" si="186"/>
        <v>2.8787098248949468E-6</v>
      </c>
      <c r="I2994" s="142">
        <f t="shared" si="187"/>
        <v>1.7272258949369681E-5</v>
      </c>
    </row>
    <row r="2995" spans="1:9">
      <c r="A2995" s="143">
        <f t="shared" si="184"/>
        <v>2988</v>
      </c>
      <c r="B2995" s="138" t="s">
        <v>101</v>
      </c>
      <c r="C2995" s="275">
        <v>45028</v>
      </c>
      <c r="D2995" s="275">
        <v>45030</v>
      </c>
      <c r="E2995" s="275">
        <v>45030</v>
      </c>
      <c r="F2995" s="139">
        <f t="shared" si="185"/>
        <v>2</v>
      </c>
      <c r="G2995" s="140">
        <v>2585.48</v>
      </c>
      <c r="H2995" s="141">
        <f t="shared" si="186"/>
        <v>2.0318991750121175E-5</v>
      </c>
      <c r="I2995" s="142">
        <f t="shared" si="187"/>
        <v>4.0637983500242351E-5</v>
      </c>
    </row>
    <row r="2996" spans="1:9">
      <c r="A2996" s="143">
        <f t="shared" si="184"/>
        <v>2989</v>
      </c>
      <c r="B2996" s="138" t="s">
        <v>101</v>
      </c>
      <c r="C2996" s="275">
        <v>44935</v>
      </c>
      <c r="D2996" s="275">
        <v>44936</v>
      </c>
      <c r="E2996" s="275">
        <v>44936</v>
      </c>
      <c r="F2996" s="139">
        <f t="shared" si="185"/>
        <v>1</v>
      </c>
      <c r="G2996" s="140">
        <v>3769.57</v>
      </c>
      <c r="H2996" s="141">
        <f t="shared" si="186"/>
        <v>2.9624619695957533E-5</v>
      </c>
      <c r="I2996" s="142">
        <f t="shared" si="187"/>
        <v>2.9624619695957533E-5</v>
      </c>
    </row>
    <row r="2997" spans="1:9">
      <c r="A2997" s="143">
        <f t="shared" si="184"/>
        <v>2990</v>
      </c>
      <c r="B2997" s="138" t="s">
        <v>101</v>
      </c>
      <c r="C2997" s="275">
        <v>45008</v>
      </c>
      <c r="D2997" s="275">
        <v>45012</v>
      </c>
      <c r="E2997" s="275">
        <v>45012</v>
      </c>
      <c r="F2997" s="139">
        <f t="shared" si="185"/>
        <v>4</v>
      </c>
      <c r="G2997" s="140">
        <v>5103.67</v>
      </c>
      <c r="H2997" s="141">
        <f t="shared" si="186"/>
        <v>4.0109159082778029E-5</v>
      </c>
      <c r="I2997" s="142">
        <f t="shared" si="187"/>
        <v>1.6043663633111212E-4</v>
      </c>
    </row>
    <row r="2998" spans="1:9">
      <c r="A2998" s="143">
        <f t="shared" si="184"/>
        <v>2991</v>
      </c>
      <c r="B2998" s="138" t="s">
        <v>101</v>
      </c>
      <c r="C2998" s="275">
        <v>45188</v>
      </c>
      <c r="D2998" s="275">
        <v>45189</v>
      </c>
      <c r="E2998" s="275">
        <v>45189</v>
      </c>
      <c r="F2998" s="139">
        <f t="shared" si="185"/>
        <v>1</v>
      </c>
      <c r="G2998" s="140">
        <v>472.76</v>
      </c>
      <c r="H2998" s="141">
        <f t="shared" si="186"/>
        <v>3.7153667944781188E-6</v>
      </c>
      <c r="I2998" s="142">
        <f t="shared" si="187"/>
        <v>3.7153667944781188E-6</v>
      </c>
    </row>
    <row r="2999" spans="1:9">
      <c r="A2999" s="143">
        <f t="shared" si="184"/>
        <v>2992</v>
      </c>
      <c r="B2999" s="138" t="s">
        <v>101</v>
      </c>
      <c r="C2999" s="275">
        <v>45233</v>
      </c>
      <c r="D2999" s="275">
        <v>45236</v>
      </c>
      <c r="E2999" s="275">
        <v>45236</v>
      </c>
      <c r="F2999" s="139">
        <f t="shared" si="185"/>
        <v>3</v>
      </c>
      <c r="G2999" s="140">
        <v>241.98</v>
      </c>
      <c r="H2999" s="141">
        <f t="shared" si="186"/>
        <v>1.901693157051813E-6</v>
      </c>
      <c r="I2999" s="142">
        <f t="shared" si="187"/>
        <v>5.7050794711554394E-6</v>
      </c>
    </row>
    <row r="3000" spans="1:9">
      <c r="A3000" s="143">
        <f t="shared" si="184"/>
        <v>2993</v>
      </c>
      <c r="B3000" s="138" t="s">
        <v>101</v>
      </c>
      <c r="C3000" s="275">
        <v>44994</v>
      </c>
      <c r="D3000" s="275">
        <v>44995</v>
      </c>
      <c r="E3000" s="275">
        <v>44995</v>
      </c>
      <c r="F3000" s="139">
        <f t="shared" si="185"/>
        <v>1</v>
      </c>
      <c r="G3000" s="140">
        <v>6037.04</v>
      </c>
      <c r="H3000" s="141">
        <f t="shared" si="186"/>
        <v>4.744440721071195E-5</v>
      </c>
      <c r="I3000" s="142">
        <f t="shared" si="187"/>
        <v>4.744440721071195E-5</v>
      </c>
    </row>
    <row r="3001" spans="1:9">
      <c r="A3001" s="143">
        <f t="shared" si="184"/>
        <v>2994</v>
      </c>
      <c r="B3001" s="138" t="s">
        <v>101</v>
      </c>
      <c r="C3001" s="275">
        <v>45072</v>
      </c>
      <c r="D3001" s="275">
        <v>45076</v>
      </c>
      <c r="E3001" s="275">
        <v>45076</v>
      </c>
      <c r="F3001" s="139">
        <f t="shared" si="185"/>
        <v>4</v>
      </c>
      <c r="G3001" s="140">
        <v>656.74</v>
      </c>
      <c r="H3001" s="141">
        <f t="shared" si="186"/>
        <v>5.1612445820406965E-6</v>
      </c>
      <c r="I3001" s="142">
        <f t="shared" si="187"/>
        <v>2.0644978328162786E-5</v>
      </c>
    </row>
    <row r="3002" spans="1:9">
      <c r="A3002" s="143">
        <f t="shared" si="184"/>
        <v>2995</v>
      </c>
      <c r="B3002" s="138" t="s">
        <v>101</v>
      </c>
      <c r="C3002" s="275">
        <v>45237</v>
      </c>
      <c r="D3002" s="275">
        <v>45238</v>
      </c>
      <c r="E3002" s="275">
        <v>45238</v>
      </c>
      <c r="F3002" s="139">
        <f t="shared" si="185"/>
        <v>1</v>
      </c>
      <c r="G3002" s="140">
        <v>309.14999999999998</v>
      </c>
      <c r="H3002" s="141">
        <f t="shared" si="186"/>
        <v>2.4295745082344327E-6</v>
      </c>
      <c r="I3002" s="142">
        <f t="shared" si="187"/>
        <v>2.4295745082344327E-6</v>
      </c>
    </row>
    <row r="3003" spans="1:9">
      <c r="A3003" s="143">
        <f t="shared" si="184"/>
        <v>2996</v>
      </c>
      <c r="B3003" s="138" t="s">
        <v>101</v>
      </c>
      <c r="C3003" s="275">
        <v>45260</v>
      </c>
      <c r="D3003" s="275">
        <v>45265</v>
      </c>
      <c r="E3003" s="275">
        <v>45265</v>
      </c>
      <c r="F3003" s="139">
        <f t="shared" si="185"/>
        <v>5</v>
      </c>
      <c r="G3003" s="140">
        <v>4393.26</v>
      </c>
      <c r="H3003" s="141">
        <f t="shared" si="186"/>
        <v>3.4526128106246173E-5</v>
      </c>
      <c r="I3003" s="142">
        <f t="shared" si="187"/>
        <v>1.7263064053123087E-4</v>
      </c>
    </row>
    <row r="3004" spans="1:9">
      <c r="A3004" s="143">
        <f t="shared" si="184"/>
        <v>2997</v>
      </c>
      <c r="B3004" s="138" t="s">
        <v>101</v>
      </c>
      <c r="C3004" s="275">
        <v>45096</v>
      </c>
      <c r="D3004" s="275">
        <v>45099</v>
      </c>
      <c r="E3004" s="275">
        <v>45099</v>
      </c>
      <c r="F3004" s="139">
        <f t="shared" si="185"/>
        <v>3</v>
      </c>
      <c r="G3004" s="140">
        <v>115.37</v>
      </c>
      <c r="H3004" s="141">
        <f t="shared" si="186"/>
        <v>9.0667964099953592E-7</v>
      </c>
      <c r="I3004" s="142">
        <f t="shared" si="187"/>
        <v>2.7200389229986075E-6</v>
      </c>
    </row>
    <row r="3005" spans="1:9">
      <c r="A3005" s="143">
        <f t="shared" si="184"/>
        <v>2998</v>
      </c>
      <c r="B3005" s="138" t="s">
        <v>101</v>
      </c>
      <c r="C3005" s="275">
        <v>45001</v>
      </c>
      <c r="D3005" s="275">
        <v>45001</v>
      </c>
      <c r="E3005" s="275">
        <v>45001</v>
      </c>
      <c r="F3005" s="139">
        <f t="shared" si="185"/>
        <v>0</v>
      </c>
      <c r="G3005" s="140">
        <v>1553.13</v>
      </c>
      <c r="H3005" s="141">
        <f t="shared" si="186"/>
        <v>1.2205871117496829E-5</v>
      </c>
      <c r="I3005" s="142">
        <f t="shared" si="187"/>
        <v>0</v>
      </c>
    </row>
    <row r="3006" spans="1:9">
      <c r="A3006" s="143">
        <f t="shared" si="184"/>
        <v>2999</v>
      </c>
      <c r="B3006" s="138" t="s">
        <v>101</v>
      </c>
      <c r="C3006" s="275">
        <v>45026</v>
      </c>
      <c r="D3006" s="275">
        <v>45027</v>
      </c>
      <c r="E3006" s="275">
        <v>45027</v>
      </c>
      <c r="F3006" s="139">
        <f t="shared" si="185"/>
        <v>1</v>
      </c>
      <c r="G3006" s="140">
        <v>4011.05</v>
      </c>
      <c r="H3006" s="141">
        <f t="shared" si="186"/>
        <v>3.1522383410168923E-5</v>
      </c>
      <c r="I3006" s="142">
        <f t="shared" si="187"/>
        <v>3.1522383410168923E-5</v>
      </c>
    </row>
    <row r="3007" spans="1:9">
      <c r="A3007" s="143">
        <f t="shared" si="184"/>
        <v>3000</v>
      </c>
      <c r="B3007" s="138" t="s">
        <v>101</v>
      </c>
      <c r="C3007" s="275">
        <v>45243</v>
      </c>
      <c r="D3007" s="275">
        <v>45243</v>
      </c>
      <c r="E3007" s="275">
        <v>45243</v>
      </c>
      <c r="F3007" s="139">
        <f t="shared" si="185"/>
        <v>0</v>
      </c>
      <c r="G3007" s="140">
        <v>658.95</v>
      </c>
      <c r="H3007" s="141">
        <f t="shared" si="186"/>
        <v>5.1786127193953729E-6</v>
      </c>
      <c r="I3007" s="142">
        <f t="shared" si="187"/>
        <v>0</v>
      </c>
    </row>
    <row r="3008" spans="1:9">
      <c r="A3008" s="143">
        <f t="shared" si="184"/>
        <v>3001</v>
      </c>
      <c r="B3008" s="138" t="s">
        <v>101</v>
      </c>
      <c r="C3008" s="275">
        <v>45008</v>
      </c>
      <c r="D3008" s="275">
        <v>45008</v>
      </c>
      <c r="E3008" s="275">
        <v>45008</v>
      </c>
      <c r="F3008" s="139">
        <f t="shared" si="185"/>
        <v>0</v>
      </c>
      <c r="G3008" s="140">
        <v>887.12</v>
      </c>
      <c r="H3008" s="141">
        <f t="shared" si="186"/>
        <v>6.9717746651946624E-6</v>
      </c>
      <c r="I3008" s="142">
        <f t="shared" si="187"/>
        <v>0</v>
      </c>
    </row>
    <row r="3009" spans="1:9">
      <c r="A3009" s="143">
        <f t="shared" si="184"/>
        <v>3002</v>
      </c>
      <c r="B3009" s="138" t="s">
        <v>101</v>
      </c>
      <c r="C3009" s="275">
        <v>45106</v>
      </c>
      <c r="D3009" s="275">
        <v>45107</v>
      </c>
      <c r="E3009" s="275">
        <v>45107</v>
      </c>
      <c r="F3009" s="139">
        <f t="shared" si="185"/>
        <v>1</v>
      </c>
      <c r="G3009" s="140">
        <v>662.28</v>
      </c>
      <c r="H3009" s="141">
        <f t="shared" si="186"/>
        <v>5.2047828087125995E-6</v>
      </c>
      <c r="I3009" s="142">
        <f t="shared" si="187"/>
        <v>5.2047828087125995E-6</v>
      </c>
    </row>
    <row r="3010" spans="1:9">
      <c r="A3010" s="143">
        <f t="shared" si="184"/>
        <v>3003</v>
      </c>
      <c r="B3010" s="138" t="s">
        <v>101</v>
      </c>
      <c r="C3010" s="275">
        <v>45147</v>
      </c>
      <c r="D3010" s="275">
        <v>45147</v>
      </c>
      <c r="E3010" s="275">
        <v>45147</v>
      </c>
      <c r="F3010" s="139">
        <f t="shared" si="185"/>
        <v>0</v>
      </c>
      <c r="G3010" s="140">
        <v>184.04</v>
      </c>
      <c r="H3010" s="141">
        <f t="shared" si="186"/>
        <v>1.4463493207034287E-6</v>
      </c>
      <c r="I3010" s="142">
        <f t="shared" si="187"/>
        <v>0</v>
      </c>
    </row>
    <row r="3011" spans="1:9">
      <c r="A3011" s="143">
        <f t="shared" si="184"/>
        <v>3004</v>
      </c>
      <c r="B3011" s="138" t="s">
        <v>101</v>
      </c>
      <c r="C3011" s="275">
        <v>45037</v>
      </c>
      <c r="D3011" s="275">
        <v>45040</v>
      </c>
      <c r="E3011" s="275">
        <v>45040</v>
      </c>
      <c r="F3011" s="139">
        <f t="shared" si="185"/>
        <v>3</v>
      </c>
      <c r="G3011" s="140">
        <v>2686.11</v>
      </c>
      <c r="H3011" s="141">
        <f t="shared" si="186"/>
        <v>2.1109831416184997E-5</v>
      </c>
      <c r="I3011" s="142">
        <f t="shared" si="187"/>
        <v>6.3329494248554996E-5</v>
      </c>
    </row>
    <row r="3012" spans="1:9">
      <c r="A3012" s="143">
        <f t="shared" si="184"/>
        <v>3005</v>
      </c>
      <c r="B3012" s="138" t="s">
        <v>101</v>
      </c>
      <c r="C3012" s="275">
        <v>44945</v>
      </c>
      <c r="D3012" s="275">
        <v>44946</v>
      </c>
      <c r="E3012" s="275">
        <v>44946</v>
      </c>
      <c r="F3012" s="139">
        <f t="shared" si="185"/>
        <v>1</v>
      </c>
      <c r="G3012" s="140">
        <v>7706.94</v>
      </c>
      <c r="H3012" s="141">
        <f t="shared" si="186"/>
        <v>6.0567960409161499E-5</v>
      </c>
      <c r="I3012" s="142">
        <f t="shared" si="187"/>
        <v>6.0567960409161499E-5</v>
      </c>
    </row>
    <row r="3013" spans="1:9">
      <c r="A3013" s="143">
        <f t="shared" si="184"/>
        <v>3006</v>
      </c>
      <c r="B3013" s="138" t="s">
        <v>101</v>
      </c>
      <c r="C3013" s="275">
        <v>45153</v>
      </c>
      <c r="D3013" s="275">
        <v>45159</v>
      </c>
      <c r="E3013" s="275">
        <v>45159</v>
      </c>
      <c r="F3013" s="139">
        <f t="shared" si="185"/>
        <v>6</v>
      </c>
      <c r="G3013" s="140">
        <v>5135.33</v>
      </c>
      <c r="H3013" s="141">
        <f t="shared" si="186"/>
        <v>4.0357971403433705E-5</v>
      </c>
      <c r="I3013" s="142">
        <f t="shared" si="187"/>
        <v>2.4214782842060223E-4</v>
      </c>
    </row>
    <row r="3014" spans="1:9">
      <c r="A3014" s="143">
        <f t="shared" si="184"/>
        <v>3007</v>
      </c>
      <c r="B3014" s="138" t="s">
        <v>101</v>
      </c>
      <c r="C3014" s="275">
        <v>45110</v>
      </c>
      <c r="D3014" s="275">
        <v>45112</v>
      </c>
      <c r="E3014" s="275">
        <v>45112</v>
      </c>
      <c r="F3014" s="139">
        <f t="shared" si="185"/>
        <v>2</v>
      </c>
      <c r="G3014" s="140">
        <v>172.3</v>
      </c>
      <c r="H3014" s="141">
        <f t="shared" si="186"/>
        <v>1.354086002810263E-6</v>
      </c>
      <c r="I3014" s="142">
        <f t="shared" si="187"/>
        <v>2.7081720056205259E-6</v>
      </c>
    </row>
    <row r="3015" spans="1:9">
      <c r="A3015" s="143">
        <f t="shared" si="184"/>
        <v>3008</v>
      </c>
      <c r="B3015" s="138" t="s">
        <v>101</v>
      </c>
      <c r="C3015" s="275">
        <v>45244</v>
      </c>
      <c r="D3015" s="275">
        <v>45245</v>
      </c>
      <c r="E3015" s="275">
        <v>45245</v>
      </c>
      <c r="F3015" s="139">
        <f t="shared" si="185"/>
        <v>1</v>
      </c>
      <c r="G3015" s="140">
        <v>2808.99</v>
      </c>
      <c r="H3015" s="141">
        <f t="shared" si="186"/>
        <v>2.2075531288647707E-5</v>
      </c>
      <c r="I3015" s="142">
        <f t="shared" si="187"/>
        <v>2.2075531288647707E-5</v>
      </c>
    </row>
    <row r="3016" spans="1:9">
      <c r="A3016" s="143">
        <f t="shared" ref="A3016:A3079" si="188">A3015+1</f>
        <v>3009</v>
      </c>
      <c r="B3016" s="138" t="s">
        <v>101</v>
      </c>
      <c r="C3016" s="275">
        <v>45106</v>
      </c>
      <c r="D3016" s="275">
        <v>45110</v>
      </c>
      <c r="E3016" s="275">
        <v>45110</v>
      </c>
      <c r="F3016" s="139">
        <f t="shared" ref="F3016:F3079" si="189">E3016-C3016</f>
        <v>4</v>
      </c>
      <c r="G3016" s="140">
        <v>290.39</v>
      </c>
      <c r="H3016" s="141">
        <f t="shared" ref="H3016:H3079" si="190">G3016/$G$8894</f>
        <v>2.2821418128617076E-6</v>
      </c>
      <c r="I3016" s="142">
        <f t="shared" ref="I3016:I3079" si="191">H3016*F3016</f>
        <v>9.1285672514468303E-6</v>
      </c>
    </row>
    <row r="3017" spans="1:9">
      <c r="A3017" s="143">
        <f t="shared" si="188"/>
        <v>3010</v>
      </c>
      <c r="B3017" s="138" t="s">
        <v>101</v>
      </c>
      <c r="C3017" s="275">
        <v>45084</v>
      </c>
      <c r="D3017" s="275">
        <v>45086</v>
      </c>
      <c r="E3017" s="275">
        <v>45086</v>
      </c>
      <c r="F3017" s="139">
        <f t="shared" si="189"/>
        <v>2</v>
      </c>
      <c r="G3017" s="140">
        <v>653.47</v>
      </c>
      <c r="H3017" s="141">
        <f t="shared" si="190"/>
        <v>5.1355460258643207E-6</v>
      </c>
      <c r="I3017" s="142">
        <f t="shared" si="191"/>
        <v>1.0271092051728641E-5</v>
      </c>
    </row>
    <row r="3018" spans="1:9">
      <c r="A3018" s="143">
        <f t="shared" si="188"/>
        <v>3011</v>
      </c>
      <c r="B3018" s="138" t="s">
        <v>101</v>
      </c>
      <c r="C3018" s="275">
        <v>45106</v>
      </c>
      <c r="D3018" s="275">
        <v>45119</v>
      </c>
      <c r="E3018" s="275">
        <v>45119</v>
      </c>
      <c r="F3018" s="139">
        <f t="shared" si="189"/>
        <v>13</v>
      </c>
      <c r="G3018" s="140">
        <v>56.47</v>
      </c>
      <c r="H3018" s="141">
        <f t="shared" si="190"/>
        <v>4.4379127439753654E-7</v>
      </c>
      <c r="I3018" s="142">
        <f t="shared" si="191"/>
        <v>5.7692865671679752E-6</v>
      </c>
    </row>
    <row r="3019" spans="1:9">
      <c r="A3019" s="143">
        <f t="shared" si="188"/>
        <v>3012</v>
      </c>
      <c r="B3019" s="138" t="s">
        <v>101</v>
      </c>
      <c r="C3019" s="275">
        <v>45175</v>
      </c>
      <c r="D3019" s="275">
        <v>45177</v>
      </c>
      <c r="E3019" s="275">
        <v>45177</v>
      </c>
      <c r="F3019" s="139">
        <f t="shared" si="189"/>
        <v>2</v>
      </c>
      <c r="G3019" s="140">
        <v>60.08</v>
      </c>
      <c r="H3019" s="141">
        <f t="shared" si="190"/>
        <v>4.72161851705401E-7</v>
      </c>
      <c r="I3019" s="142">
        <f t="shared" si="191"/>
        <v>9.4432370341080199E-7</v>
      </c>
    </row>
    <row r="3020" spans="1:9">
      <c r="A3020" s="143">
        <f t="shared" si="188"/>
        <v>3013</v>
      </c>
      <c r="B3020" s="138" t="s">
        <v>101</v>
      </c>
      <c r="C3020" s="275">
        <v>45090</v>
      </c>
      <c r="D3020" s="275">
        <v>45090</v>
      </c>
      <c r="E3020" s="275">
        <v>45090</v>
      </c>
      <c r="F3020" s="139">
        <f t="shared" si="189"/>
        <v>0</v>
      </c>
      <c r="G3020" s="140">
        <v>594.72</v>
      </c>
      <c r="H3020" s="141">
        <f t="shared" si="190"/>
        <v>4.6738364921144493E-6</v>
      </c>
      <c r="I3020" s="142">
        <f t="shared" si="191"/>
        <v>0</v>
      </c>
    </row>
    <row r="3021" spans="1:9">
      <c r="A3021" s="143">
        <f t="shared" si="188"/>
        <v>3014</v>
      </c>
      <c r="B3021" s="138" t="s">
        <v>101</v>
      </c>
      <c r="C3021" s="275">
        <v>44970</v>
      </c>
      <c r="D3021" s="275">
        <v>44972</v>
      </c>
      <c r="E3021" s="275">
        <v>44972</v>
      </c>
      <c r="F3021" s="139">
        <f t="shared" si="189"/>
        <v>2</v>
      </c>
      <c r="G3021" s="140">
        <v>48907.85</v>
      </c>
      <c r="H3021" s="141">
        <f t="shared" si="190"/>
        <v>3.8436120204610511E-4</v>
      </c>
      <c r="I3021" s="142">
        <f t="shared" si="191"/>
        <v>7.6872240409221022E-4</v>
      </c>
    </row>
    <row r="3022" spans="1:9">
      <c r="A3022" s="143">
        <f t="shared" si="188"/>
        <v>3015</v>
      </c>
      <c r="B3022" s="138" t="s">
        <v>101</v>
      </c>
      <c r="C3022" s="275">
        <v>45203</v>
      </c>
      <c r="D3022" s="275">
        <v>45204</v>
      </c>
      <c r="E3022" s="275">
        <v>45204</v>
      </c>
      <c r="F3022" s="139">
        <f t="shared" si="189"/>
        <v>1</v>
      </c>
      <c r="G3022" s="140">
        <v>60.08</v>
      </c>
      <c r="H3022" s="141">
        <f t="shared" si="190"/>
        <v>4.72161851705401E-7</v>
      </c>
      <c r="I3022" s="142">
        <f t="shared" si="191"/>
        <v>4.72161851705401E-7</v>
      </c>
    </row>
    <row r="3023" spans="1:9">
      <c r="A3023" s="143">
        <f t="shared" si="188"/>
        <v>3016</v>
      </c>
      <c r="B3023" s="138" t="s">
        <v>101</v>
      </c>
      <c r="C3023" s="275">
        <v>45091</v>
      </c>
      <c r="D3023" s="275">
        <v>45142</v>
      </c>
      <c r="E3023" s="275">
        <v>45142</v>
      </c>
      <c r="F3023" s="139">
        <f t="shared" si="189"/>
        <v>51</v>
      </c>
      <c r="G3023" s="140">
        <v>63.45</v>
      </c>
      <c r="H3023" s="141">
        <f t="shared" si="190"/>
        <v>4.9864629644986173E-7</v>
      </c>
      <c r="I3023" s="142">
        <f t="shared" si="191"/>
        <v>2.5430961118942949E-5</v>
      </c>
    </row>
    <row r="3024" spans="1:9">
      <c r="A3024" s="143">
        <f t="shared" si="188"/>
        <v>3017</v>
      </c>
      <c r="B3024" s="138" t="s">
        <v>101</v>
      </c>
      <c r="C3024" s="275">
        <v>45205</v>
      </c>
      <c r="D3024" s="275">
        <v>45209</v>
      </c>
      <c r="E3024" s="275">
        <v>45209</v>
      </c>
      <c r="F3024" s="139">
        <f t="shared" si="189"/>
        <v>4</v>
      </c>
      <c r="G3024" s="140">
        <v>335.56</v>
      </c>
      <c r="H3024" s="141">
        <f t="shared" si="190"/>
        <v>2.6371276790656517E-6</v>
      </c>
      <c r="I3024" s="142">
        <f t="shared" si="191"/>
        <v>1.0548510716262607E-5</v>
      </c>
    </row>
    <row r="3025" spans="1:9">
      <c r="A3025" s="143">
        <f t="shared" si="188"/>
        <v>3018</v>
      </c>
      <c r="B3025" s="138" t="s">
        <v>101</v>
      </c>
      <c r="C3025" s="275">
        <v>45068</v>
      </c>
      <c r="D3025" s="275">
        <v>45071</v>
      </c>
      <c r="E3025" s="275">
        <v>45071</v>
      </c>
      <c r="F3025" s="139">
        <f t="shared" si="189"/>
        <v>3</v>
      </c>
      <c r="G3025" s="140">
        <v>3919.55</v>
      </c>
      <c r="H3025" s="141">
        <f t="shared" si="190"/>
        <v>3.0803295370371245E-5</v>
      </c>
      <c r="I3025" s="142">
        <f t="shared" si="191"/>
        <v>9.2409886111113741E-5</v>
      </c>
    </row>
    <row r="3026" spans="1:9">
      <c r="A3026" s="143">
        <f t="shared" si="188"/>
        <v>3019</v>
      </c>
      <c r="B3026" s="138" t="s">
        <v>101</v>
      </c>
      <c r="C3026" s="275">
        <v>45055</v>
      </c>
      <c r="D3026" s="275">
        <v>45057</v>
      </c>
      <c r="E3026" s="275">
        <v>45057</v>
      </c>
      <c r="F3026" s="139">
        <f t="shared" si="189"/>
        <v>2</v>
      </c>
      <c r="G3026" s="140">
        <v>572</v>
      </c>
      <c r="H3026" s="141">
        <f t="shared" si="190"/>
        <v>4.4952826094455621E-6</v>
      </c>
      <c r="I3026" s="142">
        <f t="shared" si="191"/>
        <v>8.9905652188911242E-6</v>
      </c>
    </row>
    <row r="3027" spans="1:9">
      <c r="A3027" s="143">
        <f t="shared" si="188"/>
        <v>3020</v>
      </c>
      <c r="B3027" s="138" t="s">
        <v>101</v>
      </c>
      <c r="C3027" s="275">
        <v>45101</v>
      </c>
      <c r="D3027" s="275">
        <v>45103</v>
      </c>
      <c r="E3027" s="275">
        <v>45103</v>
      </c>
      <c r="F3027" s="139">
        <f t="shared" si="189"/>
        <v>2</v>
      </c>
      <c r="G3027" s="140">
        <v>57.82</v>
      </c>
      <c r="H3027" s="141">
        <f t="shared" si="190"/>
        <v>4.5440077006668254E-7</v>
      </c>
      <c r="I3027" s="142">
        <f t="shared" si="191"/>
        <v>9.0880154013336509E-7</v>
      </c>
    </row>
    <row r="3028" spans="1:9">
      <c r="A3028" s="143">
        <f t="shared" si="188"/>
        <v>3021</v>
      </c>
      <c r="B3028" s="138" t="s">
        <v>101</v>
      </c>
      <c r="C3028" s="275">
        <v>45166</v>
      </c>
      <c r="D3028" s="275">
        <v>45168</v>
      </c>
      <c r="E3028" s="275">
        <v>45168</v>
      </c>
      <c r="F3028" s="139">
        <f t="shared" si="189"/>
        <v>2</v>
      </c>
      <c r="G3028" s="140">
        <v>121.05</v>
      </c>
      <c r="H3028" s="141">
        <f t="shared" si="190"/>
        <v>9.513181116667575E-7</v>
      </c>
      <c r="I3028" s="142">
        <f t="shared" si="191"/>
        <v>1.902636223333515E-6</v>
      </c>
    </row>
    <row r="3029" spans="1:9">
      <c r="A3029" s="143">
        <f t="shared" si="188"/>
        <v>3022</v>
      </c>
      <c r="B3029" s="138" t="s">
        <v>101</v>
      </c>
      <c r="C3029" s="275">
        <v>45223</v>
      </c>
      <c r="D3029" s="275">
        <v>45225</v>
      </c>
      <c r="E3029" s="275">
        <v>45225</v>
      </c>
      <c r="F3029" s="139">
        <f t="shared" si="189"/>
        <v>2</v>
      </c>
      <c r="G3029" s="140">
        <v>80.23</v>
      </c>
      <c r="H3029" s="141">
        <f t="shared" si="190"/>
        <v>6.3051839817450602E-7</v>
      </c>
      <c r="I3029" s="142">
        <f t="shared" si="191"/>
        <v>1.261036796349012E-6</v>
      </c>
    </row>
    <row r="3030" spans="1:9">
      <c r="A3030" s="143">
        <f t="shared" si="188"/>
        <v>3023</v>
      </c>
      <c r="B3030" s="138" t="s">
        <v>101</v>
      </c>
      <c r="C3030" s="275">
        <v>45152</v>
      </c>
      <c r="D3030" s="275">
        <v>45154</v>
      </c>
      <c r="E3030" s="275">
        <v>45154</v>
      </c>
      <c r="F3030" s="139">
        <f t="shared" si="189"/>
        <v>2</v>
      </c>
      <c r="G3030" s="140">
        <v>285.45999999999998</v>
      </c>
      <c r="H3030" s="141">
        <f t="shared" si="190"/>
        <v>2.2433975064551223E-6</v>
      </c>
      <c r="I3030" s="142">
        <f t="shared" si="191"/>
        <v>4.4867950129102446E-6</v>
      </c>
    </row>
    <row r="3031" spans="1:9">
      <c r="A3031" s="143">
        <f t="shared" si="188"/>
        <v>3024</v>
      </c>
      <c r="B3031" s="138" t="s">
        <v>101</v>
      </c>
      <c r="C3031" s="275">
        <v>45224</v>
      </c>
      <c r="D3031" s="275">
        <v>45225</v>
      </c>
      <c r="E3031" s="275">
        <v>45225</v>
      </c>
      <c r="F3031" s="139">
        <f t="shared" si="189"/>
        <v>1</v>
      </c>
      <c r="G3031" s="140">
        <v>1678.46</v>
      </c>
      <c r="H3031" s="141">
        <f t="shared" si="190"/>
        <v>1.3190825259877619E-5</v>
      </c>
      <c r="I3031" s="142">
        <f t="shared" si="191"/>
        <v>1.3190825259877619E-5</v>
      </c>
    </row>
    <row r="3032" spans="1:9">
      <c r="A3032" s="143">
        <f t="shared" si="188"/>
        <v>3025</v>
      </c>
      <c r="B3032" s="138" t="s">
        <v>101</v>
      </c>
      <c r="C3032" s="275">
        <v>44956</v>
      </c>
      <c r="D3032" s="275">
        <v>44958</v>
      </c>
      <c r="E3032" s="275">
        <v>44958</v>
      </c>
      <c r="F3032" s="139">
        <f t="shared" si="189"/>
        <v>2</v>
      </c>
      <c r="G3032" s="140">
        <v>727.5</v>
      </c>
      <c r="H3032" s="141">
        <f t="shared" si="190"/>
        <v>5.7173393328175641E-6</v>
      </c>
      <c r="I3032" s="142">
        <f t="shared" si="191"/>
        <v>1.1434678665635128E-5</v>
      </c>
    </row>
    <row r="3033" spans="1:9">
      <c r="A3033" s="143">
        <f t="shared" si="188"/>
        <v>3026</v>
      </c>
      <c r="B3033" s="138" t="s">
        <v>101</v>
      </c>
      <c r="C3033" s="275">
        <v>45231</v>
      </c>
      <c r="D3033" s="275">
        <v>45232</v>
      </c>
      <c r="E3033" s="275">
        <v>45232</v>
      </c>
      <c r="F3033" s="139">
        <f t="shared" si="189"/>
        <v>1</v>
      </c>
      <c r="G3033" s="140">
        <v>558.78</v>
      </c>
      <c r="H3033" s="141">
        <f t="shared" si="190"/>
        <v>4.3913881407447399E-6</v>
      </c>
      <c r="I3033" s="142">
        <f t="shared" si="191"/>
        <v>4.3913881407447399E-6</v>
      </c>
    </row>
    <row r="3034" spans="1:9">
      <c r="A3034" s="143">
        <f t="shared" si="188"/>
        <v>3027</v>
      </c>
      <c r="B3034" s="138" t="s">
        <v>101</v>
      </c>
      <c r="C3034" s="275">
        <v>44999</v>
      </c>
      <c r="D3034" s="275">
        <v>44999</v>
      </c>
      <c r="E3034" s="275">
        <v>44999</v>
      </c>
      <c r="F3034" s="139">
        <f t="shared" si="189"/>
        <v>0</v>
      </c>
      <c r="G3034" s="140">
        <v>1159.44</v>
      </c>
      <c r="H3034" s="141">
        <f t="shared" si="190"/>
        <v>9.1119064138034313E-6</v>
      </c>
      <c r="I3034" s="142">
        <f t="shared" si="191"/>
        <v>0</v>
      </c>
    </row>
    <row r="3035" spans="1:9">
      <c r="A3035" s="143">
        <f t="shared" si="188"/>
        <v>3028</v>
      </c>
      <c r="B3035" s="138" t="s">
        <v>101</v>
      </c>
      <c r="C3035" s="275">
        <v>45126</v>
      </c>
      <c r="D3035" s="275">
        <v>45131</v>
      </c>
      <c r="E3035" s="275">
        <v>45131</v>
      </c>
      <c r="F3035" s="139">
        <f t="shared" si="189"/>
        <v>5</v>
      </c>
      <c r="G3035" s="140">
        <v>67.89</v>
      </c>
      <c r="H3035" s="141">
        <f t="shared" si="190"/>
        <v>5.3353974887283075E-7</v>
      </c>
      <c r="I3035" s="142">
        <f t="shared" si="191"/>
        <v>2.6676987443641539E-6</v>
      </c>
    </row>
    <row r="3036" spans="1:9">
      <c r="A3036" s="143">
        <f t="shared" si="188"/>
        <v>3029</v>
      </c>
      <c r="B3036" s="138" t="s">
        <v>101</v>
      </c>
      <c r="C3036" s="275">
        <v>44930</v>
      </c>
      <c r="D3036" s="275">
        <v>44938</v>
      </c>
      <c r="E3036" s="275">
        <v>44938</v>
      </c>
      <c r="F3036" s="139">
        <f t="shared" si="189"/>
        <v>8</v>
      </c>
      <c r="G3036" s="140">
        <v>7612.97</v>
      </c>
      <c r="H3036" s="141">
        <f t="shared" si="190"/>
        <v>5.9829460921732137E-5</v>
      </c>
      <c r="I3036" s="142">
        <f t="shared" si="191"/>
        <v>4.7863568737385709E-4</v>
      </c>
    </row>
    <row r="3037" spans="1:9">
      <c r="A3037" s="143">
        <f t="shared" si="188"/>
        <v>3030</v>
      </c>
      <c r="B3037" s="138" t="s">
        <v>101</v>
      </c>
      <c r="C3037" s="275">
        <v>45203</v>
      </c>
      <c r="D3037" s="275">
        <v>45203</v>
      </c>
      <c r="E3037" s="275">
        <v>45203</v>
      </c>
      <c r="F3037" s="139">
        <f t="shared" si="189"/>
        <v>0</v>
      </c>
      <c r="G3037" s="140">
        <v>76.56</v>
      </c>
      <c r="H3037" s="141">
        <f t="shared" si="190"/>
        <v>6.0167628772579061E-7</v>
      </c>
      <c r="I3037" s="142">
        <f t="shared" si="191"/>
        <v>0</v>
      </c>
    </row>
    <row r="3038" spans="1:9">
      <c r="A3038" s="143">
        <f t="shared" si="188"/>
        <v>3031</v>
      </c>
      <c r="B3038" s="138" t="s">
        <v>101</v>
      </c>
      <c r="C3038" s="275">
        <v>45040</v>
      </c>
      <c r="D3038" s="275">
        <v>45041</v>
      </c>
      <c r="E3038" s="275">
        <v>45041</v>
      </c>
      <c r="F3038" s="139">
        <f t="shared" si="189"/>
        <v>1</v>
      </c>
      <c r="G3038" s="140">
        <v>514.23</v>
      </c>
      <c r="H3038" s="141">
        <f t="shared" si="190"/>
        <v>4.0412747836629221E-6</v>
      </c>
      <c r="I3038" s="142">
        <f t="shared" si="191"/>
        <v>4.0412747836629221E-6</v>
      </c>
    </row>
    <row r="3039" spans="1:9">
      <c r="A3039" s="143">
        <f t="shared" si="188"/>
        <v>3032</v>
      </c>
      <c r="B3039" s="138" t="s">
        <v>101</v>
      </c>
      <c r="C3039" s="275">
        <v>45112</v>
      </c>
      <c r="D3039" s="275">
        <v>45113</v>
      </c>
      <c r="E3039" s="275">
        <v>45113</v>
      </c>
      <c r="F3039" s="139">
        <f t="shared" si="189"/>
        <v>1</v>
      </c>
      <c r="G3039" s="140">
        <v>121.05</v>
      </c>
      <c r="H3039" s="141">
        <f t="shared" si="190"/>
        <v>9.513181116667575E-7</v>
      </c>
      <c r="I3039" s="142">
        <f t="shared" si="191"/>
        <v>9.513181116667575E-7</v>
      </c>
    </row>
    <row r="3040" spans="1:9">
      <c r="A3040" s="143">
        <f t="shared" si="188"/>
        <v>3033</v>
      </c>
      <c r="B3040" s="138" t="s">
        <v>101</v>
      </c>
      <c r="C3040" s="275">
        <v>45273</v>
      </c>
      <c r="D3040" s="275">
        <v>45273</v>
      </c>
      <c r="E3040" s="275">
        <v>45273</v>
      </c>
      <c r="F3040" s="139">
        <f t="shared" si="189"/>
        <v>0</v>
      </c>
      <c r="G3040" s="140">
        <v>3016.06</v>
      </c>
      <c r="H3040" s="141">
        <f t="shared" si="190"/>
        <v>2.3702870746581088E-5</v>
      </c>
      <c r="I3040" s="142">
        <f t="shared" si="191"/>
        <v>0</v>
      </c>
    </row>
    <row r="3041" spans="1:9">
      <c r="A3041" s="143">
        <f t="shared" si="188"/>
        <v>3034</v>
      </c>
      <c r="B3041" s="138" t="s">
        <v>101</v>
      </c>
      <c r="C3041" s="275">
        <v>45282</v>
      </c>
      <c r="D3041" s="275">
        <v>45288</v>
      </c>
      <c r="E3041" s="275">
        <v>45288</v>
      </c>
      <c r="F3041" s="139">
        <f t="shared" si="189"/>
        <v>6</v>
      </c>
      <c r="G3041" s="140">
        <v>1034.23</v>
      </c>
      <c r="H3041" s="141">
        <f t="shared" si="190"/>
        <v>8.1278953377043418E-6</v>
      </c>
      <c r="I3041" s="142">
        <f t="shared" si="191"/>
        <v>4.8767372026226051E-5</v>
      </c>
    </row>
    <row r="3042" spans="1:9">
      <c r="A3042" s="143">
        <f t="shared" si="188"/>
        <v>3035</v>
      </c>
      <c r="B3042" s="138" t="s">
        <v>101</v>
      </c>
      <c r="C3042" s="275">
        <v>45260</v>
      </c>
      <c r="D3042" s="275">
        <v>45266</v>
      </c>
      <c r="E3042" s="275">
        <v>45266</v>
      </c>
      <c r="F3042" s="139">
        <f t="shared" si="189"/>
        <v>6</v>
      </c>
      <c r="G3042" s="140">
        <v>16783.439999999999</v>
      </c>
      <c r="H3042" s="141">
        <f t="shared" si="190"/>
        <v>1.318991362913864E-4</v>
      </c>
      <c r="I3042" s="142">
        <f t="shared" si="191"/>
        <v>7.9139481774831845E-4</v>
      </c>
    </row>
    <row r="3043" spans="1:9">
      <c r="A3043" s="143">
        <f t="shared" si="188"/>
        <v>3036</v>
      </c>
      <c r="B3043" s="138" t="s">
        <v>101</v>
      </c>
      <c r="C3043" s="275">
        <v>45251</v>
      </c>
      <c r="D3043" s="275">
        <v>45257</v>
      </c>
      <c r="E3043" s="275">
        <v>45257</v>
      </c>
      <c r="F3043" s="139">
        <f t="shared" si="189"/>
        <v>6</v>
      </c>
      <c r="G3043" s="140">
        <v>4695.76</v>
      </c>
      <c r="H3043" s="141">
        <f t="shared" si="190"/>
        <v>3.6903441024702959E-5</v>
      </c>
      <c r="I3043" s="142">
        <f t="shared" si="191"/>
        <v>2.2142064614821775E-4</v>
      </c>
    </row>
    <row r="3044" spans="1:9">
      <c r="A3044" s="143">
        <f t="shared" si="188"/>
        <v>3037</v>
      </c>
      <c r="B3044" s="138" t="s">
        <v>101</v>
      </c>
      <c r="C3044" s="275">
        <v>45172</v>
      </c>
      <c r="D3044" s="275">
        <v>45176</v>
      </c>
      <c r="E3044" s="275">
        <v>45176</v>
      </c>
      <c r="F3044" s="139">
        <f t="shared" si="189"/>
        <v>4</v>
      </c>
      <c r="G3044" s="140">
        <v>60.08</v>
      </c>
      <c r="H3044" s="141">
        <f t="shared" si="190"/>
        <v>4.72161851705401E-7</v>
      </c>
      <c r="I3044" s="142">
        <f t="shared" si="191"/>
        <v>1.888647406821604E-6</v>
      </c>
    </row>
    <row r="3045" spans="1:9">
      <c r="A3045" s="143">
        <f t="shared" si="188"/>
        <v>3038</v>
      </c>
      <c r="B3045" s="138" t="s">
        <v>101</v>
      </c>
      <c r="C3045" s="275">
        <v>45236</v>
      </c>
      <c r="D3045" s="275">
        <v>45238</v>
      </c>
      <c r="E3045" s="275">
        <v>45238</v>
      </c>
      <c r="F3045" s="139">
        <f t="shared" si="189"/>
        <v>2</v>
      </c>
      <c r="G3045" s="140">
        <v>60.08</v>
      </c>
      <c r="H3045" s="141">
        <f t="shared" si="190"/>
        <v>4.72161851705401E-7</v>
      </c>
      <c r="I3045" s="142">
        <f t="shared" si="191"/>
        <v>9.4432370341080199E-7</v>
      </c>
    </row>
    <row r="3046" spans="1:9">
      <c r="A3046" s="143">
        <f t="shared" si="188"/>
        <v>3039</v>
      </c>
      <c r="B3046" s="138" t="s">
        <v>101</v>
      </c>
      <c r="C3046" s="275">
        <v>45261</v>
      </c>
      <c r="D3046" s="275">
        <v>45266</v>
      </c>
      <c r="E3046" s="275">
        <v>45266</v>
      </c>
      <c r="F3046" s="139">
        <f t="shared" si="189"/>
        <v>5</v>
      </c>
      <c r="G3046" s="140">
        <v>181.36</v>
      </c>
      <c r="H3046" s="141">
        <f t="shared" si="190"/>
        <v>1.4252875070787538E-6</v>
      </c>
      <c r="I3046" s="142">
        <f t="shared" si="191"/>
        <v>7.1264375353937691E-6</v>
      </c>
    </row>
    <row r="3047" spans="1:9">
      <c r="A3047" s="143">
        <f t="shared" si="188"/>
        <v>3040</v>
      </c>
      <c r="B3047" s="138" t="s">
        <v>101</v>
      </c>
      <c r="C3047" s="275">
        <v>45078</v>
      </c>
      <c r="D3047" s="275">
        <v>45082</v>
      </c>
      <c r="E3047" s="275">
        <v>45082</v>
      </c>
      <c r="F3047" s="139">
        <f t="shared" si="189"/>
        <v>4</v>
      </c>
      <c r="G3047" s="140">
        <v>282.93</v>
      </c>
      <c r="H3047" s="141">
        <f t="shared" si="190"/>
        <v>2.2235145256825752E-6</v>
      </c>
      <c r="I3047" s="142">
        <f t="shared" si="191"/>
        <v>8.8940581027303007E-6</v>
      </c>
    </row>
    <row r="3048" spans="1:9">
      <c r="A3048" s="143">
        <f t="shared" si="188"/>
        <v>3041</v>
      </c>
      <c r="B3048" s="138" t="s">
        <v>101</v>
      </c>
      <c r="C3048" s="275">
        <v>45146</v>
      </c>
      <c r="D3048" s="275">
        <v>45147</v>
      </c>
      <c r="E3048" s="275">
        <v>45147</v>
      </c>
      <c r="F3048" s="139">
        <f t="shared" si="189"/>
        <v>1</v>
      </c>
      <c r="G3048" s="140">
        <v>849.7</v>
      </c>
      <c r="H3048" s="141">
        <f t="shared" si="190"/>
        <v>6.6776951630172981E-6</v>
      </c>
      <c r="I3048" s="142">
        <f t="shared" si="191"/>
        <v>6.6776951630172981E-6</v>
      </c>
    </row>
    <row r="3049" spans="1:9">
      <c r="A3049" s="143">
        <f t="shared" si="188"/>
        <v>3042</v>
      </c>
      <c r="B3049" s="138" t="s">
        <v>101</v>
      </c>
      <c r="C3049" s="275">
        <v>45118</v>
      </c>
      <c r="D3049" s="275">
        <v>45131</v>
      </c>
      <c r="E3049" s="275">
        <v>45131</v>
      </c>
      <c r="F3049" s="139">
        <f t="shared" si="189"/>
        <v>13</v>
      </c>
      <c r="G3049" s="140">
        <v>281.27</v>
      </c>
      <c r="H3049" s="141">
        <f t="shared" si="190"/>
        <v>2.2104687754523658E-6</v>
      </c>
      <c r="I3049" s="142">
        <f t="shared" si="191"/>
        <v>2.8736094080880755E-5</v>
      </c>
    </row>
    <row r="3050" spans="1:9">
      <c r="A3050" s="143">
        <f t="shared" si="188"/>
        <v>3043</v>
      </c>
      <c r="B3050" s="138" t="s">
        <v>101</v>
      </c>
      <c r="C3050" s="275">
        <v>44979</v>
      </c>
      <c r="D3050" s="275">
        <v>44979</v>
      </c>
      <c r="E3050" s="275">
        <v>44979</v>
      </c>
      <c r="F3050" s="139">
        <f t="shared" si="189"/>
        <v>0</v>
      </c>
      <c r="G3050" s="140">
        <v>1503.59</v>
      </c>
      <c r="H3050" s="141">
        <f t="shared" si="190"/>
        <v>1.1816541920867574E-5</v>
      </c>
      <c r="I3050" s="142">
        <f t="shared" si="191"/>
        <v>0</v>
      </c>
    </row>
    <row r="3051" spans="1:9">
      <c r="A3051" s="143">
        <f t="shared" si="188"/>
        <v>3044</v>
      </c>
      <c r="B3051" s="138" t="s">
        <v>101</v>
      </c>
      <c r="C3051" s="275">
        <v>45082</v>
      </c>
      <c r="D3051" s="275">
        <v>45082</v>
      </c>
      <c r="E3051" s="275">
        <v>45082</v>
      </c>
      <c r="F3051" s="139">
        <f t="shared" si="189"/>
        <v>0</v>
      </c>
      <c r="G3051" s="140">
        <v>159.87</v>
      </c>
      <c r="H3051" s="141">
        <f t="shared" si="190"/>
        <v>1.2564000537973113E-6</v>
      </c>
      <c r="I3051" s="142">
        <f t="shared" si="191"/>
        <v>0</v>
      </c>
    </row>
    <row r="3052" spans="1:9">
      <c r="A3052" s="143">
        <f t="shared" si="188"/>
        <v>3045</v>
      </c>
      <c r="B3052" s="138" t="s">
        <v>101</v>
      </c>
      <c r="C3052" s="275">
        <v>45098</v>
      </c>
      <c r="D3052" s="275">
        <v>45105</v>
      </c>
      <c r="E3052" s="275">
        <v>45105</v>
      </c>
      <c r="F3052" s="139">
        <f t="shared" si="189"/>
        <v>7</v>
      </c>
      <c r="G3052" s="140">
        <v>65.180000000000007</v>
      </c>
      <c r="H3052" s="141">
        <f t="shared" si="190"/>
        <v>5.1224216867773035E-7</v>
      </c>
      <c r="I3052" s="142">
        <f t="shared" si="191"/>
        <v>3.5856951807441126E-6</v>
      </c>
    </row>
    <row r="3053" spans="1:9">
      <c r="A3053" s="143">
        <f t="shared" si="188"/>
        <v>3046</v>
      </c>
      <c r="B3053" s="138" t="s">
        <v>101</v>
      </c>
      <c r="C3053" s="275">
        <v>44942</v>
      </c>
      <c r="D3053" s="275">
        <v>44944</v>
      </c>
      <c r="E3053" s="275">
        <v>44944</v>
      </c>
      <c r="F3053" s="139">
        <f t="shared" si="189"/>
        <v>2</v>
      </c>
      <c r="G3053" s="140">
        <v>1970.29</v>
      </c>
      <c r="H3053" s="141">
        <f t="shared" si="190"/>
        <v>1.5484283868119748E-5</v>
      </c>
      <c r="I3053" s="142">
        <f t="shared" si="191"/>
        <v>3.0968567736239496E-5</v>
      </c>
    </row>
    <row r="3054" spans="1:9">
      <c r="A3054" s="143">
        <f t="shared" si="188"/>
        <v>3047</v>
      </c>
      <c r="B3054" s="138" t="s">
        <v>101</v>
      </c>
      <c r="C3054" s="275">
        <v>45006</v>
      </c>
      <c r="D3054" s="275">
        <v>45007</v>
      </c>
      <c r="E3054" s="275">
        <v>45007</v>
      </c>
      <c r="F3054" s="139">
        <f t="shared" si="189"/>
        <v>1</v>
      </c>
      <c r="G3054" s="140">
        <v>6090.72</v>
      </c>
      <c r="H3054" s="141">
        <f t="shared" si="190"/>
        <v>4.786627219405992E-5</v>
      </c>
      <c r="I3054" s="142">
        <f t="shared" si="191"/>
        <v>4.786627219405992E-5</v>
      </c>
    </row>
    <row r="3055" spans="1:9">
      <c r="A3055" s="143">
        <f t="shared" si="188"/>
        <v>3048</v>
      </c>
      <c r="B3055" s="138" t="s">
        <v>101</v>
      </c>
      <c r="C3055" s="275">
        <v>45180</v>
      </c>
      <c r="D3055" s="275">
        <v>45180</v>
      </c>
      <c r="E3055" s="275">
        <v>45180</v>
      </c>
      <c r="F3055" s="139">
        <f t="shared" si="189"/>
        <v>0</v>
      </c>
      <c r="G3055" s="140">
        <v>186.05</v>
      </c>
      <c r="H3055" s="141">
        <f t="shared" si="190"/>
        <v>1.4621456809219351E-6</v>
      </c>
      <c r="I3055" s="142">
        <f t="shared" si="191"/>
        <v>0</v>
      </c>
    </row>
    <row r="3056" spans="1:9">
      <c r="A3056" s="143">
        <f t="shared" si="188"/>
        <v>3049</v>
      </c>
      <c r="B3056" s="138" t="s">
        <v>101</v>
      </c>
      <c r="C3056" s="275">
        <v>44995</v>
      </c>
      <c r="D3056" s="275">
        <v>44995</v>
      </c>
      <c r="E3056" s="275">
        <v>44995</v>
      </c>
      <c r="F3056" s="139">
        <f t="shared" si="189"/>
        <v>0</v>
      </c>
      <c r="G3056" s="140">
        <v>1733.3</v>
      </c>
      <c r="H3056" s="141">
        <f t="shared" si="190"/>
        <v>1.3621806550615372E-5</v>
      </c>
      <c r="I3056" s="142">
        <f t="shared" si="191"/>
        <v>0</v>
      </c>
    </row>
    <row r="3057" spans="1:9">
      <c r="A3057" s="143">
        <f t="shared" si="188"/>
        <v>3050</v>
      </c>
      <c r="B3057" s="138" t="s">
        <v>101</v>
      </c>
      <c r="C3057" s="275">
        <v>44972</v>
      </c>
      <c r="D3057" s="275">
        <v>44973</v>
      </c>
      <c r="E3057" s="275">
        <v>44973</v>
      </c>
      <c r="F3057" s="139">
        <f t="shared" si="189"/>
        <v>1</v>
      </c>
      <c r="G3057" s="140">
        <v>640.66</v>
      </c>
      <c r="H3057" s="141">
        <f t="shared" si="190"/>
        <v>5.0348737002926462E-6</v>
      </c>
      <c r="I3057" s="142">
        <f t="shared" si="191"/>
        <v>5.0348737002926462E-6</v>
      </c>
    </row>
    <row r="3058" spans="1:9">
      <c r="A3058" s="143">
        <f t="shared" si="188"/>
        <v>3051</v>
      </c>
      <c r="B3058" s="138" t="s">
        <v>101</v>
      </c>
      <c r="C3058" s="275">
        <v>44951</v>
      </c>
      <c r="D3058" s="275">
        <v>44957</v>
      </c>
      <c r="E3058" s="275">
        <v>44957</v>
      </c>
      <c r="F3058" s="139">
        <f t="shared" si="189"/>
        <v>6</v>
      </c>
      <c r="G3058" s="140">
        <v>5295.64</v>
      </c>
      <c r="H3058" s="141">
        <f t="shared" si="190"/>
        <v>4.1617829366930593E-5</v>
      </c>
      <c r="I3058" s="142">
        <f t="shared" si="191"/>
        <v>2.4970697620158358E-4</v>
      </c>
    </row>
    <row r="3059" spans="1:9">
      <c r="A3059" s="143">
        <f t="shared" si="188"/>
        <v>3052</v>
      </c>
      <c r="B3059" s="138" t="s">
        <v>101</v>
      </c>
      <c r="C3059" s="275">
        <v>45042</v>
      </c>
      <c r="D3059" s="275">
        <v>45044</v>
      </c>
      <c r="E3059" s="275">
        <v>45044</v>
      </c>
      <c r="F3059" s="139">
        <f t="shared" si="189"/>
        <v>2</v>
      </c>
      <c r="G3059" s="140">
        <v>11254.64</v>
      </c>
      <c r="H3059" s="141">
        <f t="shared" si="190"/>
        <v>8.8448929139109094E-5</v>
      </c>
      <c r="I3059" s="142">
        <f t="shared" si="191"/>
        <v>1.7689785827821819E-4</v>
      </c>
    </row>
    <row r="3060" spans="1:9">
      <c r="A3060" s="143">
        <f t="shared" si="188"/>
        <v>3053</v>
      </c>
      <c r="B3060" s="138" t="s">
        <v>101</v>
      </c>
      <c r="C3060" s="275">
        <v>45257</v>
      </c>
      <c r="D3060" s="275">
        <v>45259</v>
      </c>
      <c r="E3060" s="275">
        <v>45259</v>
      </c>
      <c r="F3060" s="139">
        <f t="shared" si="189"/>
        <v>2</v>
      </c>
      <c r="G3060" s="140">
        <v>441.33</v>
      </c>
      <c r="H3060" s="141">
        <f t="shared" si="190"/>
        <v>3.468362017529038E-6</v>
      </c>
      <c r="I3060" s="142">
        <f t="shared" si="191"/>
        <v>6.936724035058076E-6</v>
      </c>
    </row>
    <row r="3061" spans="1:9">
      <c r="A3061" s="143">
        <f t="shared" si="188"/>
        <v>3054</v>
      </c>
      <c r="B3061" s="138" t="s">
        <v>101</v>
      </c>
      <c r="C3061" s="275">
        <v>45099</v>
      </c>
      <c r="D3061" s="275">
        <v>45099</v>
      </c>
      <c r="E3061" s="275">
        <v>45099</v>
      </c>
      <c r="F3061" s="139">
        <f t="shared" si="189"/>
        <v>0</v>
      </c>
      <c r="G3061" s="140">
        <v>378.64</v>
      </c>
      <c r="H3061" s="141">
        <f t="shared" si="190"/>
        <v>2.9756884741966218E-6</v>
      </c>
      <c r="I3061" s="142">
        <f t="shared" si="191"/>
        <v>0</v>
      </c>
    </row>
    <row r="3062" spans="1:9">
      <c r="A3062" s="143">
        <f t="shared" si="188"/>
        <v>3055</v>
      </c>
      <c r="B3062" s="138" t="s">
        <v>101</v>
      </c>
      <c r="C3062" s="275">
        <v>45015</v>
      </c>
      <c r="D3062" s="275">
        <v>45019</v>
      </c>
      <c r="E3062" s="275">
        <v>45019</v>
      </c>
      <c r="F3062" s="139">
        <f t="shared" si="189"/>
        <v>4</v>
      </c>
      <c r="G3062" s="140">
        <v>568.5</v>
      </c>
      <c r="H3062" s="141">
        <f t="shared" si="190"/>
        <v>4.4677765095625909E-6</v>
      </c>
      <c r="I3062" s="142">
        <f t="shared" si="191"/>
        <v>1.7871106038250363E-5</v>
      </c>
    </row>
    <row r="3063" spans="1:9">
      <c r="A3063" s="143">
        <f t="shared" si="188"/>
        <v>3056</v>
      </c>
      <c r="B3063" s="138" t="s">
        <v>101</v>
      </c>
      <c r="C3063" s="275">
        <v>45194</v>
      </c>
      <c r="D3063" s="275">
        <v>45195</v>
      </c>
      <c r="E3063" s="275">
        <v>45195</v>
      </c>
      <c r="F3063" s="139">
        <f t="shared" si="189"/>
        <v>1</v>
      </c>
      <c r="G3063" s="140">
        <v>580.49</v>
      </c>
      <c r="H3063" s="141">
        <f t="shared" si="190"/>
        <v>4.562004548875969E-6</v>
      </c>
      <c r="I3063" s="142">
        <f t="shared" si="191"/>
        <v>4.562004548875969E-6</v>
      </c>
    </row>
    <row r="3064" spans="1:9">
      <c r="A3064" s="143">
        <f t="shared" si="188"/>
        <v>3057</v>
      </c>
      <c r="B3064" s="138" t="s">
        <v>101</v>
      </c>
      <c r="C3064" s="275">
        <v>45183</v>
      </c>
      <c r="D3064" s="275">
        <v>45184</v>
      </c>
      <c r="E3064" s="275">
        <v>45184</v>
      </c>
      <c r="F3064" s="139">
        <f t="shared" si="189"/>
        <v>1</v>
      </c>
      <c r="G3064" s="140">
        <v>319.75</v>
      </c>
      <c r="H3064" s="141">
        <f t="shared" si="190"/>
        <v>2.5128786964514308E-6</v>
      </c>
      <c r="I3064" s="142">
        <f t="shared" si="191"/>
        <v>2.5128786964514308E-6</v>
      </c>
    </row>
    <row r="3065" spans="1:9">
      <c r="A3065" s="143">
        <f t="shared" si="188"/>
        <v>3058</v>
      </c>
      <c r="B3065" s="138" t="s">
        <v>101</v>
      </c>
      <c r="C3065" s="275">
        <v>45068</v>
      </c>
      <c r="D3065" s="275">
        <v>45070</v>
      </c>
      <c r="E3065" s="275">
        <v>45070</v>
      </c>
      <c r="F3065" s="139">
        <f t="shared" si="189"/>
        <v>2</v>
      </c>
      <c r="G3065" s="140">
        <v>1992.79</v>
      </c>
      <c r="H3065" s="141">
        <f t="shared" si="190"/>
        <v>1.5661108795938849E-5</v>
      </c>
      <c r="I3065" s="142">
        <f t="shared" si="191"/>
        <v>3.1322217591877699E-5</v>
      </c>
    </row>
    <row r="3066" spans="1:9">
      <c r="A3066" s="143">
        <f t="shared" si="188"/>
        <v>3059</v>
      </c>
      <c r="B3066" s="138" t="s">
        <v>101</v>
      </c>
      <c r="C3066" s="275">
        <v>45015</v>
      </c>
      <c r="D3066" s="275">
        <v>45016</v>
      </c>
      <c r="E3066" s="275">
        <v>45016</v>
      </c>
      <c r="F3066" s="139">
        <f t="shared" si="189"/>
        <v>1</v>
      </c>
      <c r="G3066" s="140">
        <v>5376.38</v>
      </c>
      <c r="H3066" s="141">
        <f t="shared" si="190"/>
        <v>4.2252355796802327E-5</v>
      </c>
      <c r="I3066" s="142">
        <f t="shared" si="191"/>
        <v>4.2252355796802327E-5</v>
      </c>
    </row>
    <row r="3067" spans="1:9">
      <c r="A3067" s="143">
        <f t="shared" si="188"/>
        <v>3060</v>
      </c>
      <c r="B3067" s="138" t="s">
        <v>101</v>
      </c>
      <c r="C3067" s="275">
        <v>45086</v>
      </c>
      <c r="D3067" s="275">
        <v>45089</v>
      </c>
      <c r="E3067" s="275">
        <v>45089</v>
      </c>
      <c r="F3067" s="139">
        <f t="shared" si="189"/>
        <v>3</v>
      </c>
      <c r="G3067" s="140">
        <v>535.05999999999995</v>
      </c>
      <c r="H3067" s="141">
        <f t="shared" si="190"/>
        <v>4.2049753723950041E-6</v>
      </c>
      <c r="I3067" s="142">
        <f t="shared" si="191"/>
        <v>1.2614926117185012E-5</v>
      </c>
    </row>
    <row r="3068" spans="1:9">
      <c r="A3068" s="143">
        <f t="shared" si="188"/>
        <v>3061</v>
      </c>
      <c r="B3068" s="138" t="s">
        <v>101</v>
      </c>
      <c r="C3068" s="275">
        <v>45140</v>
      </c>
      <c r="D3068" s="275">
        <v>45141</v>
      </c>
      <c r="E3068" s="275">
        <v>45141</v>
      </c>
      <c r="F3068" s="139">
        <f t="shared" si="189"/>
        <v>1</v>
      </c>
      <c r="G3068" s="140">
        <v>245.68</v>
      </c>
      <c r="H3068" s="141">
        <f t="shared" si="190"/>
        <v>1.9307710340709542E-6</v>
      </c>
      <c r="I3068" s="142">
        <f t="shared" si="191"/>
        <v>1.9307710340709542E-6</v>
      </c>
    </row>
    <row r="3069" spans="1:9">
      <c r="A3069" s="143">
        <f t="shared" si="188"/>
        <v>3062</v>
      </c>
      <c r="B3069" s="138" t="s">
        <v>101</v>
      </c>
      <c r="C3069" s="275">
        <v>45246</v>
      </c>
      <c r="D3069" s="275">
        <v>45247</v>
      </c>
      <c r="E3069" s="275">
        <v>45247</v>
      </c>
      <c r="F3069" s="139">
        <f t="shared" si="189"/>
        <v>1</v>
      </c>
      <c r="G3069" s="140">
        <v>1121.8900000000001</v>
      </c>
      <c r="H3069" s="141">
        <f t="shared" si="190"/>
        <v>8.8168052564875568E-6</v>
      </c>
      <c r="I3069" s="142">
        <f t="shared" si="191"/>
        <v>8.8168052564875568E-6</v>
      </c>
    </row>
    <row r="3070" spans="1:9">
      <c r="A3070" s="143">
        <f t="shared" si="188"/>
        <v>3063</v>
      </c>
      <c r="B3070" s="138" t="s">
        <v>101</v>
      </c>
      <c r="C3070" s="275">
        <v>44995</v>
      </c>
      <c r="D3070" s="275">
        <v>44998</v>
      </c>
      <c r="E3070" s="275">
        <v>44998</v>
      </c>
      <c r="F3070" s="139">
        <f t="shared" si="189"/>
        <v>3</v>
      </c>
      <c r="G3070" s="140">
        <v>4676.1499999999996</v>
      </c>
      <c r="H3070" s="141">
        <f t="shared" si="190"/>
        <v>3.6749328276501512E-5</v>
      </c>
      <c r="I3070" s="142">
        <f t="shared" si="191"/>
        <v>1.1024798482950454E-4</v>
      </c>
    </row>
    <row r="3071" spans="1:9">
      <c r="A3071" s="143">
        <f t="shared" si="188"/>
        <v>3064</v>
      </c>
      <c r="B3071" s="138" t="s">
        <v>101</v>
      </c>
      <c r="C3071" s="275">
        <v>44971</v>
      </c>
      <c r="D3071" s="275">
        <v>44977</v>
      </c>
      <c r="E3071" s="275">
        <v>44977</v>
      </c>
      <c r="F3071" s="139">
        <f t="shared" si="189"/>
        <v>6</v>
      </c>
      <c r="G3071" s="140">
        <v>1936.66</v>
      </c>
      <c r="H3071" s="141">
        <f t="shared" si="190"/>
        <v>1.5219989542672801E-5</v>
      </c>
      <c r="I3071" s="142">
        <f t="shared" si="191"/>
        <v>9.1319937256036804E-5</v>
      </c>
    </row>
    <row r="3072" spans="1:9">
      <c r="A3072" s="143">
        <f t="shared" si="188"/>
        <v>3065</v>
      </c>
      <c r="B3072" s="138" t="s">
        <v>101</v>
      </c>
      <c r="C3072" s="275">
        <v>45212</v>
      </c>
      <c r="D3072" s="275">
        <v>45247</v>
      </c>
      <c r="E3072" s="275">
        <v>45247</v>
      </c>
      <c r="F3072" s="139">
        <f t="shared" si="189"/>
        <v>35</v>
      </c>
      <c r="G3072" s="140">
        <v>528.5</v>
      </c>
      <c r="H3072" s="141">
        <f t="shared" si="190"/>
        <v>4.153421082328636E-6</v>
      </c>
      <c r="I3072" s="142">
        <f t="shared" si="191"/>
        <v>1.4536973788150225E-4</v>
      </c>
    </row>
    <row r="3073" spans="1:9">
      <c r="A3073" s="143">
        <f t="shared" si="188"/>
        <v>3066</v>
      </c>
      <c r="B3073" s="138" t="s">
        <v>101</v>
      </c>
      <c r="C3073" s="275">
        <v>45205</v>
      </c>
      <c r="D3073" s="275">
        <v>45208</v>
      </c>
      <c r="E3073" s="275">
        <v>45208</v>
      </c>
      <c r="F3073" s="139">
        <f t="shared" si="189"/>
        <v>3</v>
      </c>
      <c r="G3073" s="140">
        <v>463.81</v>
      </c>
      <c r="H3073" s="141">
        <f t="shared" si="190"/>
        <v>3.6450297676345212E-6</v>
      </c>
      <c r="I3073" s="142">
        <f t="shared" si="191"/>
        <v>1.0935089302903564E-5</v>
      </c>
    </row>
    <row r="3074" spans="1:9">
      <c r="A3074" s="143">
        <f t="shared" si="188"/>
        <v>3067</v>
      </c>
      <c r="B3074" s="138" t="s">
        <v>101</v>
      </c>
      <c r="C3074" s="275">
        <v>45127</v>
      </c>
      <c r="D3074" s="275">
        <v>45128</v>
      </c>
      <c r="E3074" s="275">
        <v>45128</v>
      </c>
      <c r="F3074" s="139">
        <f t="shared" si="189"/>
        <v>1</v>
      </c>
      <c r="G3074" s="140">
        <v>65.44</v>
      </c>
      <c r="H3074" s="141">
        <f t="shared" si="190"/>
        <v>5.1428547895475102E-7</v>
      </c>
      <c r="I3074" s="142">
        <f t="shared" si="191"/>
        <v>5.1428547895475102E-7</v>
      </c>
    </row>
    <row r="3075" spans="1:9">
      <c r="A3075" s="143">
        <f t="shared" si="188"/>
        <v>3068</v>
      </c>
      <c r="B3075" s="138" t="s">
        <v>101</v>
      </c>
      <c r="C3075" s="275">
        <v>45121</v>
      </c>
      <c r="D3075" s="275">
        <v>45133</v>
      </c>
      <c r="E3075" s="275">
        <v>45133</v>
      </c>
      <c r="F3075" s="139">
        <f t="shared" si="189"/>
        <v>12</v>
      </c>
      <c r="G3075" s="140">
        <v>281</v>
      </c>
      <c r="H3075" s="141">
        <f t="shared" si="190"/>
        <v>2.2083468763185368E-6</v>
      </c>
      <c r="I3075" s="142">
        <f t="shared" si="191"/>
        <v>2.6500162515822442E-5</v>
      </c>
    </row>
    <row r="3076" spans="1:9">
      <c r="A3076" s="143">
        <f t="shared" si="188"/>
        <v>3069</v>
      </c>
      <c r="B3076" s="138" t="s">
        <v>101</v>
      </c>
      <c r="C3076" s="275">
        <v>45224</v>
      </c>
      <c r="D3076" s="275">
        <v>45231</v>
      </c>
      <c r="E3076" s="275">
        <v>45231</v>
      </c>
      <c r="F3076" s="139">
        <f t="shared" si="189"/>
        <v>7</v>
      </c>
      <c r="G3076" s="140">
        <v>60.08</v>
      </c>
      <c r="H3076" s="141">
        <f t="shared" si="190"/>
        <v>4.72161851705401E-7</v>
      </c>
      <c r="I3076" s="142">
        <f t="shared" si="191"/>
        <v>3.3051329619378069E-6</v>
      </c>
    </row>
    <row r="3077" spans="1:9">
      <c r="A3077" s="143">
        <f t="shared" si="188"/>
        <v>3070</v>
      </c>
      <c r="B3077" s="138" t="s">
        <v>101</v>
      </c>
      <c r="C3077" s="275">
        <v>44970</v>
      </c>
      <c r="D3077" s="275">
        <v>44971</v>
      </c>
      <c r="E3077" s="275">
        <v>44971</v>
      </c>
      <c r="F3077" s="139">
        <f t="shared" si="189"/>
        <v>1</v>
      </c>
      <c r="G3077" s="140">
        <v>2301.9499999999998</v>
      </c>
      <c r="H3077" s="141">
        <f t="shared" si="190"/>
        <v>1.8090761893030089E-5</v>
      </c>
      <c r="I3077" s="142">
        <f t="shared" si="191"/>
        <v>1.8090761893030089E-5</v>
      </c>
    </row>
    <row r="3078" spans="1:9">
      <c r="A3078" s="143">
        <f t="shared" si="188"/>
        <v>3071</v>
      </c>
      <c r="B3078" s="138" t="s">
        <v>101</v>
      </c>
      <c r="C3078" s="275">
        <v>44951</v>
      </c>
      <c r="D3078" s="275">
        <v>44952</v>
      </c>
      <c r="E3078" s="275">
        <v>44952</v>
      </c>
      <c r="F3078" s="139">
        <f t="shared" si="189"/>
        <v>1</v>
      </c>
      <c r="G3078" s="140">
        <v>5791.92</v>
      </c>
      <c r="H3078" s="141">
        <f t="shared" si="190"/>
        <v>4.5518037152622274E-5</v>
      </c>
      <c r="I3078" s="142">
        <f t="shared" si="191"/>
        <v>4.5518037152622274E-5</v>
      </c>
    </row>
    <row r="3079" spans="1:9">
      <c r="A3079" s="143">
        <f t="shared" si="188"/>
        <v>3072</v>
      </c>
      <c r="B3079" s="138" t="s">
        <v>101</v>
      </c>
      <c r="C3079" s="275">
        <v>45239</v>
      </c>
      <c r="D3079" s="275">
        <v>45240</v>
      </c>
      <c r="E3079" s="275">
        <v>45240</v>
      </c>
      <c r="F3079" s="139">
        <f t="shared" si="189"/>
        <v>1</v>
      </c>
      <c r="G3079" s="140">
        <v>2053.23</v>
      </c>
      <c r="H3079" s="141">
        <f t="shared" si="190"/>
        <v>1.6136099846489356E-5</v>
      </c>
      <c r="I3079" s="142">
        <f t="shared" si="191"/>
        <v>1.6136099846489356E-5</v>
      </c>
    </row>
    <row r="3080" spans="1:9">
      <c r="A3080" s="143">
        <f t="shared" ref="A3080:A3143" si="192">A3079+1</f>
        <v>3073</v>
      </c>
      <c r="B3080" s="138" t="s">
        <v>101</v>
      </c>
      <c r="C3080" s="275">
        <v>45169</v>
      </c>
      <c r="D3080" s="275">
        <v>45170</v>
      </c>
      <c r="E3080" s="275">
        <v>45170</v>
      </c>
      <c r="F3080" s="139">
        <f t="shared" ref="F3080:F3143" si="193">E3080-C3080</f>
        <v>1</v>
      </c>
      <c r="G3080" s="140">
        <v>141.38999999999999</v>
      </c>
      <c r="H3080" s="141">
        <f t="shared" ref="H3080:H3143" si="194">G3080/$G$8894</f>
        <v>1.1111678464152237E-6</v>
      </c>
      <c r="I3080" s="142">
        <f t="shared" ref="I3080:I3143" si="195">H3080*F3080</f>
        <v>1.1111678464152237E-6</v>
      </c>
    </row>
    <row r="3081" spans="1:9">
      <c r="A3081" s="143">
        <f t="shared" si="192"/>
        <v>3074</v>
      </c>
      <c r="B3081" s="138" t="s">
        <v>101</v>
      </c>
      <c r="C3081" s="275">
        <v>44998</v>
      </c>
      <c r="D3081" s="275">
        <v>45000</v>
      </c>
      <c r="E3081" s="275">
        <v>45000</v>
      </c>
      <c r="F3081" s="139">
        <f t="shared" si="193"/>
        <v>2</v>
      </c>
      <c r="G3081" s="140">
        <v>4694.63</v>
      </c>
      <c r="H3081" s="141">
        <f t="shared" si="194"/>
        <v>3.6894560483883598E-5</v>
      </c>
      <c r="I3081" s="142">
        <f t="shared" si="195"/>
        <v>7.3789120967767197E-5</v>
      </c>
    </row>
    <row r="3082" spans="1:9">
      <c r="A3082" s="143">
        <f t="shared" si="192"/>
        <v>3075</v>
      </c>
      <c r="B3082" s="138" t="s">
        <v>101</v>
      </c>
      <c r="C3082" s="275">
        <v>45153</v>
      </c>
      <c r="D3082" s="275">
        <v>45154</v>
      </c>
      <c r="E3082" s="275">
        <v>45154</v>
      </c>
      <c r="F3082" s="139">
        <f t="shared" si="193"/>
        <v>1</v>
      </c>
      <c r="G3082" s="140">
        <v>76.16</v>
      </c>
      <c r="H3082" s="141">
        <f t="shared" si="194"/>
        <v>5.9853273345345106E-7</v>
      </c>
      <c r="I3082" s="142">
        <f t="shared" si="195"/>
        <v>5.9853273345345106E-7</v>
      </c>
    </row>
    <row r="3083" spans="1:9">
      <c r="A3083" s="143">
        <f t="shared" si="192"/>
        <v>3076</v>
      </c>
      <c r="B3083" s="138" t="s">
        <v>101</v>
      </c>
      <c r="C3083" s="275">
        <v>45041</v>
      </c>
      <c r="D3083" s="275">
        <v>45042</v>
      </c>
      <c r="E3083" s="275">
        <v>45042</v>
      </c>
      <c r="F3083" s="139">
        <f t="shared" si="193"/>
        <v>1</v>
      </c>
      <c r="G3083" s="140">
        <v>1097.51</v>
      </c>
      <c r="H3083" s="141">
        <f t="shared" si="194"/>
        <v>8.6252056235884598E-6</v>
      </c>
      <c r="I3083" s="142">
        <f t="shared" si="195"/>
        <v>8.6252056235884598E-6</v>
      </c>
    </row>
    <row r="3084" spans="1:9">
      <c r="A3084" s="143">
        <f t="shared" si="192"/>
        <v>3077</v>
      </c>
      <c r="B3084" s="138" t="s">
        <v>101</v>
      </c>
      <c r="C3084" s="275">
        <v>45182</v>
      </c>
      <c r="D3084" s="275">
        <v>45182</v>
      </c>
      <c r="E3084" s="275">
        <v>45182</v>
      </c>
      <c r="F3084" s="139">
        <f t="shared" si="193"/>
        <v>0</v>
      </c>
      <c r="G3084" s="140">
        <v>519.36</v>
      </c>
      <c r="H3084" s="141">
        <f t="shared" si="194"/>
        <v>4.0815908672056766E-6</v>
      </c>
      <c r="I3084" s="142">
        <f t="shared" si="195"/>
        <v>0</v>
      </c>
    </row>
    <row r="3085" spans="1:9">
      <c r="A3085" s="143">
        <f t="shared" si="192"/>
        <v>3078</v>
      </c>
      <c r="B3085" s="138" t="s">
        <v>101</v>
      </c>
      <c r="C3085" s="275">
        <v>45060</v>
      </c>
      <c r="D3085" s="275">
        <v>45061</v>
      </c>
      <c r="E3085" s="275">
        <v>45061</v>
      </c>
      <c r="F3085" s="139">
        <f t="shared" si="193"/>
        <v>1</v>
      </c>
      <c r="G3085" s="140">
        <v>2050.94</v>
      </c>
      <c r="H3085" s="141">
        <f t="shared" si="194"/>
        <v>1.6118102998280214E-5</v>
      </c>
      <c r="I3085" s="142">
        <f t="shared" si="195"/>
        <v>1.6118102998280214E-5</v>
      </c>
    </row>
    <row r="3086" spans="1:9">
      <c r="A3086" s="143">
        <f t="shared" si="192"/>
        <v>3079</v>
      </c>
      <c r="B3086" s="138" t="s">
        <v>101</v>
      </c>
      <c r="C3086" s="275">
        <v>45105</v>
      </c>
      <c r="D3086" s="275">
        <v>45106</v>
      </c>
      <c r="E3086" s="275">
        <v>45106</v>
      </c>
      <c r="F3086" s="139">
        <f t="shared" si="193"/>
        <v>1</v>
      </c>
      <c r="G3086" s="140">
        <v>366.93</v>
      </c>
      <c r="H3086" s="141">
        <f t="shared" si="194"/>
        <v>2.8836609228738813E-6</v>
      </c>
      <c r="I3086" s="142">
        <f t="shared" si="195"/>
        <v>2.8836609228738813E-6</v>
      </c>
    </row>
    <row r="3087" spans="1:9">
      <c r="A3087" s="143">
        <f t="shared" si="192"/>
        <v>3080</v>
      </c>
      <c r="B3087" s="138" t="s">
        <v>101</v>
      </c>
      <c r="C3087" s="275">
        <v>45218</v>
      </c>
      <c r="D3087" s="275">
        <v>45222</v>
      </c>
      <c r="E3087" s="275">
        <v>45222</v>
      </c>
      <c r="F3087" s="139">
        <f t="shared" si="193"/>
        <v>4</v>
      </c>
      <c r="G3087" s="140">
        <v>518.89</v>
      </c>
      <c r="H3087" s="141">
        <f t="shared" si="194"/>
        <v>4.077897190935678E-6</v>
      </c>
      <c r="I3087" s="142">
        <f t="shared" si="195"/>
        <v>1.6311588763742712E-5</v>
      </c>
    </row>
    <row r="3088" spans="1:9">
      <c r="A3088" s="143">
        <f t="shared" si="192"/>
        <v>3081</v>
      </c>
      <c r="B3088" s="138" t="s">
        <v>101</v>
      </c>
      <c r="C3088" s="275">
        <v>44938</v>
      </c>
      <c r="D3088" s="275">
        <v>44944</v>
      </c>
      <c r="E3088" s="275">
        <v>44944</v>
      </c>
      <c r="F3088" s="139">
        <f t="shared" si="193"/>
        <v>6</v>
      </c>
      <c r="G3088" s="140">
        <v>5941.71</v>
      </c>
      <c r="H3088" s="141">
        <f t="shared" si="194"/>
        <v>4.6695219638756631E-5</v>
      </c>
      <c r="I3088" s="142">
        <f t="shared" si="195"/>
        <v>2.8017131783253976E-4</v>
      </c>
    </row>
    <row r="3089" spans="1:9">
      <c r="A3089" s="143">
        <f t="shared" si="192"/>
        <v>3082</v>
      </c>
      <c r="B3089" s="138" t="s">
        <v>101</v>
      </c>
      <c r="C3089" s="275">
        <v>45134</v>
      </c>
      <c r="D3089" s="275">
        <v>45134</v>
      </c>
      <c r="E3089" s="275">
        <v>45134</v>
      </c>
      <c r="F3089" s="139">
        <f t="shared" si="193"/>
        <v>0</v>
      </c>
      <c r="G3089" s="140">
        <v>519.49</v>
      </c>
      <c r="H3089" s="141">
        <f t="shared" si="194"/>
        <v>4.0826125223441876E-6</v>
      </c>
      <c r="I3089" s="142">
        <f t="shared" si="195"/>
        <v>0</v>
      </c>
    </row>
    <row r="3090" spans="1:9">
      <c r="A3090" s="143">
        <f t="shared" si="192"/>
        <v>3083</v>
      </c>
      <c r="B3090" s="138" t="s">
        <v>101</v>
      </c>
      <c r="C3090" s="275">
        <v>45085</v>
      </c>
      <c r="D3090" s="275">
        <v>45086</v>
      </c>
      <c r="E3090" s="275">
        <v>45086</v>
      </c>
      <c r="F3090" s="139">
        <f t="shared" si="193"/>
        <v>1</v>
      </c>
      <c r="G3090" s="140">
        <v>1209.1199999999999</v>
      </c>
      <c r="H3090" s="141">
        <f t="shared" si="194"/>
        <v>9.5023358544280035E-6</v>
      </c>
      <c r="I3090" s="142">
        <f t="shared" si="195"/>
        <v>9.5023358544280035E-6</v>
      </c>
    </row>
    <row r="3091" spans="1:9">
      <c r="A3091" s="143">
        <f t="shared" si="192"/>
        <v>3084</v>
      </c>
      <c r="B3091" s="138" t="s">
        <v>101</v>
      </c>
      <c r="C3091" s="275">
        <v>45079</v>
      </c>
      <c r="D3091" s="275">
        <v>45082</v>
      </c>
      <c r="E3091" s="275">
        <v>45082</v>
      </c>
      <c r="F3091" s="139">
        <f t="shared" si="193"/>
        <v>3</v>
      </c>
      <c r="G3091" s="140">
        <v>123.87</v>
      </c>
      <c r="H3091" s="141">
        <f t="shared" si="194"/>
        <v>9.7348016928675139E-7</v>
      </c>
      <c r="I3091" s="142">
        <f t="shared" si="195"/>
        <v>2.920440507860254E-6</v>
      </c>
    </row>
    <row r="3092" spans="1:9">
      <c r="A3092" s="143">
        <f t="shared" si="192"/>
        <v>3085</v>
      </c>
      <c r="B3092" s="138" t="s">
        <v>101</v>
      </c>
      <c r="C3092" s="275">
        <v>44966</v>
      </c>
      <c r="D3092" s="275">
        <v>44986</v>
      </c>
      <c r="E3092" s="275">
        <v>44986</v>
      </c>
      <c r="F3092" s="139">
        <f t="shared" si="193"/>
        <v>20</v>
      </c>
      <c r="G3092" s="140">
        <v>9571.0300000000007</v>
      </c>
      <c r="H3092" s="141">
        <f t="shared" si="194"/>
        <v>7.5217630617975111E-5</v>
      </c>
      <c r="I3092" s="142">
        <f t="shared" si="195"/>
        <v>1.5043526123595021E-3</v>
      </c>
    </row>
    <row r="3093" spans="1:9">
      <c r="A3093" s="143">
        <f t="shared" si="192"/>
        <v>3086</v>
      </c>
      <c r="B3093" s="138" t="s">
        <v>101</v>
      </c>
      <c r="C3093" s="275">
        <v>44966</v>
      </c>
      <c r="D3093" s="275">
        <v>44967</v>
      </c>
      <c r="E3093" s="275">
        <v>44967</v>
      </c>
      <c r="F3093" s="139">
        <f t="shared" si="193"/>
        <v>1</v>
      </c>
      <c r="G3093" s="140">
        <v>3824.95</v>
      </c>
      <c r="H3093" s="141">
        <f t="shared" si="194"/>
        <v>3.0059844784962939E-5</v>
      </c>
      <c r="I3093" s="142">
        <f t="shared" si="195"/>
        <v>3.0059844784962939E-5</v>
      </c>
    </row>
    <row r="3094" spans="1:9">
      <c r="A3094" s="143">
        <f t="shared" si="192"/>
        <v>3087</v>
      </c>
      <c r="B3094" s="138" t="s">
        <v>101</v>
      </c>
      <c r="C3094" s="275">
        <v>45183</v>
      </c>
      <c r="D3094" s="275">
        <v>45183</v>
      </c>
      <c r="E3094" s="275">
        <v>45183</v>
      </c>
      <c r="F3094" s="139">
        <f t="shared" si="193"/>
        <v>0</v>
      </c>
      <c r="G3094" s="140">
        <v>1021.65</v>
      </c>
      <c r="H3094" s="141">
        <f t="shared" si="194"/>
        <v>8.0290305558392636E-6</v>
      </c>
      <c r="I3094" s="142">
        <f t="shared" si="195"/>
        <v>0</v>
      </c>
    </row>
    <row r="3095" spans="1:9">
      <c r="A3095" s="143">
        <f t="shared" si="192"/>
        <v>3088</v>
      </c>
      <c r="B3095" s="138" t="s">
        <v>101</v>
      </c>
      <c r="C3095" s="275">
        <v>45132</v>
      </c>
      <c r="D3095" s="275">
        <v>45134</v>
      </c>
      <c r="E3095" s="275">
        <v>45134</v>
      </c>
      <c r="F3095" s="139">
        <f t="shared" si="193"/>
        <v>2</v>
      </c>
      <c r="G3095" s="140">
        <v>183.82</v>
      </c>
      <c r="H3095" s="141">
        <f t="shared" si="194"/>
        <v>1.4446203658536419E-6</v>
      </c>
      <c r="I3095" s="142">
        <f t="shared" si="195"/>
        <v>2.8892407317072838E-6</v>
      </c>
    </row>
    <row r="3096" spans="1:9">
      <c r="A3096" s="143">
        <f t="shared" si="192"/>
        <v>3089</v>
      </c>
      <c r="B3096" s="138" t="s">
        <v>101</v>
      </c>
      <c r="C3096" s="275">
        <v>45266</v>
      </c>
      <c r="D3096" s="275">
        <v>45268</v>
      </c>
      <c r="E3096" s="275">
        <v>45268</v>
      </c>
      <c r="F3096" s="139">
        <f t="shared" si="193"/>
        <v>2</v>
      </c>
      <c r="G3096" s="140">
        <v>14750.64</v>
      </c>
      <c r="H3096" s="141">
        <f t="shared" si="194"/>
        <v>1.1592359347935679E-4</v>
      </c>
      <c r="I3096" s="142">
        <f t="shared" si="195"/>
        <v>2.3184718695871357E-4</v>
      </c>
    </row>
    <row r="3097" spans="1:9">
      <c r="A3097" s="143">
        <f t="shared" si="192"/>
        <v>3090</v>
      </c>
      <c r="B3097" s="138" t="s">
        <v>101</v>
      </c>
      <c r="C3097" s="275">
        <v>45210</v>
      </c>
      <c r="D3097" s="275">
        <v>45211</v>
      </c>
      <c r="E3097" s="275">
        <v>45211</v>
      </c>
      <c r="F3097" s="139">
        <f t="shared" si="193"/>
        <v>1</v>
      </c>
      <c r="G3097" s="140">
        <v>636.79</v>
      </c>
      <c r="H3097" s="141">
        <f t="shared" si="194"/>
        <v>5.0044598127077608E-6</v>
      </c>
      <c r="I3097" s="142">
        <f t="shared" si="195"/>
        <v>5.0044598127077608E-6</v>
      </c>
    </row>
    <row r="3098" spans="1:9">
      <c r="A3098" s="143">
        <f t="shared" si="192"/>
        <v>3091</v>
      </c>
      <c r="B3098" s="138" t="s">
        <v>101</v>
      </c>
      <c r="C3098" s="275">
        <v>45041</v>
      </c>
      <c r="D3098" s="275">
        <v>45047</v>
      </c>
      <c r="E3098" s="275">
        <v>45047</v>
      </c>
      <c r="F3098" s="139">
        <f t="shared" si="193"/>
        <v>6</v>
      </c>
      <c r="G3098" s="140">
        <v>2215.69</v>
      </c>
      <c r="H3098" s="141">
        <f t="shared" si="194"/>
        <v>1.7412854414200065E-5</v>
      </c>
      <c r="I3098" s="142">
        <f t="shared" si="195"/>
        <v>1.0447712648520039E-4</v>
      </c>
    </row>
    <row r="3099" spans="1:9">
      <c r="A3099" s="143">
        <f t="shared" si="192"/>
        <v>3092</v>
      </c>
      <c r="B3099" s="138" t="s">
        <v>101</v>
      </c>
      <c r="C3099" s="275">
        <v>45163</v>
      </c>
      <c r="D3099" s="275">
        <v>45167</v>
      </c>
      <c r="E3099" s="275">
        <v>45167</v>
      </c>
      <c r="F3099" s="139">
        <f t="shared" si="193"/>
        <v>4</v>
      </c>
      <c r="G3099" s="140">
        <v>198.75</v>
      </c>
      <c r="H3099" s="141">
        <f t="shared" si="194"/>
        <v>1.5619535290687159E-6</v>
      </c>
      <c r="I3099" s="142">
        <f t="shared" si="195"/>
        <v>6.2478141162748636E-6</v>
      </c>
    </row>
    <row r="3100" spans="1:9">
      <c r="A3100" s="143">
        <f t="shared" si="192"/>
        <v>3093</v>
      </c>
      <c r="B3100" s="138" t="s">
        <v>101</v>
      </c>
      <c r="C3100" s="275">
        <v>44985</v>
      </c>
      <c r="D3100" s="275">
        <v>44986</v>
      </c>
      <c r="E3100" s="275">
        <v>44986</v>
      </c>
      <c r="F3100" s="139">
        <f t="shared" si="193"/>
        <v>1</v>
      </c>
      <c r="G3100" s="140">
        <v>5066.01</v>
      </c>
      <c r="H3100" s="141">
        <f t="shared" si="194"/>
        <v>3.9813193448037259E-5</v>
      </c>
      <c r="I3100" s="142">
        <f t="shared" si="195"/>
        <v>3.9813193448037259E-5</v>
      </c>
    </row>
    <row r="3101" spans="1:9">
      <c r="A3101" s="143">
        <f t="shared" si="192"/>
        <v>3094</v>
      </c>
      <c r="B3101" s="138" t="s">
        <v>101</v>
      </c>
      <c r="C3101" s="275">
        <v>45250</v>
      </c>
      <c r="D3101" s="275">
        <v>45258</v>
      </c>
      <c r="E3101" s="275">
        <v>45258</v>
      </c>
      <c r="F3101" s="139">
        <f t="shared" si="193"/>
        <v>8</v>
      </c>
      <c r="G3101" s="140">
        <v>1339.63</v>
      </c>
      <c r="H3101" s="141">
        <f t="shared" si="194"/>
        <v>1.0527999024635593E-5</v>
      </c>
      <c r="I3101" s="142">
        <f t="shared" si="195"/>
        <v>8.4223992197084743E-5</v>
      </c>
    </row>
    <row r="3102" spans="1:9">
      <c r="A3102" s="143">
        <f t="shared" si="192"/>
        <v>3095</v>
      </c>
      <c r="B3102" s="138" t="s">
        <v>101</v>
      </c>
      <c r="C3102" s="275">
        <v>44978</v>
      </c>
      <c r="D3102" s="275">
        <v>44980</v>
      </c>
      <c r="E3102" s="275">
        <v>44980</v>
      </c>
      <c r="F3102" s="139">
        <f t="shared" si="193"/>
        <v>2</v>
      </c>
      <c r="G3102" s="140">
        <v>9034.64</v>
      </c>
      <c r="H3102" s="141">
        <f t="shared" si="194"/>
        <v>7.1002202927624569E-5</v>
      </c>
      <c r="I3102" s="142">
        <f t="shared" si="195"/>
        <v>1.4200440585524914E-4</v>
      </c>
    </row>
    <row r="3103" spans="1:9">
      <c r="A3103" s="143">
        <f t="shared" si="192"/>
        <v>3096</v>
      </c>
      <c r="B3103" s="138" t="s">
        <v>101</v>
      </c>
      <c r="C3103" s="275">
        <v>45030</v>
      </c>
      <c r="D3103" s="275">
        <v>45030</v>
      </c>
      <c r="E3103" s="275">
        <v>45030</v>
      </c>
      <c r="F3103" s="139">
        <f t="shared" si="193"/>
        <v>0</v>
      </c>
      <c r="G3103" s="140">
        <v>2801.48</v>
      </c>
      <c r="H3103" s="141">
        <f t="shared" si="194"/>
        <v>2.2016511057184534E-5</v>
      </c>
      <c r="I3103" s="142">
        <f t="shared" si="195"/>
        <v>0</v>
      </c>
    </row>
    <row r="3104" spans="1:9">
      <c r="A3104" s="143">
        <f t="shared" si="192"/>
        <v>3097</v>
      </c>
      <c r="B3104" s="138" t="s">
        <v>101</v>
      </c>
      <c r="C3104" s="275">
        <v>44928</v>
      </c>
      <c r="D3104" s="275">
        <v>44938</v>
      </c>
      <c r="E3104" s="275">
        <v>44938</v>
      </c>
      <c r="F3104" s="139">
        <f t="shared" si="193"/>
        <v>10</v>
      </c>
      <c r="G3104" s="140">
        <v>837.32</v>
      </c>
      <c r="H3104" s="141">
        <f t="shared" si="194"/>
        <v>6.5804021582883886E-6</v>
      </c>
      <c r="I3104" s="142">
        <f t="shared" si="195"/>
        <v>6.5804021582883886E-5</v>
      </c>
    </row>
    <row r="3105" spans="1:9">
      <c r="A3105" s="143">
        <f t="shared" si="192"/>
        <v>3098</v>
      </c>
      <c r="B3105" s="138" t="s">
        <v>101</v>
      </c>
      <c r="C3105" s="275">
        <v>45013</v>
      </c>
      <c r="D3105" s="275">
        <v>45015</v>
      </c>
      <c r="E3105" s="275">
        <v>45015</v>
      </c>
      <c r="F3105" s="139">
        <f t="shared" si="193"/>
        <v>2</v>
      </c>
      <c r="G3105" s="140">
        <v>25801.79</v>
      </c>
      <c r="H3105" s="141">
        <f t="shared" si="194"/>
        <v>2.0277331797126995E-4</v>
      </c>
      <c r="I3105" s="142">
        <f t="shared" si="195"/>
        <v>4.055466359425399E-4</v>
      </c>
    </row>
    <row r="3106" spans="1:9">
      <c r="A3106" s="143">
        <f t="shared" si="192"/>
        <v>3099</v>
      </c>
      <c r="B3106" s="138" t="s">
        <v>101</v>
      </c>
      <c r="C3106" s="275">
        <v>45065</v>
      </c>
      <c r="D3106" s="275">
        <v>45065</v>
      </c>
      <c r="E3106" s="275">
        <v>45065</v>
      </c>
      <c r="F3106" s="139">
        <f t="shared" si="193"/>
        <v>0</v>
      </c>
      <c r="G3106" s="140">
        <v>994.16</v>
      </c>
      <c r="H3106" s="141">
        <f t="shared" si="194"/>
        <v>7.8129897884727276E-6</v>
      </c>
      <c r="I3106" s="142">
        <f t="shared" si="195"/>
        <v>0</v>
      </c>
    </row>
    <row r="3107" spans="1:9">
      <c r="A3107" s="143">
        <f t="shared" si="192"/>
        <v>3100</v>
      </c>
      <c r="B3107" s="138" t="s">
        <v>101</v>
      </c>
      <c r="C3107" s="275">
        <v>45026</v>
      </c>
      <c r="D3107" s="275">
        <v>45028</v>
      </c>
      <c r="E3107" s="275">
        <v>45028</v>
      </c>
      <c r="F3107" s="139">
        <f t="shared" si="193"/>
        <v>2</v>
      </c>
      <c r="G3107" s="140">
        <v>1182.5999999999999</v>
      </c>
      <c r="H3107" s="141">
        <f t="shared" si="194"/>
        <v>9.2939182061718903E-6</v>
      </c>
      <c r="I3107" s="142">
        <f t="shared" si="195"/>
        <v>1.8587836412343781E-5</v>
      </c>
    </row>
    <row r="3108" spans="1:9">
      <c r="A3108" s="143">
        <f t="shared" si="192"/>
        <v>3101</v>
      </c>
      <c r="B3108" s="138" t="s">
        <v>101</v>
      </c>
      <c r="C3108" s="275">
        <v>45000</v>
      </c>
      <c r="D3108" s="275">
        <v>45002</v>
      </c>
      <c r="E3108" s="275">
        <v>45002</v>
      </c>
      <c r="F3108" s="139">
        <f t="shared" si="193"/>
        <v>2</v>
      </c>
      <c r="G3108" s="140">
        <v>6713.28</v>
      </c>
      <c r="H3108" s="141">
        <f t="shared" si="194"/>
        <v>5.27589000635292E-5</v>
      </c>
      <c r="I3108" s="142">
        <f t="shared" si="195"/>
        <v>1.055178001270584E-4</v>
      </c>
    </row>
    <row r="3109" spans="1:9">
      <c r="A3109" s="143">
        <f t="shared" si="192"/>
        <v>3102</v>
      </c>
      <c r="B3109" s="138" t="s">
        <v>101</v>
      </c>
      <c r="C3109" s="275">
        <v>45134</v>
      </c>
      <c r="D3109" s="275">
        <v>45135</v>
      </c>
      <c r="E3109" s="275">
        <v>45135</v>
      </c>
      <c r="F3109" s="139">
        <f t="shared" si="193"/>
        <v>1</v>
      </c>
      <c r="G3109" s="140">
        <v>1192.1600000000001</v>
      </c>
      <c r="H3109" s="141">
        <f t="shared" si="194"/>
        <v>9.369049153280807E-6</v>
      </c>
      <c r="I3109" s="142">
        <f t="shared" si="195"/>
        <v>9.369049153280807E-6</v>
      </c>
    </row>
    <row r="3110" spans="1:9">
      <c r="A3110" s="143">
        <f t="shared" si="192"/>
        <v>3103</v>
      </c>
      <c r="B3110" s="138" t="s">
        <v>101</v>
      </c>
      <c r="C3110" s="275">
        <v>45135</v>
      </c>
      <c r="D3110" s="275">
        <v>45139</v>
      </c>
      <c r="E3110" s="275">
        <v>45139</v>
      </c>
      <c r="F3110" s="139">
        <f t="shared" si="193"/>
        <v>4</v>
      </c>
      <c r="G3110" s="140">
        <v>184.71</v>
      </c>
      <c r="H3110" s="141">
        <f t="shared" si="194"/>
        <v>1.4516147741095976E-6</v>
      </c>
      <c r="I3110" s="142">
        <f t="shared" si="195"/>
        <v>5.8064590964383904E-6</v>
      </c>
    </row>
    <row r="3111" spans="1:9">
      <c r="A3111" s="143">
        <f t="shared" si="192"/>
        <v>3104</v>
      </c>
      <c r="B3111" s="138" t="s">
        <v>101</v>
      </c>
      <c r="C3111" s="275">
        <v>45229</v>
      </c>
      <c r="D3111" s="275">
        <v>45231</v>
      </c>
      <c r="E3111" s="275">
        <v>45231</v>
      </c>
      <c r="F3111" s="139">
        <f t="shared" si="193"/>
        <v>2</v>
      </c>
      <c r="G3111" s="140">
        <v>326.04000000000002</v>
      </c>
      <c r="H3111" s="141">
        <f t="shared" si="194"/>
        <v>2.5623110873839707E-6</v>
      </c>
      <c r="I3111" s="142">
        <f t="shared" si="195"/>
        <v>5.1246221747679415E-6</v>
      </c>
    </row>
    <row r="3112" spans="1:9">
      <c r="A3112" s="143">
        <f t="shared" si="192"/>
        <v>3105</v>
      </c>
      <c r="B3112" s="138" t="s">
        <v>101</v>
      </c>
      <c r="C3112" s="275">
        <v>45158</v>
      </c>
      <c r="D3112" s="275">
        <v>45166</v>
      </c>
      <c r="E3112" s="275">
        <v>45166</v>
      </c>
      <c r="F3112" s="139">
        <f t="shared" si="193"/>
        <v>8</v>
      </c>
      <c r="G3112" s="140">
        <v>70.8</v>
      </c>
      <c r="H3112" s="141">
        <f t="shared" si="194"/>
        <v>5.5640910620410104E-7</v>
      </c>
      <c r="I3112" s="142">
        <f t="shared" si="195"/>
        <v>4.4512728496328083E-6</v>
      </c>
    </row>
    <row r="3113" spans="1:9">
      <c r="A3113" s="143">
        <f t="shared" si="192"/>
        <v>3106</v>
      </c>
      <c r="B3113" s="138" t="s">
        <v>101</v>
      </c>
      <c r="C3113" s="275">
        <v>45142</v>
      </c>
      <c r="D3113" s="275">
        <v>45146</v>
      </c>
      <c r="E3113" s="275">
        <v>45146</v>
      </c>
      <c r="F3113" s="139">
        <f t="shared" si="193"/>
        <v>4</v>
      </c>
      <c r="G3113" s="140">
        <v>130.81</v>
      </c>
      <c r="H3113" s="141">
        <f t="shared" si="194"/>
        <v>1.0280208359118426E-6</v>
      </c>
      <c r="I3113" s="142">
        <f t="shared" si="195"/>
        <v>4.1120833436473706E-6</v>
      </c>
    </row>
    <row r="3114" spans="1:9">
      <c r="A3114" s="143">
        <f t="shared" si="192"/>
        <v>3107</v>
      </c>
      <c r="B3114" s="138" t="s">
        <v>101</v>
      </c>
      <c r="C3114" s="275">
        <v>45054</v>
      </c>
      <c r="D3114" s="275">
        <v>45055</v>
      </c>
      <c r="E3114" s="275">
        <v>45055</v>
      </c>
      <c r="F3114" s="139">
        <f t="shared" si="193"/>
        <v>1</v>
      </c>
      <c r="G3114" s="140">
        <v>1685.09</v>
      </c>
      <c r="H3114" s="141">
        <f t="shared" si="194"/>
        <v>1.3242929671941646E-5</v>
      </c>
      <c r="I3114" s="142">
        <f t="shared" si="195"/>
        <v>1.3242929671941646E-5</v>
      </c>
    </row>
    <row r="3115" spans="1:9">
      <c r="A3115" s="143">
        <f t="shared" si="192"/>
        <v>3108</v>
      </c>
      <c r="B3115" s="138" t="s">
        <v>101</v>
      </c>
      <c r="C3115" s="275">
        <v>45064</v>
      </c>
      <c r="D3115" s="275">
        <v>45071</v>
      </c>
      <c r="E3115" s="275">
        <v>45071</v>
      </c>
      <c r="F3115" s="139">
        <f t="shared" si="193"/>
        <v>7</v>
      </c>
      <c r="G3115" s="140">
        <v>67.489999999999995</v>
      </c>
      <c r="H3115" s="141">
        <f t="shared" si="194"/>
        <v>5.3039619460049119E-7</v>
      </c>
      <c r="I3115" s="142">
        <f t="shared" si="195"/>
        <v>3.7127733622034382E-6</v>
      </c>
    </row>
    <row r="3116" spans="1:9">
      <c r="A3116" s="143">
        <f t="shared" si="192"/>
        <v>3109</v>
      </c>
      <c r="B3116" s="138" t="s">
        <v>101</v>
      </c>
      <c r="C3116" s="275">
        <v>45120</v>
      </c>
      <c r="D3116" s="275">
        <v>45131</v>
      </c>
      <c r="E3116" s="275">
        <v>45131</v>
      </c>
      <c r="F3116" s="139">
        <f t="shared" si="193"/>
        <v>11</v>
      </c>
      <c r="G3116" s="140">
        <v>387.4</v>
      </c>
      <c r="H3116" s="141">
        <f t="shared" si="194"/>
        <v>3.0445323127608576E-6</v>
      </c>
      <c r="I3116" s="142">
        <f t="shared" si="195"/>
        <v>3.3489855440369437E-5</v>
      </c>
    </row>
    <row r="3117" spans="1:9">
      <c r="A3117" s="143">
        <f t="shared" si="192"/>
        <v>3110</v>
      </c>
      <c r="B3117" s="138" t="s">
        <v>101</v>
      </c>
      <c r="C3117" s="275">
        <v>45113</v>
      </c>
      <c r="D3117" s="275">
        <v>45124</v>
      </c>
      <c r="E3117" s="275">
        <v>45124</v>
      </c>
      <c r="F3117" s="139">
        <f t="shared" si="193"/>
        <v>11</v>
      </c>
      <c r="G3117" s="140">
        <v>46.03</v>
      </c>
      <c r="H3117" s="141">
        <f t="shared" si="194"/>
        <v>3.6174450788947417E-7</v>
      </c>
      <c r="I3117" s="142">
        <f t="shared" si="195"/>
        <v>3.9791895867842162E-6</v>
      </c>
    </row>
    <row r="3118" spans="1:9">
      <c r="A3118" s="143">
        <f t="shared" si="192"/>
        <v>3111</v>
      </c>
      <c r="B3118" s="138" t="s">
        <v>101</v>
      </c>
      <c r="C3118" s="275">
        <v>45051</v>
      </c>
      <c r="D3118" s="275">
        <v>45054</v>
      </c>
      <c r="E3118" s="275">
        <v>45054</v>
      </c>
      <c r="F3118" s="139">
        <f t="shared" si="193"/>
        <v>3</v>
      </c>
      <c r="G3118" s="140">
        <v>2714.05</v>
      </c>
      <c r="H3118" s="141">
        <f t="shared" si="194"/>
        <v>2.1329408682107916E-5</v>
      </c>
      <c r="I3118" s="142">
        <f t="shared" si="195"/>
        <v>6.3988226046323747E-5</v>
      </c>
    </row>
    <row r="3119" spans="1:9">
      <c r="A3119" s="143">
        <f t="shared" si="192"/>
        <v>3112</v>
      </c>
      <c r="B3119" s="138" t="s">
        <v>101</v>
      </c>
      <c r="C3119" s="275">
        <v>45128</v>
      </c>
      <c r="D3119" s="275">
        <v>45139</v>
      </c>
      <c r="E3119" s="275">
        <v>45139</v>
      </c>
      <c r="F3119" s="139">
        <f t="shared" si="193"/>
        <v>11</v>
      </c>
      <c r="G3119" s="140">
        <v>2551.3200000000002</v>
      </c>
      <c r="H3119" s="141">
        <f t="shared" si="194"/>
        <v>2.0050532215263379E-5</v>
      </c>
      <c r="I3119" s="142">
        <f t="shared" si="195"/>
        <v>2.2055585436789717E-4</v>
      </c>
    </row>
    <row r="3120" spans="1:9">
      <c r="A3120" s="143">
        <f t="shared" si="192"/>
        <v>3113</v>
      </c>
      <c r="B3120" s="138" t="s">
        <v>101</v>
      </c>
      <c r="C3120" s="275">
        <v>45244</v>
      </c>
      <c r="D3120" s="275">
        <v>45247</v>
      </c>
      <c r="E3120" s="275">
        <v>45247</v>
      </c>
      <c r="F3120" s="139">
        <f t="shared" si="193"/>
        <v>3</v>
      </c>
      <c r="G3120" s="140">
        <v>2986.74</v>
      </c>
      <c r="H3120" s="141">
        <f t="shared" si="194"/>
        <v>2.3472448218418596E-5</v>
      </c>
      <c r="I3120" s="142">
        <f t="shared" si="195"/>
        <v>7.0417344655255792E-5</v>
      </c>
    </row>
    <row r="3121" spans="1:9">
      <c r="A3121" s="143">
        <f t="shared" si="192"/>
        <v>3114</v>
      </c>
      <c r="B3121" s="138" t="s">
        <v>101</v>
      </c>
      <c r="C3121" s="275">
        <v>45252</v>
      </c>
      <c r="D3121" s="275">
        <v>45260</v>
      </c>
      <c r="E3121" s="275">
        <v>45260</v>
      </c>
      <c r="F3121" s="139">
        <f t="shared" si="193"/>
        <v>8</v>
      </c>
      <c r="G3121" s="140">
        <v>405.03</v>
      </c>
      <c r="H3121" s="141">
        <f t="shared" si="194"/>
        <v>3.1830844673142235E-6</v>
      </c>
      <c r="I3121" s="142">
        <f t="shared" si="195"/>
        <v>2.5464675738513788E-5</v>
      </c>
    </row>
    <row r="3122" spans="1:9">
      <c r="A3122" s="143">
        <f t="shared" si="192"/>
        <v>3115</v>
      </c>
      <c r="B3122" s="138" t="s">
        <v>101</v>
      </c>
      <c r="C3122" s="275">
        <v>45178</v>
      </c>
      <c r="D3122" s="275">
        <v>45180</v>
      </c>
      <c r="E3122" s="275">
        <v>45180</v>
      </c>
      <c r="F3122" s="139">
        <f t="shared" si="193"/>
        <v>2</v>
      </c>
      <c r="G3122" s="140">
        <v>60.08</v>
      </c>
      <c r="H3122" s="141">
        <f t="shared" si="194"/>
        <v>4.72161851705401E-7</v>
      </c>
      <c r="I3122" s="142">
        <f t="shared" si="195"/>
        <v>9.4432370341080199E-7</v>
      </c>
    </row>
    <row r="3123" spans="1:9">
      <c r="A3123" s="143">
        <f t="shared" si="192"/>
        <v>3116</v>
      </c>
      <c r="B3123" s="138" t="s">
        <v>101</v>
      </c>
      <c r="C3123" s="275">
        <v>45225</v>
      </c>
      <c r="D3123" s="275">
        <v>45229</v>
      </c>
      <c r="E3123" s="275">
        <v>45229</v>
      </c>
      <c r="F3123" s="139">
        <f t="shared" si="193"/>
        <v>4</v>
      </c>
      <c r="G3123" s="140">
        <v>103.12</v>
      </c>
      <c r="H3123" s="141">
        <f t="shared" si="194"/>
        <v>8.1040829140913704E-7</v>
      </c>
      <c r="I3123" s="142">
        <f t="shared" si="195"/>
        <v>3.2416331656365482E-6</v>
      </c>
    </row>
    <row r="3124" spans="1:9">
      <c r="A3124" s="143">
        <f t="shared" si="192"/>
        <v>3117</v>
      </c>
      <c r="B3124" s="138" t="s">
        <v>101</v>
      </c>
      <c r="C3124" s="275">
        <v>44929</v>
      </c>
      <c r="D3124" s="275">
        <v>44938</v>
      </c>
      <c r="E3124" s="275">
        <v>44938</v>
      </c>
      <c r="F3124" s="139">
        <f t="shared" si="193"/>
        <v>9</v>
      </c>
      <c r="G3124" s="140">
        <v>6567.91</v>
      </c>
      <c r="H3124" s="141">
        <f t="shared" si="194"/>
        <v>5.1616453852104195E-5</v>
      </c>
      <c r="I3124" s="142">
        <f t="shared" si="195"/>
        <v>4.6454808466893778E-4</v>
      </c>
    </row>
    <row r="3125" spans="1:9">
      <c r="A3125" s="143">
        <f t="shared" si="192"/>
        <v>3118</v>
      </c>
      <c r="B3125" s="138" t="s">
        <v>101</v>
      </c>
      <c r="C3125" s="275">
        <v>44957</v>
      </c>
      <c r="D3125" s="275">
        <v>44963</v>
      </c>
      <c r="E3125" s="275">
        <v>44963</v>
      </c>
      <c r="F3125" s="139">
        <f t="shared" si="193"/>
        <v>6</v>
      </c>
      <c r="G3125" s="140">
        <v>4386</v>
      </c>
      <c r="H3125" s="141">
        <f t="shared" si="194"/>
        <v>3.446907259620321E-5</v>
      </c>
      <c r="I3125" s="142">
        <f t="shared" si="195"/>
        <v>2.0681443557721925E-4</v>
      </c>
    </row>
    <row r="3126" spans="1:9">
      <c r="A3126" s="143">
        <f t="shared" si="192"/>
        <v>3119</v>
      </c>
      <c r="B3126" s="138" t="s">
        <v>101</v>
      </c>
      <c r="C3126" s="275">
        <v>45162</v>
      </c>
      <c r="D3126" s="275">
        <v>45163</v>
      </c>
      <c r="E3126" s="275">
        <v>45163</v>
      </c>
      <c r="F3126" s="139">
        <f t="shared" si="193"/>
        <v>1</v>
      </c>
      <c r="G3126" s="140">
        <v>187.71</v>
      </c>
      <c r="H3126" s="141">
        <f t="shared" si="194"/>
        <v>1.4751914311521443E-6</v>
      </c>
      <c r="I3126" s="142">
        <f t="shared" si="195"/>
        <v>1.4751914311521443E-6</v>
      </c>
    </row>
    <row r="3127" spans="1:9">
      <c r="A3127" s="143">
        <f t="shared" si="192"/>
        <v>3120</v>
      </c>
      <c r="B3127" s="138" t="s">
        <v>101</v>
      </c>
      <c r="C3127" s="275">
        <v>45083</v>
      </c>
      <c r="D3127" s="275">
        <v>45085</v>
      </c>
      <c r="E3127" s="275">
        <v>45085</v>
      </c>
      <c r="F3127" s="139">
        <f t="shared" si="193"/>
        <v>2</v>
      </c>
      <c r="G3127" s="140">
        <v>58</v>
      </c>
      <c r="H3127" s="141">
        <f t="shared" si="194"/>
        <v>4.5581536948923532E-7</v>
      </c>
      <c r="I3127" s="142">
        <f t="shared" si="195"/>
        <v>9.1163073897847064E-7</v>
      </c>
    </row>
    <row r="3128" spans="1:9">
      <c r="A3128" s="143">
        <f t="shared" si="192"/>
        <v>3121</v>
      </c>
      <c r="B3128" s="138" t="s">
        <v>101</v>
      </c>
      <c r="C3128" s="275">
        <v>45268</v>
      </c>
      <c r="D3128" s="275">
        <v>45271</v>
      </c>
      <c r="E3128" s="275">
        <v>45271</v>
      </c>
      <c r="F3128" s="139">
        <f t="shared" si="193"/>
        <v>3</v>
      </c>
      <c r="G3128" s="140">
        <v>1940.48</v>
      </c>
      <c r="H3128" s="141">
        <f t="shared" si="194"/>
        <v>1.5250010485973644E-5</v>
      </c>
      <c r="I3128" s="142">
        <f t="shared" si="195"/>
        <v>4.5750031457920931E-5</v>
      </c>
    </row>
    <row r="3129" spans="1:9">
      <c r="A3129" s="143">
        <f t="shared" si="192"/>
        <v>3122</v>
      </c>
      <c r="B3129" s="138" t="s">
        <v>101</v>
      </c>
      <c r="C3129" s="275">
        <v>44987</v>
      </c>
      <c r="D3129" s="275">
        <v>44993</v>
      </c>
      <c r="E3129" s="275">
        <v>44993</v>
      </c>
      <c r="F3129" s="139">
        <f t="shared" si="193"/>
        <v>6</v>
      </c>
      <c r="G3129" s="140">
        <v>79.94</v>
      </c>
      <c r="H3129" s="141">
        <f t="shared" si="194"/>
        <v>6.2823932132705985E-7</v>
      </c>
      <c r="I3129" s="142">
        <f t="shared" si="195"/>
        <v>3.7694359279623593E-6</v>
      </c>
    </row>
    <row r="3130" spans="1:9">
      <c r="A3130" s="143">
        <f t="shared" si="192"/>
        <v>3123</v>
      </c>
      <c r="B3130" s="138" t="s">
        <v>101</v>
      </c>
      <c r="C3130" s="275">
        <v>45201</v>
      </c>
      <c r="D3130" s="275">
        <v>45205</v>
      </c>
      <c r="E3130" s="275">
        <v>45205</v>
      </c>
      <c r="F3130" s="139">
        <f t="shared" si="193"/>
        <v>4</v>
      </c>
      <c r="G3130" s="140">
        <v>332.46</v>
      </c>
      <c r="H3130" s="141">
        <f t="shared" si="194"/>
        <v>2.61276513345502E-6</v>
      </c>
      <c r="I3130" s="142">
        <f t="shared" si="195"/>
        <v>1.045106053382008E-5</v>
      </c>
    </row>
    <row r="3131" spans="1:9">
      <c r="A3131" s="143">
        <f t="shared" si="192"/>
        <v>3124</v>
      </c>
      <c r="B3131" s="138" t="s">
        <v>101</v>
      </c>
      <c r="C3131" s="275">
        <v>44967</v>
      </c>
      <c r="D3131" s="275">
        <v>44973</v>
      </c>
      <c r="E3131" s="275">
        <v>44973</v>
      </c>
      <c r="F3131" s="139">
        <f t="shared" si="193"/>
        <v>6</v>
      </c>
      <c r="G3131" s="140">
        <v>7120.74</v>
      </c>
      <c r="H3131" s="141">
        <f t="shared" si="194"/>
        <v>5.5961081623047888E-5</v>
      </c>
      <c r="I3131" s="142">
        <f t="shared" si="195"/>
        <v>3.3576648973828734E-4</v>
      </c>
    </row>
    <row r="3132" spans="1:9">
      <c r="A3132" s="143">
        <f t="shared" si="192"/>
        <v>3125</v>
      </c>
      <c r="B3132" s="138" t="s">
        <v>101</v>
      </c>
      <c r="C3132" s="275">
        <v>45149</v>
      </c>
      <c r="D3132" s="275">
        <v>45149</v>
      </c>
      <c r="E3132" s="275">
        <v>45149</v>
      </c>
      <c r="F3132" s="139">
        <f t="shared" si="193"/>
        <v>0</v>
      </c>
      <c r="G3132" s="140">
        <v>523.42999999999995</v>
      </c>
      <c r="H3132" s="141">
        <f t="shared" si="194"/>
        <v>4.1135765319267315E-6</v>
      </c>
      <c r="I3132" s="142">
        <f t="shared" si="195"/>
        <v>0</v>
      </c>
    </row>
    <row r="3133" spans="1:9">
      <c r="A3133" s="143">
        <f t="shared" si="192"/>
        <v>3126</v>
      </c>
      <c r="B3133" s="138" t="s">
        <v>101</v>
      </c>
      <c r="C3133" s="275">
        <v>44956</v>
      </c>
      <c r="D3133" s="275">
        <v>45069</v>
      </c>
      <c r="E3133" s="275">
        <v>45069</v>
      </c>
      <c r="F3133" s="139">
        <f t="shared" si="193"/>
        <v>113</v>
      </c>
      <c r="G3133" s="140">
        <v>321</v>
      </c>
      <c r="H3133" s="141">
        <f t="shared" si="194"/>
        <v>2.5227023035524921E-6</v>
      </c>
      <c r="I3133" s="142">
        <f t="shared" si="195"/>
        <v>2.8506536030143158E-4</v>
      </c>
    </row>
    <row r="3134" spans="1:9">
      <c r="A3134" s="143">
        <f t="shared" si="192"/>
        <v>3127</v>
      </c>
      <c r="B3134" s="138" t="s">
        <v>101</v>
      </c>
      <c r="C3134" s="275">
        <v>45181</v>
      </c>
      <c r="D3134" s="275">
        <v>45183</v>
      </c>
      <c r="E3134" s="275">
        <v>45183</v>
      </c>
      <c r="F3134" s="139">
        <f t="shared" si="193"/>
        <v>2</v>
      </c>
      <c r="G3134" s="140">
        <v>60.08</v>
      </c>
      <c r="H3134" s="141">
        <f t="shared" si="194"/>
        <v>4.72161851705401E-7</v>
      </c>
      <c r="I3134" s="142">
        <f t="shared" si="195"/>
        <v>9.4432370341080199E-7</v>
      </c>
    </row>
    <row r="3135" spans="1:9">
      <c r="A3135" s="143">
        <f t="shared" si="192"/>
        <v>3128</v>
      </c>
      <c r="B3135" s="138" t="s">
        <v>101</v>
      </c>
      <c r="C3135" s="275">
        <v>45089</v>
      </c>
      <c r="D3135" s="275">
        <v>45090</v>
      </c>
      <c r="E3135" s="275">
        <v>45090</v>
      </c>
      <c r="F3135" s="139">
        <f t="shared" si="193"/>
        <v>1</v>
      </c>
      <c r="G3135" s="140">
        <v>1263.6400000000001</v>
      </c>
      <c r="H3135" s="141">
        <f t="shared" si="194"/>
        <v>9.9308023017478848E-6</v>
      </c>
      <c r="I3135" s="142">
        <f t="shared" si="195"/>
        <v>9.9308023017478848E-6</v>
      </c>
    </row>
    <row r="3136" spans="1:9">
      <c r="A3136" s="143">
        <f t="shared" si="192"/>
        <v>3129</v>
      </c>
      <c r="B3136" s="138" t="s">
        <v>101</v>
      </c>
      <c r="C3136" s="275">
        <v>44959</v>
      </c>
      <c r="D3136" s="275">
        <v>44960</v>
      </c>
      <c r="E3136" s="275">
        <v>44960</v>
      </c>
      <c r="F3136" s="139">
        <f t="shared" si="193"/>
        <v>1</v>
      </c>
      <c r="G3136" s="140">
        <v>3339.87</v>
      </c>
      <c r="H3136" s="141">
        <f t="shared" si="194"/>
        <v>2.6247656518896763E-5</v>
      </c>
      <c r="I3136" s="142">
        <f t="shared" si="195"/>
        <v>2.6247656518896763E-5</v>
      </c>
    </row>
    <row r="3137" spans="1:9">
      <c r="A3137" s="143">
        <f t="shared" si="192"/>
        <v>3130</v>
      </c>
      <c r="B3137" s="138" t="s">
        <v>101</v>
      </c>
      <c r="C3137" s="275">
        <v>45147</v>
      </c>
      <c r="D3137" s="275">
        <v>45149</v>
      </c>
      <c r="E3137" s="275">
        <v>45149</v>
      </c>
      <c r="F3137" s="139">
        <f t="shared" si="193"/>
        <v>2</v>
      </c>
      <c r="G3137" s="140">
        <v>120.16</v>
      </c>
      <c r="H3137" s="141">
        <f t="shared" si="194"/>
        <v>9.4432370341080199E-7</v>
      </c>
      <c r="I3137" s="142">
        <f t="shared" si="195"/>
        <v>1.888647406821604E-6</v>
      </c>
    </row>
    <row r="3138" spans="1:9">
      <c r="A3138" s="143">
        <f t="shared" si="192"/>
        <v>3131</v>
      </c>
      <c r="B3138" s="138" t="s">
        <v>101</v>
      </c>
      <c r="C3138" s="275">
        <v>44986</v>
      </c>
      <c r="D3138" s="275">
        <v>44988</v>
      </c>
      <c r="E3138" s="275">
        <v>44988</v>
      </c>
      <c r="F3138" s="139">
        <f t="shared" si="193"/>
        <v>2</v>
      </c>
      <c r="G3138" s="140">
        <v>4874.91</v>
      </c>
      <c r="H3138" s="141">
        <f t="shared" si="194"/>
        <v>3.8311360394427036E-5</v>
      </c>
      <c r="I3138" s="142">
        <f t="shared" si="195"/>
        <v>7.6622720788854071E-5</v>
      </c>
    </row>
    <row r="3139" spans="1:9">
      <c r="A3139" s="143">
        <f t="shared" si="192"/>
        <v>3132</v>
      </c>
      <c r="B3139" s="138" t="s">
        <v>101</v>
      </c>
      <c r="C3139" s="275">
        <v>45184</v>
      </c>
      <c r="D3139" s="275">
        <v>45187</v>
      </c>
      <c r="E3139" s="275">
        <v>45187</v>
      </c>
      <c r="F3139" s="139">
        <f t="shared" si="193"/>
        <v>3</v>
      </c>
      <c r="G3139" s="140">
        <v>70.150000000000006</v>
      </c>
      <c r="H3139" s="141">
        <f t="shared" si="194"/>
        <v>5.5130083051154931E-7</v>
      </c>
      <c r="I3139" s="142">
        <f t="shared" si="195"/>
        <v>1.6539024915346478E-6</v>
      </c>
    </row>
    <row r="3140" spans="1:9">
      <c r="A3140" s="143">
        <f t="shared" si="192"/>
        <v>3133</v>
      </c>
      <c r="B3140" s="138" t="s">
        <v>101</v>
      </c>
      <c r="C3140" s="275">
        <v>45218</v>
      </c>
      <c r="D3140" s="275">
        <v>45218</v>
      </c>
      <c r="E3140" s="275">
        <v>45218</v>
      </c>
      <c r="F3140" s="139">
        <f t="shared" si="193"/>
        <v>0</v>
      </c>
      <c r="G3140" s="140">
        <v>195.25</v>
      </c>
      <c r="H3140" s="141">
        <f t="shared" si="194"/>
        <v>1.5344474291857447E-6</v>
      </c>
      <c r="I3140" s="142">
        <f t="shared" si="195"/>
        <v>0</v>
      </c>
    </row>
    <row r="3141" spans="1:9">
      <c r="A3141" s="143">
        <f t="shared" si="192"/>
        <v>3134</v>
      </c>
      <c r="B3141" s="138" t="s">
        <v>101</v>
      </c>
      <c r="C3141" s="275">
        <v>45072</v>
      </c>
      <c r="D3141" s="275">
        <v>45072</v>
      </c>
      <c r="E3141" s="275">
        <v>45072</v>
      </c>
      <c r="F3141" s="139">
        <f t="shared" si="193"/>
        <v>0</v>
      </c>
      <c r="G3141" s="140">
        <v>1800.15</v>
      </c>
      <c r="H3141" s="141">
        <f t="shared" si="194"/>
        <v>1.4147173058380121E-5</v>
      </c>
      <c r="I3141" s="142">
        <f t="shared" si="195"/>
        <v>0</v>
      </c>
    </row>
    <row r="3142" spans="1:9">
      <c r="A3142" s="143">
        <f t="shared" si="192"/>
        <v>3135</v>
      </c>
      <c r="B3142" s="138" t="s">
        <v>101</v>
      </c>
      <c r="C3142" s="275">
        <v>44943</v>
      </c>
      <c r="D3142" s="275">
        <v>44945</v>
      </c>
      <c r="E3142" s="275">
        <v>44945</v>
      </c>
      <c r="F3142" s="139">
        <f t="shared" si="193"/>
        <v>2</v>
      </c>
      <c r="G3142" s="140">
        <v>142.12</v>
      </c>
      <c r="H3142" s="141">
        <f t="shared" si="194"/>
        <v>1.1169048329622436E-6</v>
      </c>
      <c r="I3142" s="142">
        <f t="shared" si="195"/>
        <v>2.2338096659244872E-6</v>
      </c>
    </row>
    <row r="3143" spans="1:9">
      <c r="A3143" s="143">
        <f t="shared" si="192"/>
        <v>3136</v>
      </c>
      <c r="B3143" s="138" t="s">
        <v>101</v>
      </c>
      <c r="C3143" s="275">
        <v>44958</v>
      </c>
      <c r="D3143" s="275">
        <v>44963</v>
      </c>
      <c r="E3143" s="275">
        <v>44963</v>
      </c>
      <c r="F3143" s="139">
        <f t="shared" si="193"/>
        <v>5</v>
      </c>
      <c r="G3143" s="140">
        <v>3694.65</v>
      </c>
      <c r="H3143" s="141">
        <f t="shared" si="194"/>
        <v>2.9035831980748332E-5</v>
      </c>
      <c r="I3143" s="142">
        <f t="shared" si="195"/>
        <v>1.4517915990374167E-4</v>
      </c>
    </row>
    <row r="3144" spans="1:9">
      <c r="A3144" s="143">
        <f t="shared" ref="A3144:A3207" si="196">A3143+1</f>
        <v>3137</v>
      </c>
      <c r="B3144" s="138" t="s">
        <v>101</v>
      </c>
      <c r="C3144" s="275">
        <v>45245</v>
      </c>
      <c r="D3144" s="275">
        <v>45246</v>
      </c>
      <c r="E3144" s="275">
        <v>45246</v>
      </c>
      <c r="F3144" s="139">
        <f t="shared" ref="F3144:F3207" si="197">E3144-C3144</f>
        <v>1</v>
      </c>
      <c r="G3144" s="140">
        <v>276.29000000000002</v>
      </c>
      <c r="H3144" s="141">
        <f t="shared" ref="H3144:H3207" si="198">G3144/$G$8894</f>
        <v>2.1713315247617387E-6</v>
      </c>
      <c r="I3144" s="142">
        <f t="shared" ref="I3144:I3207" si="199">H3144*F3144</f>
        <v>2.1713315247617387E-6</v>
      </c>
    </row>
    <row r="3145" spans="1:9">
      <c r="A3145" s="143">
        <f t="shared" si="196"/>
        <v>3138</v>
      </c>
      <c r="B3145" s="138" t="s">
        <v>101</v>
      </c>
      <c r="C3145" s="275">
        <v>45146</v>
      </c>
      <c r="D3145" s="275">
        <v>45149</v>
      </c>
      <c r="E3145" s="275">
        <v>45149</v>
      </c>
      <c r="F3145" s="139">
        <f t="shared" si="197"/>
        <v>3</v>
      </c>
      <c r="G3145" s="140">
        <v>60.08</v>
      </c>
      <c r="H3145" s="141">
        <f t="shared" si="198"/>
        <v>4.72161851705401E-7</v>
      </c>
      <c r="I3145" s="142">
        <f t="shared" si="199"/>
        <v>1.4164855551162029E-6</v>
      </c>
    </row>
    <row r="3146" spans="1:9">
      <c r="A3146" s="143">
        <f t="shared" si="196"/>
        <v>3139</v>
      </c>
      <c r="B3146" s="138" t="s">
        <v>101</v>
      </c>
      <c r="C3146" s="275">
        <v>45268</v>
      </c>
      <c r="D3146" s="275">
        <v>45273</v>
      </c>
      <c r="E3146" s="275">
        <v>45273</v>
      </c>
      <c r="F3146" s="139">
        <f t="shared" si="197"/>
        <v>5</v>
      </c>
      <c r="G3146" s="140">
        <v>277.19</v>
      </c>
      <c r="H3146" s="141">
        <f t="shared" si="198"/>
        <v>2.1784045218745022E-6</v>
      </c>
      <c r="I3146" s="142">
        <f t="shared" si="199"/>
        <v>1.0892022609372511E-5</v>
      </c>
    </row>
    <row r="3147" spans="1:9">
      <c r="A3147" s="143">
        <f t="shared" si="196"/>
        <v>3140</v>
      </c>
      <c r="B3147" s="138" t="s">
        <v>101</v>
      </c>
      <c r="C3147" s="275">
        <v>44946</v>
      </c>
      <c r="D3147" s="275">
        <v>44950</v>
      </c>
      <c r="E3147" s="275">
        <v>44950</v>
      </c>
      <c r="F3147" s="139">
        <f t="shared" si="197"/>
        <v>4</v>
      </c>
      <c r="G3147" s="140">
        <v>6103.16</v>
      </c>
      <c r="H3147" s="141">
        <f t="shared" si="198"/>
        <v>4.7964036731929676E-5</v>
      </c>
      <c r="I3147" s="142">
        <f t="shared" si="199"/>
        <v>1.918561469277187E-4</v>
      </c>
    </row>
    <row r="3148" spans="1:9">
      <c r="A3148" s="143">
        <f t="shared" si="196"/>
        <v>3141</v>
      </c>
      <c r="B3148" s="138" t="s">
        <v>101</v>
      </c>
      <c r="C3148" s="275">
        <v>45012</v>
      </c>
      <c r="D3148" s="275">
        <v>45021</v>
      </c>
      <c r="E3148" s="275">
        <v>45021</v>
      </c>
      <c r="F3148" s="139">
        <f t="shared" si="197"/>
        <v>9</v>
      </c>
      <c r="G3148" s="140">
        <v>135.16</v>
      </c>
      <c r="H3148" s="141">
        <f t="shared" si="198"/>
        <v>1.0622069886235352E-6</v>
      </c>
      <c r="I3148" s="142">
        <f t="shared" si="199"/>
        <v>9.5598628976118163E-6</v>
      </c>
    </row>
    <row r="3149" spans="1:9">
      <c r="A3149" s="143">
        <f t="shared" si="196"/>
        <v>3142</v>
      </c>
      <c r="B3149" s="138" t="s">
        <v>101</v>
      </c>
      <c r="C3149" s="275">
        <v>45278</v>
      </c>
      <c r="D3149" s="275">
        <v>45280</v>
      </c>
      <c r="E3149" s="275">
        <v>45280</v>
      </c>
      <c r="F3149" s="139">
        <f t="shared" si="197"/>
        <v>2</v>
      </c>
      <c r="G3149" s="140">
        <v>3966.19</v>
      </c>
      <c r="H3149" s="141">
        <f t="shared" si="198"/>
        <v>3.1169833798526038E-5</v>
      </c>
      <c r="I3149" s="142">
        <f t="shared" si="199"/>
        <v>6.2339667597052076E-5</v>
      </c>
    </row>
    <row r="3150" spans="1:9">
      <c r="A3150" s="143">
        <f t="shared" si="196"/>
        <v>3143</v>
      </c>
      <c r="B3150" s="138" t="s">
        <v>101</v>
      </c>
      <c r="C3150" s="275">
        <v>45272</v>
      </c>
      <c r="D3150" s="275">
        <v>45274</v>
      </c>
      <c r="E3150" s="275">
        <v>45274</v>
      </c>
      <c r="F3150" s="139">
        <f t="shared" si="197"/>
        <v>2</v>
      </c>
      <c r="G3150" s="140">
        <v>12568.21</v>
      </c>
      <c r="H3150" s="141">
        <f t="shared" si="198"/>
        <v>9.8772125602901759E-5</v>
      </c>
      <c r="I3150" s="142">
        <f t="shared" si="199"/>
        <v>1.9754425120580352E-4</v>
      </c>
    </row>
    <row r="3151" spans="1:9">
      <c r="A3151" s="143">
        <f t="shared" si="196"/>
        <v>3144</v>
      </c>
      <c r="B3151" s="138" t="s">
        <v>101</v>
      </c>
      <c r="C3151" s="275">
        <v>45177</v>
      </c>
      <c r="D3151" s="275">
        <v>45182</v>
      </c>
      <c r="E3151" s="275">
        <v>45182</v>
      </c>
      <c r="F3151" s="139">
        <f t="shared" si="197"/>
        <v>5</v>
      </c>
      <c r="G3151" s="140">
        <v>60.08</v>
      </c>
      <c r="H3151" s="141">
        <f t="shared" si="198"/>
        <v>4.72161851705401E-7</v>
      </c>
      <c r="I3151" s="142">
        <f t="shared" si="199"/>
        <v>2.3608092585270051E-6</v>
      </c>
    </row>
    <row r="3152" spans="1:9">
      <c r="A3152" s="143">
        <f t="shared" si="196"/>
        <v>3145</v>
      </c>
      <c r="B3152" s="138" t="s">
        <v>101</v>
      </c>
      <c r="C3152" s="275">
        <v>45247</v>
      </c>
      <c r="D3152" s="275">
        <v>45247</v>
      </c>
      <c r="E3152" s="275">
        <v>45247</v>
      </c>
      <c r="F3152" s="139">
        <f t="shared" si="197"/>
        <v>0</v>
      </c>
      <c r="G3152" s="140">
        <v>60.08</v>
      </c>
      <c r="H3152" s="141">
        <f t="shared" si="198"/>
        <v>4.72161851705401E-7</v>
      </c>
      <c r="I3152" s="142">
        <f t="shared" si="199"/>
        <v>0</v>
      </c>
    </row>
    <row r="3153" spans="1:9">
      <c r="A3153" s="143">
        <f t="shared" si="196"/>
        <v>3146</v>
      </c>
      <c r="B3153" s="138" t="s">
        <v>101</v>
      </c>
      <c r="C3153" s="275">
        <v>45287</v>
      </c>
      <c r="D3153" s="275">
        <v>45303</v>
      </c>
      <c r="E3153" s="275">
        <v>45303</v>
      </c>
      <c r="F3153" s="139">
        <f t="shared" si="197"/>
        <v>16</v>
      </c>
      <c r="G3153" s="140">
        <v>1231.02</v>
      </c>
      <c r="H3153" s="141">
        <f t="shared" si="198"/>
        <v>9.6744454508385935E-6</v>
      </c>
      <c r="I3153" s="142">
        <f t="shared" si="199"/>
        <v>1.547911272134175E-4</v>
      </c>
    </row>
    <row r="3154" spans="1:9">
      <c r="A3154" s="143">
        <f t="shared" si="196"/>
        <v>3147</v>
      </c>
      <c r="B3154" s="138" t="s">
        <v>101</v>
      </c>
      <c r="C3154" s="275">
        <v>45049</v>
      </c>
      <c r="D3154" s="275">
        <v>45050</v>
      </c>
      <c r="E3154" s="275">
        <v>45050</v>
      </c>
      <c r="F3154" s="139">
        <f t="shared" si="197"/>
        <v>1</v>
      </c>
      <c r="G3154" s="140">
        <v>70.069999999999993</v>
      </c>
      <c r="H3154" s="141">
        <f t="shared" si="198"/>
        <v>5.5067211965708131E-7</v>
      </c>
      <c r="I3154" s="142">
        <f t="shared" si="199"/>
        <v>5.5067211965708131E-7</v>
      </c>
    </row>
    <row r="3155" spans="1:9">
      <c r="A3155" s="143">
        <f t="shared" si="196"/>
        <v>3148</v>
      </c>
      <c r="B3155" s="138" t="s">
        <v>101</v>
      </c>
      <c r="C3155" s="275">
        <v>45271</v>
      </c>
      <c r="D3155" s="275">
        <v>45272</v>
      </c>
      <c r="E3155" s="275">
        <v>45272</v>
      </c>
      <c r="F3155" s="139">
        <f t="shared" si="197"/>
        <v>1</v>
      </c>
      <c r="G3155" s="140">
        <v>7708.77</v>
      </c>
      <c r="H3155" s="141">
        <f t="shared" si="198"/>
        <v>6.0582342169957458E-5</v>
      </c>
      <c r="I3155" s="142">
        <f t="shared" si="199"/>
        <v>6.0582342169957458E-5</v>
      </c>
    </row>
    <row r="3156" spans="1:9">
      <c r="A3156" s="143">
        <f t="shared" si="196"/>
        <v>3149</v>
      </c>
      <c r="B3156" s="138" t="s">
        <v>101</v>
      </c>
      <c r="C3156" s="275">
        <v>45108</v>
      </c>
      <c r="D3156" s="275">
        <v>45119</v>
      </c>
      <c r="E3156" s="275">
        <v>45119</v>
      </c>
      <c r="F3156" s="139">
        <f t="shared" si="197"/>
        <v>11</v>
      </c>
      <c r="G3156" s="140">
        <v>112.62</v>
      </c>
      <c r="H3156" s="141">
        <f t="shared" si="198"/>
        <v>8.8506770537720141E-7</v>
      </c>
      <c r="I3156" s="142">
        <f t="shared" si="199"/>
        <v>9.7357447591492159E-6</v>
      </c>
    </row>
    <row r="3157" spans="1:9">
      <c r="A3157" s="143">
        <f t="shared" si="196"/>
        <v>3150</v>
      </c>
      <c r="B3157" s="138" t="s">
        <v>101</v>
      </c>
      <c r="C3157" s="275">
        <v>45139</v>
      </c>
      <c r="D3157" s="275">
        <v>45141</v>
      </c>
      <c r="E3157" s="275">
        <v>45141</v>
      </c>
      <c r="F3157" s="139">
        <f t="shared" si="197"/>
        <v>2</v>
      </c>
      <c r="G3157" s="140">
        <v>411.41</v>
      </c>
      <c r="H3157" s="141">
        <f t="shared" si="198"/>
        <v>3.2332241579580401E-6</v>
      </c>
      <c r="I3157" s="142">
        <f t="shared" si="199"/>
        <v>6.4664483159160802E-6</v>
      </c>
    </row>
    <row r="3158" spans="1:9">
      <c r="A3158" s="143">
        <f t="shared" si="196"/>
        <v>3151</v>
      </c>
      <c r="B3158" s="138" t="s">
        <v>101</v>
      </c>
      <c r="C3158" s="275">
        <v>45017</v>
      </c>
      <c r="D3158" s="275">
        <v>45020</v>
      </c>
      <c r="E3158" s="275">
        <v>45020</v>
      </c>
      <c r="F3158" s="139">
        <f t="shared" si="197"/>
        <v>3</v>
      </c>
      <c r="G3158" s="140">
        <v>189.74</v>
      </c>
      <c r="H3158" s="141">
        <f t="shared" si="198"/>
        <v>1.4911449690842675E-6</v>
      </c>
      <c r="I3158" s="142">
        <f t="shared" si="199"/>
        <v>4.473434907252802E-6</v>
      </c>
    </row>
    <row r="3159" spans="1:9">
      <c r="A3159" s="143">
        <f t="shared" si="196"/>
        <v>3152</v>
      </c>
      <c r="B3159" s="138" t="s">
        <v>101</v>
      </c>
      <c r="C3159" s="275">
        <v>44993</v>
      </c>
      <c r="D3159" s="275">
        <v>44995</v>
      </c>
      <c r="E3159" s="275">
        <v>44995</v>
      </c>
      <c r="F3159" s="139">
        <f t="shared" si="197"/>
        <v>2</v>
      </c>
      <c r="G3159" s="140">
        <v>566.87</v>
      </c>
      <c r="H3159" s="141">
        <f t="shared" si="198"/>
        <v>4.4549665259028077E-6</v>
      </c>
      <c r="I3159" s="142">
        <f t="shared" si="199"/>
        <v>8.9099330518056153E-6</v>
      </c>
    </row>
    <row r="3160" spans="1:9">
      <c r="A3160" s="143">
        <f t="shared" si="196"/>
        <v>3153</v>
      </c>
      <c r="B3160" s="138" t="s">
        <v>101</v>
      </c>
      <c r="C3160" s="275">
        <v>45233</v>
      </c>
      <c r="D3160" s="275">
        <v>45233</v>
      </c>
      <c r="E3160" s="275">
        <v>45233</v>
      </c>
      <c r="F3160" s="139">
        <f t="shared" si="197"/>
        <v>0</v>
      </c>
      <c r="G3160" s="140">
        <v>302.8</v>
      </c>
      <c r="H3160" s="141">
        <f t="shared" si="198"/>
        <v>2.3796705841610424E-6</v>
      </c>
      <c r="I3160" s="142">
        <f t="shared" si="199"/>
        <v>0</v>
      </c>
    </row>
    <row r="3161" spans="1:9">
      <c r="A3161" s="143">
        <f t="shared" si="196"/>
        <v>3154</v>
      </c>
      <c r="B3161" s="138" t="s">
        <v>101</v>
      </c>
      <c r="C3161" s="275">
        <v>45183</v>
      </c>
      <c r="D3161" s="275">
        <v>45188</v>
      </c>
      <c r="E3161" s="275">
        <v>45188</v>
      </c>
      <c r="F3161" s="139">
        <f t="shared" si="197"/>
        <v>5</v>
      </c>
      <c r="G3161" s="140">
        <v>248</v>
      </c>
      <c r="H3161" s="141">
        <f t="shared" si="198"/>
        <v>1.9490036488505236E-6</v>
      </c>
      <c r="I3161" s="142">
        <f t="shared" si="199"/>
        <v>9.7450182442526178E-6</v>
      </c>
    </row>
    <row r="3162" spans="1:9">
      <c r="A3162" s="143">
        <f t="shared" si="196"/>
        <v>3155</v>
      </c>
      <c r="B3162" s="138" t="s">
        <v>101</v>
      </c>
      <c r="C3162" s="275">
        <v>45239</v>
      </c>
      <c r="D3162" s="275">
        <v>45239</v>
      </c>
      <c r="E3162" s="275">
        <v>45239</v>
      </c>
      <c r="F3162" s="139">
        <f t="shared" si="197"/>
        <v>0</v>
      </c>
      <c r="G3162" s="140">
        <v>1388.8</v>
      </c>
      <c r="H3162" s="141">
        <f t="shared" si="198"/>
        <v>1.0914420433562931E-5</v>
      </c>
      <c r="I3162" s="142">
        <f t="shared" si="199"/>
        <v>0</v>
      </c>
    </row>
    <row r="3163" spans="1:9">
      <c r="A3163" s="143">
        <f t="shared" si="196"/>
        <v>3156</v>
      </c>
      <c r="B3163" s="138" t="s">
        <v>101</v>
      </c>
      <c r="C3163" s="275">
        <v>45119</v>
      </c>
      <c r="D3163" s="275">
        <v>45159</v>
      </c>
      <c r="E3163" s="275">
        <v>45159</v>
      </c>
      <c r="F3163" s="139">
        <f t="shared" si="197"/>
        <v>40</v>
      </c>
      <c r="G3163" s="140">
        <v>60.08</v>
      </c>
      <c r="H3163" s="141">
        <f t="shared" si="198"/>
        <v>4.72161851705401E-7</v>
      </c>
      <c r="I3163" s="142">
        <f t="shared" si="199"/>
        <v>1.8886474068216041E-5</v>
      </c>
    </row>
    <row r="3164" spans="1:9">
      <c r="A3164" s="143">
        <f t="shared" si="196"/>
        <v>3157</v>
      </c>
      <c r="B3164" s="138" t="s">
        <v>101</v>
      </c>
      <c r="C3164" s="275">
        <v>45148</v>
      </c>
      <c r="D3164" s="275">
        <v>45149</v>
      </c>
      <c r="E3164" s="275">
        <v>45149</v>
      </c>
      <c r="F3164" s="139">
        <f t="shared" si="197"/>
        <v>1</v>
      </c>
      <c r="G3164" s="140">
        <v>680.35</v>
      </c>
      <c r="H3164" s="141">
        <f t="shared" si="198"/>
        <v>5.3467928729655385E-6</v>
      </c>
      <c r="I3164" s="142">
        <f t="shared" si="199"/>
        <v>5.3467928729655385E-6</v>
      </c>
    </row>
    <row r="3165" spans="1:9">
      <c r="A3165" s="143">
        <f t="shared" si="196"/>
        <v>3158</v>
      </c>
      <c r="B3165" s="138" t="s">
        <v>101</v>
      </c>
      <c r="C3165" s="275">
        <v>45243</v>
      </c>
      <c r="D3165" s="275">
        <v>45247</v>
      </c>
      <c r="E3165" s="275">
        <v>45247</v>
      </c>
      <c r="F3165" s="139">
        <f t="shared" si="197"/>
        <v>4</v>
      </c>
      <c r="G3165" s="140">
        <v>6266.29</v>
      </c>
      <c r="H3165" s="141">
        <f t="shared" si="198"/>
        <v>4.924605675304656E-5</v>
      </c>
      <c r="I3165" s="142">
        <f t="shared" si="199"/>
        <v>1.9698422701218624E-4</v>
      </c>
    </row>
    <row r="3166" spans="1:9">
      <c r="A3166" s="143">
        <f t="shared" si="196"/>
        <v>3159</v>
      </c>
      <c r="B3166" s="138" t="s">
        <v>101</v>
      </c>
      <c r="C3166" s="275">
        <v>45231</v>
      </c>
      <c r="D3166" s="275">
        <v>45239</v>
      </c>
      <c r="E3166" s="275">
        <v>45239</v>
      </c>
      <c r="F3166" s="139">
        <f t="shared" si="197"/>
        <v>8</v>
      </c>
      <c r="G3166" s="140">
        <v>60.08</v>
      </c>
      <c r="H3166" s="141">
        <f t="shared" si="198"/>
        <v>4.72161851705401E-7</v>
      </c>
      <c r="I3166" s="142">
        <f t="shared" si="199"/>
        <v>3.777294813643208E-6</v>
      </c>
    </row>
    <row r="3167" spans="1:9">
      <c r="A3167" s="143">
        <f t="shared" si="196"/>
        <v>3160</v>
      </c>
      <c r="B3167" s="138" t="s">
        <v>101</v>
      </c>
      <c r="C3167" s="275">
        <v>45166</v>
      </c>
      <c r="D3167" s="275">
        <v>45170</v>
      </c>
      <c r="E3167" s="275">
        <v>45170</v>
      </c>
      <c r="F3167" s="139">
        <f t="shared" si="197"/>
        <v>4</v>
      </c>
      <c r="G3167" s="140">
        <v>84.21</v>
      </c>
      <c r="H3167" s="141">
        <f t="shared" si="198"/>
        <v>6.6179676318428458E-7</v>
      </c>
      <c r="I3167" s="142">
        <f t="shared" si="199"/>
        <v>2.6471870527371383E-6</v>
      </c>
    </row>
    <row r="3168" spans="1:9">
      <c r="A3168" s="143">
        <f t="shared" si="196"/>
        <v>3161</v>
      </c>
      <c r="B3168" s="138" t="s">
        <v>101</v>
      </c>
      <c r="C3168" s="275">
        <v>45258</v>
      </c>
      <c r="D3168" s="275">
        <v>45260</v>
      </c>
      <c r="E3168" s="275">
        <v>45260</v>
      </c>
      <c r="F3168" s="139">
        <f t="shared" si="197"/>
        <v>2</v>
      </c>
      <c r="G3168" s="140">
        <v>2237.77</v>
      </c>
      <c r="H3168" s="141">
        <f t="shared" si="198"/>
        <v>1.7586378610033208E-5</v>
      </c>
      <c r="I3168" s="142">
        <f t="shared" si="199"/>
        <v>3.5172757220066416E-5</v>
      </c>
    </row>
    <row r="3169" spans="1:9">
      <c r="A3169" s="143">
        <f t="shared" si="196"/>
        <v>3162</v>
      </c>
      <c r="B3169" s="138" t="s">
        <v>101</v>
      </c>
      <c r="C3169" s="275">
        <v>45015</v>
      </c>
      <c r="D3169" s="275">
        <v>45015</v>
      </c>
      <c r="E3169" s="275">
        <v>45015</v>
      </c>
      <c r="F3169" s="139">
        <f t="shared" si="197"/>
        <v>0</v>
      </c>
      <c r="G3169" s="140">
        <v>984.07</v>
      </c>
      <c r="H3169" s="141">
        <f t="shared" si="198"/>
        <v>7.7336936319529617E-6</v>
      </c>
      <c r="I3169" s="142">
        <f t="shared" si="199"/>
        <v>0</v>
      </c>
    </row>
    <row r="3170" spans="1:9">
      <c r="A3170" s="143">
        <f t="shared" si="196"/>
        <v>3163</v>
      </c>
      <c r="B3170" s="138" t="s">
        <v>101</v>
      </c>
      <c r="C3170" s="275">
        <v>45043</v>
      </c>
      <c r="D3170" s="275">
        <v>45057</v>
      </c>
      <c r="E3170" s="275">
        <v>45057</v>
      </c>
      <c r="F3170" s="139">
        <f t="shared" si="197"/>
        <v>14</v>
      </c>
      <c r="G3170" s="140">
        <v>219.97</v>
      </c>
      <c r="H3170" s="141">
        <f t="shared" si="198"/>
        <v>1.7287190832163292E-6</v>
      </c>
      <c r="I3170" s="142">
        <f t="shared" si="199"/>
        <v>2.4202067165028608E-5</v>
      </c>
    </row>
    <row r="3171" spans="1:9">
      <c r="A3171" s="143">
        <f t="shared" si="196"/>
        <v>3164</v>
      </c>
      <c r="B3171" s="138" t="s">
        <v>101</v>
      </c>
      <c r="C3171" s="275">
        <v>45139</v>
      </c>
      <c r="D3171" s="275">
        <v>45140</v>
      </c>
      <c r="E3171" s="275">
        <v>45140</v>
      </c>
      <c r="F3171" s="139">
        <f t="shared" si="197"/>
        <v>1</v>
      </c>
      <c r="G3171" s="140">
        <v>386.43</v>
      </c>
      <c r="H3171" s="141">
        <f t="shared" si="198"/>
        <v>3.0369091936504348E-6</v>
      </c>
      <c r="I3171" s="142">
        <f t="shared" si="199"/>
        <v>3.0369091936504348E-6</v>
      </c>
    </row>
    <row r="3172" spans="1:9">
      <c r="A3172" s="143">
        <f t="shared" si="196"/>
        <v>3165</v>
      </c>
      <c r="B3172" s="138" t="s">
        <v>101</v>
      </c>
      <c r="C3172" s="275">
        <v>45104</v>
      </c>
      <c r="D3172" s="275">
        <v>45117</v>
      </c>
      <c r="E3172" s="275">
        <v>45117</v>
      </c>
      <c r="F3172" s="139">
        <f t="shared" si="197"/>
        <v>13</v>
      </c>
      <c r="G3172" s="140">
        <v>56.74</v>
      </c>
      <c r="H3172" s="141">
        <f t="shared" si="198"/>
        <v>4.4591317353136576E-7</v>
      </c>
      <c r="I3172" s="142">
        <f t="shared" si="199"/>
        <v>5.796871255907755E-6</v>
      </c>
    </row>
    <row r="3173" spans="1:9">
      <c r="A3173" s="143">
        <f t="shared" si="196"/>
        <v>3166</v>
      </c>
      <c r="B3173" s="138" t="s">
        <v>101</v>
      </c>
      <c r="C3173" s="275">
        <v>45070</v>
      </c>
      <c r="D3173" s="275">
        <v>45076</v>
      </c>
      <c r="E3173" s="275">
        <v>45076</v>
      </c>
      <c r="F3173" s="139">
        <f t="shared" si="197"/>
        <v>6</v>
      </c>
      <c r="G3173" s="140">
        <v>1193.6300000000001</v>
      </c>
      <c r="H3173" s="141">
        <f t="shared" si="198"/>
        <v>9.380601715231655E-6</v>
      </c>
      <c r="I3173" s="142">
        <f t="shared" si="199"/>
        <v>5.628361029138993E-5</v>
      </c>
    </row>
    <row r="3174" spans="1:9">
      <c r="A3174" s="143">
        <f t="shared" si="196"/>
        <v>3167</v>
      </c>
      <c r="B3174" s="138" t="s">
        <v>101</v>
      </c>
      <c r="C3174" s="275">
        <v>45194</v>
      </c>
      <c r="D3174" s="275">
        <v>45196</v>
      </c>
      <c r="E3174" s="275">
        <v>45196</v>
      </c>
      <c r="F3174" s="139">
        <f t="shared" si="197"/>
        <v>2</v>
      </c>
      <c r="G3174" s="140">
        <v>123.83</v>
      </c>
      <c r="H3174" s="141">
        <f t="shared" si="198"/>
        <v>9.731658138595174E-7</v>
      </c>
      <c r="I3174" s="142">
        <f t="shared" si="199"/>
        <v>1.9463316277190348E-6</v>
      </c>
    </row>
    <row r="3175" spans="1:9">
      <c r="A3175" s="143">
        <f t="shared" si="196"/>
        <v>3168</v>
      </c>
      <c r="B3175" s="138" t="s">
        <v>101</v>
      </c>
      <c r="C3175" s="275">
        <v>45076</v>
      </c>
      <c r="D3175" s="275">
        <v>45078</v>
      </c>
      <c r="E3175" s="275">
        <v>45078</v>
      </c>
      <c r="F3175" s="139">
        <f t="shared" si="197"/>
        <v>2</v>
      </c>
      <c r="G3175" s="140">
        <v>1042.18</v>
      </c>
      <c r="H3175" s="141">
        <f t="shared" si="198"/>
        <v>8.1903734788670916E-6</v>
      </c>
      <c r="I3175" s="142">
        <f t="shared" si="199"/>
        <v>1.6380746957734183E-5</v>
      </c>
    </row>
    <row r="3176" spans="1:9">
      <c r="A3176" s="143">
        <f t="shared" si="196"/>
        <v>3169</v>
      </c>
      <c r="B3176" s="138" t="s">
        <v>101</v>
      </c>
      <c r="C3176" s="275">
        <v>45029</v>
      </c>
      <c r="D3176" s="275">
        <v>45033</v>
      </c>
      <c r="E3176" s="275">
        <v>45033</v>
      </c>
      <c r="F3176" s="139">
        <f t="shared" si="197"/>
        <v>4</v>
      </c>
      <c r="G3176" s="140">
        <v>2375.56</v>
      </c>
      <c r="H3176" s="141">
        <f t="shared" si="198"/>
        <v>1.8669254467997377E-5</v>
      </c>
      <c r="I3176" s="142">
        <f t="shared" si="199"/>
        <v>7.4677017871989509E-5</v>
      </c>
    </row>
    <row r="3177" spans="1:9">
      <c r="A3177" s="143">
        <f t="shared" si="196"/>
        <v>3170</v>
      </c>
      <c r="B3177" s="138" t="s">
        <v>101</v>
      </c>
      <c r="C3177" s="275">
        <v>45281</v>
      </c>
      <c r="D3177" s="275">
        <v>45289</v>
      </c>
      <c r="E3177" s="275">
        <v>45289</v>
      </c>
      <c r="F3177" s="139">
        <f t="shared" si="197"/>
        <v>8</v>
      </c>
      <c r="G3177" s="140">
        <v>734.78</v>
      </c>
      <c r="H3177" s="141">
        <f t="shared" si="198"/>
        <v>5.7745520205741432E-6</v>
      </c>
      <c r="I3177" s="142">
        <f t="shared" si="199"/>
        <v>4.6196416164593146E-5</v>
      </c>
    </row>
    <row r="3178" spans="1:9">
      <c r="A3178" s="143">
        <f t="shared" si="196"/>
        <v>3171</v>
      </c>
      <c r="B3178" s="138" t="s">
        <v>101</v>
      </c>
      <c r="C3178" s="275">
        <v>45136</v>
      </c>
      <c r="D3178" s="275">
        <v>45140</v>
      </c>
      <c r="E3178" s="275">
        <v>45140</v>
      </c>
      <c r="F3178" s="139">
        <f t="shared" si="197"/>
        <v>4</v>
      </c>
      <c r="G3178" s="140">
        <v>63.66</v>
      </c>
      <c r="H3178" s="141">
        <f t="shared" si="198"/>
        <v>5.0029666244284001E-7</v>
      </c>
      <c r="I3178" s="142">
        <f t="shared" si="199"/>
        <v>2.00118664977136E-6</v>
      </c>
    </row>
    <row r="3179" spans="1:9">
      <c r="A3179" s="143">
        <f t="shared" si="196"/>
        <v>3172</v>
      </c>
      <c r="B3179" s="138" t="s">
        <v>101</v>
      </c>
      <c r="C3179" s="275">
        <v>45177</v>
      </c>
      <c r="D3179" s="275">
        <v>45181</v>
      </c>
      <c r="E3179" s="275">
        <v>45181</v>
      </c>
      <c r="F3179" s="139">
        <f t="shared" si="197"/>
        <v>4</v>
      </c>
      <c r="G3179" s="140">
        <v>60.08</v>
      </c>
      <c r="H3179" s="141">
        <f t="shared" si="198"/>
        <v>4.72161851705401E-7</v>
      </c>
      <c r="I3179" s="142">
        <f t="shared" si="199"/>
        <v>1.888647406821604E-6</v>
      </c>
    </row>
    <row r="3180" spans="1:9">
      <c r="A3180" s="143">
        <f t="shared" si="196"/>
        <v>3173</v>
      </c>
      <c r="B3180" s="138" t="s">
        <v>101</v>
      </c>
      <c r="C3180" s="275">
        <v>45222</v>
      </c>
      <c r="D3180" s="275">
        <v>45223</v>
      </c>
      <c r="E3180" s="275">
        <v>45223</v>
      </c>
      <c r="F3180" s="139">
        <f t="shared" si="197"/>
        <v>1</v>
      </c>
      <c r="G3180" s="140">
        <v>492.85</v>
      </c>
      <c r="H3180" s="141">
        <f t="shared" si="198"/>
        <v>3.8732518078063729E-6</v>
      </c>
      <c r="I3180" s="142">
        <f t="shared" si="199"/>
        <v>3.8732518078063729E-6</v>
      </c>
    </row>
    <row r="3181" spans="1:9">
      <c r="A3181" s="143">
        <f t="shared" si="196"/>
        <v>3174</v>
      </c>
      <c r="B3181" s="138" t="s">
        <v>101</v>
      </c>
      <c r="C3181" s="275">
        <v>45197</v>
      </c>
      <c r="D3181" s="275">
        <v>45198</v>
      </c>
      <c r="E3181" s="275">
        <v>45198</v>
      </c>
      <c r="F3181" s="139">
        <f t="shared" si="197"/>
        <v>1</v>
      </c>
      <c r="G3181" s="140">
        <v>596.88</v>
      </c>
      <c r="H3181" s="141">
        <f t="shared" si="198"/>
        <v>4.6908116851850826E-6</v>
      </c>
      <c r="I3181" s="142">
        <f t="shared" si="199"/>
        <v>4.6908116851850826E-6</v>
      </c>
    </row>
    <row r="3182" spans="1:9">
      <c r="A3182" s="143">
        <f t="shared" si="196"/>
        <v>3175</v>
      </c>
      <c r="B3182" s="138" t="s">
        <v>101</v>
      </c>
      <c r="C3182" s="275">
        <v>45006</v>
      </c>
      <c r="D3182" s="275">
        <v>45008</v>
      </c>
      <c r="E3182" s="275">
        <v>45008</v>
      </c>
      <c r="F3182" s="139">
        <f t="shared" si="197"/>
        <v>2</v>
      </c>
      <c r="G3182" s="140">
        <v>84.37</v>
      </c>
      <c r="H3182" s="141">
        <f t="shared" si="198"/>
        <v>6.6305418489322047E-7</v>
      </c>
      <c r="I3182" s="142">
        <f t="shared" si="199"/>
        <v>1.3261083697864409E-6</v>
      </c>
    </row>
    <row r="3183" spans="1:9">
      <c r="A3183" s="143">
        <f t="shared" si="196"/>
        <v>3176</v>
      </c>
      <c r="B3183" s="138" t="s">
        <v>101</v>
      </c>
      <c r="C3183" s="275">
        <v>45085</v>
      </c>
      <c r="D3183" s="275">
        <v>45089</v>
      </c>
      <c r="E3183" s="275">
        <v>45089</v>
      </c>
      <c r="F3183" s="139">
        <f t="shared" si="197"/>
        <v>4</v>
      </c>
      <c r="G3183" s="140">
        <v>156.96</v>
      </c>
      <c r="H3183" s="141">
        <f t="shared" si="198"/>
        <v>1.233530696466041E-6</v>
      </c>
      <c r="I3183" s="142">
        <f t="shared" si="199"/>
        <v>4.9341227858641641E-6</v>
      </c>
    </row>
    <row r="3184" spans="1:9">
      <c r="A3184" s="143">
        <f t="shared" si="196"/>
        <v>3177</v>
      </c>
      <c r="B3184" s="138" t="s">
        <v>101</v>
      </c>
      <c r="C3184" s="275">
        <v>45084</v>
      </c>
      <c r="D3184" s="275">
        <v>45089</v>
      </c>
      <c r="E3184" s="275">
        <v>45089</v>
      </c>
      <c r="F3184" s="139">
        <f t="shared" si="197"/>
        <v>5</v>
      </c>
      <c r="G3184" s="140">
        <v>364.24</v>
      </c>
      <c r="H3184" s="141">
        <f t="shared" si="198"/>
        <v>2.8625205203923978E-6</v>
      </c>
      <c r="I3184" s="142">
        <f t="shared" si="199"/>
        <v>1.4312602601961988E-5</v>
      </c>
    </row>
    <row r="3185" spans="1:9">
      <c r="A3185" s="143">
        <f t="shared" si="196"/>
        <v>3178</v>
      </c>
      <c r="B3185" s="138" t="s">
        <v>101</v>
      </c>
      <c r="C3185" s="275">
        <v>45212</v>
      </c>
      <c r="D3185" s="275">
        <v>45225</v>
      </c>
      <c r="E3185" s="275">
        <v>45225</v>
      </c>
      <c r="F3185" s="139">
        <f t="shared" si="197"/>
        <v>13</v>
      </c>
      <c r="G3185" s="140">
        <v>60.08</v>
      </c>
      <c r="H3185" s="141">
        <f t="shared" si="198"/>
        <v>4.72161851705401E-7</v>
      </c>
      <c r="I3185" s="142">
        <f t="shared" si="199"/>
        <v>6.1381040721702131E-6</v>
      </c>
    </row>
    <row r="3186" spans="1:9">
      <c r="A3186" s="143">
        <f t="shared" si="196"/>
        <v>3179</v>
      </c>
      <c r="B3186" s="138" t="s">
        <v>101</v>
      </c>
      <c r="C3186" s="275">
        <v>44967</v>
      </c>
      <c r="D3186" s="275">
        <v>44970</v>
      </c>
      <c r="E3186" s="275">
        <v>44970</v>
      </c>
      <c r="F3186" s="139">
        <f t="shared" si="197"/>
        <v>3</v>
      </c>
      <c r="G3186" s="140">
        <v>3084.36</v>
      </c>
      <c r="H3186" s="141">
        <f t="shared" si="198"/>
        <v>2.4239632638583067E-5</v>
      </c>
      <c r="I3186" s="142">
        <f t="shared" si="199"/>
        <v>7.2718897915749204E-5</v>
      </c>
    </row>
    <row r="3187" spans="1:9">
      <c r="A3187" s="143">
        <f t="shared" si="196"/>
        <v>3180</v>
      </c>
      <c r="B3187" s="138" t="s">
        <v>101</v>
      </c>
      <c r="C3187" s="275">
        <v>45263</v>
      </c>
      <c r="D3187" s="275">
        <v>45267</v>
      </c>
      <c r="E3187" s="275">
        <v>45267</v>
      </c>
      <c r="F3187" s="139">
        <f t="shared" si="197"/>
        <v>4</v>
      </c>
      <c r="G3187" s="140">
        <v>76.3</v>
      </c>
      <c r="H3187" s="141">
        <f t="shared" si="198"/>
        <v>5.9963297744876984E-7</v>
      </c>
      <c r="I3187" s="142">
        <f t="shared" si="199"/>
        <v>2.3985319097950793E-6</v>
      </c>
    </row>
    <row r="3188" spans="1:9">
      <c r="A3188" s="143">
        <f t="shared" si="196"/>
        <v>3181</v>
      </c>
      <c r="B3188" s="138" t="s">
        <v>101</v>
      </c>
      <c r="C3188" s="275">
        <v>44940</v>
      </c>
      <c r="D3188" s="275">
        <v>44942</v>
      </c>
      <c r="E3188" s="275">
        <v>44942</v>
      </c>
      <c r="F3188" s="139">
        <f t="shared" si="197"/>
        <v>2</v>
      </c>
      <c r="G3188" s="140">
        <v>634.21</v>
      </c>
      <c r="H3188" s="141">
        <f t="shared" si="198"/>
        <v>4.9841838876511711E-6</v>
      </c>
      <c r="I3188" s="142">
        <f t="shared" si="199"/>
        <v>9.9683677753023423E-6</v>
      </c>
    </row>
    <row r="3189" spans="1:9">
      <c r="A3189" s="143">
        <f t="shared" si="196"/>
        <v>3182</v>
      </c>
      <c r="B3189" s="138" t="s">
        <v>101</v>
      </c>
      <c r="C3189" s="275">
        <v>45120</v>
      </c>
      <c r="D3189" s="275">
        <v>45132</v>
      </c>
      <c r="E3189" s="275">
        <v>45132</v>
      </c>
      <c r="F3189" s="139">
        <f t="shared" si="197"/>
        <v>12</v>
      </c>
      <c r="G3189" s="140">
        <v>5159.45</v>
      </c>
      <c r="H3189" s="141">
        <f t="shared" si="198"/>
        <v>4.0547527726055776E-5</v>
      </c>
      <c r="I3189" s="142">
        <f t="shared" si="199"/>
        <v>4.8657033271266934E-4</v>
      </c>
    </row>
    <row r="3190" spans="1:9">
      <c r="A3190" s="143">
        <f t="shared" si="196"/>
        <v>3183</v>
      </c>
      <c r="B3190" s="138" t="s">
        <v>101</v>
      </c>
      <c r="C3190" s="275">
        <v>44985</v>
      </c>
      <c r="D3190" s="275">
        <v>45069</v>
      </c>
      <c r="E3190" s="275">
        <v>45069</v>
      </c>
      <c r="F3190" s="139">
        <f t="shared" si="197"/>
        <v>84</v>
      </c>
      <c r="G3190" s="140">
        <v>266.2</v>
      </c>
      <c r="H3190" s="141">
        <f t="shared" si="198"/>
        <v>2.0920353682419732E-6</v>
      </c>
      <c r="I3190" s="142">
        <f t="shared" si="199"/>
        <v>1.7573097093232575E-4</v>
      </c>
    </row>
    <row r="3191" spans="1:9">
      <c r="A3191" s="143">
        <f t="shared" si="196"/>
        <v>3184</v>
      </c>
      <c r="B3191" s="138" t="s">
        <v>101</v>
      </c>
      <c r="C3191" s="275">
        <v>45126</v>
      </c>
      <c r="D3191" s="275">
        <v>45135</v>
      </c>
      <c r="E3191" s="275">
        <v>45135</v>
      </c>
      <c r="F3191" s="139">
        <f t="shared" si="197"/>
        <v>9</v>
      </c>
      <c r="G3191" s="140">
        <v>60.08</v>
      </c>
      <c r="H3191" s="141">
        <f t="shared" si="198"/>
        <v>4.72161851705401E-7</v>
      </c>
      <c r="I3191" s="142">
        <f t="shared" si="199"/>
        <v>4.2494566653486087E-6</v>
      </c>
    </row>
    <row r="3192" spans="1:9">
      <c r="A3192" s="143">
        <f t="shared" si="196"/>
        <v>3185</v>
      </c>
      <c r="B3192" s="138" t="s">
        <v>101</v>
      </c>
      <c r="C3192" s="275">
        <v>44999</v>
      </c>
      <c r="D3192" s="275">
        <v>45002</v>
      </c>
      <c r="E3192" s="275">
        <v>45002</v>
      </c>
      <c r="F3192" s="139">
        <f t="shared" si="197"/>
        <v>3</v>
      </c>
      <c r="G3192" s="140">
        <v>583.84</v>
      </c>
      <c r="H3192" s="141">
        <f t="shared" si="198"/>
        <v>4.5883318159068128E-6</v>
      </c>
      <c r="I3192" s="142">
        <f t="shared" si="199"/>
        <v>1.3764995447720438E-5</v>
      </c>
    </row>
    <row r="3193" spans="1:9">
      <c r="A3193" s="143">
        <f t="shared" si="196"/>
        <v>3186</v>
      </c>
      <c r="B3193" s="138" t="s">
        <v>101</v>
      </c>
      <c r="C3193" s="275">
        <v>45211</v>
      </c>
      <c r="D3193" s="275">
        <v>45212</v>
      </c>
      <c r="E3193" s="275">
        <v>45212</v>
      </c>
      <c r="F3193" s="139">
        <f t="shared" si="197"/>
        <v>1</v>
      </c>
      <c r="G3193" s="140">
        <v>4881.7</v>
      </c>
      <c r="H3193" s="141">
        <f t="shared" si="198"/>
        <v>3.8364722228200002E-5</v>
      </c>
      <c r="I3193" s="142">
        <f t="shared" si="199"/>
        <v>3.8364722228200002E-5</v>
      </c>
    </row>
    <row r="3194" spans="1:9">
      <c r="A3194" s="143">
        <f t="shared" si="196"/>
        <v>3187</v>
      </c>
      <c r="B3194" s="138" t="s">
        <v>101</v>
      </c>
      <c r="C3194" s="275">
        <v>45051</v>
      </c>
      <c r="D3194" s="275">
        <v>45055</v>
      </c>
      <c r="E3194" s="275">
        <v>45055</v>
      </c>
      <c r="F3194" s="139">
        <f t="shared" si="197"/>
        <v>4</v>
      </c>
      <c r="G3194" s="140">
        <v>122.91</v>
      </c>
      <c r="H3194" s="141">
        <f t="shared" si="198"/>
        <v>9.659356390331365E-7</v>
      </c>
      <c r="I3194" s="142">
        <f t="shared" si="199"/>
        <v>3.863742556132546E-6</v>
      </c>
    </row>
    <row r="3195" spans="1:9">
      <c r="A3195" s="143">
        <f t="shared" si="196"/>
        <v>3188</v>
      </c>
      <c r="B3195" s="138" t="s">
        <v>101</v>
      </c>
      <c r="C3195" s="275">
        <v>45240</v>
      </c>
      <c r="D3195" s="275">
        <v>45243</v>
      </c>
      <c r="E3195" s="275">
        <v>45243</v>
      </c>
      <c r="F3195" s="139">
        <f t="shared" si="197"/>
        <v>3</v>
      </c>
      <c r="G3195" s="140">
        <v>4283.57</v>
      </c>
      <c r="H3195" s="141">
        <f t="shared" si="198"/>
        <v>3.3664086935913853E-5</v>
      </c>
      <c r="I3195" s="142">
        <f t="shared" si="199"/>
        <v>1.0099226080774156E-4</v>
      </c>
    </row>
    <row r="3196" spans="1:9">
      <c r="A3196" s="143">
        <f t="shared" si="196"/>
        <v>3189</v>
      </c>
      <c r="B3196" s="138" t="s">
        <v>101</v>
      </c>
      <c r="C3196" s="275">
        <v>44930</v>
      </c>
      <c r="D3196" s="275">
        <v>44931</v>
      </c>
      <c r="E3196" s="275">
        <v>44931</v>
      </c>
      <c r="F3196" s="139">
        <f t="shared" si="197"/>
        <v>1</v>
      </c>
      <c r="G3196" s="140">
        <v>630.09</v>
      </c>
      <c r="H3196" s="141">
        <f t="shared" si="198"/>
        <v>4.951805278646074E-6</v>
      </c>
      <c r="I3196" s="142">
        <f t="shared" si="199"/>
        <v>4.951805278646074E-6</v>
      </c>
    </row>
    <row r="3197" spans="1:9">
      <c r="A3197" s="143">
        <f t="shared" si="196"/>
        <v>3190</v>
      </c>
      <c r="B3197" s="138" t="s">
        <v>101</v>
      </c>
      <c r="C3197" s="275">
        <v>45201</v>
      </c>
      <c r="D3197" s="275">
        <v>45208</v>
      </c>
      <c r="E3197" s="275">
        <v>45208</v>
      </c>
      <c r="F3197" s="139">
        <f t="shared" si="197"/>
        <v>7</v>
      </c>
      <c r="G3197" s="140">
        <v>120.16</v>
      </c>
      <c r="H3197" s="141">
        <f t="shared" si="198"/>
        <v>9.4432370341080199E-7</v>
      </c>
      <c r="I3197" s="142">
        <f t="shared" si="199"/>
        <v>6.6102659238756137E-6</v>
      </c>
    </row>
    <row r="3198" spans="1:9">
      <c r="A3198" s="143">
        <f t="shared" si="196"/>
        <v>3191</v>
      </c>
      <c r="B3198" s="138" t="s">
        <v>101</v>
      </c>
      <c r="C3198" s="275">
        <v>45114</v>
      </c>
      <c r="D3198" s="275">
        <v>45118</v>
      </c>
      <c r="E3198" s="275">
        <v>45118</v>
      </c>
      <c r="F3198" s="139">
        <f t="shared" si="197"/>
        <v>4</v>
      </c>
      <c r="G3198" s="140">
        <v>111.84</v>
      </c>
      <c r="H3198" s="141">
        <f t="shared" si="198"/>
        <v>8.789377745461393E-7</v>
      </c>
      <c r="I3198" s="142">
        <f t="shared" si="199"/>
        <v>3.5157510981845572E-6</v>
      </c>
    </row>
    <row r="3199" spans="1:9">
      <c r="A3199" s="143">
        <f t="shared" si="196"/>
        <v>3192</v>
      </c>
      <c r="B3199" s="138" t="s">
        <v>101</v>
      </c>
      <c r="C3199" s="275">
        <v>44986</v>
      </c>
      <c r="D3199" s="275">
        <v>44993</v>
      </c>
      <c r="E3199" s="275">
        <v>44993</v>
      </c>
      <c r="F3199" s="139">
        <f t="shared" si="197"/>
        <v>7</v>
      </c>
      <c r="G3199" s="140">
        <v>3382.16</v>
      </c>
      <c r="H3199" s="141">
        <f t="shared" si="198"/>
        <v>2.6580008794339863E-5</v>
      </c>
      <c r="I3199" s="142">
        <f t="shared" si="199"/>
        <v>1.8606006156037905E-4</v>
      </c>
    </row>
    <row r="3200" spans="1:9">
      <c r="A3200" s="143">
        <f t="shared" si="196"/>
        <v>3193</v>
      </c>
      <c r="B3200" s="138" t="s">
        <v>101</v>
      </c>
      <c r="C3200" s="275">
        <v>45054</v>
      </c>
      <c r="D3200" s="275">
        <v>45056</v>
      </c>
      <c r="E3200" s="275">
        <v>45056</v>
      </c>
      <c r="F3200" s="139">
        <f t="shared" si="197"/>
        <v>2</v>
      </c>
      <c r="G3200" s="140">
        <v>283.56</v>
      </c>
      <c r="H3200" s="141">
        <f t="shared" si="198"/>
        <v>2.2284656236615097E-6</v>
      </c>
      <c r="I3200" s="142">
        <f t="shared" si="199"/>
        <v>4.4569312473230194E-6</v>
      </c>
    </row>
    <row r="3201" spans="1:9">
      <c r="A3201" s="143">
        <f t="shared" si="196"/>
        <v>3194</v>
      </c>
      <c r="B3201" s="138" t="s">
        <v>101</v>
      </c>
      <c r="C3201" s="275">
        <v>45273</v>
      </c>
      <c r="D3201" s="275">
        <v>45275</v>
      </c>
      <c r="E3201" s="275">
        <v>45275</v>
      </c>
      <c r="F3201" s="139">
        <f t="shared" si="197"/>
        <v>2</v>
      </c>
      <c r="G3201" s="140">
        <v>7337.06</v>
      </c>
      <c r="H3201" s="141">
        <f t="shared" si="198"/>
        <v>5.7661115773529119E-5</v>
      </c>
      <c r="I3201" s="142">
        <f t="shared" si="199"/>
        <v>1.1532223154705824E-4</v>
      </c>
    </row>
    <row r="3202" spans="1:9">
      <c r="A3202" s="143">
        <f t="shared" si="196"/>
        <v>3195</v>
      </c>
      <c r="B3202" s="138" t="s">
        <v>101</v>
      </c>
      <c r="C3202" s="275">
        <v>45121</v>
      </c>
      <c r="D3202" s="275">
        <v>45134</v>
      </c>
      <c r="E3202" s="275">
        <v>45134</v>
      </c>
      <c r="F3202" s="139">
        <f t="shared" si="197"/>
        <v>13</v>
      </c>
      <c r="G3202" s="140">
        <v>133.57</v>
      </c>
      <c r="H3202" s="141">
        <f t="shared" si="198"/>
        <v>1.0497113603909855E-6</v>
      </c>
      <c r="I3202" s="142">
        <f t="shared" si="199"/>
        <v>1.3646247685082813E-5</v>
      </c>
    </row>
    <row r="3203" spans="1:9">
      <c r="A3203" s="143">
        <f t="shared" si="196"/>
        <v>3196</v>
      </c>
      <c r="B3203" s="138" t="s">
        <v>101</v>
      </c>
      <c r="C3203" s="275">
        <v>45197</v>
      </c>
      <c r="D3203" s="275">
        <v>45197</v>
      </c>
      <c r="E3203" s="275">
        <v>45197</v>
      </c>
      <c r="F3203" s="139">
        <f t="shared" si="197"/>
        <v>0</v>
      </c>
      <c r="G3203" s="140">
        <v>60.08</v>
      </c>
      <c r="H3203" s="141">
        <f t="shared" si="198"/>
        <v>4.72161851705401E-7</v>
      </c>
      <c r="I3203" s="142">
        <f t="shared" si="199"/>
        <v>0</v>
      </c>
    </row>
    <row r="3204" spans="1:9">
      <c r="A3204" s="143">
        <f t="shared" si="196"/>
        <v>3197</v>
      </c>
      <c r="B3204" s="138" t="s">
        <v>101</v>
      </c>
      <c r="C3204" s="275">
        <v>44938</v>
      </c>
      <c r="D3204" s="275">
        <v>44938</v>
      </c>
      <c r="E3204" s="275">
        <v>44938</v>
      </c>
      <c r="F3204" s="139">
        <f t="shared" si="197"/>
        <v>0</v>
      </c>
      <c r="G3204" s="140">
        <v>2096.17</v>
      </c>
      <c r="H3204" s="141">
        <f t="shared" si="198"/>
        <v>1.6473560397625009E-5</v>
      </c>
      <c r="I3204" s="142">
        <f t="shared" si="199"/>
        <v>0</v>
      </c>
    </row>
    <row r="3205" spans="1:9">
      <c r="A3205" s="143">
        <f t="shared" si="196"/>
        <v>3198</v>
      </c>
      <c r="B3205" s="138" t="s">
        <v>101</v>
      </c>
      <c r="C3205" s="275">
        <v>44932</v>
      </c>
      <c r="D3205" s="275">
        <v>44937</v>
      </c>
      <c r="E3205" s="275">
        <v>44937</v>
      </c>
      <c r="F3205" s="139">
        <f t="shared" si="197"/>
        <v>5</v>
      </c>
      <c r="G3205" s="140">
        <v>58</v>
      </c>
      <c r="H3205" s="141">
        <f t="shared" si="198"/>
        <v>4.5581536948923532E-7</v>
      </c>
      <c r="I3205" s="142">
        <f t="shared" si="199"/>
        <v>2.2790768474461766E-6</v>
      </c>
    </row>
    <row r="3206" spans="1:9">
      <c r="A3206" s="143">
        <f t="shared" si="196"/>
        <v>3199</v>
      </c>
      <c r="B3206" s="138" t="s">
        <v>101</v>
      </c>
      <c r="C3206" s="275">
        <v>45100</v>
      </c>
      <c r="D3206" s="275">
        <v>45110</v>
      </c>
      <c r="E3206" s="275">
        <v>45110</v>
      </c>
      <c r="F3206" s="139">
        <f t="shared" si="197"/>
        <v>10</v>
      </c>
      <c r="G3206" s="140">
        <v>59.61</v>
      </c>
      <c r="H3206" s="141">
        <f t="shared" si="198"/>
        <v>4.68468175435402E-7</v>
      </c>
      <c r="I3206" s="142">
        <f t="shared" si="199"/>
        <v>4.6846817543540199E-6</v>
      </c>
    </row>
    <row r="3207" spans="1:9">
      <c r="A3207" s="143">
        <f t="shared" si="196"/>
        <v>3200</v>
      </c>
      <c r="B3207" s="138" t="s">
        <v>101</v>
      </c>
      <c r="C3207" s="275">
        <v>45056</v>
      </c>
      <c r="D3207" s="275">
        <v>45057</v>
      </c>
      <c r="E3207" s="275">
        <v>45057</v>
      </c>
      <c r="F3207" s="139">
        <f t="shared" si="197"/>
        <v>1</v>
      </c>
      <c r="G3207" s="140">
        <v>4198.87</v>
      </c>
      <c r="H3207" s="141">
        <f t="shared" si="198"/>
        <v>3.2998439318745958E-5</v>
      </c>
      <c r="I3207" s="142">
        <f t="shared" si="199"/>
        <v>3.2998439318745958E-5</v>
      </c>
    </row>
    <row r="3208" spans="1:9">
      <c r="A3208" s="143">
        <f t="shared" ref="A3208:A3271" si="200">A3207+1</f>
        <v>3201</v>
      </c>
      <c r="B3208" s="138" t="s">
        <v>101</v>
      </c>
      <c r="C3208" s="275">
        <v>45001</v>
      </c>
      <c r="D3208" s="275">
        <v>45002</v>
      </c>
      <c r="E3208" s="275">
        <v>45002</v>
      </c>
      <c r="F3208" s="139">
        <f t="shared" ref="F3208:F3271" si="201">E3208-C3208</f>
        <v>1</v>
      </c>
      <c r="G3208" s="140">
        <v>151.28</v>
      </c>
      <c r="H3208" s="141">
        <f t="shared" ref="H3208:H3271" si="202">G3208/$G$8894</f>
        <v>1.1888922257988192E-6</v>
      </c>
      <c r="I3208" s="142">
        <f t="shared" ref="I3208:I3271" si="203">H3208*F3208</f>
        <v>1.1888922257988192E-6</v>
      </c>
    </row>
    <row r="3209" spans="1:9">
      <c r="A3209" s="143">
        <f t="shared" si="200"/>
        <v>3202</v>
      </c>
      <c r="B3209" s="138" t="s">
        <v>101</v>
      </c>
      <c r="C3209" s="275">
        <v>45211</v>
      </c>
      <c r="D3209" s="275">
        <v>45218</v>
      </c>
      <c r="E3209" s="275">
        <v>45218</v>
      </c>
      <c r="F3209" s="139">
        <f t="shared" si="201"/>
        <v>7</v>
      </c>
      <c r="G3209" s="140">
        <v>921.16</v>
      </c>
      <c r="H3209" s="141">
        <f t="shared" si="202"/>
        <v>7.2392911337707587E-6</v>
      </c>
      <c r="I3209" s="142">
        <f t="shared" si="203"/>
        <v>5.0675037936395309E-5</v>
      </c>
    </row>
    <row r="3210" spans="1:9">
      <c r="A3210" s="143">
        <f t="shared" si="200"/>
        <v>3203</v>
      </c>
      <c r="B3210" s="138" t="s">
        <v>101</v>
      </c>
      <c r="C3210" s="275">
        <v>44932</v>
      </c>
      <c r="D3210" s="275">
        <v>44935</v>
      </c>
      <c r="E3210" s="275">
        <v>44935</v>
      </c>
      <c r="F3210" s="139">
        <f t="shared" si="201"/>
        <v>3</v>
      </c>
      <c r="G3210" s="140">
        <v>590.37</v>
      </c>
      <c r="H3210" s="141">
        <f t="shared" si="202"/>
        <v>4.6396503394027559E-6</v>
      </c>
      <c r="I3210" s="142">
        <f t="shared" si="203"/>
        <v>1.3918951018208267E-5</v>
      </c>
    </row>
    <row r="3211" spans="1:9">
      <c r="A3211" s="143">
        <f t="shared" si="200"/>
        <v>3204</v>
      </c>
      <c r="B3211" s="138" t="s">
        <v>101</v>
      </c>
      <c r="C3211" s="275">
        <v>45216</v>
      </c>
      <c r="D3211" s="275">
        <v>45223</v>
      </c>
      <c r="E3211" s="275">
        <v>45223</v>
      </c>
      <c r="F3211" s="139">
        <f t="shared" si="201"/>
        <v>7</v>
      </c>
      <c r="G3211" s="140">
        <v>134.81</v>
      </c>
      <c r="H3211" s="141">
        <f t="shared" si="202"/>
        <v>1.0594563786352382E-6</v>
      </c>
      <c r="I3211" s="142">
        <f t="shared" si="203"/>
        <v>7.4161946504466677E-6</v>
      </c>
    </row>
    <row r="3212" spans="1:9">
      <c r="A3212" s="143">
        <f t="shared" si="200"/>
        <v>3205</v>
      </c>
      <c r="B3212" s="138" t="s">
        <v>101</v>
      </c>
      <c r="C3212" s="275">
        <v>45135</v>
      </c>
      <c r="D3212" s="275">
        <v>45197</v>
      </c>
      <c r="E3212" s="275">
        <v>45197</v>
      </c>
      <c r="F3212" s="139">
        <f t="shared" si="201"/>
        <v>62</v>
      </c>
      <c r="G3212" s="140">
        <v>64.55</v>
      </c>
      <c r="H3212" s="141">
        <f t="shared" si="202"/>
        <v>5.0729107069879551E-7</v>
      </c>
      <c r="I3212" s="142">
        <f t="shared" si="203"/>
        <v>3.1452046383325325E-5</v>
      </c>
    </row>
    <row r="3213" spans="1:9">
      <c r="A3213" s="143">
        <f t="shared" si="200"/>
        <v>3206</v>
      </c>
      <c r="B3213" s="138" t="s">
        <v>101</v>
      </c>
      <c r="C3213" s="275">
        <v>45224</v>
      </c>
      <c r="D3213" s="275">
        <v>45226</v>
      </c>
      <c r="E3213" s="275">
        <v>45226</v>
      </c>
      <c r="F3213" s="139">
        <f t="shared" si="201"/>
        <v>2</v>
      </c>
      <c r="G3213" s="140">
        <v>221.18</v>
      </c>
      <c r="H3213" s="141">
        <f t="shared" si="202"/>
        <v>1.7382283348901565E-6</v>
      </c>
      <c r="I3213" s="142">
        <f t="shared" si="203"/>
        <v>3.4764566697803129E-6</v>
      </c>
    </row>
    <row r="3214" spans="1:9">
      <c r="A3214" s="143">
        <f t="shared" si="200"/>
        <v>3207</v>
      </c>
      <c r="B3214" s="138" t="s">
        <v>101</v>
      </c>
      <c r="C3214" s="275">
        <v>45156</v>
      </c>
      <c r="D3214" s="275">
        <v>45159</v>
      </c>
      <c r="E3214" s="275">
        <v>45159</v>
      </c>
      <c r="F3214" s="139">
        <f t="shared" si="201"/>
        <v>3</v>
      </c>
      <c r="G3214" s="140">
        <v>377.46</v>
      </c>
      <c r="H3214" s="141">
        <f t="shared" si="202"/>
        <v>2.9664149890932199E-6</v>
      </c>
      <c r="I3214" s="142">
        <f t="shared" si="203"/>
        <v>8.8992449672796602E-6</v>
      </c>
    </row>
    <row r="3215" spans="1:9">
      <c r="A3215" s="143">
        <f t="shared" si="200"/>
        <v>3208</v>
      </c>
      <c r="B3215" s="138" t="s">
        <v>101</v>
      </c>
      <c r="C3215" s="275">
        <v>45022</v>
      </c>
      <c r="D3215" s="275">
        <v>45027</v>
      </c>
      <c r="E3215" s="275">
        <v>45027</v>
      </c>
      <c r="F3215" s="139">
        <f t="shared" si="201"/>
        <v>5</v>
      </c>
      <c r="G3215" s="140">
        <v>460.02</v>
      </c>
      <c r="H3215" s="141">
        <f t="shared" si="202"/>
        <v>3.6152445909041038E-6</v>
      </c>
      <c r="I3215" s="142">
        <f t="shared" si="203"/>
        <v>1.8076222954520519E-5</v>
      </c>
    </row>
    <row r="3216" spans="1:9">
      <c r="A3216" s="143">
        <f t="shared" si="200"/>
        <v>3209</v>
      </c>
      <c r="B3216" s="138" t="s">
        <v>101</v>
      </c>
      <c r="C3216" s="275">
        <v>44953</v>
      </c>
      <c r="D3216" s="275">
        <v>44956</v>
      </c>
      <c r="E3216" s="275">
        <v>44956</v>
      </c>
      <c r="F3216" s="139">
        <f t="shared" si="201"/>
        <v>3</v>
      </c>
      <c r="G3216" s="140">
        <v>5881.18</v>
      </c>
      <c r="H3216" s="141">
        <f t="shared" si="202"/>
        <v>4.6219521288494845E-5</v>
      </c>
      <c r="I3216" s="142">
        <f t="shared" si="203"/>
        <v>1.3865856386548452E-4</v>
      </c>
    </row>
    <row r="3217" spans="1:9">
      <c r="A3217" s="143">
        <f t="shared" si="200"/>
        <v>3210</v>
      </c>
      <c r="B3217" s="138" t="s">
        <v>101</v>
      </c>
      <c r="C3217" s="275">
        <v>44938</v>
      </c>
      <c r="D3217" s="275">
        <v>44943</v>
      </c>
      <c r="E3217" s="275">
        <v>44943</v>
      </c>
      <c r="F3217" s="139">
        <f t="shared" si="201"/>
        <v>5</v>
      </c>
      <c r="G3217" s="140">
        <v>22292.71</v>
      </c>
      <c r="H3217" s="141">
        <f t="shared" si="202"/>
        <v>1.7519585940631673E-4</v>
      </c>
      <c r="I3217" s="142">
        <f t="shared" si="203"/>
        <v>8.7597929703158361E-4</v>
      </c>
    </row>
    <row r="3218" spans="1:9">
      <c r="A3218" s="143">
        <f t="shared" si="200"/>
        <v>3211</v>
      </c>
      <c r="B3218" s="138" t="s">
        <v>101</v>
      </c>
      <c r="C3218" s="275">
        <v>45142</v>
      </c>
      <c r="D3218" s="275">
        <v>45145</v>
      </c>
      <c r="E3218" s="275">
        <v>45145</v>
      </c>
      <c r="F3218" s="139">
        <f t="shared" si="201"/>
        <v>3</v>
      </c>
      <c r="G3218" s="140">
        <v>63.36</v>
      </c>
      <c r="H3218" s="141">
        <f t="shared" si="202"/>
        <v>4.9793899673858534E-7</v>
      </c>
      <c r="I3218" s="142">
        <f t="shared" si="203"/>
        <v>1.493816990215756E-6</v>
      </c>
    </row>
    <row r="3219" spans="1:9">
      <c r="A3219" s="143">
        <f t="shared" si="200"/>
        <v>3212</v>
      </c>
      <c r="B3219" s="138" t="s">
        <v>101</v>
      </c>
      <c r="C3219" s="275">
        <v>45258</v>
      </c>
      <c r="D3219" s="275">
        <v>45262</v>
      </c>
      <c r="E3219" s="275">
        <v>45262</v>
      </c>
      <c r="F3219" s="139">
        <f t="shared" si="201"/>
        <v>4</v>
      </c>
      <c r="G3219" s="140">
        <v>1008.84</v>
      </c>
      <c r="H3219" s="141">
        <f t="shared" si="202"/>
        <v>7.9283582302675892E-6</v>
      </c>
      <c r="I3219" s="142">
        <f t="shared" si="203"/>
        <v>3.1713432921070357E-5</v>
      </c>
    </row>
    <row r="3220" spans="1:9">
      <c r="A3220" s="143">
        <f t="shared" si="200"/>
        <v>3213</v>
      </c>
      <c r="B3220" s="138" t="s">
        <v>101</v>
      </c>
      <c r="C3220" s="275">
        <v>45159</v>
      </c>
      <c r="D3220" s="275">
        <v>45159</v>
      </c>
      <c r="E3220" s="275">
        <v>45159</v>
      </c>
      <c r="F3220" s="139">
        <f t="shared" si="201"/>
        <v>0</v>
      </c>
      <c r="G3220" s="140">
        <v>131.77000000000001</v>
      </c>
      <c r="H3220" s="141">
        <f t="shared" si="202"/>
        <v>1.0355653661654575E-6</v>
      </c>
      <c r="I3220" s="142">
        <f t="shared" si="203"/>
        <v>0</v>
      </c>
    </row>
    <row r="3221" spans="1:9">
      <c r="A3221" s="143">
        <f t="shared" si="200"/>
        <v>3214</v>
      </c>
      <c r="B3221" s="138" t="s">
        <v>101</v>
      </c>
      <c r="C3221" s="275">
        <v>45106</v>
      </c>
      <c r="D3221" s="275">
        <v>45106</v>
      </c>
      <c r="E3221" s="275">
        <v>45106</v>
      </c>
      <c r="F3221" s="139">
        <f t="shared" si="201"/>
        <v>0</v>
      </c>
      <c r="G3221" s="140">
        <v>56.47</v>
      </c>
      <c r="H3221" s="141">
        <f t="shared" si="202"/>
        <v>4.4379127439753654E-7</v>
      </c>
      <c r="I3221" s="142">
        <f t="shared" si="203"/>
        <v>0</v>
      </c>
    </row>
    <row r="3222" spans="1:9">
      <c r="A3222" s="143">
        <f t="shared" si="200"/>
        <v>3215</v>
      </c>
      <c r="B3222" s="138" t="s">
        <v>101</v>
      </c>
      <c r="C3222" s="275">
        <v>45113</v>
      </c>
      <c r="D3222" s="275">
        <v>45114</v>
      </c>
      <c r="E3222" s="275">
        <v>45114</v>
      </c>
      <c r="F3222" s="139">
        <f t="shared" si="201"/>
        <v>1</v>
      </c>
      <c r="G3222" s="140">
        <v>59.57</v>
      </c>
      <c r="H3222" s="141">
        <f t="shared" si="202"/>
        <v>4.6815382000816805E-7</v>
      </c>
      <c r="I3222" s="142">
        <f t="shared" si="203"/>
        <v>4.6815382000816805E-7</v>
      </c>
    </row>
    <row r="3223" spans="1:9">
      <c r="A3223" s="143">
        <f t="shared" si="200"/>
        <v>3216</v>
      </c>
      <c r="B3223" s="138" t="s">
        <v>101</v>
      </c>
      <c r="C3223" s="275">
        <v>45226</v>
      </c>
      <c r="D3223" s="275">
        <v>45229</v>
      </c>
      <c r="E3223" s="275">
        <v>45229</v>
      </c>
      <c r="F3223" s="139">
        <f t="shared" si="201"/>
        <v>3</v>
      </c>
      <c r="G3223" s="140">
        <v>345.08</v>
      </c>
      <c r="H3223" s="141">
        <f t="shared" si="202"/>
        <v>2.711944270747333E-6</v>
      </c>
      <c r="I3223" s="142">
        <f t="shared" si="203"/>
        <v>8.1358328122419991E-6</v>
      </c>
    </row>
    <row r="3224" spans="1:9">
      <c r="A3224" s="143">
        <f t="shared" si="200"/>
        <v>3217</v>
      </c>
      <c r="B3224" s="138" t="s">
        <v>101</v>
      </c>
      <c r="C3224" s="275">
        <v>45000</v>
      </c>
      <c r="D3224" s="275">
        <v>45005</v>
      </c>
      <c r="E3224" s="275">
        <v>45005</v>
      </c>
      <c r="F3224" s="139">
        <f t="shared" si="201"/>
        <v>5</v>
      </c>
      <c r="G3224" s="140">
        <v>776.25</v>
      </c>
      <c r="H3224" s="141">
        <f t="shared" si="202"/>
        <v>6.100460009758947E-6</v>
      </c>
      <c r="I3224" s="142">
        <f t="shared" si="203"/>
        <v>3.0502300048794737E-5</v>
      </c>
    </row>
    <row r="3225" spans="1:9">
      <c r="A3225" s="143">
        <f t="shared" si="200"/>
        <v>3218</v>
      </c>
      <c r="B3225" s="138" t="s">
        <v>101</v>
      </c>
      <c r="C3225" s="275">
        <v>44967</v>
      </c>
      <c r="D3225" s="275">
        <v>44971</v>
      </c>
      <c r="E3225" s="275">
        <v>44971</v>
      </c>
      <c r="F3225" s="139">
        <f t="shared" si="201"/>
        <v>4</v>
      </c>
      <c r="G3225" s="140">
        <v>10565.29</v>
      </c>
      <c r="H3225" s="141">
        <f t="shared" si="202"/>
        <v>8.3031406295015926E-5</v>
      </c>
      <c r="I3225" s="142">
        <f t="shared" si="203"/>
        <v>3.3212562518006371E-4</v>
      </c>
    </row>
    <row r="3226" spans="1:9">
      <c r="A3226" s="143">
        <f t="shared" si="200"/>
        <v>3219</v>
      </c>
      <c r="B3226" s="138" t="s">
        <v>101</v>
      </c>
      <c r="C3226" s="275">
        <v>45274</v>
      </c>
      <c r="D3226" s="275">
        <v>45275</v>
      </c>
      <c r="E3226" s="275">
        <v>45275</v>
      </c>
      <c r="F3226" s="139">
        <f t="shared" si="201"/>
        <v>1</v>
      </c>
      <c r="G3226" s="140">
        <v>149.01</v>
      </c>
      <c r="H3226" s="141">
        <f t="shared" si="202"/>
        <v>1.1710525553032923E-6</v>
      </c>
      <c r="I3226" s="142">
        <f t="shared" si="203"/>
        <v>1.1710525553032923E-6</v>
      </c>
    </row>
    <row r="3227" spans="1:9">
      <c r="A3227" s="143">
        <f t="shared" si="200"/>
        <v>3220</v>
      </c>
      <c r="B3227" s="138" t="s">
        <v>101</v>
      </c>
      <c r="C3227" s="275">
        <v>44936</v>
      </c>
      <c r="D3227" s="275">
        <v>44942</v>
      </c>
      <c r="E3227" s="275">
        <v>44942</v>
      </c>
      <c r="F3227" s="139">
        <f t="shared" si="201"/>
        <v>6</v>
      </c>
      <c r="G3227" s="140">
        <v>1706.97</v>
      </c>
      <c r="H3227" s="141">
        <f t="shared" si="202"/>
        <v>1.3414882090638621E-5</v>
      </c>
      <c r="I3227" s="142">
        <f t="shared" si="203"/>
        <v>8.0489292543831724E-5</v>
      </c>
    </row>
    <row r="3228" spans="1:9">
      <c r="A3228" s="143">
        <f t="shared" si="200"/>
        <v>3221</v>
      </c>
      <c r="B3228" s="138" t="s">
        <v>101</v>
      </c>
      <c r="C3228" s="275">
        <v>45017</v>
      </c>
      <c r="D3228" s="275">
        <v>45022</v>
      </c>
      <c r="E3228" s="275">
        <v>45022</v>
      </c>
      <c r="F3228" s="139">
        <f t="shared" si="201"/>
        <v>5</v>
      </c>
      <c r="G3228" s="140">
        <v>61.39</v>
      </c>
      <c r="H3228" s="141">
        <f t="shared" si="202"/>
        <v>4.8245699194731306E-7</v>
      </c>
      <c r="I3228" s="142">
        <f t="shared" si="203"/>
        <v>2.4122849597365654E-6</v>
      </c>
    </row>
    <row r="3229" spans="1:9">
      <c r="A3229" s="143">
        <f t="shared" si="200"/>
        <v>3222</v>
      </c>
      <c r="B3229" s="138" t="s">
        <v>101</v>
      </c>
      <c r="C3229" s="275">
        <v>45181</v>
      </c>
      <c r="D3229" s="275">
        <v>45182</v>
      </c>
      <c r="E3229" s="275">
        <v>45182</v>
      </c>
      <c r="F3229" s="139">
        <f t="shared" si="201"/>
        <v>1</v>
      </c>
      <c r="G3229" s="140">
        <v>1754.65</v>
      </c>
      <c r="H3229" s="141">
        <f t="shared" si="202"/>
        <v>1.3789593759901497E-5</v>
      </c>
      <c r="I3229" s="142">
        <f t="shared" si="203"/>
        <v>1.3789593759901497E-5</v>
      </c>
    </row>
    <row r="3230" spans="1:9">
      <c r="A3230" s="143">
        <f t="shared" si="200"/>
        <v>3223</v>
      </c>
      <c r="B3230" s="138" t="s">
        <v>101</v>
      </c>
      <c r="C3230" s="275">
        <v>45282</v>
      </c>
      <c r="D3230" s="275">
        <v>45293</v>
      </c>
      <c r="E3230" s="275">
        <v>45293</v>
      </c>
      <c r="F3230" s="139">
        <f t="shared" si="201"/>
        <v>11</v>
      </c>
      <c r="G3230" s="140">
        <v>5140.33</v>
      </c>
      <c r="H3230" s="141">
        <f t="shared" si="202"/>
        <v>4.0397265831837947E-5</v>
      </c>
      <c r="I3230" s="142">
        <f t="shared" si="203"/>
        <v>4.4436992415021741E-4</v>
      </c>
    </row>
    <row r="3231" spans="1:9">
      <c r="A3231" s="143">
        <f t="shared" si="200"/>
        <v>3224</v>
      </c>
      <c r="B3231" s="138" t="s">
        <v>101</v>
      </c>
      <c r="C3231" s="275">
        <v>45273</v>
      </c>
      <c r="D3231" s="275">
        <v>45278</v>
      </c>
      <c r="E3231" s="275">
        <v>45278</v>
      </c>
      <c r="F3231" s="139">
        <f t="shared" si="201"/>
        <v>5</v>
      </c>
      <c r="G3231" s="140">
        <v>3189.59</v>
      </c>
      <c r="H3231" s="141">
        <f t="shared" si="202"/>
        <v>2.5066623178778797E-5</v>
      </c>
      <c r="I3231" s="142">
        <f t="shared" si="203"/>
        <v>1.2533311589389397E-4</v>
      </c>
    </row>
    <row r="3232" spans="1:9">
      <c r="A3232" s="143">
        <f t="shared" si="200"/>
        <v>3225</v>
      </c>
      <c r="B3232" s="138" t="s">
        <v>101</v>
      </c>
      <c r="C3232" s="275">
        <v>45188</v>
      </c>
      <c r="D3232" s="275">
        <v>45188</v>
      </c>
      <c r="E3232" s="275">
        <v>45188</v>
      </c>
      <c r="F3232" s="139">
        <f t="shared" si="201"/>
        <v>0</v>
      </c>
      <c r="G3232" s="140">
        <v>127.49</v>
      </c>
      <c r="H3232" s="141">
        <f t="shared" si="202"/>
        <v>1.0019293354514242E-6</v>
      </c>
      <c r="I3232" s="142">
        <f t="shared" si="203"/>
        <v>0</v>
      </c>
    </row>
    <row r="3233" spans="1:9">
      <c r="A3233" s="143">
        <f t="shared" si="200"/>
        <v>3226</v>
      </c>
      <c r="B3233" s="138" t="s">
        <v>101</v>
      </c>
      <c r="C3233" s="275">
        <v>45103</v>
      </c>
      <c r="D3233" s="275">
        <v>45106</v>
      </c>
      <c r="E3233" s="275">
        <v>45106</v>
      </c>
      <c r="F3233" s="139">
        <f t="shared" si="201"/>
        <v>3</v>
      </c>
      <c r="G3233" s="140">
        <v>270.79000000000002</v>
      </c>
      <c r="H3233" s="141">
        <f t="shared" si="202"/>
        <v>2.1281076535170697E-6</v>
      </c>
      <c r="I3233" s="142">
        <f t="shared" si="203"/>
        <v>6.3843229605512095E-6</v>
      </c>
    </row>
    <row r="3234" spans="1:9">
      <c r="A3234" s="143">
        <f t="shared" si="200"/>
        <v>3227</v>
      </c>
      <c r="B3234" s="138" t="s">
        <v>101</v>
      </c>
      <c r="C3234" s="275">
        <v>44971</v>
      </c>
      <c r="D3234" s="275">
        <v>44984</v>
      </c>
      <c r="E3234" s="275">
        <v>44984</v>
      </c>
      <c r="F3234" s="139">
        <f t="shared" si="201"/>
        <v>13</v>
      </c>
      <c r="G3234" s="140">
        <v>8050.72</v>
      </c>
      <c r="H3234" s="141">
        <f t="shared" si="202"/>
        <v>6.3269688128523733E-5</v>
      </c>
      <c r="I3234" s="142">
        <f t="shared" si="203"/>
        <v>8.2250594567080855E-4</v>
      </c>
    </row>
    <row r="3235" spans="1:9">
      <c r="A3235" s="143">
        <f t="shared" si="200"/>
        <v>3228</v>
      </c>
      <c r="B3235" s="138" t="s">
        <v>101</v>
      </c>
      <c r="C3235" s="275">
        <v>45086</v>
      </c>
      <c r="D3235" s="275">
        <v>45086</v>
      </c>
      <c r="E3235" s="275">
        <v>45086</v>
      </c>
      <c r="F3235" s="139">
        <f t="shared" si="201"/>
        <v>0</v>
      </c>
      <c r="G3235" s="140">
        <v>166.36</v>
      </c>
      <c r="H3235" s="141">
        <f t="shared" si="202"/>
        <v>1.3074042218660206E-6</v>
      </c>
      <c r="I3235" s="142">
        <f t="shared" si="203"/>
        <v>0</v>
      </c>
    </row>
    <row r="3236" spans="1:9">
      <c r="A3236" s="143">
        <f t="shared" si="200"/>
        <v>3229</v>
      </c>
      <c r="B3236" s="138" t="s">
        <v>101</v>
      </c>
      <c r="C3236" s="275">
        <v>45153</v>
      </c>
      <c r="D3236" s="275">
        <v>45153</v>
      </c>
      <c r="E3236" s="275">
        <v>45153</v>
      </c>
      <c r="F3236" s="139">
        <f t="shared" si="201"/>
        <v>0</v>
      </c>
      <c r="G3236" s="140">
        <v>585.29999999999995</v>
      </c>
      <c r="H3236" s="141">
        <f t="shared" si="202"/>
        <v>4.5998057890008522E-6</v>
      </c>
      <c r="I3236" s="142">
        <f t="shared" si="203"/>
        <v>0</v>
      </c>
    </row>
    <row r="3237" spans="1:9">
      <c r="A3237" s="143">
        <f t="shared" si="200"/>
        <v>3230</v>
      </c>
      <c r="B3237" s="138" t="s">
        <v>101</v>
      </c>
      <c r="C3237" s="275">
        <v>45231</v>
      </c>
      <c r="D3237" s="275">
        <v>45236</v>
      </c>
      <c r="E3237" s="275">
        <v>45236</v>
      </c>
      <c r="F3237" s="139">
        <f t="shared" si="201"/>
        <v>5</v>
      </c>
      <c r="G3237" s="140">
        <v>693.71</v>
      </c>
      <c r="H3237" s="141">
        <f t="shared" si="202"/>
        <v>5.4517875856616803E-6</v>
      </c>
      <c r="I3237" s="142">
        <f t="shared" si="203"/>
        <v>2.72589379283084E-5</v>
      </c>
    </row>
    <row r="3238" spans="1:9">
      <c r="A3238" s="143">
        <f t="shared" si="200"/>
        <v>3231</v>
      </c>
      <c r="B3238" s="138" t="s">
        <v>101</v>
      </c>
      <c r="C3238" s="275">
        <v>45191</v>
      </c>
      <c r="D3238" s="275">
        <v>45196</v>
      </c>
      <c r="E3238" s="275">
        <v>45196</v>
      </c>
      <c r="F3238" s="139">
        <f t="shared" si="201"/>
        <v>5</v>
      </c>
      <c r="G3238" s="140">
        <v>60.08</v>
      </c>
      <c r="H3238" s="141">
        <f t="shared" si="202"/>
        <v>4.72161851705401E-7</v>
      </c>
      <c r="I3238" s="142">
        <f t="shared" si="203"/>
        <v>2.3608092585270051E-6</v>
      </c>
    </row>
    <row r="3239" spans="1:9">
      <c r="A3239" s="143">
        <f t="shared" si="200"/>
        <v>3232</v>
      </c>
      <c r="B3239" s="138" t="s">
        <v>101</v>
      </c>
      <c r="C3239" s="275">
        <v>45152</v>
      </c>
      <c r="D3239" s="275">
        <v>45156</v>
      </c>
      <c r="E3239" s="275">
        <v>45156</v>
      </c>
      <c r="F3239" s="139">
        <f t="shared" si="201"/>
        <v>4</v>
      </c>
      <c r="G3239" s="140">
        <v>243.74</v>
      </c>
      <c r="H3239" s="141">
        <f t="shared" si="202"/>
        <v>1.9155247958501072E-6</v>
      </c>
      <c r="I3239" s="142">
        <f t="shared" si="203"/>
        <v>7.6620991834004289E-6</v>
      </c>
    </row>
    <row r="3240" spans="1:9">
      <c r="A3240" s="143">
        <f t="shared" si="200"/>
        <v>3233</v>
      </c>
      <c r="B3240" s="138" t="s">
        <v>101</v>
      </c>
      <c r="C3240" s="275">
        <v>44946</v>
      </c>
      <c r="D3240" s="275">
        <v>44949</v>
      </c>
      <c r="E3240" s="275">
        <v>44949</v>
      </c>
      <c r="F3240" s="139">
        <f t="shared" si="201"/>
        <v>3</v>
      </c>
      <c r="G3240" s="140">
        <v>3160.18</v>
      </c>
      <c r="H3240" s="141">
        <f t="shared" si="202"/>
        <v>2.4835493350905029E-5</v>
      </c>
      <c r="I3240" s="142">
        <f t="shared" si="203"/>
        <v>7.450648005271509E-5</v>
      </c>
    </row>
    <row r="3241" spans="1:9">
      <c r="A3241" s="143">
        <f t="shared" si="200"/>
        <v>3234</v>
      </c>
      <c r="B3241" s="138" t="s">
        <v>101</v>
      </c>
      <c r="C3241" s="275">
        <v>45021</v>
      </c>
      <c r="D3241" s="275">
        <v>45026</v>
      </c>
      <c r="E3241" s="275">
        <v>45026</v>
      </c>
      <c r="F3241" s="139">
        <f t="shared" si="201"/>
        <v>5</v>
      </c>
      <c r="G3241" s="140">
        <v>394.12</v>
      </c>
      <c r="H3241" s="141">
        <f t="shared" si="202"/>
        <v>3.0973440245361625E-6</v>
      </c>
      <c r="I3241" s="142">
        <f t="shared" si="203"/>
        <v>1.5486720122680813E-5</v>
      </c>
    </row>
    <row r="3242" spans="1:9">
      <c r="A3242" s="143">
        <f t="shared" si="200"/>
        <v>3235</v>
      </c>
      <c r="B3242" s="138" t="s">
        <v>101</v>
      </c>
      <c r="C3242" s="275">
        <v>45135</v>
      </c>
      <c r="D3242" s="275">
        <v>45141</v>
      </c>
      <c r="E3242" s="275">
        <v>45141</v>
      </c>
      <c r="F3242" s="139">
        <f t="shared" si="201"/>
        <v>6</v>
      </c>
      <c r="G3242" s="140">
        <v>60.08</v>
      </c>
      <c r="H3242" s="141">
        <f t="shared" si="202"/>
        <v>4.72161851705401E-7</v>
      </c>
      <c r="I3242" s="142">
        <f t="shared" si="203"/>
        <v>2.8329711102324058E-6</v>
      </c>
    </row>
    <row r="3243" spans="1:9">
      <c r="A3243" s="143">
        <f t="shared" si="200"/>
        <v>3236</v>
      </c>
      <c r="B3243" s="138" t="s">
        <v>101</v>
      </c>
      <c r="C3243" s="275">
        <v>45264</v>
      </c>
      <c r="D3243" s="275">
        <v>45265</v>
      </c>
      <c r="E3243" s="275">
        <v>45265</v>
      </c>
      <c r="F3243" s="139">
        <f t="shared" si="201"/>
        <v>1</v>
      </c>
      <c r="G3243" s="140">
        <v>1091.1099999999999</v>
      </c>
      <c r="H3243" s="141">
        <f t="shared" si="202"/>
        <v>8.5749087552310252E-6</v>
      </c>
      <c r="I3243" s="142">
        <f t="shared" si="203"/>
        <v>8.5749087552310252E-6</v>
      </c>
    </row>
    <row r="3244" spans="1:9">
      <c r="A3244" s="143">
        <f t="shared" si="200"/>
        <v>3237</v>
      </c>
      <c r="B3244" s="138" t="s">
        <v>101</v>
      </c>
      <c r="C3244" s="275">
        <v>45225</v>
      </c>
      <c r="D3244" s="275">
        <v>45231</v>
      </c>
      <c r="E3244" s="275">
        <v>45231</v>
      </c>
      <c r="F3244" s="139">
        <f t="shared" si="201"/>
        <v>6</v>
      </c>
      <c r="G3244" s="140">
        <v>6004.81</v>
      </c>
      <c r="H3244" s="141">
        <f t="shared" si="202"/>
        <v>4.7191115325218196E-5</v>
      </c>
      <c r="I3244" s="142">
        <f t="shared" si="203"/>
        <v>2.8314669195130915E-4</v>
      </c>
    </row>
    <row r="3245" spans="1:9">
      <c r="A3245" s="143">
        <f t="shared" si="200"/>
        <v>3238</v>
      </c>
      <c r="B3245" s="138" t="s">
        <v>101</v>
      </c>
      <c r="C3245" s="275">
        <v>45271</v>
      </c>
      <c r="D3245" s="275">
        <v>45273</v>
      </c>
      <c r="E3245" s="275">
        <v>45273</v>
      </c>
      <c r="F3245" s="139">
        <f t="shared" si="201"/>
        <v>2</v>
      </c>
      <c r="G3245" s="140">
        <v>12051.57</v>
      </c>
      <c r="H3245" s="141">
        <f t="shared" si="202"/>
        <v>9.4711910904747988E-5</v>
      </c>
      <c r="I3245" s="142">
        <f t="shared" si="203"/>
        <v>1.8942382180949598E-4</v>
      </c>
    </row>
    <row r="3246" spans="1:9">
      <c r="A3246" s="143">
        <f t="shared" si="200"/>
        <v>3239</v>
      </c>
      <c r="B3246" s="138" t="s">
        <v>101</v>
      </c>
      <c r="C3246" s="275">
        <v>45108</v>
      </c>
      <c r="D3246" s="275">
        <v>45112</v>
      </c>
      <c r="E3246" s="275">
        <v>45112</v>
      </c>
      <c r="F3246" s="139">
        <f t="shared" si="201"/>
        <v>4</v>
      </c>
      <c r="G3246" s="140">
        <v>329.94</v>
      </c>
      <c r="H3246" s="141">
        <f t="shared" si="202"/>
        <v>2.5929607415392811E-6</v>
      </c>
      <c r="I3246" s="142">
        <f t="shared" si="203"/>
        <v>1.0371842966157124E-5</v>
      </c>
    </row>
    <row r="3247" spans="1:9">
      <c r="A3247" s="143">
        <f t="shared" si="200"/>
        <v>3240</v>
      </c>
      <c r="B3247" s="138" t="s">
        <v>101</v>
      </c>
      <c r="C3247" s="275">
        <v>45155</v>
      </c>
      <c r="D3247" s="275">
        <v>45156</v>
      </c>
      <c r="E3247" s="275">
        <v>45156</v>
      </c>
      <c r="F3247" s="139">
        <f t="shared" si="201"/>
        <v>1</v>
      </c>
      <c r="G3247" s="140">
        <v>181.13</v>
      </c>
      <c r="H3247" s="141">
        <f t="shared" si="202"/>
        <v>1.4234799633721584E-6</v>
      </c>
      <c r="I3247" s="142">
        <f t="shared" si="203"/>
        <v>1.4234799633721584E-6</v>
      </c>
    </row>
    <row r="3248" spans="1:9">
      <c r="A3248" s="143">
        <f t="shared" si="200"/>
        <v>3241</v>
      </c>
      <c r="B3248" s="138" t="s">
        <v>101</v>
      </c>
      <c r="C3248" s="275">
        <v>45202</v>
      </c>
      <c r="D3248" s="275">
        <v>45203</v>
      </c>
      <c r="E3248" s="275">
        <v>45203</v>
      </c>
      <c r="F3248" s="139">
        <f t="shared" si="201"/>
        <v>1</v>
      </c>
      <c r="G3248" s="140">
        <v>60.08</v>
      </c>
      <c r="H3248" s="141">
        <f t="shared" si="202"/>
        <v>4.72161851705401E-7</v>
      </c>
      <c r="I3248" s="142">
        <f t="shared" si="203"/>
        <v>4.72161851705401E-7</v>
      </c>
    </row>
    <row r="3249" spans="1:9">
      <c r="A3249" s="143">
        <f t="shared" si="200"/>
        <v>3242</v>
      </c>
      <c r="B3249" s="138" t="s">
        <v>101</v>
      </c>
      <c r="C3249" s="275">
        <v>45273</v>
      </c>
      <c r="D3249" s="275">
        <v>45274</v>
      </c>
      <c r="E3249" s="275">
        <v>45274</v>
      </c>
      <c r="F3249" s="139">
        <f t="shared" si="201"/>
        <v>1</v>
      </c>
      <c r="G3249" s="140">
        <v>6118.74</v>
      </c>
      <c r="H3249" s="141">
        <f t="shared" si="202"/>
        <v>4.8086478170837304E-5</v>
      </c>
      <c r="I3249" s="142">
        <f t="shared" si="203"/>
        <v>4.8086478170837304E-5</v>
      </c>
    </row>
    <row r="3250" spans="1:9">
      <c r="A3250" s="143">
        <f t="shared" si="200"/>
        <v>3243</v>
      </c>
      <c r="B3250" s="138" t="s">
        <v>101</v>
      </c>
      <c r="C3250" s="275">
        <v>45113</v>
      </c>
      <c r="D3250" s="275">
        <v>45117</v>
      </c>
      <c r="E3250" s="275">
        <v>45117</v>
      </c>
      <c r="F3250" s="139">
        <f t="shared" si="201"/>
        <v>4</v>
      </c>
      <c r="G3250" s="140">
        <v>55.99</v>
      </c>
      <c r="H3250" s="141">
        <f t="shared" si="202"/>
        <v>4.4001900927072909E-7</v>
      </c>
      <c r="I3250" s="142">
        <f t="shared" si="203"/>
        <v>1.7600760370829164E-6</v>
      </c>
    </row>
    <row r="3251" spans="1:9">
      <c r="A3251" s="143">
        <f t="shared" si="200"/>
        <v>3244</v>
      </c>
      <c r="B3251" s="138" t="s">
        <v>101</v>
      </c>
      <c r="C3251" s="275">
        <v>45084</v>
      </c>
      <c r="D3251" s="275">
        <v>45091</v>
      </c>
      <c r="E3251" s="275">
        <v>45091</v>
      </c>
      <c r="F3251" s="139">
        <f t="shared" si="201"/>
        <v>7</v>
      </c>
      <c r="G3251" s="140">
        <v>66.040000000000006</v>
      </c>
      <c r="H3251" s="141">
        <f t="shared" si="202"/>
        <v>5.1900081036326035E-7</v>
      </c>
      <c r="I3251" s="142">
        <f t="shared" si="203"/>
        <v>3.6330056725428224E-6</v>
      </c>
    </row>
    <row r="3252" spans="1:9">
      <c r="A3252" s="143">
        <f t="shared" si="200"/>
        <v>3245</v>
      </c>
      <c r="B3252" s="138" t="s">
        <v>101</v>
      </c>
      <c r="C3252" s="275">
        <v>45104</v>
      </c>
      <c r="D3252" s="275">
        <v>45112</v>
      </c>
      <c r="E3252" s="275">
        <v>45112</v>
      </c>
      <c r="F3252" s="139">
        <f t="shared" si="201"/>
        <v>8</v>
      </c>
      <c r="G3252" s="140">
        <v>85.33</v>
      </c>
      <c r="H3252" s="141">
        <f t="shared" si="202"/>
        <v>6.7059871514683537E-7</v>
      </c>
      <c r="I3252" s="142">
        <f t="shared" si="203"/>
        <v>5.3647897211746829E-6</v>
      </c>
    </row>
    <row r="3253" spans="1:9">
      <c r="A3253" s="143">
        <f t="shared" si="200"/>
        <v>3246</v>
      </c>
      <c r="B3253" s="138" t="s">
        <v>101</v>
      </c>
      <c r="C3253" s="275">
        <v>45232</v>
      </c>
      <c r="D3253" s="275">
        <v>45237</v>
      </c>
      <c r="E3253" s="275">
        <v>45237</v>
      </c>
      <c r="F3253" s="139">
        <f t="shared" si="201"/>
        <v>5</v>
      </c>
      <c r="G3253" s="140">
        <v>125.54</v>
      </c>
      <c r="H3253" s="141">
        <f t="shared" si="202"/>
        <v>9.8660450837376901E-7</v>
      </c>
      <c r="I3253" s="142">
        <f t="shared" si="203"/>
        <v>4.9330225418688453E-6</v>
      </c>
    </row>
    <row r="3254" spans="1:9">
      <c r="A3254" s="143">
        <f t="shared" si="200"/>
        <v>3247</v>
      </c>
      <c r="B3254" s="138" t="s">
        <v>101</v>
      </c>
      <c r="C3254" s="275">
        <v>45238</v>
      </c>
      <c r="D3254" s="275">
        <v>45240</v>
      </c>
      <c r="E3254" s="275">
        <v>45240</v>
      </c>
      <c r="F3254" s="139">
        <f t="shared" si="201"/>
        <v>2</v>
      </c>
      <c r="G3254" s="140">
        <v>215.82</v>
      </c>
      <c r="H3254" s="141">
        <f t="shared" si="202"/>
        <v>1.6961047076408062E-6</v>
      </c>
      <c r="I3254" s="142">
        <f t="shared" si="203"/>
        <v>3.3922094152816125E-6</v>
      </c>
    </row>
    <row r="3255" spans="1:9">
      <c r="A3255" s="143">
        <f t="shared" si="200"/>
        <v>3248</v>
      </c>
      <c r="B3255" s="138" t="s">
        <v>101</v>
      </c>
      <c r="C3255" s="275">
        <v>45050</v>
      </c>
      <c r="D3255" s="275">
        <v>45054</v>
      </c>
      <c r="E3255" s="275">
        <v>45054</v>
      </c>
      <c r="F3255" s="139">
        <f t="shared" si="201"/>
        <v>4</v>
      </c>
      <c r="G3255" s="140">
        <v>58</v>
      </c>
      <c r="H3255" s="141">
        <f t="shared" si="202"/>
        <v>4.5581536948923532E-7</v>
      </c>
      <c r="I3255" s="142">
        <f t="shared" si="203"/>
        <v>1.8232614779569413E-6</v>
      </c>
    </row>
    <row r="3256" spans="1:9">
      <c r="A3256" s="143">
        <f t="shared" si="200"/>
        <v>3249</v>
      </c>
      <c r="B3256" s="138" t="s">
        <v>101</v>
      </c>
      <c r="C3256" s="275">
        <v>45162</v>
      </c>
      <c r="D3256" s="275">
        <v>45168</v>
      </c>
      <c r="E3256" s="275">
        <v>45168</v>
      </c>
      <c r="F3256" s="139">
        <f t="shared" si="201"/>
        <v>6</v>
      </c>
      <c r="G3256" s="140">
        <v>690.91</v>
      </c>
      <c r="H3256" s="141">
        <f t="shared" si="202"/>
        <v>5.429782705755303E-6</v>
      </c>
      <c r="I3256" s="142">
        <f t="shared" si="203"/>
        <v>3.2578696234531818E-5</v>
      </c>
    </row>
    <row r="3257" spans="1:9">
      <c r="A3257" s="143">
        <f t="shared" si="200"/>
        <v>3250</v>
      </c>
      <c r="B3257" s="138" t="s">
        <v>101</v>
      </c>
      <c r="C3257" s="275">
        <v>45215</v>
      </c>
      <c r="D3257" s="275">
        <v>45215</v>
      </c>
      <c r="E3257" s="275">
        <v>45215</v>
      </c>
      <c r="F3257" s="139">
        <f t="shared" si="201"/>
        <v>0</v>
      </c>
      <c r="G3257" s="140">
        <v>1039.97</v>
      </c>
      <c r="H3257" s="141">
        <f t="shared" si="202"/>
        <v>8.1730053415124153E-6</v>
      </c>
      <c r="I3257" s="142">
        <f t="shared" si="203"/>
        <v>0</v>
      </c>
    </row>
    <row r="3258" spans="1:9">
      <c r="A3258" s="143">
        <f t="shared" si="200"/>
        <v>3251</v>
      </c>
      <c r="B3258" s="138" t="s">
        <v>101</v>
      </c>
      <c r="C3258" s="275">
        <v>45258</v>
      </c>
      <c r="D3258" s="275">
        <v>45261</v>
      </c>
      <c r="E3258" s="275">
        <v>45261</v>
      </c>
      <c r="F3258" s="139">
        <f t="shared" si="201"/>
        <v>3</v>
      </c>
      <c r="G3258" s="140">
        <v>158.87</v>
      </c>
      <c r="H3258" s="141">
        <f t="shared" si="202"/>
        <v>1.2485411681164624E-6</v>
      </c>
      <c r="I3258" s="142">
        <f t="shared" si="203"/>
        <v>3.7456235043493874E-6</v>
      </c>
    </row>
    <row r="3259" spans="1:9">
      <c r="A3259" s="143">
        <f t="shared" si="200"/>
        <v>3252</v>
      </c>
      <c r="B3259" s="138" t="s">
        <v>101</v>
      </c>
      <c r="C3259" s="275">
        <v>45084</v>
      </c>
      <c r="D3259" s="275">
        <v>45084</v>
      </c>
      <c r="E3259" s="275">
        <v>45084</v>
      </c>
      <c r="F3259" s="139">
        <f t="shared" si="201"/>
        <v>0</v>
      </c>
      <c r="G3259" s="140">
        <v>58</v>
      </c>
      <c r="H3259" s="141">
        <f t="shared" si="202"/>
        <v>4.5581536948923532E-7</v>
      </c>
      <c r="I3259" s="142">
        <f t="shared" si="203"/>
        <v>0</v>
      </c>
    </row>
    <row r="3260" spans="1:9">
      <c r="A3260" s="143">
        <f t="shared" si="200"/>
        <v>3253</v>
      </c>
      <c r="B3260" s="138" t="s">
        <v>101</v>
      </c>
      <c r="C3260" s="275">
        <v>45070</v>
      </c>
      <c r="D3260" s="275">
        <v>45071</v>
      </c>
      <c r="E3260" s="275">
        <v>45071</v>
      </c>
      <c r="F3260" s="139">
        <f t="shared" si="201"/>
        <v>1</v>
      </c>
      <c r="G3260" s="140">
        <v>1197.94</v>
      </c>
      <c r="H3260" s="141">
        <f t="shared" si="202"/>
        <v>9.4144735125161131E-6</v>
      </c>
      <c r="I3260" s="142">
        <f t="shared" si="203"/>
        <v>9.4144735125161131E-6</v>
      </c>
    </row>
    <row r="3261" spans="1:9">
      <c r="A3261" s="143">
        <f t="shared" si="200"/>
        <v>3254</v>
      </c>
      <c r="B3261" s="138" t="s">
        <v>101</v>
      </c>
      <c r="C3261" s="275">
        <v>45098</v>
      </c>
      <c r="D3261" s="275">
        <v>45098</v>
      </c>
      <c r="E3261" s="275">
        <v>45098</v>
      </c>
      <c r="F3261" s="139">
        <f t="shared" si="201"/>
        <v>0</v>
      </c>
      <c r="G3261" s="140">
        <v>57.12</v>
      </c>
      <c r="H3261" s="141">
        <f t="shared" si="202"/>
        <v>4.4889955009008827E-7</v>
      </c>
      <c r="I3261" s="142">
        <f t="shared" si="203"/>
        <v>0</v>
      </c>
    </row>
    <row r="3262" spans="1:9">
      <c r="A3262" s="143">
        <f t="shared" si="200"/>
        <v>3255</v>
      </c>
      <c r="B3262" s="138" t="s">
        <v>101</v>
      </c>
      <c r="C3262" s="275">
        <v>45091</v>
      </c>
      <c r="D3262" s="275">
        <v>45097</v>
      </c>
      <c r="E3262" s="275">
        <v>45097</v>
      </c>
      <c r="F3262" s="139">
        <f t="shared" si="201"/>
        <v>6</v>
      </c>
      <c r="G3262" s="140">
        <v>70.97</v>
      </c>
      <c r="H3262" s="141">
        <f t="shared" si="202"/>
        <v>5.5774511676984532E-7</v>
      </c>
      <c r="I3262" s="142">
        <f t="shared" si="203"/>
        <v>3.3464707006190719E-6</v>
      </c>
    </row>
    <row r="3263" spans="1:9">
      <c r="A3263" s="143">
        <f t="shared" si="200"/>
        <v>3256</v>
      </c>
      <c r="B3263" s="138" t="s">
        <v>101</v>
      </c>
      <c r="C3263" s="275">
        <v>45099</v>
      </c>
      <c r="D3263" s="275">
        <v>45100</v>
      </c>
      <c r="E3263" s="275">
        <v>45100</v>
      </c>
      <c r="F3263" s="139">
        <f t="shared" si="201"/>
        <v>1</v>
      </c>
      <c r="G3263" s="140">
        <v>364.44</v>
      </c>
      <c r="H3263" s="141">
        <f t="shared" si="202"/>
        <v>2.8640922975285678E-6</v>
      </c>
      <c r="I3263" s="142">
        <f t="shared" si="203"/>
        <v>2.8640922975285678E-6</v>
      </c>
    </row>
    <row r="3264" spans="1:9">
      <c r="A3264" s="143">
        <f t="shared" si="200"/>
        <v>3257</v>
      </c>
      <c r="B3264" s="138" t="s">
        <v>101</v>
      </c>
      <c r="C3264" s="275">
        <v>45244</v>
      </c>
      <c r="D3264" s="275">
        <v>45246</v>
      </c>
      <c r="E3264" s="275">
        <v>45246</v>
      </c>
      <c r="F3264" s="139">
        <f t="shared" si="201"/>
        <v>2</v>
      </c>
      <c r="G3264" s="140">
        <v>227.68</v>
      </c>
      <c r="H3264" s="141">
        <f t="shared" si="202"/>
        <v>1.7893110918156742E-6</v>
      </c>
      <c r="I3264" s="142">
        <f t="shared" si="203"/>
        <v>3.5786221836313483E-6</v>
      </c>
    </row>
    <row r="3265" spans="1:9">
      <c r="A3265" s="143">
        <f t="shared" si="200"/>
        <v>3258</v>
      </c>
      <c r="B3265" s="138" t="s">
        <v>101</v>
      </c>
      <c r="C3265" s="275">
        <v>45224</v>
      </c>
      <c r="D3265" s="275">
        <v>45232</v>
      </c>
      <c r="E3265" s="275">
        <v>45232</v>
      </c>
      <c r="F3265" s="139">
        <f t="shared" si="201"/>
        <v>8</v>
      </c>
      <c r="G3265" s="140">
        <v>1205.7</v>
      </c>
      <c r="H3265" s="141">
        <f t="shared" si="202"/>
        <v>9.4754584653995011E-6</v>
      </c>
      <c r="I3265" s="142">
        <f t="shared" si="203"/>
        <v>7.5803667723196009E-5</v>
      </c>
    </row>
    <row r="3266" spans="1:9">
      <c r="A3266" s="143">
        <f t="shared" si="200"/>
        <v>3259</v>
      </c>
      <c r="B3266" s="138" t="s">
        <v>101</v>
      </c>
      <c r="C3266" s="275">
        <v>45138</v>
      </c>
      <c r="D3266" s="275">
        <v>45139</v>
      </c>
      <c r="E3266" s="275">
        <v>45139</v>
      </c>
      <c r="F3266" s="139">
        <f t="shared" si="201"/>
        <v>1</v>
      </c>
      <c r="G3266" s="140">
        <v>213.77</v>
      </c>
      <c r="H3266" s="141">
        <f t="shared" si="202"/>
        <v>1.6799939919950663E-6</v>
      </c>
      <c r="I3266" s="142">
        <f t="shared" si="203"/>
        <v>1.6799939919950663E-6</v>
      </c>
    </row>
    <row r="3267" spans="1:9">
      <c r="A3267" s="143">
        <f t="shared" si="200"/>
        <v>3260</v>
      </c>
      <c r="B3267" s="138" t="s">
        <v>101</v>
      </c>
      <c r="C3267" s="275">
        <v>45114</v>
      </c>
      <c r="D3267" s="275">
        <v>45114</v>
      </c>
      <c r="E3267" s="275">
        <v>45114</v>
      </c>
      <c r="F3267" s="139">
        <f t="shared" si="201"/>
        <v>0</v>
      </c>
      <c r="G3267" s="140">
        <v>194.56</v>
      </c>
      <c r="H3267" s="141">
        <f t="shared" si="202"/>
        <v>1.5290247980659591E-6</v>
      </c>
      <c r="I3267" s="142">
        <f t="shared" si="203"/>
        <v>0</v>
      </c>
    </row>
    <row r="3268" spans="1:9">
      <c r="A3268" s="143">
        <f t="shared" si="200"/>
        <v>3261</v>
      </c>
      <c r="B3268" s="138" t="s">
        <v>101</v>
      </c>
      <c r="C3268" s="275">
        <v>45049</v>
      </c>
      <c r="D3268" s="275">
        <v>45051</v>
      </c>
      <c r="E3268" s="275">
        <v>45051</v>
      </c>
      <c r="F3268" s="139">
        <f t="shared" si="201"/>
        <v>2</v>
      </c>
      <c r="G3268" s="140">
        <v>189.69</v>
      </c>
      <c r="H3268" s="141">
        <f t="shared" si="202"/>
        <v>1.4907520248002249E-6</v>
      </c>
      <c r="I3268" s="142">
        <f t="shared" si="203"/>
        <v>2.9815040496004497E-6</v>
      </c>
    </row>
    <row r="3269" spans="1:9">
      <c r="A3269" s="143">
        <f t="shared" si="200"/>
        <v>3262</v>
      </c>
      <c r="B3269" s="138" t="s">
        <v>101</v>
      </c>
      <c r="C3269" s="275">
        <v>44988</v>
      </c>
      <c r="D3269" s="275">
        <v>44991</v>
      </c>
      <c r="E3269" s="275">
        <v>44991</v>
      </c>
      <c r="F3269" s="139">
        <f t="shared" si="201"/>
        <v>3</v>
      </c>
      <c r="G3269" s="140">
        <v>871.08</v>
      </c>
      <c r="H3269" s="141">
        <f t="shared" si="202"/>
        <v>6.8457181388738465E-6</v>
      </c>
      <c r="I3269" s="142">
        <f t="shared" si="203"/>
        <v>2.0537154416621539E-5</v>
      </c>
    </row>
    <row r="3270" spans="1:9">
      <c r="A3270" s="143">
        <f t="shared" si="200"/>
        <v>3263</v>
      </c>
      <c r="B3270" s="138" t="s">
        <v>101</v>
      </c>
      <c r="C3270" s="275">
        <v>44966</v>
      </c>
      <c r="D3270" s="275">
        <v>44966</v>
      </c>
      <c r="E3270" s="275">
        <v>44966</v>
      </c>
      <c r="F3270" s="139">
        <f t="shared" si="201"/>
        <v>0</v>
      </c>
      <c r="G3270" s="140">
        <v>3951.99</v>
      </c>
      <c r="H3270" s="141">
        <f t="shared" si="202"/>
        <v>3.1058237621857981E-5</v>
      </c>
      <c r="I3270" s="142">
        <f t="shared" si="203"/>
        <v>0</v>
      </c>
    </row>
    <row r="3271" spans="1:9">
      <c r="A3271" s="143">
        <f t="shared" si="200"/>
        <v>3264</v>
      </c>
      <c r="B3271" s="138" t="s">
        <v>101</v>
      </c>
      <c r="C3271" s="275">
        <v>44936</v>
      </c>
      <c r="D3271" s="275">
        <v>44938</v>
      </c>
      <c r="E3271" s="275">
        <v>44938</v>
      </c>
      <c r="F3271" s="139">
        <f t="shared" si="201"/>
        <v>2</v>
      </c>
      <c r="G3271" s="140">
        <v>321.83</v>
      </c>
      <c r="H3271" s="141">
        <f t="shared" si="202"/>
        <v>2.5292251786675966E-6</v>
      </c>
      <c r="I3271" s="142">
        <f t="shared" si="203"/>
        <v>5.0584503573351931E-6</v>
      </c>
    </row>
    <row r="3272" spans="1:9">
      <c r="A3272" s="143">
        <f t="shared" ref="A3272:A3335" si="204">A3271+1</f>
        <v>3265</v>
      </c>
      <c r="B3272" s="138" t="s">
        <v>101</v>
      </c>
      <c r="C3272" s="275">
        <v>45180</v>
      </c>
      <c r="D3272" s="275">
        <v>45184</v>
      </c>
      <c r="E3272" s="275">
        <v>45184</v>
      </c>
      <c r="F3272" s="139">
        <f t="shared" ref="F3272:F3335" si="205">E3272-C3272</f>
        <v>4</v>
      </c>
      <c r="G3272" s="140">
        <v>60.08</v>
      </c>
      <c r="H3272" s="141">
        <f t="shared" ref="H3272:H3335" si="206">G3272/$G$8894</f>
        <v>4.72161851705401E-7</v>
      </c>
      <c r="I3272" s="142">
        <f t="shared" ref="I3272:I3335" si="207">H3272*F3272</f>
        <v>1.888647406821604E-6</v>
      </c>
    </row>
    <row r="3273" spans="1:9">
      <c r="A3273" s="143">
        <f t="shared" si="204"/>
        <v>3266</v>
      </c>
      <c r="B3273" s="138" t="s">
        <v>101</v>
      </c>
      <c r="C3273" s="275">
        <v>45119</v>
      </c>
      <c r="D3273" s="275">
        <v>45134</v>
      </c>
      <c r="E3273" s="275">
        <v>45134</v>
      </c>
      <c r="F3273" s="139">
        <f t="shared" si="205"/>
        <v>15</v>
      </c>
      <c r="G3273" s="140">
        <v>172.88</v>
      </c>
      <c r="H3273" s="141">
        <f t="shared" si="206"/>
        <v>1.3586441565051551E-6</v>
      </c>
      <c r="I3273" s="142">
        <f t="shared" si="207"/>
        <v>2.0379662347577327E-5</v>
      </c>
    </row>
    <row r="3274" spans="1:9">
      <c r="A3274" s="143">
        <f t="shared" si="204"/>
        <v>3267</v>
      </c>
      <c r="B3274" s="138" t="s">
        <v>101</v>
      </c>
      <c r="C3274" s="275">
        <v>44943</v>
      </c>
      <c r="D3274" s="275">
        <v>44944</v>
      </c>
      <c r="E3274" s="275">
        <v>44944</v>
      </c>
      <c r="F3274" s="139">
        <f t="shared" si="205"/>
        <v>1</v>
      </c>
      <c r="G3274" s="140">
        <v>623.97</v>
      </c>
      <c r="H3274" s="141">
        <f t="shared" si="206"/>
        <v>4.9037088982792787E-6</v>
      </c>
      <c r="I3274" s="142">
        <f t="shared" si="207"/>
        <v>4.9037088982792787E-6</v>
      </c>
    </row>
    <row r="3275" spans="1:9">
      <c r="A3275" s="143">
        <f t="shared" si="204"/>
        <v>3268</v>
      </c>
      <c r="B3275" s="138" t="s">
        <v>101</v>
      </c>
      <c r="C3275" s="275">
        <v>44949</v>
      </c>
      <c r="D3275" s="275">
        <v>44952</v>
      </c>
      <c r="E3275" s="275">
        <v>44952</v>
      </c>
      <c r="F3275" s="139">
        <f t="shared" si="205"/>
        <v>3</v>
      </c>
      <c r="G3275" s="140">
        <v>20649.37</v>
      </c>
      <c r="H3275" s="141">
        <f t="shared" si="206"/>
        <v>1.6228103821155053E-4</v>
      </c>
      <c r="I3275" s="142">
        <f t="shared" si="207"/>
        <v>4.8684311463465158E-4</v>
      </c>
    </row>
    <row r="3276" spans="1:9">
      <c r="A3276" s="143">
        <f t="shared" si="204"/>
        <v>3269</v>
      </c>
      <c r="B3276" s="138" t="s">
        <v>101</v>
      </c>
      <c r="C3276" s="275">
        <v>45139</v>
      </c>
      <c r="D3276" s="275">
        <v>45145</v>
      </c>
      <c r="E3276" s="275">
        <v>45145</v>
      </c>
      <c r="F3276" s="139">
        <f t="shared" si="205"/>
        <v>6</v>
      </c>
      <c r="G3276" s="140">
        <v>60.08</v>
      </c>
      <c r="H3276" s="141">
        <f t="shared" si="206"/>
        <v>4.72161851705401E-7</v>
      </c>
      <c r="I3276" s="142">
        <f t="shared" si="207"/>
        <v>2.8329711102324058E-6</v>
      </c>
    </row>
    <row r="3277" spans="1:9">
      <c r="A3277" s="143">
        <f t="shared" si="204"/>
        <v>3270</v>
      </c>
      <c r="B3277" s="138" t="s">
        <v>101</v>
      </c>
      <c r="C3277" s="275">
        <v>45191</v>
      </c>
      <c r="D3277" s="275">
        <v>45194</v>
      </c>
      <c r="E3277" s="275">
        <v>45194</v>
      </c>
      <c r="F3277" s="139">
        <f t="shared" si="205"/>
        <v>3</v>
      </c>
      <c r="G3277" s="140">
        <v>123.86</v>
      </c>
      <c r="H3277" s="141">
        <f t="shared" si="206"/>
        <v>9.7340158042994279E-7</v>
      </c>
      <c r="I3277" s="142">
        <f t="shared" si="207"/>
        <v>2.9202047412898282E-6</v>
      </c>
    </row>
    <row r="3278" spans="1:9">
      <c r="A3278" s="143">
        <f t="shared" si="204"/>
        <v>3271</v>
      </c>
      <c r="B3278" s="138" t="s">
        <v>101</v>
      </c>
      <c r="C3278" s="275">
        <v>45191</v>
      </c>
      <c r="D3278" s="275">
        <v>45197</v>
      </c>
      <c r="E3278" s="275">
        <v>45197</v>
      </c>
      <c r="F3278" s="139">
        <f t="shared" si="205"/>
        <v>6</v>
      </c>
      <c r="G3278" s="140">
        <v>522.53</v>
      </c>
      <c r="H3278" s="141">
        <f t="shared" si="206"/>
        <v>4.1065035348139672E-6</v>
      </c>
      <c r="I3278" s="142">
        <f t="shared" si="207"/>
        <v>2.4639021208883803E-5</v>
      </c>
    </row>
    <row r="3279" spans="1:9">
      <c r="A3279" s="143">
        <f t="shared" si="204"/>
        <v>3272</v>
      </c>
      <c r="B3279" s="138" t="s">
        <v>101</v>
      </c>
      <c r="C3279" s="275">
        <v>44937</v>
      </c>
      <c r="D3279" s="275">
        <v>44942</v>
      </c>
      <c r="E3279" s="275">
        <v>44942</v>
      </c>
      <c r="F3279" s="139">
        <f t="shared" si="205"/>
        <v>5</v>
      </c>
      <c r="G3279" s="140">
        <v>6075.63</v>
      </c>
      <c r="H3279" s="141">
        <f t="shared" si="206"/>
        <v>4.7747681609135909E-5</v>
      </c>
      <c r="I3279" s="142">
        <f t="shared" si="207"/>
        <v>2.3873840804567955E-4</v>
      </c>
    </row>
    <row r="3280" spans="1:9">
      <c r="A3280" s="143">
        <f t="shared" si="204"/>
        <v>3273</v>
      </c>
      <c r="B3280" s="138" t="s">
        <v>101</v>
      </c>
      <c r="C3280" s="275">
        <v>45184</v>
      </c>
      <c r="D3280" s="275">
        <v>45188</v>
      </c>
      <c r="E3280" s="275">
        <v>45188</v>
      </c>
      <c r="F3280" s="139">
        <f t="shared" si="205"/>
        <v>4</v>
      </c>
      <c r="G3280" s="140">
        <v>4497.91</v>
      </c>
      <c r="H3280" s="141">
        <f t="shared" si="206"/>
        <v>3.5348560492747004E-5</v>
      </c>
      <c r="I3280" s="142">
        <f t="shared" si="207"/>
        <v>1.4139424197098801E-4</v>
      </c>
    </row>
    <row r="3281" spans="1:9">
      <c r="A3281" s="143">
        <f t="shared" si="204"/>
        <v>3274</v>
      </c>
      <c r="B3281" s="138" t="s">
        <v>101</v>
      </c>
      <c r="C3281" s="275">
        <v>45120</v>
      </c>
      <c r="D3281" s="275">
        <v>45133</v>
      </c>
      <c r="E3281" s="275">
        <v>45133</v>
      </c>
      <c r="F3281" s="139">
        <f t="shared" si="205"/>
        <v>13</v>
      </c>
      <c r="G3281" s="140">
        <v>133.31</v>
      </c>
      <c r="H3281" s="141">
        <f t="shared" si="206"/>
        <v>1.0476680501139648E-6</v>
      </c>
      <c r="I3281" s="142">
        <f t="shared" si="207"/>
        <v>1.3619684651481541E-5</v>
      </c>
    </row>
    <row r="3282" spans="1:9">
      <c r="A3282" s="143">
        <f t="shared" si="204"/>
        <v>3275</v>
      </c>
      <c r="B3282" s="138" t="s">
        <v>101</v>
      </c>
      <c r="C3282" s="275">
        <v>45050</v>
      </c>
      <c r="D3282" s="275">
        <v>45051</v>
      </c>
      <c r="E3282" s="275">
        <v>45051</v>
      </c>
      <c r="F3282" s="139">
        <f t="shared" si="205"/>
        <v>1</v>
      </c>
      <c r="G3282" s="140">
        <v>168.42</v>
      </c>
      <c r="H3282" s="141">
        <f t="shared" si="206"/>
        <v>1.3235935263685692E-6</v>
      </c>
      <c r="I3282" s="142">
        <f t="shared" si="207"/>
        <v>1.3235935263685692E-6</v>
      </c>
    </row>
    <row r="3283" spans="1:9">
      <c r="A3283" s="143">
        <f t="shared" si="204"/>
        <v>3276</v>
      </c>
      <c r="B3283" s="138" t="s">
        <v>101</v>
      </c>
      <c r="C3283" s="275">
        <v>45275</v>
      </c>
      <c r="D3283" s="275">
        <v>45279</v>
      </c>
      <c r="E3283" s="275">
        <v>45279</v>
      </c>
      <c r="F3283" s="139">
        <f t="shared" si="205"/>
        <v>4</v>
      </c>
      <c r="G3283" s="140">
        <v>4236.2299999999996</v>
      </c>
      <c r="H3283" s="141">
        <f t="shared" si="206"/>
        <v>3.3292047287782467E-5</v>
      </c>
      <c r="I3283" s="142">
        <f t="shared" si="207"/>
        <v>1.3316818915112987E-4</v>
      </c>
    </row>
    <row r="3284" spans="1:9">
      <c r="A3284" s="143">
        <f t="shared" si="204"/>
        <v>3277</v>
      </c>
      <c r="B3284" s="138" t="s">
        <v>101</v>
      </c>
      <c r="C3284" s="275">
        <v>45237</v>
      </c>
      <c r="D3284" s="275">
        <v>45243</v>
      </c>
      <c r="E3284" s="275">
        <v>45243</v>
      </c>
      <c r="F3284" s="139">
        <f t="shared" si="205"/>
        <v>6</v>
      </c>
      <c r="G3284" s="140">
        <v>90.09</v>
      </c>
      <c r="H3284" s="141">
        <f t="shared" si="206"/>
        <v>7.0800701098767605E-7</v>
      </c>
      <c r="I3284" s="142">
        <f t="shared" si="207"/>
        <v>4.2480420659260563E-6</v>
      </c>
    </row>
    <row r="3285" spans="1:9">
      <c r="A3285" s="143">
        <f t="shared" si="204"/>
        <v>3278</v>
      </c>
      <c r="B3285" s="138" t="s">
        <v>101</v>
      </c>
      <c r="C3285" s="275">
        <v>44988</v>
      </c>
      <c r="D3285" s="275">
        <v>44998</v>
      </c>
      <c r="E3285" s="275">
        <v>44998</v>
      </c>
      <c r="F3285" s="139">
        <f t="shared" si="205"/>
        <v>10</v>
      </c>
      <c r="G3285" s="140">
        <v>3321.4</v>
      </c>
      <c r="H3285" s="141">
        <f t="shared" si="206"/>
        <v>2.6102502900371488E-5</v>
      </c>
      <c r="I3285" s="142">
        <f t="shared" si="207"/>
        <v>2.6102502900371486E-4</v>
      </c>
    </row>
    <row r="3286" spans="1:9">
      <c r="A3286" s="143">
        <f t="shared" si="204"/>
        <v>3279</v>
      </c>
      <c r="B3286" s="138" t="s">
        <v>101</v>
      </c>
      <c r="C3286" s="275">
        <v>45124</v>
      </c>
      <c r="D3286" s="275">
        <v>45131</v>
      </c>
      <c r="E3286" s="275">
        <v>45131</v>
      </c>
      <c r="F3286" s="139">
        <f t="shared" si="205"/>
        <v>7</v>
      </c>
      <c r="G3286" s="140">
        <v>6799.31</v>
      </c>
      <c r="H3286" s="141">
        <f t="shared" si="206"/>
        <v>5.3434999998652634E-5</v>
      </c>
      <c r="I3286" s="142">
        <f t="shared" si="207"/>
        <v>3.7404499999056846E-4</v>
      </c>
    </row>
    <row r="3287" spans="1:9">
      <c r="A3287" s="143">
        <f t="shared" si="204"/>
        <v>3280</v>
      </c>
      <c r="B3287" s="138" t="s">
        <v>101</v>
      </c>
      <c r="C3287" s="275">
        <v>45168</v>
      </c>
      <c r="D3287" s="275">
        <v>45170</v>
      </c>
      <c r="E3287" s="275">
        <v>45170</v>
      </c>
      <c r="F3287" s="139">
        <f t="shared" si="205"/>
        <v>2</v>
      </c>
      <c r="G3287" s="140">
        <v>374.78</v>
      </c>
      <c r="H3287" s="141">
        <f t="shared" si="206"/>
        <v>2.945353175468545E-6</v>
      </c>
      <c r="I3287" s="142">
        <f t="shared" si="207"/>
        <v>5.8907063509370901E-6</v>
      </c>
    </row>
    <row r="3288" spans="1:9">
      <c r="A3288" s="143">
        <f t="shared" si="204"/>
        <v>3281</v>
      </c>
      <c r="B3288" s="138" t="s">
        <v>101</v>
      </c>
      <c r="C3288" s="275">
        <v>44936</v>
      </c>
      <c r="D3288" s="275">
        <v>44944</v>
      </c>
      <c r="E3288" s="275">
        <v>44944</v>
      </c>
      <c r="F3288" s="139">
        <f t="shared" si="205"/>
        <v>8</v>
      </c>
      <c r="G3288" s="140">
        <v>5767.02</v>
      </c>
      <c r="H3288" s="141">
        <f t="shared" si="206"/>
        <v>4.5322350899169141E-5</v>
      </c>
      <c r="I3288" s="142">
        <f t="shared" si="207"/>
        <v>3.6257880719335313E-4</v>
      </c>
    </row>
    <row r="3289" spans="1:9">
      <c r="A3289" s="143">
        <f t="shared" si="204"/>
        <v>3282</v>
      </c>
      <c r="B3289" s="138" t="s">
        <v>101</v>
      </c>
      <c r="C3289" s="275">
        <v>44970</v>
      </c>
      <c r="D3289" s="275">
        <v>44984</v>
      </c>
      <c r="E3289" s="275">
        <v>44984</v>
      </c>
      <c r="F3289" s="139">
        <f t="shared" si="205"/>
        <v>14</v>
      </c>
      <c r="G3289" s="140">
        <v>10723.68</v>
      </c>
      <c r="H3289" s="141">
        <f t="shared" si="206"/>
        <v>8.4276175198005576E-5</v>
      </c>
      <c r="I3289" s="142">
        <f t="shared" si="207"/>
        <v>1.179866452772078E-3</v>
      </c>
    </row>
    <row r="3290" spans="1:9">
      <c r="A3290" s="143">
        <f t="shared" si="204"/>
        <v>3283</v>
      </c>
      <c r="B3290" s="138" t="s">
        <v>101</v>
      </c>
      <c r="C3290" s="275">
        <v>45209</v>
      </c>
      <c r="D3290" s="275">
        <v>45212</v>
      </c>
      <c r="E3290" s="275">
        <v>45212</v>
      </c>
      <c r="F3290" s="139">
        <f t="shared" si="205"/>
        <v>3</v>
      </c>
      <c r="G3290" s="140">
        <v>60.08</v>
      </c>
      <c r="H3290" s="141">
        <f t="shared" si="206"/>
        <v>4.72161851705401E-7</v>
      </c>
      <c r="I3290" s="142">
        <f t="shared" si="207"/>
        <v>1.4164855551162029E-6</v>
      </c>
    </row>
    <row r="3291" spans="1:9">
      <c r="A3291" s="143">
        <f t="shared" si="204"/>
        <v>3284</v>
      </c>
      <c r="B3291" s="138" t="s">
        <v>101</v>
      </c>
      <c r="C3291" s="275">
        <v>45057</v>
      </c>
      <c r="D3291" s="275">
        <v>45057</v>
      </c>
      <c r="E3291" s="275">
        <v>45057</v>
      </c>
      <c r="F3291" s="139">
        <f t="shared" si="205"/>
        <v>0</v>
      </c>
      <c r="G3291" s="140">
        <v>1060.71</v>
      </c>
      <c r="H3291" s="141">
        <f t="shared" si="206"/>
        <v>8.3359986305332206E-6</v>
      </c>
      <c r="I3291" s="142">
        <f t="shared" si="207"/>
        <v>0</v>
      </c>
    </row>
    <row r="3292" spans="1:9">
      <c r="A3292" s="143">
        <f t="shared" si="204"/>
        <v>3285</v>
      </c>
      <c r="B3292" s="138" t="s">
        <v>101</v>
      </c>
      <c r="C3292" s="275">
        <v>45105</v>
      </c>
      <c r="D3292" s="275">
        <v>45105</v>
      </c>
      <c r="E3292" s="275">
        <v>45105</v>
      </c>
      <c r="F3292" s="139">
        <f t="shared" si="205"/>
        <v>0</v>
      </c>
      <c r="G3292" s="140">
        <v>593.49</v>
      </c>
      <c r="H3292" s="141">
        <f t="shared" si="206"/>
        <v>4.6641700627270043E-6</v>
      </c>
      <c r="I3292" s="142">
        <f t="shared" si="207"/>
        <v>0</v>
      </c>
    </row>
    <row r="3293" spans="1:9">
      <c r="A3293" s="143">
        <f t="shared" si="204"/>
        <v>3286</v>
      </c>
      <c r="B3293" s="138" t="s">
        <v>101</v>
      </c>
      <c r="C3293" s="275">
        <v>45002</v>
      </c>
      <c r="D3293" s="275">
        <v>45006</v>
      </c>
      <c r="E3293" s="275">
        <v>45006</v>
      </c>
      <c r="F3293" s="139">
        <f t="shared" si="205"/>
        <v>4</v>
      </c>
      <c r="G3293" s="140">
        <v>489.21</v>
      </c>
      <c r="H3293" s="141">
        <f t="shared" si="206"/>
        <v>3.8446454639280828E-6</v>
      </c>
      <c r="I3293" s="142">
        <f t="shared" si="207"/>
        <v>1.5378581855712331E-5</v>
      </c>
    </row>
    <row r="3294" spans="1:9">
      <c r="A3294" s="143">
        <f t="shared" si="204"/>
        <v>3287</v>
      </c>
      <c r="B3294" s="138" t="s">
        <v>101</v>
      </c>
      <c r="C3294" s="275">
        <v>45014</v>
      </c>
      <c r="D3294" s="275">
        <v>45015</v>
      </c>
      <c r="E3294" s="275">
        <v>45015</v>
      </c>
      <c r="F3294" s="139">
        <f t="shared" si="205"/>
        <v>1</v>
      </c>
      <c r="G3294" s="140">
        <v>9562.34</v>
      </c>
      <c r="H3294" s="141">
        <f t="shared" si="206"/>
        <v>7.5149336901408526E-5</v>
      </c>
      <c r="I3294" s="142">
        <f t="shared" si="207"/>
        <v>7.5149336901408526E-5</v>
      </c>
    </row>
    <row r="3295" spans="1:9">
      <c r="A3295" s="143">
        <f t="shared" si="204"/>
        <v>3288</v>
      </c>
      <c r="B3295" s="138" t="s">
        <v>101</v>
      </c>
      <c r="C3295" s="275">
        <v>44939</v>
      </c>
      <c r="D3295" s="275">
        <v>44952</v>
      </c>
      <c r="E3295" s="275">
        <v>44952</v>
      </c>
      <c r="F3295" s="139">
        <f t="shared" si="205"/>
        <v>13</v>
      </c>
      <c r="G3295" s="140">
        <v>12382.86</v>
      </c>
      <c r="H3295" s="141">
        <f t="shared" si="206"/>
        <v>9.7315481141956422E-5</v>
      </c>
      <c r="I3295" s="142">
        <f t="shared" si="207"/>
        <v>1.2651012548454334E-3</v>
      </c>
    </row>
    <row r="3296" spans="1:9">
      <c r="A3296" s="143">
        <f t="shared" si="204"/>
        <v>3289</v>
      </c>
      <c r="B3296" s="138" t="s">
        <v>101</v>
      </c>
      <c r="C3296" s="275">
        <v>45247</v>
      </c>
      <c r="D3296" s="275">
        <v>45252</v>
      </c>
      <c r="E3296" s="275">
        <v>45252</v>
      </c>
      <c r="F3296" s="139">
        <f t="shared" si="205"/>
        <v>5</v>
      </c>
      <c r="G3296" s="140">
        <v>9865.76</v>
      </c>
      <c r="H3296" s="141">
        <f t="shared" si="206"/>
        <v>7.753387999469169E-5</v>
      </c>
      <c r="I3296" s="142">
        <f t="shared" si="207"/>
        <v>3.8766939997345842E-4</v>
      </c>
    </row>
    <row r="3297" spans="1:9">
      <c r="A3297" s="143">
        <f t="shared" si="204"/>
        <v>3290</v>
      </c>
      <c r="B3297" s="138" t="s">
        <v>101</v>
      </c>
      <c r="C3297" s="275">
        <v>45145</v>
      </c>
      <c r="D3297" s="275">
        <v>45147</v>
      </c>
      <c r="E3297" s="275">
        <v>45147</v>
      </c>
      <c r="F3297" s="139">
        <f t="shared" si="205"/>
        <v>2</v>
      </c>
      <c r="G3297" s="140">
        <v>120.16</v>
      </c>
      <c r="H3297" s="141">
        <f t="shared" si="206"/>
        <v>9.4432370341080199E-7</v>
      </c>
      <c r="I3297" s="142">
        <f t="shared" si="207"/>
        <v>1.888647406821604E-6</v>
      </c>
    </row>
    <row r="3298" spans="1:9">
      <c r="A3298" s="143">
        <f t="shared" si="204"/>
        <v>3291</v>
      </c>
      <c r="B3298" s="138" t="s">
        <v>101</v>
      </c>
      <c r="C3298" s="275">
        <v>45208</v>
      </c>
      <c r="D3298" s="275">
        <v>45211</v>
      </c>
      <c r="E3298" s="275">
        <v>45211</v>
      </c>
      <c r="F3298" s="139">
        <f t="shared" si="205"/>
        <v>3</v>
      </c>
      <c r="G3298" s="140">
        <v>930.26</v>
      </c>
      <c r="H3298" s="141">
        <f t="shared" si="206"/>
        <v>7.3108069934664837E-6</v>
      </c>
      <c r="I3298" s="142">
        <f t="shared" si="207"/>
        <v>2.1932420980399452E-5</v>
      </c>
    </row>
    <row r="3299" spans="1:9">
      <c r="A3299" s="143">
        <f t="shared" si="204"/>
        <v>3292</v>
      </c>
      <c r="B3299" s="138" t="s">
        <v>101</v>
      </c>
      <c r="C3299" s="275">
        <v>45104</v>
      </c>
      <c r="D3299" s="275">
        <v>45104</v>
      </c>
      <c r="E3299" s="275">
        <v>45104</v>
      </c>
      <c r="F3299" s="139">
        <f t="shared" si="205"/>
        <v>0</v>
      </c>
      <c r="G3299" s="140">
        <v>74.61</v>
      </c>
      <c r="H3299" s="141">
        <f t="shared" si="206"/>
        <v>5.8635146064813533E-7</v>
      </c>
      <c r="I3299" s="142">
        <f t="shared" si="207"/>
        <v>0</v>
      </c>
    </row>
    <row r="3300" spans="1:9">
      <c r="A3300" s="143">
        <f t="shared" si="204"/>
        <v>3293</v>
      </c>
      <c r="B3300" s="138" t="s">
        <v>101</v>
      </c>
      <c r="C3300" s="275">
        <v>45135</v>
      </c>
      <c r="D3300" s="275">
        <v>45140</v>
      </c>
      <c r="E3300" s="275">
        <v>45140</v>
      </c>
      <c r="F3300" s="139">
        <f t="shared" si="205"/>
        <v>5</v>
      </c>
      <c r="G3300" s="140">
        <v>62.76</v>
      </c>
      <c r="H3300" s="141">
        <f t="shared" si="206"/>
        <v>4.9322366533007601E-7</v>
      </c>
      <c r="I3300" s="142">
        <f t="shared" si="207"/>
        <v>2.46611832665038E-6</v>
      </c>
    </row>
    <row r="3301" spans="1:9">
      <c r="A3301" s="143">
        <f t="shared" si="204"/>
        <v>3294</v>
      </c>
      <c r="B3301" s="138" t="s">
        <v>101</v>
      </c>
      <c r="C3301" s="275">
        <v>45170</v>
      </c>
      <c r="D3301" s="275">
        <v>45176</v>
      </c>
      <c r="E3301" s="275">
        <v>45176</v>
      </c>
      <c r="F3301" s="139">
        <f t="shared" si="205"/>
        <v>6</v>
      </c>
      <c r="G3301" s="140">
        <v>300.39999999999998</v>
      </c>
      <c r="H3301" s="141">
        <f t="shared" si="206"/>
        <v>2.3608092585270047E-6</v>
      </c>
      <c r="I3301" s="142">
        <f t="shared" si="207"/>
        <v>1.4164855551162029E-5</v>
      </c>
    </row>
    <row r="3302" spans="1:9">
      <c r="A3302" s="143">
        <f t="shared" si="204"/>
        <v>3295</v>
      </c>
      <c r="B3302" s="138" t="s">
        <v>101</v>
      </c>
      <c r="C3302" s="275">
        <v>45000</v>
      </c>
      <c r="D3302" s="275">
        <v>45001</v>
      </c>
      <c r="E3302" s="275">
        <v>45001</v>
      </c>
      <c r="F3302" s="139">
        <f t="shared" si="205"/>
        <v>1</v>
      </c>
      <c r="G3302" s="140">
        <v>12308.92</v>
      </c>
      <c r="H3302" s="141">
        <f t="shared" si="206"/>
        <v>9.6734395134714457E-5</v>
      </c>
      <c r="I3302" s="142">
        <f t="shared" si="207"/>
        <v>9.6734395134714457E-5</v>
      </c>
    </row>
    <row r="3303" spans="1:9">
      <c r="A3303" s="143">
        <f t="shared" si="204"/>
        <v>3296</v>
      </c>
      <c r="B3303" s="138" t="s">
        <v>101</v>
      </c>
      <c r="C3303" s="275">
        <v>45273</v>
      </c>
      <c r="D3303" s="275">
        <v>45282</v>
      </c>
      <c r="E3303" s="275">
        <v>45282</v>
      </c>
      <c r="F3303" s="139">
        <f t="shared" si="205"/>
        <v>9</v>
      </c>
      <c r="G3303" s="140">
        <v>968.64</v>
      </c>
      <c r="H3303" s="141">
        <f t="shared" si="206"/>
        <v>7.612431025897464E-6</v>
      </c>
      <c r="I3303" s="142">
        <f t="shared" si="207"/>
        <v>6.8511879233077182E-5</v>
      </c>
    </row>
    <row r="3304" spans="1:9">
      <c r="A3304" s="143">
        <f t="shared" si="204"/>
        <v>3297</v>
      </c>
      <c r="B3304" s="138" t="s">
        <v>101</v>
      </c>
      <c r="C3304" s="275">
        <v>45034</v>
      </c>
      <c r="D3304" s="275">
        <v>45036</v>
      </c>
      <c r="E3304" s="275">
        <v>45036</v>
      </c>
      <c r="F3304" s="139">
        <f t="shared" si="205"/>
        <v>2</v>
      </c>
      <c r="G3304" s="140">
        <v>357.35</v>
      </c>
      <c r="H3304" s="141">
        <f t="shared" si="206"/>
        <v>2.8083727980513491E-6</v>
      </c>
      <c r="I3304" s="142">
        <f t="shared" si="207"/>
        <v>5.6167455961026983E-6</v>
      </c>
    </row>
    <row r="3305" spans="1:9">
      <c r="A3305" s="143">
        <f t="shared" si="204"/>
        <v>3298</v>
      </c>
      <c r="B3305" s="138" t="s">
        <v>101</v>
      </c>
      <c r="C3305" s="275">
        <v>45149</v>
      </c>
      <c r="D3305" s="275">
        <v>45187</v>
      </c>
      <c r="E3305" s="275">
        <v>45187</v>
      </c>
      <c r="F3305" s="139">
        <f t="shared" si="205"/>
        <v>38</v>
      </c>
      <c r="G3305" s="140">
        <v>151.87</v>
      </c>
      <c r="H3305" s="141">
        <f t="shared" si="206"/>
        <v>1.1935289683505202E-6</v>
      </c>
      <c r="I3305" s="142">
        <f t="shared" si="207"/>
        <v>4.5354100797319764E-5</v>
      </c>
    </row>
    <row r="3306" spans="1:9">
      <c r="A3306" s="143">
        <f t="shared" si="204"/>
        <v>3299</v>
      </c>
      <c r="B3306" s="138" t="s">
        <v>101</v>
      </c>
      <c r="C3306" s="275">
        <v>45270</v>
      </c>
      <c r="D3306" s="275">
        <v>45271</v>
      </c>
      <c r="E3306" s="275">
        <v>45271</v>
      </c>
      <c r="F3306" s="139">
        <f t="shared" si="205"/>
        <v>1</v>
      </c>
      <c r="G3306" s="140">
        <v>165.16</v>
      </c>
      <c r="H3306" s="141">
        <f t="shared" si="206"/>
        <v>1.2979735590490017E-6</v>
      </c>
      <c r="I3306" s="142">
        <f t="shared" si="207"/>
        <v>1.2979735590490017E-6</v>
      </c>
    </row>
    <row r="3307" spans="1:9">
      <c r="A3307" s="143">
        <f t="shared" si="204"/>
        <v>3300</v>
      </c>
      <c r="B3307" s="138" t="s">
        <v>101</v>
      </c>
      <c r="C3307" s="275">
        <v>44929</v>
      </c>
      <c r="D3307" s="275">
        <v>44951</v>
      </c>
      <c r="E3307" s="275">
        <v>44951</v>
      </c>
      <c r="F3307" s="139">
        <f t="shared" si="205"/>
        <v>22</v>
      </c>
      <c r="G3307" s="140">
        <v>3527.42</v>
      </c>
      <c r="H3307" s="141">
        <f t="shared" si="206"/>
        <v>2.7721590528339974E-5</v>
      </c>
      <c r="I3307" s="142">
        <f t="shared" si="207"/>
        <v>6.0987499162347945E-4</v>
      </c>
    </row>
    <row r="3308" spans="1:9">
      <c r="A3308" s="143">
        <f t="shared" si="204"/>
        <v>3301</v>
      </c>
      <c r="B3308" s="138" t="s">
        <v>101</v>
      </c>
      <c r="C3308" s="275">
        <v>45013</v>
      </c>
      <c r="D3308" s="275">
        <v>45021</v>
      </c>
      <c r="E3308" s="275">
        <v>45021</v>
      </c>
      <c r="F3308" s="139">
        <f t="shared" si="205"/>
        <v>8</v>
      </c>
      <c r="G3308" s="140">
        <v>4854.04</v>
      </c>
      <c r="H3308" s="141">
        <f t="shared" si="206"/>
        <v>3.8147345450267722E-5</v>
      </c>
      <c r="I3308" s="142">
        <f t="shared" si="207"/>
        <v>3.0517876360214177E-4</v>
      </c>
    </row>
    <row r="3309" spans="1:9">
      <c r="A3309" s="143">
        <f t="shared" si="204"/>
        <v>3302</v>
      </c>
      <c r="B3309" s="138" t="s">
        <v>101</v>
      </c>
      <c r="C3309" s="275">
        <v>45198</v>
      </c>
      <c r="D3309" s="275">
        <v>45201</v>
      </c>
      <c r="E3309" s="275">
        <v>45201</v>
      </c>
      <c r="F3309" s="139">
        <f t="shared" si="205"/>
        <v>3</v>
      </c>
      <c r="G3309" s="140">
        <v>268.14999999999998</v>
      </c>
      <c r="H3309" s="141">
        <f t="shared" si="206"/>
        <v>2.1073601953196284E-6</v>
      </c>
      <c r="I3309" s="142">
        <f t="shared" si="207"/>
        <v>6.3220805859588855E-6</v>
      </c>
    </row>
    <row r="3310" spans="1:9">
      <c r="A3310" s="143">
        <f t="shared" si="204"/>
        <v>3303</v>
      </c>
      <c r="B3310" s="138" t="s">
        <v>101</v>
      </c>
      <c r="C3310" s="275">
        <v>45062</v>
      </c>
      <c r="D3310" s="275">
        <v>45064</v>
      </c>
      <c r="E3310" s="275">
        <v>45064</v>
      </c>
      <c r="F3310" s="139">
        <f t="shared" si="205"/>
        <v>2</v>
      </c>
      <c r="G3310" s="140">
        <v>8452.4500000000007</v>
      </c>
      <c r="H3310" s="141">
        <f t="shared" si="206"/>
        <v>6.6426838273091164E-5</v>
      </c>
      <c r="I3310" s="142">
        <f t="shared" si="207"/>
        <v>1.3285367654618233E-4</v>
      </c>
    </row>
    <row r="3311" spans="1:9">
      <c r="A3311" s="143">
        <f t="shared" si="204"/>
        <v>3304</v>
      </c>
      <c r="B3311" s="138" t="s">
        <v>101</v>
      </c>
      <c r="C3311" s="275">
        <v>45167</v>
      </c>
      <c r="D3311" s="275">
        <v>45167</v>
      </c>
      <c r="E3311" s="275">
        <v>45167</v>
      </c>
      <c r="F3311" s="139">
        <f t="shared" si="205"/>
        <v>0</v>
      </c>
      <c r="G3311" s="140">
        <v>492.17</v>
      </c>
      <c r="H3311" s="141">
        <f t="shared" si="206"/>
        <v>3.8679077655433962E-6</v>
      </c>
      <c r="I3311" s="142">
        <f t="shared" si="207"/>
        <v>0</v>
      </c>
    </row>
    <row r="3312" spans="1:9">
      <c r="A3312" s="143">
        <f t="shared" si="204"/>
        <v>3305</v>
      </c>
      <c r="B3312" s="138" t="s">
        <v>101</v>
      </c>
      <c r="C3312" s="275">
        <v>44974</v>
      </c>
      <c r="D3312" s="275">
        <v>44979</v>
      </c>
      <c r="E3312" s="275">
        <v>44979</v>
      </c>
      <c r="F3312" s="139">
        <f t="shared" si="205"/>
        <v>5</v>
      </c>
      <c r="G3312" s="140">
        <v>4616.91</v>
      </c>
      <c r="H3312" s="141">
        <f t="shared" si="206"/>
        <v>3.6283767888768025E-5</v>
      </c>
      <c r="I3312" s="142">
        <f t="shared" si="207"/>
        <v>1.8141883944384013E-4</v>
      </c>
    </row>
    <row r="3313" spans="1:9">
      <c r="A3313" s="143">
        <f t="shared" si="204"/>
        <v>3306</v>
      </c>
      <c r="B3313" s="138" t="s">
        <v>101</v>
      </c>
      <c r="C3313" s="275">
        <v>44977</v>
      </c>
      <c r="D3313" s="275">
        <v>44979</v>
      </c>
      <c r="E3313" s="275">
        <v>44979</v>
      </c>
      <c r="F3313" s="139">
        <f t="shared" si="205"/>
        <v>2</v>
      </c>
      <c r="G3313" s="140">
        <v>6741.34</v>
      </c>
      <c r="H3313" s="141">
        <f t="shared" si="206"/>
        <v>5.2979420395733825E-5</v>
      </c>
      <c r="I3313" s="142">
        <f t="shared" si="207"/>
        <v>1.0595884079146765E-4</v>
      </c>
    </row>
    <row r="3314" spans="1:9">
      <c r="A3314" s="143">
        <f t="shared" si="204"/>
        <v>3307</v>
      </c>
      <c r="B3314" s="138" t="s">
        <v>101</v>
      </c>
      <c r="C3314" s="275">
        <v>44984</v>
      </c>
      <c r="D3314" s="275">
        <v>44986</v>
      </c>
      <c r="E3314" s="275">
        <v>44986</v>
      </c>
      <c r="F3314" s="139">
        <f t="shared" si="205"/>
        <v>2</v>
      </c>
      <c r="G3314" s="140">
        <v>5026.3900000000003</v>
      </c>
      <c r="H3314" s="141">
        <f t="shared" si="206"/>
        <v>3.9501824397362028E-5</v>
      </c>
      <c r="I3314" s="142">
        <f t="shared" si="207"/>
        <v>7.9003648794724057E-5</v>
      </c>
    </row>
    <row r="3315" spans="1:9">
      <c r="A3315" s="143">
        <f t="shared" si="204"/>
        <v>3308</v>
      </c>
      <c r="B3315" s="138" t="s">
        <v>101</v>
      </c>
      <c r="C3315" s="275">
        <v>45083</v>
      </c>
      <c r="D3315" s="275">
        <v>45084</v>
      </c>
      <c r="E3315" s="275">
        <v>45084</v>
      </c>
      <c r="F3315" s="139">
        <f t="shared" si="205"/>
        <v>1</v>
      </c>
      <c r="G3315" s="140">
        <v>63.36</v>
      </c>
      <c r="H3315" s="141">
        <f t="shared" si="206"/>
        <v>4.9793899673858534E-7</v>
      </c>
      <c r="I3315" s="142">
        <f t="shared" si="207"/>
        <v>4.9793899673858534E-7</v>
      </c>
    </row>
    <row r="3316" spans="1:9">
      <c r="A3316" s="143">
        <f t="shared" si="204"/>
        <v>3309</v>
      </c>
      <c r="B3316" s="138" t="s">
        <v>101</v>
      </c>
      <c r="C3316" s="275">
        <v>45252</v>
      </c>
      <c r="D3316" s="275">
        <v>45257</v>
      </c>
      <c r="E3316" s="275">
        <v>45257</v>
      </c>
      <c r="F3316" s="139">
        <f t="shared" si="205"/>
        <v>5</v>
      </c>
      <c r="G3316" s="140">
        <v>572.09</v>
      </c>
      <c r="H3316" s="141">
        <f t="shared" si="206"/>
        <v>4.4959899091568387E-6</v>
      </c>
      <c r="I3316" s="142">
        <f t="shared" si="207"/>
        <v>2.2479949545784194E-5</v>
      </c>
    </row>
    <row r="3317" spans="1:9">
      <c r="A3317" s="143">
        <f t="shared" si="204"/>
        <v>3310</v>
      </c>
      <c r="B3317" s="138" t="s">
        <v>101</v>
      </c>
      <c r="C3317" s="275">
        <v>45275</v>
      </c>
      <c r="D3317" s="275">
        <v>45278</v>
      </c>
      <c r="E3317" s="275">
        <v>45278</v>
      </c>
      <c r="F3317" s="139">
        <f t="shared" si="205"/>
        <v>3</v>
      </c>
      <c r="G3317" s="140">
        <v>380.71</v>
      </c>
      <c r="H3317" s="141">
        <f t="shared" si="206"/>
        <v>2.9919563675559786E-6</v>
      </c>
      <c r="I3317" s="142">
        <f t="shared" si="207"/>
        <v>8.9758691026679353E-6</v>
      </c>
    </row>
    <row r="3318" spans="1:9">
      <c r="A3318" s="143">
        <f t="shared" si="204"/>
        <v>3311</v>
      </c>
      <c r="B3318" s="138" t="s">
        <v>101</v>
      </c>
      <c r="C3318" s="275">
        <v>44945</v>
      </c>
      <c r="D3318" s="275">
        <v>44951</v>
      </c>
      <c r="E3318" s="275">
        <v>44951</v>
      </c>
      <c r="F3318" s="139">
        <f t="shared" si="205"/>
        <v>6</v>
      </c>
      <c r="G3318" s="140">
        <v>5039.25</v>
      </c>
      <c r="H3318" s="141">
        <f t="shared" si="206"/>
        <v>3.9602889667217742E-5</v>
      </c>
      <c r="I3318" s="142">
        <f t="shared" si="207"/>
        <v>2.3761733800330647E-4</v>
      </c>
    </row>
    <row r="3319" spans="1:9">
      <c r="A3319" s="143">
        <f t="shared" si="204"/>
        <v>3312</v>
      </c>
      <c r="B3319" s="138" t="s">
        <v>101</v>
      </c>
      <c r="C3319" s="275">
        <v>44979</v>
      </c>
      <c r="D3319" s="275">
        <v>44980</v>
      </c>
      <c r="E3319" s="275">
        <v>44980</v>
      </c>
      <c r="F3319" s="139">
        <f t="shared" si="205"/>
        <v>1</v>
      </c>
      <c r="G3319" s="140">
        <v>590.97</v>
      </c>
      <c r="H3319" s="141">
        <f t="shared" si="206"/>
        <v>4.6443656708112654E-6</v>
      </c>
      <c r="I3319" s="142">
        <f t="shared" si="207"/>
        <v>4.6443656708112654E-6</v>
      </c>
    </row>
    <row r="3320" spans="1:9">
      <c r="A3320" s="143">
        <f t="shared" si="204"/>
        <v>3313</v>
      </c>
      <c r="B3320" s="138" t="s">
        <v>101</v>
      </c>
      <c r="C3320" s="275">
        <v>45187</v>
      </c>
      <c r="D3320" s="275">
        <v>45189</v>
      </c>
      <c r="E3320" s="275">
        <v>45189</v>
      </c>
      <c r="F3320" s="139">
        <f t="shared" si="205"/>
        <v>2</v>
      </c>
      <c r="G3320" s="140">
        <v>120.16</v>
      </c>
      <c r="H3320" s="141">
        <f t="shared" si="206"/>
        <v>9.4432370341080199E-7</v>
      </c>
      <c r="I3320" s="142">
        <f t="shared" si="207"/>
        <v>1.888647406821604E-6</v>
      </c>
    </row>
    <row r="3321" spans="1:9">
      <c r="A3321" s="143">
        <f t="shared" si="204"/>
        <v>3314</v>
      </c>
      <c r="B3321" s="138" t="s">
        <v>101</v>
      </c>
      <c r="C3321" s="275">
        <v>45212</v>
      </c>
      <c r="D3321" s="275">
        <v>45282</v>
      </c>
      <c r="E3321" s="275">
        <v>45282</v>
      </c>
      <c r="F3321" s="139">
        <f t="shared" si="205"/>
        <v>70</v>
      </c>
      <c r="G3321" s="140">
        <v>67.41</v>
      </c>
      <c r="H3321" s="141">
        <f t="shared" si="206"/>
        <v>5.297674837460233E-7</v>
      </c>
      <c r="I3321" s="142">
        <f t="shared" si="207"/>
        <v>3.7083723862221632E-5</v>
      </c>
    </row>
    <row r="3322" spans="1:9">
      <c r="A3322" s="143">
        <f t="shared" si="204"/>
        <v>3315</v>
      </c>
      <c r="B3322" s="138" t="s">
        <v>101</v>
      </c>
      <c r="C3322" s="275">
        <v>45187</v>
      </c>
      <c r="D3322" s="275">
        <v>45188</v>
      </c>
      <c r="E3322" s="275">
        <v>45188</v>
      </c>
      <c r="F3322" s="139">
        <f t="shared" si="205"/>
        <v>1</v>
      </c>
      <c r="G3322" s="140">
        <v>60.08</v>
      </c>
      <c r="H3322" s="141">
        <f t="shared" si="206"/>
        <v>4.72161851705401E-7</v>
      </c>
      <c r="I3322" s="142">
        <f t="shared" si="207"/>
        <v>4.72161851705401E-7</v>
      </c>
    </row>
    <row r="3323" spans="1:9">
      <c r="A3323" s="143">
        <f t="shared" si="204"/>
        <v>3316</v>
      </c>
      <c r="B3323" s="138" t="s">
        <v>101</v>
      </c>
      <c r="C3323" s="275">
        <v>45008</v>
      </c>
      <c r="D3323" s="275">
        <v>45013</v>
      </c>
      <c r="E3323" s="275">
        <v>45013</v>
      </c>
      <c r="F3323" s="139">
        <f t="shared" si="205"/>
        <v>5</v>
      </c>
      <c r="G3323" s="140">
        <v>6720.9</v>
      </c>
      <c r="H3323" s="141">
        <f t="shared" si="206"/>
        <v>5.2818784772417265E-5</v>
      </c>
      <c r="I3323" s="142">
        <f t="shared" si="207"/>
        <v>2.640939238620863E-4</v>
      </c>
    </row>
    <row r="3324" spans="1:9">
      <c r="A3324" s="143">
        <f t="shared" si="204"/>
        <v>3317</v>
      </c>
      <c r="B3324" s="138" t="s">
        <v>101</v>
      </c>
      <c r="C3324" s="275">
        <v>45138</v>
      </c>
      <c r="D3324" s="275">
        <v>45138</v>
      </c>
      <c r="E3324" s="275">
        <v>45138</v>
      </c>
      <c r="F3324" s="139">
        <f t="shared" si="205"/>
        <v>0</v>
      </c>
      <c r="G3324" s="140">
        <v>60.08</v>
      </c>
      <c r="H3324" s="141">
        <f t="shared" si="206"/>
        <v>4.72161851705401E-7</v>
      </c>
      <c r="I3324" s="142">
        <f t="shared" si="207"/>
        <v>0</v>
      </c>
    </row>
    <row r="3325" spans="1:9">
      <c r="A3325" s="143">
        <f t="shared" si="204"/>
        <v>3318</v>
      </c>
      <c r="B3325" s="138" t="s">
        <v>101</v>
      </c>
      <c r="C3325" s="275">
        <v>45012</v>
      </c>
      <c r="D3325" s="275">
        <v>45014</v>
      </c>
      <c r="E3325" s="275">
        <v>45014</v>
      </c>
      <c r="F3325" s="139">
        <f t="shared" si="205"/>
        <v>2</v>
      </c>
      <c r="G3325" s="140">
        <v>738.48</v>
      </c>
      <c r="H3325" s="141">
        <f t="shared" si="206"/>
        <v>5.8036298975932849E-6</v>
      </c>
      <c r="I3325" s="142">
        <f t="shared" si="207"/>
        <v>1.160725979518657E-5</v>
      </c>
    </row>
    <row r="3326" spans="1:9">
      <c r="A3326" s="143">
        <f t="shared" si="204"/>
        <v>3319</v>
      </c>
      <c r="B3326" s="138" t="s">
        <v>101</v>
      </c>
      <c r="C3326" s="275">
        <v>45291</v>
      </c>
      <c r="D3326" s="275">
        <v>45293</v>
      </c>
      <c r="E3326" s="275">
        <v>45293</v>
      </c>
      <c r="F3326" s="139">
        <f t="shared" si="205"/>
        <v>2</v>
      </c>
      <c r="G3326" s="140">
        <v>76.349999999999994</v>
      </c>
      <c r="H3326" s="141">
        <f t="shared" si="206"/>
        <v>6.0002592173281233E-7</v>
      </c>
      <c r="I3326" s="142">
        <f t="shared" si="207"/>
        <v>1.2000518434656247E-6</v>
      </c>
    </row>
    <row r="3327" spans="1:9">
      <c r="A3327" s="143">
        <f t="shared" si="204"/>
        <v>3320</v>
      </c>
      <c r="B3327" s="138" t="s">
        <v>101</v>
      </c>
      <c r="C3327" s="275">
        <v>44935</v>
      </c>
      <c r="D3327" s="275">
        <v>44943</v>
      </c>
      <c r="E3327" s="275">
        <v>44943</v>
      </c>
      <c r="F3327" s="139">
        <f t="shared" si="205"/>
        <v>8</v>
      </c>
      <c r="G3327" s="140">
        <v>23738.73</v>
      </c>
      <c r="H3327" s="141">
        <f t="shared" si="206"/>
        <v>1.8655996527853783E-4</v>
      </c>
      <c r="I3327" s="142">
        <f t="shared" si="207"/>
        <v>1.4924797222283027E-3</v>
      </c>
    </row>
    <row r="3328" spans="1:9">
      <c r="A3328" s="143">
        <f t="shared" si="204"/>
        <v>3321</v>
      </c>
      <c r="B3328" s="138" t="s">
        <v>101</v>
      </c>
      <c r="C3328" s="275">
        <v>45114</v>
      </c>
      <c r="D3328" s="275">
        <v>45125</v>
      </c>
      <c r="E3328" s="275">
        <v>45125</v>
      </c>
      <c r="F3328" s="139">
        <f t="shared" si="205"/>
        <v>11</v>
      </c>
      <c r="G3328" s="140">
        <v>210.12</v>
      </c>
      <c r="H3328" s="141">
        <f t="shared" si="206"/>
        <v>1.6513090592599677E-6</v>
      </c>
      <c r="I3328" s="142">
        <f t="shared" si="207"/>
        <v>1.8164399651859645E-5</v>
      </c>
    </row>
    <row r="3329" spans="1:9">
      <c r="A3329" s="143">
        <f t="shared" si="204"/>
        <v>3322</v>
      </c>
      <c r="B3329" s="138" t="s">
        <v>101</v>
      </c>
      <c r="C3329" s="275">
        <v>45269</v>
      </c>
      <c r="D3329" s="275">
        <v>45271</v>
      </c>
      <c r="E3329" s="275">
        <v>45271</v>
      </c>
      <c r="F3329" s="139">
        <f t="shared" si="205"/>
        <v>2</v>
      </c>
      <c r="G3329" s="140">
        <v>2037.51</v>
      </c>
      <c r="H3329" s="141">
        <f t="shared" si="206"/>
        <v>1.6012558163586411E-5</v>
      </c>
      <c r="I3329" s="142">
        <f t="shared" si="207"/>
        <v>3.2025116327172822E-5</v>
      </c>
    </row>
    <row r="3330" spans="1:9">
      <c r="A3330" s="143">
        <f t="shared" si="204"/>
        <v>3323</v>
      </c>
      <c r="B3330" s="138" t="s">
        <v>101</v>
      </c>
      <c r="C3330" s="275">
        <v>45210</v>
      </c>
      <c r="D3330" s="275">
        <v>45225</v>
      </c>
      <c r="E3330" s="275">
        <v>45225</v>
      </c>
      <c r="F3330" s="139">
        <f t="shared" si="205"/>
        <v>15</v>
      </c>
      <c r="G3330" s="140">
        <v>121.99</v>
      </c>
      <c r="H3330" s="141">
        <f t="shared" si="206"/>
        <v>9.5870546420675539E-7</v>
      </c>
      <c r="I3330" s="142">
        <f t="shared" si="207"/>
        <v>1.438058196310133E-5</v>
      </c>
    </row>
    <row r="3331" spans="1:9">
      <c r="A3331" s="143">
        <f t="shared" si="204"/>
        <v>3324</v>
      </c>
      <c r="B3331" s="138" t="s">
        <v>101</v>
      </c>
      <c r="C3331" s="275">
        <v>45222</v>
      </c>
      <c r="D3331" s="275">
        <v>45225</v>
      </c>
      <c r="E3331" s="275">
        <v>45225</v>
      </c>
      <c r="F3331" s="139">
        <f t="shared" si="205"/>
        <v>3</v>
      </c>
      <c r="G3331" s="140">
        <v>3038.94</v>
      </c>
      <c r="H3331" s="141">
        <f t="shared" si="206"/>
        <v>2.388268205095891E-5</v>
      </c>
      <c r="I3331" s="142">
        <f t="shared" si="207"/>
        <v>7.164804615287673E-5</v>
      </c>
    </row>
    <row r="3332" spans="1:9">
      <c r="A3332" s="143">
        <f t="shared" si="204"/>
        <v>3325</v>
      </c>
      <c r="B3332" s="138" t="s">
        <v>101</v>
      </c>
      <c r="C3332" s="275">
        <v>45288</v>
      </c>
      <c r="D3332" s="275">
        <v>45302</v>
      </c>
      <c r="E3332" s="275">
        <v>45302</v>
      </c>
      <c r="F3332" s="139">
        <f t="shared" si="205"/>
        <v>14</v>
      </c>
      <c r="G3332" s="140">
        <v>3664.83</v>
      </c>
      <c r="H3332" s="141">
        <f t="shared" si="206"/>
        <v>2.8801480009745416E-5</v>
      </c>
      <c r="I3332" s="142">
        <f t="shared" si="207"/>
        <v>4.0322072013643581E-4</v>
      </c>
    </row>
    <row r="3333" spans="1:9">
      <c r="A3333" s="143">
        <f t="shared" si="204"/>
        <v>3326</v>
      </c>
      <c r="B3333" s="138" t="s">
        <v>101</v>
      </c>
      <c r="C3333" s="275">
        <v>45001</v>
      </c>
      <c r="D3333" s="275">
        <v>45005</v>
      </c>
      <c r="E3333" s="275">
        <v>45005</v>
      </c>
      <c r="F3333" s="139">
        <f t="shared" si="205"/>
        <v>4</v>
      </c>
      <c r="G3333" s="140">
        <v>17802.66</v>
      </c>
      <c r="H3333" s="141">
        <f t="shared" si="206"/>
        <v>1.399090697550212E-4</v>
      </c>
      <c r="I3333" s="142">
        <f t="shared" si="207"/>
        <v>5.5963627902008478E-4</v>
      </c>
    </row>
    <row r="3334" spans="1:9">
      <c r="A3334" s="143">
        <f t="shared" si="204"/>
        <v>3327</v>
      </c>
      <c r="B3334" s="138" t="s">
        <v>101</v>
      </c>
      <c r="C3334" s="275">
        <v>45163</v>
      </c>
      <c r="D3334" s="275">
        <v>45174</v>
      </c>
      <c r="E3334" s="275">
        <v>45174</v>
      </c>
      <c r="F3334" s="139">
        <f t="shared" si="205"/>
        <v>11</v>
      </c>
      <c r="G3334" s="140">
        <v>121.16</v>
      </c>
      <c r="H3334" s="141">
        <f t="shared" si="206"/>
        <v>9.5218258909165089E-7</v>
      </c>
      <c r="I3334" s="142">
        <f t="shared" si="207"/>
        <v>1.0474008480008161E-5</v>
      </c>
    </row>
    <row r="3335" spans="1:9">
      <c r="A3335" s="143">
        <f t="shared" si="204"/>
        <v>3328</v>
      </c>
      <c r="B3335" s="138" t="s">
        <v>101</v>
      </c>
      <c r="C3335" s="275">
        <v>44985</v>
      </c>
      <c r="D3335" s="275">
        <v>44988</v>
      </c>
      <c r="E3335" s="275">
        <v>44988</v>
      </c>
      <c r="F3335" s="139">
        <f t="shared" si="205"/>
        <v>3</v>
      </c>
      <c r="G3335" s="140">
        <v>241.99</v>
      </c>
      <c r="H3335" s="141">
        <f t="shared" si="206"/>
        <v>1.9017717459086216E-6</v>
      </c>
      <c r="I3335" s="142">
        <f t="shared" si="207"/>
        <v>5.7053152377258652E-6</v>
      </c>
    </row>
    <row r="3336" spans="1:9">
      <c r="A3336" s="143">
        <f t="shared" ref="A3336:A3399" si="208">A3335+1</f>
        <v>3329</v>
      </c>
      <c r="B3336" s="138" t="s">
        <v>101</v>
      </c>
      <c r="C3336" s="275">
        <v>45016</v>
      </c>
      <c r="D3336" s="275">
        <v>45020</v>
      </c>
      <c r="E3336" s="275">
        <v>45020</v>
      </c>
      <c r="F3336" s="139">
        <f t="shared" ref="F3336:F3399" si="209">E3336-C3336</f>
        <v>4</v>
      </c>
      <c r="G3336" s="140">
        <v>2073.56</v>
      </c>
      <c r="H3336" s="141">
        <f t="shared" ref="H3336:H3399" si="210">G3336/$G$8894</f>
        <v>1.6295870992381011E-5</v>
      </c>
      <c r="I3336" s="142">
        <f t="shared" ref="I3336:I3399" si="211">H3336*F3336</f>
        <v>6.5183483969524046E-5</v>
      </c>
    </row>
    <row r="3337" spans="1:9">
      <c r="A3337" s="143">
        <f t="shared" si="208"/>
        <v>3330</v>
      </c>
      <c r="B3337" s="138" t="s">
        <v>101</v>
      </c>
      <c r="C3337" s="275">
        <v>44952</v>
      </c>
      <c r="D3337" s="275">
        <v>44959</v>
      </c>
      <c r="E3337" s="275">
        <v>44959</v>
      </c>
      <c r="F3337" s="139">
        <f t="shared" si="209"/>
        <v>7</v>
      </c>
      <c r="G3337" s="140">
        <v>6889.11</v>
      </c>
      <c r="H3337" s="141">
        <f t="shared" si="210"/>
        <v>5.414072793279286E-5</v>
      </c>
      <c r="I3337" s="142">
        <f t="shared" si="211"/>
        <v>3.7898509552955001E-4</v>
      </c>
    </row>
    <row r="3338" spans="1:9">
      <c r="A3338" s="143">
        <f t="shared" si="208"/>
        <v>3331</v>
      </c>
      <c r="B3338" s="138" t="s">
        <v>101</v>
      </c>
      <c r="C3338" s="275">
        <v>45044</v>
      </c>
      <c r="D3338" s="275">
        <v>45069</v>
      </c>
      <c r="E3338" s="275">
        <v>45069</v>
      </c>
      <c r="F3338" s="139">
        <f t="shared" si="209"/>
        <v>25</v>
      </c>
      <c r="G3338" s="140">
        <v>87.77</v>
      </c>
      <c r="H3338" s="141">
        <f t="shared" si="210"/>
        <v>6.897743962081066E-7</v>
      </c>
      <c r="I3338" s="142">
        <f t="shared" si="211"/>
        <v>1.7244359905202665E-5</v>
      </c>
    </row>
    <row r="3339" spans="1:9">
      <c r="A3339" s="143">
        <f t="shared" si="208"/>
        <v>3332</v>
      </c>
      <c r="B3339" s="138" t="s">
        <v>101</v>
      </c>
      <c r="C3339" s="275">
        <v>45263</v>
      </c>
      <c r="D3339" s="275">
        <v>45266</v>
      </c>
      <c r="E3339" s="275">
        <v>45266</v>
      </c>
      <c r="F3339" s="139">
        <f t="shared" si="209"/>
        <v>3</v>
      </c>
      <c r="G3339" s="140">
        <v>3155.54</v>
      </c>
      <c r="H3339" s="141">
        <f t="shared" si="210"/>
        <v>2.479902812134589E-5</v>
      </c>
      <c r="I3339" s="142">
        <f t="shared" si="211"/>
        <v>7.4397084364037674E-5</v>
      </c>
    </row>
    <row r="3340" spans="1:9">
      <c r="A3340" s="143">
        <f t="shared" si="208"/>
        <v>3333</v>
      </c>
      <c r="B3340" s="138" t="s">
        <v>101</v>
      </c>
      <c r="C3340" s="275">
        <v>45062</v>
      </c>
      <c r="D3340" s="275">
        <v>45063</v>
      </c>
      <c r="E3340" s="275">
        <v>45063</v>
      </c>
      <c r="F3340" s="139">
        <f t="shared" si="209"/>
        <v>1</v>
      </c>
      <c r="G3340" s="140">
        <v>60.58</v>
      </c>
      <c r="H3340" s="141">
        <f t="shared" si="210"/>
        <v>4.7609129454582544E-7</v>
      </c>
      <c r="I3340" s="142">
        <f t="shared" si="211"/>
        <v>4.7609129454582544E-7</v>
      </c>
    </row>
    <row r="3341" spans="1:9">
      <c r="A3341" s="143">
        <f t="shared" si="208"/>
        <v>3334</v>
      </c>
      <c r="B3341" s="138" t="s">
        <v>101</v>
      </c>
      <c r="C3341" s="275">
        <v>45217</v>
      </c>
      <c r="D3341" s="275">
        <v>45223</v>
      </c>
      <c r="E3341" s="275">
        <v>45223</v>
      </c>
      <c r="F3341" s="139">
        <f t="shared" si="209"/>
        <v>6</v>
      </c>
      <c r="G3341" s="140">
        <v>60.99</v>
      </c>
      <c r="H3341" s="141">
        <f t="shared" si="210"/>
        <v>4.793134376749735E-7</v>
      </c>
      <c r="I3341" s="142">
        <f t="shared" si="211"/>
        <v>2.8758806260498408E-6</v>
      </c>
    </row>
    <row r="3342" spans="1:9">
      <c r="A3342" s="143">
        <f t="shared" si="208"/>
        <v>3335</v>
      </c>
      <c r="B3342" s="138" t="s">
        <v>101</v>
      </c>
      <c r="C3342" s="275">
        <v>44950</v>
      </c>
      <c r="D3342" s="275">
        <v>44952</v>
      </c>
      <c r="E3342" s="275">
        <v>44952</v>
      </c>
      <c r="F3342" s="139">
        <f t="shared" si="209"/>
        <v>2</v>
      </c>
      <c r="G3342" s="140">
        <v>303.32</v>
      </c>
      <c r="H3342" s="141">
        <f t="shared" si="210"/>
        <v>2.3837572047150836E-6</v>
      </c>
      <c r="I3342" s="142">
        <f t="shared" si="211"/>
        <v>4.7675144094301671E-6</v>
      </c>
    </row>
    <row r="3343" spans="1:9">
      <c r="A3343" s="143">
        <f t="shared" si="208"/>
        <v>3336</v>
      </c>
      <c r="B3343" s="138" t="s">
        <v>101</v>
      </c>
      <c r="C3343" s="275">
        <v>45103</v>
      </c>
      <c r="D3343" s="275">
        <v>45110</v>
      </c>
      <c r="E3343" s="275">
        <v>45110</v>
      </c>
      <c r="F3343" s="139">
        <f t="shared" si="209"/>
        <v>7</v>
      </c>
      <c r="G3343" s="140">
        <v>181.89</v>
      </c>
      <c r="H3343" s="141">
        <f t="shared" si="210"/>
        <v>1.4294527164896035E-6</v>
      </c>
      <c r="I3343" s="142">
        <f t="shared" si="211"/>
        <v>1.0006169015427224E-5</v>
      </c>
    </row>
    <row r="3344" spans="1:9">
      <c r="A3344" s="143">
        <f t="shared" si="208"/>
        <v>3337</v>
      </c>
      <c r="B3344" s="138" t="s">
        <v>101</v>
      </c>
      <c r="C3344" s="275">
        <v>44978</v>
      </c>
      <c r="D3344" s="275">
        <v>44985</v>
      </c>
      <c r="E3344" s="275">
        <v>44985</v>
      </c>
      <c r="F3344" s="139">
        <f t="shared" si="209"/>
        <v>7</v>
      </c>
      <c r="G3344" s="140">
        <v>9987.4699999999993</v>
      </c>
      <c r="H3344" s="141">
        <f t="shared" si="210"/>
        <v>7.8490384970907802E-5</v>
      </c>
      <c r="I3344" s="142">
        <f t="shared" si="211"/>
        <v>5.4943269479635465E-4</v>
      </c>
    </row>
    <row r="3345" spans="1:9">
      <c r="A3345" s="143">
        <f t="shared" si="208"/>
        <v>3338</v>
      </c>
      <c r="B3345" s="138" t="s">
        <v>101</v>
      </c>
      <c r="C3345" s="275">
        <v>45012</v>
      </c>
      <c r="D3345" s="275">
        <v>45015</v>
      </c>
      <c r="E3345" s="275">
        <v>45015</v>
      </c>
      <c r="F3345" s="139">
        <f t="shared" si="209"/>
        <v>3</v>
      </c>
      <c r="G3345" s="140">
        <v>3139.52</v>
      </c>
      <c r="H3345" s="141">
        <f t="shared" si="210"/>
        <v>2.4673128772738691E-5</v>
      </c>
      <c r="I3345" s="142">
        <f t="shared" si="211"/>
        <v>7.4019386318216075E-5</v>
      </c>
    </row>
    <row r="3346" spans="1:9">
      <c r="A3346" s="143">
        <f t="shared" si="208"/>
        <v>3339</v>
      </c>
      <c r="B3346" s="138" t="s">
        <v>101</v>
      </c>
      <c r="C3346" s="275">
        <v>45079</v>
      </c>
      <c r="D3346" s="275">
        <v>45079</v>
      </c>
      <c r="E3346" s="275">
        <v>45079</v>
      </c>
      <c r="F3346" s="139">
        <f t="shared" si="209"/>
        <v>0</v>
      </c>
      <c r="G3346" s="140">
        <v>58</v>
      </c>
      <c r="H3346" s="141">
        <f t="shared" si="210"/>
        <v>4.5581536948923532E-7</v>
      </c>
      <c r="I3346" s="142">
        <f t="shared" si="211"/>
        <v>0</v>
      </c>
    </row>
    <row r="3347" spans="1:9">
      <c r="A3347" s="143">
        <f t="shared" si="208"/>
        <v>3340</v>
      </c>
      <c r="B3347" s="138" t="s">
        <v>101</v>
      </c>
      <c r="C3347" s="275">
        <v>45097</v>
      </c>
      <c r="D3347" s="275">
        <v>45135</v>
      </c>
      <c r="E3347" s="275">
        <v>45135</v>
      </c>
      <c r="F3347" s="139">
        <f t="shared" si="209"/>
        <v>38</v>
      </c>
      <c r="G3347" s="140">
        <v>61.5</v>
      </c>
      <c r="H3347" s="141">
        <f t="shared" si="210"/>
        <v>4.8332146937220644E-7</v>
      </c>
      <c r="I3347" s="142">
        <f t="shared" si="211"/>
        <v>1.8366215836143846E-5</v>
      </c>
    </row>
    <row r="3348" spans="1:9">
      <c r="A3348" s="143">
        <f t="shared" si="208"/>
        <v>3341</v>
      </c>
      <c r="B3348" s="138" t="s">
        <v>101</v>
      </c>
      <c r="C3348" s="275">
        <v>44965</v>
      </c>
      <c r="D3348" s="275">
        <v>44967</v>
      </c>
      <c r="E3348" s="275">
        <v>44967</v>
      </c>
      <c r="F3348" s="139">
        <f t="shared" si="209"/>
        <v>2</v>
      </c>
      <c r="G3348" s="140">
        <v>947.74</v>
      </c>
      <c r="H3348" s="141">
        <f t="shared" si="210"/>
        <v>7.4481803151677218E-6</v>
      </c>
      <c r="I3348" s="142">
        <f t="shared" si="211"/>
        <v>1.4896360630335444E-5</v>
      </c>
    </row>
    <row r="3349" spans="1:9">
      <c r="A3349" s="143">
        <f t="shared" si="208"/>
        <v>3342</v>
      </c>
      <c r="B3349" s="138" t="s">
        <v>101</v>
      </c>
      <c r="C3349" s="275">
        <v>45217</v>
      </c>
      <c r="D3349" s="275">
        <v>45222</v>
      </c>
      <c r="E3349" s="275">
        <v>45222</v>
      </c>
      <c r="F3349" s="139">
        <f t="shared" si="209"/>
        <v>5</v>
      </c>
      <c r="G3349" s="140">
        <v>187.37</v>
      </c>
      <c r="H3349" s="141">
        <f t="shared" si="210"/>
        <v>1.4725194100206555E-6</v>
      </c>
      <c r="I3349" s="142">
        <f t="shared" si="211"/>
        <v>7.3625970501032776E-6</v>
      </c>
    </row>
    <row r="3350" spans="1:9">
      <c r="A3350" s="143">
        <f t="shared" si="208"/>
        <v>3343</v>
      </c>
      <c r="B3350" s="138" t="s">
        <v>101</v>
      </c>
      <c r="C3350" s="275">
        <v>45281</v>
      </c>
      <c r="D3350" s="275">
        <v>45282</v>
      </c>
      <c r="E3350" s="275">
        <v>45282</v>
      </c>
      <c r="F3350" s="139">
        <f t="shared" si="209"/>
        <v>1</v>
      </c>
      <c r="G3350" s="140">
        <v>2771.74</v>
      </c>
      <c r="H3350" s="141">
        <f t="shared" si="210"/>
        <v>2.1782787797036088E-5</v>
      </c>
      <c r="I3350" s="142">
        <f t="shared" si="211"/>
        <v>2.1782787797036088E-5</v>
      </c>
    </row>
    <row r="3351" spans="1:9">
      <c r="A3351" s="143">
        <f t="shared" si="208"/>
        <v>3344</v>
      </c>
      <c r="B3351" s="138" t="s">
        <v>101</v>
      </c>
      <c r="C3351" s="275">
        <v>44929</v>
      </c>
      <c r="D3351" s="275">
        <v>44937</v>
      </c>
      <c r="E3351" s="275">
        <v>44937</v>
      </c>
      <c r="F3351" s="139">
        <f t="shared" si="209"/>
        <v>8</v>
      </c>
      <c r="G3351" s="140">
        <v>4680.4799999999996</v>
      </c>
      <c r="H3351" s="141">
        <f t="shared" si="210"/>
        <v>3.6783357251499586E-5</v>
      </c>
      <c r="I3351" s="142">
        <f t="shared" si="211"/>
        <v>2.9426685801199669E-4</v>
      </c>
    </row>
    <row r="3352" spans="1:9">
      <c r="A3352" s="143">
        <f t="shared" si="208"/>
        <v>3345</v>
      </c>
      <c r="B3352" s="138" t="s">
        <v>101</v>
      </c>
      <c r="C3352" s="275">
        <v>44984</v>
      </c>
      <c r="D3352" s="275">
        <v>44988</v>
      </c>
      <c r="E3352" s="275">
        <v>44988</v>
      </c>
      <c r="F3352" s="139">
        <f t="shared" si="209"/>
        <v>4</v>
      </c>
      <c r="G3352" s="140">
        <v>4631.17</v>
      </c>
      <c r="H3352" s="141">
        <f t="shared" si="210"/>
        <v>3.6395835598576931E-5</v>
      </c>
      <c r="I3352" s="142">
        <f t="shared" si="211"/>
        <v>1.4558334239430772E-4</v>
      </c>
    </row>
    <row r="3353" spans="1:9">
      <c r="A3353" s="143">
        <f t="shared" si="208"/>
        <v>3346</v>
      </c>
      <c r="B3353" s="138" t="s">
        <v>101</v>
      </c>
      <c r="C3353" s="275">
        <v>45243</v>
      </c>
      <c r="D3353" s="275">
        <v>45250</v>
      </c>
      <c r="E3353" s="275">
        <v>45250</v>
      </c>
      <c r="F3353" s="139">
        <f t="shared" si="209"/>
        <v>7</v>
      </c>
      <c r="G3353" s="140">
        <v>742.47</v>
      </c>
      <c r="H3353" s="141">
        <f t="shared" si="210"/>
        <v>5.8349868514598719E-6</v>
      </c>
      <c r="I3353" s="142">
        <f t="shared" si="211"/>
        <v>4.0844907960219106E-5</v>
      </c>
    </row>
    <row r="3354" spans="1:9">
      <c r="A3354" s="143">
        <f t="shared" si="208"/>
        <v>3347</v>
      </c>
      <c r="B3354" s="138" t="s">
        <v>101</v>
      </c>
      <c r="C3354" s="275">
        <v>45091</v>
      </c>
      <c r="D3354" s="275">
        <v>45093</v>
      </c>
      <c r="E3354" s="275">
        <v>45093</v>
      </c>
      <c r="F3354" s="139">
        <f t="shared" si="209"/>
        <v>2</v>
      </c>
      <c r="G3354" s="140">
        <v>143.71</v>
      </c>
      <c r="H3354" s="141">
        <f t="shared" si="210"/>
        <v>1.1294004611947932E-6</v>
      </c>
      <c r="I3354" s="142">
        <f t="shared" si="211"/>
        <v>2.2588009223895865E-6</v>
      </c>
    </row>
    <row r="3355" spans="1:9">
      <c r="A3355" s="143">
        <f t="shared" si="208"/>
        <v>3348</v>
      </c>
      <c r="B3355" s="138" t="s">
        <v>101</v>
      </c>
      <c r="C3355" s="275">
        <v>45210</v>
      </c>
      <c r="D3355" s="275">
        <v>45210</v>
      </c>
      <c r="E3355" s="275">
        <v>45210</v>
      </c>
      <c r="F3355" s="139">
        <f t="shared" si="209"/>
        <v>0</v>
      </c>
      <c r="G3355" s="140">
        <v>428.96</v>
      </c>
      <c r="H3355" s="141">
        <f t="shared" si="210"/>
        <v>3.3711476016569376E-6</v>
      </c>
      <c r="I3355" s="142">
        <f t="shared" si="211"/>
        <v>0</v>
      </c>
    </row>
    <row r="3356" spans="1:9">
      <c r="A3356" s="143">
        <f t="shared" si="208"/>
        <v>3349</v>
      </c>
      <c r="B3356" s="138" t="s">
        <v>101</v>
      </c>
      <c r="C3356" s="275">
        <v>45223</v>
      </c>
      <c r="D3356" s="275">
        <v>45224</v>
      </c>
      <c r="E3356" s="275">
        <v>45224</v>
      </c>
      <c r="F3356" s="139">
        <f t="shared" si="209"/>
        <v>1</v>
      </c>
      <c r="G3356" s="140">
        <v>286.83</v>
      </c>
      <c r="H3356" s="141">
        <f t="shared" si="210"/>
        <v>2.2541641798378855E-6</v>
      </c>
      <c r="I3356" s="142">
        <f t="shared" si="211"/>
        <v>2.2541641798378855E-6</v>
      </c>
    </row>
    <row r="3357" spans="1:9">
      <c r="A3357" s="143">
        <f t="shared" si="208"/>
        <v>3350</v>
      </c>
      <c r="B3357" s="138" t="s">
        <v>101</v>
      </c>
      <c r="C3357" s="275">
        <v>44963</v>
      </c>
      <c r="D3357" s="275">
        <v>44970</v>
      </c>
      <c r="E3357" s="275">
        <v>44970</v>
      </c>
      <c r="F3357" s="139">
        <f t="shared" si="209"/>
        <v>7</v>
      </c>
      <c r="G3357" s="140">
        <v>879.31</v>
      </c>
      <c r="H3357" s="141">
        <f t="shared" si="210"/>
        <v>6.9103967680272322E-6</v>
      </c>
      <c r="I3357" s="142">
        <f t="shared" si="211"/>
        <v>4.8372777376190624E-5</v>
      </c>
    </row>
    <row r="3358" spans="1:9">
      <c r="A3358" s="143">
        <f t="shared" si="208"/>
        <v>3351</v>
      </c>
      <c r="B3358" s="138" t="s">
        <v>101</v>
      </c>
      <c r="C3358" s="275">
        <v>45290</v>
      </c>
      <c r="D3358" s="275">
        <v>45301</v>
      </c>
      <c r="E3358" s="275">
        <v>45301</v>
      </c>
      <c r="F3358" s="139">
        <f t="shared" si="209"/>
        <v>11</v>
      </c>
      <c r="G3358" s="140">
        <v>2129.37</v>
      </c>
      <c r="H3358" s="141">
        <f t="shared" si="210"/>
        <v>1.6734475402229189E-5</v>
      </c>
      <c r="I3358" s="142">
        <f t="shared" si="211"/>
        <v>1.8407922942452107E-4</v>
      </c>
    </row>
    <row r="3359" spans="1:9">
      <c r="A3359" s="143">
        <f t="shared" si="208"/>
        <v>3352</v>
      </c>
      <c r="B3359" s="138" t="s">
        <v>101</v>
      </c>
      <c r="C3359" s="275">
        <v>45126</v>
      </c>
      <c r="D3359" s="275">
        <v>45133</v>
      </c>
      <c r="E3359" s="275">
        <v>45133</v>
      </c>
      <c r="F3359" s="139">
        <f t="shared" si="209"/>
        <v>7</v>
      </c>
      <c r="G3359" s="140">
        <v>60.08</v>
      </c>
      <c r="H3359" s="141">
        <f t="shared" si="210"/>
        <v>4.72161851705401E-7</v>
      </c>
      <c r="I3359" s="142">
        <f t="shared" si="211"/>
        <v>3.3051329619378069E-6</v>
      </c>
    </row>
    <row r="3360" spans="1:9">
      <c r="A3360" s="143">
        <f t="shared" si="208"/>
        <v>3353</v>
      </c>
      <c r="B3360" s="138" t="s">
        <v>101</v>
      </c>
      <c r="C3360" s="275">
        <v>45153</v>
      </c>
      <c r="D3360" s="275">
        <v>45161</v>
      </c>
      <c r="E3360" s="275">
        <v>45161</v>
      </c>
      <c r="F3360" s="139">
        <f t="shared" si="209"/>
        <v>8</v>
      </c>
      <c r="G3360" s="140">
        <v>120.84</v>
      </c>
      <c r="H3360" s="141">
        <f t="shared" si="210"/>
        <v>9.4966774567377922E-7</v>
      </c>
      <c r="I3360" s="142">
        <f t="shared" si="211"/>
        <v>7.5973419653902338E-6</v>
      </c>
    </row>
    <row r="3361" spans="1:9">
      <c r="A3361" s="143">
        <f t="shared" si="208"/>
        <v>3354</v>
      </c>
      <c r="B3361" s="138" t="s">
        <v>101</v>
      </c>
      <c r="C3361" s="275">
        <v>44965</v>
      </c>
      <c r="D3361" s="275">
        <v>44970</v>
      </c>
      <c r="E3361" s="275">
        <v>44970</v>
      </c>
      <c r="F3361" s="139">
        <f t="shared" si="209"/>
        <v>5</v>
      </c>
      <c r="G3361" s="140">
        <v>4669.05</v>
      </c>
      <c r="H3361" s="141">
        <f t="shared" si="210"/>
        <v>3.6693530188167487E-5</v>
      </c>
      <c r="I3361" s="142">
        <f t="shared" si="211"/>
        <v>1.8346765094083743E-4</v>
      </c>
    </row>
    <row r="3362" spans="1:9">
      <c r="A3362" s="143">
        <f t="shared" si="208"/>
        <v>3355</v>
      </c>
      <c r="B3362" s="138" t="s">
        <v>101</v>
      </c>
      <c r="C3362" s="275">
        <v>45104</v>
      </c>
      <c r="D3362" s="275">
        <v>45110</v>
      </c>
      <c r="E3362" s="275">
        <v>45110</v>
      </c>
      <c r="F3362" s="139">
        <f t="shared" si="209"/>
        <v>6</v>
      </c>
      <c r="G3362" s="140">
        <v>71.040000000000006</v>
      </c>
      <c r="H3362" s="141">
        <f t="shared" si="210"/>
        <v>5.5829523876750481E-7</v>
      </c>
      <c r="I3362" s="142">
        <f t="shared" si="211"/>
        <v>3.3497714326050291E-6</v>
      </c>
    </row>
    <row r="3363" spans="1:9">
      <c r="A3363" s="143">
        <f t="shared" si="208"/>
        <v>3356</v>
      </c>
      <c r="B3363" s="138" t="s">
        <v>101</v>
      </c>
      <c r="C3363" s="275">
        <v>45103</v>
      </c>
      <c r="D3363" s="275">
        <v>45104</v>
      </c>
      <c r="E3363" s="275">
        <v>45104</v>
      </c>
      <c r="F3363" s="139">
        <f t="shared" si="209"/>
        <v>1</v>
      </c>
      <c r="G3363" s="140">
        <v>490.29</v>
      </c>
      <c r="H3363" s="141">
        <f t="shared" si="210"/>
        <v>3.8531330604633995E-6</v>
      </c>
      <c r="I3363" s="142">
        <f t="shared" si="211"/>
        <v>3.8531330604633995E-6</v>
      </c>
    </row>
    <row r="3364" spans="1:9">
      <c r="A3364" s="143">
        <f t="shared" si="208"/>
        <v>3357</v>
      </c>
      <c r="B3364" s="138" t="s">
        <v>101</v>
      </c>
      <c r="C3364" s="275">
        <v>45007</v>
      </c>
      <c r="D3364" s="275">
        <v>45008</v>
      </c>
      <c r="E3364" s="275">
        <v>45008</v>
      </c>
      <c r="F3364" s="139">
        <f t="shared" si="209"/>
        <v>1</v>
      </c>
      <c r="G3364" s="140">
        <v>5535.61</v>
      </c>
      <c r="H3364" s="141">
        <f t="shared" si="210"/>
        <v>4.3503726163763892E-5</v>
      </c>
      <c r="I3364" s="142">
        <f t="shared" si="211"/>
        <v>4.3503726163763892E-5</v>
      </c>
    </row>
    <row r="3365" spans="1:9">
      <c r="A3365" s="143">
        <f t="shared" si="208"/>
        <v>3358</v>
      </c>
      <c r="B3365" s="138" t="s">
        <v>101</v>
      </c>
      <c r="C3365" s="275">
        <v>45186</v>
      </c>
      <c r="D3365" s="275">
        <v>45187</v>
      </c>
      <c r="E3365" s="275">
        <v>45187</v>
      </c>
      <c r="F3365" s="139">
        <f t="shared" si="209"/>
        <v>1</v>
      </c>
      <c r="G3365" s="140">
        <v>32.04</v>
      </c>
      <c r="H3365" s="141">
        <f t="shared" si="210"/>
        <v>2.5179869721439828E-7</v>
      </c>
      <c r="I3365" s="142">
        <f t="shared" si="211"/>
        <v>2.5179869721439828E-7</v>
      </c>
    </row>
    <row r="3366" spans="1:9">
      <c r="A3366" s="143">
        <f t="shared" si="208"/>
        <v>3359</v>
      </c>
      <c r="B3366" s="138" t="s">
        <v>101</v>
      </c>
      <c r="C3366" s="275">
        <v>45082</v>
      </c>
      <c r="D3366" s="275">
        <v>45083</v>
      </c>
      <c r="E3366" s="275">
        <v>45083</v>
      </c>
      <c r="F3366" s="139">
        <f t="shared" si="209"/>
        <v>1</v>
      </c>
      <c r="G3366" s="140">
        <v>58</v>
      </c>
      <c r="H3366" s="141">
        <f t="shared" si="210"/>
        <v>4.5581536948923532E-7</v>
      </c>
      <c r="I3366" s="142">
        <f t="shared" si="211"/>
        <v>4.5581536948923532E-7</v>
      </c>
    </row>
    <row r="3367" spans="1:9">
      <c r="A3367" s="143">
        <f t="shared" si="208"/>
        <v>3360</v>
      </c>
      <c r="B3367" s="138" t="s">
        <v>101</v>
      </c>
      <c r="C3367" s="275">
        <v>45056</v>
      </c>
      <c r="D3367" s="275">
        <v>45058</v>
      </c>
      <c r="E3367" s="275">
        <v>45058</v>
      </c>
      <c r="F3367" s="139">
        <f t="shared" si="209"/>
        <v>2</v>
      </c>
      <c r="G3367" s="140">
        <v>74.39</v>
      </c>
      <c r="H3367" s="141">
        <f t="shared" si="210"/>
        <v>5.8462250579834855E-7</v>
      </c>
      <c r="I3367" s="142">
        <f t="shared" si="211"/>
        <v>1.1692450115966971E-6</v>
      </c>
    </row>
    <row r="3368" spans="1:9">
      <c r="A3368" s="143">
        <f t="shared" si="208"/>
        <v>3361</v>
      </c>
      <c r="B3368" s="138" t="s">
        <v>101</v>
      </c>
      <c r="C3368" s="275">
        <v>44946</v>
      </c>
      <c r="D3368" s="275">
        <v>44946</v>
      </c>
      <c r="E3368" s="275">
        <v>44946</v>
      </c>
      <c r="F3368" s="139">
        <f t="shared" si="209"/>
        <v>0</v>
      </c>
      <c r="G3368" s="140">
        <v>1555.57</v>
      </c>
      <c r="H3368" s="141">
        <f t="shared" si="210"/>
        <v>1.2225046798558099E-5</v>
      </c>
      <c r="I3368" s="142">
        <f t="shared" si="211"/>
        <v>0</v>
      </c>
    </row>
    <row r="3369" spans="1:9">
      <c r="A3369" s="143">
        <f t="shared" si="208"/>
        <v>3362</v>
      </c>
      <c r="B3369" s="138" t="s">
        <v>101</v>
      </c>
      <c r="C3369" s="275">
        <v>45203</v>
      </c>
      <c r="D3369" s="275">
        <v>45205</v>
      </c>
      <c r="E3369" s="275">
        <v>45205</v>
      </c>
      <c r="F3369" s="139">
        <f t="shared" si="209"/>
        <v>2</v>
      </c>
      <c r="G3369" s="140">
        <v>71.09</v>
      </c>
      <c r="H3369" s="141">
        <f t="shared" si="210"/>
        <v>5.586881830515472E-7</v>
      </c>
      <c r="I3369" s="142">
        <f t="shared" si="211"/>
        <v>1.1173763661030944E-6</v>
      </c>
    </row>
    <row r="3370" spans="1:9">
      <c r="A3370" s="143">
        <f t="shared" si="208"/>
        <v>3363</v>
      </c>
      <c r="B3370" s="138" t="s">
        <v>101</v>
      </c>
      <c r="C3370" s="275">
        <v>45240</v>
      </c>
      <c r="D3370" s="275">
        <v>45250</v>
      </c>
      <c r="E3370" s="275">
        <v>45250</v>
      </c>
      <c r="F3370" s="139">
        <f t="shared" si="209"/>
        <v>10</v>
      </c>
      <c r="G3370" s="140">
        <v>3610.76</v>
      </c>
      <c r="H3370" s="141">
        <f t="shared" si="210"/>
        <v>2.8376550060981922E-5</v>
      </c>
      <c r="I3370" s="142">
        <f t="shared" si="211"/>
        <v>2.8376550060981923E-4</v>
      </c>
    </row>
    <row r="3371" spans="1:9">
      <c r="A3371" s="143">
        <f t="shared" si="208"/>
        <v>3364</v>
      </c>
      <c r="B3371" s="138" t="s">
        <v>101</v>
      </c>
      <c r="C3371" s="275">
        <v>45139</v>
      </c>
      <c r="D3371" s="275">
        <v>45142</v>
      </c>
      <c r="E3371" s="275">
        <v>45142</v>
      </c>
      <c r="F3371" s="139">
        <f t="shared" si="209"/>
        <v>3</v>
      </c>
      <c r="G3371" s="140">
        <v>180.24</v>
      </c>
      <c r="H3371" s="141">
        <f t="shared" si="210"/>
        <v>1.4164855551162031E-6</v>
      </c>
      <c r="I3371" s="142">
        <f t="shared" si="211"/>
        <v>4.2494566653486095E-6</v>
      </c>
    </row>
    <row r="3372" spans="1:9">
      <c r="A3372" s="143">
        <f t="shared" si="208"/>
        <v>3365</v>
      </c>
      <c r="B3372" s="138" t="s">
        <v>101</v>
      </c>
      <c r="C3372" s="275">
        <v>45121</v>
      </c>
      <c r="D3372" s="275">
        <v>45142</v>
      </c>
      <c r="E3372" s="275">
        <v>45142</v>
      </c>
      <c r="F3372" s="139">
        <f t="shared" si="209"/>
        <v>21</v>
      </c>
      <c r="G3372" s="140">
        <v>60.08</v>
      </c>
      <c r="H3372" s="141">
        <f t="shared" si="210"/>
        <v>4.72161851705401E-7</v>
      </c>
      <c r="I3372" s="142">
        <f t="shared" si="211"/>
        <v>9.9153988858134202E-6</v>
      </c>
    </row>
    <row r="3373" spans="1:9">
      <c r="A3373" s="143">
        <f t="shared" si="208"/>
        <v>3366</v>
      </c>
      <c r="B3373" s="138" t="s">
        <v>101</v>
      </c>
      <c r="C3373" s="275">
        <v>45280</v>
      </c>
      <c r="D3373" s="275">
        <v>45281</v>
      </c>
      <c r="E3373" s="275">
        <v>45281</v>
      </c>
      <c r="F3373" s="139">
        <f t="shared" si="209"/>
        <v>1</v>
      </c>
      <c r="G3373" s="140">
        <v>2914.92</v>
      </c>
      <c r="H3373" s="141">
        <f t="shared" si="210"/>
        <v>2.2908023048820033E-5</v>
      </c>
      <c r="I3373" s="142">
        <f t="shared" si="211"/>
        <v>2.2908023048820033E-5</v>
      </c>
    </row>
    <row r="3374" spans="1:9">
      <c r="A3374" s="143">
        <f t="shared" si="208"/>
        <v>3367</v>
      </c>
      <c r="B3374" s="138" t="s">
        <v>101</v>
      </c>
      <c r="C3374" s="275">
        <v>45131</v>
      </c>
      <c r="D3374" s="275">
        <v>45132</v>
      </c>
      <c r="E3374" s="275">
        <v>45132</v>
      </c>
      <c r="F3374" s="139">
        <f t="shared" si="209"/>
        <v>1</v>
      </c>
      <c r="G3374" s="140">
        <v>182.02</v>
      </c>
      <c r="H3374" s="141">
        <f t="shared" si="210"/>
        <v>1.4304743716281141E-6</v>
      </c>
      <c r="I3374" s="142">
        <f t="shared" si="211"/>
        <v>1.4304743716281141E-6</v>
      </c>
    </row>
    <row r="3375" spans="1:9">
      <c r="A3375" s="143">
        <f t="shared" si="208"/>
        <v>3368</v>
      </c>
      <c r="B3375" s="138" t="s">
        <v>101</v>
      </c>
      <c r="C3375" s="275">
        <v>45282</v>
      </c>
      <c r="D3375" s="275">
        <v>45369</v>
      </c>
      <c r="E3375" s="275">
        <v>45369</v>
      </c>
      <c r="F3375" s="139">
        <f t="shared" si="209"/>
        <v>87</v>
      </c>
      <c r="G3375" s="140">
        <v>3669.88</v>
      </c>
      <c r="H3375" s="141">
        <f t="shared" si="210"/>
        <v>2.8841167382433706E-5</v>
      </c>
      <c r="I3375" s="142">
        <f t="shared" si="211"/>
        <v>2.5091815622717323E-3</v>
      </c>
    </row>
    <row r="3376" spans="1:9">
      <c r="A3376" s="143">
        <f t="shared" si="208"/>
        <v>3369</v>
      </c>
      <c r="B3376" s="138" t="s">
        <v>101</v>
      </c>
      <c r="C3376" s="275">
        <v>44986</v>
      </c>
      <c r="D3376" s="275">
        <v>44986</v>
      </c>
      <c r="E3376" s="275">
        <v>44986</v>
      </c>
      <c r="F3376" s="139">
        <f t="shared" si="209"/>
        <v>0</v>
      </c>
      <c r="G3376" s="140">
        <v>1647.97</v>
      </c>
      <c r="H3376" s="141">
        <f t="shared" si="210"/>
        <v>1.2951207835468537E-5</v>
      </c>
      <c r="I3376" s="142">
        <f t="shared" si="211"/>
        <v>0</v>
      </c>
    </row>
    <row r="3377" spans="1:9">
      <c r="A3377" s="143">
        <f t="shared" si="208"/>
        <v>3370</v>
      </c>
      <c r="B3377" s="138" t="s">
        <v>101</v>
      </c>
      <c r="C3377" s="275">
        <v>45118</v>
      </c>
      <c r="D3377" s="275">
        <v>45118</v>
      </c>
      <c r="E3377" s="275">
        <v>45118</v>
      </c>
      <c r="F3377" s="139">
        <f t="shared" si="209"/>
        <v>0</v>
      </c>
      <c r="G3377" s="140">
        <v>113.73</v>
      </c>
      <c r="H3377" s="141">
        <f t="shared" si="210"/>
        <v>8.9379106848294369E-7</v>
      </c>
      <c r="I3377" s="142">
        <f t="shared" si="211"/>
        <v>0</v>
      </c>
    </row>
    <row r="3378" spans="1:9">
      <c r="A3378" s="143">
        <f t="shared" si="208"/>
        <v>3371</v>
      </c>
      <c r="B3378" s="138" t="s">
        <v>101</v>
      </c>
      <c r="C3378" s="275">
        <v>45174</v>
      </c>
      <c r="D3378" s="275">
        <v>45176</v>
      </c>
      <c r="E3378" s="275">
        <v>45176</v>
      </c>
      <c r="F3378" s="139">
        <f t="shared" si="209"/>
        <v>2</v>
      </c>
      <c r="G3378" s="140">
        <v>67.41</v>
      </c>
      <c r="H3378" s="141">
        <f t="shared" si="210"/>
        <v>5.297674837460233E-7</v>
      </c>
      <c r="I3378" s="142">
        <f t="shared" si="211"/>
        <v>1.0595349674920466E-6</v>
      </c>
    </row>
    <row r="3379" spans="1:9">
      <c r="A3379" s="143">
        <f t="shared" si="208"/>
        <v>3372</v>
      </c>
      <c r="B3379" s="138" t="s">
        <v>101</v>
      </c>
      <c r="C3379" s="275">
        <v>45112</v>
      </c>
      <c r="D3379" s="275">
        <v>45112</v>
      </c>
      <c r="E3379" s="275">
        <v>45112</v>
      </c>
      <c r="F3379" s="139">
        <f t="shared" si="209"/>
        <v>0</v>
      </c>
      <c r="G3379" s="140">
        <v>72.14</v>
      </c>
      <c r="H3379" s="141">
        <f t="shared" si="210"/>
        <v>5.6694001301643859E-7</v>
      </c>
      <c r="I3379" s="142">
        <f t="shared" si="211"/>
        <v>0</v>
      </c>
    </row>
    <row r="3380" spans="1:9">
      <c r="A3380" s="143">
        <f t="shared" si="208"/>
        <v>3373</v>
      </c>
      <c r="B3380" s="138" t="s">
        <v>101</v>
      </c>
      <c r="C3380" s="275">
        <v>45044</v>
      </c>
      <c r="D3380" s="275">
        <v>45044</v>
      </c>
      <c r="E3380" s="275">
        <v>45044</v>
      </c>
      <c r="F3380" s="139">
        <f t="shared" si="209"/>
        <v>0</v>
      </c>
      <c r="G3380" s="140">
        <v>303.12</v>
      </c>
      <c r="H3380" s="141">
        <f t="shared" si="210"/>
        <v>2.382185427578914E-6</v>
      </c>
      <c r="I3380" s="142">
        <f t="shared" si="211"/>
        <v>0</v>
      </c>
    </row>
    <row r="3381" spans="1:9">
      <c r="A3381" s="143">
        <f t="shared" si="208"/>
        <v>3374</v>
      </c>
      <c r="B3381" s="138" t="s">
        <v>101</v>
      </c>
      <c r="C3381" s="275">
        <v>45125</v>
      </c>
      <c r="D3381" s="275">
        <v>45128</v>
      </c>
      <c r="E3381" s="275">
        <v>45128</v>
      </c>
      <c r="F3381" s="139">
        <f t="shared" si="209"/>
        <v>3</v>
      </c>
      <c r="G3381" s="140">
        <v>60.08</v>
      </c>
      <c r="H3381" s="141">
        <f t="shared" si="210"/>
        <v>4.72161851705401E-7</v>
      </c>
      <c r="I3381" s="142">
        <f t="shared" si="211"/>
        <v>1.4164855551162029E-6</v>
      </c>
    </row>
    <row r="3382" spans="1:9">
      <c r="A3382" s="143">
        <f t="shared" si="208"/>
        <v>3375</v>
      </c>
      <c r="B3382" s="138" t="s">
        <v>101</v>
      </c>
      <c r="C3382" s="275">
        <v>44937</v>
      </c>
      <c r="D3382" s="275">
        <v>44938</v>
      </c>
      <c r="E3382" s="275">
        <v>44938</v>
      </c>
      <c r="F3382" s="139">
        <f t="shared" si="209"/>
        <v>1</v>
      </c>
      <c r="G3382" s="140">
        <v>3491.47</v>
      </c>
      <c r="H3382" s="141">
        <f t="shared" si="210"/>
        <v>2.7439063588113456E-5</v>
      </c>
      <c r="I3382" s="142">
        <f t="shared" si="211"/>
        <v>2.7439063588113456E-5</v>
      </c>
    </row>
    <row r="3383" spans="1:9">
      <c r="A3383" s="143">
        <f t="shared" si="208"/>
        <v>3376</v>
      </c>
      <c r="B3383" s="138" t="s">
        <v>101</v>
      </c>
      <c r="C3383" s="275">
        <v>45118</v>
      </c>
      <c r="D3383" s="275">
        <v>45128</v>
      </c>
      <c r="E3383" s="275">
        <v>45128</v>
      </c>
      <c r="F3383" s="139">
        <f t="shared" si="209"/>
        <v>10</v>
      </c>
      <c r="G3383" s="140">
        <v>255.51</v>
      </c>
      <c r="H3383" s="141">
        <f t="shared" si="210"/>
        <v>2.0080238803136985E-6</v>
      </c>
      <c r="I3383" s="142">
        <f t="shared" si="211"/>
        <v>2.0080238803136985E-5</v>
      </c>
    </row>
    <row r="3384" spans="1:9">
      <c r="A3384" s="143">
        <f t="shared" si="208"/>
        <v>3377</v>
      </c>
      <c r="B3384" s="138" t="s">
        <v>101</v>
      </c>
      <c r="C3384" s="275">
        <v>45048</v>
      </c>
      <c r="D3384" s="275">
        <v>45049</v>
      </c>
      <c r="E3384" s="275">
        <v>45049</v>
      </c>
      <c r="F3384" s="139">
        <f t="shared" si="209"/>
        <v>1</v>
      </c>
      <c r="G3384" s="140">
        <v>780.22</v>
      </c>
      <c r="H3384" s="141">
        <f t="shared" si="210"/>
        <v>6.1316597859119167E-6</v>
      </c>
      <c r="I3384" s="142">
        <f t="shared" si="211"/>
        <v>6.1316597859119167E-6</v>
      </c>
    </row>
    <row r="3385" spans="1:9">
      <c r="A3385" s="143">
        <f t="shared" si="208"/>
        <v>3378</v>
      </c>
      <c r="B3385" s="138" t="s">
        <v>101</v>
      </c>
      <c r="C3385" s="275">
        <v>44982</v>
      </c>
      <c r="D3385" s="275">
        <v>44984</v>
      </c>
      <c r="E3385" s="275">
        <v>44984</v>
      </c>
      <c r="F3385" s="139">
        <f t="shared" si="209"/>
        <v>2</v>
      </c>
      <c r="G3385" s="140">
        <v>582.66</v>
      </c>
      <c r="H3385" s="141">
        <f t="shared" si="210"/>
        <v>4.5790583308034109E-6</v>
      </c>
      <c r="I3385" s="142">
        <f t="shared" si="211"/>
        <v>9.1581166616068218E-6</v>
      </c>
    </row>
    <row r="3386" spans="1:9">
      <c r="A3386" s="143">
        <f t="shared" si="208"/>
        <v>3379</v>
      </c>
      <c r="B3386" s="138" t="s">
        <v>101</v>
      </c>
      <c r="C3386" s="275">
        <v>45097</v>
      </c>
      <c r="D3386" s="275">
        <v>45097</v>
      </c>
      <c r="E3386" s="275">
        <v>45097</v>
      </c>
      <c r="F3386" s="139">
        <f t="shared" si="209"/>
        <v>0</v>
      </c>
      <c r="G3386" s="140">
        <v>57.18</v>
      </c>
      <c r="H3386" s="141">
        <f t="shared" si="210"/>
        <v>4.4937108323093921E-7</v>
      </c>
      <c r="I3386" s="142">
        <f t="shared" si="211"/>
        <v>0</v>
      </c>
    </row>
    <row r="3387" spans="1:9">
      <c r="A3387" s="143">
        <f t="shared" si="208"/>
        <v>3380</v>
      </c>
      <c r="B3387" s="138" t="s">
        <v>101</v>
      </c>
      <c r="C3387" s="275">
        <v>45149</v>
      </c>
      <c r="D3387" s="275">
        <v>45154</v>
      </c>
      <c r="E3387" s="275">
        <v>45154</v>
      </c>
      <c r="F3387" s="139">
        <f t="shared" si="209"/>
        <v>5</v>
      </c>
      <c r="G3387" s="140">
        <v>122.96</v>
      </c>
      <c r="H3387" s="141">
        <f t="shared" si="210"/>
        <v>9.6632858331717889E-7</v>
      </c>
      <c r="I3387" s="142">
        <f t="shared" si="211"/>
        <v>4.8316429165858942E-6</v>
      </c>
    </row>
    <row r="3388" spans="1:9">
      <c r="A3388" s="143">
        <f t="shared" si="208"/>
        <v>3381</v>
      </c>
      <c r="B3388" s="138" t="s">
        <v>101</v>
      </c>
      <c r="C3388" s="275">
        <v>45231</v>
      </c>
      <c r="D3388" s="275">
        <v>45231</v>
      </c>
      <c r="E3388" s="275">
        <v>45231</v>
      </c>
      <c r="F3388" s="139">
        <f t="shared" si="209"/>
        <v>0</v>
      </c>
      <c r="G3388" s="140">
        <v>60.08</v>
      </c>
      <c r="H3388" s="141">
        <f t="shared" si="210"/>
        <v>4.72161851705401E-7</v>
      </c>
      <c r="I3388" s="142">
        <f t="shared" si="211"/>
        <v>0</v>
      </c>
    </row>
    <row r="3389" spans="1:9">
      <c r="A3389" s="143">
        <f t="shared" si="208"/>
        <v>3382</v>
      </c>
      <c r="B3389" s="138" t="s">
        <v>101</v>
      </c>
      <c r="C3389" s="275">
        <v>45289</v>
      </c>
      <c r="D3389" s="275">
        <v>45289</v>
      </c>
      <c r="E3389" s="275">
        <v>45289</v>
      </c>
      <c r="F3389" s="139">
        <f t="shared" si="209"/>
        <v>0</v>
      </c>
      <c r="G3389" s="140">
        <v>936.79</v>
      </c>
      <c r="H3389" s="141">
        <f t="shared" si="210"/>
        <v>7.3621255169624268E-6</v>
      </c>
      <c r="I3389" s="142">
        <f t="shared" si="211"/>
        <v>0</v>
      </c>
    </row>
    <row r="3390" spans="1:9">
      <c r="A3390" s="143">
        <f t="shared" si="208"/>
        <v>3383</v>
      </c>
      <c r="B3390" s="138" t="s">
        <v>101</v>
      </c>
      <c r="C3390" s="275">
        <v>44945</v>
      </c>
      <c r="D3390" s="275">
        <v>44952</v>
      </c>
      <c r="E3390" s="275">
        <v>44952</v>
      </c>
      <c r="F3390" s="139">
        <f t="shared" si="209"/>
        <v>7</v>
      </c>
      <c r="G3390" s="140">
        <v>33415.26</v>
      </c>
      <c r="H3390" s="141">
        <f t="shared" si="210"/>
        <v>2.6260670833584254E-4</v>
      </c>
      <c r="I3390" s="142">
        <f t="shared" si="211"/>
        <v>1.8382469583508977E-3</v>
      </c>
    </row>
    <row r="3391" spans="1:9">
      <c r="A3391" s="143">
        <f t="shared" si="208"/>
        <v>3384</v>
      </c>
      <c r="B3391" s="138" t="s">
        <v>101</v>
      </c>
      <c r="C3391" s="275">
        <v>45055</v>
      </c>
      <c r="D3391" s="275">
        <v>45055</v>
      </c>
      <c r="E3391" s="275">
        <v>45055</v>
      </c>
      <c r="F3391" s="139">
        <f t="shared" si="209"/>
        <v>0</v>
      </c>
      <c r="G3391" s="140">
        <v>146.85</v>
      </c>
      <c r="H3391" s="141">
        <f t="shared" si="210"/>
        <v>1.1540773622326587E-6</v>
      </c>
      <c r="I3391" s="142">
        <f t="shared" si="211"/>
        <v>0</v>
      </c>
    </row>
    <row r="3392" spans="1:9">
      <c r="A3392" s="143">
        <f t="shared" si="208"/>
        <v>3385</v>
      </c>
      <c r="B3392" s="138" t="s">
        <v>101</v>
      </c>
      <c r="C3392" s="275">
        <v>45117</v>
      </c>
      <c r="D3392" s="275">
        <v>45120</v>
      </c>
      <c r="E3392" s="275">
        <v>45120</v>
      </c>
      <c r="F3392" s="139">
        <f t="shared" si="209"/>
        <v>3</v>
      </c>
      <c r="G3392" s="140">
        <v>56.92</v>
      </c>
      <c r="H3392" s="141">
        <f t="shared" si="210"/>
        <v>4.4732777295391854E-7</v>
      </c>
      <c r="I3392" s="142">
        <f t="shared" si="211"/>
        <v>1.3419833188617555E-6</v>
      </c>
    </row>
    <row r="3393" spans="1:9">
      <c r="A3393" s="143">
        <f t="shared" si="208"/>
        <v>3386</v>
      </c>
      <c r="B3393" s="138" t="s">
        <v>101</v>
      </c>
      <c r="C3393" s="275">
        <v>45014</v>
      </c>
      <c r="D3393" s="275">
        <v>45016</v>
      </c>
      <c r="E3393" s="275">
        <v>45016</v>
      </c>
      <c r="F3393" s="139">
        <f t="shared" si="209"/>
        <v>2</v>
      </c>
      <c r="G3393" s="140">
        <v>2224.79</v>
      </c>
      <c r="H3393" s="141">
        <f t="shared" si="210"/>
        <v>1.7484370273895791E-5</v>
      </c>
      <c r="I3393" s="142">
        <f t="shared" si="211"/>
        <v>3.4968740547791581E-5</v>
      </c>
    </row>
    <row r="3394" spans="1:9">
      <c r="A3394" s="143">
        <f t="shared" si="208"/>
        <v>3387</v>
      </c>
      <c r="B3394" s="138" t="s">
        <v>101</v>
      </c>
      <c r="C3394" s="275">
        <v>45194</v>
      </c>
      <c r="D3394" s="275">
        <v>45210</v>
      </c>
      <c r="E3394" s="275">
        <v>45210</v>
      </c>
      <c r="F3394" s="139">
        <f t="shared" si="209"/>
        <v>16</v>
      </c>
      <c r="G3394" s="140">
        <v>60.08</v>
      </c>
      <c r="H3394" s="141">
        <f t="shared" si="210"/>
        <v>4.72161851705401E-7</v>
      </c>
      <c r="I3394" s="142">
        <f t="shared" si="211"/>
        <v>7.5545896272864159E-6</v>
      </c>
    </row>
    <row r="3395" spans="1:9">
      <c r="A3395" s="143">
        <f t="shared" si="208"/>
        <v>3388</v>
      </c>
      <c r="B3395" s="138" t="s">
        <v>101</v>
      </c>
      <c r="C3395" s="275">
        <v>45268</v>
      </c>
      <c r="D3395" s="275">
        <v>45272</v>
      </c>
      <c r="E3395" s="275">
        <v>45272</v>
      </c>
      <c r="F3395" s="139">
        <f t="shared" si="209"/>
        <v>4</v>
      </c>
      <c r="G3395" s="140">
        <v>4726.68</v>
      </c>
      <c r="H3395" s="141">
        <f t="shared" si="210"/>
        <v>3.7146437769954808E-5</v>
      </c>
      <c r="I3395" s="142">
        <f t="shared" si="211"/>
        <v>1.4858575107981923E-4</v>
      </c>
    </row>
    <row r="3396" spans="1:9">
      <c r="A3396" s="143">
        <f t="shared" si="208"/>
        <v>3389</v>
      </c>
      <c r="B3396" s="138" t="s">
        <v>101</v>
      </c>
      <c r="C3396" s="275">
        <v>44979</v>
      </c>
      <c r="D3396" s="275">
        <v>44981</v>
      </c>
      <c r="E3396" s="275">
        <v>44981</v>
      </c>
      <c r="F3396" s="139">
        <f t="shared" si="209"/>
        <v>2</v>
      </c>
      <c r="G3396" s="140">
        <v>259.14</v>
      </c>
      <c r="H3396" s="141">
        <f t="shared" si="210"/>
        <v>2.0365516353351799E-6</v>
      </c>
      <c r="I3396" s="142">
        <f t="shared" si="211"/>
        <v>4.0731032706703599E-6</v>
      </c>
    </row>
    <row r="3397" spans="1:9">
      <c r="A3397" s="143">
        <f t="shared" si="208"/>
        <v>3390</v>
      </c>
      <c r="B3397" s="138" t="s">
        <v>101</v>
      </c>
      <c r="C3397" s="275">
        <v>45278</v>
      </c>
      <c r="D3397" s="275">
        <v>45282</v>
      </c>
      <c r="E3397" s="275">
        <v>45282</v>
      </c>
      <c r="F3397" s="139">
        <f t="shared" si="209"/>
        <v>4</v>
      </c>
      <c r="G3397" s="140">
        <v>34069.67</v>
      </c>
      <c r="H3397" s="141">
        <f t="shared" si="210"/>
        <v>2.677496417142468E-4</v>
      </c>
      <c r="I3397" s="142">
        <f t="shared" si="211"/>
        <v>1.0709985668569872E-3</v>
      </c>
    </row>
    <row r="3398" spans="1:9">
      <c r="A3398" s="143">
        <f t="shared" si="208"/>
        <v>3391</v>
      </c>
      <c r="B3398" s="138" t="s">
        <v>101</v>
      </c>
      <c r="C3398" s="275">
        <v>44957</v>
      </c>
      <c r="D3398" s="275">
        <v>44957</v>
      </c>
      <c r="E3398" s="275">
        <v>44957</v>
      </c>
      <c r="F3398" s="139">
        <f t="shared" si="209"/>
        <v>0</v>
      </c>
      <c r="G3398" s="140">
        <v>2519.6</v>
      </c>
      <c r="H3398" s="141">
        <f t="shared" si="210"/>
        <v>1.9801248361466849E-5</v>
      </c>
      <c r="I3398" s="142">
        <f t="shared" si="211"/>
        <v>0</v>
      </c>
    </row>
    <row r="3399" spans="1:9">
      <c r="A3399" s="143">
        <f t="shared" si="208"/>
        <v>3392</v>
      </c>
      <c r="B3399" s="138" t="s">
        <v>101</v>
      </c>
      <c r="C3399" s="275">
        <v>45100</v>
      </c>
      <c r="D3399" s="275">
        <v>45103</v>
      </c>
      <c r="E3399" s="275">
        <v>45103</v>
      </c>
      <c r="F3399" s="139">
        <f t="shared" si="209"/>
        <v>3</v>
      </c>
      <c r="G3399" s="140">
        <v>139.78</v>
      </c>
      <c r="H3399" s="141">
        <f t="shared" si="210"/>
        <v>1.0985150404690571E-6</v>
      </c>
      <c r="I3399" s="142">
        <f t="shared" si="211"/>
        <v>3.295545121407171E-6</v>
      </c>
    </row>
    <row r="3400" spans="1:9">
      <c r="A3400" s="143">
        <f t="shared" ref="A3400:A3463" si="212">A3399+1</f>
        <v>3393</v>
      </c>
      <c r="B3400" s="138" t="s">
        <v>101</v>
      </c>
      <c r="C3400" s="275">
        <v>45168</v>
      </c>
      <c r="D3400" s="275">
        <v>45197</v>
      </c>
      <c r="E3400" s="275">
        <v>45197</v>
      </c>
      <c r="F3400" s="139">
        <f t="shared" ref="F3400:F3463" si="213">E3400-C3400</f>
        <v>29</v>
      </c>
      <c r="G3400" s="140">
        <v>65.44</v>
      </c>
      <c r="H3400" s="141">
        <f t="shared" ref="H3400:H3463" si="214">G3400/$G$8894</f>
        <v>5.1428547895475102E-7</v>
      </c>
      <c r="I3400" s="142">
        <f t="shared" ref="I3400:I3463" si="215">H3400*F3400</f>
        <v>1.491427888968778E-5</v>
      </c>
    </row>
    <row r="3401" spans="1:9">
      <c r="A3401" s="143">
        <f t="shared" si="212"/>
        <v>3394</v>
      </c>
      <c r="B3401" s="138" t="s">
        <v>101</v>
      </c>
      <c r="C3401" s="275">
        <v>45148</v>
      </c>
      <c r="D3401" s="275">
        <v>45152</v>
      </c>
      <c r="E3401" s="275">
        <v>45152</v>
      </c>
      <c r="F3401" s="139">
        <f t="shared" si="213"/>
        <v>4</v>
      </c>
      <c r="G3401" s="140">
        <v>60.08</v>
      </c>
      <c r="H3401" s="141">
        <f t="shared" si="214"/>
        <v>4.72161851705401E-7</v>
      </c>
      <c r="I3401" s="142">
        <f t="shared" si="215"/>
        <v>1.888647406821604E-6</v>
      </c>
    </row>
    <row r="3402" spans="1:9">
      <c r="A3402" s="143">
        <f t="shared" si="212"/>
        <v>3395</v>
      </c>
      <c r="B3402" s="138" t="s">
        <v>101</v>
      </c>
      <c r="C3402" s="275">
        <v>45103</v>
      </c>
      <c r="D3402" s="275">
        <v>45113</v>
      </c>
      <c r="E3402" s="275">
        <v>45113</v>
      </c>
      <c r="F3402" s="139">
        <f t="shared" si="213"/>
        <v>10</v>
      </c>
      <c r="G3402" s="140">
        <v>61.27</v>
      </c>
      <c r="H3402" s="141">
        <f t="shared" si="214"/>
        <v>4.8151392566561117E-7</v>
      </c>
      <c r="I3402" s="142">
        <f t="shared" si="215"/>
        <v>4.8151392566561117E-6</v>
      </c>
    </row>
    <row r="3403" spans="1:9">
      <c r="A3403" s="143">
        <f t="shared" si="212"/>
        <v>3396</v>
      </c>
      <c r="B3403" s="138" t="s">
        <v>101</v>
      </c>
      <c r="C3403" s="275">
        <v>45252</v>
      </c>
      <c r="D3403" s="275">
        <v>45258</v>
      </c>
      <c r="E3403" s="275">
        <v>45258</v>
      </c>
      <c r="F3403" s="139">
        <f t="shared" si="213"/>
        <v>6</v>
      </c>
      <c r="G3403" s="140">
        <v>872.39</v>
      </c>
      <c r="H3403" s="141">
        <f t="shared" si="214"/>
        <v>6.8560132791157586E-6</v>
      </c>
      <c r="I3403" s="142">
        <f t="shared" si="215"/>
        <v>4.113607967469455E-5</v>
      </c>
    </row>
    <row r="3404" spans="1:9">
      <c r="A3404" s="143">
        <f t="shared" si="212"/>
        <v>3397</v>
      </c>
      <c r="B3404" s="138" t="s">
        <v>101</v>
      </c>
      <c r="C3404" s="275">
        <v>44964</v>
      </c>
      <c r="D3404" s="275">
        <v>44966</v>
      </c>
      <c r="E3404" s="275">
        <v>44966</v>
      </c>
      <c r="F3404" s="139">
        <f t="shared" si="213"/>
        <v>2</v>
      </c>
      <c r="G3404" s="140">
        <v>298.08999999999997</v>
      </c>
      <c r="H3404" s="141">
        <f t="shared" si="214"/>
        <v>2.3426552326042439E-6</v>
      </c>
      <c r="I3404" s="142">
        <f t="shared" si="215"/>
        <v>4.6853104652084879E-6</v>
      </c>
    </row>
    <row r="3405" spans="1:9">
      <c r="A3405" s="143">
        <f t="shared" si="212"/>
        <v>3398</v>
      </c>
      <c r="B3405" s="138" t="s">
        <v>101</v>
      </c>
      <c r="C3405" s="275">
        <v>45020</v>
      </c>
      <c r="D3405" s="275">
        <v>45022</v>
      </c>
      <c r="E3405" s="275">
        <v>45022</v>
      </c>
      <c r="F3405" s="139">
        <f t="shared" si="213"/>
        <v>2</v>
      </c>
      <c r="G3405" s="140">
        <v>447.16</v>
      </c>
      <c r="H3405" s="141">
        <f t="shared" si="214"/>
        <v>3.5141793210483876E-6</v>
      </c>
      <c r="I3405" s="142">
        <f t="shared" si="215"/>
        <v>7.0283586420967752E-6</v>
      </c>
    </row>
    <row r="3406" spans="1:9">
      <c r="A3406" s="143">
        <f t="shared" si="212"/>
        <v>3399</v>
      </c>
      <c r="B3406" s="138" t="s">
        <v>101</v>
      </c>
      <c r="C3406" s="275">
        <v>45246</v>
      </c>
      <c r="D3406" s="275">
        <v>45251</v>
      </c>
      <c r="E3406" s="275">
        <v>45251</v>
      </c>
      <c r="F3406" s="139">
        <f t="shared" si="213"/>
        <v>5</v>
      </c>
      <c r="G3406" s="140">
        <v>150.13</v>
      </c>
      <c r="H3406" s="141">
        <f t="shared" si="214"/>
        <v>1.1798545072658429E-6</v>
      </c>
      <c r="I3406" s="142">
        <f t="shared" si="215"/>
        <v>5.8992725363292145E-6</v>
      </c>
    </row>
    <row r="3407" spans="1:9">
      <c r="A3407" s="143">
        <f t="shared" si="212"/>
        <v>3400</v>
      </c>
      <c r="B3407" s="138" t="s">
        <v>101</v>
      </c>
      <c r="C3407" s="275">
        <v>45100</v>
      </c>
      <c r="D3407" s="275">
        <v>45106</v>
      </c>
      <c r="E3407" s="275">
        <v>45106</v>
      </c>
      <c r="F3407" s="139">
        <f t="shared" si="213"/>
        <v>6</v>
      </c>
      <c r="G3407" s="140">
        <v>392</v>
      </c>
      <c r="H3407" s="141">
        <f t="shared" si="214"/>
        <v>3.0806831868927628E-6</v>
      </c>
      <c r="I3407" s="142">
        <f t="shared" si="215"/>
        <v>1.8484099121356577E-5</v>
      </c>
    </row>
    <row r="3408" spans="1:9">
      <c r="A3408" s="143">
        <f t="shared" si="212"/>
        <v>3401</v>
      </c>
      <c r="B3408" s="138" t="s">
        <v>101</v>
      </c>
      <c r="C3408" s="275">
        <v>45268</v>
      </c>
      <c r="D3408" s="275">
        <v>45268</v>
      </c>
      <c r="E3408" s="275">
        <v>45268</v>
      </c>
      <c r="F3408" s="139">
        <f t="shared" si="213"/>
        <v>0</v>
      </c>
      <c r="G3408" s="140">
        <v>2024.32</v>
      </c>
      <c r="H3408" s="141">
        <f t="shared" si="214"/>
        <v>1.5908899461456014E-5</v>
      </c>
      <c r="I3408" s="142">
        <f t="shared" si="215"/>
        <v>0</v>
      </c>
    </row>
    <row r="3409" spans="1:9">
      <c r="A3409" s="143">
        <f t="shared" si="212"/>
        <v>3402</v>
      </c>
      <c r="B3409" s="138" t="s">
        <v>101</v>
      </c>
      <c r="C3409" s="275">
        <v>45092</v>
      </c>
      <c r="D3409" s="275">
        <v>45093</v>
      </c>
      <c r="E3409" s="275">
        <v>45093</v>
      </c>
      <c r="F3409" s="139">
        <f t="shared" si="213"/>
        <v>1</v>
      </c>
      <c r="G3409" s="140">
        <v>133.63999999999999</v>
      </c>
      <c r="H3409" s="141">
        <f t="shared" si="214"/>
        <v>1.0502614823886449E-6</v>
      </c>
      <c r="I3409" s="142">
        <f t="shared" si="215"/>
        <v>1.0502614823886449E-6</v>
      </c>
    </row>
    <row r="3410" spans="1:9">
      <c r="A3410" s="143">
        <f t="shared" si="212"/>
        <v>3403</v>
      </c>
      <c r="B3410" s="138" t="s">
        <v>101</v>
      </c>
      <c r="C3410" s="275">
        <v>45265</v>
      </c>
      <c r="D3410" s="275">
        <v>45268</v>
      </c>
      <c r="E3410" s="275">
        <v>45268</v>
      </c>
      <c r="F3410" s="139">
        <f t="shared" si="213"/>
        <v>3</v>
      </c>
      <c r="G3410" s="140">
        <v>466.28</v>
      </c>
      <c r="H3410" s="141">
        <f t="shared" si="214"/>
        <v>3.6644412152662179E-6</v>
      </c>
      <c r="I3410" s="142">
        <f t="shared" si="215"/>
        <v>1.0993323645798654E-5</v>
      </c>
    </row>
    <row r="3411" spans="1:9">
      <c r="A3411" s="143">
        <f t="shared" si="212"/>
        <v>3404</v>
      </c>
      <c r="B3411" s="138" t="s">
        <v>101</v>
      </c>
      <c r="C3411" s="275">
        <v>45082</v>
      </c>
      <c r="D3411" s="275">
        <v>45084</v>
      </c>
      <c r="E3411" s="275">
        <v>45084</v>
      </c>
      <c r="F3411" s="139">
        <f t="shared" si="213"/>
        <v>2</v>
      </c>
      <c r="G3411" s="140">
        <v>86.76</v>
      </c>
      <c r="H3411" s="141">
        <f t="shared" si="214"/>
        <v>6.8183692167044931E-7</v>
      </c>
      <c r="I3411" s="142">
        <f t="shared" si="215"/>
        <v>1.3636738433408986E-6</v>
      </c>
    </row>
    <row r="3412" spans="1:9">
      <c r="A3412" s="143">
        <f t="shared" si="212"/>
        <v>3405</v>
      </c>
      <c r="B3412" s="138" t="s">
        <v>101</v>
      </c>
      <c r="C3412" s="275">
        <v>45071</v>
      </c>
      <c r="D3412" s="275">
        <v>45071</v>
      </c>
      <c r="E3412" s="275">
        <v>45071</v>
      </c>
      <c r="F3412" s="139">
        <f t="shared" si="213"/>
        <v>0</v>
      </c>
      <c r="G3412" s="140">
        <v>187.39</v>
      </c>
      <c r="H3412" s="141">
        <f t="shared" si="214"/>
        <v>1.4726765877342725E-6</v>
      </c>
      <c r="I3412" s="142">
        <f t="shared" si="215"/>
        <v>0</v>
      </c>
    </row>
    <row r="3413" spans="1:9">
      <c r="A3413" s="143">
        <f t="shared" si="212"/>
        <v>3406</v>
      </c>
      <c r="B3413" s="138" t="s">
        <v>101</v>
      </c>
      <c r="C3413" s="275">
        <v>45273</v>
      </c>
      <c r="D3413" s="275">
        <v>45315</v>
      </c>
      <c r="E3413" s="275">
        <v>45315</v>
      </c>
      <c r="F3413" s="139">
        <f t="shared" si="213"/>
        <v>42</v>
      </c>
      <c r="G3413" s="140">
        <v>1405.46</v>
      </c>
      <c r="H3413" s="141">
        <f t="shared" si="214"/>
        <v>1.1045349469005875E-5</v>
      </c>
      <c r="I3413" s="142">
        <f t="shared" si="215"/>
        <v>4.6390467769824676E-4</v>
      </c>
    </row>
    <row r="3414" spans="1:9">
      <c r="A3414" s="143">
        <f t="shared" si="212"/>
        <v>3407</v>
      </c>
      <c r="B3414" s="138" t="s">
        <v>101</v>
      </c>
      <c r="C3414" s="275">
        <v>45009</v>
      </c>
      <c r="D3414" s="275">
        <v>45012</v>
      </c>
      <c r="E3414" s="275">
        <v>45012</v>
      </c>
      <c r="F3414" s="139">
        <f t="shared" si="213"/>
        <v>3</v>
      </c>
      <c r="G3414" s="140">
        <v>1016.13</v>
      </c>
      <c r="H3414" s="141">
        <f t="shared" si="214"/>
        <v>7.9856495068809778E-6</v>
      </c>
      <c r="I3414" s="142">
        <f t="shared" si="215"/>
        <v>2.3956948520642935E-5</v>
      </c>
    </row>
    <row r="3415" spans="1:9">
      <c r="A3415" s="143">
        <f t="shared" si="212"/>
        <v>3408</v>
      </c>
      <c r="B3415" s="138" t="s">
        <v>101</v>
      </c>
      <c r="C3415" s="275">
        <v>45258</v>
      </c>
      <c r="D3415" s="275">
        <v>45258</v>
      </c>
      <c r="E3415" s="275">
        <v>45258</v>
      </c>
      <c r="F3415" s="139">
        <f t="shared" si="213"/>
        <v>0</v>
      </c>
      <c r="G3415" s="140">
        <v>803.44</v>
      </c>
      <c r="H3415" s="141">
        <f t="shared" si="214"/>
        <v>6.3141431114212282E-6</v>
      </c>
      <c r="I3415" s="142">
        <f t="shared" si="215"/>
        <v>0</v>
      </c>
    </row>
    <row r="3416" spans="1:9">
      <c r="A3416" s="143">
        <f t="shared" si="212"/>
        <v>3409</v>
      </c>
      <c r="B3416" s="138" t="s">
        <v>101</v>
      </c>
      <c r="C3416" s="275">
        <v>45044</v>
      </c>
      <c r="D3416" s="275">
        <v>45054</v>
      </c>
      <c r="E3416" s="275">
        <v>45054</v>
      </c>
      <c r="F3416" s="139">
        <f t="shared" si="213"/>
        <v>10</v>
      </c>
      <c r="G3416" s="140">
        <v>65.88</v>
      </c>
      <c r="H3416" s="141">
        <f t="shared" si="214"/>
        <v>5.1774338865432447E-7</v>
      </c>
      <c r="I3416" s="142">
        <f t="shared" si="215"/>
        <v>5.1774338865432447E-6</v>
      </c>
    </row>
    <row r="3417" spans="1:9">
      <c r="A3417" s="143">
        <f t="shared" si="212"/>
        <v>3410</v>
      </c>
      <c r="B3417" s="138" t="s">
        <v>101</v>
      </c>
      <c r="C3417" s="275">
        <v>45162</v>
      </c>
      <c r="D3417" s="275">
        <v>45166</v>
      </c>
      <c r="E3417" s="275">
        <v>45166</v>
      </c>
      <c r="F3417" s="139">
        <f t="shared" si="213"/>
        <v>4</v>
      </c>
      <c r="G3417" s="140">
        <v>120.16</v>
      </c>
      <c r="H3417" s="141">
        <f t="shared" si="214"/>
        <v>9.4432370341080199E-7</v>
      </c>
      <c r="I3417" s="142">
        <f t="shared" si="215"/>
        <v>3.777294813643208E-6</v>
      </c>
    </row>
    <row r="3418" spans="1:9">
      <c r="A3418" s="143">
        <f t="shared" si="212"/>
        <v>3411</v>
      </c>
      <c r="B3418" s="138" t="s">
        <v>101</v>
      </c>
      <c r="C3418" s="275">
        <v>45089</v>
      </c>
      <c r="D3418" s="275">
        <v>45098</v>
      </c>
      <c r="E3418" s="275">
        <v>45098</v>
      </c>
      <c r="F3418" s="139">
        <f t="shared" si="213"/>
        <v>9</v>
      </c>
      <c r="G3418" s="140">
        <v>141.68</v>
      </c>
      <c r="H3418" s="141">
        <f t="shared" si="214"/>
        <v>1.1134469232626701E-6</v>
      </c>
      <c r="I3418" s="142">
        <f t="shared" si="215"/>
        <v>1.002102230936403E-5</v>
      </c>
    </row>
    <row r="3419" spans="1:9">
      <c r="A3419" s="143">
        <f t="shared" si="212"/>
        <v>3412</v>
      </c>
      <c r="B3419" s="138" t="s">
        <v>101</v>
      </c>
      <c r="C3419" s="275">
        <v>45091</v>
      </c>
      <c r="D3419" s="275">
        <v>45091</v>
      </c>
      <c r="E3419" s="275">
        <v>45091</v>
      </c>
      <c r="F3419" s="139">
        <f t="shared" si="213"/>
        <v>0</v>
      </c>
      <c r="G3419" s="140">
        <v>990.89</v>
      </c>
      <c r="H3419" s="141">
        <f t="shared" si="214"/>
        <v>7.7872912322963509E-6</v>
      </c>
      <c r="I3419" s="142">
        <f t="shared" si="215"/>
        <v>0</v>
      </c>
    </row>
    <row r="3420" spans="1:9">
      <c r="A3420" s="143">
        <f t="shared" si="212"/>
        <v>3413</v>
      </c>
      <c r="B3420" s="138" t="s">
        <v>101</v>
      </c>
      <c r="C3420" s="275">
        <v>44992</v>
      </c>
      <c r="D3420" s="275">
        <v>45006</v>
      </c>
      <c r="E3420" s="275">
        <v>45006</v>
      </c>
      <c r="F3420" s="139">
        <f t="shared" si="213"/>
        <v>14</v>
      </c>
      <c r="G3420" s="140">
        <v>58</v>
      </c>
      <c r="H3420" s="141">
        <f t="shared" si="214"/>
        <v>4.5581536948923532E-7</v>
      </c>
      <c r="I3420" s="142">
        <f t="shared" si="215"/>
        <v>6.3814151728492945E-6</v>
      </c>
    </row>
    <row r="3421" spans="1:9">
      <c r="A3421" s="143">
        <f t="shared" si="212"/>
        <v>3414</v>
      </c>
      <c r="B3421" s="138" t="s">
        <v>101</v>
      </c>
      <c r="C3421" s="275">
        <v>45152</v>
      </c>
      <c r="D3421" s="275">
        <v>45160</v>
      </c>
      <c r="E3421" s="275">
        <v>45160</v>
      </c>
      <c r="F3421" s="139">
        <f t="shared" si="213"/>
        <v>8</v>
      </c>
      <c r="G3421" s="140">
        <v>229.85</v>
      </c>
      <c r="H3421" s="141">
        <f t="shared" si="214"/>
        <v>1.8063648737431161E-6</v>
      </c>
      <c r="I3421" s="142">
        <f t="shared" si="215"/>
        <v>1.4450918989944929E-5</v>
      </c>
    </row>
    <row r="3422" spans="1:9">
      <c r="A3422" s="143">
        <f t="shared" si="212"/>
        <v>3415</v>
      </c>
      <c r="B3422" s="138" t="s">
        <v>101</v>
      </c>
      <c r="C3422" s="275">
        <v>45033</v>
      </c>
      <c r="D3422" s="275">
        <v>45035</v>
      </c>
      <c r="E3422" s="275">
        <v>45035</v>
      </c>
      <c r="F3422" s="139">
        <f t="shared" si="213"/>
        <v>2</v>
      </c>
      <c r="G3422" s="140">
        <v>224.63</v>
      </c>
      <c r="H3422" s="141">
        <f t="shared" si="214"/>
        <v>1.7653414904890849E-6</v>
      </c>
      <c r="I3422" s="142">
        <f t="shared" si="215"/>
        <v>3.5306829809781698E-6</v>
      </c>
    </row>
    <row r="3423" spans="1:9">
      <c r="A3423" s="143">
        <f t="shared" si="212"/>
        <v>3416</v>
      </c>
      <c r="B3423" s="138" t="s">
        <v>101</v>
      </c>
      <c r="C3423" s="275">
        <v>45174</v>
      </c>
      <c r="D3423" s="275">
        <v>45175</v>
      </c>
      <c r="E3423" s="275">
        <v>45175</v>
      </c>
      <c r="F3423" s="139">
        <f t="shared" si="213"/>
        <v>1</v>
      </c>
      <c r="G3423" s="140">
        <v>60.08</v>
      </c>
      <c r="H3423" s="141">
        <f t="shared" si="214"/>
        <v>4.72161851705401E-7</v>
      </c>
      <c r="I3423" s="142">
        <f t="shared" si="215"/>
        <v>4.72161851705401E-7</v>
      </c>
    </row>
    <row r="3424" spans="1:9">
      <c r="A3424" s="143">
        <f t="shared" si="212"/>
        <v>3417</v>
      </c>
      <c r="B3424" s="138" t="s">
        <v>101</v>
      </c>
      <c r="C3424" s="275">
        <v>45287</v>
      </c>
      <c r="D3424" s="275">
        <v>45290</v>
      </c>
      <c r="E3424" s="275">
        <v>45290</v>
      </c>
      <c r="F3424" s="139">
        <f t="shared" si="213"/>
        <v>3</v>
      </c>
      <c r="G3424" s="140">
        <v>16187.89</v>
      </c>
      <c r="H3424" s="141">
        <f t="shared" si="214"/>
        <v>1.2721877692415686E-4</v>
      </c>
      <c r="I3424" s="142">
        <f t="shared" si="215"/>
        <v>3.8165633077247058E-4</v>
      </c>
    </row>
    <row r="3425" spans="1:9">
      <c r="A3425" s="143">
        <f t="shared" si="212"/>
        <v>3418</v>
      </c>
      <c r="B3425" s="138" t="s">
        <v>101</v>
      </c>
      <c r="C3425" s="275">
        <v>45202</v>
      </c>
      <c r="D3425" s="275">
        <v>45211</v>
      </c>
      <c r="E3425" s="275">
        <v>45211</v>
      </c>
      <c r="F3425" s="139">
        <f t="shared" si="213"/>
        <v>9</v>
      </c>
      <c r="G3425" s="140">
        <v>60.08</v>
      </c>
      <c r="H3425" s="141">
        <f t="shared" si="214"/>
        <v>4.72161851705401E-7</v>
      </c>
      <c r="I3425" s="142">
        <f t="shared" si="215"/>
        <v>4.2494566653486087E-6</v>
      </c>
    </row>
    <row r="3426" spans="1:9">
      <c r="A3426" s="143">
        <f t="shared" si="212"/>
        <v>3419</v>
      </c>
      <c r="B3426" s="138" t="s">
        <v>101</v>
      </c>
      <c r="C3426" s="275">
        <v>45244</v>
      </c>
      <c r="D3426" s="275">
        <v>45282</v>
      </c>
      <c r="E3426" s="275">
        <v>45282</v>
      </c>
      <c r="F3426" s="139">
        <f t="shared" si="213"/>
        <v>38</v>
      </c>
      <c r="G3426" s="140">
        <v>284.8</v>
      </c>
      <c r="H3426" s="141">
        <f t="shared" si="214"/>
        <v>2.2382106419057624E-6</v>
      </c>
      <c r="I3426" s="142">
        <f t="shared" si="215"/>
        <v>8.5052004392418976E-5</v>
      </c>
    </row>
    <row r="3427" spans="1:9">
      <c r="A3427" s="143">
        <f t="shared" si="212"/>
        <v>3420</v>
      </c>
      <c r="B3427" s="138" t="s">
        <v>101</v>
      </c>
      <c r="C3427" s="275">
        <v>45229</v>
      </c>
      <c r="D3427" s="275">
        <v>45236</v>
      </c>
      <c r="E3427" s="275">
        <v>45236</v>
      </c>
      <c r="F3427" s="139">
        <f t="shared" si="213"/>
        <v>7</v>
      </c>
      <c r="G3427" s="140">
        <v>60.08</v>
      </c>
      <c r="H3427" s="141">
        <f t="shared" si="214"/>
        <v>4.72161851705401E-7</v>
      </c>
      <c r="I3427" s="142">
        <f t="shared" si="215"/>
        <v>3.3051329619378069E-6</v>
      </c>
    </row>
    <row r="3428" spans="1:9">
      <c r="A3428" s="143">
        <f t="shared" si="212"/>
        <v>3421</v>
      </c>
      <c r="B3428" s="138" t="s">
        <v>101</v>
      </c>
      <c r="C3428" s="275">
        <v>45107</v>
      </c>
      <c r="D3428" s="275">
        <v>45114</v>
      </c>
      <c r="E3428" s="275">
        <v>45114</v>
      </c>
      <c r="F3428" s="139">
        <f t="shared" si="213"/>
        <v>7</v>
      </c>
      <c r="G3428" s="140">
        <v>2206.2199999999998</v>
      </c>
      <c r="H3428" s="141">
        <f t="shared" si="214"/>
        <v>1.7338430766802426E-5</v>
      </c>
      <c r="I3428" s="142">
        <f t="shared" si="215"/>
        <v>1.2136901536761698E-4</v>
      </c>
    </row>
    <row r="3429" spans="1:9">
      <c r="A3429" s="143">
        <f t="shared" si="212"/>
        <v>3422</v>
      </c>
      <c r="B3429" s="138" t="s">
        <v>101</v>
      </c>
      <c r="C3429" s="275">
        <v>45196</v>
      </c>
      <c r="D3429" s="275">
        <v>45196</v>
      </c>
      <c r="E3429" s="275">
        <v>45196</v>
      </c>
      <c r="F3429" s="139">
        <f t="shared" si="213"/>
        <v>0</v>
      </c>
      <c r="G3429" s="140">
        <v>475.11</v>
      </c>
      <c r="H3429" s="141">
        <f t="shared" si="214"/>
        <v>3.7338351758281136E-6</v>
      </c>
      <c r="I3429" s="142">
        <f t="shared" si="215"/>
        <v>0</v>
      </c>
    </row>
    <row r="3430" spans="1:9">
      <c r="A3430" s="143">
        <f t="shared" si="212"/>
        <v>3423</v>
      </c>
      <c r="B3430" s="138" t="s">
        <v>101</v>
      </c>
      <c r="C3430" s="275">
        <v>45279</v>
      </c>
      <c r="D3430" s="275">
        <v>45279</v>
      </c>
      <c r="E3430" s="275">
        <v>45279</v>
      </c>
      <c r="F3430" s="139">
        <f t="shared" si="213"/>
        <v>0</v>
      </c>
      <c r="G3430" s="140">
        <v>805.94</v>
      </c>
      <c r="H3430" s="141">
        <f t="shared" si="214"/>
        <v>6.3337903256233508E-6</v>
      </c>
      <c r="I3430" s="142">
        <f t="shared" si="215"/>
        <v>0</v>
      </c>
    </row>
    <row r="3431" spans="1:9">
      <c r="A3431" s="143">
        <f t="shared" si="212"/>
        <v>3424</v>
      </c>
      <c r="B3431" s="138" t="s">
        <v>101</v>
      </c>
      <c r="C3431" s="275">
        <v>44964</v>
      </c>
      <c r="D3431" s="275">
        <v>44967</v>
      </c>
      <c r="E3431" s="275">
        <v>44967</v>
      </c>
      <c r="F3431" s="139">
        <f t="shared" si="213"/>
        <v>3</v>
      </c>
      <c r="G3431" s="140">
        <v>87.57</v>
      </c>
      <c r="H3431" s="141">
        <f t="shared" si="214"/>
        <v>6.8820261907193682E-7</v>
      </c>
      <c r="I3431" s="142">
        <f t="shared" si="215"/>
        <v>2.0646078572158106E-6</v>
      </c>
    </row>
    <row r="3432" spans="1:9">
      <c r="A3432" s="143">
        <f t="shared" si="212"/>
        <v>3425</v>
      </c>
      <c r="B3432" s="138" t="s">
        <v>101</v>
      </c>
      <c r="C3432" s="275">
        <v>45152</v>
      </c>
      <c r="D3432" s="275">
        <v>45155</v>
      </c>
      <c r="E3432" s="275">
        <v>45155</v>
      </c>
      <c r="F3432" s="139">
        <f t="shared" si="213"/>
        <v>3</v>
      </c>
      <c r="G3432" s="140">
        <v>65.44</v>
      </c>
      <c r="H3432" s="141">
        <f t="shared" si="214"/>
        <v>5.1428547895475102E-7</v>
      </c>
      <c r="I3432" s="142">
        <f t="shared" si="215"/>
        <v>1.5428564368642532E-6</v>
      </c>
    </row>
    <row r="3433" spans="1:9">
      <c r="A3433" s="143">
        <f t="shared" si="212"/>
        <v>3426</v>
      </c>
      <c r="B3433" s="138" t="s">
        <v>101</v>
      </c>
      <c r="C3433" s="275">
        <v>45036</v>
      </c>
      <c r="D3433" s="275">
        <v>45036</v>
      </c>
      <c r="E3433" s="275">
        <v>45036</v>
      </c>
      <c r="F3433" s="139">
        <f t="shared" si="213"/>
        <v>0</v>
      </c>
      <c r="G3433" s="140">
        <v>1375.77</v>
      </c>
      <c r="H3433" s="141">
        <f t="shared" si="214"/>
        <v>1.0812019153141471E-5</v>
      </c>
      <c r="I3433" s="142">
        <f t="shared" si="215"/>
        <v>0</v>
      </c>
    </row>
    <row r="3434" spans="1:9">
      <c r="A3434" s="143">
        <f t="shared" si="212"/>
        <v>3427</v>
      </c>
      <c r="B3434" s="138" t="s">
        <v>101</v>
      </c>
      <c r="C3434" s="275">
        <v>45190</v>
      </c>
      <c r="D3434" s="275">
        <v>45191</v>
      </c>
      <c r="E3434" s="275">
        <v>45191</v>
      </c>
      <c r="F3434" s="139">
        <f t="shared" si="213"/>
        <v>1</v>
      </c>
      <c r="G3434" s="140">
        <v>357.82</v>
      </c>
      <c r="H3434" s="141">
        <f t="shared" si="214"/>
        <v>2.8120664743213481E-6</v>
      </c>
      <c r="I3434" s="142">
        <f t="shared" si="215"/>
        <v>2.8120664743213481E-6</v>
      </c>
    </row>
    <row r="3435" spans="1:9">
      <c r="A3435" s="143">
        <f t="shared" si="212"/>
        <v>3428</v>
      </c>
      <c r="B3435" s="138" t="s">
        <v>101</v>
      </c>
      <c r="C3435" s="275">
        <v>45133</v>
      </c>
      <c r="D3435" s="275">
        <v>45138</v>
      </c>
      <c r="E3435" s="275">
        <v>45138</v>
      </c>
      <c r="F3435" s="139">
        <f t="shared" si="213"/>
        <v>5</v>
      </c>
      <c r="G3435" s="140">
        <v>141.61000000000001</v>
      </c>
      <c r="H3435" s="141">
        <f t="shared" si="214"/>
        <v>1.1128968012650107E-6</v>
      </c>
      <c r="I3435" s="142">
        <f t="shared" si="215"/>
        <v>5.5644840063250536E-6</v>
      </c>
    </row>
    <row r="3436" spans="1:9">
      <c r="A3436" s="143">
        <f t="shared" si="212"/>
        <v>3429</v>
      </c>
      <c r="B3436" s="138" t="s">
        <v>101</v>
      </c>
      <c r="C3436" s="275">
        <v>45121</v>
      </c>
      <c r="D3436" s="275">
        <v>45131</v>
      </c>
      <c r="E3436" s="275">
        <v>45131</v>
      </c>
      <c r="F3436" s="139">
        <f t="shared" si="213"/>
        <v>10</v>
      </c>
      <c r="G3436" s="140">
        <v>290.14</v>
      </c>
      <c r="H3436" s="141">
        <f t="shared" si="214"/>
        <v>2.2801770914414954E-6</v>
      </c>
      <c r="I3436" s="142">
        <f t="shared" si="215"/>
        <v>2.2801770914414954E-5</v>
      </c>
    </row>
    <row r="3437" spans="1:9">
      <c r="A3437" s="143">
        <f t="shared" si="212"/>
        <v>3430</v>
      </c>
      <c r="B3437" s="138" t="s">
        <v>101</v>
      </c>
      <c r="C3437" s="275">
        <v>45029</v>
      </c>
      <c r="D3437" s="275">
        <v>45034</v>
      </c>
      <c r="E3437" s="275">
        <v>45034</v>
      </c>
      <c r="F3437" s="139">
        <f t="shared" si="213"/>
        <v>5</v>
      </c>
      <c r="G3437" s="140">
        <v>5159.47</v>
      </c>
      <c r="H3437" s="141">
        <f t="shared" si="214"/>
        <v>4.0547684903769397E-5</v>
      </c>
      <c r="I3437" s="142">
        <f t="shared" si="215"/>
        <v>2.0273842451884699E-4</v>
      </c>
    </row>
    <row r="3438" spans="1:9">
      <c r="A3438" s="143">
        <f t="shared" si="212"/>
        <v>3431</v>
      </c>
      <c r="B3438" s="138" t="s">
        <v>101</v>
      </c>
      <c r="C3438" s="275">
        <v>45035</v>
      </c>
      <c r="D3438" s="275">
        <v>45037</v>
      </c>
      <c r="E3438" s="275">
        <v>45037</v>
      </c>
      <c r="F3438" s="139">
        <f t="shared" si="213"/>
        <v>2</v>
      </c>
      <c r="G3438" s="140">
        <v>166.83</v>
      </c>
      <c r="H3438" s="141">
        <f t="shared" si="214"/>
        <v>1.3110978981360195E-6</v>
      </c>
      <c r="I3438" s="142">
        <f t="shared" si="215"/>
        <v>2.6221957962720391E-6</v>
      </c>
    </row>
    <row r="3439" spans="1:9">
      <c r="A3439" s="143">
        <f t="shared" si="212"/>
        <v>3432</v>
      </c>
      <c r="B3439" s="138" t="s">
        <v>101</v>
      </c>
      <c r="C3439" s="275">
        <v>45005</v>
      </c>
      <c r="D3439" s="275">
        <v>45016</v>
      </c>
      <c r="E3439" s="275">
        <v>45016</v>
      </c>
      <c r="F3439" s="139">
        <f t="shared" si="213"/>
        <v>11</v>
      </c>
      <c r="G3439" s="140">
        <v>26647.17</v>
      </c>
      <c r="H3439" s="141">
        <f t="shared" si="214"/>
        <v>2.0941706274814597E-4</v>
      </c>
      <c r="I3439" s="142">
        <f t="shared" si="215"/>
        <v>2.3035876902296058E-3</v>
      </c>
    </row>
    <row r="3440" spans="1:9">
      <c r="A3440" s="143">
        <f t="shared" si="212"/>
        <v>3433</v>
      </c>
      <c r="B3440" s="138" t="s">
        <v>101</v>
      </c>
      <c r="C3440" s="275">
        <v>45243</v>
      </c>
      <c r="D3440" s="275">
        <v>45251</v>
      </c>
      <c r="E3440" s="275">
        <v>45251</v>
      </c>
      <c r="F3440" s="139">
        <f t="shared" si="213"/>
        <v>8</v>
      </c>
      <c r="G3440" s="140">
        <v>2748.17</v>
      </c>
      <c r="H3440" s="141">
        <f t="shared" si="214"/>
        <v>2.1597553861538481E-5</v>
      </c>
      <c r="I3440" s="142">
        <f t="shared" si="215"/>
        <v>1.7278043089230785E-4</v>
      </c>
    </row>
    <row r="3441" spans="1:9">
      <c r="A3441" s="143">
        <f t="shared" si="212"/>
        <v>3434</v>
      </c>
      <c r="B3441" s="138" t="s">
        <v>101</v>
      </c>
      <c r="C3441" s="275">
        <v>45257</v>
      </c>
      <c r="D3441" s="275">
        <v>45369</v>
      </c>
      <c r="E3441" s="275">
        <v>45369</v>
      </c>
      <c r="F3441" s="139">
        <f t="shared" si="213"/>
        <v>112</v>
      </c>
      <c r="G3441" s="140">
        <v>2782.78</v>
      </c>
      <c r="H3441" s="141">
        <f t="shared" si="214"/>
        <v>2.1869549894952663E-5</v>
      </c>
      <c r="I3441" s="142">
        <f t="shared" si="215"/>
        <v>2.4493895882346981E-3</v>
      </c>
    </row>
    <row r="3442" spans="1:9">
      <c r="A3442" s="143">
        <f t="shared" si="212"/>
        <v>3435</v>
      </c>
      <c r="B3442" s="138" t="s">
        <v>101</v>
      </c>
      <c r="C3442" s="275">
        <v>44945</v>
      </c>
      <c r="D3442" s="275">
        <v>44945</v>
      </c>
      <c r="E3442" s="275">
        <v>44945</v>
      </c>
      <c r="F3442" s="139">
        <f t="shared" si="213"/>
        <v>0</v>
      </c>
      <c r="G3442" s="140">
        <v>1384.09</v>
      </c>
      <c r="H3442" s="141">
        <f t="shared" si="214"/>
        <v>1.0877405082006132E-5</v>
      </c>
      <c r="I3442" s="142">
        <f t="shared" si="215"/>
        <v>0</v>
      </c>
    </row>
    <row r="3443" spans="1:9">
      <c r="A3443" s="143">
        <f t="shared" si="212"/>
        <v>3436</v>
      </c>
      <c r="B3443" s="138" t="s">
        <v>101</v>
      </c>
      <c r="C3443" s="275">
        <v>45069</v>
      </c>
      <c r="D3443" s="275">
        <v>45071</v>
      </c>
      <c r="E3443" s="275">
        <v>45071</v>
      </c>
      <c r="F3443" s="139">
        <f t="shared" si="213"/>
        <v>2</v>
      </c>
      <c r="G3443" s="140">
        <v>162.59</v>
      </c>
      <c r="H3443" s="141">
        <f t="shared" si="214"/>
        <v>1.2777762228492202E-6</v>
      </c>
      <c r="I3443" s="142">
        <f t="shared" si="215"/>
        <v>2.5555524456984404E-6</v>
      </c>
    </row>
    <row r="3444" spans="1:9">
      <c r="A3444" s="143">
        <f t="shared" si="212"/>
        <v>3437</v>
      </c>
      <c r="B3444" s="138" t="s">
        <v>101</v>
      </c>
      <c r="C3444" s="275">
        <v>45028</v>
      </c>
      <c r="D3444" s="275">
        <v>45037</v>
      </c>
      <c r="E3444" s="275">
        <v>45037</v>
      </c>
      <c r="F3444" s="139">
        <f t="shared" si="213"/>
        <v>9</v>
      </c>
      <c r="G3444" s="140">
        <v>125.78</v>
      </c>
      <c r="H3444" s="141">
        <f t="shared" si="214"/>
        <v>9.8849064093717279E-7</v>
      </c>
      <c r="I3444" s="142">
        <f t="shared" si="215"/>
        <v>8.8964157684345555E-6</v>
      </c>
    </row>
    <row r="3445" spans="1:9">
      <c r="A3445" s="143">
        <f t="shared" si="212"/>
        <v>3438</v>
      </c>
      <c r="B3445" s="138" t="s">
        <v>101</v>
      </c>
      <c r="C3445" s="275">
        <v>45019</v>
      </c>
      <c r="D3445" s="275">
        <v>45019</v>
      </c>
      <c r="E3445" s="275">
        <v>45019</v>
      </c>
      <c r="F3445" s="139">
        <f t="shared" si="213"/>
        <v>0</v>
      </c>
      <c r="G3445" s="140">
        <v>1794.29</v>
      </c>
      <c r="H3445" s="141">
        <f t="shared" si="214"/>
        <v>1.4101119988290345E-5</v>
      </c>
      <c r="I3445" s="142">
        <f t="shared" si="215"/>
        <v>0</v>
      </c>
    </row>
    <row r="3446" spans="1:9">
      <c r="A3446" s="143">
        <f t="shared" si="212"/>
        <v>3439</v>
      </c>
      <c r="B3446" s="138" t="s">
        <v>101</v>
      </c>
      <c r="C3446" s="275">
        <v>45080</v>
      </c>
      <c r="D3446" s="275">
        <v>45082</v>
      </c>
      <c r="E3446" s="275">
        <v>45082</v>
      </c>
      <c r="F3446" s="139">
        <f t="shared" si="213"/>
        <v>2</v>
      </c>
      <c r="G3446" s="140">
        <v>248.32</v>
      </c>
      <c r="H3446" s="141">
        <f t="shared" si="214"/>
        <v>1.9515184922683951E-6</v>
      </c>
      <c r="I3446" s="142">
        <f t="shared" si="215"/>
        <v>3.9030369845367902E-6</v>
      </c>
    </row>
    <row r="3447" spans="1:9">
      <c r="A3447" s="143">
        <f t="shared" si="212"/>
        <v>3440</v>
      </c>
      <c r="B3447" s="138" t="s">
        <v>101</v>
      </c>
      <c r="C3447" s="275">
        <v>45043</v>
      </c>
      <c r="D3447" s="275">
        <v>45086</v>
      </c>
      <c r="E3447" s="275">
        <v>45086</v>
      </c>
      <c r="F3447" s="139">
        <f t="shared" si="213"/>
        <v>43</v>
      </c>
      <c r="G3447" s="140">
        <v>153.72</v>
      </c>
      <c r="H3447" s="141">
        <f t="shared" si="214"/>
        <v>1.2080679068600906E-6</v>
      </c>
      <c r="I3447" s="142">
        <f t="shared" si="215"/>
        <v>5.1946919994983895E-5</v>
      </c>
    </row>
    <row r="3448" spans="1:9">
      <c r="A3448" s="143">
        <f t="shared" si="212"/>
        <v>3441</v>
      </c>
      <c r="B3448" s="138" t="s">
        <v>101</v>
      </c>
      <c r="C3448" s="275">
        <v>45103</v>
      </c>
      <c r="D3448" s="275">
        <v>45105</v>
      </c>
      <c r="E3448" s="275">
        <v>45105</v>
      </c>
      <c r="F3448" s="139">
        <f t="shared" si="213"/>
        <v>2</v>
      </c>
      <c r="G3448" s="140">
        <v>60.06</v>
      </c>
      <c r="H3448" s="141">
        <f t="shared" si="214"/>
        <v>4.7200467399178405E-7</v>
      </c>
      <c r="I3448" s="142">
        <f t="shared" si="215"/>
        <v>9.440093479835681E-7</v>
      </c>
    </row>
    <row r="3449" spans="1:9">
      <c r="A3449" s="143">
        <f t="shared" si="212"/>
        <v>3442</v>
      </c>
      <c r="B3449" s="138" t="s">
        <v>101</v>
      </c>
      <c r="C3449" s="275">
        <v>45202</v>
      </c>
      <c r="D3449" s="275">
        <v>45202</v>
      </c>
      <c r="E3449" s="275">
        <v>45202</v>
      </c>
      <c r="F3449" s="139">
        <f t="shared" si="213"/>
        <v>0</v>
      </c>
      <c r="G3449" s="140">
        <v>60.08</v>
      </c>
      <c r="H3449" s="141">
        <f t="shared" si="214"/>
        <v>4.72161851705401E-7</v>
      </c>
      <c r="I3449" s="142">
        <f t="shared" si="215"/>
        <v>0</v>
      </c>
    </row>
    <row r="3450" spans="1:9">
      <c r="A3450" s="143">
        <f t="shared" si="212"/>
        <v>3443</v>
      </c>
      <c r="B3450" s="138" t="s">
        <v>101</v>
      </c>
      <c r="C3450" s="275">
        <v>44952</v>
      </c>
      <c r="D3450" s="275">
        <v>44956</v>
      </c>
      <c r="E3450" s="275">
        <v>44956</v>
      </c>
      <c r="F3450" s="139">
        <f t="shared" si="213"/>
        <v>4</v>
      </c>
      <c r="G3450" s="140">
        <v>3625.15</v>
      </c>
      <c r="H3450" s="141">
        <f t="shared" si="214"/>
        <v>2.8489639425929334E-5</v>
      </c>
      <c r="I3450" s="142">
        <f t="shared" si="215"/>
        <v>1.1395855770371734E-4</v>
      </c>
    </row>
    <row r="3451" spans="1:9">
      <c r="A3451" s="143">
        <f t="shared" si="212"/>
        <v>3444</v>
      </c>
      <c r="B3451" s="138" t="s">
        <v>101</v>
      </c>
      <c r="C3451" s="275">
        <v>45258</v>
      </c>
      <c r="D3451" s="275">
        <v>45268</v>
      </c>
      <c r="E3451" s="275">
        <v>45268</v>
      </c>
      <c r="F3451" s="139">
        <f t="shared" si="213"/>
        <v>10</v>
      </c>
      <c r="G3451" s="140">
        <v>3886.42</v>
      </c>
      <c r="H3451" s="141">
        <f t="shared" si="214"/>
        <v>3.0542930487764726E-5</v>
      </c>
      <c r="I3451" s="142">
        <f t="shared" si="215"/>
        <v>3.0542930487764729E-4</v>
      </c>
    </row>
    <row r="3452" spans="1:9">
      <c r="A3452" s="143">
        <f t="shared" si="212"/>
        <v>3445</v>
      </c>
      <c r="B3452" s="138" t="s">
        <v>101</v>
      </c>
      <c r="C3452" s="275">
        <v>45239</v>
      </c>
      <c r="D3452" s="275">
        <v>45243</v>
      </c>
      <c r="E3452" s="275">
        <v>45243</v>
      </c>
      <c r="F3452" s="139">
        <f t="shared" si="213"/>
        <v>4</v>
      </c>
      <c r="G3452" s="140">
        <v>713.52</v>
      </c>
      <c r="H3452" s="141">
        <f t="shared" si="214"/>
        <v>5.6074721109992964E-6</v>
      </c>
      <c r="I3452" s="142">
        <f t="shared" si="215"/>
        <v>2.2429888443997185E-5</v>
      </c>
    </row>
    <row r="3453" spans="1:9">
      <c r="A3453" s="143">
        <f t="shared" si="212"/>
        <v>3446</v>
      </c>
      <c r="B3453" s="138" t="s">
        <v>101</v>
      </c>
      <c r="C3453" s="275">
        <v>44931</v>
      </c>
      <c r="D3453" s="275">
        <v>44937</v>
      </c>
      <c r="E3453" s="275">
        <v>44937</v>
      </c>
      <c r="F3453" s="139">
        <f t="shared" si="213"/>
        <v>6</v>
      </c>
      <c r="G3453" s="140">
        <v>940.61</v>
      </c>
      <c r="H3453" s="141">
        <f t="shared" si="214"/>
        <v>7.39214646026327E-6</v>
      </c>
      <c r="I3453" s="142">
        <f t="shared" si="215"/>
        <v>4.4352878761579622E-5</v>
      </c>
    </row>
    <row r="3454" spans="1:9">
      <c r="A3454" s="143">
        <f t="shared" si="212"/>
        <v>3447</v>
      </c>
      <c r="B3454" s="138" t="s">
        <v>101</v>
      </c>
      <c r="C3454" s="275">
        <v>45260</v>
      </c>
      <c r="D3454" s="275">
        <v>45267</v>
      </c>
      <c r="E3454" s="275">
        <v>45267</v>
      </c>
      <c r="F3454" s="139">
        <f t="shared" si="213"/>
        <v>7</v>
      </c>
      <c r="G3454" s="140">
        <v>280.22000000000003</v>
      </c>
      <c r="H3454" s="141">
        <f t="shared" si="214"/>
        <v>2.2022169454874749E-6</v>
      </c>
      <c r="I3454" s="142">
        <f t="shared" si="215"/>
        <v>1.5415518618412325E-5</v>
      </c>
    </row>
    <row r="3455" spans="1:9">
      <c r="A3455" s="143">
        <f t="shared" si="212"/>
        <v>3448</v>
      </c>
      <c r="B3455" s="138" t="s">
        <v>101</v>
      </c>
      <c r="C3455" s="275">
        <v>44973</v>
      </c>
      <c r="D3455" s="275">
        <v>44977</v>
      </c>
      <c r="E3455" s="275">
        <v>44977</v>
      </c>
      <c r="F3455" s="139">
        <f t="shared" si="213"/>
        <v>4</v>
      </c>
      <c r="G3455" s="140">
        <v>334.01</v>
      </c>
      <c r="H3455" s="141">
        <f t="shared" si="214"/>
        <v>2.624946406260336E-6</v>
      </c>
      <c r="I3455" s="142">
        <f t="shared" si="215"/>
        <v>1.0499785625041344E-5</v>
      </c>
    </row>
    <row r="3456" spans="1:9">
      <c r="A3456" s="143">
        <f t="shared" si="212"/>
        <v>3449</v>
      </c>
      <c r="B3456" s="138" t="s">
        <v>101</v>
      </c>
      <c r="C3456" s="275">
        <v>45211</v>
      </c>
      <c r="D3456" s="275">
        <v>45216</v>
      </c>
      <c r="E3456" s="275">
        <v>45216</v>
      </c>
      <c r="F3456" s="139">
        <f t="shared" si="213"/>
        <v>5</v>
      </c>
      <c r="G3456" s="140">
        <v>105.08</v>
      </c>
      <c r="H3456" s="141">
        <f t="shared" si="214"/>
        <v>8.2581170734360083E-7</v>
      </c>
      <c r="I3456" s="142">
        <f t="shared" si="215"/>
        <v>4.1290585367180039E-6</v>
      </c>
    </row>
    <row r="3457" spans="1:9">
      <c r="A3457" s="143">
        <f t="shared" si="212"/>
        <v>3450</v>
      </c>
      <c r="B3457" s="138" t="s">
        <v>101</v>
      </c>
      <c r="C3457" s="275">
        <v>45160</v>
      </c>
      <c r="D3457" s="275">
        <v>45162</v>
      </c>
      <c r="E3457" s="275">
        <v>45162</v>
      </c>
      <c r="F3457" s="139">
        <f t="shared" si="213"/>
        <v>2</v>
      </c>
      <c r="G3457" s="140">
        <v>2284.19</v>
      </c>
      <c r="H3457" s="141">
        <f t="shared" si="214"/>
        <v>1.7951188083338215E-5</v>
      </c>
      <c r="I3457" s="142">
        <f t="shared" si="215"/>
        <v>3.5902376166676431E-5</v>
      </c>
    </row>
    <row r="3458" spans="1:9">
      <c r="A3458" s="143">
        <f t="shared" si="212"/>
        <v>3451</v>
      </c>
      <c r="B3458" s="138" t="s">
        <v>101</v>
      </c>
      <c r="C3458" s="275">
        <v>45265</v>
      </c>
      <c r="D3458" s="275">
        <v>45267</v>
      </c>
      <c r="E3458" s="275">
        <v>45267</v>
      </c>
      <c r="F3458" s="139">
        <f t="shared" si="213"/>
        <v>2</v>
      </c>
      <c r="G3458" s="140">
        <v>60.08</v>
      </c>
      <c r="H3458" s="141">
        <f t="shared" si="214"/>
        <v>4.72161851705401E-7</v>
      </c>
      <c r="I3458" s="142">
        <f t="shared" si="215"/>
        <v>9.4432370341080199E-7</v>
      </c>
    </row>
    <row r="3459" spans="1:9">
      <c r="A3459" s="143">
        <f t="shared" si="212"/>
        <v>3452</v>
      </c>
      <c r="B3459" s="138" t="s">
        <v>101</v>
      </c>
      <c r="C3459" s="275">
        <v>44937</v>
      </c>
      <c r="D3459" s="275">
        <v>44939</v>
      </c>
      <c r="E3459" s="275">
        <v>44939</v>
      </c>
      <c r="F3459" s="139">
        <f t="shared" si="213"/>
        <v>2</v>
      </c>
      <c r="G3459" s="140">
        <v>144.66</v>
      </c>
      <c r="H3459" s="141">
        <f t="shared" si="214"/>
        <v>1.1368664025915997E-6</v>
      </c>
      <c r="I3459" s="142">
        <f t="shared" si="215"/>
        <v>2.2737328051831995E-6</v>
      </c>
    </row>
    <row r="3460" spans="1:9">
      <c r="A3460" s="143">
        <f t="shared" si="212"/>
        <v>3453</v>
      </c>
      <c r="B3460" s="138" t="s">
        <v>101</v>
      </c>
      <c r="C3460" s="275">
        <v>44973</v>
      </c>
      <c r="D3460" s="275">
        <v>44974</v>
      </c>
      <c r="E3460" s="275">
        <v>44974</v>
      </c>
      <c r="F3460" s="139">
        <f t="shared" si="213"/>
        <v>1</v>
      </c>
      <c r="G3460" s="140">
        <v>527.6</v>
      </c>
      <c r="H3460" s="141">
        <f t="shared" si="214"/>
        <v>4.1463480852158717E-6</v>
      </c>
      <c r="I3460" s="142">
        <f t="shared" si="215"/>
        <v>4.1463480852158717E-6</v>
      </c>
    </row>
    <row r="3461" spans="1:9">
      <c r="A3461" s="143">
        <f t="shared" si="212"/>
        <v>3454</v>
      </c>
      <c r="B3461" s="138" t="s">
        <v>101</v>
      </c>
      <c r="C3461" s="275">
        <v>45215</v>
      </c>
      <c r="D3461" s="275">
        <v>45244</v>
      </c>
      <c r="E3461" s="275">
        <v>45244</v>
      </c>
      <c r="F3461" s="139">
        <f t="shared" si="213"/>
        <v>29</v>
      </c>
      <c r="G3461" s="140">
        <v>647.05999999999995</v>
      </c>
      <c r="H3461" s="141">
        <f t="shared" si="214"/>
        <v>5.0851705686500791E-6</v>
      </c>
      <c r="I3461" s="142">
        <f t="shared" si="215"/>
        <v>1.4746994649085231E-4</v>
      </c>
    </row>
    <row r="3462" spans="1:9">
      <c r="A3462" s="143">
        <f t="shared" si="212"/>
        <v>3455</v>
      </c>
      <c r="B3462" s="138" t="s">
        <v>101</v>
      </c>
      <c r="C3462" s="275">
        <v>45267</v>
      </c>
      <c r="D3462" s="275">
        <v>45272</v>
      </c>
      <c r="E3462" s="275">
        <v>45272</v>
      </c>
      <c r="F3462" s="139">
        <f t="shared" si="213"/>
        <v>5</v>
      </c>
      <c r="G3462" s="140">
        <v>768.65</v>
      </c>
      <c r="H3462" s="141">
        <f t="shared" si="214"/>
        <v>6.040732478584495E-6</v>
      </c>
      <c r="I3462" s="142">
        <f t="shared" si="215"/>
        <v>3.0203662392922477E-5</v>
      </c>
    </row>
    <row r="3463" spans="1:9">
      <c r="A3463" s="143">
        <f t="shared" si="212"/>
        <v>3456</v>
      </c>
      <c r="B3463" s="138" t="s">
        <v>101</v>
      </c>
      <c r="C3463" s="275">
        <v>45243</v>
      </c>
      <c r="D3463" s="275">
        <v>45246</v>
      </c>
      <c r="E3463" s="275">
        <v>45246</v>
      </c>
      <c r="F3463" s="139">
        <f t="shared" si="213"/>
        <v>3</v>
      </c>
      <c r="G3463" s="140">
        <v>2714.85</v>
      </c>
      <c r="H3463" s="141">
        <f t="shared" si="214"/>
        <v>2.1335695790652594E-5</v>
      </c>
      <c r="I3463" s="142">
        <f t="shared" si="215"/>
        <v>6.4007087371957785E-5</v>
      </c>
    </row>
    <row r="3464" spans="1:9">
      <c r="A3464" s="143">
        <f t="shared" ref="A3464:A3527" si="216">A3463+1</f>
        <v>3457</v>
      </c>
      <c r="B3464" s="138" t="s">
        <v>101</v>
      </c>
      <c r="C3464" s="275">
        <v>44937</v>
      </c>
      <c r="D3464" s="275">
        <v>44943</v>
      </c>
      <c r="E3464" s="275">
        <v>44943</v>
      </c>
      <c r="F3464" s="139">
        <f t="shared" ref="F3464:F3527" si="217">E3464-C3464</f>
        <v>6</v>
      </c>
      <c r="G3464" s="140">
        <v>6628.51</v>
      </c>
      <c r="H3464" s="141">
        <f t="shared" ref="H3464:H3527" si="218">G3464/$G$8894</f>
        <v>5.2092702324363646E-5</v>
      </c>
      <c r="I3464" s="142">
        <f t="shared" ref="I3464:I3527" si="219">H3464*F3464</f>
        <v>3.1255621394618186E-4</v>
      </c>
    </row>
    <row r="3465" spans="1:9">
      <c r="A3465" s="143">
        <f t="shared" si="216"/>
        <v>3458</v>
      </c>
      <c r="B3465" s="138" t="s">
        <v>101</v>
      </c>
      <c r="C3465" s="275">
        <v>44992</v>
      </c>
      <c r="D3465" s="275">
        <v>44994</v>
      </c>
      <c r="E3465" s="275">
        <v>44994</v>
      </c>
      <c r="F3465" s="139">
        <f t="shared" si="217"/>
        <v>2</v>
      </c>
      <c r="G3465" s="140">
        <v>404.72</v>
      </c>
      <c r="H3465" s="141">
        <f t="shared" si="218"/>
        <v>3.180648212753161E-6</v>
      </c>
      <c r="I3465" s="142">
        <f t="shared" si="219"/>
        <v>6.361296425506322E-6</v>
      </c>
    </row>
    <row r="3466" spans="1:9">
      <c r="A3466" s="143">
        <f t="shared" si="216"/>
        <v>3459</v>
      </c>
      <c r="B3466" s="138" t="s">
        <v>101</v>
      </c>
      <c r="C3466" s="275">
        <v>45117</v>
      </c>
      <c r="D3466" s="275">
        <v>45119</v>
      </c>
      <c r="E3466" s="275">
        <v>45119</v>
      </c>
      <c r="F3466" s="139">
        <f t="shared" si="217"/>
        <v>2</v>
      </c>
      <c r="G3466" s="140">
        <v>55.92</v>
      </c>
      <c r="H3466" s="141">
        <f t="shared" si="218"/>
        <v>4.3946888727306965E-7</v>
      </c>
      <c r="I3466" s="142">
        <f t="shared" si="219"/>
        <v>8.789377745461393E-7</v>
      </c>
    </row>
    <row r="3467" spans="1:9">
      <c r="A3467" s="143">
        <f t="shared" si="216"/>
        <v>3460</v>
      </c>
      <c r="B3467" s="138" t="s">
        <v>101</v>
      </c>
      <c r="C3467" s="275">
        <v>44957</v>
      </c>
      <c r="D3467" s="275">
        <v>44959</v>
      </c>
      <c r="E3467" s="275">
        <v>44959</v>
      </c>
      <c r="F3467" s="139">
        <f t="shared" si="217"/>
        <v>2</v>
      </c>
      <c r="G3467" s="140">
        <v>4053.81</v>
      </c>
      <c r="H3467" s="141">
        <f t="shared" si="218"/>
        <v>3.1858429361882019E-5</v>
      </c>
      <c r="I3467" s="142">
        <f t="shared" si="219"/>
        <v>6.3716858723764037E-5</v>
      </c>
    </row>
    <row r="3468" spans="1:9">
      <c r="A3468" s="143">
        <f t="shared" si="216"/>
        <v>3461</v>
      </c>
      <c r="B3468" s="138" t="s">
        <v>101</v>
      </c>
      <c r="C3468" s="275">
        <v>45020</v>
      </c>
      <c r="D3468" s="275">
        <v>45021</v>
      </c>
      <c r="E3468" s="275">
        <v>45021</v>
      </c>
      <c r="F3468" s="139">
        <f t="shared" si="217"/>
        <v>1</v>
      </c>
      <c r="G3468" s="140">
        <v>99.7</v>
      </c>
      <c r="H3468" s="141">
        <f t="shared" si="218"/>
        <v>7.8353090238063381E-7</v>
      </c>
      <c r="I3468" s="142">
        <f t="shared" si="219"/>
        <v>7.8353090238063381E-7</v>
      </c>
    </row>
    <row r="3469" spans="1:9">
      <c r="A3469" s="143">
        <f t="shared" si="216"/>
        <v>3462</v>
      </c>
      <c r="B3469" s="138" t="s">
        <v>101</v>
      </c>
      <c r="C3469" s="275">
        <v>45166</v>
      </c>
      <c r="D3469" s="275">
        <v>45166</v>
      </c>
      <c r="E3469" s="275">
        <v>45166</v>
      </c>
      <c r="F3469" s="139">
        <f t="shared" si="217"/>
        <v>0</v>
      </c>
      <c r="G3469" s="140">
        <v>69.010000000000005</v>
      </c>
      <c r="H3469" s="141">
        <f t="shared" si="218"/>
        <v>5.4234170083538153E-7</v>
      </c>
      <c r="I3469" s="142">
        <f t="shared" si="219"/>
        <v>0</v>
      </c>
    </row>
    <row r="3470" spans="1:9">
      <c r="A3470" s="143">
        <f t="shared" si="216"/>
        <v>3463</v>
      </c>
      <c r="B3470" s="138" t="s">
        <v>101</v>
      </c>
      <c r="C3470" s="275">
        <v>45131</v>
      </c>
      <c r="D3470" s="275">
        <v>45133</v>
      </c>
      <c r="E3470" s="275">
        <v>45133</v>
      </c>
      <c r="F3470" s="139">
        <f t="shared" si="217"/>
        <v>2</v>
      </c>
      <c r="G3470" s="140">
        <v>121.95</v>
      </c>
      <c r="H3470" s="141">
        <f t="shared" si="218"/>
        <v>9.5839110877952161E-7</v>
      </c>
      <c r="I3470" s="142">
        <f t="shared" si="219"/>
        <v>1.9167822175590432E-6</v>
      </c>
    </row>
    <row r="3471" spans="1:9">
      <c r="A3471" s="143">
        <f t="shared" si="216"/>
        <v>3464</v>
      </c>
      <c r="B3471" s="138" t="s">
        <v>101</v>
      </c>
      <c r="C3471" s="275">
        <v>45197</v>
      </c>
      <c r="D3471" s="275">
        <v>45202</v>
      </c>
      <c r="E3471" s="275">
        <v>45202</v>
      </c>
      <c r="F3471" s="139">
        <f t="shared" si="217"/>
        <v>5</v>
      </c>
      <c r="G3471" s="140">
        <v>64.66</v>
      </c>
      <c r="H3471" s="141">
        <f t="shared" si="218"/>
        <v>5.081555481236889E-7</v>
      </c>
      <c r="I3471" s="142">
        <f t="shared" si="219"/>
        <v>2.5407777406184446E-6</v>
      </c>
    </row>
    <row r="3472" spans="1:9">
      <c r="A3472" s="143">
        <f t="shared" si="216"/>
        <v>3465</v>
      </c>
      <c r="B3472" s="138" t="s">
        <v>101</v>
      </c>
      <c r="C3472" s="275">
        <v>44965</v>
      </c>
      <c r="D3472" s="275">
        <v>44965</v>
      </c>
      <c r="E3472" s="275">
        <v>44965</v>
      </c>
      <c r="F3472" s="139">
        <f t="shared" si="217"/>
        <v>0</v>
      </c>
      <c r="G3472" s="140">
        <v>747.17</v>
      </c>
      <c r="H3472" s="141">
        <f t="shared" si="218"/>
        <v>5.8719236141598613E-6</v>
      </c>
      <c r="I3472" s="142">
        <f t="shared" si="219"/>
        <v>0</v>
      </c>
    </row>
    <row r="3473" spans="1:9">
      <c r="A3473" s="143">
        <f t="shared" si="216"/>
        <v>3466</v>
      </c>
      <c r="B3473" s="138" t="s">
        <v>101</v>
      </c>
      <c r="C3473" s="275">
        <v>45096</v>
      </c>
      <c r="D3473" s="275">
        <v>45097</v>
      </c>
      <c r="E3473" s="275">
        <v>45097</v>
      </c>
      <c r="F3473" s="139">
        <f t="shared" si="217"/>
        <v>1</v>
      </c>
      <c r="G3473" s="140">
        <v>92.98</v>
      </c>
      <c r="H3473" s="141">
        <f t="shared" si="218"/>
        <v>7.3071919060532934E-7</v>
      </c>
      <c r="I3473" s="142">
        <f t="shared" si="219"/>
        <v>7.3071919060532934E-7</v>
      </c>
    </row>
    <row r="3474" spans="1:9">
      <c r="A3474" s="143">
        <f t="shared" si="216"/>
        <v>3467</v>
      </c>
      <c r="B3474" s="138" t="s">
        <v>101</v>
      </c>
      <c r="C3474" s="275">
        <v>45188</v>
      </c>
      <c r="D3474" s="275">
        <v>45191</v>
      </c>
      <c r="E3474" s="275">
        <v>45191</v>
      </c>
      <c r="F3474" s="139">
        <f t="shared" si="217"/>
        <v>3</v>
      </c>
      <c r="G3474" s="140">
        <v>60.08</v>
      </c>
      <c r="H3474" s="141">
        <f t="shared" si="218"/>
        <v>4.72161851705401E-7</v>
      </c>
      <c r="I3474" s="142">
        <f t="shared" si="219"/>
        <v>1.4164855551162029E-6</v>
      </c>
    </row>
    <row r="3475" spans="1:9">
      <c r="A3475" s="143">
        <f t="shared" si="216"/>
        <v>3468</v>
      </c>
      <c r="B3475" s="138" t="s">
        <v>101</v>
      </c>
      <c r="C3475" s="275">
        <v>45076</v>
      </c>
      <c r="D3475" s="275">
        <v>45076</v>
      </c>
      <c r="E3475" s="275">
        <v>45076</v>
      </c>
      <c r="F3475" s="139">
        <f t="shared" si="217"/>
        <v>0</v>
      </c>
      <c r="G3475" s="140">
        <v>131.33000000000001</v>
      </c>
      <c r="H3475" s="141">
        <f t="shared" si="218"/>
        <v>1.0321074564658842E-6</v>
      </c>
      <c r="I3475" s="142">
        <f t="shared" si="219"/>
        <v>0</v>
      </c>
    </row>
    <row r="3476" spans="1:9">
      <c r="A3476" s="143">
        <f t="shared" si="216"/>
        <v>3469</v>
      </c>
      <c r="B3476" s="138" t="s">
        <v>101</v>
      </c>
      <c r="C3476" s="275">
        <v>45107</v>
      </c>
      <c r="D3476" s="275">
        <v>45112</v>
      </c>
      <c r="E3476" s="275">
        <v>45112</v>
      </c>
      <c r="F3476" s="139">
        <f t="shared" si="217"/>
        <v>5</v>
      </c>
      <c r="G3476" s="140">
        <v>309.33</v>
      </c>
      <c r="H3476" s="141">
        <f t="shared" si="218"/>
        <v>2.4309891076569855E-6</v>
      </c>
      <c r="I3476" s="142">
        <f t="shared" si="219"/>
        <v>1.2154945538284928E-5</v>
      </c>
    </row>
    <row r="3477" spans="1:9">
      <c r="A3477" s="143">
        <f t="shared" si="216"/>
        <v>3470</v>
      </c>
      <c r="B3477" s="138" t="s">
        <v>101</v>
      </c>
      <c r="C3477" s="275">
        <v>45209</v>
      </c>
      <c r="D3477" s="275">
        <v>45209</v>
      </c>
      <c r="E3477" s="275">
        <v>45209</v>
      </c>
      <c r="F3477" s="139">
        <f t="shared" si="217"/>
        <v>0</v>
      </c>
      <c r="G3477" s="140">
        <v>150.86000000000001</v>
      </c>
      <c r="H3477" s="141">
        <f t="shared" si="218"/>
        <v>1.1855914938128629E-6</v>
      </c>
      <c r="I3477" s="142">
        <f t="shared" si="219"/>
        <v>0</v>
      </c>
    </row>
    <row r="3478" spans="1:9">
      <c r="A3478" s="143">
        <f t="shared" si="216"/>
        <v>3471</v>
      </c>
      <c r="B3478" s="138" t="s">
        <v>101</v>
      </c>
      <c r="C3478" s="275">
        <v>45273</v>
      </c>
      <c r="D3478" s="275">
        <v>45331</v>
      </c>
      <c r="E3478" s="275">
        <v>45331</v>
      </c>
      <c r="F3478" s="139">
        <f t="shared" si="217"/>
        <v>58</v>
      </c>
      <c r="G3478" s="140">
        <v>3581.81</v>
      </c>
      <c r="H3478" s="141">
        <f t="shared" si="218"/>
        <v>2.8149035320521343E-5</v>
      </c>
      <c r="I3478" s="142">
        <f t="shared" si="219"/>
        <v>1.6326440485902379E-3</v>
      </c>
    </row>
    <row r="3479" spans="1:9">
      <c r="A3479" s="143">
        <f t="shared" si="216"/>
        <v>3472</v>
      </c>
      <c r="B3479" s="138" t="s">
        <v>101</v>
      </c>
      <c r="C3479" s="275">
        <v>45182</v>
      </c>
      <c r="D3479" s="275">
        <v>45184</v>
      </c>
      <c r="E3479" s="275">
        <v>45184</v>
      </c>
      <c r="F3479" s="139">
        <f t="shared" si="217"/>
        <v>2</v>
      </c>
      <c r="G3479" s="140">
        <v>4771.71</v>
      </c>
      <c r="H3479" s="141">
        <f t="shared" si="218"/>
        <v>3.7500323392163434E-5</v>
      </c>
      <c r="I3479" s="142">
        <f t="shared" si="219"/>
        <v>7.5000646784326868E-5</v>
      </c>
    </row>
    <row r="3480" spans="1:9">
      <c r="A3480" s="143">
        <f t="shared" si="216"/>
        <v>3473</v>
      </c>
      <c r="B3480" s="138" t="s">
        <v>101</v>
      </c>
      <c r="C3480" s="275">
        <v>45225</v>
      </c>
      <c r="D3480" s="275">
        <v>45225</v>
      </c>
      <c r="E3480" s="275">
        <v>45225</v>
      </c>
      <c r="F3480" s="139">
        <f t="shared" si="217"/>
        <v>0</v>
      </c>
      <c r="G3480" s="140">
        <v>169.97</v>
      </c>
      <c r="H3480" s="141">
        <f t="shared" si="218"/>
        <v>1.335774799173885E-6</v>
      </c>
      <c r="I3480" s="142">
        <f t="shared" si="219"/>
        <v>0</v>
      </c>
    </row>
    <row r="3481" spans="1:9">
      <c r="A3481" s="143">
        <f t="shared" si="216"/>
        <v>3474</v>
      </c>
      <c r="B3481" s="138" t="s">
        <v>101</v>
      </c>
      <c r="C3481" s="275">
        <v>45222</v>
      </c>
      <c r="D3481" s="275">
        <v>45230</v>
      </c>
      <c r="E3481" s="275">
        <v>45230</v>
      </c>
      <c r="F3481" s="139">
        <f t="shared" si="217"/>
        <v>8</v>
      </c>
      <c r="G3481" s="140">
        <v>60.08</v>
      </c>
      <c r="H3481" s="141">
        <f t="shared" si="218"/>
        <v>4.72161851705401E-7</v>
      </c>
      <c r="I3481" s="142">
        <f t="shared" si="219"/>
        <v>3.777294813643208E-6</v>
      </c>
    </row>
    <row r="3482" spans="1:9">
      <c r="A3482" s="143">
        <f t="shared" si="216"/>
        <v>3475</v>
      </c>
      <c r="B3482" s="138" t="s">
        <v>101</v>
      </c>
      <c r="C3482" s="275">
        <v>44943</v>
      </c>
      <c r="D3482" s="275">
        <v>44946</v>
      </c>
      <c r="E3482" s="275">
        <v>44946</v>
      </c>
      <c r="F3482" s="139">
        <f t="shared" si="217"/>
        <v>3</v>
      </c>
      <c r="G3482" s="140">
        <v>29109.34</v>
      </c>
      <c r="H3482" s="141">
        <f t="shared" si="218"/>
        <v>2.2876697530496167E-4</v>
      </c>
      <c r="I3482" s="142">
        <f t="shared" si="219"/>
        <v>6.8630092591488506E-4</v>
      </c>
    </row>
    <row r="3483" spans="1:9">
      <c r="A3483" s="143">
        <f t="shared" si="216"/>
        <v>3476</v>
      </c>
      <c r="B3483" s="138" t="s">
        <v>101</v>
      </c>
      <c r="C3483" s="275">
        <v>44995</v>
      </c>
      <c r="D3483" s="275">
        <v>44999</v>
      </c>
      <c r="E3483" s="275">
        <v>44999</v>
      </c>
      <c r="F3483" s="139">
        <f t="shared" si="217"/>
        <v>4</v>
      </c>
      <c r="G3483" s="140">
        <v>4945.7299999999996</v>
      </c>
      <c r="H3483" s="141">
        <f t="shared" si="218"/>
        <v>3.8867926678344749E-5</v>
      </c>
      <c r="I3483" s="142">
        <f t="shared" si="219"/>
        <v>1.55471706713379E-4</v>
      </c>
    </row>
    <row r="3484" spans="1:9">
      <c r="A3484" s="143">
        <f t="shared" si="216"/>
        <v>3477</v>
      </c>
      <c r="B3484" s="138" t="s">
        <v>101</v>
      </c>
      <c r="C3484" s="275">
        <v>44994</v>
      </c>
      <c r="D3484" s="275">
        <v>44998</v>
      </c>
      <c r="E3484" s="275">
        <v>44998</v>
      </c>
      <c r="F3484" s="139">
        <f t="shared" si="217"/>
        <v>4</v>
      </c>
      <c r="G3484" s="140">
        <v>973.24</v>
      </c>
      <c r="H3484" s="141">
        <f t="shared" si="218"/>
        <v>7.6485819000293691E-6</v>
      </c>
      <c r="I3484" s="142">
        <f t="shared" si="219"/>
        <v>3.0594327600117476E-5</v>
      </c>
    </row>
    <row r="3485" spans="1:9">
      <c r="A3485" s="143">
        <f t="shared" si="216"/>
        <v>3478</v>
      </c>
      <c r="B3485" s="138" t="s">
        <v>101</v>
      </c>
      <c r="C3485" s="275">
        <v>45212</v>
      </c>
      <c r="D3485" s="275">
        <v>45223</v>
      </c>
      <c r="E3485" s="275">
        <v>45223</v>
      </c>
      <c r="F3485" s="139">
        <f t="shared" si="217"/>
        <v>11</v>
      </c>
      <c r="G3485" s="140">
        <v>120.16</v>
      </c>
      <c r="H3485" s="141">
        <f t="shared" si="218"/>
        <v>9.4432370341080199E-7</v>
      </c>
      <c r="I3485" s="142">
        <f t="shared" si="219"/>
        <v>1.0387560737518822E-5</v>
      </c>
    </row>
    <row r="3486" spans="1:9">
      <c r="A3486" s="143">
        <f t="shared" si="216"/>
        <v>3479</v>
      </c>
      <c r="B3486" s="138" t="s">
        <v>101</v>
      </c>
      <c r="C3486" s="275">
        <v>45027</v>
      </c>
      <c r="D3486" s="275">
        <v>45036</v>
      </c>
      <c r="E3486" s="275">
        <v>45036</v>
      </c>
      <c r="F3486" s="139">
        <f t="shared" si="217"/>
        <v>9</v>
      </c>
      <c r="G3486" s="140">
        <v>2904.18</v>
      </c>
      <c r="H3486" s="141">
        <f t="shared" si="218"/>
        <v>2.2823618616607712E-5</v>
      </c>
      <c r="I3486" s="142">
        <f t="shared" si="219"/>
        <v>2.0541256754946942E-4</v>
      </c>
    </row>
    <row r="3487" spans="1:9">
      <c r="A3487" s="143">
        <f t="shared" si="216"/>
        <v>3480</v>
      </c>
      <c r="B3487" s="138" t="s">
        <v>101</v>
      </c>
      <c r="C3487" s="275">
        <v>44985</v>
      </c>
      <c r="D3487" s="275">
        <v>44998</v>
      </c>
      <c r="E3487" s="275">
        <v>44998</v>
      </c>
      <c r="F3487" s="139">
        <f t="shared" si="217"/>
        <v>13</v>
      </c>
      <c r="G3487" s="140">
        <v>27.07</v>
      </c>
      <c r="H3487" s="141">
        <f t="shared" si="218"/>
        <v>2.1274003538057932E-7</v>
      </c>
      <c r="I3487" s="142">
        <f t="shared" si="219"/>
        <v>2.7656204599475313E-6</v>
      </c>
    </row>
    <row r="3488" spans="1:9">
      <c r="A3488" s="143">
        <f t="shared" si="216"/>
        <v>3481</v>
      </c>
      <c r="B3488" s="138" t="s">
        <v>101</v>
      </c>
      <c r="C3488" s="275">
        <v>44964</v>
      </c>
      <c r="D3488" s="275">
        <v>44986</v>
      </c>
      <c r="E3488" s="275">
        <v>44986</v>
      </c>
      <c r="F3488" s="139">
        <f t="shared" si="217"/>
        <v>22</v>
      </c>
      <c r="G3488" s="140">
        <v>21751.88</v>
      </c>
      <c r="H3488" s="141">
        <f t="shared" si="218"/>
        <v>1.7094553826354326E-4</v>
      </c>
      <c r="I3488" s="142">
        <f t="shared" si="219"/>
        <v>3.7608018417979519E-3</v>
      </c>
    </row>
    <row r="3489" spans="1:9">
      <c r="A3489" s="143">
        <f t="shared" si="216"/>
        <v>3482</v>
      </c>
      <c r="B3489" s="138" t="s">
        <v>101</v>
      </c>
      <c r="C3489" s="275">
        <v>45077</v>
      </c>
      <c r="D3489" s="275">
        <v>45079</v>
      </c>
      <c r="E3489" s="275">
        <v>45079</v>
      </c>
      <c r="F3489" s="139">
        <f t="shared" si="217"/>
        <v>2</v>
      </c>
      <c r="G3489" s="140">
        <v>119.24</v>
      </c>
      <c r="H3489" s="141">
        <f t="shared" si="218"/>
        <v>9.3709352858442099E-7</v>
      </c>
      <c r="I3489" s="142">
        <f t="shared" si="219"/>
        <v>1.874187057168842E-6</v>
      </c>
    </row>
    <row r="3490" spans="1:9">
      <c r="A3490" s="143">
        <f t="shared" si="216"/>
        <v>3483</v>
      </c>
      <c r="B3490" s="138" t="s">
        <v>101</v>
      </c>
      <c r="C3490" s="275">
        <v>45091</v>
      </c>
      <c r="D3490" s="275">
        <v>45099</v>
      </c>
      <c r="E3490" s="275">
        <v>45099</v>
      </c>
      <c r="F3490" s="139">
        <f t="shared" si="217"/>
        <v>8</v>
      </c>
      <c r="G3490" s="140">
        <v>406.04</v>
      </c>
      <c r="H3490" s="141">
        <f t="shared" si="218"/>
        <v>3.1910219418518813E-6</v>
      </c>
      <c r="I3490" s="142">
        <f t="shared" si="219"/>
        <v>2.552817553481505E-5</v>
      </c>
    </row>
    <row r="3491" spans="1:9">
      <c r="A3491" s="143">
        <f t="shared" si="216"/>
        <v>3484</v>
      </c>
      <c r="B3491" s="138" t="s">
        <v>101</v>
      </c>
      <c r="C3491" s="275">
        <v>45125</v>
      </c>
      <c r="D3491" s="275">
        <v>45134</v>
      </c>
      <c r="E3491" s="275">
        <v>45134</v>
      </c>
      <c r="F3491" s="139">
        <f t="shared" si="217"/>
        <v>9</v>
      </c>
      <c r="G3491" s="140">
        <v>120.16</v>
      </c>
      <c r="H3491" s="141">
        <f t="shared" si="218"/>
        <v>9.4432370341080199E-7</v>
      </c>
      <c r="I3491" s="142">
        <f t="shared" si="219"/>
        <v>8.4989133306972173E-6</v>
      </c>
    </row>
    <row r="3492" spans="1:9">
      <c r="A3492" s="143">
        <f t="shared" si="216"/>
        <v>3485</v>
      </c>
      <c r="B3492" s="138" t="s">
        <v>101</v>
      </c>
      <c r="C3492" s="275">
        <v>45131</v>
      </c>
      <c r="D3492" s="275">
        <v>45135</v>
      </c>
      <c r="E3492" s="275">
        <v>45135</v>
      </c>
      <c r="F3492" s="139">
        <f t="shared" si="217"/>
        <v>4</v>
      </c>
      <c r="G3492" s="140">
        <v>660.54</v>
      </c>
      <c r="H3492" s="141">
        <f t="shared" si="218"/>
        <v>5.1911083476279217E-6</v>
      </c>
      <c r="I3492" s="142">
        <f t="shared" si="219"/>
        <v>2.0764433390511687E-5</v>
      </c>
    </row>
    <row r="3493" spans="1:9">
      <c r="A3493" s="143">
        <f t="shared" si="216"/>
        <v>3486</v>
      </c>
      <c r="B3493" s="138" t="s">
        <v>101</v>
      </c>
      <c r="C3493" s="275">
        <v>44991</v>
      </c>
      <c r="D3493" s="275">
        <v>44992</v>
      </c>
      <c r="E3493" s="275">
        <v>44992</v>
      </c>
      <c r="F3493" s="139">
        <f t="shared" si="217"/>
        <v>1</v>
      </c>
      <c r="G3493" s="140">
        <v>112.73</v>
      </c>
      <c r="H3493" s="141">
        <f t="shared" si="218"/>
        <v>8.859321828020948E-7</v>
      </c>
      <c r="I3493" s="142">
        <f t="shared" si="219"/>
        <v>8.859321828020948E-7</v>
      </c>
    </row>
    <row r="3494" spans="1:9">
      <c r="A3494" s="143">
        <f t="shared" si="216"/>
        <v>3487</v>
      </c>
      <c r="B3494" s="138" t="s">
        <v>101</v>
      </c>
      <c r="C3494" s="275">
        <v>45097</v>
      </c>
      <c r="D3494" s="275">
        <v>45100</v>
      </c>
      <c r="E3494" s="275">
        <v>45100</v>
      </c>
      <c r="F3494" s="139">
        <f t="shared" si="217"/>
        <v>3</v>
      </c>
      <c r="G3494" s="140">
        <v>64.239999999999995</v>
      </c>
      <c r="H3494" s="141">
        <f t="shared" si="218"/>
        <v>5.0485481613773235E-7</v>
      </c>
      <c r="I3494" s="142">
        <f t="shared" si="219"/>
        <v>1.5145644484131971E-6</v>
      </c>
    </row>
    <row r="3495" spans="1:9">
      <c r="A3495" s="143">
        <f t="shared" si="216"/>
        <v>3488</v>
      </c>
      <c r="B3495" s="138" t="s">
        <v>101</v>
      </c>
      <c r="C3495" s="275">
        <v>45149</v>
      </c>
      <c r="D3495" s="275">
        <v>45159</v>
      </c>
      <c r="E3495" s="275">
        <v>45159</v>
      </c>
      <c r="F3495" s="139">
        <f t="shared" si="217"/>
        <v>10</v>
      </c>
      <c r="G3495" s="140">
        <v>60.08</v>
      </c>
      <c r="H3495" s="141">
        <f t="shared" si="218"/>
        <v>4.72161851705401E-7</v>
      </c>
      <c r="I3495" s="142">
        <f t="shared" si="219"/>
        <v>4.7216185170540102E-6</v>
      </c>
    </row>
    <row r="3496" spans="1:9">
      <c r="A3496" s="143">
        <f t="shared" si="216"/>
        <v>3489</v>
      </c>
      <c r="B3496" s="138" t="s">
        <v>101</v>
      </c>
      <c r="C3496" s="275">
        <v>45211</v>
      </c>
      <c r="D3496" s="275">
        <v>45223</v>
      </c>
      <c r="E3496" s="275">
        <v>45223</v>
      </c>
      <c r="F3496" s="139">
        <f t="shared" si="217"/>
        <v>12</v>
      </c>
      <c r="G3496" s="140">
        <v>6152.64</v>
      </c>
      <c r="H3496" s="141">
        <f t="shared" si="218"/>
        <v>4.8352894395418086E-5</v>
      </c>
      <c r="I3496" s="142">
        <f t="shared" si="219"/>
        <v>5.8023473274501701E-4</v>
      </c>
    </row>
    <row r="3497" spans="1:9">
      <c r="A3497" s="143">
        <f t="shared" si="216"/>
        <v>3490</v>
      </c>
      <c r="B3497" s="138" t="s">
        <v>101</v>
      </c>
      <c r="C3497" s="275">
        <v>44998</v>
      </c>
      <c r="D3497" s="275">
        <v>45005</v>
      </c>
      <c r="E3497" s="275">
        <v>45005</v>
      </c>
      <c r="F3497" s="139">
        <f t="shared" si="217"/>
        <v>7</v>
      </c>
      <c r="G3497" s="140">
        <v>150.76</v>
      </c>
      <c r="H3497" s="141">
        <f t="shared" si="218"/>
        <v>1.1848056052447779E-6</v>
      </c>
      <c r="I3497" s="142">
        <f t="shared" si="219"/>
        <v>8.293639236713445E-6</v>
      </c>
    </row>
    <row r="3498" spans="1:9">
      <c r="A3498" s="143">
        <f t="shared" si="216"/>
        <v>3491</v>
      </c>
      <c r="B3498" s="138" t="s">
        <v>101</v>
      </c>
      <c r="C3498" s="275">
        <v>45063</v>
      </c>
      <c r="D3498" s="275">
        <v>45064</v>
      </c>
      <c r="E3498" s="275">
        <v>45064</v>
      </c>
      <c r="F3498" s="139">
        <f t="shared" si="217"/>
        <v>1</v>
      </c>
      <c r="G3498" s="140">
        <v>762.97</v>
      </c>
      <c r="H3498" s="141">
        <f t="shared" si="218"/>
        <v>5.996094007917274E-6</v>
      </c>
      <c r="I3498" s="142">
        <f t="shared" si="219"/>
        <v>5.996094007917274E-6</v>
      </c>
    </row>
    <row r="3499" spans="1:9">
      <c r="A3499" s="143">
        <f t="shared" si="216"/>
        <v>3492</v>
      </c>
      <c r="B3499" s="138" t="s">
        <v>101</v>
      </c>
      <c r="C3499" s="275">
        <v>45054</v>
      </c>
      <c r="D3499" s="275">
        <v>45054</v>
      </c>
      <c r="E3499" s="275">
        <v>45054</v>
      </c>
      <c r="F3499" s="139">
        <f t="shared" si="217"/>
        <v>0</v>
      </c>
      <c r="G3499" s="140">
        <v>330.79</v>
      </c>
      <c r="H3499" s="141">
        <f t="shared" si="218"/>
        <v>2.5996407943680028E-6</v>
      </c>
      <c r="I3499" s="142">
        <f t="shared" si="219"/>
        <v>0</v>
      </c>
    </row>
    <row r="3500" spans="1:9">
      <c r="A3500" s="143">
        <f t="shared" si="216"/>
        <v>3493</v>
      </c>
      <c r="B3500" s="138" t="s">
        <v>101</v>
      </c>
      <c r="C3500" s="275">
        <v>45063</v>
      </c>
      <c r="D3500" s="275">
        <v>45065</v>
      </c>
      <c r="E3500" s="275">
        <v>45065</v>
      </c>
      <c r="F3500" s="139">
        <f t="shared" si="217"/>
        <v>2</v>
      </c>
      <c r="G3500" s="140">
        <v>218.64</v>
      </c>
      <c r="H3500" s="141">
        <f t="shared" si="218"/>
        <v>1.7182667652608001E-6</v>
      </c>
      <c r="I3500" s="142">
        <f t="shared" si="219"/>
        <v>3.4365335305216003E-6</v>
      </c>
    </row>
    <row r="3501" spans="1:9">
      <c r="A3501" s="143">
        <f t="shared" si="216"/>
        <v>3494</v>
      </c>
      <c r="B3501" s="138" t="s">
        <v>101</v>
      </c>
      <c r="C3501" s="275">
        <v>44975</v>
      </c>
      <c r="D3501" s="275">
        <v>44977</v>
      </c>
      <c r="E3501" s="275">
        <v>44977</v>
      </c>
      <c r="F3501" s="139">
        <f t="shared" si="217"/>
        <v>2</v>
      </c>
      <c r="G3501" s="140">
        <v>128.96</v>
      </c>
      <c r="H3501" s="141">
        <f t="shared" si="218"/>
        <v>1.0134818974022722E-6</v>
      </c>
      <c r="I3501" s="142">
        <f t="shared" si="219"/>
        <v>2.0269637948045445E-6</v>
      </c>
    </row>
    <row r="3502" spans="1:9">
      <c r="A3502" s="143">
        <f t="shared" si="216"/>
        <v>3495</v>
      </c>
      <c r="B3502" s="138" t="s">
        <v>101</v>
      </c>
      <c r="C3502" s="275">
        <v>45018</v>
      </c>
      <c r="D3502" s="275">
        <v>45019</v>
      </c>
      <c r="E3502" s="275">
        <v>45019</v>
      </c>
      <c r="F3502" s="139">
        <f t="shared" si="217"/>
        <v>1</v>
      </c>
      <c r="G3502" s="140">
        <v>197.16</v>
      </c>
      <c r="H3502" s="141">
        <f t="shared" si="218"/>
        <v>1.5494579008361661E-6</v>
      </c>
      <c r="I3502" s="142">
        <f t="shared" si="219"/>
        <v>1.5494579008361661E-6</v>
      </c>
    </row>
    <row r="3503" spans="1:9">
      <c r="A3503" s="143">
        <f t="shared" si="216"/>
        <v>3496</v>
      </c>
      <c r="B3503" s="138" t="s">
        <v>101</v>
      </c>
      <c r="C3503" s="275">
        <v>44980</v>
      </c>
      <c r="D3503" s="275">
        <v>44985</v>
      </c>
      <c r="E3503" s="275">
        <v>44985</v>
      </c>
      <c r="F3503" s="139">
        <f t="shared" si="217"/>
        <v>5</v>
      </c>
      <c r="G3503" s="140">
        <v>5637.74</v>
      </c>
      <c r="H3503" s="141">
        <f t="shared" si="218"/>
        <v>4.4306354158348988E-5</v>
      </c>
      <c r="I3503" s="142">
        <f t="shared" si="219"/>
        <v>2.2153177079174496E-4</v>
      </c>
    </row>
    <row r="3504" spans="1:9">
      <c r="A3504" s="143">
        <f t="shared" si="216"/>
        <v>3497</v>
      </c>
      <c r="B3504" s="138" t="s">
        <v>101</v>
      </c>
      <c r="C3504" s="275">
        <v>45064</v>
      </c>
      <c r="D3504" s="275">
        <v>45068</v>
      </c>
      <c r="E3504" s="275">
        <v>45068</v>
      </c>
      <c r="F3504" s="139">
        <f t="shared" si="217"/>
        <v>4</v>
      </c>
      <c r="G3504" s="140">
        <v>121.84</v>
      </c>
      <c r="H3504" s="141">
        <f t="shared" si="218"/>
        <v>9.5752663135462822E-7</v>
      </c>
      <c r="I3504" s="142">
        <f t="shared" si="219"/>
        <v>3.8301065254185129E-6</v>
      </c>
    </row>
    <row r="3505" spans="1:9">
      <c r="A3505" s="143">
        <f t="shared" si="216"/>
        <v>3498</v>
      </c>
      <c r="B3505" s="138" t="s">
        <v>101</v>
      </c>
      <c r="C3505" s="275">
        <v>44984</v>
      </c>
      <c r="D3505" s="275">
        <v>44991</v>
      </c>
      <c r="E3505" s="275">
        <v>44991</v>
      </c>
      <c r="F3505" s="139">
        <f t="shared" si="217"/>
        <v>7</v>
      </c>
      <c r="G3505" s="140">
        <v>17985.77</v>
      </c>
      <c r="H3505" s="141">
        <f t="shared" si="218"/>
        <v>1.4134811031204145E-4</v>
      </c>
      <c r="I3505" s="142">
        <f t="shared" si="219"/>
        <v>9.8943677218429004E-4</v>
      </c>
    </row>
    <row r="3506" spans="1:9">
      <c r="A3506" s="143">
        <f t="shared" si="216"/>
        <v>3499</v>
      </c>
      <c r="B3506" s="138" t="s">
        <v>101</v>
      </c>
      <c r="C3506" s="275">
        <v>45216</v>
      </c>
      <c r="D3506" s="275">
        <v>45224</v>
      </c>
      <c r="E3506" s="275">
        <v>45224</v>
      </c>
      <c r="F3506" s="139">
        <f t="shared" si="217"/>
        <v>8</v>
      </c>
      <c r="G3506" s="140">
        <v>6662.49</v>
      </c>
      <c r="H3506" s="141">
        <f t="shared" si="218"/>
        <v>5.2359747259798884E-5</v>
      </c>
      <c r="I3506" s="142">
        <f t="shared" si="219"/>
        <v>4.1887797807839107E-4</v>
      </c>
    </row>
    <row r="3507" spans="1:9">
      <c r="A3507" s="143">
        <f t="shared" si="216"/>
        <v>3500</v>
      </c>
      <c r="B3507" s="138" t="s">
        <v>101</v>
      </c>
      <c r="C3507" s="275">
        <v>45064</v>
      </c>
      <c r="D3507" s="275">
        <v>45069</v>
      </c>
      <c r="E3507" s="275">
        <v>45069</v>
      </c>
      <c r="F3507" s="139">
        <f t="shared" si="217"/>
        <v>5</v>
      </c>
      <c r="G3507" s="140">
        <v>9159.17</v>
      </c>
      <c r="H3507" s="141">
        <f t="shared" si="218"/>
        <v>7.1980869961460684E-5</v>
      </c>
      <c r="I3507" s="142">
        <f t="shared" si="219"/>
        <v>3.5990434980730343E-4</v>
      </c>
    </row>
    <row r="3508" spans="1:9">
      <c r="A3508" s="143">
        <f t="shared" si="216"/>
        <v>3501</v>
      </c>
      <c r="B3508" s="138" t="s">
        <v>101</v>
      </c>
      <c r="C3508" s="275">
        <v>45191</v>
      </c>
      <c r="D3508" s="275">
        <v>45195</v>
      </c>
      <c r="E3508" s="275">
        <v>45195</v>
      </c>
      <c r="F3508" s="139">
        <f t="shared" si="217"/>
        <v>4</v>
      </c>
      <c r="G3508" s="140">
        <v>126.57</v>
      </c>
      <c r="H3508" s="141">
        <f t="shared" si="218"/>
        <v>9.946991606250433E-7</v>
      </c>
      <c r="I3508" s="142">
        <f t="shared" si="219"/>
        <v>3.9787966425001732E-6</v>
      </c>
    </row>
    <row r="3509" spans="1:9">
      <c r="A3509" s="143">
        <f t="shared" si="216"/>
        <v>3502</v>
      </c>
      <c r="B3509" s="138" t="s">
        <v>101</v>
      </c>
      <c r="C3509" s="275">
        <v>45273</v>
      </c>
      <c r="D3509" s="275">
        <v>45287</v>
      </c>
      <c r="E3509" s="275">
        <v>45287</v>
      </c>
      <c r="F3509" s="139">
        <f t="shared" si="217"/>
        <v>14</v>
      </c>
      <c r="G3509" s="140">
        <v>4950.8</v>
      </c>
      <c r="H3509" s="141">
        <f t="shared" si="218"/>
        <v>3.8907771228746663E-5</v>
      </c>
      <c r="I3509" s="142">
        <f t="shared" si="219"/>
        <v>5.4470879720245322E-4</v>
      </c>
    </row>
    <row r="3510" spans="1:9">
      <c r="A3510" s="143">
        <f t="shared" si="216"/>
        <v>3503</v>
      </c>
      <c r="B3510" s="138" t="s">
        <v>101</v>
      </c>
      <c r="C3510" s="275">
        <v>44978</v>
      </c>
      <c r="D3510" s="275">
        <v>44981</v>
      </c>
      <c r="E3510" s="275">
        <v>44981</v>
      </c>
      <c r="F3510" s="139">
        <f t="shared" si="217"/>
        <v>3</v>
      </c>
      <c r="G3510" s="140">
        <v>9785.4</v>
      </c>
      <c r="H3510" s="141">
        <f t="shared" si="218"/>
        <v>7.6902339941378679E-5</v>
      </c>
      <c r="I3510" s="142">
        <f t="shared" si="219"/>
        <v>2.3070701982413604E-4</v>
      </c>
    </row>
    <row r="3511" spans="1:9">
      <c r="A3511" s="143">
        <f t="shared" si="216"/>
        <v>3504</v>
      </c>
      <c r="B3511" s="138" t="s">
        <v>101</v>
      </c>
      <c r="C3511" s="275">
        <v>44958</v>
      </c>
      <c r="D3511" s="275">
        <v>44993</v>
      </c>
      <c r="E3511" s="275">
        <v>44993</v>
      </c>
      <c r="F3511" s="139">
        <f t="shared" si="217"/>
        <v>35</v>
      </c>
      <c r="G3511" s="140">
        <v>100.94</v>
      </c>
      <c r="H3511" s="141">
        <f t="shared" si="218"/>
        <v>7.9327592062488637E-7</v>
      </c>
      <c r="I3511" s="142">
        <f t="shared" si="219"/>
        <v>2.7764657221871022E-5</v>
      </c>
    </row>
    <row r="3512" spans="1:9">
      <c r="A3512" s="143">
        <f t="shared" si="216"/>
        <v>3505</v>
      </c>
      <c r="B3512" s="138" t="s">
        <v>101</v>
      </c>
      <c r="C3512" s="275">
        <v>45042</v>
      </c>
      <c r="D3512" s="275">
        <v>45042</v>
      </c>
      <c r="E3512" s="275">
        <v>45042</v>
      </c>
      <c r="F3512" s="139">
        <f t="shared" si="217"/>
        <v>0</v>
      </c>
      <c r="G3512" s="140">
        <v>392.68</v>
      </c>
      <c r="H3512" s="141">
        <f t="shared" si="218"/>
        <v>3.0860272291557403E-6</v>
      </c>
      <c r="I3512" s="142">
        <f t="shared" si="219"/>
        <v>0</v>
      </c>
    </row>
    <row r="3513" spans="1:9">
      <c r="A3513" s="143">
        <f t="shared" si="216"/>
        <v>3506</v>
      </c>
      <c r="B3513" s="138" t="s">
        <v>101</v>
      </c>
      <c r="C3513" s="275">
        <v>45205</v>
      </c>
      <c r="D3513" s="275">
        <v>45211</v>
      </c>
      <c r="E3513" s="275">
        <v>45211</v>
      </c>
      <c r="F3513" s="139">
        <f t="shared" si="217"/>
        <v>6</v>
      </c>
      <c r="G3513" s="140">
        <v>60.08</v>
      </c>
      <c r="H3513" s="141">
        <f t="shared" si="218"/>
        <v>4.72161851705401E-7</v>
      </c>
      <c r="I3513" s="142">
        <f t="shared" si="219"/>
        <v>2.8329711102324058E-6</v>
      </c>
    </row>
    <row r="3514" spans="1:9">
      <c r="A3514" s="143">
        <f t="shared" si="216"/>
        <v>3507</v>
      </c>
      <c r="B3514" s="138" t="s">
        <v>101</v>
      </c>
      <c r="C3514" s="275">
        <v>45259</v>
      </c>
      <c r="D3514" s="275">
        <v>45265</v>
      </c>
      <c r="E3514" s="275">
        <v>45265</v>
      </c>
      <c r="F3514" s="139">
        <f t="shared" si="217"/>
        <v>6</v>
      </c>
      <c r="G3514" s="140">
        <v>282.43</v>
      </c>
      <c r="H3514" s="141">
        <f t="shared" si="218"/>
        <v>2.2195850828421504E-6</v>
      </c>
      <c r="I3514" s="142">
        <f t="shared" si="219"/>
        <v>1.3317510497052903E-5</v>
      </c>
    </row>
    <row r="3515" spans="1:9">
      <c r="A3515" s="143">
        <f t="shared" si="216"/>
        <v>3508</v>
      </c>
      <c r="B3515" s="138" t="s">
        <v>101</v>
      </c>
      <c r="C3515" s="275">
        <v>45161</v>
      </c>
      <c r="D3515" s="275">
        <v>45161</v>
      </c>
      <c r="E3515" s="275">
        <v>45161</v>
      </c>
      <c r="F3515" s="139">
        <f t="shared" si="217"/>
        <v>0</v>
      </c>
      <c r="G3515" s="140">
        <v>28.5</v>
      </c>
      <c r="H3515" s="141">
        <f t="shared" si="218"/>
        <v>2.2397824190419322E-7</v>
      </c>
      <c r="I3515" s="142">
        <f t="shared" si="219"/>
        <v>0</v>
      </c>
    </row>
    <row r="3516" spans="1:9">
      <c r="A3516" s="143">
        <f t="shared" si="216"/>
        <v>3509</v>
      </c>
      <c r="B3516" s="138" t="s">
        <v>101</v>
      </c>
      <c r="C3516" s="275">
        <v>44971</v>
      </c>
      <c r="D3516" s="275">
        <v>44974</v>
      </c>
      <c r="E3516" s="275">
        <v>44974</v>
      </c>
      <c r="F3516" s="139">
        <f t="shared" si="217"/>
        <v>3</v>
      </c>
      <c r="G3516" s="140">
        <v>7583.89</v>
      </c>
      <c r="H3516" s="141">
        <f t="shared" si="218"/>
        <v>5.9600924526133051E-5</v>
      </c>
      <c r="I3516" s="142">
        <f t="shared" si="219"/>
        <v>1.7880277357839916E-4</v>
      </c>
    </row>
    <row r="3517" spans="1:9">
      <c r="A3517" s="143">
        <f t="shared" si="216"/>
        <v>3510</v>
      </c>
      <c r="B3517" s="138" t="s">
        <v>101</v>
      </c>
      <c r="C3517" s="275">
        <v>44935</v>
      </c>
      <c r="D3517" s="275">
        <v>44939</v>
      </c>
      <c r="E3517" s="275">
        <v>44939</v>
      </c>
      <c r="F3517" s="139">
        <f t="shared" si="217"/>
        <v>4</v>
      </c>
      <c r="G3517" s="140">
        <v>2770.12</v>
      </c>
      <c r="H3517" s="141">
        <f t="shared" si="218"/>
        <v>2.177005640223311E-5</v>
      </c>
      <c r="I3517" s="142">
        <f t="shared" si="219"/>
        <v>8.7080225608932442E-5</v>
      </c>
    </row>
    <row r="3518" spans="1:9">
      <c r="A3518" s="143">
        <f t="shared" si="216"/>
        <v>3511</v>
      </c>
      <c r="B3518" s="138" t="s">
        <v>101</v>
      </c>
      <c r="C3518" s="275">
        <v>45001</v>
      </c>
      <c r="D3518" s="275">
        <v>45006</v>
      </c>
      <c r="E3518" s="275">
        <v>45006</v>
      </c>
      <c r="F3518" s="139">
        <f t="shared" si="217"/>
        <v>5</v>
      </c>
      <c r="G3518" s="140">
        <v>8482.66</v>
      </c>
      <c r="H3518" s="141">
        <f t="shared" si="218"/>
        <v>6.6664255209509596E-5</v>
      </c>
      <c r="I3518" s="142">
        <f t="shared" si="219"/>
        <v>3.3332127604754797E-4</v>
      </c>
    </row>
    <row r="3519" spans="1:9">
      <c r="A3519" s="143">
        <f t="shared" si="216"/>
        <v>3512</v>
      </c>
      <c r="B3519" s="138" t="s">
        <v>101</v>
      </c>
      <c r="C3519" s="275">
        <v>45104</v>
      </c>
      <c r="D3519" s="275">
        <v>45106</v>
      </c>
      <c r="E3519" s="275">
        <v>45106</v>
      </c>
      <c r="F3519" s="139">
        <f t="shared" si="217"/>
        <v>2</v>
      </c>
      <c r="G3519" s="140">
        <v>57.63</v>
      </c>
      <c r="H3519" s="141">
        <f t="shared" si="218"/>
        <v>4.5290758178732126E-7</v>
      </c>
      <c r="I3519" s="142">
        <f t="shared" si="219"/>
        <v>9.0581516357464253E-7</v>
      </c>
    </row>
    <row r="3520" spans="1:9">
      <c r="A3520" s="143">
        <f t="shared" si="216"/>
        <v>3513</v>
      </c>
      <c r="B3520" s="138" t="s">
        <v>101</v>
      </c>
      <c r="C3520" s="275">
        <v>44949</v>
      </c>
      <c r="D3520" s="275">
        <v>44951</v>
      </c>
      <c r="E3520" s="275">
        <v>44951</v>
      </c>
      <c r="F3520" s="139">
        <f t="shared" si="217"/>
        <v>2</v>
      </c>
      <c r="G3520" s="140">
        <v>5949.59</v>
      </c>
      <c r="H3520" s="141">
        <f t="shared" si="218"/>
        <v>4.6757147657921717E-5</v>
      </c>
      <c r="I3520" s="142">
        <f t="shared" si="219"/>
        <v>9.3514295315843434E-5</v>
      </c>
    </row>
    <row r="3521" spans="1:9">
      <c r="A3521" s="143">
        <f t="shared" si="216"/>
        <v>3514</v>
      </c>
      <c r="B3521" s="138" t="s">
        <v>101</v>
      </c>
      <c r="C3521" s="275">
        <v>45240</v>
      </c>
      <c r="D3521" s="275">
        <v>45244</v>
      </c>
      <c r="E3521" s="275">
        <v>45244</v>
      </c>
      <c r="F3521" s="139">
        <f t="shared" si="217"/>
        <v>4</v>
      </c>
      <c r="G3521" s="140">
        <v>73.41</v>
      </c>
      <c r="H3521" s="141">
        <f t="shared" si="218"/>
        <v>5.7692079783111666E-7</v>
      </c>
      <c r="I3521" s="142">
        <f t="shared" si="219"/>
        <v>2.3076831913244666E-6</v>
      </c>
    </row>
    <row r="3522" spans="1:9">
      <c r="A3522" s="143">
        <f t="shared" si="216"/>
        <v>3515</v>
      </c>
      <c r="B3522" s="138" t="s">
        <v>101</v>
      </c>
      <c r="C3522" s="275">
        <v>44939</v>
      </c>
      <c r="D3522" s="275">
        <v>44946</v>
      </c>
      <c r="E3522" s="275">
        <v>44946</v>
      </c>
      <c r="F3522" s="139">
        <f t="shared" si="217"/>
        <v>7</v>
      </c>
      <c r="G3522" s="140">
        <v>2927.02</v>
      </c>
      <c r="H3522" s="141">
        <f t="shared" si="218"/>
        <v>2.3003115565558303E-5</v>
      </c>
      <c r="I3522" s="142">
        <f t="shared" si="219"/>
        <v>1.6102180895890812E-4</v>
      </c>
    </row>
    <row r="3523" spans="1:9">
      <c r="A3523" s="143">
        <f t="shared" si="216"/>
        <v>3516</v>
      </c>
      <c r="B3523" s="138" t="s">
        <v>101</v>
      </c>
      <c r="C3523" s="275">
        <v>45015</v>
      </c>
      <c r="D3523" s="275">
        <v>45069</v>
      </c>
      <c r="E3523" s="275">
        <v>45069</v>
      </c>
      <c r="F3523" s="139">
        <f t="shared" si="217"/>
        <v>54</v>
      </c>
      <c r="G3523" s="140">
        <v>178.1</v>
      </c>
      <c r="H3523" s="141">
        <f t="shared" si="218"/>
        <v>1.3996675397591863E-6</v>
      </c>
      <c r="I3523" s="142">
        <f t="shared" si="219"/>
        <v>7.558204714699606E-5</v>
      </c>
    </row>
    <row r="3524" spans="1:9">
      <c r="A3524" s="143">
        <f t="shared" si="216"/>
        <v>3517</v>
      </c>
      <c r="B3524" s="138" t="s">
        <v>101</v>
      </c>
      <c r="C3524" s="275">
        <v>45000</v>
      </c>
      <c r="D3524" s="275">
        <v>45000</v>
      </c>
      <c r="E3524" s="275">
        <v>45000</v>
      </c>
      <c r="F3524" s="139">
        <f t="shared" si="217"/>
        <v>0</v>
      </c>
      <c r="G3524" s="140">
        <v>2003.1</v>
      </c>
      <c r="H3524" s="141">
        <f t="shared" si="218"/>
        <v>1.5742133907308401E-5</v>
      </c>
      <c r="I3524" s="142">
        <f t="shared" si="219"/>
        <v>0</v>
      </c>
    </row>
    <row r="3525" spans="1:9">
      <c r="A3525" s="143">
        <f t="shared" si="216"/>
        <v>3518</v>
      </c>
      <c r="B3525" s="138" t="s">
        <v>101</v>
      </c>
      <c r="C3525" s="275">
        <v>44956</v>
      </c>
      <c r="D3525" s="275">
        <v>44977</v>
      </c>
      <c r="E3525" s="275">
        <v>44977</v>
      </c>
      <c r="F3525" s="139">
        <f t="shared" si="217"/>
        <v>21</v>
      </c>
      <c r="G3525" s="140">
        <v>265.69</v>
      </c>
      <c r="H3525" s="141">
        <f t="shared" si="218"/>
        <v>2.0880273365447402E-6</v>
      </c>
      <c r="I3525" s="142">
        <f t="shared" si="219"/>
        <v>4.3848574067439545E-5</v>
      </c>
    </row>
    <row r="3526" spans="1:9">
      <c r="A3526" s="143">
        <f t="shared" si="216"/>
        <v>3519</v>
      </c>
      <c r="B3526" s="138" t="s">
        <v>101</v>
      </c>
      <c r="C3526" s="275">
        <v>45156</v>
      </c>
      <c r="D3526" s="275">
        <v>45156</v>
      </c>
      <c r="E3526" s="275">
        <v>45156</v>
      </c>
      <c r="F3526" s="139">
        <f t="shared" si="217"/>
        <v>0</v>
      </c>
      <c r="G3526" s="140">
        <v>60.08</v>
      </c>
      <c r="H3526" s="141">
        <f t="shared" si="218"/>
        <v>4.72161851705401E-7</v>
      </c>
      <c r="I3526" s="142">
        <f t="shared" si="219"/>
        <v>0</v>
      </c>
    </row>
    <row r="3527" spans="1:9">
      <c r="A3527" s="143">
        <f t="shared" si="216"/>
        <v>3520</v>
      </c>
      <c r="B3527" s="138" t="s">
        <v>101</v>
      </c>
      <c r="C3527" s="275">
        <v>45056</v>
      </c>
      <c r="D3527" s="275">
        <v>45062</v>
      </c>
      <c r="E3527" s="275">
        <v>45062</v>
      </c>
      <c r="F3527" s="139">
        <f t="shared" si="217"/>
        <v>6</v>
      </c>
      <c r="G3527" s="140">
        <v>127.01</v>
      </c>
      <c r="H3527" s="141">
        <f t="shared" si="218"/>
        <v>9.9815707032461685E-7</v>
      </c>
      <c r="I3527" s="142">
        <f t="shared" si="219"/>
        <v>5.9889424219477011E-6</v>
      </c>
    </row>
    <row r="3528" spans="1:9">
      <c r="A3528" s="143">
        <f t="shared" ref="A3528:A3591" si="220">A3527+1</f>
        <v>3521</v>
      </c>
      <c r="B3528" s="138" t="s">
        <v>101</v>
      </c>
      <c r="C3528" s="275">
        <v>45245</v>
      </c>
      <c r="D3528" s="275">
        <v>45250</v>
      </c>
      <c r="E3528" s="275">
        <v>45250</v>
      </c>
      <c r="F3528" s="139">
        <f t="shared" ref="F3528:F3591" si="221">E3528-C3528</f>
        <v>5</v>
      </c>
      <c r="G3528" s="140">
        <v>10420.89</v>
      </c>
      <c r="H3528" s="141">
        <f t="shared" ref="H3528:H3591" si="222">G3528/$G$8894</f>
        <v>8.1896583202701332E-5</v>
      </c>
      <c r="I3528" s="142">
        <f t="shared" ref="I3528:I3591" si="223">H3528*F3528</f>
        <v>4.0948291601350666E-4</v>
      </c>
    </row>
    <row r="3529" spans="1:9">
      <c r="A3529" s="143">
        <f t="shared" si="220"/>
        <v>3522</v>
      </c>
      <c r="B3529" s="138" t="s">
        <v>101</v>
      </c>
      <c r="C3529" s="275">
        <v>45232</v>
      </c>
      <c r="D3529" s="275">
        <v>45233</v>
      </c>
      <c r="E3529" s="275">
        <v>45233</v>
      </c>
      <c r="F3529" s="139">
        <f t="shared" si="221"/>
        <v>1</v>
      </c>
      <c r="G3529" s="140">
        <v>173.28</v>
      </c>
      <c r="H3529" s="141">
        <f t="shared" si="222"/>
        <v>1.3617877107774948E-6</v>
      </c>
      <c r="I3529" s="142">
        <f t="shared" si="223"/>
        <v>1.3617877107774948E-6</v>
      </c>
    </row>
    <row r="3530" spans="1:9">
      <c r="A3530" s="143">
        <f t="shared" si="220"/>
        <v>3523</v>
      </c>
      <c r="B3530" s="138" t="s">
        <v>101</v>
      </c>
      <c r="C3530" s="275">
        <v>45246</v>
      </c>
      <c r="D3530" s="275">
        <v>45250</v>
      </c>
      <c r="E3530" s="275">
        <v>45250</v>
      </c>
      <c r="F3530" s="139">
        <f t="shared" si="221"/>
        <v>4</v>
      </c>
      <c r="G3530" s="140">
        <v>163.99</v>
      </c>
      <c r="H3530" s="141">
        <f t="shared" si="222"/>
        <v>1.2887786628024087E-6</v>
      </c>
      <c r="I3530" s="142">
        <f t="shared" si="223"/>
        <v>5.1551146512096346E-6</v>
      </c>
    </row>
    <row r="3531" spans="1:9">
      <c r="A3531" s="143">
        <f t="shared" si="220"/>
        <v>3524</v>
      </c>
      <c r="B3531" s="138" t="s">
        <v>101</v>
      </c>
      <c r="C3531" s="275">
        <v>44957</v>
      </c>
      <c r="D3531" s="275">
        <v>44958</v>
      </c>
      <c r="E3531" s="275">
        <v>44958</v>
      </c>
      <c r="F3531" s="139">
        <f t="shared" si="221"/>
        <v>1</v>
      </c>
      <c r="G3531" s="140">
        <v>547.91999999999996</v>
      </c>
      <c r="H3531" s="141">
        <f t="shared" si="222"/>
        <v>4.3060406422507207E-6</v>
      </c>
      <c r="I3531" s="142">
        <f t="shared" si="223"/>
        <v>4.3060406422507207E-6</v>
      </c>
    </row>
    <row r="3532" spans="1:9">
      <c r="A3532" s="143">
        <f t="shared" si="220"/>
        <v>3525</v>
      </c>
      <c r="B3532" s="138" t="s">
        <v>101</v>
      </c>
      <c r="C3532" s="275">
        <v>45278</v>
      </c>
      <c r="D3532" s="275">
        <v>45278</v>
      </c>
      <c r="E3532" s="275">
        <v>45278</v>
      </c>
      <c r="F3532" s="139">
        <f t="shared" si="221"/>
        <v>0</v>
      </c>
      <c r="G3532" s="140">
        <v>60.08</v>
      </c>
      <c r="H3532" s="141">
        <f t="shared" si="222"/>
        <v>4.72161851705401E-7</v>
      </c>
      <c r="I3532" s="142">
        <f t="shared" si="223"/>
        <v>0</v>
      </c>
    </row>
    <row r="3533" spans="1:9">
      <c r="A3533" s="143">
        <f t="shared" si="220"/>
        <v>3526</v>
      </c>
      <c r="B3533" s="138" t="s">
        <v>101</v>
      </c>
      <c r="C3533" s="275">
        <v>44974</v>
      </c>
      <c r="D3533" s="275">
        <v>44984</v>
      </c>
      <c r="E3533" s="275">
        <v>44984</v>
      </c>
      <c r="F3533" s="139">
        <f t="shared" si="221"/>
        <v>10</v>
      </c>
      <c r="G3533" s="140">
        <v>32957.69</v>
      </c>
      <c r="H3533" s="141">
        <f t="shared" si="222"/>
        <v>2.590107180148565E-4</v>
      </c>
      <c r="I3533" s="142">
        <f t="shared" si="223"/>
        <v>2.5901071801485648E-3</v>
      </c>
    </row>
    <row r="3534" spans="1:9">
      <c r="A3534" s="143">
        <f t="shared" si="220"/>
        <v>3527</v>
      </c>
      <c r="B3534" s="138" t="s">
        <v>101</v>
      </c>
      <c r="C3534" s="275">
        <v>44952</v>
      </c>
      <c r="D3534" s="275">
        <v>44957</v>
      </c>
      <c r="E3534" s="275">
        <v>44957</v>
      </c>
      <c r="F3534" s="139">
        <f t="shared" si="221"/>
        <v>5</v>
      </c>
      <c r="G3534" s="140">
        <v>27979.61</v>
      </c>
      <c r="H3534" s="141">
        <f t="shared" si="222"/>
        <v>2.1988855638473628E-4</v>
      </c>
      <c r="I3534" s="142">
        <f t="shared" si="223"/>
        <v>1.0994427819236814E-3</v>
      </c>
    </row>
    <row r="3535" spans="1:9">
      <c r="A3535" s="143">
        <f t="shared" si="220"/>
        <v>3528</v>
      </c>
      <c r="B3535" s="138" t="s">
        <v>101</v>
      </c>
      <c r="C3535" s="275">
        <v>45133</v>
      </c>
      <c r="D3535" s="275">
        <v>45140</v>
      </c>
      <c r="E3535" s="275">
        <v>45140</v>
      </c>
      <c r="F3535" s="139">
        <f t="shared" si="221"/>
        <v>7</v>
      </c>
      <c r="G3535" s="140">
        <v>76.16</v>
      </c>
      <c r="H3535" s="141">
        <f t="shared" si="222"/>
        <v>5.9853273345345106E-7</v>
      </c>
      <c r="I3535" s="142">
        <f t="shared" si="223"/>
        <v>4.1897291341741575E-6</v>
      </c>
    </row>
    <row r="3536" spans="1:9">
      <c r="A3536" s="143">
        <f t="shared" si="220"/>
        <v>3529</v>
      </c>
      <c r="B3536" s="138" t="s">
        <v>101</v>
      </c>
      <c r="C3536" s="275">
        <v>45156</v>
      </c>
      <c r="D3536" s="275">
        <v>45161</v>
      </c>
      <c r="E3536" s="275">
        <v>45161</v>
      </c>
      <c r="F3536" s="139">
        <f t="shared" si="221"/>
        <v>5</v>
      </c>
      <c r="G3536" s="140">
        <v>60.08</v>
      </c>
      <c r="H3536" s="141">
        <f t="shared" si="222"/>
        <v>4.72161851705401E-7</v>
      </c>
      <c r="I3536" s="142">
        <f t="shared" si="223"/>
        <v>2.3608092585270051E-6</v>
      </c>
    </row>
    <row r="3537" spans="1:9">
      <c r="A3537" s="143">
        <f t="shared" si="220"/>
        <v>3530</v>
      </c>
      <c r="B3537" s="138" t="s">
        <v>101</v>
      </c>
      <c r="C3537" s="275">
        <v>45005</v>
      </c>
      <c r="D3537" s="275">
        <v>45005</v>
      </c>
      <c r="E3537" s="275">
        <v>45005</v>
      </c>
      <c r="F3537" s="139">
        <f t="shared" si="221"/>
        <v>0</v>
      </c>
      <c r="G3537" s="140">
        <v>94.36</v>
      </c>
      <c r="H3537" s="141">
        <f t="shared" si="222"/>
        <v>7.4156445284490079E-7</v>
      </c>
      <c r="I3537" s="142">
        <f t="shared" si="223"/>
        <v>0</v>
      </c>
    </row>
    <row r="3538" spans="1:9">
      <c r="A3538" s="143">
        <f t="shared" si="220"/>
        <v>3531</v>
      </c>
      <c r="B3538" s="138" t="s">
        <v>101</v>
      </c>
      <c r="C3538" s="275">
        <v>45250</v>
      </c>
      <c r="D3538" s="275">
        <v>45257</v>
      </c>
      <c r="E3538" s="275">
        <v>45257</v>
      </c>
      <c r="F3538" s="139">
        <f t="shared" si="221"/>
        <v>7</v>
      </c>
      <c r="G3538" s="140">
        <v>467.71</v>
      </c>
      <c r="H3538" s="141">
        <f t="shared" si="222"/>
        <v>3.6756794217898316E-6</v>
      </c>
      <c r="I3538" s="142">
        <f t="shared" si="223"/>
        <v>2.572975595252882E-5</v>
      </c>
    </row>
    <row r="3539" spans="1:9">
      <c r="A3539" s="143">
        <f t="shared" si="220"/>
        <v>3532</v>
      </c>
      <c r="B3539" s="138" t="s">
        <v>101</v>
      </c>
      <c r="C3539" s="275">
        <v>44970</v>
      </c>
      <c r="D3539" s="275">
        <v>44977</v>
      </c>
      <c r="E3539" s="275">
        <v>44977</v>
      </c>
      <c r="F3539" s="139">
        <f t="shared" si="221"/>
        <v>7</v>
      </c>
      <c r="G3539" s="140">
        <v>14114.77</v>
      </c>
      <c r="H3539" s="141">
        <f t="shared" si="222"/>
        <v>1.1092636384147542E-4</v>
      </c>
      <c r="I3539" s="142">
        <f t="shared" si="223"/>
        <v>7.7648454689032797E-4</v>
      </c>
    </row>
    <row r="3540" spans="1:9">
      <c r="A3540" s="143">
        <f t="shared" si="220"/>
        <v>3533</v>
      </c>
      <c r="B3540" s="138" t="s">
        <v>101</v>
      </c>
      <c r="C3540" s="275">
        <v>45274</v>
      </c>
      <c r="D3540" s="275">
        <v>45279</v>
      </c>
      <c r="E3540" s="275">
        <v>45279</v>
      </c>
      <c r="F3540" s="139">
        <f t="shared" si="221"/>
        <v>5</v>
      </c>
      <c r="G3540" s="140">
        <v>101.51</v>
      </c>
      <c r="H3540" s="141">
        <f t="shared" si="222"/>
        <v>7.9775548546297031E-7</v>
      </c>
      <c r="I3540" s="142">
        <f t="shared" si="223"/>
        <v>3.9887774273148517E-6</v>
      </c>
    </row>
    <row r="3541" spans="1:9">
      <c r="A3541" s="143">
        <f t="shared" si="220"/>
        <v>3534</v>
      </c>
      <c r="B3541" s="138" t="s">
        <v>101</v>
      </c>
      <c r="C3541" s="275">
        <v>45217</v>
      </c>
      <c r="D3541" s="275">
        <v>45229</v>
      </c>
      <c r="E3541" s="275">
        <v>45229</v>
      </c>
      <c r="F3541" s="139">
        <f t="shared" si="221"/>
        <v>12</v>
      </c>
      <c r="G3541" s="140">
        <v>78.400000000000006</v>
      </c>
      <c r="H3541" s="141">
        <f t="shared" si="222"/>
        <v>6.1613663737855262E-7</v>
      </c>
      <c r="I3541" s="142">
        <f t="shared" si="223"/>
        <v>7.393639648542631E-6</v>
      </c>
    </row>
    <row r="3542" spans="1:9">
      <c r="A3542" s="143">
        <f t="shared" si="220"/>
        <v>3535</v>
      </c>
      <c r="B3542" s="138" t="s">
        <v>101</v>
      </c>
      <c r="C3542" s="275">
        <v>45058</v>
      </c>
      <c r="D3542" s="275">
        <v>45062</v>
      </c>
      <c r="E3542" s="275">
        <v>45062</v>
      </c>
      <c r="F3542" s="139">
        <f t="shared" si="221"/>
        <v>4</v>
      </c>
      <c r="G3542" s="140">
        <v>1688.37</v>
      </c>
      <c r="H3542" s="141">
        <f t="shared" si="222"/>
        <v>1.3268706816974831E-5</v>
      </c>
      <c r="I3542" s="142">
        <f t="shared" si="223"/>
        <v>5.3074827267899326E-5</v>
      </c>
    </row>
    <row r="3543" spans="1:9">
      <c r="A3543" s="143">
        <f t="shared" si="220"/>
        <v>3536</v>
      </c>
      <c r="B3543" s="138" t="s">
        <v>101</v>
      </c>
      <c r="C3543" s="275">
        <v>45061</v>
      </c>
      <c r="D3543" s="275">
        <v>45062</v>
      </c>
      <c r="E3543" s="275">
        <v>45062</v>
      </c>
      <c r="F3543" s="139">
        <f t="shared" si="221"/>
        <v>1</v>
      </c>
      <c r="G3543" s="140">
        <v>1035.0899999999999</v>
      </c>
      <c r="H3543" s="141">
        <f t="shared" si="222"/>
        <v>8.1346539793898717E-6</v>
      </c>
      <c r="I3543" s="142">
        <f t="shared" si="223"/>
        <v>8.1346539793898717E-6</v>
      </c>
    </row>
    <row r="3544" spans="1:9">
      <c r="A3544" s="143">
        <f t="shared" si="220"/>
        <v>3537</v>
      </c>
      <c r="B3544" s="138" t="s">
        <v>101</v>
      </c>
      <c r="C3544" s="275">
        <v>45030</v>
      </c>
      <c r="D3544" s="275">
        <v>45035</v>
      </c>
      <c r="E3544" s="275">
        <v>45035</v>
      </c>
      <c r="F3544" s="139">
        <f t="shared" si="221"/>
        <v>5</v>
      </c>
      <c r="G3544" s="140">
        <v>440.59</v>
      </c>
      <c r="H3544" s="141">
        <f t="shared" si="222"/>
        <v>3.4625464421252101E-6</v>
      </c>
      <c r="I3544" s="142">
        <f t="shared" si="223"/>
        <v>1.7312732210626051E-5</v>
      </c>
    </row>
    <row r="3545" spans="1:9">
      <c r="A3545" s="143">
        <f t="shared" si="220"/>
        <v>3538</v>
      </c>
      <c r="B3545" s="138" t="s">
        <v>101</v>
      </c>
      <c r="C3545" s="275">
        <v>45273</v>
      </c>
      <c r="D3545" s="275">
        <v>45279</v>
      </c>
      <c r="E3545" s="275">
        <v>45279</v>
      </c>
      <c r="F3545" s="139">
        <f t="shared" si="221"/>
        <v>6</v>
      </c>
      <c r="G3545" s="140">
        <v>3630.91</v>
      </c>
      <c r="H3545" s="141">
        <f t="shared" si="222"/>
        <v>2.8534906607451023E-5</v>
      </c>
      <c r="I3545" s="142">
        <f t="shared" si="223"/>
        <v>1.7120943964470613E-4</v>
      </c>
    </row>
    <row r="3546" spans="1:9">
      <c r="A3546" s="143">
        <f t="shared" si="220"/>
        <v>3539</v>
      </c>
      <c r="B3546" s="138" t="s">
        <v>101</v>
      </c>
      <c r="C3546" s="275">
        <v>45014</v>
      </c>
      <c r="D3546" s="275">
        <v>45014</v>
      </c>
      <c r="E3546" s="275">
        <v>45014</v>
      </c>
      <c r="F3546" s="139">
        <f t="shared" si="221"/>
        <v>0</v>
      </c>
      <c r="G3546" s="140">
        <v>2114.0100000000002</v>
      </c>
      <c r="H3546" s="141">
        <f t="shared" si="222"/>
        <v>1.6613762918171351E-5</v>
      </c>
      <c r="I3546" s="142">
        <f t="shared" si="223"/>
        <v>0</v>
      </c>
    </row>
    <row r="3547" spans="1:9">
      <c r="A3547" s="143">
        <f t="shared" si="220"/>
        <v>3540</v>
      </c>
      <c r="B3547" s="138" t="s">
        <v>101</v>
      </c>
      <c r="C3547" s="275">
        <v>45089</v>
      </c>
      <c r="D3547" s="275">
        <v>45091</v>
      </c>
      <c r="E3547" s="275">
        <v>45091</v>
      </c>
      <c r="F3547" s="139">
        <f t="shared" si="221"/>
        <v>2</v>
      </c>
      <c r="G3547" s="140">
        <v>57.68</v>
      </c>
      <c r="H3547" s="141">
        <f t="shared" si="222"/>
        <v>4.5330052607136366E-7</v>
      </c>
      <c r="I3547" s="142">
        <f t="shared" si="223"/>
        <v>9.0660105214272731E-7</v>
      </c>
    </row>
    <row r="3548" spans="1:9">
      <c r="A3548" s="143">
        <f t="shared" si="220"/>
        <v>3541</v>
      </c>
      <c r="B3548" s="138" t="s">
        <v>101</v>
      </c>
      <c r="C3548" s="275">
        <v>45022</v>
      </c>
      <c r="D3548" s="275">
        <v>45028</v>
      </c>
      <c r="E3548" s="275">
        <v>45028</v>
      </c>
      <c r="F3548" s="139">
        <f t="shared" si="221"/>
        <v>6</v>
      </c>
      <c r="G3548" s="140">
        <v>7890.75</v>
      </c>
      <c r="H3548" s="141">
        <f t="shared" si="222"/>
        <v>6.2012502186158342E-5</v>
      </c>
      <c r="I3548" s="142">
        <f t="shared" si="223"/>
        <v>3.7207501311695005E-4</v>
      </c>
    </row>
    <row r="3549" spans="1:9">
      <c r="A3549" s="143">
        <f t="shared" si="220"/>
        <v>3542</v>
      </c>
      <c r="B3549" s="138" t="s">
        <v>101</v>
      </c>
      <c r="C3549" s="275">
        <v>44980</v>
      </c>
      <c r="D3549" s="275">
        <v>44986</v>
      </c>
      <c r="E3549" s="275">
        <v>44986</v>
      </c>
      <c r="F3549" s="139">
        <f t="shared" si="221"/>
        <v>6</v>
      </c>
      <c r="G3549" s="140">
        <v>58</v>
      </c>
      <c r="H3549" s="141">
        <f t="shared" si="222"/>
        <v>4.5581536948923532E-7</v>
      </c>
      <c r="I3549" s="142">
        <f t="shared" si="223"/>
        <v>2.7348922169354119E-6</v>
      </c>
    </row>
    <row r="3550" spans="1:9">
      <c r="A3550" s="143">
        <f t="shared" si="220"/>
        <v>3543</v>
      </c>
      <c r="B3550" s="138" t="s">
        <v>101</v>
      </c>
      <c r="C3550" s="275">
        <v>45201</v>
      </c>
      <c r="D3550" s="275">
        <v>45215</v>
      </c>
      <c r="E3550" s="275">
        <v>45215</v>
      </c>
      <c r="F3550" s="139">
        <f t="shared" si="221"/>
        <v>14</v>
      </c>
      <c r="G3550" s="140">
        <v>1.85</v>
      </c>
      <c r="H3550" s="141">
        <f t="shared" si="222"/>
        <v>1.4538938509570437E-8</v>
      </c>
      <c r="I3550" s="142">
        <f t="shared" si="223"/>
        <v>2.0354513913398612E-7</v>
      </c>
    </row>
    <row r="3551" spans="1:9">
      <c r="A3551" s="143">
        <f t="shared" si="220"/>
        <v>3544</v>
      </c>
      <c r="B3551" s="138" t="s">
        <v>101</v>
      </c>
      <c r="C3551" s="275">
        <v>45100</v>
      </c>
      <c r="D3551" s="275">
        <v>45107</v>
      </c>
      <c r="E3551" s="275">
        <v>45107</v>
      </c>
      <c r="F3551" s="139">
        <f t="shared" si="221"/>
        <v>7</v>
      </c>
      <c r="G3551" s="140">
        <v>58.72</v>
      </c>
      <c r="H3551" s="141">
        <f t="shared" si="222"/>
        <v>4.6147376717944649E-7</v>
      </c>
      <c r="I3551" s="142">
        <f t="shared" si="223"/>
        <v>3.2303163702561255E-6</v>
      </c>
    </row>
    <row r="3552" spans="1:9">
      <c r="A3552" s="143">
        <f t="shared" si="220"/>
        <v>3545</v>
      </c>
      <c r="B3552" s="138" t="s">
        <v>101</v>
      </c>
      <c r="C3552" s="275">
        <v>44974</v>
      </c>
      <c r="D3552" s="275">
        <v>44974</v>
      </c>
      <c r="E3552" s="275">
        <v>44974</v>
      </c>
      <c r="F3552" s="139">
        <f t="shared" si="221"/>
        <v>0</v>
      </c>
      <c r="G3552" s="140">
        <v>255.83</v>
      </c>
      <c r="H3552" s="141">
        <f t="shared" si="222"/>
        <v>2.0105387237315701E-6</v>
      </c>
      <c r="I3552" s="142">
        <f t="shared" si="223"/>
        <v>0</v>
      </c>
    </row>
    <row r="3553" spans="1:9">
      <c r="A3553" s="143">
        <f t="shared" si="220"/>
        <v>3546</v>
      </c>
      <c r="B3553" s="138" t="s">
        <v>101</v>
      </c>
      <c r="C3553" s="275">
        <v>45244</v>
      </c>
      <c r="D3553" s="275">
        <v>45250</v>
      </c>
      <c r="E3553" s="275">
        <v>45250</v>
      </c>
      <c r="F3553" s="139">
        <f t="shared" si="221"/>
        <v>6</v>
      </c>
      <c r="G3553" s="140">
        <v>60.08</v>
      </c>
      <c r="H3553" s="141">
        <f t="shared" si="222"/>
        <v>4.72161851705401E-7</v>
      </c>
      <c r="I3553" s="142">
        <f t="shared" si="223"/>
        <v>2.8329711102324058E-6</v>
      </c>
    </row>
    <row r="3554" spans="1:9">
      <c r="A3554" s="143">
        <f t="shared" si="220"/>
        <v>3547</v>
      </c>
      <c r="B3554" s="138" t="s">
        <v>101</v>
      </c>
      <c r="C3554" s="275">
        <v>45040</v>
      </c>
      <c r="D3554" s="275">
        <v>45047</v>
      </c>
      <c r="E3554" s="275">
        <v>45047</v>
      </c>
      <c r="F3554" s="139">
        <f t="shared" si="221"/>
        <v>7</v>
      </c>
      <c r="G3554" s="140">
        <v>73.66</v>
      </c>
      <c r="H3554" s="141">
        <f t="shared" si="222"/>
        <v>5.7888551925132883E-7</v>
      </c>
      <c r="I3554" s="142">
        <f t="shared" si="223"/>
        <v>4.0521986347593022E-6</v>
      </c>
    </row>
    <row r="3555" spans="1:9">
      <c r="A3555" s="143">
        <f t="shared" si="220"/>
        <v>3548</v>
      </c>
      <c r="B3555" s="138" t="s">
        <v>101</v>
      </c>
      <c r="C3555" s="275">
        <v>45037</v>
      </c>
      <c r="D3555" s="275">
        <v>45041</v>
      </c>
      <c r="E3555" s="275">
        <v>45041</v>
      </c>
      <c r="F3555" s="139">
        <f t="shared" si="221"/>
        <v>4</v>
      </c>
      <c r="G3555" s="140">
        <v>4550.6499999999996</v>
      </c>
      <c r="H3555" s="141">
        <f t="shared" si="222"/>
        <v>3.5763038123554975E-5</v>
      </c>
      <c r="I3555" s="142">
        <f t="shared" si="223"/>
        <v>1.430521524942199E-4</v>
      </c>
    </row>
    <row r="3556" spans="1:9">
      <c r="A3556" s="143">
        <f t="shared" si="220"/>
        <v>3549</v>
      </c>
      <c r="B3556" s="138" t="s">
        <v>101</v>
      </c>
      <c r="C3556" s="275">
        <v>45146</v>
      </c>
      <c r="D3556" s="275">
        <v>45148</v>
      </c>
      <c r="E3556" s="275">
        <v>45148</v>
      </c>
      <c r="F3556" s="139">
        <f t="shared" si="221"/>
        <v>2</v>
      </c>
      <c r="G3556" s="140">
        <v>60.08</v>
      </c>
      <c r="H3556" s="141">
        <f t="shared" si="222"/>
        <v>4.72161851705401E-7</v>
      </c>
      <c r="I3556" s="142">
        <f t="shared" si="223"/>
        <v>9.4432370341080199E-7</v>
      </c>
    </row>
    <row r="3557" spans="1:9">
      <c r="A3557" s="143">
        <f t="shared" si="220"/>
        <v>3550</v>
      </c>
      <c r="B3557" s="138" t="s">
        <v>101</v>
      </c>
      <c r="C3557" s="275">
        <v>45210</v>
      </c>
      <c r="D3557" s="275">
        <v>45212</v>
      </c>
      <c r="E3557" s="275">
        <v>45212</v>
      </c>
      <c r="F3557" s="139">
        <f t="shared" si="221"/>
        <v>2</v>
      </c>
      <c r="G3557" s="140">
        <v>767.02</v>
      </c>
      <c r="H3557" s="141">
        <f t="shared" si="222"/>
        <v>6.0279224949247118E-6</v>
      </c>
      <c r="I3557" s="142">
        <f t="shared" si="223"/>
        <v>1.2055844989849424E-5</v>
      </c>
    </row>
    <row r="3558" spans="1:9">
      <c r="A3558" s="143">
        <f t="shared" si="220"/>
        <v>3551</v>
      </c>
      <c r="B3558" s="138" t="s">
        <v>101</v>
      </c>
      <c r="C3558" s="275">
        <v>45009</v>
      </c>
      <c r="D3558" s="275">
        <v>45013</v>
      </c>
      <c r="E3558" s="275">
        <v>45013</v>
      </c>
      <c r="F3558" s="139">
        <f t="shared" si="221"/>
        <v>4</v>
      </c>
      <c r="G3558" s="140">
        <v>392.46</v>
      </c>
      <c r="H3558" s="141">
        <f t="shared" si="222"/>
        <v>3.0842982743059531E-6</v>
      </c>
      <c r="I3558" s="142">
        <f t="shared" si="223"/>
        <v>1.2337193097223812E-5</v>
      </c>
    </row>
    <row r="3559" spans="1:9">
      <c r="A3559" s="143">
        <f t="shared" si="220"/>
        <v>3552</v>
      </c>
      <c r="B3559" s="138" t="s">
        <v>101</v>
      </c>
      <c r="C3559" s="275">
        <v>45086</v>
      </c>
      <c r="D3559" s="275">
        <v>45090</v>
      </c>
      <c r="E3559" s="275">
        <v>45090</v>
      </c>
      <c r="F3559" s="139">
        <f t="shared" si="221"/>
        <v>4</v>
      </c>
      <c r="G3559" s="140">
        <v>75.52</v>
      </c>
      <c r="H3559" s="141">
        <f t="shared" si="222"/>
        <v>5.9350304661770772E-7</v>
      </c>
      <c r="I3559" s="142">
        <f t="shared" si="223"/>
        <v>2.3740121864708309E-6</v>
      </c>
    </row>
    <row r="3560" spans="1:9">
      <c r="A3560" s="143">
        <f t="shared" si="220"/>
        <v>3553</v>
      </c>
      <c r="B3560" s="138" t="s">
        <v>101</v>
      </c>
      <c r="C3560" s="275">
        <v>45099</v>
      </c>
      <c r="D3560" s="275">
        <v>45104</v>
      </c>
      <c r="E3560" s="275">
        <v>45104</v>
      </c>
      <c r="F3560" s="139">
        <f t="shared" si="221"/>
        <v>5</v>
      </c>
      <c r="G3560" s="140">
        <v>3287.25</v>
      </c>
      <c r="H3560" s="141">
        <f t="shared" si="222"/>
        <v>2.5834121954370495E-5</v>
      </c>
      <c r="I3560" s="142">
        <f t="shared" si="223"/>
        <v>1.2917060977185249E-4</v>
      </c>
    </row>
    <row r="3561" spans="1:9">
      <c r="A3561" s="143">
        <f t="shared" si="220"/>
        <v>3554</v>
      </c>
      <c r="B3561" s="138" t="s">
        <v>101</v>
      </c>
      <c r="C3561" s="275">
        <v>45212</v>
      </c>
      <c r="D3561" s="275">
        <v>45215</v>
      </c>
      <c r="E3561" s="275">
        <v>45215</v>
      </c>
      <c r="F3561" s="139">
        <f t="shared" si="221"/>
        <v>3</v>
      </c>
      <c r="G3561" s="140">
        <v>60.08</v>
      </c>
      <c r="H3561" s="141">
        <f t="shared" si="222"/>
        <v>4.72161851705401E-7</v>
      </c>
      <c r="I3561" s="142">
        <f t="shared" si="223"/>
        <v>1.4164855551162029E-6</v>
      </c>
    </row>
    <row r="3562" spans="1:9">
      <c r="A3562" s="143">
        <f t="shared" si="220"/>
        <v>3555</v>
      </c>
      <c r="B3562" s="138" t="s">
        <v>101</v>
      </c>
      <c r="C3562" s="275">
        <v>44993</v>
      </c>
      <c r="D3562" s="275">
        <v>44999</v>
      </c>
      <c r="E3562" s="275">
        <v>44999</v>
      </c>
      <c r="F3562" s="139">
        <f t="shared" si="221"/>
        <v>6</v>
      </c>
      <c r="G3562" s="140">
        <v>12120.18</v>
      </c>
      <c r="H3562" s="141">
        <f t="shared" si="222"/>
        <v>9.5251109051311045E-5</v>
      </c>
      <c r="I3562" s="142">
        <f t="shared" si="223"/>
        <v>5.715066543078663E-4</v>
      </c>
    </row>
    <row r="3563" spans="1:9">
      <c r="A3563" s="143">
        <f t="shared" si="220"/>
        <v>3556</v>
      </c>
      <c r="B3563" s="138" t="s">
        <v>101</v>
      </c>
      <c r="C3563" s="275">
        <v>45013</v>
      </c>
      <c r="D3563" s="275">
        <v>45013</v>
      </c>
      <c r="E3563" s="275">
        <v>45013</v>
      </c>
      <c r="F3563" s="139">
        <f t="shared" si="221"/>
        <v>0</v>
      </c>
      <c r="G3563" s="140">
        <v>1916.4</v>
      </c>
      <c r="H3563" s="141">
        <f t="shared" si="222"/>
        <v>1.5060768518778804E-5</v>
      </c>
      <c r="I3563" s="142">
        <f t="shared" si="223"/>
        <v>0</v>
      </c>
    </row>
    <row r="3564" spans="1:9">
      <c r="A3564" s="143">
        <f t="shared" si="220"/>
        <v>3557</v>
      </c>
      <c r="B3564" s="138" t="s">
        <v>101</v>
      </c>
      <c r="C3564" s="275">
        <v>45230</v>
      </c>
      <c r="D3564" s="275">
        <v>45231</v>
      </c>
      <c r="E3564" s="275">
        <v>45231</v>
      </c>
      <c r="F3564" s="139">
        <f t="shared" si="221"/>
        <v>1</v>
      </c>
      <c r="G3564" s="140">
        <v>284.44</v>
      </c>
      <c r="H3564" s="141">
        <f t="shared" si="222"/>
        <v>2.2353814430606568E-6</v>
      </c>
      <c r="I3564" s="142">
        <f t="shared" si="223"/>
        <v>2.2353814430606568E-6</v>
      </c>
    </row>
    <row r="3565" spans="1:9">
      <c r="A3565" s="143">
        <f t="shared" si="220"/>
        <v>3558</v>
      </c>
      <c r="B3565" s="138" t="s">
        <v>101</v>
      </c>
      <c r="C3565" s="275">
        <v>45043</v>
      </c>
      <c r="D3565" s="275">
        <v>45043</v>
      </c>
      <c r="E3565" s="275">
        <v>45043</v>
      </c>
      <c r="F3565" s="139">
        <f t="shared" si="221"/>
        <v>0</v>
      </c>
      <c r="G3565" s="140">
        <v>861.83</v>
      </c>
      <c r="H3565" s="141">
        <f t="shared" si="222"/>
        <v>6.7730234463259949E-6</v>
      </c>
      <c r="I3565" s="142">
        <f t="shared" si="223"/>
        <v>0</v>
      </c>
    </row>
    <row r="3566" spans="1:9">
      <c r="A3566" s="143">
        <f t="shared" si="220"/>
        <v>3559</v>
      </c>
      <c r="B3566" s="138" t="s">
        <v>101</v>
      </c>
      <c r="C3566" s="275">
        <v>45045</v>
      </c>
      <c r="D3566" s="275">
        <v>45049</v>
      </c>
      <c r="E3566" s="275">
        <v>45049</v>
      </c>
      <c r="F3566" s="139">
        <f t="shared" si="221"/>
        <v>4</v>
      </c>
      <c r="G3566" s="140">
        <v>931.08</v>
      </c>
      <c r="H3566" s="141">
        <f t="shared" si="222"/>
        <v>7.31725127972478E-6</v>
      </c>
      <c r="I3566" s="142">
        <f t="shared" si="223"/>
        <v>2.926900511889912E-5</v>
      </c>
    </row>
    <row r="3567" spans="1:9">
      <c r="A3567" s="143">
        <f t="shared" si="220"/>
        <v>3560</v>
      </c>
      <c r="B3567" s="138" t="s">
        <v>101</v>
      </c>
      <c r="C3567" s="275">
        <v>45212</v>
      </c>
      <c r="D3567" s="275">
        <v>45224</v>
      </c>
      <c r="E3567" s="275">
        <v>45224</v>
      </c>
      <c r="F3567" s="139">
        <f t="shared" si="221"/>
        <v>12</v>
      </c>
      <c r="G3567" s="140">
        <v>65.58</v>
      </c>
      <c r="H3567" s="141">
        <f t="shared" si="222"/>
        <v>5.153857229500699E-7</v>
      </c>
      <c r="I3567" s="142">
        <f t="shared" si="223"/>
        <v>6.1846286754008388E-6</v>
      </c>
    </row>
    <row r="3568" spans="1:9">
      <c r="A3568" s="143">
        <f t="shared" si="220"/>
        <v>3561</v>
      </c>
      <c r="B3568" s="138" t="s">
        <v>101</v>
      </c>
      <c r="C3568" s="275">
        <v>45048</v>
      </c>
      <c r="D3568" s="275">
        <v>45048</v>
      </c>
      <c r="E3568" s="275">
        <v>45048</v>
      </c>
      <c r="F3568" s="139">
        <f t="shared" si="221"/>
        <v>0</v>
      </c>
      <c r="G3568" s="140">
        <v>378.9</v>
      </c>
      <c r="H3568" s="141">
        <f t="shared" si="222"/>
        <v>2.9777317844736422E-6</v>
      </c>
      <c r="I3568" s="142">
        <f t="shared" si="223"/>
        <v>0</v>
      </c>
    </row>
    <row r="3569" spans="1:9">
      <c r="A3569" s="143">
        <f t="shared" si="220"/>
        <v>3562</v>
      </c>
      <c r="B3569" s="138" t="s">
        <v>101</v>
      </c>
      <c r="C3569" s="275">
        <v>45208</v>
      </c>
      <c r="D3569" s="275">
        <v>45210</v>
      </c>
      <c r="E3569" s="275">
        <v>45210</v>
      </c>
      <c r="F3569" s="139">
        <f t="shared" si="221"/>
        <v>2</v>
      </c>
      <c r="G3569" s="140">
        <v>60.08</v>
      </c>
      <c r="H3569" s="141">
        <f t="shared" si="222"/>
        <v>4.72161851705401E-7</v>
      </c>
      <c r="I3569" s="142">
        <f t="shared" si="223"/>
        <v>9.4432370341080199E-7</v>
      </c>
    </row>
    <row r="3570" spans="1:9">
      <c r="A3570" s="143">
        <f t="shared" si="220"/>
        <v>3563</v>
      </c>
      <c r="B3570" s="138" t="s">
        <v>101</v>
      </c>
      <c r="C3570" s="275">
        <v>45197</v>
      </c>
      <c r="D3570" s="275">
        <v>45203</v>
      </c>
      <c r="E3570" s="275">
        <v>45203</v>
      </c>
      <c r="F3570" s="139">
        <f t="shared" si="221"/>
        <v>6</v>
      </c>
      <c r="G3570" s="140">
        <v>131.51</v>
      </c>
      <c r="H3570" s="141">
        <f t="shared" si="222"/>
        <v>1.0335220558884368E-6</v>
      </c>
      <c r="I3570" s="142">
        <f t="shared" si="223"/>
        <v>6.2011323353306206E-6</v>
      </c>
    </row>
    <row r="3571" spans="1:9">
      <c r="A3571" s="143">
        <f t="shared" si="220"/>
        <v>3564</v>
      </c>
      <c r="B3571" s="138" t="s">
        <v>101</v>
      </c>
      <c r="C3571" s="275">
        <v>45064</v>
      </c>
      <c r="D3571" s="275">
        <v>45064</v>
      </c>
      <c r="E3571" s="275">
        <v>45064</v>
      </c>
      <c r="F3571" s="139">
        <f t="shared" si="221"/>
        <v>0</v>
      </c>
      <c r="G3571" s="140">
        <v>58</v>
      </c>
      <c r="H3571" s="141">
        <f t="shared" si="222"/>
        <v>4.5581536948923532E-7</v>
      </c>
      <c r="I3571" s="142">
        <f t="shared" si="223"/>
        <v>0</v>
      </c>
    </row>
    <row r="3572" spans="1:9">
      <c r="A3572" s="143">
        <f t="shared" si="220"/>
        <v>3565</v>
      </c>
      <c r="B3572" s="138" t="s">
        <v>101</v>
      </c>
      <c r="C3572" s="275">
        <v>44970</v>
      </c>
      <c r="D3572" s="275">
        <v>44987</v>
      </c>
      <c r="E3572" s="275">
        <v>44987</v>
      </c>
      <c r="F3572" s="139">
        <f t="shared" si="221"/>
        <v>17</v>
      </c>
      <c r="G3572" s="140">
        <v>18809.52</v>
      </c>
      <c r="H3572" s="141">
        <f t="shared" si="222"/>
        <v>1.4782186739164071E-4</v>
      </c>
      <c r="I3572" s="142">
        <f t="shared" si="223"/>
        <v>2.5129717456578919E-3</v>
      </c>
    </row>
    <row r="3573" spans="1:9">
      <c r="A3573" s="143">
        <f t="shared" si="220"/>
        <v>3566</v>
      </c>
      <c r="B3573" s="138" t="s">
        <v>101</v>
      </c>
      <c r="C3573" s="275">
        <v>44931</v>
      </c>
      <c r="D3573" s="275">
        <v>44932</v>
      </c>
      <c r="E3573" s="275">
        <v>44932</v>
      </c>
      <c r="F3573" s="139">
        <f t="shared" si="221"/>
        <v>1</v>
      </c>
      <c r="G3573" s="140">
        <v>165.69</v>
      </c>
      <c r="H3573" s="141">
        <f t="shared" si="222"/>
        <v>1.3021387684598517E-6</v>
      </c>
      <c r="I3573" s="142">
        <f t="shared" si="223"/>
        <v>1.3021387684598517E-6</v>
      </c>
    </row>
    <row r="3574" spans="1:9">
      <c r="A3574" s="143">
        <f t="shared" si="220"/>
        <v>3567</v>
      </c>
      <c r="B3574" s="138" t="s">
        <v>101</v>
      </c>
      <c r="C3574" s="275">
        <v>45140</v>
      </c>
      <c r="D3574" s="275">
        <v>45142</v>
      </c>
      <c r="E3574" s="275">
        <v>45142</v>
      </c>
      <c r="F3574" s="139">
        <f t="shared" si="221"/>
        <v>2</v>
      </c>
      <c r="G3574" s="140">
        <v>60.08</v>
      </c>
      <c r="H3574" s="141">
        <f t="shared" si="222"/>
        <v>4.72161851705401E-7</v>
      </c>
      <c r="I3574" s="142">
        <f t="shared" si="223"/>
        <v>9.4432370341080199E-7</v>
      </c>
    </row>
    <row r="3575" spans="1:9">
      <c r="A3575" s="143">
        <f t="shared" si="220"/>
        <v>3568</v>
      </c>
      <c r="B3575" s="138" t="s">
        <v>101</v>
      </c>
      <c r="C3575" s="275">
        <v>45216</v>
      </c>
      <c r="D3575" s="275">
        <v>45222</v>
      </c>
      <c r="E3575" s="275">
        <v>45222</v>
      </c>
      <c r="F3575" s="139">
        <f t="shared" si="221"/>
        <v>6</v>
      </c>
      <c r="G3575" s="140">
        <v>76.56</v>
      </c>
      <c r="H3575" s="141">
        <f t="shared" si="222"/>
        <v>6.0167628772579061E-7</v>
      </c>
      <c r="I3575" s="142">
        <f t="shared" si="223"/>
        <v>3.6100577263547439E-6</v>
      </c>
    </row>
    <row r="3576" spans="1:9">
      <c r="A3576" s="143">
        <f t="shared" si="220"/>
        <v>3569</v>
      </c>
      <c r="B3576" s="138" t="s">
        <v>101</v>
      </c>
      <c r="C3576" s="275">
        <v>45133</v>
      </c>
      <c r="D3576" s="275">
        <v>45133</v>
      </c>
      <c r="E3576" s="275">
        <v>45133</v>
      </c>
      <c r="F3576" s="139">
        <f t="shared" si="221"/>
        <v>0</v>
      </c>
      <c r="G3576" s="140">
        <v>60.08</v>
      </c>
      <c r="H3576" s="141">
        <f t="shared" si="222"/>
        <v>4.72161851705401E-7</v>
      </c>
      <c r="I3576" s="142">
        <f t="shared" si="223"/>
        <v>0</v>
      </c>
    </row>
    <row r="3577" spans="1:9">
      <c r="A3577" s="143">
        <f t="shared" si="220"/>
        <v>3570</v>
      </c>
      <c r="B3577" s="138" t="s">
        <v>101</v>
      </c>
      <c r="C3577" s="275">
        <v>44935</v>
      </c>
      <c r="D3577" s="275">
        <v>44942</v>
      </c>
      <c r="E3577" s="275">
        <v>44942</v>
      </c>
      <c r="F3577" s="139">
        <f t="shared" si="221"/>
        <v>7</v>
      </c>
      <c r="G3577" s="140">
        <v>131.80000000000001</v>
      </c>
      <c r="H3577" s="141">
        <f t="shared" si="222"/>
        <v>1.0358011327358831E-6</v>
      </c>
      <c r="I3577" s="142">
        <f t="shared" si="223"/>
        <v>7.2506079291511818E-6</v>
      </c>
    </row>
    <row r="3578" spans="1:9">
      <c r="A3578" s="143">
        <f t="shared" si="220"/>
        <v>3571</v>
      </c>
      <c r="B3578" s="138" t="s">
        <v>101</v>
      </c>
      <c r="C3578" s="275">
        <v>44960</v>
      </c>
      <c r="D3578" s="275">
        <v>44963</v>
      </c>
      <c r="E3578" s="275">
        <v>44963</v>
      </c>
      <c r="F3578" s="139">
        <f t="shared" si="221"/>
        <v>3</v>
      </c>
      <c r="G3578" s="140">
        <v>173.03</v>
      </c>
      <c r="H3578" s="141">
        <f t="shared" si="222"/>
        <v>1.3598229893572825E-6</v>
      </c>
      <c r="I3578" s="142">
        <f t="shared" si="223"/>
        <v>4.0794689680718476E-6</v>
      </c>
    </row>
    <row r="3579" spans="1:9">
      <c r="A3579" s="143">
        <f t="shared" si="220"/>
        <v>3572</v>
      </c>
      <c r="B3579" s="138" t="s">
        <v>101</v>
      </c>
      <c r="C3579" s="275">
        <v>45168</v>
      </c>
      <c r="D3579" s="275">
        <v>45168</v>
      </c>
      <c r="E3579" s="275">
        <v>45168</v>
      </c>
      <c r="F3579" s="139">
        <f t="shared" si="221"/>
        <v>0</v>
      </c>
      <c r="G3579" s="140">
        <v>60.08</v>
      </c>
      <c r="H3579" s="141">
        <f t="shared" si="222"/>
        <v>4.72161851705401E-7</v>
      </c>
      <c r="I3579" s="142">
        <f t="shared" si="223"/>
        <v>0</v>
      </c>
    </row>
    <row r="3580" spans="1:9">
      <c r="A3580" s="143">
        <f t="shared" si="220"/>
        <v>3573</v>
      </c>
      <c r="B3580" s="138" t="s">
        <v>101</v>
      </c>
      <c r="C3580" s="275">
        <v>45019</v>
      </c>
      <c r="D3580" s="275">
        <v>45021</v>
      </c>
      <c r="E3580" s="275">
        <v>45021</v>
      </c>
      <c r="F3580" s="139">
        <f t="shared" si="221"/>
        <v>2</v>
      </c>
      <c r="G3580" s="140">
        <v>63</v>
      </c>
      <c r="H3580" s="141">
        <f t="shared" si="222"/>
        <v>4.9510979789347978E-7</v>
      </c>
      <c r="I3580" s="142">
        <f t="shared" si="223"/>
        <v>9.9021959578695957E-7</v>
      </c>
    </row>
    <row r="3581" spans="1:9">
      <c r="A3581" s="143">
        <f t="shared" si="220"/>
        <v>3574</v>
      </c>
      <c r="B3581" s="138" t="s">
        <v>104</v>
      </c>
      <c r="C3581" s="275">
        <v>44985</v>
      </c>
      <c r="D3581" s="275">
        <v>44998</v>
      </c>
      <c r="E3581" s="275">
        <v>44998</v>
      </c>
      <c r="F3581" s="139">
        <f t="shared" si="221"/>
        <v>13</v>
      </c>
      <c r="G3581" s="140">
        <v>123286.42</v>
      </c>
      <c r="H3581" s="141">
        <f t="shared" si="222"/>
        <v>9.6889388078112151E-4</v>
      </c>
      <c r="I3581" s="142">
        <f t="shared" si="223"/>
        <v>1.259562045015458E-2</v>
      </c>
    </row>
    <row r="3582" spans="1:9">
      <c r="A3582" s="143">
        <f t="shared" si="220"/>
        <v>3575</v>
      </c>
      <c r="B3582" s="138" t="s">
        <v>104</v>
      </c>
      <c r="C3582" s="275">
        <v>45107</v>
      </c>
      <c r="D3582" s="275">
        <v>45174</v>
      </c>
      <c r="E3582" s="275">
        <v>45174</v>
      </c>
      <c r="F3582" s="139">
        <f t="shared" si="221"/>
        <v>67</v>
      </c>
      <c r="G3582" s="140">
        <v>44305.93</v>
      </c>
      <c r="H3582" s="141">
        <f t="shared" si="222"/>
        <v>3.4819523885369305E-4</v>
      </c>
      <c r="I3582" s="142">
        <f t="shared" si="223"/>
        <v>2.3329081003197433E-2</v>
      </c>
    </row>
    <row r="3583" spans="1:9">
      <c r="A3583" s="143">
        <f t="shared" si="220"/>
        <v>3576</v>
      </c>
      <c r="B3583" s="138" t="s">
        <v>104</v>
      </c>
      <c r="C3583" s="275">
        <v>45107</v>
      </c>
      <c r="D3583" s="275">
        <v>45141</v>
      </c>
      <c r="E3583" s="275">
        <v>45141</v>
      </c>
      <c r="F3583" s="139">
        <f t="shared" si="221"/>
        <v>34</v>
      </c>
      <c r="G3583" s="140">
        <v>13016.88</v>
      </c>
      <c r="H3583" s="141">
        <f t="shared" si="222"/>
        <v>1.0229817184132822E-4</v>
      </c>
      <c r="I3583" s="142">
        <f t="shared" si="223"/>
        <v>3.4781378426051598E-3</v>
      </c>
    </row>
    <row r="3584" spans="1:9">
      <c r="A3584" s="143">
        <f t="shared" si="220"/>
        <v>3577</v>
      </c>
      <c r="B3584" s="138" t="s">
        <v>104</v>
      </c>
      <c r="C3584" s="275">
        <v>45260</v>
      </c>
      <c r="D3584" s="275">
        <v>45268</v>
      </c>
      <c r="E3584" s="275">
        <v>45268</v>
      </c>
      <c r="F3584" s="139">
        <f t="shared" si="221"/>
        <v>8</v>
      </c>
      <c r="G3584" s="140">
        <v>267633.07</v>
      </c>
      <c r="H3584" s="141">
        <f t="shared" si="222"/>
        <v>2.1032977015446271E-3</v>
      </c>
      <c r="I3584" s="142">
        <f t="shared" si="223"/>
        <v>1.6826381612357017E-2</v>
      </c>
    </row>
    <row r="3585" spans="1:9">
      <c r="A3585" s="143">
        <f t="shared" si="220"/>
        <v>3578</v>
      </c>
      <c r="B3585" s="138" t="s">
        <v>104</v>
      </c>
      <c r="C3585" s="275">
        <v>44985</v>
      </c>
      <c r="D3585" s="275">
        <v>44993</v>
      </c>
      <c r="E3585" s="275">
        <v>44993</v>
      </c>
      <c r="F3585" s="139">
        <f t="shared" si="221"/>
        <v>8</v>
      </c>
      <c r="G3585" s="140">
        <v>322189.76</v>
      </c>
      <c r="H3585" s="141">
        <f t="shared" si="222"/>
        <v>2.5320524913801387E-3</v>
      </c>
      <c r="I3585" s="142">
        <f t="shared" si="223"/>
        <v>2.025641993104111E-2</v>
      </c>
    </row>
    <row r="3586" spans="1:9">
      <c r="A3586" s="143">
        <f t="shared" si="220"/>
        <v>3579</v>
      </c>
      <c r="B3586" s="138" t="s">
        <v>104</v>
      </c>
      <c r="C3586" s="275">
        <v>45169</v>
      </c>
      <c r="D3586" s="275">
        <v>45181</v>
      </c>
      <c r="E3586" s="275">
        <v>45181</v>
      </c>
      <c r="F3586" s="139">
        <f t="shared" si="221"/>
        <v>12</v>
      </c>
      <c r="G3586" s="140">
        <v>176463.66</v>
      </c>
      <c r="H3586" s="141">
        <f t="shared" si="222"/>
        <v>1.3868077307641862E-3</v>
      </c>
      <c r="I3586" s="142">
        <f t="shared" si="223"/>
        <v>1.6641692769170234E-2</v>
      </c>
    </row>
    <row r="3587" spans="1:9">
      <c r="A3587" s="143">
        <f t="shared" si="220"/>
        <v>3580</v>
      </c>
      <c r="B3587" s="138" t="s">
        <v>104</v>
      </c>
      <c r="C3587" s="275">
        <v>45199</v>
      </c>
      <c r="D3587" s="275">
        <v>45208</v>
      </c>
      <c r="E3587" s="275">
        <v>45208</v>
      </c>
      <c r="F3587" s="139">
        <f t="shared" si="221"/>
        <v>9</v>
      </c>
      <c r="G3587" s="140">
        <v>278632.53999999998</v>
      </c>
      <c r="H3587" s="141">
        <f t="shared" si="222"/>
        <v>2.189741278824554E-3</v>
      </c>
      <c r="I3587" s="142">
        <f t="shared" si="223"/>
        <v>1.9707671509420988E-2</v>
      </c>
    </row>
    <row r="3588" spans="1:9">
      <c r="A3588" s="143">
        <f t="shared" si="220"/>
        <v>3581</v>
      </c>
      <c r="B3588" s="138" t="s">
        <v>104</v>
      </c>
      <c r="C3588" s="275">
        <v>45230</v>
      </c>
      <c r="D3588" s="275">
        <v>45238</v>
      </c>
      <c r="E3588" s="275">
        <v>45238</v>
      </c>
      <c r="F3588" s="139">
        <f t="shared" si="221"/>
        <v>8</v>
      </c>
      <c r="G3588" s="140">
        <v>264442.78999999998</v>
      </c>
      <c r="H3588" s="141">
        <f t="shared" si="222"/>
        <v>2.0782256557347286E-3</v>
      </c>
      <c r="I3588" s="142">
        <f t="shared" si="223"/>
        <v>1.6625805245877829E-2</v>
      </c>
    </row>
    <row r="3589" spans="1:9">
      <c r="A3589" s="143">
        <f t="shared" si="220"/>
        <v>3582</v>
      </c>
      <c r="B3589" s="138" t="s">
        <v>104</v>
      </c>
      <c r="C3589" s="275">
        <v>45046</v>
      </c>
      <c r="D3589" s="275">
        <v>45057</v>
      </c>
      <c r="E3589" s="275">
        <v>45057</v>
      </c>
      <c r="F3589" s="139">
        <f t="shared" si="221"/>
        <v>11</v>
      </c>
      <c r="G3589" s="140">
        <v>4190.3900000000003</v>
      </c>
      <c r="H3589" s="141">
        <f t="shared" si="222"/>
        <v>3.2931795968172362E-5</v>
      </c>
      <c r="I3589" s="142">
        <f t="shared" si="223"/>
        <v>3.6224975564989599E-4</v>
      </c>
    </row>
    <row r="3590" spans="1:9">
      <c r="A3590" s="143">
        <f t="shared" si="220"/>
        <v>3583</v>
      </c>
      <c r="B3590" s="138" t="s">
        <v>104</v>
      </c>
      <c r="C3590" s="275">
        <v>45291</v>
      </c>
      <c r="D3590" s="275">
        <v>45300</v>
      </c>
      <c r="E3590" s="275">
        <v>45300</v>
      </c>
      <c r="F3590" s="139">
        <f t="shared" si="221"/>
        <v>9</v>
      </c>
      <c r="G3590" s="140">
        <v>321418.7</v>
      </c>
      <c r="H3590" s="141">
        <f t="shared" si="222"/>
        <v>2.5259928189870634E-3</v>
      </c>
      <c r="I3590" s="142">
        <f t="shared" si="223"/>
        <v>2.2733935370883571E-2</v>
      </c>
    </row>
    <row r="3591" spans="1:9">
      <c r="A3591" s="143">
        <f t="shared" si="220"/>
        <v>3584</v>
      </c>
      <c r="B3591" s="138" t="s">
        <v>104</v>
      </c>
      <c r="C3591" s="275">
        <v>45046</v>
      </c>
      <c r="D3591" s="275">
        <v>45055</v>
      </c>
      <c r="E3591" s="275">
        <v>45055</v>
      </c>
      <c r="F3591" s="139">
        <f t="shared" si="221"/>
        <v>9</v>
      </c>
      <c r="G3591" s="140">
        <v>103202.46</v>
      </c>
      <c r="H3591" s="141">
        <f t="shared" si="222"/>
        <v>8.1105633512237982E-4</v>
      </c>
      <c r="I3591" s="142">
        <f t="shared" si="223"/>
        <v>7.2995070161014182E-3</v>
      </c>
    </row>
    <row r="3592" spans="1:9">
      <c r="A3592" s="143">
        <f t="shared" ref="A3592:A3655" si="224">A3591+1</f>
        <v>3585</v>
      </c>
      <c r="B3592" s="138" t="s">
        <v>104</v>
      </c>
      <c r="C3592" s="275">
        <v>45169</v>
      </c>
      <c r="D3592" s="275">
        <v>45180</v>
      </c>
      <c r="E3592" s="275">
        <v>45180</v>
      </c>
      <c r="F3592" s="139">
        <f t="shared" ref="F3592:F3655" si="225">E3592-C3592</f>
        <v>11</v>
      </c>
      <c r="G3592" s="140">
        <v>252952.95</v>
      </c>
      <c r="H3592" s="141">
        <f t="shared" ref="H3592:H3655" si="226">G3592/$G$8894</f>
        <v>1.987928316683484E-3</v>
      </c>
      <c r="I3592" s="142">
        <f t="shared" ref="I3592:I3655" si="227">H3592*F3592</f>
        <v>2.1867211483518324E-2</v>
      </c>
    </row>
    <row r="3593" spans="1:9">
      <c r="A3593" s="143">
        <f t="shared" si="224"/>
        <v>3586</v>
      </c>
      <c r="B3593" s="138" t="s">
        <v>104</v>
      </c>
      <c r="C3593" s="275">
        <v>45199</v>
      </c>
      <c r="D3593" s="275">
        <v>45209</v>
      </c>
      <c r="E3593" s="275">
        <v>45209</v>
      </c>
      <c r="F3593" s="139">
        <f t="shared" si="225"/>
        <v>10</v>
      </c>
      <c r="G3593" s="140">
        <v>134776.9</v>
      </c>
      <c r="H3593" s="141">
        <f t="shared" si="226"/>
        <v>1.0591962495192021E-3</v>
      </c>
      <c r="I3593" s="142">
        <f t="shared" si="227"/>
        <v>1.0591962495192021E-2</v>
      </c>
    </row>
    <row r="3594" spans="1:9">
      <c r="A3594" s="143">
        <f t="shared" si="224"/>
        <v>3587</v>
      </c>
      <c r="B3594" s="138" t="s">
        <v>104</v>
      </c>
      <c r="C3594" s="275">
        <v>45107</v>
      </c>
      <c r="D3594" s="275">
        <v>45140</v>
      </c>
      <c r="E3594" s="275">
        <v>45140</v>
      </c>
      <c r="F3594" s="139">
        <f t="shared" si="225"/>
        <v>33</v>
      </c>
      <c r="G3594" s="140">
        <v>121428.93</v>
      </c>
      <c r="H3594" s="141">
        <f t="shared" si="226"/>
        <v>9.5429607921780147E-4</v>
      </c>
      <c r="I3594" s="142">
        <f t="shared" si="227"/>
        <v>3.1491770614187446E-2</v>
      </c>
    </row>
    <row r="3595" spans="1:9">
      <c r="A3595" s="143">
        <f t="shared" si="224"/>
        <v>3588</v>
      </c>
      <c r="B3595" s="138" t="s">
        <v>104</v>
      </c>
      <c r="C3595" s="275">
        <v>45260</v>
      </c>
      <c r="D3595" s="275">
        <v>45272</v>
      </c>
      <c r="E3595" s="275">
        <v>45272</v>
      </c>
      <c r="F3595" s="139">
        <f t="shared" si="225"/>
        <v>12</v>
      </c>
      <c r="G3595" s="140">
        <v>15116.32</v>
      </c>
      <c r="H3595" s="141">
        <f t="shared" si="226"/>
        <v>1.1879743079512961E-4</v>
      </c>
      <c r="I3595" s="142">
        <f t="shared" si="227"/>
        <v>1.4255691695415553E-3</v>
      </c>
    </row>
    <row r="3596" spans="1:9">
      <c r="A3596" s="143">
        <f t="shared" si="224"/>
        <v>3589</v>
      </c>
      <c r="B3596" s="138" t="s">
        <v>104</v>
      </c>
      <c r="C3596" s="275">
        <v>45138</v>
      </c>
      <c r="D3596" s="275">
        <v>45146</v>
      </c>
      <c r="E3596" s="275">
        <v>45146</v>
      </c>
      <c r="F3596" s="139">
        <f t="shared" si="225"/>
        <v>8</v>
      </c>
      <c r="G3596" s="140">
        <v>218260.48000000001</v>
      </c>
      <c r="H3596" s="141">
        <f t="shared" si="226"/>
        <v>1.7152841609672045E-3</v>
      </c>
      <c r="I3596" s="142">
        <f t="shared" si="227"/>
        <v>1.3722273287737636E-2</v>
      </c>
    </row>
    <row r="3597" spans="1:9">
      <c r="A3597" s="143">
        <f t="shared" si="224"/>
        <v>3590</v>
      </c>
      <c r="B3597" s="138" t="s">
        <v>104</v>
      </c>
      <c r="C3597" s="275">
        <v>45138</v>
      </c>
      <c r="D3597" s="275">
        <v>45174</v>
      </c>
      <c r="E3597" s="275">
        <v>45174</v>
      </c>
      <c r="F3597" s="139">
        <f t="shared" si="225"/>
        <v>36</v>
      </c>
      <c r="G3597" s="140">
        <v>7619.8</v>
      </c>
      <c r="H3597" s="141">
        <f t="shared" si="226"/>
        <v>5.9883137110932331E-5</v>
      </c>
      <c r="I3597" s="142">
        <f t="shared" si="227"/>
        <v>2.155792935993564E-3</v>
      </c>
    </row>
    <row r="3598" spans="1:9">
      <c r="A3598" s="143">
        <f t="shared" si="224"/>
        <v>3591</v>
      </c>
      <c r="B3598" s="138" t="s">
        <v>104</v>
      </c>
      <c r="C3598" s="275">
        <v>44957</v>
      </c>
      <c r="D3598" s="275">
        <v>45013</v>
      </c>
      <c r="E3598" s="275">
        <v>45013</v>
      </c>
      <c r="F3598" s="139">
        <f t="shared" si="225"/>
        <v>56</v>
      </c>
      <c r="G3598" s="140">
        <v>8009.3</v>
      </c>
      <c r="H3598" s="141">
        <f t="shared" si="226"/>
        <v>6.2944173083622981E-5</v>
      </c>
      <c r="I3598" s="142">
        <f t="shared" si="227"/>
        <v>3.5248736926828872E-3</v>
      </c>
    </row>
    <row r="3599" spans="1:9">
      <c r="A3599" s="143">
        <f t="shared" si="224"/>
        <v>3592</v>
      </c>
      <c r="B3599" s="138" t="s">
        <v>104</v>
      </c>
      <c r="C3599" s="275">
        <v>45291</v>
      </c>
      <c r="D3599" s="275">
        <v>45315</v>
      </c>
      <c r="E3599" s="275">
        <v>45315</v>
      </c>
      <c r="F3599" s="139">
        <f t="shared" si="225"/>
        <v>24</v>
      </c>
      <c r="G3599" s="140">
        <v>17979.11</v>
      </c>
      <c r="H3599" s="141">
        <f t="shared" si="226"/>
        <v>1.4129577013340699E-4</v>
      </c>
      <c r="I3599" s="142">
        <f t="shared" si="227"/>
        <v>3.391098483201768E-3</v>
      </c>
    </row>
    <row r="3600" spans="1:9">
      <c r="A3600" s="143">
        <f t="shared" si="224"/>
        <v>3593</v>
      </c>
      <c r="B3600" s="138" t="s">
        <v>104</v>
      </c>
      <c r="C3600" s="275">
        <v>45046</v>
      </c>
      <c r="D3600" s="275">
        <v>45054</v>
      </c>
      <c r="E3600" s="275">
        <v>45054</v>
      </c>
      <c r="F3600" s="139">
        <f t="shared" si="225"/>
        <v>8</v>
      </c>
      <c r="G3600" s="140">
        <v>318274.68</v>
      </c>
      <c r="H3600" s="141">
        <f t="shared" si="226"/>
        <v>2.5012843252287609E-3</v>
      </c>
      <c r="I3600" s="142">
        <f t="shared" si="227"/>
        <v>2.0010274601830087E-2</v>
      </c>
    </row>
    <row r="3601" spans="1:9">
      <c r="A3601" s="143">
        <f t="shared" si="224"/>
        <v>3594</v>
      </c>
      <c r="B3601" s="138" t="s">
        <v>104</v>
      </c>
      <c r="C3601" s="275">
        <v>45077</v>
      </c>
      <c r="D3601" s="275">
        <v>45086</v>
      </c>
      <c r="E3601" s="275">
        <v>45086</v>
      </c>
      <c r="F3601" s="139">
        <f t="shared" si="225"/>
        <v>9</v>
      </c>
      <c r="G3601" s="140">
        <v>306113.12</v>
      </c>
      <c r="H3601" s="141">
        <f t="shared" si="226"/>
        <v>2.4057080154879762E-3</v>
      </c>
      <c r="I3601" s="142">
        <f t="shared" si="227"/>
        <v>2.1651372139391785E-2</v>
      </c>
    </row>
    <row r="3602" spans="1:9">
      <c r="A3602" s="143">
        <f t="shared" si="224"/>
        <v>3595</v>
      </c>
      <c r="B3602" s="138" t="s">
        <v>104</v>
      </c>
      <c r="C3602" s="275">
        <v>45138</v>
      </c>
      <c r="D3602" s="275">
        <v>45153</v>
      </c>
      <c r="E3602" s="275">
        <v>45153</v>
      </c>
      <c r="F3602" s="139">
        <f t="shared" si="225"/>
        <v>15</v>
      </c>
      <c r="G3602" s="140">
        <v>32944.61</v>
      </c>
      <c r="H3602" s="141">
        <f t="shared" si="226"/>
        <v>2.5890792379015099E-4</v>
      </c>
      <c r="I3602" s="142">
        <f t="shared" si="227"/>
        <v>3.8836188568522646E-3</v>
      </c>
    </row>
    <row r="3603" spans="1:9">
      <c r="A3603" s="143">
        <f t="shared" si="224"/>
        <v>3596</v>
      </c>
      <c r="B3603" s="138" t="s">
        <v>104</v>
      </c>
      <c r="C3603" s="275">
        <v>45230</v>
      </c>
      <c r="D3603" s="275">
        <v>45329</v>
      </c>
      <c r="E3603" s="275">
        <v>45329</v>
      </c>
      <c r="F3603" s="139">
        <f t="shared" si="225"/>
        <v>99</v>
      </c>
      <c r="G3603" s="140">
        <v>6206.05</v>
      </c>
      <c r="H3603" s="141">
        <f t="shared" si="226"/>
        <v>4.8772637479632226E-5</v>
      </c>
      <c r="I3603" s="142">
        <f t="shared" si="227"/>
        <v>4.82849111048359E-3</v>
      </c>
    </row>
    <row r="3604" spans="1:9">
      <c r="A3604" s="143">
        <f t="shared" si="224"/>
        <v>3597</v>
      </c>
      <c r="B3604" s="138" t="s">
        <v>104</v>
      </c>
      <c r="C3604" s="275">
        <v>45077</v>
      </c>
      <c r="D3604" s="275">
        <v>45097</v>
      </c>
      <c r="E3604" s="275">
        <v>45097</v>
      </c>
      <c r="F3604" s="139">
        <f t="shared" si="225"/>
        <v>20</v>
      </c>
      <c r="G3604" s="140">
        <v>22592.84</v>
      </c>
      <c r="H3604" s="141">
        <f t="shared" si="226"/>
        <v>1.7755454676570993E-4</v>
      </c>
      <c r="I3604" s="142">
        <f t="shared" si="227"/>
        <v>3.5510909353141983E-3</v>
      </c>
    </row>
    <row r="3605" spans="1:9">
      <c r="A3605" s="143">
        <f t="shared" si="224"/>
        <v>3598</v>
      </c>
      <c r="B3605" s="138" t="s">
        <v>104</v>
      </c>
      <c r="C3605" s="275">
        <v>45169</v>
      </c>
      <c r="D3605" s="275">
        <v>45187</v>
      </c>
      <c r="E3605" s="275">
        <v>45187</v>
      </c>
      <c r="F3605" s="139">
        <f t="shared" si="225"/>
        <v>18</v>
      </c>
      <c r="G3605" s="140">
        <v>7371.74</v>
      </c>
      <c r="H3605" s="141">
        <f t="shared" si="226"/>
        <v>5.7933661928940956E-5</v>
      </c>
      <c r="I3605" s="142">
        <f t="shared" si="227"/>
        <v>1.0428059147209372E-3</v>
      </c>
    </row>
    <row r="3606" spans="1:9">
      <c r="A3606" s="143">
        <f t="shared" si="224"/>
        <v>3599</v>
      </c>
      <c r="B3606" s="138" t="s">
        <v>104</v>
      </c>
      <c r="C3606" s="275">
        <v>45230</v>
      </c>
      <c r="D3606" s="275">
        <v>45244</v>
      </c>
      <c r="E3606" s="275">
        <v>45244</v>
      </c>
      <c r="F3606" s="139">
        <f t="shared" si="225"/>
        <v>14</v>
      </c>
      <c r="G3606" s="140">
        <v>17843.21</v>
      </c>
      <c r="H3606" s="141">
        <f t="shared" si="226"/>
        <v>1.4022774756937962E-4</v>
      </c>
      <c r="I3606" s="142">
        <f t="shared" si="227"/>
        <v>1.9631884659713147E-3</v>
      </c>
    </row>
    <row r="3607" spans="1:9">
      <c r="A3607" s="143">
        <f t="shared" si="224"/>
        <v>3600</v>
      </c>
      <c r="B3607" s="138" t="s">
        <v>104</v>
      </c>
      <c r="C3607" s="275">
        <v>45077</v>
      </c>
      <c r="D3607" s="275">
        <v>45089</v>
      </c>
      <c r="E3607" s="275">
        <v>45089</v>
      </c>
      <c r="F3607" s="139">
        <f t="shared" si="225"/>
        <v>12</v>
      </c>
      <c r="G3607" s="140">
        <v>120505.89</v>
      </c>
      <c r="H3607" s="141">
        <f t="shared" si="226"/>
        <v>9.4704201337895077E-4</v>
      </c>
      <c r="I3607" s="142">
        <f t="shared" si="227"/>
        <v>1.136450416054741E-2</v>
      </c>
    </row>
    <row r="3608" spans="1:9">
      <c r="A3608" s="143">
        <f t="shared" si="224"/>
        <v>3601</v>
      </c>
      <c r="B3608" s="138" t="s">
        <v>104</v>
      </c>
      <c r="C3608" s="275">
        <v>45016</v>
      </c>
      <c r="D3608" s="275">
        <v>45026</v>
      </c>
      <c r="E3608" s="275">
        <v>45026</v>
      </c>
      <c r="F3608" s="139">
        <f t="shared" si="225"/>
        <v>10</v>
      </c>
      <c r="G3608" s="140">
        <v>374751.9</v>
      </c>
      <c r="H3608" s="141">
        <f t="shared" si="226"/>
        <v>2.9451323407809135E-3</v>
      </c>
      <c r="I3608" s="142">
        <f t="shared" si="227"/>
        <v>2.9451323407809135E-2</v>
      </c>
    </row>
    <row r="3609" spans="1:9">
      <c r="A3609" s="143">
        <f t="shared" si="224"/>
        <v>3602</v>
      </c>
      <c r="B3609" s="138" t="s">
        <v>104</v>
      </c>
      <c r="C3609" s="275">
        <v>45046</v>
      </c>
      <c r="D3609" s="275">
        <v>45266</v>
      </c>
      <c r="E3609" s="275">
        <v>45266</v>
      </c>
      <c r="F3609" s="139">
        <f t="shared" si="225"/>
        <v>220</v>
      </c>
      <c r="G3609" s="140">
        <v>1258.6400000000001</v>
      </c>
      <c r="H3609" s="141">
        <f t="shared" si="226"/>
        <v>9.8915078733436414E-6</v>
      </c>
      <c r="I3609" s="142">
        <f t="shared" si="227"/>
        <v>2.1761317321356013E-3</v>
      </c>
    </row>
    <row r="3610" spans="1:9">
      <c r="A3610" s="143">
        <f t="shared" si="224"/>
        <v>3603</v>
      </c>
      <c r="B3610" s="138" t="s">
        <v>104</v>
      </c>
      <c r="C3610" s="275">
        <v>45230</v>
      </c>
      <c r="D3610" s="275">
        <v>45239</v>
      </c>
      <c r="E3610" s="275">
        <v>45239</v>
      </c>
      <c r="F3610" s="139">
        <f t="shared" si="225"/>
        <v>9</v>
      </c>
      <c r="G3610" s="140">
        <v>161167.29</v>
      </c>
      <c r="H3610" s="141">
        <f t="shared" si="226"/>
        <v>1.2665953076022197E-3</v>
      </c>
      <c r="I3610" s="142">
        <f t="shared" si="227"/>
        <v>1.1399357768419978E-2</v>
      </c>
    </row>
    <row r="3611" spans="1:9">
      <c r="A3611" s="143">
        <f t="shared" si="224"/>
        <v>3604</v>
      </c>
      <c r="B3611" s="138" t="s">
        <v>104</v>
      </c>
      <c r="C3611" s="275">
        <v>44957</v>
      </c>
      <c r="D3611" s="275">
        <v>44965</v>
      </c>
      <c r="E3611" s="275">
        <v>44965</v>
      </c>
      <c r="F3611" s="139">
        <f t="shared" si="225"/>
        <v>8</v>
      </c>
      <c r="G3611" s="140">
        <v>348564.74</v>
      </c>
      <c r="H3611" s="141">
        <f t="shared" si="226"/>
        <v>2.7393304440348144E-3</v>
      </c>
      <c r="I3611" s="142">
        <f t="shared" si="227"/>
        <v>2.1914643552278516E-2</v>
      </c>
    </row>
    <row r="3612" spans="1:9">
      <c r="A3612" s="143">
        <f t="shared" si="224"/>
        <v>3605</v>
      </c>
      <c r="B3612" s="138" t="s">
        <v>104</v>
      </c>
      <c r="C3612" s="275">
        <v>45260</v>
      </c>
      <c r="D3612" s="275">
        <v>45271</v>
      </c>
      <c r="E3612" s="275">
        <v>45271</v>
      </c>
      <c r="F3612" s="139">
        <f t="shared" si="225"/>
        <v>11</v>
      </c>
      <c r="G3612" s="140">
        <v>176424.46</v>
      </c>
      <c r="H3612" s="141">
        <f t="shared" si="226"/>
        <v>1.3864996624454967E-3</v>
      </c>
      <c r="I3612" s="142">
        <f t="shared" si="227"/>
        <v>1.5251496286900463E-2</v>
      </c>
    </row>
    <row r="3613" spans="1:9">
      <c r="A3613" s="143">
        <f t="shared" si="224"/>
        <v>3606</v>
      </c>
      <c r="B3613" s="138" t="s">
        <v>104</v>
      </c>
      <c r="C3613" s="275">
        <v>45107</v>
      </c>
      <c r="D3613" s="275">
        <v>45145</v>
      </c>
      <c r="E3613" s="275">
        <v>45145</v>
      </c>
      <c r="F3613" s="139">
        <f t="shared" si="225"/>
        <v>38</v>
      </c>
      <c r="G3613" s="140">
        <v>117141.56</v>
      </c>
      <c r="H3613" s="141">
        <f t="shared" si="226"/>
        <v>9.2060212851630043E-4</v>
      </c>
      <c r="I3613" s="142">
        <f t="shared" si="227"/>
        <v>3.4982880883619415E-2</v>
      </c>
    </row>
    <row r="3614" spans="1:9">
      <c r="A3614" s="143">
        <f t="shared" si="224"/>
        <v>3607</v>
      </c>
      <c r="B3614" s="138" t="s">
        <v>104</v>
      </c>
      <c r="C3614" s="275">
        <v>44957</v>
      </c>
      <c r="D3614" s="275">
        <v>44966</v>
      </c>
      <c r="E3614" s="275">
        <v>44966</v>
      </c>
      <c r="F3614" s="139">
        <f t="shared" si="225"/>
        <v>9</v>
      </c>
      <c r="G3614" s="140">
        <v>143297.72</v>
      </c>
      <c r="H3614" s="141">
        <f t="shared" si="226"/>
        <v>1.1261603998062929E-3</v>
      </c>
      <c r="I3614" s="142">
        <f t="shared" si="227"/>
        <v>1.0135443598256636E-2</v>
      </c>
    </row>
    <row r="3615" spans="1:9">
      <c r="A3615" s="143">
        <f t="shared" si="224"/>
        <v>3608</v>
      </c>
      <c r="B3615" s="138" t="s">
        <v>104</v>
      </c>
      <c r="C3615" s="275">
        <v>45016</v>
      </c>
      <c r="D3615" s="275">
        <v>45033</v>
      </c>
      <c r="E3615" s="275">
        <v>45033</v>
      </c>
      <c r="F3615" s="139">
        <f t="shared" si="225"/>
        <v>17</v>
      </c>
      <c r="G3615" s="140">
        <v>1271.02</v>
      </c>
      <c r="H3615" s="141">
        <f t="shared" si="226"/>
        <v>9.9888008780725492E-6</v>
      </c>
      <c r="I3615" s="142">
        <f t="shared" si="227"/>
        <v>1.6980961492723333E-4</v>
      </c>
    </row>
    <row r="3616" spans="1:9">
      <c r="A3616" s="143">
        <f t="shared" si="224"/>
        <v>3609</v>
      </c>
      <c r="B3616" s="138" t="s">
        <v>104</v>
      </c>
      <c r="C3616" s="275">
        <v>45107</v>
      </c>
      <c r="D3616" s="275">
        <v>45142</v>
      </c>
      <c r="E3616" s="275">
        <v>45142</v>
      </c>
      <c r="F3616" s="139">
        <f t="shared" si="225"/>
        <v>35</v>
      </c>
      <c r="G3616" s="140">
        <v>113887.8</v>
      </c>
      <c r="H3616" s="141">
        <f t="shared" si="226"/>
        <v>8.9503120064338159E-4</v>
      </c>
      <c r="I3616" s="142">
        <f t="shared" si="227"/>
        <v>3.1326092022518355E-2</v>
      </c>
    </row>
    <row r="3617" spans="1:9">
      <c r="A3617" s="143">
        <f t="shared" si="224"/>
        <v>3610</v>
      </c>
      <c r="B3617" s="138" t="s">
        <v>104</v>
      </c>
      <c r="C3617" s="275">
        <v>45016</v>
      </c>
      <c r="D3617" s="275">
        <v>45266</v>
      </c>
      <c r="E3617" s="275">
        <v>45266</v>
      </c>
      <c r="F3617" s="139">
        <f t="shared" si="225"/>
        <v>250</v>
      </c>
      <c r="G3617" s="140">
        <v>1410.36</v>
      </c>
      <c r="H3617" s="141">
        <f t="shared" si="226"/>
        <v>1.1083858008842032E-5</v>
      </c>
      <c r="I3617" s="142">
        <f t="shared" si="227"/>
        <v>2.7709645022105079E-3</v>
      </c>
    </row>
    <row r="3618" spans="1:9">
      <c r="A3618" s="143">
        <f t="shared" si="224"/>
        <v>3611</v>
      </c>
      <c r="B3618" s="138" t="s">
        <v>104</v>
      </c>
      <c r="C3618" s="275">
        <v>45199</v>
      </c>
      <c r="D3618" s="275">
        <v>45210</v>
      </c>
      <c r="E3618" s="275">
        <v>45210</v>
      </c>
      <c r="F3618" s="139">
        <f t="shared" si="225"/>
        <v>11</v>
      </c>
      <c r="G3618" s="140">
        <v>518.78</v>
      </c>
      <c r="H3618" s="141">
        <f t="shared" si="226"/>
        <v>4.0770327135107842E-6</v>
      </c>
      <c r="I3618" s="142">
        <f t="shared" si="227"/>
        <v>4.4847359848618628E-5</v>
      </c>
    </row>
    <row r="3619" spans="1:9">
      <c r="A3619" s="143">
        <f t="shared" si="224"/>
        <v>3612</v>
      </c>
      <c r="B3619" s="138" t="s">
        <v>104</v>
      </c>
      <c r="C3619" s="275">
        <v>45016</v>
      </c>
      <c r="D3619" s="275">
        <v>45027</v>
      </c>
      <c r="E3619" s="275">
        <v>45027</v>
      </c>
      <c r="F3619" s="139">
        <f t="shared" si="225"/>
        <v>11</v>
      </c>
      <c r="G3619" s="140">
        <v>34841.870000000003</v>
      </c>
      <c r="H3619" s="141">
        <f t="shared" si="226"/>
        <v>2.7381827323699835E-4</v>
      </c>
      <c r="I3619" s="142">
        <f t="shared" si="227"/>
        <v>3.0120010056069817E-3</v>
      </c>
    </row>
    <row r="3620" spans="1:9">
      <c r="A3620" s="143">
        <f t="shared" si="224"/>
        <v>3613</v>
      </c>
      <c r="B3620" s="138" t="s">
        <v>104</v>
      </c>
      <c r="C3620" s="275">
        <v>45107</v>
      </c>
      <c r="D3620" s="275">
        <v>45181</v>
      </c>
      <c r="E3620" s="275">
        <v>45181</v>
      </c>
      <c r="F3620" s="139">
        <f t="shared" si="225"/>
        <v>74</v>
      </c>
      <c r="G3620" s="140">
        <v>3387.61</v>
      </c>
      <c r="H3620" s="141">
        <f t="shared" si="226"/>
        <v>2.6622839721300493E-5</v>
      </c>
      <c r="I3620" s="142">
        <f t="shared" si="227"/>
        <v>1.9700901393762365E-3</v>
      </c>
    </row>
    <row r="3621" spans="1:9">
      <c r="A3621" s="143">
        <f t="shared" si="224"/>
        <v>3614</v>
      </c>
      <c r="B3621" s="138" t="s">
        <v>104</v>
      </c>
      <c r="C3621" s="275">
        <v>45138</v>
      </c>
      <c r="D3621" s="275">
        <v>45147</v>
      </c>
      <c r="E3621" s="275">
        <v>45147</v>
      </c>
      <c r="F3621" s="139">
        <f t="shared" si="225"/>
        <v>9</v>
      </c>
      <c r="G3621" s="140">
        <v>110049.72</v>
      </c>
      <c r="H3621" s="141">
        <f t="shared" si="226"/>
        <v>8.6486816868942915E-4</v>
      </c>
      <c r="I3621" s="142">
        <f t="shared" si="227"/>
        <v>7.7838135182048624E-3</v>
      </c>
    </row>
    <row r="3622" spans="1:9">
      <c r="A3622" s="143">
        <f t="shared" si="224"/>
        <v>3615</v>
      </c>
      <c r="B3622" s="138" t="s">
        <v>104</v>
      </c>
      <c r="C3622" s="275">
        <v>45291</v>
      </c>
      <c r="D3622" s="275">
        <v>45307</v>
      </c>
      <c r="E3622" s="275">
        <v>45307</v>
      </c>
      <c r="F3622" s="139">
        <f t="shared" si="225"/>
        <v>16</v>
      </c>
      <c r="G3622" s="140">
        <v>3616.85</v>
      </c>
      <c r="H3622" s="141">
        <f t="shared" si="226"/>
        <v>2.8424410674778287E-5</v>
      </c>
      <c r="I3622" s="142">
        <f t="shared" si="227"/>
        <v>4.5479057079645259E-4</v>
      </c>
    </row>
    <row r="3623" spans="1:9">
      <c r="A3623" s="143">
        <f t="shared" si="224"/>
        <v>3616</v>
      </c>
      <c r="B3623" s="138" t="s">
        <v>104</v>
      </c>
      <c r="C3623" s="275">
        <v>45291</v>
      </c>
      <c r="D3623" s="275">
        <v>45302</v>
      </c>
      <c r="E3623" s="275">
        <v>45302</v>
      </c>
      <c r="F3623" s="139">
        <f t="shared" si="225"/>
        <v>11</v>
      </c>
      <c r="G3623" s="140">
        <v>124717.65</v>
      </c>
      <c r="H3623" s="141">
        <f t="shared" si="226"/>
        <v>9.8014175373412277E-4</v>
      </c>
      <c r="I3623" s="142">
        <f t="shared" si="227"/>
        <v>1.0781559291075351E-2</v>
      </c>
    </row>
    <row r="3624" spans="1:9">
      <c r="A3624" s="143">
        <f t="shared" si="224"/>
        <v>3617</v>
      </c>
      <c r="B3624" s="138" t="s">
        <v>104</v>
      </c>
      <c r="C3624" s="275">
        <v>45107</v>
      </c>
      <c r="D3624" s="275">
        <v>45153</v>
      </c>
      <c r="E3624" s="275">
        <v>45153</v>
      </c>
      <c r="F3624" s="139">
        <f t="shared" si="225"/>
        <v>46</v>
      </c>
      <c r="G3624" s="140">
        <v>8273.61</v>
      </c>
      <c r="H3624" s="141">
        <f t="shared" si="226"/>
        <v>6.5021355157928145E-5</v>
      </c>
      <c r="I3624" s="142">
        <f t="shared" si="227"/>
        <v>2.9909823372646946E-3</v>
      </c>
    </row>
    <row r="3625" spans="1:9">
      <c r="A3625" s="143">
        <f t="shared" si="224"/>
        <v>3618</v>
      </c>
      <c r="B3625" s="138" t="s">
        <v>104</v>
      </c>
      <c r="C3625" s="275">
        <v>44957</v>
      </c>
      <c r="D3625" s="275">
        <v>45071</v>
      </c>
      <c r="E3625" s="275">
        <v>45071</v>
      </c>
      <c r="F3625" s="139">
        <f t="shared" si="225"/>
        <v>114</v>
      </c>
      <c r="G3625" s="140">
        <v>1136.78</v>
      </c>
      <c r="H3625" s="141">
        <f t="shared" si="226"/>
        <v>8.9338240642753958E-6</v>
      </c>
      <c r="I3625" s="142">
        <f t="shared" si="227"/>
        <v>1.0184559433273951E-3</v>
      </c>
    </row>
    <row r="3626" spans="1:9">
      <c r="A3626" s="143">
        <f t="shared" si="224"/>
        <v>3619</v>
      </c>
      <c r="B3626" s="138" t="s">
        <v>104</v>
      </c>
      <c r="C3626" s="275">
        <v>45291</v>
      </c>
      <c r="D3626" s="275">
        <v>45314</v>
      </c>
      <c r="E3626" s="275">
        <v>45314</v>
      </c>
      <c r="F3626" s="139">
        <f t="shared" si="225"/>
        <v>23</v>
      </c>
      <c r="G3626" s="140">
        <v>1273.43</v>
      </c>
      <c r="H3626" s="141">
        <f t="shared" si="226"/>
        <v>1.0007740792563396E-5</v>
      </c>
      <c r="I3626" s="142">
        <f t="shared" si="227"/>
        <v>2.301780382289581E-4</v>
      </c>
    </row>
    <row r="3627" spans="1:9">
      <c r="A3627" s="143">
        <f t="shared" si="224"/>
        <v>3620</v>
      </c>
      <c r="B3627" s="138" t="s">
        <v>104</v>
      </c>
      <c r="C3627" s="275">
        <v>45107</v>
      </c>
      <c r="D3627" s="275">
        <v>45119</v>
      </c>
      <c r="E3627" s="275">
        <v>45119</v>
      </c>
      <c r="F3627" s="139">
        <f t="shared" si="225"/>
        <v>12</v>
      </c>
      <c r="G3627" s="140">
        <v>864.67</v>
      </c>
      <c r="H3627" s="141">
        <f t="shared" si="226"/>
        <v>6.795342681659605E-6</v>
      </c>
      <c r="I3627" s="142">
        <f t="shared" si="227"/>
        <v>8.1544112179915263E-5</v>
      </c>
    </row>
    <row r="3628" spans="1:9">
      <c r="A3628" s="143">
        <f t="shared" si="224"/>
        <v>3621</v>
      </c>
      <c r="B3628" s="138" t="s">
        <v>104</v>
      </c>
      <c r="C3628" s="275">
        <v>45107</v>
      </c>
      <c r="D3628" s="275">
        <v>45175</v>
      </c>
      <c r="E3628" s="275">
        <v>45175</v>
      </c>
      <c r="F3628" s="139">
        <f t="shared" si="225"/>
        <v>68</v>
      </c>
      <c r="G3628" s="140">
        <v>850.96</v>
      </c>
      <c r="H3628" s="141">
        <f t="shared" si="226"/>
        <v>6.6875973589751671E-6</v>
      </c>
      <c r="I3628" s="142">
        <f t="shared" si="227"/>
        <v>4.5475662041031135E-4</v>
      </c>
    </row>
    <row r="3629" spans="1:9">
      <c r="A3629" s="143">
        <f t="shared" si="224"/>
        <v>3622</v>
      </c>
      <c r="B3629" s="138" t="s">
        <v>104</v>
      </c>
      <c r="C3629" s="275">
        <v>45046</v>
      </c>
      <c r="D3629" s="275">
        <v>45056</v>
      </c>
      <c r="E3629" s="275">
        <v>45056</v>
      </c>
      <c r="F3629" s="139">
        <f t="shared" si="225"/>
        <v>10</v>
      </c>
      <c r="G3629" s="140">
        <v>18844.75</v>
      </c>
      <c r="H3629" s="141">
        <f t="shared" si="226"/>
        <v>1.4809873593417703E-4</v>
      </c>
      <c r="I3629" s="142">
        <f t="shared" si="227"/>
        <v>1.4809873593417703E-3</v>
      </c>
    </row>
    <row r="3630" spans="1:9">
      <c r="A3630" s="143">
        <f t="shared" si="224"/>
        <v>3623</v>
      </c>
      <c r="B3630" s="138" t="s">
        <v>104</v>
      </c>
      <c r="C3630" s="275">
        <v>45260</v>
      </c>
      <c r="D3630" s="275">
        <v>45329</v>
      </c>
      <c r="E3630" s="275">
        <v>45329</v>
      </c>
      <c r="F3630" s="139">
        <f t="shared" si="225"/>
        <v>69</v>
      </c>
      <c r="G3630" s="140">
        <v>8097.75</v>
      </c>
      <c r="H3630" s="141">
        <f t="shared" si="226"/>
        <v>6.3639291522094054E-5</v>
      </c>
      <c r="I3630" s="142">
        <f t="shared" si="227"/>
        <v>4.3911111150244896E-3</v>
      </c>
    </row>
    <row r="3631" spans="1:9">
      <c r="A3631" s="143">
        <f t="shared" si="224"/>
        <v>3624</v>
      </c>
      <c r="B3631" s="138" t="s">
        <v>104</v>
      </c>
      <c r="C3631" s="275">
        <v>45230</v>
      </c>
      <c r="D3631" s="275">
        <v>45245</v>
      </c>
      <c r="E3631" s="275">
        <v>45245</v>
      </c>
      <c r="F3631" s="139">
        <f t="shared" si="225"/>
        <v>15</v>
      </c>
      <c r="G3631" s="140">
        <v>7425.86</v>
      </c>
      <c r="H3631" s="141">
        <f t="shared" si="226"/>
        <v>5.8358984821988498E-5</v>
      </c>
      <c r="I3631" s="142">
        <f t="shared" si="227"/>
        <v>8.7538477232982747E-4</v>
      </c>
    </row>
    <row r="3632" spans="1:9">
      <c r="A3632" s="143">
        <f t="shared" si="224"/>
        <v>3625</v>
      </c>
      <c r="B3632" s="138" t="s">
        <v>104</v>
      </c>
      <c r="C3632" s="275">
        <v>44957</v>
      </c>
      <c r="D3632" s="275">
        <v>45266</v>
      </c>
      <c r="E3632" s="275">
        <v>45266</v>
      </c>
      <c r="F3632" s="139">
        <f t="shared" si="225"/>
        <v>309</v>
      </c>
      <c r="G3632" s="140">
        <v>1601.77</v>
      </c>
      <c r="H3632" s="141">
        <f t="shared" si="226"/>
        <v>1.2588127317013318E-5</v>
      </c>
      <c r="I3632" s="142">
        <f t="shared" si="227"/>
        <v>3.8897313409571154E-3</v>
      </c>
    </row>
    <row r="3633" spans="1:9">
      <c r="A3633" s="143">
        <f t="shared" si="224"/>
        <v>3626</v>
      </c>
      <c r="B3633" s="138" t="s">
        <v>104</v>
      </c>
      <c r="C3633" s="275">
        <v>45016</v>
      </c>
      <c r="D3633" s="275">
        <v>45071</v>
      </c>
      <c r="E3633" s="275">
        <v>45071</v>
      </c>
      <c r="F3633" s="139">
        <f t="shared" si="225"/>
        <v>55</v>
      </c>
      <c r="G3633" s="140">
        <v>1024.48</v>
      </c>
      <c r="H3633" s="141">
        <f t="shared" si="226"/>
        <v>8.0512712023160651E-6</v>
      </c>
      <c r="I3633" s="142">
        <f t="shared" si="227"/>
        <v>4.4281991612738359E-4</v>
      </c>
    </row>
    <row r="3634" spans="1:9">
      <c r="A3634" s="143">
        <f t="shared" si="224"/>
        <v>3627</v>
      </c>
      <c r="B3634" s="138" t="s">
        <v>104</v>
      </c>
      <c r="C3634" s="275">
        <v>44985</v>
      </c>
      <c r="D3634" s="275">
        <v>45013</v>
      </c>
      <c r="E3634" s="275">
        <v>45013</v>
      </c>
      <c r="F3634" s="139">
        <f t="shared" si="225"/>
        <v>28</v>
      </c>
      <c r="G3634" s="140">
        <v>6201.01</v>
      </c>
      <c r="H3634" s="141">
        <f t="shared" si="226"/>
        <v>4.8733028695800743E-5</v>
      </c>
      <c r="I3634" s="142">
        <f t="shared" si="227"/>
        <v>1.3645248034824208E-3</v>
      </c>
    </row>
    <row r="3635" spans="1:9">
      <c r="A3635" s="143">
        <f t="shared" si="224"/>
        <v>3628</v>
      </c>
      <c r="B3635" s="138" t="s">
        <v>104</v>
      </c>
      <c r="C3635" s="275">
        <v>44985</v>
      </c>
      <c r="D3635" s="275">
        <v>45071</v>
      </c>
      <c r="E3635" s="275">
        <v>45071</v>
      </c>
      <c r="F3635" s="139">
        <f t="shared" si="225"/>
        <v>86</v>
      </c>
      <c r="G3635" s="140">
        <v>997.87</v>
      </c>
      <c r="H3635" s="141">
        <f t="shared" si="226"/>
        <v>7.8421462543486762E-6</v>
      </c>
      <c r="I3635" s="142">
        <f t="shared" si="227"/>
        <v>6.7442457787398615E-4</v>
      </c>
    </row>
    <row r="3636" spans="1:9">
      <c r="A3636" s="143">
        <f t="shared" si="224"/>
        <v>3629</v>
      </c>
      <c r="B3636" s="138" t="s">
        <v>104</v>
      </c>
      <c r="C3636" s="275">
        <v>44985</v>
      </c>
      <c r="D3636" s="275">
        <v>45266</v>
      </c>
      <c r="E3636" s="275">
        <v>45266</v>
      </c>
      <c r="F3636" s="139">
        <f t="shared" si="225"/>
        <v>281</v>
      </c>
      <c r="G3636" s="140">
        <v>1515.4</v>
      </c>
      <c r="H3636" s="141">
        <f t="shared" si="226"/>
        <v>1.19093553607584E-5</v>
      </c>
      <c r="I3636" s="142">
        <f t="shared" si="227"/>
        <v>3.3465288563731105E-3</v>
      </c>
    </row>
    <row r="3637" spans="1:9">
      <c r="A3637" s="143">
        <f t="shared" si="224"/>
        <v>3630</v>
      </c>
      <c r="B3637" s="138" t="s">
        <v>104</v>
      </c>
      <c r="C3637" s="275">
        <v>45291</v>
      </c>
      <c r="D3637" s="275">
        <v>45329</v>
      </c>
      <c r="E3637" s="275">
        <v>45329</v>
      </c>
      <c r="F3637" s="139">
        <f t="shared" si="225"/>
        <v>38</v>
      </c>
      <c r="G3637" s="140">
        <v>8941.15</v>
      </c>
      <c r="H3637" s="141">
        <f t="shared" si="226"/>
        <v>7.0267475705322E-5</v>
      </c>
      <c r="I3637" s="142">
        <f t="shared" si="227"/>
        <v>2.6701640768022361E-3</v>
      </c>
    </row>
    <row r="3638" spans="1:9">
      <c r="A3638" s="143">
        <f t="shared" si="224"/>
        <v>3631</v>
      </c>
      <c r="B3638" s="138" t="s">
        <v>104</v>
      </c>
      <c r="C3638" s="275">
        <v>44957</v>
      </c>
      <c r="D3638" s="275">
        <v>44967</v>
      </c>
      <c r="E3638" s="275">
        <v>44967</v>
      </c>
      <c r="F3638" s="139">
        <f t="shared" si="225"/>
        <v>10</v>
      </c>
      <c r="G3638" s="140">
        <v>430</v>
      </c>
      <c r="H3638" s="141">
        <f t="shared" si="226"/>
        <v>3.3793208427650207E-6</v>
      </c>
      <c r="I3638" s="142">
        <f t="shared" si="227"/>
        <v>3.3793208427650207E-5</v>
      </c>
    </row>
    <row r="3639" spans="1:9">
      <c r="A3639" s="143">
        <f t="shared" si="224"/>
        <v>3632</v>
      </c>
      <c r="B3639" s="138" t="s">
        <v>104</v>
      </c>
      <c r="C3639" s="275">
        <v>45260</v>
      </c>
      <c r="D3639" s="275">
        <v>45273</v>
      </c>
      <c r="E3639" s="275">
        <v>45273</v>
      </c>
      <c r="F3639" s="139">
        <f t="shared" si="225"/>
        <v>13</v>
      </c>
      <c r="G3639" s="140">
        <v>4697.99</v>
      </c>
      <c r="H3639" s="141">
        <f t="shared" si="226"/>
        <v>3.6920966339771249E-5</v>
      </c>
      <c r="I3639" s="142">
        <f t="shared" si="227"/>
        <v>4.7997256241702626E-4</v>
      </c>
    </row>
    <row r="3640" spans="1:9">
      <c r="A3640" s="143">
        <f t="shared" si="224"/>
        <v>3633</v>
      </c>
      <c r="B3640" s="138" t="s">
        <v>104</v>
      </c>
      <c r="C3640" s="275">
        <v>44957</v>
      </c>
      <c r="D3640" s="275">
        <v>44980</v>
      </c>
      <c r="E3640" s="275">
        <v>44980</v>
      </c>
      <c r="F3640" s="139">
        <f t="shared" si="225"/>
        <v>23</v>
      </c>
      <c r="G3640" s="140">
        <v>25645.599999999999</v>
      </c>
      <c r="H3640" s="141">
        <f t="shared" si="226"/>
        <v>2.0154583861677815E-4</v>
      </c>
      <c r="I3640" s="142">
        <f t="shared" si="227"/>
        <v>4.6355542881858971E-3</v>
      </c>
    </row>
    <row r="3641" spans="1:9">
      <c r="A3641" s="143">
        <f t="shared" si="224"/>
        <v>3634</v>
      </c>
      <c r="B3641" s="138" t="s">
        <v>104</v>
      </c>
      <c r="C3641" s="275">
        <v>45046</v>
      </c>
      <c r="D3641" s="275">
        <v>45071</v>
      </c>
      <c r="E3641" s="275">
        <v>45071</v>
      </c>
      <c r="F3641" s="139">
        <f t="shared" si="225"/>
        <v>25</v>
      </c>
      <c r="G3641" s="140">
        <v>880.29</v>
      </c>
      <c r="H3641" s="141">
        <f t="shared" si="226"/>
        <v>6.9180984759944645E-6</v>
      </c>
      <c r="I3641" s="142">
        <f t="shared" si="227"/>
        <v>1.729524618998616E-4</v>
      </c>
    </row>
    <row r="3642" spans="1:9">
      <c r="A3642" s="143">
        <f t="shared" si="224"/>
        <v>3635</v>
      </c>
      <c r="B3642" s="138" t="s">
        <v>104</v>
      </c>
      <c r="C3642" s="275">
        <v>44957</v>
      </c>
      <c r="D3642" s="275">
        <v>45589</v>
      </c>
      <c r="E3642" s="275">
        <v>45589</v>
      </c>
      <c r="F3642" s="139">
        <f t="shared" si="225"/>
        <v>632</v>
      </c>
      <c r="G3642" s="140">
        <v>1319.33</v>
      </c>
      <c r="H3642" s="141">
        <f t="shared" si="226"/>
        <v>1.0368463645314359E-5</v>
      </c>
      <c r="I3642" s="142">
        <f t="shared" si="227"/>
        <v>6.5528690238386752E-3</v>
      </c>
    </row>
    <row r="3643" spans="1:9">
      <c r="A3643" s="143">
        <f t="shared" si="224"/>
        <v>3636</v>
      </c>
      <c r="B3643" s="138" t="s">
        <v>102</v>
      </c>
      <c r="C3643" s="275">
        <v>45016</v>
      </c>
      <c r="D3643" s="275">
        <v>45026</v>
      </c>
      <c r="E3643" s="275">
        <v>45026</v>
      </c>
      <c r="F3643" s="139">
        <f t="shared" si="225"/>
        <v>10</v>
      </c>
      <c r="G3643" s="140">
        <v>48837.43</v>
      </c>
      <c r="H3643" s="141">
        <f t="shared" si="226"/>
        <v>3.8380777931645973E-4</v>
      </c>
      <c r="I3643" s="142">
        <f t="shared" si="227"/>
        <v>3.8380777931645974E-3</v>
      </c>
    </row>
    <row r="3644" spans="1:9">
      <c r="A3644" s="143">
        <f t="shared" si="224"/>
        <v>3637</v>
      </c>
      <c r="B3644" s="138" t="s">
        <v>102</v>
      </c>
      <c r="C3644" s="275">
        <v>45138</v>
      </c>
      <c r="D3644" s="275">
        <v>45147</v>
      </c>
      <c r="E3644" s="275">
        <v>45147</v>
      </c>
      <c r="F3644" s="139">
        <f t="shared" si="225"/>
        <v>9</v>
      </c>
      <c r="G3644" s="140">
        <v>11456.62</v>
      </c>
      <c r="H3644" s="141">
        <f t="shared" si="226"/>
        <v>9.0036266868926958E-5</v>
      </c>
      <c r="I3644" s="142">
        <f t="shared" si="227"/>
        <v>8.1032640182034262E-4</v>
      </c>
    </row>
    <row r="3645" spans="1:9">
      <c r="A3645" s="143">
        <f t="shared" si="224"/>
        <v>3638</v>
      </c>
      <c r="B3645" s="138" t="s">
        <v>102</v>
      </c>
      <c r="C3645" s="275">
        <v>45077</v>
      </c>
      <c r="D3645" s="275">
        <v>45089</v>
      </c>
      <c r="E3645" s="275">
        <v>45089</v>
      </c>
      <c r="F3645" s="139">
        <f t="shared" si="225"/>
        <v>12</v>
      </c>
      <c r="G3645" s="140">
        <v>13471.58</v>
      </c>
      <c r="H3645" s="141">
        <f t="shared" si="226"/>
        <v>1.0587160716041022E-4</v>
      </c>
      <c r="I3645" s="142">
        <f t="shared" si="227"/>
        <v>1.2704592859249227E-3</v>
      </c>
    </row>
    <row r="3646" spans="1:9">
      <c r="A3646" s="143">
        <f t="shared" si="224"/>
        <v>3639</v>
      </c>
      <c r="B3646" s="138" t="s">
        <v>102</v>
      </c>
      <c r="C3646" s="275">
        <v>45260</v>
      </c>
      <c r="D3646" s="275">
        <v>45271</v>
      </c>
      <c r="E3646" s="275">
        <v>45271</v>
      </c>
      <c r="F3646" s="139">
        <f t="shared" si="225"/>
        <v>11</v>
      </c>
      <c r="G3646" s="140">
        <v>22447.03</v>
      </c>
      <c r="H3646" s="141">
        <f t="shared" si="226"/>
        <v>1.7640864264458533E-4</v>
      </c>
      <c r="I3646" s="142">
        <f t="shared" si="227"/>
        <v>1.9404950690904386E-3</v>
      </c>
    </row>
    <row r="3647" spans="1:9">
      <c r="A3647" s="143">
        <f t="shared" si="224"/>
        <v>3640</v>
      </c>
      <c r="B3647" s="138" t="s">
        <v>102</v>
      </c>
      <c r="C3647" s="275">
        <v>44957</v>
      </c>
      <c r="D3647" s="275">
        <v>44988</v>
      </c>
      <c r="E3647" s="275">
        <v>44988</v>
      </c>
      <c r="F3647" s="139">
        <f t="shared" si="225"/>
        <v>31</v>
      </c>
      <c r="G3647" s="140">
        <v>1627.45</v>
      </c>
      <c r="H3647" s="141">
        <f t="shared" si="226"/>
        <v>1.2789943501297517E-5</v>
      </c>
      <c r="I3647" s="142">
        <f t="shared" si="227"/>
        <v>3.9648824854022303E-4</v>
      </c>
    </row>
    <row r="3648" spans="1:9">
      <c r="A3648" s="143">
        <f t="shared" si="224"/>
        <v>3641</v>
      </c>
      <c r="B3648" s="138" t="s">
        <v>102</v>
      </c>
      <c r="C3648" s="275">
        <v>45016</v>
      </c>
      <c r="D3648" s="275">
        <v>45027</v>
      </c>
      <c r="E3648" s="275">
        <v>45027</v>
      </c>
      <c r="F3648" s="139">
        <f t="shared" si="225"/>
        <v>11</v>
      </c>
      <c r="G3648" s="140">
        <v>33618.49</v>
      </c>
      <c r="H3648" s="141">
        <f t="shared" si="226"/>
        <v>2.642038696727614E-4</v>
      </c>
      <c r="I3648" s="142">
        <f t="shared" si="227"/>
        <v>2.9062425664003752E-3</v>
      </c>
    </row>
    <row r="3649" spans="1:9">
      <c r="A3649" s="143">
        <f t="shared" si="224"/>
        <v>3642</v>
      </c>
      <c r="B3649" s="138" t="s">
        <v>102</v>
      </c>
      <c r="C3649" s="275">
        <v>44985</v>
      </c>
      <c r="D3649" s="275">
        <v>44998</v>
      </c>
      <c r="E3649" s="275">
        <v>44998</v>
      </c>
      <c r="F3649" s="139">
        <f t="shared" si="225"/>
        <v>13</v>
      </c>
      <c r="G3649" s="140">
        <v>25724.87</v>
      </c>
      <c r="H3649" s="141">
        <f t="shared" si="226"/>
        <v>2.0216881248469903E-4</v>
      </c>
      <c r="I3649" s="142">
        <f t="shared" si="227"/>
        <v>2.6281945623010876E-3</v>
      </c>
    </row>
    <row r="3650" spans="1:9">
      <c r="A3650" s="143">
        <f t="shared" si="224"/>
        <v>3643</v>
      </c>
      <c r="B3650" s="138" t="s">
        <v>102</v>
      </c>
      <c r="C3650" s="275">
        <v>45169</v>
      </c>
      <c r="D3650" s="275">
        <v>45181</v>
      </c>
      <c r="E3650" s="275">
        <v>45181</v>
      </c>
      <c r="F3650" s="139">
        <f t="shared" si="225"/>
        <v>12</v>
      </c>
      <c r="G3650" s="140">
        <v>14466.42</v>
      </c>
      <c r="H3650" s="141">
        <f t="shared" si="226"/>
        <v>1.1368994099114593E-4</v>
      </c>
      <c r="I3650" s="142">
        <f t="shared" si="227"/>
        <v>1.3642792918937511E-3</v>
      </c>
    </row>
    <row r="3651" spans="1:9">
      <c r="A3651" s="143">
        <f t="shared" si="224"/>
        <v>3644</v>
      </c>
      <c r="B3651" s="138" t="s">
        <v>102</v>
      </c>
      <c r="C3651" s="275">
        <v>45291</v>
      </c>
      <c r="D3651" s="275">
        <v>45300</v>
      </c>
      <c r="E3651" s="275">
        <v>45300</v>
      </c>
      <c r="F3651" s="139">
        <f t="shared" si="225"/>
        <v>9</v>
      </c>
      <c r="G3651" s="140">
        <v>67780.289999999994</v>
      </c>
      <c r="H3651" s="141">
        <f t="shared" si="226"/>
        <v>5.3267755052478479E-4</v>
      </c>
      <c r="I3651" s="142">
        <f t="shared" si="227"/>
        <v>4.7940979547230634E-3</v>
      </c>
    </row>
    <row r="3652" spans="1:9">
      <c r="A3652" s="143">
        <f t="shared" si="224"/>
        <v>3645</v>
      </c>
      <c r="B3652" s="138" t="s">
        <v>102</v>
      </c>
      <c r="C3652" s="275">
        <v>45138</v>
      </c>
      <c r="D3652" s="275">
        <v>45153</v>
      </c>
      <c r="E3652" s="275">
        <v>45153</v>
      </c>
      <c r="F3652" s="139">
        <f t="shared" si="225"/>
        <v>15</v>
      </c>
      <c r="G3652" s="140">
        <v>5678.25</v>
      </c>
      <c r="H3652" s="141">
        <f t="shared" si="226"/>
        <v>4.462471761728018E-5</v>
      </c>
      <c r="I3652" s="142">
        <f t="shared" si="227"/>
        <v>6.6937076425920266E-4</v>
      </c>
    </row>
    <row r="3653" spans="1:9">
      <c r="A3653" s="143">
        <f t="shared" si="224"/>
        <v>3646</v>
      </c>
      <c r="B3653" s="138" t="s">
        <v>102</v>
      </c>
      <c r="C3653" s="275">
        <v>45046</v>
      </c>
      <c r="D3653" s="275">
        <v>45054</v>
      </c>
      <c r="E3653" s="275">
        <v>45054</v>
      </c>
      <c r="F3653" s="139">
        <f t="shared" si="225"/>
        <v>8</v>
      </c>
      <c r="G3653" s="140">
        <v>29167.78</v>
      </c>
      <c r="H3653" s="141">
        <f t="shared" si="226"/>
        <v>2.2922624858415049E-4</v>
      </c>
      <c r="I3653" s="142">
        <f t="shared" si="227"/>
        <v>1.8338099886732039E-3</v>
      </c>
    </row>
    <row r="3654" spans="1:9">
      <c r="A3654" s="143">
        <f t="shared" si="224"/>
        <v>3647</v>
      </c>
      <c r="B3654" s="138" t="s">
        <v>102</v>
      </c>
      <c r="C3654" s="275">
        <v>45199</v>
      </c>
      <c r="D3654" s="275">
        <v>45208</v>
      </c>
      <c r="E3654" s="275">
        <v>45208</v>
      </c>
      <c r="F3654" s="139">
        <f t="shared" si="225"/>
        <v>9</v>
      </c>
      <c r="G3654" s="140">
        <v>18443.79</v>
      </c>
      <c r="H3654" s="141">
        <f t="shared" si="226"/>
        <v>1.4494763713158385E-4</v>
      </c>
      <c r="I3654" s="142">
        <f t="shared" si="227"/>
        <v>1.3045287341842547E-3</v>
      </c>
    </row>
    <row r="3655" spans="1:9">
      <c r="A3655" s="143">
        <f t="shared" si="224"/>
        <v>3648</v>
      </c>
      <c r="B3655" s="138" t="s">
        <v>102</v>
      </c>
      <c r="C3655" s="275">
        <v>45056</v>
      </c>
      <c r="D3655" s="275">
        <v>45056</v>
      </c>
      <c r="E3655" s="275">
        <v>45056</v>
      </c>
      <c r="F3655" s="139">
        <f t="shared" si="225"/>
        <v>0</v>
      </c>
      <c r="G3655" s="140">
        <v>2417.3000000000002</v>
      </c>
      <c r="H3655" s="141">
        <f t="shared" si="226"/>
        <v>1.8997284356316012E-5</v>
      </c>
      <c r="I3655" s="142">
        <f t="shared" si="227"/>
        <v>0</v>
      </c>
    </row>
    <row r="3656" spans="1:9">
      <c r="A3656" s="143">
        <f t="shared" ref="A3656:A3719" si="228">A3655+1</f>
        <v>3649</v>
      </c>
      <c r="B3656" s="138" t="s">
        <v>102</v>
      </c>
      <c r="C3656" s="275">
        <v>44957</v>
      </c>
      <c r="D3656" s="275">
        <v>44980</v>
      </c>
      <c r="E3656" s="275">
        <v>44980</v>
      </c>
      <c r="F3656" s="139">
        <f t="shared" ref="F3656:F3719" si="229">E3656-C3656</f>
        <v>23</v>
      </c>
      <c r="G3656" s="140">
        <v>1270.32</v>
      </c>
      <c r="H3656" s="141">
        <f t="shared" ref="H3656:H3719" si="230">G3656/$G$8894</f>
        <v>9.9832996580959553E-6</v>
      </c>
      <c r="I3656" s="142">
        <f t="shared" ref="I3656:I3719" si="231">H3656*F3656</f>
        <v>2.2961589213620697E-4</v>
      </c>
    </row>
    <row r="3657" spans="1:9">
      <c r="A3657" s="143">
        <f t="shared" si="228"/>
        <v>3650</v>
      </c>
      <c r="B3657" s="138" t="s">
        <v>102</v>
      </c>
      <c r="C3657" s="275">
        <v>45046</v>
      </c>
      <c r="D3657" s="275">
        <v>45055</v>
      </c>
      <c r="E3657" s="275">
        <v>45055</v>
      </c>
      <c r="F3657" s="139">
        <f t="shared" si="229"/>
        <v>9</v>
      </c>
      <c r="G3657" s="140">
        <v>16211.92</v>
      </c>
      <c r="H3657" s="141">
        <f t="shared" si="230"/>
        <v>1.2740762594706765E-4</v>
      </c>
      <c r="I3657" s="142">
        <f t="shared" si="231"/>
        <v>1.1466686335236088E-3</v>
      </c>
    </row>
    <row r="3658" spans="1:9">
      <c r="A3658" s="143">
        <f t="shared" si="228"/>
        <v>3651</v>
      </c>
      <c r="B3658" s="138" t="s">
        <v>102</v>
      </c>
      <c r="C3658" s="275">
        <v>45100</v>
      </c>
      <c r="D3658" s="275">
        <v>45100</v>
      </c>
      <c r="E3658" s="275">
        <v>45100</v>
      </c>
      <c r="F3658" s="139">
        <f t="shared" si="229"/>
        <v>0</v>
      </c>
      <c r="G3658" s="140">
        <v>2063.8000000000002</v>
      </c>
      <c r="H3658" s="141">
        <f t="shared" si="230"/>
        <v>1.6219168268135931E-5</v>
      </c>
      <c r="I3658" s="142">
        <f t="shared" si="231"/>
        <v>0</v>
      </c>
    </row>
    <row r="3659" spans="1:9">
      <c r="A3659" s="143">
        <f t="shared" si="228"/>
        <v>3652</v>
      </c>
      <c r="B3659" s="138" t="s">
        <v>102</v>
      </c>
      <c r="C3659" s="275">
        <v>45089</v>
      </c>
      <c r="D3659" s="275">
        <v>45089</v>
      </c>
      <c r="E3659" s="275">
        <v>45089</v>
      </c>
      <c r="F3659" s="139">
        <f t="shared" si="229"/>
        <v>0</v>
      </c>
      <c r="G3659" s="140">
        <v>2662.32</v>
      </c>
      <c r="H3659" s="141">
        <f t="shared" si="230"/>
        <v>2.0922868525837605E-5</v>
      </c>
      <c r="I3659" s="142">
        <f t="shared" si="231"/>
        <v>0</v>
      </c>
    </row>
    <row r="3660" spans="1:9">
      <c r="A3660" s="143">
        <f t="shared" si="228"/>
        <v>3653</v>
      </c>
      <c r="B3660" s="138" t="s">
        <v>102</v>
      </c>
      <c r="C3660" s="275">
        <v>44985</v>
      </c>
      <c r="D3660" s="275">
        <v>44993</v>
      </c>
      <c r="E3660" s="275">
        <v>44993</v>
      </c>
      <c r="F3660" s="139">
        <f t="shared" si="229"/>
        <v>8</v>
      </c>
      <c r="G3660" s="140">
        <v>48065.39</v>
      </c>
      <c r="H3660" s="141">
        <f t="shared" si="230"/>
        <v>3.7774040521541715E-4</v>
      </c>
      <c r="I3660" s="142">
        <f t="shared" si="231"/>
        <v>3.0219232417233372E-3</v>
      </c>
    </row>
    <row r="3661" spans="1:9">
      <c r="A3661" s="143">
        <f t="shared" si="228"/>
        <v>3654</v>
      </c>
      <c r="B3661" s="138" t="s">
        <v>102</v>
      </c>
      <c r="C3661" s="275">
        <v>44957</v>
      </c>
      <c r="D3661" s="275">
        <v>44979</v>
      </c>
      <c r="E3661" s="275">
        <v>44979</v>
      </c>
      <c r="F3661" s="139">
        <f t="shared" si="229"/>
        <v>22</v>
      </c>
      <c r="G3661" s="140">
        <v>13020.67</v>
      </c>
      <c r="H3661" s="141">
        <f t="shared" si="230"/>
        <v>1.0232795701805864E-4</v>
      </c>
      <c r="I3661" s="142">
        <f t="shared" si="231"/>
        <v>2.25121505439729E-3</v>
      </c>
    </row>
    <row r="3662" spans="1:9">
      <c r="A3662" s="143">
        <f t="shared" si="228"/>
        <v>3655</v>
      </c>
      <c r="B3662" s="138" t="s">
        <v>102</v>
      </c>
      <c r="C3662" s="275">
        <v>45077</v>
      </c>
      <c r="D3662" s="275">
        <v>45097</v>
      </c>
      <c r="E3662" s="275">
        <v>45097</v>
      </c>
      <c r="F3662" s="139">
        <f t="shared" si="229"/>
        <v>20</v>
      </c>
      <c r="G3662" s="140">
        <v>13449.05</v>
      </c>
      <c r="H3662" s="141">
        <f t="shared" si="230"/>
        <v>1.0569454646602069E-4</v>
      </c>
      <c r="I3662" s="142">
        <f t="shared" si="231"/>
        <v>2.1138909293204138E-3</v>
      </c>
    </row>
    <row r="3663" spans="1:9">
      <c r="A3663" s="143">
        <f t="shared" si="228"/>
        <v>3656</v>
      </c>
      <c r="B3663" s="138" t="s">
        <v>102</v>
      </c>
      <c r="C3663" s="275">
        <v>45015</v>
      </c>
      <c r="D3663" s="275">
        <v>45019</v>
      </c>
      <c r="E3663" s="275">
        <v>45019</v>
      </c>
      <c r="F3663" s="139">
        <f t="shared" si="229"/>
        <v>4</v>
      </c>
      <c r="G3663" s="140">
        <v>7502.76</v>
      </c>
      <c r="H3663" s="141">
        <f t="shared" si="230"/>
        <v>5.8963333130845782E-5</v>
      </c>
      <c r="I3663" s="142">
        <f t="shared" si="231"/>
        <v>2.3585333252338313E-4</v>
      </c>
    </row>
    <row r="3664" spans="1:9">
      <c r="A3664" s="143">
        <f t="shared" si="228"/>
        <v>3657</v>
      </c>
      <c r="B3664" s="138" t="s">
        <v>102</v>
      </c>
      <c r="C3664" s="275">
        <v>45107</v>
      </c>
      <c r="D3664" s="275">
        <v>45153</v>
      </c>
      <c r="E3664" s="275">
        <v>45153</v>
      </c>
      <c r="F3664" s="139">
        <f t="shared" si="229"/>
        <v>46</v>
      </c>
      <c r="G3664" s="140">
        <v>5420.83</v>
      </c>
      <c r="H3664" s="141">
        <f t="shared" si="230"/>
        <v>4.2601683265316058E-5</v>
      </c>
      <c r="I3664" s="142">
        <f t="shared" si="231"/>
        <v>1.9596774302045386E-3</v>
      </c>
    </row>
    <row r="3665" spans="1:9">
      <c r="A3665" s="143">
        <f t="shared" si="228"/>
        <v>3658</v>
      </c>
      <c r="B3665" s="138" t="s">
        <v>102</v>
      </c>
      <c r="C3665" s="275">
        <v>44965</v>
      </c>
      <c r="D3665" s="275">
        <v>44970</v>
      </c>
      <c r="E3665" s="275">
        <v>44970</v>
      </c>
      <c r="F3665" s="139">
        <f t="shared" si="229"/>
        <v>5</v>
      </c>
      <c r="G3665" s="140">
        <v>3400.5</v>
      </c>
      <c r="H3665" s="141">
        <f t="shared" si="230"/>
        <v>2.6724140757726631E-5</v>
      </c>
      <c r="I3665" s="142">
        <f t="shared" si="231"/>
        <v>1.3362070378863315E-4</v>
      </c>
    </row>
    <row r="3666" spans="1:9">
      <c r="A3666" s="143">
        <f t="shared" si="228"/>
        <v>3659</v>
      </c>
      <c r="B3666" s="138" t="s">
        <v>102</v>
      </c>
      <c r="C3666" s="275">
        <v>45168</v>
      </c>
      <c r="D3666" s="275">
        <v>45168</v>
      </c>
      <c r="E3666" s="275">
        <v>45168</v>
      </c>
      <c r="F3666" s="139">
        <f t="shared" si="229"/>
        <v>0</v>
      </c>
      <c r="G3666" s="140">
        <v>315.11</v>
      </c>
      <c r="H3666" s="141">
        <f t="shared" si="230"/>
        <v>2.4764134668922921E-6</v>
      </c>
      <c r="I3666" s="142">
        <f t="shared" si="231"/>
        <v>0</v>
      </c>
    </row>
    <row r="3667" spans="1:9">
      <c r="A3667" s="143">
        <f t="shared" si="228"/>
        <v>3660</v>
      </c>
      <c r="B3667" s="138" t="s">
        <v>102</v>
      </c>
      <c r="C3667" s="275">
        <v>45199</v>
      </c>
      <c r="D3667" s="275">
        <v>45209</v>
      </c>
      <c r="E3667" s="275">
        <v>45209</v>
      </c>
      <c r="F3667" s="139">
        <f t="shared" si="229"/>
        <v>10</v>
      </c>
      <c r="G3667" s="140">
        <v>13709.16</v>
      </c>
      <c r="H3667" s="141">
        <f t="shared" si="230"/>
        <v>1.077387212204663E-4</v>
      </c>
      <c r="I3667" s="142">
        <f t="shared" si="231"/>
        <v>1.0773872122046631E-3</v>
      </c>
    </row>
    <row r="3668" spans="1:9">
      <c r="A3668" s="143">
        <f t="shared" si="228"/>
        <v>3661</v>
      </c>
      <c r="B3668" s="138" t="s">
        <v>102</v>
      </c>
      <c r="C3668" s="275">
        <v>45046</v>
      </c>
      <c r="D3668" s="275">
        <v>45056</v>
      </c>
      <c r="E3668" s="275">
        <v>45056</v>
      </c>
      <c r="F3668" s="139">
        <f t="shared" si="229"/>
        <v>10</v>
      </c>
      <c r="G3668" s="140">
        <v>8693.7800000000007</v>
      </c>
      <c r="H3668" s="141">
        <f t="shared" si="230"/>
        <v>6.832342315445042E-5</v>
      </c>
      <c r="I3668" s="142">
        <f t="shared" si="231"/>
        <v>6.8323423154450418E-4</v>
      </c>
    </row>
    <row r="3669" spans="1:9">
      <c r="A3669" s="143">
        <f t="shared" si="228"/>
        <v>3662</v>
      </c>
      <c r="B3669" s="138" t="s">
        <v>102</v>
      </c>
      <c r="C3669" s="275">
        <v>45055</v>
      </c>
      <c r="D3669" s="275">
        <v>45055</v>
      </c>
      <c r="E3669" s="275">
        <v>45055</v>
      </c>
      <c r="F3669" s="139">
        <f t="shared" si="229"/>
        <v>0</v>
      </c>
      <c r="G3669" s="140">
        <v>1005.16</v>
      </c>
      <c r="H3669" s="141">
        <f t="shared" si="230"/>
        <v>7.8994375309620648E-6</v>
      </c>
      <c r="I3669" s="142">
        <f t="shared" si="231"/>
        <v>0</v>
      </c>
    </row>
    <row r="3670" spans="1:9">
      <c r="A3670" s="143">
        <f t="shared" si="228"/>
        <v>3663</v>
      </c>
      <c r="B3670" s="138" t="s">
        <v>102</v>
      </c>
      <c r="C3670" s="275">
        <v>45107</v>
      </c>
      <c r="D3670" s="275">
        <v>45145</v>
      </c>
      <c r="E3670" s="275">
        <v>45145</v>
      </c>
      <c r="F3670" s="139">
        <f t="shared" si="229"/>
        <v>38</v>
      </c>
      <c r="G3670" s="140">
        <v>8915.5300000000007</v>
      </c>
      <c r="H3670" s="141">
        <f t="shared" si="230"/>
        <v>7.0066131054178661E-5</v>
      </c>
      <c r="I3670" s="142">
        <f t="shared" si="231"/>
        <v>2.662512980058789E-3</v>
      </c>
    </row>
    <row r="3671" spans="1:9">
      <c r="A3671" s="143">
        <f t="shared" si="228"/>
        <v>3664</v>
      </c>
      <c r="B3671" s="138" t="s">
        <v>102</v>
      </c>
      <c r="C3671" s="275">
        <v>45230</v>
      </c>
      <c r="D3671" s="275">
        <v>45238</v>
      </c>
      <c r="E3671" s="275">
        <v>45238</v>
      </c>
      <c r="F3671" s="139">
        <f t="shared" si="229"/>
        <v>8</v>
      </c>
      <c r="G3671" s="140">
        <v>26959.45</v>
      </c>
      <c r="H3671" s="141">
        <f t="shared" si="230"/>
        <v>2.1187123556856146E-4</v>
      </c>
      <c r="I3671" s="142">
        <f t="shared" si="231"/>
        <v>1.6949698845484917E-3</v>
      </c>
    </row>
    <row r="3672" spans="1:9">
      <c r="A3672" s="143">
        <f t="shared" si="228"/>
        <v>3665</v>
      </c>
      <c r="B3672" s="138" t="s">
        <v>102</v>
      </c>
      <c r="C3672" s="275">
        <v>45022</v>
      </c>
      <c r="D3672" s="275">
        <v>45026</v>
      </c>
      <c r="E3672" s="275">
        <v>45026</v>
      </c>
      <c r="F3672" s="139">
        <f t="shared" si="229"/>
        <v>4</v>
      </c>
      <c r="G3672" s="140">
        <v>1871.98</v>
      </c>
      <c r="H3672" s="141">
        <f t="shared" si="230"/>
        <v>1.4711676816835495E-5</v>
      </c>
      <c r="I3672" s="142">
        <f t="shared" si="231"/>
        <v>5.8846707267341982E-5</v>
      </c>
    </row>
    <row r="3673" spans="1:9">
      <c r="A3673" s="143">
        <f t="shared" si="228"/>
        <v>3666</v>
      </c>
      <c r="B3673" s="138" t="s">
        <v>102</v>
      </c>
      <c r="C3673" s="275">
        <v>45291</v>
      </c>
      <c r="D3673" s="275">
        <v>45313</v>
      </c>
      <c r="E3673" s="275">
        <v>45313</v>
      </c>
      <c r="F3673" s="139">
        <f t="shared" si="229"/>
        <v>22</v>
      </c>
      <c r="G3673" s="140">
        <v>5448.8</v>
      </c>
      <c r="H3673" s="141">
        <f t="shared" si="230"/>
        <v>4.2821496297809404E-5</v>
      </c>
      <c r="I3673" s="142">
        <f t="shared" si="231"/>
        <v>9.4207291855180684E-4</v>
      </c>
    </row>
    <row r="3674" spans="1:9">
      <c r="A3674" s="143">
        <f t="shared" si="228"/>
        <v>3667</v>
      </c>
      <c r="B3674" s="138" t="s">
        <v>102</v>
      </c>
      <c r="C3674" s="275">
        <v>45260</v>
      </c>
      <c r="D3674" s="275">
        <v>45268</v>
      </c>
      <c r="E3674" s="275">
        <v>45268</v>
      </c>
      <c r="F3674" s="139">
        <f t="shared" si="229"/>
        <v>8</v>
      </c>
      <c r="G3674" s="140">
        <v>53792.28</v>
      </c>
      <c r="H3674" s="141">
        <f t="shared" si="230"/>
        <v>4.2274737903221383E-4</v>
      </c>
      <c r="I3674" s="142">
        <f t="shared" si="231"/>
        <v>3.3819790322577106E-3</v>
      </c>
    </row>
    <row r="3675" spans="1:9">
      <c r="A3675" s="143">
        <f t="shared" si="228"/>
        <v>3668</v>
      </c>
      <c r="B3675" s="138" t="s">
        <v>102</v>
      </c>
      <c r="C3675" s="275">
        <v>44957</v>
      </c>
      <c r="D3675" s="275">
        <v>44965</v>
      </c>
      <c r="E3675" s="275">
        <v>44965</v>
      </c>
      <c r="F3675" s="139">
        <f t="shared" si="229"/>
        <v>8</v>
      </c>
      <c r="G3675" s="140">
        <v>54646.239999999998</v>
      </c>
      <c r="H3675" s="141">
        <f t="shared" si="230"/>
        <v>4.2945855304823153E-4</v>
      </c>
      <c r="I3675" s="142">
        <f t="shared" si="231"/>
        <v>3.4356684243858522E-3</v>
      </c>
    </row>
    <row r="3676" spans="1:9">
      <c r="A3676" s="143">
        <f t="shared" si="228"/>
        <v>3669</v>
      </c>
      <c r="B3676" s="138" t="s">
        <v>102</v>
      </c>
      <c r="C3676" s="275">
        <v>45048</v>
      </c>
      <c r="D3676" s="275">
        <v>45048</v>
      </c>
      <c r="E3676" s="275">
        <v>45048</v>
      </c>
      <c r="F3676" s="139">
        <f t="shared" si="229"/>
        <v>0</v>
      </c>
      <c r="G3676" s="140">
        <v>1433.03</v>
      </c>
      <c r="H3676" s="141">
        <f t="shared" si="230"/>
        <v>1.1262018947226878E-5</v>
      </c>
      <c r="I3676" s="142">
        <f t="shared" si="231"/>
        <v>0</v>
      </c>
    </row>
    <row r="3677" spans="1:9">
      <c r="A3677" s="143">
        <f t="shared" si="228"/>
        <v>3670</v>
      </c>
      <c r="B3677" s="138" t="s">
        <v>102</v>
      </c>
      <c r="C3677" s="275">
        <v>45107</v>
      </c>
      <c r="D3677" s="275">
        <v>45146</v>
      </c>
      <c r="E3677" s="275">
        <v>45146</v>
      </c>
      <c r="F3677" s="139">
        <f t="shared" si="229"/>
        <v>39</v>
      </c>
      <c r="G3677" s="140">
        <v>1058.56</v>
      </c>
      <c r="H3677" s="141">
        <f t="shared" si="230"/>
        <v>8.3191020263193958E-6</v>
      </c>
      <c r="I3677" s="142">
        <f t="shared" si="231"/>
        <v>3.2444497902645643E-4</v>
      </c>
    </row>
    <row r="3678" spans="1:9">
      <c r="A3678" s="143">
        <f t="shared" si="228"/>
        <v>3671</v>
      </c>
      <c r="B3678" s="138" t="s">
        <v>102</v>
      </c>
      <c r="C3678" s="275">
        <v>45291</v>
      </c>
      <c r="D3678" s="275">
        <v>45315</v>
      </c>
      <c r="E3678" s="275">
        <v>45315</v>
      </c>
      <c r="F3678" s="139">
        <f t="shared" si="229"/>
        <v>24</v>
      </c>
      <c r="G3678" s="140">
        <v>12832.03</v>
      </c>
      <c r="H3678" s="141">
        <f t="shared" si="230"/>
        <v>1.0084545682322332E-4</v>
      </c>
      <c r="I3678" s="142">
        <f t="shared" si="231"/>
        <v>2.4202909637573598E-3</v>
      </c>
    </row>
    <row r="3679" spans="1:9">
      <c r="A3679" s="143">
        <f t="shared" si="228"/>
        <v>3672</v>
      </c>
      <c r="B3679" s="138" t="s">
        <v>102</v>
      </c>
      <c r="C3679" s="275">
        <v>44957</v>
      </c>
      <c r="D3679" s="275">
        <v>45013</v>
      </c>
      <c r="E3679" s="275">
        <v>45013</v>
      </c>
      <c r="F3679" s="139">
        <f t="shared" si="229"/>
        <v>56</v>
      </c>
      <c r="G3679" s="140">
        <v>8176.41</v>
      </c>
      <c r="H3679" s="141">
        <f t="shared" si="230"/>
        <v>6.4257471469749626E-5</v>
      </c>
      <c r="I3679" s="142">
        <f t="shared" si="231"/>
        <v>3.5984184023059793E-3</v>
      </c>
    </row>
    <row r="3680" spans="1:9">
      <c r="A3680" s="143">
        <f t="shared" si="228"/>
        <v>3673</v>
      </c>
      <c r="B3680" s="138" t="s">
        <v>102</v>
      </c>
      <c r="C3680" s="275">
        <v>45107</v>
      </c>
      <c r="D3680" s="275">
        <v>45142</v>
      </c>
      <c r="E3680" s="275">
        <v>45142</v>
      </c>
      <c r="F3680" s="139">
        <f t="shared" si="229"/>
        <v>35</v>
      </c>
      <c r="G3680" s="140">
        <v>12008.65</v>
      </c>
      <c r="H3680" s="141">
        <f t="shared" si="230"/>
        <v>9.4374607531325962E-5</v>
      </c>
      <c r="I3680" s="142">
        <f t="shared" si="231"/>
        <v>3.3031112635964087E-3</v>
      </c>
    </row>
    <row r="3681" spans="1:9">
      <c r="A3681" s="143">
        <f t="shared" si="228"/>
        <v>3674</v>
      </c>
      <c r="B3681" s="138" t="s">
        <v>102</v>
      </c>
      <c r="C3681" s="275">
        <v>45199</v>
      </c>
      <c r="D3681" s="275">
        <v>45210</v>
      </c>
      <c r="E3681" s="275">
        <v>45210</v>
      </c>
      <c r="F3681" s="139">
        <f t="shared" si="229"/>
        <v>11</v>
      </c>
      <c r="G3681" s="140">
        <v>4105.46</v>
      </c>
      <c r="H3681" s="141">
        <f t="shared" si="230"/>
        <v>3.2264340807297864E-5</v>
      </c>
      <c r="I3681" s="142">
        <f t="shared" si="231"/>
        <v>3.5490774888027648E-4</v>
      </c>
    </row>
    <row r="3682" spans="1:9">
      <c r="A3682" s="143">
        <f t="shared" si="228"/>
        <v>3675</v>
      </c>
      <c r="B3682" s="138" t="s">
        <v>102</v>
      </c>
      <c r="C3682" s="275">
        <v>45230</v>
      </c>
      <c r="D3682" s="275">
        <v>45239</v>
      </c>
      <c r="E3682" s="275">
        <v>45239</v>
      </c>
      <c r="F3682" s="139">
        <f t="shared" si="229"/>
        <v>9</v>
      </c>
      <c r="G3682" s="140">
        <v>17372.45</v>
      </c>
      <c r="H3682" s="141">
        <f t="shared" si="230"/>
        <v>1.3652809854626321E-4</v>
      </c>
      <c r="I3682" s="142">
        <f t="shared" si="231"/>
        <v>1.228752886916369E-3</v>
      </c>
    </row>
    <row r="3683" spans="1:9">
      <c r="A3683" s="143">
        <f t="shared" si="228"/>
        <v>3676</v>
      </c>
      <c r="B3683" s="138" t="s">
        <v>102</v>
      </c>
      <c r="C3683" s="275">
        <v>44959</v>
      </c>
      <c r="D3683" s="275">
        <v>44963</v>
      </c>
      <c r="E3683" s="275">
        <v>44963</v>
      </c>
      <c r="F3683" s="139">
        <f t="shared" si="229"/>
        <v>4</v>
      </c>
      <c r="G3683" s="140">
        <v>8193.81</v>
      </c>
      <c r="H3683" s="141">
        <f t="shared" si="230"/>
        <v>6.4394216080596403E-5</v>
      </c>
      <c r="I3683" s="142">
        <f t="shared" si="231"/>
        <v>2.5757686432238561E-4</v>
      </c>
    </row>
    <row r="3684" spans="1:9">
      <c r="A3684" s="143">
        <f t="shared" si="228"/>
        <v>3677</v>
      </c>
      <c r="B3684" s="138" t="s">
        <v>102</v>
      </c>
      <c r="C3684" s="275">
        <v>45077</v>
      </c>
      <c r="D3684" s="275">
        <v>45086</v>
      </c>
      <c r="E3684" s="275">
        <v>45086</v>
      </c>
      <c r="F3684" s="139">
        <f t="shared" si="229"/>
        <v>9</v>
      </c>
      <c r="G3684" s="140">
        <v>13903.51</v>
      </c>
      <c r="H3684" s="141">
        <f t="shared" si="230"/>
        <v>1.0926609565253928E-4</v>
      </c>
      <c r="I3684" s="142">
        <f t="shared" si="231"/>
        <v>9.8339486087285354E-4</v>
      </c>
    </row>
    <row r="3685" spans="1:9">
      <c r="A3685" s="143">
        <f t="shared" si="228"/>
        <v>3678</v>
      </c>
      <c r="B3685" s="138" t="s">
        <v>102</v>
      </c>
      <c r="C3685" s="275">
        <v>44985</v>
      </c>
      <c r="D3685" s="275">
        <v>45013</v>
      </c>
      <c r="E3685" s="275">
        <v>45013</v>
      </c>
      <c r="F3685" s="139">
        <f t="shared" si="229"/>
        <v>28</v>
      </c>
      <c r="G3685" s="140">
        <v>6752.54</v>
      </c>
      <c r="H3685" s="141">
        <f t="shared" si="230"/>
        <v>5.3067439915359327E-5</v>
      </c>
      <c r="I3685" s="142">
        <f t="shared" si="231"/>
        <v>1.4858883176300612E-3</v>
      </c>
    </row>
    <row r="3686" spans="1:9">
      <c r="A3686" s="143">
        <f t="shared" si="228"/>
        <v>3679</v>
      </c>
      <c r="B3686" s="138" t="s">
        <v>102</v>
      </c>
      <c r="C3686" s="275">
        <v>45260</v>
      </c>
      <c r="D3686" s="275">
        <v>45273</v>
      </c>
      <c r="E3686" s="275">
        <v>45273</v>
      </c>
      <c r="F3686" s="139">
        <f t="shared" si="229"/>
        <v>13</v>
      </c>
      <c r="G3686" s="140">
        <v>10423.99</v>
      </c>
      <c r="H3686" s="141">
        <f t="shared" si="230"/>
        <v>8.1920945748311969E-5</v>
      </c>
      <c r="I3686" s="142">
        <f t="shared" si="231"/>
        <v>1.0649722947280555E-3</v>
      </c>
    </row>
    <row r="3687" spans="1:9">
      <c r="A3687" s="143">
        <f t="shared" si="228"/>
        <v>3680</v>
      </c>
      <c r="B3687" s="138" t="s">
        <v>102</v>
      </c>
      <c r="C3687" s="275">
        <v>44957</v>
      </c>
      <c r="D3687" s="275">
        <v>44966</v>
      </c>
      <c r="E3687" s="275">
        <v>44966</v>
      </c>
      <c r="F3687" s="139">
        <f t="shared" si="229"/>
        <v>9</v>
      </c>
      <c r="G3687" s="140">
        <v>29801.01</v>
      </c>
      <c r="H3687" s="141">
        <f t="shared" si="230"/>
        <v>2.3420273076383441E-4</v>
      </c>
      <c r="I3687" s="142">
        <f t="shared" si="231"/>
        <v>2.1078245768745094E-3</v>
      </c>
    </row>
    <row r="3688" spans="1:9">
      <c r="A3688" s="143">
        <f t="shared" si="228"/>
        <v>3681</v>
      </c>
      <c r="B3688" s="138" t="s">
        <v>102</v>
      </c>
      <c r="C3688" s="275">
        <v>45107</v>
      </c>
      <c r="D3688" s="275">
        <v>45161</v>
      </c>
      <c r="E3688" s="275">
        <v>45161</v>
      </c>
      <c r="F3688" s="139">
        <f t="shared" si="229"/>
        <v>54</v>
      </c>
      <c r="G3688" s="140">
        <v>703.3</v>
      </c>
      <c r="H3688" s="141">
        <f t="shared" si="230"/>
        <v>5.5271542993410203E-6</v>
      </c>
      <c r="I3688" s="142">
        <f t="shared" si="231"/>
        <v>2.9846633216441511E-4</v>
      </c>
    </row>
    <row r="3689" spans="1:9">
      <c r="A3689" s="143">
        <f t="shared" si="228"/>
        <v>3682</v>
      </c>
      <c r="B3689" s="138" t="s">
        <v>102</v>
      </c>
      <c r="C3689" s="275">
        <v>45040</v>
      </c>
      <c r="D3689" s="275">
        <v>45040</v>
      </c>
      <c r="E3689" s="275">
        <v>45040</v>
      </c>
      <c r="F3689" s="139">
        <f t="shared" si="229"/>
        <v>0</v>
      </c>
      <c r="G3689" s="140">
        <v>2369.88</v>
      </c>
      <c r="H3689" s="141">
        <f t="shared" si="230"/>
        <v>1.8624615997330157E-5</v>
      </c>
      <c r="I3689" s="142">
        <f t="shared" si="231"/>
        <v>0</v>
      </c>
    </row>
    <row r="3690" spans="1:9">
      <c r="A3690" s="143">
        <f t="shared" si="228"/>
        <v>3683</v>
      </c>
      <c r="B3690" s="138" t="s">
        <v>102</v>
      </c>
      <c r="C3690" s="275">
        <v>44950</v>
      </c>
      <c r="D3690" s="275">
        <v>44952</v>
      </c>
      <c r="E3690" s="275">
        <v>44952</v>
      </c>
      <c r="F3690" s="139">
        <f t="shared" si="229"/>
        <v>2</v>
      </c>
      <c r="G3690" s="140">
        <v>4762.2</v>
      </c>
      <c r="H3690" s="141">
        <f t="shared" si="230"/>
        <v>3.7425585389338561E-5</v>
      </c>
      <c r="I3690" s="142">
        <f t="shared" si="231"/>
        <v>7.4851170778677121E-5</v>
      </c>
    </row>
    <row r="3691" spans="1:9">
      <c r="A3691" s="143">
        <f t="shared" si="228"/>
        <v>3684</v>
      </c>
      <c r="B3691" s="138" t="s">
        <v>102</v>
      </c>
      <c r="C3691" s="275">
        <v>45028</v>
      </c>
      <c r="D3691" s="275">
        <v>45028</v>
      </c>
      <c r="E3691" s="275">
        <v>45028</v>
      </c>
      <c r="F3691" s="139">
        <f t="shared" si="229"/>
        <v>0</v>
      </c>
      <c r="G3691" s="140">
        <v>2487.83</v>
      </c>
      <c r="H3691" s="141">
        <f t="shared" si="230"/>
        <v>1.955157156338628E-5</v>
      </c>
      <c r="I3691" s="142">
        <f t="shared" si="231"/>
        <v>0</v>
      </c>
    </row>
    <row r="3692" spans="1:9">
      <c r="A3692" s="143">
        <f t="shared" si="228"/>
        <v>3685</v>
      </c>
      <c r="B3692" s="138" t="s">
        <v>102</v>
      </c>
      <c r="C3692" s="275">
        <v>45291</v>
      </c>
      <c r="D3692" s="275">
        <v>45302</v>
      </c>
      <c r="E3692" s="275">
        <v>45302</v>
      </c>
      <c r="F3692" s="139">
        <f t="shared" si="229"/>
        <v>11</v>
      </c>
      <c r="G3692" s="140">
        <v>5850.65</v>
      </c>
      <c r="H3692" s="141">
        <f t="shared" si="230"/>
        <v>4.5979589508658524E-5</v>
      </c>
      <c r="I3692" s="142">
        <f t="shared" si="231"/>
        <v>5.0577548459524379E-4</v>
      </c>
    </row>
    <row r="3693" spans="1:9">
      <c r="A3693" s="143">
        <f t="shared" si="228"/>
        <v>3686</v>
      </c>
      <c r="B3693" s="138" t="s">
        <v>102</v>
      </c>
      <c r="C3693" s="275">
        <v>45046</v>
      </c>
      <c r="D3693" s="275">
        <v>45070</v>
      </c>
      <c r="E3693" s="275">
        <v>45070</v>
      </c>
      <c r="F3693" s="139">
        <f t="shared" si="229"/>
        <v>24</v>
      </c>
      <c r="G3693" s="140">
        <v>5044.72</v>
      </c>
      <c r="H3693" s="141">
        <f t="shared" si="230"/>
        <v>3.9645877771891987E-5</v>
      </c>
      <c r="I3693" s="142">
        <f t="shared" si="231"/>
        <v>9.5150106652540768E-4</v>
      </c>
    </row>
    <row r="3694" spans="1:9">
      <c r="A3694" s="143">
        <f t="shared" si="228"/>
        <v>3687</v>
      </c>
      <c r="B3694" s="138" t="s">
        <v>102</v>
      </c>
      <c r="C3694" s="275">
        <v>45260</v>
      </c>
      <c r="D3694" s="275">
        <v>45278</v>
      </c>
      <c r="E3694" s="275">
        <v>45278</v>
      </c>
      <c r="F3694" s="139">
        <f t="shared" si="229"/>
        <v>18</v>
      </c>
      <c r="G3694" s="140">
        <v>4397.21</v>
      </c>
      <c r="H3694" s="141">
        <f t="shared" si="230"/>
        <v>3.4557170704685523E-5</v>
      </c>
      <c r="I3694" s="142">
        <f t="shared" si="231"/>
        <v>6.2202907268433941E-4</v>
      </c>
    </row>
    <row r="3695" spans="1:9">
      <c r="A3695" s="143">
        <f t="shared" si="228"/>
        <v>3688</v>
      </c>
      <c r="B3695" s="138" t="s">
        <v>102</v>
      </c>
      <c r="C3695" s="275">
        <v>45230</v>
      </c>
      <c r="D3695" s="275">
        <v>45244</v>
      </c>
      <c r="E3695" s="275">
        <v>45244</v>
      </c>
      <c r="F3695" s="139">
        <f t="shared" si="229"/>
        <v>14</v>
      </c>
      <c r="G3695" s="140">
        <v>11923.27</v>
      </c>
      <c r="H3695" s="141">
        <f t="shared" si="230"/>
        <v>9.3703615871895088E-5</v>
      </c>
      <c r="I3695" s="142">
        <f t="shared" si="231"/>
        <v>1.3118506222065313E-3</v>
      </c>
    </row>
    <row r="3696" spans="1:9">
      <c r="A3696" s="143">
        <f t="shared" si="228"/>
        <v>3689</v>
      </c>
      <c r="B3696" s="138" t="s">
        <v>102</v>
      </c>
      <c r="C3696" s="275">
        <v>45135</v>
      </c>
      <c r="D3696" s="275">
        <v>45135</v>
      </c>
      <c r="E3696" s="275">
        <v>45135</v>
      </c>
      <c r="F3696" s="139">
        <f t="shared" si="229"/>
        <v>0</v>
      </c>
      <c r="G3696" s="140">
        <v>180.59</v>
      </c>
      <c r="H3696" s="141">
        <f t="shared" si="230"/>
        <v>1.4192361651045E-6</v>
      </c>
      <c r="I3696" s="142">
        <f t="shared" si="231"/>
        <v>0</v>
      </c>
    </row>
    <row r="3697" spans="1:9">
      <c r="A3697" s="143">
        <f t="shared" si="228"/>
        <v>3690</v>
      </c>
      <c r="B3697" s="138" t="s">
        <v>102</v>
      </c>
      <c r="C3697" s="275">
        <v>45079</v>
      </c>
      <c r="D3697" s="275">
        <v>45079</v>
      </c>
      <c r="E3697" s="275">
        <v>45079</v>
      </c>
      <c r="F3697" s="139">
        <f t="shared" si="229"/>
        <v>0</v>
      </c>
      <c r="G3697" s="140">
        <v>415.41</v>
      </c>
      <c r="H3697" s="141">
        <f t="shared" si="230"/>
        <v>3.2646597006814352E-6</v>
      </c>
      <c r="I3697" s="142">
        <f t="shared" si="231"/>
        <v>0</v>
      </c>
    </row>
    <row r="3698" spans="1:9">
      <c r="A3698" s="143">
        <f t="shared" si="228"/>
        <v>3691</v>
      </c>
      <c r="B3698" s="138" t="s">
        <v>102</v>
      </c>
      <c r="C3698" s="275">
        <v>44988</v>
      </c>
      <c r="D3698" s="275">
        <v>44992</v>
      </c>
      <c r="E3698" s="275">
        <v>44992</v>
      </c>
      <c r="F3698" s="139">
        <f t="shared" si="229"/>
        <v>4</v>
      </c>
      <c r="G3698" s="140">
        <v>4899.6400000000003</v>
      </c>
      <c r="H3698" s="141">
        <f t="shared" si="230"/>
        <v>3.8505710637314434E-5</v>
      </c>
      <c r="I3698" s="142">
        <f t="shared" si="231"/>
        <v>1.5402284254925774E-4</v>
      </c>
    </row>
    <row r="3699" spans="1:9">
      <c r="A3699" s="143">
        <f t="shared" si="228"/>
        <v>3692</v>
      </c>
      <c r="B3699" s="138" t="s">
        <v>102</v>
      </c>
      <c r="C3699" s="275">
        <v>44929</v>
      </c>
      <c r="D3699" s="275">
        <v>44938</v>
      </c>
      <c r="E3699" s="275">
        <v>44938</v>
      </c>
      <c r="F3699" s="139">
        <f t="shared" si="229"/>
        <v>9</v>
      </c>
      <c r="G3699" s="140">
        <v>22260.36</v>
      </c>
      <c r="H3699" s="141">
        <f t="shared" si="230"/>
        <v>1.7494162445454129E-4</v>
      </c>
      <c r="I3699" s="142">
        <f t="shared" si="231"/>
        <v>1.5744746200908716E-3</v>
      </c>
    </row>
    <row r="3700" spans="1:9">
      <c r="A3700" s="143">
        <f t="shared" si="228"/>
        <v>3693</v>
      </c>
      <c r="B3700" s="138" t="s">
        <v>102</v>
      </c>
      <c r="C3700" s="275">
        <v>44936</v>
      </c>
      <c r="D3700" s="275">
        <v>44943</v>
      </c>
      <c r="E3700" s="275">
        <v>44943</v>
      </c>
      <c r="F3700" s="139">
        <f t="shared" si="229"/>
        <v>7</v>
      </c>
      <c r="G3700" s="140">
        <v>4076.5</v>
      </c>
      <c r="H3700" s="141">
        <f t="shared" si="230"/>
        <v>3.2036747477980482E-5</v>
      </c>
      <c r="I3700" s="142">
        <f t="shared" si="231"/>
        <v>2.2425723234586337E-4</v>
      </c>
    </row>
    <row r="3701" spans="1:9">
      <c r="A3701" s="143">
        <f t="shared" si="228"/>
        <v>3694</v>
      </c>
      <c r="B3701" s="138" t="s">
        <v>102</v>
      </c>
      <c r="C3701" s="275">
        <v>45291</v>
      </c>
      <c r="D3701" s="275">
        <v>45314</v>
      </c>
      <c r="E3701" s="275">
        <v>45314</v>
      </c>
      <c r="F3701" s="139">
        <f t="shared" si="229"/>
        <v>23</v>
      </c>
      <c r="G3701" s="140">
        <v>3883.29</v>
      </c>
      <c r="H3701" s="141">
        <f t="shared" si="230"/>
        <v>3.0518332175583665E-5</v>
      </c>
      <c r="I3701" s="142">
        <f t="shared" si="231"/>
        <v>7.0192164003842427E-4</v>
      </c>
    </row>
    <row r="3702" spans="1:9">
      <c r="A3702" s="143">
        <f t="shared" si="228"/>
        <v>3695</v>
      </c>
      <c r="B3702" s="138" t="s">
        <v>102</v>
      </c>
      <c r="C3702" s="275">
        <v>45044</v>
      </c>
      <c r="D3702" s="275">
        <v>45047</v>
      </c>
      <c r="E3702" s="275">
        <v>45047</v>
      </c>
      <c r="F3702" s="139">
        <f t="shared" si="229"/>
        <v>3</v>
      </c>
      <c r="G3702" s="140">
        <v>5855.29</v>
      </c>
      <c r="H3702" s="141">
        <f t="shared" si="230"/>
        <v>4.6016054738217669E-5</v>
      </c>
      <c r="I3702" s="142">
        <f t="shared" si="231"/>
        <v>1.3804816421465301E-4</v>
      </c>
    </row>
    <row r="3703" spans="1:9">
      <c r="A3703" s="143">
        <f t="shared" si="228"/>
        <v>3696</v>
      </c>
      <c r="B3703" s="138" t="s">
        <v>102</v>
      </c>
      <c r="C3703" s="275">
        <v>45076</v>
      </c>
      <c r="D3703" s="275">
        <v>45076</v>
      </c>
      <c r="E3703" s="275">
        <v>45076</v>
      </c>
      <c r="F3703" s="139">
        <f t="shared" si="229"/>
        <v>0</v>
      </c>
      <c r="G3703" s="140">
        <v>1184.45</v>
      </c>
      <c r="H3703" s="141">
        <f t="shared" si="230"/>
        <v>9.308457144681462E-6</v>
      </c>
      <c r="I3703" s="142">
        <f t="shared" si="231"/>
        <v>0</v>
      </c>
    </row>
    <row r="3704" spans="1:9">
      <c r="A3704" s="143">
        <f t="shared" si="228"/>
        <v>3697</v>
      </c>
      <c r="B3704" s="138" t="s">
        <v>102</v>
      </c>
      <c r="C3704" s="275">
        <v>44991</v>
      </c>
      <c r="D3704" s="275">
        <v>45006</v>
      </c>
      <c r="E3704" s="275">
        <v>45006</v>
      </c>
      <c r="F3704" s="139">
        <f t="shared" si="229"/>
        <v>15</v>
      </c>
      <c r="G3704" s="140">
        <v>8616.17</v>
      </c>
      <c r="H3704" s="141">
        <f t="shared" si="230"/>
        <v>6.7713495036759733E-5</v>
      </c>
      <c r="I3704" s="142">
        <f t="shared" si="231"/>
        <v>1.015702425551396E-3</v>
      </c>
    </row>
    <row r="3705" spans="1:9">
      <c r="A3705" s="143">
        <f t="shared" si="228"/>
        <v>3698</v>
      </c>
      <c r="B3705" s="138" t="s">
        <v>102</v>
      </c>
      <c r="C3705" s="275">
        <v>45106</v>
      </c>
      <c r="D3705" s="275">
        <v>45106</v>
      </c>
      <c r="E3705" s="275">
        <v>45106</v>
      </c>
      <c r="F3705" s="139">
        <f t="shared" si="229"/>
        <v>0</v>
      </c>
      <c r="G3705" s="140">
        <v>235.83</v>
      </c>
      <c r="H3705" s="141">
        <f t="shared" si="230"/>
        <v>1.8533610101145927E-6</v>
      </c>
      <c r="I3705" s="142">
        <f t="shared" si="231"/>
        <v>0</v>
      </c>
    </row>
    <row r="3706" spans="1:9">
      <c r="A3706" s="143">
        <f t="shared" si="228"/>
        <v>3699</v>
      </c>
      <c r="B3706" s="138" t="s">
        <v>102</v>
      </c>
      <c r="C3706" s="275">
        <v>45169</v>
      </c>
      <c r="D3706" s="275">
        <v>45187</v>
      </c>
      <c r="E3706" s="275">
        <v>45187</v>
      </c>
      <c r="F3706" s="139">
        <f t="shared" si="229"/>
        <v>18</v>
      </c>
      <c r="G3706" s="140">
        <v>3411.45</v>
      </c>
      <c r="H3706" s="141">
        <f t="shared" si="230"/>
        <v>2.6810195555931927E-5</v>
      </c>
      <c r="I3706" s="142">
        <f t="shared" si="231"/>
        <v>4.825835200067747E-4</v>
      </c>
    </row>
    <row r="3707" spans="1:9">
      <c r="A3707" s="143">
        <f t="shared" si="228"/>
        <v>3700</v>
      </c>
      <c r="B3707" s="138" t="s">
        <v>102</v>
      </c>
      <c r="C3707" s="275">
        <v>44957</v>
      </c>
      <c r="D3707" s="275">
        <v>44985</v>
      </c>
      <c r="E3707" s="275">
        <v>44985</v>
      </c>
      <c r="F3707" s="139">
        <f t="shared" si="229"/>
        <v>28</v>
      </c>
      <c r="G3707" s="140">
        <v>3595.18</v>
      </c>
      <c r="H3707" s="141">
        <f t="shared" si="230"/>
        <v>2.8254108622074291E-5</v>
      </c>
      <c r="I3707" s="142">
        <f t="shared" si="231"/>
        <v>7.9111504141808012E-4</v>
      </c>
    </row>
    <row r="3708" spans="1:9">
      <c r="A3708" s="143">
        <f t="shared" si="228"/>
        <v>3701</v>
      </c>
      <c r="B3708" s="138" t="s">
        <v>102</v>
      </c>
      <c r="C3708" s="275">
        <v>45076</v>
      </c>
      <c r="D3708" s="275">
        <v>45078</v>
      </c>
      <c r="E3708" s="275">
        <v>45078</v>
      </c>
      <c r="F3708" s="139">
        <f t="shared" si="229"/>
        <v>2</v>
      </c>
      <c r="G3708" s="140">
        <v>5059.82</v>
      </c>
      <c r="H3708" s="141">
        <f t="shared" si="230"/>
        <v>3.9764546945672801E-5</v>
      </c>
      <c r="I3708" s="142">
        <f t="shared" si="231"/>
        <v>7.9529093891345603E-5</v>
      </c>
    </row>
    <row r="3709" spans="1:9">
      <c r="A3709" s="143">
        <f t="shared" si="228"/>
        <v>3702</v>
      </c>
      <c r="B3709" s="138" t="s">
        <v>102</v>
      </c>
      <c r="C3709" s="275">
        <v>44938</v>
      </c>
      <c r="D3709" s="275">
        <v>44944</v>
      </c>
      <c r="E3709" s="275">
        <v>44944</v>
      </c>
      <c r="F3709" s="139">
        <f t="shared" si="229"/>
        <v>6</v>
      </c>
      <c r="G3709" s="140">
        <v>5355.58</v>
      </c>
      <c r="H3709" s="141">
        <f t="shared" si="230"/>
        <v>4.2088890974640672E-5</v>
      </c>
      <c r="I3709" s="142">
        <f t="shared" si="231"/>
        <v>2.5253334584784406E-4</v>
      </c>
    </row>
    <row r="3710" spans="1:9">
      <c r="A3710" s="143">
        <f t="shared" si="228"/>
        <v>3703</v>
      </c>
      <c r="B3710" s="138" t="s">
        <v>102</v>
      </c>
      <c r="C3710" s="275">
        <v>44994</v>
      </c>
      <c r="D3710" s="275">
        <v>44995</v>
      </c>
      <c r="E3710" s="275">
        <v>44995</v>
      </c>
      <c r="F3710" s="139">
        <f t="shared" si="229"/>
        <v>1</v>
      </c>
      <c r="G3710" s="140">
        <v>2283.19</v>
      </c>
      <c r="H3710" s="141">
        <f t="shared" si="230"/>
        <v>1.7943329197657365E-5</v>
      </c>
      <c r="I3710" s="142">
        <f t="shared" si="231"/>
        <v>1.7943329197657365E-5</v>
      </c>
    </row>
    <row r="3711" spans="1:9">
      <c r="A3711" s="143">
        <f t="shared" si="228"/>
        <v>3704</v>
      </c>
      <c r="B3711" s="138" t="s">
        <v>102</v>
      </c>
      <c r="C3711" s="275">
        <v>45086</v>
      </c>
      <c r="D3711" s="275">
        <v>45086</v>
      </c>
      <c r="E3711" s="275">
        <v>45086</v>
      </c>
      <c r="F3711" s="139">
        <f t="shared" si="229"/>
        <v>0</v>
      </c>
      <c r="G3711" s="140">
        <v>488.56</v>
      </c>
      <c r="H3711" s="141">
        <f t="shared" si="230"/>
        <v>3.8395371882355311E-6</v>
      </c>
      <c r="I3711" s="142">
        <f t="shared" si="231"/>
        <v>0</v>
      </c>
    </row>
    <row r="3712" spans="1:9">
      <c r="A3712" s="143">
        <f t="shared" si="228"/>
        <v>3705</v>
      </c>
      <c r="B3712" s="138" t="s">
        <v>102</v>
      </c>
      <c r="C3712" s="275">
        <v>45230</v>
      </c>
      <c r="D3712" s="275">
        <v>45329</v>
      </c>
      <c r="E3712" s="275">
        <v>45329</v>
      </c>
      <c r="F3712" s="139">
        <f t="shared" si="229"/>
        <v>99</v>
      </c>
      <c r="G3712" s="140">
        <v>1430.01</v>
      </c>
      <c r="H3712" s="141">
        <f t="shared" si="230"/>
        <v>1.1238285112470713E-5</v>
      </c>
      <c r="I3712" s="142">
        <f t="shared" si="231"/>
        <v>1.1125902261346005E-3</v>
      </c>
    </row>
    <row r="3713" spans="1:9">
      <c r="A3713" s="143">
        <f t="shared" si="228"/>
        <v>3706</v>
      </c>
      <c r="B3713" s="138" t="s">
        <v>102</v>
      </c>
      <c r="C3713" s="275">
        <v>45169</v>
      </c>
      <c r="D3713" s="275">
        <v>45180</v>
      </c>
      <c r="E3713" s="275">
        <v>45180</v>
      </c>
      <c r="F3713" s="139">
        <f t="shared" si="229"/>
        <v>11</v>
      </c>
      <c r="G3713" s="140">
        <v>11426.76</v>
      </c>
      <c r="H3713" s="141">
        <f t="shared" si="230"/>
        <v>8.9801600542496811E-5</v>
      </c>
      <c r="I3713" s="142">
        <f t="shared" si="231"/>
        <v>9.87817605967465E-4</v>
      </c>
    </row>
    <row r="3714" spans="1:9">
      <c r="A3714" s="143">
        <f t="shared" si="228"/>
        <v>3707</v>
      </c>
      <c r="B3714" s="138" t="s">
        <v>102</v>
      </c>
      <c r="C3714" s="275">
        <v>45019</v>
      </c>
      <c r="D3714" s="275">
        <v>45021</v>
      </c>
      <c r="E3714" s="275">
        <v>45021</v>
      </c>
      <c r="F3714" s="139">
        <f t="shared" si="229"/>
        <v>2</v>
      </c>
      <c r="G3714" s="140">
        <v>4185.43</v>
      </c>
      <c r="H3714" s="141">
        <f t="shared" si="230"/>
        <v>3.2892815895195348E-5</v>
      </c>
      <c r="I3714" s="142">
        <f t="shared" si="231"/>
        <v>6.5785631790390696E-5</v>
      </c>
    </row>
    <row r="3715" spans="1:9">
      <c r="A3715" s="143">
        <f t="shared" si="228"/>
        <v>3708</v>
      </c>
      <c r="B3715" s="138" t="s">
        <v>102</v>
      </c>
      <c r="C3715" s="275">
        <v>45020</v>
      </c>
      <c r="D3715" s="275">
        <v>45026</v>
      </c>
      <c r="E3715" s="275">
        <v>45026</v>
      </c>
      <c r="F3715" s="139">
        <f t="shared" si="229"/>
        <v>6</v>
      </c>
      <c r="G3715" s="140">
        <v>6211.58</v>
      </c>
      <c r="H3715" s="141">
        <f t="shared" si="230"/>
        <v>4.8816097117447312E-5</v>
      </c>
      <c r="I3715" s="142">
        <f t="shared" si="231"/>
        <v>2.9289658270468388E-4</v>
      </c>
    </row>
    <row r="3716" spans="1:9">
      <c r="A3716" s="143">
        <f t="shared" si="228"/>
        <v>3709</v>
      </c>
      <c r="B3716" s="138" t="s">
        <v>102</v>
      </c>
      <c r="C3716" s="275">
        <v>45009</v>
      </c>
      <c r="D3716" s="275">
        <v>45012</v>
      </c>
      <c r="E3716" s="275">
        <v>45012</v>
      </c>
      <c r="F3716" s="139">
        <f t="shared" si="229"/>
        <v>3</v>
      </c>
      <c r="G3716" s="140">
        <v>3246.19</v>
      </c>
      <c r="H3716" s="141">
        <f t="shared" si="230"/>
        <v>2.5511436108314842E-5</v>
      </c>
      <c r="I3716" s="142">
        <f t="shared" si="231"/>
        <v>7.6534308324944524E-5</v>
      </c>
    </row>
    <row r="3717" spans="1:9">
      <c r="A3717" s="143">
        <f t="shared" si="228"/>
        <v>3710</v>
      </c>
      <c r="B3717" s="138" t="s">
        <v>102</v>
      </c>
      <c r="C3717" s="275">
        <v>45138</v>
      </c>
      <c r="D3717" s="275">
        <v>45146</v>
      </c>
      <c r="E3717" s="275">
        <v>45146</v>
      </c>
      <c r="F3717" s="139">
        <f t="shared" si="229"/>
        <v>8</v>
      </c>
      <c r="G3717" s="140">
        <v>9467.51</v>
      </c>
      <c r="H3717" s="141">
        <f t="shared" si="230"/>
        <v>7.4404078772293621E-5</v>
      </c>
      <c r="I3717" s="142">
        <f t="shared" si="231"/>
        <v>5.9523263017834897E-4</v>
      </c>
    </row>
    <row r="3718" spans="1:9">
      <c r="A3718" s="143">
        <f t="shared" si="228"/>
        <v>3711</v>
      </c>
      <c r="B3718" s="138" t="s">
        <v>102</v>
      </c>
      <c r="C3718" s="275">
        <v>45027</v>
      </c>
      <c r="D3718" s="275">
        <v>45027</v>
      </c>
      <c r="E3718" s="275">
        <v>45027</v>
      </c>
      <c r="F3718" s="139">
        <f t="shared" si="229"/>
        <v>0</v>
      </c>
      <c r="G3718" s="140">
        <v>1697.68</v>
      </c>
      <c r="H3718" s="141">
        <f t="shared" si="230"/>
        <v>1.3341873042663535E-5</v>
      </c>
      <c r="I3718" s="142">
        <f t="shared" si="231"/>
        <v>0</v>
      </c>
    </row>
    <row r="3719" spans="1:9">
      <c r="A3719" s="143">
        <f t="shared" si="228"/>
        <v>3712</v>
      </c>
      <c r="B3719" s="138" t="s">
        <v>102</v>
      </c>
      <c r="C3719" s="275">
        <v>44966</v>
      </c>
      <c r="D3719" s="275">
        <v>44970</v>
      </c>
      <c r="E3719" s="275">
        <v>44970</v>
      </c>
      <c r="F3719" s="139">
        <f t="shared" si="229"/>
        <v>4</v>
      </c>
      <c r="G3719" s="140">
        <v>3489.74</v>
      </c>
      <c r="H3719" s="141">
        <f t="shared" si="230"/>
        <v>2.7425467715885586E-5</v>
      </c>
      <c r="I3719" s="142">
        <f t="shared" si="231"/>
        <v>1.0970187086354234E-4</v>
      </c>
    </row>
    <row r="3720" spans="1:9">
      <c r="A3720" s="143">
        <f t="shared" ref="A3720:A3783" si="232">A3719+1</f>
        <v>3713</v>
      </c>
      <c r="B3720" s="138" t="s">
        <v>102</v>
      </c>
      <c r="C3720" s="275">
        <v>44998</v>
      </c>
      <c r="D3720" s="275">
        <v>45000</v>
      </c>
      <c r="E3720" s="275">
        <v>45000</v>
      </c>
      <c r="F3720" s="139">
        <f t="shared" ref="F3720:F3783" si="233">E3720-C3720</f>
        <v>2</v>
      </c>
      <c r="G3720" s="140">
        <v>3567.23</v>
      </c>
      <c r="H3720" s="141">
        <f t="shared" ref="H3720:H3783" si="234">G3720/$G$8894</f>
        <v>2.8034452767294566E-5</v>
      </c>
      <c r="I3720" s="142">
        <f t="shared" ref="I3720:I3783" si="235">H3720*F3720</f>
        <v>5.6068905534589132E-5</v>
      </c>
    </row>
    <row r="3721" spans="1:9">
      <c r="A3721" s="143">
        <f t="shared" si="232"/>
        <v>3714</v>
      </c>
      <c r="B3721" s="138" t="s">
        <v>102</v>
      </c>
      <c r="C3721" s="275">
        <v>44993</v>
      </c>
      <c r="D3721" s="275">
        <v>44994</v>
      </c>
      <c r="E3721" s="275">
        <v>44994</v>
      </c>
      <c r="F3721" s="139">
        <f t="shared" si="233"/>
        <v>1</v>
      </c>
      <c r="G3721" s="140">
        <v>2631.32</v>
      </c>
      <c r="H3721" s="141">
        <f t="shared" si="234"/>
        <v>2.0679243069731287E-5</v>
      </c>
      <c r="I3721" s="142">
        <f t="shared" si="235"/>
        <v>2.0679243069731287E-5</v>
      </c>
    </row>
    <row r="3722" spans="1:9">
      <c r="A3722" s="143">
        <f t="shared" si="232"/>
        <v>3715</v>
      </c>
      <c r="B3722" s="138" t="s">
        <v>102</v>
      </c>
      <c r="C3722" s="275">
        <v>45082</v>
      </c>
      <c r="D3722" s="275">
        <v>45089</v>
      </c>
      <c r="E3722" s="275">
        <v>45089</v>
      </c>
      <c r="F3722" s="139">
        <f t="shared" si="233"/>
        <v>7</v>
      </c>
      <c r="G3722" s="140">
        <v>3410.67</v>
      </c>
      <c r="H3722" s="141">
        <f t="shared" si="234"/>
        <v>2.6804065625100866E-5</v>
      </c>
      <c r="I3722" s="142">
        <f t="shared" si="235"/>
        <v>1.8762845937570605E-4</v>
      </c>
    </row>
    <row r="3723" spans="1:9">
      <c r="A3723" s="143">
        <f t="shared" si="232"/>
        <v>3716</v>
      </c>
      <c r="B3723" s="138" t="s">
        <v>102</v>
      </c>
      <c r="C3723" s="275">
        <v>45169</v>
      </c>
      <c r="D3723" s="275">
        <v>45190</v>
      </c>
      <c r="E3723" s="275">
        <v>45190</v>
      </c>
      <c r="F3723" s="139">
        <f t="shared" si="233"/>
        <v>21</v>
      </c>
      <c r="G3723" s="140">
        <v>1979.97</v>
      </c>
      <c r="H3723" s="141">
        <f t="shared" si="234"/>
        <v>1.5560357881510366E-5</v>
      </c>
      <c r="I3723" s="142">
        <f t="shared" si="235"/>
        <v>3.2676751551171767E-4</v>
      </c>
    </row>
    <row r="3724" spans="1:9">
      <c r="A3724" s="143">
        <f t="shared" si="232"/>
        <v>3717</v>
      </c>
      <c r="B3724" s="138" t="s">
        <v>102</v>
      </c>
      <c r="C3724" s="275">
        <v>44960</v>
      </c>
      <c r="D3724" s="275">
        <v>44964</v>
      </c>
      <c r="E3724" s="275">
        <v>44964</v>
      </c>
      <c r="F3724" s="139">
        <f t="shared" si="233"/>
        <v>4</v>
      </c>
      <c r="G3724" s="140">
        <v>10481.02</v>
      </c>
      <c r="H3724" s="141">
        <f t="shared" si="234"/>
        <v>8.2369137998690786E-5</v>
      </c>
      <c r="I3724" s="142">
        <f t="shared" si="235"/>
        <v>3.2947655199476315E-4</v>
      </c>
    </row>
    <row r="3725" spans="1:9">
      <c r="A3725" s="143">
        <f t="shared" si="232"/>
        <v>3718</v>
      </c>
      <c r="B3725" s="138" t="s">
        <v>102</v>
      </c>
      <c r="C3725" s="275">
        <v>44964</v>
      </c>
      <c r="D3725" s="275">
        <v>44967</v>
      </c>
      <c r="E3725" s="275">
        <v>44967</v>
      </c>
      <c r="F3725" s="139">
        <f t="shared" si="233"/>
        <v>3</v>
      </c>
      <c r="G3725" s="140">
        <v>4139.84</v>
      </c>
      <c r="H3725" s="141">
        <f t="shared" si="234"/>
        <v>3.2534529297005446E-5</v>
      </c>
      <c r="I3725" s="142">
        <f t="shared" si="235"/>
        <v>9.7603587891016339E-5</v>
      </c>
    </row>
    <row r="3726" spans="1:9">
      <c r="A3726" s="143">
        <f t="shared" si="232"/>
        <v>3719</v>
      </c>
      <c r="B3726" s="138" t="s">
        <v>102</v>
      </c>
      <c r="C3726" s="275">
        <v>44986</v>
      </c>
      <c r="D3726" s="275">
        <v>44993</v>
      </c>
      <c r="E3726" s="275">
        <v>44993</v>
      </c>
      <c r="F3726" s="139">
        <f t="shared" si="233"/>
        <v>7</v>
      </c>
      <c r="G3726" s="140">
        <v>4486.59</v>
      </c>
      <c r="H3726" s="141">
        <f t="shared" si="234"/>
        <v>3.5259597906839798E-5</v>
      </c>
      <c r="I3726" s="142">
        <f t="shared" si="235"/>
        <v>2.4681718534787857E-4</v>
      </c>
    </row>
    <row r="3727" spans="1:9">
      <c r="A3727" s="143">
        <f t="shared" si="232"/>
        <v>3720</v>
      </c>
      <c r="B3727" s="138" t="s">
        <v>102</v>
      </c>
      <c r="C3727" s="275">
        <v>45054</v>
      </c>
      <c r="D3727" s="275">
        <v>45055</v>
      </c>
      <c r="E3727" s="275">
        <v>45055</v>
      </c>
      <c r="F3727" s="139">
        <f t="shared" si="233"/>
        <v>1</v>
      </c>
      <c r="G3727" s="140">
        <v>1276.9000000000001</v>
      </c>
      <c r="H3727" s="141">
        <f t="shared" si="234"/>
        <v>1.0035011125875941E-5</v>
      </c>
      <c r="I3727" s="142">
        <f t="shared" si="235"/>
        <v>1.0035011125875941E-5</v>
      </c>
    </row>
    <row r="3728" spans="1:9">
      <c r="A3728" s="143">
        <f t="shared" si="232"/>
        <v>3721</v>
      </c>
      <c r="B3728" s="138" t="s">
        <v>102</v>
      </c>
      <c r="C3728" s="275">
        <v>45069</v>
      </c>
      <c r="D3728" s="275">
        <v>45069</v>
      </c>
      <c r="E3728" s="275">
        <v>45069</v>
      </c>
      <c r="F3728" s="139">
        <f t="shared" si="233"/>
        <v>0</v>
      </c>
      <c r="G3728" s="140">
        <v>1881.6</v>
      </c>
      <c r="H3728" s="141">
        <f t="shared" si="234"/>
        <v>1.478727929708526E-5</v>
      </c>
      <c r="I3728" s="142">
        <f t="shared" si="235"/>
        <v>0</v>
      </c>
    </row>
    <row r="3729" spans="1:9">
      <c r="A3729" s="143">
        <f t="shared" si="232"/>
        <v>3722</v>
      </c>
      <c r="B3729" s="138" t="s">
        <v>102</v>
      </c>
      <c r="C3729" s="275">
        <v>44995</v>
      </c>
      <c r="D3729" s="275">
        <v>44995</v>
      </c>
      <c r="E3729" s="275">
        <v>44995</v>
      </c>
      <c r="F3729" s="139">
        <f t="shared" si="233"/>
        <v>0</v>
      </c>
      <c r="G3729" s="140">
        <v>1930.04</v>
      </c>
      <c r="H3729" s="141">
        <f t="shared" si="234"/>
        <v>1.5167963719465581E-5</v>
      </c>
      <c r="I3729" s="142">
        <f t="shared" si="235"/>
        <v>0</v>
      </c>
    </row>
    <row r="3730" spans="1:9">
      <c r="A3730" s="143">
        <f t="shared" si="232"/>
        <v>3723</v>
      </c>
      <c r="B3730" s="138" t="s">
        <v>102</v>
      </c>
      <c r="C3730" s="275">
        <v>45026</v>
      </c>
      <c r="D3730" s="275">
        <v>45027</v>
      </c>
      <c r="E3730" s="275">
        <v>45027</v>
      </c>
      <c r="F3730" s="139">
        <f t="shared" si="233"/>
        <v>1</v>
      </c>
      <c r="G3730" s="140">
        <v>1746.54</v>
      </c>
      <c r="H3730" s="141">
        <f t="shared" si="234"/>
        <v>1.3725858197029811E-5</v>
      </c>
      <c r="I3730" s="142">
        <f t="shared" si="235"/>
        <v>1.3725858197029811E-5</v>
      </c>
    </row>
    <row r="3731" spans="1:9">
      <c r="A3731" s="143">
        <f t="shared" si="232"/>
        <v>3724</v>
      </c>
      <c r="B3731" s="138" t="s">
        <v>102</v>
      </c>
      <c r="C3731" s="275">
        <v>45138</v>
      </c>
      <c r="D3731" s="275">
        <v>45161</v>
      </c>
      <c r="E3731" s="275">
        <v>45161</v>
      </c>
      <c r="F3731" s="139">
        <f t="shared" si="233"/>
        <v>23</v>
      </c>
      <c r="G3731" s="140">
        <v>822.52</v>
      </c>
      <c r="H3731" s="141">
        <f t="shared" si="234"/>
        <v>6.4640906502118246E-6</v>
      </c>
      <c r="I3731" s="142">
        <f t="shared" si="235"/>
        <v>1.4867408495487197E-4</v>
      </c>
    </row>
    <row r="3732" spans="1:9">
      <c r="A3732" s="143">
        <f t="shared" si="232"/>
        <v>3725</v>
      </c>
      <c r="B3732" s="138" t="s">
        <v>102</v>
      </c>
      <c r="C3732" s="275">
        <v>45291</v>
      </c>
      <c r="D3732" s="275">
        <v>45370</v>
      </c>
      <c r="E3732" s="275">
        <v>45370</v>
      </c>
      <c r="F3732" s="139">
        <f t="shared" si="233"/>
        <v>79</v>
      </c>
      <c r="G3732" s="140">
        <v>3118.87</v>
      </c>
      <c r="H3732" s="141">
        <f t="shared" si="234"/>
        <v>2.4510842783429159E-5</v>
      </c>
      <c r="I3732" s="142">
        <f t="shared" si="235"/>
        <v>1.9363565798909035E-3</v>
      </c>
    </row>
    <row r="3733" spans="1:9">
      <c r="A3733" s="143">
        <f t="shared" si="232"/>
        <v>3726</v>
      </c>
      <c r="B3733" s="138" t="s">
        <v>102</v>
      </c>
      <c r="C3733" s="275">
        <v>45051</v>
      </c>
      <c r="D3733" s="275">
        <v>45054</v>
      </c>
      <c r="E3733" s="275">
        <v>45054</v>
      </c>
      <c r="F3733" s="139">
        <f t="shared" si="233"/>
        <v>3</v>
      </c>
      <c r="G3733" s="140">
        <v>1234.6199999999999</v>
      </c>
      <c r="H3733" s="141">
        <f t="shared" si="234"/>
        <v>9.7027374392896491E-6</v>
      </c>
      <c r="I3733" s="142">
        <f t="shared" si="235"/>
        <v>2.9108212317868947E-5</v>
      </c>
    </row>
    <row r="3734" spans="1:9">
      <c r="A3734" s="143">
        <f t="shared" si="232"/>
        <v>3727</v>
      </c>
      <c r="B3734" s="138" t="s">
        <v>102</v>
      </c>
      <c r="C3734" s="275">
        <v>45044</v>
      </c>
      <c r="D3734" s="275">
        <v>45044</v>
      </c>
      <c r="E3734" s="275">
        <v>45044</v>
      </c>
      <c r="F3734" s="139">
        <f t="shared" si="233"/>
        <v>0</v>
      </c>
      <c r="G3734" s="140">
        <v>1983.72</v>
      </c>
      <c r="H3734" s="141">
        <f t="shared" si="234"/>
        <v>1.5589828702813551E-5</v>
      </c>
      <c r="I3734" s="142">
        <f t="shared" si="235"/>
        <v>0</v>
      </c>
    </row>
    <row r="3735" spans="1:9">
      <c r="A3735" s="143">
        <f t="shared" si="232"/>
        <v>3728</v>
      </c>
      <c r="B3735" s="138" t="s">
        <v>102</v>
      </c>
      <c r="C3735" s="275">
        <v>44957</v>
      </c>
      <c r="D3735" s="275">
        <v>44958</v>
      </c>
      <c r="E3735" s="275">
        <v>44958</v>
      </c>
      <c r="F3735" s="139">
        <f t="shared" si="233"/>
        <v>1</v>
      </c>
      <c r="G3735" s="140">
        <v>6008.61</v>
      </c>
      <c r="H3735" s="141">
        <f t="shared" si="234"/>
        <v>4.7220979090805418E-5</v>
      </c>
      <c r="I3735" s="142">
        <f t="shared" si="235"/>
        <v>4.7220979090805418E-5</v>
      </c>
    </row>
    <row r="3736" spans="1:9">
      <c r="A3736" s="143">
        <f t="shared" si="232"/>
        <v>3729</v>
      </c>
      <c r="B3736" s="138" t="s">
        <v>102</v>
      </c>
      <c r="C3736" s="275">
        <v>44930</v>
      </c>
      <c r="D3736" s="275">
        <v>44937</v>
      </c>
      <c r="E3736" s="275">
        <v>44937</v>
      </c>
      <c r="F3736" s="139">
        <f t="shared" si="233"/>
        <v>7</v>
      </c>
      <c r="G3736" s="140">
        <v>9397.2900000000009</v>
      </c>
      <c r="H3736" s="141">
        <f t="shared" si="234"/>
        <v>7.3852227819784424E-5</v>
      </c>
      <c r="I3736" s="142">
        <f t="shared" si="235"/>
        <v>5.1696559473849097E-4</v>
      </c>
    </row>
    <row r="3737" spans="1:9">
      <c r="A3737" s="143">
        <f t="shared" si="232"/>
        <v>3730</v>
      </c>
      <c r="B3737" s="138" t="s">
        <v>102</v>
      </c>
      <c r="C3737" s="275">
        <v>45049</v>
      </c>
      <c r="D3737" s="275">
        <v>45054</v>
      </c>
      <c r="E3737" s="275">
        <v>45054</v>
      </c>
      <c r="F3737" s="139">
        <f t="shared" si="233"/>
        <v>5</v>
      </c>
      <c r="G3737" s="140">
        <v>5191.62</v>
      </c>
      <c r="H3737" s="141">
        <f t="shared" si="234"/>
        <v>4.0800348078408689E-5</v>
      </c>
      <c r="I3737" s="142">
        <f t="shared" si="235"/>
        <v>2.0400174039204345E-4</v>
      </c>
    </row>
    <row r="3738" spans="1:9">
      <c r="A3738" s="143">
        <f t="shared" si="232"/>
        <v>3731</v>
      </c>
      <c r="B3738" s="138" t="s">
        <v>102</v>
      </c>
      <c r="C3738" s="275">
        <v>44979</v>
      </c>
      <c r="D3738" s="275">
        <v>44981</v>
      </c>
      <c r="E3738" s="275">
        <v>44981</v>
      </c>
      <c r="F3738" s="139">
        <f t="shared" si="233"/>
        <v>2</v>
      </c>
      <c r="G3738" s="140">
        <v>4154.6499999999996</v>
      </c>
      <c r="H3738" s="141">
        <f t="shared" si="234"/>
        <v>3.2650919393938816E-5</v>
      </c>
      <c r="I3738" s="142">
        <f t="shared" si="235"/>
        <v>6.5301838787877633E-5</v>
      </c>
    </row>
    <row r="3739" spans="1:9">
      <c r="A3739" s="143">
        <f t="shared" si="232"/>
        <v>3732</v>
      </c>
      <c r="B3739" s="138" t="s">
        <v>102</v>
      </c>
      <c r="C3739" s="275">
        <v>44985</v>
      </c>
      <c r="D3739" s="275">
        <v>45070</v>
      </c>
      <c r="E3739" s="275">
        <v>45070</v>
      </c>
      <c r="F3739" s="139">
        <f t="shared" si="233"/>
        <v>85</v>
      </c>
      <c r="G3739" s="140">
        <v>10390.030000000001</v>
      </c>
      <c r="H3739" s="141">
        <f t="shared" si="234"/>
        <v>8.1654057990590345E-5</v>
      </c>
      <c r="I3739" s="142">
        <f t="shared" si="235"/>
        <v>6.9405949292001791E-3</v>
      </c>
    </row>
    <row r="3740" spans="1:9">
      <c r="A3740" s="143">
        <f t="shared" si="232"/>
        <v>3733</v>
      </c>
      <c r="B3740" s="138" t="s">
        <v>102</v>
      </c>
      <c r="C3740" s="275">
        <v>44967</v>
      </c>
      <c r="D3740" s="275">
        <v>44971</v>
      </c>
      <c r="E3740" s="275">
        <v>44971</v>
      </c>
      <c r="F3740" s="139">
        <f t="shared" si="233"/>
        <v>4</v>
      </c>
      <c r="G3740" s="140">
        <v>4901.1899999999996</v>
      </c>
      <c r="H3740" s="141">
        <f t="shared" si="234"/>
        <v>3.8517891910119746E-5</v>
      </c>
      <c r="I3740" s="142">
        <f t="shared" si="235"/>
        <v>1.5407156764047898E-4</v>
      </c>
    </row>
    <row r="3741" spans="1:9">
      <c r="A3741" s="143">
        <f t="shared" si="232"/>
        <v>3734</v>
      </c>
      <c r="B3741" s="138" t="s">
        <v>102</v>
      </c>
      <c r="C3741" s="275">
        <v>45260</v>
      </c>
      <c r="D3741" s="275">
        <v>45303</v>
      </c>
      <c r="E3741" s="275">
        <v>45303</v>
      </c>
      <c r="F3741" s="139">
        <f t="shared" si="233"/>
        <v>43</v>
      </c>
      <c r="G3741" s="140">
        <v>1317.32</v>
      </c>
      <c r="H3741" s="141">
        <f t="shared" si="234"/>
        <v>1.0352667285095852E-5</v>
      </c>
      <c r="I3741" s="142">
        <f t="shared" si="235"/>
        <v>4.4516469325912161E-4</v>
      </c>
    </row>
    <row r="3742" spans="1:9">
      <c r="A3742" s="143">
        <f t="shared" si="232"/>
        <v>3735</v>
      </c>
      <c r="B3742" s="138" t="s">
        <v>102</v>
      </c>
      <c r="C3742" s="275">
        <v>44957</v>
      </c>
      <c r="D3742" s="275">
        <v>44959</v>
      </c>
      <c r="E3742" s="275">
        <v>44959</v>
      </c>
      <c r="F3742" s="139">
        <f t="shared" si="233"/>
        <v>2</v>
      </c>
      <c r="G3742" s="140">
        <v>12062.37</v>
      </c>
      <c r="H3742" s="141">
        <f t="shared" si="234"/>
        <v>9.4796786870101173E-5</v>
      </c>
      <c r="I3742" s="142">
        <f t="shared" si="235"/>
        <v>1.8959357374020235E-4</v>
      </c>
    </row>
    <row r="3743" spans="1:9">
      <c r="A3743" s="143">
        <f t="shared" si="232"/>
        <v>3736</v>
      </c>
      <c r="B3743" s="138" t="s">
        <v>102</v>
      </c>
      <c r="C3743" s="275">
        <v>44937</v>
      </c>
      <c r="D3743" s="275">
        <v>44943</v>
      </c>
      <c r="E3743" s="275">
        <v>44943</v>
      </c>
      <c r="F3743" s="139">
        <f t="shared" si="233"/>
        <v>6</v>
      </c>
      <c r="G3743" s="140">
        <v>3831.61</v>
      </c>
      <c r="H3743" s="141">
        <f t="shared" si="234"/>
        <v>3.0112184963597395E-5</v>
      </c>
      <c r="I3743" s="142">
        <f t="shared" si="235"/>
        <v>1.8067310978158439E-4</v>
      </c>
    </row>
    <row r="3744" spans="1:9">
      <c r="A3744" s="143">
        <f t="shared" si="232"/>
        <v>3737</v>
      </c>
      <c r="B3744" s="138" t="s">
        <v>102</v>
      </c>
      <c r="C3744" s="275">
        <v>44935</v>
      </c>
      <c r="D3744" s="275">
        <v>44942</v>
      </c>
      <c r="E3744" s="275">
        <v>44942</v>
      </c>
      <c r="F3744" s="139">
        <f t="shared" si="233"/>
        <v>7</v>
      </c>
      <c r="G3744" s="140">
        <v>5059.93</v>
      </c>
      <c r="H3744" s="141">
        <f t="shared" si="234"/>
        <v>3.9765411423097701E-5</v>
      </c>
      <c r="I3744" s="142">
        <f t="shared" si="235"/>
        <v>2.7835787996168389E-4</v>
      </c>
    </row>
    <row r="3745" spans="1:9">
      <c r="A3745" s="143">
        <f t="shared" si="232"/>
        <v>3738</v>
      </c>
      <c r="B3745" s="138" t="s">
        <v>102</v>
      </c>
      <c r="C3745" s="275">
        <v>45169</v>
      </c>
      <c r="D3745" s="275">
        <v>45194</v>
      </c>
      <c r="E3745" s="275">
        <v>45194</v>
      </c>
      <c r="F3745" s="139">
        <f t="shared" si="233"/>
        <v>25</v>
      </c>
      <c r="G3745" s="140">
        <v>1293.82</v>
      </c>
      <c r="H3745" s="141">
        <f t="shared" si="234"/>
        <v>1.0167983471595904E-5</v>
      </c>
      <c r="I3745" s="142">
        <f t="shared" si="235"/>
        <v>2.5419958678989758E-4</v>
      </c>
    </row>
    <row r="3746" spans="1:9">
      <c r="A3746" s="143">
        <f t="shared" si="232"/>
        <v>3739</v>
      </c>
      <c r="B3746" s="138" t="s">
        <v>102</v>
      </c>
      <c r="C3746" s="275">
        <v>45084</v>
      </c>
      <c r="D3746" s="275">
        <v>45086</v>
      </c>
      <c r="E3746" s="275">
        <v>45086</v>
      </c>
      <c r="F3746" s="139">
        <f t="shared" si="233"/>
        <v>2</v>
      </c>
      <c r="G3746" s="140">
        <v>778.18</v>
      </c>
      <c r="H3746" s="141">
        <f t="shared" si="234"/>
        <v>6.115627659122985E-6</v>
      </c>
      <c r="I3746" s="142">
        <f t="shared" si="235"/>
        <v>1.223125531824597E-5</v>
      </c>
    </row>
    <row r="3747" spans="1:9">
      <c r="A3747" s="143">
        <f t="shared" si="232"/>
        <v>3740</v>
      </c>
      <c r="B3747" s="138" t="s">
        <v>102</v>
      </c>
      <c r="C3747" s="275">
        <v>45230</v>
      </c>
      <c r="D3747" s="275">
        <v>45246</v>
      </c>
      <c r="E3747" s="275">
        <v>45246</v>
      </c>
      <c r="F3747" s="139">
        <f t="shared" si="233"/>
        <v>16</v>
      </c>
      <c r="G3747" s="140">
        <v>3035.08</v>
      </c>
      <c r="H3747" s="141">
        <f t="shared" si="234"/>
        <v>2.3852346752230832E-5</v>
      </c>
      <c r="I3747" s="142">
        <f t="shared" si="235"/>
        <v>3.8163754803569332E-4</v>
      </c>
    </row>
    <row r="3748" spans="1:9">
      <c r="A3748" s="143">
        <f t="shared" si="232"/>
        <v>3741</v>
      </c>
      <c r="B3748" s="138" t="s">
        <v>102</v>
      </c>
      <c r="C3748" s="275">
        <v>44931</v>
      </c>
      <c r="D3748" s="275">
        <v>44935</v>
      </c>
      <c r="E3748" s="275">
        <v>44935</v>
      </c>
      <c r="F3748" s="139">
        <f t="shared" si="233"/>
        <v>4</v>
      </c>
      <c r="G3748" s="140">
        <v>13604.68</v>
      </c>
      <c r="H3748" s="141">
        <f t="shared" si="234"/>
        <v>1.0691762484453121E-4</v>
      </c>
      <c r="I3748" s="142">
        <f t="shared" si="235"/>
        <v>4.2767049937812485E-4</v>
      </c>
    </row>
    <row r="3749" spans="1:9">
      <c r="A3749" s="143">
        <f t="shared" si="232"/>
        <v>3742</v>
      </c>
      <c r="B3749" s="138" t="s">
        <v>102</v>
      </c>
      <c r="C3749" s="275">
        <v>45016</v>
      </c>
      <c r="D3749" s="275">
        <v>45070</v>
      </c>
      <c r="E3749" s="275">
        <v>45070</v>
      </c>
      <c r="F3749" s="139">
        <f t="shared" si="233"/>
        <v>54</v>
      </c>
      <c r="G3749" s="140">
        <v>9913.86</v>
      </c>
      <c r="H3749" s="141">
        <f t="shared" si="234"/>
        <v>7.791189239594053E-5</v>
      </c>
      <c r="I3749" s="142">
        <f t="shared" si="235"/>
        <v>4.2072421893807888E-3</v>
      </c>
    </row>
    <row r="3750" spans="1:9">
      <c r="A3750" s="143">
        <f t="shared" si="232"/>
        <v>3743</v>
      </c>
      <c r="B3750" s="138" t="s">
        <v>102</v>
      </c>
      <c r="C3750" s="275">
        <v>45015</v>
      </c>
      <c r="D3750" s="275">
        <v>45026</v>
      </c>
      <c r="E3750" s="275">
        <v>45026</v>
      </c>
      <c r="F3750" s="139">
        <f t="shared" si="233"/>
        <v>11</v>
      </c>
      <c r="G3750" s="140">
        <v>2992.32</v>
      </c>
      <c r="H3750" s="141">
        <f t="shared" si="234"/>
        <v>2.3516300800517737E-5</v>
      </c>
      <c r="I3750" s="142">
        <f t="shared" si="235"/>
        <v>2.5867930880569509E-4</v>
      </c>
    </row>
    <row r="3751" spans="1:9">
      <c r="A3751" s="143">
        <f t="shared" si="232"/>
        <v>3744</v>
      </c>
      <c r="B3751" s="138" t="s">
        <v>102</v>
      </c>
      <c r="C3751" s="275">
        <v>45230</v>
      </c>
      <c r="D3751" s="275">
        <v>45303</v>
      </c>
      <c r="E3751" s="275">
        <v>45303</v>
      </c>
      <c r="F3751" s="139">
        <f t="shared" si="233"/>
        <v>73</v>
      </c>
      <c r="G3751" s="140">
        <v>1077.76</v>
      </c>
      <c r="H3751" s="141">
        <f t="shared" si="234"/>
        <v>8.4699926313916946E-6</v>
      </c>
      <c r="I3751" s="142">
        <f t="shared" si="235"/>
        <v>6.1830946209159366E-4</v>
      </c>
    </row>
    <row r="3752" spans="1:9">
      <c r="A3752" s="143">
        <f t="shared" si="232"/>
        <v>3745</v>
      </c>
      <c r="B3752" s="138" t="s">
        <v>102</v>
      </c>
      <c r="C3752" s="275">
        <v>45291</v>
      </c>
      <c r="D3752" s="275">
        <v>45303</v>
      </c>
      <c r="E3752" s="275">
        <v>45303</v>
      </c>
      <c r="F3752" s="139">
        <f t="shared" si="233"/>
        <v>12</v>
      </c>
      <c r="G3752" s="140">
        <v>1411.07</v>
      </c>
      <c r="H3752" s="141">
        <f t="shared" si="234"/>
        <v>1.1089437817675435E-5</v>
      </c>
      <c r="I3752" s="142">
        <f t="shared" si="235"/>
        <v>1.3307325381210522E-4</v>
      </c>
    </row>
    <row r="3753" spans="1:9">
      <c r="A3753" s="143">
        <f t="shared" si="232"/>
        <v>3746</v>
      </c>
      <c r="B3753" s="138" t="s">
        <v>102</v>
      </c>
      <c r="C3753" s="275">
        <v>44986</v>
      </c>
      <c r="D3753" s="275">
        <v>44988</v>
      </c>
      <c r="E3753" s="275">
        <v>44988</v>
      </c>
      <c r="F3753" s="139">
        <f t="shared" si="233"/>
        <v>2</v>
      </c>
      <c r="G3753" s="140">
        <v>11824.56</v>
      </c>
      <c r="H3753" s="141">
        <f t="shared" si="234"/>
        <v>9.2927865266338491E-5</v>
      </c>
      <c r="I3753" s="142">
        <f t="shared" si="235"/>
        <v>1.8585573053267698E-4</v>
      </c>
    </row>
    <row r="3754" spans="1:9">
      <c r="A3754" s="143">
        <f t="shared" si="232"/>
        <v>3747</v>
      </c>
      <c r="B3754" s="138" t="s">
        <v>99</v>
      </c>
      <c r="C3754" s="275">
        <v>45222</v>
      </c>
      <c r="D3754" s="275">
        <v>45224</v>
      </c>
      <c r="E3754" s="275">
        <v>45224</v>
      </c>
      <c r="F3754" s="139">
        <f t="shared" si="233"/>
        <v>2</v>
      </c>
      <c r="G3754" s="140">
        <v>1192.78</v>
      </c>
      <c r="H3754" s="141">
        <f t="shared" si="234"/>
        <v>9.3739216624029321E-6</v>
      </c>
      <c r="I3754" s="142">
        <f t="shared" si="235"/>
        <v>1.8747843324805864E-5</v>
      </c>
    </row>
    <row r="3755" spans="1:9">
      <c r="A3755" s="143">
        <f t="shared" si="232"/>
        <v>3748</v>
      </c>
      <c r="B3755" s="138" t="s">
        <v>99</v>
      </c>
      <c r="C3755" s="275">
        <v>45212</v>
      </c>
      <c r="D3755" s="275">
        <v>45222</v>
      </c>
      <c r="E3755" s="275">
        <v>45222</v>
      </c>
      <c r="F3755" s="139">
        <f t="shared" si="233"/>
        <v>10</v>
      </c>
      <c r="G3755" s="140">
        <v>476.25</v>
      </c>
      <c r="H3755" s="141">
        <f t="shared" si="234"/>
        <v>3.7427943055042815E-6</v>
      </c>
      <c r="I3755" s="142">
        <f t="shared" si="235"/>
        <v>3.7427943055042815E-5</v>
      </c>
    </row>
    <row r="3756" spans="1:9">
      <c r="A3756" s="143">
        <f t="shared" si="232"/>
        <v>3749</v>
      </c>
      <c r="B3756" s="138" t="s">
        <v>99</v>
      </c>
      <c r="C3756" s="275">
        <v>44979</v>
      </c>
      <c r="D3756" s="275">
        <v>44980</v>
      </c>
      <c r="E3756" s="275">
        <v>44980</v>
      </c>
      <c r="F3756" s="139">
        <f t="shared" si="233"/>
        <v>1</v>
      </c>
      <c r="G3756" s="140">
        <v>4793.37</v>
      </c>
      <c r="H3756" s="141">
        <f t="shared" si="234"/>
        <v>3.7670546856010619E-5</v>
      </c>
      <c r="I3756" s="142">
        <f t="shared" si="235"/>
        <v>3.7670546856010619E-5</v>
      </c>
    </row>
    <row r="3757" spans="1:9">
      <c r="A3757" s="143">
        <f t="shared" si="232"/>
        <v>3750</v>
      </c>
      <c r="B3757" s="138" t="s">
        <v>99</v>
      </c>
      <c r="C3757" s="275">
        <v>44967</v>
      </c>
      <c r="D3757" s="275">
        <v>44970</v>
      </c>
      <c r="E3757" s="275">
        <v>44970</v>
      </c>
      <c r="F3757" s="139">
        <f t="shared" si="233"/>
        <v>3</v>
      </c>
      <c r="G3757" s="140">
        <v>5833.18</v>
      </c>
      <c r="H3757" s="141">
        <f t="shared" si="234"/>
        <v>4.5842294775814102E-5</v>
      </c>
      <c r="I3757" s="142">
        <f t="shared" si="235"/>
        <v>1.3752688432744231E-4</v>
      </c>
    </row>
    <row r="3758" spans="1:9">
      <c r="A3758" s="143">
        <f t="shared" si="232"/>
        <v>3751</v>
      </c>
      <c r="B3758" s="138" t="s">
        <v>99</v>
      </c>
      <c r="C3758" s="275">
        <v>44966</v>
      </c>
      <c r="D3758" s="275">
        <v>44967</v>
      </c>
      <c r="E3758" s="275">
        <v>44967</v>
      </c>
      <c r="F3758" s="139">
        <f t="shared" si="233"/>
        <v>1</v>
      </c>
      <c r="G3758" s="140">
        <v>7487.33</v>
      </c>
      <c r="H3758" s="141">
        <f t="shared" si="234"/>
        <v>5.8842070524790282E-5</v>
      </c>
      <c r="I3758" s="142">
        <f t="shared" si="235"/>
        <v>5.8842070524790282E-5</v>
      </c>
    </row>
    <row r="3759" spans="1:9">
      <c r="A3759" s="143">
        <f t="shared" si="232"/>
        <v>3752</v>
      </c>
      <c r="B3759" s="138" t="s">
        <v>99</v>
      </c>
      <c r="C3759" s="275">
        <v>44967</v>
      </c>
      <c r="D3759" s="275">
        <v>44972</v>
      </c>
      <c r="E3759" s="275">
        <v>44972</v>
      </c>
      <c r="F3759" s="139">
        <f t="shared" si="233"/>
        <v>5</v>
      </c>
      <c r="G3759" s="140">
        <v>710.36</v>
      </c>
      <c r="H3759" s="141">
        <f t="shared" si="234"/>
        <v>5.5826380322478135E-6</v>
      </c>
      <c r="I3759" s="142">
        <f t="shared" si="235"/>
        <v>2.7913190161239066E-5</v>
      </c>
    </row>
    <row r="3760" spans="1:9">
      <c r="A3760" s="143">
        <f t="shared" si="232"/>
        <v>3753</v>
      </c>
      <c r="B3760" s="138" t="s">
        <v>99</v>
      </c>
      <c r="C3760" s="275">
        <v>44963</v>
      </c>
      <c r="D3760" s="275">
        <v>44964</v>
      </c>
      <c r="E3760" s="275">
        <v>44964</v>
      </c>
      <c r="F3760" s="139">
        <f t="shared" si="233"/>
        <v>1</v>
      </c>
      <c r="G3760" s="140">
        <v>11109.54</v>
      </c>
      <c r="H3760" s="141">
        <f t="shared" si="234"/>
        <v>8.7308604826817927E-5</v>
      </c>
      <c r="I3760" s="142">
        <f t="shared" si="235"/>
        <v>8.7308604826817927E-5</v>
      </c>
    </row>
    <row r="3761" spans="1:9">
      <c r="A3761" s="143">
        <f t="shared" si="232"/>
        <v>3754</v>
      </c>
      <c r="B3761" s="138" t="s">
        <v>99</v>
      </c>
      <c r="C3761" s="275">
        <v>44966</v>
      </c>
      <c r="D3761" s="275">
        <v>44971</v>
      </c>
      <c r="E3761" s="275">
        <v>44971</v>
      </c>
      <c r="F3761" s="139">
        <f t="shared" si="233"/>
        <v>5</v>
      </c>
      <c r="G3761" s="140">
        <v>15549.97</v>
      </c>
      <c r="H3761" s="141">
        <f t="shared" si="234"/>
        <v>1.2220543657062973E-4</v>
      </c>
      <c r="I3761" s="142">
        <f t="shared" si="235"/>
        <v>6.1102718285314863E-4</v>
      </c>
    </row>
    <row r="3762" spans="1:9">
      <c r="A3762" s="143">
        <f t="shared" si="232"/>
        <v>3755</v>
      </c>
      <c r="B3762" s="138" t="s">
        <v>99</v>
      </c>
      <c r="C3762" s="275">
        <v>44965</v>
      </c>
      <c r="D3762" s="275">
        <v>44967</v>
      </c>
      <c r="E3762" s="275">
        <v>44967</v>
      </c>
      <c r="F3762" s="139">
        <f t="shared" si="233"/>
        <v>2</v>
      </c>
      <c r="G3762" s="140">
        <v>5369.58</v>
      </c>
      <c r="H3762" s="141">
        <f t="shared" si="234"/>
        <v>4.2198915374172557E-5</v>
      </c>
      <c r="I3762" s="142">
        <f t="shared" si="235"/>
        <v>8.4397830748345114E-5</v>
      </c>
    </row>
    <row r="3763" spans="1:9">
      <c r="A3763" s="143">
        <f t="shared" si="232"/>
        <v>3756</v>
      </c>
      <c r="B3763" s="138" t="s">
        <v>99</v>
      </c>
      <c r="C3763" s="275">
        <v>45113</v>
      </c>
      <c r="D3763" s="275">
        <v>45114</v>
      </c>
      <c r="E3763" s="275">
        <v>45114</v>
      </c>
      <c r="F3763" s="139">
        <f t="shared" si="233"/>
        <v>1</v>
      </c>
      <c r="G3763" s="140">
        <v>795.12</v>
      </c>
      <c r="H3763" s="141">
        <f t="shared" si="234"/>
        <v>6.2487571825565651E-6</v>
      </c>
      <c r="I3763" s="142">
        <f t="shared" si="235"/>
        <v>6.2487571825565651E-6</v>
      </c>
    </row>
    <row r="3764" spans="1:9">
      <c r="A3764" s="143">
        <f t="shared" si="232"/>
        <v>3757</v>
      </c>
      <c r="B3764" s="138" t="s">
        <v>99</v>
      </c>
      <c r="C3764" s="275">
        <v>44977</v>
      </c>
      <c r="D3764" s="275">
        <v>44979</v>
      </c>
      <c r="E3764" s="275">
        <v>44979</v>
      </c>
      <c r="F3764" s="139">
        <f t="shared" si="233"/>
        <v>2</v>
      </c>
      <c r="G3764" s="140">
        <v>586.20000000000005</v>
      </c>
      <c r="H3764" s="141">
        <f t="shared" si="234"/>
        <v>4.6068787861136166E-6</v>
      </c>
      <c r="I3764" s="142">
        <f t="shared" si="235"/>
        <v>9.2137575722272331E-6</v>
      </c>
    </row>
    <row r="3765" spans="1:9">
      <c r="A3765" s="143">
        <f t="shared" si="232"/>
        <v>3758</v>
      </c>
      <c r="B3765" s="138" t="s">
        <v>99</v>
      </c>
      <c r="C3765" s="275">
        <v>45168</v>
      </c>
      <c r="D3765" s="275">
        <v>45168</v>
      </c>
      <c r="E3765" s="275">
        <v>45168</v>
      </c>
      <c r="F3765" s="139">
        <f t="shared" si="233"/>
        <v>0</v>
      </c>
      <c r="G3765" s="140">
        <v>886.84</v>
      </c>
      <c r="H3765" s="141">
        <f t="shared" si="234"/>
        <v>6.9695741772040256E-6</v>
      </c>
      <c r="I3765" s="142">
        <f t="shared" si="235"/>
        <v>0</v>
      </c>
    </row>
    <row r="3766" spans="1:9">
      <c r="A3766" s="143">
        <f t="shared" si="232"/>
        <v>3759</v>
      </c>
      <c r="B3766" s="138" t="s">
        <v>99</v>
      </c>
      <c r="C3766" s="275">
        <v>45135</v>
      </c>
      <c r="D3766" s="275">
        <v>45145</v>
      </c>
      <c r="E3766" s="275">
        <v>45145</v>
      </c>
      <c r="F3766" s="139">
        <f t="shared" si="233"/>
        <v>10</v>
      </c>
      <c r="G3766" s="140">
        <v>87.93</v>
      </c>
      <c r="H3766" s="141">
        <f t="shared" si="234"/>
        <v>6.9103181791704248E-7</v>
      </c>
      <c r="I3766" s="142">
        <f t="shared" si="235"/>
        <v>6.9103181791704244E-6</v>
      </c>
    </row>
    <row r="3767" spans="1:9">
      <c r="A3767" s="143">
        <f t="shared" si="232"/>
        <v>3760</v>
      </c>
      <c r="B3767" s="138" t="s">
        <v>99</v>
      </c>
      <c r="C3767" s="275">
        <v>45117</v>
      </c>
      <c r="D3767" s="275">
        <v>45119</v>
      </c>
      <c r="E3767" s="275">
        <v>45119</v>
      </c>
      <c r="F3767" s="139">
        <f t="shared" si="233"/>
        <v>2</v>
      </c>
      <c r="G3767" s="140">
        <v>236.56</v>
      </c>
      <c r="H3767" s="141">
        <f t="shared" si="234"/>
        <v>1.8590979966616122E-6</v>
      </c>
      <c r="I3767" s="142">
        <f t="shared" si="235"/>
        <v>3.7181959933232244E-6</v>
      </c>
    </row>
    <row r="3768" spans="1:9">
      <c r="A3768" s="143">
        <f t="shared" si="232"/>
        <v>3761</v>
      </c>
      <c r="B3768" s="138" t="s">
        <v>99</v>
      </c>
      <c r="C3768" s="275">
        <v>45191</v>
      </c>
      <c r="D3768" s="275">
        <v>45196</v>
      </c>
      <c r="E3768" s="275">
        <v>45196</v>
      </c>
      <c r="F3768" s="139">
        <f t="shared" si="233"/>
        <v>5</v>
      </c>
      <c r="G3768" s="140">
        <v>64.66</v>
      </c>
      <c r="H3768" s="141">
        <f t="shared" si="234"/>
        <v>5.081555481236889E-7</v>
      </c>
      <c r="I3768" s="142">
        <f t="shared" si="235"/>
        <v>2.5407777406184446E-6</v>
      </c>
    </row>
    <row r="3769" spans="1:9">
      <c r="A3769" s="143">
        <f t="shared" si="232"/>
        <v>3762</v>
      </c>
      <c r="B3769" s="138" t="s">
        <v>99</v>
      </c>
      <c r="C3769" s="275">
        <v>45126</v>
      </c>
      <c r="D3769" s="275">
        <v>45128</v>
      </c>
      <c r="E3769" s="275">
        <v>45128</v>
      </c>
      <c r="F3769" s="139">
        <f t="shared" si="233"/>
        <v>2</v>
      </c>
      <c r="G3769" s="140">
        <v>440.65</v>
      </c>
      <c r="H3769" s="141">
        <f t="shared" si="234"/>
        <v>3.4630179752660609E-6</v>
      </c>
      <c r="I3769" s="142">
        <f t="shared" si="235"/>
        <v>6.9260359505321218E-6</v>
      </c>
    </row>
    <row r="3770" spans="1:9">
      <c r="A3770" s="143">
        <f t="shared" si="232"/>
        <v>3763</v>
      </c>
      <c r="B3770" s="138" t="s">
        <v>99</v>
      </c>
      <c r="C3770" s="275">
        <v>45188</v>
      </c>
      <c r="D3770" s="275">
        <v>45189</v>
      </c>
      <c r="E3770" s="275">
        <v>45189</v>
      </c>
      <c r="F3770" s="139">
        <f t="shared" si="233"/>
        <v>1</v>
      </c>
      <c r="G3770" s="140">
        <v>510.51</v>
      </c>
      <c r="H3770" s="141">
        <f t="shared" si="234"/>
        <v>4.0120397289301641E-6</v>
      </c>
      <c r="I3770" s="142">
        <f t="shared" si="235"/>
        <v>4.0120397289301641E-6</v>
      </c>
    </row>
    <row r="3771" spans="1:9">
      <c r="A3771" s="143">
        <f t="shared" si="232"/>
        <v>3764</v>
      </c>
      <c r="B3771" s="138" t="s">
        <v>99</v>
      </c>
      <c r="C3771" s="275">
        <v>45208</v>
      </c>
      <c r="D3771" s="275">
        <v>45209</v>
      </c>
      <c r="E3771" s="275">
        <v>45209</v>
      </c>
      <c r="F3771" s="139">
        <f t="shared" si="233"/>
        <v>1</v>
      </c>
      <c r="G3771" s="140">
        <v>1206.26</v>
      </c>
      <c r="H3771" s="141">
        <f t="shared" si="234"/>
        <v>9.4798594413807763E-6</v>
      </c>
      <c r="I3771" s="142">
        <f t="shared" si="235"/>
        <v>9.4798594413807763E-6</v>
      </c>
    </row>
    <row r="3772" spans="1:9">
      <c r="A3772" s="143">
        <f t="shared" si="232"/>
        <v>3765</v>
      </c>
      <c r="B3772" s="138" t="s">
        <v>99</v>
      </c>
      <c r="C3772" s="275">
        <v>44956</v>
      </c>
      <c r="D3772" s="275">
        <v>44957</v>
      </c>
      <c r="E3772" s="275">
        <v>44957</v>
      </c>
      <c r="F3772" s="139">
        <f t="shared" si="233"/>
        <v>1</v>
      </c>
      <c r="G3772" s="140">
        <v>6789.17</v>
      </c>
      <c r="H3772" s="141">
        <f t="shared" si="234"/>
        <v>5.3355310897848827E-5</v>
      </c>
      <c r="I3772" s="142">
        <f t="shared" si="235"/>
        <v>5.3355310897848827E-5</v>
      </c>
    </row>
    <row r="3773" spans="1:9">
      <c r="A3773" s="143">
        <f t="shared" si="232"/>
        <v>3766</v>
      </c>
      <c r="B3773" s="138" t="s">
        <v>99</v>
      </c>
      <c r="C3773" s="275">
        <v>45204</v>
      </c>
      <c r="D3773" s="275">
        <v>45205</v>
      </c>
      <c r="E3773" s="275">
        <v>45205</v>
      </c>
      <c r="F3773" s="139">
        <f t="shared" si="233"/>
        <v>1</v>
      </c>
      <c r="G3773" s="140">
        <v>1216.05</v>
      </c>
      <c r="H3773" s="141">
        <f t="shared" si="234"/>
        <v>9.5567979321962857E-6</v>
      </c>
      <c r="I3773" s="142">
        <f t="shared" si="235"/>
        <v>9.5567979321962857E-6</v>
      </c>
    </row>
    <row r="3774" spans="1:9">
      <c r="A3774" s="143">
        <f t="shared" si="232"/>
        <v>3767</v>
      </c>
      <c r="B3774" s="138" t="s">
        <v>99</v>
      </c>
      <c r="C3774" s="275">
        <v>45070</v>
      </c>
      <c r="D3774" s="275">
        <v>45071</v>
      </c>
      <c r="E3774" s="275">
        <v>45071</v>
      </c>
      <c r="F3774" s="139">
        <f t="shared" si="233"/>
        <v>1</v>
      </c>
      <c r="G3774" s="140">
        <v>1419.76</v>
      </c>
      <c r="H3774" s="141">
        <f t="shared" si="234"/>
        <v>1.1157731534242013E-5</v>
      </c>
      <c r="I3774" s="142">
        <f t="shared" si="235"/>
        <v>1.1157731534242013E-5</v>
      </c>
    </row>
    <row r="3775" spans="1:9">
      <c r="A3775" s="143">
        <f t="shared" si="232"/>
        <v>3768</v>
      </c>
      <c r="B3775" s="138" t="s">
        <v>99</v>
      </c>
      <c r="C3775" s="275">
        <v>45127</v>
      </c>
      <c r="D3775" s="275">
        <v>45131</v>
      </c>
      <c r="E3775" s="275">
        <v>45131</v>
      </c>
      <c r="F3775" s="139">
        <f t="shared" si="233"/>
        <v>4</v>
      </c>
      <c r="G3775" s="140">
        <v>234.56</v>
      </c>
      <c r="H3775" s="141">
        <f t="shared" si="234"/>
        <v>1.8433802252999144E-6</v>
      </c>
      <c r="I3775" s="142">
        <f t="shared" si="235"/>
        <v>7.3735209011996576E-6</v>
      </c>
    </row>
    <row r="3776" spans="1:9">
      <c r="A3776" s="143">
        <f t="shared" si="232"/>
        <v>3769</v>
      </c>
      <c r="B3776" s="138" t="s">
        <v>99</v>
      </c>
      <c r="C3776" s="275">
        <v>45124</v>
      </c>
      <c r="D3776" s="275">
        <v>45128</v>
      </c>
      <c r="E3776" s="275">
        <v>45128</v>
      </c>
      <c r="F3776" s="139">
        <f t="shared" si="233"/>
        <v>4</v>
      </c>
      <c r="G3776" s="140">
        <v>2763.36</v>
      </c>
      <c r="H3776" s="141">
        <f t="shared" si="234"/>
        <v>2.1716930335030575E-5</v>
      </c>
      <c r="I3776" s="142">
        <f t="shared" si="235"/>
        <v>8.6867721340122298E-5</v>
      </c>
    </row>
    <row r="3777" spans="1:9">
      <c r="A3777" s="143">
        <f t="shared" si="232"/>
        <v>3770</v>
      </c>
      <c r="B3777" s="138" t="s">
        <v>99</v>
      </c>
      <c r="C3777" s="275">
        <v>45166</v>
      </c>
      <c r="D3777" s="275">
        <v>45167</v>
      </c>
      <c r="E3777" s="275">
        <v>45167</v>
      </c>
      <c r="F3777" s="139">
        <f t="shared" si="233"/>
        <v>1</v>
      </c>
      <c r="G3777" s="140">
        <v>665.44</v>
      </c>
      <c r="H3777" s="141">
        <f t="shared" si="234"/>
        <v>5.2296168874640824E-6</v>
      </c>
      <c r="I3777" s="142">
        <f t="shared" si="235"/>
        <v>5.2296168874640824E-6</v>
      </c>
    </row>
    <row r="3778" spans="1:9">
      <c r="A3778" s="143">
        <f t="shared" si="232"/>
        <v>3771</v>
      </c>
      <c r="B3778" s="138" t="s">
        <v>99</v>
      </c>
      <c r="C3778" s="275">
        <v>44999</v>
      </c>
      <c r="D3778" s="275">
        <v>44999</v>
      </c>
      <c r="E3778" s="275">
        <v>44999</v>
      </c>
      <c r="F3778" s="139">
        <f t="shared" si="233"/>
        <v>0</v>
      </c>
      <c r="G3778" s="140">
        <v>4488.33</v>
      </c>
      <c r="H3778" s="141">
        <f t="shared" si="234"/>
        <v>3.5273272367924471E-5</v>
      </c>
      <c r="I3778" s="142">
        <f t="shared" si="235"/>
        <v>0</v>
      </c>
    </row>
    <row r="3779" spans="1:9">
      <c r="A3779" s="143">
        <f t="shared" si="232"/>
        <v>3772</v>
      </c>
      <c r="B3779" s="138" t="s">
        <v>99</v>
      </c>
      <c r="C3779" s="275">
        <v>45027</v>
      </c>
      <c r="D3779" s="275">
        <v>45027</v>
      </c>
      <c r="E3779" s="275">
        <v>45027</v>
      </c>
      <c r="F3779" s="139">
        <f t="shared" si="233"/>
        <v>0</v>
      </c>
      <c r="G3779" s="140">
        <v>292.25</v>
      </c>
      <c r="H3779" s="141">
        <f t="shared" si="234"/>
        <v>2.2967593402280866E-6</v>
      </c>
      <c r="I3779" s="142">
        <f t="shared" si="235"/>
        <v>0</v>
      </c>
    </row>
    <row r="3780" spans="1:9">
      <c r="A3780" s="143">
        <f t="shared" si="232"/>
        <v>3773</v>
      </c>
      <c r="B3780" s="138" t="s">
        <v>99</v>
      </c>
      <c r="C3780" s="275">
        <v>45040</v>
      </c>
      <c r="D3780" s="275">
        <v>45041</v>
      </c>
      <c r="E3780" s="275">
        <v>45041</v>
      </c>
      <c r="F3780" s="139">
        <f t="shared" si="233"/>
        <v>1</v>
      </c>
      <c r="G3780" s="140">
        <v>4642.9399999999996</v>
      </c>
      <c r="H3780" s="141">
        <f t="shared" si="234"/>
        <v>3.6488334683040518E-5</v>
      </c>
      <c r="I3780" s="142">
        <f t="shared" si="235"/>
        <v>3.6488334683040518E-5</v>
      </c>
    </row>
    <row r="3781" spans="1:9">
      <c r="A3781" s="143">
        <f t="shared" si="232"/>
        <v>3774</v>
      </c>
      <c r="B3781" s="138" t="s">
        <v>99</v>
      </c>
      <c r="C3781" s="275">
        <v>45034</v>
      </c>
      <c r="D3781" s="275">
        <v>45034</v>
      </c>
      <c r="E3781" s="275">
        <v>45034</v>
      </c>
      <c r="F3781" s="139">
        <f t="shared" si="233"/>
        <v>0</v>
      </c>
      <c r="G3781" s="140">
        <v>1906.28</v>
      </c>
      <c r="H3781" s="141">
        <f t="shared" si="234"/>
        <v>1.4981236595688612E-5</v>
      </c>
      <c r="I3781" s="142">
        <f t="shared" si="235"/>
        <v>0</v>
      </c>
    </row>
    <row r="3782" spans="1:9">
      <c r="A3782" s="143">
        <f t="shared" si="232"/>
        <v>3775</v>
      </c>
      <c r="B3782" s="138" t="s">
        <v>99</v>
      </c>
      <c r="C3782" s="275">
        <v>44937</v>
      </c>
      <c r="D3782" s="275">
        <v>44938</v>
      </c>
      <c r="E3782" s="275">
        <v>44938</v>
      </c>
      <c r="F3782" s="139">
        <f t="shared" si="233"/>
        <v>1</v>
      </c>
      <c r="G3782" s="140">
        <v>12512.56</v>
      </c>
      <c r="H3782" s="141">
        <f t="shared" si="234"/>
        <v>9.8334778614762519E-5</v>
      </c>
      <c r="I3782" s="142">
        <f t="shared" si="235"/>
        <v>9.8334778614762519E-5</v>
      </c>
    </row>
    <row r="3783" spans="1:9">
      <c r="A3783" s="143">
        <f t="shared" si="232"/>
        <v>3776</v>
      </c>
      <c r="B3783" s="138" t="s">
        <v>99</v>
      </c>
      <c r="C3783" s="275">
        <v>45202</v>
      </c>
      <c r="D3783" s="275">
        <v>45211</v>
      </c>
      <c r="E3783" s="275">
        <v>45211</v>
      </c>
      <c r="F3783" s="139">
        <f t="shared" si="233"/>
        <v>9</v>
      </c>
      <c r="G3783" s="140">
        <v>60.99</v>
      </c>
      <c r="H3783" s="141">
        <f t="shared" si="234"/>
        <v>4.793134376749735E-7</v>
      </c>
      <c r="I3783" s="142">
        <f t="shared" si="235"/>
        <v>4.3138209390747616E-6</v>
      </c>
    </row>
    <row r="3784" spans="1:9">
      <c r="A3784" s="143">
        <f t="shared" ref="A3784:A3847" si="236">A3783+1</f>
        <v>3777</v>
      </c>
      <c r="B3784" s="138" t="s">
        <v>99</v>
      </c>
      <c r="C3784" s="275">
        <v>45282</v>
      </c>
      <c r="D3784" s="275">
        <v>45282</v>
      </c>
      <c r="E3784" s="275">
        <v>45282</v>
      </c>
      <c r="F3784" s="139">
        <f t="shared" ref="F3784:F3847" si="237">E3784-C3784</f>
        <v>0</v>
      </c>
      <c r="G3784" s="140">
        <v>6514.95</v>
      </c>
      <c r="H3784" s="141">
        <f t="shared" ref="H3784:H3847" si="238">G3784/$G$8894</f>
        <v>5.1200247266446438E-5</v>
      </c>
      <c r="I3784" s="142">
        <f t="shared" ref="I3784:I3847" si="239">H3784*F3784</f>
        <v>0</v>
      </c>
    </row>
    <row r="3785" spans="1:9">
      <c r="A3785" s="143">
        <f t="shared" si="236"/>
        <v>3778</v>
      </c>
      <c r="B3785" s="138" t="s">
        <v>99</v>
      </c>
      <c r="C3785" s="275">
        <v>45044</v>
      </c>
      <c r="D3785" s="275">
        <v>45054</v>
      </c>
      <c r="E3785" s="275">
        <v>45054</v>
      </c>
      <c r="F3785" s="139">
        <f t="shared" si="237"/>
        <v>10</v>
      </c>
      <c r="G3785" s="140">
        <v>87.77</v>
      </c>
      <c r="H3785" s="141">
        <f t="shared" si="238"/>
        <v>6.897743962081066E-7</v>
      </c>
      <c r="I3785" s="142">
        <f t="shared" si="239"/>
        <v>6.8977439620810662E-6</v>
      </c>
    </row>
    <row r="3786" spans="1:9">
      <c r="A3786" s="143">
        <f t="shared" si="236"/>
        <v>3779</v>
      </c>
      <c r="B3786" s="138" t="s">
        <v>99</v>
      </c>
      <c r="C3786" s="275">
        <v>45258</v>
      </c>
      <c r="D3786" s="275">
        <v>45259</v>
      </c>
      <c r="E3786" s="275">
        <v>45259</v>
      </c>
      <c r="F3786" s="139">
        <f t="shared" si="237"/>
        <v>1</v>
      </c>
      <c r="G3786" s="140">
        <v>4852.3900000000003</v>
      </c>
      <c r="H3786" s="141">
        <f t="shared" si="238"/>
        <v>3.8134378288894321E-5</v>
      </c>
      <c r="I3786" s="142">
        <f t="shared" si="239"/>
        <v>3.8134378288894321E-5</v>
      </c>
    </row>
    <row r="3787" spans="1:9">
      <c r="A3787" s="143">
        <f t="shared" si="236"/>
        <v>3780</v>
      </c>
      <c r="B3787" s="138" t="s">
        <v>99</v>
      </c>
      <c r="C3787" s="275">
        <v>45237</v>
      </c>
      <c r="D3787" s="275">
        <v>45237</v>
      </c>
      <c r="E3787" s="275">
        <v>45237</v>
      </c>
      <c r="F3787" s="139">
        <f t="shared" si="237"/>
        <v>0</v>
      </c>
      <c r="G3787" s="140">
        <v>692.78</v>
      </c>
      <c r="H3787" s="141">
        <f t="shared" si="238"/>
        <v>5.4444788219784902E-6</v>
      </c>
      <c r="I3787" s="142">
        <f t="shared" si="239"/>
        <v>0</v>
      </c>
    </row>
    <row r="3788" spans="1:9">
      <c r="A3788" s="143">
        <f t="shared" si="236"/>
        <v>3781</v>
      </c>
      <c r="B3788" s="138" t="s">
        <v>99</v>
      </c>
      <c r="C3788" s="275">
        <v>45120</v>
      </c>
      <c r="D3788" s="275">
        <v>45128</v>
      </c>
      <c r="E3788" s="275">
        <v>45128</v>
      </c>
      <c r="F3788" s="139">
        <f t="shared" si="237"/>
        <v>8</v>
      </c>
      <c r="G3788" s="140">
        <v>2002.29</v>
      </c>
      <c r="H3788" s="141">
        <f t="shared" si="238"/>
        <v>1.5735768209906913E-5</v>
      </c>
      <c r="I3788" s="142">
        <f t="shared" si="239"/>
        <v>1.258861456792553E-4</v>
      </c>
    </row>
    <row r="3789" spans="1:9">
      <c r="A3789" s="143">
        <f t="shared" si="236"/>
        <v>3782</v>
      </c>
      <c r="B3789" s="138" t="s">
        <v>99</v>
      </c>
      <c r="C3789" s="275">
        <v>44964</v>
      </c>
      <c r="D3789" s="275">
        <v>44965</v>
      </c>
      <c r="E3789" s="275">
        <v>44965</v>
      </c>
      <c r="F3789" s="139">
        <f t="shared" si="237"/>
        <v>1</v>
      </c>
      <c r="G3789" s="140">
        <v>6053.36</v>
      </c>
      <c r="H3789" s="141">
        <f t="shared" si="238"/>
        <v>4.7572664225023404E-5</v>
      </c>
      <c r="I3789" s="142">
        <f t="shared" si="239"/>
        <v>4.7572664225023404E-5</v>
      </c>
    </row>
    <row r="3790" spans="1:9">
      <c r="A3790" s="143">
        <f t="shared" si="236"/>
        <v>3783</v>
      </c>
      <c r="B3790" s="138" t="s">
        <v>99</v>
      </c>
      <c r="C3790" s="275">
        <v>45208</v>
      </c>
      <c r="D3790" s="275">
        <v>45210</v>
      </c>
      <c r="E3790" s="275">
        <v>45210</v>
      </c>
      <c r="F3790" s="139">
        <f t="shared" si="237"/>
        <v>2</v>
      </c>
      <c r="G3790" s="140">
        <v>274.92</v>
      </c>
      <c r="H3790" s="141">
        <f t="shared" si="238"/>
        <v>2.1605648513789754E-6</v>
      </c>
      <c r="I3790" s="142">
        <f t="shared" si="239"/>
        <v>4.3211297027579509E-6</v>
      </c>
    </row>
    <row r="3791" spans="1:9">
      <c r="A3791" s="143">
        <f t="shared" si="236"/>
        <v>3784</v>
      </c>
      <c r="B3791" s="138" t="s">
        <v>99</v>
      </c>
      <c r="C3791" s="275">
        <v>45047</v>
      </c>
      <c r="D3791" s="275">
        <v>45049</v>
      </c>
      <c r="E3791" s="275">
        <v>45049</v>
      </c>
      <c r="F3791" s="139">
        <f t="shared" si="237"/>
        <v>2</v>
      </c>
      <c r="G3791" s="140">
        <v>2656.4</v>
      </c>
      <c r="H3791" s="141">
        <f t="shared" si="238"/>
        <v>2.0876343922606978E-5</v>
      </c>
      <c r="I3791" s="142">
        <f t="shared" si="239"/>
        <v>4.1752687845213956E-5</v>
      </c>
    </row>
    <row r="3792" spans="1:9">
      <c r="A3792" s="143">
        <f t="shared" si="236"/>
        <v>3785</v>
      </c>
      <c r="B3792" s="138" t="s">
        <v>99</v>
      </c>
      <c r="C3792" s="275">
        <v>45264</v>
      </c>
      <c r="D3792" s="275">
        <v>45265</v>
      </c>
      <c r="E3792" s="275">
        <v>45265</v>
      </c>
      <c r="F3792" s="139">
        <f t="shared" si="237"/>
        <v>1</v>
      </c>
      <c r="G3792" s="140">
        <v>8210.75</v>
      </c>
      <c r="H3792" s="141">
        <f t="shared" si="238"/>
        <v>6.4527345604029987E-5</v>
      </c>
      <c r="I3792" s="142">
        <f t="shared" si="239"/>
        <v>6.4527345604029987E-5</v>
      </c>
    </row>
    <row r="3793" spans="1:9">
      <c r="A3793" s="143">
        <f t="shared" si="236"/>
        <v>3786</v>
      </c>
      <c r="B3793" s="138" t="s">
        <v>99</v>
      </c>
      <c r="C3793" s="275">
        <v>45184</v>
      </c>
      <c r="D3793" s="275">
        <v>45184</v>
      </c>
      <c r="E3793" s="275">
        <v>45184</v>
      </c>
      <c r="F3793" s="139">
        <f t="shared" si="237"/>
        <v>0</v>
      </c>
      <c r="G3793" s="140">
        <v>674.63</v>
      </c>
      <c r="H3793" s="141">
        <f t="shared" si="238"/>
        <v>5.3018400468710832E-6</v>
      </c>
      <c r="I3793" s="142">
        <f t="shared" si="239"/>
        <v>0</v>
      </c>
    </row>
    <row r="3794" spans="1:9">
      <c r="A3794" s="143">
        <f t="shared" si="236"/>
        <v>3787</v>
      </c>
      <c r="B3794" s="138" t="s">
        <v>99</v>
      </c>
      <c r="C3794" s="275">
        <v>45028</v>
      </c>
      <c r="D3794" s="275">
        <v>45029</v>
      </c>
      <c r="E3794" s="275">
        <v>45029</v>
      </c>
      <c r="F3794" s="139">
        <f t="shared" si="237"/>
        <v>1</v>
      </c>
      <c r="G3794" s="140">
        <v>3505.02</v>
      </c>
      <c r="H3794" s="141">
        <f t="shared" si="238"/>
        <v>2.7545551489088959E-5</v>
      </c>
      <c r="I3794" s="142">
        <f t="shared" si="239"/>
        <v>2.7545551489088959E-5</v>
      </c>
    </row>
    <row r="3795" spans="1:9">
      <c r="A3795" s="143">
        <f t="shared" si="236"/>
        <v>3788</v>
      </c>
      <c r="B3795" s="138" t="s">
        <v>99</v>
      </c>
      <c r="C3795" s="275">
        <v>45033</v>
      </c>
      <c r="D3795" s="275">
        <v>45034</v>
      </c>
      <c r="E3795" s="275">
        <v>45034</v>
      </c>
      <c r="F3795" s="139">
        <f t="shared" si="237"/>
        <v>1</v>
      </c>
      <c r="G3795" s="140">
        <v>4193.87</v>
      </c>
      <c r="H3795" s="141">
        <f t="shared" si="238"/>
        <v>3.2959144890341709E-5</v>
      </c>
      <c r="I3795" s="142">
        <f t="shared" si="239"/>
        <v>3.2959144890341709E-5</v>
      </c>
    </row>
    <row r="3796" spans="1:9">
      <c r="A3796" s="143">
        <f t="shared" si="236"/>
        <v>3789</v>
      </c>
      <c r="B3796" s="138" t="s">
        <v>99</v>
      </c>
      <c r="C3796" s="275">
        <v>45097</v>
      </c>
      <c r="D3796" s="275">
        <v>45098</v>
      </c>
      <c r="E3796" s="275">
        <v>45098</v>
      </c>
      <c r="F3796" s="139">
        <f t="shared" si="237"/>
        <v>1</v>
      </c>
      <c r="G3796" s="140">
        <v>1053.21</v>
      </c>
      <c r="H3796" s="141">
        <f t="shared" si="238"/>
        <v>8.2770569879268546E-6</v>
      </c>
      <c r="I3796" s="142">
        <f t="shared" si="239"/>
        <v>8.2770569879268546E-6</v>
      </c>
    </row>
    <row r="3797" spans="1:9">
      <c r="A3797" s="143">
        <f t="shared" si="236"/>
        <v>3790</v>
      </c>
      <c r="B3797" s="138" t="s">
        <v>99</v>
      </c>
      <c r="C3797" s="275">
        <v>44935</v>
      </c>
      <c r="D3797" s="275">
        <v>44942</v>
      </c>
      <c r="E3797" s="275">
        <v>44942</v>
      </c>
      <c r="F3797" s="139">
        <f t="shared" si="237"/>
        <v>7</v>
      </c>
      <c r="G3797" s="140">
        <v>2821.08</v>
      </c>
      <c r="H3797" s="141">
        <f t="shared" si="238"/>
        <v>2.2170545216529171E-5</v>
      </c>
      <c r="I3797" s="142">
        <f t="shared" si="239"/>
        <v>1.551938165157042E-4</v>
      </c>
    </row>
    <row r="3798" spans="1:9">
      <c r="A3798" s="143">
        <f t="shared" si="236"/>
        <v>3791</v>
      </c>
      <c r="B3798" s="138" t="s">
        <v>99</v>
      </c>
      <c r="C3798" s="275">
        <v>45195</v>
      </c>
      <c r="D3798" s="275">
        <v>45196</v>
      </c>
      <c r="E3798" s="275">
        <v>45196</v>
      </c>
      <c r="F3798" s="139">
        <f t="shared" si="237"/>
        <v>1</v>
      </c>
      <c r="G3798" s="140">
        <v>536.82000000000005</v>
      </c>
      <c r="H3798" s="141">
        <f t="shared" si="238"/>
        <v>4.2188070111932991E-6</v>
      </c>
      <c r="I3798" s="142">
        <f t="shared" si="239"/>
        <v>4.2188070111932991E-6</v>
      </c>
    </row>
    <row r="3799" spans="1:9">
      <c r="A3799" s="143">
        <f t="shared" si="236"/>
        <v>3792</v>
      </c>
      <c r="B3799" s="138" t="s">
        <v>99</v>
      </c>
      <c r="C3799" s="275">
        <v>44931</v>
      </c>
      <c r="D3799" s="275">
        <v>44932</v>
      </c>
      <c r="E3799" s="275">
        <v>44932</v>
      </c>
      <c r="F3799" s="139">
        <f t="shared" si="237"/>
        <v>1</v>
      </c>
      <c r="G3799" s="140">
        <v>10826.77</v>
      </c>
      <c r="H3799" s="141">
        <f t="shared" si="238"/>
        <v>8.5086347722844284E-5</v>
      </c>
      <c r="I3799" s="142">
        <f t="shared" si="239"/>
        <v>8.5086347722844284E-5</v>
      </c>
    </row>
    <row r="3800" spans="1:9">
      <c r="A3800" s="143">
        <f t="shared" si="236"/>
        <v>3793</v>
      </c>
      <c r="B3800" s="138" t="s">
        <v>99</v>
      </c>
      <c r="C3800" s="275">
        <v>45000</v>
      </c>
      <c r="D3800" s="275">
        <v>45001</v>
      </c>
      <c r="E3800" s="275">
        <v>45001</v>
      </c>
      <c r="F3800" s="139">
        <f t="shared" si="237"/>
        <v>1</v>
      </c>
      <c r="G3800" s="140">
        <v>4255.49</v>
      </c>
      <c r="H3800" s="141">
        <f t="shared" si="238"/>
        <v>3.3443409425995621E-5</v>
      </c>
      <c r="I3800" s="142">
        <f t="shared" si="239"/>
        <v>3.3443409425995621E-5</v>
      </c>
    </row>
    <row r="3801" spans="1:9">
      <c r="A3801" s="143">
        <f t="shared" si="236"/>
        <v>3794</v>
      </c>
      <c r="B3801" s="138" t="s">
        <v>99</v>
      </c>
      <c r="C3801" s="275">
        <v>45174</v>
      </c>
      <c r="D3801" s="275">
        <v>45176</v>
      </c>
      <c r="E3801" s="275">
        <v>45176</v>
      </c>
      <c r="F3801" s="139">
        <f t="shared" si="237"/>
        <v>2</v>
      </c>
      <c r="G3801" s="140">
        <v>120.16</v>
      </c>
      <c r="H3801" s="141">
        <f t="shared" si="238"/>
        <v>9.4432370341080199E-7</v>
      </c>
      <c r="I3801" s="142">
        <f t="shared" si="239"/>
        <v>1.888647406821604E-6</v>
      </c>
    </row>
    <row r="3802" spans="1:9">
      <c r="A3802" s="143">
        <f t="shared" si="236"/>
        <v>3795</v>
      </c>
      <c r="B3802" s="138" t="s">
        <v>99</v>
      </c>
      <c r="C3802" s="275">
        <v>45210</v>
      </c>
      <c r="D3802" s="275">
        <v>45210</v>
      </c>
      <c r="E3802" s="275">
        <v>45210</v>
      </c>
      <c r="F3802" s="139">
        <f t="shared" si="237"/>
        <v>0</v>
      </c>
      <c r="G3802" s="140">
        <v>2086.84</v>
      </c>
      <c r="H3802" s="141">
        <f t="shared" si="238"/>
        <v>1.6400236994222687E-5</v>
      </c>
      <c r="I3802" s="142">
        <f t="shared" si="239"/>
        <v>0</v>
      </c>
    </row>
    <row r="3803" spans="1:9">
      <c r="A3803" s="143">
        <f t="shared" si="236"/>
        <v>3796</v>
      </c>
      <c r="B3803" s="138" t="s">
        <v>99</v>
      </c>
      <c r="C3803" s="275">
        <v>45070</v>
      </c>
      <c r="D3803" s="275">
        <v>45070</v>
      </c>
      <c r="E3803" s="275">
        <v>45070</v>
      </c>
      <c r="F3803" s="139">
        <f t="shared" si="237"/>
        <v>0</v>
      </c>
      <c r="G3803" s="140">
        <v>3229.88</v>
      </c>
      <c r="H3803" s="141">
        <f t="shared" si="238"/>
        <v>2.5383257682860199E-5</v>
      </c>
      <c r="I3803" s="142">
        <f t="shared" si="239"/>
        <v>0</v>
      </c>
    </row>
    <row r="3804" spans="1:9">
      <c r="A3804" s="143">
        <f t="shared" si="236"/>
        <v>3797</v>
      </c>
      <c r="B3804" s="138" t="s">
        <v>99</v>
      </c>
      <c r="C3804" s="275">
        <v>45117</v>
      </c>
      <c r="D3804" s="275">
        <v>45118</v>
      </c>
      <c r="E3804" s="275">
        <v>45118</v>
      </c>
      <c r="F3804" s="139">
        <f t="shared" si="237"/>
        <v>1</v>
      </c>
      <c r="G3804" s="140">
        <v>894.19</v>
      </c>
      <c r="H3804" s="141">
        <f t="shared" si="238"/>
        <v>7.0273369869582651E-6</v>
      </c>
      <c r="I3804" s="142">
        <f t="shared" si="239"/>
        <v>7.0273369869582651E-6</v>
      </c>
    </row>
    <row r="3805" spans="1:9">
      <c r="A3805" s="143">
        <f t="shared" si="236"/>
        <v>3798</v>
      </c>
      <c r="B3805" s="138" t="s">
        <v>99</v>
      </c>
      <c r="C3805" s="275">
        <v>45251</v>
      </c>
      <c r="D3805" s="275">
        <v>45252</v>
      </c>
      <c r="E3805" s="275">
        <v>45252</v>
      </c>
      <c r="F3805" s="139">
        <f t="shared" si="237"/>
        <v>1</v>
      </c>
      <c r="G3805" s="140">
        <v>1569.75</v>
      </c>
      <c r="H3805" s="141">
        <f t="shared" si="238"/>
        <v>1.2336485797512537E-5</v>
      </c>
      <c r="I3805" s="142">
        <f t="shared" si="239"/>
        <v>1.2336485797512537E-5</v>
      </c>
    </row>
    <row r="3806" spans="1:9">
      <c r="A3806" s="143">
        <f t="shared" si="236"/>
        <v>3799</v>
      </c>
      <c r="B3806" s="138" t="s">
        <v>99</v>
      </c>
      <c r="C3806" s="275">
        <v>45168</v>
      </c>
      <c r="D3806" s="275">
        <v>45169</v>
      </c>
      <c r="E3806" s="275">
        <v>45169</v>
      </c>
      <c r="F3806" s="139">
        <f t="shared" si="237"/>
        <v>1</v>
      </c>
      <c r="G3806" s="140">
        <v>1909.92</v>
      </c>
      <c r="H3806" s="141">
        <f t="shared" si="238"/>
        <v>1.5009842939566902E-5</v>
      </c>
      <c r="I3806" s="142">
        <f t="shared" si="239"/>
        <v>1.5009842939566902E-5</v>
      </c>
    </row>
    <row r="3807" spans="1:9">
      <c r="A3807" s="143">
        <f t="shared" si="236"/>
        <v>3800</v>
      </c>
      <c r="B3807" s="138" t="s">
        <v>99</v>
      </c>
      <c r="C3807" s="275">
        <v>45145</v>
      </c>
      <c r="D3807" s="275">
        <v>45146</v>
      </c>
      <c r="E3807" s="275">
        <v>45146</v>
      </c>
      <c r="F3807" s="139">
        <f t="shared" si="237"/>
        <v>1</v>
      </c>
      <c r="G3807" s="140">
        <v>1508.64</v>
      </c>
      <c r="H3807" s="141">
        <f t="shared" si="238"/>
        <v>1.1856229293555862E-5</v>
      </c>
      <c r="I3807" s="142">
        <f t="shared" si="239"/>
        <v>1.1856229293555862E-5</v>
      </c>
    </row>
    <row r="3808" spans="1:9">
      <c r="A3808" s="143">
        <f t="shared" si="236"/>
        <v>3801</v>
      </c>
      <c r="B3808" s="138" t="s">
        <v>99</v>
      </c>
      <c r="C3808" s="275">
        <v>44972</v>
      </c>
      <c r="D3808" s="275">
        <v>44973</v>
      </c>
      <c r="E3808" s="275">
        <v>44973</v>
      </c>
      <c r="F3808" s="139">
        <f t="shared" si="237"/>
        <v>1</v>
      </c>
      <c r="G3808" s="140">
        <v>3586.54</v>
      </c>
      <c r="H3808" s="141">
        <f t="shared" si="238"/>
        <v>2.8186207849791758E-5</v>
      </c>
      <c r="I3808" s="142">
        <f t="shared" si="239"/>
        <v>2.8186207849791758E-5</v>
      </c>
    </row>
    <row r="3809" spans="1:9">
      <c r="A3809" s="143">
        <f t="shared" si="236"/>
        <v>3802</v>
      </c>
      <c r="B3809" s="138" t="s">
        <v>99</v>
      </c>
      <c r="C3809" s="275">
        <v>44980</v>
      </c>
      <c r="D3809" s="275">
        <v>44981</v>
      </c>
      <c r="E3809" s="275">
        <v>44981</v>
      </c>
      <c r="F3809" s="139">
        <f t="shared" si="237"/>
        <v>1</v>
      </c>
      <c r="G3809" s="140">
        <v>5473.76</v>
      </c>
      <c r="H3809" s="141">
        <f t="shared" si="238"/>
        <v>4.3017654084403392E-5</v>
      </c>
      <c r="I3809" s="142">
        <f t="shared" si="239"/>
        <v>4.3017654084403392E-5</v>
      </c>
    </row>
    <row r="3810" spans="1:9">
      <c r="A3810" s="143">
        <f t="shared" si="236"/>
        <v>3803</v>
      </c>
      <c r="B3810" s="138" t="s">
        <v>99</v>
      </c>
      <c r="C3810" s="275">
        <v>45017</v>
      </c>
      <c r="D3810" s="275">
        <v>45019</v>
      </c>
      <c r="E3810" s="275">
        <v>45019</v>
      </c>
      <c r="F3810" s="139">
        <f t="shared" si="237"/>
        <v>2</v>
      </c>
      <c r="G3810" s="140">
        <v>11002.53</v>
      </c>
      <c r="H3810" s="141">
        <f t="shared" si="238"/>
        <v>8.6467625470110286E-5</v>
      </c>
      <c r="I3810" s="142">
        <f t="shared" si="239"/>
        <v>1.7293525094022057E-4</v>
      </c>
    </row>
    <row r="3811" spans="1:9">
      <c r="A3811" s="143">
        <f t="shared" si="236"/>
        <v>3804</v>
      </c>
      <c r="B3811" s="138" t="s">
        <v>99</v>
      </c>
      <c r="C3811" s="275">
        <v>45231</v>
      </c>
      <c r="D3811" s="275">
        <v>45236</v>
      </c>
      <c r="E3811" s="275">
        <v>45236</v>
      </c>
      <c r="F3811" s="139">
        <f t="shared" si="237"/>
        <v>5</v>
      </c>
      <c r="G3811" s="140">
        <v>2150.6</v>
      </c>
      <c r="H3811" s="141">
        <f t="shared" si="238"/>
        <v>1.6901319545233609E-5</v>
      </c>
      <c r="I3811" s="142">
        <f t="shared" si="239"/>
        <v>8.4506597726168047E-5</v>
      </c>
    </row>
    <row r="3812" spans="1:9">
      <c r="A3812" s="143">
        <f t="shared" si="236"/>
        <v>3805</v>
      </c>
      <c r="B3812" s="138" t="s">
        <v>99</v>
      </c>
      <c r="C3812" s="275">
        <v>45266</v>
      </c>
      <c r="D3812" s="275">
        <v>45267</v>
      </c>
      <c r="E3812" s="275">
        <v>45267</v>
      </c>
      <c r="F3812" s="139">
        <f t="shared" si="237"/>
        <v>1</v>
      </c>
      <c r="G3812" s="140">
        <v>1719.64</v>
      </c>
      <c r="H3812" s="141">
        <f t="shared" si="238"/>
        <v>1.3514454172214976E-5</v>
      </c>
      <c r="I3812" s="142">
        <f t="shared" si="239"/>
        <v>1.3514454172214976E-5</v>
      </c>
    </row>
    <row r="3813" spans="1:9">
      <c r="A3813" s="143">
        <f t="shared" si="236"/>
        <v>3806</v>
      </c>
      <c r="B3813" s="138" t="s">
        <v>99</v>
      </c>
      <c r="C3813" s="275">
        <v>44981</v>
      </c>
      <c r="D3813" s="275">
        <v>44984</v>
      </c>
      <c r="E3813" s="275">
        <v>44984</v>
      </c>
      <c r="F3813" s="139">
        <f t="shared" si="237"/>
        <v>3</v>
      </c>
      <c r="G3813" s="140">
        <v>5184.3599999999997</v>
      </c>
      <c r="H3813" s="141">
        <f t="shared" si="238"/>
        <v>4.0743292568365719E-5</v>
      </c>
      <c r="I3813" s="142">
        <f t="shared" si="239"/>
        <v>1.2222987770509714E-4</v>
      </c>
    </row>
    <row r="3814" spans="1:9">
      <c r="A3814" s="143">
        <f t="shared" si="236"/>
        <v>3807</v>
      </c>
      <c r="B3814" s="138" t="s">
        <v>99</v>
      </c>
      <c r="C3814" s="275">
        <v>45240</v>
      </c>
      <c r="D3814" s="275">
        <v>45243</v>
      </c>
      <c r="E3814" s="275">
        <v>45243</v>
      </c>
      <c r="F3814" s="139">
        <f t="shared" si="237"/>
        <v>3</v>
      </c>
      <c r="G3814" s="140">
        <v>2689.05</v>
      </c>
      <c r="H3814" s="141">
        <f t="shared" si="238"/>
        <v>2.1132936540086694E-5</v>
      </c>
      <c r="I3814" s="142">
        <f t="shared" si="239"/>
        <v>6.3398809620260081E-5</v>
      </c>
    </row>
    <row r="3815" spans="1:9">
      <c r="A3815" s="143">
        <f t="shared" si="236"/>
        <v>3808</v>
      </c>
      <c r="B3815" s="138" t="s">
        <v>99</v>
      </c>
      <c r="C3815" s="275">
        <v>45153</v>
      </c>
      <c r="D3815" s="275">
        <v>45153</v>
      </c>
      <c r="E3815" s="275">
        <v>45153</v>
      </c>
      <c r="F3815" s="139">
        <f t="shared" si="237"/>
        <v>0</v>
      </c>
      <c r="G3815" s="140">
        <v>1942.65</v>
      </c>
      <c r="H3815" s="141">
        <f t="shared" si="238"/>
        <v>1.5267064267901088E-5</v>
      </c>
      <c r="I3815" s="142">
        <f t="shared" si="239"/>
        <v>0</v>
      </c>
    </row>
    <row r="3816" spans="1:9">
      <c r="A3816" s="143">
        <f t="shared" si="236"/>
        <v>3809</v>
      </c>
      <c r="B3816" s="138" t="s">
        <v>99</v>
      </c>
      <c r="C3816" s="275">
        <v>44995</v>
      </c>
      <c r="D3816" s="275">
        <v>44998</v>
      </c>
      <c r="E3816" s="275">
        <v>44998</v>
      </c>
      <c r="F3816" s="139">
        <f t="shared" si="237"/>
        <v>3</v>
      </c>
      <c r="G3816" s="140">
        <v>4865.6099999999997</v>
      </c>
      <c r="H3816" s="141">
        <f t="shared" si="238"/>
        <v>3.8238272757595138E-5</v>
      </c>
      <c r="I3816" s="142">
        <f t="shared" si="239"/>
        <v>1.1471481827278541E-4</v>
      </c>
    </row>
    <row r="3817" spans="1:9">
      <c r="A3817" s="143">
        <f t="shared" si="236"/>
        <v>3810</v>
      </c>
      <c r="B3817" s="138" t="s">
        <v>99</v>
      </c>
      <c r="C3817" s="275">
        <v>44992</v>
      </c>
      <c r="D3817" s="275">
        <v>44995</v>
      </c>
      <c r="E3817" s="275">
        <v>44995</v>
      </c>
      <c r="F3817" s="139">
        <f t="shared" si="237"/>
        <v>3</v>
      </c>
      <c r="G3817" s="140">
        <v>9458.44</v>
      </c>
      <c r="H3817" s="141">
        <f t="shared" si="238"/>
        <v>7.4332798679168326E-5</v>
      </c>
      <c r="I3817" s="142">
        <f t="shared" si="239"/>
        <v>2.2299839603750498E-4</v>
      </c>
    </row>
    <row r="3818" spans="1:9">
      <c r="A3818" s="143">
        <f t="shared" si="236"/>
        <v>3811</v>
      </c>
      <c r="B3818" s="138" t="s">
        <v>99</v>
      </c>
      <c r="C3818" s="275">
        <v>45181</v>
      </c>
      <c r="D3818" s="275">
        <v>45183</v>
      </c>
      <c r="E3818" s="275">
        <v>45183</v>
      </c>
      <c r="F3818" s="139">
        <f t="shared" si="237"/>
        <v>2</v>
      </c>
      <c r="G3818" s="140">
        <v>197.26</v>
      </c>
      <c r="H3818" s="141">
        <f t="shared" si="238"/>
        <v>1.5502437894042508E-6</v>
      </c>
      <c r="I3818" s="142">
        <f t="shared" si="239"/>
        <v>3.1004875788085017E-6</v>
      </c>
    </row>
    <row r="3819" spans="1:9">
      <c r="A3819" s="143">
        <f t="shared" si="236"/>
        <v>3812</v>
      </c>
      <c r="B3819" s="138" t="s">
        <v>99</v>
      </c>
      <c r="C3819" s="275">
        <v>45058</v>
      </c>
      <c r="D3819" s="275">
        <v>45058</v>
      </c>
      <c r="E3819" s="275">
        <v>45058</v>
      </c>
      <c r="F3819" s="139">
        <f t="shared" si="237"/>
        <v>0</v>
      </c>
      <c r="G3819" s="140">
        <v>2739.1</v>
      </c>
      <c r="H3819" s="141">
        <f t="shared" si="238"/>
        <v>2.1526273768413179E-5</v>
      </c>
      <c r="I3819" s="142">
        <f t="shared" si="239"/>
        <v>0</v>
      </c>
    </row>
    <row r="3820" spans="1:9">
      <c r="A3820" s="143">
        <f t="shared" si="236"/>
        <v>3813</v>
      </c>
      <c r="B3820" s="138" t="s">
        <v>99</v>
      </c>
      <c r="C3820" s="275">
        <v>45078</v>
      </c>
      <c r="D3820" s="275">
        <v>45079</v>
      </c>
      <c r="E3820" s="275">
        <v>45079</v>
      </c>
      <c r="F3820" s="139">
        <f t="shared" si="237"/>
        <v>1</v>
      </c>
      <c r="G3820" s="140">
        <v>4909.17</v>
      </c>
      <c r="H3820" s="141">
        <f t="shared" si="238"/>
        <v>3.8580605817852921E-5</v>
      </c>
      <c r="I3820" s="142">
        <f t="shared" si="239"/>
        <v>3.8580605817852921E-5</v>
      </c>
    </row>
    <row r="3821" spans="1:9">
      <c r="A3821" s="143">
        <f t="shared" si="236"/>
        <v>3814</v>
      </c>
      <c r="B3821" s="138" t="s">
        <v>99</v>
      </c>
      <c r="C3821" s="275">
        <v>45201</v>
      </c>
      <c r="D3821" s="275">
        <v>45205</v>
      </c>
      <c r="E3821" s="275">
        <v>45205</v>
      </c>
      <c r="F3821" s="139">
        <f t="shared" si="237"/>
        <v>4</v>
      </c>
      <c r="G3821" s="140">
        <v>2396.14</v>
      </c>
      <c r="H3821" s="141">
        <f t="shared" si="238"/>
        <v>1.8830990335309247E-5</v>
      </c>
      <c r="I3821" s="142">
        <f t="shared" si="239"/>
        <v>7.5323961341236987E-5</v>
      </c>
    </row>
    <row r="3822" spans="1:9">
      <c r="A3822" s="143">
        <f t="shared" si="236"/>
        <v>3815</v>
      </c>
      <c r="B3822" s="138" t="s">
        <v>99</v>
      </c>
      <c r="C3822" s="275">
        <v>45271</v>
      </c>
      <c r="D3822" s="275">
        <v>45272</v>
      </c>
      <c r="E3822" s="275">
        <v>45272</v>
      </c>
      <c r="F3822" s="139">
        <f t="shared" si="237"/>
        <v>1</v>
      </c>
      <c r="G3822" s="140">
        <v>5725.38</v>
      </c>
      <c r="H3822" s="141">
        <f t="shared" si="238"/>
        <v>4.499510689941859E-5</v>
      </c>
      <c r="I3822" s="142">
        <f t="shared" si="239"/>
        <v>4.499510689941859E-5</v>
      </c>
    </row>
    <row r="3823" spans="1:9">
      <c r="A3823" s="143">
        <f t="shared" si="236"/>
        <v>3816</v>
      </c>
      <c r="B3823" s="138" t="s">
        <v>99</v>
      </c>
      <c r="C3823" s="275">
        <v>45089</v>
      </c>
      <c r="D3823" s="275">
        <v>45090</v>
      </c>
      <c r="E3823" s="275">
        <v>45090</v>
      </c>
      <c r="F3823" s="139">
        <f t="shared" si="237"/>
        <v>1</v>
      </c>
      <c r="G3823" s="140">
        <v>1793.97</v>
      </c>
      <c r="H3823" s="141">
        <f t="shared" si="238"/>
        <v>1.4098605144872474E-5</v>
      </c>
      <c r="I3823" s="142">
        <f t="shared" si="239"/>
        <v>1.4098605144872474E-5</v>
      </c>
    </row>
    <row r="3824" spans="1:9">
      <c r="A3824" s="143">
        <f t="shared" si="236"/>
        <v>3817</v>
      </c>
      <c r="B3824" s="138" t="s">
        <v>99</v>
      </c>
      <c r="C3824" s="275">
        <v>45042</v>
      </c>
      <c r="D3824" s="275">
        <v>45043</v>
      </c>
      <c r="E3824" s="275">
        <v>45043</v>
      </c>
      <c r="F3824" s="139">
        <f t="shared" si="237"/>
        <v>1</v>
      </c>
      <c r="G3824" s="140">
        <v>2193.94</v>
      </c>
      <c r="H3824" s="141">
        <f t="shared" si="238"/>
        <v>1.7241923650641604E-5</v>
      </c>
      <c r="I3824" s="142">
        <f t="shared" si="239"/>
        <v>1.7241923650641604E-5</v>
      </c>
    </row>
    <row r="3825" spans="1:9">
      <c r="A3825" s="143">
        <f t="shared" si="236"/>
        <v>3818</v>
      </c>
      <c r="B3825" s="138" t="s">
        <v>99</v>
      </c>
      <c r="C3825" s="275">
        <v>44943</v>
      </c>
      <c r="D3825" s="275">
        <v>44944</v>
      </c>
      <c r="E3825" s="275">
        <v>44944</v>
      </c>
      <c r="F3825" s="139">
        <f t="shared" si="237"/>
        <v>1</v>
      </c>
      <c r="G3825" s="140">
        <v>4928.2700000000004</v>
      </c>
      <c r="H3825" s="141">
        <f t="shared" si="238"/>
        <v>3.8730710534357137E-5</v>
      </c>
      <c r="I3825" s="142">
        <f t="shared" si="239"/>
        <v>3.8730710534357137E-5</v>
      </c>
    </row>
    <row r="3826" spans="1:9">
      <c r="A3826" s="143">
        <f t="shared" si="236"/>
        <v>3819</v>
      </c>
      <c r="B3826" s="138" t="s">
        <v>99</v>
      </c>
      <c r="C3826" s="275">
        <v>45170</v>
      </c>
      <c r="D3826" s="275">
        <v>45175</v>
      </c>
      <c r="E3826" s="275">
        <v>45175</v>
      </c>
      <c r="F3826" s="139">
        <f t="shared" si="237"/>
        <v>5</v>
      </c>
      <c r="G3826" s="140">
        <v>840.95</v>
      </c>
      <c r="H3826" s="141">
        <f t="shared" si="238"/>
        <v>6.60892991330987E-6</v>
      </c>
      <c r="I3826" s="142">
        <f t="shared" si="239"/>
        <v>3.304464956654935E-5</v>
      </c>
    </row>
    <row r="3827" spans="1:9">
      <c r="A3827" s="143">
        <f t="shared" si="236"/>
        <v>3820</v>
      </c>
      <c r="B3827" s="138" t="s">
        <v>99</v>
      </c>
      <c r="C3827" s="275">
        <v>45211</v>
      </c>
      <c r="D3827" s="275">
        <v>45211</v>
      </c>
      <c r="E3827" s="275">
        <v>45211</v>
      </c>
      <c r="F3827" s="139">
        <f t="shared" si="237"/>
        <v>0</v>
      </c>
      <c r="G3827" s="140">
        <v>698.35</v>
      </c>
      <c r="H3827" s="141">
        <f t="shared" si="238"/>
        <v>5.488252815220819E-6</v>
      </c>
      <c r="I3827" s="142">
        <f t="shared" si="239"/>
        <v>0</v>
      </c>
    </row>
    <row r="3828" spans="1:9">
      <c r="A3828" s="143">
        <f t="shared" si="236"/>
        <v>3821</v>
      </c>
      <c r="B3828" s="138" t="s">
        <v>99</v>
      </c>
      <c r="C3828" s="275">
        <v>45055</v>
      </c>
      <c r="D3828" s="275">
        <v>45056</v>
      </c>
      <c r="E3828" s="275">
        <v>45056</v>
      </c>
      <c r="F3828" s="139">
        <f t="shared" si="237"/>
        <v>1</v>
      </c>
      <c r="G3828" s="140">
        <v>1434.63</v>
      </c>
      <c r="H3828" s="141">
        <f t="shared" si="238"/>
        <v>1.1274593164316236E-5</v>
      </c>
      <c r="I3828" s="142">
        <f t="shared" si="239"/>
        <v>1.1274593164316236E-5</v>
      </c>
    </row>
    <row r="3829" spans="1:9">
      <c r="A3829" s="143">
        <f t="shared" si="236"/>
        <v>3822</v>
      </c>
      <c r="B3829" s="138" t="s">
        <v>99</v>
      </c>
      <c r="C3829" s="275">
        <v>45013</v>
      </c>
      <c r="D3829" s="275">
        <v>45013</v>
      </c>
      <c r="E3829" s="275">
        <v>45013</v>
      </c>
      <c r="F3829" s="139">
        <f t="shared" si="237"/>
        <v>0</v>
      </c>
      <c r="G3829" s="140">
        <v>5703.06</v>
      </c>
      <c r="H3829" s="141">
        <f t="shared" si="238"/>
        <v>4.4819696571022047E-5</v>
      </c>
      <c r="I3829" s="142">
        <f t="shared" si="239"/>
        <v>0</v>
      </c>
    </row>
    <row r="3830" spans="1:9">
      <c r="A3830" s="143">
        <f t="shared" si="236"/>
        <v>3823</v>
      </c>
      <c r="B3830" s="138" t="s">
        <v>99</v>
      </c>
      <c r="C3830" s="275">
        <v>45172</v>
      </c>
      <c r="D3830" s="275">
        <v>45177</v>
      </c>
      <c r="E3830" s="275">
        <v>45177</v>
      </c>
      <c r="F3830" s="139">
        <f t="shared" si="237"/>
        <v>5</v>
      </c>
      <c r="G3830" s="140">
        <v>60.08</v>
      </c>
      <c r="H3830" s="141">
        <f t="shared" si="238"/>
        <v>4.72161851705401E-7</v>
      </c>
      <c r="I3830" s="142">
        <f t="shared" si="239"/>
        <v>2.3608092585270051E-6</v>
      </c>
    </row>
    <row r="3831" spans="1:9">
      <c r="A3831" s="143">
        <f t="shared" si="236"/>
        <v>3824</v>
      </c>
      <c r="B3831" s="138" t="s">
        <v>99</v>
      </c>
      <c r="C3831" s="275">
        <v>45205</v>
      </c>
      <c r="D3831" s="275">
        <v>45208</v>
      </c>
      <c r="E3831" s="275">
        <v>45208</v>
      </c>
      <c r="F3831" s="139">
        <f t="shared" si="237"/>
        <v>3</v>
      </c>
      <c r="G3831" s="140">
        <v>231.52</v>
      </c>
      <c r="H3831" s="141">
        <f t="shared" si="238"/>
        <v>1.8194892128301339E-6</v>
      </c>
      <c r="I3831" s="142">
        <f t="shared" si="239"/>
        <v>5.4584676384904016E-6</v>
      </c>
    </row>
    <row r="3832" spans="1:9">
      <c r="A3832" s="143">
        <f t="shared" si="236"/>
        <v>3825</v>
      </c>
      <c r="B3832" s="138" t="s">
        <v>99</v>
      </c>
      <c r="C3832" s="275">
        <v>45287</v>
      </c>
      <c r="D3832" s="275">
        <v>45288</v>
      </c>
      <c r="E3832" s="275">
        <v>45288</v>
      </c>
      <c r="F3832" s="139">
        <f t="shared" si="237"/>
        <v>1</v>
      </c>
      <c r="G3832" s="140">
        <v>8463.06</v>
      </c>
      <c r="H3832" s="141">
        <f t="shared" si="238"/>
        <v>6.651022105016496E-5</v>
      </c>
      <c r="I3832" s="142">
        <f t="shared" si="239"/>
        <v>6.651022105016496E-5</v>
      </c>
    </row>
    <row r="3833" spans="1:9">
      <c r="A3833" s="143">
        <f t="shared" si="236"/>
        <v>3826</v>
      </c>
      <c r="B3833" s="138" t="s">
        <v>99</v>
      </c>
      <c r="C3833" s="275">
        <v>45071</v>
      </c>
      <c r="D3833" s="275">
        <v>45072</v>
      </c>
      <c r="E3833" s="275">
        <v>45072</v>
      </c>
      <c r="F3833" s="139">
        <f t="shared" si="237"/>
        <v>1</v>
      </c>
      <c r="G3833" s="140">
        <v>1274.6500000000001</v>
      </c>
      <c r="H3833" s="141">
        <f t="shared" si="238"/>
        <v>1.0017328633094032E-5</v>
      </c>
      <c r="I3833" s="142">
        <f t="shared" si="239"/>
        <v>1.0017328633094032E-5</v>
      </c>
    </row>
    <row r="3834" spans="1:9">
      <c r="A3834" s="143">
        <f t="shared" si="236"/>
        <v>3827</v>
      </c>
      <c r="B3834" s="138" t="s">
        <v>99</v>
      </c>
      <c r="C3834" s="275">
        <v>44981</v>
      </c>
      <c r="D3834" s="275">
        <v>44988</v>
      </c>
      <c r="E3834" s="275">
        <v>44988</v>
      </c>
      <c r="F3834" s="139">
        <f t="shared" si="237"/>
        <v>7</v>
      </c>
      <c r="G3834" s="140">
        <v>9039.5400000000009</v>
      </c>
      <c r="H3834" s="141">
        <f t="shared" si="238"/>
        <v>7.1040711467460735E-5</v>
      </c>
      <c r="I3834" s="142">
        <f t="shared" si="239"/>
        <v>4.9728498027222512E-4</v>
      </c>
    </row>
    <row r="3835" spans="1:9">
      <c r="A3835" s="143">
        <f t="shared" si="236"/>
        <v>3828</v>
      </c>
      <c r="B3835" s="138" t="s">
        <v>99</v>
      </c>
      <c r="C3835" s="275">
        <v>45268</v>
      </c>
      <c r="D3835" s="275">
        <v>45271</v>
      </c>
      <c r="E3835" s="275">
        <v>45271</v>
      </c>
      <c r="F3835" s="139">
        <f t="shared" si="237"/>
        <v>3</v>
      </c>
      <c r="G3835" s="140">
        <v>4663.78</v>
      </c>
      <c r="H3835" s="141">
        <f t="shared" si="238"/>
        <v>3.6652113860629408E-5</v>
      </c>
      <c r="I3835" s="142">
        <f t="shared" si="239"/>
        <v>1.0995634158188822E-4</v>
      </c>
    </row>
    <row r="3836" spans="1:9">
      <c r="A3836" s="143">
        <f t="shared" si="236"/>
        <v>3829</v>
      </c>
      <c r="B3836" s="138" t="s">
        <v>99</v>
      </c>
      <c r="C3836" s="275">
        <v>45260</v>
      </c>
      <c r="D3836" s="275">
        <v>45275</v>
      </c>
      <c r="E3836" s="275">
        <v>45275</v>
      </c>
      <c r="F3836" s="139">
        <f t="shared" si="237"/>
        <v>15</v>
      </c>
      <c r="G3836" s="140">
        <v>231.08</v>
      </c>
      <c r="H3836" s="141">
        <f t="shared" si="238"/>
        <v>1.8160313031305604E-6</v>
      </c>
      <c r="I3836" s="142">
        <f t="shared" si="239"/>
        <v>2.7240469546958407E-5</v>
      </c>
    </row>
    <row r="3837" spans="1:9">
      <c r="A3837" s="143">
        <f t="shared" si="236"/>
        <v>3830</v>
      </c>
      <c r="B3837" s="138" t="s">
        <v>99</v>
      </c>
      <c r="C3837" s="275">
        <v>44938</v>
      </c>
      <c r="D3837" s="275">
        <v>44938</v>
      </c>
      <c r="E3837" s="275">
        <v>44938</v>
      </c>
      <c r="F3837" s="139">
        <f t="shared" si="237"/>
        <v>0</v>
      </c>
      <c r="G3837" s="140">
        <v>7781.54</v>
      </c>
      <c r="H3837" s="141">
        <f t="shared" si="238"/>
        <v>6.1154233280952828E-5</v>
      </c>
      <c r="I3837" s="142">
        <f t="shared" si="239"/>
        <v>0</v>
      </c>
    </row>
    <row r="3838" spans="1:9">
      <c r="A3838" s="143">
        <f t="shared" si="236"/>
        <v>3831</v>
      </c>
      <c r="B3838" s="138" t="s">
        <v>99</v>
      </c>
      <c r="C3838" s="275">
        <v>45174</v>
      </c>
      <c r="D3838" s="275">
        <v>45218</v>
      </c>
      <c r="E3838" s="275">
        <v>45218</v>
      </c>
      <c r="F3838" s="139">
        <f t="shared" si="237"/>
        <v>44</v>
      </c>
      <c r="G3838" s="140">
        <v>412.64</v>
      </c>
      <c r="H3838" s="141">
        <f t="shared" si="238"/>
        <v>3.2428905873454837E-6</v>
      </c>
      <c r="I3838" s="142">
        <f t="shared" si="239"/>
        <v>1.4268718584320127E-4</v>
      </c>
    </row>
    <row r="3839" spans="1:9">
      <c r="A3839" s="143">
        <f t="shared" si="236"/>
        <v>3832</v>
      </c>
      <c r="B3839" s="138" t="s">
        <v>99</v>
      </c>
      <c r="C3839" s="275">
        <v>45044</v>
      </c>
      <c r="D3839" s="275">
        <v>45045</v>
      </c>
      <c r="E3839" s="275">
        <v>45045</v>
      </c>
      <c r="F3839" s="139">
        <f t="shared" si="237"/>
        <v>1</v>
      </c>
      <c r="G3839" s="140">
        <v>2619.4699999999998</v>
      </c>
      <c r="H3839" s="141">
        <f t="shared" si="238"/>
        <v>2.0586115274413227E-5</v>
      </c>
      <c r="I3839" s="142">
        <f t="shared" si="239"/>
        <v>2.0586115274413227E-5</v>
      </c>
    </row>
    <row r="3840" spans="1:9">
      <c r="A3840" s="143">
        <f t="shared" si="236"/>
        <v>3833</v>
      </c>
      <c r="B3840" s="138" t="s">
        <v>99</v>
      </c>
      <c r="C3840" s="275">
        <v>45233</v>
      </c>
      <c r="D3840" s="275">
        <v>45236</v>
      </c>
      <c r="E3840" s="275">
        <v>45236</v>
      </c>
      <c r="F3840" s="139">
        <f t="shared" si="237"/>
        <v>3</v>
      </c>
      <c r="G3840" s="140">
        <v>2559.4</v>
      </c>
      <c r="H3840" s="141">
        <f t="shared" si="238"/>
        <v>2.0114032011564637E-5</v>
      </c>
      <c r="I3840" s="142">
        <f t="shared" si="239"/>
        <v>6.0342096034693909E-5</v>
      </c>
    </row>
    <row r="3841" spans="1:9">
      <c r="A3841" s="143">
        <f t="shared" si="236"/>
        <v>3834</v>
      </c>
      <c r="B3841" s="138" t="s">
        <v>99</v>
      </c>
      <c r="C3841" s="275">
        <v>45015</v>
      </c>
      <c r="D3841" s="275">
        <v>45016</v>
      </c>
      <c r="E3841" s="275">
        <v>45016</v>
      </c>
      <c r="F3841" s="139">
        <f t="shared" si="237"/>
        <v>1</v>
      </c>
      <c r="G3841" s="140">
        <v>4583.74</v>
      </c>
      <c r="H3841" s="141">
        <f t="shared" si="238"/>
        <v>3.6023088650734266E-5</v>
      </c>
      <c r="I3841" s="142">
        <f t="shared" si="239"/>
        <v>3.6023088650734266E-5</v>
      </c>
    </row>
    <row r="3842" spans="1:9">
      <c r="A3842" s="143">
        <f t="shared" si="236"/>
        <v>3835</v>
      </c>
      <c r="B3842" s="138" t="s">
        <v>99</v>
      </c>
      <c r="C3842" s="275">
        <v>45001</v>
      </c>
      <c r="D3842" s="275">
        <v>45002</v>
      </c>
      <c r="E3842" s="275">
        <v>45002</v>
      </c>
      <c r="F3842" s="139">
        <f t="shared" si="237"/>
        <v>1</v>
      </c>
      <c r="G3842" s="140">
        <v>6172.19</v>
      </c>
      <c r="H3842" s="141">
        <f t="shared" si="238"/>
        <v>4.8506535610478678E-5</v>
      </c>
      <c r="I3842" s="142">
        <f t="shared" si="239"/>
        <v>4.8506535610478678E-5</v>
      </c>
    </row>
    <row r="3843" spans="1:9">
      <c r="A3843" s="143">
        <f t="shared" si="236"/>
        <v>3836</v>
      </c>
      <c r="B3843" s="138" t="s">
        <v>99</v>
      </c>
      <c r="C3843" s="275">
        <v>44993</v>
      </c>
      <c r="D3843" s="275">
        <v>44995</v>
      </c>
      <c r="E3843" s="275">
        <v>44995</v>
      </c>
      <c r="F3843" s="139">
        <f t="shared" si="237"/>
        <v>2</v>
      </c>
      <c r="G3843" s="140">
        <v>2359.7800000000002</v>
      </c>
      <c r="H3843" s="141">
        <f t="shared" si="238"/>
        <v>1.8545241251953584E-5</v>
      </c>
      <c r="I3843" s="142">
        <f t="shared" si="239"/>
        <v>3.7090482503907169E-5</v>
      </c>
    </row>
    <row r="3844" spans="1:9">
      <c r="A3844" s="143">
        <f t="shared" si="236"/>
        <v>3837</v>
      </c>
      <c r="B3844" s="138" t="s">
        <v>99</v>
      </c>
      <c r="C3844" s="275">
        <v>45168</v>
      </c>
      <c r="D3844" s="275">
        <v>45171</v>
      </c>
      <c r="E3844" s="275">
        <v>45171</v>
      </c>
      <c r="F3844" s="139">
        <f t="shared" si="237"/>
        <v>3</v>
      </c>
      <c r="G3844" s="140">
        <v>91.91</v>
      </c>
      <c r="H3844" s="141">
        <f t="shared" si="238"/>
        <v>7.2231018292682095E-7</v>
      </c>
      <c r="I3844" s="142">
        <f t="shared" si="239"/>
        <v>2.1669305487804627E-6</v>
      </c>
    </row>
    <row r="3845" spans="1:9">
      <c r="A3845" s="143">
        <f t="shared" si="236"/>
        <v>3838</v>
      </c>
      <c r="B3845" s="138" t="s">
        <v>99</v>
      </c>
      <c r="C3845" s="275">
        <v>45163</v>
      </c>
      <c r="D3845" s="275">
        <v>45166</v>
      </c>
      <c r="E3845" s="275">
        <v>45166</v>
      </c>
      <c r="F3845" s="139">
        <f t="shared" si="237"/>
        <v>3</v>
      </c>
      <c r="G3845" s="140">
        <v>845.2</v>
      </c>
      <c r="H3845" s="141">
        <f t="shared" si="238"/>
        <v>6.6423301774534782E-6</v>
      </c>
      <c r="I3845" s="142">
        <f t="shared" si="239"/>
        <v>1.9926990532360434E-5</v>
      </c>
    </row>
    <row r="3846" spans="1:9">
      <c r="A3846" s="143">
        <f t="shared" si="236"/>
        <v>3839</v>
      </c>
      <c r="B3846" s="138" t="s">
        <v>99</v>
      </c>
      <c r="C3846" s="275">
        <v>45066</v>
      </c>
      <c r="D3846" s="275">
        <v>45069</v>
      </c>
      <c r="E3846" s="275">
        <v>45069</v>
      </c>
      <c r="F3846" s="139">
        <f t="shared" si="237"/>
        <v>3</v>
      </c>
      <c r="G3846" s="140">
        <v>63.18</v>
      </c>
      <c r="H3846" s="141">
        <f t="shared" si="238"/>
        <v>4.9652439731603256E-7</v>
      </c>
      <c r="I3846" s="142">
        <f t="shared" si="239"/>
        <v>1.4895731919480977E-6</v>
      </c>
    </row>
    <row r="3847" spans="1:9">
      <c r="A3847" s="143">
        <f t="shared" si="236"/>
        <v>3840</v>
      </c>
      <c r="B3847" s="138" t="s">
        <v>99</v>
      </c>
      <c r="C3847" s="275">
        <v>45132</v>
      </c>
      <c r="D3847" s="275">
        <v>45133</v>
      </c>
      <c r="E3847" s="275">
        <v>45133</v>
      </c>
      <c r="F3847" s="139">
        <f t="shared" si="237"/>
        <v>1</v>
      </c>
      <c r="G3847" s="140">
        <v>835.37</v>
      </c>
      <c r="H3847" s="141">
        <f t="shared" si="238"/>
        <v>6.5650773312107326E-6</v>
      </c>
      <c r="I3847" s="142">
        <f t="shared" si="239"/>
        <v>6.5650773312107326E-6</v>
      </c>
    </row>
    <row r="3848" spans="1:9">
      <c r="A3848" s="143">
        <f t="shared" ref="A3848:A3911" si="240">A3847+1</f>
        <v>3841</v>
      </c>
      <c r="B3848" s="138" t="s">
        <v>99</v>
      </c>
      <c r="C3848" s="275">
        <v>44929</v>
      </c>
      <c r="D3848" s="275">
        <v>44931</v>
      </c>
      <c r="E3848" s="275">
        <v>44931</v>
      </c>
      <c r="F3848" s="139">
        <f t="shared" ref="F3848:F3911" si="241">E3848-C3848</f>
        <v>2</v>
      </c>
      <c r="G3848" s="140">
        <v>14165.1</v>
      </c>
      <c r="H3848" s="141">
        <f t="shared" ref="H3848:H3911" si="242">G3848/$G$8894</f>
        <v>1.1132190155779255E-4</v>
      </c>
      <c r="I3848" s="142">
        <f t="shared" ref="I3848:I3911" si="243">H3848*F3848</f>
        <v>2.2264380311558509E-4</v>
      </c>
    </row>
    <row r="3849" spans="1:9">
      <c r="A3849" s="143">
        <f t="shared" si="240"/>
        <v>3842</v>
      </c>
      <c r="B3849" s="138" t="s">
        <v>99</v>
      </c>
      <c r="C3849" s="275">
        <v>45183</v>
      </c>
      <c r="D3849" s="275">
        <v>45183</v>
      </c>
      <c r="E3849" s="275">
        <v>45183</v>
      </c>
      <c r="F3849" s="139">
        <f t="shared" si="241"/>
        <v>0</v>
      </c>
      <c r="G3849" s="140">
        <v>479.34</v>
      </c>
      <c r="H3849" s="141">
        <f t="shared" si="242"/>
        <v>3.7670782622581041E-6</v>
      </c>
      <c r="I3849" s="142">
        <f t="shared" si="243"/>
        <v>0</v>
      </c>
    </row>
    <row r="3850" spans="1:9">
      <c r="A3850" s="143">
        <f t="shared" si="240"/>
        <v>3843</v>
      </c>
      <c r="B3850" s="138" t="s">
        <v>99</v>
      </c>
      <c r="C3850" s="275">
        <v>45224</v>
      </c>
      <c r="D3850" s="275">
        <v>45224</v>
      </c>
      <c r="E3850" s="275">
        <v>45224</v>
      </c>
      <c r="F3850" s="139">
        <f t="shared" si="241"/>
        <v>0</v>
      </c>
      <c r="G3850" s="140">
        <v>2688.7</v>
      </c>
      <c r="H3850" s="141">
        <f t="shared" si="242"/>
        <v>2.1130185930098394E-5</v>
      </c>
      <c r="I3850" s="142">
        <f t="shared" si="243"/>
        <v>0</v>
      </c>
    </row>
    <row r="3851" spans="1:9">
      <c r="A3851" s="143">
        <f t="shared" si="240"/>
        <v>3844</v>
      </c>
      <c r="B3851" s="138" t="s">
        <v>99</v>
      </c>
      <c r="C3851" s="275">
        <v>45141</v>
      </c>
      <c r="D3851" s="275">
        <v>45142</v>
      </c>
      <c r="E3851" s="275">
        <v>45142</v>
      </c>
      <c r="F3851" s="139">
        <f t="shared" si="241"/>
        <v>1</v>
      </c>
      <c r="G3851" s="140">
        <v>765.07</v>
      </c>
      <c r="H3851" s="141">
        <f t="shared" si="242"/>
        <v>6.0125976678470566E-6</v>
      </c>
      <c r="I3851" s="142">
        <f t="shared" si="243"/>
        <v>6.0125976678470566E-6</v>
      </c>
    </row>
    <row r="3852" spans="1:9">
      <c r="A3852" s="143">
        <f t="shared" si="240"/>
        <v>3845</v>
      </c>
      <c r="B3852" s="138" t="s">
        <v>99</v>
      </c>
      <c r="C3852" s="275">
        <v>45035</v>
      </c>
      <c r="D3852" s="275">
        <v>45036</v>
      </c>
      <c r="E3852" s="275">
        <v>45036</v>
      </c>
      <c r="F3852" s="139">
        <f t="shared" si="241"/>
        <v>1</v>
      </c>
      <c r="G3852" s="140">
        <v>2652.43</v>
      </c>
      <c r="H3852" s="141">
        <f t="shared" si="242"/>
        <v>2.0845144146454007E-5</v>
      </c>
      <c r="I3852" s="142">
        <f t="shared" si="243"/>
        <v>2.0845144146454007E-5</v>
      </c>
    </row>
    <row r="3853" spans="1:9">
      <c r="A3853" s="143">
        <f t="shared" si="240"/>
        <v>3846</v>
      </c>
      <c r="B3853" s="138" t="s">
        <v>99</v>
      </c>
      <c r="C3853" s="275">
        <v>45147</v>
      </c>
      <c r="D3853" s="275">
        <v>45148</v>
      </c>
      <c r="E3853" s="275">
        <v>45148</v>
      </c>
      <c r="F3853" s="139">
        <f t="shared" si="241"/>
        <v>1</v>
      </c>
      <c r="G3853" s="140">
        <v>993.05</v>
      </c>
      <c r="H3853" s="141">
        <f t="shared" si="242"/>
        <v>7.8042664253669843E-6</v>
      </c>
      <c r="I3853" s="142">
        <f t="shared" si="243"/>
        <v>7.8042664253669843E-6</v>
      </c>
    </row>
    <row r="3854" spans="1:9">
      <c r="A3854" s="143">
        <f t="shared" si="240"/>
        <v>3847</v>
      </c>
      <c r="B3854" s="138" t="s">
        <v>99</v>
      </c>
      <c r="C3854" s="275">
        <v>45223</v>
      </c>
      <c r="D3854" s="275">
        <v>45224</v>
      </c>
      <c r="E3854" s="275">
        <v>45224</v>
      </c>
      <c r="F3854" s="139">
        <f t="shared" si="241"/>
        <v>1</v>
      </c>
      <c r="G3854" s="140">
        <v>1227.44</v>
      </c>
      <c r="H3854" s="141">
        <f t="shared" si="242"/>
        <v>9.6463106401011551E-6</v>
      </c>
      <c r="I3854" s="142">
        <f t="shared" si="243"/>
        <v>9.6463106401011551E-6</v>
      </c>
    </row>
    <row r="3855" spans="1:9">
      <c r="A3855" s="143">
        <f t="shared" si="240"/>
        <v>3848</v>
      </c>
      <c r="B3855" s="138" t="s">
        <v>99</v>
      </c>
      <c r="C3855" s="275">
        <v>45139</v>
      </c>
      <c r="D3855" s="275">
        <v>45140</v>
      </c>
      <c r="E3855" s="275">
        <v>45140</v>
      </c>
      <c r="F3855" s="139">
        <f t="shared" si="241"/>
        <v>1</v>
      </c>
      <c r="G3855" s="140">
        <v>554.84</v>
      </c>
      <c r="H3855" s="141">
        <f t="shared" si="242"/>
        <v>4.3604241311621951E-6</v>
      </c>
      <c r="I3855" s="142">
        <f t="shared" si="243"/>
        <v>4.3604241311621951E-6</v>
      </c>
    </row>
    <row r="3856" spans="1:9">
      <c r="A3856" s="143">
        <f t="shared" si="240"/>
        <v>3849</v>
      </c>
      <c r="B3856" s="138" t="s">
        <v>99</v>
      </c>
      <c r="C3856" s="275">
        <v>45245</v>
      </c>
      <c r="D3856" s="275">
        <v>45246</v>
      </c>
      <c r="E3856" s="275">
        <v>45246</v>
      </c>
      <c r="F3856" s="139">
        <f t="shared" si="241"/>
        <v>1</v>
      </c>
      <c r="G3856" s="140">
        <v>3745.2</v>
      </c>
      <c r="H3856" s="141">
        <f t="shared" si="242"/>
        <v>2.9433098651915241E-5</v>
      </c>
      <c r="I3856" s="142">
        <f t="shared" si="243"/>
        <v>2.9433098651915241E-5</v>
      </c>
    </row>
    <row r="3857" spans="1:9">
      <c r="A3857" s="143">
        <f t="shared" si="240"/>
        <v>3850</v>
      </c>
      <c r="B3857" s="138" t="s">
        <v>99</v>
      </c>
      <c r="C3857" s="275">
        <v>45104</v>
      </c>
      <c r="D3857" s="275">
        <v>45105</v>
      </c>
      <c r="E3857" s="275">
        <v>45105</v>
      </c>
      <c r="F3857" s="139">
        <f t="shared" si="241"/>
        <v>1</v>
      </c>
      <c r="G3857" s="140">
        <v>562.11</v>
      </c>
      <c r="H3857" s="141">
        <f t="shared" si="242"/>
        <v>4.4175582300619666E-6</v>
      </c>
      <c r="I3857" s="142">
        <f t="shared" si="243"/>
        <v>4.4175582300619666E-6</v>
      </c>
    </row>
    <row r="3858" spans="1:9">
      <c r="A3858" s="143">
        <f t="shared" si="240"/>
        <v>3851</v>
      </c>
      <c r="B3858" s="138" t="s">
        <v>99</v>
      </c>
      <c r="C3858" s="275">
        <v>44946</v>
      </c>
      <c r="D3858" s="275">
        <v>44951</v>
      </c>
      <c r="E3858" s="275">
        <v>44951</v>
      </c>
      <c r="F3858" s="139">
        <f t="shared" si="241"/>
        <v>5</v>
      </c>
      <c r="G3858" s="140">
        <v>4196.29</v>
      </c>
      <c r="H3858" s="141">
        <f t="shared" si="242"/>
        <v>3.2978163393689368E-5</v>
      </c>
      <c r="I3858" s="142">
        <f t="shared" si="243"/>
        <v>1.6489081696844683E-4</v>
      </c>
    </row>
    <row r="3859" spans="1:9">
      <c r="A3859" s="143">
        <f t="shared" si="240"/>
        <v>3852</v>
      </c>
      <c r="B3859" s="138" t="s">
        <v>99</v>
      </c>
      <c r="C3859" s="275">
        <v>45037</v>
      </c>
      <c r="D3859" s="275">
        <v>45037</v>
      </c>
      <c r="E3859" s="275">
        <v>45037</v>
      </c>
      <c r="F3859" s="139">
        <f t="shared" si="241"/>
        <v>0</v>
      </c>
      <c r="G3859" s="140">
        <v>828.42</v>
      </c>
      <c r="H3859" s="141">
        <f t="shared" si="242"/>
        <v>6.5104580757288331E-6</v>
      </c>
      <c r="I3859" s="142">
        <f t="shared" si="243"/>
        <v>0</v>
      </c>
    </row>
    <row r="3860" spans="1:9">
      <c r="A3860" s="143">
        <f t="shared" si="240"/>
        <v>3853</v>
      </c>
      <c r="B3860" s="138" t="s">
        <v>99</v>
      </c>
      <c r="C3860" s="275">
        <v>44946</v>
      </c>
      <c r="D3860" s="275">
        <v>44949</v>
      </c>
      <c r="E3860" s="275">
        <v>44949</v>
      </c>
      <c r="F3860" s="139">
        <f t="shared" si="241"/>
        <v>3</v>
      </c>
      <c r="G3860" s="140">
        <v>1730.29</v>
      </c>
      <c r="H3860" s="141">
        <f t="shared" si="242"/>
        <v>1.3598151304716017E-5</v>
      </c>
      <c r="I3860" s="142">
        <f t="shared" si="243"/>
        <v>4.0794453914148052E-5</v>
      </c>
    </row>
    <row r="3861" spans="1:9">
      <c r="A3861" s="143">
        <f t="shared" si="240"/>
        <v>3854</v>
      </c>
      <c r="B3861" s="138" t="s">
        <v>99</v>
      </c>
      <c r="C3861" s="275">
        <v>45108</v>
      </c>
      <c r="D3861" s="275">
        <v>45110</v>
      </c>
      <c r="E3861" s="275">
        <v>45110</v>
      </c>
      <c r="F3861" s="139">
        <f t="shared" si="241"/>
        <v>2</v>
      </c>
      <c r="G3861" s="140">
        <v>1018.64</v>
      </c>
      <c r="H3861" s="141">
        <f t="shared" si="242"/>
        <v>8.0053753099399073E-6</v>
      </c>
      <c r="I3861" s="142">
        <f t="shared" si="243"/>
        <v>1.6010750619879815E-5</v>
      </c>
    </row>
    <row r="3862" spans="1:9">
      <c r="A3862" s="143">
        <f t="shared" si="240"/>
        <v>3855</v>
      </c>
      <c r="B3862" s="138" t="s">
        <v>99</v>
      </c>
      <c r="C3862" s="275">
        <v>45114</v>
      </c>
      <c r="D3862" s="275">
        <v>45117</v>
      </c>
      <c r="E3862" s="275">
        <v>45117</v>
      </c>
      <c r="F3862" s="139">
        <f t="shared" si="241"/>
        <v>3</v>
      </c>
      <c r="G3862" s="140">
        <v>644.79999999999995</v>
      </c>
      <c r="H3862" s="141">
        <f t="shared" si="242"/>
        <v>5.0674094870113606E-6</v>
      </c>
      <c r="I3862" s="142">
        <f t="shared" si="243"/>
        <v>1.5202228461034082E-5</v>
      </c>
    </row>
    <row r="3863" spans="1:9">
      <c r="A3863" s="143">
        <f t="shared" si="240"/>
        <v>3856</v>
      </c>
      <c r="B3863" s="138" t="s">
        <v>99</v>
      </c>
      <c r="C3863" s="275">
        <v>45223</v>
      </c>
      <c r="D3863" s="275">
        <v>45225</v>
      </c>
      <c r="E3863" s="275">
        <v>45225</v>
      </c>
      <c r="F3863" s="139">
        <f t="shared" si="241"/>
        <v>2</v>
      </c>
      <c r="G3863" s="140">
        <v>3131.59</v>
      </c>
      <c r="H3863" s="141">
        <f t="shared" si="242"/>
        <v>2.461080780928956E-5</v>
      </c>
      <c r="I3863" s="142">
        <f t="shared" si="243"/>
        <v>4.9221615618579119E-5</v>
      </c>
    </row>
    <row r="3864" spans="1:9">
      <c r="A3864" s="143">
        <f t="shared" si="240"/>
        <v>3857</v>
      </c>
      <c r="B3864" s="138" t="s">
        <v>99</v>
      </c>
      <c r="C3864" s="275">
        <v>45216</v>
      </c>
      <c r="D3864" s="275">
        <v>45222</v>
      </c>
      <c r="E3864" s="275">
        <v>45222</v>
      </c>
      <c r="F3864" s="139">
        <f t="shared" si="241"/>
        <v>6</v>
      </c>
      <c r="G3864" s="140">
        <v>454.04</v>
      </c>
      <c r="H3864" s="141">
        <f t="shared" si="242"/>
        <v>3.5682484545326277E-6</v>
      </c>
      <c r="I3864" s="142">
        <f t="shared" si="243"/>
        <v>2.1409490727195768E-5</v>
      </c>
    </row>
    <row r="3865" spans="1:9">
      <c r="A3865" s="143">
        <f t="shared" si="240"/>
        <v>3858</v>
      </c>
      <c r="B3865" s="138" t="s">
        <v>99</v>
      </c>
      <c r="C3865" s="275">
        <v>45145</v>
      </c>
      <c r="D3865" s="275">
        <v>45147</v>
      </c>
      <c r="E3865" s="275">
        <v>45147</v>
      </c>
      <c r="F3865" s="139">
        <f t="shared" si="241"/>
        <v>2</v>
      </c>
      <c r="G3865" s="140">
        <v>404.27</v>
      </c>
      <c r="H3865" s="141">
        <f t="shared" si="242"/>
        <v>3.1771117141967784E-6</v>
      </c>
      <c r="I3865" s="142">
        <f t="shared" si="243"/>
        <v>6.3542234283935569E-6</v>
      </c>
    </row>
    <row r="3866" spans="1:9">
      <c r="A3866" s="143">
        <f t="shared" si="240"/>
        <v>3859</v>
      </c>
      <c r="B3866" s="138" t="s">
        <v>99</v>
      </c>
      <c r="C3866" s="275">
        <v>45041</v>
      </c>
      <c r="D3866" s="275">
        <v>45042</v>
      </c>
      <c r="E3866" s="275">
        <v>45042</v>
      </c>
      <c r="F3866" s="139">
        <f t="shared" si="241"/>
        <v>1</v>
      </c>
      <c r="G3866" s="140">
        <v>1641.5</v>
      </c>
      <c r="H3866" s="141">
        <f t="shared" si="242"/>
        <v>1.2900360845113445E-5</v>
      </c>
      <c r="I3866" s="142">
        <f t="shared" si="243"/>
        <v>1.2900360845113445E-5</v>
      </c>
    </row>
    <row r="3867" spans="1:9">
      <c r="A3867" s="143">
        <f t="shared" si="240"/>
        <v>3860</v>
      </c>
      <c r="B3867" s="138" t="s">
        <v>99</v>
      </c>
      <c r="C3867" s="275">
        <v>45139</v>
      </c>
      <c r="D3867" s="275">
        <v>45141</v>
      </c>
      <c r="E3867" s="275">
        <v>45141</v>
      </c>
      <c r="F3867" s="139">
        <f t="shared" si="241"/>
        <v>2</v>
      </c>
      <c r="G3867" s="140">
        <v>1864.3</v>
      </c>
      <c r="H3867" s="141">
        <f t="shared" si="242"/>
        <v>1.4651320574806576E-5</v>
      </c>
      <c r="I3867" s="142">
        <f t="shared" si="243"/>
        <v>2.9302641149613152E-5</v>
      </c>
    </row>
    <row r="3868" spans="1:9">
      <c r="A3868" s="143">
        <f t="shared" si="240"/>
        <v>3861</v>
      </c>
      <c r="B3868" s="138" t="s">
        <v>99</v>
      </c>
      <c r="C3868" s="275">
        <v>45022</v>
      </c>
      <c r="D3868" s="275">
        <v>45026</v>
      </c>
      <c r="E3868" s="275">
        <v>45026</v>
      </c>
      <c r="F3868" s="139">
        <f t="shared" si="241"/>
        <v>4</v>
      </c>
      <c r="G3868" s="140">
        <v>6382.06</v>
      </c>
      <c r="H3868" s="141">
        <f t="shared" si="242"/>
        <v>5.0155879948318438E-5</v>
      </c>
      <c r="I3868" s="142">
        <f t="shared" si="243"/>
        <v>2.0062351979327375E-4</v>
      </c>
    </row>
    <row r="3869" spans="1:9">
      <c r="A3869" s="143">
        <f t="shared" si="240"/>
        <v>3862</v>
      </c>
      <c r="B3869" s="138" t="s">
        <v>99</v>
      </c>
      <c r="C3869" s="275">
        <v>45210</v>
      </c>
      <c r="D3869" s="275">
        <v>45211</v>
      </c>
      <c r="E3869" s="275">
        <v>45211</v>
      </c>
      <c r="F3869" s="139">
        <f t="shared" si="241"/>
        <v>1</v>
      </c>
      <c r="G3869" s="140">
        <v>1263.96</v>
      </c>
      <c r="H3869" s="141">
        <f t="shared" si="242"/>
        <v>9.9333171451657568E-6</v>
      </c>
      <c r="I3869" s="142">
        <f t="shared" si="243"/>
        <v>9.9333171451657568E-6</v>
      </c>
    </row>
    <row r="3870" spans="1:9">
      <c r="A3870" s="143">
        <f t="shared" si="240"/>
        <v>3863</v>
      </c>
      <c r="B3870" s="138" t="s">
        <v>99</v>
      </c>
      <c r="C3870" s="275">
        <v>45079</v>
      </c>
      <c r="D3870" s="275">
        <v>45083</v>
      </c>
      <c r="E3870" s="275">
        <v>45083</v>
      </c>
      <c r="F3870" s="139">
        <f t="shared" si="241"/>
        <v>4</v>
      </c>
      <c r="G3870" s="140">
        <v>412.42</v>
      </c>
      <c r="H3870" s="141">
        <f t="shared" si="242"/>
        <v>3.2411616324956974E-6</v>
      </c>
      <c r="I3870" s="142">
        <f t="shared" si="243"/>
        <v>1.296464652998279E-5</v>
      </c>
    </row>
    <row r="3871" spans="1:9">
      <c r="A3871" s="143">
        <f t="shared" si="240"/>
        <v>3864</v>
      </c>
      <c r="B3871" s="138" t="s">
        <v>99</v>
      </c>
      <c r="C3871" s="275">
        <v>44985</v>
      </c>
      <c r="D3871" s="275">
        <v>44993</v>
      </c>
      <c r="E3871" s="275">
        <v>44993</v>
      </c>
      <c r="F3871" s="139">
        <f t="shared" si="241"/>
        <v>8</v>
      </c>
      <c r="G3871" s="140">
        <v>4698.09</v>
      </c>
      <c r="H3871" s="141">
        <f t="shared" si="242"/>
        <v>3.6921752228339339E-5</v>
      </c>
      <c r="I3871" s="142">
        <f t="shared" si="243"/>
        <v>2.9537401782671471E-4</v>
      </c>
    </row>
    <row r="3872" spans="1:9">
      <c r="A3872" s="143">
        <f t="shared" si="240"/>
        <v>3865</v>
      </c>
      <c r="B3872" s="138" t="s">
        <v>99</v>
      </c>
      <c r="C3872" s="275">
        <v>45033</v>
      </c>
      <c r="D3872" s="275">
        <v>45033</v>
      </c>
      <c r="E3872" s="275">
        <v>45033</v>
      </c>
      <c r="F3872" s="139">
        <f t="shared" si="241"/>
        <v>0</v>
      </c>
      <c r="G3872" s="140">
        <v>6206.36</v>
      </c>
      <c r="H3872" s="141">
        <f t="shared" si="242"/>
        <v>4.8775073734193284E-5</v>
      </c>
      <c r="I3872" s="142">
        <f t="shared" si="243"/>
        <v>0</v>
      </c>
    </row>
    <row r="3873" spans="1:9">
      <c r="A3873" s="143">
        <f t="shared" si="240"/>
        <v>3866</v>
      </c>
      <c r="B3873" s="138" t="s">
        <v>99</v>
      </c>
      <c r="C3873" s="275">
        <v>45209</v>
      </c>
      <c r="D3873" s="275">
        <v>45209</v>
      </c>
      <c r="E3873" s="275">
        <v>45209</v>
      </c>
      <c r="F3873" s="139">
        <f t="shared" si="241"/>
        <v>0</v>
      </c>
      <c r="G3873" s="140">
        <v>121.07</v>
      </c>
      <c r="H3873" s="141">
        <f t="shared" si="242"/>
        <v>9.5147528938037439E-7</v>
      </c>
      <c r="I3873" s="142">
        <f t="shared" si="243"/>
        <v>0</v>
      </c>
    </row>
    <row r="3874" spans="1:9">
      <c r="A3874" s="143">
        <f t="shared" si="240"/>
        <v>3867</v>
      </c>
      <c r="B3874" s="138" t="s">
        <v>99</v>
      </c>
      <c r="C3874" s="275">
        <v>45139</v>
      </c>
      <c r="D3874" s="275">
        <v>45142</v>
      </c>
      <c r="E3874" s="275">
        <v>45142</v>
      </c>
      <c r="F3874" s="139">
        <f t="shared" si="241"/>
        <v>3</v>
      </c>
      <c r="G3874" s="140">
        <v>186.49</v>
      </c>
      <c r="H3874" s="141">
        <f t="shared" si="242"/>
        <v>1.4656035906215086E-6</v>
      </c>
      <c r="I3874" s="142">
        <f t="shared" si="243"/>
        <v>4.3968107718645261E-6</v>
      </c>
    </row>
    <row r="3875" spans="1:9">
      <c r="A3875" s="143">
        <f t="shared" si="240"/>
        <v>3868</v>
      </c>
      <c r="B3875" s="138" t="s">
        <v>99</v>
      </c>
      <c r="C3875" s="275">
        <v>45167</v>
      </c>
      <c r="D3875" s="275">
        <v>45167</v>
      </c>
      <c r="E3875" s="275">
        <v>45167</v>
      </c>
      <c r="F3875" s="139">
        <f t="shared" si="241"/>
        <v>0</v>
      </c>
      <c r="G3875" s="140">
        <v>1454.89</v>
      </c>
      <c r="H3875" s="141">
        <f t="shared" si="242"/>
        <v>1.1433814188210235E-5</v>
      </c>
      <c r="I3875" s="142">
        <f t="shared" si="243"/>
        <v>0</v>
      </c>
    </row>
    <row r="3876" spans="1:9">
      <c r="A3876" s="143">
        <f t="shared" si="240"/>
        <v>3869</v>
      </c>
      <c r="B3876" s="138" t="s">
        <v>99</v>
      </c>
      <c r="C3876" s="275">
        <v>45128</v>
      </c>
      <c r="D3876" s="275">
        <v>45128</v>
      </c>
      <c r="E3876" s="275">
        <v>45128</v>
      </c>
      <c r="F3876" s="139">
        <f t="shared" si="241"/>
        <v>0</v>
      </c>
      <c r="G3876" s="140">
        <v>555.09</v>
      </c>
      <c r="H3876" s="141">
        <f t="shared" si="242"/>
        <v>4.3623888525824077E-6</v>
      </c>
      <c r="I3876" s="142">
        <f t="shared" si="243"/>
        <v>0</v>
      </c>
    </row>
    <row r="3877" spans="1:9">
      <c r="A3877" s="143">
        <f t="shared" si="240"/>
        <v>3870</v>
      </c>
      <c r="B3877" s="138" t="s">
        <v>99</v>
      </c>
      <c r="C3877" s="275">
        <v>45152</v>
      </c>
      <c r="D3877" s="275">
        <v>45153</v>
      </c>
      <c r="E3877" s="275">
        <v>45153</v>
      </c>
      <c r="F3877" s="139">
        <f t="shared" si="241"/>
        <v>1</v>
      </c>
      <c r="G3877" s="140">
        <v>472.1</v>
      </c>
      <c r="H3877" s="141">
        <f t="shared" si="242"/>
        <v>3.7101799299287585E-6</v>
      </c>
      <c r="I3877" s="142">
        <f t="shared" si="243"/>
        <v>3.7101799299287585E-6</v>
      </c>
    </row>
    <row r="3878" spans="1:9">
      <c r="A3878" s="143">
        <f t="shared" si="240"/>
        <v>3871</v>
      </c>
      <c r="B3878" s="138" t="s">
        <v>99</v>
      </c>
      <c r="C3878" s="275">
        <v>45082</v>
      </c>
      <c r="D3878" s="275">
        <v>45083</v>
      </c>
      <c r="E3878" s="275">
        <v>45083</v>
      </c>
      <c r="F3878" s="139">
        <f t="shared" si="241"/>
        <v>1</v>
      </c>
      <c r="G3878" s="140">
        <v>1036.83</v>
      </c>
      <c r="H3878" s="141">
        <f t="shared" si="242"/>
        <v>8.1483284404745487E-6</v>
      </c>
      <c r="I3878" s="142">
        <f t="shared" si="243"/>
        <v>8.1483284404745487E-6</v>
      </c>
    </row>
    <row r="3879" spans="1:9">
      <c r="A3879" s="143">
        <f t="shared" si="240"/>
        <v>3872</v>
      </c>
      <c r="B3879" s="138" t="s">
        <v>99</v>
      </c>
      <c r="C3879" s="275">
        <v>45266</v>
      </c>
      <c r="D3879" s="275">
        <v>45272</v>
      </c>
      <c r="E3879" s="275">
        <v>45272</v>
      </c>
      <c r="F3879" s="139">
        <f t="shared" si="241"/>
        <v>6</v>
      </c>
      <c r="G3879" s="140">
        <v>1104.1099999999999</v>
      </c>
      <c r="H3879" s="141">
        <f t="shared" si="242"/>
        <v>8.6770742690820614E-6</v>
      </c>
      <c r="I3879" s="142">
        <f t="shared" si="243"/>
        <v>5.2062445614492372E-5</v>
      </c>
    </row>
    <row r="3880" spans="1:9">
      <c r="A3880" s="143">
        <f t="shared" si="240"/>
        <v>3873</v>
      </c>
      <c r="B3880" s="138" t="s">
        <v>99</v>
      </c>
      <c r="C3880" s="275">
        <v>45068</v>
      </c>
      <c r="D3880" s="275">
        <v>45069</v>
      </c>
      <c r="E3880" s="275">
        <v>45069</v>
      </c>
      <c r="F3880" s="139">
        <f t="shared" si="241"/>
        <v>1</v>
      </c>
      <c r="G3880" s="140">
        <v>720.71</v>
      </c>
      <c r="H3880" s="141">
        <f t="shared" si="242"/>
        <v>5.6639774990445998E-6</v>
      </c>
      <c r="I3880" s="142">
        <f t="shared" si="243"/>
        <v>5.6639774990445998E-6</v>
      </c>
    </row>
    <row r="3881" spans="1:9">
      <c r="A3881" s="143">
        <f t="shared" si="240"/>
        <v>3874</v>
      </c>
      <c r="B3881" s="138" t="s">
        <v>99</v>
      </c>
      <c r="C3881" s="275">
        <v>45104</v>
      </c>
      <c r="D3881" s="275">
        <v>45106</v>
      </c>
      <c r="E3881" s="275">
        <v>45106</v>
      </c>
      <c r="F3881" s="139">
        <f t="shared" si="241"/>
        <v>2</v>
      </c>
      <c r="G3881" s="140">
        <v>375.29</v>
      </c>
      <c r="H3881" s="141">
        <f t="shared" si="242"/>
        <v>2.949361207165778E-6</v>
      </c>
      <c r="I3881" s="142">
        <f t="shared" si="243"/>
        <v>5.898722414331556E-6</v>
      </c>
    </row>
    <row r="3882" spans="1:9">
      <c r="A3882" s="143">
        <f t="shared" si="240"/>
        <v>3875</v>
      </c>
      <c r="B3882" s="138" t="s">
        <v>99</v>
      </c>
      <c r="C3882" s="275">
        <v>45135</v>
      </c>
      <c r="D3882" s="275">
        <v>45139</v>
      </c>
      <c r="E3882" s="275">
        <v>45139</v>
      </c>
      <c r="F3882" s="139">
        <f t="shared" si="241"/>
        <v>4</v>
      </c>
      <c r="G3882" s="140">
        <v>322.74</v>
      </c>
      <c r="H3882" s="141">
        <f t="shared" si="242"/>
        <v>2.5363767646371691E-6</v>
      </c>
      <c r="I3882" s="142">
        <f t="shared" si="243"/>
        <v>1.0145507058548676E-5</v>
      </c>
    </row>
    <row r="3883" spans="1:9">
      <c r="A3883" s="143">
        <f t="shared" si="240"/>
        <v>3876</v>
      </c>
      <c r="B3883" s="138" t="s">
        <v>99</v>
      </c>
      <c r="C3883" s="275">
        <v>45044</v>
      </c>
      <c r="D3883" s="275">
        <v>45044</v>
      </c>
      <c r="E3883" s="275">
        <v>45044</v>
      </c>
      <c r="F3883" s="139">
        <f t="shared" si="241"/>
        <v>0</v>
      </c>
      <c r="G3883" s="140">
        <v>2298.85</v>
      </c>
      <c r="H3883" s="141">
        <f t="shared" si="242"/>
        <v>1.8066399347419458E-5</v>
      </c>
      <c r="I3883" s="142">
        <f t="shared" si="243"/>
        <v>0</v>
      </c>
    </row>
    <row r="3884" spans="1:9">
      <c r="A3884" s="143">
        <f t="shared" si="240"/>
        <v>3877</v>
      </c>
      <c r="B3884" s="138" t="s">
        <v>99</v>
      </c>
      <c r="C3884" s="275">
        <v>45237</v>
      </c>
      <c r="D3884" s="275">
        <v>45239</v>
      </c>
      <c r="E3884" s="275">
        <v>45239</v>
      </c>
      <c r="F3884" s="139">
        <f t="shared" si="241"/>
        <v>2</v>
      </c>
      <c r="G3884" s="140">
        <v>9534.94</v>
      </c>
      <c r="H3884" s="141">
        <f t="shared" si="242"/>
        <v>7.4934003433753266E-5</v>
      </c>
      <c r="I3884" s="142">
        <f t="shared" si="243"/>
        <v>1.4986800686750653E-4</v>
      </c>
    </row>
    <row r="3885" spans="1:9">
      <c r="A3885" s="143">
        <f t="shared" si="240"/>
        <v>3878</v>
      </c>
      <c r="B3885" s="138" t="s">
        <v>99</v>
      </c>
      <c r="C3885" s="275">
        <v>45162</v>
      </c>
      <c r="D3885" s="275">
        <v>45163</v>
      </c>
      <c r="E3885" s="275">
        <v>45163</v>
      </c>
      <c r="F3885" s="139">
        <f t="shared" si="241"/>
        <v>1</v>
      </c>
      <c r="G3885" s="140">
        <v>1015.66</v>
      </c>
      <c r="H3885" s="141">
        <f t="shared" si="242"/>
        <v>7.9819558306109785E-6</v>
      </c>
      <c r="I3885" s="142">
        <f t="shared" si="243"/>
        <v>7.9819558306109785E-6</v>
      </c>
    </row>
    <row r="3886" spans="1:9">
      <c r="A3886" s="143">
        <f t="shared" si="240"/>
        <v>3879</v>
      </c>
      <c r="B3886" s="138" t="s">
        <v>99</v>
      </c>
      <c r="C3886" s="275">
        <v>45006</v>
      </c>
      <c r="D3886" s="275">
        <v>45007</v>
      </c>
      <c r="E3886" s="275">
        <v>45007</v>
      </c>
      <c r="F3886" s="139">
        <f t="shared" si="241"/>
        <v>1</v>
      </c>
      <c r="G3886" s="140">
        <v>4029.07</v>
      </c>
      <c r="H3886" s="141">
        <f t="shared" si="242"/>
        <v>3.1664000530137817E-5</v>
      </c>
      <c r="I3886" s="142">
        <f t="shared" si="243"/>
        <v>3.1664000530137817E-5</v>
      </c>
    </row>
    <row r="3887" spans="1:9">
      <c r="A3887" s="143">
        <f t="shared" si="240"/>
        <v>3880</v>
      </c>
      <c r="B3887" s="138" t="s">
        <v>99</v>
      </c>
      <c r="C3887" s="275">
        <v>44966</v>
      </c>
      <c r="D3887" s="275">
        <v>44966</v>
      </c>
      <c r="E3887" s="275">
        <v>44966</v>
      </c>
      <c r="F3887" s="139">
        <f t="shared" si="241"/>
        <v>0</v>
      </c>
      <c r="G3887" s="140">
        <v>560.76</v>
      </c>
      <c r="H3887" s="141">
        <f t="shared" si="242"/>
        <v>4.4069487343928209E-6</v>
      </c>
      <c r="I3887" s="142">
        <f t="shared" si="243"/>
        <v>0</v>
      </c>
    </row>
    <row r="3888" spans="1:9">
      <c r="A3888" s="143">
        <f t="shared" si="240"/>
        <v>3881</v>
      </c>
      <c r="B3888" s="138" t="s">
        <v>99</v>
      </c>
      <c r="C3888" s="275">
        <v>45160</v>
      </c>
      <c r="D3888" s="275">
        <v>45160</v>
      </c>
      <c r="E3888" s="275">
        <v>45160</v>
      </c>
      <c r="F3888" s="139">
        <f t="shared" si="241"/>
        <v>0</v>
      </c>
      <c r="G3888" s="140">
        <v>210.19</v>
      </c>
      <c r="H3888" s="141">
        <f t="shared" si="242"/>
        <v>1.651859181257627E-6</v>
      </c>
      <c r="I3888" s="142">
        <f t="shared" si="243"/>
        <v>0</v>
      </c>
    </row>
    <row r="3889" spans="1:9">
      <c r="A3889" s="143">
        <f t="shared" si="240"/>
        <v>3882</v>
      </c>
      <c r="B3889" s="138" t="s">
        <v>99</v>
      </c>
      <c r="C3889" s="275">
        <v>45092</v>
      </c>
      <c r="D3889" s="275">
        <v>45093</v>
      </c>
      <c r="E3889" s="275">
        <v>45093</v>
      </c>
      <c r="F3889" s="139">
        <f t="shared" si="241"/>
        <v>1</v>
      </c>
      <c r="G3889" s="140">
        <v>1185.78</v>
      </c>
      <c r="H3889" s="141">
        <f t="shared" si="242"/>
        <v>9.3189094626369896E-6</v>
      </c>
      <c r="I3889" s="142">
        <f t="shared" si="243"/>
        <v>9.3189094626369896E-6</v>
      </c>
    </row>
    <row r="3890" spans="1:9">
      <c r="A3890" s="143">
        <f t="shared" si="240"/>
        <v>3883</v>
      </c>
      <c r="B3890" s="138" t="s">
        <v>99</v>
      </c>
      <c r="C3890" s="275">
        <v>44943</v>
      </c>
      <c r="D3890" s="275">
        <v>44943</v>
      </c>
      <c r="E3890" s="275">
        <v>44943</v>
      </c>
      <c r="F3890" s="139">
        <f t="shared" si="241"/>
        <v>0</v>
      </c>
      <c r="G3890" s="140">
        <v>5348.78</v>
      </c>
      <c r="H3890" s="141">
        <f t="shared" si="242"/>
        <v>4.2035450552010895E-5</v>
      </c>
      <c r="I3890" s="142">
        <f t="shared" si="243"/>
        <v>0</v>
      </c>
    </row>
    <row r="3891" spans="1:9">
      <c r="A3891" s="143">
        <f t="shared" si="240"/>
        <v>3884</v>
      </c>
      <c r="B3891" s="138" t="s">
        <v>99</v>
      </c>
      <c r="C3891" s="275">
        <v>45114</v>
      </c>
      <c r="D3891" s="275">
        <v>45118</v>
      </c>
      <c r="E3891" s="275">
        <v>45118</v>
      </c>
      <c r="F3891" s="139">
        <f t="shared" si="241"/>
        <v>4</v>
      </c>
      <c r="G3891" s="140">
        <v>310.88</v>
      </c>
      <c r="H3891" s="141">
        <f t="shared" si="242"/>
        <v>2.4431703804623011E-6</v>
      </c>
      <c r="I3891" s="142">
        <f t="shared" si="243"/>
        <v>9.7726815218492046E-6</v>
      </c>
    </row>
    <row r="3892" spans="1:9">
      <c r="A3892" s="143">
        <f t="shared" si="240"/>
        <v>3885</v>
      </c>
      <c r="B3892" s="138" t="s">
        <v>99</v>
      </c>
      <c r="C3892" s="275">
        <v>45090</v>
      </c>
      <c r="D3892" s="275">
        <v>45090</v>
      </c>
      <c r="E3892" s="275">
        <v>45090</v>
      </c>
      <c r="F3892" s="139">
        <f t="shared" si="241"/>
        <v>0</v>
      </c>
      <c r="G3892" s="140">
        <v>1323.28</v>
      </c>
      <c r="H3892" s="141">
        <f t="shared" si="242"/>
        <v>1.0399506243753713E-5</v>
      </c>
      <c r="I3892" s="142">
        <f t="shared" si="243"/>
        <v>0</v>
      </c>
    </row>
    <row r="3893" spans="1:9">
      <c r="A3893" s="143">
        <f t="shared" si="240"/>
        <v>3886</v>
      </c>
      <c r="B3893" s="138" t="s">
        <v>99</v>
      </c>
      <c r="C3893" s="275">
        <v>45029</v>
      </c>
      <c r="D3893" s="275">
        <v>45029</v>
      </c>
      <c r="E3893" s="275">
        <v>45029</v>
      </c>
      <c r="F3893" s="139">
        <f t="shared" si="241"/>
        <v>0</v>
      </c>
      <c r="G3893" s="140">
        <v>4516.84</v>
      </c>
      <c r="H3893" s="141">
        <f t="shared" si="242"/>
        <v>3.5497329198685478E-5</v>
      </c>
      <c r="I3893" s="142">
        <f t="shared" si="243"/>
        <v>0</v>
      </c>
    </row>
    <row r="3894" spans="1:9">
      <c r="A3894" s="143">
        <f t="shared" si="240"/>
        <v>3887</v>
      </c>
      <c r="B3894" s="138" t="s">
        <v>99</v>
      </c>
      <c r="C3894" s="275">
        <v>45111</v>
      </c>
      <c r="D3894" s="275">
        <v>45112</v>
      </c>
      <c r="E3894" s="275">
        <v>45112</v>
      </c>
      <c r="F3894" s="139">
        <f t="shared" si="241"/>
        <v>1</v>
      </c>
      <c r="G3894" s="140">
        <v>75</v>
      </c>
      <c r="H3894" s="141">
        <f t="shared" si="242"/>
        <v>5.8941642606366638E-7</v>
      </c>
      <c r="I3894" s="142">
        <f t="shared" si="243"/>
        <v>5.8941642606366638E-7</v>
      </c>
    </row>
    <row r="3895" spans="1:9">
      <c r="A3895" s="143">
        <f t="shared" si="240"/>
        <v>3888</v>
      </c>
      <c r="B3895" s="138" t="s">
        <v>99</v>
      </c>
      <c r="C3895" s="275">
        <v>45007</v>
      </c>
      <c r="D3895" s="275">
        <v>45007</v>
      </c>
      <c r="E3895" s="275">
        <v>45007</v>
      </c>
      <c r="F3895" s="139">
        <f t="shared" si="241"/>
        <v>0</v>
      </c>
      <c r="G3895" s="140">
        <v>702.42</v>
      </c>
      <c r="H3895" s="141">
        <f t="shared" si="242"/>
        <v>5.5202384799418731E-6</v>
      </c>
      <c r="I3895" s="142">
        <f t="shared" si="243"/>
        <v>0</v>
      </c>
    </row>
    <row r="3896" spans="1:9">
      <c r="A3896" s="143">
        <f t="shared" si="240"/>
        <v>3889</v>
      </c>
      <c r="B3896" s="138" t="s">
        <v>99</v>
      </c>
      <c r="C3896" s="275">
        <v>45086</v>
      </c>
      <c r="D3896" s="275">
        <v>45090</v>
      </c>
      <c r="E3896" s="275">
        <v>45090</v>
      </c>
      <c r="F3896" s="139">
        <f t="shared" si="241"/>
        <v>4</v>
      </c>
      <c r="G3896" s="140">
        <v>472.79</v>
      </c>
      <c r="H3896" s="141">
        <f t="shared" si="242"/>
        <v>3.7156025610485442E-6</v>
      </c>
      <c r="I3896" s="142">
        <f t="shared" si="243"/>
        <v>1.4862410244194177E-5</v>
      </c>
    </row>
    <row r="3897" spans="1:9">
      <c r="A3897" s="143">
        <f t="shared" si="240"/>
        <v>3890</v>
      </c>
      <c r="B3897" s="138" t="s">
        <v>99</v>
      </c>
      <c r="C3897" s="275">
        <v>45027</v>
      </c>
      <c r="D3897" s="275">
        <v>45029</v>
      </c>
      <c r="E3897" s="275">
        <v>45029</v>
      </c>
      <c r="F3897" s="139">
        <f t="shared" si="241"/>
        <v>2</v>
      </c>
      <c r="G3897" s="140">
        <v>859.98</v>
      </c>
      <c r="H3897" s="141">
        <f t="shared" si="242"/>
        <v>6.7584845078164241E-6</v>
      </c>
      <c r="I3897" s="142">
        <f t="shared" si="243"/>
        <v>1.3516969015632848E-5</v>
      </c>
    </row>
    <row r="3898" spans="1:9">
      <c r="A3898" s="143">
        <f t="shared" si="240"/>
        <v>3891</v>
      </c>
      <c r="B3898" s="138" t="s">
        <v>99</v>
      </c>
      <c r="C3898" s="275">
        <v>44944</v>
      </c>
      <c r="D3898" s="275">
        <v>44945</v>
      </c>
      <c r="E3898" s="275">
        <v>44945</v>
      </c>
      <c r="F3898" s="139">
        <f t="shared" si="241"/>
        <v>1</v>
      </c>
      <c r="G3898" s="140">
        <v>7372.22</v>
      </c>
      <c r="H3898" s="141">
        <f t="shared" si="242"/>
        <v>5.7937434194067769E-5</v>
      </c>
      <c r="I3898" s="142">
        <f t="shared" si="243"/>
        <v>5.7937434194067769E-5</v>
      </c>
    </row>
    <row r="3899" spans="1:9">
      <c r="A3899" s="143">
        <f t="shared" si="240"/>
        <v>3892</v>
      </c>
      <c r="B3899" s="138" t="s">
        <v>99</v>
      </c>
      <c r="C3899" s="275">
        <v>45055</v>
      </c>
      <c r="D3899" s="275">
        <v>45057</v>
      </c>
      <c r="E3899" s="275">
        <v>45057</v>
      </c>
      <c r="F3899" s="139">
        <f t="shared" si="241"/>
        <v>2</v>
      </c>
      <c r="G3899" s="140">
        <v>1101.9000000000001</v>
      </c>
      <c r="H3899" s="141">
        <f t="shared" si="242"/>
        <v>8.6597061317273868E-6</v>
      </c>
      <c r="I3899" s="142">
        <f t="shared" si="243"/>
        <v>1.7319412263454774E-5</v>
      </c>
    </row>
    <row r="3900" spans="1:9">
      <c r="A3900" s="143">
        <f t="shared" si="240"/>
        <v>3893</v>
      </c>
      <c r="B3900" s="138" t="s">
        <v>99</v>
      </c>
      <c r="C3900" s="275">
        <v>44981</v>
      </c>
      <c r="D3900" s="275">
        <v>44981</v>
      </c>
      <c r="E3900" s="275">
        <v>44981</v>
      </c>
      <c r="F3900" s="139">
        <f t="shared" si="241"/>
        <v>0</v>
      </c>
      <c r="G3900" s="140">
        <v>7450</v>
      </c>
      <c r="H3900" s="141">
        <f t="shared" si="242"/>
        <v>5.854869832232419E-5</v>
      </c>
      <c r="I3900" s="142">
        <f t="shared" si="243"/>
        <v>0</v>
      </c>
    </row>
    <row r="3901" spans="1:9">
      <c r="A3901" s="143">
        <f t="shared" si="240"/>
        <v>3894</v>
      </c>
      <c r="B3901" s="138" t="s">
        <v>99</v>
      </c>
      <c r="C3901" s="275">
        <v>45071</v>
      </c>
      <c r="D3901" s="275">
        <v>45076</v>
      </c>
      <c r="E3901" s="275">
        <v>45076</v>
      </c>
      <c r="F3901" s="139">
        <f t="shared" si="241"/>
        <v>5</v>
      </c>
      <c r="G3901" s="140">
        <v>835.98</v>
      </c>
      <c r="H3901" s="141">
        <f t="shared" si="242"/>
        <v>6.5698712514760507E-6</v>
      </c>
      <c r="I3901" s="142">
        <f t="shared" si="243"/>
        <v>3.2849356257380255E-5</v>
      </c>
    </row>
    <row r="3902" spans="1:9">
      <c r="A3902" s="143">
        <f t="shared" si="240"/>
        <v>3895</v>
      </c>
      <c r="B3902" s="138" t="s">
        <v>99</v>
      </c>
      <c r="C3902" s="275">
        <v>45118</v>
      </c>
      <c r="D3902" s="275">
        <v>45128</v>
      </c>
      <c r="E3902" s="275">
        <v>45128</v>
      </c>
      <c r="F3902" s="139">
        <f t="shared" si="241"/>
        <v>10</v>
      </c>
      <c r="G3902" s="140">
        <v>1014.29</v>
      </c>
      <c r="H3902" s="141">
        <f t="shared" si="242"/>
        <v>7.9711891572282148E-6</v>
      </c>
      <c r="I3902" s="142">
        <f t="shared" si="243"/>
        <v>7.9711891572282144E-5</v>
      </c>
    </row>
    <row r="3903" spans="1:9">
      <c r="A3903" s="143">
        <f t="shared" si="240"/>
        <v>3896</v>
      </c>
      <c r="B3903" s="138" t="s">
        <v>99</v>
      </c>
      <c r="C3903" s="275">
        <v>44963</v>
      </c>
      <c r="D3903" s="275">
        <v>44973</v>
      </c>
      <c r="E3903" s="275">
        <v>44973</v>
      </c>
      <c r="F3903" s="139">
        <f t="shared" si="241"/>
        <v>10</v>
      </c>
      <c r="G3903" s="140">
        <v>5725.06</v>
      </c>
      <c r="H3903" s="141">
        <f t="shared" si="242"/>
        <v>4.4992592056000721E-5</v>
      </c>
      <c r="I3903" s="142">
        <f t="shared" si="243"/>
        <v>4.4992592056000724E-4</v>
      </c>
    </row>
    <row r="3904" spans="1:9">
      <c r="A3904" s="143">
        <f t="shared" si="240"/>
        <v>3897</v>
      </c>
      <c r="B3904" s="138" t="s">
        <v>99</v>
      </c>
      <c r="C3904" s="275">
        <v>44960</v>
      </c>
      <c r="D3904" s="275">
        <v>44963</v>
      </c>
      <c r="E3904" s="275">
        <v>44963</v>
      </c>
      <c r="F3904" s="139">
        <f t="shared" si="241"/>
        <v>3</v>
      </c>
      <c r="G3904" s="140">
        <v>9663.2800000000007</v>
      </c>
      <c r="H3904" s="141">
        <f t="shared" si="242"/>
        <v>7.594261282203342E-5</v>
      </c>
      <c r="I3904" s="142">
        <f t="shared" si="243"/>
        <v>2.2782783846610026E-4</v>
      </c>
    </row>
    <row r="3905" spans="1:9">
      <c r="A3905" s="143">
        <f t="shared" si="240"/>
        <v>3898</v>
      </c>
      <c r="B3905" s="138" t="s">
        <v>99</v>
      </c>
      <c r="C3905" s="275">
        <v>45013</v>
      </c>
      <c r="D3905" s="275">
        <v>45014</v>
      </c>
      <c r="E3905" s="275">
        <v>45014</v>
      </c>
      <c r="F3905" s="139">
        <f t="shared" si="241"/>
        <v>1</v>
      </c>
      <c r="G3905" s="140">
        <v>4967.32</v>
      </c>
      <c r="H3905" s="141">
        <f t="shared" si="242"/>
        <v>3.9037600020194282E-5</v>
      </c>
      <c r="I3905" s="142">
        <f t="shared" si="243"/>
        <v>3.9037600020194282E-5</v>
      </c>
    </row>
    <row r="3906" spans="1:9">
      <c r="A3906" s="143">
        <f t="shared" si="240"/>
        <v>3899</v>
      </c>
      <c r="B3906" s="138" t="s">
        <v>99</v>
      </c>
      <c r="C3906" s="275">
        <v>45280</v>
      </c>
      <c r="D3906" s="275">
        <v>45281</v>
      </c>
      <c r="E3906" s="275">
        <v>45281</v>
      </c>
      <c r="F3906" s="139">
        <f t="shared" si="241"/>
        <v>1</v>
      </c>
      <c r="G3906" s="140">
        <v>3731.51</v>
      </c>
      <c r="H3906" s="141">
        <f t="shared" si="242"/>
        <v>2.9325510506944424E-5</v>
      </c>
      <c r="I3906" s="142">
        <f t="shared" si="243"/>
        <v>2.9325510506944424E-5</v>
      </c>
    </row>
    <row r="3907" spans="1:9">
      <c r="A3907" s="143">
        <f t="shared" si="240"/>
        <v>3900</v>
      </c>
      <c r="B3907" s="138" t="s">
        <v>99</v>
      </c>
      <c r="C3907" s="275">
        <v>45056</v>
      </c>
      <c r="D3907" s="275">
        <v>45057</v>
      </c>
      <c r="E3907" s="275">
        <v>45057</v>
      </c>
      <c r="F3907" s="139">
        <f t="shared" si="241"/>
        <v>1</v>
      </c>
      <c r="G3907" s="140">
        <v>2792.25</v>
      </c>
      <c r="H3907" s="141">
        <f t="shared" si="242"/>
        <v>2.1943973542350298E-5</v>
      </c>
      <c r="I3907" s="142">
        <f t="shared" si="243"/>
        <v>2.1943973542350298E-5</v>
      </c>
    </row>
    <row r="3908" spans="1:9">
      <c r="A3908" s="143">
        <f t="shared" si="240"/>
        <v>3901</v>
      </c>
      <c r="B3908" s="138" t="s">
        <v>99</v>
      </c>
      <c r="C3908" s="275">
        <v>45072</v>
      </c>
      <c r="D3908" s="275">
        <v>45072</v>
      </c>
      <c r="E3908" s="275">
        <v>45072</v>
      </c>
      <c r="F3908" s="139">
        <f t="shared" si="241"/>
        <v>0</v>
      </c>
      <c r="G3908" s="140">
        <v>1724.6</v>
      </c>
      <c r="H3908" s="141">
        <f t="shared" si="242"/>
        <v>1.3553434245191985E-5</v>
      </c>
      <c r="I3908" s="142">
        <f t="shared" si="243"/>
        <v>0</v>
      </c>
    </row>
    <row r="3909" spans="1:9">
      <c r="A3909" s="143">
        <f t="shared" si="240"/>
        <v>3902</v>
      </c>
      <c r="B3909" s="138" t="s">
        <v>99</v>
      </c>
      <c r="C3909" s="275">
        <v>45205</v>
      </c>
      <c r="D3909" s="275">
        <v>45212</v>
      </c>
      <c r="E3909" s="275">
        <v>45212</v>
      </c>
      <c r="F3909" s="139">
        <f t="shared" si="241"/>
        <v>7</v>
      </c>
      <c r="G3909" s="140">
        <v>4349.76</v>
      </c>
      <c r="H3909" s="141">
        <f t="shared" si="242"/>
        <v>3.4184266579129244E-5</v>
      </c>
      <c r="I3909" s="142">
        <f t="shared" si="243"/>
        <v>2.392898660539047E-4</v>
      </c>
    </row>
    <row r="3910" spans="1:9">
      <c r="A3910" s="143">
        <f t="shared" si="240"/>
        <v>3903</v>
      </c>
      <c r="B3910" s="138" t="s">
        <v>99</v>
      </c>
      <c r="C3910" s="275">
        <v>45268</v>
      </c>
      <c r="D3910" s="275">
        <v>45272</v>
      </c>
      <c r="E3910" s="275">
        <v>45272</v>
      </c>
      <c r="F3910" s="139">
        <f t="shared" si="241"/>
        <v>4</v>
      </c>
      <c r="G3910" s="140">
        <v>685.39</v>
      </c>
      <c r="H3910" s="141">
        <f t="shared" si="242"/>
        <v>5.3864016567970172E-6</v>
      </c>
      <c r="I3910" s="142">
        <f t="shared" si="243"/>
        <v>2.1545606627188069E-5</v>
      </c>
    </row>
    <row r="3911" spans="1:9">
      <c r="A3911" s="143">
        <f t="shared" si="240"/>
        <v>3904</v>
      </c>
      <c r="B3911" s="138" t="s">
        <v>99</v>
      </c>
      <c r="C3911" s="275">
        <v>45019</v>
      </c>
      <c r="D3911" s="275">
        <v>45021</v>
      </c>
      <c r="E3911" s="275">
        <v>45021</v>
      </c>
      <c r="F3911" s="139">
        <f t="shared" si="241"/>
        <v>2</v>
      </c>
      <c r="G3911" s="140">
        <v>515.91999999999996</v>
      </c>
      <c r="H3911" s="141">
        <f t="shared" si="242"/>
        <v>4.0545563004635561E-6</v>
      </c>
      <c r="I3911" s="142">
        <f t="shared" si="243"/>
        <v>8.1091126009271123E-6</v>
      </c>
    </row>
    <row r="3912" spans="1:9">
      <c r="A3912" s="143">
        <f t="shared" ref="A3912:A3975" si="244">A3911+1</f>
        <v>3905</v>
      </c>
      <c r="B3912" s="138" t="s">
        <v>99</v>
      </c>
      <c r="C3912" s="275">
        <v>45159</v>
      </c>
      <c r="D3912" s="275">
        <v>45161</v>
      </c>
      <c r="E3912" s="275">
        <v>45161</v>
      </c>
      <c r="F3912" s="139">
        <f t="shared" ref="F3912:F3975" si="245">E3912-C3912</f>
        <v>2</v>
      </c>
      <c r="G3912" s="140">
        <v>241.41</v>
      </c>
      <c r="H3912" s="141">
        <f t="shared" ref="H3912:H3975" si="246">G3912/$G$8894</f>
        <v>1.8972135922137293E-6</v>
      </c>
      <c r="I3912" s="142">
        <f t="shared" ref="I3912:I3975" si="247">H3912*F3912</f>
        <v>3.7944271844274585E-6</v>
      </c>
    </row>
    <row r="3913" spans="1:9">
      <c r="A3913" s="143">
        <f t="shared" si="244"/>
        <v>3906</v>
      </c>
      <c r="B3913" s="138" t="s">
        <v>99</v>
      </c>
      <c r="C3913" s="275">
        <v>44929</v>
      </c>
      <c r="D3913" s="275">
        <v>44930</v>
      </c>
      <c r="E3913" s="275">
        <v>44930</v>
      </c>
      <c r="F3913" s="139">
        <f t="shared" si="245"/>
        <v>1</v>
      </c>
      <c r="G3913" s="140">
        <v>8733.5</v>
      </c>
      <c r="H3913" s="141">
        <f t="shared" si="246"/>
        <v>6.8635578093693733E-5</v>
      </c>
      <c r="I3913" s="142">
        <f t="shared" si="247"/>
        <v>6.8635578093693733E-5</v>
      </c>
    </row>
    <row r="3914" spans="1:9">
      <c r="A3914" s="143">
        <f t="shared" si="244"/>
        <v>3907</v>
      </c>
      <c r="B3914" s="138" t="s">
        <v>99</v>
      </c>
      <c r="C3914" s="275">
        <v>45037</v>
      </c>
      <c r="D3914" s="275">
        <v>45040</v>
      </c>
      <c r="E3914" s="275">
        <v>45040</v>
      </c>
      <c r="F3914" s="139">
        <f t="shared" si="245"/>
        <v>3</v>
      </c>
      <c r="G3914" s="140">
        <v>966.28</v>
      </c>
      <c r="H3914" s="141">
        <f t="shared" si="246"/>
        <v>7.5938840556906602E-6</v>
      </c>
      <c r="I3914" s="142">
        <f t="shared" si="247"/>
        <v>2.2781652167071981E-5</v>
      </c>
    </row>
    <row r="3915" spans="1:9">
      <c r="A3915" s="143">
        <f t="shared" si="244"/>
        <v>3908</v>
      </c>
      <c r="B3915" s="138" t="s">
        <v>99</v>
      </c>
      <c r="C3915" s="275">
        <v>45288</v>
      </c>
      <c r="D3915" s="275">
        <v>45290</v>
      </c>
      <c r="E3915" s="275">
        <v>45290</v>
      </c>
      <c r="F3915" s="139">
        <f t="shared" si="245"/>
        <v>2</v>
      </c>
      <c r="G3915" s="140">
        <v>3092.96</v>
      </c>
      <c r="H3915" s="141">
        <f t="shared" si="246"/>
        <v>2.4307219055438366E-5</v>
      </c>
      <c r="I3915" s="142">
        <f t="shared" si="247"/>
        <v>4.8614438110876732E-5</v>
      </c>
    </row>
    <row r="3916" spans="1:9">
      <c r="A3916" s="143">
        <f t="shared" si="244"/>
        <v>3909</v>
      </c>
      <c r="B3916" s="138" t="s">
        <v>99</v>
      </c>
      <c r="C3916" s="275">
        <v>45261</v>
      </c>
      <c r="D3916" s="275">
        <v>45266</v>
      </c>
      <c r="E3916" s="275">
        <v>45266</v>
      </c>
      <c r="F3916" s="139">
        <f t="shared" si="245"/>
        <v>5</v>
      </c>
      <c r="G3916" s="140">
        <v>2697.75</v>
      </c>
      <c r="H3916" s="141">
        <f t="shared" si="246"/>
        <v>2.1201308845510079E-5</v>
      </c>
      <c r="I3916" s="142">
        <f t="shared" si="247"/>
        <v>1.060065442275504E-4</v>
      </c>
    </row>
    <row r="3917" spans="1:9">
      <c r="A3917" s="143">
        <f t="shared" si="244"/>
        <v>3910</v>
      </c>
      <c r="B3917" s="138" t="s">
        <v>99</v>
      </c>
      <c r="C3917" s="275">
        <v>45265</v>
      </c>
      <c r="D3917" s="275">
        <v>45266</v>
      </c>
      <c r="E3917" s="275">
        <v>45266</v>
      </c>
      <c r="F3917" s="139">
        <f t="shared" si="245"/>
        <v>1</v>
      </c>
      <c r="G3917" s="140">
        <v>8783.6299999999992</v>
      </c>
      <c r="H3917" s="141">
        <f t="shared" si="246"/>
        <v>6.9029544032874678E-5</v>
      </c>
      <c r="I3917" s="142">
        <f t="shared" si="247"/>
        <v>6.9029544032874678E-5</v>
      </c>
    </row>
    <row r="3918" spans="1:9">
      <c r="A3918" s="143">
        <f t="shared" si="244"/>
        <v>3911</v>
      </c>
      <c r="B3918" s="138" t="s">
        <v>99</v>
      </c>
      <c r="C3918" s="275">
        <v>45008</v>
      </c>
      <c r="D3918" s="275">
        <v>45009</v>
      </c>
      <c r="E3918" s="275">
        <v>45009</v>
      </c>
      <c r="F3918" s="139">
        <f t="shared" si="245"/>
        <v>1</v>
      </c>
      <c r="G3918" s="140">
        <v>2398.46</v>
      </c>
      <c r="H3918" s="141">
        <f t="shared" si="246"/>
        <v>1.8849222950088816E-5</v>
      </c>
      <c r="I3918" s="142">
        <f t="shared" si="247"/>
        <v>1.8849222950088816E-5</v>
      </c>
    </row>
    <row r="3919" spans="1:9">
      <c r="A3919" s="143">
        <f t="shared" si="244"/>
        <v>3912</v>
      </c>
      <c r="B3919" s="138" t="s">
        <v>99</v>
      </c>
      <c r="C3919" s="275">
        <v>45243</v>
      </c>
      <c r="D3919" s="275">
        <v>45243</v>
      </c>
      <c r="E3919" s="275">
        <v>45243</v>
      </c>
      <c r="F3919" s="139">
        <f t="shared" si="245"/>
        <v>0</v>
      </c>
      <c r="G3919" s="140">
        <v>3539.11</v>
      </c>
      <c r="H3919" s="141">
        <f t="shared" si="246"/>
        <v>2.7813460901949096E-5</v>
      </c>
      <c r="I3919" s="142">
        <f t="shared" si="247"/>
        <v>0</v>
      </c>
    </row>
    <row r="3920" spans="1:9">
      <c r="A3920" s="143">
        <f t="shared" si="244"/>
        <v>3913</v>
      </c>
      <c r="B3920" s="138" t="s">
        <v>99</v>
      </c>
      <c r="C3920" s="275">
        <v>45099</v>
      </c>
      <c r="D3920" s="275">
        <v>45100</v>
      </c>
      <c r="E3920" s="275">
        <v>45100</v>
      </c>
      <c r="F3920" s="139">
        <f t="shared" si="245"/>
        <v>1</v>
      </c>
      <c r="G3920" s="140">
        <v>584.07000000000005</v>
      </c>
      <c r="H3920" s="141">
        <f t="shared" si="246"/>
        <v>4.5901393596134082E-6</v>
      </c>
      <c r="I3920" s="142">
        <f t="shared" si="247"/>
        <v>4.5901393596134082E-6</v>
      </c>
    </row>
    <row r="3921" spans="1:9">
      <c r="A3921" s="143">
        <f t="shared" si="244"/>
        <v>3914</v>
      </c>
      <c r="B3921" s="138" t="s">
        <v>99</v>
      </c>
      <c r="C3921" s="275">
        <v>45041</v>
      </c>
      <c r="D3921" s="275">
        <v>45041</v>
      </c>
      <c r="E3921" s="275">
        <v>45041</v>
      </c>
      <c r="F3921" s="139">
        <f t="shared" si="245"/>
        <v>0</v>
      </c>
      <c r="G3921" s="140">
        <v>4120.8599999999997</v>
      </c>
      <c r="H3921" s="141">
        <f t="shared" si="246"/>
        <v>3.2385367646782933E-5</v>
      </c>
      <c r="I3921" s="142">
        <f t="shared" si="247"/>
        <v>0</v>
      </c>
    </row>
    <row r="3922" spans="1:9">
      <c r="A3922" s="143">
        <f t="shared" si="244"/>
        <v>3915</v>
      </c>
      <c r="B3922" s="138" t="s">
        <v>99</v>
      </c>
      <c r="C3922" s="275">
        <v>44930</v>
      </c>
      <c r="D3922" s="275">
        <v>44931</v>
      </c>
      <c r="E3922" s="275">
        <v>44931</v>
      </c>
      <c r="F3922" s="139">
        <f t="shared" si="245"/>
        <v>1</v>
      </c>
      <c r="G3922" s="140">
        <v>8313.93</v>
      </c>
      <c r="H3922" s="141">
        <f t="shared" si="246"/>
        <v>6.5338225428579968E-5</v>
      </c>
      <c r="I3922" s="142">
        <f t="shared" si="247"/>
        <v>6.5338225428579968E-5</v>
      </c>
    </row>
    <row r="3923" spans="1:9">
      <c r="A3923" s="143">
        <f t="shared" si="244"/>
        <v>3916</v>
      </c>
      <c r="B3923" s="138" t="s">
        <v>99</v>
      </c>
      <c r="C3923" s="275">
        <v>45210</v>
      </c>
      <c r="D3923" s="275">
        <v>45225</v>
      </c>
      <c r="E3923" s="275">
        <v>45225</v>
      </c>
      <c r="F3923" s="139">
        <f t="shared" si="245"/>
        <v>15</v>
      </c>
      <c r="G3923" s="140">
        <v>233.94</v>
      </c>
      <c r="H3923" s="141">
        <f t="shared" si="246"/>
        <v>1.8385077161777881E-6</v>
      </c>
      <c r="I3923" s="142">
        <f t="shared" si="247"/>
        <v>2.7577615742666822E-5</v>
      </c>
    </row>
    <row r="3924" spans="1:9">
      <c r="A3924" s="143">
        <f t="shared" si="244"/>
        <v>3917</v>
      </c>
      <c r="B3924" s="138" t="s">
        <v>99</v>
      </c>
      <c r="C3924" s="275">
        <v>45128</v>
      </c>
      <c r="D3924" s="275">
        <v>45131</v>
      </c>
      <c r="E3924" s="275">
        <v>45131</v>
      </c>
      <c r="F3924" s="139">
        <f t="shared" si="245"/>
        <v>3</v>
      </c>
      <c r="G3924" s="140">
        <v>445.26</v>
      </c>
      <c r="H3924" s="141">
        <f t="shared" si="246"/>
        <v>3.4992474382547742E-6</v>
      </c>
      <c r="I3924" s="142">
        <f t="shared" si="247"/>
        <v>1.0497742314764322E-5</v>
      </c>
    </row>
    <row r="3925" spans="1:9">
      <c r="A3925" s="143">
        <f t="shared" si="244"/>
        <v>3918</v>
      </c>
      <c r="B3925" s="138" t="s">
        <v>99</v>
      </c>
      <c r="C3925" s="275">
        <v>45054</v>
      </c>
      <c r="D3925" s="275">
        <v>45061</v>
      </c>
      <c r="E3925" s="275">
        <v>45061</v>
      </c>
      <c r="F3925" s="139">
        <f t="shared" si="245"/>
        <v>7</v>
      </c>
      <c r="G3925" s="140">
        <v>183.82</v>
      </c>
      <c r="H3925" s="141">
        <f t="shared" si="246"/>
        <v>1.4446203658536419E-6</v>
      </c>
      <c r="I3925" s="142">
        <f t="shared" si="247"/>
        <v>1.0112342560975494E-5</v>
      </c>
    </row>
    <row r="3926" spans="1:9">
      <c r="A3926" s="143">
        <f t="shared" si="244"/>
        <v>3919</v>
      </c>
      <c r="B3926" s="138" t="s">
        <v>99</v>
      </c>
      <c r="C3926" s="275">
        <v>44972</v>
      </c>
      <c r="D3926" s="275">
        <v>44974</v>
      </c>
      <c r="E3926" s="275">
        <v>44974</v>
      </c>
      <c r="F3926" s="139">
        <f t="shared" si="245"/>
        <v>2</v>
      </c>
      <c r="G3926" s="140">
        <v>8610.0400000000009</v>
      </c>
      <c r="H3926" s="141">
        <f t="shared" si="246"/>
        <v>6.7665320067536138E-5</v>
      </c>
      <c r="I3926" s="142">
        <f t="shared" si="247"/>
        <v>1.3533064013507228E-4</v>
      </c>
    </row>
    <row r="3927" spans="1:9">
      <c r="A3927" s="143">
        <f t="shared" si="244"/>
        <v>3920</v>
      </c>
      <c r="B3927" s="138" t="s">
        <v>99</v>
      </c>
      <c r="C3927" s="275">
        <v>45209</v>
      </c>
      <c r="D3927" s="275">
        <v>45211</v>
      </c>
      <c r="E3927" s="275">
        <v>45211</v>
      </c>
      <c r="F3927" s="139">
        <f t="shared" si="245"/>
        <v>2</v>
      </c>
      <c r="G3927" s="140">
        <v>194.89</v>
      </c>
      <c r="H3927" s="141">
        <f t="shared" si="246"/>
        <v>1.5316182303406391E-6</v>
      </c>
      <c r="I3927" s="142">
        <f t="shared" si="247"/>
        <v>3.0632364606812782E-6</v>
      </c>
    </row>
    <row r="3928" spans="1:9">
      <c r="A3928" s="143">
        <f t="shared" si="244"/>
        <v>3921</v>
      </c>
      <c r="B3928" s="138" t="s">
        <v>99</v>
      </c>
      <c r="C3928" s="275">
        <v>44963</v>
      </c>
      <c r="D3928" s="275">
        <v>44965</v>
      </c>
      <c r="E3928" s="275">
        <v>44965</v>
      </c>
      <c r="F3928" s="139">
        <f t="shared" si="245"/>
        <v>2</v>
      </c>
      <c r="G3928" s="140">
        <v>3361.36</v>
      </c>
      <c r="H3928" s="141">
        <f t="shared" si="246"/>
        <v>2.6416543972178207E-5</v>
      </c>
      <c r="I3928" s="142">
        <f t="shared" si="247"/>
        <v>5.2833087944356415E-5</v>
      </c>
    </row>
    <row r="3929" spans="1:9">
      <c r="A3929" s="143">
        <f t="shared" si="244"/>
        <v>3922</v>
      </c>
      <c r="B3929" s="138" t="s">
        <v>99</v>
      </c>
      <c r="C3929" s="275">
        <v>45027</v>
      </c>
      <c r="D3929" s="275">
        <v>45028</v>
      </c>
      <c r="E3929" s="275">
        <v>45028</v>
      </c>
      <c r="F3929" s="139">
        <f t="shared" si="245"/>
        <v>1</v>
      </c>
      <c r="G3929" s="140">
        <v>3471.21</v>
      </c>
      <c r="H3929" s="141">
        <f t="shared" si="246"/>
        <v>2.7279842564219459E-5</v>
      </c>
      <c r="I3929" s="142">
        <f t="shared" si="247"/>
        <v>2.7279842564219459E-5</v>
      </c>
    </row>
    <row r="3930" spans="1:9">
      <c r="A3930" s="143">
        <f t="shared" si="244"/>
        <v>3923</v>
      </c>
      <c r="B3930" s="138" t="s">
        <v>99</v>
      </c>
      <c r="C3930" s="275">
        <v>45127</v>
      </c>
      <c r="D3930" s="275">
        <v>45128</v>
      </c>
      <c r="E3930" s="275">
        <v>45128</v>
      </c>
      <c r="F3930" s="139">
        <f t="shared" si="245"/>
        <v>1</v>
      </c>
      <c r="G3930" s="140">
        <v>518.16999999999996</v>
      </c>
      <c r="H3930" s="141">
        <f t="shared" si="246"/>
        <v>4.0722387932454661E-6</v>
      </c>
      <c r="I3930" s="142">
        <f t="shared" si="247"/>
        <v>4.0722387932454661E-6</v>
      </c>
    </row>
    <row r="3931" spans="1:9">
      <c r="A3931" s="143">
        <f t="shared" si="244"/>
        <v>3924</v>
      </c>
      <c r="B3931" s="138" t="s">
        <v>99</v>
      </c>
      <c r="C3931" s="275">
        <v>45147</v>
      </c>
      <c r="D3931" s="275">
        <v>45149</v>
      </c>
      <c r="E3931" s="275">
        <v>45149</v>
      </c>
      <c r="F3931" s="139">
        <f t="shared" si="245"/>
        <v>2</v>
      </c>
      <c r="G3931" s="140">
        <v>491.14</v>
      </c>
      <c r="H3931" s="141">
        <f t="shared" si="246"/>
        <v>3.8598131132921208E-6</v>
      </c>
      <c r="I3931" s="142">
        <f t="shared" si="247"/>
        <v>7.7196262265842416E-6</v>
      </c>
    </row>
    <row r="3932" spans="1:9">
      <c r="A3932" s="143">
        <f t="shared" si="244"/>
        <v>3925</v>
      </c>
      <c r="B3932" s="138" t="s">
        <v>99</v>
      </c>
      <c r="C3932" s="275">
        <v>45035</v>
      </c>
      <c r="D3932" s="275">
        <v>45037</v>
      </c>
      <c r="E3932" s="275">
        <v>45037</v>
      </c>
      <c r="F3932" s="139">
        <f t="shared" si="245"/>
        <v>2</v>
      </c>
      <c r="G3932" s="140">
        <v>141.91</v>
      </c>
      <c r="H3932" s="141">
        <f t="shared" si="246"/>
        <v>1.1152544669692652E-6</v>
      </c>
      <c r="I3932" s="142">
        <f t="shared" si="247"/>
        <v>2.2305089339385305E-6</v>
      </c>
    </row>
    <row r="3933" spans="1:9">
      <c r="A3933" s="143">
        <f t="shared" si="244"/>
        <v>3926</v>
      </c>
      <c r="B3933" s="138" t="s">
        <v>99</v>
      </c>
      <c r="C3933" s="275">
        <v>44957</v>
      </c>
      <c r="D3933" s="275">
        <v>44958</v>
      </c>
      <c r="E3933" s="275">
        <v>44958</v>
      </c>
      <c r="F3933" s="139">
        <f t="shared" si="245"/>
        <v>1</v>
      </c>
      <c r="G3933" s="140">
        <v>867.92</v>
      </c>
      <c r="H3933" s="141">
        <f t="shared" si="246"/>
        <v>6.8208840601223636E-6</v>
      </c>
      <c r="I3933" s="142">
        <f t="shared" si="247"/>
        <v>6.8208840601223636E-6</v>
      </c>
    </row>
    <row r="3934" spans="1:9">
      <c r="A3934" s="143">
        <f t="shared" si="244"/>
        <v>3927</v>
      </c>
      <c r="B3934" s="138" t="s">
        <v>99</v>
      </c>
      <c r="C3934" s="275">
        <v>45153</v>
      </c>
      <c r="D3934" s="275">
        <v>45154</v>
      </c>
      <c r="E3934" s="275">
        <v>45154</v>
      </c>
      <c r="F3934" s="139">
        <f t="shared" si="245"/>
        <v>1</v>
      </c>
      <c r="G3934" s="140">
        <v>670.35</v>
      </c>
      <c r="H3934" s="141">
        <f t="shared" si="246"/>
        <v>5.26820401615705E-6</v>
      </c>
      <c r="I3934" s="142">
        <f t="shared" si="247"/>
        <v>5.26820401615705E-6</v>
      </c>
    </row>
    <row r="3935" spans="1:9">
      <c r="A3935" s="143">
        <f t="shared" si="244"/>
        <v>3928</v>
      </c>
      <c r="B3935" s="138" t="s">
        <v>99</v>
      </c>
      <c r="C3935" s="275">
        <v>45054</v>
      </c>
      <c r="D3935" s="275">
        <v>45055</v>
      </c>
      <c r="E3935" s="275">
        <v>45055</v>
      </c>
      <c r="F3935" s="139">
        <f t="shared" si="245"/>
        <v>1</v>
      </c>
      <c r="G3935" s="140">
        <v>2694.17</v>
      </c>
      <c r="H3935" s="141">
        <f t="shared" si="246"/>
        <v>2.1173174034772642E-5</v>
      </c>
      <c r="I3935" s="142">
        <f t="shared" si="247"/>
        <v>2.1173174034772642E-5</v>
      </c>
    </row>
    <row r="3936" spans="1:9">
      <c r="A3936" s="143">
        <f t="shared" si="244"/>
        <v>3929</v>
      </c>
      <c r="B3936" s="138" t="s">
        <v>99</v>
      </c>
      <c r="C3936" s="275">
        <v>45062</v>
      </c>
      <c r="D3936" s="275">
        <v>45062</v>
      </c>
      <c r="E3936" s="275">
        <v>45062</v>
      </c>
      <c r="F3936" s="139">
        <f t="shared" si="245"/>
        <v>0</v>
      </c>
      <c r="G3936" s="140">
        <v>4350.3599999999997</v>
      </c>
      <c r="H3936" s="141">
        <f t="shared" si="246"/>
        <v>3.4188981910537754E-5</v>
      </c>
      <c r="I3936" s="142">
        <f t="shared" si="247"/>
        <v>0</v>
      </c>
    </row>
    <row r="3937" spans="1:9">
      <c r="A3937" s="143">
        <f t="shared" si="244"/>
        <v>3930</v>
      </c>
      <c r="B3937" s="138" t="s">
        <v>99</v>
      </c>
      <c r="C3937" s="275">
        <v>44985</v>
      </c>
      <c r="D3937" s="275">
        <v>44986</v>
      </c>
      <c r="E3937" s="275">
        <v>44986</v>
      </c>
      <c r="F3937" s="139">
        <f t="shared" si="245"/>
        <v>1</v>
      </c>
      <c r="G3937" s="140">
        <v>3811.17</v>
      </c>
      <c r="H3937" s="141">
        <f t="shared" si="246"/>
        <v>2.9951549340280843E-5</v>
      </c>
      <c r="I3937" s="142">
        <f t="shared" si="247"/>
        <v>2.9951549340280843E-5</v>
      </c>
    </row>
    <row r="3938" spans="1:9">
      <c r="A3938" s="143">
        <f t="shared" si="244"/>
        <v>3931</v>
      </c>
      <c r="B3938" s="138" t="s">
        <v>99</v>
      </c>
      <c r="C3938" s="275">
        <v>45231</v>
      </c>
      <c r="D3938" s="275">
        <v>45237</v>
      </c>
      <c r="E3938" s="275">
        <v>45237</v>
      </c>
      <c r="F3938" s="139">
        <f t="shared" si="245"/>
        <v>6</v>
      </c>
      <c r="G3938" s="140">
        <v>2082.56</v>
      </c>
      <c r="H3938" s="141">
        <f t="shared" si="246"/>
        <v>1.6366600963508655E-5</v>
      </c>
      <c r="I3938" s="142">
        <f t="shared" si="247"/>
        <v>9.8199605781051935E-5</v>
      </c>
    </row>
    <row r="3939" spans="1:9">
      <c r="A3939" s="143">
        <f t="shared" si="244"/>
        <v>3932</v>
      </c>
      <c r="B3939" s="138" t="s">
        <v>99</v>
      </c>
      <c r="C3939" s="275">
        <v>45121</v>
      </c>
      <c r="D3939" s="275">
        <v>45128</v>
      </c>
      <c r="E3939" s="275">
        <v>45128</v>
      </c>
      <c r="F3939" s="139">
        <f t="shared" si="245"/>
        <v>7</v>
      </c>
      <c r="G3939" s="140">
        <v>720.53</v>
      </c>
      <c r="H3939" s="141">
        <f t="shared" si="246"/>
        <v>5.6625628996220466E-6</v>
      </c>
      <c r="I3939" s="142">
        <f t="shared" si="247"/>
        <v>3.963794029735433E-5</v>
      </c>
    </row>
    <row r="3940" spans="1:9">
      <c r="A3940" s="143">
        <f t="shared" si="244"/>
        <v>3933</v>
      </c>
      <c r="B3940" s="138" t="s">
        <v>99</v>
      </c>
      <c r="C3940" s="275">
        <v>45103</v>
      </c>
      <c r="D3940" s="275">
        <v>45103</v>
      </c>
      <c r="E3940" s="275">
        <v>45103</v>
      </c>
      <c r="F3940" s="139">
        <f t="shared" si="245"/>
        <v>0</v>
      </c>
      <c r="G3940" s="140">
        <v>2427.14</v>
      </c>
      <c r="H3940" s="141">
        <f t="shared" si="246"/>
        <v>1.9074615791415561E-5</v>
      </c>
      <c r="I3940" s="142">
        <f t="shared" si="247"/>
        <v>0</v>
      </c>
    </row>
    <row r="3941" spans="1:9">
      <c r="A3941" s="143">
        <f t="shared" si="244"/>
        <v>3934</v>
      </c>
      <c r="B3941" s="138" t="s">
        <v>99</v>
      </c>
      <c r="C3941" s="275">
        <v>45013</v>
      </c>
      <c r="D3941" s="275">
        <v>45015</v>
      </c>
      <c r="E3941" s="275">
        <v>45015</v>
      </c>
      <c r="F3941" s="139">
        <f t="shared" si="245"/>
        <v>2</v>
      </c>
      <c r="G3941" s="140">
        <v>4491.6099999999997</v>
      </c>
      <c r="H3941" s="141">
        <f t="shared" si="246"/>
        <v>3.529904951295766E-5</v>
      </c>
      <c r="I3941" s="142">
        <f t="shared" si="247"/>
        <v>7.059809902591532E-5</v>
      </c>
    </row>
    <row r="3942" spans="1:9">
      <c r="A3942" s="143">
        <f t="shared" si="244"/>
        <v>3935</v>
      </c>
      <c r="B3942" s="138" t="s">
        <v>99</v>
      </c>
      <c r="C3942" s="275">
        <v>45172</v>
      </c>
      <c r="D3942" s="275">
        <v>45175</v>
      </c>
      <c r="E3942" s="275">
        <v>45175</v>
      </c>
      <c r="F3942" s="139">
        <f t="shared" si="245"/>
        <v>3</v>
      </c>
      <c r="G3942" s="140">
        <v>120.16</v>
      </c>
      <c r="H3942" s="141">
        <f t="shared" si="246"/>
        <v>9.4432370341080199E-7</v>
      </c>
      <c r="I3942" s="142">
        <f t="shared" si="247"/>
        <v>2.8329711102324058E-6</v>
      </c>
    </row>
    <row r="3943" spans="1:9">
      <c r="A3943" s="143">
        <f t="shared" si="244"/>
        <v>3936</v>
      </c>
      <c r="B3943" s="138" t="s">
        <v>99</v>
      </c>
      <c r="C3943" s="275">
        <v>45189</v>
      </c>
      <c r="D3943" s="275">
        <v>45191</v>
      </c>
      <c r="E3943" s="275">
        <v>45191</v>
      </c>
      <c r="F3943" s="139">
        <f t="shared" si="245"/>
        <v>2</v>
      </c>
      <c r="G3943" s="140">
        <v>238.86</v>
      </c>
      <c r="H3943" s="141">
        <f t="shared" si="246"/>
        <v>1.8771734337275648E-6</v>
      </c>
      <c r="I3943" s="142">
        <f t="shared" si="247"/>
        <v>3.7543468674551295E-6</v>
      </c>
    </row>
    <row r="3944" spans="1:9">
      <c r="A3944" s="143">
        <f t="shared" si="244"/>
        <v>3937</v>
      </c>
      <c r="B3944" s="138" t="s">
        <v>99</v>
      </c>
      <c r="C3944" s="275">
        <v>45237</v>
      </c>
      <c r="D3944" s="275">
        <v>45240</v>
      </c>
      <c r="E3944" s="275">
        <v>45240</v>
      </c>
      <c r="F3944" s="139">
        <f t="shared" si="245"/>
        <v>3</v>
      </c>
      <c r="G3944" s="140">
        <v>60.08</v>
      </c>
      <c r="H3944" s="141">
        <f t="shared" si="246"/>
        <v>4.72161851705401E-7</v>
      </c>
      <c r="I3944" s="142">
        <f t="shared" si="247"/>
        <v>1.4164855551162029E-6</v>
      </c>
    </row>
    <row r="3945" spans="1:9">
      <c r="A3945" s="143">
        <f t="shared" si="244"/>
        <v>3938</v>
      </c>
      <c r="B3945" s="138" t="s">
        <v>99</v>
      </c>
      <c r="C3945" s="275">
        <v>45133</v>
      </c>
      <c r="D3945" s="275">
        <v>45134</v>
      </c>
      <c r="E3945" s="275">
        <v>45134</v>
      </c>
      <c r="F3945" s="139">
        <f t="shared" si="245"/>
        <v>1</v>
      </c>
      <c r="G3945" s="140">
        <v>462.34</v>
      </c>
      <c r="H3945" s="141">
        <f t="shared" si="246"/>
        <v>3.6334772056836731E-6</v>
      </c>
      <c r="I3945" s="142">
        <f t="shared" si="247"/>
        <v>3.6334772056836731E-6</v>
      </c>
    </row>
    <row r="3946" spans="1:9">
      <c r="A3946" s="143">
        <f t="shared" si="244"/>
        <v>3939</v>
      </c>
      <c r="B3946" s="138" t="s">
        <v>99</v>
      </c>
      <c r="C3946" s="275">
        <v>45289</v>
      </c>
      <c r="D3946" s="275">
        <v>45343</v>
      </c>
      <c r="E3946" s="275">
        <v>45343</v>
      </c>
      <c r="F3946" s="139">
        <f t="shared" si="245"/>
        <v>54</v>
      </c>
      <c r="G3946" s="140">
        <v>194.37</v>
      </c>
      <c r="H3946" s="141">
        <f t="shared" si="246"/>
        <v>1.5275316097865978E-6</v>
      </c>
      <c r="I3946" s="142">
        <f t="shared" si="247"/>
        <v>8.2486706928476284E-5</v>
      </c>
    </row>
    <row r="3947" spans="1:9">
      <c r="A3947" s="143">
        <f t="shared" si="244"/>
        <v>3940</v>
      </c>
      <c r="B3947" s="138" t="s">
        <v>99</v>
      </c>
      <c r="C3947" s="275">
        <v>45203</v>
      </c>
      <c r="D3947" s="275">
        <v>45205</v>
      </c>
      <c r="E3947" s="275">
        <v>45205</v>
      </c>
      <c r="F3947" s="139">
        <f t="shared" si="245"/>
        <v>2</v>
      </c>
      <c r="G3947" s="140">
        <v>569.82000000000005</v>
      </c>
      <c r="H3947" s="141">
        <f t="shared" si="246"/>
        <v>4.4781502386613115E-6</v>
      </c>
      <c r="I3947" s="142">
        <f t="shared" si="247"/>
        <v>8.956300477322623E-6</v>
      </c>
    </row>
    <row r="3948" spans="1:9">
      <c r="A3948" s="143">
        <f t="shared" si="244"/>
        <v>3941</v>
      </c>
      <c r="B3948" s="138" t="s">
        <v>99</v>
      </c>
      <c r="C3948" s="275">
        <v>45021</v>
      </c>
      <c r="D3948" s="275">
        <v>45022</v>
      </c>
      <c r="E3948" s="275">
        <v>45022</v>
      </c>
      <c r="F3948" s="139">
        <f t="shared" si="245"/>
        <v>1</v>
      </c>
      <c r="G3948" s="140">
        <v>8766.73</v>
      </c>
      <c r="H3948" s="141">
        <f t="shared" si="246"/>
        <v>6.8896728864868334E-5</v>
      </c>
      <c r="I3948" s="142">
        <f t="shared" si="247"/>
        <v>6.8896728864868334E-5</v>
      </c>
    </row>
    <row r="3949" spans="1:9">
      <c r="A3949" s="143">
        <f t="shared" si="244"/>
        <v>3942</v>
      </c>
      <c r="B3949" s="138" t="s">
        <v>99</v>
      </c>
      <c r="C3949" s="275">
        <v>45162</v>
      </c>
      <c r="D3949" s="275">
        <v>45166</v>
      </c>
      <c r="E3949" s="275">
        <v>45166</v>
      </c>
      <c r="F3949" s="139">
        <f t="shared" si="245"/>
        <v>4</v>
      </c>
      <c r="G3949" s="140">
        <v>240.32</v>
      </c>
      <c r="H3949" s="141">
        <f t="shared" si="246"/>
        <v>1.888647406821604E-6</v>
      </c>
      <c r="I3949" s="142">
        <f t="shared" si="247"/>
        <v>7.5545896272864159E-6</v>
      </c>
    </row>
    <row r="3950" spans="1:9">
      <c r="A3950" s="143">
        <f t="shared" si="244"/>
        <v>3943</v>
      </c>
      <c r="B3950" s="138" t="s">
        <v>99</v>
      </c>
      <c r="C3950" s="275">
        <v>45112</v>
      </c>
      <c r="D3950" s="275">
        <v>45114</v>
      </c>
      <c r="E3950" s="275">
        <v>45114</v>
      </c>
      <c r="F3950" s="139">
        <f t="shared" si="245"/>
        <v>2</v>
      </c>
      <c r="G3950" s="140">
        <v>176.22</v>
      </c>
      <c r="H3950" s="141">
        <f t="shared" si="246"/>
        <v>1.3848928346791905E-6</v>
      </c>
      <c r="I3950" s="142">
        <f t="shared" si="247"/>
        <v>2.7697856693583811E-6</v>
      </c>
    </row>
    <row r="3951" spans="1:9">
      <c r="A3951" s="143">
        <f t="shared" si="244"/>
        <v>3944</v>
      </c>
      <c r="B3951" s="138" t="s">
        <v>99</v>
      </c>
      <c r="C3951" s="275">
        <v>45132</v>
      </c>
      <c r="D3951" s="275">
        <v>45132</v>
      </c>
      <c r="E3951" s="275">
        <v>45132</v>
      </c>
      <c r="F3951" s="139">
        <f t="shared" si="245"/>
        <v>0</v>
      </c>
      <c r="G3951" s="140">
        <v>1756.14</v>
      </c>
      <c r="H3951" s="141">
        <f t="shared" si="246"/>
        <v>1.3801303499565961E-5</v>
      </c>
      <c r="I3951" s="142">
        <f t="shared" si="247"/>
        <v>0</v>
      </c>
    </row>
    <row r="3952" spans="1:9">
      <c r="A3952" s="143">
        <f t="shared" si="244"/>
        <v>3945</v>
      </c>
      <c r="B3952" s="138" t="s">
        <v>99</v>
      </c>
      <c r="C3952" s="275">
        <v>45174</v>
      </c>
      <c r="D3952" s="275">
        <v>45175</v>
      </c>
      <c r="E3952" s="275">
        <v>45175</v>
      </c>
      <c r="F3952" s="139">
        <f t="shared" si="245"/>
        <v>1</v>
      </c>
      <c r="G3952" s="140">
        <v>797.68</v>
      </c>
      <c r="H3952" s="141">
        <f t="shared" si="246"/>
        <v>6.2688759298995376E-6</v>
      </c>
      <c r="I3952" s="142">
        <f t="shared" si="247"/>
        <v>6.2688759298995376E-6</v>
      </c>
    </row>
    <row r="3953" spans="1:9">
      <c r="A3953" s="143">
        <f t="shared" si="244"/>
        <v>3946</v>
      </c>
      <c r="B3953" s="138" t="s">
        <v>99</v>
      </c>
      <c r="C3953" s="275">
        <v>45141</v>
      </c>
      <c r="D3953" s="275">
        <v>45145</v>
      </c>
      <c r="E3953" s="275">
        <v>45145</v>
      </c>
      <c r="F3953" s="139">
        <f t="shared" si="245"/>
        <v>4</v>
      </c>
      <c r="G3953" s="140">
        <v>120.16</v>
      </c>
      <c r="H3953" s="141">
        <f t="shared" si="246"/>
        <v>9.4432370341080199E-7</v>
      </c>
      <c r="I3953" s="142">
        <f t="shared" si="247"/>
        <v>3.777294813643208E-6</v>
      </c>
    </row>
    <row r="3954" spans="1:9">
      <c r="A3954" s="143">
        <f t="shared" si="244"/>
        <v>3947</v>
      </c>
      <c r="B3954" s="138" t="s">
        <v>99</v>
      </c>
      <c r="C3954" s="275">
        <v>44949</v>
      </c>
      <c r="D3954" s="275">
        <v>44949</v>
      </c>
      <c r="E3954" s="275">
        <v>44949</v>
      </c>
      <c r="F3954" s="139">
        <f t="shared" si="245"/>
        <v>0</v>
      </c>
      <c r="G3954" s="140">
        <v>2708.28</v>
      </c>
      <c r="H3954" s="141">
        <f t="shared" si="246"/>
        <v>2.128406291172942E-5</v>
      </c>
      <c r="I3954" s="142">
        <f t="shared" si="247"/>
        <v>0</v>
      </c>
    </row>
    <row r="3955" spans="1:9">
      <c r="A3955" s="143">
        <f t="shared" si="244"/>
        <v>3948</v>
      </c>
      <c r="B3955" s="138" t="s">
        <v>99</v>
      </c>
      <c r="C3955" s="275">
        <v>44998</v>
      </c>
      <c r="D3955" s="275">
        <v>44998</v>
      </c>
      <c r="E3955" s="275">
        <v>44998</v>
      </c>
      <c r="F3955" s="139">
        <f t="shared" si="245"/>
        <v>0</v>
      </c>
      <c r="G3955" s="140">
        <v>2493.83</v>
      </c>
      <c r="H3955" s="141">
        <f t="shared" si="246"/>
        <v>1.9598724877471373E-5</v>
      </c>
      <c r="I3955" s="142">
        <f t="shared" si="247"/>
        <v>0</v>
      </c>
    </row>
    <row r="3956" spans="1:9">
      <c r="A3956" s="143">
        <f t="shared" si="244"/>
        <v>3949</v>
      </c>
      <c r="B3956" s="138" t="s">
        <v>99</v>
      </c>
      <c r="C3956" s="275">
        <v>45238</v>
      </c>
      <c r="D3956" s="275">
        <v>45239</v>
      </c>
      <c r="E3956" s="275">
        <v>45239</v>
      </c>
      <c r="F3956" s="139">
        <f t="shared" si="245"/>
        <v>1</v>
      </c>
      <c r="G3956" s="140">
        <v>2412.2600000000002</v>
      </c>
      <c r="H3956" s="141">
        <f t="shared" si="246"/>
        <v>1.8957675572484532E-5</v>
      </c>
      <c r="I3956" s="142">
        <f t="shared" si="247"/>
        <v>1.8957675572484532E-5</v>
      </c>
    </row>
    <row r="3957" spans="1:9">
      <c r="A3957" s="143">
        <f t="shared" si="244"/>
        <v>3950</v>
      </c>
      <c r="B3957" s="138" t="s">
        <v>99</v>
      </c>
      <c r="C3957" s="275">
        <v>45076</v>
      </c>
      <c r="D3957" s="275">
        <v>45078</v>
      </c>
      <c r="E3957" s="275">
        <v>45078</v>
      </c>
      <c r="F3957" s="139">
        <f t="shared" si="245"/>
        <v>2</v>
      </c>
      <c r="G3957" s="140">
        <v>664.34</v>
      </c>
      <c r="H3957" s="141">
        <f t="shared" si="246"/>
        <v>5.2209721132151485E-6</v>
      </c>
      <c r="I3957" s="142">
        <f t="shared" si="247"/>
        <v>1.0441944226430297E-5</v>
      </c>
    </row>
    <row r="3958" spans="1:9">
      <c r="A3958" s="143">
        <f t="shared" si="244"/>
        <v>3951</v>
      </c>
      <c r="B3958" s="138" t="s">
        <v>99</v>
      </c>
      <c r="C3958" s="275">
        <v>44949</v>
      </c>
      <c r="D3958" s="275">
        <v>44950</v>
      </c>
      <c r="E3958" s="275">
        <v>44950</v>
      </c>
      <c r="F3958" s="139">
        <f t="shared" si="245"/>
        <v>1</v>
      </c>
      <c r="G3958" s="140">
        <v>5877.82</v>
      </c>
      <c r="H3958" s="141">
        <f t="shared" si="246"/>
        <v>4.6193115432607188E-5</v>
      </c>
      <c r="I3958" s="142">
        <f t="shared" si="247"/>
        <v>4.6193115432607188E-5</v>
      </c>
    </row>
    <row r="3959" spans="1:9">
      <c r="A3959" s="143">
        <f t="shared" si="244"/>
        <v>3952</v>
      </c>
      <c r="B3959" s="138" t="s">
        <v>99</v>
      </c>
      <c r="C3959" s="275">
        <v>45209</v>
      </c>
      <c r="D3959" s="275">
        <v>45210</v>
      </c>
      <c r="E3959" s="275">
        <v>45210</v>
      </c>
      <c r="F3959" s="139">
        <f t="shared" si="245"/>
        <v>1</v>
      </c>
      <c r="G3959" s="140">
        <v>1122.21</v>
      </c>
      <c r="H3959" s="141">
        <f t="shared" si="246"/>
        <v>8.8193200999054271E-6</v>
      </c>
      <c r="I3959" s="142">
        <f t="shared" si="247"/>
        <v>8.8193200999054271E-6</v>
      </c>
    </row>
    <row r="3960" spans="1:9">
      <c r="A3960" s="143">
        <f t="shared" si="244"/>
        <v>3953</v>
      </c>
      <c r="B3960" s="138" t="s">
        <v>99</v>
      </c>
      <c r="C3960" s="275">
        <v>45142</v>
      </c>
      <c r="D3960" s="275">
        <v>45146</v>
      </c>
      <c r="E3960" s="275">
        <v>45146</v>
      </c>
      <c r="F3960" s="139">
        <f t="shared" si="245"/>
        <v>4</v>
      </c>
      <c r="G3960" s="140">
        <v>65.86</v>
      </c>
      <c r="H3960" s="141">
        <f t="shared" si="246"/>
        <v>5.1758621094070757E-7</v>
      </c>
      <c r="I3960" s="142">
        <f t="shared" si="247"/>
        <v>2.0703448437628303E-6</v>
      </c>
    </row>
    <row r="3961" spans="1:9">
      <c r="A3961" s="143">
        <f t="shared" si="244"/>
        <v>3954</v>
      </c>
      <c r="B3961" s="138" t="s">
        <v>99</v>
      </c>
      <c r="C3961" s="275">
        <v>44951</v>
      </c>
      <c r="D3961" s="275">
        <v>44952</v>
      </c>
      <c r="E3961" s="275">
        <v>44952</v>
      </c>
      <c r="F3961" s="139">
        <f t="shared" si="245"/>
        <v>1</v>
      </c>
      <c r="G3961" s="140">
        <v>6554.75</v>
      </c>
      <c r="H3961" s="141">
        <f t="shared" si="246"/>
        <v>5.1513030916544227E-5</v>
      </c>
      <c r="I3961" s="142">
        <f t="shared" si="247"/>
        <v>5.1513030916544227E-5</v>
      </c>
    </row>
    <row r="3962" spans="1:9">
      <c r="A3962" s="143">
        <f t="shared" si="244"/>
        <v>3955</v>
      </c>
      <c r="B3962" s="138" t="s">
        <v>99</v>
      </c>
      <c r="C3962" s="275">
        <v>44972</v>
      </c>
      <c r="D3962" s="275">
        <v>44977</v>
      </c>
      <c r="E3962" s="275">
        <v>44977</v>
      </c>
      <c r="F3962" s="139">
        <f t="shared" si="245"/>
        <v>5</v>
      </c>
      <c r="G3962" s="140">
        <v>3752.21</v>
      </c>
      <c r="H3962" s="141">
        <f t="shared" si="246"/>
        <v>2.9488189440537994E-5</v>
      </c>
      <c r="I3962" s="142">
        <f t="shared" si="247"/>
        <v>1.4744094720268996E-4</v>
      </c>
    </row>
    <row r="3963" spans="1:9">
      <c r="A3963" s="143">
        <f t="shared" si="244"/>
        <v>3956</v>
      </c>
      <c r="B3963" s="138" t="s">
        <v>99</v>
      </c>
      <c r="C3963" s="275">
        <v>45181</v>
      </c>
      <c r="D3963" s="275">
        <v>45181</v>
      </c>
      <c r="E3963" s="275">
        <v>45181</v>
      </c>
      <c r="F3963" s="139">
        <f t="shared" si="245"/>
        <v>0</v>
      </c>
      <c r="G3963" s="140">
        <v>500.71</v>
      </c>
      <c r="H3963" s="141">
        <f t="shared" si="246"/>
        <v>3.9350226492578452E-6</v>
      </c>
      <c r="I3963" s="142">
        <f t="shared" si="247"/>
        <v>0</v>
      </c>
    </row>
    <row r="3964" spans="1:9">
      <c r="A3964" s="143">
        <f t="shared" si="244"/>
        <v>3957</v>
      </c>
      <c r="B3964" s="138" t="s">
        <v>99</v>
      </c>
      <c r="C3964" s="275">
        <v>45133</v>
      </c>
      <c r="D3964" s="275">
        <v>45135</v>
      </c>
      <c r="E3964" s="275">
        <v>45135</v>
      </c>
      <c r="F3964" s="139">
        <f t="shared" si="245"/>
        <v>2</v>
      </c>
      <c r="G3964" s="140">
        <v>438.44</v>
      </c>
      <c r="H3964" s="141">
        <f t="shared" si="246"/>
        <v>3.4456498379113849E-6</v>
      </c>
      <c r="I3964" s="142">
        <f t="shared" si="247"/>
        <v>6.8912996758227699E-6</v>
      </c>
    </row>
    <row r="3965" spans="1:9">
      <c r="A3965" s="143">
        <f t="shared" si="244"/>
        <v>3958</v>
      </c>
      <c r="B3965" s="138" t="s">
        <v>99</v>
      </c>
      <c r="C3965" s="275">
        <v>45159</v>
      </c>
      <c r="D3965" s="275">
        <v>45159</v>
      </c>
      <c r="E3965" s="275">
        <v>45159</v>
      </c>
      <c r="F3965" s="139">
        <f t="shared" si="245"/>
        <v>0</v>
      </c>
      <c r="G3965" s="140">
        <v>142.65</v>
      </c>
      <c r="H3965" s="141">
        <f t="shared" si="246"/>
        <v>1.1210700423730934E-6</v>
      </c>
      <c r="I3965" s="142">
        <f t="shared" si="247"/>
        <v>0</v>
      </c>
    </row>
    <row r="3966" spans="1:9">
      <c r="A3966" s="143">
        <f t="shared" si="244"/>
        <v>3959</v>
      </c>
      <c r="B3966" s="138" t="s">
        <v>99</v>
      </c>
      <c r="C3966" s="275">
        <v>45037</v>
      </c>
      <c r="D3966" s="275">
        <v>45041</v>
      </c>
      <c r="E3966" s="275">
        <v>45041</v>
      </c>
      <c r="F3966" s="139">
        <f t="shared" si="245"/>
        <v>4</v>
      </c>
      <c r="G3966" s="140">
        <v>593.66999999999996</v>
      </c>
      <c r="H3966" s="141">
        <f t="shared" si="246"/>
        <v>4.6655846621495567E-6</v>
      </c>
      <c r="I3966" s="142">
        <f t="shared" si="247"/>
        <v>1.8662338648598227E-5</v>
      </c>
    </row>
    <row r="3967" spans="1:9">
      <c r="A3967" s="143">
        <f t="shared" si="244"/>
        <v>3960</v>
      </c>
      <c r="B3967" s="138" t="s">
        <v>99</v>
      </c>
      <c r="C3967" s="275">
        <v>45061</v>
      </c>
      <c r="D3967" s="275">
        <v>45062</v>
      </c>
      <c r="E3967" s="275">
        <v>45062</v>
      </c>
      <c r="F3967" s="139">
        <f t="shared" si="245"/>
        <v>1</v>
      </c>
      <c r="G3967" s="140">
        <v>367.24</v>
      </c>
      <c r="H3967" s="141">
        <f t="shared" si="246"/>
        <v>2.8860971774349447E-6</v>
      </c>
      <c r="I3967" s="142">
        <f t="shared" si="247"/>
        <v>2.8860971774349447E-6</v>
      </c>
    </row>
    <row r="3968" spans="1:9">
      <c r="A3968" s="143">
        <f t="shared" si="244"/>
        <v>3961</v>
      </c>
      <c r="B3968" s="138" t="s">
        <v>99</v>
      </c>
      <c r="C3968" s="275">
        <v>45070</v>
      </c>
      <c r="D3968" s="275">
        <v>45072</v>
      </c>
      <c r="E3968" s="275">
        <v>45072</v>
      </c>
      <c r="F3968" s="139">
        <f t="shared" si="245"/>
        <v>2</v>
      </c>
      <c r="G3968" s="140">
        <v>161.72</v>
      </c>
      <c r="H3968" s="141">
        <f t="shared" si="246"/>
        <v>1.2709389923068817E-6</v>
      </c>
      <c r="I3968" s="142">
        <f t="shared" si="247"/>
        <v>2.5418779846137634E-6</v>
      </c>
    </row>
    <row r="3969" spans="1:9">
      <c r="A3969" s="143">
        <f t="shared" si="244"/>
        <v>3962</v>
      </c>
      <c r="B3969" s="138" t="s">
        <v>99</v>
      </c>
      <c r="C3969" s="275">
        <v>45260</v>
      </c>
      <c r="D3969" s="275">
        <v>45266</v>
      </c>
      <c r="E3969" s="275">
        <v>45266</v>
      </c>
      <c r="F3969" s="139">
        <f t="shared" si="245"/>
        <v>6</v>
      </c>
      <c r="G3969" s="140">
        <v>1072.8399999999999</v>
      </c>
      <c r="H3969" s="141">
        <f t="shared" si="246"/>
        <v>8.4313269138419166E-6</v>
      </c>
      <c r="I3969" s="142">
        <f t="shared" si="247"/>
        <v>5.0587961483051496E-5</v>
      </c>
    </row>
    <row r="3970" spans="1:9">
      <c r="A3970" s="143">
        <f t="shared" si="244"/>
        <v>3963</v>
      </c>
      <c r="B3970" s="138" t="s">
        <v>99</v>
      </c>
      <c r="C3970" s="275">
        <v>45281</v>
      </c>
      <c r="D3970" s="275">
        <v>45282</v>
      </c>
      <c r="E3970" s="275">
        <v>45282</v>
      </c>
      <c r="F3970" s="139">
        <f t="shared" si="245"/>
        <v>1</v>
      </c>
      <c r="G3970" s="140">
        <v>5072.5</v>
      </c>
      <c r="H3970" s="141">
        <f t="shared" si="246"/>
        <v>3.9864197616105971E-5</v>
      </c>
      <c r="I3970" s="142">
        <f t="shared" si="247"/>
        <v>3.9864197616105971E-5</v>
      </c>
    </row>
    <row r="3971" spans="1:9">
      <c r="A3971" s="143">
        <f t="shared" si="244"/>
        <v>3964</v>
      </c>
      <c r="B3971" s="138" t="s">
        <v>99</v>
      </c>
      <c r="C3971" s="275">
        <v>45128</v>
      </c>
      <c r="D3971" s="275">
        <v>45132</v>
      </c>
      <c r="E3971" s="275">
        <v>45132</v>
      </c>
      <c r="F3971" s="139">
        <f t="shared" si="245"/>
        <v>4</v>
      </c>
      <c r="G3971" s="140">
        <v>189.17</v>
      </c>
      <c r="H3971" s="141">
        <f t="shared" si="246"/>
        <v>1.4866654042461835E-6</v>
      </c>
      <c r="I3971" s="142">
        <f t="shared" si="247"/>
        <v>5.9466616169847341E-6</v>
      </c>
    </row>
    <row r="3972" spans="1:9">
      <c r="A3972" s="143">
        <f t="shared" si="244"/>
        <v>3965</v>
      </c>
      <c r="B3972" s="138" t="s">
        <v>99</v>
      </c>
      <c r="C3972" s="275">
        <v>45194</v>
      </c>
      <c r="D3972" s="275">
        <v>45194</v>
      </c>
      <c r="E3972" s="275">
        <v>45194</v>
      </c>
      <c r="F3972" s="139">
        <f t="shared" si="245"/>
        <v>0</v>
      </c>
      <c r="G3972" s="140">
        <v>2423.21</v>
      </c>
      <c r="H3972" s="141">
        <f t="shared" si="246"/>
        <v>1.9043730370689828E-5</v>
      </c>
      <c r="I3972" s="142">
        <f t="shared" si="247"/>
        <v>0</v>
      </c>
    </row>
    <row r="3973" spans="1:9">
      <c r="A3973" s="143">
        <f t="shared" si="244"/>
        <v>3966</v>
      </c>
      <c r="B3973" s="138" t="s">
        <v>99</v>
      </c>
      <c r="C3973" s="275">
        <v>45202</v>
      </c>
      <c r="D3973" s="275">
        <v>45205</v>
      </c>
      <c r="E3973" s="275">
        <v>45205</v>
      </c>
      <c r="F3973" s="139">
        <f t="shared" si="245"/>
        <v>3</v>
      </c>
      <c r="G3973" s="140">
        <v>304.42</v>
      </c>
      <c r="H3973" s="141">
        <f t="shared" si="246"/>
        <v>2.3924019789640174E-6</v>
      </c>
      <c r="I3973" s="142">
        <f t="shared" si="247"/>
        <v>7.1772059368920519E-6</v>
      </c>
    </row>
    <row r="3974" spans="1:9">
      <c r="A3974" s="143">
        <f t="shared" si="244"/>
        <v>3967</v>
      </c>
      <c r="B3974" s="138" t="s">
        <v>99</v>
      </c>
      <c r="C3974" s="275">
        <v>45119</v>
      </c>
      <c r="D3974" s="275">
        <v>45128</v>
      </c>
      <c r="E3974" s="275">
        <v>45128</v>
      </c>
      <c r="F3974" s="139">
        <f t="shared" si="245"/>
        <v>9</v>
      </c>
      <c r="G3974" s="140">
        <v>1434.31</v>
      </c>
      <c r="H3974" s="141">
        <f t="shared" si="246"/>
        <v>1.1272078320898364E-5</v>
      </c>
      <c r="I3974" s="142">
        <f t="shared" si="247"/>
        <v>1.0144870488808527E-4</v>
      </c>
    </row>
    <row r="3975" spans="1:9">
      <c r="A3975" s="143">
        <f t="shared" si="244"/>
        <v>3968</v>
      </c>
      <c r="B3975" s="138" t="s">
        <v>99</v>
      </c>
      <c r="C3975" s="275">
        <v>45197</v>
      </c>
      <c r="D3975" s="275">
        <v>45198</v>
      </c>
      <c r="E3975" s="275">
        <v>45198</v>
      </c>
      <c r="F3975" s="139">
        <f t="shared" si="245"/>
        <v>1</v>
      </c>
      <c r="G3975" s="140">
        <v>1935.38</v>
      </c>
      <c r="H3975" s="141">
        <f t="shared" si="246"/>
        <v>1.5209930169001315E-5</v>
      </c>
      <c r="I3975" s="142">
        <f t="shared" si="247"/>
        <v>1.5209930169001315E-5</v>
      </c>
    </row>
    <row r="3976" spans="1:9">
      <c r="A3976" s="143">
        <f t="shared" ref="A3976:A4039" si="248">A3975+1</f>
        <v>3969</v>
      </c>
      <c r="B3976" s="138" t="s">
        <v>99</v>
      </c>
      <c r="C3976" s="275">
        <v>45279</v>
      </c>
      <c r="D3976" s="275">
        <v>45281</v>
      </c>
      <c r="E3976" s="275">
        <v>45281</v>
      </c>
      <c r="F3976" s="139">
        <f t="shared" ref="F3976:F4039" si="249">E3976-C3976</f>
        <v>2</v>
      </c>
      <c r="G3976" s="140">
        <v>299.17</v>
      </c>
      <c r="H3976" s="141">
        <f t="shared" ref="H3976:H4039" si="250">G3976/$G$8894</f>
        <v>2.351142829139561E-6</v>
      </c>
      <c r="I3976" s="142">
        <f t="shared" ref="I3976:I4039" si="251">H3976*F3976</f>
        <v>4.7022856582791221E-6</v>
      </c>
    </row>
    <row r="3977" spans="1:9">
      <c r="A3977" s="143">
        <f t="shared" si="248"/>
        <v>3970</v>
      </c>
      <c r="B3977" s="138" t="s">
        <v>99</v>
      </c>
      <c r="C3977" s="275">
        <v>45135</v>
      </c>
      <c r="D3977" s="275">
        <v>45135</v>
      </c>
      <c r="E3977" s="275">
        <v>45135</v>
      </c>
      <c r="F3977" s="139">
        <f t="shared" si="249"/>
        <v>0</v>
      </c>
      <c r="G3977" s="140">
        <v>498.89</v>
      </c>
      <c r="H3977" s="141">
        <f t="shared" si="250"/>
        <v>3.9207194773187002E-6</v>
      </c>
      <c r="I3977" s="142">
        <f t="shared" si="251"/>
        <v>0</v>
      </c>
    </row>
    <row r="3978" spans="1:9">
      <c r="A3978" s="143">
        <f t="shared" si="248"/>
        <v>3971</v>
      </c>
      <c r="B3978" s="138" t="s">
        <v>99</v>
      </c>
      <c r="C3978" s="275">
        <v>45083</v>
      </c>
      <c r="D3978" s="275">
        <v>45084</v>
      </c>
      <c r="E3978" s="275">
        <v>45084</v>
      </c>
      <c r="F3978" s="139">
        <f t="shared" si="249"/>
        <v>1</v>
      </c>
      <c r="G3978" s="140">
        <v>1712.18</v>
      </c>
      <c r="H3978" s="141">
        <f t="shared" si="250"/>
        <v>1.3455826885035845E-5</v>
      </c>
      <c r="I3978" s="142">
        <f t="shared" si="251"/>
        <v>1.3455826885035845E-5</v>
      </c>
    </row>
    <row r="3979" spans="1:9">
      <c r="A3979" s="143">
        <f t="shared" si="248"/>
        <v>3972</v>
      </c>
      <c r="B3979" s="138" t="s">
        <v>99</v>
      </c>
      <c r="C3979" s="275">
        <v>45106</v>
      </c>
      <c r="D3979" s="275">
        <v>45110</v>
      </c>
      <c r="E3979" s="275">
        <v>45110</v>
      </c>
      <c r="F3979" s="139">
        <f t="shared" si="249"/>
        <v>4</v>
      </c>
      <c r="G3979" s="140">
        <v>402.25</v>
      </c>
      <c r="H3979" s="141">
        <f t="shared" si="250"/>
        <v>3.1612367651214639E-6</v>
      </c>
      <c r="I3979" s="142">
        <f t="shared" si="251"/>
        <v>1.2644947060485855E-5</v>
      </c>
    </row>
    <row r="3980" spans="1:9">
      <c r="A3980" s="143">
        <f t="shared" si="248"/>
        <v>3973</v>
      </c>
      <c r="B3980" s="138" t="s">
        <v>99</v>
      </c>
      <c r="C3980" s="275">
        <v>44964</v>
      </c>
      <c r="D3980" s="275">
        <v>44966</v>
      </c>
      <c r="E3980" s="275">
        <v>44966</v>
      </c>
      <c r="F3980" s="139">
        <f t="shared" si="249"/>
        <v>2</v>
      </c>
      <c r="G3980" s="140">
        <v>7974.8</v>
      </c>
      <c r="H3980" s="141">
        <f t="shared" si="250"/>
        <v>6.2673041527633682E-5</v>
      </c>
      <c r="I3980" s="142">
        <f t="shared" si="251"/>
        <v>1.2534608305526736E-4</v>
      </c>
    </row>
    <row r="3981" spans="1:9">
      <c r="A3981" s="143">
        <f t="shared" si="248"/>
        <v>3974</v>
      </c>
      <c r="B3981" s="138" t="s">
        <v>99</v>
      </c>
      <c r="C3981" s="275">
        <v>45261</v>
      </c>
      <c r="D3981" s="275">
        <v>45265</v>
      </c>
      <c r="E3981" s="275">
        <v>45265</v>
      </c>
      <c r="F3981" s="139">
        <f t="shared" si="249"/>
        <v>4</v>
      </c>
      <c r="G3981" s="140">
        <v>9928.2199999999993</v>
      </c>
      <c r="H3981" s="141">
        <f t="shared" si="250"/>
        <v>7.8024745994317504E-5</v>
      </c>
      <c r="I3981" s="142">
        <f t="shared" si="251"/>
        <v>3.1209898397727002E-4</v>
      </c>
    </row>
    <row r="3982" spans="1:9">
      <c r="A3982" s="143">
        <f t="shared" si="248"/>
        <v>3975</v>
      </c>
      <c r="B3982" s="138" t="s">
        <v>99</v>
      </c>
      <c r="C3982" s="275">
        <v>45084</v>
      </c>
      <c r="D3982" s="275">
        <v>45089</v>
      </c>
      <c r="E3982" s="275">
        <v>45089</v>
      </c>
      <c r="F3982" s="139">
        <f t="shared" si="249"/>
        <v>5</v>
      </c>
      <c r="G3982" s="140">
        <v>459.6</v>
      </c>
      <c r="H3982" s="141">
        <f t="shared" si="250"/>
        <v>3.6119438589181475E-6</v>
      </c>
      <c r="I3982" s="142">
        <f t="shared" si="251"/>
        <v>1.8059719294590739E-5</v>
      </c>
    </row>
    <row r="3983" spans="1:9">
      <c r="A3983" s="143">
        <f t="shared" si="248"/>
        <v>3976</v>
      </c>
      <c r="B3983" s="138" t="s">
        <v>99</v>
      </c>
      <c r="C3983" s="275">
        <v>45163</v>
      </c>
      <c r="D3983" s="275">
        <v>45163</v>
      </c>
      <c r="E3983" s="275">
        <v>45163</v>
      </c>
      <c r="F3983" s="139">
        <f t="shared" si="249"/>
        <v>0</v>
      </c>
      <c r="G3983" s="140">
        <v>2196.12</v>
      </c>
      <c r="H3983" s="141">
        <f t="shared" si="250"/>
        <v>1.7259056021425853E-5</v>
      </c>
      <c r="I3983" s="142">
        <f t="shared" si="251"/>
        <v>0</v>
      </c>
    </row>
    <row r="3984" spans="1:9">
      <c r="A3984" s="143">
        <f t="shared" si="248"/>
        <v>3977</v>
      </c>
      <c r="B3984" s="138" t="s">
        <v>99</v>
      </c>
      <c r="C3984" s="275">
        <v>44998</v>
      </c>
      <c r="D3984" s="275">
        <v>44999</v>
      </c>
      <c r="E3984" s="275">
        <v>44999</v>
      </c>
      <c r="F3984" s="139">
        <f t="shared" si="249"/>
        <v>1</v>
      </c>
      <c r="G3984" s="140">
        <v>5999.24</v>
      </c>
      <c r="H3984" s="141">
        <f t="shared" si="250"/>
        <v>4.7147341331975862E-5</v>
      </c>
      <c r="I3984" s="142">
        <f t="shared" si="251"/>
        <v>4.7147341331975862E-5</v>
      </c>
    </row>
    <row r="3985" spans="1:9">
      <c r="A3985" s="143">
        <f t="shared" si="248"/>
        <v>3978</v>
      </c>
      <c r="B3985" s="138" t="s">
        <v>99</v>
      </c>
      <c r="C3985" s="275">
        <v>45079</v>
      </c>
      <c r="D3985" s="275">
        <v>45082</v>
      </c>
      <c r="E3985" s="275">
        <v>45082</v>
      </c>
      <c r="F3985" s="139">
        <f t="shared" si="249"/>
        <v>3</v>
      </c>
      <c r="G3985" s="140">
        <v>933.2</v>
      </c>
      <c r="H3985" s="141">
        <f t="shared" si="250"/>
        <v>7.3339121173681798E-6</v>
      </c>
      <c r="I3985" s="142">
        <f t="shared" si="251"/>
        <v>2.200173635210454E-5</v>
      </c>
    </row>
    <row r="3986" spans="1:9">
      <c r="A3986" s="143">
        <f t="shared" si="248"/>
        <v>3979</v>
      </c>
      <c r="B3986" s="138" t="s">
        <v>99</v>
      </c>
      <c r="C3986" s="275">
        <v>45229</v>
      </c>
      <c r="D3986" s="275">
        <v>45229</v>
      </c>
      <c r="E3986" s="275">
        <v>45229</v>
      </c>
      <c r="F3986" s="139">
        <f t="shared" si="249"/>
        <v>0</v>
      </c>
      <c r="G3986" s="140">
        <v>60.08</v>
      </c>
      <c r="H3986" s="141">
        <f t="shared" si="250"/>
        <v>4.72161851705401E-7</v>
      </c>
      <c r="I3986" s="142">
        <f t="shared" si="251"/>
        <v>0</v>
      </c>
    </row>
    <row r="3987" spans="1:9">
      <c r="A3987" s="143">
        <f t="shared" si="248"/>
        <v>3980</v>
      </c>
      <c r="B3987" s="138" t="s">
        <v>99</v>
      </c>
      <c r="C3987" s="275">
        <v>45106</v>
      </c>
      <c r="D3987" s="275">
        <v>45107</v>
      </c>
      <c r="E3987" s="275">
        <v>45107</v>
      </c>
      <c r="F3987" s="139">
        <f t="shared" si="249"/>
        <v>1</v>
      </c>
      <c r="G3987" s="140">
        <v>1686.56</v>
      </c>
      <c r="H3987" s="141">
        <f t="shared" si="250"/>
        <v>1.3254482233892494E-5</v>
      </c>
      <c r="I3987" s="142">
        <f t="shared" si="251"/>
        <v>1.3254482233892494E-5</v>
      </c>
    </row>
    <row r="3988" spans="1:9">
      <c r="A3988" s="143">
        <f t="shared" si="248"/>
        <v>3981</v>
      </c>
      <c r="B3988" s="138" t="s">
        <v>99</v>
      </c>
      <c r="C3988" s="275">
        <v>45257</v>
      </c>
      <c r="D3988" s="275">
        <v>45258</v>
      </c>
      <c r="E3988" s="275">
        <v>45258</v>
      </c>
      <c r="F3988" s="139">
        <f t="shared" si="249"/>
        <v>1</v>
      </c>
      <c r="G3988" s="140">
        <v>9008.17</v>
      </c>
      <c r="H3988" s="141">
        <f t="shared" si="250"/>
        <v>7.0794178223652497E-5</v>
      </c>
      <c r="I3988" s="142">
        <f t="shared" si="251"/>
        <v>7.0794178223652497E-5</v>
      </c>
    </row>
    <row r="3989" spans="1:9">
      <c r="A3989" s="143">
        <f t="shared" si="248"/>
        <v>3982</v>
      </c>
      <c r="B3989" s="138" t="s">
        <v>99</v>
      </c>
      <c r="C3989" s="275">
        <v>45183</v>
      </c>
      <c r="D3989" s="275">
        <v>45184</v>
      </c>
      <c r="E3989" s="275">
        <v>45184</v>
      </c>
      <c r="F3989" s="139">
        <f t="shared" si="249"/>
        <v>1</v>
      </c>
      <c r="G3989" s="140">
        <v>465.96</v>
      </c>
      <c r="H3989" s="141">
        <f t="shared" si="250"/>
        <v>3.6619263718483464E-6</v>
      </c>
      <c r="I3989" s="142">
        <f t="shared" si="251"/>
        <v>3.6619263718483464E-6</v>
      </c>
    </row>
    <row r="3990" spans="1:9">
      <c r="A3990" s="143">
        <f t="shared" si="248"/>
        <v>3983</v>
      </c>
      <c r="B3990" s="138" t="s">
        <v>99</v>
      </c>
      <c r="C3990" s="275">
        <v>45068</v>
      </c>
      <c r="D3990" s="275">
        <v>45070</v>
      </c>
      <c r="E3990" s="275">
        <v>45070</v>
      </c>
      <c r="F3990" s="139">
        <f t="shared" si="249"/>
        <v>2</v>
      </c>
      <c r="G3990" s="140">
        <v>469.22</v>
      </c>
      <c r="H3990" s="141">
        <f t="shared" si="250"/>
        <v>3.687546339167914E-6</v>
      </c>
      <c r="I3990" s="142">
        <f t="shared" si="251"/>
        <v>7.3750926783358281E-6</v>
      </c>
    </row>
    <row r="3991" spans="1:9">
      <c r="A3991" s="143">
        <f t="shared" si="248"/>
        <v>3984</v>
      </c>
      <c r="B3991" s="138" t="s">
        <v>99</v>
      </c>
      <c r="C3991" s="275">
        <v>44943</v>
      </c>
      <c r="D3991" s="275">
        <v>44949</v>
      </c>
      <c r="E3991" s="275">
        <v>44949</v>
      </c>
      <c r="F3991" s="139">
        <f t="shared" si="249"/>
        <v>6</v>
      </c>
      <c r="G3991" s="140">
        <v>4966.3</v>
      </c>
      <c r="H3991" s="141">
        <f t="shared" si="250"/>
        <v>3.9029583956799815E-5</v>
      </c>
      <c r="I3991" s="142">
        <f t="shared" si="251"/>
        <v>2.3417750374079887E-4</v>
      </c>
    </row>
    <row r="3992" spans="1:9">
      <c r="A3992" s="143">
        <f t="shared" si="248"/>
        <v>3985</v>
      </c>
      <c r="B3992" s="138" t="s">
        <v>99</v>
      </c>
      <c r="C3992" s="275">
        <v>45180</v>
      </c>
      <c r="D3992" s="275">
        <v>45181</v>
      </c>
      <c r="E3992" s="275">
        <v>45181</v>
      </c>
      <c r="F3992" s="139">
        <f t="shared" si="249"/>
        <v>1</v>
      </c>
      <c r="G3992" s="140">
        <v>1037.04</v>
      </c>
      <c r="H3992" s="141">
        <f t="shared" si="250"/>
        <v>8.1499788064675278E-6</v>
      </c>
      <c r="I3992" s="142">
        <f t="shared" si="251"/>
        <v>8.1499788064675278E-6</v>
      </c>
    </row>
    <row r="3993" spans="1:9">
      <c r="A3993" s="143">
        <f t="shared" si="248"/>
        <v>3986</v>
      </c>
      <c r="B3993" s="138" t="s">
        <v>99</v>
      </c>
      <c r="C3993" s="275">
        <v>45271</v>
      </c>
      <c r="D3993" s="275">
        <v>45273</v>
      </c>
      <c r="E3993" s="275">
        <v>45273</v>
      </c>
      <c r="F3993" s="139">
        <f t="shared" si="249"/>
        <v>2</v>
      </c>
      <c r="G3993" s="140">
        <v>3064.67</v>
      </c>
      <c r="H3993" s="141">
        <f t="shared" si="250"/>
        <v>2.4084891179527152E-5</v>
      </c>
      <c r="I3993" s="142">
        <f t="shared" si="251"/>
        <v>4.8169782359054303E-5</v>
      </c>
    </row>
    <row r="3994" spans="1:9">
      <c r="A3994" s="143">
        <f t="shared" si="248"/>
        <v>3987</v>
      </c>
      <c r="B3994" s="138" t="s">
        <v>99</v>
      </c>
      <c r="C3994" s="275">
        <v>45131</v>
      </c>
      <c r="D3994" s="275">
        <v>45132</v>
      </c>
      <c r="E3994" s="275">
        <v>45132</v>
      </c>
      <c r="F3994" s="139">
        <f t="shared" si="249"/>
        <v>1</v>
      </c>
      <c r="G3994" s="140">
        <v>1161.47</v>
      </c>
      <c r="H3994" s="141">
        <f t="shared" si="250"/>
        <v>9.1278599517355545E-6</v>
      </c>
      <c r="I3994" s="142">
        <f t="shared" si="251"/>
        <v>9.1278599517355545E-6</v>
      </c>
    </row>
    <row r="3995" spans="1:9">
      <c r="A3995" s="143">
        <f t="shared" si="248"/>
        <v>3988</v>
      </c>
      <c r="B3995" s="138" t="s">
        <v>99</v>
      </c>
      <c r="C3995" s="275">
        <v>45076</v>
      </c>
      <c r="D3995" s="275">
        <v>45076</v>
      </c>
      <c r="E3995" s="275">
        <v>45076</v>
      </c>
      <c r="F3995" s="139">
        <f t="shared" si="249"/>
        <v>0</v>
      </c>
      <c r="G3995" s="140">
        <v>1781.38</v>
      </c>
      <c r="H3995" s="141">
        <f t="shared" si="250"/>
        <v>1.3999661774150588E-5</v>
      </c>
      <c r="I3995" s="142">
        <f t="shared" si="251"/>
        <v>0</v>
      </c>
    </row>
    <row r="3996" spans="1:9">
      <c r="A3996" s="143">
        <f t="shared" si="248"/>
        <v>3989</v>
      </c>
      <c r="B3996" s="138" t="s">
        <v>99</v>
      </c>
      <c r="C3996" s="275">
        <v>45209</v>
      </c>
      <c r="D3996" s="275">
        <v>45222</v>
      </c>
      <c r="E3996" s="275">
        <v>45222</v>
      </c>
      <c r="F3996" s="139">
        <f t="shared" si="249"/>
        <v>13</v>
      </c>
      <c r="G3996" s="140">
        <v>164.48</v>
      </c>
      <c r="H3996" s="141">
        <f t="shared" si="250"/>
        <v>1.2926295167860244E-6</v>
      </c>
      <c r="I3996" s="142">
        <f t="shared" si="251"/>
        <v>1.6804183718218316E-5</v>
      </c>
    </row>
    <row r="3997" spans="1:9">
      <c r="A3997" s="143">
        <f t="shared" si="248"/>
        <v>3990</v>
      </c>
      <c r="B3997" s="138" t="s">
        <v>99</v>
      </c>
      <c r="C3997" s="275">
        <v>44932</v>
      </c>
      <c r="D3997" s="275">
        <v>44937</v>
      </c>
      <c r="E3997" s="275">
        <v>44937</v>
      </c>
      <c r="F3997" s="139">
        <f t="shared" si="249"/>
        <v>5</v>
      </c>
      <c r="G3997" s="140">
        <v>327.01</v>
      </c>
      <c r="H3997" s="141">
        <f t="shared" si="250"/>
        <v>2.5699342064943936E-6</v>
      </c>
      <c r="I3997" s="142">
        <f t="shared" si="251"/>
        <v>1.2849671032471968E-5</v>
      </c>
    </row>
    <row r="3998" spans="1:9">
      <c r="A3998" s="143">
        <f t="shared" si="248"/>
        <v>3991</v>
      </c>
      <c r="B3998" s="138" t="s">
        <v>99</v>
      </c>
      <c r="C3998" s="275">
        <v>45223</v>
      </c>
      <c r="D3998" s="275">
        <v>45230</v>
      </c>
      <c r="E3998" s="275">
        <v>45230</v>
      </c>
      <c r="F3998" s="139">
        <f t="shared" si="249"/>
        <v>7</v>
      </c>
      <c r="G3998" s="140">
        <v>42.06</v>
      </c>
      <c r="H3998" s="141">
        <f t="shared" si="250"/>
        <v>3.305447317365041E-7</v>
      </c>
      <c r="I3998" s="142">
        <f t="shared" si="251"/>
        <v>2.3138131221555285E-6</v>
      </c>
    </row>
    <row r="3999" spans="1:9">
      <c r="A3999" s="143">
        <f t="shared" si="248"/>
        <v>3992</v>
      </c>
      <c r="B3999" s="138" t="s">
        <v>99</v>
      </c>
      <c r="C3999" s="275">
        <v>45030</v>
      </c>
      <c r="D3999" s="275">
        <v>45033</v>
      </c>
      <c r="E3999" s="275">
        <v>45033</v>
      </c>
      <c r="F3999" s="139">
        <f t="shared" si="249"/>
        <v>3</v>
      </c>
      <c r="G3999" s="140">
        <v>1668.77</v>
      </c>
      <c r="H3999" s="141">
        <f t="shared" si="250"/>
        <v>1.3114672657630194E-5</v>
      </c>
      <c r="I3999" s="142">
        <f t="shared" si="251"/>
        <v>3.9344017972890579E-5</v>
      </c>
    </row>
    <row r="4000" spans="1:9">
      <c r="A4000" s="143">
        <f t="shared" si="248"/>
        <v>3993</v>
      </c>
      <c r="B4000" s="138" t="s">
        <v>99</v>
      </c>
      <c r="C4000" s="275">
        <v>45142</v>
      </c>
      <c r="D4000" s="275">
        <v>45162</v>
      </c>
      <c r="E4000" s="275">
        <v>45162</v>
      </c>
      <c r="F4000" s="139">
        <f t="shared" si="249"/>
        <v>20</v>
      </c>
      <c r="G4000" s="140">
        <v>3874.56</v>
      </c>
      <c r="H4000" s="141">
        <f t="shared" si="250"/>
        <v>3.0449724103589856E-5</v>
      </c>
      <c r="I4000" s="142">
        <f t="shared" si="251"/>
        <v>6.0899448207179716E-4</v>
      </c>
    </row>
    <row r="4001" spans="1:9">
      <c r="A4001" s="143">
        <f t="shared" si="248"/>
        <v>3994</v>
      </c>
      <c r="B4001" s="138" t="s">
        <v>99</v>
      </c>
      <c r="C4001" s="275">
        <v>45160</v>
      </c>
      <c r="D4001" s="275">
        <v>45162</v>
      </c>
      <c r="E4001" s="275">
        <v>45162</v>
      </c>
      <c r="F4001" s="139">
        <f t="shared" si="249"/>
        <v>2</v>
      </c>
      <c r="G4001" s="140">
        <v>191.86</v>
      </c>
      <c r="H4001" s="141">
        <f t="shared" si="250"/>
        <v>1.5078058067276672E-6</v>
      </c>
      <c r="I4001" s="142">
        <f t="shared" si="251"/>
        <v>3.0156116134553345E-6</v>
      </c>
    </row>
    <row r="4002" spans="1:9">
      <c r="A4002" s="143">
        <f t="shared" si="248"/>
        <v>3995</v>
      </c>
      <c r="B4002" s="138" t="s">
        <v>99</v>
      </c>
      <c r="C4002" s="275">
        <v>45098</v>
      </c>
      <c r="D4002" s="275">
        <v>45099</v>
      </c>
      <c r="E4002" s="275">
        <v>45099</v>
      </c>
      <c r="F4002" s="139">
        <f t="shared" si="249"/>
        <v>1</v>
      </c>
      <c r="G4002" s="140">
        <v>387.41</v>
      </c>
      <c r="H4002" s="141">
        <f t="shared" si="250"/>
        <v>3.0446109016176667E-6</v>
      </c>
      <c r="I4002" s="142">
        <f t="shared" si="251"/>
        <v>3.0446109016176667E-6</v>
      </c>
    </row>
    <row r="4003" spans="1:9">
      <c r="A4003" s="143">
        <f t="shared" si="248"/>
        <v>3996</v>
      </c>
      <c r="B4003" s="138" t="s">
        <v>99</v>
      </c>
      <c r="C4003" s="275">
        <v>45195</v>
      </c>
      <c r="D4003" s="275">
        <v>45197</v>
      </c>
      <c r="E4003" s="275">
        <v>45197</v>
      </c>
      <c r="F4003" s="139">
        <f t="shared" si="249"/>
        <v>2</v>
      </c>
      <c r="G4003" s="140">
        <v>510.86</v>
      </c>
      <c r="H4003" s="141">
        <f t="shared" si="250"/>
        <v>4.0147903389184611E-6</v>
      </c>
      <c r="I4003" s="142">
        <f t="shared" si="251"/>
        <v>8.0295806778369222E-6</v>
      </c>
    </row>
    <row r="4004" spans="1:9">
      <c r="A4004" s="143">
        <f t="shared" si="248"/>
        <v>3997</v>
      </c>
      <c r="B4004" s="138" t="s">
        <v>99</v>
      </c>
      <c r="C4004" s="275">
        <v>44981</v>
      </c>
      <c r="D4004" s="275">
        <v>44985</v>
      </c>
      <c r="E4004" s="275">
        <v>44985</v>
      </c>
      <c r="F4004" s="139">
        <f t="shared" si="249"/>
        <v>4</v>
      </c>
      <c r="G4004" s="140">
        <v>684.91</v>
      </c>
      <c r="H4004" s="141">
        <f t="shared" si="250"/>
        <v>5.3826293916702092E-6</v>
      </c>
      <c r="I4004" s="142">
        <f t="shared" si="251"/>
        <v>2.1530517566680837E-5</v>
      </c>
    </row>
    <row r="4005" spans="1:9">
      <c r="A4005" s="143">
        <f t="shared" si="248"/>
        <v>3998</v>
      </c>
      <c r="B4005" s="138" t="s">
        <v>99</v>
      </c>
      <c r="C4005" s="275">
        <v>44971</v>
      </c>
      <c r="D4005" s="275">
        <v>44974</v>
      </c>
      <c r="E4005" s="275">
        <v>44974</v>
      </c>
      <c r="F4005" s="139">
        <f t="shared" si="249"/>
        <v>3</v>
      </c>
      <c r="G4005" s="140">
        <v>802.83</v>
      </c>
      <c r="H4005" s="141">
        <f t="shared" si="250"/>
        <v>6.3093491911559101E-6</v>
      </c>
      <c r="I4005" s="142">
        <f t="shared" si="251"/>
        <v>1.892804757346773E-5</v>
      </c>
    </row>
    <row r="4006" spans="1:9">
      <c r="A4006" s="143">
        <f t="shared" si="248"/>
        <v>3999</v>
      </c>
      <c r="B4006" s="138" t="s">
        <v>99</v>
      </c>
      <c r="C4006" s="275">
        <v>44935</v>
      </c>
      <c r="D4006" s="275">
        <v>44935</v>
      </c>
      <c r="E4006" s="275">
        <v>44935</v>
      </c>
      <c r="F4006" s="139">
        <f t="shared" si="249"/>
        <v>0</v>
      </c>
      <c r="G4006" s="140">
        <v>2977</v>
      </c>
      <c r="H4006" s="141">
        <f t="shared" si="250"/>
        <v>2.339590267188713E-5</v>
      </c>
      <c r="I4006" s="142">
        <f t="shared" si="251"/>
        <v>0</v>
      </c>
    </row>
    <row r="4007" spans="1:9">
      <c r="A4007" s="143">
        <f t="shared" si="248"/>
        <v>4000</v>
      </c>
      <c r="B4007" s="138" t="s">
        <v>99</v>
      </c>
      <c r="C4007" s="275">
        <v>45252</v>
      </c>
      <c r="D4007" s="275">
        <v>45257</v>
      </c>
      <c r="E4007" s="275">
        <v>45257</v>
      </c>
      <c r="F4007" s="139">
        <f t="shared" si="249"/>
        <v>5</v>
      </c>
      <c r="G4007" s="140">
        <v>2891</v>
      </c>
      <c r="H4007" s="141">
        <f t="shared" si="250"/>
        <v>2.2720038503334126E-5</v>
      </c>
      <c r="I4007" s="142">
        <f t="shared" si="251"/>
        <v>1.1360019251667062E-4</v>
      </c>
    </row>
    <row r="4008" spans="1:9">
      <c r="A4008" s="143">
        <f t="shared" si="248"/>
        <v>4001</v>
      </c>
      <c r="B4008" s="138" t="s">
        <v>99</v>
      </c>
      <c r="C4008" s="275">
        <v>45288</v>
      </c>
      <c r="D4008" s="275">
        <v>45288</v>
      </c>
      <c r="E4008" s="275">
        <v>45288</v>
      </c>
      <c r="F4008" s="139">
        <f t="shared" si="249"/>
        <v>0</v>
      </c>
      <c r="G4008" s="140">
        <v>426.85</v>
      </c>
      <c r="H4008" s="141">
        <f t="shared" si="250"/>
        <v>3.3545653528703468E-6</v>
      </c>
      <c r="I4008" s="142">
        <f t="shared" si="251"/>
        <v>0</v>
      </c>
    </row>
    <row r="4009" spans="1:9">
      <c r="A4009" s="143">
        <f t="shared" si="248"/>
        <v>4002</v>
      </c>
      <c r="B4009" s="138" t="s">
        <v>99</v>
      </c>
      <c r="C4009" s="275">
        <v>45175</v>
      </c>
      <c r="D4009" s="275">
        <v>45176</v>
      </c>
      <c r="E4009" s="275">
        <v>45176</v>
      </c>
      <c r="F4009" s="139">
        <f t="shared" si="249"/>
        <v>1</v>
      </c>
      <c r="G4009" s="140">
        <v>1018.06</v>
      </c>
      <c r="H4009" s="141">
        <f t="shared" si="250"/>
        <v>8.000817156245015E-6</v>
      </c>
      <c r="I4009" s="142">
        <f t="shared" si="251"/>
        <v>8.000817156245015E-6</v>
      </c>
    </row>
    <row r="4010" spans="1:9">
      <c r="A4010" s="143">
        <f t="shared" si="248"/>
        <v>4003</v>
      </c>
      <c r="B4010" s="138" t="s">
        <v>99</v>
      </c>
      <c r="C4010" s="275">
        <v>45171</v>
      </c>
      <c r="D4010" s="275">
        <v>45176</v>
      </c>
      <c r="E4010" s="275">
        <v>45176</v>
      </c>
      <c r="F4010" s="139">
        <f t="shared" si="249"/>
        <v>5</v>
      </c>
      <c r="G4010" s="140">
        <v>211.38</v>
      </c>
      <c r="H4010" s="141">
        <f t="shared" si="250"/>
        <v>1.6612112552178373E-6</v>
      </c>
      <c r="I4010" s="142">
        <f t="shared" si="251"/>
        <v>8.306056276089186E-6</v>
      </c>
    </row>
    <row r="4011" spans="1:9">
      <c r="A4011" s="143">
        <f t="shared" si="248"/>
        <v>4004</v>
      </c>
      <c r="B4011" s="138" t="s">
        <v>99</v>
      </c>
      <c r="C4011" s="275">
        <v>45026</v>
      </c>
      <c r="D4011" s="275">
        <v>45027</v>
      </c>
      <c r="E4011" s="275">
        <v>45027</v>
      </c>
      <c r="F4011" s="139">
        <f t="shared" si="249"/>
        <v>1</v>
      </c>
      <c r="G4011" s="140">
        <v>5992.46</v>
      </c>
      <c r="H4011" s="141">
        <f t="shared" si="250"/>
        <v>4.7094058087059705E-5</v>
      </c>
      <c r="I4011" s="142">
        <f t="shared" si="251"/>
        <v>4.7094058087059705E-5</v>
      </c>
    </row>
    <row r="4012" spans="1:9">
      <c r="A4012" s="143">
        <f t="shared" si="248"/>
        <v>4005</v>
      </c>
      <c r="B4012" s="138" t="s">
        <v>99</v>
      </c>
      <c r="C4012" s="275">
        <v>45233</v>
      </c>
      <c r="D4012" s="275">
        <v>45237</v>
      </c>
      <c r="E4012" s="275">
        <v>45237</v>
      </c>
      <c r="F4012" s="139">
        <f t="shared" si="249"/>
        <v>4</v>
      </c>
      <c r="G4012" s="140">
        <v>293.54000000000002</v>
      </c>
      <c r="H4012" s="141">
        <f t="shared" si="250"/>
        <v>2.3068973027563818E-6</v>
      </c>
      <c r="I4012" s="142">
        <f t="shared" si="251"/>
        <v>9.2275892110255274E-6</v>
      </c>
    </row>
    <row r="4013" spans="1:9">
      <c r="A4013" s="143">
        <f t="shared" si="248"/>
        <v>4006</v>
      </c>
      <c r="B4013" s="138" t="s">
        <v>99</v>
      </c>
      <c r="C4013" s="275">
        <v>45236</v>
      </c>
      <c r="D4013" s="275">
        <v>45238</v>
      </c>
      <c r="E4013" s="275">
        <v>45238</v>
      </c>
      <c r="F4013" s="139">
        <f t="shared" si="249"/>
        <v>2</v>
      </c>
      <c r="G4013" s="140">
        <v>211.1</v>
      </c>
      <c r="H4013" s="141">
        <f t="shared" si="250"/>
        <v>1.6590107672271995E-6</v>
      </c>
      <c r="I4013" s="142">
        <f t="shared" si="251"/>
        <v>3.3180215344543991E-6</v>
      </c>
    </row>
    <row r="4014" spans="1:9">
      <c r="A4014" s="143">
        <f t="shared" si="248"/>
        <v>4007</v>
      </c>
      <c r="B4014" s="138" t="s">
        <v>99</v>
      </c>
      <c r="C4014" s="275">
        <v>45002</v>
      </c>
      <c r="D4014" s="275">
        <v>45005</v>
      </c>
      <c r="E4014" s="275">
        <v>45005</v>
      </c>
      <c r="F4014" s="139">
        <f t="shared" si="249"/>
        <v>3</v>
      </c>
      <c r="G4014" s="140">
        <v>3380.63</v>
      </c>
      <c r="H4014" s="141">
        <f t="shared" si="250"/>
        <v>2.6567984699248165E-5</v>
      </c>
      <c r="I4014" s="142">
        <f t="shared" si="251"/>
        <v>7.9703954097744501E-5</v>
      </c>
    </row>
    <row r="4015" spans="1:9">
      <c r="A4015" s="143">
        <f t="shared" si="248"/>
        <v>4008</v>
      </c>
      <c r="B4015" s="138" t="s">
        <v>99</v>
      </c>
      <c r="C4015" s="275">
        <v>45055</v>
      </c>
      <c r="D4015" s="275">
        <v>45055</v>
      </c>
      <c r="E4015" s="275">
        <v>45055</v>
      </c>
      <c r="F4015" s="139">
        <f t="shared" si="249"/>
        <v>0</v>
      </c>
      <c r="G4015" s="140">
        <v>161.71</v>
      </c>
      <c r="H4015" s="141">
        <f t="shared" si="250"/>
        <v>1.2708604034500733E-6</v>
      </c>
      <c r="I4015" s="142">
        <f t="shared" si="251"/>
        <v>0</v>
      </c>
    </row>
    <row r="4016" spans="1:9">
      <c r="A4016" s="143">
        <f t="shared" si="248"/>
        <v>4009</v>
      </c>
      <c r="B4016" s="138" t="s">
        <v>99</v>
      </c>
      <c r="C4016" s="275">
        <v>44999</v>
      </c>
      <c r="D4016" s="275">
        <v>45000</v>
      </c>
      <c r="E4016" s="275">
        <v>45000</v>
      </c>
      <c r="F4016" s="139">
        <f t="shared" si="249"/>
        <v>1</v>
      </c>
      <c r="G4016" s="140">
        <v>1607.92</v>
      </c>
      <c r="H4016" s="141">
        <f t="shared" si="250"/>
        <v>1.263645946395054E-5</v>
      </c>
      <c r="I4016" s="142">
        <f t="shared" si="251"/>
        <v>1.263645946395054E-5</v>
      </c>
    </row>
    <row r="4017" spans="1:9">
      <c r="A4017" s="143">
        <f t="shared" si="248"/>
        <v>4010</v>
      </c>
      <c r="B4017" s="138" t="s">
        <v>99</v>
      </c>
      <c r="C4017" s="275">
        <v>45236</v>
      </c>
      <c r="D4017" s="275">
        <v>45237</v>
      </c>
      <c r="E4017" s="275">
        <v>45237</v>
      </c>
      <c r="F4017" s="139">
        <f t="shared" si="249"/>
        <v>1</v>
      </c>
      <c r="G4017" s="140">
        <v>4320.53</v>
      </c>
      <c r="H4017" s="141">
        <f t="shared" si="250"/>
        <v>3.3954551350678031E-5</v>
      </c>
      <c r="I4017" s="142">
        <f t="shared" si="251"/>
        <v>3.3954551350678031E-5</v>
      </c>
    </row>
    <row r="4018" spans="1:9">
      <c r="A4018" s="143">
        <f t="shared" si="248"/>
        <v>4011</v>
      </c>
      <c r="B4018" s="138" t="s">
        <v>99</v>
      </c>
      <c r="C4018" s="275">
        <v>45239</v>
      </c>
      <c r="D4018" s="275">
        <v>45243</v>
      </c>
      <c r="E4018" s="275">
        <v>45243</v>
      </c>
      <c r="F4018" s="139">
        <f t="shared" si="249"/>
        <v>4</v>
      </c>
      <c r="G4018" s="140">
        <v>778.51</v>
      </c>
      <c r="H4018" s="141">
        <f t="shared" si="250"/>
        <v>6.1182210913976655E-6</v>
      </c>
      <c r="I4018" s="142">
        <f t="shared" si="251"/>
        <v>2.4472884365590662E-5</v>
      </c>
    </row>
    <row r="4019" spans="1:9">
      <c r="A4019" s="143">
        <f t="shared" si="248"/>
        <v>4012</v>
      </c>
      <c r="B4019" s="138" t="s">
        <v>99</v>
      </c>
      <c r="C4019" s="275">
        <v>45245</v>
      </c>
      <c r="D4019" s="275">
        <v>45245</v>
      </c>
      <c r="E4019" s="275">
        <v>45245</v>
      </c>
      <c r="F4019" s="139">
        <f t="shared" si="249"/>
        <v>0</v>
      </c>
      <c r="G4019" s="140">
        <v>7265.99</v>
      </c>
      <c r="H4019" s="141">
        <f t="shared" si="250"/>
        <v>5.7102584768191189E-5</v>
      </c>
      <c r="I4019" s="142">
        <f t="shared" si="251"/>
        <v>0</v>
      </c>
    </row>
    <row r="4020" spans="1:9">
      <c r="A4020" s="143">
        <f t="shared" si="248"/>
        <v>4013</v>
      </c>
      <c r="B4020" s="138" t="s">
        <v>99</v>
      </c>
      <c r="C4020" s="275">
        <v>45225</v>
      </c>
      <c r="D4020" s="275">
        <v>45226</v>
      </c>
      <c r="E4020" s="275">
        <v>45226</v>
      </c>
      <c r="F4020" s="139">
        <f t="shared" si="249"/>
        <v>1</v>
      </c>
      <c r="G4020" s="140">
        <v>1785.83</v>
      </c>
      <c r="H4020" s="141">
        <f t="shared" si="250"/>
        <v>1.4034633815430363E-5</v>
      </c>
      <c r="I4020" s="142">
        <f t="shared" si="251"/>
        <v>1.4034633815430363E-5</v>
      </c>
    </row>
    <row r="4021" spans="1:9">
      <c r="A4021" s="143">
        <f t="shared" si="248"/>
        <v>4014</v>
      </c>
      <c r="B4021" s="138" t="s">
        <v>99</v>
      </c>
      <c r="C4021" s="275">
        <v>45040</v>
      </c>
      <c r="D4021" s="275">
        <v>45042</v>
      </c>
      <c r="E4021" s="275">
        <v>45042</v>
      </c>
      <c r="F4021" s="139">
        <f t="shared" si="249"/>
        <v>2</v>
      </c>
      <c r="G4021" s="140">
        <v>356.55</v>
      </c>
      <c r="H4021" s="141">
        <f t="shared" si="250"/>
        <v>2.80208568950667E-6</v>
      </c>
      <c r="I4021" s="142">
        <f t="shared" si="251"/>
        <v>5.60417137901334E-6</v>
      </c>
    </row>
    <row r="4022" spans="1:9">
      <c r="A4022" s="143">
        <f t="shared" si="248"/>
        <v>4015</v>
      </c>
      <c r="B4022" s="138" t="s">
        <v>99</v>
      </c>
      <c r="C4022" s="275">
        <v>45091</v>
      </c>
      <c r="D4022" s="275">
        <v>45092</v>
      </c>
      <c r="E4022" s="275">
        <v>45092</v>
      </c>
      <c r="F4022" s="139">
        <f t="shared" si="249"/>
        <v>1</v>
      </c>
      <c r="G4022" s="140">
        <v>545.55999999999995</v>
      </c>
      <c r="H4022" s="141">
        <f t="shared" si="250"/>
        <v>4.2874936720439169E-6</v>
      </c>
      <c r="I4022" s="142">
        <f t="shared" si="251"/>
        <v>4.2874936720439169E-6</v>
      </c>
    </row>
    <row r="4023" spans="1:9">
      <c r="A4023" s="143">
        <f t="shared" si="248"/>
        <v>4016</v>
      </c>
      <c r="B4023" s="138" t="s">
        <v>99</v>
      </c>
      <c r="C4023" s="275">
        <v>45289</v>
      </c>
      <c r="D4023" s="275">
        <v>45293</v>
      </c>
      <c r="E4023" s="275">
        <v>45293</v>
      </c>
      <c r="F4023" s="139">
        <f t="shared" si="249"/>
        <v>4</v>
      </c>
      <c r="G4023" s="140">
        <v>3218.27</v>
      </c>
      <c r="H4023" s="141">
        <f t="shared" si="250"/>
        <v>2.5292016020105542E-5</v>
      </c>
      <c r="I4023" s="142">
        <f t="shared" si="251"/>
        <v>1.0116806408042217E-4</v>
      </c>
    </row>
    <row r="4024" spans="1:9">
      <c r="A4024" s="143">
        <f t="shared" si="248"/>
        <v>4017</v>
      </c>
      <c r="B4024" s="138" t="s">
        <v>99</v>
      </c>
      <c r="C4024" s="275">
        <v>45035</v>
      </c>
      <c r="D4024" s="275">
        <v>45035</v>
      </c>
      <c r="E4024" s="275">
        <v>45035</v>
      </c>
      <c r="F4024" s="139">
        <f t="shared" si="249"/>
        <v>0</v>
      </c>
      <c r="G4024" s="140">
        <v>214.01</v>
      </c>
      <c r="H4024" s="141">
        <f t="shared" si="250"/>
        <v>1.6818801245584698E-6</v>
      </c>
      <c r="I4024" s="142">
        <f t="shared" si="251"/>
        <v>0</v>
      </c>
    </row>
    <row r="4025" spans="1:9">
      <c r="A4025" s="143">
        <f t="shared" si="248"/>
        <v>4018</v>
      </c>
      <c r="B4025" s="138" t="s">
        <v>99</v>
      </c>
      <c r="C4025" s="275">
        <v>45167</v>
      </c>
      <c r="D4025" s="275">
        <v>45168</v>
      </c>
      <c r="E4025" s="275">
        <v>45168</v>
      </c>
      <c r="F4025" s="139">
        <f t="shared" si="249"/>
        <v>1</v>
      </c>
      <c r="G4025" s="140">
        <v>120.16</v>
      </c>
      <c r="H4025" s="141">
        <f t="shared" si="250"/>
        <v>9.4432370341080199E-7</v>
      </c>
      <c r="I4025" s="142">
        <f t="shared" si="251"/>
        <v>9.4432370341080199E-7</v>
      </c>
    </row>
    <row r="4026" spans="1:9">
      <c r="A4026" s="143">
        <f t="shared" si="248"/>
        <v>4019</v>
      </c>
      <c r="B4026" s="138" t="s">
        <v>99</v>
      </c>
      <c r="C4026" s="275">
        <v>45209</v>
      </c>
      <c r="D4026" s="275">
        <v>45212</v>
      </c>
      <c r="E4026" s="275">
        <v>45212</v>
      </c>
      <c r="F4026" s="139">
        <f t="shared" si="249"/>
        <v>3</v>
      </c>
      <c r="G4026" s="140">
        <v>125.66</v>
      </c>
      <c r="H4026" s="141">
        <f t="shared" si="250"/>
        <v>9.8754757465547079E-7</v>
      </c>
      <c r="I4026" s="142">
        <f t="shared" si="251"/>
        <v>2.9626427239664124E-6</v>
      </c>
    </row>
    <row r="4027" spans="1:9">
      <c r="A4027" s="143">
        <f t="shared" si="248"/>
        <v>4020</v>
      </c>
      <c r="B4027" s="138" t="s">
        <v>99</v>
      </c>
      <c r="C4027" s="275">
        <v>44967</v>
      </c>
      <c r="D4027" s="275">
        <v>44967</v>
      </c>
      <c r="E4027" s="275">
        <v>44967</v>
      </c>
      <c r="F4027" s="139">
        <f t="shared" si="249"/>
        <v>0</v>
      </c>
      <c r="G4027" s="140">
        <v>656.54</v>
      </c>
      <c r="H4027" s="141">
        <f t="shared" si="250"/>
        <v>5.1596728049045269E-6</v>
      </c>
      <c r="I4027" s="142">
        <f t="shared" si="251"/>
        <v>0</v>
      </c>
    </row>
    <row r="4028" spans="1:9">
      <c r="A4028" s="143">
        <f t="shared" si="248"/>
        <v>4021</v>
      </c>
      <c r="B4028" s="138" t="s">
        <v>99</v>
      </c>
      <c r="C4028" s="275">
        <v>44991</v>
      </c>
      <c r="D4028" s="275">
        <v>44992</v>
      </c>
      <c r="E4028" s="275">
        <v>44992</v>
      </c>
      <c r="F4028" s="139">
        <f t="shared" si="249"/>
        <v>1</v>
      </c>
      <c r="G4028" s="140">
        <v>4369.99</v>
      </c>
      <c r="H4028" s="141">
        <f t="shared" si="250"/>
        <v>3.4343251836452814E-5</v>
      </c>
      <c r="I4028" s="142">
        <f t="shared" si="251"/>
        <v>3.4343251836452814E-5</v>
      </c>
    </row>
    <row r="4029" spans="1:9">
      <c r="A4029" s="143">
        <f t="shared" si="248"/>
        <v>4022</v>
      </c>
      <c r="B4029" s="138" t="s">
        <v>99</v>
      </c>
      <c r="C4029" s="275">
        <v>44993</v>
      </c>
      <c r="D4029" s="275">
        <v>44994</v>
      </c>
      <c r="E4029" s="275">
        <v>44994</v>
      </c>
      <c r="F4029" s="139">
        <f t="shared" si="249"/>
        <v>1</v>
      </c>
      <c r="G4029" s="140">
        <v>7957.5</v>
      </c>
      <c r="H4029" s="141">
        <f t="shared" si="250"/>
        <v>6.2537082805354995E-5</v>
      </c>
      <c r="I4029" s="142">
        <f t="shared" si="251"/>
        <v>6.2537082805354995E-5</v>
      </c>
    </row>
    <row r="4030" spans="1:9">
      <c r="A4030" s="143">
        <f t="shared" si="248"/>
        <v>4023</v>
      </c>
      <c r="B4030" s="138" t="s">
        <v>99</v>
      </c>
      <c r="C4030" s="275">
        <v>45260</v>
      </c>
      <c r="D4030" s="275">
        <v>45267</v>
      </c>
      <c r="E4030" s="275">
        <v>45267</v>
      </c>
      <c r="F4030" s="139">
        <f t="shared" si="249"/>
        <v>7</v>
      </c>
      <c r="G4030" s="140">
        <v>423.62</v>
      </c>
      <c r="H4030" s="141">
        <f t="shared" si="250"/>
        <v>3.3291811521212045E-6</v>
      </c>
      <c r="I4030" s="142">
        <f t="shared" si="251"/>
        <v>2.3304268064848431E-5</v>
      </c>
    </row>
    <row r="4031" spans="1:9">
      <c r="A4031" s="143">
        <f t="shared" si="248"/>
        <v>4024</v>
      </c>
      <c r="B4031" s="138" t="s">
        <v>99</v>
      </c>
      <c r="C4031" s="275">
        <v>45229</v>
      </c>
      <c r="D4031" s="275">
        <v>45231</v>
      </c>
      <c r="E4031" s="275">
        <v>45231</v>
      </c>
      <c r="F4031" s="139">
        <f t="shared" si="249"/>
        <v>2</v>
      </c>
      <c r="G4031" s="140">
        <v>392.9</v>
      </c>
      <c r="H4031" s="141">
        <f t="shared" si="250"/>
        <v>3.0877561840055267E-6</v>
      </c>
      <c r="I4031" s="142">
        <f t="shared" si="251"/>
        <v>6.1755123680110533E-6</v>
      </c>
    </row>
    <row r="4032" spans="1:9">
      <c r="A4032" s="143">
        <f t="shared" si="248"/>
        <v>4025</v>
      </c>
      <c r="B4032" s="138" t="s">
        <v>99</v>
      </c>
      <c r="C4032" s="275">
        <v>44978</v>
      </c>
      <c r="D4032" s="275">
        <v>44979</v>
      </c>
      <c r="E4032" s="275">
        <v>44979</v>
      </c>
      <c r="F4032" s="139">
        <f t="shared" si="249"/>
        <v>1</v>
      </c>
      <c r="G4032" s="140">
        <v>4369.7299999999996</v>
      </c>
      <c r="H4032" s="141">
        <f t="shared" si="250"/>
        <v>3.4341208526175794E-5</v>
      </c>
      <c r="I4032" s="142">
        <f t="shared" si="251"/>
        <v>3.4341208526175794E-5</v>
      </c>
    </row>
    <row r="4033" spans="1:9">
      <c r="A4033" s="143">
        <f t="shared" si="248"/>
        <v>4026</v>
      </c>
      <c r="B4033" s="138" t="s">
        <v>99</v>
      </c>
      <c r="C4033" s="275">
        <v>45023</v>
      </c>
      <c r="D4033" s="275">
        <v>45028</v>
      </c>
      <c r="E4033" s="275">
        <v>45028</v>
      </c>
      <c r="F4033" s="139">
        <f t="shared" si="249"/>
        <v>5</v>
      </c>
      <c r="G4033" s="140">
        <v>10889.37</v>
      </c>
      <c r="H4033" s="141">
        <f t="shared" si="250"/>
        <v>8.5578313966465429E-5</v>
      </c>
      <c r="I4033" s="142">
        <f t="shared" si="251"/>
        <v>4.2789156983232717E-4</v>
      </c>
    </row>
    <row r="4034" spans="1:9">
      <c r="A4034" s="143">
        <f t="shared" si="248"/>
        <v>4027</v>
      </c>
      <c r="B4034" s="138" t="s">
        <v>99</v>
      </c>
      <c r="C4034" s="275">
        <v>45149</v>
      </c>
      <c r="D4034" s="275">
        <v>45153</v>
      </c>
      <c r="E4034" s="275">
        <v>45153</v>
      </c>
      <c r="F4034" s="139">
        <f t="shared" si="249"/>
        <v>4</v>
      </c>
      <c r="G4034" s="140">
        <v>157.47</v>
      </c>
      <c r="H4034" s="141">
        <f t="shared" si="250"/>
        <v>1.237538728163274E-6</v>
      </c>
      <c r="I4034" s="142">
        <f t="shared" si="251"/>
        <v>4.9501549126530958E-6</v>
      </c>
    </row>
    <row r="4035" spans="1:9">
      <c r="A4035" s="143">
        <f t="shared" si="248"/>
        <v>4028</v>
      </c>
      <c r="B4035" s="138" t="s">
        <v>99</v>
      </c>
      <c r="C4035" s="275">
        <v>45274</v>
      </c>
      <c r="D4035" s="275">
        <v>45275</v>
      </c>
      <c r="E4035" s="275">
        <v>45275</v>
      </c>
      <c r="F4035" s="139">
        <f t="shared" si="249"/>
        <v>1</v>
      </c>
      <c r="G4035" s="140">
        <v>2571.62</v>
      </c>
      <c r="H4035" s="141">
        <f t="shared" si="250"/>
        <v>2.0210067594584608E-5</v>
      </c>
      <c r="I4035" s="142">
        <f t="shared" si="251"/>
        <v>2.0210067594584608E-5</v>
      </c>
    </row>
    <row r="4036" spans="1:9">
      <c r="A4036" s="143">
        <f t="shared" si="248"/>
        <v>4029</v>
      </c>
      <c r="B4036" s="138" t="s">
        <v>99</v>
      </c>
      <c r="C4036" s="275">
        <v>45272</v>
      </c>
      <c r="D4036" s="275">
        <v>45272</v>
      </c>
      <c r="E4036" s="275">
        <v>45272</v>
      </c>
      <c r="F4036" s="139">
        <f t="shared" si="249"/>
        <v>0</v>
      </c>
      <c r="G4036" s="140">
        <v>5374.82</v>
      </c>
      <c r="H4036" s="141">
        <f t="shared" si="250"/>
        <v>4.2240095935140198E-5</v>
      </c>
      <c r="I4036" s="142">
        <f t="shared" si="251"/>
        <v>0</v>
      </c>
    </row>
    <row r="4037" spans="1:9">
      <c r="A4037" s="143">
        <f t="shared" si="248"/>
        <v>4030</v>
      </c>
      <c r="B4037" s="138" t="s">
        <v>99</v>
      </c>
      <c r="C4037" s="275">
        <v>45100</v>
      </c>
      <c r="D4037" s="275">
        <v>45104</v>
      </c>
      <c r="E4037" s="275">
        <v>45104</v>
      </c>
      <c r="F4037" s="139">
        <f t="shared" si="249"/>
        <v>4</v>
      </c>
      <c r="G4037" s="140">
        <v>233.57</v>
      </c>
      <c r="H4037" s="141">
        <f t="shared" si="250"/>
        <v>1.8355999284758739E-6</v>
      </c>
      <c r="I4037" s="142">
        <f t="shared" si="251"/>
        <v>7.3423997139034956E-6</v>
      </c>
    </row>
    <row r="4038" spans="1:9">
      <c r="A4038" s="143">
        <f t="shared" si="248"/>
        <v>4031</v>
      </c>
      <c r="B4038" s="138" t="s">
        <v>99</v>
      </c>
      <c r="C4038" s="275">
        <v>45063</v>
      </c>
      <c r="D4038" s="275">
        <v>45064</v>
      </c>
      <c r="E4038" s="275">
        <v>45064</v>
      </c>
      <c r="F4038" s="139">
        <f t="shared" si="249"/>
        <v>1</v>
      </c>
      <c r="G4038" s="140">
        <v>1606.62</v>
      </c>
      <c r="H4038" s="141">
        <f t="shared" si="250"/>
        <v>1.2626242912565434E-5</v>
      </c>
      <c r="I4038" s="142">
        <f t="shared" si="251"/>
        <v>1.2626242912565434E-5</v>
      </c>
    </row>
    <row r="4039" spans="1:9">
      <c r="A4039" s="143">
        <f t="shared" si="248"/>
        <v>4032</v>
      </c>
      <c r="B4039" s="138" t="s">
        <v>99</v>
      </c>
      <c r="C4039" s="275">
        <v>45278</v>
      </c>
      <c r="D4039" s="275">
        <v>45279</v>
      </c>
      <c r="E4039" s="275">
        <v>45279</v>
      </c>
      <c r="F4039" s="139">
        <f t="shared" si="249"/>
        <v>1</v>
      </c>
      <c r="G4039" s="140">
        <v>900.15</v>
      </c>
      <c r="H4039" s="141">
        <f t="shared" si="250"/>
        <v>7.0741759456161236E-6</v>
      </c>
      <c r="I4039" s="142">
        <f t="shared" si="251"/>
        <v>7.0741759456161236E-6</v>
      </c>
    </row>
    <row r="4040" spans="1:9">
      <c r="A4040" s="143">
        <f t="shared" ref="A4040:A4103" si="252">A4039+1</f>
        <v>4033</v>
      </c>
      <c r="B4040" s="138" t="s">
        <v>99</v>
      </c>
      <c r="C4040" s="275">
        <v>45156</v>
      </c>
      <c r="D4040" s="275">
        <v>45163</v>
      </c>
      <c r="E4040" s="275">
        <v>45163</v>
      </c>
      <c r="F4040" s="139">
        <f t="shared" ref="F4040:F4103" si="253">E4040-C4040</f>
        <v>7</v>
      </c>
      <c r="G4040" s="140">
        <v>155.68</v>
      </c>
      <c r="H4040" s="141">
        <f t="shared" ref="H4040:H4103" si="254">G4040/$G$8894</f>
        <v>1.2234713227945543E-6</v>
      </c>
      <c r="I4040" s="142">
        <f t="shared" ref="I4040:I4103" si="255">H4040*F4040</f>
        <v>8.5642992595618804E-6</v>
      </c>
    </row>
    <row r="4041" spans="1:9">
      <c r="A4041" s="143">
        <f t="shared" si="252"/>
        <v>4034</v>
      </c>
      <c r="B4041" s="138" t="s">
        <v>99</v>
      </c>
      <c r="C4041" s="275">
        <v>45216</v>
      </c>
      <c r="D4041" s="275">
        <v>45216</v>
      </c>
      <c r="E4041" s="275">
        <v>45216</v>
      </c>
      <c r="F4041" s="139">
        <f t="shared" si="253"/>
        <v>0</v>
      </c>
      <c r="G4041" s="140">
        <v>1706.06</v>
      </c>
      <c r="H4041" s="141">
        <f t="shared" si="254"/>
        <v>1.3407730504669048E-5</v>
      </c>
      <c r="I4041" s="142">
        <f t="shared" si="255"/>
        <v>0</v>
      </c>
    </row>
    <row r="4042" spans="1:9">
      <c r="A4042" s="143">
        <f t="shared" si="252"/>
        <v>4035</v>
      </c>
      <c r="B4042" s="138" t="s">
        <v>99</v>
      </c>
      <c r="C4042" s="275">
        <v>44950</v>
      </c>
      <c r="D4042" s="275">
        <v>44952</v>
      </c>
      <c r="E4042" s="275">
        <v>44952</v>
      </c>
      <c r="F4042" s="139">
        <f t="shared" si="253"/>
        <v>2</v>
      </c>
      <c r="G4042" s="140">
        <v>345.04</v>
      </c>
      <c r="H4042" s="141">
        <f t="shared" si="254"/>
        <v>2.7116299153200995E-6</v>
      </c>
      <c r="I4042" s="142">
        <f t="shared" si="255"/>
        <v>5.4232598306401989E-6</v>
      </c>
    </row>
    <row r="4043" spans="1:9">
      <c r="A4043" s="143">
        <f t="shared" si="252"/>
        <v>4036</v>
      </c>
      <c r="B4043" s="138" t="s">
        <v>99</v>
      </c>
      <c r="C4043" s="275">
        <v>44995</v>
      </c>
      <c r="D4043" s="275">
        <v>45000</v>
      </c>
      <c r="E4043" s="275">
        <v>45000</v>
      </c>
      <c r="F4043" s="139">
        <f t="shared" si="253"/>
        <v>5</v>
      </c>
      <c r="G4043" s="140">
        <v>263.93</v>
      </c>
      <c r="H4043" s="141">
        <f t="shared" si="254"/>
        <v>2.074195697746446E-6</v>
      </c>
      <c r="I4043" s="142">
        <f t="shared" si="255"/>
        <v>1.037097848873223E-5</v>
      </c>
    </row>
    <row r="4044" spans="1:9">
      <c r="A4044" s="143">
        <f t="shared" si="252"/>
        <v>4037</v>
      </c>
      <c r="B4044" s="138" t="s">
        <v>99</v>
      </c>
      <c r="C4044" s="275">
        <v>45201</v>
      </c>
      <c r="D4044" s="275">
        <v>45202</v>
      </c>
      <c r="E4044" s="275">
        <v>45202</v>
      </c>
      <c r="F4044" s="139">
        <f t="shared" si="253"/>
        <v>1</v>
      </c>
      <c r="G4044" s="140">
        <v>799.23</v>
      </c>
      <c r="H4044" s="141">
        <f t="shared" si="254"/>
        <v>6.2810572027048545E-6</v>
      </c>
      <c r="I4044" s="142">
        <f t="shared" si="255"/>
        <v>6.2810572027048545E-6</v>
      </c>
    </row>
    <row r="4045" spans="1:9">
      <c r="A4045" s="143">
        <f t="shared" si="252"/>
        <v>4038</v>
      </c>
      <c r="B4045" s="138" t="s">
        <v>99</v>
      </c>
      <c r="C4045" s="275">
        <v>45281</v>
      </c>
      <c r="D4045" s="275">
        <v>45287</v>
      </c>
      <c r="E4045" s="275">
        <v>45287</v>
      </c>
      <c r="F4045" s="139">
        <f t="shared" si="253"/>
        <v>6</v>
      </c>
      <c r="G4045" s="140">
        <v>134.99</v>
      </c>
      <c r="H4045" s="141">
        <f t="shared" si="254"/>
        <v>1.060870978057791E-6</v>
      </c>
      <c r="I4045" s="142">
        <f t="shared" si="255"/>
        <v>6.3652258683467455E-6</v>
      </c>
    </row>
    <row r="4046" spans="1:9">
      <c r="A4046" s="143">
        <f t="shared" si="252"/>
        <v>4039</v>
      </c>
      <c r="B4046" s="138" t="s">
        <v>99</v>
      </c>
      <c r="C4046" s="275">
        <v>45273</v>
      </c>
      <c r="D4046" s="275">
        <v>45274</v>
      </c>
      <c r="E4046" s="275">
        <v>45274</v>
      </c>
      <c r="F4046" s="139">
        <f t="shared" si="253"/>
        <v>1</v>
      </c>
      <c r="G4046" s="140">
        <v>2440.1</v>
      </c>
      <c r="H4046" s="141">
        <f t="shared" si="254"/>
        <v>1.9176466949839364E-5</v>
      </c>
      <c r="I4046" s="142">
        <f t="shared" si="255"/>
        <v>1.9176466949839364E-5</v>
      </c>
    </row>
    <row r="4047" spans="1:9">
      <c r="A4047" s="143">
        <f t="shared" si="252"/>
        <v>4040</v>
      </c>
      <c r="B4047" s="138" t="s">
        <v>99</v>
      </c>
      <c r="C4047" s="275">
        <v>45289</v>
      </c>
      <c r="D4047" s="275">
        <v>45290</v>
      </c>
      <c r="E4047" s="275">
        <v>45290</v>
      </c>
      <c r="F4047" s="139">
        <f t="shared" si="253"/>
        <v>1</v>
      </c>
      <c r="G4047" s="140">
        <v>7667.71</v>
      </c>
      <c r="H4047" s="141">
        <f t="shared" si="254"/>
        <v>6.0259656323901802E-5</v>
      </c>
      <c r="I4047" s="142">
        <f t="shared" si="255"/>
        <v>6.0259656323901802E-5</v>
      </c>
    </row>
    <row r="4048" spans="1:9">
      <c r="A4048" s="143">
        <f t="shared" si="252"/>
        <v>4041</v>
      </c>
      <c r="B4048" s="138" t="s">
        <v>99</v>
      </c>
      <c r="C4048" s="275">
        <v>44934</v>
      </c>
      <c r="D4048" s="275">
        <v>44939</v>
      </c>
      <c r="E4048" s="275">
        <v>44939</v>
      </c>
      <c r="F4048" s="139">
        <f t="shared" si="253"/>
        <v>5</v>
      </c>
      <c r="G4048" s="140">
        <v>14154.15</v>
      </c>
      <c r="H4048" s="141">
        <f t="shared" si="254"/>
        <v>1.1123584675958724E-4</v>
      </c>
      <c r="I4048" s="142">
        <f t="shared" si="255"/>
        <v>5.5617923379793616E-4</v>
      </c>
    </row>
    <row r="4049" spans="1:9">
      <c r="A4049" s="143">
        <f t="shared" si="252"/>
        <v>4042</v>
      </c>
      <c r="B4049" s="138" t="s">
        <v>99</v>
      </c>
      <c r="C4049" s="275">
        <v>45103</v>
      </c>
      <c r="D4049" s="275">
        <v>45104</v>
      </c>
      <c r="E4049" s="275">
        <v>45104</v>
      </c>
      <c r="F4049" s="139">
        <f t="shared" si="253"/>
        <v>1</v>
      </c>
      <c r="G4049" s="140">
        <v>854.39</v>
      </c>
      <c r="H4049" s="141">
        <f t="shared" si="254"/>
        <v>6.7145533368604789E-6</v>
      </c>
      <c r="I4049" s="142">
        <f t="shared" si="255"/>
        <v>6.7145533368604789E-6</v>
      </c>
    </row>
    <row r="4050" spans="1:9">
      <c r="A4050" s="143">
        <f t="shared" si="252"/>
        <v>4043</v>
      </c>
      <c r="B4050" s="138" t="s">
        <v>99</v>
      </c>
      <c r="C4050" s="275">
        <v>45022</v>
      </c>
      <c r="D4050" s="275">
        <v>45027</v>
      </c>
      <c r="E4050" s="275">
        <v>45027</v>
      </c>
      <c r="F4050" s="139">
        <f t="shared" si="253"/>
        <v>5</v>
      </c>
      <c r="G4050" s="140">
        <v>1473.81</v>
      </c>
      <c r="H4050" s="141">
        <f t="shared" si="254"/>
        <v>1.1582504305291895E-5</v>
      </c>
      <c r="I4050" s="142">
        <f t="shared" si="255"/>
        <v>5.7912521526459473E-5</v>
      </c>
    </row>
    <row r="4051" spans="1:9">
      <c r="A4051" s="143">
        <f t="shared" si="252"/>
        <v>4044</v>
      </c>
      <c r="B4051" s="138" t="s">
        <v>99</v>
      </c>
      <c r="C4051" s="275">
        <v>45239</v>
      </c>
      <c r="D4051" s="275">
        <v>45240</v>
      </c>
      <c r="E4051" s="275">
        <v>45240</v>
      </c>
      <c r="F4051" s="139">
        <f t="shared" si="253"/>
        <v>1</v>
      </c>
      <c r="G4051" s="140">
        <v>1791.75</v>
      </c>
      <c r="H4051" s="141">
        <f t="shared" si="254"/>
        <v>1.4081158418660989E-5</v>
      </c>
      <c r="I4051" s="142">
        <f t="shared" si="255"/>
        <v>1.4081158418660989E-5</v>
      </c>
    </row>
    <row r="4052" spans="1:9">
      <c r="A4052" s="143">
        <f t="shared" si="252"/>
        <v>4045</v>
      </c>
      <c r="B4052" s="138" t="s">
        <v>99</v>
      </c>
      <c r="C4052" s="275">
        <v>45217</v>
      </c>
      <c r="D4052" s="275">
        <v>45222</v>
      </c>
      <c r="E4052" s="275">
        <v>45222</v>
      </c>
      <c r="F4052" s="139">
        <f t="shared" si="253"/>
        <v>5</v>
      </c>
      <c r="G4052" s="140">
        <v>101.29</v>
      </c>
      <c r="H4052" s="141">
        <f t="shared" si="254"/>
        <v>7.9602653061318364E-7</v>
      </c>
      <c r="I4052" s="142">
        <f t="shared" si="255"/>
        <v>3.9801326530659178E-6</v>
      </c>
    </row>
    <row r="4053" spans="1:9">
      <c r="A4053" s="143">
        <f t="shared" si="252"/>
        <v>4046</v>
      </c>
      <c r="B4053" s="138" t="s">
        <v>99</v>
      </c>
      <c r="C4053" s="275">
        <v>44950</v>
      </c>
      <c r="D4053" s="275">
        <v>44951</v>
      </c>
      <c r="E4053" s="275">
        <v>44951</v>
      </c>
      <c r="F4053" s="139">
        <f t="shared" si="253"/>
        <v>1</v>
      </c>
      <c r="G4053" s="140">
        <v>7199.78</v>
      </c>
      <c r="H4053" s="141">
        <f t="shared" si="254"/>
        <v>5.6582247947262183E-5</v>
      </c>
      <c r="I4053" s="142">
        <f t="shared" si="255"/>
        <v>5.6582247947262183E-5</v>
      </c>
    </row>
    <row r="4054" spans="1:9">
      <c r="A4054" s="143">
        <f t="shared" si="252"/>
        <v>4047</v>
      </c>
      <c r="B4054" s="138" t="s">
        <v>99</v>
      </c>
      <c r="C4054" s="275">
        <v>45171</v>
      </c>
      <c r="D4054" s="275">
        <v>45175</v>
      </c>
      <c r="E4054" s="275">
        <v>45175</v>
      </c>
      <c r="F4054" s="139">
        <f t="shared" si="253"/>
        <v>4</v>
      </c>
      <c r="G4054" s="140">
        <v>227.86</v>
      </c>
      <c r="H4054" s="141">
        <f t="shared" si="254"/>
        <v>1.7907256912382269E-6</v>
      </c>
      <c r="I4054" s="142">
        <f t="shared" si="255"/>
        <v>7.1629027649529078E-6</v>
      </c>
    </row>
    <row r="4055" spans="1:9">
      <c r="A4055" s="143">
        <f t="shared" si="252"/>
        <v>4048</v>
      </c>
      <c r="B4055" s="138" t="s">
        <v>99</v>
      </c>
      <c r="C4055" s="275">
        <v>45112</v>
      </c>
      <c r="D4055" s="275">
        <v>45113</v>
      </c>
      <c r="E4055" s="275">
        <v>45113</v>
      </c>
      <c r="F4055" s="139">
        <f t="shared" si="253"/>
        <v>1</v>
      </c>
      <c r="G4055" s="140">
        <v>681.7</v>
      </c>
      <c r="H4055" s="141">
        <f t="shared" si="254"/>
        <v>5.357402368634685E-6</v>
      </c>
      <c r="I4055" s="142">
        <f t="shared" si="255"/>
        <v>5.357402368634685E-6</v>
      </c>
    </row>
    <row r="4056" spans="1:9">
      <c r="A4056" s="143">
        <f t="shared" si="252"/>
        <v>4049</v>
      </c>
      <c r="B4056" s="138" t="s">
        <v>99</v>
      </c>
      <c r="C4056" s="275">
        <v>45201</v>
      </c>
      <c r="D4056" s="275">
        <v>45208</v>
      </c>
      <c r="E4056" s="275">
        <v>45208</v>
      </c>
      <c r="F4056" s="139">
        <f t="shared" si="253"/>
        <v>7</v>
      </c>
      <c r="G4056" s="140">
        <v>187.57</v>
      </c>
      <c r="H4056" s="141">
        <f t="shared" si="254"/>
        <v>1.4740911871568253E-6</v>
      </c>
      <c r="I4056" s="142">
        <f t="shared" si="255"/>
        <v>1.0318638310097776E-5</v>
      </c>
    </row>
    <row r="4057" spans="1:9">
      <c r="A4057" s="143">
        <f t="shared" si="252"/>
        <v>4050</v>
      </c>
      <c r="B4057" s="138" t="s">
        <v>99</v>
      </c>
      <c r="C4057" s="275">
        <v>45118</v>
      </c>
      <c r="D4057" s="275">
        <v>45131</v>
      </c>
      <c r="E4057" s="275">
        <v>45131</v>
      </c>
      <c r="F4057" s="139">
        <f t="shared" si="253"/>
        <v>13</v>
      </c>
      <c r="G4057" s="140">
        <v>364.95</v>
      </c>
      <c r="H4057" s="141">
        <f t="shared" si="254"/>
        <v>2.8681003292258003E-6</v>
      </c>
      <c r="I4057" s="142">
        <f t="shared" si="255"/>
        <v>3.7285304279935402E-5</v>
      </c>
    </row>
    <row r="4058" spans="1:9">
      <c r="A4058" s="143">
        <f t="shared" si="252"/>
        <v>4051</v>
      </c>
      <c r="B4058" s="138" t="s">
        <v>99</v>
      </c>
      <c r="C4058" s="275">
        <v>45064</v>
      </c>
      <c r="D4058" s="275">
        <v>45068</v>
      </c>
      <c r="E4058" s="275">
        <v>45068</v>
      </c>
      <c r="F4058" s="139">
        <f t="shared" si="253"/>
        <v>4</v>
      </c>
      <c r="G4058" s="140">
        <v>102</v>
      </c>
      <c r="H4058" s="141">
        <f t="shared" si="254"/>
        <v>8.0160633944658626E-7</v>
      </c>
      <c r="I4058" s="142">
        <f t="shared" si="255"/>
        <v>3.206425357786345E-6</v>
      </c>
    </row>
    <row r="4059" spans="1:9">
      <c r="A4059" s="143">
        <f t="shared" si="252"/>
        <v>4052</v>
      </c>
      <c r="B4059" s="138" t="s">
        <v>99</v>
      </c>
      <c r="C4059" s="275">
        <v>44981</v>
      </c>
      <c r="D4059" s="275">
        <v>45020</v>
      </c>
      <c r="E4059" s="275">
        <v>45020</v>
      </c>
      <c r="F4059" s="139">
        <f t="shared" si="253"/>
        <v>39</v>
      </c>
      <c r="G4059" s="140">
        <v>154.85</v>
      </c>
      <c r="H4059" s="141">
        <f t="shared" si="254"/>
        <v>1.2169484476794498E-6</v>
      </c>
      <c r="I4059" s="142">
        <f t="shared" si="255"/>
        <v>4.7460989459498543E-5</v>
      </c>
    </row>
    <row r="4060" spans="1:9">
      <c r="A4060" s="143">
        <f t="shared" si="252"/>
        <v>4053</v>
      </c>
      <c r="B4060" s="138" t="s">
        <v>99</v>
      </c>
      <c r="C4060" s="275">
        <v>45180</v>
      </c>
      <c r="D4060" s="275">
        <v>45182</v>
      </c>
      <c r="E4060" s="275">
        <v>45182</v>
      </c>
      <c r="F4060" s="139">
        <f t="shared" si="253"/>
        <v>2</v>
      </c>
      <c r="G4060" s="140">
        <v>361.39</v>
      </c>
      <c r="H4060" s="141">
        <f t="shared" si="254"/>
        <v>2.8401226962019783E-6</v>
      </c>
      <c r="I4060" s="142">
        <f t="shared" si="255"/>
        <v>5.6802453924039565E-6</v>
      </c>
    </row>
    <row r="4061" spans="1:9">
      <c r="A4061" s="143">
        <f t="shared" si="252"/>
        <v>4054</v>
      </c>
      <c r="B4061" s="138" t="s">
        <v>99</v>
      </c>
      <c r="C4061" s="275">
        <v>45026</v>
      </c>
      <c r="D4061" s="275">
        <v>45026</v>
      </c>
      <c r="E4061" s="275">
        <v>45026</v>
      </c>
      <c r="F4061" s="139">
        <f t="shared" si="253"/>
        <v>0</v>
      </c>
      <c r="G4061" s="140">
        <v>399.34</v>
      </c>
      <c r="H4061" s="141">
        <f t="shared" si="254"/>
        <v>3.1383674077901936E-6</v>
      </c>
      <c r="I4061" s="142">
        <f t="shared" si="255"/>
        <v>0</v>
      </c>
    </row>
    <row r="4062" spans="1:9">
      <c r="A4062" s="143">
        <f t="shared" si="252"/>
        <v>4055</v>
      </c>
      <c r="B4062" s="138" t="s">
        <v>99</v>
      </c>
      <c r="C4062" s="275">
        <v>45015</v>
      </c>
      <c r="D4062" s="275">
        <v>45019</v>
      </c>
      <c r="E4062" s="275">
        <v>45019</v>
      </c>
      <c r="F4062" s="139">
        <f t="shared" si="253"/>
        <v>4</v>
      </c>
      <c r="G4062" s="140">
        <v>3849.72</v>
      </c>
      <c r="H4062" s="141">
        <f t="shared" si="254"/>
        <v>3.0254509383277568E-5</v>
      </c>
      <c r="I4062" s="142">
        <f t="shared" si="255"/>
        <v>1.2101803753311027E-4</v>
      </c>
    </row>
    <row r="4063" spans="1:9">
      <c r="A4063" s="143">
        <f t="shared" si="252"/>
        <v>4056</v>
      </c>
      <c r="B4063" s="138" t="s">
        <v>99</v>
      </c>
      <c r="C4063" s="275">
        <v>45181</v>
      </c>
      <c r="D4063" s="275">
        <v>45225</v>
      </c>
      <c r="E4063" s="275">
        <v>45225</v>
      </c>
      <c r="F4063" s="139">
        <f t="shared" si="253"/>
        <v>44</v>
      </c>
      <c r="G4063" s="140">
        <v>60.08</v>
      </c>
      <c r="H4063" s="141">
        <f t="shared" si="254"/>
        <v>4.72161851705401E-7</v>
      </c>
      <c r="I4063" s="142">
        <f t="shared" si="255"/>
        <v>2.0775121475037643E-5</v>
      </c>
    </row>
    <row r="4064" spans="1:9">
      <c r="A4064" s="143">
        <f t="shared" si="252"/>
        <v>4057</v>
      </c>
      <c r="B4064" s="138" t="s">
        <v>99</v>
      </c>
      <c r="C4064" s="275">
        <v>45225</v>
      </c>
      <c r="D4064" s="275">
        <v>45232</v>
      </c>
      <c r="E4064" s="275">
        <v>45232</v>
      </c>
      <c r="F4064" s="139">
        <f t="shared" si="253"/>
        <v>7</v>
      </c>
      <c r="G4064" s="140">
        <v>199.27</v>
      </c>
      <c r="H4064" s="141">
        <f t="shared" si="254"/>
        <v>1.5660401496227574E-6</v>
      </c>
      <c r="I4064" s="142">
        <f t="shared" si="255"/>
        <v>1.0962281047359303E-5</v>
      </c>
    </row>
    <row r="4065" spans="1:9">
      <c r="A4065" s="143">
        <f t="shared" si="252"/>
        <v>4058</v>
      </c>
      <c r="B4065" s="138" t="s">
        <v>99</v>
      </c>
      <c r="C4065" s="275">
        <v>45108</v>
      </c>
      <c r="D4065" s="275">
        <v>45112</v>
      </c>
      <c r="E4065" s="275">
        <v>45112</v>
      </c>
      <c r="F4065" s="139">
        <f t="shared" si="253"/>
        <v>4</v>
      </c>
      <c r="G4065" s="140">
        <v>1753.27</v>
      </c>
      <c r="H4065" s="141">
        <f t="shared" si="254"/>
        <v>1.3778748497661925E-5</v>
      </c>
      <c r="I4065" s="142">
        <f t="shared" si="255"/>
        <v>5.5114993990647699E-5</v>
      </c>
    </row>
    <row r="4066" spans="1:9">
      <c r="A4066" s="143">
        <f t="shared" si="252"/>
        <v>4059</v>
      </c>
      <c r="B4066" s="138" t="s">
        <v>99</v>
      </c>
      <c r="C4066" s="275">
        <v>45076</v>
      </c>
      <c r="D4066" s="275">
        <v>45077</v>
      </c>
      <c r="E4066" s="275">
        <v>45077</v>
      </c>
      <c r="F4066" s="139">
        <f t="shared" si="253"/>
        <v>1</v>
      </c>
      <c r="G4066" s="140">
        <v>2176.9</v>
      </c>
      <c r="H4066" s="141">
        <f t="shared" si="254"/>
        <v>1.7108008238639937E-5</v>
      </c>
      <c r="I4066" s="142">
        <f t="shared" si="255"/>
        <v>1.7108008238639937E-5</v>
      </c>
    </row>
    <row r="4067" spans="1:9">
      <c r="A4067" s="143">
        <f t="shared" si="252"/>
        <v>4060</v>
      </c>
      <c r="B4067" s="138" t="s">
        <v>99</v>
      </c>
      <c r="C4067" s="275">
        <v>45064</v>
      </c>
      <c r="D4067" s="275">
        <v>45065</v>
      </c>
      <c r="E4067" s="275">
        <v>45065</v>
      </c>
      <c r="F4067" s="139">
        <f t="shared" si="253"/>
        <v>1</v>
      </c>
      <c r="G4067" s="140">
        <v>1791.42</v>
      </c>
      <c r="H4067" s="141">
        <f t="shared" si="254"/>
        <v>1.4078564986386311E-5</v>
      </c>
      <c r="I4067" s="142">
        <f t="shared" si="255"/>
        <v>1.4078564986386311E-5</v>
      </c>
    </row>
    <row r="4068" spans="1:9">
      <c r="A4068" s="143">
        <f t="shared" si="252"/>
        <v>4061</v>
      </c>
      <c r="B4068" s="138" t="s">
        <v>99</v>
      </c>
      <c r="C4068" s="275">
        <v>45142</v>
      </c>
      <c r="D4068" s="275">
        <v>45145</v>
      </c>
      <c r="E4068" s="275">
        <v>45145</v>
      </c>
      <c r="F4068" s="139">
        <f t="shared" si="253"/>
        <v>3</v>
      </c>
      <c r="G4068" s="140">
        <v>872.33</v>
      </c>
      <c r="H4068" s="141">
        <f t="shared" si="254"/>
        <v>6.8555417459749078E-6</v>
      </c>
      <c r="I4068" s="142">
        <f t="shared" si="255"/>
        <v>2.0566625237924723E-5</v>
      </c>
    </row>
    <row r="4069" spans="1:9">
      <c r="A4069" s="143">
        <f t="shared" si="252"/>
        <v>4062</v>
      </c>
      <c r="B4069" s="138" t="s">
        <v>99</v>
      </c>
      <c r="C4069" s="275">
        <v>45028</v>
      </c>
      <c r="D4069" s="275">
        <v>45030</v>
      </c>
      <c r="E4069" s="275">
        <v>45030</v>
      </c>
      <c r="F4069" s="139">
        <f t="shared" si="253"/>
        <v>2</v>
      </c>
      <c r="G4069" s="140">
        <v>212.54</v>
      </c>
      <c r="H4069" s="141">
        <f t="shared" si="254"/>
        <v>1.670327562607622E-6</v>
      </c>
      <c r="I4069" s="142">
        <f t="shared" si="255"/>
        <v>3.340655125215244E-6</v>
      </c>
    </row>
    <row r="4070" spans="1:9">
      <c r="A4070" s="143">
        <f t="shared" si="252"/>
        <v>4063</v>
      </c>
      <c r="B4070" s="138" t="s">
        <v>99</v>
      </c>
      <c r="C4070" s="275">
        <v>45226</v>
      </c>
      <c r="D4070" s="275">
        <v>45229</v>
      </c>
      <c r="E4070" s="275">
        <v>45229</v>
      </c>
      <c r="F4070" s="139">
        <f t="shared" si="253"/>
        <v>3</v>
      </c>
      <c r="G4070" s="140">
        <v>802.38</v>
      </c>
      <c r="H4070" s="141">
        <f t="shared" si="254"/>
        <v>6.3058126925995279E-6</v>
      </c>
      <c r="I4070" s="142">
        <f t="shared" si="255"/>
        <v>1.8917438077798584E-5</v>
      </c>
    </row>
    <row r="4071" spans="1:9">
      <c r="A4071" s="143">
        <f t="shared" si="252"/>
        <v>4064</v>
      </c>
      <c r="B4071" s="138" t="s">
        <v>99</v>
      </c>
      <c r="C4071" s="275">
        <v>44938</v>
      </c>
      <c r="D4071" s="275">
        <v>44939</v>
      </c>
      <c r="E4071" s="275">
        <v>44939</v>
      </c>
      <c r="F4071" s="139">
        <f t="shared" si="253"/>
        <v>1</v>
      </c>
      <c r="G4071" s="140">
        <v>4791.75</v>
      </c>
      <c r="H4071" s="141">
        <f t="shared" si="254"/>
        <v>3.7657815461207642E-5</v>
      </c>
      <c r="I4071" s="142">
        <f t="shared" si="255"/>
        <v>3.7657815461207642E-5</v>
      </c>
    </row>
    <row r="4072" spans="1:9">
      <c r="A4072" s="143">
        <f t="shared" si="252"/>
        <v>4065</v>
      </c>
      <c r="B4072" s="138" t="s">
        <v>99</v>
      </c>
      <c r="C4072" s="275">
        <v>45110</v>
      </c>
      <c r="D4072" s="275">
        <v>45112</v>
      </c>
      <c r="E4072" s="275">
        <v>45112</v>
      </c>
      <c r="F4072" s="139">
        <f t="shared" si="253"/>
        <v>2</v>
      </c>
      <c r="G4072" s="140">
        <v>660.17</v>
      </c>
      <c r="H4072" s="141">
        <f t="shared" si="254"/>
        <v>5.1882005599260083E-6</v>
      </c>
      <c r="I4072" s="142">
        <f t="shared" si="255"/>
        <v>1.0376401119852017E-5</v>
      </c>
    </row>
    <row r="4073" spans="1:9">
      <c r="A4073" s="143">
        <f t="shared" si="252"/>
        <v>4066</v>
      </c>
      <c r="B4073" s="138" t="s">
        <v>99</v>
      </c>
      <c r="C4073" s="275">
        <v>45258</v>
      </c>
      <c r="D4073" s="275">
        <v>45260</v>
      </c>
      <c r="E4073" s="275">
        <v>45260</v>
      </c>
      <c r="F4073" s="139">
        <f t="shared" si="253"/>
        <v>2</v>
      </c>
      <c r="G4073" s="140">
        <v>4570.82</v>
      </c>
      <c r="H4073" s="141">
        <f t="shared" si="254"/>
        <v>3.5921551847737697E-5</v>
      </c>
      <c r="I4073" s="142">
        <f t="shared" si="255"/>
        <v>7.1843103695475393E-5</v>
      </c>
    </row>
    <row r="4074" spans="1:9">
      <c r="A4074" s="143">
        <f t="shared" si="252"/>
        <v>4067</v>
      </c>
      <c r="B4074" s="138" t="s">
        <v>99</v>
      </c>
      <c r="C4074" s="275">
        <v>45030</v>
      </c>
      <c r="D4074" s="275">
        <v>45030</v>
      </c>
      <c r="E4074" s="275">
        <v>45030</v>
      </c>
      <c r="F4074" s="139">
        <f t="shared" si="253"/>
        <v>0</v>
      </c>
      <c r="G4074" s="140">
        <v>1510.52</v>
      </c>
      <c r="H4074" s="141">
        <f t="shared" si="254"/>
        <v>1.1871003998635858E-5</v>
      </c>
      <c r="I4074" s="142">
        <f t="shared" si="255"/>
        <v>0</v>
      </c>
    </row>
    <row r="4075" spans="1:9">
      <c r="A4075" s="143">
        <f t="shared" si="252"/>
        <v>4068</v>
      </c>
      <c r="B4075" s="138" t="s">
        <v>99</v>
      </c>
      <c r="C4075" s="275">
        <v>45132</v>
      </c>
      <c r="D4075" s="275">
        <v>45134</v>
      </c>
      <c r="E4075" s="275">
        <v>45134</v>
      </c>
      <c r="F4075" s="139">
        <f t="shared" si="253"/>
        <v>2</v>
      </c>
      <c r="G4075" s="140">
        <v>126.42</v>
      </c>
      <c r="H4075" s="141">
        <f t="shared" si="254"/>
        <v>9.9352032777291612E-7</v>
      </c>
      <c r="I4075" s="142">
        <f t="shared" si="255"/>
        <v>1.9870406555458322E-6</v>
      </c>
    </row>
    <row r="4076" spans="1:9">
      <c r="A4076" s="143">
        <f t="shared" si="252"/>
        <v>4069</v>
      </c>
      <c r="B4076" s="138" t="s">
        <v>99</v>
      </c>
      <c r="C4076" s="275">
        <v>45177</v>
      </c>
      <c r="D4076" s="275">
        <v>45180</v>
      </c>
      <c r="E4076" s="275">
        <v>45180</v>
      </c>
      <c r="F4076" s="139">
        <f t="shared" si="253"/>
        <v>3</v>
      </c>
      <c r="G4076" s="140">
        <v>1173.83</v>
      </c>
      <c r="H4076" s="141">
        <f t="shared" si="254"/>
        <v>9.2249957787508451E-6</v>
      </c>
      <c r="I4076" s="142">
        <f t="shared" si="255"/>
        <v>2.7674987336252537E-5</v>
      </c>
    </row>
    <row r="4077" spans="1:9">
      <c r="A4077" s="143">
        <f t="shared" si="252"/>
        <v>4070</v>
      </c>
      <c r="B4077" s="138" t="s">
        <v>99</v>
      </c>
      <c r="C4077" s="275">
        <v>45191</v>
      </c>
      <c r="D4077" s="275">
        <v>45195</v>
      </c>
      <c r="E4077" s="275">
        <v>45195</v>
      </c>
      <c r="F4077" s="139">
        <f t="shared" si="253"/>
        <v>4</v>
      </c>
      <c r="G4077" s="140">
        <v>1896.13</v>
      </c>
      <c r="H4077" s="141">
        <f t="shared" si="254"/>
        <v>1.4901468906027996E-5</v>
      </c>
      <c r="I4077" s="142">
        <f t="shared" si="255"/>
        <v>5.9605875624111985E-5</v>
      </c>
    </row>
    <row r="4078" spans="1:9">
      <c r="A4078" s="143">
        <f t="shared" si="252"/>
        <v>4071</v>
      </c>
      <c r="B4078" s="138" t="s">
        <v>99</v>
      </c>
      <c r="C4078" s="275">
        <v>45098</v>
      </c>
      <c r="D4078" s="275">
        <v>45100</v>
      </c>
      <c r="E4078" s="275">
        <v>45100</v>
      </c>
      <c r="F4078" s="139">
        <f t="shared" si="253"/>
        <v>2</v>
      </c>
      <c r="G4078" s="140">
        <v>292.61</v>
      </c>
      <c r="H4078" s="141">
        <f t="shared" si="254"/>
        <v>2.2995885390731921E-6</v>
      </c>
      <c r="I4078" s="142">
        <f t="shared" si="255"/>
        <v>4.5991770781463842E-6</v>
      </c>
    </row>
    <row r="4079" spans="1:9">
      <c r="A4079" s="143">
        <f t="shared" si="252"/>
        <v>4072</v>
      </c>
      <c r="B4079" s="138" t="s">
        <v>99</v>
      </c>
      <c r="C4079" s="275">
        <v>45131</v>
      </c>
      <c r="D4079" s="275">
        <v>45133</v>
      </c>
      <c r="E4079" s="275">
        <v>45133</v>
      </c>
      <c r="F4079" s="139">
        <f t="shared" si="253"/>
        <v>2</v>
      </c>
      <c r="G4079" s="140">
        <v>243.43</v>
      </c>
      <c r="H4079" s="141">
        <f t="shared" si="254"/>
        <v>1.9130885412890443E-6</v>
      </c>
      <c r="I4079" s="142">
        <f t="shared" si="255"/>
        <v>3.8261770825780885E-6</v>
      </c>
    </row>
    <row r="4080" spans="1:9">
      <c r="A4080" s="143">
        <f t="shared" si="252"/>
        <v>4073</v>
      </c>
      <c r="B4080" s="138" t="s">
        <v>99</v>
      </c>
      <c r="C4080" s="275">
        <v>45119</v>
      </c>
      <c r="D4080" s="275">
        <v>45131</v>
      </c>
      <c r="E4080" s="275">
        <v>45131</v>
      </c>
      <c r="F4080" s="139">
        <f t="shared" si="253"/>
        <v>12</v>
      </c>
      <c r="G4080" s="140">
        <v>196.84</v>
      </c>
      <c r="H4080" s="141">
        <f t="shared" si="254"/>
        <v>1.5469430574182945E-6</v>
      </c>
      <c r="I4080" s="142">
        <f t="shared" si="255"/>
        <v>1.8563316689019533E-5</v>
      </c>
    </row>
    <row r="4081" spans="1:9">
      <c r="A4081" s="143">
        <f t="shared" si="252"/>
        <v>4074</v>
      </c>
      <c r="B4081" s="138" t="s">
        <v>99</v>
      </c>
      <c r="C4081" s="275">
        <v>45272</v>
      </c>
      <c r="D4081" s="275">
        <v>45331</v>
      </c>
      <c r="E4081" s="275">
        <v>45331</v>
      </c>
      <c r="F4081" s="139">
        <f t="shared" si="253"/>
        <v>59</v>
      </c>
      <c r="G4081" s="140">
        <v>1782.29</v>
      </c>
      <c r="H4081" s="141">
        <f t="shared" si="254"/>
        <v>1.4006813360120159E-5</v>
      </c>
      <c r="I4081" s="142">
        <f t="shared" si="255"/>
        <v>8.2640198824708935E-4</v>
      </c>
    </row>
    <row r="4082" spans="1:9">
      <c r="A4082" s="143">
        <f t="shared" si="252"/>
        <v>4075</v>
      </c>
      <c r="B4082" s="138" t="s">
        <v>99</v>
      </c>
      <c r="C4082" s="275">
        <v>44943</v>
      </c>
      <c r="D4082" s="275">
        <v>44945</v>
      </c>
      <c r="E4082" s="275">
        <v>44945</v>
      </c>
      <c r="F4082" s="139">
        <f t="shared" si="253"/>
        <v>2</v>
      </c>
      <c r="G4082" s="140">
        <v>8436.43</v>
      </c>
      <c r="H4082" s="141">
        <f t="shared" si="254"/>
        <v>6.6300938924483964E-5</v>
      </c>
      <c r="I4082" s="142">
        <f t="shared" si="255"/>
        <v>1.3260187784896793E-4</v>
      </c>
    </row>
    <row r="4083" spans="1:9">
      <c r="A4083" s="143">
        <f t="shared" si="252"/>
        <v>4076</v>
      </c>
      <c r="B4083" s="138" t="s">
        <v>99</v>
      </c>
      <c r="C4083" s="275">
        <v>45082</v>
      </c>
      <c r="D4083" s="275">
        <v>45084</v>
      </c>
      <c r="E4083" s="275">
        <v>45084</v>
      </c>
      <c r="F4083" s="139">
        <f t="shared" si="253"/>
        <v>2</v>
      </c>
      <c r="G4083" s="140">
        <v>216</v>
      </c>
      <c r="H4083" s="141">
        <f t="shared" si="254"/>
        <v>1.697519307063359E-6</v>
      </c>
      <c r="I4083" s="142">
        <f t="shared" si="255"/>
        <v>3.395038614126718E-6</v>
      </c>
    </row>
    <row r="4084" spans="1:9">
      <c r="A4084" s="143">
        <f t="shared" si="252"/>
        <v>4077</v>
      </c>
      <c r="B4084" s="138" t="s">
        <v>99</v>
      </c>
      <c r="C4084" s="275">
        <v>45146</v>
      </c>
      <c r="D4084" s="275">
        <v>45147</v>
      </c>
      <c r="E4084" s="275">
        <v>45147</v>
      </c>
      <c r="F4084" s="139">
        <f t="shared" si="253"/>
        <v>1</v>
      </c>
      <c r="G4084" s="140">
        <v>948.2</v>
      </c>
      <c r="H4084" s="141">
        <f t="shared" si="254"/>
        <v>7.4517954025809126E-6</v>
      </c>
      <c r="I4084" s="142">
        <f t="shared" si="255"/>
        <v>7.4517954025809126E-6</v>
      </c>
    </row>
    <row r="4085" spans="1:9">
      <c r="A4085" s="143">
        <f t="shared" si="252"/>
        <v>4078</v>
      </c>
      <c r="B4085" s="138" t="s">
        <v>99</v>
      </c>
      <c r="C4085" s="275">
        <v>44964</v>
      </c>
      <c r="D4085" s="275">
        <v>44973</v>
      </c>
      <c r="E4085" s="275">
        <v>44973</v>
      </c>
      <c r="F4085" s="139">
        <f t="shared" si="253"/>
        <v>9</v>
      </c>
      <c r="G4085" s="140">
        <v>4544.3</v>
      </c>
      <c r="H4085" s="141">
        <f t="shared" si="254"/>
        <v>3.5713134199481587E-5</v>
      </c>
      <c r="I4085" s="142">
        <f t="shared" si="255"/>
        <v>3.2141820779533429E-4</v>
      </c>
    </row>
    <row r="4086" spans="1:9">
      <c r="A4086" s="143">
        <f t="shared" si="252"/>
        <v>4079</v>
      </c>
      <c r="B4086" s="138" t="s">
        <v>99</v>
      </c>
      <c r="C4086" s="275">
        <v>45134</v>
      </c>
      <c r="D4086" s="275">
        <v>45135</v>
      </c>
      <c r="E4086" s="275">
        <v>45135</v>
      </c>
      <c r="F4086" s="139">
        <f t="shared" si="253"/>
        <v>1</v>
      </c>
      <c r="G4086" s="140">
        <v>180.24</v>
      </c>
      <c r="H4086" s="141">
        <f t="shared" si="254"/>
        <v>1.4164855551162031E-6</v>
      </c>
      <c r="I4086" s="142">
        <f t="shared" si="255"/>
        <v>1.4164855551162031E-6</v>
      </c>
    </row>
    <row r="4087" spans="1:9">
      <c r="A4087" s="143">
        <f t="shared" si="252"/>
        <v>4080</v>
      </c>
      <c r="B4087" s="138" t="s">
        <v>99</v>
      </c>
      <c r="C4087" s="275">
        <v>45108</v>
      </c>
      <c r="D4087" s="275">
        <v>45119</v>
      </c>
      <c r="E4087" s="275">
        <v>45119</v>
      </c>
      <c r="F4087" s="139">
        <f t="shared" si="253"/>
        <v>11</v>
      </c>
      <c r="G4087" s="140">
        <v>56.34</v>
      </c>
      <c r="H4087" s="141">
        <f t="shared" si="254"/>
        <v>4.427696192590262E-7</v>
      </c>
      <c r="I4087" s="142">
        <f t="shared" si="255"/>
        <v>4.8704658118492886E-6</v>
      </c>
    </row>
    <row r="4088" spans="1:9">
      <c r="A4088" s="143">
        <f t="shared" si="252"/>
        <v>4081</v>
      </c>
      <c r="B4088" s="138" t="s">
        <v>99</v>
      </c>
      <c r="C4088" s="275">
        <v>45064</v>
      </c>
      <c r="D4088" s="275">
        <v>45070</v>
      </c>
      <c r="E4088" s="275">
        <v>45070</v>
      </c>
      <c r="F4088" s="139">
        <f t="shared" si="253"/>
        <v>6</v>
      </c>
      <c r="G4088" s="140">
        <v>266.75</v>
      </c>
      <c r="H4088" s="141">
        <f t="shared" si="254"/>
        <v>2.0963577553664401E-6</v>
      </c>
      <c r="I4088" s="142">
        <f t="shared" si="255"/>
        <v>1.2578146532198641E-5</v>
      </c>
    </row>
    <row r="4089" spans="1:9">
      <c r="A4089" s="143">
        <f t="shared" si="252"/>
        <v>4082</v>
      </c>
      <c r="B4089" s="138" t="s">
        <v>99</v>
      </c>
      <c r="C4089" s="275">
        <v>44952</v>
      </c>
      <c r="D4089" s="275">
        <v>44952</v>
      </c>
      <c r="E4089" s="275">
        <v>44952</v>
      </c>
      <c r="F4089" s="139">
        <f t="shared" si="253"/>
        <v>0</v>
      </c>
      <c r="G4089" s="140">
        <v>5883.9</v>
      </c>
      <c r="H4089" s="141">
        <f t="shared" si="254"/>
        <v>4.6240897457546752E-5</v>
      </c>
      <c r="I4089" s="142">
        <f t="shared" si="255"/>
        <v>0</v>
      </c>
    </row>
    <row r="4090" spans="1:9">
      <c r="A4090" s="143">
        <f t="shared" si="252"/>
        <v>4083</v>
      </c>
      <c r="B4090" s="138" t="s">
        <v>99</v>
      </c>
      <c r="C4090" s="275">
        <v>44932</v>
      </c>
      <c r="D4090" s="275">
        <v>44935</v>
      </c>
      <c r="E4090" s="275">
        <v>44935</v>
      </c>
      <c r="F4090" s="139">
        <f t="shared" si="253"/>
        <v>3</v>
      </c>
      <c r="G4090" s="140">
        <v>11967.34</v>
      </c>
      <c r="H4090" s="141">
        <f t="shared" si="254"/>
        <v>9.4049956963850089E-5</v>
      </c>
      <c r="I4090" s="142">
        <f t="shared" si="255"/>
        <v>2.8214987089155027E-4</v>
      </c>
    </row>
    <row r="4091" spans="1:9">
      <c r="A4091" s="143">
        <f t="shared" si="252"/>
        <v>4084</v>
      </c>
      <c r="B4091" s="138" t="s">
        <v>99</v>
      </c>
      <c r="C4091" s="275">
        <v>45224</v>
      </c>
      <c r="D4091" s="275">
        <v>45225</v>
      </c>
      <c r="E4091" s="275">
        <v>45225</v>
      </c>
      <c r="F4091" s="139">
        <f t="shared" si="253"/>
        <v>1</v>
      </c>
      <c r="G4091" s="140">
        <v>2183.44</v>
      </c>
      <c r="H4091" s="141">
        <f t="shared" si="254"/>
        <v>1.715940535099269E-5</v>
      </c>
      <c r="I4091" s="142">
        <f t="shared" si="255"/>
        <v>1.715940535099269E-5</v>
      </c>
    </row>
    <row r="4092" spans="1:9">
      <c r="A4092" s="143">
        <f t="shared" si="252"/>
        <v>4085</v>
      </c>
      <c r="B4092" s="138" t="s">
        <v>99</v>
      </c>
      <c r="C4092" s="275">
        <v>45197</v>
      </c>
      <c r="D4092" s="275">
        <v>45197</v>
      </c>
      <c r="E4092" s="275">
        <v>45197</v>
      </c>
      <c r="F4092" s="139">
        <f t="shared" si="253"/>
        <v>0</v>
      </c>
      <c r="G4092" s="140">
        <v>710.85</v>
      </c>
      <c r="H4092" s="141">
        <f t="shared" si="254"/>
        <v>5.5864888862314301E-6</v>
      </c>
      <c r="I4092" s="142">
        <f t="shared" si="255"/>
        <v>0</v>
      </c>
    </row>
    <row r="4093" spans="1:9">
      <c r="A4093" s="143">
        <f t="shared" si="252"/>
        <v>4086</v>
      </c>
      <c r="B4093" s="138" t="s">
        <v>99</v>
      </c>
      <c r="C4093" s="275">
        <v>45062</v>
      </c>
      <c r="D4093" s="275">
        <v>45063</v>
      </c>
      <c r="E4093" s="275">
        <v>45063</v>
      </c>
      <c r="F4093" s="139">
        <f t="shared" si="253"/>
        <v>1</v>
      </c>
      <c r="G4093" s="140">
        <v>2572.7199999999998</v>
      </c>
      <c r="H4093" s="141">
        <f t="shared" si="254"/>
        <v>2.0218712368833541E-5</v>
      </c>
      <c r="I4093" s="142">
        <f t="shared" si="255"/>
        <v>2.0218712368833541E-5</v>
      </c>
    </row>
    <row r="4094" spans="1:9">
      <c r="A4094" s="143">
        <f t="shared" si="252"/>
        <v>4087</v>
      </c>
      <c r="B4094" s="138" t="s">
        <v>99</v>
      </c>
      <c r="C4094" s="275">
        <v>45009</v>
      </c>
      <c r="D4094" s="275">
        <v>45012</v>
      </c>
      <c r="E4094" s="275">
        <v>45012</v>
      </c>
      <c r="F4094" s="139">
        <f t="shared" si="253"/>
        <v>3</v>
      </c>
      <c r="G4094" s="140">
        <v>4034.36</v>
      </c>
      <c r="H4094" s="141">
        <f t="shared" si="254"/>
        <v>3.170557403538951E-5</v>
      </c>
      <c r="I4094" s="142">
        <f t="shared" si="255"/>
        <v>9.5116722106168523E-5</v>
      </c>
    </row>
    <row r="4095" spans="1:9">
      <c r="A4095" s="143">
        <f t="shared" si="252"/>
        <v>4088</v>
      </c>
      <c r="B4095" s="138" t="s">
        <v>99</v>
      </c>
      <c r="C4095" s="275">
        <v>45050</v>
      </c>
      <c r="D4095" s="275">
        <v>45054</v>
      </c>
      <c r="E4095" s="275">
        <v>45054</v>
      </c>
      <c r="F4095" s="139">
        <f t="shared" si="253"/>
        <v>4</v>
      </c>
      <c r="G4095" s="140">
        <v>308.58</v>
      </c>
      <c r="H4095" s="141">
        <f t="shared" si="254"/>
        <v>2.4250949433963486E-6</v>
      </c>
      <c r="I4095" s="142">
        <f t="shared" si="255"/>
        <v>9.7003797735853943E-6</v>
      </c>
    </row>
    <row r="4096" spans="1:9">
      <c r="A4096" s="143">
        <f t="shared" si="252"/>
        <v>4089</v>
      </c>
      <c r="B4096" s="138" t="s">
        <v>99</v>
      </c>
      <c r="C4096" s="275">
        <v>45208</v>
      </c>
      <c r="D4096" s="275">
        <v>45211</v>
      </c>
      <c r="E4096" s="275">
        <v>45211</v>
      </c>
      <c r="F4096" s="139">
        <f t="shared" si="253"/>
        <v>3</v>
      </c>
      <c r="G4096" s="140">
        <v>74.73</v>
      </c>
      <c r="H4096" s="141">
        <f t="shared" si="254"/>
        <v>5.8729452692983721E-7</v>
      </c>
      <c r="I4096" s="142">
        <f t="shared" si="255"/>
        <v>1.7618835807895115E-6</v>
      </c>
    </row>
    <row r="4097" spans="1:9">
      <c r="A4097" s="143">
        <f t="shared" si="252"/>
        <v>4090</v>
      </c>
      <c r="B4097" s="138" t="s">
        <v>99</v>
      </c>
      <c r="C4097" s="275">
        <v>45149</v>
      </c>
      <c r="D4097" s="275">
        <v>45149</v>
      </c>
      <c r="E4097" s="275">
        <v>45149</v>
      </c>
      <c r="F4097" s="139">
        <f t="shared" si="253"/>
        <v>0</v>
      </c>
      <c r="G4097" s="140">
        <v>815.9</v>
      </c>
      <c r="H4097" s="141">
        <f t="shared" si="254"/>
        <v>6.4120648270046049E-6</v>
      </c>
      <c r="I4097" s="142">
        <f t="shared" si="255"/>
        <v>0</v>
      </c>
    </row>
    <row r="4098" spans="1:9">
      <c r="A4098" s="143">
        <f t="shared" si="252"/>
        <v>4091</v>
      </c>
      <c r="B4098" s="138" t="s">
        <v>99</v>
      </c>
      <c r="C4098" s="275">
        <v>44995</v>
      </c>
      <c r="D4098" s="275">
        <v>44999</v>
      </c>
      <c r="E4098" s="275">
        <v>44999</v>
      </c>
      <c r="F4098" s="139">
        <f t="shared" si="253"/>
        <v>4</v>
      </c>
      <c r="G4098" s="140">
        <v>635.91</v>
      </c>
      <c r="H4098" s="141">
        <f t="shared" si="254"/>
        <v>4.9975439933086137E-6</v>
      </c>
      <c r="I4098" s="142">
        <f t="shared" si="255"/>
        <v>1.9990175973234455E-5</v>
      </c>
    </row>
    <row r="4099" spans="1:9">
      <c r="A4099" s="143">
        <f t="shared" si="252"/>
        <v>4092</v>
      </c>
      <c r="B4099" s="138" t="s">
        <v>99</v>
      </c>
      <c r="C4099" s="275">
        <v>45131</v>
      </c>
      <c r="D4099" s="275">
        <v>45135</v>
      </c>
      <c r="E4099" s="275">
        <v>45135</v>
      </c>
      <c r="F4099" s="139">
        <f t="shared" si="253"/>
        <v>4</v>
      </c>
      <c r="G4099" s="140">
        <v>1484.37</v>
      </c>
      <c r="H4099" s="141">
        <f t="shared" si="254"/>
        <v>1.1665494138081658E-5</v>
      </c>
      <c r="I4099" s="142">
        <f t="shared" si="255"/>
        <v>4.6661976552326633E-5</v>
      </c>
    </row>
    <row r="4100" spans="1:9">
      <c r="A4100" s="143">
        <f t="shared" si="252"/>
        <v>4093</v>
      </c>
      <c r="B4100" s="138" t="s">
        <v>99</v>
      </c>
      <c r="C4100" s="275">
        <v>45086</v>
      </c>
      <c r="D4100" s="275">
        <v>45089</v>
      </c>
      <c r="E4100" s="275">
        <v>45089</v>
      </c>
      <c r="F4100" s="139">
        <f t="shared" si="253"/>
        <v>3</v>
      </c>
      <c r="G4100" s="140">
        <v>1065.3699999999999</v>
      </c>
      <c r="H4100" s="141">
        <f t="shared" si="254"/>
        <v>8.3726210378059748E-6</v>
      </c>
      <c r="I4100" s="142">
        <f t="shared" si="255"/>
        <v>2.5117863113417926E-5</v>
      </c>
    </row>
    <row r="4101" spans="1:9">
      <c r="A4101" s="143">
        <f t="shared" si="252"/>
        <v>4094</v>
      </c>
      <c r="B4101" s="138" t="s">
        <v>99</v>
      </c>
      <c r="C4101" s="275">
        <v>45177</v>
      </c>
      <c r="D4101" s="275">
        <v>45181</v>
      </c>
      <c r="E4101" s="275">
        <v>45181</v>
      </c>
      <c r="F4101" s="139">
        <f t="shared" si="253"/>
        <v>4</v>
      </c>
      <c r="G4101" s="140">
        <v>220.53</v>
      </c>
      <c r="H4101" s="141">
        <f t="shared" si="254"/>
        <v>1.7331200591976045E-6</v>
      </c>
      <c r="I4101" s="142">
        <f t="shared" si="255"/>
        <v>6.9324802367904181E-6</v>
      </c>
    </row>
    <row r="4102" spans="1:9">
      <c r="A4102" s="143">
        <f t="shared" si="252"/>
        <v>4095</v>
      </c>
      <c r="B4102" s="138" t="s">
        <v>99</v>
      </c>
      <c r="C4102" s="275">
        <v>44977</v>
      </c>
      <c r="D4102" s="275">
        <v>44978</v>
      </c>
      <c r="E4102" s="275">
        <v>44978</v>
      </c>
      <c r="F4102" s="139">
        <f t="shared" si="253"/>
        <v>1</v>
      </c>
      <c r="G4102" s="140">
        <v>1308.48</v>
      </c>
      <c r="H4102" s="141">
        <f t="shared" si="254"/>
        <v>1.028319473567715E-5</v>
      </c>
      <c r="I4102" s="142">
        <f t="shared" si="255"/>
        <v>1.028319473567715E-5</v>
      </c>
    </row>
    <row r="4103" spans="1:9">
      <c r="A4103" s="143">
        <f t="shared" si="252"/>
        <v>4096</v>
      </c>
      <c r="B4103" s="138" t="s">
        <v>99</v>
      </c>
      <c r="C4103" s="275">
        <v>45069</v>
      </c>
      <c r="D4103" s="275">
        <v>45071</v>
      </c>
      <c r="E4103" s="275">
        <v>45071</v>
      </c>
      <c r="F4103" s="139">
        <f t="shared" si="253"/>
        <v>2</v>
      </c>
      <c r="G4103" s="140">
        <v>283.76</v>
      </c>
      <c r="H4103" s="141">
        <f t="shared" si="254"/>
        <v>2.2300374007976793E-6</v>
      </c>
      <c r="I4103" s="142">
        <f t="shared" si="255"/>
        <v>4.4600748015953585E-6</v>
      </c>
    </row>
    <row r="4104" spans="1:9">
      <c r="A4104" s="143">
        <f t="shared" ref="A4104:A4167" si="256">A4103+1</f>
        <v>4097</v>
      </c>
      <c r="B4104" s="138" t="s">
        <v>99</v>
      </c>
      <c r="C4104" s="275">
        <v>44958</v>
      </c>
      <c r="D4104" s="275">
        <v>44960</v>
      </c>
      <c r="E4104" s="275">
        <v>44960</v>
      </c>
      <c r="F4104" s="139">
        <f t="shared" ref="F4104:F4167" si="257">E4104-C4104</f>
        <v>2</v>
      </c>
      <c r="G4104" s="140">
        <v>4226.6000000000004</v>
      </c>
      <c r="H4104" s="141">
        <f t="shared" ref="H4104:H4167" si="258">G4104/$G$8894</f>
        <v>3.3216366218675897E-5</v>
      </c>
      <c r="I4104" s="142">
        <f t="shared" ref="I4104:I4167" si="259">H4104*F4104</f>
        <v>6.6432732437351794E-5</v>
      </c>
    </row>
    <row r="4105" spans="1:9">
      <c r="A4105" s="143">
        <f t="shared" si="256"/>
        <v>4098</v>
      </c>
      <c r="B4105" s="138" t="s">
        <v>99</v>
      </c>
      <c r="C4105" s="275">
        <v>44958</v>
      </c>
      <c r="D4105" s="275">
        <v>44964</v>
      </c>
      <c r="E4105" s="275">
        <v>44964</v>
      </c>
      <c r="F4105" s="139">
        <f t="shared" si="257"/>
        <v>6</v>
      </c>
      <c r="G4105" s="140">
        <v>2368.9499999999998</v>
      </c>
      <c r="H4105" s="141">
        <f t="shared" si="258"/>
        <v>1.8617307233646965E-5</v>
      </c>
      <c r="I4105" s="142">
        <f t="shared" si="259"/>
        <v>1.1170384340188179E-4</v>
      </c>
    </row>
    <row r="4106" spans="1:9">
      <c r="A4106" s="143">
        <f t="shared" si="256"/>
        <v>4099</v>
      </c>
      <c r="B4106" s="138" t="s">
        <v>99</v>
      </c>
      <c r="C4106" s="275">
        <v>45019</v>
      </c>
      <c r="D4106" s="275">
        <v>45020</v>
      </c>
      <c r="E4106" s="275">
        <v>45020</v>
      </c>
      <c r="F4106" s="139">
        <f t="shared" si="257"/>
        <v>1</v>
      </c>
      <c r="G4106" s="140">
        <v>2932.96</v>
      </c>
      <c r="H4106" s="141">
        <f t="shared" si="258"/>
        <v>2.3049797346502547E-5</v>
      </c>
      <c r="I4106" s="142">
        <f t="shared" si="259"/>
        <v>2.3049797346502547E-5</v>
      </c>
    </row>
    <row r="4107" spans="1:9">
      <c r="A4107" s="143">
        <f t="shared" si="256"/>
        <v>4100</v>
      </c>
      <c r="B4107" s="138" t="s">
        <v>99</v>
      </c>
      <c r="C4107" s="275">
        <v>45237</v>
      </c>
      <c r="D4107" s="275">
        <v>45238</v>
      </c>
      <c r="E4107" s="275">
        <v>45238</v>
      </c>
      <c r="F4107" s="139">
        <f t="shared" si="257"/>
        <v>1</v>
      </c>
      <c r="G4107" s="140">
        <v>582.52</v>
      </c>
      <c r="H4107" s="141">
        <f t="shared" si="258"/>
        <v>4.5779580868080921E-6</v>
      </c>
      <c r="I4107" s="142">
        <f t="shared" si="259"/>
        <v>4.5779580868080921E-6</v>
      </c>
    </row>
    <row r="4108" spans="1:9">
      <c r="A4108" s="143">
        <f t="shared" si="256"/>
        <v>4101</v>
      </c>
      <c r="B4108" s="138" t="s">
        <v>99</v>
      </c>
      <c r="C4108" s="275">
        <v>45274</v>
      </c>
      <c r="D4108" s="275">
        <v>45274</v>
      </c>
      <c r="E4108" s="275">
        <v>45274</v>
      </c>
      <c r="F4108" s="139">
        <f t="shared" si="257"/>
        <v>0</v>
      </c>
      <c r="G4108" s="140">
        <v>7619.77</v>
      </c>
      <c r="H4108" s="141">
        <f t="shared" si="258"/>
        <v>5.9882901344361907E-5</v>
      </c>
      <c r="I4108" s="142">
        <f t="shared" si="259"/>
        <v>0</v>
      </c>
    </row>
    <row r="4109" spans="1:9">
      <c r="A4109" s="143">
        <f t="shared" si="256"/>
        <v>4102</v>
      </c>
      <c r="B4109" s="138" t="s">
        <v>99</v>
      </c>
      <c r="C4109" s="275">
        <v>45191</v>
      </c>
      <c r="D4109" s="275">
        <v>45194</v>
      </c>
      <c r="E4109" s="275">
        <v>45194</v>
      </c>
      <c r="F4109" s="139">
        <f t="shared" si="257"/>
        <v>3</v>
      </c>
      <c r="G4109" s="140">
        <v>1234.6500000000001</v>
      </c>
      <c r="H4109" s="141">
        <f t="shared" si="258"/>
        <v>9.7029732058600766E-6</v>
      </c>
      <c r="I4109" s="142">
        <f t="shared" si="259"/>
        <v>2.910891961758023E-5</v>
      </c>
    </row>
    <row r="4110" spans="1:9">
      <c r="A4110" s="143">
        <f t="shared" si="256"/>
        <v>4103</v>
      </c>
      <c r="B4110" s="138" t="s">
        <v>99</v>
      </c>
      <c r="C4110" s="275">
        <v>45189</v>
      </c>
      <c r="D4110" s="275">
        <v>45195</v>
      </c>
      <c r="E4110" s="275">
        <v>45195</v>
      </c>
      <c r="F4110" s="139">
        <f t="shared" si="257"/>
        <v>6</v>
      </c>
      <c r="G4110" s="140">
        <v>60.08</v>
      </c>
      <c r="H4110" s="141">
        <f t="shared" si="258"/>
        <v>4.72161851705401E-7</v>
      </c>
      <c r="I4110" s="142">
        <f t="shared" si="259"/>
        <v>2.8329711102324058E-6</v>
      </c>
    </row>
    <row r="4111" spans="1:9">
      <c r="A4111" s="143">
        <f t="shared" si="256"/>
        <v>4104</v>
      </c>
      <c r="B4111" s="138" t="s">
        <v>99</v>
      </c>
      <c r="C4111" s="275">
        <v>44958</v>
      </c>
      <c r="D4111" s="275">
        <v>44959</v>
      </c>
      <c r="E4111" s="275">
        <v>44959</v>
      </c>
      <c r="F4111" s="139">
        <f t="shared" si="257"/>
        <v>1</v>
      </c>
      <c r="G4111" s="140">
        <v>14198.67</v>
      </c>
      <c r="H4111" s="141">
        <f t="shared" si="258"/>
        <v>1.1158572435009863E-4</v>
      </c>
      <c r="I4111" s="142">
        <f t="shared" si="259"/>
        <v>1.1158572435009863E-4</v>
      </c>
    </row>
    <row r="4112" spans="1:9">
      <c r="A4112" s="143">
        <f t="shared" si="256"/>
        <v>4105</v>
      </c>
      <c r="B4112" s="138" t="s">
        <v>99</v>
      </c>
      <c r="C4112" s="275">
        <v>45232</v>
      </c>
      <c r="D4112" s="275">
        <v>45236</v>
      </c>
      <c r="E4112" s="275">
        <v>45236</v>
      </c>
      <c r="F4112" s="139">
        <f t="shared" si="257"/>
        <v>4</v>
      </c>
      <c r="G4112" s="140">
        <v>737.01</v>
      </c>
      <c r="H4112" s="141">
        <f t="shared" si="258"/>
        <v>5.7920773356424368E-6</v>
      </c>
      <c r="I4112" s="142">
        <f t="shared" si="259"/>
        <v>2.3168309342569747E-5</v>
      </c>
    </row>
    <row r="4113" spans="1:9">
      <c r="A4113" s="143">
        <f t="shared" si="256"/>
        <v>4106</v>
      </c>
      <c r="B4113" s="138" t="s">
        <v>99</v>
      </c>
      <c r="C4113" s="275">
        <v>45176</v>
      </c>
      <c r="D4113" s="275">
        <v>45180</v>
      </c>
      <c r="E4113" s="275">
        <v>45180</v>
      </c>
      <c r="F4113" s="139">
        <f t="shared" si="257"/>
        <v>4</v>
      </c>
      <c r="G4113" s="140">
        <v>964.51</v>
      </c>
      <c r="H4113" s="141">
        <f t="shared" si="258"/>
        <v>7.5799738280355582E-6</v>
      </c>
      <c r="I4113" s="142">
        <f t="shared" si="259"/>
        <v>3.0319895312142233E-5</v>
      </c>
    </row>
    <row r="4114" spans="1:9">
      <c r="A4114" s="143">
        <f t="shared" si="256"/>
        <v>4107</v>
      </c>
      <c r="B4114" s="138" t="s">
        <v>99</v>
      </c>
      <c r="C4114" s="275">
        <v>44988</v>
      </c>
      <c r="D4114" s="275">
        <v>44991</v>
      </c>
      <c r="E4114" s="275">
        <v>44991</v>
      </c>
      <c r="F4114" s="139">
        <f t="shared" si="257"/>
        <v>3</v>
      </c>
      <c r="G4114" s="140">
        <v>7032.09</v>
      </c>
      <c r="H4114" s="141">
        <f t="shared" si="258"/>
        <v>5.5264391407440636E-5</v>
      </c>
      <c r="I4114" s="142">
        <f t="shared" si="259"/>
        <v>1.6579317422232192E-4</v>
      </c>
    </row>
    <row r="4115" spans="1:9">
      <c r="A4115" s="143">
        <f t="shared" si="256"/>
        <v>4108</v>
      </c>
      <c r="B4115" s="138" t="s">
        <v>99</v>
      </c>
      <c r="C4115" s="275">
        <v>45194</v>
      </c>
      <c r="D4115" s="275">
        <v>45196</v>
      </c>
      <c r="E4115" s="275">
        <v>45196</v>
      </c>
      <c r="F4115" s="139">
        <f t="shared" si="257"/>
        <v>2</v>
      </c>
      <c r="G4115" s="140">
        <v>127.49</v>
      </c>
      <c r="H4115" s="141">
        <f t="shared" si="258"/>
        <v>1.0019293354514242E-6</v>
      </c>
      <c r="I4115" s="142">
        <f t="shared" si="259"/>
        <v>2.0038586709028484E-6</v>
      </c>
    </row>
    <row r="4116" spans="1:9">
      <c r="A4116" s="143">
        <f t="shared" si="256"/>
        <v>4109</v>
      </c>
      <c r="B4116" s="138" t="s">
        <v>99</v>
      </c>
      <c r="C4116" s="275">
        <v>45084</v>
      </c>
      <c r="D4116" s="275">
        <v>45084</v>
      </c>
      <c r="E4116" s="275">
        <v>45084</v>
      </c>
      <c r="F4116" s="139">
        <f t="shared" si="257"/>
        <v>0</v>
      </c>
      <c r="G4116" s="140">
        <v>212.32</v>
      </c>
      <c r="H4116" s="141">
        <f t="shared" si="258"/>
        <v>1.6685986077578352E-6</v>
      </c>
      <c r="I4116" s="142">
        <f t="shared" si="259"/>
        <v>0</v>
      </c>
    </row>
    <row r="4117" spans="1:9">
      <c r="A4117" s="143">
        <f t="shared" si="256"/>
        <v>4110</v>
      </c>
      <c r="B4117" s="138" t="s">
        <v>99</v>
      </c>
      <c r="C4117" s="275">
        <v>45250</v>
      </c>
      <c r="D4117" s="275">
        <v>45252</v>
      </c>
      <c r="E4117" s="275">
        <v>45252</v>
      </c>
      <c r="F4117" s="139">
        <f t="shared" si="257"/>
        <v>2</v>
      </c>
      <c r="G4117" s="140">
        <v>389.62</v>
      </c>
      <c r="H4117" s="141">
        <f t="shared" si="258"/>
        <v>3.0619790389723426E-6</v>
      </c>
      <c r="I4117" s="142">
        <f t="shared" si="259"/>
        <v>6.1239580779446853E-6</v>
      </c>
    </row>
    <row r="4118" spans="1:9">
      <c r="A4118" s="143">
        <f t="shared" si="256"/>
        <v>4111</v>
      </c>
      <c r="B4118" s="138" t="s">
        <v>99</v>
      </c>
      <c r="C4118" s="275">
        <v>45244</v>
      </c>
      <c r="D4118" s="275">
        <v>45244</v>
      </c>
      <c r="E4118" s="275">
        <v>45244</v>
      </c>
      <c r="F4118" s="139">
        <f t="shared" si="257"/>
        <v>0</v>
      </c>
      <c r="G4118" s="140">
        <v>1872.85</v>
      </c>
      <c r="H4118" s="141">
        <f t="shared" si="258"/>
        <v>1.4718514047377834E-5</v>
      </c>
      <c r="I4118" s="142">
        <f t="shared" si="259"/>
        <v>0</v>
      </c>
    </row>
    <row r="4119" spans="1:9">
      <c r="A4119" s="143">
        <f t="shared" si="256"/>
        <v>4112</v>
      </c>
      <c r="B4119" s="138" t="s">
        <v>99</v>
      </c>
      <c r="C4119" s="275">
        <v>45166</v>
      </c>
      <c r="D4119" s="275">
        <v>45168</v>
      </c>
      <c r="E4119" s="275">
        <v>45168</v>
      </c>
      <c r="F4119" s="139">
        <f t="shared" si="257"/>
        <v>2</v>
      </c>
      <c r="G4119" s="140">
        <v>380.15</v>
      </c>
      <c r="H4119" s="141">
        <f t="shared" si="258"/>
        <v>2.9875553915747034E-6</v>
      </c>
      <c r="I4119" s="142">
        <f t="shared" si="259"/>
        <v>5.9751107831494069E-6</v>
      </c>
    </row>
    <row r="4120" spans="1:9">
      <c r="A4120" s="143">
        <f t="shared" si="256"/>
        <v>4113</v>
      </c>
      <c r="B4120" s="138" t="s">
        <v>99</v>
      </c>
      <c r="C4120" s="275">
        <v>45135</v>
      </c>
      <c r="D4120" s="275">
        <v>45138</v>
      </c>
      <c r="E4120" s="275">
        <v>45138</v>
      </c>
      <c r="F4120" s="139">
        <f t="shared" si="257"/>
        <v>3</v>
      </c>
      <c r="G4120" s="140">
        <v>1703.43</v>
      </c>
      <c r="H4120" s="141">
        <f t="shared" si="258"/>
        <v>1.3387061635328417E-5</v>
      </c>
      <c r="I4120" s="142">
        <f t="shared" si="259"/>
        <v>4.0161184905985248E-5</v>
      </c>
    </row>
    <row r="4121" spans="1:9">
      <c r="A4121" s="143">
        <f t="shared" si="256"/>
        <v>4114</v>
      </c>
      <c r="B4121" s="138" t="s">
        <v>99</v>
      </c>
      <c r="C4121" s="275">
        <v>44977</v>
      </c>
      <c r="D4121" s="275">
        <v>44980</v>
      </c>
      <c r="E4121" s="275">
        <v>44980</v>
      </c>
      <c r="F4121" s="139">
        <f t="shared" si="257"/>
        <v>3</v>
      </c>
      <c r="G4121" s="140">
        <v>3881.28</v>
      </c>
      <c r="H4121" s="141">
        <f t="shared" si="258"/>
        <v>3.0502535815365161E-5</v>
      </c>
      <c r="I4121" s="142">
        <f t="shared" si="259"/>
        <v>9.1507607446095489E-5</v>
      </c>
    </row>
    <row r="4122" spans="1:9">
      <c r="A4122" s="143">
        <f t="shared" si="256"/>
        <v>4115</v>
      </c>
      <c r="B4122" s="138" t="s">
        <v>99</v>
      </c>
      <c r="C4122" s="275">
        <v>45099</v>
      </c>
      <c r="D4122" s="275">
        <v>45103</v>
      </c>
      <c r="E4122" s="275">
        <v>45103</v>
      </c>
      <c r="F4122" s="139">
        <f t="shared" si="257"/>
        <v>4</v>
      </c>
      <c r="G4122" s="140">
        <v>185.26</v>
      </c>
      <c r="H4122" s="141">
        <f t="shared" si="258"/>
        <v>1.4559371612340643E-6</v>
      </c>
      <c r="I4122" s="142">
        <f t="shared" si="259"/>
        <v>5.8237486449362574E-6</v>
      </c>
    </row>
    <row r="4123" spans="1:9">
      <c r="A4123" s="143">
        <f t="shared" si="256"/>
        <v>4116</v>
      </c>
      <c r="B4123" s="138" t="s">
        <v>99</v>
      </c>
      <c r="C4123" s="275">
        <v>45140</v>
      </c>
      <c r="D4123" s="275">
        <v>45142</v>
      </c>
      <c r="E4123" s="275">
        <v>45142</v>
      </c>
      <c r="F4123" s="139">
        <f t="shared" si="257"/>
        <v>2</v>
      </c>
      <c r="G4123" s="140">
        <v>328.99</v>
      </c>
      <c r="H4123" s="141">
        <f t="shared" si="258"/>
        <v>2.5854948001424746E-6</v>
      </c>
      <c r="I4123" s="142">
        <f t="shared" si="259"/>
        <v>5.1709896002849492E-6</v>
      </c>
    </row>
    <row r="4124" spans="1:9">
      <c r="A4124" s="143">
        <f t="shared" si="256"/>
        <v>4117</v>
      </c>
      <c r="B4124" s="138" t="s">
        <v>99</v>
      </c>
      <c r="C4124" s="275">
        <v>45194</v>
      </c>
      <c r="D4124" s="275">
        <v>45195</v>
      </c>
      <c r="E4124" s="275">
        <v>45195</v>
      </c>
      <c r="F4124" s="139">
        <f t="shared" si="257"/>
        <v>1</v>
      </c>
      <c r="G4124" s="140">
        <v>833.73</v>
      </c>
      <c r="H4124" s="141">
        <f t="shared" si="258"/>
        <v>6.5521887586941408E-6</v>
      </c>
      <c r="I4124" s="142">
        <f t="shared" si="259"/>
        <v>6.5521887586941408E-6</v>
      </c>
    </row>
    <row r="4125" spans="1:9">
      <c r="A4125" s="143">
        <f t="shared" si="256"/>
        <v>4118</v>
      </c>
      <c r="B4125" s="138" t="s">
        <v>99</v>
      </c>
      <c r="C4125" s="275">
        <v>45187</v>
      </c>
      <c r="D4125" s="275">
        <v>45188</v>
      </c>
      <c r="E4125" s="275">
        <v>45188</v>
      </c>
      <c r="F4125" s="139">
        <f t="shared" si="257"/>
        <v>1</v>
      </c>
      <c r="G4125" s="140">
        <v>398.54</v>
      </c>
      <c r="H4125" s="141">
        <f t="shared" si="258"/>
        <v>3.1320802992455149E-6</v>
      </c>
      <c r="I4125" s="142">
        <f t="shared" si="259"/>
        <v>3.1320802992455149E-6</v>
      </c>
    </row>
    <row r="4126" spans="1:9">
      <c r="A4126" s="143">
        <f t="shared" si="256"/>
        <v>4119</v>
      </c>
      <c r="B4126" s="138" t="s">
        <v>99</v>
      </c>
      <c r="C4126" s="275">
        <v>45121</v>
      </c>
      <c r="D4126" s="275">
        <v>45240</v>
      </c>
      <c r="E4126" s="275">
        <v>45240</v>
      </c>
      <c r="F4126" s="139">
        <f t="shared" si="257"/>
        <v>119</v>
      </c>
      <c r="G4126" s="140">
        <v>38.57</v>
      </c>
      <c r="H4126" s="141">
        <f t="shared" si="258"/>
        <v>3.0311722071034147E-7</v>
      </c>
      <c r="I4126" s="142">
        <f t="shared" si="259"/>
        <v>3.6070949264530634E-5</v>
      </c>
    </row>
    <row r="4127" spans="1:9">
      <c r="A4127" s="143">
        <f t="shared" si="256"/>
        <v>4120</v>
      </c>
      <c r="B4127" s="138" t="s">
        <v>99</v>
      </c>
      <c r="C4127" s="275">
        <v>45252</v>
      </c>
      <c r="D4127" s="275">
        <v>45258</v>
      </c>
      <c r="E4127" s="275">
        <v>45258</v>
      </c>
      <c r="F4127" s="139">
        <f t="shared" si="257"/>
        <v>6</v>
      </c>
      <c r="G4127" s="140">
        <v>570.27</v>
      </c>
      <c r="H4127" s="141">
        <f t="shared" si="258"/>
        <v>4.4816867372176937E-6</v>
      </c>
      <c r="I4127" s="142">
        <f t="shared" si="259"/>
        <v>2.6890120423306162E-5</v>
      </c>
    </row>
    <row r="4128" spans="1:9">
      <c r="A4128" s="143">
        <f t="shared" si="256"/>
        <v>4121</v>
      </c>
      <c r="B4128" s="138" t="s">
        <v>99</v>
      </c>
      <c r="C4128" s="275">
        <v>45282</v>
      </c>
      <c r="D4128" s="275">
        <v>45287</v>
      </c>
      <c r="E4128" s="275">
        <v>45287</v>
      </c>
      <c r="F4128" s="139">
        <f t="shared" si="257"/>
        <v>5</v>
      </c>
      <c r="G4128" s="140">
        <v>6042.22</v>
      </c>
      <c r="H4128" s="141">
        <f t="shared" si="258"/>
        <v>4.748511623853875E-5</v>
      </c>
      <c r="I4128" s="142">
        <f t="shared" si="259"/>
        <v>2.3742558119269375E-4</v>
      </c>
    </row>
    <row r="4129" spans="1:9">
      <c r="A4129" s="143">
        <f t="shared" si="256"/>
        <v>4122</v>
      </c>
      <c r="B4129" s="138" t="s">
        <v>99</v>
      </c>
      <c r="C4129" s="275">
        <v>45182</v>
      </c>
      <c r="D4129" s="275">
        <v>45182</v>
      </c>
      <c r="E4129" s="275">
        <v>45182</v>
      </c>
      <c r="F4129" s="139">
        <f t="shared" si="257"/>
        <v>0</v>
      </c>
      <c r="G4129" s="140">
        <v>1056.32</v>
      </c>
      <c r="H4129" s="141">
        <f t="shared" si="258"/>
        <v>8.3014981223942936E-6</v>
      </c>
      <c r="I4129" s="142">
        <f t="shared" si="259"/>
        <v>0</v>
      </c>
    </row>
    <row r="4130" spans="1:9">
      <c r="A4130" s="143">
        <f t="shared" si="256"/>
        <v>4123</v>
      </c>
      <c r="B4130" s="138" t="s">
        <v>99</v>
      </c>
      <c r="C4130" s="275">
        <v>45209</v>
      </c>
      <c r="D4130" s="275">
        <v>45225</v>
      </c>
      <c r="E4130" s="275">
        <v>45225</v>
      </c>
      <c r="F4130" s="139">
        <f t="shared" si="257"/>
        <v>16</v>
      </c>
      <c r="G4130" s="140">
        <v>185.73</v>
      </c>
      <c r="H4130" s="141">
        <f t="shared" si="258"/>
        <v>1.4596308375040633E-6</v>
      </c>
      <c r="I4130" s="142">
        <f t="shared" si="259"/>
        <v>2.3354093400065013E-5</v>
      </c>
    </row>
    <row r="4131" spans="1:9">
      <c r="A4131" s="143">
        <f t="shared" si="256"/>
        <v>4124</v>
      </c>
      <c r="B4131" s="138" t="s">
        <v>99</v>
      </c>
      <c r="C4131" s="275">
        <v>45020</v>
      </c>
      <c r="D4131" s="275">
        <v>45021</v>
      </c>
      <c r="E4131" s="275">
        <v>45021</v>
      </c>
      <c r="F4131" s="139">
        <f t="shared" si="257"/>
        <v>1</v>
      </c>
      <c r="G4131" s="140">
        <v>4380.37</v>
      </c>
      <c r="H4131" s="141">
        <f t="shared" si="258"/>
        <v>3.4424827069820028E-5</v>
      </c>
      <c r="I4131" s="142">
        <f t="shared" si="259"/>
        <v>3.4424827069820028E-5</v>
      </c>
    </row>
    <row r="4132" spans="1:9">
      <c r="A4132" s="143">
        <f t="shared" si="256"/>
        <v>4125</v>
      </c>
      <c r="B4132" s="138" t="s">
        <v>99</v>
      </c>
      <c r="C4132" s="275">
        <v>45181</v>
      </c>
      <c r="D4132" s="275">
        <v>45187</v>
      </c>
      <c r="E4132" s="275">
        <v>45187</v>
      </c>
      <c r="F4132" s="139">
        <f t="shared" si="257"/>
        <v>6</v>
      </c>
      <c r="G4132" s="140">
        <v>880.57</v>
      </c>
      <c r="H4132" s="141">
        <f t="shared" si="258"/>
        <v>6.9202989639851029E-6</v>
      </c>
      <c r="I4132" s="142">
        <f t="shared" si="259"/>
        <v>4.1521793783910616E-5</v>
      </c>
    </row>
    <row r="4133" spans="1:9">
      <c r="A4133" s="143">
        <f t="shared" si="256"/>
        <v>4126</v>
      </c>
      <c r="B4133" s="138" t="s">
        <v>99</v>
      </c>
      <c r="C4133" s="275">
        <v>45114</v>
      </c>
      <c r="D4133" s="275">
        <v>45126</v>
      </c>
      <c r="E4133" s="275">
        <v>45126</v>
      </c>
      <c r="F4133" s="139">
        <f t="shared" si="257"/>
        <v>12</v>
      </c>
      <c r="G4133" s="140">
        <v>115.43</v>
      </c>
      <c r="H4133" s="141">
        <f t="shared" si="258"/>
        <v>9.0715117414038681E-7</v>
      </c>
      <c r="I4133" s="142">
        <f t="shared" si="259"/>
        <v>1.0885814089684641E-5</v>
      </c>
    </row>
    <row r="4134" spans="1:9">
      <c r="A4134" s="143">
        <f t="shared" si="256"/>
        <v>4127</v>
      </c>
      <c r="B4134" s="138" t="s">
        <v>99</v>
      </c>
      <c r="C4134" s="275">
        <v>45108</v>
      </c>
      <c r="D4134" s="275">
        <v>45113</v>
      </c>
      <c r="E4134" s="275">
        <v>45113</v>
      </c>
      <c r="F4134" s="139">
        <f t="shared" si="257"/>
        <v>5</v>
      </c>
      <c r="G4134" s="140">
        <v>703.21</v>
      </c>
      <c r="H4134" s="141">
        <f t="shared" si="258"/>
        <v>5.5264469996297445E-6</v>
      </c>
      <c r="I4134" s="142">
        <f t="shared" si="259"/>
        <v>2.7632234998148723E-5</v>
      </c>
    </row>
    <row r="4135" spans="1:9">
      <c r="A4135" s="143">
        <f t="shared" si="256"/>
        <v>4128</v>
      </c>
      <c r="B4135" s="138" t="s">
        <v>99</v>
      </c>
      <c r="C4135" s="275">
        <v>45110</v>
      </c>
      <c r="D4135" s="275">
        <v>45113</v>
      </c>
      <c r="E4135" s="275">
        <v>45113</v>
      </c>
      <c r="F4135" s="139">
        <f t="shared" si="257"/>
        <v>3</v>
      </c>
      <c r="G4135" s="140">
        <v>262.58</v>
      </c>
      <c r="H4135" s="141">
        <f t="shared" si="258"/>
        <v>2.0635862020773E-6</v>
      </c>
      <c r="I4135" s="142">
        <f t="shared" si="259"/>
        <v>6.1907586062318999E-6</v>
      </c>
    </row>
    <row r="4136" spans="1:9">
      <c r="A4136" s="143">
        <f t="shared" si="256"/>
        <v>4129</v>
      </c>
      <c r="B4136" s="138" t="s">
        <v>99</v>
      </c>
      <c r="C4136" s="275">
        <v>45089</v>
      </c>
      <c r="D4136" s="275">
        <v>45091</v>
      </c>
      <c r="E4136" s="275">
        <v>45091</v>
      </c>
      <c r="F4136" s="139">
        <f t="shared" si="257"/>
        <v>2</v>
      </c>
      <c r="G4136" s="140">
        <v>137.53</v>
      </c>
      <c r="H4136" s="141">
        <f t="shared" si="258"/>
        <v>1.0808325476871471E-6</v>
      </c>
      <c r="I4136" s="142">
        <f t="shared" si="259"/>
        <v>2.1616650953742942E-6</v>
      </c>
    </row>
    <row r="4137" spans="1:9">
      <c r="A4137" s="143">
        <f t="shared" si="256"/>
        <v>4130</v>
      </c>
      <c r="B4137" s="138" t="s">
        <v>99</v>
      </c>
      <c r="C4137" s="275">
        <v>45022</v>
      </c>
      <c r="D4137" s="275">
        <v>45028</v>
      </c>
      <c r="E4137" s="275">
        <v>45028</v>
      </c>
      <c r="F4137" s="139">
        <f t="shared" si="257"/>
        <v>6</v>
      </c>
      <c r="G4137" s="140">
        <v>408.76</v>
      </c>
      <c r="H4137" s="141">
        <f t="shared" si="258"/>
        <v>3.2123981109037902E-6</v>
      </c>
      <c r="I4137" s="142">
        <f t="shared" si="259"/>
        <v>1.9274388665422741E-5</v>
      </c>
    </row>
    <row r="4138" spans="1:9">
      <c r="A4138" s="143">
        <f t="shared" si="256"/>
        <v>4131</v>
      </c>
      <c r="B4138" s="138" t="s">
        <v>99</v>
      </c>
      <c r="C4138" s="275">
        <v>45029</v>
      </c>
      <c r="D4138" s="275">
        <v>45036</v>
      </c>
      <c r="E4138" s="275">
        <v>45036</v>
      </c>
      <c r="F4138" s="139">
        <f t="shared" si="257"/>
        <v>7</v>
      </c>
      <c r="G4138" s="140">
        <v>211.59</v>
      </c>
      <c r="H4138" s="141">
        <f t="shared" si="258"/>
        <v>1.6628616212108155E-6</v>
      </c>
      <c r="I4138" s="142">
        <f t="shared" si="259"/>
        <v>1.1640031348475709E-5</v>
      </c>
    </row>
    <row r="4139" spans="1:9">
      <c r="A4139" s="143">
        <f t="shared" si="256"/>
        <v>4132</v>
      </c>
      <c r="B4139" s="138" t="s">
        <v>99</v>
      </c>
      <c r="C4139" s="275">
        <v>45051</v>
      </c>
      <c r="D4139" s="275">
        <v>45054</v>
      </c>
      <c r="E4139" s="275">
        <v>45054</v>
      </c>
      <c r="F4139" s="139">
        <f t="shared" si="257"/>
        <v>3</v>
      </c>
      <c r="G4139" s="140">
        <v>2615.73</v>
      </c>
      <c r="H4139" s="141">
        <f t="shared" si="258"/>
        <v>2.0556723041966853E-5</v>
      </c>
      <c r="I4139" s="142">
        <f t="shared" si="259"/>
        <v>6.1670169125900565E-5</v>
      </c>
    </row>
    <row r="4140" spans="1:9">
      <c r="A4140" s="143">
        <f t="shared" si="256"/>
        <v>4133</v>
      </c>
      <c r="B4140" s="138" t="s">
        <v>99</v>
      </c>
      <c r="C4140" s="275">
        <v>45190</v>
      </c>
      <c r="D4140" s="275">
        <v>45191</v>
      </c>
      <c r="E4140" s="275">
        <v>45191</v>
      </c>
      <c r="F4140" s="139">
        <f t="shared" si="257"/>
        <v>1</v>
      </c>
      <c r="G4140" s="140">
        <v>633.54</v>
      </c>
      <c r="H4140" s="141">
        <f t="shared" si="258"/>
        <v>4.9789184342450022E-6</v>
      </c>
      <c r="I4140" s="142">
        <f t="shared" si="259"/>
        <v>4.9789184342450022E-6</v>
      </c>
    </row>
    <row r="4141" spans="1:9">
      <c r="A4141" s="143">
        <f t="shared" si="256"/>
        <v>4134</v>
      </c>
      <c r="B4141" s="138" t="s">
        <v>99</v>
      </c>
      <c r="C4141" s="275">
        <v>45092</v>
      </c>
      <c r="D4141" s="275">
        <v>45097</v>
      </c>
      <c r="E4141" s="275">
        <v>45097</v>
      </c>
      <c r="F4141" s="139">
        <f t="shared" si="257"/>
        <v>5</v>
      </c>
      <c r="G4141" s="140">
        <v>57.45</v>
      </c>
      <c r="H4141" s="141">
        <f t="shared" si="258"/>
        <v>4.5149298236476843E-7</v>
      </c>
      <c r="I4141" s="142">
        <f t="shared" si="259"/>
        <v>2.2574649118238423E-6</v>
      </c>
    </row>
    <row r="4142" spans="1:9">
      <c r="A4142" s="143">
        <f t="shared" si="256"/>
        <v>4135</v>
      </c>
      <c r="B4142" s="138" t="s">
        <v>99</v>
      </c>
      <c r="C4142" s="275">
        <v>45222</v>
      </c>
      <c r="D4142" s="275">
        <v>45229</v>
      </c>
      <c r="E4142" s="275">
        <v>45229</v>
      </c>
      <c r="F4142" s="139">
        <f t="shared" si="257"/>
        <v>7</v>
      </c>
      <c r="G4142" s="140">
        <v>163.82</v>
      </c>
      <c r="H4142" s="141">
        <f t="shared" si="258"/>
        <v>1.2874426522366643E-6</v>
      </c>
      <c r="I4142" s="142">
        <f t="shared" si="259"/>
        <v>9.0120985656566499E-6</v>
      </c>
    </row>
    <row r="4143" spans="1:9">
      <c r="A4143" s="143">
        <f t="shared" si="256"/>
        <v>4136</v>
      </c>
      <c r="B4143" s="138" t="s">
        <v>99</v>
      </c>
      <c r="C4143" s="275">
        <v>44935</v>
      </c>
      <c r="D4143" s="275">
        <v>44943</v>
      </c>
      <c r="E4143" s="275">
        <v>44943</v>
      </c>
      <c r="F4143" s="139">
        <f t="shared" si="257"/>
        <v>8</v>
      </c>
      <c r="G4143" s="140">
        <v>5241.1000000000004</v>
      </c>
      <c r="H4143" s="141">
        <f t="shared" si="258"/>
        <v>4.1189205741897092E-5</v>
      </c>
      <c r="I4143" s="142">
        <f t="shared" si="259"/>
        <v>3.2951364593517674E-4</v>
      </c>
    </row>
    <row r="4144" spans="1:9">
      <c r="A4144" s="143">
        <f t="shared" si="256"/>
        <v>4137</v>
      </c>
      <c r="B4144" s="138" t="s">
        <v>99</v>
      </c>
      <c r="C4144" s="275">
        <v>45258</v>
      </c>
      <c r="D4144" s="275">
        <v>45265</v>
      </c>
      <c r="E4144" s="275">
        <v>45265</v>
      </c>
      <c r="F4144" s="139">
        <f t="shared" si="257"/>
        <v>7</v>
      </c>
      <c r="G4144" s="140">
        <v>226.35</v>
      </c>
      <c r="H4144" s="141">
        <f t="shared" si="258"/>
        <v>1.7788587738601451E-6</v>
      </c>
      <c r="I4144" s="142">
        <f t="shared" si="259"/>
        <v>1.2452011417021015E-5</v>
      </c>
    </row>
    <row r="4145" spans="1:9">
      <c r="A4145" s="143">
        <f t="shared" si="256"/>
        <v>4138</v>
      </c>
      <c r="B4145" s="138" t="s">
        <v>99</v>
      </c>
      <c r="C4145" s="275">
        <v>45007</v>
      </c>
      <c r="D4145" s="275">
        <v>45009</v>
      </c>
      <c r="E4145" s="275">
        <v>45009</v>
      </c>
      <c r="F4145" s="139">
        <f t="shared" si="257"/>
        <v>2</v>
      </c>
      <c r="G4145" s="140">
        <v>439.66</v>
      </c>
      <c r="H4145" s="141">
        <f t="shared" si="258"/>
        <v>3.4552376784420208E-6</v>
      </c>
      <c r="I4145" s="142">
        <f t="shared" si="259"/>
        <v>6.9104753568840416E-6</v>
      </c>
    </row>
    <row r="4146" spans="1:9">
      <c r="A4146" s="143">
        <f t="shared" si="256"/>
        <v>4139</v>
      </c>
      <c r="B4146" s="138" t="s">
        <v>99</v>
      </c>
      <c r="C4146" s="275">
        <v>45289</v>
      </c>
      <c r="D4146" s="275">
        <v>45490</v>
      </c>
      <c r="E4146" s="275">
        <v>45490</v>
      </c>
      <c r="F4146" s="139">
        <f t="shared" si="257"/>
        <v>201</v>
      </c>
      <c r="G4146" s="140">
        <v>766.42</v>
      </c>
      <c r="H4146" s="141">
        <f t="shared" si="258"/>
        <v>6.0232071635162022E-6</v>
      </c>
      <c r="I4146" s="142">
        <f t="shared" si="259"/>
        <v>1.2106646398667566E-3</v>
      </c>
    </row>
    <row r="4147" spans="1:9">
      <c r="A4147" s="143">
        <f t="shared" si="256"/>
        <v>4140</v>
      </c>
      <c r="B4147" s="138" t="s">
        <v>99</v>
      </c>
      <c r="C4147" s="275">
        <v>45044</v>
      </c>
      <c r="D4147" s="275">
        <v>45047</v>
      </c>
      <c r="E4147" s="275">
        <v>45047</v>
      </c>
      <c r="F4147" s="139">
        <f t="shared" si="257"/>
        <v>3</v>
      </c>
      <c r="G4147" s="140">
        <v>302.61</v>
      </c>
      <c r="H4147" s="141">
        <f t="shared" si="258"/>
        <v>2.378177395881681E-6</v>
      </c>
      <c r="I4147" s="142">
        <f t="shared" si="259"/>
        <v>7.1345321876450436E-6</v>
      </c>
    </row>
    <row r="4148" spans="1:9">
      <c r="A4148" s="143">
        <f t="shared" si="256"/>
        <v>4141</v>
      </c>
      <c r="B4148" s="138" t="s">
        <v>99</v>
      </c>
      <c r="C4148" s="275">
        <v>45056</v>
      </c>
      <c r="D4148" s="275">
        <v>45058</v>
      </c>
      <c r="E4148" s="275">
        <v>45058</v>
      </c>
      <c r="F4148" s="139">
        <f t="shared" si="257"/>
        <v>2</v>
      </c>
      <c r="G4148" s="140">
        <v>201.53</v>
      </c>
      <c r="H4148" s="141">
        <f t="shared" si="258"/>
        <v>1.5838012312614758E-6</v>
      </c>
      <c r="I4148" s="142">
        <f t="shared" si="259"/>
        <v>3.1676024625229516E-6</v>
      </c>
    </row>
    <row r="4149" spans="1:9">
      <c r="A4149" s="143">
        <f t="shared" si="256"/>
        <v>4142</v>
      </c>
      <c r="B4149" s="138" t="s">
        <v>99</v>
      </c>
      <c r="C4149" s="275">
        <v>45062</v>
      </c>
      <c r="D4149" s="275">
        <v>45064</v>
      </c>
      <c r="E4149" s="275">
        <v>45064</v>
      </c>
      <c r="F4149" s="139">
        <f t="shared" si="257"/>
        <v>2</v>
      </c>
      <c r="G4149" s="140">
        <v>93.79</v>
      </c>
      <c r="H4149" s="141">
        <f t="shared" si="258"/>
        <v>7.3708488800681695E-7</v>
      </c>
      <c r="I4149" s="142">
        <f t="shared" si="259"/>
        <v>1.4741697760136339E-6</v>
      </c>
    </row>
    <row r="4150" spans="1:9">
      <c r="A4150" s="143">
        <f t="shared" si="256"/>
        <v>4143</v>
      </c>
      <c r="B4150" s="138" t="s">
        <v>99</v>
      </c>
      <c r="C4150" s="275">
        <v>45051</v>
      </c>
      <c r="D4150" s="275">
        <v>45055</v>
      </c>
      <c r="E4150" s="275">
        <v>45055</v>
      </c>
      <c r="F4150" s="139">
        <f t="shared" si="257"/>
        <v>4</v>
      </c>
      <c r="G4150" s="140">
        <v>402.72</v>
      </c>
      <c r="H4150" s="141">
        <f t="shared" si="258"/>
        <v>3.1649304413914632E-6</v>
      </c>
      <c r="I4150" s="142">
        <f t="shared" si="259"/>
        <v>1.2659721765565853E-5</v>
      </c>
    </row>
    <row r="4151" spans="1:9">
      <c r="A4151" s="143">
        <f t="shared" si="256"/>
        <v>4144</v>
      </c>
      <c r="B4151" s="138" t="s">
        <v>99</v>
      </c>
      <c r="C4151" s="275">
        <v>45225</v>
      </c>
      <c r="D4151" s="275">
        <v>45230</v>
      </c>
      <c r="E4151" s="275">
        <v>45230</v>
      </c>
      <c r="F4151" s="139">
        <f t="shared" si="257"/>
        <v>5</v>
      </c>
      <c r="G4151" s="140">
        <v>102.2</v>
      </c>
      <c r="H4151" s="141">
        <f t="shared" si="258"/>
        <v>8.0317811658275604E-7</v>
      </c>
      <c r="I4151" s="142">
        <f t="shared" si="259"/>
        <v>4.0158905829137799E-6</v>
      </c>
    </row>
    <row r="4152" spans="1:9">
      <c r="A4152" s="143">
        <f t="shared" si="256"/>
        <v>4145</v>
      </c>
      <c r="B4152" s="138" t="s">
        <v>99</v>
      </c>
      <c r="C4152" s="275">
        <v>45203</v>
      </c>
      <c r="D4152" s="275">
        <v>45218</v>
      </c>
      <c r="E4152" s="275">
        <v>45218</v>
      </c>
      <c r="F4152" s="139">
        <f t="shared" si="257"/>
        <v>15</v>
      </c>
      <c r="G4152" s="140">
        <v>397.98</v>
      </c>
      <c r="H4152" s="141">
        <f t="shared" si="258"/>
        <v>3.1276793232642393E-6</v>
      </c>
      <c r="I4152" s="142">
        <f t="shared" si="259"/>
        <v>4.691518984896359E-5</v>
      </c>
    </row>
    <row r="4153" spans="1:9">
      <c r="A4153" s="143">
        <f t="shared" si="256"/>
        <v>4146</v>
      </c>
      <c r="B4153" s="138" t="s">
        <v>99</v>
      </c>
      <c r="C4153" s="275">
        <v>45156</v>
      </c>
      <c r="D4153" s="275">
        <v>45159</v>
      </c>
      <c r="E4153" s="275">
        <v>45159</v>
      </c>
      <c r="F4153" s="139">
        <f t="shared" si="257"/>
        <v>3</v>
      </c>
      <c r="G4153" s="140">
        <v>353.68</v>
      </c>
      <c r="H4153" s="141">
        <f t="shared" si="258"/>
        <v>2.7795306876026337E-6</v>
      </c>
      <c r="I4153" s="142">
        <f t="shared" si="259"/>
        <v>8.3385920628079012E-6</v>
      </c>
    </row>
    <row r="4154" spans="1:9">
      <c r="A4154" s="143">
        <f t="shared" si="256"/>
        <v>4147</v>
      </c>
      <c r="B4154" s="138" t="s">
        <v>99</v>
      </c>
      <c r="C4154" s="275">
        <v>45036</v>
      </c>
      <c r="D4154" s="275">
        <v>45037</v>
      </c>
      <c r="E4154" s="275">
        <v>45037</v>
      </c>
      <c r="F4154" s="139">
        <f t="shared" si="257"/>
        <v>1</v>
      </c>
      <c r="G4154" s="140">
        <v>1254.1199999999999</v>
      </c>
      <c r="H4154" s="141">
        <f t="shared" si="258"/>
        <v>9.8559857100662026E-6</v>
      </c>
      <c r="I4154" s="142">
        <f t="shared" si="259"/>
        <v>9.8559857100662026E-6</v>
      </c>
    </row>
    <row r="4155" spans="1:9">
      <c r="A4155" s="143">
        <f t="shared" si="256"/>
        <v>4148</v>
      </c>
      <c r="B4155" s="138" t="s">
        <v>99</v>
      </c>
      <c r="C4155" s="275">
        <v>45048</v>
      </c>
      <c r="D4155" s="275">
        <v>45050</v>
      </c>
      <c r="E4155" s="275">
        <v>45050</v>
      </c>
      <c r="F4155" s="139">
        <f t="shared" si="257"/>
        <v>2</v>
      </c>
      <c r="G4155" s="140">
        <v>492.5</v>
      </c>
      <c r="H4155" s="141">
        <f t="shared" si="258"/>
        <v>3.8705011978180759E-6</v>
      </c>
      <c r="I4155" s="142">
        <f t="shared" si="259"/>
        <v>7.7410023956361518E-6</v>
      </c>
    </row>
    <row r="4156" spans="1:9">
      <c r="A4156" s="143">
        <f t="shared" si="256"/>
        <v>4149</v>
      </c>
      <c r="B4156" s="138" t="s">
        <v>99</v>
      </c>
      <c r="C4156" s="275">
        <v>44992</v>
      </c>
      <c r="D4156" s="275">
        <v>44993</v>
      </c>
      <c r="E4156" s="275">
        <v>44993</v>
      </c>
      <c r="F4156" s="139">
        <f t="shared" si="257"/>
        <v>1</v>
      </c>
      <c r="G4156" s="140">
        <v>8942.1</v>
      </c>
      <c r="H4156" s="141">
        <f t="shared" si="258"/>
        <v>7.0274941646718809E-5</v>
      </c>
      <c r="I4156" s="142">
        <f t="shared" si="259"/>
        <v>7.0274941646718809E-5</v>
      </c>
    </row>
    <row r="4157" spans="1:9">
      <c r="A4157" s="143">
        <f t="shared" si="256"/>
        <v>4150</v>
      </c>
      <c r="B4157" s="138" t="s">
        <v>99</v>
      </c>
      <c r="C4157" s="275">
        <v>45054</v>
      </c>
      <c r="D4157" s="275">
        <v>45056</v>
      </c>
      <c r="E4157" s="275">
        <v>45056</v>
      </c>
      <c r="F4157" s="139">
        <f t="shared" si="257"/>
        <v>2</v>
      </c>
      <c r="G4157" s="140">
        <v>519.71</v>
      </c>
      <c r="H4157" s="141">
        <f t="shared" si="258"/>
        <v>4.0843414771939744E-6</v>
      </c>
      <c r="I4157" s="142">
        <f t="shared" si="259"/>
        <v>8.1686829543879487E-6</v>
      </c>
    </row>
    <row r="4158" spans="1:9">
      <c r="A4158" s="143">
        <f t="shared" si="256"/>
        <v>4151</v>
      </c>
      <c r="B4158" s="138" t="s">
        <v>99</v>
      </c>
      <c r="C4158" s="275">
        <v>44972</v>
      </c>
      <c r="D4158" s="275">
        <v>44972</v>
      </c>
      <c r="E4158" s="275">
        <v>44972</v>
      </c>
      <c r="F4158" s="139">
        <f t="shared" si="257"/>
        <v>0</v>
      </c>
      <c r="G4158" s="140">
        <v>5324</v>
      </c>
      <c r="H4158" s="141">
        <f t="shared" si="258"/>
        <v>4.1840707364839465E-5</v>
      </c>
      <c r="I4158" s="142">
        <f t="shared" si="259"/>
        <v>0</v>
      </c>
    </row>
    <row r="4159" spans="1:9">
      <c r="A4159" s="143">
        <f t="shared" si="256"/>
        <v>4152</v>
      </c>
      <c r="B4159" s="138" t="s">
        <v>99</v>
      </c>
      <c r="C4159" s="275">
        <v>45229</v>
      </c>
      <c r="D4159" s="275">
        <v>45232</v>
      </c>
      <c r="E4159" s="275">
        <v>45232</v>
      </c>
      <c r="F4159" s="139">
        <f t="shared" si="257"/>
        <v>3</v>
      </c>
      <c r="G4159" s="140">
        <v>284.20999999999998</v>
      </c>
      <c r="H4159" s="141">
        <f t="shared" si="258"/>
        <v>2.2335738993540614E-6</v>
      </c>
      <c r="I4159" s="142">
        <f t="shared" si="259"/>
        <v>6.7007216980621839E-6</v>
      </c>
    </row>
    <row r="4160" spans="1:9">
      <c r="A4160" s="143">
        <f t="shared" si="256"/>
        <v>4153</v>
      </c>
      <c r="B4160" s="138" t="s">
        <v>99</v>
      </c>
      <c r="C4160" s="275">
        <v>45148</v>
      </c>
      <c r="D4160" s="275">
        <v>45149</v>
      </c>
      <c r="E4160" s="275">
        <v>45149</v>
      </c>
      <c r="F4160" s="139">
        <f t="shared" si="257"/>
        <v>1</v>
      </c>
      <c r="G4160" s="140">
        <v>610.87</v>
      </c>
      <c r="H4160" s="141">
        <f t="shared" si="258"/>
        <v>4.8007574958601581E-6</v>
      </c>
      <c r="I4160" s="142">
        <f t="shared" si="259"/>
        <v>4.8007574958601581E-6</v>
      </c>
    </row>
    <row r="4161" spans="1:9">
      <c r="A4161" s="143">
        <f t="shared" si="256"/>
        <v>4154</v>
      </c>
      <c r="B4161" s="138" t="s">
        <v>99</v>
      </c>
      <c r="C4161" s="275">
        <v>44994</v>
      </c>
      <c r="D4161" s="275">
        <v>44995</v>
      </c>
      <c r="E4161" s="275">
        <v>44995</v>
      </c>
      <c r="F4161" s="139">
        <f t="shared" si="257"/>
        <v>1</v>
      </c>
      <c r="G4161" s="140">
        <v>7293.21</v>
      </c>
      <c r="H4161" s="141">
        <f t="shared" si="258"/>
        <v>5.7316503636423898E-5</v>
      </c>
      <c r="I4161" s="142">
        <f t="shared" si="259"/>
        <v>5.7316503636423898E-5</v>
      </c>
    </row>
    <row r="4162" spans="1:9">
      <c r="A4162" s="143">
        <f t="shared" si="256"/>
        <v>4155</v>
      </c>
      <c r="B4162" s="138" t="s">
        <v>99</v>
      </c>
      <c r="C4162" s="275">
        <v>44935</v>
      </c>
      <c r="D4162" s="275">
        <v>44937</v>
      </c>
      <c r="E4162" s="275">
        <v>44937</v>
      </c>
      <c r="F4162" s="139">
        <f t="shared" si="257"/>
        <v>2</v>
      </c>
      <c r="G4162" s="140">
        <v>512.84</v>
      </c>
      <c r="H4162" s="141">
        <f t="shared" si="258"/>
        <v>4.0303509325665421E-6</v>
      </c>
      <c r="I4162" s="142">
        <f t="shared" si="259"/>
        <v>8.0607018651330842E-6</v>
      </c>
    </row>
    <row r="4163" spans="1:9">
      <c r="A4163" s="143">
        <f t="shared" si="256"/>
        <v>4156</v>
      </c>
      <c r="B4163" s="138" t="s">
        <v>99</v>
      </c>
      <c r="C4163" s="275">
        <v>44994</v>
      </c>
      <c r="D4163" s="275">
        <v>44994</v>
      </c>
      <c r="E4163" s="275">
        <v>44994</v>
      </c>
      <c r="F4163" s="139">
        <f t="shared" si="257"/>
        <v>0</v>
      </c>
      <c r="G4163" s="140">
        <v>356.93</v>
      </c>
      <c r="H4163" s="141">
        <f t="shared" si="258"/>
        <v>2.8050720660653924E-6</v>
      </c>
      <c r="I4163" s="142">
        <f t="shared" si="259"/>
        <v>0</v>
      </c>
    </row>
    <row r="4164" spans="1:9">
      <c r="A4164" s="143">
        <f t="shared" si="256"/>
        <v>4157</v>
      </c>
      <c r="B4164" s="138" t="s">
        <v>99</v>
      </c>
      <c r="C4164" s="275">
        <v>45042</v>
      </c>
      <c r="D4164" s="275">
        <v>45044</v>
      </c>
      <c r="E4164" s="275">
        <v>45044</v>
      </c>
      <c r="F4164" s="139">
        <f t="shared" si="257"/>
        <v>2</v>
      </c>
      <c r="G4164" s="140">
        <v>1525.8</v>
      </c>
      <c r="H4164" s="141">
        <f t="shared" si="258"/>
        <v>1.1991087771839228E-5</v>
      </c>
      <c r="I4164" s="142">
        <f t="shared" si="259"/>
        <v>2.3982175543678455E-5</v>
      </c>
    </row>
    <row r="4165" spans="1:9">
      <c r="A4165" s="143">
        <f t="shared" si="256"/>
        <v>4158</v>
      </c>
      <c r="B4165" s="138" t="s">
        <v>99</v>
      </c>
      <c r="C4165" s="275">
        <v>45288</v>
      </c>
      <c r="D4165" s="275">
        <v>45293</v>
      </c>
      <c r="E4165" s="275">
        <v>45293</v>
      </c>
      <c r="F4165" s="139">
        <f t="shared" si="257"/>
        <v>5</v>
      </c>
      <c r="G4165" s="140">
        <v>4032.67</v>
      </c>
      <c r="H4165" s="141">
        <f t="shared" si="258"/>
        <v>3.1692292518588874E-5</v>
      </c>
      <c r="I4165" s="142">
        <f t="shared" si="259"/>
        <v>1.5846146259294438E-4</v>
      </c>
    </row>
    <row r="4166" spans="1:9">
      <c r="A4166" s="143">
        <f t="shared" si="256"/>
        <v>4159</v>
      </c>
      <c r="B4166" s="138" t="s">
        <v>99</v>
      </c>
      <c r="C4166" s="275">
        <v>45156</v>
      </c>
      <c r="D4166" s="275">
        <v>45156</v>
      </c>
      <c r="E4166" s="275">
        <v>45156</v>
      </c>
      <c r="F4166" s="139">
        <f t="shared" si="257"/>
        <v>0</v>
      </c>
      <c r="G4166" s="140">
        <v>74.010000000000005</v>
      </c>
      <c r="H4166" s="141">
        <f t="shared" si="258"/>
        <v>5.8163612923962599E-7</v>
      </c>
      <c r="I4166" s="142">
        <f t="shared" si="259"/>
        <v>0</v>
      </c>
    </row>
    <row r="4167" spans="1:9">
      <c r="A4167" s="143">
        <f t="shared" si="256"/>
        <v>4160</v>
      </c>
      <c r="B4167" s="138" t="s">
        <v>99</v>
      </c>
      <c r="C4167" s="275">
        <v>45047</v>
      </c>
      <c r="D4167" s="275">
        <v>45048</v>
      </c>
      <c r="E4167" s="275">
        <v>45048</v>
      </c>
      <c r="F4167" s="139">
        <f t="shared" si="257"/>
        <v>1</v>
      </c>
      <c r="G4167" s="140">
        <v>4429.83</v>
      </c>
      <c r="H4167" s="141">
        <f t="shared" si="258"/>
        <v>3.4813527555594818E-5</v>
      </c>
      <c r="I4167" s="142">
        <f t="shared" si="259"/>
        <v>3.4813527555594818E-5</v>
      </c>
    </row>
    <row r="4168" spans="1:9">
      <c r="A4168" s="143">
        <f t="shared" ref="A4168:A4231" si="260">A4167+1</f>
        <v>4161</v>
      </c>
      <c r="B4168" s="138" t="s">
        <v>99</v>
      </c>
      <c r="C4168" s="275">
        <v>44959</v>
      </c>
      <c r="D4168" s="275">
        <v>44963</v>
      </c>
      <c r="E4168" s="275">
        <v>44963</v>
      </c>
      <c r="F4168" s="139">
        <f t="shared" ref="F4168:F4231" si="261">E4168-C4168</f>
        <v>4</v>
      </c>
      <c r="G4168" s="140">
        <v>504.3</v>
      </c>
      <c r="H4168" s="141">
        <f t="shared" ref="H4168:H4231" si="262">G4168/$G$8894</f>
        <v>3.963236048852093E-6</v>
      </c>
      <c r="I4168" s="142">
        <f t="shared" ref="I4168:I4231" si="263">H4168*F4168</f>
        <v>1.5852944195408372E-5</v>
      </c>
    </row>
    <row r="4169" spans="1:9">
      <c r="A4169" s="143">
        <f t="shared" si="260"/>
        <v>4162</v>
      </c>
      <c r="B4169" s="138" t="s">
        <v>99</v>
      </c>
      <c r="C4169" s="275">
        <v>44952</v>
      </c>
      <c r="D4169" s="275">
        <v>45020</v>
      </c>
      <c r="E4169" s="275">
        <v>45020</v>
      </c>
      <c r="F4169" s="139">
        <f t="shared" si="261"/>
        <v>68</v>
      </c>
      <c r="G4169" s="140">
        <v>157.87</v>
      </c>
      <c r="H4169" s="141">
        <f t="shared" si="262"/>
        <v>1.2406822824356135E-6</v>
      </c>
      <c r="I4169" s="142">
        <f t="shared" si="263"/>
        <v>8.4366395205621726E-5</v>
      </c>
    </row>
    <row r="4170" spans="1:9">
      <c r="A4170" s="143">
        <f t="shared" si="260"/>
        <v>4163</v>
      </c>
      <c r="B4170" s="138" t="s">
        <v>99</v>
      </c>
      <c r="C4170" s="275">
        <v>44945</v>
      </c>
      <c r="D4170" s="275">
        <v>44946</v>
      </c>
      <c r="E4170" s="275">
        <v>44946</v>
      </c>
      <c r="F4170" s="139">
        <f t="shared" si="261"/>
        <v>1</v>
      </c>
      <c r="G4170" s="140">
        <v>2430.66</v>
      </c>
      <c r="H4170" s="141">
        <f t="shared" si="262"/>
        <v>1.9102279069012149E-5</v>
      </c>
      <c r="I4170" s="142">
        <f t="shared" si="263"/>
        <v>1.9102279069012149E-5</v>
      </c>
    </row>
    <row r="4171" spans="1:9">
      <c r="A4171" s="143">
        <f t="shared" si="260"/>
        <v>4164</v>
      </c>
      <c r="B4171" s="138" t="s">
        <v>99</v>
      </c>
      <c r="C4171" s="275">
        <v>44946</v>
      </c>
      <c r="D4171" s="275">
        <v>44946</v>
      </c>
      <c r="E4171" s="275">
        <v>44946</v>
      </c>
      <c r="F4171" s="139">
        <f t="shared" si="261"/>
        <v>0</v>
      </c>
      <c r="G4171" s="140">
        <v>2102.54</v>
      </c>
      <c r="H4171" s="141">
        <f t="shared" si="262"/>
        <v>1.6523621499412014E-5</v>
      </c>
      <c r="I4171" s="142">
        <f t="shared" si="263"/>
        <v>0</v>
      </c>
    </row>
    <row r="4172" spans="1:9">
      <c r="A4172" s="143">
        <f t="shared" si="260"/>
        <v>4165</v>
      </c>
      <c r="B4172" s="138" t="s">
        <v>99</v>
      </c>
      <c r="C4172" s="275">
        <v>45068</v>
      </c>
      <c r="D4172" s="275">
        <v>45068</v>
      </c>
      <c r="E4172" s="275">
        <v>45068</v>
      </c>
      <c r="F4172" s="139">
        <f t="shared" si="261"/>
        <v>0</v>
      </c>
      <c r="G4172" s="140">
        <v>1063.83</v>
      </c>
      <c r="H4172" s="141">
        <f t="shared" si="262"/>
        <v>8.3605183538574682E-6</v>
      </c>
      <c r="I4172" s="142">
        <f t="shared" si="263"/>
        <v>0</v>
      </c>
    </row>
    <row r="4173" spans="1:9">
      <c r="A4173" s="143">
        <f t="shared" si="260"/>
        <v>4166</v>
      </c>
      <c r="B4173" s="138" t="s">
        <v>99</v>
      </c>
      <c r="C4173" s="275">
        <v>44953</v>
      </c>
      <c r="D4173" s="275">
        <v>44957</v>
      </c>
      <c r="E4173" s="275">
        <v>44957</v>
      </c>
      <c r="F4173" s="139">
        <f t="shared" si="261"/>
        <v>4</v>
      </c>
      <c r="G4173" s="140">
        <v>3774.04</v>
      </c>
      <c r="H4173" s="141">
        <f t="shared" si="262"/>
        <v>2.9659748914950923E-5</v>
      </c>
      <c r="I4173" s="142">
        <f t="shared" si="263"/>
        <v>1.1863899565980369E-4</v>
      </c>
    </row>
    <row r="4174" spans="1:9">
      <c r="A4174" s="143">
        <f t="shared" si="260"/>
        <v>4167</v>
      </c>
      <c r="B4174" s="138" t="s">
        <v>99</v>
      </c>
      <c r="C4174" s="275">
        <v>44936</v>
      </c>
      <c r="D4174" s="275">
        <v>44938</v>
      </c>
      <c r="E4174" s="275">
        <v>44938</v>
      </c>
      <c r="F4174" s="139">
        <f t="shared" si="261"/>
        <v>2</v>
      </c>
      <c r="G4174" s="140">
        <v>1631.03</v>
      </c>
      <c r="H4174" s="141">
        <f t="shared" si="262"/>
        <v>1.2818078312034956E-5</v>
      </c>
      <c r="I4174" s="142">
        <f t="shared" si="263"/>
        <v>2.5636156624069911E-5</v>
      </c>
    </row>
    <row r="4175" spans="1:9">
      <c r="A4175" s="143">
        <f t="shared" si="260"/>
        <v>4168</v>
      </c>
      <c r="B4175" s="138" t="s">
        <v>99</v>
      </c>
      <c r="C4175" s="275">
        <v>45135</v>
      </c>
      <c r="D4175" s="275">
        <v>45140</v>
      </c>
      <c r="E4175" s="275">
        <v>45140</v>
      </c>
      <c r="F4175" s="139">
        <f t="shared" si="261"/>
        <v>5</v>
      </c>
      <c r="G4175" s="140">
        <v>77.95</v>
      </c>
      <c r="H4175" s="141">
        <f t="shared" si="262"/>
        <v>6.1260013882217056E-7</v>
      </c>
      <c r="I4175" s="142">
        <f t="shared" si="263"/>
        <v>3.0630006941108528E-6</v>
      </c>
    </row>
    <row r="4176" spans="1:9">
      <c r="A4176" s="143">
        <f t="shared" si="260"/>
        <v>4169</v>
      </c>
      <c r="B4176" s="138" t="s">
        <v>99</v>
      </c>
      <c r="C4176" s="275">
        <v>45001</v>
      </c>
      <c r="D4176" s="275">
        <v>45001</v>
      </c>
      <c r="E4176" s="275">
        <v>45001</v>
      </c>
      <c r="F4176" s="139">
        <f t="shared" si="261"/>
        <v>0</v>
      </c>
      <c r="G4176" s="140">
        <v>6452.25</v>
      </c>
      <c r="H4176" s="141">
        <f t="shared" si="262"/>
        <v>5.0707495134257217E-5</v>
      </c>
      <c r="I4176" s="142">
        <f t="shared" si="263"/>
        <v>0</v>
      </c>
    </row>
    <row r="4177" spans="1:9">
      <c r="A4177" s="143">
        <f t="shared" si="260"/>
        <v>4170</v>
      </c>
      <c r="B4177" s="138" t="s">
        <v>99</v>
      </c>
      <c r="C4177" s="275">
        <v>45084</v>
      </c>
      <c r="D4177" s="275">
        <v>45086</v>
      </c>
      <c r="E4177" s="275">
        <v>45086</v>
      </c>
      <c r="F4177" s="139">
        <f t="shared" si="261"/>
        <v>2</v>
      </c>
      <c r="G4177" s="140">
        <v>696.64</v>
      </c>
      <c r="H4177" s="141">
        <f t="shared" si="262"/>
        <v>5.474814120706567E-6</v>
      </c>
      <c r="I4177" s="142">
        <f t="shared" si="263"/>
        <v>1.0949628241413134E-5</v>
      </c>
    </row>
    <row r="4178" spans="1:9">
      <c r="A4178" s="143">
        <f t="shared" si="260"/>
        <v>4171</v>
      </c>
      <c r="B4178" s="138" t="s">
        <v>99</v>
      </c>
      <c r="C4178" s="275">
        <v>45240</v>
      </c>
      <c r="D4178" s="275">
        <v>45247</v>
      </c>
      <c r="E4178" s="275">
        <v>45247</v>
      </c>
      <c r="F4178" s="139">
        <f t="shared" si="261"/>
        <v>7</v>
      </c>
      <c r="G4178" s="140">
        <v>1110.05</v>
      </c>
      <c r="H4178" s="141">
        <f t="shared" si="262"/>
        <v>8.7237560500263036E-6</v>
      </c>
      <c r="I4178" s="142">
        <f t="shared" si="263"/>
        <v>6.1066292350184129E-5</v>
      </c>
    </row>
    <row r="4179" spans="1:9">
      <c r="A4179" s="143">
        <f t="shared" si="260"/>
        <v>4172</v>
      </c>
      <c r="B4179" s="138" t="s">
        <v>99</v>
      </c>
      <c r="C4179" s="275">
        <v>45089</v>
      </c>
      <c r="D4179" s="275">
        <v>45089</v>
      </c>
      <c r="E4179" s="275">
        <v>45089</v>
      </c>
      <c r="F4179" s="139">
        <f t="shared" si="261"/>
        <v>0</v>
      </c>
      <c r="G4179" s="140">
        <v>446.2</v>
      </c>
      <c r="H4179" s="141">
        <f t="shared" si="262"/>
        <v>3.5066347907947725E-6</v>
      </c>
      <c r="I4179" s="142">
        <f t="shared" si="263"/>
        <v>0</v>
      </c>
    </row>
    <row r="4180" spans="1:9">
      <c r="A4180" s="143">
        <f t="shared" si="260"/>
        <v>4173</v>
      </c>
      <c r="B4180" s="138" t="s">
        <v>99</v>
      </c>
      <c r="C4180" s="275">
        <v>45287</v>
      </c>
      <c r="D4180" s="275">
        <v>45289</v>
      </c>
      <c r="E4180" s="275">
        <v>45289</v>
      </c>
      <c r="F4180" s="139">
        <f t="shared" si="261"/>
        <v>2</v>
      </c>
      <c r="G4180" s="140">
        <v>108.11</v>
      </c>
      <c r="H4180" s="141">
        <f t="shared" si="262"/>
        <v>8.496241309565729E-7</v>
      </c>
      <c r="I4180" s="142">
        <f t="shared" si="263"/>
        <v>1.6992482619131458E-6</v>
      </c>
    </row>
    <row r="4181" spans="1:9">
      <c r="A4181" s="143">
        <f t="shared" si="260"/>
        <v>4174</v>
      </c>
      <c r="B4181" s="138" t="s">
        <v>99</v>
      </c>
      <c r="C4181" s="275">
        <v>45289</v>
      </c>
      <c r="D4181" s="275">
        <v>45302</v>
      </c>
      <c r="E4181" s="275">
        <v>45302</v>
      </c>
      <c r="F4181" s="139">
        <f t="shared" si="261"/>
        <v>13</v>
      </c>
      <c r="G4181" s="140">
        <v>1783.7</v>
      </c>
      <c r="H4181" s="141">
        <f t="shared" si="262"/>
        <v>1.4017894388930157E-5</v>
      </c>
      <c r="I4181" s="142">
        <f t="shared" si="263"/>
        <v>1.8223262705609205E-4</v>
      </c>
    </row>
    <row r="4182" spans="1:9">
      <c r="A4182" s="143">
        <f t="shared" si="260"/>
        <v>4175</v>
      </c>
      <c r="B4182" s="138" t="s">
        <v>99</v>
      </c>
      <c r="C4182" s="275">
        <v>45232</v>
      </c>
      <c r="D4182" s="275">
        <v>45237</v>
      </c>
      <c r="E4182" s="275">
        <v>45237</v>
      </c>
      <c r="F4182" s="139">
        <f t="shared" si="261"/>
        <v>5</v>
      </c>
      <c r="G4182" s="140">
        <v>201.03</v>
      </c>
      <c r="H4182" s="141">
        <f t="shared" si="262"/>
        <v>1.5798717884210512E-6</v>
      </c>
      <c r="I4182" s="142">
        <f t="shared" si="263"/>
        <v>7.8993589421052562E-6</v>
      </c>
    </row>
    <row r="4183" spans="1:9">
      <c r="A4183" s="143">
        <f t="shared" si="260"/>
        <v>4176</v>
      </c>
      <c r="B4183" s="138" t="s">
        <v>99</v>
      </c>
      <c r="C4183" s="275">
        <v>45140</v>
      </c>
      <c r="D4183" s="275">
        <v>45141</v>
      </c>
      <c r="E4183" s="275">
        <v>45141</v>
      </c>
      <c r="F4183" s="139">
        <f t="shared" si="261"/>
        <v>1</v>
      </c>
      <c r="G4183" s="140">
        <v>331.46</v>
      </c>
      <c r="H4183" s="141">
        <f t="shared" si="262"/>
        <v>2.6049062477741713E-6</v>
      </c>
      <c r="I4183" s="142">
        <f t="shared" si="263"/>
        <v>2.6049062477741713E-6</v>
      </c>
    </row>
    <row r="4184" spans="1:9">
      <c r="A4184" s="143">
        <f t="shared" si="260"/>
        <v>4177</v>
      </c>
      <c r="B4184" s="138" t="s">
        <v>99</v>
      </c>
      <c r="C4184" s="275">
        <v>45176</v>
      </c>
      <c r="D4184" s="275">
        <v>45177</v>
      </c>
      <c r="E4184" s="275">
        <v>45177</v>
      </c>
      <c r="F4184" s="139">
        <f t="shared" si="261"/>
        <v>1</v>
      </c>
      <c r="G4184" s="140">
        <v>951.88</v>
      </c>
      <c r="H4184" s="141">
        <f t="shared" si="262"/>
        <v>7.4807161018864362E-6</v>
      </c>
      <c r="I4184" s="142">
        <f t="shared" si="263"/>
        <v>7.4807161018864362E-6</v>
      </c>
    </row>
    <row r="4185" spans="1:9">
      <c r="A4185" s="143">
        <f t="shared" si="260"/>
        <v>4178</v>
      </c>
      <c r="B4185" s="138" t="s">
        <v>99</v>
      </c>
      <c r="C4185" s="275">
        <v>45001</v>
      </c>
      <c r="D4185" s="275">
        <v>45005</v>
      </c>
      <c r="E4185" s="275">
        <v>45005</v>
      </c>
      <c r="F4185" s="139">
        <f t="shared" si="261"/>
        <v>4</v>
      </c>
      <c r="G4185" s="140">
        <v>2901.74</v>
      </c>
      <c r="H4185" s="141">
        <f t="shared" si="262"/>
        <v>2.280444293554644E-5</v>
      </c>
      <c r="I4185" s="142">
        <f t="shared" si="263"/>
        <v>9.1217771742185759E-5</v>
      </c>
    </row>
    <row r="4186" spans="1:9">
      <c r="A4186" s="143">
        <f t="shared" si="260"/>
        <v>4179</v>
      </c>
      <c r="B4186" s="138" t="s">
        <v>99</v>
      </c>
      <c r="C4186" s="275">
        <v>45015</v>
      </c>
      <c r="D4186" s="275">
        <v>45015</v>
      </c>
      <c r="E4186" s="275">
        <v>45015</v>
      </c>
      <c r="F4186" s="139">
        <f t="shared" si="261"/>
        <v>0</v>
      </c>
      <c r="G4186" s="140">
        <v>4213.72</v>
      </c>
      <c r="H4186" s="141">
        <f t="shared" si="262"/>
        <v>3.3115143771106562E-5</v>
      </c>
      <c r="I4186" s="142">
        <f t="shared" si="263"/>
        <v>0</v>
      </c>
    </row>
    <row r="4187" spans="1:9">
      <c r="A4187" s="143">
        <f t="shared" si="260"/>
        <v>4180</v>
      </c>
      <c r="B4187" s="138" t="s">
        <v>99</v>
      </c>
      <c r="C4187" s="275">
        <v>44942</v>
      </c>
      <c r="D4187" s="275">
        <v>44942</v>
      </c>
      <c r="E4187" s="275">
        <v>44942</v>
      </c>
      <c r="F4187" s="139">
        <f t="shared" si="261"/>
        <v>0</v>
      </c>
      <c r="G4187" s="140">
        <v>2579.4499999999998</v>
      </c>
      <c r="H4187" s="141">
        <f t="shared" si="262"/>
        <v>2.0271602669465656E-5</v>
      </c>
      <c r="I4187" s="142">
        <f t="shared" si="263"/>
        <v>0</v>
      </c>
    </row>
    <row r="4188" spans="1:9">
      <c r="A4188" s="143">
        <f t="shared" si="260"/>
        <v>4181</v>
      </c>
      <c r="B4188" s="138" t="s">
        <v>99</v>
      </c>
      <c r="C4188" s="275">
        <v>45170</v>
      </c>
      <c r="D4188" s="275">
        <v>45177</v>
      </c>
      <c r="E4188" s="275">
        <v>45177</v>
      </c>
      <c r="F4188" s="139">
        <f t="shared" si="261"/>
        <v>7</v>
      </c>
      <c r="G4188" s="140">
        <v>1308.78</v>
      </c>
      <c r="H4188" s="141">
        <f t="shared" si="262"/>
        <v>1.0285552401381403E-5</v>
      </c>
      <c r="I4188" s="142">
        <f t="shared" si="263"/>
        <v>7.1998866809669815E-5</v>
      </c>
    </row>
    <row r="4189" spans="1:9">
      <c r="A4189" s="143">
        <f t="shared" si="260"/>
        <v>4182</v>
      </c>
      <c r="B4189" s="138" t="s">
        <v>99</v>
      </c>
      <c r="C4189" s="275">
        <v>45259</v>
      </c>
      <c r="D4189" s="275">
        <v>45259</v>
      </c>
      <c r="E4189" s="275">
        <v>45259</v>
      </c>
      <c r="F4189" s="139">
        <f t="shared" si="261"/>
        <v>0</v>
      </c>
      <c r="G4189" s="140">
        <v>2792.29</v>
      </c>
      <c r="H4189" s="141">
        <f t="shared" si="262"/>
        <v>2.1944287897777533E-5</v>
      </c>
      <c r="I4189" s="142">
        <f t="shared" si="263"/>
        <v>0</v>
      </c>
    </row>
    <row r="4190" spans="1:9">
      <c r="A4190" s="143">
        <f t="shared" si="260"/>
        <v>4183</v>
      </c>
      <c r="B4190" s="138" t="s">
        <v>99</v>
      </c>
      <c r="C4190" s="275">
        <v>45069</v>
      </c>
      <c r="D4190" s="275">
        <v>45070</v>
      </c>
      <c r="E4190" s="275">
        <v>45070</v>
      </c>
      <c r="F4190" s="139">
        <f t="shared" si="261"/>
        <v>1</v>
      </c>
      <c r="G4190" s="140">
        <v>3973.17</v>
      </c>
      <c r="H4190" s="141">
        <f t="shared" si="262"/>
        <v>3.1224688820578367E-5</v>
      </c>
      <c r="I4190" s="142">
        <f t="shared" si="263"/>
        <v>3.1224688820578367E-5</v>
      </c>
    </row>
    <row r="4191" spans="1:9">
      <c r="A4191" s="143">
        <f t="shared" si="260"/>
        <v>4184</v>
      </c>
      <c r="B4191" s="138" t="s">
        <v>99</v>
      </c>
      <c r="C4191" s="275">
        <v>44935</v>
      </c>
      <c r="D4191" s="275">
        <v>44939</v>
      </c>
      <c r="E4191" s="275">
        <v>44939</v>
      </c>
      <c r="F4191" s="139">
        <f t="shared" si="261"/>
        <v>4</v>
      </c>
      <c r="G4191" s="140">
        <v>2403.5100000000002</v>
      </c>
      <c r="H4191" s="141">
        <f t="shared" si="262"/>
        <v>1.8888910322777106E-5</v>
      </c>
      <c r="I4191" s="142">
        <f t="shared" si="263"/>
        <v>7.5555641291108423E-5</v>
      </c>
    </row>
    <row r="4192" spans="1:9">
      <c r="A4192" s="143">
        <f t="shared" si="260"/>
        <v>4185</v>
      </c>
      <c r="B4192" s="138" t="s">
        <v>99</v>
      </c>
      <c r="C4192" s="275">
        <v>45181</v>
      </c>
      <c r="D4192" s="275">
        <v>45182</v>
      </c>
      <c r="E4192" s="275">
        <v>45182</v>
      </c>
      <c r="F4192" s="139">
        <f t="shared" si="261"/>
        <v>1</v>
      </c>
      <c r="G4192" s="140">
        <v>602.21</v>
      </c>
      <c r="H4192" s="141">
        <f t="shared" si="262"/>
        <v>4.7326995458640074E-6</v>
      </c>
      <c r="I4192" s="142">
        <f t="shared" si="263"/>
        <v>4.7326995458640074E-6</v>
      </c>
    </row>
    <row r="4193" spans="1:9">
      <c r="A4193" s="143">
        <f t="shared" si="260"/>
        <v>4186</v>
      </c>
      <c r="B4193" s="138" t="s">
        <v>99</v>
      </c>
      <c r="C4193" s="275">
        <v>45216</v>
      </c>
      <c r="D4193" s="275">
        <v>45224</v>
      </c>
      <c r="E4193" s="275">
        <v>45224</v>
      </c>
      <c r="F4193" s="139">
        <f t="shared" si="261"/>
        <v>8</v>
      </c>
      <c r="G4193" s="140">
        <v>3687.18</v>
      </c>
      <c r="H4193" s="141">
        <f t="shared" si="262"/>
        <v>2.897712610471239E-5</v>
      </c>
      <c r="I4193" s="142">
        <f t="shared" si="263"/>
        <v>2.3181700883769912E-4</v>
      </c>
    </row>
    <row r="4194" spans="1:9">
      <c r="A4194" s="143">
        <f t="shared" si="260"/>
        <v>4187</v>
      </c>
      <c r="B4194" s="138" t="s">
        <v>99</v>
      </c>
      <c r="C4194" s="275">
        <v>45266</v>
      </c>
      <c r="D4194" s="275">
        <v>45266</v>
      </c>
      <c r="E4194" s="275">
        <v>45266</v>
      </c>
      <c r="F4194" s="139">
        <f t="shared" si="261"/>
        <v>0</v>
      </c>
      <c r="G4194" s="140">
        <v>1790.38</v>
      </c>
      <c r="H4194" s="141">
        <f t="shared" si="262"/>
        <v>1.4070391745278227E-5</v>
      </c>
      <c r="I4194" s="142">
        <f t="shared" si="263"/>
        <v>0</v>
      </c>
    </row>
    <row r="4195" spans="1:9">
      <c r="A4195" s="143">
        <f t="shared" si="260"/>
        <v>4188</v>
      </c>
      <c r="B4195" s="138" t="s">
        <v>99</v>
      </c>
      <c r="C4195" s="275">
        <v>45106</v>
      </c>
      <c r="D4195" s="275">
        <v>45106</v>
      </c>
      <c r="E4195" s="275">
        <v>45106</v>
      </c>
      <c r="F4195" s="139">
        <f t="shared" si="261"/>
        <v>0</v>
      </c>
      <c r="G4195" s="140">
        <v>742.53</v>
      </c>
      <c r="H4195" s="141">
        <f t="shared" si="262"/>
        <v>5.8354583846007218E-6</v>
      </c>
      <c r="I4195" s="142">
        <f t="shared" si="263"/>
        <v>0</v>
      </c>
    </row>
    <row r="4196" spans="1:9">
      <c r="A4196" s="143">
        <f t="shared" si="260"/>
        <v>4189</v>
      </c>
      <c r="B4196" s="138" t="s">
        <v>99</v>
      </c>
      <c r="C4196" s="275">
        <v>45287</v>
      </c>
      <c r="D4196" s="275">
        <v>45293</v>
      </c>
      <c r="E4196" s="275">
        <v>45293</v>
      </c>
      <c r="F4196" s="139">
        <f t="shared" si="261"/>
        <v>6</v>
      </c>
      <c r="G4196" s="140">
        <v>5580.96</v>
      </c>
      <c r="H4196" s="141">
        <f t="shared" si="262"/>
        <v>4.3860126629390394E-5</v>
      </c>
      <c r="I4196" s="142">
        <f t="shared" si="263"/>
        <v>2.6316075977634234E-4</v>
      </c>
    </row>
    <row r="4197" spans="1:9">
      <c r="A4197" s="143">
        <f t="shared" si="260"/>
        <v>4190</v>
      </c>
      <c r="B4197" s="138" t="s">
        <v>99</v>
      </c>
      <c r="C4197" s="275">
        <v>45224</v>
      </c>
      <c r="D4197" s="275">
        <v>45226</v>
      </c>
      <c r="E4197" s="275">
        <v>45226</v>
      </c>
      <c r="F4197" s="139">
        <f t="shared" si="261"/>
        <v>2</v>
      </c>
      <c r="G4197" s="140">
        <v>143.96</v>
      </c>
      <c r="H4197" s="141">
        <f t="shared" si="262"/>
        <v>1.1313651826150054E-6</v>
      </c>
      <c r="I4197" s="142">
        <f t="shared" si="263"/>
        <v>2.2627303652300108E-6</v>
      </c>
    </row>
    <row r="4198" spans="1:9">
      <c r="A4198" s="143">
        <f t="shared" si="260"/>
        <v>4191</v>
      </c>
      <c r="B4198" s="138" t="s">
        <v>99</v>
      </c>
      <c r="C4198" s="275">
        <v>44985</v>
      </c>
      <c r="D4198" s="275">
        <v>44987</v>
      </c>
      <c r="E4198" s="275">
        <v>44987</v>
      </c>
      <c r="F4198" s="139">
        <f t="shared" si="261"/>
        <v>2</v>
      </c>
      <c r="G4198" s="140">
        <v>566.19000000000005</v>
      </c>
      <c r="H4198" s="141">
        <f t="shared" si="262"/>
        <v>4.4496224836398301E-6</v>
      </c>
      <c r="I4198" s="142">
        <f t="shared" si="263"/>
        <v>8.8992449672796602E-6</v>
      </c>
    </row>
    <row r="4199" spans="1:9">
      <c r="A4199" s="143">
        <f t="shared" si="260"/>
        <v>4192</v>
      </c>
      <c r="B4199" s="138" t="s">
        <v>99</v>
      </c>
      <c r="C4199" s="275">
        <v>45176</v>
      </c>
      <c r="D4199" s="275">
        <v>45176</v>
      </c>
      <c r="E4199" s="275">
        <v>45176</v>
      </c>
      <c r="F4199" s="139">
        <f t="shared" si="261"/>
        <v>0</v>
      </c>
      <c r="G4199" s="140">
        <v>155.32</v>
      </c>
      <c r="H4199" s="141">
        <f t="shared" si="262"/>
        <v>1.2206421239494488E-6</v>
      </c>
      <c r="I4199" s="142">
        <f t="shared" si="263"/>
        <v>0</v>
      </c>
    </row>
    <row r="4200" spans="1:9">
      <c r="A4200" s="143">
        <f t="shared" si="260"/>
        <v>4193</v>
      </c>
      <c r="B4200" s="138" t="s">
        <v>99</v>
      </c>
      <c r="C4200" s="275">
        <v>45273</v>
      </c>
      <c r="D4200" s="275">
        <v>45273</v>
      </c>
      <c r="E4200" s="275">
        <v>45273</v>
      </c>
      <c r="F4200" s="139">
        <f t="shared" si="261"/>
        <v>0</v>
      </c>
      <c r="G4200" s="140">
        <v>3154.27</v>
      </c>
      <c r="H4200" s="141">
        <f t="shared" si="262"/>
        <v>2.4789047336531212E-5</v>
      </c>
      <c r="I4200" s="142">
        <f t="shared" si="263"/>
        <v>0</v>
      </c>
    </row>
    <row r="4201" spans="1:9">
      <c r="A4201" s="143">
        <f t="shared" si="260"/>
        <v>4194</v>
      </c>
      <c r="B4201" s="138" t="s">
        <v>99</v>
      </c>
      <c r="C4201" s="275">
        <v>45085</v>
      </c>
      <c r="D4201" s="275">
        <v>45089</v>
      </c>
      <c r="E4201" s="275">
        <v>45089</v>
      </c>
      <c r="F4201" s="139">
        <f t="shared" si="261"/>
        <v>4</v>
      </c>
      <c r="G4201" s="140">
        <v>337.31</v>
      </c>
      <c r="H4201" s="141">
        <f t="shared" si="262"/>
        <v>2.6508807290071373E-6</v>
      </c>
      <c r="I4201" s="142">
        <f t="shared" si="263"/>
        <v>1.0603522916028549E-5</v>
      </c>
    </row>
    <row r="4202" spans="1:9">
      <c r="A4202" s="143">
        <f t="shared" si="260"/>
        <v>4195</v>
      </c>
      <c r="B4202" s="138" t="s">
        <v>99</v>
      </c>
      <c r="C4202" s="275">
        <v>45210</v>
      </c>
      <c r="D4202" s="275">
        <v>45212</v>
      </c>
      <c r="E4202" s="275">
        <v>45212</v>
      </c>
      <c r="F4202" s="139">
        <f t="shared" si="261"/>
        <v>2</v>
      </c>
      <c r="G4202" s="140">
        <v>60.08</v>
      </c>
      <c r="H4202" s="141">
        <f t="shared" si="262"/>
        <v>4.72161851705401E-7</v>
      </c>
      <c r="I4202" s="142">
        <f t="shared" si="263"/>
        <v>9.4432370341080199E-7</v>
      </c>
    </row>
    <row r="4203" spans="1:9">
      <c r="A4203" s="143">
        <f t="shared" si="260"/>
        <v>4196</v>
      </c>
      <c r="B4203" s="138" t="s">
        <v>99</v>
      </c>
      <c r="C4203" s="275">
        <v>45012</v>
      </c>
      <c r="D4203" s="275">
        <v>45013</v>
      </c>
      <c r="E4203" s="275">
        <v>45013</v>
      </c>
      <c r="F4203" s="139">
        <f t="shared" si="261"/>
        <v>1</v>
      </c>
      <c r="G4203" s="140">
        <v>3779.96</v>
      </c>
      <c r="H4203" s="141">
        <f t="shared" si="262"/>
        <v>2.970627351818155E-5</v>
      </c>
      <c r="I4203" s="142">
        <f t="shared" si="263"/>
        <v>2.970627351818155E-5</v>
      </c>
    </row>
    <row r="4204" spans="1:9">
      <c r="A4204" s="143">
        <f t="shared" si="260"/>
        <v>4197</v>
      </c>
      <c r="B4204" s="138" t="s">
        <v>99</v>
      </c>
      <c r="C4204" s="275">
        <v>45041</v>
      </c>
      <c r="D4204" s="275">
        <v>45049</v>
      </c>
      <c r="E4204" s="275">
        <v>45049</v>
      </c>
      <c r="F4204" s="139">
        <f t="shared" si="261"/>
        <v>8</v>
      </c>
      <c r="G4204" s="140">
        <v>1658.66</v>
      </c>
      <c r="H4204" s="141">
        <f t="shared" si="262"/>
        <v>1.3035219323396812E-5</v>
      </c>
      <c r="I4204" s="142">
        <f t="shared" si="263"/>
        <v>1.042817545871745E-4</v>
      </c>
    </row>
    <row r="4205" spans="1:9">
      <c r="A4205" s="143">
        <f t="shared" si="260"/>
        <v>4198</v>
      </c>
      <c r="B4205" s="138" t="s">
        <v>99</v>
      </c>
      <c r="C4205" s="275">
        <v>45274</v>
      </c>
      <c r="D4205" s="275">
        <v>45278</v>
      </c>
      <c r="E4205" s="275">
        <v>45278</v>
      </c>
      <c r="F4205" s="139">
        <f t="shared" si="261"/>
        <v>4</v>
      </c>
      <c r="G4205" s="140">
        <v>4494.17</v>
      </c>
      <c r="H4205" s="141">
        <f t="shared" si="262"/>
        <v>3.5319168260300636E-5</v>
      </c>
      <c r="I4205" s="142">
        <f t="shared" si="263"/>
        <v>1.4127667304120254E-4</v>
      </c>
    </row>
    <row r="4206" spans="1:9">
      <c r="A4206" s="143">
        <f t="shared" si="260"/>
        <v>4199</v>
      </c>
      <c r="B4206" s="138" t="s">
        <v>99</v>
      </c>
      <c r="C4206" s="275">
        <v>45245</v>
      </c>
      <c r="D4206" s="275">
        <v>45247</v>
      </c>
      <c r="E4206" s="275">
        <v>45247</v>
      </c>
      <c r="F4206" s="139">
        <f t="shared" si="261"/>
        <v>2</v>
      </c>
      <c r="G4206" s="140">
        <v>69.77</v>
      </c>
      <c r="H4206" s="141">
        <f t="shared" si="262"/>
        <v>5.4831445395282665E-7</v>
      </c>
      <c r="I4206" s="142">
        <f t="shared" si="263"/>
        <v>1.0966289079056533E-6</v>
      </c>
    </row>
    <row r="4207" spans="1:9">
      <c r="A4207" s="143">
        <f t="shared" si="260"/>
        <v>4200</v>
      </c>
      <c r="B4207" s="138" t="s">
        <v>99</v>
      </c>
      <c r="C4207" s="275">
        <v>44987</v>
      </c>
      <c r="D4207" s="275">
        <v>44988</v>
      </c>
      <c r="E4207" s="275">
        <v>44988</v>
      </c>
      <c r="F4207" s="139">
        <f t="shared" si="261"/>
        <v>1</v>
      </c>
      <c r="G4207" s="140">
        <v>11264.11</v>
      </c>
      <c r="H4207" s="141">
        <f t="shared" si="262"/>
        <v>8.8523352786506733E-5</v>
      </c>
      <c r="I4207" s="142">
        <f t="shared" si="263"/>
        <v>8.8523352786506733E-5</v>
      </c>
    </row>
    <row r="4208" spans="1:9">
      <c r="A4208" s="143">
        <f t="shared" si="260"/>
        <v>4201</v>
      </c>
      <c r="B4208" s="138" t="s">
        <v>99</v>
      </c>
      <c r="C4208" s="275">
        <v>45181</v>
      </c>
      <c r="D4208" s="275">
        <v>45189</v>
      </c>
      <c r="E4208" s="275">
        <v>45189</v>
      </c>
      <c r="F4208" s="139">
        <f t="shared" si="261"/>
        <v>8</v>
      </c>
      <c r="G4208" s="140">
        <v>346.71</v>
      </c>
      <c r="H4208" s="141">
        <f t="shared" si="262"/>
        <v>2.7247542544071167E-6</v>
      </c>
      <c r="I4208" s="142">
        <f t="shared" si="263"/>
        <v>2.1798034035256933E-5</v>
      </c>
    </row>
    <row r="4209" spans="1:9">
      <c r="A4209" s="143">
        <f t="shared" si="260"/>
        <v>4202</v>
      </c>
      <c r="B4209" s="138" t="s">
        <v>99</v>
      </c>
      <c r="C4209" s="275">
        <v>45098</v>
      </c>
      <c r="D4209" s="275">
        <v>45098</v>
      </c>
      <c r="E4209" s="275">
        <v>45098</v>
      </c>
      <c r="F4209" s="139">
        <f t="shared" si="261"/>
        <v>0</v>
      </c>
      <c r="G4209" s="140">
        <v>139.69</v>
      </c>
      <c r="H4209" s="141">
        <f t="shared" si="262"/>
        <v>1.0978077407577807E-6</v>
      </c>
      <c r="I4209" s="142">
        <f t="shared" si="263"/>
        <v>0</v>
      </c>
    </row>
    <row r="4210" spans="1:9">
      <c r="A4210" s="143">
        <f t="shared" si="260"/>
        <v>4203</v>
      </c>
      <c r="B4210" s="138" t="s">
        <v>99</v>
      </c>
      <c r="C4210" s="275">
        <v>45057</v>
      </c>
      <c r="D4210" s="275">
        <v>45057</v>
      </c>
      <c r="E4210" s="275">
        <v>45057</v>
      </c>
      <c r="F4210" s="139">
        <f t="shared" si="261"/>
        <v>0</v>
      </c>
      <c r="G4210" s="140">
        <v>965.24</v>
      </c>
      <c r="H4210" s="141">
        <f t="shared" si="262"/>
        <v>7.5857108145825779E-6</v>
      </c>
      <c r="I4210" s="142">
        <f t="shared" si="263"/>
        <v>0</v>
      </c>
    </row>
    <row r="4211" spans="1:9">
      <c r="A4211" s="143">
        <f t="shared" si="260"/>
        <v>4204</v>
      </c>
      <c r="B4211" s="138" t="s">
        <v>99</v>
      </c>
      <c r="C4211" s="275">
        <v>45240</v>
      </c>
      <c r="D4211" s="275">
        <v>45244</v>
      </c>
      <c r="E4211" s="275">
        <v>45244</v>
      </c>
      <c r="F4211" s="139">
        <f t="shared" si="261"/>
        <v>4</v>
      </c>
      <c r="G4211" s="140">
        <v>606.96</v>
      </c>
      <c r="H4211" s="141">
        <f t="shared" si="262"/>
        <v>4.7700292528480391E-6</v>
      </c>
      <c r="I4211" s="142">
        <f t="shared" si="263"/>
        <v>1.9080117011392156E-5</v>
      </c>
    </row>
    <row r="4212" spans="1:9">
      <c r="A4212" s="143">
        <f t="shared" si="260"/>
        <v>4205</v>
      </c>
      <c r="B4212" s="138" t="s">
        <v>99</v>
      </c>
      <c r="C4212" s="275">
        <v>44957</v>
      </c>
      <c r="D4212" s="275">
        <v>44957</v>
      </c>
      <c r="E4212" s="275">
        <v>44957</v>
      </c>
      <c r="F4212" s="139">
        <f t="shared" si="261"/>
        <v>0</v>
      </c>
      <c r="G4212" s="140">
        <v>5784.74</v>
      </c>
      <c r="H4212" s="141">
        <f t="shared" si="262"/>
        <v>4.5461610353433773E-5</v>
      </c>
      <c r="I4212" s="142">
        <f t="shared" si="263"/>
        <v>0</v>
      </c>
    </row>
    <row r="4213" spans="1:9">
      <c r="A4213" s="143">
        <f t="shared" si="260"/>
        <v>4206</v>
      </c>
      <c r="B4213" s="138" t="s">
        <v>99</v>
      </c>
      <c r="C4213" s="275">
        <v>44938</v>
      </c>
      <c r="D4213" s="275">
        <v>44944</v>
      </c>
      <c r="E4213" s="275">
        <v>44944</v>
      </c>
      <c r="F4213" s="139">
        <f t="shared" si="261"/>
        <v>6</v>
      </c>
      <c r="G4213" s="140">
        <v>3356.85</v>
      </c>
      <c r="H4213" s="141">
        <f t="shared" si="262"/>
        <v>2.6381100397757579E-5</v>
      </c>
      <c r="I4213" s="142">
        <f t="shared" si="263"/>
        <v>1.5828660238654548E-4</v>
      </c>
    </row>
    <row r="4214" spans="1:9">
      <c r="A4214" s="143">
        <f t="shared" si="260"/>
        <v>4207</v>
      </c>
      <c r="B4214" s="138" t="s">
        <v>99</v>
      </c>
      <c r="C4214" s="275">
        <v>45159</v>
      </c>
      <c r="D4214" s="275">
        <v>45166</v>
      </c>
      <c r="E4214" s="275">
        <v>45166</v>
      </c>
      <c r="F4214" s="139">
        <f t="shared" si="261"/>
        <v>7</v>
      </c>
      <c r="G4214" s="140">
        <v>60.08</v>
      </c>
      <c r="H4214" s="141">
        <f t="shared" si="262"/>
        <v>4.72161851705401E-7</v>
      </c>
      <c r="I4214" s="142">
        <f t="shared" si="263"/>
        <v>3.3051329619378069E-6</v>
      </c>
    </row>
    <row r="4215" spans="1:9">
      <c r="A4215" s="143">
        <f t="shared" si="260"/>
        <v>4208</v>
      </c>
      <c r="B4215" s="138" t="s">
        <v>99</v>
      </c>
      <c r="C4215" s="275">
        <v>45049</v>
      </c>
      <c r="D4215" s="275">
        <v>45050</v>
      </c>
      <c r="E4215" s="275">
        <v>45050</v>
      </c>
      <c r="F4215" s="139">
        <f t="shared" si="261"/>
        <v>1</v>
      </c>
      <c r="G4215" s="140">
        <v>958.33</v>
      </c>
      <c r="H4215" s="141">
        <f t="shared" si="262"/>
        <v>7.5314059145279121E-6</v>
      </c>
      <c r="I4215" s="142">
        <f t="shared" si="263"/>
        <v>7.5314059145279121E-6</v>
      </c>
    </row>
    <row r="4216" spans="1:9">
      <c r="A4216" s="143">
        <f t="shared" si="260"/>
        <v>4209</v>
      </c>
      <c r="B4216" s="138" t="s">
        <v>99</v>
      </c>
      <c r="C4216" s="275">
        <v>45260</v>
      </c>
      <c r="D4216" s="275">
        <v>45265</v>
      </c>
      <c r="E4216" s="275">
        <v>45265</v>
      </c>
      <c r="F4216" s="139">
        <f t="shared" si="261"/>
        <v>5</v>
      </c>
      <c r="G4216" s="140">
        <v>6029.97</v>
      </c>
      <c r="H4216" s="141">
        <f t="shared" si="262"/>
        <v>4.7388844888948349E-5</v>
      </c>
      <c r="I4216" s="142">
        <f t="shared" si="263"/>
        <v>2.3694422444474174E-4</v>
      </c>
    </row>
    <row r="4217" spans="1:9">
      <c r="A4217" s="143">
        <f t="shared" si="260"/>
        <v>4210</v>
      </c>
      <c r="B4217" s="138" t="s">
        <v>99</v>
      </c>
      <c r="C4217" s="275">
        <v>45009</v>
      </c>
      <c r="D4217" s="275">
        <v>45013</v>
      </c>
      <c r="E4217" s="275">
        <v>45013</v>
      </c>
      <c r="F4217" s="139">
        <f t="shared" si="261"/>
        <v>4</v>
      </c>
      <c r="G4217" s="140">
        <v>301.60000000000002</v>
      </c>
      <c r="H4217" s="141">
        <f t="shared" si="262"/>
        <v>2.3702399213440238E-6</v>
      </c>
      <c r="I4217" s="142">
        <f t="shared" si="263"/>
        <v>9.480959685376095E-6</v>
      </c>
    </row>
    <row r="4218" spans="1:9">
      <c r="A4218" s="143">
        <f t="shared" si="260"/>
        <v>4211</v>
      </c>
      <c r="B4218" s="138" t="s">
        <v>99</v>
      </c>
      <c r="C4218" s="275">
        <v>45282</v>
      </c>
      <c r="D4218" s="275">
        <v>45288</v>
      </c>
      <c r="E4218" s="275">
        <v>45288</v>
      </c>
      <c r="F4218" s="139">
        <f t="shared" si="261"/>
        <v>6</v>
      </c>
      <c r="G4218" s="140">
        <v>309.48</v>
      </c>
      <c r="H4218" s="141">
        <f t="shared" si="262"/>
        <v>2.4321679405091129E-6</v>
      </c>
      <c r="I4218" s="142">
        <f t="shared" si="263"/>
        <v>1.4593007643054677E-5</v>
      </c>
    </row>
    <row r="4219" spans="1:9">
      <c r="A4219" s="143">
        <f t="shared" si="260"/>
        <v>4212</v>
      </c>
      <c r="B4219" s="138" t="s">
        <v>99</v>
      </c>
      <c r="C4219" s="275">
        <v>45188</v>
      </c>
      <c r="D4219" s="275">
        <v>45188</v>
      </c>
      <c r="E4219" s="275">
        <v>45188</v>
      </c>
      <c r="F4219" s="139">
        <f t="shared" si="261"/>
        <v>0</v>
      </c>
      <c r="G4219" s="140">
        <v>76.39</v>
      </c>
      <c r="H4219" s="141">
        <f t="shared" si="262"/>
        <v>6.0034027716004633E-7</v>
      </c>
      <c r="I4219" s="142">
        <f t="shared" si="263"/>
        <v>0</v>
      </c>
    </row>
    <row r="4220" spans="1:9">
      <c r="A4220" s="143">
        <f t="shared" si="260"/>
        <v>4213</v>
      </c>
      <c r="B4220" s="138" t="s">
        <v>99</v>
      </c>
      <c r="C4220" s="275">
        <v>45267</v>
      </c>
      <c r="D4220" s="275">
        <v>45268</v>
      </c>
      <c r="E4220" s="275">
        <v>45268</v>
      </c>
      <c r="F4220" s="139">
        <f t="shared" si="261"/>
        <v>1</v>
      </c>
      <c r="G4220" s="140">
        <v>6336.87</v>
      </c>
      <c r="H4220" s="141">
        <f t="shared" si="262"/>
        <v>4.9800736904400874E-5</v>
      </c>
      <c r="I4220" s="142">
        <f t="shared" si="263"/>
        <v>4.9800736904400874E-5</v>
      </c>
    </row>
    <row r="4221" spans="1:9">
      <c r="A4221" s="143">
        <f t="shared" si="260"/>
        <v>4214</v>
      </c>
      <c r="B4221" s="138" t="s">
        <v>99</v>
      </c>
      <c r="C4221" s="275">
        <v>45160</v>
      </c>
      <c r="D4221" s="275">
        <v>45161</v>
      </c>
      <c r="E4221" s="275">
        <v>45161</v>
      </c>
      <c r="F4221" s="139">
        <f t="shared" si="261"/>
        <v>1</v>
      </c>
      <c r="G4221" s="140">
        <v>504.21</v>
      </c>
      <c r="H4221" s="141">
        <f t="shared" si="262"/>
        <v>3.9625287491408164E-6</v>
      </c>
      <c r="I4221" s="142">
        <f t="shared" si="263"/>
        <v>3.9625287491408164E-6</v>
      </c>
    </row>
    <row r="4222" spans="1:9">
      <c r="A4222" s="143">
        <f t="shared" si="260"/>
        <v>4215</v>
      </c>
      <c r="B4222" s="138" t="s">
        <v>99</v>
      </c>
      <c r="C4222" s="275">
        <v>45250</v>
      </c>
      <c r="D4222" s="275">
        <v>45251</v>
      </c>
      <c r="E4222" s="275">
        <v>45251</v>
      </c>
      <c r="F4222" s="139">
        <f t="shared" si="261"/>
        <v>1</v>
      </c>
      <c r="G4222" s="140">
        <v>1681.92</v>
      </c>
      <c r="H4222" s="141">
        <f t="shared" si="262"/>
        <v>1.3218017004333357E-5</v>
      </c>
      <c r="I4222" s="142">
        <f t="shared" si="263"/>
        <v>1.3218017004333357E-5</v>
      </c>
    </row>
    <row r="4223" spans="1:9">
      <c r="A4223" s="143">
        <f t="shared" si="260"/>
        <v>4216</v>
      </c>
      <c r="B4223" s="138" t="s">
        <v>99</v>
      </c>
      <c r="C4223" s="275">
        <v>44995</v>
      </c>
      <c r="D4223" s="275">
        <v>44995</v>
      </c>
      <c r="E4223" s="275">
        <v>44995</v>
      </c>
      <c r="F4223" s="139">
        <f t="shared" si="261"/>
        <v>0</v>
      </c>
      <c r="G4223" s="140">
        <v>332.47</v>
      </c>
      <c r="H4223" s="141">
        <f t="shared" si="262"/>
        <v>2.612843722311829E-6</v>
      </c>
      <c r="I4223" s="142">
        <f t="shared" si="263"/>
        <v>0</v>
      </c>
    </row>
    <row r="4224" spans="1:9">
      <c r="A4224" s="143">
        <f t="shared" si="260"/>
        <v>4217</v>
      </c>
      <c r="B4224" s="138" t="s">
        <v>99</v>
      </c>
      <c r="C4224" s="275">
        <v>45012</v>
      </c>
      <c r="D4224" s="275">
        <v>45014</v>
      </c>
      <c r="E4224" s="275">
        <v>45014</v>
      </c>
      <c r="F4224" s="139">
        <f t="shared" si="261"/>
        <v>2</v>
      </c>
      <c r="G4224" s="140">
        <v>999.14</v>
      </c>
      <c r="H4224" s="141">
        <f t="shared" si="262"/>
        <v>7.8521270391633538E-6</v>
      </c>
      <c r="I4224" s="142">
        <f t="shared" si="263"/>
        <v>1.5704254078326708E-5</v>
      </c>
    </row>
    <row r="4225" spans="1:9">
      <c r="A4225" s="143">
        <f t="shared" si="260"/>
        <v>4218</v>
      </c>
      <c r="B4225" s="138" t="s">
        <v>99</v>
      </c>
      <c r="C4225" s="275">
        <v>45148</v>
      </c>
      <c r="D4225" s="275">
        <v>45148</v>
      </c>
      <c r="E4225" s="275">
        <v>45148</v>
      </c>
      <c r="F4225" s="139">
        <f t="shared" si="261"/>
        <v>0</v>
      </c>
      <c r="G4225" s="140">
        <v>957.06</v>
      </c>
      <c r="H4225" s="141">
        <f t="shared" si="262"/>
        <v>7.5214251297132336E-6</v>
      </c>
      <c r="I4225" s="142">
        <f t="shared" si="263"/>
        <v>0</v>
      </c>
    </row>
    <row r="4226" spans="1:9">
      <c r="A4226" s="143">
        <f t="shared" si="260"/>
        <v>4219</v>
      </c>
      <c r="B4226" s="138" t="s">
        <v>99</v>
      </c>
      <c r="C4226" s="275">
        <v>44965</v>
      </c>
      <c r="D4226" s="275">
        <v>44966</v>
      </c>
      <c r="E4226" s="275">
        <v>44966</v>
      </c>
      <c r="F4226" s="139">
        <f t="shared" si="261"/>
        <v>1</v>
      </c>
      <c r="G4226" s="140">
        <v>5145.97</v>
      </c>
      <c r="H4226" s="141">
        <f t="shared" si="262"/>
        <v>4.0441589947077939E-5</v>
      </c>
      <c r="I4226" s="142">
        <f t="shared" si="263"/>
        <v>4.0441589947077939E-5</v>
      </c>
    </row>
    <row r="4227" spans="1:9">
      <c r="A4227" s="143">
        <f t="shared" si="260"/>
        <v>4220</v>
      </c>
      <c r="B4227" s="138" t="s">
        <v>99</v>
      </c>
      <c r="C4227" s="275">
        <v>44984</v>
      </c>
      <c r="D4227" s="275">
        <v>44985</v>
      </c>
      <c r="E4227" s="275">
        <v>44985</v>
      </c>
      <c r="F4227" s="139">
        <f t="shared" si="261"/>
        <v>1</v>
      </c>
      <c r="G4227" s="140">
        <v>181.18</v>
      </c>
      <c r="H4227" s="141">
        <f t="shared" si="262"/>
        <v>1.423872907656201E-6</v>
      </c>
      <c r="I4227" s="142">
        <f t="shared" si="263"/>
        <v>1.423872907656201E-6</v>
      </c>
    </row>
    <row r="4228" spans="1:9">
      <c r="A4228" s="143">
        <f t="shared" si="260"/>
        <v>4221</v>
      </c>
      <c r="B4228" s="138" t="s">
        <v>99</v>
      </c>
      <c r="C4228" s="275">
        <v>44973</v>
      </c>
      <c r="D4228" s="275">
        <v>44974</v>
      </c>
      <c r="E4228" s="275">
        <v>44974</v>
      </c>
      <c r="F4228" s="139">
        <f t="shared" si="261"/>
        <v>1</v>
      </c>
      <c r="G4228" s="140">
        <v>1229.49</v>
      </c>
      <c r="H4228" s="141">
        <f t="shared" si="262"/>
        <v>9.6624213557468955E-6</v>
      </c>
      <c r="I4228" s="142">
        <f t="shared" si="263"/>
        <v>9.6624213557468955E-6</v>
      </c>
    </row>
    <row r="4229" spans="1:9">
      <c r="A4229" s="143">
        <f t="shared" si="260"/>
        <v>4222</v>
      </c>
      <c r="B4229" s="138" t="s">
        <v>99</v>
      </c>
      <c r="C4229" s="275">
        <v>45049</v>
      </c>
      <c r="D4229" s="275">
        <v>45051</v>
      </c>
      <c r="E4229" s="275">
        <v>45051</v>
      </c>
      <c r="F4229" s="139">
        <f t="shared" si="261"/>
        <v>2</v>
      </c>
      <c r="G4229" s="140">
        <v>1488.65</v>
      </c>
      <c r="H4229" s="141">
        <f t="shared" si="262"/>
        <v>1.1699130168795692E-5</v>
      </c>
      <c r="I4229" s="142">
        <f t="shared" si="263"/>
        <v>2.3398260337591385E-5</v>
      </c>
    </row>
    <row r="4230" spans="1:9">
      <c r="A4230" s="143">
        <f t="shared" si="260"/>
        <v>4223</v>
      </c>
      <c r="B4230" s="138" t="s">
        <v>99</v>
      </c>
      <c r="C4230" s="275">
        <v>45205</v>
      </c>
      <c r="D4230" s="275">
        <v>45209</v>
      </c>
      <c r="E4230" s="275">
        <v>45209</v>
      </c>
      <c r="F4230" s="139">
        <f t="shared" si="261"/>
        <v>4</v>
      </c>
      <c r="G4230" s="140">
        <v>277.88</v>
      </c>
      <c r="H4230" s="141">
        <f t="shared" si="262"/>
        <v>2.1838271529942879E-6</v>
      </c>
      <c r="I4230" s="142">
        <f t="shared" si="263"/>
        <v>8.7353086119771516E-6</v>
      </c>
    </row>
    <row r="4231" spans="1:9">
      <c r="A4231" s="143">
        <f t="shared" si="260"/>
        <v>4224</v>
      </c>
      <c r="B4231" s="138" t="s">
        <v>99</v>
      </c>
      <c r="C4231" s="275">
        <v>44971</v>
      </c>
      <c r="D4231" s="275">
        <v>44971</v>
      </c>
      <c r="E4231" s="275">
        <v>44971</v>
      </c>
      <c r="F4231" s="139">
        <f t="shared" si="261"/>
        <v>0</v>
      </c>
      <c r="G4231" s="140">
        <v>8697.82</v>
      </c>
      <c r="H4231" s="141">
        <f t="shared" si="262"/>
        <v>6.8355173052601049E-5</v>
      </c>
      <c r="I4231" s="142">
        <f t="shared" si="263"/>
        <v>0</v>
      </c>
    </row>
    <row r="4232" spans="1:9">
      <c r="A4232" s="143">
        <f t="shared" ref="A4232:A4295" si="264">A4231+1</f>
        <v>4225</v>
      </c>
      <c r="B4232" s="138" t="s">
        <v>99</v>
      </c>
      <c r="C4232" s="275">
        <v>45092</v>
      </c>
      <c r="D4232" s="275">
        <v>45092</v>
      </c>
      <c r="E4232" s="275">
        <v>45092</v>
      </c>
      <c r="F4232" s="139">
        <f t="shared" ref="F4232:F4295" si="265">E4232-C4232</f>
        <v>0</v>
      </c>
      <c r="G4232" s="140">
        <v>2997.59</v>
      </c>
      <c r="H4232" s="141">
        <f t="shared" ref="H4232:H4295" si="266">G4232/$G$8894</f>
        <v>2.3557717128055809E-5</v>
      </c>
      <c r="I4232" s="142">
        <f t="shared" ref="I4232:I4295" si="267">H4232*F4232</f>
        <v>0</v>
      </c>
    </row>
    <row r="4233" spans="1:9">
      <c r="A4233" s="143">
        <f t="shared" si="264"/>
        <v>4226</v>
      </c>
      <c r="B4233" s="138" t="s">
        <v>99</v>
      </c>
      <c r="C4233" s="275">
        <v>45229</v>
      </c>
      <c r="D4233" s="275">
        <v>45230</v>
      </c>
      <c r="E4233" s="275">
        <v>45230</v>
      </c>
      <c r="F4233" s="139">
        <f t="shared" si="265"/>
        <v>1</v>
      </c>
      <c r="G4233" s="140">
        <v>2601.69</v>
      </c>
      <c r="H4233" s="141">
        <f t="shared" si="266"/>
        <v>2.0446384287007737E-5</v>
      </c>
      <c r="I4233" s="142">
        <f t="shared" si="267"/>
        <v>2.0446384287007737E-5</v>
      </c>
    </row>
    <row r="4234" spans="1:9">
      <c r="A4234" s="143">
        <f t="shared" si="264"/>
        <v>4227</v>
      </c>
      <c r="B4234" s="138" t="s">
        <v>99</v>
      </c>
      <c r="C4234" s="275">
        <v>44986</v>
      </c>
      <c r="D4234" s="275">
        <v>44986</v>
      </c>
      <c r="E4234" s="275">
        <v>44986</v>
      </c>
      <c r="F4234" s="139">
        <f t="shared" si="265"/>
        <v>0</v>
      </c>
      <c r="G4234" s="140">
        <v>5506.53</v>
      </c>
      <c r="H4234" s="141">
        <f t="shared" si="266"/>
        <v>4.3275189768164807E-5</v>
      </c>
      <c r="I4234" s="142">
        <f t="shared" si="267"/>
        <v>0</v>
      </c>
    </row>
    <row r="4235" spans="1:9">
      <c r="A4235" s="143">
        <f t="shared" si="264"/>
        <v>4228</v>
      </c>
      <c r="B4235" s="138" t="s">
        <v>99</v>
      </c>
      <c r="C4235" s="275">
        <v>45207</v>
      </c>
      <c r="D4235" s="275">
        <v>45209</v>
      </c>
      <c r="E4235" s="275">
        <v>45209</v>
      </c>
      <c r="F4235" s="139">
        <f t="shared" si="265"/>
        <v>2</v>
      </c>
      <c r="G4235" s="140">
        <v>137</v>
      </c>
      <c r="H4235" s="141">
        <f t="shared" si="266"/>
        <v>1.0766673382762972E-6</v>
      </c>
      <c r="I4235" s="142">
        <f t="shared" si="267"/>
        <v>2.1533346765525943E-6</v>
      </c>
    </row>
    <row r="4236" spans="1:9">
      <c r="A4236" s="143">
        <f t="shared" si="264"/>
        <v>4229</v>
      </c>
      <c r="B4236" s="138" t="s">
        <v>99</v>
      </c>
      <c r="C4236" s="275">
        <v>45222</v>
      </c>
      <c r="D4236" s="275">
        <v>45222</v>
      </c>
      <c r="E4236" s="275">
        <v>45222</v>
      </c>
      <c r="F4236" s="139">
        <f t="shared" si="265"/>
        <v>0</v>
      </c>
      <c r="G4236" s="140">
        <v>397.07</v>
      </c>
      <c r="H4236" s="141">
        <f t="shared" si="266"/>
        <v>3.1205277372946668E-6</v>
      </c>
      <c r="I4236" s="142">
        <f t="shared" si="267"/>
        <v>0</v>
      </c>
    </row>
    <row r="4237" spans="1:9">
      <c r="A4237" s="143">
        <f t="shared" si="264"/>
        <v>4230</v>
      </c>
      <c r="B4237" s="138" t="s">
        <v>99</v>
      </c>
      <c r="C4237" s="275">
        <v>44971</v>
      </c>
      <c r="D4237" s="275">
        <v>44972</v>
      </c>
      <c r="E4237" s="275">
        <v>44972</v>
      </c>
      <c r="F4237" s="139">
        <f t="shared" si="265"/>
        <v>1</v>
      </c>
      <c r="G4237" s="140">
        <v>6637.51</v>
      </c>
      <c r="H4237" s="141">
        <f t="shared" si="266"/>
        <v>5.2163432295491283E-5</v>
      </c>
      <c r="I4237" s="142">
        <f t="shared" si="267"/>
        <v>5.2163432295491283E-5</v>
      </c>
    </row>
    <row r="4238" spans="1:9">
      <c r="A4238" s="143">
        <f t="shared" si="264"/>
        <v>4231</v>
      </c>
      <c r="B4238" s="138" t="s">
        <v>99</v>
      </c>
      <c r="C4238" s="275">
        <v>45029</v>
      </c>
      <c r="D4238" s="275">
        <v>45030</v>
      </c>
      <c r="E4238" s="275">
        <v>45030</v>
      </c>
      <c r="F4238" s="139">
        <f t="shared" si="265"/>
        <v>1</v>
      </c>
      <c r="G4238" s="140">
        <v>153.43</v>
      </c>
      <c r="H4238" s="141">
        <f t="shared" si="266"/>
        <v>1.2057888300126444E-6</v>
      </c>
      <c r="I4238" s="142">
        <f t="shared" si="267"/>
        <v>1.2057888300126444E-6</v>
      </c>
    </row>
    <row r="4239" spans="1:9">
      <c r="A4239" s="143">
        <f t="shared" si="264"/>
        <v>4232</v>
      </c>
      <c r="B4239" s="138" t="s">
        <v>99</v>
      </c>
      <c r="C4239" s="275">
        <v>45190</v>
      </c>
      <c r="D4239" s="275">
        <v>45190</v>
      </c>
      <c r="E4239" s="275">
        <v>45190</v>
      </c>
      <c r="F4239" s="139">
        <f t="shared" si="265"/>
        <v>0</v>
      </c>
      <c r="G4239" s="140">
        <v>213.92</v>
      </c>
      <c r="H4239" s="141">
        <f t="shared" si="266"/>
        <v>1.6811728248471932E-6</v>
      </c>
      <c r="I4239" s="142">
        <f t="shared" si="267"/>
        <v>0</v>
      </c>
    </row>
    <row r="4240" spans="1:9">
      <c r="A4240" s="143">
        <f t="shared" si="264"/>
        <v>4233</v>
      </c>
      <c r="B4240" s="138" t="s">
        <v>99</v>
      </c>
      <c r="C4240" s="275">
        <v>45050</v>
      </c>
      <c r="D4240" s="275">
        <v>45051</v>
      </c>
      <c r="E4240" s="275">
        <v>45051</v>
      </c>
      <c r="F4240" s="139">
        <f t="shared" si="265"/>
        <v>1</v>
      </c>
      <c r="G4240" s="140">
        <v>4225.54</v>
      </c>
      <c r="H4240" s="141">
        <f t="shared" si="266"/>
        <v>3.3208035799854195E-5</v>
      </c>
      <c r="I4240" s="142">
        <f t="shared" si="267"/>
        <v>3.3208035799854195E-5</v>
      </c>
    </row>
    <row r="4241" spans="1:9">
      <c r="A4241" s="143">
        <f t="shared" si="264"/>
        <v>4234</v>
      </c>
      <c r="B4241" s="138" t="s">
        <v>99</v>
      </c>
      <c r="C4241" s="275">
        <v>45152</v>
      </c>
      <c r="D4241" s="275">
        <v>45152</v>
      </c>
      <c r="E4241" s="275">
        <v>45152</v>
      </c>
      <c r="F4241" s="139">
        <f t="shared" si="265"/>
        <v>0</v>
      </c>
      <c r="G4241" s="140">
        <v>110.12</v>
      </c>
      <c r="H4241" s="141">
        <f t="shared" si="266"/>
        <v>8.6542049117507918E-7</v>
      </c>
      <c r="I4241" s="142">
        <f t="shared" si="267"/>
        <v>0</v>
      </c>
    </row>
    <row r="4242" spans="1:9">
      <c r="A4242" s="143">
        <f t="shared" si="264"/>
        <v>4235</v>
      </c>
      <c r="B4242" s="138" t="s">
        <v>99</v>
      </c>
      <c r="C4242" s="275">
        <v>44932</v>
      </c>
      <c r="D4242" s="275">
        <v>44939</v>
      </c>
      <c r="E4242" s="275">
        <v>44939</v>
      </c>
      <c r="F4242" s="139">
        <f t="shared" si="265"/>
        <v>7</v>
      </c>
      <c r="G4242" s="140">
        <v>7138</v>
      </c>
      <c r="H4242" s="141">
        <f t="shared" si="266"/>
        <v>5.6096725989899341E-5</v>
      </c>
      <c r="I4242" s="142">
        <f t="shared" si="267"/>
        <v>3.926770819292954E-4</v>
      </c>
    </row>
    <row r="4243" spans="1:9">
      <c r="A4243" s="143">
        <f t="shared" si="264"/>
        <v>4236</v>
      </c>
      <c r="B4243" s="138" t="s">
        <v>99</v>
      </c>
      <c r="C4243" s="275">
        <v>44942</v>
      </c>
      <c r="D4243" s="275">
        <v>44944</v>
      </c>
      <c r="E4243" s="275">
        <v>44944</v>
      </c>
      <c r="F4243" s="139">
        <f t="shared" si="265"/>
        <v>2</v>
      </c>
      <c r="G4243" s="140">
        <v>1669.47</v>
      </c>
      <c r="H4243" s="141">
        <f t="shared" si="266"/>
        <v>1.3120173877606787E-5</v>
      </c>
      <c r="I4243" s="142">
        <f t="shared" si="267"/>
        <v>2.6240347755213575E-5</v>
      </c>
    </row>
    <row r="4244" spans="1:9">
      <c r="A4244" s="143">
        <f t="shared" si="264"/>
        <v>4237</v>
      </c>
      <c r="B4244" s="138" t="s">
        <v>99</v>
      </c>
      <c r="C4244" s="275">
        <v>44952</v>
      </c>
      <c r="D4244" s="275">
        <v>44957</v>
      </c>
      <c r="E4244" s="275">
        <v>44957</v>
      </c>
      <c r="F4244" s="139">
        <f t="shared" si="265"/>
        <v>5</v>
      </c>
      <c r="G4244" s="140">
        <v>14134.69</v>
      </c>
      <c r="H4244" s="141">
        <f t="shared" si="266"/>
        <v>1.1108291284423792E-4</v>
      </c>
      <c r="I4244" s="142">
        <f t="shared" si="267"/>
        <v>5.5541456422118958E-4</v>
      </c>
    </row>
    <row r="4245" spans="1:9">
      <c r="A4245" s="143">
        <f t="shared" si="264"/>
        <v>4238</v>
      </c>
      <c r="B4245" s="138" t="s">
        <v>99</v>
      </c>
      <c r="C4245" s="275">
        <v>45063</v>
      </c>
      <c r="D4245" s="275">
        <v>45063</v>
      </c>
      <c r="E4245" s="275">
        <v>45063</v>
      </c>
      <c r="F4245" s="139">
        <f t="shared" si="265"/>
        <v>0</v>
      </c>
      <c r="G4245" s="140">
        <v>1297.5999999999999</v>
      </c>
      <c r="H4245" s="141">
        <f t="shared" si="266"/>
        <v>1.0197690059469512E-5</v>
      </c>
      <c r="I4245" s="142">
        <f t="shared" si="267"/>
        <v>0</v>
      </c>
    </row>
    <row r="4246" spans="1:9">
      <c r="A4246" s="143">
        <f t="shared" si="264"/>
        <v>4239</v>
      </c>
      <c r="B4246" s="138" t="s">
        <v>99</v>
      </c>
      <c r="C4246" s="275">
        <v>45266</v>
      </c>
      <c r="D4246" s="275">
        <v>45273</v>
      </c>
      <c r="E4246" s="275">
        <v>45273</v>
      </c>
      <c r="F4246" s="139">
        <f t="shared" si="265"/>
        <v>7</v>
      </c>
      <c r="G4246" s="140">
        <v>5267.12</v>
      </c>
      <c r="H4246" s="141">
        <f t="shared" si="266"/>
        <v>4.1393693947312775E-5</v>
      </c>
      <c r="I4246" s="142">
        <f t="shared" si="267"/>
        <v>2.8975585763118942E-4</v>
      </c>
    </row>
    <row r="4247" spans="1:9">
      <c r="A4247" s="143">
        <f t="shared" si="264"/>
        <v>4240</v>
      </c>
      <c r="B4247" s="138" t="s">
        <v>99</v>
      </c>
      <c r="C4247" s="275">
        <v>45012</v>
      </c>
      <c r="D4247" s="275">
        <v>45020</v>
      </c>
      <c r="E4247" s="275">
        <v>45020</v>
      </c>
      <c r="F4247" s="139">
        <f t="shared" si="265"/>
        <v>8</v>
      </c>
      <c r="G4247" s="140">
        <v>135.02000000000001</v>
      </c>
      <c r="H4247" s="141">
        <f t="shared" si="266"/>
        <v>1.0611067446282166E-6</v>
      </c>
      <c r="I4247" s="142">
        <f t="shared" si="267"/>
        <v>8.4888539570257328E-6</v>
      </c>
    </row>
    <row r="4248" spans="1:9">
      <c r="A4248" s="143">
        <f t="shared" si="264"/>
        <v>4241</v>
      </c>
      <c r="B4248" s="138" t="s">
        <v>99</v>
      </c>
      <c r="C4248" s="275">
        <v>44980</v>
      </c>
      <c r="D4248" s="275">
        <v>44984</v>
      </c>
      <c r="E4248" s="275">
        <v>44984</v>
      </c>
      <c r="F4248" s="139">
        <f t="shared" si="265"/>
        <v>4</v>
      </c>
      <c r="G4248" s="140">
        <v>1052</v>
      </c>
      <c r="H4248" s="141">
        <f t="shared" si="266"/>
        <v>8.2675477362530269E-6</v>
      </c>
      <c r="I4248" s="142">
        <f t="shared" si="267"/>
        <v>3.3070190945012108E-5</v>
      </c>
    </row>
    <row r="4249" spans="1:9">
      <c r="A4249" s="143">
        <f t="shared" si="264"/>
        <v>4242</v>
      </c>
      <c r="B4249" s="138" t="s">
        <v>99</v>
      </c>
      <c r="C4249" s="275">
        <v>45083</v>
      </c>
      <c r="D4249" s="275">
        <v>45091</v>
      </c>
      <c r="E4249" s="275">
        <v>45091</v>
      </c>
      <c r="F4249" s="139">
        <f t="shared" si="265"/>
        <v>8</v>
      </c>
      <c r="G4249" s="140">
        <v>7257.17</v>
      </c>
      <c r="H4249" s="141">
        <f t="shared" si="266"/>
        <v>5.7033269396486104E-5</v>
      </c>
      <c r="I4249" s="142">
        <f t="shared" si="267"/>
        <v>4.5626615517188883E-4</v>
      </c>
    </row>
    <row r="4250" spans="1:9">
      <c r="A4250" s="143">
        <f t="shared" si="264"/>
        <v>4243</v>
      </c>
      <c r="B4250" s="138" t="s">
        <v>99</v>
      </c>
      <c r="C4250" s="275">
        <v>45231</v>
      </c>
      <c r="D4250" s="275">
        <v>45232</v>
      </c>
      <c r="E4250" s="275">
        <v>45232</v>
      </c>
      <c r="F4250" s="139">
        <f t="shared" si="265"/>
        <v>1</v>
      </c>
      <c r="G4250" s="140">
        <v>2261.29</v>
      </c>
      <c r="H4250" s="141">
        <f t="shared" si="266"/>
        <v>1.7771219601246773E-5</v>
      </c>
      <c r="I4250" s="142">
        <f t="shared" si="267"/>
        <v>1.7771219601246773E-5</v>
      </c>
    </row>
    <row r="4251" spans="1:9">
      <c r="A4251" s="143">
        <f t="shared" si="264"/>
        <v>4244</v>
      </c>
      <c r="B4251" s="138" t="s">
        <v>99</v>
      </c>
      <c r="C4251" s="275">
        <v>44959</v>
      </c>
      <c r="D4251" s="275">
        <v>44960</v>
      </c>
      <c r="E4251" s="275">
        <v>44960</v>
      </c>
      <c r="F4251" s="139">
        <f t="shared" si="265"/>
        <v>1</v>
      </c>
      <c r="G4251" s="140">
        <v>6580.3</v>
      </c>
      <c r="H4251" s="141">
        <f t="shared" si="266"/>
        <v>5.171382544568992E-5</v>
      </c>
      <c r="I4251" s="142">
        <f t="shared" si="267"/>
        <v>5.171382544568992E-5</v>
      </c>
    </row>
    <row r="4252" spans="1:9">
      <c r="A4252" s="143">
        <f t="shared" si="264"/>
        <v>4245</v>
      </c>
      <c r="B4252" s="138" t="s">
        <v>99</v>
      </c>
      <c r="C4252" s="275">
        <v>44978</v>
      </c>
      <c r="D4252" s="275">
        <v>44978</v>
      </c>
      <c r="E4252" s="275">
        <v>44978</v>
      </c>
      <c r="F4252" s="139">
        <f t="shared" si="265"/>
        <v>0</v>
      </c>
      <c r="G4252" s="140">
        <v>1970.34</v>
      </c>
      <c r="H4252" s="141">
        <f t="shared" si="266"/>
        <v>1.5484676812403789E-5</v>
      </c>
      <c r="I4252" s="142">
        <f t="shared" si="267"/>
        <v>0</v>
      </c>
    </row>
    <row r="4253" spans="1:9">
      <c r="A4253" s="143">
        <f t="shared" si="264"/>
        <v>4246</v>
      </c>
      <c r="B4253" s="138" t="s">
        <v>99</v>
      </c>
      <c r="C4253" s="275">
        <v>45162</v>
      </c>
      <c r="D4253" s="275">
        <v>45168</v>
      </c>
      <c r="E4253" s="275">
        <v>45168</v>
      </c>
      <c r="F4253" s="139">
        <f t="shared" si="265"/>
        <v>6</v>
      </c>
      <c r="G4253" s="140">
        <v>1498.66</v>
      </c>
      <c r="H4253" s="141">
        <f t="shared" si="266"/>
        <v>1.1777797614460991E-5</v>
      </c>
      <c r="I4253" s="142">
        <f t="shared" si="267"/>
        <v>7.066678568676595E-5</v>
      </c>
    </row>
    <row r="4254" spans="1:9">
      <c r="A4254" s="143">
        <f t="shared" si="264"/>
        <v>4247</v>
      </c>
      <c r="B4254" s="138" t="s">
        <v>99</v>
      </c>
      <c r="C4254" s="275">
        <v>45041</v>
      </c>
      <c r="D4254" s="275">
        <v>45043</v>
      </c>
      <c r="E4254" s="275">
        <v>45043</v>
      </c>
      <c r="F4254" s="139">
        <f t="shared" si="265"/>
        <v>2</v>
      </c>
      <c r="G4254" s="140">
        <v>482.8</v>
      </c>
      <c r="H4254" s="141">
        <f t="shared" si="266"/>
        <v>3.7942700067138418E-6</v>
      </c>
      <c r="I4254" s="142">
        <f t="shared" si="267"/>
        <v>7.5885400134276835E-6</v>
      </c>
    </row>
    <row r="4255" spans="1:9">
      <c r="A4255" s="143">
        <f t="shared" si="264"/>
        <v>4248</v>
      </c>
      <c r="B4255" s="138" t="s">
        <v>99</v>
      </c>
      <c r="C4255" s="275">
        <v>45216</v>
      </c>
      <c r="D4255" s="275">
        <v>45217</v>
      </c>
      <c r="E4255" s="275">
        <v>45217</v>
      </c>
      <c r="F4255" s="139">
        <f t="shared" si="265"/>
        <v>1</v>
      </c>
      <c r="G4255" s="140">
        <v>1143.03</v>
      </c>
      <c r="H4255" s="141">
        <f t="shared" si="266"/>
        <v>8.9829420997807013E-6</v>
      </c>
      <c r="I4255" s="142">
        <f t="shared" si="267"/>
        <v>8.9829420997807013E-6</v>
      </c>
    </row>
    <row r="4256" spans="1:9">
      <c r="A4256" s="143">
        <f t="shared" si="264"/>
        <v>4249</v>
      </c>
      <c r="B4256" s="138" t="s">
        <v>99</v>
      </c>
      <c r="C4256" s="275">
        <v>45127</v>
      </c>
      <c r="D4256" s="275">
        <v>45132</v>
      </c>
      <c r="E4256" s="275">
        <v>45132</v>
      </c>
      <c r="F4256" s="139">
        <f t="shared" si="265"/>
        <v>5</v>
      </c>
      <c r="G4256" s="140">
        <v>60.08</v>
      </c>
      <c r="H4256" s="141">
        <f t="shared" si="266"/>
        <v>4.72161851705401E-7</v>
      </c>
      <c r="I4256" s="142">
        <f t="shared" si="267"/>
        <v>2.3608092585270051E-6</v>
      </c>
    </row>
    <row r="4257" spans="1:9">
      <c r="A4257" s="143">
        <f t="shared" si="264"/>
        <v>4250</v>
      </c>
      <c r="B4257" s="138" t="s">
        <v>99</v>
      </c>
      <c r="C4257" s="275">
        <v>45237</v>
      </c>
      <c r="D4257" s="275">
        <v>45243</v>
      </c>
      <c r="E4257" s="275">
        <v>45243</v>
      </c>
      <c r="F4257" s="139">
        <f t="shared" si="265"/>
        <v>6</v>
      </c>
      <c r="G4257" s="140">
        <v>2434.36</v>
      </c>
      <c r="H4257" s="141">
        <f t="shared" si="266"/>
        <v>1.9131356946031293E-5</v>
      </c>
      <c r="I4257" s="142">
        <f t="shared" si="267"/>
        <v>1.1478814167618776E-4</v>
      </c>
    </row>
    <row r="4258" spans="1:9">
      <c r="A4258" s="143">
        <f t="shared" si="264"/>
        <v>4251</v>
      </c>
      <c r="B4258" s="138" t="s">
        <v>99</v>
      </c>
      <c r="C4258" s="275">
        <v>45106</v>
      </c>
      <c r="D4258" s="275">
        <v>45117</v>
      </c>
      <c r="E4258" s="275">
        <v>45117</v>
      </c>
      <c r="F4258" s="139">
        <f t="shared" si="265"/>
        <v>11</v>
      </c>
      <c r="G4258" s="140">
        <v>128.1</v>
      </c>
      <c r="H4258" s="141">
        <f t="shared" si="266"/>
        <v>1.0067232557167421E-6</v>
      </c>
      <c r="I4258" s="142">
        <f t="shared" si="267"/>
        <v>1.1073955812884163E-5</v>
      </c>
    </row>
    <row r="4259" spans="1:9">
      <c r="A4259" s="143">
        <f t="shared" si="264"/>
        <v>4252</v>
      </c>
      <c r="B4259" s="138" t="s">
        <v>99</v>
      </c>
      <c r="C4259" s="275">
        <v>44964</v>
      </c>
      <c r="D4259" s="275">
        <v>44971</v>
      </c>
      <c r="E4259" s="275">
        <v>44971</v>
      </c>
      <c r="F4259" s="139">
        <f t="shared" si="265"/>
        <v>7</v>
      </c>
      <c r="G4259" s="140">
        <v>794.67</v>
      </c>
      <c r="H4259" s="141">
        <f t="shared" si="266"/>
        <v>6.245220684000183E-6</v>
      </c>
      <c r="I4259" s="142">
        <f t="shared" si="267"/>
        <v>4.3716544788001277E-5</v>
      </c>
    </row>
    <row r="4260" spans="1:9">
      <c r="A4260" s="143">
        <f t="shared" si="264"/>
        <v>4253</v>
      </c>
      <c r="B4260" s="138" t="s">
        <v>99</v>
      </c>
      <c r="C4260" s="275">
        <v>45140</v>
      </c>
      <c r="D4260" s="275">
        <v>45148</v>
      </c>
      <c r="E4260" s="275">
        <v>45148</v>
      </c>
      <c r="F4260" s="139">
        <f t="shared" si="265"/>
        <v>8</v>
      </c>
      <c r="G4260" s="140">
        <v>73.489999999999995</v>
      </c>
      <c r="H4260" s="141">
        <f t="shared" si="266"/>
        <v>5.7754950868558455E-7</v>
      </c>
      <c r="I4260" s="142">
        <f t="shared" si="267"/>
        <v>4.6203960694846764E-6</v>
      </c>
    </row>
    <row r="4261" spans="1:9">
      <c r="A4261" s="143">
        <f t="shared" si="264"/>
        <v>4254</v>
      </c>
      <c r="B4261" s="138" t="s">
        <v>99</v>
      </c>
      <c r="C4261" s="275">
        <v>45085</v>
      </c>
      <c r="D4261" s="275">
        <v>45086</v>
      </c>
      <c r="E4261" s="275">
        <v>45086</v>
      </c>
      <c r="F4261" s="139">
        <f t="shared" si="265"/>
        <v>1</v>
      </c>
      <c r="G4261" s="140">
        <v>824.01</v>
      </c>
      <c r="H4261" s="141">
        <f t="shared" si="266"/>
        <v>6.4758003898762898E-6</v>
      </c>
      <c r="I4261" s="142">
        <f t="shared" si="267"/>
        <v>6.4758003898762898E-6</v>
      </c>
    </row>
    <row r="4262" spans="1:9">
      <c r="A4262" s="143">
        <f t="shared" si="264"/>
        <v>4255</v>
      </c>
      <c r="B4262" s="138" t="s">
        <v>99</v>
      </c>
      <c r="C4262" s="275">
        <v>45240</v>
      </c>
      <c r="D4262" s="275">
        <v>45240</v>
      </c>
      <c r="E4262" s="275">
        <v>45240</v>
      </c>
      <c r="F4262" s="139">
        <f t="shared" si="265"/>
        <v>0</v>
      </c>
      <c r="G4262" s="140">
        <v>1679.98</v>
      </c>
      <c r="H4262" s="141">
        <f t="shared" si="266"/>
        <v>1.320277076611251E-5</v>
      </c>
      <c r="I4262" s="142">
        <f t="shared" si="267"/>
        <v>0</v>
      </c>
    </row>
    <row r="4263" spans="1:9">
      <c r="A4263" s="143">
        <f t="shared" si="264"/>
        <v>4256</v>
      </c>
      <c r="B4263" s="138" t="s">
        <v>99</v>
      </c>
      <c r="C4263" s="275">
        <v>45147</v>
      </c>
      <c r="D4263" s="275">
        <v>45147</v>
      </c>
      <c r="E4263" s="275">
        <v>45147</v>
      </c>
      <c r="F4263" s="139">
        <f t="shared" si="265"/>
        <v>0</v>
      </c>
      <c r="G4263" s="140">
        <v>120.16</v>
      </c>
      <c r="H4263" s="141">
        <f t="shared" si="266"/>
        <v>9.4432370341080199E-7</v>
      </c>
      <c r="I4263" s="142">
        <f t="shared" si="267"/>
        <v>0</v>
      </c>
    </row>
    <row r="4264" spans="1:9">
      <c r="A4264" s="143">
        <f t="shared" si="264"/>
        <v>4257</v>
      </c>
      <c r="B4264" s="138" t="s">
        <v>99</v>
      </c>
      <c r="C4264" s="275">
        <v>44957</v>
      </c>
      <c r="D4264" s="275">
        <v>44960</v>
      </c>
      <c r="E4264" s="275">
        <v>44960</v>
      </c>
      <c r="F4264" s="139">
        <f t="shared" si="265"/>
        <v>3</v>
      </c>
      <c r="G4264" s="140">
        <v>6251.07</v>
      </c>
      <c r="H4264" s="141">
        <f t="shared" si="266"/>
        <v>4.9126444512984035E-5</v>
      </c>
      <c r="I4264" s="142">
        <f t="shared" si="267"/>
        <v>1.473793335389521E-4</v>
      </c>
    </row>
    <row r="4265" spans="1:9">
      <c r="A4265" s="143">
        <f t="shared" si="264"/>
        <v>4258</v>
      </c>
      <c r="B4265" s="138" t="s">
        <v>99</v>
      </c>
      <c r="C4265" s="275">
        <v>45051</v>
      </c>
      <c r="D4265" s="275">
        <v>45051</v>
      </c>
      <c r="E4265" s="275">
        <v>45051</v>
      </c>
      <c r="F4265" s="139">
        <f t="shared" si="265"/>
        <v>0</v>
      </c>
      <c r="G4265" s="140">
        <v>240.88</v>
      </c>
      <c r="H4265" s="141">
        <f t="shared" si="266"/>
        <v>1.8930483828028793E-6</v>
      </c>
      <c r="I4265" s="142">
        <f t="shared" si="267"/>
        <v>0</v>
      </c>
    </row>
    <row r="4266" spans="1:9">
      <c r="A4266" s="143">
        <f t="shared" si="264"/>
        <v>4259</v>
      </c>
      <c r="B4266" s="138" t="s">
        <v>99</v>
      </c>
      <c r="C4266" s="275">
        <v>45188</v>
      </c>
      <c r="D4266" s="275">
        <v>45190</v>
      </c>
      <c r="E4266" s="275">
        <v>45190</v>
      </c>
      <c r="F4266" s="139">
        <f t="shared" si="265"/>
        <v>2</v>
      </c>
      <c r="G4266" s="140">
        <v>66.489999999999995</v>
      </c>
      <c r="H4266" s="141">
        <f t="shared" si="266"/>
        <v>5.225373089196423E-7</v>
      </c>
      <c r="I4266" s="142">
        <f t="shared" si="267"/>
        <v>1.0450746178392846E-6</v>
      </c>
    </row>
    <row r="4267" spans="1:9">
      <c r="A4267" s="143">
        <f t="shared" si="264"/>
        <v>4260</v>
      </c>
      <c r="B4267" s="138" t="s">
        <v>99</v>
      </c>
      <c r="C4267" s="275">
        <v>45136</v>
      </c>
      <c r="D4267" s="275">
        <v>45138</v>
      </c>
      <c r="E4267" s="275">
        <v>45138</v>
      </c>
      <c r="F4267" s="139">
        <f t="shared" si="265"/>
        <v>2</v>
      </c>
      <c r="G4267" s="140">
        <v>75.27</v>
      </c>
      <c r="H4267" s="141">
        <f t="shared" si="266"/>
        <v>5.9153832519749555E-7</v>
      </c>
      <c r="I4267" s="142">
        <f t="shared" si="267"/>
        <v>1.1830766503949911E-6</v>
      </c>
    </row>
    <row r="4268" spans="1:9">
      <c r="A4268" s="143">
        <f t="shared" si="264"/>
        <v>4261</v>
      </c>
      <c r="B4268" s="138" t="s">
        <v>99</v>
      </c>
      <c r="C4268" s="275">
        <v>45251</v>
      </c>
      <c r="D4268" s="275">
        <v>45251</v>
      </c>
      <c r="E4268" s="275">
        <v>45251</v>
      </c>
      <c r="F4268" s="139">
        <f t="shared" si="265"/>
        <v>0</v>
      </c>
      <c r="G4268" s="140">
        <v>1396.45</v>
      </c>
      <c r="H4268" s="141">
        <f t="shared" si="266"/>
        <v>1.0974540909021426E-5</v>
      </c>
      <c r="I4268" s="142">
        <f t="shared" si="267"/>
        <v>0</v>
      </c>
    </row>
    <row r="4269" spans="1:9">
      <c r="A4269" s="143">
        <f t="shared" si="264"/>
        <v>4262</v>
      </c>
      <c r="B4269" s="138" t="s">
        <v>99</v>
      </c>
      <c r="C4269" s="275">
        <v>45106</v>
      </c>
      <c r="D4269" s="275">
        <v>45119</v>
      </c>
      <c r="E4269" s="275">
        <v>45119</v>
      </c>
      <c r="F4269" s="139">
        <f t="shared" si="265"/>
        <v>13</v>
      </c>
      <c r="G4269" s="140">
        <v>112.94</v>
      </c>
      <c r="H4269" s="141">
        <f t="shared" si="266"/>
        <v>8.8758254879507308E-7</v>
      </c>
      <c r="I4269" s="142">
        <f t="shared" si="267"/>
        <v>1.153857313433595E-5</v>
      </c>
    </row>
    <row r="4270" spans="1:9">
      <c r="A4270" s="143">
        <f t="shared" si="264"/>
        <v>4263</v>
      </c>
      <c r="B4270" s="138" t="s">
        <v>99</v>
      </c>
      <c r="C4270" s="275">
        <v>45103</v>
      </c>
      <c r="D4270" s="275">
        <v>45105</v>
      </c>
      <c r="E4270" s="275">
        <v>45105</v>
      </c>
      <c r="F4270" s="139">
        <f t="shared" si="265"/>
        <v>2</v>
      </c>
      <c r="G4270" s="140">
        <v>125.21</v>
      </c>
      <c r="H4270" s="141">
        <f t="shared" si="266"/>
        <v>9.8401107609908885E-7</v>
      </c>
      <c r="I4270" s="142">
        <f t="shared" si="267"/>
        <v>1.9680221521981777E-6</v>
      </c>
    </row>
    <row r="4271" spans="1:9">
      <c r="A4271" s="143">
        <f t="shared" si="264"/>
        <v>4264</v>
      </c>
      <c r="B4271" s="138" t="s">
        <v>99</v>
      </c>
      <c r="C4271" s="275">
        <v>45005</v>
      </c>
      <c r="D4271" s="275">
        <v>45012</v>
      </c>
      <c r="E4271" s="275">
        <v>45012</v>
      </c>
      <c r="F4271" s="139">
        <f t="shared" si="265"/>
        <v>7</v>
      </c>
      <c r="G4271" s="140">
        <v>280.47000000000003</v>
      </c>
      <c r="H4271" s="141">
        <f t="shared" si="266"/>
        <v>2.2041816669076871E-6</v>
      </c>
      <c r="I4271" s="142">
        <f t="shared" si="267"/>
        <v>1.5429271668353809E-5</v>
      </c>
    </row>
    <row r="4272" spans="1:9">
      <c r="A4272" s="143">
        <f t="shared" si="264"/>
        <v>4265</v>
      </c>
      <c r="B4272" s="138" t="s">
        <v>99</v>
      </c>
      <c r="C4272" s="275">
        <v>45205</v>
      </c>
      <c r="D4272" s="275">
        <v>45216</v>
      </c>
      <c r="E4272" s="275">
        <v>45216</v>
      </c>
      <c r="F4272" s="139">
        <f t="shared" si="265"/>
        <v>11</v>
      </c>
      <c r="G4272" s="140">
        <v>64.66</v>
      </c>
      <c r="H4272" s="141">
        <f t="shared" si="266"/>
        <v>5.081555481236889E-7</v>
      </c>
      <c r="I4272" s="142">
        <f t="shared" si="267"/>
        <v>5.5897110293605778E-6</v>
      </c>
    </row>
    <row r="4273" spans="1:9">
      <c r="A4273" s="143">
        <f t="shared" si="264"/>
        <v>4266</v>
      </c>
      <c r="B4273" s="138" t="s">
        <v>99</v>
      </c>
      <c r="C4273" s="275">
        <v>45125</v>
      </c>
      <c r="D4273" s="275">
        <v>45128</v>
      </c>
      <c r="E4273" s="275">
        <v>45128</v>
      </c>
      <c r="F4273" s="139">
        <f t="shared" si="265"/>
        <v>3</v>
      </c>
      <c r="G4273" s="140">
        <v>860</v>
      </c>
      <c r="H4273" s="141">
        <f t="shared" si="266"/>
        <v>6.7586416855300413E-6</v>
      </c>
      <c r="I4273" s="142">
        <f t="shared" si="267"/>
        <v>2.0275925056590124E-5</v>
      </c>
    </row>
    <row r="4274" spans="1:9">
      <c r="A4274" s="143">
        <f t="shared" si="264"/>
        <v>4267</v>
      </c>
      <c r="B4274" s="138" t="s">
        <v>99</v>
      </c>
      <c r="C4274" s="275">
        <v>45105</v>
      </c>
      <c r="D4274" s="275">
        <v>45105</v>
      </c>
      <c r="E4274" s="275">
        <v>45105</v>
      </c>
      <c r="F4274" s="139">
        <f t="shared" si="265"/>
        <v>0</v>
      </c>
      <c r="G4274" s="140">
        <v>1739.2</v>
      </c>
      <c r="H4274" s="141">
        <f t="shared" si="266"/>
        <v>1.3668173976132381E-5</v>
      </c>
      <c r="I4274" s="142">
        <f t="shared" si="267"/>
        <v>0</v>
      </c>
    </row>
    <row r="4275" spans="1:9">
      <c r="A4275" s="143">
        <f t="shared" si="264"/>
        <v>4268</v>
      </c>
      <c r="B4275" s="138" t="s">
        <v>99</v>
      </c>
      <c r="C4275" s="275">
        <v>44974</v>
      </c>
      <c r="D4275" s="275">
        <v>44977</v>
      </c>
      <c r="E4275" s="275">
        <v>44977</v>
      </c>
      <c r="F4275" s="139">
        <f t="shared" si="265"/>
        <v>3</v>
      </c>
      <c r="G4275" s="140">
        <v>2337.0700000000002</v>
      </c>
      <c r="H4275" s="141">
        <f t="shared" si="266"/>
        <v>1.8366765958141504E-5</v>
      </c>
      <c r="I4275" s="142">
        <f t="shared" si="267"/>
        <v>5.5100297874424512E-5</v>
      </c>
    </row>
    <row r="4276" spans="1:9">
      <c r="A4276" s="143">
        <f t="shared" si="264"/>
        <v>4269</v>
      </c>
      <c r="B4276" s="138" t="s">
        <v>99</v>
      </c>
      <c r="C4276" s="275">
        <v>45100</v>
      </c>
      <c r="D4276" s="275">
        <v>45103</v>
      </c>
      <c r="E4276" s="275">
        <v>45103</v>
      </c>
      <c r="F4276" s="139">
        <f t="shared" si="265"/>
        <v>3</v>
      </c>
      <c r="G4276" s="140">
        <v>804.43</v>
      </c>
      <c r="H4276" s="141">
        <f t="shared" si="266"/>
        <v>6.3219234082452683E-6</v>
      </c>
      <c r="I4276" s="142">
        <f t="shared" si="267"/>
        <v>1.8965770224735803E-5</v>
      </c>
    </row>
    <row r="4277" spans="1:9">
      <c r="A4277" s="143">
        <f t="shared" si="264"/>
        <v>4270</v>
      </c>
      <c r="B4277" s="138" t="s">
        <v>99</v>
      </c>
      <c r="C4277" s="275">
        <v>44952</v>
      </c>
      <c r="D4277" s="275">
        <v>44953</v>
      </c>
      <c r="E4277" s="275">
        <v>44953</v>
      </c>
      <c r="F4277" s="139">
        <f t="shared" si="265"/>
        <v>1</v>
      </c>
      <c r="G4277" s="140">
        <v>5199.6400000000003</v>
      </c>
      <c r="H4277" s="141">
        <f t="shared" si="266"/>
        <v>4.0863376341569099E-5</v>
      </c>
      <c r="I4277" s="142">
        <f t="shared" si="267"/>
        <v>4.0863376341569099E-5</v>
      </c>
    </row>
    <row r="4278" spans="1:9">
      <c r="A4278" s="143">
        <f t="shared" si="264"/>
        <v>4271</v>
      </c>
      <c r="B4278" s="138" t="s">
        <v>99</v>
      </c>
      <c r="C4278" s="275">
        <v>44956</v>
      </c>
      <c r="D4278" s="275">
        <v>44958</v>
      </c>
      <c r="E4278" s="275">
        <v>44958</v>
      </c>
      <c r="F4278" s="139">
        <f t="shared" si="265"/>
        <v>2</v>
      </c>
      <c r="G4278" s="140">
        <v>737.85</v>
      </c>
      <c r="H4278" s="141">
        <f t="shared" si="266"/>
        <v>5.7986787996143495E-6</v>
      </c>
      <c r="I4278" s="142">
        <f t="shared" si="267"/>
        <v>1.1597357599228699E-5</v>
      </c>
    </row>
    <row r="4279" spans="1:9">
      <c r="A4279" s="143">
        <f t="shared" si="264"/>
        <v>4272</v>
      </c>
      <c r="B4279" s="138" t="s">
        <v>99</v>
      </c>
      <c r="C4279" s="275">
        <v>45056</v>
      </c>
      <c r="D4279" s="275">
        <v>45062</v>
      </c>
      <c r="E4279" s="275">
        <v>45062</v>
      </c>
      <c r="F4279" s="139">
        <f t="shared" si="265"/>
        <v>6</v>
      </c>
      <c r="G4279" s="140">
        <v>1087.98</v>
      </c>
      <c r="H4279" s="141">
        <f t="shared" si="266"/>
        <v>8.550310443049969E-6</v>
      </c>
      <c r="I4279" s="142">
        <f t="shared" si="267"/>
        <v>5.1301862658299817E-5</v>
      </c>
    </row>
    <row r="4280" spans="1:9">
      <c r="A4280" s="143">
        <f t="shared" si="264"/>
        <v>4273</v>
      </c>
      <c r="B4280" s="138" t="s">
        <v>99</v>
      </c>
      <c r="C4280" s="275">
        <v>44994</v>
      </c>
      <c r="D4280" s="275">
        <v>44998</v>
      </c>
      <c r="E4280" s="275">
        <v>44998</v>
      </c>
      <c r="F4280" s="139">
        <f t="shared" si="265"/>
        <v>4</v>
      </c>
      <c r="G4280" s="140">
        <v>3820.05</v>
      </c>
      <c r="H4280" s="141">
        <f t="shared" si="266"/>
        <v>3.0021336245126783E-5</v>
      </c>
      <c r="I4280" s="142">
        <f t="shared" si="267"/>
        <v>1.2008534498050713E-4</v>
      </c>
    </row>
    <row r="4281" spans="1:9">
      <c r="A4281" s="143">
        <f t="shared" si="264"/>
        <v>4274</v>
      </c>
      <c r="B4281" s="138" t="s">
        <v>99</v>
      </c>
      <c r="C4281" s="275">
        <v>45113</v>
      </c>
      <c r="D4281" s="275">
        <v>45126</v>
      </c>
      <c r="E4281" s="275">
        <v>45126</v>
      </c>
      <c r="F4281" s="139">
        <f t="shared" si="265"/>
        <v>13</v>
      </c>
      <c r="G4281" s="140">
        <v>4978.4399999999996</v>
      </c>
      <c r="H4281" s="141">
        <f t="shared" si="266"/>
        <v>3.9124990828965316E-5</v>
      </c>
      <c r="I4281" s="142">
        <f t="shared" si="267"/>
        <v>5.0862488077654908E-4</v>
      </c>
    </row>
    <row r="4282" spans="1:9">
      <c r="A4282" s="143">
        <f t="shared" si="264"/>
        <v>4275</v>
      </c>
      <c r="B4282" s="138" t="s">
        <v>99</v>
      </c>
      <c r="C4282" s="275">
        <v>45215</v>
      </c>
      <c r="D4282" s="275">
        <v>45215</v>
      </c>
      <c r="E4282" s="275">
        <v>45215</v>
      </c>
      <c r="F4282" s="139">
        <f t="shared" si="265"/>
        <v>0</v>
      </c>
      <c r="G4282" s="140">
        <v>276.39999999999998</v>
      </c>
      <c r="H4282" s="141">
        <f t="shared" si="266"/>
        <v>2.1721960021866317E-6</v>
      </c>
      <c r="I4282" s="142">
        <f t="shared" si="267"/>
        <v>0</v>
      </c>
    </row>
    <row r="4283" spans="1:9">
      <c r="A4283" s="143">
        <f t="shared" si="264"/>
        <v>4276</v>
      </c>
      <c r="B4283" s="138" t="s">
        <v>99</v>
      </c>
      <c r="C4283" s="275">
        <v>45114</v>
      </c>
      <c r="D4283" s="275">
        <v>45114</v>
      </c>
      <c r="E4283" s="275">
        <v>45114</v>
      </c>
      <c r="F4283" s="139">
        <f t="shared" si="265"/>
        <v>0</v>
      </c>
      <c r="G4283" s="140">
        <v>167.23</v>
      </c>
      <c r="H4283" s="141">
        <f t="shared" si="266"/>
        <v>1.3142414524083589E-6</v>
      </c>
      <c r="I4283" s="142">
        <f t="shared" si="267"/>
        <v>0</v>
      </c>
    </row>
    <row r="4284" spans="1:9">
      <c r="A4284" s="143">
        <f t="shared" si="264"/>
        <v>4277</v>
      </c>
      <c r="B4284" s="138" t="s">
        <v>99</v>
      </c>
      <c r="C4284" s="275">
        <v>45184</v>
      </c>
      <c r="D4284" s="275">
        <v>45187</v>
      </c>
      <c r="E4284" s="275">
        <v>45187</v>
      </c>
      <c r="F4284" s="139">
        <f t="shared" si="265"/>
        <v>3</v>
      </c>
      <c r="G4284" s="140">
        <v>686.58</v>
      </c>
      <c r="H4284" s="141">
        <f t="shared" si="266"/>
        <v>5.3957537307572277E-6</v>
      </c>
      <c r="I4284" s="142">
        <f t="shared" si="267"/>
        <v>1.6187261192271681E-5</v>
      </c>
    </row>
    <row r="4285" spans="1:9">
      <c r="A4285" s="143">
        <f t="shared" si="264"/>
        <v>4278</v>
      </c>
      <c r="B4285" s="138" t="s">
        <v>99</v>
      </c>
      <c r="C4285" s="275">
        <v>44988</v>
      </c>
      <c r="D4285" s="275">
        <v>44992</v>
      </c>
      <c r="E4285" s="275">
        <v>44992</v>
      </c>
      <c r="F4285" s="139">
        <f t="shared" si="265"/>
        <v>4</v>
      </c>
      <c r="G4285" s="140">
        <v>314.88</v>
      </c>
      <c r="H4285" s="141">
        <f t="shared" si="266"/>
        <v>2.4746059231856967E-6</v>
      </c>
      <c r="I4285" s="142">
        <f t="shared" si="267"/>
        <v>9.8984236927427868E-6</v>
      </c>
    </row>
    <row r="4286" spans="1:9">
      <c r="A4286" s="143">
        <f t="shared" si="264"/>
        <v>4279</v>
      </c>
      <c r="B4286" s="138" t="s">
        <v>99</v>
      </c>
      <c r="C4286" s="275">
        <v>45229</v>
      </c>
      <c r="D4286" s="275">
        <v>45236</v>
      </c>
      <c r="E4286" s="275">
        <v>45236</v>
      </c>
      <c r="F4286" s="139">
        <f t="shared" si="265"/>
        <v>7</v>
      </c>
      <c r="G4286" s="140">
        <v>122.9</v>
      </c>
      <c r="H4286" s="141">
        <f t="shared" si="266"/>
        <v>9.6585705017632789E-7</v>
      </c>
      <c r="I4286" s="142">
        <f t="shared" si="267"/>
        <v>6.7609993512342953E-6</v>
      </c>
    </row>
    <row r="4287" spans="1:9">
      <c r="A4287" s="143">
        <f t="shared" si="264"/>
        <v>4280</v>
      </c>
      <c r="B4287" s="138" t="s">
        <v>99</v>
      </c>
      <c r="C4287" s="275">
        <v>45189</v>
      </c>
      <c r="D4287" s="275">
        <v>45190</v>
      </c>
      <c r="E4287" s="275">
        <v>45190</v>
      </c>
      <c r="F4287" s="139">
        <f t="shared" si="265"/>
        <v>1</v>
      </c>
      <c r="G4287" s="140">
        <v>471.09</v>
      </c>
      <c r="H4287" s="141">
        <f t="shared" si="266"/>
        <v>3.7022424553911008E-6</v>
      </c>
      <c r="I4287" s="142">
        <f t="shared" si="267"/>
        <v>3.7022424553911008E-6</v>
      </c>
    </row>
    <row r="4288" spans="1:9">
      <c r="A4288" s="143">
        <f t="shared" si="264"/>
        <v>4281</v>
      </c>
      <c r="B4288" s="138" t="s">
        <v>99</v>
      </c>
      <c r="C4288" s="275">
        <v>45239</v>
      </c>
      <c r="D4288" s="275">
        <v>45245</v>
      </c>
      <c r="E4288" s="275">
        <v>45245</v>
      </c>
      <c r="F4288" s="139">
        <f t="shared" si="265"/>
        <v>6</v>
      </c>
      <c r="G4288" s="140">
        <v>208.5</v>
      </c>
      <c r="H4288" s="141">
        <f t="shared" si="266"/>
        <v>1.6385776644569924E-6</v>
      </c>
      <c r="I4288" s="142">
        <f t="shared" si="267"/>
        <v>9.831465986741955E-6</v>
      </c>
    </row>
    <row r="4289" spans="1:9">
      <c r="A4289" s="143">
        <f t="shared" si="264"/>
        <v>4282</v>
      </c>
      <c r="B4289" s="138" t="s">
        <v>99</v>
      </c>
      <c r="C4289" s="275">
        <v>45204</v>
      </c>
      <c r="D4289" s="275">
        <v>45208</v>
      </c>
      <c r="E4289" s="275">
        <v>45208</v>
      </c>
      <c r="F4289" s="139">
        <f t="shared" si="265"/>
        <v>4</v>
      </c>
      <c r="G4289" s="140">
        <v>122.9</v>
      </c>
      <c r="H4289" s="141">
        <f t="shared" si="266"/>
        <v>9.6585705017632789E-7</v>
      </c>
      <c r="I4289" s="142">
        <f t="shared" si="267"/>
        <v>3.8634282007053116E-6</v>
      </c>
    </row>
    <row r="4290" spans="1:9">
      <c r="A4290" s="143">
        <f t="shared" si="264"/>
        <v>4283</v>
      </c>
      <c r="B4290" s="138" t="s">
        <v>99</v>
      </c>
      <c r="C4290" s="275">
        <v>45219</v>
      </c>
      <c r="D4290" s="275">
        <v>45222</v>
      </c>
      <c r="E4290" s="275">
        <v>45222</v>
      </c>
      <c r="F4290" s="139">
        <f t="shared" si="265"/>
        <v>3</v>
      </c>
      <c r="G4290" s="140">
        <v>395.44</v>
      </c>
      <c r="H4290" s="141">
        <f t="shared" si="266"/>
        <v>3.1077177536348828E-6</v>
      </c>
      <c r="I4290" s="142">
        <f t="shared" si="267"/>
        <v>9.3231532609046475E-6</v>
      </c>
    </row>
    <row r="4291" spans="1:9">
      <c r="A4291" s="143">
        <f t="shared" si="264"/>
        <v>4284</v>
      </c>
      <c r="B4291" s="138" t="s">
        <v>99</v>
      </c>
      <c r="C4291" s="275">
        <v>45236</v>
      </c>
      <c r="D4291" s="275">
        <v>45240</v>
      </c>
      <c r="E4291" s="275">
        <v>45240</v>
      </c>
      <c r="F4291" s="139">
        <f t="shared" si="265"/>
        <v>4</v>
      </c>
      <c r="G4291" s="140">
        <v>339.05</v>
      </c>
      <c r="H4291" s="141">
        <f t="shared" si="266"/>
        <v>2.6645551900918143E-6</v>
      </c>
      <c r="I4291" s="142">
        <f t="shared" si="267"/>
        <v>1.0658220760367257E-5</v>
      </c>
    </row>
    <row r="4292" spans="1:9">
      <c r="A4292" s="143">
        <f t="shared" si="264"/>
        <v>4285</v>
      </c>
      <c r="B4292" s="138" t="s">
        <v>99</v>
      </c>
      <c r="C4292" s="275">
        <v>44950</v>
      </c>
      <c r="D4292" s="275">
        <v>44950</v>
      </c>
      <c r="E4292" s="275">
        <v>44950</v>
      </c>
      <c r="F4292" s="139">
        <f t="shared" si="265"/>
        <v>0</v>
      </c>
      <c r="G4292" s="140">
        <v>1647.39</v>
      </c>
      <c r="H4292" s="141">
        <f t="shared" si="266"/>
        <v>1.2946649681773644E-5</v>
      </c>
      <c r="I4292" s="142">
        <f t="shared" si="267"/>
        <v>0</v>
      </c>
    </row>
    <row r="4293" spans="1:9">
      <c r="A4293" s="143">
        <f t="shared" si="264"/>
        <v>4286</v>
      </c>
      <c r="B4293" s="138" t="s">
        <v>99</v>
      </c>
      <c r="C4293" s="275">
        <v>45049</v>
      </c>
      <c r="D4293" s="275">
        <v>45054</v>
      </c>
      <c r="E4293" s="275">
        <v>45054</v>
      </c>
      <c r="F4293" s="139">
        <f t="shared" si="265"/>
        <v>5</v>
      </c>
      <c r="G4293" s="140">
        <v>258.33</v>
      </c>
      <c r="H4293" s="141">
        <f t="shared" si="266"/>
        <v>2.0301859379336922E-6</v>
      </c>
      <c r="I4293" s="142">
        <f t="shared" si="267"/>
        <v>1.0150929689668462E-5</v>
      </c>
    </row>
    <row r="4294" spans="1:9">
      <c r="A4294" s="143">
        <f t="shared" si="264"/>
        <v>4287</v>
      </c>
      <c r="B4294" s="138" t="s">
        <v>99</v>
      </c>
      <c r="C4294" s="275">
        <v>45026</v>
      </c>
      <c r="D4294" s="275">
        <v>45029</v>
      </c>
      <c r="E4294" s="275">
        <v>45029</v>
      </c>
      <c r="F4294" s="139">
        <f t="shared" si="265"/>
        <v>3</v>
      </c>
      <c r="G4294" s="140">
        <v>142.19</v>
      </c>
      <c r="H4294" s="141">
        <f t="shared" si="266"/>
        <v>1.117454954959903E-6</v>
      </c>
      <c r="I4294" s="142">
        <f t="shared" si="267"/>
        <v>3.3523648648797088E-6</v>
      </c>
    </row>
    <row r="4295" spans="1:9">
      <c r="A4295" s="143">
        <f t="shared" si="264"/>
        <v>4288</v>
      </c>
      <c r="B4295" s="138" t="s">
        <v>99</v>
      </c>
      <c r="C4295" s="275">
        <v>45140</v>
      </c>
      <c r="D4295" s="275">
        <v>45145</v>
      </c>
      <c r="E4295" s="275">
        <v>45145</v>
      </c>
      <c r="F4295" s="139">
        <f t="shared" si="265"/>
        <v>5</v>
      </c>
      <c r="G4295" s="140">
        <v>60.08</v>
      </c>
      <c r="H4295" s="141">
        <f t="shared" si="266"/>
        <v>4.72161851705401E-7</v>
      </c>
      <c r="I4295" s="142">
        <f t="shared" si="267"/>
        <v>2.3608092585270051E-6</v>
      </c>
    </row>
    <row r="4296" spans="1:9">
      <c r="A4296" s="143">
        <f t="shared" ref="A4296:A4359" si="268">A4295+1</f>
        <v>4289</v>
      </c>
      <c r="B4296" s="138" t="s">
        <v>99</v>
      </c>
      <c r="C4296" s="275">
        <v>45065</v>
      </c>
      <c r="D4296" s="275">
        <v>45068</v>
      </c>
      <c r="E4296" s="275">
        <v>45068</v>
      </c>
      <c r="F4296" s="139">
        <f t="shared" ref="F4296:F4359" si="269">E4296-C4296</f>
        <v>3</v>
      </c>
      <c r="G4296" s="140">
        <v>973.1</v>
      </c>
      <c r="H4296" s="141">
        <f t="shared" ref="H4296:H4359" si="270">G4296/$G$8894</f>
        <v>7.6474816560340503E-6</v>
      </c>
      <c r="I4296" s="142">
        <f t="shared" ref="I4296:I4359" si="271">H4296*F4296</f>
        <v>2.2942444968102151E-5</v>
      </c>
    </row>
    <row r="4297" spans="1:9">
      <c r="A4297" s="143">
        <f t="shared" si="268"/>
        <v>4290</v>
      </c>
      <c r="B4297" s="138" t="s">
        <v>99</v>
      </c>
      <c r="C4297" s="275">
        <v>45007</v>
      </c>
      <c r="D4297" s="275">
        <v>45008</v>
      </c>
      <c r="E4297" s="275">
        <v>45008</v>
      </c>
      <c r="F4297" s="139">
        <f t="shared" si="269"/>
        <v>1</v>
      </c>
      <c r="G4297" s="140">
        <v>2599.8000000000002</v>
      </c>
      <c r="H4297" s="141">
        <f t="shared" si="270"/>
        <v>2.0431530993070932E-5</v>
      </c>
      <c r="I4297" s="142">
        <f t="shared" si="271"/>
        <v>2.0431530993070932E-5</v>
      </c>
    </row>
    <row r="4298" spans="1:9">
      <c r="A4298" s="143">
        <f t="shared" si="268"/>
        <v>4291</v>
      </c>
      <c r="B4298" s="138" t="s">
        <v>99</v>
      </c>
      <c r="C4298" s="275">
        <v>45272</v>
      </c>
      <c r="D4298" s="275">
        <v>45279</v>
      </c>
      <c r="E4298" s="275">
        <v>45279</v>
      </c>
      <c r="F4298" s="139">
        <f t="shared" si="269"/>
        <v>7</v>
      </c>
      <c r="G4298" s="140">
        <v>333.91</v>
      </c>
      <c r="H4298" s="141">
        <f t="shared" si="270"/>
        <v>2.6241605176922513E-6</v>
      </c>
      <c r="I4298" s="142">
        <f t="shared" si="271"/>
        <v>1.8369123623845759E-5</v>
      </c>
    </row>
    <row r="4299" spans="1:9">
      <c r="A4299" s="143">
        <f t="shared" si="268"/>
        <v>4292</v>
      </c>
      <c r="B4299" s="138" t="s">
        <v>99</v>
      </c>
      <c r="C4299" s="275">
        <v>45148</v>
      </c>
      <c r="D4299" s="275">
        <v>45152</v>
      </c>
      <c r="E4299" s="275">
        <v>45152</v>
      </c>
      <c r="F4299" s="139">
        <f t="shared" si="269"/>
        <v>4</v>
      </c>
      <c r="G4299" s="140">
        <v>192.75</v>
      </c>
      <c r="H4299" s="141">
        <f t="shared" si="270"/>
        <v>1.5148002149836225E-6</v>
      </c>
      <c r="I4299" s="142">
        <f t="shared" si="271"/>
        <v>6.0592008599344901E-6</v>
      </c>
    </row>
    <row r="4300" spans="1:9">
      <c r="A4300" s="143">
        <f t="shared" si="268"/>
        <v>4293</v>
      </c>
      <c r="B4300" s="138" t="s">
        <v>99</v>
      </c>
      <c r="C4300" s="275">
        <v>45218</v>
      </c>
      <c r="D4300" s="275">
        <v>45222</v>
      </c>
      <c r="E4300" s="275">
        <v>45222</v>
      </c>
      <c r="F4300" s="139">
        <f t="shared" si="269"/>
        <v>4</v>
      </c>
      <c r="G4300" s="140">
        <v>573.22</v>
      </c>
      <c r="H4300" s="141">
        <f t="shared" si="270"/>
        <v>4.5048704499761975E-6</v>
      </c>
      <c r="I4300" s="142">
        <f t="shared" si="271"/>
        <v>1.801948179990479E-5</v>
      </c>
    </row>
    <row r="4301" spans="1:9">
      <c r="A4301" s="143">
        <f t="shared" si="268"/>
        <v>4294</v>
      </c>
      <c r="B4301" s="138" t="s">
        <v>99</v>
      </c>
      <c r="C4301" s="275">
        <v>45124</v>
      </c>
      <c r="D4301" s="275">
        <v>45131</v>
      </c>
      <c r="E4301" s="275">
        <v>45131</v>
      </c>
      <c r="F4301" s="139">
        <f t="shared" si="269"/>
        <v>7</v>
      </c>
      <c r="G4301" s="140">
        <v>63.31</v>
      </c>
      <c r="H4301" s="141">
        <f t="shared" si="270"/>
        <v>4.9754605245454295E-7</v>
      </c>
      <c r="I4301" s="142">
        <f t="shared" si="271"/>
        <v>3.4828223671818007E-6</v>
      </c>
    </row>
    <row r="4302" spans="1:9">
      <c r="A4302" s="143">
        <f t="shared" si="268"/>
        <v>4295</v>
      </c>
      <c r="B4302" s="138" t="s">
        <v>99</v>
      </c>
      <c r="C4302" s="275">
        <v>45146</v>
      </c>
      <c r="D4302" s="275">
        <v>45149</v>
      </c>
      <c r="E4302" s="275">
        <v>45149</v>
      </c>
      <c r="F4302" s="139">
        <f t="shared" si="269"/>
        <v>3</v>
      </c>
      <c r="G4302" s="140">
        <v>60.08</v>
      </c>
      <c r="H4302" s="141">
        <f t="shared" si="270"/>
        <v>4.72161851705401E-7</v>
      </c>
      <c r="I4302" s="142">
        <f t="shared" si="271"/>
        <v>1.4164855551162029E-6</v>
      </c>
    </row>
    <row r="4303" spans="1:9">
      <c r="A4303" s="143">
        <f t="shared" si="268"/>
        <v>4296</v>
      </c>
      <c r="B4303" s="138" t="s">
        <v>99</v>
      </c>
      <c r="C4303" s="275">
        <v>44966</v>
      </c>
      <c r="D4303" s="275">
        <v>44970</v>
      </c>
      <c r="E4303" s="275">
        <v>44970</v>
      </c>
      <c r="F4303" s="139">
        <f t="shared" si="269"/>
        <v>4</v>
      </c>
      <c r="G4303" s="140">
        <v>840.49</v>
      </c>
      <c r="H4303" s="141">
        <f t="shared" si="270"/>
        <v>6.6053148258966792E-6</v>
      </c>
      <c r="I4303" s="142">
        <f t="shared" si="271"/>
        <v>2.6421259303586717E-5</v>
      </c>
    </row>
    <row r="4304" spans="1:9">
      <c r="A4304" s="143">
        <f t="shared" si="268"/>
        <v>4297</v>
      </c>
      <c r="B4304" s="138" t="s">
        <v>99</v>
      </c>
      <c r="C4304" s="275">
        <v>45208</v>
      </c>
      <c r="D4304" s="275">
        <v>45225</v>
      </c>
      <c r="E4304" s="275">
        <v>45225</v>
      </c>
      <c r="F4304" s="139">
        <f t="shared" si="269"/>
        <v>17</v>
      </c>
      <c r="G4304" s="140">
        <v>60.99</v>
      </c>
      <c r="H4304" s="141">
        <f t="shared" si="270"/>
        <v>4.793134376749735E-7</v>
      </c>
      <c r="I4304" s="142">
        <f t="shared" si="271"/>
        <v>8.1483284404745487E-6</v>
      </c>
    </row>
    <row r="4305" spans="1:9">
      <c r="A4305" s="143">
        <f t="shared" si="268"/>
        <v>4298</v>
      </c>
      <c r="B4305" s="138" t="s">
        <v>99</v>
      </c>
      <c r="C4305" s="275">
        <v>45028</v>
      </c>
      <c r="D4305" s="275">
        <v>45028</v>
      </c>
      <c r="E4305" s="275">
        <v>45028</v>
      </c>
      <c r="F4305" s="139">
        <f t="shared" si="269"/>
        <v>0</v>
      </c>
      <c r="G4305" s="140">
        <v>1550.42</v>
      </c>
      <c r="H4305" s="141">
        <f t="shared" si="270"/>
        <v>1.2184573537301728E-5</v>
      </c>
      <c r="I4305" s="142">
        <f t="shared" si="271"/>
        <v>0</v>
      </c>
    </row>
    <row r="4306" spans="1:9">
      <c r="A4306" s="143">
        <f t="shared" si="268"/>
        <v>4299</v>
      </c>
      <c r="B4306" s="138" t="s">
        <v>99</v>
      </c>
      <c r="C4306" s="275">
        <v>45257</v>
      </c>
      <c r="D4306" s="275">
        <v>45261</v>
      </c>
      <c r="E4306" s="275">
        <v>45261</v>
      </c>
      <c r="F4306" s="139">
        <f t="shared" si="269"/>
        <v>4</v>
      </c>
      <c r="G4306" s="140">
        <v>861.9</v>
      </c>
      <c r="H4306" s="141">
        <f t="shared" si="270"/>
        <v>6.7735735683236535E-6</v>
      </c>
      <c r="I4306" s="142">
        <f t="shared" si="271"/>
        <v>2.7094294273294614E-5</v>
      </c>
    </row>
    <row r="4307" spans="1:9">
      <c r="A4307" s="143">
        <f t="shared" si="268"/>
        <v>4300</v>
      </c>
      <c r="B4307" s="138" t="s">
        <v>99</v>
      </c>
      <c r="C4307" s="275">
        <v>45202</v>
      </c>
      <c r="D4307" s="275">
        <v>45212</v>
      </c>
      <c r="E4307" s="275">
        <v>45212</v>
      </c>
      <c r="F4307" s="139">
        <f t="shared" si="269"/>
        <v>10</v>
      </c>
      <c r="G4307" s="140">
        <v>60.08</v>
      </c>
      <c r="H4307" s="141">
        <f t="shared" si="270"/>
        <v>4.72161851705401E-7</v>
      </c>
      <c r="I4307" s="142">
        <f t="shared" si="271"/>
        <v>4.7216185170540102E-6</v>
      </c>
    </row>
    <row r="4308" spans="1:9">
      <c r="A4308" s="143">
        <f t="shared" si="268"/>
        <v>4301</v>
      </c>
      <c r="B4308" s="138" t="s">
        <v>99</v>
      </c>
      <c r="C4308" s="275">
        <v>45202</v>
      </c>
      <c r="D4308" s="275">
        <v>45203</v>
      </c>
      <c r="E4308" s="275">
        <v>45203</v>
      </c>
      <c r="F4308" s="139">
        <f t="shared" si="269"/>
        <v>1</v>
      </c>
      <c r="G4308" s="140">
        <v>62.82</v>
      </c>
      <c r="H4308" s="141">
        <f t="shared" si="270"/>
        <v>4.936951984709269E-7</v>
      </c>
      <c r="I4308" s="142">
        <f t="shared" si="271"/>
        <v>4.936951984709269E-7</v>
      </c>
    </row>
    <row r="4309" spans="1:9">
      <c r="A4309" s="143">
        <f t="shared" si="268"/>
        <v>4302</v>
      </c>
      <c r="B4309" s="138" t="s">
        <v>99</v>
      </c>
      <c r="C4309" s="275">
        <v>45021</v>
      </c>
      <c r="D4309" s="275">
        <v>45026</v>
      </c>
      <c r="E4309" s="275">
        <v>45026</v>
      </c>
      <c r="F4309" s="139">
        <f t="shared" si="269"/>
        <v>5</v>
      </c>
      <c r="G4309" s="140">
        <v>307.75</v>
      </c>
      <c r="H4309" s="141">
        <f t="shared" si="270"/>
        <v>2.4185720682812445E-6</v>
      </c>
      <c r="I4309" s="142">
        <f t="shared" si="271"/>
        <v>1.2092860341406223E-5</v>
      </c>
    </row>
    <row r="4310" spans="1:9">
      <c r="A4310" s="143">
        <f t="shared" si="268"/>
        <v>4303</v>
      </c>
      <c r="B4310" s="138" t="s">
        <v>99</v>
      </c>
      <c r="C4310" s="275">
        <v>45083</v>
      </c>
      <c r="D4310" s="275">
        <v>45085</v>
      </c>
      <c r="E4310" s="275">
        <v>45085</v>
      </c>
      <c r="F4310" s="139">
        <f t="shared" si="269"/>
        <v>2</v>
      </c>
      <c r="G4310" s="140">
        <v>62.47</v>
      </c>
      <c r="H4310" s="141">
        <f t="shared" si="270"/>
        <v>4.9094458848262984E-7</v>
      </c>
      <c r="I4310" s="142">
        <f t="shared" si="271"/>
        <v>9.8188917696525968E-7</v>
      </c>
    </row>
    <row r="4311" spans="1:9">
      <c r="A4311" s="143">
        <f t="shared" si="268"/>
        <v>4304</v>
      </c>
      <c r="B4311" s="138" t="s">
        <v>99</v>
      </c>
      <c r="C4311" s="275">
        <v>44978</v>
      </c>
      <c r="D4311" s="275">
        <v>44980</v>
      </c>
      <c r="E4311" s="275">
        <v>44980</v>
      </c>
      <c r="F4311" s="139">
        <f t="shared" si="269"/>
        <v>2</v>
      </c>
      <c r="G4311" s="140">
        <v>606.46</v>
      </c>
      <c r="H4311" s="141">
        <f t="shared" si="270"/>
        <v>4.7660998100076148E-6</v>
      </c>
      <c r="I4311" s="142">
        <f t="shared" si="271"/>
        <v>9.5321996200152295E-6</v>
      </c>
    </row>
    <row r="4312" spans="1:9">
      <c r="A4312" s="143">
        <f t="shared" si="268"/>
        <v>4305</v>
      </c>
      <c r="B4312" s="138" t="s">
        <v>99</v>
      </c>
      <c r="C4312" s="275">
        <v>45247</v>
      </c>
      <c r="D4312" s="275">
        <v>45250</v>
      </c>
      <c r="E4312" s="275">
        <v>45250</v>
      </c>
      <c r="F4312" s="139">
        <f t="shared" si="269"/>
        <v>3</v>
      </c>
      <c r="G4312" s="140">
        <v>1547.14</v>
      </c>
      <c r="H4312" s="141">
        <f t="shared" si="270"/>
        <v>1.2158796392268544E-5</v>
      </c>
      <c r="I4312" s="142">
        <f t="shared" si="271"/>
        <v>3.6476389176805631E-5</v>
      </c>
    </row>
    <row r="4313" spans="1:9">
      <c r="A4313" s="143">
        <f t="shared" si="268"/>
        <v>4306</v>
      </c>
      <c r="B4313" s="138" t="s">
        <v>99</v>
      </c>
      <c r="C4313" s="275">
        <v>44942</v>
      </c>
      <c r="D4313" s="275">
        <v>44943</v>
      </c>
      <c r="E4313" s="275">
        <v>44943</v>
      </c>
      <c r="F4313" s="139">
        <f t="shared" si="269"/>
        <v>1</v>
      </c>
      <c r="G4313" s="140">
        <v>3971.89</v>
      </c>
      <c r="H4313" s="141">
        <f t="shared" si="270"/>
        <v>3.1214629446906879E-5</v>
      </c>
      <c r="I4313" s="142">
        <f t="shared" si="271"/>
        <v>3.1214629446906879E-5</v>
      </c>
    </row>
    <row r="4314" spans="1:9">
      <c r="A4314" s="143">
        <f t="shared" si="268"/>
        <v>4307</v>
      </c>
      <c r="B4314" s="138" t="s">
        <v>99</v>
      </c>
      <c r="C4314" s="275">
        <v>45238</v>
      </c>
      <c r="D4314" s="275">
        <v>45240</v>
      </c>
      <c r="E4314" s="275">
        <v>45240</v>
      </c>
      <c r="F4314" s="139">
        <f t="shared" si="269"/>
        <v>2</v>
      </c>
      <c r="G4314" s="140">
        <v>1026.83</v>
      </c>
      <c r="H4314" s="141">
        <f t="shared" si="270"/>
        <v>8.0697395836660602E-6</v>
      </c>
      <c r="I4314" s="142">
        <f t="shared" si="271"/>
        <v>1.613947916733212E-5</v>
      </c>
    </row>
    <row r="4315" spans="1:9">
      <c r="A4315" s="143">
        <f t="shared" si="268"/>
        <v>4308</v>
      </c>
      <c r="B4315" s="138" t="s">
        <v>99</v>
      </c>
      <c r="C4315" s="275">
        <v>45239</v>
      </c>
      <c r="D4315" s="275">
        <v>45239</v>
      </c>
      <c r="E4315" s="275">
        <v>45239</v>
      </c>
      <c r="F4315" s="139">
        <f t="shared" si="269"/>
        <v>0</v>
      </c>
      <c r="G4315" s="140">
        <v>163.49</v>
      </c>
      <c r="H4315" s="141">
        <f t="shared" si="270"/>
        <v>1.2848492199619843E-6</v>
      </c>
      <c r="I4315" s="142">
        <f t="shared" si="271"/>
        <v>0</v>
      </c>
    </row>
    <row r="4316" spans="1:9">
      <c r="A4316" s="143">
        <f t="shared" si="268"/>
        <v>4309</v>
      </c>
      <c r="B4316" s="138" t="s">
        <v>99</v>
      </c>
      <c r="C4316" s="275">
        <v>45247</v>
      </c>
      <c r="D4316" s="275">
        <v>45247</v>
      </c>
      <c r="E4316" s="275">
        <v>45247</v>
      </c>
      <c r="F4316" s="139">
        <f t="shared" si="269"/>
        <v>0</v>
      </c>
      <c r="G4316" s="140">
        <v>161.97999999999999</v>
      </c>
      <c r="H4316" s="141">
        <f t="shared" si="270"/>
        <v>1.2729823025839023E-6</v>
      </c>
      <c r="I4316" s="142">
        <f t="shared" si="271"/>
        <v>0</v>
      </c>
    </row>
    <row r="4317" spans="1:9">
      <c r="A4317" s="143">
        <f t="shared" si="268"/>
        <v>4310</v>
      </c>
      <c r="B4317" s="138" t="s">
        <v>99</v>
      </c>
      <c r="C4317" s="275">
        <v>45222</v>
      </c>
      <c r="D4317" s="275">
        <v>45223</v>
      </c>
      <c r="E4317" s="275">
        <v>45223</v>
      </c>
      <c r="F4317" s="139">
        <f t="shared" si="269"/>
        <v>1</v>
      </c>
      <c r="G4317" s="140">
        <v>73.819999999999993</v>
      </c>
      <c r="H4317" s="141">
        <f t="shared" si="270"/>
        <v>5.8014294096026461E-7</v>
      </c>
      <c r="I4317" s="142">
        <f t="shared" si="271"/>
        <v>5.8014294096026461E-7</v>
      </c>
    </row>
    <row r="4318" spans="1:9">
      <c r="A4318" s="143">
        <f t="shared" si="268"/>
        <v>4311</v>
      </c>
      <c r="B4318" s="138" t="s">
        <v>99</v>
      </c>
      <c r="C4318" s="275">
        <v>45205</v>
      </c>
      <c r="D4318" s="275">
        <v>45211</v>
      </c>
      <c r="E4318" s="275">
        <v>45211</v>
      </c>
      <c r="F4318" s="139">
        <f t="shared" si="269"/>
        <v>6</v>
      </c>
      <c r="G4318" s="140">
        <v>776.74</v>
      </c>
      <c r="H4318" s="141">
        <f t="shared" si="270"/>
        <v>6.1043108637425627E-6</v>
      </c>
      <c r="I4318" s="142">
        <f t="shared" si="271"/>
        <v>3.6625865182455378E-5</v>
      </c>
    </row>
    <row r="4319" spans="1:9">
      <c r="A4319" s="143">
        <f t="shared" si="268"/>
        <v>4312</v>
      </c>
      <c r="B4319" s="138" t="s">
        <v>99</v>
      </c>
      <c r="C4319" s="275">
        <v>45221</v>
      </c>
      <c r="D4319" s="275">
        <v>45222</v>
      </c>
      <c r="E4319" s="275">
        <v>45222</v>
      </c>
      <c r="F4319" s="139">
        <f t="shared" si="269"/>
        <v>1</v>
      </c>
      <c r="G4319" s="140">
        <v>94.88</v>
      </c>
      <c r="H4319" s="141">
        <f t="shared" si="270"/>
        <v>7.4565107339894213E-7</v>
      </c>
      <c r="I4319" s="142">
        <f t="shared" si="271"/>
        <v>7.4565107339894213E-7</v>
      </c>
    </row>
    <row r="4320" spans="1:9">
      <c r="A4320" s="143">
        <f t="shared" si="268"/>
        <v>4313</v>
      </c>
      <c r="B4320" s="138" t="s">
        <v>99</v>
      </c>
      <c r="C4320" s="275">
        <v>44936</v>
      </c>
      <c r="D4320" s="275">
        <v>44937</v>
      </c>
      <c r="E4320" s="275">
        <v>44937</v>
      </c>
      <c r="F4320" s="139">
        <f t="shared" si="269"/>
        <v>1</v>
      </c>
      <c r="G4320" s="140">
        <v>8290.39</v>
      </c>
      <c r="H4320" s="141">
        <f t="shared" si="270"/>
        <v>6.5153227259652778E-5</v>
      </c>
      <c r="I4320" s="142">
        <f t="shared" si="271"/>
        <v>6.5153227259652778E-5</v>
      </c>
    </row>
    <row r="4321" spans="1:9">
      <c r="A4321" s="143">
        <f t="shared" si="268"/>
        <v>4314</v>
      </c>
      <c r="B4321" s="138" t="s">
        <v>99</v>
      </c>
      <c r="C4321" s="275">
        <v>45243</v>
      </c>
      <c r="D4321" s="275">
        <v>45250</v>
      </c>
      <c r="E4321" s="275">
        <v>45250</v>
      </c>
      <c r="F4321" s="139">
        <f t="shared" si="269"/>
        <v>7</v>
      </c>
      <c r="G4321" s="140">
        <v>274.22000000000003</v>
      </c>
      <c r="H4321" s="141">
        <f t="shared" si="270"/>
        <v>2.1550636314023815E-6</v>
      </c>
      <c r="I4321" s="142">
        <f t="shared" si="271"/>
        <v>1.508544541981667E-5</v>
      </c>
    </row>
    <row r="4322" spans="1:9">
      <c r="A4322" s="143">
        <f t="shared" si="268"/>
        <v>4315</v>
      </c>
      <c r="B4322" s="138" t="s">
        <v>99</v>
      </c>
      <c r="C4322" s="275">
        <v>45048</v>
      </c>
      <c r="D4322" s="275">
        <v>45049</v>
      </c>
      <c r="E4322" s="275">
        <v>45049</v>
      </c>
      <c r="F4322" s="139">
        <f t="shared" si="269"/>
        <v>1</v>
      </c>
      <c r="G4322" s="140">
        <v>1029.27</v>
      </c>
      <c r="H4322" s="141">
        <f t="shared" si="270"/>
        <v>8.0889152647273312E-6</v>
      </c>
      <c r="I4322" s="142">
        <f t="shared" si="271"/>
        <v>8.0889152647273312E-6</v>
      </c>
    </row>
    <row r="4323" spans="1:9">
      <c r="A4323" s="143">
        <f t="shared" si="268"/>
        <v>4316</v>
      </c>
      <c r="B4323" s="138" t="s">
        <v>99</v>
      </c>
      <c r="C4323" s="275">
        <v>45280</v>
      </c>
      <c r="D4323" s="275">
        <v>45280</v>
      </c>
      <c r="E4323" s="275">
        <v>45280</v>
      </c>
      <c r="F4323" s="139">
        <f t="shared" si="269"/>
        <v>0</v>
      </c>
      <c r="G4323" s="140">
        <v>1988.98</v>
      </c>
      <c r="H4323" s="141">
        <f t="shared" si="270"/>
        <v>1.5631166441494816E-5</v>
      </c>
      <c r="I4323" s="142">
        <f t="shared" si="271"/>
        <v>0</v>
      </c>
    </row>
    <row r="4324" spans="1:9">
      <c r="A4324" s="143">
        <f t="shared" si="268"/>
        <v>4317</v>
      </c>
      <c r="B4324" s="138" t="s">
        <v>99</v>
      </c>
      <c r="C4324" s="275">
        <v>45087</v>
      </c>
      <c r="D4324" s="275">
        <v>45089</v>
      </c>
      <c r="E4324" s="275">
        <v>45089</v>
      </c>
      <c r="F4324" s="139">
        <f t="shared" si="269"/>
        <v>2</v>
      </c>
      <c r="G4324" s="140">
        <v>57.8</v>
      </c>
      <c r="H4324" s="141">
        <f t="shared" si="270"/>
        <v>4.5424359235306554E-7</v>
      </c>
      <c r="I4324" s="142">
        <f t="shared" si="271"/>
        <v>9.0848718470613109E-7</v>
      </c>
    </row>
    <row r="4325" spans="1:9">
      <c r="A4325" s="143">
        <f t="shared" si="268"/>
        <v>4318</v>
      </c>
      <c r="B4325" s="138" t="s">
        <v>99</v>
      </c>
      <c r="C4325" s="275">
        <v>45271</v>
      </c>
      <c r="D4325" s="275">
        <v>45271</v>
      </c>
      <c r="E4325" s="275">
        <v>45271</v>
      </c>
      <c r="F4325" s="139">
        <f t="shared" si="269"/>
        <v>0</v>
      </c>
      <c r="G4325" s="140">
        <v>4563.83</v>
      </c>
      <c r="H4325" s="141">
        <f t="shared" si="270"/>
        <v>3.5866618236828565E-5</v>
      </c>
      <c r="I4325" s="142">
        <f t="shared" si="271"/>
        <v>0</v>
      </c>
    </row>
    <row r="4326" spans="1:9">
      <c r="A4326" s="143">
        <f t="shared" si="268"/>
        <v>4319</v>
      </c>
      <c r="B4326" s="138" t="s">
        <v>99</v>
      </c>
      <c r="C4326" s="275">
        <v>45202</v>
      </c>
      <c r="D4326" s="275">
        <v>45208</v>
      </c>
      <c r="E4326" s="275">
        <v>45208</v>
      </c>
      <c r="F4326" s="139">
        <f t="shared" si="269"/>
        <v>6</v>
      </c>
      <c r="G4326" s="140">
        <v>273.3</v>
      </c>
      <c r="H4326" s="141">
        <f t="shared" si="270"/>
        <v>2.1478334565760004E-6</v>
      </c>
      <c r="I4326" s="142">
        <f t="shared" si="271"/>
        <v>1.2887000739456003E-5</v>
      </c>
    </row>
    <row r="4327" spans="1:9">
      <c r="A4327" s="143">
        <f t="shared" si="268"/>
        <v>4320</v>
      </c>
      <c r="B4327" s="138" t="s">
        <v>99</v>
      </c>
      <c r="C4327" s="275">
        <v>45197</v>
      </c>
      <c r="D4327" s="275">
        <v>45202</v>
      </c>
      <c r="E4327" s="275">
        <v>45202</v>
      </c>
      <c r="F4327" s="139">
        <f t="shared" si="269"/>
        <v>5</v>
      </c>
      <c r="G4327" s="140">
        <v>111.05</v>
      </c>
      <c r="H4327" s="141">
        <f t="shared" si="270"/>
        <v>8.7272925485826868E-7</v>
      </c>
      <c r="I4327" s="142">
        <f t="shared" si="271"/>
        <v>4.3636462742913437E-6</v>
      </c>
    </row>
    <row r="4328" spans="1:9">
      <c r="A4328" s="143">
        <f t="shared" si="268"/>
        <v>4321</v>
      </c>
      <c r="B4328" s="138" t="s">
        <v>99</v>
      </c>
      <c r="C4328" s="275">
        <v>45232</v>
      </c>
      <c r="D4328" s="275">
        <v>45239</v>
      </c>
      <c r="E4328" s="275">
        <v>45239</v>
      </c>
      <c r="F4328" s="139">
        <f t="shared" si="269"/>
        <v>7</v>
      </c>
      <c r="G4328" s="140">
        <v>414.85</v>
      </c>
      <c r="H4328" s="141">
        <f t="shared" si="270"/>
        <v>3.2602587247001601E-6</v>
      </c>
      <c r="I4328" s="142">
        <f t="shared" si="271"/>
        <v>2.282181107290112E-5</v>
      </c>
    </row>
    <row r="4329" spans="1:9">
      <c r="A4329" s="143">
        <f t="shared" si="268"/>
        <v>4322</v>
      </c>
      <c r="B4329" s="138" t="s">
        <v>99</v>
      </c>
      <c r="C4329" s="275">
        <v>44938</v>
      </c>
      <c r="D4329" s="275">
        <v>44943</v>
      </c>
      <c r="E4329" s="275">
        <v>44943</v>
      </c>
      <c r="F4329" s="139">
        <f t="shared" si="269"/>
        <v>5</v>
      </c>
      <c r="G4329" s="140">
        <v>1034.5899999999999</v>
      </c>
      <c r="H4329" s="141">
        <f t="shared" si="270"/>
        <v>8.1307245365494465E-6</v>
      </c>
      <c r="I4329" s="142">
        <f t="shared" si="271"/>
        <v>4.0653622682747234E-5</v>
      </c>
    </row>
    <row r="4330" spans="1:9">
      <c r="A4330" s="143">
        <f t="shared" si="268"/>
        <v>4323</v>
      </c>
      <c r="B4330" s="138" t="s">
        <v>99</v>
      </c>
      <c r="C4330" s="275">
        <v>45268</v>
      </c>
      <c r="D4330" s="275">
        <v>45273</v>
      </c>
      <c r="E4330" s="275">
        <v>45273</v>
      </c>
      <c r="F4330" s="139">
        <f t="shared" si="269"/>
        <v>5</v>
      </c>
      <c r="G4330" s="140">
        <v>656.33</v>
      </c>
      <c r="H4330" s="141">
        <f t="shared" si="270"/>
        <v>5.1580224389115488E-6</v>
      </c>
      <c r="I4330" s="142">
        <f t="shared" si="271"/>
        <v>2.5790112194557744E-5</v>
      </c>
    </row>
    <row r="4331" spans="1:9">
      <c r="A4331" s="143">
        <f t="shared" si="268"/>
        <v>4324</v>
      </c>
      <c r="B4331" s="138" t="s">
        <v>99</v>
      </c>
      <c r="C4331" s="275">
        <v>45086</v>
      </c>
      <c r="D4331" s="275">
        <v>45086</v>
      </c>
      <c r="E4331" s="275">
        <v>45086</v>
      </c>
      <c r="F4331" s="139">
        <f t="shared" si="269"/>
        <v>0</v>
      </c>
      <c r="G4331" s="140">
        <v>124.67</v>
      </c>
      <c r="H4331" s="141">
        <f t="shared" si="270"/>
        <v>9.7976727783143051E-7</v>
      </c>
      <c r="I4331" s="142">
        <f t="shared" si="271"/>
        <v>0</v>
      </c>
    </row>
    <row r="4332" spans="1:9">
      <c r="A4332" s="143">
        <f t="shared" si="268"/>
        <v>4325</v>
      </c>
      <c r="B4332" s="138" t="s">
        <v>99</v>
      </c>
      <c r="C4332" s="275">
        <v>45267</v>
      </c>
      <c r="D4332" s="275">
        <v>45279</v>
      </c>
      <c r="E4332" s="275">
        <v>45279</v>
      </c>
      <c r="F4332" s="139">
        <f t="shared" si="269"/>
        <v>12</v>
      </c>
      <c r="G4332" s="140">
        <v>2263.5500000000002</v>
      </c>
      <c r="H4332" s="141">
        <f t="shared" si="270"/>
        <v>1.7788980682885494E-5</v>
      </c>
      <c r="I4332" s="142">
        <f t="shared" si="271"/>
        <v>2.1346776819462592E-4</v>
      </c>
    </row>
    <row r="4333" spans="1:9">
      <c r="A4333" s="143">
        <f t="shared" si="268"/>
        <v>4326</v>
      </c>
      <c r="B4333" s="138" t="s">
        <v>99</v>
      </c>
      <c r="C4333" s="275">
        <v>45288</v>
      </c>
      <c r="D4333" s="275">
        <v>45289</v>
      </c>
      <c r="E4333" s="275">
        <v>45289</v>
      </c>
      <c r="F4333" s="139">
        <f t="shared" si="269"/>
        <v>1</v>
      </c>
      <c r="G4333" s="140">
        <v>151.22999999999999</v>
      </c>
      <c r="H4333" s="141">
        <f t="shared" si="270"/>
        <v>1.1884992815147768E-6</v>
      </c>
      <c r="I4333" s="142">
        <f t="shared" si="271"/>
        <v>1.1884992815147768E-6</v>
      </c>
    </row>
    <row r="4334" spans="1:9">
      <c r="A4334" s="143">
        <f t="shared" si="268"/>
        <v>4327</v>
      </c>
      <c r="B4334" s="138" t="s">
        <v>99</v>
      </c>
      <c r="C4334" s="275">
        <v>45205</v>
      </c>
      <c r="D4334" s="275">
        <v>45205</v>
      </c>
      <c r="E4334" s="275">
        <v>45205</v>
      </c>
      <c r="F4334" s="139">
        <f t="shared" si="269"/>
        <v>0</v>
      </c>
      <c r="G4334" s="140">
        <v>226.2</v>
      </c>
      <c r="H4334" s="141">
        <f t="shared" si="270"/>
        <v>1.7776799410080177E-6</v>
      </c>
      <c r="I4334" s="142">
        <f t="shared" si="271"/>
        <v>0</v>
      </c>
    </row>
    <row r="4335" spans="1:9">
      <c r="A4335" s="143">
        <f t="shared" si="268"/>
        <v>4328</v>
      </c>
      <c r="B4335" s="138" t="s">
        <v>99</v>
      </c>
      <c r="C4335" s="275">
        <v>44992</v>
      </c>
      <c r="D4335" s="275">
        <v>45005</v>
      </c>
      <c r="E4335" s="275">
        <v>45005</v>
      </c>
      <c r="F4335" s="139">
        <f t="shared" si="269"/>
        <v>13</v>
      </c>
      <c r="G4335" s="140">
        <v>178.84</v>
      </c>
      <c r="H4335" s="141">
        <f t="shared" si="270"/>
        <v>1.4054831151630146E-6</v>
      </c>
      <c r="I4335" s="142">
        <f t="shared" si="271"/>
        <v>1.8271280497119189E-5</v>
      </c>
    </row>
    <row r="4336" spans="1:9">
      <c r="A4336" s="143">
        <f t="shared" si="268"/>
        <v>4329</v>
      </c>
      <c r="B4336" s="138" t="s">
        <v>99</v>
      </c>
      <c r="C4336" s="275">
        <v>44936</v>
      </c>
      <c r="D4336" s="275">
        <v>44943</v>
      </c>
      <c r="E4336" s="275">
        <v>44943</v>
      </c>
      <c r="F4336" s="139">
        <f t="shared" si="269"/>
        <v>7</v>
      </c>
      <c r="G4336" s="140">
        <v>6193.93</v>
      </c>
      <c r="H4336" s="141">
        <f t="shared" si="270"/>
        <v>4.8677387785180338E-5</v>
      </c>
      <c r="I4336" s="142">
        <f t="shared" si="271"/>
        <v>3.4074171449626238E-4</v>
      </c>
    </row>
    <row r="4337" spans="1:9">
      <c r="A4337" s="143">
        <f t="shared" si="268"/>
        <v>4330</v>
      </c>
      <c r="B4337" s="138" t="s">
        <v>99</v>
      </c>
      <c r="C4337" s="275">
        <v>45163</v>
      </c>
      <c r="D4337" s="275">
        <v>45167</v>
      </c>
      <c r="E4337" s="275">
        <v>45167</v>
      </c>
      <c r="F4337" s="139">
        <f t="shared" si="269"/>
        <v>4</v>
      </c>
      <c r="G4337" s="140">
        <v>129.09</v>
      </c>
      <c r="H4337" s="141">
        <f t="shared" si="270"/>
        <v>1.0145035525407826E-6</v>
      </c>
      <c r="I4337" s="142">
        <f t="shared" si="271"/>
        <v>4.0580142101631305E-6</v>
      </c>
    </row>
    <row r="4338" spans="1:9">
      <c r="A4338" s="143">
        <f t="shared" si="268"/>
        <v>4331</v>
      </c>
      <c r="B4338" s="138" t="s">
        <v>99</v>
      </c>
      <c r="C4338" s="275">
        <v>45252</v>
      </c>
      <c r="D4338" s="275">
        <v>45259</v>
      </c>
      <c r="E4338" s="275">
        <v>45259</v>
      </c>
      <c r="F4338" s="139">
        <f t="shared" si="269"/>
        <v>7</v>
      </c>
      <c r="G4338" s="140">
        <v>3423.72</v>
      </c>
      <c r="H4338" s="141">
        <f t="shared" si="270"/>
        <v>2.6906624083235942E-5</v>
      </c>
      <c r="I4338" s="142">
        <f t="shared" si="271"/>
        <v>1.8834636858265158E-4</v>
      </c>
    </row>
    <row r="4339" spans="1:9">
      <c r="A4339" s="143">
        <f t="shared" si="268"/>
        <v>4332</v>
      </c>
      <c r="B4339" s="138" t="s">
        <v>99</v>
      </c>
      <c r="C4339" s="275">
        <v>45146</v>
      </c>
      <c r="D4339" s="275">
        <v>45148</v>
      </c>
      <c r="E4339" s="275">
        <v>45148</v>
      </c>
      <c r="F4339" s="139">
        <f t="shared" si="269"/>
        <v>2</v>
      </c>
      <c r="G4339" s="140">
        <v>142.5</v>
      </c>
      <c r="H4339" s="141">
        <f t="shared" si="270"/>
        <v>1.1198912095209662E-6</v>
      </c>
      <c r="I4339" s="142">
        <f t="shared" si="271"/>
        <v>2.2397824190419324E-6</v>
      </c>
    </row>
    <row r="4340" spans="1:9">
      <c r="A4340" s="143">
        <f t="shared" si="268"/>
        <v>4333</v>
      </c>
      <c r="B4340" s="138" t="s">
        <v>99</v>
      </c>
      <c r="C4340" s="275">
        <v>44979</v>
      </c>
      <c r="D4340" s="275">
        <v>44979</v>
      </c>
      <c r="E4340" s="275">
        <v>44979</v>
      </c>
      <c r="F4340" s="139">
        <f t="shared" si="269"/>
        <v>0</v>
      </c>
      <c r="G4340" s="140">
        <v>1016.42</v>
      </c>
      <c r="H4340" s="141">
        <f t="shared" si="270"/>
        <v>7.9879285837284223E-6</v>
      </c>
      <c r="I4340" s="142">
        <f t="shared" si="271"/>
        <v>0</v>
      </c>
    </row>
    <row r="4341" spans="1:9">
      <c r="A4341" s="143">
        <f t="shared" si="268"/>
        <v>4334</v>
      </c>
      <c r="B4341" s="138" t="s">
        <v>99</v>
      </c>
      <c r="C4341" s="275">
        <v>45268</v>
      </c>
      <c r="D4341" s="275">
        <v>45268</v>
      </c>
      <c r="E4341" s="275">
        <v>45268</v>
      </c>
      <c r="F4341" s="139">
        <f t="shared" si="269"/>
        <v>0</v>
      </c>
      <c r="G4341" s="140">
        <v>340.33</v>
      </c>
      <c r="H4341" s="141">
        <f t="shared" si="270"/>
        <v>2.674614563763301E-6</v>
      </c>
      <c r="I4341" s="142">
        <f t="shared" si="271"/>
        <v>0</v>
      </c>
    </row>
    <row r="4342" spans="1:9">
      <c r="A4342" s="143">
        <f t="shared" si="268"/>
        <v>4335</v>
      </c>
      <c r="B4342" s="138" t="s">
        <v>99</v>
      </c>
      <c r="C4342" s="275">
        <v>45175</v>
      </c>
      <c r="D4342" s="275">
        <v>45177</v>
      </c>
      <c r="E4342" s="275">
        <v>45177</v>
      </c>
      <c r="F4342" s="139">
        <f t="shared" si="269"/>
        <v>2</v>
      </c>
      <c r="G4342" s="140">
        <v>336.25</v>
      </c>
      <c r="H4342" s="141">
        <f t="shared" si="270"/>
        <v>2.6425503101854374E-6</v>
      </c>
      <c r="I4342" s="142">
        <f t="shared" si="271"/>
        <v>5.2851006203708748E-6</v>
      </c>
    </row>
    <row r="4343" spans="1:9">
      <c r="A4343" s="143">
        <f t="shared" si="268"/>
        <v>4336</v>
      </c>
      <c r="B4343" s="138" t="s">
        <v>99</v>
      </c>
      <c r="C4343" s="275">
        <v>44938</v>
      </c>
      <c r="D4343" s="275">
        <v>44949</v>
      </c>
      <c r="E4343" s="275">
        <v>44949</v>
      </c>
      <c r="F4343" s="139">
        <f t="shared" si="269"/>
        <v>11</v>
      </c>
      <c r="G4343" s="140">
        <v>723.14</v>
      </c>
      <c r="H4343" s="141">
        <f t="shared" si="270"/>
        <v>5.6830745912490621E-6</v>
      </c>
      <c r="I4343" s="142">
        <f t="shared" si="271"/>
        <v>6.2513820503739688E-5</v>
      </c>
    </row>
    <row r="4344" spans="1:9">
      <c r="A4344" s="143">
        <f t="shared" si="268"/>
        <v>4337</v>
      </c>
      <c r="B4344" s="138" t="s">
        <v>99</v>
      </c>
      <c r="C4344" s="275">
        <v>44973</v>
      </c>
      <c r="D4344" s="275">
        <v>44980</v>
      </c>
      <c r="E4344" s="275">
        <v>44980</v>
      </c>
      <c r="F4344" s="139">
        <f t="shared" si="269"/>
        <v>7</v>
      </c>
      <c r="G4344" s="140">
        <v>4482.95</v>
      </c>
      <c r="H4344" s="141">
        <f t="shared" si="270"/>
        <v>3.5230991562961506E-5</v>
      </c>
      <c r="I4344" s="142">
        <f t="shared" si="271"/>
        <v>2.4661694094073056E-4</v>
      </c>
    </row>
    <row r="4345" spans="1:9">
      <c r="A4345" s="143">
        <f t="shared" si="268"/>
        <v>4338</v>
      </c>
      <c r="B4345" s="138" t="s">
        <v>99</v>
      </c>
      <c r="C4345" s="275">
        <v>45026</v>
      </c>
      <c r="D4345" s="275">
        <v>45028</v>
      </c>
      <c r="E4345" s="275">
        <v>45028</v>
      </c>
      <c r="F4345" s="139">
        <f t="shared" si="269"/>
        <v>2</v>
      </c>
      <c r="G4345" s="140">
        <v>2210.41</v>
      </c>
      <c r="H4345" s="141">
        <f t="shared" si="270"/>
        <v>1.7371359497805182E-5</v>
      </c>
      <c r="I4345" s="142">
        <f t="shared" si="271"/>
        <v>3.4742718995610364E-5</v>
      </c>
    </row>
    <row r="4346" spans="1:9">
      <c r="A4346" s="143">
        <f t="shared" si="268"/>
        <v>4339</v>
      </c>
      <c r="B4346" s="138" t="s">
        <v>99</v>
      </c>
      <c r="C4346" s="275">
        <v>44991</v>
      </c>
      <c r="D4346" s="275">
        <v>44993</v>
      </c>
      <c r="E4346" s="275">
        <v>44993</v>
      </c>
      <c r="F4346" s="139">
        <f t="shared" si="269"/>
        <v>2</v>
      </c>
      <c r="G4346" s="140">
        <v>2006.46</v>
      </c>
      <c r="H4346" s="141">
        <f t="shared" si="270"/>
        <v>1.5768539763196055E-5</v>
      </c>
      <c r="I4346" s="142">
        <f t="shared" si="271"/>
        <v>3.1537079526392111E-5</v>
      </c>
    </row>
    <row r="4347" spans="1:9">
      <c r="A4347" s="143">
        <f t="shared" si="268"/>
        <v>4340</v>
      </c>
      <c r="B4347" s="138" t="s">
        <v>99</v>
      </c>
      <c r="C4347" s="275">
        <v>45279</v>
      </c>
      <c r="D4347" s="275">
        <v>45282</v>
      </c>
      <c r="E4347" s="275">
        <v>45282</v>
      </c>
      <c r="F4347" s="139">
        <f t="shared" si="269"/>
        <v>3</v>
      </c>
      <c r="G4347" s="140">
        <v>460.75</v>
      </c>
      <c r="H4347" s="141">
        <f t="shared" si="270"/>
        <v>3.6209815774511235E-6</v>
      </c>
      <c r="I4347" s="142">
        <f t="shared" si="271"/>
        <v>1.0862944732353371E-5</v>
      </c>
    </row>
    <row r="4348" spans="1:9">
      <c r="A4348" s="143">
        <f t="shared" si="268"/>
        <v>4341</v>
      </c>
      <c r="B4348" s="138" t="s">
        <v>99</v>
      </c>
      <c r="C4348" s="275">
        <v>45084</v>
      </c>
      <c r="D4348" s="275">
        <v>45100</v>
      </c>
      <c r="E4348" s="275">
        <v>45100</v>
      </c>
      <c r="F4348" s="139">
        <f t="shared" si="269"/>
        <v>16</v>
      </c>
      <c r="G4348" s="140">
        <v>69.599999999999994</v>
      </c>
      <c r="H4348" s="141">
        <f t="shared" si="270"/>
        <v>5.4697844338708237E-7</v>
      </c>
      <c r="I4348" s="142">
        <f t="shared" si="271"/>
        <v>8.7516550941933178E-6</v>
      </c>
    </row>
    <row r="4349" spans="1:9">
      <c r="A4349" s="143">
        <f t="shared" si="268"/>
        <v>4342</v>
      </c>
      <c r="B4349" s="138" t="s">
        <v>99</v>
      </c>
      <c r="C4349" s="275">
        <v>44951</v>
      </c>
      <c r="D4349" s="275">
        <v>44953</v>
      </c>
      <c r="E4349" s="275">
        <v>44953</v>
      </c>
      <c r="F4349" s="139">
        <f t="shared" si="269"/>
        <v>2</v>
      </c>
      <c r="G4349" s="140">
        <v>438.8</v>
      </c>
      <c r="H4349" s="141">
        <f t="shared" si="270"/>
        <v>3.4484790367564909E-6</v>
      </c>
      <c r="I4349" s="142">
        <f t="shared" si="271"/>
        <v>6.8969580735129818E-6</v>
      </c>
    </row>
    <row r="4350" spans="1:9">
      <c r="A4350" s="143">
        <f t="shared" si="268"/>
        <v>4343</v>
      </c>
      <c r="B4350" s="138" t="s">
        <v>99</v>
      </c>
      <c r="C4350" s="275">
        <v>45280</v>
      </c>
      <c r="D4350" s="275">
        <v>45282</v>
      </c>
      <c r="E4350" s="275">
        <v>45282</v>
      </c>
      <c r="F4350" s="139">
        <f t="shared" si="269"/>
        <v>2</v>
      </c>
      <c r="G4350" s="140">
        <v>312.95999999999998</v>
      </c>
      <c r="H4350" s="141">
        <f t="shared" si="270"/>
        <v>2.4595168626784669E-6</v>
      </c>
      <c r="I4350" s="142">
        <f t="shared" si="271"/>
        <v>4.9190337253569338E-6</v>
      </c>
    </row>
    <row r="4351" spans="1:9">
      <c r="A4351" s="143">
        <f t="shared" si="268"/>
        <v>4344</v>
      </c>
      <c r="B4351" s="138" t="s">
        <v>99</v>
      </c>
      <c r="C4351" s="275">
        <v>45286</v>
      </c>
      <c r="D4351" s="275">
        <v>45287</v>
      </c>
      <c r="E4351" s="275">
        <v>45287</v>
      </c>
      <c r="F4351" s="139">
        <f t="shared" si="269"/>
        <v>1</v>
      </c>
      <c r="G4351" s="140">
        <v>81.180000000000007</v>
      </c>
      <c r="H4351" s="141">
        <f t="shared" si="270"/>
        <v>6.3798433957131252E-7</v>
      </c>
      <c r="I4351" s="142">
        <f t="shared" si="271"/>
        <v>6.3798433957131252E-7</v>
      </c>
    </row>
    <row r="4352" spans="1:9">
      <c r="A4352" s="143">
        <f t="shared" si="268"/>
        <v>4345</v>
      </c>
      <c r="B4352" s="138" t="s">
        <v>99</v>
      </c>
      <c r="C4352" s="275">
        <v>45263</v>
      </c>
      <c r="D4352" s="275">
        <v>45265</v>
      </c>
      <c r="E4352" s="275">
        <v>45265</v>
      </c>
      <c r="F4352" s="139">
        <f t="shared" si="269"/>
        <v>2</v>
      </c>
      <c r="G4352" s="140">
        <v>1598.35</v>
      </c>
      <c r="H4352" s="141">
        <f t="shared" si="270"/>
        <v>1.2561249927984814E-5</v>
      </c>
      <c r="I4352" s="142">
        <f t="shared" si="271"/>
        <v>2.5122499855969629E-5</v>
      </c>
    </row>
    <row r="4353" spans="1:9">
      <c r="A4353" s="143">
        <f t="shared" si="268"/>
        <v>4346</v>
      </c>
      <c r="B4353" s="138" t="s">
        <v>99</v>
      </c>
      <c r="C4353" s="275">
        <v>44930</v>
      </c>
      <c r="D4353" s="275">
        <v>44938</v>
      </c>
      <c r="E4353" s="275">
        <v>44938</v>
      </c>
      <c r="F4353" s="139">
        <f t="shared" si="269"/>
        <v>8</v>
      </c>
      <c r="G4353" s="140">
        <v>199.32</v>
      </c>
      <c r="H4353" s="141">
        <f t="shared" si="270"/>
        <v>1.5664330939067996E-6</v>
      </c>
      <c r="I4353" s="142">
        <f t="shared" si="271"/>
        <v>1.2531464751254397E-5</v>
      </c>
    </row>
    <row r="4354" spans="1:9">
      <c r="A4354" s="143">
        <f t="shared" si="268"/>
        <v>4347</v>
      </c>
      <c r="B4354" s="138" t="s">
        <v>99</v>
      </c>
      <c r="C4354" s="275">
        <v>45250</v>
      </c>
      <c r="D4354" s="275">
        <v>45250</v>
      </c>
      <c r="E4354" s="275">
        <v>45250</v>
      </c>
      <c r="F4354" s="139">
        <f t="shared" si="269"/>
        <v>0</v>
      </c>
      <c r="G4354" s="140">
        <v>427.1</v>
      </c>
      <c r="H4354" s="141">
        <f t="shared" si="270"/>
        <v>3.356530074290559E-6</v>
      </c>
      <c r="I4354" s="142">
        <f t="shared" si="271"/>
        <v>0</v>
      </c>
    </row>
    <row r="4355" spans="1:9">
      <c r="A4355" s="143">
        <f t="shared" si="268"/>
        <v>4348</v>
      </c>
      <c r="B4355" s="138" t="s">
        <v>99</v>
      </c>
      <c r="C4355" s="275">
        <v>44993</v>
      </c>
      <c r="D4355" s="275">
        <v>45013</v>
      </c>
      <c r="E4355" s="275">
        <v>45013</v>
      </c>
      <c r="F4355" s="139">
        <f t="shared" si="269"/>
        <v>20</v>
      </c>
      <c r="G4355" s="140">
        <v>389.5</v>
      </c>
      <c r="H4355" s="141">
        <f t="shared" si="270"/>
        <v>3.0610359726906406E-6</v>
      </c>
      <c r="I4355" s="142">
        <f t="shared" si="271"/>
        <v>6.1220719453812809E-5</v>
      </c>
    </row>
    <row r="4356" spans="1:9">
      <c r="A4356" s="143">
        <f t="shared" si="268"/>
        <v>4349</v>
      </c>
      <c r="B4356" s="138" t="s">
        <v>99</v>
      </c>
      <c r="C4356" s="275">
        <v>45033</v>
      </c>
      <c r="D4356" s="275">
        <v>45036</v>
      </c>
      <c r="E4356" s="275">
        <v>45036</v>
      </c>
      <c r="F4356" s="139">
        <f t="shared" si="269"/>
        <v>3</v>
      </c>
      <c r="G4356" s="140">
        <v>130.16</v>
      </c>
      <c r="H4356" s="141">
        <f t="shared" si="270"/>
        <v>1.0229125602192909E-6</v>
      </c>
      <c r="I4356" s="142">
        <f t="shared" si="271"/>
        <v>3.068737680657873E-6</v>
      </c>
    </row>
    <row r="4357" spans="1:9">
      <c r="A4357" s="143">
        <f t="shared" si="268"/>
        <v>4350</v>
      </c>
      <c r="B4357" s="138" t="s">
        <v>99</v>
      </c>
      <c r="C4357" s="275">
        <v>45006</v>
      </c>
      <c r="D4357" s="275">
        <v>45008</v>
      </c>
      <c r="E4357" s="275">
        <v>45008</v>
      </c>
      <c r="F4357" s="139">
        <f t="shared" si="269"/>
        <v>2</v>
      </c>
      <c r="G4357" s="140">
        <v>270.94</v>
      </c>
      <c r="H4357" s="141">
        <f t="shared" si="270"/>
        <v>2.1292864863691967E-6</v>
      </c>
      <c r="I4357" s="142">
        <f t="shared" si="271"/>
        <v>4.2585729727383933E-6</v>
      </c>
    </row>
    <row r="4358" spans="1:9">
      <c r="A4358" s="143">
        <f t="shared" si="268"/>
        <v>4351</v>
      </c>
      <c r="B4358" s="138" t="s">
        <v>99</v>
      </c>
      <c r="C4358" s="275">
        <v>45118</v>
      </c>
      <c r="D4358" s="275">
        <v>45118</v>
      </c>
      <c r="E4358" s="275">
        <v>45118</v>
      </c>
      <c r="F4358" s="139">
        <f t="shared" si="269"/>
        <v>0</v>
      </c>
      <c r="G4358" s="140">
        <v>111.84</v>
      </c>
      <c r="H4358" s="141">
        <f t="shared" si="270"/>
        <v>8.789377745461393E-7</v>
      </c>
      <c r="I4358" s="142">
        <f t="shared" si="271"/>
        <v>0</v>
      </c>
    </row>
    <row r="4359" spans="1:9">
      <c r="A4359" s="143">
        <f t="shared" si="268"/>
        <v>4352</v>
      </c>
      <c r="B4359" s="138" t="s">
        <v>99</v>
      </c>
      <c r="C4359" s="275">
        <v>45279</v>
      </c>
      <c r="D4359" s="275">
        <v>45280</v>
      </c>
      <c r="E4359" s="275">
        <v>45280</v>
      </c>
      <c r="F4359" s="139">
        <f t="shared" si="269"/>
        <v>1</v>
      </c>
      <c r="G4359" s="140">
        <v>4136.3999999999996</v>
      </c>
      <c r="H4359" s="141">
        <f t="shared" si="270"/>
        <v>3.2507494730263327E-5</v>
      </c>
      <c r="I4359" s="142">
        <f t="shared" si="271"/>
        <v>3.2507494730263327E-5</v>
      </c>
    </row>
    <row r="4360" spans="1:9">
      <c r="A4360" s="143">
        <f t="shared" ref="A4360:A4423" si="272">A4359+1</f>
        <v>4353</v>
      </c>
      <c r="B4360" s="138" t="s">
        <v>99</v>
      </c>
      <c r="C4360" s="275">
        <v>44985</v>
      </c>
      <c r="D4360" s="275">
        <v>44988</v>
      </c>
      <c r="E4360" s="275">
        <v>44988</v>
      </c>
      <c r="F4360" s="139">
        <f t="shared" ref="F4360:F4423" si="273">E4360-C4360</f>
        <v>3</v>
      </c>
      <c r="G4360" s="140">
        <v>4193.26</v>
      </c>
      <c r="H4360" s="141">
        <f t="shared" ref="H4360:H4423" si="274">G4360/$G$8894</f>
        <v>3.2954350970076396E-5</v>
      </c>
      <c r="I4360" s="142">
        <f t="shared" ref="I4360:I4423" si="275">H4360*F4360</f>
        <v>9.8863052910229182E-5</v>
      </c>
    </row>
    <row r="4361" spans="1:9">
      <c r="A4361" s="143">
        <f t="shared" si="272"/>
        <v>4354</v>
      </c>
      <c r="B4361" s="138" t="s">
        <v>99</v>
      </c>
      <c r="C4361" s="275">
        <v>45159</v>
      </c>
      <c r="D4361" s="275">
        <v>45160</v>
      </c>
      <c r="E4361" s="275">
        <v>45160</v>
      </c>
      <c r="F4361" s="139">
        <f t="shared" si="273"/>
        <v>1</v>
      </c>
      <c r="G4361" s="140">
        <v>426.17</v>
      </c>
      <c r="H4361" s="141">
        <f t="shared" si="274"/>
        <v>3.3492213106073693E-6</v>
      </c>
      <c r="I4361" s="142">
        <f t="shared" si="275"/>
        <v>3.3492213106073693E-6</v>
      </c>
    </row>
    <row r="4362" spans="1:9">
      <c r="A4362" s="143">
        <f t="shared" si="272"/>
        <v>4355</v>
      </c>
      <c r="B4362" s="138" t="s">
        <v>99</v>
      </c>
      <c r="C4362" s="275">
        <v>45014</v>
      </c>
      <c r="D4362" s="275">
        <v>45015</v>
      </c>
      <c r="E4362" s="275">
        <v>45015</v>
      </c>
      <c r="F4362" s="139">
        <f t="shared" si="273"/>
        <v>1</v>
      </c>
      <c r="G4362" s="140">
        <v>135.33000000000001</v>
      </c>
      <c r="H4362" s="141">
        <f t="shared" si="274"/>
        <v>1.0635429991892798E-6</v>
      </c>
      <c r="I4362" s="142">
        <f t="shared" si="275"/>
        <v>1.0635429991892798E-6</v>
      </c>
    </row>
    <row r="4363" spans="1:9">
      <c r="A4363" s="143">
        <f t="shared" si="272"/>
        <v>4356</v>
      </c>
      <c r="B4363" s="138" t="s">
        <v>99</v>
      </c>
      <c r="C4363" s="275">
        <v>44992</v>
      </c>
      <c r="D4363" s="275">
        <v>44999</v>
      </c>
      <c r="E4363" s="275">
        <v>44999</v>
      </c>
      <c r="F4363" s="139">
        <f t="shared" si="273"/>
        <v>7</v>
      </c>
      <c r="G4363" s="140">
        <v>3502.55</v>
      </c>
      <c r="H4363" s="141">
        <f t="shared" si="274"/>
        <v>2.7526140041457262E-5</v>
      </c>
      <c r="I4363" s="142">
        <f t="shared" si="275"/>
        <v>1.9268298029020083E-4</v>
      </c>
    </row>
    <row r="4364" spans="1:9">
      <c r="A4364" s="143">
        <f t="shared" si="272"/>
        <v>4357</v>
      </c>
      <c r="B4364" s="138" t="s">
        <v>99</v>
      </c>
      <c r="C4364" s="275">
        <v>44937</v>
      </c>
      <c r="D4364" s="275">
        <v>44937</v>
      </c>
      <c r="E4364" s="275">
        <v>44937</v>
      </c>
      <c r="F4364" s="139">
        <f t="shared" si="273"/>
        <v>0</v>
      </c>
      <c r="G4364" s="140">
        <v>571.29999999999995</v>
      </c>
      <c r="H4364" s="141">
        <f t="shared" si="274"/>
        <v>4.4897813894689673E-6</v>
      </c>
      <c r="I4364" s="142">
        <f t="shared" si="275"/>
        <v>0</v>
      </c>
    </row>
    <row r="4365" spans="1:9">
      <c r="A4365" s="143">
        <f t="shared" si="272"/>
        <v>4358</v>
      </c>
      <c r="B4365" s="138" t="s">
        <v>99</v>
      </c>
      <c r="C4365" s="275">
        <v>45219</v>
      </c>
      <c r="D4365" s="275">
        <v>45224</v>
      </c>
      <c r="E4365" s="275">
        <v>45224</v>
      </c>
      <c r="F4365" s="139">
        <f t="shared" si="273"/>
        <v>5</v>
      </c>
      <c r="G4365" s="140">
        <v>117.18</v>
      </c>
      <c r="H4365" s="141">
        <f t="shared" si="274"/>
        <v>9.2090422408187242E-7</v>
      </c>
      <c r="I4365" s="142">
        <f t="shared" si="275"/>
        <v>4.6045211204093618E-6</v>
      </c>
    </row>
    <row r="4366" spans="1:9">
      <c r="A4366" s="143">
        <f t="shared" si="272"/>
        <v>4359</v>
      </c>
      <c r="B4366" s="138" t="s">
        <v>99</v>
      </c>
      <c r="C4366" s="275">
        <v>44945</v>
      </c>
      <c r="D4366" s="275">
        <v>44949</v>
      </c>
      <c r="E4366" s="275">
        <v>44949</v>
      </c>
      <c r="F4366" s="139">
        <f t="shared" si="273"/>
        <v>4</v>
      </c>
      <c r="G4366" s="140">
        <v>3234.82</v>
      </c>
      <c r="H4366" s="141">
        <f t="shared" si="274"/>
        <v>2.5422080578123592E-5</v>
      </c>
      <c r="I4366" s="142">
        <f t="shared" si="275"/>
        <v>1.0168832231249437E-4</v>
      </c>
    </row>
    <row r="4367" spans="1:9">
      <c r="A4367" s="143">
        <f t="shared" si="272"/>
        <v>4360</v>
      </c>
      <c r="B4367" s="138" t="s">
        <v>99</v>
      </c>
      <c r="C4367" s="275">
        <v>45005</v>
      </c>
      <c r="D4367" s="275">
        <v>45005</v>
      </c>
      <c r="E4367" s="275">
        <v>45005</v>
      </c>
      <c r="F4367" s="139">
        <f t="shared" si="273"/>
        <v>0</v>
      </c>
      <c r="G4367" s="140">
        <v>344.61</v>
      </c>
      <c r="H4367" s="141">
        <f t="shared" si="274"/>
        <v>2.7082505944773341E-6</v>
      </c>
      <c r="I4367" s="142">
        <f t="shared" si="275"/>
        <v>0</v>
      </c>
    </row>
    <row r="4368" spans="1:9">
      <c r="A4368" s="143">
        <f t="shared" si="272"/>
        <v>4361</v>
      </c>
      <c r="B4368" s="138" t="s">
        <v>99</v>
      </c>
      <c r="C4368" s="275">
        <v>45078</v>
      </c>
      <c r="D4368" s="275">
        <v>45082</v>
      </c>
      <c r="E4368" s="275">
        <v>45082</v>
      </c>
      <c r="F4368" s="139">
        <f t="shared" si="273"/>
        <v>4</v>
      </c>
      <c r="G4368" s="140">
        <v>139.86000000000001</v>
      </c>
      <c r="H4368" s="141">
        <f t="shared" si="274"/>
        <v>1.0991437513235251E-6</v>
      </c>
      <c r="I4368" s="142">
        <f t="shared" si="275"/>
        <v>4.3965750052941003E-6</v>
      </c>
    </row>
    <row r="4369" spans="1:9">
      <c r="A4369" s="143">
        <f t="shared" si="272"/>
        <v>4362</v>
      </c>
      <c r="B4369" s="138" t="s">
        <v>99</v>
      </c>
      <c r="C4369" s="275">
        <v>45017</v>
      </c>
      <c r="D4369" s="275">
        <v>45020</v>
      </c>
      <c r="E4369" s="275">
        <v>45020</v>
      </c>
      <c r="F4369" s="139">
        <f t="shared" si="273"/>
        <v>3</v>
      </c>
      <c r="G4369" s="140">
        <v>420.24</v>
      </c>
      <c r="H4369" s="141">
        <f t="shared" si="274"/>
        <v>3.3026181185199353E-6</v>
      </c>
      <c r="I4369" s="142">
        <f t="shared" si="275"/>
        <v>9.9078543555598059E-6</v>
      </c>
    </row>
    <row r="4370" spans="1:9">
      <c r="A4370" s="143">
        <f t="shared" si="272"/>
        <v>4363</v>
      </c>
      <c r="B4370" s="138" t="s">
        <v>99</v>
      </c>
      <c r="C4370" s="275">
        <v>45168</v>
      </c>
      <c r="D4370" s="275">
        <v>45170</v>
      </c>
      <c r="E4370" s="275">
        <v>45170</v>
      </c>
      <c r="F4370" s="139">
        <f t="shared" si="273"/>
        <v>2</v>
      </c>
      <c r="G4370" s="140">
        <v>266.24</v>
      </c>
      <c r="H4370" s="141">
        <f t="shared" si="274"/>
        <v>2.0923497236692072E-6</v>
      </c>
      <c r="I4370" s="142">
        <f t="shared" si="275"/>
        <v>4.1846994473384144E-6</v>
      </c>
    </row>
    <row r="4371" spans="1:9">
      <c r="A4371" s="143">
        <f t="shared" si="272"/>
        <v>4364</v>
      </c>
      <c r="B4371" s="138" t="s">
        <v>99</v>
      </c>
      <c r="C4371" s="275">
        <v>45216</v>
      </c>
      <c r="D4371" s="275">
        <v>45223</v>
      </c>
      <c r="E4371" s="275">
        <v>45223</v>
      </c>
      <c r="F4371" s="139">
        <f t="shared" si="273"/>
        <v>7</v>
      </c>
      <c r="G4371" s="140">
        <v>64.66</v>
      </c>
      <c r="H4371" s="141">
        <f t="shared" si="274"/>
        <v>5.081555481236889E-7</v>
      </c>
      <c r="I4371" s="142">
        <f t="shared" si="275"/>
        <v>3.5570888368658222E-6</v>
      </c>
    </row>
    <row r="4372" spans="1:9">
      <c r="A4372" s="143">
        <f t="shared" si="272"/>
        <v>4365</v>
      </c>
      <c r="B4372" s="138" t="s">
        <v>99</v>
      </c>
      <c r="C4372" s="275">
        <v>45218</v>
      </c>
      <c r="D4372" s="275">
        <v>45219</v>
      </c>
      <c r="E4372" s="275">
        <v>45219</v>
      </c>
      <c r="F4372" s="139">
        <f t="shared" si="273"/>
        <v>1</v>
      </c>
      <c r="G4372" s="140">
        <v>153.12</v>
      </c>
      <c r="H4372" s="141">
        <f t="shared" si="274"/>
        <v>1.2033525754515812E-6</v>
      </c>
      <c r="I4372" s="142">
        <f t="shared" si="275"/>
        <v>1.2033525754515812E-6</v>
      </c>
    </row>
    <row r="4373" spans="1:9">
      <c r="A4373" s="143">
        <f t="shared" si="272"/>
        <v>4366</v>
      </c>
      <c r="B4373" s="138" t="s">
        <v>99</v>
      </c>
      <c r="C4373" s="275">
        <v>45258</v>
      </c>
      <c r="D4373" s="275">
        <v>45262</v>
      </c>
      <c r="E4373" s="275">
        <v>45262</v>
      </c>
      <c r="F4373" s="139">
        <f t="shared" si="273"/>
        <v>4</v>
      </c>
      <c r="G4373" s="140">
        <v>78.66</v>
      </c>
      <c r="H4373" s="141">
        <f t="shared" si="274"/>
        <v>6.1817994765557329E-7</v>
      </c>
      <c r="I4373" s="142">
        <f t="shared" si="275"/>
        <v>2.4727197906222931E-6</v>
      </c>
    </row>
    <row r="4374" spans="1:9">
      <c r="A4374" s="143">
        <f t="shared" si="272"/>
        <v>4367</v>
      </c>
      <c r="B4374" s="138" t="s">
        <v>99</v>
      </c>
      <c r="C4374" s="275">
        <v>45114</v>
      </c>
      <c r="D4374" s="275">
        <v>45125</v>
      </c>
      <c r="E4374" s="275">
        <v>45125</v>
      </c>
      <c r="F4374" s="139">
        <f t="shared" si="273"/>
        <v>11</v>
      </c>
      <c r="G4374" s="140">
        <v>67.540000000000006</v>
      </c>
      <c r="H4374" s="141">
        <f t="shared" si="274"/>
        <v>5.3078913888453369E-7</v>
      </c>
      <c r="I4374" s="142">
        <f t="shared" si="275"/>
        <v>5.8386805277298704E-6</v>
      </c>
    </row>
    <row r="4375" spans="1:9">
      <c r="A4375" s="143">
        <f t="shared" si="272"/>
        <v>4368</v>
      </c>
      <c r="B4375" s="138" t="s">
        <v>99</v>
      </c>
      <c r="C4375" s="275">
        <v>44944</v>
      </c>
      <c r="D4375" s="275">
        <v>44949</v>
      </c>
      <c r="E4375" s="275">
        <v>44949</v>
      </c>
      <c r="F4375" s="139">
        <f t="shared" si="273"/>
        <v>5</v>
      </c>
      <c r="G4375" s="140">
        <v>5154.08</v>
      </c>
      <c r="H4375" s="141">
        <f t="shared" si="274"/>
        <v>4.0505325509949621E-5</v>
      </c>
      <c r="I4375" s="142">
        <f t="shared" si="275"/>
        <v>2.0252662754974811E-4</v>
      </c>
    </row>
    <row r="4376" spans="1:9">
      <c r="A4376" s="143">
        <f t="shared" si="272"/>
        <v>4369</v>
      </c>
      <c r="B4376" s="138" t="s">
        <v>99</v>
      </c>
      <c r="C4376" s="275">
        <v>45196</v>
      </c>
      <c r="D4376" s="275">
        <v>45197</v>
      </c>
      <c r="E4376" s="275">
        <v>45197</v>
      </c>
      <c r="F4376" s="139">
        <f t="shared" si="273"/>
        <v>1</v>
      </c>
      <c r="G4376" s="140">
        <v>120.16</v>
      </c>
      <c r="H4376" s="141">
        <f t="shared" si="274"/>
        <v>9.4432370341080199E-7</v>
      </c>
      <c r="I4376" s="142">
        <f t="shared" si="275"/>
        <v>9.4432370341080199E-7</v>
      </c>
    </row>
    <row r="4377" spans="1:9">
      <c r="A4377" s="143">
        <f t="shared" si="272"/>
        <v>4370</v>
      </c>
      <c r="B4377" s="138" t="s">
        <v>99</v>
      </c>
      <c r="C4377" s="275">
        <v>45044</v>
      </c>
      <c r="D4377" s="275">
        <v>45048</v>
      </c>
      <c r="E4377" s="275">
        <v>45048</v>
      </c>
      <c r="F4377" s="139">
        <f t="shared" si="273"/>
        <v>4</v>
      </c>
      <c r="G4377" s="140">
        <v>65.010000000000005</v>
      </c>
      <c r="H4377" s="141">
        <f t="shared" si="274"/>
        <v>5.1090615811198607E-7</v>
      </c>
      <c r="I4377" s="142">
        <f t="shared" si="275"/>
        <v>2.0436246324479443E-6</v>
      </c>
    </row>
    <row r="4378" spans="1:9">
      <c r="A4378" s="143">
        <f t="shared" si="272"/>
        <v>4371</v>
      </c>
      <c r="B4378" s="138" t="s">
        <v>99</v>
      </c>
      <c r="C4378" s="275">
        <v>45034</v>
      </c>
      <c r="D4378" s="275">
        <v>45035</v>
      </c>
      <c r="E4378" s="275">
        <v>45035</v>
      </c>
      <c r="F4378" s="139">
        <f t="shared" si="273"/>
        <v>1</v>
      </c>
      <c r="G4378" s="140">
        <v>2263.0300000000002</v>
      </c>
      <c r="H4378" s="141">
        <f t="shared" si="274"/>
        <v>1.7784894062331454E-5</v>
      </c>
      <c r="I4378" s="142">
        <f t="shared" si="275"/>
        <v>1.7784894062331454E-5</v>
      </c>
    </row>
    <row r="4379" spans="1:9">
      <c r="A4379" s="143">
        <f t="shared" si="272"/>
        <v>4372</v>
      </c>
      <c r="B4379" s="138" t="s">
        <v>99</v>
      </c>
      <c r="C4379" s="275">
        <v>45050</v>
      </c>
      <c r="D4379" s="275">
        <v>45057</v>
      </c>
      <c r="E4379" s="275">
        <v>45057</v>
      </c>
      <c r="F4379" s="139">
        <f t="shared" si="273"/>
        <v>7</v>
      </c>
      <c r="G4379" s="140">
        <v>8031.29</v>
      </c>
      <c r="H4379" s="141">
        <f t="shared" si="274"/>
        <v>6.3116989979744838E-5</v>
      </c>
      <c r="I4379" s="142">
        <f t="shared" si="275"/>
        <v>4.4181892985821388E-4</v>
      </c>
    </row>
    <row r="4380" spans="1:9">
      <c r="A4380" s="143">
        <f t="shared" si="272"/>
        <v>4373</v>
      </c>
      <c r="B4380" s="138" t="s">
        <v>99</v>
      </c>
      <c r="C4380" s="275">
        <v>45036</v>
      </c>
      <c r="D4380" s="275">
        <v>45040</v>
      </c>
      <c r="E4380" s="275">
        <v>45040</v>
      </c>
      <c r="F4380" s="139">
        <f t="shared" si="273"/>
        <v>4</v>
      </c>
      <c r="G4380" s="140">
        <v>272.85000000000002</v>
      </c>
      <c r="H4380" s="141">
        <f t="shared" si="274"/>
        <v>2.1442969580196183E-6</v>
      </c>
      <c r="I4380" s="142">
        <f t="shared" si="275"/>
        <v>8.5771878320784731E-6</v>
      </c>
    </row>
    <row r="4381" spans="1:9">
      <c r="A4381" s="143">
        <f t="shared" si="272"/>
        <v>4374</v>
      </c>
      <c r="B4381" s="138" t="s">
        <v>99</v>
      </c>
      <c r="C4381" s="275">
        <v>45247</v>
      </c>
      <c r="D4381" s="275">
        <v>45251</v>
      </c>
      <c r="E4381" s="275">
        <v>45251</v>
      </c>
      <c r="F4381" s="139">
        <f t="shared" si="273"/>
        <v>4</v>
      </c>
      <c r="G4381" s="140">
        <v>128.47</v>
      </c>
      <c r="H4381" s="141">
        <f t="shared" si="274"/>
        <v>1.0096310434186563E-6</v>
      </c>
      <c r="I4381" s="142">
        <f t="shared" si="275"/>
        <v>4.0385241736746252E-6</v>
      </c>
    </row>
    <row r="4382" spans="1:9">
      <c r="A4382" s="143">
        <f t="shared" si="272"/>
        <v>4375</v>
      </c>
      <c r="B4382" s="138" t="s">
        <v>99</v>
      </c>
      <c r="C4382" s="275">
        <v>45212</v>
      </c>
      <c r="D4382" s="275">
        <v>45244</v>
      </c>
      <c r="E4382" s="275">
        <v>45244</v>
      </c>
      <c r="F4382" s="139">
        <f t="shared" si="273"/>
        <v>32</v>
      </c>
      <c r="G4382" s="140">
        <v>365.02</v>
      </c>
      <c r="H4382" s="141">
        <f t="shared" si="274"/>
        <v>2.8686504512234597E-6</v>
      </c>
      <c r="I4382" s="142">
        <f t="shared" si="275"/>
        <v>9.179681443915071E-5</v>
      </c>
    </row>
    <row r="4383" spans="1:9">
      <c r="A4383" s="143">
        <f t="shared" si="272"/>
        <v>4376</v>
      </c>
      <c r="B4383" s="138" t="s">
        <v>99</v>
      </c>
      <c r="C4383" s="275">
        <v>45260</v>
      </c>
      <c r="D4383" s="275">
        <v>45490</v>
      </c>
      <c r="E4383" s="275">
        <v>45490</v>
      </c>
      <c r="F4383" s="139">
        <f t="shared" si="273"/>
        <v>230</v>
      </c>
      <c r="G4383" s="140">
        <v>185.91</v>
      </c>
      <c r="H4383" s="141">
        <f t="shared" si="274"/>
        <v>1.4610454369266161E-6</v>
      </c>
      <c r="I4383" s="142">
        <f t="shared" si="275"/>
        <v>3.3604045049312172E-4</v>
      </c>
    </row>
    <row r="4384" spans="1:9">
      <c r="A4384" s="143">
        <f t="shared" si="272"/>
        <v>4377</v>
      </c>
      <c r="B4384" s="138" t="s">
        <v>99</v>
      </c>
      <c r="C4384" s="275">
        <v>45236</v>
      </c>
      <c r="D4384" s="275">
        <v>45244</v>
      </c>
      <c r="E4384" s="275">
        <v>45244</v>
      </c>
      <c r="F4384" s="139">
        <f t="shared" si="273"/>
        <v>8</v>
      </c>
      <c r="G4384" s="140">
        <v>296.20999999999998</v>
      </c>
      <c r="H4384" s="141">
        <f t="shared" si="274"/>
        <v>2.3278805275242481E-6</v>
      </c>
      <c r="I4384" s="142">
        <f t="shared" si="275"/>
        <v>1.8623044220193985E-5</v>
      </c>
    </row>
    <row r="4385" spans="1:9">
      <c r="A4385" s="143">
        <f t="shared" si="272"/>
        <v>4378</v>
      </c>
      <c r="B4385" s="138" t="s">
        <v>99</v>
      </c>
      <c r="C4385" s="275">
        <v>44984</v>
      </c>
      <c r="D4385" s="275">
        <v>44987</v>
      </c>
      <c r="E4385" s="275">
        <v>44987</v>
      </c>
      <c r="F4385" s="139">
        <f t="shared" si="273"/>
        <v>3</v>
      </c>
      <c r="G4385" s="140">
        <v>4667.6499999999996</v>
      </c>
      <c r="H4385" s="141">
        <f t="shared" si="274"/>
        <v>3.6682527748214296E-5</v>
      </c>
      <c r="I4385" s="142">
        <f t="shared" si="275"/>
        <v>1.1004758324464289E-4</v>
      </c>
    </row>
    <row r="4386" spans="1:9">
      <c r="A4386" s="143">
        <f t="shared" si="272"/>
        <v>4379</v>
      </c>
      <c r="B4386" s="138" t="s">
        <v>99</v>
      </c>
      <c r="C4386" s="275">
        <v>45090</v>
      </c>
      <c r="D4386" s="275">
        <v>45092</v>
      </c>
      <c r="E4386" s="275">
        <v>45092</v>
      </c>
      <c r="F4386" s="139">
        <f t="shared" si="273"/>
        <v>2</v>
      </c>
      <c r="G4386" s="140">
        <v>192.53</v>
      </c>
      <c r="H4386" s="141">
        <f t="shared" si="274"/>
        <v>1.5130712601338358E-6</v>
      </c>
      <c r="I4386" s="142">
        <f t="shared" si="275"/>
        <v>3.0261425202676715E-6</v>
      </c>
    </row>
    <row r="4387" spans="1:9">
      <c r="A4387" s="143">
        <f t="shared" si="272"/>
        <v>4380</v>
      </c>
      <c r="B4387" s="138" t="s">
        <v>99</v>
      </c>
      <c r="C4387" s="275">
        <v>45107</v>
      </c>
      <c r="D4387" s="275">
        <v>45154</v>
      </c>
      <c r="E4387" s="275">
        <v>45154</v>
      </c>
      <c r="F4387" s="139">
        <f t="shared" si="273"/>
        <v>47</v>
      </c>
      <c r="G4387" s="140">
        <v>39.14</v>
      </c>
      <c r="H4387" s="141">
        <f t="shared" si="274"/>
        <v>3.0759678554842536E-7</v>
      </c>
      <c r="I4387" s="142">
        <f t="shared" si="275"/>
        <v>1.4457048920775992E-5</v>
      </c>
    </row>
    <row r="4388" spans="1:9">
      <c r="A4388" s="143">
        <f t="shared" si="272"/>
        <v>4381</v>
      </c>
      <c r="B4388" s="138" t="s">
        <v>99</v>
      </c>
      <c r="C4388" s="275">
        <v>45188</v>
      </c>
      <c r="D4388" s="275">
        <v>45194</v>
      </c>
      <c r="E4388" s="275">
        <v>45194</v>
      </c>
      <c r="F4388" s="139">
        <f t="shared" si="273"/>
        <v>6</v>
      </c>
      <c r="G4388" s="140">
        <v>243.23</v>
      </c>
      <c r="H4388" s="141">
        <f t="shared" si="274"/>
        <v>1.9115167641528743E-6</v>
      </c>
      <c r="I4388" s="142">
        <f t="shared" si="275"/>
        <v>1.1469100584917245E-5</v>
      </c>
    </row>
    <row r="4389" spans="1:9">
      <c r="A4389" s="143">
        <f t="shared" si="272"/>
        <v>4382</v>
      </c>
      <c r="B4389" s="138" t="s">
        <v>99</v>
      </c>
      <c r="C4389" s="275">
        <v>44930</v>
      </c>
      <c r="D4389" s="275">
        <v>44932</v>
      </c>
      <c r="E4389" s="275">
        <v>44932</v>
      </c>
      <c r="F4389" s="139">
        <f t="shared" si="273"/>
        <v>2</v>
      </c>
      <c r="G4389" s="140">
        <v>277.20999999999998</v>
      </c>
      <c r="H4389" s="141">
        <f t="shared" si="274"/>
        <v>2.1785616995881194E-6</v>
      </c>
      <c r="I4389" s="142">
        <f t="shared" si="275"/>
        <v>4.3571233991762388E-6</v>
      </c>
    </row>
    <row r="4390" spans="1:9">
      <c r="A4390" s="143">
        <f t="shared" si="272"/>
        <v>4383</v>
      </c>
      <c r="B4390" s="138" t="s">
        <v>99</v>
      </c>
      <c r="C4390" s="275">
        <v>45044</v>
      </c>
      <c r="D4390" s="275">
        <v>45049</v>
      </c>
      <c r="E4390" s="275">
        <v>45049</v>
      </c>
      <c r="F4390" s="139">
        <f t="shared" si="273"/>
        <v>5</v>
      </c>
      <c r="G4390" s="140">
        <v>165.22</v>
      </c>
      <c r="H4390" s="141">
        <f t="shared" si="274"/>
        <v>1.2984450921898527E-6</v>
      </c>
      <c r="I4390" s="142">
        <f t="shared" si="275"/>
        <v>6.4922254609492638E-6</v>
      </c>
    </row>
    <row r="4391" spans="1:9">
      <c r="A4391" s="143">
        <f t="shared" si="272"/>
        <v>4384</v>
      </c>
      <c r="B4391" s="138" t="s">
        <v>99</v>
      </c>
      <c r="C4391" s="275">
        <v>45205</v>
      </c>
      <c r="D4391" s="275">
        <v>45210</v>
      </c>
      <c r="E4391" s="275">
        <v>45210</v>
      </c>
      <c r="F4391" s="139">
        <f t="shared" si="273"/>
        <v>5</v>
      </c>
      <c r="G4391" s="140">
        <v>502.01</v>
      </c>
      <c r="H4391" s="141">
        <f t="shared" si="274"/>
        <v>3.9452392006429487E-6</v>
      </c>
      <c r="I4391" s="142">
        <f t="shared" si="275"/>
        <v>1.9726196003214744E-5</v>
      </c>
    </row>
    <row r="4392" spans="1:9">
      <c r="A4392" s="143">
        <f t="shared" si="272"/>
        <v>4385</v>
      </c>
      <c r="B4392" s="138" t="s">
        <v>99</v>
      </c>
      <c r="C4392" s="275">
        <v>45112</v>
      </c>
      <c r="D4392" s="275">
        <v>45112</v>
      </c>
      <c r="E4392" s="275">
        <v>45112</v>
      </c>
      <c r="F4392" s="139">
        <f t="shared" si="273"/>
        <v>0</v>
      </c>
      <c r="G4392" s="140">
        <v>157.03</v>
      </c>
      <c r="H4392" s="141">
        <f t="shared" si="274"/>
        <v>1.2340808184637004E-6</v>
      </c>
      <c r="I4392" s="142">
        <f t="shared" si="275"/>
        <v>0</v>
      </c>
    </row>
    <row r="4393" spans="1:9">
      <c r="A4393" s="143">
        <f t="shared" si="272"/>
        <v>4386</v>
      </c>
      <c r="B4393" s="138" t="s">
        <v>99</v>
      </c>
      <c r="C4393" s="275">
        <v>45266</v>
      </c>
      <c r="D4393" s="275">
        <v>45268</v>
      </c>
      <c r="E4393" s="275">
        <v>45268</v>
      </c>
      <c r="F4393" s="139">
        <f t="shared" si="273"/>
        <v>2</v>
      </c>
      <c r="G4393" s="140">
        <v>991.71</v>
      </c>
      <c r="H4393" s="141">
        <f t="shared" si="274"/>
        <v>7.7937355185546481E-6</v>
      </c>
      <c r="I4393" s="142">
        <f t="shared" si="275"/>
        <v>1.5587471037109296E-5</v>
      </c>
    </row>
    <row r="4394" spans="1:9">
      <c r="A4394" s="143">
        <f t="shared" si="272"/>
        <v>4387</v>
      </c>
      <c r="B4394" s="138" t="s">
        <v>99</v>
      </c>
      <c r="C4394" s="275">
        <v>45056</v>
      </c>
      <c r="D4394" s="275">
        <v>45056</v>
      </c>
      <c r="E4394" s="275">
        <v>45056</v>
      </c>
      <c r="F4394" s="139">
        <f t="shared" si="273"/>
        <v>0</v>
      </c>
      <c r="G4394" s="140">
        <v>670.69</v>
      </c>
      <c r="H4394" s="141">
        <f t="shared" si="274"/>
        <v>5.2708760372885392E-6</v>
      </c>
      <c r="I4394" s="142">
        <f t="shared" si="275"/>
        <v>0</v>
      </c>
    </row>
    <row r="4395" spans="1:9">
      <c r="A4395" s="143">
        <f t="shared" si="272"/>
        <v>4388</v>
      </c>
      <c r="B4395" s="138" t="s">
        <v>99</v>
      </c>
      <c r="C4395" s="275">
        <v>45244</v>
      </c>
      <c r="D4395" s="275">
        <v>45245</v>
      </c>
      <c r="E4395" s="275">
        <v>45245</v>
      </c>
      <c r="F4395" s="139">
        <f t="shared" si="273"/>
        <v>1</v>
      </c>
      <c r="G4395" s="140">
        <v>1537.39</v>
      </c>
      <c r="H4395" s="141">
        <f t="shared" si="274"/>
        <v>1.2082172256880267E-5</v>
      </c>
      <c r="I4395" s="142">
        <f t="shared" si="275"/>
        <v>1.2082172256880267E-5</v>
      </c>
    </row>
    <row r="4396" spans="1:9">
      <c r="A4396" s="143">
        <f t="shared" si="272"/>
        <v>4389</v>
      </c>
      <c r="B4396" s="138" t="s">
        <v>99</v>
      </c>
      <c r="C4396" s="275">
        <v>44937</v>
      </c>
      <c r="D4396" s="275">
        <v>44939</v>
      </c>
      <c r="E4396" s="275">
        <v>44939</v>
      </c>
      <c r="F4396" s="139">
        <f t="shared" si="273"/>
        <v>2</v>
      </c>
      <c r="G4396" s="140">
        <v>543.13</v>
      </c>
      <c r="H4396" s="141">
        <f t="shared" si="274"/>
        <v>4.2683965798394546E-6</v>
      </c>
      <c r="I4396" s="142">
        <f t="shared" si="275"/>
        <v>8.5367931596789092E-6</v>
      </c>
    </row>
    <row r="4397" spans="1:9">
      <c r="A4397" s="143">
        <f t="shared" si="272"/>
        <v>4390</v>
      </c>
      <c r="B4397" s="138" t="s">
        <v>99</v>
      </c>
      <c r="C4397" s="275">
        <v>45155</v>
      </c>
      <c r="D4397" s="275">
        <v>45163</v>
      </c>
      <c r="E4397" s="275">
        <v>45163</v>
      </c>
      <c r="F4397" s="139">
        <f t="shared" si="273"/>
        <v>8</v>
      </c>
      <c r="G4397" s="140">
        <v>255.76</v>
      </c>
      <c r="H4397" s="141">
        <f t="shared" si="274"/>
        <v>2.0099886017339107E-6</v>
      </c>
      <c r="I4397" s="142">
        <f t="shared" si="275"/>
        <v>1.6079908813871286E-5</v>
      </c>
    </row>
    <row r="4398" spans="1:9">
      <c r="A4398" s="143">
        <f t="shared" si="272"/>
        <v>4391</v>
      </c>
      <c r="B4398" s="138" t="s">
        <v>99</v>
      </c>
      <c r="C4398" s="275">
        <v>45196</v>
      </c>
      <c r="D4398" s="275">
        <v>45196</v>
      </c>
      <c r="E4398" s="275">
        <v>45196</v>
      </c>
      <c r="F4398" s="139">
        <f t="shared" si="273"/>
        <v>0</v>
      </c>
      <c r="G4398" s="140">
        <v>1484.04</v>
      </c>
      <c r="H4398" s="141">
        <f t="shared" si="274"/>
        <v>1.1662900705806979E-5</v>
      </c>
      <c r="I4398" s="142">
        <f t="shared" si="275"/>
        <v>0</v>
      </c>
    </row>
    <row r="4399" spans="1:9">
      <c r="A4399" s="143">
        <f t="shared" si="272"/>
        <v>4392</v>
      </c>
      <c r="B4399" s="138" t="s">
        <v>99</v>
      </c>
      <c r="C4399" s="275">
        <v>44967</v>
      </c>
      <c r="D4399" s="275">
        <v>44971</v>
      </c>
      <c r="E4399" s="275">
        <v>44971</v>
      </c>
      <c r="F4399" s="139">
        <f t="shared" si="273"/>
        <v>4</v>
      </c>
      <c r="G4399" s="140">
        <v>3189.23</v>
      </c>
      <c r="H4399" s="141">
        <f t="shared" si="274"/>
        <v>2.506379397993369E-5</v>
      </c>
      <c r="I4399" s="142">
        <f t="shared" si="275"/>
        <v>1.0025517591973476E-4</v>
      </c>
    </row>
    <row r="4400" spans="1:9">
      <c r="A4400" s="143">
        <f t="shared" si="272"/>
        <v>4393</v>
      </c>
      <c r="B4400" s="138" t="s">
        <v>99</v>
      </c>
      <c r="C4400" s="275">
        <v>45212</v>
      </c>
      <c r="D4400" s="275">
        <v>45215</v>
      </c>
      <c r="E4400" s="275">
        <v>45215</v>
      </c>
      <c r="F4400" s="139">
        <f t="shared" si="273"/>
        <v>3</v>
      </c>
      <c r="G4400" s="140">
        <v>74.73</v>
      </c>
      <c r="H4400" s="141">
        <f t="shared" si="274"/>
        <v>5.8729452692983721E-7</v>
      </c>
      <c r="I4400" s="142">
        <f t="shared" si="275"/>
        <v>1.7618835807895115E-6</v>
      </c>
    </row>
    <row r="4401" spans="1:9">
      <c r="A4401" s="143">
        <f t="shared" si="272"/>
        <v>4394</v>
      </c>
      <c r="B4401" s="138" t="s">
        <v>99</v>
      </c>
      <c r="C4401" s="275">
        <v>45219</v>
      </c>
      <c r="D4401" s="275">
        <v>45223</v>
      </c>
      <c r="E4401" s="275">
        <v>45223</v>
      </c>
      <c r="F4401" s="139">
        <f t="shared" si="273"/>
        <v>4</v>
      </c>
      <c r="G4401" s="140">
        <v>197.64</v>
      </c>
      <c r="H4401" s="141">
        <f t="shared" si="274"/>
        <v>1.5532301659629734E-6</v>
      </c>
      <c r="I4401" s="142">
        <f t="shared" si="275"/>
        <v>6.2129206638518936E-6</v>
      </c>
    </row>
    <row r="4402" spans="1:9">
      <c r="A4402" s="143">
        <f t="shared" si="272"/>
        <v>4395</v>
      </c>
      <c r="B4402" s="138" t="s">
        <v>99</v>
      </c>
      <c r="C4402" s="275">
        <v>44935</v>
      </c>
      <c r="D4402" s="275">
        <v>44936</v>
      </c>
      <c r="E4402" s="275">
        <v>44936</v>
      </c>
      <c r="F4402" s="139">
        <f t="shared" si="273"/>
        <v>1</v>
      </c>
      <c r="G4402" s="140">
        <v>1462.23</v>
      </c>
      <c r="H4402" s="141">
        <f t="shared" si="274"/>
        <v>1.1491498409107665E-5</v>
      </c>
      <c r="I4402" s="142">
        <f t="shared" si="275"/>
        <v>1.1491498409107665E-5</v>
      </c>
    </row>
    <row r="4403" spans="1:9">
      <c r="A4403" s="143">
        <f t="shared" si="272"/>
        <v>4396</v>
      </c>
      <c r="B4403" s="138" t="s">
        <v>99</v>
      </c>
      <c r="C4403" s="275">
        <v>45279</v>
      </c>
      <c r="D4403" s="275">
        <v>45334</v>
      </c>
      <c r="E4403" s="275">
        <v>45334</v>
      </c>
      <c r="F4403" s="139">
        <f t="shared" si="273"/>
        <v>55</v>
      </c>
      <c r="G4403" s="140">
        <v>1095.33</v>
      </c>
      <c r="H4403" s="141">
        <f t="shared" si="274"/>
        <v>8.6080732528042076E-6</v>
      </c>
      <c r="I4403" s="142">
        <f t="shared" si="275"/>
        <v>4.7344402890423144E-4</v>
      </c>
    </row>
    <row r="4404" spans="1:9">
      <c r="A4404" s="143">
        <f t="shared" si="272"/>
        <v>4397</v>
      </c>
      <c r="B4404" s="138" t="s">
        <v>99</v>
      </c>
      <c r="C4404" s="275">
        <v>45126</v>
      </c>
      <c r="D4404" s="275">
        <v>45132</v>
      </c>
      <c r="E4404" s="275">
        <v>45132</v>
      </c>
      <c r="F4404" s="139">
        <f t="shared" si="273"/>
        <v>6</v>
      </c>
      <c r="G4404" s="140">
        <v>150.33000000000001</v>
      </c>
      <c r="H4404" s="141">
        <f t="shared" si="274"/>
        <v>1.1814262844020129E-6</v>
      </c>
      <c r="I4404" s="142">
        <f t="shared" si="275"/>
        <v>7.0885577064120772E-6</v>
      </c>
    </row>
    <row r="4405" spans="1:9">
      <c r="A4405" s="143">
        <f t="shared" si="272"/>
        <v>4398</v>
      </c>
      <c r="B4405" s="138" t="s">
        <v>99</v>
      </c>
      <c r="C4405" s="275">
        <v>45058</v>
      </c>
      <c r="D4405" s="275">
        <v>45061</v>
      </c>
      <c r="E4405" s="275">
        <v>45061</v>
      </c>
      <c r="F4405" s="139">
        <f t="shared" si="273"/>
        <v>3</v>
      </c>
      <c r="G4405" s="140">
        <v>189.45</v>
      </c>
      <c r="H4405" s="141">
        <f t="shared" si="274"/>
        <v>1.4888658922368211E-6</v>
      </c>
      <c r="I4405" s="142">
        <f t="shared" si="275"/>
        <v>4.4665976767104635E-6</v>
      </c>
    </row>
    <row r="4406" spans="1:9">
      <c r="A4406" s="143">
        <f t="shared" si="272"/>
        <v>4399</v>
      </c>
      <c r="B4406" s="138" t="s">
        <v>99</v>
      </c>
      <c r="C4406" s="275">
        <v>45028</v>
      </c>
      <c r="D4406" s="275">
        <v>45037</v>
      </c>
      <c r="E4406" s="275">
        <v>45037</v>
      </c>
      <c r="F4406" s="139">
        <f t="shared" si="273"/>
        <v>9</v>
      </c>
      <c r="G4406" s="140">
        <v>1058.1600000000001</v>
      </c>
      <c r="H4406" s="141">
        <f t="shared" si="274"/>
        <v>8.3159584720470567E-6</v>
      </c>
      <c r="I4406" s="142">
        <f t="shared" si="275"/>
        <v>7.4843626248423509E-5</v>
      </c>
    </row>
    <row r="4407" spans="1:9">
      <c r="A4407" s="143">
        <f t="shared" si="272"/>
        <v>4400</v>
      </c>
      <c r="B4407" s="138" t="s">
        <v>99</v>
      </c>
      <c r="C4407" s="275">
        <v>45170</v>
      </c>
      <c r="D4407" s="275">
        <v>45176</v>
      </c>
      <c r="E4407" s="275">
        <v>45176</v>
      </c>
      <c r="F4407" s="139">
        <f t="shared" si="273"/>
        <v>6</v>
      </c>
      <c r="G4407" s="140">
        <v>674.38</v>
      </c>
      <c r="H4407" s="141">
        <f t="shared" si="274"/>
        <v>5.2998753254508706E-6</v>
      </c>
      <c r="I4407" s="142">
        <f t="shared" si="275"/>
        <v>3.1799251952705225E-5</v>
      </c>
    </row>
    <row r="4408" spans="1:9">
      <c r="A4408" s="143">
        <f t="shared" si="272"/>
        <v>4401</v>
      </c>
      <c r="B4408" s="138" t="s">
        <v>99</v>
      </c>
      <c r="C4408" s="275">
        <v>45084</v>
      </c>
      <c r="D4408" s="275">
        <v>45091</v>
      </c>
      <c r="E4408" s="275">
        <v>45091</v>
      </c>
      <c r="F4408" s="139">
        <f t="shared" si="273"/>
        <v>7</v>
      </c>
      <c r="G4408" s="140">
        <v>94.21</v>
      </c>
      <c r="H4408" s="141">
        <f t="shared" si="274"/>
        <v>7.403856199927734E-7</v>
      </c>
      <c r="I4408" s="142">
        <f t="shared" si="275"/>
        <v>5.1826993399494136E-6</v>
      </c>
    </row>
    <row r="4409" spans="1:9">
      <c r="A4409" s="143">
        <f t="shared" si="272"/>
        <v>4402</v>
      </c>
      <c r="B4409" s="138" t="s">
        <v>99</v>
      </c>
      <c r="C4409" s="275">
        <v>45289</v>
      </c>
      <c r="D4409" s="275">
        <v>45289</v>
      </c>
      <c r="E4409" s="275">
        <v>45289</v>
      </c>
      <c r="F4409" s="139">
        <f t="shared" si="273"/>
        <v>0</v>
      </c>
      <c r="G4409" s="140">
        <v>2952.9</v>
      </c>
      <c r="H4409" s="141">
        <f t="shared" si="274"/>
        <v>2.3206503526978672E-5</v>
      </c>
      <c r="I4409" s="142">
        <f t="shared" si="275"/>
        <v>0</v>
      </c>
    </row>
    <row r="4410" spans="1:9">
      <c r="A4410" s="143">
        <f t="shared" si="272"/>
        <v>4403</v>
      </c>
      <c r="B4410" s="138" t="s">
        <v>99</v>
      </c>
      <c r="C4410" s="275">
        <v>44999</v>
      </c>
      <c r="D4410" s="275">
        <v>45002</v>
      </c>
      <c r="E4410" s="275">
        <v>45002</v>
      </c>
      <c r="F4410" s="139">
        <f t="shared" si="273"/>
        <v>3</v>
      </c>
      <c r="G4410" s="140">
        <v>410.14</v>
      </c>
      <c r="H4410" s="141">
        <f t="shared" si="274"/>
        <v>3.2232433731433616E-6</v>
      </c>
      <c r="I4410" s="142">
        <f t="shared" si="275"/>
        <v>9.6697301194300857E-6</v>
      </c>
    </row>
    <row r="4411" spans="1:9">
      <c r="A4411" s="143">
        <f t="shared" si="272"/>
        <v>4404</v>
      </c>
      <c r="B4411" s="138" t="s">
        <v>99</v>
      </c>
      <c r="C4411" s="275">
        <v>45016</v>
      </c>
      <c r="D4411" s="275">
        <v>45016</v>
      </c>
      <c r="E4411" s="275">
        <v>45016</v>
      </c>
      <c r="F4411" s="139">
        <f t="shared" si="273"/>
        <v>0</v>
      </c>
      <c r="G4411" s="140">
        <v>569.12</v>
      </c>
      <c r="H4411" s="141">
        <f t="shared" si="274"/>
        <v>4.4726490186847176E-6</v>
      </c>
      <c r="I4411" s="142">
        <f t="shared" si="275"/>
        <v>0</v>
      </c>
    </row>
    <row r="4412" spans="1:9">
      <c r="A4412" s="143">
        <f t="shared" si="272"/>
        <v>4405</v>
      </c>
      <c r="B4412" s="138" t="s">
        <v>99</v>
      </c>
      <c r="C4412" s="275">
        <v>45105</v>
      </c>
      <c r="D4412" s="275">
        <v>45106</v>
      </c>
      <c r="E4412" s="275">
        <v>45106</v>
      </c>
      <c r="F4412" s="139">
        <f t="shared" si="273"/>
        <v>1</v>
      </c>
      <c r="G4412" s="140">
        <v>113.36</v>
      </c>
      <c r="H4412" s="141">
        <f t="shared" si="274"/>
        <v>8.9088328078102953E-7</v>
      </c>
      <c r="I4412" s="142">
        <f t="shared" si="275"/>
        <v>8.9088328078102953E-7</v>
      </c>
    </row>
    <row r="4413" spans="1:9">
      <c r="A4413" s="143">
        <f t="shared" si="272"/>
        <v>4406</v>
      </c>
      <c r="B4413" s="138" t="s">
        <v>99</v>
      </c>
      <c r="C4413" s="275">
        <v>45278</v>
      </c>
      <c r="D4413" s="275">
        <v>45278</v>
      </c>
      <c r="E4413" s="275">
        <v>45278</v>
      </c>
      <c r="F4413" s="139">
        <f t="shared" si="273"/>
        <v>0</v>
      </c>
      <c r="G4413" s="140">
        <v>471.54</v>
      </c>
      <c r="H4413" s="141">
        <f t="shared" si="274"/>
        <v>3.7057789539474834E-6</v>
      </c>
      <c r="I4413" s="142">
        <f t="shared" si="275"/>
        <v>0</v>
      </c>
    </row>
    <row r="4414" spans="1:9">
      <c r="A4414" s="143">
        <f t="shared" si="272"/>
        <v>4407</v>
      </c>
      <c r="B4414" s="138" t="s">
        <v>99</v>
      </c>
      <c r="C4414" s="275">
        <v>45238</v>
      </c>
      <c r="D4414" s="275">
        <v>45279</v>
      </c>
      <c r="E4414" s="275">
        <v>45279</v>
      </c>
      <c r="F4414" s="139">
        <f t="shared" si="273"/>
        <v>41</v>
      </c>
      <c r="G4414" s="140">
        <v>936.68</v>
      </c>
      <c r="H4414" s="141">
        <f t="shared" si="274"/>
        <v>7.361261039537533E-6</v>
      </c>
      <c r="I4414" s="142">
        <f t="shared" si="275"/>
        <v>3.0181170262103885E-4</v>
      </c>
    </row>
    <row r="4415" spans="1:9">
      <c r="A4415" s="143">
        <f t="shared" si="272"/>
        <v>4408</v>
      </c>
      <c r="B4415" s="138" t="s">
        <v>99</v>
      </c>
      <c r="C4415" s="275">
        <v>45275</v>
      </c>
      <c r="D4415" s="275">
        <v>45278</v>
      </c>
      <c r="E4415" s="275">
        <v>45278</v>
      </c>
      <c r="F4415" s="139">
        <f t="shared" si="273"/>
        <v>3</v>
      </c>
      <c r="G4415" s="140">
        <v>3338.48</v>
      </c>
      <c r="H4415" s="141">
        <f t="shared" si="274"/>
        <v>2.6236732667800386E-5</v>
      </c>
      <c r="I4415" s="142">
        <f t="shared" si="275"/>
        <v>7.8710198003401161E-5</v>
      </c>
    </row>
    <row r="4416" spans="1:9">
      <c r="A4416" s="143">
        <f t="shared" si="272"/>
        <v>4409</v>
      </c>
      <c r="B4416" s="138" t="s">
        <v>99</v>
      </c>
      <c r="C4416" s="275">
        <v>45082</v>
      </c>
      <c r="D4416" s="275">
        <v>45082</v>
      </c>
      <c r="E4416" s="275">
        <v>45082</v>
      </c>
      <c r="F4416" s="139">
        <f t="shared" si="273"/>
        <v>0</v>
      </c>
      <c r="G4416" s="140">
        <v>306.39999999999998</v>
      </c>
      <c r="H4416" s="141">
        <f t="shared" si="274"/>
        <v>2.407962572612098E-6</v>
      </c>
      <c r="I4416" s="142">
        <f t="shared" si="275"/>
        <v>0</v>
      </c>
    </row>
    <row r="4417" spans="1:9">
      <c r="A4417" s="143">
        <f t="shared" si="272"/>
        <v>4410</v>
      </c>
      <c r="B4417" s="138" t="s">
        <v>99</v>
      </c>
      <c r="C4417" s="275">
        <v>45226</v>
      </c>
      <c r="D4417" s="275">
        <v>45226</v>
      </c>
      <c r="E4417" s="275">
        <v>45226</v>
      </c>
      <c r="F4417" s="139">
        <f t="shared" si="273"/>
        <v>0</v>
      </c>
      <c r="G4417" s="140">
        <v>1783.14</v>
      </c>
      <c r="H4417" s="141">
        <f t="shared" si="274"/>
        <v>1.4013493412948882E-5</v>
      </c>
      <c r="I4417" s="142">
        <f t="shared" si="275"/>
        <v>0</v>
      </c>
    </row>
    <row r="4418" spans="1:9">
      <c r="A4418" s="143">
        <f t="shared" si="272"/>
        <v>4411</v>
      </c>
      <c r="B4418" s="138" t="s">
        <v>99</v>
      </c>
      <c r="C4418" s="275">
        <v>45043</v>
      </c>
      <c r="D4418" s="275">
        <v>45044</v>
      </c>
      <c r="E4418" s="275">
        <v>45044</v>
      </c>
      <c r="F4418" s="139">
        <f t="shared" si="273"/>
        <v>1</v>
      </c>
      <c r="G4418" s="140">
        <v>1245.48</v>
      </c>
      <c r="H4418" s="141">
        <f t="shared" si="274"/>
        <v>9.7880849377836692E-6</v>
      </c>
      <c r="I4418" s="142">
        <f t="shared" si="275"/>
        <v>9.7880849377836692E-6</v>
      </c>
    </row>
    <row r="4419" spans="1:9">
      <c r="A4419" s="143">
        <f t="shared" si="272"/>
        <v>4412</v>
      </c>
      <c r="B4419" s="138" t="s">
        <v>99</v>
      </c>
      <c r="C4419" s="275">
        <v>44970</v>
      </c>
      <c r="D4419" s="275">
        <v>44970</v>
      </c>
      <c r="E4419" s="275">
        <v>44970</v>
      </c>
      <c r="F4419" s="139">
        <f t="shared" si="273"/>
        <v>0</v>
      </c>
      <c r="G4419" s="140">
        <v>2432.33</v>
      </c>
      <c r="H4419" s="141">
        <f t="shared" si="274"/>
        <v>1.9115403408099168E-5</v>
      </c>
      <c r="I4419" s="142">
        <f t="shared" si="275"/>
        <v>0</v>
      </c>
    </row>
    <row r="4420" spans="1:9">
      <c r="A4420" s="143">
        <f t="shared" si="272"/>
        <v>4413</v>
      </c>
      <c r="B4420" s="138" t="s">
        <v>99</v>
      </c>
      <c r="C4420" s="275">
        <v>45259</v>
      </c>
      <c r="D4420" s="275">
        <v>45265</v>
      </c>
      <c r="E4420" s="275">
        <v>45265</v>
      </c>
      <c r="F4420" s="139">
        <f t="shared" si="273"/>
        <v>6</v>
      </c>
      <c r="G4420" s="140">
        <v>313.93</v>
      </c>
      <c r="H4420" s="141">
        <f t="shared" si="274"/>
        <v>2.4671399817888906E-6</v>
      </c>
      <c r="I4420" s="142">
        <f t="shared" si="275"/>
        <v>1.4802839890733344E-5</v>
      </c>
    </row>
    <row r="4421" spans="1:9">
      <c r="A4421" s="143">
        <f t="shared" si="272"/>
        <v>4414</v>
      </c>
      <c r="B4421" s="138" t="s">
        <v>99</v>
      </c>
      <c r="C4421" s="275">
        <v>45176</v>
      </c>
      <c r="D4421" s="275">
        <v>45187</v>
      </c>
      <c r="E4421" s="275">
        <v>45187</v>
      </c>
      <c r="F4421" s="139">
        <f t="shared" si="273"/>
        <v>11</v>
      </c>
      <c r="G4421" s="140">
        <v>2356.66</v>
      </c>
      <c r="H4421" s="141">
        <f t="shared" si="274"/>
        <v>1.8520721528629333E-5</v>
      </c>
      <c r="I4421" s="142">
        <f t="shared" si="275"/>
        <v>2.0372793681492266E-4</v>
      </c>
    </row>
    <row r="4422" spans="1:9">
      <c r="A4422" s="143">
        <f t="shared" si="272"/>
        <v>4415</v>
      </c>
      <c r="B4422" s="138" t="s">
        <v>99</v>
      </c>
      <c r="C4422" s="275">
        <v>45231</v>
      </c>
      <c r="D4422" s="275">
        <v>45231</v>
      </c>
      <c r="E4422" s="275">
        <v>45231</v>
      </c>
      <c r="F4422" s="139">
        <f t="shared" si="273"/>
        <v>0</v>
      </c>
      <c r="G4422" s="140">
        <v>1464.45</v>
      </c>
      <c r="H4422" s="141">
        <f t="shared" si="274"/>
        <v>1.150894513531915E-5</v>
      </c>
      <c r="I4422" s="142">
        <f t="shared" si="275"/>
        <v>0</v>
      </c>
    </row>
    <row r="4423" spans="1:9">
      <c r="A4423" s="143">
        <f t="shared" si="272"/>
        <v>4416</v>
      </c>
      <c r="B4423" s="138" t="s">
        <v>99</v>
      </c>
      <c r="C4423" s="275">
        <v>45238</v>
      </c>
      <c r="D4423" s="275">
        <v>45244</v>
      </c>
      <c r="E4423" s="275">
        <v>45244</v>
      </c>
      <c r="F4423" s="139">
        <f t="shared" si="273"/>
        <v>6</v>
      </c>
      <c r="G4423" s="140">
        <v>529.19000000000005</v>
      </c>
      <c r="H4423" s="141">
        <f t="shared" si="274"/>
        <v>4.1588437134484222E-6</v>
      </c>
      <c r="I4423" s="142">
        <f t="shared" si="275"/>
        <v>2.4953062280690533E-5</v>
      </c>
    </row>
    <row r="4424" spans="1:9">
      <c r="A4424" s="143">
        <f t="shared" ref="A4424:A4487" si="276">A4423+1</f>
        <v>4417</v>
      </c>
      <c r="B4424" s="138" t="s">
        <v>99</v>
      </c>
      <c r="C4424" s="275">
        <v>45091</v>
      </c>
      <c r="D4424" s="275">
        <v>45091</v>
      </c>
      <c r="E4424" s="275">
        <v>45091</v>
      </c>
      <c r="F4424" s="139">
        <f t="shared" ref="F4424:F4487" si="277">E4424-C4424</f>
        <v>0</v>
      </c>
      <c r="G4424" s="140">
        <v>296.13</v>
      </c>
      <c r="H4424" s="141">
        <f t="shared" ref="H4424:H4487" si="278">G4424/$G$8894</f>
        <v>2.3272518166697801E-6</v>
      </c>
      <c r="I4424" s="142">
        <f t="shared" ref="I4424:I4487" si="279">H4424*F4424</f>
        <v>0</v>
      </c>
    </row>
    <row r="4425" spans="1:9">
      <c r="A4425" s="143">
        <f t="shared" si="276"/>
        <v>4418</v>
      </c>
      <c r="B4425" s="138" t="s">
        <v>99</v>
      </c>
      <c r="C4425" s="275">
        <v>45273</v>
      </c>
      <c r="D4425" s="275">
        <v>45275</v>
      </c>
      <c r="E4425" s="275">
        <v>45275</v>
      </c>
      <c r="F4425" s="139">
        <f t="shared" si="277"/>
        <v>2</v>
      </c>
      <c r="G4425" s="140">
        <v>906.23</v>
      </c>
      <c r="H4425" s="141">
        <f t="shared" si="278"/>
        <v>7.1219579705556853E-6</v>
      </c>
      <c r="I4425" s="142">
        <f t="shared" si="279"/>
        <v>1.4243915941111371E-5</v>
      </c>
    </row>
    <row r="4426" spans="1:9">
      <c r="A4426" s="143">
        <f t="shared" si="276"/>
        <v>4419</v>
      </c>
      <c r="B4426" s="138" t="s">
        <v>99</v>
      </c>
      <c r="C4426" s="275">
        <v>45172</v>
      </c>
      <c r="D4426" s="275">
        <v>45176</v>
      </c>
      <c r="E4426" s="275">
        <v>45176</v>
      </c>
      <c r="F4426" s="139">
        <f t="shared" si="277"/>
        <v>4</v>
      </c>
      <c r="G4426" s="140">
        <v>120.16</v>
      </c>
      <c r="H4426" s="141">
        <f t="shared" si="278"/>
        <v>9.4432370341080199E-7</v>
      </c>
      <c r="I4426" s="142">
        <f t="shared" si="279"/>
        <v>3.777294813643208E-6</v>
      </c>
    </row>
    <row r="4427" spans="1:9">
      <c r="A4427" s="143">
        <f t="shared" si="276"/>
        <v>4420</v>
      </c>
      <c r="B4427" s="138" t="s">
        <v>99</v>
      </c>
      <c r="C4427" s="275">
        <v>45023</v>
      </c>
      <c r="D4427" s="275">
        <v>45026</v>
      </c>
      <c r="E4427" s="275">
        <v>45026</v>
      </c>
      <c r="F4427" s="139">
        <f t="shared" si="277"/>
        <v>3</v>
      </c>
      <c r="G4427" s="140">
        <v>976.43</v>
      </c>
      <c r="H4427" s="141">
        <f t="shared" si="278"/>
        <v>7.6736517453512769E-6</v>
      </c>
      <c r="I4427" s="142">
        <f t="shared" si="279"/>
        <v>2.3020955236053831E-5</v>
      </c>
    </row>
    <row r="4428" spans="1:9">
      <c r="A4428" s="143">
        <f t="shared" si="276"/>
        <v>4421</v>
      </c>
      <c r="B4428" s="138" t="s">
        <v>99</v>
      </c>
      <c r="C4428" s="275">
        <v>45146</v>
      </c>
      <c r="D4428" s="275">
        <v>45146</v>
      </c>
      <c r="E4428" s="275">
        <v>45146</v>
      </c>
      <c r="F4428" s="139">
        <f t="shared" si="277"/>
        <v>0</v>
      </c>
      <c r="G4428" s="140">
        <v>60.08</v>
      </c>
      <c r="H4428" s="141">
        <f t="shared" si="278"/>
        <v>4.72161851705401E-7</v>
      </c>
      <c r="I4428" s="142">
        <f t="shared" si="279"/>
        <v>0</v>
      </c>
    </row>
    <row r="4429" spans="1:9">
      <c r="A4429" s="143">
        <f t="shared" si="276"/>
        <v>4422</v>
      </c>
      <c r="B4429" s="138" t="s">
        <v>99</v>
      </c>
      <c r="C4429" s="275">
        <v>45097</v>
      </c>
      <c r="D4429" s="275">
        <v>45103</v>
      </c>
      <c r="E4429" s="275">
        <v>45103</v>
      </c>
      <c r="F4429" s="139">
        <f t="shared" si="277"/>
        <v>6</v>
      </c>
      <c r="G4429" s="140">
        <v>164.4</v>
      </c>
      <c r="H4429" s="141">
        <f t="shared" si="278"/>
        <v>1.2920008059315566E-6</v>
      </c>
      <c r="I4429" s="142">
        <f t="shared" si="279"/>
        <v>7.7520048355893396E-6</v>
      </c>
    </row>
    <row r="4430" spans="1:9">
      <c r="A4430" s="143">
        <f t="shared" si="276"/>
        <v>4423</v>
      </c>
      <c r="B4430" s="138" t="s">
        <v>99</v>
      </c>
      <c r="C4430" s="275">
        <v>45065</v>
      </c>
      <c r="D4430" s="275">
        <v>45069</v>
      </c>
      <c r="E4430" s="275">
        <v>45069</v>
      </c>
      <c r="F4430" s="139">
        <f t="shared" si="277"/>
        <v>4</v>
      </c>
      <c r="G4430" s="140">
        <v>141.02000000000001</v>
      </c>
      <c r="H4430" s="141">
        <f t="shared" si="278"/>
        <v>1.1082600587133097E-6</v>
      </c>
      <c r="I4430" s="142">
        <f t="shared" si="279"/>
        <v>4.4330402348532389E-6</v>
      </c>
    </row>
    <row r="4431" spans="1:9">
      <c r="A4431" s="143">
        <f t="shared" si="276"/>
        <v>4424</v>
      </c>
      <c r="B4431" s="138" t="s">
        <v>99</v>
      </c>
      <c r="C4431" s="275">
        <v>45263</v>
      </c>
      <c r="D4431" s="275">
        <v>45267</v>
      </c>
      <c r="E4431" s="275">
        <v>45267</v>
      </c>
      <c r="F4431" s="139">
        <f t="shared" si="277"/>
        <v>4</v>
      </c>
      <c r="G4431" s="140">
        <v>626.80999999999995</v>
      </c>
      <c r="H4431" s="141">
        <f t="shared" si="278"/>
        <v>4.9260281336128887E-6</v>
      </c>
      <c r="I4431" s="142">
        <f t="shared" si="279"/>
        <v>1.9704112534451555E-5</v>
      </c>
    </row>
    <row r="4432" spans="1:9">
      <c r="A4432" s="143">
        <f t="shared" si="276"/>
        <v>4425</v>
      </c>
      <c r="B4432" s="138" t="s">
        <v>99</v>
      </c>
      <c r="C4432" s="275">
        <v>45113</v>
      </c>
      <c r="D4432" s="275">
        <v>45124</v>
      </c>
      <c r="E4432" s="275">
        <v>45124</v>
      </c>
      <c r="F4432" s="139">
        <f t="shared" si="277"/>
        <v>11</v>
      </c>
      <c r="G4432" s="140">
        <v>207</v>
      </c>
      <c r="H4432" s="141">
        <f t="shared" si="278"/>
        <v>1.6267893359357192E-6</v>
      </c>
      <c r="I4432" s="142">
        <f t="shared" si="279"/>
        <v>1.7894682695292911E-5</v>
      </c>
    </row>
    <row r="4433" spans="1:9">
      <c r="A4433" s="143">
        <f t="shared" si="276"/>
        <v>4426</v>
      </c>
      <c r="B4433" s="138" t="s">
        <v>99</v>
      </c>
      <c r="C4433" s="275">
        <v>45267</v>
      </c>
      <c r="D4433" s="275">
        <v>45271</v>
      </c>
      <c r="E4433" s="275">
        <v>45271</v>
      </c>
      <c r="F4433" s="139">
        <f t="shared" si="277"/>
        <v>4</v>
      </c>
      <c r="G4433" s="140">
        <v>1894.43</v>
      </c>
      <c r="H4433" s="141">
        <f t="shared" si="278"/>
        <v>1.4888108800370554E-5</v>
      </c>
      <c r="I4433" s="142">
        <f t="shared" si="279"/>
        <v>5.9552435201482214E-5</v>
      </c>
    </row>
    <row r="4434" spans="1:9">
      <c r="A4434" s="143">
        <f t="shared" si="276"/>
        <v>4427</v>
      </c>
      <c r="B4434" s="138" t="s">
        <v>99</v>
      </c>
      <c r="C4434" s="275">
        <v>45230</v>
      </c>
      <c r="D4434" s="275">
        <v>45231</v>
      </c>
      <c r="E4434" s="275">
        <v>45231</v>
      </c>
      <c r="F4434" s="139">
        <f t="shared" si="277"/>
        <v>1</v>
      </c>
      <c r="G4434" s="140">
        <v>239.56</v>
      </c>
      <c r="H4434" s="141">
        <f t="shared" si="278"/>
        <v>1.8826746537041589E-6</v>
      </c>
      <c r="I4434" s="142">
        <f t="shared" si="279"/>
        <v>1.8826746537041589E-6</v>
      </c>
    </row>
    <row r="4435" spans="1:9">
      <c r="A4435" s="143">
        <f t="shared" si="276"/>
        <v>4428</v>
      </c>
      <c r="B4435" s="138" t="s">
        <v>99</v>
      </c>
      <c r="C4435" s="275">
        <v>45118</v>
      </c>
      <c r="D4435" s="275">
        <v>45134</v>
      </c>
      <c r="E4435" s="275">
        <v>45134</v>
      </c>
      <c r="F4435" s="139">
        <f t="shared" si="277"/>
        <v>16</v>
      </c>
      <c r="G4435" s="140">
        <v>60.08</v>
      </c>
      <c r="H4435" s="141">
        <f t="shared" si="278"/>
        <v>4.72161851705401E-7</v>
      </c>
      <c r="I4435" s="142">
        <f t="shared" si="279"/>
        <v>7.5545896272864159E-6</v>
      </c>
    </row>
    <row r="4436" spans="1:9">
      <c r="A4436" s="143">
        <f t="shared" si="276"/>
        <v>4429</v>
      </c>
      <c r="B4436" s="138" t="s">
        <v>99</v>
      </c>
      <c r="C4436" s="275">
        <v>45067</v>
      </c>
      <c r="D4436" s="275">
        <v>45068</v>
      </c>
      <c r="E4436" s="275">
        <v>45068</v>
      </c>
      <c r="F4436" s="139">
        <f t="shared" si="277"/>
        <v>1</v>
      </c>
      <c r="G4436" s="140">
        <v>9.67</v>
      </c>
      <c r="H4436" s="141">
        <f t="shared" si="278"/>
        <v>7.5995424533808716E-8</v>
      </c>
      <c r="I4436" s="142">
        <f t="shared" si="279"/>
        <v>7.5995424533808716E-8</v>
      </c>
    </row>
    <row r="4437" spans="1:9">
      <c r="A4437" s="143">
        <f t="shared" si="276"/>
        <v>4430</v>
      </c>
      <c r="B4437" s="138" t="s">
        <v>99</v>
      </c>
      <c r="C4437" s="275">
        <v>44993</v>
      </c>
      <c r="D4437" s="275">
        <v>44993</v>
      </c>
      <c r="E4437" s="275">
        <v>44993</v>
      </c>
      <c r="F4437" s="139">
        <f t="shared" si="277"/>
        <v>0</v>
      </c>
      <c r="G4437" s="140">
        <v>1131.1500000000001</v>
      </c>
      <c r="H4437" s="141">
        <f t="shared" si="278"/>
        <v>8.889578537892217E-6</v>
      </c>
      <c r="I4437" s="142">
        <f t="shared" si="279"/>
        <v>0</v>
      </c>
    </row>
    <row r="4438" spans="1:9">
      <c r="A4438" s="143">
        <f t="shared" si="276"/>
        <v>4431</v>
      </c>
      <c r="B4438" s="138" t="s">
        <v>99</v>
      </c>
      <c r="C4438" s="275">
        <v>45274</v>
      </c>
      <c r="D4438" s="275">
        <v>45279</v>
      </c>
      <c r="E4438" s="275">
        <v>45279</v>
      </c>
      <c r="F4438" s="139">
        <f t="shared" si="277"/>
        <v>5</v>
      </c>
      <c r="G4438" s="140">
        <v>3575.32</v>
      </c>
      <c r="H4438" s="141">
        <f t="shared" si="278"/>
        <v>2.8098031152452635E-5</v>
      </c>
      <c r="I4438" s="142">
        <f t="shared" si="279"/>
        <v>1.4049015576226317E-4</v>
      </c>
    </row>
    <row r="4439" spans="1:9">
      <c r="A4439" s="143">
        <f t="shared" si="276"/>
        <v>4432</v>
      </c>
      <c r="B4439" s="138" t="s">
        <v>99</v>
      </c>
      <c r="C4439" s="275">
        <v>45096</v>
      </c>
      <c r="D4439" s="275">
        <v>45097</v>
      </c>
      <c r="E4439" s="275">
        <v>45097</v>
      </c>
      <c r="F4439" s="139">
        <f t="shared" si="277"/>
        <v>1</v>
      </c>
      <c r="G4439" s="140">
        <v>937.42</v>
      </c>
      <c r="H4439" s="141">
        <f t="shared" si="278"/>
        <v>7.3670766149413613E-6</v>
      </c>
      <c r="I4439" s="142">
        <f t="shared" si="279"/>
        <v>7.3670766149413613E-6</v>
      </c>
    </row>
    <row r="4440" spans="1:9">
      <c r="A4440" s="143">
        <f t="shared" si="276"/>
        <v>4433</v>
      </c>
      <c r="B4440" s="138" t="s">
        <v>99</v>
      </c>
      <c r="C4440" s="275">
        <v>45218</v>
      </c>
      <c r="D4440" s="275">
        <v>45224</v>
      </c>
      <c r="E4440" s="275">
        <v>45224</v>
      </c>
      <c r="F4440" s="139">
        <f t="shared" si="277"/>
        <v>6</v>
      </c>
      <c r="G4440" s="140">
        <v>237.73</v>
      </c>
      <c r="H4440" s="141">
        <f t="shared" si="278"/>
        <v>1.8682928929082053E-6</v>
      </c>
      <c r="I4440" s="142">
        <f t="shared" si="279"/>
        <v>1.1209757357449232E-5</v>
      </c>
    </row>
    <row r="4441" spans="1:9">
      <c r="A4441" s="143">
        <f t="shared" si="276"/>
        <v>4434</v>
      </c>
      <c r="B4441" s="138" t="s">
        <v>99</v>
      </c>
      <c r="C4441" s="275">
        <v>45251</v>
      </c>
      <c r="D4441" s="275">
        <v>45257</v>
      </c>
      <c r="E4441" s="275">
        <v>45257</v>
      </c>
      <c r="F4441" s="139">
        <f t="shared" si="277"/>
        <v>6</v>
      </c>
      <c r="G4441" s="140">
        <v>1.61</v>
      </c>
      <c r="H4441" s="141">
        <f t="shared" si="278"/>
        <v>1.2652805946166705E-8</v>
      </c>
      <c r="I4441" s="142">
        <f t="shared" si="279"/>
        <v>7.591683567700023E-8</v>
      </c>
    </row>
    <row r="4442" spans="1:9">
      <c r="A4442" s="143">
        <f t="shared" si="276"/>
        <v>4435</v>
      </c>
      <c r="B4442" s="138" t="s">
        <v>99</v>
      </c>
      <c r="C4442" s="275">
        <v>45210</v>
      </c>
      <c r="D4442" s="275">
        <v>45224</v>
      </c>
      <c r="E4442" s="275">
        <v>45224</v>
      </c>
      <c r="F4442" s="139">
        <f t="shared" si="277"/>
        <v>14</v>
      </c>
      <c r="G4442" s="140">
        <v>180.04</v>
      </c>
      <c r="H4442" s="141">
        <f t="shared" si="278"/>
        <v>1.4149137779800331E-6</v>
      </c>
      <c r="I4442" s="142">
        <f t="shared" si="279"/>
        <v>1.9808792891720465E-5</v>
      </c>
    </row>
    <row r="4443" spans="1:9">
      <c r="A4443" s="143">
        <f t="shared" si="276"/>
        <v>4436</v>
      </c>
      <c r="B4443" s="138" t="s">
        <v>99</v>
      </c>
      <c r="C4443" s="275">
        <v>45083</v>
      </c>
      <c r="D4443" s="275">
        <v>45086</v>
      </c>
      <c r="E4443" s="275">
        <v>45086</v>
      </c>
      <c r="F4443" s="139">
        <f t="shared" si="277"/>
        <v>3</v>
      </c>
      <c r="G4443" s="140">
        <v>58.89</v>
      </c>
      <c r="H4443" s="141">
        <f t="shared" si="278"/>
        <v>4.6280977774519083E-7</v>
      </c>
      <c r="I4443" s="142">
        <f t="shared" si="279"/>
        <v>1.3884293332355725E-6</v>
      </c>
    </row>
    <row r="4444" spans="1:9">
      <c r="A4444" s="143">
        <f t="shared" si="276"/>
        <v>4437</v>
      </c>
      <c r="B4444" s="138" t="s">
        <v>99</v>
      </c>
      <c r="C4444" s="275">
        <v>44978</v>
      </c>
      <c r="D4444" s="275">
        <v>44984</v>
      </c>
      <c r="E4444" s="275">
        <v>44984</v>
      </c>
      <c r="F4444" s="139">
        <f t="shared" si="277"/>
        <v>6</v>
      </c>
      <c r="G4444" s="140">
        <v>150.22999999999999</v>
      </c>
      <c r="H4444" s="141">
        <f t="shared" si="278"/>
        <v>1.1806403958339279E-6</v>
      </c>
      <c r="I4444" s="142">
        <f t="shared" si="279"/>
        <v>7.0838423750035676E-6</v>
      </c>
    </row>
    <row r="4445" spans="1:9">
      <c r="A4445" s="143">
        <f t="shared" si="276"/>
        <v>4438</v>
      </c>
      <c r="B4445" s="138" t="s">
        <v>99</v>
      </c>
      <c r="C4445" s="275">
        <v>44929</v>
      </c>
      <c r="D4445" s="275">
        <v>44935</v>
      </c>
      <c r="E4445" s="275">
        <v>44935</v>
      </c>
      <c r="F4445" s="139">
        <f t="shared" si="277"/>
        <v>6</v>
      </c>
      <c r="G4445" s="140">
        <v>1929.52</v>
      </c>
      <c r="H4445" s="141">
        <f t="shared" si="278"/>
        <v>1.516387709891154E-5</v>
      </c>
      <c r="I4445" s="142">
        <f t="shared" si="279"/>
        <v>9.0983262593469233E-5</v>
      </c>
    </row>
    <row r="4446" spans="1:9">
      <c r="A4446" s="143">
        <f t="shared" si="276"/>
        <v>4439</v>
      </c>
      <c r="B4446" s="138" t="s">
        <v>99</v>
      </c>
      <c r="C4446" s="275">
        <v>45180</v>
      </c>
      <c r="D4446" s="275">
        <v>45180</v>
      </c>
      <c r="E4446" s="275">
        <v>45180</v>
      </c>
      <c r="F4446" s="139">
        <f t="shared" si="277"/>
        <v>0</v>
      </c>
      <c r="G4446" s="140">
        <v>120.16</v>
      </c>
      <c r="H4446" s="141">
        <f t="shared" si="278"/>
        <v>9.4432370341080199E-7</v>
      </c>
      <c r="I4446" s="142">
        <f t="shared" si="279"/>
        <v>0</v>
      </c>
    </row>
    <row r="4447" spans="1:9">
      <c r="A4447" s="143">
        <f t="shared" si="276"/>
        <v>4440</v>
      </c>
      <c r="B4447" s="138" t="s">
        <v>99</v>
      </c>
      <c r="C4447" s="275">
        <v>45014</v>
      </c>
      <c r="D4447" s="275">
        <v>45014</v>
      </c>
      <c r="E4447" s="275">
        <v>45014</v>
      </c>
      <c r="F4447" s="139">
        <f t="shared" si="277"/>
        <v>0</v>
      </c>
      <c r="G4447" s="140">
        <v>2521.11</v>
      </c>
      <c r="H4447" s="141">
        <f t="shared" si="278"/>
        <v>1.9813115278844933E-5</v>
      </c>
      <c r="I4447" s="142">
        <f t="shared" si="279"/>
        <v>0</v>
      </c>
    </row>
    <row r="4448" spans="1:9">
      <c r="A4448" s="143">
        <f t="shared" si="276"/>
        <v>4441</v>
      </c>
      <c r="B4448" s="138" t="s">
        <v>99</v>
      </c>
      <c r="C4448" s="275">
        <v>45020</v>
      </c>
      <c r="D4448" s="275">
        <v>45022</v>
      </c>
      <c r="E4448" s="275">
        <v>45022</v>
      </c>
      <c r="F4448" s="139">
        <f t="shared" si="277"/>
        <v>2</v>
      </c>
      <c r="G4448" s="140">
        <v>504.93</v>
      </c>
      <c r="H4448" s="141">
        <f t="shared" si="278"/>
        <v>3.9681871468310276E-6</v>
      </c>
      <c r="I4448" s="142">
        <f t="shared" si="279"/>
        <v>7.9363742936620551E-6</v>
      </c>
    </row>
    <row r="4449" spans="1:9">
      <c r="A4449" s="143">
        <f t="shared" si="276"/>
        <v>4442</v>
      </c>
      <c r="B4449" s="138" t="s">
        <v>99</v>
      </c>
      <c r="C4449" s="275">
        <v>45204</v>
      </c>
      <c r="D4449" s="275">
        <v>45210</v>
      </c>
      <c r="E4449" s="275">
        <v>45210</v>
      </c>
      <c r="F4449" s="139">
        <f t="shared" si="277"/>
        <v>6</v>
      </c>
      <c r="G4449" s="140">
        <v>72.900000000000006</v>
      </c>
      <c r="H4449" s="141">
        <f t="shared" si="278"/>
        <v>5.7291276613388371E-7</v>
      </c>
      <c r="I4449" s="142">
        <f t="shared" si="279"/>
        <v>3.4374765968033023E-6</v>
      </c>
    </row>
    <row r="4450" spans="1:9">
      <c r="A4450" s="143">
        <f t="shared" si="276"/>
        <v>4443</v>
      </c>
      <c r="B4450" s="138" t="s">
        <v>99</v>
      </c>
      <c r="C4450" s="275">
        <v>45043</v>
      </c>
      <c r="D4450" s="275">
        <v>45043</v>
      </c>
      <c r="E4450" s="275">
        <v>45043</v>
      </c>
      <c r="F4450" s="139">
        <f t="shared" si="277"/>
        <v>0</v>
      </c>
      <c r="G4450" s="140">
        <v>1921.9</v>
      </c>
      <c r="H4450" s="141">
        <f t="shared" si="278"/>
        <v>1.5103992390023472E-5</v>
      </c>
      <c r="I4450" s="142">
        <f t="shared" si="279"/>
        <v>0</v>
      </c>
    </row>
    <row r="4451" spans="1:9">
      <c r="A4451" s="143">
        <f t="shared" si="276"/>
        <v>4444</v>
      </c>
      <c r="B4451" s="138" t="s">
        <v>99</v>
      </c>
      <c r="C4451" s="275">
        <v>45247</v>
      </c>
      <c r="D4451" s="275">
        <v>45257</v>
      </c>
      <c r="E4451" s="275">
        <v>45257</v>
      </c>
      <c r="F4451" s="139">
        <f t="shared" si="277"/>
        <v>10</v>
      </c>
      <c r="G4451" s="140">
        <v>301.44</v>
      </c>
      <c r="H4451" s="141">
        <f t="shared" si="278"/>
        <v>2.3689824996350878E-6</v>
      </c>
      <c r="I4451" s="142">
        <f t="shared" si="279"/>
        <v>2.3689824996350877E-5</v>
      </c>
    </row>
    <row r="4452" spans="1:9">
      <c r="A4452" s="143">
        <f t="shared" si="276"/>
        <v>4445</v>
      </c>
      <c r="B4452" s="138" t="s">
        <v>99</v>
      </c>
      <c r="C4452" s="275">
        <v>44952</v>
      </c>
      <c r="D4452" s="275">
        <v>44956</v>
      </c>
      <c r="E4452" s="275">
        <v>44956</v>
      </c>
      <c r="F4452" s="139">
        <f t="shared" si="277"/>
        <v>4</v>
      </c>
      <c r="G4452" s="140">
        <v>2207.6799999999998</v>
      </c>
      <c r="H4452" s="141">
        <f t="shared" si="278"/>
        <v>1.7349904739896465E-5</v>
      </c>
      <c r="I4452" s="142">
        <f t="shared" si="279"/>
        <v>6.939961895958586E-5</v>
      </c>
    </row>
    <row r="4453" spans="1:9">
      <c r="A4453" s="143">
        <f t="shared" si="276"/>
        <v>4446</v>
      </c>
      <c r="B4453" s="138" t="s">
        <v>99</v>
      </c>
      <c r="C4453" s="275">
        <v>45246</v>
      </c>
      <c r="D4453" s="275">
        <v>45247</v>
      </c>
      <c r="E4453" s="275">
        <v>45247</v>
      </c>
      <c r="F4453" s="139">
        <f t="shared" si="277"/>
        <v>1</v>
      </c>
      <c r="G4453" s="140">
        <v>1737.13</v>
      </c>
      <c r="H4453" s="141">
        <f t="shared" si="278"/>
        <v>1.3651906082773024E-5</v>
      </c>
      <c r="I4453" s="142">
        <f t="shared" si="279"/>
        <v>1.3651906082773024E-5</v>
      </c>
    </row>
    <row r="4454" spans="1:9">
      <c r="A4454" s="143">
        <f t="shared" si="276"/>
        <v>4447</v>
      </c>
      <c r="B4454" s="138" t="s">
        <v>99</v>
      </c>
      <c r="C4454" s="275">
        <v>45007</v>
      </c>
      <c r="D4454" s="275">
        <v>45014</v>
      </c>
      <c r="E4454" s="275">
        <v>45014</v>
      </c>
      <c r="F4454" s="139">
        <f t="shared" si="277"/>
        <v>7</v>
      </c>
      <c r="G4454" s="140">
        <v>1448.7</v>
      </c>
      <c r="H4454" s="141">
        <f t="shared" si="278"/>
        <v>1.138516768584578E-5</v>
      </c>
      <c r="I4454" s="142">
        <f t="shared" si="279"/>
        <v>7.9696173800920464E-5</v>
      </c>
    </row>
    <row r="4455" spans="1:9">
      <c r="A4455" s="143">
        <f t="shared" si="276"/>
        <v>4448</v>
      </c>
      <c r="B4455" s="138" t="s">
        <v>99</v>
      </c>
      <c r="C4455" s="275">
        <v>45058</v>
      </c>
      <c r="D4455" s="275">
        <v>45062</v>
      </c>
      <c r="E4455" s="275">
        <v>45062</v>
      </c>
      <c r="F4455" s="139">
        <f t="shared" si="277"/>
        <v>4</v>
      </c>
      <c r="G4455" s="140">
        <v>258.99</v>
      </c>
      <c r="H4455" s="141">
        <f t="shared" si="278"/>
        <v>2.0353728024830526E-6</v>
      </c>
      <c r="I4455" s="142">
        <f t="shared" si="279"/>
        <v>8.1414912099322102E-6</v>
      </c>
    </row>
    <row r="4456" spans="1:9">
      <c r="A4456" s="143">
        <f t="shared" si="276"/>
        <v>4449</v>
      </c>
      <c r="B4456" s="138" t="s">
        <v>99</v>
      </c>
      <c r="C4456" s="275">
        <v>44977</v>
      </c>
      <c r="D4456" s="275">
        <v>44977</v>
      </c>
      <c r="E4456" s="275">
        <v>44977</v>
      </c>
      <c r="F4456" s="139">
        <f t="shared" si="277"/>
        <v>0</v>
      </c>
      <c r="G4456" s="140">
        <v>1969.91</v>
      </c>
      <c r="H4456" s="141">
        <f t="shared" si="278"/>
        <v>1.5481297491561028E-5</v>
      </c>
      <c r="I4456" s="142">
        <f t="shared" si="279"/>
        <v>0</v>
      </c>
    </row>
    <row r="4457" spans="1:9">
      <c r="A4457" s="143">
        <f t="shared" si="276"/>
        <v>4450</v>
      </c>
      <c r="B4457" s="138" t="s">
        <v>99</v>
      </c>
      <c r="C4457" s="275">
        <v>44967</v>
      </c>
      <c r="D4457" s="275">
        <v>44974</v>
      </c>
      <c r="E4457" s="275">
        <v>44974</v>
      </c>
      <c r="F4457" s="139">
        <f t="shared" si="277"/>
        <v>7</v>
      </c>
      <c r="G4457" s="140">
        <v>3370.84</v>
      </c>
      <c r="H4457" s="141">
        <f t="shared" si="278"/>
        <v>2.6491046208432657E-5</v>
      </c>
      <c r="I4457" s="142">
        <f t="shared" si="279"/>
        <v>1.854373234590286E-4</v>
      </c>
    </row>
    <row r="4458" spans="1:9">
      <c r="A4458" s="143">
        <f t="shared" si="276"/>
        <v>4451</v>
      </c>
      <c r="B4458" s="138" t="s">
        <v>99</v>
      </c>
      <c r="C4458" s="275">
        <v>44974</v>
      </c>
      <c r="D4458" s="275">
        <v>44984</v>
      </c>
      <c r="E4458" s="275">
        <v>44984</v>
      </c>
      <c r="F4458" s="139">
        <f t="shared" si="277"/>
        <v>10</v>
      </c>
      <c r="G4458" s="140">
        <v>4552.66</v>
      </c>
      <c r="H4458" s="141">
        <f t="shared" si="278"/>
        <v>3.5778834483773479E-5</v>
      </c>
      <c r="I4458" s="142">
        <f t="shared" si="279"/>
        <v>3.5778834483773481E-4</v>
      </c>
    </row>
    <row r="4459" spans="1:9">
      <c r="A4459" s="143">
        <f t="shared" si="276"/>
        <v>4452</v>
      </c>
      <c r="B4459" s="138" t="s">
        <v>99</v>
      </c>
      <c r="C4459" s="275">
        <v>44979</v>
      </c>
      <c r="D4459" s="275">
        <v>44981</v>
      </c>
      <c r="E4459" s="275">
        <v>44981</v>
      </c>
      <c r="F4459" s="139">
        <f t="shared" si="277"/>
        <v>2</v>
      </c>
      <c r="G4459" s="140">
        <v>282</v>
      </c>
      <c r="H4459" s="141">
        <f t="shared" si="278"/>
        <v>2.2162057619993855E-6</v>
      </c>
      <c r="I4459" s="142">
        <f t="shared" si="279"/>
        <v>4.4324115239987709E-6</v>
      </c>
    </row>
    <row r="4460" spans="1:9">
      <c r="A4460" s="143">
        <f t="shared" si="276"/>
        <v>4453</v>
      </c>
      <c r="B4460" s="138" t="s">
        <v>99</v>
      </c>
      <c r="C4460" s="275">
        <v>45265</v>
      </c>
      <c r="D4460" s="275">
        <v>45267</v>
      </c>
      <c r="E4460" s="275">
        <v>45267</v>
      </c>
      <c r="F4460" s="139">
        <f t="shared" si="277"/>
        <v>2</v>
      </c>
      <c r="G4460" s="140">
        <v>203.12</v>
      </c>
      <c r="H4460" s="141">
        <f t="shared" si="278"/>
        <v>1.5962968594940254E-6</v>
      </c>
      <c r="I4460" s="142">
        <f t="shared" si="279"/>
        <v>3.1925937189880508E-6</v>
      </c>
    </row>
    <row r="4461" spans="1:9">
      <c r="A4461" s="143">
        <f t="shared" si="276"/>
        <v>4454</v>
      </c>
      <c r="B4461" s="138" t="s">
        <v>99</v>
      </c>
      <c r="C4461" s="275">
        <v>44987</v>
      </c>
      <c r="D4461" s="275">
        <v>44991</v>
      </c>
      <c r="E4461" s="275">
        <v>44991</v>
      </c>
      <c r="F4461" s="139">
        <f t="shared" si="277"/>
        <v>4</v>
      </c>
      <c r="G4461" s="140">
        <v>452.5</v>
      </c>
      <c r="H4461" s="141">
        <f t="shared" si="278"/>
        <v>3.5561457705841202E-6</v>
      </c>
      <c r="I4461" s="142">
        <f t="shared" si="279"/>
        <v>1.4224583082336481E-5</v>
      </c>
    </row>
    <row r="4462" spans="1:9">
      <c r="A4462" s="143">
        <f t="shared" si="276"/>
        <v>4455</v>
      </c>
      <c r="B4462" s="138" t="s">
        <v>99</v>
      </c>
      <c r="C4462" s="275">
        <v>45281</v>
      </c>
      <c r="D4462" s="275">
        <v>45288</v>
      </c>
      <c r="E4462" s="275">
        <v>45288</v>
      </c>
      <c r="F4462" s="139">
        <f t="shared" si="277"/>
        <v>7</v>
      </c>
      <c r="G4462" s="140">
        <v>3933.33</v>
      </c>
      <c r="H4462" s="141">
        <f t="shared" si="278"/>
        <v>3.0911590815053344E-5</v>
      </c>
      <c r="I4462" s="142">
        <f t="shared" si="279"/>
        <v>2.163811357053734E-4</v>
      </c>
    </row>
    <row r="4463" spans="1:9">
      <c r="A4463" s="143">
        <f t="shared" si="276"/>
        <v>4456</v>
      </c>
      <c r="B4463" s="138" t="s">
        <v>99</v>
      </c>
      <c r="C4463" s="275">
        <v>45002</v>
      </c>
      <c r="D4463" s="275">
        <v>45006</v>
      </c>
      <c r="E4463" s="275">
        <v>45006</v>
      </c>
      <c r="F4463" s="139">
        <f t="shared" si="277"/>
        <v>4</v>
      </c>
      <c r="G4463" s="140">
        <v>2894.8</v>
      </c>
      <c r="H4463" s="141">
        <f t="shared" si="278"/>
        <v>2.2749902268921352E-5</v>
      </c>
      <c r="I4463" s="142">
        <f t="shared" si="279"/>
        <v>9.0999609075685409E-5</v>
      </c>
    </row>
    <row r="4464" spans="1:9">
      <c r="A4464" s="143">
        <f t="shared" si="276"/>
        <v>4457</v>
      </c>
      <c r="B4464" s="138" t="s">
        <v>99</v>
      </c>
      <c r="C4464" s="275">
        <v>44968</v>
      </c>
      <c r="D4464" s="275">
        <v>44970</v>
      </c>
      <c r="E4464" s="275">
        <v>44970</v>
      </c>
      <c r="F4464" s="139">
        <f t="shared" si="277"/>
        <v>2</v>
      </c>
      <c r="G4464" s="140">
        <v>927.57</v>
      </c>
      <c r="H4464" s="141">
        <f t="shared" si="278"/>
        <v>7.2896665909850002E-6</v>
      </c>
      <c r="I4464" s="142">
        <f t="shared" si="279"/>
        <v>1.457933318197E-5</v>
      </c>
    </row>
    <row r="4465" spans="1:9">
      <c r="A4465" s="143">
        <f t="shared" si="276"/>
        <v>4458</v>
      </c>
      <c r="B4465" s="138" t="s">
        <v>99</v>
      </c>
      <c r="C4465" s="275">
        <v>45009</v>
      </c>
      <c r="D4465" s="275">
        <v>45014</v>
      </c>
      <c r="E4465" s="275">
        <v>45014</v>
      </c>
      <c r="F4465" s="139">
        <f t="shared" si="277"/>
        <v>5</v>
      </c>
      <c r="G4465" s="140">
        <v>3713.15</v>
      </c>
      <c r="H4465" s="141">
        <f t="shared" si="278"/>
        <v>2.9181221365844038E-5</v>
      </c>
      <c r="I4465" s="142">
        <f t="shared" si="279"/>
        <v>1.459061068292202E-4</v>
      </c>
    </row>
    <row r="4466" spans="1:9">
      <c r="A4466" s="143">
        <f t="shared" si="276"/>
        <v>4459</v>
      </c>
      <c r="B4466" s="138" t="s">
        <v>99</v>
      </c>
      <c r="C4466" s="275">
        <v>45065</v>
      </c>
      <c r="D4466" s="275">
        <v>45065</v>
      </c>
      <c r="E4466" s="275">
        <v>45065</v>
      </c>
      <c r="F4466" s="139">
        <f t="shared" si="277"/>
        <v>0</v>
      </c>
      <c r="G4466" s="140">
        <v>290.43</v>
      </c>
      <c r="H4466" s="141">
        <f t="shared" si="278"/>
        <v>2.2824561682889416E-6</v>
      </c>
      <c r="I4466" s="142">
        <f t="shared" si="279"/>
        <v>0</v>
      </c>
    </row>
    <row r="4467" spans="1:9">
      <c r="A4467" s="143">
        <f t="shared" si="276"/>
        <v>4460</v>
      </c>
      <c r="B4467" s="138" t="s">
        <v>99</v>
      </c>
      <c r="C4467" s="275">
        <v>45266</v>
      </c>
      <c r="D4467" s="275">
        <v>45271</v>
      </c>
      <c r="E4467" s="275">
        <v>45271</v>
      </c>
      <c r="F4467" s="139">
        <f t="shared" si="277"/>
        <v>5</v>
      </c>
      <c r="G4467" s="140">
        <v>9640.3799999999992</v>
      </c>
      <c r="H4467" s="141">
        <f t="shared" si="278"/>
        <v>7.5762644339941968E-5</v>
      </c>
      <c r="I4467" s="142">
        <f t="shared" si="279"/>
        <v>3.7881322169970984E-4</v>
      </c>
    </row>
    <row r="4468" spans="1:9">
      <c r="A4468" s="143">
        <f t="shared" si="276"/>
        <v>4461</v>
      </c>
      <c r="B4468" s="138" t="s">
        <v>99</v>
      </c>
      <c r="C4468" s="275">
        <v>45156</v>
      </c>
      <c r="D4468" s="275">
        <v>45160</v>
      </c>
      <c r="E4468" s="275">
        <v>45160</v>
      </c>
      <c r="F4468" s="139">
        <f t="shared" si="277"/>
        <v>4</v>
      </c>
      <c r="G4468" s="140">
        <v>64.55</v>
      </c>
      <c r="H4468" s="141">
        <f t="shared" si="278"/>
        <v>5.0729107069879551E-7</v>
      </c>
      <c r="I4468" s="142">
        <f t="shared" si="279"/>
        <v>2.0291642827951821E-6</v>
      </c>
    </row>
    <row r="4469" spans="1:9">
      <c r="A4469" s="143">
        <f t="shared" si="276"/>
        <v>4462</v>
      </c>
      <c r="B4469" s="138" t="s">
        <v>99</v>
      </c>
      <c r="C4469" s="275">
        <v>45184</v>
      </c>
      <c r="D4469" s="275">
        <v>45189</v>
      </c>
      <c r="E4469" s="275">
        <v>45189</v>
      </c>
      <c r="F4469" s="139">
        <f t="shared" si="277"/>
        <v>5</v>
      </c>
      <c r="G4469" s="140">
        <v>268.87</v>
      </c>
      <c r="H4469" s="141">
        <f t="shared" si="278"/>
        <v>2.1130185930098395E-6</v>
      </c>
      <c r="I4469" s="142">
        <f t="shared" si="279"/>
        <v>1.0565092965049197E-5</v>
      </c>
    </row>
    <row r="4470" spans="1:9">
      <c r="A4470" s="143">
        <f t="shared" si="276"/>
        <v>4463</v>
      </c>
      <c r="B4470" s="138" t="s">
        <v>99</v>
      </c>
      <c r="C4470" s="275">
        <v>44970</v>
      </c>
      <c r="D4470" s="275">
        <v>44971</v>
      </c>
      <c r="E4470" s="275">
        <v>44971</v>
      </c>
      <c r="F4470" s="139">
        <f t="shared" si="277"/>
        <v>1</v>
      </c>
      <c r="G4470" s="140">
        <v>3299.51</v>
      </c>
      <c r="H4470" s="141">
        <f t="shared" si="278"/>
        <v>2.5930471892817706E-5</v>
      </c>
      <c r="I4470" s="142">
        <f t="shared" si="279"/>
        <v>2.5930471892817706E-5</v>
      </c>
    </row>
    <row r="4471" spans="1:9">
      <c r="A4471" s="143">
        <f t="shared" si="276"/>
        <v>4464</v>
      </c>
      <c r="B4471" s="138" t="s">
        <v>99</v>
      </c>
      <c r="C4471" s="275">
        <v>45168</v>
      </c>
      <c r="D4471" s="275">
        <v>45177</v>
      </c>
      <c r="E4471" s="275">
        <v>45177</v>
      </c>
      <c r="F4471" s="139">
        <f t="shared" si="277"/>
        <v>9</v>
      </c>
      <c r="G4471" s="140">
        <v>60.97</v>
      </c>
      <c r="H4471" s="141">
        <f t="shared" si="278"/>
        <v>4.791562599613565E-7</v>
      </c>
      <c r="I4471" s="142">
        <f t="shared" si="279"/>
        <v>4.3124063396522084E-6</v>
      </c>
    </row>
    <row r="4472" spans="1:9">
      <c r="A4472" s="143">
        <f t="shared" si="276"/>
        <v>4465</v>
      </c>
      <c r="B4472" s="138" t="s">
        <v>99</v>
      </c>
      <c r="C4472" s="275">
        <v>44965</v>
      </c>
      <c r="D4472" s="275">
        <v>44965</v>
      </c>
      <c r="E4472" s="275">
        <v>44965</v>
      </c>
      <c r="F4472" s="139">
        <f t="shared" si="277"/>
        <v>0</v>
      </c>
      <c r="G4472" s="140">
        <v>775.34</v>
      </c>
      <c r="H4472" s="141">
        <f t="shared" si="278"/>
        <v>6.0933084237893749E-6</v>
      </c>
      <c r="I4472" s="142">
        <f t="shared" si="279"/>
        <v>0</v>
      </c>
    </row>
    <row r="4473" spans="1:9">
      <c r="A4473" s="143">
        <f t="shared" si="276"/>
        <v>4466</v>
      </c>
      <c r="B4473" s="138" t="s">
        <v>99</v>
      </c>
      <c r="C4473" s="275">
        <v>44935</v>
      </c>
      <c r="D4473" s="275">
        <v>44944</v>
      </c>
      <c r="E4473" s="275">
        <v>44944</v>
      </c>
      <c r="F4473" s="139">
        <f t="shared" si="277"/>
        <v>9</v>
      </c>
      <c r="G4473" s="140">
        <v>2556.7800000000002</v>
      </c>
      <c r="H4473" s="141">
        <f t="shared" si="278"/>
        <v>2.0093441731080813E-5</v>
      </c>
      <c r="I4473" s="142">
        <f t="shared" si="279"/>
        <v>1.8084097557972731E-4</v>
      </c>
    </row>
    <row r="4474" spans="1:9">
      <c r="A4474" s="143">
        <f t="shared" si="276"/>
        <v>4467</v>
      </c>
      <c r="B4474" s="138" t="s">
        <v>99</v>
      </c>
      <c r="C4474" s="275">
        <v>45099</v>
      </c>
      <c r="D4474" s="275">
        <v>45099</v>
      </c>
      <c r="E4474" s="275">
        <v>45099</v>
      </c>
      <c r="F4474" s="139">
        <f t="shared" si="277"/>
        <v>0</v>
      </c>
      <c r="G4474" s="140">
        <v>417.98</v>
      </c>
      <c r="H4474" s="141">
        <f t="shared" si="278"/>
        <v>3.2848570368812172E-6</v>
      </c>
      <c r="I4474" s="142">
        <f t="shared" si="279"/>
        <v>0</v>
      </c>
    </row>
    <row r="4475" spans="1:9">
      <c r="A4475" s="143">
        <f t="shared" si="276"/>
        <v>4468</v>
      </c>
      <c r="B4475" s="138" t="s">
        <v>99</v>
      </c>
      <c r="C4475" s="275">
        <v>45029</v>
      </c>
      <c r="D4475" s="275">
        <v>45033</v>
      </c>
      <c r="E4475" s="275">
        <v>45033</v>
      </c>
      <c r="F4475" s="139">
        <f t="shared" si="277"/>
        <v>4</v>
      </c>
      <c r="G4475" s="140">
        <v>333.04</v>
      </c>
      <c r="H4475" s="141">
        <f t="shared" si="278"/>
        <v>2.6173232871499128E-6</v>
      </c>
      <c r="I4475" s="142">
        <f t="shared" si="279"/>
        <v>1.0469293148599651E-5</v>
      </c>
    </row>
    <row r="4476" spans="1:9">
      <c r="A4476" s="143">
        <f t="shared" si="276"/>
        <v>4469</v>
      </c>
      <c r="B4476" s="138" t="s">
        <v>99</v>
      </c>
      <c r="C4476" s="275">
        <v>45239</v>
      </c>
      <c r="D4476" s="275">
        <v>45246</v>
      </c>
      <c r="E4476" s="275">
        <v>45246</v>
      </c>
      <c r="F4476" s="139">
        <f t="shared" si="277"/>
        <v>7</v>
      </c>
      <c r="G4476" s="140">
        <v>115.99</v>
      </c>
      <c r="H4476" s="141">
        <f t="shared" si="278"/>
        <v>9.1155215012166214E-7</v>
      </c>
      <c r="I4476" s="142">
        <f t="shared" si="279"/>
        <v>6.3808650508516351E-6</v>
      </c>
    </row>
    <row r="4477" spans="1:9">
      <c r="A4477" s="143">
        <f t="shared" si="276"/>
        <v>4470</v>
      </c>
      <c r="B4477" s="138" t="s">
        <v>99</v>
      </c>
      <c r="C4477" s="275">
        <v>45257</v>
      </c>
      <c r="D4477" s="275">
        <v>45259</v>
      </c>
      <c r="E4477" s="275">
        <v>45259</v>
      </c>
      <c r="F4477" s="139">
        <f t="shared" si="277"/>
        <v>2</v>
      </c>
      <c r="G4477" s="140">
        <v>661.86</v>
      </c>
      <c r="H4477" s="141">
        <f t="shared" si="278"/>
        <v>5.2014820767266432E-6</v>
      </c>
      <c r="I4477" s="142">
        <f t="shared" si="279"/>
        <v>1.0402964153453286E-5</v>
      </c>
    </row>
    <row r="4478" spans="1:9">
      <c r="A4478" s="143">
        <f t="shared" si="276"/>
        <v>4471</v>
      </c>
      <c r="B4478" s="138" t="s">
        <v>99</v>
      </c>
      <c r="C4478" s="275">
        <v>44953</v>
      </c>
      <c r="D4478" s="275">
        <v>44956</v>
      </c>
      <c r="E4478" s="275">
        <v>44956</v>
      </c>
      <c r="F4478" s="139">
        <f t="shared" si="277"/>
        <v>3</v>
      </c>
      <c r="G4478" s="140">
        <v>189.17</v>
      </c>
      <c r="H4478" s="141">
        <f t="shared" si="278"/>
        <v>1.4866654042461835E-6</v>
      </c>
      <c r="I4478" s="142">
        <f t="shared" si="279"/>
        <v>4.4599962127385508E-6</v>
      </c>
    </row>
    <row r="4479" spans="1:9">
      <c r="A4479" s="143">
        <f t="shared" si="276"/>
        <v>4472</v>
      </c>
      <c r="B4479" s="138" t="s">
        <v>99</v>
      </c>
      <c r="C4479" s="275">
        <v>45278</v>
      </c>
      <c r="D4479" s="275">
        <v>45280</v>
      </c>
      <c r="E4479" s="275">
        <v>45280</v>
      </c>
      <c r="F4479" s="139">
        <f t="shared" si="277"/>
        <v>2</v>
      </c>
      <c r="G4479" s="140">
        <v>4353.8900000000003</v>
      </c>
      <c r="H4479" s="141">
        <f t="shared" si="278"/>
        <v>3.4216723776991153E-5</v>
      </c>
      <c r="I4479" s="142">
        <f t="shared" si="279"/>
        <v>6.8433447553982305E-5</v>
      </c>
    </row>
    <row r="4480" spans="1:9">
      <c r="A4480" s="143">
        <f t="shared" si="276"/>
        <v>4473</v>
      </c>
      <c r="B4480" s="138" t="s">
        <v>99</v>
      </c>
      <c r="C4480" s="275">
        <v>44998</v>
      </c>
      <c r="D4480" s="275">
        <v>45000</v>
      </c>
      <c r="E4480" s="275">
        <v>45000</v>
      </c>
      <c r="F4480" s="139">
        <f t="shared" si="277"/>
        <v>2</v>
      </c>
      <c r="G4480" s="140">
        <v>653.11</v>
      </c>
      <c r="H4480" s="141">
        <f t="shared" si="278"/>
        <v>5.1327168270192151E-6</v>
      </c>
      <c r="I4480" s="142">
        <f t="shared" si="279"/>
        <v>1.026543365403843E-5</v>
      </c>
    </row>
    <row r="4481" spans="1:9">
      <c r="A4481" s="143">
        <f t="shared" si="276"/>
        <v>4474</v>
      </c>
      <c r="B4481" s="138" t="s">
        <v>99</v>
      </c>
      <c r="C4481" s="275">
        <v>44946</v>
      </c>
      <c r="D4481" s="275">
        <v>44950</v>
      </c>
      <c r="E4481" s="275">
        <v>44950</v>
      </c>
      <c r="F4481" s="139">
        <f t="shared" si="277"/>
        <v>4</v>
      </c>
      <c r="G4481" s="140">
        <v>519.78</v>
      </c>
      <c r="H4481" s="141">
        <f t="shared" si="278"/>
        <v>4.0848915991916329E-6</v>
      </c>
      <c r="I4481" s="142">
        <f t="shared" si="279"/>
        <v>1.6339566396766532E-5</v>
      </c>
    </row>
    <row r="4482" spans="1:9">
      <c r="A4482" s="143">
        <f t="shared" si="276"/>
        <v>4475</v>
      </c>
      <c r="B4482" s="138" t="s">
        <v>99</v>
      </c>
      <c r="C4482" s="275">
        <v>45014</v>
      </c>
      <c r="D4482" s="275">
        <v>45016</v>
      </c>
      <c r="E4482" s="275">
        <v>45016</v>
      </c>
      <c r="F4482" s="139">
        <f t="shared" si="277"/>
        <v>2</v>
      </c>
      <c r="G4482" s="140">
        <v>3124.66</v>
      </c>
      <c r="H4482" s="141">
        <f t="shared" si="278"/>
        <v>2.4556345731521276E-5</v>
      </c>
      <c r="I4482" s="142">
        <f t="shared" si="279"/>
        <v>4.9112691463042551E-5</v>
      </c>
    </row>
    <row r="4483" spans="1:9">
      <c r="A4483" s="143">
        <f t="shared" si="276"/>
        <v>4476</v>
      </c>
      <c r="B4483" s="138" t="s">
        <v>99</v>
      </c>
      <c r="C4483" s="275">
        <v>44965</v>
      </c>
      <c r="D4483" s="275">
        <v>44970</v>
      </c>
      <c r="E4483" s="275">
        <v>44970</v>
      </c>
      <c r="F4483" s="139">
        <f t="shared" si="277"/>
        <v>5</v>
      </c>
      <c r="G4483" s="140">
        <v>3368.23</v>
      </c>
      <c r="H4483" s="141">
        <f t="shared" si="278"/>
        <v>2.647053451680564E-5</v>
      </c>
      <c r="I4483" s="142">
        <f t="shared" si="279"/>
        <v>1.3235267258402821E-4</v>
      </c>
    </row>
    <row r="4484" spans="1:9">
      <c r="A4484" s="143">
        <f t="shared" si="276"/>
        <v>4477</v>
      </c>
      <c r="B4484" s="138" t="s">
        <v>99</v>
      </c>
      <c r="C4484" s="275">
        <v>45051</v>
      </c>
      <c r="D4484" s="275">
        <v>45057</v>
      </c>
      <c r="E4484" s="275">
        <v>45057</v>
      </c>
      <c r="F4484" s="139">
        <f t="shared" si="277"/>
        <v>6</v>
      </c>
      <c r="G4484" s="140">
        <v>803.08</v>
      </c>
      <c r="H4484" s="141">
        <f t="shared" si="278"/>
        <v>6.3113139125761227E-6</v>
      </c>
      <c r="I4484" s="142">
        <f t="shared" si="279"/>
        <v>3.7867883475456734E-5</v>
      </c>
    </row>
    <row r="4485" spans="1:9">
      <c r="A4485" s="143">
        <f t="shared" si="276"/>
        <v>4478</v>
      </c>
      <c r="B4485" s="138" t="s">
        <v>99</v>
      </c>
      <c r="C4485" s="275">
        <v>45072</v>
      </c>
      <c r="D4485" s="275">
        <v>45076</v>
      </c>
      <c r="E4485" s="275">
        <v>45076</v>
      </c>
      <c r="F4485" s="139">
        <f t="shared" si="277"/>
        <v>4</v>
      </c>
      <c r="G4485" s="140">
        <v>525.75</v>
      </c>
      <c r="H4485" s="141">
        <f t="shared" si="278"/>
        <v>4.1318091467063009E-6</v>
      </c>
      <c r="I4485" s="142">
        <f t="shared" si="279"/>
        <v>1.6527236586825204E-5</v>
      </c>
    </row>
    <row r="4486" spans="1:9">
      <c r="A4486" s="143">
        <f t="shared" si="276"/>
        <v>4479</v>
      </c>
      <c r="B4486" s="138" t="s">
        <v>99</v>
      </c>
      <c r="C4486" s="275">
        <v>45267</v>
      </c>
      <c r="D4486" s="275">
        <v>45267</v>
      </c>
      <c r="E4486" s="275">
        <v>45267</v>
      </c>
      <c r="F4486" s="139">
        <f t="shared" si="277"/>
        <v>0</v>
      </c>
      <c r="G4486" s="140">
        <v>95.32</v>
      </c>
      <c r="H4486" s="141">
        <f t="shared" si="278"/>
        <v>7.4910898309851568E-7</v>
      </c>
      <c r="I4486" s="142">
        <f t="shared" si="279"/>
        <v>0</v>
      </c>
    </row>
    <row r="4487" spans="1:9">
      <c r="A4487" s="143">
        <f t="shared" si="276"/>
        <v>4480</v>
      </c>
      <c r="B4487" s="138" t="s">
        <v>99</v>
      </c>
      <c r="C4487" s="275">
        <v>45113</v>
      </c>
      <c r="D4487" s="275">
        <v>45121</v>
      </c>
      <c r="E4487" s="275">
        <v>45121</v>
      </c>
      <c r="F4487" s="139">
        <f t="shared" si="277"/>
        <v>8</v>
      </c>
      <c r="G4487" s="140">
        <v>72.959999999999994</v>
      </c>
      <c r="H4487" s="141">
        <f t="shared" si="278"/>
        <v>5.733842992747346E-7</v>
      </c>
      <c r="I4487" s="142">
        <f t="shared" si="279"/>
        <v>4.5870743941978768E-6</v>
      </c>
    </row>
    <row r="4488" spans="1:9">
      <c r="A4488" s="143">
        <f t="shared" ref="A4488:A4538" si="280">A4487+1</f>
        <v>4481</v>
      </c>
      <c r="B4488" s="138" t="s">
        <v>99</v>
      </c>
      <c r="C4488" s="275">
        <v>45203</v>
      </c>
      <c r="D4488" s="275">
        <v>45208</v>
      </c>
      <c r="E4488" s="275">
        <v>45208</v>
      </c>
      <c r="F4488" s="139">
        <f t="shared" ref="F4488:F4551" si="281">E4488-C4488</f>
        <v>5</v>
      </c>
      <c r="G4488" s="140">
        <v>66.489999999999995</v>
      </c>
      <c r="H4488" s="141">
        <f t="shared" ref="H4488:H4551" si="282">G4488/$G$8894</f>
        <v>5.225373089196423E-7</v>
      </c>
      <c r="I4488" s="142">
        <f t="shared" ref="I4488:I4551" si="283">H4488*F4488</f>
        <v>2.6126865445982114E-6</v>
      </c>
    </row>
    <row r="4489" spans="1:9">
      <c r="A4489" s="143">
        <f t="shared" si="280"/>
        <v>4482</v>
      </c>
      <c r="B4489" s="138" t="s">
        <v>99</v>
      </c>
      <c r="C4489" s="275">
        <v>44937</v>
      </c>
      <c r="D4489" s="275">
        <v>44943</v>
      </c>
      <c r="E4489" s="275">
        <v>44943</v>
      </c>
      <c r="F4489" s="139">
        <f t="shared" si="281"/>
        <v>6</v>
      </c>
      <c r="G4489" s="140">
        <v>157.22</v>
      </c>
      <c r="H4489" s="141">
        <f t="shared" si="282"/>
        <v>1.2355740067430616E-6</v>
      </c>
      <c r="I4489" s="142">
        <f t="shared" si="283"/>
        <v>7.413444040458369E-6</v>
      </c>
    </row>
    <row r="4490" spans="1:9">
      <c r="A4490" s="143">
        <f t="shared" si="280"/>
        <v>4483</v>
      </c>
      <c r="B4490" s="138" t="s">
        <v>99</v>
      </c>
      <c r="C4490" s="275">
        <v>45232</v>
      </c>
      <c r="D4490" s="275">
        <v>45233</v>
      </c>
      <c r="E4490" s="275">
        <v>45233</v>
      </c>
      <c r="F4490" s="139">
        <f t="shared" si="281"/>
        <v>1</v>
      </c>
      <c r="G4490" s="140">
        <v>248.74</v>
      </c>
      <c r="H4490" s="141">
        <f t="shared" si="282"/>
        <v>1.9548192242543515E-6</v>
      </c>
      <c r="I4490" s="142">
        <f t="shared" si="283"/>
        <v>1.9548192242543515E-6</v>
      </c>
    </row>
    <row r="4491" spans="1:9">
      <c r="A4491" s="143">
        <f t="shared" si="280"/>
        <v>4484</v>
      </c>
      <c r="B4491" s="138" t="s">
        <v>99</v>
      </c>
      <c r="C4491" s="275">
        <v>45064</v>
      </c>
      <c r="D4491" s="275">
        <v>45064</v>
      </c>
      <c r="E4491" s="275">
        <v>45064</v>
      </c>
      <c r="F4491" s="139">
        <f t="shared" si="281"/>
        <v>0</v>
      </c>
      <c r="G4491" s="140">
        <v>118.5</v>
      </c>
      <c r="H4491" s="141">
        <f t="shared" si="282"/>
        <v>9.3127795318059287E-7</v>
      </c>
      <c r="I4491" s="142">
        <f t="shared" si="283"/>
        <v>0</v>
      </c>
    </row>
    <row r="4492" spans="1:9">
      <c r="A4492" s="143">
        <f t="shared" si="280"/>
        <v>4485</v>
      </c>
      <c r="B4492" s="138" t="s">
        <v>99</v>
      </c>
      <c r="C4492" s="275">
        <v>45278</v>
      </c>
      <c r="D4492" s="275">
        <v>45282</v>
      </c>
      <c r="E4492" s="275">
        <v>45282</v>
      </c>
      <c r="F4492" s="139">
        <f t="shared" si="281"/>
        <v>4</v>
      </c>
      <c r="G4492" s="140">
        <v>258.99</v>
      </c>
      <c r="H4492" s="141">
        <f t="shared" si="282"/>
        <v>2.0353728024830526E-6</v>
      </c>
      <c r="I4492" s="142">
        <f t="shared" si="283"/>
        <v>8.1414912099322102E-6</v>
      </c>
    </row>
    <row r="4493" spans="1:9">
      <c r="A4493" s="143">
        <f t="shared" si="280"/>
        <v>4486</v>
      </c>
      <c r="B4493" s="138" t="s">
        <v>99</v>
      </c>
      <c r="C4493" s="275">
        <v>45263</v>
      </c>
      <c r="D4493" s="275">
        <v>45266</v>
      </c>
      <c r="E4493" s="275">
        <v>45266</v>
      </c>
      <c r="F4493" s="139">
        <f t="shared" si="281"/>
        <v>3</v>
      </c>
      <c r="G4493" s="140">
        <v>262.10000000000002</v>
      </c>
      <c r="H4493" s="141">
        <f t="shared" si="282"/>
        <v>2.0598139369504928E-6</v>
      </c>
      <c r="I4493" s="142">
        <f t="shared" si="283"/>
        <v>6.1794418108514785E-6</v>
      </c>
    </row>
    <row r="4494" spans="1:9">
      <c r="A4494" s="143">
        <f t="shared" si="280"/>
        <v>4487</v>
      </c>
      <c r="B4494" s="138" t="s">
        <v>99</v>
      </c>
      <c r="C4494" s="275">
        <v>45180</v>
      </c>
      <c r="D4494" s="275">
        <v>45184</v>
      </c>
      <c r="E4494" s="275">
        <v>45184</v>
      </c>
      <c r="F4494" s="139">
        <f t="shared" si="281"/>
        <v>4</v>
      </c>
      <c r="G4494" s="140">
        <v>127.83</v>
      </c>
      <c r="H4494" s="141">
        <f t="shared" si="282"/>
        <v>1.004601356582913E-6</v>
      </c>
      <c r="I4494" s="142">
        <f t="shared" si="283"/>
        <v>4.0184054263316519E-6</v>
      </c>
    </row>
    <row r="4495" spans="1:9">
      <c r="A4495" s="143">
        <f t="shared" si="280"/>
        <v>4488</v>
      </c>
      <c r="B4495" s="138" t="s">
        <v>99</v>
      </c>
      <c r="C4495" s="275">
        <v>45076</v>
      </c>
      <c r="D4495" s="275">
        <v>45079</v>
      </c>
      <c r="E4495" s="275">
        <v>45079</v>
      </c>
      <c r="F4495" s="139">
        <f t="shared" si="281"/>
        <v>3</v>
      </c>
      <c r="G4495" s="140">
        <v>114.67</v>
      </c>
      <c r="H4495" s="141">
        <f t="shared" si="282"/>
        <v>9.0117842102294159E-7</v>
      </c>
      <c r="I4495" s="142">
        <f t="shared" si="283"/>
        <v>2.703535263068825E-6</v>
      </c>
    </row>
    <row r="4496" spans="1:9">
      <c r="A4496" s="143">
        <f t="shared" si="280"/>
        <v>4489</v>
      </c>
      <c r="B4496" s="138" t="s">
        <v>99</v>
      </c>
      <c r="C4496" s="275">
        <v>45219</v>
      </c>
      <c r="D4496" s="275">
        <v>45219</v>
      </c>
      <c r="E4496" s="275">
        <v>45219</v>
      </c>
      <c r="F4496" s="139">
        <f t="shared" si="281"/>
        <v>0</v>
      </c>
      <c r="G4496" s="140">
        <v>228.31</v>
      </c>
      <c r="H4496" s="141">
        <f t="shared" si="282"/>
        <v>1.7942621897946089E-6</v>
      </c>
      <c r="I4496" s="142">
        <f t="shared" si="283"/>
        <v>0</v>
      </c>
    </row>
    <row r="4497" spans="1:9">
      <c r="A4497" s="143">
        <f t="shared" si="280"/>
        <v>4490</v>
      </c>
      <c r="B4497" s="138" t="s">
        <v>99</v>
      </c>
      <c r="C4497" s="275">
        <v>45203</v>
      </c>
      <c r="D4497" s="275">
        <v>45204</v>
      </c>
      <c r="E4497" s="275">
        <v>45204</v>
      </c>
      <c r="F4497" s="139">
        <f t="shared" si="281"/>
        <v>1</v>
      </c>
      <c r="G4497" s="140">
        <v>60.08</v>
      </c>
      <c r="H4497" s="141">
        <f t="shared" si="282"/>
        <v>4.72161851705401E-7</v>
      </c>
      <c r="I4497" s="142">
        <f t="shared" si="283"/>
        <v>4.72161851705401E-7</v>
      </c>
    </row>
    <row r="4498" spans="1:9">
      <c r="A4498" s="143">
        <f t="shared" si="280"/>
        <v>4491</v>
      </c>
      <c r="B4498" s="138" t="s">
        <v>99</v>
      </c>
      <c r="C4498" s="275">
        <v>45134</v>
      </c>
      <c r="D4498" s="275">
        <v>45134</v>
      </c>
      <c r="E4498" s="275">
        <v>45134</v>
      </c>
      <c r="F4498" s="139">
        <f t="shared" si="281"/>
        <v>0</v>
      </c>
      <c r="G4498" s="140">
        <v>1297.6199999999999</v>
      </c>
      <c r="H4498" s="141">
        <f t="shared" si="282"/>
        <v>1.019784723718313E-5</v>
      </c>
      <c r="I4498" s="142">
        <f t="shared" si="283"/>
        <v>0</v>
      </c>
    </row>
    <row r="4499" spans="1:9">
      <c r="A4499" s="143">
        <f t="shared" si="280"/>
        <v>4492</v>
      </c>
      <c r="B4499" s="138" t="s">
        <v>99</v>
      </c>
      <c r="C4499" s="275">
        <v>44939</v>
      </c>
      <c r="D4499" s="275">
        <v>44944</v>
      </c>
      <c r="E4499" s="275">
        <v>44944</v>
      </c>
      <c r="F4499" s="139">
        <f t="shared" si="281"/>
        <v>5</v>
      </c>
      <c r="G4499" s="140">
        <v>3264.06</v>
      </c>
      <c r="H4499" s="141">
        <f t="shared" si="282"/>
        <v>2.5651874395431612E-5</v>
      </c>
      <c r="I4499" s="142">
        <f t="shared" si="283"/>
        <v>1.2825937197715807E-4</v>
      </c>
    </row>
    <row r="4500" spans="1:9">
      <c r="A4500" s="143">
        <f t="shared" si="280"/>
        <v>4493</v>
      </c>
      <c r="B4500" s="138" t="s">
        <v>99</v>
      </c>
      <c r="C4500" s="275">
        <v>45259</v>
      </c>
      <c r="D4500" s="275">
        <v>45260</v>
      </c>
      <c r="E4500" s="275">
        <v>45260</v>
      </c>
      <c r="F4500" s="139">
        <f t="shared" si="281"/>
        <v>1</v>
      </c>
      <c r="G4500" s="140">
        <v>2792.24</v>
      </c>
      <c r="H4500" s="141">
        <f t="shared" si="282"/>
        <v>2.1943894953493488E-5</v>
      </c>
      <c r="I4500" s="142">
        <f t="shared" si="283"/>
        <v>2.1943894953493488E-5</v>
      </c>
    </row>
    <row r="4501" spans="1:9">
      <c r="A4501" s="143">
        <f t="shared" si="280"/>
        <v>4494</v>
      </c>
      <c r="B4501" s="138" t="s">
        <v>99</v>
      </c>
      <c r="C4501" s="275">
        <v>45275</v>
      </c>
      <c r="D4501" s="275">
        <v>45334</v>
      </c>
      <c r="E4501" s="275">
        <v>45334</v>
      </c>
      <c r="F4501" s="139">
        <f t="shared" si="281"/>
        <v>59</v>
      </c>
      <c r="G4501" s="140">
        <v>3529.88</v>
      </c>
      <c r="H4501" s="141">
        <f t="shared" si="282"/>
        <v>2.7740923387114864E-5</v>
      </c>
      <c r="I4501" s="142">
        <f t="shared" si="283"/>
        <v>1.6367144798397769E-3</v>
      </c>
    </row>
    <row r="4502" spans="1:9">
      <c r="A4502" s="143">
        <f t="shared" si="280"/>
        <v>4495</v>
      </c>
      <c r="B4502" s="138" t="s">
        <v>99</v>
      </c>
      <c r="C4502" s="275">
        <v>45134</v>
      </c>
      <c r="D4502" s="275">
        <v>45138</v>
      </c>
      <c r="E4502" s="275">
        <v>45138</v>
      </c>
      <c r="F4502" s="139">
        <f t="shared" si="281"/>
        <v>4</v>
      </c>
      <c r="G4502" s="140">
        <v>67.23</v>
      </c>
      <c r="H4502" s="141">
        <f t="shared" si="282"/>
        <v>5.2835288432347052E-7</v>
      </c>
      <c r="I4502" s="142">
        <f t="shared" si="283"/>
        <v>2.1134115372938821E-6</v>
      </c>
    </row>
    <row r="4503" spans="1:9">
      <c r="A4503" s="143">
        <f t="shared" si="280"/>
        <v>4496</v>
      </c>
      <c r="B4503" s="138" t="s">
        <v>99</v>
      </c>
      <c r="C4503" s="275">
        <v>45145</v>
      </c>
      <c r="D4503" s="275">
        <v>45145</v>
      </c>
      <c r="E4503" s="275">
        <v>45145</v>
      </c>
      <c r="F4503" s="139">
        <f t="shared" si="281"/>
        <v>0</v>
      </c>
      <c r="G4503" s="140">
        <v>111.91</v>
      </c>
      <c r="H4503" s="141">
        <f t="shared" si="282"/>
        <v>8.7948789654379869E-7</v>
      </c>
      <c r="I4503" s="142">
        <f t="shared" si="283"/>
        <v>0</v>
      </c>
    </row>
    <row r="4504" spans="1:9">
      <c r="A4504" s="143">
        <f t="shared" si="280"/>
        <v>4497</v>
      </c>
      <c r="B4504" s="138" t="s">
        <v>99</v>
      </c>
      <c r="C4504" s="275">
        <v>45223</v>
      </c>
      <c r="D4504" s="275">
        <v>45229</v>
      </c>
      <c r="E4504" s="275">
        <v>45229</v>
      </c>
      <c r="F4504" s="139">
        <f t="shared" si="281"/>
        <v>6</v>
      </c>
      <c r="G4504" s="140">
        <v>515.20000000000005</v>
      </c>
      <c r="H4504" s="141">
        <f t="shared" si="282"/>
        <v>4.0488979027733459E-6</v>
      </c>
      <c r="I4504" s="142">
        <f t="shared" si="283"/>
        <v>2.4293387416640075E-5</v>
      </c>
    </row>
    <row r="4505" spans="1:9">
      <c r="A4505" s="143">
        <f t="shared" si="280"/>
        <v>4498</v>
      </c>
      <c r="B4505" s="138" t="s">
        <v>99</v>
      </c>
      <c r="C4505" s="275">
        <v>45104</v>
      </c>
      <c r="D4505" s="275">
        <v>45107</v>
      </c>
      <c r="E4505" s="275">
        <v>45107</v>
      </c>
      <c r="F4505" s="139">
        <f t="shared" si="281"/>
        <v>3</v>
      </c>
      <c r="G4505" s="140">
        <v>116.16</v>
      </c>
      <c r="H4505" s="141">
        <f t="shared" si="282"/>
        <v>9.1288816068740642E-7</v>
      </c>
      <c r="I4505" s="142">
        <f t="shared" si="283"/>
        <v>2.7386644820622191E-6</v>
      </c>
    </row>
    <row r="4506" spans="1:9">
      <c r="A4506" s="143">
        <f t="shared" si="280"/>
        <v>4499</v>
      </c>
      <c r="B4506" s="138" t="s">
        <v>99</v>
      </c>
      <c r="C4506" s="275">
        <v>45204</v>
      </c>
      <c r="D4506" s="275">
        <v>45212</v>
      </c>
      <c r="E4506" s="275">
        <v>45212</v>
      </c>
      <c r="F4506" s="139">
        <f t="shared" si="281"/>
        <v>8</v>
      </c>
      <c r="G4506" s="140">
        <v>134.26</v>
      </c>
      <c r="H4506" s="141">
        <f t="shared" si="282"/>
        <v>1.0551339915107713E-6</v>
      </c>
      <c r="I4506" s="142">
        <f t="shared" si="283"/>
        <v>8.4410719320861701E-6</v>
      </c>
    </row>
    <row r="4507" spans="1:9">
      <c r="A4507" s="143">
        <f t="shared" si="280"/>
        <v>4500</v>
      </c>
      <c r="B4507" s="138" t="s">
        <v>99</v>
      </c>
      <c r="C4507" s="275">
        <v>44963</v>
      </c>
      <c r="D4507" s="275">
        <v>44966</v>
      </c>
      <c r="E4507" s="275">
        <v>44966</v>
      </c>
      <c r="F4507" s="139">
        <f t="shared" si="281"/>
        <v>3</v>
      </c>
      <c r="G4507" s="140">
        <v>3040.54</v>
      </c>
      <c r="H4507" s="141">
        <f t="shared" si="282"/>
        <v>2.3895256268048266E-5</v>
      </c>
      <c r="I4507" s="142">
        <f t="shared" si="283"/>
        <v>7.1685768804144792E-5</v>
      </c>
    </row>
    <row r="4508" spans="1:9">
      <c r="A4508" s="143">
        <f t="shared" si="280"/>
        <v>4501</v>
      </c>
      <c r="B4508" s="138" t="s">
        <v>99</v>
      </c>
      <c r="C4508" s="275">
        <v>44992</v>
      </c>
      <c r="D4508" s="275">
        <v>45006</v>
      </c>
      <c r="E4508" s="275">
        <v>45006</v>
      </c>
      <c r="F4508" s="139">
        <f t="shared" si="281"/>
        <v>14</v>
      </c>
      <c r="G4508" s="140">
        <v>290.64999999999998</v>
      </c>
      <c r="H4508" s="141">
        <f t="shared" si="282"/>
        <v>2.2841851231387283E-6</v>
      </c>
      <c r="I4508" s="142">
        <f t="shared" si="283"/>
        <v>3.1978591723942195E-5</v>
      </c>
    </row>
    <row r="4509" spans="1:9">
      <c r="A4509" s="143">
        <f t="shared" si="280"/>
        <v>4502</v>
      </c>
      <c r="B4509" s="138" t="s">
        <v>99</v>
      </c>
      <c r="C4509" s="275">
        <v>45237</v>
      </c>
      <c r="D4509" s="275">
        <v>45250</v>
      </c>
      <c r="E4509" s="275">
        <v>45250</v>
      </c>
      <c r="F4509" s="139">
        <f t="shared" si="281"/>
        <v>13</v>
      </c>
      <c r="G4509" s="140">
        <v>175.74</v>
      </c>
      <c r="H4509" s="141">
        <f t="shared" si="282"/>
        <v>1.3811205695523832E-6</v>
      </c>
      <c r="I4509" s="142">
        <f t="shared" si="283"/>
        <v>1.795456740418098E-5</v>
      </c>
    </row>
    <row r="4510" spans="1:9">
      <c r="A4510" s="143">
        <f t="shared" si="280"/>
        <v>4503</v>
      </c>
      <c r="B4510" s="138" t="s">
        <v>99</v>
      </c>
      <c r="C4510" s="275">
        <v>45113</v>
      </c>
      <c r="D4510" s="275">
        <v>45117</v>
      </c>
      <c r="E4510" s="275">
        <v>45117</v>
      </c>
      <c r="F4510" s="139">
        <f t="shared" si="281"/>
        <v>4</v>
      </c>
      <c r="G4510" s="140">
        <v>59.57</v>
      </c>
      <c r="H4510" s="141">
        <f t="shared" si="282"/>
        <v>4.6815382000816805E-7</v>
      </c>
      <c r="I4510" s="142">
        <f t="shared" si="283"/>
        <v>1.8726152800326722E-6</v>
      </c>
    </row>
    <row r="4511" spans="1:9">
      <c r="A4511" s="143">
        <f t="shared" si="280"/>
        <v>4504</v>
      </c>
      <c r="B4511" s="138" t="s">
        <v>99</v>
      </c>
      <c r="C4511" s="275">
        <v>45110</v>
      </c>
      <c r="D4511" s="275">
        <v>45119</v>
      </c>
      <c r="E4511" s="275">
        <v>45119</v>
      </c>
      <c r="F4511" s="139">
        <f t="shared" si="281"/>
        <v>9</v>
      </c>
      <c r="G4511" s="140">
        <v>55.92</v>
      </c>
      <c r="H4511" s="141">
        <f t="shared" si="282"/>
        <v>4.3946888727306965E-7</v>
      </c>
      <c r="I4511" s="142">
        <f t="shared" si="283"/>
        <v>3.9552199854576271E-6</v>
      </c>
    </row>
    <row r="4512" spans="1:9">
      <c r="A4512" s="143">
        <f t="shared" si="280"/>
        <v>4505</v>
      </c>
      <c r="B4512" s="138" t="s">
        <v>99</v>
      </c>
      <c r="C4512" s="275">
        <v>45155</v>
      </c>
      <c r="D4512" s="275">
        <v>45156</v>
      </c>
      <c r="E4512" s="275">
        <v>45156</v>
      </c>
      <c r="F4512" s="139">
        <f t="shared" si="281"/>
        <v>1</v>
      </c>
      <c r="G4512" s="140">
        <v>431.12</v>
      </c>
      <c r="H4512" s="141">
        <f t="shared" si="282"/>
        <v>3.3881227947275713E-6</v>
      </c>
      <c r="I4512" s="142">
        <f t="shared" si="283"/>
        <v>3.3881227947275713E-6</v>
      </c>
    </row>
    <row r="4513" spans="1:9">
      <c r="A4513" s="143">
        <f t="shared" si="280"/>
        <v>4506</v>
      </c>
      <c r="B4513" s="138" t="s">
        <v>99</v>
      </c>
      <c r="C4513" s="275">
        <v>45149</v>
      </c>
      <c r="D4513" s="275">
        <v>45152</v>
      </c>
      <c r="E4513" s="275">
        <v>45152</v>
      </c>
      <c r="F4513" s="139">
        <f t="shared" si="281"/>
        <v>3</v>
      </c>
      <c r="G4513" s="140">
        <v>127.99</v>
      </c>
      <c r="H4513" s="141">
        <f t="shared" si="282"/>
        <v>1.0058587782918487E-6</v>
      </c>
      <c r="I4513" s="142">
        <f t="shared" si="283"/>
        <v>3.0175763348755462E-6</v>
      </c>
    </row>
    <row r="4514" spans="1:9">
      <c r="A4514" s="143">
        <f t="shared" si="280"/>
        <v>4507</v>
      </c>
      <c r="B4514" s="138" t="s">
        <v>99</v>
      </c>
      <c r="C4514" s="275">
        <v>45287</v>
      </c>
      <c r="D4514" s="275">
        <v>45290</v>
      </c>
      <c r="E4514" s="275">
        <v>45290</v>
      </c>
      <c r="F4514" s="139">
        <f t="shared" si="281"/>
        <v>3</v>
      </c>
      <c r="G4514" s="140">
        <v>97.45</v>
      </c>
      <c r="H4514" s="141">
        <f t="shared" si="282"/>
        <v>7.6584840959872385E-7</v>
      </c>
      <c r="I4514" s="142">
        <f t="shared" si="283"/>
        <v>2.2975452287961718E-6</v>
      </c>
    </row>
    <row r="4515" spans="1:9">
      <c r="A4515" s="143">
        <f t="shared" si="280"/>
        <v>4508</v>
      </c>
      <c r="B4515" s="138" t="s">
        <v>99</v>
      </c>
      <c r="C4515" s="275">
        <v>45036</v>
      </c>
      <c r="D4515" s="275">
        <v>45036</v>
      </c>
      <c r="E4515" s="275">
        <v>45036</v>
      </c>
      <c r="F4515" s="139">
        <f t="shared" si="281"/>
        <v>0</v>
      </c>
      <c r="G4515" s="140">
        <v>379.87</v>
      </c>
      <c r="H4515" s="141">
        <f t="shared" si="282"/>
        <v>2.9853549035840659E-6</v>
      </c>
      <c r="I4515" s="142">
        <f t="shared" si="283"/>
        <v>0</v>
      </c>
    </row>
    <row r="4516" spans="1:9">
      <c r="A4516" s="143">
        <f t="shared" si="280"/>
        <v>4509</v>
      </c>
      <c r="B4516" s="138" t="s">
        <v>99</v>
      </c>
      <c r="C4516" s="275">
        <v>44943</v>
      </c>
      <c r="D4516" s="275">
        <v>44950</v>
      </c>
      <c r="E4516" s="275">
        <v>44950</v>
      </c>
      <c r="F4516" s="139">
        <f t="shared" si="281"/>
        <v>7</v>
      </c>
      <c r="G4516" s="140">
        <v>325.83</v>
      </c>
      <c r="H4516" s="141">
        <f t="shared" si="282"/>
        <v>2.5606607213909921E-6</v>
      </c>
      <c r="I4516" s="142">
        <f t="shared" si="283"/>
        <v>1.7924625049736944E-5</v>
      </c>
    </row>
    <row r="4517" spans="1:9">
      <c r="A4517" s="143">
        <f t="shared" si="280"/>
        <v>4510</v>
      </c>
      <c r="B4517" s="138" t="s">
        <v>99</v>
      </c>
      <c r="C4517" s="275">
        <v>45243</v>
      </c>
      <c r="D4517" s="275">
        <v>45245</v>
      </c>
      <c r="E4517" s="275">
        <v>45245</v>
      </c>
      <c r="F4517" s="139">
        <f t="shared" si="281"/>
        <v>2</v>
      </c>
      <c r="G4517" s="140">
        <v>226.64</v>
      </c>
      <c r="H4517" s="141">
        <f t="shared" si="282"/>
        <v>1.7811378507075911E-6</v>
      </c>
      <c r="I4517" s="142">
        <f t="shared" si="283"/>
        <v>3.5622757014151821E-6</v>
      </c>
    </row>
    <row r="4518" spans="1:9">
      <c r="A4518" s="143">
        <f t="shared" si="280"/>
        <v>4511</v>
      </c>
      <c r="B4518" s="138" t="s">
        <v>99</v>
      </c>
      <c r="C4518" s="275">
        <v>45217</v>
      </c>
      <c r="D4518" s="275">
        <v>45218</v>
      </c>
      <c r="E4518" s="275">
        <v>45218</v>
      </c>
      <c r="F4518" s="139">
        <f t="shared" si="281"/>
        <v>1</v>
      </c>
      <c r="G4518" s="140">
        <v>702.92</v>
      </c>
      <c r="H4518" s="141">
        <f t="shared" si="282"/>
        <v>5.5241679227822975E-6</v>
      </c>
      <c r="I4518" s="142">
        <f t="shared" si="283"/>
        <v>5.5241679227822975E-6</v>
      </c>
    </row>
    <row r="4519" spans="1:9">
      <c r="A4519" s="143">
        <f t="shared" si="280"/>
        <v>4512</v>
      </c>
      <c r="B4519" s="138" t="s">
        <v>99</v>
      </c>
      <c r="C4519" s="275">
        <v>44953</v>
      </c>
      <c r="D4519" s="275">
        <v>44958</v>
      </c>
      <c r="E4519" s="275">
        <v>44958</v>
      </c>
      <c r="F4519" s="139">
        <f t="shared" si="281"/>
        <v>5</v>
      </c>
      <c r="G4519" s="140">
        <v>5127.82</v>
      </c>
      <c r="H4519" s="141">
        <f t="shared" si="282"/>
        <v>4.0298951171970525E-5</v>
      </c>
      <c r="I4519" s="142">
        <f t="shared" si="283"/>
        <v>2.0149475585985263E-4</v>
      </c>
    </row>
    <row r="4520" spans="1:9">
      <c r="A4520" s="143">
        <f t="shared" si="280"/>
        <v>4513</v>
      </c>
      <c r="B4520" s="138" t="s">
        <v>99</v>
      </c>
      <c r="C4520" s="275">
        <v>45246</v>
      </c>
      <c r="D4520" s="275">
        <v>45246</v>
      </c>
      <c r="E4520" s="275">
        <v>45246</v>
      </c>
      <c r="F4520" s="139">
        <f t="shared" si="281"/>
        <v>0</v>
      </c>
      <c r="G4520" s="140">
        <v>2253</v>
      </c>
      <c r="H4520" s="141">
        <f t="shared" si="282"/>
        <v>1.7706069438952536E-5</v>
      </c>
      <c r="I4520" s="142">
        <f t="shared" si="283"/>
        <v>0</v>
      </c>
    </row>
    <row r="4521" spans="1:9">
      <c r="A4521" s="143">
        <f t="shared" si="280"/>
        <v>4514</v>
      </c>
      <c r="B4521" s="138" t="s">
        <v>99</v>
      </c>
      <c r="C4521" s="275">
        <v>45217</v>
      </c>
      <c r="D4521" s="275">
        <v>45217</v>
      </c>
      <c r="E4521" s="275">
        <v>45217</v>
      </c>
      <c r="F4521" s="139">
        <f t="shared" si="281"/>
        <v>0</v>
      </c>
      <c r="G4521" s="140">
        <v>1214.82</v>
      </c>
      <c r="H4521" s="141">
        <f t="shared" si="282"/>
        <v>9.5471315028088425E-6</v>
      </c>
      <c r="I4521" s="142">
        <f t="shared" si="283"/>
        <v>0</v>
      </c>
    </row>
    <row r="4522" spans="1:9">
      <c r="A4522" s="143">
        <f t="shared" si="280"/>
        <v>4515</v>
      </c>
      <c r="B4522" s="138" t="s">
        <v>99</v>
      </c>
      <c r="C4522" s="275">
        <v>45155</v>
      </c>
      <c r="D4522" s="275">
        <v>45187</v>
      </c>
      <c r="E4522" s="275">
        <v>45187</v>
      </c>
      <c r="F4522" s="139">
        <f t="shared" si="281"/>
        <v>32</v>
      </c>
      <c r="G4522" s="140">
        <v>1737.14</v>
      </c>
      <c r="H4522" s="141">
        <f t="shared" si="282"/>
        <v>1.3651984671629832E-5</v>
      </c>
      <c r="I4522" s="142">
        <f t="shared" si="283"/>
        <v>4.3686350949215464E-4</v>
      </c>
    </row>
    <row r="4523" spans="1:9">
      <c r="A4523" s="143">
        <f t="shared" si="280"/>
        <v>4516</v>
      </c>
      <c r="B4523" s="138" t="s">
        <v>99</v>
      </c>
      <c r="C4523" s="275">
        <v>45180</v>
      </c>
      <c r="D4523" s="275">
        <v>45187</v>
      </c>
      <c r="E4523" s="275">
        <v>45187</v>
      </c>
      <c r="F4523" s="139">
        <f t="shared" si="281"/>
        <v>7</v>
      </c>
      <c r="G4523" s="140">
        <v>163.56</v>
      </c>
      <c r="H4523" s="141">
        <f t="shared" si="282"/>
        <v>1.2853993419596437E-6</v>
      </c>
      <c r="I4523" s="142">
        <f t="shared" si="283"/>
        <v>8.9977953937175057E-6</v>
      </c>
    </row>
    <row r="4524" spans="1:9">
      <c r="A4524" s="143">
        <f t="shared" si="280"/>
        <v>4517</v>
      </c>
      <c r="B4524" s="138" t="s">
        <v>99</v>
      </c>
      <c r="C4524" s="275">
        <v>45035</v>
      </c>
      <c r="D4524" s="275">
        <v>45041</v>
      </c>
      <c r="E4524" s="275">
        <v>45041</v>
      </c>
      <c r="F4524" s="139">
        <f t="shared" si="281"/>
        <v>6</v>
      </c>
      <c r="G4524" s="140">
        <v>217.9</v>
      </c>
      <c r="H4524" s="141">
        <f t="shared" si="282"/>
        <v>1.712451189856972E-6</v>
      </c>
      <c r="I4524" s="142">
        <f t="shared" si="283"/>
        <v>1.0274707139141832E-5</v>
      </c>
    </row>
    <row r="4525" spans="1:9">
      <c r="A4525" s="143">
        <f t="shared" si="280"/>
        <v>4518</v>
      </c>
      <c r="B4525" s="138" t="s">
        <v>99</v>
      </c>
      <c r="C4525" s="275">
        <v>44973</v>
      </c>
      <c r="D4525" s="275">
        <v>44977</v>
      </c>
      <c r="E4525" s="275">
        <v>44977</v>
      </c>
      <c r="F4525" s="139">
        <f t="shared" si="281"/>
        <v>4</v>
      </c>
      <c r="G4525" s="140">
        <v>4842.63</v>
      </c>
      <c r="H4525" s="141">
        <f t="shared" si="282"/>
        <v>3.8057675564649237E-5</v>
      </c>
      <c r="I4525" s="142">
        <f t="shared" si="283"/>
        <v>1.5223070225859695E-4</v>
      </c>
    </row>
    <row r="4526" spans="1:9">
      <c r="A4526" s="143">
        <f t="shared" si="280"/>
        <v>4519</v>
      </c>
      <c r="B4526" s="138" t="s">
        <v>99</v>
      </c>
      <c r="C4526" s="275">
        <v>45189</v>
      </c>
      <c r="D4526" s="275">
        <v>45189</v>
      </c>
      <c r="E4526" s="275">
        <v>45189</v>
      </c>
      <c r="F4526" s="139">
        <f t="shared" si="281"/>
        <v>0</v>
      </c>
      <c r="G4526" s="140">
        <v>180.39</v>
      </c>
      <c r="H4526" s="141">
        <f t="shared" si="282"/>
        <v>1.4176643879683303E-6</v>
      </c>
      <c r="I4526" s="142">
        <f t="shared" si="283"/>
        <v>0</v>
      </c>
    </row>
    <row r="4527" spans="1:9">
      <c r="A4527" s="143">
        <f t="shared" si="280"/>
        <v>4520</v>
      </c>
      <c r="B4527" s="138" t="s">
        <v>99</v>
      </c>
      <c r="C4527" s="275">
        <v>45048</v>
      </c>
      <c r="D4527" s="275">
        <v>45064</v>
      </c>
      <c r="E4527" s="275">
        <v>45064</v>
      </c>
      <c r="F4527" s="139">
        <f t="shared" si="281"/>
        <v>16</v>
      </c>
      <c r="G4527" s="140">
        <v>208.97</v>
      </c>
      <c r="H4527" s="141">
        <f t="shared" si="282"/>
        <v>1.6422713407269914E-6</v>
      </c>
      <c r="I4527" s="142">
        <f t="shared" si="283"/>
        <v>2.6276341451631862E-5</v>
      </c>
    </row>
    <row r="4528" spans="1:9">
      <c r="A4528" s="143">
        <f t="shared" si="280"/>
        <v>4521</v>
      </c>
      <c r="B4528" s="138" t="s">
        <v>99</v>
      </c>
      <c r="C4528" s="275">
        <v>45053</v>
      </c>
      <c r="D4528" s="275">
        <v>45055</v>
      </c>
      <c r="E4528" s="275">
        <v>45055</v>
      </c>
      <c r="F4528" s="139">
        <f t="shared" si="281"/>
        <v>2</v>
      </c>
      <c r="G4528" s="140">
        <v>103.71</v>
      </c>
      <c r="H4528" s="141">
        <f t="shared" si="282"/>
        <v>8.1504503396083777E-7</v>
      </c>
      <c r="I4528" s="142">
        <f t="shared" si="283"/>
        <v>1.6300900679216755E-6</v>
      </c>
    </row>
    <row r="4529" spans="1:9">
      <c r="A4529" s="143">
        <f t="shared" si="280"/>
        <v>4522</v>
      </c>
      <c r="B4529" s="138" t="s">
        <v>99</v>
      </c>
      <c r="C4529" s="275">
        <v>45145</v>
      </c>
      <c r="D4529" s="275">
        <v>45162</v>
      </c>
      <c r="E4529" s="275">
        <v>45162</v>
      </c>
      <c r="F4529" s="139">
        <f t="shared" si="281"/>
        <v>17</v>
      </c>
      <c r="G4529" s="140">
        <v>77.95</v>
      </c>
      <c r="H4529" s="141">
        <f t="shared" si="282"/>
        <v>6.1260013882217056E-7</v>
      </c>
      <c r="I4529" s="142">
        <f t="shared" si="283"/>
        <v>1.04142023599769E-5</v>
      </c>
    </row>
    <row r="4530" spans="1:9">
      <c r="A4530" s="143">
        <f t="shared" si="280"/>
        <v>4523</v>
      </c>
      <c r="B4530" s="138" t="s">
        <v>99</v>
      </c>
      <c r="C4530" s="275">
        <v>44952</v>
      </c>
      <c r="D4530" s="275">
        <v>44965</v>
      </c>
      <c r="E4530" s="275">
        <v>44965</v>
      </c>
      <c r="F4530" s="139">
        <f t="shared" si="281"/>
        <v>13</v>
      </c>
      <c r="G4530" s="140">
        <v>119.17</v>
      </c>
      <c r="H4530" s="141">
        <f t="shared" si="282"/>
        <v>9.365434065867616E-7</v>
      </c>
      <c r="I4530" s="142">
        <f t="shared" si="283"/>
        <v>1.21750642856279E-5</v>
      </c>
    </row>
    <row r="4531" spans="1:9">
      <c r="A4531" s="143">
        <f t="shared" si="280"/>
        <v>4524</v>
      </c>
      <c r="B4531" s="138" t="s">
        <v>99</v>
      </c>
      <c r="C4531" s="275">
        <v>45126</v>
      </c>
      <c r="D4531" s="275">
        <v>45131</v>
      </c>
      <c r="E4531" s="275">
        <v>45131</v>
      </c>
      <c r="F4531" s="139">
        <f t="shared" si="281"/>
        <v>5</v>
      </c>
      <c r="G4531" s="140">
        <v>65.44</v>
      </c>
      <c r="H4531" s="141">
        <f t="shared" si="282"/>
        <v>5.1428547895475102E-7</v>
      </c>
      <c r="I4531" s="142">
        <f t="shared" si="283"/>
        <v>2.571427394773755E-6</v>
      </c>
    </row>
    <row r="4532" spans="1:9">
      <c r="A4532" s="143">
        <f t="shared" si="280"/>
        <v>4525</v>
      </c>
      <c r="B4532" s="138" t="s">
        <v>99</v>
      </c>
      <c r="C4532" s="275">
        <v>45027</v>
      </c>
      <c r="D4532" s="275">
        <v>45035</v>
      </c>
      <c r="E4532" s="275">
        <v>45035</v>
      </c>
      <c r="F4532" s="139">
        <f t="shared" si="281"/>
        <v>8</v>
      </c>
      <c r="G4532" s="140">
        <v>241.32</v>
      </c>
      <c r="H4532" s="141">
        <f t="shared" si="282"/>
        <v>1.8965062925024529E-6</v>
      </c>
      <c r="I4532" s="142">
        <f t="shared" si="283"/>
        <v>1.5172050340019623E-5</v>
      </c>
    </row>
    <row r="4533" spans="1:9">
      <c r="A4533" s="143">
        <f t="shared" si="280"/>
        <v>4526</v>
      </c>
      <c r="B4533" s="138" t="s">
        <v>99</v>
      </c>
      <c r="C4533" s="275">
        <v>45100</v>
      </c>
      <c r="D4533" s="275">
        <v>45112</v>
      </c>
      <c r="E4533" s="275">
        <v>45112</v>
      </c>
      <c r="F4533" s="139">
        <f t="shared" si="281"/>
        <v>12</v>
      </c>
      <c r="G4533" s="140">
        <v>1734.09</v>
      </c>
      <c r="H4533" s="141">
        <f t="shared" si="282"/>
        <v>1.3628015070303242E-5</v>
      </c>
      <c r="I4533" s="142">
        <f t="shared" si="283"/>
        <v>1.6353618084363891E-4</v>
      </c>
    </row>
    <row r="4534" spans="1:9">
      <c r="A4534" s="143">
        <f t="shared" si="280"/>
        <v>4527</v>
      </c>
      <c r="B4534" s="138" t="s">
        <v>99</v>
      </c>
      <c r="C4534" s="275">
        <v>45119</v>
      </c>
      <c r="D4534" s="275">
        <v>45133</v>
      </c>
      <c r="E4534" s="275">
        <v>45133</v>
      </c>
      <c r="F4534" s="139">
        <f t="shared" si="281"/>
        <v>14</v>
      </c>
      <c r="G4534" s="140">
        <v>499.7</v>
      </c>
      <c r="H4534" s="141">
        <f t="shared" si="282"/>
        <v>3.9270851747201879E-6</v>
      </c>
      <c r="I4534" s="142">
        <f t="shared" si="283"/>
        <v>5.4979192446082633E-5</v>
      </c>
    </row>
    <row r="4535" spans="1:9">
      <c r="A4535" s="143">
        <f t="shared" si="280"/>
        <v>4528</v>
      </c>
      <c r="B4535" s="138" t="s">
        <v>99</v>
      </c>
      <c r="C4535" s="275">
        <v>45187</v>
      </c>
      <c r="D4535" s="275">
        <v>45187</v>
      </c>
      <c r="E4535" s="275">
        <v>45187</v>
      </c>
      <c r="F4535" s="139">
        <f t="shared" si="281"/>
        <v>0</v>
      </c>
      <c r="G4535" s="140">
        <v>622.34</v>
      </c>
      <c r="H4535" s="141">
        <f t="shared" si="282"/>
        <v>4.8908989146194955E-6</v>
      </c>
      <c r="I4535" s="142">
        <f t="shared" si="283"/>
        <v>0</v>
      </c>
    </row>
    <row r="4536" spans="1:9">
      <c r="A4536" s="143">
        <f t="shared" si="280"/>
        <v>4529</v>
      </c>
      <c r="B4536" s="138" t="s">
        <v>99</v>
      </c>
      <c r="C4536" s="275">
        <v>45030</v>
      </c>
      <c r="D4536" s="275">
        <v>45034</v>
      </c>
      <c r="E4536" s="275">
        <v>45034</v>
      </c>
      <c r="F4536" s="139">
        <f t="shared" si="281"/>
        <v>4</v>
      </c>
      <c r="G4536" s="140">
        <v>190.01</v>
      </c>
      <c r="H4536" s="141">
        <f t="shared" si="282"/>
        <v>1.4932668682180964E-6</v>
      </c>
      <c r="I4536" s="142">
        <f t="shared" si="283"/>
        <v>5.9730674728723857E-6</v>
      </c>
    </row>
    <row r="4537" spans="1:9">
      <c r="A4537" s="143">
        <f t="shared" si="280"/>
        <v>4530</v>
      </c>
      <c r="B4537" s="138" t="s">
        <v>99</v>
      </c>
      <c r="C4537" s="275">
        <v>44984</v>
      </c>
      <c r="D4537" s="275">
        <v>44986</v>
      </c>
      <c r="E4537" s="275">
        <v>44986</v>
      </c>
      <c r="F4537" s="139">
        <f t="shared" si="281"/>
        <v>2</v>
      </c>
      <c r="G4537" s="140">
        <v>3687.03</v>
      </c>
      <c r="H4537" s="141">
        <f t="shared" si="282"/>
        <v>2.8975947271860266E-5</v>
      </c>
      <c r="I4537" s="142">
        <f t="shared" si="283"/>
        <v>5.7951894543720532E-5</v>
      </c>
    </row>
    <row r="4538" spans="1:9">
      <c r="A4538" s="143">
        <f t="shared" si="280"/>
        <v>4531</v>
      </c>
      <c r="B4538" s="138" t="s">
        <v>99</v>
      </c>
      <c r="C4538" s="275">
        <v>45265</v>
      </c>
      <c r="D4538" s="275">
        <v>45309</v>
      </c>
      <c r="E4538" s="275">
        <v>45309</v>
      </c>
      <c r="F4538" s="139">
        <f t="shared" si="281"/>
        <v>44</v>
      </c>
      <c r="G4538" s="140">
        <v>748.73</v>
      </c>
      <c r="H4538" s="141">
        <f t="shared" si="282"/>
        <v>5.884183475821986E-6</v>
      </c>
      <c r="I4538" s="142">
        <f t="shared" si="283"/>
        <v>2.5890407293616737E-4</v>
      </c>
    </row>
    <row r="4539" spans="1:9">
      <c r="A4539" s="137">
        <v>1</v>
      </c>
      <c r="B4539" s="138" t="s">
        <v>97</v>
      </c>
      <c r="C4539" s="275">
        <v>44959</v>
      </c>
      <c r="D4539" s="275">
        <v>44960</v>
      </c>
      <c r="E4539" s="275">
        <v>44960</v>
      </c>
      <c r="F4539" s="139">
        <f t="shared" si="281"/>
        <v>1</v>
      </c>
      <c r="G4539" s="140">
        <v>503692</v>
      </c>
      <c r="H4539" s="141">
        <f t="shared" si="282"/>
        <v>3.9584578463581366E-3</v>
      </c>
      <c r="I4539" s="142">
        <f t="shared" si="283"/>
        <v>3.9584578463581366E-3</v>
      </c>
    </row>
    <row r="4540" spans="1:9">
      <c r="A4540" s="143">
        <f t="shared" ref="A4540:A4603" si="284">A4539+1</f>
        <v>2</v>
      </c>
      <c r="B4540" s="138" t="s">
        <v>97</v>
      </c>
      <c r="C4540" s="275">
        <v>44967</v>
      </c>
      <c r="D4540" s="275">
        <v>44970</v>
      </c>
      <c r="E4540" s="275">
        <v>44970</v>
      </c>
      <c r="F4540" s="139">
        <f t="shared" si="281"/>
        <v>3</v>
      </c>
      <c r="G4540" s="140">
        <v>455060.41</v>
      </c>
      <c r="H4540" s="141">
        <f t="shared" si="282"/>
        <v>3.5762677400702223E-3</v>
      </c>
      <c r="I4540" s="142">
        <f t="shared" si="283"/>
        <v>1.0728803220210668E-2</v>
      </c>
    </row>
    <row r="4541" spans="1:9">
      <c r="A4541" s="143">
        <f t="shared" si="284"/>
        <v>3</v>
      </c>
      <c r="B4541" s="138" t="s">
        <v>97</v>
      </c>
      <c r="C4541" s="275">
        <v>45190</v>
      </c>
      <c r="D4541" s="275">
        <v>45191</v>
      </c>
      <c r="E4541" s="275">
        <v>45191</v>
      </c>
      <c r="F4541" s="139">
        <f t="shared" si="281"/>
        <v>1</v>
      </c>
      <c r="G4541" s="140">
        <v>144824.48000000001</v>
      </c>
      <c r="H4541" s="141">
        <f t="shared" si="282"/>
        <v>1.1381590321083857E-3</v>
      </c>
      <c r="I4541" s="142">
        <f t="shared" si="283"/>
        <v>1.1381590321083857E-3</v>
      </c>
    </row>
    <row r="4542" spans="1:9">
      <c r="A4542" s="143">
        <f t="shared" si="284"/>
        <v>4</v>
      </c>
      <c r="B4542" s="138" t="s">
        <v>97</v>
      </c>
      <c r="C4542" s="275">
        <v>45188</v>
      </c>
      <c r="D4542" s="275">
        <v>45188</v>
      </c>
      <c r="E4542" s="275">
        <v>45188</v>
      </c>
      <c r="F4542" s="139">
        <f t="shared" si="281"/>
        <v>0</v>
      </c>
      <c r="G4542" s="140">
        <v>92370.54</v>
      </c>
      <c r="H4542" s="141">
        <f t="shared" si="282"/>
        <v>7.2592951413827909E-4</v>
      </c>
      <c r="I4542" s="142">
        <f t="shared" si="283"/>
        <v>0</v>
      </c>
    </row>
    <row r="4543" spans="1:9">
      <c r="A4543" s="143">
        <f t="shared" si="284"/>
        <v>5</v>
      </c>
      <c r="B4543" s="138" t="s">
        <v>97</v>
      </c>
      <c r="C4543" s="275">
        <v>45096</v>
      </c>
      <c r="D4543" s="275">
        <v>45097</v>
      </c>
      <c r="E4543" s="275">
        <v>45097</v>
      </c>
      <c r="F4543" s="139">
        <f t="shared" si="281"/>
        <v>1</v>
      </c>
      <c r="G4543" s="140">
        <v>160197.39000000001</v>
      </c>
      <c r="H4543" s="141">
        <f t="shared" si="282"/>
        <v>1.2589729743803645E-3</v>
      </c>
      <c r="I4543" s="142">
        <f t="shared" si="283"/>
        <v>1.2589729743803645E-3</v>
      </c>
    </row>
    <row r="4544" spans="1:9">
      <c r="A4544" s="143">
        <f t="shared" si="284"/>
        <v>6</v>
      </c>
      <c r="B4544" s="138" t="s">
        <v>97</v>
      </c>
      <c r="C4544" s="275">
        <v>45058</v>
      </c>
      <c r="D4544" s="275">
        <v>45061</v>
      </c>
      <c r="E4544" s="275">
        <v>45061</v>
      </c>
      <c r="F4544" s="139">
        <f t="shared" si="281"/>
        <v>3</v>
      </c>
      <c r="G4544" s="140">
        <v>147382.54</v>
      </c>
      <c r="H4544" s="141">
        <f t="shared" si="282"/>
        <v>1.1582625332131381E-3</v>
      </c>
      <c r="I4544" s="142">
        <f t="shared" si="283"/>
        <v>3.4747875996394145E-3</v>
      </c>
    </row>
    <row r="4545" spans="1:9">
      <c r="A4545" s="143">
        <f t="shared" si="284"/>
        <v>7</v>
      </c>
      <c r="B4545" s="138" t="s">
        <v>97</v>
      </c>
      <c r="C4545" s="275">
        <v>45126</v>
      </c>
      <c r="D4545" s="275">
        <v>45128</v>
      </c>
      <c r="E4545" s="275">
        <v>45128</v>
      </c>
      <c r="F4545" s="139">
        <f t="shared" si="281"/>
        <v>2</v>
      </c>
      <c r="G4545" s="140">
        <v>186226.84</v>
      </c>
      <c r="H4545" s="141">
        <f t="shared" si="282"/>
        <v>1.4635354462657364E-3</v>
      </c>
      <c r="I4545" s="142">
        <f t="shared" si="283"/>
        <v>2.9270708925314727E-3</v>
      </c>
    </row>
    <row r="4546" spans="1:9">
      <c r="A4546" s="143">
        <f t="shared" si="284"/>
        <v>8</v>
      </c>
      <c r="B4546" s="138" t="s">
        <v>97</v>
      </c>
      <c r="C4546" s="275">
        <v>45030</v>
      </c>
      <c r="D4546" s="275">
        <v>45030</v>
      </c>
      <c r="E4546" s="275">
        <v>45030</v>
      </c>
      <c r="F4546" s="139">
        <f t="shared" si="281"/>
        <v>0</v>
      </c>
      <c r="G4546" s="140">
        <v>310965.90000000002</v>
      </c>
      <c r="H4546" s="141">
        <f t="shared" si="282"/>
        <v>2.4438454587422864E-3</v>
      </c>
      <c r="I4546" s="142">
        <f t="shared" si="283"/>
        <v>0</v>
      </c>
    </row>
    <row r="4547" spans="1:9">
      <c r="A4547" s="143">
        <f t="shared" si="284"/>
        <v>9</v>
      </c>
      <c r="B4547" s="138" t="s">
        <v>97</v>
      </c>
      <c r="C4547" s="275">
        <v>45218</v>
      </c>
      <c r="D4547" s="275">
        <v>45222</v>
      </c>
      <c r="E4547" s="275">
        <v>45222</v>
      </c>
      <c r="F4547" s="139">
        <f t="shared" si="281"/>
        <v>4</v>
      </c>
      <c r="G4547" s="140">
        <v>144883.46</v>
      </c>
      <c r="H4547" s="141">
        <f t="shared" si="282"/>
        <v>1.1386225491858421E-3</v>
      </c>
      <c r="I4547" s="142">
        <f t="shared" si="283"/>
        <v>4.5544901967433686E-3</v>
      </c>
    </row>
    <row r="4548" spans="1:9">
      <c r="A4548" s="143">
        <f t="shared" si="284"/>
        <v>10</v>
      </c>
      <c r="B4548" s="138" t="s">
        <v>97</v>
      </c>
      <c r="C4548" s="275">
        <v>44980</v>
      </c>
      <c r="D4548" s="275">
        <v>44981</v>
      </c>
      <c r="E4548" s="275">
        <v>44981</v>
      </c>
      <c r="F4548" s="139">
        <f t="shared" si="281"/>
        <v>1</v>
      </c>
      <c r="G4548" s="140">
        <v>597440.48</v>
      </c>
      <c r="H4548" s="141">
        <f t="shared" si="282"/>
        <v>4.6952164334314846E-3</v>
      </c>
      <c r="I4548" s="142">
        <f t="shared" si="283"/>
        <v>4.6952164334314846E-3</v>
      </c>
    </row>
    <row r="4549" spans="1:9">
      <c r="A4549" s="143">
        <f t="shared" si="284"/>
        <v>11</v>
      </c>
      <c r="B4549" s="138" t="s">
        <v>97</v>
      </c>
      <c r="C4549" s="275">
        <v>44938</v>
      </c>
      <c r="D4549" s="275">
        <v>44938</v>
      </c>
      <c r="E4549" s="275">
        <v>44938</v>
      </c>
      <c r="F4549" s="139">
        <f t="shared" si="281"/>
        <v>0</v>
      </c>
      <c r="G4549" s="140">
        <v>219113.37</v>
      </c>
      <c r="H4549" s="141">
        <f t="shared" si="282"/>
        <v>1.7219869259755436E-3</v>
      </c>
      <c r="I4549" s="142">
        <f t="shared" si="283"/>
        <v>0</v>
      </c>
    </row>
    <row r="4550" spans="1:9">
      <c r="A4550" s="143">
        <f t="shared" si="284"/>
        <v>12</v>
      </c>
      <c r="B4550" s="138" t="s">
        <v>97</v>
      </c>
      <c r="C4550" s="275">
        <v>45175</v>
      </c>
      <c r="D4550" s="275">
        <v>45176</v>
      </c>
      <c r="E4550" s="275">
        <v>45176</v>
      </c>
      <c r="F4550" s="139">
        <f t="shared" si="281"/>
        <v>1</v>
      </c>
      <c r="G4550" s="140">
        <v>156586.81</v>
      </c>
      <c r="H4550" s="141">
        <f t="shared" si="282"/>
        <v>1.230597838918805E-3</v>
      </c>
      <c r="I4550" s="142">
        <f t="shared" si="283"/>
        <v>1.230597838918805E-3</v>
      </c>
    </row>
    <row r="4551" spans="1:9">
      <c r="A4551" s="143">
        <f t="shared" si="284"/>
        <v>13</v>
      </c>
      <c r="B4551" s="138" t="s">
        <v>97</v>
      </c>
      <c r="C4551" s="275">
        <v>45026</v>
      </c>
      <c r="D4551" s="275">
        <v>45027</v>
      </c>
      <c r="E4551" s="275">
        <v>45027</v>
      </c>
      <c r="F4551" s="139">
        <f t="shared" si="281"/>
        <v>1</v>
      </c>
      <c r="G4551" s="140">
        <v>171917.55</v>
      </c>
      <c r="H4551" s="141">
        <f t="shared" si="282"/>
        <v>1.3510803719816221E-3</v>
      </c>
      <c r="I4551" s="142">
        <f t="shared" si="283"/>
        <v>1.3510803719816221E-3</v>
      </c>
    </row>
    <row r="4552" spans="1:9">
      <c r="A4552" s="143">
        <f t="shared" si="284"/>
        <v>14</v>
      </c>
      <c r="B4552" s="138" t="s">
        <v>97</v>
      </c>
      <c r="C4552" s="275">
        <v>45210</v>
      </c>
      <c r="D4552" s="275">
        <v>45211</v>
      </c>
      <c r="E4552" s="275">
        <v>45211</v>
      </c>
      <c r="F4552" s="139">
        <f t="shared" ref="F4552:F4615" si="285">E4552-C4552</f>
        <v>1</v>
      </c>
      <c r="G4552" s="140">
        <v>90976.17</v>
      </c>
      <c r="H4552" s="141">
        <f t="shared" ref="H4552:H4615" si="286">G4552/$G$8894</f>
        <v>7.1497131971147388E-4</v>
      </c>
      <c r="I4552" s="142">
        <f t="shared" ref="I4552:I4615" si="287">H4552*F4552</f>
        <v>7.1497131971147388E-4</v>
      </c>
    </row>
    <row r="4553" spans="1:9">
      <c r="A4553" s="143">
        <f t="shared" si="284"/>
        <v>15</v>
      </c>
      <c r="B4553" s="138" t="s">
        <v>97</v>
      </c>
      <c r="C4553" s="275">
        <v>45155</v>
      </c>
      <c r="D4553" s="275">
        <v>45156</v>
      </c>
      <c r="E4553" s="275">
        <v>45156</v>
      </c>
      <c r="F4553" s="139">
        <f t="shared" si="285"/>
        <v>1</v>
      </c>
      <c r="G4553" s="140">
        <v>150361.07</v>
      </c>
      <c r="H4553" s="141">
        <f t="shared" si="286"/>
        <v>1.1816704599801168E-3</v>
      </c>
      <c r="I4553" s="142">
        <f t="shared" si="287"/>
        <v>1.1816704599801168E-3</v>
      </c>
    </row>
    <row r="4554" spans="1:9">
      <c r="A4554" s="143">
        <f t="shared" si="284"/>
        <v>16</v>
      </c>
      <c r="B4554" s="138" t="s">
        <v>97</v>
      </c>
      <c r="C4554" s="275">
        <v>45028</v>
      </c>
      <c r="D4554" s="275">
        <v>45029</v>
      </c>
      <c r="E4554" s="275">
        <v>45029</v>
      </c>
      <c r="F4554" s="139">
        <f t="shared" si="285"/>
        <v>1</v>
      </c>
      <c r="G4554" s="140">
        <v>196681.38</v>
      </c>
      <c r="H4554" s="141">
        <f t="shared" si="286"/>
        <v>1.5456964809715983E-3</v>
      </c>
      <c r="I4554" s="142">
        <f t="shared" si="287"/>
        <v>1.5456964809715983E-3</v>
      </c>
    </row>
    <row r="4555" spans="1:9">
      <c r="A4555" s="143">
        <f t="shared" si="284"/>
        <v>17</v>
      </c>
      <c r="B4555" s="138" t="s">
        <v>97</v>
      </c>
      <c r="C4555" s="275">
        <v>45097</v>
      </c>
      <c r="D4555" s="275">
        <v>45098</v>
      </c>
      <c r="E4555" s="275">
        <v>45098</v>
      </c>
      <c r="F4555" s="139">
        <f t="shared" si="285"/>
        <v>1</v>
      </c>
      <c r="G4555" s="140">
        <v>251410.68</v>
      </c>
      <c r="H4555" s="141">
        <f t="shared" si="286"/>
        <v>1.9758077930644808E-3</v>
      </c>
      <c r="I4555" s="142">
        <f t="shared" si="287"/>
        <v>1.9758077930644808E-3</v>
      </c>
    </row>
    <row r="4556" spans="1:9">
      <c r="A4556" s="143">
        <f t="shared" si="284"/>
        <v>18</v>
      </c>
      <c r="B4556" s="138" t="s">
        <v>97</v>
      </c>
      <c r="C4556" s="275">
        <v>45229</v>
      </c>
      <c r="D4556" s="275">
        <v>45230</v>
      </c>
      <c r="E4556" s="275">
        <v>45230</v>
      </c>
      <c r="F4556" s="139">
        <f t="shared" si="285"/>
        <v>1</v>
      </c>
      <c r="G4556" s="140">
        <v>112384.88</v>
      </c>
      <c r="H4556" s="141">
        <f t="shared" si="286"/>
        <v>8.8321992417592023E-4</v>
      </c>
      <c r="I4556" s="142">
        <f t="shared" si="287"/>
        <v>8.8321992417592023E-4</v>
      </c>
    </row>
    <row r="4557" spans="1:9">
      <c r="A4557" s="143">
        <f t="shared" si="284"/>
        <v>19</v>
      </c>
      <c r="B4557" s="138" t="s">
        <v>97</v>
      </c>
      <c r="C4557" s="275">
        <v>45224</v>
      </c>
      <c r="D4557" s="275">
        <v>45224</v>
      </c>
      <c r="E4557" s="275">
        <v>45224</v>
      </c>
      <c r="F4557" s="139">
        <f t="shared" si="285"/>
        <v>0</v>
      </c>
      <c r="G4557" s="140">
        <v>48795.88</v>
      </c>
      <c r="H4557" s="141">
        <f t="shared" si="286"/>
        <v>3.8348124261642047E-4</v>
      </c>
      <c r="I4557" s="142">
        <f t="shared" si="287"/>
        <v>0</v>
      </c>
    </row>
    <row r="4558" spans="1:9">
      <c r="A4558" s="143">
        <f t="shared" si="284"/>
        <v>20</v>
      </c>
      <c r="B4558" s="138" t="s">
        <v>97</v>
      </c>
      <c r="C4558" s="275">
        <v>45054</v>
      </c>
      <c r="D4558" s="275">
        <v>45054</v>
      </c>
      <c r="E4558" s="275">
        <v>45054</v>
      </c>
      <c r="F4558" s="139">
        <f t="shared" si="285"/>
        <v>0</v>
      </c>
      <c r="G4558" s="140">
        <v>252042.84</v>
      </c>
      <c r="H4558" s="141">
        <f t="shared" si="286"/>
        <v>1.9807758662364863E-3</v>
      </c>
      <c r="I4558" s="142">
        <f t="shared" si="287"/>
        <v>0</v>
      </c>
    </row>
    <row r="4559" spans="1:9">
      <c r="A4559" s="143">
        <f t="shared" si="284"/>
        <v>21</v>
      </c>
      <c r="B4559" s="138" t="s">
        <v>97</v>
      </c>
      <c r="C4559" s="275">
        <v>45041</v>
      </c>
      <c r="D4559" s="275">
        <v>45041</v>
      </c>
      <c r="E4559" s="275">
        <v>45041</v>
      </c>
      <c r="F4559" s="139">
        <f t="shared" si="285"/>
        <v>0</v>
      </c>
      <c r="G4559" s="140">
        <v>70422.3</v>
      </c>
      <c r="H4559" s="141">
        <f t="shared" si="286"/>
        <v>5.5344080508244449E-4</v>
      </c>
      <c r="I4559" s="142">
        <f t="shared" si="287"/>
        <v>0</v>
      </c>
    </row>
    <row r="4560" spans="1:9">
      <c r="A4560" s="143">
        <f t="shared" si="284"/>
        <v>22</v>
      </c>
      <c r="B4560" s="138" t="s">
        <v>97</v>
      </c>
      <c r="C4560" s="275">
        <v>45194</v>
      </c>
      <c r="D4560" s="275">
        <v>45195</v>
      </c>
      <c r="E4560" s="275">
        <v>45195</v>
      </c>
      <c r="F4560" s="139">
        <f t="shared" si="285"/>
        <v>1</v>
      </c>
      <c r="G4560" s="140">
        <v>129767.42</v>
      </c>
      <c r="H4560" s="141">
        <f t="shared" si="286"/>
        <v>1.0198273188787032E-3</v>
      </c>
      <c r="I4560" s="142">
        <f t="shared" si="287"/>
        <v>1.0198273188787032E-3</v>
      </c>
    </row>
    <row r="4561" spans="1:9">
      <c r="A4561" s="143">
        <f t="shared" si="284"/>
        <v>23</v>
      </c>
      <c r="B4561" s="138" t="s">
        <v>97</v>
      </c>
      <c r="C4561" s="275">
        <v>45188</v>
      </c>
      <c r="D4561" s="275">
        <v>45189</v>
      </c>
      <c r="E4561" s="275">
        <v>45189</v>
      </c>
      <c r="F4561" s="139">
        <f t="shared" si="285"/>
        <v>1</v>
      </c>
      <c r="G4561" s="140">
        <v>116184.09</v>
      </c>
      <c r="H4561" s="141">
        <f t="shared" si="286"/>
        <v>9.1307748124345805E-4</v>
      </c>
      <c r="I4561" s="142">
        <f t="shared" si="287"/>
        <v>9.1307748124345805E-4</v>
      </c>
    </row>
    <row r="4562" spans="1:9">
      <c r="A4562" s="143">
        <f t="shared" si="284"/>
        <v>24</v>
      </c>
      <c r="B4562" s="138" t="s">
        <v>97</v>
      </c>
      <c r="C4562" s="275">
        <v>45040</v>
      </c>
      <c r="D4562" s="275">
        <v>45041</v>
      </c>
      <c r="E4562" s="275">
        <v>45041</v>
      </c>
      <c r="F4562" s="139">
        <f t="shared" si="285"/>
        <v>1</v>
      </c>
      <c r="G4562" s="140">
        <v>220927.84</v>
      </c>
      <c r="H4562" s="141">
        <f t="shared" si="286"/>
        <v>1.7362466382768735E-3</v>
      </c>
      <c r="I4562" s="142">
        <f t="shared" si="287"/>
        <v>1.7362466382768735E-3</v>
      </c>
    </row>
    <row r="4563" spans="1:9">
      <c r="A4563" s="143">
        <f t="shared" si="284"/>
        <v>25</v>
      </c>
      <c r="B4563" s="138" t="s">
        <v>97</v>
      </c>
      <c r="C4563" s="275">
        <v>44951</v>
      </c>
      <c r="D4563" s="275">
        <v>44952</v>
      </c>
      <c r="E4563" s="275">
        <v>44952</v>
      </c>
      <c r="F4563" s="139">
        <f t="shared" si="285"/>
        <v>1</v>
      </c>
      <c r="G4563" s="140">
        <v>601076.99</v>
      </c>
      <c r="H4563" s="141">
        <f t="shared" si="286"/>
        <v>4.7237953497987484E-3</v>
      </c>
      <c r="I4563" s="142">
        <f t="shared" si="287"/>
        <v>4.7237953497987484E-3</v>
      </c>
    </row>
    <row r="4564" spans="1:9">
      <c r="A4564" s="143">
        <f t="shared" si="284"/>
        <v>26</v>
      </c>
      <c r="B4564" s="138" t="s">
        <v>97</v>
      </c>
      <c r="C4564" s="275">
        <v>45204</v>
      </c>
      <c r="D4564" s="275">
        <v>45205</v>
      </c>
      <c r="E4564" s="275">
        <v>45205</v>
      </c>
      <c r="F4564" s="139">
        <f t="shared" si="285"/>
        <v>1</v>
      </c>
      <c r="G4564" s="140">
        <v>153689.60999999999</v>
      </c>
      <c r="H4564" s="141">
        <f t="shared" si="286"/>
        <v>1.2078290753242495E-3</v>
      </c>
      <c r="I4564" s="142">
        <f t="shared" si="287"/>
        <v>1.2078290753242495E-3</v>
      </c>
    </row>
    <row r="4565" spans="1:9">
      <c r="A4565" s="143">
        <f t="shared" si="284"/>
        <v>27</v>
      </c>
      <c r="B4565" s="138" t="s">
        <v>97</v>
      </c>
      <c r="C4565" s="275">
        <v>45149</v>
      </c>
      <c r="D4565" s="275">
        <v>45149</v>
      </c>
      <c r="E4565" s="275">
        <v>45149</v>
      </c>
      <c r="F4565" s="139">
        <f t="shared" si="285"/>
        <v>0</v>
      </c>
      <c r="G4565" s="140">
        <v>38004.97</v>
      </c>
      <c r="H4565" s="141">
        <f t="shared" si="286"/>
        <v>2.9867671453409145E-4</v>
      </c>
      <c r="I4565" s="142">
        <f t="shared" si="287"/>
        <v>0</v>
      </c>
    </row>
    <row r="4566" spans="1:9">
      <c r="A4566" s="143">
        <f t="shared" si="284"/>
        <v>28</v>
      </c>
      <c r="B4566" s="138" t="s">
        <v>97</v>
      </c>
      <c r="C4566" s="275">
        <v>44952</v>
      </c>
      <c r="D4566" s="275">
        <v>44952</v>
      </c>
      <c r="E4566" s="275">
        <v>44952</v>
      </c>
      <c r="F4566" s="139">
        <f t="shared" si="285"/>
        <v>0</v>
      </c>
      <c r="G4566" s="140">
        <v>188981.01</v>
      </c>
      <c r="H4566" s="141">
        <f t="shared" si="286"/>
        <v>1.4851801534413599E-3</v>
      </c>
      <c r="I4566" s="142">
        <f t="shared" si="287"/>
        <v>0</v>
      </c>
    </row>
    <row r="4567" spans="1:9">
      <c r="A4567" s="143">
        <f t="shared" si="284"/>
        <v>29</v>
      </c>
      <c r="B4567" s="138" t="s">
        <v>97</v>
      </c>
      <c r="C4567" s="275">
        <v>44944</v>
      </c>
      <c r="D4567" s="275">
        <v>44945</v>
      </c>
      <c r="E4567" s="275">
        <v>44945</v>
      </c>
      <c r="F4567" s="139">
        <f t="shared" si="285"/>
        <v>1</v>
      </c>
      <c r="G4567" s="140">
        <v>955569.87</v>
      </c>
      <c r="H4567" s="141">
        <f t="shared" si="286"/>
        <v>7.5097143683936305E-3</v>
      </c>
      <c r="I4567" s="142">
        <f t="shared" si="287"/>
        <v>7.5097143683936305E-3</v>
      </c>
    </row>
    <row r="4568" spans="1:9">
      <c r="A4568" s="143">
        <f t="shared" si="284"/>
        <v>30</v>
      </c>
      <c r="B4568" s="138" t="s">
        <v>97</v>
      </c>
      <c r="C4568" s="275">
        <v>44952</v>
      </c>
      <c r="D4568" s="275">
        <v>44953</v>
      </c>
      <c r="E4568" s="275">
        <v>44953</v>
      </c>
      <c r="F4568" s="139">
        <f t="shared" si="285"/>
        <v>1</v>
      </c>
      <c r="G4568" s="140">
        <v>527871.81999999995</v>
      </c>
      <c r="H4568" s="141">
        <f t="shared" si="286"/>
        <v>4.1484842875216393E-3</v>
      </c>
      <c r="I4568" s="142">
        <f t="shared" si="287"/>
        <v>4.1484842875216393E-3</v>
      </c>
    </row>
    <row r="4569" spans="1:9">
      <c r="A4569" s="143">
        <f t="shared" si="284"/>
        <v>31</v>
      </c>
      <c r="B4569" s="138" t="s">
        <v>97</v>
      </c>
      <c r="C4569" s="275">
        <v>44949</v>
      </c>
      <c r="D4569" s="275">
        <v>44949</v>
      </c>
      <c r="E4569" s="275">
        <v>44949</v>
      </c>
      <c r="F4569" s="139">
        <f t="shared" si="285"/>
        <v>0</v>
      </c>
      <c r="G4569" s="140">
        <v>1032397.55</v>
      </c>
      <c r="H4569" s="141">
        <f t="shared" si="286"/>
        <v>8.1134943226384704E-3</v>
      </c>
      <c r="I4569" s="142">
        <f t="shared" si="287"/>
        <v>0</v>
      </c>
    </row>
    <row r="4570" spans="1:9">
      <c r="A4570" s="143">
        <f t="shared" si="284"/>
        <v>32</v>
      </c>
      <c r="B4570" s="138" t="s">
        <v>97</v>
      </c>
      <c r="C4570" s="275">
        <v>44932</v>
      </c>
      <c r="D4570" s="275">
        <v>44935</v>
      </c>
      <c r="E4570" s="275">
        <v>44935</v>
      </c>
      <c r="F4570" s="139">
        <f t="shared" si="285"/>
        <v>3</v>
      </c>
      <c r="G4570" s="140">
        <v>798363.55</v>
      </c>
      <c r="H4570" s="141">
        <f t="shared" si="286"/>
        <v>6.2742478712066833E-3</v>
      </c>
      <c r="I4570" s="142">
        <f t="shared" si="287"/>
        <v>1.882274361362005E-2</v>
      </c>
    </row>
    <row r="4571" spans="1:9">
      <c r="A4571" s="143">
        <f t="shared" si="284"/>
        <v>33</v>
      </c>
      <c r="B4571" s="138" t="s">
        <v>97</v>
      </c>
      <c r="C4571" s="275">
        <v>44931</v>
      </c>
      <c r="D4571" s="275">
        <v>44932</v>
      </c>
      <c r="E4571" s="275">
        <v>44932</v>
      </c>
      <c r="F4571" s="139">
        <f t="shared" si="285"/>
        <v>1</v>
      </c>
      <c r="G4571" s="140">
        <v>522023.75</v>
      </c>
      <c r="H4571" s="141">
        <f t="shared" si="286"/>
        <v>4.1025249739380376E-3</v>
      </c>
      <c r="I4571" s="142">
        <f t="shared" si="287"/>
        <v>4.1025249739380376E-3</v>
      </c>
    </row>
    <row r="4572" spans="1:9">
      <c r="A4572" s="143">
        <f t="shared" si="284"/>
        <v>34</v>
      </c>
      <c r="B4572" s="138" t="s">
        <v>97</v>
      </c>
      <c r="C4572" s="275">
        <v>44953</v>
      </c>
      <c r="D4572" s="275">
        <v>44956</v>
      </c>
      <c r="E4572" s="275">
        <v>44956</v>
      </c>
      <c r="F4572" s="139">
        <f t="shared" si="285"/>
        <v>3</v>
      </c>
      <c r="G4572" s="140">
        <v>558265.93000000005</v>
      </c>
      <c r="H4572" s="141">
        <f t="shared" si="286"/>
        <v>4.3873481233827859E-3</v>
      </c>
      <c r="I4572" s="142">
        <f t="shared" si="287"/>
        <v>1.3162044370148358E-2</v>
      </c>
    </row>
    <row r="4573" spans="1:9">
      <c r="A4573" s="143">
        <f t="shared" si="284"/>
        <v>35</v>
      </c>
      <c r="B4573" s="138" t="s">
        <v>97</v>
      </c>
      <c r="C4573" s="275">
        <v>44938</v>
      </c>
      <c r="D4573" s="275">
        <v>44939</v>
      </c>
      <c r="E4573" s="275">
        <v>44939</v>
      </c>
      <c r="F4573" s="139">
        <f t="shared" si="285"/>
        <v>1</v>
      </c>
      <c r="G4573" s="140">
        <v>431392.42</v>
      </c>
      <c r="H4573" s="141">
        <f t="shared" si="286"/>
        <v>3.390263712364748E-3</v>
      </c>
      <c r="I4573" s="142">
        <f t="shared" si="287"/>
        <v>3.390263712364748E-3</v>
      </c>
    </row>
    <row r="4574" spans="1:9">
      <c r="A4574" s="143">
        <f t="shared" si="284"/>
        <v>36</v>
      </c>
      <c r="B4574" s="138" t="s">
        <v>97</v>
      </c>
      <c r="C4574" s="275">
        <v>44937</v>
      </c>
      <c r="D4574" s="275">
        <v>44938</v>
      </c>
      <c r="E4574" s="275">
        <v>44938</v>
      </c>
      <c r="F4574" s="139">
        <f t="shared" si="285"/>
        <v>1</v>
      </c>
      <c r="G4574" s="140">
        <v>209975.12</v>
      </c>
      <c r="H4574" s="141">
        <f t="shared" si="286"/>
        <v>1.6501704639025263E-3</v>
      </c>
      <c r="I4574" s="142">
        <f t="shared" si="287"/>
        <v>1.6501704639025263E-3</v>
      </c>
    </row>
    <row r="4575" spans="1:9">
      <c r="A4575" s="143">
        <f t="shared" si="284"/>
        <v>37</v>
      </c>
      <c r="B4575" s="138" t="s">
        <v>97</v>
      </c>
      <c r="C4575" s="275">
        <v>44943</v>
      </c>
      <c r="D4575" s="275">
        <v>44944</v>
      </c>
      <c r="E4575" s="275">
        <v>44944</v>
      </c>
      <c r="F4575" s="139">
        <f t="shared" si="285"/>
        <v>1</v>
      </c>
      <c r="G4575" s="140">
        <v>820156.4</v>
      </c>
      <c r="H4575" s="141">
        <f t="shared" si="286"/>
        <v>6.4455153880165709E-3</v>
      </c>
      <c r="I4575" s="142">
        <f t="shared" si="287"/>
        <v>6.4455153880165709E-3</v>
      </c>
    </row>
    <row r="4576" spans="1:9">
      <c r="A4576" s="143">
        <f t="shared" si="284"/>
        <v>38</v>
      </c>
      <c r="B4576" s="138" t="s">
        <v>97</v>
      </c>
      <c r="C4576" s="275">
        <v>44945</v>
      </c>
      <c r="D4576" s="275">
        <v>44946</v>
      </c>
      <c r="E4576" s="275">
        <v>44946</v>
      </c>
      <c r="F4576" s="139">
        <f t="shared" si="285"/>
        <v>1</v>
      </c>
      <c r="G4576" s="140">
        <v>662047.54</v>
      </c>
      <c r="H4576" s="141">
        <f t="shared" si="286"/>
        <v>5.2029559321472296E-3</v>
      </c>
      <c r="I4576" s="142">
        <f t="shared" si="287"/>
        <v>5.2029559321472296E-3</v>
      </c>
    </row>
    <row r="4577" spans="1:9">
      <c r="A4577" s="143">
        <f t="shared" si="284"/>
        <v>39</v>
      </c>
      <c r="B4577" s="138" t="s">
        <v>97</v>
      </c>
      <c r="C4577" s="275">
        <v>44956</v>
      </c>
      <c r="D4577" s="275">
        <v>44957</v>
      </c>
      <c r="E4577" s="275">
        <v>44957</v>
      </c>
      <c r="F4577" s="139">
        <f t="shared" si="285"/>
        <v>1</v>
      </c>
      <c r="G4577" s="140">
        <v>407981.66</v>
      </c>
      <c r="H4577" s="141">
        <f t="shared" si="286"/>
        <v>3.2062812258229581E-3</v>
      </c>
      <c r="I4577" s="142">
        <f t="shared" si="287"/>
        <v>3.2062812258229581E-3</v>
      </c>
    </row>
    <row r="4578" spans="1:9">
      <c r="A4578" s="143">
        <f t="shared" si="284"/>
        <v>40</v>
      </c>
      <c r="B4578" s="138" t="s">
        <v>97</v>
      </c>
      <c r="C4578" s="275">
        <v>44939</v>
      </c>
      <c r="D4578" s="275">
        <v>44942</v>
      </c>
      <c r="E4578" s="275">
        <v>44942</v>
      </c>
      <c r="F4578" s="139">
        <f t="shared" si="285"/>
        <v>3</v>
      </c>
      <c r="G4578" s="140">
        <v>615205.68999999994</v>
      </c>
      <c r="H4578" s="141">
        <f t="shared" si="286"/>
        <v>4.8348311879177572E-3</v>
      </c>
      <c r="I4578" s="142">
        <f t="shared" si="287"/>
        <v>1.4504493563753272E-2</v>
      </c>
    </row>
    <row r="4579" spans="1:9">
      <c r="A4579" s="143">
        <f t="shared" si="284"/>
        <v>41</v>
      </c>
      <c r="B4579" s="138" t="s">
        <v>97</v>
      </c>
      <c r="C4579" s="275">
        <v>44936</v>
      </c>
      <c r="D4579" s="275">
        <v>44937</v>
      </c>
      <c r="E4579" s="275">
        <v>44937</v>
      </c>
      <c r="F4579" s="139">
        <f t="shared" si="285"/>
        <v>1</v>
      </c>
      <c r="G4579" s="140">
        <v>369590.06</v>
      </c>
      <c r="H4579" s="141">
        <f t="shared" si="286"/>
        <v>2.90456603031808E-3</v>
      </c>
      <c r="I4579" s="142">
        <f t="shared" si="287"/>
        <v>2.90456603031808E-3</v>
      </c>
    </row>
    <row r="4580" spans="1:9">
      <c r="A4580" s="143">
        <f t="shared" si="284"/>
        <v>42</v>
      </c>
      <c r="B4580" s="138" t="s">
        <v>97</v>
      </c>
      <c r="C4580" s="275">
        <v>44950</v>
      </c>
      <c r="D4580" s="275">
        <v>44950</v>
      </c>
      <c r="E4580" s="275">
        <v>44950</v>
      </c>
      <c r="F4580" s="139">
        <f t="shared" si="285"/>
        <v>0</v>
      </c>
      <c r="G4580" s="140">
        <v>134584.39000000001</v>
      </c>
      <c r="H4580" s="141">
        <f t="shared" si="286"/>
        <v>1.0576833354367819E-3</v>
      </c>
      <c r="I4580" s="142">
        <f t="shared" si="287"/>
        <v>0</v>
      </c>
    </row>
    <row r="4581" spans="1:9">
      <c r="A4581" s="143">
        <f t="shared" si="284"/>
        <v>43</v>
      </c>
      <c r="B4581" s="138" t="s">
        <v>97</v>
      </c>
      <c r="C4581" s="275">
        <v>44935</v>
      </c>
      <c r="D4581" s="275">
        <v>44936</v>
      </c>
      <c r="E4581" s="275">
        <v>44936</v>
      </c>
      <c r="F4581" s="139">
        <f t="shared" si="285"/>
        <v>1</v>
      </c>
      <c r="G4581" s="140">
        <v>671991.74</v>
      </c>
      <c r="H4581" s="141">
        <f t="shared" si="286"/>
        <v>5.2811062631347265E-3</v>
      </c>
      <c r="I4581" s="142">
        <f t="shared" si="287"/>
        <v>5.2811062631347265E-3</v>
      </c>
    </row>
    <row r="4582" spans="1:9">
      <c r="A4582" s="143">
        <f t="shared" si="284"/>
        <v>44</v>
      </c>
      <c r="B4582" s="138" t="s">
        <v>97</v>
      </c>
      <c r="C4582" s="275">
        <v>44949</v>
      </c>
      <c r="D4582" s="275">
        <v>44950</v>
      </c>
      <c r="E4582" s="275">
        <v>44950</v>
      </c>
      <c r="F4582" s="139">
        <f t="shared" si="285"/>
        <v>1</v>
      </c>
      <c r="G4582" s="140">
        <v>869782.88</v>
      </c>
      <c r="H4582" s="141">
        <f t="shared" si="286"/>
        <v>6.8355242210795036E-3</v>
      </c>
      <c r="I4582" s="142">
        <f t="shared" si="287"/>
        <v>6.8355242210795036E-3</v>
      </c>
    </row>
    <row r="4583" spans="1:9">
      <c r="A4583" s="143">
        <f t="shared" si="284"/>
        <v>45</v>
      </c>
      <c r="B4583" s="138" t="s">
        <v>97</v>
      </c>
      <c r="C4583" s="275">
        <v>44929</v>
      </c>
      <c r="D4583" s="275">
        <v>44930</v>
      </c>
      <c r="E4583" s="275">
        <v>44930</v>
      </c>
      <c r="F4583" s="139">
        <f t="shared" si="285"/>
        <v>1</v>
      </c>
      <c r="G4583" s="140">
        <v>538434.42000000004</v>
      </c>
      <c r="H4583" s="141">
        <f t="shared" si="286"/>
        <v>4.2314945534141744E-3</v>
      </c>
      <c r="I4583" s="142">
        <f t="shared" si="287"/>
        <v>4.2314945534141744E-3</v>
      </c>
    </row>
    <row r="4584" spans="1:9">
      <c r="A4584" s="143">
        <f t="shared" si="284"/>
        <v>46</v>
      </c>
      <c r="B4584" s="138" t="s">
        <v>97</v>
      </c>
      <c r="C4584" s="275">
        <v>44950</v>
      </c>
      <c r="D4584" s="275">
        <v>44951</v>
      </c>
      <c r="E4584" s="275">
        <v>44951</v>
      </c>
      <c r="F4584" s="139">
        <f t="shared" si="285"/>
        <v>1</v>
      </c>
      <c r="G4584" s="140">
        <v>672352.06</v>
      </c>
      <c r="H4584" s="141">
        <f t="shared" si="286"/>
        <v>5.2839379768232506E-3</v>
      </c>
      <c r="I4584" s="142">
        <f t="shared" si="287"/>
        <v>5.2839379768232506E-3</v>
      </c>
    </row>
    <row r="4585" spans="1:9">
      <c r="A4585" s="143">
        <f t="shared" si="284"/>
        <v>47</v>
      </c>
      <c r="B4585" s="138" t="s">
        <v>97</v>
      </c>
      <c r="C4585" s="275">
        <v>44930</v>
      </c>
      <c r="D4585" s="275">
        <v>44931</v>
      </c>
      <c r="E4585" s="275">
        <v>44931</v>
      </c>
      <c r="F4585" s="139">
        <f t="shared" si="285"/>
        <v>1</v>
      </c>
      <c r="G4585" s="140">
        <v>493547.31</v>
      </c>
      <c r="H4585" s="141">
        <f t="shared" si="286"/>
        <v>3.8787318873804858E-3</v>
      </c>
      <c r="I4585" s="142">
        <f t="shared" si="287"/>
        <v>3.8787318873804858E-3</v>
      </c>
    </row>
    <row r="4586" spans="1:9">
      <c r="A4586" s="143">
        <f t="shared" si="284"/>
        <v>48</v>
      </c>
      <c r="B4586" s="138" t="s">
        <v>97</v>
      </c>
      <c r="C4586" s="275">
        <v>44935</v>
      </c>
      <c r="D4586" s="275">
        <v>44937</v>
      </c>
      <c r="E4586" s="275">
        <v>44937</v>
      </c>
      <c r="F4586" s="139">
        <f t="shared" si="285"/>
        <v>2</v>
      </c>
      <c r="G4586" s="140">
        <v>96316.81</v>
      </c>
      <c r="H4586" s="141">
        <f t="shared" si="286"/>
        <v>7.5694279893404265E-4</v>
      </c>
      <c r="I4586" s="142">
        <f t="shared" si="287"/>
        <v>1.5138855978680853E-3</v>
      </c>
    </row>
    <row r="4587" spans="1:9">
      <c r="A4587" s="143">
        <f t="shared" si="284"/>
        <v>49</v>
      </c>
      <c r="B4587" s="138" t="s">
        <v>97</v>
      </c>
      <c r="C4587" s="275">
        <v>44946</v>
      </c>
      <c r="D4587" s="275">
        <v>44949</v>
      </c>
      <c r="E4587" s="275">
        <v>44949</v>
      </c>
      <c r="F4587" s="139">
        <f t="shared" si="285"/>
        <v>3</v>
      </c>
      <c r="G4587" s="140">
        <v>1035024.42</v>
      </c>
      <c r="H4587" s="141">
        <f t="shared" si="286"/>
        <v>8.134138593666922E-3</v>
      </c>
      <c r="I4587" s="142">
        <f t="shared" si="287"/>
        <v>2.4402415781000768E-2</v>
      </c>
    </row>
    <row r="4588" spans="1:9">
      <c r="A4588" s="143">
        <f t="shared" si="284"/>
        <v>50</v>
      </c>
      <c r="B4588" s="138" t="s">
        <v>97</v>
      </c>
      <c r="C4588" s="275">
        <v>44946</v>
      </c>
      <c r="D4588" s="275">
        <v>44946</v>
      </c>
      <c r="E4588" s="275">
        <v>44946</v>
      </c>
      <c r="F4588" s="139">
        <f t="shared" si="285"/>
        <v>0</v>
      </c>
      <c r="G4588" s="140">
        <v>135758.9</v>
      </c>
      <c r="H4588" s="141">
        <f t="shared" si="286"/>
        <v>1.0669136752577957E-3</v>
      </c>
      <c r="I4588" s="142">
        <f t="shared" si="287"/>
        <v>0</v>
      </c>
    </row>
    <row r="4589" spans="1:9">
      <c r="A4589" s="143">
        <f t="shared" si="284"/>
        <v>51</v>
      </c>
      <c r="B4589" s="138" t="s">
        <v>97</v>
      </c>
      <c r="C4589" s="275">
        <v>44942</v>
      </c>
      <c r="D4589" s="275">
        <v>44943</v>
      </c>
      <c r="E4589" s="275">
        <v>44943</v>
      </c>
      <c r="F4589" s="139">
        <f t="shared" si="285"/>
        <v>1</v>
      </c>
      <c r="G4589" s="140">
        <v>547648.64</v>
      </c>
      <c r="H4589" s="141">
        <f t="shared" si="286"/>
        <v>4.3039080550323662E-3</v>
      </c>
      <c r="I4589" s="142">
        <f t="shared" si="287"/>
        <v>4.3039080550323662E-3</v>
      </c>
    </row>
    <row r="4590" spans="1:9">
      <c r="A4590" s="143">
        <f t="shared" si="284"/>
        <v>52</v>
      </c>
      <c r="B4590" s="138" t="s">
        <v>97</v>
      </c>
      <c r="C4590" s="275">
        <v>44935</v>
      </c>
      <c r="D4590" s="275">
        <v>44935</v>
      </c>
      <c r="E4590" s="275">
        <v>44935</v>
      </c>
      <c r="F4590" s="139">
        <f t="shared" si="285"/>
        <v>0</v>
      </c>
      <c r="G4590" s="140">
        <v>733869.9</v>
      </c>
      <c r="H4590" s="141">
        <f t="shared" si="286"/>
        <v>5.7673996487160031E-3</v>
      </c>
      <c r="I4590" s="142">
        <f t="shared" si="287"/>
        <v>0</v>
      </c>
    </row>
    <row r="4591" spans="1:9">
      <c r="A4591" s="143">
        <f t="shared" si="284"/>
        <v>53</v>
      </c>
      <c r="B4591" s="138" t="s">
        <v>97</v>
      </c>
      <c r="C4591" s="275">
        <v>44942</v>
      </c>
      <c r="D4591" s="275">
        <v>44949</v>
      </c>
      <c r="E4591" s="275">
        <v>44949</v>
      </c>
      <c r="F4591" s="139">
        <f t="shared" si="285"/>
        <v>7</v>
      </c>
      <c r="G4591" s="140">
        <v>786.94</v>
      </c>
      <c r="H4591" s="141">
        <f t="shared" si="286"/>
        <v>6.1844714976872216E-6</v>
      </c>
      <c r="I4591" s="142">
        <f t="shared" si="287"/>
        <v>4.3291300483810552E-5</v>
      </c>
    </row>
    <row r="4592" spans="1:9">
      <c r="A4592" s="143">
        <f t="shared" si="284"/>
        <v>54</v>
      </c>
      <c r="B4592" s="138" t="s">
        <v>97</v>
      </c>
      <c r="C4592" s="275">
        <v>44943</v>
      </c>
      <c r="D4592" s="275">
        <v>44943</v>
      </c>
      <c r="E4592" s="275">
        <v>44943</v>
      </c>
      <c r="F4592" s="139">
        <f t="shared" si="285"/>
        <v>0</v>
      </c>
      <c r="G4592" s="140">
        <v>759363.57</v>
      </c>
      <c r="H4592" s="141">
        <f t="shared" si="286"/>
        <v>5.9677514868312891E-3</v>
      </c>
      <c r="I4592" s="142">
        <f t="shared" si="287"/>
        <v>0</v>
      </c>
    </row>
    <row r="4593" spans="1:9">
      <c r="A4593" s="143">
        <f t="shared" si="284"/>
        <v>55</v>
      </c>
      <c r="B4593" s="138" t="s">
        <v>97</v>
      </c>
      <c r="C4593" s="275">
        <v>44939</v>
      </c>
      <c r="D4593" s="275">
        <v>44943</v>
      </c>
      <c r="E4593" s="275">
        <v>44943</v>
      </c>
      <c r="F4593" s="139">
        <f t="shared" si="285"/>
        <v>4</v>
      </c>
      <c r="G4593" s="140">
        <v>43981.5</v>
      </c>
      <c r="H4593" s="141">
        <f t="shared" si="286"/>
        <v>3.456455805722552E-4</v>
      </c>
      <c r="I4593" s="142">
        <f t="shared" si="287"/>
        <v>1.3825823222890208E-3</v>
      </c>
    </row>
    <row r="4594" spans="1:9">
      <c r="A4594" s="143">
        <f t="shared" si="284"/>
        <v>56</v>
      </c>
      <c r="B4594" s="138" t="s">
        <v>97</v>
      </c>
      <c r="C4594" s="275">
        <v>44937</v>
      </c>
      <c r="D4594" s="275">
        <v>44942</v>
      </c>
      <c r="E4594" s="275">
        <v>44942</v>
      </c>
      <c r="F4594" s="139">
        <f t="shared" si="285"/>
        <v>5</v>
      </c>
      <c r="G4594" s="140">
        <v>9908.67</v>
      </c>
      <c r="H4594" s="141">
        <f t="shared" si="286"/>
        <v>7.7871104779256926E-5</v>
      </c>
      <c r="I4594" s="142">
        <f t="shared" si="287"/>
        <v>3.8935552389628462E-4</v>
      </c>
    </row>
    <row r="4595" spans="1:9">
      <c r="A4595" s="143">
        <f t="shared" si="284"/>
        <v>57</v>
      </c>
      <c r="B4595" s="138" t="s">
        <v>97</v>
      </c>
      <c r="C4595" s="275">
        <v>44932</v>
      </c>
      <c r="D4595" s="275">
        <v>44942</v>
      </c>
      <c r="E4595" s="275">
        <v>44942</v>
      </c>
      <c r="F4595" s="139">
        <f t="shared" si="285"/>
        <v>10</v>
      </c>
      <c r="G4595" s="140">
        <v>4043.91</v>
      </c>
      <c r="H4595" s="141">
        <f t="shared" si="286"/>
        <v>3.1780626393641611E-5</v>
      </c>
      <c r="I4595" s="142">
        <f t="shared" si="287"/>
        <v>3.1780626393641614E-4</v>
      </c>
    </row>
    <row r="4596" spans="1:9">
      <c r="A4596" s="143">
        <f t="shared" si="284"/>
        <v>58</v>
      </c>
      <c r="B4596" s="138" t="s">
        <v>97</v>
      </c>
      <c r="C4596" s="275">
        <v>44938</v>
      </c>
      <c r="D4596" s="275">
        <v>44942</v>
      </c>
      <c r="E4596" s="275">
        <v>44942</v>
      </c>
      <c r="F4596" s="139">
        <f t="shared" si="285"/>
        <v>4</v>
      </c>
      <c r="G4596" s="140">
        <v>6603.05</v>
      </c>
      <c r="H4596" s="141">
        <f t="shared" si="286"/>
        <v>5.1892615094929232E-5</v>
      </c>
      <c r="I4596" s="142">
        <f t="shared" si="287"/>
        <v>2.0757046037971693E-4</v>
      </c>
    </row>
    <row r="4597" spans="1:9">
      <c r="A4597" s="143">
        <f t="shared" si="284"/>
        <v>59</v>
      </c>
      <c r="B4597" s="138" t="s">
        <v>97</v>
      </c>
      <c r="C4597" s="275">
        <v>44942</v>
      </c>
      <c r="D4597" s="275">
        <v>44944</v>
      </c>
      <c r="E4597" s="275">
        <v>44944</v>
      </c>
      <c r="F4597" s="139">
        <f t="shared" si="285"/>
        <v>2</v>
      </c>
      <c r="G4597" s="140">
        <v>6719.15</v>
      </c>
      <c r="H4597" s="141">
        <f t="shared" si="286"/>
        <v>5.2805031722475782E-5</v>
      </c>
      <c r="I4597" s="142">
        <f t="shared" si="287"/>
        <v>1.0561006344495156E-4</v>
      </c>
    </row>
    <row r="4598" spans="1:9">
      <c r="A4598" s="143">
        <f t="shared" si="284"/>
        <v>60</v>
      </c>
      <c r="B4598" s="138" t="s">
        <v>97</v>
      </c>
      <c r="C4598" s="275">
        <v>44945</v>
      </c>
      <c r="D4598" s="275">
        <v>44949</v>
      </c>
      <c r="E4598" s="275">
        <v>44949</v>
      </c>
      <c r="F4598" s="139">
        <f t="shared" si="285"/>
        <v>4</v>
      </c>
      <c r="G4598" s="140">
        <v>9808.02</v>
      </c>
      <c r="H4598" s="141">
        <f t="shared" si="286"/>
        <v>7.7080107935479484E-5</v>
      </c>
      <c r="I4598" s="142">
        <f t="shared" si="287"/>
        <v>3.0832043174191794E-4</v>
      </c>
    </row>
    <row r="4599" spans="1:9">
      <c r="A4599" s="143">
        <f t="shared" si="284"/>
        <v>61</v>
      </c>
      <c r="B4599" s="138" t="s">
        <v>97</v>
      </c>
      <c r="C4599" s="275">
        <v>44948</v>
      </c>
      <c r="D4599" s="275">
        <v>44949</v>
      </c>
      <c r="E4599" s="275">
        <v>44949</v>
      </c>
      <c r="F4599" s="139">
        <f t="shared" si="285"/>
        <v>1</v>
      </c>
      <c r="G4599" s="140">
        <v>4988.22</v>
      </c>
      <c r="H4599" s="141">
        <f t="shared" si="286"/>
        <v>3.9201850730924027E-5</v>
      </c>
      <c r="I4599" s="142">
        <f t="shared" si="287"/>
        <v>3.9201850730924027E-5</v>
      </c>
    </row>
    <row r="4600" spans="1:9">
      <c r="A4600" s="143">
        <f t="shared" si="284"/>
        <v>62</v>
      </c>
      <c r="B4600" s="138" t="s">
        <v>97</v>
      </c>
      <c r="C4600" s="275">
        <v>45139</v>
      </c>
      <c r="D4600" s="275">
        <v>45140</v>
      </c>
      <c r="E4600" s="275">
        <v>45140</v>
      </c>
      <c r="F4600" s="139">
        <f t="shared" si="285"/>
        <v>1</v>
      </c>
      <c r="G4600" s="140">
        <v>4695.79</v>
      </c>
      <c r="H4600" s="141">
        <f t="shared" si="286"/>
        <v>3.6903676791273383E-5</v>
      </c>
      <c r="I4600" s="142">
        <f t="shared" si="287"/>
        <v>3.6903676791273383E-5</v>
      </c>
    </row>
    <row r="4601" spans="1:9">
      <c r="A4601" s="143">
        <f t="shared" si="284"/>
        <v>63</v>
      </c>
      <c r="B4601" s="138" t="s">
        <v>97</v>
      </c>
      <c r="C4601" s="275">
        <v>45162</v>
      </c>
      <c r="D4601" s="275">
        <v>45163</v>
      </c>
      <c r="E4601" s="275">
        <v>45163</v>
      </c>
      <c r="F4601" s="139">
        <f t="shared" si="285"/>
        <v>1</v>
      </c>
      <c r="G4601" s="140">
        <v>115810.12</v>
      </c>
      <c r="H4601" s="141">
        <f t="shared" si="286"/>
        <v>9.1013849376539099E-4</v>
      </c>
      <c r="I4601" s="142">
        <f t="shared" si="287"/>
        <v>9.1013849376539099E-4</v>
      </c>
    </row>
    <row r="4602" spans="1:9">
      <c r="A4602" s="143">
        <f t="shared" si="284"/>
        <v>64</v>
      </c>
      <c r="B4602" s="138" t="s">
        <v>97</v>
      </c>
      <c r="C4602" s="275">
        <v>45152</v>
      </c>
      <c r="D4602" s="275">
        <v>45153</v>
      </c>
      <c r="E4602" s="275">
        <v>45153</v>
      </c>
      <c r="F4602" s="139">
        <f t="shared" si="285"/>
        <v>1</v>
      </c>
      <c r="G4602" s="140">
        <v>87114.47</v>
      </c>
      <c r="H4602" s="141">
        <f t="shared" si="286"/>
        <v>6.8462266087773976E-4</v>
      </c>
      <c r="I4602" s="142">
        <f t="shared" si="287"/>
        <v>6.8462266087773976E-4</v>
      </c>
    </row>
    <row r="4603" spans="1:9">
      <c r="A4603" s="143">
        <f t="shared" si="284"/>
        <v>65</v>
      </c>
      <c r="B4603" s="138" t="s">
        <v>97</v>
      </c>
      <c r="C4603" s="275">
        <v>45140</v>
      </c>
      <c r="D4603" s="275">
        <v>45141</v>
      </c>
      <c r="E4603" s="275">
        <v>45141</v>
      </c>
      <c r="F4603" s="139">
        <f t="shared" si="285"/>
        <v>1</v>
      </c>
      <c r="G4603" s="140">
        <v>90063.22</v>
      </c>
      <c r="H4603" s="141">
        <f t="shared" si="286"/>
        <v>7.077965500291429E-4</v>
      </c>
      <c r="I4603" s="142">
        <f t="shared" si="287"/>
        <v>7.077965500291429E-4</v>
      </c>
    </row>
    <row r="4604" spans="1:9">
      <c r="A4604" s="143">
        <f t="shared" ref="A4604:A4667" si="288">A4603+1</f>
        <v>66</v>
      </c>
      <c r="B4604" s="138" t="s">
        <v>97</v>
      </c>
      <c r="C4604" s="275">
        <v>45145</v>
      </c>
      <c r="D4604" s="275">
        <v>45146</v>
      </c>
      <c r="E4604" s="275">
        <v>45146</v>
      </c>
      <c r="F4604" s="139">
        <f t="shared" si="285"/>
        <v>1</v>
      </c>
      <c r="G4604" s="140">
        <v>121372.53</v>
      </c>
      <c r="H4604" s="141">
        <f t="shared" si="286"/>
        <v>9.5385283806540173E-4</v>
      </c>
      <c r="I4604" s="142">
        <f t="shared" si="287"/>
        <v>9.5385283806540173E-4</v>
      </c>
    </row>
    <row r="4605" spans="1:9">
      <c r="A4605" s="143">
        <f t="shared" si="288"/>
        <v>67</v>
      </c>
      <c r="B4605" s="138" t="s">
        <v>97</v>
      </c>
      <c r="C4605" s="275">
        <v>45156</v>
      </c>
      <c r="D4605" s="275">
        <v>45159</v>
      </c>
      <c r="E4605" s="275">
        <v>45159</v>
      </c>
      <c r="F4605" s="139">
        <f t="shared" si="285"/>
        <v>3</v>
      </c>
      <c r="G4605" s="140">
        <v>111852.94</v>
      </c>
      <c r="H4605" s="141">
        <f t="shared" si="286"/>
        <v>8.7903946852684945E-4</v>
      </c>
      <c r="I4605" s="142">
        <f t="shared" si="287"/>
        <v>2.6371184055805482E-3</v>
      </c>
    </row>
    <row r="4606" spans="1:9">
      <c r="A4606" s="143">
        <f t="shared" si="288"/>
        <v>68</v>
      </c>
      <c r="B4606" s="138" t="s">
        <v>97</v>
      </c>
      <c r="C4606" s="275">
        <v>45163</v>
      </c>
      <c r="D4606" s="275">
        <v>45163</v>
      </c>
      <c r="E4606" s="275">
        <v>45163</v>
      </c>
      <c r="F4606" s="139">
        <f t="shared" si="285"/>
        <v>0</v>
      </c>
      <c r="G4606" s="140">
        <v>33691.730000000003</v>
      </c>
      <c r="H4606" s="141">
        <f t="shared" si="286"/>
        <v>2.6477945446002683E-4</v>
      </c>
      <c r="I4606" s="142">
        <f t="shared" si="287"/>
        <v>0</v>
      </c>
    </row>
    <row r="4607" spans="1:9">
      <c r="A4607" s="143">
        <f t="shared" si="288"/>
        <v>69</v>
      </c>
      <c r="B4607" s="138" t="s">
        <v>97</v>
      </c>
      <c r="C4607" s="275">
        <v>45168</v>
      </c>
      <c r="D4607" s="275">
        <v>45169</v>
      </c>
      <c r="E4607" s="275">
        <v>45169</v>
      </c>
      <c r="F4607" s="139">
        <f t="shared" si="285"/>
        <v>1</v>
      </c>
      <c r="G4607" s="140">
        <v>78914.73</v>
      </c>
      <c r="H4607" s="141">
        <f t="shared" si="286"/>
        <v>6.2018184160505586E-4</v>
      </c>
      <c r="I4607" s="142">
        <f t="shared" si="287"/>
        <v>6.2018184160505586E-4</v>
      </c>
    </row>
    <row r="4608" spans="1:9">
      <c r="A4608" s="143">
        <f t="shared" si="288"/>
        <v>70</v>
      </c>
      <c r="B4608" s="138" t="s">
        <v>97</v>
      </c>
      <c r="C4608" s="275">
        <v>45153</v>
      </c>
      <c r="D4608" s="275">
        <v>45154</v>
      </c>
      <c r="E4608" s="275">
        <v>45154</v>
      </c>
      <c r="F4608" s="139">
        <f t="shared" si="285"/>
        <v>1</v>
      </c>
      <c r="G4608" s="140">
        <v>122888.55</v>
      </c>
      <c r="H4608" s="141">
        <f t="shared" si="286"/>
        <v>9.6576706593528227E-4</v>
      </c>
      <c r="I4608" s="142">
        <f t="shared" si="287"/>
        <v>9.6576706593528227E-4</v>
      </c>
    </row>
    <row r="4609" spans="1:9">
      <c r="A4609" s="143">
        <f t="shared" si="288"/>
        <v>71</v>
      </c>
      <c r="B4609" s="138" t="s">
        <v>97</v>
      </c>
      <c r="C4609" s="275">
        <v>45142</v>
      </c>
      <c r="D4609" s="275">
        <v>45145</v>
      </c>
      <c r="E4609" s="275">
        <v>45145</v>
      </c>
      <c r="F4609" s="139">
        <f t="shared" si="285"/>
        <v>3</v>
      </c>
      <c r="G4609" s="140">
        <v>146352.26999999999</v>
      </c>
      <c r="H4609" s="141">
        <f t="shared" si="286"/>
        <v>1.1501657590627296E-3</v>
      </c>
      <c r="I4609" s="142">
        <f t="shared" si="287"/>
        <v>3.4504972771881889E-3</v>
      </c>
    </row>
    <row r="4610" spans="1:9">
      <c r="A4610" s="143">
        <f t="shared" si="288"/>
        <v>72</v>
      </c>
      <c r="B4610" s="138" t="s">
        <v>97</v>
      </c>
      <c r="C4610" s="275">
        <v>45160</v>
      </c>
      <c r="D4610" s="275">
        <v>45161</v>
      </c>
      <c r="E4610" s="275">
        <v>45161</v>
      </c>
      <c r="F4610" s="139">
        <f t="shared" si="285"/>
        <v>1</v>
      </c>
      <c r="G4610" s="140">
        <v>145784.95000000001</v>
      </c>
      <c r="H4610" s="141">
        <f t="shared" si="286"/>
        <v>1.1457072560382708E-3</v>
      </c>
      <c r="I4610" s="142">
        <f t="shared" si="287"/>
        <v>1.1457072560382708E-3</v>
      </c>
    </row>
    <row r="4611" spans="1:9">
      <c r="A4611" s="143">
        <f t="shared" si="288"/>
        <v>73</v>
      </c>
      <c r="B4611" s="138" t="s">
        <v>97</v>
      </c>
      <c r="C4611" s="275">
        <v>45141</v>
      </c>
      <c r="D4611" s="275">
        <v>45152</v>
      </c>
      <c r="E4611" s="275">
        <v>45152</v>
      </c>
      <c r="F4611" s="139">
        <f t="shared" si="285"/>
        <v>11</v>
      </c>
      <c r="G4611" s="140">
        <v>74.42</v>
      </c>
      <c r="H4611" s="141">
        <f t="shared" si="286"/>
        <v>5.8485827236877405E-7</v>
      </c>
      <c r="I4611" s="142">
        <f t="shared" si="287"/>
        <v>6.4334409960565142E-6</v>
      </c>
    </row>
    <row r="4612" spans="1:9">
      <c r="A4612" s="143">
        <f t="shared" si="288"/>
        <v>74</v>
      </c>
      <c r="B4612" s="138" t="s">
        <v>97</v>
      </c>
      <c r="C4612" s="275">
        <v>45139</v>
      </c>
      <c r="D4612" s="275">
        <v>45141</v>
      </c>
      <c r="E4612" s="275">
        <v>45141</v>
      </c>
      <c r="F4612" s="139">
        <f t="shared" si="285"/>
        <v>2</v>
      </c>
      <c r="G4612" s="140">
        <v>99358.9</v>
      </c>
      <c r="H4612" s="141">
        <f t="shared" si="286"/>
        <v>7.8085023647489623E-4</v>
      </c>
      <c r="I4612" s="142">
        <f t="shared" si="287"/>
        <v>1.5617004729497925E-3</v>
      </c>
    </row>
    <row r="4613" spans="1:9">
      <c r="A4613" s="143">
        <f t="shared" si="288"/>
        <v>75</v>
      </c>
      <c r="B4613" s="138" t="s">
        <v>97</v>
      </c>
      <c r="C4613" s="275">
        <v>45159</v>
      </c>
      <c r="D4613" s="275">
        <v>45160</v>
      </c>
      <c r="E4613" s="275">
        <v>45160</v>
      </c>
      <c r="F4613" s="139">
        <f t="shared" si="285"/>
        <v>1</v>
      </c>
      <c r="G4613" s="140">
        <v>165922.07</v>
      </c>
      <c r="H4613" s="141">
        <f t="shared" si="286"/>
        <v>1.3039625800598065E-3</v>
      </c>
      <c r="I4613" s="142">
        <f t="shared" si="287"/>
        <v>1.3039625800598065E-3</v>
      </c>
    </row>
    <row r="4614" spans="1:9">
      <c r="A4614" s="143">
        <f t="shared" si="288"/>
        <v>76</v>
      </c>
      <c r="B4614" s="138" t="s">
        <v>97</v>
      </c>
      <c r="C4614" s="275">
        <v>45156</v>
      </c>
      <c r="D4614" s="275">
        <v>45156</v>
      </c>
      <c r="E4614" s="275">
        <v>45156</v>
      </c>
      <c r="F4614" s="139">
        <f t="shared" si="285"/>
        <v>0</v>
      </c>
      <c r="G4614" s="140">
        <v>7169.44</v>
      </c>
      <c r="H4614" s="141">
        <f t="shared" si="286"/>
        <v>5.6343809355705224E-5</v>
      </c>
      <c r="I4614" s="142">
        <f t="shared" si="287"/>
        <v>0</v>
      </c>
    </row>
    <row r="4615" spans="1:9">
      <c r="A4615" s="143">
        <f t="shared" si="288"/>
        <v>77</v>
      </c>
      <c r="B4615" s="138" t="s">
        <v>97</v>
      </c>
      <c r="C4615" s="275">
        <v>45146</v>
      </c>
      <c r="D4615" s="275">
        <v>45147</v>
      </c>
      <c r="E4615" s="275">
        <v>45147</v>
      </c>
      <c r="F4615" s="139">
        <f t="shared" si="285"/>
        <v>1</v>
      </c>
      <c r="G4615" s="140">
        <v>52208.959999999999</v>
      </c>
      <c r="H4615" s="141">
        <f t="shared" si="286"/>
        <v>4.1030424815601219E-4</v>
      </c>
      <c r="I4615" s="142">
        <f t="shared" si="287"/>
        <v>4.1030424815601219E-4</v>
      </c>
    </row>
    <row r="4616" spans="1:9">
      <c r="A4616" s="143">
        <f t="shared" si="288"/>
        <v>78</v>
      </c>
      <c r="B4616" s="138" t="s">
        <v>97</v>
      </c>
      <c r="C4616" s="275">
        <v>45153</v>
      </c>
      <c r="D4616" s="275">
        <v>45153</v>
      </c>
      <c r="E4616" s="275">
        <v>45153</v>
      </c>
      <c r="F4616" s="139">
        <f t="shared" ref="F4616:F4679" si="289">E4616-C4616</f>
        <v>0</v>
      </c>
      <c r="G4616" s="140">
        <v>158663.54999999999</v>
      </c>
      <c r="H4616" s="141">
        <f t="shared" ref="H4616:H4679" si="290">G4616/$G$8894</f>
        <v>1.2469187011676509E-3</v>
      </c>
      <c r="I4616" s="142">
        <f t="shared" ref="I4616:I4679" si="291">H4616*F4616</f>
        <v>0</v>
      </c>
    </row>
    <row r="4617" spans="1:9">
      <c r="A4617" s="143">
        <f t="shared" si="288"/>
        <v>79</v>
      </c>
      <c r="B4617" s="138" t="s">
        <v>97</v>
      </c>
      <c r="C4617" s="275">
        <v>45141</v>
      </c>
      <c r="D4617" s="275">
        <v>45142</v>
      </c>
      <c r="E4617" s="275">
        <v>45142</v>
      </c>
      <c r="F4617" s="139">
        <f t="shared" si="289"/>
        <v>1</v>
      </c>
      <c r="G4617" s="140">
        <v>98677.11</v>
      </c>
      <c r="H4617" s="141">
        <f t="shared" si="290"/>
        <v>7.7549212680655031E-4</v>
      </c>
      <c r="I4617" s="142">
        <f t="shared" si="291"/>
        <v>7.7549212680655031E-4</v>
      </c>
    </row>
    <row r="4618" spans="1:9">
      <c r="A4618" s="143">
        <f t="shared" si="288"/>
        <v>80</v>
      </c>
      <c r="B4618" s="138" t="s">
        <v>97</v>
      </c>
      <c r="C4618" s="275">
        <v>45161</v>
      </c>
      <c r="D4618" s="275">
        <v>45161</v>
      </c>
      <c r="E4618" s="275">
        <v>45161</v>
      </c>
      <c r="F4618" s="139">
        <f t="shared" si="289"/>
        <v>0</v>
      </c>
      <c r="G4618" s="140">
        <v>3524.81</v>
      </c>
      <c r="H4618" s="141">
        <f t="shared" si="290"/>
        <v>2.7701078836712957E-5</v>
      </c>
      <c r="I4618" s="142">
        <f t="shared" si="291"/>
        <v>0</v>
      </c>
    </row>
    <row r="4619" spans="1:9">
      <c r="A4619" s="143">
        <f t="shared" si="288"/>
        <v>81</v>
      </c>
      <c r="B4619" s="138" t="s">
        <v>97</v>
      </c>
      <c r="C4619" s="275">
        <v>45158</v>
      </c>
      <c r="D4619" s="275">
        <v>45159</v>
      </c>
      <c r="E4619" s="275">
        <v>45159</v>
      </c>
      <c r="F4619" s="139">
        <f t="shared" si="289"/>
        <v>1</v>
      </c>
      <c r="G4619" s="140">
        <v>2429.1799999999998</v>
      </c>
      <c r="H4619" s="141">
        <f t="shared" si="290"/>
        <v>1.9090647918204493E-5</v>
      </c>
      <c r="I4619" s="142">
        <f t="shared" si="291"/>
        <v>1.9090647918204493E-5</v>
      </c>
    </row>
    <row r="4620" spans="1:9">
      <c r="A4620" s="143">
        <f t="shared" si="288"/>
        <v>82</v>
      </c>
      <c r="B4620" s="138" t="s">
        <v>97</v>
      </c>
      <c r="C4620" s="275">
        <v>45166</v>
      </c>
      <c r="D4620" s="275">
        <v>45167</v>
      </c>
      <c r="E4620" s="275">
        <v>45167</v>
      </c>
      <c r="F4620" s="139">
        <f t="shared" si="289"/>
        <v>1</v>
      </c>
      <c r="G4620" s="140">
        <v>100924.14</v>
      </c>
      <c r="H4620" s="141">
        <f t="shared" si="290"/>
        <v>7.9315127869798816E-4</v>
      </c>
      <c r="I4620" s="142">
        <f t="shared" si="291"/>
        <v>7.9315127869798816E-4</v>
      </c>
    </row>
    <row r="4621" spans="1:9">
      <c r="A4621" s="143">
        <f t="shared" si="288"/>
        <v>83</v>
      </c>
      <c r="B4621" s="138" t="s">
        <v>97</v>
      </c>
      <c r="C4621" s="275">
        <v>45159</v>
      </c>
      <c r="D4621" s="275">
        <v>45159</v>
      </c>
      <c r="E4621" s="275">
        <v>45159</v>
      </c>
      <c r="F4621" s="139">
        <f t="shared" si="289"/>
        <v>0</v>
      </c>
      <c r="G4621" s="140">
        <v>228500.26</v>
      </c>
      <c r="H4621" s="141">
        <f t="shared" si="290"/>
        <v>1.7957574213842472E-3</v>
      </c>
      <c r="I4621" s="142">
        <f t="shared" si="291"/>
        <v>0</v>
      </c>
    </row>
    <row r="4622" spans="1:9">
      <c r="A4622" s="143">
        <f t="shared" si="288"/>
        <v>84</v>
      </c>
      <c r="B4622" s="138" t="s">
        <v>97</v>
      </c>
      <c r="C4622" s="275">
        <v>45146</v>
      </c>
      <c r="D4622" s="275">
        <v>45146</v>
      </c>
      <c r="E4622" s="275">
        <v>45146</v>
      </c>
      <c r="F4622" s="139">
        <f t="shared" si="289"/>
        <v>0</v>
      </c>
      <c r="G4622" s="140">
        <v>174060.77</v>
      </c>
      <c r="H4622" s="141">
        <f t="shared" si="290"/>
        <v>1.367923692950531E-3</v>
      </c>
      <c r="I4622" s="142">
        <f t="shared" si="291"/>
        <v>0</v>
      </c>
    </row>
    <row r="4623" spans="1:9">
      <c r="A4623" s="143">
        <f t="shared" si="288"/>
        <v>85</v>
      </c>
      <c r="B4623" s="138" t="s">
        <v>97</v>
      </c>
      <c r="C4623" s="275">
        <v>45153</v>
      </c>
      <c r="D4623" s="275">
        <v>45155</v>
      </c>
      <c r="E4623" s="275">
        <v>45155</v>
      </c>
      <c r="F4623" s="139">
        <f t="shared" si="289"/>
        <v>2</v>
      </c>
      <c r="G4623" s="140">
        <v>999.58</v>
      </c>
      <c r="H4623" s="141">
        <f t="shared" si="290"/>
        <v>7.855584948862929E-6</v>
      </c>
      <c r="I4623" s="142">
        <f t="shared" si="291"/>
        <v>1.5711169897725858E-5</v>
      </c>
    </row>
    <row r="4624" spans="1:9">
      <c r="A4624" s="143">
        <f t="shared" si="288"/>
        <v>86</v>
      </c>
      <c r="B4624" s="138" t="s">
        <v>97</v>
      </c>
      <c r="C4624" s="275">
        <v>45163</v>
      </c>
      <c r="D4624" s="275">
        <v>45166</v>
      </c>
      <c r="E4624" s="275">
        <v>45166</v>
      </c>
      <c r="F4624" s="139">
        <f t="shared" si="289"/>
        <v>3</v>
      </c>
      <c r="G4624" s="140">
        <v>126016.78</v>
      </c>
      <c r="H4624" s="141">
        <f t="shared" si="290"/>
        <v>9.9035146788868417E-4</v>
      </c>
      <c r="I4624" s="142">
        <f t="shared" si="291"/>
        <v>2.9710544036660527E-3</v>
      </c>
    </row>
    <row r="4625" spans="1:9">
      <c r="A4625" s="143">
        <f t="shared" si="288"/>
        <v>87</v>
      </c>
      <c r="B4625" s="138" t="s">
        <v>97</v>
      </c>
      <c r="C4625" s="275">
        <v>45164</v>
      </c>
      <c r="D4625" s="275">
        <v>45166</v>
      </c>
      <c r="E4625" s="275">
        <v>45166</v>
      </c>
      <c r="F4625" s="139">
        <f t="shared" si="289"/>
        <v>2</v>
      </c>
      <c r="G4625" s="140">
        <v>2814.25</v>
      </c>
      <c r="H4625" s="141">
        <f t="shared" si="290"/>
        <v>2.2116869027328973E-5</v>
      </c>
      <c r="I4625" s="142">
        <f t="shared" si="291"/>
        <v>4.4233738054657945E-5</v>
      </c>
    </row>
    <row r="4626" spans="1:9">
      <c r="A4626" s="143">
        <f t="shared" si="288"/>
        <v>88</v>
      </c>
      <c r="B4626" s="138" t="s">
        <v>97</v>
      </c>
      <c r="C4626" s="275">
        <v>45167</v>
      </c>
      <c r="D4626" s="275">
        <v>45168</v>
      </c>
      <c r="E4626" s="275">
        <v>45168</v>
      </c>
      <c r="F4626" s="139">
        <f t="shared" si="289"/>
        <v>1</v>
      </c>
      <c r="G4626" s="140">
        <v>110126.85</v>
      </c>
      <c r="H4626" s="141">
        <f t="shared" si="290"/>
        <v>8.6547432454199308E-4</v>
      </c>
      <c r="I4626" s="142">
        <f t="shared" si="291"/>
        <v>8.6547432454199308E-4</v>
      </c>
    </row>
    <row r="4627" spans="1:9">
      <c r="A4627" s="143">
        <f t="shared" si="288"/>
        <v>89</v>
      </c>
      <c r="B4627" s="138" t="s">
        <v>97</v>
      </c>
      <c r="C4627" s="275">
        <v>45223</v>
      </c>
      <c r="D4627" s="275">
        <v>45224</v>
      </c>
      <c r="E4627" s="275">
        <v>45224</v>
      </c>
      <c r="F4627" s="139">
        <f t="shared" si="289"/>
        <v>1</v>
      </c>
      <c r="G4627" s="140">
        <v>162895.76999999999</v>
      </c>
      <c r="H4627" s="141">
        <f t="shared" si="290"/>
        <v>1.2801792343238533E-3</v>
      </c>
      <c r="I4627" s="142">
        <f t="shared" si="291"/>
        <v>1.2801792343238533E-3</v>
      </c>
    </row>
    <row r="4628" spans="1:9">
      <c r="A4628" s="143">
        <f t="shared" si="288"/>
        <v>90</v>
      </c>
      <c r="B4628" s="138" t="s">
        <v>97</v>
      </c>
      <c r="C4628" s="275">
        <v>45222</v>
      </c>
      <c r="D4628" s="275">
        <v>45223</v>
      </c>
      <c r="E4628" s="275">
        <v>45223</v>
      </c>
      <c r="F4628" s="139">
        <f t="shared" si="289"/>
        <v>1</v>
      </c>
      <c r="G4628" s="140">
        <v>199634.43</v>
      </c>
      <c r="H4628" s="141">
        <f t="shared" si="290"/>
        <v>1.568904163331429E-3</v>
      </c>
      <c r="I4628" s="142">
        <f t="shared" si="291"/>
        <v>1.568904163331429E-3</v>
      </c>
    </row>
    <row r="4629" spans="1:9">
      <c r="A4629" s="143">
        <f t="shared" si="288"/>
        <v>91</v>
      </c>
      <c r="B4629" s="138" t="s">
        <v>97</v>
      </c>
      <c r="C4629" s="275">
        <v>45222</v>
      </c>
      <c r="D4629" s="275">
        <v>45224</v>
      </c>
      <c r="E4629" s="275">
        <v>45224</v>
      </c>
      <c r="F4629" s="139">
        <f t="shared" si="289"/>
        <v>2</v>
      </c>
      <c r="G4629" s="140">
        <v>939.25</v>
      </c>
      <c r="H4629" s="141">
        <f t="shared" si="290"/>
        <v>7.3814583757373149E-6</v>
      </c>
      <c r="I4629" s="142">
        <f t="shared" si="291"/>
        <v>1.476291675147463E-5</v>
      </c>
    </row>
    <row r="4630" spans="1:9">
      <c r="A4630" s="143">
        <f t="shared" si="288"/>
        <v>92</v>
      </c>
      <c r="B4630" s="138" t="s">
        <v>97</v>
      </c>
      <c r="C4630" s="275">
        <v>45224</v>
      </c>
      <c r="D4630" s="275">
        <v>45225</v>
      </c>
      <c r="E4630" s="275">
        <v>45225</v>
      </c>
      <c r="F4630" s="139">
        <f t="shared" si="289"/>
        <v>1</v>
      </c>
      <c r="G4630" s="140">
        <v>173956.03</v>
      </c>
      <c r="H4630" s="141">
        <f t="shared" si="290"/>
        <v>1.3671005532643191E-3</v>
      </c>
      <c r="I4630" s="142">
        <f t="shared" si="291"/>
        <v>1.3671005532643191E-3</v>
      </c>
    </row>
    <row r="4631" spans="1:9">
      <c r="A4631" s="143">
        <f t="shared" si="288"/>
        <v>93</v>
      </c>
      <c r="B4631" s="138" t="s">
        <v>97</v>
      </c>
      <c r="C4631" s="275">
        <v>45217</v>
      </c>
      <c r="D4631" s="275">
        <v>45222</v>
      </c>
      <c r="E4631" s="275">
        <v>45222</v>
      </c>
      <c r="F4631" s="139">
        <f t="shared" si="289"/>
        <v>5</v>
      </c>
      <c r="G4631" s="140">
        <v>186466.47</v>
      </c>
      <c r="H4631" s="141">
        <f t="shared" si="290"/>
        <v>1.4654186710414381E-3</v>
      </c>
      <c r="I4631" s="142">
        <f t="shared" si="291"/>
        <v>7.3270933552071907E-3</v>
      </c>
    </row>
    <row r="4632" spans="1:9">
      <c r="A4632" s="143">
        <f t="shared" si="288"/>
        <v>94</v>
      </c>
      <c r="B4632" s="138" t="s">
        <v>97</v>
      </c>
      <c r="C4632" s="275">
        <v>45211</v>
      </c>
      <c r="D4632" s="275">
        <v>45212</v>
      </c>
      <c r="E4632" s="275">
        <v>45212</v>
      </c>
      <c r="F4632" s="139">
        <f t="shared" si="289"/>
        <v>1</v>
      </c>
      <c r="G4632" s="140">
        <v>123270.87</v>
      </c>
      <c r="H4632" s="141">
        <f t="shared" si="290"/>
        <v>9.687716751087843E-4</v>
      </c>
      <c r="I4632" s="142">
        <f t="shared" si="291"/>
        <v>9.687716751087843E-4</v>
      </c>
    </row>
    <row r="4633" spans="1:9">
      <c r="A4633" s="143">
        <f t="shared" si="288"/>
        <v>95</v>
      </c>
      <c r="B4633" s="138" t="s">
        <v>97</v>
      </c>
      <c r="C4633" s="275">
        <v>45215</v>
      </c>
      <c r="D4633" s="275">
        <v>45222</v>
      </c>
      <c r="E4633" s="275">
        <v>45222</v>
      </c>
      <c r="F4633" s="139">
        <f t="shared" si="289"/>
        <v>7</v>
      </c>
      <c r="G4633" s="140">
        <v>1129.21</v>
      </c>
      <c r="H4633" s="141">
        <f t="shared" si="290"/>
        <v>8.8743322996713696E-6</v>
      </c>
      <c r="I4633" s="142">
        <f t="shared" si="291"/>
        <v>6.2120326097699592E-5</v>
      </c>
    </row>
    <row r="4634" spans="1:9">
      <c r="A4634" s="143">
        <f t="shared" si="288"/>
        <v>96</v>
      </c>
      <c r="B4634" s="138" t="s">
        <v>97</v>
      </c>
      <c r="C4634" s="275">
        <v>45217</v>
      </c>
      <c r="D4634" s="275">
        <v>45224</v>
      </c>
      <c r="E4634" s="275">
        <v>45224</v>
      </c>
      <c r="F4634" s="139">
        <f t="shared" si="289"/>
        <v>7</v>
      </c>
      <c r="G4634" s="140">
        <v>431.06</v>
      </c>
      <c r="H4634" s="141">
        <f t="shared" si="290"/>
        <v>3.3876512615867201E-6</v>
      </c>
      <c r="I4634" s="142">
        <f t="shared" si="291"/>
        <v>2.3713558831107042E-5</v>
      </c>
    </row>
    <row r="4635" spans="1:9">
      <c r="A4635" s="143">
        <f t="shared" si="288"/>
        <v>97</v>
      </c>
      <c r="B4635" s="138" t="s">
        <v>97</v>
      </c>
      <c r="C4635" s="275">
        <v>45217</v>
      </c>
      <c r="D4635" s="275">
        <v>45229</v>
      </c>
      <c r="E4635" s="275">
        <v>45229</v>
      </c>
      <c r="F4635" s="139">
        <f t="shared" si="289"/>
        <v>12</v>
      </c>
      <c r="G4635" s="140">
        <v>63.95</v>
      </c>
      <c r="H4635" s="141">
        <f t="shared" si="290"/>
        <v>5.0257573929028618E-7</v>
      </c>
      <c r="I4635" s="142">
        <f t="shared" si="291"/>
        <v>6.0309088714834346E-6</v>
      </c>
    </row>
    <row r="4636" spans="1:9">
      <c r="A4636" s="143">
        <f t="shared" si="288"/>
        <v>98</v>
      </c>
      <c r="B4636" s="138" t="s">
        <v>97</v>
      </c>
      <c r="C4636" s="275">
        <v>45223</v>
      </c>
      <c r="D4636" s="275">
        <v>45223</v>
      </c>
      <c r="E4636" s="275">
        <v>45223</v>
      </c>
      <c r="F4636" s="139">
        <f t="shared" si="289"/>
        <v>0</v>
      </c>
      <c r="G4636" s="140">
        <v>370.38</v>
      </c>
      <c r="H4636" s="141">
        <f t="shared" si="290"/>
        <v>2.9107740784728099E-6</v>
      </c>
      <c r="I4636" s="142">
        <f t="shared" si="291"/>
        <v>0</v>
      </c>
    </row>
    <row r="4637" spans="1:9">
      <c r="A4637" s="143">
        <f t="shared" si="288"/>
        <v>99</v>
      </c>
      <c r="B4637" s="138" t="s">
        <v>97</v>
      </c>
      <c r="C4637" s="275">
        <v>45223</v>
      </c>
      <c r="D4637" s="275">
        <v>45225</v>
      </c>
      <c r="E4637" s="275">
        <v>45225</v>
      </c>
      <c r="F4637" s="139">
        <f t="shared" si="289"/>
        <v>2</v>
      </c>
      <c r="G4637" s="140">
        <v>1260.49</v>
      </c>
      <c r="H4637" s="141">
        <f t="shared" si="290"/>
        <v>9.9060468118532114E-6</v>
      </c>
      <c r="I4637" s="142">
        <f t="shared" si="291"/>
        <v>1.9812093623706423E-5</v>
      </c>
    </row>
    <row r="4638" spans="1:9">
      <c r="A4638" s="143">
        <f t="shared" si="288"/>
        <v>100</v>
      </c>
      <c r="B4638" s="138" t="s">
        <v>97</v>
      </c>
      <c r="C4638" s="275">
        <v>45211</v>
      </c>
      <c r="D4638" s="275">
        <v>45223</v>
      </c>
      <c r="E4638" s="275">
        <v>45223</v>
      </c>
      <c r="F4638" s="139">
        <f t="shared" si="289"/>
        <v>12</v>
      </c>
      <c r="G4638" s="140">
        <v>849.07</v>
      </c>
      <c r="H4638" s="141">
        <f t="shared" si="290"/>
        <v>6.6727440650383627E-6</v>
      </c>
      <c r="I4638" s="142">
        <f t="shared" si="291"/>
        <v>8.0072928780460352E-5</v>
      </c>
    </row>
    <row r="4639" spans="1:9">
      <c r="A4639" s="143">
        <f t="shared" si="288"/>
        <v>101</v>
      </c>
      <c r="B4639" s="138" t="s">
        <v>97</v>
      </c>
      <c r="C4639" s="275">
        <v>45211</v>
      </c>
      <c r="D4639" s="275">
        <v>45215</v>
      </c>
      <c r="E4639" s="275">
        <v>45215</v>
      </c>
      <c r="F4639" s="139">
        <f t="shared" si="289"/>
        <v>4</v>
      </c>
      <c r="G4639" s="140">
        <v>383.54</v>
      </c>
      <c r="H4639" s="141">
        <f t="shared" si="290"/>
        <v>3.0141970140327813E-6</v>
      </c>
      <c r="I4639" s="142">
        <f t="shared" si="291"/>
        <v>1.2056788056131125E-5</v>
      </c>
    </row>
    <row r="4640" spans="1:9">
      <c r="A4640" s="143">
        <f t="shared" si="288"/>
        <v>102</v>
      </c>
      <c r="B4640" s="138" t="s">
        <v>97</v>
      </c>
      <c r="C4640" s="275">
        <v>45212</v>
      </c>
      <c r="D4640" s="275">
        <v>45222</v>
      </c>
      <c r="E4640" s="275">
        <v>45222</v>
      </c>
      <c r="F4640" s="139">
        <f t="shared" si="289"/>
        <v>10</v>
      </c>
      <c r="G4640" s="140">
        <v>95738.85</v>
      </c>
      <c r="H4640" s="141">
        <f t="shared" si="290"/>
        <v>7.5240067736593935E-4</v>
      </c>
      <c r="I4640" s="142">
        <f t="shared" si="291"/>
        <v>7.5240067736593932E-3</v>
      </c>
    </row>
    <row r="4641" spans="1:9">
      <c r="A4641" s="143">
        <f t="shared" si="288"/>
        <v>103</v>
      </c>
      <c r="B4641" s="138" t="s">
        <v>97</v>
      </c>
      <c r="C4641" s="275">
        <v>45212</v>
      </c>
      <c r="D4641" s="275">
        <v>45215</v>
      </c>
      <c r="E4641" s="275">
        <v>45215</v>
      </c>
      <c r="F4641" s="139">
        <f t="shared" si="289"/>
        <v>3</v>
      </c>
      <c r="G4641" s="140">
        <v>5092.62</v>
      </c>
      <c r="H4641" s="141">
        <f t="shared" si="290"/>
        <v>4.0022318396004648E-5</v>
      </c>
      <c r="I4641" s="142">
        <f t="shared" si="291"/>
        <v>1.2006695518801394E-4</v>
      </c>
    </row>
    <row r="4642" spans="1:9">
      <c r="A4642" s="143">
        <f t="shared" si="288"/>
        <v>104</v>
      </c>
      <c r="B4642" s="138" t="s">
        <v>97</v>
      </c>
      <c r="C4642" s="275">
        <v>45213</v>
      </c>
      <c r="D4642" s="275">
        <v>45222</v>
      </c>
      <c r="E4642" s="275">
        <v>45222</v>
      </c>
      <c r="F4642" s="139">
        <f t="shared" si="289"/>
        <v>9</v>
      </c>
      <c r="G4642" s="140">
        <v>1658.14</v>
      </c>
      <c r="H4642" s="141">
        <f t="shared" si="290"/>
        <v>1.3031132702842771E-5</v>
      </c>
      <c r="I4642" s="142">
        <f t="shared" si="291"/>
        <v>1.1728019432558494E-4</v>
      </c>
    </row>
    <row r="4643" spans="1:9">
      <c r="A4643" s="143">
        <f t="shared" si="288"/>
        <v>105</v>
      </c>
      <c r="B4643" s="138" t="s">
        <v>97</v>
      </c>
      <c r="C4643" s="275">
        <v>45216</v>
      </c>
      <c r="D4643" s="275">
        <v>45222</v>
      </c>
      <c r="E4643" s="275">
        <v>45222</v>
      </c>
      <c r="F4643" s="139">
        <f t="shared" si="289"/>
        <v>6</v>
      </c>
      <c r="G4643" s="140">
        <v>149765.51</v>
      </c>
      <c r="H4643" s="141">
        <f t="shared" si="290"/>
        <v>1.1769900220240305E-3</v>
      </c>
      <c r="I4643" s="142">
        <f t="shared" si="291"/>
        <v>7.0619401321441837E-3</v>
      </c>
    </row>
    <row r="4644" spans="1:9">
      <c r="A4644" s="143">
        <f t="shared" si="288"/>
        <v>106</v>
      </c>
      <c r="B4644" s="138" t="s">
        <v>97</v>
      </c>
      <c r="C4644" s="275">
        <v>45226</v>
      </c>
      <c r="D4644" s="275">
        <v>45229</v>
      </c>
      <c r="E4644" s="275">
        <v>45229</v>
      </c>
      <c r="F4644" s="139">
        <f t="shared" si="289"/>
        <v>3</v>
      </c>
      <c r="G4644" s="140">
        <v>148758.87</v>
      </c>
      <c r="H4644" s="141">
        <f t="shared" si="290"/>
        <v>1.1690789533422606E-3</v>
      </c>
      <c r="I4644" s="142">
        <f t="shared" si="291"/>
        <v>3.5072368600267819E-3</v>
      </c>
    </row>
    <row r="4645" spans="1:9">
      <c r="A4645" s="143">
        <f t="shared" si="288"/>
        <v>107</v>
      </c>
      <c r="B4645" s="138" t="s">
        <v>97</v>
      </c>
      <c r="C4645" s="275">
        <v>45225</v>
      </c>
      <c r="D4645" s="275">
        <v>45226</v>
      </c>
      <c r="E4645" s="275">
        <v>45226</v>
      </c>
      <c r="F4645" s="139">
        <f t="shared" si="289"/>
        <v>1</v>
      </c>
      <c r="G4645" s="140">
        <v>141773.51</v>
      </c>
      <c r="H4645" s="141">
        <f t="shared" si="290"/>
        <v>1.1141818076626862E-3</v>
      </c>
      <c r="I4645" s="142">
        <f t="shared" si="291"/>
        <v>1.1141818076626862E-3</v>
      </c>
    </row>
    <row r="4646" spans="1:9">
      <c r="A4646" s="143">
        <f t="shared" si="288"/>
        <v>108</v>
      </c>
      <c r="B4646" s="138" t="s">
        <v>97</v>
      </c>
      <c r="C4646" s="275">
        <v>45224</v>
      </c>
      <c r="D4646" s="275">
        <v>45226</v>
      </c>
      <c r="E4646" s="275">
        <v>45226</v>
      </c>
      <c r="F4646" s="139">
        <f t="shared" si="289"/>
        <v>2</v>
      </c>
      <c r="G4646" s="140">
        <v>1616.07</v>
      </c>
      <c r="H4646" s="141">
        <f t="shared" si="290"/>
        <v>1.2700509382249456E-5</v>
      </c>
      <c r="I4646" s="142">
        <f t="shared" si="291"/>
        <v>2.5401018764498913E-5</v>
      </c>
    </row>
    <row r="4647" spans="1:9">
      <c r="A4647" s="143">
        <f t="shared" si="288"/>
        <v>109</v>
      </c>
      <c r="B4647" s="138" t="s">
        <v>97</v>
      </c>
      <c r="C4647" s="275">
        <v>45219</v>
      </c>
      <c r="D4647" s="275">
        <v>45222</v>
      </c>
      <c r="E4647" s="275">
        <v>45222</v>
      </c>
      <c r="F4647" s="139">
        <f t="shared" si="289"/>
        <v>3</v>
      </c>
      <c r="G4647" s="140">
        <v>214201.41</v>
      </c>
      <c r="H4647" s="141">
        <f t="shared" si="290"/>
        <v>1.6833843938666411E-3</v>
      </c>
      <c r="I4647" s="142">
        <f t="shared" si="291"/>
        <v>5.0501531815999234E-3</v>
      </c>
    </row>
    <row r="4648" spans="1:9">
      <c r="A4648" s="143">
        <f t="shared" si="288"/>
        <v>110</v>
      </c>
      <c r="B4648" s="138" t="s">
        <v>97</v>
      </c>
      <c r="C4648" s="275">
        <v>45220</v>
      </c>
      <c r="D4648" s="275">
        <v>45222</v>
      </c>
      <c r="E4648" s="275">
        <v>45222</v>
      </c>
      <c r="F4648" s="139">
        <f t="shared" si="289"/>
        <v>2</v>
      </c>
      <c r="G4648" s="140">
        <v>208.16</v>
      </c>
      <c r="H4648" s="141">
        <f t="shared" si="290"/>
        <v>1.6359056433255039E-6</v>
      </c>
      <c r="I4648" s="142">
        <f t="shared" si="291"/>
        <v>3.2718112866510077E-6</v>
      </c>
    </row>
    <row r="4649" spans="1:9">
      <c r="A4649" s="143">
        <f t="shared" si="288"/>
        <v>111</v>
      </c>
      <c r="B4649" s="138" t="s">
        <v>97</v>
      </c>
      <c r="C4649" s="275">
        <v>45218</v>
      </c>
      <c r="D4649" s="275">
        <v>45223</v>
      </c>
      <c r="E4649" s="275">
        <v>45223</v>
      </c>
      <c r="F4649" s="139">
        <f t="shared" si="289"/>
        <v>5</v>
      </c>
      <c r="G4649" s="140">
        <v>1953.69</v>
      </c>
      <c r="H4649" s="141">
        <f t="shared" si="290"/>
        <v>1.535382636581766E-5</v>
      </c>
      <c r="I4649" s="142">
        <f t="shared" si="291"/>
        <v>7.6769131829088305E-5</v>
      </c>
    </row>
    <row r="4650" spans="1:9">
      <c r="A4650" s="143">
        <f t="shared" si="288"/>
        <v>112</v>
      </c>
      <c r="B4650" s="138" t="s">
        <v>97</v>
      </c>
      <c r="C4650" s="275">
        <v>45210</v>
      </c>
      <c r="D4650" s="275">
        <v>45212</v>
      </c>
      <c r="E4650" s="275">
        <v>45212</v>
      </c>
      <c r="F4650" s="139">
        <f t="shared" si="289"/>
        <v>2</v>
      </c>
      <c r="G4650" s="140">
        <v>382.24</v>
      </c>
      <c r="H4650" s="141">
        <f t="shared" si="290"/>
        <v>3.0039804626476778E-6</v>
      </c>
      <c r="I4650" s="142">
        <f t="shared" si="291"/>
        <v>6.0079609252953557E-6</v>
      </c>
    </row>
    <row r="4651" spans="1:9">
      <c r="A4651" s="143">
        <f t="shared" si="288"/>
        <v>113</v>
      </c>
      <c r="B4651" s="138" t="s">
        <v>97</v>
      </c>
      <c r="C4651" s="275">
        <v>45205</v>
      </c>
      <c r="D4651" s="275">
        <v>45208</v>
      </c>
      <c r="E4651" s="275">
        <v>45208</v>
      </c>
      <c r="F4651" s="139">
        <f t="shared" si="289"/>
        <v>3</v>
      </c>
      <c r="G4651" s="140">
        <v>124253.29</v>
      </c>
      <c r="H4651" s="141">
        <f t="shared" si="290"/>
        <v>9.7649240157936387E-4</v>
      </c>
      <c r="I4651" s="142">
        <f t="shared" si="291"/>
        <v>2.9294772047380917E-3</v>
      </c>
    </row>
    <row r="4652" spans="1:9">
      <c r="A4652" s="143">
        <f t="shared" si="288"/>
        <v>114</v>
      </c>
      <c r="B4652" s="138" t="s">
        <v>97</v>
      </c>
      <c r="C4652" s="275">
        <v>45210</v>
      </c>
      <c r="D4652" s="275">
        <v>45225</v>
      </c>
      <c r="E4652" s="275">
        <v>45225</v>
      </c>
      <c r="F4652" s="139">
        <f t="shared" si="289"/>
        <v>15</v>
      </c>
      <c r="G4652" s="140">
        <v>171.42</v>
      </c>
      <c r="H4652" s="141">
        <f t="shared" si="290"/>
        <v>1.3471701834111156E-6</v>
      </c>
      <c r="I4652" s="142">
        <f t="shared" si="291"/>
        <v>2.0207552751166736E-5</v>
      </c>
    </row>
    <row r="4653" spans="1:9">
      <c r="A4653" s="143">
        <f t="shared" si="288"/>
        <v>115</v>
      </c>
      <c r="B4653" s="138" t="s">
        <v>97</v>
      </c>
      <c r="C4653" s="275">
        <v>45210</v>
      </c>
      <c r="D4653" s="275">
        <v>45223</v>
      </c>
      <c r="E4653" s="275">
        <v>45223</v>
      </c>
      <c r="F4653" s="139">
        <f t="shared" si="289"/>
        <v>13</v>
      </c>
      <c r="G4653" s="140">
        <v>99.6</v>
      </c>
      <c r="H4653" s="141">
        <f t="shared" si="290"/>
        <v>7.8274501381254892E-7</v>
      </c>
      <c r="I4653" s="142">
        <f t="shared" si="291"/>
        <v>1.0175685179563137E-5</v>
      </c>
    </row>
    <row r="4654" spans="1:9">
      <c r="A4654" s="143">
        <f t="shared" si="288"/>
        <v>116</v>
      </c>
      <c r="B4654" s="138" t="s">
        <v>97</v>
      </c>
      <c r="C4654" s="275">
        <v>45208</v>
      </c>
      <c r="D4654" s="275">
        <v>45209</v>
      </c>
      <c r="E4654" s="275">
        <v>45209</v>
      </c>
      <c r="F4654" s="139">
        <f t="shared" si="289"/>
        <v>1</v>
      </c>
      <c r="G4654" s="140">
        <v>56096.44</v>
      </c>
      <c r="H4654" s="141">
        <f t="shared" si="290"/>
        <v>4.4085550906259864E-4</v>
      </c>
      <c r="I4654" s="142">
        <f t="shared" si="291"/>
        <v>4.4085550906259864E-4</v>
      </c>
    </row>
    <row r="4655" spans="1:9">
      <c r="A4655" s="143">
        <f t="shared" si="288"/>
        <v>117</v>
      </c>
      <c r="B4655" s="138" t="s">
        <v>97</v>
      </c>
      <c r="C4655" s="275">
        <v>45227</v>
      </c>
      <c r="D4655" s="275">
        <v>45229</v>
      </c>
      <c r="E4655" s="275">
        <v>45229</v>
      </c>
      <c r="F4655" s="139">
        <f t="shared" si="289"/>
        <v>2</v>
      </c>
      <c r="G4655" s="140">
        <v>2800.72</v>
      </c>
      <c r="H4655" s="141">
        <f t="shared" si="290"/>
        <v>2.2010538304067087E-5</v>
      </c>
      <c r="I4655" s="142">
        <f t="shared" si="291"/>
        <v>4.4021076608134174E-5</v>
      </c>
    </row>
    <row r="4656" spans="1:9">
      <c r="A4656" s="143">
        <f t="shared" si="288"/>
        <v>118</v>
      </c>
      <c r="B4656" s="138" t="s">
        <v>97</v>
      </c>
      <c r="C4656" s="275">
        <v>45221</v>
      </c>
      <c r="D4656" s="275">
        <v>45222</v>
      </c>
      <c r="E4656" s="275">
        <v>45222</v>
      </c>
      <c r="F4656" s="139">
        <f t="shared" si="289"/>
        <v>1</v>
      </c>
      <c r="G4656" s="140">
        <v>3941.6</v>
      </c>
      <c r="H4656" s="141">
        <f t="shared" si="290"/>
        <v>3.0976583799633964E-5</v>
      </c>
      <c r="I4656" s="142">
        <f t="shared" si="291"/>
        <v>3.0976583799633964E-5</v>
      </c>
    </row>
    <row r="4657" spans="1:9">
      <c r="A4657" s="143">
        <f t="shared" si="288"/>
        <v>119</v>
      </c>
      <c r="B4657" s="138" t="s">
        <v>97</v>
      </c>
      <c r="C4657" s="275">
        <v>45226</v>
      </c>
      <c r="D4657" s="275">
        <v>45230</v>
      </c>
      <c r="E4657" s="275">
        <v>45230</v>
      </c>
      <c r="F4657" s="139">
        <f t="shared" si="289"/>
        <v>4</v>
      </c>
      <c r="G4657" s="140">
        <v>868.9</v>
      </c>
      <c r="H4657" s="141">
        <f t="shared" si="290"/>
        <v>6.8285857680895959E-6</v>
      </c>
      <c r="I4657" s="142">
        <f t="shared" si="291"/>
        <v>2.7314343072358384E-5</v>
      </c>
    </row>
    <row r="4658" spans="1:9">
      <c r="A4658" s="143">
        <f t="shared" si="288"/>
        <v>120</v>
      </c>
      <c r="B4658" s="138" t="s">
        <v>97</v>
      </c>
      <c r="C4658" s="275">
        <v>45217</v>
      </c>
      <c r="D4658" s="275">
        <v>45223</v>
      </c>
      <c r="E4658" s="275">
        <v>45223</v>
      </c>
      <c r="F4658" s="139">
        <f t="shared" si="289"/>
        <v>6</v>
      </c>
      <c r="G4658" s="140">
        <v>720.69</v>
      </c>
      <c r="H4658" s="141">
        <f t="shared" si="290"/>
        <v>5.6638203213309834E-6</v>
      </c>
      <c r="I4658" s="142">
        <f t="shared" si="291"/>
        <v>3.3982921927985899E-5</v>
      </c>
    </row>
    <row r="4659" spans="1:9">
      <c r="A4659" s="143">
        <f t="shared" si="288"/>
        <v>121</v>
      </c>
      <c r="B4659" s="138" t="s">
        <v>97</v>
      </c>
      <c r="C4659" s="275">
        <v>45204</v>
      </c>
      <c r="D4659" s="275">
        <v>45208</v>
      </c>
      <c r="E4659" s="275">
        <v>45208</v>
      </c>
      <c r="F4659" s="139">
        <f t="shared" si="289"/>
        <v>4</v>
      </c>
      <c r="G4659" s="140">
        <v>528.11</v>
      </c>
      <c r="H4659" s="141">
        <f t="shared" si="290"/>
        <v>4.1503561169131046E-6</v>
      </c>
      <c r="I4659" s="142">
        <f t="shared" si="291"/>
        <v>1.6601424467652419E-5</v>
      </c>
    </row>
    <row r="4660" spans="1:9">
      <c r="A4660" s="143">
        <f t="shared" si="288"/>
        <v>122</v>
      </c>
      <c r="B4660" s="138" t="s">
        <v>97</v>
      </c>
      <c r="C4660" s="275">
        <v>45205</v>
      </c>
      <c r="D4660" s="275">
        <v>45215</v>
      </c>
      <c r="E4660" s="275">
        <v>45215</v>
      </c>
      <c r="F4660" s="139">
        <f t="shared" si="289"/>
        <v>10</v>
      </c>
      <c r="G4660" s="140">
        <v>888.49</v>
      </c>
      <c r="H4660" s="141">
        <f t="shared" si="290"/>
        <v>6.9825413385774261E-6</v>
      </c>
      <c r="I4660" s="142">
        <f t="shared" si="291"/>
        <v>6.9825413385774264E-5</v>
      </c>
    </row>
    <row r="4661" spans="1:9">
      <c r="A4661" s="143">
        <f t="shared" si="288"/>
        <v>123</v>
      </c>
      <c r="B4661" s="138" t="s">
        <v>97</v>
      </c>
      <c r="C4661" s="275">
        <v>45210</v>
      </c>
      <c r="D4661" s="275">
        <v>45210</v>
      </c>
      <c r="E4661" s="275">
        <v>45210</v>
      </c>
      <c r="F4661" s="139">
        <f t="shared" si="289"/>
        <v>0</v>
      </c>
      <c r="G4661" s="140">
        <v>43992.55</v>
      </c>
      <c r="H4661" s="141">
        <f t="shared" si="290"/>
        <v>3.4573242125902865E-4</v>
      </c>
      <c r="I4661" s="142">
        <f t="shared" si="291"/>
        <v>0</v>
      </c>
    </row>
    <row r="4662" spans="1:9">
      <c r="A4662" s="143">
        <f t="shared" si="288"/>
        <v>124</v>
      </c>
      <c r="B4662" s="138" t="s">
        <v>97</v>
      </c>
      <c r="C4662" s="275">
        <v>45216</v>
      </c>
      <c r="D4662" s="275">
        <v>45223</v>
      </c>
      <c r="E4662" s="275">
        <v>45223</v>
      </c>
      <c r="F4662" s="139">
        <f t="shared" si="289"/>
        <v>7</v>
      </c>
      <c r="G4662" s="140">
        <v>630.91</v>
      </c>
      <c r="H4662" s="141">
        <f t="shared" si="290"/>
        <v>4.9582495649043695E-6</v>
      </c>
      <c r="I4662" s="142">
        <f t="shared" si="291"/>
        <v>3.4707746954330587E-5</v>
      </c>
    </row>
    <row r="4663" spans="1:9">
      <c r="A4663" s="143">
        <f t="shared" si="288"/>
        <v>125</v>
      </c>
      <c r="B4663" s="138" t="s">
        <v>97</v>
      </c>
      <c r="C4663" s="275">
        <v>45223</v>
      </c>
      <c r="D4663" s="275">
        <v>45230</v>
      </c>
      <c r="E4663" s="275">
        <v>45230</v>
      </c>
      <c r="F4663" s="139">
        <f t="shared" si="289"/>
        <v>7</v>
      </c>
      <c r="G4663" s="140">
        <v>1508.32</v>
      </c>
      <c r="H4663" s="141">
        <f t="shared" si="290"/>
        <v>1.1853714450137989E-5</v>
      </c>
      <c r="I4663" s="142">
        <f t="shared" si="291"/>
        <v>8.2976001150965919E-5</v>
      </c>
    </row>
    <row r="4664" spans="1:9">
      <c r="A4664" s="143">
        <f t="shared" si="288"/>
        <v>126</v>
      </c>
      <c r="B4664" s="138" t="s">
        <v>97</v>
      </c>
      <c r="C4664" s="275">
        <v>45222</v>
      </c>
      <c r="D4664" s="275">
        <v>45222</v>
      </c>
      <c r="E4664" s="275">
        <v>45222</v>
      </c>
      <c r="F4664" s="139">
        <f t="shared" si="289"/>
        <v>0</v>
      </c>
      <c r="G4664" s="140">
        <v>5897.11</v>
      </c>
      <c r="H4664" s="141">
        <f t="shared" si="290"/>
        <v>4.6344713337390766E-5</v>
      </c>
      <c r="I4664" s="142">
        <f t="shared" si="291"/>
        <v>0</v>
      </c>
    </row>
    <row r="4665" spans="1:9">
      <c r="A4665" s="143">
        <f t="shared" si="288"/>
        <v>127</v>
      </c>
      <c r="B4665" s="138" t="s">
        <v>97</v>
      </c>
      <c r="C4665" s="275">
        <v>45219</v>
      </c>
      <c r="D4665" s="275">
        <v>45223</v>
      </c>
      <c r="E4665" s="275">
        <v>45223</v>
      </c>
      <c r="F4665" s="139">
        <f t="shared" si="289"/>
        <v>4</v>
      </c>
      <c r="G4665" s="140">
        <v>1873.76</v>
      </c>
      <c r="H4665" s="141">
        <f t="shared" si="290"/>
        <v>1.4725665633347407E-5</v>
      </c>
      <c r="I4665" s="142">
        <f t="shared" si="291"/>
        <v>5.8902662533389627E-5</v>
      </c>
    </row>
    <row r="4666" spans="1:9">
      <c r="A4666" s="143">
        <f t="shared" si="288"/>
        <v>128</v>
      </c>
      <c r="B4666" s="138" t="s">
        <v>97</v>
      </c>
      <c r="C4666" s="275">
        <v>45203</v>
      </c>
      <c r="D4666" s="275">
        <v>45211</v>
      </c>
      <c r="E4666" s="275">
        <v>45211</v>
      </c>
      <c r="F4666" s="139">
        <f t="shared" si="289"/>
        <v>8</v>
      </c>
      <c r="G4666" s="140">
        <v>266.57</v>
      </c>
      <c r="H4666" s="141">
        <f t="shared" si="290"/>
        <v>2.0949431559438874E-6</v>
      </c>
      <c r="I4666" s="142">
        <f t="shared" si="291"/>
        <v>1.6759545247551099E-5</v>
      </c>
    </row>
    <row r="4667" spans="1:9">
      <c r="A4667" s="143">
        <f t="shared" si="288"/>
        <v>129</v>
      </c>
      <c r="B4667" s="138" t="s">
        <v>97</v>
      </c>
      <c r="C4667" s="275">
        <v>45214</v>
      </c>
      <c r="D4667" s="275">
        <v>45222</v>
      </c>
      <c r="E4667" s="275">
        <v>45222</v>
      </c>
      <c r="F4667" s="139">
        <f t="shared" si="289"/>
        <v>8</v>
      </c>
      <c r="G4667" s="140">
        <v>436.07</v>
      </c>
      <c r="H4667" s="141">
        <f t="shared" si="290"/>
        <v>3.427024278847773E-6</v>
      </c>
      <c r="I4667" s="142">
        <f t="shared" si="291"/>
        <v>2.7416194230782184E-5</v>
      </c>
    </row>
    <row r="4668" spans="1:9">
      <c r="A4668" s="143">
        <f t="shared" ref="A4668:A4731" si="292">A4667+1</f>
        <v>130</v>
      </c>
      <c r="B4668" s="138" t="s">
        <v>97</v>
      </c>
      <c r="C4668" s="275">
        <v>45209</v>
      </c>
      <c r="D4668" s="275">
        <v>45210</v>
      </c>
      <c r="E4668" s="275">
        <v>45210</v>
      </c>
      <c r="F4668" s="139">
        <f t="shared" si="289"/>
        <v>1</v>
      </c>
      <c r="G4668" s="140">
        <v>42816.07</v>
      </c>
      <c r="H4668" s="141">
        <f t="shared" si="290"/>
        <v>3.3648659943322353E-4</v>
      </c>
      <c r="I4668" s="142">
        <f t="shared" si="291"/>
        <v>3.3648659943322353E-4</v>
      </c>
    </row>
    <row r="4669" spans="1:9">
      <c r="A4669" s="143">
        <f t="shared" si="292"/>
        <v>131</v>
      </c>
      <c r="B4669" s="138" t="s">
        <v>97</v>
      </c>
      <c r="C4669" s="275">
        <v>45202</v>
      </c>
      <c r="D4669" s="275">
        <v>45203</v>
      </c>
      <c r="E4669" s="275">
        <v>45203</v>
      </c>
      <c r="F4669" s="139">
        <f t="shared" si="289"/>
        <v>1</v>
      </c>
      <c r="G4669" s="140">
        <v>94834.41</v>
      </c>
      <c r="H4669" s="141">
        <f t="shared" si="290"/>
        <v>7.4529278680075231E-4</v>
      </c>
      <c r="I4669" s="142">
        <f t="shared" si="291"/>
        <v>7.4529278680075231E-4</v>
      </c>
    </row>
    <row r="4670" spans="1:9">
      <c r="A4670" s="143">
        <f t="shared" si="292"/>
        <v>132</v>
      </c>
      <c r="B4670" s="138" t="s">
        <v>97</v>
      </c>
      <c r="C4670" s="275">
        <v>45229</v>
      </c>
      <c r="D4670" s="275">
        <v>45229</v>
      </c>
      <c r="E4670" s="275">
        <v>45229</v>
      </c>
      <c r="F4670" s="139">
        <f t="shared" si="289"/>
        <v>0</v>
      </c>
      <c r="G4670" s="140">
        <v>554.14</v>
      </c>
      <c r="H4670" s="141">
        <f t="shared" si="290"/>
        <v>4.3549229111856012E-6</v>
      </c>
      <c r="I4670" s="142">
        <f t="shared" si="291"/>
        <v>0</v>
      </c>
    </row>
    <row r="4671" spans="1:9">
      <c r="A4671" s="143">
        <f t="shared" si="292"/>
        <v>133</v>
      </c>
      <c r="B4671" s="138" t="s">
        <v>97</v>
      </c>
      <c r="C4671" s="275">
        <v>45200</v>
      </c>
      <c r="D4671" s="275">
        <v>45201</v>
      </c>
      <c r="E4671" s="275">
        <v>45201</v>
      </c>
      <c r="F4671" s="139">
        <f t="shared" si="289"/>
        <v>1</v>
      </c>
      <c r="G4671" s="140">
        <v>1906.8</v>
      </c>
      <c r="H4671" s="141">
        <f t="shared" si="290"/>
        <v>1.4985323216242653E-5</v>
      </c>
      <c r="I4671" s="142">
        <f t="shared" si="291"/>
        <v>1.4985323216242653E-5</v>
      </c>
    </row>
    <row r="4672" spans="1:9">
      <c r="A4672" s="143">
        <f t="shared" si="292"/>
        <v>134</v>
      </c>
      <c r="B4672" s="138" t="s">
        <v>97</v>
      </c>
      <c r="C4672" s="275">
        <v>45203</v>
      </c>
      <c r="D4672" s="275">
        <v>45204</v>
      </c>
      <c r="E4672" s="275">
        <v>45204</v>
      </c>
      <c r="F4672" s="139">
        <f t="shared" si="289"/>
        <v>1</v>
      </c>
      <c r="G4672" s="140">
        <v>100160.32000000001</v>
      </c>
      <c r="H4672" s="141">
        <f t="shared" si="290"/>
        <v>7.8714850463724225E-4</v>
      </c>
      <c r="I4672" s="142">
        <f t="shared" si="291"/>
        <v>7.8714850463724225E-4</v>
      </c>
    </row>
    <row r="4673" spans="1:9">
      <c r="A4673" s="143">
        <f t="shared" si="292"/>
        <v>135</v>
      </c>
      <c r="B4673" s="138" t="s">
        <v>97</v>
      </c>
      <c r="C4673" s="275">
        <v>45225</v>
      </c>
      <c r="D4673" s="275">
        <v>45229</v>
      </c>
      <c r="E4673" s="275">
        <v>45229</v>
      </c>
      <c r="F4673" s="139">
        <f t="shared" si="289"/>
        <v>4</v>
      </c>
      <c r="G4673" s="140">
        <v>1486.33</v>
      </c>
      <c r="H4673" s="141">
        <f t="shared" si="290"/>
        <v>1.1680897554016123E-5</v>
      </c>
      <c r="I4673" s="142">
        <f t="shared" si="291"/>
        <v>4.6723590216064492E-5</v>
      </c>
    </row>
    <row r="4674" spans="1:9">
      <c r="A4674" s="143">
        <f t="shared" si="292"/>
        <v>136</v>
      </c>
      <c r="B4674" s="138" t="s">
        <v>97</v>
      </c>
      <c r="C4674" s="275">
        <v>45216</v>
      </c>
      <c r="D4674" s="275">
        <v>45224</v>
      </c>
      <c r="E4674" s="275">
        <v>45224</v>
      </c>
      <c r="F4674" s="139">
        <f t="shared" si="289"/>
        <v>8</v>
      </c>
      <c r="G4674" s="140">
        <v>393.08</v>
      </c>
      <c r="H4674" s="141">
        <f t="shared" si="290"/>
        <v>3.0891707834280794E-6</v>
      </c>
      <c r="I4674" s="142">
        <f t="shared" si="291"/>
        <v>2.4713366267424636E-5</v>
      </c>
    </row>
    <row r="4675" spans="1:9">
      <c r="A4675" s="143">
        <f t="shared" si="292"/>
        <v>137</v>
      </c>
      <c r="B4675" s="138" t="s">
        <v>97</v>
      </c>
      <c r="C4675" s="275">
        <v>44999</v>
      </c>
      <c r="D4675" s="275">
        <v>45000</v>
      </c>
      <c r="E4675" s="275">
        <v>45000</v>
      </c>
      <c r="F4675" s="139">
        <f t="shared" si="289"/>
        <v>1</v>
      </c>
      <c r="G4675" s="140">
        <v>399606.35</v>
      </c>
      <c r="H4675" s="141">
        <f t="shared" si="290"/>
        <v>3.1404606219912878E-3</v>
      </c>
      <c r="I4675" s="142">
        <f t="shared" si="291"/>
        <v>3.1404606219912878E-3</v>
      </c>
    </row>
    <row r="4676" spans="1:9">
      <c r="A4676" s="143">
        <f t="shared" si="292"/>
        <v>138</v>
      </c>
      <c r="B4676" s="138" t="s">
        <v>97</v>
      </c>
      <c r="C4676" s="275">
        <v>45008</v>
      </c>
      <c r="D4676" s="275">
        <v>45009</v>
      </c>
      <c r="E4676" s="275">
        <v>45009</v>
      </c>
      <c r="F4676" s="139">
        <f t="shared" si="289"/>
        <v>1</v>
      </c>
      <c r="G4676" s="140">
        <v>519078.98</v>
      </c>
      <c r="H4676" s="141">
        <f t="shared" si="290"/>
        <v>4.0793823631516445E-3</v>
      </c>
      <c r="I4676" s="142">
        <f t="shared" si="291"/>
        <v>4.0793823631516445E-3</v>
      </c>
    </row>
    <row r="4677" spans="1:9">
      <c r="A4677" s="143">
        <f t="shared" si="292"/>
        <v>139</v>
      </c>
      <c r="B4677" s="138" t="s">
        <v>97</v>
      </c>
      <c r="C4677" s="275">
        <v>44988</v>
      </c>
      <c r="D4677" s="275">
        <v>44991</v>
      </c>
      <c r="E4677" s="275">
        <v>44991</v>
      </c>
      <c r="F4677" s="139">
        <f t="shared" si="289"/>
        <v>3</v>
      </c>
      <c r="G4677" s="140">
        <v>334523.59999999998</v>
      </c>
      <c r="H4677" s="141">
        <f t="shared" si="290"/>
        <v>2.6289827299460196E-3</v>
      </c>
      <c r="I4677" s="142">
        <f t="shared" si="291"/>
        <v>7.8869481898380597E-3</v>
      </c>
    </row>
    <row r="4678" spans="1:9">
      <c r="A4678" s="143">
        <f t="shared" si="292"/>
        <v>140</v>
      </c>
      <c r="B4678" s="138" t="s">
        <v>97</v>
      </c>
      <c r="C4678" s="275">
        <v>44992</v>
      </c>
      <c r="D4678" s="275">
        <v>44993</v>
      </c>
      <c r="E4678" s="275">
        <v>44993</v>
      </c>
      <c r="F4678" s="139">
        <f t="shared" si="289"/>
        <v>1</v>
      </c>
      <c r="G4678" s="140">
        <v>544677.72</v>
      </c>
      <c r="H4678" s="141">
        <f t="shared" si="290"/>
        <v>4.2805599343854178E-3</v>
      </c>
      <c r="I4678" s="142">
        <f t="shared" si="291"/>
        <v>4.2805599343854178E-3</v>
      </c>
    </row>
    <row r="4679" spans="1:9">
      <c r="A4679" s="143">
        <f t="shared" si="292"/>
        <v>141</v>
      </c>
      <c r="B4679" s="138" t="s">
        <v>97</v>
      </c>
      <c r="C4679" s="275">
        <v>44997</v>
      </c>
      <c r="D4679" s="275">
        <v>44998</v>
      </c>
      <c r="E4679" s="275">
        <v>44998</v>
      </c>
      <c r="F4679" s="139">
        <f t="shared" si="289"/>
        <v>1</v>
      </c>
      <c r="G4679" s="140">
        <v>2253.77</v>
      </c>
      <c r="H4679" s="141">
        <f t="shared" si="290"/>
        <v>1.771212078092679E-5</v>
      </c>
      <c r="I4679" s="142">
        <f t="shared" si="291"/>
        <v>1.771212078092679E-5</v>
      </c>
    </row>
    <row r="4680" spans="1:9">
      <c r="A4680" s="143">
        <f t="shared" si="292"/>
        <v>142</v>
      </c>
      <c r="B4680" s="138" t="s">
        <v>97</v>
      </c>
      <c r="C4680" s="275">
        <v>45015</v>
      </c>
      <c r="D4680" s="275">
        <v>45016</v>
      </c>
      <c r="E4680" s="275">
        <v>45016</v>
      </c>
      <c r="F4680" s="139">
        <f t="shared" ref="F4680:F4743" si="293">E4680-C4680</f>
        <v>1</v>
      </c>
      <c r="G4680" s="140">
        <v>266895.78000000003</v>
      </c>
      <c r="H4680" s="141">
        <f t="shared" ref="H4680:H4743" si="294">G4680/$G$8894</f>
        <v>2.0975034237209942E-3</v>
      </c>
      <c r="I4680" s="142">
        <f t="shared" ref="I4680:I4743" si="295">H4680*F4680</f>
        <v>2.0975034237209942E-3</v>
      </c>
    </row>
    <row r="4681" spans="1:9">
      <c r="A4681" s="143">
        <f t="shared" si="292"/>
        <v>143</v>
      </c>
      <c r="B4681" s="138" t="s">
        <v>97</v>
      </c>
      <c r="C4681" s="275">
        <v>44994</v>
      </c>
      <c r="D4681" s="275">
        <v>44994</v>
      </c>
      <c r="E4681" s="275">
        <v>44994</v>
      </c>
      <c r="F4681" s="139">
        <f t="shared" si="293"/>
        <v>0</v>
      </c>
      <c r="G4681" s="140">
        <v>531592.78</v>
      </c>
      <c r="H4681" s="141">
        <f t="shared" si="294"/>
        <v>4.1777268867846514E-3</v>
      </c>
      <c r="I4681" s="142">
        <f t="shared" si="295"/>
        <v>0</v>
      </c>
    </row>
    <row r="4682" spans="1:9">
      <c r="A4682" s="143">
        <f t="shared" si="292"/>
        <v>144</v>
      </c>
      <c r="B4682" s="138" t="s">
        <v>97</v>
      </c>
      <c r="C4682" s="275">
        <v>45000</v>
      </c>
      <c r="D4682" s="275">
        <v>45001</v>
      </c>
      <c r="E4682" s="275">
        <v>45001</v>
      </c>
      <c r="F4682" s="139">
        <f t="shared" si="293"/>
        <v>1</v>
      </c>
      <c r="G4682" s="140">
        <v>331259.37</v>
      </c>
      <c r="H4682" s="141">
        <f t="shared" si="294"/>
        <v>2.6033295195400227E-3</v>
      </c>
      <c r="I4682" s="142">
        <f t="shared" si="295"/>
        <v>2.6033295195400227E-3</v>
      </c>
    </row>
    <row r="4683" spans="1:9">
      <c r="A4683" s="143">
        <f t="shared" si="292"/>
        <v>145</v>
      </c>
      <c r="B4683" s="138" t="s">
        <v>97</v>
      </c>
      <c r="C4683" s="275">
        <v>44991</v>
      </c>
      <c r="D4683" s="275">
        <v>44992</v>
      </c>
      <c r="E4683" s="275">
        <v>44992</v>
      </c>
      <c r="F4683" s="139">
        <f t="shared" si="293"/>
        <v>1</v>
      </c>
      <c r="G4683" s="140">
        <v>378097.97</v>
      </c>
      <c r="H4683" s="141">
        <f t="shared" si="294"/>
        <v>2.971428722391031E-3</v>
      </c>
      <c r="I4683" s="142">
        <f t="shared" si="295"/>
        <v>2.971428722391031E-3</v>
      </c>
    </row>
    <row r="4684" spans="1:9">
      <c r="A4684" s="143">
        <f t="shared" si="292"/>
        <v>146</v>
      </c>
      <c r="B4684" s="138" t="s">
        <v>97</v>
      </c>
      <c r="C4684" s="275">
        <v>44999</v>
      </c>
      <c r="D4684" s="275">
        <v>44999</v>
      </c>
      <c r="E4684" s="275">
        <v>44999</v>
      </c>
      <c r="F4684" s="139">
        <f t="shared" si="293"/>
        <v>0</v>
      </c>
      <c r="G4684" s="140">
        <v>212049.82</v>
      </c>
      <c r="H4684" s="141">
        <f t="shared" si="294"/>
        <v>1.6664752940245835E-3</v>
      </c>
      <c r="I4684" s="142">
        <f t="shared" si="295"/>
        <v>0</v>
      </c>
    </row>
    <row r="4685" spans="1:9">
      <c r="A4685" s="143">
        <f t="shared" si="292"/>
        <v>147</v>
      </c>
      <c r="B4685" s="138" t="s">
        <v>97</v>
      </c>
      <c r="C4685" s="275">
        <v>45001</v>
      </c>
      <c r="D4685" s="275">
        <v>45002</v>
      </c>
      <c r="E4685" s="275">
        <v>45002</v>
      </c>
      <c r="F4685" s="139">
        <f t="shared" si="293"/>
        <v>1</v>
      </c>
      <c r="G4685" s="140">
        <v>473167.04</v>
      </c>
      <c r="H4685" s="141">
        <f t="shared" si="294"/>
        <v>3.7185656753056513E-3</v>
      </c>
      <c r="I4685" s="142">
        <f t="shared" si="295"/>
        <v>3.7185656753056513E-3</v>
      </c>
    </row>
    <row r="4686" spans="1:9">
      <c r="A4686" s="143">
        <f t="shared" si="292"/>
        <v>148</v>
      </c>
      <c r="B4686" s="138" t="s">
        <v>97</v>
      </c>
      <c r="C4686" s="275">
        <v>45008</v>
      </c>
      <c r="D4686" s="275">
        <v>45008</v>
      </c>
      <c r="E4686" s="275">
        <v>45008</v>
      </c>
      <c r="F4686" s="139">
        <f t="shared" si="293"/>
        <v>0</v>
      </c>
      <c r="G4686" s="140">
        <v>22236.27</v>
      </c>
      <c r="H4686" s="141">
        <f t="shared" si="294"/>
        <v>1.7475230389848962E-4</v>
      </c>
      <c r="I4686" s="142">
        <f t="shared" si="295"/>
        <v>0</v>
      </c>
    </row>
    <row r="4687" spans="1:9">
      <c r="A4687" s="143">
        <f t="shared" si="292"/>
        <v>149</v>
      </c>
      <c r="B4687" s="138" t="s">
        <v>97</v>
      </c>
      <c r="C4687" s="275">
        <v>45007</v>
      </c>
      <c r="D4687" s="275">
        <v>45008</v>
      </c>
      <c r="E4687" s="275">
        <v>45008</v>
      </c>
      <c r="F4687" s="139">
        <f t="shared" si="293"/>
        <v>1</v>
      </c>
      <c r="G4687" s="140">
        <v>1309596.44</v>
      </c>
      <c r="H4687" s="141">
        <f t="shared" si="294"/>
        <v>1.0291968710006675E-2</v>
      </c>
      <c r="I4687" s="142">
        <f t="shared" si="295"/>
        <v>1.0291968710006675E-2</v>
      </c>
    </row>
    <row r="4688" spans="1:9">
      <c r="A4688" s="143">
        <f t="shared" si="292"/>
        <v>150</v>
      </c>
      <c r="B4688" s="138" t="s">
        <v>97</v>
      </c>
      <c r="C4688" s="275">
        <v>45002</v>
      </c>
      <c r="D4688" s="275">
        <v>45005</v>
      </c>
      <c r="E4688" s="275">
        <v>45005</v>
      </c>
      <c r="F4688" s="139">
        <f t="shared" si="293"/>
        <v>3</v>
      </c>
      <c r="G4688" s="140">
        <v>554764.68999999994</v>
      </c>
      <c r="H4688" s="141">
        <f t="shared" si="294"/>
        <v>4.3598322784815704E-3</v>
      </c>
      <c r="I4688" s="142">
        <f t="shared" si="295"/>
        <v>1.3079496835444711E-2</v>
      </c>
    </row>
    <row r="4689" spans="1:9">
      <c r="A4689" s="143">
        <f t="shared" si="292"/>
        <v>151</v>
      </c>
      <c r="B4689" s="138" t="s">
        <v>97</v>
      </c>
      <c r="C4689" s="275">
        <v>45013</v>
      </c>
      <c r="D4689" s="275">
        <v>45014</v>
      </c>
      <c r="E4689" s="275">
        <v>45014</v>
      </c>
      <c r="F4689" s="139">
        <f t="shared" si="293"/>
        <v>1</v>
      </c>
      <c r="G4689" s="140">
        <v>367948.69</v>
      </c>
      <c r="H4689" s="141">
        <f t="shared" si="294"/>
        <v>2.8916666911281055E-3</v>
      </c>
      <c r="I4689" s="142">
        <f t="shared" si="295"/>
        <v>2.8916666911281055E-3</v>
      </c>
    </row>
    <row r="4690" spans="1:9">
      <c r="A4690" s="143">
        <f t="shared" si="292"/>
        <v>152</v>
      </c>
      <c r="B4690" s="138" t="s">
        <v>97</v>
      </c>
      <c r="C4690" s="275">
        <v>44987</v>
      </c>
      <c r="D4690" s="275">
        <v>44991</v>
      </c>
      <c r="E4690" s="275">
        <v>44991</v>
      </c>
      <c r="F4690" s="139">
        <f t="shared" si="293"/>
        <v>4</v>
      </c>
      <c r="G4690" s="140">
        <v>4411.26</v>
      </c>
      <c r="H4690" s="141">
        <f t="shared" si="294"/>
        <v>3.4667588048501453E-5</v>
      </c>
      <c r="I4690" s="142">
        <f t="shared" si="295"/>
        <v>1.3867035219400581E-4</v>
      </c>
    </row>
    <row r="4691" spans="1:9">
      <c r="A4691" s="143">
        <f t="shared" si="292"/>
        <v>153</v>
      </c>
      <c r="B4691" s="138" t="s">
        <v>97</v>
      </c>
      <c r="C4691" s="275">
        <v>45006</v>
      </c>
      <c r="D4691" s="275">
        <v>45007</v>
      </c>
      <c r="E4691" s="275">
        <v>45007</v>
      </c>
      <c r="F4691" s="139">
        <f t="shared" si="293"/>
        <v>1</v>
      </c>
      <c r="G4691" s="140">
        <v>424697.91</v>
      </c>
      <c r="H4691" s="141">
        <f t="shared" si="294"/>
        <v>3.3376523235854483E-3</v>
      </c>
      <c r="I4691" s="142">
        <f t="shared" si="295"/>
        <v>3.3376523235854483E-3</v>
      </c>
    </row>
    <row r="4692" spans="1:9">
      <c r="A4692" s="143">
        <f t="shared" si="292"/>
        <v>154</v>
      </c>
      <c r="B4692" s="138" t="s">
        <v>97</v>
      </c>
      <c r="C4692" s="275">
        <v>44998</v>
      </c>
      <c r="D4692" s="275">
        <v>44999</v>
      </c>
      <c r="E4692" s="275">
        <v>44999</v>
      </c>
      <c r="F4692" s="139">
        <f t="shared" si="293"/>
        <v>1</v>
      </c>
      <c r="G4692" s="140">
        <v>307246.33</v>
      </c>
      <c r="H4692" s="141">
        <f t="shared" si="294"/>
        <v>2.4146137833303714E-3</v>
      </c>
      <c r="I4692" s="142">
        <f t="shared" si="295"/>
        <v>2.4146137833303714E-3</v>
      </c>
    </row>
    <row r="4693" spans="1:9">
      <c r="A4693" s="143">
        <f t="shared" si="292"/>
        <v>155</v>
      </c>
      <c r="B4693" s="138" t="s">
        <v>97</v>
      </c>
      <c r="C4693" s="275">
        <v>44992</v>
      </c>
      <c r="D4693" s="275">
        <v>45001</v>
      </c>
      <c r="E4693" s="275">
        <v>45001</v>
      </c>
      <c r="F4693" s="139">
        <f t="shared" si="293"/>
        <v>9</v>
      </c>
      <c r="G4693" s="140">
        <v>2495.42</v>
      </c>
      <c r="H4693" s="141">
        <f t="shared" si="294"/>
        <v>1.9611220505703926E-5</v>
      </c>
      <c r="I4693" s="142">
        <f t="shared" si="295"/>
        <v>1.7650098455133532E-4</v>
      </c>
    </row>
    <row r="4694" spans="1:9">
      <c r="A4694" s="143">
        <f t="shared" si="292"/>
        <v>156</v>
      </c>
      <c r="B4694" s="138" t="s">
        <v>97</v>
      </c>
      <c r="C4694" s="275">
        <v>45007</v>
      </c>
      <c r="D4694" s="275">
        <v>45015</v>
      </c>
      <c r="E4694" s="275">
        <v>45015</v>
      </c>
      <c r="F4694" s="139">
        <f t="shared" si="293"/>
        <v>8</v>
      </c>
      <c r="G4694" s="140">
        <v>764.19</v>
      </c>
      <c r="H4694" s="141">
        <f t="shared" si="294"/>
        <v>6.0056818484479095E-6</v>
      </c>
      <c r="I4694" s="142">
        <f t="shared" si="295"/>
        <v>4.8045454787583276E-5</v>
      </c>
    </row>
    <row r="4695" spans="1:9">
      <c r="A4695" s="143">
        <f t="shared" si="292"/>
        <v>157</v>
      </c>
      <c r="B4695" s="138" t="s">
        <v>97</v>
      </c>
      <c r="C4695" s="275">
        <v>45014</v>
      </c>
      <c r="D4695" s="275">
        <v>45015</v>
      </c>
      <c r="E4695" s="275">
        <v>45015</v>
      </c>
      <c r="F4695" s="139">
        <f t="shared" si="293"/>
        <v>1</v>
      </c>
      <c r="G4695" s="140">
        <v>367025.2</v>
      </c>
      <c r="H4695" s="141">
        <f t="shared" si="294"/>
        <v>2.884409088790698E-3</v>
      </c>
      <c r="I4695" s="142">
        <f t="shared" si="295"/>
        <v>2.884409088790698E-3</v>
      </c>
    </row>
    <row r="4696" spans="1:9">
      <c r="A4696" s="143">
        <f t="shared" si="292"/>
        <v>158</v>
      </c>
      <c r="B4696" s="138" t="s">
        <v>97</v>
      </c>
      <c r="C4696" s="275">
        <v>45013</v>
      </c>
      <c r="D4696" s="275">
        <v>45013</v>
      </c>
      <c r="E4696" s="275">
        <v>45013</v>
      </c>
      <c r="F4696" s="139">
        <f t="shared" si="293"/>
        <v>0</v>
      </c>
      <c r="G4696" s="140">
        <v>135284.19</v>
      </c>
      <c r="H4696" s="141">
        <f t="shared" si="294"/>
        <v>1.0631829836362399E-3</v>
      </c>
      <c r="I4696" s="142">
        <f t="shared" si="295"/>
        <v>0</v>
      </c>
    </row>
    <row r="4697" spans="1:9">
      <c r="A4697" s="143">
        <f t="shared" si="292"/>
        <v>159</v>
      </c>
      <c r="B4697" s="138" t="s">
        <v>97</v>
      </c>
      <c r="C4697" s="275">
        <v>45001</v>
      </c>
      <c r="D4697" s="275">
        <v>45001</v>
      </c>
      <c r="E4697" s="275">
        <v>45001</v>
      </c>
      <c r="F4697" s="139">
        <f t="shared" si="293"/>
        <v>0</v>
      </c>
      <c r="G4697" s="140">
        <v>387425.74</v>
      </c>
      <c r="H4697" s="141">
        <f t="shared" si="294"/>
        <v>3.0447346004782829E-3</v>
      </c>
      <c r="I4697" s="142">
        <f t="shared" si="295"/>
        <v>0</v>
      </c>
    </row>
    <row r="4698" spans="1:9">
      <c r="A4698" s="143">
        <f t="shared" si="292"/>
        <v>160</v>
      </c>
      <c r="B4698" s="138" t="s">
        <v>97</v>
      </c>
      <c r="C4698" s="275">
        <v>44993</v>
      </c>
      <c r="D4698" s="275">
        <v>44994</v>
      </c>
      <c r="E4698" s="275">
        <v>44994</v>
      </c>
      <c r="F4698" s="139">
        <f t="shared" si="293"/>
        <v>1</v>
      </c>
      <c r="G4698" s="140">
        <v>476734.27</v>
      </c>
      <c r="H4698" s="141">
        <f t="shared" si="294"/>
        <v>3.746600128072946E-3</v>
      </c>
      <c r="I4698" s="142">
        <f t="shared" si="295"/>
        <v>3.746600128072946E-3</v>
      </c>
    </row>
    <row r="4699" spans="1:9">
      <c r="A4699" s="143">
        <f t="shared" si="292"/>
        <v>161</v>
      </c>
      <c r="B4699" s="138" t="s">
        <v>97</v>
      </c>
      <c r="C4699" s="275">
        <v>44987</v>
      </c>
      <c r="D4699" s="275">
        <v>44988</v>
      </c>
      <c r="E4699" s="275">
        <v>44988</v>
      </c>
      <c r="F4699" s="139">
        <f t="shared" si="293"/>
        <v>1</v>
      </c>
      <c r="G4699" s="140">
        <v>391827.71</v>
      </c>
      <c r="H4699" s="141">
        <f t="shared" si="294"/>
        <v>3.0793291794788094E-3</v>
      </c>
      <c r="I4699" s="142">
        <f t="shared" si="295"/>
        <v>3.0793291794788094E-3</v>
      </c>
    </row>
    <row r="4700" spans="1:9">
      <c r="A4700" s="143">
        <f t="shared" si="292"/>
        <v>162</v>
      </c>
      <c r="B4700" s="138" t="s">
        <v>97</v>
      </c>
      <c r="C4700" s="275">
        <v>45009</v>
      </c>
      <c r="D4700" s="275">
        <v>45012</v>
      </c>
      <c r="E4700" s="275">
        <v>45012</v>
      </c>
      <c r="F4700" s="139">
        <f t="shared" si="293"/>
        <v>3</v>
      </c>
      <c r="G4700" s="140">
        <v>411536.79</v>
      </c>
      <c r="H4700" s="141">
        <f t="shared" si="294"/>
        <v>3.2342205860735143E-3</v>
      </c>
      <c r="I4700" s="142">
        <f t="shared" si="295"/>
        <v>9.7026617582205432E-3</v>
      </c>
    </row>
    <row r="4701" spans="1:9">
      <c r="A4701" s="143">
        <f t="shared" si="292"/>
        <v>163</v>
      </c>
      <c r="B4701" s="138" t="s">
        <v>97</v>
      </c>
      <c r="C4701" s="275">
        <v>45012</v>
      </c>
      <c r="D4701" s="275">
        <v>45013</v>
      </c>
      <c r="E4701" s="275">
        <v>45013</v>
      </c>
      <c r="F4701" s="139">
        <f t="shared" si="293"/>
        <v>1</v>
      </c>
      <c r="G4701" s="140">
        <v>431966.69</v>
      </c>
      <c r="H4701" s="141">
        <f t="shared" si="294"/>
        <v>3.3947768346446893E-3</v>
      </c>
      <c r="I4701" s="142">
        <f t="shared" si="295"/>
        <v>3.3947768346446893E-3</v>
      </c>
    </row>
    <row r="4702" spans="1:9">
      <c r="A4702" s="143">
        <f t="shared" si="292"/>
        <v>164</v>
      </c>
      <c r="B4702" s="138" t="s">
        <v>97</v>
      </c>
      <c r="C4702" s="275">
        <v>44994</v>
      </c>
      <c r="D4702" s="275">
        <v>44995</v>
      </c>
      <c r="E4702" s="275">
        <v>44995</v>
      </c>
      <c r="F4702" s="139">
        <f t="shared" si="293"/>
        <v>1</v>
      </c>
      <c r="G4702" s="140">
        <v>231498.19</v>
      </c>
      <c r="H4702" s="141">
        <f t="shared" si="294"/>
        <v>1.8193178105334344E-3</v>
      </c>
      <c r="I4702" s="142">
        <f t="shared" si="295"/>
        <v>1.8193178105334344E-3</v>
      </c>
    </row>
    <row r="4703" spans="1:9">
      <c r="A4703" s="143">
        <f t="shared" si="292"/>
        <v>165</v>
      </c>
      <c r="B4703" s="138" t="s">
        <v>97</v>
      </c>
      <c r="C4703" s="275">
        <v>44999</v>
      </c>
      <c r="D4703" s="275">
        <v>45001</v>
      </c>
      <c r="E4703" s="275">
        <v>45001</v>
      </c>
      <c r="F4703" s="139">
        <f t="shared" si="293"/>
        <v>2</v>
      </c>
      <c r="G4703" s="140">
        <v>10541.01</v>
      </c>
      <c r="H4703" s="141">
        <f t="shared" si="294"/>
        <v>8.284059255068491E-5</v>
      </c>
      <c r="I4703" s="142">
        <f t="shared" si="295"/>
        <v>1.6568118510136982E-4</v>
      </c>
    </row>
    <row r="4704" spans="1:9">
      <c r="A4704" s="143">
        <f t="shared" si="292"/>
        <v>166</v>
      </c>
      <c r="B4704" s="138" t="s">
        <v>97</v>
      </c>
      <c r="C4704" s="275">
        <v>45005</v>
      </c>
      <c r="D4704" s="275">
        <v>45006</v>
      </c>
      <c r="E4704" s="275">
        <v>45006</v>
      </c>
      <c r="F4704" s="139">
        <f t="shared" si="293"/>
        <v>1</v>
      </c>
      <c r="G4704" s="140">
        <v>5411.05</v>
      </c>
      <c r="H4704" s="141">
        <f t="shared" si="294"/>
        <v>4.2524823363357361E-5</v>
      </c>
      <c r="I4704" s="142">
        <f t="shared" si="295"/>
        <v>4.2524823363357361E-5</v>
      </c>
    </row>
    <row r="4705" spans="1:9">
      <c r="A4705" s="143">
        <f t="shared" si="292"/>
        <v>167</v>
      </c>
      <c r="B4705" s="138" t="s">
        <v>97</v>
      </c>
      <c r="C4705" s="275">
        <v>44989</v>
      </c>
      <c r="D4705" s="275">
        <v>44991</v>
      </c>
      <c r="E4705" s="275">
        <v>44991</v>
      </c>
      <c r="F4705" s="139">
        <f t="shared" si="293"/>
        <v>2</v>
      </c>
      <c r="G4705" s="140">
        <v>19028.57</v>
      </c>
      <c r="H4705" s="141">
        <f t="shared" si="294"/>
        <v>1.4954335630003066E-4</v>
      </c>
      <c r="I4705" s="142">
        <f t="shared" si="295"/>
        <v>2.9908671260006132E-4</v>
      </c>
    </row>
    <row r="4706" spans="1:9">
      <c r="A4706" s="143">
        <f t="shared" si="292"/>
        <v>168</v>
      </c>
      <c r="B4706" s="138" t="s">
        <v>97</v>
      </c>
      <c r="C4706" s="275">
        <v>44995</v>
      </c>
      <c r="D4706" s="275">
        <v>44998</v>
      </c>
      <c r="E4706" s="275">
        <v>44998</v>
      </c>
      <c r="F4706" s="139">
        <f t="shared" si="293"/>
        <v>3</v>
      </c>
      <c r="G4706" s="140">
        <v>146491.29</v>
      </c>
      <c r="H4706" s="141">
        <f t="shared" si="294"/>
        <v>1.1512583013500814E-3</v>
      </c>
      <c r="I4706" s="142">
        <f t="shared" si="295"/>
        <v>3.4537749040502441E-3</v>
      </c>
    </row>
    <row r="4707" spans="1:9">
      <c r="A4707" s="143">
        <f t="shared" si="292"/>
        <v>169</v>
      </c>
      <c r="B4707" s="138" t="s">
        <v>97</v>
      </c>
      <c r="C4707" s="275">
        <v>44988</v>
      </c>
      <c r="D4707" s="275">
        <v>44992</v>
      </c>
      <c r="E4707" s="275">
        <v>44992</v>
      </c>
      <c r="F4707" s="139">
        <f t="shared" si="293"/>
        <v>4</v>
      </c>
      <c r="G4707" s="140">
        <v>2862.36</v>
      </c>
      <c r="H4707" s="141">
        <f t="shared" si="294"/>
        <v>2.2494960017434616E-5</v>
      </c>
      <c r="I4707" s="142">
        <f t="shared" si="295"/>
        <v>8.9979840069738464E-5</v>
      </c>
    </row>
    <row r="4708" spans="1:9">
      <c r="A4708" s="143">
        <f t="shared" si="292"/>
        <v>170</v>
      </c>
      <c r="B4708" s="138" t="s">
        <v>97</v>
      </c>
      <c r="C4708" s="275">
        <v>45006</v>
      </c>
      <c r="D4708" s="275">
        <v>45009</v>
      </c>
      <c r="E4708" s="275">
        <v>45009</v>
      </c>
      <c r="F4708" s="139">
        <f t="shared" si="293"/>
        <v>3</v>
      </c>
      <c r="G4708" s="140">
        <v>6978.51</v>
      </c>
      <c r="H4708" s="141">
        <f t="shared" si="294"/>
        <v>5.4843312312660755E-5</v>
      </c>
      <c r="I4708" s="142">
        <f t="shared" si="295"/>
        <v>1.6452993693798226E-4</v>
      </c>
    </row>
    <row r="4709" spans="1:9">
      <c r="A4709" s="143">
        <f t="shared" si="292"/>
        <v>171</v>
      </c>
      <c r="B4709" s="138" t="s">
        <v>97</v>
      </c>
      <c r="C4709" s="275">
        <v>45011</v>
      </c>
      <c r="D4709" s="275">
        <v>45012</v>
      </c>
      <c r="E4709" s="275">
        <v>45012</v>
      </c>
      <c r="F4709" s="139">
        <f t="shared" si="293"/>
        <v>1</v>
      </c>
      <c r="G4709" s="140">
        <v>3286.99</v>
      </c>
      <c r="H4709" s="141">
        <f t="shared" si="294"/>
        <v>2.5832078644093475E-5</v>
      </c>
      <c r="I4709" s="142">
        <f t="shared" si="295"/>
        <v>2.5832078644093475E-5</v>
      </c>
    </row>
    <row r="4710" spans="1:9">
      <c r="A4710" s="143">
        <f t="shared" si="292"/>
        <v>172</v>
      </c>
      <c r="B4710" s="138" t="s">
        <v>97</v>
      </c>
      <c r="C4710" s="275">
        <v>45013</v>
      </c>
      <c r="D4710" s="275">
        <v>45015</v>
      </c>
      <c r="E4710" s="275">
        <v>45015</v>
      </c>
      <c r="F4710" s="139">
        <f t="shared" si="293"/>
        <v>2</v>
      </c>
      <c r="G4710" s="140">
        <v>5461.28</v>
      </c>
      <c r="H4710" s="141">
        <f t="shared" si="294"/>
        <v>4.2919575191106394E-5</v>
      </c>
      <c r="I4710" s="142">
        <f t="shared" si="295"/>
        <v>8.5839150382212789E-5</v>
      </c>
    </row>
    <row r="4711" spans="1:9">
      <c r="A4711" s="143">
        <f t="shared" si="292"/>
        <v>173</v>
      </c>
      <c r="B4711" s="138" t="s">
        <v>97</v>
      </c>
      <c r="C4711" s="275">
        <v>44986</v>
      </c>
      <c r="D4711" s="275">
        <v>44987</v>
      </c>
      <c r="E4711" s="275">
        <v>44987</v>
      </c>
      <c r="F4711" s="139">
        <f t="shared" si="293"/>
        <v>1</v>
      </c>
      <c r="G4711" s="140">
        <v>5490.74</v>
      </c>
      <c r="H4711" s="141">
        <f t="shared" si="294"/>
        <v>4.3151097963264204E-5</v>
      </c>
      <c r="I4711" s="142">
        <f t="shared" si="295"/>
        <v>4.3151097963264204E-5</v>
      </c>
    </row>
    <row r="4712" spans="1:9">
      <c r="A4712" s="143">
        <f t="shared" si="292"/>
        <v>174</v>
      </c>
      <c r="B4712" s="138" t="s">
        <v>97</v>
      </c>
      <c r="C4712" s="275">
        <v>45005</v>
      </c>
      <c r="D4712" s="275">
        <v>45005</v>
      </c>
      <c r="E4712" s="275">
        <v>45005</v>
      </c>
      <c r="F4712" s="139">
        <f t="shared" si="293"/>
        <v>0</v>
      </c>
      <c r="G4712" s="140">
        <v>27233.45</v>
      </c>
      <c r="H4712" s="141">
        <f t="shared" si="294"/>
        <v>2.1402457024511406E-4</v>
      </c>
      <c r="I4712" s="142">
        <f t="shared" si="295"/>
        <v>0</v>
      </c>
    </row>
    <row r="4713" spans="1:9">
      <c r="A4713" s="143">
        <f t="shared" si="292"/>
        <v>175</v>
      </c>
      <c r="B4713" s="138" t="s">
        <v>97</v>
      </c>
      <c r="C4713" s="275">
        <v>44998</v>
      </c>
      <c r="D4713" s="275">
        <v>45005</v>
      </c>
      <c r="E4713" s="275">
        <v>45005</v>
      </c>
      <c r="F4713" s="139">
        <f t="shared" si="293"/>
        <v>7</v>
      </c>
      <c r="G4713" s="140">
        <v>453.05</v>
      </c>
      <c r="H4713" s="141">
        <f t="shared" si="294"/>
        <v>3.5604681577085872E-6</v>
      </c>
      <c r="I4713" s="142">
        <f t="shared" si="295"/>
        <v>2.4923277103960111E-5</v>
      </c>
    </row>
    <row r="4714" spans="1:9">
      <c r="A4714" s="143">
        <f t="shared" si="292"/>
        <v>176</v>
      </c>
      <c r="B4714" s="138" t="s">
        <v>97</v>
      </c>
      <c r="C4714" s="275">
        <v>45001</v>
      </c>
      <c r="D4714" s="275">
        <v>45005</v>
      </c>
      <c r="E4714" s="275">
        <v>45005</v>
      </c>
      <c r="F4714" s="139">
        <f t="shared" si="293"/>
        <v>4</v>
      </c>
      <c r="G4714" s="140">
        <v>2422.96</v>
      </c>
      <c r="H4714" s="141">
        <f t="shared" si="294"/>
        <v>1.9041765649269615E-5</v>
      </c>
      <c r="I4714" s="142">
        <f t="shared" si="295"/>
        <v>7.6167062597078458E-5</v>
      </c>
    </row>
    <row r="4715" spans="1:9">
      <c r="A4715" s="143">
        <f t="shared" si="292"/>
        <v>177</v>
      </c>
      <c r="B4715" s="138" t="s">
        <v>97</v>
      </c>
      <c r="C4715" s="275">
        <v>45000</v>
      </c>
      <c r="D4715" s="275">
        <v>45002</v>
      </c>
      <c r="E4715" s="275">
        <v>45002</v>
      </c>
      <c r="F4715" s="139">
        <f t="shared" si="293"/>
        <v>2</v>
      </c>
      <c r="G4715" s="140">
        <v>2183.8000000000002</v>
      </c>
      <c r="H4715" s="141">
        <f t="shared" si="294"/>
        <v>1.7162234549837797E-5</v>
      </c>
      <c r="I4715" s="142">
        <f t="shared" si="295"/>
        <v>3.4324469099675593E-5</v>
      </c>
    </row>
    <row r="4716" spans="1:9">
      <c r="A4716" s="143">
        <f t="shared" si="292"/>
        <v>178</v>
      </c>
      <c r="B4716" s="138" t="s">
        <v>97</v>
      </c>
      <c r="C4716" s="275">
        <v>44960</v>
      </c>
      <c r="D4716" s="275">
        <v>44963</v>
      </c>
      <c r="E4716" s="275">
        <v>44963</v>
      </c>
      <c r="F4716" s="139">
        <f t="shared" si="293"/>
        <v>3</v>
      </c>
      <c r="G4716" s="140">
        <v>532993.62</v>
      </c>
      <c r="H4716" s="141">
        <f t="shared" si="294"/>
        <v>4.1887359282018121E-3</v>
      </c>
      <c r="I4716" s="142">
        <f t="shared" si="295"/>
        <v>1.2566207784605436E-2</v>
      </c>
    </row>
    <row r="4717" spans="1:9">
      <c r="A4717" s="143">
        <f t="shared" si="292"/>
        <v>179</v>
      </c>
      <c r="B4717" s="138" t="s">
        <v>97</v>
      </c>
      <c r="C4717" s="275">
        <v>44970</v>
      </c>
      <c r="D4717" s="275">
        <v>44971</v>
      </c>
      <c r="E4717" s="275">
        <v>44971</v>
      </c>
      <c r="F4717" s="139">
        <f t="shared" si="293"/>
        <v>1</v>
      </c>
      <c r="G4717" s="140">
        <v>658902.4</v>
      </c>
      <c r="H4717" s="141">
        <f t="shared" si="294"/>
        <v>5.1782386364369647E-3</v>
      </c>
      <c r="I4717" s="142">
        <f t="shared" si="295"/>
        <v>5.1782386364369647E-3</v>
      </c>
    </row>
    <row r="4718" spans="1:9">
      <c r="A4718" s="143">
        <f t="shared" si="292"/>
        <v>180</v>
      </c>
      <c r="B4718" s="138" t="s">
        <v>97</v>
      </c>
      <c r="C4718" s="275">
        <v>44964</v>
      </c>
      <c r="D4718" s="275">
        <v>44965</v>
      </c>
      <c r="E4718" s="275">
        <v>44965</v>
      </c>
      <c r="F4718" s="139">
        <f t="shared" si="293"/>
        <v>1</v>
      </c>
      <c r="G4718" s="140">
        <v>735169.36</v>
      </c>
      <c r="H4718" s="141">
        <f t="shared" si="294"/>
        <v>5.7776119563028392E-3</v>
      </c>
      <c r="I4718" s="142">
        <f t="shared" si="295"/>
        <v>5.7776119563028392E-3</v>
      </c>
    </row>
    <row r="4719" spans="1:9">
      <c r="A4719" s="143">
        <f t="shared" si="292"/>
        <v>181</v>
      </c>
      <c r="B4719" s="138" t="s">
        <v>97</v>
      </c>
      <c r="C4719" s="275">
        <v>44965</v>
      </c>
      <c r="D4719" s="275">
        <v>44966</v>
      </c>
      <c r="E4719" s="275">
        <v>44966</v>
      </c>
      <c r="F4719" s="139">
        <f t="shared" si="293"/>
        <v>1</v>
      </c>
      <c r="G4719" s="140">
        <v>373041.71</v>
      </c>
      <c r="H4719" s="141">
        <f t="shared" si="294"/>
        <v>2.9316921530783825E-3</v>
      </c>
      <c r="I4719" s="142">
        <f t="shared" si="295"/>
        <v>2.9316921530783825E-3</v>
      </c>
    </row>
    <row r="4720" spans="1:9">
      <c r="A4720" s="143">
        <f t="shared" si="292"/>
        <v>182</v>
      </c>
      <c r="B4720" s="138" t="s">
        <v>97</v>
      </c>
      <c r="C4720" s="275">
        <v>44958</v>
      </c>
      <c r="D4720" s="275">
        <v>44959</v>
      </c>
      <c r="E4720" s="275">
        <v>44959</v>
      </c>
      <c r="F4720" s="139">
        <f t="shared" si="293"/>
        <v>1</v>
      </c>
      <c r="G4720" s="140">
        <v>531843</v>
      </c>
      <c r="H4720" s="141">
        <f t="shared" si="294"/>
        <v>4.1796933371597133E-3</v>
      </c>
      <c r="I4720" s="142">
        <f t="shared" si="295"/>
        <v>4.1796933371597133E-3</v>
      </c>
    </row>
    <row r="4721" spans="1:9">
      <c r="A4721" s="143">
        <f t="shared" si="292"/>
        <v>183</v>
      </c>
      <c r="B4721" s="138" t="s">
        <v>97</v>
      </c>
      <c r="C4721" s="275">
        <v>44963</v>
      </c>
      <c r="D4721" s="275">
        <v>44964</v>
      </c>
      <c r="E4721" s="275">
        <v>44964</v>
      </c>
      <c r="F4721" s="139">
        <f t="shared" si="293"/>
        <v>1</v>
      </c>
      <c r="G4721" s="140">
        <v>868979.8</v>
      </c>
      <c r="H4721" s="141">
        <f t="shared" si="294"/>
        <v>6.8292129071669278E-3</v>
      </c>
      <c r="I4721" s="142">
        <f t="shared" si="295"/>
        <v>6.8292129071669278E-3</v>
      </c>
    </row>
    <row r="4722" spans="1:9">
      <c r="A4722" s="143">
        <f t="shared" si="292"/>
        <v>184</v>
      </c>
      <c r="B4722" s="138" t="s">
        <v>97</v>
      </c>
      <c r="C4722" s="275">
        <v>44973</v>
      </c>
      <c r="D4722" s="275">
        <v>44974</v>
      </c>
      <c r="E4722" s="275">
        <v>44974</v>
      </c>
      <c r="F4722" s="139">
        <f t="shared" si="293"/>
        <v>1</v>
      </c>
      <c r="G4722" s="140">
        <v>918774.77</v>
      </c>
      <c r="H4722" s="141">
        <f t="shared" si="294"/>
        <v>7.2205458838782276E-3</v>
      </c>
      <c r="I4722" s="142">
        <f t="shared" si="295"/>
        <v>7.2205458838782276E-3</v>
      </c>
    </row>
    <row r="4723" spans="1:9">
      <c r="A4723" s="143">
        <f t="shared" si="292"/>
        <v>185</v>
      </c>
      <c r="B4723" s="138" t="s">
        <v>97</v>
      </c>
      <c r="C4723" s="275">
        <v>44981</v>
      </c>
      <c r="D4723" s="275">
        <v>44984</v>
      </c>
      <c r="E4723" s="275">
        <v>44984</v>
      </c>
      <c r="F4723" s="139">
        <f t="shared" si="293"/>
        <v>3</v>
      </c>
      <c r="G4723" s="140">
        <v>505128.44</v>
      </c>
      <c r="H4723" s="141">
        <f t="shared" si="294"/>
        <v>3.969746664105535E-3</v>
      </c>
      <c r="I4723" s="142">
        <f t="shared" si="295"/>
        <v>1.1909239992316606E-2</v>
      </c>
    </row>
    <row r="4724" spans="1:9">
      <c r="A4724" s="143">
        <f t="shared" si="292"/>
        <v>186</v>
      </c>
      <c r="B4724" s="138" t="s">
        <v>97</v>
      </c>
      <c r="C4724" s="275">
        <v>44974</v>
      </c>
      <c r="D4724" s="275">
        <v>44977</v>
      </c>
      <c r="E4724" s="275">
        <v>44977</v>
      </c>
      <c r="F4724" s="139">
        <f t="shared" si="293"/>
        <v>3</v>
      </c>
      <c r="G4724" s="140">
        <v>670146.31000000006</v>
      </c>
      <c r="H4724" s="141">
        <f t="shared" si="294"/>
        <v>5.266603239732718E-3</v>
      </c>
      <c r="I4724" s="142">
        <f t="shared" si="295"/>
        <v>1.5799809719198154E-2</v>
      </c>
    </row>
    <row r="4725" spans="1:9">
      <c r="A4725" s="143">
        <f t="shared" si="292"/>
        <v>187</v>
      </c>
      <c r="B4725" s="138" t="s">
        <v>97</v>
      </c>
      <c r="C4725" s="275">
        <v>44972</v>
      </c>
      <c r="D4725" s="275">
        <v>44973</v>
      </c>
      <c r="E4725" s="275">
        <v>44973</v>
      </c>
      <c r="F4725" s="139">
        <f t="shared" si="293"/>
        <v>1</v>
      </c>
      <c r="G4725" s="140">
        <v>1489399.13</v>
      </c>
      <c r="H4725" s="141">
        <f t="shared" si="294"/>
        <v>1.1705017495825787E-2</v>
      </c>
      <c r="I4725" s="142">
        <f t="shared" si="295"/>
        <v>1.1705017495825787E-2</v>
      </c>
    </row>
    <row r="4726" spans="1:9">
      <c r="A4726" s="143">
        <f t="shared" si="292"/>
        <v>188</v>
      </c>
      <c r="B4726" s="138" t="s">
        <v>97</v>
      </c>
      <c r="C4726" s="275">
        <v>44978</v>
      </c>
      <c r="D4726" s="275">
        <v>44978</v>
      </c>
      <c r="E4726" s="275">
        <v>44978</v>
      </c>
      <c r="F4726" s="139">
        <f t="shared" si="293"/>
        <v>0</v>
      </c>
      <c r="G4726" s="140">
        <v>1040127.18</v>
      </c>
      <c r="H4726" s="141">
        <f t="shared" si="294"/>
        <v>8.1742406011637309E-3</v>
      </c>
      <c r="I4726" s="142">
        <f t="shared" si="295"/>
        <v>0</v>
      </c>
    </row>
    <row r="4727" spans="1:9">
      <c r="A4727" s="143">
        <f t="shared" si="292"/>
        <v>189</v>
      </c>
      <c r="B4727" s="138" t="s">
        <v>97</v>
      </c>
      <c r="C4727" s="275">
        <v>44977</v>
      </c>
      <c r="D4727" s="275">
        <v>44978</v>
      </c>
      <c r="E4727" s="275">
        <v>44978</v>
      </c>
      <c r="F4727" s="139">
        <f t="shared" si="293"/>
        <v>1</v>
      </c>
      <c r="G4727" s="140">
        <v>1021944.34</v>
      </c>
      <c r="H4727" s="141">
        <f t="shared" si="294"/>
        <v>8.0313437402505638E-3</v>
      </c>
      <c r="I4727" s="142">
        <f t="shared" si="295"/>
        <v>8.0313437402505638E-3</v>
      </c>
    </row>
    <row r="4728" spans="1:9">
      <c r="A4728" s="143">
        <f t="shared" si="292"/>
        <v>190</v>
      </c>
      <c r="B4728" s="138" t="s">
        <v>97</v>
      </c>
      <c r="C4728" s="275">
        <v>44971</v>
      </c>
      <c r="D4728" s="275">
        <v>44971</v>
      </c>
      <c r="E4728" s="275">
        <v>44971</v>
      </c>
      <c r="F4728" s="139">
        <f t="shared" si="293"/>
        <v>0</v>
      </c>
      <c r="G4728" s="140">
        <v>259562.27</v>
      </c>
      <c r="H4728" s="141">
        <f t="shared" si="294"/>
        <v>2.0398702069916318E-3</v>
      </c>
      <c r="I4728" s="142">
        <f t="shared" si="295"/>
        <v>0</v>
      </c>
    </row>
    <row r="4729" spans="1:9">
      <c r="A4729" s="143">
        <f t="shared" si="292"/>
        <v>191</v>
      </c>
      <c r="B4729" s="138" t="s">
        <v>97</v>
      </c>
      <c r="C4729" s="275">
        <v>44978</v>
      </c>
      <c r="D4729" s="275">
        <v>44979</v>
      </c>
      <c r="E4729" s="275">
        <v>44979</v>
      </c>
      <c r="F4729" s="139">
        <f t="shared" si="293"/>
        <v>1</v>
      </c>
      <c r="G4729" s="140">
        <v>768165.89</v>
      </c>
      <c r="H4729" s="141">
        <f t="shared" si="294"/>
        <v>6.0369279134375392E-3</v>
      </c>
      <c r="I4729" s="142">
        <f t="shared" si="295"/>
        <v>6.0369279134375392E-3</v>
      </c>
    </row>
    <row r="4730" spans="1:9">
      <c r="A4730" s="143">
        <f t="shared" si="292"/>
        <v>192</v>
      </c>
      <c r="B4730" s="138" t="s">
        <v>97</v>
      </c>
      <c r="C4730" s="275">
        <v>44971</v>
      </c>
      <c r="D4730" s="275">
        <v>44972</v>
      </c>
      <c r="E4730" s="275">
        <v>44972</v>
      </c>
      <c r="F4730" s="139">
        <f t="shared" si="293"/>
        <v>1</v>
      </c>
      <c r="G4730" s="140">
        <v>543014.91</v>
      </c>
      <c r="H4730" s="141">
        <f t="shared" si="294"/>
        <v>4.2674921006864465E-3</v>
      </c>
      <c r="I4730" s="142">
        <f t="shared" si="295"/>
        <v>4.2674921006864465E-3</v>
      </c>
    </row>
    <row r="4731" spans="1:9">
      <c r="A4731" s="143">
        <f t="shared" si="292"/>
        <v>193</v>
      </c>
      <c r="B4731" s="138" t="s">
        <v>97</v>
      </c>
      <c r="C4731" s="275">
        <v>44966</v>
      </c>
      <c r="D4731" s="275">
        <v>44967</v>
      </c>
      <c r="E4731" s="275">
        <v>44967</v>
      </c>
      <c r="F4731" s="139">
        <f t="shared" si="293"/>
        <v>1</v>
      </c>
      <c r="G4731" s="140">
        <v>224206.9</v>
      </c>
      <c r="H4731" s="141">
        <f t="shared" si="294"/>
        <v>1.7620163959575178E-3</v>
      </c>
      <c r="I4731" s="142">
        <f t="shared" si="295"/>
        <v>1.7620163959575178E-3</v>
      </c>
    </row>
    <row r="4732" spans="1:9">
      <c r="A4732" s="143">
        <f t="shared" ref="A4732:A4795" si="296">A4731+1</f>
        <v>194</v>
      </c>
      <c r="B4732" s="138" t="s">
        <v>97</v>
      </c>
      <c r="C4732" s="275">
        <v>44979</v>
      </c>
      <c r="D4732" s="275">
        <v>44980</v>
      </c>
      <c r="E4732" s="275">
        <v>44980</v>
      </c>
      <c r="F4732" s="139">
        <f t="shared" si="293"/>
        <v>1</v>
      </c>
      <c r="G4732" s="140">
        <v>578369.87</v>
      </c>
      <c r="H4732" s="141">
        <f t="shared" si="294"/>
        <v>4.5453426895774307E-3</v>
      </c>
      <c r="I4732" s="142">
        <f t="shared" si="295"/>
        <v>4.5453426895774307E-3</v>
      </c>
    </row>
    <row r="4733" spans="1:9">
      <c r="A4733" s="143">
        <f t="shared" si="296"/>
        <v>195</v>
      </c>
      <c r="B4733" s="138" t="s">
        <v>97</v>
      </c>
      <c r="C4733" s="275">
        <v>44984</v>
      </c>
      <c r="D4733" s="275">
        <v>44985</v>
      </c>
      <c r="E4733" s="275">
        <v>44985</v>
      </c>
      <c r="F4733" s="139">
        <f t="shared" si="293"/>
        <v>1</v>
      </c>
      <c r="G4733" s="140">
        <v>523354.47</v>
      </c>
      <c r="H4733" s="141">
        <f t="shared" si="294"/>
        <v>4.1129829502912574E-3</v>
      </c>
      <c r="I4733" s="142">
        <f t="shared" si="295"/>
        <v>4.1129829502912574E-3</v>
      </c>
    </row>
    <row r="4734" spans="1:9">
      <c r="A4734" s="143">
        <f t="shared" si="296"/>
        <v>196</v>
      </c>
      <c r="B4734" s="138" t="s">
        <v>97</v>
      </c>
      <c r="C4734" s="275">
        <v>44977</v>
      </c>
      <c r="D4734" s="275">
        <v>44977</v>
      </c>
      <c r="E4734" s="275">
        <v>44977</v>
      </c>
      <c r="F4734" s="139">
        <f t="shared" si="293"/>
        <v>0</v>
      </c>
      <c r="G4734" s="140">
        <v>44316.2</v>
      </c>
      <c r="H4734" s="141">
        <f t="shared" si="294"/>
        <v>3.4827594960963533E-4</v>
      </c>
      <c r="I4734" s="142">
        <f t="shared" si="295"/>
        <v>0</v>
      </c>
    </row>
    <row r="4735" spans="1:9">
      <c r="A4735" s="143">
        <f t="shared" si="296"/>
        <v>197</v>
      </c>
      <c r="B4735" s="138" t="s">
        <v>97</v>
      </c>
      <c r="C4735" s="275">
        <v>44981</v>
      </c>
      <c r="D4735" s="275">
        <v>44981</v>
      </c>
      <c r="E4735" s="275">
        <v>44981</v>
      </c>
      <c r="F4735" s="139">
        <f t="shared" si="293"/>
        <v>0</v>
      </c>
      <c r="G4735" s="140">
        <v>188260.64</v>
      </c>
      <c r="H4735" s="141">
        <f t="shared" si="294"/>
        <v>1.4795188479634468E-3</v>
      </c>
      <c r="I4735" s="142">
        <f t="shared" si="295"/>
        <v>0</v>
      </c>
    </row>
    <row r="4736" spans="1:9">
      <c r="A4736" s="143">
        <f t="shared" si="296"/>
        <v>198</v>
      </c>
      <c r="B4736" s="138" t="s">
        <v>97</v>
      </c>
      <c r="C4736" s="275">
        <v>44973</v>
      </c>
      <c r="D4736" s="275">
        <v>44977</v>
      </c>
      <c r="E4736" s="275">
        <v>44977</v>
      </c>
      <c r="F4736" s="139">
        <f t="shared" si="293"/>
        <v>4</v>
      </c>
      <c r="G4736" s="140">
        <v>19656.02</v>
      </c>
      <c r="H4736" s="141">
        <f t="shared" si="294"/>
        <v>1.5447441412047929E-4</v>
      </c>
      <c r="I4736" s="142">
        <f t="shared" si="295"/>
        <v>6.1789765648191718E-4</v>
      </c>
    </row>
    <row r="4737" spans="1:9">
      <c r="A4737" s="143">
        <f t="shared" si="296"/>
        <v>199</v>
      </c>
      <c r="B4737" s="138" t="s">
        <v>97</v>
      </c>
      <c r="C4737" s="275">
        <v>44970</v>
      </c>
      <c r="D4737" s="275">
        <v>44972</v>
      </c>
      <c r="E4737" s="275">
        <v>44972</v>
      </c>
      <c r="F4737" s="139">
        <f t="shared" si="293"/>
        <v>2</v>
      </c>
      <c r="G4737" s="140">
        <v>28386.13</v>
      </c>
      <c r="H4737" s="141">
        <f t="shared" si="294"/>
        <v>2.2308335059171495E-4</v>
      </c>
      <c r="I4737" s="142">
        <f t="shared" si="295"/>
        <v>4.4616670118342991E-4</v>
      </c>
    </row>
    <row r="4738" spans="1:9">
      <c r="A4738" s="143">
        <f t="shared" si="296"/>
        <v>200</v>
      </c>
      <c r="B4738" s="138" t="s">
        <v>97</v>
      </c>
      <c r="C4738" s="275">
        <v>44964</v>
      </c>
      <c r="D4738" s="275">
        <v>44966</v>
      </c>
      <c r="E4738" s="275">
        <v>44966</v>
      </c>
      <c r="F4738" s="139">
        <f t="shared" si="293"/>
        <v>2</v>
      </c>
      <c r="G4738" s="140">
        <v>5897.57</v>
      </c>
      <c r="H4738" s="141">
        <f t="shared" si="294"/>
        <v>4.6348328424803958E-5</v>
      </c>
      <c r="I4738" s="142">
        <f t="shared" si="295"/>
        <v>9.2696656849607917E-5</v>
      </c>
    </row>
    <row r="4739" spans="1:9">
      <c r="A4739" s="143">
        <f t="shared" si="296"/>
        <v>201</v>
      </c>
      <c r="B4739" s="138" t="s">
        <v>97</v>
      </c>
      <c r="C4739" s="275">
        <v>44958</v>
      </c>
      <c r="D4739" s="275">
        <v>44960</v>
      </c>
      <c r="E4739" s="275">
        <v>44960</v>
      </c>
      <c r="F4739" s="139">
        <f t="shared" si="293"/>
        <v>2</v>
      </c>
      <c r="G4739" s="140">
        <v>11138.2</v>
      </c>
      <c r="H4739" s="141">
        <f t="shared" si="294"/>
        <v>8.7533840490431055E-5</v>
      </c>
      <c r="I4739" s="142">
        <f t="shared" si="295"/>
        <v>1.7506768098086211E-4</v>
      </c>
    </row>
    <row r="4740" spans="1:9">
      <c r="A4740" s="143">
        <f t="shared" si="296"/>
        <v>202</v>
      </c>
      <c r="B4740" s="138" t="s">
        <v>97</v>
      </c>
      <c r="C4740" s="275">
        <v>44976</v>
      </c>
      <c r="D4740" s="275">
        <v>44977</v>
      </c>
      <c r="E4740" s="275">
        <v>44977</v>
      </c>
      <c r="F4740" s="139">
        <f t="shared" si="293"/>
        <v>1</v>
      </c>
      <c r="G4740" s="140">
        <v>5897.38</v>
      </c>
      <c r="H4740" s="141">
        <f t="shared" si="294"/>
        <v>4.6346835236524596E-5</v>
      </c>
      <c r="I4740" s="142">
        <f t="shared" si="295"/>
        <v>4.6346835236524596E-5</v>
      </c>
    </row>
    <row r="4741" spans="1:9">
      <c r="A4741" s="143">
        <f t="shared" si="296"/>
        <v>203</v>
      </c>
      <c r="B4741" s="138" t="s">
        <v>97</v>
      </c>
      <c r="C4741" s="275">
        <v>44970</v>
      </c>
      <c r="D4741" s="275">
        <v>44973</v>
      </c>
      <c r="E4741" s="275">
        <v>44973</v>
      </c>
      <c r="F4741" s="139">
        <f t="shared" si="293"/>
        <v>3</v>
      </c>
      <c r="G4741" s="140">
        <v>15622.45</v>
      </c>
      <c r="H4741" s="141">
        <f t="shared" si="294"/>
        <v>1.2277504860477766E-4</v>
      </c>
      <c r="I4741" s="142">
        <f t="shared" si="295"/>
        <v>3.6832514581433301E-4</v>
      </c>
    </row>
    <row r="4742" spans="1:9">
      <c r="A4742" s="143">
        <f t="shared" si="296"/>
        <v>204</v>
      </c>
      <c r="B4742" s="138" t="s">
        <v>97</v>
      </c>
      <c r="C4742" s="275">
        <v>44978</v>
      </c>
      <c r="D4742" s="275">
        <v>44985</v>
      </c>
      <c r="E4742" s="275">
        <v>44985</v>
      </c>
      <c r="F4742" s="139">
        <f t="shared" si="293"/>
        <v>7</v>
      </c>
      <c r="G4742" s="140">
        <v>265.10000000000002</v>
      </c>
      <c r="H4742" s="141">
        <f t="shared" si="294"/>
        <v>2.0833905939930397E-6</v>
      </c>
      <c r="I4742" s="142">
        <f t="shared" si="295"/>
        <v>1.4583734157951279E-5</v>
      </c>
    </row>
    <row r="4743" spans="1:9">
      <c r="A4743" s="143">
        <f t="shared" si="296"/>
        <v>205</v>
      </c>
      <c r="B4743" s="138" t="s">
        <v>97</v>
      </c>
      <c r="C4743" s="275">
        <v>44964</v>
      </c>
      <c r="D4743" s="275">
        <v>44970</v>
      </c>
      <c r="E4743" s="275">
        <v>44970</v>
      </c>
      <c r="F4743" s="139">
        <f t="shared" si="293"/>
        <v>6</v>
      </c>
      <c r="G4743" s="140">
        <v>2703.3</v>
      </c>
      <c r="H4743" s="141">
        <f t="shared" si="294"/>
        <v>2.1244925661038792E-5</v>
      </c>
      <c r="I4743" s="142">
        <f t="shared" si="295"/>
        <v>1.2746955396623276E-4</v>
      </c>
    </row>
    <row r="4744" spans="1:9">
      <c r="A4744" s="143">
        <f t="shared" si="296"/>
        <v>206</v>
      </c>
      <c r="B4744" s="138" t="s">
        <v>97</v>
      </c>
      <c r="C4744" s="275">
        <v>44965</v>
      </c>
      <c r="D4744" s="275">
        <v>44965</v>
      </c>
      <c r="E4744" s="275">
        <v>44965</v>
      </c>
      <c r="F4744" s="139">
        <f t="shared" ref="F4744:F4807" si="297">E4744-C4744</f>
        <v>0</v>
      </c>
      <c r="G4744" s="140">
        <v>833436.49</v>
      </c>
      <c r="H4744" s="141">
        <f t="shared" ref="H4744:H4807" si="298">G4744/$G$8894</f>
        <v>6.5498820971579544E-3</v>
      </c>
      <c r="I4744" s="142">
        <f t="shared" ref="I4744:I4807" si="299">H4744*F4744</f>
        <v>0</v>
      </c>
    </row>
    <row r="4745" spans="1:9">
      <c r="A4745" s="143">
        <f t="shared" si="296"/>
        <v>207</v>
      </c>
      <c r="B4745" s="138" t="s">
        <v>97</v>
      </c>
      <c r="C4745" s="275">
        <v>44963</v>
      </c>
      <c r="D4745" s="275">
        <v>44974</v>
      </c>
      <c r="E4745" s="275">
        <v>44974</v>
      </c>
      <c r="F4745" s="139">
        <f t="shared" si="297"/>
        <v>11</v>
      </c>
      <c r="G4745" s="140">
        <v>1114.49</v>
      </c>
      <c r="H4745" s="141">
        <f t="shared" si="298"/>
        <v>8.7586495024492736E-6</v>
      </c>
      <c r="I4745" s="142">
        <f t="shared" si="299"/>
        <v>9.6345144526942009E-5</v>
      </c>
    </row>
    <row r="4746" spans="1:9">
      <c r="A4746" s="143">
        <f t="shared" si="296"/>
        <v>208</v>
      </c>
      <c r="B4746" s="138" t="s">
        <v>97</v>
      </c>
      <c r="C4746" s="275">
        <v>44979</v>
      </c>
      <c r="D4746" s="275">
        <v>44981</v>
      </c>
      <c r="E4746" s="275">
        <v>44981</v>
      </c>
      <c r="F4746" s="139">
        <f t="shared" si="297"/>
        <v>2</v>
      </c>
      <c r="G4746" s="140">
        <v>8637.17</v>
      </c>
      <c r="H4746" s="141">
        <f t="shared" si="298"/>
        <v>6.7878531636057568E-5</v>
      </c>
      <c r="I4746" s="142">
        <f t="shared" si="299"/>
        <v>1.3575706327211514E-4</v>
      </c>
    </row>
    <row r="4747" spans="1:9">
      <c r="A4747" s="143">
        <f t="shared" si="296"/>
        <v>209</v>
      </c>
      <c r="B4747" s="138" t="s">
        <v>97</v>
      </c>
      <c r="C4747" s="275">
        <v>44959</v>
      </c>
      <c r="D4747" s="275">
        <v>44959</v>
      </c>
      <c r="E4747" s="275">
        <v>44959</v>
      </c>
      <c r="F4747" s="139">
        <f t="shared" si="297"/>
        <v>0</v>
      </c>
      <c r="G4747" s="140">
        <v>4426.47</v>
      </c>
      <c r="H4747" s="141">
        <f t="shared" si="298"/>
        <v>3.4787121699707167E-5</v>
      </c>
      <c r="I4747" s="142">
        <f t="shared" si="299"/>
        <v>0</v>
      </c>
    </row>
    <row r="4748" spans="1:9">
      <c r="A4748" s="143">
        <f t="shared" si="296"/>
        <v>210</v>
      </c>
      <c r="B4748" s="138" t="s">
        <v>97</v>
      </c>
      <c r="C4748" s="275">
        <v>44974</v>
      </c>
      <c r="D4748" s="275">
        <v>44978</v>
      </c>
      <c r="E4748" s="275">
        <v>44978</v>
      </c>
      <c r="F4748" s="139">
        <f t="shared" si="297"/>
        <v>4</v>
      </c>
      <c r="G4748" s="140">
        <v>9985.1</v>
      </c>
      <c r="H4748" s="141">
        <f t="shared" si="298"/>
        <v>7.8471759411844201E-5</v>
      </c>
      <c r="I4748" s="142">
        <f t="shared" si="299"/>
        <v>3.1388703764737681E-4</v>
      </c>
    </row>
    <row r="4749" spans="1:9">
      <c r="A4749" s="143">
        <f t="shared" si="296"/>
        <v>211</v>
      </c>
      <c r="B4749" s="138" t="s">
        <v>97</v>
      </c>
      <c r="C4749" s="275">
        <v>44978</v>
      </c>
      <c r="D4749" s="275">
        <v>44980</v>
      </c>
      <c r="E4749" s="275">
        <v>44980</v>
      </c>
      <c r="F4749" s="139">
        <f t="shared" si="297"/>
        <v>2</v>
      </c>
      <c r="G4749" s="140">
        <v>9675.5</v>
      </c>
      <c r="H4749" s="141">
        <f t="shared" si="298"/>
        <v>7.6038648405053383E-5</v>
      </c>
      <c r="I4749" s="142">
        <f t="shared" si="299"/>
        <v>1.5207729681010677E-4</v>
      </c>
    </row>
    <row r="4750" spans="1:9">
      <c r="A4750" s="143">
        <f t="shared" si="296"/>
        <v>212</v>
      </c>
      <c r="B4750" s="138" t="s">
        <v>97</v>
      </c>
      <c r="C4750" s="275">
        <v>44979</v>
      </c>
      <c r="D4750" s="275">
        <v>44984</v>
      </c>
      <c r="E4750" s="275">
        <v>44984</v>
      </c>
      <c r="F4750" s="139">
        <f t="shared" si="297"/>
        <v>5</v>
      </c>
      <c r="G4750" s="140">
        <v>10689.76</v>
      </c>
      <c r="H4750" s="141">
        <f t="shared" si="298"/>
        <v>8.4009601795711179E-5</v>
      </c>
      <c r="I4750" s="142">
        <f t="shared" si="299"/>
        <v>4.2004800897855587E-4</v>
      </c>
    </row>
    <row r="4751" spans="1:9">
      <c r="A4751" s="143">
        <f t="shared" si="296"/>
        <v>213</v>
      </c>
      <c r="B4751" s="138" t="s">
        <v>97</v>
      </c>
      <c r="C4751" s="275">
        <v>44967</v>
      </c>
      <c r="D4751" s="275">
        <v>44971</v>
      </c>
      <c r="E4751" s="275">
        <v>44971</v>
      </c>
      <c r="F4751" s="139">
        <f t="shared" si="297"/>
        <v>4</v>
      </c>
      <c r="G4751" s="140">
        <v>7265.65</v>
      </c>
      <c r="H4751" s="141">
        <f t="shared" si="298"/>
        <v>5.70999127470597E-5</v>
      </c>
      <c r="I4751" s="142">
        <f t="shared" si="299"/>
        <v>2.283996509882388E-4</v>
      </c>
    </row>
    <row r="4752" spans="1:9">
      <c r="A4752" s="143">
        <f t="shared" si="296"/>
        <v>214</v>
      </c>
      <c r="B4752" s="138" t="s">
        <v>97</v>
      </c>
      <c r="C4752" s="275">
        <v>45258</v>
      </c>
      <c r="D4752" s="275">
        <v>45259</v>
      </c>
      <c r="E4752" s="275">
        <v>45259</v>
      </c>
      <c r="F4752" s="139">
        <f t="shared" si="297"/>
        <v>1</v>
      </c>
      <c r="G4752" s="140">
        <v>317653.09000000003</v>
      </c>
      <c r="H4752" s="141">
        <f t="shared" si="298"/>
        <v>2.4963993204784023E-3</v>
      </c>
      <c r="I4752" s="142">
        <f t="shared" si="299"/>
        <v>2.4963993204784023E-3</v>
      </c>
    </row>
    <row r="4753" spans="1:9">
      <c r="A4753" s="143">
        <f t="shared" si="296"/>
        <v>215</v>
      </c>
      <c r="B4753" s="138" t="s">
        <v>97</v>
      </c>
      <c r="C4753" s="275">
        <v>45259</v>
      </c>
      <c r="D4753" s="275">
        <v>45260</v>
      </c>
      <c r="E4753" s="275">
        <v>45260</v>
      </c>
      <c r="F4753" s="139">
        <f t="shared" si="297"/>
        <v>1</v>
      </c>
      <c r="G4753" s="140">
        <v>350943.81</v>
      </c>
      <c r="H4753" s="141">
        <f t="shared" si="298"/>
        <v>2.7580272831915515E-3</v>
      </c>
      <c r="I4753" s="142">
        <f t="shared" si="299"/>
        <v>2.7580272831915515E-3</v>
      </c>
    </row>
    <row r="4754" spans="1:9">
      <c r="A4754" s="143">
        <f t="shared" si="296"/>
        <v>216</v>
      </c>
      <c r="B4754" s="138" t="s">
        <v>97</v>
      </c>
      <c r="C4754" s="275">
        <v>45232</v>
      </c>
      <c r="D4754" s="275">
        <v>45233</v>
      </c>
      <c r="E4754" s="275">
        <v>45233</v>
      </c>
      <c r="F4754" s="139">
        <f t="shared" si="297"/>
        <v>1</v>
      </c>
      <c r="G4754" s="140">
        <v>149044.93</v>
      </c>
      <c r="H4754" s="141">
        <f t="shared" si="298"/>
        <v>1.1713270661801243E-3</v>
      </c>
      <c r="I4754" s="142">
        <f t="shared" si="299"/>
        <v>1.1713270661801243E-3</v>
      </c>
    </row>
    <row r="4755" spans="1:9">
      <c r="A4755" s="143">
        <f t="shared" si="296"/>
        <v>217</v>
      </c>
      <c r="B4755" s="138" t="s">
        <v>97</v>
      </c>
      <c r="C4755" s="275">
        <v>45232</v>
      </c>
      <c r="D4755" s="275">
        <v>45239</v>
      </c>
      <c r="E4755" s="275">
        <v>45239</v>
      </c>
      <c r="F4755" s="139">
        <f t="shared" si="297"/>
        <v>7</v>
      </c>
      <c r="G4755" s="140">
        <v>2379.35</v>
      </c>
      <c r="H4755" s="141">
        <f t="shared" si="298"/>
        <v>1.8699039644727793E-5</v>
      </c>
      <c r="I4755" s="142">
        <f t="shared" si="299"/>
        <v>1.3089327751309454E-4</v>
      </c>
    </row>
    <row r="4756" spans="1:9">
      <c r="A4756" s="143">
        <f t="shared" si="296"/>
        <v>218</v>
      </c>
      <c r="B4756" s="138" t="s">
        <v>97</v>
      </c>
      <c r="C4756" s="275">
        <v>45232</v>
      </c>
      <c r="D4756" s="275">
        <v>45243</v>
      </c>
      <c r="E4756" s="275">
        <v>45243</v>
      </c>
      <c r="F4756" s="139">
        <f t="shared" si="297"/>
        <v>11</v>
      </c>
      <c r="G4756" s="140">
        <v>94.95</v>
      </c>
      <c r="H4756" s="141">
        <f t="shared" si="298"/>
        <v>7.4620119539660162E-7</v>
      </c>
      <c r="I4756" s="142">
        <f t="shared" si="299"/>
        <v>8.208213149362618E-6</v>
      </c>
    </row>
    <row r="4757" spans="1:9">
      <c r="A4757" s="143">
        <f t="shared" si="296"/>
        <v>219</v>
      </c>
      <c r="B4757" s="138" t="s">
        <v>97</v>
      </c>
      <c r="C4757" s="275">
        <v>45235</v>
      </c>
      <c r="D4757" s="275">
        <v>45238</v>
      </c>
      <c r="E4757" s="275">
        <v>45238</v>
      </c>
      <c r="F4757" s="139">
        <f t="shared" si="297"/>
        <v>3</v>
      </c>
      <c r="G4757" s="140">
        <v>19.399999999999999</v>
      </c>
      <c r="H4757" s="141">
        <f t="shared" si="298"/>
        <v>1.5246238220846835E-7</v>
      </c>
      <c r="I4757" s="142">
        <f t="shared" si="299"/>
        <v>4.5738714662540505E-7</v>
      </c>
    </row>
    <row r="4758" spans="1:9">
      <c r="A4758" s="143">
        <f t="shared" si="296"/>
        <v>220</v>
      </c>
      <c r="B4758" s="138" t="s">
        <v>97</v>
      </c>
      <c r="C4758" s="275">
        <v>45235</v>
      </c>
      <c r="D4758" s="275">
        <v>45236</v>
      </c>
      <c r="E4758" s="275">
        <v>45236</v>
      </c>
      <c r="F4758" s="139">
        <f t="shared" si="297"/>
        <v>1</v>
      </c>
      <c r="G4758" s="140">
        <v>3768.3</v>
      </c>
      <c r="H4758" s="141">
        <f t="shared" si="298"/>
        <v>2.9614638911142855E-5</v>
      </c>
      <c r="I4758" s="142">
        <f t="shared" si="299"/>
        <v>2.9614638911142855E-5</v>
      </c>
    </row>
    <row r="4759" spans="1:9">
      <c r="A4759" s="143">
        <f t="shared" si="296"/>
        <v>221</v>
      </c>
      <c r="B4759" s="138" t="s">
        <v>97</v>
      </c>
      <c r="C4759" s="275">
        <v>45232</v>
      </c>
      <c r="D4759" s="275">
        <v>45236</v>
      </c>
      <c r="E4759" s="275">
        <v>45236</v>
      </c>
      <c r="F4759" s="139">
        <f t="shared" si="297"/>
        <v>4</v>
      </c>
      <c r="G4759" s="140">
        <v>1387.43</v>
      </c>
      <c r="H4759" s="141">
        <f t="shared" si="298"/>
        <v>1.0903653760180169E-5</v>
      </c>
      <c r="I4759" s="142">
        <f t="shared" si="299"/>
        <v>4.3614615040720677E-5</v>
      </c>
    </row>
    <row r="4760" spans="1:9">
      <c r="A4760" s="143">
        <f t="shared" si="296"/>
        <v>222</v>
      </c>
      <c r="B4760" s="138" t="s">
        <v>97</v>
      </c>
      <c r="C4760" s="275">
        <v>45251</v>
      </c>
      <c r="D4760" s="275">
        <v>45252</v>
      </c>
      <c r="E4760" s="275">
        <v>45252</v>
      </c>
      <c r="F4760" s="139">
        <f t="shared" si="297"/>
        <v>1</v>
      </c>
      <c r="G4760" s="140">
        <v>337234.44</v>
      </c>
      <c r="H4760" s="141">
        <f t="shared" si="298"/>
        <v>2.6502869116050926E-3</v>
      </c>
      <c r="I4760" s="142">
        <f t="shared" si="299"/>
        <v>2.6502869116050926E-3</v>
      </c>
    </row>
    <row r="4761" spans="1:9">
      <c r="A4761" s="143">
        <f t="shared" si="296"/>
        <v>223</v>
      </c>
      <c r="B4761" s="138" t="s">
        <v>97</v>
      </c>
      <c r="C4761" s="275">
        <v>45251</v>
      </c>
      <c r="D4761" s="275">
        <v>45259</v>
      </c>
      <c r="E4761" s="275">
        <v>45259</v>
      </c>
      <c r="F4761" s="139">
        <f t="shared" si="297"/>
        <v>8</v>
      </c>
      <c r="G4761" s="140">
        <v>372.21</v>
      </c>
      <c r="H4761" s="141">
        <f t="shared" si="298"/>
        <v>2.9251558392687631E-6</v>
      </c>
      <c r="I4761" s="142">
        <f t="shared" si="299"/>
        <v>2.3401246714150105E-5</v>
      </c>
    </row>
    <row r="4762" spans="1:9">
      <c r="A4762" s="143">
        <f t="shared" si="296"/>
        <v>224</v>
      </c>
      <c r="B4762" s="138" t="s">
        <v>97</v>
      </c>
      <c r="C4762" s="275">
        <v>45255</v>
      </c>
      <c r="D4762" s="275">
        <v>45257</v>
      </c>
      <c r="E4762" s="275">
        <v>45257</v>
      </c>
      <c r="F4762" s="139">
        <f t="shared" si="297"/>
        <v>2</v>
      </c>
      <c r="G4762" s="140">
        <v>273.93</v>
      </c>
      <c r="H4762" s="141">
        <f t="shared" si="298"/>
        <v>2.1527845545549349E-6</v>
      </c>
      <c r="I4762" s="142">
        <f t="shared" si="299"/>
        <v>4.3055691091098699E-6</v>
      </c>
    </row>
    <row r="4763" spans="1:9">
      <c r="A4763" s="143">
        <f t="shared" si="296"/>
        <v>225</v>
      </c>
      <c r="B4763" s="138" t="s">
        <v>97</v>
      </c>
      <c r="C4763" s="275">
        <v>45252</v>
      </c>
      <c r="D4763" s="275">
        <v>45257</v>
      </c>
      <c r="E4763" s="275">
        <v>45257</v>
      </c>
      <c r="F4763" s="139">
        <f t="shared" si="297"/>
        <v>5</v>
      </c>
      <c r="G4763" s="140">
        <v>275836.5</v>
      </c>
      <c r="H4763" s="141">
        <f t="shared" si="298"/>
        <v>2.1677675201054736E-3</v>
      </c>
      <c r="I4763" s="142">
        <f t="shared" si="299"/>
        <v>1.0838837600527368E-2</v>
      </c>
    </row>
    <row r="4764" spans="1:9">
      <c r="A4764" s="143">
        <f t="shared" si="296"/>
        <v>226</v>
      </c>
      <c r="B4764" s="138" t="s">
        <v>97</v>
      </c>
      <c r="C4764" s="275">
        <v>45244</v>
      </c>
      <c r="D4764" s="275">
        <v>45245</v>
      </c>
      <c r="E4764" s="275">
        <v>45245</v>
      </c>
      <c r="F4764" s="139">
        <f t="shared" si="297"/>
        <v>1</v>
      </c>
      <c r="G4764" s="140">
        <v>198746.29</v>
      </c>
      <c r="H4764" s="141">
        <f t="shared" si="298"/>
        <v>1.56192437260284E-3</v>
      </c>
      <c r="I4764" s="142">
        <f t="shared" si="299"/>
        <v>1.56192437260284E-3</v>
      </c>
    </row>
    <row r="4765" spans="1:9">
      <c r="A4765" s="143">
        <f t="shared" si="296"/>
        <v>227</v>
      </c>
      <c r="B4765" s="138" t="s">
        <v>97</v>
      </c>
      <c r="C4765" s="275">
        <v>45244</v>
      </c>
      <c r="D4765" s="275">
        <v>45257</v>
      </c>
      <c r="E4765" s="275">
        <v>45257</v>
      </c>
      <c r="F4765" s="139">
        <f t="shared" si="297"/>
        <v>13</v>
      </c>
      <c r="G4765" s="140">
        <v>181.59</v>
      </c>
      <c r="H4765" s="141">
        <f t="shared" si="298"/>
        <v>1.4270950507853489E-6</v>
      </c>
      <c r="I4765" s="142">
        <f t="shared" si="299"/>
        <v>1.8552235660209535E-5</v>
      </c>
    </row>
    <row r="4766" spans="1:9">
      <c r="A4766" s="143">
        <f t="shared" si="296"/>
        <v>228</v>
      </c>
      <c r="B4766" s="138" t="s">
        <v>97</v>
      </c>
      <c r="C4766" s="275">
        <v>45043</v>
      </c>
      <c r="D4766" s="275">
        <v>45044</v>
      </c>
      <c r="E4766" s="275">
        <v>45044</v>
      </c>
      <c r="F4766" s="139">
        <f t="shared" si="297"/>
        <v>1</v>
      </c>
      <c r="G4766" s="140">
        <v>194541.71</v>
      </c>
      <c r="H4766" s="141">
        <f t="shared" si="298"/>
        <v>1.5288810590468563E-3</v>
      </c>
      <c r="I4766" s="142">
        <f t="shared" si="299"/>
        <v>1.5288810590468563E-3</v>
      </c>
    </row>
    <row r="4767" spans="1:9">
      <c r="A4767" s="143">
        <f t="shared" si="296"/>
        <v>229</v>
      </c>
      <c r="B4767" s="138" t="s">
        <v>97</v>
      </c>
      <c r="C4767" s="275">
        <v>45044</v>
      </c>
      <c r="D4767" s="275">
        <v>45045</v>
      </c>
      <c r="E4767" s="275">
        <v>45045</v>
      </c>
      <c r="F4767" s="139">
        <f t="shared" si="297"/>
        <v>1</v>
      </c>
      <c r="G4767" s="140">
        <v>130765.23</v>
      </c>
      <c r="H4767" s="141">
        <f t="shared" si="298"/>
        <v>1.0276689935999109E-3</v>
      </c>
      <c r="I4767" s="142">
        <f t="shared" si="299"/>
        <v>1.0276689935999109E-3</v>
      </c>
    </row>
    <row r="4768" spans="1:9">
      <c r="A4768" s="143">
        <f t="shared" si="296"/>
        <v>230</v>
      </c>
      <c r="B4768" s="138" t="s">
        <v>97</v>
      </c>
      <c r="C4768" s="275">
        <v>45041</v>
      </c>
      <c r="D4768" s="275">
        <v>45042</v>
      </c>
      <c r="E4768" s="275">
        <v>45042</v>
      </c>
      <c r="F4768" s="139">
        <f t="shared" si="297"/>
        <v>1</v>
      </c>
      <c r="G4768" s="140">
        <v>229977.14</v>
      </c>
      <c r="H4768" s="141">
        <f t="shared" si="298"/>
        <v>1.8073640524685795E-3</v>
      </c>
      <c r="I4768" s="142">
        <f t="shared" si="299"/>
        <v>1.8073640524685795E-3</v>
      </c>
    </row>
    <row r="4769" spans="1:9">
      <c r="A4769" s="143">
        <f t="shared" si="296"/>
        <v>231</v>
      </c>
      <c r="B4769" s="138" t="s">
        <v>97</v>
      </c>
      <c r="C4769" s="275">
        <v>45037</v>
      </c>
      <c r="D4769" s="275">
        <v>45044</v>
      </c>
      <c r="E4769" s="275">
        <v>45044</v>
      </c>
      <c r="F4769" s="139">
        <f t="shared" si="297"/>
        <v>7</v>
      </c>
      <c r="G4769" s="140">
        <v>449.65</v>
      </c>
      <c r="H4769" s="141">
        <f t="shared" si="298"/>
        <v>3.5337479463937007E-6</v>
      </c>
      <c r="I4769" s="142">
        <f t="shared" si="299"/>
        <v>2.4736235624755904E-5</v>
      </c>
    </row>
    <row r="4770" spans="1:9">
      <c r="A4770" s="143">
        <f t="shared" si="296"/>
        <v>232</v>
      </c>
      <c r="B4770" s="138" t="s">
        <v>97</v>
      </c>
      <c r="C4770" s="275">
        <v>45029</v>
      </c>
      <c r="D4770" s="275">
        <v>45030</v>
      </c>
      <c r="E4770" s="275">
        <v>45030</v>
      </c>
      <c r="F4770" s="139">
        <f t="shared" si="297"/>
        <v>1</v>
      </c>
      <c r="G4770" s="140">
        <v>263325.09999999998</v>
      </c>
      <c r="H4770" s="141">
        <f t="shared" si="298"/>
        <v>2.0694418577981003E-3</v>
      </c>
      <c r="I4770" s="142">
        <f t="shared" si="299"/>
        <v>2.0694418577981003E-3</v>
      </c>
    </row>
    <row r="4771" spans="1:9">
      <c r="A4771" s="143">
        <f t="shared" si="296"/>
        <v>233</v>
      </c>
      <c r="B4771" s="138" t="s">
        <v>97</v>
      </c>
      <c r="C4771" s="275">
        <v>45019</v>
      </c>
      <c r="D4771" s="275">
        <v>45020</v>
      </c>
      <c r="E4771" s="275">
        <v>45020</v>
      </c>
      <c r="F4771" s="139">
        <f t="shared" si="297"/>
        <v>1</v>
      </c>
      <c r="G4771" s="140">
        <v>277584.56</v>
      </c>
      <c r="H4771" s="141">
        <f t="shared" si="298"/>
        <v>2.1815053238087379E-3</v>
      </c>
      <c r="I4771" s="142">
        <f t="shared" si="299"/>
        <v>2.1815053238087379E-3</v>
      </c>
    </row>
    <row r="4772" spans="1:9">
      <c r="A4772" s="143">
        <f t="shared" si="296"/>
        <v>234</v>
      </c>
      <c r="B4772" s="138" t="s">
        <v>97</v>
      </c>
      <c r="C4772" s="275">
        <v>45035</v>
      </c>
      <c r="D4772" s="275">
        <v>45036</v>
      </c>
      <c r="E4772" s="275">
        <v>45036</v>
      </c>
      <c r="F4772" s="139">
        <f t="shared" si="297"/>
        <v>1</v>
      </c>
      <c r="G4772" s="140">
        <v>226990.28</v>
      </c>
      <c r="H4772" s="141">
        <f t="shared" si="298"/>
        <v>1.7838906611838789E-3</v>
      </c>
      <c r="I4772" s="142">
        <f t="shared" si="299"/>
        <v>1.7838906611838789E-3</v>
      </c>
    </row>
    <row r="4773" spans="1:9">
      <c r="A4773" s="143">
        <f t="shared" si="296"/>
        <v>235</v>
      </c>
      <c r="B4773" s="138" t="s">
        <v>97</v>
      </c>
      <c r="C4773" s="275">
        <v>45029</v>
      </c>
      <c r="D4773" s="275">
        <v>45033</v>
      </c>
      <c r="E4773" s="275">
        <v>45033</v>
      </c>
      <c r="F4773" s="139">
        <f t="shared" si="297"/>
        <v>4</v>
      </c>
      <c r="G4773" s="140">
        <v>5145.91</v>
      </c>
      <c r="H4773" s="141">
        <f t="shared" si="298"/>
        <v>4.0441118413937084E-5</v>
      </c>
      <c r="I4773" s="142">
        <f t="shared" si="299"/>
        <v>1.6176447365574834E-4</v>
      </c>
    </row>
    <row r="4774" spans="1:9">
      <c r="A4774" s="143">
        <f t="shared" si="296"/>
        <v>236</v>
      </c>
      <c r="B4774" s="138" t="s">
        <v>97</v>
      </c>
      <c r="C4774" s="275">
        <v>45007</v>
      </c>
      <c r="D4774" s="275">
        <v>45012</v>
      </c>
      <c r="E4774" s="275">
        <v>45012</v>
      </c>
      <c r="F4774" s="139">
        <f t="shared" si="297"/>
        <v>5</v>
      </c>
      <c r="G4774" s="140">
        <v>766.52</v>
      </c>
      <c r="H4774" s="141">
        <f t="shared" si="298"/>
        <v>6.0239930520842874E-6</v>
      </c>
      <c r="I4774" s="142">
        <f t="shared" si="299"/>
        <v>3.0119965260421439E-5</v>
      </c>
    </row>
    <row r="4775" spans="1:9">
      <c r="A4775" s="143">
        <f t="shared" si="296"/>
        <v>237</v>
      </c>
      <c r="B4775" s="138" t="s">
        <v>97</v>
      </c>
      <c r="C4775" s="275">
        <v>45014</v>
      </c>
      <c r="D4775" s="275">
        <v>45016</v>
      </c>
      <c r="E4775" s="275">
        <v>45016</v>
      </c>
      <c r="F4775" s="139">
        <f t="shared" si="297"/>
        <v>2</v>
      </c>
      <c r="G4775" s="140">
        <v>2618.87</v>
      </c>
      <c r="H4775" s="141">
        <f t="shared" si="298"/>
        <v>2.0581399943004717E-5</v>
      </c>
      <c r="I4775" s="142">
        <f t="shared" si="299"/>
        <v>4.1162799886009435E-5</v>
      </c>
    </row>
    <row r="4776" spans="1:9">
      <c r="A4776" s="143">
        <f t="shared" si="296"/>
        <v>238</v>
      </c>
      <c r="B4776" s="138" t="s">
        <v>97</v>
      </c>
      <c r="C4776" s="275">
        <v>45133</v>
      </c>
      <c r="D4776" s="275">
        <v>45134</v>
      </c>
      <c r="E4776" s="275">
        <v>45134</v>
      </c>
      <c r="F4776" s="139">
        <f t="shared" si="297"/>
        <v>1</v>
      </c>
      <c r="G4776" s="140">
        <v>98657.93</v>
      </c>
      <c r="H4776" s="141">
        <f t="shared" si="298"/>
        <v>7.7534139337919156E-4</v>
      </c>
      <c r="I4776" s="142">
        <f t="shared" si="299"/>
        <v>7.7534139337919156E-4</v>
      </c>
    </row>
    <row r="4777" spans="1:9">
      <c r="A4777" s="143">
        <f t="shared" si="296"/>
        <v>239</v>
      </c>
      <c r="B4777" s="138" t="s">
        <v>97</v>
      </c>
      <c r="C4777" s="275">
        <v>45134</v>
      </c>
      <c r="D4777" s="275">
        <v>45135</v>
      </c>
      <c r="E4777" s="275">
        <v>45135</v>
      </c>
      <c r="F4777" s="139">
        <f t="shared" si="297"/>
        <v>1</v>
      </c>
      <c r="G4777" s="140">
        <v>105432.19</v>
      </c>
      <c r="H4777" s="141">
        <f t="shared" si="298"/>
        <v>8.2857952829153896E-4</v>
      </c>
      <c r="I4777" s="142">
        <f t="shared" si="299"/>
        <v>8.2857952829153896E-4</v>
      </c>
    </row>
    <row r="4778" spans="1:9">
      <c r="A4778" s="143">
        <f t="shared" si="296"/>
        <v>240</v>
      </c>
      <c r="B4778" s="138" t="s">
        <v>97</v>
      </c>
      <c r="C4778" s="275">
        <v>45127</v>
      </c>
      <c r="D4778" s="275">
        <v>45128</v>
      </c>
      <c r="E4778" s="275">
        <v>45128</v>
      </c>
      <c r="F4778" s="139">
        <f t="shared" si="297"/>
        <v>1</v>
      </c>
      <c r="G4778" s="140">
        <v>326015.28000000003</v>
      </c>
      <c r="H4778" s="141">
        <f t="shared" si="298"/>
        <v>2.5621168157299399E-3</v>
      </c>
      <c r="I4778" s="142">
        <f t="shared" si="299"/>
        <v>2.5621168157299399E-3</v>
      </c>
    </row>
    <row r="4779" spans="1:9">
      <c r="A4779" s="143">
        <f t="shared" si="296"/>
        <v>241</v>
      </c>
      <c r="B4779" s="138" t="s">
        <v>97</v>
      </c>
      <c r="C4779" s="275">
        <v>45124</v>
      </c>
      <c r="D4779" s="275">
        <v>45128</v>
      </c>
      <c r="E4779" s="275">
        <v>45128</v>
      </c>
      <c r="F4779" s="139">
        <f t="shared" si="297"/>
        <v>4</v>
      </c>
      <c r="G4779" s="140">
        <v>128414.98</v>
      </c>
      <c r="H4779" s="141">
        <f t="shared" si="298"/>
        <v>1.0091986475284959E-3</v>
      </c>
      <c r="I4779" s="142">
        <f t="shared" si="299"/>
        <v>4.0367945901139835E-3</v>
      </c>
    </row>
    <row r="4780" spans="1:9">
      <c r="A4780" s="143">
        <f t="shared" si="296"/>
        <v>242</v>
      </c>
      <c r="B4780" s="138" t="s">
        <v>97</v>
      </c>
      <c r="C4780" s="275">
        <v>45126</v>
      </c>
      <c r="D4780" s="275">
        <v>45134</v>
      </c>
      <c r="E4780" s="275">
        <v>45134</v>
      </c>
      <c r="F4780" s="139">
        <f t="shared" si="297"/>
        <v>8</v>
      </c>
      <c r="G4780" s="140">
        <v>610.48</v>
      </c>
      <c r="H4780" s="141">
        <f t="shared" si="298"/>
        <v>4.7976925304446275E-6</v>
      </c>
      <c r="I4780" s="142">
        <f t="shared" si="299"/>
        <v>3.838154024355702E-5</v>
      </c>
    </row>
    <row r="4781" spans="1:9">
      <c r="A4781" s="143">
        <f t="shared" si="296"/>
        <v>243</v>
      </c>
      <c r="B4781" s="138" t="s">
        <v>97</v>
      </c>
      <c r="C4781" s="275">
        <v>45120</v>
      </c>
      <c r="D4781" s="275">
        <v>45128</v>
      </c>
      <c r="E4781" s="275">
        <v>45128</v>
      </c>
      <c r="F4781" s="139">
        <f t="shared" si="297"/>
        <v>8</v>
      </c>
      <c r="G4781" s="140">
        <v>219619.13</v>
      </c>
      <c r="H4781" s="141">
        <f t="shared" si="298"/>
        <v>1.7259616359974897E-3</v>
      </c>
      <c r="I4781" s="142">
        <f t="shared" si="299"/>
        <v>1.3807693087979918E-2</v>
      </c>
    </row>
    <row r="4782" spans="1:9">
      <c r="A4782" s="143">
        <f t="shared" si="296"/>
        <v>244</v>
      </c>
      <c r="B4782" s="138" t="s">
        <v>97</v>
      </c>
      <c r="C4782" s="275">
        <v>45118</v>
      </c>
      <c r="D4782" s="275">
        <v>45128</v>
      </c>
      <c r="E4782" s="275">
        <v>45128</v>
      </c>
      <c r="F4782" s="139">
        <f t="shared" si="297"/>
        <v>10</v>
      </c>
      <c r="G4782" s="140">
        <v>41956.11</v>
      </c>
      <c r="H4782" s="141">
        <f t="shared" si="298"/>
        <v>3.2972827210312069E-4</v>
      </c>
      <c r="I4782" s="142">
        <f t="shared" si="299"/>
        <v>3.2972827210312069E-3</v>
      </c>
    </row>
    <row r="4783" spans="1:9">
      <c r="A4783" s="143">
        <f t="shared" si="296"/>
        <v>245</v>
      </c>
      <c r="B4783" s="138" t="s">
        <v>97</v>
      </c>
      <c r="C4783" s="275">
        <v>45121</v>
      </c>
      <c r="D4783" s="275">
        <v>45128</v>
      </c>
      <c r="E4783" s="275">
        <v>45128</v>
      </c>
      <c r="F4783" s="139">
        <f t="shared" si="297"/>
        <v>7</v>
      </c>
      <c r="G4783" s="140">
        <v>163266.87</v>
      </c>
      <c r="H4783" s="141">
        <f t="shared" si="298"/>
        <v>1.2830956668000164E-3</v>
      </c>
      <c r="I4783" s="142">
        <f t="shared" si="299"/>
        <v>8.9816696676001152E-3</v>
      </c>
    </row>
    <row r="4784" spans="1:9">
      <c r="A4784" s="143">
        <f t="shared" si="296"/>
        <v>246</v>
      </c>
      <c r="B4784" s="138" t="s">
        <v>97</v>
      </c>
      <c r="C4784" s="275">
        <v>45123</v>
      </c>
      <c r="D4784" s="275">
        <v>45128</v>
      </c>
      <c r="E4784" s="275">
        <v>45128</v>
      </c>
      <c r="F4784" s="139">
        <f t="shared" si="297"/>
        <v>5</v>
      </c>
      <c r="G4784" s="140">
        <v>1159.8800000000001</v>
      </c>
      <c r="H4784" s="141">
        <f t="shared" si="298"/>
        <v>9.1153643235030049E-6</v>
      </c>
      <c r="I4784" s="142">
        <f t="shared" si="299"/>
        <v>4.5576821617515023E-5</v>
      </c>
    </row>
    <row r="4785" spans="1:9">
      <c r="A4785" s="143">
        <f t="shared" si="296"/>
        <v>247</v>
      </c>
      <c r="B4785" s="138" t="s">
        <v>97</v>
      </c>
      <c r="C4785" s="275">
        <v>45125</v>
      </c>
      <c r="D4785" s="275">
        <v>45128</v>
      </c>
      <c r="E4785" s="275">
        <v>45128</v>
      </c>
      <c r="F4785" s="139">
        <f t="shared" si="297"/>
        <v>3</v>
      </c>
      <c r="G4785" s="140">
        <v>155633.24</v>
      </c>
      <c r="H4785" s="141">
        <f t="shared" si="298"/>
        <v>1.2231038413001178E-3</v>
      </c>
      <c r="I4785" s="142">
        <f t="shared" si="299"/>
        <v>3.6693115239003534E-3</v>
      </c>
    </row>
    <row r="4786" spans="1:9">
      <c r="A4786" s="143">
        <f t="shared" si="296"/>
        <v>248</v>
      </c>
      <c r="B4786" s="138" t="s">
        <v>97</v>
      </c>
      <c r="C4786" s="275">
        <v>45110</v>
      </c>
      <c r="D4786" s="275">
        <v>45112</v>
      </c>
      <c r="E4786" s="275">
        <v>45112</v>
      </c>
      <c r="F4786" s="139">
        <f t="shared" si="297"/>
        <v>2</v>
      </c>
      <c r="G4786" s="140">
        <v>88867.63</v>
      </c>
      <c r="H4786" s="141">
        <f t="shared" si="298"/>
        <v>6.9840054489797685E-4</v>
      </c>
      <c r="I4786" s="142">
        <f t="shared" si="299"/>
        <v>1.3968010897959537E-3</v>
      </c>
    </row>
    <row r="4787" spans="1:9">
      <c r="A4787" s="143">
        <f t="shared" si="296"/>
        <v>249</v>
      </c>
      <c r="B4787" s="138" t="s">
        <v>97</v>
      </c>
      <c r="C4787" s="275">
        <v>45111</v>
      </c>
      <c r="D4787" s="275">
        <v>45112</v>
      </c>
      <c r="E4787" s="275">
        <v>45112</v>
      </c>
      <c r="F4787" s="139">
        <f t="shared" si="297"/>
        <v>1</v>
      </c>
      <c r="G4787" s="140">
        <v>2124.3000000000002</v>
      </c>
      <c r="H4787" s="141">
        <f t="shared" si="298"/>
        <v>1.6694630851827289E-5</v>
      </c>
      <c r="I4787" s="142">
        <f t="shared" si="299"/>
        <v>1.6694630851827289E-5</v>
      </c>
    </row>
    <row r="4788" spans="1:9">
      <c r="A4788" s="143">
        <f t="shared" si="296"/>
        <v>250</v>
      </c>
      <c r="B4788" s="138" t="s">
        <v>97</v>
      </c>
      <c r="C4788" s="275">
        <v>45137</v>
      </c>
      <c r="D4788" s="275">
        <v>45138</v>
      </c>
      <c r="E4788" s="275">
        <v>45138</v>
      </c>
      <c r="F4788" s="139">
        <f t="shared" si="297"/>
        <v>1</v>
      </c>
      <c r="G4788" s="140">
        <v>1189.82</v>
      </c>
      <c r="H4788" s="141">
        <f t="shared" si="298"/>
        <v>9.3506593607876204E-6</v>
      </c>
      <c r="I4788" s="142">
        <f t="shared" si="299"/>
        <v>9.3506593607876204E-6</v>
      </c>
    </row>
    <row r="4789" spans="1:9">
      <c r="A4789" s="143">
        <f t="shared" si="296"/>
        <v>251</v>
      </c>
      <c r="B4789" s="138" t="s">
        <v>97</v>
      </c>
      <c r="C4789" s="275">
        <v>45113</v>
      </c>
      <c r="D4789" s="275">
        <v>45114</v>
      </c>
      <c r="E4789" s="275">
        <v>45114</v>
      </c>
      <c r="F4789" s="139">
        <f t="shared" si="297"/>
        <v>1</v>
      </c>
      <c r="G4789" s="140">
        <v>145580.37</v>
      </c>
      <c r="H4789" s="141">
        <f t="shared" si="298"/>
        <v>1.1440994852056825E-3</v>
      </c>
      <c r="I4789" s="142">
        <f t="shared" si="299"/>
        <v>1.1440994852056825E-3</v>
      </c>
    </row>
    <row r="4790" spans="1:9">
      <c r="A4790" s="143">
        <f t="shared" si="296"/>
        <v>252</v>
      </c>
      <c r="B4790" s="138" t="s">
        <v>97</v>
      </c>
      <c r="C4790" s="275">
        <v>45116</v>
      </c>
      <c r="D4790" s="275">
        <v>45117</v>
      </c>
      <c r="E4790" s="275">
        <v>45117</v>
      </c>
      <c r="F4790" s="139">
        <f t="shared" si="297"/>
        <v>1</v>
      </c>
      <c r="G4790" s="140">
        <v>1080.6500000000001</v>
      </c>
      <c r="H4790" s="141">
        <f t="shared" si="298"/>
        <v>8.4927048110093476E-6</v>
      </c>
      <c r="I4790" s="142">
        <f t="shared" si="299"/>
        <v>8.4927048110093476E-6</v>
      </c>
    </row>
    <row r="4791" spans="1:9">
      <c r="A4791" s="143">
        <f t="shared" si="296"/>
        <v>253</v>
      </c>
      <c r="B4791" s="138" t="s">
        <v>97</v>
      </c>
      <c r="C4791" s="275">
        <v>45110</v>
      </c>
      <c r="D4791" s="275">
        <v>45119</v>
      </c>
      <c r="E4791" s="275">
        <v>45119</v>
      </c>
      <c r="F4791" s="139">
        <f t="shared" si="297"/>
        <v>9</v>
      </c>
      <c r="G4791" s="140">
        <v>343.77</v>
      </c>
      <c r="H4791" s="141">
        <f t="shared" si="298"/>
        <v>2.701649130505421E-6</v>
      </c>
      <c r="I4791" s="142">
        <f t="shared" si="299"/>
        <v>2.4314842174548789E-5</v>
      </c>
    </row>
    <row r="4792" spans="1:9">
      <c r="A4792" s="143">
        <f t="shared" si="296"/>
        <v>254</v>
      </c>
      <c r="B4792" s="138" t="s">
        <v>97</v>
      </c>
      <c r="C4792" s="275">
        <v>45114</v>
      </c>
      <c r="D4792" s="275">
        <v>45117</v>
      </c>
      <c r="E4792" s="275">
        <v>45117</v>
      </c>
      <c r="F4792" s="139">
        <f t="shared" si="297"/>
        <v>3</v>
      </c>
      <c r="G4792" s="140">
        <v>116891.76</v>
      </c>
      <c r="H4792" s="141">
        <f t="shared" si="298"/>
        <v>9.1863897887322439E-4</v>
      </c>
      <c r="I4792" s="142">
        <f t="shared" si="299"/>
        <v>2.7559169366196731E-3</v>
      </c>
    </row>
    <row r="4793" spans="1:9">
      <c r="A4793" s="143">
        <f t="shared" si="296"/>
        <v>255</v>
      </c>
      <c r="B4793" s="138" t="s">
        <v>97</v>
      </c>
      <c r="C4793" s="275">
        <v>45037</v>
      </c>
      <c r="D4793" s="275">
        <v>45040</v>
      </c>
      <c r="E4793" s="275">
        <v>45040</v>
      </c>
      <c r="F4793" s="139">
        <f t="shared" si="297"/>
        <v>3</v>
      </c>
      <c r="G4793" s="140">
        <v>272698.53000000003</v>
      </c>
      <c r="H4793" s="141">
        <f t="shared" si="298"/>
        <v>2.1431065726055403E-3</v>
      </c>
      <c r="I4793" s="142">
        <f t="shared" si="299"/>
        <v>6.4293197178166214E-3</v>
      </c>
    </row>
    <row r="4794" spans="1:9">
      <c r="A4794" s="143">
        <f t="shared" si="296"/>
        <v>256</v>
      </c>
      <c r="B4794" s="138" t="s">
        <v>97</v>
      </c>
      <c r="C4794" s="275">
        <v>45257</v>
      </c>
      <c r="D4794" s="275">
        <v>45258</v>
      </c>
      <c r="E4794" s="275">
        <v>45258</v>
      </c>
      <c r="F4794" s="139">
        <f t="shared" si="297"/>
        <v>1</v>
      </c>
      <c r="G4794" s="140">
        <v>459708.57</v>
      </c>
      <c r="H4794" s="141">
        <f t="shared" si="298"/>
        <v>3.6127970981365172E-3</v>
      </c>
      <c r="I4794" s="142">
        <f t="shared" si="299"/>
        <v>3.6127970981365172E-3</v>
      </c>
    </row>
    <row r="4795" spans="1:9">
      <c r="A4795" s="143">
        <f t="shared" si="296"/>
        <v>257</v>
      </c>
      <c r="B4795" s="138" t="s">
        <v>97</v>
      </c>
      <c r="C4795" s="275">
        <v>45026</v>
      </c>
      <c r="D4795" s="275">
        <v>45026</v>
      </c>
      <c r="E4795" s="275">
        <v>45026</v>
      </c>
      <c r="F4795" s="139">
        <f t="shared" si="297"/>
        <v>0</v>
      </c>
      <c r="G4795" s="140">
        <v>419399.25</v>
      </c>
      <c r="H4795" s="141">
        <f t="shared" si="298"/>
        <v>3.2960107603837619E-3</v>
      </c>
      <c r="I4795" s="142">
        <f t="shared" si="299"/>
        <v>0</v>
      </c>
    </row>
    <row r="4796" spans="1:9">
      <c r="A4796" s="143">
        <f t="shared" ref="A4796:A4859" si="300">A4795+1</f>
        <v>258</v>
      </c>
      <c r="B4796" s="138" t="s">
        <v>97</v>
      </c>
      <c r="C4796" s="275">
        <v>45279</v>
      </c>
      <c r="D4796" s="275">
        <v>45279</v>
      </c>
      <c r="E4796" s="275">
        <v>45279</v>
      </c>
      <c r="F4796" s="139">
        <f t="shared" si="297"/>
        <v>0</v>
      </c>
      <c r="G4796" s="140">
        <v>719073.04</v>
      </c>
      <c r="H4796" s="141">
        <f t="shared" si="298"/>
        <v>5.6511128175404778E-3</v>
      </c>
      <c r="I4796" s="142">
        <f t="shared" si="299"/>
        <v>0</v>
      </c>
    </row>
    <row r="4797" spans="1:9">
      <c r="A4797" s="143">
        <f t="shared" si="300"/>
        <v>259</v>
      </c>
      <c r="B4797" s="138" t="s">
        <v>97</v>
      </c>
      <c r="C4797" s="275">
        <v>45170</v>
      </c>
      <c r="D4797" s="275">
        <v>45175</v>
      </c>
      <c r="E4797" s="275">
        <v>45175</v>
      </c>
      <c r="F4797" s="139">
        <f t="shared" si="297"/>
        <v>5</v>
      </c>
      <c r="G4797" s="140">
        <v>105383.64</v>
      </c>
      <c r="H4797" s="141">
        <f t="shared" si="298"/>
        <v>8.2819797939173375E-4</v>
      </c>
      <c r="I4797" s="142">
        <f t="shared" si="299"/>
        <v>4.1409898969586691E-3</v>
      </c>
    </row>
    <row r="4798" spans="1:9">
      <c r="A4798" s="143">
        <f t="shared" si="300"/>
        <v>260</v>
      </c>
      <c r="B4798" s="138" t="s">
        <v>97</v>
      </c>
      <c r="C4798" s="275">
        <v>45219</v>
      </c>
      <c r="D4798" s="275">
        <v>45219</v>
      </c>
      <c r="E4798" s="275">
        <v>45219</v>
      </c>
      <c r="F4798" s="139">
        <f t="shared" si="297"/>
        <v>0</v>
      </c>
      <c r="G4798" s="140">
        <v>225873.6</v>
      </c>
      <c r="H4798" s="141">
        <f t="shared" si="298"/>
        <v>1.7751148007217887E-3</v>
      </c>
      <c r="I4798" s="142">
        <f t="shared" si="299"/>
        <v>0</v>
      </c>
    </row>
    <row r="4799" spans="1:9">
      <c r="A4799" s="143">
        <f t="shared" si="300"/>
        <v>261</v>
      </c>
      <c r="B4799" s="138" t="s">
        <v>97</v>
      </c>
      <c r="C4799" s="275">
        <v>45050</v>
      </c>
      <c r="D4799" s="275">
        <v>45051</v>
      </c>
      <c r="E4799" s="275">
        <v>45051</v>
      </c>
      <c r="F4799" s="139">
        <f t="shared" si="297"/>
        <v>1</v>
      </c>
      <c r="G4799" s="140">
        <v>270817.02</v>
      </c>
      <c r="H4799" s="141">
        <f t="shared" si="298"/>
        <v>2.1283200006081662E-3</v>
      </c>
      <c r="I4799" s="142">
        <f t="shared" si="299"/>
        <v>2.1283200006081662E-3</v>
      </c>
    </row>
    <row r="4800" spans="1:9">
      <c r="A4800" s="143">
        <f t="shared" si="300"/>
        <v>262</v>
      </c>
      <c r="B4800" s="138" t="s">
        <v>97</v>
      </c>
      <c r="C4800" s="275">
        <v>45231</v>
      </c>
      <c r="D4800" s="275">
        <v>45233</v>
      </c>
      <c r="E4800" s="275">
        <v>45233</v>
      </c>
      <c r="F4800" s="139">
        <f t="shared" si="297"/>
        <v>2</v>
      </c>
      <c r="G4800" s="140">
        <v>159169.35</v>
      </c>
      <c r="H4800" s="141">
        <f t="shared" si="298"/>
        <v>1.2508937255450246E-3</v>
      </c>
      <c r="I4800" s="142">
        <f t="shared" si="299"/>
        <v>2.5017874510900491E-3</v>
      </c>
    </row>
    <row r="4801" spans="1:9">
      <c r="A4801" s="143">
        <f t="shared" si="300"/>
        <v>263</v>
      </c>
      <c r="B4801" s="138" t="s">
        <v>97</v>
      </c>
      <c r="C4801" s="275">
        <v>45068</v>
      </c>
      <c r="D4801" s="275">
        <v>45069</v>
      </c>
      <c r="E4801" s="275">
        <v>45069</v>
      </c>
      <c r="F4801" s="139">
        <f t="shared" si="297"/>
        <v>1</v>
      </c>
      <c r="G4801" s="140">
        <v>226451.01</v>
      </c>
      <c r="H4801" s="141">
        <f t="shared" si="298"/>
        <v>1.7796525999027677E-3</v>
      </c>
      <c r="I4801" s="142">
        <f t="shared" si="299"/>
        <v>1.7796525999027677E-3</v>
      </c>
    </row>
    <row r="4802" spans="1:9">
      <c r="A4802" s="143">
        <f t="shared" si="300"/>
        <v>264</v>
      </c>
      <c r="B4802" s="138" t="s">
        <v>97</v>
      </c>
      <c r="C4802" s="275">
        <v>45246</v>
      </c>
      <c r="D4802" s="275">
        <v>45247</v>
      </c>
      <c r="E4802" s="275">
        <v>45247</v>
      </c>
      <c r="F4802" s="139">
        <f t="shared" si="297"/>
        <v>1</v>
      </c>
      <c r="G4802" s="140">
        <v>328261.25</v>
      </c>
      <c r="H4802" s="141">
        <f t="shared" si="298"/>
        <v>2.5797676372025561E-3</v>
      </c>
      <c r="I4802" s="142">
        <f t="shared" si="299"/>
        <v>2.5797676372025561E-3</v>
      </c>
    </row>
    <row r="4803" spans="1:9">
      <c r="A4803" s="143">
        <f t="shared" si="300"/>
        <v>265</v>
      </c>
      <c r="B4803" s="138" t="s">
        <v>97</v>
      </c>
      <c r="C4803" s="275">
        <v>45260</v>
      </c>
      <c r="D4803" s="275">
        <v>45265</v>
      </c>
      <c r="E4803" s="275">
        <v>45265</v>
      </c>
      <c r="F4803" s="139">
        <f t="shared" si="297"/>
        <v>5</v>
      </c>
      <c r="G4803" s="140">
        <v>251284.51</v>
      </c>
      <c r="H4803" s="141">
        <f t="shared" si="298"/>
        <v>1.9748162374581286E-3</v>
      </c>
      <c r="I4803" s="142">
        <f t="shared" si="299"/>
        <v>9.8740811872906429E-3</v>
      </c>
    </row>
    <row r="4804" spans="1:9">
      <c r="A4804" s="143">
        <f t="shared" si="300"/>
        <v>266</v>
      </c>
      <c r="B4804" s="138" t="s">
        <v>97</v>
      </c>
      <c r="C4804" s="275">
        <v>45128</v>
      </c>
      <c r="D4804" s="275">
        <v>45131</v>
      </c>
      <c r="E4804" s="275">
        <v>45131</v>
      </c>
      <c r="F4804" s="139">
        <f t="shared" si="297"/>
        <v>3</v>
      </c>
      <c r="G4804" s="140">
        <v>143167.66</v>
      </c>
      <c r="H4804" s="141">
        <f t="shared" si="298"/>
        <v>1.1251382731346418E-3</v>
      </c>
      <c r="I4804" s="142">
        <f t="shared" si="299"/>
        <v>3.3754148194039251E-3</v>
      </c>
    </row>
    <row r="4805" spans="1:9">
      <c r="A4805" s="143">
        <f t="shared" si="300"/>
        <v>267</v>
      </c>
      <c r="B4805" s="138" t="s">
        <v>97</v>
      </c>
      <c r="C4805" s="275">
        <v>45021</v>
      </c>
      <c r="D4805" s="275">
        <v>45022</v>
      </c>
      <c r="E4805" s="275">
        <v>45022</v>
      </c>
      <c r="F4805" s="139">
        <f t="shared" si="297"/>
        <v>1</v>
      </c>
      <c r="G4805" s="140">
        <v>419396.27</v>
      </c>
      <c r="H4805" s="141">
        <f t="shared" si="298"/>
        <v>3.2959873409044329E-3</v>
      </c>
      <c r="I4805" s="142">
        <f t="shared" si="299"/>
        <v>3.2959873409044329E-3</v>
      </c>
    </row>
    <row r="4806" spans="1:9">
      <c r="A4806" s="143">
        <f t="shared" si="300"/>
        <v>268</v>
      </c>
      <c r="B4806" s="138" t="s">
        <v>97</v>
      </c>
      <c r="C4806" s="275">
        <v>45036</v>
      </c>
      <c r="D4806" s="275">
        <v>45036</v>
      </c>
      <c r="E4806" s="275">
        <v>45036</v>
      </c>
      <c r="F4806" s="139">
        <f t="shared" si="297"/>
        <v>0</v>
      </c>
      <c r="G4806" s="140">
        <v>251677.7</v>
      </c>
      <c r="H4806" s="141">
        <f t="shared" si="298"/>
        <v>1.9779062727189813E-3</v>
      </c>
      <c r="I4806" s="142">
        <f t="shared" si="299"/>
        <v>0</v>
      </c>
    </row>
    <row r="4807" spans="1:9">
      <c r="A4807" s="143">
        <f t="shared" si="300"/>
        <v>269</v>
      </c>
      <c r="B4807" s="138" t="s">
        <v>97</v>
      </c>
      <c r="C4807" s="275">
        <v>45288</v>
      </c>
      <c r="D4807" s="275">
        <v>45289</v>
      </c>
      <c r="E4807" s="275">
        <v>45289</v>
      </c>
      <c r="F4807" s="139">
        <f t="shared" si="297"/>
        <v>1</v>
      </c>
      <c r="G4807" s="140">
        <v>458203.14</v>
      </c>
      <c r="H4807" s="141">
        <f t="shared" si="298"/>
        <v>3.6009660958659971E-3</v>
      </c>
      <c r="I4807" s="142">
        <f t="shared" si="299"/>
        <v>3.6009660958659971E-3</v>
      </c>
    </row>
    <row r="4808" spans="1:9">
      <c r="A4808" s="143">
        <f t="shared" si="300"/>
        <v>270</v>
      </c>
      <c r="B4808" s="138" t="s">
        <v>97</v>
      </c>
      <c r="C4808" s="275">
        <v>45191</v>
      </c>
      <c r="D4808" s="275">
        <v>45194</v>
      </c>
      <c r="E4808" s="275">
        <v>45194</v>
      </c>
      <c r="F4808" s="139">
        <f t="shared" ref="F4808:F4871" si="301">E4808-C4808</f>
        <v>3</v>
      </c>
      <c r="G4808" s="140">
        <v>116910.32</v>
      </c>
      <c r="H4808" s="141">
        <f t="shared" ref="H4808:H4871" si="302">G4808/$G$8894</f>
        <v>9.1878483979146105E-4</v>
      </c>
      <c r="I4808" s="142">
        <f t="shared" ref="I4808:I4871" si="303">H4808*F4808</f>
        <v>2.7563545193743833E-3</v>
      </c>
    </row>
    <row r="4809" spans="1:9">
      <c r="A4809" s="143">
        <f t="shared" si="300"/>
        <v>271</v>
      </c>
      <c r="B4809" s="138" t="s">
        <v>97</v>
      </c>
      <c r="C4809" s="275">
        <v>45036</v>
      </c>
      <c r="D4809" s="275">
        <v>45037</v>
      </c>
      <c r="E4809" s="275">
        <v>45037</v>
      </c>
      <c r="F4809" s="139">
        <f t="shared" si="301"/>
        <v>1</v>
      </c>
      <c r="G4809" s="140">
        <v>317541.46000000002</v>
      </c>
      <c r="H4809" s="141">
        <f t="shared" si="302"/>
        <v>2.495522033069849E-3</v>
      </c>
      <c r="I4809" s="142">
        <f t="shared" si="303"/>
        <v>2.495522033069849E-3</v>
      </c>
    </row>
    <row r="4810" spans="1:9">
      <c r="A4810" s="143">
        <f t="shared" si="300"/>
        <v>272</v>
      </c>
      <c r="B4810" s="138" t="s">
        <v>97</v>
      </c>
      <c r="C4810" s="275">
        <v>45102</v>
      </c>
      <c r="D4810" s="275">
        <v>45103</v>
      </c>
      <c r="E4810" s="275">
        <v>45103</v>
      </c>
      <c r="F4810" s="139">
        <f t="shared" si="301"/>
        <v>1</v>
      </c>
      <c r="G4810" s="140">
        <v>2867.63</v>
      </c>
      <c r="H4810" s="141">
        <f t="shared" si="302"/>
        <v>2.2536376344972688E-5</v>
      </c>
      <c r="I4810" s="142">
        <f t="shared" si="303"/>
        <v>2.2536376344972688E-5</v>
      </c>
    </row>
    <row r="4811" spans="1:9">
      <c r="A4811" s="143">
        <f t="shared" si="300"/>
        <v>273</v>
      </c>
      <c r="B4811" s="138" t="s">
        <v>97</v>
      </c>
      <c r="C4811" s="275">
        <v>45237</v>
      </c>
      <c r="D4811" s="275">
        <v>45237</v>
      </c>
      <c r="E4811" s="275">
        <v>45237</v>
      </c>
      <c r="F4811" s="139">
        <f t="shared" si="301"/>
        <v>0</v>
      </c>
      <c r="G4811" s="140">
        <v>274265.45</v>
      </c>
      <c r="H4811" s="141">
        <f t="shared" si="302"/>
        <v>2.1554208177565759E-3</v>
      </c>
      <c r="I4811" s="142">
        <f t="shared" si="303"/>
        <v>0</v>
      </c>
    </row>
    <row r="4812" spans="1:9">
      <c r="A4812" s="143">
        <f t="shared" si="300"/>
        <v>274</v>
      </c>
      <c r="B4812" s="138" t="s">
        <v>97</v>
      </c>
      <c r="C4812" s="275">
        <v>45106</v>
      </c>
      <c r="D4812" s="275">
        <v>45107</v>
      </c>
      <c r="E4812" s="275">
        <v>45107</v>
      </c>
      <c r="F4812" s="139">
        <f t="shared" si="301"/>
        <v>1</v>
      </c>
      <c r="G4812" s="140">
        <v>73985.87</v>
      </c>
      <c r="H4812" s="141">
        <f t="shared" si="302"/>
        <v>5.81446494328147E-4</v>
      </c>
      <c r="I4812" s="142">
        <f t="shared" si="303"/>
        <v>5.81446494328147E-4</v>
      </c>
    </row>
    <row r="4813" spans="1:9">
      <c r="A4813" s="143">
        <f t="shared" si="300"/>
        <v>275</v>
      </c>
      <c r="B4813" s="138" t="s">
        <v>97</v>
      </c>
      <c r="C4813" s="275">
        <v>45051</v>
      </c>
      <c r="D4813" s="275">
        <v>45054</v>
      </c>
      <c r="E4813" s="275">
        <v>45054</v>
      </c>
      <c r="F4813" s="139">
        <f t="shared" si="301"/>
        <v>3</v>
      </c>
      <c r="G4813" s="140">
        <v>230713.65</v>
      </c>
      <c r="H4813" s="141">
        <f t="shared" si="302"/>
        <v>1.8131522003613813E-3</v>
      </c>
      <c r="I4813" s="142">
        <f t="shared" si="303"/>
        <v>5.4394566010841439E-3</v>
      </c>
    </row>
    <row r="4814" spans="1:9">
      <c r="A4814" s="143">
        <f t="shared" si="300"/>
        <v>276</v>
      </c>
      <c r="B4814" s="138" t="s">
        <v>97</v>
      </c>
      <c r="C4814" s="275">
        <v>45103</v>
      </c>
      <c r="D4814" s="275">
        <v>45103</v>
      </c>
      <c r="E4814" s="275">
        <v>45103</v>
      </c>
      <c r="F4814" s="139">
        <f t="shared" si="301"/>
        <v>0</v>
      </c>
      <c r="G4814" s="140">
        <v>34562.519999999997</v>
      </c>
      <c r="H4814" s="141">
        <f t="shared" si="302"/>
        <v>2.7162289352205318E-4</v>
      </c>
      <c r="I4814" s="142">
        <f t="shared" si="303"/>
        <v>0</v>
      </c>
    </row>
    <row r="4815" spans="1:9">
      <c r="A4815" s="143">
        <f t="shared" si="300"/>
        <v>277</v>
      </c>
      <c r="B4815" s="138" t="s">
        <v>97</v>
      </c>
      <c r="C4815" s="275">
        <v>45022</v>
      </c>
      <c r="D4815" s="275">
        <v>45026</v>
      </c>
      <c r="E4815" s="275">
        <v>45026</v>
      </c>
      <c r="F4815" s="139">
        <f t="shared" si="301"/>
        <v>4</v>
      </c>
      <c r="G4815" s="140">
        <v>361760.02</v>
      </c>
      <c r="H4815" s="141">
        <f t="shared" si="302"/>
        <v>2.8430306410816065E-3</v>
      </c>
      <c r="I4815" s="142">
        <f t="shared" si="303"/>
        <v>1.1372122564326426E-2</v>
      </c>
    </row>
    <row r="4816" spans="1:9">
      <c r="A4816" s="143">
        <f t="shared" si="300"/>
        <v>278</v>
      </c>
      <c r="B4816" s="138" t="s">
        <v>97</v>
      </c>
      <c r="C4816" s="275">
        <v>45042</v>
      </c>
      <c r="D4816" s="275">
        <v>45043</v>
      </c>
      <c r="E4816" s="275">
        <v>45043</v>
      </c>
      <c r="F4816" s="139">
        <f t="shared" si="301"/>
        <v>1</v>
      </c>
      <c r="G4816" s="140">
        <v>184565.65</v>
      </c>
      <c r="H4816" s="141">
        <f t="shared" si="302"/>
        <v>1.450480343961567E-3</v>
      </c>
      <c r="I4816" s="142">
        <f t="shared" si="303"/>
        <v>1.450480343961567E-3</v>
      </c>
    </row>
    <row r="4817" spans="1:9">
      <c r="A4817" s="143">
        <f t="shared" si="300"/>
        <v>279</v>
      </c>
      <c r="B4817" s="138" t="s">
        <v>97</v>
      </c>
      <c r="C4817" s="275">
        <v>45065</v>
      </c>
      <c r="D4817" s="275">
        <v>45068</v>
      </c>
      <c r="E4817" s="275">
        <v>45068</v>
      </c>
      <c r="F4817" s="139">
        <f t="shared" si="301"/>
        <v>3</v>
      </c>
      <c r="G4817" s="140">
        <v>260203.11</v>
      </c>
      <c r="H4817" s="141">
        <f t="shared" si="302"/>
        <v>2.044906495291347E-3</v>
      </c>
      <c r="I4817" s="142">
        <f t="shared" si="303"/>
        <v>6.1347194858740409E-3</v>
      </c>
    </row>
    <row r="4818" spans="1:9">
      <c r="A4818" s="143">
        <f t="shared" si="300"/>
        <v>280</v>
      </c>
      <c r="B4818" s="138" t="s">
        <v>97</v>
      </c>
      <c r="C4818" s="275">
        <v>45063</v>
      </c>
      <c r="D4818" s="275">
        <v>45064</v>
      </c>
      <c r="E4818" s="275">
        <v>45064</v>
      </c>
      <c r="F4818" s="139">
        <f t="shared" si="301"/>
        <v>1</v>
      </c>
      <c r="G4818" s="140">
        <v>237295.71</v>
      </c>
      <c r="H4818" s="141">
        <f t="shared" si="302"/>
        <v>1.8648798574458694E-3</v>
      </c>
      <c r="I4818" s="142">
        <f t="shared" si="303"/>
        <v>1.8648798574458694E-3</v>
      </c>
    </row>
    <row r="4819" spans="1:9">
      <c r="A4819" s="143">
        <f t="shared" si="300"/>
        <v>281</v>
      </c>
      <c r="B4819" s="138" t="s">
        <v>97</v>
      </c>
      <c r="C4819" s="275">
        <v>45064</v>
      </c>
      <c r="D4819" s="275">
        <v>45064</v>
      </c>
      <c r="E4819" s="275">
        <v>45064</v>
      </c>
      <c r="F4819" s="139">
        <f t="shared" si="301"/>
        <v>0</v>
      </c>
      <c r="G4819" s="140">
        <v>149498.25</v>
      </c>
      <c r="H4819" s="141">
        <f t="shared" si="302"/>
        <v>1.1748896562369668E-3</v>
      </c>
      <c r="I4819" s="142">
        <f t="shared" si="303"/>
        <v>0</v>
      </c>
    </row>
    <row r="4820" spans="1:9">
      <c r="A4820" s="143">
        <f t="shared" si="300"/>
        <v>282</v>
      </c>
      <c r="B4820" s="138" t="s">
        <v>97</v>
      </c>
      <c r="C4820" s="275">
        <v>45114</v>
      </c>
      <c r="D4820" s="275">
        <v>45114</v>
      </c>
      <c r="E4820" s="275">
        <v>45114</v>
      </c>
      <c r="F4820" s="139">
        <f t="shared" si="301"/>
        <v>0</v>
      </c>
      <c r="G4820" s="140">
        <v>144741.26999999999</v>
      </c>
      <c r="H4820" s="141">
        <f t="shared" si="302"/>
        <v>1.1375050942308822E-3</v>
      </c>
      <c r="I4820" s="142">
        <f t="shared" si="303"/>
        <v>0</v>
      </c>
    </row>
    <row r="4821" spans="1:9">
      <c r="A4821" s="143">
        <f t="shared" si="300"/>
        <v>283</v>
      </c>
      <c r="B4821" s="138" t="s">
        <v>97</v>
      </c>
      <c r="C4821" s="275">
        <v>45244</v>
      </c>
      <c r="D4821" s="275">
        <v>45244</v>
      </c>
      <c r="E4821" s="275">
        <v>45244</v>
      </c>
      <c r="F4821" s="139">
        <f t="shared" si="301"/>
        <v>0</v>
      </c>
      <c r="G4821" s="140">
        <v>280620.19</v>
      </c>
      <c r="H4821" s="141">
        <f t="shared" si="302"/>
        <v>2.2053619929480934E-3</v>
      </c>
      <c r="I4821" s="142">
        <f t="shared" si="303"/>
        <v>0</v>
      </c>
    </row>
    <row r="4822" spans="1:9">
      <c r="A4822" s="143">
        <f t="shared" si="300"/>
        <v>284</v>
      </c>
      <c r="B4822" s="138" t="s">
        <v>97</v>
      </c>
      <c r="C4822" s="275">
        <v>45033</v>
      </c>
      <c r="D4822" s="275">
        <v>45034</v>
      </c>
      <c r="E4822" s="275">
        <v>45034</v>
      </c>
      <c r="F4822" s="139">
        <f t="shared" si="301"/>
        <v>1</v>
      </c>
      <c r="G4822" s="140">
        <v>304267.78000000003</v>
      </c>
      <c r="H4822" s="141">
        <f t="shared" si="302"/>
        <v>2.3912056993856791E-3</v>
      </c>
      <c r="I4822" s="142">
        <f t="shared" si="303"/>
        <v>2.3912056993856791E-3</v>
      </c>
    </row>
    <row r="4823" spans="1:9">
      <c r="A4823" s="143">
        <f t="shared" si="300"/>
        <v>285</v>
      </c>
      <c r="B4823" s="138" t="s">
        <v>97</v>
      </c>
      <c r="C4823" s="275">
        <v>45243</v>
      </c>
      <c r="D4823" s="275">
        <v>45244</v>
      </c>
      <c r="E4823" s="275">
        <v>45244</v>
      </c>
      <c r="F4823" s="139">
        <f t="shared" si="301"/>
        <v>1</v>
      </c>
      <c r="G4823" s="140">
        <v>225420.86</v>
      </c>
      <c r="H4823" s="141">
        <f t="shared" si="302"/>
        <v>1.771556768818641E-3</v>
      </c>
      <c r="I4823" s="142">
        <f t="shared" si="303"/>
        <v>1.771556768818641E-3</v>
      </c>
    </row>
    <row r="4824" spans="1:9">
      <c r="A4824" s="143">
        <f t="shared" si="300"/>
        <v>286</v>
      </c>
      <c r="B4824" s="138" t="s">
        <v>97</v>
      </c>
      <c r="C4824" s="275">
        <v>45177</v>
      </c>
      <c r="D4824" s="275">
        <v>45180</v>
      </c>
      <c r="E4824" s="275">
        <v>45180</v>
      </c>
      <c r="F4824" s="139">
        <f t="shared" si="301"/>
        <v>3</v>
      </c>
      <c r="G4824" s="140">
        <v>229308.81</v>
      </c>
      <c r="H4824" s="141">
        <f t="shared" si="302"/>
        <v>1.8021117234014975E-3</v>
      </c>
      <c r="I4824" s="142">
        <f t="shared" si="303"/>
        <v>5.4063351702044928E-3</v>
      </c>
    </row>
    <row r="4825" spans="1:9">
      <c r="A4825" s="143">
        <f t="shared" si="300"/>
        <v>287</v>
      </c>
      <c r="B4825" s="138" t="s">
        <v>97</v>
      </c>
      <c r="C4825" s="275">
        <v>45187</v>
      </c>
      <c r="D4825" s="275">
        <v>45188</v>
      </c>
      <c r="E4825" s="275">
        <v>45188</v>
      </c>
      <c r="F4825" s="139">
        <f t="shared" si="301"/>
        <v>1</v>
      </c>
      <c r="G4825" s="140">
        <v>157722.76999999999</v>
      </c>
      <c r="H4825" s="141">
        <f t="shared" si="302"/>
        <v>1.2395252186968219E-3</v>
      </c>
      <c r="I4825" s="142">
        <f t="shared" si="303"/>
        <v>1.2395252186968219E-3</v>
      </c>
    </row>
    <row r="4826" spans="1:9">
      <c r="A4826" s="143">
        <f t="shared" si="300"/>
        <v>288</v>
      </c>
      <c r="B4826" s="138" t="s">
        <v>97</v>
      </c>
      <c r="C4826" s="275">
        <v>45250</v>
      </c>
      <c r="D4826" s="275">
        <v>45250</v>
      </c>
      <c r="E4826" s="275">
        <v>45250</v>
      </c>
      <c r="F4826" s="139">
        <f t="shared" si="301"/>
        <v>0</v>
      </c>
      <c r="G4826" s="140">
        <v>472017.25</v>
      </c>
      <c r="H4826" s="141">
        <f t="shared" si="302"/>
        <v>3.7095296071386684E-3</v>
      </c>
      <c r="I4826" s="142">
        <f t="shared" si="303"/>
        <v>0</v>
      </c>
    </row>
    <row r="4827" spans="1:9">
      <c r="A4827" s="143">
        <f t="shared" si="300"/>
        <v>289</v>
      </c>
      <c r="B4827" s="138" t="s">
        <v>97</v>
      </c>
      <c r="C4827" s="275">
        <v>45237</v>
      </c>
      <c r="D4827" s="275">
        <v>45238</v>
      </c>
      <c r="E4827" s="275">
        <v>45238</v>
      </c>
      <c r="F4827" s="139">
        <f t="shared" si="301"/>
        <v>1</v>
      </c>
      <c r="G4827" s="140">
        <v>236642.97</v>
      </c>
      <c r="H4827" s="141">
        <f t="shared" si="302"/>
        <v>1.8597500484065523E-3</v>
      </c>
      <c r="I4827" s="142">
        <f t="shared" si="303"/>
        <v>1.8597500484065523E-3</v>
      </c>
    </row>
    <row r="4828" spans="1:9">
      <c r="A4828" s="143">
        <f t="shared" si="300"/>
        <v>290</v>
      </c>
      <c r="B4828" s="138" t="s">
        <v>97</v>
      </c>
      <c r="C4828" s="275">
        <v>45104</v>
      </c>
      <c r="D4828" s="275">
        <v>45105</v>
      </c>
      <c r="E4828" s="275">
        <v>45105</v>
      </c>
      <c r="F4828" s="139">
        <f t="shared" si="301"/>
        <v>1</v>
      </c>
      <c r="G4828" s="140">
        <v>104403.14</v>
      </c>
      <c r="H4828" s="141">
        <f t="shared" si="302"/>
        <v>8.2049234198166144E-4</v>
      </c>
      <c r="I4828" s="142">
        <f t="shared" si="303"/>
        <v>8.2049234198166144E-4</v>
      </c>
    </row>
    <row r="4829" spans="1:9">
      <c r="A4829" s="143">
        <f t="shared" si="300"/>
        <v>291</v>
      </c>
      <c r="B4829" s="138" t="s">
        <v>97</v>
      </c>
      <c r="C4829" s="275">
        <v>45183</v>
      </c>
      <c r="D4829" s="275">
        <v>45183</v>
      </c>
      <c r="E4829" s="275">
        <v>45183</v>
      </c>
      <c r="F4829" s="139">
        <f t="shared" si="301"/>
        <v>0</v>
      </c>
      <c r="G4829" s="140">
        <v>157052.60999999999</v>
      </c>
      <c r="H4829" s="141">
        <f t="shared" si="302"/>
        <v>1.2342585078689442E-3</v>
      </c>
      <c r="I4829" s="142">
        <f t="shared" si="303"/>
        <v>0</v>
      </c>
    </row>
    <row r="4830" spans="1:9">
      <c r="A4830" s="143">
        <f t="shared" si="300"/>
        <v>292</v>
      </c>
      <c r="B4830" s="138" t="s">
        <v>97</v>
      </c>
      <c r="C4830" s="275">
        <v>45099</v>
      </c>
      <c r="D4830" s="275">
        <v>45099</v>
      </c>
      <c r="E4830" s="275">
        <v>45099</v>
      </c>
      <c r="F4830" s="139">
        <f t="shared" si="301"/>
        <v>0</v>
      </c>
      <c r="G4830" s="140">
        <v>125833.62</v>
      </c>
      <c r="H4830" s="141">
        <f t="shared" si="302"/>
        <v>9.8891203438737987E-4</v>
      </c>
      <c r="I4830" s="142">
        <f t="shared" si="303"/>
        <v>0</v>
      </c>
    </row>
    <row r="4831" spans="1:9">
      <c r="A4831" s="143">
        <f t="shared" si="300"/>
        <v>293</v>
      </c>
      <c r="B4831" s="138" t="s">
        <v>97</v>
      </c>
      <c r="C4831" s="275">
        <v>45057</v>
      </c>
      <c r="D4831" s="275">
        <v>45058</v>
      </c>
      <c r="E4831" s="275">
        <v>45058</v>
      </c>
      <c r="F4831" s="139">
        <f t="shared" si="301"/>
        <v>1</v>
      </c>
      <c r="G4831" s="140">
        <v>176352.45</v>
      </c>
      <c r="H4831" s="141">
        <f t="shared" si="302"/>
        <v>1.385933744087619E-3</v>
      </c>
      <c r="I4831" s="142">
        <f t="shared" si="303"/>
        <v>1.385933744087619E-3</v>
      </c>
    </row>
    <row r="4832" spans="1:9">
      <c r="A4832" s="143">
        <f t="shared" si="300"/>
        <v>294</v>
      </c>
      <c r="B4832" s="138" t="s">
        <v>97</v>
      </c>
      <c r="C4832" s="275">
        <v>45084</v>
      </c>
      <c r="D4832" s="275">
        <v>45086</v>
      </c>
      <c r="E4832" s="275">
        <v>45086</v>
      </c>
      <c r="F4832" s="139">
        <f t="shared" si="301"/>
        <v>2</v>
      </c>
      <c r="G4832" s="140">
        <v>134261.49</v>
      </c>
      <c r="H4832" s="141">
        <f t="shared" si="302"/>
        <v>1.0551457012504357E-3</v>
      </c>
      <c r="I4832" s="142">
        <f t="shared" si="303"/>
        <v>2.1102914025008714E-3</v>
      </c>
    </row>
    <row r="4833" spans="1:9">
      <c r="A4833" s="143">
        <f t="shared" si="300"/>
        <v>295</v>
      </c>
      <c r="B4833" s="138" t="s">
        <v>97</v>
      </c>
      <c r="C4833" s="275">
        <v>45017</v>
      </c>
      <c r="D4833" s="275">
        <v>45019</v>
      </c>
      <c r="E4833" s="275">
        <v>45019</v>
      </c>
      <c r="F4833" s="139">
        <f t="shared" si="301"/>
        <v>2</v>
      </c>
      <c r="G4833" s="140">
        <v>319920.49</v>
      </c>
      <c r="H4833" s="141">
        <f t="shared" si="302"/>
        <v>2.5142185578711589E-3</v>
      </c>
      <c r="I4833" s="142">
        <f t="shared" si="303"/>
        <v>5.0284371157423178E-3</v>
      </c>
    </row>
    <row r="4834" spans="1:9">
      <c r="A4834" s="143">
        <f t="shared" si="300"/>
        <v>296</v>
      </c>
      <c r="B4834" s="138" t="s">
        <v>97</v>
      </c>
      <c r="C4834" s="275">
        <v>45090</v>
      </c>
      <c r="D4834" s="275">
        <v>45090</v>
      </c>
      <c r="E4834" s="275">
        <v>45090</v>
      </c>
      <c r="F4834" s="139">
        <f t="shared" si="301"/>
        <v>0</v>
      </c>
      <c r="G4834" s="140">
        <v>33191.440000000002</v>
      </c>
      <c r="H4834" s="141">
        <f t="shared" si="302"/>
        <v>2.6084773254275495E-4</v>
      </c>
      <c r="I4834" s="142">
        <f t="shared" si="303"/>
        <v>0</v>
      </c>
    </row>
    <row r="4835" spans="1:9">
      <c r="A4835" s="143">
        <f t="shared" si="300"/>
        <v>297</v>
      </c>
      <c r="B4835" s="138" t="s">
        <v>97</v>
      </c>
      <c r="C4835" s="275">
        <v>45112</v>
      </c>
      <c r="D4835" s="275">
        <v>45113</v>
      </c>
      <c r="E4835" s="275">
        <v>45113</v>
      </c>
      <c r="F4835" s="139">
        <f t="shared" si="301"/>
        <v>1</v>
      </c>
      <c r="G4835" s="140">
        <v>95617.96</v>
      </c>
      <c r="H4835" s="141">
        <f t="shared" si="302"/>
        <v>7.5145061667598152E-4</v>
      </c>
      <c r="I4835" s="142">
        <f t="shared" si="303"/>
        <v>7.5145061667598152E-4</v>
      </c>
    </row>
    <row r="4836" spans="1:9">
      <c r="A4836" s="143">
        <f t="shared" si="300"/>
        <v>298</v>
      </c>
      <c r="B4836" s="138" t="s">
        <v>97</v>
      </c>
      <c r="C4836" s="275">
        <v>45069</v>
      </c>
      <c r="D4836" s="275">
        <v>45070</v>
      </c>
      <c r="E4836" s="275">
        <v>45070</v>
      </c>
      <c r="F4836" s="139">
        <f t="shared" si="301"/>
        <v>1</v>
      </c>
      <c r="G4836" s="140">
        <v>158921.79999999999</v>
      </c>
      <c r="H4836" s="141">
        <f t="shared" si="302"/>
        <v>1.2489482583947303E-3</v>
      </c>
      <c r="I4836" s="142">
        <f t="shared" si="303"/>
        <v>1.2489482583947303E-3</v>
      </c>
    </row>
    <row r="4837" spans="1:9">
      <c r="A4837" s="143">
        <f t="shared" si="300"/>
        <v>299</v>
      </c>
      <c r="B4837" s="138" t="s">
        <v>97</v>
      </c>
      <c r="C4837" s="275">
        <v>45182</v>
      </c>
      <c r="D4837" s="275">
        <v>45183</v>
      </c>
      <c r="E4837" s="275">
        <v>45183</v>
      </c>
      <c r="F4837" s="139">
        <f t="shared" si="301"/>
        <v>1</v>
      </c>
      <c r="G4837" s="140">
        <v>114615.31</v>
      </c>
      <c r="H4837" s="141">
        <f t="shared" si="302"/>
        <v>9.0074861856505599E-4</v>
      </c>
      <c r="I4837" s="142">
        <f t="shared" si="303"/>
        <v>9.0074861856505599E-4</v>
      </c>
    </row>
    <row r="4838" spans="1:9">
      <c r="A4838" s="143">
        <f t="shared" si="300"/>
        <v>300</v>
      </c>
      <c r="B4838" s="138" t="s">
        <v>97</v>
      </c>
      <c r="C4838" s="275">
        <v>45091</v>
      </c>
      <c r="D4838" s="275">
        <v>45092</v>
      </c>
      <c r="E4838" s="275">
        <v>45092</v>
      </c>
      <c r="F4838" s="139">
        <f t="shared" si="301"/>
        <v>1</v>
      </c>
      <c r="G4838" s="140">
        <v>232530.08</v>
      </c>
      <c r="H4838" s="141">
        <f t="shared" si="302"/>
        <v>1.8274273160786456E-3</v>
      </c>
      <c r="I4838" s="142">
        <f t="shared" si="303"/>
        <v>1.8274273160786456E-3</v>
      </c>
    </row>
    <row r="4839" spans="1:9">
      <c r="A4839" s="143">
        <f t="shared" si="300"/>
        <v>301</v>
      </c>
      <c r="B4839" s="138" t="s">
        <v>97</v>
      </c>
      <c r="C4839" s="275">
        <v>45278</v>
      </c>
      <c r="D4839" s="275">
        <v>45279</v>
      </c>
      <c r="E4839" s="275">
        <v>45279</v>
      </c>
      <c r="F4839" s="139">
        <f t="shared" si="301"/>
        <v>1</v>
      </c>
      <c r="G4839" s="140">
        <v>471717.03</v>
      </c>
      <c r="H4839" s="141">
        <f t="shared" si="302"/>
        <v>3.707170212479564E-3</v>
      </c>
      <c r="I4839" s="142">
        <f t="shared" si="303"/>
        <v>3.707170212479564E-3</v>
      </c>
    </row>
    <row r="4840" spans="1:9">
      <c r="A4840" s="143">
        <f t="shared" si="300"/>
        <v>302</v>
      </c>
      <c r="B4840" s="138" t="s">
        <v>97</v>
      </c>
      <c r="C4840" s="275">
        <v>45275</v>
      </c>
      <c r="D4840" s="275">
        <v>45278</v>
      </c>
      <c r="E4840" s="275">
        <v>45278</v>
      </c>
      <c r="F4840" s="139">
        <f t="shared" si="301"/>
        <v>3</v>
      </c>
      <c r="G4840" s="140">
        <v>605087.86</v>
      </c>
      <c r="H4840" s="141">
        <f t="shared" si="302"/>
        <v>4.7553163186094946E-3</v>
      </c>
      <c r="I4840" s="142">
        <f t="shared" si="303"/>
        <v>1.4265948955828483E-2</v>
      </c>
    </row>
    <row r="4841" spans="1:9">
      <c r="A4841" s="143">
        <f t="shared" si="300"/>
        <v>303</v>
      </c>
      <c r="B4841" s="138" t="s">
        <v>97</v>
      </c>
      <c r="C4841" s="275">
        <v>45205</v>
      </c>
      <c r="D4841" s="275">
        <v>45205</v>
      </c>
      <c r="E4841" s="275">
        <v>45205</v>
      </c>
      <c r="F4841" s="139">
        <f t="shared" si="301"/>
        <v>0</v>
      </c>
      <c r="G4841" s="140">
        <v>172875.7</v>
      </c>
      <c r="H4841" s="141">
        <f t="shared" si="302"/>
        <v>1.3586103632967277E-3</v>
      </c>
      <c r="I4841" s="142">
        <f t="shared" si="303"/>
        <v>0</v>
      </c>
    </row>
    <row r="4842" spans="1:9">
      <c r="A4842" s="143">
        <f t="shared" si="300"/>
        <v>304</v>
      </c>
      <c r="B4842" s="138" t="s">
        <v>97</v>
      </c>
      <c r="C4842" s="275">
        <v>45065</v>
      </c>
      <c r="D4842" s="275">
        <v>45065</v>
      </c>
      <c r="E4842" s="275">
        <v>45065</v>
      </c>
      <c r="F4842" s="139">
        <f t="shared" si="301"/>
        <v>0</v>
      </c>
      <c r="G4842" s="140">
        <v>179666.06</v>
      </c>
      <c r="H4842" s="141">
        <f t="shared" si="302"/>
        <v>1.4119750262685366E-3</v>
      </c>
      <c r="I4842" s="142">
        <f t="shared" si="303"/>
        <v>0</v>
      </c>
    </row>
    <row r="4843" spans="1:9">
      <c r="A4843" s="143">
        <f t="shared" si="300"/>
        <v>305</v>
      </c>
      <c r="B4843" s="138" t="s">
        <v>97</v>
      </c>
      <c r="C4843" s="275">
        <v>45034</v>
      </c>
      <c r="D4843" s="275">
        <v>45035</v>
      </c>
      <c r="E4843" s="275">
        <v>45035</v>
      </c>
      <c r="F4843" s="139">
        <f t="shared" si="301"/>
        <v>1</v>
      </c>
      <c r="G4843" s="140">
        <v>351535.28</v>
      </c>
      <c r="H4843" s="141">
        <f t="shared" si="302"/>
        <v>2.7626755783052037E-3</v>
      </c>
      <c r="I4843" s="142">
        <f t="shared" si="303"/>
        <v>2.7626755783052037E-3</v>
      </c>
    </row>
    <row r="4844" spans="1:9">
      <c r="A4844" s="143">
        <f t="shared" si="300"/>
        <v>306</v>
      </c>
      <c r="B4844" s="138" t="s">
        <v>97</v>
      </c>
      <c r="C4844" s="275">
        <v>45098</v>
      </c>
      <c r="D4844" s="275">
        <v>45099</v>
      </c>
      <c r="E4844" s="275">
        <v>45099</v>
      </c>
      <c r="F4844" s="139">
        <f t="shared" si="301"/>
        <v>1</v>
      </c>
      <c r="G4844" s="140">
        <v>174585.06</v>
      </c>
      <c r="H4844" s="141">
        <f t="shared" si="302"/>
        <v>1.3720440281241434E-3</v>
      </c>
      <c r="I4844" s="142">
        <f t="shared" si="303"/>
        <v>1.3720440281241434E-3</v>
      </c>
    </row>
    <row r="4845" spans="1:9">
      <c r="A4845" s="143">
        <f t="shared" si="300"/>
        <v>307</v>
      </c>
      <c r="B4845" s="138" t="s">
        <v>97</v>
      </c>
      <c r="C4845" s="275">
        <v>45281</v>
      </c>
      <c r="D4845" s="275">
        <v>45282</v>
      </c>
      <c r="E4845" s="275">
        <v>45282</v>
      </c>
      <c r="F4845" s="139">
        <f t="shared" si="301"/>
        <v>1</v>
      </c>
      <c r="G4845" s="140">
        <v>470923.38</v>
      </c>
      <c r="H4845" s="141">
        <f t="shared" si="302"/>
        <v>3.7009330078589583E-3</v>
      </c>
      <c r="I4845" s="142">
        <f t="shared" si="303"/>
        <v>3.7009330078589583E-3</v>
      </c>
    </row>
    <row r="4846" spans="1:9">
      <c r="A4846" s="143">
        <f t="shared" si="300"/>
        <v>308</v>
      </c>
      <c r="B4846" s="138" t="s">
        <v>97</v>
      </c>
      <c r="C4846" s="275">
        <v>45250</v>
      </c>
      <c r="D4846" s="275">
        <v>45251</v>
      </c>
      <c r="E4846" s="275">
        <v>45251</v>
      </c>
      <c r="F4846" s="139">
        <f t="shared" si="301"/>
        <v>1</v>
      </c>
      <c r="G4846" s="140">
        <v>396856.59</v>
      </c>
      <c r="H4846" s="141">
        <f t="shared" si="302"/>
        <v>3.1188505725015169E-3</v>
      </c>
      <c r="I4846" s="142">
        <f t="shared" si="303"/>
        <v>3.1188505725015169E-3</v>
      </c>
    </row>
    <row r="4847" spans="1:9">
      <c r="A4847" s="143">
        <f t="shared" si="300"/>
        <v>309</v>
      </c>
      <c r="B4847" s="138" t="s">
        <v>97</v>
      </c>
      <c r="C4847" s="275">
        <v>45233</v>
      </c>
      <c r="D4847" s="275">
        <v>45236</v>
      </c>
      <c r="E4847" s="275">
        <v>45236</v>
      </c>
      <c r="F4847" s="139">
        <f t="shared" si="301"/>
        <v>3</v>
      </c>
      <c r="G4847" s="140">
        <v>169119.02</v>
      </c>
      <c r="H4847" s="141">
        <f t="shared" si="302"/>
        <v>1.3290870446371961E-3</v>
      </c>
      <c r="I4847" s="142">
        <f t="shared" si="303"/>
        <v>3.9872611339115882E-3</v>
      </c>
    </row>
    <row r="4848" spans="1:9">
      <c r="A4848" s="143">
        <f t="shared" si="300"/>
        <v>310</v>
      </c>
      <c r="B4848" s="138" t="s">
        <v>97</v>
      </c>
      <c r="C4848" s="275">
        <v>45189</v>
      </c>
      <c r="D4848" s="275">
        <v>45190</v>
      </c>
      <c r="E4848" s="275">
        <v>45190</v>
      </c>
      <c r="F4848" s="139">
        <f t="shared" si="301"/>
        <v>1</v>
      </c>
      <c r="G4848" s="140">
        <v>166634.03</v>
      </c>
      <c r="H4848" s="141">
        <f t="shared" si="302"/>
        <v>1.3095577923091435E-3</v>
      </c>
      <c r="I4848" s="142">
        <f t="shared" si="303"/>
        <v>1.3095577923091435E-3</v>
      </c>
    </row>
    <row r="4849" spans="1:9">
      <c r="A4849" s="143">
        <f t="shared" si="300"/>
        <v>311</v>
      </c>
      <c r="B4849" s="138" t="s">
        <v>97</v>
      </c>
      <c r="C4849" s="275">
        <v>45271</v>
      </c>
      <c r="D4849" s="275">
        <v>45272</v>
      </c>
      <c r="E4849" s="275">
        <v>45272</v>
      </c>
      <c r="F4849" s="139">
        <f t="shared" si="301"/>
        <v>1</v>
      </c>
      <c r="G4849" s="140">
        <v>312146.26</v>
      </c>
      <c r="H4849" s="141">
        <f t="shared" si="302"/>
        <v>2.4531217730445333E-3</v>
      </c>
      <c r="I4849" s="142">
        <f t="shared" si="303"/>
        <v>2.4531217730445333E-3</v>
      </c>
    </row>
    <row r="4850" spans="1:9">
      <c r="A4850" s="143">
        <f t="shared" si="300"/>
        <v>312</v>
      </c>
      <c r="B4850" s="138" t="s">
        <v>97</v>
      </c>
      <c r="C4850" s="275">
        <v>45261</v>
      </c>
      <c r="D4850" s="275">
        <v>45265</v>
      </c>
      <c r="E4850" s="275">
        <v>45265</v>
      </c>
      <c r="F4850" s="139">
        <f t="shared" si="301"/>
        <v>4</v>
      </c>
      <c r="G4850" s="140">
        <v>315233.3</v>
      </c>
      <c r="H4850" s="141">
        <f t="shared" si="302"/>
        <v>2.4773824674967407E-3</v>
      </c>
      <c r="I4850" s="142">
        <f t="shared" si="303"/>
        <v>9.9095298699869629E-3</v>
      </c>
    </row>
    <row r="4851" spans="1:9">
      <c r="A4851" s="143">
        <f t="shared" si="300"/>
        <v>313</v>
      </c>
      <c r="B4851" s="138" t="s">
        <v>97</v>
      </c>
      <c r="C4851" s="275">
        <v>45195</v>
      </c>
      <c r="D4851" s="275">
        <v>45196</v>
      </c>
      <c r="E4851" s="275">
        <v>45196</v>
      </c>
      <c r="F4851" s="139">
        <f t="shared" si="301"/>
        <v>1</v>
      </c>
      <c r="G4851" s="140">
        <v>91895.07</v>
      </c>
      <c r="H4851" s="141">
        <f t="shared" si="302"/>
        <v>7.2219284976360603E-4</v>
      </c>
      <c r="I4851" s="142">
        <f t="shared" si="303"/>
        <v>7.2219284976360603E-4</v>
      </c>
    </row>
    <row r="4852" spans="1:9">
      <c r="A4852" s="143">
        <f t="shared" si="300"/>
        <v>314</v>
      </c>
      <c r="B4852" s="138" t="s">
        <v>97</v>
      </c>
      <c r="C4852" s="275">
        <v>45279</v>
      </c>
      <c r="D4852" s="275">
        <v>45280</v>
      </c>
      <c r="E4852" s="275">
        <v>45280</v>
      </c>
      <c r="F4852" s="139">
        <f t="shared" si="301"/>
        <v>1</v>
      </c>
      <c r="G4852" s="140">
        <v>726058.95</v>
      </c>
      <c r="H4852" s="141">
        <f t="shared" si="302"/>
        <v>5.7060142856071756E-3</v>
      </c>
      <c r="I4852" s="142">
        <f t="shared" si="303"/>
        <v>5.7060142856071756E-3</v>
      </c>
    </row>
    <row r="4853" spans="1:9">
      <c r="A4853" s="143">
        <f t="shared" si="300"/>
        <v>315</v>
      </c>
      <c r="B4853" s="138" t="s">
        <v>97</v>
      </c>
      <c r="C4853" s="275">
        <v>45245</v>
      </c>
      <c r="D4853" s="275">
        <v>45246</v>
      </c>
      <c r="E4853" s="275">
        <v>45246</v>
      </c>
      <c r="F4853" s="139">
        <f t="shared" si="301"/>
        <v>1</v>
      </c>
      <c r="G4853" s="140">
        <v>281459.07</v>
      </c>
      <c r="H4853" s="141">
        <f t="shared" si="302"/>
        <v>2.2119546549680441E-3</v>
      </c>
      <c r="I4853" s="142">
        <f t="shared" si="303"/>
        <v>2.2119546549680441E-3</v>
      </c>
    </row>
    <row r="4854" spans="1:9">
      <c r="A4854" s="143">
        <f t="shared" si="300"/>
        <v>316</v>
      </c>
      <c r="B4854" s="138" t="s">
        <v>97</v>
      </c>
      <c r="C4854" s="275">
        <v>45049</v>
      </c>
      <c r="D4854" s="275">
        <v>45050</v>
      </c>
      <c r="E4854" s="275">
        <v>45050</v>
      </c>
      <c r="F4854" s="139">
        <f t="shared" si="301"/>
        <v>1</v>
      </c>
      <c r="G4854" s="140">
        <v>177573.42</v>
      </c>
      <c r="H4854" s="141">
        <f t="shared" si="302"/>
        <v>1.395529207737365E-3</v>
      </c>
      <c r="I4854" s="142">
        <f t="shared" si="303"/>
        <v>1.395529207737365E-3</v>
      </c>
    </row>
    <row r="4855" spans="1:9">
      <c r="A4855" s="143">
        <f t="shared" si="300"/>
        <v>317</v>
      </c>
      <c r="B4855" s="138" t="s">
        <v>97</v>
      </c>
      <c r="C4855" s="275">
        <v>45189</v>
      </c>
      <c r="D4855" s="275">
        <v>45189</v>
      </c>
      <c r="E4855" s="275">
        <v>45189</v>
      </c>
      <c r="F4855" s="139">
        <f t="shared" si="301"/>
        <v>0</v>
      </c>
      <c r="G4855" s="140">
        <v>142525.81</v>
      </c>
      <c r="H4855" s="141">
        <f t="shared" si="302"/>
        <v>1.1200940473603887E-3</v>
      </c>
      <c r="I4855" s="142">
        <f t="shared" si="303"/>
        <v>0</v>
      </c>
    </row>
    <row r="4856" spans="1:9">
      <c r="A4856" s="143">
        <f t="shared" si="300"/>
        <v>318</v>
      </c>
      <c r="B4856" s="138" t="s">
        <v>97</v>
      </c>
      <c r="C4856" s="275">
        <v>45119</v>
      </c>
      <c r="D4856" s="275">
        <v>45128</v>
      </c>
      <c r="E4856" s="275">
        <v>45128</v>
      </c>
      <c r="F4856" s="139">
        <f t="shared" si="301"/>
        <v>9</v>
      </c>
      <c r="G4856" s="140">
        <v>103634.56</v>
      </c>
      <c r="H4856" s="141">
        <f t="shared" si="302"/>
        <v>8.1445215962507457E-4</v>
      </c>
      <c r="I4856" s="142">
        <f t="shared" si="303"/>
        <v>7.3300694366256712E-3</v>
      </c>
    </row>
    <row r="4857" spans="1:9">
      <c r="A4857" s="143">
        <f t="shared" si="300"/>
        <v>319</v>
      </c>
      <c r="B4857" s="138" t="s">
        <v>97</v>
      </c>
      <c r="C4857" s="275">
        <v>45280</v>
      </c>
      <c r="D4857" s="275">
        <v>45281</v>
      </c>
      <c r="E4857" s="275">
        <v>45281</v>
      </c>
      <c r="F4857" s="139">
        <f t="shared" si="301"/>
        <v>1</v>
      </c>
      <c r="G4857" s="140">
        <v>602019.78</v>
      </c>
      <c r="H4857" s="141">
        <f t="shared" si="302"/>
        <v>4.7312046286297959E-3</v>
      </c>
      <c r="I4857" s="142">
        <f t="shared" si="303"/>
        <v>4.7312046286297959E-3</v>
      </c>
    </row>
    <row r="4858" spans="1:9">
      <c r="A4858" s="143">
        <f t="shared" si="300"/>
        <v>320</v>
      </c>
      <c r="B4858" s="138" t="s">
        <v>97</v>
      </c>
      <c r="C4858" s="275">
        <v>45054</v>
      </c>
      <c r="D4858" s="275">
        <v>45055</v>
      </c>
      <c r="E4858" s="275">
        <v>45055</v>
      </c>
      <c r="F4858" s="139">
        <f t="shared" si="301"/>
        <v>1</v>
      </c>
      <c r="G4858" s="140">
        <v>98195.839999999997</v>
      </c>
      <c r="H4858" s="141">
        <f t="shared" si="302"/>
        <v>7.7170988089492816E-4</v>
      </c>
      <c r="I4858" s="142">
        <f t="shared" si="303"/>
        <v>7.7170988089492816E-4</v>
      </c>
    </row>
    <row r="4859" spans="1:9">
      <c r="A4859" s="143">
        <f t="shared" si="300"/>
        <v>321</v>
      </c>
      <c r="B4859" s="138" t="s">
        <v>97</v>
      </c>
      <c r="C4859" s="275">
        <v>45099</v>
      </c>
      <c r="D4859" s="275">
        <v>45100</v>
      </c>
      <c r="E4859" s="275">
        <v>45100</v>
      </c>
      <c r="F4859" s="139">
        <f t="shared" si="301"/>
        <v>1</v>
      </c>
      <c r="G4859" s="140">
        <v>148040.04999999999</v>
      </c>
      <c r="H4859" s="141">
        <f t="shared" si="302"/>
        <v>1.1634298291371529E-3</v>
      </c>
      <c r="I4859" s="142">
        <f t="shared" si="303"/>
        <v>1.1634298291371529E-3</v>
      </c>
    </row>
    <row r="4860" spans="1:9">
      <c r="A4860" s="143">
        <f t="shared" ref="A4860:A4923" si="304">A4859+1</f>
        <v>322</v>
      </c>
      <c r="B4860" s="138" t="s">
        <v>97</v>
      </c>
      <c r="C4860" s="275">
        <v>45117</v>
      </c>
      <c r="D4860" s="275">
        <v>45118</v>
      </c>
      <c r="E4860" s="275">
        <v>45118</v>
      </c>
      <c r="F4860" s="139">
        <f t="shared" si="301"/>
        <v>1</v>
      </c>
      <c r="G4860" s="140">
        <v>48405.23</v>
      </c>
      <c r="H4860" s="141">
        <f t="shared" si="302"/>
        <v>3.804111689251969E-4</v>
      </c>
      <c r="I4860" s="142">
        <f t="shared" si="303"/>
        <v>3.804111689251969E-4</v>
      </c>
    </row>
    <row r="4861" spans="1:9">
      <c r="A4861" s="143">
        <f t="shared" si="304"/>
        <v>323</v>
      </c>
      <c r="B4861" s="138" t="s">
        <v>97</v>
      </c>
      <c r="C4861" s="275">
        <v>45064</v>
      </c>
      <c r="D4861" s="275">
        <v>45065</v>
      </c>
      <c r="E4861" s="275">
        <v>45065</v>
      </c>
      <c r="F4861" s="139">
        <f t="shared" si="301"/>
        <v>1</v>
      </c>
      <c r="G4861" s="140">
        <v>179760.62</v>
      </c>
      <c r="H4861" s="141">
        <f t="shared" si="302"/>
        <v>1.4127181624985176E-3</v>
      </c>
      <c r="I4861" s="142">
        <f t="shared" si="303"/>
        <v>1.4127181624985176E-3</v>
      </c>
    </row>
    <row r="4862" spans="1:9">
      <c r="A4862" s="143">
        <f t="shared" si="304"/>
        <v>324</v>
      </c>
      <c r="B4862" s="138" t="s">
        <v>97</v>
      </c>
      <c r="C4862" s="275">
        <v>45273</v>
      </c>
      <c r="D4862" s="275">
        <v>45274</v>
      </c>
      <c r="E4862" s="275">
        <v>45274</v>
      </c>
      <c r="F4862" s="139">
        <f t="shared" si="301"/>
        <v>1</v>
      </c>
      <c r="G4862" s="140">
        <v>363195.62</v>
      </c>
      <c r="H4862" s="141">
        <f t="shared" si="302"/>
        <v>2.8543128573650326E-3</v>
      </c>
      <c r="I4862" s="142">
        <f t="shared" si="303"/>
        <v>2.8543128573650326E-3</v>
      </c>
    </row>
    <row r="4863" spans="1:9">
      <c r="A4863" s="143">
        <f t="shared" si="304"/>
        <v>325</v>
      </c>
      <c r="B4863" s="138" t="s">
        <v>97</v>
      </c>
      <c r="C4863" s="275">
        <v>45236</v>
      </c>
      <c r="D4863" s="275">
        <v>45237</v>
      </c>
      <c r="E4863" s="275">
        <v>45237</v>
      </c>
      <c r="F4863" s="139">
        <f t="shared" si="301"/>
        <v>1</v>
      </c>
      <c r="G4863" s="140">
        <v>264806.7</v>
      </c>
      <c r="H4863" s="141">
        <f t="shared" si="302"/>
        <v>2.0810855828228463E-3</v>
      </c>
      <c r="I4863" s="142">
        <f t="shared" si="303"/>
        <v>2.0810855828228463E-3</v>
      </c>
    </row>
    <row r="4864" spans="1:9">
      <c r="A4864" s="143">
        <f t="shared" si="304"/>
        <v>326</v>
      </c>
      <c r="B4864" s="138" t="s">
        <v>97</v>
      </c>
      <c r="C4864" s="275">
        <v>45183</v>
      </c>
      <c r="D4864" s="275">
        <v>45184</v>
      </c>
      <c r="E4864" s="275">
        <v>45184</v>
      </c>
      <c r="F4864" s="139">
        <f t="shared" si="301"/>
        <v>1</v>
      </c>
      <c r="G4864" s="140">
        <v>91765.03</v>
      </c>
      <c r="H4864" s="141">
        <f t="shared" si="302"/>
        <v>7.2117088026966828E-4</v>
      </c>
      <c r="I4864" s="142">
        <f t="shared" si="303"/>
        <v>7.2117088026966828E-4</v>
      </c>
    </row>
    <row r="4865" spans="1:9">
      <c r="A4865" s="143">
        <f t="shared" si="304"/>
        <v>327</v>
      </c>
      <c r="B4865" s="138" t="s">
        <v>97</v>
      </c>
      <c r="C4865" s="275">
        <v>45070</v>
      </c>
      <c r="D4865" s="275">
        <v>45071</v>
      </c>
      <c r="E4865" s="275">
        <v>45071</v>
      </c>
      <c r="F4865" s="139">
        <f t="shared" si="301"/>
        <v>1</v>
      </c>
      <c r="G4865" s="140">
        <v>168535.09</v>
      </c>
      <c r="H4865" s="141">
        <f t="shared" si="302"/>
        <v>1.3244980055215781E-3</v>
      </c>
      <c r="I4865" s="142">
        <f t="shared" si="303"/>
        <v>1.3244980055215781E-3</v>
      </c>
    </row>
    <row r="4866" spans="1:9">
      <c r="A4866" s="143">
        <f t="shared" si="304"/>
        <v>328</v>
      </c>
      <c r="B4866" s="138" t="s">
        <v>97</v>
      </c>
      <c r="C4866" s="275">
        <v>44985</v>
      </c>
      <c r="D4866" s="275">
        <v>44986</v>
      </c>
      <c r="E4866" s="275">
        <v>44986</v>
      </c>
      <c r="F4866" s="139">
        <f t="shared" si="301"/>
        <v>1</v>
      </c>
      <c r="G4866" s="140">
        <v>352472.76</v>
      </c>
      <c r="H4866" s="141">
        <f t="shared" si="302"/>
        <v>2.7700431264532856E-3</v>
      </c>
      <c r="I4866" s="142">
        <f t="shared" si="303"/>
        <v>2.7700431264532856E-3</v>
      </c>
    </row>
    <row r="4867" spans="1:9">
      <c r="A4867" s="143">
        <f t="shared" si="304"/>
        <v>329</v>
      </c>
      <c r="B4867" s="138" t="s">
        <v>97</v>
      </c>
      <c r="C4867" s="275">
        <v>45215</v>
      </c>
      <c r="D4867" s="275">
        <v>45215</v>
      </c>
      <c r="E4867" s="275">
        <v>45215</v>
      </c>
      <c r="F4867" s="139">
        <f t="shared" si="301"/>
        <v>0</v>
      </c>
      <c r="G4867" s="140">
        <v>178710.68</v>
      </c>
      <c r="H4867" s="141">
        <f t="shared" si="302"/>
        <v>1.4044668040667672E-3</v>
      </c>
      <c r="I4867" s="142">
        <f t="shared" si="303"/>
        <v>0</v>
      </c>
    </row>
    <row r="4868" spans="1:9">
      <c r="A4868" s="143">
        <f t="shared" si="304"/>
        <v>330</v>
      </c>
      <c r="B4868" s="138" t="s">
        <v>97</v>
      </c>
      <c r="C4868" s="275">
        <v>45287</v>
      </c>
      <c r="D4868" s="275">
        <v>45288</v>
      </c>
      <c r="E4868" s="275">
        <v>45288</v>
      </c>
      <c r="F4868" s="139">
        <f t="shared" si="301"/>
        <v>1</v>
      </c>
      <c r="G4868" s="140">
        <v>421813.84</v>
      </c>
      <c r="H4868" s="141">
        <f t="shared" si="302"/>
        <v>3.3149867471598828E-3</v>
      </c>
      <c r="I4868" s="142">
        <f t="shared" si="303"/>
        <v>3.3149867471598828E-3</v>
      </c>
    </row>
    <row r="4869" spans="1:9">
      <c r="A4869" s="143">
        <f t="shared" si="304"/>
        <v>331</v>
      </c>
      <c r="B4869" s="138" t="s">
        <v>97</v>
      </c>
      <c r="C4869" s="275">
        <v>45176</v>
      </c>
      <c r="D4869" s="275">
        <v>45177</v>
      </c>
      <c r="E4869" s="275">
        <v>45177</v>
      </c>
      <c r="F4869" s="139">
        <f t="shared" si="301"/>
        <v>1</v>
      </c>
      <c r="G4869" s="140">
        <v>125148.59</v>
      </c>
      <c r="H4869" s="141">
        <f t="shared" si="302"/>
        <v>9.8352846192942787E-4</v>
      </c>
      <c r="I4869" s="142">
        <f t="shared" si="303"/>
        <v>9.8352846192942787E-4</v>
      </c>
    </row>
    <row r="4870" spans="1:9">
      <c r="A4870" s="143">
        <f t="shared" si="304"/>
        <v>332</v>
      </c>
      <c r="B4870" s="138" t="s">
        <v>97</v>
      </c>
      <c r="C4870" s="275">
        <v>45261</v>
      </c>
      <c r="D4870" s="275">
        <v>45300</v>
      </c>
      <c r="E4870" s="275">
        <v>45300</v>
      </c>
      <c r="F4870" s="139">
        <f t="shared" si="301"/>
        <v>39</v>
      </c>
      <c r="G4870" s="140">
        <v>1630.99</v>
      </c>
      <c r="H4870" s="141">
        <f t="shared" si="302"/>
        <v>1.2817763956607723E-5</v>
      </c>
      <c r="I4870" s="142">
        <f t="shared" si="303"/>
        <v>4.9989279430770115E-4</v>
      </c>
    </row>
    <row r="4871" spans="1:9">
      <c r="A4871" s="143">
        <f t="shared" si="304"/>
        <v>333</v>
      </c>
      <c r="B4871" s="138" t="s">
        <v>97</v>
      </c>
      <c r="C4871" s="275">
        <v>45029</v>
      </c>
      <c r="D4871" s="275">
        <v>45029</v>
      </c>
      <c r="E4871" s="275">
        <v>45029</v>
      </c>
      <c r="F4871" s="139">
        <f t="shared" si="301"/>
        <v>0</v>
      </c>
      <c r="G4871" s="140">
        <v>102407.26</v>
      </c>
      <c r="H4871" s="141">
        <f t="shared" si="302"/>
        <v>8.0480694922896868E-4</v>
      </c>
      <c r="I4871" s="142">
        <f t="shared" si="303"/>
        <v>0</v>
      </c>
    </row>
    <row r="4872" spans="1:9">
      <c r="A4872" s="143">
        <f t="shared" si="304"/>
        <v>334</v>
      </c>
      <c r="B4872" s="138" t="s">
        <v>97</v>
      </c>
      <c r="C4872" s="275">
        <v>45048</v>
      </c>
      <c r="D4872" s="275">
        <v>45049</v>
      </c>
      <c r="E4872" s="275">
        <v>45049</v>
      </c>
      <c r="F4872" s="139">
        <f t="shared" ref="F4872:F4935" si="305">E4872-C4872</f>
        <v>1</v>
      </c>
      <c r="G4872" s="140">
        <v>158006.94</v>
      </c>
      <c r="H4872" s="141">
        <f t="shared" ref="H4872:H4935" si="306">G4872/$G$8894</f>
        <v>1.241758478240749E-3</v>
      </c>
      <c r="I4872" s="142">
        <f t="shared" ref="I4872:I4935" si="307">H4872*F4872</f>
        <v>1.241758478240749E-3</v>
      </c>
    </row>
    <row r="4873" spans="1:9">
      <c r="A4873" s="143">
        <f t="shared" si="304"/>
        <v>335</v>
      </c>
      <c r="B4873" s="138" t="s">
        <v>97</v>
      </c>
      <c r="C4873" s="275">
        <v>45061</v>
      </c>
      <c r="D4873" s="275">
        <v>45062</v>
      </c>
      <c r="E4873" s="275">
        <v>45062</v>
      </c>
      <c r="F4873" s="139">
        <f t="shared" si="305"/>
        <v>1</v>
      </c>
      <c r="G4873" s="140">
        <v>235195.7</v>
      </c>
      <c r="H4873" s="141">
        <f t="shared" si="306"/>
        <v>1.8483761189272301E-3</v>
      </c>
      <c r="I4873" s="142">
        <f t="shared" si="307"/>
        <v>1.8483761189272301E-3</v>
      </c>
    </row>
    <row r="4874" spans="1:9">
      <c r="A4874" s="143">
        <f t="shared" si="304"/>
        <v>336</v>
      </c>
      <c r="B4874" s="138" t="s">
        <v>97</v>
      </c>
      <c r="C4874" s="275">
        <v>45086</v>
      </c>
      <c r="D4874" s="275">
        <v>45089</v>
      </c>
      <c r="E4874" s="275">
        <v>45089</v>
      </c>
      <c r="F4874" s="139">
        <f t="shared" si="305"/>
        <v>3</v>
      </c>
      <c r="G4874" s="140">
        <v>42225.08</v>
      </c>
      <c r="H4874" s="141">
        <f t="shared" si="306"/>
        <v>3.3184207658469865E-4</v>
      </c>
      <c r="I4874" s="142">
        <f t="shared" si="307"/>
        <v>9.9552622975409601E-4</v>
      </c>
    </row>
    <row r="4875" spans="1:9">
      <c r="A4875" s="143">
        <f t="shared" si="304"/>
        <v>337</v>
      </c>
      <c r="B4875" s="138" t="s">
        <v>97</v>
      </c>
      <c r="C4875" s="275">
        <v>45105</v>
      </c>
      <c r="D4875" s="275">
        <v>45106</v>
      </c>
      <c r="E4875" s="275">
        <v>45106</v>
      </c>
      <c r="F4875" s="139">
        <f t="shared" si="305"/>
        <v>1</v>
      </c>
      <c r="G4875" s="140">
        <v>112618.3</v>
      </c>
      <c r="H4875" s="141">
        <f t="shared" si="306"/>
        <v>8.8505434527154402E-4</v>
      </c>
      <c r="I4875" s="142">
        <f t="shared" si="307"/>
        <v>8.8505434527154402E-4</v>
      </c>
    </row>
    <row r="4876" spans="1:9">
      <c r="A4876" s="143">
        <f t="shared" si="304"/>
        <v>338</v>
      </c>
      <c r="B4876" s="138" t="s">
        <v>97</v>
      </c>
      <c r="C4876" s="275">
        <v>45267</v>
      </c>
      <c r="D4876" s="275">
        <v>45267</v>
      </c>
      <c r="E4876" s="275">
        <v>45267</v>
      </c>
      <c r="F4876" s="139">
        <f t="shared" si="305"/>
        <v>0</v>
      </c>
      <c r="G4876" s="140">
        <v>503109.27</v>
      </c>
      <c r="H4876" s="141">
        <f t="shared" si="306"/>
        <v>3.9538782379053353E-3</v>
      </c>
      <c r="I4876" s="142">
        <f t="shared" si="307"/>
        <v>0</v>
      </c>
    </row>
    <row r="4877" spans="1:9">
      <c r="A4877" s="143">
        <f t="shared" si="304"/>
        <v>339</v>
      </c>
      <c r="B4877" s="138" t="s">
        <v>97</v>
      </c>
      <c r="C4877" s="275">
        <v>44986</v>
      </c>
      <c r="D4877" s="275">
        <v>44988</v>
      </c>
      <c r="E4877" s="275">
        <v>44988</v>
      </c>
      <c r="F4877" s="139">
        <f t="shared" si="305"/>
        <v>2</v>
      </c>
      <c r="G4877" s="140">
        <v>12221.78</v>
      </c>
      <c r="H4877" s="141">
        <f t="shared" si="306"/>
        <v>9.6049571836485283E-5</v>
      </c>
      <c r="I4877" s="142">
        <f t="shared" si="307"/>
        <v>1.9209914367297057E-4</v>
      </c>
    </row>
    <row r="4878" spans="1:9">
      <c r="A4878" s="143">
        <f t="shared" si="304"/>
        <v>340</v>
      </c>
      <c r="B4878" s="138" t="s">
        <v>97</v>
      </c>
      <c r="C4878" s="275">
        <v>45085</v>
      </c>
      <c r="D4878" s="275">
        <v>45086</v>
      </c>
      <c r="E4878" s="275">
        <v>45086</v>
      </c>
      <c r="F4878" s="139">
        <f t="shared" si="305"/>
        <v>1</v>
      </c>
      <c r="G4878" s="140">
        <v>177856.44</v>
      </c>
      <c r="H4878" s="141">
        <f t="shared" si="306"/>
        <v>1.3977534295627589E-3</v>
      </c>
      <c r="I4878" s="142">
        <f t="shared" si="307"/>
        <v>1.3977534295627589E-3</v>
      </c>
    </row>
    <row r="4879" spans="1:9">
      <c r="A4879" s="143">
        <f t="shared" si="304"/>
        <v>341</v>
      </c>
      <c r="B4879" s="138" t="s">
        <v>97</v>
      </c>
      <c r="C4879" s="275">
        <v>45148</v>
      </c>
      <c r="D4879" s="275">
        <v>45149</v>
      </c>
      <c r="E4879" s="275">
        <v>45149</v>
      </c>
      <c r="F4879" s="139">
        <f t="shared" si="305"/>
        <v>1</v>
      </c>
      <c r="G4879" s="140">
        <v>78901.990000000005</v>
      </c>
      <c r="H4879" s="141">
        <f t="shared" si="306"/>
        <v>6.2008171940148194E-4</v>
      </c>
      <c r="I4879" s="142">
        <f t="shared" si="307"/>
        <v>6.2008171940148194E-4</v>
      </c>
    </row>
    <row r="4880" spans="1:9">
      <c r="A4880" s="143">
        <f t="shared" si="304"/>
        <v>342</v>
      </c>
      <c r="B4880" s="138" t="s">
        <v>97</v>
      </c>
      <c r="C4880" s="275">
        <v>45062</v>
      </c>
      <c r="D4880" s="275">
        <v>45063</v>
      </c>
      <c r="E4880" s="275">
        <v>45063</v>
      </c>
      <c r="F4880" s="139">
        <f t="shared" si="305"/>
        <v>1</v>
      </c>
      <c r="G4880" s="140">
        <v>202271.61</v>
      </c>
      <c r="H4880" s="141">
        <f t="shared" si="306"/>
        <v>1.5896294594712501E-3</v>
      </c>
      <c r="I4880" s="142">
        <f t="shared" si="307"/>
        <v>1.5896294594712501E-3</v>
      </c>
    </row>
    <row r="4881" spans="1:9">
      <c r="A4881" s="143">
        <f t="shared" si="304"/>
        <v>343</v>
      </c>
      <c r="B4881" s="138" t="s">
        <v>97</v>
      </c>
      <c r="C4881" s="275">
        <v>45092</v>
      </c>
      <c r="D4881" s="275">
        <v>45092</v>
      </c>
      <c r="E4881" s="275">
        <v>45092</v>
      </c>
      <c r="F4881" s="139">
        <f t="shared" si="305"/>
        <v>0</v>
      </c>
      <c r="G4881" s="140">
        <v>34045.33</v>
      </c>
      <c r="H4881" s="141">
        <f t="shared" si="306"/>
        <v>2.6755835643677499E-4</v>
      </c>
      <c r="I4881" s="142">
        <f t="shared" si="307"/>
        <v>0</v>
      </c>
    </row>
    <row r="4882" spans="1:9">
      <c r="A4882" s="143">
        <f t="shared" si="304"/>
        <v>344</v>
      </c>
      <c r="B4882" s="138" t="s">
        <v>97</v>
      </c>
      <c r="C4882" s="275">
        <v>45078</v>
      </c>
      <c r="D4882" s="275">
        <v>45079</v>
      </c>
      <c r="E4882" s="275">
        <v>45079</v>
      </c>
      <c r="F4882" s="139">
        <f t="shared" si="305"/>
        <v>1</v>
      </c>
      <c r="G4882" s="140">
        <v>124961.97</v>
      </c>
      <c r="H4882" s="141">
        <f t="shared" si="306"/>
        <v>9.8206183668366788E-4</v>
      </c>
      <c r="I4882" s="142">
        <f t="shared" si="307"/>
        <v>9.8206183668366788E-4</v>
      </c>
    </row>
    <row r="4883" spans="1:9">
      <c r="A4883" s="143">
        <f t="shared" si="304"/>
        <v>345</v>
      </c>
      <c r="B4883" s="138" t="s">
        <v>97</v>
      </c>
      <c r="C4883" s="275">
        <v>45100</v>
      </c>
      <c r="D4883" s="275">
        <v>45103</v>
      </c>
      <c r="E4883" s="275">
        <v>45103</v>
      </c>
      <c r="F4883" s="139">
        <f t="shared" si="305"/>
        <v>3</v>
      </c>
      <c r="G4883" s="140">
        <v>117949.04</v>
      </c>
      <c r="H4883" s="141">
        <f t="shared" si="306"/>
        <v>9.2694802152587226E-4</v>
      </c>
      <c r="I4883" s="142">
        <f t="shared" si="307"/>
        <v>2.7808440645776169E-3</v>
      </c>
    </row>
    <row r="4884" spans="1:9">
      <c r="A4884" s="143">
        <f t="shared" si="304"/>
        <v>346</v>
      </c>
      <c r="B4884" s="138" t="s">
        <v>97</v>
      </c>
      <c r="C4884" s="275">
        <v>45272</v>
      </c>
      <c r="D4884" s="275">
        <v>45273</v>
      </c>
      <c r="E4884" s="275">
        <v>45273</v>
      </c>
      <c r="F4884" s="139">
        <f t="shared" si="305"/>
        <v>1</v>
      </c>
      <c r="G4884" s="140">
        <v>436109.49</v>
      </c>
      <c r="H4884" s="141">
        <f t="shared" si="306"/>
        <v>3.42733462624331E-3</v>
      </c>
      <c r="I4884" s="142">
        <f t="shared" si="307"/>
        <v>3.42733462624331E-3</v>
      </c>
    </row>
    <row r="4885" spans="1:9">
      <c r="A4885" s="143">
        <f t="shared" si="304"/>
        <v>347</v>
      </c>
      <c r="B4885" s="138" t="s">
        <v>97</v>
      </c>
      <c r="C4885" s="275">
        <v>45171</v>
      </c>
      <c r="D4885" s="275">
        <v>45175</v>
      </c>
      <c r="E4885" s="275">
        <v>45175</v>
      </c>
      <c r="F4885" s="139">
        <f t="shared" si="305"/>
        <v>4</v>
      </c>
      <c r="G4885" s="140">
        <v>80666.81</v>
      </c>
      <c r="H4885" s="141">
        <f t="shared" si="306"/>
        <v>6.3395123802875762E-4</v>
      </c>
      <c r="I4885" s="142">
        <f t="shared" si="307"/>
        <v>2.5358049521150305E-3</v>
      </c>
    </row>
    <row r="4886" spans="1:9">
      <c r="A4886" s="143">
        <f t="shared" si="304"/>
        <v>348</v>
      </c>
      <c r="B4886" s="138" t="s">
        <v>97</v>
      </c>
      <c r="C4886" s="275">
        <v>45274</v>
      </c>
      <c r="D4886" s="275">
        <v>45275</v>
      </c>
      <c r="E4886" s="275">
        <v>45275</v>
      </c>
      <c r="F4886" s="139">
        <f t="shared" si="305"/>
        <v>1</v>
      </c>
      <c r="G4886" s="140">
        <v>515975.3</v>
      </c>
      <c r="H4886" s="141">
        <f t="shared" si="306"/>
        <v>4.0549908968417073E-3</v>
      </c>
      <c r="I4886" s="142">
        <f t="shared" si="307"/>
        <v>4.0549908968417073E-3</v>
      </c>
    </row>
    <row r="4887" spans="1:9">
      <c r="A4887" s="143">
        <f t="shared" si="304"/>
        <v>349</v>
      </c>
      <c r="B4887" s="138" t="s">
        <v>97</v>
      </c>
      <c r="C4887" s="275">
        <v>45273</v>
      </c>
      <c r="D4887" s="275">
        <v>45273</v>
      </c>
      <c r="E4887" s="275">
        <v>45273</v>
      </c>
      <c r="F4887" s="139">
        <f t="shared" si="305"/>
        <v>0</v>
      </c>
      <c r="G4887" s="140">
        <v>494135.44</v>
      </c>
      <c r="H4887" s="141">
        <f t="shared" si="306"/>
        <v>3.8833539338159633E-3</v>
      </c>
      <c r="I4887" s="142">
        <f t="shared" si="307"/>
        <v>0</v>
      </c>
    </row>
    <row r="4888" spans="1:9">
      <c r="A4888" s="143">
        <f t="shared" si="304"/>
        <v>350</v>
      </c>
      <c r="B4888" s="138" t="s">
        <v>97</v>
      </c>
      <c r="C4888" s="275">
        <v>45201</v>
      </c>
      <c r="D4888" s="275">
        <v>45203</v>
      </c>
      <c r="E4888" s="275">
        <v>45203</v>
      </c>
      <c r="F4888" s="139">
        <f t="shared" si="305"/>
        <v>2</v>
      </c>
      <c r="G4888" s="140">
        <v>100788.39</v>
      </c>
      <c r="H4888" s="141">
        <f t="shared" si="306"/>
        <v>7.9208443496681298E-4</v>
      </c>
      <c r="I4888" s="142">
        <f t="shared" si="307"/>
        <v>1.584168869933626E-3</v>
      </c>
    </row>
    <row r="4889" spans="1:9">
      <c r="A4889" s="143">
        <f t="shared" si="304"/>
        <v>351</v>
      </c>
      <c r="B4889" s="138" t="s">
        <v>97</v>
      </c>
      <c r="C4889" s="275">
        <v>45184</v>
      </c>
      <c r="D4889" s="275">
        <v>45187</v>
      </c>
      <c r="E4889" s="275">
        <v>45187</v>
      </c>
      <c r="F4889" s="139">
        <f t="shared" si="305"/>
        <v>3</v>
      </c>
      <c r="G4889" s="140">
        <v>125837.41</v>
      </c>
      <c r="H4889" s="141">
        <f t="shared" si="306"/>
        <v>9.8894181956411028E-4</v>
      </c>
      <c r="I4889" s="142">
        <f t="shared" si="307"/>
        <v>2.9668254586923308E-3</v>
      </c>
    </row>
    <row r="4890" spans="1:9">
      <c r="A4890" s="143">
        <f t="shared" si="304"/>
        <v>352</v>
      </c>
      <c r="B4890" s="138" t="s">
        <v>97</v>
      </c>
      <c r="C4890" s="275">
        <v>45079</v>
      </c>
      <c r="D4890" s="275">
        <v>45082</v>
      </c>
      <c r="E4890" s="275">
        <v>45082</v>
      </c>
      <c r="F4890" s="139">
        <f t="shared" si="305"/>
        <v>3</v>
      </c>
      <c r="G4890" s="140">
        <v>106604.12</v>
      </c>
      <c r="H4890" s="141">
        <f t="shared" si="306"/>
        <v>8.3778959218749622E-4</v>
      </c>
      <c r="I4890" s="142">
        <f t="shared" si="307"/>
        <v>2.5133687765624886E-3</v>
      </c>
    </row>
    <row r="4891" spans="1:9">
      <c r="A4891" s="143">
        <f t="shared" si="304"/>
        <v>353</v>
      </c>
      <c r="B4891" s="138" t="s">
        <v>97</v>
      </c>
      <c r="C4891" s="275">
        <v>45108</v>
      </c>
      <c r="D4891" s="275">
        <v>45112</v>
      </c>
      <c r="E4891" s="275">
        <v>45112</v>
      </c>
      <c r="F4891" s="139">
        <f t="shared" si="305"/>
        <v>4</v>
      </c>
      <c r="G4891" s="140">
        <v>96105.1</v>
      </c>
      <c r="H4891" s="141">
        <f t="shared" si="306"/>
        <v>7.5527899424655018E-4</v>
      </c>
      <c r="I4891" s="142">
        <f t="shared" si="307"/>
        <v>3.0211159769862007E-3</v>
      </c>
    </row>
    <row r="4892" spans="1:9">
      <c r="A4892" s="143">
        <f t="shared" si="304"/>
        <v>354</v>
      </c>
      <c r="B4892" s="138" t="s">
        <v>97</v>
      </c>
      <c r="C4892" s="275">
        <v>45149</v>
      </c>
      <c r="D4892" s="275">
        <v>45152</v>
      </c>
      <c r="E4892" s="275">
        <v>45152</v>
      </c>
      <c r="F4892" s="139">
        <f t="shared" si="305"/>
        <v>3</v>
      </c>
      <c r="G4892" s="140">
        <v>108024.52</v>
      </c>
      <c r="H4892" s="141">
        <f t="shared" si="306"/>
        <v>8.4895235340857404E-4</v>
      </c>
      <c r="I4892" s="142">
        <f t="shared" si="307"/>
        <v>2.546857060225722E-3</v>
      </c>
    </row>
    <row r="4893" spans="1:9">
      <c r="A4893" s="143">
        <f t="shared" si="304"/>
        <v>355</v>
      </c>
      <c r="B4893" s="138" t="s">
        <v>97</v>
      </c>
      <c r="C4893" s="275">
        <v>45243</v>
      </c>
      <c r="D4893" s="275">
        <v>45243</v>
      </c>
      <c r="E4893" s="275">
        <v>45243</v>
      </c>
      <c r="F4893" s="139">
        <f t="shared" si="305"/>
        <v>0</v>
      </c>
      <c r="G4893" s="140">
        <v>84779.68</v>
      </c>
      <c r="H4893" s="141">
        <f t="shared" si="306"/>
        <v>6.662738131789505E-4</v>
      </c>
      <c r="I4893" s="142">
        <f t="shared" si="307"/>
        <v>0</v>
      </c>
    </row>
    <row r="4894" spans="1:9">
      <c r="A4894" s="143">
        <f t="shared" si="304"/>
        <v>356</v>
      </c>
      <c r="B4894" s="138" t="s">
        <v>97</v>
      </c>
      <c r="C4894" s="275">
        <v>45071</v>
      </c>
      <c r="D4894" s="275">
        <v>45072</v>
      </c>
      <c r="E4894" s="275">
        <v>45072</v>
      </c>
      <c r="F4894" s="139">
        <f t="shared" si="305"/>
        <v>1</v>
      </c>
      <c r="G4894" s="140">
        <v>132557.31</v>
      </c>
      <c r="H4894" s="141">
        <f t="shared" si="306"/>
        <v>1.0417527454508466E-3</v>
      </c>
      <c r="I4894" s="142">
        <f t="shared" si="307"/>
        <v>1.0417527454508466E-3</v>
      </c>
    </row>
    <row r="4895" spans="1:9">
      <c r="A4895" s="143">
        <f t="shared" si="304"/>
        <v>357</v>
      </c>
      <c r="B4895" s="138" t="s">
        <v>97</v>
      </c>
      <c r="C4895" s="275">
        <v>45090</v>
      </c>
      <c r="D4895" s="275">
        <v>45091</v>
      </c>
      <c r="E4895" s="275">
        <v>45091</v>
      </c>
      <c r="F4895" s="139">
        <f t="shared" si="305"/>
        <v>1</v>
      </c>
      <c r="G4895" s="140">
        <v>119307.47</v>
      </c>
      <c r="H4895" s="141">
        <f t="shared" si="306"/>
        <v>9.3762376760130788E-4</v>
      </c>
      <c r="I4895" s="142">
        <f t="shared" si="307"/>
        <v>9.3762376760130788E-4</v>
      </c>
    </row>
    <row r="4896" spans="1:9">
      <c r="A4896" s="143">
        <f t="shared" si="304"/>
        <v>358</v>
      </c>
      <c r="B4896" s="138" t="s">
        <v>97</v>
      </c>
      <c r="C4896" s="275">
        <v>45077</v>
      </c>
      <c r="D4896" s="275">
        <v>45079</v>
      </c>
      <c r="E4896" s="275">
        <v>45079</v>
      </c>
      <c r="F4896" s="139">
        <f t="shared" si="305"/>
        <v>2</v>
      </c>
      <c r="G4896" s="140">
        <v>4161.59</v>
      </c>
      <c r="H4896" s="141">
        <f t="shared" si="306"/>
        <v>3.2705460060563911E-5</v>
      </c>
      <c r="I4896" s="142">
        <f t="shared" si="307"/>
        <v>6.5410920121127821E-5</v>
      </c>
    </row>
    <row r="4897" spans="1:9">
      <c r="A4897" s="143">
        <f t="shared" si="304"/>
        <v>359</v>
      </c>
      <c r="B4897" s="138" t="s">
        <v>97</v>
      </c>
      <c r="C4897" s="275">
        <v>44992</v>
      </c>
      <c r="D4897" s="275">
        <v>45026</v>
      </c>
      <c r="E4897" s="275">
        <v>45026</v>
      </c>
      <c r="F4897" s="139">
        <f t="shared" si="305"/>
        <v>34</v>
      </c>
      <c r="G4897" s="140">
        <v>106.14</v>
      </c>
      <c r="H4897" s="141">
        <f t="shared" si="306"/>
        <v>8.3414212616530061E-7</v>
      </c>
      <c r="I4897" s="142">
        <f t="shared" si="307"/>
        <v>2.8360832289620221E-5</v>
      </c>
    </row>
    <row r="4898" spans="1:9">
      <c r="A4898" s="143">
        <f t="shared" si="304"/>
        <v>360</v>
      </c>
      <c r="B4898" s="138" t="s">
        <v>97</v>
      </c>
      <c r="C4898" s="275">
        <v>45092</v>
      </c>
      <c r="D4898" s="275">
        <v>45093</v>
      </c>
      <c r="E4898" s="275">
        <v>45093</v>
      </c>
      <c r="F4898" s="139">
        <f t="shared" si="305"/>
        <v>1</v>
      </c>
      <c r="G4898" s="140">
        <v>129233.4</v>
      </c>
      <c r="H4898" s="141">
        <f t="shared" si="306"/>
        <v>1.0156305167474161E-3</v>
      </c>
      <c r="I4898" s="142">
        <f t="shared" si="307"/>
        <v>1.0156305167474161E-3</v>
      </c>
    </row>
    <row r="4899" spans="1:9">
      <c r="A4899" s="143">
        <f t="shared" si="304"/>
        <v>361</v>
      </c>
      <c r="B4899" s="138" t="s">
        <v>97</v>
      </c>
      <c r="C4899" s="275">
        <v>45056</v>
      </c>
      <c r="D4899" s="275">
        <v>45057</v>
      </c>
      <c r="E4899" s="275">
        <v>45057</v>
      </c>
      <c r="F4899" s="139">
        <f t="shared" si="305"/>
        <v>1</v>
      </c>
      <c r="G4899" s="140">
        <v>127406.32</v>
      </c>
      <c r="H4899" s="141">
        <f t="shared" si="306"/>
        <v>1.0012717038976509E-3</v>
      </c>
      <c r="I4899" s="142">
        <f t="shared" si="307"/>
        <v>1.0012717038976509E-3</v>
      </c>
    </row>
    <row r="4900" spans="1:9">
      <c r="A4900" s="143">
        <f t="shared" si="304"/>
        <v>362</v>
      </c>
      <c r="B4900" s="138" t="s">
        <v>97</v>
      </c>
      <c r="C4900" s="275">
        <v>45282</v>
      </c>
      <c r="D4900" s="275">
        <v>45287</v>
      </c>
      <c r="E4900" s="275">
        <v>45287</v>
      </c>
      <c r="F4900" s="139">
        <f t="shared" si="305"/>
        <v>5</v>
      </c>
      <c r="G4900" s="140">
        <v>432039.02</v>
      </c>
      <c r="H4900" s="141">
        <f t="shared" si="306"/>
        <v>3.3953452678459851E-3</v>
      </c>
      <c r="I4900" s="142">
        <f t="shared" si="307"/>
        <v>1.6976726339229926E-2</v>
      </c>
    </row>
    <row r="4901" spans="1:9">
      <c r="A4901" s="143">
        <f t="shared" si="304"/>
        <v>363</v>
      </c>
      <c r="B4901" s="138" t="s">
        <v>97</v>
      </c>
      <c r="C4901" s="275">
        <v>45196</v>
      </c>
      <c r="D4901" s="275">
        <v>45197</v>
      </c>
      <c r="E4901" s="275">
        <v>45197</v>
      </c>
      <c r="F4901" s="139">
        <f t="shared" si="305"/>
        <v>1</v>
      </c>
      <c r="G4901" s="140">
        <v>118201.29</v>
      </c>
      <c r="H4901" s="141">
        <f t="shared" si="306"/>
        <v>9.2893042543886644E-4</v>
      </c>
      <c r="I4901" s="142">
        <f t="shared" si="307"/>
        <v>9.2893042543886644E-4</v>
      </c>
    </row>
    <row r="4902" spans="1:9">
      <c r="A4902" s="143">
        <f t="shared" si="304"/>
        <v>364</v>
      </c>
      <c r="B4902" s="138" t="s">
        <v>97</v>
      </c>
      <c r="C4902" s="275">
        <v>45244</v>
      </c>
      <c r="D4902" s="275">
        <v>45246</v>
      </c>
      <c r="E4902" s="275">
        <v>45246</v>
      </c>
      <c r="F4902" s="139">
        <f t="shared" si="305"/>
        <v>2</v>
      </c>
      <c r="G4902" s="140">
        <v>2200.14</v>
      </c>
      <c r="H4902" s="141">
        <f t="shared" si="306"/>
        <v>1.7290648741862865E-5</v>
      </c>
      <c r="I4902" s="142">
        <f t="shared" si="307"/>
        <v>3.4581297483725729E-5</v>
      </c>
    </row>
    <row r="4903" spans="1:9">
      <c r="A4903" s="143">
        <f t="shared" si="304"/>
        <v>365</v>
      </c>
      <c r="B4903" s="138" t="s">
        <v>97</v>
      </c>
      <c r="C4903" s="275">
        <v>44927</v>
      </c>
      <c r="D4903" s="275">
        <v>44929</v>
      </c>
      <c r="E4903" s="275">
        <v>44929</v>
      </c>
      <c r="F4903" s="139">
        <f t="shared" si="305"/>
        <v>2</v>
      </c>
      <c r="G4903" s="140">
        <v>10073.629999999999</v>
      </c>
      <c r="H4903" s="141">
        <f t="shared" si="306"/>
        <v>7.9167506561169743E-5</v>
      </c>
      <c r="I4903" s="142">
        <f t="shared" si="307"/>
        <v>1.5833501312233949E-4</v>
      </c>
    </row>
    <row r="4904" spans="1:9">
      <c r="A4904" s="143">
        <f t="shared" si="304"/>
        <v>366</v>
      </c>
      <c r="B4904" s="138" t="s">
        <v>97</v>
      </c>
      <c r="C4904" s="275">
        <v>45194</v>
      </c>
      <c r="D4904" s="275">
        <v>45194</v>
      </c>
      <c r="E4904" s="275">
        <v>45194</v>
      </c>
      <c r="F4904" s="139">
        <f t="shared" si="305"/>
        <v>0</v>
      </c>
      <c r="G4904" s="140">
        <v>34808.449999999997</v>
      </c>
      <c r="H4904" s="141">
        <f t="shared" si="306"/>
        <v>2.7355562927754433E-4</v>
      </c>
      <c r="I4904" s="142">
        <f t="shared" si="307"/>
        <v>0</v>
      </c>
    </row>
    <row r="4905" spans="1:9">
      <c r="A4905" s="143">
        <f t="shared" si="304"/>
        <v>367</v>
      </c>
      <c r="B4905" s="138" t="s">
        <v>97</v>
      </c>
      <c r="C4905" s="275">
        <v>45068</v>
      </c>
      <c r="D4905" s="275">
        <v>45068</v>
      </c>
      <c r="E4905" s="275">
        <v>45068</v>
      </c>
      <c r="F4905" s="139">
        <f t="shared" si="305"/>
        <v>0</v>
      </c>
      <c r="G4905" s="140">
        <v>7425.02</v>
      </c>
      <c r="H4905" s="141">
        <f t="shared" si="306"/>
        <v>5.8352383358016589E-5</v>
      </c>
      <c r="I4905" s="142">
        <f t="shared" si="307"/>
        <v>0</v>
      </c>
    </row>
    <row r="4906" spans="1:9">
      <c r="A4906" s="143">
        <f t="shared" si="304"/>
        <v>368</v>
      </c>
      <c r="B4906" s="138" t="s">
        <v>97</v>
      </c>
      <c r="C4906" s="275">
        <v>45225</v>
      </c>
      <c r="D4906" s="275">
        <v>45225</v>
      </c>
      <c r="E4906" s="275">
        <v>45225</v>
      </c>
      <c r="F4906" s="139">
        <f t="shared" si="305"/>
        <v>0</v>
      </c>
      <c r="G4906" s="140">
        <v>391.79</v>
      </c>
      <c r="H4906" s="141">
        <f t="shared" si="306"/>
        <v>3.0790328208997846E-6</v>
      </c>
      <c r="I4906" s="142">
        <f t="shared" si="307"/>
        <v>0</v>
      </c>
    </row>
    <row r="4907" spans="1:9">
      <c r="A4907" s="143">
        <f t="shared" si="304"/>
        <v>369</v>
      </c>
      <c r="B4907" s="138" t="s">
        <v>97</v>
      </c>
      <c r="C4907" s="275">
        <v>45263</v>
      </c>
      <c r="D4907" s="275">
        <v>45265</v>
      </c>
      <c r="E4907" s="275">
        <v>45265</v>
      </c>
      <c r="F4907" s="139">
        <f t="shared" si="305"/>
        <v>2</v>
      </c>
      <c r="G4907" s="140">
        <v>261600.89</v>
      </c>
      <c r="H4907" s="141">
        <f t="shared" si="306"/>
        <v>2.0558914885183241E-3</v>
      </c>
      <c r="I4907" s="142">
        <f t="shared" si="307"/>
        <v>4.1117829770366482E-3</v>
      </c>
    </row>
    <row r="4908" spans="1:9">
      <c r="A4908" s="143">
        <f t="shared" si="304"/>
        <v>370</v>
      </c>
      <c r="B4908" s="138" t="s">
        <v>97</v>
      </c>
      <c r="C4908" s="275">
        <v>45135</v>
      </c>
      <c r="D4908" s="275">
        <v>45138</v>
      </c>
      <c r="E4908" s="275">
        <v>45138</v>
      </c>
      <c r="F4908" s="139">
        <f t="shared" si="305"/>
        <v>3</v>
      </c>
      <c r="G4908" s="140">
        <v>74434.31</v>
      </c>
      <c r="H4908" s="141">
        <f t="shared" si="306"/>
        <v>5.8497073302286688E-4</v>
      </c>
      <c r="I4908" s="142">
        <f t="shared" si="307"/>
        <v>1.7549121990686005E-3</v>
      </c>
    </row>
    <row r="4909" spans="1:9">
      <c r="A4909" s="143">
        <f t="shared" si="304"/>
        <v>371</v>
      </c>
      <c r="B4909" s="138" t="s">
        <v>97</v>
      </c>
      <c r="C4909" s="275">
        <v>45132</v>
      </c>
      <c r="D4909" s="275">
        <v>45133</v>
      </c>
      <c r="E4909" s="275">
        <v>45133</v>
      </c>
      <c r="F4909" s="139">
        <f t="shared" si="305"/>
        <v>1</v>
      </c>
      <c r="G4909" s="140">
        <v>123881.59</v>
      </c>
      <c r="H4909" s="141">
        <f t="shared" si="306"/>
        <v>9.7357125377179232E-4</v>
      </c>
      <c r="I4909" s="142">
        <f t="shared" si="307"/>
        <v>9.7357125377179232E-4</v>
      </c>
    </row>
    <row r="4910" spans="1:9">
      <c r="A4910" s="143">
        <f t="shared" si="304"/>
        <v>372</v>
      </c>
      <c r="B4910" s="138" t="s">
        <v>97</v>
      </c>
      <c r="C4910" s="275">
        <v>45072</v>
      </c>
      <c r="D4910" s="275">
        <v>45076</v>
      </c>
      <c r="E4910" s="275">
        <v>45076</v>
      </c>
      <c r="F4910" s="139">
        <f t="shared" si="305"/>
        <v>4</v>
      </c>
      <c r="G4910" s="140">
        <v>139170.12</v>
      </c>
      <c r="H4910" s="141">
        <f t="shared" si="306"/>
        <v>1.093722063270021E-3</v>
      </c>
      <c r="I4910" s="142">
        <f t="shared" si="307"/>
        <v>4.3748882530800842E-3</v>
      </c>
    </row>
    <row r="4911" spans="1:9">
      <c r="A4911" s="143">
        <f t="shared" si="304"/>
        <v>373</v>
      </c>
      <c r="B4911" s="138" t="s">
        <v>97</v>
      </c>
      <c r="C4911" s="275">
        <v>45174</v>
      </c>
      <c r="D4911" s="275">
        <v>45175</v>
      </c>
      <c r="E4911" s="275">
        <v>45175</v>
      </c>
      <c r="F4911" s="139">
        <f t="shared" si="305"/>
        <v>1</v>
      </c>
      <c r="G4911" s="140">
        <v>103009.5</v>
      </c>
      <c r="H4911" s="141">
        <f t="shared" si="306"/>
        <v>8.0953988454140319E-4</v>
      </c>
      <c r="I4911" s="142">
        <f t="shared" si="307"/>
        <v>8.0953988454140319E-4</v>
      </c>
    </row>
    <row r="4912" spans="1:9">
      <c r="A4912" s="143">
        <f t="shared" si="304"/>
        <v>374</v>
      </c>
      <c r="B4912" s="138" t="s">
        <v>97</v>
      </c>
      <c r="C4912" s="275">
        <v>45035</v>
      </c>
      <c r="D4912" s="275">
        <v>45035</v>
      </c>
      <c r="E4912" s="275">
        <v>45035</v>
      </c>
      <c r="F4912" s="139">
        <f t="shared" si="305"/>
        <v>0</v>
      </c>
      <c r="G4912" s="140">
        <v>130459.7</v>
      </c>
      <c r="H4912" s="141">
        <f t="shared" si="306"/>
        <v>1.0252678682578413E-3</v>
      </c>
      <c r="I4912" s="142">
        <f t="shared" si="307"/>
        <v>0</v>
      </c>
    </row>
    <row r="4913" spans="1:9">
      <c r="A4913" s="143">
        <f t="shared" si="304"/>
        <v>375</v>
      </c>
      <c r="B4913" s="138" t="s">
        <v>97</v>
      </c>
      <c r="C4913" s="275">
        <v>45182</v>
      </c>
      <c r="D4913" s="275">
        <v>45182</v>
      </c>
      <c r="E4913" s="275">
        <v>45182</v>
      </c>
      <c r="F4913" s="139">
        <f t="shared" si="305"/>
        <v>0</v>
      </c>
      <c r="G4913" s="140">
        <v>40306.949999999997</v>
      </c>
      <c r="H4913" s="141">
        <f t="shared" si="306"/>
        <v>3.1676771219369196E-4</v>
      </c>
      <c r="I4913" s="142">
        <f t="shared" si="307"/>
        <v>0</v>
      </c>
    </row>
    <row r="4914" spans="1:9">
      <c r="A4914" s="143">
        <f t="shared" si="304"/>
        <v>376</v>
      </c>
      <c r="B4914" s="138" t="s">
        <v>97</v>
      </c>
      <c r="C4914" s="275">
        <v>45240</v>
      </c>
      <c r="D4914" s="275">
        <v>45243</v>
      </c>
      <c r="E4914" s="275">
        <v>45243</v>
      </c>
      <c r="F4914" s="139">
        <f t="shared" si="305"/>
        <v>3</v>
      </c>
      <c r="G4914" s="140">
        <v>145478.17000000001</v>
      </c>
      <c r="H4914" s="141">
        <f t="shared" si="306"/>
        <v>1.1432963070890998E-3</v>
      </c>
      <c r="I4914" s="142">
        <f t="shared" si="307"/>
        <v>3.4298889212672993E-3</v>
      </c>
    </row>
    <row r="4915" spans="1:9">
      <c r="A4915" s="143">
        <f t="shared" si="304"/>
        <v>377</v>
      </c>
      <c r="B4915" s="138" t="s">
        <v>97</v>
      </c>
      <c r="C4915" s="275">
        <v>45265</v>
      </c>
      <c r="D4915" s="275">
        <v>45266</v>
      </c>
      <c r="E4915" s="275">
        <v>45266</v>
      </c>
      <c r="F4915" s="139">
        <f t="shared" si="305"/>
        <v>1</v>
      </c>
      <c r="G4915" s="140">
        <v>484865.38</v>
      </c>
      <c r="H4915" s="141">
        <f t="shared" si="306"/>
        <v>3.8105015920213534E-3</v>
      </c>
      <c r="I4915" s="142">
        <f t="shared" si="307"/>
        <v>3.8105015920213534E-3</v>
      </c>
    </row>
    <row r="4916" spans="1:9">
      <c r="A4916" s="143">
        <f t="shared" si="304"/>
        <v>378</v>
      </c>
      <c r="B4916" s="138" t="s">
        <v>97</v>
      </c>
      <c r="C4916" s="275">
        <v>45083</v>
      </c>
      <c r="D4916" s="275">
        <v>45084</v>
      </c>
      <c r="E4916" s="275">
        <v>45084</v>
      </c>
      <c r="F4916" s="139">
        <f t="shared" si="305"/>
        <v>1</v>
      </c>
      <c r="G4916" s="140">
        <v>169667</v>
      </c>
      <c r="H4916" s="141">
        <f t="shared" si="306"/>
        <v>1.3333935568125878E-3</v>
      </c>
      <c r="I4916" s="142">
        <f t="shared" si="307"/>
        <v>1.3333935568125878E-3</v>
      </c>
    </row>
    <row r="4917" spans="1:9">
      <c r="A4917" s="143">
        <f t="shared" si="304"/>
        <v>379</v>
      </c>
      <c r="B4917" s="138" t="s">
        <v>97</v>
      </c>
      <c r="C4917" s="275">
        <v>45047</v>
      </c>
      <c r="D4917" s="275">
        <v>45048</v>
      </c>
      <c r="E4917" s="275">
        <v>45048</v>
      </c>
      <c r="F4917" s="139">
        <f t="shared" si="305"/>
        <v>1</v>
      </c>
      <c r="G4917" s="140">
        <v>181650.14</v>
      </c>
      <c r="H4917" s="141">
        <f t="shared" si="306"/>
        <v>1.4275676841701954E-3</v>
      </c>
      <c r="I4917" s="142">
        <f t="shared" si="307"/>
        <v>1.4275676841701954E-3</v>
      </c>
    </row>
    <row r="4918" spans="1:9">
      <c r="A4918" s="143">
        <f t="shared" si="304"/>
        <v>380</v>
      </c>
      <c r="B4918" s="138" t="s">
        <v>97</v>
      </c>
      <c r="C4918" s="275">
        <v>45037</v>
      </c>
      <c r="D4918" s="275">
        <v>45037</v>
      </c>
      <c r="E4918" s="275">
        <v>45037</v>
      </c>
      <c r="F4918" s="139">
        <f t="shared" si="305"/>
        <v>0</v>
      </c>
      <c r="G4918" s="140">
        <v>22072.15</v>
      </c>
      <c r="H4918" s="141">
        <f t="shared" si="306"/>
        <v>1.7346250358054872E-4</v>
      </c>
      <c r="I4918" s="142">
        <f t="shared" si="307"/>
        <v>0</v>
      </c>
    </row>
    <row r="4919" spans="1:9">
      <c r="A4919" s="143">
        <f t="shared" si="304"/>
        <v>381</v>
      </c>
      <c r="B4919" s="138" t="s">
        <v>97</v>
      </c>
      <c r="C4919" s="275">
        <v>45030</v>
      </c>
      <c r="D4919" s="275">
        <v>45033</v>
      </c>
      <c r="E4919" s="275">
        <v>45033</v>
      </c>
      <c r="F4919" s="139">
        <f t="shared" si="305"/>
        <v>3</v>
      </c>
      <c r="G4919" s="140">
        <v>219003.58</v>
      </c>
      <c r="H4919" s="141">
        <f t="shared" si="306"/>
        <v>1.7211240989166432E-3</v>
      </c>
      <c r="I4919" s="142">
        <f t="shared" si="307"/>
        <v>5.1633722967499296E-3</v>
      </c>
    </row>
    <row r="4920" spans="1:9">
      <c r="A4920" s="143">
        <f t="shared" si="304"/>
        <v>382</v>
      </c>
      <c r="B4920" s="138" t="s">
        <v>97</v>
      </c>
      <c r="C4920" s="275">
        <v>45055</v>
      </c>
      <c r="D4920" s="275">
        <v>45056</v>
      </c>
      <c r="E4920" s="275">
        <v>45056</v>
      </c>
      <c r="F4920" s="139">
        <f t="shared" si="305"/>
        <v>1</v>
      </c>
      <c r="G4920" s="140">
        <v>64559.57</v>
      </c>
      <c r="H4920" s="141">
        <f t="shared" si="306"/>
        <v>5.0736628023476127E-4</v>
      </c>
      <c r="I4920" s="142">
        <f t="shared" si="307"/>
        <v>5.0736628023476127E-4</v>
      </c>
    </row>
    <row r="4921" spans="1:9">
      <c r="A4921" s="143">
        <f t="shared" si="304"/>
        <v>383</v>
      </c>
      <c r="B4921" s="138" t="s">
        <v>97</v>
      </c>
      <c r="C4921" s="275">
        <v>45082</v>
      </c>
      <c r="D4921" s="275">
        <v>45083</v>
      </c>
      <c r="E4921" s="275">
        <v>45083</v>
      </c>
      <c r="F4921" s="139">
        <f t="shared" si="305"/>
        <v>1</v>
      </c>
      <c r="G4921" s="140">
        <v>113359.95</v>
      </c>
      <c r="H4921" s="141">
        <f t="shared" si="306"/>
        <v>8.9088288783674549E-4</v>
      </c>
      <c r="I4921" s="142">
        <f t="shared" si="307"/>
        <v>8.9088288783674549E-4</v>
      </c>
    </row>
    <row r="4922" spans="1:9">
      <c r="A4922" s="143">
        <f t="shared" si="304"/>
        <v>384</v>
      </c>
      <c r="B4922" s="138" t="s">
        <v>97</v>
      </c>
      <c r="C4922" s="275">
        <v>45237</v>
      </c>
      <c r="D4922" s="275">
        <v>45239</v>
      </c>
      <c r="E4922" s="275">
        <v>45239</v>
      </c>
      <c r="F4922" s="139">
        <f t="shared" si="305"/>
        <v>2</v>
      </c>
      <c r="G4922" s="140">
        <v>4259.07</v>
      </c>
      <c r="H4922" s="141">
        <f t="shared" si="306"/>
        <v>3.3471544236733057E-5</v>
      </c>
      <c r="I4922" s="142">
        <f t="shared" si="307"/>
        <v>6.6943088473466115E-5</v>
      </c>
    </row>
    <row r="4923" spans="1:9">
      <c r="A4923" s="143">
        <f t="shared" si="304"/>
        <v>385</v>
      </c>
      <c r="B4923" s="138" t="s">
        <v>97</v>
      </c>
      <c r="C4923" s="275">
        <v>44935</v>
      </c>
      <c r="D4923" s="275">
        <v>44944</v>
      </c>
      <c r="E4923" s="275">
        <v>44944</v>
      </c>
      <c r="F4923" s="139">
        <f t="shared" si="305"/>
        <v>9</v>
      </c>
      <c r="G4923" s="140">
        <v>846.33</v>
      </c>
      <c r="H4923" s="141">
        <f t="shared" si="306"/>
        <v>6.651210718272837E-6</v>
      </c>
      <c r="I4923" s="142">
        <f t="shared" si="307"/>
        <v>5.9860896464455531E-5</v>
      </c>
    </row>
    <row r="4924" spans="1:9">
      <c r="A4924" s="143">
        <f t="shared" ref="A4924:A4987" si="308">A4923+1</f>
        <v>386</v>
      </c>
      <c r="B4924" s="138" t="s">
        <v>97</v>
      </c>
      <c r="C4924" s="275">
        <v>45264</v>
      </c>
      <c r="D4924" s="275">
        <v>45265</v>
      </c>
      <c r="E4924" s="275">
        <v>45265</v>
      </c>
      <c r="F4924" s="139">
        <f t="shared" si="305"/>
        <v>1</v>
      </c>
      <c r="G4924" s="140">
        <v>343509.51</v>
      </c>
      <c r="H4924" s="141">
        <f t="shared" si="306"/>
        <v>2.6996019693744169E-3</v>
      </c>
      <c r="I4924" s="142">
        <f t="shared" si="307"/>
        <v>2.6996019693744169E-3</v>
      </c>
    </row>
    <row r="4925" spans="1:9">
      <c r="A4925" s="143">
        <f t="shared" si="308"/>
        <v>387</v>
      </c>
      <c r="B4925" s="138" t="s">
        <v>97</v>
      </c>
      <c r="C4925" s="275">
        <v>45070</v>
      </c>
      <c r="D4925" s="275">
        <v>45070</v>
      </c>
      <c r="E4925" s="275">
        <v>45070</v>
      </c>
      <c r="F4925" s="139">
        <f t="shared" si="305"/>
        <v>0</v>
      </c>
      <c r="G4925" s="140">
        <v>48908.53</v>
      </c>
      <c r="H4925" s="141">
        <f t="shared" si="306"/>
        <v>3.8436654608836807E-4</v>
      </c>
      <c r="I4925" s="142">
        <f t="shared" si="307"/>
        <v>0</v>
      </c>
    </row>
    <row r="4926" spans="1:9">
      <c r="A4926" s="143">
        <f t="shared" si="308"/>
        <v>388</v>
      </c>
      <c r="B4926" s="138" t="s">
        <v>97</v>
      </c>
      <c r="C4926" s="275">
        <v>45076</v>
      </c>
      <c r="D4926" s="275">
        <v>45077</v>
      </c>
      <c r="E4926" s="275">
        <v>45077</v>
      </c>
      <c r="F4926" s="139">
        <f t="shared" si="305"/>
        <v>1</v>
      </c>
      <c r="G4926" s="140">
        <v>98020.65</v>
      </c>
      <c r="H4926" s="141">
        <f t="shared" si="306"/>
        <v>7.7033308271250015E-4</v>
      </c>
      <c r="I4926" s="142">
        <f t="shared" si="307"/>
        <v>7.7033308271250015E-4</v>
      </c>
    </row>
    <row r="4927" spans="1:9">
      <c r="A4927" s="143">
        <f t="shared" si="308"/>
        <v>389</v>
      </c>
      <c r="B4927" s="138" t="s">
        <v>97</v>
      </c>
      <c r="C4927" s="275">
        <v>45117</v>
      </c>
      <c r="D4927" s="275">
        <v>45117</v>
      </c>
      <c r="E4927" s="275">
        <v>45117</v>
      </c>
      <c r="F4927" s="139">
        <f t="shared" si="305"/>
        <v>0</v>
      </c>
      <c r="G4927" s="140">
        <v>23621.3</v>
      </c>
      <c r="H4927" s="141">
        <f t="shared" si="306"/>
        <v>1.8563709633303576E-4</v>
      </c>
      <c r="I4927" s="142">
        <f t="shared" si="307"/>
        <v>0</v>
      </c>
    </row>
    <row r="4928" spans="1:9">
      <c r="A4928" s="143">
        <f t="shared" si="308"/>
        <v>390</v>
      </c>
      <c r="B4928" s="138" t="s">
        <v>97</v>
      </c>
      <c r="C4928" s="275">
        <v>44990</v>
      </c>
      <c r="D4928" s="275">
        <v>44991</v>
      </c>
      <c r="E4928" s="275">
        <v>44991</v>
      </c>
      <c r="F4928" s="139">
        <f t="shared" si="305"/>
        <v>1</v>
      </c>
      <c r="G4928" s="140">
        <v>3270.69</v>
      </c>
      <c r="H4928" s="141">
        <f t="shared" si="306"/>
        <v>2.5703978807495641E-5</v>
      </c>
      <c r="I4928" s="142">
        <f t="shared" si="307"/>
        <v>2.5703978807495641E-5</v>
      </c>
    </row>
    <row r="4929" spans="1:9">
      <c r="A4929" s="143">
        <f t="shared" si="308"/>
        <v>391</v>
      </c>
      <c r="B4929" s="138" t="s">
        <v>97</v>
      </c>
      <c r="C4929" s="275">
        <v>45185</v>
      </c>
      <c r="D4929" s="275">
        <v>45187</v>
      </c>
      <c r="E4929" s="275">
        <v>45187</v>
      </c>
      <c r="F4929" s="139">
        <f t="shared" si="305"/>
        <v>2</v>
      </c>
      <c r="G4929" s="140">
        <v>2765.53</v>
      </c>
      <c r="H4929" s="141">
        <f t="shared" si="306"/>
        <v>2.1733984116958016E-5</v>
      </c>
      <c r="I4929" s="142">
        <f t="shared" si="307"/>
        <v>4.3467968233916033E-5</v>
      </c>
    </row>
    <row r="4930" spans="1:9">
      <c r="A4930" s="143">
        <f t="shared" si="308"/>
        <v>392</v>
      </c>
      <c r="B4930" s="138" t="s">
        <v>97</v>
      </c>
      <c r="C4930" s="275">
        <v>45131</v>
      </c>
      <c r="D4930" s="275">
        <v>45132</v>
      </c>
      <c r="E4930" s="275">
        <v>45132</v>
      </c>
      <c r="F4930" s="139">
        <f t="shared" si="305"/>
        <v>1</v>
      </c>
      <c r="G4930" s="140">
        <v>126200.41</v>
      </c>
      <c r="H4930" s="141">
        <f t="shared" si="306"/>
        <v>9.9179459506625847E-4</v>
      </c>
      <c r="I4930" s="142">
        <f t="shared" si="307"/>
        <v>9.9179459506625847E-4</v>
      </c>
    </row>
    <row r="4931" spans="1:9">
      <c r="A4931" s="143">
        <f t="shared" si="308"/>
        <v>393</v>
      </c>
      <c r="B4931" s="138" t="s">
        <v>97</v>
      </c>
      <c r="C4931" s="275">
        <v>45258</v>
      </c>
      <c r="D4931" s="275">
        <v>45260</v>
      </c>
      <c r="E4931" s="275">
        <v>45260</v>
      </c>
      <c r="F4931" s="139">
        <f t="shared" si="305"/>
        <v>2</v>
      </c>
      <c r="G4931" s="140">
        <v>8135.49</v>
      </c>
      <c r="H4931" s="141">
        <f t="shared" si="306"/>
        <v>6.3935885867689294E-5</v>
      </c>
      <c r="I4931" s="142">
        <f t="shared" si="307"/>
        <v>1.2787177173537859E-4</v>
      </c>
    </row>
    <row r="4932" spans="1:9">
      <c r="A4932" s="143">
        <f t="shared" si="308"/>
        <v>394</v>
      </c>
      <c r="B4932" s="138" t="s">
        <v>97</v>
      </c>
      <c r="C4932" s="275">
        <v>45020</v>
      </c>
      <c r="D4932" s="275">
        <v>45021</v>
      </c>
      <c r="E4932" s="275">
        <v>45021</v>
      </c>
      <c r="F4932" s="139">
        <f t="shared" si="305"/>
        <v>1</v>
      </c>
      <c r="G4932" s="140">
        <v>283117.7</v>
      </c>
      <c r="H4932" s="141">
        <f t="shared" si="306"/>
        <v>2.2249896385248703E-3</v>
      </c>
      <c r="I4932" s="142">
        <f t="shared" si="307"/>
        <v>2.2249896385248703E-3</v>
      </c>
    </row>
    <row r="4933" spans="1:9">
      <c r="A4933" s="143">
        <f t="shared" si="308"/>
        <v>395</v>
      </c>
      <c r="B4933" s="138" t="s">
        <v>97</v>
      </c>
      <c r="C4933" s="275">
        <v>45187</v>
      </c>
      <c r="D4933" s="275">
        <v>45189</v>
      </c>
      <c r="E4933" s="275">
        <v>45189</v>
      </c>
      <c r="F4933" s="139">
        <f t="shared" si="305"/>
        <v>2</v>
      </c>
      <c r="G4933" s="140">
        <v>1215.46</v>
      </c>
      <c r="H4933" s="141">
        <f t="shared" si="306"/>
        <v>9.5521611896445865E-6</v>
      </c>
      <c r="I4933" s="142">
        <f t="shared" si="307"/>
        <v>1.9104322379289173E-5</v>
      </c>
    </row>
    <row r="4934" spans="1:9">
      <c r="A4934" s="143">
        <f t="shared" si="308"/>
        <v>396</v>
      </c>
      <c r="B4934" s="138" t="s">
        <v>97</v>
      </c>
      <c r="C4934" s="275">
        <v>45181</v>
      </c>
      <c r="D4934" s="275">
        <v>45182</v>
      </c>
      <c r="E4934" s="275">
        <v>45182</v>
      </c>
      <c r="F4934" s="139">
        <f t="shared" si="305"/>
        <v>1</v>
      </c>
      <c r="G4934" s="140">
        <v>84713.75</v>
      </c>
      <c r="H4934" s="141">
        <f t="shared" si="306"/>
        <v>6.6575567684601226E-4</v>
      </c>
      <c r="I4934" s="142">
        <f t="shared" si="307"/>
        <v>6.6575567684601226E-4</v>
      </c>
    </row>
    <row r="4935" spans="1:9">
      <c r="A4935" s="143">
        <f t="shared" si="308"/>
        <v>397</v>
      </c>
      <c r="B4935" s="138" t="s">
        <v>97</v>
      </c>
      <c r="C4935" s="275">
        <v>44979</v>
      </c>
      <c r="D4935" s="275">
        <v>44985</v>
      </c>
      <c r="E4935" s="275">
        <v>44985</v>
      </c>
      <c r="F4935" s="139">
        <f t="shared" si="305"/>
        <v>6</v>
      </c>
      <c r="G4935" s="140">
        <v>3888.62</v>
      </c>
      <c r="H4935" s="141">
        <f t="shared" si="306"/>
        <v>3.0560220036262592E-5</v>
      </c>
      <c r="I4935" s="142">
        <f t="shared" si="307"/>
        <v>1.8336132021757554E-4</v>
      </c>
    </row>
    <row r="4936" spans="1:9">
      <c r="A4936" s="143">
        <f t="shared" si="308"/>
        <v>398</v>
      </c>
      <c r="B4936" s="138" t="s">
        <v>97</v>
      </c>
      <c r="C4936" s="275">
        <v>45009</v>
      </c>
      <c r="D4936" s="275">
        <v>45009</v>
      </c>
      <c r="E4936" s="275">
        <v>45009</v>
      </c>
      <c r="F4936" s="139">
        <f t="shared" ref="F4936:F4999" si="309">E4936-C4936</f>
        <v>0</v>
      </c>
      <c r="G4936" s="140">
        <v>1013.3</v>
      </c>
      <c r="H4936" s="141">
        <f t="shared" ref="H4936:H4999" si="310">G4936/$G$8894</f>
        <v>7.9634088604041747E-6</v>
      </c>
      <c r="I4936" s="142">
        <f t="shared" ref="I4936:I4999" si="311">H4936*F4936</f>
        <v>0</v>
      </c>
    </row>
    <row r="4937" spans="1:9">
      <c r="A4937" s="143">
        <f t="shared" si="308"/>
        <v>399</v>
      </c>
      <c r="B4937" s="138" t="s">
        <v>97</v>
      </c>
      <c r="C4937" s="275">
        <v>45218</v>
      </c>
      <c r="D4937" s="275">
        <v>45218</v>
      </c>
      <c r="E4937" s="275">
        <v>45218</v>
      </c>
      <c r="F4937" s="139">
        <f t="shared" si="309"/>
        <v>0</v>
      </c>
      <c r="G4937" s="140">
        <v>50688.03</v>
      </c>
      <c r="H4937" s="141">
        <f t="shared" si="310"/>
        <v>3.983514331574387E-4</v>
      </c>
      <c r="I4937" s="142">
        <f t="shared" si="311"/>
        <v>0</v>
      </c>
    </row>
    <row r="4938" spans="1:9">
      <c r="A4938" s="143">
        <f t="shared" si="308"/>
        <v>400</v>
      </c>
      <c r="B4938" s="138" t="s">
        <v>97</v>
      </c>
      <c r="C4938" s="275">
        <v>45089</v>
      </c>
      <c r="D4938" s="275">
        <v>45090</v>
      </c>
      <c r="E4938" s="275">
        <v>45090</v>
      </c>
      <c r="F4938" s="139">
        <f t="shared" si="309"/>
        <v>1</v>
      </c>
      <c r="G4938" s="140">
        <v>84711.37</v>
      </c>
      <c r="H4938" s="141">
        <f t="shared" si="310"/>
        <v>6.6573697269809177E-4</v>
      </c>
      <c r="I4938" s="142">
        <f t="shared" si="311"/>
        <v>6.6573697269809177E-4</v>
      </c>
    </row>
    <row r="4939" spans="1:9">
      <c r="A4939" s="143">
        <f t="shared" si="308"/>
        <v>401</v>
      </c>
      <c r="B4939" s="138" t="s">
        <v>97</v>
      </c>
      <c r="C4939" s="275">
        <v>45238</v>
      </c>
      <c r="D4939" s="275">
        <v>45239</v>
      </c>
      <c r="E4939" s="275">
        <v>45239</v>
      </c>
      <c r="F4939" s="139">
        <f t="shared" si="309"/>
        <v>1</v>
      </c>
      <c r="G4939" s="140">
        <v>106058.13</v>
      </c>
      <c r="H4939" s="141">
        <f t="shared" si="310"/>
        <v>8.3349871919460958E-4</v>
      </c>
      <c r="I4939" s="142">
        <f t="shared" si="311"/>
        <v>8.3349871919460958E-4</v>
      </c>
    </row>
    <row r="4940" spans="1:9">
      <c r="A4940" s="143">
        <f t="shared" si="308"/>
        <v>402</v>
      </c>
      <c r="B4940" s="138" t="s">
        <v>97</v>
      </c>
      <c r="C4940" s="275">
        <v>45267</v>
      </c>
      <c r="D4940" s="275">
        <v>45268</v>
      </c>
      <c r="E4940" s="275">
        <v>45268</v>
      </c>
      <c r="F4940" s="139">
        <f t="shared" si="309"/>
        <v>1</v>
      </c>
      <c r="G4940" s="140">
        <v>220602.38</v>
      </c>
      <c r="H4940" s="141">
        <f t="shared" si="310"/>
        <v>1.7336888853431843E-3</v>
      </c>
      <c r="I4940" s="142">
        <f t="shared" si="311"/>
        <v>1.7336888853431843E-3</v>
      </c>
    </row>
    <row r="4941" spans="1:9">
      <c r="A4941" s="143">
        <f t="shared" si="308"/>
        <v>403</v>
      </c>
      <c r="B4941" s="138" t="s">
        <v>97</v>
      </c>
      <c r="C4941" s="275">
        <v>45247</v>
      </c>
      <c r="D4941" s="275">
        <v>45250</v>
      </c>
      <c r="E4941" s="275">
        <v>45250</v>
      </c>
      <c r="F4941" s="139">
        <f t="shared" si="309"/>
        <v>3</v>
      </c>
      <c r="G4941" s="140">
        <v>245212.18</v>
      </c>
      <c r="H4941" s="141">
        <f t="shared" si="310"/>
        <v>1.9270944901717392E-3</v>
      </c>
      <c r="I4941" s="142">
        <f t="shared" si="311"/>
        <v>5.7812834705152178E-3</v>
      </c>
    </row>
    <row r="4942" spans="1:9">
      <c r="A4942" s="143">
        <f t="shared" si="308"/>
        <v>404</v>
      </c>
      <c r="B4942" s="138" t="s">
        <v>97</v>
      </c>
      <c r="C4942" s="275">
        <v>45282</v>
      </c>
      <c r="D4942" s="275">
        <v>45282</v>
      </c>
      <c r="E4942" s="275">
        <v>45282</v>
      </c>
      <c r="F4942" s="139">
        <f t="shared" si="309"/>
        <v>0</v>
      </c>
      <c r="G4942" s="140">
        <v>133732.03</v>
      </c>
      <c r="H4942" s="141">
        <f t="shared" si="310"/>
        <v>1.0509847356378534E-3</v>
      </c>
      <c r="I4942" s="142">
        <f t="shared" si="311"/>
        <v>0</v>
      </c>
    </row>
    <row r="4943" spans="1:9">
      <c r="A4943" s="143">
        <f t="shared" si="308"/>
        <v>405</v>
      </c>
      <c r="B4943" s="138" t="s">
        <v>97</v>
      </c>
      <c r="C4943" s="275">
        <v>45248</v>
      </c>
      <c r="D4943" s="275">
        <v>45250</v>
      </c>
      <c r="E4943" s="275">
        <v>45250</v>
      </c>
      <c r="F4943" s="139">
        <f t="shared" si="309"/>
        <v>2</v>
      </c>
      <c r="G4943" s="140">
        <v>5591.22</v>
      </c>
      <c r="H4943" s="141">
        <f t="shared" si="310"/>
        <v>4.3940758796475905E-5</v>
      </c>
      <c r="I4943" s="142">
        <f t="shared" si="311"/>
        <v>8.788151759295181E-5</v>
      </c>
    </row>
    <row r="4944" spans="1:9">
      <c r="A4944" s="143">
        <f t="shared" si="308"/>
        <v>406</v>
      </c>
      <c r="B4944" s="138" t="s">
        <v>97</v>
      </c>
      <c r="C4944" s="275">
        <v>45103</v>
      </c>
      <c r="D4944" s="275">
        <v>45104</v>
      </c>
      <c r="E4944" s="275">
        <v>45104</v>
      </c>
      <c r="F4944" s="139">
        <f t="shared" si="309"/>
        <v>1</v>
      </c>
      <c r="G4944" s="140">
        <v>129695.87</v>
      </c>
      <c r="H4944" s="141">
        <f t="shared" si="310"/>
        <v>1.0192650156082383E-3</v>
      </c>
      <c r="I4944" s="142">
        <f t="shared" si="311"/>
        <v>1.0192650156082383E-3</v>
      </c>
    </row>
    <row r="4945" spans="1:9">
      <c r="A4945" s="143">
        <f t="shared" si="308"/>
        <v>407</v>
      </c>
      <c r="B4945" s="138" t="s">
        <v>97</v>
      </c>
      <c r="C4945" s="275">
        <v>45272</v>
      </c>
      <c r="D4945" s="275">
        <v>45272</v>
      </c>
      <c r="E4945" s="275">
        <v>45272</v>
      </c>
      <c r="F4945" s="139">
        <f t="shared" si="309"/>
        <v>0</v>
      </c>
      <c r="G4945" s="140">
        <v>154486.48000000001</v>
      </c>
      <c r="H4945" s="141">
        <f t="shared" si="310"/>
        <v>1.2140915855567477E-3</v>
      </c>
      <c r="I4945" s="142">
        <f t="shared" si="311"/>
        <v>0</v>
      </c>
    </row>
    <row r="4946" spans="1:9">
      <c r="A4946" s="143">
        <f t="shared" si="308"/>
        <v>408</v>
      </c>
      <c r="B4946" s="138" t="s">
        <v>97</v>
      </c>
      <c r="C4946" s="275">
        <v>45098</v>
      </c>
      <c r="D4946" s="275">
        <v>45100</v>
      </c>
      <c r="E4946" s="275">
        <v>45100</v>
      </c>
      <c r="F4946" s="139">
        <f t="shared" si="309"/>
        <v>2</v>
      </c>
      <c r="G4946" s="140">
        <v>2113.0500000000002</v>
      </c>
      <c r="H4946" s="141">
        <f t="shared" si="310"/>
        <v>1.6606218387917738E-5</v>
      </c>
      <c r="I4946" s="142">
        <f t="shared" si="311"/>
        <v>3.3212436775835477E-5</v>
      </c>
    </row>
    <row r="4947" spans="1:9">
      <c r="A4947" s="143">
        <f t="shared" si="308"/>
        <v>409</v>
      </c>
      <c r="B4947" s="138" t="s">
        <v>97</v>
      </c>
      <c r="C4947" s="275">
        <v>45097</v>
      </c>
      <c r="D4947" s="275">
        <v>45104</v>
      </c>
      <c r="E4947" s="275">
        <v>45104</v>
      </c>
      <c r="F4947" s="139">
        <f t="shared" si="309"/>
        <v>7</v>
      </c>
      <c r="G4947" s="140">
        <v>214.98</v>
      </c>
      <c r="H4947" s="141">
        <f t="shared" si="310"/>
        <v>1.6895032436688931E-6</v>
      </c>
      <c r="I4947" s="142">
        <f t="shared" si="311"/>
        <v>1.1826522705682252E-5</v>
      </c>
    </row>
    <row r="4948" spans="1:9">
      <c r="A4948" s="143">
        <f t="shared" si="308"/>
        <v>410</v>
      </c>
      <c r="B4948" s="138" t="s">
        <v>97</v>
      </c>
      <c r="C4948" s="275">
        <v>45216</v>
      </c>
      <c r="D4948" s="275">
        <v>45225</v>
      </c>
      <c r="E4948" s="275">
        <v>45225</v>
      </c>
      <c r="F4948" s="139">
        <f t="shared" si="309"/>
        <v>9</v>
      </c>
      <c r="G4948" s="140">
        <v>353.02</v>
      </c>
      <c r="H4948" s="141">
        <f t="shared" si="310"/>
        <v>2.774343823053273E-6</v>
      </c>
      <c r="I4948" s="142">
        <f t="shared" si="311"/>
        <v>2.4969094407479458E-5</v>
      </c>
    </row>
    <row r="4949" spans="1:9">
      <c r="A4949" s="143">
        <f t="shared" si="308"/>
        <v>411</v>
      </c>
      <c r="B4949" s="138" t="s">
        <v>97</v>
      </c>
      <c r="C4949" s="275">
        <v>45073</v>
      </c>
      <c r="D4949" s="275">
        <v>45076</v>
      </c>
      <c r="E4949" s="275">
        <v>45076</v>
      </c>
      <c r="F4949" s="139">
        <f t="shared" si="309"/>
        <v>3</v>
      </c>
      <c r="G4949" s="140">
        <v>4051.29</v>
      </c>
      <c r="H4949" s="141">
        <f t="shared" si="310"/>
        <v>3.1838624969966277E-5</v>
      </c>
      <c r="I4949" s="142">
        <f t="shared" si="311"/>
        <v>9.5515874909898825E-5</v>
      </c>
    </row>
    <row r="4950" spans="1:9">
      <c r="A4950" s="143">
        <f t="shared" si="308"/>
        <v>412</v>
      </c>
      <c r="B4950" s="138" t="s">
        <v>97</v>
      </c>
      <c r="C4950" s="275">
        <v>45058</v>
      </c>
      <c r="D4950" s="275">
        <v>45058</v>
      </c>
      <c r="E4950" s="275">
        <v>45058</v>
      </c>
      <c r="F4950" s="139">
        <f t="shared" si="309"/>
        <v>0</v>
      </c>
      <c r="G4950" s="140">
        <v>66290.25</v>
      </c>
      <c r="H4950" s="141">
        <f t="shared" si="310"/>
        <v>5.2096749650489276E-4</v>
      </c>
      <c r="I4950" s="142">
        <f t="shared" si="311"/>
        <v>0</v>
      </c>
    </row>
    <row r="4951" spans="1:9">
      <c r="A4951" s="143">
        <f t="shared" si="308"/>
        <v>413</v>
      </c>
      <c r="B4951" s="138" t="s">
        <v>97</v>
      </c>
      <c r="C4951" s="275">
        <v>45145</v>
      </c>
      <c r="D4951" s="275">
        <v>45147</v>
      </c>
      <c r="E4951" s="275">
        <v>45147</v>
      </c>
      <c r="F4951" s="139">
        <f t="shared" si="309"/>
        <v>2</v>
      </c>
      <c r="G4951" s="140">
        <v>1122.26</v>
      </c>
      <c r="H4951" s="141">
        <f t="shared" si="310"/>
        <v>8.8197130441894702E-6</v>
      </c>
      <c r="I4951" s="142">
        <f t="shared" si="311"/>
        <v>1.763942608837894E-5</v>
      </c>
    </row>
    <row r="4952" spans="1:9">
      <c r="A4952" s="143">
        <f t="shared" si="308"/>
        <v>414</v>
      </c>
      <c r="B4952" s="138" t="s">
        <v>97</v>
      </c>
      <c r="C4952" s="275">
        <v>45134</v>
      </c>
      <c r="D4952" s="275">
        <v>45134</v>
      </c>
      <c r="E4952" s="275">
        <v>45134</v>
      </c>
      <c r="F4952" s="139">
        <f t="shared" si="309"/>
        <v>0</v>
      </c>
      <c r="G4952" s="140">
        <v>417.08</v>
      </c>
      <c r="H4952" s="141">
        <f t="shared" si="310"/>
        <v>3.2777840397684529E-6</v>
      </c>
      <c r="I4952" s="142">
        <f t="shared" si="311"/>
        <v>0</v>
      </c>
    </row>
    <row r="4953" spans="1:9">
      <c r="A4953" s="143">
        <f t="shared" si="308"/>
        <v>415</v>
      </c>
      <c r="B4953" s="138" t="s">
        <v>97</v>
      </c>
      <c r="C4953" s="275">
        <v>44953</v>
      </c>
      <c r="D4953" s="275">
        <v>45222</v>
      </c>
      <c r="E4953" s="275">
        <v>45222</v>
      </c>
      <c r="F4953" s="139">
        <f t="shared" si="309"/>
        <v>269</v>
      </c>
      <c r="G4953" s="140">
        <v>748.19</v>
      </c>
      <c r="H4953" s="141">
        <f t="shared" si="310"/>
        <v>5.8799396775543272E-6</v>
      </c>
      <c r="I4953" s="142">
        <f t="shared" si="311"/>
        <v>1.5817037732621141E-3</v>
      </c>
    </row>
    <row r="4954" spans="1:9">
      <c r="A4954" s="143">
        <f t="shared" si="308"/>
        <v>416</v>
      </c>
      <c r="B4954" s="138" t="s">
        <v>97</v>
      </c>
      <c r="C4954" s="275">
        <v>45222</v>
      </c>
      <c r="D4954" s="275">
        <v>45257</v>
      </c>
      <c r="E4954" s="275">
        <v>45257</v>
      </c>
      <c r="F4954" s="139">
        <f t="shared" si="309"/>
        <v>35</v>
      </c>
      <c r="G4954" s="140">
        <v>95.21</v>
      </c>
      <c r="H4954" s="141">
        <f t="shared" si="310"/>
        <v>7.4824450567362229E-7</v>
      </c>
      <c r="I4954" s="142">
        <f t="shared" si="311"/>
        <v>2.618855769857678E-5</v>
      </c>
    </row>
    <row r="4955" spans="1:9">
      <c r="A4955" s="143">
        <f t="shared" si="308"/>
        <v>417</v>
      </c>
      <c r="B4955" s="138" t="s">
        <v>97</v>
      </c>
      <c r="C4955" s="275">
        <v>45019</v>
      </c>
      <c r="D4955" s="275">
        <v>45021</v>
      </c>
      <c r="E4955" s="275">
        <v>45021</v>
      </c>
      <c r="F4955" s="139">
        <f t="shared" si="309"/>
        <v>2</v>
      </c>
      <c r="G4955" s="140">
        <v>4964.16</v>
      </c>
      <c r="H4955" s="141">
        <f t="shared" si="310"/>
        <v>3.9012765941442797E-5</v>
      </c>
      <c r="I4955" s="142">
        <f t="shared" si="311"/>
        <v>7.8025531882885594E-5</v>
      </c>
    </row>
    <row r="4956" spans="1:9">
      <c r="A4956" s="143">
        <f t="shared" si="308"/>
        <v>418</v>
      </c>
      <c r="B4956" s="138" t="s">
        <v>97</v>
      </c>
      <c r="C4956" s="275">
        <v>45084</v>
      </c>
      <c r="D4956" s="275">
        <v>45091</v>
      </c>
      <c r="E4956" s="275">
        <v>45091</v>
      </c>
      <c r="F4956" s="139">
        <f t="shared" si="309"/>
        <v>7</v>
      </c>
      <c r="G4956" s="140">
        <v>667.11</v>
      </c>
      <c r="H4956" s="141">
        <f t="shared" si="310"/>
        <v>5.2427412265511E-6</v>
      </c>
      <c r="I4956" s="142">
        <f t="shared" si="311"/>
        <v>3.66991885858577E-5</v>
      </c>
    </row>
    <row r="4957" spans="1:9">
      <c r="A4957" s="143">
        <f t="shared" si="308"/>
        <v>419</v>
      </c>
      <c r="B4957" s="138" t="s">
        <v>97</v>
      </c>
      <c r="C4957" s="275">
        <v>45019</v>
      </c>
      <c r="D4957" s="275">
        <v>45019</v>
      </c>
      <c r="E4957" s="275">
        <v>45019</v>
      </c>
      <c r="F4957" s="139">
        <f t="shared" si="309"/>
        <v>0</v>
      </c>
      <c r="G4957" s="140">
        <v>2609.37</v>
      </c>
      <c r="H4957" s="141">
        <f t="shared" si="310"/>
        <v>2.0506740529036654E-5</v>
      </c>
      <c r="I4957" s="142">
        <f t="shared" si="311"/>
        <v>0</v>
      </c>
    </row>
    <row r="4958" spans="1:9">
      <c r="A4958" s="143">
        <f t="shared" si="308"/>
        <v>420</v>
      </c>
      <c r="B4958" s="138" t="s">
        <v>97</v>
      </c>
      <c r="C4958" s="275">
        <v>45147</v>
      </c>
      <c r="D4958" s="275">
        <v>45148</v>
      </c>
      <c r="E4958" s="275">
        <v>45148</v>
      </c>
      <c r="F4958" s="139">
        <f t="shared" si="309"/>
        <v>1</v>
      </c>
      <c r="G4958" s="140">
        <v>39122.629999999997</v>
      </c>
      <c r="H4958" s="141">
        <f t="shared" si="310"/>
        <v>3.0746027670414897E-4</v>
      </c>
      <c r="I4958" s="142">
        <f t="shared" si="311"/>
        <v>3.0746027670414897E-4</v>
      </c>
    </row>
    <row r="4959" spans="1:9">
      <c r="A4959" s="143">
        <f t="shared" si="308"/>
        <v>421</v>
      </c>
      <c r="B4959" s="138" t="s">
        <v>97</v>
      </c>
      <c r="C4959" s="275">
        <v>44994</v>
      </c>
      <c r="D4959" s="275">
        <v>44998</v>
      </c>
      <c r="E4959" s="275">
        <v>44998</v>
      </c>
      <c r="F4959" s="139">
        <f t="shared" si="309"/>
        <v>4</v>
      </c>
      <c r="G4959" s="140">
        <v>3642.16</v>
      </c>
      <c r="H4959" s="141">
        <f t="shared" si="310"/>
        <v>2.8623319071360574E-5</v>
      </c>
      <c r="I4959" s="142">
        <f t="shared" si="311"/>
        <v>1.1449327628544229E-4</v>
      </c>
    </row>
    <row r="4960" spans="1:9">
      <c r="A4960" s="143">
        <f t="shared" si="308"/>
        <v>422</v>
      </c>
      <c r="B4960" s="138" t="s">
        <v>97</v>
      </c>
      <c r="C4960" s="275">
        <v>45032</v>
      </c>
      <c r="D4960" s="275">
        <v>45033</v>
      </c>
      <c r="E4960" s="275">
        <v>45033</v>
      </c>
      <c r="F4960" s="139">
        <f t="shared" si="309"/>
        <v>1</v>
      </c>
      <c r="G4960" s="140">
        <v>2794.21</v>
      </c>
      <c r="H4960" s="141">
        <f t="shared" si="310"/>
        <v>2.1959376958284761E-5</v>
      </c>
      <c r="I4960" s="142">
        <f t="shared" si="311"/>
        <v>2.1959376958284761E-5</v>
      </c>
    </row>
    <row r="4961" spans="1:9">
      <c r="A4961" s="143">
        <f t="shared" si="308"/>
        <v>423</v>
      </c>
      <c r="B4961" s="138" t="s">
        <v>97</v>
      </c>
      <c r="C4961" s="275">
        <v>45266</v>
      </c>
      <c r="D4961" s="275">
        <v>45267</v>
      </c>
      <c r="E4961" s="275">
        <v>45267</v>
      </c>
      <c r="F4961" s="139">
        <f t="shared" si="309"/>
        <v>1</v>
      </c>
      <c r="G4961" s="140">
        <v>443390.7</v>
      </c>
      <c r="H4961" s="141">
        <f t="shared" si="310"/>
        <v>3.4845568232515639E-3</v>
      </c>
      <c r="I4961" s="142">
        <f t="shared" si="311"/>
        <v>3.4845568232515639E-3</v>
      </c>
    </row>
    <row r="4962" spans="1:9">
      <c r="A4962" s="143">
        <f t="shared" si="308"/>
        <v>424</v>
      </c>
      <c r="B4962" s="138" t="s">
        <v>97</v>
      </c>
      <c r="C4962" s="275">
        <v>45084</v>
      </c>
      <c r="D4962" s="275">
        <v>45084</v>
      </c>
      <c r="E4962" s="275">
        <v>45084</v>
      </c>
      <c r="F4962" s="139">
        <f t="shared" si="309"/>
        <v>0</v>
      </c>
      <c r="G4962" s="140">
        <v>65637.47</v>
      </c>
      <c r="H4962" s="141">
        <f t="shared" si="310"/>
        <v>5.1583737311014825E-4</v>
      </c>
      <c r="I4962" s="142">
        <f t="shared" si="311"/>
        <v>0</v>
      </c>
    </row>
    <row r="4963" spans="1:9">
      <c r="A4963" s="143">
        <f t="shared" si="308"/>
        <v>425</v>
      </c>
      <c r="B4963" s="138" t="s">
        <v>97</v>
      </c>
      <c r="C4963" s="275">
        <v>45035</v>
      </c>
      <c r="D4963" s="275">
        <v>45043</v>
      </c>
      <c r="E4963" s="275">
        <v>45043</v>
      </c>
      <c r="F4963" s="139">
        <f t="shared" si="309"/>
        <v>8</v>
      </c>
      <c r="G4963" s="140">
        <v>599.55999999999995</v>
      </c>
      <c r="H4963" s="141">
        <f t="shared" si="310"/>
        <v>4.7118734988097567E-6</v>
      </c>
      <c r="I4963" s="142">
        <f t="shared" si="311"/>
        <v>3.7694987990478053E-5</v>
      </c>
    </row>
    <row r="4964" spans="1:9">
      <c r="A4964" s="143">
        <f t="shared" si="308"/>
        <v>426</v>
      </c>
      <c r="B4964" s="138" t="s">
        <v>97</v>
      </c>
      <c r="C4964" s="275">
        <v>44945</v>
      </c>
      <c r="D4964" s="275">
        <v>44945</v>
      </c>
      <c r="E4964" s="275">
        <v>44945</v>
      </c>
      <c r="F4964" s="139">
        <f t="shared" si="309"/>
        <v>0</v>
      </c>
      <c r="G4964" s="140">
        <v>12721.98</v>
      </c>
      <c r="H4964" s="141">
        <f t="shared" si="310"/>
        <v>9.998058645404589E-5</v>
      </c>
      <c r="I4964" s="142">
        <f t="shared" si="311"/>
        <v>0</v>
      </c>
    </row>
    <row r="4965" spans="1:9">
      <c r="A4965" s="143">
        <f t="shared" si="308"/>
        <v>427</v>
      </c>
      <c r="B4965" s="138" t="s">
        <v>97</v>
      </c>
      <c r="C4965" s="275">
        <v>45180</v>
      </c>
      <c r="D4965" s="275">
        <v>45181</v>
      </c>
      <c r="E4965" s="275">
        <v>45181</v>
      </c>
      <c r="F4965" s="139">
        <f t="shared" si="309"/>
        <v>1</v>
      </c>
      <c r="G4965" s="140">
        <v>40387.279999999999</v>
      </c>
      <c r="H4965" s="141">
        <f t="shared" si="310"/>
        <v>3.1739901648043453E-4</v>
      </c>
      <c r="I4965" s="142">
        <f t="shared" si="311"/>
        <v>3.1739901648043453E-4</v>
      </c>
    </row>
    <row r="4966" spans="1:9">
      <c r="A4966" s="143">
        <f t="shared" si="308"/>
        <v>428</v>
      </c>
      <c r="B4966" s="138" t="s">
        <v>97</v>
      </c>
      <c r="C4966" s="275">
        <v>45003</v>
      </c>
      <c r="D4966" s="275">
        <v>45005</v>
      </c>
      <c r="E4966" s="275">
        <v>45005</v>
      </c>
      <c r="F4966" s="139">
        <f t="shared" si="309"/>
        <v>2</v>
      </c>
      <c r="G4966" s="140">
        <v>12030.88</v>
      </c>
      <c r="H4966" s="141">
        <f t="shared" si="310"/>
        <v>9.4549310560011225E-5</v>
      </c>
      <c r="I4966" s="142">
        <f t="shared" si="311"/>
        <v>1.8909862112002245E-4</v>
      </c>
    </row>
    <row r="4967" spans="1:9">
      <c r="A4967" s="143">
        <f t="shared" si="308"/>
        <v>429</v>
      </c>
      <c r="B4967" s="138" t="s">
        <v>97</v>
      </c>
      <c r="C4967" s="275">
        <v>45197</v>
      </c>
      <c r="D4967" s="275">
        <v>45198</v>
      </c>
      <c r="E4967" s="275">
        <v>45198</v>
      </c>
      <c r="F4967" s="139">
        <f t="shared" si="309"/>
        <v>1</v>
      </c>
      <c r="G4967" s="140">
        <v>77841.710000000006</v>
      </c>
      <c r="H4967" s="141">
        <f t="shared" si="310"/>
        <v>6.1174910009179149E-4</v>
      </c>
      <c r="I4967" s="142">
        <f t="shared" si="311"/>
        <v>6.1174910009179149E-4</v>
      </c>
    </row>
    <row r="4968" spans="1:9">
      <c r="A4968" s="143">
        <f t="shared" si="308"/>
        <v>430</v>
      </c>
      <c r="B4968" s="138" t="s">
        <v>97</v>
      </c>
      <c r="C4968" s="275">
        <v>45278</v>
      </c>
      <c r="D4968" s="275">
        <v>45278</v>
      </c>
      <c r="E4968" s="275">
        <v>45278</v>
      </c>
      <c r="F4968" s="139">
        <f t="shared" si="309"/>
        <v>0</v>
      </c>
      <c r="G4968" s="140">
        <v>123083</v>
      </c>
      <c r="H4968" s="141">
        <f t="shared" si="310"/>
        <v>9.6729522625592325E-4</v>
      </c>
      <c r="I4968" s="142">
        <f t="shared" si="311"/>
        <v>0</v>
      </c>
    </row>
    <row r="4969" spans="1:9">
      <c r="A4969" s="143">
        <f t="shared" si="308"/>
        <v>431</v>
      </c>
      <c r="B4969" s="138" t="s">
        <v>97</v>
      </c>
      <c r="C4969" s="275">
        <v>45261</v>
      </c>
      <c r="D4969" s="275">
        <v>45279</v>
      </c>
      <c r="E4969" s="275">
        <v>45279</v>
      </c>
      <c r="F4969" s="139">
        <f t="shared" si="309"/>
        <v>18</v>
      </c>
      <c r="G4969" s="140">
        <v>327.95</v>
      </c>
      <c r="H4969" s="141">
        <f t="shared" si="310"/>
        <v>2.5773215590343915E-6</v>
      </c>
      <c r="I4969" s="142">
        <f t="shared" si="311"/>
        <v>4.6391788062619044E-5</v>
      </c>
    </row>
    <row r="4970" spans="1:9">
      <c r="A4970" s="143">
        <f t="shared" si="308"/>
        <v>432</v>
      </c>
      <c r="B4970" s="138" t="s">
        <v>97</v>
      </c>
      <c r="C4970" s="275">
        <v>45273</v>
      </c>
      <c r="D4970" s="275">
        <v>45275</v>
      </c>
      <c r="E4970" s="275">
        <v>45275</v>
      </c>
      <c r="F4970" s="139">
        <f t="shared" si="309"/>
        <v>2</v>
      </c>
      <c r="G4970" s="140">
        <v>3771.92</v>
      </c>
      <c r="H4970" s="141">
        <f t="shared" si="310"/>
        <v>2.9643088077307526E-5</v>
      </c>
      <c r="I4970" s="142">
        <f t="shared" si="311"/>
        <v>5.9286176154615052E-5</v>
      </c>
    </row>
    <row r="4971" spans="1:9">
      <c r="A4971" s="143">
        <f t="shared" si="308"/>
        <v>433</v>
      </c>
      <c r="B4971" s="138" t="s">
        <v>97</v>
      </c>
      <c r="C4971" s="275">
        <v>45198</v>
      </c>
      <c r="D4971" s="275">
        <v>45201</v>
      </c>
      <c r="E4971" s="275">
        <v>45201</v>
      </c>
      <c r="F4971" s="139">
        <f t="shared" si="309"/>
        <v>3</v>
      </c>
      <c r="G4971" s="140">
        <v>2073.9499999999998</v>
      </c>
      <c r="H4971" s="141">
        <f t="shared" si="310"/>
        <v>1.6298935957796542E-5</v>
      </c>
      <c r="I4971" s="142">
        <f t="shared" si="311"/>
        <v>4.8896807873389626E-5</v>
      </c>
    </row>
    <row r="4972" spans="1:9">
      <c r="A4972" s="143">
        <f t="shared" si="308"/>
        <v>434</v>
      </c>
      <c r="B4972" s="138" t="s">
        <v>97</v>
      </c>
      <c r="C4972" s="275">
        <v>45027</v>
      </c>
      <c r="D4972" s="275">
        <v>45028</v>
      </c>
      <c r="E4972" s="275">
        <v>45028</v>
      </c>
      <c r="F4972" s="139">
        <f t="shared" si="309"/>
        <v>1</v>
      </c>
      <c r="G4972" s="140">
        <v>112033.77</v>
      </c>
      <c r="H4972" s="141">
        <f t="shared" si="310"/>
        <v>8.8046059082451736E-4</v>
      </c>
      <c r="I4972" s="142">
        <f t="shared" si="311"/>
        <v>8.8046059082451736E-4</v>
      </c>
    </row>
    <row r="4973" spans="1:9">
      <c r="A4973" s="143">
        <f t="shared" si="308"/>
        <v>435</v>
      </c>
      <c r="B4973" s="138" t="s">
        <v>97</v>
      </c>
      <c r="C4973" s="275">
        <v>45289</v>
      </c>
      <c r="D4973" s="275">
        <v>45290</v>
      </c>
      <c r="E4973" s="275">
        <v>45290</v>
      </c>
      <c r="F4973" s="139">
        <f t="shared" si="309"/>
        <v>1</v>
      </c>
      <c r="G4973" s="140">
        <v>341936.63</v>
      </c>
      <c r="H4973" s="141">
        <f t="shared" si="310"/>
        <v>2.6872408852647231E-3</v>
      </c>
      <c r="I4973" s="142">
        <f t="shared" si="311"/>
        <v>2.6872408852647231E-3</v>
      </c>
    </row>
    <row r="4974" spans="1:9">
      <c r="A4974" s="143">
        <f t="shared" si="308"/>
        <v>436</v>
      </c>
      <c r="B4974" s="138" t="s">
        <v>97</v>
      </c>
      <c r="C4974" s="275">
        <v>45289</v>
      </c>
      <c r="D4974" s="275">
        <v>45293</v>
      </c>
      <c r="E4974" s="275">
        <v>45293</v>
      </c>
      <c r="F4974" s="139">
        <f t="shared" si="309"/>
        <v>4</v>
      </c>
      <c r="G4974" s="140">
        <v>2276.56</v>
      </c>
      <c r="H4974" s="141">
        <f t="shared" si="310"/>
        <v>1.7891224785593336E-5</v>
      </c>
      <c r="I4974" s="142">
        <f t="shared" si="311"/>
        <v>7.1564899142373344E-5</v>
      </c>
    </row>
    <row r="4975" spans="1:9">
      <c r="A4975" s="143">
        <f t="shared" si="308"/>
        <v>437</v>
      </c>
      <c r="B4975" s="138" t="s">
        <v>97</v>
      </c>
      <c r="C4975" s="275">
        <v>45226</v>
      </c>
      <c r="D4975" s="275">
        <v>45300</v>
      </c>
      <c r="E4975" s="275">
        <v>45300</v>
      </c>
      <c r="F4975" s="139">
        <f t="shared" si="309"/>
        <v>74</v>
      </c>
      <c r="G4975" s="140">
        <v>63.37</v>
      </c>
      <c r="H4975" s="141">
        <f t="shared" si="310"/>
        <v>4.9801758559539384E-7</v>
      </c>
      <c r="I4975" s="142">
        <f t="shared" si="311"/>
        <v>3.6853301334059147E-5</v>
      </c>
    </row>
    <row r="4976" spans="1:9">
      <c r="A4976" s="143">
        <f t="shared" si="308"/>
        <v>438</v>
      </c>
      <c r="B4976" s="138" t="s">
        <v>97</v>
      </c>
      <c r="C4976" s="275">
        <v>45239</v>
      </c>
      <c r="D4976" s="275">
        <v>45247</v>
      </c>
      <c r="E4976" s="275">
        <v>45247</v>
      </c>
      <c r="F4976" s="139">
        <f t="shared" si="309"/>
        <v>8</v>
      </c>
      <c r="G4976" s="140">
        <v>1100.03</v>
      </c>
      <c r="H4976" s="141">
        <f t="shared" si="310"/>
        <v>8.6450100155041979E-6</v>
      </c>
      <c r="I4976" s="142">
        <f t="shared" si="311"/>
        <v>6.9160080124033583E-5</v>
      </c>
    </row>
    <row r="4977" spans="1:9">
      <c r="A4977" s="143">
        <f t="shared" si="308"/>
        <v>439</v>
      </c>
      <c r="B4977" s="138" t="s">
        <v>97</v>
      </c>
      <c r="C4977" s="275">
        <v>44934</v>
      </c>
      <c r="D4977" s="275">
        <v>44935</v>
      </c>
      <c r="E4977" s="275">
        <v>44935</v>
      </c>
      <c r="F4977" s="139">
        <f t="shared" si="309"/>
        <v>1</v>
      </c>
      <c r="G4977" s="140">
        <v>23411.01</v>
      </c>
      <c r="H4977" s="141">
        <f t="shared" si="310"/>
        <v>1.8398445126321003E-4</v>
      </c>
      <c r="I4977" s="142">
        <f t="shared" si="311"/>
        <v>1.8398445126321003E-4</v>
      </c>
    </row>
    <row r="4978" spans="1:9">
      <c r="A4978" s="143">
        <f t="shared" si="308"/>
        <v>440</v>
      </c>
      <c r="B4978" s="138" t="s">
        <v>97</v>
      </c>
      <c r="C4978" s="275">
        <v>45035</v>
      </c>
      <c r="D4978" s="275">
        <v>45040</v>
      </c>
      <c r="E4978" s="275">
        <v>45040</v>
      </c>
      <c r="F4978" s="139">
        <f t="shared" si="309"/>
        <v>5</v>
      </c>
      <c r="G4978" s="140">
        <v>339.5</v>
      </c>
      <c r="H4978" s="141">
        <f t="shared" si="310"/>
        <v>2.6680916886481965E-6</v>
      </c>
      <c r="I4978" s="142">
        <f t="shared" si="311"/>
        <v>1.3340458443240981E-5</v>
      </c>
    </row>
    <row r="4979" spans="1:9">
      <c r="A4979" s="143">
        <f t="shared" si="308"/>
        <v>441</v>
      </c>
      <c r="B4979" s="138" t="s">
        <v>97</v>
      </c>
      <c r="C4979" s="275">
        <v>45039</v>
      </c>
      <c r="D4979" s="275">
        <v>45041</v>
      </c>
      <c r="E4979" s="275">
        <v>45041</v>
      </c>
      <c r="F4979" s="139">
        <f t="shared" si="309"/>
        <v>2</v>
      </c>
      <c r="G4979" s="140">
        <v>149.32</v>
      </c>
      <c r="H4979" s="141">
        <f t="shared" si="310"/>
        <v>1.1734888098643554E-6</v>
      </c>
      <c r="I4979" s="142">
        <f t="shared" si="311"/>
        <v>2.3469776197287109E-6</v>
      </c>
    </row>
    <row r="4980" spans="1:9">
      <c r="A4980" s="143">
        <f t="shared" si="308"/>
        <v>442</v>
      </c>
      <c r="B4980" s="138" t="s">
        <v>97</v>
      </c>
      <c r="C4980" s="275">
        <v>45023</v>
      </c>
      <c r="D4980" s="275">
        <v>45026</v>
      </c>
      <c r="E4980" s="275">
        <v>45026</v>
      </c>
      <c r="F4980" s="139">
        <f t="shared" si="309"/>
        <v>3</v>
      </c>
      <c r="G4980" s="140">
        <v>7309.63</v>
      </c>
      <c r="H4980" s="141">
        <f t="shared" si="310"/>
        <v>5.7445546539303435E-5</v>
      </c>
      <c r="I4980" s="142">
        <f t="shared" si="311"/>
        <v>1.723366396179103E-4</v>
      </c>
    </row>
    <row r="4981" spans="1:9">
      <c r="A4981" s="143">
        <f t="shared" si="308"/>
        <v>443</v>
      </c>
      <c r="B4981" s="138" t="s">
        <v>97</v>
      </c>
      <c r="C4981" s="275">
        <v>45207</v>
      </c>
      <c r="D4981" s="275">
        <v>45208</v>
      </c>
      <c r="E4981" s="275">
        <v>45208</v>
      </c>
      <c r="F4981" s="139">
        <f t="shared" si="309"/>
        <v>1</v>
      </c>
      <c r="G4981" s="140">
        <v>2413.08</v>
      </c>
      <c r="H4981" s="141">
        <f t="shared" si="310"/>
        <v>1.8964119858742828E-5</v>
      </c>
      <c r="I4981" s="142">
        <f t="shared" si="311"/>
        <v>1.8964119858742828E-5</v>
      </c>
    </row>
    <row r="4982" spans="1:9">
      <c r="A4982" s="143">
        <f t="shared" si="308"/>
        <v>444</v>
      </c>
      <c r="B4982" s="138" t="s">
        <v>97</v>
      </c>
      <c r="C4982" s="275">
        <v>45238</v>
      </c>
      <c r="D4982" s="275">
        <v>45246</v>
      </c>
      <c r="E4982" s="275">
        <v>45246</v>
      </c>
      <c r="F4982" s="139">
        <f t="shared" si="309"/>
        <v>8</v>
      </c>
      <c r="G4982" s="140">
        <v>2232.42</v>
      </c>
      <c r="H4982" s="141">
        <f t="shared" si="310"/>
        <v>1.7544333571640667E-5</v>
      </c>
      <c r="I4982" s="142">
        <f t="shared" si="311"/>
        <v>1.4035466857312533E-4</v>
      </c>
    </row>
    <row r="4983" spans="1:9">
      <c r="A4983" s="143">
        <f t="shared" si="308"/>
        <v>445</v>
      </c>
      <c r="B4983" s="138" t="s">
        <v>97</v>
      </c>
      <c r="C4983" s="275">
        <v>45050</v>
      </c>
      <c r="D4983" s="275">
        <v>45054</v>
      </c>
      <c r="E4983" s="275">
        <v>45054</v>
      </c>
      <c r="F4983" s="139">
        <f t="shared" si="309"/>
        <v>4</v>
      </c>
      <c r="G4983" s="140">
        <v>5113.49</v>
      </c>
      <c r="H4983" s="141">
        <f t="shared" si="310"/>
        <v>4.0186333340163961E-5</v>
      </c>
      <c r="I4983" s="142">
        <f t="shared" si="311"/>
        <v>1.6074533336065585E-4</v>
      </c>
    </row>
    <row r="4984" spans="1:9">
      <c r="A4984" s="143">
        <f t="shared" si="308"/>
        <v>446</v>
      </c>
      <c r="B4984" s="138" t="s">
        <v>97</v>
      </c>
      <c r="C4984" s="275">
        <v>45055</v>
      </c>
      <c r="D4984" s="275">
        <v>45057</v>
      </c>
      <c r="E4984" s="275">
        <v>45057</v>
      </c>
      <c r="F4984" s="139">
        <f t="shared" si="309"/>
        <v>2</v>
      </c>
      <c r="G4984" s="140">
        <v>1978.78</v>
      </c>
      <c r="H4984" s="141">
        <f t="shared" si="310"/>
        <v>1.5551005807550157E-5</v>
      </c>
      <c r="I4984" s="142">
        <f t="shared" si="311"/>
        <v>3.1102011615100315E-5</v>
      </c>
    </row>
    <row r="4985" spans="1:9">
      <c r="A4985" s="143">
        <f t="shared" si="308"/>
        <v>447</v>
      </c>
      <c r="B4985" s="138" t="s">
        <v>97</v>
      </c>
      <c r="C4985" s="275">
        <v>45132</v>
      </c>
      <c r="D4985" s="275">
        <v>45132</v>
      </c>
      <c r="E4985" s="275">
        <v>45132</v>
      </c>
      <c r="F4985" s="139">
        <f t="shared" si="309"/>
        <v>0</v>
      </c>
      <c r="G4985" s="140">
        <v>24215.9</v>
      </c>
      <c r="H4985" s="141">
        <f t="shared" si="310"/>
        <v>1.9030998975886853E-4</v>
      </c>
      <c r="I4985" s="142">
        <f t="shared" si="311"/>
        <v>0</v>
      </c>
    </row>
    <row r="4986" spans="1:9">
      <c r="A4986" s="143">
        <f t="shared" si="308"/>
        <v>448</v>
      </c>
      <c r="B4986" s="138" t="s">
        <v>97</v>
      </c>
      <c r="C4986" s="275">
        <v>45232</v>
      </c>
      <c r="D4986" s="275">
        <v>45240</v>
      </c>
      <c r="E4986" s="275">
        <v>45240</v>
      </c>
      <c r="F4986" s="139">
        <f t="shared" si="309"/>
        <v>8</v>
      </c>
      <c r="G4986" s="140">
        <v>227.5</v>
      </c>
      <c r="H4986" s="141">
        <f t="shared" si="310"/>
        <v>1.7878964923931214E-6</v>
      </c>
      <c r="I4986" s="142">
        <f t="shared" si="311"/>
        <v>1.4303171939144971E-5</v>
      </c>
    </row>
    <row r="4987" spans="1:9">
      <c r="A4987" s="143">
        <f t="shared" si="308"/>
        <v>449</v>
      </c>
      <c r="B4987" s="138" t="s">
        <v>97</v>
      </c>
      <c r="C4987" s="275">
        <v>45230</v>
      </c>
      <c r="D4987" s="275">
        <v>45230</v>
      </c>
      <c r="E4987" s="275">
        <v>45230</v>
      </c>
      <c r="F4987" s="139">
        <f t="shared" si="309"/>
        <v>0</v>
      </c>
      <c r="G4987" s="140">
        <v>509.61</v>
      </c>
      <c r="H4987" s="141">
        <f t="shared" si="310"/>
        <v>4.0049667318174007E-6</v>
      </c>
      <c r="I4987" s="142">
        <f t="shared" si="311"/>
        <v>0</v>
      </c>
    </row>
    <row r="4988" spans="1:9">
      <c r="A4988" s="143">
        <f t="shared" ref="A4988:A5051" si="312">A4987+1</f>
        <v>450</v>
      </c>
      <c r="B4988" s="138" t="s">
        <v>97</v>
      </c>
      <c r="C4988" s="275">
        <v>44961</v>
      </c>
      <c r="D4988" s="275">
        <v>44963</v>
      </c>
      <c r="E4988" s="275">
        <v>44963</v>
      </c>
      <c r="F4988" s="139">
        <f t="shared" si="309"/>
        <v>2</v>
      </c>
      <c r="G4988" s="140">
        <v>11670.2</v>
      </c>
      <c r="H4988" s="141">
        <f t="shared" si="310"/>
        <v>9.1714767672642654E-5</v>
      </c>
      <c r="I4988" s="142">
        <f t="shared" si="311"/>
        <v>1.8342953534528531E-4</v>
      </c>
    </row>
    <row r="4989" spans="1:9">
      <c r="A4989" s="143">
        <f t="shared" si="312"/>
        <v>451</v>
      </c>
      <c r="B4989" s="138" t="s">
        <v>97</v>
      </c>
      <c r="C4989" s="275">
        <v>45135</v>
      </c>
      <c r="D4989" s="275">
        <v>45140</v>
      </c>
      <c r="E4989" s="275">
        <v>45140</v>
      </c>
      <c r="F4989" s="139">
        <f t="shared" si="309"/>
        <v>5</v>
      </c>
      <c r="G4989" s="140">
        <v>475.22</v>
      </c>
      <c r="H4989" s="141">
        <f t="shared" si="310"/>
        <v>3.7346996532530074E-6</v>
      </c>
      <c r="I4989" s="142">
        <f t="shared" si="311"/>
        <v>1.8673498266265035E-5</v>
      </c>
    </row>
    <row r="4990" spans="1:9">
      <c r="A4990" s="143">
        <f t="shared" si="312"/>
        <v>452</v>
      </c>
      <c r="B4990" s="138" t="s">
        <v>97</v>
      </c>
      <c r="C4990" s="275">
        <v>44947</v>
      </c>
      <c r="D4990" s="275">
        <v>44949</v>
      </c>
      <c r="E4990" s="275">
        <v>44949</v>
      </c>
      <c r="F4990" s="139">
        <f t="shared" si="309"/>
        <v>2</v>
      </c>
      <c r="G4990" s="140">
        <v>25693.25</v>
      </c>
      <c r="H4990" s="141">
        <f t="shared" si="310"/>
        <v>2.019203145194706E-4</v>
      </c>
      <c r="I4990" s="142">
        <f t="shared" si="311"/>
        <v>4.038406290389412E-4</v>
      </c>
    </row>
    <row r="4991" spans="1:9">
      <c r="A4991" s="143">
        <f t="shared" si="312"/>
        <v>453</v>
      </c>
      <c r="B4991" s="138" t="s">
        <v>97</v>
      </c>
      <c r="C4991" s="275">
        <v>45239</v>
      </c>
      <c r="D4991" s="275">
        <v>45240</v>
      </c>
      <c r="E4991" s="275">
        <v>45240</v>
      </c>
      <c r="F4991" s="139">
        <f t="shared" si="309"/>
        <v>1</v>
      </c>
      <c r="G4991" s="140">
        <v>67800.070000000007</v>
      </c>
      <c r="H4991" s="141">
        <f t="shared" si="310"/>
        <v>5.3283299928355207E-4</v>
      </c>
      <c r="I4991" s="142">
        <f t="shared" si="311"/>
        <v>5.3283299928355207E-4</v>
      </c>
    </row>
    <row r="4992" spans="1:9">
      <c r="A4992" s="143">
        <f t="shared" si="312"/>
        <v>454</v>
      </c>
      <c r="B4992" s="138" t="s">
        <v>97</v>
      </c>
      <c r="C4992" s="275">
        <v>45043</v>
      </c>
      <c r="D4992" s="275">
        <v>45047</v>
      </c>
      <c r="E4992" s="275">
        <v>45047</v>
      </c>
      <c r="F4992" s="139">
        <f t="shared" si="309"/>
        <v>4</v>
      </c>
      <c r="G4992" s="140">
        <v>1191.1300000000001</v>
      </c>
      <c r="H4992" s="141">
        <f t="shared" si="310"/>
        <v>9.3609545010295325E-6</v>
      </c>
      <c r="I4992" s="142">
        <f t="shared" si="311"/>
        <v>3.744381800411813E-5</v>
      </c>
    </row>
    <row r="4993" spans="1:9">
      <c r="A4993" s="143">
        <f t="shared" si="312"/>
        <v>455</v>
      </c>
      <c r="B4993" s="138" t="s">
        <v>97</v>
      </c>
      <c r="C4993" s="275">
        <v>45241</v>
      </c>
      <c r="D4993" s="275">
        <v>45243</v>
      </c>
      <c r="E4993" s="275">
        <v>45243</v>
      </c>
      <c r="F4993" s="139">
        <f t="shared" si="309"/>
        <v>2</v>
      </c>
      <c r="G4993" s="140">
        <v>3318.58</v>
      </c>
      <c r="H4993" s="141">
        <f t="shared" si="310"/>
        <v>2.6080340842751492E-5</v>
      </c>
      <c r="I4993" s="142">
        <f t="shared" si="311"/>
        <v>5.2160681685502983E-5</v>
      </c>
    </row>
    <row r="4994" spans="1:9">
      <c r="A4994" s="143">
        <f t="shared" si="312"/>
        <v>456</v>
      </c>
      <c r="B4994" s="138" t="s">
        <v>97</v>
      </c>
      <c r="C4994" s="275">
        <v>45027</v>
      </c>
      <c r="D4994" s="275">
        <v>45027</v>
      </c>
      <c r="E4994" s="275">
        <v>45027</v>
      </c>
      <c r="F4994" s="139">
        <f t="shared" si="309"/>
        <v>0</v>
      </c>
      <c r="G4994" s="140">
        <v>3019.32</v>
      </c>
      <c r="H4994" s="141">
        <f t="shared" si="310"/>
        <v>2.3728490713900656E-5</v>
      </c>
      <c r="I4994" s="142">
        <f t="shared" si="311"/>
        <v>0</v>
      </c>
    </row>
    <row r="4995" spans="1:9">
      <c r="A4995" s="143">
        <f t="shared" si="312"/>
        <v>457</v>
      </c>
      <c r="B4995" s="138" t="s">
        <v>97</v>
      </c>
      <c r="C4995" s="275">
        <v>44985</v>
      </c>
      <c r="D4995" s="275">
        <v>44991</v>
      </c>
      <c r="E4995" s="275">
        <v>44991</v>
      </c>
      <c r="F4995" s="139">
        <f t="shared" si="309"/>
        <v>6</v>
      </c>
      <c r="G4995" s="140">
        <v>1803.05</v>
      </c>
      <c r="H4995" s="141">
        <f t="shared" si="310"/>
        <v>1.4169963826854581E-5</v>
      </c>
      <c r="I4995" s="142">
        <f t="shared" si="311"/>
        <v>8.5019782961127485E-5</v>
      </c>
    </row>
    <row r="4996" spans="1:9">
      <c r="A4996" s="143">
        <f t="shared" si="312"/>
        <v>458</v>
      </c>
      <c r="B4996" s="138" t="s">
        <v>97</v>
      </c>
      <c r="C4996" s="275">
        <v>45243</v>
      </c>
      <c r="D4996" s="275">
        <v>45245</v>
      </c>
      <c r="E4996" s="275">
        <v>45245</v>
      </c>
      <c r="F4996" s="139">
        <f t="shared" si="309"/>
        <v>2</v>
      </c>
      <c r="G4996" s="140">
        <v>16361.84</v>
      </c>
      <c r="H4996" s="141">
        <f t="shared" si="310"/>
        <v>1.2858583008834053E-4</v>
      </c>
      <c r="I4996" s="142">
        <f t="shared" si="311"/>
        <v>2.5717166017668106E-4</v>
      </c>
    </row>
    <row r="4997" spans="1:9">
      <c r="A4997" s="143">
        <f t="shared" si="312"/>
        <v>459</v>
      </c>
      <c r="B4997" s="138" t="s">
        <v>97</v>
      </c>
      <c r="C4997" s="275">
        <v>45009</v>
      </c>
      <c r="D4997" s="275">
        <v>45013</v>
      </c>
      <c r="E4997" s="275">
        <v>45013</v>
      </c>
      <c r="F4997" s="139">
        <f t="shared" si="309"/>
        <v>4</v>
      </c>
      <c r="G4997" s="140">
        <v>2150.94</v>
      </c>
      <c r="H4997" s="141">
        <f t="shared" si="310"/>
        <v>1.6903991566365102E-5</v>
      </c>
      <c r="I4997" s="142">
        <f t="shared" si="311"/>
        <v>6.7615966265460408E-5</v>
      </c>
    </row>
    <row r="4998" spans="1:9">
      <c r="A4998" s="143">
        <f t="shared" si="312"/>
        <v>460</v>
      </c>
      <c r="B4998" s="138" t="s">
        <v>97</v>
      </c>
      <c r="C4998" s="275">
        <v>44982</v>
      </c>
      <c r="D4998" s="275">
        <v>44984</v>
      </c>
      <c r="E4998" s="275">
        <v>44984</v>
      </c>
      <c r="F4998" s="139">
        <f t="shared" si="309"/>
        <v>2</v>
      </c>
      <c r="G4998" s="140">
        <v>10052.08</v>
      </c>
      <c r="H4998" s="141">
        <f t="shared" si="310"/>
        <v>7.8998147574747458E-5</v>
      </c>
      <c r="I4998" s="142">
        <f t="shared" si="311"/>
        <v>1.5799629514949492E-4</v>
      </c>
    </row>
    <row r="4999" spans="1:9">
      <c r="A4999" s="143">
        <f t="shared" si="312"/>
        <v>461</v>
      </c>
      <c r="B4999" s="138" t="s">
        <v>97</v>
      </c>
      <c r="C4999" s="275">
        <v>45169</v>
      </c>
      <c r="D4999" s="275">
        <v>45170</v>
      </c>
      <c r="E4999" s="275">
        <v>45170</v>
      </c>
      <c r="F4999" s="139">
        <f t="shared" si="309"/>
        <v>1</v>
      </c>
      <c r="G4999" s="140">
        <v>2757.8</v>
      </c>
      <c r="H4999" s="141">
        <f t="shared" si="310"/>
        <v>2.1673234930645054E-5</v>
      </c>
      <c r="I4999" s="142">
        <f t="shared" si="311"/>
        <v>2.1673234930645054E-5</v>
      </c>
    </row>
    <row r="5000" spans="1:9">
      <c r="A5000" s="143">
        <f t="shared" si="312"/>
        <v>462</v>
      </c>
      <c r="B5000" s="138" t="s">
        <v>97</v>
      </c>
      <c r="C5000" s="275">
        <v>45056</v>
      </c>
      <c r="D5000" s="275">
        <v>45063</v>
      </c>
      <c r="E5000" s="275">
        <v>45063</v>
      </c>
      <c r="F5000" s="139">
        <f t="shared" ref="F5000:F5063" si="313">E5000-C5000</f>
        <v>7</v>
      </c>
      <c r="G5000" s="140">
        <v>302.06</v>
      </c>
      <c r="H5000" s="141">
        <f t="shared" ref="H5000:H5063" si="314">G5000/$G$8894</f>
        <v>2.3738550087572141E-6</v>
      </c>
      <c r="I5000" s="142">
        <f t="shared" ref="I5000:I5063" si="315">H5000*F5000</f>
        <v>1.6616985061300499E-5</v>
      </c>
    </row>
    <row r="5001" spans="1:9">
      <c r="A5001" s="143">
        <f t="shared" si="312"/>
        <v>463</v>
      </c>
      <c r="B5001" s="138" t="s">
        <v>97</v>
      </c>
      <c r="C5001" s="275">
        <v>45103</v>
      </c>
      <c r="D5001" s="275">
        <v>45124</v>
      </c>
      <c r="E5001" s="275">
        <v>45124</v>
      </c>
      <c r="F5001" s="139">
        <f t="shared" si="313"/>
        <v>21</v>
      </c>
      <c r="G5001" s="140">
        <v>6.66</v>
      </c>
      <c r="H5001" s="141">
        <f t="shared" si="314"/>
        <v>5.2340178634453573E-8</v>
      </c>
      <c r="I5001" s="142">
        <f t="shared" si="315"/>
        <v>1.0991437513235251E-6</v>
      </c>
    </row>
    <row r="5002" spans="1:9">
      <c r="A5002" s="143">
        <f t="shared" si="312"/>
        <v>464</v>
      </c>
      <c r="B5002" s="138" t="s">
        <v>97</v>
      </c>
      <c r="C5002" s="275">
        <v>44954</v>
      </c>
      <c r="D5002" s="275">
        <v>44956</v>
      </c>
      <c r="E5002" s="275">
        <v>44956</v>
      </c>
      <c r="F5002" s="139">
        <f t="shared" si="313"/>
        <v>2</v>
      </c>
      <c r="G5002" s="140">
        <v>17710.8</v>
      </c>
      <c r="H5002" s="141">
        <f t="shared" si="314"/>
        <v>1.3918715251637841E-4</v>
      </c>
      <c r="I5002" s="142">
        <f t="shared" si="315"/>
        <v>2.7837430503275683E-4</v>
      </c>
    </row>
    <row r="5003" spans="1:9">
      <c r="A5003" s="143">
        <f t="shared" si="312"/>
        <v>465</v>
      </c>
      <c r="B5003" s="138" t="s">
        <v>97</v>
      </c>
      <c r="C5003" s="275">
        <v>45133</v>
      </c>
      <c r="D5003" s="275">
        <v>45135</v>
      </c>
      <c r="E5003" s="275">
        <v>45135</v>
      </c>
      <c r="F5003" s="139">
        <f t="shared" si="313"/>
        <v>2</v>
      </c>
      <c r="G5003" s="140">
        <v>1467.06</v>
      </c>
      <c r="H5003" s="141">
        <f t="shared" si="314"/>
        <v>1.1529456826946164E-5</v>
      </c>
      <c r="I5003" s="142">
        <f t="shared" si="315"/>
        <v>2.3058913653892328E-5</v>
      </c>
    </row>
    <row r="5004" spans="1:9">
      <c r="A5004" s="143">
        <f t="shared" si="312"/>
        <v>466</v>
      </c>
      <c r="B5004" s="138" t="s">
        <v>97</v>
      </c>
      <c r="C5004" s="275">
        <v>44979</v>
      </c>
      <c r="D5004" s="275">
        <v>44979</v>
      </c>
      <c r="E5004" s="275">
        <v>44979</v>
      </c>
      <c r="F5004" s="139">
        <f t="shared" si="313"/>
        <v>0</v>
      </c>
      <c r="G5004" s="140">
        <v>54294.720000000001</v>
      </c>
      <c r="H5004" s="141">
        <f t="shared" si="314"/>
        <v>4.2669599755369958E-4</v>
      </c>
      <c r="I5004" s="142">
        <f t="shared" si="315"/>
        <v>0</v>
      </c>
    </row>
    <row r="5005" spans="1:9">
      <c r="A5005" s="143">
        <f t="shared" si="312"/>
        <v>467</v>
      </c>
      <c r="B5005" s="138" t="s">
        <v>97</v>
      </c>
      <c r="C5005" s="275">
        <v>45130</v>
      </c>
      <c r="D5005" s="275">
        <v>45131</v>
      </c>
      <c r="E5005" s="275">
        <v>45131</v>
      </c>
      <c r="F5005" s="139">
        <f t="shared" si="313"/>
        <v>1</v>
      </c>
      <c r="G5005" s="140">
        <v>4128.8900000000003</v>
      </c>
      <c r="H5005" s="141">
        <f t="shared" si="314"/>
        <v>3.2448474498800154E-5</v>
      </c>
      <c r="I5005" s="142">
        <f t="shared" si="315"/>
        <v>3.2448474498800154E-5</v>
      </c>
    </row>
    <row r="5006" spans="1:9">
      <c r="A5006" s="143">
        <f t="shared" si="312"/>
        <v>468</v>
      </c>
      <c r="B5006" s="138" t="s">
        <v>97</v>
      </c>
      <c r="C5006" s="275">
        <v>45110</v>
      </c>
      <c r="D5006" s="275">
        <v>45118</v>
      </c>
      <c r="E5006" s="275">
        <v>45118</v>
      </c>
      <c r="F5006" s="139">
        <f t="shared" si="313"/>
        <v>8</v>
      </c>
      <c r="G5006" s="140">
        <v>87.1</v>
      </c>
      <c r="H5006" s="141">
        <f t="shared" si="314"/>
        <v>6.8450894280193787E-7</v>
      </c>
      <c r="I5006" s="142">
        <f t="shared" si="315"/>
        <v>5.476071542415503E-6</v>
      </c>
    </row>
    <row r="5007" spans="1:9">
      <c r="A5007" s="143">
        <f t="shared" si="312"/>
        <v>469</v>
      </c>
      <c r="B5007" s="138" t="s">
        <v>97</v>
      </c>
      <c r="C5007" s="275">
        <v>45201</v>
      </c>
      <c r="D5007" s="275">
        <v>45210</v>
      </c>
      <c r="E5007" s="275">
        <v>45210</v>
      </c>
      <c r="F5007" s="139">
        <f t="shared" si="313"/>
        <v>9</v>
      </c>
      <c r="G5007" s="140">
        <v>78.400000000000006</v>
      </c>
      <c r="H5007" s="141">
        <f t="shared" si="314"/>
        <v>6.1613663737855262E-7</v>
      </c>
      <c r="I5007" s="142">
        <f t="shared" si="315"/>
        <v>5.5452297364069732E-6</v>
      </c>
    </row>
    <row r="5008" spans="1:9">
      <c r="A5008" s="143">
        <f t="shared" si="312"/>
        <v>470</v>
      </c>
      <c r="B5008" s="138" t="s">
        <v>97</v>
      </c>
      <c r="C5008" s="275">
        <v>44944</v>
      </c>
      <c r="D5008" s="275">
        <v>44953</v>
      </c>
      <c r="E5008" s="275">
        <v>44953</v>
      </c>
      <c r="F5008" s="139">
        <f t="shared" si="313"/>
        <v>9</v>
      </c>
      <c r="G5008" s="140">
        <v>344.67</v>
      </c>
      <c r="H5008" s="141">
        <f t="shared" si="314"/>
        <v>2.7087221276181853E-6</v>
      </c>
      <c r="I5008" s="142">
        <f t="shared" si="315"/>
        <v>2.4378499148563668E-5</v>
      </c>
    </row>
    <row r="5009" spans="1:9">
      <c r="A5009" s="143">
        <f t="shared" si="312"/>
        <v>471</v>
      </c>
      <c r="B5009" s="138" t="s">
        <v>97</v>
      </c>
      <c r="C5009" s="275">
        <v>44995</v>
      </c>
      <c r="D5009" s="275">
        <v>45013</v>
      </c>
      <c r="E5009" s="275">
        <v>45013</v>
      </c>
      <c r="F5009" s="139">
        <f t="shared" si="313"/>
        <v>18</v>
      </c>
      <c r="G5009" s="140">
        <v>88.65</v>
      </c>
      <c r="H5009" s="141">
        <f t="shared" si="314"/>
        <v>6.9669021560725371E-7</v>
      </c>
      <c r="I5009" s="142">
        <f t="shared" si="315"/>
        <v>1.2540423880930566E-5</v>
      </c>
    </row>
    <row r="5010" spans="1:9">
      <c r="A5010" s="143">
        <f t="shared" si="312"/>
        <v>472</v>
      </c>
      <c r="B5010" s="138" t="s">
        <v>97</v>
      </c>
      <c r="C5010" s="275">
        <v>45268</v>
      </c>
      <c r="D5010" s="275">
        <v>45271</v>
      </c>
      <c r="E5010" s="275">
        <v>45271</v>
      </c>
      <c r="F5010" s="139">
        <f t="shared" si="313"/>
        <v>3</v>
      </c>
      <c r="G5010" s="140">
        <v>150032.07</v>
      </c>
      <c r="H5010" s="141">
        <f t="shared" si="314"/>
        <v>1.1790848865911175E-3</v>
      </c>
      <c r="I5010" s="142">
        <f t="shared" si="315"/>
        <v>3.5372546597733524E-3</v>
      </c>
    </row>
    <row r="5011" spans="1:9">
      <c r="A5011" s="143">
        <f t="shared" si="312"/>
        <v>473</v>
      </c>
      <c r="B5011" s="138" t="s">
        <v>97</v>
      </c>
      <c r="C5011" s="275">
        <v>45246</v>
      </c>
      <c r="D5011" s="275">
        <v>45252</v>
      </c>
      <c r="E5011" s="275">
        <v>45252</v>
      </c>
      <c r="F5011" s="139">
        <f t="shared" si="313"/>
        <v>6</v>
      </c>
      <c r="G5011" s="140">
        <v>1208.8699999999999</v>
      </c>
      <c r="H5011" s="141">
        <f t="shared" si="314"/>
        <v>9.5003711330077901E-6</v>
      </c>
      <c r="I5011" s="142">
        <f t="shared" si="315"/>
        <v>5.700222679804674E-5</v>
      </c>
    </row>
    <row r="5012" spans="1:9">
      <c r="A5012" s="143">
        <f t="shared" si="312"/>
        <v>474</v>
      </c>
      <c r="B5012" s="138" t="s">
        <v>97</v>
      </c>
      <c r="C5012" s="275">
        <v>45082</v>
      </c>
      <c r="D5012" s="275">
        <v>45082</v>
      </c>
      <c r="E5012" s="275">
        <v>45082</v>
      </c>
      <c r="F5012" s="139">
        <f t="shared" si="313"/>
        <v>0</v>
      </c>
      <c r="G5012" s="140">
        <v>285.43</v>
      </c>
      <c r="H5012" s="141">
        <f t="shared" si="314"/>
        <v>2.2431617398846973E-6</v>
      </c>
      <c r="I5012" s="142">
        <f t="shared" si="315"/>
        <v>0</v>
      </c>
    </row>
    <row r="5013" spans="1:9">
      <c r="A5013" s="143">
        <f t="shared" si="312"/>
        <v>475</v>
      </c>
      <c r="B5013" s="138" t="s">
        <v>97</v>
      </c>
      <c r="C5013" s="275">
        <v>45126</v>
      </c>
      <c r="D5013" s="275">
        <v>45131</v>
      </c>
      <c r="E5013" s="275">
        <v>45131</v>
      </c>
      <c r="F5013" s="139">
        <f t="shared" si="313"/>
        <v>5</v>
      </c>
      <c r="G5013" s="140">
        <v>466.99</v>
      </c>
      <c r="H5013" s="141">
        <f t="shared" si="314"/>
        <v>3.6700210240996209E-6</v>
      </c>
      <c r="I5013" s="142">
        <f t="shared" si="315"/>
        <v>1.8350105120498103E-5</v>
      </c>
    </row>
    <row r="5014" spans="1:9">
      <c r="A5014" s="143">
        <f t="shared" si="312"/>
        <v>476</v>
      </c>
      <c r="B5014" s="138" t="s">
        <v>97</v>
      </c>
      <c r="C5014" s="275">
        <v>45281</v>
      </c>
      <c r="D5014" s="275">
        <v>45287</v>
      </c>
      <c r="E5014" s="275">
        <v>45287</v>
      </c>
      <c r="F5014" s="139">
        <f t="shared" si="313"/>
        <v>6</v>
      </c>
      <c r="G5014" s="140">
        <v>9669.5</v>
      </c>
      <c r="H5014" s="141">
        <f t="shared" si="314"/>
        <v>7.5991495090968288E-5</v>
      </c>
      <c r="I5014" s="142">
        <f t="shared" si="315"/>
        <v>4.559489705458097E-4</v>
      </c>
    </row>
    <row r="5015" spans="1:9">
      <c r="A5015" s="143">
        <f t="shared" si="312"/>
        <v>477</v>
      </c>
      <c r="B5015" s="138" t="s">
        <v>97</v>
      </c>
      <c r="C5015" s="275">
        <v>45242</v>
      </c>
      <c r="D5015" s="275">
        <v>45243</v>
      </c>
      <c r="E5015" s="275">
        <v>45243</v>
      </c>
      <c r="F5015" s="139">
        <f t="shared" si="313"/>
        <v>1</v>
      </c>
      <c r="G5015" s="140">
        <v>1236.56</v>
      </c>
      <c r="H5015" s="141">
        <f t="shared" si="314"/>
        <v>9.7179836775104965E-6</v>
      </c>
      <c r="I5015" s="142">
        <f t="shared" si="315"/>
        <v>9.7179836775104965E-6</v>
      </c>
    </row>
    <row r="5016" spans="1:9">
      <c r="A5016" s="143">
        <f t="shared" si="312"/>
        <v>478</v>
      </c>
      <c r="B5016" s="138" t="s">
        <v>97</v>
      </c>
      <c r="C5016" s="275">
        <v>44931</v>
      </c>
      <c r="D5016" s="275">
        <v>44944</v>
      </c>
      <c r="E5016" s="275">
        <v>44944</v>
      </c>
      <c r="F5016" s="139">
        <f t="shared" si="313"/>
        <v>13</v>
      </c>
      <c r="G5016" s="140">
        <v>635.17999999999995</v>
      </c>
      <c r="H5016" s="141">
        <f t="shared" si="314"/>
        <v>4.991807006761594E-6</v>
      </c>
      <c r="I5016" s="142">
        <f t="shared" si="315"/>
        <v>6.4893491087900722E-5</v>
      </c>
    </row>
    <row r="5017" spans="1:9">
      <c r="A5017" s="143">
        <f t="shared" si="312"/>
        <v>479</v>
      </c>
      <c r="B5017" s="138" t="s">
        <v>97</v>
      </c>
      <c r="C5017" s="275">
        <v>44967</v>
      </c>
      <c r="D5017" s="275">
        <v>44972</v>
      </c>
      <c r="E5017" s="275">
        <v>44972</v>
      </c>
      <c r="F5017" s="139">
        <f t="shared" si="313"/>
        <v>5</v>
      </c>
      <c r="G5017" s="140">
        <v>9483.48</v>
      </c>
      <c r="H5017" s="141">
        <f t="shared" si="314"/>
        <v>7.4529585176616776E-5</v>
      </c>
      <c r="I5017" s="142">
        <f t="shared" si="315"/>
        <v>3.7264792588308389E-4</v>
      </c>
    </row>
    <row r="5018" spans="1:9">
      <c r="A5018" s="143">
        <f t="shared" si="312"/>
        <v>480</v>
      </c>
      <c r="B5018" s="138" t="s">
        <v>97</v>
      </c>
      <c r="C5018" s="275">
        <v>45250</v>
      </c>
      <c r="D5018" s="275">
        <v>45258</v>
      </c>
      <c r="E5018" s="275">
        <v>45258</v>
      </c>
      <c r="F5018" s="139">
        <f t="shared" si="313"/>
        <v>8</v>
      </c>
      <c r="G5018" s="140">
        <v>4346.6899999999996</v>
      </c>
      <c r="H5018" s="141">
        <f t="shared" si="314"/>
        <v>3.4160139800089038E-5</v>
      </c>
      <c r="I5018" s="142">
        <f t="shared" si="315"/>
        <v>2.732811184007123E-4</v>
      </c>
    </row>
    <row r="5019" spans="1:9">
      <c r="A5019" s="143">
        <f t="shared" si="312"/>
        <v>481</v>
      </c>
      <c r="B5019" s="138" t="s">
        <v>97</v>
      </c>
      <c r="C5019" s="275">
        <v>44963</v>
      </c>
      <c r="D5019" s="275">
        <v>44972</v>
      </c>
      <c r="E5019" s="275">
        <v>44972</v>
      </c>
      <c r="F5019" s="139">
        <f t="shared" si="313"/>
        <v>9</v>
      </c>
      <c r="G5019" s="140">
        <v>24612.44</v>
      </c>
      <c r="H5019" s="141">
        <f t="shared" si="314"/>
        <v>1.9342635228675233E-4</v>
      </c>
      <c r="I5019" s="142">
        <f t="shared" si="315"/>
        <v>1.7408371705807709E-3</v>
      </c>
    </row>
    <row r="5020" spans="1:9">
      <c r="A5020" s="143">
        <f t="shared" si="312"/>
        <v>482</v>
      </c>
      <c r="B5020" s="138" t="s">
        <v>97</v>
      </c>
      <c r="C5020" s="275">
        <v>45246</v>
      </c>
      <c r="D5020" s="275">
        <v>45250</v>
      </c>
      <c r="E5020" s="275">
        <v>45250</v>
      </c>
      <c r="F5020" s="139">
        <f t="shared" si="313"/>
        <v>4</v>
      </c>
      <c r="G5020" s="140">
        <v>3961.84</v>
      </c>
      <c r="H5020" s="141">
        <f t="shared" si="314"/>
        <v>3.1135647645814344E-5</v>
      </c>
      <c r="I5020" s="142">
        <f t="shared" si="315"/>
        <v>1.2454259058325738E-4</v>
      </c>
    </row>
    <row r="5021" spans="1:9">
      <c r="A5021" s="143">
        <f t="shared" si="312"/>
        <v>483</v>
      </c>
      <c r="B5021" s="138" t="s">
        <v>97</v>
      </c>
      <c r="C5021" s="275">
        <v>45114</v>
      </c>
      <c r="D5021" s="275">
        <v>45124</v>
      </c>
      <c r="E5021" s="275">
        <v>45124</v>
      </c>
      <c r="F5021" s="139">
        <f t="shared" si="313"/>
        <v>10</v>
      </c>
      <c r="G5021" s="140">
        <v>870.19</v>
      </c>
      <c r="H5021" s="141">
        <f t="shared" si="314"/>
        <v>6.8387237306178916E-6</v>
      </c>
      <c r="I5021" s="142">
        <f t="shared" si="315"/>
        <v>6.838723730617892E-5</v>
      </c>
    </row>
    <row r="5022" spans="1:9">
      <c r="A5022" s="143">
        <f t="shared" si="312"/>
        <v>484</v>
      </c>
      <c r="B5022" s="138" t="s">
        <v>97</v>
      </c>
      <c r="C5022" s="275">
        <v>45050</v>
      </c>
      <c r="D5022" s="275">
        <v>45079</v>
      </c>
      <c r="E5022" s="275">
        <v>45079</v>
      </c>
      <c r="F5022" s="139">
        <f t="shared" si="313"/>
        <v>29</v>
      </c>
      <c r="G5022" s="140">
        <v>44.79</v>
      </c>
      <c r="H5022" s="141">
        <f t="shared" si="314"/>
        <v>3.5199948964522155E-7</v>
      </c>
      <c r="I5022" s="142">
        <f t="shared" si="315"/>
        <v>1.0207985199711424E-5</v>
      </c>
    </row>
    <row r="5023" spans="1:9">
      <c r="A5023" s="143">
        <f t="shared" si="312"/>
        <v>485</v>
      </c>
      <c r="B5023" s="138" t="s">
        <v>97</v>
      </c>
      <c r="C5023" s="275">
        <v>45161</v>
      </c>
      <c r="D5023" s="275">
        <v>45162</v>
      </c>
      <c r="E5023" s="275">
        <v>45162</v>
      </c>
      <c r="F5023" s="139">
        <f t="shared" si="313"/>
        <v>1</v>
      </c>
      <c r="G5023" s="140">
        <v>2773.93</v>
      </c>
      <c r="H5023" s="141">
        <f t="shared" si="314"/>
        <v>2.1799998756677147E-5</v>
      </c>
      <c r="I5023" s="142">
        <f t="shared" si="315"/>
        <v>2.1799998756677147E-5</v>
      </c>
    </row>
    <row r="5024" spans="1:9">
      <c r="A5024" s="143">
        <f t="shared" si="312"/>
        <v>486</v>
      </c>
      <c r="B5024" s="138" t="s">
        <v>97</v>
      </c>
      <c r="C5024" s="275">
        <v>45056</v>
      </c>
      <c r="D5024" s="275">
        <v>45058</v>
      </c>
      <c r="E5024" s="275">
        <v>45058</v>
      </c>
      <c r="F5024" s="139">
        <f t="shared" si="313"/>
        <v>2</v>
      </c>
      <c r="G5024" s="140">
        <v>3777.67</v>
      </c>
      <c r="H5024" s="141">
        <f t="shared" si="314"/>
        <v>2.9688276669972408E-5</v>
      </c>
      <c r="I5024" s="142">
        <f t="shared" si="315"/>
        <v>5.9376553339944816E-5</v>
      </c>
    </row>
    <row r="5025" spans="1:9">
      <c r="A5025" s="143">
        <f t="shared" si="312"/>
        <v>487</v>
      </c>
      <c r="B5025" s="138" t="s">
        <v>97</v>
      </c>
      <c r="C5025" s="275">
        <v>45063</v>
      </c>
      <c r="D5025" s="275">
        <v>45065</v>
      </c>
      <c r="E5025" s="275">
        <v>45065</v>
      </c>
      <c r="F5025" s="139">
        <f t="shared" si="313"/>
        <v>2</v>
      </c>
      <c r="G5025" s="140">
        <v>6376.62</v>
      </c>
      <c r="H5025" s="141">
        <f t="shared" si="314"/>
        <v>5.0113127610214617E-5</v>
      </c>
      <c r="I5025" s="142">
        <f t="shared" si="315"/>
        <v>1.0022625522042923E-4</v>
      </c>
    </row>
    <row r="5026" spans="1:9">
      <c r="A5026" s="143">
        <f t="shared" si="312"/>
        <v>488</v>
      </c>
      <c r="B5026" s="138" t="s">
        <v>97</v>
      </c>
      <c r="C5026" s="275">
        <v>44960</v>
      </c>
      <c r="D5026" s="275">
        <v>44972</v>
      </c>
      <c r="E5026" s="275">
        <v>44972</v>
      </c>
      <c r="F5026" s="139">
        <f t="shared" si="313"/>
        <v>12</v>
      </c>
      <c r="G5026" s="140">
        <v>15188.34</v>
      </c>
      <c r="H5026" s="141">
        <f t="shared" si="314"/>
        <v>1.1936342774186435E-4</v>
      </c>
      <c r="I5026" s="142">
        <f t="shared" si="315"/>
        <v>1.4323611329023723E-3</v>
      </c>
    </row>
    <row r="5027" spans="1:9">
      <c r="A5027" s="143">
        <f t="shared" si="312"/>
        <v>489</v>
      </c>
      <c r="B5027" s="138" t="s">
        <v>97</v>
      </c>
      <c r="C5027" s="275">
        <v>45263</v>
      </c>
      <c r="D5027" s="275">
        <v>45271</v>
      </c>
      <c r="E5027" s="275">
        <v>45271</v>
      </c>
      <c r="F5027" s="139">
        <f t="shared" si="313"/>
        <v>8</v>
      </c>
      <c r="G5027" s="140">
        <v>316.06</v>
      </c>
      <c r="H5027" s="141">
        <f t="shared" si="314"/>
        <v>2.4838794082890986E-6</v>
      </c>
      <c r="I5027" s="142">
        <f t="shared" si="315"/>
        <v>1.9871035266312789E-5</v>
      </c>
    </row>
    <row r="5028" spans="1:9">
      <c r="A5028" s="143">
        <f t="shared" si="312"/>
        <v>490</v>
      </c>
      <c r="B5028" s="138" t="s">
        <v>97</v>
      </c>
      <c r="C5028" s="275">
        <v>45180</v>
      </c>
      <c r="D5028" s="275">
        <v>45182</v>
      </c>
      <c r="E5028" s="275">
        <v>45182</v>
      </c>
      <c r="F5028" s="139">
        <f t="shared" si="313"/>
        <v>2</v>
      </c>
      <c r="G5028" s="140">
        <v>772.29</v>
      </c>
      <c r="H5028" s="141">
        <f t="shared" si="314"/>
        <v>6.069338822462785E-6</v>
      </c>
      <c r="I5028" s="142">
        <f t="shared" si="315"/>
        <v>1.213867764492557E-5</v>
      </c>
    </row>
    <row r="5029" spans="1:9">
      <c r="A5029" s="143">
        <f t="shared" si="312"/>
        <v>491</v>
      </c>
      <c r="B5029" s="138" t="s">
        <v>97</v>
      </c>
      <c r="C5029" s="275">
        <v>45208</v>
      </c>
      <c r="D5029" s="275">
        <v>45210</v>
      </c>
      <c r="E5029" s="275">
        <v>45210</v>
      </c>
      <c r="F5029" s="139">
        <f t="shared" si="313"/>
        <v>2</v>
      </c>
      <c r="G5029" s="140">
        <v>374.24</v>
      </c>
      <c r="H5029" s="141">
        <f t="shared" si="314"/>
        <v>2.9411093772008867E-6</v>
      </c>
      <c r="I5029" s="142">
        <f t="shared" si="315"/>
        <v>5.8822187544017734E-6</v>
      </c>
    </row>
    <row r="5030" spans="1:9">
      <c r="A5030" s="143">
        <f t="shared" si="312"/>
        <v>492</v>
      </c>
      <c r="B5030" s="138" t="s">
        <v>97</v>
      </c>
      <c r="C5030" s="275">
        <v>45061</v>
      </c>
      <c r="D5030" s="275">
        <v>45061</v>
      </c>
      <c r="E5030" s="275">
        <v>45061</v>
      </c>
      <c r="F5030" s="139">
        <f t="shared" si="313"/>
        <v>0</v>
      </c>
      <c r="G5030" s="140">
        <v>38.19</v>
      </c>
      <c r="H5030" s="141">
        <f t="shared" si="314"/>
        <v>3.0013084415161892E-7</v>
      </c>
      <c r="I5030" s="142">
        <f t="shared" si="315"/>
        <v>0</v>
      </c>
    </row>
    <row r="5031" spans="1:9">
      <c r="A5031" s="143">
        <f t="shared" si="312"/>
        <v>493</v>
      </c>
      <c r="B5031" s="138" t="s">
        <v>97</v>
      </c>
      <c r="C5031" s="275">
        <v>45247</v>
      </c>
      <c r="D5031" s="275">
        <v>45247</v>
      </c>
      <c r="E5031" s="275">
        <v>45247</v>
      </c>
      <c r="F5031" s="139">
        <f t="shared" si="313"/>
        <v>0</v>
      </c>
      <c r="G5031" s="140">
        <v>18476.93</v>
      </c>
      <c r="H5031" s="141">
        <f t="shared" si="314"/>
        <v>1.4520808060304718E-4</v>
      </c>
      <c r="I5031" s="142">
        <f t="shared" si="315"/>
        <v>0</v>
      </c>
    </row>
    <row r="5032" spans="1:9">
      <c r="A5032" s="143">
        <f t="shared" si="312"/>
        <v>494</v>
      </c>
      <c r="B5032" s="138" t="s">
        <v>97</v>
      </c>
      <c r="C5032" s="275">
        <v>45205</v>
      </c>
      <c r="D5032" s="275">
        <v>45236</v>
      </c>
      <c r="E5032" s="275">
        <v>45236</v>
      </c>
      <c r="F5032" s="139">
        <f t="shared" si="313"/>
        <v>31</v>
      </c>
      <c r="G5032" s="140">
        <v>26.36</v>
      </c>
      <c r="H5032" s="141">
        <f t="shared" si="314"/>
        <v>2.071602265471766E-7</v>
      </c>
      <c r="I5032" s="142">
        <f t="shared" si="315"/>
        <v>6.4219670229624748E-6</v>
      </c>
    </row>
    <row r="5033" spans="1:9">
      <c r="A5033" s="143">
        <f t="shared" si="312"/>
        <v>495</v>
      </c>
      <c r="B5033" s="138" t="s">
        <v>97</v>
      </c>
      <c r="C5033" s="275">
        <v>44949</v>
      </c>
      <c r="D5033" s="275">
        <v>44951</v>
      </c>
      <c r="E5033" s="275">
        <v>44951</v>
      </c>
      <c r="F5033" s="139">
        <f t="shared" si="313"/>
        <v>2</v>
      </c>
      <c r="G5033" s="140">
        <v>14894.41</v>
      </c>
      <c r="H5033" s="141">
        <f t="shared" si="314"/>
        <v>1.1705346547369243E-4</v>
      </c>
      <c r="I5033" s="142">
        <f t="shared" si="315"/>
        <v>2.3410693094738487E-4</v>
      </c>
    </row>
    <row r="5034" spans="1:9">
      <c r="A5034" s="143">
        <f t="shared" si="312"/>
        <v>496</v>
      </c>
      <c r="B5034" s="138" t="s">
        <v>97</v>
      </c>
      <c r="C5034" s="275">
        <v>45283</v>
      </c>
      <c r="D5034" s="275">
        <v>45287</v>
      </c>
      <c r="E5034" s="275">
        <v>45287</v>
      </c>
      <c r="F5034" s="139">
        <f t="shared" si="313"/>
        <v>4</v>
      </c>
      <c r="G5034" s="140">
        <v>17210.21</v>
      </c>
      <c r="H5034" s="141">
        <f t="shared" si="314"/>
        <v>1.3525307293340227E-4</v>
      </c>
      <c r="I5034" s="142">
        <f t="shared" si="315"/>
        <v>5.4101229173360906E-4</v>
      </c>
    </row>
    <row r="5035" spans="1:9">
      <c r="A5035" s="143">
        <f t="shared" si="312"/>
        <v>497</v>
      </c>
      <c r="B5035" s="138" t="s">
        <v>97</v>
      </c>
      <c r="C5035" s="275">
        <v>45080</v>
      </c>
      <c r="D5035" s="275">
        <v>45082</v>
      </c>
      <c r="E5035" s="275">
        <v>45082</v>
      </c>
      <c r="F5035" s="139">
        <f t="shared" si="313"/>
        <v>2</v>
      </c>
      <c r="G5035" s="140">
        <v>2110.96</v>
      </c>
      <c r="H5035" s="141">
        <f t="shared" si="314"/>
        <v>1.6589793316844762E-5</v>
      </c>
      <c r="I5035" s="142">
        <f t="shared" si="315"/>
        <v>3.3179586633689524E-5</v>
      </c>
    </row>
    <row r="5036" spans="1:9">
      <c r="A5036" s="143">
        <f t="shared" si="312"/>
        <v>498</v>
      </c>
      <c r="B5036" s="138" t="s">
        <v>97</v>
      </c>
      <c r="C5036" s="275">
        <v>44944</v>
      </c>
      <c r="D5036" s="275">
        <v>44946</v>
      </c>
      <c r="E5036" s="275">
        <v>44946</v>
      </c>
      <c r="F5036" s="139">
        <f t="shared" si="313"/>
        <v>2</v>
      </c>
      <c r="G5036" s="140">
        <v>13532.34</v>
      </c>
      <c r="H5036" s="141">
        <f t="shared" si="314"/>
        <v>1.063491130543786E-4</v>
      </c>
      <c r="I5036" s="142">
        <f t="shared" si="315"/>
        <v>2.1269822610875719E-4</v>
      </c>
    </row>
    <row r="5037" spans="1:9">
      <c r="A5037" s="143">
        <f t="shared" si="312"/>
        <v>499</v>
      </c>
      <c r="B5037" s="138" t="s">
        <v>97</v>
      </c>
      <c r="C5037" s="275">
        <v>45008</v>
      </c>
      <c r="D5037" s="275">
        <v>45013</v>
      </c>
      <c r="E5037" s="275">
        <v>45013</v>
      </c>
      <c r="F5037" s="139">
        <f t="shared" si="313"/>
        <v>5</v>
      </c>
      <c r="G5037" s="140">
        <v>1891.27</v>
      </c>
      <c r="H5037" s="141">
        <f t="shared" si="314"/>
        <v>1.486327472161907E-5</v>
      </c>
      <c r="I5037" s="142">
        <f t="shared" si="315"/>
        <v>7.4316373608095346E-5</v>
      </c>
    </row>
    <row r="5038" spans="1:9">
      <c r="A5038" s="143">
        <f t="shared" si="312"/>
        <v>500</v>
      </c>
      <c r="B5038" s="138" t="s">
        <v>97</v>
      </c>
      <c r="C5038" s="275">
        <v>45172</v>
      </c>
      <c r="D5038" s="275">
        <v>45175</v>
      </c>
      <c r="E5038" s="275">
        <v>45175</v>
      </c>
      <c r="F5038" s="139">
        <f t="shared" si="313"/>
        <v>3</v>
      </c>
      <c r="G5038" s="140">
        <v>12840.41</v>
      </c>
      <c r="H5038" s="141">
        <f t="shared" si="314"/>
        <v>1.0091131428522883E-4</v>
      </c>
      <c r="I5038" s="142">
        <f t="shared" si="315"/>
        <v>3.027339428556865E-4</v>
      </c>
    </row>
    <row r="5039" spans="1:9">
      <c r="A5039" s="143">
        <f t="shared" si="312"/>
        <v>501</v>
      </c>
      <c r="B5039" s="138" t="s">
        <v>97</v>
      </c>
      <c r="C5039" s="275">
        <v>45260</v>
      </c>
      <c r="D5039" s="275">
        <v>45261</v>
      </c>
      <c r="E5039" s="275">
        <v>45261</v>
      </c>
      <c r="F5039" s="139">
        <f t="shared" si="313"/>
        <v>1</v>
      </c>
      <c r="G5039" s="140">
        <v>5227.59</v>
      </c>
      <c r="H5039" s="141">
        <f t="shared" si="314"/>
        <v>4.1083032196348824E-5</v>
      </c>
      <c r="I5039" s="142">
        <f t="shared" si="315"/>
        <v>4.1083032196348824E-5</v>
      </c>
    </row>
    <row r="5040" spans="1:9">
      <c r="A5040" s="143">
        <f t="shared" si="312"/>
        <v>502</v>
      </c>
      <c r="B5040" s="138" t="s">
        <v>97</v>
      </c>
      <c r="C5040" s="275">
        <v>45230</v>
      </c>
      <c r="D5040" s="275">
        <v>45231</v>
      </c>
      <c r="E5040" s="275">
        <v>45231</v>
      </c>
      <c r="F5040" s="139">
        <f t="shared" si="313"/>
        <v>1</v>
      </c>
      <c r="G5040" s="140">
        <v>5232.04</v>
      </c>
      <c r="H5040" s="141">
        <f t="shared" si="314"/>
        <v>4.1118004237628601E-5</v>
      </c>
      <c r="I5040" s="142">
        <f t="shared" si="315"/>
        <v>4.1118004237628601E-5</v>
      </c>
    </row>
    <row r="5041" spans="1:9">
      <c r="A5041" s="143">
        <f t="shared" si="312"/>
        <v>503</v>
      </c>
      <c r="B5041" s="138" t="s">
        <v>97</v>
      </c>
      <c r="C5041" s="275">
        <v>45107</v>
      </c>
      <c r="D5041" s="275">
        <v>45110</v>
      </c>
      <c r="E5041" s="275">
        <v>45110</v>
      </c>
      <c r="F5041" s="139">
        <f t="shared" si="313"/>
        <v>3</v>
      </c>
      <c r="G5041" s="140">
        <v>4012.4</v>
      </c>
      <c r="H5041" s="141">
        <f t="shared" si="314"/>
        <v>3.1532992905838063E-5</v>
      </c>
      <c r="I5041" s="142">
        <f t="shared" si="315"/>
        <v>9.4598978717514196E-5</v>
      </c>
    </row>
    <row r="5042" spans="1:9">
      <c r="A5042" s="143">
        <f t="shared" si="312"/>
        <v>504</v>
      </c>
      <c r="B5042" s="138" t="s">
        <v>97</v>
      </c>
      <c r="C5042" s="275">
        <v>44958</v>
      </c>
      <c r="D5042" s="275">
        <v>44965</v>
      </c>
      <c r="E5042" s="275">
        <v>44965</v>
      </c>
      <c r="F5042" s="139">
        <f t="shared" si="313"/>
        <v>7</v>
      </c>
      <c r="G5042" s="140">
        <v>2789.27</v>
      </c>
      <c r="H5042" s="141">
        <f t="shared" si="314"/>
        <v>2.1920554063021368E-5</v>
      </c>
      <c r="I5042" s="142">
        <f t="shared" si="315"/>
        <v>1.5344387844114959E-4</v>
      </c>
    </row>
    <row r="5043" spans="1:9">
      <c r="A5043" s="143">
        <f t="shared" si="312"/>
        <v>505</v>
      </c>
      <c r="B5043" s="138" t="s">
        <v>97</v>
      </c>
      <c r="C5043" s="275">
        <v>45128</v>
      </c>
      <c r="D5043" s="275">
        <v>45128</v>
      </c>
      <c r="E5043" s="275">
        <v>45128</v>
      </c>
      <c r="F5043" s="139">
        <f t="shared" si="313"/>
        <v>0</v>
      </c>
      <c r="G5043" s="140">
        <v>3324.44</v>
      </c>
      <c r="H5043" s="141">
        <f t="shared" si="314"/>
        <v>2.6126393912841267E-5</v>
      </c>
      <c r="I5043" s="142">
        <f t="shared" si="315"/>
        <v>0</v>
      </c>
    </row>
    <row r="5044" spans="1:9">
      <c r="A5044" s="143">
        <f t="shared" si="312"/>
        <v>506</v>
      </c>
      <c r="B5044" s="138" t="s">
        <v>97</v>
      </c>
      <c r="C5044" s="275">
        <v>45107</v>
      </c>
      <c r="D5044" s="275">
        <v>45107</v>
      </c>
      <c r="E5044" s="275">
        <v>45107</v>
      </c>
      <c r="F5044" s="139">
        <f t="shared" si="313"/>
        <v>0</v>
      </c>
      <c r="G5044" s="140">
        <v>235.73</v>
      </c>
      <c r="H5044" s="141">
        <f t="shared" si="314"/>
        <v>1.8525751215465075E-6</v>
      </c>
      <c r="I5044" s="142">
        <f t="shared" si="315"/>
        <v>0</v>
      </c>
    </row>
    <row r="5045" spans="1:9">
      <c r="A5045" s="143">
        <f t="shared" si="312"/>
        <v>507</v>
      </c>
      <c r="B5045" s="138" t="s">
        <v>97</v>
      </c>
      <c r="C5045" s="275">
        <v>45154</v>
      </c>
      <c r="D5045" s="275">
        <v>45155</v>
      </c>
      <c r="E5045" s="275">
        <v>45155</v>
      </c>
      <c r="F5045" s="139">
        <f t="shared" si="313"/>
        <v>1</v>
      </c>
      <c r="G5045" s="140">
        <v>2890.87</v>
      </c>
      <c r="H5045" s="141">
        <f t="shared" si="314"/>
        <v>2.2719016848195616E-5</v>
      </c>
      <c r="I5045" s="142">
        <f t="shared" si="315"/>
        <v>2.2719016848195616E-5</v>
      </c>
    </row>
    <row r="5046" spans="1:9">
      <c r="A5046" s="143">
        <f t="shared" si="312"/>
        <v>508</v>
      </c>
      <c r="B5046" s="138" t="s">
        <v>97</v>
      </c>
      <c r="C5046" s="275">
        <v>45138</v>
      </c>
      <c r="D5046" s="275">
        <v>45139</v>
      </c>
      <c r="E5046" s="275">
        <v>45139</v>
      </c>
      <c r="F5046" s="139">
        <f t="shared" si="313"/>
        <v>1</v>
      </c>
      <c r="G5046" s="140">
        <v>2923.66</v>
      </c>
      <c r="H5046" s="141">
        <f t="shared" si="314"/>
        <v>2.2976709709670649E-5</v>
      </c>
      <c r="I5046" s="142">
        <f t="shared" si="315"/>
        <v>2.2976709709670649E-5</v>
      </c>
    </row>
    <row r="5047" spans="1:9">
      <c r="A5047" s="143">
        <f t="shared" si="312"/>
        <v>509</v>
      </c>
      <c r="B5047" s="138" t="s">
        <v>97</v>
      </c>
      <c r="C5047" s="275">
        <v>44957</v>
      </c>
      <c r="D5047" s="275">
        <v>44958</v>
      </c>
      <c r="E5047" s="275">
        <v>44958</v>
      </c>
      <c r="F5047" s="139">
        <f t="shared" si="313"/>
        <v>1</v>
      </c>
      <c r="G5047" s="140">
        <v>30668</v>
      </c>
      <c r="H5047" s="141">
        <f t="shared" si="314"/>
        <v>2.410163060602736E-4</v>
      </c>
      <c r="I5047" s="142">
        <f t="shared" si="315"/>
        <v>2.410163060602736E-4</v>
      </c>
    </row>
    <row r="5048" spans="1:9">
      <c r="A5048" s="143">
        <f t="shared" si="312"/>
        <v>510</v>
      </c>
      <c r="B5048" s="138" t="s">
        <v>97</v>
      </c>
      <c r="C5048" s="275">
        <v>45249</v>
      </c>
      <c r="D5048" s="275">
        <v>45250</v>
      </c>
      <c r="E5048" s="275">
        <v>45250</v>
      </c>
      <c r="F5048" s="139">
        <f t="shared" si="313"/>
        <v>1</v>
      </c>
      <c r="G5048" s="140">
        <v>2115.08</v>
      </c>
      <c r="H5048" s="141">
        <f t="shared" si="314"/>
        <v>1.662217192584986E-5</v>
      </c>
      <c r="I5048" s="142">
        <f t="shared" si="315"/>
        <v>1.662217192584986E-5</v>
      </c>
    </row>
    <row r="5049" spans="1:9">
      <c r="A5049" s="143">
        <f t="shared" si="312"/>
        <v>511</v>
      </c>
      <c r="B5049" s="138" t="s">
        <v>97</v>
      </c>
      <c r="C5049" s="275">
        <v>45280</v>
      </c>
      <c r="D5049" s="275">
        <v>45280</v>
      </c>
      <c r="E5049" s="275">
        <v>45280</v>
      </c>
      <c r="F5049" s="139">
        <f t="shared" si="313"/>
        <v>0</v>
      </c>
      <c r="G5049" s="140">
        <v>21133.18</v>
      </c>
      <c r="H5049" s="141">
        <f t="shared" si="314"/>
        <v>1.6608324569280204E-4</v>
      </c>
      <c r="I5049" s="142">
        <f t="shared" si="315"/>
        <v>0</v>
      </c>
    </row>
    <row r="5050" spans="1:9">
      <c r="A5050" s="143">
        <f t="shared" si="312"/>
        <v>512</v>
      </c>
      <c r="B5050" s="138" t="s">
        <v>97</v>
      </c>
      <c r="C5050" s="275">
        <v>45237</v>
      </c>
      <c r="D5050" s="275">
        <v>45246</v>
      </c>
      <c r="E5050" s="275">
        <v>45246</v>
      </c>
      <c r="F5050" s="139">
        <f t="shared" si="313"/>
        <v>9</v>
      </c>
      <c r="G5050" s="140">
        <v>1114.53</v>
      </c>
      <c r="H5050" s="141">
        <f t="shared" si="314"/>
        <v>8.758963857876508E-6</v>
      </c>
      <c r="I5050" s="142">
        <f t="shared" si="315"/>
        <v>7.8830674720888565E-5</v>
      </c>
    </row>
    <row r="5051" spans="1:9">
      <c r="A5051" s="143">
        <f t="shared" si="312"/>
        <v>513</v>
      </c>
      <c r="B5051" s="138" t="s">
        <v>97</v>
      </c>
      <c r="C5051" s="275">
        <v>45021</v>
      </c>
      <c r="D5051" s="275">
        <v>45233</v>
      </c>
      <c r="E5051" s="275">
        <v>45233</v>
      </c>
      <c r="F5051" s="139">
        <f t="shared" si="313"/>
        <v>212</v>
      </c>
      <c r="G5051" s="140">
        <v>77.52</v>
      </c>
      <c r="H5051" s="141">
        <f t="shared" si="314"/>
        <v>6.0922081797940551E-7</v>
      </c>
      <c r="I5051" s="142">
        <f t="shared" si="315"/>
        <v>1.2915481341163398E-4</v>
      </c>
    </row>
    <row r="5052" spans="1:9">
      <c r="A5052" s="143">
        <f t="shared" ref="A5052:A5115" si="316">A5051+1</f>
        <v>514</v>
      </c>
      <c r="B5052" s="138" t="s">
        <v>97</v>
      </c>
      <c r="C5052" s="275">
        <v>45159</v>
      </c>
      <c r="D5052" s="275">
        <v>45252</v>
      </c>
      <c r="E5052" s="275">
        <v>45252</v>
      </c>
      <c r="F5052" s="139">
        <f t="shared" si="313"/>
        <v>93</v>
      </c>
      <c r="G5052" s="140">
        <v>170.6</v>
      </c>
      <c r="H5052" s="141">
        <f t="shared" si="314"/>
        <v>1.3407258971528197E-6</v>
      </c>
      <c r="I5052" s="142">
        <f t="shared" si="315"/>
        <v>1.2468750843521223E-4</v>
      </c>
    </row>
    <row r="5053" spans="1:9">
      <c r="A5053" s="143">
        <f t="shared" si="316"/>
        <v>515</v>
      </c>
      <c r="B5053" s="138" t="s">
        <v>97</v>
      </c>
      <c r="C5053" s="275">
        <v>45152</v>
      </c>
      <c r="D5053" s="275">
        <v>45154</v>
      </c>
      <c r="E5053" s="275">
        <v>45154</v>
      </c>
      <c r="F5053" s="139">
        <f t="shared" si="313"/>
        <v>2</v>
      </c>
      <c r="G5053" s="140">
        <v>355.93</v>
      </c>
      <c r="H5053" s="141">
        <f t="shared" si="314"/>
        <v>2.7972131803845437E-6</v>
      </c>
      <c r="I5053" s="142">
        <f t="shared" si="315"/>
        <v>5.5944263607690874E-6</v>
      </c>
    </row>
    <row r="5054" spans="1:9">
      <c r="A5054" s="143">
        <f t="shared" si="316"/>
        <v>516</v>
      </c>
      <c r="B5054" s="138" t="s">
        <v>97</v>
      </c>
      <c r="C5054" s="275">
        <v>45033</v>
      </c>
      <c r="D5054" s="275">
        <v>45037</v>
      </c>
      <c r="E5054" s="275">
        <v>45037</v>
      </c>
      <c r="F5054" s="139">
        <f t="shared" si="313"/>
        <v>4</v>
      </c>
      <c r="G5054" s="140">
        <v>588.04</v>
      </c>
      <c r="H5054" s="141">
        <f t="shared" si="314"/>
        <v>4.6213391357663779E-6</v>
      </c>
      <c r="I5054" s="142">
        <f t="shared" si="315"/>
        <v>1.8485356543065512E-5</v>
      </c>
    </row>
    <row r="5055" spans="1:9">
      <c r="A5055" s="143">
        <f t="shared" si="316"/>
        <v>517</v>
      </c>
      <c r="B5055" s="138" t="s">
        <v>97</v>
      </c>
      <c r="C5055" s="275">
        <v>45201</v>
      </c>
      <c r="D5055" s="275">
        <v>45202</v>
      </c>
      <c r="E5055" s="275">
        <v>45202</v>
      </c>
      <c r="F5055" s="139">
        <f t="shared" si="313"/>
        <v>1</v>
      </c>
      <c r="G5055" s="140">
        <v>4360.41</v>
      </c>
      <c r="H5055" s="141">
        <f t="shared" si="314"/>
        <v>3.4267963711630282E-5</v>
      </c>
      <c r="I5055" s="142">
        <f t="shared" si="315"/>
        <v>3.4267963711630282E-5</v>
      </c>
    </row>
    <row r="5056" spans="1:9">
      <c r="A5056" s="143">
        <f t="shared" si="316"/>
        <v>518</v>
      </c>
      <c r="B5056" s="138" t="s">
        <v>97</v>
      </c>
      <c r="C5056" s="275">
        <v>45186</v>
      </c>
      <c r="D5056" s="275">
        <v>45187</v>
      </c>
      <c r="E5056" s="275">
        <v>45187</v>
      </c>
      <c r="F5056" s="139">
        <f t="shared" si="313"/>
        <v>1</v>
      </c>
      <c r="G5056" s="140">
        <v>843.44</v>
      </c>
      <c r="H5056" s="141">
        <f t="shared" si="314"/>
        <v>6.6284985386551839E-6</v>
      </c>
      <c r="I5056" s="142">
        <f t="shared" si="315"/>
        <v>6.6284985386551839E-6</v>
      </c>
    </row>
    <row r="5057" spans="1:9">
      <c r="A5057" s="143">
        <f t="shared" si="316"/>
        <v>519</v>
      </c>
      <c r="B5057" s="138" t="s">
        <v>97</v>
      </c>
      <c r="C5057" s="275">
        <v>45044</v>
      </c>
      <c r="D5057" s="275">
        <v>45047</v>
      </c>
      <c r="E5057" s="275">
        <v>45047</v>
      </c>
      <c r="F5057" s="139">
        <f t="shared" si="313"/>
        <v>3</v>
      </c>
      <c r="G5057" s="140">
        <v>9697.44</v>
      </c>
      <c r="H5057" s="141">
        <f t="shared" si="314"/>
        <v>7.621107235689121E-5</v>
      </c>
      <c r="I5057" s="142">
        <f t="shared" si="315"/>
        <v>2.2863321707067362E-4</v>
      </c>
    </row>
    <row r="5058" spans="1:9">
      <c r="A5058" s="143">
        <f t="shared" si="316"/>
        <v>520</v>
      </c>
      <c r="B5058" s="138" t="s">
        <v>97</v>
      </c>
      <c r="C5058" s="275">
        <v>45136</v>
      </c>
      <c r="D5058" s="275">
        <v>45138</v>
      </c>
      <c r="E5058" s="275">
        <v>45138</v>
      </c>
      <c r="F5058" s="139">
        <f t="shared" si="313"/>
        <v>2</v>
      </c>
      <c r="G5058" s="140">
        <v>4122.1400000000003</v>
      </c>
      <c r="H5058" s="141">
        <f t="shared" si="314"/>
        <v>3.2395427020454421E-5</v>
      </c>
      <c r="I5058" s="142">
        <f t="shared" si="315"/>
        <v>6.4790854040908843E-5</v>
      </c>
    </row>
    <row r="5059" spans="1:9">
      <c r="A5059" s="143">
        <f t="shared" si="316"/>
        <v>521</v>
      </c>
      <c r="B5059" s="138" t="s">
        <v>97</v>
      </c>
      <c r="C5059" s="275">
        <v>44965</v>
      </c>
      <c r="D5059" s="275">
        <v>44972</v>
      </c>
      <c r="E5059" s="275">
        <v>44972</v>
      </c>
      <c r="F5059" s="139">
        <f t="shared" si="313"/>
        <v>7</v>
      </c>
      <c r="G5059" s="140">
        <v>5844.79</v>
      </c>
      <c r="H5059" s="141">
        <f t="shared" si="314"/>
        <v>4.5933536438568752E-5</v>
      </c>
      <c r="I5059" s="142">
        <f t="shared" si="315"/>
        <v>3.2153475506998126E-4</v>
      </c>
    </row>
    <row r="5060" spans="1:9">
      <c r="A5060" s="143">
        <f t="shared" si="316"/>
        <v>522</v>
      </c>
      <c r="B5060" s="138" t="s">
        <v>97</v>
      </c>
      <c r="C5060" s="275">
        <v>45016</v>
      </c>
      <c r="D5060" s="275">
        <v>45016</v>
      </c>
      <c r="E5060" s="275">
        <v>45016</v>
      </c>
      <c r="F5060" s="139">
        <f t="shared" si="313"/>
        <v>0</v>
      </c>
      <c r="G5060" s="140">
        <v>977.68</v>
      </c>
      <c r="H5060" s="141">
        <f t="shared" si="314"/>
        <v>7.6834753524523374E-6</v>
      </c>
      <c r="I5060" s="142">
        <f t="shared" si="315"/>
        <v>0</v>
      </c>
    </row>
    <row r="5061" spans="1:9">
      <c r="A5061" s="143">
        <f t="shared" si="316"/>
        <v>523</v>
      </c>
      <c r="B5061" s="138" t="s">
        <v>97</v>
      </c>
      <c r="C5061" s="275">
        <v>45028</v>
      </c>
      <c r="D5061" s="275">
        <v>45030</v>
      </c>
      <c r="E5061" s="275">
        <v>45030</v>
      </c>
      <c r="F5061" s="139">
        <f t="shared" si="313"/>
        <v>2</v>
      </c>
      <c r="G5061" s="140">
        <v>4388.09</v>
      </c>
      <c r="H5061" s="141">
        <f t="shared" si="314"/>
        <v>3.4485497667276183E-5</v>
      </c>
      <c r="I5061" s="142">
        <f t="shared" si="315"/>
        <v>6.8970995334552366E-5</v>
      </c>
    </row>
    <row r="5062" spans="1:9">
      <c r="A5062" s="143">
        <f t="shared" si="316"/>
        <v>524</v>
      </c>
      <c r="B5062" s="138" t="s">
        <v>97</v>
      </c>
      <c r="C5062" s="275">
        <v>45256</v>
      </c>
      <c r="D5062" s="275">
        <v>45257</v>
      </c>
      <c r="E5062" s="275">
        <v>45257</v>
      </c>
      <c r="F5062" s="139">
        <f t="shared" si="313"/>
        <v>1</v>
      </c>
      <c r="G5062" s="140">
        <v>2154.6</v>
      </c>
      <c r="H5062" s="141">
        <f t="shared" si="314"/>
        <v>1.6932755087957008E-5</v>
      </c>
      <c r="I5062" s="142">
        <f t="shared" si="315"/>
        <v>1.6932755087957008E-5</v>
      </c>
    </row>
    <row r="5063" spans="1:9">
      <c r="A5063" s="143">
        <f t="shared" si="316"/>
        <v>525</v>
      </c>
      <c r="B5063" s="138" t="s">
        <v>97</v>
      </c>
      <c r="C5063" s="275">
        <v>45175</v>
      </c>
      <c r="D5063" s="275">
        <v>45175</v>
      </c>
      <c r="E5063" s="275">
        <v>45175</v>
      </c>
      <c r="F5063" s="139">
        <f t="shared" si="313"/>
        <v>0</v>
      </c>
      <c r="G5063" s="140">
        <v>514.35</v>
      </c>
      <c r="H5063" s="141">
        <f t="shared" si="314"/>
        <v>4.0422178499446237E-6</v>
      </c>
      <c r="I5063" s="142">
        <f t="shared" si="315"/>
        <v>0</v>
      </c>
    </row>
    <row r="5064" spans="1:9">
      <c r="A5064" s="143">
        <f t="shared" si="316"/>
        <v>526</v>
      </c>
      <c r="B5064" s="138" t="s">
        <v>97</v>
      </c>
      <c r="C5064" s="275">
        <v>44937</v>
      </c>
      <c r="D5064" s="275">
        <v>44937</v>
      </c>
      <c r="E5064" s="275">
        <v>44937</v>
      </c>
      <c r="F5064" s="139">
        <f t="shared" ref="F5064:F5127" si="317">E5064-C5064</f>
        <v>0</v>
      </c>
      <c r="G5064" s="140">
        <v>1601.65</v>
      </c>
      <c r="H5064" s="141">
        <f t="shared" ref="H5064:H5127" si="318">G5064/$G$8894</f>
        <v>1.2587184250731617E-5</v>
      </c>
      <c r="I5064" s="142">
        <f t="shared" ref="I5064:I5127" si="319">H5064*F5064</f>
        <v>0</v>
      </c>
    </row>
    <row r="5065" spans="1:9">
      <c r="A5065" s="143">
        <f t="shared" si="316"/>
        <v>527</v>
      </c>
      <c r="B5065" s="138" t="s">
        <v>97</v>
      </c>
      <c r="C5065" s="275">
        <v>44960</v>
      </c>
      <c r="D5065" s="275">
        <v>44973</v>
      </c>
      <c r="E5065" s="275">
        <v>44973</v>
      </c>
      <c r="F5065" s="139">
        <f t="shared" si="317"/>
        <v>13</v>
      </c>
      <c r="G5065" s="140">
        <v>208.87</v>
      </c>
      <c r="H5065" s="141">
        <f t="shared" si="318"/>
        <v>1.6414854521589066E-6</v>
      </c>
      <c r="I5065" s="142">
        <f t="shared" si="319"/>
        <v>2.1339310878065786E-5</v>
      </c>
    </row>
    <row r="5066" spans="1:9">
      <c r="A5066" s="143">
        <f t="shared" si="316"/>
        <v>528</v>
      </c>
      <c r="B5066" s="138" t="s">
        <v>97</v>
      </c>
      <c r="C5066" s="275">
        <v>45110</v>
      </c>
      <c r="D5066" s="275">
        <v>45113</v>
      </c>
      <c r="E5066" s="275">
        <v>45113</v>
      </c>
      <c r="F5066" s="139">
        <f t="shared" si="317"/>
        <v>3</v>
      </c>
      <c r="G5066" s="140">
        <v>228.92</v>
      </c>
      <c r="H5066" s="141">
        <f t="shared" si="318"/>
        <v>1.7990561100599266E-6</v>
      </c>
      <c r="I5066" s="142">
        <f t="shared" si="319"/>
        <v>5.3971683301797801E-6</v>
      </c>
    </row>
    <row r="5067" spans="1:9">
      <c r="A5067" s="143">
        <f t="shared" si="316"/>
        <v>529</v>
      </c>
      <c r="B5067" s="138" t="s">
        <v>97</v>
      </c>
      <c r="C5067" s="275">
        <v>45052</v>
      </c>
      <c r="D5067" s="275">
        <v>45054</v>
      </c>
      <c r="E5067" s="275">
        <v>45054</v>
      </c>
      <c r="F5067" s="139">
        <f t="shared" si="317"/>
        <v>2</v>
      </c>
      <c r="G5067" s="140">
        <v>4211.8900000000003</v>
      </c>
      <c r="H5067" s="141">
        <f t="shared" si="318"/>
        <v>3.310076201031061E-5</v>
      </c>
      <c r="I5067" s="142">
        <f t="shared" si="319"/>
        <v>6.6201524020621219E-5</v>
      </c>
    </row>
    <row r="5068" spans="1:9">
      <c r="A5068" s="143">
        <f t="shared" si="316"/>
        <v>530</v>
      </c>
      <c r="B5068" s="138" t="s">
        <v>97</v>
      </c>
      <c r="C5068" s="275">
        <v>45115</v>
      </c>
      <c r="D5068" s="275">
        <v>45119</v>
      </c>
      <c r="E5068" s="275">
        <v>45119</v>
      </c>
      <c r="F5068" s="139">
        <f t="shared" si="317"/>
        <v>4</v>
      </c>
      <c r="G5068" s="140">
        <v>38.630000000000003</v>
      </c>
      <c r="H5068" s="141">
        <f t="shared" si="318"/>
        <v>3.0358875385119242E-7</v>
      </c>
      <c r="I5068" s="142">
        <f t="shared" si="319"/>
        <v>1.2143550154047697E-6</v>
      </c>
    </row>
    <row r="5069" spans="1:9">
      <c r="A5069" s="143">
        <f t="shared" si="316"/>
        <v>531</v>
      </c>
      <c r="B5069" s="138" t="s">
        <v>97</v>
      </c>
      <c r="C5069" s="275">
        <v>45062</v>
      </c>
      <c r="D5069" s="275">
        <v>45070</v>
      </c>
      <c r="E5069" s="275">
        <v>45070</v>
      </c>
      <c r="F5069" s="139">
        <f t="shared" si="317"/>
        <v>8</v>
      </c>
      <c r="G5069" s="140">
        <v>289.27999999999997</v>
      </c>
      <c r="H5069" s="141">
        <f t="shared" si="318"/>
        <v>2.2734184497559651E-6</v>
      </c>
      <c r="I5069" s="142">
        <f t="shared" si="319"/>
        <v>1.8187347598047721E-5</v>
      </c>
    </row>
    <row r="5070" spans="1:9">
      <c r="A5070" s="143">
        <f t="shared" si="316"/>
        <v>532</v>
      </c>
      <c r="B5070" s="138" t="s">
        <v>97</v>
      </c>
      <c r="C5070" s="275">
        <v>45015</v>
      </c>
      <c r="D5070" s="275">
        <v>45026</v>
      </c>
      <c r="E5070" s="275">
        <v>45026</v>
      </c>
      <c r="F5070" s="139">
        <f t="shared" si="317"/>
        <v>11</v>
      </c>
      <c r="G5070" s="140">
        <v>489.48</v>
      </c>
      <c r="H5070" s="141">
        <f t="shared" si="318"/>
        <v>3.8467673630619126E-6</v>
      </c>
      <c r="I5070" s="142">
        <f t="shared" si="319"/>
        <v>4.2314440993681041E-5</v>
      </c>
    </row>
    <row r="5071" spans="1:9">
      <c r="A5071" s="143">
        <f t="shared" si="316"/>
        <v>533</v>
      </c>
      <c r="B5071" s="138" t="s">
        <v>97</v>
      </c>
      <c r="C5071" s="275">
        <v>45090</v>
      </c>
      <c r="D5071" s="275">
        <v>45098</v>
      </c>
      <c r="E5071" s="275">
        <v>45098</v>
      </c>
      <c r="F5071" s="139">
        <f t="shared" si="317"/>
        <v>8</v>
      </c>
      <c r="G5071" s="140">
        <v>45.54</v>
      </c>
      <c r="H5071" s="141">
        <f t="shared" si="318"/>
        <v>3.5789365390585822E-7</v>
      </c>
      <c r="I5071" s="142">
        <f t="shared" si="319"/>
        <v>2.8631492312468658E-6</v>
      </c>
    </row>
    <row r="5072" spans="1:9">
      <c r="A5072" s="143">
        <f t="shared" si="316"/>
        <v>534</v>
      </c>
      <c r="B5072" s="138" t="s">
        <v>97</v>
      </c>
      <c r="C5072" s="275">
        <v>45082</v>
      </c>
      <c r="D5072" s="275">
        <v>45084</v>
      </c>
      <c r="E5072" s="275">
        <v>45084</v>
      </c>
      <c r="F5072" s="139">
        <f t="shared" si="317"/>
        <v>2</v>
      </c>
      <c r="G5072" s="140">
        <v>812.84</v>
      </c>
      <c r="H5072" s="141">
        <f t="shared" si="318"/>
        <v>6.388016636821208E-6</v>
      </c>
      <c r="I5072" s="142">
        <f t="shared" si="319"/>
        <v>1.2776033273642416E-5</v>
      </c>
    </row>
    <row r="5073" spans="1:9">
      <c r="A5073" s="143">
        <f t="shared" si="316"/>
        <v>535</v>
      </c>
      <c r="B5073" s="138" t="s">
        <v>97</v>
      </c>
      <c r="C5073" s="275">
        <v>45142</v>
      </c>
      <c r="D5073" s="275">
        <v>45223</v>
      </c>
      <c r="E5073" s="275">
        <v>45223</v>
      </c>
      <c r="F5073" s="139">
        <f t="shared" si="317"/>
        <v>81</v>
      </c>
      <c r="G5073" s="140">
        <v>39.72</v>
      </c>
      <c r="H5073" s="141">
        <f t="shared" si="318"/>
        <v>3.121549392433177E-7</v>
      </c>
      <c r="I5073" s="142">
        <f t="shared" si="319"/>
        <v>2.5284550078708732E-5</v>
      </c>
    </row>
    <row r="5074" spans="1:9">
      <c r="A5074" s="143">
        <f t="shared" si="316"/>
        <v>536</v>
      </c>
      <c r="B5074" s="138" t="s">
        <v>97</v>
      </c>
      <c r="C5074" s="275">
        <v>45022</v>
      </c>
      <c r="D5074" s="275">
        <v>45027</v>
      </c>
      <c r="E5074" s="275">
        <v>45027</v>
      </c>
      <c r="F5074" s="139">
        <f t="shared" si="317"/>
        <v>5</v>
      </c>
      <c r="G5074" s="140">
        <v>2686.69</v>
      </c>
      <c r="H5074" s="141">
        <f t="shared" si="318"/>
        <v>2.111438956987989E-5</v>
      </c>
      <c r="I5074" s="142">
        <f t="shared" si="319"/>
        <v>1.0557194784939944E-4</v>
      </c>
    </row>
    <row r="5075" spans="1:9">
      <c r="A5075" s="143">
        <f t="shared" si="316"/>
        <v>537</v>
      </c>
      <c r="B5075" s="138" t="s">
        <v>97</v>
      </c>
      <c r="C5075" s="275">
        <v>45070</v>
      </c>
      <c r="D5075" s="275">
        <v>45072</v>
      </c>
      <c r="E5075" s="275">
        <v>45072</v>
      </c>
      <c r="F5075" s="139">
        <f t="shared" si="317"/>
        <v>2</v>
      </c>
      <c r="G5075" s="140">
        <v>3060.65</v>
      </c>
      <c r="H5075" s="141">
        <f t="shared" si="318"/>
        <v>2.405329845909014E-5</v>
      </c>
      <c r="I5075" s="142">
        <f t="shared" si="319"/>
        <v>4.8106596918180279E-5</v>
      </c>
    </row>
    <row r="5076" spans="1:9">
      <c r="A5076" s="143">
        <f t="shared" si="316"/>
        <v>538</v>
      </c>
      <c r="B5076" s="138" t="s">
        <v>97</v>
      </c>
      <c r="C5076" s="275">
        <v>44992</v>
      </c>
      <c r="D5076" s="275">
        <v>44992</v>
      </c>
      <c r="E5076" s="275">
        <v>44992</v>
      </c>
      <c r="F5076" s="139">
        <f t="shared" si="317"/>
        <v>0</v>
      </c>
      <c r="G5076" s="140">
        <v>2231.96</v>
      </c>
      <c r="H5076" s="141">
        <f t="shared" si="318"/>
        <v>1.7540718484227478E-5</v>
      </c>
      <c r="I5076" s="142">
        <f t="shared" si="319"/>
        <v>0</v>
      </c>
    </row>
    <row r="5077" spans="1:9">
      <c r="A5077" s="143">
        <f t="shared" si="316"/>
        <v>539</v>
      </c>
      <c r="B5077" s="138" t="s">
        <v>97</v>
      </c>
      <c r="C5077" s="275">
        <v>45264</v>
      </c>
      <c r="D5077" s="275">
        <v>45266</v>
      </c>
      <c r="E5077" s="275">
        <v>45266</v>
      </c>
      <c r="F5077" s="139">
        <f t="shared" si="317"/>
        <v>2</v>
      </c>
      <c r="G5077" s="140">
        <v>2857.43</v>
      </c>
      <c r="H5077" s="141">
        <f t="shared" si="318"/>
        <v>2.2456215711028026E-5</v>
      </c>
      <c r="I5077" s="142">
        <f t="shared" si="319"/>
        <v>4.4912431422056052E-5</v>
      </c>
    </row>
    <row r="5078" spans="1:9">
      <c r="A5078" s="143">
        <f t="shared" si="316"/>
        <v>540</v>
      </c>
      <c r="B5078" s="138" t="s">
        <v>97</v>
      </c>
      <c r="C5078" s="275">
        <v>44930</v>
      </c>
      <c r="D5078" s="275">
        <v>45230</v>
      </c>
      <c r="E5078" s="275">
        <v>45230</v>
      </c>
      <c r="F5078" s="139">
        <f t="shared" si="317"/>
        <v>300</v>
      </c>
      <c r="G5078" s="140">
        <v>728.05</v>
      </c>
      <c r="H5078" s="141">
        <f t="shared" si="318"/>
        <v>5.7216617199420306E-6</v>
      </c>
      <c r="I5078" s="142">
        <f t="shared" si="319"/>
        <v>1.7164985159826092E-3</v>
      </c>
    </row>
    <row r="5079" spans="1:9">
      <c r="A5079" s="143">
        <f t="shared" si="316"/>
        <v>541</v>
      </c>
      <c r="B5079" s="138" t="s">
        <v>97</v>
      </c>
      <c r="C5079" s="275">
        <v>45062</v>
      </c>
      <c r="D5079" s="275">
        <v>45062</v>
      </c>
      <c r="E5079" s="275">
        <v>45062</v>
      </c>
      <c r="F5079" s="139">
        <f t="shared" si="317"/>
        <v>0</v>
      </c>
      <c r="G5079" s="140">
        <v>1552.31</v>
      </c>
      <c r="H5079" s="141">
        <f t="shared" si="318"/>
        <v>1.2199426831238532E-5</v>
      </c>
      <c r="I5079" s="142">
        <f t="shared" si="319"/>
        <v>0</v>
      </c>
    </row>
    <row r="5080" spans="1:9">
      <c r="A5080" s="143">
        <f t="shared" si="316"/>
        <v>542</v>
      </c>
      <c r="B5080" s="138" t="s">
        <v>97</v>
      </c>
      <c r="C5080" s="275">
        <v>45062</v>
      </c>
      <c r="D5080" s="275">
        <v>45064</v>
      </c>
      <c r="E5080" s="275">
        <v>45064</v>
      </c>
      <c r="F5080" s="139">
        <f t="shared" si="317"/>
        <v>2</v>
      </c>
      <c r="G5080" s="140">
        <v>3249.19</v>
      </c>
      <c r="H5080" s="141">
        <f t="shared" si="318"/>
        <v>2.5535012765357387E-5</v>
      </c>
      <c r="I5080" s="142">
        <f t="shared" si="319"/>
        <v>5.1070025530714774E-5</v>
      </c>
    </row>
    <row r="5081" spans="1:9">
      <c r="A5081" s="143">
        <f t="shared" si="316"/>
        <v>543</v>
      </c>
      <c r="B5081" s="138" t="s">
        <v>97</v>
      </c>
      <c r="C5081" s="275">
        <v>45030</v>
      </c>
      <c r="D5081" s="275">
        <v>45037</v>
      </c>
      <c r="E5081" s="275">
        <v>45037</v>
      </c>
      <c r="F5081" s="139">
        <f t="shared" si="317"/>
        <v>7</v>
      </c>
      <c r="G5081" s="140">
        <v>1481.71</v>
      </c>
      <c r="H5081" s="141">
        <f t="shared" si="318"/>
        <v>1.1644589502170601E-5</v>
      </c>
      <c r="I5081" s="142">
        <f t="shared" si="319"/>
        <v>8.151212651519421E-5</v>
      </c>
    </row>
    <row r="5082" spans="1:9">
      <c r="A5082" s="143">
        <f t="shared" si="316"/>
        <v>544</v>
      </c>
      <c r="B5082" s="138" t="s">
        <v>97</v>
      </c>
      <c r="C5082" s="275">
        <v>45098</v>
      </c>
      <c r="D5082" s="275">
        <v>45118</v>
      </c>
      <c r="E5082" s="275">
        <v>45118</v>
      </c>
      <c r="F5082" s="139">
        <f t="shared" si="317"/>
        <v>20</v>
      </c>
      <c r="G5082" s="140">
        <v>55.2</v>
      </c>
      <c r="H5082" s="141">
        <f t="shared" si="318"/>
        <v>4.3381048958285848E-7</v>
      </c>
      <c r="I5082" s="142">
        <f t="shared" si="319"/>
        <v>8.6762097916571702E-6</v>
      </c>
    </row>
    <row r="5083" spans="1:9">
      <c r="A5083" s="143">
        <f t="shared" si="316"/>
        <v>545</v>
      </c>
      <c r="B5083" s="138" t="s">
        <v>97</v>
      </c>
      <c r="C5083" s="275">
        <v>44939</v>
      </c>
      <c r="D5083" s="275">
        <v>44945</v>
      </c>
      <c r="E5083" s="275">
        <v>44945</v>
      </c>
      <c r="F5083" s="139">
        <f t="shared" si="317"/>
        <v>6</v>
      </c>
      <c r="G5083" s="140">
        <v>5062.6400000000003</v>
      </c>
      <c r="H5083" s="141">
        <f t="shared" si="318"/>
        <v>3.9786709003292798E-5</v>
      </c>
      <c r="I5083" s="142">
        <f t="shared" si="319"/>
        <v>2.3872025401975677E-4</v>
      </c>
    </row>
    <row r="5084" spans="1:9">
      <c r="A5084" s="143">
        <f t="shared" si="316"/>
        <v>546</v>
      </c>
      <c r="B5084" s="138" t="s">
        <v>97</v>
      </c>
      <c r="C5084" s="275">
        <v>45250</v>
      </c>
      <c r="D5084" s="275">
        <v>45282</v>
      </c>
      <c r="E5084" s="275">
        <v>45282</v>
      </c>
      <c r="F5084" s="139">
        <f t="shared" si="317"/>
        <v>32</v>
      </c>
      <c r="G5084" s="140">
        <v>223.43</v>
      </c>
      <c r="H5084" s="141">
        <f t="shared" si="318"/>
        <v>1.7559108276720664E-6</v>
      </c>
      <c r="I5084" s="142">
        <f t="shared" si="319"/>
        <v>5.6189146485506125E-5</v>
      </c>
    </row>
    <row r="5085" spans="1:9">
      <c r="A5085" s="143">
        <f t="shared" si="316"/>
        <v>547</v>
      </c>
      <c r="B5085" s="138" t="s">
        <v>97</v>
      </c>
      <c r="C5085" s="275">
        <v>45196</v>
      </c>
      <c r="D5085" s="275">
        <v>45198</v>
      </c>
      <c r="E5085" s="275">
        <v>45198</v>
      </c>
      <c r="F5085" s="139">
        <f t="shared" si="317"/>
        <v>2</v>
      </c>
      <c r="G5085" s="140">
        <v>613.73</v>
      </c>
      <c r="H5085" s="141">
        <f t="shared" si="318"/>
        <v>4.8232339089073862E-6</v>
      </c>
      <c r="I5085" s="142">
        <f t="shared" si="319"/>
        <v>9.6464678178147724E-6</v>
      </c>
    </row>
    <row r="5086" spans="1:9">
      <c r="A5086" s="143">
        <f t="shared" si="316"/>
        <v>548</v>
      </c>
      <c r="B5086" s="138" t="s">
        <v>97</v>
      </c>
      <c r="C5086" s="275">
        <v>45050</v>
      </c>
      <c r="D5086" s="275">
        <v>45050</v>
      </c>
      <c r="E5086" s="275">
        <v>45050</v>
      </c>
      <c r="F5086" s="139">
        <f t="shared" si="317"/>
        <v>0</v>
      </c>
      <c r="G5086" s="140">
        <v>882.67</v>
      </c>
      <c r="H5086" s="141">
        <f t="shared" si="318"/>
        <v>6.9368026239148846E-6</v>
      </c>
      <c r="I5086" s="142">
        <f t="shared" si="319"/>
        <v>0</v>
      </c>
    </row>
    <row r="5087" spans="1:9">
      <c r="A5087" s="143">
        <f t="shared" si="316"/>
        <v>549</v>
      </c>
      <c r="B5087" s="138" t="s">
        <v>97</v>
      </c>
      <c r="C5087" s="275">
        <v>45273</v>
      </c>
      <c r="D5087" s="275">
        <v>45278</v>
      </c>
      <c r="E5087" s="275">
        <v>45278</v>
      </c>
      <c r="F5087" s="139">
        <f t="shared" si="317"/>
        <v>5</v>
      </c>
      <c r="G5087" s="140">
        <v>2838.1</v>
      </c>
      <c r="H5087" s="141">
        <f t="shared" si="318"/>
        <v>2.230430345081722E-5</v>
      </c>
      <c r="I5087" s="142">
        <f t="shared" si="319"/>
        <v>1.115215172540861E-4</v>
      </c>
    </row>
    <row r="5088" spans="1:9">
      <c r="A5088" s="143">
        <f t="shared" si="316"/>
        <v>550</v>
      </c>
      <c r="B5088" s="138" t="s">
        <v>97</v>
      </c>
      <c r="C5088" s="275">
        <v>44959</v>
      </c>
      <c r="D5088" s="275">
        <v>45230</v>
      </c>
      <c r="E5088" s="275">
        <v>45230</v>
      </c>
      <c r="F5088" s="139">
        <f t="shared" si="317"/>
        <v>271</v>
      </c>
      <c r="G5088" s="140">
        <v>756.22</v>
      </c>
      <c r="H5088" s="141">
        <f t="shared" si="318"/>
        <v>5.9430465295715442E-6</v>
      </c>
      <c r="I5088" s="142">
        <f t="shared" si="319"/>
        <v>1.6105656095138886E-3</v>
      </c>
    </row>
    <row r="5089" spans="1:9">
      <c r="A5089" s="143">
        <f t="shared" si="316"/>
        <v>551</v>
      </c>
      <c r="B5089" s="138" t="s">
        <v>97</v>
      </c>
      <c r="C5089" s="275">
        <v>44963</v>
      </c>
      <c r="D5089" s="275">
        <v>44963</v>
      </c>
      <c r="E5089" s="275">
        <v>44963</v>
      </c>
      <c r="F5089" s="139">
        <f t="shared" si="317"/>
        <v>0</v>
      </c>
      <c r="G5089" s="140">
        <v>3929.29</v>
      </c>
      <c r="H5089" s="141">
        <f t="shared" si="318"/>
        <v>3.0879840916902714E-5</v>
      </c>
      <c r="I5089" s="142">
        <f t="shared" si="319"/>
        <v>0</v>
      </c>
    </row>
    <row r="5090" spans="1:9">
      <c r="A5090" s="143">
        <f t="shared" si="316"/>
        <v>552</v>
      </c>
      <c r="B5090" s="138" t="s">
        <v>97</v>
      </c>
      <c r="C5090" s="275">
        <v>45211</v>
      </c>
      <c r="D5090" s="275">
        <v>45211</v>
      </c>
      <c r="E5090" s="275">
        <v>45211</v>
      </c>
      <c r="F5090" s="139">
        <f t="shared" si="317"/>
        <v>0</v>
      </c>
      <c r="G5090" s="140">
        <v>284.72000000000003</v>
      </c>
      <c r="H5090" s="141">
        <f t="shared" si="318"/>
        <v>2.2375819310512948E-6</v>
      </c>
      <c r="I5090" s="142">
        <f t="shared" si="319"/>
        <v>0</v>
      </c>
    </row>
    <row r="5091" spans="1:9">
      <c r="A5091" s="143">
        <f t="shared" si="316"/>
        <v>553</v>
      </c>
      <c r="B5091" s="138" t="s">
        <v>97</v>
      </c>
      <c r="C5091" s="275">
        <v>45170</v>
      </c>
      <c r="D5091" s="275">
        <v>45176</v>
      </c>
      <c r="E5091" s="275">
        <v>45176</v>
      </c>
      <c r="F5091" s="139">
        <f t="shared" si="317"/>
        <v>6</v>
      </c>
      <c r="G5091" s="140">
        <v>482.26</v>
      </c>
      <c r="H5091" s="141">
        <f t="shared" si="318"/>
        <v>3.790026208446183E-6</v>
      </c>
      <c r="I5091" s="142">
        <f t="shared" si="319"/>
        <v>2.2740157250677099E-5</v>
      </c>
    </row>
    <row r="5092" spans="1:9">
      <c r="A5092" s="143">
        <f t="shared" si="316"/>
        <v>554</v>
      </c>
      <c r="B5092" s="138" t="s">
        <v>97</v>
      </c>
      <c r="C5092" s="275">
        <v>45117</v>
      </c>
      <c r="D5092" s="275">
        <v>45124</v>
      </c>
      <c r="E5092" s="275">
        <v>45124</v>
      </c>
      <c r="F5092" s="139">
        <f t="shared" si="317"/>
        <v>7</v>
      </c>
      <c r="G5092" s="140">
        <v>133.13</v>
      </c>
      <c r="H5092" s="141">
        <f t="shared" si="318"/>
        <v>1.046253450691412E-6</v>
      </c>
      <c r="I5092" s="142">
        <f t="shared" si="319"/>
        <v>7.3237741548398841E-6</v>
      </c>
    </row>
    <row r="5093" spans="1:9">
      <c r="A5093" s="143">
        <f t="shared" si="316"/>
        <v>555</v>
      </c>
      <c r="B5093" s="138" t="s">
        <v>97</v>
      </c>
      <c r="C5093" s="275">
        <v>44963</v>
      </c>
      <c r="D5093" s="275">
        <v>44971</v>
      </c>
      <c r="E5093" s="275">
        <v>44971</v>
      </c>
      <c r="F5093" s="139">
        <f t="shared" si="317"/>
        <v>8</v>
      </c>
      <c r="G5093" s="140">
        <v>508.97</v>
      </c>
      <c r="H5093" s="141">
        <f t="shared" si="318"/>
        <v>3.9999370449816567E-6</v>
      </c>
      <c r="I5093" s="142">
        <f t="shared" si="319"/>
        <v>3.1999496359853254E-5</v>
      </c>
    </row>
    <row r="5094" spans="1:9">
      <c r="A5094" s="143">
        <f t="shared" si="316"/>
        <v>556</v>
      </c>
      <c r="B5094" s="138" t="s">
        <v>97</v>
      </c>
      <c r="C5094" s="275">
        <v>45252</v>
      </c>
      <c r="D5094" s="275">
        <v>45258</v>
      </c>
      <c r="E5094" s="275">
        <v>45258</v>
      </c>
      <c r="F5094" s="139">
        <f t="shared" si="317"/>
        <v>6</v>
      </c>
      <c r="G5094" s="140">
        <v>1142.56</v>
      </c>
      <c r="H5094" s="141">
        <f t="shared" si="318"/>
        <v>8.9792484235107019E-6</v>
      </c>
      <c r="I5094" s="142">
        <f t="shared" si="319"/>
        <v>5.3875490541064212E-5</v>
      </c>
    </row>
    <row r="5095" spans="1:9">
      <c r="A5095" s="143">
        <f t="shared" si="316"/>
        <v>557</v>
      </c>
      <c r="B5095" s="138" t="s">
        <v>97</v>
      </c>
      <c r="C5095" s="275">
        <v>45243</v>
      </c>
      <c r="D5095" s="275">
        <v>45250</v>
      </c>
      <c r="E5095" s="275">
        <v>45250</v>
      </c>
      <c r="F5095" s="139">
        <f t="shared" si="317"/>
        <v>7</v>
      </c>
      <c r="G5095" s="140">
        <v>4119.16</v>
      </c>
      <c r="H5095" s="141">
        <f t="shared" si="318"/>
        <v>3.2372007541125494E-5</v>
      </c>
      <c r="I5095" s="142">
        <f t="shared" si="319"/>
        <v>2.2660405278787847E-4</v>
      </c>
    </row>
    <row r="5096" spans="1:9">
      <c r="A5096" s="143">
        <f t="shared" si="316"/>
        <v>558</v>
      </c>
      <c r="B5096" s="138" t="s">
        <v>97</v>
      </c>
      <c r="C5096" s="275">
        <v>45203</v>
      </c>
      <c r="D5096" s="275">
        <v>45209</v>
      </c>
      <c r="E5096" s="275">
        <v>45209</v>
      </c>
      <c r="F5096" s="139">
        <f t="shared" si="317"/>
        <v>6</v>
      </c>
      <c r="G5096" s="140">
        <v>52.74</v>
      </c>
      <c r="H5096" s="141">
        <f t="shared" si="318"/>
        <v>4.1447763080797019E-7</v>
      </c>
      <c r="I5096" s="142">
        <f t="shared" si="319"/>
        <v>2.4868657848478209E-6</v>
      </c>
    </row>
    <row r="5097" spans="1:9">
      <c r="A5097" s="143">
        <f t="shared" si="316"/>
        <v>559</v>
      </c>
      <c r="B5097" s="138" t="s">
        <v>97</v>
      </c>
      <c r="C5097" s="275">
        <v>45231</v>
      </c>
      <c r="D5097" s="275">
        <v>45238</v>
      </c>
      <c r="E5097" s="275">
        <v>45238</v>
      </c>
      <c r="F5097" s="139">
        <f t="shared" si="317"/>
        <v>7</v>
      </c>
      <c r="G5097" s="140">
        <v>2510.08</v>
      </c>
      <c r="H5097" s="141">
        <f t="shared" si="318"/>
        <v>1.9726431769785168E-5</v>
      </c>
      <c r="I5097" s="142">
        <f t="shared" si="319"/>
        <v>1.3808502238849617E-4</v>
      </c>
    </row>
    <row r="5098" spans="1:9">
      <c r="A5098" s="143">
        <f t="shared" si="316"/>
        <v>560</v>
      </c>
      <c r="B5098" s="138" t="s">
        <v>97</v>
      </c>
      <c r="C5098" s="275">
        <v>45105</v>
      </c>
      <c r="D5098" s="275">
        <v>45222</v>
      </c>
      <c r="E5098" s="275">
        <v>45222</v>
      </c>
      <c r="F5098" s="139">
        <f t="shared" si="317"/>
        <v>117</v>
      </c>
      <c r="G5098" s="140">
        <v>64.08</v>
      </c>
      <c r="H5098" s="141">
        <f t="shared" si="318"/>
        <v>5.0359739442879657E-7</v>
      </c>
      <c r="I5098" s="142">
        <f t="shared" si="319"/>
        <v>5.8920895148169197E-5</v>
      </c>
    </row>
    <row r="5099" spans="1:9">
      <c r="A5099" s="143">
        <f t="shared" si="316"/>
        <v>561</v>
      </c>
      <c r="B5099" s="138" t="s">
        <v>97</v>
      </c>
      <c r="C5099" s="275">
        <v>45051</v>
      </c>
      <c r="D5099" s="275">
        <v>45055</v>
      </c>
      <c r="E5099" s="275">
        <v>45055</v>
      </c>
      <c r="F5099" s="139">
        <f t="shared" si="317"/>
        <v>4</v>
      </c>
      <c r="G5099" s="140">
        <v>3757.97</v>
      </c>
      <c r="H5099" s="141">
        <f t="shared" si="318"/>
        <v>2.9533456622059683E-5</v>
      </c>
      <c r="I5099" s="142">
        <f t="shared" si="319"/>
        <v>1.1813382648823873E-4</v>
      </c>
    </row>
    <row r="5100" spans="1:9">
      <c r="A5100" s="143">
        <f t="shared" si="316"/>
        <v>562</v>
      </c>
      <c r="B5100" s="138" t="s">
        <v>97</v>
      </c>
      <c r="C5100" s="275">
        <v>44998</v>
      </c>
      <c r="D5100" s="275">
        <v>45001</v>
      </c>
      <c r="E5100" s="275">
        <v>45001</v>
      </c>
      <c r="F5100" s="139">
        <f t="shared" si="317"/>
        <v>3</v>
      </c>
      <c r="G5100" s="140">
        <v>2063.42</v>
      </c>
      <c r="H5100" s="141">
        <f t="shared" si="318"/>
        <v>1.6216181891577208E-5</v>
      </c>
      <c r="I5100" s="142">
        <f t="shared" si="319"/>
        <v>4.8648545674731623E-5</v>
      </c>
    </row>
    <row r="5101" spans="1:9">
      <c r="A5101" s="143">
        <f t="shared" si="316"/>
        <v>563</v>
      </c>
      <c r="B5101" s="138" t="s">
        <v>97</v>
      </c>
      <c r="C5101" s="275">
        <v>45063</v>
      </c>
      <c r="D5101" s="275">
        <v>45070</v>
      </c>
      <c r="E5101" s="275">
        <v>45070</v>
      </c>
      <c r="F5101" s="139">
        <f t="shared" si="317"/>
        <v>7</v>
      </c>
      <c r="G5101" s="140">
        <v>43.59</v>
      </c>
      <c r="H5101" s="141">
        <f t="shared" si="318"/>
        <v>3.4256882682820293E-7</v>
      </c>
      <c r="I5101" s="142">
        <f t="shared" si="319"/>
        <v>2.3979817877974204E-6</v>
      </c>
    </row>
    <row r="5102" spans="1:9">
      <c r="A5102" s="143">
        <f t="shared" si="316"/>
        <v>564</v>
      </c>
      <c r="B5102" s="138" t="s">
        <v>97</v>
      </c>
      <c r="C5102" s="275">
        <v>45043</v>
      </c>
      <c r="D5102" s="275">
        <v>45048</v>
      </c>
      <c r="E5102" s="275">
        <v>45048</v>
      </c>
      <c r="F5102" s="139">
        <f t="shared" si="317"/>
        <v>5</v>
      </c>
      <c r="G5102" s="140">
        <v>1937.76</v>
      </c>
      <c r="H5102" s="141">
        <f t="shared" si="318"/>
        <v>1.5228634316921734E-5</v>
      </c>
      <c r="I5102" s="142">
        <f t="shared" si="319"/>
        <v>7.6143171584608669E-5</v>
      </c>
    </row>
    <row r="5103" spans="1:9">
      <c r="A5103" s="143">
        <f t="shared" si="316"/>
        <v>565</v>
      </c>
      <c r="B5103" s="138" t="s">
        <v>97</v>
      </c>
      <c r="C5103" s="275">
        <v>45108</v>
      </c>
      <c r="D5103" s="275">
        <v>45110</v>
      </c>
      <c r="E5103" s="275">
        <v>45110</v>
      </c>
      <c r="F5103" s="139">
        <f t="shared" si="317"/>
        <v>2</v>
      </c>
      <c r="G5103" s="140">
        <v>3511.3</v>
      </c>
      <c r="H5103" s="141">
        <f t="shared" si="318"/>
        <v>2.7594905291164692E-5</v>
      </c>
      <c r="I5103" s="142">
        <f t="shared" si="319"/>
        <v>5.5189810582329383E-5</v>
      </c>
    </row>
    <row r="5104" spans="1:9">
      <c r="A5104" s="143">
        <f t="shared" si="316"/>
        <v>566</v>
      </c>
      <c r="B5104" s="138" t="s">
        <v>97</v>
      </c>
      <c r="C5104" s="275">
        <v>45057</v>
      </c>
      <c r="D5104" s="275">
        <v>45057</v>
      </c>
      <c r="E5104" s="275">
        <v>45057</v>
      </c>
      <c r="F5104" s="139">
        <f t="shared" si="317"/>
        <v>0</v>
      </c>
      <c r="G5104" s="140">
        <v>1882.53</v>
      </c>
      <c r="H5104" s="141">
        <f t="shared" si="318"/>
        <v>1.479458806076845E-5</v>
      </c>
      <c r="I5104" s="142">
        <f t="shared" si="319"/>
        <v>0</v>
      </c>
    </row>
    <row r="5105" spans="1:9">
      <c r="A5105" s="143">
        <f t="shared" si="316"/>
        <v>567</v>
      </c>
      <c r="B5105" s="138" t="s">
        <v>97</v>
      </c>
      <c r="C5105" s="275">
        <v>45269</v>
      </c>
      <c r="D5105" s="275">
        <v>45271</v>
      </c>
      <c r="E5105" s="275">
        <v>45271</v>
      </c>
      <c r="F5105" s="139">
        <f t="shared" si="317"/>
        <v>2</v>
      </c>
      <c r="G5105" s="140">
        <v>4363.58</v>
      </c>
      <c r="H5105" s="141">
        <f t="shared" si="318"/>
        <v>3.4292876379238578E-5</v>
      </c>
      <c r="I5105" s="142">
        <f t="shared" si="319"/>
        <v>6.8585752758477155E-5</v>
      </c>
    </row>
    <row r="5106" spans="1:9">
      <c r="A5106" s="143">
        <f t="shared" si="316"/>
        <v>568</v>
      </c>
      <c r="B5106" s="138" t="s">
        <v>97</v>
      </c>
      <c r="C5106" s="275">
        <v>45257</v>
      </c>
      <c r="D5106" s="275">
        <v>45259</v>
      </c>
      <c r="E5106" s="275">
        <v>45259</v>
      </c>
      <c r="F5106" s="139">
        <f t="shared" si="317"/>
        <v>2</v>
      </c>
      <c r="G5106" s="140">
        <v>10041.99</v>
      </c>
      <c r="H5106" s="141">
        <f t="shared" si="318"/>
        <v>7.8918851418227688E-5</v>
      </c>
      <c r="I5106" s="142">
        <f t="shared" si="319"/>
        <v>1.5783770283645538E-4</v>
      </c>
    </row>
    <row r="5107" spans="1:9">
      <c r="A5107" s="143">
        <f t="shared" si="316"/>
        <v>569</v>
      </c>
      <c r="B5107" s="138" t="s">
        <v>97</v>
      </c>
      <c r="C5107" s="275">
        <v>44980</v>
      </c>
      <c r="D5107" s="275">
        <v>44980</v>
      </c>
      <c r="E5107" s="275">
        <v>44980</v>
      </c>
      <c r="F5107" s="139">
        <f t="shared" si="317"/>
        <v>0</v>
      </c>
      <c r="G5107" s="140">
        <v>3203.18</v>
      </c>
      <c r="H5107" s="141">
        <f t="shared" si="318"/>
        <v>2.517342543518153E-5</v>
      </c>
      <c r="I5107" s="142">
        <f t="shared" si="319"/>
        <v>0</v>
      </c>
    </row>
    <row r="5108" spans="1:9">
      <c r="A5108" s="143">
        <f t="shared" si="316"/>
        <v>570</v>
      </c>
      <c r="B5108" s="138" t="s">
        <v>97</v>
      </c>
      <c r="C5108" s="275">
        <v>45201</v>
      </c>
      <c r="D5108" s="275">
        <v>45300</v>
      </c>
      <c r="E5108" s="275">
        <v>45300</v>
      </c>
      <c r="F5108" s="139">
        <f t="shared" si="317"/>
        <v>99</v>
      </c>
      <c r="G5108" s="140">
        <v>716.54</v>
      </c>
      <c r="H5108" s="141">
        <f t="shared" si="318"/>
        <v>5.6312059457554596E-6</v>
      </c>
      <c r="I5108" s="142">
        <f t="shared" si="319"/>
        <v>5.5748938862979055E-4</v>
      </c>
    </row>
    <row r="5109" spans="1:9">
      <c r="A5109" s="143">
        <f t="shared" si="316"/>
        <v>571</v>
      </c>
      <c r="B5109" s="138" t="s">
        <v>97</v>
      </c>
      <c r="C5109" s="275">
        <v>45231</v>
      </c>
      <c r="D5109" s="275">
        <v>45232</v>
      </c>
      <c r="E5109" s="275">
        <v>45232</v>
      </c>
      <c r="F5109" s="139">
        <f t="shared" si="317"/>
        <v>1</v>
      </c>
      <c r="G5109" s="140">
        <v>6203.46</v>
      </c>
      <c r="H5109" s="141">
        <f t="shared" si="318"/>
        <v>4.8752282965718826E-5</v>
      </c>
      <c r="I5109" s="142">
        <f t="shared" si="319"/>
        <v>4.8752282965718826E-5</v>
      </c>
    </row>
    <row r="5110" spans="1:9">
      <c r="A5110" s="143">
        <f t="shared" si="316"/>
        <v>572</v>
      </c>
      <c r="B5110" s="138" t="s">
        <v>97</v>
      </c>
      <c r="C5110" s="275">
        <v>45015</v>
      </c>
      <c r="D5110" s="275">
        <v>45020</v>
      </c>
      <c r="E5110" s="275">
        <v>45020</v>
      </c>
      <c r="F5110" s="139">
        <f t="shared" si="317"/>
        <v>5</v>
      </c>
      <c r="G5110" s="140">
        <v>4383.7</v>
      </c>
      <c r="H5110" s="141">
        <f t="shared" si="318"/>
        <v>3.4450997159137255E-5</v>
      </c>
      <c r="I5110" s="142">
        <f t="shared" si="319"/>
        <v>1.7225498579568629E-4</v>
      </c>
    </row>
    <row r="5111" spans="1:9">
      <c r="A5111" s="143">
        <f t="shared" si="316"/>
        <v>573</v>
      </c>
      <c r="B5111" s="138" t="s">
        <v>97</v>
      </c>
      <c r="C5111" s="275">
        <v>45261</v>
      </c>
      <c r="D5111" s="275">
        <v>45267</v>
      </c>
      <c r="E5111" s="275">
        <v>45267</v>
      </c>
      <c r="F5111" s="139">
        <f t="shared" si="317"/>
        <v>6</v>
      </c>
      <c r="G5111" s="140">
        <v>8106.7</v>
      </c>
      <c r="H5111" s="141">
        <f t="shared" si="318"/>
        <v>6.3709628548937652E-5</v>
      </c>
      <c r="I5111" s="142">
        <f t="shared" si="319"/>
        <v>3.8225777129362591E-4</v>
      </c>
    </row>
    <row r="5112" spans="1:9">
      <c r="A5112" s="143">
        <f t="shared" si="316"/>
        <v>574</v>
      </c>
      <c r="B5112" s="138" t="s">
        <v>97</v>
      </c>
      <c r="C5112" s="275">
        <v>45207</v>
      </c>
      <c r="D5112" s="275">
        <v>45211</v>
      </c>
      <c r="E5112" s="275">
        <v>45211</v>
      </c>
      <c r="F5112" s="139">
        <f t="shared" si="317"/>
        <v>4</v>
      </c>
      <c r="G5112" s="140">
        <v>38.53</v>
      </c>
      <c r="H5112" s="141">
        <f t="shared" si="318"/>
        <v>3.0280286528310753E-7</v>
      </c>
      <c r="I5112" s="142">
        <f t="shared" si="319"/>
        <v>1.2112114611324301E-6</v>
      </c>
    </row>
    <row r="5113" spans="1:9">
      <c r="A5113" s="143">
        <f t="shared" si="316"/>
        <v>575</v>
      </c>
      <c r="B5113" s="138" t="s">
        <v>97</v>
      </c>
      <c r="C5113" s="275">
        <v>45194</v>
      </c>
      <c r="D5113" s="275">
        <v>45196</v>
      </c>
      <c r="E5113" s="275">
        <v>45196</v>
      </c>
      <c r="F5113" s="139">
        <f t="shared" si="317"/>
        <v>2</v>
      </c>
      <c r="G5113" s="140">
        <v>555.95000000000005</v>
      </c>
      <c r="H5113" s="141">
        <f t="shared" si="318"/>
        <v>4.3691474942679376E-6</v>
      </c>
      <c r="I5113" s="142">
        <f t="shared" si="319"/>
        <v>8.7382949885358753E-6</v>
      </c>
    </row>
    <row r="5114" spans="1:9">
      <c r="A5114" s="143">
        <f t="shared" si="316"/>
        <v>576</v>
      </c>
      <c r="B5114" s="138" t="s">
        <v>97</v>
      </c>
      <c r="C5114" s="275">
        <v>45217</v>
      </c>
      <c r="D5114" s="275">
        <v>45232</v>
      </c>
      <c r="E5114" s="275">
        <v>45232</v>
      </c>
      <c r="F5114" s="139">
        <f t="shared" si="317"/>
        <v>15</v>
      </c>
      <c r="G5114" s="140">
        <v>25.32</v>
      </c>
      <c r="H5114" s="141">
        <f t="shared" si="318"/>
        <v>1.9898698543909376E-7</v>
      </c>
      <c r="I5114" s="142">
        <f t="shared" si="319"/>
        <v>2.9848047815864065E-6</v>
      </c>
    </row>
    <row r="5115" spans="1:9">
      <c r="A5115" s="143">
        <f t="shared" si="316"/>
        <v>577</v>
      </c>
      <c r="B5115" s="138" t="s">
        <v>97</v>
      </c>
      <c r="C5115" s="275">
        <v>44972</v>
      </c>
      <c r="D5115" s="275">
        <v>44974</v>
      </c>
      <c r="E5115" s="275">
        <v>44974</v>
      </c>
      <c r="F5115" s="139">
        <f t="shared" si="317"/>
        <v>2</v>
      </c>
      <c r="G5115" s="140">
        <v>10659.25</v>
      </c>
      <c r="H5115" s="141">
        <f t="shared" si="318"/>
        <v>8.3769827193588478E-5</v>
      </c>
      <c r="I5115" s="142">
        <f t="shared" si="319"/>
        <v>1.6753965438717696E-4</v>
      </c>
    </row>
    <row r="5116" spans="1:9">
      <c r="A5116" s="143">
        <f t="shared" ref="A5116:A5179" si="320">A5115+1</f>
        <v>578</v>
      </c>
      <c r="B5116" s="138" t="s">
        <v>97</v>
      </c>
      <c r="C5116" s="275">
        <v>45184</v>
      </c>
      <c r="D5116" s="275">
        <v>45222</v>
      </c>
      <c r="E5116" s="275">
        <v>45222</v>
      </c>
      <c r="F5116" s="139">
        <f t="shared" si="317"/>
        <v>38</v>
      </c>
      <c r="G5116" s="140">
        <v>6.31</v>
      </c>
      <c r="H5116" s="141">
        <f t="shared" si="318"/>
        <v>4.9589568646156461E-8</v>
      </c>
      <c r="I5116" s="142">
        <f t="shared" si="319"/>
        <v>1.8844036085539454E-6</v>
      </c>
    </row>
    <row r="5117" spans="1:9">
      <c r="A5117" s="143">
        <f t="shared" si="320"/>
        <v>579</v>
      </c>
      <c r="B5117" s="138" t="s">
        <v>97</v>
      </c>
      <c r="C5117" s="275">
        <v>45113</v>
      </c>
      <c r="D5117" s="275">
        <v>45120</v>
      </c>
      <c r="E5117" s="275">
        <v>45120</v>
      </c>
      <c r="F5117" s="139">
        <f t="shared" si="317"/>
        <v>7</v>
      </c>
      <c r="G5117" s="140">
        <v>131.18</v>
      </c>
      <c r="H5117" s="141">
        <f t="shared" si="318"/>
        <v>1.0309286236137568E-6</v>
      </c>
      <c r="I5117" s="142">
        <f t="shared" si="319"/>
        <v>7.2165003652962979E-6</v>
      </c>
    </row>
    <row r="5118" spans="1:9">
      <c r="A5118" s="143">
        <f t="shared" si="320"/>
        <v>580</v>
      </c>
      <c r="B5118" s="138" t="s">
        <v>97</v>
      </c>
      <c r="C5118" s="275">
        <v>45047</v>
      </c>
      <c r="D5118" s="275">
        <v>45055</v>
      </c>
      <c r="E5118" s="275">
        <v>45055</v>
      </c>
      <c r="F5118" s="139">
        <f t="shared" si="317"/>
        <v>8</v>
      </c>
      <c r="G5118" s="140">
        <v>392.51</v>
      </c>
      <c r="H5118" s="141">
        <f t="shared" si="318"/>
        <v>3.0846912185899957E-6</v>
      </c>
      <c r="I5118" s="142">
        <f t="shared" si="319"/>
        <v>2.4677529748719966E-5</v>
      </c>
    </row>
    <row r="5119" spans="1:9">
      <c r="A5119" s="143">
        <f t="shared" si="320"/>
        <v>581</v>
      </c>
      <c r="B5119" s="138" t="s">
        <v>97</v>
      </c>
      <c r="C5119" s="275">
        <v>45236</v>
      </c>
      <c r="D5119" s="275">
        <v>45238</v>
      </c>
      <c r="E5119" s="275">
        <v>45238</v>
      </c>
      <c r="F5119" s="139">
        <f t="shared" si="317"/>
        <v>2</v>
      </c>
      <c r="G5119" s="140">
        <v>2023.39</v>
      </c>
      <c r="H5119" s="141">
        <f t="shared" si="318"/>
        <v>1.5901590697772826E-5</v>
      </c>
      <c r="I5119" s="142">
        <f t="shared" si="319"/>
        <v>3.1803181395545652E-5</v>
      </c>
    </row>
    <row r="5120" spans="1:9">
      <c r="A5120" s="143">
        <f t="shared" si="320"/>
        <v>582</v>
      </c>
      <c r="B5120" s="138" t="s">
        <v>97</v>
      </c>
      <c r="C5120" s="275">
        <v>45058</v>
      </c>
      <c r="D5120" s="275">
        <v>45062</v>
      </c>
      <c r="E5120" s="275">
        <v>45062</v>
      </c>
      <c r="F5120" s="139">
        <f t="shared" si="317"/>
        <v>4</v>
      </c>
      <c r="G5120" s="140">
        <v>3242.39</v>
      </c>
      <c r="H5120" s="141">
        <f t="shared" si="318"/>
        <v>2.5481572342727613E-5</v>
      </c>
      <c r="I5120" s="142">
        <f t="shared" si="319"/>
        <v>1.0192628937091045E-4</v>
      </c>
    </row>
    <row r="5121" spans="1:9">
      <c r="A5121" s="143">
        <f t="shared" si="320"/>
        <v>583</v>
      </c>
      <c r="B5121" s="138" t="s">
        <v>97</v>
      </c>
      <c r="C5121" s="275">
        <v>45046</v>
      </c>
      <c r="D5121" s="275">
        <v>45047</v>
      </c>
      <c r="E5121" s="275">
        <v>45047</v>
      </c>
      <c r="F5121" s="139">
        <f t="shared" si="317"/>
        <v>1</v>
      </c>
      <c r="G5121" s="140">
        <v>2568.21</v>
      </c>
      <c r="H5121" s="141">
        <f t="shared" si="318"/>
        <v>2.0183268794412915E-5</v>
      </c>
      <c r="I5121" s="142">
        <f t="shared" si="319"/>
        <v>2.0183268794412915E-5</v>
      </c>
    </row>
    <row r="5122" spans="1:9">
      <c r="A5122" s="143">
        <f t="shared" si="320"/>
        <v>584</v>
      </c>
      <c r="B5122" s="138" t="s">
        <v>97</v>
      </c>
      <c r="C5122" s="275">
        <v>45113</v>
      </c>
      <c r="D5122" s="275">
        <v>45125</v>
      </c>
      <c r="E5122" s="275">
        <v>45125</v>
      </c>
      <c r="F5122" s="139">
        <f t="shared" si="317"/>
        <v>12</v>
      </c>
      <c r="G5122" s="140">
        <v>11.93</v>
      </c>
      <c r="H5122" s="141">
        <f t="shared" si="318"/>
        <v>9.3756506172527196E-8</v>
      </c>
      <c r="I5122" s="142">
        <f t="shared" si="319"/>
        <v>1.1250780740703263E-6</v>
      </c>
    </row>
    <row r="5123" spans="1:9">
      <c r="A5123" s="143">
        <f t="shared" si="320"/>
        <v>585</v>
      </c>
      <c r="B5123" s="138" t="s">
        <v>97</v>
      </c>
      <c r="C5123" s="275">
        <v>44993</v>
      </c>
      <c r="D5123" s="275">
        <v>45001</v>
      </c>
      <c r="E5123" s="275">
        <v>45001</v>
      </c>
      <c r="F5123" s="139">
        <f t="shared" si="317"/>
        <v>8</v>
      </c>
      <c r="G5123" s="140">
        <v>1222.99</v>
      </c>
      <c r="H5123" s="141">
        <f t="shared" si="318"/>
        <v>9.6113385988213783E-6</v>
      </c>
      <c r="I5123" s="142">
        <f t="shared" si="319"/>
        <v>7.6890708790571026E-5</v>
      </c>
    </row>
    <row r="5124" spans="1:9">
      <c r="A5124" s="143">
        <f t="shared" si="320"/>
        <v>586</v>
      </c>
      <c r="B5124" s="138" t="s">
        <v>97</v>
      </c>
      <c r="C5124" s="275">
        <v>44999</v>
      </c>
      <c r="D5124" s="275">
        <v>45082</v>
      </c>
      <c r="E5124" s="275">
        <v>45082</v>
      </c>
      <c r="F5124" s="139">
        <f t="shared" si="317"/>
        <v>83</v>
      </c>
      <c r="G5124" s="140">
        <v>191.92</v>
      </c>
      <c r="H5124" s="141">
        <f t="shared" si="318"/>
        <v>1.5082773398685178E-6</v>
      </c>
      <c r="I5124" s="142">
        <f t="shared" si="319"/>
        <v>1.2518701920908698E-4</v>
      </c>
    </row>
    <row r="5125" spans="1:9">
      <c r="A5125" s="143">
        <f t="shared" si="320"/>
        <v>587</v>
      </c>
      <c r="B5125" s="138" t="s">
        <v>97</v>
      </c>
      <c r="C5125" s="275">
        <v>45110</v>
      </c>
      <c r="D5125" s="275">
        <v>45183</v>
      </c>
      <c r="E5125" s="275">
        <v>45183</v>
      </c>
      <c r="F5125" s="139">
        <f t="shared" si="317"/>
        <v>73</v>
      </c>
      <c r="G5125" s="140">
        <v>21.88</v>
      </c>
      <c r="H5125" s="141">
        <f t="shared" si="318"/>
        <v>1.7195241869697358E-7</v>
      </c>
      <c r="I5125" s="142">
        <f t="shared" si="319"/>
        <v>1.2552526564879071E-5</v>
      </c>
    </row>
    <row r="5126" spans="1:9">
      <c r="A5126" s="143">
        <f t="shared" si="320"/>
        <v>588</v>
      </c>
      <c r="B5126" s="138" t="s">
        <v>97</v>
      </c>
      <c r="C5126" s="275">
        <v>45266</v>
      </c>
      <c r="D5126" s="275">
        <v>45268</v>
      </c>
      <c r="E5126" s="275">
        <v>45268</v>
      </c>
      <c r="F5126" s="139">
        <f t="shared" si="317"/>
        <v>2</v>
      </c>
      <c r="G5126" s="140">
        <v>3404.29</v>
      </c>
      <c r="H5126" s="141">
        <f t="shared" si="318"/>
        <v>2.6753925934457051E-5</v>
      </c>
      <c r="I5126" s="142">
        <f t="shared" si="319"/>
        <v>5.3507851868914101E-5</v>
      </c>
    </row>
    <row r="5127" spans="1:9">
      <c r="A5127" s="143">
        <f t="shared" si="320"/>
        <v>589</v>
      </c>
      <c r="B5127" s="138" t="s">
        <v>97</v>
      </c>
      <c r="C5127" s="275">
        <v>45144</v>
      </c>
      <c r="D5127" s="275">
        <v>45145</v>
      </c>
      <c r="E5127" s="275">
        <v>45145</v>
      </c>
      <c r="F5127" s="139">
        <f t="shared" si="317"/>
        <v>1</v>
      </c>
      <c r="G5127" s="140">
        <v>1073.43</v>
      </c>
      <c r="H5127" s="141">
        <f t="shared" si="318"/>
        <v>8.4359636563936193E-6</v>
      </c>
      <c r="I5127" s="142">
        <f t="shared" si="319"/>
        <v>8.4359636563936193E-6</v>
      </c>
    </row>
    <row r="5128" spans="1:9">
      <c r="A5128" s="143">
        <f t="shared" si="320"/>
        <v>590</v>
      </c>
      <c r="B5128" s="138" t="s">
        <v>97</v>
      </c>
      <c r="C5128" s="275">
        <v>44964</v>
      </c>
      <c r="D5128" s="275">
        <v>44964</v>
      </c>
      <c r="E5128" s="275">
        <v>44964</v>
      </c>
      <c r="F5128" s="139">
        <f t="shared" ref="F5128:F5191" si="321">E5128-C5128</f>
        <v>0</v>
      </c>
      <c r="G5128" s="140">
        <v>7129.73</v>
      </c>
      <c r="H5128" s="141">
        <f t="shared" ref="H5128:H5191" si="322">G5128/$G$8894</f>
        <v>5.6031733005318714E-5</v>
      </c>
      <c r="I5128" s="142">
        <f t="shared" ref="I5128:I5191" si="323">H5128*F5128</f>
        <v>0</v>
      </c>
    </row>
    <row r="5129" spans="1:9">
      <c r="A5129" s="143">
        <f t="shared" si="320"/>
        <v>591</v>
      </c>
      <c r="B5129" s="138" t="s">
        <v>97</v>
      </c>
      <c r="C5129" s="275">
        <v>45247</v>
      </c>
      <c r="D5129" s="275">
        <v>45252</v>
      </c>
      <c r="E5129" s="275">
        <v>45252</v>
      </c>
      <c r="F5129" s="139">
        <f t="shared" si="321"/>
        <v>5</v>
      </c>
      <c r="G5129" s="140">
        <v>3945.14</v>
      </c>
      <c r="H5129" s="141">
        <f t="shared" si="322"/>
        <v>3.1004404254944166E-5</v>
      </c>
      <c r="I5129" s="142">
        <f t="shared" si="323"/>
        <v>1.5502202127472083E-4</v>
      </c>
    </row>
    <row r="5130" spans="1:9">
      <c r="A5130" s="143">
        <f t="shared" si="320"/>
        <v>592</v>
      </c>
      <c r="B5130" s="138" t="s">
        <v>97</v>
      </c>
      <c r="C5130" s="275">
        <v>44965</v>
      </c>
      <c r="D5130" s="275">
        <v>44970</v>
      </c>
      <c r="E5130" s="275">
        <v>44970</v>
      </c>
      <c r="F5130" s="139">
        <f t="shared" si="321"/>
        <v>5</v>
      </c>
      <c r="G5130" s="140">
        <v>2205.5500000000002</v>
      </c>
      <c r="H5130" s="141">
        <f t="shared" si="322"/>
        <v>1.7333165313396261E-5</v>
      </c>
      <c r="I5130" s="142">
        <f t="shared" si="323"/>
        <v>8.6665826566981308E-5</v>
      </c>
    </row>
    <row r="5131" spans="1:9">
      <c r="A5131" s="143">
        <f t="shared" si="320"/>
        <v>593</v>
      </c>
      <c r="B5131" s="138" t="s">
        <v>97</v>
      </c>
      <c r="C5131" s="275">
        <v>45085</v>
      </c>
      <c r="D5131" s="275">
        <v>45093</v>
      </c>
      <c r="E5131" s="275">
        <v>45093</v>
      </c>
      <c r="F5131" s="139">
        <f t="shared" si="321"/>
        <v>8</v>
      </c>
      <c r="G5131" s="140">
        <v>32.409999999999997</v>
      </c>
      <c r="H5131" s="141">
        <f t="shared" si="322"/>
        <v>2.5470648491631234E-7</v>
      </c>
      <c r="I5131" s="142">
        <f t="shared" si="323"/>
        <v>2.0376518793304987E-6</v>
      </c>
    </row>
    <row r="5132" spans="1:9">
      <c r="A5132" s="143">
        <f t="shared" si="320"/>
        <v>594</v>
      </c>
      <c r="B5132" s="138" t="s">
        <v>97</v>
      </c>
      <c r="C5132" s="275">
        <v>45196</v>
      </c>
      <c r="D5132" s="275">
        <v>45196</v>
      </c>
      <c r="E5132" s="275">
        <v>45196</v>
      </c>
      <c r="F5132" s="139">
        <f t="shared" si="321"/>
        <v>0</v>
      </c>
      <c r="G5132" s="140">
        <v>456.47</v>
      </c>
      <c r="H5132" s="141">
        <f t="shared" si="322"/>
        <v>3.5873455467370908E-6</v>
      </c>
      <c r="I5132" s="142">
        <f t="shared" si="323"/>
        <v>0</v>
      </c>
    </row>
    <row r="5133" spans="1:9">
      <c r="A5133" s="143">
        <f t="shared" si="320"/>
        <v>595</v>
      </c>
      <c r="B5133" s="138" t="s">
        <v>97</v>
      </c>
      <c r="C5133" s="275">
        <v>45061</v>
      </c>
      <c r="D5133" s="275">
        <v>45063</v>
      </c>
      <c r="E5133" s="275">
        <v>45063</v>
      </c>
      <c r="F5133" s="139">
        <f t="shared" si="321"/>
        <v>2</v>
      </c>
      <c r="G5133" s="140">
        <v>1878.15</v>
      </c>
      <c r="H5133" s="141">
        <f t="shared" si="322"/>
        <v>1.4760166141486334E-5</v>
      </c>
      <c r="I5133" s="142">
        <f t="shared" si="323"/>
        <v>2.9520332282972667E-5</v>
      </c>
    </row>
    <row r="5134" spans="1:9">
      <c r="A5134" s="143">
        <f t="shared" si="320"/>
        <v>596</v>
      </c>
      <c r="B5134" s="138" t="s">
        <v>97</v>
      </c>
      <c r="C5134" s="275">
        <v>45154</v>
      </c>
      <c r="D5134" s="275">
        <v>45162</v>
      </c>
      <c r="E5134" s="275">
        <v>45162</v>
      </c>
      <c r="F5134" s="139">
        <f t="shared" si="321"/>
        <v>8</v>
      </c>
      <c r="G5134" s="140">
        <v>18.95</v>
      </c>
      <c r="H5134" s="141">
        <f t="shared" si="322"/>
        <v>1.4892588365208637E-7</v>
      </c>
      <c r="I5134" s="142">
        <f t="shared" si="323"/>
        <v>1.191407069216691E-6</v>
      </c>
    </row>
    <row r="5135" spans="1:9">
      <c r="A5135" s="143">
        <f t="shared" si="320"/>
        <v>597</v>
      </c>
      <c r="B5135" s="138" t="s">
        <v>97</v>
      </c>
      <c r="C5135" s="275">
        <v>45271</v>
      </c>
      <c r="D5135" s="275">
        <v>45271</v>
      </c>
      <c r="E5135" s="275">
        <v>45271</v>
      </c>
      <c r="F5135" s="139">
        <f t="shared" si="321"/>
        <v>0</v>
      </c>
      <c r="G5135" s="140">
        <v>4914.8100000000004</v>
      </c>
      <c r="H5135" s="141">
        <f t="shared" si="322"/>
        <v>3.8624929933092914E-5</v>
      </c>
      <c r="I5135" s="142">
        <f t="shared" si="323"/>
        <v>0</v>
      </c>
    </row>
    <row r="5136" spans="1:9">
      <c r="A5136" s="143">
        <f t="shared" si="320"/>
        <v>598</v>
      </c>
      <c r="B5136" s="138" t="s">
        <v>97</v>
      </c>
      <c r="C5136" s="275">
        <v>45037</v>
      </c>
      <c r="D5136" s="275">
        <v>45042</v>
      </c>
      <c r="E5136" s="275">
        <v>45042</v>
      </c>
      <c r="F5136" s="139">
        <f t="shared" si="321"/>
        <v>5</v>
      </c>
      <c r="G5136" s="140">
        <v>678.38</v>
      </c>
      <c r="H5136" s="141">
        <f t="shared" si="322"/>
        <v>5.3313108681742662E-6</v>
      </c>
      <c r="I5136" s="142">
        <f t="shared" si="323"/>
        <v>2.6656554340871332E-5</v>
      </c>
    </row>
    <row r="5137" spans="1:9">
      <c r="A5137" s="143">
        <f t="shared" si="320"/>
        <v>599</v>
      </c>
      <c r="B5137" s="138" t="s">
        <v>97</v>
      </c>
      <c r="C5137" s="275">
        <v>45139</v>
      </c>
      <c r="D5137" s="275">
        <v>45152</v>
      </c>
      <c r="E5137" s="275">
        <v>45152</v>
      </c>
      <c r="F5137" s="139">
        <f t="shared" si="321"/>
        <v>13</v>
      </c>
      <c r="G5137" s="140">
        <v>71.66</v>
      </c>
      <c r="H5137" s="141">
        <f t="shared" si="322"/>
        <v>5.6316774788963104E-7</v>
      </c>
      <c r="I5137" s="142">
        <f t="shared" si="323"/>
        <v>7.3211807225652035E-6</v>
      </c>
    </row>
    <row r="5138" spans="1:9">
      <c r="A5138" s="143">
        <f t="shared" si="320"/>
        <v>600</v>
      </c>
      <c r="B5138" s="138" t="s">
        <v>97</v>
      </c>
      <c r="C5138" s="275">
        <v>45035</v>
      </c>
      <c r="D5138" s="275">
        <v>45037</v>
      </c>
      <c r="E5138" s="275">
        <v>45037</v>
      </c>
      <c r="F5138" s="139">
        <f t="shared" si="321"/>
        <v>2</v>
      </c>
      <c r="G5138" s="140">
        <v>2555.98</v>
      </c>
      <c r="H5138" s="141">
        <f t="shared" si="322"/>
        <v>2.0087154622536132E-5</v>
      </c>
      <c r="I5138" s="142">
        <f t="shared" si="323"/>
        <v>4.0174309245072263E-5</v>
      </c>
    </row>
    <row r="5139" spans="1:9">
      <c r="A5139" s="143">
        <f t="shared" si="320"/>
        <v>601</v>
      </c>
      <c r="B5139" s="138" t="s">
        <v>97</v>
      </c>
      <c r="C5139" s="275">
        <v>44946</v>
      </c>
      <c r="D5139" s="275">
        <v>44965</v>
      </c>
      <c r="E5139" s="275">
        <v>44965</v>
      </c>
      <c r="F5139" s="139">
        <f t="shared" si="321"/>
        <v>19</v>
      </c>
      <c r="G5139" s="140">
        <v>631.73</v>
      </c>
      <c r="H5139" s="141">
        <f t="shared" si="322"/>
        <v>4.9646938511626658E-6</v>
      </c>
      <c r="I5139" s="142">
        <f t="shared" si="323"/>
        <v>9.4329183172090652E-5</v>
      </c>
    </row>
    <row r="5140" spans="1:9">
      <c r="A5140" s="143">
        <f t="shared" si="320"/>
        <v>602</v>
      </c>
      <c r="B5140" s="138" t="s">
        <v>97</v>
      </c>
      <c r="C5140" s="275">
        <v>45244</v>
      </c>
      <c r="D5140" s="275">
        <v>45252</v>
      </c>
      <c r="E5140" s="275">
        <v>45252</v>
      </c>
      <c r="F5140" s="139">
        <f t="shared" si="321"/>
        <v>8</v>
      </c>
      <c r="G5140" s="140">
        <v>4362.29</v>
      </c>
      <c r="H5140" s="141">
        <f t="shared" si="322"/>
        <v>3.428273841671028E-5</v>
      </c>
      <c r="I5140" s="142">
        <f t="shared" si="323"/>
        <v>2.7426190733368224E-4</v>
      </c>
    </row>
    <row r="5141" spans="1:9">
      <c r="A5141" s="143">
        <f t="shared" si="320"/>
        <v>603</v>
      </c>
      <c r="B5141" s="138" t="s">
        <v>97</v>
      </c>
      <c r="C5141" s="275">
        <v>44969</v>
      </c>
      <c r="D5141" s="275">
        <v>44970</v>
      </c>
      <c r="E5141" s="275">
        <v>44970</v>
      </c>
      <c r="F5141" s="139">
        <f t="shared" si="321"/>
        <v>1</v>
      </c>
      <c r="G5141" s="140">
        <v>4426.18</v>
      </c>
      <c r="H5141" s="141">
        <f t="shared" si="322"/>
        <v>3.4784842622859722E-5</v>
      </c>
      <c r="I5141" s="142">
        <f t="shared" si="323"/>
        <v>3.4784842622859722E-5</v>
      </c>
    </row>
    <row r="5142" spans="1:9">
      <c r="A5142" s="143">
        <f t="shared" si="320"/>
        <v>604</v>
      </c>
      <c r="B5142" s="138" t="s">
        <v>97</v>
      </c>
      <c r="C5142" s="275">
        <v>44939</v>
      </c>
      <c r="D5142" s="275">
        <v>44944</v>
      </c>
      <c r="E5142" s="275">
        <v>44944</v>
      </c>
      <c r="F5142" s="139">
        <f t="shared" si="321"/>
        <v>5</v>
      </c>
      <c r="G5142" s="140">
        <v>2999.49</v>
      </c>
      <c r="H5142" s="141">
        <f t="shared" si="322"/>
        <v>2.3572649010849421E-5</v>
      </c>
      <c r="I5142" s="142">
        <f t="shared" si="323"/>
        <v>1.1786324505424711E-4</v>
      </c>
    </row>
    <row r="5143" spans="1:9">
      <c r="A5143" s="143">
        <f t="shared" si="320"/>
        <v>605</v>
      </c>
      <c r="B5143" s="138" t="s">
        <v>97</v>
      </c>
      <c r="C5143" s="275">
        <v>44979</v>
      </c>
      <c r="D5143" s="275">
        <v>44987</v>
      </c>
      <c r="E5143" s="275">
        <v>44987</v>
      </c>
      <c r="F5143" s="139">
        <f t="shared" si="321"/>
        <v>8</v>
      </c>
      <c r="G5143" s="140">
        <v>731.6</v>
      </c>
      <c r="H5143" s="141">
        <f t="shared" si="322"/>
        <v>5.749560764109044E-6</v>
      </c>
      <c r="I5143" s="142">
        <f t="shared" si="323"/>
        <v>4.5996486112872352E-5</v>
      </c>
    </row>
    <row r="5144" spans="1:9">
      <c r="A5144" s="143">
        <f t="shared" si="320"/>
        <v>606</v>
      </c>
      <c r="B5144" s="138" t="s">
        <v>97</v>
      </c>
      <c r="C5144" s="275">
        <v>44930</v>
      </c>
      <c r="D5144" s="275">
        <v>44942</v>
      </c>
      <c r="E5144" s="275">
        <v>44942</v>
      </c>
      <c r="F5144" s="139">
        <f t="shared" si="321"/>
        <v>12</v>
      </c>
      <c r="G5144" s="140">
        <v>1682.59</v>
      </c>
      <c r="H5144" s="141">
        <f t="shared" si="322"/>
        <v>1.3223282457739524E-5</v>
      </c>
      <c r="I5144" s="142">
        <f t="shared" si="323"/>
        <v>1.5867938949287429E-4</v>
      </c>
    </row>
    <row r="5145" spans="1:9">
      <c r="A5145" s="143">
        <f t="shared" si="320"/>
        <v>607</v>
      </c>
      <c r="B5145" s="138" t="s">
        <v>97</v>
      </c>
      <c r="C5145" s="275">
        <v>44987</v>
      </c>
      <c r="D5145" s="275">
        <v>44992</v>
      </c>
      <c r="E5145" s="275">
        <v>44992</v>
      </c>
      <c r="F5145" s="139">
        <f t="shared" si="321"/>
        <v>5</v>
      </c>
      <c r="G5145" s="140">
        <v>3097.74</v>
      </c>
      <c r="H5145" s="141">
        <f t="shared" si="322"/>
        <v>2.4344784528992822E-5</v>
      </c>
      <c r="I5145" s="142">
        <f t="shared" si="323"/>
        <v>1.2172392264496411E-4</v>
      </c>
    </row>
    <row r="5146" spans="1:9">
      <c r="A5146" s="143">
        <f t="shared" si="320"/>
        <v>608</v>
      </c>
      <c r="B5146" s="138" t="s">
        <v>97</v>
      </c>
      <c r="C5146" s="275">
        <v>45265</v>
      </c>
      <c r="D5146" s="275">
        <v>45267</v>
      </c>
      <c r="E5146" s="275">
        <v>45267</v>
      </c>
      <c r="F5146" s="139">
        <f t="shared" si="321"/>
        <v>2</v>
      </c>
      <c r="G5146" s="140">
        <v>4727.55</v>
      </c>
      <c r="H5146" s="141">
        <f t="shared" si="322"/>
        <v>3.7153275000497148E-5</v>
      </c>
      <c r="I5146" s="142">
        <f t="shared" si="323"/>
        <v>7.4306550000994296E-5</v>
      </c>
    </row>
    <row r="5147" spans="1:9">
      <c r="A5147" s="143">
        <f t="shared" si="320"/>
        <v>609</v>
      </c>
      <c r="B5147" s="138" t="s">
        <v>97</v>
      </c>
      <c r="C5147" s="275">
        <v>45012</v>
      </c>
      <c r="D5147" s="275">
        <v>45015</v>
      </c>
      <c r="E5147" s="275">
        <v>45015</v>
      </c>
      <c r="F5147" s="139">
        <f t="shared" si="321"/>
        <v>3</v>
      </c>
      <c r="G5147" s="140">
        <v>2377.44</v>
      </c>
      <c r="H5147" s="141">
        <f t="shared" si="322"/>
        <v>1.8684029173077371E-5</v>
      </c>
      <c r="I5147" s="142">
        <f t="shared" si="323"/>
        <v>5.6052087519232114E-5</v>
      </c>
    </row>
    <row r="5148" spans="1:9">
      <c r="A5148" s="143">
        <f t="shared" si="320"/>
        <v>610</v>
      </c>
      <c r="B5148" s="138" t="s">
        <v>97</v>
      </c>
      <c r="C5148" s="275">
        <v>45065</v>
      </c>
      <c r="D5148" s="275">
        <v>45097</v>
      </c>
      <c r="E5148" s="275">
        <v>45097</v>
      </c>
      <c r="F5148" s="139">
        <f t="shared" si="321"/>
        <v>32</v>
      </c>
      <c r="G5148" s="140">
        <v>27.88</v>
      </c>
      <c r="H5148" s="141">
        <f t="shared" si="322"/>
        <v>2.1910573278206691E-7</v>
      </c>
      <c r="I5148" s="142">
        <f t="shared" si="323"/>
        <v>7.011383449026141E-6</v>
      </c>
    </row>
    <row r="5149" spans="1:9">
      <c r="A5149" s="143">
        <f t="shared" si="320"/>
        <v>611</v>
      </c>
      <c r="B5149" s="138" t="s">
        <v>97</v>
      </c>
      <c r="C5149" s="275">
        <v>45083</v>
      </c>
      <c r="D5149" s="275">
        <v>45089</v>
      </c>
      <c r="E5149" s="275">
        <v>45089</v>
      </c>
      <c r="F5149" s="139">
        <f t="shared" si="321"/>
        <v>6</v>
      </c>
      <c r="G5149" s="140">
        <v>73</v>
      </c>
      <c r="H5149" s="141">
        <f t="shared" si="322"/>
        <v>5.736986547019686E-7</v>
      </c>
      <c r="I5149" s="142">
        <f t="shared" si="323"/>
        <v>3.4421919282118118E-6</v>
      </c>
    </row>
    <row r="5150" spans="1:9">
      <c r="A5150" s="143">
        <f t="shared" si="320"/>
        <v>612</v>
      </c>
      <c r="B5150" s="138" t="s">
        <v>97</v>
      </c>
      <c r="C5150" s="275">
        <v>45237</v>
      </c>
      <c r="D5150" s="275">
        <v>45267</v>
      </c>
      <c r="E5150" s="275">
        <v>45267</v>
      </c>
      <c r="F5150" s="139">
        <f t="shared" si="321"/>
        <v>30</v>
      </c>
      <c r="G5150" s="140">
        <v>50.54</v>
      </c>
      <c r="H5150" s="141">
        <f t="shared" si="322"/>
        <v>3.9718808231010263E-7</v>
      </c>
      <c r="I5150" s="142">
        <f t="shared" si="323"/>
        <v>1.1915642469303078E-5</v>
      </c>
    </row>
    <row r="5151" spans="1:9">
      <c r="A5151" s="143">
        <f t="shared" si="320"/>
        <v>613</v>
      </c>
      <c r="B5151" s="138" t="s">
        <v>97</v>
      </c>
      <c r="C5151" s="275">
        <v>45135</v>
      </c>
      <c r="D5151" s="275">
        <v>45135</v>
      </c>
      <c r="E5151" s="275">
        <v>45135</v>
      </c>
      <c r="F5151" s="139">
        <f t="shared" si="321"/>
        <v>0</v>
      </c>
      <c r="G5151" s="140">
        <v>587.03</v>
      </c>
      <c r="H5151" s="141">
        <f t="shared" si="322"/>
        <v>4.6134016612287206E-6</v>
      </c>
      <c r="I5151" s="142">
        <f t="shared" si="323"/>
        <v>0</v>
      </c>
    </row>
    <row r="5152" spans="1:9">
      <c r="A5152" s="143">
        <f t="shared" si="320"/>
        <v>614</v>
      </c>
      <c r="B5152" s="138" t="s">
        <v>97</v>
      </c>
      <c r="C5152" s="275">
        <v>45250</v>
      </c>
      <c r="D5152" s="275">
        <v>45252</v>
      </c>
      <c r="E5152" s="275">
        <v>45252</v>
      </c>
      <c r="F5152" s="139">
        <f t="shared" si="321"/>
        <v>2</v>
      </c>
      <c r="G5152" s="140">
        <v>7890.7</v>
      </c>
      <c r="H5152" s="141">
        <f t="shared" si="322"/>
        <v>6.2012109241874297E-5</v>
      </c>
      <c r="I5152" s="142">
        <f t="shared" si="323"/>
        <v>1.2402421848374859E-4</v>
      </c>
    </row>
    <row r="5153" spans="1:9">
      <c r="A5153" s="143">
        <f t="shared" si="320"/>
        <v>615</v>
      </c>
      <c r="B5153" s="138" t="s">
        <v>97</v>
      </c>
      <c r="C5153" s="275">
        <v>45280</v>
      </c>
      <c r="D5153" s="275">
        <v>45299</v>
      </c>
      <c r="E5153" s="275">
        <v>45299</v>
      </c>
      <c r="F5153" s="139">
        <f t="shared" si="321"/>
        <v>19</v>
      </c>
      <c r="G5153" s="140">
        <v>112.84</v>
      </c>
      <c r="H5153" s="141">
        <f t="shared" si="322"/>
        <v>8.8679666022698819E-7</v>
      </c>
      <c r="I5153" s="142">
        <f t="shared" si="323"/>
        <v>1.6849136544312777E-5</v>
      </c>
    </row>
    <row r="5154" spans="1:9">
      <c r="A5154" s="143">
        <f t="shared" si="320"/>
        <v>616</v>
      </c>
      <c r="B5154" s="138" t="s">
        <v>97</v>
      </c>
      <c r="C5154" s="275">
        <v>45219</v>
      </c>
      <c r="D5154" s="275">
        <v>45226</v>
      </c>
      <c r="E5154" s="275">
        <v>45226</v>
      </c>
      <c r="F5154" s="139">
        <f t="shared" si="321"/>
        <v>7</v>
      </c>
      <c r="G5154" s="140">
        <v>913.75</v>
      </c>
      <c r="H5154" s="141">
        <f t="shared" si="322"/>
        <v>7.1810567908756685E-6</v>
      </c>
      <c r="I5154" s="142">
        <f t="shared" si="323"/>
        <v>5.0267397536129678E-5</v>
      </c>
    </row>
    <row r="5155" spans="1:9">
      <c r="A5155" s="143">
        <f t="shared" si="320"/>
        <v>617</v>
      </c>
      <c r="B5155" s="138" t="s">
        <v>97</v>
      </c>
      <c r="C5155" s="275">
        <v>45034</v>
      </c>
      <c r="D5155" s="275">
        <v>45036</v>
      </c>
      <c r="E5155" s="275">
        <v>45036</v>
      </c>
      <c r="F5155" s="139">
        <f t="shared" si="321"/>
        <v>2</v>
      </c>
      <c r="G5155" s="140">
        <v>5616.75</v>
      </c>
      <c r="H5155" s="141">
        <f t="shared" si="322"/>
        <v>4.4141396147907971E-5</v>
      </c>
      <c r="I5155" s="142">
        <f t="shared" si="323"/>
        <v>8.8282792295815943E-5</v>
      </c>
    </row>
    <row r="5156" spans="1:9">
      <c r="A5156" s="143">
        <f t="shared" si="320"/>
        <v>618</v>
      </c>
      <c r="B5156" s="138" t="s">
        <v>97</v>
      </c>
      <c r="C5156" s="275">
        <v>45026</v>
      </c>
      <c r="D5156" s="275">
        <v>45029</v>
      </c>
      <c r="E5156" s="275">
        <v>45029</v>
      </c>
      <c r="F5156" s="139">
        <f t="shared" si="321"/>
        <v>3</v>
      </c>
      <c r="G5156" s="140">
        <v>370.36</v>
      </c>
      <c r="H5156" s="141">
        <f t="shared" si="322"/>
        <v>2.9106169007591931E-6</v>
      </c>
      <c r="I5156" s="142">
        <f t="shared" si="323"/>
        <v>8.7318507022775798E-6</v>
      </c>
    </row>
    <row r="5157" spans="1:9">
      <c r="A5157" s="143">
        <f t="shared" si="320"/>
        <v>619</v>
      </c>
      <c r="B5157" s="138" t="s">
        <v>97</v>
      </c>
      <c r="C5157" s="275">
        <v>45035</v>
      </c>
      <c r="D5157" s="275">
        <v>45042</v>
      </c>
      <c r="E5157" s="275">
        <v>45042</v>
      </c>
      <c r="F5157" s="139">
        <f t="shared" si="321"/>
        <v>7</v>
      </c>
      <c r="G5157" s="140">
        <v>2603.19</v>
      </c>
      <c r="H5157" s="141">
        <f t="shared" si="322"/>
        <v>2.0458172615529007E-5</v>
      </c>
      <c r="I5157" s="142">
        <f t="shared" si="323"/>
        <v>1.4320720830870304E-4</v>
      </c>
    </row>
    <row r="5158" spans="1:9">
      <c r="A5158" s="143">
        <f t="shared" si="320"/>
        <v>620</v>
      </c>
      <c r="B5158" s="138" t="s">
        <v>97</v>
      </c>
      <c r="C5158" s="275">
        <v>45175</v>
      </c>
      <c r="D5158" s="275">
        <v>45183</v>
      </c>
      <c r="E5158" s="275">
        <v>45183</v>
      </c>
      <c r="F5158" s="139">
        <f t="shared" si="321"/>
        <v>8</v>
      </c>
      <c r="G5158" s="140">
        <v>102.8</v>
      </c>
      <c r="H5158" s="141">
        <f t="shared" si="322"/>
        <v>8.0789344799126537E-7</v>
      </c>
      <c r="I5158" s="142">
        <f t="shared" si="323"/>
        <v>6.463147583930123E-6</v>
      </c>
    </row>
    <row r="5159" spans="1:9">
      <c r="A5159" s="143">
        <f t="shared" si="320"/>
        <v>621</v>
      </c>
      <c r="B5159" s="138" t="s">
        <v>97</v>
      </c>
      <c r="C5159" s="275">
        <v>45232</v>
      </c>
      <c r="D5159" s="275">
        <v>45237</v>
      </c>
      <c r="E5159" s="275">
        <v>45237</v>
      </c>
      <c r="F5159" s="139">
        <f t="shared" si="321"/>
        <v>5</v>
      </c>
      <c r="G5159" s="140">
        <v>921.87</v>
      </c>
      <c r="H5159" s="141">
        <f t="shared" si="322"/>
        <v>7.2448709426041612E-6</v>
      </c>
      <c r="I5159" s="142">
        <f t="shared" si="323"/>
        <v>3.6224354713020808E-5</v>
      </c>
    </row>
    <row r="5160" spans="1:9">
      <c r="A5160" s="143">
        <f t="shared" si="320"/>
        <v>622</v>
      </c>
      <c r="B5160" s="138" t="s">
        <v>97</v>
      </c>
      <c r="C5160" s="275">
        <v>44930</v>
      </c>
      <c r="D5160" s="275">
        <v>44943</v>
      </c>
      <c r="E5160" s="275">
        <v>44943</v>
      </c>
      <c r="F5160" s="139">
        <f t="shared" si="321"/>
        <v>13</v>
      </c>
      <c r="G5160" s="140">
        <v>122.09</v>
      </c>
      <c r="H5160" s="141">
        <f t="shared" si="322"/>
        <v>9.5949135277484039E-7</v>
      </c>
      <c r="I5160" s="142">
        <f t="shared" si="323"/>
        <v>1.2473387586072926E-5</v>
      </c>
    </row>
    <row r="5161" spans="1:9">
      <c r="A5161" s="143">
        <f t="shared" si="320"/>
        <v>623</v>
      </c>
      <c r="B5161" s="138" t="s">
        <v>97</v>
      </c>
      <c r="C5161" s="275">
        <v>45190</v>
      </c>
      <c r="D5161" s="275">
        <v>45190</v>
      </c>
      <c r="E5161" s="275">
        <v>45190</v>
      </c>
      <c r="F5161" s="139">
        <f t="shared" si="321"/>
        <v>0</v>
      </c>
      <c r="G5161" s="140">
        <v>3776.2</v>
      </c>
      <c r="H5161" s="141">
        <f t="shared" si="322"/>
        <v>2.9676724108021558E-5</v>
      </c>
      <c r="I5161" s="142">
        <f t="shared" si="323"/>
        <v>0</v>
      </c>
    </row>
    <row r="5162" spans="1:9">
      <c r="A5162" s="143">
        <f t="shared" si="320"/>
        <v>624</v>
      </c>
      <c r="B5162" s="138" t="s">
        <v>97</v>
      </c>
      <c r="C5162" s="275">
        <v>45268</v>
      </c>
      <c r="D5162" s="275">
        <v>45280</v>
      </c>
      <c r="E5162" s="275">
        <v>45280</v>
      </c>
      <c r="F5162" s="139">
        <f t="shared" si="321"/>
        <v>12</v>
      </c>
      <c r="G5162" s="140">
        <v>118.3</v>
      </c>
      <c r="H5162" s="141">
        <f t="shared" si="322"/>
        <v>9.297061760444231E-7</v>
      </c>
      <c r="I5162" s="142">
        <f t="shared" si="323"/>
        <v>1.1156474112533077E-5</v>
      </c>
    </row>
    <row r="5163" spans="1:9">
      <c r="A5163" s="143">
        <f t="shared" si="320"/>
        <v>625</v>
      </c>
      <c r="B5163" s="138" t="s">
        <v>97</v>
      </c>
      <c r="C5163" s="275">
        <v>45272</v>
      </c>
      <c r="D5163" s="275">
        <v>45274</v>
      </c>
      <c r="E5163" s="275">
        <v>45274</v>
      </c>
      <c r="F5163" s="139">
        <f t="shared" si="321"/>
        <v>2</v>
      </c>
      <c r="G5163" s="140">
        <v>4512.18</v>
      </c>
      <c r="H5163" s="141">
        <f t="shared" si="322"/>
        <v>3.5460706791412726E-5</v>
      </c>
      <c r="I5163" s="142">
        <f t="shared" si="323"/>
        <v>7.0921413582825452E-5</v>
      </c>
    </row>
    <row r="5164" spans="1:9">
      <c r="A5164" s="143">
        <f t="shared" si="320"/>
        <v>626</v>
      </c>
      <c r="B5164" s="138" t="s">
        <v>97</v>
      </c>
      <c r="C5164" s="275">
        <v>45004</v>
      </c>
      <c r="D5164" s="275">
        <v>45006</v>
      </c>
      <c r="E5164" s="275">
        <v>45006</v>
      </c>
      <c r="F5164" s="139">
        <f t="shared" si="321"/>
        <v>2</v>
      </c>
      <c r="G5164" s="140">
        <v>350.68</v>
      </c>
      <c r="H5164" s="141">
        <f t="shared" si="322"/>
        <v>2.7559540305600868E-6</v>
      </c>
      <c r="I5164" s="142">
        <f t="shared" si="323"/>
        <v>5.5119080611201737E-6</v>
      </c>
    </row>
    <row r="5165" spans="1:9">
      <c r="A5165" s="143">
        <f t="shared" si="320"/>
        <v>627</v>
      </c>
      <c r="B5165" s="138" t="s">
        <v>97</v>
      </c>
      <c r="C5165" s="275">
        <v>45100</v>
      </c>
      <c r="D5165" s="275">
        <v>45100</v>
      </c>
      <c r="E5165" s="275">
        <v>45100</v>
      </c>
      <c r="F5165" s="139">
        <f t="shared" si="321"/>
        <v>0</v>
      </c>
      <c r="G5165" s="140">
        <v>1518.21</v>
      </c>
      <c r="H5165" s="141">
        <f t="shared" si="322"/>
        <v>1.1931438829521586E-5</v>
      </c>
      <c r="I5165" s="142">
        <f t="shared" si="323"/>
        <v>0</v>
      </c>
    </row>
    <row r="5166" spans="1:9">
      <c r="A5166" s="143">
        <f t="shared" si="320"/>
        <v>628</v>
      </c>
      <c r="B5166" s="138" t="s">
        <v>97</v>
      </c>
      <c r="C5166" s="275">
        <v>44941</v>
      </c>
      <c r="D5166" s="275">
        <v>44942</v>
      </c>
      <c r="E5166" s="275">
        <v>44942</v>
      </c>
      <c r="F5166" s="139">
        <f t="shared" si="321"/>
        <v>1</v>
      </c>
      <c r="G5166" s="140">
        <v>2968.73</v>
      </c>
      <c r="H5166" s="141">
        <f t="shared" si="322"/>
        <v>2.333090968730651E-5</v>
      </c>
      <c r="I5166" s="142">
        <f t="shared" si="323"/>
        <v>2.333090968730651E-5</v>
      </c>
    </row>
    <row r="5167" spans="1:9">
      <c r="A5167" s="143">
        <f t="shared" si="320"/>
        <v>629</v>
      </c>
      <c r="B5167" s="138" t="s">
        <v>97</v>
      </c>
      <c r="C5167" s="275">
        <v>45231</v>
      </c>
      <c r="D5167" s="275">
        <v>45236</v>
      </c>
      <c r="E5167" s="275">
        <v>45236</v>
      </c>
      <c r="F5167" s="139">
        <f t="shared" si="321"/>
        <v>5</v>
      </c>
      <c r="G5167" s="140">
        <v>875.8</v>
      </c>
      <c r="H5167" s="141">
        <f t="shared" si="322"/>
        <v>6.8828120792874532E-6</v>
      </c>
      <c r="I5167" s="142">
        <f t="shared" si="323"/>
        <v>3.4414060396437268E-5</v>
      </c>
    </row>
    <row r="5168" spans="1:9">
      <c r="A5168" s="143">
        <f t="shared" si="320"/>
        <v>630</v>
      </c>
      <c r="B5168" s="138" t="s">
        <v>97</v>
      </c>
      <c r="C5168" s="275">
        <v>44977</v>
      </c>
      <c r="D5168" s="275">
        <v>44979</v>
      </c>
      <c r="E5168" s="275">
        <v>44979</v>
      </c>
      <c r="F5168" s="139">
        <f t="shared" si="321"/>
        <v>2</v>
      </c>
      <c r="G5168" s="140">
        <v>10571.66</v>
      </c>
      <c r="H5168" s="141">
        <f t="shared" si="322"/>
        <v>8.3081467396802915E-5</v>
      </c>
      <c r="I5168" s="142">
        <f t="shared" si="323"/>
        <v>1.6616293479360583E-4</v>
      </c>
    </row>
    <row r="5169" spans="1:9">
      <c r="A5169" s="143">
        <f t="shared" si="320"/>
        <v>631</v>
      </c>
      <c r="B5169" s="138" t="s">
        <v>97</v>
      </c>
      <c r="C5169" s="275">
        <v>45251</v>
      </c>
      <c r="D5169" s="275">
        <v>45251</v>
      </c>
      <c r="E5169" s="275">
        <v>45251</v>
      </c>
      <c r="F5169" s="139">
        <f t="shared" si="321"/>
        <v>0</v>
      </c>
      <c r="G5169" s="140">
        <v>10554.72</v>
      </c>
      <c r="H5169" s="141">
        <f t="shared" si="322"/>
        <v>8.2948337873369331E-5</v>
      </c>
      <c r="I5169" s="142">
        <f t="shared" si="323"/>
        <v>0</v>
      </c>
    </row>
    <row r="5170" spans="1:9">
      <c r="A5170" s="143">
        <f t="shared" si="320"/>
        <v>632</v>
      </c>
      <c r="B5170" s="138" t="s">
        <v>97</v>
      </c>
      <c r="C5170" s="275">
        <v>44996</v>
      </c>
      <c r="D5170" s="275">
        <v>44998</v>
      </c>
      <c r="E5170" s="275">
        <v>44998</v>
      </c>
      <c r="F5170" s="139">
        <f t="shared" si="321"/>
        <v>2</v>
      </c>
      <c r="G5170" s="140">
        <v>4426.1499999999996</v>
      </c>
      <c r="H5170" s="141">
        <f t="shared" si="322"/>
        <v>3.4784606856289292E-5</v>
      </c>
      <c r="I5170" s="142">
        <f t="shared" si="323"/>
        <v>6.9569213712578583E-5</v>
      </c>
    </row>
    <row r="5171" spans="1:9">
      <c r="A5171" s="143">
        <f t="shared" si="320"/>
        <v>633</v>
      </c>
      <c r="B5171" s="138" t="s">
        <v>97</v>
      </c>
      <c r="C5171" s="275">
        <v>45125</v>
      </c>
      <c r="D5171" s="275">
        <v>45131</v>
      </c>
      <c r="E5171" s="275">
        <v>45131</v>
      </c>
      <c r="F5171" s="139">
        <f t="shared" si="321"/>
        <v>6</v>
      </c>
      <c r="G5171" s="140">
        <v>1068.8599999999999</v>
      </c>
      <c r="H5171" s="141">
        <f t="shared" si="322"/>
        <v>8.4000485488321374E-6</v>
      </c>
      <c r="I5171" s="142">
        <f t="shared" si="323"/>
        <v>5.0400291292992825E-5</v>
      </c>
    </row>
    <row r="5172" spans="1:9">
      <c r="A5172" s="143">
        <f t="shared" si="320"/>
        <v>634</v>
      </c>
      <c r="B5172" s="138" t="s">
        <v>97</v>
      </c>
      <c r="C5172" s="275">
        <v>45030</v>
      </c>
      <c r="D5172" s="275">
        <v>45232</v>
      </c>
      <c r="E5172" s="275">
        <v>45232</v>
      </c>
      <c r="F5172" s="139">
        <f t="shared" si="321"/>
        <v>202</v>
      </c>
      <c r="G5172" s="140">
        <v>512.38</v>
      </c>
      <c r="H5172" s="141">
        <f t="shared" si="322"/>
        <v>4.0267358451533513E-6</v>
      </c>
      <c r="I5172" s="142">
        <f t="shared" si="323"/>
        <v>8.1340064072097696E-4</v>
      </c>
    </row>
    <row r="5173" spans="1:9">
      <c r="A5173" s="143">
        <f t="shared" si="320"/>
        <v>635</v>
      </c>
      <c r="B5173" s="138" t="s">
        <v>97</v>
      </c>
      <c r="C5173" s="275">
        <v>45188</v>
      </c>
      <c r="D5173" s="275">
        <v>45196</v>
      </c>
      <c r="E5173" s="275">
        <v>45196</v>
      </c>
      <c r="F5173" s="139">
        <f t="shared" si="321"/>
        <v>8</v>
      </c>
      <c r="G5173" s="140">
        <v>92.24</v>
      </c>
      <c r="H5173" s="141">
        <f t="shared" si="322"/>
        <v>7.2490361520150111E-7</v>
      </c>
      <c r="I5173" s="142">
        <f t="shared" si="323"/>
        <v>5.7992289216120089E-6</v>
      </c>
    </row>
    <row r="5174" spans="1:9">
      <c r="A5174" s="143">
        <f t="shared" si="320"/>
        <v>636</v>
      </c>
      <c r="B5174" s="138" t="s">
        <v>97</v>
      </c>
      <c r="C5174" s="275">
        <v>45067</v>
      </c>
      <c r="D5174" s="275">
        <v>45068</v>
      </c>
      <c r="E5174" s="275">
        <v>45068</v>
      </c>
      <c r="F5174" s="139">
        <f t="shared" si="321"/>
        <v>1</v>
      </c>
      <c r="G5174" s="140">
        <v>4658.8999999999996</v>
      </c>
      <c r="H5174" s="141">
        <f t="shared" si="322"/>
        <v>3.661376249850687E-5</v>
      </c>
      <c r="I5174" s="142">
        <f t="shared" si="323"/>
        <v>3.661376249850687E-5</v>
      </c>
    </row>
    <row r="5175" spans="1:9">
      <c r="A5175" s="143">
        <f t="shared" si="320"/>
        <v>637</v>
      </c>
      <c r="B5175" s="138" t="s">
        <v>97</v>
      </c>
      <c r="C5175" s="275">
        <v>45085</v>
      </c>
      <c r="D5175" s="275">
        <v>45089</v>
      </c>
      <c r="E5175" s="275">
        <v>45089</v>
      </c>
      <c r="F5175" s="139">
        <f t="shared" si="321"/>
        <v>4</v>
      </c>
      <c r="G5175" s="140">
        <v>1142.95</v>
      </c>
      <c r="H5175" s="141">
        <f t="shared" si="322"/>
        <v>8.9823133889262325E-6</v>
      </c>
      <c r="I5175" s="142">
        <f t="shared" si="323"/>
        <v>3.592925355570493E-5</v>
      </c>
    </row>
    <row r="5176" spans="1:9">
      <c r="A5176" s="143">
        <f t="shared" si="320"/>
        <v>638</v>
      </c>
      <c r="B5176" s="138" t="s">
        <v>97</v>
      </c>
      <c r="C5176" s="275">
        <v>45239</v>
      </c>
      <c r="D5176" s="275">
        <v>45244</v>
      </c>
      <c r="E5176" s="275">
        <v>45244</v>
      </c>
      <c r="F5176" s="139">
        <f t="shared" si="321"/>
        <v>5</v>
      </c>
      <c r="G5176" s="140">
        <v>8238.39</v>
      </c>
      <c r="H5176" s="141">
        <f t="shared" si="322"/>
        <v>6.474456520424864E-5</v>
      </c>
      <c r="I5176" s="142">
        <f t="shared" si="323"/>
        <v>3.2372282602124319E-4</v>
      </c>
    </row>
    <row r="5177" spans="1:9">
      <c r="A5177" s="143">
        <f t="shared" si="320"/>
        <v>639</v>
      </c>
      <c r="B5177" s="138" t="s">
        <v>97</v>
      </c>
      <c r="C5177" s="275">
        <v>45147</v>
      </c>
      <c r="D5177" s="275">
        <v>45152</v>
      </c>
      <c r="E5177" s="275">
        <v>45152</v>
      </c>
      <c r="F5177" s="139">
        <f t="shared" si="321"/>
        <v>5</v>
      </c>
      <c r="G5177" s="140">
        <v>102.08</v>
      </c>
      <c r="H5177" s="141">
        <f t="shared" si="322"/>
        <v>8.0223505030105415E-7</v>
      </c>
      <c r="I5177" s="142">
        <f t="shared" si="323"/>
        <v>4.0111752515052712E-6</v>
      </c>
    </row>
    <row r="5178" spans="1:9">
      <c r="A5178" s="143">
        <f t="shared" si="320"/>
        <v>640</v>
      </c>
      <c r="B5178" s="138" t="s">
        <v>97</v>
      </c>
      <c r="C5178" s="275">
        <v>44999</v>
      </c>
      <c r="D5178" s="275">
        <v>45002</v>
      </c>
      <c r="E5178" s="275">
        <v>45002</v>
      </c>
      <c r="F5178" s="139">
        <f t="shared" si="321"/>
        <v>3</v>
      </c>
      <c r="G5178" s="140">
        <v>2402.15</v>
      </c>
      <c r="H5178" s="141">
        <f t="shared" si="322"/>
        <v>1.8878222238251149E-5</v>
      </c>
      <c r="I5178" s="142">
        <f t="shared" si="323"/>
        <v>5.6634666714753447E-5</v>
      </c>
    </row>
    <row r="5179" spans="1:9">
      <c r="A5179" s="143">
        <f t="shared" si="320"/>
        <v>641</v>
      </c>
      <c r="B5179" s="138" t="s">
        <v>97</v>
      </c>
      <c r="C5179" s="275">
        <v>45290</v>
      </c>
      <c r="D5179" s="275">
        <v>45295</v>
      </c>
      <c r="E5179" s="275">
        <v>45295</v>
      </c>
      <c r="F5179" s="139">
        <f t="shared" si="321"/>
        <v>5</v>
      </c>
      <c r="G5179" s="140">
        <v>8454.51</v>
      </c>
      <c r="H5179" s="141">
        <f t="shared" si="322"/>
        <v>6.6443027577593706E-5</v>
      </c>
      <c r="I5179" s="142">
        <f t="shared" si="323"/>
        <v>3.3221513788796853E-4</v>
      </c>
    </row>
    <row r="5180" spans="1:9">
      <c r="A5180" s="143">
        <f t="shared" ref="A5180:A5243" si="324">A5179+1</f>
        <v>642</v>
      </c>
      <c r="B5180" s="138" t="s">
        <v>97</v>
      </c>
      <c r="C5180" s="275">
        <v>45092</v>
      </c>
      <c r="D5180" s="275">
        <v>45097</v>
      </c>
      <c r="E5180" s="275">
        <v>45097</v>
      </c>
      <c r="F5180" s="139">
        <f t="shared" si="321"/>
        <v>5</v>
      </c>
      <c r="G5180" s="140">
        <v>718.3</v>
      </c>
      <c r="H5180" s="141">
        <f t="shared" si="322"/>
        <v>5.6450375845537538E-6</v>
      </c>
      <c r="I5180" s="142">
        <f t="shared" si="323"/>
        <v>2.8225187922768768E-5</v>
      </c>
    </row>
    <row r="5181" spans="1:9">
      <c r="A5181" s="143">
        <f t="shared" si="324"/>
        <v>643</v>
      </c>
      <c r="B5181" s="138" t="s">
        <v>97</v>
      </c>
      <c r="C5181" s="275">
        <v>45132</v>
      </c>
      <c r="D5181" s="275">
        <v>45134</v>
      </c>
      <c r="E5181" s="275">
        <v>45134</v>
      </c>
      <c r="F5181" s="139">
        <f t="shared" si="321"/>
        <v>2</v>
      </c>
      <c r="G5181" s="140">
        <v>569.45000000000005</v>
      </c>
      <c r="H5181" s="141">
        <f t="shared" si="322"/>
        <v>4.4752424509593982E-6</v>
      </c>
      <c r="I5181" s="142">
        <f t="shared" si="323"/>
        <v>8.9504849019187964E-6</v>
      </c>
    </row>
    <row r="5182" spans="1:9">
      <c r="A5182" s="143">
        <f t="shared" si="324"/>
        <v>644</v>
      </c>
      <c r="B5182" s="138" t="s">
        <v>97</v>
      </c>
      <c r="C5182" s="275">
        <v>45055</v>
      </c>
      <c r="D5182" s="275">
        <v>45055</v>
      </c>
      <c r="E5182" s="275">
        <v>45055</v>
      </c>
      <c r="F5182" s="139">
        <f t="shared" si="321"/>
        <v>0</v>
      </c>
      <c r="G5182" s="140">
        <v>929.12</v>
      </c>
      <c r="H5182" s="141">
        <f t="shared" si="322"/>
        <v>7.3018478637903163E-6</v>
      </c>
      <c r="I5182" s="142">
        <f t="shared" si="323"/>
        <v>0</v>
      </c>
    </row>
    <row r="5183" spans="1:9">
      <c r="A5183" s="143">
        <f t="shared" si="324"/>
        <v>645</v>
      </c>
      <c r="B5183" s="138" t="s">
        <v>97</v>
      </c>
      <c r="C5183" s="275">
        <v>45012</v>
      </c>
      <c r="D5183" s="275">
        <v>45042</v>
      </c>
      <c r="E5183" s="275">
        <v>45042</v>
      </c>
      <c r="F5183" s="139">
        <f t="shared" si="321"/>
        <v>30</v>
      </c>
      <c r="G5183" s="140">
        <v>13.76</v>
      </c>
      <c r="H5183" s="141">
        <f t="shared" si="322"/>
        <v>1.0813826696848065E-7</v>
      </c>
      <c r="I5183" s="142">
        <f t="shared" si="323"/>
        <v>3.2441480090544193E-6</v>
      </c>
    </row>
    <row r="5184" spans="1:9">
      <c r="A5184" s="143">
        <f t="shared" si="324"/>
        <v>646</v>
      </c>
      <c r="B5184" s="138" t="s">
        <v>97</v>
      </c>
      <c r="C5184" s="275">
        <v>45228</v>
      </c>
      <c r="D5184" s="275">
        <v>45229</v>
      </c>
      <c r="E5184" s="275">
        <v>45229</v>
      </c>
      <c r="F5184" s="139">
        <f t="shared" si="321"/>
        <v>1</v>
      </c>
      <c r="G5184" s="140">
        <v>1073.71</v>
      </c>
      <c r="H5184" s="141">
        <f t="shared" si="322"/>
        <v>8.4381641443842568E-6</v>
      </c>
      <c r="I5184" s="142">
        <f t="shared" si="323"/>
        <v>8.4381641443842568E-6</v>
      </c>
    </row>
    <row r="5185" spans="1:9">
      <c r="A5185" s="143">
        <f t="shared" si="324"/>
        <v>647</v>
      </c>
      <c r="B5185" s="138" t="s">
        <v>97</v>
      </c>
      <c r="C5185" s="275">
        <v>45044</v>
      </c>
      <c r="D5185" s="275">
        <v>45048</v>
      </c>
      <c r="E5185" s="275">
        <v>45048</v>
      </c>
      <c r="F5185" s="139">
        <f t="shared" si="321"/>
        <v>4</v>
      </c>
      <c r="G5185" s="140">
        <v>1648.49</v>
      </c>
      <c r="H5185" s="141">
        <f t="shared" si="322"/>
        <v>1.2955294456022577E-5</v>
      </c>
      <c r="I5185" s="142">
        <f t="shared" si="323"/>
        <v>5.1821177824090309E-5</v>
      </c>
    </row>
    <row r="5186" spans="1:9">
      <c r="A5186" s="143">
        <f t="shared" si="324"/>
        <v>648</v>
      </c>
      <c r="B5186" s="138" t="s">
        <v>97</v>
      </c>
      <c r="C5186" s="275">
        <v>45156</v>
      </c>
      <c r="D5186" s="275">
        <v>45236</v>
      </c>
      <c r="E5186" s="275">
        <v>45236</v>
      </c>
      <c r="F5186" s="139">
        <f t="shared" si="321"/>
        <v>80</v>
      </c>
      <c r="G5186" s="140">
        <v>25.9</v>
      </c>
      <c r="H5186" s="141">
        <f t="shared" si="322"/>
        <v>2.035451391339861E-7</v>
      </c>
      <c r="I5186" s="142">
        <f t="shared" si="323"/>
        <v>1.6283611130718886E-5</v>
      </c>
    </row>
    <row r="5187" spans="1:9">
      <c r="A5187" s="143">
        <f t="shared" si="324"/>
        <v>649</v>
      </c>
      <c r="B5187" s="138" t="s">
        <v>97</v>
      </c>
      <c r="C5187" s="275">
        <v>44953</v>
      </c>
      <c r="D5187" s="275">
        <v>44957</v>
      </c>
      <c r="E5187" s="275">
        <v>44957</v>
      </c>
      <c r="F5187" s="139">
        <f t="shared" si="321"/>
        <v>4</v>
      </c>
      <c r="G5187" s="140">
        <v>4068</v>
      </c>
      <c r="H5187" s="141">
        <f t="shared" si="322"/>
        <v>3.1969946949693265E-5</v>
      </c>
      <c r="I5187" s="142">
        <f t="shared" si="323"/>
        <v>1.2787978779877306E-4</v>
      </c>
    </row>
    <row r="5188" spans="1:9">
      <c r="A5188" s="143">
        <f t="shared" si="324"/>
        <v>650</v>
      </c>
      <c r="B5188" s="138" t="s">
        <v>97</v>
      </c>
      <c r="C5188" s="275">
        <v>45046</v>
      </c>
      <c r="D5188" s="275">
        <v>45048</v>
      </c>
      <c r="E5188" s="275">
        <v>45048</v>
      </c>
      <c r="F5188" s="139">
        <f t="shared" si="321"/>
        <v>2</v>
      </c>
      <c r="G5188" s="140">
        <v>252.8</v>
      </c>
      <c r="H5188" s="141">
        <f t="shared" si="322"/>
        <v>1.9867263001185982E-6</v>
      </c>
      <c r="I5188" s="142">
        <f t="shared" si="323"/>
        <v>3.9734526002371965E-6</v>
      </c>
    </row>
    <row r="5189" spans="1:9">
      <c r="A5189" s="143">
        <f t="shared" si="324"/>
        <v>651</v>
      </c>
      <c r="B5189" s="138" t="s">
        <v>97</v>
      </c>
      <c r="C5189" s="275">
        <v>45105</v>
      </c>
      <c r="D5189" s="275">
        <v>45107</v>
      </c>
      <c r="E5189" s="275">
        <v>45107</v>
      </c>
      <c r="F5189" s="139">
        <f t="shared" si="321"/>
        <v>2</v>
      </c>
      <c r="G5189" s="140">
        <v>1658.74</v>
      </c>
      <c r="H5189" s="141">
        <f t="shared" si="322"/>
        <v>1.3035848034251279E-5</v>
      </c>
      <c r="I5189" s="142">
        <f t="shared" si="323"/>
        <v>2.6071696068502559E-5</v>
      </c>
    </row>
    <row r="5190" spans="1:9">
      <c r="A5190" s="143">
        <f t="shared" si="324"/>
        <v>652</v>
      </c>
      <c r="B5190" s="138" t="s">
        <v>97</v>
      </c>
      <c r="C5190" s="275">
        <v>44972</v>
      </c>
      <c r="D5190" s="275">
        <v>44984</v>
      </c>
      <c r="E5190" s="275">
        <v>44984</v>
      </c>
      <c r="F5190" s="139">
        <f t="shared" si="321"/>
        <v>12</v>
      </c>
      <c r="G5190" s="140">
        <v>446.14</v>
      </c>
      <c r="H5190" s="141">
        <f t="shared" si="322"/>
        <v>3.5061632576539213E-6</v>
      </c>
      <c r="I5190" s="142">
        <f t="shared" si="323"/>
        <v>4.2073959091847054E-5</v>
      </c>
    </row>
    <row r="5191" spans="1:9">
      <c r="A5191" s="143">
        <f t="shared" si="324"/>
        <v>653</v>
      </c>
      <c r="B5191" s="138" t="s">
        <v>97</v>
      </c>
      <c r="C5191" s="275">
        <v>45240</v>
      </c>
      <c r="D5191" s="275">
        <v>45245</v>
      </c>
      <c r="E5191" s="275">
        <v>45245</v>
      </c>
      <c r="F5191" s="139">
        <f t="shared" si="321"/>
        <v>5</v>
      </c>
      <c r="G5191" s="140">
        <v>439.77</v>
      </c>
      <c r="H5191" s="141">
        <f t="shared" si="322"/>
        <v>3.4561021558669138E-6</v>
      </c>
      <c r="I5191" s="142">
        <f t="shared" si="323"/>
        <v>1.728051077933457E-5</v>
      </c>
    </row>
    <row r="5192" spans="1:9">
      <c r="A5192" s="143">
        <f t="shared" si="324"/>
        <v>654</v>
      </c>
      <c r="B5192" s="138" t="s">
        <v>97</v>
      </c>
      <c r="C5192" s="275">
        <v>45289</v>
      </c>
      <c r="D5192" s="275">
        <v>45289</v>
      </c>
      <c r="E5192" s="275">
        <v>45289</v>
      </c>
      <c r="F5192" s="139">
        <f t="shared" ref="F5192:F5255" si="325">E5192-C5192</f>
        <v>0</v>
      </c>
      <c r="G5192" s="140">
        <v>3028.99</v>
      </c>
      <c r="H5192" s="141">
        <f t="shared" ref="H5192:H5255" si="326">G5192/$G$8894</f>
        <v>2.3804486138434461E-5</v>
      </c>
      <c r="I5192" s="142">
        <f t="shared" ref="I5192:I5255" si="327">H5192*F5192</f>
        <v>0</v>
      </c>
    </row>
    <row r="5193" spans="1:9">
      <c r="A5193" s="143">
        <f t="shared" si="324"/>
        <v>655</v>
      </c>
      <c r="B5193" s="138" t="s">
        <v>97</v>
      </c>
      <c r="C5193" s="275">
        <v>45057</v>
      </c>
      <c r="D5193" s="275">
        <v>45061</v>
      </c>
      <c r="E5193" s="275">
        <v>45061</v>
      </c>
      <c r="F5193" s="139">
        <f t="shared" si="325"/>
        <v>4</v>
      </c>
      <c r="G5193" s="140">
        <v>6727.35</v>
      </c>
      <c r="H5193" s="141">
        <f t="shared" si="326"/>
        <v>5.286947458505875E-5</v>
      </c>
      <c r="I5193" s="142">
        <f t="shared" si="327"/>
        <v>2.11477898340235E-4</v>
      </c>
    </row>
    <row r="5194" spans="1:9">
      <c r="A5194" s="143">
        <f t="shared" si="324"/>
        <v>656</v>
      </c>
      <c r="B5194" s="138" t="s">
        <v>97</v>
      </c>
      <c r="C5194" s="275">
        <v>45144</v>
      </c>
      <c r="D5194" s="275">
        <v>45146</v>
      </c>
      <c r="E5194" s="275">
        <v>45146</v>
      </c>
      <c r="F5194" s="139">
        <f t="shared" si="325"/>
        <v>2</v>
      </c>
      <c r="G5194" s="140">
        <v>88.64</v>
      </c>
      <c r="H5194" s="141">
        <f t="shared" si="326"/>
        <v>6.966116267504451E-7</v>
      </c>
      <c r="I5194" s="142">
        <f t="shared" si="327"/>
        <v>1.3932232535008902E-6</v>
      </c>
    </row>
    <row r="5195" spans="1:9">
      <c r="A5195" s="143">
        <f t="shared" si="324"/>
        <v>657</v>
      </c>
      <c r="B5195" s="138" t="s">
        <v>97</v>
      </c>
      <c r="C5195" s="275">
        <v>44971</v>
      </c>
      <c r="D5195" s="275">
        <v>44973</v>
      </c>
      <c r="E5195" s="275">
        <v>44973</v>
      </c>
      <c r="F5195" s="139">
        <f t="shared" si="325"/>
        <v>2</v>
      </c>
      <c r="G5195" s="140">
        <v>7314.22</v>
      </c>
      <c r="H5195" s="141">
        <f t="shared" si="326"/>
        <v>5.7481618824578535E-5</v>
      </c>
      <c r="I5195" s="142">
        <f t="shared" si="327"/>
        <v>1.1496323764915707E-4</v>
      </c>
    </row>
    <row r="5196" spans="1:9">
      <c r="A5196" s="143">
        <f t="shared" si="324"/>
        <v>658</v>
      </c>
      <c r="B5196" s="138" t="s">
        <v>97</v>
      </c>
      <c r="C5196" s="275">
        <v>45004</v>
      </c>
      <c r="D5196" s="275">
        <v>45005</v>
      </c>
      <c r="E5196" s="275">
        <v>45005</v>
      </c>
      <c r="F5196" s="139">
        <f t="shared" si="325"/>
        <v>1</v>
      </c>
      <c r="G5196" s="140">
        <v>3165.46</v>
      </c>
      <c r="H5196" s="141">
        <f t="shared" si="326"/>
        <v>2.4876988267299911E-5</v>
      </c>
      <c r="I5196" s="142">
        <f t="shared" si="327"/>
        <v>2.4876988267299911E-5</v>
      </c>
    </row>
    <row r="5197" spans="1:9">
      <c r="A5197" s="143">
        <f t="shared" si="324"/>
        <v>659</v>
      </c>
      <c r="B5197" s="138" t="s">
        <v>97</v>
      </c>
      <c r="C5197" s="275">
        <v>44936</v>
      </c>
      <c r="D5197" s="275">
        <v>44938</v>
      </c>
      <c r="E5197" s="275">
        <v>44938</v>
      </c>
      <c r="F5197" s="139">
        <f t="shared" si="325"/>
        <v>2</v>
      </c>
      <c r="G5197" s="140">
        <v>6666.46</v>
      </c>
      <c r="H5197" s="141">
        <f t="shared" si="326"/>
        <v>5.2390947035951855E-5</v>
      </c>
      <c r="I5197" s="142">
        <f t="shared" si="327"/>
        <v>1.0478189407190371E-4</v>
      </c>
    </row>
    <row r="5198" spans="1:9">
      <c r="A5198" s="143">
        <f t="shared" si="324"/>
        <v>660</v>
      </c>
      <c r="B5198" s="138" t="s">
        <v>97</v>
      </c>
      <c r="C5198" s="275">
        <v>44952</v>
      </c>
      <c r="D5198" s="275">
        <v>44957</v>
      </c>
      <c r="E5198" s="275">
        <v>44957</v>
      </c>
      <c r="F5198" s="139">
        <f t="shared" si="325"/>
        <v>5</v>
      </c>
      <c r="G5198" s="140">
        <v>2085.04</v>
      </c>
      <c r="H5198" s="141">
        <f t="shared" si="326"/>
        <v>1.6386090999997158E-5</v>
      </c>
      <c r="I5198" s="142">
        <f t="shared" si="327"/>
        <v>8.1930454999985791E-5</v>
      </c>
    </row>
    <row r="5199" spans="1:9">
      <c r="A5199" s="143">
        <f t="shared" si="324"/>
        <v>661</v>
      </c>
      <c r="B5199" s="138" t="s">
        <v>97</v>
      </c>
      <c r="C5199" s="275">
        <v>45114</v>
      </c>
      <c r="D5199" s="275">
        <v>45118</v>
      </c>
      <c r="E5199" s="275">
        <v>45118</v>
      </c>
      <c r="F5199" s="139">
        <f t="shared" si="325"/>
        <v>4</v>
      </c>
      <c r="G5199" s="140">
        <v>572.23</v>
      </c>
      <c r="H5199" s="141">
        <f t="shared" si="326"/>
        <v>4.4970901531521575E-6</v>
      </c>
      <c r="I5199" s="142">
        <f t="shared" si="327"/>
        <v>1.798836061260863E-5</v>
      </c>
    </row>
    <row r="5200" spans="1:9">
      <c r="A5200" s="143">
        <f t="shared" si="324"/>
        <v>662</v>
      </c>
      <c r="B5200" s="138" t="s">
        <v>97</v>
      </c>
      <c r="C5200" s="275">
        <v>45168</v>
      </c>
      <c r="D5200" s="275">
        <v>45168</v>
      </c>
      <c r="E5200" s="275">
        <v>45168</v>
      </c>
      <c r="F5200" s="139">
        <f t="shared" si="325"/>
        <v>0</v>
      </c>
      <c r="G5200" s="140">
        <v>924.8</v>
      </c>
      <c r="H5200" s="141">
        <f t="shared" si="326"/>
        <v>7.2678974776490487E-6</v>
      </c>
      <c r="I5200" s="142">
        <f t="shared" si="327"/>
        <v>0</v>
      </c>
    </row>
    <row r="5201" spans="1:9">
      <c r="A5201" s="143">
        <f t="shared" si="324"/>
        <v>663</v>
      </c>
      <c r="B5201" s="138" t="s">
        <v>97</v>
      </c>
      <c r="C5201" s="275">
        <v>45036</v>
      </c>
      <c r="D5201" s="275">
        <v>45041</v>
      </c>
      <c r="E5201" s="275">
        <v>45041</v>
      </c>
      <c r="F5201" s="139">
        <f t="shared" si="325"/>
        <v>5</v>
      </c>
      <c r="G5201" s="140">
        <v>1520.44</v>
      </c>
      <c r="H5201" s="141">
        <f t="shared" si="326"/>
        <v>1.1948964144589879E-5</v>
      </c>
      <c r="I5201" s="142">
        <f t="shared" si="327"/>
        <v>5.9744820722949396E-5</v>
      </c>
    </row>
    <row r="5202" spans="1:9">
      <c r="A5202" s="143">
        <f t="shared" si="324"/>
        <v>664</v>
      </c>
      <c r="B5202" s="138" t="s">
        <v>97</v>
      </c>
      <c r="C5202" s="275">
        <v>45109</v>
      </c>
      <c r="D5202" s="275">
        <v>45112</v>
      </c>
      <c r="E5202" s="275">
        <v>45112</v>
      </c>
      <c r="F5202" s="139">
        <f t="shared" si="325"/>
        <v>3</v>
      </c>
      <c r="G5202" s="140">
        <v>1710.8</v>
      </c>
      <c r="H5202" s="141">
        <f t="shared" si="326"/>
        <v>1.3444981622796272E-5</v>
      </c>
      <c r="I5202" s="142">
        <f t="shared" si="327"/>
        <v>4.0334944868388816E-5</v>
      </c>
    </row>
    <row r="5203" spans="1:9">
      <c r="A5203" s="143">
        <f t="shared" si="324"/>
        <v>665</v>
      </c>
      <c r="B5203" s="138" t="s">
        <v>97</v>
      </c>
      <c r="C5203" s="275">
        <v>45225</v>
      </c>
      <c r="D5203" s="275">
        <v>45233</v>
      </c>
      <c r="E5203" s="275">
        <v>45233</v>
      </c>
      <c r="F5203" s="139">
        <f t="shared" si="325"/>
        <v>8</v>
      </c>
      <c r="G5203" s="140">
        <v>61.18</v>
      </c>
      <c r="H5203" s="141">
        <f t="shared" si="326"/>
        <v>4.8080662595433478E-7</v>
      </c>
      <c r="I5203" s="142">
        <f t="shared" si="327"/>
        <v>3.8464530076346782E-6</v>
      </c>
    </row>
    <row r="5204" spans="1:9">
      <c r="A5204" s="143">
        <f t="shared" si="324"/>
        <v>666</v>
      </c>
      <c r="B5204" s="138" t="s">
        <v>97</v>
      </c>
      <c r="C5204" s="275">
        <v>45150</v>
      </c>
      <c r="D5204" s="275">
        <v>45152</v>
      </c>
      <c r="E5204" s="275">
        <v>45152</v>
      </c>
      <c r="F5204" s="139">
        <f t="shared" si="325"/>
        <v>2</v>
      </c>
      <c r="G5204" s="140">
        <v>1792.85</v>
      </c>
      <c r="H5204" s="141">
        <f t="shared" si="326"/>
        <v>1.4089803192909923E-5</v>
      </c>
      <c r="I5204" s="142">
        <f t="shared" si="327"/>
        <v>2.8179606385819845E-5</v>
      </c>
    </row>
    <row r="5205" spans="1:9">
      <c r="A5205" s="143">
        <f t="shared" si="324"/>
        <v>667</v>
      </c>
      <c r="B5205" s="138" t="s">
        <v>97</v>
      </c>
      <c r="C5205" s="275">
        <v>45015</v>
      </c>
      <c r="D5205" s="275">
        <v>45034</v>
      </c>
      <c r="E5205" s="275">
        <v>45034</v>
      </c>
      <c r="F5205" s="139">
        <f t="shared" si="325"/>
        <v>19</v>
      </c>
      <c r="G5205" s="140">
        <v>55.23</v>
      </c>
      <c r="H5205" s="141">
        <f t="shared" si="326"/>
        <v>4.3404625615328387E-7</v>
      </c>
      <c r="I5205" s="142">
        <f t="shared" si="327"/>
        <v>8.2468788669123942E-6</v>
      </c>
    </row>
    <row r="5206" spans="1:9">
      <c r="A5206" s="143">
        <f t="shared" si="324"/>
        <v>668</v>
      </c>
      <c r="B5206" s="138" t="s">
        <v>97</v>
      </c>
      <c r="C5206" s="275">
        <v>45029</v>
      </c>
      <c r="D5206" s="275">
        <v>45215</v>
      </c>
      <c r="E5206" s="275">
        <v>45215</v>
      </c>
      <c r="F5206" s="139">
        <f t="shared" si="325"/>
        <v>186</v>
      </c>
      <c r="G5206" s="140">
        <v>74.08</v>
      </c>
      <c r="H5206" s="141">
        <f t="shared" si="326"/>
        <v>5.8218625123728538E-7</v>
      </c>
      <c r="I5206" s="142">
        <f t="shared" si="327"/>
        <v>1.0828664273013508E-4</v>
      </c>
    </row>
    <row r="5207" spans="1:9">
      <c r="A5207" s="143">
        <f t="shared" si="324"/>
        <v>669</v>
      </c>
      <c r="B5207" s="138" t="s">
        <v>97</v>
      </c>
      <c r="C5207" s="275">
        <v>45276</v>
      </c>
      <c r="D5207" s="275">
        <v>45278</v>
      </c>
      <c r="E5207" s="275">
        <v>45278</v>
      </c>
      <c r="F5207" s="139">
        <f t="shared" si="325"/>
        <v>2</v>
      </c>
      <c r="G5207" s="140">
        <v>10599.23</v>
      </c>
      <c r="H5207" s="141">
        <f t="shared" si="326"/>
        <v>8.3298136875023916E-5</v>
      </c>
      <c r="I5207" s="142">
        <f t="shared" si="327"/>
        <v>1.6659627375004783E-4</v>
      </c>
    </row>
    <row r="5208" spans="1:9">
      <c r="A5208" s="143">
        <f t="shared" si="324"/>
        <v>670</v>
      </c>
      <c r="B5208" s="138" t="s">
        <v>97</v>
      </c>
      <c r="C5208" s="275">
        <v>45187</v>
      </c>
      <c r="D5208" s="275">
        <v>45187</v>
      </c>
      <c r="E5208" s="275">
        <v>45187</v>
      </c>
      <c r="F5208" s="139">
        <f t="shared" si="325"/>
        <v>0</v>
      </c>
      <c r="G5208" s="140">
        <v>552.04</v>
      </c>
      <c r="H5208" s="141">
        <f t="shared" si="326"/>
        <v>4.3384192512558178E-6</v>
      </c>
      <c r="I5208" s="142">
        <f t="shared" si="327"/>
        <v>0</v>
      </c>
    </row>
    <row r="5209" spans="1:9">
      <c r="A5209" s="143">
        <f t="shared" si="324"/>
        <v>671</v>
      </c>
      <c r="B5209" s="138" t="s">
        <v>97</v>
      </c>
      <c r="C5209" s="275">
        <v>45168</v>
      </c>
      <c r="D5209" s="275">
        <v>45174</v>
      </c>
      <c r="E5209" s="275">
        <v>45174</v>
      </c>
      <c r="F5209" s="139">
        <f t="shared" si="325"/>
        <v>6</v>
      </c>
      <c r="G5209" s="140">
        <v>413.34</v>
      </c>
      <c r="H5209" s="141">
        <f t="shared" si="326"/>
        <v>3.2483918073220776E-6</v>
      </c>
      <c r="I5209" s="142">
        <f t="shared" si="327"/>
        <v>1.9490350843932467E-5</v>
      </c>
    </row>
    <row r="5210" spans="1:9">
      <c r="A5210" s="143">
        <f t="shared" si="324"/>
        <v>672</v>
      </c>
      <c r="B5210" s="138" t="s">
        <v>97</v>
      </c>
      <c r="C5210" s="275">
        <v>45089</v>
      </c>
      <c r="D5210" s="275">
        <v>45093</v>
      </c>
      <c r="E5210" s="275">
        <v>45093</v>
      </c>
      <c r="F5210" s="139">
        <f t="shared" si="325"/>
        <v>4</v>
      </c>
      <c r="G5210" s="140">
        <v>158.05000000000001</v>
      </c>
      <c r="H5210" s="141">
        <f t="shared" si="326"/>
        <v>1.2420968818581663E-6</v>
      </c>
      <c r="I5210" s="142">
        <f t="shared" si="327"/>
        <v>4.9683875274326652E-6</v>
      </c>
    </row>
    <row r="5211" spans="1:9">
      <c r="A5211" s="143">
        <f t="shared" si="324"/>
        <v>673</v>
      </c>
      <c r="B5211" s="138" t="s">
        <v>97</v>
      </c>
      <c r="C5211" s="275">
        <v>45026</v>
      </c>
      <c r="D5211" s="275">
        <v>45028</v>
      </c>
      <c r="E5211" s="275">
        <v>45028</v>
      </c>
      <c r="F5211" s="139">
        <f t="shared" si="325"/>
        <v>2</v>
      </c>
      <c r="G5211" s="140">
        <v>3108.31</v>
      </c>
      <c r="H5211" s="141">
        <f t="shared" si="326"/>
        <v>2.4427852950639397E-5</v>
      </c>
      <c r="I5211" s="142">
        <f t="shared" si="327"/>
        <v>4.8855705901278795E-5</v>
      </c>
    </row>
    <row r="5212" spans="1:9">
      <c r="A5212" s="143">
        <f t="shared" si="324"/>
        <v>674</v>
      </c>
      <c r="B5212" s="138" t="s">
        <v>97</v>
      </c>
      <c r="C5212" s="275">
        <v>45098</v>
      </c>
      <c r="D5212" s="275">
        <v>45103</v>
      </c>
      <c r="E5212" s="275">
        <v>45103</v>
      </c>
      <c r="F5212" s="139">
        <f t="shared" si="325"/>
        <v>5</v>
      </c>
      <c r="G5212" s="140">
        <v>438.59</v>
      </c>
      <c r="H5212" s="141">
        <f t="shared" si="326"/>
        <v>3.4468286707635123E-6</v>
      </c>
      <c r="I5212" s="142">
        <f t="shared" si="327"/>
        <v>1.723414335381756E-5</v>
      </c>
    </row>
    <row r="5213" spans="1:9">
      <c r="A5213" s="143">
        <f t="shared" si="324"/>
        <v>675</v>
      </c>
      <c r="B5213" s="138" t="s">
        <v>97</v>
      </c>
      <c r="C5213" s="275">
        <v>44972</v>
      </c>
      <c r="D5213" s="275">
        <v>44972</v>
      </c>
      <c r="E5213" s="275">
        <v>44972</v>
      </c>
      <c r="F5213" s="139">
        <f t="shared" si="325"/>
        <v>0</v>
      </c>
      <c r="G5213" s="140">
        <v>2867.97</v>
      </c>
      <c r="H5213" s="141">
        <f t="shared" si="326"/>
        <v>2.2539048366104174E-5</v>
      </c>
      <c r="I5213" s="142">
        <f t="shared" si="327"/>
        <v>0</v>
      </c>
    </row>
    <row r="5214" spans="1:9">
      <c r="A5214" s="143">
        <f t="shared" si="324"/>
        <v>676</v>
      </c>
      <c r="B5214" s="138" t="s">
        <v>97</v>
      </c>
      <c r="C5214" s="275">
        <v>44966</v>
      </c>
      <c r="D5214" s="275">
        <v>44971</v>
      </c>
      <c r="E5214" s="275">
        <v>44971</v>
      </c>
      <c r="F5214" s="139">
        <f t="shared" si="325"/>
        <v>5</v>
      </c>
      <c r="G5214" s="140">
        <v>2764.43</v>
      </c>
      <c r="H5214" s="141">
        <f t="shared" si="326"/>
        <v>2.172533934270908E-5</v>
      </c>
      <c r="I5214" s="142">
        <f t="shared" si="327"/>
        <v>1.086266967135454E-4</v>
      </c>
    </row>
    <row r="5215" spans="1:9">
      <c r="A5215" s="143">
        <f t="shared" si="324"/>
        <v>677</v>
      </c>
      <c r="B5215" s="138" t="s">
        <v>97</v>
      </c>
      <c r="C5215" s="275">
        <v>44940</v>
      </c>
      <c r="D5215" s="275">
        <v>44942</v>
      </c>
      <c r="E5215" s="275">
        <v>44942</v>
      </c>
      <c r="F5215" s="139">
        <f t="shared" si="325"/>
        <v>2</v>
      </c>
      <c r="G5215" s="140">
        <v>13136.52</v>
      </c>
      <c r="H5215" s="141">
        <f t="shared" si="326"/>
        <v>1.0323840892418499E-4</v>
      </c>
      <c r="I5215" s="142">
        <f t="shared" si="327"/>
        <v>2.0647681784836998E-4</v>
      </c>
    </row>
    <row r="5216" spans="1:9">
      <c r="A5216" s="143">
        <f t="shared" si="324"/>
        <v>678</v>
      </c>
      <c r="B5216" s="138" t="s">
        <v>97</v>
      </c>
      <c r="C5216" s="275">
        <v>45017</v>
      </c>
      <c r="D5216" s="275">
        <v>45020</v>
      </c>
      <c r="E5216" s="275">
        <v>45020</v>
      </c>
      <c r="F5216" s="139">
        <f t="shared" si="325"/>
        <v>3</v>
      </c>
      <c r="G5216" s="140">
        <v>1453.43</v>
      </c>
      <c r="H5216" s="141">
        <f t="shared" si="326"/>
        <v>1.1422340215116196E-5</v>
      </c>
      <c r="I5216" s="142">
        <f t="shared" si="327"/>
        <v>3.4267020645348586E-5</v>
      </c>
    </row>
    <row r="5217" spans="1:9">
      <c r="A5217" s="143">
        <f t="shared" si="324"/>
        <v>679</v>
      </c>
      <c r="B5217" s="138" t="s">
        <v>97</v>
      </c>
      <c r="C5217" s="275">
        <v>44930</v>
      </c>
      <c r="D5217" s="275">
        <v>44930</v>
      </c>
      <c r="E5217" s="275">
        <v>44930</v>
      </c>
      <c r="F5217" s="139">
        <f t="shared" si="325"/>
        <v>0</v>
      </c>
      <c r="G5217" s="140">
        <v>5125.6400000000003</v>
      </c>
      <c r="H5217" s="141">
        <f t="shared" si="326"/>
        <v>4.028181880118628E-5</v>
      </c>
      <c r="I5217" s="142">
        <f t="shared" si="327"/>
        <v>0</v>
      </c>
    </row>
    <row r="5218" spans="1:9">
      <c r="A5218" s="143">
        <f t="shared" si="324"/>
        <v>680</v>
      </c>
      <c r="B5218" s="138" t="s">
        <v>97</v>
      </c>
      <c r="C5218" s="275">
        <v>44974</v>
      </c>
      <c r="D5218" s="275">
        <v>44980</v>
      </c>
      <c r="E5218" s="275">
        <v>44980</v>
      </c>
      <c r="F5218" s="139">
        <f t="shared" si="325"/>
        <v>6</v>
      </c>
      <c r="G5218" s="140">
        <v>1061.1600000000001</v>
      </c>
      <c r="H5218" s="141">
        <f t="shared" si="326"/>
        <v>8.3395351290896027E-6</v>
      </c>
      <c r="I5218" s="142">
        <f t="shared" si="327"/>
        <v>5.0037210774537616E-5</v>
      </c>
    </row>
    <row r="5219" spans="1:9">
      <c r="A5219" s="143">
        <f t="shared" si="324"/>
        <v>681</v>
      </c>
      <c r="B5219" s="138" t="s">
        <v>97</v>
      </c>
      <c r="C5219" s="275">
        <v>44931</v>
      </c>
      <c r="D5219" s="275">
        <v>44935</v>
      </c>
      <c r="E5219" s="275">
        <v>44935</v>
      </c>
      <c r="F5219" s="139">
        <f t="shared" si="325"/>
        <v>4</v>
      </c>
      <c r="G5219" s="140">
        <v>6478.98</v>
      </c>
      <c r="H5219" s="141">
        <f t="shared" si="326"/>
        <v>5.0917563148506303E-5</v>
      </c>
      <c r="I5219" s="142">
        <f t="shared" si="327"/>
        <v>2.0367025259402521E-4</v>
      </c>
    </row>
    <row r="5220" spans="1:9">
      <c r="A5220" s="143">
        <f t="shared" si="324"/>
        <v>682</v>
      </c>
      <c r="B5220" s="138" t="s">
        <v>97</v>
      </c>
      <c r="C5220" s="275">
        <v>45089</v>
      </c>
      <c r="D5220" s="275">
        <v>45089</v>
      </c>
      <c r="E5220" s="275">
        <v>45089</v>
      </c>
      <c r="F5220" s="139">
        <f t="shared" si="325"/>
        <v>0</v>
      </c>
      <c r="G5220" s="140">
        <v>1061.3800000000001</v>
      </c>
      <c r="H5220" s="141">
        <f t="shared" si="326"/>
        <v>8.3412640839393904E-6</v>
      </c>
      <c r="I5220" s="142">
        <f t="shared" si="327"/>
        <v>0</v>
      </c>
    </row>
    <row r="5221" spans="1:9">
      <c r="A5221" s="143">
        <f t="shared" si="324"/>
        <v>683</v>
      </c>
      <c r="B5221" s="138" t="s">
        <v>97</v>
      </c>
      <c r="C5221" s="275">
        <v>45008</v>
      </c>
      <c r="D5221" s="275">
        <v>45026</v>
      </c>
      <c r="E5221" s="275">
        <v>45026</v>
      </c>
      <c r="F5221" s="139">
        <f t="shared" si="325"/>
        <v>18</v>
      </c>
      <c r="G5221" s="140">
        <v>183.32</v>
      </c>
      <c r="H5221" s="141">
        <f t="shared" si="326"/>
        <v>1.4406909230132176E-6</v>
      </c>
      <c r="I5221" s="142">
        <f t="shared" si="327"/>
        <v>2.5932436614237916E-5</v>
      </c>
    </row>
    <row r="5222" spans="1:9">
      <c r="A5222" s="143">
        <f t="shared" si="324"/>
        <v>684</v>
      </c>
      <c r="B5222" s="138" t="s">
        <v>97</v>
      </c>
      <c r="C5222" s="275">
        <v>45210</v>
      </c>
      <c r="D5222" s="275">
        <v>45217</v>
      </c>
      <c r="E5222" s="275">
        <v>45217</v>
      </c>
      <c r="F5222" s="139">
        <f t="shared" si="325"/>
        <v>7</v>
      </c>
      <c r="G5222" s="140">
        <v>171.77</v>
      </c>
      <c r="H5222" s="141">
        <f t="shared" si="326"/>
        <v>1.349920793399413E-6</v>
      </c>
      <c r="I5222" s="142">
        <f t="shared" si="327"/>
        <v>9.4494455537958917E-6</v>
      </c>
    </row>
    <row r="5223" spans="1:9">
      <c r="A5223" s="143">
        <f t="shared" si="324"/>
        <v>685</v>
      </c>
      <c r="B5223" s="138" t="s">
        <v>97</v>
      </c>
      <c r="C5223" s="275">
        <v>45119</v>
      </c>
      <c r="D5223" s="275">
        <v>45131</v>
      </c>
      <c r="E5223" s="275">
        <v>45131</v>
      </c>
      <c r="F5223" s="139">
        <f t="shared" si="325"/>
        <v>12</v>
      </c>
      <c r="G5223" s="140">
        <v>234.48</v>
      </c>
      <c r="H5223" s="141">
        <f t="shared" si="326"/>
        <v>1.8427515144454464E-6</v>
      </c>
      <c r="I5223" s="142">
        <f t="shared" si="327"/>
        <v>2.2113018173345356E-5</v>
      </c>
    </row>
    <row r="5224" spans="1:9">
      <c r="A5224" s="143">
        <f t="shared" si="324"/>
        <v>686</v>
      </c>
      <c r="B5224" s="138" t="s">
        <v>97</v>
      </c>
      <c r="C5224" s="275">
        <v>44930</v>
      </c>
      <c r="D5224" s="275">
        <v>44938</v>
      </c>
      <c r="E5224" s="275">
        <v>44938</v>
      </c>
      <c r="F5224" s="139">
        <f t="shared" si="325"/>
        <v>8</v>
      </c>
      <c r="G5224" s="140">
        <v>1509.49</v>
      </c>
      <c r="H5224" s="141">
        <f t="shared" si="326"/>
        <v>1.1862909346384584E-5</v>
      </c>
      <c r="I5224" s="142">
        <f t="shared" si="327"/>
        <v>9.4903274771076669E-5</v>
      </c>
    </row>
    <row r="5225" spans="1:9">
      <c r="A5225" s="143">
        <f t="shared" si="324"/>
        <v>687</v>
      </c>
      <c r="B5225" s="138" t="s">
        <v>97</v>
      </c>
      <c r="C5225" s="275">
        <v>45253</v>
      </c>
      <c r="D5225" s="275">
        <v>45258</v>
      </c>
      <c r="E5225" s="275">
        <v>45258</v>
      </c>
      <c r="F5225" s="139">
        <f t="shared" si="325"/>
        <v>5</v>
      </c>
      <c r="G5225" s="140">
        <v>161.31</v>
      </c>
      <c r="H5225" s="141">
        <f t="shared" si="326"/>
        <v>1.2677168491777335E-6</v>
      </c>
      <c r="I5225" s="142">
        <f t="shared" si="327"/>
        <v>6.3385842458886673E-6</v>
      </c>
    </row>
    <row r="5226" spans="1:9">
      <c r="A5226" s="143">
        <f t="shared" si="324"/>
        <v>688</v>
      </c>
      <c r="B5226" s="138" t="s">
        <v>97</v>
      </c>
      <c r="C5226" s="275">
        <v>45085</v>
      </c>
      <c r="D5226" s="275">
        <v>45091</v>
      </c>
      <c r="E5226" s="275">
        <v>45091</v>
      </c>
      <c r="F5226" s="139">
        <f t="shared" si="325"/>
        <v>6</v>
      </c>
      <c r="G5226" s="140">
        <v>1549.08</v>
      </c>
      <c r="H5226" s="141">
        <f t="shared" si="326"/>
        <v>1.217404263048939E-5</v>
      </c>
      <c r="I5226" s="142">
        <f t="shared" si="327"/>
        <v>7.3044255782936336E-5</v>
      </c>
    </row>
    <row r="5227" spans="1:9">
      <c r="A5227" s="143">
        <f t="shared" si="324"/>
        <v>689</v>
      </c>
      <c r="B5227" s="138" t="s">
        <v>97</v>
      </c>
      <c r="C5227" s="275">
        <v>45023</v>
      </c>
      <c r="D5227" s="275">
        <v>45027</v>
      </c>
      <c r="E5227" s="275">
        <v>45027</v>
      </c>
      <c r="F5227" s="139">
        <f t="shared" si="325"/>
        <v>4</v>
      </c>
      <c r="G5227" s="140">
        <v>909.05</v>
      </c>
      <c r="H5227" s="141">
        <f t="shared" si="326"/>
        <v>7.1441200281756782E-6</v>
      </c>
      <c r="I5227" s="142">
        <f t="shared" si="327"/>
        <v>2.8576480112702713E-5</v>
      </c>
    </row>
    <row r="5228" spans="1:9">
      <c r="A5228" s="143">
        <f t="shared" si="324"/>
        <v>690</v>
      </c>
      <c r="B5228" s="138" t="s">
        <v>97</v>
      </c>
      <c r="C5228" s="275">
        <v>45232</v>
      </c>
      <c r="D5228" s="275">
        <v>45238</v>
      </c>
      <c r="E5228" s="275">
        <v>45238</v>
      </c>
      <c r="F5228" s="139">
        <f t="shared" si="325"/>
        <v>6</v>
      </c>
      <c r="G5228" s="140">
        <v>396.45</v>
      </c>
      <c r="H5228" s="141">
        <f t="shared" si="326"/>
        <v>3.1156552281725405E-6</v>
      </c>
      <c r="I5228" s="142">
        <f t="shared" si="327"/>
        <v>1.8693931369035242E-5</v>
      </c>
    </row>
    <row r="5229" spans="1:9">
      <c r="A5229" s="143">
        <f t="shared" si="324"/>
        <v>691</v>
      </c>
      <c r="B5229" s="138" t="s">
        <v>97</v>
      </c>
      <c r="C5229" s="275">
        <v>45224</v>
      </c>
      <c r="D5229" s="275">
        <v>45231</v>
      </c>
      <c r="E5229" s="275">
        <v>45231</v>
      </c>
      <c r="F5229" s="139">
        <f t="shared" si="325"/>
        <v>7</v>
      </c>
      <c r="G5229" s="140">
        <v>1400.63</v>
      </c>
      <c r="H5229" s="141">
        <f t="shared" si="326"/>
        <v>1.1007391051167374E-5</v>
      </c>
      <c r="I5229" s="142">
        <f t="shared" si="327"/>
        <v>7.7051737358171623E-5</v>
      </c>
    </row>
    <row r="5230" spans="1:9">
      <c r="A5230" s="143">
        <f t="shared" si="324"/>
        <v>692</v>
      </c>
      <c r="B5230" s="138" t="s">
        <v>97</v>
      </c>
      <c r="C5230" s="275">
        <v>45042</v>
      </c>
      <c r="D5230" s="275">
        <v>45044</v>
      </c>
      <c r="E5230" s="275">
        <v>45044</v>
      </c>
      <c r="F5230" s="139">
        <f t="shared" si="325"/>
        <v>2</v>
      </c>
      <c r="G5230" s="140">
        <v>3334.79</v>
      </c>
      <c r="H5230" s="141">
        <f t="shared" si="326"/>
        <v>2.6207733379638053E-5</v>
      </c>
      <c r="I5230" s="142">
        <f t="shared" si="327"/>
        <v>5.2415466759276106E-5</v>
      </c>
    </row>
    <row r="5231" spans="1:9">
      <c r="A5231" s="143">
        <f t="shared" si="324"/>
        <v>693</v>
      </c>
      <c r="B5231" s="138" t="s">
        <v>97</v>
      </c>
      <c r="C5231" s="275">
        <v>45099</v>
      </c>
      <c r="D5231" s="275">
        <v>45105</v>
      </c>
      <c r="E5231" s="275">
        <v>45105</v>
      </c>
      <c r="F5231" s="139">
        <f t="shared" si="325"/>
        <v>6</v>
      </c>
      <c r="G5231" s="140">
        <v>345.18</v>
      </c>
      <c r="H5231" s="141">
        <f t="shared" si="326"/>
        <v>2.7127301593154182E-6</v>
      </c>
      <c r="I5231" s="142">
        <f t="shared" si="327"/>
        <v>1.6276380955892508E-5</v>
      </c>
    </row>
    <row r="5232" spans="1:9">
      <c r="A5232" s="143">
        <f t="shared" si="324"/>
        <v>694</v>
      </c>
      <c r="B5232" s="138" t="s">
        <v>97</v>
      </c>
      <c r="C5232" s="275">
        <v>45134</v>
      </c>
      <c r="D5232" s="275">
        <v>45138</v>
      </c>
      <c r="E5232" s="275">
        <v>45138</v>
      </c>
      <c r="F5232" s="139">
        <f t="shared" si="325"/>
        <v>4</v>
      </c>
      <c r="G5232" s="140">
        <v>1289.78</v>
      </c>
      <c r="H5232" s="141">
        <f t="shared" si="326"/>
        <v>1.0136233573445274E-5</v>
      </c>
      <c r="I5232" s="142">
        <f t="shared" si="327"/>
        <v>4.0544934293781098E-5</v>
      </c>
    </row>
    <row r="5233" spans="1:9">
      <c r="A5233" s="143">
        <f t="shared" si="324"/>
        <v>695</v>
      </c>
      <c r="B5233" s="138" t="s">
        <v>97</v>
      </c>
      <c r="C5233" s="275">
        <v>45218</v>
      </c>
      <c r="D5233" s="275">
        <v>45231</v>
      </c>
      <c r="E5233" s="275">
        <v>45231</v>
      </c>
      <c r="F5233" s="139">
        <f t="shared" si="325"/>
        <v>13</v>
      </c>
      <c r="G5233" s="140">
        <v>179.72</v>
      </c>
      <c r="H5233" s="141">
        <f t="shared" si="326"/>
        <v>1.4123989345621615E-6</v>
      </c>
      <c r="I5233" s="142">
        <f t="shared" si="327"/>
        <v>1.8361186149308102E-5</v>
      </c>
    </row>
    <row r="5234" spans="1:9">
      <c r="A5234" s="143">
        <f t="shared" si="324"/>
        <v>696</v>
      </c>
      <c r="B5234" s="138" t="s">
        <v>97</v>
      </c>
      <c r="C5234" s="275">
        <v>44985</v>
      </c>
      <c r="D5234" s="275">
        <v>44988</v>
      </c>
      <c r="E5234" s="275">
        <v>44988</v>
      </c>
      <c r="F5234" s="139">
        <f t="shared" si="325"/>
        <v>3</v>
      </c>
      <c r="G5234" s="140">
        <v>15205.12</v>
      </c>
      <c r="H5234" s="141">
        <f t="shared" si="326"/>
        <v>1.19495299843589E-4</v>
      </c>
      <c r="I5234" s="142">
        <f t="shared" si="327"/>
        <v>3.5848589953076701E-4</v>
      </c>
    </row>
    <row r="5235" spans="1:9">
      <c r="A5235" s="143">
        <f t="shared" si="324"/>
        <v>697</v>
      </c>
      <c r="B5235" s="138" t="s">
        <v>97</v>
      </c>
      <c r="C5235" s="275">
        <v>45168</v>
      </c>
      <c r="D5235" s="275">
        <v>45175</v>
      </c>
      <c r="E5235" s="275">
        <v>45175</v>
      </c>
      <c r="F5235" s="139">
        <f t="shared" si="325"/>
        <v>7</v>
      </c>
      <c r="G5235" s="140">
        <v>595.4</v>
      </c>
      <c r="H5235" s="141">
        <f t="shared" si="326"/>
        <v>4.679180534377426E-6</v>
      </c>
      <c r="I5235" s="142">
        <f t="shared" si="327"/>
        <v>3.2754263740641982E-5</v>
      </c>
    </row>
    <row r="5236" spans="1:9">
      <c r="A5236" s="143">
        <f t="shared" si="324"/>
        <v>698</v>
      </c>
      <c r="B5236" s="138" t="s">
        <v>97</v>
      </c>
      <c r="C5236" s="275">
        <v>45195</v>
      </c>
      <c r="D5236" s="275">
        <v>45197</v>
      </c>
      <c r="E5236" s="275">
        <v>45197</v>
      </c>
      <c r="F5236" s="139">
        <f t="shared" si="325"/>
        <v>2</v>
      </c>
      <c r="G5236" s="140">
        <v>2612.8000000000002</v>
      </c>
      <c r="H5236" s="141">
        <f t="shared" si="326"/>
        <v>2.0533696506921967E-5</v>
      </c>
      <c r="I5236" s="142">
        <f t="shared" si="327"/>
        <v>4.1067393013843934E-5</v>
      </c>
    </row>
    <row r="5237" spans="1:9">
      <c r="A5237" s="143">
        <f t="shared" si="324"/>
        <v>699</v>
      </c>
      <c r="B5237" s="138" t="s">
        <v>97</v>
      </c>
      <c r="C5237" s="275">
        <v>45199</v>
      </c>
      <c r="D5237" s="275">
        <v>45201</v>
      </c>
      <c r="E5237" s="275">
        <v>45201</v>
      </c>
      <c r="F5237" s="139">
        <f t="shared" si="325"/>
        <v>2</v>
      </c>
      <c r="G5237" s="140">
        <v>308.37</v>
      </c>
      <c r="H5237" s="141">
        <f t="shared" si="326"/>
        <v>2.4234445774033708E-6</v>
      </c>
      <c r="I5237" s="142">
        <f t="shared" si="327"/>
        <v>4.8468891548067417E-6</v>
      </c>
    </row>
    <row r="5238" spans="1:9">
      <c r="A5238" s="143">
        <f t="shared" si="324"/>
        <v>700</v>
      </c>
      <c r="B5238" s="138" t="s">
        <v>97</v>
      </c>
      <c r="C5238" s="275">
        <v>45014</v>
      </c>
      <c r="D5238" s="275">
        <v>45222</v>
      </c>
      <c r="E5238" s="275">
        <v>45222</v>
      </c>
      <c r="F5238" s="139">
        <f t="shared" si="325"/>
        <v>208</v>
      </c>
      <c r="G5238" s="140">
        <v>467.9</v>
      </c>
      <c r="H5238" s="141">
        <f t="shared" si="326"/>
        <v>3.6771726100691929E-6</v>
      </c>
      <c r="I5238" s="142">
        <f t="shared" si="327"/>
        <v>7.6485190289439216E-4</v>
      </c>
    </row>
    <row r="5239" spans="1:9">
      <c r="A5239" s="143">
        <f t="shared" si="324"/>
        <v>701</v>
      </c>
      <c r="B5239" s="138" t="s">
        <v>97</v>
      </c>
      <c r="C5239" s="275">
        <v>45259</v>
      </c>
      <c r="D5239" s="275">
        <v>45261</v>
      </c>
      <c r="E5239" s="275">
        <v>45261</v>
      </c>
      <c r="F5239" s="139">
        <f t="shared" si="325"/>
        <v>2</v>
      </c>
      <c r="G5239" s="140">
        <v>1818.47</v>
      </c>
      <c r="H5239" s="141">
        <f t="shared" si="326"/>
        <v>1.4291147844053271E-5</v>
      </c>
      <c r="I5239" s="142">
        <f t="shared" si="327"/>
        <v>2.8582295688106543E-5</v>
      </c>
    </row>
    <row r="5240" spans="1:9">
      <c r="A5240" s="143">
        <f t="shared" si="324"/>
        <v>702</v>
      </c>
      <c r="B5240" s="138" t="s">
        <v>97</v>
      </c>
      <c r="C5240" s="275">
        <v>45191</v>
      </c>
      <c r="D5240" s="275">
        <v>45195</v>
      </c>
      <c r="E5240" s="275">
        <v>45195</v>
      </c>
      <c r="F5240" s="139">
        <f t="shared" si="325"/>
        <v>4</v>
      </c>
      <c r="G5240" s="140">
        <v>338.12</v>
      </c>
      <c r="H5240" s="141">
        <f t="shared" si="326"/>
        <v>2.657246426408625E-6</v>
      </c>
      <c r="I5240" s="142">
        <f t="shared" si="327"/>
        <v>1.06289857056345E-5</v>
      </c>
    </row>
    <row r="5241" spans="1:9">
      <c r="A5241" s="143">
        <f t="shared" si="324"/>
        <v>703</v>
      </c>
      <c r="B5241" s="138" t="s">
        <v>97</v>
      </c>
      <c r="C5241" s="275">
        <v>45148</v>
      </c>
      <c r="D5241" s="275">
        <v>45148</v>
      </c>
      <c r="E5241" s="275">
        <v>45148</v>
      </c>
      <c r="F5241" s="139">
        <f t="shared" si="325"/>
        <v>0</v>
      </c>
      <c r="G5241" s="140">
        <v>778.1</v>
      </c>
      <c r="H5241" s="141">
        <f t="shared" si="326"/>
        <v>6.1149989482685178E-6</v>
      </c>
      <c r="I5241" s="142">
        <f t="shared" si="327"/>
        <v>0</v>
      </c>
    </row>
    <row r="5242" spans="1:9">
      <c r="A5242" s="143">
        <f t="shared" si="324"/>
        <v>704</v>
      </c>
      <c r="B5242" s="138" t="s">
        <v>97</v>
      </c>
      <c r="C5242" s="275">
        <v>45021</v>
      </c>
      <c r="D5242" s="275">
        <v>45021</v>
      </c>
      <c r="E5242" s="275">
        <v>45021</v>
      </c>
      <c r="F5242" s="139">
        <f t="shared" si="325"/>
        <v>0</v>
      </c>
      <c r="G5242" s="140">
        <v>1366.48</v>
      </c>
      <c r="H5242" s="141">
        <f t="shared" si="326"/>
        <v>1.0739010105166385E-5</v>
      </c>
      <c r="I5242" s="142">
        <f t="shared" si="327"/>
        <v>0</v>
      </c>
    </row>
    <row r="5243" spans="1:9">
      <c r="A5243" s="143">
        <f t="shared" si="324"/>
        <v>705</v>
      </c>
      <c r="B5243" s="138" t="s">
        <v>97</v>
      </c>
      <c r="C5243" s="275">
        <v>45201</v>
      </c>
      <c r="D5243" s="275">
        <v>45211</v>
      </c>
      <c r="E5243" s="275">
        <v>45211</v>
      </c>
      <c r="F5243" s="139">
        <f t="shared" si="325"/>
        <v>10</v>
      </c>
      <c r="G5243" s="140">
        <v>222.53</v>
      </c>
      <c r="H5243" s="141">
        <f t="shared" si="326"/>
        <v>1.7488378305593023E-6</v>
      </c>
      <c r="I5243" s="142">
        <f t="shared" si="327"/>
        <v>1.7488378305593024E-5</v>
      </c>
    </row>
    <row r="5244" spans="1:9">
      <c r="A5244" s="143">
        <f t="shared" ref="A5244:A5307" si="328">A5243+1</f>
        <v>706</v>
      </c>
      <c r="B5244" s="138" t="s">
        <v>97</v>
      </c>
      <c r="C5244" s="275">
        <v>45280</v>
      </c>
      <c r="D5244" s="275">
        <v>45321</v>
      </c>
      <c r="E5244" s="275">
        <v>45321</v>
      </c>
      <c r="F5244" s="139">
        <f t="shared" si="325"/>
        <v>41</v>
      </c>
      <c r="G5244" s="140">
        <v>109.32</v>
      </c>
      <c r="H5244" s="141">
        <f t="shared" si="326"/>
        <v>8.5913338263040007E-7</v>
      </c>
      <c r="I5244" s="142">
        <f t="shared" si="327"/>
        <v>3.52244686878464E-5</v>
      </c>
    </row>
    <row r="5245" spans="1:9">
      <c r="A5245" s="143">
        <f t="shared" si="328"/>
        <v>707</v>
      </c>
      <c r="B5245" s="138" t="s">
        <v>97</v>
      </c>
      <c r="C5245" s="275">
        <v>45179</v>
      </c>
      <c r="D5245" s="275">
        <v>45180</v>
      </c>
      <c r="E5245" s="275">
        <v>45180</v>
      </c>
      <c r="F5245" s="139">
        <f t="shared" si="325"/>
        <v>1</v>
      </c>
      <c r="G5245" s="140">
        <v>769.24</v>
      </c>
      <c r="H5245" s="141">
        <f t="shared" si="326"/>
        <v>6.0453692211361959E-6</v>
      </c>
      <c r="I5245" s="142">
        <f t="shared" si="327"/>
        <v>6.0453692211361959E-6</v>
      </c>
    </row>
    <row r="5246" spans="1:9">
      <c r="A5246" s="143">
        <f t="shared" si="328"/>
        <v>708</v>
      </c>
      <c r="B5246" s="138" t="s">
        <v>97</v>
      </c>
      <c r="C5246" s="275">
        <v>44959</v>
      </c>
      <c r="D5246" s="275">
        <v>44972</v>
      </c>
      <c r="E5246" s="275">
        <v>44972</v>
      </c>
      <c r="F5246" s="139">
        <f t="shared" si="325"/>
        <v>13</v>
      </c>
      <c r="G5246" s="140">
        <v>10179.15</v>
      </c>
      <c r="H5246" s="141">
        <f t="shared" si="326"/>
        <v>7.9996776178212927E-5</v>
      </c>
      <c r="I5246" s="142">
        <f t="shared" si="327"/>
        <v>1.0399580903167681E-3</v>
      </c>
    </row>
    <row r="5247" spans="1:9">
      <c r="A5247" s="143">
        <f t="shared" si="328"/>
        <v>709</v>
      </c>
      <c r="B5247" s="138" t="s">
        <v>97</v>
      </c>
      <c r="C5247" s="275">
        <v>45272</v>
      </c>
      <c r="D5247" s="275">
        <v>45275</v>
      </c>
      <c r="E5247" s="275">
        <v>45275</v>
      </c>
      <c r="F5247" s="139">
        <f t="shared" si="325"/>
        <v>3</v>
      </c>
      <c r="G5247" s="140">
        <v>1658.97</v>
      </c>
      <c r="H5247" s="141">
        <f t="shared" si="326"/>
        <v>1.3037655577957874E-5</v>
      </c>
      <c r="I5247" s="142">
        <f t="shared" si="327"/>
        <v>3.9112966733873618E-5</v>
      </c>
    </row>
    <row r="5248" spans="1:9">
      <c r="A5248" s="143">
        <f t="shared" si="328"/>
        <v>710</v>
      </c>
      <c r="B5248" s="138" t="s">
        <v>97</v>
      </c>
      <c r="C5248" s="275">
        <v>45268</v>
      </c>
      <c r="D5248" s="275">
        <v>45268</v>
      </c>
      <c r="E5248" s="275">
        <v>45268</v>
      </c>
      <c r="F5248" s="139">
        <f t="shared" si="325"/>
        <v>0</v>
      </c>
      <c r="G5248" s="140">
        <v>1298.6500000000001</v>
      </c>
      <c r="H5248" s="141">
        <f t="shared" si="326"/>
        <v>1.0205941889434406E-5</v>
      </c>
      <c r="I5248" s="142">
        <f t="shared" si="327"/>
        <v>0</v>
      </c>
    </row>
    <row r="5249" spans="1:9">
      <c r="A5249" s="143">
        <f t="shared" si="328"/>
        <v>711</v>
      </c>
      <c r="B5249" s="138" t="s">
        <v>97</v>
      </c>
      <c r="C5249" s="275">
        <v>45239</v>
      </c>
      <c r="D5249" s="275">
        <v>45239</v>
      </c>
      <c r="E5249" s="275">
        <v>45239</v>
      </c>
      <c r="F5249" s="139">
        <f t="shared" si="325"/>
        <v>0</v>
      </c>
      <c r="G5249" s="140">
        <v>589.67999999999995</v>
      </c>
      <c r="H5249" s="141">
        <f t="shared" si="326"/>
        <v>4.6342277082829697E-6</v>
      </c>
      <c r="I5249" s="142">
        <f t="shared" si="327"/>
        <v>0</v>
      </c>
    </row>
    <row r="5250" spans="1:9">
      <c r="A5250" s="143">
        <f t="shared" si="328"/>
        <v>712</v>
      </c>
      <c r="B5250" s="138" t="s">
        <v>97</v>
      </c>
      <c r="C5250" s="275">
        <v>45093</v>
      </c>
      <c r="D5250" s="275">
        <v>45096</v>
      </c>
      <c r="E5250" s="275">
        <v>45096</v>
      </c>
      <c r="F5250" s="139">
        <f t="shared" si="325"/>
        <v>3</v>
      </c>
      <c r="G5250" s="140">
        <v>2212.6</v>
      </c>
      <c r="H5250" s="141">
        <f t="shared" si="326"/>
        <v>1.7388570457446241E-5</v>
      </c>
      <c r="I5250" s="142">
        <f t="shared" si="327"/>
        <v>5.216571137233872E-5</v>
      </c>
    </row>
    <row r="5251" spans="1:9">
      <c r="A5251" s="143">
        <f t="shared" si="328"/>
        <v>713</v>
      </c>
      <c r="B5251" s="138" t="s">
        <v>97</v>
      </c>
      <c r="C5251" s="275">
        <v>45081</v>
      </c>
      <c r="D5251" s="275">
        <v>45083</v>
      </c>
      <c r="E5251" s="275">
        <v>45083</v>
      </c>
      <c r="F5251" s="139">
        <f t="shared" si="325"/>
        <v>2</v>
      </c>
      <c r="G5251" s="140">
        <v>132.16999999999999</v>
      </c>
      <c r="H5251" s="141">
        <f t="shared" si="326"/>
        <v>1.0387089204377971E-6</v>
      </c>
      <c r="I5251" s="142">
        <f t="shared" si="327"/>
        <v>2.0774178408755942E-6</v>
      </c>
    </row>
    <row r="5252" spans="1:9">
      <c r="A5252" s="143">
        <f t="shared" si="328"/>
        <v>714</v>
      </c>
      <c r="B5252" s="138" t="s">
        <v>97</v>
      </c>
      <c r="C5252" s="275">
        <v>45106</v>
      </c>
      <c r="D5252" s="275">
        <v>45106</v>
      </c>
      <c r="E5252" s="275">
        <v>45106</v>
      </c>
      <c r="F5252" s="139">
        <f t="shared" si="325"/>
        <v>0</v>
      </c>
      <c r="G5252" s="140">
        <v>1315.5</v>
      </c>
      <c r="H5252" s="141">
        <f t="shared" si="326"/>
        <v>1.0338364113156708E-5</v>
      </c>
      <c r="I5252" s="142">
        <f t="shared" si="327"/>
        <v>0</v>
      </c>
    </row>
    <row r="5253" spans="1:9">
      <c r="A5253" s="143">
        <f t="shared" si="328"/>
        <v>715</v>
      </c>
      <c r="B5253" s="138" t="s">
        <v>97</v>
      </c>
      <c r="C5253" s="275">
        <v>45118</v>
      </c>
      <c r="D5253" s="275">
        <v>45131</v>
      </c>
      <c r="E5253" s="275">
        <v>45131</v>
      </c>
      <c r="F5253" s="139">
        <f t="shared" si="325"/>
        <v>13</v>
      </c>
      <c r="G5253" s="140">
        <v>389.27</v>
      </c>
      <c r="H5253" s="141">
        <f t="shared" si="326"/>
        <v>3.0592284289840453E-6</v>
      </c>
      <c r="I5253" s="142">
        <f t="shared" si="327"/>
        <v>3.976996957679259E-5</v>
      </c>
    </row>
    <row r="5254" spans="1:9">
      <c r="A5254" s="143">
        <f t="shared" si="328"/>
        <v>716</v>
      </c>
      <c r="B5254" s="138" t="s">
        <v>97</v>
      </c>
      <c r="C5254" s="275">
        <v>45268</v>
      </c>
      <c r="D5254" s="275">
        <v>45273</v>
      </c>
      <c r="E5254" s="275">
        <v>45273</v>
      </c>
      <c r="F5254" s="139">
        <f t="shared" si="325"/>
        <v>5</v>
      </c>
      <c r="G5254" s="140">
        <v>1160.6199999999999</v>
      </c>
      <c r="H5254" s="141">
        <f t="shared" si="326"/>
        <v>9.1211798989068315E-6</v>
      </c>
      <c r="I5254" s="142">
        <f t="shared" si="327"/>
        <v>4.5605899494534156E-5</v>
      </c>
    </row>
    <row r="5255" spans="1:9">
      <c r="A5255" s="143">
        <f t="shared" si="328"/>
        <v>717</v>
      </c>
      <c r="B5255" s="138" t="s">
        <v>97</v>
      </c>
      <c r="C5255" s="275">
        <v>44998</v>
      </c>
      <c r="D5255" s="275">
        <v>44998</v>
      </c>
      <c r="E5255" s="275">
        <v>44998</v>
      </c>
      <c r="F5255" s="139">
        <f t="shared" si="325"/>
        <v>0</v>
      </c>
      <c r="G5255" s="140">
        <v>5066.04</v>
      </c>
      <c r="H5255" s="141">
        <f t="shared" si="326"/>
        <v>3.9813429214607683E-5</v>
      </c>
      <c r="I5255" s="142">
        <f t="shared" si="327"/>
        <v>0</v>
      </c>
    </row>
    <row r="5256" spans="1:9">
      <c r="A5256" s="143">
        <f t="shared" si="328"/>
        <v>718</v>
      </c>
      <c r="B5256" s="138" t="s">
        <v>97</v>
      </c>
      <c r="C5256" s="275">
        <v>45107</v>
      </c>
      <c r="D5256" s="275">
        <v>45112</v>
      </c>
      <c r="E5256" s="275">
        <v>45112</v>
      </c>
      <c r="F5256" s="139">
        <f t="shared" ref="F5256:F5319" si="329">E5256-C5256</f>
        <v>5</v>
      </c>
      <c r="G5256" s="140">
        <v>532.63</v>
      </c>
      <c r="H5256" s="141">
        <f t="shared" ref="H5256:H5319" si="330">G5256/$G$8894</f>
        <v>4.1858782801905418E-6</v>
      </c>
      <c r="I5256" s="142">
        <f t="shared" ref="I5256:I5319" si="331">H5256*F5256</f>
        <v>2.0929391400952707E-5</v>
      </c>
    </row>
    <row r="5257" spans="1:9">
      <c r="A5257" s="143">
        <f t="shared" si="328"/>
        <v>719</v>
      </c>
      <c r="B5257" s="138" t="s">
        <v>97</v>
      </c>
      <c r="C5257" s="275">
        <v>45162</v>
      </c>
      <c r="D5257" s="275">
        <v>45166</v>
      </c>
      <c r="E5257" s="275">
        <v>45166</v>
      </c>
      <c r="F5257" s="139">
        <f t="shared" si="329"/>
        <v>4</v>
      </c>
      <c r="G5257" s="140">
        <v>1076.93</v>
      </c>
      <c r="H5257" s="141">
        <f t="shared" si="330"/>
        <v>8.4634697562765905E-6</v>
      </c>
      <c r="I5257" s="142">
        <f t="shared" si="331"/>
        <v>3.3853879025106362E-5</v>
      </c>
    </row>
    <row r="5258" spans="1:9">
      <c r="A5258" s="143">
        <f t="shared" si="328"/>
        <v>720</v>
      </c>
      <c r="B5258" s="138" t="s">
        <v>97</v>
      </c>
      <c r="C5258" s="275">
        <v>45233</v>
      </c>
      <c r="D5258" s="275">
        <v>45238</v>
      </c>
      <c r="E5258" s="275">
        <v>45238</v>
      </c>
      <c r="F5258" s="139">
        <f t="shared" si="329"/>
        <v>5</v>
      </c>
      <c r="G5258" s="140">
        <v>193.17</v>
      </c>
      <c r="H5258" s="141">
        <f t="shared" si="330"/>
        <v>1.5181009469695789E-6</v>
      </c>
      <c r="I5258" s="142">
        <f t="shared" si="331"/>
        <v>7.5905047348478944E-6</v>
      </c>
    </row>
    <row r="5259" spans="1:9">
      <c r="A5259" s="143">
        <f t="shared" si="328"/>
        <v>721</v>
      </c>
      <c r="B5259" s="138" t="s">
        <v>97</v>
      </c>
      <c r="C5259" s="275">
        <v>45114</v>
      </c>
      <c r="D5259" s="275">
        <v>45120</v>
      </c>
      <c r="E5259" s="275">
        <v>45120</v>
      </c>
      <c r="F5259" s="139">
        <f t="shared" si="329"/>
        <v>6</v>
      </c>
      <c r="G5259" s="140">
        <v>145.58000000000001</v>
      </c>
      <c r="H5259" s="141">
        <f t="shared" si="330"/>
        <v>1.1440965774179806E-6</v>
      </c>
      <c r="I5259" s="142">
        <f t="shared" si="331"/>
        <v>6.8645794645078839E-6</v>
      </c>
    </row>
    <row r="5260" spans="1:9">
      <c r="A5260" s="143">
        <f t="shared" si="328"/>
        <v>722</v>
      </c>
      <c r="B5260" s="138" t="s">
        <v>97</v>
      </c>
      <c r="C5260" s="275">
        <v>45189</v>
      </c>
      <c r="D5260" s="275">
        <v>45202</v>
      </c>
      <c r="E5260" s="275">
        <v>45202</v>
      </c>
      <c r="F5260" s="139">
        <f t="shared" si="329"/>
        <v>13</v>
      </c>
      <c r="G5260" s="140">
        <v>115.06</v>
      </c>
      <c r="H5260" s="141">
        <f t="shared" si="330"/>
        <v>9.0424338643847275E-7</v>
      </c>
      <c r="I5260" s="142">
        <f t="shared" si="331"/>
        <v>1.1755164023700145E-5</v>
      </c>
    </row>
    <row r="5261" spans="1:9">
      <c r="A5261" s="143">
        <f t="shared" si="328"/>
        <v>723</v>
      </c>
      <c r="B5261" s="138" t="s">
        <v>97</v>
      </c>
      <c r="C5261" s="275">
        <v>45047</v>
      </c>
      <c r="D5261" s="275">
        <v>45057</v>
      </c>
      <c r="E5261" s="275">
        <v>45057</v>
      </c>
      <c r="F5261" s="139">
        <f t="shared" si="329"/>
        <v>10</v>
      </c>
      <c r="G5261" s="140">
        <v>170.66</v>
      </c>
      <c r="H5261" s="141">
        <f t="shared" si="330"/>
        <v>1.3411974302936707E-6</v>
      </c>
      <c r="I5261" s="142">
        <f t="shared" si="331"/>
        <v>1.3411974302936707E-5</v>
      </c>
    </row>
    <row r="5262" spans="1:9">
      <c r="A5262" s="143">
        <f t="shared" si="328"/>
        <v>724</v>
      </c>
      <c r="B5262" s="138" t="s">
        <v>97</v>
      </c>
      <c r="C5262" s="275">
        <v>45128</v>
      </c>
      <c r="D5262" s="275">
        <v>45146</v>
      </c>
      <c r="E5262" s="275">
        <v>45146</v>
      </c>
      <c r="F5262" s="139">
        <f t="shared" si="329"/>
        <v>18</v>
      </c>
      <c r="G5262" s="140">
        <v>48.2</v>
      </c>
      <c r="H5262" s="141">
        <f t="shared" si="330"/>
        <v>3.7879828981691628E-7</v>
      </c>
      <c r="I5262" s="142">
        <f t="shared" si="331"/>
        <v>6.8183692167044933E-6</v>
      </c>
    </row>
    <row r="5263" spans="1:9">
      <c r="A5263" s="143">
        <f t="shared" si="328"/>
        <v>725</v>
      </c>
      <c r="B5263" s="138" t="s">
        <v>97</v>
      </c>
      <c r="C5263" s="275">
        <v>45127</v>
      </c>
      <c r="D5263" s="275">
        <v>45134</v>
      </c>
      <c r="E5263" s="275">
        <v>45134</v>
      </c>
      <c r="F5263" s="139">
        <f t="shared" si="329"/>
        <v>7</v>
      </c>
      <c r="G5263" s="140">
        <v>206.42</v>
      </c>
      <c r="H5263" s="141">
        <f t="shared" si="330"/>
        <v>1.6222311822408266E-6</v>
      </c>
      <c r="I5263" s="142">
        <f t="shared" si="331"/>
        <v>1.1355618275685786E-5</v>
      </c>
    </row>
    <row r="5264" spans="1:9">
      <c r="A5264" s="143">
        <f t="shared" si="328"/>
        <v>726</v>
      </c>
      <c r="B5264" s="138" t="s">
        <v>97</v>
      </c>
      <c r="C5264" s="275">
        <v>45280</v>
      </c>
      <c r="D5264" s="275">
        <v>45289</v>
      </c>
      <c r="E5264" s="275">
        <v>45289</v>
      </c>
      <c r="F5264" s="139">
        <f t="shared" si="329"/>
        <v>9</v>
      </c>
      <c r="G5264" s="140">
        <v>212.76</v>
      </c>
      <c r="H5264" s="141">
        <f t="shared" si="330"/>
        <v>1.6720565174574086E-6</v>
      </c>
      <c r="I5264" s="142">
        <f t="shared" si="331"/>
        <v>1.5048508657116677E-5</v>
      </c>
    </row>
    <row r="5265" spans="1:9">
      <c r="A5265" s="143">
        <f t="shared" si="328"/>
        <v>727</v>
      </c>
      <c r="B5265" s="138" t="s">
        <v>97</v>
      </c>
      <c r="C5265" s="275">
        <v>45072</v>
      </c>
      <c r="D5265" s="275">
        <v>45077</v>
      </c>
      <c r="E5265" s="275">
        <v>45077</v>
      </c>
      <c r="F5265" s="139">
        <f t="shared" si="329"/>
        <v>5</v>
      </c>
      <c r="G5265" s="140">
        <v>1661.02</v>
      </c>
      <c r="H5265" s="141">
        <f t="shared" si="330"/>
        <v>1.3053766293603614E-5</v>
      </c>
      <c r="I5265" s="142">
        <f t="shared" si="331"/>
        <v>6.5268831468018066E-5</v>
      </c>
    </row>
    <row r="5266" spans="1:9">
      <c r="A5266" s="143">
        <f t="shared" si="328"/>
        <v>728</v>
      </c>
      <c r="B5266" s="138" t="s">
        <v>97</v>
      </c>
      <c r="C5266" s="275">
        <v>45240</v>
      </c>
      <c r="D5266" s="275">
        <v>45244</v>
      </c>
      <c r="E5266" s="275">
        <v>45244</v>
      </c>
      <c r="F5266" s="139">
        <f t="shared" si="329"/>
        <v>4</v>
      </c>
      <c r="G5266" s="140">
        <v>5065.55</v>
      </c>
      <c r="H5266" s="141">
        <f t="shared" si="330"/>
        <v>3.9809578360624073E-5</v>
      </c>
      <c r="I5266" s="142">
        <f t="shared" si="331"/>
        <v>1.5923831344249629E-4</v>
      </c>
    </row>
    <row r="5267" spans="1:9">
      <c r="A5267" s="143">
        <f t="shared" si="328"/>
        <v>729</v>
      </c>
      <c r="B5267" s="138" t="s">
        <v>97</v>
      </c>
      <c r="C5267" s="275">
        <v>45225</v>
      </c>
      <c r="D5267" s="275">
        <v>45231</v>
      </c>
      <c r="E5267" s="275">
        <v>45231</v>
      </c>
      <c r="F5267" s="139">
        <f t="shared" si="329"/>
        <v>6</v>
      </c>
      <c r="G5267" s="140">
        <v>105.82</v>
      </c>
      <c r="H5267" s="141">
        <f t="shared" si="330"/>
        <v>8.3162728274742894E-7</v>
      </c>
      <c r="I5267" s="142">
        <f t="shared" si="331"/>
        <v>4.9897636964845737E-6</v>
      </c>
    </row>
    <row r="5268" spans="1:9">
      <c r="A5268" s="143">
        <f t="shared" si="328"/>
        <v>730</v>
      </c>
      <c r="B5268" s="138" t="s">
        <v>97</v>
      </c>
      <c r="C5268" s="275">
        <v>45237</v>
      </c>
      <c r="D5268" s="275">
        <v>45240</v>
      </c>
      <c r="E5268" s="275">
        <v>45240</v>
      </c>
      <c r="F5268" s="139">
        <f t="shared" si="329"/>
        <v>3</v>
      </c>
      <c r="G5268" s="140">
        <v>603.28</v>
      </c>
      <c r="H5268" s="141">
        <f t="shared" si="330"/>
        <v>4.7411085535425147E-6</v>
      </c>
      <c r="I5268" s="142">
        <f t="shared" si="331"/>
        <v>1.4223325660627543E-5</v>
      </c>
    </row>
    <row r="5269" spans="1:9">
      <c r="A5269" s="143">
        <f t="shared" si="328"/>
        <v>731</v>
      </c>
      <c r="B5269" s="138" t="s">
        <v>97</v>
      </c>
      <c r="C5269" s="275">
        <v>44992</v>
      </c>
      <c r="D5269" s="275">
        <v>45000</v>
      </c>
      <c r="E5269" s="275">
        <v>45000</v>
      </c>
      <c r="F5269" s="139">
        <f t="shared" si="329"/>
        <v>8</v>
      </c>
      <c r="G5269" s="140">
        <v>857.61</v>
      </c>
      <c r="H5269" s="141">
        <f t="shared" si="330"/>
        <v>6.7398589487528126E-6</v>
      </c>
      <c r="I5269" s="142">
        <f t="shared" si="331"/>
        <v>5.3918871590022501E-5</v>
      </c>
    </row>
    <row r="5270" spans="1:9">
      <c r="A5270" s="143">
        <f t="shared" si="328"/>
        <v>732</v>
      </c>
      <c r="B5270" s="138" t="s">
        <v>97</v>
      </c>
      <c r="C5270" s="275">
        <v>45207</v>
      </c>
      <c r="D5270" s="275">
        <v>45209</v>
      </c>
      <c r="E5270" s="275">
        <v>45209</v>
      </c>
      <c r="F5270" s="139">
        <f t="shared" si="329"/>
        <v>2</v>
      </c>
      <c r="G5270" s="140">
        <v>130.52000000000001</v>
      </c>
      <c r="H5270" s="141">
        <f t="shared" si="330"/>
        <v>1.0257417590643965E-6</v>
      </c>
      <c r="I5270" s="142">
        <f t="shared" si="331"/>
        <v>2.0514835181287929E-6</v>
      </c>
    </row>
    <row r="5271" spans="1:9">
      <c r="A5271" s="143">
        <f t="shared" si="328"/>
        <v>733</v>
      </c>
      <c r="B5271" s="138" t="s">
        <v>97</v>
      </c>
      <c r="C5271" s="275">
        <v>45263</v>
      </c>
      <c r="D5271" s="275">
        <v>45267</v>
      </c>
      <c r="E5271" s="275">
        <v>45267</v>
      </c>
      <c r="F5271" s="139">
        <f t="shared" si="329"/>
        <v>4</v>
      </c>
      <c r="G5271" s="140">
        <v>2415.0300000000002</v>
      </c>
      <c r="H5271" s="141">
        <f t="shared" si="330"/>
        <v>1.8979444685820484E-5</v>
      </c>
      <c r="I5271" s="142">
        <f t="shared" si="331"/>
        <v>7.5917778743281935E-5</v>
      </c>
    </row>
    <row r="5272" spans="1:9">
      <c r="A5272" s="143">
        <f t="shared" si="328"/>
        <v>734</v>
      </c>
      <c r="B5272" s="138" t="s">
        <v>97</v>
      </c>
      <c r="C5272" s="275">
        <v>45159</v>
      </c>
      <c r="D5272" s="275">
        <v>45190</v>
      </c>
      <c r="E5272" s="275">
        <v>45190</v>
      </c>
      <c r="F5272" s="139">
        <f t="shared" si="329"/>
        <v>31</v>
      </c>
      <c r="G5272" s="140">
        <v>52.9</v>
      </c>
      <c r="H5272" s="141">
        <f t="shared" si="330"/>
        <v>4.1573505251690597E-7</v>
      </c>
      <c r="I5272" s="142">
        <f t="shared" si="331"/>
        <v>1.2887786628024085E-5</v>
      </c>
    </row>
    <row r="5273" spans="1:9">
      <c r="A5273" s="143">
        <f t="shared" si="328"/>
        <v>735</v>
      </c>
      <c r="B5273" s="138" t="s">
        <v>97</v>
      </c>
      <c r="C5273" s="275">
        <v>45096</v>
      </c>
      <c r="D5273" s="275">
        <v>45098</v>
      </c>
      <c r="E5273" s="275">
        <v>45098</v>
      </c>
      <c r="F5273" s="139">
        <f t="shared" si="329"/>
        <v>2</v>
      </c>
      <c r="G5273" s="140">
        <v>2075.88</v>
      </c>
      <c r="H5273" s="141">
        <f t="shared" si="330"/>
        <v>1.6314103607160584E-5</v>
      </c>
      <c r="I5273" s="142">
        <f t="shared" si="331"/>
        <v>3.2628207214321168E-5</v>
      </c>
    </row>
    <row r="5274" spans="1:9">
      <c r="A5274" s="143">
        <f t="shared" si="328"/>
        <v>736</v>
      </c>
      <c r="B5274" s="138" t="s">
        <v>97</v>
      </c>
      <c r="C5274" s="275">
        <v>44970</v>
      </c>
      <c r="D5274" s="275">
        <v>45205</v>
      </c>
      <c r="E5274" s="275">
        <v>45205</v>
      </c>
      <c r="F5274" s="139">
        <f t="shared" si="329"/>
        <v>235</v>
      </c>
      <c r="G5274" s="140">
        <v>436.63</v>
      </c>
      <c r="H5274" s="141">
        <f t="shared" si="330"/>
        <v>3.4314252548290485E-6</v>
      </c>
      <c r="I5274" s="142">
        <f t="shared" si="331"/>
        <v>8.063849348848264E-4</v>
      </c>
    </row>
    <row r="5275" spans="1:9">
      <c r="A5275" s="143">
        <f t="shared" si="328"/>
        <v>737</v>
      </c>
      <c r="B5275" s="138" t="s">
        <v>97</v>
      </c>
      <c r="C5275" s="275">
        <v>44963</v>
      </c>
      <c r="D5275" s="275">
        <v>44970</v>
      </c>
      <c r="E5275" s="275">
        <v>44970</v>
      </c>
      <c r="F5275" s="139">
        <f t="shared" si="329"/>
        <v>7</v>
      </c>
      <c r="G5275" s="140">
        <v>1330.2</v>
      </c>
      <c r="H5275" s="141">
        <f t="shared" si="330"/>
        <v>1.0453889732665186E-5</v>
      </c>
      <c r="I5275" s="142">
        <f t="shared" si="331"/>
        <v>7.31772281286563E-5</v>
      </c>
    </row>
    <row r="5276" spans="1:9">
      <c r="A5276" s="143">
        <f t="shared" si="328"/>
        <v>738</v>
      </c>
      <c r="B5276" s="138" t="s">
        <v>97</v>
      </c>
      <c r="C5276" s="275">
        <v>45022</v>
      </c>
      <c r="D5276" s="275">
        <v>45022</v>
      </c>
      <c r="E5276" s="275">
        <v>45022</v>
      </c>
      <c r="F5276" s="139">
        <f t="shared" si="329"/>
        <v>0</v>
      </c>
      <c r="G5276" s="140">
        <v>1982.25</v>
      </c>
      <c r="H5276" s="141">
        <f t="shared" si="330"/>
        <v>1.5578276140862701E-5</v>
      </c>
      <c r="I5276" s="142">
        <f t="shared" si="331"/>
        <v>0</v>
      </c>
    </row>
    <row r="5277" spans="1:9">
      <c r="A5277" s="143">
        <f t="shared" si="328"/>
        <v>739</v>
      </c>
      <c r="B5277" s="138" t="s">
        <v>97</v>
      </c>
      <c r="C5277" s="275">
        <v>45019</v>
      </c>
      <c r="D5277" s="275">
        <v>45230</v>
      </c>
      <c r="E5277" s="275">
        <v>45230</v>
      </c>
      <c r="F5277" s="139">
        <f t="shared" si="329"/>
        <v>211</v>
      </c>
      <c r="G5277" s="140">
        <v>363.91</v>
      </c>
      <c r="H5277" s="141">
        <f t="shared" si="330"/>
        <v>2.859927088117718E-6</v>
      </c>
      <c r="I5277" s="142">
        <f t="shared" si="331"/>
        <v>6.034446155928385E-4</v>
      </c>
    </row>
    <row r="5278" spans="1:9">
      <c r="A5278" s="143">
        <f t="shared" si="328"/>
        <v>740</v>
      </c>
      <c r="B5278" s="138" t="s">
        <v>97</v>
      </c>
      <c r="C5278" s="275">
        <v>44971</v>
      </c>
      <c r="D5278" s="275">
        <v>44986</v>
      </c>
      <c r="E5278" s="275">
        <v>44986</v>
      </c>
      <c r="F5278" s="139">
        <f t="shared" si="329"/>
        <v>15</v>
      </c>
      <c r="G5278" s="140">
        <v>1000.62</v>
      </c>
      <c r="H5278" s="141">
        <f t="shared" si="330"/>
        <v>7.8637581899710105E-6</v>
      </c>
      <c r="I5278" s="142">
        <f t="shared" si="331"/>
        <v>1.1795637284956515E-4</v>
      </c>
    </row>
    <row r="5279" spans="1:9">
      <c r="A5279" s="143">
        <f t="shared" si="328"/>
        <v>741</v>
      </c>
      <c r="B5279" s="138" t="s">
        <v>97</v>
      </c>
      <c r="C5279" s="275">
        <v>45086</v>
      </c>
      <c r="D5279" s="275">
        <v>45090</v>
      </c>
      <c r="E5279" s="275">
        <v>45090</v>
      </c>
      <c r="F5279" s="139">
        <f t="shared" si="329"/>
        <v>4</v>
      </c>
      <c r="G5279" s="140">
        <v>865.33</v>
      </c>
      <c r="H5279" s="141">
        <f t="shared" si="330"/>
        <v>6.8005295462089662E-6</v>
      </c>
      <c r="I5279" s="142">
        <f t="shared" si="331"/>
        <v>2.7202118184835865E-5</v>
      </c>
    </row>
    <row r="5280" spans="1:9">
      <c r="A5280" s="143">
        <f t="shared" si="328"/>
        <v>742</v>
      </c>
      <c r="B5280" s="138" t="s">
        <v>97</v>
      </c>
      <c r="C5280" s="275">
        <v>45033</v>
      </c>
      <c r="D5280" s="275">
        <v>45035</v>
      </c>
      <c r="E5280" s="275">
        <v>45035</v>
      </c>
      <c r="F5280" s="139">
        <f t="shared" si="329"/>
        <v>2</v>
      </c>
      <c r="G5280" s="140">
        <v>2579.2800000000002</v>
      </c>
      <c r="H5280" s="141">
        <f t="shared" si="330"/>
        <v>2.0270266658899915E-5</v>
      </c>
      <c r="I5280" s="142">
        <f t="shared" si="331"/>
        <v>4.0540533317799829E-5</v>
      </c>
    </row>
    <row r="5281" spans="1:9">
      <c r="A5281" s="143">
        <f t="shared" si="328"/>
        <v>743</v>
      </c>
      <c r="B5281" s="138" t="s">
        <v>97</v>
      </c>
      <c r="C5281" s="275">
        <v>45151</v>
      </c>
      <c r="D5281" s="275">
        <v>45152</v>
      </c>
      <c r="E5281" s="275">
        <v>45152</v>
      </c>
      <c r="F5281" s="139">
        <f t="shared" si="329"/>
        <v>1</v>
      </c>
      <c r="G5281" s="140">
        <v>841.84</v>
      </c>
      <c r="H5281" s="141">
        <f t="shared" si="330"/>
        <v>6.6159243215658257E-6</v>
      </c>
      <c r="I5281" s="142">
        <f t="shared" si="331"/>
        <v>6.6159243215658257E-6</v>
      </c>
    </row>
    <row r="5282" spans="1:9">
      <c r="A5282" s="143">
        <f t="shared" si="328"/>
        <v>744</v>
      </c>
      <c r="B5282" s="138" t="s">
        <v>97</v>
      </c>
      <c r="C5282" s="275">
        <v>45205</v>
      </c>
      <c r="D5282" s="275">
        <v>45209</v>
      </c>
      <c r="E5282" s="275">
        <v>45209</v>
      </c>
      <c r="F5282" s="139">
        <f t="shared" si="329"/>
        <v>4</v>
      </c>
      <c r="G5282" s="140">
        <v>636.21</v>
      </c>
      <c r="H5282" s="141">
        <f t="shared" si="330"/>
        <v>4.9999016590128694E-6</v>
      </c>
      <c r="I5282" s="142">
        <f t="shared" si="331"/>
        <v>1.9999606636051477E-5</v>
      </c>
    </row>
    <row r="5283" spans="1:9">
      <c r="A5283" s="143">
        <f t="shared" si="328"/>
        <v>745</v>
      </c>
      <c r="B5283" s="138" t="s">
        <v>97</v>
      </c>
      <c r="C5283" s="275">
        <v>45016</v>
      </c>
      <c r="D5283" s="275">
        <v>45019</v>
      </c>
      <c r="E5283" s="275">
        <v>45019</v>
      </c>
      <c r="F5283" s="139">
        <f t="shared" si="329"/>
        <v>3</v>
      </c>
      <c r="G5283" s="140">
        <v>10204.040000000001</v>
      </c>
      <c r="H5283" s="141">
        <f t="shared" si="330"/>
        <v>8.0192383842809256E-5</v>
      </c>
      <c r="I5283" s="142">
        <f t="shared" si="331"/>
        <v>2.4057715152842778E-4</v>
      </c>
    </row>
    <row r="5284" spans="1:9">
      <c r="A5284" s="143">
        <f t="shared" si="328"/>
        <v>746</v>
      </c>
      <c r="B5284" s="138" t="s">
        <v>97</v>
      </c>
      <c r="C5284" s="275">
        <v>45162</v>
      </c>
      <c r="D5284" s="275">
        <v>45162</v>
      </c>
      <c r="E5284" s="275">
        <v>45162</v>
      </c>
      <c r="F5284" s="139">
        <f t="shared" si="329"/>
        <v>0</v>
      </c>
      <c r="G5284" s="140">
        <v>330.94</v>
      </c>
      <c r="H5284" s="141">
        <f t="shared" si="330"/>
        <v>2.6008196272201298E-6</v>
      </c>
      <c r="I5284" s="142">
        <f t="shared" si="331"/>
        <v>0</v>
      </c>
    </row>
    <row r="5285" spans="1:9">
      <c r="A5285" s="143">
        <f t="shared" si="328"/>
        <v>747</v>
      </c>
      <c r="B5285" s="138" t="s">
        <v>97</v>
      </c>
      <c r="C5285" s="275">
        <v>45048</v>
      </c>
      <c r="D5285" s="275">
        <v>45050</v>
      </c>
      <c r="E5285" s="275">
        <v>45050</v>
      </c>
      <c r="F5285" s="139">
        <f t="shared" si="329"/>
        <v>2</v>
      </c>
      <c r="G5285" s="140">
        <v>3152.82</v>
      </c>
      <c r="H5285" s="141">
        <f t="shared" si="330"/>
        <v>2.4777651952293983E-5</v>
      </c>
      <c r="I5285" s="142">
        <f t="shared" si="331"/>
        <v>4.9555303904587967E-5</v>
      </c>
    </row>
    <row r="5286" spans="1:9">
      <c r="A5286" s="143">
        <f t="shared" si="328"/>
        <v>748</v>
      </c>
      <c r="B5286" s="138" t="s">
        <v>97</v>
      </c>
      <c r="C5286" s="275">
        <v>45182</v>
      </c>
      <c r="D5286" s="275">
        <v>45184</v>
      </c>
      <c r="E5286" s="275">
        <v>45184</v>
      </c>
      <c r="F5286" s="139">
        <f t="shared" si="329"/>
        <v>2</v>
      </c>
      <c r="G5286" s="140">
        <v>1061.8900000000001</v>
      </c>
      <c r="H5286" s="141">
        <f t="shared" si="330"/>
        <v>8.3452721156366225E-6</v>
      </c>
      <c r="I5286" s="142">
        <f t="shared" si="331"/>
        <v>1.6690544231273245E-5</v>
      </c>
    </row>
    <row r="5287" spans="1:9">
      <c r="A5287" s="143">
        <f t="shared" si="328"/>
        <v>749</v>
      </c>
      <c r="B5287" s="138" t="s">
        <v>97</v>
      </c>
      <c r="C5287" s="275">
        <v>45279</v>
      </c>
      <c r="D5287" s="275">
        <v>45357</v>
      </c>
      <c r="E5287" s="275">
        <v>45357</v>
      </c>
      <c r="F5287" s="139">
        <f t="shared" si="329"/>
        <v>78</v>
      </c>
      <c r="G5287" s="140">
        <v>103.59</v>
      </c>
      <c r="H5287" s="141">
        <f t="shared" si="330"/>
        <v>8.1410196767913599E-7</v>
      </c>
      <c r="I5287" s="142">
        <f t="shared" si="331"/>
        <v>6.3499953478972612E-5</v>
      </c>
    </row>
    <row r="5288" spans="1:9">
      <c r="A5288" s="143">
        <f t="shared" si="328"/>
        <v>750</v>
      </c>
      <c r="B5288" s="138" t="s">
        <v>97</v>
      </c>
      <c r="C5288" s="275">
        <v>45128</v>
      </c>
      <c r="D5288" s="275">
        <v>45135</v>
      </c>
      <c r="E5288" s="275">
        <v>45135</v>
      </c>
      <c r="F5288" s="139">
        <f t="shared" si="329"/>
        <v>7</v>
      </c>
      <c r="G5288" s="140">
        <v>278.07</v>
      </c>
      <c r="H5288" s="141">
        <f t="shared" si="330"/>
        <v>2.1853203412736493E-6</v>
      </c>
      <c r="I5288" s="142">
        <f t="shared" si="331"/>
        <v>1.5297242388915545E-5</v>
      </c>
    </row>
    <row r="5289" spans="1:9">
      <c r="A5289" s="143">
        <f t="shared" si="328"/>
        <v>751</v>
      </c>
      <c r="B5289" s="138" t="s">
        <v>97</v>
      </c>
      <c r="C5289" s="275">
        <v>45176</v>
      </c>
      <c r="D5289" s="275">
        <v>45180</v>
      </c>
      <c r="E5289" s="275">
        <v>45180</v>
      </c>
      <c r="F5289" s="139">
        <f t="shared" si="329"/>
        <v>4</v>
      </c>
      <c r="G5289" s="140">
        <v>1395.54</v>
      </c>
      <c r="H5289" s="141">
        <f t="shared" si="330"/>
        <v>1.0967389323051852E-5</v>
      </c>
      <c r="I5289" s="142">
        <f t="shared" si="331"/>
        <v>4.3869557292207407E-5</v>
      </c>
    </row>
    <row r="5290" spans="1:9">
      <c r="A5290" s="143">
        <f t="shared" si="328"/>
        <v>752</v>
      </c>
      <c r="B5290" s="138" t="s">
        <v>97</v>
      </c>
      <c r="C5290" s="275">
        <v>45032</v>
      </c>
      <c r="D5290" s="275">
        <v>45034</v>
      </c>
      <c r="E5290" s="275">
        <v>45034</v>
      </c>
      <c r="F5290" s="139">
        <f t="shared" si="329"/>
        <v>2</v>
      </c>
      <c r="G5290" s="140">
        <v>103.93</v>
      </c>
      <c r="H5290" s="141">
        <f t="shared" si="330"/>
        <v>8.1677398881062465E-7</v>
      </c>
      <c r="I5290" s="142">
        <f t="shared" si="331"/>
        <v>1.6335479776212493E-6</v>
      </c>
    </row>
    <row r="5291" spans="1:9">
      <c r="A5291" s="143">
        <f t="shared" si="328"/>
        <v>753</v>
      </c>
      <c r="B5291" s="138" t="s">
        <v>97</v>
      </c>
      <c r="C5291" s="275">
        <v>44963</v>
      </c>
      <c r="D5291" s="275">
        <v>44965</v>
      </c>
      <c r="E5291" s="275">
        <v>44965</v>
      </c>
      <c r="F5291" s="139">
        <f t="shared" si="329"/>
        <v>2</v>
      </c>
      <c r="G5291" s="140">
        <v>4715.68</v>
      </c>
      <c r="H5291" s="141">
        <f t="shared" si="330"/>
        <v>3.705999002746547E-5</v>
      </c>
      <c r="I5291" s="142">
        <f t="shared" si="331"/>
        <v>7.4119980054930941E-5</v>
      </c>
    </row>
    <row r="5292" spans="1:9">
      <c r="A5292" s="143">
        <f t="shared" si="328"/>
        <v>754</v>
      </c>
      <c r="B5292" s="138" t="s">
        <v>97</v>
      </c>
      <c r="C5292" s="275">
        <v>45092</v>
      </c>
      <c r="D5292" s="275">
        <v>45096</v>
      </c>
      <c r="E5292" s="275">
        <v>45096</v>
      </c>
      <c r="F5292" s="139">
        <f t="shared" si="329"/>
        <v>4</v>
      </c>
      <c r="G5292" s="140">
        <v>758.88</v>
      </c>
      <c r="H5292" s="141">
        <f t="shared" si="330"/>
        <v>5.9639511654826019E-6</v>
      </c>
      <c r="I5292" s="142">
        <f t="shared" si="331"/>
        <v>2.3855804661930407E-5</v>
      </c>
    </row>
    <row r="5293" spans="1:9">
      <c r="A5293" s="143">
        <f t="shared" si="328"/>
        <v>755</v>
      </c>
      <c r="B5293" s="138" t="s">
        <v>97</v>
      </c>
      <c r="C5293" s="275">
        <v>45193</v>
      </c>
      <c r="D5293" s="275">
        <v>45194</v>
      </c>
      <c r="E5293" s="275">
        <v>45194</v>
      </c>
      <c r="F5293" s="139">
        <f t="shared" si="329"/>
        <v>1</v>
      </c>
      <c r="G5293" s="140">
        <v>3039.81</v>
      </c>
      <c r="H5293" s="141">
        <f t="shared" si="330"/>
        <v>2.3889519281501247E-5</v>
      </c>
      <c r="I5293" s="142">
        <f t="shared" si="331"/>
        <v>2.3889519281501247E-5</v>
      </c>
    </row>
    <row r="5294" spans="1:9">
      <c r="A5294" s="143">
        <f t="shared" si="328"/>
        <v>756</v>
      </c>
      <c r="B5294" s="138" t="s">
        <v>97</v>
      </c>
      <c r="C5294" s="275">
        <v>45027</v>
      </c>
      <c r="D5294" s="275">
        <v>45205</v>
      </c>
      <c r="E5294" s="275">
        <v>45205</v>
      </c>
      <c r="F5294" s="139">
        <f t="shared" si="329"/>
        <v>178</v>
      </c>
      <c r="G5294" s="140">
        <v>54.33</v>
      </c>
      <c r="H5294" s="141">
        <f t="shared" si="330"/>
        <v>4.2697325904051992E-7</v>
      </c>
      <c r="I5294" s="142">
        <f t="shared" si="331"/>
        <v>7.6001240109212548E-5</v>
      </c>
    </row>
    <row r="5295" spans="1:9">
      <c r="A5295" s="143">
        <f t="shared" si="328"/>
        <v>757</v>
      </c>
      <c r="B5295" s="138" t="s">
        <v>97</v>
      </c>
      <c r="C5295" s="275">
        <v>45259</v>
      </c>
      <c r="D5295" s="275">
        <v>45266</v>
      </c>
      <c r="E5295" s="275">
        <v>45266</v>
      </c>
      <c r="F5295" s="139">
        <f t="shared" si="329"/>
        <v>7</v>
      </c>
      <c r="G5295" s="140">
        <v>6979.97</v>
      </c>
      <c r="H5295" s="141">
        <f t="shared" si="330"/>
        <v>5.4854786285754795E-5</v>
      </c>
      <c r="I5295" s="142">
        <f t="shared" si="331"/>
        <v>3.8398350400028358E-4</v>
      </c>
    </row>
    <row r="5296" spans="1:9">
      <c r="A5296" s="143">
        <f t="shared" si="328"/>
        <v>758</v>
      </c>
      <c r="B5296" s="138" t="s">
        <v>97</v>
      </c>
      <c r="C5296" s="275">
        <v>45274</v>
      </c>
      <c r="D5296" s="275">
        <v>45278</v>
      </c>
      <c r="E5296" s="275">
        <v>45278</v>
      </c>
      <c r="F5296" s="139">
        <f t="shared" si="329"/>
        <v>4</v>
      </c>
      <c r="G5296" s="140">
        <v>10535.29</v>
      </c>
      <c r="H5296" s="141">
        <f t="shared" si="330"/>
        <v>8.2795639724590449E-5</v>
      </c>
      <c r="I5296" s="142">
        <f t="shared" si="331"/>
        <v>3.311825588983618E-4</v>
      </c>
    </row>
    <row r="5297" spans="1:9">
      <c r="A5297" s="143">
        <f t="shared" si="328"/>
        <v>759</v>
      </c>
      <c r="B5297" s="138" t="s">
        <v>97</v>
      </c>
      <c r="C5297" s="275">
        <v>45140</v>
      </c>
      <c r="D5297" s="275">
        <v>45142</v>
      </c>
      <c r="E5297" s="275">
        <v>45142</v>
      </c>
      <c r="F5297" s="139">
        <f t="shared" si="329"/>
        <v>2</v>
      </c>
      <c r="G5297" s="140">
        <v>2314.65</v>
      </c>
      <c r="H5297" s="141">
        <f t="shared" si="330"/>
        <v>1.8190569741176872E-5</v>
      </c>
      <c r="I5297" s="142">
        <f t="shared" si="331"/>
        <v>3.6381139482353743E-5</v>
      </c>
    </row>
    <row r="5298" spans="1:9">
      <c r="A5298" s="143">
        <f t="shared" si="328"/>
        <v>760</v>
      </c>
      <c r="B5298" s="138" t="s">
        <v>97</v>
      </c>
      <c r="C5298" s="275">
        <v>45089</v>
      </c>
      <c r="D5298" s="275">
        <v>45100</v>
      </c>
      <c r="E5298" s="275">
        <v>45100</v>
      </c>
      <c r="F5298" s="139">
        <f t="shared" si="329"/>
        <v>11</v>
      </c>
      <c r="G5298" s="140">
        <v>36.28</v>
      </c>
      <c r="H5298" s="141">
        <f t="shared" si="330"/>
        <v>2.8512037250119757E-7</v>
      </c>
      <c r="I5298" s="142">
        <f t="shared" si="331"/>
        <v>3.1363240975131732E-6</v>
      </c>
    </row>
    <row r="5299" spans="1:9">
      <c r="A5299" s="143">
        <f t="shared" si="328"/>
        <v>761</v>
      </c>
      <c r="B5299" s="138" t="s">
        <v>97</v>
      </c>
      <c r="C5299" s="275">
        <v>44951</v>
      </c>
      <c r="D5299" s="275">
        <v>44951</v>
      </c>
      <c r="E5299" s="275">
        <v>44951</v>
      </c>
      <c r="F5299" s="139">
        <f t="shared" si="329"/>
        <v>0</v>
      </c>
      <c r="G5299" s="140">
        <v>2154.1799999999998</v>
      </c>
      <c r="H5299" s="141">
        <f t="shared" si="330"/>
        <v>1.692945435597105E-5</v>
      </c>
      <c r="I5299" s="142">
        <f t="shared" si="331"/>
        <v>0</v>
      </c>
    </row>
    <row r="5300" spans="1:9">
      <c r="A5300" s="143">
        <f t="shared" si="328"/>
        <v>762</v>
      </c>
      <c r="B5300" s="138" t="s">
        <v>97</v>
      </c>
      <c r="C5300" s="275">
        <v>44983</v>
      </c>
      <c r="D5300" s="275">
        <v>44984</v>
      </c>
      <c r="E5300" s="275">
        <v>44984</v>
      </c>
      <c r="F5300" s="139">
        <f t="shared" si="329"/>
        <v>1</v>
      </c>
      <c r="G5300" s="140">
        <v>4109.75</v>
      </c>
      <c r="H5300" s="141">
        <f t="shared" si="330"/>
        <v>3.2298055426868703E-5</v>
      </c>
      <c r="I5300" s="142">
        <f t="shared" si="331"/>
        <v>3.2298055426868703E-5</v>
      </c>
    </row>
    <row r="5301" spans="1:9">
      <c r="A5301" s="143">
        <f t="shared" si="328"/>
        <v>763</v>
      </c>
      <c r="B5301" s="138" t="s">
        <v>97</v>
      </c>
      <c r="C5301" s="275">
        <v>45089</v>
      </c>
      <c r="D5301" s="275">
        <v>45092</v>
      </c>
      <c r="E5301" s="275">
        <v>45092</v>
      </c>
      <c r="F5301" s="139">
        <f t="shared" si="329"/>
        <v>3</v>
      </c>
      <c r="G5301" s="140">
        <v>85.4</v>
      </c>
      <c r="H5301" s="141">
        <f t="shared" si="330"/>
        <v>6.7114883714449476E-7</v>
      </c>
      <c r="I5301" s="142">
        <f t="shared" si="331"/>
        <v>2.0134465114334843E-6</v>
      </c>
    </row>
    <row r="5302" spans="1:9">
      <c r="A5302" s="143">
        <f t="shared" si="328"/>
        <v>764</v>
      </c>
      <c r="B5302" s="138" t="s">
        <v>97</v>
      </c>
      <c r="C5302" s="275">
        <v>45237</v>
      </c>
      <c r="D5302" s="275">
        <v>45244</v>
      </c>
      <c r="E5302" s="275">
        <v>45244</v>
      </c>
      <c r="F5302" s="139">
        <f t="shared" si="329"/>
        <v>7</v>
      </c>
      <c r="G5302" s="140">
        <v>3923.22</v>
      </c>
      <c r="H5302" s="141">
        <f t="shared" si="330"/>
        <v>3.083213748081996E-5</v>
      </c>
      <c r="I5302" s="142">
        <f t="shared" si="331"/>
        <v>2.1582496236573971E-4</v>
      </c>
    </row>
    <row r="5303" spans="1:9">
      <c r="A5303" s="143">
        <f t="shared" si="328"/>
        <v>765</v>
      </c>
      <c r="B5303" s="138" t="s">
        <v>97</v>
      </c>
      <c r="C5303" s="275">
        <v>45148</v>
      </c>
      <c r="D5303" s="275">
        <v>45154</v>
      </c>
      <c r="E5303" s="275">
        <v>45154</v>
      </c>
      <c r="F5303" s="139">
        <f t="shared" si="329"/>
        <v>6</v>
      </c>
      <c r="G5303" s="140">
        <v>105.08</v>
      </c>
      <c r="H5303" s="141">
        <f t="shared" si="330"/>
        <v>8.2581170734360083E-7</v>
      </c>
      <c r="I5303" s="142">
        <f t="shared" si="331"/>
        <v>4.9548702440616054E-6</v>
      </c>
    </row>
    <row r="5304" spans="1:9">
      <c r="A5304" s="143">
        <f t="shared" si="328"/>
        <v>766</v>
      </c>
      <c r="B5304" s="138" t="s">
        <v>97</v>
      </c>
      <c r="C5304" s="275">
        <v>45047</v>
      </c>
      <c r="D5304" s="275">
        <v>45049</v>
      </c>
      <c r="E5304" s="275">
        <v>45049</v>
      </c>
      <c r="F5304" s="139">
        <f t="shared" si="329"/>
        <v>2</v>
      </c>
      <c r="G5304" s="140">
        <v>2407.71</v>
      </c>
      <c r="H5304" s="141">
        <f t="shared" si="330"/>
        <v>1.8921917642636669E-5</v>
      </c>
      <c r="I5304" s="142">
        <f t="shared" si="331"/>
        <v>3.7843835285273338E-5</v>
      </c>
    </row>
    <row r="5305" spans="1:9">
      <c r="A5305" s="143">
        <f t="shared" si="328"/>
        <v>767</v>
      </c>
      <c r="B5305" s="138" t="s">
        <v>97</v>
      </c>
      <c r="C5305" s="275">
        <v>45072</v>
      </c>
      <c r="D5305" s="275">
        <v>45072</v>
      </c>
      <c r="E5305" s="275">
        <v>45072</v>
      </c>
      <c r="F5305" s="139">
        <f t="shared" si="329"/>
        <v>0</v>
      </c>
      <c r="G5305" s="140">
        <v>686.95</v>
      </c>
      <c r="H5305" s="141">
        <f t="shared" si="330"/>
        <v>5.3986615184591419E-6</v>
      </c>
      <c r="I5305" s="142">
        <f t="shared" si="331"/>
        <v>0</v>
      </c>
    </row>
    <row r="5306" spans="1:9">
      <c r="A5306" s="143">
        <f t="shared" si="328"/>
        <v>768</v>
      </c>
      <c r="B5306" s="138" t="s">
        <v>97</v>
      </c>
      <c r="C5306" s="275">
        <v>45202</v>
      </c>
      <c r="D5306" s="275">
        <v>45210</v>
      </c>
      <c r="E5306" s="275">
        <v>45210</v>
      </c>
      <c r="F5306" s="139">
        <f t="shared" si="329"/>
        <v>8</v>
      </c>
      <c r="G5306" s="140">
        <v>109.53</v>
      </c>
      <c r="H5306" s="141">
        <f t="shared" si="330"/>
        <v>8.6078374862337834E-7</v>
      </c>
      <c r="I5306" s="142">
        <f t="shared" si="331"/>
        <v>6.8862699889870268E-6</v>
      </c>
    </row>
    <row r="5307" spans="1:9">
      <c r="A5307" s="143">
        <f t="shared" si="328"/>
        <v>769</v>
      </c>
      <c r="B5307" s="138" t="s">
        <v>97</v>
      </c>
      <c r="C5307" s="275">
        <v>45097</v>
      </c>
      <c r="D5307" s="275">
        <v>45099</v>
      </c>
      <c r="E5307" s="275">
        <v>45099</v>
      </c>
      <c r="F5307" s="139">
        <f t="shared" si="329"/>
        <v>2</v>
      </c>
      <c r="G5307" s="140">
        <v>1067.1300000000001</v>
      </c>
      <c r="H5307" s="141">
        <f t="shared" si="330"/>
        <v>8.3864526766042707E-6</v>
      </c>
      <c r="I5307" s="142">
        <f t="shared" si="331"/>
        <v>1.6772905353208541E-5</v>
      </c>
    </row>
    <row r="5308" spans="1:9">
      <c r="A5308" s="143">
        <f t="shared" ref="A5308:A5371" si="332">A5307+1</f>
        <v>770</v>
      </c>
      <c r="B5308" s="138" t="s">
        <v>97</v>
      </c>
      <c r="C5308" s="275">
        <v>45257</v>
      </c>
      <c r="D5308" s="275">
        <v>45261</v>
      </c>
      <c r="E5308" s="275">
        <v>45261</v>
      </c>
      <c r="F5308" s="139">
        <f t="shared" si="329"/>
        <v>4</v>
      </c>
      <c r="G5308" s="140">
        <v>2319.5700000000002</v>
      </c>
      <c r="H5308" s="141">
        <f t="shared" si="330"/>
        <v>1.8229235458726648E-5</v>
      </c>
      <c r="I5308" s="142">
        <f t="shared" si="331"/>
        <v>7.2916941834906592E-5</v>
      </c>
    </row>
    <row r="5309" spans="1:9">
      <c r="A5309" s="143">
        <f t="shared" si="332"/>
        <v>771</v>
      </c>
      <c r="B5309" s="138" t="s">
        <v>97</v>
      </c>
      <c r="C5309" s="275">
        <v>45146</v>
      </c>
      <c r="D5309" s="275">
        <v>45154</v>
      </c>
      <c r="E5309" s="275">
        <v>45154</v>
      </c>
      <c r="F5309" s="139">
        <f t="shared" si="329"/>
        <v>8</v>
      </c>
      <c r="G5309" s="140">
        <v>660.24</v>
      </c>
      <c r="H5309" s="141">
        <f t="shared" si="330"/>
        <v>5.1887506819236677E-6</v>
      </c>
      <c r="I5309" s="142">
        <f t="shared" si="331"/>
        <v>4.1510005455389342E-5</v>
      </c>
    </row>
    <row r="5310" spans="1:9">
      <c r="A5310" s="143">
        <f t="shared" si="332"/>
        <v>772</v>
      </c>
      <c r="B5310" s="138" t="s">
        <v>97</v>
      </c>
      <c r="C5310" s="275">
        <v>45260</v>
      </c>
      <c r="D5310" s="275">
        <v>45260</v>
      </c>
      <c r="E5310" s="275">
        <v>45260</v>
      </c>
      <c r="F5310" s="139">
        <f t="shared" si="329"/>
        <v>0</v>
      </c>
      <c r="G5310" s="140">
        <v>913.37</v>
      </c>
      <c r="H5310" s="141">
        <f t="shared" si="330"/>
        <v>7.1780704143169457E-6</v>
      </c>
      <c r="I5310" s="142">
        <f t="shared" si="331"/>
        <v>0</v>
      </c>
    </row>
    <row r="5311" spans="1:9">
      <c r="A5311" s="143">
        <f t="shared" si="332"/>
        <v>773</v>
      </c>
      <c r="B5311" s="138" t="s">
        <v>97</v>
      </c>
      <c r="C5311" s="275">
        <v>44936</v>
      </c>
      <c r="D5311" s="275">
        <v>44936</v>
      </c>
      <c r="E5311" s="275">
        <v>44936</v>
      </c>
      <c r="F5311" s="139">
        <f t="shared" si="329"/>
        <v>0</v>
      </c>
      <c r="G5311" s="140">
        <v>1806.59</v>
      </c>
      <c r="H5311" s="141">
        <f t="shared" si="330"/>
        <v>1.4197784282164785E-5</v>
      </c>
      <c r="I5311" s="142">
        <f t="shared" si="331"/>
        <v>0</v>
      </c>
    </row>
    <row r="5312" spans="1:9">
      <c r="A5312" s="143">
        <f t="shared" si="332"/>
        <v>774</v>
      </c>
      <c r="B5312" s="138" t="s">
        <v>97</v>
      </c>
      <c r="C5312" s="275">
        <v>45112</v>
      </c>
      <c r="D5312" s="275">
        <v>45120</v>
      </c>
      <c r="E5312" s="275">
        <v>45120</v>
      </c>
      <c r="F5312" s="139">
        <f t="shared" si="329"/>
        <v>8</v>
      </c>
      <c r="G5312" s="140">
        <v>96.03</v>
      </c>
      <c r="H5312" s="141">
        <f t="shared" si="330"/>
        <v>7.5468879193191841E-7</v>
      </c>
      <c r="I5312" s="142">
        <f t="shared" si="331"/>
        <v>6.0375103354553472E-6</v>
      </c>
    </row>
    <row r="5313" spans="1:9">
      <c r="A5313" s="143">
        <f t="shared" si="332"/>
        <v>775</v>
      </c>
      <c r="B5313" s="138" t="s">
        <v>97</v>
      </c>
      <c r="C5313" s="275">
        <v>44929</v>
      </c>
      <c r="D5313" s="275">
        <v>44931</v>
      </c>
      <c r="E5313" s="275">
        <v>44931</v>
      </c>
      <c r="F5313" s="139">
        <f t="shared" si="329"/>
        <v>2</v>
      </c>
      <c r="G5313" s="140">
        <v>13199.42</v>
      </c>
      <c r="H5313" s="141">
        <f t="shared" si="330"/>
        <v>1.0373273283351039E-4</v>
      </c>
      <c r="I5313" s="142">
        <f t="shared" si="331"/>
        <v>2.0746546566702078E-4</v>
      </c>
    </row>
    <row r="5314" spans="1:9">
      <c r="A5314" s="143">
        <f t="shared" si="332"/>
        <v>776</v>
      </c>
      <c r="B5314" s="138" t="s">
        <v>97</v>
      </c>
      <c r="C5314" s="275">
        <v>45120</v>
      </c>
      <c r="D5314" s="275">
        <v>45138</v>
      </c>
      <c r="E5314" s="275">
        <v>45138</v>
      </c>
      <c r="F5314" s="139">
        <f t="shared" si="329"/>
        <v>18</v>
      </c>
      <c r="G5314" s="140">
        <v>8.2100000000000009</v>
      </c>
      <c r="H5314" s="141">
        <f t="shared" si="330"/>
        <v>6.4521451439769349E-8</v>
      </c>
      <c r="I5314" s="142">
        <f t="shared" si="331"/>
        <v>1.1613861259158482E-6</v>
      </c>
    </row>
    <row r="5315" spans="1:9">
      <c r="A5315" s="143">
        <f t="shared" si="332"/>
        <v>777</v>
      </c>
      <c r="B5315" s="138" t="s">
        <v>97</v>
      </c>
      <c r="C5315" s="275">
        <v>45097</v>
      </c>
      <c r="D5315" s="275">
        <v>45110</v>
      </c>
      <c r="E5315" s="275">
        <v>45110</v>
      </c>
      <c r="F5315" s="139">
        <f t="shared" si="329"/>
        <v>13</v>
      </c>
      <c r="G5315" s="140">
        <v>225.87</v>
      </c>
      <c r="H5315" s="141">
        <f t="shared" si="330"/>
        <v>1.7750865087333375E-6</v>
      </c>
      <c r="I5315" s="142">
        <f t="shared" si="331"/>
        <v>2.3076124613533387E-5</v>
      </c>
    </row>
    <row r="5316" spans="1:9">
      <c r="A5316" s="143">
        <f t="shared" si="332"/>
        <v>778</v>
      </c>
      <c r="B5316" s="138" t="s">
        <v>97</v>
      </c>
      <c r="C5316" s="275">
        <v>45166</v>
      </c>
      <c r="D5316" s="275">
        <v>45181</v>
      </c>
      <c r="E5316" s="275">
        <v>45181</v>
      </c>
      <c r="F5316" s="139">
        <f t="shared" si="329"/>
        <v>15</v>
      </c>
      <c r="G5316" s="140">
        <v>91.68</v>
      </c>
      <c r="H5316" s="141">
        <f t="shared" si="330"/>
        <v>7.2050263922022578E-7</v>
      </c>
      <c r="I5316" s="142">
        <f t="shared" si="331"/>
        <v>1.0807539588303387E-5</v>
      </c>
    </row>
    <row r="5317" spans="1:9">
      <c r="A5317" s="143">
        <f t="shared" si="332"/>
        <v>779</v>
      </c>
      <c r="B5317" s="138" t="s">
        <v>97</v>
      </c>
      <c r="C5317" s="275">
        <v>45010</v>
      </c>
      <c r="D5317" s="275">
        <v>45012</v>
      </c>
      <c r="E5317" s="275">
        <v>45012</v>
      </c>
      <c r="F5317" s="139">
        <f t="shared" si="329"/>
        <v>2</v>
      </c>
      <c r="G5317" s="140">
        <v>8044.92</v>
      </c>
      <c r="H5317" s="141">
        <f t="shared" si="330"/>
        <v>6.3224106591574817E-5</v>
      </c>
      <c r="I5317" s="142">
        <f t="shared" si="331"/>
        <v>1.2644821318314963E-4</v>
      </c>
    </row>
    <row r="5318" spans="1:9">
      <c r="A5318" s="143">
        <f t="shared" si="332"/>
        <v>780</v>
      </c>
      <c r="B5318" s="138" t="s">
        <v>97</v>
      </c>
      <c r="C5318" s="275">
        <v>45275</v>
      </c>
      <c r="D5318" s="275">
        <v>45279</v>
      </c>
      <c r="E5318" s="275">
        <v>45279</v>
      </c>
      <c r="F5318" s="139">
        <f t="shared" si="329"/>
        <v>4</v>
      </c>
      <c r="G5318" s="140">
        <v>8692.94</v>
      </c>
      <c r="H5318" s="141">
        <f t="shared" si="330"/>
        <v>6.8316821690478504E-5</v>
      </c>
      <c r="I5318" s="142">
        <f t="shared" si="331"/>
        <v>2.7326728676191402E-4</v>
      </c>
    </row>
    <row r="5319" spans="1:9">
      <c r="A5319" s="143">
        <f t="shared" si="332"/>
        <v>781</v>
      </c>
      <c r="B5319" s="138" t="s">
        <v>97</v>
      </c>
      <c r="C5319" s="275">
        <v>45268</v>
      </c>
      <c r="D5319" s="275">
        <v>45272</v>
      </c>
      <c r="E5319" s="275">
        <v>45272</v>
      </c>
      <c r="F5319" s="139">
        <f t="shared" si="329"/>
        <v>4</v>
      </c>
      <c r="G5319" s="140">
        <v>3720.45</v>
      </c>
      <c r="H5319" s="141">
        <f t="shared" si="330"/>
        <v>2.9238591231314232E-5</v>
      </c>
      <c r="I5319" s="142">
        <f t="shared" si="331"/>
        <v>1.1695436492525693E-4</v>
      </c>
    </row>
    <row r="5320" spans="1:9">
      <c r="A5320" s="143">
        <f t="shared" si="332"/>
        <v>782</v>
      </c>
      <c r="B5320" s="138" t="s">
        <v>97</v>
      </c>
      <c r="C5320" s="275">
        <v>44956</v>
      </c>
      <c r="D5320" s="275">
        <v>44964</v>
      </c>
      <c r="E5320" s="275">
        <v>44964</v>
      </c>
      <c r="F5320" s="139">
        <f t="shared" ref="F5320:F5383" si="333">E5320-C5320</f>
        <v>8</v>
      </c>
      <c r="G5320" s="140">
        <v>435.3</v>
      </c>
      <c r="H5320" s="141">
        <f t="shared" ref="H5320:H5383" si="334">G5320/$G$8894</f>
        <v>3.4209729368735197E-6</v>
      </c>
      <c r="I5320" s="142">
        <f t="shared" ref="I5320:I5383" si="335">H5320*F5320</f>
        <v>2.7367783494988158E-5</v>
      </c>
    </row>
    <row r="5321" spans="1:9">
      <c r="A5321" s="143">
        <f t="shared" si="332"/>
        <v>783</v>
      </c>
      <c r="B5321" s="138" t="s">
        <v>97</v>
      </c>
      <c r="C5321" s="275">
        <v>45065</v>
      </c>
      <c r="D5321" s="275">
        <v>45076</v>
      </c>
      <c r="E5321" s="275">
        <v>45076</v>
      </c>
      <c r="F5321" s="139">
        <f t="shared" si="333"/>
        <v>11</v>
      </c>
      <c r="G5321" s="140">
        <v>579.14</v>
      </c>
      <c r="H5321" s="141">
        <f t="shared" si="334"/>
        <v>4.5513950532068233E-6</v>
      </c>
      <c r="I5321" s="142">
        <f t="shared" si="335"/>
        <v>5.0065345585275053E-5</v>
      </c>
    </row>
    <row r="5322" spans="1:9">
      <c r="A5322" s="143">
        <f t="shared" si="332"/>
        <v>784</v>
      </c>
      <c r="B5322" s="138" t="s">
        <v>97</v>
      </c>
      <c r="C5322" s="275">
        <v>45113</v>
      </c>
      <c r="D5322" s="275">
        <v>45177</v>
      </c>
      <c r="E5322" s="275">
        <v>45177</v>
      </c>
      <c r="F5322" s="139">
        <f t="shared" si="333"/>
        <v>64</v>
      </c>
      <c r="G5322" s="140">
        <v>17.88</v>
      </c>
      <c r="H5322" s="141">
        <f t="shared" si="334"/>
        <v>1.4051687597357806E-7</v>
      </c>
      <c r="I5322" s="142">
        <f t="shared" si="335"/>
        <v>8.9930800623089962E-6</v>
      </c>
    </row>
    <row r="5323" spans="1:9">
      <c r="A5323" s="143">
        <f t="shared" si="332"/>
        <v>785</v>
      </c>
      <c r="B5323" s="138" t="s">
        <v>97</v>
      </c>
      <c r="C5323" s="275">
        <v>44953</v>
      </c>
      <c r="D5323" s="275">
        <v>45076</v>
      </c>
      <c r="E5323" s="275">
        <v>45076</v>
      </c>
      <c r="F5323" s="139">
        <f t="shared" si="333"/>
        <v>123</v>
      </c>
      <c r="G5323" s="140">
        <v>165.61</v>
      </c>
      <c r="H5323" s="141">
        <f t="shared" si="334"/>
        <v>1.3015100576053839E-6</v>
      </c>
      <c r="I5323" s="142">
        <f t="shared" si="335"/>
        <v>1.6008573708546221E-4</v>
      </c>
    </row>
    <row r="5324" spans="1:9">
      <c r="A5324" s="143">
        <f t="shared" si="332"/>
        <v>786</v>
      </c>
      <c r="B5324" s="138" t="s">
        <v>97</v>
      </c>
      <c r="C5324" s="275">
        <v>45236</v>
      </c>
      <c r="D5324" s="275">
        <v>45244</v>
      </c>
      <c r="E5324" s="275">
        <v>45244</v>
      </c>
      <c r="F5324" s="139">
        <f t="shared" si="333"/>
        <v>8</v>
      </c>
      <c r="G5324" s="140">
        <v>3183.92</v>
      </c>
      <c r="H5324" s="141">
        <f t="shared" si="334"/>
        <v>2.5022063296968383E-5</v>
      </c>
      <c r="I5324" s="142">
        <f t="shared" si="335"/>
        <v>2.0017650637574707E-4</v>
      </c>
    </row>
    <row r="5325" spans="1:9">
      <c r="A5325" s="143">
        <f t="shared" si="332"/>
        <v>787</v>
      </c>
      <c r="B5325" s="138" t="s">
        <v>97</v>
      </c>
      <c r="C5325" s="275">
        <v>45190</v>
      </c>
      <c r="D5325" s="275">
        <v>45195</v>
      </c>
      <c r="E5325" s="275">
        <v>45195</v>
      </c>
      <c r="F5325" s="139">
        <f t="shared" si="333"/>
        <v>5</v>
      </c>
      <c r="G5325" s="140">
        <v>224.77</v>
      </c>
      <c r="H5325" s="141">
        <f t="shared" si="334"/>
        <v>1.7664417344844039E-6</v>
      </c>
      <c r="I5325" s="142">
        <f t="shared" si="335"/>
        <v>8.8322086724220198E-6</v>
      </c>
    </row>
    <row r="5326" spans="1:9">
      <c r="A5326" s="143">
        <f t="shared" si="332"/>
        <v>788</v>
      </c>
      <c r="B5326" s="138" t="s">
        <v>97</v>
      </c>
      <c r="C5326" s="275">
        <v>45238</v>
      </c>
      <c r="D5326" s="275">
        <v>45238</v>
      </c>
      <c r="E5326" s="275">
        <v>45238</v>
      </c>
      <c r="F5326" s="139">
        <f t="shared" si="333"/>
        <v>0</v>
      </c>
      <c r="G5326" s="140">
        <v>1876.62</v>
      </c>
      <c r="H5326" s="141">
        <f t="shared" si="334"/>
        <v>1.4748142046394634E-5</v>
      </c>
      <c r="I5326" s="142">
        <f t="shared" si="335"/>
        <v>0</v>
      </c>
    </row>
    <row r="5327" spans="1:9">
      <c r="A5327" s="143">
        <f t="shared" si="332"/>
        <v>789</v>
      </c>
      <c r="B5327" s="138" t="s">
        <v>97</v>
      </c>
      <c r="C5327" s="275">
        <v>44957</v>
      </c>
      <c r="D5327" s="275">
        <v>44978</v>
      </c>
      <c r="E5327" s="275">
        <v>44978</v>
      </c>
      <c r="F5327" s="139">
        <f t="shared" si="333"/>
        <v>21</v>
      </c>
      <c r="G5327" s="140">
        <v>495.71</v>
      </c>
      <c r="H5327" s="141">
        <f t="shared" si="334"/>
        <v>3.8957282208536001E-6</v>
      </c>
      <c r="I5327" s="142">
        <f t="shared" si="335"/>
        <v>8.1810292637925602E-5</v>
      </c>
    </row>
    <row r="5328" spans="1:9">
      <c r="A5328" s="143">
        <f t="shared" si="332"/>
        <v>790</v>
      </c>
      <c r="B5328" s="138" t="s">
        <v>97</v>
      </c>
      <c r="C5328" s="275">
        <v>45113</v>
      </c>
      <c r="D5328" s="275">
        <v>45117</v>
      </c>
      <c r="E5328" s="275">
        <v>45117</v>
      </c>
      <c r="F5328" s="139">
        <f t="shared" si="333"/>
        <v>4</v>
      </c>
      <c r="G5328" s="140">
        <v>398.6</v>
      </c>
      <c r="H5328" s="141">
        <f t="shared" si="334"/>
        <v>3.1325518323863657E-6</v>
      </c>
      <c r="I5328" s="142">
        <f t="shared" si="335"/>
        <v>1.2530207329545463E-5</v>
      </c>
    </row>
    <row r="5329" spans="1:9">
      <c r="A5329" s="143">
        <f t="shared" si="332"/>
        <v>791</v>
      </c>
      <c r="B5329" s="138" t="s">
        <v>97</v>
      </c>
      <c r="C5329" s="275">
        <v>45214</v>
      </c>
      <c r="D5329" s="275">
        <v>45215</v>
      </c>
      <c r="E5329" s="275">
        <v>45215</v>
      </c>
      <c r="F5329" s="139">
        <f t="shared" si="333"/>
        <v>1</v>
      </c>
      <c r="G5329" s="140">
        <v>353.14</v>
      </c>
      <c r="H5329" s="141">
        <f t="shared" si="334"/>
        <v>2.775286889334975E-6</v>
      </c>
      <c r="I5329" s="142">
        <f t="shared" si="335"/>
        <v>2.775286889334975E-6</v>
      </c>
    </row>
    <row r="5330" spans="1:9">
      <c r="A5330" s="143">
        <f t="shared" si="332"/>
        <v>792</v>
      </c>
      <c r="B5330" s="138" t="s">
        <v>97</v>
      </c>
      <c r="C5330" s="275">
        <v>45018</v>
      </c>
      <c r="D5330" s="275">
        <v>45019</v>
      </c>
      <c r="E5330" s="275">
        <v>45019</v>
      </c>
      <c r="F5330" s="139">
        <f t="shared" si="333"/>
        <v>1</v>
      </c>
      <c r="G5330" s="140">
        <v>7715.19</v>
      </c>
      <c r="H5330" s="141">
        <f t="shared" si="334"/>
        <v>6.0632796216028505E-5</v>
      </c>
      <c r="I5330" s="142">
        <f t="shared" si="335"/>
        <v>6.0632796216028505E-5</v>
      </c>
    </row>
    <row r="5331" spans="1:9">
      <c r="A5331" s="143">
        <f t="shared" si="332"/>
        <v>793</v>
      </c>
      <c r="B5331" s="138" t="s">
        <v>97</v>
      </c>
      <c r="C5331" s="275">
        <v>45127</v>
      </c>
      <c r="D5331" s="275">
        <v>45131</v>
      </c>
      <c r="E5331" s="275">
        <v>45131</v>
      </c>
      <c r="F5331" s="139">
        <f t="shared" si="333"/>
        <v>4</v>
      </c>
      <c r="G5331" s="140">
        <v>973.65</v>
      </c>
      <c r="H5331" s="141">
        <f t="shared" si="334"/>
        <v>7.6518040431585168E-6</v>
      </c>
      <c r="I5331" s="142">
        <f t="shared" si="335"/>
        <v>3.0607216172634067E-5</v>
      </c>
    </row>
    <row r="5332" spans="1:9">
      <c r="A5332" s="143">
        <f t="shared" si="332"/>
        <v>794</v>
      </c>
      <c r="B5332" s="138" t="s">
        <v>97</v>
      </c>
      <c r="C5332" s="275">
        <v>45155</v>
      </c>
      <c r="D5332" s="275">
        <v>45160</v>
      </c>
      <c r="E5332" s="275">
        <v>45160</v>
      </c>
      <c r="F5332" s="139">
        <f t="shared" si="333"/>
        <v>5</v>
      </c>
      <c r="G5332" s="140">
        <v>352.62</v>
      </c>
      <c r="H5332" s="141">
        <f t="shared" si="334"/>
        <v>2.7712002687809338E-6</v>
      </c>
      <c r="I5332" s="142">
        <f t="shared" si="335"/>
        <v>1.3856001343904669E-5</v>
      </c>
    </row>
    <row r="5333" spans="1:9">
      <c r="A5333" s="143">
        <f t="shared" si="332"/>
        <v>795</v>
      </c>
      <c r="B5333" s="138" t="s">
        <v>97</v>
      </c>
      <c r="C5333" s="275">
        <v>45103</v>
      </c>
      <c r="D5333" s="275">
        <v>45153</v>
      </c>
      <c r="E5333" s="275">
        <v>45153</v>
      </c>
      <c r="F5333" s="139">
        <f t="shared" si="333"/>
        <v>50</v>
      </c>
      <c r="G5333" s="140">
        <v>118.21</v>
      </c>
      <c r="H5333" s="141">
        <f t="shared" si="334"/>
        <v>9.289988763331466E-7</v>
      </c>
      <c r="I5333" s="142">
        <f t="shared" si="335"/>
        <v>4.6449943816657331E-5</v>
      </c>
    </row>
    <row r="5334" spans="1:9">
      <c r="A5334" s="143">
        <f t="shared" si="332"/>
        <v>796</v>
      </c>
      <c r="B5334" s="138" t="s">
        <v>97</v>
      </c>
      <c r="C5334" s="275">
        <v>45251</v>
      </c>
      <c r="D5334" s="275">
        <v>45257</v>
      </c>
      <c r="E5334" s="275">
        <v>45257</v>
      </c>
      <c r="F5334" s="139">
        <f t="shared" si="333"/>
        <v>6</v>
      </c>
      <c r="G5334" s="140">
        <v>2566.3000000000002</v>
      </c>
      <c r="H5334" s="141">
        <f t="shared" si="334"/>
        <v>2.0168258322762494E-5</v>
      </c>
      <c r="I5334" s="142">
        <f t="shared" si="335"/>
        <v>1.2100954993657496E-4</v>
      </c>
    </row>
    <row r="5335" spans="1:9">
      <c r="A5335" s="143">
        <f t="shared" si="332"/>
        <v>797</v>
      </c>
      <c r="B5335" s="138" t="s">
        <v>97</v>
      </c>
      <c r="C5335" s="275">
        <v>44954</v>
      </c>
      <c r="D5335" s="275">
        <v>45222</v>
      </c>
      <c r="E5335" s="275">
        <v>45222</v>
      </c>
      <c r="F5335" s="139">
        <f t="shared" si="333"/>
        <v>268</v>
      </c>
      <c r="G5335" s="140">
        <v>23.57</v>
      </c>
      <c r="H5335" s="141">
        <f t="shared" si="334"/>
        <v>1.8523393549760822E-7</v>
      </c>
      <c r="I5335" s="142">
        <f t="shared" si="335"/>
        <v>4.9642694713359007E-5</v>
      </c>
    </row>
    <row r="5336" spans="1:9">
      <c r="A5336" s="143">
        <f t="shared" si="332"/>
        <v>798</v>
      </c>
      <c r="B5336" s="138" t="s">
        <v>97</v>
      </c>
      <c r="C5336" s="275">
        <v>45060</v>
      </c>
      <c r="D5336" s="275">
        <v>45061</v>
      </c>
      <c r="E5336" s="275">
        <v>45061</v>
      </c>
      <c r="F5336" s="139">
        <f t="shared" si="333"/>
        <v>1</v>
      </c>
      <c r="G5336" s="140">
        <v>1443.24</v>
      </c>
      <c r="H5336" s="141">
        <f t="shared" si="334"/>
        <v>1.1342258170028344E-5</v>
      </c>
      <c r="I5336" s="142">
        <f t="shared" si="335"/>
        <v>1.1342258170028344E-5</v>
      </c>
    </row>
    <row r="5337" spans="1:9">
      <c r="A5337" s="143">
        <f t="shared" si="332"/>
        <v>799</v>
      </c>
      <c r="B5337" s="138" t="s">
        <v>97</v>
      </c>
      <c r="C5337" s="275">
        <v>45279</v>
      </c>
      <c r="D5337" s="275">
        <v>45281</v>
      </c>
      <c r="E5337" s="275">
        <v>45281</v>
      </c>
      <c r="F5337" s="139">
        <f t="shared" si="333"/>
        <v>2</v>
      </c>
      <c r="G5337" s="140">
        <v>4026.79</v>
      </c>
      <c r="H5337" s="141">
        <f t="shared" si="334"/>
        <v>3.1646082270785482E-5</v>
      </c>
      <c r="I5337" s="142">
        <f t="shared" si="335"/>
        <v>6.3292164541570964E-5</v>
      </c>
    </row>
    <row r="5338" spans="1:9">
      <c r="A5338" s="143">
        <f t="shared" si="332"/>
        <v>800</v>
      </c>
      <c r="B5338" s="138" t="s">
        <v>97</v>
      </c>
      <c r="C5338" s="275">
        <v>45106</v>
      </c>
      <c r="D5338" s="275">
        <v>45110</v>
      </c>
      <c r="E5338" s="275">
        <v>45110</v>
      </c>
      <c r="F5338" s="139">
        <f t="shared" si="333"/>
        <v>4</v>
      </c>
      <c r="G5338" s="140">
        <v>870.74</v>
      </c>
      <c r="H5338" s="141">
        <f t="shared" si="334"/>
        <v>6.8430461177423582E-6</v>
      </c>
      <c r="I5338" s="142">
        <f t="shared" si="335"/>
        <v>2.7372184470969433E-5</v>
      </c>
    </row>
    <row r="5339" spans="1:9">
      <c r="A5339" s="143">
        <f t="shared" si="332"/>
        <v>801</v>
      </c>
      <c r="B5339" s="138" t="s">
        <v>97</v>
      </c>
      <c r="C5339" s="275">
        <v>45115</v>
      </c>
      <c r="D5339" s="275">
        <v>45117</v>
      </c>
      <c r="E5339" s="275">
        <v>45117</v>
      </c>
      <c r="F5339" s="139">
        <f t="shared" si="333"/>
        <v>2</v>
      </c>
      <c r="G5339" s="140">
        <v>2427.02</v>
      </c>
      <c r="H5339" s="141">
        <f t="shared" si="334"/>
        <v>1.9073672725133861E-5</v>
      </c>
      <c r="I5339" s="142">
        <f t="shared" si="335"/>
        <v>3.8147345450267722E-5</v>
      </c>
    </row>
    <row r="5340" spans="1:9">
      <c r="A5340" s="143">
        <f t="shared" si="332"/>
        <v>802</v>
      </c>
      <c r="B5340" s="138" t="s">
        <v>97</v>
      </c>
      <c r="C5340" s="275">
        <v>45064</v>
      </c>
      <c r="D5340" s="275">
        <v>45068</v>
      </c>
      <c r="E5340" s="275">
        <v>45068</v>
      </c>
      <c r="F5340" s="139">
        <f t="shared" si="333"/>
        <v>4</v>
      </c>
      <c r="G5340" s="140">
        <v>3617.9</v>
      </c>
      <c r="H5340" s="141">
        <f t="shared" si="334"/>
        <v>2.8432662504743182E-5</v>
      </c>
      <c r="I5340" s="142">
        <f t="shared" si="335"/>
        <v>1.1373065001897273E-4</v>
      </c>
    </row>
    <row r="5341" spans="1:9">
      <c r="A5341" s="143">
        <f t="shared" si="332"/>
        <v>803</v>
      </c>
      <c r="B5341" s="138" t="s">
        <v>97</v>
      </c>
      <c r="C5341" s="275">
        <v>45095</v>
      </c>
      <c r="D5341" s="275">
        <v>45096</v>
      </c>
      <c r="E5341" s="275">
        <v>45096</v>
      </c>
      <c r="F5341" s="139">
        <f t="shared" si="333"/>
        <v>1</v>
      </c>
      <c r="G5341" s="140">
        <v>659.54</v>
      </c>
      <c r="H5341" s="141">
        <f t="shared" si="334"/>
        <v>5.183249461947073E-6</v>
      </c>
      <c r="I5341" s="142">
        <f t="shared" si="335"/>
        <v>5.183249461947073E-6</v>
      </c>
    </row>
    <row r="5342" spans="1:9">
      <c r="A5342" s="143">
        <f t="shared" si="332"/>
        <v>804</v>
      </c>
      <c r="B5342" s="138" t="s">
        <v>97</v>
      </c>
      <c r="C5342" s="275">
        <v>45288</v>
      </c>
      <c r="D5342" s="275">
        <v>45436</v>
      </c>
      <c r="E5342" s="275">
        <v>45436</v>
      </c>
      <c r="F5342" s="139">
        <f t="shared" si="333"/>
        <v>148</v>
      </c>
      <c r="G5342" s="140">
        <v>233.59</v>
      </c>
      <c r="H5342" s="141">
        <f t="shared" si="334"/>
        <v>1.8357571061894911E-6</v>
      </c>
      <c r="I5342" s="142">
        <f t="shared" si="335"/>
        <v>2.7169205171604467E-4</v>
      </c>
    </row>
    <row r="5343" spans="1:9">
      <c r="A5343" s="143">
        <f t="shared" si="332"/>
        <v>805</v>
      </c>
      <c r="B5343" s="138" t="s">
        <v>97</v>
      </c>
      <c r="C5343" s="275">
        <v>45283</v>
      </c>
      <c r="D5343" s="275">
        <v>45317</v>
      </c>
      <c r="E5343" s="275">
        <v>45317</v>
      </c>
      <c r="F5343" s="139">
        <f t="shared" si="333"/>
        <v>34</v>
      </c>
      <c r="G5343" s="140">
        <v>6.48</v>
      </c>
      <c r="H5343" s="141">
        <f t="shared" si="334"/>
        <v>5.0925579211900774E-8</v>
      </c>
      <c r="I5343" s="142">
        <f t="shared" si="335"/>
        <v>1.7314696932046264E-6</v>
      </c>
    </row>
    <row r="5344" spans="1:9">
      <c r="A5344" s="143">
        <f t="shared" si="332"/>
        <v>806</v>
      </c>
      <c r="B5344" s="138" t="s">
        <v>97</v>
      </c>
      <c r="C5344" s="275">
        <v>45030</v>
      </c>
      <c r="D5344" s="275">
        <v>45205</v>
      </c>
      <c r="E5344" s="275">
        <v>45205</v>
      </c>
      <c r="F5344" s="139">
        <f t="shared" si="333"/>
        <v>175</v>
      </c>
      <c r="G5344" s="140">
        <v>202.43</v>
      </c>
      <c r="H5344" s="141">
        <f t="shared" si="334"/>
        <v>1.5908742283742399E-6</v>
      </c>
      <c r="I5344" s="142">
        <f t="shared" si="335"/>
        <v>2.7840298996549198E-4</v>
      </c>
    </row>
    <row r="5345" spans="1:9">
      <c r="A5345" s="143">
        <f t="shared" si="332"/>
        <v>807</v>
      </c>
      <c r="B5345" s="138" t="s">
        <v>97</v>
      </c>
      <c r="C5345" s="275">
        <v>45081</v>
      </c>
      <c r="D5345" s="275">
        <v>45082</v>
      </c>
      <c r="E5345" s="275">
        <v>45082</v>
      </c>
      <c r="F5345" s="139">
        <f t="shared" si="333"/>
        <v>1</v>
      </c>
      <c r="G5345" s="140">
        <v>1195.26</v>
      </c>
      <c r="H5345" s="141">
        <f t="shared" si="334"/>
        <v>9.3934116988914374E-6</v>
      </c>
      <c r="I5345" s="142">
        <f t="shared" si="335"/>
        <v>9.3934116988914374E-6</v>
      </c>
    </row>
    <row r="5346" spans="1:9">
      <c r="A5346" s="143">
        <f t="shared" si="332"/>
        <v>808</v>
      </c>
      <c r="B5346" s="138" t="s">
        <v>97</v>
      </c>
      <c r="C5346" s="275">
        <v>45243</v>
      </c>
      <c r="D5346" s="275">
        <v>45321</v>
      </c>
      <c r="E5346" s="275">
        <v>45321</v>
      </c>
      <c r="F5346" s="139">
        <f t="shared" si="333"/>
        <v>78</v>
      </c>
      <c r="G5346" s="140">
        <v>148.15</v>
      </c>
      <c r="H5346" s="141">
        <f t="shared" si="334"/>
        <v>1.1642939136177624E-6</v>
      </c>
      <c r="I5346" s="142">
        <f t="shared" si="335"/>
        <v>9.0814925262185461E-5</v>
      </c>
    </row>
    <row r="5347" spans="1:9">
      <c r="A5347" s="143">
        <f t="shared" si="332"/>
        <v>809</v>
      </c>
      <c r="B5347" s="138" t="s">
        <v>97</v>
      </c>
      <c r="C5347" s="275">
        <v>45087</v>
      </c>
      <c r="D5347" s="275">
        <v>45089</v>
      </c>
      <c r="E5347" s="275">
        <v>45089</v>
      </c>
      <c r="F5347" s="139">
        <f t="shared" si="333"/>
        <v>2</v>
      </c>
      <c r="G5347" s="140">
        <v>1027.52</v>
      </c>
      <c r="H5347" s="141">
        <f t="shared" si="334"/>
        <v>8.0751622147858455E-6</v>
      </c>
      <c r="I5347" s="142">
        <f t="shared" si="335"/>
        <v>1.6150324429571691E-5</v>
      </c>
    </row>
    <row r="5348" spans="1:9">
      <c r="A5348" s="143">
        <f t="shared" si="332"/>
        <v>810</v>
      </c>
      <c r="B5348" s="138" t="s">
        <v>97</v>
      </c>
      <c r="C5348" s="275">
        <v>45082</v>
      </c>
      <c r="D5348" s="275">
        <v>45219</v>
      </c>
      <c r="E5348" s="275">
        <v>45219</v>
      </c>
      <c r="F5348" s="139">
        <f t="shared" si="333"/>
        <v>137</v>
      </c>
      <c r="G5348" s="140">
        <v>26.11</v>
      </c>
      <c r="H5348" s="141">
        <f t="shared" si="334"/>
        <v>2.0519550512696437E-7</v>
      </c>
      <c r="I5348" s="142">
        <f t="shared" si="335"/>
        <v>2.8111784202394119E-5</v>
      </c>
    </row>
    <row r="5349" spans="1:9">
      <c r="A5349" s="143">
        <f t="shared" si="332"/>
        <v>811</v>
      </c>
      <c r="B5349" s="138" t="s">
        <v>97</v>
      </c>
      <c r="C5349" s="275">
        <v>45029</v>
      </c>
      <c r="D5349" s="275">
        <v>45042</v>
      </c>
      <c r="E5349" s="275">
        <v>45042</v>
      </c>
      <c r="F5349" s="139">
        <f t="shared" si="333"/>
        <v>13</v>
      </c>
      <c r="G5349" s="140">
        <v>922.59</v>
      </c>
      <c r="H5349" s="141">
        <f t="shared" si="334"/>
        <v>7.2505293402943732E-6</v>
      </c>
      <c r="I5349" s="142">
        <f t="shared" si="335"/>
        <v>9.4256881423826857E-5</v>
      </c>
    </row>
    <row r="5350" spans="1:9">
      <c r="A5350" s="143">
        <f t="shared" si="332"/>
        <v>812</v>
      </c>
      <c r="B5350" s="138" t="s">
        <v>97</v>
      </c>
      <c r="C5350" s="275">
        <v>45110</v>
      </c>
      <c r="D5350" s="275">
        <v>45153</v>
      </c>
      <c r="E5350" s="275">
        <v>45153</v>
      </c>
      <c r="F5350" s="139">
        <f t="shared" si="333"/>
        <v>43</v>
      </c>
      <c r="G5350" s="140">
        <v>49.27</v>
      </c>
      <c r="H5350" s="141">
        <f t="shared" si="334"/>
        <v>3.8720729749542457E-7</v>
      </c>
      <c r="I5350" s="142">
        <f t="shared" si="335"/>
        <v>1.6649913792303255E-5</v>
      </c>
    </row>
    <row r="5351" spans="1:9">
      <c r="A5351" s="143">
        <f t="shared" si="332"/>
        <v>813</v>
      </c>
      <c r="B5351" s="138" t="s">
        <v>97</v>
      </c>
      <c r="C5351" s="275">
        <v>45076</v>
      </c>
      <c r="D5351" s="275">
        <v>45079</v>
      </c>
      <c r="E5351" s="275">
        <v>45079</v>
      </c>
      <c r="F5351" s="139">
        <f t="shared" si="333"/>
        <v>3</v>
      </c>
      <c r="G5351" s="140">
        <v>2099.33</v>
      </c>
      <c r="H5351" s="141">
        <f t="shared" si="334"/>
        <v>1.6498394476376488E-5</v>
      </c>
      <c r="I5351" s="142">
        <f t="shared" si="335"/>
        <v>4.9495183429129463E-5</v>
      </c>
    </row>
    <row r="5352" spans="1:9">
      <c r="A5352" s="143">
        <f t="shared" si="332"/>
        <v>814</v>
      </c>
      <c r="B5352" s="138" t="s">
        <v>97</v>
      </c>
      <c r="C5352" s="275">
        <v>44943</v>
      </c>
      <c r="D5352" s="275">
        <v>44945</v>
      </c>
      <c r="E5352" s="275">
        <v>44945</v>
      </c>
      <c r="F5352" s="139">
        <f t="shared" si="333"/>
        <v>2</v>
      </c>
      <c r="G5352" s="140">
        <v>9353.99</v>
      </c>
      <c r="H5352" s="141">
        <f t="shared" si="334"/>
        <v>7.3511938069803661E-5</v>
      </c>
      <c r="I5352" s="142">
        <f t="shared" si="335"/>
        <v>1.4702387613960732E-4</v>
      </c>
    </row>
    <row r="5353" spans="1:9">
      <c r="A5353" s="143">
        <f t="shared" si="332"/>
        <v>815</v>
      </c>
      <c r="B5353" s="138" t="s">
        <v>97</v>
      </c>
      <c r="C5353" s="275">
        <v>45132</v>
      </c>
      <c r="D5353" s="275">
        <v>45145</v>
      </c>
      <c r="E5353" s="275">
        <v>45145</v>
      </c>
      <c r="F5353" s="139">
        <f t="shared" si="333"/>
        <v>13</v>
      </c>
      <c r="G5353" s="140">
        <v>37.590000000000003</v>
      </c>
      <c r="H5353" s="141">
        <f t="shared" si="334"/>
        <v>2.9541551274310958E-7</v>
      </c>
      <c r="I5353" s="142">
        <f t="shared" si="335"/>
        <v>3.8404016656604249E-6</v>
      </c>
    </row>
    <row r="5354" spans="1:9">
      <c r="A5354" s="143">
        <f t="shared" si="332"/>
        <v>816</v>
      </c>
      <c r="B5354" s="138" t="s">
        <v>97</v>
      </c>
      <c r="C5354" s="275">
        <v>45060</v>
      </c>
      <c r="D5354" s="275">
        <v>45064</v>
      </c>
      <c r="E5354" s="275">
        <v>45064</v>
      </c>
      <c r="F5354" s="139">
        <f t="shared" si="333"/>
        <v>4</v>
      </c>
      <c r="G5354" s="140">
        <v>35.950000000000003</v>
      </c>
      <c r="H5354" s="141">
        <f t="shared" si="334"/>
        <v>2.8252694022651741E-7</v>
      </c>
      <c r="I5354" s="142">
        <f t="shared" si="335"/>
        <v>1.1301077609060696E-6</v>
      </c>
    </row>
    <row r="5355" spans="1:9">
      <c r="A5355" s="143">
        <f t="shared" si="332"/>
        <v>817</v>
      </c>
      <c r="B5355" s="138" t="s">
        <v>97</v>
      </c>
      <c r="C5355" s="275">
        <v>45069</v>
      </c>
      <c r="D5355" s="275">
        <v>45303</v>
      </c>
      <c r="E5355" s="275">
        <v>45303</v>
      </c>
      <c r="F5355" s="139">
        <f t="shared" si="333"/>
        <v>234</v>
      </c>
      <c r="G5355" s="140">
        <v>62.16</v>
      </c>
      <c r="H5355" s="141">
        <f t="shared" si="334"/>
        <v>4.8850833392156667E-7</v>
      </c>
      <c r="I5355" s="142">
        <f t="shared" si="335"/>
        <v>1.143109501376466E-4</v>
      </c>
    </row>
    <row r="5356" spans="1:9">
      <c r="A5356" s="143">
        <f t="shared" si="332"/>
        <v>818</v>
      </c>
      <c r="B5356" s="138" t="s">
        <v>97</v>
      </c>
      <c r="C5356" s="275">
        <v>45152</v>
      </c>
      <c r="D5356" s="275">
        <v>45160</v>
      </c>
      <c r="E5356" s="275">
        <v>45160</v>
      </c>
      <c r="F5356" s="139">
        <f t="shared" si="333"/>
        <v>8</v>
      </c>
      <c r="G5356" s="140">
        <v>1776.76</v>
      </c>
      <c r="H5356" s="141">
        <f t="shared" si="334"/>
        <v>1.3963353722305064E-5</v>
      </c>
      <c r="I5356" s="142">
        <f t="shared" si="335"/>
        <v>1.1170682977844052E-4</v>
      </c>
    </row>
    <row r="5357" spans="1:9">
      <c r="A5357" s="143">
        <f t="shared" si="332"/>
        <v>819</v>
      </c>
      <c r="B5357" s="138" t="s">
        <v>97</v>
      </c>
      <c r="C5357" s="275">
        <v>45117</v>
      </c>
      <c r="D5357" s="275">
        <v>45121</v>
      </c>
      <c r="E5357" s="275">
        <v>45121</v>
      </c>
      <c r="F5357" s="139">
        <f t="shared" si="333"/>
        <v>4</v>
      </c>
      <c r="G5357" s="140">
        <v>21.85</v>
      </c>
      <c r="H5357" s="141">
        <f t="shared" si="334"/>
        <v>1.7171665212654814E-7</v>
      </c>
      <c r="I5357" s="142">
        <f t="shared" si="335"/>
        <v>6.8686660850619254E-7</v>
      </c>
    </row>
    <row r="5358" spans="1:9">
      <c r="A5358" s="143">
        <f t="shared" si="332"/>
        <v>820</v>
      </c>
      <c r="B5358" s="138" t="s">
        <v>97</v>
      </c>
      <c r="C5358" s="275">
        <v>45160</v>
      </c>
      <c r="D5358" s="275">
        <v>45167</v>
      </c>
      <c r="E5358" s="275">
        <v>45167</v>
      </c>
      <c r="F5358" s="139">
        <f t="shared" si="333"/>
        <v>7</v>
      </c>
      <c r="G5358" s="140">
        <v>231.07</v>
      </c>
      <c r="H5358" s="141">
        <f t="shared" si="334"/>
        <v>1.8159527142737518E-6</v>
      </c>
      <c r="I5358" s="142">
        <f t="shared" si="335"/>
        <v>1.2711668999916263E-5</v>
      </c>
    </row>
    <row r="5359" spans="1:9">
      <c r="A5359" s="143">
        <f t="shared" si="332"/>
        <v>821</v>
      </c>
      <c r="B5359" s="138" t="s">
        <v>97</v>
      </c>
      <c r="C5359" s="275">
        <v>45132</v>
      </c>
      <c r="D5359" s="275">
        <v>45135</v>
      </c>
      <c r="E5359" s="275">
        <v>45135</v>
      </c>
      <c r="F5359" s="139">
        <f t="shared" si="333"/>
        <v>3</v>
      </c>
      <c r="G5359" s="140">
        <v>300.98</v>
      </c>
      <c r="H5359" s="141">
        <f t="shared" si="334"/>
        <v>2.3653674122218974E-6</v>
      </c>
      <c r="I5359" s="142">
        <f t="shared" si="335"/>
        <v>7.0961022366656923E-6</v>
      </c>
    </row>
    <row r="5360" spans="1:9">
      <c r="A5360" s="143">
        <f t="shared" si="332"/>
        <v>822</v>
      </c>
      <c r="B5360" s="138" t="s">
        <v>97</v>
      </c>
      <c r="C5360" s="275">
        <v>45247</v>
      </c>
      <c r="D5360" s="275">
        <v>45251</v>
      </c>
      <c r="E5360" s="275">
        <v>45251</v>
      </c>
      <c r="F5360" s="139">
        <f t="shared" si="333"/>
        <v>4</v>
      </c>
      <c r="G5360" s="140">
        <v>829.02</v>
      </c>
      <c r="H5360" s="141">
        <f t="shared" si="334"/>
        <v>6.5151734071373427E-6</v>
      </c>
      <c r="I5360" s="142">
        <f t="shared" si="335"/>
        <v>2.6060693628549371E-5</v>
      </c>
    </row>
    <row r="5361" spans="1:9">
      <c r="A5361" s="143">
        <f t="shared" si="332"/>
        <v>823</v>
      </c>
      <c r="B5361" s="138" t="s">
        <v>97</v>
      </c>
      <c r="C5361" s="275">
        <v>45231</v>
      </c>
      <c r="D5361" s="275">
        <v>45237</v>
      </c>
      <c r="E5361" s="275">
        <v>45237</v>
      </c>
      <c r="F5361" s="139">
        <f t="shared" si="333"/>
        <v>6</v>
      </c>
      <c r="G5361" s="140">
        <v>488.48</v>
      </c>
      <c r="H5361" s="141">
        <f t="shared" si="334"/>
        <v>3.8389084773810631E-6</v>
      </c>
      <c r="I5361" s="142">
        <f t="shared" si="335"/>
        <v>2.3033450864286377E-5</v>
      </c>
    </row>
    <row r="5362" spans="1:9">
      <c r="A5362" s="143">
        <f t="shared" si="332"/>
        <v>824</v>
      </c>
      <c r="B5362" s="138" t="s">
        <v>97</v>
      </c>
      <c r="C5362" s="275">
        <v>45054</v>
      </c>
      <c r="D5362" s="275">
        <v>45056</v>
      </c>
      <c r="E5362" s="275">
        <v>45056</v>
      </c>
      <c r="F5362" s="139">
        <f t="shared" si="333"/>
        <v>2</v>
      </c>
      <c r="G5362" s="140">
        <v>2097.96</v>
      </c>
      <c r="H5362" s="141">
        <f t="shared" si="334"/>
        <v>1.6487627802993727E-5</v>
      </c>
      <c r="I5362" s="142">
        <f t="shared" si="335"/>
        <v>3.2975255605987455E-5</v>
      </c>
    </row>
    <row r="5363" spans="1:9">
      <c r="A5363" s="143">
        <f t="shared" si="332"/>
        <v>825</v>
      </c>
      <c r="B5363" s="138" t="s">
        <v>97</v>
      </c>
      <c r="C5363" s="275">
        <v>45287</v>
      </c>
      <c r="D5363" s="275">
        <v>45385</v>
      </c>
      <c r="E5363" s="275">
        <v>45385</v>
      </c>
      <c r="F5363" s="139">
        <f t="shared" si="333"/>
        <v>98</v>
      </c>
      <c r="G5363" s="140">
        <v>3.79</v>
      </c>
      <c r="H5363" s="141">
        <f t="shared" si="334"/>
        <v>2.9785176730417274E-8</v>
      </c>
      <c r="I5363" s="142">
        <f t="shared" si="335"/>
        <v>2.918947319580893E-6</v>
      </c>
    </row>
    <row r="5364" spans="1:9">
      <c r="A5364" s="143">
        <f t="shared" si="332"/>
        <v>826</v>
      </c>
      <c r="B5364" s="138" t="s">
        <v>97</v>
      </c>
      <c r="C5364" s="275">
        <v>45021</v>
      </c>
      <c r="D5364" s="275">
        <v>45026</v>
      </c>
      <c r="E5364" s="275">
        <v>45026</v>
      </c>
      <c r="F5364" s="139">
        <f t="shared" si="333"/>
        <v>5</v>
      </c>
      <c r="G5364" s="140">
        <v>5485.05</v>
      </c>
      <c r="H5364" s="141">
        <f t="shared" si="334"/>
        <v>4.310638090374018E-5</v>
      </c>
      <c r="I5364" s="142">
        <f t="shared" si="335"/>
        <v>2.1553190451870091E-4</v>
      </c>
    </row>
    <row r="5365" spans="1:9">
      <c r="A5365" s="143">
        <f t="shared" si="332"/>
        <v>827</v>
      </c>
      <c r="B5365" s="138" t="s">
        <v>97</v>
      </c>
      <c r="C5365" s="275">
        <v>45008</v>
      </c>
      <c r="D5365" s="275">
        <v>45015</v>
      </c>
      <c r="E5365" s="275">
        <v>45015</v>
      </c>
      <c r="F5365" s="139">
        <f t="shared" si="333"/>
        <v>7</v>
      </c>
      <c r="G5365" s="140">
        <v>82.39</v>
      </c>
      <c r="H5365" s="141">
        <f t="shared" si="334"/>
        <v>6.4749359124513958E-7</v>
      </c>
      <c r="I5365" s="142">
        <f t="shared" si="335"/>
        <v>4.5324551387159774E-6</v>
      </c>
    </row>
    <row r="5366" spans="1:9">
      <c r="A5366" s="143">
        <f t="shared" si="332"/>
        <v>828</v>
      </c>
      <c r="B5366" s="138" t="s">
        <v>97</v>
      </c>
      <c r="C5366" s="275">
        <v>44939</v>
      </c>
      <c r="D5366" s="275">
        <v>45215</v>
      </c>
      <c r="E5366" s="275">
        <v>45215</v>
      </c>
      <c r="F5366" s="139">
        <f t="shared" si="333"/>
        <v>276</v>
      </c>
      <c r="G5366" s="140">
        <v>130.36000000000001</v>
      </c>
      <c r="H5366" s="141">
        <f t="shared" si="334"/>
        <v>1.0244843373554607E-6</v>
      </c>
      <c r="I5366" s="142">
        <f t="shared" si="335"/>
        <v>2.8275767711010715E-4</v>
      </c>
    </row>
    <row r="5367" spans="1:9">
      <c r="A5367" s="143">
        <f t="shared" si="332"/>
        <v>829</v>
      </c>
      <c r="B5367" s="138" t="s">
        <v>97</v>
      </c>
      <c r="C5367" s="275">
        <v>44951</v>
      </c>
      <c r="D5367" s="275">
        <v>44956</v>
      </c>
      <c r="E5367" s="275">
        <v>44956</v>
      </c>
      <c r="F5367" s="139">
        <f t="shared" si="333"/>
        <v>5</v>
      </c>
      <c r="G5367" s="140">
        <v>1485.82</v>
      </c>
      <c r="H5367" s="141">
        <f t="shared" si="334"/>
        <v>1.1676889522318889E-5</v>
      </c>
      <c r="I5367" s="142">
        <f t="shared" si="335"/>
        <v>5.8384447611594446E-5</v>
      </c>
    </row>
    <row r="5368" spans="1:9">
      <c r="A5368" s="143">
        <f t="shared" si="332"/>
        <v>830</v>
      </c>
      <c r="B5368" s="138" t="s">
        <v>97</v>
      </c>
      <c r="C5368" s="275">
        <v>45210</v>
      </c>
      <c r="D5368" s="275">
        <v>45216</v>
      </c>
      <c r="E5368" s="275">
        <v>45216</v>
      </c>
      <c r="F5368" s="139">
        <f t="shared" si="333"/>
        <v>6</v>
      </c>
      <c r="G5368" s="140">
        <v>101.44</v>
      </c>
      <c r="H5368" s="141">
        <f t="shared" si="334"/>
        <v>7.9720536346531082E-7</v>
      </c>
      <c r="I5368" s="142">
        <f t="shared" si="335"/>
        <v>4.7832321807918653E-6</v>
      </c>
    </row>
    <row r="5369" spans="1:9">
      <c r="A5369" s="143">
        <f t="shared" si="332"/>
        <v>831</v>
      </c>
      <c r="B5369" s="138" t="s">
        <v>97</v>
      </c>
      <c r="C5369" s="275">
        <v>45027</v>
      </c>
      <c r="D5369" s="275">
        <v>45029</v>
      </c>
      <c r="E5369" s="275">
        <v>45029</v>
      </c>
      <c r="F5369" s="139">
        <f t="shared" si="333"/>
        <v>2</v>
      </c>
      <c r="G5369" s="140">
        <v>2499.91</v>
      </c>
      <c r="H5369" s="141">
        <f t="shared" si="334"/>
        <v>1.9646506902410933E-5</v>
      </c>
      <c r="I5369" s="142">
        <f t="shared" si="335"/>
        <v>3.9293013804821867E-5</v>
      </c>
    </row>
    <row r="5370" spans="1:9">
      <c r="A5370" s="143">
        <f t="shared" si="332"/>
        <v>832</v>
      </c>
      <c r="B5370" s="138" t="s">
        <v>97</v>
      </c>
      <c r="C5370" s="275">
        <v>45049</v>
      </c>
      <c r="D5370" s="275">
        <v>45051</v>
      </c>
      <c r="E5370" s="275">
        <v>45051</v>
      </c>
      <c r="F5370" s="139">
        <f t="shared" si="333"/>
        <v>2</v>
      </c>
      <c r="G5370" s="140">
        <v>2003.45</v>
      </c>
      <c r="H5370" s="141">
        <f t="shared" si="334"/>
        <v>1.5744884517296697E-5</v>
      </c>
      <c r="I5370" s="142">
        <f t="shared" si="335"/>
        <v>3.1489769034593395E-5</v>
      </c>
    </row>
    <row r="5371" spans="1:9">
      <c r="A5371" s="143">
        <f t="shared" si="332"/>
        <v>833</v>
      </c>
      <c r="B5371" s="138" t="s">
        <v>97</v>
      </c>
      <c r="C5371" s="275">
        <v>45189</v>
      </c>
      <c r="D5371" s="275">
        <v>45208</v>
      </c>
      <c r="E5371" s="275">
        <v>45208</v>
      </c>
      <c r="F5371" s="139">
        <f t="shared" si="333"/>
        <v>19</v>
      </c>
      <c r="G5371" s="140">
        <v>38.020000000000003</v>
      </c>
      <c r="H5371" s="141">
        <f t="shared" si="334"/>
        <v>2.9879483358587464E-7</v>
      </c>
      <c r="I5371" s="142">
        <f t="shared" si="335"/>
        <v>5.6771018381316183E-6</v>
      </c>
    </row>
    <row r="5372" spans="1:9">
      <c r="A5372" s="143">
        <f t="shared" ref="A5372:A5435" si="336">A5371+1</f>
        <v>834</v>
      </c>
      <c r="B5372" s="138" t="s">
        <v>97</v>
      </c>
      <c r="C5372" s="275">
        <v>45177</v>
      </c>
      <c r="D5372" s="275">
        <v>45177</v>
      </c>
      <c r="E5372" s="275">
        <v>45177</v>
      </c>
      <c r="F5372" s="139">
        <f t="shared" si="333"/>
        <v>0</v>
      </c>
      <c r="G5372" s="140">
        <v>1291.8699999999999</v>
      </c>
      <c r="H5372" s="141">
        <f t="shared" si="334"/>
        <v>1.0152658644518247E-5</v>
      </c>
      <c r="I5372" s="142">
        <f t="shared" si="335"/>
        <v>0</v>
      </c>
    </row>
    <row r="5373" spans="1:9">
      <c r="A5373" s="143">
        <f t="shared" si="336"/>
        <v>835</v>
      </c>
      <c r="B5373" s="138" t="s">
        <v>97</v>
      </c>
      <c r="C5373" s="275">
        <v>44932</v>
      </c>
      <c r="D5373" s="275">
        <v>44938</v>
      </c>
      <c r="E5373" s="275">
        <v>44938</v>
      </c>
      <c r="F5373" s="139">
        <f t="shared" si="333"/>
        <v>6</v>
      </c>
      <c r="G5373" s="140">
        <v>1342.7</v>
      </c>
      <c r="H5373" s="141">
        <f t="shared" si="334"/>
        <v>1.0552125803675797E-5</v>
      </c>
      <c r="I5373" s="142">
        <f t="shared" si="335"/>
        <v>6.3312754822054788E-5</v>
      </c>
    </row>
    <row r="5374" spans="1:9">
      <c r="A5374" s="143">
        <f t="shared" si="336"/>
        <v>836</v>
      </c>
      <c r="B5374" s="138" t="s">
        <v>97</v>
      </c>
      <c r="C5374" s="275">
        <v>45022</v>
      </c>
      <c r="D5374" s="275">
        <v>45028</v>
      </c>
      <c r="E5374" s="275">
        <v>45028</v>
      </c>
      <c r="F5374" s="139">
        <f t="shared" si="333"/>
        <v>6</v>
      </c>
      <c r="G5374" s="140">
        <v>796.36</v>
      </c>
      <c r="H5374" s="141">
        <f t="shared" si="334"/>
        <v>6.2585022008008178E-6</v>
      </c>
      <c r="I5374" s="142">
        <f t="shared" si="335"/>
        <v>3.7551013204804905E-5</v>
      </c>
    </row>
    <row r="5375" spans="1:9">
      <c r="A5375" s="143">
        <f t="shared" si="336"/>
        <v>837</v>
      </c>
      <c r="B5375" s="138" t="s">
        <v>97</v>
      </c>
      <c r="C5375" s="275">
        <v>45104</v>
      </c>
      <c r="D5375" s="275">
        <v>45106</v>
      </c>
      <c r="E5375" s="275">
        <v>45106</v>
      </c>
      <c r="F5375" s="139">
        <f t="shared" si="333"/>
        <v>2</v>
      </c>
      <c r="G5375" s="140">
        <v>993.61</v>
      </c>
      <c r="H5375" s="141">
        <f t="shared" si="334"/>
        <v>7.8086674013482611E-6</v>
      </c>
      <c r="I5375" s="142">
        <f t="shared" si="335"/>
        <v>1.5617334802696522E-5</v>
      </c>
    </row>
    <row r="5376" spans="1:9">
      <c r="A5376" s="143">
        <f t="shared" si="336"/>
        <v>838</v>
      </c>
      <c r="B5376" s="138" t="s">
        <v>97</v>
      </c>
      <c r="C5376" s="275">
        <v>45273</v>
      </c>
      <c r="D5376" s="275">
        <v>45279</v>
      </c>
      <c r="E5376" s="275">
        <v>45279</v>
      </c>
      <c r="F5376" s="139">
        <f t="shared" si="333"/>
        <v>6</v>
      </c>
      <c r="G5376" s="140">
        <v>3355.86</v>
      </c>
      <c r="H5376" s="141">
        <f t="shared" si="334"/>
        <v>2.6373320100933539E-5</v>
      </c>
      <c r="I5376" s="142">
        <f t="shared" si="335"/>
        <v>1.5823992060560123E-4</v>
      </c>
    </row>
    <row r="5377" spans="1:9">
      <c r="A5377" s="143">
        <f t="shared" si="336"/>
        <v>839</v>
      </c>
      <c r="B5377" s="138" t="s">
        <v>97</v>
      </c>
      <c r="C5377" s="275">
        <v>45120</v>
      </c>
      <c r="D5377" s="275">
        <v>45338</v>
      </c>
      <c r="E5377" s="275">
        <v>45338</v>
      </c>
      <c r="F5377" s="139">
        <f t="shared" si="333"/>
        <v>218</v>
      </c>
      <c r="G5377" s="140">
        <v>34.159999999999997</v>
      </c>
      <c r="H5377" s="141">
        <f t="shared" si="334"/>
        <v>2.684595348577979E-7</v>
      </c>
      <c r="I5377" s="142">
        <f t="shared" si="335"/>
        <v>5.8524178598999939E-5</v>
      </c>
    </row>
    <row r="5378" spans="1:9">
      <c r="A5378" s="143">
        <f t="shared" si="336"/>
        <v>840</v>
      </c>
      <c r="B5378" s="138" t="s">
        <v>97</v>
      </c>
      <c r="C5378" s="275">
        <v>45257</v>
      </c>
      <c r="D5378" s="275">
        <v>45257</v>
      </c>
      <c r="E5378" s="275">
        <v>45257</v>
      </c>
      <c r="F5378" s="139">
        <f t="shared" si="333"/>
        <v>0</v>
      </c>
      <c r="G5378" s="140">
        <v>1476.3</v>
      </c>
      <c r="H5378" s="141">
        <f t="shared" si="334"/>
        <v>1.1602072930637209E-5</v>
      </c>
      <c r="I5378" s="142">
        <f t="shared" si="335"/>
        <v>0</v>
      </c>
    </row>
    <row r="5379" spans="1:9">
      <c r="A5379" s="143">
        <f t="shared" si="336"/>
        <v>841</v>
      </c>
      <c r="B5379" s="138" t="s">
        <v>97</v>
      </c>
      <c r="C5379" s="275">
        <v>45038</v>
      </c>
      <c r="D5379" s="275">
        <v>45040</v>
      </c>
      <c r="E5379" s="275">
        <v>45040</v>
      </c>
      <c r="F5379" s="139">
        <f t="shared" si="333"/>
        <v>2</v>
      </c>
      <c r="G5379" s="140">
        <v>358.71</v>
      </c>
      <c r="H5379" s="141">
        <f t="shared" si="334"/>
        <v>2.8190608825773034E-6</v>
      </c>
      <c r="I5379" s="142">
        <f t="shared" si="335"/>
        <v>5.6381217651546067E-6</v>
      </c>
    </row>
    <row r="5380" spans="1:9">
      <c r="A5380" s="143">
        <f t="shared" si="336"/>
        <v>842</v>
      </c>
      <c r="B5380" s="138" t="s">
        <v>97</v>
      </c>
      <c r="C5380" s="275">
        <v>45291</v>
      </c>
      <c r="D5380" s="275">
        <v>45322</v>
      </c>
      <c r="E5380" s="275">
        <v>45322</v>
      </c>
      <c r="F5380" s="139">
        <f t="shared" si="333"/>
        <v>31</v>
      </c>
      <c r="G5380" s="140">
        <v>187.54</v>
      </c>
      <c r="H5380" s="141">
        <f t="shared" si="334"/>
        <v>1.4738554205863997E-6</v>
      </c>
      <c r="I5380" s="142">
        <f t="shared" si="335"/>
        <v>4.568951803817839E-5</v>
      </c>
    </row>
    <row r="5381" spans="1:9">
      <c r="A5381" s="143">
        <f t="shared" si="336"/>
        <v>843</v>
      </c>
      <c r="B5381" s="138" t="s">
        <v>97</v>
      </c>
      <c r="C5381" s="275">
        <v>45097</v>
      </c>
      <c r="D5381" s="275">
        <v>45106</v>
      </c>
      <c r="E5381" s="275">
        <v>45106</v>
      </c>
      <c r="F5381" s="139">
        <f t="shared" si="333"/>
        <v>9</v>
      </c>
      <c r="G5381" s="140">
        <v>718.18</v>
      </c>
      <c r="H5381" s="141">
        <f t="shared" si="334"/>
        <v>5.6440945182720514E-6</v>
      </c>
      <c r="I5381" s="142">
        <f t="shared" si="335"/>
        <v>5.0796850664448461E-5</v>
      </c>
    </row>
    <row r="5382" spans="1:9">
      <c r="A5382" s="143">
        <f t="shared" si="336"/>
        <v>844</v>
      </c>
      <c r="B5382" s="138" t="s">
        <v>97</v>
      </c>
      <c r="C5382" s="275">
        <v>44968</v>
      </c>
      <c r="D5382" s="275">
        <v>44970</v>
      </c>
      <c r="E5382" s="275">
        <v>44970</v>
      </c>
      <c r="F5382" s="139">
        <f t="shared" si="333"/>
        <v>2</v>
      </c>
      <c r="G5382" s="140">
        <v>8479.58</v>
      </c>
      <c r="H5382" s="141">
        <f t="shared" si="334"/>
        <v>6.664004984161258E-5</v>
      </c>
      <c r="I5382" s="142">
        <f t="shared" si="335"/>
        <v>1.3328009968322516E-4</v>
      </c>
    </row>
    <row r="5383" spans="1:9">
      <c r="A5383" s="143">
        <f t="shared" si="336"/>
        <v>845</v>
      </c>
      <c r="B5383" s="138" t="s">
        <v>97</v>
      </c>
      <c r="C5383" s="275">
        <v>45036</v>
      </c>
      <c r="D5383" s="275">
        <v>45043</v>
      </c>
      <c r="E5383" s="275">
        <v>45043</v>
      </c>
      <c r="F5383" s="139">
        <f t="shared" si="333"/>
        <v>7</v>
      </c>
      <c r="G5383" s="140">
        <v>546.73</v>
      </c>
      <c r="H5383" s="141">
        <f t="shared" si="334"/>
        <v>4.296688568290511E-6</v>
      </c>
      <c r="I5383" s="142">
        <f t="shared" si="335"/>
        <v>3.0076819978033577E-5</v>
      </c>
    </row>
    <row r="5384" spans="1:9">
      <c r="A5384" s="143">
        <f t="shared" si="336"/>
        <v>846</v>
      </c>
      <c r="B5384" s="138" t="s">
        <v>97</v>
      </c>
      <c r="C5384" s="275">
        <v>44980</v>
      </c>
      <c r="D5384" s="275">
        <v>44984</v>
      </c>
      <c r="E5384" s="275">
        <v>44984</v>
      </c>
      <c r="F5384" s="139">
        <f t="shared" ref="F5384:F5447" si="337">E5384-C5384</f>
        <v>4</v>
      </c>
      <c r="G5384" s="140">
        <v>8005.31</v>
      </c>
      <c r="H5384" s="141">
        <f t="shared" ref="H5384:H5447" si="338">G5384/$G$8894</f>
        <v>6.2912816129756383E-5</v>
      </c>
      <c r="I5384" s="142">
        <f t="shared" ref="I5384:I5447" si="339">H5384*F5384</f>
        <v>2.5165126451902553E-4</v>
      </c>
    </row>
    <row r="5385" spans="1:9">
      <c r="A5385" s="143">
        <f t="shared" si="336"/>
        <v>847</v>
      </c>
      <c r="B5385" s="138" t="s">
        <v>97</v>
      </c>
      <c r="C5385" s="275">
        <v>45187</v>
      </c>
      <c r="D5385" s="275">
        <v>45195</v>
      </c>
      <c r="E5385" s="275">
        <v>45195</v>
      </c>
      <c r="F5385" s="139">
        <f t="shared" si="337"/>
        <v>8</v>
      </c>
      <c r="G5385" s="140">
        <v>141.77000000000001</v>
      </c>
      <c r="H5385" s="141">
        <f t="shared" si="338"/>
        <v>1.1141542229739465E-6</v>
      </c>
      <c r="I5385" s="142">
        <f t="shared" si="339"/>
        <v>8.9132337837915717E-6</v>
      </c>
    </row>
    <row r="5386" spans="1:9">
      <c r="A5386" s="143">
        <f t="shared" si="336"/>
        <v>848</v>
      </c>
      <c r="B5386" s="138" t="s">
        <v>97</v>
      </c>
      <c r="C5386" s="275">
        <v>45246</v>
      </c>
      <c r="D5386" s="275">
        <v>45246</v>
      </c>
      <c r="E5386" s="275">
        <v>45246</v>
      </c>
      <c r="F5386" s="139">
        <f t="shared" si="337"/>
        <v>0</v>
      </c>
      <c r="G5386" s="140">
        <v>392.3</v>
      </c>
      <c r="H5386" s="141">
        <f t="shared" si="338"/>
        <v>3.0830408525970175E-6</v>
      </c>
      <c r="I5386" s="142">
        <f t="shared" si="339"/>
        <v>0</v>
      </c>
    </row>
    <row r="5387" spans="1:9">
      <c r="A5387" s="143">
        <f t="shared" si="336"/>
        <v>849</v>
      </c>
      <c r="B5387" s="138" t="s">
        <v>97</v>
      </c>
      <c r="C5387" s="275">
        <v>45051</v>
      </c>
      <c r="D5387" s="275">
        <v>45077</v>
      </c>
      <c r="E5387" s="275">
        <v>45077</v>
      </c>
      <c r="F5387" s="139">
        <f t="shared" si="337"/>
        <v>26</v>
      </c>
      <c r="G5387" s="140">
        <v>140.57</v>
      </c>
      <c r="H5387" s="141">
        <f t="shared" si="338"/>
        <v>1.1047235601569276E-6</v>
      </c>
      <c r="I5387" s="142">
        <f t="shared" si="339"/>
        <v>2.8722812564080116E-5</v>
      </c>
    </row>
    <row r="5388" spans="1:9">
      <c r="A5388" s="143">
        <f t="shared" si="336"/>
        <v>850</v>
      </c>
      <c r="B5388" s="138" t="s">
        <v>97</v>
      </c>
      <c r="C5388" s="275">
        <v>45027</v>
      </c>
      <c r="D5388" s="275">
        <v>45033</v>
      </c>
      <c r="E5388" s="275">
        <v>45033</v>
      </c>
      <c r="F5388" s="139">
        <f t="shared" si="337"/>
        <v>6</v>
      </c>
      <c r="G5388" s="140">
        <v>231.81</v>
      </c>
      <c r="H5388" s="141">
        <f t="shared" si="338"/>
        <v>1.8217682896775799E-6</v>
      </c>
      <c r="I5388" s="142">
        <f t="shared" si="339"/>
        <v>1.093060973806548E-5</v>
      </c>
    </row>
    <row r="5389" spans="1:9">
      <c r="A5389" s="143">
        <f t="shared" si="336"/>
        <v>851</v>
      </c>
      <c r="B5389" s="138" t="s">
        <v>97</v>
      </c>
      <c r="C5389" s="275">
        <v>45162</v>
      </c>
      <c r="D5389" s="275">
        <v>45171</v>
      </c>
      <c r="E5389" s="275">
        <v>45171</v>
      </c>
      <c r="F5389" s="139">
        <f t="shared" si="337"/>
        <v>9</v>
      </c>
      <c r="G5389" s="140">
        <v>10.29</v>
      </c>
      <c r="H5389" s="141">
        <f t="shared" si="338"/>
        <v>8.0867933655935024E-8</v>
      </c>
      <c r="I5389" s="142">
        <f t="shared" si="339"/>
        <v>7.2781140290341517E-7</v>
      </c>
    </row>
    <row r="5390" spans="1:9">
      <c r="A5390" s="143">
        <f t="shared" si="336"/>
        <v>852</v>
      </c>
      <c r="B5390" s="138" t="s">
        <v>97</v>
      </c>
      <c r="C5390" s="275">
        <v>45086</v>
      </c>
      <c r="D5390" s="275">
        <v>45086</v>
      </c>
      <c r="E5390" s="275">
        <v>45086</v>
      </c>
      <c r="F5390" s="139">
        <f t="shared" si="337"/>
        <v>0</v>
      </c>
      <c r="G5390" s="140">
        <v>298.79000000000002</v>
      </c>
      <c r="H5390" s="141">
        <f t="shared" si="338"/>
        <v>2.3481564525808383E-6</v>
      </c>
      <c r="I5390" s="142">
        <f t="shared" si="339"/>
        <v>0</v>
      </c>
    </row>
    <row r="5391" spans="1:9">
      <c r="A5391" s="143">
        <f t="shared" si="336"/>
        <v>853</v>
      </c>
      <c r="B5391" s="138" t="s">
        <v>97</v>
      </c>
      <c r="C5391" s="275">
        <v>45091</v>
      </c>
      <c r="D5391" s="275">
        <v>45091</v>
      </c>
      <c r="E5391" s="275">
        <v>45091</v>
      </c>
      <c r="F5391" s="139">
        <f t="shared" si="337"/>
        <v>0</v>
      </c>
      <c r="G5391" s="140">
        <v>428.42</v>
      </c>
      <c r="H5391" s="141">
        <f t="shared" si="338"/>
        <v>3.3669038033892792E-6</v>
      </c>
      <c r="I5391" s="142">
        <f t="shared" si="339"/>
        <v>0</v>
      </c>
    </row>
    <row r="5392" spans="1:9">
      <c r="A5392" s="143">
        <f t="shared" si="336"/>
        <v>854</v>
      </c>
      <c r="B5392" s="138" t="s">
        <v>97</v>
      </c>
      <c r="C5392" s="275">
        <v>45237</v>
      </c>
      <c r="D5392" s="275">
        <v>45245</v>
      </c>
      <c r="E5392" s="275">
        <v>45245</v>
      </c>
      <c r="F5392" s="139">
        <f t="shared" si="337"/>
        <v>8</v>
      </c>
      <c r="G5392" s="140">
        <v>6033.6</v>
      </c>
      <c r="H5392" s="141">
        <f t="shared" si="338"/>
        <v>4.7417372643969837E-5</v>
      </c>
      <c r="I5392" s="142">
        <f t="shared" si="339"/>
        <v>3.7933898115175869E-4</v>
      </c>
    </row>
    <row r="5393" spans="1:9">
      <c r="A5393" s="143">
        <f t="shared" si="336"/>
        <v>855</v>
      </c>
      <c r="B5393" s="138" t="s">
        <v>97</v>
      </c>
      <c r="C5393" s="275">
        <v>44960</v>
      </c>
      <c r="D5393" s="275">
        <v>44965</v>
      </c>
      <c r="E5393" s="275">
        <v>44965</v>
      </c>
      <c r="F5393" s="139">
        <f t="shared" si="337"/>
        <v>5</v>
      </c>
      <c r="G5393" s="140">
        <v>5848.93</v>
      </c>
      <c r="H5393" s="141">
        <f t="shared" si="338"/>
        <v>4.5966072225287471E-5</v>
      </c>
      <c r="I5393" s="142">
        <f t="shared" si="339"/>
        <v>2.2983036112643736E-4</v>
      </c>
    </row>
    <row r="5394" spans="1:9">
      <c r="A5394" s="143">
        <f t="shared" si="336"/>
        <v>856</v>
      </c>
      <c r="B5394" s="138" t="s">
        <v>97</v>
      </c>
      <c r="C5394" s="275">
        <v>45166</v>
      </c>
      <c r="D5394" s="275">
        <v>45166</v>
      </c>
      <c r="E5394" s="275">
        <v>45166</v>
      </c>
      <c r="F5394" s="139">
        <f t="shared" si="337"/>
        <v>0</v>
      </c>
      <c r="G5394" s="140">
        <v>325.33999999999997</v>
      </c>
      <c r="H5394" s="141">
        <f t="shared" si="338"/>
        <v>2.556809867407376E-6</v>
      </c>
      <c r="I5394" s="142">
        <f t="shared" si="339"/>
        <v>0</v>
      </c>
    </row>
    <row r="5395" spans="1:9">
      <c r="A5395" s="143">
        <f t="shared" si="336"/>
        <v>857</v>
      </c>
      <c r="B5395" s="138" t="s">
        <v>97</v>
      </c>
      <c r="C5395" s="275">
        <v>45039</v>
      </c>
      <c r="D5395" s="275">
        <v>45040</v>
      </c>
      <c r="E5395" s="275">
        <v>45040</v>
      </c>
      <c r="F5395" s="139">
        <f t="shared" si="337"/>
        <v>1</v>
      </c>
      <c r="G5395" s="140">
        <v>4823.34</v>
      </c>
      <c r="H5395" s="141">
        <f t="shared" si="338"/>
        <v>3.7906077659865659E-5</v>
      </c>
      <c r="I5395" s="142">
        <f t="shared" si="339"/>
        <v>3.7906077659865659E-5</v>
      </c>
    </row>
    <row r="5396" spans="1:9">
      <c r="A5396" s="143">
        <f t="shared" si="336"/>
        <v>858</v>
      </c>
      <c r="B5396" s="138" t="s">
        <v>97</v>
      </c>
      <c r="C5396" s="275">
        <v>45105</v>
      </c>
      <c r="D5396" s="275">
        <v>45110</v>
      </c>
      <c r="E5396" s="275">
        <v>45110</v>
      </c>
      <c r="F5396" s="139">
        <f t="shared" si="337"/>
        <v>5</v>
      </c>
      <c r="G5396" s="140">
        <v>269.72000000000003</v>
      </c>
      <c r="H5396" s="141">
        <f t="shared" si="338"/>
        <v>2.1196986458385616E-6</v>
      </c>
      <c r="I5396" s="142">
        <f t="shared" si="339"/>
        <v>1.0598493229192809E-5</v>
      </c>
    </row>
    <row r="5397" spans="1:9">
      <c r="A5397" s="143">
        <f t="shared" si="336"/>
        <v>859</v>
      </c>
      <c r="B5397" s="138" t="s">
        <v>97</v>
      </c>
      <c r="C5397" s="275">
        <v>45175</v>
      </c>
      <c r="D5397" s="275">
        <v>45499</v>
      </c>
      <c r="E5397" s="275">
        <v>45499</v>
      </c>
      <c r="F5397" s="139">
        <f t="shared" si="337"/>
        <v>324</v>
      </c>
      <c r="G5397" s="140">
        <v>20.010000000000002</v>
      </c>
      <c r="H5397" s="141">
        <f t="shared" si="338"/>
        <v>1.5725630247378618E-7</v>
      </c>
      <c r="I5397" s="142">
        <f t="shared" si="339"/>
        <v>5.0951042001506725E-5</v>
      </c>
    </row>
    <row r="5398" spans="1:9">
      <c r="A5398" s="143">
        <f t="shared" si="336"/>
        <v>860</v>
      </c>
      <c r="B5398" s="138" t="s">
        <v>97</v>
      </c>
      <c r="C5398" s="275">
        <v>45084</v>
      </c>
      <c r="D5398" s="275">
        <v>45085</v>
      </c>
      <c r="E5398" s="275">
        <v>45085</v>
      </c>
      <c r="F5398" s="139">
        <f t="shared" si="337"/>
        <v>1</v>
      </c>
      <c r="G5398" s="140">
        <v>938.02</v>
      </c>
      <c r="H5398" s="141">
        <f t="shared" si="338"/>
        <v>7.3717919463498709E-6</v>
      </c>
      <c r="I5398" s="142">
        <f t="shared" si="339"/>
        <v>7.3717919463498709E-6</v>
      </c>
    </row>
    <row r="5399" spans="1:9">
      <c r="A5399" s="143">
        <f t="shared" si="336"/>
        <v>861</v>
      </c>
      <c r="B5399" s="138" t="s">
        <v>97</v>
      </c>
      <c r="C5399" s="275">
        <v>45208</v>
      </c>
      <c r="D5399" s="275">
        <v>45208</v>
      </c>
      <c r="E5399" s="275">
        <v>45208</v>
      </c>
      <c r="F5399" s="139">
        <f t="shared" si="337"/>
        <v>0</v>
      </c>
      <c r="G5399" s="140">
        <v>1499.64</v>
      </c>
      <c r="H5399" s="141">
        <f t="shared" si="338"/>
        <v>1.1785499322428223E-5</v>
      </c>
      <c r="I5399" s="142">
        <f t="shared" si="339"/>
        <v>0</v>
      </c>
    </row>
    <row r="5400" spans="1:9">
      <c r="A5400" s="143">
        <f t="shared" si="336"/>
        <v>862</v>
      </c>
      <c r="B5400" s="138" t="s">
        <v>97</v>
      </c>
      <c r="C5400" s="275">
        <v>45128</v>
      </c>
      <c r="D5400" s="275">
        <v>45252</v>
      </c>
      <c r="E5400" s="275">
        <v>45252</v>
      </c>
      <c r="F5400" s="139">
        <f t="shared" si="337"/>
        <v>124</v>
      </c>
      <c r="G5400" s="140">
        <v>24.15</v>
      </c>
      <c r="H5400" s="141">
        <f t="shared" si="338"/>
        <v>1.8979208919250056E-7</v>
      </c>
      <c r="I5400" s="142">
        <f t="shared" si="339"/>
        <v>2.3534219059870069E-5</v>
      </c>
    </row>
    <row r="5401" spans="1:9">
      <c r="A5401" s="143">
        <f t="shared" si="336"/>
        <v>863</v>
      </c>
      <c r="B5401" s="138" t="s">
        <v>97</v>
      </c>
      <c r="C5401" s="275">
        <v>45159</v>
      </c>
      <c r="D5401" s="275">
        <v>45161</v>
      </c>
      <c r="E5401" s="275">
        <v>45161</v>
      </c>
      <c r="F5401" s="139">
        <f t="shared" si="337"/>
        <v>2</v>
      </c>
      <c r="G5401" s="140">
        <v>927.08</v>
      </c>
      <c r="H5401" s="141">
        <f t="shared" si="338"/>
        <v>7.2858157370013845E-6</v>
      </c>
      <c r="I5401" s="142">
        <f t="shared" si="339"/>
        <v>1.4571631474002769E-5</v>
      </c>
    </row>
    <row r="5402" spans="1:9">
      <c r="A5402" s="143">
        <f t="shared" si="336"/>
        <v>864</v>
      </c>
      <c r="B5402" s="138" t="s">
        <v>97</v>
      </c>
      <c r="C5402" s="275">
        <v>45189</v>
      </c>
      <c r="D5402" s="275">
        <v>45191</v>
      </c>
      <c r="E5402" s="275">
        <v>45191</v>
      </c>
      <c r="F5402" s="139">
        <f t="shared" si="337"/>
        <v>2</v>
      </c>
      <c r="G5402" s="140">
        <v>471.05</v>
      </c>
      <c r="H5402" s="141">
        <f t="shared" si="338"/>
        <v>3.7019280999638672E-6</v>
      </c>
      <c r="I5402" s="142">
        <f t="shared" si="339"/>
        <v>7.4038561999277344E-6</v>
      </c>
    </row>
    <row r="5403" spans="1:9">
      <c r="A5403" s="143">
        <f t="shared" si="336"/>
        <v>865</v>
      </c>
      <c r="B5403" s="138" t="s">
        <v>97</v>
      </c>
      <c r="C5403" s="275">
        <v>45000</v>
      </c>
      <c r="D5403" s="275">
        <v>45005</v>
      </c>
      <c r="E5403" s="275">
        <v>45005</v>
      </c>
      <c r="F5403" s="139">
        <f t="shared" si="337"/>
        <v>5</v>
      </c>
      <c r="G5403" s="140">
        <v>3723.18</v>
      </c>
      <c r="H5403" s="141">
        <f t="shared" si="338"/>
        <v>2.9260045989222949E-5</v>
      </c>
      <c r="I5403" s="142">
        <f t="shared" si="339"/>
        <v>1.4630022994611475E-4</v>
      </c>
    </row>
    <row r="5404" spans="1:9">
      <c r="A5404" s="143">
        <f t="shared" si="336"/>
        <v>866</v>
      </c>
      <c r="B5404" s="138" t="s">
        <v>97</v>
      </c>
      <c r="C5404" s="275">
        <v>45211</v>
      </c>
      <c r="D5404" s="275">
        <v>45229</v>
      </c>
      <c r="E5404" s="275">
        <v>45229</v>
      </c>
      <c r="F5404" s="139">
        <f t="shared" si="337"/>
        <v>18</v>
      </c>
      <c r="G5404" s="140">
        <v>28.02</v>
      </c>
      <c r="H5404" s="141">
        <f t="shared" si="338"/>
        <v>2.2020597677738574E-7</v>
      </c>
      <c r="I5404" s="142">
        <f t="shared" si="339"/>
        <v>3.963707581992943E-6</v>
      </c>
    </row>
    <row r="5405" spans="1:9">
      <c r="A5405" s="143">
        <f t="shared" si="336"/>
        <v>867</v>
      </c>
      <c r="B5405" s="138" t="s">
        <v>97</v>
      </c>
      <c r="C5405" s="275">
        <v>45085</v>
      </c>
      <c r="D5405" s="275">
        <v>45090</v>
      </c>
      <c r="E5405" s="275">
        <v>45090</v>
      </c>
      <c r="F5405" s="139">
        <f t="shared" si="337"/>
        <v>5</v>
      </c>
      <c r="G5405" s="140">
        <v>138.77000000000001</v>
      </c>
      <c r="H5405" s="141">
        <f t="shared" si="338"/>
        <v>1.0905775659313998E-6</v>
      </c>
      <c r="I5405" s="142">
        <f t="shared" si="339"/>
        <v>5.4528878296569991E-6</v>
      </c>
    </row>
    <row r="5406" spans="1:9">
      <c r="A5406" s="143">
        <f t="shared" si="336"/>
        <v>868</v>
      </c>
      <c r="B5406" s="138" t="s">
        <v>97</v>
      </c>
      <c r="C5406" s="275">
        <v>44929</v>
      </c>
      <c r="D5406" s="275">
        <v>44942</v>
      </c>
      <c r="E5406" s="275">
        <v>44942</v>
      </c>
      <c r="F5406" s="139">
        <f t="shared" si="337"/>
        <v>13</v>
      </c>
      <c r="G5406" s="140">
        <v>350.26</v>
      </c>
      <c r="H5406" s="141">
        <f t="shared" si="338"/>
        <v>2.7526532985741305E-6</v>
      </c>
      <c r="I5406" s="142">
        <f t="shared" si="339"/>
        <v>3.5784492881463699E-5</v>
      </c>
    </row>
    <row r="5407" spans="1:9">
      <c r="A5407" s="143">
        <f t="shared" si="336"/>
        <v>869</v>
      </c>
      <c r="B5407" s="138" t="s">
        <v>97</v>
      </c>
      <c r="C5407" s="275">
        <v>45092</v>
      </c>
      <c r="D5407" s="275">
        <v>45098</v>
      </c>
      <c r="E5407" s="275">
        <v>45098</v>
      </c>
      <c r="F5407" s="139">
        <f t="shared" si="337"/>
        <v>6</v>
      </c>
      <c r="G5407" s="140">
        <v>179.89</v>
      </c>
      <c r="H5407" s="141">
        <f t="shared" si="338"/>
        <v>1.4137349451279057E-6</v>
      </c>
      <c r="I5407" s="142">
        <f t="shared" si="339"/>
        <v>8.4824096707674339E-6</v>
      </c>
    </row>
    <row r="5408" spans="1:9">
      <c r="A5408" s="143">
        <f t="shared" si="336"/>
        <v>870</v>
      </c>
      <c r="B5408" s="138" t="s">
        <v>97</v>
      </c>
      <c r="C5408" s="275">
        <v>45201</v>
      </c>
      <c r="D5408" s="275">
        <v>45205</v>
      </c>
      <c r="E5408" s="275">
        <v>45205</v>
      </c>
      <c r="F5408" s="139">
        <f t="shared" si="337"/>
        <v>4</v>
      </c>
      <c r="G5408" s="140">
        <v>235.25</v>
      </c>
      <c r="H5408" s="141">
        <f t="shared" si="338"/>
        <v>1.8488028564197001E-6</v>
      </c>
      <c r="I5408" s="142">
        <f t="shared" si="339"/>
        <v>7.3952114256788005E-6</v>
      </c>
    </row>
    <row r="5409" spans="1:9">
      <c r="A5409" s="143">
        <f t="shared" si="336"/>
        <v>871</v>
      </c>
      <c r="B5409" s="138" t="s">
        <v>97</v>
      </c>
      <c r="C5409" s="275">
        <v>44974</v>
      </c>
      <c r="D5409" s="275">
        <v>44974</v>
      </c>
      <c r="E5409" s="275">
        <v>44974</v>
      </c>
      <c r="F5409" s="139">
        <f t="shared" si="337"/>
        <v>0</v>
      </c>
      <c r="G5409" s="140">
        <v>5199.7</v>
      </c>
      <c r="H5409" s="141">
        <f t="shared" si="338"/>
        <v>4.0863847874709947E-5</v>
      </c>
      <c r="I5409" s="142">
        <f t="shared" si="339"/>
        <v>0</v>
      </c>
    </row>
    <row r="5410" spans="1:9">
      <c r="A5410" s="143">
        <f t="shared" si="336"/>
        <v>872</v>
      </c>
      <c r="B5410" s="138" t="s">
        <v>97</v>
      </c>
      <c r="C5410" s="275">
        <v>45095</v>
      </c>
      <c r="D5410" s="275">
        <v>45590</v>
      </c>
      <c r="E5410" s="275">
        <v>45590</v>
      </c>
      <c r="F5410" s="139">
        <f t="shared" si="337"/>
        <v>495</v>
      </c>
      <c r="G5410" s="140">
        <v>27.57</v>
      </c>
      <c r="H5410" s="141">
        <f t="shared" si="338"/>
        <v>2.1666947822100377E-7</v>
      </c>
      <c r="I5410" s="142">
        <f t="shared" si="339"/>
        <v>1.0725139171939686E-4</v>
      </c>
    </row>
    <row r="5411" spans="1:9">
      <c r="A5411" s="143">
        <f t="shared" si="336"/>
        <v>873</v>
      </c>
      <c r="B5411" s="138" t="s">
        <v>97</v>
      </c>
      <c r="C5411" s="275">
        <v>45146</v>
      </c>
      <c r="D5411" s="275">
        <v>45160</v>
      </c>
      <c r="E5411" s="275">
        <v>45160</v>
      </c>
      <c r="F5411" s="139">
        <f t="shared" si="337"/>
        <v>14</v>
      </c>
      <c r="G5411" s="140">
        <v>12</v>
      </c>
      <c r="H5411" s="141">
        <f t="shared" si="338"/>
        <v>9.4306628170186613E-8</v>
      </c>
      <c r="I5411" s="142">
        <f t="shared" si="339"/>
        <v>1.3202927943826126E-6</v>
      </c>
    </row>
    <row r="5412" spans="1:9">
      <c r="A5412" s="143">
        <f t="shared" si="336"/>
        <v>874</v>
      </c>
      <c r="B5412" s="138" t="s">
        <v>97</v>
      </c>
      <c r="C5412" s="275">
        <v>45037</v>
      </c>
      <c r="D5412" s="275">
        <v>45043</v>
      </c>
      <c r="E5412" s="275">
        <v>45043</v>
      </c>
      <c r="F5412" s="139">
        <f t="shared" si="337"/>
        <v>6</v>
      </c>
      <c r="G5412" s="140">
        <v>1471.9</v>
      </c>
      <c r="H5412" s="141">
        <f t="shared" si="338"/>
        <v>1.1567493833641475E-5</v>
      </c>
      <c r="I5412" s="142">
        <f t="shared" si="339"/>
        <v>6.9404963001848852E-5</v>
      </c>
    </row>
    <row r="5413" spans="1:9">
      <c r="A5413" s="143">
        <f t="shared" si="336"/>
        <v>875</v>
      </c>
      <c r="B5413" s="138" t="s">
        <v>97</v>
      </c>
      <c r="C5413" s="275">
        <v>45196</v>
      </c>
      <c r="D5413" s="275">
        <v>45208</v>
      </c>
      <c r="E5413" s="275">
        <v>45208</v>
      </c>
      <c r="F5413" s="139">
        <f t="shared" si="337"/>
        <v>12</v>
      </c>
      <c r="G5413" s="140">
        <v>44.4</v>
      </c>
      <c r="H5413" s="141">
        <f t="shared" si="338"/>
        <v>3.4893452422969049E-7</v>
      </c>
      <c r="I5413" s="142">
        <f t="shared" si="339"/>
        <v>4.1872142907562864E-6</v>
      </c>
    </row>
    <row r="5414" spans="1:9">
      <c r="A5414" s="143">
        <f t="shared" si="336"/>
        <v>876</v>
      </c>
      <c r="B5414" s="138" t="s">
        <v>97</v>
      </c>
      <c r="C5414" s="275">
        <v>45252</v>
      </c>
      <c r="D5414" s="275">
        <v>45287</v>
      </c>
      <c r="E5414" s="275">
        <v>45287</v>
      </c>
      <c r="F5414" s="139">
        <f t="shared" si="337"/>
        <v>35</v>
      </c>
      <c r="G5414" s="140">
        <v>487.64</v>
      </c>
      <c r="H5414" s="141">
        <f t="shared" si="338"/>
        <v>3.8323070134091504E-6</v>
      </c>
      <c r="I5414" s="142">
        <f t="shared" si="339"/>
        <v>1.3413074546932027E-4</v>
      </c>
    </row>
    <row r="5415" spans="1:9">
      <c r="A5415" s="143">
        <f t="shared" si="336"/>
        <v>877</v>
      </c>
      <c r="B5415" s="138" t="s">
        <v>97</v>
      </c>
      <c r="C5415" s="275">
        <v>45277</v>
      </c>
      <c r="D5415" s="275">
        <v>45278</v>
      </c>
      <c r="E5415" s="275">
        <v>45278</v>
      </c>
      <c r="F5415" s="139">
        <f t="shared" si="337"/>
        <v>1</v>
      </c>
      <c r="G5415" s="140">
        <v>5205.8999999999996</v>
      </c>
      <c r="H5415" s="141">
        <f t="shared" si="338"/>
        <v>4.0912572965931208E-5</v>
      </c>
      <c r="I5415" s="142">
        <f t="shared" si="339"/>
        <v>4.0912572965931208E-5</v>
      </c>
    </row>
    <row r="5416" spans="1:9">
      <c r="A5416" s="143">
        <f t="shared" si="336"/>
        <v>878</v>
      </c>
      <c r="B5416" s="138" t="s">
        <v>97</v>
      </c>
      <c r="C5416" s="275">
        <v>44970</v>
      </c>
      <c r="D5416" s="275">
        <v>44970</v>
      </c>
      <c r="E5416" s="275">
        <v>44970</v>
      </c>
      <c r="F5416" s="139">
        <f t="shared" si="337"/>
        <v>0</v>
      </c>
      <c r="G5416" s="140">
        <v>3170.9</v>
      </c>
      <c r="H5416" s="141">
        <f t="shared" si="338"/>
        <v>2.4919740605403728E-5</v>
      </c>
      <c r="I5416" s="142">
        <f t="shared" si="339"/>
        <v>0</v>
      </c>
    </row>
    <row r="5417" spans="1:9">
      <c r="A5417" s="143">
        <f t="shared" si="336"/>
        <v>879</v>
      </c>
      <c r="B5417" s="138" t="s">
        <v>97</v>
      </c>
      <c r="C5417" s="275">
        <v>45239</v>
      </c>
      <c r="D5417" s="275">
        <v>45243</v>
      </c>
      <c r="E5417" s="275">
        <v>45243</v>
      </c>
      <c r="F5417" s="139">
        <f t="shared" si="337"/>
        <v>4</v>
      </c>
      <c r="G5417" s="140">
        <v>1504.61</v>
      </c>
      <c r="H5417" s="141">
        <f t="shared" si="338"/>
        <v>1.182455798426204E-5</v>
      </c>
      <c r="I5417" s="142">
        <f t="shared" si="339"/>
        <v>4.729823193704816E-5</v>
      </c>
    </row>
    <row r="5418" spans="1:9">
      <c r="A5418" s="143">
        <f t="shared" si="336"/>
        <v>880</v>
      </c>
      <c r="B5418" s="138" t="s">
        <v>97</v>
      </c>
      <c r="C5418" s="275">
        <v>44995</v>
      </c>
      <c r="D5418" s="275">
        <v>44999</v>
      </c>
      <c r="E5418" s="275">
        <v>44999</v>
      </c>
      <c r="F5418" s="139">
        <f t="shared" si="337"/>
        <v>4</v>
      </c>
      <c r="G5418" s="140">
        <v>1991.42</v>
      </c>
      <c r="H5418" s="141">
        <f t="shared" si="338"/>
        <v>1.5650342122556086E-5</v>
      </c>
      <c r="I5418" s="142">
        <f t="shared" si="339"/>
        <v>6.2601368490224342E-5</v>
      </c>
    </row>
    <row r="5419" spans="1:9">
      <c r="A5419" s="143">
        <f t="shared" si="336"/>
        <v>881</v>
      </c>
      <c r="B5419" s="138" t="s">
        <v>97</v>
      </c>
      <c r="C5419" s="275">
        <v>45118</v>
      </c>
      <c r="D5419" s="275">
        <v>45118</v>
      </c>
      <c r="E5419" s="275">
        <v>45118</v>
      </c>
      <c r="F5419" s="139">
        <f t="shared" si="337"/>
        <v>0</v>
      </c>
      <c r="G5419" s="140">
        <v>234.23</v>
      </c>
      <c r="H5419" s="141">
        <f t="shared" si="338"/>
        <v>1.8407867930252342E-6</v>
      </c>
      <c r="I5419" s="142">
        <f t="shared" si="339"/>
        <v>0</v>
      </c>
    </row>
    <row r="5420" spans="1:9">
      <c r="A5420" s="143">
        <f t="shared" si="336"/>
        <v>882</v>
      </c>
      <c r="B5420" s="138" t="s">
        <v>97</v>
      </c>
      <c r="C5420" s="275">
        <v>45065</v>
      </c>
      <c r="D5420" s="275">
        <v>45069</v>
      </c>
      <c r="E5420" s="275">
        <v>45069</v>
      </c>
      <c r="F5420" s="139">
        <f t="shared" si="337"/>
        <v>4</v>
      </c>
      <c r="G5420" s="140">
        <v>3739.49</v>
      </c>
      <c r="H5420" s="141">
        <f t="shared" si="338"/>
        <v>2.9388224414677593E-5</v>
      </c>
      <c r="I5420" s="142">
        <f t="shared" si="339"/>
        <v>1.1755289765871037E-4</v>
      </c>
    </row>
    <row r="5421" spans="1:9">
      <c r="A5421" s="143">
        <f t="shared" si="336"/>
        <v>883</v>
      </c>
      <c r="B5421" s="138" t="s">
        <v>97</v>
      </c>
      <c r="C5421" s="275">
        <v>45043</v>
      </c>
      <c r="D5421" s="275">
        <v>45045</v>
      </c>
      <c r="E5421" s="275">
        <v>45045</v>
      </c>
      <c r="F5421" s="139">
        <f t="shared" si="337"/>
        <v>2</v>
      </c>
      <c r="G5421" s="140">
        <v>2064.2600000000002</v>
      </c>
      <c r="H5421" s="141">
        <f t="shared" si="338"/>
        <v>1.622278335554912E-5</v>
      </c>
      <c r="I5421" s="142">
        <f t="shared" si="339"/>
        <v>3.244556671109824E-5</v>
      </c>
    </row>
    <row r="5422" spans="1:9">
      <c r="A5422" s="143">
        <f t="shared" si="336"/>
        <v>884</v>
      </c>
      <c r="B5422" s="138" t="s">
        <v>97</v>
      </c>
      <c r="C5422" s="275">
        <v>45100</v>
      </c>
      <c r="D5422" s="275">
        <v>45110</v>
      </c>
      <c r="E5422" s="275">
        <v>45110</v>
      </c>
      <c r="F5422" s="139">
        <f t="shared" si="337"/>
        <v>10</v>
      </c>
      <c r="G5422" s="140">
        <v>211.16</v>
      </c>
      <c r="H5422" s="141">
        <f t="shared" si="338"/>
        <v>1.6594823003680505E-6</v>
      </c>
      <c r="I5422" s="142">
        <f t="shared" si="339"/>
        <v>1.6594823003680506E-5</v>
      </c>
    </row>
    <row r="5423" spans="1:9">
      <c r="A5423" s="143">
        <f t="shared" si="336"/>
        <v>885</v>
      </c>
      <c r="B5423" s="138" t="s">
        <v>97</v>
      </c>
      <c r="C5423" s="275">
        <v>44966</v>
      </c>
      <c r="D5423" s="275">
        <v>44972</v>
      </c>
      <c r="E5423" s="275">
        <v>44972</v>
      </c>
      <c r="F5423" s="139">
        <f t="shared" si="337"/>
        <v>6</v>
      </c>
      <c r="G5423" s="140">
        <v>3440.23</v>
      </c>
      <c r="H5423" s="141">
        <f t="shared" si="338"/>
        <v>2.7036374285826758E-5</v>
      </c>
      <c r="I5423" s="142">
        <f t="shared" si="339"/>
        <v>1.6221824571496056E-4</v>
      </c>
    </row>
    <row r="5424" spans="1:9">
      <c r="A5424" s="143">
        <f t="shared" si="336"/>
        <v>886</v>
      </c>
      <c r="B5424" s="138" t="s">
        <v>97</v>
      </c>
      <c r="C5424" s="275">
        <v>45037</v>
      </c>
      <c r="D5424" s="275">
        <v>45041</v>
      </c>
      <c r="E5424" s="275">
        <v>45041</v>
      </c>
      <c r="F5424" s="139">
        <f t="shared" si="337"/>
        <v>4</v>
      </c>
      <c r="G5424" s="140">
        <v>1272.8699999999999</v>
      </c>
      <c r="H5424" s="141">
        <f t="shared" si="338"/>
        <v>1.0003339816582119E-5</v>
      </c>
      <c r="I5424" s="142">
        <f t="shared" si="339"/>
        <v>4.0013359266328477E-5</v>
      </c>
    </row>
    <row r="5425" spans="1:9">
      <c r="A5425" s="143">
        <f t="shared" si="336"/>
        <v>887</v>
      </c>
      <c r="B5425" s="138" t="s">
        <v>97</v>
      </c>
      <c r="C5425" s="275">
        <v>45104</v>
      </c>
      <c r="D5425" s="275">
        <v>45112</v>
      </c>
      <c r="E5425" s="275">
        <v>45112</v>
      </c>
      <c r="F5425" s="139">
        <f t="shared" si="337"/>
        <v>8</v>
      </c>
      <c r="G5425" s="140">
        <v>221.63</v>
      </c>
      <c r="H5425" s="141">
        <f t="shared" si="338"/>
        <v>1.7417648334465382E-6</v>
      </c>
      <c r="I5425" s="142">
        <f t="shared" si="339"/>
        <v>1.3934118667572306E-5</v>
      </c>
    </row>
    <row r="5426" spans="1:9">
      <c r="A5426" s="143">
        <f t="shared" si="336"/>
        <v>888</v>
      </c>
      <c r="B5426" s="138" t="s">
        <v>97</v>
      </c>
      <c r="C5426" s="275">
        <v>44991</v>
      </c>
      <c r="D5426" s="275">
        <v>44993</v>
      </c>
      <c r="E5426" s="275">
        <v>44993</v>
      </c>
      <c r="F5426" s="139">
        <f t="shared" si="337"/>
        <v>2</v>
      </c>
      <c r="G5426" s="140">
        <v>4688.09</v>
      </c>
      <c r="H5426" s="141">
        <f t="shared" si="338"/>
        <v>3.6843163371530848E-5</v>
      </c>
      <c r="I5426" s="142">
        <f t="shared" si="339"/>
        <v>7.3686326743061697E-5</v>
      </c>
    </row>
    <row r="5427" spans="1:9">
      <c r="A5427" s="143">
        <f t="shared" si="336"/>
        <v>889</v>
      </c>
      <c r="B5427" s="138" t="s">
        <v>97</v>
      </c>
      <c r="C5427" s="275">
        <v>44971</v>
      </c>
      <c r="D5427" s="275">
        <v>44977</v>
      </c>
      <c r="E5427" s="275">
        <v>44977</v>
      </c>
      <c r="F5427" s="139">
        <f t="shared" si="337"/>
        <v>6</v>
      </c>
      <c r="G5427" s="140">
        <v>1582.53</v>
      </c>
      <c r="H5427" s="141">
        <f t="shared" si="338"/>
        <v>1.2436922356513785E-5</v>
      </c>
      <c r="I5427" s="142">
        <f t="shared" si="339"/>
        <v>7.4621534139082712E-5</v>
      </c>
    </row>
    <row r="5428" spans="1:9">
      <c r="A5428" s="143">
        <f t="shared" si="336"/>
        <v>890</v>
      </c>
      <c r="B5428" s="138" t="s">
        <v>97</v>
      </c>
      <c r="C5428" s="275">
        <v>45104</v>
      </c>
      <c r="D5428" s="275">
        <v>45110</v>
      </c>
      <c r="E5428" s="275">
        <v>45110</v>
      </c>
      <c r="F5428" s="139">
        <f t="shared" si="337"/>
        <v>6</v>
      </c>
      <c r="G5428" s="140">
        <v>205.47</v>
      </c>
      <c r="H5428" s="141">
        <f t="shared" si="338"/>
        <v>1.6147652408440204E-6</v>
      </c>
      <c r="I5428" s="142">
        <f t="shared" si="339"/>
        <v>9.6885914450641222E-6</v>
      </c>
    </row>
    <row r="5429" spans="1:9">
      <c r="A5429" s="143">
        <f t="shared" si="336"/>
        <v>891</v>
      </c>
      <c r="B5429" s="138" t="s">
        <v>97</v>
      </c>
      <c r="C5429" s="275">
        <v>45155</v>
      </c>
      <c r="D5429" s="275">
        <v>45159</v>
      </c>
      <c r="E5429" s="275">
        <v>45159</v>
      </c>
      <c r="F5429" s="139">
        <f t="shared" si="337"/>
        <v>4</v>
      </c>
      <c r="G5429" s="140">
        <v>2385.3200000000002</v>
      </c>
      <c r="H5429" s="141">
        <f t="shared" si="338"/>
        <v>1.8745957192242464E-5</v>
      </c>
      <c r="I5429" s="142">
        <f t="shared" si="339"/>
        <v>7.4983828768969857E-5</v>
      </c>
    </row>
    <row r="5430" spans="1:9">
      <c r="A5430" s="143">
        <f t="shared" si="336"/>
        <v>892</v>
      </c>
      <c r="B5430" s="138" t="s">
        <v>97</v>
      </c>
      <c r="C5430" s="275">
        <v>45289</v>
      </c>
      <c r="D5430" s="275">
        <v>45302</v>
      </c>
      <c r="E5430" s="275">
        <v>45302</v>
      </c>
      <c r="F5430" s="139">
        <f t="shared" si="337"/>
        <v>13</v>
      </c>
      <c r="G5430" s="140">
        <v>2573.86</v>
      </c>
      <c r="H5430" s="141">
        <f t="shared" si="338"/>
        <v>2.0227671498509711E-5</v>
      </c>
      <c r="I5430" s="142">
        <f t="shared" si="339"/>
        <v>2.6295972948062624E-4</v>
      </c>
    </row>
    <row r="5431" spans="1:9">
      <c r="A5431" s="143">
        <f t="shared" si="336"/>
        <v>893</v>
      </c>
      <c r="B5431" s="138" t="s">
        <v>97</v>
      </c>
      <c r="C5431" s="275">
        <v>45156</v>
      </c>
      <c r="D5431" s="275">
        <v>45160</v>
      </c>
      <c r="E5431" s="275">
        <v>45160</v>
      </c>
      <c r="F5431" s="139">
        <f t="shared" si="337"/>
        <v>4</v>
      </c>
      <c r="G5431" s="140">
        <v>530.87</v>
      </c>
      <c r="H5431" s="141">
        <f t="shared" si="338"/>
        <v>4.1720466413922475E-6</v>
      </c>
      <c r="I5431" s="142">
        <f t="shared" si="339"/>
        <v>1.668818656556899E-5</v>
      </c>
    </row>
    <row r="5432" spans="1:9">
      <c r="A5432" s="143">
        <f t="shared" si="336"/>
        <v>894</v>
      </c>
      <c r="B5432" s="138" t="s">
        <v>97</v>
      </c>
      <c r="C5432" s="275">
        <v>45014</v>
      </c>
      <c r="D5432" s="275">
        <v>45044</v>
      </c>
      <c r="E5432" s="275">
        <v>45044</v>
      </c>
      <c r="F5432" s="139">
        <f t="shared" si="337"/>
        <v>30</v>
      </c>
      <c r="G5432" s="140">
        <v>5.34</v>
      </c>
      <c r="H5432" s="141">
        <f t="shared" si="338"/>
        <v>4.1966449535733041E-8</v>
      </c>
      <c r="I5432" s="142">
        <f t="shared" si="339"/>
        <v>1.2589934860719913E-6</v>
      </c>
    </row>
    <row r="5433" spans="1:9">
      <c r="A5433" s="143">
        <f t="shared" si="336"/>
        <v>895</v>
      </c>
      <c r="B5433" s="138" t="s">
        <v>97</v>
      </c>
      <c r="C5433" s="275">
        <v>45145</v>
      </c>
      <c r="D5433" s="275">
        <v>45238</v>
      </c>
      <c r="E5433" s="275">
        <v>45238</v>
      </c>
      <c r="F5433" s="139">
        <f t="shared" si="337"/>
        <v>93</v>
      </c>
      <c r="G5433" s="140">
        <v>30.38</v>
      </c>
      <c r="H5433" s="141">
        <f t="shared" si="338"/>
        <v>2.3875294698418911E-7</v>
      </c>
      <c r="I5433" s="142">
        <f t="shared" si="339"/>
        <v>2.2204024069529586E-5</v>
      </c>
    </row>
    <row r="5434" spans="1:9">
      <c r="A5434" s="143">
        <f t="shared" si="336"/>
        <v>896</v>
      </c>
      <c r="B5434" s="138" t="s">
        <v>97</v>
      </c>
      <c r="C5434" s="275">
        <v>45271</v>
      </c>
      <c r="D5434" s="275">
        <v>45273</v>
      </c>
      <c r="E5434" s="275">
        <v>45273</v>
      </c>
      <c r="F5434" s="139">
        <f t="shared" si="337"/>
        <v>2</v>
      </c>
      <c r="G5434" s="140">
        <v>3271.94</v>
      </c>
      <c r="H5434" s="141">
        <f t="shared" si="338"/>
        <v>2.5713802414596702E-5</v>
      </c>
      <c r="I5434" s="142">
        <f t="shared" si="339"/>
        <v>5.1427604829193403E-5</v>
      </c>
    </row>
    <row r="5435" spans="1:9">
      <c r="A5435" s="143">
        <f t="shared" si="336"/>
        <v>897</v>
      </c>
      <c r="B5435" s="138" t="s">
        <v>97</v>
      </c>
      <c r="C5435" s="275">
        <v>45204</v>
      </c>
      <c r="D5435" s="275">
        <v>45204</v>
      </c>
      <c r="E5435" s="275">
        <v>45204</v>
      </c>
      <c r="F5435" s="139">
        <f t="shared" si="337"/>
        <v>0</v>
      </c>
      <c r="G5435" s="140">
        <v>578.85</v>
      </c>
      <c r="H5435" s="141">
        <f t="shared" si="338"/>
        <v>4.5491159763593772E-6</v>
      </c>
      <c r="I5435" s="142">
        <f t="shared" si="339"/>
        <v>0</v>
      </c>
    </row>
    <row r="5436" spans="1:9">
      <c r="A5436" s="143">
        <f t="shared" ref="A5436:A5499" si="340">A5435+1</f>
        <v>898</v>
      </c>
      <c r="B5436" s="138" t="s">
        <v>97</v>
      </c>
      <c r="C5436" s="275">
        <v>44993</v>
      </c>
      <c r="D5436" s="275">
        <v>44993</v>
      </c>
      <c r="E5436" s="275">
        <v>44993</v>
      </c>
      <c r="F5436" s="139">
        <f t="shared" si="337"/>
        <v>0</v>
      </c>
      <c r="G5436" s="140">
        <v>2158.71</v>
      </c>
      <c r="H5436" s="141">
        <f t="shared" si="338"/>
        <v>1.6965055108105295E-5</v>
      </c>
      <c r="I5436" s="142">
        <f t="shared" si="339"/>
        <v>0</v>
      </c>
    </row>
    <row r="5437" spans="1:9">
      <c r="A5437" s="143">
        <f t="shared" si="340"/>
        <v>899</v>
      </c>
      <c r="B5437" s="138" t="s">
        <v>97</v>
      </c>
      <c r="C5437" s="275">
        <v>44985</v>
      </c>
      <c r="D5437" s="275">
        <v>44987</v>
      </c>
      <c r="E5437" s="275">
        <v>44987</v>
      </c>
      <c r="F5437" s="139">
        <f t="shared" si="337"/>
        <v>2</v>
      </c>
      <c r="G5437" s="140">
        <v>3817.43</v>
      </c>
      <c r="H5437" s="141">
        <f t="shared" si="338"/>
        <v>3.0000745964642956E-5</v>
      </c>
      <c r="I5437" s="142">
        <f t="shared" si="339"/>
        <v>6.0001491929285911E-5</v>
      </c>
    </row>
    <row r="5438" spans="1:9">
      <c r="A5438" s="143">
        <f t="shared" si="340"/>
        <v>900</v>
      </c>
      <c r="B5438" s="138" t="s">
        <v>97</v>
      </c>
      <c r="C5438" s="275">
        <v>45083</v>
      </c>
      <c r="D5438" s="275">
        <v>45091</v>
      </c>
      <c r="E5438" s="275">
        <v>45091</v>
      </c>
      <c r="F5438" s="139">
        <f t="shared" si="337"/>
        <v>8</v>
      </c>
      <c r="G5438" s="140">
        <v>643.26</v>
      </c>
      <c r="H5438" s="141">
        <f t="shared" si="338"/>
        <v>5.0553068030628531E-6</v>
      </c>
      <c r="I5438" s="142">
        <f t="shared" si="339"/>
        <v>4.0442454424502825E-5</v>
      </c>
    </row>
    <row r="5439" spans="1:9">
      <c r="A5439" s="143">
        <f t="shared" si="340"/>
        <v>901</v>
      </c>
      <c r="B5439" s="138" t="s">
        <v>97</v>
      </c>
      <c r="C5439" s="275">
        <v>45036</v>
      </c>
      <c r="D5439" s="275">
        <v>45042</v>
      </c>
      <c r="E5439" s="275">
        <v>45042</v>
      </c>
      <c r="F5439" s="139">
        <f t="shared" si="337"/>
        <v>6</v>
      </c>
      <c r="G5439" s="140">
        <v>1525.66</v>
      </c>
      <c r="H5439" s="141">
        <f t="shared" si="338"/>
        <v>1.1989987527843911E-5</v>
      </c>
      <c r="I5439" s="142">
        <f t="shared" si="339"/>
        <v>7.193992516706346E-5</v>
      </c>
    </row>
    <row r="5440" spans="1:9">
      <c r="A5440" s="143">
        <f t="shared" si="340"/>
        <v>902</v>
      </c>
      <c r="B5440" s="138" t="s">
        <v>97</v>
      </c>
      <c r="C5440" s="275">
        <v>45128</v>
      </c>
      <c r="D5440" s="275">
        <v>45134</v>
      </c>
      <c r="E5440" s="275">
        <v>45134</v>
      </c>
      <c r="F5440" s="139">
        <f t="shared" si="337"/>
        <v>6</v>
      </c>
      <c r="G5440" s="140">
        <v>418.14</v>
      </c>
      <c r="H5440" s="141">
        <f t="shared" si="338"/>
        <v>3.2861144585901527E-6</v>
      </c>
      <c r="I5440" s="142">
        <f t="shared" si="339"/>
        <v>1.9716686751540915E-5</v>
      </c>
    </row>
    <row r="5441" spans="1:9">
      <c r="A5441" s="143">
        <f t="shared" si="340"/>
        <v>903</v>
      </c>
      <c r="B5441" s="138" t="s">
        <v>97</v>
      </c>
      <c r="C5441" s="275">
        <v>45104</v>
      </c>
      <c r="D5441" s="275">
        <v>45104</v>
      </c>
      <c r="E5441" s="275">
        <v>45104</v>
      </c>
      <c r="F5441" s="139">
        <f t="shared" si="337"/>
        <v>0</v>
      </c>
      <c r="G5441" s="140">
        <v>198.63</v>
      </c>
      <c r="H5441" s="141">
        <f t="shared" si="338"/>
        <v>1.5610104627870139E-6</v>
      </c>
      <c r="I5441" s="142">
        <f t="shared" si="339"/>
        <v>0</v>
      </c>
    </row>
    <row r="5442" spans="1:9">
      <c r="A5442" s="143">
        <f t="shared" si="340"/>
        <v>904</v>
      </c>
      <c r="B5442" s="138" t="s">
        <v>97</v>
      </c>
      <c r="C5442" s="275">
        <v>45203</v>
      </c>
      <c r="D5442" s="275">
        <v>45203</v>
      </c>
      <c r="E5442" s="275">
        <v>45203</v>
      </c>
      <c r="F5442" s="139">
        <f t="shared" si="337"/>
        <v>0</v>
      </c>
      <c r="G5442" s="140">
        <v>243.12</v>
      </c>
      <c r="H5442" s="141">
        <f t="shared" si="338"/>
        <v>1.9106522867279809E-6</v>
      </c>
      <c r="I5442" s="142">
        <f t="shared" si="339"/>
        <v>0</v>
      </c>
    </row>
    <row r="5443" spans="1:9">
      <c r="A5443" s="143">
        <f t="shared" si="340"/>
        <v>905</v>
      </c>
      <c r="B5443" s="138" t="s">
        <v>97</v>
      </c>
      <c r="C5443" s="275">
        <v>44931</v>
      </c>
      <c r="D5443" s="275">
        <v>44973</v>
      </c>
      <c r="E5443" s="275">
        <v>44973</v>
      </c>
      <c r="F5443" s="139">
        <f t="shared" si="337"/>
        <v>42</v>
      </c>
      <c r="G5443" s="140">
        <v>199.94</v>
      </c>
      <c r="H5443" s="141">
        <f t="shared" si="338"/>
        <v>1.571305603028926E-6</v>
      </c>
      <c r="I5443" s="142">
        <f t="shared" si="339"/>
        <v>6.5994835327214888E-5</v>
      </c>
    </row>
    <row r="5444" spans="1:9">
      <c r="A5444" s="143">
        <f t="shared" si="340"/>
        <v>906</v>
      </c>
      <c r="B5444" s="138" t="s">
        <v>97</v>
      </c>
      <c r="C5444" s="275">
        <v>44988</v>
      </c>
      <c r="D5444" s="275">
        <v>44993</v>
      </c>
      <c r="E5444" s="275">
        <v>44993</v>
      </c>
      <c r="F5444" s="139">
        <f t="shared" si="337"/>
        <v>5</v>
      </c>
      <c r="G5444" s="140">
        <v>2949.67</v>
      </c>
      <c r="H5444" s="141">
        <f t="shared" si="338"/>
        <v>2.3181119326229531E-5</v>
      </c>
      <c r="I5444" s="142">
        <f t="shared" si="339"/>
        <v>1.1590559663114765E-4</v>
      </c>
    </row>
    <row r="5445" spans="1:9">
      <c r="A5445" s="143">
        <f t="shared" si="340"/>
        <v>907</v>
      </c>
      <c r="B5445" s="138" t="s">
        <v>97</v>
      </c>
      <c r="C5445" s="275">
        <v>45120</v>
      </c>
      <c r="D5445" s="275">
        <v>45131</v>
      </c>
      <c r="E5445" s="275">
        <v>45131</v>
      </c>
      <c r="F5445" s="139">
        <f t="shared" si="337"/>
        <v>11</v>
      </c>
      <c r="G5445" s="140">
        <v>654.79999999999995</v>
      </c>
      <c r="H5445" s="141">
        <f t="shared" si="338"/>
        <v>5.1459983438198491E-6</v>
      </c>
      <c r="I5445" s="142">
        <f t="shared" si="339"/>
        <v>5.6605981782018338E-5</v>
      </c>
    </row>
    <row r="5446" spans="1:9">
      <c r="A5446" s="143">
        <f t="shared" si="340"/>
        <v>908</v>
      </c>
      <c r="B5446" s="138" t="s">
        <v>97</v>
      </c>
      <c r="C5446" s="275">
        <v>45033</v>
      </c>
      <c r="D5446" s="275">
        <v>45040</v>
      </c>
      <c r="E5446" s="275">
        <v>45040</v>
      </c>
      <c r="F5446" s="139">
        <f t="shared" si="337"/>
        <v>7</v>
      </c>
      <c r="G5446" s="140">
        <v>894.06</v>
      </c>
      <c r="H5446" s="141">
        <f t="shared" si="338"/>
        <v>7.0263153318197532E-6</v>
      </c>
      <c r="I5446" s="142">
        <f t="shared" si="339"/>
        <v>4.9184207322738271E-5</v>
      </c>
    </row>
    <row r="5447" spans="1:9">
      <c r="A5447" s="143">
        <f t="shared" si="340"/>
        <v>909</v>
      </c>
      <c r="B5447" s="138" t="s">
        <v>97</v>
      </c>
      <c r="C5447" s="275">
        <v>45086</v>
      </c>
      <c r="D5447" s="275">
        <v>45093</v>
      </c>
      <c r="E5447" s="275">
        <v>45093</v>
      </c>
      <c r="F5447" s="139">
        <f t="shared" si="337"/>
        <v>7</v>
      </c>
      <c r="G5447" s="140">
        <v>57.19</v>
      </c>
      <c r="H5447" s="141">
        <f t="shared" si="338"/>
        <v>4.4944967208774771E-7</v>
      </c>
      <c r="I5447" s="142">
        <f t="shared" si="339"/>
        <v>3.1461477046142341E-6</v>
      </c>
    </row>
    <row r="5448" spans="1:9">
      <c r="A5448" s="143">
        <f t="shared" si="340"/>
        <v>910</v>
      </c>
      <c r="B5448" s="138" t="s">
        <v>97</v>
      </c>
      <c r="C5448" s="275">
        <v>45126</v>
      </c>
      <c r="D5448" s="275">
        <v>45232</v>
      </c>
      <c r="E5448" s="275">
        <v>45232</v>
      </c>
      <c r="F5448" s="139">
        <f t="shared" ref="F5448:F5511" si="341">E5448-C5448</f>
        <v>106</v>
      </c>
      <c r="G5448" s="140">
        <v>33.5</v>
      </c>
      <c r="H5448" s="141">
        <f t="shared" ref="H5448:H5511" si="342">G5448/$G$8894</f>
        <v>2.6327267030843762E-7</v>
      </c>
      <c r="I5448" s="142">
        <f t="shared" ref="I5448:I5511" si="343">H5448*F5448</f>
        <v>2.7906903052694388E-5</v>
      </c>
    </row>
    <row r="5449" spans="1:9">
      <c r="A5449" s="143">
        <f t="shared" si="340"/>
        <v>911</v>
      </c>
      <c r="B5449" s="138" t="s">
        <v>97</v>
      </c>
      <c r="C5449" s="275">
        <v>45267</v>
      </c>
      <c r="D5449" s="275">
        <v>45272</v>
      </c>
      <c r="E5449" s="275">
        <v>45272</v>
      </c>
      <c r="F5449" s="139">
        <f t="shared" si="341"/>
        <v>5</v>
      </c>
      <c r="G5449" s="140">
        <v>2445.5500000000002</v>
      </c>
      <c r="H5449" s="141">
        <f t="shared" si="342"/>
        <v>1.9219297876799992E-5</v>
      </c>
      <c r="I5449" s="142">
        <f t="shared" si="343"/>
        <v>9.6096489383999954E-5</v>
      </c>
    </row>
    <row r="5450" spans="1:9">
      <c r="A5450" s="143">
        <f t="shared" si="340"/>
        <v>912</v>
      </c>
      <c r="B5450" s="138" t="s">
        <v>97</v>
      </c>
      <c r="C5450" s="275">
        <v>45069</v>
      </c>
      <c r="D5450" s="275">
        <v>45071</v>
      </c>
      <c r="E5450" s="275">
        <v>45071</v>
      </c>
      <c r="F5450" s="139">
        <f t="shared" si="341"/>
        <v>2</v>
      </c>
      <c r="G5450" s="140">
        <v>3707.15</v>
      </c>
      <c r="H5450" s="141">
        <f t="shared" si="342"/>
        <v>2.9134068051758943E-5</v>
      </c>
      <c r="I5450" s="142">
        <f t="shared" si="343"/>
        <v>5.8268136103517886E-5</v>
      </c>
    </row>
    <row r="5451" spans="1:9">
      <c r="A5451" s="143">
        <f t="shared" si="340"/>
        <v>913</v>
      </c>
      <c r="B5451" s="138" t="s">
        <v>97</v>
      </c>
      <c r="C5451" s="275">
        <v>45204</v>
      </c>
      <c r="D5451" s="275">
        <v>45365</v>
      </c>
      <c r="E5451" s="275">
        <v>45365</v>
      </c>
      <c r="F5451" s="139">
        <f t="shared" si="341"/>
        <v>161</v>
      </c>
      <c r="G5451" s="140">
        <v>18.95</v>
      </c>
      <c r="H5451" s="141">
        <f t="shared" si="342"/>
        <v>1.4892588365208637E-7</v>
      </c>
      <c r="I5451" s="142">
        <f t="shared" si="343"/>
        <v>2.3977067267985908E-5</v>
      </c>
    </row>
    <row r="5452" spans="1:9">
      <c r="A5452" s="143">
        <f t="shared" si="340"/>
        <v>914</v>
      </c>
      <c r="B5452" s="138" t="s">
        <v>97</v>
      </c>
      <c r="C5452" s="275">
        <v>45076</v>
      </c>
      <c r="D5452" s="275">
        <v>45076</v>
      </c>
      <c r="E5452" s="275">
        <v>45076</v>
      </c>
      <c r="F5452" s="139">
        <f t="shared" si="341"/>
        <v>0</v>
      </c>
      <c r="G5452" s="140">
        <v>1833.81</v>
      </c>
      <c r="H5452" s="141">
        <f t="shared" si="342"/>
        <v>1.4411703150397492E-5</v>
      </c>
      <c r="I5452" s="142">
        <f t="shared" si="343"/>
        <v>0</v>
      </c>
    </row>
    <row r="5453" spans="1:9">
      <c r="A5453" s="143">
        <f t="shared" si="340"/>
        <v>915</v>
      </c>
      <c r="B5453" s="138" t="s">
        <v>97</v>
      </c>
      <c r="C5453" s="275">
        <v>44956</v>
      </c>
      <c r="D5453" s="275">
        <v>44970</v>
      </c>
      <c r="E5453" s="275">
        <v>44970</v>
      </c>
      <c r="F5453" s="139">
        <f t="shared" si="341"/>
        <v>14</v>
      </c>
      <c r="G5453" s="140">
        <v>225.83</v>
      </c>
      <c r="H5453" s="141">
        <f t="shared" si="342"/>
        <v>1.7747721533061038E-6</v>
      </c>
      <c r="I5453" s="142">
        <f t="shared" si="343"/>
        <v>2.4846810146285451E-5</v>
      </c>
    </row>
    <row r="5454" spans="1:9">
      <c r="A5454" s="143">
        <f t="shared" si="340"/>
        <v>916</v>
      </c>
      <c r="B5454" s="138" t="s">
        <v>97</v>
      </c>
      <c r="C5454" s="275">
        <v>45083</v>
      </c>
      <c r="D5454" s="275">
        <v>45086</v>
      </c>
      <c r="E5454" s="275">
        <v>45086</v>
      </c>
      <c r="F5454" s="139">
        <f t="shared" si="341"/>
        <v>3</v>
      </c>
      <c r="G5454" s="140">
        <v>597.69000000000005</v>
      </c>
      <c r="H5454" s="141">
        <f t="shared" si="342"/>
        <v>4.6971773825865703E-6</v>
      </c>
      <c r="I5454" s="142">
        <f t="shared" si="343"/>
        <v>1.409153214775971E-5</v>
      </c>
    </row>
    <row r="5455" spans="1:9">
      <c r="A5455" s="143">
        <f t="shared" si="340"/>
        <v>917</v>
      </c>
      <c r="B5455" s="138" t="s">
        <v>97</v>
      </c>
      <c r="C5455" s="275">
        <v>45015</v>
      </c>
      <c r="D5455" s="275">
        <v>45015</v>
      </c>
      <c r="E5455" s="275">
        <v>45015</v>
      </c>
      <c r="F5455" s="139">
        <f t="shared" si="341"/>
        <v>0</v>
      </c>
      <c r="G5455" s="140">
        <v>1568.83</v>
      </c>
      <c r="H5455" s="141">
        <f t="shared" si="342"/>
        <v>1.2329255622686155E-5</v>
      </c>
      <c r="I5455" s="142">
        <f t="shared" si="343"/>
        <v>0</v>
      </c>
    </row>
    <row r="5456" spans="1:9">
      <c r="A5456" s="143">
        <f t="shared" si="340"/>
        <v>918</v>
      </c>
      <c r="B5456" s="138" t="s">
        <v>97</v>
      </c>
      <c r="C5456" s="275">
        <v>45243</v>
      </c>
      <c r="D5456" s="275">
        <v>45252</v>
      </c>
      <c r="E5456" s="275">
        <v>45252</v>
      </c>
      <c r="F5456" s="139">
        <f t="shared" si="341"/>
        <v>9</v>
      </c>
      <c r="G5456" s="140">
        <v>172.64</v>
      </c>
      <c r="H5456" s="141">
        <f t="shared" si="342"/>
        <v>1.3567580239417513E-6</v>
      </c>
      <c r="I5456" s="142">
        <f t="shared" si="343"/>
        <v>1.2210822215475761E-5</v>
      </c>
    </row>
    <row r="5457" spans="1:9">
      <c r="A5457" s="143">
        <f t="shared" si="340"/>
        <v>919</v>
      </c>
      <c r="B5457" s="138" t="s">
        <v>97</v>
      </c>
      <c r="C5457" s="275">
        <v>45163</v>
      </c>
      <c r="D5457" s="275">
        <v>45169</v>
      </c>
      <c r="E5457" s="275">
        <v>45169</v>
      </c>
      <c r="F5457" s="139">
        <f t="shared" si="341"/>
        <v>6</v>
      </c>
      <c r="G5457" s="140">
        <v>204.17</v>
      </c>
      <c r="H5457" s="141">
        <f t="shared" si="342"/>
        <v>1.6045486894589167E-6</v>
      </c>
      <c r="I5457" s="142">
        <f t="shared" si="343"/>
        <v>9.6272921367534997E-6</v>
      </c>
    </row>
    <row r="5458" spans="1:9">
      <c r="A5458" s="143">
        <f t="shared" si="340"/>
        <v>920</v>
      </c>
      <c r="B5458" s="138" t="s">
        <v>97</v>
      </c>
      <c r="C5458" s="275">
        <v>45198</v>
      </c>
      <c r="D5458" s="275">
        <v>45198</v>
      </c>
      <c r="E5458" s="275">
        <v>45198</v>
      </c>
      <c r="F5458" s="139">
        <f t="shared" si="341"/>
        <v>0</v>
      </c>
      <c r="G5458" s="140">
        <v>63.8</v>
      </c>
      <c r="H5458" s="141">
        <f t="shared" si="342"/>
        <v>5.0139690643815879E-7</v>
      </c>
      <c r="I5458" s="142">
        <f t="shared" si="343"/>
        <v>0</v>
      </c>
    </row>
    <row r="5459" spans="1:9">
      <c r="A5459" s="143">
        <f t="shared" si="340"/>
        <v>921</v>
      </c>
      <c r="B5459" s="138" t="s">
        <v>97</v>
      </c>
      <c r="C5459" s="275">
        <v>45216</v>
      </c>
      <c r="D5459" s="275">
        <v>45217</v>
      </c>
      <c r="E5459" s="275">
        <v>45217</v>
      </c>
      <c r="F5459" s="139">
        <f t="shared" si="341"/>
        <v>1</v>
      </c>
      <c r="G5459" s="140">
        <v>4027.14</v>
      </c>
      <c r="H5459" s="141">
        <f t="shared" si="342"/>
        <v>3.1648832880773775E-5</v>
      </c>
      <c r="I5459" s="142">
        <f t="shared" si="343"/>
        <v>3.1648832880773775E-5</v>
      </c>
    </row>
    <row r="5460" spans="1:9">
      <c r="A5460" s="143">
        <f t="shared" si="340"/>
        <v>922</v>
      </c>
      <c r="B5460" s="138" t="s">
        <v>97</v>
      </c>
      <c r="C5460" s="275">
        <v>45031</v>
      </c>
      <c r="D5460" s="275">
        <v>45033</v>
      </c>
      <c r="E5460" s="275">
        <v>45033</v>
      </c>
      <c r="F5460" s="139">
        <f t="shared" si="341"/>
        <v>2</v>
      </c>
      <c r="G5460" s="140">
        <v>4988.6099999999997</v>
      </c>
      <c r="H5460" s="141">
        <f t="shared" si="342"/>
        <v>3.9204915696339554E-5</v>
      </c>
      <c r="I5460" s="142">
        <f t="shared" si="343"/>
        <v>7.8409831392679108E-5</v>
      </c>
    </row>
    <row r="5461" spans="1:9">
      <c r="A5461" s="143">
        <f t="shared" si="340"/>
        <v>923</v>
      </c>
      <c r="B5461" s="138" t="s">
        <v>97</v>
      </c>
      <c r="C5461" s="275">
        <v>45148</v>
      </c>
      <c r="D5461" s="275">
        <v>45152</v>
      </c>
      <c r="E5461" s="275">
        <v>45152</v>
      </c>
      <c r="F5461" s="139">
        <f t="shared" si="341"/>
        <v>4</v>
      </c>
      <c r="G5461" s="140">
        <v>629.25</v>
      </c>
      <c r="H5461" s="141">
        <f t="shared" si="342"/>
        <v>4.9452038146741605E-6</v>
      </c>
      <c r="I5461" s="142">
        <f t="shared" si="343"/>
        <v>1.9780815258696642E-5</v>
      </c>
    </row>
    <row r="5462" spans="1:9">
      <c r="A5462" s="143">
        <f t="shared" si="340"/>
        <v>924</v>
      </c>
      <c r="B5462" s="138" t="s">
        <v>97</v>
      </c>
      <c r="C5462" s="275">
        <v>45142</v>
      </c>
      <c r="D5462" s="275">
        <v>45159</v>
      </c>
      <c r="E5462" s="275">
        <v>45159</v>
      </c>
      <c r="F5462" s="139">
        <f t="shared" si="341"/>
        <v>17</v>
      </c>
      <c r="G5462" s="140">
        <v>11.78</v>
      </c>
      <c r="H5462" s="141">
        <f t="shared" si="342"/>
        <v>9.2577673320399862E-8</v>
      </c>
      <c r="I5462" s="142">
        <f t="shared" si="343"/>
        <v>1.5738204464467977E-6</v>
      </c>
    </row>
    <row r="5463" spans="1:9">
      <c r="A5463" s="143">
        <f t="shared" si="340"/>
        <v>925</v>
      </c>
      <c r="B5463" s="138" t="s">
        <v>97</v>
      </c>
      <c r="C5463" s="275">
        <v>45174</v>
      </c>
      <c r="D5463" s="275">
        <v>45177</v>
      </c>
      <c r="E5463" s="275">
        <v>45177</v>
      </c>
      <c r="F5463" s="139">
        <f t="shared" si="341"/>
        <v>3</v>
      </c>
      <c r="G5463" s="140">
        <v>74.89</v>
      </c>
      <c r="H5463" s="141">
        <f t="shared" si="342"/>
        <v>5.8855194863877299E-7</v>
      </c>
      <c r="I5463" s="142">
        <f t="shared" si="343"/>
        <v>1.7656558459163191E-6</v>
      </c>
    </row>
    <row r="5464" spans="1:9">
      <c r="A5464" s="143">
        <f t="shared" si="340"/>
        <v>926</v>
      </c>
      <c r="B5464" s="138" t="s">
        <v>97</v>
      </c>
      <c r="C5464" s="275">
        <v>45078</v>
      </c>
      <c r="D5464" s="275">
        <v>45086</v>
      </c>
      <c r="E5464" s="275">
        <v>45086</v>
      </c>
      <c r="F5464" s="139">
        <f t="shared" si="341"/>
        <v>8</v>
      </c>
      <c r="G5464" s="140">
        <v>303.63</v>
      </c>
      <c r="H5464" s="141">
        <f t="shared" si="342"/>
        <v>2.3861934592761469E-6</v>
      </c>
      <c r="I5464" s="142">
        <f t="shared" si="343"/>
        <v>1.9089547674209175E-5</v>
      </c>
    </row>
    <row r="5465" spans="1:9">
      <c r="A5465" s="143">
        <f t="shared" si="340"/>
        <v>927</v>
      </c>
      <c r="B5465" s="138" t="s">
        <v>97</v>
      </c>
      <c r="C5465" s="275">
        <v>45233</v>
      </c>
      <c r="D5465" s="275">
        <v>45237</v>
      </c>
      <c r="E5465" s="275">
        <v>45237</v>
      </c>
      <c r="F5465" s="139">
        <f t="shared" si="341"/>
        <v>4</v>
      </c>
      <c r="G5465" s="140">
        <v>1904.41</v>
      </c>
      <c r="H5465" s="141">
        <f t="shared" si="342"/>
        <v>1.4966540479465425E-5</v>
      </c>
      <c r="I5465" s="142">
        <f t="shared" si="343"/>
        <v>5.9866161917861699E-5</v>
      </c>
    </row>
    <row r="5466" spans="1:9">
      <c r="A5466" s="143">
        <f t="shared" si="340"/>
        <v>928</v>
      </c>
      <c r="B5466" s="138" t="s">
        <v>97</v>
      </c>
      <c r="C5466" s="275">
        <v>45076</v>
      </c>
      <c r="D5466" s="275">
        <v>45083</v>
      </c>
      <c r="E5466" s="275">
        <v>45083</v>
      </c>
      <c r="F5466" s="139">
        <f t="shared" si="341"/>
        <v>7</v>
      </c>
      <c r="G5466" s="140">
        <v>118.64</v>
      </c>
      <c r="H5466" s="141">
        <f t="shared" si="342"/>
        <v>9.3237819717591166E-7</v>
      </c>
      <c r="I5466" s="142">
        <f t="shared" si="343"/>
        <v>6.5266473802313813E-6</v>
      </c>
    </row>
    <row r="5467" spans="1:9">
      <c r="A5467" s="143">
        <f t="shared" si="340"/>
        <v>929</v>
      </c>
      <c r="B5467" s="138" t="s">
        <v>97</v>
      </c>
      <c r="C5467" s="275">
        <v>45056</v>
      </c>
      <c r="D5467" s="275">
        <v>45070</v>
      </c>
      <c r="E5467" s="275">
        <v>45070</v>
      </c>
      <c r="F5467" s="139">
        <f t="shared" si="341"/>
        <v>14</v>
      </c>
      <c r="G5467" s="140">
        <v>18.39</v>
      </c>
      <c r="H5467" s="141">
        <f t="shared" si="342"/>
        <v>1.4452490767081098E-7</v>
      </c>
      <c r="I5467" s="142">
        <f t="shared" si="343"/>
        <v>2.0233487073913537E-6</v>
      </c>
    </row>
    <row r="5468" spans="1:9">
      <c r="A5468" s="143">
        <f t="shared" si="340"/>
        <v>930</v>
      </c>
      <c r="B5468" s="138" t="s">
        <v>97</v>
      </c>
      <c r="C5468" s="275">
        <v>45149</v>
      </c>
      <c r="D5468" s="275">
        <v>45223</v>
      </c>
      <c r="E5468" s="275">
        <v>45223</v>
      </c>
      <c r="F5468" s="139">
        <f t="shared" si="341"/>
        <v>74</v>
      </c>
      <c r="G5468" s="140">
        <v>109.11</v>
      </c>
      <c r="H5468" s="141">
        <f t="shared" si="342"/>
        <v>8.5748301663742179E-7</v>
      </c>
      <c r="I5468" s="142">
        <f t="shared" si="343"/>
        <v>6.3453743231169213E-5</v>
      </c>
    </row>
    <row r="5469" spans="1:9">
      <c r="A5469" s="143">
        <f t="shared" si="340"/>
        <v>931</v>
      </c>
      <c r="B5469" s="138" t="s">
        <v>97</v>
      </c>
      <c r="C5469" s="275">
        <v>45049</v>
      </c>
      <c r="D5469" s="275">
        <v>45055</v>
      </c>
      <c r="E5469" s="275">
        <v>45055</v>
      </c>
      <c r="F5469" s="139">
        <f t="shared" si="341"/>
        <v>6</v>
      </c>
      <c r="G5469" s="140">
        <v>153.56</v>
      </c>
      <c r="H5469" s="141">
        <f t="shared" si="342"/>
        <v>1.2068104851511548E-6</v>
      </c>
      <c r="I5469" s="142">
        <f t="shared" si="343"/>
        <v>7.2408629109069291E-6</v>
      </c>
    </row>
    <row r="5470" spans="1:9">
      <c r="A5470" s="143">
        <f t="shared" si="340"/>
        <v>932</v>
      </c>
      <c r="B5470" s="138" t="s">
        <v>97</v>
      </c>
      <c r="C5470" s="275">
        <v>45059</v>
      </c>
      <c r="D5470" s="275">
        <v>45061</v>
      </c>
      <c r="E5470" s="275">
        <v>45061</v>
      </c>
      <c r="F5470" s="139">
        <f t="shared" si="341"/>
        <v>2</v>
      </c>
      <c r="G5470" s="140">
        <v>2703.78</v>
      </c>
      <c r="H5470" s="141">
        <f t="shared" si="342"/>
        <v>2.1248697926165598E-5</v>
      </c>
      <c r="I5470" s="142">
        <f t="shared" si="343"/>
        <v>4.2497395852331196E-5</v>
      </c>
    </row>
    <row r="5471" spans="1:9">
      <c r="A5471" s="143">
        <f t="shared" si="340"/>
        <v>933</v>
      </c>
      <c r="B5471" s="138" t="s">
        <v>97</v>
      </c>
      <c r="C5471" s="275">
        <v>45218</v>
      </c>
      <c r="D5471" s="275">
        <v>45219</v>
      </c>
      <c r="E5471" s="275">
        <v>45219</v>
      </c>
      <c r="F5471" s="139">
        <f t="shared" si="341"/>
        <v>1</v>
      </c>
      <c r="G5471" s="140">
        <v>4347.29</v>
      </c>
      <c r="H5471" s="141">
        <f t="shared" si="342"/>
        <v>3.4164855131497548E-5</v>
      </c>
      <c r="I5471" s="142">
        <f t="shared" si="343"/>
        <v>3.4164855131497548E-5</v>
      </c>
    </row>
    <row r="5472" spans="1:9">
      <c r="A5472" s="143">
        <f t="shared" si="340"/>
        <v>934</v>
      </c>
      <c r="B5472" s="138" t="s">
        <v>97</v>
      </c>
      <c r="C5472" s="275">
        <v>44939</v>
      </c>
      <c r="D5472" s="275">
        <v>44960</v>
      </c>
      <c r="E5472" s="275">
        <v>44960</v>
      </c>
      <c r="F5472" s="139">
        <f t="shared" si="341"/>
        <v>21</v>
      </c>
      <c r="G5472" s="140">
        <v>427.68</v>
      </c>
      <c r="H5472" s="141">
        <f t="shared" si="342"/>
        <v>3.3610882279854509E-6</v>
      </c>
      <c r="I5472" s="142">
        <f t="shared" si="343"/>
        <v>7.0582852787694474E-5</v>
      </c>
    </row>
    <row r="5473" spans="1:9">
      <c r="A5473" s="143">
        <f t="shared" si="340"/>
        <v>935</v>
      </c>
      <c r="B5473" s="138" t="s">
        <v>97</v>
      </c>
      <c r="C5473" s="275">
        <v>45125</v>
      </c>
      <c r="D5473" s="275">
        <v>45139</v>
      </c>
      <c r="E5473" s="275">
        <v>45139</v>
      </c>
      <c r="F5473" s="139">
        <f t="shared" si="341"/>
        <v>14</v>
      </c>
      <c r="G5473" s="140">
        <v>34.67</v>
      </c>
      <c r="H5473" s="141">
        <f t="shared" si="342"/>
        <v>2.7246756655503085E-7</v>
      </c>
      <c r="I5473" s="142">
        <f t="shared" si="343"/>
        <v>3.8145459317704319E-6</v>
      </c>
    </row>
    <row r="5474" spans="1:9">
      <c r="A5474" s="143">
        <f t="shared" si="340"/>
        <v>936</v>
      </c>
      <c r="B5474" s="138" t="s">
        <v>97</v>
      </c>
      <c r="C5474" s="275">
        <v>45064</v>
      </c>
      <c r="D5474" s="275">
        <v>45070</v>
      </c>
      <c r="E5474" s="275">
        <v>45070</v>
      </c>
      <c r="F5474" s="139">
        <f t="shared" si="341"/>
        <v>6</v>
      </c>
      <c r="G5474" s="140">
        <v>2255.77</v>
      </c>
      <c r="H5474" s="141">
        <f t="shared" si="342"/>
        <v>1.7727838552288488E-5</v>
      </c>
      <c r="I5474" s="142">
        <f t="shared" si="343"/>
        <v>1.0636703131373093E-4</v>
      </c>
    </row>
    <row r="5475" spans="1:9">
      <c r="A5475" s="143">
        <f t="shared" si="340"/>
        <v>937</v>
      </c>
      <c r="B5475" s="138" t="s">
        <v>97</v>
      </c>
      <c r="C5475" s="275">
        <v>45068</v>
      </c>
      <c r="D5475" s="275">
        <v>45236</v>
      </c>
      <c r="E5475" s="275">
        <v>45236</v>
      </c>
      <c r="F5475" s="139">
        <f t="shared" si="341"/>
        <v>168</v>
      </c>
      <c r="G5475" s="140">
        <v>27.88</v>
      </c>
      <c r="H5475" s="141">
        <f t="shared" si="342"/>
        <v>2.1910573278206691E-7</v>
      </c>
      <c r="I5475" s="142">
        <f t="shared" si="343"/>
        <v>3.6809763107387244E-5</v>
      </c>
    </row>
    <row r="5476" spans="1:9">
      <c r="A5476" s="143">
        <f t="shared" si="340"/>
        <v>938</v>
      </c>
      <c r="B5476" s="138" t="s">
        <v>97</v>
      </c>
      <c r="C5476" s="275">
        <v>45045</v>
      </c>
      <c r="D5476" s="275">
        <v>45047</v>
      </c>
      <c r="E5476" s="275">
        <v>45047</v>
      </c>
      <c r="F5476" s="139">
        <f t="shared" si="341"/>
        <v>2</v>
      </c>
      <c r="G5476" s="140">
        <v>6836.94</v>
      </c>
      <c r="H5476" s="141">
        <f t="shared" si="342"/>
        <v>5.3730729866822974E-5</v>
      </c>
      <c r="I5476" s="142">
        <f t="shared" si="343"/>
        <v>1.0746145973364595E-4</v>
      </c>
    </row>
    <row r="5477" spans="1:9">
      <c r="A5477" s="143">
        <f t="shared" si="340"/>
        <v>939</v>
      </c>
      <c r="B5477" s="138" t="s">
        <v>97</v>
      </c>
      <c r="C5477" s="275">
        <v>44984</v>
      </c>
      <c r="D5477" s="275">
        <v>44986</v>
      </c>
      <c r="E5477" s="275">
        <v>44986</v>
      </c>
      <c r="F5477" s="139">
        <f t="shared" si="341"/>
        <v>2</v>
      </c>
      <c r="G5477" s="140">
        <v>4663.45</v>
      </c>
      <c r="H5477" s="141">
        <f t="shared" si="342"/>
        <v>3.6649520428354729E-5</v>
      </c>
      <c r="I5477" s="142">
        <f t="shared" si="343"/>
        <v>7.3299040856709459E-5</v>
      </c>
    </row>
    <row r="5478" spans="1:9">
      <c r="A5478" s="143">
        <f t="shared" si="340"/>
        <v>940</v>
      </c>
      <c r="B5478" s="138" t="s">
        <v>97</v>
      </c>
      <c r="C5478" s="275">
        <v>45165</v>
      </c>
      <c r="D5478" s="275">
        <v>45166</v>
      </c>
      <c r="E5478" s="275">
        <v>45166</v>
      </c>
      <c r="F5478" s="139">
        <f t="shared" si="341"/>
        <v>1</v>
      </c>
      <c r="G5478" s="140">
        <v>1075.83</v>
      </c>
      <c r="H5478" s="141">
        <f t="shared" si="342"/>
        <v>8.4548249820276558E-6</v>
      </c>
      <c r="I5478" s="142">
        <f t="shared" si="343"/>
        <v>8.4548249820276558E-6</v>
      </c>
    </row>
    <row r="5479" spans="1:9">
      <c r="A5479" s="143">
        <f t="shared" si="340"/>
        <v>941</v>
      </c>
      <c r="B5479" s="138" t="s">
        <v>97</v>
      </c>
      <c r="C5479" s="275">
        <v>45187</v>
      </c>
      <c r="D5479" s="275">
        <v>45211</v>
      </c>
      <c r="E5479" s="275">
        <v>45211</v>
      </c>
      <c r="F5479" s="139">
        <f t="shared" si="341"/>
        <v>24</v>
      </c>
      <c r="G5479" s="140">
        <v>27.44</v>
      </c>
      <c r="H5479" s="141">
        <f t="shared" si="342"/>
        <v>2.1564782308249341E-7</v>
      </c>
      <c r="I5479" s="142">
        <f t="shared" si="343"/>
        <v>5.1755477539798415E-6</v>
      </c>
    </row>
    <row r="5480" spans="1:9">
      <c r="A5480" s="143">
        <f t="shared" si="340"/>
        <v>942</v>
      </c>
      <c r="B5480" s="138" t="s">
        <v>97</v>
      </c>
      <c r="C5480" s="275">
        <v>45048</v>
      </c>
      <c r="D5480" s="275">
        <v>45055</v>
      </c>
      <c r="E5480" s="275">
        <v>45055</v>
      </c>
      <c r="F5480" s="139">
        <f t="shared" si="341"/>
        <v>7</v>
      </c>
      <c r="G5480" s="140">
        <v>38.619999999999997</v>
      </c>
      <c r="H5480" s="141">
        <f t="shared" si="342"/>
        <v>3.0351016499438392E-7</v>
      </c>
      <c r="I5480" s="142">
        <f t="shared" si="343"/>
        <v>2.1245711549606875E-6</v>
      </c>
    </row>
    <row r="5481" spans="1:9">
      <c r="A5481" s="143">
        <f t="shared" si="340"/>
        <v>943</v>
      </c>
      <c r="B5481" s="138" t="s">
        <v>97</v>
      </c>
      <c r="C5481" s="275">
        <v>45231</v>
      </c>
      <c r="D5481" s="275">
        <v>45239</v>
      </c>
      <c r="E5481" s="275">
        <v>45239</v>
      </c>
      <c r="F5481" s="139">
        <f t="shared" si="341"/>
        <v>8</v>
      </c>
      <c r="G5481" s="140">
        <v>534.21</v>
      </c>
      <c r="H5481" s="141">
        <f t="shared" si="342"/>
        <v>4.1982953195662828E-6</v>
      </c>
      <c r="I5481" s="142">
        <f t="shared" si="343"/>
        <v>3.3586362556530262E-5</v>
      </c>
    </row>
    <row r="5482" spans="1:9">
      <c r="A5482" s="143">
        <f t="shared" si="340"/>
        <v>944</v>
      </c>
      <c r="B5482" s="138" t="s">
        <v>97</v>
      </c>
      <c r="C5482" s="275">
        <v>45143</v>
      </c>
      <c r="D5482" s="275">
        <v>45145</v>
      </c>
      <c r="E5482" s="275">
        <v>45145</v>
      </c>
      <c r="F5482" s="139">
        <f t="shared" si="341"/>
        <v>2</v>
      </c>
      <c r="G5482" s="140">
        <v>2172.56</v>
      </c>
      <c r="H5482" s="141">
        <f t="shared" si="342"/>
        <v>1.7073900674785053E-5</v>
      </c>
      <c r="I5482" s="142">
        <f t="shared" si="343"/>
        <v>3.4147801349570106E-5</v>
      </c>
    </row>
    <row r="5483" spans="1:9">
      <c r="A5483" s="143">
        <f t="shared" si="340"/>
        <v>945</v>
      </c>
      <c r="B5483" s="138" t="s">
        <v>97</v>
      </c>
      <c r="C5483" s="275">
        <v>45211</v>
      </c>
      <c r="D5483" s="275">
        <v>45222</v>
      </c>
      <c r="E5483" s="275">
        <v>45222</v>
      </c>
      <c r="F5483" s="139">
        <f t="shared" si="341"/>
        <v>11</v>
      </c>
      <c r="G5483" s="140">
        <v>934.98</v>
      </c>
      <c r="H5483" s="141">
        <f t="shared" si="342"/>
        <v>7.3479009338800904E-6</v>
      </c>
      <c r="I5483" s="142">
        <f t="shared" si="343"/>
        <v>8.0826910272680991E-5</v>
      </c>
    </row>
    <row r="5484" spans="1:9">
      <c r="A5484" s="143">
        <f t="shared" si="340"/>
        <v>946</v>
      </c>
      <c r="B5484" s="138" t="s">
        <v>97</v>
      </c>
      <c r="C5484" s="275">
        <v>45034</v>
      </c>
      <c r="D5484" s="275">
        <v>45034</v>
      </c>
      <c r="E5484" s="275">
        <v>45034</v>
      </c>
      <c r="F5484" s="139">
        <f t="shared" si="341"/>
        <v>0</v>
      </c>
      <c r="G5484" s="140">
        <v>1586.59</v>
      </c>
      <c r="H5484" s="141">
        <f t="shared" si="342"/>
        <v>1.2468829432378032E-5</v>
      </c>
      <c r="I5484" s="142">
        <f t="shared" si="343"/>
        <v>0</v>
      </c>
    </row>
    <row r="5485" spans="1:9">
      <c r="A5485" s="143">
        <f t="shared" si="340"/>
        <v>947</v>
      </c>
      <c r="B5485" s="138" t="s">
        <v>97</v>
      </c>
      <c r="C5485" s="275">
        <v>45113</v>
      </c>
      <c r="D5485" s="275">
        <v>45141</v>
      </c>
      <c r="E5485" s="275">
        <v>45141</v>
      </c>
      <c r="F5485" s="139">
        <f t="shared" si="341"/>
        <v>28</v>
      </c>
      <c r="G5485" s="140">
        <v>0.55000000000000004</v>
      </c>
      <c r="H5485" s="141">
        <f t="shared" si="342"/>
        <v>4.3223871244668874E-9</v>
      </c>
      <c r="I5485" s="142">
        <f t="shared" si="343"/>
        <v>1.2102683948507283E-7</v>
      </c>
    </row>
    <row r="5486" spans="1:9">
      <c r="A5486" s="143">
        <f t="shared" si="340"/>
        <v>948</v>
      </c>
      <c r="B5486" s="138" t="s">
        <v>97</v>
      </c>
      <c r="C5486" s="275">
        <v>44992</v>
      </c>
      <c r="D5486" s="275">
        <v>44994</v>
      </c>
      <c r="E5486" s="275">
        <v>44994</v>
      </c>
      <c r="F5486" s="139">
        <f t="shared" si="341"/>
        <v>2</v>
      </c>
      <c r="G5486" s="140">
        <v>2695.67</v>
      </c>
      <c r="H5486" s="141">
        <f t="shared" si="342"/>
        <v>2.1184962363293912E-5</v>
      </c>
      <c r="I5486" s="142">
        <f t="shared" si="343"/>
        <v>4.2369924726587825E-5</v>
      </c>
    </row>
    <row r="5487" spans="1:9">
      <c r="A5487" s="143">
        <f t="shared" si="340"/>
        <v>949</v>
      </c>
      <c r="B5487" s="138" t="s">
        <v>97</v>
      </c>
      <c r="C5487" s="275">
        <v>45017</v>
      </c>
      <c r="D5487" s="275">
        <v>45030</v>
      </c>
      <c r="E5487" s="275">
        <v>45030</v>
      </c>
      <c r="F5487" s="139">
        <f t="shared" si="341"/>
        <v>13</v>
      </c>
      <c r="G5487" s="140">
        <v>282.89999999999998</v>
      </c>
      <c r="H5487" s="141">
        <f t="shared" si="342"/>
        <v>2.2232787591121494E-6</v>
      </c>
      <c r="I5487" s="142">
        <f t="shared" si="343"/>
        <v>2.8902623868457941E-5</v>
      </c>
    </row>
    <row r="5488" spans="1:9">
      <c r="A5488" s="143">
        <f t="shared" si="340"/>
        <v>950</v>
      </c>
      <c r="B5488" s="138" t="s">
        <v>97</v>
      </c>
      <c r="C5488" s="275">
        <v>44978</v>
      </c>
      <c r="D5488" s="275">
        <v>44984</v>
      </c>
      <c r="E5488" s="275">
        <v>44984</v>
      </c>
      <c r="F5488" s="139">
        <f t="shared" si="341"/>
        <v>6</v>
      </c>
      <c r="G5488" s="140">
        <v>9404.2900000000009</v>
      </c>
      <c r="H5488" s="141">
        <f t="shared" si="342"/>
        <v>7.390724001955036E-5</v>
      </c>
      <c r="I5488" s="142">
        <f t="shared" si="343"/>
        <v>4.4344344011730216E-4</v>
      </c>
    </row>
    <row r="5489" spans="1:9">
      <c r="A5489" s="143">
        <f t="shared" si="340"/>
        <v>951</v>
      </c>
      <c r="B5489" s="138" t="s">
        <v>97</v>
      </c>
      <c r="C5489" s="275">
        <v>45260</v>
      </c>
      <c r="D5489" s="275">
        <v>45271</v>
      </c>
      <c r="E5489" s="275">
        <v>45271</v>
      </c>
      <c r="F5489" s="139">
        <f t="shared" si="341"/>
        <v>11</v>
      </c>
      <c r="G5489" s="140">
        <v>140.57</v>
      </c>
      <c r="H5489" s="141">
        <f t="shared" si="342"/>
        <v>1.1047235601569276E-6</v>
      </c>
      <c r="I5489" s="142">
        <f t="shared" si="343"/>
        <v>1.2151959161726204E-5</v>
      </c>
    </row>
    <row r="5490" spans="1:9">
      <c r="A5490" s="143">
        <f t="shared" si="340"/>
        <v>952</v>
      </c>
      <c r="B5490" s="138" t="s">
        <v>97</v>
      </c>
      <c r="C5490" s="275">
        <v>44928</v>
      </c>
      <c r="D5490" s="275">
        <v>44929</v>
      </c>
      <c r="E5490" s="275">
        <v>44929</v>
      </c>
      <c r="F5490" s="139">
        <f t="shared" si="341"/>
        <v>1</v>
      </c>
      <c r="G5490" s="140">
        <v>6390.19</v>
      </c>
      <c r="H5490" s="141">
        <f t="shared" si="342"/>
        <v>5.0219772688903734E-5</v>
      </c>
      <c r="I5490" s="142">
        <f t="shared" si="343"/>
        <v>5.0219772688903734E-5</v>
      </c>
    </row>
    <row r="5491" spans="1:9">
      <c r="A5491" s="143">
        <f t="shared" si="340"/>
        <v>953</v>
      </c>
      <c r="B5491" s="138" t="s">
        <v>97</v>
      </c>
      <c r="C5491" s="275">
        <v>44985</v>
      </c>
      <c r="D5491" s="275">
        <v>44994</v>
      </c>
      <c r="E5491" s="275">
        <v>44994</v>
      </c>
      <c r="F5491" s="139">
        <f t="shared" si="341"/>
        <v>9</v>
      </c>
      <c r="G5491" s="140">
        <v>17.8</v>
      </c>
      <c r="H5491" s="141">
        <f t="shared" si="342"/>
        <v>1.3988816511911015E-7</v>
      </c>
      <c r="I5491" s="142">
        <f t="shared" si="343"/>
        <v>1.2589934860719913E-6</v>
      </c>
    </row>
    <row r="5492" spans="1:9">
      <c r="A5492" s="143">
        <f t="shared" si="340"/>
        <v>954</v>
      </c>
      <c r="B5492" s="138" t="s">
        <v>97</v>
      </c>
      <c r="C5492" s="275">
        <v>45226</v>
      </c>
      <c r="D5492" s="275">
        <v>45226</v>
      </c>
      <c r="E5492" s="275">
        <v>45226</v>
      </c>
      <c r="F5492" s="139">
        <f t="shared" si="341"/>
        <v>0</v>
      </c>
      <c r="G5492" s="140">
        <v>537.41</v>
      </c>
      <c r="H5492" s="141">
        <f t="shared" si="342"/>
        <v>4.2234437537449992E-6</v>
      </c>
      <c r="I5492" s="142">
        <f t="shared" si="343"/>
        <v>0</v>
      </c>
    </row>
    <row r="5493" spans="1:9">
      <c r="A5493" s="143">
        <f t="shared" si="340"/>
        <v>955</v>
      </c>
      <c r="B5493" s="138" t="s">
        <v>97</v>
      </c>
      <c r="C5493" s="275">
        <v>45174</v>
      </c>
      <c r="D5493" s="275">
        <v>45176</v>
      </c>
      <c r="E5493" s="275">
        <v>45176</v>
      </c>
      <c r="F5493" s="139">
        <f t="shared" si="341"/>
        <v>2</v>
      </c>
      <c r="G5493" s="140">
        <v>842.28</v>
      </c>
      <c r="H5493" s="141">
        <f t="shared" si="342"/>
        <v>6.6193822312653984E-6</v>
      </c>
      <c r="I5493" s="142">
        <f t="shared" si="343"/>
        <v>1.3238764462530797E-5</v>
      </c>
    </row>
    <row r="5494" spans="1:9">
      <c r="A5494" s="143">
        <f t="shared" si="340"/>
        <v>956</v>
      </c>
      <c r="B5494" s="138" t="s">
        <v>97</v>
      </c>
      <c r="C5494" s="275">
        <v>45261</v>
      </c>
      <c r="D5494" s="275">
        <v>45281</v>
      </c>
      <c r="E5494" s="275">
        <v>45281</v>
      </c>
      <c r="F5494" s="139">
        <f t="shared" si="341"/>
        <v>20</v>
      </c>
      <c r="G5494" s="140">
        <v>265.18</v>
      </c>
      <c r="H5494" s="141">
        <f t="shared" si="342"/>
        <v>2.0840193048475073E-6</v>
      </c>
      <c r="I5494" s="142">
        <f t="shared" si="343"/>
        <v>4.1680386096950148E-5</v>
      </c>
    </row>
    <row r="5495" spans="1:9">
      <c r="A5495" s="143">
        <f t="shared" si="340"/>
        <v>957</v>
      </c>
      <c r="B5495" s="138" t="s">
        <v>97</v>
      </c>
      <c r="C5495" s="275">
        <v>45253</v>
      </c>
      <c r="D5495" s="275">
        <v>45257</v>
      </c>
      <c r="E5495" s="275">
        <v>45257</v>
      </c>
      <c r="F5495" s="139">
        <f t="shared" si="341"/>
        <v>4</v>
      </c>
      <c r="G5495" s="140">
        <v>5815.28</v>
      </c>
      <c r="H5495" s="141">
        <f t="shared" si="342"/>
        <v>4.5701620722126898E-5</v>
      </c>
      <c r="I5495" s="142">
        <f t="shared" si="343"/>
        <v>1.8280648288850759E-4</v>
      </c>
    </row>
    <row r="5496" spans="1:9">
      <c r="A5496" s="143">
        <f t="shared" si="340"/>
        <v>958</v>
      </c>
      <c r="B5496" s="138" t="s">
        <v>97</v>
      </c>
      <c r="C5496" s="275">
        <v>45078</v>
      </c>
      <c r="D5496" s="275">
        <v>45085</v>
      </c>
      <c r="E5496" s="275">
        <v>45085</v>
      </c>
      <c r="F5496" s="139">
        <f t="shared" si="341"/>
        <v>7</v>
      </c>
      <c r="G5496" s="140">
        <v>168.47</v>
      </c>
      <c r="H5496" s="141">
        <f t="shared" si="342"/>
        <v>1.3239864706526116E-6</v>
      </c>
      <c r="I5496" s="142">
        <f t="shared" si="343"/>
        <v>9.2679052945682809E-6</v>
      </c>
    </row>
    <row r="5497" spans="1:9">
      <c r="A5497" s="143">
        <f t="shared" si="340"/>
        <v>959</v>
      </c>
      <c r="B5497" s="138" t="s">
        <v>97</v>
      </c>
      <c r="C5497" s="275">
        <v>45085</v>
      </c>
      <c r="D5497" s="275">
        <v>45112</v>
      </c>
      <c r="E5497" s="275">
        <v>45112</v>
      </c>
      <c r="F5497" s="139">
        <f t="shared" si="341"/>
        <v>27</v>
      </c>
      <c r="G5497" s="140">
        <v>3.52</v>
      </c>
      <c r="H5497" s="141">
        <f t="shared" si="342"/>
        <v>2.7663277596588075E-8</v>
      </c>
      <c r="I5497" s="142">
        <f t="shared" si="343"/>
        <v>7.4690849510787801E-7</v>
      </c>
    </row>
    <row r="5498" spans="1:9">
      <c r="A5498" s="143">
        <f t="shared" si="340"/>
        <v>960</v>
      </c>
      <c r="B5498" s="138" t="s">
        <v>97</v>
      </c>
      <c r="C5498" s="275">
        <v>45167</v>
      </c>
      <c r="D5498" s="275">
        <v>45174</v>
      </c>
      <c r="E5498" s="275">
        <v>45174</v>
      </c>
      <c r="F5498" s="139">
        <f t="shared" si="341"/>
        <v>7</v>
      </c>
      <c r="G5498" s="140">
        <v>168.52</v>
      </c>
      <c r="H5498" s="141">
        <f t="shared" si="342"/>
        <v>1.3243794149366542E-6</v>
      </c>
      <c r="I5498" s="142">
        <f t="shared" si="343"/>
        <v>9.2706559045565787E-6</v>
      </c>
    </row>
    <row r="5499" spans="1:9">
      <c r="A5499" s="143">
        <f t="shared" si="340"/>
        <v>961</v>
      </c>
      <c r="B5499" s="138" t="s">
        <v>97</v>
      </c>
      <c r="C5499" s="275">
        <v>45071</v>
      </c>
      <c r="D5499" s="275">
        <v>45076</v>
      </c>
      <c r="E5499" s="275">
        <v>45076</v>
      </c>
      <c r="F5499" s="139">
        <f t="shared" si="341"/>
        <v>5</v>
      </c>
      <c r="G5499" s="140">
        <v>2617.33</v>
      </c>
      <c r="H5499" s="141">
        <f t="shared" si="342"/>
        <v>2.0569297259056213E-5</v>
      </c>
      <c r="I5499" s="142">
        <f t="shared" si="343"/>
        <v>1.0284648629528106E-4</v>
      </c>
    </row>
    <row r="5500" spans="1:9">
      <c r="A5500" s="143">
        <f t="shared" ref="A5500:A5563" si="344">A5499+1</f>
        <v>962</v>
      </c>
      <c r="B5500" s="138" t="s">
        <v>97</v>
      </c>
      <c r="C5500" s="275">
        <v>45257</v>
      </c>
      <c r="D5500" s="275">
        <v>45289</v>
      </c>
      <c r="E5500" s="275">
        <v>45289</v>
      </c>
      <c r="F5500" s="139">
        <f t="shared" si="341"/>
        <v>32</v>
      </c>
      <c r="G5500" s="140">
        <v>629.02</v>
      </c>
      <c r="H5500" s="141">
        <f t="shared" si="342"/>
        <v>4.9433962709675651E-6</v>
      </c>
      <c r="I5500" s="142">
        <f t="shared" si="343"/>
        <v>1.5818868067096208E-4</v>
      </c>
    </row>
    <row r="5501" spans="1:9">
      <c r="A5501" s="143">
        <f t="shared" si="344"/>
        <v>963</v>
      </c>
      <c r="B5501" s="138" t="s">
        <v>97</v>
      </c>
      <c r="C5501" s="275">
        <v>45122</v>
      </c>
      <c r="D5501" s="275">
        <v>45128</v>
      </c>
      <c r="E5501" s="275">
        <v>45128</v>
      </c>
      <c r="F5501" s="139">
        <f t="shared" si="341"/>
        <v>6</v>
      </c>
      <c r="G5501" s="140">
        <v>1612.01</v>
      </c>
      <c r="H5501" s="141">
        <f t="shared" si="342"/>
        <v>1.266860230638521E-5</v>
      </c>
      <c r="I5501" s="142">
        <f t="shared" si="343"/>
        <v>7.6011613838311264E-5</v>
      </c>
    </row>
    <row r="5502" spans="1:9">
      <c r="A5502" s="143">
        <f t="shared" si="344"/>
        <v>964</v>
      </c>
      <c r="B5502" s="138" t="s">
        <v>97</v>
      </c>
      <c r="C5502" s="275">
        <v>45071</v>
      </c>
      <c r="D5502" s="275">
        <v>45345</v>
      </c>
      <c r="E5502" s="275">
        <v>45345</v>
      </c>
      <c r="F5502" s="139">
        <f t="shared" si="341"/>
        <v>274</v>
      </c>
      <c r="G5502" s="140">
        <v>25.87</v>
      </c>
      <c r="H5502" s="141">
        <f t="shared" si="342"/>
        <v>2.0330937256356065E-7</v>
      </c>
      <c r="I5502" s="142">
        <f t="shared" si="343"/>
        <v>5.570676808241562E-5</v>
      </c>
    </row>
    <row r="5503" spans="1:9">
      <c r="A5503" s="143">
        <f t="shared" si="344"/>
        <v>965</v>
      </c>
      <c r="B5503" s="138" t="s">
        <v>97</v>
      </c>
      <c r="C5503" s="275">
        <v>45145</v>
      </c>
      <c r="D5503" s="275">
        <v>45154</v>
      </c>
      <c r="E5503" s="275">
        <v>45154</v>
      </c>
      <c r="F5503" s="139">
        <f t="shared" si="341"/>
        <v>9</v>
      </c>
      <c r="G5503" s="140">
        <v>56.61</v>
      </c>
      <c r="H5503" s="141">
        <f t="shared" si="342"/>
        <v>4.4489151839285537E-7</v>
      </c>
      <c r="I5503" s="142">
        <f t="shared" si="343"/>
        <v>4.0040236655356982E-6</v>
      </c>
    </row>
    <row r="5504" spans="1:9">
      <c r="A5504" s="143">
        <f t="shared" si="344"/>
        <v>966</v>
      </c>
      <c r="B5504" s="138" t="s">
        <v>97</v>
      </c>
      <c r="C5504" s="275">
        <v>44950</v>
      </c>
      <c r="D5504" s="275">
        <v>44965</v>
      </c>
      <c r="E5504" s="275">
        <v>44965</v>
      </c>
      <c r="F5504" s="139">
        <f t="shared" si="341"/>
        <v>15</v>
      </c>
      <c r="G5504" s="140">
        <v>785.09</v>
      </c>
      <c r="H5504" s="141">
        <f t="shared" si="342"/>
        <v>6.1699325591776508E-6</v>
      </c>
      <c r="I5504" s="142">
        <f t="shared" si="343"/>
        <v>9.2548988387664759E-5</v>
      </c>
    </row>
    <row r="5505" spans="1:9">
      <c r="A5505" s="143">
        <f t="shared" si="344"/>
        <v>967</v>
      </c>
      <c r="B5505" s="138" t="s">
        <v>97</v>
      </c>
      <c r="C5505" s="275">
        <v>44957</v>
      </c>
      <c r="D5505" s="275">
        <v>44959</v>
      </c>
      <c r="E5505" s="275">
        <v>44959</v>
      </c>
      <c r="F5505" s="139">
        <f t="shared" si="341"/>
        <v>2</v>
      </c>
      <c r="G5505" s="140">
        <v>933.89</v>
      </c>
      <c r="H5505" s="141">
        <f t="shared" si="342"/>
        <v>7.3393347484879651E-6</v>
      </c>
      <c r="I5505" s="142">
        <f t="shared" si="343"/>
        <v>1.467866949697593E-5</v>
      </c>
    </row>
    <row r="5506" spans="1:9">
      <c r="A5506" s="143">
        <f t="shared" si="344"/>
        <v>968</v>
      </c>
      <c r="B5506" s="138" t="s">
        <v>97</v>
      </c>
      <c r="C5506" s="275">
        <v>45006</v>
      </c>
      <c r="D5506" s="275">
        <v>45008</v>
      </c>
      <c r="E5506" s="275">
        <v>45008</v>
      </c>
      <c r="F5506" s="139">
        <f t="shared" si="341"/>
        <v>2</v>
      </c>
      <c r="G5506" s="140">
        <v>3799.55</v>
      </c>
      <c r="H5506" s="141">
        <f t="shared" si="342"/>
        <v>2.9860229088669383E-5</v>
      </c>
      <c r="I5506" s="142">
        <f t="shared" si="343"/>
        <v>5.9720458177338765E-5</v>
      </c>
    </row>
    <row r="5507" spans="1:9">
      <c r="A5507" s="143">
        <f t="shared" si="344"/>
        <v>969</v>
      </c>
      <c r="B5507" s="138" t="s">
        <v>97</v>
      </c>
      <c r="C5507" s="275">
        <v>44997</v>
      </c>
      <c r="D5507" s="275">
        <v>45000</v>
      </c>
      <c r="E5507" s="275">
        <v>45000</v>
      </c>
      <c r="F5507" s="139">
        <f t="shared" si="341"/>
        <v>3</v>
      </c>
      <c r="G5507" s="140">
        <v>483.45</v>
      </c>
      <c r="H5507" s="141">
        <f t="shared" si="342"/>
        <v>3.7993782824063931E-6</v>
      </c>
      <c r="I5507" s="142">
        <f t="shared" si="343"/>
        <v>1.1398134847219179E-5</v>
      </c>
    </row>
    <row r="5508" spans="1:9">
      <c r="A5508" s="143">
        <f t="shared" si="344"/>
        <v>970</v>
      </c>
      <c r="B5508" s="138" t="s">
        <v>97</v>
      </c>
      <c r="C5508" s="275">
        <v>45163</v>
      </c>
      <c r="D5508" s="275">
        <v>45167</v>
      </c>
      <c r="E5508" s="275">
        <v>45167</v>
      </c>
      <c r="F5508" s="139">
        <f t="shared" si="341"/>
        <v>4</v>
      </c>
      <c r="G5508" s="140">
        <v>505.76</v>
      </c>
      <c r="H5508" s="141">
        <f t="shared" si="342"/>
        <v>3.9747100219461316E-6</v>
      </c>
      <c r="I5508" s="142">
        <f t="shared" si="343"/>
        <v>1.5898840087784527E-5</v>
      </c>
    </row>
    <row r="5509" spans="1:9">
      <c r="A5509" s="143">
        <f t="shared" si="344"/>
        <v>971</v>
      </c>
      <c r="B5509" s="138" t="s">
        <v>97</v>
      </c>
      <c r="C5509" s="275">
        <v>45084</v>
      </c>
      <c r="D5509" s="275">
        <v>45089</v>
      </c>
      <c r="E5509" s="275">
        <v>45089</v>
      </c>
      <c r="F5509" s="139">
        <f t="shared" si="341"/>
        <v>5</v>
      </c>
      <c r="G5509" s="140">
        <v>550.67999999999995</v>
      </c>
      <c r="H5509" s="141">
        <f t="shared" si="342"/>
        <v>4.3277311667298636E-6</v>
      </c>
      <c r="I5509" s="142">
        <f t="shared" si="343"/>
        <v>2.1638655833649319E-5</v>
      </c>
    </row>
    <row r="5510" spans="1:9">
      <c r="A5510" s="143">
        <f t="shared" si="344"/>
        <v>972</v>
      </c>
      <c r="B5510" s="138" t="s">
        <v>97</v>
      </c>
      <c r="C5510" s="275">
        <v>44932</v>
      </c>
      <c r="D5510" s="275">
        <v>44937</v>
      </c>
      <c r="E5510" s="275">
        <v>44937</v>
      </c>
      <c r="F5510" s="139">
        <f t="shared" si="341"/>
        <v>5</v>
      </c>
      <c r="G5510" s="140">
        <v>2008.62</v>
      </c>
      <c r="H5510" s="141">
        <f t="shared" si="342"/>
        <v>1.5785514956266687E-5</v>
      </c>
      <c r="I5510" s="142">
        <f t="shared" si="343"/>
        <v>7.8927574781333435E-5</v>
      </c>
    </row>
    <row r="5511" spans="1:9">
      <c r="A5511" s="143">
        <f t="shared" si="344"/>
        <v>973</v>
      </c>
      <c r="B5511" s="138" t="s">
        <v>97</v>
      </c>
      <c r="C5511" s="275">
        <v>44932</v>
      </c>
      <c r="D5511" s="275">
        <v>44944</v>
      </c>
      <c r="E5511" s="275">
        <v>44944</v>
      </c>
      <c r="F5511" s="139">
        <f t="shared" si="341"/>
        <v>12</v>
      </c>
      <c r="G5511" s="140">
        <v>368.9</v>
      </c>
      <c r="H5511" s="141">
        <f t="shared" si="342"/>
        <v>2.8991429276651533E-6</v>
      </c>
      <c r="I5511" s="142">
        <f t="shared" si="343"/>
        <v>3.4789715131981839E-5</v>
      </c>
    </row>
    <row r="5512" spans="1:9">
      <c r="A5512" s="143">
        <f t="shared" si="344"/>
        <v>974</v>
      </c>
      <c r="B5512" s="138" t="s">
        <v>97</v>
      </c>
      <c r="C5512" s="275">
        <v>44936</v>
      </c>
      <c r="D5512" s="275">
        <v>44939</v>
      </c>
      <c r="E5512" s="275">
        <v>44939</v>
      </c>
      <c r="F5512" s="139">
        <f t="shared" ref="F5512:F5575" si="345">E5512-C5512</f>
        <v>3</v>
      </c>
      <c r="G5512" s="140">
        <v>1058.51</v>
      </c>
      <c r="H5512" s="141">
        <f t="shared" ref="H5512:H5575" si="346">G5512/$G$8894</f>
        <v>8.3187090820353528E-6</v>
      </c>
      <c r="I5512" s="142">
        <f t="shared" ref="I5512:I5575" si="347">H5512*F5512</f>
        <v>2.4956127246106057E-5</v>
      </c>
    </row>
    <row r="5513" spans="1:9">
      <c r="A5513" s="143">
        <f t="shared" si="344"/>
        <v>975</v>
      </c>
      <c r="B5513" s="138" t="s">
        <v>97</v>
      </c>
      <c r="C5513" s="275">
        <v>44937</v>
      </c>
      <c r="D5513" s="275">
        <v>44956</v>
      </c>
      <c r="E5513" s="275">
        <v>44956</v>
      </c>
      <c r="F5513" s="139">
        <f t="shared" si="345"/>
        <v>19</v>
      </c>
      <c r="G5513" s="140">
        <v>431.66</v>
      </c>
      <c r="H5513" s="141">
        <f t="shared" si="346"/>
        <v>3.3923665929952297E-6</v>
      </c>
      <c r="I5513" s="142">
        <f t="shared" si="347"/>
        <v>6.4454965266909361E-5</v>
      </c>
    </row>
    <row r="5514" spans="1:9">
      <c r="A5514" s="143">
        <f t="shared" si="344"/>
        <v>976</v>
      </c>
      <c r="B5514" s="138" t="s">
        <v>97</v>
      </c>
      <c r="C5514" s="275">
        <v>44950</v>
      </c>
      <c r="D5514" s="275">
        <v>44952</v>
      </c>
      <c r="E5514" s="275">
        <v>44952</v>
      </c>
      <c r="F5514" s="139">
        <f t="shared" si="345"/>
        <v>2</v>
      </c>
      <c r="G5514" s="140">
        <v>4186.8100000000004</v>
      </c>
      <c r="H5514" s="141">
        <f t="shared" si="346"/>
        <v>3.2903661157434925E-5</v>
      </c>
      <c r="I5514" s="142">
        <f t="shared" si="347"/>
        <v>6.5807322314869851E-5</v>
      </c>
    </row>
    <row r="5515" spans="1:9">
      <c r="A5515" s="143">
        <f t="shared" si="344"/>
        <v>977</v>
      </c>
      <c r="B5515" s="138" t="s">
        <v>97</v>
      </c>
      <c r="C5515" s="275">
        <v>44930</v>
      </c>
      <c r="D5515" s="275">
        <v>44932</v>
      </c>
      <c r="E5515" s="275">
        <v>44932</v>
      </c>
      <c r="F5515" s="139">
        <f t="shared" si="345"/>
        <v>2</v>
      </c>
      <c r="G5515" s="140">
        <v>3704.75</v>
      </c>
      <c r="H5515" s="141">
        <f t="shared" si="346"/>
        <v>2.9115206726124905E-5</v>
      </c>
      <c r="I5515" s="142">
        <f t="shared" si="347"/>
        <v>5.8230413452249809E-5</v>
      </c>
    </row>
    <row r="5516" spans="1:9">
      <c r="A5516" s="143">
        <f t="shared" si="344"/>
        <v>978</v>
      </c>
      <c r="B5516" s="138" t="s">
        <v>97</v>
      </c>
      <c r="C5516" s="275">
        <v>44945</v>
      </c>
      <c r="D5516" s="275">
        <v>44951</v>
      </c>
      <c r="E5516" s="275">
        <v>44951</v>
      </c>
      <c r="F5516" s="139">
        <f t="shared" si="345"/>
        <v>6</v>
      </c>
      <c r="G5516" s="140">
        <v>5993.58</v>
      </c>
      <c r="H5516" s="141">
        <f t="shared" si="346"/>
        <v>4.7102860039022255E-5</v>
      </c>
      <c r="I5516" s="142">
        <f t="shared" si="347"/>
        <v>2.8261716023413356E-4</v>
      </c>
    </row>
    <row r="5517" spans="1:9">
      <c r="A5517" s="143">
        <f t="shared" si="344"/>
        <v>979</v>
      </c>
      <c r="B5517" s="138" t="s">
        <v>97</v>
      </c>
      <c r="C5517" s="275">
        <v>44943</v>
      </c>
      <c r="D5517" s="275">
        <v>44946</v>
      </c>
      <c r="E5517" s="275">
        <v>44946</v>
      </c>
      <c r="F5517" s="139">
        <f t="shared" si="345"/>
        <v>3</v>
      </c>
      <c r="G5517" s="140">
        <v>1362.33</v>
      </c>
      <c r="H5517" s="141">
        <f t="shared" si="346"/>
        <v>1.0706395729590861E-5</v>
      </c>
      <c r="I5517" s="142">
        <f t="shared" si="347"/>
        <v>3.2119187188772582E-5</v>
      </c>
    </row>
    <row r="5518" spans="1:9">
      <c r="A5518" s="143">
        <f t="shared" si="344"/>
        <v>980</v>
      </c>
      <c r="B5518" s="138" t="s">
        <v>97</v>
      </c>
      <c r="C5518" s="275">
        <v>44950</v>
      </c>
      <c r="D5518" s="275">
        <v>44953</v>
      </c>
      <c r="E5518" s="275">
        <v>44953</v>
      </c>
      <c r="F5518" s="139">
        <f t="shared" si="345"/>
        <v>3</v>
      </c>
      <c r="G5518" s="140">
        <v>11909.99</v>
      </c>
      <c r="H5518" s="141">
        <f t="shared" si="346"/>
        <v>9.3599249870053409E-5</v>
      </c>
      <c r="I5518" s="142">
        <f t="shared" si="347"/>
        <v>2.8079774961016024E-4</v>
      </c>
    </row>
    <row r="5519" spans="1:9">
      <c r="A5519" s="143">
        <f t="shared" si="344"/>
        <v>981</v>
      </c>
      <c r="B5519" s="138" t="s">
        <v>97</v>
      </c>
      <c r="C5519" s="275">
        <v>44945</v>
      </c>
      <c r="D5519" s="275">
        <v>44950</v>
      </c>
      <c r="E5519" s="275">
        <v>44950</v>
      </c>
      <c r="F5519" s="139">
        <f t="shared" si="345"/>
        <v>5</v>
      </c>
      <c r="G5519" s="140">
        <v>3112.07</v>
      </c>
      <c r="H5519" s="141">
        <f t="shared" si="346"/>
        <v>2.4457402360799389E-5</v>
      </c>
      <c r="I5519" s="142">
        <f t="shared" si="347"/>
        <v>1.2228701180399694E-4</v>
      </c>
    </row>
    <row r="5520" spans="1:9">
      <c r="A5520" s="143">
        <f t="shared" si="344"/>
        <v>982</v>
      </c>
      <c r="B5520" s="138" t="s">
        <v>97</v>
      </c>
      <c r="C5520" s="275">
        <v>45048</v>
      </c>
      <c r="D5520" s="275">
        <v>45048</v>
      </c>
      <c r="E5520" s="275">
        <v>45048</v>
      </c>
      <c r="F5520" s="139">
        <f t="shared" si="345"/>
        <v>0</v>
      </c>
      <c r="G5520" s="140">
        <v>1244.04</v>
      </c>
      <c r="H5520" s="141">
        <f t="shared" si="346"/>
        <v>9.776768142403247E-6</v>
      </c>
      <c r="I5520" s="142">
        <f t="shared" si="347"/>
        <v>0</v>
      </c>
    </row>
    <row r="5521" spans="1:9">
      <c r="A5521" s="143">
        <f t="shared" si="344"/>
        <v>983</v>
      </c>
      <c r="B5521" s="138" t="s">
        <v>97</v>
      </c>
      <c r="C5521" s="275">
        <v>45070</v>
      </c>
      <c r="D5521" s="275">
        <v>45076</v>
      </c>
      <c r="E5521" s="275">
        <v>45076</v>
      </c>
      <c r="F5521" s="139">
        <f t="shared" si="345"/>
        <v>6</v>
      </c>
      <c r="G5521" s="140">
        <v>627.17999999999995</v>
      </c>
      <c r="H5521" s="141">
        <f t="shared" si="346"/>
        <v>4.9289359213148029E-6</v>
      </c>
      <c r="I5521" s="142">
        <f t="shared" si="347"/>
        <v>2.9573615527888817E-5</v>
      </c>
    </row>
    <row r="5522" spans="1:9">
      <c r="A5522" s="143">
        <f t="shared" si="344"/>
        <v>984</v>
      </c>
      <c r="B5522" s="138" t="s">
        <v>97</v>
      </c>
      <c r="C5522" s="275">
        <v>45058</v>
      </c>
      <c r="D5522" s="275">
        <v>45063</v>
      </c>
      <c r="E5522" s="275">
        <v>45063</v>
      </c>
      <c r="F5522" s="139">
        <f t="shared" si="345"/>
        <v>5</v>
      </c>
      <c r="G5522" s="140">
        <v>591.74</v>
      </c>
      <c r="H5522" s="141">
        <f t="shared" si="346"/>
        <v>4.6504170127855196E-6</v>
      </c>
      <c r="I5522" s="142">
        <f t="shared" si="347"/>
        <v>2.3252085063927599E-5</v>
      </c>
    </row>
    <row r="5523" spans="1:9">
      <c r="A5523" s="143">
        <f t="shared" si="344"/>
        <v>985</v>
      </c>
      <c r="B5523" s="138" t="s">
        <v>97</v>
      </c>
      <c r="C5523" s="275">
        <v>45063</v>
      </c>
      <c r="D5523" s="275">
        <v>45063</v>
      </c>
      <c r="E5523" s="275">
        <v>45063</v>
      </c>
      <c r="F5523" s="139">
        <f t="shared" si="345"/>
        <v>0</v>
      </c>
      <c r="G5523" s="140">
        <v>1201.74</v>
      </c>
      <c r="H5523" s="141">
        <f t="shared" si="346"/>
        <v>9.4443372781033391E-6</v>
      </c>
      <c r="I5523" s="142">
        <f t="shared" si="347"/>
        <v>0</v>
      </c>
    </row>
    <row r="5524" spans="1:9">
      <c r="A5524" s="143">
        <f t="shared" si="344"/>
        <v>986</v>
      </c>
      <c r="B5524" s="138" t="s">
        <v>97</v>
      </c>
      <c r="C5524" s="275">
        <v>45064</v>
      </c>
      <c r="D5524" s="275">
        <v>45069</v>
      </c>
      <c r="E5524" s="275">
        <v>45069</v>
      </c>
      <c r="F5524" s="139">
        <f t="shared" si="345"/>
        <v>5</v>
      </c>
      <c r="G5524" s="140">
        <v>592.54</v>
      </c>
      <c r="H5524" s="141">
        <f t="shared" si="346"/>
        <v>4.6567041213301978E-6</v>
      </c>
      <c r="I5524" s="142">
        <f t="shared" si="347"/>
        <v>2.328352060665099E-5</v>
      </c>
    </row>
    <row r="5525" spans="1:9">
      <c r="A5525" s="143">
        <f t="shared" si="344"/>
        <v>987</v>
      </c>
      <c r="B5525" s="138" t="s">
        <v>97</v>
      </c>
      <c r="C5525" s="275">
        <v>45074</v>
      </c>
      <c r="D5525" s="275">
        <v>45076</v>
      </c>
      <c r="E5525" s="275">
        <v>45076</v>
      </c>
      <c r="F5525" s="139">
        <f t="shared" si="345"/>
        <v>2</v>
      </c>
      <c r="G5525" s="140">
        <v>597.63</v>
      </c>
      <c r="H5525" s="141">
        <f t="shared" si="346"/>
        <v>4.6967058494457187E-6</v>
      </c>
      <c r="I5525" s="142">
        <f t="shared" si="347"/>
        <v>9.3934116988914374E-6</v>
      </c>
    </row>
    <row r="5526" spans="1:9">
      <c r="A5526" s="143">
        <f t="shared" si="344"/>
        <v>988</v>
      </c>
      <c r="B5526" s="138" t="s">
        <v>97</v>
      </c>
      <c r="C5526" s="275">
        <v>45053</v>
      </c>
      <c r="D5526" s="275">
        <v>45054</v>
      </c>
      <c r="E5526" s="275">
        <v>45054</v>
      </c>
      <c r="F5526" s="139">
        <f t="shared" si="345"/>
        <v>1</v>
      </c>
      <c r="G5526" s="140">
        <v>1982.83</v>
      </c>
      <c r="H5526" s="141">
        <f t="shared" si="346"/>
        <v>1.5582834294557594E-5</v>
      </c>
      <c r="I5526" s="142">
        <f t="shared" si="347"/>
        <v>1.5582834294557594E-5</v>
      </c>
    </row>
    <row r="5527" spans="1:9">
      <c r="A5527" s="143">
        <f t="shared" si="344"/>
        <v>989</v>
      </c>
      <c r="B5527" s="138" t="s">
        <v>97</v>
      </c>
      <c r="C5527" s="275">
        <v>45048</v>
      </c>
      <c r="D5527" s="275">
        <v>45051</v>
      </c>
      <c r="E5527" s="275">
        <v>45051</v>
      </c>
      <c r="F5527" s="139">
        <f t="shared" si="345"/>
        <v>3</v>
      </c>
      <c r="G5527" s="140">
        <v>442.86</v>
      </c>
      <c r="H5527" s="141">
        <f t="shared" si="346"/>
        <v>3.4803861126207373E-6</v>
      </c>
      <c r="I5527" s="142">
        <f t="shared" si="347"/>
        <v>1.0441158337862211E-5</v>
      </c>
    </row>
    <row r="5528" spans="1:9">
      <c r="A5528" s="143">
        <f t="shared" si="344"/>
        <v>990</v>
      </c>
      <c r="B5528" s="138" t="s">
        <v>97</v>
      </c>
      <c r="C5528" s="275">
        <v>45068</v>
      </c>
      <c r="D5528" s="275">
        <v>45070</v>
      </c>
      <c r="E5528" s="275">
        <v>45070</v>
      </c>
      <c r="F5528" s="139">
        <f t="shared" si="345"/>
        <v>2</v>
      </c>
      <c r="G5528" s="140">
        <v>2619.61</v>
      </c>
      <c r="H5528" s="141">
        <f t="shared" si="346"/>
        <v>2.0587215518408547E-5</v>
      </c>
      <c r="I5528" s="142">
        <f t="shared" si="347"/>
        <v>4.1174431036817095E-5</v>
      </c>
    </row>
    <row r="5529" spans="1:9">
      <c r="A5529" s="143">
        <f t="shared" si="344"/>
        <v>991</v>
      </c>
      <c r="B5529" s="138" t="s">
        <v>97</v>
      </c>
      <c r="C5529" s="275">
        <v>45068</v>
      </c>
      <c r="D5529" s="275">
        <v>45071</v>
      </c>
      <c r="E5529" s="275">
        <v>45071</v>
      </c>
      <c r="F5529" s="139">
        <f t="shared" si="345"/>
        <v>3</v>
      </c>
      <c r="G5529" s="140">
        <v>1501.87</v>
      </c>
      <c r="H5529" s="141">
        <f t="shared" si="346"/>
        <v>1.1803024637496514E-5</v>
      </c>
      <c r="I5529" s="142">
        <f t="shared" si="347"/>
        <v>3.5409073912489545E-5</v>
      </c>
    </row>
    <row r="5530" spans="1:9">
      <c r="A5530" s="143">
        <f t="shared" si="344"/>
        <v>992</v>
      </c>
      <c r="B5530" s="138" t="s">
        <v>97</v>
      </c>
      <c r="C5530" s="275">
        <v>45066</v>
      </c>
      <c r="D5530" s="275">
        <v>45068</v>
      </c>
      <c r="E5530" s="275">
        <v>45068</v>
      </c>
      <c r="F5530" s="139">
        <f t="shared" si="345"/>
        <v>2</v>
      </c>
      <c r="G5530" s="140">
        <v>580.57000000000005</v>
      </c>
      <c r="H5530" s="141">
        <f t="shared" si="346"/>
        <v>4.5626332597304378E-6</v>
      </c>
      <c r="I5530" s="142">
        <f t="shared" si="347"/>
        <v>9.1252665194608756E-6</v>
      </c>
    </row>
    <row r="5531" spans="1:9">
      <c r="A5531" s="143">
        <f t="shared" si="344"/>
        <v>993</v>
      </c>
      <c r="B5531" s="138" t="s">
        <v>97</v>
      </c>
      <c r="C5531" s="275">
        <v>45058</v>
      </c>
      <c r="D5531" s="275">
        <v>45064</v>
      </c>
      <c r="E5531" s="275">
        <v>45064</v>
      </c>
      <c r="F5531" s="139">
        <f t="shared" si="345"/>
        <v>6</v>
      </c>
      <c r="G5531" s="140">
        <v>576.39</v>
      </c>
      <c r="H5531" s="141">
        <f t="shared" si="346"/>
        <v>4.5297831175844882E-6</v>
      </c>
      <c r="I5531" s="142">
        <f t="shared" si="347"/>
        <v>2.7178698705506927E-5</v>
      </c>
    </row>
    <row r="5532" spans="1:9">
      <c r="A5532" s="143">
        <f t="shared" si="344"/>
        <v>994</v>
      </c>
      <c r="B5532" s="138" t="s">
        <v>97</v>
      </c>
      <c r="C5532" s="275">
        <v>45047</v>
      </c>
      <c r="D5532" s="275">
        <v>45050</v>
      </c>
      <c r="E5532" s="275">
        <v>45050</v>
      </c>
      <c r="F5532" s="139">
        <f t="shared" si="345"/>
        <v>3</v>
      </c>
      <c r="G5532" s="140">
        <v>143.74</v>
      </c>
      <c r="H5532" s="141">
        <f t="shared" si="346"/>
        <v>1.1296362277652188E-6</v>
      </c>
      <c r="I5532" s="142">
        <f t="shared" si="347"/>
        <v>3.3889086832956565E-6</v>
      </c>
    </row>
    <row r="5533" spans="1:9">
      <c r="A5533" s="143">
        <f t="shared" si="344"/>
        <v>995</v>
      </c>
      <c r="B5533" s="138" t="s">
        <v>97</v>
      </c>
      <c r="C5533" s="275">
        <v>45069</v>
      </c>
      <c r="D5533" s="275">
        <v>45069</v>
      </c>
      <c r="E5533" s="275">
        <v>45069</v>
      </c>
      <c r="F5533" s="139">
        <f t="shared" si="345"/>
        <v>0</v>
      </c>
      <c r="G5533" s="140">
        <v>438.82</v>
      </c>
      <c r="H5533" s="141">
        <f t="shared" si="346"/>
        <v>3.4486362144701077E-6</v>
      </c>
      <c r="I5533" s="142">
        <f t="shared" si="347"/>
        <v>0</v>
      </c>
    </row>
    <row r="5534" spans="1:9">
      <c r="A5534" s="143">
        <f t="shared" si="344"/>
        <v>996</v>
      </c>
      <c r="B5534" s="138" t="s">
        <v>97</v>
      </c>
      <c r="C5534" s="275">
        <v>45056</v>
      </c>
      <c r="D5534" s="275">
        <v>45062</v>
      </c>
      <c r="E5534" s="275">
        <v>45062</v>
      </c>
      <c r="F5534" s="139">
        <f t="shared" si="345"/>
        <v>6</v>
      </c>
      <c r="G5534" s="140">
        <v>208.24</v>
      </c>
      <c r="H5534" s="141">
        <f t="shared" si="346"/>
        <v>1.6365343541799719E-6</v>
      </c>
      <c r="I5534" s="142">
        <f t="shared" si="347"/>
        <v>9.8192061250798312E-6</v>
      </c>
    </row>
    <row r="5535" spans="1:9">
      <c r="A5535" s="143">
        <f t="shared" si="344"/>
        <v>997</v>
      </c>
      <c r="B5535" s="138" t="s">
        <v>97</v>
      </c>
      <c r="C5535" s="275">
        <v>45063</v>
      </c>
      <c r="D5535" s="275">
        <v>45069</v>
      </c>
      <c r="E5535" s="275">
        <v>45069</v>
      </c>
      <c r="F5535" s="139">
        <f t="shared" si="345"/>
        <v>6</v>
      </c>
      <c r="G5535" s="140">
        <v>163.83000000000001</v>
      </c>
      <c r="H5535" s="141">
        <f t="shared" si="346"/>
        <v>1.2875212410934729E-6</v>
      </c>
      <c r="I5535" s="142">
        <f t="shared" si="347"/>
        <v>7.7251274465608372E-6</v>
      </c>
    </row>
    <row r="5536" spans="1:9">
      <c r="A5536" s="143">
        <f t="shared" si="344"/>
        <v>998</v>
      </c>
      <c r="B5536" s="138" t="s">
        <v>97</v>
      </c>
      <c r="C5536" s="275">
        <v>45065</v>
      </c>
      <c r="D5536" s="275">
        <v>45072</v>
      </c>
      <c r="E5536" s="275">
        <v>45072</v>
      </c>
      <c r="F5536" s="139">
        <f t="shared" si="345"/>
        <v>7</v>
      </c>
      <c r="G5536" s="140">
        <v>1103.8699999999999</v>
      </c>
      <c r="H5536" s="141">
        <f t="shared" si="346"/>
        <v>8.6751881365186583E-6</v>
      </c>
      <c r="I5536" s="142">
        <f t="shared" si="347"/>
        <v>6.0726316955630606E-5</v>
      </c>
    </row>
    <row r="5537" spans="1:9">
      <c r="A5537" s="143">
        <f t="shared" si="344"/>
        <v>999</v>
      </c>
      <c r="B5537" s="138" t="s">
        <v>97</v>
      </c>
      <c r="C5537" s="275">
        <v>45062</v>
      </c>
      <c r="D5537" s="275">
        <v>45065</v>
      </c>
      <c r="E5537" s="275">
        <v>45065</v>
      </c>
      <c r="F5537" s="139">
        <f t="shared" si="345"/>
        <v>3</v>
      </c>
      <c r="G5537" s="140">
        <v>707.96</v>
      </c>
      <c r="H5537" s="141">
        <f t="shared" si="346"/>
        <v>5.563776706613777E-6</v>
      </c>
      <c r="I5537" s="142">
        <f t="shared" si="347"/>
        <v>1.6691330119841331E-5</v>
      </c>
    </row>
    <row r="5538" spans="1:9">
      <c r="A5538" s="143">
        <f t="shared" si="344"/>
        <v>1000</v>
      </c>
      <c r="B5538" s="138" t="s">
        <v>97</v>
      </c>
      <c r="C5538" s="275">
        <v>45075</v>
      </c>
      <c r="D5538" s="275">
        <v>45076</v>
      </c>
      <c r="E5538" s="275">
        <v>45076</v>
      </c>
      <c r="F5538" s="139">
        <f t="shared" si="345"/>
        <v>1</v>
      </c>
      <c r="G5538" s="140">
        <v>712.21</v>
      </c>
      <c r="H5538" s="141">
        <f t="shared" si="346"/>
        <v>5.5971769707573843E-6</v>
      </c>
      <c r="I5538" s="142">
        <f t="shared" si="347"/>
        <v>5.5971769707573843E-6</v>
      </c>
    </row>
    <row r="5539" spans="1:9">
      <c r="A5539" s="143">
        <f t="shared" si="344"/>
        <v>1001</v>
      </c>
      <c r="B5539" s="138" t="s">
        <v>97</v>
      </c>
      <c r="C5539" s="275">
        <v>45065</v>
      </c>
      <c r="D5539" s="275">
        <v>45070</v>
      </c>
      <c r="E5539" s="275">
        <v>45070</v>
      </c>
      <c r="F5539" s="139">
        <f t="shared" si="345"/>
        <v>5</v>
      </c>
      <c r="G5539" s="140">
        <v>1163.5899999999999</v>
      </c>
      <c r="H5539" s="141">
        <f t="shared" si="346"/>
        <v>9.1445207893789534E-6</v>
      </c>
      <c r="I5539" s="142">
        <f t="shared" si="347"/>
        <v>4.5722603946894767E-5</v>
      </c>
    </row>
    <row r="5540" spans="1:9">
      <c r="A5540" s="143">
        <f t="shared" si="344"/>
        <v>1002</v>
      </c>
      <c r="B5540" s="138" t="s">
        <v>97</v>
      </c>
      <c r="C5540" s="275">
        <v>45051</v>
      </c>
      <c r="D5540" s="275">
        <v>45051</v>
      </c>
      <c r="E5540" s="275">
        <v>45051</v>
      </c>
      <c r="F5540" s="139">
        <f t="shared" si="345"/>
        <v>0</v>
      </c>
      <c r="G5540" s="140">
        <v>1664.66</v>
      </c>
      <c r="H5540" s="141">
        <f t="shared" si="346"/>
        <v>1.3082372637481906E-5</v>
      </c>
      <c r="I5540" s="142">
        <f t="shared" si="347"/>
        <v>0</v>
      </c>
    </row>
    <row r="5541" spans="1:9">
      <c r="A5541" s="143">
        <f t="shared" si="344"/>
        <v>1003</v>
      </c>
      <c r="B5541" s="138" t="s">
        <v>97</v>
      </c>
      <c r="C5541" s="275">
        <v>45069</v>
      </c>
      <c r="D5541" s="275">
        <v>45077</v>
      </c>
      <c r="E5541" s="275">
        <v>45077</v>
      </c>
      <c r="F5541" s="139">
        <f t="shared" si="345"/>
        <v>8</v>
      </c>
      <c r="G5541" s="140">
        <v>266.31</v>
      </c>
      <c r="H5541" s="141">
        <f t="shared" si="346"/>
        <v>2.0928998456668666E-6</v>
      </c>
      <c r="I5541" s="142">
        <f t="shared" si="347"/>
        <v>1.6743198765334933E-5</v>
      </c>
    </row>
    <row r="5542" spans="1:9">
      <c r="A5542" s="143">
        <f t="shared" si="344"/>
        <v>1004</v>
      </c>
      <c r="B5542" s="138" t="s">
        <v>97</v>
      </c>
      <c r="C5542" s="275">
        <v>45056</v>
      </c>
      <c r="D5542" s="275">
        <v>45068</v>
      </c>
      <c r="E5542" s="275">
        <v>45068</v>
      </c>
      <c r="F5542" s="139">
        <f t="shared" si="345"/>
        <v>12</v>
      </c>
      <c r="G5542" s="140">
        <v>18.77</v>
      </c>
      <c r="H5542" s="141">
        <f t="shared" si="346"/>
        <v>1.4751128422953357E-7</v>
      </c>
      <c r="I5542" s="142">
        <f t="shared" si="347"/>
        <v>1.7701354107544028E-6</v>
      </c>
    </row>
    <row r="5543" spans="1:9">
      <c r="A5543" s="143">
        <f t="shared" si="344"/>
        <v>1005</v>
      </c>
      <c r="B5543" s="138" t="s">
        <v>97</v>
      </c>
      <c r="C5543" s="275">
        <v>45049</v>
      </c>
      <c r="D5543" s="275">
        <v>45054</v>
      </c>
      <c r="E5543" s="275">
        <v>45054</v>
      </c>
      <c r="F5543" s="139">
        <f t="shared" si="345"/>
        <v>5</v>
      </c>
      <c r="G5543" s="140">
        <v>1328.17</v>
      </c>
      <c r="H5543" s="141">
        <f t="shared" si="346"/>
        <v>1.0437936194733063E-5</v>
      </c>
      <c r="I5543" s="142">
        <f t="shared" si="347"/>
        <v>5.2189680973665313E-5</v>
      </c>
    </row>
    <row r="5544" spans="1:9">
      <c r="A5544" s="143">
        <f t="shared" si="344"/>
        <v>1006</v>
      </c>
      <c r="B5544" s="138" t="s">
        <v>97</v>
      </c>
      <c r="C5544" s="275">
        <v>45239</v>
      </c>
      <c r="D5544" s="275">
        <v>45250</v>
      </c>
      <c r="E5544" s="275">
        <v>45250</v>
      </c>
      <c r="F5544" s="139">
        <f t="shared" si="345"/>
        <v>11</v>
      </c>
      <c r="G5544" s="140">
        <v>522.29</v>
      </c>
      <c r="H5544" s="141">
        <f t="shared" si="346"/>
        <v>4.1046174022505641E-6</v>
      </c>
      <c r="I5544" s="142">
        <f t="shared" si="347"/>
        <v>4.5150791424756201E-5</v>
      </c>
    </row>
    <row r="5545" spans="1:9">
      <c r="A5545" s="143">
        <f t="shared" si="344"/>
        <v>1007</v>
      </c>
      <c r="B5545" s="138" t="s">
        <v>97</v>
      </c>
      <c r="C5545" s="275">
        <v>45257</v>
      </c>
      <c r="D5545" s="275">
        <v>45260</v>
      </c>
      <c r="E5545" s="275">
        <v>45260</v>
      </c>
      <c r="F5545" s="139">
        <f t="shared" si="345"/>
        <v>3</v>
      </c>
      <c r="G5545" s="140">
        <v>758.88</v>
      </c>
      <c r="H5545" s="141">
        <f t="shared" si="346"/>
        <v>5.9639511654826019E-6</v>
      </c>
      <c r="I5545" s="142">
        <f t="shared" si="347"/>
        <v>1.7891853496447805E-5</v>
      </c>
    </row>
    <row r="5546" spans="1:9">
      <c r="A5546" s="143">
        <f t="shared" si="344"/>
        <v>1008</v>
      </c>
      <c r="B5546" s="138" t="s">
        <v>97</v>
      </c>
      <c r="C5546" s="275">
        <v>45100</v>
      </c>
      <c r="D5546" s="275">
        <v>45106</v>
      </c>
      <c r="E5546" s="275">
        <v>45106</v>
      </c>
      <c r="F5546" s="139">
        <f t="shared" si="345"/>
        <v>6</v>
      </c>
      <c r="G5546" s="140">
        <v>127.57</v>
      </c>
      <c r="H5546" s="141">
        <f t="shared" si="346"/>
        <v>1.0025580463058922E-6</v>
      </c>
      <c r="I5546" s="142">
        <f t="shared" si="347"/>
        <v>6.0153482778353527E-6</v>
      </c>
    </row>
    <row r="5547" spans="1:9">
      <c r="A5547" s="143">
        <f t="shared" si="344"/>
        <v>1009</v>
      </c>
      <c r="B5547" s="138" t="s">
        <v>97</v>
      </c>
      <c r="C5547" s="275">
        <v>45089</v>
      </c>
      <c r="D5547" s="275">
        <v>45097</v>
      </c>
      <c r="E5547" s="275">
        <v>45097</v>
      </c>
      <c r="F5547" s="139">
        <f t="shared" si="345"/>
        <v>8</v>
      </c>
      <c r="G5547" s="140">
        <v>142.57</v>
      </c>
      <c r="H5547" s="141">
        <f t="shared" si="346"/>
        <v>1.1204413315186254E-6</v>
      </c>
      <c r="I5547" s="142">
        <f t="shared" si="347"/>
        <v>8.9635306521490029E-6</v>
      </c>
    </row>
    <row r="5548" spans="1:9">
      <c r="A5548" s="143">
        <f t="shared" si="344"/>
        <v>1010</v>
      </c>
      <c r="B5548" s="138" t="s">
        <v>97</v>
      </c>
      <c r="C5548" s="275">
        <v>45089</v>
      </c>
      <c r="D5548" s="275">
        <v>45091</v>
      </c>
      <c r="E5548" s="275">
        <v>45091</v>
      </c>
      <c r="F5548" s="139">
        <f t="shared" si="345"/>
        <v>2</v>
      </c>
      <c r="G5548" s="140">
        <v>975.96</v>
      </c>
      <c r="H5548" s="141">
        <f t="shared" si="346"/>
        <v>7.6699580690812776E-6</v>
      </c>
      <c r="I5548" s="142">
        <f t="shared" si="347"/>
        <v>1.5339916138162555E-5</v>
      </c>
    </row>
    <row r="5549" spans="1:9">
      <c r="A5549" s="143">
        <f t="shared" si="344"/>
        <v>1011</v>
      </c>
      <c r="B5549" s="138" t="s">
        <v>97</v>
      </c>
      <c r="C5549" s="275">
        <v>45096</v>
      </c>
      <c r="D5549" s="275">
        <v>45099</v>
      </c>
      <c r="E5549" s="275">
        <v>45099</v>
      </c>
      <c r="F5549" s="139">
        <f t="shared" si="345"/>
        <v>3</v>
      </c>
      <c r="G5549" s="140">
        <v>322.83999999999997</v>
      </c>
      <c r="H5549" s="141">
        <f t="shared" si="346"/>
        <v>2.5371626532052538E-6</v>
      </c>
      <c r="I5549" s="142">
        <f t="shared" si="347"/>
        <v>7.6114879596157615E-6</v>
      </c>
    </row>
    <row r="5550" spans="1:9">
      <c r="A5550" s="143">
        <f t="shared" si="344"/>
        <v>1012</v>
      </c>
      <c r="B5550" s="138" t="s">
        <v>97</v>
      </c>
      <c r="C5550" s="275">
        <v>45251</v>
      </c>
      <c r="D5550" s="275">
        <v>45260</v>
      </c>
      <c r="E5550" s="275">
        <v>45260</v>
      </c>
      <c r="F5550" s="139">
        <f t="shared" si="345"/>
        <v>9</v>
      </c>
      <c r="G5550" s="140">
        <v>123.54</v>
      </c>
      <c r="H5550" s="141">
        <f t="shared" si="346"/>
        <v>9.7088673701207123E-7</v>
      </c>
      <c r="I5550" s="142">
        <f t="shared" si="347"/>
        <v>8.7379806331086408E-6</v>
      </c>
    </row>
    <row r="5551" spans="1:9">
      <c r="A5551" s="143">
        <f t="shared" si="344"/>
        <v>1013</v>
      </c>
      <c r="B5551" s="138" t="s">
        <v>97</v>
      </c>
      <c r="C5551" s="275">
        <v>45240</v>
      </c>
      <c r="D5551" s="275">
        <v>45247</v>
      </c>
      <c r="E5551" s="275">
        <v>45247</v>
      </c>
      <c r="F5551" s="139">
        <f t="shared" si="345"/>
        <v>7</v>
      </c>
      <c r="G5551" s="140">
        <v>195.16</v>
      </c>
      <c r="H5551" s="141">
        <f t="shared" si="346"/>
        <v>1.5337401294744683E-6</v>
      </c>
      <c r="I5551" s="142">
        <f t="shared" si="347"/>
        <v>1.0736180906321279E-5</v>
      </c>
    </row>
    <row r="5552" spans="1:9">
      <c r="A5552" s="143">
        <f t="shared" si="344"/>
        <v>1014</v>
      </c>
      <c r="B5552" s="138" t="s">
        <v>97</v>
      </c>
      <c r="C5552" s="275">
        <v>45240</v>
      </c>
      <c r="D5552" s="275">
        <v>45250</v>
      </c>
      <c r="E5552" s="275">
        <v>45250</v>
      </c>
      <c r="F5552" s="139">
        <f t="shared" si="345"/>
        <v>10</v>
      </c>
      <c r="G5552" s="140">
        <v>2180.9899999999998</v>
      </c>
      <c r="H5552" s="141">
        <f t="shared" si="346"/>
        <v>1.7140151081074607E-5</v>
      </c>
      <c r="I5552" s="142">
        <f t="shared" si="347"/>
        <v>1.7140151081074609E-4</v>
      </c>
    </row>
    <row r="5553" spans="1:9">
      <c r="A5553" s="143">
        <f t="shared" si="344"/>
        <v>1015</v>
      </c>
      <c r="B5553" s="138" t="s">
        <v>97</v>
      </c>
      <c r="C5553" s="275">
        <v>45240</v>
      </c>
      <c r="D5553" s="275">
        <v>45251</v>
      </c>
      <c r="E5553" s="275">
        <v>45251</v>
      </c>
      <c r="F5553" s="139">
        <f t="shared" si="345"/>
        <v>11</v>
      </c>
      <c r="G5553" s="140">
        <v>125.27</v>
      </c>
      <c r="H5553" s="141">
        <f t="shared" si="346"/>
        <v>9.8448260923993984E-7</v>
      </c>
      <c r="I5553" s="142">
        <f t="shared" si="347"/>
        <v>1.0829308701639339E-5</v>
      </c>
    </row>
    <row r="5554" spans="1:9">
      <c r="A5554" s="143">
        <f t="shared" si="344"/>
        <v>1016</v>
      </c>
      <c r="B5554" s="138" t="s">
        <v>97</v>
      </c>
      <c r="C5554" s="275">
        <v>45129</v>
      </c>
      <c r="D5554" s="275">
        <v>45131</v>
      </c>
      <c r="E5554" s="275">
        <v>45131</v>
      </c>
      <c r="F5554" s="139">
        <f t="shared" si="345"/>
        <v>2</v>
      </c>
      <c r="G5554" s="140">
        <v>101.32</v>
      </c>
      <c r="H5554" s="141">
        <f t="shared" si="346"/>
        <v>7.9626229718360893E-7</v>
      </c>
      <c r="I5554" s="142">
        <f t="shared" si="347"/>
        <v>1.5925245943672179E-6</v>
      </c>
    </row>
    <row r="5555" spans="1:9">
      <c r="A5555" s="143">
        <f t="shared" si="344"/>
        <v>1017</v>
      </c>
      <c r="B5555" s="138" t="s">
        <v>97</v>
      </c>
      <c r="C5555" s="275">
        <v>45108</v>
      </c>
      <c r="D5555" s="275">
        <v>45113</v>
      </c>
      <c r="E5555" s="275">
        <v>45113</v>
      </c>
      <c r="F5555" s="139">
        <f t="shared" si="345"/>
        <v>5</v>
      </c>
      <c r="G5555" s="140">
        <v>248.8</v>
      </c>
      <c r="H5555" s="141">
        <f t="shared" si="346"/>
        <v>1.9552907573952027E-6</v>
      </c>
      <c r="I5555" s="142">
        <f t="shared" si="347"/>
        <v>9.7764537869760125E-6</v>
      </c>
    </row>
    <row r="5556" spans="1:9">
      <c r="A5556" s="143">
        <f t="shared" si="344"/>
        <v>1018</v>
      </c>
      <c r="B5556" s="138" t="s">
        <v>97</v>
      </c>
      <c r="C5556" s="275">
        <v>45131</v>
      </c>
      <c r="D5556" s="275">
        <v>45133</v>
      </c>
      <c r="E5556" s="275">
        <v>45133</v>
      </c>
      <c r="F5556" s="139">
        <f t="shared" si="345"/>
        <v>2</v>
      </c>
      <c r="G5556" s="140">
        <v>1107.28</v>
      </c>
      <c r="H5556" s="141">
        <f t="shared" si="346"/>
        <v>8.7019869366903538E-6</v>
      </c>
      <c r="I5556" s="142">
        <f t="shared" si="347"/>
        <v>1.7403973873380708E-5</v>
      </c>
    </row>
    <row r="5557" spans="1:9">
      <c r="A5557" s="143">
        <f t="shared" si="344"/>
        <v>1019</v>
      </c>
      <c r="B5557" s="138" t="s">
        <v>97</v>
      </c>
      <c r="C5557" s="275">
        <v>45110</v>
      </c>
      <c r="D5557" s="275">
        <v>45117</v>
      </c>
      <c r="E5557" s="275">
        <v>45117</v>
      </c>
      <c r="F5557" s="139">
        <f t="shared" si="345"/>
        <v>7</v>
      </c>
      <c r="G5557" s="140">
        <v>186.03</v>
      </c>
      <c r="H5557" s="141">
        <f t="shared" si="346"/>
        <v>1.4619885032083181E-6</v>
      </c>
      <c r="I5557" s="142">
        <f t="shared" si="347"/>
        <v>1.0233919522458227E-5</v>
      </c>
    </row>
    <row r="5558" spans="1:9">
      <c r="A5558" s="143">
        <f t="shared" si="344"/>
        <v>1020</v>
      </c>
      <c r="B5558" s="138" t="s">
        <v>97</v>
      </c>
      <c r="C5558" s="275">
        <v>45280</v>
      </c>
      <c r="D5558" s="275">
        <v>45282</v>
      </c>
      <c r="E5558" s="275">
        <v>45282</v>
      </c>
      <c r="F5558" s="139">
        <f t="shared" si="345"/>
        <v>2</v>
      </c>
      <c r="G5558" s="140">
        <v>6329.58</v>
      </c>
      <c r="H5558" s="141">
        <f t="shared" si="346"/>
        <v>4.9743445627787487E-5</v>
      </c>
      <c r="I5558" s="142">
        <f t="shared" si="347"/>
        <v>9.9486891255574973E-5</v>
      </c>
    </row>
    <row r="5559" spans="1:9">
      <c r="A5559" s="143">
        <f t="shared" si="344"/>
        <v>1021</v>
      </c>
      <c r="B5559" s="138" t="s">
        <v>97</v>
      </c>
      <c r="C5559" s="275">
        <v>44952</v>
      </c>
      <c r="D5559" s="275">
        <v>44958</v>
      </c>
      <c r="E5559" s="275">
        <v>44958</v>
      </c>
      <c r="F5559" s="139">
        <f t="shared" si="345"/>
        <v>6</v>
      </c>
      <c r="G5559" s="140">
        <v>114.06</v>
      </c>
      <c r="H5559" s="141">
        <f t="shared" si="346"/>
        <v>8.9638450075762386E-7</v>
      </c>
      <c r="I5559" s="142">
        <f t="shared" si="347"/>
        <v>5.3783070045457427E-6</v>
      </c>
    </row>
    <row r="5560" spans="1:9">
      <c r="A5560" s="143">
        <f t="shared" si="344"/>
        <v>1022</v>
      </c>
      <c r="B5560" s="138" t="s">
        <v>97</v>
      </c>
      <c r="C5560" s="275">
        <v>45149</v>
      </c>
      <c r="D5560" s="275">
        <v>45153</v>
      </c>
      <c r="E5560" s="275">
        <v>45153</v>
      </c>
      <c r="F5560" s="139">
        <f t="shared" si="345"/>
        <v>4</v>
      </c>
      <c r="G5560" s="140">
        <v>833.83</v>
      </c>
      <c r="H5560" s="141">
        <f t="shared" si="346"/>
        <v>6.552974647262226E-6</v>
      </c>
      <c r="I5560" s="142">
        <f t="shared" si="347"/>
        <v>2.6211898589048904E-5</v>
      </c>
    </row>
    <row r="5561" spans="1:9">
      <c r="A5561" s="143">
        <f t="shared" si="344"/>
        <v>1023</v>
      </c>
      <c r="B5561" s="138" t="s">
        <v>97</v>
      </c>
      <c r="C5561" s="275">
        <v>45183</v>
      </c>
      <c r="D5561" s="275">
        <v>45187</v>
      </c>
      <c r="E5561" s="275">
        <v>45187</v>
      </c>
      <c r="F5561" s="139">
        <f t="shared" si="345"/>
        <v>4</v>
      </c>
      <c r="G5561" s="140">
        <v>648.11</v>
      </c>
      <c r="H5561" s="141">
        <f t="shared" si="346"/>
        <v>5.0934223986149709E-6</v>
      </c>
      <c r="I5561" s="142">
        <f t="shared" si="347"/>
        <v>2.0373689594459883E-5</v>
      </c>
    </row>
    <row r="5562" spans="1:9">
      <c r="A5562" s="143">
        <f t="shared" si="344"/>
        <v>1024</v>
      </c>
      <c r="B5562" s="138" t="s">
        <v>97</v>
      </c>
      <c r="C5562" s="275">
        <v>44962</v>
      </c>
      <c r="D5562" s="275">
        <v>44963</v>
      </c>
      <c r="E5562" s="275">
        <v>44963</v>
      </c>
      <c r="F5562" s="139">
        <f t="shared" si="345"/>
        <v>1</v>
      </c>
      <c r="G5562" s="140">
        <v>3667.05</v>
      </c>
      <c r="H5562" s="141">
        <f t="shared" si="346"/>
        <v>2.8818926735956903E-5</v>
      </c>
      <c r="I5562" s="142">
        <f t="shared" si="347"/>
        <v>2.8818926735956903E-5</v>
      </c>
    </row>
    <row r="5563" spans="1:9">
      <c r="A5563" s="143">
        <f t="shared" si="344"/>
        <v>1025</v>
      </c>
      <c r="B5563" s="138" t="s">
        <v>97</v>
      </c>
      <c r="C5563" s="275">
        <v>45247</v>
      </c>
      <c r="D5563" s="275">
        <v>45258</v>
      </c>
      <c r="E5563" s="275">
        <v>45258</v>
      </c>
      <c r="F5563" s="139">
        <f t="shared" si="345"/>
        <v>11</v>
      </c>
      <c r="G5563" s="140">
        <v>2911.47</v>
      </c>
      <c r="H5563" s="141">
        <f t="shared" si="346"/>
        <v>2.2880909893221103E-5</v>
      </c>
      <c r="I5563" s="142">
        <f t="shared" si="347"/>
        <v>2.5169000882543214E-4</v>
      </c>
    </row>
    <row r="5564" spans="1:9">
      <c r="A5564" s="143">
        <f t="shared" ref="A5564:A5627" si="348">A5563+1</f>
        <v>1026</v>
      </c>
      <c r="B5564" s="138" t="s">
        <v>97</v>
      </c>
      <c r="C5564" s="275">
        <v>44945</v>
      </c>
      <c r="D5564" s="275">
        <v>44965</v>
      </c>
      <c r="E5564" s="275">
        <v>44965</v>
      </c>
      <c r="F5564" s="139">
        <f t="shared" si="345"/>
        <v>20</v>
      </c>
      <c r="G5564" s="140">
        <v>1474.3</v>
      </c>
      <c r="H5564" s="141">
        <f t="shared" si="346"/>
        <v>1.1586355159275511E-5</v>
      </c>
      <c r="I5564" s="142">
        <f t="shared" si="347"/>
        <v>2.3172710318551022E-4</v>
      </c>
    </row>
    <row r="5565" spans="1:9">
      <c r="A5565" s="143">
        <f t="shared" si="348"/>
        <v>1027</v>
      </c>
      <c r="B5565" s="138" t="s">
        <v>97</v>
      </c>
      <c r="C5565" s="275">
        <v>44930</v>
      </c>
      <c r="D5565" s="275">
        <v>44935</v>
      </c>
      <c r="E5565" s="275">
        <v>44935</v>
      </c>
      <c r="F5565" s="139">
        <f t="shared" si="345"/>
        <v>5</v>
      </c>
      <c r="G5565" s="140">
        <v>4831.47</v>
      </c>
      <c r="H5565" s="141">
        <f t="shared" si="346"/>
        <v>3.7969970400450962E-5</v>
      </c>
      <c r="I5565" s="142">
        <f t="shared" si="347"/>
        <v>1.8984985200225482E-4</v>
      </c>
    </row>
    <row r="5566" spans="1:9">
      <c r="A5566" s="143">
        <f t="shared" si="348"/>
        <v>1028</v>
      </c>
      <c r="B5566" s="138" t="s">
        <v>97</v>
      </c>
      <c r="C5566" s="275">
        <v>45188</v>
      </c>
      <c r="D5566" s="275">
        <v>45204</v>
      </c>
      <c r="E5566" s="275">
        <v>45204</v>
      </c>
      <c r="F5566" s="139">
        <f t="shared" si="345"/>
        <v>16</v>
      </c>
      <c r="G5566" s="140">
        <v>571.19000000000005</v>
      </c>
      <c r="H5566" s="141">
        <f t="shared" si="346"/>
        <v>4.4889169120440752E-6</v>
      </c>
      <c r="I5566" s="142">
        <f t="shared" si="347"/>
        <v>7.1822670592705203E-5</v>
      </c>
    </row>
    <row r="5567" spans="1:9">
      <c r="A5567" s="143">
        <f t="shared" si="348"/>
        <v>1029</v>
      </c>
      <c r="B5567" s="138" t="s">
        <v>97</v>
      </c>
      <c r="C5567" s="275">
        <v>45112</v>
      </c>
      <c r="D5567" s="275">
        <v>45112</v>
      </c>
      <c r="E5567" s="275">
        <v>45112</v>
      </c>
      <c r="F5567" s="139">
        <f t="shared" si="345"/>
        <v>0</v>
      </c>
      <c r="G5567" s="140">
        <v>167.1</v>
      </c>
      <c r="H5567" s="141">
        <f t="shared" si="346"/>
        <v>1.3132197972698485E-6</v>
      </c>
      <c r="I5567" s="142">
        <f t="shared" si="347"/>
        <v>0</v>
      </c>
    </row>
    <row r="5568" spans="1:9">
      <c r="A5568" s="143">
        <f t="shared" si="348"/>
        <v>1030</v>
      </c>
      <c r="B5568" s="138" t="s">
        <v>97</v>
      </c>
      <c r="C5568" s="275">
        <v>44993</v>
      </c>
      <c r="D5568" s="275">
        <v>44995</v>
      </c>
      <c r="E5568" s="275">
        <v>44995</v>
      </c>
      <c r="F5568" s="139">
        <f t="shared" si="345"/>
        <v>2</v>
      </c>
      <c r="G5568" s="140">
        <v>4831.3100000000004</v>
      </c>
      <c r="H5568" s="141">
        <f t="shared" si="346"/>
        <v>3.7968712978742031E-5</v>
      </c>
      <c r="I5568" s="142">
        <f t="shared" si="347"/>
        <v>7.5937425957484062E-5</v>
      </c>
    </row>
    <row r="5569" spans="1:9">
      <c r="A5569" s="143">
        <f t="shared" si="348"/>
        <v>1031</v>
      </c>
      <c r="B5569" s="138" t="s">
        <v>97</v>
      </c>
      <c r="C5569" s="275">
        <v>44987</v>
      </c>
      <c r="D5569" s="275">
        <v>44987</v>
      </c>
      <c r="E5569" s="275">
        <v>44987</v>
      </c>
      <c r="F5569" s="139">
        <f t="shared" si="345"/>
        <v>0</v>
      </c>
      <c r="G5569" s="140">
        <v>220.48</v>
      </c>
      <c r="H5569" s="141">
        <f t="shared" si="346"/>
        <v>1.7327271149135621E-6</v>
      </c>
      <c r="I5569" s="142">
        <f t="shared" si="347"/>
        <v>0</v>
      </c>
    </row>
    <row r="5570" spans="1:9">
      <c r="A5570" s="143">
        <f t="shared" si="348"/>
        <v>1032</v>
      </c>
      <c r="B5570" s="138" t="s">
        <v>97</v>
      </c>
      <c r="C5570" s="275">
        <v>44991</v>
      </c>
      <c r="D5570" s="275">
        <v>44994</v>
      </c>
      <c r="E5570" s="275">
        <v>44994</v>
      </c>
      <c r="F5570" s="139">
        <f t="shared" si="345"/>
        <v>3</v>
      </c>
      <c r="G5570" s="140">
        <v>1178.07</v>
      </c>
      <c r="H5570" s="141">
        <f t="shared" si="346"/>
        <v>9.2583174540376446E-6</v>
      </c>
      <c r="I5570" s="142">
        <f t="shared" si="347"/>
        <v>2.7774952362112934E-5</v>
      </c>
    </row>
    <row r="5571" spans="1:9">
      <c r="A5571" s="143">
        <f t="shared" si="348"/>
        <v>1033</v>
      </c>
      <c r="B5571" s="138" t="s">
        <v>97</v>
      </c>
      <c r="C5571" s="275">
        <v>44964</v>
      </c>
      <c r="D5571" s="275">
        <v>44972</v>
      </c>
      <c r="E5571" s="275">
        <v>44972</v>
      </c>
      <c r="F5571" s="139">
        <f t="shared" si="345"/>
        <v>8</v>
      </c>
      <c r="G5571" s="140">
        <v>20201.29</v>
      </c>
      <c r="H5571" s="141">
        <f t="shared" si="346"/>
        <v>1.5875962871567578E-4</v>
      </c>
      <c r="I5571" s="142">
        <f t="shared" si="347"/>
        <v>1.2700770297254063E-3</v>
      </c>
    </row>
    <row r="5572" spans="1:9">
      <c r="A5572" s="143">
        <f t="shared" si="348"/>
        <v>1034</v>
      </c>
      <c r="B5572" s="138" t="s">
        <v>97</v>
      </c>
      <c r="C5572" s="275">
        <v>44935</v>
      </c>
      <c r="D5572" s="275">
        <v>44942</v>
      </c>
      <c r="E5572" s="275">
        <v>44942</v>
      </c>
      <c r="F5572" s="139">
        <f t="shared" si="345"/>
        <v>7</v>
      </c>
      <c r="G5572" s="140">
        <v>3842.32</v>
      </c>
      <c r="H5572" s="141">
        <f t="shared" si="346"/>
        <v>3.0196353629239288E-5</v>
      </c>
      <c r="I5572" s="142">
        <f t="shared" si="347"/>
        <v>2.11374475404675E-4</v>
      </c>
    </row>
    <row r="5573" spans="1:9">
      <c r="A5573" s="143">
        <f t="shared" si="348"/>
        <v>1035</v>
      </c>
      <c r="B5573" s="138" t="s">
        <v>97</v>
      </c>
      <c r="C5573" s="275">
        <v>45197</v>
      </c>
      <c r="D5573" s="275">
        <v>45281</v>
      </c>
      <c r="E5573" s="275">
        <v>45281</v>
      </c>
      <c r="F5573" s="139">
        <f t="shared" si="345"/>
        <v>84</v>
      </c>
      <c r="G5573" s="140">
        <v>22.13</v>
      </c>
      <c r="H5573" s="141">
        <f t="shared" si="346"/>
        <v>1.739171401171858E-7</v>
      </c>
      <c r="I5573" s="142">
        <f t="shared" si="347"/>
        <v>1.4609039769843608E-5</v>
      </c>
    </row>
    <row r="5574" spans="1:9">
      <c r="A5574" s="143">
        <f t="shared" si="348"/>
        <v>1036</v>
      </c>
      <c r="B5574" s="138" t="s">
        <v>97</v>
      </c>
      <c r="C5574" s="275">
        <v>44955</v>
      </c>
      <c r="D5574" s="275">
        <v>44956</v>
      </c>
      <c r="E5574" s="275">
        <v>44956</v>
      </c>
      <c r="F5574" s="139">
        <f t="shared" si="345"/>
        <v>1</v>
      </c>
      <c r="G5574" s="140">
        <v>4982.55</v>
      </c>
      <c r="H5574" s="141">
        <f t="shared" si="346"/>
        <v>3.915729084911361E-5</v>
      </c>
      <c r="I5574" s="142">
        <f t="shared" si="347"/>
        <v>3.915729084911361E-5</v>
      </c>
    </row>
    <row r="5575" spans="1:9">
      <c r="A5575" s="143">
        <f t="shared" si="348"/>
        <v>1037</v>
      </c>
      <c r="B5575" s="138" t="s">
        <v>97</v>
      </c>
      <c r="C5575" s="275">
        <v>45233</v>
      </c>
      <c r="D5575" s="275">
        <v>45240</v>
      </c>
      <c r="E5575" s="275">
        <v>45240</v>
      </c>
      <c r="F5575" s="139">
        <f t="shared" si="345"/>
        <v>7</v>
      </c>
      <c r="G5575" s="140">
        <v>279.5</v>
      </c>
      <c r="H5575" s="141">
        <f t="shared" si="346"/>
        <v>2.1965585477972633E-6</v>
      </c>
      <c r="I5575" s="142">
        <f t="shared" si="347"/>
        <v>1.5375909834580842E-5</v>
      </c>
    </row>
    <row r="5576" spans="1:9">
      <c r="A5576" s="143">
        <f t="shared" si="348"/>
        <v>1038</v>
      </c>
      <c r="B5576" s="138" t="s">
        <v>97</v>
      </c>
      <c r="C5576" s="275">
        <v>45167</v>
      </c>
      <c r="D5576" s="275">
        <v>45169</v>
      </c>
      <c r="E5576" s="275">
        <v>45169</v>
      </c>
      <c r="F5576" s="139">
        <f t="shared" ref="F5576:F5639" si="349">E5576-C5576</f>
        <v>2</v>
      </c>
      <c r="G5576" s="140">
        <v>754.54</v>
      </c>
      <c r="H5576" s="141">
        <f t="shared" ref="H5576:H5639" si="350">G5576/$G$8894</f>
        <v>5.9298436016277171E-6</v>
      </c>
      <c r="I5576" s="142">
        <f t="shared" ref="I5576:I5639" si="351">H5576*F5576</f>
        <v>1.1859687203255434E-5</v>
      </c>
    </row>
    <row r="5577" spans="1:9">
      <c r="A5577" s="143">
        <f t="shared" si="348"/>
        <v>1039</v>
      </c>
      <c r="B5577" s="138" t="s">
        <v>97</v>
      </c>
      <c r="C5577" s="275">
        <v>44958</v>
      </c>
      <c r="D5577" s="275">
        <v>44964</v>
      </c>
      <c r="E5577" s="275">
        <v>44964</v>
      </c>
      <c r="F5577" s="139">
        <f t="shared" si="349"/>
        <v>6</v>
      </c>
      <c r="G5577" s="140">
        <v>1345.55</v>
      </c>
      <c r="H5577" s="141">
        <f t="shared" si="350"/>
        <v>1.0574523627866216E-5</v>
      </c>
      <c r="I5577" s="142">
        <f t="shared" si="351"/>
        <v>6.3447141767197297E-5</v>
      </c>
    </row>
    <row r="5578" spans="1:9">
      <c r="A5578" s="143">
        <f t="shared" si="348"/>
        <v>1040</v>
      </c>
      <c r="B5578" s="138" t="s">
        <v>97</v>
      </c>
      <c r="C5578" s="275">
        <v>45231</v>
      </c>
      <c r="D5578" s="275">
        <v>45300</v>
      </c>
      <c r="E5578" s="275">
        <v>45300</v>
      </c>
      <c r="F5578" s="139">
        <f t="shared" si="349"/>
        <v>69</v>
      </c>
      <c r="G5578" s="140">
        <v>1095.1400000000001</v>
      </c>
      <c r="H5578" s="141">
        <f t="shared" si="350"/>
        <v>8.6065800645248491E-6</v>
      </c>
      <c r="I5578" s="142">
        <f t="shared" si="351"/>
        <v>5.9385402445221456E-4</v>
      </c>
    </row>
    <row r="5579" spans="1:9">
      <c r="A5579" s="143">
        <f t="shared" si="348"/>
        <v>1041</v>
      </c>
      <c r="B5579" s="138" t="s">
        <v>97</v>
      </c>
      <c r="C5579" s="275">
        <v>45173</v>
      </c>
      <c r="D5579" s="275">
        <v>45175</v>
      </c>
      <c r="E5579" s="275">
        <v>45175</v>
      </c>
      <c r="F5579" s="139">
        <f t="shared" si="349"/>
        <v>2</v>
      </c>
      <c r="G5579" s="140">
        <v>972.07</v>
      </c>
      <c r="H5579" s="141">
        <f t="shared" si="350"/>
        <v>7.6393870037827758E-6</v>
      </c>
      <c r="I5579" s="142">
        <f t="shared" si="351"/>
        <v>1.5278774007565552E-5</v>
      </c>
    </row>
    <row r="5580" spans="1:9">
      <c r="A5580" s="143">
        <f t="shared" si="348"/>
        <v>1042</v>
      </c>
      <c r="B5580" s="138" t="s">
        <v>97</v>
      </c>
      <c r="C5580" s="275">
        <v>44988</v>
      </c>
      <c r="D5580" s="275">
        <v>44988</v>
      </c>
      <c r="E5580" s="275">
        <v>44988</v>
      </c>
      <c r="F5580" s="139">
        <f t="shared" si="349"/>
        <v>0</v>
      </c>
      <c r="G5580" s="140">
        <v>3130.73</v>
      </c>
      <c r="H5580" s="141">
        <f t="shared" si="350"/>
        <v>2.460404916760403E-5</v>
      </c>
      <c r="I5580" s="142">
        <f t="shared" si="351"/>
        <v>0</v>
      </c>
    </row>
    <row r="5581" spans="1:9">
      <c r="A5581" s="143">
        <f t="shared" si="348"/>
        <v>1043</v>
      </c>
      <c r="B5581" s="138" t="s">
        <v>97</v>
      </c>
      <c r="C5581" s="275">
        <v>45006</v>
      </c>
      <c r="D5581" s="275">
        <v>45006</v>
      </c>
      <c r="E5581" s="275">
        <v>45006</v>
      </c>
      <c r="F5581" s="139">
        <f t="shared" si="349"/>
        <v>0</v>
      </c>
      <c r="G5581" s="140">
        <v>2075.2399999999998</v>
      </c>
      <c r="H5581" s="141">
        <f t="shared" si="350"/>
        <v>1.6309073920324837E-5</v>
      </c>
      <c r="I5581" s="142">
        <f t="shared" si="351"/>
        <v>0</v>
      </c>
    </row>
    <row r="5582" spans="1:9">
      <c r="A5582" s="143">
        <f t="shared" si="348"/>
        <v>1044</v>
      </c>
      <c r="B5582" s="138" t="s">
        <v>97</v>
      </c>
      <c r="C5582" s="275">
        <v>45231</v>
      </c>
      <c r="D5582" s="275">
        <v>45267</v>
      </c>
      <c r="E5582" s="275">
        <v>45267</v>
      </c>
      <c r="F5582" s="139">
        <f t="shared" si="349"/>
        <v>36</v>
      </c>
      <c r="G5582" s="140">
        <v>70.61</v>
      </c>
      <c r="H5582" s="141">
        <f t="shared" si="350"/>
        <v>5.5491591792473976E-7</v>
      </c>
      <c r="I5582" s="142">
        <f t="shared" si="351"/>
        <v>1.997697304529063E-5</v>
      </c>
    </row>
    <row r="5583" spans="1:9">
      <c r="A5583" s="143">
        <f t="shared" si="348"/>
        <v>1045</v>
      </c>
      <c r="B5583" s="138" t="s">
        <v>97</v>
      </c>
      <c r="C5583" s="275">
        <v>45229</v>
      </c>
      <c r="D5583" s="275">
        <v>45236</v>
      </c>
      <c r="E5583" s="275">
        <v>45236</v>
      </c>
      <c r="F5583" s="139">
        <f t="shared" si="349"/>
        <v>7</v>
      </c>
      <c r="G5583" s="140">
        <v>969.07</v>
      </c>
      <c r="H5583" s="141">
        <f t="shared" si="350"/>
        <v>7.6158103467402289E-6</v>
      </c>
      <c r="I5583" s="142">
        <f t="shared" si="351"/>
        <v>5.33106724271816E-5</v>
      </c>
    </row>
    <row r="5584" spans="1:9">
      <c r="A5584" s="143">
        <f t="shared" si="348"/>
        <v>1046</v>
      </c>
      <c r="B5584" s="138" t="s">
        <v>97</v>
      </c>
      <c r="C5584" s="275">
        <v>45255</v>
      </c>
      <c r="D5584" s="275">
        <v>45258</v>
      </c>
      <c r="E5584" s="275">
        <v>45258</v>
      </c>
      <c r="F5584" s="139">
        <f t="shared" si="349"/>
        <v>3</v>
      </c>
      <c r="G5584" s="140">
        <v>100.17</v>
      </c>
      <c r="H5584" s="141">
        <f t="shared" si="350"/>
        <v>7.8722457865063276E-7</v>
      </c>
      <c r="I5584" s="142">
        <f t="shared" si="351"/>
        <v>2.3616737359518981E-6</v>
      </c>
    </row>
    <row r="5585" spans="1:9">
      <c r="A5585" s="143">
        <f t="shared" si="348"/>
        <v>1047</v>
      </c>
      <c r="B5585" s="138" t="s">
        <v>97</v>
      </c>
      <c r="C5585" s="275">
        <v>45175</v>
      </c>
      <c r="D5585" s="275">
        <v>45177</v>
      </c>
      <c r="E5585" s="275">
        <v>45177</v>
      </c>
      <c r="F5585" s="139">
        <f t="shared" si="349"/>
        <v>2</v>
      </c>
      <c r="G5585" s="140">
        <v>1010.35</v>
      </c>
      <c r="H5585" s="141">
        <f t="shared" si="350"/>
        <v>7.9402251476456717E-6</v>
      </c>
      <c r="I5585" s="142">
        <f t="shared" si="351"/>
        <v>1.5880450295291343E-5</v>
      </c>
    </row>
    <row r="5586" spans="1:9">
      <c r="A5586" s="143">
        <f t="shared" si="348"/>
        <v>1048</v>
      </c>
      <c r="B5586" s="138" t="s">
        <v>97</v>
      </c>
      <c r="C5586" s="275">
        <v>45183</v>
      </c>
      <c r="D5586" s="275">
        <v>45194</v>
      </c>
      <c r="E5586" s="275">
        <v>45194</v>
      </c>
      <c r="F5586" s="139">
        <f t="shared" si="349"/>
        <v>11</v>
      </c>
      <c r="G5586" s="140">
        <v>52.42</v>
      </c>
      <c r="H5586" s="141">
        <f t="shared" si="350"/>
        <v>4.1196278739009858E-7</v>
      </c>
      <c r="I5586" s="142">
        <f t="shared" si="351"/>
        <v>4.5315906612910844E-6</v>
      </c>
    </row>
    <row r="5587" spans="1:9">
      <c r="A5587" s="143">
        <f t="shared" si="348"/>
        <v>1049</v>
      </c>
      <c r="B5587" s="138" t="s">
        <v>97</v>
      </c>
      <c r="C5587" s="275">
        <v>45259</v>
      </c>
      <c r="D5587" s="275">
        <v>45290</v>
      </c>
      <c r="E5587" s="275">
        <v>45290</v>
      </c>
      <c r="F5587" s="139">
        <f t="shared" si="349"/>
        <v>31</v>
      </c>
      <c r="G5587" s="140">
        <v>37.9</v>
      </c>
      <c r="H5587" s="141">
        <f t="shared" si="350"/>
        <v>2.9785176730417275E-7</v>
      </c>
      <c r="I5587" s="142">
        <f t="shared" si="351"/>
        <v>9.2334047864293557E-6</v>
      </c>
    </row>
    <row r="5588" spans="1:9">
      <c r="A5588" s="143">
        <f t="shared" si="348"/>
        <v>1050</v>
      </c>
      <c r="B5588" s="138" t="s">
        <v>97</v>
      </c>
      <c r="C5588" s="275">
        <v>44932</v>
      </c>
      <c r="D5588" s="275">
        <v>45232</v>
      </c>
      <c r="E5588" s="275">
        <v>45232</v>
      </c>
      <c r="F5588" s="139">
        <f t="shared" si="349"/>
        <v>300</v>
      </c>
      <c r="G5588" s="140">
        <v>768.91</v>
      </c>
      <c r="H5588" s="141">
        <f t="shared" si="350"/>
        <v>6.0427757888615153E-6</v>
      </c>
      <c r="I5588" s="142">
        <f t="shared" si="351"/>
        <v>1.8128327366584546E-3</v>
      </c>
    </row>
    <row r="5589" spans="1:9">
      <c r="A5589" s="143">
        <f t="shared" si="348"/>
        <v>1051</v>
      </c>
      <c r="B5589" s="138" t="s">
        <v>97</v>
      </c>
      <c r="C5589" s="275">
        <v>45184</v>
      </c>
      <c r="D5589" s="275">
        <v>45184</v>
      </c>
      <c r="E5589" s="275">
        <v>45184</v>
      </c>
      <c r="F5589" s="139">
        <f t="shared" si="349"/>
        <v>0</v>
      </c>
      <c r="G5589" s="140">
        <v>863.48</v>
      </c>
      <c r="H5589" s="141">
        <f t="shared" si="350"/>
        <v>6.7859906076993954E-6</v>
      </c>
      <c r="I5589" s="142">
        <f t="shared" si="351"/>
        <v>0</v>
      </c>
    </row>
    <row r="5590" spans="1:9">
      <c r="A5590" s="143">
        <f t="shared" si="348"/>
        <v>1052</v>
      </c>
      <c r="B5590" s="138" t="s">
        <v>97</v>
      </c>
      <c r="C5590" s="275">
        <v>45026</v>
      </c>
      <c r="D5590" s="275">
        <v>45036</v>
      </c>
      <c r="E5590" s="275">
        <v>45036</v>
      </c>
      <c r="F5590" s="139">
        <f t="shared" si="349"/>
        <v>10</v>
      </c>
      <c r="G5590" s="140">
        <v>4632.87</v>
      </c>
      <c r="H5590" s="141">
        <f t="shared" si="350"/>
        <v>3.640919570423437E-5</v>
      </c>
      <c r="I5590" s="142">
        <f t="shared" si="351"/>
        <v>3.6409195704234368E-4</v>
      </c>
    </row>
    <row r="5591" spans="1:9">
      <c r="A5591" s="143">
        <f t="shared" si="348"/>
        <v>1053</v>
      </c>
      <c r="B5591" s="138" t="s">
        <v>97</v>
      </c>
      <c r="C5591" s="275">
        <v>45260</v>
      </c>
      <c r="D5591" s="275">
        <v>45266</v>
      </c>
      <c r="E5591" s="275">
        <v>45266</v>
      </c>
      <c r="F5591" s="139">
        <f t="shared" si="349"/>
        <v>6</v>
      </c>
      <c r="G5591" s="140">
        <v>2894.19</v>
      </c>
      <c r="H5591" s="141">
        <f t="shared" si="350"/>
        <v>2.2745108348656036E-5</v>
      </c>
      <c r="I5591" s="142">
        <f t="shared" si="351"/>
        <v>1.364706500919362E-4</v>
      </c>
    </row>
    <row r="5592" spans="1:9">
      <c r="A5592" s="143">
        <f t="shared" si="348"/>
        <v>1054</v>
      </c>
      <c r="B5592" s="138" t="s">
        <v>97</v>
      </c>
      <c r="C5592" s="275">
        <v>45063</v>
      </c>
      <c r="D5592" s="275">
        <v>45077</v>
      </c>
      <c r="E5592" s="275">
        <v>45077</v>
      </c>
      <c r="F5592" s="139">
        <f t="shared" si="349"/>
        <v>14</v>
      </c>
      <c r="G5592" s="140">
        <v>44.01</v>
      </c>
      <c r="H5592" s="141">
        <f t="shared" si="350"/>
        <v>3.4586955881415938E-7</v>
      </c>
      <c r="I5592" s="142">
        <f t="shared" si="351"/>
        <v>4.8421738233982313E-6</v>
      </c>
    </row>
    <row r="5593" spans="1:9">
      <c r="A5593" s="143">
        <f t="shared" si="348"/>
        <v>1055</v>
      </c>
      <c r="B5593" s="138" t="s">
        <v>97</v>
      </c>
      <c r="C5593" s="275">
        <v>45017</v>
      </c>
      <c r="D5593" s="275">
        <v>45051</v>
      </c>
      <c r="E5593" s="275">
        <v>45051</v>
      </c>
      <c r="F5593" s="139">
        <f t="shared" si="349"/>
        <v>34</v>
      </c>
      <c r="G5593" s="140">
        <v>11.63</v>
      </c>
      <c r="H5593" s="141">
        <f t="shared" si="350"/>
        <v>9.1398840468272542E-8</v>
      </c>
      <c r="I5593" s="142">
        <f t="shared" si="351"/>
        <v>3.1075605759212664E-6</v>
      </c>
    </row>
    <row r="5594" spans="1:9">
      <c r="A5594" s="143">
        <f t="shared" si="348"/>
        <v>1056</v>
      </c>
      <c r="B5594" s="138" t="s">
        <v>97</v>
      </c>
      <c r="C5594" s="275">
        <v>44963</v>
      </c>
      <c r="D5594" s="275">
        <v>45232</v>
      </c>
      <c r="E5594" s="275">
        <v>45232</v>
      </c>
      <c r="F5594" s="139">
        <f t="shared" si="349"/>
        <v>269</v>
      </c>
      <c r="G5594" s="140">
        <v>848.91</v>
      </c>
      <c r="H5594" s="141">
        <f t="shared" si="350"/>
        <v>6.6714866433294267E-6</v>
      </c>
      <c r="I5594" s="142">
        <f t="shared" si="351"/>
        <v>1.7946299070556158E-3</v>
      </c>
    </row>
    <row r="5595" spans="1:9">
      <c r="A5595" s="143">
        <f t="shared" si="348"/>
        <v>1057</v>
      </c>
      <c r="B5595" s="138" t="s">
        <v>97</v>
      </c>
      <c r="C5595" s="275">
        <v>45034</v>
      </c>
      <c r="D5595" s="275">
        <v>45042</v>
      </c>
      <c r="E5595" s="275">
        <v>45042</v>
      </c>
      <c r="F5595" s="139">
        <f t="shared" si="349"/>
        <v>8</v>
      </c>
      <c r="G5595" s="140">
        <v>2143.02</v>
      </c>
      <c r="H5595" s="141">
        <f t="shared" si="350"/>
        <v>1.6841749191772778E-5</v>
      </c>
      <c r="I5595" s="142">
        <f t="shared" si="351"/>
        <v>1.3473399353418222E-4</v>
      </c>
    </row>
    <row r="5596" spans="1:9">
      <c r="A5596" s="143">
        <f t="shared" si="348"/>
        <v>1058</v>
      </c>
      <c r="B5596" s="138" t="s">
        <v>97</v>
      </c>
      <c r="C5596" s="275">
        <v>45203</v>
      </c>
      <c r="D5596" s="275">
        <v>45205</v>
      </c>
      <c r="E5596" s="275">
        <v>45205</v>
      </c>
      <c r="F5596" s="139">
        <f t="shared" si="349"/>
        <v>2</v>
      </c>
      <c r="G5596" s="140">
        <v>1515.6</v>
      </c>
      <c r="H5596" s="141">
        <f t="shared" si="350"/>
        <v>1.1910927137894569E-5</v>
      </c>
      <c r="I5596" s="142">
        <f t="shared" si="351"/>
        <v>2.3821854275789137E-5</v>
      </c>
    </row>
    <row r="5597" spans="1:9">
      <c r="A5597" s="143">
        <f t="shared" si="348"/>
        <v>1059</v>
      </c>
      <c r="B5597" s="138" t="s">
        <v>97</v>
      </c>
      <c r="C5597" s="275">
        <v>44981</v>
      </c>
      <c r="D5597" s="275">
        <v>44986</v>
      </c>
      <c r="E5597" s="275">
        <v>44986</v>
      </c>
      <c r="F5597" s="139">
        <f t="shared" si="349"/>
        <v>5</v>
      </c>
      <c r="G5597" s="140">
        <v>1397.56</v>
      </c>
      <c r="H5597" s="141">
        <f t="shared" si="350"/>
        <v>1.0983264272127166E-5</v>
      </c>
      <c r="I5597" s="142">
        <f t="shared" si="351"/>
        <v>5.491632136063583E-5</v>
      </c>
    </row>
    <row r="5598" spans="1:9">
      <c r="A5598" s="143">
        <f t="shared" si="348"/>
        <v>1060</v>
      </c>
      <c r="B5598" s="138" t="s">
        <v>97</v>
      </c>
      <c r="C5598" s="275">
        <v>45028</v>
      </c>
      <c r="D5598" s="275">
        <v>45028</v>
      </c>
      <c r="E5598" s="275">
        <v>45028</v>
      </c>
      <c r="F5598" s="139">
        <f t="shared" si="349"/>
        <v>0</v>
      </c>
      <c r="G5598" s="140">
        <v>2973.96</v>
      </c>
      <c r="H5598" s="141">
        <f t="shared" si="350"/>
        <v>2.3372011659417351E-5</v>
      </c>
      <c r="I5598" s="142">
        <f t="shared" si="351"/>
        <v>0</v>
      </c>
    </row>
    <row r="5599" spans="1:9">
      <c r="A5599" s="143">
        <f t="shared" si="348"/>
        <v>1061</v>
      </c>
      <c r="B5599" s="138" t="s">
        <v>97</v>
      </c>
      <c r="C5599" s="275">
        <v>45153</v>
      </c>
      <c r="D5599" s="275">
        <v>45168</v>
      </c>
      <c r="E5599" s="275">
        <v>45168</v>
      </c>
      <c r="F5599" s="139">
        <f t="shared" si="349"/>
        <v>15</v>
      </c>
      <c r="G5599" s="140">
        <v>12</v>
      </c>
      <c r="H5599" s="141">
        <f t="shared" si="350"/>
        <v>9.4306628170186613E-8</v>
      </c>
      <c r="I5599" s="142">
        <f t="shared" si="351"/>
        <v>1.4145994225527991E-6</v>
      </c>
    </row>
    <row r="5600" spans="1:9">
      <c r="A5600" s="143">
        <f t="shared" si="348"/>
        <v>1062</v>
      </c>
      <c r="B5600" s="138" t="s">
        <v>97</v>
      </c>
      <c r="C5600" s="275">
        <v>45120</v>
      </c>
      <c r="D5600" s="275">
        <v>45127</v>
      </c>
      <c r="E5600" s="275">
        <v>45127</v>
      </c>
      <c r="F5600" s="139">
        <f t="shared" si="349"/>
        <v>7</v>
      </c>
      <c r="G5600" s="140">
        <v>59.24</v>
      </c>
      <c r="H5600" s="141">
        <f t="shared" si="350"/>
        <v>4.6556038773348794E-7</v>
      </c>
      <c r="I5600" s="142">
        <f t="shared" si="351"/>
        <v>3.2589227141344155E-6</v>
      </c>
    </row>
    <row r="5601" spans="1:9">
      <c r="A5601" s="143">
        <f t="shared" si="348"/>
        <v>1063</v>
      </c>
      <c r="B5601" s="138" t="s">
        <v>97</v>
      </c>
      <c r="C5601" s="275">
        <v>45089</v>
      </c>
      <c r="D5601" s="275">
        <v>45098</v>
      </c>
      <c r="E5601" s="275">
        <v>45098</v>
      </c>
      <c r="F5601" s="139">
        <f t="shared" si="349"/>
        <v>9</v>
      </c>
      <c r="G5601" s="140">
        <v>302.91000000000003</v>
      </c>
      <c r="H5601" s="141">
        <f t="shared" si="350"/>
        <v>2.3805350615859358E-6</v>
      </c>
      <c r="I5601" s="142">
        <f t="shared" si="351"/>
        <v>2.1424815554273424E-5</v>
      </c>
    </row>
    <row r="5602" spans="1:9">
      <c r="A5602" s="143">
        <f t="shared" si="348"/>
        <v>1064</v>
      </c>
      <c r="B5602" s="138" t="s">
        <v>97</v>
      </c>
      <c r="C5602" s="275">
        <v>44981</v>
      </c>
      <c r="D5602" s="275">
        <v>45352</v>
      </c>
      <c r="E5602" s="275">
        <v>45352</v>
      </c>
      <c r="F5602" s="139">
        <f t="shared" si="349"/>
        <v>371</v>
      </c>
      <c r="G5602" s="140">
        <v>37.950000000000003</v>
      </c>
      <c r="H5602" s="141">
        <f t="shared" si="350"/>
        <v>2.9824471158821519E-7</v>
      </c>
      <c r="I5602" s="142">
        <f t="shared" si="351"/>
        <v>1.1064878799922784E-4</v>
      </c>
    </row>
    <row r="5603" spans="1:9">
      <c r="A5603" s="143">
        <f t="shared" si="348"/>
        <v>1065</v>
      </c>
      <c r="B5603" s="138" t="s">
        <v>97</v>
      </c>
      <c r="C5603" s="275">
        <v>45056</v>
      </c>
      <c r="D5603" s="275">
        <v>45061</v>
      </c>
      <c r="E5603" s="275">
        <v>45061</v>
      </c>
      <c r="F5603" s="139">
        <f t="shared" si="349"/>
        <v>5</v>
      </c>
      <c r="G5603" s="140">
        <v>286.35000000000002</v>
      </c>
      <c r="H5603" s="141">
        <f t="shared" si="350"/>
        <v>2.2503919147110784E-6</v>
      </c>
      <c r="I5603" s="142">
        <f t="shared" si="351"/>
        <v>1.1251959573555392E-5</v>
      </c>
    </row>
    <row r="5604" spans="1:9">
      <c r="A5604" s="143">
        <f t="shared" si="348"/>
        <v>1066</v>
      </c>
      <c r="B5604" s="138" t="s">
        <v>97</v>
      </c>
      <c r="C5604" s="275">
        <v>44998</v>
      </c>
      <c r="D5604" s="275">
        <v>45006</v>
      </c>
      <c r="E5604" s="275">
        <v>45006</v>
      </c>
      <c r="F5604" s="139">
        <f t="shared" si="349"/>
        <v>8</v>
      </c>
      <c r="G5604" s="140">
        <v>276.98</v>
      </c>
      <c r="H5604" s="141">
        <f t="shared" si="350"/>
        <v>2.1767541558815244E-6</v>
      </c>
      <c r="I5604" s="142">
        <f t="shared" si="351"/>
        <v>1.7414033247052196E-5</v>
      </c>
    </row>
    <row r="5605" spans="1:9">
      <c r="A5605" s="143">
        <f t="shared" si="348"/>
        <v>1067</v>
      </c>
      <c r="B5605" s="138" t="s">
        <v>97</v>
      </c>
      <c r="C5605" s="275">
        <v>45237</v>
      </c>
      <c r="D5605" s="275">
        <v>45250</v>
      </c>
      <c r="E5605" s="275">
        <v>45250</v>
      </c>
      <c r="F5605" s="139">
        <f t="shared" si="349"/>
        <v>13</v>
      </c>
      <c r="G5605" s="140">
        <v>149.08000000000001</v>
      </c>
      <c r="H5605" s="141">
        <f t="shared" si="350"/>
        <v>1.1716026773009519E-6</v>
      </c>
      <c r="I5605" s="142">
        <f t="shared" si="351"/>
        <v>1.5230834804912373E-5</v>
      </c>
    </row>
    <row r="5606" spans="1:9">
      <c r="A5606" s="143">
        <f t="shared" si="348"/>
        <v>1068</v>
      </c>
      <c r="B5606" s="138" t="s">
        <v>97</v>
      </c>
      <c r="C5606" s="275">
        <v>44973</v>
      </c>
      <c r="D5606" s="275">
        <v>45009</v>
      </c>
      <c r="E5606" s="275">
        <v>45009</v>
      </c>
      <c r="F5606" s="139">
        <f t="shared" si="349"/>
        <v>36</v>
      </c>
      <c r="G5606" s="140">
        <v>167.88</v>
      </c>
      <c r="H5606" s="141">
        <f t="shared" si="350"/>
        <v>1.3193497281009108E-6</v>
      </c>
      <c r="I5606" s="142">
        <f t="shared" si="351"/>
        <v>4.7496590211632789E-5</v>
      </c>
    </row>
    <row r="5607" spans="1:9">
      <c r="A5607" s="143">
        <f t="shared" si="348"/>
        <v>1069</v>
      </c>
      <c r="B5607" s="138" t="s">
        <v>97</v>
      </c>
      <c r="C5607" s="275">
        <v>45234</v>
      </c>
      <c r="D5607" s="275">
        <v>45236</v>
      </c>
      <c r="E5607" s="275">
        <v>45236</v>
      </c>
      <c r="F5607" s="139">
        <f t="shared" si="349"/>
        <v>2</v>
      </c>
      <c r="G5607" s="140">
        <v>210.09</v>
      </c>
      <c r="H5607" s="141">
        <f t="shared" si="350"/>
        <v>1.6510732926895423E-6</v>
      </c>
      <c r="I5607" s="142">
        <f t="shared" si="351"/>
        <v>3.3021465853790845E-6</v>
      </c>
    </row>
    <row r="5608" spans="1:9">
      <c r="A5608" s="143">
        <f t="shared" si="348"/>
        <v>1070</v>
      </c>
      <c r="B5608" s="138" t="s">
        <v>97</v>
      </c>
      <c r="C5608" s="275">
        <v>45236</v>
      </c>
      <c r="D5608" s="275">
        <v>45247</v>
      </c>
      <c r="E5608" s="275">
        <v>45247</v>
      </c>
      <c r="F5608" s="139">
        <f t="shared" si="349"/>
        <v>11</v>
      </c>
      <c r="G5608" s="140">
        <v>130.91999999999999</v>
      </c>
      <c r="H5608" s="141">
        <f t="shared" si="350"/>
        <v>1.0288853133367358E-6</v>
      </c>
      <c r="I5608" s="142">
        <f t="shared" si="351"/>
        <v>1.1317738446704094E-5</v>
      </c>
    </row>
    <row r="5609" spans="1:9">
      <c r="A5609" s="143">
        <f t="shared" si="348"/>
        <v>1071</v>
      </c>
      <c r="B5609" s="138" t="s">
        <v>97</v>
      </c>
      <c r="C5609" s="275">
        <v>45288</v>
      </c>
      <c r="D5609" s="275">
        <v>45293</v>
      </c>
      <c r="E5609" s="275">
        <v>45293</v>
      </c>
      <c r="F5609" s="139">
        <f t="shared" si="349"/>
        <v>5</v>
      </c>
      <c r="G5609" s="140">
        <v>3091.64</v>
      </c>
      <c r="H5609" s="141">
        <f t="shared" si="350"/>
        <v>2.4296845326339644E-5</v>
      </c>
      <c r="I5609" s="142">
        <f t="shared" si="351"/>
        <v>1.2148422663169822E-4</v>
      </c>
    </row>
    <row r="5610" spans="1:9">
      <c r="A5610" s="143">
        <f t="shared" si="348"/>
        <v>1072</v>
      </c>
      <c r="B5610" s="138" t="s">
        <v>97</v>
      </c>
      <c r="C5610" s="275">
        <v>45021</v>
      </c>
      <c r="D5610" s="275">
        <v>45027</v>
      </c>
      <c r="E5610" s="275">
        <v>45027</v>
      </c>
      <c r="F5610" s="139">
        <f t="shared" si="349"/>
        <v>6</v>
      </c>
      <c r="G5610" s="140">
        <v>635.72</v>
      </c>
      <c r="H5610" s="141">
        <f t="shared" si="350"/>
        <v>4.9960508050292536E-6</v>
      </c>
      <c r="I5610" s="142">
        <f t="shared" si="351"/>
        <v>2.9976304830175522E-5</v>
      </c>
    </row>
    <row r="5611" spans="1:9">
      <c r="A5611" s="143">
        <f t="shared" si="348"/>
        <v>1073</v>
      </c>
      <c r="B5611" s="138" t="s">
        <v>97</v>
      </c>
      <c r="C5611" s="275">
        <v>45270</v>
      </c>
      <c r="D5611" s="275">
        <v>45271</v>
      </c>
      <c r="E5611" s="275">
        <v>45271</v>
      </c>
      <c r="F5611" s="139">
        <f t="shared" si="349"/>
        <v>1</v>
      </c>
      <c r="G5611" s="140">
        <v>3500.22</v>
      </c>
      <c r="H5611" s="141">
        <f t="shared" si="350"/>
        <v>2.7507828837820882E-5</v>
      </c>
      <c r="I5611" s="142">
        <f t="shared" si="351"/>
        <v>2.7507828837820882E-5</v>
      </c>
    </row>
    <row r="5612" spans="1:9">
      <c r="A5612" s="143">
        <f t="shared" si="348"/>
        <v>1074</v>
      </c>
      <c r="B5612" s="138" t="s">
        <v>97</v>
      </c>
      <c r="C5612" s="275">
        <v>45063</v>
      </c>
      <c r="D5612" s="275">
        <v>45071</v>
      </c>
      <c r="E5612" s="275">
        <v>45071</v>
      </c>
      <c r="F5612" s="139">
        <f t="shared" si="349"/>
        <v>8</v>
      </c>
      <c r="G5612" s="140">
        <v>7.17</v>
      </c>
      <c r="H5612" s="141">
        <f t="shared" si="350"/>
        <v>5.6348210331686505E-8</v>
      </c>
      <c r="I5612" s="142">
        <f t="shared" si="351"/>
        <v>4.5078568265349204E-7</v>
      </c>
    </row>
    <row r="5613" spans="1:9">
      <c r="A5613" s="143">
        <f t="shared" si="348"/>
        <v>1075</v>
      </c>
      <c r="B5613" s="138" t="s">
        <v>97</v>
      </c>
      <c r="C5613" s="275">
        <v>45170</v>
      </c>
      <c r="D5613" s="275">
        <v>45180</v>
      </c>
      <c r="E5613" s="275">
        <v>45180</v>
      </c>
      <c r="F5613" s="139">
        <f t="shared" si="349"/>
        <v>10</v>
      </c>
      <c r="G5613" s="140">
        <v>374.54</v>
      </c>
      <c r="H5613" s="141">
        <f t="shared" si="350"/>
        <v>2.9434670429051415E-6</v>
      </c>
      <c r="I5613" s="142">
        <f t="shared" si="351"/>
        <v>2.9434670429051416E-5</v>
      </c>
    </row>
    <row r="5614" spans="1:9">
      <c r="A5614" s="143">
        <f t="shared" si="348"/>
        <v>1076</v>
      </c>
      <c r="B5614" s="138" t="s">
        <v>97</v>
      </c>
      <c r="C5614" s="275">
        <v>45281</v>
      </c>
      <c r="D5614" s="275">
        <v>45281</v>
      </c>
      <c r="E5614" s="275">
        <v>45281</v>
      </c>
      <c r="F5614" s="139">
        <f t="shared" si="349"/>
        <v>0</v>
      </c>
      <c r="G5614" s="140">
        <v>996.16</v>
      </c>
      <c r="H5614" s="141">
        <f t="shared" si="350"/>
        <v>7.828707559834425E-6</v>
      </c>
      <c r="I5614" s="142">
        <f t="shared" si="351"/>
        <v>0</v>
      </c>
    </row>
    <row r="5615" spans="1:9">
      <c r="A5615" s="143">
        <f t="shared" si="348"/>
        <v>1077</v>
      </c>
      <c r="B5615" s="138" t="s">
        <v>97</v>
      </c>
      <c r="C5615" s="275">
        <v>45111</v>
      </c>
      <c r="D5615" s="275">
        <v>45113</v>
      </c>
      <c r="E5615" s="275">
        <v>45113</v>
      </c>
      <c r="F5615" s="139">
        <f t="shared" si="349"/>
        <v>2</v>
      </c>
      <c r="G5615" s="140">
        <v>213.19</v>
      </c>
      <c r="H5615" s="141">
        <f t="shared" si="350"/>
        <v>1.6754358383001737E-6</v>
      </c>
      <c r="I5615" s="142">
        <f t="shared" si="351"/>
        <v>3.3508716766003474E-6</v>
      </c>
    </row>
    <row r="5616" spans="1:9">
      <c r="A5616" s="143">
        <f t="shared" si="348"/>
        <v>1078</v>
      </c>
      <c r="B5616" s="138" t="s">
        <v>97</v>
      </c>
      <c r="C5616" s="275">
        <v>44955</v>
      </c>
      <c r="D5616" s="275">
        <v>44957</v>
      </c>
      <c r="E5616" s="275">
        <v>44957</v>
      </c>
      <c r="F5616" s="139">
        <f t="shared" si="349"/>
        <v>2</v>
      </c>
      <c r="G5616" s="140">
        <v>317.52999999999997</v>
      </c>
      <c r="H5616" s="141">
        <f t="shared" si="350"/>
        <v>2.4954319702399462E-6</v>
      </c>
      <c r="I5616" s="142">
        <f t="shared" si="351"/>
        <v>4.9908639404798924E-6</v>
      </c>
    </row>
    <row r="5617" spans="1:9">
      <c r="A5617" s="143">
        <f t="shared" si="348"/>
        <v>1079</v>
      </c>
      <c r="B5617" s="138" t="s">
        <v>97</v>
      </c>
      <c r="C5617" s="275">
        <v>45265</v>
      </c>
      <c r="D5617" s="275">
        <v>45268</v>
      </c>
      <c r="E5617" s="275">
        <v>45268</v>
      </c>
      <c r="F5617" s="139">
        <f t="shared" si="349"/>
        <v>3</v>
      </c>
      <c r="G5617" s="140">
        <v>1050.81</v>
      </c>
      <c r="H5617" s="141">
        <f t="shared" si="350"/>
        <v>8.2581956622928164E-6</v>
      </c>
      <c r="I5617" s="142">
        <f t="shared" si="351"/>
        <v>2.4774586986878449E-5</v>
      </c>
    </row>
    <row r="5618" spans="1:9">
      <c r="A5618" s="143">
        <f t="shared" si="348"/>
        <v>1080</v>
      </c>
      <c r="B5618" s="138" t="s">
        <v>97</v>
      </c>
      <c r="C5618" s="275">
        <v>45026</v>
      </c>
      <c r="D5618" s="275">
        <v>45040</v>
      </c>
      <c r="E5618" s="275">
        <v>45040</v>
      </c>
      <c r="F5618" s="139">
        <f t="shared" si="349"/>
        <v>14</v>
      </c>
      <c r="G5618" s="140">
        <v>660.32</v>
      </c>
      <c r="H5618" s="141">
        <f t="shared" si="350"/>
        <v>5.1893793927781357E-6</v>
      </c>
      <c r="I5618" s="142">
        <f t="shared" si="351"/>
        <v>7.2651311498893905E-5</v>
      </c>
    </row>
    <row r="5619" spans="1:9">
      <c r="A5619" s="143">
        <f t="shared" si="348"/>
        <v>1081</v>
      </c>
      <c r="B5619" s="138" t="s">
        <v>97</v>
      </c>
      <c r="C5619" s="275">
        <v>45240</v>
      </c>
      <c r="D5619" s="275">
        <v>45240</v>
      </c>
      <c r="E5619" s="275">
        <v>45240</v>
      </c>
      <c r="F5619" s="139">
        <f t="shared" si="349"/>
        <v>0</v>
      </c>
      <c r="G5619" s="140">
        <v>2050.59</v>
      </c>
      <c r="H5619" s="141">
        <f t="shared" si="350"/>
        <v>1.6115352388291914E-5</v>
      </c>
      <c r="I5619" s="142">
        <f t="shared" si="351"/>
        <v>0</v>
      </c>
    </row>
    <row r="5620" spans="1:9">
      <c r="A5620" s="143">
        <f t="shared" si="348"/>
        <v>1082</v>
      </c>
      <c r="B5620" s="138" t="s">
        <v>97</v>
      </c>
      <c r="C5620" s="275">
        <v>45026</v>
      </c>
      <c r="D5620" s="275">
        <v>45035</v>
      </c>
      <c r="E5620" s="275">
        <v>45035</v>
      </c>
      <c r="F5620" s="139">
        <f t="shared" si="349"/>
        <v>9</v>
      </c>
      <c r="G5620" s="140">
        <v>3818.03</v>
      </c>
      <c r="H5620" s="141">
        <f t="shared" si="350"/>
        <v>3.0005461296051469E-5</v>
      </c>
      <c r="I5620" s="142">
        <f t="shared" si="351"/>
        <v>2.7004915166446323E-4</v>
      </c>
    </row>
    <row r="5621" spans="1:9">
      <c r="A5621" s="143">
        <f t="shared" si="348"/>
        <v>1083</v>
      </c>
      <c r="B5621" s="138" t="s">
        <v>97</v>
      </c>
      <c r="C5621" s="275">
        <v>45221</v>
      </c>
      <c r="D5621" s="275">
        <v>45224</v>
      </c>
      <c r="E5621" s="275">
        <v>45224</v>
      </c>
      <c r="F5621" s="139">
        <f t="shared" si="349"/>
        <v>3</v>
      </c>
      <c r="G5621" s="140">
        <v>37.9</v>
      </c>
      <c r="H5621" s="141">
        <f t="shared" si="350"/>
        <v>2.9785176730417275E-7</v>
      </c>
      <c r="I5621" s="142">
        <f t="shared" si="351"/>
        <v>8.935553019125183E-7</v>
      </c>
    </row>
    <row r="5622" spans="1:9">
      <c r="A5622" s="143">
        <f t="shared" si="348"/>
        <v>1084</v>
      </c>
      <c r="B5622" s="138" t="s">
        <v>97</v>
      </c>
      <c r="C5622" s="275">
        <v>45002</v>
      </c>
      <c r="D5622" s="275">
        <v>45006</v>
      </c>
      <c r="E5622" s="275">
        <v>45006</v>
      </c>
      <c r="F5622" s="139">
        <f t="shared" si="349"/>
        <v>4</v>
      </c>
      <c r="G5622" s="140">
        <v>2340.25</v>
      </c>
      <c r="H5622" s="141">
        <f t="shared" si="350"/>
        <v>1.8391757214606603E-5</v>
      </c>
      <c r="I5622" s="142">
        <f t="shared" si="351"/>
        <v>7.3567028858426413E-5</v>
      </c>
    </row>
    <row r="5623" spans="1:9">
      <c r="A5623" s="143">
        <f t="shared" si="348"/>
        <v>1085</v>
      </c>
      <c r="B5623" s="138" t="s">
        <v>97</v>
      </c>
      <c r="C5623" s="275">
        <v>45202</v>
      </c>
      <c r="D5623" s="275">
        <v>45204</v>
      </c>
      <c r="E5623" s="275">
        <v>45204</v>
      </c>
      <c r="F5623" s="139">
        <f t="shared" si="349"/>
        <v>2</v>
      </c>
      <c r="G5623" s="140">
        <v>257.51</v>
      </c>
      <c r="H5623" s="141">
        <f t="shared" si="350"/>
        <v>2.0237416516753963E-6</v>
      </c>
      <c r="I5623" s="142">
        <f t="shared" si="351"/>
        <v>4.0474833033507927E-6</v>
      </c>
    </row>
    <row r="5624" spans="1:9">
      <c r="A5624" s="143">
        <f t="shared" si="348"/>
        <v>1086</v>
      </c>
      <c r="B5624" s="138" t="s">
        <v>97</v>
      </c>
      <c r="C5624" s="275">
        <v>45217</v>
      </c>
      <c r="D5624" s="275">
        <v>45218</v>
      </c>
      <c r="E5624" s="275">
        <v>45218</v>
      </c>
      <c r="F5624" s="139">
        <f t="shared" si="349"/>
        <v>1</v>
      </c>
      <c r="G5624" s="140">
        <v>3537.57</v>
      </c>
      <c r="H5624" s="141">
        <f t="shared" si="350"/>
        <v>2.7801358218000591E-5</v>
      </c>
      <c r="I5624" s="142">
        <f t="shared" si="351"/>
        <v>2.7801358218000591E-5</v>
      </c>
    </row>
    <row r="5625" spans="1:9">
      <c r="A5625" s="143">
        <f t="shared" si="348"/>
        <v>1087</v>
      </c>
      <c r="B5625" s="138" t="s">
        <v>97</v>
      </c>
      <c r="C5625" s="275">
        <v>44984</v>
      </c>
      <c r="D5625" s="275">
        <v>44992</v>
      </c>
      <c r="E5625" s="275">
        <v>44992</v>
      </c>
      <c r="F5625" s="139">
        <f t="shared" si="349"/>
        <v>8</v>
      </c>
      <c r="G5625" s="140">
        <v>259.08999999999997</v>
      </c>
      <c r="H5625" s="141">
        <f t="shared" si="350"/>
        <v>2.0361586910511373E-6</v>
      </c>
      <c r="I5625" s="142">
        <f t="shared" si="351"/>
        <v>1.6289269528409099E-5</v>
      </c>
    </row>
    <row r="5626" spans="1:9">
      <c r="A5626" s="143">
        <f t="shared" si="348"/>
        <v>1088</v>
      </c>
      <c r="B5626" s="138" t="s">
        <v>97</v>
      </c>
      <c r="C5626" s="275">
        <v>45076</v>
      </c>
      <c r="D5626" s="275">
        <v>45089</v>
      </c>
      <c r="E5626" s="275">
        <v>45089</v>
      </c>
      <c r="F5626" s="139">
        <f t="shared" si="349"/>
        <v>13</v>
      </c>
      <c r="G5626" s="140">
        <v>17.8</v>
      </c>
      <c r="H5626" s="141">
        <f t="shared" si="350"/>
        <v>1.3988816511911015E-7</v>
      </c>
      <c r="I5626" s="142">
        <f t="shared" si="351"/>
        <v>1.818546146548432E-6</v>
      </c>
    </row>
    <row r="5627" spans="1:9">
      <c r="A5627" s="143">
        <f t="shared" si="348"/>
        <v>1089</v>
      </c>
      <c r="B5627" s="138" t="s">
        <v>97</v>
      </c>
      <c r="C5627" s="275">
        <v>45072</v>
      </c>
      <c r="D5627" s="275">
        <v>45084</v>
      </c>
      <c r="E5627" s="275">
        <v>45084</v>
      </c>
      <c r="F5627" s="139">
        <f t="shared" si="349"/>
        <v>12</v>
      </c>
      <c r="G5627" s="140">
        <v>60.09</v>
      </c>
      <c r="H5627" s="141">
        <f t="shared" si="350"/>
        <v>4.722404405622095E-7</v>
      </c>
      <c r="I5627" s="142">
        <f t="shared" si="351"/>
        <v>5.666885286746514E-6</v>
      </c>
    </row>
    <row r="5628" spans="1:9">
      <c r="A5628" s="143">
        <f t="shared" ref="A5628:A5691" si="352">A5627+1</f>
        <v>1090</v>
      </c>
      <c r="B5628" s="138" t="s">
        <v>97</v>
      </c>
      <c r="C5628" s="275">
        <v>44981</v>
      </c>
      <c r="D5628" s="275">
        <v>45007</v>
      </c>
      <c r="E5628" s="275">
        <v>45007</v>
      </c>
      <c r="F5628" s="139">
        <f t="shared" si="349"/>
        <v>26</v>
      </c>
      <c r="G5628" s="140">
        <v>1100.9000000000001</v>
      </c>
      <c r="H5628" s="141">
        <f t="shared" si="350"/>
        <v>8.6518472460465381E-6</v>
      </c>
      <c r="I5628" s="142">
        <f t="shared" si="351"/>
        <v>2.2494802839721E-4</v>
      </c>
    </row>
    <row r="5629" spans="1:9">
      <c r="A5629" s="143">
        <f t="shared" si="352"/>
        <v>1091</v>
      </c>
      <c r="B5629" s="138" t="s">
        <v>97</v>
      </c>
      <c r="C5629" s="275">
        <v>44967</v>
      </c>
      <c r="D5629" s="275">
        <v>44977</v>
      </c>
      <c r="E5629" s="275">
        <v>44977</v>
      </c>
      <c r="F5629" s="139">
        <f t="shared" si="349"/>
        <v>10</v>
      </c>
      <c r="G5629" s="140">
        <v>438.24</v>
      </c>
      <c r="H5629" s="141">
        <f t="shared" si="350"/>
        <v>3.4440780607752154E-6</v>
      </c>
      <c r="I5629" s="142">
        <f t="shared" si="351"/>
        <v>3.4440780607752153E-5</v>
      </c>
    </row>
    <row r="5630" spans="1:9">
      <c r="A5630" s="143">
        <f t="shared" si="352"/>
        <v>1092</v>
      </c>
      <c r="B5630" s="138" t="s">
        <v>97</v>
      </c>
      <c r="C5630" s="275">
        <v>45249</v>
      </c>
      <c r="D5630" s="275">
        <v>45266</v>
      </c>
      <c r="E5630" s="275">
        <v>45266</v>
      </c>
      <c r="F5630" s="139">
        <f t="shared" si="349"/>
        <v>17</v>
      </c>
      <c r="G5630" s="140">
        <v>18.95</v>
      </c>
      <c r="H5630" s="141">
        <f t="shared" si="350"/>
        <v>1.4892588365208637E-7</v>
      </c>
      <c r="I5630" s="142">
        <f t="shared" si="351"/>
        <v>2.5317400220854685E-6</v>
      </c>
    </row>
    <row r="5631" spans="1:9">
      <c r="A5631" s="143">
        <f t="shared" si="352"/>
        <v>1093</v>
      </c>
      <c r="B5631" s="138" t="s">
        <v>97</v>
      </c>
      <c r="C5631" s="275">
        <v>45182</v>
      </c>
      <c r="D5631" s="275">
        <v>45194</v>
      </c>
      <c r="E5631" s="275">
        <v>45194</v>
      </c>
      <c r="F5631" s="139">
        <f t="shared" si="349"/>
        <v>12</v>
      </c>
      <c r="G5631" s="140">
        <v>51.44</v>
      </c>
      <c r="H5631" s="141">
        <f t="shared" si="350"/>
        <v>4.0426107942286663E-7</v>
      </c>
      <c r="I5631" s="142">
        <f t="shared" si="351"/>
        <v>4.8511329530743996E-6</v>
      </c>
    </row>
    <row r="5632" spans="1:9">
      <c r="A5632" s="143">
        <f t="shared" si="352"/>
        <v>1094</v>
      </c>
      <c r="B5632" s="138" t="s">
        <v>97</v>
      </c>
      <c r="C5632" s="275">
        <v>45022</v>
      </c>
      <c r="D5632" s="275">
        <v>45036</v>
      </c>
      <c r="E5632" s="275">
        <v>45036</v>
      </c>
      <c r="F5632" s="139">
        <f t="shared" si="349"/>
        <v>14</v>
      </c>
      <c r="G5632" s="140">
        <v>1138.44</v>
      </c>
      <c r="H5632" s="141">
        <f t="shared" si="350"/>
        <v>8.9468698145056056E-6</v>
      </c>
      <c r="I5632" s="142">
        <f t="shared" si="351"/>
        <v>1.2525617740307847E-4</v>
      </c>
    </row>
    <row r="5633" spans="1:9">
      <c r="A5633" s="143">
        <f t="shared" si="352"/>
        <v>1095</v>
      </c>
      <c r="B5633" s="138" t="s">
        <v>97</v>
      </c>
      <c r="C5633" s="275">
        <v>45289</v>
      </c>
      <c r="D5633" s="275">
        <v>45295</v>
      </c>
      <c r="E5633" s="275">
        <v>45295</v>
      </c>
      <c r="F5633" s="139">
        <f t="shared" si="349"/>
        <v>6</v>
      </c>
      <c r="G5633" s="140">
        <v>934.98</v>
      </c>
      <c r="H5633" s="141">
        <f t="shared" si="350"/>
        <v>7.3479009338800904E-6</v>
      </c>
      <c r="I5633" s="142">
        <f t="shared" si="351"/>
        <v>4.4087405603280542E-5</v>
      </c>
    </row>
    <row r="5634" spans="1:9">
      <c r="A5634" s="143">
        <f t="shared" si="352"/>
        <v>1096</v>
      </c>
      <c r="B5634" s="138" t="s">
        <v>97</v>
      </c>
      <c r="C5634" s="275">
        <v>45070</v>
      </c>
      <c r="D5634" s="275">
        <v>45251</v>
      </c>
      <c r="E5634" s="275">
        <v>45251</v>
      </c>
      <c r="F5634" s="139">
        <f t="shared" si="349"/>
        <v>181</v>
      </c>
      <c r="G5634" s="140">
        <v>25.87</v>
      </c>
      <c r="H5634" s="141">
        <f t="shared" si="350"/>
        <v>2.0330937256356065E-7</v>
      </c>
      <c r="I5634" s="142">
        <f t="shared" si="351"/>
        <v>3.6798996434004477E-5</v>
      </c>
    </row>
    <row r="5635" spans="1:9">
      <c r="A5635" s="143">
        <f t="shared" si="352"/>
        <v>1097</v>
      </c>
      <c r="B5635" s="138" t="s">
        <v>97</v>
      </c>
      <c r="C5635" s="275">
        <v>44936</v>
      </c>
      <c r="D5635" s="275">
        <v>44942</v>
      </c>
      <c r="E5635" s="275">
        <v>44942</v>
      </c>
      <c r="F5635" s="139">
        <f t="shared" si="349"/>
        <v>6</v>
      </c>
      <c r="G5635" s="140">
        <v>3506.87</v>
      </c>
      <c r="H5635" s="141">
        <f t="shared" si="350"/>
        <v>2.7560090427598529E-5</v>
      </c>
      <c r="I5635" s="142">
        <f t="shared" si="351"/>
        <v>1.6536054256559117E-4</v>
      </c>
    </row>
    <row r="5636" spans="1:9">
      <c r="A5636" s="143">
        <f t="shared" si="352"/>
        <v>1098</v>
      </c>
      <c r="B5636" s="138" t="s">
        <v>97</v>
      </c>
      <c r="C5636" s="275">
        <v>45063</v>
      </c>
      <c r="D5636" s="275">
        <v>45096</v>
      </c>
      <c r="E5636" s="275">
        <v>45096</v>
      </c>
      <c r="F5636" s="139">
        <f t="shared" si="349"/>
        <v>33</v>
      </c>
      <c r="G5636" s="140">
        <v>14.12</v>
      </c>
      <c r="H5636" s="141">
        <f t="shared" si="350"/>
        <v>1.1096746581358625E-7</v>
      </c>
      <c r="I5636" s="142">
        <f t="shared" si="351"/>
        <v>3.6619263718483459E-6</v>
      </c>
    </row>
    <row r="5637" spans="1:9">
      <c r="A5637" s="143">
        <f t="shared" si="352"/>
        <v>1099</v>
      </c>
      <c r="B5637" s="138" t="s">
        <v>97</v>
      </c>
      <c r="C5637" s="275">
        <v>44936</v>
      </c>
      <c r="D5637" s="275">
        <v>44943</v>
      </c>
      <c r="E5637" s="275">
        <v>44943</v>
      </c>
      <c r="F5637" s="139">
        <f t="shared" si="349"/>
        <v>7</v>
      </c>
      <c r="G5637" s="140">
        <v>786.55</v>
      </c>
      <c r="H5637" s="141">
        <f t="shared" si="350"/>
        <v>6.1814065322716903E-6</v>
      </c>
      <c r="I5637" s="142">
        <f t="shared" si="351"/>
        <v>4.3269845725901835E-5</v>
      </c>
    </row>
    <row r="5638" spans="1:9">
      <c r="A5638" s="143">
        <f t="shared" si="352"/>
        <v>1100</v>
      </c>
      <c r="B5638" s="138" t="s">
        <v>97</v>
      </c>
      <c r="C5638" s="275">
        <v>45021</v>
      </c>
      <c r="D5638" s="275">
        <v>45035</v>
      </c>
      <c r="E5638" s="275">
        <v>45035</v>
      </c>
      <c r="F5638" s="139">
        <f t="shared" si="349"/>
        <v>14</v>
      </c>
      <c r="G5638" s="140">
        <v>20.78</v>
      </c>
      <c r="H5638" s="141">
        <f t="shared" si="350"/>
        <v>1.6330764444803983E-7</v>
      </c>
      <c r="I5638" s="142">
        <f t="shared" si="351"/>
        <v>2.2863070222725577E-6</v>
      </c>
    </row>
    <row r="5639" spans="1:9">
      <c r="A5639" s="143">
        <f t="shared" si="352"/>
        <v>1101</v>
      </c>
      <c r="B5639" s="138" t="s">
        <v>97</v>
      </c>
      <c r="C5639" s="275">
        <v>44991</v>
      </c>
      <c r="D5639" s="275">
        <v>44991</v>
      </c>
      <c r="E5639" s="275">
        <v>44991</v>
      </c>
      <c r="F5639" s="139">
        <f t="shared" si="349"/>
        <v>0</v>
      </c>
      <c r="G5639" s="140">
        <v>1678.94</v>
      </c>
      <c r="H5639" s="141">
        <f t="shared" si="350"/>
        <v>1.3194597525004427E-5</v>
      </c>
      <c r="I5639" s="142">
        <f t="shared" si="351"/>
        <v>0</v>
      </c>
    </row>
    <row r="5640" spans="1:9">
      <c r="A5640" s="143">
        <f t="shared" si="352"/>
        <v>1102</v>
      </c>
      <c r="B5640" s="138" t="s">
        <v>97</v>
      </c>
      <c r="C5640" s="275">
        <v>45083</v>
      </c>
      <c r="D5640" s="275">
        <v>45083</v>
      </c>
      <c r="E5640" s="275">
        <v>45083</v>
      </c>
      <c r="F5640" s="139">
        <f t="shared" ref="F5640:F5703" si="353">E5640-C5640</f>
        <v>0</v>
      </c>
      <c r="G5640" s="140">
        <v>460.4</v>
      </c>
      <c r="H5640" s="141">
        <f t="shared" ref="H5640:H5703" si="354">G5640/$G$8894</f>
        <v>3.6182309674628266E-6</v>
      </c>
      <c r="I5640" s="142">
        <f t="shared" ref="I5640:I5703" si="355">H5640*F5640</f>
        <v>0</v>
      </c>
    </row>
    <row r="5641" spans="1:9">
      <c r="A5641" s="143">
        <f t="shared" si="352"/>
        <v>1103</v>
      </c>
      <c r="B5641" s="138" t="s">
        <v>97</v>
      </c>
      <c r="C5641" s="275">
        <v>45030</v>
      </c>
      <c r="D5641" s="275">
        <v>45222</v>
      </c>
      <c r="E5641" s="275">
        <v>45222</v>
      </c>
      <c r="F5641" s="139">
        <f t="shared" si="353"/>
        <v>192</v>
      </c>
      <c r="G5641" s="140">
        <v>173.56</v>
      </c>
      <c r="H5641" s="141">
        <f t="shared" si="354"/>
        <v>1.3639881987681324E-6</v>
      </c>
      <c r="I5641" s="142">
        <f t="shared" si="355"/>
        <v>2.6188573416348142E-4</v>
      </c>
    </row>
    <row r="5642" spans="1:9">
      <c r="A5642" s="143">
        <f t="shared" si="352"/>
        <v>1104</v>
      </c>
      <c r="B5642" s="138" t="s">
        <v>97</v>
      </c>
      <c r="C5642" s="275">
        <v>45107</v>
      </c>
      <c r="D5642" s="275">
        <v>45131</v>
      </c>
      <c r="E5642" s="275">
        <v>45131</v>
      </c>
      <c r="F5642" s="139">
        <f t="shared" si="353"/>
        <v>24</v>
      </c>
      <c r="G5642" s="140">
        <v>2.2200000000000002</v>
      </c>
      <c r="H5642" s="141">
        <f t="shared" si="354"/>
        <v>1.7446726211484525E-8</v>
      </c>
      <c r="I5642" s="142">
        <f t="shared" si="355"/>
        <v>4.1872142907562864E-7</v>
      </c>
    </row>
    <row r="5643" spans="1:9">
      <c r="A5643" s="143">
        <f t="shared" si="352"/>
        <v>1105</v>
      </c>
      <c r="B5643" s="138" t="s">
        <v>97</v>
      </c>
      <c r="C5643" s="275">
        <v>45091</v>
      </c>
      <c r="D5643" s="275">
        <v>45093</v>
      </c>
      <c r="E5643" s="275">
        <v>45093</v>
      </c>
      <c r="F5643" s="139">
        <f t="shared" si="353"/>
        <v>2</v>
      </c>
      <c r="G5643" s="140">
        <v>1242.3</v>
      </c>
      <c r="H5643" s="141">
        <f t="shared" si="354"/>
        <v>9.76309368131857E-6</v>
      </c>
      <c r="I5643" s="142">
        <f t="shared" si="355"/>
        <v>1.952618736263714E-5</v>
      </c>
    </row>
    <row r="5644" spans="1:9">
      <c r="A5644" s="143">
        <f t="shared" si="352"/>
        <v>1106</v>
      </c>
      <c r="B5644" s="138" t="s">
        <v>97</v>
      </c>
      <c r="C5644" s="275">
        <v>44967</v>
      </c>
      <c r="D5644" s="275">
        <v>44967</v>
      </c>
      <c r="E5644" s="275">
        <v>44967</v>
      </c>
      <c r="F5644" s="139">
        <f t="shared" si="353"/>
        <v>0</v>
      </c>
      <c r="G5644" s="140">
        <v>3326.59</v>
      </c>
      <c r="H5644" s="141">
        <f t="shared" si="354"/>
        <v>2.6143290517055091E-5</v>
      </c>
      <c r="I5644" s="142">
        <f t="shared" si="355"/>
        <v>0</v>
      </c>
    </row>
    <row r="5645" spans="1:9">
      <c r="A5645" s="143">
        <f t="shared" si="352"/>
        <v>1107</v>
      </c>
      <c r="B5645" s="138" t="s">
        <v>97</v>
      </c>
      <c r="C5645" s="275">
        <v>45052</v>
      </c>
      <c r="D5645" s="275">
        <v>45072</v>
      </c>
      <c r="E5645" s="275">
        <v>45072</v>
      </c>
      <c r="F5645" s="139">
        <f t="shared" si="353"/>
        <v>20</v>
      </c>
      <c r="G5645" s="140">
        <v>30.79</v>
      </c>
      <c r="H5645" s="141">
        <f t="shared" si="354"/>
        <v>2.4197509011333717E-7</v>
      </c>
      <c r="I5645" s="142">
        <f t="shared" si="355"/>
        <v>4.8395018022667438E-6</v>
      </c>
    </row>
    <row r="5646" spans="1:9">
      <c r="A5646" s="143">
        <f t="shared" si="352"/>
        <v>1108</v>
      </c>
      <c r="B5646" s="138" t="s">
        <v>97</v>
      </c>
      <c r="C5646" s="275">
        <v>44956</v>
      </c>
      <c r="D5646" s="275">
        <v>44958</v>
      </c>
      <c r="E5646" s="275">
        <v>44958</v>
      </c>
      <c r="F5646" s="139">
        <f t="shared" si="353"/>
        <v>2</v>
      </c>
      <c r="G5646" s="140">
        <v>4591.99</v>
      </c>
      <c r="H5646" s="141">
        <f t="shared" si="354"/>
        <v>3.6087924457601272E-5</v>
      </c>
      <c r="I5646" s="142">
        <f t="shared" si="355"/>
        <v>7.2175848915202544E-5</v>
      </c>
    </row>
    <row r="5647" spans="1:9">
      <c r="A5647" s="143">
        <f t="shared" si="352"/>
        <v>1109</v>
      </c>
      <c r="B5647" s="138" t="s">
        <v>97</v>
      </c>
      <c r="C5647" s="275">
        <v>45182</v>
      </c>
      <c r="D5647" s="275">
        <v>45190</v>
      </c>
      <c r="E5647" s="275">
        <v>45190</v>
      </c>
      <c r="F5647" s="139">
        <f t="shared" si="353"/>
        <v>8</v>
      </c>
      <c r="G5647" s="140">
        <v>172.86</v>
      </c>
      <c r="H5647" s="141">
        <f t="shared" si="354"/>
        <v>1.3584869787915383E-6</v>
      </c>
      <c r="I5647" s="142">
        <f t="shared" si="355"/>
        <v>1.0867895830332306E-5</v>
      </c>
    </row>
    <row r="5648" spans="1:9">
      <c r="A5648" s="143">
        <f t="shared" si="352"/>
        <v>1110</v>
      </c>
      <c r="B5648" s="138" t="s">
        <v>97</v>
      </c>
      <c r="C5648" s="275">
        <v>44953</v>
      </c>
      <c r="D5648" s="275">
        <v>45014</v>
      </c>
      <c r="E5648" s="275">
        <v>45014</v>
      </c>
      <c r="F5648" s="139">
        <f t="shared" si="353"/>
        <v>61</v>
      </c>
      <c r="G5648" s="140">
        <v>210.27</v>
      </c>
      <c r="H5648" s="141">
        <f t="shared" si="354"/>
        <v>1.652487892112095E-6</v>
      </c>
      <c r="I5648" s="142">
        <f t="shared" si="355"/>
        <v>1.008017614188378E-4</v>
      </c>
    </row>
    <row r="5649" spans="1:9">
      <c r="A5649" s="143">
        <f t="shared" si="352"/>
        <v>1111</v>
      </c>
      <c r="B5649" s="138" t="s">
        <v>97</v>
      </c>
      <c r="C5649" s="275">
        <v>45184</v>
      </c>
      <c r="D5649" s="275">
        <v>45188</v>
      </c>
      <c r="E5649" s="275">
        <v>45188</v>
      </c>
      <c r="F5649" s="139">
        <f t="shared" si="353"/>
        <v>4</v>
      </c>
      <c r="G5649" s="140">
        <v>790.27</v>
      </c>
      <c r="H5649" s="141">
        <f t="shared" si="354"/>
        <v>6.2106415870044483E-6</v>
      </c>
      <c r="I5649" s="142">
        <f t="shared" si="355"/>
        <v>2.4842566348017793E-5</v>
      </c>
    </row>
    <row r="5650" spans="1:9">
      <c r="A5650" s="143">
        <f t="shared" si="352"/>
        <v>1112</v>
      </c>
      <c r="B5650" s="138" t="s">
        <v>97</v>
      </c>
      <c r="C5650" s="275">
        <v>45278</v>
      </c>
      <c r="D5650" s="275">
        <v>45280</v>
      </c>
      <c r="E5650" s="275">
        <v>45280</v>
      </c>
      <c r="F5650" s="139">
        <f t="shared" si="353"/>
        <v>2</v>
      </c>
      <c r="G5650" s="140">
        <v>7667.94</v>
      </c>
      <c r="H5650" s="141">
        <f t="shared" si="354"/>
        <v>6.0261463867608392E-5</v>
      </c>
      <c r="I5650" s="142">
        <f t="shared" si="355"/>
        <v>1.2052292773521678E-4</v>
      </c>
    </row>
    <row r="5651" spans="1:9">
      <c r="A5651" s="143">
        <f t="shared" si="352"/>
        <v>1113</v>
      </c>
      <c r="B5651" s="138" t="s">
        <v>97</v>
      </c>
      <c r="C5651" s="275">
        <v>45182</v>
      </c>
      <c r="D5651" s="275">
        <v>45187</v>
      </c>
      <c r="E5651" s="275">
        <v>45187</v>
      </c>
      <c r="F5651" s="139">
        <f t="shared" si="353"/>
        <v>5</v>
      </c>
      <c r="G5651" s="140">
        <v>277.68</v>
      </c>
      <c r="H5651" s="141">
        <f t="shared" si="354"/>
        <v>2.1822553758581183E-6</v>
      </c>
      <c r="I5651" s="142">
        <f t="shared" si="355"/>
        <v>1.0911276879290592E-5</v>
      </c>
    </row>
    <row r="5652" spans="1:9">
      <c r="A5652" s="143">
        <f t="shared" si="352"/>
        <v>1114</v>
      </c>
      <c r="B5652" s="138" t="s">
        <v>97</v>
      </c>
      <c r="C5652" s="275">
        <v>45051</v>
      </c>
      <c r="D5652" s="275">
        <v>45072</v>
      </c>
      <c r="E5652" s="275">
        <v>45072</v>
      </c>
      <c r="F5652" s="139">
        <f t="shared" si="353"/>
        <v>21</v>
      </c>
      <c r="G5652" s="140">
        <v>109.75</v>
      </c>
      <c r="H5652" s="141">
        <f t="shared" si="354"/>
        <v>8.6251270347316512E-7</v>
      </c>
      <c r="I5652" s="142">
        <f t="shared" si="355"/>
        <v>1.8112766772936468E-5</v>
      </c>
    </row>
    <row r="5653" spans="1:9">
      <c r="A5653" s="143">
        <f t="shared" si="352"/>
        <v>1115</v>
      </c>
      <c r="B5653" s="138" t="s">
        <v>97</v>
      </c>
      <c r="C5653" s="275">
        <v>45036</v>
      </c>
      <c r="D5653" s="275">
        <v>45040</v>
      </c>
      <c r="E5653" s="275">
        <v>45040</v>
      </c>
      <c r="F5653" s="139">
        <f t="shared" si="353"/>
        <v>4</v>
      </c>
      <c r="G5653" s="140">
        <v>2449.65</v>
      </c>
      <c r="H5653" s="141">
        <f t="shared" si="354"/>
        <v>1.9251519308091472E-5</v>
      </c>
      <c r="I5653" s="142">
        <f t="shared" si="355"/>
        <v>7.7006077232365889E-5</v>
      </c>
    </row>
    <row r="5654" spans="1:9">
      <c r="A5654" s="143">
        <f t="shared" si="352"/>
        <v>1116</v>
      </c>
      <c r="B5654" s="138" t="s">
        <v>97</v>
      </c>
      <c r="C5654" s="275">
        <v>45204</v>
      </c>
      <c r="D5654" s="275">
        <v>45271</v>
      </c>
      <c r="E5654" s="275">
        <v>45271</v>
      </c>
      <c r="F5654" s="139">
        <f t="shared" si="353"/>
        <v>67</v>
      </c>
      <c r="G5654" s="140">
        <v>27.44</v>
      </c>
      <c r="H5654" s="141">
        <f t="shared" si="354"/>
        <v>2.1564782308249341E-7</v>
      </c>
      <c r="I5654" s="142">
        <f t="shared" si="355"/>
        <v>1.4448404146527059E-5</v>
      </c>
    </row>
    <row r="5655" spans="1:9">
      <c r="A5655" s="143">
        <f t="shared" si="352"/>
        <v>1117</v>
      </c>
      <c r="B5655" s="138" t="s">
        <v>97</v>
      </c>
      <c r="C5655" s="275">
        <v>45272</v>
      </c>
      <c r="D5655" s="275">
        <v>45278</v>
      </c>
      <c r="E5655" s="275">
        <v>45278</v>
      </c>
      <c r="F5655" s="139">
        <f t="shared" si="353"/>
        <v>6</v>
      </c>
      <c r="G5655" s="140">
        <v>2575.67</v>
      </c>
      <c r="H5655" s="141">
        <f t="shared" si="354"/>
        <v>2.0241896081592047E-5</v>
      </c>
      <c r="I5655" s="142">
        <f t="shared" si="355"/>
        <v>1.2145137648955228E-4</v>
      </c>
    </row>
    <row r="5656" spans="1:9">
      <c r="A5656" s="143">
        <f t="shared" si="352"/>
        <v>1118</v>
      </c>
      <c r="B5656" s="138" t="s">
        <v>97</v>
      </c>
      <c r="C5656" s="275">
        <v>44931</v>
      </c>
      <c r="D5656" s="275">
        <v>44936</v>
      </c>
      <c r="E5656" s="275">
        <v>44936</v>
      </c>
      <c r="F5656" s="139">
        <f t="shared" si="353"/>
        <v>5</v>
      </c>
      <c r="G5656" s="140">
        <v>456.47</v>
      </c>
      <c r="H5656" s="141">
        <f t="shared" si="354"/>
        <v>3.5873455467370908E-6</v>
      </c>
      <c r="I5656" s="142">
        <f t="shared" si="355"/>
        <v>1.7936727733685452E-5</v>
      </c>
    </row>
    <row r="5657" spans="1:9">
      <c r="A5657" s="143">
        <f t="shared" si="352"/>
        <v>1119</v>
      </c>
      <c r="B5657" s="138" t="s">
        <v>97</v>
      </c>
      <c r="C5657" s="275">
        <v>45276</v>
      </c>
      <c r="D5657" s="275">
        <v>45279</v>
      </c>
      <c r="E5657" s="275">
        <v>45279</v>
      </c>
      <c r="F5657" s="139">
        <f t="shared" si="353"/>
        <v>3</v>
      </c>
      <c r="G5657" s="140">
        <v>1485.9</v>
      </c>
      <c r="H5657" s="141">
        <f t="shared" si="354"/>
        <v>1.1677518233173358E-5</v>
      </c>
      <c r="I5657" s="142">
        <f t="shared" si="355"/>
        <v>3.5032554699520074E-5</v>
      </c>
    </row>
    <row r="5658" spans="1:9">
      <c r="A5658" s="143">
        <f t="shared" si="352"/>
        <v>1120</v>
      </c>
      <c r="B5658" s="138" t="s">
        <v>97</v>
      </c>
      <c r="C5658" s="275">
        <v>44992</v>
      </c>
      <c r="D5658" s="275">
        <v>45232</v>
      </c>
      <c r="E5658" s="275">
        <v>45232</v>
      </c>
      <c r="F5658" s="139">
        <f t="shared" si="353"/>
        <v>240</v>
      </c>
      <c r="G5658" s="140">
        <v>532.95000000000005</v>
      </c>
      <c r="H5658" s="141">
        <f t="shared" si="354"/>
        <v>4.1883931236084137E-6</v>
      </c>
      <c r="I5658" s="142">
        <f t="shared" si="355"/>
        <v>1.0052143496660194E-3</v>
      </c>
    </row>
    <row r="5659" spans="1:9">
      <c r="A5659" s="143">
        <f t="shared" si="352"/>
        <v>1121</v>
      </c>
      <c r="B5659" s="138" t="s">
        <v>97</v>
      </c>
      <c r="C5659" s="275">
        <v>45097</v>
      </c>
      <c r="D5659" s="275">
        <v>45105</v>
      </c>
      <c r="E5659" s="275">
        <v>45105</v>
      </c>
      <c r="F5659" s="139">
        <f t="shared" si="353"/>
        <v>8</v>
      </c>
      <c r="G5659" s="140">
        <v>202.83</v>
      </c>
      <c r="H5659" s="141">
        <f t="shared" si="354"/>
        <v>1.5940177826465795E-6</v>
      </c>
      <c r="I5659" s="142">
        <f t="shared" si="355"/>
        <v>1.2752142261172636E-5</v>
      </c>
    </row>
    <row r="5660" spans="1:9">
      <c r="A5660" s="143">
        <f t="shared" si="352"/>
        <v>1122</v>
      </c>
      <c r="B5660" s="138" t="s">
        <v>97</v>
      </c>
      <c r="C5660" s="275">
        <v>45124</v>
      </c>
      <c r="D5660" s="275">
        <v>45131</v>
      </c>
      <c r="E5660" s="275">
        <v>45131</v>
      </c>
      <c r="F5660" s="139">
        <f t="shared" si="353"/>
        <v>7</v>
      </c>
      <c r="G5660" s="140">
        <v>745.29</v>
      </c>
      <c r="H5660" s="141">
        <f t="shared" si="354"/>
        <v>5.8571489090798647E-6</v>
      </c>
      <c r="I5660" s="142">
        <f t="shared" si="355"/>
        <v>4.1000042363559052E-5</v>
      </c>
    </row>
    <row r="5661" spans="1:9">
      <c r="A5661" s="143">
        <f t="shared" si="352"/>
        <v>1123</v>
      </c>
      <c r="B5661" s="138" t="s">
        <v>97</v>
      </c>
      <c r="C5661" s="275">
        <v>45274</v>
      </c>
      <c r="D5661" s="275">
        <v>45282</v>
      </c>
      <c r="E5661" s="275">
        <v>45282</v>
      </c>
      <c r="F5661" s="139">
        <f t="shared" si="353"/>
        <v>8</v>
      </c>
      <c r="G5661" s="140">
        <v>48</v>
      </c>
      <c r="H5661" s="141">
        <f t="shared" si="354"/>
        <v>3.7722651268074645E-7</v>
      </c>
      <c r="I5661" s="142">
        <f t="shared" si="355"/>
        <v>3.0178121014459716E-6</v>
      </c>
    </row>
    <row r="5662" spans="1:9">
      <c r="A5662" s="143">
        <f t="shared" si="352"/>
        <v>1124</v>
      </c>
      <c r="B5662" s="138" t="s">
        <v>97</v>
      </c>
      <c r="C5662" s="275">
        <v>45215</v>
      </c>
      <c r="D5662" s="275">
        <v>45216</v>
      </c>
      <c r="E5662" s="275">
        <v>45216</v>
      </c>
      <c r="F5662" s="139">
        <f t="shared" si="353"/>
        <v>1</v>
      </c>
      <c r="G5662" s="140">
        <v>464.66</v>
      </c>
      <c r="H5662" s="141">
        <f t="shared" si="354"/>
        <v>3.6517098204632429E-6</v>
      </c>
      <c r="I5662" s="142">
        <f t="shared" si="355"/>
        <v>3.6517098204632429E-6</v>
      </c>
    </row>
    <row r="5663" spans="1:9">
      <c r="A5663" s="143">
        <f t="shared" si="352"/>
        <v>1125</v>
      </c>
      <c r="B5663" s="138" t="s">
        <v>97</v>
      </c>
      <c r="C5663" s="275">
        <v>45007</v>
      </c>
      <c r="D5663" s="275">
        <v>45252</v>
      </c>
      <c r="E5663" s="275">
        <v>45252</v>
      </c>
      <c r="F5663" s="139">
        <f t="shared" si="353"/>
        <v>245</v>
      </c>
      <c r="G5663" s="140">
        <v>562.74</v>
      </c>
      <c r="H5663" s="141">
        <f t="shared" si="354"/>
        <v>4.4225093280409019E-6</v>
      </c>
      <c r="I5663" s="142">
        <f t="shared" si="355"/>
        <v>1.083514785370021E-3</v>
      </c>
    </row>
    <row r="5664" spans="1:9">
      <c r="A5664" s="143">
        <f t="shared" si="352"/>
        <v>1126</v>
      </c>
      <c r="B5664" s="138" t="s">
        <v>97</v>
      </c>
      <c r="C5664" s="275">
        <v>44981</v>
      </c>
      <c r="D5664" s="275">
        <v>44992</v>
      </c>
      <c r="E5664" s="275">
        <v>44992</v>
      </c>
      <c r="F5664" s="139">
        <f t="shared" si="353"/>
        <v>11</v>
      </c>
      <c r="G5664" s="140">
        <v>214.92</v>
      </c>
      <c r="H5664" s="141">
        <f t="shared" si="354"/>
        <v>1.6890317105280421E-6</v>
      </c>
      <c r="I5664" s="142">
        <f t="shared" si="355"/>
        <v>1.8579348815808465E-5</v>
      </c>
    </row>
    <row r="5665" spans="1:9">
      <c r="A5665" s="143">
        <f t="shared" si="352"/>
        <v>1127</v>
      </c>
      <c r="B5665" s="138" t="s">
        <v>97</v>
      </c>
      <c r="C5665" s="275">
        <v>45191</v>
      </c>
      <c r="D5665" s="275">
        <v>45196</v>
      </c>
      <c r="E5665" s="275">
        <v>45196</v>
      </c>
      <c r="F5665" s="139">
        <f t="shared" si="353"/>
        <v>5</v>
      </c>
      <c r="G5665" s="140">
        <v>117.19</v>
      </c>
      <c r="H5665" s="141">
        <f t="shared" si="354"/>
        <v>9.2098281293868082E-7</v>
      </c>
      <c r="I5665" s="142">
        <f t="shared" si="355"/>
        <v>4.604914064693404E-6</v>
      </c>
    </row>
    <row r="5666" spans="1:9">
      <c r="A5666" s="143">
        <f t="shared" si="352"/>
        <v>1128</v>
      </c>
      <c r="B5666" s="138" t="s">
        <v>97</v>
      </c>
      <c r="C5666" s="275">
        <v>45149</v>
      </c>
      <c r="D5666" s="275">
        <v>45154</v>
      </c>
      <c r="E5666" s="275">
        <v>45154</v>
      </c>
      <c r="F5666" s="139">
        <f t="shared" si="353"/>
        <v>5</v>
      </c>
      <c r="G5666" s="140">
        <v>142.1</v>
      </c>
      <c r="H5666" s="141">
        <f t="shared" si="354"/>
        <v>1.1167476552486264E-6</v>
      </c>
      <c r="I5666" s="142">
        <f t="shared" si="355"/>
        <v>5.5837382762431323E-6</v>
      </c>
    </row>
    <row r="5667" spans="1:9">
      <c r="A5667" s="143">
        <f t="shared" si="352"/>
        <v>1129</v>
      </c>
      <c r="B5667" s="138" t="s">
        <v>97</v>
      </c>
      <c r="C5667" s="275">
        <v>45208</v>
      </c>
      <c r="D5667" s="275">
        <v>45225</v>
      </c>
      <c r="E5667" s="275">
        <v>45225</v>
      </c>
      <c r="F5667" s="139">
        <f t="shared" si="353"/>
        <v>17</v>
      </c>
      <c r="G5667" s="140">
        <v>51.87</v>
      </c>
      <c r="H5667" s="141">
        <f t="shared" si="354"/>
        <v>4.0764040026563163E-7</v>
      </c>
      <c r="I5667" s="142">
        <f t="shared" si="355"/>
        <v>6.9298868045157375E-6</v>
      </c>
    </row>
    <row r="5668" spans="1:9">
      <c r="A5668" s="143">
        <f t="shared" si="352"/>
        <v>1130</v>
      </c>
      <c r="B5668" s="138" t="s">
        <v>97</v>
      </c>
      <c r="C5668" s="275">
        <v>45041</v>
      </c>
      <c r="D5668" s="275">
        <v>45045</v>
      </c>
      <c r="E5668" s="275">
        <v>45045</v>
      </c>
      <c r="F5668" s="139">
        <f t="shared" si="353"/>
        <v>4</v>
      </c>
      <c r="G5668" s="140">
        <v>395.14</v>
      </c>
      <c r="H5668" s="141">
        <f t="shared" si="354"/>
        <v>3.1053600879306284E-6</v>
      </c>
      <c r="I5668" s="142">
        <f t="shared" si="355"/>
        <v>1.2421440351722514E-5</v>
      </c>
    </row>
    <row r="5669" spans="1:9">
      <c r="A5669" s="143">
        <f t="shared" si="352"/>
        <v>1131</v>
      </c>
      <c r="B5669" s="138" t="s">
        <v>97</v>
      </c>
      <c r="C5669" s="275">
        <v>45044</v>
      </c>
      <c r="D5669" s="275">
        <v>45222</v>
      </c>
      <c r="E5669" s="275">
        <v>45222</v>
      </c>
      <c r="F5669" s="139">
        <f t="shared" si="353"/>
        <v>178</v>
      </c>
      <c r="G5669" s="140">
        <v>36.880000000000003</v>
      </c>
      <c r="H5669" s="141">
        <f t="shared" si="354"/>
        <v>2.8983570390970691E-7</v>
      </c>
      <c r="I5669" s="142">
        <f t="shared" si="355"/>
        <v>5.1590755295927831E-5</v>
      </c>
    </row>
    <row r="5670" spans="1:9">
      <c r="A5670" s="143">
        <f t="shared" si="352"/>
        <v>1132</v>
      </c>
      <c r="B5670" s="138" t="s">
        <v>97</v>
      </c>
      <c r="C5670" s="275">
        <v>44985</v>
      </c>
      <c r="D5670" s="275">
        <v>44993</v>
      </c>
      <c r="E5670" s="275">
        <v>44993</v>
      </c>
      <c r="F5670" s="139">
        <f t="shared" si="353"/>
        <v>8</v>
      </c>
      <c r="G5670" s="140">
        <v>1698.65</v>
      </c>
      <c r="H5670" s="141">
        <f t="shared" si="354"/>
        <v>1.3349496161773959E-5</v>
      </c>
      <c r="I5670" s="142">
        <f t="shared" si="355"/>
        <v>1.0679596929419167E-4</v>
      </c>
    </row>
    <row r="5671" spans="1:9">
      <c r="A5671" s="143">
        <f t="shared" si="352"/>
        <v>1133</v>
      </c>
      <c r="B5671" s="138" t="s">
        <v>97</v>
      </c>
      <c r="C5671" s="275">
        <v>45229</v>
      </c>
      <c r="D5671" s="275">
        <v>45231</v>
      </c>
      <c r="E5671" s="275">
        <v>45231</v>
      </c>
      <c r="F5671" s="139">
        <f t="shared" si="353"/>
        <v>2</v>
      </c>
      <c r="G5671" s="140">
        <v>1112.3599999999999</v>
      </c>
      <c r="H5671" s="141">
        <f t="shared" si="354"/>
        <v>8.7419100759490643E-6</v>
      </c>
      <c r="I5671" s="142">
        <f t="shared" si="355"/>
        <v>1.7483820151898129E-5</v>
      </c>
    </row>
    <row r="5672" spans="1:9">
      <c r="A5672" s="143">
        <f t="shared" si="352"/>
        <v>1134</v>
      </c>
      <c r="B5672" s="138" t="s">
        <v>97</v>
      </c>
      <c r="C5672" s="275">
        <v>44975</v>
      </c>
      <c r="D5672" s="275">
        <v>44977</v>
      </c>
      <c r="E5672" s="275">
        <v>44977</v>
      </c>
      <c r="F5672" s="139">
        <f t="shared" si="353"/>
        <v>2</v>
      </c>
      <c r="G5672" s="140">
        <v>14543.76</v>
      </c>
      <c r="H5672" s="141">
        <f t="shared" si="354"/>
        <v>1.1429774720970278E-4</v>
      </c>
      <c r="I5672" s="142">
        <f t="shared" si="355"/>
        <v>2.2859549441940557E-4</v>
      </c>
    </row>
    <row r="5673" spans="1:9">
      <c r="A5673" s="143">
        <f t="shared" si="352"/>
        <v>1135</v>
      </c>
      <c r="B5673" s="138" t="s">
        <v>97</v>
      </c>
      <c r="C5673" s="275">
        <v>45125</v>
      </c>
      <c r="D5673" s="275">
        <v>45132</v>
      </c>
      <c r="E5673" s="275">
        <v>45132</v>
      </c>
      <c r="F5673" s="139">
        <f t="shared" si="353"/>
        <v>7</v>
      </c>
      <c r="G5673" s="140">
        <v>441.89</v>
      </c>
      <c r="H5673" s="141">
        <f t="shared" si="354"/>
        <v>3.4727629935103136E-6</v>
      </c>
      <c r="I5673" s="142">
        <f t="shared" si="355"/>
        <v>2.4309340954572193E-5</v>
      </c>
    </row>
    <row r="5674" spans="1:9">
      <c r="A5674" s="143">
        <f t="shared" si="352"/>
        <v>1136</v>
      </c>
      <c r="B5674" s="138" t="s">
        <v>97</v>
      </c>
      <c r="C5674" s="275">
        <v>45014</v>
      </c>
      <c r="D5674" s="275">
        <v>45014</v>
      </c>
      <c r="E5674" s="275">
        <v>45014</v>
      </c>
      <c r="F5674" s="139">
        <f t="shared" si="353"/>
        <v>0</v>
      </c>
      <c r="G5674" s="140">
        <v>1455.77</v>
      </c>
      <c r="H5674" s="141">
        <f t="shared" si="354"/>
        <v>1.1440730007609381E-5</v>
      </c>
      <c r="I5674" s="142">
        <f t="shared" si="355"/>
        <v>0</v>
      </c>
    </row>
    <row r="5675" spans="1:9">
      <c r="A5675" s="143">
        <f t="shared" si="352"/>
        <v>1137</v>
      </c>
      <c r="B5675" s="138" t="s">
        <v>97</v>
      </c>
      <c r="C5675" s="275">
        <v>44988</v>
      </c>
      <c r="D5675" s="275">
        <v>45096</v>
      </c>
      <c r="E5675" s="275">
        <v>45096</v>
      </c>
      <c r="F5675" s="139">
        <f t="shared" si="353"/>
        <v>108</v>
      </c>
      <c r="G5675" s="140">
        <v>178.11</v>
      </c>
      <c r="H5675" s="141">
        <f t="shared" si="354"/>
        <v>1.3997461286159949E-6</v>
      </c>
      <c r="I5675" s="142">
        <f t="shared" si="355"/>
        <v>1.5117258189052744E-4</v>
      </c>
    </row>
    <row r="5676" spans="1:9">
      <c r="A5676" s="143">
        <f t="shared" si="352"/>
        <v>1138</v>
      </c>
      <c r="B5676" s="138" t="s">
        <v>97</v>
      </c>
      <c r="C5676" s="275">
        <v>45064</v>
      </c>
      <c r="D5676" s="275">
        <v>45072</v>
      </c>
      <c r="E5676" s="275">
        <v>45072</v>
      </c>
      <c r="F5676" s="139">
        <f t="shared" si="353"/>
        <v>8</v>
      </c>
      <c r="G5676" s="140">
        <v>101.13</v>
      </c>
      <c r="H5676" s="141">
        <f t="shared" si="354"/>
        <v>7.9476910890424765E-7</v>
      </c>
      <c r="I5676" s="142">
        <f t="shared" si="355"/>
        <v>6.3581528712339812E-6</v>
      </c>
    </row>
    <row r="5677" spans="1:9">
      <c r="A5677" s="143">
        <f t="shared" si="352"/>
        <v>1139</v>
      </c>
      <c r="B5677" s="138" t="s">
        <v>97</v>
      </c>
      <c r="C5677" s="275">
        <v>45068</v>
      </c>
      <c r="D5677" s="275">
        <v>45077</v>
      </c>
      <c r="E5677" s="275">
        <v>45077</v>
      </c>
      <c r="F5677" s="139">
        <f t="shared" si="353"/>
        <v>9</v>
      </c>
      <c r="G5677" s="140">
        <v>375.02</v>
      </c>
      <c r="H5677" s="141">
        <f t="shared" si="354"/>
        <v>2.9472393080319486E-6</v>
      </c>
      <c r="I5677" s="142">
        <f t="shared" si="355"/>
        <v>2.6525153772287537E-5</v>
      </c>
    </row>
    <row r="5678" spans="1:9">
      <c r="A5678" s="143">
        <f t="shared" si="352"/>
        <v>1140</v>
      </c>
      <c r="B5678" s="138" t="s">
        <v>97</v>
      </c>
      <c r="C5678" s="275">
        <v>45041</v>
      </c>
      <c r="D5678" s="275">
        <v>45043</v>
      </c>
      <c r="E5678" s="275">
        <v>45043</v>
      </c>
      <c r="F5678" s="139">
        <f t="shared" si="353"/>
        <v>2</v>
      </c>
      <c r="G5678" s="140">
        <v>4558.4799999999996</v>
      </c>
      <c r="H5678" s="141">
        <f t="shared" si="354"/>
        <v>3.5824573198436023E-5</v>
      </c>
      <c r="I5678" s="142">
        <f t="shared" si="355"/>
        <v>7.1649146396872047E-5</v>
      </c>
    </row>
    <row r="5679" spans="1:9">
      <c r="A5679" s="143">
        <f t="shared" si="352"/>
        <v>1141</v>
      </c>
      <c r="B5679" s="138" t="s">
        <v>97</v>
      </c>
      <c r="C5679" s="275">
        <v>45142</v>
      </c>
      <c r="D5679" s="275">
        <v>45175</v>
      </c>
      <c r="E5679" s="275">
        <v>45175</v>
      </c>
      <c r="F5679" s="139">
        <f t="shared" si="353"/>
        <v>33</v>
      </c>
      <c r="G5679" s="140">
        <v>18.95</v>
      </c>
      <c r="H5679" s="141">
        <f t="shared" si="354"/>
        <v>1.4892588365208637E-7</v>
      </c>
      <c r="I5679" s="142">
        <f t="shared" si="355"/>
        <v>4.9145541605188501E-6</v>
      </c>
    </row>
    <row r="5680" spans="1:9">
      <c r="A5680" s="143">
        <f t="shared" si="352"/>
        <v>1142</v>
      </c>
      <c r="B5680" s="138" t="s">
        <v>97</v>
      </c>
      <c r="C5680" s="275">
        <v>45285</v>
      </c>
      <c r="D5680" s="275">
        <v>45287</v>
      </c>
      <c r="E5680" s="275">
        <v>45287</v>
      </c>
      <c r="F5680" s="139">
        <f t="shared" si="353"/>
        <v>2</v>
      </c>
      <c r="G5680" s="140">
        <v>960.02</v>
      </c>
      <c r="H5680" s="141">
        <f t="shared" si="354"/>
        <v>7.5446874313285461E-6</v>
      </c>
      <c r="I5680" s="142">
        <f t="shared" si="355"/>
        <v>1.5089374862657092E-5</v>
      </c>
    </row>
    <row r="5681" spans="1:9">
      <c r="A5681" s="143">
        <f t="shared" si="352"/>
        <v>1143</v>
      </c>
      <c r="B5681" s="138" t="s">
        <v>97</v>
      </c>
      <c r="C5681" s="275">
        <v>44967</v>
      </c>
      <c r="D5681" s="275">
        <v>44973</v>
      </c>
      <c r="E5681" s="275">
        <v>44973</v>
      </c>
      <c r="F5681" s="139">
        <f t="shared" si="353"/>
        <v>6</v>
      </c>
      <c r="G5681" s="140">
        <v>832.6</v>
      </c>
      <c r="H5681" s="141">
        <f t="shared" si="354"/>
        <v>6.5433082178747819E-6</v>
      </c>
      <c r="I5681" s="142">
        <f t="shared" si="355"/>
        <v>3.9259849307248693E-5</v>
      </c>
    </row>
    <row r="5682" spans="1:9">
      <c r="A5682" s="143">
        <f t="shared" si="352"/>
        <v>1144</v>
      </c>
      <c r="B5682" s="138" t="s">
        <v>97</v>
      </c>
      <c r="C5682" s="275">
        <v>45149</v>
      </c>
      <c r="D5682" s="275">
        <v>45156</v>
      </c>
      <c r="E5682" s="275">
        <v>45156</v>
      </c>
      <c r="F5682" s="139">
        <f t="shared" si="353"/>
        <v>7</v>
      </c>
      <c r="G5682" s="140">
        <v>124.52</v>
      </c>
      <c r="H5682" s="141">
        <f t="shared" si="354"/>
        <v>9.7858844497930312E-7</v>
      </c>
      <c r="I5682" s="142">
        <f t="shared" si="355"/>
        <v>6.8501191148551216E-6</v>
      </c>
    </row>
    <row r="5683" spans="1:9">
      <c r="A5683" s="143">
        <f t="shared" si="352"/>
        <v>1145</v>
      </c>
      <c r="B5683" s="138" t="s">
        <v>97</v>
      </c>
      <c r="C5683" s="275">
        <v>45048</v>
      </c>
      <c r="D5683" s="275">
        <v>45230</v>
      </c>
      <c r="E5683" s="275">
        <v>45230</v>
      </c>
      <c r="F5683" s="139">
        <f t="shared" si="353"/>
        <v>182</v>
      </c>
      <c r="G5683" s="140">
        <v>251.5</v>
      </c>
      <c r="H5683" s="141">
        <f t="shared" si="354"/>
        <v>1.9765097487334944E-6</v>
      </c>
      <c r="I5683" s="142">
        <f t="shared" si="355"/>
        <v>3.5972477426949597E-4</v>
      </c>
    </row>
    <row r="5684" spans="1:9">
      <c r="A5684" s="143">
        <f t="shared" si="352"/>
        <v>1146</v>
      </c>
      <c r="B5684" s="138" t="s">
        <v>97</v>
      </c>
      <c r="C5684" s="275">
        <v>44973</v>
      </c>
      <c r="D5684" s="275">
        <v>45212</v>
      </c>
      <c r="E5684" s="275">
        <v>45212</v>
      </c>
      <c r="F5684" s="139">
        <f t="shared" si="353"/>
        <v>239</v>
      </c>
      <c r="G5684" s="140">
        <v>341.27</v>
      </c>
      <c r="H5684" s="141">
        <f t="shared" si="354"/>
        <v>2.6820019163032989E-6</v>
      </c>
      <c r="I5684" s="142">
        <f t="shared" si="355"/>
        <v>6.4099845799648844E-4</v>
      </c>
    </row>
    <row r="5685" spans="1:9">
      <c r="A5685" s="143">
        <f t="shared" si="352"/>
        <v>1147</v>
      </c>
      <c r="B5685" s="138" t="s">
        <v>97</v>
      </c>
      <c r="C5685" s="275">
        <v>45246</v>
      </c>
      <c r="D5685" s="275">
        <v>45251</v>
      </c>
      <c r="E5685" s="275">
        <v>45251</v>
      </c>
      <c r="F5685" s="139">
        <f t="shared" si="353"/>
        <v>5</v>
      </c>
      <c r="G5685" s="140">
        <v>712.84</v>
      </c>
      <c r="H5685" s="141">
        <f t="shared" si="354"/>
        <v>5.6021280687363197E-6</v>
      </c>
      <c r="I5685" s="142">
        <f t="shared" si="355"/>
        <v>2.8010640343681598E-5</v>
      </c>
    </row>
    <row r="5686" spans="1:9">
      <c r="A5686" s="143">
        <f t="shared" si="352"/>
        <v>1148</v>
      </c>
      <c r="B5686" s="138" t="s">
        <v>97</v>
      </c>
      <c r="C5686" s="275">
        <v>44963</v>
      </c>
      <c r="D5686" s="275">
        <v>45029</v>
      </c>
      <c r="E5686" s="275">
        <v>45029</v>
      </c>
      <c r="F5686" s="139">
        <f t="shared" si="353"/>
        <v>66</v>
      </c>
      <c r="G5686" s="140">
        <v>42.69</v>
      </c>
      <c r="H5686" s="141">
        <f t="shared" si="354"/>
        <v>3.3549582971543888E-7</v>
      </c>
      <c r="I5686" s="142">
        <f t="shared" si="355"/>
        <v>2.2142724761218965E-5</v>
      </c>
    </row>
    <row r="5687" spans="1:9">
      <c r="A5687" s="143">
        <f t="shared" si="352"/>
        <v>1149</v>
      </c>
      <c r="B5687" s="138" t="s">
        <v>97</v>
      </c>
      <c r="C5687" s="275">
        <v>45029</v>
      </c>
      <c r="D5687" s="275">
        <v>45043</v>
      </c>
      <c r="E5687" s="275">
        <v>45043</v>
      </c>
      <c r="F5687" s="139">
        <f t="shared" si="353"/>
        <v>14</v>
      </c>
      <c r="G5687" s="140">
        <v>297.02999999999997</v>
      </c>
      <c r="H5687" s="141">
        <f t="shared" si="354"/>
        <v>2.334324813782544E-6</v>
      </c>
      <c r="I5687" s="142">
        <f t="shared" si="355"/>
        <v>3.2680547392955615E-5</v>
      </c>
    </row>
    <row r="5688" spans="1:9">
      <c r="A5688" s="143">
        <f t="shared" si="352"/>
        <v>1150</v>
      </c>
      <c r="B5688" s="138" t="s">
        <v>97</v>
      </c>
      <c r="C5688" s="275">
        <v>45040</v>
      </c>
      <c r="D5688" s="275">
        <v>45042</v>
      </c>
      <c r="E5688" s="275">
        <v>45042</v>
      </c>
      <c r="F5688" s="139">
        <f t="shared" si="353"/>
        <v>2</v>
      </c>
      <c r="G5688" s="140">
        <v>5463.18</v>
      </c>
      <c r="H5688" s="141">
        <f t="shared" si="354"/>
        <v>4.2934507073900012E-5</v>
      </c>
      <c r="I5688" s="142">
        <f t="shared" si="355"/>
        <v>8.5869014147800025E-5</v>
      </c>
    </row>
    <row r="5689" spans="1:9">
      <c r="A5689" s="143">
        <f t="shared" si="352"/>
        <v>1151</v>
      </c>
      <c r="B5689" s="138" t="s">
        <v>97</v>
      </c>
      <c r="C5689" s="275">
        <v>44973</v>
      </c>
      <c r="D5689" s="275">
        <v>44984</v>
      </c>
      <c r="E5689" s="275">
        <v>44984</v>
      </c>
      <c r="F5689" s="139">
        <f t="shared" si="353"/>
        <v>11</v>
      </c>
      <c r="G5689" s="140">
        <v>1451.04</v>
      </c>
      <c r="H5689" s="141">
        <f t="shared" si="354"/>
        <v>1.1403557478338966E-5</v>
      </c>
      <c r="I5689" s="142">
        <f t="shared" si="355"/>
        <v>1.2543913226172862E-4</v>
      </c>
    </row>
    <row r="5690" spans="1:9">
      <c r="A5690" s="143">
        <f t="shared" si="352"/>
        <v>1152</v>
      </c>
      <c r="B5690" s="138" t="s">
        <v>97</v>
      </c>
      <c r="C5690" s="275">
        <v>45035</v>
      </c>
      <c r="D5690" s="275">
        <v>45223</v>
      </c>
      <c r="E5690" s="275">
        <v>45223</v>
      </c>
      <c r="F5690" s="139">
        <f t="shared" si="353"/>
        <v>188</v>
      </c>
      <c r="G5690" s="140">
        <v>27.95</v>
      </c>
      <c r="H5690" s="141">
        <f t="shared" si="354"/>
        <v>2.1965585477972632E-7</v>
      </c>
      <c r="I5690" s="142">
        <f t="shared" si="355"/>
        <v>4.129530069858855E-5</v>
      </c>
    </row>
    <row r="5691" spans="1:9">
      <c r="A5691" s="143">
        <f t="shared" si="352"/>
        <v>1153</v>
      </c>
      <c r="B5691" s="138" t="s">
        <v>97</v>
      </c>
      <c r="C5691" s="275">
        <v>45166</v>
      </c>
      <c r="D5691" s="275">
        <v>45168</v>
      </c>
      <c r="E5691" s="275">
        <v>45168</v>
      </c>
      <c r="F5691" s="139">
        <f t="shared" si="353"/>
        <v>2</v>
      </c>
      <c r="G5691" s="140">
        <v>492.3</v>
      </c>
      <c r="H5691" s="141">
        <f t="shared" si="354"/>
        <v>3.8689294206819063E-6</v>
      </c>
      <c r="I5691" s="142">
        <f t="shared" si="355"/>
        <v>7.7378588413638127E-6</v>
      </c>
    </row>
    <row r="5692" spans="1:9">
      <c r="A5692" s="143">
        <f t="shared" ref="A5692:A5755" si="356">A5691+1</f>
        <v>1154</v>
      </c>
      <c r="B5692" s="138" t="s">
        <v>97</v>
      </c>
      <c r="C5692" s="275">
        <v>45229</v>
      </c>
      <c r="D5692" s="275">
        <v>45233</v>
      </c>
      <c r="E5692" s="275">
        <v>45233</v>
      </c>
      <c r="F5692" s="139">
        <f t="shared" si="353"/>
        <v>4</v>
      </c>
      <c r="G5692" s="140">
        <v>413.87</v>
      </c>
      <c r="H5692" s="141">
        <f t="shared" si="354"/>
        <v>3.2525570167329278E-6</v>
      </c>
      <c r="I5692" s="142">
        <f t="shared" si="355"/>
        <v>1.3010228066931711E-5</v>
      </c>
    </row>
    <row r="5693" spans="1:9">
      <c r="A5693" s="143">
        <f t="shared" si="356"/>
        <v>1155</v>
      </c>
      <c r="B5693" s="138" t="s">
        <v>97</v>
      </c>
      <c r="C5693" s="275">
        <v>45076</v>
      </c>
      <c r="D5693" s="275">
        <v>45078</v>
      </c>
      <c r="E5693" s="275">
        <v>45078</v>
      </c>
      <c r="F5693" s="139">
        <f t="shared" si="353"/>
        <v>2</v>
      </c>
      <c r="G5693" s="140">
        <v>573.71</v>
      </c>
      <c r="H5693" s="141">
        <f t="shared" si="354"/>
        <v>4.5087213039598141E-6</v>
      </c>
      <c r="I5693" s="142">
        <f t="shared" si="355"/>
        <v>9.0174426079196282E-6</v>
      </c>
    </row>
    <row r="5694" spans="1:9">
      <c r="A5694" s="143">
        <f t="shared" si="356"/>
        <v>1156</v>
      </c>
      <c r="B5694" s="138" t="s">
        <v>97</v>
      </c>
      <c r="C5694" s="275">
        <v>45163</v>
      </c>
      <c r="D5694" s="275">
        <v>45168</v>
      </c>
      <c r="E5694" s="275">
        <v>45168</v>
      </c>
      <c r="F5694" s="139">
        <f t="shared" si="353"/>
        <v>5</v>
      </c>
      <c r="G5694" s="140">
        <v>226.08</v>
      </c>
      <c r="H5694" s="141">
        <f t="shared" si="354"/>
        <v>1.7767368747263159E-6</v>
      </c>
      <c r="I5694" s="142">
        <f t="shared" si="355"/>
        <v>8.8836843736315801E-6</v>
      </c>
    </row>
    <row r="5695" spans="1:9">
      <c r="A5695" s="143">
        <f t="shared" si="356"/>
        <v>1157</v>
      </c>
      <c r="B5695" s="138" t="s">
        <v>97</v>
      </c>
      <c r="C5695" s="275">
        <v>45012</v>
      </c>
      <c r="D5695" s="275">
        <v>45014</v>
      </c>
      <c r="E5695" s="275">
        <v>45014</v>
      </c>
      <c r="F5695" s="139">
        <f t="shared" si="353"/>
        <v>2</v>
      </c>
      <c r="G5695" s="140">
        <v>7732.6</v>
      </c>
      <c r="H5695" s="141">
        <f t="shared" si="354"/>
        <v>6.0769619415732092E-5</v>
      </c>
      <c r="I5695" s="142">
        <f t="shared" si="355"/>
        <v>1.2153923883146418E-4</v>
      </c>
    </row>
    <row r="5696" spans="1:9">
      <c r="A5696" s="143">
        <f t="shared" si="356"/>
        <v>1158</v>
      </c>
      <c r="B5696" s="138" t="s">
        <v>97</v>
      </c>
      <c r="C5696" s="275">
        <v>45163</v>
      </c>
      <c r="D5696" s="275">
        <v>45198</v>
      </c>
      <c r="E5696" s="275">
        <v>45198</v>
      </c>
      <c r="F5696" s="139">
        <f t="shared" si="353"/>
        <v>35</v>
      </c>
      <c r="G5696" s="140">
        <v>64.12</v>
      </c>
      <c r="H5696" s="141">
        <f t="shared" si="354"/>
        <v>5.0391174985603056E-7</v>
      </c>
      <c r="I5696" s="142">
        <f t="shared" si="355"/>
        <v>1.7636911244961068E-5</v>
      </c>
    </row>
    <row r="5697" spans="1:9">
      <c r="A5697" s="143">
        <f t="shared" si="356"/>
        <v>1159</v>
      </c>
      <c r="B5697" s="138" t="s">
        <v>97</v>
      </c>
      <c r="C5697" s="275">
        <v>45174</v>
      </c>
      <c r="D5697" s="275">
        <v>45190</v>
      </c>
      <c r="E5697" s="275">
        <v>45190</v>
      </c>
      <c r="F5697" s="139">
        <f t="shared" si="353"/>
        <v>16</v>
      </c>
      <c r="G5697" s="140">
        <v>28.5</v>
      </c>
      <c r="H5697" s="141">
        <f t="shared" si="354"/>
        <v>2.2397824190419322E-7</v>
      </c>
      <c r="I5697" s="142">
        <f t="shared" si="355"/>
        <v>3.5836518704670914E-6</v>
      </c>
    </row>
    <row r="5698" spans="1:9">
      <c r="A5698" s="143">
        <f t="shared" si="356"/>
        <v>1160</v>
      </c>
      <c r="B5698" s="138" t="s">
        <v>97</v>
      </c>
      <c r="C5698" s="275">
        <v>45178</v>
      </c>
      <c r="D5698" s="275">
        <v>45180</v>
      </c>
      <c r="E5698" s="275">
        <v>45180</v>
      </c>
      <c r="F5698" s="139">
        <f t="shared" si="353"/>
        <v>2</v>
      </c>
      <c r="G5698" s="140">
        <v>1463.49</v>
      </c>
      <c r="H5698" s="141">
        <f t="shared" si="354"/>
        <v>1.1501400605065534E-5</v>
      </c>
      <c r="I5698" s="142">
        <f t="shared" si="355"/>
        <v>2.3002801210131068E-5</v>
      </c>
    </row>
    <row r="5699" spans="1:9">
      <c r="A5699" s="143">
        <f t="shared" si="356"/>
        <v>1161</v>
      </c>
      <c r="B5699" s="138" t="s">
        <v>97</v>
      </c>
      <c r="C5699" s="275">
        <v>45209</v>
      </c>
      <c r="D5699" s="275">
        <v>45211</v>
      </c>
      <c r="E5699" s="275">
        <v>45211</v>
      </c>
      <c r="F5699" s="139">
        <f t="shared" si="353"/>
        <v>2</v>
      </c>
      <c r="G5699" s="140">
        <v>639.57000000000005</v>
      </c>
      <c r="H5699" s="141">
        <f t="shared" si="354"/>
        <v>5.0263075149005218E-6</v>
      </c>
      <c r="I5699" s="142">
        <f t="shared" si="355"/>
        <v>1.0052615029801044E-5</v>
      </c>
    </row>
    <row r="5700" spans="1:9">
      <c r="A5700" s="143">
        <f t="shared" si="356"/>
        <v>1162</v>
      </c>
      <c r="B5700" s="138" t="s">
        <v>97</v>
      </c>
      <c r="C5700" s="275">
        <v>45012</v>
      </c>
      <c r="D5700" s="275">
        <v>45016</v>
      </c>
      <c r="E5700" s="275">
        <v>45016</v>
      </c>
      <c r="F5700" s="139">
        <f t="shared" si="353"/>
        <v>4</v>
      </c>
      <c r="G5700" s="140">
        <v>31.02</v>
      </c>
      <c r="H5700" s="141">
        <f t="shared" si="354"/>
        <v>2.4378263381993239E-7</v>
      </c>
      <c r="I5700" s="142">
        <f t="shared" si="355"/>
        <v>9.7513053527972957E-7</v>
      </c>
    </row>
    <row r="5701" spans="1:9">
      <c r="A5701" s="143">
        <f t="shared" si="356"/>
        <v>1163</v>
      </c>
      <c r="B5701" s="138" t="s">
        <v>97</v>
      </c>
      <c r="C5701" s="275">
        <v>44949</v>
      </c>
      <c r="D5701" s="275">
        <v>44973</v>
      </c>
      <c r="E5701" s="275">
        <v>44973</v>
      </c>
      <c r="F5701" s="139">
        <f t="shared" si="353"/>
        <v>24</v>
      </c>
      <c r="G5701" s="140">
        <v>6.53</v>
      </c>
      <c r="H5701" s="141">
        <f t="shared" si="354"/>
        <v>5.1318523495943218E-8</v>
      </c>
      <c r="I5701" s="142">
        <f t="shared" si="355"/>
        <v>1.2316445639026372E-6</v>
      </c>
    </row>
    <row r="5702" spans="1:9">
      <c r="A5702" s="143">
        <f t="shared" si="356"/>
        <v>1164</v>
      </c>
      <c r="B5702" s="138" t="s">
        <v>97</v>
      </c>
      <c r="C5702" s="275">
        <v>45012</v>
      </c>
      <c r="D5702" s="275">
        <v>45012</v>
      </c>
      <c r="E5702" s="275">
        <v>45012</v>
      </c>
      <c r="F5702" s="139">
        <f t="shared" si="353"/>
        <v>0</v>
      </c>
      <c r="G5702" s="140">
        <v>1975.72</v>
      </c>
      <c r="H5702" s="141">
        <f t="shared" si="354"/>
        <v>1.5526957617366758E-5</v>
      </c>
      <c r="I5702" s="142">
        <f t="shared" si="355"/>
        <v>0</v>
      </c>
    </row>
    <row r="5703" spans="1:9">
      <c r="A5703" s="143">
        <f t="shared" si="356"/>
        <v>1165</v>
      </c>
      <c r="B5703" s="138" t="s">
        <v>97</v>
      </c>
      <c r="C5703" s="275">
        <v>45008</v>
      </c>
      <c r="D5703" s="275">
        <v>45012</v>
      </c>
      <c r="E5703" s="275">
        <v>45012</v>
      </c>
      <c r="F5703" s="139">
        <f t="shared" si="353"/>
        <v>4</v>
      </c>
      <c r="G5703" s="140">
        <v>4994.08</v>
      </c>
      <c r="H5703" s="141">
        <f t="shared" si="354"/>
        <v>3.9247903801013799E-5</v>
      </c>
      <c r="I5703" s="142">
        <f t="shared" si="355"/>
        <v>1.5699161520405519E-4</v>
      </c>
    </row>
    <row r="5704" spans="1:9">
      <c r="A5704" s="143">
        <f t="shared" si="356"/>
        <v>1166</v>
      </c>
      <c r="B5704" s="138" t="s">
        <v>97</v>
      </c>
      <c r="C5704" s="275">
        <v>45279</v>
      </c>
      <c r="D5704" s="275">
        <v>45282</v>
      </c>
      <c r="E5704" s="275">
        <v>45282</v>
      </c>
      <c r="F5704" s="139">
        <f t="shared" ref="F5704:F5767" si="357">E5704-C5704</f>
        <v>3</v>
      </c>
      <c r="G5704" s="140">
        <v>726.1</v>
      </c>
      <c r="H5704" s="141">
        <f t="shared" ref="H5704:H5767" si="358">G5704/$G$8894</f>
        <v>5.7063368928643754E-6</v>
      </c>
      <c r="I5704" s="142">
        <f t="shared" ref="I5704:I5767" si="359">H5704*F5704</f>
        <v>1.7119010678593125E-5</v>
      </c>
    </row>
    <row r="5705" spans="1:9">
      <c r="A5705" s="143">
        <f t="shared" si="356"/>
        <v>1167</v>
      </c>
      <c r="B5705" s="138" t="s">
        <v>97</v>
      </c>
      <c r="C5705" s="275">
        <v>44994</v>
      </c>
      <c r="D5705" s="275">
        <v>45002</v>
      </c>
      <c r="E5705" s="275">
        <v>45002</v>
      </c>
      <c r="F5705" s="139">
        <f t="shared" si="357"/>
        <v>8</v>
      </c>
      <c r="G5705" s="140">
        <v>106.81</v>
      </c>
      <c r="H5705" s="141">
        <f t="shared" si="358"/>
        <v>8.3940757957146944E-7</v>
      </c>
      <c r="I5705" s="142">
        <f t="shared" si="359"/>
        <v>6.7152606365717555E-6</v>
      </c>
    </row>
    <row r="5706" spans="1:9">
      <c r="A5706" s="143">
        <f t="shared" si="356"/>
        <v>1168</v>
      </c>
      <c r="B5706" s="138" t="s">
        <v>97</v>
      </c>
      <c r="C5706" s="275">
        <v>45272</v>
      </c>
      <c r="D5706" s="275">
        <v>45321</v>
      </c>
      <c r="E5706" s="275">
        <v>45321</v>
      </c>
      <c r="F5706" s="139">
        <f t="shared" si="357"/>
        <v>49</v>
      </c>
      <c r="G5706" s="140">
        <v>367.36</v>
      </c>
      <c r="H5706" s="141">
        <f t="shared" si="358"/>
        <v>2.8870402437166462E-6</v>
      </c>
      <c r="I5706" s="142">
        <f t="shared" si="359"/>
        <v>1.4146497194211566E-4</v>
      </c>
    </row>
    <row r="5707" spans="1:9">
      <c r="A5707" s="143">
        <f t="shared" si="356"/>
        <v>1169</v>
      </c>
      <c r="B5707" s="138" t="s">
        <v>97</v>
      </c>
      <c r="C5707" s="275">
        <v>45109</v>
      </c>
      <c r="D5707" s="275">
        <v>45110</v>
      </c>
      <c r="E5707" s="275">
        <v>45110</v>
      </c>
      <c r="F5707" s="139">
        <f t="shared" si="357"/>
        <v>1</v>
      </c>
      <c r="G5707" s="140">
        <v>1089.75</v>
      </c>
      <c r="H5707" s="141">
        <f t="shared" si="358"/>
        <v>8.5642206707050718E-6</v>
      </c>
      <c r="I5707" s="142">
        <f t="shared" si="359"/>
        <v>8.5642206707050718E-6</v>
      </c>
    </row>
    <row r="5708" spans="1:9">
      <c r="A5708" s="143">
        <f t="shared" si="356"/>
        <v>1170</v>
      </c>
      <c r="B5708" s="138" t="s">
        <v>97</v>
      </c>
      <c r="C5708" s="275">
        <v>45260</v>
      </c>
      <c r="D5708" s="275">
        <v>45306</v>
      </c>
      <c r="E5708" s="275">
        <v>45306</v>
      </c>
      <c r="F5708" s="139">
        <f t="shared" si="357"/>
        <v>46</v>
      </c>
      <c r="G5708" s="140">
        <v>38.299999999999997</v>
      </c>
      <c r="H5708" s="141">
        <f t="shared" si="358"/>
        <v>3.0099532157651225E-7</v>
      </c>
      <c r="I5708" s="142">
        <f t="shared" si="359"/>
        <v>1.3845784792519564E-5</v>
      </c>
    </row>
    <row r="5709" spans="1:9">
      <c r="A5709" s="143">
        <f t="shared" si="356"/>
        <v>1171</v>
      </c>
      <c r="B5709" s="138" t="s">
        <v>97</v>
      </c>
      <c r="C5709" s="275">
        <v>45208</v>
      </c>
      <c r="D5709" s="275">
        <v>45217</v>
      </c>
      <c r="E5709" s="275">
        <v>45217</v>
      </c>
      <c r="F5709" s="139">
        <f t="shared" si="357"/>
        <v>9</v>
      </c>
      <c r="G5709" s="140">
        <v>75.040000000000006</v>
      </c>
      <c r="H5709" s="141">
        <f t="shared" si="358"/>
        <v>5.8973078149090038E-7</v>
      </c>
      <c r="I5709" s="142">
        <f t="shared" si="359"/>
        <v>5.3075770334181037E-6</v>
      </c>
    </row>
    <row r="5710" spans="1:9">
      <c r="A5710" s="143">
        <f t="shared" si="356"/>
        <v>1172</v>
      </c>
      <c r="B5710" s="138" t="s">
        <v>97</v>
      </c>
      <c r="C5710" s="275">
        <v>45083</v>
      </c>
      <c r="D5710" s="275">
        <v>45085</v>
      </c>
      <c r="E5710" s="275">
        <v>45085</v>
      </c>
      <c r="F5710" s="139">
        <f t="shared" si="357"/>
        <v>2</v>
      </c>
      <c r="G5710" s="140">
        <v>1418.34</v>
      </c>
      <c r="H5710" s="141">
        <f t="shared" si="358"/>
        <v>1.1146571916575206E-5</v>
      </c>
      <c r="I5710" s="142">
        <f t="shared" si="359"/>
        <v>2.2293143833150412E-5</v>
      </c>
    </row>
    <row r="5711" spans="1:9">
      <c r="A5711" s="143">
        <f t="shared" si="356"/>
        <v>1173</v>
      </c>
      <c r="B5711" s="138" t="s">
        <v>97</v>
      </c>
      <c r="C5711" s="275">
        <v>44994</v>
      </c>
      <c r="D5711" s="275">
        <v>44999</v>
      </c>
      <c r="E5711" s="275">
        <v>44999</v>
      </c>
      <c r="F5711" s="139">
        <f t="shared" si="357"/>
        <v>5</v>
      </c>
      <c r="G5711" s="140">
        <v>2148.58</v>
      </c>
      <c r="H5711" s="141">
        <f t="shared" si="358"/>
        <v>1.6885444596158295E-5</v>
      </c>
      <c r="I5711" s="142">
        <f t="shared" si="359"/>
        <v>8.4427222980791475E-5</v>
      </c>
    </row>
    <row r="5712" spans="1:9">
      <c r="A5712" s="143">
        <f t="shared" si="356"/>
        <v>1174</v>
      </c>
      <c r="B5712" s="138" t="s">
        <v>97</v>
      </c>
      <c r="C5712" s="275">
        <v>44974</v>
      </c>
      <c r="D5712" s="275">
        <v>44979</v>
      </c>
      <c r="E5712" s="275">
        <v>44979</v>
      </c>
      <c r="F5712" s="139">
        <f t="shared" si="357"/>
        <v>5</v>
      </c>
      <c r="G5712" s="140">
        <v>2532.5</v>
      </c>
      <c r="H5712" s="141">
        <f t="shared" si="358"/>
        <v>1.9902627986749801E-5</v>
      </c>
      <c r="I5712" s="142">
        <f t="shared" si="359"/>
        <v>9.9513139933749003E-5</v>
      </c>
    </row>
    <row r="5713" spans="1:9">
      <c r="A5713" s="143">
        <f t="shared" si="356"/>
        <v>1175</v>
      </c>
      <c r="B5713" s="138" t="s">
        <v>97</v>
      </c>
      <c r="C5713" s="275">
        <v>45040</v>
      </c>
      <c r="D5713" s="275">
        <v>45047</v>
      </c>
      <c r="E5713" s="275">
        <v>45047</v>
      </c>
      <c r="F5713" s="139">
        <f t="shared" si="357"/>
        <v>7</v>
      </c>
      <c r="G5713" s="140">
        <v>779.75</v>
      </c>
      <c r="H5713" s="141">
        <f t="shared" si="358"/>
        <v>6.1279661096419182E-6</v>
      </c>
      <c r="I5713" s="142">
        <f t="shared" si="359"/>
        <v>4.2895762767493429E-5</v>
      </c>
    </row>
    <row r="5714" spans="1:9">
      <c r="A5714" s="143">
        <f t="shared" si="356"/>
        <v>1176</v>
      </c>
      <c r="B5714" s="138" t="s">
        <v>97</v>
      </c>
      <c r="C5714" s="275">
        <v>45028</v>
      </c>
      <c r="D5714" s="275">
        <v>45037</v>
      </c>
      <c r="E5714" s="275">
        <v>45037</v>
      </c>
      <c r="F5714" s="139">
        <f t="shared" si="357"/>
        <v>9</v>
      </c>
      <c r="G5714" s="140">
        <v>137.43</v>
      </c>
      <c r="H5714" s="141">
        <f t="shared" si="358"/>
        <v>1.0800466591190623E-6</v>
      </c>
      <c r="I5714" s="142">
        <f t="shared" si="359"/>
        <v>9.7204199320715616E-6</v>
      </c>
    </row>
    <row r="5715" spans="1:9">
      <c r="A5715" s="143">
        <f t="shared" si="356"/>
        <v>1177</v>
      </c>
      <c r="B5715" s="138" t="s">
        <v>97</v>
      </c>
      <c r="C5715" s="275">
        <v>45103</v>
      </c>
      <c r="D5715" s="275">
        <v>45112</v>
      </c>
      <c r="E5715" s="275">
        <v>45112</v>
      </c>
      <c r="F5715" s="139">
        <f t="shared" si="357"/>
        <v>9</v>
      </c>
      <c r="G5715" s="140">
        <v>172.45</v>
      </c>
      <c r="H5715" s="141">
        <f t="shared" si="358"/>
        <v>1.3552648356623901E-6</v>
      </c>
      <c r="I5715" s="142">
        <f t="shared" si="359"/>
        <v>1.2197383520961512E-5</v>
      </c>
    </row>
    <row r="5716" spans="1:9">
      <c r="A5716" s="143">
        <f t="shared" si="356"/>
        <v>1178</v>
      </c>
      <c r="B5716" s="138" t="s">
        <v>97</v>
      </c>
      <c r="C5716" s="275">
        <v>44980</v>
      </c>
      <c r="D5716" s="275">
        <v>44985</v>
      </c>
      <c r="E5716" s="275">
        <v>44985</v>
      </c>
      <c r="F5716" s="139">
        <f t="shared" si="357"/>
        <v>5</v>
      </c>
      <c r="G5716" s="140">
        <v>245.69</v>
      </c>
      <c r="H5716" s="141">
        <f t="shared" si="358"/>
        <v>1.9308496229277624E-6</v>
      </c>
      <c r="I5716" s="142">
        <f t="shared" si="359"/>
        <v>9.6542481146388124E-6</v>
      </c>
    </row>
    <row r="5717" spans="1:9">
      <c r="A5717" s="143">
        <f t="shared" si="356"/>
        <v>1179</v>
      </c>
      <c r="B5717" s="138" t="s">
        <v>97</v>
      </c>
      <c r="C5717" s="275">
        <v>45044</v>
      </c>
      <c r="D5717" s="275">
        <v>45044</v>
      </c>
      <c r="E5717" s="275">
        <v>45044</v>
      </c>
      <c r="F5717" s="139">
        <f t="shared" si="357"/>
        <v>0</v>
      </c>
      <c r="G5717" s="140">
        <v>1466.77</v>
      </c>
      <c r="H5717" s="141">
        <f t="shared" si="358"/>
        <v>1.1527177750098718E-5</v>
      </c>
      <c r="I5717" s="142">
        <f t="shared" si="359"/>
        <v>0</v>
      </c>
    </row>
    <row r="5718" spans="1:9">
      <c r="A5718" s="143">
        <f t="shared" si="356"/>
        <v>1180</v>
      </c>
      <c r="B5718" s="138" t="s">
        <v>97</v>
      </c>
      <c r="C5718" s="275">
        <v>45247</v>
      </c>
      <c r="D5718" s="275">
        <v>45267</v>
      </c>
      <c r="E5718" s="275">
        <v>45267</v>
      </c>
      <c r="F5718" s="139">
        <f t="shared" si="357"/>
        <v>20</v>
      </c>
      <c r="G5718" s="140">
        <v>93.15</v>
      </c>
      <c r="H5718" s="141">
        <f t="shared" si="358"/>
        <v>7.3205520117107362E-7</v>
      </c>
      <c r="I5718" s="142">
        <f t="shared" si="359"/>
        <v>1.4641104023421473E-5</v>
      </c>
    </row>
    <row r="5719" spans="1:9">
      <c r="A5719" s="143">
        <f t="shared" si="356"/>
        <v>1181</v>
      </c>
      <c r="B5719" s="138" t="s">
        <v>97</v>
      </c>
      <c r="C5719" s="275">
        <v>45106</v>
      </c>
      <c r="D5719" s="275">
        <v>45112</v>
      </c>
      <c r="E5719" s="275">
        <v>45112</v>
      </c>
      <c r="F5719" s="139">
        <f t="shared" si="357"/>
        <v>6</v>
      </c>
      <c r="G5719" s="140">
        <v>1030.3900000000001</v>
      </c>
      <c r="H5719" s="141">
        <f t="shared" si="358"/>
        <v>8.0977172166898831E-6</v>
      </c>
      <c r="I5719" s="142">
        <f t="shared" si="359"/>
        <v>4.8586303300139302E-5</v>
      </c>
    </row>
    <row r="5720" spans="1:9">
      <c r="A5720" s="143">
        <f t="shared" si="356"/>
        <v>1182</v>
      </c>
      <c r="B5720" s="138" t="s">
        <v>97</v>
      </c>
      <c r="C5720" s="275">
        <v>45047</v>
      </c>
      <c r="D5720" s="275">
        <v>45065</v>
      </c>
      <c r="E5720" s="275">
        <v>45065</v>
      </c>
      <c r="F5720" s="139">
        <f t="shared" si="357"/>
        <v>18</v>
      </c>
      <c r="G5720" s="140">
        <v>341.37</v>
      </c>
      <c r="H5720" s="141">
        <f t="shared" si="358"/>
        <v>2.6827878048713836E-6</v>
      </c>
      <c r="I5720" s="142">
        <f t="shared" si="359"/>
        <v>4.8290180487684904E-5</v>
      </c>
    </row>
    <row r="5721" spans="1:9">
      <c r="A5721" s="143">
        <f t="shared" si="356"/>
        <v>1183</v>
      </c>
      <c r="B5721" s="138" t="s">
        <v>97</v>
      </c>
      <c r="C5721" s="275">
        <v>44995</v>
      </c>
      <c r="D5721" s="275">
        <v>45002</v>
      </c>
      <c r="E5721" s="275">
        <v>45002</v>
      </c>
      <c r="F5721" s="139">
        <f t="shared" si="357"/>
        <v>7</v>
      </c>
      <c r="G5721" s="140">
        <v>147.5</v>
      </c>
      <c r="H5721" s="141">
        <f t="shared" si="358"/>
        <v>1.1591856379252104E-6</v>
      </c>
      <c r="I5721" s="142">
        <f t="shared" si="359"/>
        <v>8.1142994654764734E-6</v>
      </c>
    </row>
    <row r="5722" spans="1:9">
      <c r="A5722" s="143">
        <f t="shared" si="356"/>
        <v>1184</v>
      </c>
      <c r="B5722" s="138" t="s">
        <v>97</v>
      </c>
      <c r="C5722" s="275">
        <v>45288</v>
      </c>
      <c r="D5722" s="275">
        <v>45288</v>
      </c>
      <c r="E5722" s="275">
        <v>45288</v>
      </c>
      <c r="F5722" s="139">
        <f t="shared" si="357"/>
        <v>0</v>
      </c>
      <c r="G5722" s="140">
        <v>1507.4</v>
      </c>
      <c r="H5722" s="141">
        <f t="shared" si="358"/>
        <v>1.1846484275311609E-5</v>
      </c>
      <c r="I5722" s="142">
        <f t="shared" si="359"/>
        <v>0</v>
      </c>
    </row>
    <row r="5723" spans="1:9">
      <c r="A5723" s="143">
        <f t="shared" si="356"/>
        <v>1185</v>
      </c>
      <c r="B5723" s="138" t="s">
        <v>97</v>
      </c>
      <c r="C5723" s="275">
        <v>45271</v>
      </c>
      <c r="D5723" s="275">
        <v>45274</v>
      </c>
      <c r="E5723" s="275">
        <v>45274</v>
      </c>
      <c r="F5723" s="139">
        <f t="shared" si="357"/>
        <v>3</v>
      </c>
      <c r="G5723" s="140">
        <v>4494.0200000000004</v>
      </c>
      <c r="H5723" s="141">
        <f t="shared" si="358"/>
        <v>3.5317989427448509E-5</v>
      </c>
      <c r="I5723" s="142">
        <f t="shared" si="359"/>
        <v>1.0595396828234552E-4</v>
      </c>
    </row>
    <row r="5724" spans="1:9">
      <c r="A5724" s="143">
        <f t="shared" si="356"/>
        <v>1186</v>
      </c>
      <c r="B5724" s="138" t="s">
        <v>97</v>
      </c>
      <c r="C5724" s="275">
        <v>44971</v>
      </c>
      <c r="D5724" s="275">
        <v>44974</v>
      </c>
      <c r="E5724" s="275">
        <v>44974</v>
      </c>
      <c r="F5724" s="139">
        <f t="shared" si="357"/>
        <v>3</v>
      </c>
      <c r="G5724" s="140">
        <v>1996.64</v>
      </c>
      <c r="H5724" s="141">
        <f t="shared" si="358"/>
        <v>1.5691365505810117E-5</v>
      </c>
      <c r="I5724" s="142">
        <f t="shared" si="359"/>
        <v>4.707409651743035E-5</v>
      </c>
    </row>
    <row r="5725" spans="1:9">
      <c r="A5725" s="143">
        <f t="shared" si="356"/>
        <v>1187</v>
      </c>
      <c r="B5725" s="138" t="s">
        <v>97</v>
      </c>
      <c r="C5725" s="275">
        <v>45218</v>
      </c>
      <c r="D5725" s="275">
        <v>45239</v>
      </c>
      <c r="E5725" s="275">
        <v>45239</v>
      </c>
      <c r="F5725" s="139">
        <f t="shared" si="357"/>
        <v>21</v>
      </c>
      <c r="G5725" s="140">
        <v>26.38</v>
      </c>
      <c r="H5725" s="141">
        <f t="shared" si="358"/>
        <v>2.0731740426079357E-7</v>
      </c>
      <c r="I5725" s="142">
        <f t="shared" si="359"/>
        <v>4.3536654894766652E-6</v>
      </c>
    </row>
    <row r="5726" spans="1:9">
      <c r="A5726" s="143">
        <f t="shared" si="356"/>
        <v>1188</v>
      </c>
      <c r="B5726" s="138" t="s">
        <v>97</v>
      </c>
      <c r="C5726" s="275">
        <v>44931</v>
      </c>
      <c r="D5726" s="275">
        <v>44942</v>
      </c>
      <c r="E5726" s="275">
        <v>44942</v>
      </c>
      <c r="F5726" s="139">
        <f t="shared" si="357"/>
        <v>11</v>
      </c>
      <c r="G5726" s="140">
        <v>1352.85</v>
      </c>
      <c r="H5726" s="141">
        <f t="shared" si="358"/>
        <v>1.0631893493336413E-5</v>
      </c>
      <c r="I5726" s="142">
        <f t="shared" si="359"/>
        <v>1.1695082842670055E-4</v>
      </c>
    </row>
    <row r="5727" spans="1:9">
      <c r="A5727" s="143">
        <f t="shared" si="356"/>
        <v>1189</v>
      </c>
      <c r="B5727" s="138" t="s">
        <v>97</v>
      </c>
      <c r="C5727" s="275">
        <v>44985</v>
      </c>
      <c r="D5727" s="275">
        <v>44985</v>
      </c>
      <c r="E5727" s="275">
        <v>44985</v>
      </c>
      <c r="F5727" s="139">
        <f t="shared" si="357"/>
        <v>0</v>
      </c>
      <c r="G5727" s="140">
        <v>1753.79</v>
      </c>
      <c r="H5727" s="141">
        <f t="shared" si="358"/>
        <v>1.3782835118215966E-5</v>
      </c>
      <c r="I5727" s="142">
        <f t="shared" si="359"/>
        <v>0</v>
      </c>
    </row>
    <row r="5728" spans="1:9">
      <c r="A5728" s="143">
        <f t="shared" si="356"/>
        <v>1190</v>
      </c>
      <c r="B5728" s="138" t="s">
        <v>97</v>
      </c>
      <c r="C5728" s="275">
        <v>45156</v>
      </c>
      <c r="D5728" s="275">
        <v>45196</v>
      </c>
      <c r="E5728" s="275">
        <v>45196</v>
      </c>
      <c r="F5728" s="139">
        <f t="shared" si="357"/>
        <v>40</v>
      </c>
      <c r="G5728" s="140">
        <v>27.26</v>
      </c>
      <c r="H5728" s="141">
        <f t="shared" si="358"/>
        <v>2.142332236599406E-7</v>
      </c>
      <c r="I5728" s="142">
        <f t="shared" si="359"/>
        <v>8.5693289463976244E-6</v>
      </c>
    </row>
    <row r="5729" spans="1:9">
      <c r="A5729" s="143">
        <f t="shared" si="356"/>
        <v>1191</v>
      </c>
      <c r="B5729" s="138" t="s">
        <v>97</v>
      </c>
      <c r="C5729" s="275">
        <v>45265</v>
      </c>
      <c r="D5729" s="275">
        <v>45271</v>
      </c>
      <c r="E5729" s="275">
        <v>45271</v>
      </c>
      <c r="F5729" s="139">
        <f t="shared" si="357"/>
        <v>6</v>
      </c>
      <c r="G5729" s="140">
        <v>893.81</v>
      </c>
      <c r="H5729" s="141">
        <f t="shared" si="358"/>
        <v>7.0243506103995414E-6</v>
      </c>
      <c r="I5729" s="142">
        <f t="shared" si="359"/>
        <v>4.2146103662397249E-5</v>
      </c>
    </row>
    <row r="5730" spans="1:9">
      <c r="A5730" s="143">
        <f t="shared" si="356"/>
        <v>1192</v>
      </c>
      <c r="B5730" s="138" t="s">
        <v>97</v>
      </c>
      <c r="C5730" s="275">
        <v>45109</v>
      </c>
      <c r="D5730" s="275">
        <v>45113</v>
      </c>
      <c r="E5730" s="275">
        <v>45113</v>
      </c>
      <c r="F5730" s="139">
        <f t="shared" si="357"/>
        <v>4</v>
      </c>
      <c r="G5730" s="140">
        <v>31.77</v>
      </c>
      <c r="H5730" s="141">
        <f t="shared" si="358"/>
        <v>2.4967679808056906E-7</v>
      </c>
      <c r="I5730" s="142">
        <f t="shared" si="359"/>
        <v>9.9870719232227624E-7</v>
      </c>
    </row>
    <row r="5731" spans="1:9">
      <c r="A5731" s="143">
        <f t="shared" si="356"/>
        <v>1193</v>
      </c>
      <c r="B5731" s="138" t="s">
        <v>97</v>
      </c>
      <c r="C5731" s="275">
        <v>45287</v>
      </c>
      <c r="D5731" s="275">
        <v>45289</v>
      </c>
      <c r="E5731" s="275">
        <v>45289</v>
      </c>
      <c r="F5731" s="139">
        <f t="shared" si="357"/>
        <v>2</v>
      </c>
      <c r="G5731" s="140">
        <v>4322.3500000000004</v>
      </c>
      <c r="H5731" s="141">
        <f t="shared" si="358"/>
        <v>3.3968854522617181E-5</v>
      </c>
      <c r="I5731" s="142">
        <f t="shared" si="359"/>
        <v>6.7937709045234361E-5</v>
      </c>
    </row>
    <row r="5732" spans="1:9">
      <c r="A5732" s="143">
        <f t="shared" si="356"/>
        <v>1194</v>
      </c>
      <c r="B5732" s="138" t="s">
        <v>97</v>
      </c>
      <c r="C5732" s="275">
        <v>45007</v>
      </c>
      <c r="D5732" s="275">
        <v>45009</v>
      </c>
      <c r="E5732" s="275">
        <v>45009</v>
      </c>
      <c r="F5732" s="139">
        <f t="shared" si="357"/>
        <v>2</v>
      </c>
      <c r="G5732" s="140">
        <v>4216.29</v>
      </c>
      <c r="H5732" s="141">
        <f t="shared" si="358"/>
        <v>3.3135341107306342E-5</v>
      </c>
      <c r="I5732" s="142">
        <f t="shared" si="359"/>
        <v>6.6270682214612683E-5</v>
      </c>
    </row>
    <row r="5733" spans="1:9">
      <c r="A5733" s="143">
        <f t="shared" si="356"/>
        <v>1195</v>
      </c>
      <c r="B5733" s="138" t="s">
        <v>97</v>
      </c>
      <c r="C5733" s="275">
        <v>45001</v>
      </c>
      <c r="D5733" s="275">
        <v>45006</v>
      </c>
      <c r="E5733" s="275">
        <v>45006</v>
      </c>
      <c r="F5733" s="139">
        <f t="shared" si="357"/>
        <v>5</v>
      </c>
      <c r="G5733" s="140">
        <v>3386.63</v>
      </c>
      <c r="H5733" s="141">
        <f t="shared" si="358"/>
        <v>2.661513801333326E-5</v>
      </c>
      <c r="I5733" s="142">
        <f t="shared" si="359"/>
        <v>1.3307569006666629E-4</v>
      </c>
    </row>
    <row r="5734" spans="1:9">
      <c r="A5734" s="143">
        <f t="shared" si="356"/>
        <v>1196</v>
      </c>
      <c r="B5734" s="138" t="s">
        <v>97</v>
      </c>
      <c r="C5734" s="275">
        <v>45261</v>
      </c>
      <c r="D5734" s="275">
        <v>45268</v>
      </c>
      <c r="E5734" s="275">
        <v>45268</v>
      </c>
      <c r="F5734" s="139">
        <f t="shared" si="357"/>
        <v>7</v>
      </c>
      <c r="G5734" s="140">
        <v>2195.56</v>
      </c>
      <c r="H5734" s="141">
        <f t="shared" si="358"/>
        <v>1.7254655045444578E-5</v>
      </c>
      <c r="I5734" s="142">
        <f t="shared" si="359"/>
        <v>1.2078258531811204E-4</v>
      </c>
    </row>
    <row r="5735" spans="1:9">
      <c r="A5735" s="143">
        <f t="shared" si="356"/>
        <v>1197</v>
      </c>
      <c r="B5735" s="138" t="s">
        <v>97</v>
      </c>
      <c r="C5735" s="275">
        <v>45279</v>
      </c>
      <c r="D5735" s="275">
        <v>45287</v>
      </c>
      <c r="E5735" s="275">
        <v>45287</v>
      </c>
      <c r="F5735" s="139">
        <f t="shared" si="357"/>
        <v>8</v>
      </c>
      <c r="G5735" s="140">
        <v>1476.97</v>
      </c>
      <c r="H5735" s="141">
        <f t="shared" si="358"/>
        <v>1.1607338384043378E-5</v>
      </c>
      <c r="I5735" s="142">
        <f t="shared" si="359"/>
        <v>9.2858707072347027E-5</v>
      </c>
    </row>
    <row r="5736" spans="1:9">
      <c r="A5736" s="143">
        <f t="shared" si="356"/>
        <v>1198</v>
      </c>
      <c r="B5736" s="138" t="s">
        <v>97</v>
      </c>
      <c r="C5736" s="275">
        <v>44993</v>
      </c>
      <c r="D5736" s="275">
        <v>44999</v>
      </c>
      <c r="E5736" s="275">
        <v>44999</v>
      </c>
      <c r="F5736" s="139">
        <f t="shared" si="357"/>
        <v>6</v>
      </c>
      <c r="G5736" s="140">
        <v>610.65</v>
      </c>
      <c r="H5736" s="141">
        <f t="shared" si="358"/>
        <v>4.7990285410103713E-6</v>
      </c>
      <c r="I5736" s="142">
        <f t="shared" si="359"/>
        <v>2.8794171246062228E-5</v>
      </c>
    </row>
    <row r="5737" spans="1:9">
      <c r="A5737" s="143">
        <f t="shared" si="356"/>
        <v>1199</v>
      </c>
      <c r="B5737" s="138" t="s">
        <v>97</v>
      </c>
      <c r="C5737" s="275">
        <v>44930</v>
      </c>
      <c r="D5737" s="275">
        <v>44937</v>
      </c>
      <c r="E5737" s="275">
        <v>44937</v>
      </c>
      <c r="F5737" s="139">
        <f t="shared" si="357"/>
        <v>7</v>
      </c>
      <c r="G5737" s="140">
        <v>1495.75</v>
      </c>
      <c r="H5737" s="141">
        <f t="shared" si="358"/>
        <v>1.1754928257129719E-5</v>
      </c>
      <c r="I5737" s="142">
        <f t="shared" si="359"/>
        <v>8.2284497799908039E-5</v>
      </c>
    </row>
    <row r="5738" spans="1:9">
      <c r="A5738" s="143">
        <f t="shared" si="356"/>
        <v>1200</v>
      </c>
      <c r="B5738" s="138" t="s">
        <v>97</v>
      </c>
      <c r="C5738" s="275">
        <v>45100</v>
      </c>
      <c r="D5738" s="275">
        <v>45107</v>
      </c>
      <c r="E5738" s="275">
        <v>45107</v>
      </c>
      <c r="F5738" s="139">
        <f t="shared" si="357"/>
        <v>7</v>
      </c>
      <c r="G5738" s="140">
        <v>212.09</v>
      </c>
      <c r="H5738" s="141">
        <f t="shared" si="358"/>
        <v>1.66679106405124E-6</v>
      </c>
      <c r="I5738" s="142">
        <f t="shared" si="359"/>
        <v>1.166753744835868E-5</v>
      </c>
    </row>
    <row r="5739" spans="1:9">
      <c r="A5739" s="143">
        <f t="shared" si="356"/>
        <v>1201</v>
      </c>
      <c r="B5739" s="138" t="s">
        <v>97</v>
      </c>
      <c r="C5739" s="275">
        <v>45206</v>
      </c>
      <c r="D5739" s="275">
        <v>45208</v>
      </c>
      <c r="E5739" s="275">
        <v>45208</v>
      </c>
      <c r="F5739" s="139">
        <f t="shared" si="357"/>
        <v>2</v>
      </c>
      <c r="G5739" s="140">
        <v>99.55</v>
      </c>
      <c r="H5739" s="141">
        <f t="shared" si="358"/>
        <v>7.8235206952850642E-7</v>
      </c>
      <c r="I5739" s="142">
        <f t="shared" si="359"/>
        <v>1.5647041390570128E-6</v>
      </c>
    </row>
    <row r="5740" spans="1:9">
      <c r="A5740" s="143">
        <f t="shared" si="356"/>
        <v>1202</v>
      </c>
      <c r="B5740" s="138" t="s">
        <v>97</v>
      </c>
      <c r="C5740" s="275">
        <v>45170</v>
      </c>
      <c r="D5740" s="275">
        <v>45211</v>
      </c>
      <c r="E5740" s="275">
        <v>45211</v>
      </c>
      <c r="F5740" s="139">
        <f t="shared" si="357"/>
        <v>41</v>
      </c>
      <c r="G5740" s="140">
        <v>30.62</v>
      </c>
      <c r="H5740" s="141">
        <f t="shared" si="358"/>
        <v>2.4063907954759283E-7</v>
      </c>
      <c r="I5740" s="142">
        <f t="shared" si="359"/>
        <v>9.8662022614513061E-6</v>
      </c>
    </row>
    <row r="5741" spans="1:9">
      <c r="A5741" s="143">
        <f t="shared" si="356"/>
        <v>1203</v>
      </c>
      <c r="B5741" s="138" t="s">
        <v>97</v>
      </c>
      <c r="C5741" s="275">
        <v>45043</v>
      </c>
      <c r="D5741" s="275">
        <v>45222</v>
      </c>
      <c r="E5741" s="275">
        <v>45222</v>
      </c>
      <c r="F5741" s="139">
        <f t="shared" si="357"/>
        <v>179</v>
      </c>
      <c r="G5741" s="140">
        <v>155.32</v>
      </c>
      <c r="H5741" s="141">
        <f t="shared" si="358"/>
        <v>1.2206421239494488E-6</v>
      </c>
      <c r="I5741" s="142">
        <f t="shared" si="359"/>
        <v>2.1849494018695134E-4</v>
      </c>
    </row>
    <row r="5742" spans="1:9">
      <c r="A5742" s="143">
        <f t="shared" si="356"/>
        <v>1204</v>
      </c>
      <c r="B5742" s="138" t="s">
        <v>97</v>
      </c>
      <c r="C5742" s="275">
        <v>44984</v>
      </c>
      <c r="D5742" s="275">
        <v>44987</v>
      </c>
      <c r="E5742" s="275">
        <v>44987</v>
      </c>
      <c r="F5742" s="139">
        <f t="shared" si="357"/>
        <v>3</v>
      </c>
      <c r="G5742" s="140">
        <v>3259.17</v>
      </c>
      <c r="H5742" s="141">
        <f t="shared" si="358"/>
        <v>2.561344444445226E-5</v>
      </c>
      <c r="I5742" s="142">
        <f t="shared" si="359"/>
        <v>7.6840333333356783E-5</v>
      </c>
    </row>
    <row r="5743" spans="1:9">
      <c r="A5743" s="143">
        <f t="shared" si="356"/>
        <v>1205</v>
      </c>
      <c r="B5743" s="138" t="s">
        <v>97</v>
      </c>
      <c r="C5743" s="275">
        <v>45117</v>
      </c>
      <c r="D5743" s="275">
        <v>45132</v>
      </c>
      <c r="E5743" s="275">
        <v>45132</v>
      </c>
      <c r="F5743" s="139">
        <f t="shared" si="357"/>
        <v>15</v>
      </c>
      <c r="G5743" s="140">
        <v>14.44</v>
      </c>
      <c r="H5743" s="141">
        <f t="shared" si="358"/>
        <v>1.1348230923145789E-7</v>
      </c>
      <c r="I5743" s="142">
        <f t="shared" si="359"/>
        <v>1.7022346384718683E-6</v>
      </c>
    </row>
    <row r="5744" spans="1:9">
      <c r="A5744" s="143">
        <f t="shared" si="356"/>
        <v>1206</v>
      </c>
      <c r="B5744" s="138" t="s">
        <v>97</v>
      </c>
      <c r="C5744" s="275">
        <v>45181</v>
      </c>
      <c r="D5744" s="275">
        <v>45195</v>
      </c>
      <c r="E5744" s="275">
        <v>45195</v>
      </c>
      <c r="F5744" s="139">
        <f t="shared" si="357"/>
        <v>14</v>
      </c>
      <c r="G5744" s="140">
        <v>88.62</v>
      </c>
      <c r="H5744" s="141">
        <f t="shared" si="358"/>
        <v>6.9645444903682821E-7</v>
      </c>
      <c r="I5744" s="142">
        <f t="shared" si="359"/>
        <v>9.7503622865155945E-6</v>
      </c>
    </row>
    <row r="5745" spans="1:9">
      <c r="A5745" s="143">
        <f t="shared" si="356"/>
        <v>1207</v>
      </c>
      <c r="B5745" s="138" t="s">
        <v>97</v>
      </c>
      <c r="C5745" s="275">
        <v>44978</v>
      </c>
      <c r="D5745" s="275">
        <v>44987</v>
      </c>
      <c r="E5745" s="275">
        <v>44987</v>
      </c>
      <c r="F5745" s="139">
        <f t="shared" si="357"/>
        <v>9</v>
      </c>
      <c r="G5745" s="140">
        <v>191.36</v>
      </c>
      <c r="H5745" s="141">
        <f t="shared" si="358"/>
        <v>1.5038763638872427E-6</v>
      </c>
      <c r="I5745" s="142">
        <f t="shared" si="359"/>
        <v>1.3534887274985185E-5</v>
      </c>
    </row>
    <row r="5746" spans="1:9">
      <c r="A5746" s="143">
        <f t="shared" si="356"/>
        <v>1208</v>
      </c>
      <c r="B5746" s="138" t="s">
        <v>97</v>
      </c>
      <c r="C5746" s="275">
        <v>45001</v>
      </c>
      <c r="D5746" s="275">
        <v>45016</v>
      </c>
      <c r="E5746" s="275">
        <v>45016</v>
      </c>
      <c r="F5746" s="139">
        <f t="shared" si="357"/>
        <v>15</v>
      </c>
      <c r="G5746" s="140">
        <v>155.08000000000001</v>
      </c>
      <c r="H5746" s="141">
        <f t="shared" si="358"/>
        <v>1.2187559913860452E-6</v>
      </c>
      <c r="I5746" s="142">
        <f t="shared" si="359"/>
        <v>1.8281339870790677E-5</v>
      </c>
    </row>
    <row r="5747" spans="1:9">
      <c r="A5747" s="143">
        <f t="shared" si="356"/>
        <v>1209</v>
      </c>
      <c r="B5747" s="138" t="s">
        <v>97</v>
      </c>
      <c r="C5747" s="275">
        <v>45282</v>
      </c>
      <c r="D5747" s="275">
        <v>45289</v>
      </c>
      <c r="E5747" s="275">
        <v>45289</v>
      </c>
      <c r="F5747" s="139">
        <f t="shared" si="357"/>
        <v>7</v>
      </c>
      <c r="G5747" s="140">
        <v>3999.45</v>
      </c>
      <c r="H5747" s="141">
        <f t="shared" si="358"/>
        <v>3.143122033627107E-5</v>
      </c>
      <c r="I5747" s="142">
        <f t="shared" si="359"/>
        <v>2.2001854235389749E-4</v>
      </c>
    </row>
    <row r="5748" spans="1:9">
      <c r="A5748" s="143">
        <f t="shared" si="356"/>
        <v>1210</v>
      </c>
      <c r="B5748" s="138" t="s">
        <v>97</v>
      </c>
      <c r="C5748" s="275">
        <v>45017</v>
      </c>
      <c r="D5748" s="275">
        <v>45057</v>
      </c>
      <c r="E5748" s="275">
        <v>45057</v>
      </c>
      <c r="F5748" s="139">
        <f t="shared" si="357"/>
        <v>40</v>
      </c>
      <c r="G5748" s="140">
        <v>1.78</v>
      </c>
      <c r="H5748" s="141">
        <f t="shared" si="358"/>
        <v>1.3988816511911015E-8</v>
      </c>
      <c r="I5748" s="142">
        <f t="shared" si="359"/>
        <v>5.5955266047644059E-7</v>
      </c>
    </row>
    <row r="5749" spans="1:9">
      <c r="A5749" s="143">
        <f t="shared" si="356"/>
        <v>1211</v>
      </c>
      <c r="B5749" s="138" t="s">
        <v>97</v>
      </c>
      <c r="C5749" s="275">
        <v>45245</v>
      </c>
      <c r="D5749" s="275">
        <v>45247</v>
      </c>
      <c r="E5749" s="275">
        <v>45247</v>
      </c>
      <c r="F5749" s="139">
        <f t="shared" si="357"/>
        <v>2</v>
      </c>
      <c r="G5749" s="140">
        <v>2745.09</v>
      </c>
      <c r="H5749" s="141">
        <f t="shared" si="358"/>
        <v>2.1573348493641468E-5</v>
      </c>
      <c r="I5749" s="142">
        <f t="shared" si="359"/>
        <v>4.3146696987282935E-5</v>
      </c>
    </row>
    <row r="5750" spans="1:9">
      <c r="A5750" s="143">
        <f t="shared" si="356"/>
        <v>1212</v>
      </c>
      <c r="B5750" s="138" t="s">
        <v>97</v>
      </c>
      <c r="C5750" s="275">
        <v>45113</v>
      </c>
      <c r="D5750" s="275">
        <v>45121</v>
      </c>
      <c r="E5750" s="275">
        <v>45121</v>
      </c>
      <c r="F5750" s="139">
        <f t="shared" si="357"/>
        <v>8</v>
      </c>
      <c r="G5750" s="140">
        <v>177.05</v>
      </c>
      <c r="H5750" s="141">
        <f t="shared" si="358"/>
        <v>1.3914157097942952E-6</v>
      </c>
      <c r="I5750" s="142">
        <f t="shared" si="359"/>
        <v>1.1131325678354362E-5</v>
      </c>
    </row>
    <row r="5751" spans="1:9">
      <c r="A5751" s="143">
        <f t="shared" si="356"/>
        <v>1213</v>
      </c>
      <c r="B5751" s="138" t="s">
        <v>97</v>
      </c>
      <c r="C5751" s="275">
        <v>44956</v>
      </c>
      <c r="D5751" s="275">
        <v>44960</v>
      </c>
      <c r="E5751" s="275">
        <v>44960</v>
      </c>
      <c r="F5751" s="139">
        <f t="shared" si="357"/>
        <v>4</v>
      </c>
      <c r="G5751" s="140">
        <v>278.79000000000002</v>
      </c>
      <c r="H5751" s="141">
        <f t="shared" si="358"/>
        <v>2.1909787389638608E-6</v>
      </c>
      <c r="I5751" s="142">
        <f t="shared" si="359"/>
        <v>8.7639149558554433E-6</v>
      </c>
    </row>
    <row r="5752" spans="1:9">
      <c r="A5752" s="143">
        <f t="shared" si="356"/>
        <v>1214</v>
      </c>
      <c r="B5752" s="138" t="s">
        <v>97</v>
      </c>
      <c r="C5752" s="275">
        <v>45030</v>
      </c>
      <c r="D5752" s="275">
        <v>45230</v>
      </c>
      <c r="E5752" s="275">
        <v>45230</v>
      </c>
      <c r="F5752" s="139">
        <f t="shared" si="357"/>
        <v>200</v>
      </c>
      <c r="G5752" s="140">
        <v>246.15</v>
      </c>
      <c r="H5752" s="141">
        <f t="shared" si="358"/>
        <v>1.9344647103409532E-6</v>
      </c>
      <c r="I5752" s="142">
        <f t="shared" si="359"/>
        <v>3.8689294206819061E-4</v>
      </c>
    </row>
    <row r="5753" spans="1:9">
      <c r="A5753" s="143">
        <f t="shared" si="356"/>
        <v>1215</v>
      </c>
      <c r="B5753" s="138" t="s">
        <v>97</v>
      </c>
      <c r="C5753" s="275">
        <v>45071</v>
      </c>
      <c r="D5753" s="275">
        <v>45082</v>
      </c>
      <c r="E5753" s="275">
        <v>45082</v>
      </c>
      <c r="F5753" s="139">
        <f t="shared" si="357"/>
        <v>11</v>
      </c>
      <c r="G5753" s="140">
        <v>3.56</v>
      </c>
      <c r="H5753" s="141">
        <f t="shared" si="358"/>
        <v>2.797763302382203E-8</v>
      </c>
      <c r="I5753" s="142">
        <f t="shared" si="359"/>
        <v>3.0775396326204231E-7</v>
      </c>
    </row>
    <row r="5754" spans="1:9">
      <c r="A5754" s="143">
        <f t="shared" si="356"/>
        <v>1216</v>
      </c>
      <c r="B5754" s="138" t="s">
        <v>97</v>
      </c>
      <c r="C5754" s="275">
        <v>45070</v>
      </c>
      <c r="D5754" s="275">
        <v>45079</v>
      </c>
      <c r="E5754" s="275">
        <v>45079</v>
      </c>
      <c r="F5754" s="139">
        <f t="shared" si="357"/>
        <v>9</v>
      </c>
      <c r="G5754" s="140">
        <v>375.94</v>
      </c>
      <c r="H5754" s="141">
        <f t="shared" si="358"/>
        <v>2.9544694828583297E-6</v>
      </c>
      <c r="I5754" s="142">
        <f t="shared" si="359"/>
        <v>2.6590225345724968E-5</v>
      </c>
    </row>
    <row r="5755" spans="1:9">
      <c r="A5755" s="143">
        <f t="shared" si="356"/>
        <v>1217</v>
      </c>
      <c r="B5755" s="138" t="s">
        <v>97</v>
      </c>
      <c r="C5755" s="275">
        <v>45009</v>
      </c>
      <c r="D5755" s="275">
        <v>45239</v>
      </c>
      <c r="E5755" s="275">
        <v>45239</v>
      </c>
      <c r="F5755" s="139">
        <f t="shared" si="357"/>
        <v>230</v>
      </c>
      <c r="G5755" s="140">
        <v>199.77</v>
      </c>
      <c r="H5755" s="141">
        <f t="shared" si="358"/>
        <v>1.5699695924631818E-6</v>
      </c>
      <c r="I5755" s="142">
        <f t="shared" si="359"/>
        <v>3.6109300626653183E-4</v>
      </c>
    </row>
    <row r="5756" spans="1:9">
      <c r="A5756" s="143">
        <f t="shared" ref="A5756:A5819" si="360">A5755+1</f>
        <v>1218</v>
      </c>
      <c r="B5756" s="138" t="s">
        <v>97</v>
      </c>
      <c r="C5756" s="275">
        <v>45056</v>
      </c>
      <c r="D5756" s="275">
        <v>45056</v>
      </c>
      <c r="E5756" s="275">
        <v>45056</v>
      </c>
      <c r="F5756" s="139">
        <f t="shared" si="357"/>
        <v>0</v>
      </c>
      <c r="G5756" s="140">
        <v>2058.5300000000002</v>
      </c>
      <c r="H5756" s="141">
        <f t="shared" si="358"/>
        <v>1.6177751940597855E-5</v>
      </c>
      <c r="I5756" s="142">
        <f t="shared" si="359"/>
        <v>0</v>
      </c>
    </row>
    <row r="5757" spans="1:9">
      <c r="A5757" s="143">
        <f t="shared" si="360"/>
        <v>1219</v>
      </c>
      <c r="B5757" s="138" t="s">
        <v>97</v>
      </c>
      <c r="C5757" s="275">
        <v>44973</v>
      </c>
      <c r="D5757" s="275">
        <v>44992</v>
      </c>
      <c r="E5757" s="275">
        <v>44992</v>
      </c>
      <c r="F5757" s="139">
        <f t="shared" si="357"/>
        <v>19</v>
      </c>
      <c r="G5757" s="140">
        <v>67.099999999999994</v>
      </c>
      <c r="H5757" s="141">
        <f t="shared" si="358"/>
        <v>5.2733122918496014E-7</v>
      </c>
      <c r="I5757" s="142">
        <f t="shared" si="359"/>
        <v>1.0019293354514242E-5</v>
      </c>
    </row>
    <row r="5758" spans="1:9">
      <c r="A5758" s="143">
        <f t="shared" si="360"/>
        <v>1220</v>
      </c>
      <c r="B5758" s="138" t="s">
        <v>97</v>
      </c>
      <c r="C5758" s="275">
        <v>45088</v>
      </c>
      <c r="D5758" s="275">
        <v>45089</v>
      </c>
      <c r="E5758" s="275">
        <v>45089</v>
      </c>
      <c r="F5758" s="139">
        <f t="shared" si="357"/>
        <v>1</v>
      </c>
      <c r="G5758" s="140">
        <v>1101.32</v>
      </c>
      <c r="H5758" s="141">
        <f t="shared" si="358"/>
        <v>8.6551479780324927E-6</v>
      </c>
      <c r="I5758" s="142">
        <f t="shared" si="359"/>
        <v>8.6551479780324927E-6</v>
      </c>
    </row>
    <row r="5759" spans="1:9">
      <c r="A5759" s="143">
        <f t="shared" si="360"/>
        <v>1221</v>
      </c>
      <c r="B5759" s="138" t="s">
        <v>97</v>
      </c>
      <c r="C5759" s="275">
        <v>45171</v>
      </c>
      <c r="D5759" s="275">
        <v>45176</v>
      </c>
      <c r="E5759" s="275">
        <v>45176</v>
      </c>
      <c r="F5759" s="139">
        <f t="shared" si="357"/>
        <v>5</v>
      </c>
      <c r="G5759" s="140">
        <v>607.77</v>
      </c>
      <c r="H5759" s="141">
        <f t="shared" si="358"/>
        <v>4.7763949502495268E-6</v>
      </c>
      <c r="I5759" s="142">
        <f t="shared" si="359"/>
        <v>2.3881974751247634E-5</v>
      </c>
    </row>
    <row r="5760" spans="1:9">
      <c r="A5760" s="143">
        <f t="shared" si="360"/>
        <v>1222</v>
      </c>
      <c r="B5760" s="138" t="s">
        <v>97</v>
      </c>
      <c r="C5760" s="275">
        <v>45176</v>
      </c>
      <c r="D5760" s="275">
        <v>45182</v>
      </c>
      <c r="E5760" s="275">
        <v>45182</v>
      </c>
      <c r="F5760" s="139">
        <f t="shared" si="357"/>
        <v>6</v>
      </c>
      <c r="G5760" s="140">
        <v>198.75</v>
      </c>
      <c r="H5760" s="141">
        <f t="shared" si="358"/>
        <v>1.5619535290687159E-6</v>
      </c>
      <c r="I5760" s="142">
        <f t="shared" si="359"/>
        <v>9.3717211744122945E-6</v>
      </c>
    </row>
    <row r="5761" spans="1:9">
      <c r="A5761" s="143">
        <f t="shared" si="360"/>
        <v>1223</v>
      </c>
      <c r="B5761" s="138" t="s">
        <v>97</v>
      </c>
      <c r="C5761" s="275">
        <v>45232</v>
      </c>
      <c r="D5761" s="275">
        <v>45247</v>
      </c>
      <c r="E5761" s="275">
        <v>45247</v>
      </c>
      <c r="F5761" s="139">
        <f t="shared" si="357"/>
        <v>15</v>
      </c>
      <c r="G5761" s="140">
        <v>126.86</v>
      </c>
      <c r="H5761" s="141">
        <f t="shared" si="358"/>
        <v>9.9697823747248947E-7</v>
      </c>
      <c r="I5761" s="142">
        <f t="shared" si="359"/>
        <v>1.4954673562087342E-5</v>
      </c>
    </row>
    <row r="5762" spans="1:9">
      <c r="A5762" s="143">
        <f t="shared" si="360"/>
        <v>1224</v>
      </c>
      <c r="B5762" s="138" t="s">
        <v>97</v>
      </c>
      <c r="C5762" s="275">
        <v>45030</v>
      </c>
      <c r="D5762" s="275">
        <v>45041</v>
      </c>
      <c r="E5762" s="275">
        <v>45041</v>
      </c>
      <c r="F5762" s="139">
        <f t="shared" si="357"/>
        <v>11</v>
      </c>
      <c r="G5762" s="140">
        <v>2549.12</v>
      </c>
      <c r="H5762" s="141">
        <f t="shared" si="358"/>
        <v>2.003324266676551E-5</v>
      </c>
      <c r="I5762" s="142">
        <f t="shared" si="359"/>
        <v>2.2036566933442061E-4</v>
      </c>
    </row>
    <row r="5763" spans="1:9">
      <c r="A5763" s="143">
        <f t="shared" si="360"/>
        <v>1225</v>
      </c>
      <c r="B5763" s="138" t="s">
        <v>97</v>
      </c>
      <c r="C5763" s="275">
        <v>45079</v>
      </c>
      <c r="D5763" s="275">
        <v>45090</v>
      </c>
      <c r="E5763" s="275">
        <v>45090</v>
      </c>
      <c r="F5763" s="139">
        <f t="shared" si="357"/>
        <v>11</v>
      </c>
      <c r="G5763" s="140">
        <v>184</v>
      </c>
      <c r="H5763" s="141">
        <f t="shared" si="358"/>
        <v>1.4460349652761949E-6</v>
      </c>
      <c r="I5763" s="142">
        <f t="shared" si="359"/>
        <v>1.5906384618038143E-5</v>
      </c>
    </row>
    <row r="5764" spans="1:9">
      <c r="A5764" s="143">
        <f t="shared" si="360"/>
        <v>1226</v>
      </c>
      <c r="B5764" s="138" t="s">
        <v>97</v>
      </c>
      <c r="C5764" s="275">
        <v>45057</v>
      </c>
      <c r="D5764" s="275">
        <v>45069</v>
      </c>
      <c r="E5764" s="275">
        <v>45069</v>
      </c>
      <c r="F5764" s="139">
        <f t="shared" si="357"/>
        <v>12</v>
      </c>
      <c r="G5764" s="140">
        <v>138.02000000000001</v>
      </c>
      <c r="H5764" s="141">
        <f t="shared" si="358"/>
        <v>1.0846834016707631E-6</v>
      </c>
      <c r="I5764" s="142">
        <f t="shared" si="359"/>
        <v>1.3016200820049157E-5</v>
      </c>
    </row>
    <row r="5765" spans="1:9">
      <c r="A5765" s="143">
        <f t="shared" si="360"/>
        <v>1227</v>
      </c>
      <c r="B5765" s="138" t="s">
        <v>97</v>
      </c>
      <c r="C5765" s="275">
        <v>45096</v>
      </c>
      <c r="D5765" s="275">
        <v>45096</v>
      </c>
      <c r="E5765" s="275">
        <v>45096</v>
      </c>
      <c r="F5765" s="139">
        <f t="shared" si="357"/>
        <v>0</v>
      </c>
      <c r="G5765" s="140">
        <v>253.39</v>
      </c>
      <c r="H5765" s="141">
        <f t="shared" si="358"/>
        <v>1.9913630426702988E-6</v>
      </c>
      <c r="I5765" s="142">
        <f t="shared" si="359"/>
        <v>0</v>
      </c>
    </row>
    <row r="5766" spans="1:9">
      <c r="A5766" s="143">
        <f t="shared" si="360"/>
        <v>1228</v>
      </c>
      <c r="B5766" s="138" t="s">
        <v>97</v>
      </c>
      <c r="C5766" s="275">
        <v>45197</v>
      </c>
      <c r="D5766" s="275">
        <v>45201</v>
      </c>
      <c r="E5766" s="275">
        <v>45201</v>
      </c>
      <c r="F5766" s="139">
        <f t="shared" si="357"/>
        <v>4</v>
      </c>
      <c r="G5766" s="140">
        <v>293.37</v>
      </c>
      <c r="H5766" s="141">
        <f t="shared" si="358"/>
        <v>2.3055612921906372E-6</v>
      </c>
      <c r="I5766" s="142">
        <f t="shared" si="359"/>
        <v>9.222245168762549E-6</v>
      </c>
    </row>
    <row r="5767" spans="1:9">
      <c r="A5767" s="143">
        <f t="shared" si="360"/>
        <v>1229</v>
      </c>
      <c r="B5767" s="138" t="s">
        <v>97</v>
      </c>
      <c r="C5767" s="275">
        <v>44972</v>
      </c>
      <c r="D5767" s="275">
        <v>44977</v>
      </c>
      <c r="E5767" s="275">
        <v>44977</v>
      </c>
      <c r="F5767" s="139">
        <f t="shared" si="357"/>
        <v>5</v>
      </c>
      <c r="G5767" s="140">
        <v>3149.9</v>
      </c>
      <c r="H5767" s="141">
        <f t="shared" si="358"/>
        <v>2.4754704006105904E-5</v>
      </c>
      <c r="I5767" s="142">
        <f t="shared" si="359"/>
        <v>1.2377352003052953E-4</v>
      </c>
    </row>
    <row r="5768" spans="1:9">
      <c r="A5768" s="143">
        <f t="shared" si="360"/>
        <v>1230</v>
      </c>
      <c r="B5768" s="138" t="s">
        <v>97</v>
      </c>
      <c r="C5768" s="275">
        <v>45235</v>
      </c>
      <c r="D5768" s="275">
        <v>45237</v>
      </c>
      <c r="E5768" s="275">
        <v>45237</v>
      </c>
      <c r="F5768" s="139">
        <f t="shared" ref="F5768:F5831" si="361">E5768-C5768</f>
        <v>2</v>
      </c>
      <c r="G5768" s="140">
        <v>145.11000000000001</v>
      </c>
      <c r="H5768" s="141">
        <f t="shared" ref="H5768:H5831" si="362">G5768/$G$8894</f>
        <v>1.1404029011479817E-6</v>
      </c>
      <c r="I5768" s="142">
        <f t="shared" ref="I5768:I5831" si="363">H5768*F5768</f>
        <v>2.2808058022959634E-6</v>
      </c>
    </row>
    <row r="5769" spans="1:9">
      <c r="A5769" s="143">
        <f t="shared" si="360"/>
        <v>1231</v>
      </c>
      <c r="B5769" s="138" t="s">
        <v>97</v>
      </c>
      <c r="C5769" s="275">
        <v>45078</v>
      </c>
      <c r="D5769" s="275">
        <v>45082</v>
      </c>
      <c r="E5769" s="275">
        <v>45082</v>
      </c>
      <c r="F5769" s="139">
        <f t="shared" si="361"/>
        <v>4</v>
      </c>
      <c r="G5769" s="140">
        <v>1320.43</v>
      </c>
      <c r="H5769" s="141">
        <f t="shared" si="362"/>
        <v>1.0377108419563294E-5</v>
      </c>
      <c r="I5769" s="142">
        <f t="shared" si="363"/>
        <v>4.1508433678253177E-5</v>
      </c>
    </row>
    <row r="5770" spans="1:9">
      <c r="A5770" s="143">
        <f t="shared" si="360"/>
        <v>1232</v>
      </c>
      <c r="B5770" s="138" t="s">
        <v>97</v>
      </c>
      <c r="C5770" s="275">
        <v>45001</v>
      </c>
      <c r="D5770" s="275">
        <v>45007</v>
      </c>
      <c r="E5770" s="275">
        <v>45007</v>
      </c>
      <c r="F5770" s="139">
        <f t="shared" si="361"/>
        <v>6</v>
      </c>
      <c r="G5770" s="140">
        <v>426.73</v>
      </c>
      <c r="H5770" s="141">
        <f t="shared" si="362"/>
        <v>3.3536222865886448E-6</v>
      </c>
      <c r="I5770" s="142">
        <f t="shared" si="363"/>
        <v>2.0121733719531867E-5</v>
      </c>
    </row>
    <row r="5771" spans="1:9">
      <c r="A5771" s="143">
        <f t="shared" si="360"/>
        <v>1233</v>
      </c>
      <c r="B5771" s="138" t="s">
        <v>97</v>
      </c>
      <c r="C5771" s="275">
        <v>45029</v>
      </c>
      <c r="D5771" s="275">
        <v>45036</v>
      </c>
      <c r="E5771" s="275">
        <v>45036</v>
      </c>
      <c r="F5771" s="139">
        <f t="shared" si="361"/>
        <v>7</v>
      </c>
      <c r="G5771" s="140">
        <v>1004.49</v>
      </c>
      <c r="H5771" s="141">
        <f t="shared" si="362"/>
        <v>7.8941720775558967E-6</v>
      </c>
      <c r="I5771" s="142">
        <f t="shared" si="363"/>
        <v>5.5259204542891279E-5</v>
      </c>
    </row>
    <row r="5772" spans="1:9">
      <c r="A5772" s="143">
        <f t="shared" si="360"/>
        <v>1234</v>
      </c>
      <c r="B5772" s="138" t="s">
        <v>97</v>
      </c>
      <c r="C5772" s="275">
        <v>45018</v>
      </c>
      <c r="D5772" s="275">
        <v>45022</v>
      </c>
      <c r="E5772" s="275">
        <v>45022</v>
      </c>
      <c r="F5772" s="139">
        <f t="shared" si="361"/>
        <v>4</v>
      </c>
      <c r="G5772" s="140">
        <v>67.63</v>
      </c>
      <c r="H5772" s="141">
        <f t="shared" si="362"/>
        <v>5.3149643859581008E-7</v>
      </c>
      <c r="I5772" s="142">
        <f t="shared" si="363"/>
        <v>2.1259857543832403E-6</v>
      </c>
    </row>
    <row r="5773" spans="1:9">
      <c r="A5773" s="143">
        <f t="shared" si="360"/>
        <v>1235</v>
      </c>
      <c r="B5773" s="138" t="s">
        <v>97</v>
      </c>
      <c r="C5773" s="275">
        <v>45079</v>
      </c>
      <c r="D5773" s="275">
        <v>45086</v>
      </c>
      <c r="E5773" s="275">
        <v>45086</v>
      </c>
      <c r="F5773" s="139">
        <f t="shared" si="361"/>
        <v>7</v>
      </c>
      <c r="G5773" s="140">
        <v>160.41999999999999</v>
      </c>
      <c r="H5773" s="141">
        <f t="shared" si="362"/>
        <v>1.260722440921778E-6</v>
      </c>
      <c r="I5773" s="142">
        <f t="shared" si="363"/>
        <v>8.8250570864524469E-6</v>
      </c>
    </row>
    <row r="5774" spans="1:9">
      <c r="A5774" s="143">
        <f t="shared" si="360"/>
        <v>1236</v>
      </c>
      <c r="B5774" s="138" t="s">
        <v>97</v>
      </c>
      <c r="C5774" s="275">
        <v>45252</v>
      </c>
      <c r="D5774" s="275">
        <v>45259</v>
      </c>
      <c r="E5774" s="275">
        <v>45259</v>
      </c>
      <c r="F5774" s="139">
        <f t="shared" si="361"/>
        <v>7</v>
      </c>
      <c r="G5774" s="140">
        <v>2196.67</v>
      </c>
      <c r="H5774" s="141">
        <f t="shared" si="362"/>
        <v>1.7263378408550321E-5</v>
      </c>
      <c r="I5774" s="142">
        <f t="shared" si="363"/>
        <v>1.2084364885985225E-4</v>
      </c>
    </row>
    <row r="5775" spans="1:9">
      <c r="A5775" s="143">
        <f t="shared" si="360"/>
        <v>1237</v>
      </c>
      <c r="B5775" s="138" t="s">
        <v>97</v>
      </c>
      <c r="C5775" s="275">
        <v>45286</v>
      </c>
      <c r="D5775" s="275">
        <v>45287</v>
      </c>
      <c r="E5775" s="275">
        <v>45287</v>
      </c>
      <c r="F5775" s="139">
        <f t="shared" si="361"/>
        <v>1</v>
      </c>
      <c r="G5775" s="140">
        <v>1837.27</v>
      </c>
      <c r="H5775" s="141">
        <f t="shared" si="362"/>
        <v>1.4438894894853231E-5</v>
      </c>
      <c r="I5775" s="142">
        <f t="shared" si="363"/>
        <v>1.4438894894853231E-5</v>
      </c>
    </row>
    <row r="5776" spans="1:9">
      <c r="A5776" s="143">
        <f t="shared" si="360"/>
        <v>1238</v>
      </c>
      <c r="B5776" s="138" t="s">
        <v>97</v>
      </c>
      <c r="C5776" s="275">
        <v>45096</v>
      </c>
      <c r="D5776" s="275">
        <v>45103</v>
      </c>
      <c r="E5776" s="275">
        <v>45103</v>
      </c>
      <c r="F5776" s="139">
        <f t="shared" si="361"/>
        <v>7</v>
      </c>
      <c r="G5776" s="140">
        <v>309.66000000000003</v>
      </c>
      <c r="H5776" s="141">
        <f t="shared" si="362"/>
        <v>2.4335825399316657E-6</v>
      </c>
      <c r="I5776" s="142">
        <f t="shared" si="363"/>
        <v>1.7035077779521659E-5</v>
      </c>
    </row>
    <row r="5777" spans="1:9">
      <c r="A5777" s="143">
        <f t="shared" si="360"/>
        <v>1239</v>
      </c>
      <c r="B5777" s="138" t="s">
        <v>97</v>
      </c>
      <c r="C5777" s="275">
        <v>45007</v>
      </c>
      <c r="D5777" s="275">
        <v>45014</v>
      </c>
      <c r="E5777" s="275">
        <v>45014</v>
      </c>
      <c r="F5777" s="139">
        <f t="shared" si="361"/>
        <v>7</v>
      </c>
      <c r="G5777" s="140">
        <v>564.88</v>
      </c>
      <c r="H5777" s="141">
        <f t="shared" si="362"/>
        <v>4.4393273433979181E-6</v>
      </c>
      <c r="I5777" s="142">
        <f t="shared" si="363"/>
        <v>3.107529140378543E-5</v>
      </c>
    </row>
    <row r="5778" spans="1:9">
      <c r="A5778" s="143">
        <f t="shared" si="360"/>
        <v>1240</v>
      </c>
      <c r="B5778" s="138" t="s">
        <v>97</v>
      </c>
      <c r="C5778" s="275">
        <v>44939</v>
      </c>
      <c r="D5778" s="275">
        <v>44939</v>
      </c>
      <c r="E5778" s="275">
        <v>44939</v>
      </c>
      <c r="F5778" s="139">
        <f t="shared" si="361"/>
        <v>0</v>
      </c>
      <c r="G5778" s="140">
        <v>2473.33</v>
      </c>
      <c r="H5778" s="141">
        <f t="shared" si="362"/>
        <v>1.9437617721013972E-5</v>
      </c>
      <c r="I5778" s="142">
        <f t="shared" si="363"/>
        <v>0</v>
      </c>
    </row>
    <row r="5779" spans="1:9">
      <c r="A5779" s="143">
        <f t="shared" si="360"/>
        <v>1241</v>
      </c>
      <c r="B5779" s="138" t="s">
        <v>97</v>
      </c>
      <c r="C5779" s="275">
        <v>45054</v>
      </c>
      <c r="D5779" s="275">
        <v>45065</v>
      </c>
      <c r="E5779" s="275">
        <v>45065</v>
      </c>
      <c r="F5779" s="139">
        <f t="shared" si="361"/>
        <v>11</v>
      </c>
      <c r="G5779" s="140">
        <v>67.2</v>
      </c>
      <c r="H5779" s="141">
        <f t="shared" si="362"/>
        <v>5.2811711775304513E-7</v>
      </c>
      <c r="I5779" s="142">
        <f t="shared" si="363"/>
        <v>5.809288295283496E-6</v>
      </c>
    </row>
    <row r="5780" spans="1:9">
      <c r="A5780" s="143">
        <f t="shared" si="360"/>
        <v>1242</v>
      </c>
      <c r="B5780" s="138" t="s">
        <v>97</v>
      </c>
      <c r="C5780" s="275">
        <v>45182</v>
      </c>
      <c r="D5780" s="275">
        <v>45196</v>
      </c>
      <c r="E5780" s="275">
        <v>45196</v>
      </c>
      <c r="F5780" s="139">
        <f t="shared" si="361"/>
        <v>14</v>
      </c>
      <c r="G5780" s="140">
        <v>110.95</v>
      </c>
      <c r="H5780" s="141">
        <f t="shared" si="362"/>
        <v>8.7194336629018379E-7</v>
      </c>
      <c r="I5780" s="142">
        <f t="shared" si="363"/>
        <v>1.2207207128062572E-5</v>
      </c>
    </row>
    <row r="5781" spans="1:9">
      <c r="A5781" s="143">
        <f t="shared" si="360"/>
        <v>1243</v>
      </c>
      <c r="B5781" s="138" t="s">
        <v>97</v>
      </c>
      <c r="C5781" s="275">
        <v>44937</v>
      </c>
      <c r="D5781" s="275">
        <v>44943</v>
      </c>
      <c r="E5781" s="275">
        <v>44943</v>
      </c>
      <c r="F5781" s="139">
        <f t="shared" si="361"/>
        <v>6</v>
      </c>
      <c r="G5781" s="140">
        <v>873.4</v>
      </c>
      <c r="H5781" s="141">
        <f t="shared" si="362"/>
        <v>6.8639507536534159E-6</v>
      </c>
      <c r="I5781" s="142">
        <f t="shared" si="363"/>
        <v>4.1183704521920493E-5</v>
      </c>
    </row>
    <row r="5782" spans="1:9">
      <c r="A5782" s="143">
        <f t="shared" si="360"/>
        <v>1244</v>
      </c>
      <c r="B5782" s="138" t="s">
        <v>97</v>
      </c>
      <c r="C5782" s="275">
        <v>45288</v>
      </c>
      <c r="D5782" s="275">
        <v>45290</v>
      </c>
      <c r="E5782" s="275">
        <v>45290</v>
      </c>
      <c r="F5782" s="139">
        <f t="shared" si="361"/>
        <v>2</v>
      </c>
      <c r="G5782" s="140">
        <v>1731.43</v>
      </c>
      <c r="H5782" s="141">
        <f t="shared" si="362"/>
        <v>1.3607110434392185E-5</v>
      </c>
      <c r="I5782" s="142">
        <f t="shared" si="363"/>
        <v>2.721422086878437E-5</v>
      </c>
    </row>
    <row r="5783" spans="1:9">
      <c r="A5783" s="143">
        <f t="shared" si="360"/>
        <v>1245</v>
      </c>
      <c r="B5783" s="138" t="s">
        <v>97</v>
      </c>
      <c r="C5783" s="275">
        <v>44938</v>
      </c>
      <c r="D5783" s="275">
        <v>44951</v>
      </c>
      <c r="E5783" s="275">
        <v>44951</v>
      </c>
      <c r="F5783" s="139">
        <f t="shared" si="361"/>
        <v>13</v>
      </c>
      <c r="G5783" s="140">
        <v>17.8</v>
      </c>
      <c r="H5783" s="141">
        <f t="shared" si="362"/>
        <v>1.3988816511911015E-7</v>
      </c>
      <c r="I5783" s="142">
        <f t="shared" si="363"/>
        <v>1.818546146548432E-6</v>
      </c>
    </row>
    <row r="5784" spans="1:9">
      <c r="A5784" s="143">
        <f t="shared" si="360"/>
        <v>1246</v>
      </c>
      <c r="B5784" s="138" t="s">
        <v>97</v>
      </c>
      <c r="C5784" s="275">
        <v>45065</v>
      </c>
      <c r="D5784" s="275">
        <v>45071</v>
      </c>
      <c r="E5784" s="275">
        <v>45071</v>
      </c>
      <c r="F5784" s="139">
        <f t="shared" si="361"/>
        <v>6</v>
      </c>
      <c r="G5784" s="140">
        <v>424.03</v>
      </c>
      <c r="H5784" s="141">
        <f t="shared" si="362"/>
        <v>3.3324032952503523E-6</v>
      </c>
      <c r="I5784" s="142">
        <f t="shared" si="363"/>
        <v>1.9994419771502113E-5</v>
      </c>
    </row>
    <row r="5785" spans="1:9">
      <c r="A5785" s="143">
        <f t="shared" si="360"/>
        <v>1247</v>
      </c>
      <c r="B5785" s="138" t="s">
        <v>97</v>
      </c>
      <c r="C5785" s="275">
        <v>45019</v>
      </c>
      <c r="D5785" s="275">
        <v>45034</v>
      </c>
      <c r="E5785" s="275">
        <v>45034</v>
      </c>
      <c r="F5785" s="139">
        <f t="shared" si="361"/>
        <v>15</v>
      </c>
      <c r="G5785" s="140">
        <v>2919.64</v>
      </c>
      <c r="H5785" s="141">
        <f t="shared" si="362"/>
        <v>2.2945116989233637E-5</v>
      </c>
      <c r="I5785" s="142">
        <f t="shared" si="363"/>
        <v>3.4417675483850455E-4</v>
      </c>
    </row>
    <row r="5786" spans="1:9">
      <c r="A5786" s="143">
        <f t="shared" si="360"/>
        <v>1248</v>
      </c>
      <c r="B5786" s="138" t="s">
        <v>97</v>
      </c>
      <c r="C5786" s="275">
        <v>45079</v>
      </c>
      <c r="D5786" s="275">
        <v>45079</v>
      </c>
      <c r="E5786" s="275">
        <v>45079</v>
      </c>
      <c r="F5786" s="139">
        <f t="shared" si="361"/>
        <v>0</v>
      </c>
      <c r="G5786" s="140">
        <v>924.33</v>
      </c>
      <c r="H5786" s="141">
        <f t="shared" si="362"/>
        <v>7.2642038013790502E-6</v>
      </c>
      <c r="I5786" s="142">
        <f t="shared" si="363"/>
        <v>0</v>
      </c>
    </row>
    <row r="5787" spans="1:9">
      <c r="A5787" s="143">
        <f t="shared" si="360"/>
        <v>1249</v>
      </c>
      <c r="B5787" s="138" t="s">
        <v>97</v>
      </c>
      <c r="C5787" s="275">
        <v>44952</v>
      </c>
      <c r="D5787" s="275">
        <v>44956</v>
      </c>
      <c r="E5787" s="275">
        <v>44956</v>
      </c>
      <c r="F5787" s="139">
        <f t="shared" si="361"/>
        <v>4</v>
      </c>
      <c r="G5787" s="140">
        <v>6291.65</v>
      </c>
      <c r="H5787" s="141">
        <f t="shared" si="362"/>
        <v>4.9445358093912885E-5</v>
      </c>
      <c r="I5787" s="142">
        <f t="shared" si="363"/>
        <v>1.9778143237565154E-4</v>
      </c>
    </row>
    <row r="5788" spans="1:9">
      <c r="A5788" s="143">
        <f t="shared" si="360"/>
        <v>1250</v>
      </c>
      <c r="B5788" s="138" t="s">
        <v>97</v>
      </c>
      <c r="C5788" s="275">
        <v>45182</v>
      </c>
      <c r="D5788" s="275">
        <v>45216</v>
      </c>
      <c r="E5788" s="275">
        <v>45216</v>
      </c>
      <c r="F5788" s="139">
        <f t="shared" si="361"/>
        <v>34</v>
      </c>
      <c r="G5788" s="140">
        <v>18.95</v>
      </c>
      <c r="H5788" s="141">
        <f t="shared" si="362"/>
        <v>1.4892588365208637E-7</v>
      </c>
      <c r="I5788" s="142">
        <f t="shared" si="363"/>
        <v>5.0634800441709371E-6</v>
      </c>
    </row>
    <row r="5789" spans="1:9">
      <c r="A5789" s="143">
        <f t="shared" si="360"/>
        <v>1251</v>
      </c>
      <c r="B5789" s="138" t="s">
        <v>97</v>
      </c>
      <c r="C5789" s="275">
        <v>45082</v>
      </c>
      <c r="D5789" s="275">
        <v>45091</v>
      </c>
      <c r="E5789" s="275">
        <v>45091</v>
      </c>
      <c r="F5789" s="139">
        <f t="shared" si="361"/>
        <v>9</v>
      </c>
      <c r="G5789" s="140">
        <v>30.13</v>
      </c>
      <c r="H5789" s="141">
        <f t="shared" si="362"/>
        <v>2.3678822556397689E-7</v>
      </c>
      <c r="I5789" s="142">
        <f t="shared" si="363"/>
        <v>2.131094030075792E-6</v>
      </c>
    </row>
    <row r="5790" spans="1:9">
      <c r="A5790" s="143">
        <f t="shared" si="360"/>
        <v>1252</v>
      </c>
      <c r="B5790" s="138" t="s">
        <v>97</v>
      </c>
      <c r="C5790" s="275">
        <v>45211</v>
      </c>
      <c r="D5790" s="275">
        <v>45321</v>
      </c>
      <c r="E5790" s="275">
        <v>45321</v>
      </c>
      <c r="F5790" s="139">
        <f t="shared" si="361"/>
        <v>110</v>
      </c>
      <c r="G5790" s="140">
        <v>79.14</v>
      </c>
      <c r="H5790" s="141">
        <f t="shared" si="362"/>
        <v>6.2195221278238073E-7</v>
      </c>
      <c r="I5790" s="142">
        <f t="shared" si="363"/>
        <v>6.8414743406061874E-5</v>
      </c>
    </row>
    <row r="5791" spans="1:9">
      <c r="A5791" s="143">
        <f t="shared" si="360"/>
        <v>1253</v>
      </c>
      <c r="B5791" s="138" t="s">
        <v>97</v>
      </c>
      <c r="C5791" s="275">
        <v>45278</v>
      </c>
      <c r="D5791" s="275">
        <v>45281</v>
      </c>
      <c r="E5791" s="275">
        <v>45281</v>
      </c>
      <c r="F5791" s="139">
        <f t="shared" si="361"/>
        <v>3</v>
      </c>
      <c r="G5791" s="140">
        <v>1373.41</v>
      </c>
      <c r="H5791" s="141">
        <f t="shared" si="362"/>
        <v>1.0793472182934667E-5</v>
      </c>
      <c r="I5791" s="142">
        <f t="shared" si="363"/>
        <v>3.2380416548804E-5</v>
      </c>
    </row>
    <row r="5792" spans="1:9">
      <c r="A5792" s="143">
        <f t="shared" si="360"/>
        <v>1254</v>
      </c>
      <c r="B5792" s="138" t="s">
        <v>97</v>
      </c>
      <c r="C5792" s="275">
        <v>45140</v>
      </c>
      <c r="D5792" s="275">
        <v>45175</v>
      </c>
      <c r="E5792" s="275">
        <v>45175</v>
      </c>
      <c r="F5792" s="139">
        <f t="shared" si="361"/>
        <v>35</v>
      </c>
      <c r="G5792" s="140">
        <v>32.32</v>
      </c>
      <c r="H5792" s="141">
        <f t="shared" si="362"/>
        <v>2.5399918520503595E-7</v>
      </c>
      <c r="I5792" s="142">
        <f t="shared" si="363"/>
        <v>8.8899714821762584E-6</v>
      </c>
    </row>
    <row r="5793" spans="1:9">
      <c r="A5793" s="143">
        <f t="shared" si="360"/>
        <v>1255</v>
      </c>
      <c r="B5793" s="138" t="s">
        <v>97</v>
      </c>
      <c r="C5793" s="275">
        <v>45005</v>
      </c>
      <c r="D5793" s="275">
        <v>45007</v>
      </c>
      <c r="E5793" s="275">
        <v>45007</v>
      </c>
      <c r="F5793" s="139">
        <f t="shared" si="361"/>
        <v>2</v>
      </c>
      <c r="G5793" s="140">
        <v>216.78</v>
      </c>
      <c r="H5793" s="141">
        <f t="shared" si="362"/>
        <v>1.7036492378944213E-6</v>
      </c>
      <c r="I5793" s="142">
        <f t="shared" si="363"/>
        <v>3.4072984757888427E-6</v>
      </c>
    </row>
    <row r="5794" spans="1:9">
      <c r="A5794" s="143">
        <f t="shared" si="360"/>
        <v>1256</v>
      </c>
      <c r="B5794" s="138" t="s">
        <v>97</v>
      </c>
      <c r="C5794" s="275">
        <v>44986</v>
      </c>
      <c r="D5794" s="275">
        <v>44993</v>
      </c>
      <c r="E5794" s="275">
        <v>44993</v>
      </c>
      <c r="F5794" s="139">
        <f t="shared" si="361"/>
        <v>7</v>
      </c>
      <c r="G5794" s="140">
        <v>1084.9100000000001</v>
      </c>
      <c r="H5794" s="141">
        <f t="shared" si="362"/>
        <v>8.5261836640097644E-6</v>
      </c>
      <c r="I5794" s="142">
        <f t="shared" si="363"/>
        <v>5.9683285648068354E-5</v>
      </c>
    </row>
    <row r="5795" spans="1:9">
      <c r="A5795" s="143">
        <f t="shared" si="360"/>
        <v>1257</v>
      </c>
      <c r="B5795" s="138" t="s">
        <v>97</v>
      </c>
      <c r="C5795" s="275">
        <v>45047</v>
      </c>
      <c r="D5795" s="275">
        <v>45096</v>
      </c>
      <c r="E5795" s="275">
        <v>45096</v>
      </c>
      <c r="F5795" s="139">
        <f t="shared" si="361"/>
        <v>49</v>
      </c>
      <c r="G5795" s="140">
        <v>25.87</v>
      </c>
      <c r="H5795" s="141">
        <f t="shared" si="362"/>
        <v>2.0330937256356065E-7</v>
      </c>
      <c r="I5795" s="142">
        <f t="shared" si="363"/>
        <v>9.9621592556144726E-6</v>
      </c>
    </row>
    <row r="5796" spans="1:9">
      <c r="A5796" s="143">
        <f t="shared" si="360"/>
        <v>1258</v>
      </c>
      <c r="B5796" s="138" t="s">
        <v>97</v>
      </c>
      <c r="C5796" s="275">
        <v>45021</v>
      </c>
      <c r="D5796" s="275">
        <v>45036</v>
      </c>
      <c r="E5796" s="275">
        <v>45036</v>
      </c>
      <c r="F5796" s="139">
        <f t="shared" si="361"/>
        <v>15</v>
      </c>
      <c r="G5796" s="140">
        <v>2163.8000000000002</v>
      </c>
      <c r="H5796" s="141">
        <f t="shared" si="362"/>
        <v>1.700505683622082E-5</v>
      </c>
      <c r="I5796" s="142">
        <f t="shared" si="363"/>
        <v>2.5507585254331232E-4</v>
      </c>
    </row>
    <row r="5797" spans="1:9">
      <c r="A5797" s="143">
        <f t="shared" si="360"/>
        <v>1259</v>
      </c>
      <c r="B5797" s="138" t="s">
        <v>97</v>
      </c>
      <c r="C5797" s="275">
        <v>45180</v>
      </c>
      <c r="D5797" s="275">
        <v>45180</v>
      </c>
      <c r="E5797" s="275">
        <v>45180</v>
      </c>
      <c r="F5797" s="139">
        <f t="shared" si="361"/>
        <v>0</v>
      </c>
      <c r="G5797" s="140">
        <v>342.25</v>
      </c>
      <c r="H5797" s="141">
        <f t="shared" si="362"/>
        <v>2.6897036242705308E-6</v>
      </c>
      <c r="I5797" s="142">
        <f t="shared" si="363"/>
        <v>0</v>
      </c>
    </row>
    <row r="5798" spans="1:9">
      <c r="A5798" s="143">
        <f t="shared" si="360"/>
        <v>1260</v>
      </c>
      <c r="B5798" s="138" t="s">
        <v>97</v>
      </c>
      <c r="C5798" s="275">
        <v>45028</v>
      </c>
      <c r="D5798" s="275">
        <v>45043</v>
      </c>
      <c r="E5798" s="275">
        <v>45043</v>
      </c>
      <c r="F5798" s="139">
        <f t="shared" si="361"/>
        <v>15</v>
      </c>
      <c r="G5798" s="140">
        <v>43.59</v>
      </c>
      <c r="H5798" s="141">
        <f t="shared" si="362"/>
        <v>3.4256882682820293E-7</v>
      </c>
      <c r="I5798" s="142">
        <f t="shared" si="363"/>
        <v>5.1385324024230443E-6</v>
      </c>
    </row>
    <row r="5799" spans="1:9">
      <c r="A5799" s="143">
        <f t="shared" si="360"/>
        <v>1261</v>
      </c>
      <c r="B5799" s="138" t="s">
        <v>97</v>
      </c>
      <c r="C5799" s="275">
        <v>45060</v>
      </c>
      <c r="D5799" s="275">
        <v>45062</v>
      </c>
      <c r="E5799" s="275">
        <v>45062</v>
      </c>
      <c r="F5799" s="139">
        <f t="shared" si="361"/>
        <v>2</v>
      </c>
      <c r="G5799" s="140">
        <v>144.09</v>
      </c>
      <c r="H5799" s="141">
        <f t="shared" si="362"/>
        <v>1.1323868377535158E-6</v>
      </c>
      <c r="I5799" s="142">
        <f t="shared" si="363"/>
        <v>2.2647736755070316E-6</v>
      </c>
    </row>
    <row r="5800" spans="1:9">
      <c r="A5800" s="143">
        <f t="shared" si="360"/>
        <v>1262</v>
      </c>
      <c r="B5800" s="138" t="s">
        <v>97</v>
      </c>
      <c r="C5800" s="275">
        <v>44946</v>
      </c>
      <c r="D5800" s="275">
        <v>44950</v>
      </c>
      <c r="E5800" s="275">
        <v>44950</v>
      </c>
      <c r="F5800" s="139">
        <f t="shared" si="361"/>
        <v>4</v>
      </c>
      <c r="G5800" s="140">
        <v>3845.18</v>
      </c>
      <c r="H5800" s="141">
        <f t="shared" si="362"/>
        <v>3.0218830042286512E-5</v>
      </c>
      <c r="I5800" s="142">
        <f t="shared" si="363"/>
        <v>1.2087532016914605E-4</v>
      </c>
    </row>
    <row r="5801" spans="1:9">
      <c r="A5801" s="143">
        <f t="shared" si="360"/>
        <v>1263</v>
      </c>
      <c r="B5801" s="138" t="s">
        <v>97</v>
      </c>
      <c r="C5801" s="275">
        <v>45105</v>
      </c>
      <c r="D5801" s="275">
        <v>45105</v>
      </c>
      <c r="E5801" s="275">
        <v>45105</v>
      </c>
      <c r="F5801" s="139">
        <f t="shared" si="361"/>
        <v>0</v>
      </c>
      <c r="G5801" s="140">
        <v>491.11</v>
      </c>
      <c r="H5801" s="141">
        <f t="shared" si="362"/>
        <v>3.8595773467216958E-6</v>
      </c>
      <c r="I5801" s="142">
        <f t="shared" si="363"/>
        <v>0</v>
      </c>
    </row>
    <row r="5802" spans="1:9">
      <c r="A5802" s="143">
        <f t="shared" si="360"/>
        <v>1264</v>
      </c>
      <c r="B5802" s="138" t="s">
        <v>97</v>
      </c>
      <c r="C5802" s="275">
        <v>45139</v>
      </c>
      <c r="D5802" s="275">
        <v>45139</v>
      </c>
      <c r="E5802" s="275">
        <v>45139</v>
      </c>
      <c r="F5802" s="139">
        <f t="shared" si="361"/>
        <v>0</v>
      </c>
      <c r="G5802" s="140">
        <v>68.459999999999994</v>
      </c>
      <c r="H5802" s="141">
        <f t="shared" si="362"/>
        <v>5.3801931371091459E-7</v>
      </c>
      <c r="I5802" s="142">
        <f t="shared" si="363"/>
        <v>0</v>
      </c>
    </row>
    <row r="5803" spans="1:9">
      <c r="A5803" s="143">
        <f t="shared" si="360"/>
        <v>1265</v>
      </c>
      <c r="B5803" s="138" t="s">
        <v>97</v>
      </c>
      <c r="C5803" s="275">
        <v>45266</v>
      </c>
      <c r="D5803" s="275">
        <v>45273</v>
      </c>
      <c r="E5803" s="275">
        <v>45273</v>
      </c>
      <c r="F5803" s="139">
        <f t="shared" si="361"/>
        <v>7</v>
      </c>
      <c r="G5803" s="140">
        <v>327.51</v>
      </c>
      <c r="H5803" s="141">
        <f t="shared" si="362"/>
        <v>2.5738636493348184E-6</v>
      </c>
      <c r="I5803" s="142">
        <f t="shared" si="363"/>
        <v>1.8017045545343728E-5</v>
      </c>
    </row>
    <row r="5804" spans="1:9">
      <c r="A5804" s="143">
        <f t="shared" si="360"/>
        <v>1266</v>
      </c>
      <c r="B5804" s="138" t="s">
        <v>97</v>
      </c>
      <c r="C5804" s="275">
        <v>45218</v>
      </c>
      <c r="D5804" s="275">
        <v>45229</v>
      </c>
      <c r="E5804" s="275">
        <v>45229</v>
      </c>
      <c r="F5804" s="139">
        <f t="shared" si="361"/>
        <v>11</v>
      </c>
      <c r="G5804" s="140">
        <v>687.27</v>
      </c>
      <c r="H5804" s="141">
        <f t="shared" si="362"/>
        <v>5.401176361877013E-6</v>
      </c>
      <c r="I5804" s="142">
        <f t="shared" si="363"/>
        <v>5.9412939980647145E-5</v>
      </c>
    </row>
    <row r="5805" spans="1:9">
      <c r="A5805" s="143">
        <f t="shared" si="360"/>
        <v>1267</v>
      </c>
      <c r="B5805" s="138" t="s">
        <v>97</v>
      </c>
      <c r="C5805" s="275">
        <v>44935</v>
      </c>
      <c r="D5805" s="275">
        <v>45061</v>
      </c>
      <c r="E5805" s="275">
        <v>45061</v>
      </c>
      <c r="F5805" s="139">
        <f t="shared" si="361"/>
        <v>126</v>
      </c>
      <c r="G5805" s="140">
        <v>123.33</v>
      </c>
      <c r="H5805" s="141">
        <f t="shared" si="362"/>
        <v>9.6923637101909284E-7</v>
      </c>
      <c r="I5805" s="142">
        <f t="shared" si="363"/>
        <v>1.2212378274840569E-4</v>
      </c>
    </row>
    <row r="5806" spans="1:9">
      <c r="A5806" s="143">
        <f t="shared" si="360"/>
        <v>1268</v>
      </c>
      <c r="B5806" s="138" t="s">
        <v>97</v>
      </c>
      <c r="C5806" s="275">
        <v>45128</v>
      </c>
      <c r="D5806" s="275">
        <v>45132</v>
      </c>
      <c r="E5806" s="275">
        <v>45132</v>
      </c>
      <c r="F5806" s="139">
        <f t="shared" si="361"/>
        <v>4</v>
      </c>
      <c r="G5806" s="140">
        <v>940.1</v>
      </c>
      <c r="H5806" s="141">
        <f t="shared" si="362"/>
        <v>7.3881384285660371E-6</v>
      </c>
      <c r="I5806" s="142">
        <f t="shared" si="363"/>
        <v>2.9552553714264148E-5</v>
      </c>
    </row>
    <row r="5807" spans="1:9">
      <c r="A5807" s="143">
        <f t="shared" si="360"/>
        <v>1269</v>
      </c>
      <c r="B5807" s="138" t="s">
        <v>97</v>
      </c>
      <c r="C5807" s="275">
        <v>45245</v>
      </c>
      <c r="D5807" s="275">
        <v>45252</v>
      </c>
      <c r="E5807" s="275">
        <v>45252</v>
      </c>
      <c r="F5807" s="139">
        <f t="shared" si="361"/>
        <v>7</v>
      </c>
      <c r="G5807" s="140">
        <v>1640.82</v>
      </c>
      <c r="H5807" s="141">
        <f t="shared" si="362"/>
        <v>1.2895016802850467E-5</v>
      </c>
      <c r="I5807" s="142">
        <f t="shared" si="363"/>
        <v>9.0265117619953264E-5</v>
      </c>
    </row>
    <row r="5808" spans="1:9">
      <c r="A5808" s="143">
        <f t="shared" si="360"/>
        <v>1270</v>
      </c>
      <c r="B5808" s="138" t="s">
        <v>97</v>
      </c>
      <c r="C5808" s="275">
        <v>44931</v>
      </c>
      <c r="D5808" s="275">
        <v>45030</v>
      </c>
      <c r="E5808" s="275">
        <v>45030</v>
      </c>
      <c r="F5808" s="139">
        <f t="shared" si="361"/>
        <v>99</v>
      </c>
      <c r="G5808" s="140">
        <v>66.84</v>
      </c>
      <c r="H5808" s="141">
        <f t="shared" si="362"/>
        <v>5.2528791890793947E-7</v>
      </c>
      <c r="I5808" s="142">
        <f t="shared" si="363"/>
        <v>5.200350397188601E-5</v>
      </c>
    </row>
    <row r="5809" spans="1:9">
      <c r="A5809" s="143">
        <f t="shared" si="360"/>
        <v>1271</v>
      </c>
      <c r="B5809" s="138" t="s">
        <v>97</v>
      </c>
      <c r="C5809" s="275">
        <v>44946</v>
      </c>
      <c r="D5809" s="275">
        <v>45252</v>
      </c>
      <c r="E5809" s="275">
        <v>45252</v>
      </c>
      <c r="F5809" s="139">
        <f t="shared" si="361"/>
        <v>306</v>
      </c>
      <c r="G5809" s="140">
        <v>972.48</v>
      </c>
      <c r="H5809" s="141">
        <f t="shared" si="362"/>
        <v>7.6426091469119235E-6</v>
      </c>
      <c r="I5809" s="142">
        <f t="shared" si="363"/>
        <v>2.3386383989550488E-3</v>
      </c>
    </row>
    <row r="5810" spans="1:9">
      <c r="A5810" s="143">
        <f t="shared" si="360"/>
        <v>1272</v>
      </c>
      <c r="B5810" s="138" t="s">
        <v>97</v>
      </c>
      <c r="C5810" s="275">
        <v>44937</v>
      </c>
      <c r="D5810" s="275">
        <v>44939</v>
      </c>
      <c r="E5810" s="275">
        <v>44939</v>
      </c>
      <c r="F5810" s="139">
        <f t="shared" si="361"/>
        <v>2</v>
      </c>
      <c r="G5810" s="140">
        <v>3795.26</v>
      </c>
      <c r="H5810" s="141">
        <f t="shared" si="362"/>
        <v>2.982651446909854E-5</v>
      </c>
      <c r="I5810" s="142">
        <f t="shared" si="363"/>
        <v>5.965302893819708E-5</v>
      </c>
    </row>
    <row r="5811" spans="1:9">
      <c r="A5811" s="143">
        <f t="shared" si="360"/>
        <v>1273</v>
      </c>
      <c r="B5811" s="138" t="s">
        <v>97</v>
      </c>
      <c r="C5811" s="275">
        <v>45171</v>
      </c>
      <c r="D5811" s="275">
        <v>45260</v>
      </c>
      <c r="E5811" s="275">
        <v>45260</v>
      </c>
      <c r="F5811" s="139">
        <f t="shared" si="361"/>
        <v>89</v>
      </c>
      <c r="G5811" s="140">
        <v>26.38</v>
      </c>
      <c r="H5811" s="141">
        <f t="shared" si="362"/>
        <v>2.0731740426079357E-7</v>
      </c>
      <c r="I5811" s="142">
        <f t="shared" si="363"/>
        <v>1.8451248979210628E-5</v>
      </c>
    </row>
    <row r="5812" spans="1:9">
      <c r="A5812" s="143">
        <f t="shared" si="360"/>
        <v>1274</v>
      </c>
      <c r="B5812" s="138" t="s">
        <v>97</v>
      </c>
      <c r="C5812" s="275">
        <v>45029</v>
      </c>
      <c r="D5812" s="275">
        <v>45045</v>
      </c>
      <c r="E5812" s="275">
        <v>45045</v>
      </c>
      <c r="F5812" s="139">
        <f t="shared" si="361"/>
        <v>16</v>
      </c>
      <c r="G5812" s="140">
        <v>27.9</v>
      </c>
      <c r="H5812" s="141">
        <f t="shared" si="362"/>
        <v>2.1926291049568388E-7</v>
      </c>
      <c r="I5812" s="142">
        <f t="shared" si="363"/>
        <v>3.5082065679309421E-6</v>
      </c>
    </row>
    <row r="5813" spans="1:9">
      <c r="A5813" s="143">
        <f t="shared" si="360"/>
        <v>1275</v>
      </c>
      <c r="B5813" s="138" t="s">
        <v>97</v>
      </c>
      <c r="C5813" s="275">
        <v>45002</v>
      </c>
      <c r="D5813" s="275">
        <v>45002</v>
      </c>
      <c r="E5813" s="275">
        <v>45002</v>
      </c>
      <c r="F5813" s="139">
        <f t="shared" si="361"/>
        <v>0</v>
      </c>
      <c r="G5813" s="140">
        <v>2494.33</v>
      </c>
      <c r="H5813" s="141">
        <f t="shared" si="362"/>
        <v>1.9602654320311799E-5</v>
      </c>
      <c r="I5813" s="142">
        <f t="shared" si="363"/>
        <v>0</v>
      </c>
    </row>
    <row r="5814" spans="1:9">
      <c r="A5814" s="143">
        <f t="shared" si="360"/>
        <v>1276</v>
      </c>
      <c r="B5814" s="138" t="s">
        <v>97</v>
      </c>
      <c r="C5814" s="275">
        <v>44987</v>
      </c>
      <c r="D5814" s="275">
        <v>44994</v>
      </c>
      <c r="E5814" s="275">
        <v>44994</v>
      </c>
      <c r="F5814" s="139">
        <f t="shared" si="361"/>
        <v>7</v>
      </c>
      <c r="G5814" s="140">
        <v>774.25</v>
      </c>
      <c r="H5814" s="141">
        <f t="shared" si="362"/>
        <v>6.0847422383972488E-6</v>
      </c>
      <c r="I5814" s="142">
        <f t="shared" si="363"/>
        <v>4.2593195668780742E-5</v>
      </c>
    </row>
    <row r="5815" spans="1:9">
      <c r="A5815" s="143">
        <f t="shared" si="360"/>
        <v>1277</v>
      </c>
      <c r="B5815" s="138" t="s">
        <v>97</v>
      </c>
      <c r="C5815" s="275">
        <v>45063</v>
      </c>
      <c r="D5815" s="275">
        <v>45068</v>
      </c>
      <c r="E5815" s="275">
        <v>45068</v>
      </c>
      <c r="F5815" s="139">
        <f t="shared" si="361"/>
        <v>5</v>
      </c>
      <c r="G5815" s="140">
        <v>662.47</v>
      </c>
      <c r="H5815" s="141">
        <f t="shared" si="362"/>
        <v>5.2062759969919613E-6</v>
      </c>
      <c r="I5815" s="142">
        <f t="shared" si="363"/>
        <v>2.6031379984959807E-5</v>
      </c>
    </row>
    <row r="5816" spans="1:9">
      <c r="A5816" s="143">
        <f t="shared" si="360"/>
        <v>1278</v>
      </c>
      <c r="B5816" s="138" t="s">
        <v>97</v>
      </c>
      <c r="C5816" s="275">
        <v>45166</v>
      </c>
      <c r="D5816" s="275">
        <v>45169</v>
      </c>
      <c r="E5816" s="275">
        <v>45169</v>
      </c>
      <c r="F5816" s="139">
        <f t="shared" si="361"/>
        <v>3</v>
      </c>
      <c r="G5816" s="140">
        <v>315.11</v>
      </c>
      <c r="H5816" s="141">
        <f t="shared" si="362"/>
        <v>2.4764134668922921E-6</v>
      </c>
      <c r="I5816" s="142">
        <f t="shared" si="363"/>
        <v>7.4292404006768767E-6</v>
      </c>
    </row>
    <row r="5817" spans="1:9">
      <c r="A5817" s="143">
        <f t="shared" si="360"/>
        <v>1279</v>
      </c>
      <c r="B5817" s="138" t="s">
        <v>97</v>
      </c>
      <c r="C5817" s="275">
        <v>44986</v>
      </c>
      <c r="D5817" s="275">
        <v>44994</v>
      </c>
      <c r="E5817" s="275">
        <v>44994</v>
      </c>
      <c r="F5817" s="139">
        <f t="shared" si="361"/>
        <v>8</v>
      </c>
      <c r="G5817" s="140">
        <v>1483.77</v>
      </c>
      <c r="H5817" s="141">
        <f t="shared" si="362"/>
        <v>1.166077880667315E-5</v>
      </c>
      <c r="I5817" s="142">
        <f t="shared" si="363"/>
        <v>9.3286230453385203E-5</v>
      </c>
    </row>
    <row r="5818" spans="1:9">
      <c r="A5818" s="143">
        <f t="shared" si="360"/>
        <v>1280</v>
      </c>
      <c r="B5818" s="138" t="s">
        <v>97</v>
      </c>
      <c r="C5818" s="275">
        <v>44992</v>
      </c>
      <c r="D5818" s="275">
        <v>45005</v>
      </c>
      <c r="E5818" s="275">
        <v>45005</v>
      </c>
      <c r="F5818" s="139">
        <f t="shared" si="361"/>
        <v>13</v>
      </c>
      <c r="G5818" s="140">
        <v>4.9000000000000004</v>
      </c>
      <c r="H5818" s="141">
        <f t="shared" si="362"/>
        <v>3.8508539836159539E-8</v>
      </c>
      <c r="I5818" s="142">
        <f t="shared" si="363"/>
        <v>5.0061101787007401E-7</v>
      </c>
    </row>
    <row r="5819" spans="1:9">
      <c r="A5819" s="143">
        <f t="shared" si="360"/>
        <v>1281</v>
      </c>
      <c r="B5819" s="138" t="s">
        <v>97</v>
      </c>
      <c r="C5819" s="275">
        <v>45000</v>
      </c>
      <c r="D5819" s="275">
        <v>45000</v>
      </c>
      <c r="E5819" s="275">
        <v>45000</v>
      </c>
      <c r="F5819" s="139">
        <f t="shared" si="361"/>
        <v>0</v>
      </c>
      <c r="G5819" s="140">
        <v>2686.95</v>
      </c>
      <c r="H5819" s="141">
        <f t="shared" si="362"/>
        <v>2.111643288015691E-5</v>
      </c>
      <c r="I5819" s="142">
        <f t="shared" si="363"/>
        <v>0</v>
      </c>
    </row>
    <row r="5820" spans="1:9">
      <c r="A5820" s="143">
        <f t="shared" ref="A5820:A5883" si="364">A5819+1</f>
        <v>1282</v>
      </c>
      <c r="B5820" s="138" t="s">
        <v>97</v>
      </c>
      <c r="C5820" s="275">
        <v>45140</v>
      </c>
      <c r="D5820" s="275">
        <v>45230</v>
      </c>
      <c r="E5820" s="275">
        <v>45230</v>
      </c>
      <c r="F5820" s="139">
        <f t="shared" si="361"/>
        <v>90</v>
      </c>
      <c r="G5820" s="140">
        <v>182.8</v>
      </c>
      <c r="H5820" s="141">
        <f t="shared" si="362"/>
        <v>1.4366043024591762E-6</v>
      </c>
      <c r="I5820" s="142">
        <f t="shared" si="363"/>
        <v>1.2929438722132587E-4</v>
      </c>
    </row>
    <row r="5821" spans="1:9">
      <c r="A5821" s="143">
        <f t="shared" si="364"/>
        <v>1283</v>
      </c>
      <c r="B5821" s="138" t="s">
        <v>97</v>
      </c>
      <c r="C5821" s="275">
        <v>45105</v>
      </c>
      <c r="D5821" s="275">
        <v>45118</v>
      </c>
      <c r="E5821" s="275">
        <v>45118</v>
      </c>
      <c r="F5821" s="139">
        <f t="shared" si="361"/>
        <v>13</v>
      </c>
      <c r="G5821" s="140">
        <v>77.19</v>
      </c>
      <c r="H5821" s="141">
        <f t="shared" si="362"/>
        <v>6.0662738570472545E-7</v>
      </c>
      <c r="I5821" s="142">
        <f t="shared" si="363"/>
        <v>7.8861560141614308E-6</v>
      </c>
    </row>
    <row r="5822" spans="1:9">
      <c r="A5822" s="143">
        <f t="shared" si="364"/>
        <v>1284</v>
      </c>
      <c r="B5822" s="138" t="s">
        <v>97</v>
      </c>
      <c r="C5822" s="275">
        <v>44998</v>
      </c>
      <c r="D5822" s="275">
        <v>45000</v>
      </c>
      <c r="E5822" s="275">
        <v>45000</v>
      </c>
      <c r="F5822" s="139">
        <f t="shared" si="361"/>
        <v>2</v>
      </c>
      <c r="G5822" s="140">
        <v>3211.98</v>
      </c>
      <c r="H5822" s="141">
        <f t="shared" si="362"/>
        <v>2.5242583629173002E-5</v>
      </c>
      <c r="I5822" s="142">
        <f t="shared" si="363"/>
        <v>5.0485167258346003E-5</v>
      </c>
    </row>
    <row r="5823" spans="1:9">
      <c r="A5823" s="143">
        <f t="shared" si="364"/>
        <v>1285</v>
      </c>
      <c r="B5823" s="138" t="s">
        <v>97</v>
      </c>
      <c r="C5823" s="275">
        <v>44950</v>
      </c>
      <c r="D5823" s="275">
        <v>44956</v>
      </c>
      <c r="E5823" s="275">
        <v>44956</v>
      </c>
      <c r="F5823" s="139">
        <f t="shared" si="361"/>
        <v>6</v>
      </c>
      <c r="G5823" s="140">
        <v>11124.57</v>
      </c>
      <c r="H5823" s="141">
        <f t="shared" si="362"/>
        <v>8.7426723878601076E-5</v>
      </c>
      <c r="I5823" s="142">
        <f t="shared" si="363"/>
        <v>5.2456034327160643E-4</v>
      </c>
    </row>
    <row r="5824" spans="1:9">
      <c r="A5824" s="143">
        <f t="shared" si="364"/>
        <v>1286</v>
      </c>
      <c r="B5824" s="138" t="s">
        <v>97</v>
      </c>
      <c r="C5824" s="275">
        <v>45090</v>
      </c>
      <c r="D5824" s="275">
        <v>45092</v>
      </c>
      <c r="E5824" s="275">
        <v>45092</v>
      </c>
      <c r="F5824" s="139">
        <f t="shared" si="361"/>
        <v>2</v>
      </c>
      <c r="G5824" s="140">
        <v>618.76</v>
      </c>
      <c r="H5824" s="141">
        <f t="shared" si="362"/>
        <v>4.8627641038820562E-6</v>
      </c>
      <c r="I5824" s="142">
        <f t="shared" si="363"/>
        <v>9.7255282077641125E-6</v>
      </c>
    </row>
    <row r="5825" spans="1:9">
      <c r="A5825" s="143">
        <f t="shared" si="364"/>
        <v>1287</v>
      </c>
      <c r="B5825" s="138" t="s">
        <v>97</v>
      </c>
      <c r="C5825" s="275">
        <v>45149</v>
      </c>
      <c r="D5825" s="275">
        <v>45155</v>
      </c>
      <c r="E5825" s="275">
        <v>45155</v>
      </c>
      <c r="F5825" s="139">
        <f t="shared" si="361"/>
        <v>6</v>
      </c>
      <c r="G5825" s="140">
        <v>412.96</v>
      </c>
      <c r="H5825" s="141">
        <f t="shared" si="362"/>
        <v>3.2454054307633553E-6</v>
      </c>
      <c r="I5825" s="142">
        <f t="shared" si="363"/>
        <v>1.9472432584580132E-5</v>
      </c>
    </row>
    <row r="5826" spans="1:9">
      <c r="A5826" s="143">
        <f t="shared" si="364"/>
        <v>1288</v>
      </c>
      <c r="B5826" s="138" t="s">
        <v>97</v>
      </c>
      <c r="C5826" s="275">
        <v>45090</v>
      </c>
      <c r="D5826" s="275">
        <v>45093</v>
      </c>
      <c r="E5826" s="275">
        <v>45093</v>
      </c>
      <c r="F5826" s="139">
        <f t="shared" si="361"/>
        <v>3</v>
      </c>
      <c r="G5826" s="140">
        <v>1028.23</v>
      </c>
      <c r="H5826" s="141">
        <f t="shared" si="362"/>
        <v>8.0807420236192498E-6</v>
      </c>
      <c r="I5826" s="142">
        <f t="shared" si="363"/>
        <v>2.4242226070857749E-5</v>
      </c>
    </row>
    <row r="5827" spans="1:9">
      <c r="A5827" s="143">
        <f t="shared" si="364"/>
        <v>1289</v>
      </c>
      <c r="B5827" s="138" t="s">
        <v>97</v>
      </c>
      <c r="C5827" s="275">
        <v>45238</v>
      </c>
      <c r="D5827" s="275">
        <v>45247</v>
      </c>
      <c r="E5827" s="275">
        <v>45247</v>
      </c>
      <c r="F5827" s="139">
        <f t="shared" si="361"/>
        <v>9</v>
      </c>
      <c r="G5827" s="140">
        <v>759.62</v>
      </c>
      <c r="H5827" s="141">
        <f t="shared" si="362"/>
        <v>5.9697667408864302E-6</v>
      </c>
      <c r="I5827" s="142">
        <f t="shared" si="363"/>
        <v>5.3727900667977871E-5</v>
      </c>
    </row>
    <row r="5828" spans="1:9">
      <c r="A5828" s="143">
        <f t="shared" si="364"/>
        <v>1290</v>
      </c>
      <c r="B5828" s="138" t="s">
        <v>97</v>
      </c>
      <c r="C5828" s="275">
        <v>45271</v>
      </c>
      <c r="D5828" s="275">
        <v>45275</v>
      </c>
      <c r="E5828" s="275">
        <v>45275</v>
      </c>
      <c r="F5828" s="139">
        <f t="shared" si="361"/>
        <v>4</v>
      </c>
      <c r="G5828" s="140">
        <v>142.96</v>
      </c>
      <c r="H5828" s="141">
        <f t="shared" si="362"/>
        <v>1.1235062969341567E-6</v>
      </c>
      <c r="I5828" s="142">
        <f t="shared" si="363"/>
        <v>4.4940251877366269E-6</v>
      </c>
    </row>
    <row r="5829" spans="1:9">
      <c r="A5829" s="143">
        <f t="shared" si="364"/>
        <v>1291</v>
      </c>
      <c r="B5829" s="138" t="s">
        <v>97</v>
      </c>
      <c r="C5829" s="275">
        <v>45247</v>
      </c>
      <c r="D5829" s="275">
        <v>45257</v>
      </c>
      <c r="E5829" s="275">
        <v>45257</v>
      </c>
      <c r="F5829" s="139">
        <f t="shared" si="361"/>
        <v>10</v>
      </c>
      <c r="G5829" s="140">
        <v>879.55</v>
      </c>
      <c r="H5829" s="141">
        <f t="shared" si="362"/>
        <v>6.9122829005906362E-6</v>
      </c>
      <c r="I5829" s="142">
        <f t="shared" si="363"/>
        <v>6.9122829005906368E-5</v>
      </c>
    </row>
    <row r="5830" spans="1:9">
      <c r="A5830" s="143">
        <f t="shared" si="364"/>
        <v>1292</v>
      </c>
      <c r="B5830" s="138" t="s">
        <v>97</v>
      </c>
      <c r="C5830" s="275">
        <v>45054</v>
      </c>
      <c r="D5830" s="275">
        <v>45069</v>
      </c>
      <c r="E5830" s="275">
        <v>45069</v>
      </c>
      <c r="F5830" s="139">
        <f t="shared" si="361"/>
        <v>15</v>
      </c>
      <c r="G5830" s="140">
        <v>15.72</v>
      </c>
      <c r="H5830" s="141">
        <f t="shared" si="362"/>
        <v>1.2354168290294447E-7</v>
      </c>
      <c r="I5830" s="142">
        <f t="shared" si="363"/>
        <v>1.8531252435441671E-6</v>
      </c>
    </row>
    <row r="5831" spans="1:9">
      <c r="A5831" s="143">
        <f t="shared" si="364"/>
        <v>1293</v>
      </c>
      <c r="B5831" s="138" t="s">
        <v>97</v>
      </c>
      <c r="C5831" s="275">
        <v>45205</v>
      </c>
      <c r="D5831" s="275">
        <v>45211</v>
      </c>
      <c r="E5831" s="275">
        <v>45211</v>
      </c>
      <c r="F5831" s="139">
        <f t="shared" si="361"/>
        <v>6</v>
      </c>
      <c r="G5831" s="140">
        <v>734.97</v>
      </c>
      <c r="H5831" s="141">
        <f t="shared" si="362"/>
        <v>5.7760452088535051E-6</v>
      </c>
      <c r="I5831" s="142">
        <f t="shared" si="363"/>
        <v>3.4656271253121027E-5</v>
      </c>
    </row>
    <row r="5832" spans="1:9">
      <c r="A5832" s="143">
        <f t="shared" si="364"/>
        <v>1294</v>
      </c>
      <c r="B5832" s="138" t="s">
        <v>97</v>
      </c>
      <c r="C5832" s="275">
        <v>45131</v>
      </c>
      <c r="D5832" s="275">
        <v>45239</v>
      </c>
      <c r="E5832" s="275">
        <v>45239</v>
      </c>
      <c r="F5832" s="139">
        <f t="shared" ref="F5832:F5895" si="365">E5832-C5832</f>
        <v>108</v>
      </c>
      <c r="G5832" s="140">
        <v>56.62</v>
      </c>
      <c r="H5832" s="141">
        <f t="shared" ref="H5832:H5895" si="366">G5832/$G$8894</f>
        <v>4.4497010724966382E-7</v>
      </c>
      <c r="I5832" s="142">
        <f t="shared" ref="I5832:I5895" si="367">H5832*F5832</f>
        <v>4.8056771582963695E-5</v>
      </c>
    </row>
    <row r="5833" spans="1:9">
      <c r="A5833" s="143">
        <f t="shared" si="364"/>
        <v>1295</v>
      </c>
      <c r="B5833" s="138" t="s">
        <v>97</v>
      </c>
      <c r="C5833" s="275">
        <v>45091</v>
      </c>
      <c r="D5833" s="275">
        <v>45110</v>
      </c>
      <c r="E5833" s="275">
        <v>45110</v>
      </c>
      <c r="F5833" s="139">
        <f t="shared" si="365"/>
        <v>19</v>
      </c>
      <c r="G5833" s="140">
        <v>27.95</v>
      </c>
      <c r="H5833" s="141">
        <f t="shared" si="366"/>
        <v>2.1965585477972632E-7</v>
      </c>
      <c r="I5833" s="142">
        <f t="shared" si="367"/>
        <v>4.1734612408147999E-6</v>
      </c>
    </row>
    <row r="5834" spans="1:9">
      <c r="A5834" s="143">
        <f t="shared" si="364"/>
        <v>1296</v>
      </c>
      <c r="B5834" s="138" t="s">
        <v>97</v>
      </c>
      <c r="C5834" s="275">
        <v>45267</v>
      </c>
      <c r="D5834" s="275">
        <v>45301</v>
      </c>
      <c r="E5834" s="275">
        <v>45301</v>
      </c>
      <c r="F5834" s="139">
        <f t="shared" si="365"/>
        <v>34</v>
      </c>
      <c r="G5834" s="140">
        <v>54.44</v>
      </c>
      <c r="H5834" s="141">
        <f t="shared" si="366"/>
        <v>4.2783773646541326E-7</v>
      </c>
      <c r="I5834" s="142">
        <f t="shared" si="367"/>
        <v>1.4546483039824051E-5</v>
      </c>
    </row>
    <row r="5835" spans="1:9">
      <c r="A5835" s="143">
        <f t="shared" si="364"/>
        <v>1297</v>
      </c>
      <c r="B5835" s="138" t="s">
        <v>97</v>
      </c>
      <c r="C5835" s="275">
        <v>45009</v>
      </c>
      <c r="D5835" s="275">
        <v>45037</v>
      </c>
      <c r="E5835" s="275">
        <v>45037</v>
      </c>
      <c r="F5835" s="139">
        <f t="shared" si="365"/>
        <v>28</v>
      </c>
      <c r="G5835" s="140">
        <v>114.05</v>
      </c>
      <c r="H5835" s="141">
        <f t="shared" si="366"/>
        <v>8.9630591190081525E-7</v>
      </c>
      <c r="I5835" s="142">
        <f t="shared" si="367"/>
        <v>2.5096565533222826E-5</v>
      </c>
    </row>
    <row r="5836" spans="1:9">
      <c r="A5836" s="143">
        <f t="shared" si="364"/>
        <v>1298</v>
      </c>
      <c r="B5836" s="138" t="s">
        <v>97</v>
      </c>
      <c r="C5836" s="275">
        <v>45166</v>
      </c>
      <c r="D5836" s="275">
        <v>45352</v>
      </c>
      <c r="E5836" s="275">
        <v>45352</v>
      </c>
      <c r="F5836" s="139">
        <f t="shared" si="365"/>
        <v>186</v>
      </c>
      <c r="G5836" s="140">
        <v>123.9</v>
      </c>
      <c r="H5836" s="141">
        <f t="shared" si="366"/>
        <v>9.7371593585717679E-7</v>
      </c>
      <c r="I5836" s="142">
        <f t="shared" si="367"/>
        <v>1.8111116406943487E-4</v>
      </c>
    </row>
    <row r="5837" spans="1:9">
      <c r="A5837" s="143">
        <f t="shared" si="364"/>
        <v>1299</v>
      </c>
      <c r="B5837" s="138" t="s">
        <v>97</v>
      </c>
      <c r="C5837" s="275">
        <v>45071</v>
      </c>
      <c r="D5837" s="275">
        <v>45071</v>
      </c>
      <c r="E5837" s="275">
        <v>45071</v>
      </c>
      <c r="F5837" s="139">
        <f t="shared" si="365"/>
        <v>0</v>
      </c>
      <c r="G5837" s="140">
        <v>398.98</v>
      </c>
      <c r="H5837" s="141">
        <f t="shared" si="366"/>
        <v>3.135538208945088E-6</v>
      </c>
      <c r="I5837" s="142">
        <f t="shared" si="367"/>
        <v>0</v>
      </c>
    </row>
    <row r="5838" spans="1:9">
      <c r="A5838" s="143">
        <f t="shared" si="364"/>
        <v>1300</v>
      </c>
      <c r="B5838" s="138" t="s">
        <v>97</v>
      </c>
      <c r="C5838" s="275">
        <v>45133</v>
      </c>
      <c r="D5838" s="275">
        <v>45345</v>
      </c>
      <c r="E5838" s="275">
        <v>45345</v>
      </c>
      <c r="F5838" s="139">
        <f t="shared" si="365"/>
        <v>212</v>
      </c>
      <c r="G5838" s="140">
        <v>24.15</v>
      </c>
      <c r="H5838" s="141">
        <f t="shared" si="366"/>
        <v>1.8979208919250056E-7</v>
      </c>
      <c r="I5838" s="142">
        <f t="shared" si="367"/>
        <v>4.0235922908810122E-5</v>
      </c>
    </row>
    <row r="5839" spans="1:9">
      <c r="A5839" s="143">
        <f t="shared" si="364"/>
        <v>1301</v>
      </c>
      <c r="B5839" s="138" t="s">
        <v>97</v>
      </c>
      <c r="C5839" s="275">
        <v>45167</v>
      </c>
      <c r="D5839" s="275">
        <v>45176</v>
      </c>
      <c r="E5839" s="275">
        <v>45176</v>
      </c>
      <c r="F5839" s="139">
        <f t="shared" si="365"/>
        <v>9</v>
      </c>
      <c r="G5839" s="140">
        <v>117.95</v>
      </c>
      <c r="H5839" s="141">
        <f t="shared" si="366"/>
        <v>9.2695556605612593E-7</v>
      </c>
      <c r="I5839" s="142">
        <f t="shared" si="367"/>
        <v>8.3426000945051333E-6</v>
      </c>
    </row>
    <row r="5840" spans="1:9">
      <c r="A5840" s="143">
        <f t="shared" si="364"/>
        <v>1302</v>
      </c>
      <c r="B5840" s="138" t="s">
        <v>97</v>
      </c>
      <c r="C5840" s="275">
        <v>45152</v>
      </c>
      <c r="D5840" s="275">
        <v>45152</v>
      </c>
      <c r="E5840" s="275">
        <v>45152</v>
      </c>
      <c r="F5840" s="139">
        <f t="shared" si="365"/>
        <v>0</v>
      </c>
      <c r="G5840" s="140">
        <v>267.83</v>
      </c>
      <c r="H5840" s="141">
        <f t="shared" si="366"/>
        <v>2.1048453519017568E-6</v>
      </c>
      <c r="I5840" s="142">
        <f t="shared" si="367"/>
        <v>0</v>
      </c>
    </row>
    <row r="5841" spans="1:9">
      <c r="A5841" s="143">
        <f t="shared" si="364"/>
        <v>1303</v>
      </c>
      <c r="B5841" s="138" t="s">
        <v>97</v>
      </c>
      <c r="C5841" s="275">
        <v>45230</v>
      </c>
      <c r="D5841" s="275">
        <v>45232</v>
      </c>
      <c r="E5841" s="275">
        <v>45232</v>
      </c>
      <c r="F5841" s="139">
        <f t="shared" si="365"/>
        <v>2</v>
      </c>
      <c r="G5841" s="140">
        <v>178.34</v>
      </c>
      <c r="H5841" s="141">
        <f t="shared" si="366"/>
        <v>1.4015536723225901E-6</v>
      </c>
      <c r="I5841" s="142">
        <f t="shared" si="367"/>
        <v>2.8031073446451802E-6</v>
      </c>
    </row>
    <row r="5842" spans="1:9">
      <c r="A5842" s="143">
        <f t="shared" si="364"/>
        <v>1304</v>
      </c>
      <c r="B5842" s="138" t="s">
        <v>97</v>
      </c>
      <c r="C5842" s="275">
        <v>45042</v>
      </c>
      <c r="D5842" s="275">
        <v>45055</v>
      </c>
      <c r="E5842" s="275">
        <v>45055</v>
      </c>
      <c r="F5842" s="139">
        <f t="shared" si="365"/>
        <v>13</v>
      </c>
      <c r="G5842" s="140">
        <v>73.959999999999994</v>
      </c>
      <c r="H5842" s="141">
        <f t="shared" si="366"/>
        <v>5.8124318495558349E-7</v>
      </c>
      <c r="I5842" s="142">
        <f t="shared" si="367"/>
        <v>7.5561614044225855E-6</v>
      </c>
    </row>
    <row r="5843" spans="1:9">
      <c r="A5843" s="143">
        <f t="shared" si="364"/>
        <v>1305</v>
      </c>
      <c r="B5843" s="138" t="s">
        <v>97</v>
      </c>
      <c r="C5843" s="275">
        <v>45236</v>
      </c>
      <c r="D5843" s="275">
        <v>45236</v>
      </c>
      <c r="E5843" s="275">
        <v>45236</v>
      </c>
      <c r="F5843" s="139">
        <f t="shared" si="365"/>
        <v>0</v>
      </c>
      <c r="G5843" s="140">
        <v>982.18</v>
      </c>
      <c r="H5843" s="141">
        <f t="shared" si="366"/>
        <v>7.7188403380161573E-6</v>
      </c>
      <c r="I5843" s="142">
        <f t="shared" si="367"/>
        <v>0</v>
      </c>
    </row>
    <row r="5844" spans="1:9">
      <c r="A5844" s="143">
        <f t="shared" si="364"/>
        <v>1306</v>
      </c>
      <c r="B5844" s="138" t="s">
        <v>97</v>
      </c>
      <c r="C5844" s="275">
        <v>45020</v>
      </c>
      <c r="D5844" s="275">
        <v>45022</v>
      </c>
      <c r="E5844" s="275">
        <v>45022</v>
      </c>
      <c r="F5844" s="139">
        <f t="shared" si="365"/>
        <v>2</v>
      </c>
      <c r="G5844" s="140">
        <v>2601.56</v>
      </c>
      <c r="H5844" s="141">
        <f t="shared" si="366"/>
        <v>2.0445362631869223E-5</v>
      </c>
      <c r="I5844" s="142">
        <f t="shared" si="367"/>
        <v>4.0890725263738446E-5</v>
      </c>
    </row>
    <row r="5845" spans="1:9">
      <c r="A5845" s="143">
        <f t="shared" si="364"/>
        <v>1307</v>
      </c>
      <c r="B5845" s="138" t="s">
        <v>97</v>
      </c>
      <c r="C5845" s="275">
        <v>45146</v>
      </c>
      <c r="D5845" s="275">
        <v>45148</v>
      </c>
      <c r="E5845" s="275">
        <v>45148</v>
      </c>
      <c r="F5845" s="139">
        <f t="shared" si="365"/>
        <v>2</v>
      </c>
      <c r="G5845" s="140">
        <v>514.82000000000005</v>
      </c>
      <c r="H5845" s="141">
        <f t="shared" si="366"/>
        <v>4.0459115262146231E-6</v>
      </c>
      <c r="I5845" s="142">
        <f t="shared" si="367"/>
        <v>8.0918230524292462E-6</v>
      </c>
    </row>
    <row r="5846" spans="1:9">
      <c r="A5846" s="143">
        <f t="shared" si="364"/>
        <v>1308</v>
      </c>
      <c r="B5846" s="138" t="s">
        <v>97</v>
      </c>
      <c r="C5846" s="275">
        <v>44952</v>
      </c>
      <c r="D5846" s="275">
        <v>45222</v>
      </c>
      <c r="E5846" s="275">
        <v>45222</v>
      </c>
      <c r="F5846" s="139">
        <f t="shared" si="365"/>
        <v>270</v>
      </c>
      <c r="G5846" s="140">
        <v>214.65</v>
      </c>
      <c r="H5846" s="141">
        <f t="shared" si="366"/>
        <v>1.6869098113942132E-6</v>
      </c>
      <c r="I5846" s="142">
        <f t="shared" si="367"/>
        <v>4.5546564907643757E-4</v>
      </c>
    </row>
    <row r="5847" spans="1:9">
      <c r="A5847" s="143">
        <f t="shared" si="364"/>
        <v>1309</v>
      </c>
      <c r="B5847" s="138" t="s">
        <v>97</v>
      </c>
      <c r="C5847" s="275">
        <v>44929</v>
      </c>
      <c r="D5847" s="275">
        <v>44935</v>
      </c>
      <c r="E5847" s="275">
        <v>44935</v>
      </c>
      <c r="F5847" s="139">
        <f t="shared" si="365"/>
        <v>6</v>
      </c>
      <c r="G5847" s="140">
        <v>1859.65</v>
      </c>
      <c r="H5847" s="141">
        <f t="shared" si="366"/>
        <v>1.4614776756390629E-5</v>
      </c>
      <c r="I5847" s="142">
        <f t="shared" si="367"/>
        <v>8.7688660538343767E-5</v>
      </c>
    </row>
    <row r="5848" spans="1:9">
      <c r="A5848" s="143">
        <f t="shared" si="364"/>
        <v>1310</v>
      </c>
      <c r="B5848" s="138" t="s">
        <v>97</v>
      </c>
      <c r="C5848" s="275">
        <v>45261</v>
      </c>
      <c r="D5848" s="275">
        <v>45266</v>
      </c>
      <c r="E5848" s="275">
        <v>45266</v>
      </c>
      <c r="F5848" s="139">
        <f t="shared" si="365"/>
        <v>5</v>
      </c>
      <c r="G5848" s="140">
        <v>4589.09</v>
      </c>
      <c r="H5848" s="141">
        <f t="shared" si="366"/>
        <v>3.6065133689126807E-5</v>
      </c>
      <c r="I5848" s="142">
        <f t="shared" si="367"/>
        <v>1.8032566844563403E-4</v>
      </c>
    </row>
    <row r="5849" spans="1:9">
      <c r="A5849" s="143">
        <f t="shared" si="364"/>
        <v>1311</v>
      </c>
      <c r="B5849" s="138" t="s">
        <v>97</v>
      </c>
      <c r="C5849" s="275">
        <v>45211</v>
      </c>
      <c r="D5849" s="275">
        <v>45216</v>
      </c>
      <c r="E5849" s="275">
        <v>45216</v>
      </c>
      <c r="F5849" s="139">
        <f t="shared" si="365"/>
        <v>5</v>
      </c>
      <c r="G5849" s="140">
        <v>149.72999999999999</v>
      </c>
      <c r="H5849" s="141">
        <f t="shared" si="366"/>
        <v>1.1767109529935034E-6</v>
      </c>
      <c r="I5849" s="142">
        <f t="shared" si="367"/>
        <v>5.8835547649675171E-6</v>
      </c>
    </row>
    <row r="5850" spans="1:9">
      <c r="A5850" s="143">
        <f t="shared" si="364"/>
        <v>1312</v>
      </c>
      <c r="B5850" s="138" t="s">
        <v>97</v>
      </c>
      <c r="C5850" s="275">
        <v>45013</v>
      </c>
      <c r="D5850" s="275">
        <v>45041</v>
      </c>
      <c r="E5850" s="275">
        <v>45041</v>
      </c>
      <c r="F5850" s="139">
        <f t="shared" si="365"/>
        <v>28</v>
      </c>
      <c r="G5850" s="140">
        <v>12.43</v>
      </c>
      <c r="H5850" s="141">
        <f t="shared" si="366"/>
        <v>9.7685949012951642E-8</v>
      </c>
      <c r="I5850" s="142">
        <f t="shared" si="367"/>
        <v>2.7352065723626459E-6</v>
      </c>
    </row>
    <row r="5851" spans="1:9">
      <c r="A5851" s="143">
        <f t="shared" si="364"/>
        <v>1313</v>
      </c>
      <c r="B5851" s="138" t="s">
        <v>97</v>
      </c>
      <c r="C5851" s="275">
        <v>45201</v>
      </c>
      <c r="D5851" s="275">
        <v>45384</v>
      </c>
      <c r="E5851" s="275">
        <v>45384</v>
      </c>
      <c r="F5851" s="139">
        <f t="shared" si="365"/>
        <v>183</v>
      </c>
      <c r="G5851" s="140">
        <v>100.05</v>
      </c>
      <c r="H5851" s="141">
        <f t="shared" si="366"/>
        <v>7.8628151236893087E-7</v>
      </c>
      <c r="I5851" s="142">
        <f t="shared" si="367"/>
        <v>1.4388951676351435E-4</v>
      </c>
    </row>
    <row r="5852" spans="1:9">
      <c r="A5852" s="143">
        <f t="shared" si="364"/>
        <v>1314</v>
      </c>
      <c r="B5852" s="138" t="s">
        <v>97</v>
      </c>
      <c r="C5852" s="275">
        <v>44951</v>
      </c>
      <c r="D5852" s="275">
        <v>44958</v>
      </c>
      <c r="E5852" s="275">
        <v>44958</v>
      </c>
      <c r="F5852" s="139">
        <f t="shared" si="365"/>
        <v>7</v>
      </c>
      <c r="G5852" s="140">
        <v>134.51</v>
      </c>
      <c r="H5852" s="141">
        <f t="shared" si="366"/>
        <v>1.0570987129309834E-6</v>
      </c>
      <c r="I5852" s="142">
        <f t="shared" si="367"/>
        <v>7.3996909905168843E-6</v>
      </c>
    </row>
    <row r="5853" spans="1:9">
      <c r="A5853" s="143">
        <f t="shared" si="364"/>
        <v>1315</v>
      </c>
      <c r="B5853" s="138" t="s">
        <v>97</v>
      </c>
      <c r="C5853" s="275">
        <v>45028</v>
      </c>
      <c r="D5853" s="275">
        <v>45035</v>
      </c>
      <c r="E5853" s="275">
        <v>45035</v>
      </c>
      <c r="F5853" s="139">
        <f t="shared" si="365"/>
        <v>7</v>
      </c>
      <c r="G5853" s="140">
        <v>241.41</v>
      </c>
      <c r="H5853" s="141">
        <f t="shared" si="366"/>
        <v>1.8972135922137293E-6</v>
      </c>
      <c r="I5853" s="142">
        <f t="shared" si="367"/>
        <v>1.3280495145496105E-5</v>
      </c>
    </row>
    <row r="5854" spans="1:9">
      <c r="A5854" s="143">
        <f t="shared" si="364"/>
        <v>1316</v>
      </c>
      <c r="B5854" s="138" t="s">
        <v>97</v>
      </c>
      <c r="C5854" s="275">
        <v>45054</v>
      </c>
      <c r="D5854" s="275">
        <v>45077</v>
      </c>
      <c r="E5854" s="275">
        <v>45077</v>
      </c>
      <c r="F5854" s="139">
        <f t="shared" si="365"/>
        <v>23</v>
      </c>
      <c r="G5854" s="140">
        <v>58.67</v>
      </c>
      <c r="H5854" s="141">
        <f t="shared" si="366"/>
        <v>4.610808228954041E-7</v>
      </c>
      <c r="I5854" s="142">
        <f t="shared" si="367"/>
        <v>1.0604858926594294E-5</v>
      </c>
    </row>
    <row r="5855" spans="1:9">
      <c r="A5855" s="143">
        <f t="shared" si="364"/>
        <v>1317</v>
      </c>
      <c r="B5855" s="138" t="s">
        <v>97</v>
      </c>
      <c r="C5855" s="275">
        <v>44982</v>
      </c>
      <c r="D5855" s="275">
        <v>45007</v>
      </c>
      <c r="E5855" s="275">
        <v>45007</v>
      </c>
      <c r="F5855" s="139">
        <f t="shared" si="365"/>
        <v>25</v>
      </c>
      <c r="G5855" s="140">
        <v>220.55</v>
      </c>
      <c r="H5855" s="141">
        <f t="shared" si="366"/>
        <v>1.7332772369112215E-6</v>
      </c>
      <c r="I5855" s="142">
        <f t="shared" si="367"/>
        <v>4.3331930922780535E-5</v>
      </c>
    </row>
    <row r="5856" spans="1:9">
      <c r="A5856" s="143">
        <f t="shared" si="364"/>
        <v>1318</v>
      </c>
      <c r="B5856" s="138" t="s">
        <v>97</v>
      </c>
      <c r="C5856" s="275">
        <v>45211</v>
      </c>
      <c r="D5856" s="275">
        <v>45231</v>
      </c>
      <c r="E5856" s="275">
        <v>45231</v>
      </c>
      <c r="F5856" s="139">
        <f t="shared" si="365"/>
        <v>20</v>
      </c>
      <c r="G5856" s="140">
        <v>18.95</v>
      </c>
      <c r="H5856" s="141">
        <f t="shared" si="366"/>
        <v>1.4892588365208637E-7</v>
      </c>
      <c r="I5856" s="142">
        <f t="shared" si="367"/>
        <v>2.9785176730417274E-6</v>
      </c>
    </row>
    <row r="5857" spans="1:9">
      <c r="A5857" s="143">
        <f t="shared" si="364"/>
        <v>1319</v>
      </c>
      <c r="B5857" s="138" t="s">
        <v>97</v>
      </c>
      <c r="C5857" s="275">
        <v>45013</v>
      </c>
      <c r="D5857" s="275">
        <v>45026</v>
      </c>
      <c r="E5857" s="275">
        <v>45026</v>
      </c>
      <c r="F5857" s="139">
        <f t="shared" si="365"/>
        <v>13</v>
      </c>
      <c r="G5857" s="140">
        <v>336.06</v>
      </c>
      <c r="H5857" s="141">
        <f t="shared" si="366"/>
        <v>2.6410571219060764E-6</v>
      </c>
      <c r="I5857" s="142">
        <f t="shared" si="367"/>
        <v>3.4333742584778992E-5</v>
      </c>
    </row>
    <row r="5858" spans="1:9">
      <c r="A5858" s="143">
        <f t="shared" si="364"/>
        <v>1320</v>
      </c>
      <c r="B5858" s="138" t="s">
        <v>97</v>
      </c>
      <c r="C5858" s="275">
        <v>45034</v>
      </c>
      <c r="D5858" s="275">
        <v>45045</v>
      </c>
      <c r="E5858" s="275">
        <v>45045</v>
      </c>
      <c r="F5858" s="139">
        <f t="shared" si="365"/>
        <v>11</v>
      </c>
      <c r="G5858" s="140">
        <v>136.66999999999999</v>
      </c>
      <c r="H5858" s="141">
        <f t="shared" si="366"/>
        <v>1.074073906001617E-6</v>
      </c>
      <c r="I5858" s="142">
        <f t="shared" si="367"/>
        <v>1.1814812966017787E-5</v>
      </c>
    </row>
    <row r="5859" spans="1:9">
      <c r="A5859" s="143">
        <f t="shared" si="364"/>
        <v>1321</v>
      </c>
      <c r="B5859" s="138" t="s">
        <v>97</v>
      </c>
      <c r="C5859" s="275">
        <v>45020</v>
      </c>
      <c r="D5859" s="275">
        <v>45026</v>
      </c>
      <c r="E5859" s="275">
        <v>45026</v>
      </c>
      <c r="F5859" s="139">
        <f t="shared" si="365"/>
        <v>6</v>
      </c>
      <c r="G5859" s="140">
        <v>450.93</v>
      </c>
      <c r="H5859" s="141">
        <f t="shared" si="366"/>
        <v>3.5438073200651878E-6</v>
      </c>
      <c r="I5859" s="142">
        <f t="shared" si="367"/>
        <v>2.1262843920391127E-5</v>
      </c>
    </row>
    <row r="5860" spans="1:9">
      <c r="A5860" s="143">
        <f t="shared" si="364"/>
        <v>1322</v>
      </c>
      <c r="B5860" s="138" t="s">
        <v>97</v>
      </c>
      <c r="C5860" s="275">
        <v>44984</v>
      </c>
      <c r="D5860" s="275">
        <v>44984</v>
      </c>
      <c r="E5860" s="275">
        <v>44984</v>
      </c>
      <c r="F5860" s="139">
        <f t="shared" si="365"/>
        <v>0</v>
      </c>
      <c r="G5860" s="140">
        <v>2856.3</v>
      </c>
      <c r="H5860" s="141">
        <f t="shared" si="366"/>
        <v>2.2447335170208672E-5</v>
      </c>
      <c r="I5860" s="142">
        <f t="shared" si="367"/>
        <v>0</v>
      </c>
    </row>
    <row r="5861" spans="1:9">
      <c r="A5861" s="143">
        <f t="shared" si="364"/>
        <v>1323</v>
      </c>
      <c r="B5861" s="138" t="s">
        <v>97</v>
      </c>
      <c r="C5861" s="275">
        <v>45049</v>
      </c>
      <c r="D5861" s="275">
        <v>45219</v>
      </c>
      <c r="E5861" s="275">
        <v>45219</v>
      </c>
      <c r="F5861" s="139">
        <f t="shared" si="365"/>
        <v>170</v>
      </c>
      <c r="G5861" s="140">
        <v>32.92</v>
      </c>
      <c r="H5861" s="141">
        <f t="shared" si="366"/>
        <v>2.5871451661354529E-7</v>
      </c>
      <c r="I5861" s="142">
        <f t="shared" si="367"/>
        <v>4.3981467824302698E-5</v>
      </c>
    </row>
    <row r="5862" spans="1:9">
      <c r="A5862" s="143">
        <f t="shared" si="364"/>
        <v>1324</v>
      </c>
      <c r="B5862" s="138" t="s">
        <v>97</v>
      </c>
      <c r="C5862" s="275">
        <v>44944</v>
      </c>
      <c r="D5862" s="275">
        <v>44963</v>
      </c>
      <c r="E5862" s="275">
        <v>44963</v>
      </c>
      <c r="F5862" s="139">
        <f t="shared" si="365"/>
        <v>19</v>
      </c>
      <c r="G5862" s="140">
        <v>4.9400000000000004</v>
      </c>
      <c r="H5862" s="141">
        <f t="shared" si="366"/>
        <v>3.8822895263393497E-8</v>
      </c>
      <c r="I5862" s="142">
        <f t="shared" si="367"/>
        <v>7.3763501000447645E-7</v>
      </c>
    </row>
    <row r="5863" spans="1:9">
      <c r="A5863" s="143">
        <f t="shared" si="364"/>
        <v>1325</v>
      </c>
      <c r="B5863" s="138" t="s">
        <v>97</v>
      </c>
      <c r="C5863" s="275">
        <v>45079</v>
      </c>
      <c r="D5863" s="275">
        <v>45083</v>
      </c>
      <c r="E5863" s="275">
        <v>45083</v>
      </c>
      <c r="F5863" s="139">
        <f t="shared" si="365"/>
        <v>4</v>
      </c>
      <c r="G5863" s="140">
        <v>377.61</v>
      </c>
      <c r="H5863" s="141">
        <f t="shared" si="366"/>
        <v>2.9675938219453473E-6</v>
      </c>
      <c r="I5863" s="142">
        <f t="shared" si="367"/>
        <v>1.1870375287781389E-5</v>
      </c>
    </row>
    <row r="5864" spans="1:9">
      <c r="A5864" s="143">
        <f t="shared" si="364"/>
        <v>1326</v>
      </c>
      <c r="B5864" s="138" t="s">
        <v>97</v>
      </c>
      <c r="C5864" s="275">
        <v>44959</v>
      </c>
      <c r="D5864" s="275">
        <v>44963</v>
      </c>
      <c r="E5864" s="275">
        <v>44963</v>
      </c>
      <c r="F5864" s="139">
        <f t="shared" si="365"/>
        <v>4</v>
      </c>
      <c r="G5864" s="140">
        <v>4371.79</v>
      </c>
      <c r="H5864" s="141">
        <f t="shared" si="366"/>
        <v>3.4357397830678343E-5</v>
      </c>
      <c r="I5864" s="142">
        <f t="shared" si="367"/>
        <v>1.3742959132271337E-4</v>
      </c>
    </row>
    <row r="5865" spans="1:9">
      <c r="A5865" s="143">
        <f t="shared" si="364"/>
        <v>1327</v>
      </c>
      <c r="B5865" s="138" t="s">
        <v>97</v>
      </c>
      <c r="C5865" s="275">
        <v>45237</v>
      </c>
      <c r="D5865" s="275">
        <v>45271</v>
      </c>
      <c r="E5865" s="275">
        <v>45271</v>
      </c>
      <c r="F5865" s="139">
        <f t="shared" si="365"/>
        <v>34</v>
      </c>
      <c r="G5865" s="140">
        <v>185.64</v>
      </c>
      <c r="H5865" s="141">
        <f t="shared" si="366"/>
        <v>1.4589235377927869E-6</v>
      </c>
      <c r="I5865" s="142">
        <f t="shared" si="367"/>
        <v>4.9603400284954752E-5</v>
      </c>
    </row>
    <row r="5866" spans="1:9">
      <c r="A5866" s="143">
        <f t="shared" si="364"/>
        <v>1328</v>
      </c>
      <c r="B5866" s="138" t="s">
        <v>97</v>
      </c>
      <c r="C5866" s="275">
        <v>45007</v>
      </c>
      <c r="D5866" s="275">
        <v>45030</v>
      </c>
      <c r="E5866" s="275">
        <v>45030</v>
      </c>
      <c r="F5866" s="139">
        <f t="shared" si="365"/>
        <v>23</v>
      </c>
      <c r="G5866" s="140">
        <v>208.77</v>
      </c>
      <c r="H5866" s="141">
        <f t="shared" si="366"/>
        <v>1.6406995635908218E-6</v>
      </c>
      <c r="I5866" s="142">
        <f t="shared" si="367"/>
        <v>3.7736089962588905E-5</v>
      </c>
    </row>
    <row r="5867" spans="1:9">
      <c r="A5867" s="143">
        <f t="shared" si="364"/>
        <v>1329</v>
      </c>
      <c r="B5867" s="138" t="s">
        <v>97</v>
      </c>
      <c r="C5867" s="275">
        <v>45099</v>
      </c>
      <c r="D5867" s="275">
        <v>45131</v>
      </c>
      <c r="E5867" s="275">
        <v>45131</v>
      </c>
      <c r="F5867" s="139">
        <f t="shared" si="365"/>
        <v>32</v>
      </c>
      <c r="G5867" s="140">
        <v>17.239999999999998</v>
      </c>
      <c r="H5867" s="141">
        <f t="shared" si="366"/>
        <v>1.3548718913783476E-7</v>
      </c>
      <c r="I5867" s="142">
        <f t="shared" si="367"/>
        <v>4.3355900524107123E-6</v>
      </c>
    </row>
    <row r="5868" spans="1:9">
      <c r="A5868" s="143">
        <f t="shared" si="364"/>
        <v>1330</v>
      </c>
      <c r="B5868" s="138" t="s">
        <v>97</v>
      </c>
      <c r="C5868" s="275">
        <v>44939</v>
      </c>
      <c r="D5868" s="275">
        <v>44965</v>
      </c>
      <c r="E5868" s="275">
        <v>44965</v>
      </c>
      <c r="F5868" s="139">
        <f t="shared" si="365"/>
        <v>26</v>
      </c>
      <c r="G5868" s="140">
        <v>1852.52</v>
      </c>
      <c r="H5868" s="141">
        <f t="shared" si="366"/>
        <v>1.4558742901486176E-5</v>
      </c>
      <c r="I5868" s="142">
        <f t="shared" si="367"/>
        <v>3.7852731543864057E-4</v>
      </c>
    </row>
    <row r="5869" spans="1:9">
      <c r="A5869" s="143">
        <f t="shared" si="364"/>
        <v>1331</v>
      </c>
      <c r="B5869" s="138" t="s">
        <v>97</v>
      </c>
      <c r="C5869" s="275">
        <v>45169</v>
      </c>
      <c r="D5869" s="275">
        <v>45169</v>
      </c>
      <c r="E5869" s="275">
        <v>45169</v>
      </c>
      <c r="F5869" s="139">
        <f t="shared" si="365"/>
        <v>0</v>
      </c>
      <c r="G5869" s="140">
        <v>66.34</v>
      </c>
      <c r="H5869" s="141">
        <f t="shared" si="366"/>
        <v>5.2135847606751502E-7</v>
      </c>
      <c r="I5869" s="142">
        <f t="shared" si="367"/>
        <v>0</v>
      </c>
    </row>
    <row r="5870" spans="1:9">
      <c r="A5870" s="143">
        <f t="shared" si="364"/>
        <v>1332</v>
      </c>
      <c r="B5870" s="138" t="s">
        <v>97</v>
      </c>
      <c r="C5870" s="275">
        <v>45112</v>
      </c>
      <c r="D5870" s="275">
        <v>45128</v>
      </c>
      <c r="E5870" s="275">
        <v>45128</v>
      </c>
      <c r="F5870" s="139">
        <f t="shared" si="365"/>
        <v>16</v>
      </c>
      <c r="G5870" s="140">
        <v>1449.74</v>
      </c>
      <c r="H5870" s="141">
        <f t="shared" si="366"/>
        <v>1.1393340926953863E-5</v>
      </c>
      <c r="I5870" s="142">
        <f t="shared" si="367"/>
        <v>1.822934548312618E-4</v>
      </c>
    </row>
    <row r="5871" spans="1:9">
      <c r="A5871" s="143">
        <f t="shared" si="364"/>
        <v>1333</v>
      </c>
      <c r="B5871" s="138" t="s">
        <v>97</v>
      </c>
      <c r="C5871" s="275">
        <v>45208</v>
      </c>
      <c r="D5871" s="275">
        <v>45215</v>
      </c>
      <c r="E5871" s="275">
        <v>45215</v>
      </c>
      <c r="F5871" s="139">
        <f t="shared" si="365"/>
        <v>7</v>
      </c>
      <c r="G5871" s="140">
        <v>72.77</v>
      </c>
      <c r="H5871" s="141">
        <f t="shared" si="366"/>
        <v>5.7189111099537332E-7</v>
      </c>
      <c r="I5871" s="142">
        <f t="shared" si="367"/>
        <v>4.003237776967613E-6</v>
      </c>
    </row>
    <row r="5872" spans="1:9">
      <c r="A5872" s="143">
        <f t="shared" si="364"/>
        <v>1334</v>
      </c>
      <c r="B5872" s="138" t="s">
        <v>97</v>
      </c>
      <c r="C5872" s="275">
        <v>45140</v>
      </c>
      <c r="D5872" s="275">
        <v>45154</v>
      </c>
      <c r="E5872" s="275">
        <v>45154</v>
      </c>
      <c r="F5872" s="139">
        <f t="shared" si="365"/>
        <v>14</v>
      </c>
      <c r="G5872" s="140">
        <v>14.68</v>
      </c>
      <c r="H5872" s="141">
        <f t="shared" si="366"/>
        <v>1.1536844179486162E-7</v>
      </c>
      <c r="I5872" s="142">
        <f t="shared" si="367"/>
        <v>1.6151581851280628E-6</v>
      </c>
    </row>
    <row r="5873" spans="1:9">
      <c r="A5873" s="143">
        <f t="shared" si="364"/>
        <v>1335</v>
      </c>
      <c r="B5873" s="138" t="s">
        <v>97</v>
      </c>
      <c r="C5873" s="275">
        <v>45209</v>
      </c>
      <c r="D5873" s="275">
        <v>45217</v>
      </c>
      <c r="E5873" s="275">
        <v>45217</v>
      </c>
      <c r="F5873" s="139">
        <f t="shared" si="365"/>
        <v>8</v>
      </c>
      <c r="G5873" s="140">
        <v>60.55</v>
      </c>
      <c r="H5873" s="141">
        <f t="shared" si="366"/>
        <v>4.7585552797539994E-7</v>
      </c>
      <c r="I5873" s="142">
        <f t="shared" si="367"/>
        <v>3.8068442238031996E-6</v>
      </c>
    </row>
    <row r="5874" spans="1:9">
      <c r="A5874" s="143">
        <f t="shared" si="364"/>
        <v>1336</v>
      </c>
      <c r="B5874" s="138" t="s">
        <v>97</v>
      </c>
      <c r="C5874" s="275">
        <v>45108</v>
      </c>
      <c r="D5874" s="275">
        <v>45127</v>
      </c>
      <c r="E5874" s="275">
        <v>45127</v>
      </c>
      <c r="F5874" s="139">
        <f t="shared" si="365"/>
        <v>19</v>
      </c>
      <c r="G5874" s="140">
        <v>66.22</v>
      </c>
      <c r="H5874" s="141">
        <f t="shared" si="366"/>
        <v>5.2041540978581313E-7</v>
      </c>
      <c r="I5874" s="142">
        <f t="shared" si="367"/>
        <v>9.887892785930449E-6</v>
      </c>
    </row>
    <row r="5875" spans="1:9">
      <c r="A5875" s="143">
        <f t="shared" si="364"/>
        <v>1337</v>
      </c>
      <c r="B5875" s="138" t="s">
        <v>97</v>
      </c>
      <c r="C5875" s="275">
        <v>45032</v>
      </c>
      <c r="D5875" s="275">
        <v>45044</v>
      </c>
      <c r="E5875" s="275">
        <v>45044</v>
      </c>
      <c r="F5875" s="139">
        <f t="shared" si="365"/>
        <v>12</v>
      </c>
      <c r="G5875" s="140">
        <v>11.27</v>
      </c>
      <c r="H5875" s="141">
        <f t="shared" si="366"/>
        <v>8.856964162316693E-8</v>
      </c>
      <c r="I5875" s="142">
        <f t="shared" si="367"/>
        <v>1.0628356994780032E-6</v>
      </c>
    </row>
    <row r="5876" spans="1:9">
      <c r="A5876" s="143">
        <f t="shared" si="364"/>
        <v>1338</v>
      </c>
      <c r="B5876" s="138" t="s">
        <v>97</v>
      </c>
      <c r="C5876" s="275">
        <v>45027</v>
      </c>
      <c r="D5876" s="275">
        <v>45049</v>
      </c>
      <c r="E5876" s="275">
        <v>45049</v>
      </c>
      <c r="F5876" s="139">
        <f t="shared" si="365"/>
        <v>22</v>
      </c>
      <c r="G5876" s="140">
        <v>5.76</v>
      </c>
      <c r="H5876" s="141">
        <f t="shared" si="366"/>
        <v>4.5267181521689577E-8</v>
      </c>
      <c r="I5876" s="142">
        <f t="shared" si="367"/>
        <v>9.9587799347717068E-7</v>
      </c>
    </row>
    <row r="5877" spans="1:9">
      <c r="A5877" s="143">
        <f t="shared" si="364"/>
        <v>1339</v>
      </c>
      <c r="B5877" s="138" t="s">
        <v>97</v>
      </c>
      <c r="C5877" s="275">
        <v>44936</v>
      </c>
      <c r="D5877" s="275">
        <v>44964</v>
      </c>
      <c r="E5877" s="275">
        <v>44964</v>
      </c>
      <c r="F5877" s="139">
        <f t="shared" si="365"/>
        <v>28</v>
      </c>
      <c r="G5877" s="140">
        <v>129.86000000000001</v>
      </c>
      <c r="H5877" s="141">
        <f t="shared" si="366"/>
        <v>1.0205548945150364E-6</v>
      </c>
      <c r="I5877" s="142">
        <f t="shared" si="367"/>
        <v>2.8575537046421016E-5</v>
      </c>
    </row>
    <row r="5878" spans="1:9">
      <c r="A5878" s="143">
        <f t="shared" si="364"/>
        <v>1340</v>
      </c>
      <c r="B5878" s="138" t="s">
        <v>97</v>
      </c>
      <c r="C5878" s="275">
        <v>45160</v>
      </c>
      <c r="D5878" s="275">
        <v>45162</v>
      </c>
      <c r="E5878" s="275">
        <v>45162</v>
      </c>
      <c r="F5878" s="139">
        <f t="shared" si="365"/>
        <v>2</v>
      </c>
      <c r="G5878" s="140">
        <v>932.21</v>
      </c>
      <c r="H5878" s="141">
        <f t="shared" si="366"/>
        <v>7.3261318205441389E-6</v>
      </c>
      <c r="I5878" s="142">
        <f t="shared" si="367"/>
        <v>1.4652263641088278E-5</v>
      </c>
    </row>
    <row r="5879" spans="1:9">
      <c r="A5879" s="143">
        <f t="shared" si="364"/>
        <v>1341</v>
      </c>
      <c r="B5879" s="138" t="s">
        <v>97</v>
      </c>
      <c r="C5879" s="275">
        <v>45017</v>
      </c>
      <c r="D5879" s="275">
        <v>45028</v>
      </c>
      <c r="E5879" s="275">
        <v>45028</v>
      </c>
      <c r="F5879" s="139">
        <f t="shared" si="365"/>
        <v>11</v>
      </c>
      <c r="G5879" s="140">
        <v>1108.0899999999999</v>
      </c>
      <c r="H5879" s="141">
        <f t="shared" si="366"/>
        <v>8.7083526340918407E-6</v>
      </c>
      <c r="I5879" s="142">
        <f t="shared" si="367"/>
        <v>9.5791878975010254E-5</v>
      </c>
    </row>
    <row r="5880" spans="1:9">
      <c r="A5880" s="143">
        <f t="shared" si="364"/>
        <v>1342</v>
      </c>
      <c r="B5880" s="138" t="s">
        <v>97</v>
      </c>
      <c r="C5880" s="275">
        <v>45126</v>
      </c>
      <c r="D5880" s="275">
        <v>45132</v>
      </c>
      <c r="E5880" s="275">
        <v>45132</v>
      </c>
      <c r="F5880" s="139">
        <f t="shared" si="365"/>
        <v>6</v>
      </c>
      <c r="G5880" s="140">
        <v>343.98</v>
      </c>
      <c r="H5880" s="141">
        <f t="shared" si="366"/>
        <v>2.7032994964983996E-6</v>
      </c>
      <c r="I5880" s="142">
        <f t="shared" si="367"/>
        <v>1.6219796978990397E-5</v>
      </c>
    </row>
    <row r="5881" spans="1:9">
      <c r="A5881" s="143">
        <f t="shared" si="364"/>
        <v>1343</v>
      </c>
      <c r="B5881" s="138" t="s">
        <v>97</v>
      </c>
      <c r="C5881" s="275">
        <v>45024</v>
      </c>
      <c r="D5881" s="275">
        <v>45026</v>
      </c>
      <c r="E5881" s="275">
        <v>45026</v>
      </c>
      <c r="F5881" s="139">
        <f t="shared" si="365"/>
        <v>2</v>
      </c>
      <c r="G5881" s="140">
        <v>1692.32</v>
      </c>
      <c r="H5881" s="141">
        <f t="shared" si="366"/>
        <v>1.3299749415414185E-5</v>
      </c>
      <c r="I5881" s="142">
        <f t="shared" si="367"/>
        <v>2.659949883082837E-5</v>
      </c>
    </row>
    <row r="5882" spans="1:9">
      <c r="A5882" s="143">
        <f t="shared" si="364"/>
        <v>1344</v>
      </c>
      <c r="B5882" s="138" t="s">
        <v>97</v>
      </c>
      <c r="C5882" s="275">
        <v>45238</v>
      </c>
      <c r="D5882" s="275">
        <v>45240</v>
      </c>
      <c r="E5882" s="275">
        <v>45240</v>
      </c>
      <c r="F5882" s="139">
        <f t="shared" si="365"/>
        <v>2</v>
      </c>
      <c r="G5882" s="140">
        <v>2852.73</v>
      </c>
      <c r="H5882" s="141">
        <f t="shared" si="366"/>
        <v>2.2419278948328039E-5</v>
      </c>
      <c r="I5882" s="142">
        <f t="shared" si="367"/>
        <v>4.4838557896656078E-5</v>
      </c>
    </row>
    <row r="5883" spans="1:9">
      <c r="A5883" s="143">
        <f t="shared" si="364"/>
        <v>1345</v>
      </c>
      <c r="B5883" s="138" t="s">
        <v>97</v>
      </c>
      <c r="C5883" s="275">
        <v>45225</v>
      </c>
      <c r="D5883" s="275">
        <v>45232</v>
      </c>
      <c r="E5883" s="275">
        <v>45232</v>
      </c>
      <c r="F5883" s="139">
        <f t="shared" si="365"/>
        <v>7</v>
      </c>
      <c r="G5883" s="140">
        <v>810.31</v>
      </c>
      <c r="H5883" s="141">
        <f t="shared" si="366"/>
        <v>6.3681336560486597E-6</v>
      </c>
      <c r="I5883" s="142">
        <f t="shared" si="367"/>
        <v>4.4576935592340615E-5</v>
      </c>
    </row>
    <row r="5884" spans="1:9">
      <c r="A5884" s="143">
        <f t="shared" ref="A5884:A5947" si="368">A5883+1</f>
        <v>1346</v>
      </c>
      <c r="B5884" s="138" t="s">
        <v>97</v>
      </c>
      <c r="C5884" s="275">
        <v>44993</v>
      </c>
      <c r="D5884" s="275">
        <v>44998</v>
      </c>
      <c r="E5884" s="275">
        <v>44998</v>
      </c>
      <c r="F5884" s="139">
        <f t="shared" si="365"/>
        <v>5</v>
      </c>
      <c r="G5884" s="140">
        <v>2211.81</v>
      </c>
      <c r="H5884" s="141">
        <f t="shared" si="366"/>
        <v>1.738236193775837E-5</v>
      </c>
      <c r="I5884" s="142">
        <f t="shared" si="367"/>
        <v>8.6911809688791853E-5</v>
      </c>
    </row>
    <row r="5885" spans="1:9">
      <c r="A5885" s="143">
        <f t="shared" si="368"/>
        <v>1347</v>
      </c>
      <c r="B5885" s="138" t="s">
        <v>97</v>
      </c>
      <c r="C5885" s="275">
        <v>44970</v>
      </c>
      <c r="D5885" s="275">
        <v>44984</v>
      </c>
      <c r="E5885" s="275">
        <v>44984</v>
      </c>
      <c r="F5885" s="139">
        <f t="shared" si="365"/>
        <v>14</v>
      </c>
      <c r="G5885" s="140">
        <v>1209.28</v>
      </c>
      <c r="H5885" s="141">
        <f t="shared" si="366"/>
        <v>9.5035932761369395E-6</v>
      </c>
      <c r="I5885" s="142">
        <f t="shared" si="367"/>
        <v>1.3305030586591716E-4</v>
      </c>
    </row>
    <row r="5886" spans="1:9">
      <c r="A5886" s="143">
        <f t="shared" si="368"/>
        <v>1348</v>
      </c>
      <c r="B5886" s="138" t="s">
        <v>97</v>
      </c>
      <c r="C5886" s="275">
        <v>45114</v>
      </c>
      <c r="D5886" s="275">
        <v>45128</v>
      </c>
      <c r="E5886" s="275">
        <v>45128</v>
      </c>
      <c r="F5886" s="139">
        <f t="shared" si="365"/>
        <v>14</v>
      </c>
      <c r="G5886" s="140">
        <v>631.38</v>
      </c>
      <c r="H5886" s="141">
        <f t="shared" si="366"/>
        <v>4.9619432411743689E-6</v>
      </c>
      <c r="I5886" s="142">
        <f t="shared" si="367"/>
        <v>6.9467205376441159E-5</v>
      </c>
    </row>
    <row r="5887" spans="1:9">
      <c r="A5887" s="143">
        <f t="shared" si="368"/>
        <v>1349</v>
      </c>
      <c r="B5887" s="138" t="s">
        <v>97</v>
      </c>
      <c r="C5887" s="275">
        <v>45099</v>
      </c>
      <c r="D5887" s="275">
        <v>45103</v>
      </c>
      <c r="E5887" s="275">
        <v>45103</v>
      </c>
      <c r="F5887" s="139">
        <f t="shared" si="365"/>
        <v>4</v>
      </c>
      <c r="G5887" s="140">
        <v>1712.15</v>
      </c>
      <c r="H5887" s="141">
        <f t="shared" si="366"/>
        <v>1.3455591118465419E-5</v>
      </c>
      <c r="I5887" s="142">
        <f t="shared" si="367"/>
        <v>5.3822364473861676E-5</v>
      </c>
    </row>
    <row r="5888" spans="1:9">
      <c r="A5888" s="143">
        <f t="shared" si="368"/>
        <v>1350</v>
      </c>
      <c r="B5888" s="138" t="s">
        <v>97</v>
      </c>
      <c r="C5888" s="275">
        <v>44958</v>
      </c>
      <c r="D5888" s="275">
        <v>44966</v>
      </c>
      <c r="E5888" s="275">
        <v>44966</v>
      </c>
      <c r="F5888" s="139">
        <f t="shared" si="365"/>
        <v>8</v>
      </c>
      <c r="G5888" s="140">
        <v>844.96</v>
      </c>
      <c r="H5888" s="141">
        <f t="shared" si="366"/>
        <v>6.6404440448900742E-6</v>
      </c>
      <c r="I5888" s="142">
        <f t="shared" si="367"/>
        <v>5.3123552359120593E-5</v>
      </c>
    </row>
    <row r="5889" spans="1:9">
      <c r="A5889" s="143">
        <f t="shared" si="368"/>
        <v>1351</v>
      </c>
      <c r="B5889" s="138" t="s">
        <v>97</v>
      </c>
      <c r="C5889" s="275">
        <v>44973</v>
      </c>
      <c r="D5889" s="275">
        <v>44979</v>
      </c>
      <c r="E5889" s="275">
        <v>44979</v>
      </c>
      <c r="F5889" s="139">
        <f t="shared" si="365"/>
        <v>6</v>
      </c>
      <c r="G5889" s="140">
        <v>638.16</v>
      </c>
      <c r="H5889" s="141">
        <f t="shared" si="366"/>
        <v>5.0152264860905237E-6</v>
      </c>
      <c r="I5889" s="142">
        <f t="shared" si="367"/>
        <v>3.009135891654314E-5</v>
      </c>
    </row>
    <row r="5890" spans="1:9">
      <c r="A5890" s="143">
        <f t="shared" si="368"/>
        <v>1352</v>
      </c>
      <c r="B5890" s="138" t="s">
        <v>97</v>
      </c>
      <c r="C5890" s="275">
        <v>45028</v>
      </c>
      <c r="D5890" s="275">
        <v>45034</v>
      </c>
      <c r="E5890" s="275">
        <v>45034</v>
      </c>
      <c r="F5890" s="139">
        <f t="shared" si="365"/>
        <v>6</v>
      </c>
      <c r="G5890" s="140">
        <v>449.78</v>
      </c>
      <c r="H5890" s="141">
        <f t="shared" si="366"/>
        <v>3.5347696015322113E-6</v>
      </c>
      <c r="I5890" s="142">
        <f t="shared" si="367"/>
        <v>2.1208617609193267E-5</v>
      </c>
    </row>
    <row r="5891" spans="1:9">
      <c r="A5891" s="143">
        <f t="shared" si="368"/>
        <v>1353</v>
      </c>
      <c r="B5891" s="138" t="s">
        <v>97</v>
      </c>
      <c r="C5891" s="275">
        <v>44997</v>
      </c>
      <c r="D5891" s="275">
        <v>45001</v>
      </c>
      <c r="E5891" s="275">
        <v>45001</v>
      </c>
      <c r="F5891" s="139">
        <f t="shared" si="365"/>
        <v>4</v>
      </c>
      <c r="G5891" s="140">
        <v>61.32</v>
      </c>
      <c r="H5891" s="141">
        <f t="shared" si="366"/>
        <v>4.8190686994965367E-7</v>
      </c>
      <c r="I5891" s="142">
        <f t="shared" si="367"/>
        <v>1.9276274797986147E-6</v>
      </c>
    </row>
    <row r="5892" spans="1:9">
      <c r="A5892" s="143">
        <f t="shared" si="368"/>
        <v>1354</v>
      </c>
      <c r="B5892" s="138" t="s">
        <v>97</v>
      </c>
      <c r="C5892" s="275">
        <v>45007</v>
      </c>
      <c r="D5892" s="275">
        <v>45007</v>
      </c>
      <c r="E5892" s="275">
        <v>45007</v>
      </c>
      <c r="F5892" s="139">
        <f t="shared" si="365"/>
        <v>0</v>
      </c>
      <c r="G5892" s="140">
        <v>1266.3399999999999</v>
      </c>
      <c r="H5892" s="141">
        <f t="shared" si="366"/>
        <v>9.9520212930861761E-6</v>
      </c>
      <c r="I5892" s="142">
        <f t="shared" si="367"/>
        <v>0</v>
      </c>
    </row>
    <row r="5893" spans="1:9">
      <c r="A5893" s="143">
        <f t="shared" si="368"/>
        <v>1355</v>
      </c>
      <c r="B5893" s="138" t="s">
        <v>97</v>
      </c>
      <c r="C5893" s="275">
        <v>44995</v>
      </c>
      <c r="D5893" s="275">
        <v>45009</v>
      </c>
      <c r="E5893" s="275">
        <v>45009</v>
      </c>
      <c r="F5893" s="139">
        <f t="shared" si="365"/>
        <v>14</v>
      </c>
      <c r="G5893" s="140">
        <v>123.61</v>
      </c>
      <c r="H5893" s="141">
        <f t="shared" si="366"/>
        <v>9.7143685900973062E-7</v>
      </c>
      <c r="I5893" s="142">
        <f t="shared" si="367"/>
        <v>1.3600116026136229E-5</v>
      </c>
    </row>
    <row r="5894" spans="1:9">
      <c r="A5894" s="143">
        <f t="shared" si="368"/>
        <v>1356</v>
      </c>
      <c r="B5894" s="138" t="s">
        <v>97</v>
      </c>
      <c r="C5894" s="275">
        <v>45002</v>
      </c>
      <c r="D5894" s="275">
        <v>45009</v>
      </c>
      <c r="E5894" s="275">
        <v>45009</v>
      </c>
      <c r="F5894" s="139">
        <f t="shared" si="365"/>
        <v>7</v>
      </c>
      <c r="G5894" s="140">
        <v>976.37</v>
      </c>
      <c r="H5894" s="141">
        <f t="shared" si="366"/>
        <v>7.6731802122104253E-6</v>
      </c>
      <c r="I5894" s="142">
        <f t="shared" si="367"/>
        <v>5.371226148547298E-5</v>
      </c>
    </row>
    <row r="5895" spans="1:9">
      <c r="A5895" s="143">
        <f t="shared" si="368"/>
        <v>1357</v>
      </c>
      <c r="B5895" s="138" t="s">
        <v>97</v>
      </c>
      <c r="C5895" s="275">
        <v>44988</v>
      </c>
      <c r="D5895" s="275">
        <v>44998</v>
      </c>
      <c r="E5895" s="275">
        <v>44998</v>
      </c>
      <c r="F5895" s="139">
        <f t="shared" si="365"/>
        <v>10</v>
      </c>
      <c r="G5895" s="140">
        <v>141.76</v>
      </c>
      <c r="H5895" s="141">
        <f t="shared" si="366"/>
        <v>1.1140756341171379E-6</v>
      </c>
      <c r="I5895" s="142">
        <f t="shared" si="367"/>
        <v>1.1140756341171379E-5</v>
      </c>
    </row>
    <row r="5896" spans="1:9">
      <c r="A5896" s="143">
        <f t="shared" si="368"/>
        <v>1358</v>
      </c>
      <c r="B5896" s="138" t="s">
        <v>97</v>
      </c>
      <c r="C5896" s="275">
        <v>45093</v>
      </c>
      <c r="D5896" s="275">
        <v>45097</v>
      </c>
      <c r="E5896" s="275">
        <v>45097</v>
      </c>
      <c r="F5896" s="139">
        <f t="shared" ref="F5896:F5959" si="369">E5896-C5896</f>
        <v>4</v>
      </c>
      <c r="G5896" s="140">
        <v>51.57</v>
      </c>
      <c r="H5896" s="141">
        <f t="shared" ref="H5896:H5959" si="370">G5896/$G$8894</f>
        <v>4.0528273456137697E-7</v>
      </c>
      <c r="I5896" s="142">
        <f t="shared" ref="I5896:I5959" si="371">H5896*F5896</f>
        <v>1.6211309382455079E-6</v>
      </c>
    </row>
    <row r="5897" spans="1:9">
      <c r="A5897" s="143">
        <f t="shared" si="368"/>
        <v>1359</v>
      </c>
      <c r="B5897" s="138" t="s">
        <v>97</v>
      </c>
      <c r="C5897" s="275">
        <v>45103</v>
      </c>
      <c r="D5897" s="275">
        <v>45107</v>
      </c>
      <c r="E5897" s="275">
        <v>45107</v>
      </c>
      <c r="F5897" s="139">
        <f t="shared" si="369"/>
        <v>4</v>
      </c>
      <c r="G5897" s="140">
        <v>267.32</v>
      </c>
      <c r="H5897" s="141">
        <f t="shared" si="370"/>
        <v>2.1008373202045239E-6</v>
      </c>
      <c r="I5897" s="142">
        <f t="shared" si="371"/>
        <v>8.4033492808180955E-6</v>
      </c>
    </row>
    <row r="5898" spans="1:9">
      <c r="A5898" s="143">
        <f t="shared" si="368"/>
        <v>1360</v>
      </c>
      <c r="B5898" s="138" t="s">
        <v>97</v>
      </c>
      <c r="C5898" s="275">
        <v>45087</v>
      </c>
      <c r="D5898" s="275">
        <v>45104</v>
      </c>
      <c r="E5898" s="275">
        <v>45104</v>
      </c>
      <c r="F5898" s="139">
        <f t="shared" si="369"/>
        <v>17</v>
      </c>
      <c r="G5898" s="140">
        <v>2.2200000000000002</v>
      </c>
      <c r="H5898" s="141">
        <f t="shared" si="370"/>
        <v>1.7446726211484525E-8</v>
      </c>
      <c r="I5898" s="142">
        <f t="shared" si="371"/>
        <v>2.9659434559523692E-7</v>
      </c>
    </row>
    <row r="5899" spans="1:9">
      <c r="A5899" s="143">
        <f t="shared" si="368"/>
        <v>1361</v>
      </c>
      <c r="B5899" s="138" t="s">
        <v>97</v>
      </c>
      <c r="C5899" s="275">
        <v>45082</v>
      </c>
      <c r="D5899" s="275">
        <v>45100</v>
      </c>
      <c r="E5899" s="275">
        <v>45100</v>
      </c>
      <c r="F5899" s="139">
        <f t="shared" si="369"/>
        <v>18</v>
      </c>
      <c r="G5899" s="140">
        <v>62.2</v>
      </c>
      <c r="H5899" s="141">
        <f t="shared" si="370"/>
        <v>4.8882268934880067E-7</v>
      </c>
      <c r="I5899" s="142">
        <f t="shared" si="371"/>
        <v>8.7988084082784116E-6</v>
      </c>
    </row>
    <row r="5900" spans="1:9">
      <c r="A5900" s="143">
        <f t="shared" si="368"/>
        <v>1362</v>
      </c>
      <c r="B5900" s="138" t="s">
        <v>97</v>
      </c>
      <c r="C5900" s="275">
        <v>45097</v>
      </c>
      <c r="D5900" s="275">
        <v>45097</v>
      </c>
      <c r="E5900" s="275">
        <v>45097</v>
      </c>
      <c r="F5900" s="139">
        <f t="shared" si="369"/>
        <v>0</v>
      </c>
      <c r="G5900" s="140">
        <v>1014.59</v>
      </c>
      <c r="H5900" s="141">
        <f t="shared" si="370"/>
        <v>7.9735468229324696E-6</v>
      </c>
      <c r="I5900" s="142">
        <f t="shared" si="371"/>
        <v>0</v>
      </c>
    </row>
    <row r="5901" spans="1:9">
      <c r="A5901" s="143">
        <f t="shared" si="368"/>
        <v>1363</v>
      </c>
      <c r="B5901" s="138" t="s">
        <v>97</v>
      </c>
      <c r="C5901" s="275">
        <v>45100</v>
      </c>
      <c r="D5901" s="275">
        <v>45104</v>
      </c>
      <c r="E5901" s="275">
        <v>45104</v>
      </c>
      <c r="F5901" s="139">
        <f t="shared" si="369"/>
        <v>4</v>
      </c>
      <c r="G5901" s="140">
        <v>831.99</v>
      </c>
      <c r="H5901" s="141">
        <f t="shared" si="370"/>
        <v>6.5385142976094637E-6</v>
      </c>
      <c r="I5901" s="142">
        <f t="shared" si="371"/>
        <v>2.6154057190437855E-5</v>
      </c>
    </row>
    <row r="5902" spans="1:9">
      <c r="A5902" s="143">
        <f t="shared" si="368"/>
        <v>1364</v>
      </c>
      <c r="B5902" s="138" t="s">
        <v>97</v>
      </c>
      <c r="C5902" s="275">
        <v>45103</v>
      </c>
      <c r="D5902" s="275">
        <v>45105</v>
      </c>
      <c r="E5902" s="275">
        <v>45105</v>
      </c>
      <c r="F5902" s="139">
        <f t="shared" si="369"/>
        <v>2</v>
      </c>
      <c r="G5902" s="140">
        <v>751.15</v>
      </c>
      <c r="H5902" s="141">
        <f t="shared" si="370"/>
        <v>5.9032019791696397E-6</v>
      </c>
      <c r="I5902" s="142">
        <f t="shared" si="371"/>
        <v>1.1806403958339279E-5</v>
      </c>
    </row>
    <row r="5903" spans="1:9">
      <c r="A5903" s="143">
        <f t="shared" si="368"/>
        <v>1365</v>
      </c>
      <c r="B5903" s="138" t="s">
        <v>97</v>
      </c>
      <c r="C5903" s="275">
        <v>45082</v>
      </c>
      <c r="D5903" s="275">
        <v>45089</v>
      </c>
      <c r="E5903" s="275">
        <v>45089</v>
      </c>
      <c r="F5903" s="139">
        <f t="shared" si="369"/>
        <v>7</v>
      </c>
      <c r="G5903" s="140">
        <v>311.33999999999997</v>
      </c>
      <c r="H5903" s="141">
        <f t="shared" si="370"/>
        <v>2.4467854678754915E-6</v>
      </c>
      <c r="I5903" s="142">
        <f t="shared" si="371"/>
        <v>1.712749827512844E-5</v>
      </c>
    </row>
    <row r="5904" spans="1:9">
      <c r="A5904" s="143">
        <f t="shared" si="368"/>
        <v>1366</v>
      </c>
      <c r="B5904" s="138" t="s">
        <v>97</v>
      </c>
      <c r="C5904" s="275">
        <v>45096</v>
      </c>
      <c r="D5904" s="275">
        <v>45104</v>
      </c>
      <c r="E5904" s="275">
        <v>45104</v>
      </c>
      <c r="F5904" s="139">
        <f t="shared" si="369"/>
        <v>8</v>
      </c>
      <c r="G5904" s="140">
        <v>105.88</v>
      </c>
      <c r="H5904" s="141">
        <f t="shared" si="370"/>
        <v>8.3209881588827983E-7</v>
      </c>
      <c r="I5904" s="142">
        <f t="shared" si="371"/>
        <v>6.6567905271062387E-6</v>
      </c>
    </row>
    <row r="5905" spans="1:9">
      <c r="A5905" s="143">
        <f t="shared" si="368"/>
        <v>1367</v>
      </c>
      <c r="B5905" s="138" t="s">
        <v>97</v>
      </c>
      <c r="C5905" s="275">
        <v>44956</v>
      </c>
      <c r="D5905" s="275">
        <v>44963</v>
      </c>
      <c r="E5905" s="275">
        <v>44963</v>
      </c>
      <c r="F5905" s="139">
        <f t="shared" si="369"/>
        <v>7</v>
      </c>
      <c r="G5905" s="140">
        <v>585.23</v>
      </c>
      <c r="H5905" s="141">
        <f t="shared" si="370"/>
        <v>4.5992556670031929E-6</v>
      </c>
      <c r="I5905" s="142">
        <f t="shared" si="371"/>
        <v>3.2194789669022348E-5</v>
      </c>
    </row>
    <row r="5906" spans="1:9">
      <c r="A5906" s="143">
        <f t="shared" si="368"/>
        <v>1368</v>
      </c>
      <c r="B5906" s="138" t="s">
        <v>97</v>
      </c>
      <c r="C5906" s="275">
        <v>45006</v>
      </c>
      <c r="D5906" s="275">
        <v>45016</v>
      </c>
      <c r="E5906" s="275">
        <v>45016</v>
      </c>
      <c r="F5906" s="139">
        <f t="shared" si="369"/>
        <v>10</v>
      </c>
      <c r="G5906" s="140">
        <v>89.46</v>
      </c>
      <c r="H5906" s="141">
        <f t="shared" si="370"/>
        <v>7.0305591300874122E-7</v>
      </c>
      <c r="I5906" s="142">
        <f t="shared" si="371"/>
        <v>7.0305591300874119E-6</v>
      </c>
    </row>
    <row r="5907" spans="1:9">
      <c r="A5907" s="143">
        <f t="shared" si="368"/>
        <v>1369</v>
      </c>
      <c r="B5907" s="138" t="s">
        <v>97</v>
      </c>
      <c r="C5907" s="275">
        <v>44957</v>
      </c>
      <c r="D5907" s="275">
        <v>44957</v>
      </c>
      <c r="E5907" s="275">
        <v>44957</v>
      </c>
      <c r="F5907" s="139">
        <f t="shared" si="369"/>
        <v>0</v>
      </c>
      <c r="G5907" s="140">
        <v>3722.35</v>
      </c>
      <c r="H5907" s="141">
        <f t="shared" si="370"/>
        <v>2.9253523114107847E-5</v>
      </c>
      <c r="I5907" s="142">
        <f t="shared" si="371"/>
        <v>0</v>
      </c>
    </row>
    <row r="5908" spans="1:9">
      <c r="A5908" s="143">
        <f t="shared" si="368"/>
        <v>1370</v>
      </c>
      <c r="B5908" s="138" t="s">
        <v>97</v>
      </c>
      <c r="C5908" s="275">
        <v>45162</v>
      </c>
      <c r="D5908" s="275">
        <v>45167</v>
      </c>
      <c r="E5908" s="275">
        <v>45167</v>
      </c>
      <c r="F5908" s="139">
        <f t="shared" si="369"/>
        <v>5</v>
      </c>
      <c r="G5908" s="140">
        <v>133.97999999999999</v>
      </c>
      <c r="H5908" s="141">
        <f t="shared" si="370"/>
        <v>1.0529335035201335E-6</v>
      </c>
      <c r="I5908" s="142">
        <f t="shared" si="371"/>
        <v>5.264667517600667E-6</v>
      </c>
    </row>
    <row r="5909" spans="1:9">
      <c r="A5909" s="143">
        <f t="shared" si="368"/>
        <v>1371</v>
      </c>
      <c r="B5909" s="138" t="s">
        <v>97</v>
      </c>
      <c r="C5909" s="275">
        <v>44934</v>
      </c>
      <c r="D5909" s="275">
        <v>44936</v>
      </c>
      <c r="E5909" s="275">
        <v>44936</v>
      </c>
      <c r="F5909" s="139">
        <f t="shared" si="369"/>
        <v>2</v>
      </c>
      <c r="G5909" s="140">
        <v>110.32</v>
      </c>
      <c r="H5909" s="141">
        <f t="shared" si="370"/>
        <v>8.6699226831124896E-7</v>
      </c>
      <c r="I5909" s="142">
        <f t="shared" si="371"/>
        <v>1.7339845366224979E-6</v>
      </c>
    </row>
    <row r="5910" spans="1:9">
      <c r="A5910" s="143">
        <f t="shared" si="368"/>
        <v>1372</v>
      </c>
      <c r="B5910" s="138" t="s">
        <v>97</v>
      </c>
      <c r="C5910" s="275">
        <v>45169</v>
      </c>
      <c r="D5910" s="275">
        <v>45175</v>
      </c>
      <c r="E5910" s="275">
        <v>45175</v>
      </c>
      <c r="F5910" s="139">
        <f t="shared" si="369"/>
        <v>6</v>
      </c>
      <c r="G5910" s="140">
        <v>1836.58</v>
      </c>
      <c r="H5910" s="141">
        <f t="shared" si="370"/>
        <v>1.4433472263733444E-5</v>
      </c>
      <c r="I5910" s="142">
        <f t="shared" si="371"/>
        <v>8.660083358240066E-5</v>
      </c>
    </row>
    <row r="5911" spans="1:9">
      <c r="A5911" s="143">
        <f t="shared" si="368"/>
        <v>1373</v>
      </c>
      <c r="B5911" s="138" t="s">
        <v>97</v>
      </c>
      <c r="C5911" s="275">
        <v>44974</v>
      </c>
      <c r="D5911" s="275">
        <v>44999</v>
      </c>
      <c r="E5911" s="275">
        <v>44999</v>
      </c>
      <c r="F5911" s="139">
        <f t="shared" si="369"/>
        <v>25</v>
      </c>
      <c r="G5911" s="140">
        <v>17.8</v>
      </c>
      <c r="H5911" s="141">
        <f t="shared" si="370"/>
        <v>1.3988816511911015E-7</v>
      </c>
      <c r="I5911" s="142">
        <f t="shared" si="371"/>
        <v>3.4972041279777538E-6</v>
      </c>
    </row>
    <row r="5912" spans="1:9">
      <c r="A5912" s="143">
        <f t="shared" si="368"/>
        <v>1374</v>
      </c>
      <c r="B5912" s="138" t="s">
        <v>97</v>
      </c>
      <c r="C5912" s="275">
        <v>44929</v>
      </c>
      <c r="D5912" s="275">
        <v>44936</v>
      </c>
      <c r="E5912" s="275">
        <v>44936</v>
      </c>
      <c r="F5912" s="139">
        <f t="shared" si="369"/>
        <v>7</v>
      </c>
      <c r="G5912" s="140">
        <v>319.85000000000002</v>
      </c>
      <c r="H5912" s="141">
        <f t="shared" si="370"/>
        <v>2.513664585019516E-6</v>
      </c>
      <c r="I5912" s="142">
        <f t="shared" si="371"/>
        <v>1.7595652095136613E-5</v>
      </c>
    </row>
    <row r="5913" spans="1:9">
      <c r="A5913" s="143">
        <f t="shared" si="368"/>
        <v>1375</v>
      </c>
      <c r="B5913" s="138" t="s">
        <v>97</v>
      </c>
      <c r="C5913" s="275">
        <v>45030</v>
      </c>
      <c r="D5913" s="275">
        <v>45035</v>
      </c>
      <c r="E5913" s="275">
        <v>45035</v>
      </c>
      <c r="F5913" s="139">
        <f t="shared" si="369"/>
        <v>5</v>
      </c>
      <c r="G5913" s="140">
        <v>408.46</v>
      </c>
      <c r="H5913" s="141">
        <f t="shared" si="370"/>
        <v>3.2100404451995354E-6</v>
      </c>
      <c r="I5913" s="142">
        <f t="shared" si="371"/>
        <v>1.6050202225997677E-5</v>
      </c>
    </row>
    <row r="5914" spans="1:9">
      <c r="A5914" s="143">
        <f t="shared" si="368"/>
        <v>1376</v>
      </c>
      <c r="B5914" s="138" t="s">
        <v>97</v>
      </c>
      <c r="C5914" s="275">
        <v>45155</v>
      </c>
      <c r="D5914" s="275">
        <v>45155</v>
      </c>
      <c r="E5914" s="275">
        <v>45155</v>
      </c>
      <c r="F5914" s="139">
        <f t="shared" si="369"/>
        <v>0</v>
      </c>
      <c r="G5914" s="140">
        <v>408.43</v>
      </c>
      <c r="H5914" s="141">
        <f t="shared" si="370"/>
        <v>3.20980467862911E-6</v>
      </c>
      <c r="I5914" s="142">
        <f t="shared" si="371"/>
        <v>0</v>
      </c>
    </row>
    <row r="5915" spans="1:9">
      <c r="A5915" s="143">
        <f t="shared" si="368"/>
        <v>1377</v>
      </c>
      <c r="B5915" s="138" t="s">
        <v>97</v>
      </c>
      <c r="C5915" s="275">
        <v>45274</v>
      </c>
      <c r="D5915" s="275">
        <v>45274</v>
      </c>
      <c r="E5915" s="275">
        <v>45274</v>
      </c>
      <c r="F5915" s="139">
        <f t="shared" si="369"/>
        <v>0</v>
      </c>
      <c r="G5915" s="140">
        <v>1905.32</v>
      </c>
      <c r="H5915" s="141">
        <f t="shared" si="370"/>
        <v>1.4973692065434996E-5</v>
      </c>
      <c r="I5915" s="142">
        <f t="shared" si="371"/>
        <v>0</v>
      </c>
    </row>
    <row r="5916" spans="1:9">
      <c r="A5916" s="143">
        <f t="shared" si="368"/>
        <v>1378</v>
      </c>
      <c r="B5916" s="138" t="s">
        <v>97</v>
      </c>
      <c r="C5916" s="275">
        <v>45201</v>
      </c>
      <c r="D5916" s="275">
        <v>45334</v>
      </c>
      <c r="E5916" s="275">
        <v>45334</v>
      </c>
      <c r="F5916" s="139">
        <f t="shared" si="369"/>
        <v>133</v>
      </c>
      <c r="G5916" s="140">
        <v>18.95</v>
      </c>
      <c r="H5916" s="141">
        <f t="shared" si="370"/>
        <v>1.4892588365208637E-7</v>
      </c>
      <c r="I5916" s="142">
        <f t="shared" si="371"/>
        <v>1.9807142525727489E-5</v>
      </c>
    </row>
    <row r="5917" spans="1:9">
      <c r="A5917" s="143">
        <f t="shared" si="368"/>
        <v>1379</v>
      </c>
      <c r="B5917" s="138" t="s">
        <v>97</v>
      </c>
      <c r="C5917" s="275">
        <v>45182</v>
      </c>
      <c r="D5917" s="275">
        <v>45189</v>
      </c>
      <c r="E5917" s="275">
        <v>45189</v>
      </c>
      <c r="F5917" s="139">
        <f t="shared" si="369"/>
        <v>7</v>
      </c>
      <c r="G5917" s="140">
        <v>273.45</v>
      </c>
      <c r="H5917" s="141">
        <f t="shared" si="370"/>
        <v>2.1490122894281274E-6</v>
      </c>
      <c r="I5917" s="142">
        <f t="shared" si="371"/>
        <v>1.5043086025996891E-5</v>
      </c>
    </row>
    <row r="5918" spans="1:9">
      <c r="A5918" s="143">
        <f t="shared" si="368"/>
        <v>1380</v>
      </c>
      <c r="B5918" s="138" t="s">
        <v>97</v>
      </c>
      <c r="C5918" s="275">
        <v>45162</v>
      </c>
      <c r="D5918" s="275">
        <v>45239</v>
      </c>
      <c r="E5918" s="275">
        <v>45239</v>
      </c>
      <c r="F5918" s="139">
        <f t="shared" si="369"/>
        <v>77</v>
      </c>
      <c r="G5918" s="140">
        <v>56.5</v>
      </c>
      <c r="H5918" s="141">
        <f t="shared" si="370"/>
        <v>4.4402704096796198E-7</v>
      </c>
      <c r="I5918" s="142">
        <f t="shared" si="371"/>
        <v>3.4190082154533071E-5</v>
      </c>
    </row>
    <row r="5919" spans="1:9">
      <c r="A5919" s="143">
        <f t="shared" si="368"/>
        <v>1381</v>
      </c>
      <c r="B5919" s="138" t="s">
        <v>97</v>
      </c>
      <c r="C5919" s="275">
        <v>44988</v>
      </c>
      <c r="D5919" s="275">
        <v>44994</v>
      </c>
      <c r="E5919" s="275">
        <v>44994</v>
      </c>
      <c r="F5919" s="139">
        <f t="shared" si="369"/>
        <v>6</v>
      </c>
      <c r="G5919" s="140">
        <v>205.38</v>
      </c>
      <c r="H5919" s="141">
        <f t="shared" si="370"/>
        <v>1.614057941132744E-6</v>
      </c>
      <c r="I5919" s="142">
        <f t="shared" si="371"/>
        <v>9.6843476467964642E-6</v>
      </c>
    </row>
    <row r="5920" spans="1:9">
      <c r="A5920" s="143">
        <f t="shared" si="368"/>
        <v>1382</v>
      </c>
      <c r="B5920" s="138" t="s">
        <v>97</v>
      </c>
      <c r="C5920" s="275">
        <v>45043</v>
      </c>
      <c r="D5920" s="275">
        <v>45154</v>
      </c>
      <c r="E5920" s="275">
        <v>45154</v>
      </c>
      <c r="F5920" s="139">
        <f t="shared" si="369"/>
        <v>111</v>
      </c>
      <c r="G5920" s="140">
        <v>34.049999999999997</v>
      </c>
      <c r="H5920" s="141">
        <f t="shared" si="370"/>
        <v>2.6759505743290451E-7</v>
      </c>
      <c r="I5920" s="142">
        <f t="shared" si="371"/>
        <v>2.9703051375052402E-5</v>
      </c>
    </row>
    <row r="5921" spans="1:9">
      <c r="A5921" s="143">
        <f t="shared" si="368"/>
        <v>1383</v>
      </c>
      <c r="B5921" s="138" t="s">
        <v>97</v>
      </c>
      <c r="C5921" s="275">
        <v>45091</v>
      </c>
      <c r="D5921" s="275">
        <v>45210</v>
      </c>
      <c r="E5921" s="275">
        <v>45210</v>
      </c>
      <c r="F5921" s="139">
        <f t="shared" si="369"/>
        <v>119</v>
      </c>
      <c r="G5921" s="140">
        <v>11.54</v>
      </c>
      <c r="H5921" s="141">
        <f t="shared" si="370"/>
        <v>9.0691540756996126E-8</v>
      </c>
      <c r="I5921" s="142">
        <f t="shared" si="371"/>
        <v>1.079229335008254E-5</v>
      </c>
    </row>
    <row r="5922" spans="1:9">
      <c r="A5922" s="143">
        <f t="shared" si="368"/>
        <v>1384</v>
      </c>
      <c r="B5922" s="138" t="s">
        <v>97</v>
      </c>
      <c r="C5922" s="275">
        <v>44936</v>
      </c>
      <c r="D5922" s="275">
        <v>44956</v>
      </c>
      <c r="E5922" s="275">
        <v>44956</v>
      </c>
      <c r="F5922" s="139">
        <f t="shared" si="369"/>
        <v>20</v>
      </c>
      <c r="G5922" s="140">
        <v>466.05</v>
      </c>
      <c r="H5922" s="141">
        <f t="shared" si="370"/>
        <v>3.662633671559623E-6</v>
      </c>
      <c r="I5922" s="142">
        <f t="shared" si="371"/>
        <v>7.3252673431192453E-5</v>
      </c>
    </row>
    <row r="5923" spans="1:9">
      <c r="A5923" s="143">
        <f t="shared" si="368"/>
        <v>1385</v>
      </c>
      <c r="B5923" s="138" t="s">
        <v>97</v>
      </c>
      <c r="C5923" s="275">
        <v>45131</v>
      </c>
      <c r="D5923" s="275">
        <v>45134</v>
      </c>
      <c r="E5923" s="275">
        <v>45134</v>
      </c>
      <c r="F5923" s="139">
        <f t="shared" si="369"/>
        <v>3</v>
      </c>
      <c r="G5923" s="140">
        <v>136.54</v>
      </c>
      <c r="H5923" s="141">
        <f t="shared" si="370"/>
        <v>1.0730522508631066E-6</v>
      </c>
      <c r="I5923" s="142">
        <f t="shared" si="371"/>
        <v>3.2191567525893201E-6</v>
      </c>
    </row>
    <row r="5924" spans="1:9">
      <c r="A5924" s="143">
        <f t="shared" si="368"/>
        <v>1386</v>
      </c>
      <c r="B5924" s="138" t="s">
        <v>97</v>
      </c>
      <c r="C5924" s="275">
        <v>45071</v>
      </c>
      <c r="D5924" s="275">
        <v>45078</v>
      </c>
      <c r="E5924" s="275">
        <v>45078</v>
      </c>
      <c r="F5924" s="139">
        <f t="shared" si="369"/>
        <v>7</v>
      </c>
      <c r="G5924" s="140">
        <v>576.26</v>
      </c>
      <c r="H5924" s="141">
        <f t="shared" si="370"/>
        <v>4.528761462445978E-6</v>
      </c>
      <c r="I5924" s="142">
        <f t="shared" si="371"/>
        <v>3.1701330237121849E-5</v>
      </c>
    </row>
    <row r="5925" spans="1:9">
      <c r="A5925" s="143">
        <f t="shared" si="368"/>
        <v>1387</v>
      </c>
      <c r="B5925" s="138" t="s">
        <v>97</v>
      </c>
      <c r="C5925" s="275">
        <v>45047</v>
      </c>
      <c r="D5925" s="275">
        <v>45058</v>
      </c>
      <c r="E5925" s="275">
        <v>45058</v>
      </c>
      <c r="F5925" s="139">
        <f t="shared" si="369"/>
        <v>11</v>
      </c>
      <c r="G5925" s="140">
        <v>125.28</v>
      </c>
      <c r="H5925" s="141">
        <f t="shared" si="370"/>
        <v>9.8456119809674824E-7</v>
      </c>
      <c r="I5925" s="142">
        <f t="shared" si="371"/>
        <v>1.083017317906423E-5</v>
      </c>
    </row>
    <row r="5926" spans="1:9">
      <c r="A5926" s="143">
        <f t="shared" si="368"/>
        <v>1388</v>
      </c>
      <c r="B5926" s="138" t="s">
        <v>97</v>
      </c>
      <c r="C5926" s="275">
        <v>45029</v>
      </c>
      <c r="D5926" s="275">
        <v>45044</v>
      </c>
      <c r="E5926" s="275">
        <v>45044</v>
      </c>
      <c r="F5926" s="139">
        <f t="shared" si="369"/>
        <v>15</v>
      </c>
      <c r="G5926" s="140">
        <v>97.98</v>
      </c>
      <c r="H5926" s="141">
        <f t="shared" si="370"/>
        <v>7.700136190095738E-7</v>
      </c>
      <c r="I5926" s="142">
        <f t="shared" si="371"/>
        <v>1.1550204285143607E-5</v>
      </c>
    </row>
    <row r="5927" spans="1:9">
      <c r="A5927" s="143">
        <f t="shared" si="368"/>
        <v>1389</v>
      </c>
      <c r="B5927" s="138" t="s">
        <v>97</v>
      </c>
      <c r="C5927" s="275">
        <v>44932</v>
      </c>
      <c r="D5927" s="275">
        <v>44932</v>
      </c>
      <c r="E5927" s="275">
        <v>44932</v>
      </c>
      <c r="F5927" s="139">
        <f t="shared" si="369"/>
        <v>0</v>
      </c>
      <c r="G5927" s="140">
        <v>2861.53</v>
      </c>
      <c r="H5927" s="141">
        <f t="shared" si="370"/>
        <v>2.248843714231951E-5</v>
      </c>
      <c r="I5927" s="142">
        <f t="shared" si="371"/>
        <v>0</v>
      </c>
    </row>
    <row r="5928" spans="1:9">
      <c r="A5928" s="143">
        <f t="shared" si="368"/>
        <v>1390</v>
      </c>
      <c r="B5928" s="138" t="s">
        <v>97</v>
      </c>
      <c r="C5928" s="275">
        <v>45189</v>
      </c>
      <c r="D5928" s="275">
        <v>45205</v>
      </c>
      <c r="E5928" s="275">
        <v>45205</v>
      </c>
      <c r="F5928" s="139">
        <f t="shared" si="369"/>
        <v>16</v>
      </c>
      <c r="G5928" s="140">
        <v>52.76</v>
      </c>
      <c r="H5928" s="141">
        <f t="shared" si="370"/>
        <v>4.1463480852158714E-7</v>
      </c>
      <c r="I5928" s="142">
        <f t="shared" si="371"/>
        <v>6.6341569363453942E-6</v>
      </c>
    </row>
    <row r="5929" spans="1:9">
      <c r="A5929" s="143">
        <f t="shared" si="368"/>
        <v>1391</v>
      </c>
      <c r="B5929" s="138" t="s">
        <v>97</v>
      </c>
      <c r="C5929" s="275">
        <v>45226</v>
      </c>
      <c r="D5929" s="275">
        <v>45233</v>
      </c>
      <c r="E5929" s="275">
        <v>45233</v>
      </c>
      <c r="F5929" s="139">
        <f t="shared" si="369"/>
        <v>7</v>
      </c>
      <c r="G5929" s="140">
        <v>944.28</v>
      </c>
      <c r="H5929" s="141">
        <f t="shared" si="370"/>
        <v>7.420988570711985E-6</v>
      </c>
      <c r="I5929" s="142">
        <f t="shared" si="371"/>
        <v>5.1946919994983895E-5</v>
      </c>
    </row>
    <row r="5930" spans="1:9">
      <c r="A5930" s="143">
        <f t="shared" si="368"/>
        <v>1392</v>
      </c>
      <c r="B5930" s="138" t="s">
        <v>97</v>
      </c>
      <c r="C5930" s="275">
        <v>44928</v>
      </c>
      <c r="D5930" s="275">
        <v>44937</v>
      </c>
      <c r="E5930" s="275">
        <v>44937</v>
      </c>
      <c r="F5930" s="139">
        <f t="shared" si="369"/>
        <v>9</v>
      </c>
      <c r="G5930" s="140">
        <v>1269.9000000000001</v>
      </c>
      <c r="H5930" s="141">
        <f t="shared" si="370"/>
        <v>9.979998926109999E-6</v>
      </c>
      <c r="I5930" s="142">
        <f t="shared" si="371"/>
        <v>8.9819990334989987E-5</v>
      </c>
    </row>
    <row r="5931" spans="1:9">
      <c r="A5931" s="143">
        <f t="shared" si="368"/>
        <v>1393</v>
      </c>
      <c r="B5931" s="138" t="s">
        <v>97</v>
      </c>
      <c r="C5931" s="275">
        <v>45221</v>
      </c>
      <c r="D5931" s="275">
        <v>45384</v>
      </c>
      <c r="E5931" s="275">
        <v>45384</v>
      </c>
      <c r="F5931" s="139">
        <f t="shared" si="369"/>
        <v>163</v>
      </c>
      <c r="G5931" s="140">
        <v>16.89</v>
      </c>
      <c r="H5931" s="141">
        <f t="shared" si="370"/>
        <v>1.3273657914953767E-7</v>
      </c>
      <c r="I5931" s="142">
        <f t="shared" si="371"/>
        <v>2.163606240137464E-5</v>
      </c>
    </row>
    <row r="5932" spans="1:9">
      <c r="A5932" s="143">
        <f t="shared" si="368"/>
        <v>1394</v>
      </c>
      <c r="B5932" s="138" t="s">
        <v>97</v>
      </c>
      <c r="C5932" s="275">
        <v>45200</v>
      </c>
      <c r="D5932" s="275">
        <v>45208</v>
      </c>
      <c r="E5932" s="275">
        <v>45208</v>
      </c>
      <c r="F5932" s="139">
        <f t="shared" si="369"/>
        <v>8</v>
      </c>
      <c r="G5932" s="140">
        <v>481.86</v>
      </c>
      <c r="H5932" s="141">
        <f t="shared" si="370"/>
        <v>3.7868826541738439E-6</v>
      </c>
      <c r="I5932" s="142">
        <f t="shared" si="371"/>
        <v>3.0295061233390751E-5</v>
      </c>
    </row>
    <row r="5933" spans="1:9">
      <c r="A5933" s="143">
        <f t="shared" si="368"/>
        <v>1395</v>
      </c>
      <c r="B5933" s="138" t="s">
        <v>97</v>
      </c>
      <c r="C5933" s="275">
        <v>45132</v>
      </c>
      <c r="D5933" s="275">
        <v>45138</v>
      </c>
      <c r="E5933" s="275">
        <v>45138</v>
      </c>
      <c r="F5933" s="139">
        <f t="shared" si="369"/>
        <v>6</v>
      </c>
      <c r="G5933" s="140">
        <v>347.95</v>
      </c>
      <c r="H5933" s="141">
        <f t="shared" si="370"/>
        <v>2.7344992726513693E-6</v>
      </c>
      <c r="I5933" s="142">
        <f t="shared" si="371"/>
        <v>1.6406995635908217E-5</v>
      </c>
    </row>
    <row r="5934" spans="1:9">
      <c r="A5934" s="143">
        <f t="shared" si="368"/>
        <v>1396</v>
      </c>
      <c r="B5934" s="138" t="s">
        <v>97</v>
      </c>
      <c r="C5934" s="275">
        <v>45131</v>
      </c>
      <c r="D5934" s="275">
        <v>45139</v>
      </c>
      <c r="E5934" s="275">
        <v>45139</v>
      </c>
      <c r="F5934" s="139">
        <f t="shared" si="369"/>
        <v>8</v>
      </c>
      <c r="G5934" s="140">
        <v>591.53</v>
      </c>
      <c r="H5934" s="141">
        <f t="shared" si="370"/>
        <v>4.6487666467925406E-6</v>
      </c>
      <c r="I5934" s="142">
        <f t="shared" si="371"/>
        <v>3.7190133174340324E-5</v>
      </c>
    </row>
    <row r="5935" spans="1:9">
      <c r="A5935" s="143">
        <f t="shared" si="368"/>
        <v>1397</v>
      </c>
      <c r="B5935" s="138" t="s">
        <v>97</v>
      </c>
      <c r="C5935" s="275">
        <v>45135</v>
      </c>
      <c r="D5935" s="275">
        <v>45139</v>
      </c>
      <c r="E5935" s="275">
        <v>45139</v>
      </c>
      <c r="F5935" s="139">
        <f t="shared" si="369"/>
        <v>4</v>
      </c>
      <c r="G5935" s="140">
        <v>803.5</v>
      </c>
      <c r="H5935" s="141">
        <f t="shared" si="370"/>
        <v>6.314614644562079E-6</v>
      </c>
      <c r="I5935" s="142">
        <f t="shared" si="371"/>
        <v>2.5258458578248316E-5</v>
      </c>
    </row>
    <row r="5936" spans="1:9">
      <c r="A5936" s="143">
        <f t="shared" si="368"/>
        <v>1398</v>
      </c>
      <c r="B5936" s="138" t="s">
        <v>97</v>
      </c>
      <c r="C5936" s="275">
        <v>45171</v>
      </c>
      <c r="D5936" s="275">
        <v>45177</v>
      </c>
      <c r="E5936" s="275">
        <v>45177</v>
      </c>
      <c r="F5936" s="139">
        <f t="shared" si="369"/>
        <v>6</v>
      </c>
      <c r="G5936" s="140">
        <v>180.57</v>
      </c>
      <c r="H5936" s="141">
        <f t="shared" si="370"/>
        <v>1.4190789873908831E-6</v>
      </c>
      <c r="I5936" s="142">
        <f t="shared" si="371"/>
        <v>8.5144739243452975E-6</v>
      </c>
    </row>
    <row r="5937" spans="1:9">
      <c r="A5937" s="143">
        <f t="shared" si="368"/>
        <v>1399</v>
      </c>
      <c r="B5937" s="138" t="s">
        <v>97</v>
      </c>
      <c r="C5937" s="275">
        <v>45113</v>
      </c>
      <c r="D5937" s="275">
        <v>45113</v>
      </c>
      <c r="E5937" s="275">
        <v>45113</v>
      </c>
      <c r="F5937" s="139">
        <f t="shared" si="369"/>
        <v>0</v>
      </c>
      <c r="G5937" s="140">
        <v>402.18</v>
      </c>
      <c r="H5937" s="141">
        <f t="shared" si="370"/>
        <v>3.1606866431238045E-6</v>
      </c>
      <c r="I5937" s="142">
        <f t="shared" si="371"/>
        <v>0</v>
      </c>
    </row>
    <row r="5938" spans="1:9">
      <c r="A5938" s="143">
        <f t="shared" si="368"/>
        <v>1400</v>
      </c>
      <c r="B5938" s="138" t="s">
        <v>97</v>
      </c>
      <c r="C5938" s="275">
        <v>45012</v>
      </c>
      <c r="D5938" s="275">
        <v>45019</v>
      </c>
      <c r="E5938" s="275">
        <v>45019</v>
      </c>
      <c r="F5938" s="139">
        <f t="shared" si="369"/>
        <v>7</v>
      </c>
      <c r="G5938" s="140">
        <v>314.37</v>
      </c>
      <c r="H5938" s="141">
        <f t="shared" si="370"/>
        <v>2.4705978914884638E-6</v>
      </c>
      <c r="I5938" s="142">
        <f t="shared" si="371"/>
        <v>1.7294185240419247E-5</v>
      </c>
    </row>
    <row r="5939" spans="1:9">
      <c r="A5939" s="143">
        <f t="shared" si="368"/>
        <v>1401</v>
      </c>
      <c r="B5939" s="138" t="s">
        <v>97</v>
      </c>
      <c r="C5939" s="275">
        <v>45191</v>
      </c>
      <c r="D5939" s="275">
        <v>45197</v>
      </c>
      <c r="E5939" s="275">
        <v>45197</v>
      </c>
      <c r="F5939" s="139">
        <f t="shared" si="369"/>
        <v>6</v>
      </c>
      <c r="G5939" s="140">
        <v>102.58</v>
      </c>
      <c r="H5939" s="141">
        <f t="shared" si="370"/>
        <v>8.061644931414786E-7</v>
      </c>
      <c r="I5939" s="142">
        <f t="shared" si="371"/>
        <v>4.8369869588488718E-6</v>
      </c>
    </row>
    <row r="5940" spans="1:9">
      <c r="A5940" s="143">
        <f t="shared" si="368"/>
        <v>1402</v>
      </c>
      <c r="B5940" s="138" t="s">
        <v>97</v>
      </c>
      <c r="C5940" s="275">
        <v>45034</v>
      </c>
      <c r="D5940" s="275">
        <v>45043</v>
      </c>
      <c r="E5940" s="275">
        <v>45043</v>
      </c>
      <c r="F5940" s="139">
        <f t="shared" si="369"/>
        <v>9</v>
      </c>
      <c r="G5940" s="140">
        <v>666.02</v>
      </c>
      <c r="H5940" s="141">
        <f t="shared" si="370"/>
        <v>5.2341750411589739E-6</v>
      </c>
      <c r="I5940" s="142">
        <f t="shared" si="371"/>
        <v>4.7107575370430765E-5</v>
      </c>
    </row>
    <row r="5941" spans="1:9">
      <c r="A5941" s="143">
        <f t="shared" si="368"/>
        <v>1403</v>
      </c>
      <c r="B5941" s="138" t="s">
        <v>97</v>
      </c>
      <c r="C5941" s="275">
        <v>45261</v>
      </c>
      <c r="D5941" s="275">
        <v>45271</v>
      </c>
      <c r="E5941" s="275">
        <v>45271</v>
      </c>
      <c r="F5941" s="139">
        <f t="shared" si="369"/>
        <v>10</v>
      </c>
      <c r="G5941" s="140">
        <v>1074.28</v>
      </c>
      <c r="H5941" s="141">
        <f t="shared" si="370"/>
        <v>8.4426437092223406E-6</v>
      </c>
      <c r="I5941" s="142">
        <f t="shared" si="371"/>
        <v>8.4426437092223412E-5</v>
      </c>
    </row>
    <row r="5942" spans="1:9">
      <c r="A5942" s="143">
        <f t="shared" si="368"/>
        <v>1404</v>
      </c>
      <c r="B5942" s="138" t="s">
        <v>97</v>
      </c>
      <c r="C5942" s="275">
        <v>45202</v>
      </c>
      <c r="D5942" s="275">
        <v>45230</v>
      </c>
      <c r="E5942" s="275">
        <v>45230</v>
      </c>
      <c r="F5942" s="139">
        <f t="shared" si="369"/>
        <v>28</v>
      </c>
      <c r="G5942" s="140">
        <v>188.17</v>
      </c>
      <c r="H5942" s="141">
        <f t="shared" si="370"/>
        <v>1.4788065185653346E-6</v>
      </c>
      <c r="I5942" s="142">
        <f t="shared" si="371"/>
        <v>4.1406582519829373E-5</v>
      </c>
    </row>
    <row r="5943" spans="1:9">
      <c r="A5943" s="143">
        <f t="shared" si="368"/>
        <v>1405</v>
      </c>
      <c r="B5943" s="138" t="s">
        <v>97</v>
      </c>
      <c r="C5943" s="275">
        <v>44939</v>
      </c>
      <c r="D5943" s="275">
        <v>44946</v>
      </c>
      <c r="E5943" s="275">
        <v>44946</v>
      </c>
      <c r="F5943" s="139">
        <f t="shared" si="369"/>
        <v>7</v>
      </c>
      <c r="G5943" s="140">
        <v>947.54</v>
      </c>
      <c r="H5943" s="141">
        <f t="shared" si="370"/>
        <v>7.4466085380315522E-6</v>
      </c>
      <c r="I5943" s="142">
        <f t="shared" si="371"/>
        <v>5.2126259766220865E-5</v>
      </c>
    </row>
    <row r="5944" spans="1:9">
      <c r="A5944" s="143">
        <f t="shared" si="368"/>
        <v>1406</v>
      </c>
      <c r="B5944" s="138" t="s">
        <v>97</v>
      </c>
      <c r="C5944" s="275">
        <v>45086</v>
      </c>
      <c r="D5944" s="275">
        <v>45091</v>
      </c>
      <c r="E5944" s="275">
        <v>45091</v>
      </c>
      <c r="F5944" s="139">
        <f t="shared" si="369"/>
        <v>5</v>
      </c>
      <c r="G5944" s="140">
        <v>288.37</v>
      </c>
      <c r="H5944" s="141">
        <f t="shared" si="370"/>
        <v>2.266266863786393E-6</v>
      </c>
      <c r="I5944" s="142">
        <f t="shared" si="371"/>
        <v>1.1331334318931965E-5</v>
      </c>
    </row>
    <row r="5945" spans="1:9">
      <c r="A5945" s="143">
        <f t="shared" si="368"/>
        <v>1407</v>
      </c>
      <c r="B5945" s="138" t="s">
        <v>97</v>
      </c>
      <c r="C5945" s="275">
        <v>45260</v>
      </c>
      <c r="D5945" s="275">
        <v>45267</v>
      </c>
      <c r="E5945" s="275">
        <v>45267</v>
      </c>
      <c r="F5945" s="139">
        <f t="shared" si="369"/>
        <v>7</v>
      </c>
      <c r="G5945" s="140">
        <v>2829.86</v>
      </c>
      <c r="H5945" s="141">
        <f t="shared" si="370"/>
        <v>2.2239546232807024E-5</v>
      </c>
      <c r="I5945" s="142">
        <f t="shared" si="371"/>
        <v>1.5567682362964917E-4</v>
      </c>
    </row>
    <row r="5946" spans="1:9">
      <c r="A5946" s="143">
        <f t="shared" si="368"/>
        <v>1408</v>
      </c>
      <c r="B5946" s="138" t="s">
        <v>97</v>
      </c>
      <c r="C5946" s="275">
        <v>45233</v>
      </c>
      <c r="D5946" s="275">
        <v>45243</v>
      </c>
      <c r="E5946" s="275">
        <v>45243</v>
      </c>
      <c r="F5946" s="139">
        <f t="shared" si="369"/>
        <v>10</v>
      </c>
      <c r="G5946" s="140">
        <v>2407.39</v>
      </c>
      <c r="H5946" s="141">
        <f t="shared" si="370"/>
        <v>1.8919402799218797E-5</v>
      </c>
      <c r="I5946" s="142">
        <f t="shared" si="371"/>
        <v>1.8919402799218797E-4</v>
      </c>
    </row>
    <row r="5947" spans="1:9">
      <c r="A5947" s="143">
        <f t="shared" si="368"/>
        <v>1409</v>
      </c>
      <c r="B5947" s="138" t="s">
        <v>97</v>
      </c>
      <c r="C5947" s="275">
        <v>45019</v>
      </c>
      <c r="D5947" s="275">
        <v>45026</v>
      </c>
      <c r="E5947" s="275">
        <v>45026</v>
      </c>
      <c r="F5947" s="139">
        <f t="shared" si="369"/>
        <v>7</v>
      </c>
      <c r="G5947" s="140">
        <v>621.16</v>
      </c>
      <c r="H5947" s="141">
        <f t="shared" si="370"/>
        <v>4.8816254295160927E-6</v>
      </c>
      <c r="I5947" s="142">
        <f t="shared" si="371"/>
        <v>3.4171378006612647E-5</v>
      </c>
    </row>
    <row r="5948" spans="1:9">
      <c r="A5948" s="143">
        <f t="shared" ref="A5948:A6011" si="372">A5947+1</f>
        <v>1410</v>
      </c>
      <c r="B5948" s="138" t="s">
        <v>97</v>
      </c>
      <c r="C5948" s="275">
        <v>44950</v>
      </c>
      <c r="D5948" s="275">
        <v>45303</v>
      </c>
      <c r="E5948" s="275">
        <v>45303</v>
      </c>
      <c r="F5948" s="139">
        <f t="shared" si="369"/>
        <v>353</v>
      </c>
      <c r="G5948" s="140">
        <v>478.56</v>
      </c>
      <c r="H5948" s="141">
        <f t="shared" si="370"/>
        <v>3.7609483314270422E-6</v>
      </c>
      <c r="I5948" s="142">
        <f t="shared" si="371"/>
        <v>1.3276147609937458E-3</v>
      </c>
    </row>
    <row r="5949" spans="1:9">
      <c r="A5949" s="143">
        <f t="shared" si="372"/>
        <v>1411</v>
      </c>
      <c r="B5949" s="138" t="s">
        <v>97</v>
      </c>
      <c r="C5949" s="275">
        <v>45223</v>
      </c>
      <c r="D5949" s="275">
        <v>45229</v>
      </c>
      <c r="E5949" s="275">
        <v>45229</v>
      </c>
      <c r="F5949" s="139">
        <f t="shared" si="369"/>
        <v>6</v>
      </c>
      <c r="G5949" s="140">
        <v>213.06</v>
      </c>
      <c r="H5949" s="141">
        <f t="shared" si="370"/>
        <v>1.6744141831616633E-6</v>
      </c>
      <c r="I5949" s="142">
        <f t="shared" si="371"/>
        <v>1.0046485098969981E-5</v>
      </c>
    </row>
    <row r="5950" spans="1:9">
      <c r="A5950" s="143">
        <f t="shared" si="372"/>
        <v>1412</v>
      </c>
      <c r="B5950" s="138" t="s">
        <v>97</v>
      </c>
      <c r="C5950" s="275">
        <v>45190</v>
      </c>
      <c r="D5950" s="275">
        <v>45194</v>
      </c>
      <c r="E5950" s="275">
        <v>45194</v>
      </c>
      <c r="F5950" s="139">
        <f t="shared" si="369"/>
        <v>4</v>
      </c>
      <c r="G5950" s="140">
        <v>351.93</v>
      </c>
      <c r="H5950" s="141">
        <f t="shared" si="370"/>
        <v>2.7657776376611481E-6</v>
      </c>
      <c r="I5950" s="142">
        <f t="shared" si="371"/>
        <v>1.1063110550644592E-5</v>
      </c>
    </row>
    <row r="5951" spans="1:9">
      <c r="A5951" s="143">
        <f t="shared" si="372"/>
        <v>1413</v>
      </c>
      <c r="B5951" s="138" t="s">
        <v>97</v>
      </c>
      <c r="C5951" s="275">
        <v>45275</v>
      </c>
      <c r="D5951" s="275">
        <v>45302</v>
      </c>
      <c r="E5951" s="275">
        <v>45302</v>
      </c>
      <c r="F5951" s="139">
        <f t="shared" si="369"/>
        <v>27</v>
      </c>
      <c r="G5951" s="140">
        <v>57.06</v>
      </c>
      <c r="H5951" s="141">
        <f t="shared" si="370"/>
        <v>4.4842801694923737E-7</v>
      </c>
      <c r="I5951" s="142">
        <f t="shared" si="371"/>
        <v>1.210755645762941E-5</v>
      </c>
    </row>
    <row r="5952" spans="1:9">
      <c r="A5952" s="143">
        <f t="shared" si="372"/>
        <v>1414</v>
      </c>
      <c r="B5952" s="138" t="s">
        <v>97</v>
      </c>
      <c r="C5952" s="275">
        <v>45231</v>
      </c>
      <c r="D5952" s="275">
        <v>45384</v>
      </c>
      <c r="E5952" s="275">
        <v>45384</v>
      </c>
      <c r="F5952" s="139">
        <f t="shared" si="369"/>
        <v>153</v>
      </c>
      <c r="G5952" s="140">
        <v>48.72</v>
      </c>
      <c r="H5952" s="141">
        <f t="shared" si="370"/>
        <v>3.8288491037095768E-7</v>
      </c>
      <c r="I5952" s="142">
        <f t="shared" si="371"/>
        <v>5.8581391286756523E-5</v>
      </c>
    </row>
    <row r="5953" spans="1:9">
      <c r="A5953" s="143">
        <f t="shared" si="372"/>
        <v>1415</v>
      </c>
      <c r="B5953" s="138" t="s">
        <v>97</v>
      </c>
      <c r="C5953" s="275">
        <v>45212</v>
      </c>
      <c r="D5953" s="275">
        <v>45230</v>
      </c>
      <c r="E5953" s="275">
        <v>45230</v>
      </c>
      <c r="F5953" s="139">
        <f t="shared" si="369"/>
        <v>18</v>
      </c>
      <c r="G5953" s="140">
        <v>62.31</v>
      </c>
      <c r="H5953" s="141">
        <f t="shared" si="370"/>
        <v>4.8968716677369406E-7</v>
      </c>
      <c r="I5953" s="142">
        <f t="shared" si="371"/>
        <v>8.8143690019264935E-6</v>
      </c>
    </row>
    <row r="5954" spans="1:9">
      <c r="A5954" s="143">
        <f t="shared" si="372"/>
        <v>1416</v>
      </c>
      <c r="B5954" s="138" t="s">
        <v>97</v>
      </c>
      <c r="C5954" s="275">
        <v>44928</v>
      </c>
      <c r="D5954" s="275">
        <v>44930</v>
      </c>
      <c r="E5954" s="275">
        <v>44930</v>
      </c>
      <c r="F5954" s="139">
        <f t="shared" si="369"/>
        <v>2</v>
      </c>
      <c r="G5954" s="140">
        <v>245.59</v>
      </c>
      <c r="H5954" s="141">
        <f t="shared" si="370"/>
        <v>1.9300637343596776E-6</v>
      </c>
      <c r="I5954" s="142">
        <f t="shared" si="371"/>
        <v>3.8601274687193552E-6</v>
      </c>
    </row>
    <row r="5955" spans="1:9">
      <c r="A5955" s="143">
        <f t="shared" si="372"/>
        <v>1417</v>
      </c>
      <c r="B5955" s="138" t="s">
        <v>97</v>
      </c>
      <c r="C5955" s="275">
        <v>45145</v>
      </c>
      <c r="D5955" s="275">
        <v>45191</v>
      </c>
      <c r="E5955" s="275">
        <v>45191</v>
      </c>
      <c r="F5955" s="139">
        <f t="shared" si="369"/>
        <v>46</v>
      </c>
      <c r="G5955" s="140">
        <v>25.18</v>
      </c>
      <c r="H5955" s="141">
        <f t="shared" si="370"/>
        <v>1.9788674144377492E-7</v>
      </c>
      <c r="I5955" s="142">
        <f t="shared" si="371"/>
        <v>9.1027901064136466E-6</v>
      </c>
    </row>
    <row r="5956" spans="1:9">
      <c r="A5956" s="143">
        <f t="shared" si="372"/>
        <v>1418</v>
      </c>
      <c r="B5956" s="138" t="s">
        <v>97</v>
      </c>
      <c r="C5956" s="275">
        <v>45033</v>
      </c>
      <c r="D5956" s="275">
        <v>45042</v>
      </c>
      <c r="E5956" s="275">
        <v>45042</v>
      </c>
      <c r="F5956" s="139">
        <f t="shared" si="369"/>
        <v>9</v>
      </c>
      <c r="G5956" s="140">
        <v>863.52</v>
      </c>
      <c r="H5956" s="141">
        <f t="shared" si="370"/>
        <v>6.7863049631266289E-6</v>
      </c>
      <c r="I5956" s="142">
        <f t="shared" si="371"/>
        <v>6.1076744668139661E-5</v>
      </c>
    </row>
    <row r="5957" spans="1:9">
      <c r="A5957" s="143">
        <f t="shared" si="372"/>
        <v>1419</v>
      </c>
      <c r="B5957" s="138" t="s">
        <v>97</v>
      </c>
      <c r="C5957" s="275">
        <v>44967</v>
      </c>
      <c r="D5957" s="275">
        <v>44984</v>
      </c>
      <c r="E5957" s="275">
        <v>44984</v>
      </c>
      <c r="F5957" s="139">
        <f t="shared" si="369"/>
        <v>17</v>
      </c>
      <c r="G5957" s="140">
        <v>382.37</v>
      </c>
      <c r="H5957" s="141">
        <f t="shared" si="370"/>
        <v>3.005002117786188E-6</v>
      </c>
      <c r="I5957" s="142">
        <f t="shared" si="371"/>
        <v>5.1085036002365195E-5</v>
      </c>
    </row>
    <row r="5958" spans="1:9">
      <c r="A5958" s="143">
        <f t="shared" si="372"/>
        <v>1420</v>
      </c>
      <c r="B5958" s="138" t="s">
        <v>97</v>
      </c>
      <c r="C5958" s="275">
        <v>45025</v>
      </c>
      <c r="D5958" s="275">
        <v>45033</v>
      </c>
      <c r="E5958" s="275">
        <v>45033</v>
      </c>
      <c r="F5958" s="139">
        <f t="shared" si="369"/>
        <v>8</v>
      </c>
      <c r="G5958" s="140">
        <v>36.29</v>
      </c>
      <c r="H5958" s="141">
        <f t="shared" si="370"/>
        <v>2.8519896135800602E-7</v>
      </c>
      <c r="I5958" s="142">
        <f t="shared" si="371"/>
        <v>2.2815916908640482E-6</v>
      </c>
    </row>
    <row r="5959" spans="1:9">
      <c r="A5959" s="143">
        <f t="shared" si="372"/>
        <v>1421</v>
      </c>
      <c r="B5959" s="138" t="s">
        <v>97</v>
      </c>
      <c r="C5959" s="275">
        <v>45274</v>
      </c>
      <c r="D5959" s="275">
        <v>45280</v>
      </c>
      <c r="E5959" s="275">
        <v>45280</v>
      </c>
      <c r="F5959" s="139">
        <f t="shared" si="369"/>
        <v>6</v>
      </c>
      <c r="G5959" s="140">
        <v>1267.2</v>
      </c>
      <c r="H5959" s="141">
        <f t="shared" si="370"/>
        <v>9.9587799347717077E-6</v>
      </c>
      <c r="I5959" s="142">
        <f t="shared" si="371"/>
        <v>5.9752679608630243E-5</v>
      </c>
    </row>
    <row r="5960" spans="1:9">
      <c r="A5960" s="143">
        <f t="shared" si="372"/>
        <v>1422</v>
      </c>
      <c r="B5960" s="138" t="s">
        <v>97</v>
      </c>
      <c r="C5960" s="275">
        <v>44952</v>
      </c>
      <c r="D5960" s="275">
        <v>44960</v>
      </c>
      <c r="E5960" s="275">
        <v>44960</v>
      </c>
      <c r="F5960" s="139">
        <f t="shared" ref="F5960:F6023" si="373">E5960-C5960</f>
        <v>8</v>
      </c>
      <c r="G5960" s="140">
        <v>634.52</v>
      </c>
      <c r="H5960" s="141">
        <f t="shared" ref="H5960:H6023" si="374">G5960/$G$8894</f>
        <v>4.9866201422122345E-6</v>
      </c>
      <c r="I5960" s="142">
        <f t="shared" ref="I5960:I6023" si="375">H5960*F5960</f>
        <v>3.9892961137697876E-5</v>
      </c>
    </row>
    <row r="5961" spans="1:9">
      <c r="A5961" s="143">
        <f t="shared" si="372"/>
        <v>1423</v>
      </c>
      <c r="B5961" s="138" t="s">
        <v>97</v>
      </c>
      <c r="C5961" s="275">
        <v>45051</v>
      </c>
      <c r="D5961" s="275">
        <v>45056</v>
      </c>
      <c r="E5961" s="275">
        <v>45056</v>
      </c>
      <c r="F5961" s="139">
        <f t="shared" si="373"/>
        <v>5</v>
      </c>
      <c r="G5961" s="140">
        <v>726.87</v>
      </c>
      <c r="H5961" s="141">
        <f t="shared" si="374"/>
        <v>5.7123882348386287E-6</v>
      </c>
      <c r="I5961" s="142">
        <f t="shared" si="375"/>
        <v>2.8561941174193143E-5</v>
      </c>
    </row>
    <row r="5962" spans="1:9">
      <c r="A5962" s="143">
        <f t="shared" si="372"/>
        <v>1424</v>
      </c>
      <c r="B5962" s="138" t="s">
        <v>97</v>
      </c>
      <c r="C5962" s="275">
        <v>44945</v>
      </c>
      <c r="D5962" s="275">
        <v>44966</v>
      </c>
      <c r="E5962" s="275">
        <v>44966</v>
      </c>
      <c r="F5962" s="139">
        <f t="shared" si="373"/>
        <v>21</v>
      </c>
      <c r="G5962" s="140">
        <v>280.27</v>
      </c>
      <c r="H5962" s="141">
        <f t="shared" si="374"/>
        <v>2.2026098897715166E-6</v>
      </c>
      <c r="I5962" s="142">
        <f t="shared" si="375"/>
        <v>4.625480768520185E-5</v>
      </c>
    </row>
    <row r="5963" spans="1:9">
      <c r="A5963" s="143">
        <f t="shared" si="372"/>
        <v>1425</v>
      </c>
      <c r="B5963" s="138" t="s">
        <v>97</v>
      </c>
      <c r="C5963" s="275">
        <v>44998</v>
      </c>
      <c r="D5963" s="275">
        <v>45012</v>
      </c>
      <c r="E5963" s="275">
        <v>45012</v>
      </c>
      <c r="F5963" s="139">
        <f t="shared" si="373"/>
        <v>14</v>
      </c>
      <c r="G5963" s="140">
        <v>61.81</v>
      </c>
      <c r="H5963" s="141">
        <f t="shared" si="374"/>
        <v>4.8575772393326961E-7</v>
      </c>
      <c r="I5963" s="142">
        <f t="shared" si="375"/>
        <v>6.8006081350657748E-6</v>
      </c>
    </row>
    <row r="5964" spans="1:9">
      <c r="A5964" s="143">
        <f t="shared" si="372"/>
        <v>1426</v>
      </c>
      <c r="B5964" s="138" t="s">
        <v>97</v>
      </c>
      <c r="C5964" s="275">
        <v>45105</v>
      </c>
      <c r="D5964" s="275">
        <v>45113</v>
      </c>
      <c r="E5964" s="275">
        <v>45113</v>
      </c>
      <c r="F5964" s="139">
        <f t="shared" si="373"/>
        <v>8</v>
      </c>
      <c r="G5964" s="140">
        <v>175.15</v>
      </c>
      <c r="H5964" s="141">
        <f t="shared" si="374"/>
        <v>1.3764838270006822E-6</v>
      </c>
      <c r="I5964" s="142">
        <f t="shared" si="375"/>
        <v>1.1011870616005458E-5</v>
      </c>
    </row>
    <row r="5965" spans="1:9">
      <c r="A5965" s="143">
        <f t="shared" si="372"/>
        <v>1427</v>
      </c>
      <c r="B5965" s="138" t="s">
        <v>97</v>
      </c>
      <c r="C5965" s="275">
        <v>45194</v>
      </c>
      <c r="D5965" s="275">
        <v>45201</v>
      </c>
      <c r="E5965" s="275">
        <v>45201</v>
      </c>
      <c r="F5965" s="139">
        <f t="shared" si="373"/>
        <v>7</v>
      </c>
      <c r="G5965" s="140">
        <v>90.49</v>
      </c>
      <c r="H5965" s="141">
        <f t="shared" si="374"/>
        <v>7.111505652600155E-7</v>
      </c>
      <c r="I5965" s="142">
        <f t="shared" si="375"/>
        <v>4.9780539568201084E-6</v>
      </c>
    </row>
    <row r="5966" spans="1:9">
      <c r="A5966" s="143">
        <f t="shared" si="372"/>
        <v>1428</v>
      </c>
      <c r="B5966" s="138" t="s">
        <v>97</v>
      </c>
      <c r="C5966" s="275">
        <v>45128</v>
      </c>
      <c r="D5966" s="275">
        <v>45133</v>
      </c>
      <c r="E5966" s="275">
        <v>45133</v>
      </c>
      <c r="F5966" s="139">
        <f t="shared" si="373"/>
        <v>5</v>
      </c>
      <c r="G5966" s="140">
        <v>169.8</v>
      </c>
      <c r="H5966" s="141">
        <f t="shared" si="374"/>
        <v>1.3344387886081408E-6</v>
      </c>
      <c r="I5966" s="142">
        <f t="shared" si="375"/>
        <v>6.6721939430407042E-6</v>
      </c>
    </row>
    <row r="5967" spans="1:9">
      <c r="A5967" s="143">
        <f t="shared" si="372"/>
        <v>1429</v>
      </c>
      <c r="B5967" s="138" t="s">
        <v>97</v>
      </c>
      <c r="C5967" s="275">
        <v>45141</v>
      </c>
      <c r="D5967" s="275">
        <v>45141</v>
      </c>
      <c r="E5967" s="275">
        <v>45141</v>
      </c>
      <c r="F5967" s="139">
        <f t="shared" si="373"/>
        <v>0</v>
      </c>
      <c r="G5967" s="140">
        <v>295.14</v>
      </c>
      <c r="H5967" s="141">
        <f t="shared" si="374"/>
        <v>2.3194715198457396E-6</v>
      </c>
      <c r="I5967" s="142">
        <f t="shared" si="375"/>
        <v>0</v>
      </c>
    </row>
    <row r="5968" spans="1:9">
      <c r="A5968" s="143">
        <f t="shared" si="372"/>
        <v>1430</v>
      </c>
      <c r="B5968" s="138" t="s">
        <v>97</v>
      </c>
      <c r="C5968" s="275">
        <v>45267</v>
      </c>
      <c r="D5968" s="275">
        <v>45271</v>
      </c>
      <c r="E5968" s="275">
        <v>45271</v>
      </c>
      <c r="F5968" s="139">
        <f t="shared" si="373"/>
        <v>4</v>
      </c>
      <c r="G5968" s="140">
        <v>7120.53</v>
      </c>
      <c r="H5968" s="141">
        <f t="shared" si="374"/>
        <v>5.5959431257054906E-5</v>
      </c>
      <c r="I5968" s="142">
        <f t="shared" si="375"/>
        <v>2.2383772502821962E-4</v>
      </c>
    </row>
    <row r="5969" spans="1:9">
      <c r="A5969" s="143">
        <f t="shared" si="372"/>
        <v>1431</v>
      </c>
      <c r="B5969" s="138" t="s">
        <v>97</v>
      </c>
      <c r="C5969" s="275">
        <v>45259</v>
      </c>
      <c r="D5969" s="275">
        <v>45265</v>
      </c>
      <c r="E5969" s="275">
        <v>45265</v>
      </c>
      <c r="F5969" s="139">
        <f t="shared" si="373"/>
        <v>6</v>
      </c>
      <c r="G5969" s="140">
        <v>1975.4</v>
      </c>
      <c r="H5969" s="141">
        <f t="shared" si="374"/>
        <v>1.5524442773948886E-5</v>
      </c>
      <c r="I5969" s="142">
        <f t="shared" si="375"/>
        <v>9.314665664369331E-5</v>
      </c>
    </row>
    <row r="5970" spans="1:9">
      <c r="A5970" s="143">
        <f t="shared" si="372"/>
        <v>1432</v>
      </c>
      <c r="B5970" s="138" t="s">
        <v>97</v>
      </c>
      <c r="C5970" s="275">
        <v>44992</v>
      </c>
      <c r="D5970" s="275">
        <v>44999</v>
      </c>
      <c r="E5970" s="275">
        <v>44999</v>
      </c>
      <c r="F5970" s="139">
        <f t="shared" si="373"/>
        <v>7</v>
      </c>
      <c r="G5970" s="140">
        <v>22.17</v>
      </c>
      <c r="H5970" s="141">
        <f t="shared" si="374"/>
        <v>1.742314955444198E-7</v>
      </c>
      <c r="I5970" s="142">
        <f t="shared" si="375"/>
        <v>1.2196204688109386E-6</v>
      </c>
    </row>
    <row r="5971" spans="1:9">
      <c r="A5971" s="143">
        <f t="shared" si="372"/>
        <v>1433</v>
      </c>
      <c r="B5971" s="138" t="s">
        <v>97</v>
      </c>
      <c r="C5971" s="275">
        <v>45017</v>
      </c>
      <c r="D5971" s="275">
        <v>45021</v>
      </c>
      <c r="E5971" s="275">
        <v>45021</v>
      </c>
      <c r="F5971" s="139">
        <f t="shared" si="373"/>
        <v>4</v>
      </c>
      <c r="G5971" s="140">
        <v>98.4</v>
      </c>
      <c r="H5971" s="141">
        <f t="shared" si="374"/>
        <v>7.7331435099553035E-7</v>
      </c>
      <c r="I5971" s="142">
        <f t="shared" si="375"/>
        <v>3.0932574039821214E-6</v>
      </c>
    </row>
    <row r="5972" spans="1:9">
      <c r="A5972" s="143">
        <f t="shared" si="372"/>
        <v>1434</v>
      </c>
      <c r="B5972" s="138" t="s">
        <v>97</v>
      </c>
      <c r="C5972" s="275">
        <v>45036</v>
      </c>
      <c r="D5972" s="275">
        <v>45044</v>
      </c>
      <c r="E5972" s="275">
        <v>45044</v>
      </c>
      <c r="F5972" s="139">
        <f t="shared" si="373"/>
        <v>8</v>
      </c>
      <c r="G5972" s="140">
        <v>291.77</v>
      </c>
      <c r="H5972" s="141">
        <f t="shared" si="374"/>
        <v>2.292987075101279E-6</v>
      </c>
      <c r="I5972" s="142">
        <f t="shared" si="375"/>
        <v>1.8343896600810232E-5</v>
      </c>
    </row>
    <row r="5973" spans="1:9">
      <c r="A5973" s="143">
        <f t="shared" si="372"/>
        <v>1435</v>
      </c>
      <c r="B5973" s="138" t="s">
        <v>97</v>
      </c>
      <c r="C5973" s="275">
        <v>45170</v>
      </c>
      <c r="D5973" s="275">
        <v>45183</v>
      </c>
      <c r="E5973" s="275">
        <v>45183</v>
      </c>
      <c r="F5973" s="139">
        <f t="shared" si="373"/>
        <v>13</v>
      </c>
      <c r="G5973" s="140">
        <v>75.849999999999994</v>
      </c>
      <c r="H5973" s="141">
        <f t="shared" si="374"/>
        <v>5.9609647889238789E-7</v>
      </c>
      <c r="I5973" s="142">
        <f t="shared" si="375"/>
        <v>7.7492542256010418E-6</v>
      </c>
    </row>
    <row r="5974" spans="1:9">
      <c r="A5974" s="143">
        <f t="shared" si="372"/>
        <v>1436</v>
      </c>
      <c r="B5974" s="138" t="s">
        <v>97</v>
      </c>
      <c r="C5974" s="275">
        <v>45083</v>
      </c>
      <c r="D5974" s="275">
        <v>45190</v>
      </c>
      <c r="E5974" s="275">
        <v>45190</v>
      </c>
      <c r="F5974" s="139">
        <f t="shared" si="373"/>
        <v>107</v>
      </c>
      <c r="G5974" s="140">
        <v>42.1</v>
      </c>
      <c r="H5974" s="141">
        <f t="shared" si="374"/>
        <v>3.3085908716373804E-7</v>
      </c>
      <c r="I5974" s="142">
        <f t="shared" si="375"/>
        <v>3.540192232651997E-5</v>
      </c>
    </row>
    <row r="5975" spans="1:9">
      <c r="A5975" s="143">
        <f t="shared" si="372"/>
        <v>1437</v>
      </c>
      <c r="B5975" s="138" t="s">
        <v>97</v>
      </c>
      <c r="C5975" s="275">
        <v>44959</v>
      </c>
      <c r="D5975" s="275">
        <v>44964</v>
      </c>
      <c r="E5975" s="275">
        <v>44964</v>
      </c>
      <c r="F5975" s="139">
        <f t="shared" si="373"/>
        <v>5</v>
      </c>
      <c r="G5975" s="140">
        <v>3787.89</v>
      </c>
      <c r="H5975" s="141">
        <f t="shared" si="374"/>
        <v>2.9768594481630681E-5</v>
      </c>
      <c r="I5975" s="142">
        <f t="shared" si="375"/>
        <v>1.488429724081534E-4</v>
      </c>
    </row>
    <row r="5976" spans="1:9">
      <c r="A5976" s="143">
        <f t="shared" si="372"/>
        <v>1438</v>
      </c>
      <c r="B5976" s="138" t="s">
        <v>97</v>
      </c>
      <c r="C5976" s="275">
        <v>45159</v>
      </c>
      <c r="D5976" s="275">
        <v>45162</v>
      </c>
      <c r="E5976" s="275">
        <v>45162</v>
      </c>
      <c r="F5976" s="139">
        <f t="shared" si="373"/>
        <v>3</v>
      </c>
      <c r="G5976" s="140">
        <v>321.19</v>
      </c>
      <c r="H5976" s="141">
        <f t="shared" si="374"/>
        <v>2.5241954918318534E-6</v>
      </c>
      <c r="I5976" s="142">
        <f t="shared" si="375"/>
        <v>7.5725864754955603E-6</v>
      </c>
    </row>
    <row r="5977" spans="1:9">
      <c r="A5977" s="143">
        <f t="shared" si="372"/>
        <v>1439</v>
      </c>
      <c r="B5977" s="138" t="s">
        <v>97</v>
      </c>
      <c r="C5977" s="275">
        <v>45083</v>
      </c>
      <c r="D5977" s="275">
        <v>45090</v>
      </c>
      <c r="E5977" s="275">
        <v>45090</v>
      </c>
      <c r="F5977" s="139">
        <f t="shared" si="373"/>
        <v>7</v>
      </c>
      <c r="G5977" s="140">
        <v>54.17</v>
      </c>
      <c r="H5977" s="141">
        <f t="shared" si="374"/>
        <v>4.2571583733158409E-7</v>
      </c>
      <c r="I5977" s="142">
        <f t="shared" si="375"/>
        <v>2.9800108613210888E-6</v>
      </c>
    </row>
    <row r="5978" spans="1:9">
      <c r="A5978" s="143">
        <f t="shared" si="372"/>
        <v>1440</v>
      </c>
      <c r="B5978" s="138" t="s">
        <v>97</v>
      </c>
      <c r="C5978" s="275">
        <v>45145</v>
      </c>
      <c r="D5978" s="275">
        <v>45215</v>
      </c>
      <c r="E5978" s="275">
        <v>45215</v>
      </c>
      <c r="F5978" s="139">
        <f t="shared" si="373"/>
        <v>70</v>
      </c>
      <c r="G5978" s="140">
        <v>18.95</v>
      </c>
      <c r="H5978" s="141">
        <f t="shared" si="374"/>
        <v>1.4892588365208637E-7</v>
      </c>
      <c r="I5978" s="142">
        <f t="shared" si="375"/>
        <v>1.0424811855646046E-5</v>
      </c>
    </row>
    <row r="5979" spans="1:9">
      <c r="A5979" s="143">
        <f t="shared" si="372"/>
        <v>1441</v>
      </c>
      <c r="B5979" s="138" t="s">
        <v>97</v>
      </c>
      <c r="C5979" s="275">
        <v>45266</v>
      </c>
      <c r="D5979" s="275">
        <v>45266</v>
      </c>
      <c r="E5979" s="275">
        <v>45266</v>
      </c>
      <c r="F5979" s="139">
        <f t="shared" si="373"/>
        <v>0</v>
      </c>
      <c r="G5979" s="140">
        <v>1921.1</v>
      </c>
      <c r="H5979" s="141">
        <f t="shared" si="374"/>
        <v>1.5097705281478792E-5</v>
      </c>
      <c r="I5979" s="142">
        <f t="shared" si="375"/>
        <v>0</v>
      </c>
    </row>
    <row r="5980" spans="1:9">
      <c r="A5980" s="143">
        <f t="shared" si="372"/>
        <v>1442</v>
      </c>
      <c r="B5980" s="138" t="s">
        <v>97</v>
      </c>
      <c r="C5980" s="275">
        <v>44952</v>
      </c>
      <c r="D5980" s="275">
        <v>44966</v>
      </c>
      <c r="E5980" s="275">
        <v>44966</v>
      </c>
      <c r="F5980" s="139">
        <f t="shared" si="373"/>
        <v>14</v>
      </c>
      <c r="G5980" s="140">
        <v>614.09</v>
      </c>
      <c r="H5980" s="141">
        <f t="shared" si="374"/>
        <v>4.8260631077524917E-6</v>
      </c>
      <c r="I5980" s="142">
        <f t="shared" si="375"/>
        <v>6.7564883508534879E-5</v>
      </c>
    </row>
    <row r="5981" spans="1:9">
      <c r="A5981" s="143">
        <f t="shared" si="372"/>
        <v>1443</v>
      </c>
      <c r="B5981" s="138" t="s">
        <v>97</v>
      </c>
      <c r="C5981" s="275">
        <v>44995</v>
      </c>
      <c r="D5981" s="275">
        <v>45001</v>
      </c>
      <c r="E5981" s="275">
        <v>45001</v>
      </c>
      <c r="F5981" s="139">
        <f t="shared" si="373"/>
        <v>6</v>
      </c>
      <c r="G5981" s="140">
        <v>233.16</v>
      </c>
      <c r="H5981" s="141">
        <f t="shared" si="374"/>
        <v>1.832377785346726E-6</v>
      </c>
      <c r="I5981" s="142">
        <f t="shared" si="375"/>
        <v>1.0994266712080356E-5</v>
      </c>
    </row>
    <row r="5982" spans="1:9">
      <c r="A5982" s="143">
        <f t="shared" si="372"/>
        <v>1444</v>
      </c>
      <c r="B5982" s="138" t="s">
        <v>97</v>
      </c>
      <c r="C5982" s="275">
        <v>45254</v>
      </c>
      <c r="D5982" s="275">
        <v>45262</v>
      </c>
      <c r="E5982" s="275">
        <v>45262</v>
      </c>
      <c r="F5982" s="139">
        <f t="shared" si="373"/>
        <v>8</v>
      </c>
      <c r="G5982" s="140">
        <v>8.43</v>
      </c>
      <c r="H5982" s="141">
        <f t="shared" si="374"/>
        <v>6.62504062895561E-8</v>
      </c>
      <c r="I5982" s="142">
        <f t="shared" si="375"/>
        <v>5.300032503164488E-7</v>
      </c>
    </row>
    <row r="5983" spans="1:9">
      <c r="A5983" s="143">
        <f t="shared" si="372"/>
        <v>1445</v>
      </c>
      <c r="B5983" s="138" t="s">
        <v>97</v>
      </c>
      <c r="C5983" s="275">
        <v>45169</v>
      </c>
      <c r="D5983" s="275">
        <v>45171</v>
      </c>
      <c r="E5983" s="275">
        <v>45171</v>
      </c>
      <c r="F5983" s="139">
        <f t="shared" si="373"/>
        <v>2</v>
      </c>
      <c r="G5983" s="140">
        <v>120.86</v>
      </c>
      <c r="H5983" s="141">
        <f t="shared" si="374"/>
        <v>9.4982492338739622E-7</v>
      </c>
      <c r="I5983" s="142">
        <f t="shared" si="375"/>
        <v>1.8996498467747924E-6</v>
      </c>
    </row>
    <row r="5984" spans="1:9">
      <c r="A5984" s="143">
        <f t="shared" si="372"/>
        <v>1446</v>
      </c>
      <c r="B5984" s="138" t="s">
        <v>97</v>
      </c>
      <c r="C5984" s="275">
        <v>45272</v>
      </c>
      <c r="D5984" s="275">
        <v>45313</v>
      </c>
      <c r="E5984" s="275">
        <v>45313</v>
      </c>
      <c r="F5984" s="139">
        <f t="shared" si="373"/>
        <v>41</v>
      </c>
      <c r="G5984" s="140">
        <v>71.900000000000006</v>
      </c>
      <c r="H5984" s="141">
        <f t="shared" si="374"/>
        <v>5.6505388045303482E-7</v>
      </c>
      <c r="I5984" s="142">
        <f t="shared" si="375"/>
        <v>2.3167209098574427E-5</v>
      </c>
    </row>
    <row r="5985" spans="1:9">
      <c r="A5985" s="143">
        <f t="shared" si="372"/>
        <v>1447</v>
      </c>
      <c r="B5985" s="138" t="s">
        <v>97</v>
      </c>
      <c r="C5985" s="275">
        <v>45181</v>
      </c>
      <c r="D5985" s="275">
        <v>45204</v>
      </c>
      <c r="E5985" s="275">
        <v>45204</v>
      </c>
      <c r="F5985" s="139">
        <f t="shared" si="373"/>
        <v>23</v>
      </c>
      <c r="G5985" s="140">
        <v>49.58</v>
      </c>
      <c r="H5985" s="141">
        <f t="shared" si="374"/>
        <v>3.8964355205648768E-7</v>
      </c>
      <c r="I5985" s="142">
        <f t="shared" si="375"/>
        <v>8.9618016972992169E-6</v>
      </c>
    </row>
    <row r="5986" spans="1:9">
      <c r="A5986" s="143">
        <f t="shared" si="372"/>
        <v>1448</v>
      </c>
      <c r="B5986" s="138" t="s">
        <v>97</v>
      </c>
      <c r="C5986" s="275">
        <v>44994</v>
      </c>
      <c r="D5986" s="275">
        <v>45005</v>
      </c>
      <c r="E5986" s="275">
        <v>45005</v>
      </c>
      <c r="F5986" s="139">
        <f t="shared" si="373"/>
        <v>11</v>
      </c>
      <c r="G5986" s="140">
        <v>250.58</v>
      </c>
      <c r="H5986" s="141">
        <f t="shared" si="374"/>
        <v>1.9692795739071137E-6</v>
      </c>
      <c r="I5986" s="142">
        <f t="shared" si="375"/>
        <v>2.1662075312978249E-5</v>
      </c>
    </row>
    <row r="5987" spans="1:9">
      <c r="A5987" s="143">
        <f t="shared" si="372"/>
        <v>1449</v>
      </c>
      <c r="B5987" s="138" t="s">
        <v>97</v>
      </c>
      <c r="C5987" s="275">
        <v>45102</v>
      </c>
      <c r="D5987" s="275">
        <v>45104</v>
      </c>
      <c r="E5987" s="275">
        <v>45104</v>
      </c>
      <c r="F5987" s="139">
        <f t="shared" si="373"/>
        <v>2</v>
      </c>
      <c r="G5987" s="140">
        <v>11.86</v>
      </c>
      <c r="H5987" s="141">
        <f t="shared" si="374"/>
        <v>9.3206384174867766E-8</v>
      </c>
      <c r="I5987" s="142">
        <f t="shared" si="375"/>
        <v>1.8641276834973553E-7</v>
      </c>
    </row>
    <row r="5988" spans="1:9">
      <c r="A5988" s="143">
        <f t="shared" si="372"/>
        <v>1450</v>
      </c>
      <c r="B5988" s="138" t="s">
        <v>97</v>
      </c>
      <c r="C5988" s="275">
        <v>45163</v>
      </c>
      <c r="D5988" s="275">
        <v>45239</v>
      </c>
      <c r="E5988" s="275">
        <v>45239</v>
      </c>
      <c r="F5988" s="139">
        <f t="shared" si="373"/>
        <v>76</v>
      </c>
      <c r="G5988" s="140">
        <v>41.8</v>
      </c>
      <c r="H5988" s="141">
        <f t="shared" si="374"/>
        <v>3.2850142145948337E-7</v>
      </c>
      <c r="I5988" s="142">
        <f t="shared" si="375"/>
        <v>2.4966108030920738E-5</v>
      </c>
    </row>
    <row r="5989" spans="1:9">
      <c r="A5989" s="143">
        <f t="shared" si="372"/>
        <v>1451</v>
      </c>
      <c r="B5989" s="138" t="s">
        <v>97</v>
      </c>
      <c r="C5989" s="275">
        <v>45112</v>
      </c>
      <c r="D5989" s="275">
        <v>45114</v>
      </c>
      <c r="E5989" s="275">
        <v>45114</v>
      </c>
      <c r="F5989" s="139">
        <f t="shared" si="373"/>
        <v>2</v>
      </c>
      <c r="G5989" s="140">
        <v>461.65</v>
      </c>
      <c r="H5989" s="141">
        <f t="shared" si="374"/>
        <v>3.6280545745638874E-6</v>
      </c>
      <c r="I5989" s="142">
        <f t="shared" si="375"/>
        <v>7.2561091491277748E-6</v>
      </c>
    </row>
    <row r="5990" spans="1:9">
      <c r="A5990" s="143">
        <f t="shared" si="372"/>
        <v>1452</v>
      </c>
      <c r="B5990" s="138" t="s">
        <v>97</v>
      </c>
      <c r="C5990" s="275">
        <v>45203</v>
      </c>
      <c r="D5990" s="275">
        <v>45208</v>
      </c>
      <c r="E5990" s="275">
        <v>45208</v>
      </c>
      <c r="F5990" s="139">
        <f t="shared" si="373"/>
        <v>5</v>
      </c>
      <c r="G5990" s="140">
        <v>466.57</v>
      </c>
      <c r="H5990" s="141">
        <f t="shared" si="374"/>
        <v>3.6667202921136641E-6</v>
      </c>
      <c r="I5990" s="142">
        <f t="shared" si="375"/>
        <v>1.833360146056832E-5</v>
      </c>
    </row>
    <row r="5991" spans="1:9">
      <c r="A5991" s="143">
        <f t="shared" si="372"/>
        <v>1453</v>
      </c>
      <c r="B5991" s="138" t="s">
        <v>97</v>
      </c>
      <c r="C5991" s="275">
        <v>44935</v>
      </c>
      <c r="D5991" s="275">
        <v>45232</v>
      </c>
      <c r="E5991" s="275">
        <v>45232</v>
      </c>
      <c r="F5991" s="139">
        <f t="shared" si="373"/>
        <v>297</v>
      </c>
      <c r="G5991" s="140">
        <v>802.59</v>
      </c>
      <c r="H5991" s="141">
        <f t="shared" si="374"/>
        <v>6.307463058592507E-6</v>
      </c>
      <c r="I5991" s="142">
        <f t="shared" si="375"/>
        <v>1.8733165284019746E-3</v>
      </c>
    </row>
    <row r="5992" spans="1:9">
      <c r="A5992" s="143">
        <f t="shared" si="372"/>
        <v>1454</v>
      </c>
      <c r="B5992" s="138" t="s">
        <v>97</v>
      </c>
      <c r="C5992" s="275">
        <v>44935</v>
      </c>
      <c r="D5992" s="275">
        <v>44950</v>
      </c>
      <c r="E5992" s="275">
        <v>44950</v>
      </c>
      <c r="F5992" s="139">
        <f t="shared" si="373"/>
        <v>15</v>
      </c>
      <c r="G5992" s="140">
        <v>24.3</v>
      </c>
      <c r="H5992" s="141">
        <f t="shared" si="374"/>
        <v>1.9097092204462789E-7</v>
      </c>
      <c r="I5992" s="142">
        <f t="shared" si="375"/>
        <v>2.8645638306694185E-6</v>
      </c>
    </row>
    <row r="5993" spans="1:9">
      <c r="A5993" s="143">
        <f t="shared" si="372"/>
        <v>1455</v>
      </c>
      <c r="B5993" s="138" t="s">
        <v>97</v>
      </c>
      <c r="C5993" s="275">
        <v>45040</v>
      </c>
      <c r="D5993" s="275">
        <v>45251</v>
      </c>
      <c r="E5993" s="275">
        <v>45251</v>
      </c>
      <c r="F5993" s="139">
        <f t="shared" si="373"/>
        <v>211</v>
      </c>
      <c r="G5993" s="140">
        <v>38.6</v>
      </c>
      <c r="H5993" s="141">
        <f t="shared" si="374"/>
        <v>3.0335298728076697E-7</v>
      </c>
      <c r="I5993" s="142">
        <f t="shared" si="375"/>
        <v>6.400748031624183E-5</v>
      </c>
    </row>
    <row r="5994" spans="1:9">
      <c r="A5994" s="143">
        <f t="shared" si="372"/>
        <v>1456</v>
      </c>
      <c r="B5994" s="138" t="s">
        <v>97</v>
      </c>
      <c r="C5994" s="275">
        <v>45108</v>
      </c>
      <c r="D5994" s="275">
        <v>45128</v>
      </c>
      <c r="E5994" s="275">
        <v>45128</v>
      </c>
      <c r="F5994" s="139">
        <f t="shared" si="373"/>
        <v>20</v>
      </c>
      <c r="G5994" s="140">
        <v>170.42</v>
      </c>
      <c r="H5994" s="141">
        <f t="shared" si="374"/>
        <v>1.3393112977302667E-6</v>
      </c>
      <c r="I5994" s="142">
        <f t="shared" si="375"/>
        <v>2.6786225954605335E-5</v>
      </c>
    </row>
    <row r="5995" spans="1:9">
      <c r="A5995" s="143">
        <f t="shared" si="372"/>
        <v>1457</v>
      </c>
      <c r="B5995" s="138" t="s">
        <v>97</v>
      </c>
      <c r="C5995" s="275">
        <v>45231</v>
      </c>
      <c r="D5995" s="275">
        <v>45246</v>
      </c>
      <c r="E5995" s="275">
        <v>45246</v>
      </c>
      <c r="F5995" s="139">
        <f t="shared" si="373"/>
        <v>15</v>
      </c>
      <c r="G5995" s="140">
        <v>72.290000000000006</v>
      </c>
      <c r="H5995" s="141">
        <f t="shared" si="374"/>
        <v>5.6811884586856598E-7</v>
      </c>
      <c r="I5995" s="142">
        <f t="shared" si="375"/>
        <v>8.5217826880284893E-6</v>
      </c>
    </row>
    <row r="5996" spans="1:9">
      <c r="A5996" s="143">
        <f t="shared" si="372"/>
        <v>1458</v>
      </c>
      <c r="B5996" s="138" t="s">
        <v>97</v>
      </c>
      <c r="C5996" s="275">
        <v>44932</v>
      </c>
      <c r="D5996" s="275">
        <v>44977</v>
      </c>
      <c r="E5996" s="275">
        <v>44977</v>
      </c>
      <c r="F5996" s="139">
        <f t="shared" si="373"/>
        <v>45</v>
      </c>
      <c r="G5996" s="140">
        <v>106.28</v>
      </c>
      <c r="H5996" s="141">
        <f t="shared" si="374"/>
        <v>8.352423701606195E-7</v>
      </c>
      <c r="I5996" s="142">
        <f t="shared" si="375"/>
        <v>3.7585906657227878E-5</v>
      </c>
    </row>
    <row r="5997" spans="1:9">
      <c r="A5997" s="143">
        <f t="shared" si="372"/>
        <v>1459</v>
      </c>
      <c r="B5997" s="138" t="s">
        <v>97</v>
      </c>
      <c r="C5997" s="275">
        <v>45182</v>
      </c>
      <c r="D5997" s="275">
        <v>45188</v>
      </c>
      <c r="E5997" s="275">
        <v>45188</v>
      </c>
      <c r="F5997" s="139">
        <f t="shared" si="373"/>
        <v>6</v>
      </c>
      <c r="G5997" s="140">
        <v>627.78</v>
      </c>
      <c r="H5997" s="141">
        <f t="shared" si="374"/>
        <v>4.9336512527233124E-6</v>
      </c>
      <c r="I5997" s="142">
        <f t="shared" si="375"/>
        <v>2.9601907516339875E-5</v>
      </c>
    </row>
    <row r="5998" spans="1:9">
      <c r="A5998" s="143">
        <f t="shared" si="372"/>
        <v>1460</v>
      </c>
      <c r="B5998" s="138" t="s">
        <v>97</v>
      </c>
      <c r="C5998" s="275">
        <v>45011</v>
      </c>
      <c r="D5998" s="275">
        <v>45056</v>
      </c>
      <c r="E5998" s="275">
        <v>45056</v>
      </c>
      <c r="F5998" s="139">
        <f t="shared" si="373"/>
        <v>45</v>
      </c>
      <c r="G5998" s="140">
        <v>68.25</v>
      </c>
      <c r="H5998" s="141">
        <f t="shared" si="374"/>
        <v>5.3636894771793641E-7</v>
      </c>
      <c r="I5998" s="142">
        <f t="shared" si="375"/>
        <v>2.4136602647307139E-5</v>
      </c>
    </row>
    <row r="5999" spans="1:9">
      <c r="A5999" s="143">
        <f t="shared" si="372"/>
        <v>1461</v>
      </c>
      <c r="B5999" s="138" t="s">
        <v>97</v>
      </c>
      <c r="C5999" s="275">
        <v>45237</v>
      </c>
      <c r="D5999" s="275">
        <v>45243</v>
      </c>
      <c r="E5999" s="275">
        <v>45243</v>
      </c>
      <c r="F5999" s="139">
        <f t="shared" si="373"/>
        <v>6</v>
      </c>
      <c r="G5999" s="140">
        <v>381.61</v>
      </c>
      <c r="H5999" s="141">
        <f t="shared" si="374"/>
        <v>2.9990293646687429E-6</v>
      </c>
      <c r="I5999" s="142">
        <f t="shared" si="375"/>
        <v>1.7994176188012457E-5</v>
      </c>
    </row>
    <row r="6000" spans="1:9">
      <c r="A6000" s="143">
        <f t="shared" si="372"/>
        <v>1462</v>
      </c>
      <c r="B6000" s="138" t="s">
        <v>97</v>
      </c>
      <c r="C6000" s="275">
        <v>44932</v>
      </c>
      <c r="D6000" s="275">
        <v>44939</v>
      </c>
      <c r="E6000" s="275">
        <v>44939</v>
      </c>
      <c r="F6000" s="139">
        <f t="shared" si="373"/>
        <v>7</v>
      </c>
      <c r="G6000" s="140">
        <v>1787.63</v>
      </c>
      <c r="H6000" s="141">
        <f t="shared" si="374"/>
        <v>1.4048779809655893E-5</v>
      </c>
      <c r="I6000" s="142">
        <f t="shared" si="375"/>
        <v>9.8341458667591252E-5</v>
      </c>
    </row>
    <row r="6001" spans="1:9">
      <c r="A6001" s="143">
        <f t="shared" si="372"/>
        <v>1463</v>
      </c>
      <c r="B6001" s="138" t="s">
        <v>97</v>
      </c>
      <c r="C6001" s="275">
        <v>45209</v>
      </c>
      <c r="D6001" s="275">
        <v>45209</v>
      </c>
      <c r="E6001" s="275">
        <v>45209</v>
      </c>
      <c r="F6001" s="139">
        <f t="shared" si="373"/>
        <v>0</v>
      </c>
      <c r="G6001" s="140">
        <v>164.9</v>
      </c>
      <c r="H6001" s="141">
        <f t="shared" si="374"/>
        <v>1.2959302487719812E-6</v>
      </c>
      <c r="I6001" s="142">
        <f t="shared" si="375"/>
        <v>0</v>
      </c>
    </row>
    <row r="6002" spans="1:9">
      <c r="A6002" s="143">
        <f t="shared" si="372"/>
        <v>1464</v>
      </c>
      <c r="B6002" s="138" t="s">
        <v>97</v>
      </c>
      <c r="C6002" s="275">
        <v>45140</v>
      </c>
      <c r="D6002" s="275">
        <v>45152</v>
      </c>
      <c r="E6002" s="275">
        <v>45152</v>
      </c>
      <c r="F6002" s="139">
        <f t="shared" si="373"/>
        <v>12</v>
      </c>
      <c r="G6002" s="140">
        <v>106.07</v>
      </c>
      <c r="H6002" s="141">
        <f t="shared" si="374"/>
        <v>8.3359200416764111E-7</v>
      </c>
      <c r="I6002" s="142">
        <f t="shared" si="375"/>
        <v>1.0003104050011693E-5</v>
      </c>
    </row>
    <row r="6003" spans="1:9">
      <c r="A6003" s="143">
        <f t="shared" si="372"/>
        <v>1465</v>
      </c>
      <c r="B6003" s="138" t="s">
        <v>97</v>
      </c>
      <c r="C6003" s="275">
        <v>45126</v>
      </c>
      <c r="D6003" s="275">
        <v>45138</v>
      </c>
      <c r="E6003" s="275">
        <v>45138</v>
      </c>
      <c r="F6003" s="139">
        <f t="shared" si="373"/>
        <v>12</v>
      </c>
      <c r="G6003" s="140">
        <v>186.44</v>
      </c>
      <c r="H6003" s="141">
        <f t="shared" si="374"/>
        <v>1.465210646337466E-6</v>
      </c>
      <c r="I6003" s="142">
        <f t="shared" si="375"/>
        <v>1.7582527756049591E-5</v>
      </c>
    </row>
    <row r="6004" spans="1:9">
      <c r="A6004" s="143">
        <f t="shared" si="372"/>
        <v>1466</v>
      </c>
      <c r="B6004" s="138" t="s">
        <v>97</v>
      </c>
      <c r="C6004" s="275">
        <v>45127</v>
      </c>
      <c r="D6004" s="275">
        <v>45265</v>
      </c>
      <c r="E6004" s="275">
        <v>45265</v>
      </c>
      <c r="F6004" s="139">
        <f t="shared" si="373"/>
        <v>138</v>
      </c>
      <c r="G6004" s="140">
        <v>24.15</v>
      </c>
      <c r="H6004" s="141">
        <f t="shared" si="374"/>
        <v>1.8979208919250056E-7</v>
      </c>
      <c r="I6004" s="142">
        <f t="shared" si="375"/>
        <v>2.6191308308565076E-5</v>
      </c>
    </row>
    <row r="6005" spans="1:9">
      <c r="A6005" s="143">
        <f t="shared" si="372"/>
        <v>1467</v>
      </c>
      <c r="B6005" s="138" t="s">
        <v>97</v>
      </c>
      <c r="C6005" s="275">
        <v>45176</v>
      </c>
      <c r="D6005" s="275">
        <v>45176</v>
      </c>
      <c r="E6005" s="275">
        <v>45176</v>
      </c>
      <c r="F6005" s="139">
        <f t="shared" si="373"/>
        <v>0</v>
      </c>
      <c r="G6005" s="140">
        <v>658.61</v>
      </c>
      <c r="H6005" s="141">
        <f t="shared" si="374"/>
        <v>5.1759406982638845E-6</v>
      </c>
      <c r="I6005" s="142">
        <f t="shared" si="375"/>
        <v>0</v>
      </c>
    </row>
    <row r="6006" spans="1:9">
      <c r="A6006" s="143">
        <f t="shared" si="372"/>
        <v>1468</v>
      </c>
      <c r="B6006" s="138" t="s">
        <v>97</v>
      </c>
      <c r="C6006" s="275">
        <v>45275</v>
      </c>
      <c r="D6006" s="275">
        <v>45275</v>
      </c>
      <c r="E6006" s="275">
        <v>45275</v>
      </c>
      <c r="F6006" s="139">
        <f t="shared" si="373"/>
        <v>0</v>
      </c>
      <c r="G6006" s="140">
        <v>847.5</v>
      </c>
      <c r="H6006" s="141">
        <f t="shared" si="374"/>
        <v>6.6604056145194294E-6</v>
      </c>
      <c r="I6006" s="142">
        <f t="shared" si="375"/>
        <v>0</v>
      </c>
    </row>
    <row r="6007" spans="1:9">
      <c r="A6007" s="143">
        <f t="shared" si="372"/>
        <v>1469</v>
      </c>
      <c r="B6007" s="138" t="s">
        <v>97</v>
      </c>
      <c r="C6007" s="275">
        <v>44969</v>
      </c>
      <c r="D6007" s="275">
        <v>44977</v>
      </c>
      <c r="E6007" s="275">
        <v>44977</v>
      </c>
      <c r="F6007" s="139">
        <f t="shared" si="373"/>
        <v>8</v>
      </c>
      <c r="G6007" s="140">
        <v>283.89</v>
      </c>
      <c r="H6007" s="141">
        <f t="shared" si="374"/>
        <v>2.2310590559361899E-6</v>
      </c>
      <c r="I6007" s="142">
        <f t="shared" si="375"/>
        <v>1.7848472447489519E-5</v>
      </c>
    </row>
    <row r="6008" spans="1:9">
      <c r="A6008" s="143">
        <f t="shared" si="372"/>
        <v>1470</v>
      </c>
      <c r="B6008" s="138" t="s">
        <v>97</v>
      </c>
      <c r="C6008" s="275">
        <v>45098</v>
      </c>
      <c r="D6008" s="275">
        <v>45113</v>
      </c>
      <c r="E6008" s="275">
        <v>45113</v>
      </c>
      <c r="F6008" s="139">
        <f t="shared" si="373"/>
        <v>15</v>
      </c>
      <c r="G6008" s="140">
        <v>49.12</v>
      </c>
      <c r="H6008" s="141">
        <f t="shared" si="374"/>
        <v>3.8602846464329718E-7</v>
      </c>
      <c r="I6008" s="142">
        <f t="shared" si="375"/>
        <v>5.7904269696494578E-6</v>
      </c>
    </row>
    <row r="6009" spans="1:9">
      <c r="A6009" s="143">
        <f t="shared" si="372"/>
        <v>1471</v>
      </c>
      <c r="B6009" s="138" t="s">
        <v>97</v>
      </c>
      <c r="C6009" s="275">
        <v>45112</v>
      </c>
      <c r="D6009" s="275">
        <v>45119</v>
      </c>
      <c r="E6009" s="275">
        <v>45119</v>
      </c>
      <c r="F6009" s="139">
        <f t="shared" si="373"/>
        <v>7</v>
      </c>
      <c r="G6009" s="140">
        <v>168.27</v>
      </c>
      <c r="H6009" s="141">
        <f t="shared" si="374"/>
        <v>1.322414693516442E-6</v>
      </c>
      <c r="I6009" s="142">
        <f t="shared" si="375"/>
        <v>9.2569028546150931E-6</v>
      </c>
    </row>
    <row r="6010" spans="1:9">
      <c r="A6010" s="143">
        <f t="shared" si="372"/>
        <v>1472</v>
      </c>
      <c r="B6010" s="138" t="s">
        <v>97</v>
      </c>
      <c r="C6010" s="275">
        <v>45200</v>
      </c>
      <c r="D6010" s="275">
        <v>45202</v>
      </c>
      <c r="E6010" s="275">
        <v>45202</v>
      </c>
      <c r="F6010" s="139">
        <f t="shared" si="373"/>
        <v>2</v>
      </c>
      <c r="G6010" s="140">
        <v>75.59</v>
      </c>
      <c r="H6010" s="141">
        <f t="shared" si="374"/>
        <v>5.9405316861536722E-7</v>
      </c>
      <c r="I6010" s="142">
        <f t="shared" si="375"/>
        <v>1.1881063372307344E-6</v>
      </c>
    </row>
    <row r="6011" spans="1:9">
      <c r="A6011" s="143">
        <f t="shared" si="372"/>
        <v>1473</v>
      </c>
      <c r="B6011" s="138" t="s">
        <v>97</v>
      </c>
      <c r="C6011" s="275">
        <v>45238</v>
      </c>
      <c r="D6011" s="275">
        <v>45243</v>
      </c>
      <c r="E6011" s="275">
        <v>45243</v>
      </c>
      <c r="F6011" s="139">
        <f t="shared" si="373"/>
        <v>5</v>
      </c>
      <c r="G6011" s="140">
        <v>485.33</v>
      </c>
      <c r="H6011" s="141">
        <f t="shared" si="374"/>
        <v>3.8141529874863893E-6</v>
      </c>
      <c r="I6011" s="142">
        <f t="shared" si="375"/>
        <v>1.9070764937431948E-5</v>
      </c>
    </row>
    <row r="6012" spans="1:9">
      <c r="A6012" s="143">
        <f t="shared" ref="A6012:A6075" si="376">A6011+1</f>
        <v>1474</v>
      </c>
      <c r="B6012" s="138" t="s">
        <v>97</v>
      </c>
      <c r="C6012" s="275">
        <v>45219</v>
      </c>
      <c r="D6012" s="275">
        <v>45252</v>
      </c>
      <c r="E6012" s="275">
        <v>45252</v>
      </c>
      <c r="F6012" s="139">
        <f t="shared" si="373"/>
        <v>33</v>
      </c>
      <c r="G6012" s="140">
        <v>319.27999999999997</v>
      </c>
      <c r="H6012" s="141">
        <f t="shared" si="374"/>
        <v>2.5091850201814318E-6</v>
      </c>
      <c r="I6012" s="142">
        <f t="shared" si="375"/>
        <v>8.2803105665987245E-5</v>
      </c>
    </row>
    <row r="6013" spans="1:9">
      <c r="A6013" s="143">
        <f t="shared" si="376"/>
        <v>1475</v>
      </c>
      <c r="B6013" s="138" t="s">
        <v>97</v>
      </c>
      <c r="C6013" s="275">
        <v>45271</v>
      </c>
      <c r="D6013" s="275">
        <v>45278</v>
      </c>
      <c r="E6013" s="275">
        <v>45278</v>
      </c>
      <c r="F6013" s="139">
        <f t="shared" si="373"/>
        <v>7</v>
      </c>
      <c r="G6013" s="140">
        <v>428.62</v>
      </c>
      <c r="H6013" s="141">
        <f t="shared" si="374"/>
        <v>3.3684755805254492E-6</v>
      </c>
      <c r="I6013" s="142">
        <f t="shared" si="375"/>
        <v>2.3579329063678144E-5</v>
      </c>
    </row>
    <row r="6014" spans="1:9">
      <c r="A6014" s="143">
        <f t="shared" si="376"/>
        <v>1476</v>
      </c>
      <c r="B6014" s="138" t="s">
        <v>97</v>
      </c>
      <c r="C6014" s="275">
        <v>44998</v>
      </c>
      <c r="D6014" s="275">
        <v>45007</v>
      </c>
      <c r="E6014" s="275">
        <v>45007</v>
      </c>
      <c r="F6014" s="139">
        <f t="shared" si="373"/>
        <v>9</v>
      </c>
      <c r="G6014" s="140">
        <v>97.75</v>
      </c>
      <c r="H6014" s="141">
        <f t="shared" si="374"/>
        <v>7.6820607530297852E-7</v>
      </c>
      <c r="I6014" s="142">
        <f t="shared" si="375"/>
        <v>6.9138546777268066E-6</v>
      </c>
    </row>
    <row r="6015" spans="1:9">
      <c r="A6015" s="143">
        <f t="shared" si="376"/>
        <v>1477</v>
      </c>
      <c r="B6015" s="138" t="s">
        <v>97</v>
      </c>
      <c r="C6015" s="275">
        <v>44956</v>
      </c>
      <c r="D6015" s="275">
        <v>44959</v>
      </c>
      <c r="E6015" s="275">
        <v>44959</v>
      </c>
      <c r="F6015" s="139">
        <f t="shared" si="373"/>
        <v>3</v>
      </c>
      <c r="G6015" s="140">
        <v>2947.27</v>
      </c>
      <c r="H6015" s="141">
        <f t="shared" si="374"/>
        <v>2.3162258000595493E-5</v>
      </c>
      <c r="I6015" s="142">
        <f t="shared" si="375"/>
        <v>6.9486774001786483E-5</v>
      </c>
    </row>
    <row r="6016" spans="1:9">
      <c r="A6016" s="143">
        <f t="shared" si="376"/>
        <v>1478</v>
      </c>
      <c r="B6016" s="138" t="s">
        <v>97</v>
      </c>
      <c r="C6016" s="275">
        <v>45057</v>
      </c>
      <c r="D6016" s="275">
        <v>45062</v>
      </c>
      <c r="E6016" s="275">
        <v>45062</v>
      </c>
      <c r="F6016" s="139">
        <f t="shared" si="373"/>
        <v>5</v>
      </c>
      <c r="G6016" s="140">
        <v>510.85</v>
      </c>
      <c r="H6016" s="141">
        <f t="shared" si="374"/>
        <v>4.0147117500616533E-6</v>
      </c>
      <c r="I6016" s="142">
        <f t="shared" si="375"/>
        <v>2.0073558750308265E-5</v>
      </c>
    </row>
    <row r="6017" spans="1:9">
      <c r="A6017" s="143">
        <f t="shared" si="376"/>
        <v>1479</v>
      </c>
      <c r="B6017" s="138" t="s">
        <v>97</v>
      </c>
      <c r="C6017" s="275">
        <v>45243</v>
      </c>
      <c r="D6017" s="275">
        <v>45251</v>
      </c>
      <c r="E6017" s="275">
        <v>45251</v>
      </c>
      <c r="F6017" s="139">
        <f t="shared" si="373"/>
        <v>8</v>
      </c>
      <c r="G6017" s="140">
        <v>4906.12</v>
      </c>
      <c r="H6017" s="141">
        <f t="shared" si="374"/>
        <v>3.8556636216526329E-5</v>
      </c>
      <c r="I6017" s="142">
        <f t="shared" si="375"/>
        <v>3.0845308973221063E-4</v>
      </c>
    </row>
    <row r="6018" spans="1:9">
      <c r="A6018" s="143">
        <f t="shared" si="376"/>
        <v>1480</v>
      </c>
      <c r="B6018" s="138" t="s">
        <v>97</v>
      </c>
      <c r="C6018" s="275">
        <v>45094</v>
      </c>
      <c r="D6018" s="275">
        <v>45106</v>
      </c>
      <c r="E6018" s="275">
        <v>45106</v>
      </c>
      <c r="F6018" s="139">
        <f t="shared" si="373"/>
        <v>12</v>
      </c>
      <c r="G6018" s="140">
        <v>7.63</v>
      </c>
      <c r="H6018" s="141">
        <f t="shared" si="374"/>
        <v>5.9963297744876986E-8</v>
      </c>
      <c r="I6018" s="142">
        <f t="shared" si="375"/>
        <v>7.1955957293852389E-7</v>
      </c>
    </row>
    <row r="6019" spans="1:9">
      <c r="A6019" s="143">
        <f t="shared" si="376"/>
        <v>1481</v>
      </c>
      <c r="B6019" s="138" t="s">
        <v>97</v>
      </c>
      <c r="C6019" s="275">
        <v>45203</v>
      </c>
      <c r="D6019" s="275">
        <v>45210</v>
      </c>
      <c r="E6019" s="275">
        <v>45210</v>
      </c>
      <c r="F6019" s="139">
        <f t="shared" si="373"/>
        <v>7</v>
      </c>
      <c r="G6019" s="140">
        <v>119.85</v>
      </c>
      <c r="H6019" s="141">
        <f t="shared" si="374"/>
        <v>9.4188744884973883E-7</v>
      </c>
      <c r="I6019" s="142">
        <f t="shared" si="375"/>
        <v>6.5932121419481718E-6</v>
      </c>
    </row>
    <row r="6020" spans="1:9">
      <c r="A6020" s="143">
        <f t="shared" si="376"/>
        <v>1482</v>
      </c>
      <c r="B6020" s="138" t="s">
        <v>97</v>
      </c>
      <c r="C6020" s="275">
        <v>45009</v>
      </c>
      <c r="D6020" s="275">
        <v>45014</v>
      </c>
      <c r="E6020" s="275">
        <v>45014</v>
      </c>
      <c r="F6020" s="139">
        <f t="shared" si="373"/>
        <v>5</v>
      </c>
      <c r="G6020" s="140">
        <v>762.55</v>
      </c>
      <c r="H6020" s="141">
        <f t="shared" si="374"/>
        <v>5.9927932759313168E-6</v>
      </c>
      <c r="I6020" s="142">
        <f t="shared" si="375"/>
        <v>2.9963966379656586E-5</v>
      </c>
    </row>
    <row r="6021" spans="1:9">
      <c r="A6021" s="143">
        <f t="shared" si="376"/>
        <v>1483</v>
      </c>
      <c r="B6021" s="138" t="s">
        <v>97</v>
      </c>
      <c r="C6021" s="275">
        <v>45168</v>
      </c>
      <c r="D6021" s="275">
        <v>45177</v>
      </c>
      <c r="E6021" s="275">
        <v>45177</v>
      </c>
      <c r="F6021" s="139">
        <f t="shared" si="373"/>
        <v>9</v>
      </c>
      <c r="G6021" s="140">
        <v>255.39</v>
      </c>
      <c r="H6021" s="141">
        <f t="shared" si="374"/>
        <v>2.0070808140319965E-6</v>
      </c>
      <c r="I6021" s="142">
        <f t="shared" si="375"/>
        <v>1.8063727326287969E-5</v>
      </c>
    </row>
    <row r="6022" spans="1:9">
      <c r="A6022" s="143">
        <f t="shared" si="376"/>
        <v>1484</v>
      </c>
      <c r="B6022" s="138" t="s">
        <v>97</v>
      </c>
      <c r="C6022" s="275">
        <v>44940</v>
      </c>
      <c r="D6022" s="275">
        <v>44945</v>
      </c>
      <c r="E6022" s="275">
        <v>44945</v>
      </c>
      <c r="F6022" s="139">
        <f t="shared" si="373"/>
        <v>5</v>
      </c>
      <c r="G6022" s="140">
        <v>167.98</v>
      </c>
      <c r="H6022" s="141">
        <f t="shared" si="374"/>
        <v>1.3201356166689956E-6</v>
      </c>
      <c r="I6022" s="142">
        <f t="shared" si="375"/>
        <v>6.6006780833449783E-6</v>
      </c>
    </row>
    <row r="6023" spans="1:9">
      <c r="A6023" s="143">
        <f t="shared" si="376"/>
        <v>1485</v>
      </c>
      <c r="B6023" s="138" t="s">
        <v>97</v>
      </c>
      <c r="C6023" s="275">
        <v>45033</v>
      </c>
      <c r="D6023" s="275">
        <v>45033</v>
      </c>
      <c r="E6023" s="275">
        <v>45033</v>
      </c>
      <c r="F6023" s="139">
        <f t="shared" si="373"/>
        <v>0</v>
      </c>
      <c r="G6023" s="140">
        <v>1954.03</v>
      </c>
      <c r="H6023" s="141">
        <f t="shared" si="374"/>
        <v>1.5356498386949145E-5</v>
      </c>
      <c r="I6023" s="142">
        <f t="shared" si="375"/>
        <v>0</v>
      </c>
    </row>
    <row r="6024" spans="1:9">
      <c r="A6024" s="143">
        <f t="shared" si="376"/>
        <v>1486</v>
      </c>
      <c r="B6024" s="138" t="s">
        <v>97</v>
      </c>
      <c r="C6024" s="275">
        <v>44963</v>
      </c>
      <c r="D6024" s="275">
        <v>45026</v>
      </c>
      <c r="E6024" s="275">
        <v>45026</v>
      </c>
      <c r="F6024" s="139">
        <f t="shared" ref="F6024:F6087" si="377">E6024-C6024</f>
        <v>63</v>
      </c>
      <c r="G6024" s="140">
        <v>174.04</v>
      </c>
      <c r="H6024" s="141">
        <f t="shared" ref="H6024:H6087" si="378">G6024/$G$8894</f>
        <v>1.3677604638949398E-6</v>
      </c>
      <c r="I6024" s="142">
        <f t="shared" ref="I6024:I6087" si="379">H6024*F6024</f>
        <v>8.6168909225381202E-5</v>
      </c>
    </row>
    <row r="6025" spans="1:9">
      <c r="A6025" s="143">
        <f t="shared" si="376"/>
        <v>1487</v>
      </c>
      <c r="B6025" s="138" t="s">
        <v>97</v>
      </c>
      <c r="C6025" s="275">
        <v>45131</v>
      </c>
      <c r="D6025" s="275">
        <v>45244</v>
      </c>
      <c r="E6025" s="275">
        <v>45244</v>
      </c>
      <c r="F6025" s="139">
        <f t="shared" si="377"/>
        <v>113</v>
      </c>
      <c r="G6025" s="140">
        <v>28.3</v>
      </c>
      <c r="H6025" s="141">
        <f t="shared" si="378"/>
        <v>2.2240646476802344E-7</v>
      </c>
      <c r="I6025" s="142">
        <f t="shared" si="379"/>
        <v>2.5131930518786648E-5</v>
      </c>
    </row>
    <row r="6026" spans="1:9">
      <c r="A6026" s="143">
        <f t="shared" si="376"/>
        <v>1488</v>
      </c>
      <c r="B6026" s="138" t="s">
        <v>97</v>
      </c>
      <c r="C6026" s="275">
        <v>45057</v>
      </c>
      <c r="D6026" s="275">
        <v>45215</v>
      </c>
      <c r="E6026" s="275">
        <v>45215</v>
      </c>
      <c r="F6026" s="139">
        <f t="shared" si="377"/>
        <v>158</v>
      </c>
      <c r="G6026" s="140">
        <v>53.09</v>
      </c>
      <c r="H6026" s="141">
        <f t="shared" si="378"/>
        <v>4.172282407962673E-7</v>
      </c>
      <c r="I6026" s="142">
        <f t="shared" si="379"/>
        <v>6.5922062045810232E-5</v>
      </c>
    </row>
    <row r="6027" spans="1:9">
      <c r="A6027" s="143">
        <f t="shared" si="376"/>
        <v>1489</v>
      </c>
      <c r="B6027" s="138" t="s">
        <v>97</v>
      </c>
      <c r="C6027" s="275">
        <v>45284</v>
      </c>
      <c r="D6027" s="275">
        <v>45287</v>
      </c>
      <c r="E6027" s="275">
        <v>45287</v>
      </c>
      <c r="F6027" s="139">
        <f t="shared" si="377"/>
        <v>3</v>
      </c>
      <c r="G6027" s="140">
        <v>1392.14</v>
      </c>
      <c r="H6027" s="141">
        <f t="shared" si="378"/>
        <v>1.0940669111736967E-5</v>
      </c>
      <c r="I6027" s="142">
        <f t="shared" si="379"/>
        <v>3.2822007335210901E-5</v>
      </c>
    </row>
    <row r="6028" spans="1:9">
      <c r="A6028" s="143">
        <f t="shared" si="376"/>
        <v>1490</v>
      </c>
      <c r="B6028" s="138" t="s">
        <v>97</v>
      </c>
      <c r="C6028" s="275">
        <v>45188</v>
      </c>
      <c r="D6028" s="275">
        <v>45266</v>
      </c>
      <c r="E6028" s="275">
        <v>45266</v>
      </c>
      <c r="F6028" s="139">
        <f t="shared" si="377"/>
        <v>78</v>
      </c>
      <c r="G6028" s="140">
        <v>13.27</v>
      </c>
      <c r="H6028" s="141">
        <f t="shared" si="378"/>
        <v>1.042874129848647E-7</v>
      </c>
      <c r="I6028" s="142">
        <f t="shared" si="379"/>
        <v>8.1344182128194459E-6</v>
      </c>
    </row>
    <row r="6029" spans="1:9">
      <c r="A6029" s="143">
        <f t="shared" si="376"/>
        <v>1491</v>
      </c>
      <c r="B6029" s="138" t="s">
        <v>97</v>
      </c>
      <c r="C6029" s="275">
        <v>44977</v>
      </c>
      <c r="D6029" s="275">
        <v>44984</v>
      </c>
      <c r="E6029" s="275">
        <v>44984</v>
      </c>
      <c r="F6029" s="139">
        <f t="shared" si="377"/>
        <v>7</v>
      </c>
      <c r="G6029" s="140">
        <v>1457.94</v>
      </c>
      <c r="H6029" s="141">
        <f t="shared" si="378"/>
        <v>1.1457783789536824E-5</v>
      </c>
      <c r="I6029" s="142">
        <f t="shared" si="379"/>
        <v>8.0204486526757771E-5</v>
      </c>
    </row>
    <row r="6030" spans="1:9">
      <c r="A6030" s="143">
        <f t="shared" si="376"/>
        <v>1492</v>
      </c>
      <c r="B6030" s="138" t="s">
        <v>97</v>
      </c>
      <c r="C6030" s="275">
        <v>44956</v>
      </c>
      <c r="D6030" s="275">
        <v>45222</v>
      </c>
      <c r="E6030" s="275">
        <v>45222</v>
      </c>
      <c r="F6030" s="139">
        <f t="shared" si="377"/>
        <v>266</v>
      </c>
      <c r="G6030" s="140">
        <v>213.47</v>
      </c>
      <c r="H6030" s="141">
        <f t="shared" si="378"/>
        <v>1.6776363262908115E-6</v>
      </c>
      <c r="I6030" s="142">
        <f t="shared" si="379"/>
        <v>4.4625126279335586E-4</v>
      </c>
    </row>
    <row r="6031" spans="1:9">
      <c r="A6031" s="143">
        <f t="shared" si="376"/>
        <v>1493</v>
      </c>
      <c r="B6031" s="138" t="s">
        <v>97</v>
      </c>
      <c r="C6031" s="275">
        <v>44965</v>
      </c>
      <c r="D6031" s="275">
        <v>44967</v>
      </c>
      <c r="E6031" s="275">
        <v>44967</v>
      </c>
      <c r="F6031" s="139">
        <f t="shared" si="377"/>
        <v>2</v>
      </c>
      <c r="G6031" s="140">
        <v>9944.81</v>
      </c>
      <c r="H6031" s="141">
        <f t="shared" si="378"/>
        <v>7.8155124907762789E-5</v>
      </c>
      <c r="I6031" s="142">
        <f t="shared" si="379"/>
        <v>1.5631024981552558E-4</v>
      </c>
    </row>
    <row r="6032" spans="1:9">
      <c r="A6032" s="143">
        <f t="shared" si="376"/>
        <v>1494</v>
      </c>
      <c r="B6032" s="138" t="s">
        <v>97</v>
      </c>
      <c r="C6032" s="275">
        <v>45278</v>
      </c>
      <c r="D6032" s="275">
        <v>45301</v>
      </c>
      <c r="E6032" s="275">
        <v>45301</v>
      </c>
      <c r="F6032" s="139">
        <f t="shared" si="377"/>
        <v>23</v>
      </c>
      <c r="G6032" s="140">
        <v>119.93</v>
      </c>
      <c r="H6032" s="141">
        <f t="shared" si="378"/>
        <v>9.4251615970420682E-7</v>
      </c>
      <c r="I6032" s="142">
        <f t="shared" si="379"/>
        <v>2.1677871673196757E-5</v>
      </c>
    </row>
    <row r="6033" spans="1:9">
      <c r="A6033" s="143">
        <f t="shared" si="376"/>
        <v>1495</v>
      </c>
      <c r="B6033" s="138" t="s">
        <v>97</v>
      </c>
      <c r="C6033" s="275">
        <v>44958</v>
      </c>
      <c r="D6033" s="275">
        <v>44977</v>
      </c>
      <c r="E6033" s="275">
        <v>44977</v>
      </c>
      <c r="F6033" s="139">
        <f t="shared" si="377"/>
        <v>19</v>
      </c>
      <c r="G6033" s="140">
        <v>8.31</v>
      </c>
      <c r="H6033" s="141">
        <f t="shared" si="378"/>
        <v>6.5307340007854238E-8</v>
      </c>
      <c r="I6033" s="142">
        <f t="shared" si="379"/>
        <v>1.2408394601492305E-6</v>
      </c>
    </row>
    <row r="6034" spans="1:9">
      <c r="A6034" s="143">
        <f t="shared" si="376"/>
        <v>1496</v>
      </c>
      <c r="B6034" s="138" t="s">
        <v>97</v>
      </c>
      <c r="C6034" s="275">
        <v>45096</v>
      </c>
      <c r="D6034" s="275">
        <v>45107</v>
      </c>
      <c r="E6034" s="275">
        <v>45107</v>
      </c>
      <c r="F6034" s="139">
        <f t="shared" si="377"/>
        <v>11</v>
      </c>
      <c r="G6034" s="140">
        <v>126.27</v>
      </c>
      <c r="H6034" s="141">
        <f t="shared" si="378"/>
        <v>9.9234149492078874E-7</v>
      </c>
      <c r="I6034" s="142">
        <f t="shared" si="379"/>
        <v>1.0915756444128676E-5</v>
      </c>
    </row>
    <row r="6035" spans="1:9">
      <c r="A6035" s="143">
        <f t="shared" si="376"/>
        <v>1497</v>
      </c>
      <c r="B6035" s="138" t="s">
        <v>97</v>
      </c>
      <c r="C6035" s="275">
        <v>45021</v>
      </c>
      <c r="D6035" s="275">
        <v>45030</v>
      </c>
      <c r="E6035" s="275">
        <v>45030</v>
      </c>
      <c r="F6035" s="139">
        <f t="shared" si="377"/>
        <v>9</v>
      </c>
      <c r="G6035" s="140">
        <v>104.86</v>
      </c>
      <c r="H6035" s="141">
        <f t="shared" si="378"/>
        <v>8.2408275249381405E-7</v>
      </c>
      <c r="I6035" s="142">
        <f t="shared" si="379"/>
        <v>7.4167447724443262E-6</v>
      </c>
    </row>
    <row r="6036" spans="1:9">
      <c r="A6036" s="143">
        <f t="shared" si="376"/>
        <v>1498</v>
      </c>
      <c r="B6036" s="138" t="s">
        <v>97</v>
      </c>
      <c r="C6036" s="275">
        <v>45131</v>
      </c>
      <c r="D6036" s="275">
        <v>45225</v>
      </c>
      <c r="E6036" s="275">
        <v>45225</v>
      </c>
      <c r="F6036" s="139">
        <f t="shared" si="377"/>
        <v>94</v>
      </c>
      <c r="G6036" s="140">
        <v>18.95</v>
      </c>
      <c r="H6036" s="141">
        <f t="shared" si="378"/>
        <v>1.4892588365208637E-7</v>
      </c>
      <c r="I6036" s="142">
        <f t="shared" si="379"/>
        <v>1.3999033063296119E-5</v>
      </c>
    </row>
    <row r="6037" spans="1:9">
      <c r="A6037" s="143">
        <f t="shared" si="376"/>
        <v>1499</v>
      </c>
      <c r="B6037" s="138" t="s">
        <v>97</v>
      </c>
      <c r="C6037" s="275">
        <v>45243</v>
      </c>
      <c r="D6037" s="275">
        <v>45272</v>
      </c>
      <c r="E6037" s="275">
        <v>45272</v>
      </c>
      <c r="F6037" s="139">
        <f t="shared" si="377"/>
        <v>29</v>
      </c>
      <c r="G6037" s="140">
        <v>44.56</v>
      </c>
      <c r="H6037" s="141">
        <f t="shared" si="378"/>
        <v>3.5019194593862633E-7</v>
      </c>
      <c r="I6037" s="142">
        <f t="shared" si="379"/>
        <v>1.0155566432220164E-5</v>
      </c>
    </row>
    <row r="6038" spans="1:9">
      <c r="A6038" s="143">
        <f t="shared" si="376"/>
        <v>1500</v>
      </c>
      <c r="B6038" s="138" t="s">
        <v>97</v>
      </c>
      <c r="C6038" s="275">
        <v>45032</v>
      </c>
      <c r="D6038" s="275">
        <v>45042</v>
      </c>
      <c r="E6038" s="275">
        <v>45042</v>
      </c>
      <c r="F6038" s="139">
        <f t="shared" si="377"/>
        <v>10</v>
      </c>
      <c r="G6038" s="140">
        <v>108.51</v>
      </c>
      <c r="H6038" s="141">
        <f t="shared" si="378"/>
        <v>8.5276768522891256E-7</v>
      </c>
      <c r="I6038" s="142">
        <f t="shared" si="379"/>
        <v>8.5276768522891262E-6</v>
      </c>
    </row>
    <row r="6039" spans="1:9">
      <c r="A6039" s="143">
        <f t="shared" si="376"/>
        <v>1501</v>
      </c>
      <c r="B6039" s="138" t="s">
        <v>97</v>
      </c>
      <c r="C6039" s="275">
        <v>45019</v>
      </c>
      <c r="D6039" s="275">
        <v>45022</v>
      </c>
      <c r="E6039" s="275">
        <v>45022</v>
      </c>
      <c r="F6039" s="139">
        <f t="shared" si="377"/>
        <v>3</v>
      </c>
      <c r="G6039" s="140">
        <v>1071.79</v>
      </c>
      <c r="H6039" s="141">
        <f t="shared" si="378"/>
        <v>8.4230750838770266E-6</v>
      </c>
      <c r="I6039" s="142">
        <f t="shared" si="379"/>
        <v>2.526922525163108E-5</v>
      </c>
    </row>
    <row r="6040" spans="1:9">
      <c r="A6040" s="143">
        <f t="shared" si="376"/>
        <v>1502</v>
      </c>
      <c r="B6040" s="138" t="s">
        <v>97</v>
      </c>
      <c r="C6040" s="275">
        <v>45002</v>
      </c>
      <c r="D6040" s="275">
        <v>45007</v>
      </c>
      <c r="E6040" s="275">
        <v>45007</v>
      </c>
      <c r="F6040" s="139">
        <f t="shared" si="377"/>
        <v>5</v>
      </c>
      <c r="G6040" s="140">
        <v>1612.61</v>
      </c>
      <c r="H6040" s="141">
        <f t="shared" si="378"/>
        <v>1.267331763779372E-5</v>
      </c>
      <c r="I6040" s="142">
        <f t="shared" si="379"/>
        <v>6.3366588188968603E-5</v>
      </c>
    </row>
    <row r="6041" spans="1:9">
      <c r="A6041" s="143">
        <f t="shared" si="376"/>
        <v>1503</v>
      </c>
      <c r="B6041" s="138" t="s">
        <v>97</v>
      </c>
      <c r="C6041" s="275">
        <v>45114</v>
      </c>
      <c r="D6041" s="275">
        <v>45121</v>
      </c>
      <c r="E6041" s="275">
        <v>45121</v>
      </c>
      <c r="F6041" s="139">
        <f t="shared" si="377"/>
        <v>7</v>
      </c>
      <c r="G6041" s="140">
        <v>107.2</v>
      </c>
      <c r="H6041" s="141">
        <f t="shared" si="378"/>
        <v>8.424725449870005E-7</v>
      </c>
      <c r="I6041" s="142">
        <f t="shared" si="379"/>
        <v>5.8973078149090036E-6</v>
      </c>
    </row>
    <row r="6042" spans="1:9">
      <c r="A6042" s="143">
        <f t="shared" si="376"/>
        <v>1504</v>
      </c>
      <c r="B6042" s="138" t="s">
        <v>97</v>
      </c>
      <c r="C6042" s="275">
        <v>45194</v>
      </c>
      <c r="D6042" s="275">
        <v>45197</v>
      </c>
      <c r="E6042" s="275">
        <v>45197</v>
      </c>
      <c r="F6042" s="139">
        <f t="shared" si="377"/>
        <v>3</v>
      </c>
      <c r="G6042" s="140">
        <v>56.33</v>
      </c>
      <c r="H6042" s="141">
        <f t="shared" si="378"/>
        <v>4.4269103040221765E-7</v>
      </c>
      <c r="I6042" s="142">
        <f t="shared" si="379"/>
        <v>1.3280730912066529E-6</v>
      </c>
    </row>
    <row r="6043" spans="1:9">
      <c r="A6043" s="143">
        <f t="shared" si="376"/>
        <v>1505</v>
      </c>
      <c r="B6043" s="138" t="s">
        <v>97</v>
      </c>
      <c r="C6043" s="275">
        <v>44944</v>
      </c>
      <c r="D6043" s="275">
        <v>44949</v>
      </c>
      <c r="E6043" s="275">
        <v>44949</v>
      </c>
      <c r="F6043" s="139">
        <f t="shared" si="377"/>
        <v>5</v>
      </c>
      <c r="G6043" s="140">
        <v>4712.16</v>
      </c>
      <c r="H6043" s="141">
        <f t="shared" si="378"/>
        <v>3.7032326749868882E-5</v>
      </c>
      <c r="I6043" s="142">
        <f t="shared" si="379"/>
        <v>1.8516163374934441E-4</v>
      </c>
    </row>
    <row r="6044" spans="1:9">
      <c r="A6044" s="143">
        <f t="shared" si="376"/>
        <v>1506</v>
      </c>
      <c r="B6044" s="138" t="s">
        <v>97</v>
      </c>
      <c r="C6044" s="275">
        <v>45091</v>
      </c>
      <c r="D6044" s="275">
        <v>45107</v>
      </c>
      <c r="E6044" s="275">
        <v>45107</v>
      </c>
      <c r="F6044" s="139">
        <f t="shared" si="377"/>
        <v>16</v>
      </c>
      <c r="G6044" s="140">
        <v>49.94</v>
      </c>
      <c r="H6044" s="141">
        <f t="shared" si="378"/>
        <v>3.9247275090159329E-7</v>
      </c>
      <c r="I6044" s="142">
        <f t="shared" si="379"/>
        <v>6.2795640144254927E-6</v>
      </c>
    </row>
    <row r="6045" spans="1:9">
      <c r="A6045" s="143">
        <f t="shared" si="376"/>
        <v>1507</v>
      </c>
      <c r="B6045" s="138" t="s">
        <v>97</v>
      </c>
      <c r="C6045" s="275">
        <v>45036</v>
      </c>
      <c r="D6045" s="275">
        <v>45252</v>
      </c>
      <c r="E6045" s="275">
        <v>45252</v>
      </c>
      <c r="F6045" s="139">
        <f t="shared" si="377"/>
        <v>216</v>
      </c>
      <c r="G6045" s="140">
        <v>242.16</v>
      </c>
      <c r="H6045" s="141">
        <f t="shared" si="378"/>
        <v>1.903107756474366E-6</v>
      </c>
      <c r="I6045" s="142">
        <f t="shared" si="379"/>
        <v>4.1107127539846304E-4</v>
      </c>
    </row>
    <row r="6046" spans="1:9">
      <c r="A6046" s="143">
        <f t="shared" si="376"/>
        <v>1508</v>
      </c>
      <c r="B6046" s="138" t="s">
        <v>97</v>
      </c>
      <c r="C6046" s="275">
        <v>45268</v>
      </c>
      <c r="D6046" s="275">
        <v>45287</v>
      </c>
      <c r="E6046" s="275">
        <v>45287</v>
      </c>
      <c r="F6046" s="139">
        <f t="shared" si="377"/>
        <v>19</v>
      </c>
      <c r="G6046" s="140">
        <v>136.63</v>
      </c>
      <c r="H6046" s="141">
        <f t="shared" si="378"/>
        <v>1.073759550574383E-6</v>
      </c>
      <c r="I6046" s="142">
        <f t="shared" si="379"/>
        <v>2.0401431460913279E-5</v>
      </c>
    </row>
    <row r="6047" spans="1:9">
      <c r="A6047" s="143">
        <f t="shared" si="376"/>
        <v>1509</v>
      </c>
      <c r="B6047" s="138" t="s">
        <v>97</v>
      </c>
      <c r="C6047" s="275">
        <v>45117</v>
      </c>
      <c r="D6047" s="275">
        <v>45128</v>
      </c>
      <c r="E6047" s="275">
        <v>45128</v>
      </c>
      <c r="F6047" s="139">
        <f t="shared" si="377"/>
        <v>11</v>
      </c>
      <c r="G6047" s="140">
        <v>372.46</v>
      </c>
      <c r="H6047" s="141">
        <f t="shared" si="378"/>
        <v>2.9271205606889753E-6</v>
      </c>
      <c r="I6047" s="142">
        <f t="shared" si="379"/>
        <v>3.219832616757873E-5</v>
      </c>
    </row>
    <row r="6048" spans="1:9">
      <c r="A6048" s="143">
        <f t="shared" si="376"/>
        <v>1510</v>
      </c>
      <c r="B6048" s="138" t="s">
        <v>97</v>
      </c>
      <c r="C6048" s="275">
        <v>45177</v>
      </c>
      <c r="D6048" s="275">
        <v>45181</v>
      </c>
      <c r="E6048" s="275">
        <v>45181</v>
      </c>
      <c r="F6048" s="139">
        <f t="shared" si="377"/>
        <v>4</v>
      </c>
      <c r="G6048" s="140">
        <v>337.83</v>
      </c>
      <c r="H6048" s="141">
        <f t="shared" si="378"/>
        <v>2.6549673495611784E-6</v>
      </c>
      <c r="I6048" s="142">
        <f t="shared" si="379"/>
        <v>1.0619869398244714E-5</v>
      </c>
    </row>
    <row r="6049" spans="1:9">
      <c r="A6049" s="143">
        <f t="shared" si="376"/>
        <v>1511</v>
      </c>
      <c r="B6049" s="138" t="s">
        <v>97</v>
      </c>
      <c r="C6049" s="275">
        <v>45260</v>
      </c>
      <c r="D6049" s="275">
        <v>45262</v>
      </c>
      <c r="E6049" s="275">
        <v>45262</v>
      </c>
      <c r="F6049" s="139">
        <f t="shared" si="377"/>
        <v>2</v>
      </c>
      <c r="G6049" s="140">
        <v>203.79</v>
      </c>
      <c r="H6049" s="141">
        <f t="shared" si="378"/>
        <v>1.6015623129001941E-6</v>
      </c>
      <c r="I6049" s="142">
        <f t="shared" si="379"/>
        <v>3.2031246258003883E-6</v>
      </c>
    </row>
    <row r="6050" spans="1:9">
      <c r="A6050" s="143">
        <f t="shared" si="376"/>
        <v>1512</v>
      </c>
      <c r="B6050" s="138" t="s">
        <v>97</v>
      </c>
      <c r="C6050" s="275">
        <v>45108</v>
      </c>
      <c r="D6050" s="275">
        <v>45121</v>
      </c>
      <c r="E6050" s="275">
        <v>45121</v>
      </c>
      <c r="F6050" s="139">
        <f t="shared" si="377"/>
        <v>13</v>
      </c>
      <c r="G6050" s="140">
        <v>68.8</v>
      </c>
      <c r="H6050" s="141">
        <f t="shared" si="378"/>
        <v>5.4069133484240325E-7</v>
      </c>
      <c r="I6050" s="142">
        <f t="shared" si="379"/>
        <v>7.0289873529512424E-6</v>
      </c>
    </row>
    <row r="6051" spans="1:9">
      <c r="A6051" s="143">
        <f t="shared" si="376"/>
        <v>1513</v>
      </c>
      <c r="B6051" s="138" t="s">
        <v>97</v>
      </c>
      <c r="C6051" s="275">
        <v>45262</v>
      </c>
      <c r="D6051" s="275">
        <v>45265</v>
      </c>
      <c r="E6051" s="275">
        <v>45265</v>
      </c>
      <c r="F6051" s="139">
        <f t="shared" si="377"/>
        <v>3</v>
      </c>
      <c r="G6051" s="140">
        <v>1285.5899999999999</v>
      </c>
      <c r="H6051" s="141">
        <f t="shared" si="378"/>
        <v>1.0103304842442518E-5</v>
      </c>
      <c r="I6051" s="142">
        <f t="shared" si="379"/>
        <v>3.0309914527327555E-5</v>
      </c>
    </row>
    <row r="6052" spans="1:9">
      <c r="A6052" s="143">
        <f t="shared" si="376"/>
        <v>1514</v>
      </c>
      <c r="B6052" s="138" t="s">
        <v>97</v>
      </c>
      <c r="C6052" s="275">
        <v>45182</v>
      </c>
      <c r="D6052" s="275">
        <v>45205</v>
      </c>
      <c r="E6052" s="275">
        <v>45205</v>
      </c>
      <c r="F6052" s="139">
        <f t="shared" si="377"/>
        <v>23</v>
      </c>
      <c r="G6052" s="140">
        <v>32.04</v>
      </c>
      <c r="H6052" s="141">
        <f t="shared" si="378"/>
        <v>2.5179869721439828E-7</v>
      </c>
      <c r="I6052" s="142">
        <f t="shared" si="379"/>
        <v>5.7913700359311602E-6</v>
      </c>
    </row>
    <row r="6053" spans="1:9">
      <c r="A6053" s="143">
        <f t="shared" si="376"/>
        <v>1515</v>
      </c>
      <c r="B6053" s="138" t="s">
        <v>97</v>
      </c>
      <c r="C6053" s="275">
        <v>45187</v>
      </c>
      <c r="D6053" s="275">
        <v>45194</v>
      </c>
      <c r="E6053" s="275">
        <v>45194</v>
      </c>
      <c r="F6053" s="139">
        <f t="shared" si="377"/>
        <v>7</v>
      </c>
      <c r="G6053" s="140">
        <v>120.52</v>
      </c>
      <c r="H6053" s="141">
        <f t="shared" si="378"/>
        <v>9.4715290225590755E-7</v>
      </c>
      <c r="I6053" s="142">
        <f t="shared" si="379"/>
        <v>6.6300703157913527E-6</v>
      </c>
    </row>
    <row r="6054" spans="1:9">
      <c r="A6054" s="143">
        <f t="shared" si="376"/>
        <v>1516</v>
      </c>
      <c r="B6054" s="138" t="s">
        <v>97</v>
      </c>
      <c r="C6054" s="275">
        <v>45180</v>
      </c>
      <c r="D6054" s="275">
        <v>45184</v>
      </c>
      <c r="E6054" s="275">
        <v>45184</v>
      </c>
      <c r="F6054" s="139">
        <f t="shared" si="377"/>
        <v>4</v>
      </c>
      <c r="G6054" s="140">
        <v>71.86</v>
      </c>
      <c r="H6054" s="141">
        <f t="shared" si="378"/>
        <v>5.6473952502580082E-7</v>
      </c>
      <c r="I6054" s="142">
        <f t="shared" si="379"/>
        <v>2.2589581001032033E-6</v>
      </c>
    </row>
    <row r="6055" spans="1:9">
      <c r="A6055" s="143">
        <f t="shared" si="376"/>
        <v>1517</v>
      </c>
      <c r="B6055" s="138" t="s">
        <v>97</v>
      </c>
      <c r="C6055" s="275">
        <v>45245</v>
      </c>
      <c r="D6055" s="275">
        <v>45251</v>
      </c>
      <c r="E6055" s="275">
        <v>45251</v>
      </c>
      <c r="F6055" s="139">
        <f t="shared" si="377"/>
        <v>6</v>
      </c>
      <c r="G6055" s="140">
        <v>460.19</v>
      </c>
      <c r="H6055" s="141">
        <f t="shared" si="378"/>
        <v>3.6165806014698484E-6</v>
      </c>
      <c r="I6055" s="142">
        <f t="shared" si="379"/>
        <v>2.1699483608819091E-5</v>
      </c>
    </row>
    <row r="6056" spans="1:9">
      <c r="A6056" s="143">
        <f t="shared" si="376"/>
        <v>1518</v>
      </c>
      <c r="B6056" s="138" t="s">
        <v>97</v>
      </c>
      <c r="C6056" s="275">
        <v>44973</v>
      </c>
      <c r="D6056" s="275">
        <v>44973</v>
      </c>
      <c r="E6056" s="275">
        <v>44973</v>
      </c>
      <c r="F6056" s="139">
        <f t="shared" si="377"/>
        <v>0</v>
      </c>
      <c r="G6056" s="140">
        <v>8840.75</v>
      </c>
      <c r="H6056" s="141">
        <f t="shared" si="378"/>
        <v>6.9478443582964781E-5</v>
      </c>
      <c r="I6056" s="142">
        <f t="shared" si="379"/>
        <v>0</v>
      </c>
    </row>
    <row r="6057" spans="1:9">
      <c r="A6057" s="143">
        <f t="shared" si="376"/>
        <v>1519</v>
      </c>
      <c r="B6057" s="138" t="s">
        <v>97</v>
      </c>
      <c r="C6057" s="275">
        <v>45160</v>
      </c>
      <c r="D6057" s="275">
        <v>45160</v>
      </c>
      <c r="E6057" s="275">
        <v>45160</v>
      </c>
      <c r="F6057" s="139">
        <f t="shared" si="377"/>
        <v>0</v>
      </c>
      <c r="G6057" s="140">
        <v>437.45</v>
      </c>
      <c r="H6057" s="141">
        <f t="shared" si="378"/>
        <v>3.4378695410873444E-6</v>
      </c>
      <c r="I6057" s="142">
        <f t="shared" si="379"/>
        <v>0</v>
      </c>
    </row>
    <row r="6058" spans="1:9">
      <c r="A6058" s="143">
        <f t="shared" si="376"/>
        <v>1520</v>
      </c>
      <c r="B6058" s="138" t="s">
        <v>97</v>
      </c>
      <c r="C6058" s="275">
        <v>45209</v>
      </c>
      <c r="D6058" s="275">
        <v>45225</v>
      </c>
      <c r="E6058" s="275">
        <v>45225</v>
      </c>
      <c r="F6058" s="139">
        <f t="shared" si="377"/>
        <v>16</v>
      </c>
      <c r="G6058" s="140">
        <v>187.07</v>
      </c>
      <c r="H6058" s="141">
        <f t="shared" si="378"/>
        <v>1.4701617443164007E-6</v>
      </c>
      <c r="I6058" s="142">
        <f t="shared" si="379"/>
        <v>2.3522587909062412E-5</v>
      </c>
    </row>
    <row r="6059" spans="1:9">
      <c r="A6059" s="143">
        <f t="shared" si="376"/>
        <v>1521</v>
      </c>
      <c r="B6059" s="138" t="s">
        <v>97</v>
      </c>
      <c r="C6059" s="275">
        <v>44953</v>
      </c>
      <c r="D6059" s="275">
        <v>44985</v>
      </c>
      <c r="E6059" s="275">
        <v>44985</v>
      </c>
      <c r="F6059" s="139">
        <f t="shared" si="377"/>
        <v>32</v>
      </c>
      <c r="G6059" s="140">
        <v>26.59</v>
      </c>
      <c r="H6059" s="141">
        <f t="shared" si="378"/>
        <v>2.0896777025377185E-7</v>
      </c>
      <c r="I6059" s="142">
        <f t="shared" si="379"/>
        <v>6.6869686481206991E-6</v>
      </c>
    </row>
    <row r="6060" spans="1:9">
      <c r="A6060" s="143">
        <f t="shared" si="376"/>
        <v>1522</v>
      </c>
      <c r="B6060" s="138" t="s">
        <v>97</v>
      </c>
      <c r="C6060" s="275">
        <v>45017</v>
      </c>
      <c r="D6060" s="275">
        <v>45034</v>
      </c>
      <c r="E6060" s="275">
        <v>45034</v>
      </c>
      <c r="F6060" s="139">
        <f t="shared" si="377"/>
        <v>17</v>
      </c>
      <c r="G6060" s="140">
        <v>111.46</v>
      </c>
      <c r="H6060" s="141">
        <f t="shared" si="378"/>
        <v>8.7595139798741663E-7</v>
      </c>
      <c r="I6060" s="142">
        <f t="shared" si="379"/>
        <v>1.4891173765786082E-5</v>
      </c>
    </row>
    <row r="6061" spans="1:9">
      <c r="A6061" s="143">
        <f t="shared" si="376"/>
        <v>1523</v>
      </c>
      <c r="B6061" s="138" t="s">
        <v>97</v>
      </c>
      <c r="C6061" s="275">
        <v>45158</v>
      </c>
      <c r="D6061" s="275">
        <v>45160</v>
      </c>
      <c r="E6061" s="275">
        <v>45160</v>
      </c>
      <c r="F6061" s="139">
        <f t="shared" si="377"/>
        <v>2</v>
      </c>
      <c r="G6061" s="140">
        <v>60.11</v>
      </c>
      <c r="H6061" s="141">
        <f t="shared" si="378"/>
        <v>4.7239761827582644E-7</v>
      </c>
      <c r="I6061" s="142">
        <f t="shared" si="379"/>
        <v>9.4479523655165288E-7</v>
      </c>
    </row>
    <row r="6062" spans="1:9">
      <c r="A6062" s="143">
        <f t="shared" si="376"/>
        <v>1524</v>
      </c>
      <c r="B6062" s="138" t="s">
        <v>97</v>
      </c>
      <c r="C6062" s="275">
        <v>45105</v>
      </c>
      <c r="D6062" s="275">
        <v>45128</v>
      </c>
      <c r="E6062" s="275">
        <v>45128</v>
      </c>
      <c r="F6062" s="139">
        <f t="shared" si="377"/>
        <v>23</v>
      </c>
      <c r="G6062" s="140">
        <v>17.37</v>
      </c>
      <c r="H6062" s="141">
        <f t="shared" si="378"/>
        <v>1.3650884427634515E-7</v>
      </c>
      <c r="I6062" s="142">
        <f t="shared" si="379"/>
        <v>3.1397034183559382E-6</v>
      </c>
    </row>
    <row r="6063" spans="1:9">
      <c r="A6063" s="143">
        <f t="shared" si="376"/>
        <v>1525</v>
      </c>
      <c r="B6063" s="138" t="s">
        <v>97</v>
      </c>
      <c r="C6063" s="275">
        <v>45084</v>
      </c>
      <c r="D6063" s="275">
        <v>45100</v>
      </c>
      <c r="E6063" s="275">
        <v>45100</v>
      </c>
      <c r="F6063" s="139">
        <f t="shared" si="377"/>
        <v>16</v>
      </c>
      <c r="G6063" s="140">
        <v>75.09</v>
      </c>
      <c r="H6063" s="141">
        <f t="shared" si="378"/>
        <v>5.9012372577494277E-7</v>
      </c>
      <c r="I6063" s="142">
        <f t="shared" si="379"/>
        <v>9.4419796123990844E-6</v>
      </c>
    </row>
    <row r="6064" spans="1:9">
      <c r="A6064" s="143">
        <f t="shared" si="376"/>
        <v>1526</v>
      </c>
      <c r="B6064" s="138" t="s">
        <v>97</v>
      </c>
      <c r="C6064" s="275">
        <v>45201</v>
      </c>
      <c r="D6064" s="275">
        <v>45209</v>
      </c>
      <c r="E6064" s="275">
        <v>45209</v>
      </c>
      <c r="F6064" s="139">
        <f t="shared" si="377"/>
        <v>8</v>
      </c>
      <c r="G6064" s="140">
        <v>48.51</v>
      </c>
      <c r="H6064" s="141">
        <f t="shared" si="378"/>
        <v>3.812345443779794E-7</v>
      </c>
      <c r="I6064" s="142">
        <f t="shared" si="379"/>
        <v>3.0498763550238352E-6</v>
      </c>
    </row>
    <row r="6065" spans="1:9">
      <c r="A6065" s="143">
        <f t="shared" si="376"/>
        <v>1527</v>
      </c>
      <c r="B6065" s="138" t="s">
        <v>97</v>
      </c>
      <c r="C6065" s="275">
        <v>45062</v>
      </c>
      <c r="D6065" s="275">
        <v>45069</v>
      </c>
      <c r="E6065" s="275">
        <v>45069</v>
      </c>
      <c r="F6065" s="139">
        <f t="shared" si="377"/>
        <v>7</v>
      </c>
      <c r="G6065" s="140">
        <v>201.58</v>
      </c>
      <c r="H6065" s="141">
        <f t="shared" si="378"/>
        <v>1.5841941755455184E-6</v>
      </c>
      <c r="I6065" s="142">
        <f t="shared" si="379"/>
        <v>1.1089359228818629E-5</v>
      </c>
    </row>
    <row r="6066" spans="1:9">
      <c r="A6066" s="143">
        <f t="shared" si="376"/>
        <v>1528</v>
      </c>
      <c r="B6066" s="138" t="s">
        <v>97</v>
      </c>
      <c r="C6066" s="275">
        <v>45236</v>
      </c>
      <c r="D6066" s="275">
        <v>45240</v>
      </c>
      <c r="E6066" s="275">
        <v>45240</v>
      </c>
      <c r="F6066" s="139">
        <f t="shared" si="377"/>
        <v>4</v>
      </c>
      <c r="G6066" s="140">
        <v>142.88999999999999</v>
      </c>
      <c r="H6066" s="141">
        <f t="shared" si="378"/>
        <v>1.1229561749364971E-6</v>
      </c>
      <c r="I6066" s="142">
        <f t="shared" si="379"/>
        <v>4.4918246997459885E-6</v>
      </c>
    </row>
    <row r="6067" spans="1:9">
      <c r="A6067" s="143">
        <f t="shared" si="376"/>
        <v>1529</v>
      </c>
      <c r="B6067" s="138" t="s">
        <v>97</v>
      </c>
      <c r="C6067" s="275">
        <v>44963</v>
      </c>
      <c r="D6067" s="275">
        <v>44966</v>
      </c>
      <c r="E6067" s="275">
        <v>44966</v>
      </c>
      <c r="F6067" s="139">
        <f t="shared" si="377"/>
        <v>3</v>
      </c>
      <c r="G6067" s="140">
        <v>2533.85</v>
      </c>
      <c r="H6067" s="141">
        <f t="shared" si="378"/>
        <v>1.9913237482418947E-5</v>
      </c>
      <c r="I6067" s="142">
        <f t="shared" si="379"/>
        <v>5.9739712447256841E-5</v>
      </c>
    </row>
    <row r="6068" spans="1:9">
      <c r="A6068" s="143">
        <f t="shared" si="376"/>
        <v>1530</v>
      </c>
      <c r="B6068" s="138" t="s">
        <v>97</v>
      </c>
      <c r="C6068" s="275">
        <v>45099</v>
      </c>
      <c r="D6068" s="275">
        <v>45236</v>
      </c>
      <c r="E6068" s="275">
        <v>45236</v>
      </c>
      <c r="F6068" s="139">
        <f t="shared" si="377"/>
        <v>137</v>
      </c>
      <c r="G6068" s="140">
        <v>18.36</v>
      </c>
      <c r="H6068" s="141">
        <f t="shared" si="378"/>
        <v>1.4428914110038551E-7</v>
      </c>
      <c r="I6068" s="142">
        <f t="shared" si="379"/>
        <v>1.9767612330752817E-5</v>
      </c>
    </row>
    <row r="6069" spans="1:9">
      <c r="A6069" s="143">
        <f t="shared" si="376"/>
        <v>1531</v>
      </c>
      <c r="B6069" s="138" t="s">
        <v>97</v>
      </c>
      <c r="C6069" s="275">
        <v>44972</v>
      </c>
      <c r="D6069" s="275">
        <v>44986</v>
      </c>
      <c r="E6069" s="275">
        <v>44986</v>
      </c>
      <c r="F6069" s="139">
        <f t="shared" si="377"/>
        <v>14</v>
      </c>
      <c r="G6069" s="140">
        <v>2166.6999999999998</v>
      </c>
      <c r="H6069" s="141">
        <f t="shared" si="378"/>
        <v>1.7027847604695278E-5</v>
      </c>
      <c r="I6069" s="142">
        <f t="shared" si="379"/>
        <v>2.3838986646573389E-4</v>
      </c>
    </row>
    <row r="6070" spans="1:9">
      <c r="A6070" s="143">
        <f t="shared" si="376"/>
        <v>1532</v>
      </c>
      <c r="B6070" s="138" t="s">
        <v>97</v>
      </c>
      <c r="C6070" s="275">
        <v>45001</v>
      </c>
      <c r="D6070" s="275">
        <v>45008</v>
      </c>
      <c r="E6070" s="275">
        <v>45008</v>
      </c>
      <c r="F6070" s="139">
        <f t="shared" si="377"/>
        <v>7</v>
      </c>
      <c r="G6070" s="140">
        <v>1126.82</v>
      </c>
      <c r="H6070" s="141">
        <f t="shared" si="378"/>
        <v>8.85554956289414E-6</v>
      </c>
      <c r="I6070" s="142">
        <f t="shared" si="379"/>
        <v>6.1988846940258977E-5</v>
      </c>
    </row>
    <row r="6071" spans="1:9">
      <c r="A6071" s="143">
        <f t="shared" si="376"/>
        <v>1533</v>
      </c>
      <c r="B6071" s="138" t="s">
        <v>97</v>
      </c>
      <c r="C6071" s="275">
        <v>45008</v>
      </c>
      <c r="D6071" s="275">
        <v>45016</v>
      </c>
      <c r="E6071" s="275">
        <v>45016</v>
      </c>
      <c r="F6071" s="139">
        <f t="shared" si="377"/>
        <v>8</v>
      </c>
      <c r="G6071" s="140">
        <v>144.78</v>
      </c>
      <c r="H6071" s="141">
        <f t="shared" si="378"/>
        <v>1.1378094688733015E-6</v>
      </c>
      <c r="I6071" s="142">
        <f t="shared" si="379"/>
        <v>9.1024757509864122E-6</v>
      </c>
    </row>
    <row r="6072" spans="1:9">
      <c r="A6072" s="143">
        <f t="shared" si="376"/>
        <v>1534</v>
      </c>
      <c r="B6072" s="138" t="s">
        <v>97</v>
      </c>
      <c r="C6072" s="275">
        <v>45113</v>
      </c>
      <c r="D6072" s="275">
        <v>45128</v>
      </c>
      <c r="E6072" s="275">
        <v>45128</v>
      </c>
      <c r="F6072" s="139">
        <f t="shared" si="377"/>
        <v>15</v>
      </c>
      <c r="G6072" s="140">
        <v>478.37</v>
      </c>
      <c r="H6072" s="141">
        <f t="shared" si="378"/>
        <v>3.7594551431476812E-6</v>
      </c>
      <c r="I6072" s="142">
        <f t="shared" si="379"/>
        <v>5.6391827147215219E-5</v>
      </c>
    </row>
    <row r="6073" spans="1:9">
      <c r="A6073" s="143">
        <f t="shared" si="376"/>
        <v>1535</v>
      </c>
      <c r="B6073" s="138" t="s">
        <v>97</v>
      </c>
      <c r="C6073" s="275">
        <v>45013</v>
      </c>
      <c r="D6073" s="275">
        <v>45222</v>
      </c>
      <c r="E6073" s="275">
        <v>45222</v>
      </c>
      <c r="F6073" s="139">
        <f t="shared" si="377"/>
        <v>209</v>
      </c>
      <c r="G6073" s="140">
        <v>131.1</v>
      </c>
      <c r="H6073" s="141">
        <f t="shared" si="378"/>
        <v>1.0302999127592888E-6</v>
      </c>
      <c r="I6073" s="142">
        <f t="shared" si="379"/>
        <v>2.1533268176669135E-4</v>
      </c>
    </row>
    <row r="6074" spans="1:9">
      <c r="A6074" s="143">
        <f t="shared" si="376"/>
        <v>1536</v>
      </c>
      <c r="B6074" s="138" t="s">
        <v>97</v>
      </c>
      <c r="C6074" s="275">
        <v>45110</v>
      </c>
      <c r="D6074" s="275">
        <v>45110</v>
      </c>
      <c r="E6074" s="275">
        <v>45110</v>
      </c>
      <c r="F6074" s="139">
        <f t="shared" si="377"/>
        <v>0</v>
      </c>
      <c r="G6074" s="140">
        <v>162.47</v>
      </c>
      <c r="H6074" s="141">
        <f t="shared" si="378"/>
        <v>1.2768331565675182E-6</v>
      </c>
      <c r="I6074" s="142">
        <f t="shared" si="379"/>
        <v>0</v>
      </c>
    </row>
    <row r="6075" spans="1:9">
      <c r="A6075" s="143">
        <f t="shared" si="376"/>
        <v>1537</v>
      </c>
      <c r="B6075" s="138" t="s">
        <v>97</v>
      </c>
      <c r="C6075" s="275">
        <v>45181</v>
      </c>
      <c r="D6075" s="275">
        <v>45296</v>
      </c>
      <c r="E6075" s="275">
        <v>45296</v>
      </c>
      <c r="F6075" s="139">
        <f t="shared" si="377"/>
        <v>115</v>
      </c>
      <c r="G6075" s="140">
        <v>29.28</v>
      </c>
      <c r="H6075" s="141">
        <f t="shared" si="378"/>
        <v>2.3010817273525536E-7</v>
      </c>
      <c r="I6075" s="142">
        <f t="shared" si="379"/>
        <v>2.6462439864554365E-5</v>
      </c>
    </row>
    <row r="6076" spans="1:9">
      <c r="A6076" s="143">
        <f t="shared" ref="A6076:A6139" si="380">A6075+1</f>
        <v>1538</v>
      </c>
      <c r="B6076" s="138" t="s">
        <v>97</v>
      </c>
      <c r="C6076" s="275">
        <v>44965</v>
      </c>
      <c r="D6076" s="275">
        <v>44985</v>
      </c>
      <c r="E6076" s="275">
        <v>44985</v>
      </c>
      <c r="F6076" s="139">
        <f t="shared" si="377"/>
        <v>20</v>
      </c>
      <c r="G6076" s="140">
        <v>37.53</v>
      </c>
      <c r="H6076" s="141">
        <f t="shared" si="378"/>
        <v>2.9494397960225864E-7</v>
      </c>
      <c r="I6076" s="142">
        <f t="shared" si="379"/>
        <v>5.8988795920451723E-6</v>
      </c>
    </row>
    <row r="6077" spans="1:9">
      <c r="A6077" s="143">
        <f t="shared" si="380"/>
        <v>1539</v>
      </c>
      <c r="B6077" s="138" t="s">
        <v>97</v>
      </c>
      <c r="C6077" s="275">
        <v>45244</v>
      </c>
      <c r="D6077" s="275">
        <v>45250</v>
      </c>
      <c r="E6077" s="275">
        <v>45250</v>
      </c>
      <c r="F6077" s="139">
        <f t="shared" si="377"/>
        <v>6</v>
      </c>
      <c r="G6077" s="140">
        <v>404.41</v>
      </c>
      <c r="H6077" s="141">
        <f t="shared" si="378"/>
        <v>3.1782119581920976E-6</v>
      </c>
      <c r="I6077" s="142">
        <f t="shared" si="379"/>
        <v>1.9069271749152586E-5</v>
      </c>
    </row>
    <row r="6078" spans="1:9">
      <c r="A6078" s="143">
        <f t="shared" si="380"/>
        <v>1540</v>
      </c>
      <c r="B6078" s="138" t="s">
        <v>97</v>
      </c>
      <c r="C6078" s="275">
        <v>45025</v>
      </c>
      <c r="D6078" s="275">
        <v>45027</v>
      </c>
      <c r="E6078" s="275">
        <v>45027</v>
      </c>
      <c r="F6078" s="139">
        <f t="shared" si="377"/>
        <v>2</v>
      </c>
      <c r="G6078" s="140">
        <v>312.72000000000003</v>
      </c>
      <c r="H6078" s="141">
        <f t="shared" si="378"/>
        <v>2.4576307301150634E-6</v>
      </c>
      <c r="I6078" s="142">
        <f t="shared" si="379"/>
        <v>4.9152614602301267E-6</v>
      </c>
    </row>
    <row r="6079" spans="1:9">
      <c r="A6079" s="143">
        <f t="shared" si="380"/>
        <v>1541</v>
      </c>
      <c r="B6079" s="138" t="s">
        <v>97</v>
      </c>
      <c r="C6079" s="275">
        <v>45256</v>
      </c>
      <c r="D6079" s="275">
        <v>45258</v>
      </c>
      <c r="E6079" s="275">
        <v>45258</v>
      </c>
      <c r="F6079" s="139">
        <f t="shared" si="377"/>
        <v>2</v>
      </c>
      <c r="G6079" s="140">
        <v>164.34</v>
      </c>
      <c r="H6079" s="141">
        <f t="shared" si="378"/>
        <v>1.2915292727907058E-6</v>
      </c>
      <c r="I6079" s="142">
        <f t="shared" si="379"/>
        <v>2.5830585455814116E-6</v>
      </c>
    </row>
    <row r="6080" spans="1:9">
      <c r="A6080" s="143">
        <f t="shared" si="380"/>
        <v>1542</v>
      </c>
      <c r="B6080" s="138" t="s">
        <v>97</v>
      </c>
      <c r="C6080" s="275">
        <v>45025</v>
      </c>
      <c r="D6080" s="275">
        <v>45026</v>
      </c>
      <c r="E6080" s="275">
        <v>45026</v>
      </c>
      <c r="F6080" s="139">
        <f t="shared" si="377"/>
        <v>1</v>
      </c>
      <c r="G6080" s="140">
        <v>1784.35</v>
      </c>
      <c r="H6080" s="141">
        <f t="shared" si="378"/>
        <v>1.4023002664622706E-5</v>
      </c>
      <c r="I6080" s="142">
        <f t="shared" si="379"/>
        <v>1.4023002664622706E-5</v>
      </c>
    </row>
    <row r="6081" spans="1:9">
      <c r="A6081" s="143">
        <f t="shared" si="380"/>
        <v>1543</v>
      </c>
      <c r="B6081" s="138" t="s">
        <v>97</v>
      </c>
      <c r="C6081" s="275">
        <v>45063</v>
      </c>
      <c r="D6081" s="275">
        <v>45083</v>
      </c>
      <c r="E6081" s="275">
        <v>45083</v>
      </c>
      <c r="F6081" s="139">
        <f t="shared" si="377"/>
        <v>20</v>
      </c>
      <c r="G6081" s="140">
        <v>23.43</v>
      </c>
      <c r="H6081" s="141">
        <f t="shared" si="378"/>
        <v>1.8413369150228936E-7</v>
      </c>
      <c r="I6081" s="142">
        <f t="shared" si="379"/>
        <v>3.6826738300457873E-6</v>
      </c>
    </row>
    <row r="6082" spans="1:9">
      <c r="A6082" s="143">
        <f t="shared" si="380"/>
        <v>1544</v>
      </c>
      <c r="B6082" s="138" t="s">
        <v>97</v>
      </c>
      <c r="C6082" s="275">
        <v>44970</v>
      </c>
      <c r="D6082" s="275">
        <v>44978</v>
      </c>
      <c r="E6082" s="275">
        <v>44978</v>
      </c>
      <c r="F6082" s="139">
        <f t="shared" si="377"/>
        <v>8</v>
      </c>
      <c r="G6082" s="140">
        <v>381.49</v>
      </c>
      <c r="H6082" s="141">
        <f t="shared" si="378"/>
        <v>2.9980862983870413E-6</v>
      </c>
      <c r="I6082" s="142">
        <f t="shared" si="379"/>
        <v>2.3984690387096331E-5</v>
      </c>
    </row>
    <row r="6083" spans="1:9">
      <c r="A6083" s="143">
        <f t="shared" si="380"/>
        <v>1545</v>
      </c>
      <c r="B6083" s="138" t="s">
        <v>97</v>
      </c>
      <c r="C6083" s="275">
        <v>44953</v>
      </c>
      <c r="D6083" s="275">
        <v>44959</v>
      </c>
      <c r="E6083" s="275">
        <v>44959</v>
      </c>
      <c r="F6083" s="139">
        <f t="shared" si="377"/>
        <v>6</v>
      </c>
      <c r="G6083" s="140">
        <v>1085.07</v>
      </c>
      <c r="H6083" s="141">
        <f t="shared" si="378"/>
        <v>8.5274410857186987E-6</v>
      </c>
      <c r="I6083" s="142">
        <f t="shared" si="379"/>
        <v>5.1164646514312192E-5</v>
      </c>
    </row>
    <row r="6084" spans="1:9">
      <c r="A6084" s="143">
        <f t="shared" si="380"/>
        <v>1546</v>
      </c>
      <c r="B6084" s="138" t="s">
        <v>97</v>
      </c>
      <c r="C6084" s="275">
        <v>44972</v>
      </c>
      <c r="D6084" s="275">
        <v>44985</v>
      </c>
      <c r="E6084" s="275">
        <v>44985</v>
      </c>
      <c r="F6084" s="139">
        <f t="shared" si="377"/>
        <v>13</v>
      </c>
      <c r="G6084" s="140">
        <v>452.42</v>
      </c>
      <c r="H6084" s="141">
        <f t="shared" si="378"/>
        <v>3.5555170597296526E-6</v>
      </c>
      <c r="I6084" s="142">
        <f t="shared" si="379"/>
        <v>4.6221721776485486E-5</v>
      </c>
    </row>
    <row r="6085" spans="1:9">
      <c r="A6085" s="143">
        <f t="shared" si="380"/>
        <v>1547</v>
      </c>
      <c r="B6085" s="138" t="s">
        <v>97</v>
      </c>
      <c r="C6085" s="275">
        <v>45265</v>
      </c>
      <c r="D6085" s="275">
        <v>45265</v>
      </c>
      <c r="E6085" s="275">
        <v>45265</v>
      </c>
      <c r="F6085" s="139">
        <f t="shared" si="377"/>
        <v>0</v>
      </c>
      <c r="G6085" s="140">
        <v>1739.08</v>
      </c>
      <c r="H6085" s="141">
        <f t="shared" si="378"/>
        <v>1.3667230909850678E-5</v>
      </c>
      <c r="I6085" s="142">
        <f t="shared" si="379"/>
        <v>0</v>
      </c>
    </row>
    <row r="6086" spans="1:9">
      <c r="A6086" s="143">
        <f t="shared" si="380"/>
        <v>1548</v>
      </c>
      <c r="B6086" s="138" t="s">
        <v>97</v>
      </c>
      <c r="C6086" s="275">
        <v>45252</v>
      </c>
      <c r="D6086" s="275">
        <v>45252</v>
      </c>
      <c r="E6086" s="275">
        <v>45252</v>
      </c>
      <c r="F6086" s="139">
        <f t="shared" si="377"/>
        <v>0</v>
      </c>
      <c r="G6086" s="140">
        <v>459.77</v>
      </c>
      <c r="H6086" s="141">
        <f t="shared" si="378"/>
        <v>3.6132798694838916E-6</v>
      </c>
      <c r="I6086" s="142">
        <f t="shared" si="379"/>
        <v>0</v>
      </c>
    </row>
    <row r="6087" spans="1:9">
      <c r="A6087" s="143">
        <f t="shared" si="380"/>
        <v>1549</v>
      </c>
      <c r="B6087" s="138" t="s">
        <v>97</v>
      </c>
      <c r="C6087" s="275">
        <v>45104</v>
      </c>
      <c r="D6087" s="275">
        <v>45198</v>
      </c>
      <c r="E6087" s="275">
        <v>45198</v>
      </c>
      <c r="F6087" s="139">
        <f t="shared" si="377"/>
        <v>94</v>
      </c>
      <c r="G6087" s="140">
        <v>54.87</v>
      </c>
      <c r="H6087" s="141">
        <f t="shared" si="378"/>
        <v>4.3121705730817831E-7</v>
      </c>
      <c r="I6087" s="142">
        <f t="shared" si="379"/>
        <v>4.0534403386968761E-5</v>
      </c>
    </row>
    <row r="6088" spans="1:9">
      <c r="A6088" s="143">
        <f t="shared" si="380"/>
        <v>1550</v>
      </c>
      <c r="B6088" s="138" t="s">
        <v>97</v>
      </c>
      <c r="C6088" s="275">
        <v>44967</v>
      </c>
      <c r="D6088" s="275">
        <v>44985</v>
      </c>
      <c r="E6088" s="275">
        <v>44985</v>
      </c>
      <c r="F6088" s="139">
        <f t="shared" ref="F6088:F6151" si="381">E6088-C6088</f>
        <v>18</v>
      </c>
      <c r="G6088" s="140">
        <v>14.45</v>
      </c>
      <c r="H6088" s="141">
        <f t="shared" ref="H6088:H6151" si="382">G6088/$G$8894</f>
        <v>1.1356089808826639E-7</v>
      </c>
      <c r="I6088" s="142">
        <f t="shared" ref="I6088:I6151" si="383">H6088*F6088</f>
        <v>2.0440961655887951E-6</v>
      </c>
    </row>
    <row r="6089" spans="1:9">
      <c r="A6089" s="143">
        <f t="shared" si="380"/>
        <v>1551</v>
      </c>
      <c r="B6089" s="138" t="s">
        <v>97</v>
      </c>
      <c r="C6089" s="275">
        <v>45218</v>
      </c>
      <c r="D6089" s="275">
        <v>45226</v>
      </c>
      <c r="E6089" s="275">
        <v>45226</v>
      </c>
      <c r="F6089" s="139">
        <f t="shared" si="381"/>
        <v>8</v>
      </c>
      <c r="G6089" s="140">
        <v>695.51</v>
      </c>
      <c r="H6089" s="141">
        <f t="shared" si="382"/>
        <v>5.4659335798872081E-6</v>
      </c>
      <c r="I6089" s="142">
        <f t="shared" si="383"/>
        <v>4.3727468639097665E-5</v>
      </c>
    </row>
    <row r="6090" spans="1:9">
      <c r="A6090" s="143">
        <f t="shared" si="380"/>
        <v>1552</v>
      </c>
      <c r="B6090" s="138" t="s">
        <v>97</v>
      </c>
      <c r="C6090" s="275">
        <v>45275</v>
      </c>
      <c r="D6090" s="275">
        <v>45343</v>
      </c>
      <c r="E6090" s="275">
        <v>45343</v>
      </c>
      <c r="F6090" s="139">
        <f t="shared" si="381"/>
        <v>68</v>
      </c>
      <c r="G6090" s="140">
        <v>87.71</v>
      </c>
      <c r="H6090" s="141">
        <f t="shared" si="382"/>
        <v>6.893028630672556E-7</v>
      </c>
      <c r="I6090" s="142">
        <f t="shared" si="383"/>
        <v>4.6872594688573384E-5</v>
      </c>
    </row>
    <row r="6091" spans="1:9">
      <c r="A6091" s="143">
        <f t="shared" si="380"/>
        <v>1553</v>
      </c>
      <c r="B6091" s="138" t="s">
        <v>97</v>
      </c>
      <c r="C6091" s="275">
        <v>45054</v>
      </c>
      <c r="D6091" s="275">
        <v>45072</v>
      </c>
      <c r="E6091" s="275">
        <v>45072</v>
      </c>
      <c r="F6091" s="139">
        <f t="shared" si="381"/>
        <v>18</v>
      </c>
      <c r="G6091" s="140">
        <v>7.12</v>
      </c>
      <c r="H6091" s="141">
        <f t="shared" si="382"/>
        <v>5.5955266047644061E-8</v>
      </c>
      <c r="I6091" s="142">
        <f t="shared" si="383"/>
        <v>1.0071947888575931E-6</v>
      </c>
    </row>
    <row r="6092" spans="1:9">
      <c r="A6092" s="143">
        <f t="shared" si="380"/>
        <v>1554</v>
      </c>
      <c r="B6092" s="138" t="s">
        <v>97</v>
      </c>
      <c r="C6092" s="275">
        <v>45264</v>
      </c>
      <c r="D6092" s="275">
        <v>45267</v>
      </c>
      <c r="E6092" s="275">
        <v>45267</v>
      </c>
      <c r="F6092" s="139">
        <f t="shared" si="381"/>
        <v>3</v>
      </c>
      <c r="G6092" s="140">
        <v>3043.67</v>
      </c>
      <c r="H6092" s="141">
        <f t="shared" si="382"/>
        <v>2.3919854580229324E-5</v>
      </c>
      <c r="I6092" s="142">
        <f t="shared" si="383"/>
        <v>7.1759563740687976E-5</v>
      </c>
    </row>
    <row r="6093" spans="1:9">
      <c r="A6093" s="143">
        <f t="shared" si="380"/>
        <v>1555</v>
      </c>
      <c r="B6093" s="138" t="s">
        <v>97</v>
      </c>
      <c r="C6093" s="275">
        <v>45064</v>
      </c>
      <c r="D6093" s="275">
        <v>45128</v>
      </c>
      <c r="E6093" s="275">
        <v>45128</v>
      </c>
      <c r="F6093" s="139">
        <f t="shared" si="381"/>
        <v>64</v>
      </c>
      <c r="G6093" s="140">
        <v>47.04</v>
      </c>
      <c r="H6093" s="141">
        <f t="shared" si="382"/>
        <v>3.6968198242713156E-7</v>
      </c>
      <c r="I6093" s="142">
        <f t="shared" si="383"/>
        <v>2.365964687533642E-5</v>
      </c>
    </row>
    <row r="6094" spans="1:9">
      <c r="A6094" s="143">
        <f t="shared" si="380"/>
        <v>1556</v>
      </c>
      <c r="B6094" s="138" t="s">
        <v>97</v>
      </c>
      <c r="C6094" s="275">
        <v>45058</v>
      </c>
      <c r="D6094" s="275">
        <v>45071</v>
      </c>
      <c r="E6094" s="275">
        <v>45071</v>
      </c>
      <c r="F6094" s="139">
        <f t="shared" si="381"/>
        <v>13</v>
      </c>
      <c r="G6094" s="140">
        <v>20.170000000000002</v>
      </c>
      <c r="H6094" s="141">
        <f t="shared" si="382"/>
        <v>1.5851372418272202E-7</v>
      </c>
      <c r="I6094" s="142">
        <f t="shared" si="383"/>
        <v>2.0606784143753862E-6</v>
      </c>
    </row>
    <row r="6095" spans="1:9">
      <c r="A6095" s="143">
        <f t="shared" si="380"/>
        <v>1557</v>
      </c>
      <c r="B6095" s="138" t="s">
        <v>97</v>
      </c>
      <c r="C6095" s="275">
        <v>45084</v>
      </c>
      <c r="D6095" s="275">
        <v>45092</v>
      </c>
      <c r="E6095" s="275">
        <v>45092</v>
      </c>
      <c r="F6095" s="139">
        <f t="shared" si="381"/>
        <v>8</v>
      </c>
      <c r="G6095" s="140">
        <v>37.659999999999997</v>
      </c>
      <c r="H6095" s="141">
        <f t="shared" si="382"/>
        <v>2.9596563474076897E-7</v>
      </c>
      <c r="I6095" s="142">
        <f t="shared" si="383"/>
        <v>2.3677250779261518E-6</v>
      </c>
    </row>
    <row r="6096" spans="1:9">
      <c r="A6096" s="143">
        <f t="shared" si="380"/>
        <v>1558</v>
      </c>
      <c r="B6096" s="138" t="s">
        <v>97</v>
      </c>
      <c r="C6096" s="275">
        <v>45142</v>
      </c>
      <c r="D6096" s="275">
        <v>45146</v>
      </c>
      <c r="E6096" s="275">
        <v>45146</v>
      </c>
      <c r="F6096" s="139">
        <f t="shared" si="381"/>
        <v>4</v>
      </c>
      <c r="G6096" s="140">
        <v>502.31</v>
      </c>
      <c r="H6096" s="141">
        <f t="shared" si="382"/>
        <v>3.9475968663472034E-6</v>
      </c>
      <c r="I6096" s="142">
        <f t="shared" si="383"/>
        <v>1.5790387465388814E-5</v>
      </c>
    </row>
    <row r="6097" spans="1:9">
      <c r="A6097" s="143">
        <f t="shared" si="380"/>
        <v>1559</v>
      </c>
      <c r="B6097" s="138" t="s">
        <v>97</v>
      </c>
      <c r="C6097" s="275">
        <v>45030</v>
      </c>
      <c r="D6097" s="275">
        <v>45061</v>
      </c>
      <c r="E6097" s="275">
        <v>45061</v>
      </c>
      <c r="F6097" s="139">
        <f t="shared" si="381"/>
        <v>31</v>
      </c>
      <c r="G6097" s="140">
        <v>15</v>
      </c>
      <c r="H6097" s="141">
        <f t="shared" si="382"/>
        <v>1.1788328521273328E-7</v>
      </c>
      <c r="I6097" s="142">
        <f t="shared" si="383"/>
        <v>3.6543818415947317E-6</v>
      </c>
    </row>
    <row r="6098" spans="1:9">
      <c r="A6098" s="143">
        <f t="shared" si="380"/>
        <v>1560</v>
      </c>
      <c r="B6098" s="138" t="s">
        <v>97</v>
      </c>
      <c r="C6098" s="275">
        <v>45245</v>
      </c>
      <c r="D6098" s="275">
        <v>45281</v>
      </c>
      <c r="E6098" s="275">
        <v>45281</v>
      </c>
      <c r="F6098" s="139">
        <f t="shared" si="381"/>
        <v>36</v>
      </c>
      <c r="G6098" s="140">
        <v>86.4</v>
      </c>
      <c r="H6098" s="141">
        <f t="shared" si="382"/>
        <v>6.7900772282534365E-7</v>
      </c>
      <c r="I6098" s="142">
        <f t="shared" si="383"/>
        <v>2.444427802171237E-5</v>
      </c>
    </row>
    <row r="6099" spans="1:9">
      <c r="A6099" s="143">
        <f t="shared" si="380"/>
        <v>1561</v>
      </c>
      <c r="B6099" s="138" t="s">
        <v>97</v>
      </c>
      <c r="C6099" s="275">
        <v>45182</v>
      </c>
      <c r="D6099" s="275">
        <v>45195</v>
      </c>
      <c r="E6099" s="275">
        <v>45195</v>
      </c>
      <c r="F6099" s="139">
        <f t="shared" si="381"/>
        <v>13</v>
      </c>
      <c r="G6099" s="140">
        <v>18.95</v>
      </c>
      <c r="H6099" s="141">
        <f t="shared" si="382"/>
        <v>1.4892588365208637E-7</v>
      </c>
      <c r="I6099" s="142">
        <f t="shared" si="383"/>
        <v>1.9360364874771227E-6</v>
      </c>
    </row>
    <row r="6100" spans="1:9">
      <c r="A6100" s="143">
        <f t="shared" si="380"/>
        <v>1562</v>
      </c>
      <c r="B6100" s="138" t="s">
        <v>97</v>
      </c>
      <c r="C6100" s="275">
        <v>45003</v>
      </c>
      <c r="D6100" s="275">
        <v>45006</v>
      </c>
      <c r="E6100" s="275">
        <v>45006</v>
      </c>
      <c r="F6100" s="139">
        <f t="shared" si="381"/>
        <v>3</v>
      </c>
      <c r="G6100" s="140">
        <v>93.79</v>
      </c>
      <c r="H6100" s="141">
        <f t="shared" si="382"/>
        <v>7.3708488800681695E-7</v>
      </c>
      <c r="I6100" s="142">
        <f t="shared" si="383"/>
        <v>2.211254664020451E-6</v>
      </c>
    </row>
    <row r="6101" spans="1:9">
      <c r="A6101" s="143">
        <f t="shared" si="380"/>
        <v>1563</v>
      </c>
      <c r="B6101" s="138" t="s">
        <v>97</v>
      </c>
      <c r="C6101" s="275">
        <v>45278</v>
      </c>
      <c r="D6101" s="275">
        <v>45299</v>
      </c>
      <c r="E6101" s="275">
        <v>45299</v>
      </c>
      <c r="F6101" s="139">
        <f t="shared" si="381"/>
        <v>21</v>
      </c>
      <c r="G6101" s="140">
        <v>293.7</v>
      </c>
      <c r="H6101" s="141">
        <f t="shared" si="382"/>
        <v>2.3081547244653174E-6</v>
      </c>
      <c r="I6101" s="142">
        <f t="shared" si="383"/>
        <v>4.8471249213771666E-5</v>
      </c>
    </row>
    <row r="6102" spans="1:9">
      <c r="A6102" s="143">
        <f t="shared" si="380"/>
        <v>1564</v>
      </c>
      <c r="B6102" s="138" t="s">
        <v>97</v>
      </c>
      <c r="C6102" s="275">
        <v>44962</v>
      </c>
      <c r="D6102" s="275">
        <v>44964</v>
      </c>
      <c r="E6102" s="275">
        <v>44964</v>
      </c>
      <c r="F6102" s="139">
        <f t="shared" si="381"/>
        <v>2</v>
      </c>
      <c r="G6102" s="140">
        <v>588.88</v>
      </c>
      <c r="H6102" s="141">
        <f t="shared" si="382"/>
        <v>4.6279405997382915E-6</v>
      </c>
      <c r="I6102" s="142">
        <f t="shared" si="383"/>
        <v>9.2558811994765829E-6</v>
      </c>
    </row>
    <row r="6103" spans="1:9">
      <c r="A6103" s="143">
        <f t="shared" si="380"/>
        <v>1565</v>
      </c>
      <c r="B6103" s="138" t="s">
        <v>97</v>
      </c>
      <c r="C6103" s="275">
        <v>45205</v>
      </c>
      <c r="D6103" s="275">
        <v>45222</v>
      </c>
      <c r="E6103" s="275">
        <v>45222</v>
      </c>
      <c r="F6103" s="139">
        <f t="shared" si="381"/>
        <v>17</v>
      </c>
      <c r="G6103" s="140">
        <v>225.24</v>
      </c>
      <c r="H6103" s="141">
        <f t="shared" si="382"/>
        <v>1.7701354107544028E-6</v>
      </c>
      <c r="I6103" s="142">
        <f t="shared" si="383"/>
        <v>3.0092301982824847E-5</v>
      </c>
    </row>
    <row r="6104" spans="1:9">
      <c r="A6104" s="143">
        <f t="shared" si="380"/>
        <v>1566</v>
      </c>
      <c r="B6104" s="138" t="s">
        <v>97</v>
      </c>
      <c r="C6104" s="275">
        <v>45258</v>
      </c>
      <c r="D6104" s="275">
        <v>45258</v>
      </c>
      <c r="E6104" s="275">
        <v>45258</v>
      </c>
      <c r="F6104" s="139">
        <f t="shared" si="381"/>
        <v>0</v>
      </c>
      <c r="G6104" s="140">
        <v>554.32000000000005</v>
      </c>
      <c r="H6104" s="141">
        <f t="shared" si="382"/>
        <v>4.3563375106081544E-6</v>
      </c>
      <c r="I6104" s="142">
        <f t="shared" si="383"/>
        <v>0</v>
      </c>
    </row>
    <row r="6105" spans="1:9">
      <c r="A6105" s="143">
        <f t="shared" si="380"/>
        <v>1567</v>
      </c>
      <c r="B6105" s="138" t="s">
        <v>97</v>
      </c>
      <c r="C6105" s="275">
        <v>45274</v>
      </c>
      <c r="D6105" s="275">
        <v>45279</v>
      </c>
      <c r="E6105" s="275">
        <v>45279</v>
      </c>
      <c r="F6105" s="139">
        <f t="shared" si="381"/>
        <v>5</v>
      </c>
      <c r="G6105" s="140">
        <v>1220.4000000000001</v>
      </c>
      <c r="H6105" s="141">
        <f t="shared" si="382"/>
        <v>9.59098408490798E-6</v>
      </c>
      <c r="I6105" s="142">
        <f t="shared" si="383"/>
        <v>4.7954920424539898E-5</v>
      </c>
    </row>
    <row r="6106" spans="1:9">
      <c r="A6106" s="143">
        <f t="shared" si="380"/>
        <v>1568</v>
      </c>
      <c r="B6106" s="138" t="s">
        <v>97</v>
      </c>
      <c r="C6106" s="275">
        <v>45034</v>
      </c>
      <c r="D6106" s="275">
        <v>45037</v>
      </c>
      <c r="E6106" s="275">
        <v>45037</v>
      </c>
      <c r="F6106" s="139">
        <f t="shared" si="381"/>
        <v>3</v>
      </c>
      <c r="G6106" s="140">
        <v>631.84</v>
      </c>
      <c r="H6106" s="141">
        <f t="shared" si="382"/>
        <v>4.9655583285875596E-6</v>
      </c>
      <c r="I6106" s="142">
        <f t="shared" si="383"/>
        <v>1.4896674985762678E-5</v>
      </c>
    </row>
    <row r="6107" spans="1:9">
      <c r="A6107" s="143">
        <f t="shared" si="380"/>
        <v>1569</v>
      </c>
      <c r="B6107" s="138" t="s">
        <v>97</v>
      </c>
      <c r="C6107" s="275">
        <v>45201</v>
      </c>
      <c r="D6107" s="275">
        <v>45204</v>
      </c>
      <c r="E6107" s="275">
        <v>45204</v>
      </c>
      <c r="F6107" s="139">
        <f t="shared" si="381"/>
        <v>3</v>
      </c>
      <c r="G6107" s="140">
        <v>282.58999999999997</v>
      </c>
      <c r="H6107" s="141">
        <f t="shared" si="382"/>
        <v>2.220842504551086E-6</v>
      </c>
      <c r="I6107" s="142">
        <f t="shared" si="383"/>
        <v>6.6625275136532576E-6</v>
      </c>
    </row>
    <row r="6108" spans="1:9">
      <c r="A6108" s="143">
        <f t="shared" si="380"/>
        <v>1570</v>
      </c>
      <c r="B6108" s="138" t="s">
        <v>97</v>
      </c>
      <c r="C6108" s="275">
        <v>44973</v>
      </c>
      <c r="D6108" s="275">
        <v>44991</v>
      </c>
      <c r="E6108" s="275">
        <v>44991</v>
      </c>
      <c r="F6108" s="139">
        <f t="shared" si="381"/>
        <v>18</v>
      </c>
      <c r="G6108" s="140">
        <v>126.84</v>
      </c>
      <c r="H6108" s="141">
        <f t="shared" si="382"/>
        <v>9.9682105975887268E-7</v>
      </c>
      <c r="I6108" s="142">
        <f t="shared" si="383"/>
        <v>1.794277907565971E-5</v>
      </c>
    </row>
    <row r="6109" spans="1:9">
      <c r="A6109" s="143">
        <f t="shared" si="380"/>
        <v>1571</v>
      </c>
      <c r="B6109" s="138" t="s">
        <v>97</v>
      </c>
      <c r="C6109" s="275">
        <v>45108</v>
      </c>
      <c r="D6109" s="275">
        <v>45114</v>
      </c>
      <c r="E6109" s="275">
        <v>45114</v>
      </c>
      <c r="F6109" s="139">
        <f t="shared" si="381"/>
        <v>6</v>
      </c>
      <c r="G6109" s="140">
        <v>65.180000000000007</v>
      </c>
      <c r="H6109" s="141">
        <f t="shared" si="382"/>
        <v>5.1224216867773035E-7</v>
      </c>
      <c r="I6109" s="142">
        <f t="shared" si="383"/>
        <v>3.0734530120663821E-6</v>
      </c>
    </row>
    <row r="6110" spans="1:9">
      <c r="A6110" s="143">
        <f t="shared" si="380"/>
        <v>1572</v>
      </c>
      <c r="B6110" s="138" t="s">
        <v>97</v>
      </c>
      <c r="C6110" s="275">
        <v>45181</v>
      </c>
      <c r="D6110" s="275">
        <v>45183</v>
      </c>
      <c r="E6110" s="275">
        <v>45183</v>
      </c>
      <c r="F6110" s="139">
        <f t="shared" si="381"/>
        <v>2</v>
      </c>
      <c r="G6110" s="140">
        <v>509.79</v>
      </c>
      <c r="H6110" s="141">
        <f t="shared" si="382"/>
        <v>4.006381331239953E-6</v>
      </c>
      <c r="I6110" s="142">
        <f t="shared" si="383"/>
        <v>8.012762662479906E-6</v>
      </c>
    </row>
    <row r="6111" spans="1:9">
      <c r="A6111" s="143">
        <f t="shared" si="380"/>
        <v>1573</v>
      </c>
      <c r="B6111" s="138" t="s">
        <v>97</v>
      </c>
      <c r="C6111" s="275">
        <v>45180</v>
      </c>
      <c r="D6111" s="275">
        <v>45188</v>
      </c>
      <c r="E6111" s="275">
        <v>45188</v>
      </c>
      <c r="F6111" s="139">
        <f t="shared" si="381"/>
        <v>8</v>
      </c>
      <c r="G6111" s="140">
        <v>172.1</v>
      </c>
      <c r="H6111" s="141">
        <f t="shared" si="382"/>
        <v>1.352514225674093E-6</v>
      </c>
      <c r="I6111" s="142">
        <f t="shared" si="383"/>
        <v>1.0820113805392744E-5</v>
      </c>
    </row>
    <row r="6112" spans="1:9">
      <c r="A6112" s="143">
        <f t="shared" si="380"/>
        <v>1574</v>
      </c>
      <c r="B6112" s="138" t="s">
        <v>97</v>
      </c>
      <c r="C6112" s="275">
        <v>45162</v>
      </c>
      <c r="D6112" s="275">
        <v>45202</v>
      </c>
      <c r="E6112" s="275">
        <v>45202</v>
      </c>
      <c r="F6112" s="139">
        <f t="shared" si="381"/>
        <v>40</v>
      </c>
      <c r="G6112" s="140">
        <v>18.95</v>
      </c>
      <c r="H6112" s="141">
        <f t="shared" si="382"/>
        <v>1.4892588365208637E-7</v>
      </c>
      <c r="I6112" s="142">
        <f t="shared" si="383"/>
        <v>5.9570353460834548E-6</v>
      </c>
    </row>
    <row r="6113" spans="1:9">
      <c r="A6113" s="143">
        <f t="shared" si="380"/>
        <v>1575</v>
      </c>
      <c r="B6113" s="138" t="s">
        <v>97</v>
      </c>
      <c r="C6113" s="275">
        <v>44944</v>
      </c>
      <c r="D6113" s="275">
        <v>44950</v>
      </c>
      <c r="E6113" s="275">
        <v>44950</v>
      </c>
      <c r="F6113" s="139">
        <f t="shared" si="381"/>
        <v>6</v>
      </c>
      <c r="G6113" s="140">
        <v>569.83000000000004</v>
      </c>
      <c r="H6113" s="141">
        <f t="shared" si="382"/>
        <v>4.4782288275181201E-6</v>
      </c>
      <c r="I6113" s="142">
        <f t="shared" si="383"/>
        <v>2.6869372965108721E-5</v>
      </c>
    </row>
    <row r="6114" spans="1:9">
      <c r="A6114" s="143">
        <f t="shared" si="380"/>
        <v>1576</v>
      </c>
      <c r="B6114" s="138" t="s">
        <v>97</v>
      </c>
      <c r="C6114" s="275">
        <v>45089</v>
      </c>
      <c r="D6114" s="275">
        <v>45096</v>
      </c>
      <c r="E6114" s="275">
        <v>45096</v>
      </c>
      <c r="F6114" s="139">
        <f t="shared" si="381"/>
        <v>7</v>
      </c>
      <c r="G6114" s="140">
        <v>184.59</v>
      </c>
      <c r="H6114" s="141">
        <f t="shared" si="382"/>
        <v>1.4506717078278956E-6</v>
      </c>
      <c r="I6114" s="142">
        <f t="shared" si="383"/>
        <v>1.015470195479527E-5</v>
      </c>
    </row>
    <row r="6115" spans="1:9">
      <c r="A6115" s="143">
        <f t="shared" si="380"/>
        <v>1577</v>
      </c>
      <c r="B6115" s="138" t="s">
        <v>97</v>
      </c>
      <c r="C6115" s="275">
        <v>45194</v>
      </c>
      <c r="D6115" s="275">
        <v>45225</v>
      </c>
      <c r="E6115" s="275">
        <v>45225</v>
      </c>
      <c r="F6115" s="139">
        <f t="shared" si="381"/>
        <v>31</v>
      </c>
      <c r="G6115" s="140">
        <v>18.95</v>
      </c>
      <c r="H6115" s="141">
        <f t="shared" si="382"/>
        <v>1.4892588365208637E-7</v>
      </c>
      <c r="I6115" s="142">
        <f t="shared" si="383"/>
        <v>4.6167023932146778E-6</v>
      </c>
    </row>
    <row r="6116" spans="1:9">
      <c r="A6116" s="143">
        <f t="shared" si="380"/>
        <v>1578</v>
      </c>
      <c r="B6116" s="138" t="s">
        <v>97</v>
      </c>
      <c r="C6116" s="275">
        <v>45188</v>
      </c>
      <c r="D6116" s="275">
        <v>45251</v>
      </c>
      <c r="E6116" s="275">
        <v>45251</v>
      </c>
      <c r="F6116" s="139">
        <f t="shared" si="381"/>
        <v>63</v>
      </c>
      <c r="G6116" s="140">
        <v>77.02</v>
      </c>
      <c r="H6116" s="141">
        <f t="shared" si="382"/>
        <v>6.0529137513898106E-7</v>
      </c>
      <c r="I6116" s="142">
        <f t="shared" si="383"/>
        <v>3.8133356633755807E-5</v>
      </c>
    </row>
    <row r="6117" spans="1:9">
      <c r="A6117" s="143">
        <f t="shared" si="380"/>
        <v>1579</v>
      </c>
      <c r="B6117" s="138" t="s">
        <v>97</v>
      </c>
      <c r="C6117" s="275">
        <v>45240</v>
      </c>
      <c r="D6117" s="275">
        <v>45301</v>
      </c>
      <c r="E6117" s="275">
        <v>45301</v>
      </c>
      <c r="F6117" s="139">
        <f t="shared" si="381"/>
        <v>61</v>
      </c>
      <c r="G6117" s="140">
        <v>41.29</v>
      </c>
      <c r="H6117" s="141">
        <f t="shared" si="382"/>
        <v>3.2449338976225043E-7</v>
      </c>
      <c r="I6117" s="142">
        <f t="shared" si="383"/>
        <v>1.9794096775497278E-5</v>
      </c>
    </row>
    <row r="6118" spans="1:9">
      <c r="A6118" s="143">
        <f t="shared" si="380"/>
        <v>1580</v>
      </c>
      <c r="B6118" s="138" t="s">
        <v>97</v>
      </c>
      <c r="C6118" s="275">
        <v>45240</v>
      </c>
      <c r="D6118" s="275">
        <v>45246</v>
      </c>
      <c r="E6118" s="275">
        <v>45246</v>
      </c>
      <c r="F6118" s="139">
        <f t="shared" si="381"/>
        <v>6</v>
      </c>
      <c r="G6118" s="140">
        <v>334.26</v>
      </c>
      <c r="H6118" s="141">
        <f t="shared" si="382"/>
        <v>2.6269111276805482E-6</v>
      </c>
      <c r="I6118" s="142">
        <f t="shared" si="383"/>
        <v>1.5761466766083291E-5</v>
      </c>
    </row>
    <row r="6119" spans="1:9">
      <c r="A6119" s="143">
        <f t="shared" si="380"/>
        <v>1581</v>
      </c>
      <c r="B6119" s="138" t="s">
        <v>97</v>
      </c>
      <c r="C6119" s="275">
        <v>44929</v>
      </c>
      <c r="D6119" s="275">
        <v>44932</v>
      </c>
      <c r="E6119" s="275">
        <v>44932</v>
      </c>
      <c r="F6119" s="139">
        <f t="shared" si="381"/>
        <v>3</v>
      </c>
      <c r="G6119" s="140">
        <v>1229.58</v>
      </c>
      <c r="H6119" s="141">
        <f t="shared" si="382"/>
        <v>9.6631286554581713E-6</v>
      </c>
      <c r="I6119" s="142">
        <f t="shared" si="383"/>
        <v>2.8989385966374512E-5</v>
      </c>
    </row>
    <row r="6120" spans="1:9">
      <c r="A6120" s="143">
        <f t="shared" si="380"/>
        <v>1582</v>
      </c>
      <c r="B6120" s="138" t="s">
        <v>97</v>
      </c>
      <c r="C6120" s="275">
        <v>45118</v>
      </c>
      <c r="D6120" s="275">
        <v>45138</v>
      </c>
      <c r="E6120" s="275">
        <v>45138</v>
      </c>
      <c r="F6120" s="139">
        <f t="shared" si="381"/>
        <v>20</v>
      </c>
      <c r="G6120" s="140">
        <v>7.58</v>
      </c>
      <c r="H6120" s="141">
        <f t="shared" si="382"/>
        <v>5.9570353460834548E-8</v>
      </c>
      <c r="I6120" s="142">
        <f t="shared" si="383"/>
        <v>1.191407069216691E-6</v>
      </c>
    </row>
    <row r="6121" spans="1:9">
      <c r="A6121" s="143">
        <f t="shared" si="380"/>
        <v>1583</v>
      </c>
      <c r="B6121" s="138" t="s">
        <v>97</v>
      </c>
      <c r="C6121" s="275">
        <v>45128</v>
      </c>
      <c r="D6121" s="275">
        <v>45138</v>
      </c>
      <c r="E6121" s="275">
        <v>45138</v>
      </c>
      <c r="F6121" s="139">
        <f t="shared" si="381"/>
        <v>10</v>
      </c>
      <c r="G6121" s="140">
        <v>58.32</v>
      </c>
      <c r="H6121" s="141">
        <f t="shared" si="382"/>
        <v>4.5833021290710699E-7</v>
      </c>
      <c r="I6121" s="142">
        <f t="shared" si="383"/>
        <v>4.5833021290710697E-6</v>
      </c>
    </row>
    <row r="6122" spans="1:9">
      <c r="A6122" s="143">
        <f t="shared" si="380"/>
        <v>1584</v>
      </c>
      <c r="B6122" s="138" t="s">
        <v>97</v>
      </c>
      <c r="C6122" s="275">
        <v>45046</v>
      </c>
      <c r="D6122" s="275">
        <v>45049</v>
      </c>
      <c r="E6122" s="275">
        <v>45049</v>
      </c>
      <c r="F6122" s="139">
        <f t="shared" si="381"/>
        <v>3</v>
      </c>
      <c r="G6122" s="140">
        <v>98.78</v>
      </c>
      <c r="H6122" s="141">
        <f t="shared" si="382"/>
        <v>7.7630072755425281E-7</v>
      </c>
      <c r="I6122" s="142">
        <f t="shared" si="383"/>
        <v>2.3289021826627583E-6</v>
      </c>
    </row>
    <row r="6123" spans="1:9">
      <c r="A6123" s="143">
        <f t="shared" si="380"/>
        <v>1585</v>
      </c>
      <c r="B6123" s="138" t="s">
        <v>97</v>
      </c>
      <c r="C6123" s="275">
        <v>45177</v>
      </c>
      <c r="D6123" s="275">
        <v>45182</v>
      </c>
      <c r="E6123" s="275">
        <v>45182</v>
      </c>
      <c r="F6123" s="139">
        <f t="shared" si="381"/>
        <v>5</v>
      </c>
      <c r="G6123" s="140">
        <v>203.85</v>
      </c>
      <c r="H6123" s="141">
        <f t="shared" si="382"/>
        <v>1.6020338460410451E-6</v>
      </c>
      <c r="I6123" s="142">
        <f t="shared" si="383"/>
        <v>8.0101692302052255E-6</v>
      </c>
    </row>
    <row r="6124" spans="1:9">
      <c r="A6124" s="143">
        <f t="shared" si="380"/>
        <v>1586</v>
      </c>
      <c r="B6124" s="138" t="s">
        <v>97</v>
      </c>
      <c r="C6124" s="275">
        <v>45168</v>
      </c>
      <c r="D6124" s="275">
        <v>45170</v>
      </c>
      <c r="E6124" s="275">
        <v>45170</v>
      </c>
      <c r="F6124" s="139">
        <f t="shared" si="381"/>
        <v>2</v>
      </c>
      <c r="G6124" s="140">
        <v>335.56</v>
      </c>
      <c r="H6124" s="141">
        <f t="shared" si="382"/>
        <v>2.6371276790656517E-6</v>
      </c>
      <c r="I6124" s="142">
        <f t="shared" si="383"/>
        <v>5.2742553581313033E-6</v>
      </c>
    </row>
    <row r="6125" spans="1:9">
      <c r="A6125" s="143">
        <f t="shared" si="380"/>
        <v>1587</v>
      </c>
      <c r="B6125" s="138" t="s">
        <v>97</v>
      </c>
      <c r="C6125" s="275">
        <v>45153</v>
      </c>
      <c r="D6125" s="275">
        <v>45156</v>
      </c>
      <c r="E6125" s="275">
        <v>45156</v>
      </c>
      <c r="F6125" s="139">
        <f t="shared" si="381"/>
        <v>3</v>
      </c>
      <c r="G6125" s="140">
        <v>174.97</v>
      </c>
      <c r="H6125" s="141">
        <f t="shared" si="382"/>
        <v>1.3750692275781295E-6</v>
      </c>
      <c r="I6125" s="142">
        <f t="shared" si="383"/>
        <v>4.1252076827343882E-6</v>
      </c>
    </row>
    <row r="6126" spans="1:9">
      <c r="A6126" s="143">
        <f t="shared" si="380"/>
        <v>1588</v>
      </c>
      <c r="B6126" s="138" t="s">
        <v>97</v>
      </c>
      <c r="C6126" s="275">
        <v>45181</v>
      </c>
      <c r="D6126" s="275">
        <v>45301</v>
      </c>
      <c r="E6126" s="275">
        <v>45301</v>
      </c>
      <c r="F6126" s="139">
        <f t="shared" si="381"/>
        <v>120</v>
      </c>
      <c r="G6126" s="140">
        <v>30.62</v>
      </c>
      <c r="H6126" s="141">
        <f t="shared" si="382"/>
        <v>2.4063907954759283E-7</v>
      </c>
      <c r="I6126" s="142">
        <f t="shared" si="383"/>
        <v>2.8876689545711141E-5</v>
      </c>
    </row>
    <row r="6127" spans="1:9">
      <c r="A6127" s="143">
        <f t="shared" si="380"/>
        <v>1589</v>
      </c>
      <c r="B6127" s="138" t="s">
        <v>97</v>
      </c>
      <c r="C6127" s="275">
        <v>45094</v>
      </c>
      <c r="D6127" s="275">
        <v>45096</v>
      </c>
      <c r="E6127" s="275">
        <v>45096</v>
      </c>
      <c r="F6127" s="139">
        <f t="shared" si="381"/>
        <v>2</v>
      </c>
      <c r="G6127" s="140">
        <v>368.74</v>
      </c>
      <c r="H6127" s="141">
        <f t="shared" si="382"/>
        <v>2.8978855059562177E-6</v>
      </c>
      <c r="I6127" s="142">
        <f t="shared" si="383"/>
        <v>5.7957710119124354E-6</v>
      </c>
    </row>
    <row r="6128" spans="1:9">
      <c r="A6128" s="143">
        <f t="shared" si="380"/>
        <v>1590</v>
      </c>
      <c r="B6128" s="138" t="s">
        <v>97</v>
      </c>
      <c r="C6128" s="275">
        <v>45050</v>
      </c>
      <c r="D6128" s="275">
        <v>45056</v>
      </c>
      <c r="E6128" s="275">
        <v>45056</v>
      </c>
      <c r="F6128" s="139">
        <f t="shared" si="381"/>
        <v>6</v>
      </c>
      <c r="G6128" s="140">
        <v>155.69999999999999</v>
      </c>
      <c r="H6128" s="141">
        <f t="shared" si="382"/>
        <v>1.2236285005081713E-6</v>
      </c>
      <c r="I6128" s="142">
        <f t="shared" si="383"/>
        <v>7.3417710030490277E-6</v>
      </c>
    </row>
    <row r="6129" spans="1:9">
      <c r="A6129" s="143">
        <f t="shared" si="380"/>
        <v>1591</v>
      </c>
      <c r="B6129" s="138" t="s">
        <v>97</v>
      </c>
      <c r="C6129" s="275">
        <v>45176</v>
      </c>
      <c r="D6129" s="275">
        <v>45245</v>
      </c>
      <c r="E6129" s="275">
        <v>45245</v>
      </c>
      <c r="F6129" s="139">
        <f t="shared" si="381"/>
        <v>69</v>
      </c>
      <c r="G6129" s="140">
        <v>24.26</v>
      </c>
      <c r="H6129" s="141">
        <f t="shared" si="382"/>
        <v>1.9065656661739395E-7</v>
      </c>
      <c r="I6129" s="142">
        <f t="shared" si="383"/>
        <v>1.3155303096600183E-5</v>
      </c>
    </row>
    <row r="6130" spans="1:9">
      <c r="A6130" s="143">
        <f t="shared" si="380"/>
        <v>1592</v>
      </c>
      <c r="B6130" s="138" t="s">
        <v>97</v>
      </c>
      <c r="C6130" s="275">
        <v>44993</v>
      </c>
      <c r="D6130" s="275">
        <v>45243</v>
      </c>
      <c r="E6130" s="275">
        <v>45243</v>
      </c>
      <c r="F6130" s="139">
        <f t="shared" si="381"/>
        <v>250</v>
      </c>
      <c r="G6130" s="140">
        <v>60.29</v>
      </c>
      <c r="H6130" s="141">
        <f t="shared" si="382"/>
        <v>4.7381221769837927E-7</v>
      </c>
      <c r="I6130" s="142">
        <f t="shared" si="383"/>
        <v>1.1845305442459482E-4</v>
      </c>
    </row>
    <row r="6131" spans="1:9">
      <c r="A6131" s="143">
        <f t="shared" si="380"/>
        <v>1593</v>
      </c>
      <c r="B6131" s="138" t="s">
        <v>97</v>
      </c>
      <c r="C6131" s="275">
        <v>45195</v>
      </c>
      <c r="D6131" s="275">
        <v>45243</v>
      </c>
      <c r="E6131" s="275">
        <v>45243</v>
      </c>
      <c r="F6131" s="139">
        <f t="shared" si="381"/>
        <v>48</v>
      </c>
      <c r="G6131" s="140">
        <v>223.77</v>
      </c>
      <c r="H6131" s="141">
        <f t="shared" si="382"/>
        <v>1.758582848803555E-6</v>
      </c>
      <c r="I6131" s="142">
        <f t="shared" si="383"/>
        <v>8.4411976742570642E-5</v>
      </c>
    </row>
    <row r="6132" spans="1:9">
      <c r="A6132" s="143">
        <f t="shared" si="380"/>
        <v>1594</v>
      </c>
      <c r="B6132" s="138" t="s">
        <v>97</v>
      </c>
      <c r="C6132" s="275">
        <v>45171</v>
      </c>
      <c r="D6132" s="275">
        <v>45230</v>
      </c>
      <c r="E6132" s="275">
        <v>45230</v>
      </c>
      <c r="F6132" s="139">
        <f t="shared" si="381"/>
        <v>59</v>
      </c>
      <c r="G6132" s="140">
        <v>184.87</v>
      </c>
      <c r="H6132" s="141">
        <f t="shared" si="382"/>
        <v>1.4528721958185334E-6</v>
      </c>
      <c r="I6132" s="142">
        <f t="shared" si="383"/>
        <v>8.5719459553293474E-5</v>
      </c>
    </row>
    <row r="6133" spans="1:9">
      <c r="A6133" s="143">
        <f t="shared" si="380"/>
        <v>1595</v>
      </c>
      <c r="B6133" s="138" t="s">
        <v>97</v>
      </c>
      <c r="C6133" s="275">
        <v>45068</v>
      </c>
      <c r="D6133" s="275">
        <v>45076</v>
      </c>
      <c r="E6133" s="275">
        <v>45076</v>
      </c>
      <c r="F6133" s="139">
        <f t="shared" si="381"/>
        <v>8</v>
      </c>
      <c r="G6133" s="140">
        <v>238.98</v>
      </c>
      <c r="H6133" s="141">
        <f t="shared" si="382"/>
        <v>1.8781165000092663E-6</v>
      </c>
      <c r="I6133" s="142">
        <f t="shared" si="383"/>
        <v>1.5024932000074131E-5</v>
      </c>
    </row>
    <row r="6134" spans="1:9">
      <c r="A6134" s="143">
        <f t="shared" si="380"/>
        <v>1596</v>
      </c>
      <c r="B6134" s="138" t="s">
        <v>97</v>
      </c>
      <c r="C6134" s="275">
        <v>45033</v>
      </c>
      <c r="D6134" s="275">
        <v>45036</v>
      </c>
      <c r="E6134" s="275">
        <v>45036</v>
      </c>
      <c r="F6134" s="139">
        <f t="shared" si="381"/>
        <v>3</v>
      </c>
      <c r="G6134" s="140">
        <v>746.19</v>
      </c>
      <c r="H6134" s="141">
        <f t="shared" si="382"/>
        <v>5.8642219061926299E-6</v>
      </c>
      <c r="I6134" s="142">
        <f t="shared" si="383"/>
        <v>1.759266571857789E-5</v>
      </c>
    </row>
    <row r="6135" spans="1:9">
      <c r="A6135" s="143">
        <f t="shared" si="380"/>
        <v>1597</v>
      </c>
      <c r="B6135" s="138" t="s">
        <v>97</v>
      </c>
      <c r="C6135" s="275">
        <v>44942</v>
      </c>
      <c r="D6135" s="275">
        <v>44984</v>
      </c>
      <c r="E6135" s="275">
        <v>44984</v>
      </c>
      <c r="F6135" s="139">
        <f t="shared" si="381"/>
        <v>42</v>
      </c>
      <c r="G6135" s="140">
        <v>46.34</v>
      </c>
      <c r="H6135" s="141">
        <f t="shared" si="382"/>
        <v>3.6418076245053733E-7</v>
      </c>
      <c r="I6135" s="142">
        <f t="shared" si="383"/>
        <v>1.5295592022922569E-5</v>
      </c>
    </row>
    <row r="6136" spans="1:9">
      <c r="A6136" s="143">
        <f t="shared" si="380"/>
        <v>1598</v>
      </c>
      <c r="B6136" s="138" t="s">
        <v>97</v>
      </c>
      <c r="C6136" s="275">
        <v>44959</v>
      </c>
      <c r="D6136" s="275">
        <v>44991</v>
      </c>
      <c r="E6136" s="275">
        <v>44991</v>
      </c>
      <c r="F6136" s="139">
        <f t="shared" si="381"/>
        <v>32</v>
      </c>
      <c r="G6136" s="140">
        <v>45.66</v>
      </c>
      <c r="H6136" s="141">
        <f t="shared" si="382"/>
        <v>3.5883672018756006E-7</v>
      </c>
      <c r="I6136" s="142">
        <f t="shared" si="383"/>
        <v>1.1482775046001922E-5</v>
      </c>
    </row>
    <row r="6137" spans="1:9">
      <c r="A6137" s="143">
        <f t="shared" si="380"/>
        <v>1599</v>
      </c>
      <c r="B6137" s="138" t="s">
        <v>97</v>
      </c>
      <c r="C6137" s="275">
        <v>45252</v>
      </c>
      <c r="D6137" s="275">
        <v>45265</v>
      </c>
      <c r="E6137" s="275">
        <v>45265</v>
      </c>
      <c r="F6137" s="139">
        <f t="shared" si="381"/>
        <v>13</v>
      </c>
      <c r="G6137" s="140">
        <v>18.95</v>
      </c>
      <c r="H6137" s="141">
        <f t="shared" si="382"/>
        <v>1.4892588365208637E-7</v>
      </c>
      <c r="I6137" s="142">
        <f t="shared" si="383"/>
        <v>1.9360364874771227E-6</v>
      </c>
    </row>
    <row r="6138" spans="1:9">
      <c r="A6138" s="143">
        <f t="shared" si="380"/>
        <v>1600</v>
      </c>
      <c r="B6138" s="138" t="s">
        <v>97</v>
      </c>
      <c r="C6138" s="275">
        <v>45231</v>
      </c>
      <c r="D6138" s="275">
        <v>45244</v>
      </c>
      <c r="E6138" s="275">
        <v>45244</v>
      </c>
      <c r="F6138" s="139">
        <f t="shared" si="381"/>
        <v>13</v>
      </c>
      <c r="G6138" s="140">
        <v>110.67</v>
      </c>
      <c r="H6138" s="141">
        <f t="shared" si="382"/>
        <v>8.6974287829954612E-7</v>
      </c>
      <c r="I6138" s="142">
        <f t="shared" si="383"/>
        <v>1.13066574178941E-5</v>
      </c>
    </row>
    <row r="6139" spans="1:9">
      <c r="A6139" s="143">
        <f t="shared" si="380"/>
        <v>1601</v>
      </c>
      <c r="B6139" s="138" t="s">
        <v>97</v>
      </c>
      <c r="C6139" s="275">
        <v>45209</v>
      </c>
      <c r="D6139" s="275">
        <v>45259</v>
      </c>
      <c r="E6139" s="275">
        <v>45259</v>
      </c>
      <c r="F6139" s="139">
        <f t="shared" si="381"/>
        <v>50</v>
      </c>
      <c r="G6139" s="140">
        <v>4.8499999999999996</v>
      </c>
      <c r="H6139" s="141">
        <f t="shared" si="382"/>
        <v>3.8115595552117087E-8</v>
      </c>
      <c r="I6139" s="142">
        <f t="shared" si="383"/>
        <v>1.9057797776058543E-6</v>
      </c>
    </row>
    <row r="6140" spans="1:9">
      <c r="A6140" s="143">
        <f t="shared" ref="A6140:A6203" si="384">A6139+1</f>
        <v>1602</v>
      </c>
      <c r="B6140" s="138" t="s">
        <v>97</v>
      </c>
      <c r="C6140" s="275">
        <v>45244</v>
      </c>
      <c r="D6140" s="275">
        <v>45247</v>
      </c>
      <c r="E6140" s="275">
        <v>45247</v>
      </c>
      <c r="F6140" s="139">
        <f t="shared" si="381"/>
        <v>3</v>
      </c>
      <c r="G6140" s="140">
        <v>609.58000000000004</v>
      </c>
      <c r="H6140" s="141">
        <f t="shared" si="382"/>
        <v>4.7906195333318632E-6</v>
      </c>
      <c r="I6140" s="142">
        <f t="shared" si="383"/>
        <v>1.4371858599995591E-5</v>
      </c>
    </row>
    <row r="6141" spans="1:9">
      <c r="A6141" s="143">
        <f t="shared" si="384"/>
        <v>1603</v>
      </c>
      <c r="B6141" s="138" t="s">
        <v>97</v>
      </c>
      <c r="C6141" s="275">
        <v>45090</v>
      </c>
      <c r="D6141" s="275">
        <v>45096</v>
      </c>
      <c r="E6141" s="275">
        <v>45096</v>
      </c>
      <c r="F6141" s="139">
        <f t="shared" si="381"/>
        <v>6</v>
      </c>
      <c r="G6141" s="140">
        <v>1205.47</v>
      </c>
      <c r="H6141" s="141">
        <f t="shared" si="382"/>
        <v>9.4736509216929049E-6</v>
      </c>
      <c r="I6141" s="142">
        <f t="shared" si="383"/>
        <v>5.6841905530157429E-5</v>
      </c>
    </row>
    <row r="6142" spans="1:9">
      <c r="A6142" s="143">
        <f t="shared" si="384"/>
        <v>1604</v>
      </c>
      <c r="B6142" s="138" t="s">
        <v>97</v>
      </c>
      <c r="C6142" s="275">
        <v>44929</v>
      </c>
      <c r="D6142" s="275">
        <v>44946</v>
      </c>
      <c r="E6142" s="275">
        <v>44946</v>
      </c>
      <c r="F6142" s="139">
        <f t="shared" si="381"/>
        <v>17</v>
      </c>
      <c r="G6142" s="140">
        <v>8.9</v>
      </c>
      <c r="H6142" s="141">
        <f t="shared" si="382"/>
        <v>6.9944082559555074E-8</v>
      </c>
      <c r="I6142" s="142">
        <f t="shared" si="383"/>
        <v>1.1890494035124362E-6</v>
      </c>
    </row>
    <row r="6143" spans="1:9">
      <c r="A6143" s="143">
        <f t="shared" si="384"/>
        <v>1605</v>
      </c>
      <c r="B6143" s="138" t="s">
        <v>97</v>
      </c>
      <c r="C6143" s="275">
        <v>45048</v>
      </c>
      <c r="D6143" s="275">
        <v>45054</v>
      </c>
      <c r="E6143" s="275">
        <v>45054</v>
      </c>
      <c r="F6143" s="139">
        <f t="shared" si="381"/>
        <v>6</v>
      </c>
      <c r="G6143" s="140">
        <v>160.26</v>
      </c>
      <c r="H6143" s="141">
        <f t="shared" si="382"/>
        <v>1.2594650192128423E-6</v>
      </c>
      <c r="I6143" s="142">
        <f t="shared" si="383"/>
        <v>7.5567901152770535E-6</v>
      </c>
    </row>
    <row r="6144" spans="1:9">
      <c r="A6144" s="143">
        <f t="shared" si="384"/>
        <v>1606</v>
      </c>
      <c r="B6144" s="138" t="s">
        <v>97</v>
      </c>
      <c r="C6144" s="275">
        <v>45250</v>
      </c>
      <c r="D6144" s="275">
        <v>45257</v>
      </c>
      <c r="E6144" s="275">
        <v>45257</v>
      </c>
      <c r="F6144" s="139">
        <f t="shared" si="381"/>
        <v>7</v>
      </c>
      <c r="G6144" s="140">
        <v>534.46</v>
      </c>
      <c r="H6144" s="141">
        <f t="shared" si="382"/>
        <v>4.2002600409864954E-6</v>
      </c>
      <c r="I6144" s="142">
        <f t="shared" si="383"/>
        <v>2.9401820286905467E-5</v>
      </c>
    </row>
    <row r="6145" spans="1:9">
      <c r="A6145" s="143">
        <f t="shared" si="384"/>
        <v>1607</v>
      </c>
      <c r="B6145" s="138" t="s">
        <v>97</v>
      </c>
      <c r="C6145" s="275">
        <v>44992</v>
      </c>
      <c r="D6145" s="275">
        <v>45499</v>
      </c>
      <c r="E6145" s="275">
        <v>45499</v>
      </c>
      <c r="F6145" s="139">
        <f t="shared" si="381"/>
        <v>507</v>
      </c>
      <c r="G6145" s="140">
        <v>127.51</v>
      </c>
      <c r="H6145" s="141">
        <f t="shared" si="382"/>
        <v>1.0020865131650414E-6</v>
      </c>
      <c r="I6145" s="142">
        <f t="shared" si="383"/>
        <v>5.0805786217467596E-4</v>
      </c>
    </row>
    <row r="6146" spans="1:9">
      <c r="A6146" s="143">
        <f t="shared" si="384"/>
        <v>1608</v>
      </c>
      <c r="B6146" s="138" t="s">
        <v>97</v>
      </c>
      <c r="C6146" s="275">
        <v>45154</v>
      </c>
      <c r="D6146" s="275">
        <v>45156</v>
      </c>
      <c r="E6146" s="275">
        <v>45156</v>
      </c>
      <c r="F6146" s="139">
        <f t="shared" si="381"/>
        <v>2</v>
      </c>
      <c r="G6146" s="140">
        <v>158.83000000000001</v>
      </c>
      <c r="H6146" s="141">
        <f t="shared" si="382"/>
        <v>1.2482268126892284E-6</v>
      </c>
      <c r="I6146" s="142">
        <f t="shared" si="383"/>
        <v>2.4964536253784568E-6</v>
      </c>
    </row>
    <row r="6147" spans="1:9">
      <c r="A6147" s="143">
        <f t="shared" si="384"/>
        <v>1609</v>
      </c>
      <c r="B6147" s="138" t="s">
        <v>97</v>
      </c>
      <c r="C6147" s="275">
        <v>45132</v>
      </c>
      <c r="D6147" s="275">
        <v>45149</v>
      </c>
      <c r="E6147" s="275">
        <v>45149</v>
      </c>
      <c r="F6147" s="139">
        <f t="shared" si="381"/>
        <v>17</v>
      </c>
      <c r="G6147" s="140">
        <v>16.2</v>
      </c>
      <c r="H6147" s="141">
        <f t="shared" si="382"/>
        <v>1.2731394802975192E-7</v>
      </c>
      <c r="I6147" s="142">
        <f t="shared" si="383"/>
        <v>2.1643371165057826E-6</v>
      </c>
    </row>
    <row r="6148" spans="1:9">
      <c r="A6148" s="143">
        <f t="shared" si="384"/>
        <v>1610</v>
      </c>
      <c r="B6148" s="138" t="s">
        <v>97</v>
      </c>
      <c r="C6148" s="275">
        <v>45138</v>
      </c>
      <c r="D6148" s="275">
        <v>45140</v>
      </c>
      <c r="E6148" s="275">
        <v>45140</v>
      </c>
      <c r="F6148" s="139">
        <f t="shared" si="381"/>
        <v>2</v>
      </c>
      <c r="G6148" s="140">
        <v>175.99</v>
      </c>
      <c r="H6148" s="141">
        <f t="shared" si="382"/>
        <v>1.3830852909725954E-6</v>
      </c>
      <c r="I6148" s="142">
        <f t="shared" si="383"/>
        <v>2.7661705819451907E-6</v>
      </c>
    </row>
    <row r="6149" spans="1:9">
      <c r="A6149" s="143">
        <f t="shared" si="384"/>
        <v>1611</v>
      </c>
      <c r="B6149" s="138" t="s">
        <v>97</v>
      </c>
      <c r="C6149" s="275">
        <v>45148</v>
      </c>
      <c r="D6149" s="275">
        <v>45195</v>
      </c>
      <c r="E6149" s="275">
        <v>45195</v>
      </c>
      <c r="F6149" s="139">
        <f t="shared" si="381"/>
        <v>47</v>
      </c>
      <c r="G6149" s="140">
        <v>19.989999999999998</v>
      </c>
      <c r="H6149" s="141">
        <f t="shared" si="382"/>
        <v>1.5709912476016919E-7</v>
      </c>
      <c r="I6149" s="142">
        <f t="shared" si="383"/>
        <v>7.3836588637279516E-6</v>
      </c>
    </row>
    <row r="6150" spans="1:9">
      <c r="A6150" s="143">
        <f t="shared" si="384"/>
        <v>1612</v>
      </c>
      <c r="B6150" s="138" t="s">
        <v>97</v>
      </c>
      <c r="C6150" s="275">
        <v>45040</v>
      </c>
      <c r="D6150" s="275">
        <v>45045</v>
      </c>
      <c r="E6150" s="275">
        <v>45045</v>
      </c>
      <c r="F6150" s="139">
        <f t="shared" si="381"/>
        <v>5</v>
      </c>
      <c r="G6150" s="140">
        <v>195.48</v>
      </c>
      <c r="H6150" s="141">
        <f t="shared" si="382"/>
        <v>1.5362549728923398E-6</v>
      </c>
      <c r="I6150" s="142">
        <f t="shared" si="383"/>
        <v>7.6812748644616998E-6</v>
      </c>
    </row>
    <row r="6151" spans="1:9">
      <c r="A6151" s="143">
        <f t="shared" si="384"/>
        <v>1613</v>
      </c>
      <c r="B6151" s="138" t="s">
        <v>97</v>
      </c>
      <c r="C6151" s="275">
        <v>44960</v>
      </c>
      <c r="D6151" s="275">
        <v>44977</v>
      </c>
      <c r="E6151" s="275">
        <v>44977</v>
      </c>
      <c r="F6151" s="139">
        <f t="shared" si="381"/>
        <v>17</v>
      </c>
      <c r="G6151" s="140">
        <v>465.96</v>
      </c>
      <c r="H6151" s="141">
        <f t="shared" si="382"/>
        <v>3.6619263718483464E-6</v>
      </c>
      <c r="I6151" s="142">
        <f t="shared" si="383"/>
        <v>6.2252748321421891E-5</v>
      </c>
    </row>
    <row r="6152" spans="1:9">
      <c r="A6152" s="143">
        <f t="shared" si="384"/>
        <v>1614</v>
      </c>
      <c r="B6152" s="138" t="s">
        <v>97</v>
      </c>
      <c r="C6152" s="275">
        <v>45110</v>
      </c>
      <c r="D6152" s="275">
        <v>45114</v>
      </c>
      <c r="E6152" s="275">
        <v>45114</v>
      </c>
      <c r="F6152" s="139">
        <f t="shared" ref="F6152:F6215" si="385">E6152-C6152</f>
        <v>4</v>
      </c>
      <c r="G6152" s="140">
        <v>111.22</v>
      </c>
      <c r="H6152" s="141">
        <f t="shared" ref="H6152:H6215" si="386">G6152/$G$8894</f>
        <v>8.7406526542401296E-7</v>
      </c>
      <c r="I6152" s="142">
        <f t="shared" ref="I6152:I6215" si="387">H6152*F6152</f>
        <v>3.4962610616960518E-6</v>
      </c>
    </row>
    <row r="6153" spans="1:9">
      <c r="A6153" s="143">
        <f t="shared" si="384"/>
        <v>1615</v>
      </c>
      <c r="B6153" s="138" t="s">
        <v>97</v>
      </c>
      <c r="C6153" s="275">
        <v>45041</v>
      </c>
      <c r="D6153" s="275">
        <v>45044</v>
      </c>
      <c r="E6153" s="275">
        <v>45044</v>
      </c>
      <c r="F6153" s="139">
        <f t="shared" si="385"/>
        <v>3</v>
      </c>
      <c r="G6153" s="140">
        <v>185.02</v>
      </c>
      <c r="H6153" s="141">
        <f t="shared" si="386"/>
        <v>1.4540510286706608E-6</v>
      </c>
      <c r="I6153" s="142">
        <f t="shared" si="387"/>
        <v>4.3621530860119828E-6</v>
      </c>
    </row>
    <row r="6154" spans="1:9">
      <c r="A6154" s="143">
        <f t="shared" si="384"/>
        <v>1616</v>
      </c>
      <c r="B6154" s="138" t="s">
        <v>97</v>
      </c>
      <c r="C6154" s="275">
        <v>45287</v>
      </c>
      <c r="D6154" s="275">
        <v>45296</v>
      </c>
      <c r="E6154" s="275">
        <v>45296</v>
      </c>
      <c r="F6154" s="139">
        <f t="shared" si="385"/>
        <v>9</v>
      </c>
      <c r="G6154" s="140">
        <v>113.37</v>
      </c>
      <c r="H6154" s="141">
        <f t="shared" si="386"/>
        <v>8.9096186963783813E-7</v>
      </c>
      <c r="I6154" s="142">
        <f t="shared" si="387"/>
        <v>8.018656826740543E-6</v>
      </c>
    </row>
    <row r="6155" spans="1:9">
      <c r="A6155" s="143">
        <f t="shared" si="384"/>
        <v>1617</v>
      </c>
      <c r="B6155" s="138" t="s">
        <v>97</v>
      </c>
      <c r="C6155" s="275">
        <v>44929</v>
      </c>
      <c r="D6155" s="275">
        <v>44939</v>
      </c>
      <c r="E6155" s="275">
        <v>44939</v>
      </c>
      <c r="F6155" s="139">
        <f t="shared" si="385"/>
        <v>10</v>
      </c>
      <c r="G6155" s="140">
        <v>331.64</v>
      </c>
      <c r="H6155" s="141">
        <f t="shared" si="386"/>
        <v>2.6063208471967241E-6</v>
      </c>
      <c r="I6155" s="142">
        <f t="shared" si="387"/>
        <v>2.6063208471967239E-5</v>
      </c>
    </row>
    <row r="6156" spans="1:9">
      <c r="A6156" s="143">
        <f t="shared" si="384"/>
        <v>1618</v>
      </c>
      <c r="B6156" s="138" t="s">
        <v>97</v>
      </c>
      <c r="C6156" s="275">
        <v>45042</v>
      </c>
      <c r="D6156" s="275">
        <v>45047</v>
      </c>
      <c r="E6156" s="275">
        <v>45047</v>
      </c>
      <c r="F6156" s="139">
        <f t="shared" si="385"/>
        <v>5</v>
      </c>
      <c r="G6156" s="140">
        <v>1011.34</v>
      </c>
      <c r="H6156" s="141">
        <f t="shared" si="386"/>
        <v>7.9480054444697118E-6</v>
      </c>
      <c r="I6156" s="142">
        <f t="shared" si="387"/>
        <v>3.9740027222348557E-5</v>
      </c>
    </row>
    <row r="6157" spans="1:9">
      <c r="A6157" s="143">
        <f t="shared" si="384"/>
        <v>1619</v>
      </c>
      <c r="B6157" s="138" t="s">
        <v>97</v>
      </c>
      <c r="C6157" s="275">
        <v>45013</v>
      </c>
      <c r="D6157" s="275">
        <v>45027</v>
      </c>
      <c r="E6157" s="275">
        <v>45027</v>
      </c>
      <c r="F6157" s="139">
        <f t="shared" si="385"/>
        <v>14</v>
      </c>
      <c r="G6157" s="140">
        <v>178.96</v>
      </c>
      <c r="H6157" s="141">
        <f t="shared" si="386"/>
        <v>1.4064261814447164E-6</v>
      </c>
      <c r="I6157" s="142">
        <f t="shared" si="387"/>
        <v>1.968996654022603E-5</v>
      </c>
    </row>
    <row r="6158" spans="1:9">
      <c r="A6158" s="143">
        <f t="shared" si="384"/>
        <v>1620</v>
      </c>
      <c r="B6158" s="138" t="s">
        <v>97</v>
      </c>
      <c r="C6158" s="275">
        <v>44995</v>
      </c>
      <c r="D6158" s="275">
        <v>44995</v>
      </c>
      <c r="E6158" s="275">
        <v>44995</v>
      </c>
      <c r="F6158" s="139">
        <f t="shared" si="385"/>
        <v>0</v>
      </c>
      <c r="G6158" s="140">
        <v>2542.13</v>
      </c>
      <c r="H6158" s="141">
        <f t="shared" si="386"/>
        <v>1.9978309055856378E-5</v>
      </c>
      <c r="I6158" s="142">
        <f t="shared" si="387"/>
        <v>0</v>
      </c>
    </row>
    <row r="6159" spans="1:9">
      <c r="A6159" s="143">
        <f t="shared" si="384"/>
        <v>1621</v>
      </c>
      <c r="B6159" s="138" t="s">
        <v>97</v>
      </c>
      <c r="C6159" s="275">
        <v>45051</v>
      </c>
      <c r="D6159" s="275">
        <v>45057</v>
      </c>
      <c r="E6159" s="275">
        <v>45057</v>
      </c>
      <c r="F6159" s="139">
        <f t="shared" si="385"/>
        <v>6</v>
      </c>
      <c r="G6159" s="140">
        <v>478.68</v>
      </c>
      <c r="H6159" s="141">
        <f t="shared" si="386"/>
        <v>3.7618913977087442E-6</v>
      </c>
      <c r="I6159" s="142">
        <f t="shared" si="387"/>
        <v>2.2571348386252465E-5</v>
      </c>
    </row>
    <row r="6160" spans="1:9">
      <c r="A6160" s="143">
        <f t="shared" si="384"/>
        <v>1622</v>
      </c>
      <c r="B6160" s="138" t="s">
        <v>97</v>
      </c>
      <c r="C6160" s="275">
        <v>45279</v>
      </c>
      <c r="D6160" s="275">
        <v>45288</v>
      </c>
      <c r="E6160" s="275">
        <v>45288</v>
      </c>
      <c r="F6160" s="139">
        <f t="shared" si="385"/>
        <v>9</v>
      </c>
      <c r="G6160" s="140">
        <v>229.42</v>
      </c>
      <c r="H6160" s="141">
        <f t="shared" si="386"/>
        <v>1.802985552900351E-6</v>
      </c>
      <c r="I6160" s="142">
        <f t="shared" si="387"/>
        <v>1.6226869976103158E-5</v>
      </c>
    </row>
    <row r="6161" spans="1:9">
      <c r="A6161" s="143">
        <f t="shared" si="384"/>
        <v>1623</v>
      </c>
      <c r="B6161" s="138" t="s">
        <v>97</v>
      </c>
      <c r="C6161" s="275">
        <v>45001</v>
      </c>
      <c r="D6161" s="275">
        <v>45212</v>
      </c>
      <c r="E6161" s="275">
        <v>45212</v>
      </c>
      <c r="F6161" s="139">
        <f t="shared" si="385"/>
        <v>211</v>
      </c>
      <c r="G6161" s="140">
        <v>180.95</v>
      </c>
      <c r="H6161" s="141">
        <f t="shared" si="386"/>
        <v>1.4220653639496056E-6</v>
      </c>
      <c r="I6161" s="142">
        <f t="shared" si="387"/>
        <v>3.0005579179336679E-4</v>
      </c>
    </row>
    <row r="6162" spans="1:9">
      <c r="A6162" s="143">
        <f t="shared" si="384"/>
        <v>1624</v>
      </c>
      <c r="B6162" s="138" t="s">
        <v>97</v>
      </c>
      <c r="C6162" s="275">
        <v>45202</v>
      </c>
      <c r="D6162" s="275">
        <v>45208</v>
      </c>
      <c r="E6162" s="275">
        <v>45208</v>
      </c>
      <c r="F6162" s="139">
        <f t="shared" si="385"/>
        <v>6</v>
      </c>
      <c r="G6162" s="140">
        <v>266.05</v>
      </c>
      <c r="H6162" s="141">
        <f t="shared" si="386"/>
        <v>2.0908565353898458E-6</v>
      </c>
      <c r="I6162" s="142">
        <f t="shared" si="387"/>
        <v>1.2545139212339074E-5</v>
      </c>
    </row>
    <row r="6163" spans="1:9">
      <c r="A6163" s="143">
        <f t="shared" si="384"/>
        <v>1625</v>
      </c>
      <c r="B6163" s="138" t="s">
        <v>97</v>
      </c>
      <c r="C6163" s="275">
        <v>45193</v>
      </c>
      <c r="D6163" s="275">
        <v>45195</v>
      </c>
      <c r="E6163" s="275">
        <v>45195</v>
      </c>
      <c r="F6163" s="139">
        <f t="shared" si="385"/>
        <v>2</v>
      </c>
      <c r="G6163" s="140">
        <v>51.22</v>
      </c>
      <c r="H6163" s="141">
        <f t="shared" si="386"/>
        <v>4.0253212457307985E-7</v>
      </c>
      <c r="I6163" s="142">
        <f t="shared" si="387"/>
        <v>8.0506424914615971E-7</v>
      </c>
    </row>
    <row r="6164" spans="1:9">
      <c r="A6164" s="143">
        <f t="shared" si="384"/>
        <v>1626</v>
      </c>
      <c r="B6164" s="138" t="s">
        <v>97</v>
      </c>
      <c r="C6164" s="275">
        <v>45142</v>
      </c>
      <c r="D6164" s="275">
        <v>45232</v>
      </c>
      <c r="E6164" s="275">
        <v>45232</v>
      </c>
      <c r="F6164" s="139">
        <f t="shared" si="385"/>
        <v>90</v>
      </c>
      <c r="G6164" s="140">
        <v>131.62</v>
      </c>
      <c r="H6164" s="141">
        <f t="shared" si="386"/>
        <v>1.0343865333133301E-6</v>
      </c>
      <c r="I6164" s="142">
        <f t="shared" si="387"/>
        <v>9.3094787998199719E-5</v>
      </c>
    </row>
    <row r="6165" spans="1:9">
      <c r="A6165" s="143">
        <f t="shared" si="384"/>
        <v>1627</v>
      </c>
      <c r="B6165" s="138" t="s">
        <v>97</v>
      </c>
      <c r="C6165" s="275">
        <v>45243</v>
      </c>
      <c r="D6165" s="275">
        <v>45246</v>
      </c>
      <c r="E6165" s="275">
        <v>45246</v>
      </c>
      <c r="F6165" s="139">
        <f t="shared" si="385"/>
        <v>3</v>
      </c>
      <c r="G6165" s="140">
        <v>710.13</v>
      </c>
      <c r="H6165" s="141">
        <f t="shared" si="386"/>
        <v>5.5808304885412181E-6</v>
      </c>
      <c r="I6165" s="142">
        <f t="shared" si="387"/>
        <v>1.6742491465623653E-5</v>
      </c>
    </row>
    <row r="6166" spans="1:9">
      <c r="A6166" s="143">
        <f t="shared" si="384"/>
        <v>1628</v>
      </c>
      <c r="B6166" s="138" t="s">
        <v>97</v>
      </c>
      <c r="C6166" s="275">
        <v>45047</v>
      </c>
      <c r="D6166" s="275">
        <v>45054</v>
      </c>
      <c r="E6166" s="275">
        <v>45054</v>
      </c>
      <c r="F6166" s="139">
        <f t="shared" si="385"/>
        <v>7</v>
      </c>
      <c r="G6166" s="140">
        <v>590.22</v>
      </c>
      <c r="H6166" s="141">
        <f t="shared" si="386"/>
        <v>4.6384715065506293E-6</v>
      </c>
      <c r="I6166" s="142">
        <f t="shared" si="387"/>
        <v>3.2469300545854402E-5</v>
      </c>
    </row>
    <row r="6167" spans="1:9">
      <c r="A6167" s="143">
        <f t="shared" si="384"/>
        <v>1629</v>
      </c>
      <c r="B6167" s="138" t="s">
        <v>97</v>
      </c>
      <c r="C6167" s="275">
        <v>45233</v>
      </c>
      <c r="D6167" s="275">
        <v>45233</v>
      </c>
      <c r="E6167" s="275">
        <v>45233</v>
      </c>
      <c r="F6167" s="139">
        <f t="shared" si="385"/>
        <v>0</v>
      </c>
      <c r="G6167" s="140">
        <v>96.12</v>
      </c>
      <c r="H6167" s="141">
        <f t="shared" si="386"/>
        <v>7.553960916431948E-7</v>
      </c>
      <c r="I6167" s="142">
        <f t="shared" si="387"/>
        <v>0</v>
      </c>
    </row>
    <row r="6168" spans="1:9">
      <c r="A6168" s="143">
        <f t="shared" si="384"/>
        <v>1630</v>
      </c>
      <c r="B6168" s="138" t="s">
        <v>97</v>
      </c>
      <c r="C6168" s="275">
        <v>45266</v>
      </c>
      <c r="D6168" s="275">
        <v>45271</v>
      </c>
      <c r="E6168" s="275">
        <v>45271</v>
      </c>
      <c r="F6168" s="139">
        <f t="shared" si="385"/>
        <v>5</v>
      </c>
      <c r="G6168" s="140">
        <v>1883.59</v>
      </c>
      <c r="H6168" s="141">
        <f t="shared" si="386"/>
        <v>1.4802918479590151E-5</v>
      </c>
      <c r="I6168" s="142">
        <f t="shared" si="387"/>
        <v>7.4014592397950748E-5</v>
      </c>
    </row>
    <row r="6169" spans="1:9">
      <c r="A6169" s="143">
        <f t="shared" si="384"/>
        <v>1631</v>
      </c>
      <c r="B6169" s="138" t="s">
        <v>97</v>
      </c>
      <c r="C6169" s="275">
        <v>45163</v>
      </c>
      <c r="D6169" s="275">
        <v>45187</v>
      </c>
      <c r="E6169" s="275">
        <v>45187</v>
      </c>
      <c r="F6169" s="139">
        <f t="shared" si="385"/>
        <v>24</v>
      </c>
      <c r="G6169" s="140">
        <v>18.95</v>
      </c>
      <c r="H6169" s="141">
        <f t="shared" si="386"/>
        <v>1.4892588365208637E-7</v>
      </c>
      <c r="I6169" s="142">
        <f t="shared" si="387"/>
        <v>3.5742212076500732E-6</v>
      </c>
    </row>
    <row r="6170" spans="1:9">
      <c r="A6170" s="143">
        <f t="shared" si="384"/>
        <v>1632</v>
      </c>
      <c r="B6170" s="138" t="s">
        <v>97</v>
      </c>
      <c r="C6170" s="275">
        <v>45077</v>
      </c>
      <c r="D6170" s="275">
        <v>45103</v>
      </c>
      <c r="E6170" s="275">
        <v>45103</v>
      </c>
      <c r="F6170" s="139">
        <f t="shared" si="385"/>
        <v>26</v>
      </c>
      <c r="G6170" s="140">
        <v>24.56</v>
      </c>
      <c r="H6170" s="141">
        <f t="shared" si="386"/>
        <v>1.9301423232164859E-7</v>
      </c>
      <c r="I6170" s="142">
        <f t="shared" si="387"/>
        <v>5.0183700403628637E-6</v>
      </c>
    </row>
    <row r="6171" spans="1:9">
      <c r="A6171" s="143">
        <f t="shared" si="384"/>
        <v>1633</v>
      </c>
      <c r="B6171" s="138" t="s">
        <v>97</v>
      </c>
      <c r="C6171" s="275">
        <v>45251</v>
      </c>
      <c r="D6171" s="275">
        <v>45258</v>
      </c>
      <c r="E6171" s="275">
        <v>45258</v>
      </c>
      <c r="F6171" s="139">
        <f t="shared" si="385"/>
        <v>7</v>
      </c>
      <c r="G6171" s="140">
        <v>2797.11</v>
      </c>
      <c r="H6171" s="141">
        <f t="shared" si="386"/>
        <v>2.1982167726759226E-5</v>
      </c>
      <c r="I6171" s="142">
        <f t="shared" si="387"/>
        <v>1.5387517408731459E-4</v>
      </c>
    </row>
    <row r="6172" spans="1:9">
      <c r="A6172" s="143">
        <f t="shared" si="384"/>
        <v>1634</v>
      </c>
      <c r="B6172" s="138" t="s">
        <v>97</v>
      </c>
      <c r="C6172" s="275">
        <v>44956</v>
      </c>
      <c r="D6172" s="275">
        <v>44965</v>
      </c>
      <c r="E6172" s="275">
        <v>44965</v>
      </c>
      <c r="F6172" s="139">
        <f t="shared" si="385"/>
        <v>9</v>
      </c>
      <c r="G6172" s="140">
        <v>914.77</v>
      </c>
      <c r="H6172" s="141">
        <f t="shared" si="386"/>
        <v>7.1890728542701344E-6</v>
      </c>
      <c r="I6172" s="142">
        <f t="shared" si="387"/>
        <v>6.4701655688431206E-5</v>
      </c>
    </row>
    <row r="6173" spans="1:9">
      <c r="A6173" s="143">
        <f t="shared" si="384"/>
        <v>1635</v>
      </c>
      <c r="B6173" s="138" t="s">
        <v>97</v>
      </c>
      <c r="C6173" s="275">
        <v>44980</v>
      </c>
      <c r="D6173" s="275">
        <v>45152</v>
      </c>
      <c r="E6173" s="275">
        <v>45152</v>
      </c>
      <c r="F6173" s="139">
        <f t="shared" si="385"/>
        <v>172</v>
      </c>
      <c r="G6173" s="140">
        <v>239.98</v>
      </c>
      <c r="H6173" s="141">
        <f t="shared" si="386"/>
        <v>1.8859753856901152E-6</v>
      </c>
      <c r="I6173" s="142">
        <f t="shared" si="387"/>
        <v>3.2438776633869984E-4</v>
      </c>
    </row>
    <row r="6174" spans="1:9">
      <c r="A6174" s="143">
        <f t="shared" si="384"/>
        <v>1636</v>
      </c>
      <c r="B6174" s="138" t="s">
        <v>97</v>
      </c>
      <c r="C6174" s="275">
        <v>45212</v>
      </c>
      <c r="D6174" s="275">
        <v>45244</v>
      </c>
      <c r="E6174" s="275">
        <v>45244</v>
      </c>
      <c r="F6174" s="139">
        <f t="shared" si="385"/>
        <v>32</v>
      </c>
      <c r="G6174" s="140">
        <v>478.59</v>
      </c>
      <c r="H6174" s="141">
        <f t="shared" si="386"/>
        <v>3.7611840979974676E-6</v>
      </c>
      <c r="I6174" s="142">
        <f t="shared" si="387"/>
        <v>1.2035789113591896E-4</v>
      </c>
    </row>
    <row r="6175" spans="1:9">
      <c r="A6175" s="143">
        <f t="shared" si="384"/>
        <v>1637</v>
      </c>
      <c r="B6175" s="138" t="s">
        <v>97</v>
      </c>
      <c r="C6175" s="275">
        <v>45014</v>
      </c>
      <c r="D6175" s="275">
        <v>45037</v>
      </c>
      <c r="E6175" s="275">
        <v>45037</v>
      </c>
      <c r="F6175" s="139">
        <f t="shared" si="385"/>
        <v>23</v>
      </c>
      <c r="G6175" s="140">
        <v>207.61</v>
      </c>
      <c r="H6175" s="141">
        <f t="shared" si="386"/>
        <v>1.6315832562010371E-6</v>
      </c>
      <c r="I6175" s="142">
        <f t="shared" si="387"/>
        <v>3.7526414892623857E-5</v>
      </c>
    </row>
    <row r="6176" spans="1:9">
      <c r="A6176" s="143">
        <f t="shared" si="384"/>
        <v>1638</v>
      </c>
      <c r="B6176" s="138" t="s">
        <v>97</v>
      </c>
      <c r="C6176" s="275">
        <v>45194</v>
      </c>
      <c r="D6176" s="275">
        <v>45198</v>
      </c>
      <c r="E6176" s="275">
        <v>45198</v>
      </c>
      <c r="F6176" s="139">
        <f t="shared" si="385"/>
        <v>4</v>
      </c>
      <c r="G6176" s="140">
        <v>126.43</v>
      </c>
      <c r="H6176" s="141">
        <f t="shared" si="386"/>
        <v>9.9359891662972452E-7</v>
      </c>
      <c r="I6176" s="142">
        <f t="shared" si="387"/>
        <v>3.9743956665188981E-6</v>
      </c>
    </row>
    <row r="6177" spans="1:9">
      <c r="A6177" s="143">
        <f t="shared" si="384"/>
        <v>1639</v>
      </c>
      <c r="B6177" s="138" t="s">
        <v>97</v>
      </c>
      <c r="C6177" s="275">
        <v>45099</v>
      </c>
      <c r="D6177" s="275">
        <v>45112</v>
      </c>
      <c r="E6177" s="275">
        <v>45112</v>
      </c>
      <c r="F6177" s="139">
        <f t="shared" si="385"/>
        <v>13</v>
      </c>
      <c r="G6177" s="140">
        <v>27.33</v>
      </c>
      <c r="H6177" s="141">
        <f t="shared" si="386"/>
        <v>2.1478334565760002E-7</v>
      </c>
      <c r="I6177" s="142">
        <f t="shared" si="387"/>
        <v>2.7921834935488001E-6</v>
      </c>
    </row>
    <row r="6178" spans="1:9">
      <c r="A6178" s="143">
        <f t="shared" si="384"/>
        <v>1640</v>
      </c>
      <c r="B6178" s="138" t="s">
        <v>97</v>
      </c>
      <c r="C6178" s="275">
        <v>45246</v>
      </c>
      <c r="D6178" s="275">
        <v>45279</v>
      </c>
      <c r="E6178" s="275">
        <v>45279</v>
      </c>
      <c r="F6178" s="139">
        <f t="shared" si="385"/>
        <v>33</v>
      </c>
      <c r="G6178" s="140">
        <v>276.99</v>
      </c>
      <c r="H6178" s="141">
        <f t="shared" si="386"/>
        <v>2.1768327447383326E-6</v>
      </c>
      <c r="I6178" s="142">
        <f t="shared" si="387"/>
        <v>7.1835480576364977E-5</v>
      </c>
    </row>
    <row r="6179" spans="1:9">
      <c r="A6179" s="143">
        <f t="shared" si="384"/>
        <v>1641</v>
      </c>
      <c r="B6179" s="138" t="s">
        <v>97</v>
      </c>
      <c r="C6179" s="275">
        <v>45017</v>
      </c>
      <c r="D6179" s="275">
        <v>45026</v>
      </c>
      <c r="E6179" s="275">
        <v>45026</v>
      </c>
      <c r="F6179" s="139">
        <f t="shared" si="385"/>
        <v>9</v>
      </c>
      <c r="G6179" s="140">
        <v>476.46</v>
      </c>
      <c r="H6179" s="141">
        <f t="shared" si="386"/>
        <v>3.7444446714972596E-6</v>
      </c>
      <c r="I6179" s="142">
        <f t="shared" si="387"/>
        <v>3.370000204347534E-5</v>
      </c>
    </row>
    <row r="6180" spans="1:9">
      <c r="A6180" s="143">
        <f t="shared" si="384"/>
        <v>1642</v>
      </c>
      <c r="B6180" s="138" t="s">
        <v>97</v>
      </c>
      <c r="C6180" s="275">
        <v>45194</v>
      </c>
      <c r="D6180" s="275">
        <v>45243</v>
      </c>
      <c r="E6180" s="275">
        <v>45243</v>
      </c>
      <c r="F6180" s="139">
        <f t="shared" si="385"/>
        <v>49</v>
      </c>
      <c r="G6180" s="140">
        <v>146.31</v>
      </c>
      <c r="H6180" s="141">
        <f t="shared" si="386"/>
        <v>1.1498335639650004E-6</v>
      </c>
      <c r="I6180" s="142">
        <f t="shared" si="387"/>
        <v>5.634184463428502E-5</v>
      </c>
    </row>
    <row r="6181" spans="1:9">
      <c r="A6181" s="143">
        <f t="shared" si="384"/>
        <v>1643</v>
      </c>
      <c r="B6181" s="138" t="s">
        <v>97</v>
      </c>
      <c r="C6181" s="275">
        <v>45224</v>
      </c>
      <c r="D6181" s="275">
        <v>45237</v>
      </c>
      <c r="E6181" s="275">
        <v>45237</v>
      </c>
      <c r="F6181" s="139">
        <f t="shared" si="385"/>
        <v>13</v>
      </c>
      <c r="G6181" s="140">
        <v>69.42</v>
      </c>
      <c r="H6181" s="141">
        <f t="shared" si="386"/>
        <v>5.4556384396452959E-7</v>
      </c>
      <c r="I6181" s="142">
        <f t="shared" si="387"/>
        <v>7.0923299715388843E-6</v>
      </c>
    </row>
    <row r="6182" spans="1:9">
      <c r="A6182" s="143">
        <f t="shared" si="384"/>
        <v>1644</v>
      </c>
      <c r="B6182" s="138" t="s">
        <v>97</v>
      </c>
      <c r="C6182" s="275">
        <v>45146</v>
      </c>
      <c r="D6182" s="275">
        <v>45203</v>
      </c>
      <c r="E6182" s="275">
        <v>45203</v>
      </c>
      <c r="F6182" s="139">
        <f t="shared" si="385"/>
        <v>57</v>
      </c>
      <c r="G6182" s="140">
        <v>18.95</v>
      </c>
      <c r="H6182" s="141">
        <f t="shared" si="386"/>
        <v>1.4892588365208637E-7</v>
      </c>
      <c r="I6182" s="142">
        <f t="shared" si="387"/>
        <v>8.4887753681689242E-6</v>
      </c>
    </row>
    <row r="6183" spans="1:9">
      <c r="A6183" s="143">
        <f t="shared" si="384"/>
        <v>1645</v>
      </c>
      <c r="B6183" s="138" t="s">
        <v>97</v>
      </c>
      <c r="C6183" s="275">
        <v>44959</v>
      </c>
      <c r="D6183" s="275">
        <v>44988</v>
      </c>
      <c r="E6183" s="275">
        <v>44988</v>
      </c>
      <c r="F6183" s="139">
        <f t="shared" si="385"/>
        <v>29</v>
      </c>
      <c r="G6183" s="140">
        <v>78.989999999999995</v>
      </c>
      <c r="H6183" s="141">
        <f t="shared" si="386"/>
        <v>6.2077337993025335E-7</v>
      </c>
      <c r="I6183" s="142">
        <f t="shared" si="387"/>
        <v>1.8002428017977348E-5</v>
      </c>
    </row>
    <row r="6184" spans="1:9">
      <c r="A6184" s="143">
        <f t="shared" si="384"/>
        <v>1646</v>
      </c>
      <c r="B6184" s="138" t="s">
        <v>97</v>
      </c>
      <c r="C6184" s="275">
        <v>45128</v>
      </c>
      <c r="D6184" s="275">
        <v>45141</v>
      </c>
      <c r="E6184" s="275">
        <v>45141</v>
      </c>
      <c r="F6184" s="139">
        <f t="shared" si="385"/>
        <v>13</v>
      </c>
      <c r="G6184" s="140">
        <v>24.38</v>
      </c>
      <c r="H6184" s="141">
        <f t="shared" si="386"/>
        <v>1.9159963289909581E-7</v>
      </c>
      <c r="I6184" s="142">
        <f t="shared" si="387"/>
        <v>2.4907952276882457E-6</v>
      </c>
    </row>
    <row r="6185" spans="1:9">
      <c r="A6185" s="143">
        <f t="shared" si="384"/>
        <v>1647</v>
      </c>
      <c r="B6185" s="138" t="s">
        <v>97</v>
      </c>
      <c r="C6185" s="275">
        <v>44938</v>
      </c>
      <c r="D6185" s="275">
        <v>44945</v>
      </c>
      <c r="E6185" s="275">
        <v>44945</v>
      </c>
      <c r="F6185" s="139">
        <f t="shared" si="385"/>
        <v>7</v>
      </c>
      <c r="G6185" s="140">
        <v>594.13</v>
      </c>
      <c r="H6185" s="141">
        <f t="shared" si="386"/>
        <v>4.6691997495627475E-6</v>
      </c>
      <c r="I6185" s="142">
        <f t="shared" si="387"/>
        <v>3.2684398246939231E-5</v>
      </c>
    </row>
    <row r="6186" spans="1:9">
      <c r="A6186" s="143">
        <f t="shared" si="384"/>
        <v>1648</v>
      </c>
      <c r="B6186" s="138" t="s">
        <v>97</v>
      </c>
      <c r="C6186" s="275">
        <v>45245</v>
      </c>
      <c r="D6186" s="275">
        <v>45245</v>
      </c>
      <c r="E6186" s="275">
        <v>45245</v>
      </c>
      <c r="F6186" s="139">
        <f t="shared" si="385"/>
        <v>0</v>
      </c>
      <c r="G6186" s="140">
        <v>1300.99</v>
      </c>
      <c r="H6186" s="141">
        <f t="shared" si="386"/>
        <v>1.0224331681927591E-5</v>
      </c>
      <c r="I6186" s="142">
        <f t="shared" si="387"/>
        <v>0</v>
      </c>
    </row>
    <row r="6187" spans="1:9">
      <c r="A6187" s="143">
        <f t="shared" si="384"/>
        <v>1649</v>
      </c>
      <c r="B6187" s="138" t="s">
        <v>97</v>
      </c>
      <c r="C6187" s="275">
        <v>45183</v>
      </c>
      <c r="D6187" s="275">
        <v>45189</v>
      </c>
      <c r="E6187" s="275">
        <v>45189</v>
      </c>
      <c r="F6187" s="139">
        <f t="shared" si="385"/>
        <v>6</v>
      </c>
      <c r="G6187" s="140">
        <v>229.77</v>
      </c>
      <c r="H6187" s="141">
        <f t="shared" si="386"/>
        <v>1.8057361628886483E-6</v>
      </c>
      <c r="I6187" s="142">
        <f t="shared" si="387"/>
        <v>1.083441697733189E-5</v>
      </c>
    </row>
    <row r="6188" spans="1:9">
      <c r="A6188" s="143">
        <f t="shared" si="384"/>
        <v>1650</v>
      </c>
      <c r="B6188" s="138" t="s">
        <v>97</v>
      </c>
      <c r="C6188" s="275">
        <v>45112</v>
      </c>
      <c r="D6188" s="275">
        <v>45124</v>
      </c>
      <c r="E6188" s="275">
        <v>45124</v>
      </c>
      <c r="F6188" s="139">
        <f t="shared" si="385"/>
        <v>12</v>
      </c>
      <c r="G6188" s="140">
        <v>16.73</v>
      </c>
      <c r="H6188" s="141">
        <f t="shared" si="386"/>
        <v>1.3147915744060184E-7</v>
      </c>
      <c r="I6188" s="142">
        <f t="shared" si="387"/>
        <v>1.5777498892872221E-6</v>
      </c>
    </row>
    <row r="6189" spans="1:9">
      <c r="A6189" s="143">
        <f t="shared" si="384"/>
        <v>1651</v>
      </c>
      <c r="B6189" s="138" t="s">
        <v>97</v>
      </c>
      <c r="C6189" s="275">
        <v>44958</v>
      </c>
      <c r="D6189" s="275">
        <v>45225</v>
      </c>
      <c r="E6189" s="275">
        <v>45225</v>
      </c>
      <c r="F6189" s="139">
        <f t="shared" si="385"/>
        <v>267</v>
      </c>
      <c r="G6189" s="140">
        <v>250.14</v>
      </c>
      <c r="H6189" s="141">
        <f t="shared" si="386"/>
        <v>1.9658216642075401E-6</v>
      </c>
      <c r="I6189" s="142">
        <f t="shared" si="387"/>
        <v>5.2487438434341326E-4</v>
      </c>
    </row>
    <row r="6190" spans="1:9">
      <c r="A6190" s="143">
        <f t="shared" si="384"/>
        <v>1652</v>
      </c>
      <c r="B6190" s="138" t="s">
        <v>97</v>
      </c>
      <c r="C6190" s="275">
        <v>45291</v>
      </c>
      <c r="D6190" s="275">
        <v>45299</v>
      </c>
      <c r="E6190" s="275">
        <v>45299</v>
      </c>
      <c r="F6190" s="139">
        <f t="shared" si="385"/>
        <v>8</v>
      </c>
      <c r="G6190" s="140">
        <v>82.22</v>
      </c>
      <c r="H6190" s="141">
        <f t="shared" si="386"/>
        <v>6.461575806793953E-7</v>
      </c>
      <c r="I6190" s="142">
        <f t="shared" si="387"/>
        <v>5.1692606454351624E-6</v>
      </c>
    </row>
    <row r="6191" spans="1:9">
      <c r="A6191" s="143">
        <f t="shared" si="384"/>
        <v>1653</v>
      </c>
      <c r="B6191" s="138" t="s">
        <v>97</v>
      </c>
      <c r="C6191" s="275">
        <v>44930</v>
      </c>
      <c r="D6191" s="275">
        <v>44965</v>
      </c>
      <c r="E6191" s="275">
        <v>44965</v>
      </c>
      <c r="F6191" s="139">
        <f t="shared" si="385"/>
        <v>35</v>
      </c>
      <c r="G6191" s="140">
        <v>25.57</v>
      </c>
      <c r="H6191" s="141">
        <f t="shared" si="386"/>
        <v>2.0095170685930598E-7</v>
      </c>
      <c r="I6191" s="142">
        <f t="shared" si="387"/>
        <v>7.0333097400757097E-6</v>
      </c>
    </row>
    <row r="6192" spans="1:9">
      <c r="A6192" s="143">
        <f t="shared" si="384"/>
        <v>1654</v>
      </c>
      <c r="B6192" s="138" t="s">
        <v>97</v>
      </c>
      <c r="C6192" s="275">
        <v>44977</v>
      </c>
      <c r="D6192" s="275">
        <v>45252</v>
      </c>
      <c r="E6192" s="275">
        <v>45252</v>
      </c>
      <c r="F6192" s="139">
        <f t="shared" si="385"/>
        <v>275</v>
      </c>
      <c r="G6192" s="140">
        <v>777.49</v>
      </c>
      <c r="H6192" s="141">
        <f t="shared" si="386"/>
        <v>6.1102050280031997E-6</v>
      </c>
      <c r="I6192" s="142">
        <f t="shared" si="387"/>
        <v>1.68030638270088E-3</v>
      </c>
    </row>
    <row r="6193" spans="1:9">
      <c r="A6193" s="143">
        <f t="shared" si="384"/>
        <v>1655</v>
      </c>
      <c r="B6193" s="138" t="s">
        <v>97</v>
      </c>
      <c r="C6193" s="275">
        <v>45166</v>
      </c>
      <c r="D6193" s="275">
        <v>45180</v>
      </c>
      <c r="E6193" s="275">
        <v>45180</v>
      </c>
      <c r="F6193" s="139">
        <f t="shared" si="385"/>
        <v>14</v>
      </c>
      <c r="G6193" s="140">
        <v>69.08</v>
      </c>
      <c r="H6193" s="141">
        <f t="shared" si="386"/>
        <v>5.4289182283304092E-7</v>
      </c>
      <c r="I6193" s="142">
        <f t="shared" si="387"/>
        <v>7.6004855196625729E-6</v>
      </c>
    </row>
    <row r="6194" spans="1:9">
      <c r="A6194" s="143">
        <f t="shared" si="384"/>
        <v>1656</v>
      </c>
      <c r="B6194" s="138" t="s">
        <v>97</v>
      </c>
      <c r="C6194" s="275">
        <v>45034</v>
      </c>
      <c r="D6194" s="275">
        <v>45041</v>
      </c>
      <c r="E6194" s="275">
        <v>45041</v>
      </c>
      <c r="F6194" s="139">
        <f t="shared" si="385"/>
        <v>7</v>
      </c>
      <c r="G6194" s="140">
        <v>240.03</v>
      </c>
      <c r="H6194" s="141">
        <f t="shared" si="386"/>
        <v>1.8863683299741578E-6</v>
      </c>
      <c r="I6194" s="142">
        <f t="shared" si="387"/>
        <v>1.3204578309819104E-5</v>
      </c>
    </row>
    <row r="6195" spans="1:9">
      <c r="A6195" s="143">
        <f t="shared" si="384"/>
        <v>1657</v>
      </c>
      <c r="B6195" s="138" t="s">
        <v>97</v>
      </c>
      <c r="C6195" s="275">
        <v>45085</v>
      </c>
      <c r="D6195" s="275">
        <v>45092</v>
      </c>
      <c r="E6195" s="275">
        <v>45092</v>
      </c>
      <c r="F6195" s="139">
        <f t="shared" si="385"/>
        <v>7</v>
      </c>
      <c r="G6195" s="140">
        <v>103.16</v>
      </c>
      <c r="H6195" s="141">
        <f t="shared" si="386"/>
        <v>8.1072264683637093E-7</v>
      </c>
      <c r="I6195" s="142">
        <f t="shared" si="387"/>
        <v>5.6750585278545962E-6</v>
      </c>
    </row>
    <row r="6196" spans="1:9">
      <c r="A6196" s="143">
        <f t="shared" si="384"/>
        <v>1658</v>
      </c>
      <c r="B6196" s="138" t="s">
        <v>97</v>
      </c>
      <c r="C6196" s="275">
        <v>45218</v>
      </c>
      <c r="D6196" s="275">
        <v>45282</v>
      </c>
      <c r="E6196" s="275">
        <v>45282</v>
      </c>
      <c r="F6196" s="139">
        <f t="shared" si="385"/>
        <v>64</v>
      </c>
      <c r="G6196" s="140">
        <v>29.39</v>
      </c>
      <c r="H6196" s="141">
        <f t="shared" si="386"/>
        <v>2.3097265016014872E-7</v>
      </c>
      <c r="I6196" s="142">
        <f t="shared" si="387"/>
        <v>1.4782249610249518E-5</v>
      </c>
    </row>
    <row r="6197" spans="1:9">
      <c r="A6197" s="143">
        <f t="shared" si="384"/>
        <v>1659</v>
      </c>
      <c r="B6197" s="138" t="s">
        <v>97</v>
      </c>
      <c r="C6197" s="275">
        <v>45051</v>
      </c>
      <c r="D6197" s="275">
        <v>45061</v>
      </c>
      <c r="E6197" s="275">
        <v>45061</v>
      </c>
      <c r="F6197" s="139">
        <f t="shared" si="385"/>
        <v>10</v>
      </c>
      <c r="G6197" s="140">
        <v>88.37</v>
      </c>
      <c r="H6197" s="141">
        <f t="shared" si="386"/>
        <v>6.9448972761661593E-7</v>
      </c>
      <c r="I6197" s="142">
        <f t="shared" si="387"/>
        <v>6.9448972761661591E-6</v>
      </c>
    </row>
    <row r="6198" spans="1:9">
      <c r="A6198" s="143">
        <f t="shared" si="384"/>
        <v>1660</v>
      </c>
      <c r="B6198" s="138" t="s">
        <v>97</v>
      </c>
      <c r="C6198" s="275">
        <v>45106</v>
      </c>
      <c r="D6198" s="275">
        <v>45118</v>
      </c>
      <c r="E6198" s="275">
        <v>45118</v>
      </c>
      <c r="F6198" s="139">
        <f t="shared" si="385"/>
        <v>12</v>
      </c>
      <c r="G6198" s="140">
        <v>58.42</v>
      </c>
      <c r="H6198" s="141">
        <f t="shared" si="386"/>
        <v>4.5911610147519188E-7</v>
      </c>
      <c r="I6198" s="142">
        <f t="shared" si="387"/>
        <v>5.5093932177023025E-6</v>
      </c>
    </row>
    <row r="6199" spans="1:9">
      <c r="A6199" s="143">
        <f t="shared" si="384"/>
        <v>1661</v>
      </c>
      <c r="B6199" s="138" t="s">
        <v>97</v>
      </c>
      <c r="C6199" s="275">
        <v>45078</v>
      </c>
      <c r="D6199" s="275">
        <v>45201</v>
      </c>
      <c r="E6199" s="275">
        <v>45201</v>
      </c>
      <c r="F6199" s="139">
        <f t="shared" si="385"/>
        <v>123</v>
      </c>
      <c r="G6199" s="140">
        <v>30.27</v>
      </c>
      <c r="H6199" s="141">
        <f t="shared" si="386"/>
        <v>2.3788846955929575E-7</v>
      </c>
      <c r="I6199" s="142">
        <f t="shared" si="387"/>
        <v>2.9260281755793377E-5</v>
      </c>
    </row>
    <row r="6200" spans="1:9">
      <c r="A6200" s="143">
        <f t="shared" si="384"/>
        <v>1662</v>
      </c>
      <c r="B6200" s="138" t="s">
        <v>97</v>
      </c>
      <c r="C6200" s="275">
        <v>45177</v>
      </c>
      <c r="D6200" s="275">
        <v>45187</v>
      </c>
      <c r="E6200" s="275">
        <v>45187</v>
      </c>
      <c r="F6200" s="139">
        <f t="shared" si="385"/>
        <v>10</v>
      </c>
      <c r="G6200" s="140">
        <v>139.5</v>
      </c>
      <c r="H6200" s="141">
        <f t="shared" si="386"/>
        <v>1.0963145524784195E-6</v>
      </c>
      <c r="I6200" s="142">
        <f t="shared" si="387"/>
        <v>1.0963145524784195E-5</v>
      </c>
    </row>
    <row r="6201" spans="1:9">
      <c r="A6201" s="143">
        <f t="shared" si="384"/>
        <v>1663</v>
      </c>
      <c r="B6201" s="138" t="s">
        <v>97</v>
      </c>
      <c r="C6201" s="275">
        <v>44967</v>
      </c>
      <c r="D6201" s="275">
        <v>44978</v>
      </c>
      <c r="E6201" s="275">
        <v>44978</v>
      </c>
      <c r="F6201" s="139">
        <f t="shared" si="385"/>
        <v>11</v>
      </c>
      <c r="G6201" s="140">
        <v>84.93</v>
      </c>
      <c r="H6201" s="141">
        <f t="shared" si="386"/>
        <v>6.6745516087449581E-7</v>
      </c>
      <c r="I6201" s="142">
        <f t="shared" si="387"/>
        <v>7.3420067696194535E-6</v>
      </c>
    </row>
    <row r="6202" spans="1:9">
      <c r="A6202" s="143">
        <f t="shared" si="384"/>
        <v>1664</v>
      </c>
      <c r="B6202" s="138" t="s">
        <v>97</v>
      </c>
      <c r="C6202" s="275">
        <v>45261</v>
      </c>
      <c r="D6202" s="275">
        <v>45397</v>
      </c>
      <c r="E6202" s="275">
        <v>45397</v>
      </c>
      <c r="F6202" s="139">
        <f t="shared" si="385"/>
        <v>136</v>
      </c>
      <c r="G6202" s="140">
        <v>65.22</v>
      </c>
      <c r="H6202" s="141">
        <f t="shared" si="386"/>
        <v>5.1255652410496424E-7</v>
      </c>
      <c r="I6202" s="142">
        <f t="shared" si="387"/>
        <v>6.9707687278275132E-5</v>
      </c>
    </row>
    <row r="6203" spans="1:9">
      <c r="A6203" s="143">
        <f t="shared" si="384"/>
        <v>1665</v>
      </c>
      <c r="B6203" s="138" t="s">
        <v>97</v>
      </c>
      <c r="C6203" s="275">
        <v>45141</v>
      </c>
      <c r="D6203" s="275">
        <v>45145</v>
      </c>
      <c r="E6203" s="275">
        <v>45145</v>
      </c>
      <c r="F6203" s="139">
        <f t="shared" si="385"/>
        <v>4</v>
      </c>
      <c r="G6203" s="140">
        <v>458.26</v>
      </c>
      <c r="H6203" s="141">
        <f t="shared" si="386"/>
        <v>3.60141295210581E-6</v>
      </c>
      <c r="I6203" s="142">
        <f t="shared" si="387"/>
        <v>1.440565180842324E-5</v>
      </c>
    </row>
    <row r="6204" spans="1:9">
      <c r="A6204" s="143">
        <f t="shared" ref="A6204:A6267" si="388">A6203+1</f>
        <v>1666</v>
      </c>
      <c r="B6204" s="138" t="s">
        <v>97</v>
      </c>
      <c r="C6204" s="275">
        <v>45114</v>
      </c>
      <c r="D6204" s="275">
        <v>45243</v>
      </c>
      <c r="E6204" s="275">
        <v>45243</v>
      </c>
      <c r="F6204" s="139">
        <f t="shared" si="385"/>
        <v>129</v>
      </c>
      <c r="G6204" s="140">
        <v>19.989999999999998</v>
      </c>
      <c r="H6204" s="141">
        <f t="shared" si="386"/>
        <v>1.5709912476016919E-7</v>
      </c>
      <c r="I6204" s="142">
        <f t="shared" si="387"/>
        <v>2.0265787094061826E-5</v>
      </c>
    </row>
    <row r="6205" spans="1:9">
      <c r="A6205" s="143">
        <f t="shared" si="388"/>
        <v>1667</v>
      </c>
      <c r="B6205" s="138" t="s">
        <v>97</v>
      </c>
      <c r="C6205" s="275">
        <v>45044</v>
      </c>
      <c r="D6205" s="275">
        <v>45063</v>
      </c>
      <c r="E6205" s="275">
        <v>45063</v>
      </c>
      <c r="F6205" s="139">
        <f t="shared" si="385"/>
        <v>19</v>
      </c>
      <c r="G6205" s="140">
        <v>15.6</v>
      </c>
      <c r="H6205" s="141">
        <f t="shared" si="386"/>
        <v>1.2259861662124261E-7</v>
      </c>
      <c r="I6205" s="142">
        <f t="shared" si="387"/>
        <v>2.3293737158036095E-6</v>
      </c>
    </row>
    <row r="6206" spans="1:9">
      <c r="A6206" s="143">
        <f t="shared" si="388"/>
        <v>1668</v>
      </c>
      <c r="B6206" s="138" t="s">
        <v>97</v>
      </c>
      <c r="C6206" s="275">
        <v>45121</v>
      </c>
      <c r="D6206" s="275">
        <v>45131</v>
      </c>
      <c r="E6206" s="275">
        <v>45131</v>
      </c>
      <c r="F6206" s="139">
        <f t="shared" si="385"/>
        <v>10</v>
      </c>
      <c r="G6206" s="140">
        <v>553.99</v>
      </c>
      <c r="H6206" s="141">
        <f t="shared" si="386"/>
        <v>4.3537440783334738E-6</v>
      </c>
      <c r="I6206" s="142">
        <f t="shared" si="387"/>
        <v>4.3537440783334738E-5</v>
      </c>
    </row>
    <row r="6207" spans="1:9">
      <c r="A6207" s="143">
        <f t="shared" si="388"/>
        <v>1669</v>
      </c>
      <c r="B6207" s="138" t="s">
        <v>97</v>
      </c>
      <c r="C6207" s="275">
        <v>44943</v>
      </c>
      <c r="D6207" s="275">
        <v>45212</v>
      </c>
      <c r="E6207" s="275">
        <v>45212</v>
      </c>
      <c r="F6207" s="139">
        <f t="shared" si="385"/>
        <v>269</v>
      </c>
      <c r="G6207" s="140">
        <v>205.35</v>
      </c>
      <c r="H6207" s="141">
        <f t="shared" si="386"/>
        <v>1.6138221745623184E-6</v>
      </c>
      <c r="I6207" s="142">
        <f t="shared" si="387"/>
        <v>4.3411816495726366E-4</v>
      </c>
    </row>
    <row r="6208" spans="1:9">
      <c r="A6208" s="143">
        <f t="shared" si="388"/>
        <v>1670</v>
      </c>
      <c r="B6208" s="138" t="s">
        <v>97</v>
      </c>
      <c r="C6208" s="275">
        <v>45151</v>
      </c>
      <c r="D6208" s="275">
        <v>45159</v>
      </c>
      <c r="E6208" s="275">
        <v>45159</v>
      </c>
      <c r="F6208" s="139">
        <f t="shared" si="385"/>
        <v>8</v>
      </c>
      <c r="G6208" s="140">
        <v>32.99</v>
      </c>
      <c r="H6208" s="141">
        <f t="shared" si="386"/>
        <v>2.5926463861120473E-7</v>
      </c>
      <c r="I6208" s="142">
        <f t="shared" si="387"/>
        <v>2.0741171088896378E-6</v>
      </c>
    </row>
    <row r="6209" spans="1:9">
      <c r="A6209" s="143">
        <f t="shared" si="388"/>
        <v>1671</v>
      </c>
      <c r="B6209" s="138" t="s">
        <v>97</v>
      </c>
      <c r="C6209" s="275">
        <v>44972</v>
      </c>
      <c r="D6209" s="275">
        <v>44981</v>
      </c>
      <c r="E6209" s="275">
        <v>44981</v>
      </c>
      <c r="F6209" s="139">
        <f t="shared" si="385"/>
        <v>9</v>
      </c>
      <c r="G6209" s="140">
        <v>346.62</v>
      </c>
      <c r="H6209" s="141">
        <f t="shared" si="386"/>
        <v>2.7240469546958405E-6</v>
      </c>
      <c r="I6209" s="142">
        <f t="shared" si="387"/>
        <v>2.4516422592262565E-5</v>
      </c>
    </row>
    <row r="6210" spans="1:9">
      <c r="A6210" s="143">
        <f t="shared" si="388"/>
        <v>1672</v>
      </c>
      <c r="B6210" s="138" t="s">
        <v>97</v>
      </c>
      <c r="C6210" s="275">
        <v>45150</v>
      </c>
      <c r="D6210" s="275">
        <v>45153</v>
      </c>
      <c r="E6210" s="275">
        <v>45153</v>
      </c>
      <c r="F6210" s="139">
        <f t="shared" si="385"/>
        <v>3</v>
      </c>
      <c r="G6210" s="140">
        <v>18.95</v>
      </c>
      <c r="H6210" s="141">
        <f t="shared" si="386"/>
        <v>1.4892588365208637E-7</v>
      </c>
      <c r="I6210" s="142">
        <f t="shared" si="387"/>
        <v>4.4677765095625915E-7</v>
      </c>
    </row>
    <row r="6211" spans="1:9">
      <c r="A6211" s="143">
        <f t="shared" si="388"/>
        <v>1673</v>
      </c>
      <c r="B6211" s="138" t="s">
        <v>97</v>
      </c>
      <c r="C6211" s="275">
        <v>45200</v>
      </c>
      <c r="D6211" s="275">
        <v>45203</v>
      </c>
      <c r="E6211" s="275">
        <v>45203</v>
      </c>
      <c r="F6211" s="139">
        <f t="shared" si="385"/>
        <v>3</v>
      </c>
      <c r="G6211" s="140">
        <v>135.94</v>
      </c>
      <c r="H6211" s="141">
        <f t="shared" si="386"/>
        <v>1.0683369194545973E-6</v>
      </c>
      <c r="I6211" s="142">
        <f t="shared" si="387"/>
        <v>3.2050107583637918E-6</v>
      </c>
    </row>
    <row r="6212" spans="1:9">
      <c r="A6212" s="143">
        <f t="shared" si="388"/>
        <v>1674</v>
      </c>
      <c r="B6212" s="138" t="s">
        <v>97</v>
      </c>
      <c r="C6212" s="275">
        <v>45180</v>
      </c>
      <c r="D6212" s="275">
        <v>45187</v>
      </c>
      <c r="E6212" s="275">
        <v>45187</v>
      </c>
      <c r="F6212" s="139">
        <f t="shared" si="385"/>
        <v>7</v>
      </c>
      <c r="G6212" s="140">
        <v>36.049999999999997</v>
      </c>
      <c r="H6212" s="141">
        <f t="shared" si="386"/>
        <v>2.833128287946023E-7</v>
      </c>
      <c r="I6212" s="142">
        <f t="shared" si="387"/>
        <v>1.9831898015622161E-6</v>
      </c>
    </row>
    <row r="6213" spans="1:9">
      <c r="A6213" s="143">
        <f t="shared" si="388"/>
        <v>1675</v>
      </c>
      <c r="B6213" s="138" t="s">
        <v>97</v>
      </c>
      <c r="C6213" s="275">
        <v>44951</v>
      </c>
      <c r="D6213" s="275">
        <v>44953</v>
      </c>
      <c r="E6213" s="275">
        <v>44953</v>
      </c>
      <c r="F6213" s="139">
        <f t="shared" si="385"/>
        <v>2</v>
      </c>
      <c r="G6213" s="140">
        <v>11334.95</v>
      </c>
      <c r="H6213" s="141">
        <f t="shared" si="386"/>
        <v>8.9080076248138074E-5</v>
      </c>
      <c r="I6213" s="142">
        <f t="shared" si="387"/>
        <v>1.7816015249627615E-4</v>
      </c>
    </row>
    <row r="6214" spans="1:9">
      <c r="A6214" s="143">
        <f t="shared" si="388"/>
        <v>1676</v>
      </c>
      <c r="B6214" s="138" t="s">
        <v>97</v>
      </c>
      <c r="C6214" s="275">
        <v>45217</v>
      </c>
      <c r="D6214" s="275">
        <v>45226</v>
      </c>
      <c r="E6214" s="275">
        <v>45226</v>
      </c>
      <c r="F6214" s="139">
        <f t="shared" si="385"/>
        <v>9</v>
      </c>
      <c r="G6214" s="140">
        <v>341.93</v>
      </c>
      <c r="H6214" s="141">
        <f t="shared" si="386"/>
        <v>2.6871887808526592E-6</v>
      </c>
      <c r="I6214" s="142">
        <f t="shared" si="387"/>
        <v>2.4184699027673931E-5</v>
      </c>
    </row>
    <row r="6215" spans="1:9">
      <c r="A6215" s="143">
        <f t="shared" si="388"/>
        <v>1677</v>
      </c>
      <c r="B6215" s="138" t="s">
        <v>97</v>
      </c>
      <c r="C6215" s="275">
        <v>45171</v>
      </c>
      <c r="D6215" s="275">
        <v>45183</v>
      </c>
      <c r="E6215" s="275">
        <v>45183</v>
      </c>
      <c r="F6215" s="139">
        <f t="shared" si="385"/>
        <v>12</v>
      </c>
      <c r="G6215" s="140">
        <v>26.38</v>
      </c>
      <c r="H6215" s="141">
        <f t="shared" si="386"/>
        <v>2.0731740426079357E-7</v>
      </c>
      <c r="I6215" s="142">
        <f t="shared" si="387"/>
        <v>2.4878088511295229E-6</v>
      </c>
    </row>
    <row r="6216" spans="1:9">
      <c r="A6216" s="143">
        <f t="shared" si="388"/>
        <v>1678</v>
      </c>
      <c r="B6216" s="138" t="s">
        <v>97</v>
      </c>
      <c r="C6216" s="275">
        <v>45271</v>
      </c>
      <c r="D6216" s="275">
        <v>45279</v>
      </c>
      <c r="E6216" s="275">
        <v>45279</v>
      </c>
      <c r="F6216" s="139">
        <f t="shared" ref="F6216:F6279" si="389">E6216-C6216</f>
        <v>8</v>
      </c>
      <c r="G6216" s="140">
        <v>222.96</v>
      </c>
      <c r="H6216" s="141">
        <f t="shared" ref="H6216:H6279" si="390">G6216/$G$8894</f>
        <v>1.7522171514020675E-6</v>
      </c>
      <c r="I6216" s="142">
        <f t="shared" ref="I6216:I6279" si="391">H6216*F6216</f>
        <v>1.401773721121654E-5</v>
      </c>
    </row>
    <row r="6217" spans="1:9">
      <c r="A6217" s="143">
        <f t="shared" si="388"/>
        <v>1679</v>
      </c>
      <c r="B6217" s="138" t="s">
        <v>97</v>
      </c>
      <c r="C6217" s="275">
        <v>44991</v>
      </c>
      <c r="D6217" s="275">
        <v>45222</v>
      </c>
      <c r="E6217" s="275">
        <v>45222</v>
      </c>
      <c r="F6217" s="139">
        <f t="shared" si="389"/>
        <v>231</v>
      </c>
      <c r="G6217" s="140">
        <v>35.6</v>
      </c>
      <c r="H6217" s="141">
        <f t="shared" si="390"/>
        <v>2.797763302382203E-7</v>
      </c>
      <c r="I6217" s="142">
        <f t="shared" si="391"/>
        <v>6.4628332285028884E-5</v>
      </c>
    </row>
    <row r="6218" spans="1:9">
      <c r="A6218" s="143">
        <f t="shared" si="388"/>
        <v>1680</v>
      </c>
      <c r="B6218" s="138" t="s">
        <v>97</v>
      </c>
      <c r="C6218" s="275">
        <v>45069</v>
      </c>
      <c r="D6218" s="275">
        <v>45090</v>
      </c>
      <c r="E6218" s="275">
        <v>45090</v>
      </c>
      <c r="F6218" s="139">
        <f t="shared" si="389"/>
        <v>21</v>
      </c>
      <c r="G6218" s="140">
        <v>18.93</v>
      </c>
      <c r="H6218" s="141">
        <f t="shared" si="390"/>
        <v>1.4876870593846938E-7</v>
      </c>
      <c r="I6218" s="142">
        <f t="shared" si="391"/>
        <v>3.1241428247078567E-6</v>
      </c>
    </row>
    <row r="6219" spans="1:9">
      <c r="A6219" s="143">
        <f t="shared" si="388"/>
        <v>1681</v>
      </c>
      <c r="B6219" s="138" t="s">
        <v>97</v>
      </c>
      <c r="C6219" s="275">
        <v>45014</v>
      </c>
      <c r="D6219" s="275">
        <v>45019</v>
      </c>
      <c r="E6219" s="275">
        <v>45019</v>
      </c>
      <c r="F6219" s="139">
        <f t="shared" si="389"/>
        <v>5</v>
      </c>
      <c r="G6219" s="140">
        <v>1886.21</v>
      </c>
      <c r="H6219" s="141">
        <f t="shared" si="390"/>
        <v>1.4823508760073975E-5</v>
      </c>
      <c r="I6219" s="142">
        <f t="shared" si="391"/>
        <v>7.4117543800369869E-5</v>
      </c>
    </row>
    <row r="6220" spans="1:9">
      <c r="A6220" s="143">
        <f t="shared" si="388"/>
        <v>1682</v>
      </c>
      <c r="B6220" s="138" t="s">
        <v>97</v>
      </c>
      <c r="C6220" s="275">
        <v>45019</v>
      </c>
      <c r="D6220" s="275">
        <v>45226</v>
      </c>
      <c r="E6220" s="275">
        <v>45226</v>
      </c>
      <c r="F6220" s="139">
        <f t="shared" si="389"/>
        <v>207</v>
      </c>
      <c r="G6220" s="140">
        <v>54.25</v>
      </c>
      <c r="H6220" s="141">
        <f t="shared" si="390"/>
        <v>4.2634454818605198E-7</v>
      </c>
      <c r="I6220" s="142">
        <f t="shared" si="391"/>
        <v>8.8253321474512765E-5</v>
      </c>
    </row>
    <row r="6221" spans="1:9">
      <c r="A6221" s="143">
        <f t="shared" si="388"/>
        <v>1683</v>
      </c>
      <c r="B6221" s="138" t="s">
        <v>97</v>
      </c>
      <c r="C6221" s="275">
        <v>44949</v>
      </c>
      <c r="D6221" s="275">
        <v>44957</v>
      </c>
      <c r="E6221" s="275">
        <v>44957</v>
      </c>
      <c r="F6221" s="139">
        <f t="shared" si="389"/>
        <v>8</v>
      </c>
      <c r="G6221" s="140">
        <v>782.34</v>
      </c>
      <c r="H6221" s="141">
        <f t="shared" si="390"/>
        <v>6.1483206235553165E-6</v>
      </c>
      <c r="I6221" s="142">
        <f t="shared" si="391"/>
        <v>4.9186564988442532E-5</v>
      </c>
    </row>
    <row r="6222" spans="1:9">
      <c r="A6222" s="143">
        <f t="shared" si="388"/>
        <v>1684</v>
      </c>
      <c r="B6222" s="138" t="s">
        <v>97</v>
      </c>
      <c r="C6222" s="275">
        <v>45051</v>
      </c>
      <c r="D6222" s="275">
        <v>45071</v>
      </c>
      <c r="E6222" s="275">
        <v>45071</v>
      </c>
      <c r="F6222" s="139">
        <f t="shared" si="389"/>
        <v>20</v>
      </c>
      <c r="G6222" s="140">
        <v>30.78</v>
      </c>
      <c r="H6222" s="141">
        <f t="shared" si="390"/>
        <v>2.4189650125652867E-7</v>
      </c>
      <c r="I6222" s="142">
        <f t="shared" si="391"/>
        <v>4.8379300251305734E-6</v>
      </c>
    </row>
    <row r="6223" spans="1:9">
      <c r="A6223" s="143">
        <f t="shared" si="388"/>
        <v>1685</v>
      </c>
      <c r="B6223" s="138" t="s">
        <v>97</v>
      </c>
      <c r="C6223" s="275">
        <v>45274</v>
      </c>
      <c r="D6223" s="275">
        <v>45337</v>
      </c>
      <c r="E6223" s="275">
        <v>45337</v>
      </c>
      <c r="F6223" s="139">
        <f t="shared" si="389"/>
        <v>63</v>
      </c>
      <c r="G6223" s="140">
        <v>128.28</v>
      </c>
      <c r="H6223" s="141">
        <f t="shared" si="390"/>
        <v>1.0081378551392949E-6</v>
      </c>
      <c r="I6223" s="142">
        <f t="shared" si="391"/>
        <v>6.3512684873775582E-5</v>
      </c>
    </row>
    <row r="6224" spans="1:9">
      <c r="A6224" s="143">
        <f t="shared" si="388"/>
        <v>1686</v>
      </c>
      <c r="B6224" s="138" t="s">
        <v>97</v>
      </c>
      <c r="C6224" s="275">
        <v>45145</v>
      </c>
      <c r="D6224" s="275">
        <v>45166</v>
      </c>
      <c r="E6224" s="275">
        <v>45166</v>
      </c>
      <c r="F6224" s="139">
        <f t="shared" si="389"/>
        <v>21</v>
      </c>
      <c r="G6224" s="140">
        <v>25.26</v>
      </c>
      <c r="H6224" s="141">
        <f t="shared" si="390"/>
        <v>1.9851545229824284E-7</v>
      </c>
      <c r="I6224" s="142">
        <f t="shared" si="391"/>
        <v>4.1688244982630998E-6</v>
      </c>
    </row>
    <row r="6225" spans="1:9">
      <c r="A6225" s="143">
        <f t="shared" si="388"/>
        <v>1687</v>
      </c>
      <c r="B6225" s="138" t="s">
        <v>97</v>
      </c>
      <c r="C6225" s="275">
        <v>45143</v>
      </c>
      <c r="D6225" s="275">
        <v>45154</v>
      </c>
      <c r="E6225" s="275">
        <v>45154</v>
      </c>
      <c r="F6225" s="139">
        <f t="shared" si="389"/>
        <v>11</v>
      </c>
      <c r="G6225" s="140">
        <v>16.16</v>
      </c>
      <c r="H6225" s="141">
        <f t="shared" si="390"/>
        <v>1.2699959260251798E-7</v>
      </c>
      <c r="I6225" s="142">
        <f t="shared" si="391"/>
        <v>1.3969955186276978E-6</v>
      </c>
    </row>
    <row r="6226" spans="1:9">
      <c r="A6226" s="143">
        <f t="shared" si="388"/>
        <v>1688</v>
      </c>
      <c r="B6226" s="138" t="s">
        <v>97</v>
      </c>
      <c r="C6226" s="275">
        <v>45076</v>
      </c>
      <c r="D6226" s="275">
        <v>45090</v>
      </c>
      <c r="E6226" s="275">
        <v>45090</v>
      </c>
      <c r="F6226" s="139">
        <f t="shared" si="389"/>
        <v>14</v>
      </c>
      <c r="G6226" s="140">
        <v>18.93</v>
      </c>
      <c r="H6226" s="141">
        <f t="shared" si="390"/>
        <v>1.4876870593846938E-7</v>
      </c>
      <c r="I6226" s="142">
        <f t="shared" si="391"/>
        <v>2.0827618831385713E-6</v>
      </c>
    </row>
    <row r="6227" spans="1:9">
      <c r="A6227" s="143">
        <f t="shared" si="388"/>
        <v>1689</v>
      </c>
      <c r="B6227" s="138" t="s">
        <v>97</v>
      </c>
      <c r="C6227" s="275">
        <v>45141</v>
      </c>
      <c r="D6227" s="275">
        <v>45190</v>
      </c>
      <c r="E6227" s="275">
        <v>45190</v>
      </c>
      <c r="F6227" s="139">
        <f t="shared" si="389"/>
        <v>49</v>
      </c>
      <c r="G6227" s="140">
        <v>27.26</v>
      </c>
      <c r="H6227" s="141">
        <f t="shared" si="390"/>
        <v>2.142332236599406E-7</v>
      </c>
      <c r="I6227" s="142">
        <f t="shared" si="391"/>
        <v>1.0497427959337089E-5</v>
      </c>
    </row>
    <row r="6228" spans="1:9">
      <c r="A6228" s="143">
        <f t="shared" si="388"/>
        <v>1690</v>
      </c>
      <c r="B6228" s="138" t="s">
        <v>97</v>
      </c>
      <c r="C6228" s="275">
        <v>45097</v>
      </c>
      <c r="D6228" s="275">
        <v>45100</v>
      </c>
      <c r="E6228" s="275">
        <v>45100</v>
      </c>
      <c r="F6228" s="139">
        <f t="shared" si="389"/>
        <v>3</v>
      </c>
      <c r="G6228" s="140">
        <v>249.34</v>
      </c>
      <c r="H6228" s="141">
        <f t="shared" si="390"/>
        <v>1.959534555662861E-6</v>
      </c>
      <c r="I6228" s="142">
        <f t="shared" si="391"/>
        <v>5.8786036669885826E-6</v>
      </c>
    </row>
    <row r="6229" spans="1:9">
      <c r="A6229" s="143">
        <f t="shared" si="388"/>
        <v>1691</v>
      </c>
      <c r="B6229" s="138" t="s">
        <v>97</v>
      </c>
      <c r="C6229" s="275">
        <v>45155</v>
      </c>
      <c r="D6229" s="275">
        <v>45183</v>
      </c>
      <c r="E6229" s="275">
        <v>45183</v>
      </c>
      <c r="F6229" s="139">
        <f t="shared" si="389"/>
        <v>28</v>
      </c>
      <c r="G6229" s="140">
        <v>1.27</v>
      </c>
      <c r="H6229" s="141">
        <f t="shared" si="390"/>
        <v>9.9807848146780845E-9</v>
      </c>
      <c r="I6229" s="142">
        <f t="shared" si="391"/>
        <v>2.7946197481098635E-7</v>
      </c>
    </row>
    <row r="6230" spans="1:9">
      <c r="A6230" s="143">
        <f t="shared" si="388"/>
        <v>1692</v>
      </c>
      <c r="B6230" s="138" t="s">
        <v>97</v>
      </c>
      <c r="C6230" s="275">
        <v>44953</v>
      </c>
      <c r="D6230" s="275">
        <v>44960</v>
      </c>
      <c r="E6230" s="275">
        <v>44960</v>
      </c>
      <c r="F6230" s="139">
        <f t="shared" si="389"/>
        <v>7</v>
      </c>
      <c r="G6230" s="140">
        <v>2401.48</v>
      </c>
      <c r="H6230" s="141">
        <f t="shared" si="390"/>
        <v>1.8872956784844981E-5</v>
      </c>
      <c r="I6230" s="142">
        <f t="shared" si="391"/>
        <v>1.3211069749391487E-4</v>
      </c>
    </row>
    <row r="6231" spans="1:9">
      <c r="A6231" s="143">
        <f t="shared" si="388"/>
        <v>1693</v>
      </c>
      <c r="B6231" s="138" t="s">
        <v>97</v>
      </c>
      <c r="C6231" s="275">
        <v>45156</v>
      </c>
      <c r="D6231" s="275">
        <v>45162</v>
      </c>
      <c r="E6231" s="275">
        <v>45162</v>
      </c>
      <c r="F6231" s="139">
        <f t="shared" si="389"/>
        <v>6</v>
      </c>
      <c r="G6231" s="140">
        <v>247.07</v>
      </c>
      <c r="H6231" s="141">
        <f t="shared" si="390"/>
        <v>1.9416948851673339E-6</v>
      </c>
      <c r="I6231" s="142">
        <f t="shared" si="391"/>
        <v>1.1650169311004004E-5</v>
      </c>
    </row>
    <row r="6232" spans="1:9">
      <c r="A6232" s="143">
        <f t="shared" si="388"/>
        <v>1694</v>
      </c>
      <c r="B6232" s="138" t="s">
        <v>97</v>
      </c>
      <c r="C6232" s="275">
        <v>45117</v>
      </c>
      <c r="D6232" s="275">
        <v>45126</v>
      </c>
      <c r="E6232" s="275">
        <v>45126</v>
      </c>
      <c r="F6232" s="139">
        <f t="shared" si="389"/>
        <v>9</v>
      </c>
      <c r="G6232" s="140">
        <v>111.27</v>
      </c>
      <c r="H6232" s="141">
        <f t="shared" si="390"/>
        <v>8.7445820970805535E-7</v>
      </c>
      <c r="I6232" s="142">
        <f t="shared" si="391"/>
        <v>7.870123887372499E-6</v>
      </c>
    </row>
    <row r="6233" spans="1:9">
      <c r="A6233" s="143">
        <f t="shared" si="388"/>
        <v>1695</v>
      </c>
      <c r="B6233" s="138" t="s">
        <v>97</v>
      </c>
      <c r="C6233" s="275">
        <v>44938</v>
      </c>
      <c r="D6233" s="275">
        <v>45078</v>
      </c>
      <c r="E6233" s="275">
        <v>45078</v>
      </c>
      <c r="F6233" s="139">
        <f t="shared" si="389"/>
        <v>140</v>
      </c>
      <c r="G6233" s="140">
        <v>163.19</v>
      </c>
      <c r="H6233" s="141">
        <f t="shared" si="390"/>
        <v>1.2824915542577295E-6</v>
      </c>
      <c r="I6233" s="142">
        <f t="shared" si="391"/>
        <v>1.7954881759608214E-4</v>
      </c>
    </row>
    <row r="6234" spans="1:9">
      <c r="A6234" s="143">
        <f t="shared" si="388"/>
        <v>1696</v>
      </c>
      <c r="B6234" s="138" t="s">
        <v>97</v>
      </c>
      <c r="C6234" s="275">
        <v>45184</v>
      </c>
      <c r="D6234" s="275">
        <v>45197</v>
      </c>
      <c r="E6234" s="275">
        <v>45197</v>
      </c>
      <c r="F6234" s="139">
        <f t="shared" si="389"/>
        <v>13</v>
      </c>
      <c r="G6234" s="140">
        <v>10.74</v>
      </c>
      <c r="H6234" s="141">
        <f t="shared" si="390"/>
        <v>8.4404432212317025E-8</v>
      </c>
      <c r="I6234" s="142">
        <f t="shared" si="391"/>
        <v>1.0972576187601213E-6</v>
      </c>
    </row>
    <row r="6235" spans="1:9">
      <c r="A6235" s="143">
        <f t="shared" si="388"/>
        <v>1697</v>
      </c>
      <c r="B6235" s="138" t="s">
        <v>97</v>
      </c>
      <c r="C6235" s="275">
        <v>45119</v>
      </c>
      <c r="D6235" s="275">
        <v>45245</v>
      </c>
      <c r="E6235" s="275">
        <v>45245</v>
      </c>
      <c r="F6235" s="139">
        <f t="shared" si="389"/>
        <v>126</v>
      </c>
      <c r="G6235" s="140">
        <v>19.989999999999998</v>
      </c>
      <c r="H6235" s="141">
        <f t="shared" si="390"/>
        <v>1.5709912476016919E-7</v>
      </c>
      <c r="I6235" s="142">
        <f t="shared" si="391"/>
        <v>1.9794489719781319E-5</v>
      </c>
    </row>
    <row r="6236" spans="1:9">
      <c r="A6236" s="143">
        <f t="shared" si="388"/>
        <v>1698</v>
      </c>
      <c r="B6236" s="138" t="s">
        <v>97</v>
      </c>
      <c r="C6236" s="275">
        <v>44935</v>
      </c>
      <c r="D6236" s="275">
        <v>44938</v>
      </c>
      <c r="E6236" s="275">
        <v>44938</v>
      </c>
      <c r="F6236" s="139">
        <f t="shared" si="389"/>
        <v>3</v>
      </c>
      <c r="G6236" s="140">
        <v>670.68</v>
      </c>
      <c r="H6236" s="141">
        <f t="shared" si="390"/>
        <v>5.2707974484317298E-6</v>
      </c>
      <c r="I6236" s="142">
        <f t="shared" si="391"/>
        <v>1.5812392345295189E-5</v>
      </c>
    </row>
    <row r="6237" spans="1:9">
      <c r="A6237" s="143">
        <f t="shared" si="388"/>
        <v>1699</v>
      </c>
      <c r="B6237" s="138" t="s">
        <v>97</v>
      </c>
      <c r="C6237" s="275">
        <v>45258</v>
      </c>
      <c r="D6237" s="275">
        <v>45265</v>
      </c>
      <c r="E6237" s="275">
        <v>45265</v>
      </c>
      <c r="F6237" s="139">
        <f t="shared" si="389"/>
        <v>7</v>
      </c>
      <c r="G6237" s="140">
        <v>826.57</v>
      </c>
      <c r="H6237" s="141">
        <f t="shared" si="390"/>
        <v>6.4959191372192632E-6</v>
      </c>
      <c r="I6237" s="142">
        <f t="shared" si="391"/>
        <v>4.5471433960534844E-5</v>
      </c>
    </row>
    <row r="6238" spans="1:9">
      <c r="A6238" s="143">
        <f t="shared" si="388"/>
        <v>1700</v>
      </c>
      <c r="B6238" s="138" t="s">
        <v>97</v>
      </c>
      <c r="C6238" s="275">
        <v>44974</v>
      </c>
      <c r="D6238" s="275">
        <v>44984</v>
      </c>
      <c r="E6238" s="275">
        <v>44984</v>
      </c>
      <c r="F6238" s="139">
        <f t="shared" si="389"/>
        <v>10</v>
      </c>
      <c r="G6238" s="140">
        <v>1977</v>
      </c>
      <c r="H6238" s="141">
        <f t="shared" si="390"/>
        <v>1.5537016991038246E-5</v>
      </c>
      <c r="I6238" s="142">
        <f t="shared" si="391"/>
        <v>1.5537016991038247E-4</v>
      </c>
    </row>
    <row r="6239" spans="1:9">
      <c r="A6239" s="143">
        <f t="shared" si="388"/>
        <v>1701</v>
      </c>
      <c r="B6239" s="138" t="s">
        <v>97</v>
      </c>
      <c r="C6239" s="275">
        <v>45216</v>
      </c>
      <c r="D6239" s="275">
        <v>45216</v>
      </c>
      <c r="E6239" s="275">
        <v>45216</v>
      </c>
      <c r="F6239" s="139">
        <f t="shared" si="389"/>
        <v>0</v>
      </c>
      <c r="G6239" s="140">
        <v>782.4</v>
      </c>
      <c r="H6239" s="141">
        <f t="shared" si="390"/>
        <v>6.1487921566961673E-6</v>
      </c>
      <c r="I6239" s="142">
        <f t="shared" si="391"/>
        <v>0</v>
      </c>
    </row>
    <row r="6240" spans="1:9">
      <c r="A6240" s="143">
        <f t="shared" si="388"/>
        <v>1702</v>
      </c>
      <c r="B6240" s="138" t="s">
        <v>97</v>
      </c>
      <c r="C6240" s="275">
        <v>45027</v>
      </c>
      <c r="D6240" s="275">
        <v>45041</v>
      </c>
      <c r="E6240" s="275">
        <v>45041</v>
      </c>
      <c r="F6240" s="139">
        <f t="shared" si="389"/>
        <v>14</v>
      </c>
      <c r="G6240" s="140">
        <v>291.52999999999997</v>
      </c>
      <c r="H6240" s="141">
        <f t="shared" si="390"/>
        <v>2.291100942537875E-6</v>
      </c>
      <c r="I6240" s="142">
        <f t="shared" si="391"/>
        <v>3.2075413195530248E-5</v>
      </c>
    </row>
    <row r="6241" spans="1:9">
      <c r="A6241" s="143">
        <f t="shared" si="388"/>
        <v>1703</v>
      </c>
      <c r="B6241" s="138" t="s">
        <v>97</v>
      </c>
      <c r="C6241" s="275">
        <v>45082</v>
      </c>
      <c r="D6241" s="275">
        <v>45121</v>
      </c>
      <c r="E6241" s="275">
        <v>45121</v>
      </c>
      <c r="F6241" s="139">
        <f t="shared" si="389"/>
        <v>39</v>
      </c>
      <c r="G6241" s="140">
        <v>0.59</v>
      </c>
      <c r="H6241" s="141">
        <f t="shared" si="390"/>
        <v>4.6367425517008416E-9</v>
      </c>
      <c r="I6241" s="142">
        <f t="shared" si="391"/>
        <v>1.8083295951633283E-7</v>
      </c>
    </row>
    <row r="6242" spans="1:9">
      <c r="A6242" s="143">
        <f t="shared" si="388"/>
        <v>1704</v>
      </c>
      <c r="B6242" s="138" t="s">
        <v>97</v>
      </c>
      <c r="C6242" s="275">
        <v>45188</v>
      </c>
      <c r="D6242" s="275">
        <v>45190</v>
      </c>
      <c r="E6242" s="275">
        <v>45190</v>
      </c>
      <c r="F6242" s="139">
        <f t="shared" si="389"/>
        <v>2</v>
      </c>
      <c r="G6242" s="140">
        <v>331.95</v>
      </c>
      <c r="H6242" s="141">
        <f t="shared" si="390"/>
        <v>2.6087571017577871E-6</v>
      </c>
      <c r="I6242" s="142">
        <f t="shared" si="391"/>
        <v>5.2175142035155741E-6</v>
      </c>
    </row>
    <row r="6243" spans="1:9">
      <c r="A6243" s="143">
        <f t="shared" si="388"/>
        <v>1705</v>
      </c>
      <c r="B6243" s="138" t="s">
        <v>97</v>
      </c>
      <c r="C6243" s="275">
        <v>45028</v>
      </c>
      <c r="D6243" s="275">
        <v>45042</v>
      </c>
      <c r="E6243" s="275">
        <v>45042</v>
      </c>
      <c r="F6243" s="139">
        <f t="shared" si="389"/>
        <v>14</v>
      </c>
      <c r="G6243" s="140">
        <v>518.69000000000005</v>
      </c>
      <c r="H6243" s="141">
        <f t="shared" si="390"/>
        <v>4.0763254137995085E-6</v>
      </c>
      <c r="I6243" s="142">
        <f t="shared" si="391"/>
        <v>5.7068555793193115E-5</v>
      </c>
    </row>
    <row r="6244" spans="1:9">
      <c r="A6244" s="143">
        <f t="shared" si="388"/>
        <v>1706</v>
      </c>
      <c r="B6244" s="138" t="s">
        <v>97</v>
      </c>
      <c r="C6244" s="275">
        <v>45271</v>
      </c>
      <c r="D6244" s="275">
        <v>45288</v>
      </c>
      <c r="E6244" s="275">
        <v>45288</v>
      </c>
      <c r="F6244" s="139">
        <f t="shared" si="389"/>
        <v>17</v>
      </c>
      <c r="G6244" s="140">
        <v>24.27</v>
      </c>
      <c r="H6244" s="141">
        <f t="shared" si="390"/>
        <v>1.9073515547420242E-7</v>
      </c>
      <c r="I6244" s="142">
        <f t="shared" si="391"/>
        <v>3.2424976430614411E-6</v>
      </c>
    </row>
    <row r="6245" spans="1:9">
      <c r="A6245" s="143">
        <f t="shared" si="388"/>
        <v>1707</v>
      </c>
      <c r="B6245" s="138" t="s">
        <v>97</v>
      </c>
      <c r="C6245" s="275">
        <v>45246</v>
      </c>
      <c r="D6245" s="275">
        <v>45259</v>
      </c>
      <c r="E6245" s="275">
        <v>45259</v>
      </c>
      <c r="F6245" s="139">
        <f t="shared" si="389"/>
        <v>13</v>
      </c>
      <c r="G6245" s="140">
        <v>211.65</v>
      </c>
      <c r="H6245" s="141">
        <f t="shared" si="390"/>
        <v>1.6633331543516665E-6</v>
      </c>
      <c r="I6245" s="142">
        <f t="shared" si="391"/>
        <v>2.1623331006571666E-5</v>
      </c>
    </row>
    <row r="6246" spans="1:9">
      <c r="A6246" s="143">
        <f t="shared" si="388"/>
        <v>1708</v>
      </c>
      <c r="B6246" s="138" t="s">
        <v>97</v>
      </c>
      <c r="C6246" s="275">
        <v>45068</v>
      </c>
      <c r="D6246" s="275">
        <v>45083</v>
      </c>
      <c r="E6246" s="275">
        <v>45083</v>
      </c>
      <c r="F6246" s="139">
        <f t="shared" si="389"/>
        <v>15</v>
      </c>
      <c r="G6246" s="140">
        <v>18.53</v>
      </c>
      <c r="H6246" s="141">
        <f t="shared" si="390"/>
        <v>1.4562515166612984E-7</v>
      </c>
      <c r="I6246" s="142">
        <f t="shared" si="391"/>
        <v>2.1843772749919477E-6</v>
      </c>
    </row>
    <row r="6247" spans="1:9">
      <c r="A6247" s="143">
        <f t="shared" si="388"/>
        <v>1709</v>
      </c>
      <c r="B6247" s="138" t="s">
        <v>97</v>
      </c>
      <c r="C6247" s="275">
        <v>45182</v>
      </c>
      <c r="D6247" s="275">
        <v>45338</v>
      </c>
      <c r="E6247" s="275">
        <v>45338</v>
      </c>
      <c r="F6247" s="139">
        <f t="shared" si="389"/>
        <v>156</v>
      </c>
      <c r="G6247" s="140">
        <v>30.62</v>
      </c>
      <c r="H6247" s="141">
        <f t="shared" si="390"/>
        <v>2.4063907954759283E-7</v>
      </c>
      <c r="I6247" s="142">
        <f t="shared" si="391"/>
        <v>3.7539696409424479E-5</v>
      </c>
    </row>
    <row r="6248" spans="1:9">
      <c r="A6248" s="143">
        <f t="shared" si="388"/>
        <v>1710</v>
      </c>
      <c r="B6248" s="138" t="s">
        <v>97</v>
      </c>
      <c r="C6248" s="275">
        <v>45047</v>
      </c>
      <c r="D6248" s="275">
        <v>45061</v>
      </c>
      <c r="E6248" s="275">
        <v>45061</v>
      </c>
      <c r="F6248" s="139">
        <f t="shared" si="389"/>
        <v>14</v>
      </c>
      <c r="G6248" s="140">
        <v>334.88</v>
      </c>
      <c r="H6248" s="141">
        <f t="shared" si="390"/>
        <v>2.6317836368026746E-6</v>
      </c>
      <c r="I6248" s="142">
        <f t="shared" si="391"/>
        <v>3.6844970915237445E-5</v>
      </c>
    </row>
    <row r="6249" spans="1:9">
      <c r="A6249" s="143">
        <f t="shared" si="388"/>
        <v>1711</v>
      </c>
      <c r="B6249" s="138" t="s">
        <v>97</v>
      </c>
      <c r="C6249" s="275">
        <v>44978</v>
      </c>
      <c r="D6249" s="275">
        <v>45061</v>
      </c>
      <c r="E6249" s="275">
        <v>45061</v>
      </c>
      <c r="F6249" s="139">
        <f t="shared" si="389"/>
        <v>83</v>
      </c>
      <c r="G6249" s="140">
        <v>162.01</v>
      </c>
      <c r="H6249" s="141">
        <f t="shared" si="390"/>
        <v>1.2732180691543277E-6</v>
      </c>
      <c r="I6249" s="142">
        <f t="shared" si="391"/>
        <v>1.056770997398092E-4</v>
      </c>
    </row>
    <row r="6250" spans="1:9">
      <c r="A6250" s="143">
        <f t="shared" si="388"/>
        <v>1712</v>
      </c>
      <c r="B6250" s="138" t="s">
        <v>97</v>
      </c>
      <c r="C6250" s="275">
        <v>45012</v>
      </c>
      <c r="D6250" s="275">
        <v>45043</v>
      </c>
      <c r="E6250" s="275">
        <v>45043</v>
      </c>
      <c r="F6250" s="139">
        <f t="shared" si="389"/>
        <v>31</v>
      </c>
      <c r="G6250" s="140">
        <v>82.33</v>
      </c>
      <c r="H6250" s="141">
        <f t="shared" si="390"/>
        <v>6.4702205810428869E-7</v>
      </c>
      <c r="I6250" s="142">
        <f t="shared" si="391"/>
        <v>2.005768380123295E-5</v>
      </c>
    </row>
    <row r="6251" spans="1:9">
      <c r="A6251" s="143">
        <f t="shared" si="388"/>
        <v>1713</v>
      </c>
      <c r="B6251" s="138" t="s">
        <v>97</v>
      </c>
      <c r="C6251" s="275">
        <v>45236</v>
      </c>
      <c r="D6251" s="275">
        <v>45251</v>
      </c>
      <c r="E6251" s="275">
        <v>45251</v>
      </c>
      <c r="F6251" s="139">
        <f t="shared" si="389"/>
        <v>15</v>
      </c>
      <c r="G6251" s="140">
        <v>312.10000000000002</v>
      </c>
      <c r="H6251" s="141">
        <f t="shared" si="390"/>
        <v>2.452758220992937E-6</v>
      </c>
      <c r="I6251" s="142">
        <f t="shared" si="391"/>
        <v>3.6791373314894054E-5</v>
      </c>
    </row>
    <row r="6252" spans="1:9">
      <c r="A6252" s="143">
        <f t="shared" si="388"/>
        <v>1714</v>
      </c>
      <c r="B6252" s="138" t="s">
        <v>97</v>
      </c>
      <c r="C6252" s="275">
        <v>44986</v>
      </c>
      <c r="D6252" s="275">
        <v>45222</v>
      </c>
      <c r="E6252" s="275">
        <v>45222</v>
      </c>
      <c r="F6252" s="139">
        <f t="shared" si="389"/>
        <v>236</v>
      </c>
      <c r="G6252" s="140">
        <v>27.92</v>
      </c>
      <c r="H6252" s="141">
        <f t="shared" si="390"/>
        <v>2.1942008820930088E-7</v>
      </c>
      <c r="I6252" s="142">
        <f t="shared" si="391"/>
        <v>5.1783140817395005E-5</v>
      </c>
    </row>
    <row r="6253" spans="1:9">
      <c r="A6253" s="143">
        <f t="shared" si="388"/>
        <v>1715</v>
      </c>
      <c r="B6253" s="138" t="s">
        <v>97</v>
      </c>
      <c r="C6253" s="275">
        <v>45039</v>
      </c>
      <c r="D6253" s="275">
        <v>45043</v>
      </c>
      <c r="E6253" s="275">
        <v>45043</v>
      </c>
      <c r="F6253" s="139">
        <f t="shared" si="389"/>
        <v>4</v>
      </c>
      <c r="G6253" s="140">
        <v>82.95</v>
      </c>
      <c r="H6253" s="141">
        <f t="shared" si="390"/>
        <v>6.5189456722641502E-7</v>
      </c>
      <c r="I6253" s="142">
        <f t="shared" si="391"/>
        <v>2.6075782689056601E-6</v>
      </c>
    </row>
    <row r="6254" spans="1:9">
      <c r="A6254" s="143">
        <f t="shared" si="388"/>
        <v>1716</v>
      </c>
      <c r="B6254" s="138" t="s">
        <v>97</v>
      </c>
      <c r="C6254" s="275">
        <v>44938</v>
      </c>
      <c r="D6254" s="275">
        <v>44944</v>
      </c>
      <c r="E6254" s="275">
        <v>44944</v>
      </c>
      <c r="F6254" s="139">
        <f t="shared" si="389"/>
        <v>6</v>
      </c>
      <c r="G6254" s="140">
        <v>1284.29</v>
      </c>
      <c r="H6254" s="141">
        <f t="shared" si="390"/>
        <v>1.0093088291057414E-5</v>
      </c>
      <c r="I6254" s="142">
        <f t="shared" si="391"/>
        <v>6.0558529746344486E-5</v>
      </c>
    </row>
    <row r="6255" spans="1:9">
      <c r="A6255" s="143">
        <f t="shared" si="388"/>
        <v>1717</v>
      </c>
      <c r="B6255" s="138" t="s">
        <v>97</v>
      </c>
      <c r="C6255" s="275">
        <v>45147</v>
      </c>
      <c r="D6255" s="275">
        <v>45156</v>
      </c>
      <c r="E6255" s="275">
        <v>45156</v>
      </c>
      <c r="F6255" s="139">
        <f t="shared" si="389"/>
        <v>9</v>
      </c>
      <c r="G6255" s="140">
        <v>184.64</v>
      </c>
      <c r="H6255" s="141">
        <f t="shared" si="390"/>
        <v>1.451064652111938E-6</v>
      </c>
      <c r="I6255" s="142">
        <f t="shared" si="391"/>
        <v>1.3059581869007443E-5</v>
      </c>
    </row>
    <row r="6256" spans="1:9">
      <c r="A6256" s="143">
        <f t="shared" si="388"/>
        <v>1718</v>
      </c>
      <c r="B6256" s="138" t="s">
        <v>97</v>
      </c>
      <c r="C6256" s="275">
        <v>45103</v>
      </c>
      <c r="D6256" s="275">
        <v>45239</v>
      </c>
      <c r="E6256" s="275">
        <v>45239</v>
      </c>
      <c r="F6256" s="139">
        <f t="shared" si="389"/>
        <v>136</v>
      </c>
      <c r="G6256" s="140">
        <v>50.67</v>
      </c>
      <c r="H6256" s="141">
        <f t="shared" si="390"/>
        <v>3.9820973744861302E-7</v>
      </c>
      <c r="I6256" s="142">
        <f t="shared" si="391"/>
        <v>5.4156524293011371E-5</v>
      </c>
    </row>
    <row r="6257" spans="1:9">
      <c r="A6257" s="143">
        <f t="shared" si="388"/>
        <v>1719</v>
      </c>
      <c r="B6257" s="138" t="s">
        <v>97</v>
      </c>
      <c r="C6257" s="275">
        <v>44970</v>
      </c>
      <c r="D6257" s="275">
        <v>44987</v>
      </c>
      <c r="E6257" s="275">
        <v>44987</v>
      </c>
      <c r="F6257" s="139">
        <f t="shared" si="389"/>
        <v>17</v>
      </c>
      <c r="G6257" s="140">
        <v>211.37</v>
      </c>
      <c r="H6257" s="141">
        <f t="shared" si="390"/>
        <v>1.6611326663610287E-6</v>
      </c>
      <c r="I6257" s="142">
        <f t="shared" si="391"/>
        <v>2.8239255328137487E-5</v>
      </c>
    </row>
    <row r="6258" spans="1:9">
      <c r="A6258" s="143">
        <f t="shared" si="388"/>
        <v>1720</v>
      </c>
      <c r="B6258" s="138" t="s">
        <v>97</v>
      </c>
      <c r="C6258" s="275">
        <v>45067</v>
      </c>
      <c r="D6258" s="275">
        <v>45069</v>
      </c>
      <c r="E6258" s="275">
        <v>45069</v>
      </c>
      <c r="F6258" s="139">
        <f t="shared" si="389"/>
        <v>2</v>
      </c>
      <c r="G6258" s="140">
        <v>401.81</v>
      </c>
      <c r="H6258" s="141">
        <f t="shared" si="390"/>
        <v>3.1577788554218903E-6</v>
      </c>
      <c r="I6258" s="142">
        <f t="shared" si="391"/>
        <v>6.3155577108437806E-6</v>
      </c>
    </row>
    <row r="6259" spans="1:9">
      <c r="A6259" s="143">
        <f t="shared" si="388"/>
        <v>1721</v>
      </c>
      <c r="B6259" s="138" t="s">
        <v>97</v>
      </c>
      <c r="C6259" s="275">
        <v>45188</v>
      </c>
      <c r="D6259" s="275">
        <v>45195</v>
      </c>
      <c r="E6259" s="275">
        <v>45195</v>
      </c>
      <c r="F6259" s="139">
        <f t="shared" si="389"/>
        <v>7</v>
      </c>
      <c r="G6259" s="140">
        <v>126.76</v>
      </c>
      <c r="H6259" s="141">
        <f t="shared" si="390"/>
        <v>9.9619234890440468E-7</v>
      </c>
      <c r="I6259" s="142">
        <f t="shared" si="391"/>
        <v>6.9733464423308328E-6</v>
      </c>
    </row>
    <row r="6260" spans="1:9">
      <c r="A6260" s="143">
        <f t="shared" si="388"/>
        <v>1722</v>
      </c>
      <c r="B6260" s="138" t="s">
        <v>97</v>
      </c>
      <c r="C6260" s="275">
        <v>45076</v>
      </c>
      <c r="D6260" s="275">
        <v>45084</v>
      </c>
      <c r="E6260" s="275">
        <v>45084</v>
      </c>
      <c r="F6260" s="139">
        <f t="shared" si="389"/>
        <v>8</v>
      </c>
      <c r="G6260" s="140">
        <v>57.56</v>
      </c>
      <c r="H6260" s="141">
        <f t="shared" si="390"/>
        <v>4.5235745978966182E-7</v>
      </c>
      <c r="I6260" s="142">
        <f t="shared" si="391"/>
        <v>3.6188596783172946E-6</v>
      </c>
    </row>
    <row r="6261" spans="1:9">
      <c r="A6261" s="143">
        <f t="shared" si="388"/>
        <v>1723</v>
      </c>
      <c r="B6261" s="138" t="s">
        <v>97</v>
      </c>
      <c r="C6261" s="275">
        <v>45078</v>
      </c>
      <c r="D6261" s="275">
        <v>45083</v>
      </c>
      <c r="E6261" s="275">
        <v>45083</v>
      </c>
      <c r="F6261" s="139">
        <f t="shared" si="389"/>
        <v>5</v>
      </c>
      <c r="G6261" s="140">
        <v>398.78</v>
      </c>
      <c r="H6261" s="141">
        <f t="shared" si="390"/>
        <v>3.133966431808918E-6</v>
      </c>
      <c r="I6261" s="142">
        <f t="shared" si="391"/>
        <v>1.5669832159044589E-5</v>
      </c>
    </row>
    <row r="6262" spans="1:9">
      <c r="A6262" s="143">
        <f t="shared" si="388"/>
        <v>1724</v>
      </c>
      <c r="B6262" s="138" t="s">
        <v>97</v>
      </c>
      <c r="C6262" s="275">
        <v>45250</v>
      </c>
      <c r="D6262" s="275">
        <v>45271</v>
      </c>
      <c r="E6262" s="275">
        <v>45271</v>
      </c>
      <c r="F6262" s="139">
        <f t="shared" si="389"/>
        <v>21</v>
      </c>
      <c r="G6262" s="140">
        <v>53.13</v>
      </c>
      <c r="H6262" s="141">
        <f t="shared" si="390"/>
        <v>4.1754259622350125E-7</v>
      </c>
      <c r="I6262" s="142">
        <f t="shared" si="391"/>
        <v>8.7683945206935271E-6</v>
      </c>
    </row>
    <row r="6263" spans="1:9">
      <c r="A6263" s="143">
        <f t="shared" si="388"/>
        <v>1725</v>
      </c>
      <c r="B6263" s="138" t="s">
        <v>97</v>
      </c>
      <c r="C6263" s="275">
        <v>45201</v>
      </c>
      <c r="D6263" s="275">
        <v>45208</v>
      </c>
      <c r="E6263" s="275">
        <v>45208</v>
      </c>
      <c r="F6263" s="139">
        <f t="shared" si="389"/>
        <v>7</v>
      </c>
      <c r="G6263" s="140">
        <v>158.29</v>
      </c>
      <c r="H6263" s="141">
        <f t="shared" si="390"/>
        <v>1.2439830144215699E-6</v>
      </c>
      <c r="I6263" s="142">
        <f t="shared" si="391"/>
        <v>8.707881100950989E-6</v>
      </c>
    </row>
    <row r="6264" spans="1:9">
      <c r="A6264" s="143">
        <f t="shared" si="388"/>
        <v>1726</v>
      </c>
      <c r="B6264" s="138" t="s">
        <v>97</v>
      </c>
      <c r="C6264" s="275">
        <v>44953</v>
      </c>
      <c r="D6264" s="275">
        <v>44953</v>
      </c>
      <c r="E6264" s="275">
        <v>44953</v>
      </c>
      <c r="F6264" s="139">
        <f t="shared" si="389"/>
        <v>0</v>
      </c>
      <c r="G6264" s="140">
        <v>2946.89</v>
      </c>
      <c r="H6264" s="141">
        <f t="shared" si="390"/>
        <v>2.315927162403677E-5</v>
      </c>
      <c r="I6264" s="142">
        <f t="shared" si="391"/>
        <v>0</v>
      </c>
    </row>
    <row r="6265" spans="1:9">
      <c r="A6265" s="143">
        <f t="shared" si="388"/>
        <v>1727</v>
      </c>
      <c r="B6265" s="138" t="s">
        <v>97</v>
      </c>
      <c r="C6265" s="275">
        <v>45020</v>
      </c>
      <c r="D6265" s="275">
        <v>45288</v>
      </c>
      <c r="E6265" s="275">
        <v>45288</v>
      </c>
      <c r="F6265" s="139">
        <f t="shared" si="389"/>
        <v>268</v>
      </c>
      <c r="G6265" s="140">
        <v>18.73</v>
      </c>
      <c r="H6265" s="141">
        <f t="shared" si="390"/>
        <v>1.4719692880229962E-7</v>
      </c>
      <c r="I6265" s="142">
        <f t="shared" si="391"/>
        <v>3.9448776919016296E-5</v>
      </c>
    </row>
    <row r="6266" spans="1:9">
      <c r="A6266" s="143">
        <f t="shared" si="388"/>
        <v>1728</v>
      </c>
      <c r="B6266" s="138" t="s">
        <v>97</v>
      </c>
      <c r="C6266" s="275">
        <v>45139</v>
      </c>
      <c r="D6266" s="275">
        <v>45171</v>
      </c>
      <c r="E6266" s="275">
        <v>45171</v>
      </c>
      <c r="F6266" s="139">
        <f t="shared" si="389"/>
        <v>32</v>
      </c>
      <c r="G6266" s="140">
        <v>22.11</v>
      </c>
      <c r="H6266" s="141">
        <f t="shared" si="390"/>
        <v>1.7375996240356883E-7</v>
      </c>
      <c r="I6266" s="142">
        <f t="shared" si="391"/>
        <v>5.5603187969142026E-6</v>
      </c>
    </row>
    <row r="6267" spans="1:9">
      <c r="A6267" s="143">
        <f t="shared" si="388"/>
        <v>1729</v>
      </c>
      <c r="B6267" s="138" t="s">
        <v>97</v>
      </c>
      <c r="C6267" s="275">
        <v>45041</v>
      </c>
      <c r="D6267" s="275">
        <v>45048</v>
      </c>
      <c r="E6267" s="275">
        <v>45048</v>
      </c>
      <c r="F6267" s="139">
        <f t="shared" si="389"/>
        <v>7</v>
      </c>
      <c r="G6267" s="140">
        <v>612.14</v>
      </c>
      <c r="H6267" s="141">
        <f t="shared" si="390"/>
        <v>4.8107382806748366E-6</v>
      </c>
      <c r="I6267" s="142">
        <f t="shared" si="391"/>
        <v>3.3675167964723854E-5</v>
      </c>
    </row>
    <row r="6268" spans="1:9">
      <c r="A6268" s="143">
        <f t="shared" ref="A6268:A6331" si="392">A6267+1</f>
        <v>1730</v>
      </c>
      <c r="B6268" s="138" t="s">
        <v>97</v>
      </c>
      <c r="C6268" s="275">
        <v>45261</v>
      </c>
      <c r="D6268" s="275">
        <v>45390</v>
      </c>
      <c r="E6268" s="275">
        <v>45390</v>
      </c>
      <c r="F6268" s="139">
        <f t="shared" si="389"/>
        <v>129</v>
      </c>
      <c r="G6268" s="140">
        <v>124.24</v>
      </c>
      <c r="H6268" s="141">
        <f t="shared" si="390"/>
        <v>9.7638795698866535E-7</v>
      </c>
      <c r="I6268" s="142">
        <f t="shared" si="391"/>
        <v>1.2595404645153783E-4</v>
      </c>
    </row>
    <row r="6269" spans="1:9">
      <c r="A6269" s="143">
        <f t="shared" si="392"/>
        <v>1731</v>
      </c>
      <c r="B6269" s="138" t="s">
        <v>97</v>
      </c>
      <c r="C6269" s="275">
        <v>45104</v>
      </c>
      <c r="D6269" s="275">
        <v>45113</v>
      </c>
      <c r="E6269" s="275">
        <v>45113</v>
      </c>
      <c r="F6269" s="139">
        <f t="shared" si="389"/>
        <v>9</v>
      </c>
      <c r="G6269" s="140">
        <v>47.92</v>
      </c>
      <c r="H6269" s="141">
        <f t="shared" si="390"/>
        <v>3.7659780182627856E-7</v>
      </c>
      <c r="I6269" s="142">
        <f t="shared" si="391"/>
        <v>3.3893802164365069E-6</v>
      </c>
    </row>
    <row r="6270" spans="1:9">
      <c r="A6270" s="143">
        <f t="shared" si="392"/>
        <v>1732</v>
      </c>
      <c r="B6270" s="138" t="s">
        <v>97</v>
      </c>
      <c r="C6270" s="275">
        <v>45083</v>
      </c>
      <c r="D6270" s="275">
        <v>45232</v>
      </c>
      <c r="E6270" s="275">
        <v>45232</v>
      </c>
      <c r="F6270" s="139">
        <f t="shared" si="389"/>
        <v>149</v>
      </c>
      <c r="G6270" s="140">
        <v>142.52000000000001</v>
      </c>
      <c r="H6270" s="141">
        <f t="shared" si="390"/>
        <v>1.1200483872345832E-6</v>
      </c>
      <c r="I6270" s="142">
        <f t="shared" si="391"/>
        <v>1.6688720969795291E-4</v>
      </c>
    </row>
    <row r="6271" spans="1:9">
      <c r="A6271" s="143">
        <f t="shared" si="392"/>
        <v>1733</v>
      </c>
      <c r="B6271" s="138" t="s">
        <v>97</v>
      </c>
      <c r="C6271" s="275">
        <v>45105</v>
      </c>
      <c r="D6271" s="275">
        <v>45138</v>
      </c>
      <c r="E6271" s="275">
        <v>45138</v>
      </c>
      <c r="F6271" s="139">
        <f t="shared" si="389"/>
        <v>33</v>
      </c>
      <c r="G6271" s="140">
        <v>0.55000000000000004</v>
      </c>
      <c r="H6271" s="141">
        <f t="shared" si="390"/>
        <v>4.3223871244668874E-9</v>
      </c>
      <c r="I6271" s="142">
        <f t="shared" si="391"/>
        <v>1.4263877510740729E-7</v>
      </c>
    </row>
    <row r="6272" spans="1:9">
      <c r="A6272" s="143">
        <f t="shared" si="392"/>
        <v>1734</v>
      </c>
      <c r="B6272" s="138" t="s">
        <v>97</v>
      </c>
      <c r="C6272" s="275">
        <v>45030</v>
      </c>
      <c r="D6272" s="275">
        <v>45036</v>
      </c>
      <c r="E6272" s="275">
        <v>45036</v>
      </c>
      <c r="F6272" s="139">
        <f t="shared" si="389"/>
        <v>6</v>
      </c>
      <c r="G6272" s="140">
        <v>563.54</v>
      </c>
      <c r="H6272" s="141">
        <f t="shared" si="390"/>
        <v>4.4287964365855802E-6</v>
      </c>
      <c r="I6272" s="142">
        <f t="shared" si="391"/>
        <v>2.6572778619513481E-5</v>
      </c>
    </row>
    <row r="6273" spans="1:9">
      <c r="A6273" s="143">
        <f t="shared" si="392"/>
        <v>1735</v>
      </c>
      <c r="B6273" s="138" t="s">
        <v>97</v>
      </c>
      <c r="C6273" s="275">
        <v>44958</v>
      </c>
      <c r="D6273" s="275">
        <v>44992</v>
      </c>
      <c r="E6273" s="275">
        <v>44992</v>
      </c>
      <c r="F6273" s="139">
        <f t="shared" si="389"/>
        <v>34</v>
      </c>
      <c r="G6273" s="140">
        <v>385.35</v>
      </c>
      <c r="H6273" s="141">
        <f t="shared" si="390"/>
        <v>3.0284215971151181E-6</v>
      </c>
      <c r="I6273" s="142">
        <f t="shared" si="391"/>
        <v>1.0296633430191402E-4</v>
      </c>
    </row>
    <row r="6274" spans="1:9">
      <c r="A6274" s="143">
        <f t="shared" si="392"/>
        <v>1736</v>
      </c>
      <c r="B6274" s="138" t="s">
        <v>97</v>
      </c>
      <c r="C6274" s="275">
        <v>45235</v>
      </c>
      <c r="D6274" s="275">
        <v>45239</v>
      </c>
      <c r="E6274" s="275">
        <v>45239</v>
      </c>
      <c r="F6274" s="139">
        <f t="shared" si="389"/>
        <v>4</v>
      </c>
      <c r="G6274" s="140">
        <v>89.64</v>
      </c>
      <c r="H6274" s="141">
        <f t="shared" si="390"/>
        <v>7.04470512431294E-7</v>
      </c>
      <c r="I6274" s="142">
        <f t="shared" si="391"/>
        <v>2.817882049725176E-6</v>
      </c>
    </row>
    <row r="6275" spans="1:9">
      <c r="A6275" s="143">
        <f t="shared" si="392"/>
        <v>1737</v>
      </c>
      <c r="B6275" s="138" t="s">
        <v>97</v>
      </c>
      <c r="C6275" s="275">
        <v>44979</v>
      </c>
      <c r="D6275" s="275">
        <v>45005</v>
      </c>
      <c r="E6275" s="275">
        <v>45005</v>
      </c>
      <c r="F6275" s="139">
        <f t="shared" si="389"/>
        <v>26</v>
      </c>
      <c r="G6275" s="140">
        <v>0.59</v>
      </c>
      <c r="H6275" s="141">
        <f t="shared" si="390"/>
        <v>4.6367425517008416E-9</v>
      </c>
      <c r="I6275" s="142">
        <f t="shared" si="391"/>
        <v>1.2055530634422189E-7</v>
      </c>
    </row>
    <row r="6276" spans="1:9">
      <c r="A6276" s="143">
        <f t="shared" si="392"/>
        <v>1738</v>
      </c>
      <c r="B6276" s="138" t="s">
        <v>97</v>
      </c>
      <c r="C6276" s="275">
        <v>45097</v>
      </c>
      <c r="D6276" s="275">
        <v>45236</v>
      </c>
      <c r="E6276" s="275">
        <v>45236</v>
      </c>
      <c r="F6276" s="139">
        <f t="shared" si="389"/>
        <v>139</v>
      </c>
      <c r="G6276" s="140">
        <v>26.35</v>
      </c>
      <c r="H6276" s="141">
        <f t="shared" si="390"/>
        <v>2.0708163769036812E-7</v>
      </c>
      <c r="I6276" s="142">
        <f t="shared" si="391"/>
        <v>2.8784347638961171E-5</v>
      </c>
    </row>
    <row r="6277" spans="1:9">
      <c r="A6277" s="143">
        <f t="shared" si="392"/>
        <v>1739</v>
      </c>
      <c r="B6277" s="138" t="s">
        <v>97</v>
      </c>
      <c r="C6277" s="275">
        <v>45054</v>
      </c>
      <c r="D6277" s="275">
        <v>45057</v>
      </c>
      <c r="E6277" s="275">
        <v>45057</v>
      </c>
      <c r="F6277" s="139">
        <f t="shared" si="389"/>
        <v>3</v>
      </c>
      <c r="G6277" s="140">
        <v>101.45</v>
      </c>
      <c r="H6277" s="141">
        <f t="shared" si="390"/>
        <v>7.9728395232211942E-7</v>
      </c>
      <c r="I6277" s="142">
        <f t="shared" si="391"/>
        <v>2.3918518569663585E-6</v>
      </c>
    </row>
    <row r="6278" spans="1:9">
      <c r="A6278" s="143">
        <f t="shared" si="392"/>
        <v>1740</v>
      </c>
      <c r="B6278" s="138" t="s">
        <v>97</v>
      </c>
      <c r="C6278" s="275">
        <v>44985</v>
      </c>
      <c r="D6278" s="275">
        <v>44992</v>
      </c>
      <c r="E6278" s="275">
        <v>44992</v>
      </c>
      <c r="F6278" s="139">
        <f t="shared" si="389"/>
        <v>7</v>
      </c>
      <c r="G6278" s="140">
        <v>1010</v>
      </c>
      <c r="H6278" s="141">
        <f t="shared" si="390"/>
        <v>7.9374745376573739E-6</v>
      </c>
      <c r="I6278" s="142">
        <f t="shared" si="391"/>
        <v>5.5562321763601617E-5</v>
      </c>
    </row>
    <row r="6279" spans="1:9">
      <c r="A6279" s="143">
        <f t="shared" si="392"/>
        <v>1741</v>
      </c>
      <c r="B6279" s="138" t="s">
        <v>97</v>
      </c>
      <c r="C6279" s="275">
        <v>45119</v>
      </c>
      <c r="D6279" s="275">
        <v>45195</v>
      </c>
      <c r="E6279" s="275">
        <v>45195</v>
      </c>
      <c r="F6279" s="139">
        <f t="shared" si="389"/>
        <v>76</v>
      </c>
      <c r="G6279" s="140">
        <v>18.95</v>
      </c>
      <c r="H6279" s="141">
        <f t="shared" si="390"/>
        <v>1.4892588365208637E-7</v>
      </c>
      <c r="I6279" s="142">
        <f t="shared" si="391"/>
        <v>1.1318367157558565E-5</v>
      </c>
    </row>
    <row r="6280" spans="1:9">
      <c r="A6280" s="143">
        <f t="shared" si="392"/>
        <v>1742</v>
      </c>
      <c r="B6280" s="138" t="s">
        <v>97</v>
      </c>
      <c r="C6280" s="275">
        <v>45153</v>
      </c>
      <c r="D6280" s="275">
        <v>45159</v>
      </c>
      <c r="E6280" s="275">
        <v>45159</v>
      </c>
      <c r="F6280" s="139">
        <f t="shared" ref="F6280:F6343" si="393">E6280-C6280</f>
        <v>6</v>
      </c>
      <c r="G6280" s="140">
        <v>195.79</v>
      </c>
      <c r="H6280" s="141">
        <f t="shared" ref="H6280:H6343" si="394">G6280/$G$8894</f>
        <v>1.538691227453403E-6</v>
      </c>
      <c r="I6280" s="142">
        <f t="shared" ref="I6280:I6343" si="395">H6280*F6280</f>
        <v>9.232147364720418E-6</v>
      </c>
    </row>
    <row r="6281" spans="1:9">
      <c r="A6281" s="143">
        <f t="shared" si="392"/>
        <v>1743</v>
      </c>
      <c r="B6281" s="138" t="s">
        <v>97</v>
      </c>
      <c r="C6281" s="275">
        <v>45195</v>
      </c>
      <c r="D6281" s="275">
        <v>45202</v>
      </c>
      <c r="E6281" s="275">
        <v>45202</v>
      </c>
      <c r="F6281" s="139">
        <f t="shared" si="393"/>
        <v>7</v>
      </c>
      <c r="G6281" s="140">
        <v>83.36</v>
      </c>
      <c r="H6281" s="141">
        <f t="shared" si="394"/>
        <v>6.5511671035556308E-7</v>
      </c>
      <c r="I6281" s="142">
        <f t="shared" si="395"/>
        <v>4.5858169724889417E-6</v>
      </c>
    </row>
    <row r="6282" spans="1:9">
      <c r="A6282" s="143">
        <f t="shared" si="392"/>
        <v>1744</v>
      </c>
      <c r="B6282" s="138" t="s">
        <v>97</v>
      </c>
      <c r="C6282" s="275">
        <v>45229</v>
      </c>
      <c r="D6282" s="275">
        <v>45237</v>
      </c>
      <c r="E6282" s="275">
        <v>45237</v>
      </c>
      <c r="F6282" s="139">
        <f t="shared" si="393"/>
        <v>8</v>
      </c>
      <c r="G6282" s="140">
        <v>608.85</v>
      </c>
      <c r="H6282" s="141">
        <f t="shared" si="394"/>
        <v>4.7848825467848435E-6</v>
      </c>
      <c r="I6282" s="142">
        <f t="shared" si="395"/>
        <v>3.8279060374278748E-5</v>
      </c>
    </row>
    <row r="6283" spans="1:9">
      <c r="A6283" s="143">
        <f t="shared" si="392"/>
        <v>1745</v>
      </c>
      <c r="B6283" s="138" t="s">
        <v>97</v>
      </c>
      <c r="C6283" s="275">
        <v>45105</v>
      </c>
      <c r="D6283" s="275">
        <v>45117</v>
      </c>
      <c r="E6283" s="275">
        <v>45117</v>
      </c>
      <c r="F6283" s="139">
        <f t="shared" si="393"/>
        <v>12</v>
      </c>
      <c r="G6283" s="140">
        <v>61.14</v>
      </c>
      <c r="H6283" s="141">
        <f t="shared" si="394"/>
        <v>4.8049227052710078E-7</v>
      </c>
      <c r="I6283" s="142">
        <f t="shared" si="395"/>
        <v>5.7659072463252094E-6</v>
      </c>
    </row>
    <row r="6284" spans="1:9">
      <c r="A6284" s="143">
        <f t="shared" si="392"/>
        <v>1746</v>
      </c>
      <c r="B6284" s="138" t="s">
        <v>97</v>
      </c>
      <c r="C6284" s="275">
        <v>44946</v>
      </c>
      <c r="D6284" s="275">
        <v>44951</v>
      </c>
      <c r="E6284" s="275">
        <v>44951</v>
      </c>
      <c r="F6284" s="139">
        <f t="shared" si="393"/>
        <v>5</v>
      </c>
      <c r="G6284" s="140">
        <v>1095.56</v>
      </c>
      <c r="H6284" s="141">
        <f t="shared" si="394"/>
        <v>8.6098807965108038E-6</v>
      </c>
      <c r="I6284" s="142">
        <f t="shared" si="395"/>
        <v>4.3049403982554021E-5</v>
      </c>
    </row>
    <row r="6285" spans="1:9">
      <c r="A6285" s="143">
        <f t="shared" si="392"/>
        <v>1747</v>
      </c>
      <c r="B6285" s="138" t="s">
        <v>97</v>
      </c>
      <c r="C6285" s="275">
        <v>45127</v>
      </c>
      <c r="D6285" s="275">
        <v>45132</v>
      </c>
      <c r="E6285" s="275">
        <v>45132</v>
      </c>
      <c r="F6285" s="139">
        <f t="shared" si="393"/>
        <v>5</v>
      </c>
      <c r="G6285" s="140">
        <v>115.39</v>
      </c>
      <c r="H6285" s="141">
        <f t="shared" si="394"/>
        <v>9.0683681871315281E-7</v>
      </c>
      <c r="I6285" s="142">
        <f t="shared" si="395"/>
        <v>4.5341840935657642E-6</v>
      </c>
    </row>
    <row r="6286" spans="1:9">
      <c r="A6286" s="143">
        <f t="shared" si="392"/>
        <v>1748</v>
      </c>
      <c r="B6286" s="138" t="s">
        <v>97</v>
      </c>
      <c r="C6286" s="275">
        <v>45188</v>
      </c>
      <c r="D6286" s="275">
        <v>45229</v>
      </c>
      <c r="E6286" s="275">
        <v>45229</v>
      </c>
      <c r="F6286" s="139">
        <f t="shared" si="393"/>
        <v>41</v>
      </c>
      <c r="G6286" s="140">
        <v>14.53</v>
      </c>
      <c r="H6286" s="141">
        <f t="shared" si="394"/>
        <v>1.1418960894273429E-7</v>
      </c>
      <c r="I6286" s="142">
        <f t="shared" si="395"/>
        <v>4.6817739666521057E-6</v>
      </c>
    </row>
    <row r="6287" spans="1:9">
      <c r="A6287" s="143">
        <f t="shared" si="392"/>
        <v>1749</v>
      </c>
      <c r="B6287" s="138" t="s">
        <v>97</v>
      </c>
      <c r="C6287" s="275">
        <v>45145</v>
      </c>
      <c r="D6287" s="275">
        <v>45148</v>
      </c>
      <c r="E6287" s="275">
        <v>45148</v>
      </c>
      <c r="F6287" s="139">
        <f t="shared" si="393"/>
        <v>3</v>
      </c>
      <c r="G6287" s="140">
        <v>165.03</v>
      </c>
      <c r="H6287" s="141">
        <f t="shared" si="394"/>
        <v>1.2969519039104915E-6</v>
      </c>
      <c r="I6287" s="142">
        <f t="shared" si="395"/>
        <v>3.8908557117314742E-6</v>
      </c>
    </row>
    <row r="6288" spans="1:9">
      <c r="A6288" s="143">
        <f t="shared" si="392"/>
        <v>1750</v>
      </c>
      <c r="B6288" s="138" t="s">
        <v>97</v>
      </c>
      <c r="C6288" s="275">
        <v>45057</v>
      </c>
      <c r="D6288" s="275">
        <v>45065</v>
      </c>
      <c r="E6288" s="275">
        <v>45065</v>
      </c>
      <c r="F6288" s="139">
        <f t="shared" si="393"/>
        <v>8</v>
      </c>
      <c r="G6288" s="140">
        <v>55.77</v>
      </c>
      <c r="H6288" s="141">
        <f t="shared" si="394"/>
        <v>4.3829005442094231E-7</v>
      </c>
      <c r="I6288" s="142">
        <f t="shared" si="395"/>
        <v>3.5063204353675385E-6</v>
      </c>
    </row>
    <row r="6289" spans="1:9">
      <c r="A6289" s="143">
        <f t="shared" si="392"/>
        <v>1751</v>
      </c>
      <c r="B6289" s="138" t="s">
        <v>97</v>
      </c>
      <c r="C6289" s="275">
        <v>45187</v>
      </c>
      <c r="D6289" s="275">
        <v>45204</v>
      </c>
      <c r="E6289" s="275">
        <v>45204</v>
      </c>
      <c r="F6289" s="139">
        <f t="shared" si="393"/>
        <v>17</v>
      </c>
      <c r="G6289" s="140">
        <v>26.38</v>
      </c>
      <c r="H6289" s="141">
        <f t="shared" si="394"/>
        <v>2.0731740426079357E-7</v>
      </c>
      <c r="I6289" s="142">
        <f t="shared" si="395"/>
        <v>3.5243958724334906E-6</v>
      </c>
    </row>
    <row r="6290" spans="1:9">
      <c r="A6290" s="143">
        <f t="shared" si="392"/>
        <v>1752</v>
      </c>
      <c r="B6290" s="138" t="s">
        <v>97</v>
      </c>
      <c r="C6290" s="275">
        <v>45189</v>
      </c>
      <c r="D6290" s="275">
        <v>45194</v>
      </c>
      <c r="E6290" s="275">
        <v>45194</v>
      </c>
      <c r="F6290" s="139">
        <f t="shared" si="393"/>
        <v>5</v>
      </c>
      <c r="G6290" s="140">
        <v>110.66</v>
      </c>
      <c r="H6290" s="141">
        <f t="shared" si="394"/>
        <v>8.6966428944273752E-7</v>
      </c>
      <c r="I6290" s="142">
        <f t="shared" si="395"/>
        <v>4.3483214472136877E-6</v>
      </c>
    </row>
    <row r="6291" spans="1:9">
      <c r="A6291" s="143">
        <f t="shared" si="392"/>
        <v>1753</v>
      </c>
      <c r="B6291" s="138" t="s">
        <v>97</v>
      </c>
      <c r="C6291" s="275">
        <v>45085</v>
      </c>
      <c r="D6291" s="275">
        <v>45203</v>
      </c>
      <c r="E6291" s="275">
        <v>45203</v>
      </c>
      <c r="F6291" s="139">
        <f t="shared" si="393"/>
        <v>118</v>
      </c>
      <c r="G6291" s="140">
        <v>25.11</v>
      </c>
      <c r="H6291" s="141">
        <f t="shared" si="394"/>
        <v>1.9733661944611548E-7</v>
      </c>
      <c r="I6291" s="142">
        <f t="shared" si="395"/>
        <v>2.3285721094641628E-5</v>
      </c>
    </row>
    <row r="6292" spans="1:9">
      <c r="A6292" s="143">
        <f t="shared" si="392"/>
        <v>1754</v>
      </c>
      <c r="B6292" s="138" t="s">
        <v>97</v>
      </c>
      <c r="C6292" s="275">
        <v>45103</v>
      </c>
      <c r="D6292" s="275">
        <v>45110</v>
      </c>
      <c r="E6292" s="275">
        <v>45110</v>
      </c>
      <c r="F6292" s="139">
        <f t="shared" si="393"/>
        <v>7</v>
      </c>
      <c r="G6292" s="140">
        <v>520.39</v>
      </c>
      <c r="H6292" s="141">
        <f t="shared" si="394"/>
        <v>4.0896855194569511E-6</v>
      </c>
      <c r="I6292" s="142">
        <f t="shared" si="395"/>
        <v>2.8627798636198659E-5</v>
      </c>
    </row>
    <row r="6293" spans="1:9">
      <c r="A6293" s="143">
        <f t="shared" si="392"/>
        <v>1755</v>
      </c>
      <c r="B6293" s="138" t="s">
        <v>97</v>
      </c>
      <c r="C6293" s="275">
        <v>45204</v>
      </c>
      <c r="D6293" s="275">
        <v>45211</v>
      </c>
      <c r="E6293" s="275">
        <v>45211</v>
      </c>
      <c r="F6293" s="139">
        <f t="shared" si="393"/>
        <v>7</v>
      </c>
      <c r="G6293" s="140">
        <v>359.1</v>
      </c>
      <c r="H6293" s="141">
        <f t="shared" si="394"/>
        <v>2.8221258479928347E-6</v>
      </c>
      <c r="I6293" s="142">
        <f t="shared" si="395"/>
        <v>1.9754880935949843E-5</v>
      </c>
    </row>
    <row r="6294" spans="1:9">
      <c r="A6294" s="143">
        <f t="shared" si="392"/>
        <v>1756</v>
      </c>
      <c r="B6294" s="138" t="s">
        <v>97</v>
      </c>
      <c r="C6294" s="275">
        <v>45156</v>
      </c>
      <c r="D6294" s="275">
        <v>45161</v>
      </c>
      <c r="E6294" s="275">
        <v>45161</v>
      </c>
      <c r="F6294" s="139">
        <f t="shared" si="393"/>
        <v>5</v>
      </c>
      <c r="G6294" s="140">
        <v>75.040000000000006</v>
      </c>
      <c r="H6294" s="141">
        <f t="shared" si="394"/>
        <v>5.8973078149090038E-7</v>
      </c>
      <c r="I6294" s="142">
        <f t="shared" si="395"/>
        <v>2.9486539074545018E-6</v>
      </c>
    </row>
    <row r="6295" spans="1:9">
      <c r="A6295" s="143">
        <f t="shared" si="392"/>
        <v>1757</v>
      </c>
      <c r="B6295" s="138" t="s">
        <v>97</v>
      </c>
      <c r="C6295" s="275">
        <v>45275</v>
      </c>
      <c r="D6295" s="275">
        <v>45280</v>
      </c>
      <c r="E6295" s="275">
        <v>45280</v>
      </c>
      <c r="F6295" s="139">
        <f t="shared" si="393"/>
        <v>5</v>
      </c>
      <c r="G6295" s="140">
        <v>518.36</v>
      </c>
      <c r="H6295" s="141">
        <f t="shared" si="394"/>
        <v>4.0737319815248279E-6</v>
      </c>
      <c r="I6295" s="142">
        <f t="shared" si="395"/>
        <v>2.0368659907624139E-5</v>
      </c>
    </row>
    <row r="6296" spans="1:9">
      <c r="A6296" s="143">
        <f t="shared" si="392"/>
        <v>1758</v>
      </c>
      <c r="B6296" s="138" t="s">
        <v>97</v>
      </c>
      <c r="C6296" s="275">
        <v>45280</v>
      </c>
      <c r="D6296" s="275">
        <v>45287</v>
      </c>
      <c r="E6296" s="275">
        <v>45287</v>
      </c>
      <c r="F6296" s="139">
        <f t="shared" si="393"/>
        <v>7</v>
      </c>
      <c r="G6296" s="140">
        <v>2590.63</v>
      </c>
      <c r="H6296" s="141">
        <f t="shared" si="394"/>
        <v>2.0359465011377548E-5</v>
      </c>
      <c r="I6296" s="142">
        <f t="shared" si="395"/>
        <v>1.4251625507964282E-4</v>
      </c>
    </row>
    <row r="6297" spans="1:9">
      <c r="A6297" s="143">
        <f t="shared" si="392"/>
        <v>1759</v>
      </c>
      <c r="B6297" s="138" t="s">
        <v>97</v>
      </c>
      <c r="C6297" s="275">
        <v>45287</v>
      </c>
      <c r="D6297" s="275">
        <v>45290</v>
      </c>
      <c r="E6297" s="275">
        <v>45290</v>
      </c>
      <c r="F6297" s="139">
        <f t="shared" si="393"/>
        <v>3</v>
      </c>
      <c r="G6297" s="140">
        <v>155.15</v>
      </c>
      <c r="H6297" s="141">
        <f t="shared" si="394"/>
        <v>1.2193061133837046E-6</v>
      </c>
      <c r="I6297" s="142">
        <f t="shared" si="395"/>
        <v>3.6579183401511138E-6</v>
      </c>
    </row>
    <row r="6298" spans="1:9">
      <c r="A6298" s="143">
        <f t="shared" si="392"/>
        <v>1760</v>
      </c>
      <c r="B6298" s="138" t="s">
        <v>97</v>
      </c>
      <c r="C6298" s="275">
        <v>45095</v>
      </c>
      <c r="D6298" s="275">
        <v>45097</v>
      </c>
      <c r="E6298" s="275">
        <v>45097</v>
      </c>
      <c r="F6298" s="139">
        <f t="shared" si="393"/>
        <v>2</v>
      </c>
      <c r="G6298" s="140">
        <v>51.77</v>
      </c>
      <c r="H6298" s="141">
        <f t="shared" si="394"/>
        <v>4.068545116975468E-7</v>
      </c>
      <c r="I6298" s="142">
        <f t="shared" si="395"/>
        <v>8.137090233950936E-7</v>
      </c>
    </row>
    <row r="6299" spans="1:9">
      <c r="A6299" s="143">
        <f t="shared" si="392"/>
        <v>1761</v>
      </c>
      <c r="B6299" s="138" t="s">
        <v>97</v>
      </c>
      <c r="C6299" s="275">
        <v>44960</v>
      </c>
      <c r="D6299" s="275">
        <v>44964</v>
      </c>
      <c r="E6299" s="275">
        <v>44964</v>
      </c>
      <c r="F6299" s="139">
        <f t="shared" si="393"/>
        <v>4</v>
      </c>
      <c r="G6299" s="140">
        <v>1303.6400000000001</v>
      </c>
      <c r="H6299" s="141">
        <f t="shared" si="394"/>
        <v>1.0245157728981841E-5</v>
      </c>
      <c r="I6299" s="142">
        <f t="shared" si="395"/>
        <v>4.0980630915927362E-5</v>
      </c>
    </row>
    <row r="6300" spans="1:9">
      <c r="A6300" s="143">
        <f t="shared" si="392"/>
        <v>1762</v>
      </c>
      <c r="B6300" s="138" t="s">
        <v>97</v>
      </c>
      <c r="C6300" s="275">
        <v>44967</v>
      </c>
      <c r="D6300" s="275">
        <v>44979</v>
      </c>
      <c r="E6300" s="275">
        <v>44979</v>
      </c>
      <c r="F6300" s="139">
        <f t="shared" si="393"/>
        <v>12</v>
      </c>
      <c r="G6300" s="140">
        <v>409.06</v>
      </c>
      <c r="H6300" s="141">
        <f t="shared" si="394"/>
        <v>3.2147557766080449E-6</v>
      </c>
      <c r="I6300" s="142">
        <f t="shared" si="395"/>
        <v>3.8577069319296539E-5</v>
      </c>
    </row>
    <row r="6301" spans="1:9">
      <c r="A6301" s="143">
        <f t="shared" si="392"/>
        <v>1763</v>
      </c>
      <c r="B6301" s="138" t="s">
        <v>97</v>
      </c>
      <c r="C6301" s="275">
        <v>45235</v>
      </c>
      <c r="D6301" s="275">
        <v>45245</v>
      </c>
      <c r="E6301" s="275">
        <v>45245</v>
      </c>
      <c r="F6301" s="139">
        <f t="shared" si="393"/>
        <v>10</v>
      </c>
      <c r="G6301" s="140">
        <v>13.56</v>
      </c>
      <c r="H6301" s="141">
        <f t="shared" si="394"/>
        <v>1.0656648983231088E-7</v>
      </c>
      <c r="I6301" s="142">
        <f t="shared" si="395"/>
        <v>1.0656648983231089E-6</v>
      </c>
    </row>
    <row r="6302" spans="1:9">
      <c r="A6302" s="143">
        <f t="shared" si="392"/>
        <v>1764</v>
      </c>
      <c r="B6302" s="138" t="s">
        <v>97</v>
      </c>
      <c r="C6302" s="275">
        <v>45244</v>
      </c>
      <c r="D6302" s="275">
        <v>45251</v>
      </c>
      <c r="E6302" s="275">
        <v>45251</v>
      </c>
      <c r="F6302" s="139">
        <f t="shared" si="393"/>
        <v>7</v>
      </c>
      <c r="G6302" s="140">
        <v>490.4</v>
      </c>
      <c r="H6302" s="141">
        <f t="shared" si="394"/>
        <v>3.8539975378882933E-6</v>
      </c>
      <c r="I6302" s="142">
        <f t="shared" si="395"/>
        <v>2.6977982765218054E-5</v>
      </c>
    </row>
    <row r="6303" spans="1:9">
      <c r="A6303" s="143">
        <f t="shared" si="392"/>
        <v>1765</v>
      </c>
      <c r="B6303" s="138" t="s">
        <v>97</v>
      </c>
      <c r="C6303" s="275">
        <v>45238</v>
      </c>
      <c r="D6303" s="275">
        <v>45244</v>
      </c>
      <c r="E6303" s="275">
        <v>45244</v>
      </c>
      <c r="F6303" s="139">
        <f t="shared" si="393"/>
        <v>6</v>
      </c>
      <c r="G6303" s="140">
        <v>647.66</v>
      </c>
      <c r="H6303" s="141">
        <f t="shared" si="394"/>
        <v>5.0898859000585887E-6</v>
      </c>
      <c r="I6303" s="142">
        <f t="shared" si="395"/>
        <v>3.0539315400351534E-5</v>
      </c>
    </row>
    <row r="6304" spans="1:9">
      <c r="A6304" s="143">
        <f t="shared" si="392"/>
        <v>1766</v>
      </c>
      <c r="B6304" s="138" t="s">
        <v>97</v>
      </c>
      <c r="C6304" s="275">
        <v>45148</v>
      </c>
      <c r="D6304" s="275">
        <v>45156</v>
      </c>
      <c r="E6304" s="275">
        <v>45156</v>
      </c>
      <c r="F6304" s="139">
        <f t="shared" si="393"/>
        <v>8</v>
      </c>
      <c r="G6304" s="140">
        <v>70.36</v>
      </c>
      <c r="H6304" s="141">
        <f t="shared" si="394"/>
        <v>5.5295119650452748E-7</v>
      </c>
      <c r="I6304" s="142">
        <f t="shared" si="395"/>
        <v>4.4236095720362198E-6</v>
      </c>
    </row>
    <row r="6305" spans="1:9">
      <c r="A6305" s="143">
        <f t="shared" si="392"/>
        <v>1767</v>
      </c>
      <c r="B6305" s="138" t="s">
        <v>97</v>
      </c>
      <c r="C6305" s="275">
        <v>45268</v>
      </c>
      <c r="D6305" s="275">
        <v>45278</v>
      </c>
      <c r="E6305" s="275">
        <v>45278</v>
      </c>
      <c r="F6305" s="139">
        <f t="shared" si="393"/>
        <v>10</v>
      </c>
      <c r="G6305" s="140">
        <v>135.44</v>
      </c>
      <c r="H6305" s="141">
        <f t="shared" si="394"/>
        <v>1.0644074766141729E-6</v>
      </c>
      <c r="I6305" s="142">
        <f t="shared" si="395"/>
        <v>1.0644074766141729E-5</v>
      </c>
    </row>
    <row r="6306" spans="1:9">
      <c r="A6306" s="143">
        <f t="shared" si="392"/>
        <v>1768</v>
      </c>
      <c r="B6306" s="138" t="s">
        <v>97</v>
      </c>
      <c r="C6306" s="275">
        <v>45099</v>
      </c>
      <c r="D6306" s="275">
        <v>45232</v>
      </c>
      <c r="E6306" s="275">
        <v>45232</v>
      </c>
      <c r="F6306" s="139">
        <f t="shared" si="393"/>
        <v>133</v>
      </c>
      <c r="G6306" s="140">
        <v>19.510000000000002</v>
      </c>
      <c r="H6306" s="141">
        <f t="shared" si="394"/>
        <v>1.5332685963336176E-7</v>
      </c>
      <c r="I6306" s="142">
        <f t="shared" si="395"/>
        <v>2.0392472331237115E-5</v>
      </c>
    </row>
    <row r="6307" spans="1:9">
      <c r="A6307" s="143">
        <f t="shared" si="392"/>
        <v>1769</v>
      </c>
      <c r="B6307" s="138" t="s">
        <v>97</v>
      </c>
      <c r="C6307" s="275">
        <v>45195</v>
      </c>
      <c r="D6307" s="275">
        <v>45195</v>
      </c>
      <c r="E6307" s="275">
        <v>45195</v>
      </c>
      <c r="F6307" s="139">
        <f t="shared" si="393"/>
        <v>0</v>
      </c>
      <c r="G6307" s="140">
        <v>217.45</v>
      </c>
      <c r="H6307" s="141">
        <f t="shared" si="394"/>
        <v>1.7089146913005899E-6</v>
      </c>
      <c r="I6307" s="142">
        <f t="shared" si="395"/>
        <v>0</v>
      </c>
    </row>
    <row r="6308" spans="1:9">
      <c r="A6308" s="143">
        <f t="shared" si="392"/>
        <v>1770</v>
      </c>
      <c r="B6308" s="138" t="s">
        <v>97</v>
      </c>
      <c r="C6308" s="275">
        <v>45015</v>
      </c>
      <c r="D6308" s="275">
        <v>45019</v>
      </c>
      <c r="E6308" s="275">
        <v>45019</v>
      </c>
      <c r="F6308" s="139">
        <f t="shared" si="393"/>
        <v>4</v>
      </c>
      <c r="G6308" s="140">
        <v>3253.3</v>
      </c>
      <c r="H6308" s="141">
        <f t="shared" si="394"/>
        <v>2.5567312785505678E-5</v>
      </c>
      <c r="I6308" s="142">
        <f t="shared" si="395"/>
        <v>1.0226925114202271E-4</v>
      </c>
    </row>
    <row r="6309" spans="1:9">
      <c r="A6309" s="143">
        <f t="shared" si="392"/>
        <v>1771</v>
      </c>
      <c r="B6309" s="138" t="s">
        <v>97</v>
      </c>
      <c r="C6309" s="275">
        <v>44943</v>
      </c>
      <c r="D6309" s="275">
        <v>44964</v>
      </c>
      <c r="E6309" s="275">
        <v>44964</v>
      </c>
      <c r="F6309" s="139">
        <f t="shared" si="393"/>
        <v>21</v>
      </c>
      <c r="G6309" s="140">
        <v>1382.14</v>
      </c>
      <c r="H6309" s="141">
        <f t="shared" si="394"/>
        <v>1.0862080254928478E-5</v>
      </c>
      <c r="I6309" s="142">
        <f t="shared" si="395"/>
        <v>2.2810368535349803E-4</v>
      </c>
    </row>
    <row r="6310" spans="1:9">
      <c r="A6310" s="143">
        <f t="shared" si="392"/>
        <v>1772</v>
      </c>
      <c r="B6310" s="138" t="s">
        <v>97</v>
      </c>
      <c r="C6310" s="275">
        <v>44974</v>
      </c>
      <c r="D6310" s="275">
        <v>45005</v>
      </c>
      <c r="E6310" s="275">
        <v>45005</v>
      </c>
      <c r="F6310" s="139">
        <f t="shared" si="393"/>
        <v>31</v>
      </c>
      <c r="G6310" s="140">
        <v>0.59</v>
      </c>
      <c r="H6310" s="141">
        <f t="shared" si="394"/>
        <v>4.6367425517008416E-9</v>
      </c>
      <c r="I6310" s="142">
        <f t="shared" si="395"/>
        <v>1.4373901910272609E-7</v>
      </c>
    </row>
    <row r="6311" spans="1:9">
      <c r="A6311" s="143">
        <f t="shared" si="392"/>
        <v>1773</v>
      </c>
      <c r="B6311" s="138" t="s">
        <v>97</v>
      </c>
      <c r="C6311" s="275">
        <v>45134</v>
      </c>
      <c r="D6311" s="275">
        <v>45139</v>
      </c>
      <c r="E6311" s="275">
        <v>45139</v>
      </c>
      <c r="F6311" s="139">
        <f t="shared" si="393"/>
        <v>5</v>
      </c>
      <c r="G6311" s="140">
        <v>286.48</v>
      </c>
      <c r="H6311" s="141">
        <f t="shared" si="394"/>
        <v>2.2514135698495886E-6</v>
      </c>
      <c r="I6311" s="142">
        <f t="shared" si="395"/>
        <v>1.1257067849247943E-5</v>
      </c>
    </row>
    <row r="6312" spans="1:9">
      <c r="A6312" s="143">
        <f t="shared" si="392"/>
        <v>1774</v>
      </c>
      <c r="B6312" s="138" t="s">
        <v>97</v>
      </c>
      <c r="C6312" s="275">
        <v>45029</v>
      </c>
      <c r="D6312" s="275">
        <v>45037</v>
      </c>
      <c r="E6312" s="275">
        <v>45037</v>
      </c>
      <c r="F6312" s="139">
        <f t="shared" si="393"/>
        <v>8</v>
      </c>
      <c r="G6312" s="140">
        <v>82.52</v>
      </c>
      <c r="H6312" s="141">
        <f t="shared" si="394"/>
        <v>6.4851524638364997E-7</v>
      </c>
      <c r="I6312" s="142">
        <f t="shared" si="395"/>
        <v>5.1881219710691997E-6</v>
      </c>
    </row>
    <row r="6313" spans="1:9">
      <c r="A6313" s="143">
        <f t="shared" si="392"/>
        <v>1775</v>
      </c>
      <c r="B6313" s="138" t="s">
        <v>97</v>
      </c>
      <c r="C6313" s="275">
        <v>45250</v>
      </c>
      <c r="D6313" s="275">
        <v>45336</v>
      </c>
      <c r="E6313" s="275">
        <v>45336</v>
      </c>
      <c r="F6313" s="139">
        <f t="shared" si="393"/>
        <v>86</v>
      </c>
      <c r="G6313" s="140">
        <v>69.62</v>
      </c>
      <c r="H6313" s="141">
        <f t="shared" si="394"/>
        <v>5.4713562110069936E-7</v>
      </c>
      <c r="I6313" s="142">
        <f t="shared" si="395"/>
        <v>4.7053663414660146E-5</v>
      </c>
    </row>
    <row r="6314" spans="1:9">
      <c r="A6314" s="143">
        <f t="shared" si="392"/>
        <v>1776</v>
      </c>
      <c r="B6314" s="138" t="s">
        <v>97</v>
      </c>
      <c r="C6314" s="275">
        <v>45147</v>
      </c>
      <c r="D6314" s="275">
        <v>45149</v>
      </c>
      <c r="E6314" s="275">
        <v>45149</v>
      </c>
      <c r="F6314" s="139">
        <f t="shared" si="393"/>
        <v>2</v>
      </c>
      <c r="G6314" s="140">
        <v>372.84</v>
      </c>
      <c r="H6314" s="141">
        <f t="shared" si="394"/>
        <v>2.930106937247698E-6</v>
      </c>
      <c r="I6314" s="142">
        <f t="shared" si="395"/>
        <v>5.8602138744953961E-6</v>
      </c>
    </row>
    <row r="6315" spans="1:9">
      <c r="A6315" s="143">
        <f t="shared" si="392"/>
        <v>1777</v>
      </c>
      <c r="B6315" s="138" t="s">
        <v>97</v>
      </c>
      <c r="C6315" s="275">
        <v>45174</v>
      </c>
      <c r="D6315" s="275">
        <v>45180</v>
      </c>
      <c r="E6315" s="275">
        <v>45180</v>
      </c>
      <c r="F6315" s="139">
        <f t="shared" si="393"/>
        <v>6</v>
      </c>
      <c r="G6315" s="140">
        <v>81.260000000000005</v>
      </c>
      <c r="H6315" s="141">
        <f t="shared" si="394"/>
        <v>6.3861305042578041E-7</v>
      </c>
      <c r="I6315" s="142">
        <f t="shared" si="395"/>
        <v>3.8316783025546824E-6</v>
      </c>
    </row>
    <row r="6316" spans="1:9">
      <c r="A6316" s="143">
        <f t="shared" si="392"/>
        <v>1778</v>
      </c>
      <c r="B6316" s="138" t="s">
        <v>97</v>
      </c>
      <c r="C6316" s="275">
        <v>44970</v>
      </c>
      <c r="D6316" s="275">
        <v>45215</v>
      </c>
      <c r="E6316" s="275">
        <v>45215</v>
      </c>
      <c r="F6316" s="139">
        <f t="shared" si="393"/>
        <v>245</v>
      </c>
      <c r="G6316" s="140">
        <v>158.18</v>
      </c>
      <c r="H6316" s="141">
        <f t="shared" si="394"/>
        <v>1.2431185369966767E-6</v>
      </c>
      <c r="I6316" s="142">
        <f t="shared" si="395"/>
        <v>3.045640415641858E-4</v>
      </c>
    </row>
    <row r="6317" spans="1:9">
      <c r="A6317" s="143">
        <f t="shared" si="392"/>
        <v>1779</v>
      </c>
      <c r="B6317" s="138" t="s">
        <v>97</v>
      </c>
      <c r="C6317" s="275">
        <v>45054</v>
      </c>
      <c r="D6317" s="275">
        <v>45061</v>
      </c>
      <c r="E6317" s="275">
        <v>45061</v>
      </c>
      <c r="F6317" s="139">
        <f t="shared" si="393"/>
        <v>7</v>
      </c>
      <c r="G6317" s="140">
        <v>558.55999999999995</v>
      </c>
      <c r="H6317" s="141">
        <f t="shared" si="394"/>
        <v>4.3896591858949523E-6</v>
      </c>
      <c r="I6317" s="142">
        <f t="shared" si="395"/>
        <v>3.0727614301264668E-5</v>
      </c>
    </row>
    <row r="6318" spans="1:9">
      <c r="A6318" s="143">
        <f t="shared" si="392"/>
        <v>1780</v>
      </c>
      <c r="B6318" s="138" t="s">
        <v>97</v>
      </c>
      <c r="C6318" s="275">
        <v>45036</v>
      </c>
      <c r="D6318" s="275">
        <v>45068</v>
      </c>
      <c r="E6318" s="275">
        <v>45068</v>
      </c>
      <c r="F6318" s="139">
        <f t="shared" si="393"/>
        <v>32</v>
      </c>
      <c r="G6318" s="140">
        <v>6.82</v>
      </c>
      <c r="H6318" s="141">
        <f t="shared" si="394"/>
        <v>5.35976003433894E-8</v>
      </c>
      <c r="I6318" s="142">
        <f t="shared" si="395"/>
        <v>1.7151232109884608E-6</v>
      </c>
    </row>
    <row r="6319" spans="1:9">
      <c r="A6319" s="143">
        <f t="shared" si="392"/>
        <v>1781</v>
      </c>
      <c r="B6319" s="138" t="s">
        <v>97</v>
      </c>
      <c r="C6319" s="275">
        <v>45176</v>
      </c>
      <c r="D6319" s="275">
        <v>45183</v>
      </c>
      <c r="E6319" s="275">
        <v>45183</v>
      </c>
      <c r="F6319" s="139">
        <f t="shared" si="393"/>
        <v>7</v>
      </c>
      <c r="G6319" s="140">
        <v>86.87</v>
      </c>
      <c r="H6319" s="141">
        <f t="shared" si="394"/>
        <v>6.827013990953427E-7</v>
      </c>
      <c r="I6319" s="142">
        <f t="shared" si="395"/>
        <v>4.7789097936673988E-6</v>
      </c>
    </row>
    <row r="6320" spans="1:9">
      <c r="A6320" s="143">
        <f t="shared" si="392"/>
        <v>1782</v>
      </c>
      <c r="B6320" s="138" t="s">
        <v>97</v>
      </c>
      <c r="C6320" s="275">
        <v>44958</v>
      </c>
      <c r="D6320" s="275">
        <v>44984</v>
      </c>
      <c r="E6320" s="275">
        <v>44984</v>
      </c>
      <c r="F6320" s="139">
        <f t="shared" si="393"/>
        <v>26</v>
      </c>
      <c r="G6320" s="140">
        <v>86.99</v>
      </c>
      <c r="H6320" s="141">
        <f t="shared" si="394"/>
        <v>6.8364446537704448E-7</v>
      </c>
      <c r="I6320" s="142">
        <f t="shared" si="395"/>
        <v>1.7774756099803156E-5</v>
      </c>
    </row>
    <row r="6321" spans="1:9">
      <c r="A6321" s="143">
        <f t="shared" si="392"/>
        <v>1783</v>
      </c>
      <c r="B6321" s="138" t="s">
        <v>97</v>
      </c>
      <c r="C6321" s="275">
        <v>45282</v>
      </c>
      <c r="D6321" s="275">
        <v>45293</v>
      </c>
      <c r="E6321" s="275">
        <v>45293</v>
      </c>
      <c r="F6321" s="139">
        <f t="shared" si="393"/>
        <v>11</v>
      </c>
      <c r="G6321" s="140">
        <v>278.99</v>
      </c>
      <c r="H6321" s="141">
        <f t="shared" si="394"/>
        <v>2.1925505161000304E-6</v>
      </c>
      <c r="I6321" s="142">
        <f t="shared" si="395"/>
        <v>2.4118055677100336E-5</v>
      </c>
    </row>
    <row r="6322" spans="1:9">
      <c r="A6322" s="143">
        <f t="shared" si="392"/>
        <v>1784</v>
      </c>
      <c r="B6322" s="138" t="s">
        <v>97</v>
      </c>
      <c r="C6322" s="275">
        <v>45015</v>
      </c>
      <c r="D6322" s="275">
        <v>45222</v>
      </c>
      <c r="E6322" s="275">
        <v>45222</v>
      </c>
      <c r="F6322" s="139">
        <f t="shared" si="393"/>
        <v>207</v>
      </c>
      <c r="G6322" s="140">
        <v>262.04000000000002</v>
      </c>
      <c r="H6322" s="141">
        <f t="shared" si="394"/>
        <v>2.0593424038096421E-6</v>
      </c>
      <c r="I6322" s="142">
        <f t="shared" si="395"/>
        <v>4.2628387758859588E-4</v>
      </c>
    </row>
    <row r="6323" spans="1:9">
      <c r="A6323" s="143">
        <f t="shared" si="392"/>
        <v>1785</v>
      </c>
      <c r="B6323" s="138" t="s">
        <v>97</v>
      </c>
      <c r="C6323" s="275">
        <v>45135</v>
      </c>
      <c r="D6323" s="275">
        <v>45141</v>
      </c>
      <c r="E6323" s="275">
        <v>45141</v>
      </c>
      <c r="F6323" s="139">
        <f t="shared" si="393"/>
        <v>6</v>
      </c>
      <c r="G6323" s="140">
        <v>182.75</v>
      </c>
      <c r="H6323" s="141">
        <f t="shared" si="394"/>
        <v>1.4362113581751336E-6</v>
      </c>
      <c r="I6323" s="142">
        <f t="shared" si="395"/>
        <v>8.6172681490508008E-6</v>
      </c>
    </row>
    <row r="6324" spans="1:9">
      <c r="A6324" s="143">
        <f t="shared" si="392"/>
        <v>1786</v>
      </c>
      <c r="B6324" s="138" t="s">
        <v>97</v>
      </c>
      <c r="C6324" s="275">
        <v>45181</v>
      </c>
      <c r="D6324" s="275">
        <v>45181</v>
      </c>
      <c r="E6324" s="275">
        <v>45181</v>
      </c>
      <c r="F6324" s="139">
        <f t="shared" si="393"/>
        <v>0</v>
      </c>
      <c r="G6324" s="140">
        <v>680.12</v>
      </c>
      <c r="H6324" s="141">
        <f t="shared" si="394"/>
        <v>5.3449853292589432E-6</v>
      </c>
      <c r="I6324" s="142">
        <f t="shared" si="395"/>
        <v>0</v>
      </c>
    </row>
    <row r="6325" spans="1:9">
      <c r="A6325" s="143">
        <f t="shared" si="392"/>
        <v>1787</v>
      </c>
      <c r="B6325" s="138" t="s">
        <v>97</v>
      </c>
      <c r="C6325" s="275">
        <v>45145</v>
      </c>
      <c r="D6325" s="275">
        <v>45145</v>
      </c>
      <c r="E6325" s="275">
        <v>45145</v>
      </c>
      <c r="F6325" s="139">
        <f t="shared" si="393"/>
        <v>0</v>
      </c>
      <c r="G6325" s="140">
        <v>664.23</v>
      </c>
      <c r="H6325" s="141">
        <f t="shared" si="394"/>
        <v>5.2201076357902547E-6</v>
      </c>
      <c r="I6325" s="142">
        <f t="shared" si="395"/>
        <v>0</v>
      </c>
    </row>
    <row r="6326" spans="1:9">
      <c r="A6326" s="143">
        <f t="shared" si="392"/>
        <v>1788</v>
      </c>
      <c r="B6326" s="138" t="s">
        <v>97</v>
      </c>
      <c r="C6326" s="275">
        <v>44936</v>
      </c>
      <c r="D6326" s="275">
        <v>44944</v>
      </c>
      <c r="E6326" s="275">
        <v>44944</v>
      </c>
      <c r="F6326" s="139">
        <f t="shared" si="393"/>
        <v>8</v>
      </c>
      <c r="G6326" s="140">
        <v>812.09</v>
      </c>
      <c r="H6326" s="141">
        <f t="shared" si="394"/>
        <v>6.3821224725605711E-6</v>
      </c>
      <c r="I6326" s="142">
        <f t="shared" si="395"/>
        <v>5.1056979780484569E-5</v>
      </c>
    </row>
    <row r="6327" spans="1:9">
      <c r="A6327" s="143">
        <f t="shared" si="392"/>
        <v>1789</v>
      </c>
      <c r="B6327" s="138" t="s">
        <v>97</v>
      </c>
      <c r="C6327" s="275">
        <v>45281</v>
      </c>
      <c r="D6327" s="275">
        <v>45289</v>
      </c>
      <c r="E6327" s="275">
        <v>45289</v>
      </c>
      <c r="F6327" s="139">
        <f t="shared" si="393"/>
        <v>8</v>
      </c>
      <c r="G6327" s="140">
        <v>18.95</v>
      </c>
      <c r="H6327" s="141">
        <f t="shared" si="394"/>
        <v>1.4892588365208637E-7</v>
      </c>
      <c r="I6327" s="142">
        <f t="shared" si="395"/>
        <v>1.191407069216691E-6</v>
      </c>
    </row>
    <row r="6328" spans="1:9">
      <c r="A6328" s="143">
        <f t="shared" si="392"/>
        <v>1790</v>
      </c>
      <c r="B6328" s="138" t="s">
        <v>97</v>
      </c>
      <c r="C6328" s="275">
        <v>45104</v>
      </c>
      <c r="D6328" s="275">
        <v>45222</v>
      </c>
      <c r="E6328" s="275">
        <v>45222</v>
      </c>
      <c r="F6328" s="139">
        <f t="shared" si="393"/>
        <v>118</v>
      </c>
      <c r="G6328" s="140">
        <v>41.16</v>
      </c>
      <c r="H6328" s="141">
        <f t="shared" si="394"/>
        <v>3.2347173462374009E-7</v>
      </c>
      <c r="I6328" s="142">
        <f t="shared" si="395"/>
        <v>3.8169664685601332E-5</v>
      </c>
    </row>
    <row r="6329" spans="1:9">
      <c r="A6329" s="143">
        <f t="shared" si="392"/>
        <v>1791</v>
      </c>
      <c r="B6329" s="138" t="s">
        <v>97</v>
      </c>
      <c r="C6329" s="275">
        <v>44953</v>
      </c>
      <c r="D6329" s="275">
        <v>44958</v>
      </c>
      <c r="E6329" s="275">
        <v>44958</v>
      </c>
      <c r="F6329" s="139">
        <f t="shared" si="393"/>
        <v>5</v>
      </c>
      <c r="G6329" s="140">
        <v>2057.15</v>
      </c>
      <c r="H6329" s="141">
        <f t="shared" si="394"/>
        <v>1.6166906678358285E-5</v>
      </c>
      <c r="I6329" s="142">
        <f t="shared" si="395"/>
        <v>8.0834533391791421E-5</v>
      </c>
    </row>
    <row r="6330" spans="1:9">
      <c r="A6330" s="143">
        <f t="shared" si="392"/>
        <v>1792</v>
      </c>
      <c r="B6330" s="138" t="s">
        <v>97</v>
      </c>
      <c r="C6330" s="275">
        <v>45287</v>
      </c>
      <c r="D6330" s="275">
        <v>45293</v>
      </c>
      <c r="E6330" s="275">
        <v>45293</v>
      </c>
      <c r="F6330" s="139">
        <f t="shared" si="393"/>
        <v>6</v>
      </c>
      <c r="G6330" s="140">
        <v>789.58</v>
      </c>
      <c r="H6330" s="141">
        <f t="shared" si="394"/>
        <v>6.205218955884663E-6</v>
      </c>
      <c r="I6330" s="142">
        <f t="shared" si="395"/>
        <v>3.7231313735307979E-5</v>
      </c>
    </row>
    <row r="6331" spans="1:9">
      <c r="A6331" s="143">
        <f t="shared" si="392"/>
        <v>1793</v>
      </c>
      <c r="B6331" s="138" t="s">
        <v>97</v>
      </c>
      <c r="C6331" s="275">
        <v>45152</v>
      </c>
      <c r="D6331" s="275">
        <v>45155</v>
      </c>
      <c r="E6331" s="275">
        <v>45155</v>
      </c>
      <c r="F6331" s="139">
        <f t="shared" si="393"/>
        <v>3</v>
      </c>
      <c r="G6331" s="140">
        <v>115.72</v>
      </c>
      <c r="H6331" s="141">
        <f t="shared" si="394"/>
        <v>9.0943025098783298E-7</v>
      </c>
      <c r="I6331" s="142">
        <f t="shared" si="395"/>
        <v>2.7282907529634988E-6</v>
      </c>
    </row>
    <row r="6332" spans="1:9">
      <c r="A6332" s="143">
        <f t="shared" ref="A6332:A6395" si="396">A6331+1</f>
        <v>1794</v>
      </c>
      <c r="B6332" s="138" t="s">
        <v>97</v>
      </c>
      <c r="C6332" s="275">
        <v>45243</v>
      </c>
      <c r="D6332" s="275">
        <v>45247</v>
      </c>
      <c r="E6332" s="275">
        <v>45247</v>
      </c>
      <c r="F6332" s="139">
        <f t="shared" si="393"/>
        <v>4</v>
      </c>
      <c r="G6332" s="140">
        <v>825.84</v>
      </c>
      <c r="H6332" s="141">
        <f t="shared" si="394"/>
        <v>6.4901821506722434E-6</v>
      </c>
      <c r="I6332" s="142">
        <f t="shared" si="395"/>
        <v>2.5960728602688974E-5</v>
      </c>
    </row>
    <row r="6333" spans="1:9">
      <c r="A6333" s="143">
        <f t="shared" si="396"/>
        <v>1795</v>
      </c>
      <c r="B6333" s="138" t="s">
        <v>97</v>
      </c>
      <c r="C6333" s="275">
        <v>44934</v>
      </c>
      <c r="D6333" s="275">
        <v>44942</v>
      </c>
      <c r="E6333" s="275">
        <v>44942</v>
      </c>
      <c r="F6333" s="139">
        <f t="shared" si="393"/>
        <v>8</v>
      </c>
      <c r="G6333" s="140">
        <v>148.66999999999999</v>
      </c>
      <c r="H6333" s="141">
        <f t="shared" si="394"/>
        <v>1.1683805341718037E-6</v>
      </c>
      <c r="I6333" s="142">
        <f t="shared" si="395"/>
        <v>9.3470442733744297E-6</v>
      </c>
    </row>
    <row r="6334" spans="1:9">
      <c r="A6334" s="143">
        <f t="shared" si="396"/>
        <v>1796</v>
      </c>
      <c r="B6334" s="138" t="s">
        <v>97</v>
      </c>
      <c r="C6334" s="275">
        <v>45172</v>
      </c>
      <c r="D6334" s="275">
        <v>45176</v>
      </c>
      <c r="E6334" s="275">
        <v>45176</v>
      </c>
      <c r="F6334" s="139">
        <f t="shared" si="393"/>
        <v>4</v>
      </c>
      <c r="G6334" s="140">
        <v>162.22999999999999</v>
      </c>
      <c r="H6334" s="141">
        <f t="shared" si="394"/>
        <v>1.2749470240041144E-6</v>
      </c>
      <c r="I6334" s="142">
        <f t="shared" si="395"/>
        <v>5.0997880960164577E-6</v>
      </c>
    </row>
    <row r="6335" spans="1:9">
      <c r="A6335" s="143">
        <f t="shared" si="396"/>
        <v>1797</v>
      </c>
      <c r="B6335" s="138" t="s">
        <v>97</v>
      </c>
      <c r="C6335" s="275">
        <v>45015</v>
      </c>
      <c r="D6335" s="275">
        <v>45021</v>
      </c>
      <c r="E6335" s="275">
        <v>45021</v>
      </c>
      <c r="F6335" s="139">
        <f t="shared" si="393"/>
        <v>6</v>
      </c>
      <c r="G6335" s="140">
        <v>165.77</v>
      </c>
      <c r="H6335" s="141">
        <f t="shared" si="394"/>
        <v>1.3027674793143197E-6</v>
      </c>
      <c r="I6335" s="142">
        <f t="shared" si="395"/>
        <v>7.8166048758859184E-6</v>
      </c>
    </row>
    <row r="6336" spans="1:9">
      <c r="A6336" s="143">
        <f t="shared" si="396"/>
        <v>1798</v>
      </c>
      <c r="B6336" s="138" t="s">
        <v>97</v>
      </c>
      <c r="C6336" s="275">
        <v>45177</v>
      </c>
      <c r="D6336" s="275">
        <v>45203</v>
      </c>
      <c r="E6336" s="275">
        <v>45203</v>
      </c>
      <c r="F6336" s="139">
        <f t="shared" si="393"/>
        <v>26</v>
      </c>
      <c r="G6336" s="140">
        <v>18.95</v>
      </c>
      <c r="H6336" s="141">
        <f t="shared" si="394"/>
        <v>1.4892588365208637E-7</v>
      </c>
      <c r="I6336" s="142">
        <f t="shared" si="395"/>
        <v>3.8720729749542455E-6</v>
      </c>
    </row>
    <row r="6337" spans="1:9">
      <c r="A6337" s="143">
        <f t="shared" si="396"/>
        <v>1799</v>
      </c>
      <c r="B6337" s="138" t="s">
        <v>97</v>
      </c>
      <c r="C6337" s="275">
        <v>45153</v>
      </c>
      <c r="D6337" s="275">
        <v>45188</v>
      </c>
      <c r="E6337" s="275">
        <v>45188</v>
      </c>
      <c r="F6337" s="139">
        <f t="shared" si="393"/>
        <v>35</v>
      </c>
      <c r="G6337" s="140">
        <v>25.18</v>
      </c>
      <c r="H6337" s="141">
        <f t="shared" si="394"/>
        <v>1.9788674144377492E-7</v>
      </c>
      <c r="I6337" s="142">
        <f t="shared" si="395"/>
        <v>6.9260359505321226E-6</v>
      </c>
    </row>
    <row r="6338" spans="1:9">
      <c r="A6338" s="143">
        <f t="shared" si="396"/>
        <v>1800</v>
      </c>
      <c r="B6338" s="138" t="s">
        <v>97</v>
      </c>
      <c r="C6338" s="275">
        <v>45224</v>
      </c>
      <c r="D6338" s="275">
        <v>45232</v>
      </c>
      <c r="E6338" s="275">
        <v>45232</v>
      </c>
      <c r="F6338" s="139">
        <f t="shared" si="393"/>
        <v>8</v>
      </c>
      <c r="G6338" s="140">
        <v>136.13999999999999</v>
      </c>
      <c r="H6338" s="141">
        <f t="shared" si="394"/>
        <v>1.0699086965907671E-6</v>
      </c>
      <c r="I6338" s="142">
        <f t="shared" si="395"/>
        <v>8.5592695727261365E-6</v>
      </c>
    </row>
    <row r="6339" spans="1:9">
      <c r="A6339" s="143">
        <f t="shared" si="396"/>
        <v>1801</v>
      </c>
      <c r="B6339" s="138" t="s">
        <v>97</v>
      </c>
      <c r="C6339" s="275">
        <v>45166</v>
      </c>
      <c r="D6339" s="275">
        <v>45182</v>
      </c>
      <c r="E6339" s="275">
        <v>45182</v>
      </c>
      <c r="F6339" s="139">
        <f t="shared" si="393"/>
        <v>16</v>
      </c>
      <c r="G6339" s="140">
        <v>18.95</v>
      </c>
      <c r="H6339" s="141">
        <f t="shared" si="394"/>
        <v>1.4892588365208637E-7</v>
      </c>
      <c r="I6339" s="142">
        <f t="shared" si="395"/>
        <v>2.382814138433382E-6</v>
      </c>
    </row>
    <row r="6340" spans="1:9">
      <c r="A6340" s="143">
        <f t="shared" si="396"/>
        <v>1802</v>
      </c>
      <c r="B6340" s="138" t="s">
        <v>97</v>
      </c>
      <c r="C6340" s="275">
        <v>45063</v>
      </c>
      <c r="D6340" s="275">
        <v>45072</v>
      </c>
      <c r="E6340" s="275">
        <v>45072</v>
      </c>
      <c r="F6340" s="139">
        <f t="shared" si="393"/>
        <v>9</v>
      </c>
      <c r="G6340" s="140">
        <v>49.79</v>
      </c>
      <c r="H6340" s="141">
        <f t="shared" si="394"/>
        <v>3.9129391804946596E-7</v>
      </c>
      <c r="I6340" s="142">
        <f t="shared" si="395"/>
        <v>3.5216452624451937E-6</v>
      </c>
    </row>
    <row r="6341" spans="1:9">
      <c r="A6341" s="143">
        <f t="shared" si="396"/>
        <v>1803</v>
      </c>
      <c r="B6341" s="138" t="s">
        <v>97</v>
      </c>
      <c r="C6341" s="275">
        <v>45070</v>
      </c>
      <c r="D6341" s="275">
        <v>45106</v>
      </c>
      <c r="E6341" s="275">
        <v>45106</v>
      </c>
      <c r="F6341" s="139">
        <f t="shared" si="393"/>
        <v>36</v>
      </c>
      <c r="G6341" s="140">
        <v>2.2000000000000002</v>
      </c>
      <c r="H6341" s="141">
        <f t="shared" si="394"/>
        <v>1.728954849786755E-8</v>
      </c>
      <c r="I6341" s="142">
        <f t="shared" si="395"/>
        <v>6.2242374592323184E-7</v>
      </c>
    </row>
    <row r="6342" spans="1:9">
      <c r="A6342" s="143">
        <f t="shared" si="396"/>
        <v>1804</v>
      </c>
      <c r="B6342" s="138" t="s">
        <v>97</v>
      </c>
      <c r="C6342" s="275">
        <v>45139</v>
      </c>
      <c r="D6342" s="275">
        <v>45267</v>
      </c>
      <c r="E6342" s="275">
        <v>45267</v>
      </c>
      <c r="F6342" s="139">
        <f t="shared" si="393"/>
        <v>128</v>
      </c>
      <c r="G6342" s="140">
        <v>18.95</v>
      </c>
      <c r="H6342" s="141">
        <f t="shared" si="394"/>
        <v>1.4892588365208637E-7</v>
      </c>
      <c r="I6342" s="142">
        <f t="shared" si="395"/>
        <v>1.9062513107467056E-5</v>
      </c>
    </row>
    <row r="6343" spans="1:9">
      <c r="A6343" s="143">
        <f t="shared" si="396"/>
        <v>1805</v>
      </c>
      <c r="B6343" s="138" t="s">
        <v>97</v>
      </c>
      <c r="C6343" s="275">
        <v>45203</v>
      </c>
      <c r="D6343" s="275">
        <v>45222</v>
      </c>
      <c r="E6343" s="275">
        <v>45222</v>
      </c>
      <c r="F6343" s="139">
        <f t="shared" si="393"/>
        <v>19</v>
      </c>
      <c r="G6343" s="140">
        <v>32.31</v>
      </c>
      <c r="H6343" s="141">
        <f t="shared" si="394"/>
        <v>2.539205963482275E-7</v>
      </c>
      <c r="I6343" s="142">
        <f t="shared" si="395"/>
        <v>4.8244913306163222E-6</v>
      </c>
    </row>
    <row r="6344" spans="1:9">
      <c r="A6344" s="143">
        <f t="shared" si="396"/>
        <v>1806</v>
      </c>
      <c r="B6344" s="138" t="s">
        <v>97</v>
      </c>
      <c r="C6344" s="275">
        <v>45236</v>
      </c>
      <c r="D6344" s="275">
        <v>45239</v>
      </c>
      <c r="E6344" s="275">
        <v>45239</v>
      </c>
      <c r="F6344" s="139">
        <f t="shared" ref="F6344:F6407" si="397">E6344-C6344</f>
        <v>3</v>
      </c>
      <c r="G6344" s="140">
        <v>710.05</v>
      </c>
      <c r="H6344" s="141">
        <f t="shared" ref="H6344:H6407" si="398">G6344/$G$8894</f>
        <v>5.5802017776867501E-6</v>
      </c>
      <c r="I6344" s="142">
        <f t="shared" ref="I6344:I6407" si="399">H6344*F6344</f>
        <v>1.674060533306025E-5</v>
      </c>
    </row>
    <row r="6345" spans="1:9">
      <c r="A6345" s="143">
        <f t="shared" si="396"/>
        <v>1807</v>
      </c>
      <c r="B6345" s="138" t="s">
        <v>97</v>
      </c>
      <c r="C6345" s="275">
        <v>45051</v>
      </c>
      <c r="D6345" s="275">
        <v>45058</v>
      </c>
      <c r="E6345" s="275">
        <v>45058</v>
      </c>
      <c r="F6345" s="139">
        <f t="shared" si="397"/>
        <v>7</v>
      </c>
      <c r="G6345" s="140">
        <v>505.67</v>
      </c>
      <c r="H6345" s="141">
        <f t="shared" si="398"/>
        <v>3.9740027222348559E-6</v>
      </c>
      <c r="I6345" s="142">
        <f t="shared" si="399"/>
        <v>2.7818019055643992E-5</v>
      </c>
    </row>
    <row r="6346" spans="1:9">
      <c r="A6346" s="143">
        <f t="shared" si="396"/>
        <v>1808</v>
      </c>
      <c r="B6346" s="138" t="s">
        <v>97</v>
      </c>
      <c r="C6346" s="275">
        <v>44958</v>
      </c>
      <c r="D6346" s="275">
        <v>44970</v>
      </c>
      <c r="E6346" s="275">
        <v>44970</v>
      </c>
      <c r="F6346" s="139">
        <f t="shared" si="397"/>
        <v>12</v>
      </c>
      <c r="G6346" s="140">
        <v>883.89</v>
      </c>
      <c r="H6346" s="141">
        <f t="shared" si="398"/>
        <v>6.9463904644455209E-6</v>
      </c>
      <c r="I6346" s="142">
        <f t="shared" si="399"/>
        <v>8.3356685573346255E-5</v>
      </c>
    </row>
    <row r="6347" spans="1:9">
      <c r="A6347" s="143">
        <f t="shared" si="396"/>
        <v>1809</v>
      </c>
      <c r="B6347" s="138" t="s">
        <v>97</v>
      </c>
      <c r="C6347" s="275">
        <v>45100</v>
      </c>
      <c r="D6347" s="275">
        <v>45112</v>
      </c>
      <c r="E6347" s="275">
        <v>45112</v>
      </c>
      <c r="F6347" s="139">
        <f t="shared" si="397"/>
        <v>12</v>
      </c>
      <c r="G6347" s="140">
        <v>85.67</v>
      </c>
      <c r="H6347" s="141">
        <f t="shared" si="398"/>
        <v>6.7327073627832393E-7</v>
      </c>
      <c r="I6347" s="142">
        <f t="shared" si="399"/>
        <v>8.0792488353398879E-6</v>
      </c>
    </row>
    <row r="6348" spans="1:9">
      <c r="A6348" s="143">
        <f t="shared" si="396"/>
        <v>1810</v>
      </c>
      <c r="B6348" s="138" t="s">
        <v>97</v>
      </c>
      <c r="C6348" s="275">
        <v>45020</v>
      </c>
      <c r="D6348" s="275">
        <v>45020</v>
      </c>
      <c r="E6348" s="275">
        <v>45020</v>
      </c>
      <c r="F6348" s="139">
        <f t="shared" si="397"/>
        <v>0</v>
      </c>
      <c r="G6348" s="140">
        <v>415.84</v>
      </c>
      <c r="H6348" s="141">
        <f t="shared" si="398"/>
        <v>3.2680390215242002E-6</v>
      </c>
      <c r="I6348" s="142">
        <f t="shared" si="399"/>
        <v>0</v>
      </c>
    </row>
    <row r="6349" spans="1:9">
      <c r="A6349" s="143">
        <f t="shared" si="396"/>
        <v>1811</v>
      </c>
      <c r="B6349" s="138" t="s">
        <v>97</v>
      </c>
      <c r="C6349" s="275">
        <v>45040</v>
      </c>
      <c r="D6349" s="275">
        <v>45043</v>
      </c>
      <c r="E6349" s="275">
        <v>45043</v>
      </c>
      <c r="F6349" s="139">
        <f t="shared" si="397"/>
        <v>3</v>
      </c>
      <c r="G6349" s="140">
        <v>585.42999999999995</v>
      </c>
      <c r="H6349" s="141">
        <f t="shared" si="398"/>
        <v>4.6008274441393624E-6</v>
      </c>
      <c r="I6349" s="142">
        <f t="shared" si="399"/>
        <v>1.3802482332418086E-5</v>
      </c>
    </row>
    <row r="6350" spans="1:9">
      <c r="A6350" s="143">
        <f t="shared" si="396"/>
        <v>1812</v>
      </c>
      <c r="B6350" s="138" t="s">
        <v>97</v>
      </c>
      <c r="C6350" s="275">
        <v>45058</v>
      </c>
      <c r="D6350" s="275">
        <v>45069</v>
      </c>
      <c r="E6350" s="275">
        <v>45069</v>
      </c>
      <c r="F6350" s="139">
        <f t="shared" si="397"/>
        <v>11</v>
      </c>
      <c r="G6350" s="140">
        <v>37.479999999999997</v>
      </c>
      <c r="H6350" s="141">
        <f t="shared" si="398"/>
        <v>2.9455103531821619E-7</v>
      </c>
      <c r="I6350" s="142">
        <f t="shared" si="399"/>
        <v>3.2400613885003782E-6</v>
      </c>
    </row>
    <row r="6351" spans="1:9">
      <c r="A6351" s="143">
        <f t="shared" si="396"/>
        <v>1813</v>
      </c>
      <c r="B6351" s="138" t="s">
        <v>97</v>
      </c>
      <c r="C6351" s="275">
        <v>45120</v>
      </c>
      <c r="D6351" s="275">
        <v>45133</v>
      </c>
      <c r="E6351" s="275">
        <v>45133</v>
      </c>
      <c r="F6351" s="139">
        <f t="shared" si="397"/>
        <v>13</v>
      </c>
      <c r="G6351" s="140">
        <v>83.3</v>
      </c>
      <c r="H6351" s="141">
        <f t="shared" si="398"/>
        <v>6.5464517721471208E-7</v>
      </c>
      <c r="I6351" s="142">
        <f t="shared" si="399"/>
        <v>8.5103873037912568E-6</v>
      </c>
    </row>
    <row r="6352" spans="1:9">
      <c r="A6352" s="143">
        <f t="shared" si="396"/>
        <v>1814</v>
      </c>
      <c r="B6352" s="138" t="s">
        <v>97</v>
      </c>
      <c r="C6352" s="275">
        <v>44999</v>
      </c>
      <c r="D6352" s="275">
        <v>45006</v>
      </c>
      <c r="E6352" s="275">
        <v>45006</v>
      </c>
      <c r="F6352" s="139">
        <f t="shared" si="397"/>
        <v>7</v>
      </c>
      <c r="G6352" s="140">
        <v>404.17</v>
      </c>
      <c r="H6352" s="141">
        <f t="shared" si="398"/>
        <v>3.1763258256286941E-6</v>
      </c>
      <c r="I6352" s="142">
        <f t="shared" si="399"/>
        <v>2.223428077940086E-5</v>
      </c>
    </row>
    <row r="6353" spans="1:9">
      <c r="A6353" s="143">
        <f t="shared" si="396"/>
        <v>1815</v>
      </c>
      <c r="B6353" s="138" t="s">
        <v>97</v>
      </c>
      <c r="C6353" s="275">
        <v>45012</v>
      </c>
      <c r="D6353" s="275">
        <v>45020</v>
      </c>
      <c r="E6353" s="275">
        <v>45020</v>
      </c>
      <c r="F6353" s="139">
        <f t="shared" si="397"/>
        <v>8</v>
      </c>
      <c r="G6353" s="140">
        <v>124.33</v>
      </c>
      <c r="H6353" s="141">
        <f t="shared" si="398"/>
        <v>9.7709525669994174E-7</v>
      </c>
      <c r="I6353" s="142">
        <f t="shared" si="399"/>
        <v>7.8167620535995339E-6</v>
      </c>
    </row>
    <row r="6354" spans="1:9">
      <c r="A6354" s="143">
        <f t="shared" si="396"/>
        <v>1816</v>
      </c>
      <c r="B6354" s="138" t="s">
        <v>97</v>
      </c>
      <c r="C6354" s="275">
        <v>45043</v>
      </c>
      <c r="D6354" s="275">
        <v>45049</v>
      </c>
      <c r="E6354" s="275">
        <v>45049</v>
      </c>
      <c r="F6354" s="139">
        <f t="shared" si="397"/>
        <v>6</v>
      </c>
      <c r="G6354" s="140">
        <v>49.78</v>
      </c>
      <c r="H6354" s="141">
        <f t="shared" si="398"/>
        <v>3.9121532919265751E-7</v>
      </c>
      <c r="I6354" s="142">
        <f t="shared" si="399"/>
        <v>2.3472919751559453E-6</v>
      </c>
    </row>
    <row r="6355" spans="1:9">
      <c r="A6355" s="143">
        <f t="shared" si="396"/>
        <v>1817</v>
      </c>
      <c r="B6355" s="138" t="s">
        <v>97</v>
      </c>
      <c r="C6355" s="275">
        <v>44997</v>
      </c>
      <c r="D6355" s="275">
        <v>44999</v>
      </c>
      <c r="E6355" s="275">
        <v>44999</v>
      </c>
      <c r="F6355" s="139">
        <f t="shared" si="397"/>
        <v>2</v>
      </c>
      <c r="G6355" s="140">
        <v>143.41999999999999</v>
      </c>
      <c r="H6355" s="141">
        <f t="shared" si="398"/>
        <v>1.1271213843473469E-6</v>
      </c>
      <c r="I6355" s="142">
        <f t="shared" si="399"/>
        <v>2.2542427686946937E-6</v>
      </c>
    </row>
    <row r="6356" spans="1:9">
      <c r="A6356" s="143">
        <f t="shared" si="396"/>
        <v>1818</v>
      </c>
      <c r="B6356" s="138" t="s">
        <v>97</v>
      </c>
      <c r="C6356" s="275">
        <v>45291</v>
      </c>
      <c r="D6356" s="275">
        <v>45293</v>
      </c>
      <c r="E6356" s="275">
        <v>45293</v>
      </c>
      <c r="F6356" s="139">
        <f t="shared" si="397"/>
        <v>2</v>
      </c>
      <c r="G6356" s="140">
        <v>371.13</v>
      </c>
      <c r="H6356" s="141">
        <f t="shared" si="398"/>
        <v>2.9166682427334464E-6</v>
      </c>
      <c r="I6356" s="142">
        <f t="shared" si="399"/>
        <v>5.8333364854668928E-6</v>
      </c>
    </row>
    <row r="6357" spans="1:9">
      <c r="A6357" s="143">
        <f t="shared" si="396"/>
        <v>1819</v>
      </c>
      <c r="B6357" s="138" t="s">
        <v>97</v>
      </c>
      <c r="C6357" s="275">
        <v>45184</v>
      </c>
      <c r="D6357" s="275">
        <v>45191</v>
      </c>
      <c r="E6357" s="275">
        <v>45191</v>
      </c>
      <c r="F6357" s="139">
        <f t="shared" si="397"/>
        <v>7</v>
      </c>
      <c r="G6357" s="140">
        <v>324.42</v>
      </c>
      <c r="H6357" s="141">
        <f t="shared" si="398"/>
        <v>2.5495796925809953E-6</v>
      </c>
      <c r="I6357" s="142">
        <f t="shared" si="399"/>
        <v>1.7847057848066967E-5</v>
      </c>
    </row>
    <row r="6358" spans="1:9">
      <c r="A6358" s="143">
        <f t="shared" si="396"/>
        <v>1820</v>
      </c>
      <c r="B6358" s="138" t="s">
        <v>97</v>
      </c>
      <c r="C6358" s="275">
        <v>44939</v>
      </c>
      <c r="D6358" s="275">
        <v>44972</v>
      </c>
      <c r="E6358" s="275">
        <v>44972</v>
      </c>
      <c r="F6358" s="139">
        <f t="shared" si="397"/>
        <v>33</v>
      </c>
      <c r="G6358" s="140">
        <v>139.22</v>
      </c>
      <c r="H6358" s="141">
        <f t="shared" si="398"/>
        <v>1.0941140644877817E-6</v>
      </c>
      <c r="I6358" s="142">
        <f t="shared" si="399"/>
        <v>3.6105764128096797E-5</v>
      </c>
    </row>
    <row r="6359" spans="1:9">
      <c r="A6359" s="143">
        <f t="shared" si="396"/>
        <v>1821</v>
      </c>
      <c r="B6359" s="138" t="s">
        <v>97</v>
      </c>
      <c r="C6359" s="275">
        <v>45021</v>
      </c>
      <c r="D6359" s="275">
        <v>45033</v>
      </c>
      <c r="E6359" s="275">
        <v>45033</v>
      </c>
      <c r="F6359" s="139">
        <f t="shared" si="397"/>
        <v>12</v>
      </c>
      <c r="G6359" s="140">
        <v>776.72</v>
      </c>
      <c r="H6359" s="141">
        <f t="shared" si="398"/>
        <v>6.1041536860289464E-6</v>
      </c>
      <c r="I6359" s="142">
        <f t="shared" si="399"/>
        <v>7.3249844232347363E-5</v>
      </c>
    </row>
    <row r="6360" spans="1:9">
      <c r="A6360" s="143">
        <f t="shared" si="396"/>
        <v>1822</v>
      </c>
      <c r="B6360" s="138" t="s">
        <v>97</v>
      </c>
      <c r="C6360" s="275">
        <v>45091</v>
      </c>
      <c r="D6360" s="275">
        <v>45097</v>
      </c>
      <c r="E6360" s="275">
        <v>45097</v>
      </c>
      <c r="F6360" s="139">
        <f t="shared" si="397"/>
        <v>6</v>
      </c>
      <c r="G6360" s="140">
        <v>217.06</v>
      </c>
      <c r="H6360" s="141">
        <f t="shared" si="398"/>
        <v>1.7058497258850589E-6</v>
      </c>
      <c r="I6360" s="142">
        <f t="shared" si="399"/>
        <v>1.0235098355310353E-5</v>
      </c>
    </row>
    <row r="6361" spans="1:9">
      <c r="A6361" s="143">
        <f t="shared" si="396"/>
        <v>1823</v>
      </c>
      <c r="B6361" s="138" t="s">
        <v>97</v>
      </c>
      <c r="C6361" s="275">
        <v>45055</v>
      </c>
      <c r="D6361" s="275">
        <v>45061</v>
      </c>
      <c r="E6361" s="275">
        <v>45061</v>
      </c>
      <c r="F6361" s="139">
        <f t="shared" si="397"/>
        <v>6</v>
      </c>
      <c r="G6361" s="140">
        <v>62.8</v>
      </c>
      <c r="H6361" s="141">
        <f t="shared" si="398"/>
        <v>4.935380207573099E-7</v>
      </c>
      <c r="I6361" s="142">
        <f t="shared" si="399"/>
        <v>2.9612281245438592E-6</v>
      </c>
    </row>
    <row r="6362" spans="1:9">
      <c r="A6362" s="143">
        <f t="shared" si="396"/>
        <v>1824</v>
      </c>
      <c r="B6362" s="138" t="s">
        <v>97</v>
      </c>
      <c r="C6362" s="275">
        <v>45189</v>
      </c>
      <c r="D6362" s="275">
        <v>45196</v>
      </c>
      <c r="E6362" s="275">
        <v>45196</v>
      </c>
      <c r="F6362" s="139">
        <f t="shared" si="397"/>
        <v>7</v>
      </c>
      <c r="G6362" s="140">
        <v>894.03</v>
      </c>
      <c r="H6362" s="141">
        <f t="shared" si="398"/>
        <v>7.0260795652493282E-6</v>
      </c>
      <c r="I6362" s="142">
        <f t="shared" si="399"/>
        <v>4.9182556956745295E-5</v>
      </c>
    </row>
    <row r="6363" spans="1:9">
      <c r="A6363" s="143">
        <f t="shared" si="396"/>
        <v>1825</v>
      </c>
      <c r="B6363" s="138" t="s">
        <v>97</v>
      </c>
      <c r="C6363" s="275">
        <v>45197</v>
      </c>
      <c r="D6363" s="275">
        <v>45209</v>
      </c>
      <c r="E6363" s="275">
        <v>45209</v>
      </c>
      <c r="F6363" s="139">
        <f t="shared" si="397"/>
        <v>12</v>
      </c>
      <c r="G6363" s="140">
        <v>346.65</v>
      </c>
      <c r="H6363" s="141">
        <f t="shared" si="398"/>
        <v>2.7242827212662659E-6</v>
      </c>
      <c r="I6363" s="142">
        <f t="shared" si="399"/>
        <v>3.2691392655195192E-5</v>
      </c>
    </row>
    <row r="6364" spans="1:9">
      <c r="A6364" s="143">
        <f t="shared" si="396"/>
        <v>1826</v>
      </c>
      <c r="B6364" s="138" t="s">
        <v>97</v>
      </c>
      <c r="C6364" s="275">
        <v>45000</v>
      </c>
      <c r="D6364" s="275">
        <v>45030</v>
      </c>
      <c r="E6364" s="275">
        <v>45030</v>
      </c>
      <c r="F6364" s="139">
        <f t="shared" si="397"/>
        <v>30</v>
      </c>
      <c r="G6364" s="140">
        <v>74.66</v>
      </c>
      <c r="H6364" s="141">
        <f t="shared" si="398"/>
        <v>5.8674440493217772E-7</v>
      </c>
      <c r="I6364" s="142">
        <f t="shared" si="399"/>
        <v>1.7602332147965333E-5</v>
      </c>
    </row>
    <row r="6365" spans="1:9">
      <c r="A6365" s="143">
        <f t="shared" si="396"/>
        <v>1827</v>
      </c>
      <c r="B6365" s="138" t="s">
        <v>97</v>
      </c>
      <c r="C6365" s="275">
        <v>45183</v>
      </c>
      <c r="D6365" s="275">
        <v>45210</v>
      </c>
      <c r="E6365" s="275">
        <v>45210</v>
      </c>
      <c r="F6365" s="139">
        <f t="shared" si="397"/>
        <v>27</v>
      </c>
      <c r="G6365" s="140">
        <v>18.95</v>
      </c>
      <c r="H6365" s="141">
        <f t="shared" si="398"/>
        <v>1.4892588365208637E-7</v>
      </c>
      <c r="I6365" s="142">
        <f t="shared" si="399"/>
        <v>4.0209988586063324E-6</v>
      </c>
    </row>
    <row r="6366" spans="1:9">
      <c r="A6366" s="143">
        <f t="shared" si="396"/>
        <v>1828</v>
      </c>
      <c r="B6366" s="138" t="s">
        <v>97</v>
      </c>
      <c r="C6366" s="275">
        <v>45126</v>
      </c>
      <c r="D6366" s="275">
        <v>45135</v>
      </c>
      <c r="E6366" s="275">
        <v>45135</v>
      </c>
      <c r="F6366" s="139">
        <f t="shared" si="397"/>
        <v>9</v>
      </c>
      <c r="G6366" s="140">
        <v>92.18</v>
      </c>
      <c r="H6366" s="141">
        <f t="shared" si="398"/>
        <v>7.2443208206065022E-7</v>
      </c>
      <c r="I6366" s="142">
        <f t="shared" si="399"/>
        <v>6.5198887385458522E-6</v>
      </c>
    </row>
    <row r="6367" spans="1:9">
      <c r="A6367" s="143">
        <f t="shared" si="396"/>
        <v>1829</v>
      </c>
      <c r="B6367" s="138" t="s">
        <v>97</v>
      </c>
      <c r="C6367" s="275">
        <v>45278</v>
      </c>
      <c r="D6367" s="275">
        <v>45288</v>
      </c>
      <c r="E6367" s="275">
        <v>45288</v>
      </c>
      <c r="F6367" s="139">
        <f t="shared" si="397"/>
        <v>10</v>
      </c>
      <c r="G6367" s="140">
        <v>423.11</v>
      </c>
      <c r="H6367" s="141">
        <f t="shared" si="398"/>
        <v>3.3251731204239716E-6</v>
      </c>
      <c r="I6367" s="142">
        <f t="shared" si="399"/>
        <v>3.3251731204239719E-5</v>
      </c>
    </row>
    <row r="6368" spans="1:9">
      <c r="A6368" s="143">
        <f t="shared" si="396"/>
        <v>1830</v>
      </c>
      <c r="B6368" s="138" t="s">
        <v>97</v>
      </c>
      <c r="C6368" s="275">
        <v>45098</v>
      </c>
      <c r="D6368" s="275">
        <v>45257</v>
      </c>
      <c r="E6368" s="275">
        <v>45257</v>
      </c>
      <c r="F6368" s="139">
        <f t="shared" si="397"/>
        <v>159</v>
      </c>
      <c r="G6368" s="140">
        <v>46.33</v>
      </c>
      <c r="H6368" s="141">
        <f t="shared" si="398"/>
        <v>3.6410217359372884E-7</v>
      </c>
      <c r="I6368" s="142">
        <f t="shared" si="399"/>
        <v>5.7892245601402884E-5</v>
      </c>
    </row>
    <row r="6369" spans="1:9">
      <c r="A6369" s="143">
        <f t="shared" si="396"/>
        <v>1831</v>
      </c>
      <c r="B6369" s="138" t="s">
        <v>97</v>
      </c>
      <c r="C6369" s="275">
        <v>44933</v>
      </c>
      <c r="D6369" s="275">
        <v>44935</v>
      </c>
      <c r="E6369" s="275">
        <v>44935</v>
      </c>
      <c r="F6369" s="139">
        <f t="shared" si="397"/>
        <v>2</v>
      </c>
      <c r="G6369" s="140">
        <v>723.56</v>
      </c>
      <c r="H6369" s="141">
        <f t="shared" si="398"/>
        <v>5.6863753232350184E-6</v>
      </c>
      <c r="I6369" s="142">
        <f t="shared" si="399"/>
        <v>1.1372750646470037E-5</v>
      </c>
    </row>
    <row r="6370" spans="1:9">
      <c r="A6370" s="143">
        <f t="shared" si="396"/>
        <v>1832</v>
      </c>
      <c r="B6370" s="138" t="s">
        <v>97</v>
      </c>
      <c r="C6370" s="275">
        <v>45046</v>
      </c>
      <c r="D6370" s="275">
        <v>45051</v>
      </c>
      <c r="E6370" s="275">
        <v>45051</v>
      </c>
      <c r="F6370" s="139">
        <f t="shared" si="397"/>
        <v>5</v>
      </c>
      <c r="G6370" s="140">
        <v>53.82</v>
      </c>
      <c r="H6370" s="141">
        <f t="shared" si="398"/>
        <v>4.2296522734328697E-7</v>
      </c>
      <c r="I6370" s="142">
        <f t="shared" si="399"/>
        <v>2.1148261367164349E-6</v>
      </c>
    </row>
    <row r="6371" spans="1:9">
      <c r="A6371" s="143">
        <f t="shared" si="396"/>
        <v>1833</v>
      </c>
      <c r="B6371" s="138" t="s">
        <v>97</v>
      </c>
      <c r="C6371" s="275">
        <v>45017</v>
      </c>
      <c r="D6371" s="275">
        <v>45045</v>
      </c>
      <c r="E6371" s="275">
        <v>45045</v>
      </c>
      <c r="F6371" s="139">
        <f t="shared" si="397"/>
        <v>28</v>
      </c>
      <c r="G6371" s="140">
        <v>11.44</v>
      </c>
      <c r="H6371" s="141">
        <f t="shared" si="398"/>
        <v>8.9905652188911236E-8</v>
      </c>
      <c r="I6371" s="142">
        <f t="shared" si="399"/>
        <v>2.5173582612895145E-6</v>
      </c>
    </row>
    <row r="6372" spans="1:9">
      <c r="A6372" s="143">
        <f t="shared" si="396"/>
        <v>1834</v>
      </c>
      <c r="B6372" s="138" t="s">
        <v>97</v>
      </c>
      <c r="C6372" s="275">
        <v>44950</v>
      </c>
      <c r="D6372" s="275">
        <v>45239</v>
      </c>
      <c r="E6372" s="275">
        <v>45239</v>
      </c>
      <c r="F6372" s="139">
        <f t="shared" si="397"/>
        <v>289</v>
      </c>
      <c r="G6372" s="140">
        <v>475.99</v>
      </c>
      <c r="H6372" s="141">
        <f t="shared" si="398"/>
        <v>3.7407509952272607E-6</v>
      </c>
      <c r="I6372" s="142">
        <f t="shared" si="399"/>
        <v>1.0810770376206784E-3</v>
      </c>
    </row>
    <row r="6373" spans="1:9">
      <c r="A6373" s="143">
        <f t="shared" si="396"/>
        <v>1835</v>
      </c>
      <c r="B6373" s="138" t="s">
        <v>97</v>
      </c>
      <c r="C6373" s="275">
        <v>44959</v>
      </c>
      <c r="D6373" s="275">
        <v>44966</v>
      </c>
      <c r="E6373" s="275">
        <v>44966</v>
      </c>
      <c r="F6373" s="139">
        <f t="shared" si="397"/>
        <v>7</v>
      </c>
      <c r="G6373" s="140">
        <v>576.21</v>
      </c>
      <c r="H6373" s="141">
        <f t="shared" si="398"/>
        <v>4.5283685181619358E-6</v>
      </c>
      <c r="I6373" s="142">
        <f t="shared" si="399"/>
        <v>3.1698579627133549E-5</v>
      </c>
    </row>
    <row r="6374" spans="1:9">
      <c r="A6374" s="143">
        <f t="shared" si="396"/>
        <v>1836</v>
      </c>
      <c r="B6374" s="138" t="s">
        <v>97</v>
      </c>
      <c r="C6374" s="275">
        <v>45197</v>
      </c>
      <c r="D6374" s="275">
        <v>45210</v>
      </c>
      <c r="E6374" s="275">
        <v>45210</v>
      </c>
      <c r="F6374" s="139">
        <f t="shared" si="397"/>
        <v>13</v>
      </c>
      <c r="G6374" s="140">
        <v>8.85</v>
      </c>
      <c r="H6374" s="141">
        <f t="shared" si="398"/>
        <v>6.955113827551263E-8</v>
      </c>
      <c r="I6374" s="142">
        <f t="shared" si="399"/>
        <v>9.0416479758166414E-7</v>
      </c>
    </row>
    <row r="6375" spans="1:9">
      <c r="A6375" s="143">
        <f t="shared" si="396"/>
        <v>1837</v>
      </c>
      <c r="B6375" s="138" t="s">
        <v>97</v>
      </c>
      <c r="C6375" s="275">
        <v>45183</v>
      </c>
      <c r="D6375" s="275">
        <v>45188</v>
      </c>
      <c r="E6375" s="275">
        <v>45188</v>
      </c>
      <c r="F6375" s="139">
        <f t="shared" si="397"/>
        <v>5</v>
      </c>
      <c r="G6375" s="140">
        <v>376.41</v>
      </c>
      <c r="H6375" s="141">
        <f t="shared" si="398"/>
        <v>2.9581631591283291E-6</v>
      </c>
      <c r="I6375" s="142">
        <f t="shared" si="399"/>
        <v>1.4790815795641646E-5</v>
      </c>
    </row>
    <row r="6376" spans="1:9">
      <c r="A6376" s="143">
        <f t="shared" si="396"/>
        <v>1838</v>
      </c>
      <c r="B6376" s="138" t="s">
        <v>97</v>
      </c>
      <c r="C6376" s="275">
        <v>45098</v>
      </c>
      <c r="D6376" s="275">
        <v>45126</v>
      </c>
      <c r="E6376" s="275">
        <v>45126</v>
      </c>
      <c r="F6376" s="139">
        <f t="shared" si="397"/>
        <v>28</v>
      </c>
      <c r="G6376" s="140">
        <v>0.55000000000000004</v>
      </c>
      <c r="H6376" s="141">
        <f t="shared" si="398"/>
        <v>4.3223871244668874E-9</v>
      </c>
      <c r="I6376" s="142">
        <f t="shared" si="399"/>
        <v>1.2102683948507283E-7</v>
      </c>
    </row>
    <row r="6377" spans="1:9">
      <c r="A6377" s="143">
        <f t="shared" si="396"/>
        <v>1839</v>
      </c>
      <c r="B6377" s="138" t="s">
        <v>97</v>
      </c>
      <c r="C6377" s="275">
        <v>45025</v>
      </c>
      <c r="D6377" s="275">
        <v>45028</v>
      </c>
      <c r="E6377" s="275">
        <v>45028</v>
      </c>
      <c r="F6377" s="139">
        <f t="shared" si="397"/>
        <v>3</v>
      </c>
      <c r="G6377" s="140">
        <v>29.65</v>
      </c>
      <c r="H6377" s="141">
        <f t="shared" si="398"/>
        <v>2.3301596043716941E-7</v>
      </c>
      <c r="I6377" s="142">
        <f t="shared" si="399"/>
        <v>6.9904788131150827E-7</v>
      </c>
    </row>
    <row r="6378" spans="1:9">
      <c r="A6378" s="143">
        <f t="shared" si="396"/>
        <v>1840</v>
      </c>
      <c r="B6378" s="138" t="s">
        <v>97</v>
      </c>
      <c r="C6378" s="275">
        <v>45113</v>
      </c>
      <c r="D6378" s="275">
        <v>45124</v>
      </c>
      <c r="E6378" s="275">
        <v>45124</v>
      </c>
      <c r="F6378" s="139">
        <f t="shared" si="397"/>
        <v>11</v>
      </c>
      <c r="G6378" s="140">
        <v>100.07</v>
      </c>
      <c r="H6378" s="141">
        <f t="shared" si="398"/>
        <v>7.8643869008254787E-7</v>
      </c>
      <c r="I6378" s="142">
        <f t="shared" si="399"/>
        <v>8.6508255909080262E-6</v>
      </c>
    </row>
    <row r="6379" spans="1:9">
      <c r="A6379" s="143">
        <f t="shared" si="396"/>
        <v>1841</v>
      </c>
      <c r="B6379" s="138" t="s">
        <v>97</v>
      </c>
      <c r="C6379" s="275">
        <v>45137</v>
      </c>
      <c r="D6379" s="275">
        <v>45139</v>
      </c>
      <c r="E6379" s="275">
        <v>45139</v>
      </c>
      <c r="F6379" s="139">
        <f t="shared" si="397"/>
        <v>2</v>
      </c>
      <c r="G6379" s="140">
        <v>237.17</v>
      </c>
      <c r="H6379" s="141">
        <f t="shared" si="398"/>
        <v>1.8638919169269299E-6</v>
      </c>
      <c r="I6379" s="142">
        <f t="shared" si="399"/>
        <v>3.7277838338538598E-6</v>
      </c>
    </row>
    <row r="6380" spans="1:9">
      <c r="A6380" s="143">
        <f t="shared" si="396"/>
        <v>1842</v>
      </c>
      <c r="B6380" s="138" t="s">
        <v>97</v>
      </c>
      <c r="C6380" s="275">
        <v>45131</v>
      </c>
      <c r="D6380" s="275">
        <v>45131</v>
      </c>
      <c r="E6380" s="275">
        <v>45131</v>
      </c>
      <c r="F6380" s="139">
        <f t="shared" si="397"/>
        <v>0</v>
      </c>
      <c r="G6380" s="140">
        <v>463.13</v>
      </c>
      <c r="H6380" s="141">
        <f t="shared" si="398"/>
        <v>3.6396857253715441E-6</v>
      </c>
      <c r="I6380" s="142">
        <f t="shared" si="399"/>
        <v>0</v>
      </c>
    </row>
    <row r="6381" spans="1:9">
      <c r="A6381" s="143">
        <f t="shared" si="396"/>
        <v>1843</v>
      </c>
      <c r="B6381" s="138" t="s">
        <v>97</v>
      </c>
      <c r="C6381" s="275">
        <v>45139</v>
      </c>
      <c r="D6381" s="275">
        <v>45142</v>
      </c>
      <c r="E6381" s="275">
        <v>45142</v>
      </c>
      <c r="F6381" s="139">
        <f t="shared" si="397"/>
        <v>3</v>
      </c>
      <c r="G6381" s="140">
        <v>145.66999999999999</v>
      </c>
      <c r="H6381" s="141">
        <f t="shared" si="398"/>
        <v>1.144803877129257E-6</v>
      </c>
      <c r="I6381" s="142">
        <f t="shared" si="399"/>
        <v>3.4344116313877709E-6</v>
      </c>
    </row>
    <row r="6382" spans="1:9">
      <c r="A6382" s="143">
        <f t="shared" si="396"/>
        <v>1844</v>
      </c>
      <c r="B6382" s="138" t="s">
        <v>97</v>
      </c>
      <c r="C6382" s="275">
        <v>45190</v>
      </c>
      <c r="D6382" s="275">
        <v>45198</v>
      </c>
      <c r="E6382" s="275">
        <v>45198</v>
      </c>
      <c r="F6382" s="139">
        <f t="shared" si="397"/>
        <v>8</v>
      </c>
      <c r="G6382" s="140">
        <v>166.88</v>
      </c>
      <c r="H6382" s="141">
        <f t="shared" si="398"/>
        <v>1.3114908424200619E-6</v>
      </c>
      <c r="I6382" s="142">
        <f t="shared" si="399"/>
        <v>1.0491926739360496E-5</v>
      </c>
    </row>
    <row r="6383" spans="1:9">
      <c r="A6383" s="143">
        <f t="shared" si="396"/>
        <v>1845</v>
      </c>
      <c r="B6383" s="138" t="s">
        <v>97</v>
      </c>
      <c r="C6383" s="275">
        <v>45197</v>
      </c>
      <c r="D6383" s="275">
        <v>45203</v>
      </c>
      <c r="E6383" s="275">
        <v>45203</v>
      </c>
      <c r="F6383" s="139">
        <f t="shared" si="397"/>
        <v>6</v>
      </c>
      <c r="G6383" s="140">
        <v>420.36</v>
      </c>
      <c r="H6383" s="141">
        <f t="shared" si="398"/>
        <v>3.3035611848016373E-6</v>
      </c>
      <c r="I6383" s="142">
        <f t="shared" si="399"/>
        <v>1.9821367108809825E-5</v>
      </c>
    </row>
    <row r="6384" spans="1:9">
      <c r="A6384" s="143">
        <f t="shared" si="396"/>
        <v>1846</v>
      </c>
      <c r="B6384" s="138" t="s">
        <v>97</v>
      </c>
      <c r="C6384" s="275">
        <v>45263</v>
      </c>
      <c r="D6384" s="275">
        <v>45280</v>
      </c>
      <c r="E6384" s="275">
        <v>45280</v>
      </c>
      <c r="F6384" s="139">
        <f t="shared" si="397"/>
        <v>17</v>
      </c>
      <c r="G6384" s="140">
        <v>86.89</v>
      </c>
      <c r="H6384" s="141">
        <f t="shared" si="398"/>
        <v>6.8285857680895959E-7</v>
      </c>
      <c r="I6384" s="142">
        <f t="shared" si="399"/>
        <v>1.1608595805752313E-5</v>
      </c>
    </row>
    <row r="6385" spans="1:9">
      <c r="A6385" s="143">
        <f t="shared" si="396"/>
        <v>1847</v>
      </c>
      <c r="B6385" s="138" t="s">
        <v>97</v>
      </c>
      <c r="C6385" s="275">
        <v>45030</v>
      </c>
      <c r="D6385" s="275">
        <v>45034</v>
      </c>
      <c r="E6385" s="275">
        <v>45034</v>
      </c>
      <c r="F6385" s="139">
        <f t="shared" si="397"/>
        <v>4</v>
      </c>
      <c r="G6385" s="140">
        <v>442.67</v>
      </c>
      <c r="H6385" s="141">
        <f t="shared" si="398"/>
        <v>3.4788929243413759E-6</v>
      </c>
      <c r="I6385" s="142">
        <f t="shared" si="399"/>
        <v>1.3915571697365504E-5</v>
      </c>
    </row>
    <row r="6386" spans="1:9">
      <c r="A6386" s="143">
        <f t="shared" si="396"/>
        <v>1848</v>
      </c>
      <c r="B6386" s="138" t="s">
        <v>97</v>
      </c>
      <c r="C6386" s="275">
        <v>44984</v>
      </c>
      <c r="D6386" s="275">
        <v>44988</v>
      </c>
      <c r="E6386" s="275">
        <v>44988</v>
      </c>
      <c r="F6386" s="139">
        <f t="shared" si="397"/>
        <v>4</v>
      </c>
      <c r="G6386" s="140">
        <v>912.63</v>
      </c>
      <c r="H6386" s="141">
        <f t="shared" si="398"/>
        <v>7.1722548389131174E-6</v>
      </c>
      <c r="I6386" s="142">
        <f t="shared" si="399"/>
        <v>2.868901935565247E-5</v>
      </c>
    </row>
    <row r="6387" spans="1:9">
      <c r="A6387" s="143">
        <f t="shared" si="396"/>
        <v>1849</v>
      </c>
      <c r="B6387" s="138" t="s">
        <v>97</v>
      </c>
      <c r="C6387" s="275">
        <v>45098</v>
      </c>
      <c r="D6387" s="275">
        <v>45098</v>
      </c>
      <c r="E6387" s="275">
        <v>45098</v>
      </c>
      <c r="F6387" s="139">
        <f t="shared" si="397"/>
        <v>0</v>
      </c>
      <c r="G6387" s="140">
        <v>557.98</v>
      </c>
      <c r="H6387" s="141">
        <f t="shared" si="398"/>
        <v>4.3851010322000608E-6</v>
      </c>
      <c r="I6387" s="142">
        <f t="shared" si="399"/>
        <v>0</v>
      </c>
    </row>
    <row r="6388" spans="1:9">
      <c r="A6388" s="143">
        <f t="shared" si="396"/>
        <v>1850</v>
      </c>
      <c r="B6388" s="138" t="s">
        <v>97</v>
      </c>
      <c r="C6388" s="275">
        <v>45002</v>
      </c>
      <c r="D6388" s="275">
        <v>45014</v>
      </c>
      <c r="E6388" s="275">
        <v>45014</v>
      </c>
      <c r="F6388" s="139">
        <f t="shared" si="397"/>
        <v>12</v>
      </c>
      <c r="G6388" s="140">
        <v>53.33</v>
      </c>
      <c r="H6388" s="141">
        <f t="shared" si="398"/>
        <v>4.1911437335967103E-7</v>
      </c>
      <c r="I6388" s="142">
        <f t="shared" si="399"/>
        <v>5.0293724803160523E-6</v>
      </c>
    </row>
    <row r="6389" spans="1:9">
      <c r="A6389" s="143">
        <f t="shared" si="396"/>
        <v>1851</v>
      </c>
      <c r="B6389" s="138" t="s">
        <v>97</v>
      </c>
      <c r="C6389" s="275">
        <v>45218</v>
      </c>
      <c r="D6389" s="275">
        <v>45251</v>
      </c>
      <c r="E6389" s="275">
        <v>45251</v>
      </c>
      <c r="F6389" s="139">
        <f t="shared" si="397"/>
        <v>33</v>
      </c>
      <c r="G6389" s="140">
        <v>87.62</v>
      </c>
      <c r="H6389" s="141">
        <f t="shared" si="398"/>
        <v>6.8859556335597932E-7</v>
      </c>
      <c r="I6389" s="142">
        <f t="shared" si="399"/>
        <v>2.2723653590747319E-5</v>
      </c>
    </row>
    <row r="6390" spans="1:9">
      <c r="A6390" s="143">
        <f t="shared" si="396"/>
        <v>1852</v>
      </c>
      <c r="B6390" s="138" t="s">
        <v>97</v>
      </c>
      <c r="C6390" s="275">
        <v>45112</v>
      </c>
      <c r="D6390" s="275">
        <v>45133</v>
      </c>
      <c r="E6390" s="275">
        <v>45133</v>
      </c>
      <c r="F6390" s="139">
        <f t="shared" si="397"/>
        <v>21</v>
      </c>
      <c r="G6390" s="140">
        <v>13.89</v>
      </c>
      <c r="H6390" s="141">
        <f t="shared" si="398"/>
        <v>1.0915992210699101E-7</v>
      </c>
      <c r="I6390" s="142">
        <f t="shared" si="399"/>
        <v>2.292358364246811E-6</v>
      </c>
    </row>
    <row r="6391" spans="1:9">
      <c r="A6391" s="143">
        <f t="shared" si="396"/>
        <v>1853</v>
      </c>
      <c r="B6391" s="138" t="s">
        <v>97</v>
      </c>
      <c r="C6391" s="275">
        <v>45228</v>
      </c>
      <c r="D6391" s="275">
        <v>45233</v>
      </c>
      <c r="E6391" s="275">
        <v>45233</v>
      </c>
      <c r="F6391" s="139">
        <f t="shared" si="397"/>
        <v>5</v>
      </c>
      <c r="G6391" s="140">
        <v>95.45</v>
      </c>
      <c r="H6391" s="141">
        <f t="shared" si="398"/>
        <v>7.5013063823702607E-7</v>
      </c>
      <c r="I6391" s="142">
        <f t="shared" si="399"/>
        <v>3.7506531911851306E-6</v>
      </c>
    </row>
    <row r="6392" spans="1:9">
      <c r="A6392" s="143">
        <f t="shared" si="396"/>
        <v>1854</v>
      </c>
      <c r="B6392" s="138" t="s">
        <v>97</v>
      </c>
      <c r="C6392" s="275">
        <v>45159</v>
      </c>
      <c r="D6392" s="275">
        <v>45167</v>
      </c>
      <c r="E6392" s="275">
        <v>45167</v>
      </c>
      <c r="F6392" s="139">
        <f t="shared" si="397"/>
        <v>8</v>
      </c>
      <c r="G6392" s="140">
        <v>269.81</v>
      </c>
      <c r="H6392" s="141">
        <f t="shared" si="398"/>
        <v>2.1204059455498378E-6</v>
      </c>
      <c r="I6392" s="142">
        <f t="shared" si="399"/>
        <v>1.6963247564398702E-5</v>
      </c>
    </row>
    <row r="6393" spans="1:9">
      <c r="A6393" s="143">
        <f t="shared" si="396"/>
        <v>1855</v>
      </c>
      <c r="B6393" s="138" t="s">
        <v>97</v>
      </c>
      <c r="C6393" s="275">
        <v>44976</v>
      </c>
      <c r="D6393" s="275">
        <v>44978</v>
      </c>
      <c r="E6393" s="275">
        <v>44978</v>
      </c>
      <c r="F6393" s="139">
        <f t="shared" si="397"/>
        <v>2</v>
      </c>
      <c r="G6393" s="140">
        <v>905.36</v>
      </c>
      <c r="H6393" s="141">
        <f t="shared" si="398"/>
        <v>7.1151207400133468E-6</v>
      </c>
      <c r="I6393" s="142">
        <f t="shared" si="399"/>
        <v>1.4230241480026694E-5</v>
      </c>
    </row>
    <row r="6394" spans="1:9">
      <c r="A6394" s="143">
        <f t="shared" si="396"/>
        <v>1856</v>
      </c>
      <c r="B6394" s="138" t="s">
        <v>97</v>
      </c>
      <c r="C6394" s="275">
        <v>45236</v>
      </c>
      <c r="D6394" s="275">
        <v>45252</v>
      </c>
      <c r="E6394" s="275">
        <v>45252</v>
      </c>
      <c r="F6394" s="139">
        <f t="shared" si="397"/>
        <v>16</v>
      </c>
      <c r="G6394" s="140">
        <v>116.94</v>
      </c>
      <c r="H6394" s="141">
        <f t="shared" si="398"/>
        <v>9.1901809151846854E-7</v>
      </c>
      <c r="I6394" s="142">
        <f t="shared" si="399"/>
        <v>1.4704289464295497E-5</v>
      </c>
    </row>
    <row r="6395" spans="1:9">
      <c r="A6395" s="143">
        <f t="shared" si="396"/>
        <v>1857</v>
      </c>
      <c r="B6395" s="138" t="s">
        <v>97</v>
      </c>
      <c r="C6395" s="275">
        <v>45008</v>
      </c>
      <c r="D6395" s="275">
        <v>45236</v>
      </c>
      <c r="E6395" s="275">
        <v>45236</v>
      </c>
      <c r="F6395" s="139">
        <f t="shared" si="397"/>
        <v>228</v>
      </c>
      <c r="G6395" s="140">
        <v>56.8</v>
      </c>
      <c r="H6395" s="141">
        <f t="shared" si="398"/>
        <v>4.4638470667221665E-7</v>
      </c>
      <c r="I6395" s="142">
        <f t="shared" si="399"/>
        <v>1.017757131212654E-4</v>
      </c>
    </row>
    <row r="6396" spans="1:9">
      <c r="A6396" s="143">
        <f t="shared" ref="A6396:A6459" si="400">A6395+1</f>
        <v>1858</v>
      </c>
      <c r="B6396" s="138" t="s">
        <v>97</v>
      </c>
      <c r="C6396" s="275">
        <v>45049</v>
      </c>
      <c r="D6396" s="275">
        <v>45079</v>
      </c>
      <c r="E6396" s="275">
        <v>45079</v>
      </c>
      <c r="F6396" s="139">
        <f t="shared" si="397"/>
        <v>30</v>
      </c>
      <c r="G6396" s="140">
        <v>1.78</v>
      </c>
      <c r="H6396" s="141">
        <f t="shared" si="398"/>
        <v>1.3988816511911015E-8</v>
      </c>
      <c r="I6396" s="142">
        <f t="shared" si="399"/>
        <v>4.1966449535733047E-7</v>
      </c>
    </row>
    <row r="6397" spans="1:9">
      <c r="A6397" s="143">
        <f t="shared" si="400"/>
        <v>1859</v>
      </c>
      <c r="B6397" s="138" t="s">
        <v>97</v>
      </c>
      <c r="C6397" s="275">
        <v>45057</v>
      </c>
      <c r="D6397" s="275">
        <v>45064</v>
      </c>
      <c r="E6397" s="275">
        <v>45064</v>
      </c>
      <c r="F6397" s="139">
        <f t="shared" si="397"/>
        <v>7</v>
      </c>
      <c r="G6397" s="140">
        <v>547.54</v>
      </c>
      <c r="H6397" s="141">
        <f t="shared" si="398"/>
        <v>4.3030542656919979E-6</v>
      </c>
      <c r="I6397" s="142">
        <f t="shared" si="399"/>
        <v>3.0121379859843984E-5</v>
      </c>
    </row>
    <row r="6398" spans="1:9">
      <c r="A6398" s="143">
        <f t="shared" si="400"/>
        <v>1860</v>
      </c>
      <c r="B6398" s="138" t="s">
        <v>97</v>
      </c>
      <c r="C6398" s="275">
        <v>44950</v>
      </c>
      <c r="D6398" s="275">
        <v>44973</v>
      </c>
      <c r="E6398" s="275">
        <v>44973</v>
      </c>
      <c r="F6398" s="139">
        <f t="shared" si="397"/>
        <v>23</v>
      </c>
      <c r="G6398" s="140">
        <v>17.8</v>
      </c>
      <c r="H6398" s="141">
        <f t="shared" si="398"/>
        <v>1.3988816511911015E-7</v>
      </c>
      <c r="I6398" s="142">
        <f t="shared" si="399"/>
        <v>3.2174277977395333E-6</v>
      </c>
    </row>
    <row r="6399" spans="1:9">
      <c r="A6399" s="143">
        <f t="shared" si="400"/>
        <v>1861</v>
      </c>
      <c r="B6399" s="138" t="s">
        <v>97</v>
      </c>
      <c r="C6399" s="275">
        <v>45288</v>
      </c>
      <c r="D6399" s="275">
        <v>45295</v>
      </c>
      <c r="E6399" s="275">
        <v>45295</v>
      </c>
      <c r="F6399" s="139">
        <f t="shared" si="397"/>
        <v>7</v>
      </c>
      <c r="G6399" s="140">
        <v>924.85</v>
      </c>
      <c r="H6399" s="141">
        <f t="shared" si="398"/>
        <v>7.2682904219330909E-6</v>
      </c>
      <c r="I6399" s="142">
        <f t="shared" si="399"/>
        <v>5.0878032953531637E-5</v>
      </c>
    </row>
    <row r="6400" spans="1:9">
      <c r="A6400" s="143">
        <f t="shared" si="400"/>
        <v>1862</v>
      </c>
      <c r="B6400" s="138" t="s">
        <v>97</v>
      </c>
      <c r="C6400" s="275">
        <v>45181</v>
      </c>
      <c r="D6400" s="275">
        <v>45189</v>
      </c>
      <c r="E6400" s="275">
        <v>45189</v>
      </c>
      <c r="F6400" s="139">
        <f t="shared" si="397"/>
        <v>8</v>
      </c>
      <c r="G6400" s="140">
        <v>192.42</v>
      </c>
      <c r="H6400" s="141">
        <f t="shared" si="398"/>
        <v>1.5122067827089424E-6</v>
      </c>
      <c r="I6400" s="142">
        <f t="shared" si="399"/>
        <v>1.2097654261671539E-5</v>
      </c>
    </row>
    <row r="6401" spans="1:9">
      <c r="A6401" s="143">
        <f t="shared" si="400"/>
        <v>1863</v>
      </c>
      <c r="B6401" s="138" t="s">
        <v>97</v>
      </c>
      <c r="C6401" s="275">
        <v>44930</v>
      </c>
      <c r="D6401" s="275">
        <v>44992</v>
      </c>
      <c r="E6401" s="275">
        <v>44992</v>
      </c>
      <c r="F6401" s="139">
        <f t="shared" si="397"/>
        <v>62</v>
      </c>
      <c r="G6401" s="140">
        <v>338.6</v>
      </c>
      <c r="H6401" s="141">
        <f t="shared" si="398"/>
        <v>2.6610186915354326E-6</v>
      </c>
      <c r="I6401" s="142">
        <f t="shared" si="399"/>
        <v>1.6498315887519683E-4</v>
      </c>
    </row>
    <row r="6402" spans="1:9">
      <c r="A6402" s="143">
        <f t="shared" si="400"/>
        <v>1864</v>
      </c>
      <c r="B6402" s="138" t="s">
        <v>97</v>
      </c>
      <c r="C6402" s="275">
        <v>45167</v>
      </c>
      <c r="D6402" s="275">
        <v>45167</v>
      </c>
      <c r="E6402" s="275">
        <v>45167</v>
      </c>
      <c r="F6402" s="139">
        <f t="shared" si="397"/>
        <v>0</v>
      </c>
      <c r="G6402" s="140">
        <v>393.35</v>
      </c>
      <c r="H6402" s="141">
        <f t="shared" si="398"/>
        <v>3.0912926825619088E-6</v>
      </c>
      <c r="I6402" s="142">
        <f t="shared" si="399"/>
        <v>0</v>
      </c>
    </row>
    <row r="6403" spans="1:9">
      <c r="A6403" s="143">
        <f t="shared" si="400"/>
        <v>1865</v>
      </c>
      <c r="B6403" s="138" t="s">
        <v>97</v>
      </c>
      <c r="C6403" s="275">
        <v>45189</v>
      </c>
      <c r="D6403" s="275">
        <v>45203</v>
      </c>
      <c r="E6403" s="275">
        <v>45203</v>
      </c>
      <c r="F6403" s="139">
        <f t="shared" si="397"/>
        <v>14</v>
      </c>
      <c r="G6403" s="140">
        <v>10.76</v>
      </c>
      <c r="H6403" s="141">
        <f t="shared" si="398"/>
        <v>8.4561609925933998E-8</v>
      </c>
      <c r="I6403" s="142">
        <f t="shared" si="399"/>
        <v>1.1838625389630759E-6</v>
      </c>
    </row>
    <row r="6404" spans="1:9">
      <c r="A6404" s="143">
        <f t="shared" si="400"/>
        <v>1866</v>
      </c>
      <c r="B6404" s="138" t="s">
        <v>97</v>
      </c>
      <c r="C6404" s="275">
        <v>45222</v>
      </c>
      <c r="D6404" s="275">
        <v>45247</v>
      </c>
      <c r="E6404" s="275">
        <v>45247</v>
      </c>
      <c r="F6404" s="139">
        <f t="shared" si="397"/>
        <v>25</v>
      </c>
      <c r="G6404" s="140">
        <v>6.95</v>
      </c>
      <c r="H6404" s="141">
        <f t="shared" si="398"/>
        <v>5.4619255481899748E-8</v>
      </c>
      <c r="I6404" s="142">
        <f t="shared" si="399"/>
        <v>1.3654813870474938E-6</v>
      </c>
    </row>
    <row r="6405" spans="1:9">
      <c r="A6405" s="143">
        <f t="shared" si="400"/>
        <v>1867</v>
      </c>
      <c r="B6405" s="138" t="s">
        <v>97</v>
      </c>
      <c r="C6405" s="275">
        <v>45061</v>
      </c>
      <c r="D6405" s="275">
        <v>45069</v>
      </c>
      <c r="E6405" s="275">
        <v>45069</v>
      </c>
      <c r="F6405" s="139">
        <f t="shared" si="397"/>
        <v>8</v>
      </c>
      <c r="G6405" s="140">
        <v>30.37</v>
      </c>
      <c r="H6405" s="141">
        <f t="shared" si="398"/>
        <v>2.3867435812738066E-7</v>
      </c>
      <c r="I6405" s="142">
        <f t="shared" si="399"/>
        <v>1.9093948650190453E-6</v>
      </c>
    </row>
    <row r="6406" spans="1:9">
      <c r="A6406" s="143">
        <f t="shared" si="400"/>
        <v>1868</v>
      </c>
      <c r="B6406" s="138" t="s">
        <v>97</v>
      </c>
      <c r="C6406" s="275">
        <v>45070</v>
      </c>
      <c r="D6406" s="275">
        <v>45091</v>
      </c>
      <c r="E6406" s="275">
        <v>45091</v>
      </c>
      <c r="F6406" s="139">
        <f t="shared" si="397"/>
        <v>21</v>
      </c>
      <c r="G6406" s="140">
        <v>7.71</v>
      </c>
      <c r="H6406" s="141">
        <f t="shared" si="398"/>
        <v>6.0592008599344903E-8</v>
      </c>
      <c r="I6406" s="142">
        <f t="shared" si="399"/>
        <v>1.2724321805862429E-6</v>
      </c>
    </row>
    <row r="6407" spans="1:9">
      <c r="A6407" s="143">
        <f t="shared" si="400"/>
        <v>1869</v>
      </c>
      <c r="B6407" s="138" t="s">
        <v>97</v>
      </c>
      <c r="C6407" s="275">
        <v>45098</v>
      </c>
      <c r="D6407" s="275">
        <v>45112</v>
      </c>
      <c r="E6407" s="275">
        <v>45112</v>
      </c>
      <c r="F6407" s="139">
        <f t="shared" si="397"/>
        <v>14</v>
      </c>
      <c r="G6407" s="140">
        <v>72.67</v>
      </c>
      <c r="H6407" s="141">
        <f t="shared" si="398"/>
        <v>5.7110522242728843E-7</v>
      </c>
      <c r="I6407" s="142">
        <f t="shared" si="399"/>
        <v>7.9954731139820383E-6</v>
      </c>
    </row>
    <row r="6408" spans="1:9">
      <c r="A6408" s="143">
        <f t="shared" si="400"/>
        <v>1870</v>
      </c>
      <c r="B6408" s="138" t="s">
        <v>97</v>
      </c>
      <c r="C6408" s="275">
        <v>45043</v>
      </c>
      <c r="D6408" s="275">
        <v>45043</v>
      </c>
      <c r="E6408" s="275">
        <v>45043</v>
      </c>
      <c r="F6408" s="139">
        <f t="shared" ref="F6408:F6471" si="401">E6408-C6408</f>
        <v>0</v>
      </c>
      <c r="G6408" s="140">
        <v>1172.77</v>
      </c>
      <c r="H6408" s="141">
        <f t="shared" ref="H6408:H6471" si="402">G6408/$G$8894</f>
        <v>9.2166653599291464E-6</v>
      </c>
      <c r="I6408" s="142">
        <f t="shared" ref="I6408:I6471" si="403">H6408*F6408</f>
        <v>0</v>
      </c>
    </row>
    <row r="6409" spans="1:9">
      <c r="A6409" s="143">
        <f t="shared" si="400"/>
        <v>1871</v>
      </c>
      <c r="B6409" s="138" t="s">
        <v>97</v>
      </c>
      <c r="C6409" s="275">
        <v>44964</v>
      </c>
      <c r="D6409" s="275">
        <v>45232</v>
      </c>
      <c r="E6409" s="275">
        <v>45232</v>
      </c>
      <c r="F6409" s="139">
        <f t="shared" si="401"/>
        <v>268</v>
      </c>
      <c r="G6409" s="140">
        <v>696.48</v>
      </c>
      <c r="H6409" s="141">
        <f t="shared" si="402"/>
        <v>5.4735566989976318E-6</v>
      </c>
      <c r="I6409" s="142">
        <f t="shared" si="403"/>
        <v>1.4669131953313653E-3</v>
      </c>
    </row>
    <row r="6410" spans="1:9">
      <c r="A6410" s="143">
        <f t="shared" si="400"/>
        <v>1872</v>
      </c>
      <c r="B6410" s="138" t="s">
        <v>97</v>
      </c>
      <c r="C6410" s="275">
        <v>45160</v>
      </c>
      <c r="D6410" s="275">
        <v>45166</v>
      </c>
      <c r="E6410" s="275">
        <v>45166</v>
      </c>
      <c r="F6410" s="139">
        <f t="shared" si="401"/>
        <v>6</v>
      </c>
      <c r="G6410" s="140">
        <v>434.52</v>
      </c>
      <c r="H6410" s="141">
        <f t="shared" si="402"/>
        <v>3.4148430060424574E-6</v>
      </c>
      <c r="I6410" s="142">
        <f t="shared" si="403"/>
        <v>2.0489058036254743E-5</v>
      </c>
    </row>
    <row r="6411" spans="1:9">
      <c r="A6411" s="143">
        <f t="shared" si="400"/>
        <v>1873</v>
      </c>
      <c r="B6411" s="138" t="s">
        <v>97</v>
      </c>
      <c r="C6411" s="275">
        <v>45187</v>
      </c>
      <c r="D6411" s="275">
        <v>45190</v>
      </c>
      <c r="E6411" s="275">
        <v>45190</v>
      </c>
      <c r="F6411" s="139">
        <f t="shared" si="401"/>
        <v>3</v>
      </c>
      <c r="G6411" s="140">
        <v>110.62</v>
      </c>
      <c r="H6411" s="141">
        <f t="shared" si="402"/>
        <v>8.6934993401550363E-7</v>
      </c>
      <c r="I6411" s="142">
        <f t="shared" si="403"/>
        <v>2.6080498020465109E-6</v>
      </c>
    </row>
    <row r="6412" spans="1:9">
      <c r="A6412" s="143">
        <f t="shared" si="400"/>
        <v>1874</v>
      </c>
      <c r="B6412" s="138" t="s">
        <v>97</v>
      </c>
      <c r="C6412" s="275">
        <v>45209</v>
      </c>
      <c r="D6412" s="275">
        <v>45212</v>
      </c>
      <c r="E6412" s="275">
        <v>45212</v>
      </c>
      <c r="F6412" s="139">
        <f t="shared" si="401"/>
        <v>3</v>
      </c>
      <c r="G6412" s="140">
        <v>55.66</v>
      </c>
      <c r="H6412" s="141">
        <f t="shared" si="402"/>
        <v>4.3742557699604893E-7</v>
      </c>
      <c r="I6412" s="142">
        <f t="shared" si="403"/>
        <v>1.3122767309881467E-6</v>
      </c>
    </row>
    <row r="6413" spans="1:9">
      <c r="A6413" s="143">
        <f t="shared" si="400"/>
        <v>1875</v>
      </c>
      <c r="B6413" s="138" t="s">
        <v>97</v>
      </c>
      <c r="C6413" s="275">
        <v>45247</v>
      </c>
      <c r="D6413" s="275">
        <v>45299</v>
      </c>
      <c r="E6413" s="275">
        <v>45299</v>
      </c>
      <c r="F6413" s="139">
        <f t="shared" si="401"/>
        <v>52</v>
      </c>
      <c r="G6413" s="140">
        <v>162.88</v>
      </c>
      <c r="H6413" s="141">
        <f t="shared" si="402"/>
        <v>1.2800552996966664E-6</v>
      </c>
      <c r="I6413" s="142">
        <f t="shared" si="403"/>
        <v>6.6562875584226655E-5</v>
      </c>
    </row>
    <row r="6414" spans="1:9">
      <c r="A6414" s="143">
        <f t="shared" si="400"/>
        <v>1876</v>
      </c>
      <c r="B6414" s="138" t="s">
        <v>97</v>
      </c>
      <c r="C6414" s="275">
        <v>45017</v>
      </c>
      <c r="D6414" s="275">
        <v>45036</v>
      </c>
      <c r="E6414" s="275">
        <v>45036</v>
      </c>
      <c r="F6414" s="139">
        <f t="shared" si="401"/>
        <v>19</v>
      </c>
      <c r="G6414" s="140">
        <v>595</v>
      </c>
      <c r="H6414" s="141">
        <f t="shared" si="402"/>
        <v>4.6760369801050868E-6</v>
      </c>
      <c r="I6414" s="142">
        <f t="shared" si="403"/>
        <v>8.8844702621996655E-5</v>
      </c>
    </row>
    <row r="6415" spans="1:9">
      <c r="A6415" s="143">
        <f t="shared" si="400"/>
        <v>1877</v>
      </c>
      <c r="B6415" s="138" t="s">
        <v>97</v>
      </c>
      <c r="C6415" s="275">
        <v>45194</v>
      </c>
      <c r="D6415" s="275">
        <v>45215</v>
      </c>
      <c r="E6415" s="275">
        <v>45215</v>
      </c>
      <c r="F6415" s="139">
        <f t="shared" si="401"/>
        <v>21</v>
      </c>
      <c r="G6415" s="140">
        <v>18.95</v>
      </c>
      <c r="H6415" s="141">
        <f t="shared" si="402"/>
        <v>1.4892588365208637E-7</v>
      </c>
      <c r="I6415" s="142">
        <f t="shared" si="403"/>
        <v>3.1274435566938139E-6</v>
      </c>
    </row>
    <row r="6416" spans="1:9">
      <c r="A6416" s="143">
        <f t="shared" si="400"/>
        <v>1878</v>
      </c>
      <c r="B6416" s="138" t="s">
        <v>97</v>
      </c>
      <c r="C6416" s="275">
        <v>45020</v>
      </c>
      <c r="D6416" s="275">
        <v>45029</v>
      </c>
      <c r="E6416" s="275">
        <v>45029</v>
      </c>
      <c r="F6416" s="139">
        <f t="shared" si="401"/>
        <v>9</v>
      </c>
      <c r="G6416" s="140">
        <v>147.63</v>
      </c>
      <c r="H6416" s="141">
        <f t="shared" si="402"/>
        <v>1.1602072930637208E-6</v>
      </c>
      <c r="I6416" s="142">
        <f t="shared" si="403"/>
        <v>1.0441865637573487E-5</v>
      </c>
    </row>
    <row r="6417" spans="1:9">
      <c r="A6417" s="143">
        <f t="shared" si="400"/>
        <v>1879</v>
      </c>
      <c r="B6417" s="138" t="s">
        <v>97</v>
      </c>
      <c r="C6417" s="275">
        <v>45247</v>
      </c>
      <c r="D6417" s="275">
        <v>45274</v>
      </c>
      <c r="E6417" s="275">
        <v>45274</v>
      </c>
      <c r="F6417" s="139">
        <f t="shared" si="401"/>
        <v>27</v>
      </c>
      <c r="G6417" s="140">
        <v>18.95</v>
      </c>
      <c r="H6417" s="141">
        <f t="shared" si="402"/>
        <v>1.4892588365208637E-7</v>
      </c>
      <c r="I6417" s="142">
        <f t="shared" si="403"/>
        <v>4.0209988586063324E-6</v>
      </c>
    </row>
    <row r="6418" spans="1:9">
      <c r="A6418" s="143">
        <f t="shared" si="400"/>
        <v>1880</v>
      </c>
      <c r="B6418" s="138" t="s">
        <v>97</v>
      </c>
      <c r="C6418" s="275">
        <v>45246</v>
      </c>
      <c r="D6418" s="275">
        <v>45293</v>
      </c>
      <c r="E6418" s="275">
        <v>45293</v>
      </c>
      <c r="F6418" s="139">
        <f t="shared" si="401"/>
        <v>47</v>
      </c>
      <c r="G6418" s="140">
        <v>30.19</v>
      </c>
      <c r="H6418" s="141">
        <f t="shared" si="402"/>
        <v>2.3725975870482783E-7</v>
      </c>
      <c r="I6418" s="142">
        <f t="shared" si="403"/>
        <v>1.1151208659126909E-5</v>
      </c>
    </row>
    <row r="6419" spans="1:9">
      <c r="A6419" s="143">
        <f t="shared" si="400"/>
        <v>1881</v>
      </c>
      <c r="B6419" s="138" t="s">
        <v>97</v>
      </c>
      <c r="C6419" s="275">
        <v>44949</v>
      </c>
      <c r="D6419" s="275">
        <v>44952</v>
      </c>
      <c r="E6419" s="275">
        <v>44952</v>
      </c>
      <c r="F6419" s="139">
        <f t="shared" si="401"/>
        <v>3</v>
      </c>
      <c r="G6419" s="140">
        <v>10340.049999999999</v>
      </c>
      <c r="H6419" s="141">
        <f t="shared" si="402"/>
        <v>8.1261270884261508E-5</v>
      </c>
      <c r="I6419" s="142">
        <f t="shared" si="403"/>
        <v>2.4378381265278452E-4</v>
      </c>
    </row>
    <row r="6420" spans="1:9">
      <c r="A6420" s="143">
        <f t="shared" si="400"/>
        <v>1882</v>
      </c>
      <c r="B6420" s="138" t="s">
        <v>97</v>
      </c>
      <c r="C6420" s="275">
        <v>45258</v>
      </c>
      <c r="D6420" s="275">
        <v>45293</v>
      </c>
      <c r="E6420" s="275">
        <v>45293</v>
      </c>
      <c r="F6420" s="139">
        <f t="shared" si="401"/>
        <v>35</v>
      </c>
      <c r="G6420" s="140">
        <v>417.73</v>
      </c>
      <c r="H6420" s="141">
        <f t="shared" si="402"/>
        <v>3.2828923154610046E-6</v>
      </c>
      <c r="I6420" s="142">
        <f t="shared" si="403"/>
        <v>1.1490123104113516E-4</v>
      </c>
    </row>
    <row r="6421" spans="1:9">
      <c r="A6421" s="143">
        <f t="shared" si="400"/>
        <v>1883</v>
      </c>
      <c r="B6421" s="138" t="s">
        <v>97</v>
      </c>
      <c r="C6421" s="275">
        <v>45051</v>
      </c>
      <c r="D6421" s="275">
        <v>45064</v>
      </c>
      <c r="E6421" s="275">
        <v>45064</v>
      </c>
      <c r="F6421" s="139">
        <f t="shared" si="401"/>
        <v>13</v>
      </c>
      <c r="G6421" s="140">
        <v>88.45</v>
      </c>
      <c r="H6421" s="141">
        <f t="shared" si="402"/>
        <v>6.9511843847108393E-7</v>
      </c>
      <c r="I6421" s="142">
        <f t="shared" si="403"/>
        <v>9.0365397001240906E-6</v>
      </c>
    </row>
    <row r="6422" spans="1:9">
      <c r="A6422" s="143">
        <f t="shared" si="400"/>
        <v>1884</v>
      </c>
      <c r="B6422" s="138" t="s">
        <v>97</v>
      </c>
      <c r="C6422" s="275">
        <v>45189</v>
      </c>
      <c r="D6422" s="275">
        <v>45195</v>
      </c>
      <c r="E6422" s="275">
        <v>45195</v>
      </c>
      <c r="F6422" s="139">
        <f t="shared" si="401"/>
        <v>6</v>
      </c>
      <c r="G6422" s="140">
        <v>193.32</v>
      </c>
      <c r="H6422" s="141">
        <f t="shared" si="402"/>
        <v>1.5192797798217063E-6</v>
      </c>
      <c r="I6422" s="142">
        <f t="shared" si="403"/>
        <v>9.1156786789302376E-6</v>
      </c>
    </row>
    <row r="6423" spans="1:9">
      <c r="A6423" s="143">
        <f t="shared" si="400"/>
        <v>1885</v>
      </c>
      <c r="B6423" s="138" t="s">
        <v>97</v>
      </c>
      <c r="C6423" s="275">
        <v>45245</v>
      </c>
      <c r="D6423" s="275">
        <v>45260</v>
      </c>
      <c r="E6423" s="275">
        <v>45260</v>
      </c>
      <c r="F6423" s="139">
        <f t="shared" si="401"/>
        <v>15</v>
      </c>
      <c r="G6423" s="140">
        <v>19.05</v>
      </c>
      <c r="H6423" s="141">
        <f t="shared" si="402"/>
        <v>1.4971177222017126E-7</v>
      </c>
      <c r="I6423" s="142">
        <f t="shared" si="403"/>
        <v>2.2456765833025689E-6</v>
      </c>
    </row>
    <row r="6424" spans="1:9">
      <c r="A6424" s="143">
        <f t="shared" si="400"/>
        <v>1886</v>
      </c>
      <c r="B6424" s="138" t="s">
        <v>97</v>
      </c>
      <c r="C6424" s="275">
        <v>45052</v>
      </c>
      <c r="D6424" s="275">
        <v>45071</v>
      </c>
      <c r="E6424" s="275">
        <v>45071</v>
      </c>
      <c r="F6424" s="139">
        <f t="shared" si="401"/>
        <v>19</v>
      </c>
      <c r="G6424" s="140">
        <v>7.54</v>
      </c>
      <c r="H6424" s="141">
        <f t="shared" si="402"/>
        <v>5.925599803360059E-8</v>
      </c>
      <c r="I6424" s="142">
        <f t="shared" si="403"/>
        <v>1.1258639626384113E-6</v>
      </c>
    </row>
    <row r="6425" spans="1:9">
      <c r="A6425" s="143">
        <f t="shared" si="400"/>
        <v>1887</v>
      </c>
      <c r="B6425" s="138" t="s">
        <v>97</v>
      </c>
      <c r="C6425" s="275">
        <v>45044</v>
      </c>
      <c r="D6425" s="275">
        <v>45049</v>
      </c>
      <c r="E6425" s="275">
        <v>45049</v>
      </c>
      <c r="F6425" s="139">
        <f t="shared" si="401"/>
        <v>5</v>
      </c>
      <c r="G6425" s="140">
        <v>2298.75</v>
      </c>
      <c r="H6425" s="141">
        <f t="shared" si="402"/>
        <v>1.8065613458851375E-5</v>
      </c>
      <c r="I6425" s="142">
        <f t="shared" si="403"/>
        <v>9.0328067294256871E-5</v>
      </c>
    </row>
    <row r="6426" spans="1:9">
      <c r="A6426" s="143">
        <f t="shared" si="400"/>
        <v>1888</v>
      </c>
      <c r="B6426" s="138" t="s">
        <v>97</v>
      </c>
      <c r="C6426" s="275">
        <v>45184</v>
      </c>
      <c r="D6426" s="275">
        <v>45190</v>
      </c>
      <c r="E6426" s="275">
        <v>45190</v>
      </c>
      <c r="F6426" s="139">
        <f t="shared" si="401"/>
        <v>6</v>
      </c>
      <c r="G6426" s="140">
        <v>369.98</v>
      </c>
      <c r="H6426" s="141">
        <f t="shared" si="402"/>
        <v>2.9076305242004704E-6</v>
      </c>
      <c r="I6426" s="142">
        <f t="shared" si="403"/>
        <v>1.7445783145202821E-5</v>
      </c>
    </row>
    <row r="6427" spans="1:9">
      <c r="A6427" s="143">
        <f t="shared" si="400"/>
        <v>1889</v>
      </c>
      <c r="B6427" s="138" t="s">
        <v>97</v>
      </c>
      <c r="C6427" s="275">
        <v>44932</v>
      </c>
      <c r="D6427" s="275">
        <v>45233</v>
      </c>
      <c r="E6427" s="275">
        <v>45233</v>
      </c>
      <c r="F6427" s="139">
        <f t="shared" si="401"/>
        <v>301</v>
      </c>
      <c r="G6427" s="140">
        <v>131.36000000000001</v>
      </c>
      <c r="H6427" s="141">
        <f t="shared" si="402"/>
        <v>1.0323432230363096E-6</v>
      </c>
      <c r="I6427" s="142">
        <f t="shared" si="403"/>
        <v>3.107353101339292E-4</v>
      </c>
    </row>
    <row r="6428" spans="1:9">
      <c r="A6428" s="143">
        <f t="shared" si="400"/>
        <v>1890</v>
      </c>
      <c r="B6428" s="138" t="s">
        <v>97</v>
      </c>
      <c r="C6428" s="275">
        <v>44945</v>
      </c>
      <c r="D6428" s="275">
        <v>44956</v>
      </c>
      <c r="E6428" s="275">
        <v>44956</v>
      </c>
      <c r="F6428" s="139">
        <f t="shared" si="401"/>
        <v>11</v>
      </c>
      <c r="G6428" s="140">
        <v>446.43</v>
      </c>
      <c r="H6428" s="141">
        <f t="shared" si="402"/>
        <v>3.5084423345013679E-6</v>
      </c>
      <c r="I6428" s="142">
        <f t="shared" si="403"/>
        <v>3.859286567951505E-5</v>
      </c>
    </row>
    <row r="6429" spans="1:9">
      <c r="A6429" s="143">
        <f t="shared" si="400"/>
        <v>1891</v>
      </c>
      <c r="B6429" s="138" t="s">
        <v>97</v>
      </c>
      <c r="C6429" s="275">
        <v>45058</v>
      </c>
      <c r="D6429" s="275">
        <v>45216</v>
      </c>
      <c r="E6429" s="275">
        <v>45216</v>
      </c>
      <c r="F6429" s="139">
        <f t="shared" si="401"/>
        <v>158</v>
      </c>
      <c r="G6429" s="140">
        <v>52.08</v>
      </c>
      <c r="H6429" s="141">
        <f t="shared" si="402"/>
        <v>4.0929076625860991E-7</v>
      </c>
      <c r="I6429" s="142">
        <f t="shared" si="403"/>
        <v>6.4667941068860367E-5</v>
      </c>
    </row>
    <row r="6430" spans="1:9">
      <c r="A6430" s="143">
        <f t="shared" si="400"/>
        <v>1892</v>
      </c>
      <c r="B6430" s="138" t="s">
        <v>97</v>
      </c>
      <c r="C6430" s="275">
        <v>44986</v>
      </c>
      <c r="D6430" s="275">
        <v>45029</v>
      </c>
      <c r="E6430" s="275">
        <v>45029</v>
      </c>
      <c r="F6430" s="139">
        <f t="shared" si="401"/>
        <v>43</v>
      </c>
      <c r="G6430" s="140">
        <v>197.7</v>
      </c>
      <c r="H6430" s="141">
        <f t="shared" si="402"/>
        <v>1.5537016991038244E-6</v>
      </c>
      <c r="I6430" s="142">
        <f t="shared" si="403"/>
        <v>6.6809173061464455E-5</v>
      </c>
    </row>
    <row r="6431" spans="1:9">
      <c r="A6431" s="143">
        <f t="shared" si="400"/>
        <v>1893</v>
      </c>
      <c r="B6431" s="138" t="s">
        <v>97</v>
      </c>
      <c r="C6431" s="275">
        <v>45155</v>
      </c>
      <c r="D6431" s="275">
        <v>45190</v>
      </c>
      <c r="E6431" s="275">
        <v>45190</v>
      </c>
      <c r="F6431" s="139">
        <f t="shared" si="401"/>
        <v>35</v>
      </c>
      <c r="G6431" s="140">
        <v>35.840000000000003</v>
      </c>
      <c r="H6431" s="141">
        <f t="shared" si="402"/>
        <v>2.8166246280162407E-7</v>
      </c>
      <c r="I6431" s="142">
        <f t="shared" si="403"/>
        <v>9.8581861980568419E-6</v>
      </c>
    </row>
    <row r="6432" spans="1:9">
      <c r="A6432" s="143">
        <f t="shared" si="400"/>
        <v>1894</v>
      </c>
      <c r="B6432" s="138" t="s">
        <v>97</v>
      </c>
      <c r="C6432" s="275">
        <v>45127</v>
      </c>
      <c r="D6432" s="275">
        <v>45133</v>
      </c>
      <c r="E6432" s="275">
        <v>45133</v>
      </c>
      <c r="F6432" s="139">
        <f t="shared" si="401"/>
        <v>6</v>
      </c>
      <c r="G6432" s="140">
        <v>540.91</v>
      </c>
      <c r="H6432" s="141">
        <f t="shared" si="402"/>
        <v>4.2509498536279696E-6</v>
      </c>
      <c r="I6432" s="142">
        <f t="shared" si="403"/>
        <v>2.5505699121767816E-5</v>
      </c>
    </row>
    <row r="6433" spans="1:9">
      <c r="A6433" s="143">
        <f t="shared" si="400"/>
        <v>1895</v>
      </c>
      <c r="B6433" s="138" t="s">
        <v>97</v>
      </c>
      <c r="C6433" s="275">
        <v>45126</v>
      </c>
      <c r="D6433" s="275">
        <v>45146</v>
      </c>
      <c r="E6433" s="275">
        <v>45146</v>
      </c>
      <c r="F6433" s="139">
        <f t="shared" si="401"/>
        <v>20</v>
      </c>
      <c r="G6433" s="140">
        <v>35.880000000000003</v>
      </c>
      <c r="H6433" s="141">
        <f t="shared" si="402"/>
        <v>2.8197681822885802E-7</v>
      </c>
      <c r="I6433" s="142">
        <f t="shared" si="403"/>
        <v>5.6395363645771608E-6</v>
      </c>
    </row>
    <row r="6434" spans="1:9">
      <c r="A6434" s="143">
        <f t="shared" si="400"/>
        <v>1896</v>
      </c>
      <c r="B6434" s="138" t="s">
        <v>97</v>
      </c>
      <c r="C6434" s="275">
        <v>45175</v>
      </c>
      <c r="D6434" s="275">
        <v>45232</v>
      </c>
      <c r="E6434" s="275">
        <v>45232</v>
      </c>
      <c r="F6434" s="139">
        <f t="shared" si="401"/>
        <v>57</v>
      </c>
      <c r="G6434" s="140">
        <v>136.11000000000001</v>
      </c>
      <c r="H6434" s="141">
        <f t="shared" si="402"/>
        <v>1.0696729300203419E-6</v>
      </c>
      <c r="I6434" s="142">
        <f t="shared" si="403"/>
        <v>6.0971357011159489E-5</v>
      </c>
    </row>
    <row r="6435" spans="1:9">
      <c r="A6435" s="143">
        <f t="shared" si="400"/>
        <v>1897</v>
      </c>
      <c r="B6435" s="138" t="s">
        <v>97</v>
      </c>
      <c r="C6435" s="275">
        <v>45259</v>
      </c>
      <c r="D6435" s="275">
        <v>45272</v>
      </c>
      <c r="E6435" s="275">
        <v>45272</v>
      </c>
      <c r="F6435" s="139">
        <f t="shared" si="401"/>
        <v>13</v>
      </c>
      <c r="G6435" s="140">
        <v>137.33000000000001</v>
      </c>
      <c r="H6435" s="141">
        <f t="shared" si="402"/>
        <v>1.0792607705509775E-6</v>
      </c>
      <c r="I6435" s="142">
        <f t="shared" si="403"/>
        <v>1.4030390017162708E-5</v>
      </c>
    </row>
    <row r="6436" spans="1:9">
      <c r="A6436" s="143">
        <f t="shared" si="400"/>
        <v>1898</v>
      </c>
      <c r="B6436" s="138" t="s">
        <v>97</v>
      </c>
      <c r="C6436" s="275">
        <v>45001</v>
      </c>
      <c r="D6436" s="275">
        <v>45019</v>
      </c>
      <c r="E6436" s="275">
        <v>45019</v>
      </c>
      <c r="F6436" s="139">
        <f t="shared" si="401"/>
        <v>18</v>
      </c>
      <c r="G6436" s="140">
        <v>38.270000000000003</v>
      </c>
      <c r="H6436" s="141">
        <f t="shared" si="402"/>
        <v>3.0075955500608686E-7</v>
      </c>
      <c r="I6436" s="142">
        <f t="shared" si="403"/>
        <v>5.4136719901095635E-6</v>
      </c>
    </row>
    <row r="6437" spans="1:9">
      <c r="A6437" s="143">
        <f t="shared" si="400"/>
        <v>1899</v>
      </c>
      <c r="B6437" s="138" t="s">
        <v>97</v>
      </c>
      <c r="C6437" s="275">
        <v>44972</v>
      </c>
      <c r="D6437" s="275">
        <v>44978</v>
      </c>
      <c r="E6437" s="275">
        <v>44978</v>
      </c>
      <c r="F6437" s="139">
        <f t="shared" si="401"/>
        <v>6</v>
      </c>
      <c r="G6437" s="140">
        <v>844.98</v>
      </c>
      <c r="H6437" s="141">
        <f t="shared" si="402"/>
        <v>6.6406012226036905E-6</v>
      </c>
      <c r="I6437" s="142">
        <f t="shared" si="403"/>
        <v>3.9843607335622147E-5</v>
      </c>
    </row>
    <row r="6438" spans="1:9">
      <c r="A6438" s="143">
        <f t="shared" si="400"/>
        <v>1900</v>
      </c>
      <c r="B6438" s="138" t="s">
        <v>97</v>
      </c>
      <c r="C6438" s="275">
        <v>45079</v>
      </c>
      <c r="D6438" s="275">
        <v>45099</v>
      </c>
      <c r="E6438" s="275">
        <v>45099</v>
      </c>
      <c r="F6438" s="139">
        <f t="shared" si="401"/>
        <v>20</v>
      </c>
      <c r="G6438" s="140">
        <v>60.1</v>
      </c>
      <c r="H6438" s="141">
        <f t="shared" si="402"/>
        <v>4.72319029419018E-7</v>
      </c>
      <c r="I6438" s="142">
        <f t="shared" si="403"/>
        <v>9.4463805883803595E-6</v>
      </c>
    </row>
    <row r="6439" spans="1:9">
      <c r="A6439" s="143">
        <f t="shared" si="400"/>
        <v>1901</v>
      </c>
      <c r="B6439" s="138" t="s">
        <v>97</v>
      </c>
      <c r="C6439" s="275">
        <v>45205</v>
      </c>
      <c r="D6439" s="275">
        <v>45216</v>
      </c>
      <c r="E6439" s="275">
        <v>45216</v>
      </c>
      <c r="F6439" s="139">
        <f t="shared" si="401"/>
        <v>11</v>
      </c>
      <c r="G6439" s="140">
        <v>188.59</v>
      </c>
      <c r="H6439" s="141">
        <f t="shared" si="402"/>
        <v>1.4821072505512912E-6</v>
      </c>
      <c r="I6439" s="142">
        <f t="shared" si="403"/>
        <v>1.6303179756064203E-5</v>
      </c>
    </row>
    <row r="6440" spans="1:9">
      <c r="A6440" s="143">
        <f t="shared" si="400"/>
        <v>1902</v>
      </c>
      <c r="B6440" s="138" t="s">
        <v>97</v>
      </c>
      <c r="C6440" s="275">
        <v>45088</v>
      </c>
      <c r="D6440" s="275">
        <v>45090</v>
      </c>
      <c r="E6440" s="275">
        <v>45090</v>
      </c>
      <c r="F6440" s="139">
        <f t="shared" si="401"/>
        <v>2</v>
      </c>
      <c r="G6440" s="140">
        <v>55.02</v>
      </c>
      <c r="H6440" s="141">
        <f t="shared" si="402"/>
        <v>4.3239589016030564E-7</v>
      </c>
      <c r="I6440" s="142">
        <f t="shared" si="403"/>
        <v>8.6479178032061129E-7</v>
      </c>
    </row>
    <row r="6441" spans="1:9">
      <c r="A6441" s="143">
        <f t="shared" si="400"/>
        <v>1903</v>
      </c>
      <c r="B6441" s="138" t="s">
        <v>97</v>
      </c>
      <c r="C6441" s="275">
        <v>44994</v>
      </c>
      <c r="D6441" s="275">
        <v>45001</v>
      </c>
      <c r="E6441" s="275">
        <v>45001</v>
      </c>
      <c r="F6441" s="139">
        <f t="shared" si="401"/>
        <v>7</v>
      </c>
      <c r="G6441" s="140">
        <v>127.46</v>
      </c>
      <c r="H6441" s="141">
        <f t="shared" si="402"/>
        <v>1.0016935688809988E-6</v>
      </c>
      <c r="I6441" s="142">
        <f t="shared" si="403"/>
        <v>7.0118549821669918E-6</v>
      </c>
    </row>
    <row r="6442" spans="1:9">
      <c r="A6442" s="143">
        <f t="shared" si="400"/>
        <v>1904</v>
      </c>
      <c r="B6442" s="138" t="s">
        <v>97</v>
      </c>
      <c r="C6442" s="275">
        <v>45240</v>
      </c>
      <c r="D6442" s="275">
        <v>45296</v>
      </c>
      <c r="E6442" s="275">
        <v>45296</v>
      </c>
      <c r="F6442" s="139">
        <f t="shared" si="401"/>
        <v>56</v>
      </c>
      <c r="G6442" s="140">
        <v>31.24</v>
      </c>
      <c r="H6442" s="141">
        <f t="shared" si="402"/>
        <v>2.4551158866971917E-7</v>
      </c>
      <c r="I6442" s="142">
        <f t="shared" si="403"/>
        <v>1.3748648965504273E-5</v>
      </c>
    </row>
    <row r="6443" spans="1:9">
      <c r="A6443" s="143">
        <f t="shared" si="400"/>
        <v>1905</v>
      </c>
      <c r="B6443" s="138" t="s">
        <v>97</v>
      </c>
      <c r="C6443" s="275">
        <v>45246</v>
      </c>
      <c r="D6443" s="275">
        <v>45265</v>
      </c>
      <c r="E6443" s="275">
        <v>45265</v>
      </c>
      <c r="F6443" s="139">
        <f t="shared" si="401"/>
        <v>19</v>
      </c>
      <c r="G6443" s="140">
        <v>79</v>
      </c>
      <c r="H6443" s="141">
        <f t="shared" si="402"/>
        <v>6.2085196878706185E-7</v>
      </c>
      <c r="I6443" s="142">
        <f t="shared" si="403"/>
        <v>1.1796187406954176E-5</v>
      </c>
    </row>
    <row r="6444" spans="1:9">
      <c r="A6444" s="143">
        <f t="shared" si="400"/>
        <v>1906</v>
      </c>
      <c r="B6444" s="138" t="s">
        <v>97</v>
      </c>
      <c r="C6444" s="275">
        <v>45202</v>
      </c>
      <c r="D6444" s="275">
        <v>45211</v>
      </c>
      <c r="E6444" s="275">
        <v>45211</v>
      </c>
      <c r="F6444" s="139">
        <f t="shared" si="401"/>
        <v>9</v>
      </c>
      <c r="G6444" s="140">
        <v>544.82000000000005</v>
      </c>
      <c r="H6444" s="141">
        <f t="shared" si="402"/>
        <v>4.2816780966400894E-6</v>
      </c>
      <c r="I6444" s="142">
        <f t="shared" si="403"/>
        <v>3.8535102869760801E-5</v>
      </c>
    </row>
    <row r="6445" spans="1:9">
      <c r="A6445" s="143">
        <f t="shared" si="400"/>
        <v>1907</v>
      </c>
      <c r="B6445" s="138" t="s">
        <v>97</v>
      </c>
      <c r="C6445" s="275">
        <v>45064</v>
      </c>
      <c r="D6445" s="275">
        <v>45251</v>
      </c>
      <c r="E6445" s="275">
        <v>45251</v>
      </c>
      <c r="F6445" s="139">
        <f t="shared" si="401"/>
        <v>187</v>
      </c>
      <c r="G6445" s="140">
        <v>57.78</v>
      </c>
      <c r="H6445" s="141">
        <f t="shared" si="402"/>
        <v>4.540864146394486E-7</v>
      </c>
      <c r="I6445" s="142">
        <f t="shared" si="403"/>
        <v>8.4914159537576882E-5</v>
      </c>
    </row>
    <row r="6446" spans="1:9">
      <c r="A6446" s="143">
        <f t="shared" si="400"/>
        <v>1908</v>
      </c>
      <c r="B6446" s="138" t="s">
        <v>97</v>
      </c>
      <c r="C6446" s="275">
        <v>45120</v>
      </c>
      <c r="D6446" s="275">
        <v>45134</v>
      </c>
      <c r="E6446" s="275">
        <v>45134</v>
      </c>
      <c r="F6446" s="139">
        <f t="shared" si="401"/>
        <v>14</v>
      </c>
      <c r="G6446" s="140">
        <v>207.03</v>
      </c>
      <c r="H6446" s="141">
        <f t="shared" si="402"/>
        <v>1.6270251025061446E-6</v>
      </c>
      <c r="I6446" s="142">
        <f t="shared" si="403"/>
        <v>2.2778351435086023E-5</v>
      </c>
    </row>
    <row r="6447" spans="1:9">
      <c r="A6447" s="143">
        <f t="shared" si="400"/>
        <v>1909</v>
      </c>
      <c r="B6447" s="138" t="s">
        <v>97</v>
      </c>
      <c r="C6447" s="275">
        <v>45064</v>
      </c>
      <c r="D6447" s="275">
        <v>45077</v>
      </c>
      <c r="E6447" s="275">
        <v>45077</v>
      </c>
      <c r="F6447" s="139">
        <f t="shared" si="401"/>
        <v>13</v>
      </c>
      <c r="G6447" s="140">
        <v>236.86</v>
      </c>
      <c r="H6447" s="141">
        <f t="shared" si="402"/>
        <v>1.861455662365867E-6</v>
      </c>
      <c r="I6447" s="142">
        <f t="shared" si="403"/>
        <v>2.419892361075627E-5</v>
      </c>
    </row>
    <row r="6448" spans="1:9">
      <c r="A6448" s="143">
        <f t="shared" si="400"/>
        <v>1910</v>
      </c>
      <c r="B6448" s="138" t="s">
        <v>97</v>
      </c>
      <c r="C6448" s="275">
        <v>45282</v>
      </c>
      <c r="D6448" s="275">
        <v>45288</v>
      </c>
      <c r="E6448" s="275">
        <v>45288</v>
      </c>
      <c r="F6448" s="139">
        <f t="shared" si="401"/>
        <v>6</v>
      </c>
      <c r="G6448" s="140">
        <v>917.02</v>
      </c>
      <c r="H6448" s="141">
        <f t="shared" si="402"/>
        <v>7.2067553470520443E-6</v>
      </c>
      <c r="I6448" s="142">
        <f t="shared" si="403"/>
        <v>4.3240532082312264E-5</v>
      </c>
    </row>
    <row r="6449" spans="1:9">
      <c r="A6449" s="143">
        <f t="shared" si="400"/>
        <v>1911</v>
      </c>
      <c r="B6449" s="138" t="s">
        <v>97</v>
      </c>
      <c r="C6449" s="275">
        <v>45097</v>
      </c>
      <c r="D6449" s="275">
        <v>45103</v>
      </c>
      <c r="E6449" s="275">
        <v>45103</v>
      </c>
      <c r="F6449" s="139">
        <f t="shared" si="401"/>
        <v>6</v>
      </c>
      <c r="G6449" s="140">
        <v>792.42</v>
      </c>
      <c r="H6449" s="141">
        <f t="shared" si="402"/>
        <v>6.227538191218273E-6</v>
      </c>
      <c r="I6449" s="142">
        <f t="shared" si="403"/>
        <v>3.736522914730964E-5</v>
      </c>
    </row>
    <row r="6450" spans="1:9">
      <c r="A6450" s="143">
        <f t="shared" si="400"/>
        <v>1912</v>
      </c>
      <c r="B6450" s="138" t="s">
        <v>97</v>
      </c>
      <c r="C6450" s="275">
        <v>45083</v>
      </c>
      <c r="D6450" s="275">
        <v>45113</v>
      </c>
      <c r="E6450" s="275">
        <v>45113</v>
      </c>
      <c r="F6450" s="139">
        <f t="shared" si="401"/>
        <v>30</v>
      </c>
      <c r="G6450" s="140">
        <v>0.59</v>
      </c>
      <c r="H6450" s="141">
        <f t="shared" si="402"/>
        <v>4.6367425517008416E-9</v>
      </c>
      <c r="I6450" s="142">
        <f t="shared" si="403"/>
        <v>1.3910227655102526E-7</v>
      </c>
    </row>
    <row r="6451" spans="1:9">
      <c r="A6451" s="143">
        <f t="shared" si="400"/>
        <v>1913</v>
      </c>
      <c r="B6451" s="138" t="s">
        <v>97</v>
      </c>
      <c r="C6451" s="275">
        <v>45036</v>
      </c>
      <c r="D6451" s="275">
        <v>45265</v>
      </c>
      <c r="E6451" s="275">
        <v>45265</v>
      </c>
      <c r="F6451" s="139">
        <f t="shared" si="401"/>
        <v>229</v>
      </c>
      <c r="G6451" s="140">
        <v>28.15</v>
      </c>
      <c r="H6451" s="141">
        <f t="shared" si="402"/>
        <v>2.212276319158961E-7</v>
      </c>
      <c r="I6451" s="142">
        <f t="shared" si="403"/>
        <v>5.0661127708740205E-5</v>
      </c>
    </row>
    <row r="6452" spans="1:9">
      <c r="A6452" s="143">
        <f t="shared" si="400"/>
        <v>1914</v>
      </c>
      <c r="B6452" s="138" t="s">
        <v>97</v>
      </c>
      <c r="C6452" s="275">
        <v>45120</v>
      </c>
      <c r="D6452" s="275">
        <v>45132</v>
      </c>
      <c r="E6452" s="275">
        <v>45132</v>
      </c>
      <c r="F6452" s="139">
        <f t="shared" si="401"/>
        <v>12</v>
      </c>
      <c r="G6452" s="140">
        <v>136.06</v>
      </c>
      <c r="H6452" s="141">
        <f t="shared" si="402"/>
        <v>1.0692799857362993E-6</v>
      </c>
      <c r="I6452" s="142">
        <f t="shared" si="403"/>
        <v>1.2831359828835591E-5</v>
      </c>
    </row>
    <row r="6453" spans="1:9">
      <c r="A6453" s="143">
        <f t="shared" si="400"/>
        <v>1915</v>
      </c>
      <c r="B6453" s="138" t="s">
        <v>97</v>
      </c>
      <c r="C6453" s="275">
        <v>45029</v>
      </c>
      <c r="D6453" s="275">
        <v>45034</v>
      </c>
      <c r="E6453" s="275">
        <v>45034</v>
      </c>
      <c r="F6453" s="139">
        <f t="shared" si="401"/>
        <v>5</v>
      </c>
      <c r="G6453" s="140">
        <v>378.11</v>
      </c>
      <c r="H6453" s="141">
        <f t="shared" si="402"/>
        <v>2.9715232647857721E-6</v>
      </c>
      <c r="I6453" s="142">
        <f t="shared" si="403"/>
        <v>1.485761632392886E-5</v>
      </c>
    </row>
    <row r="6454" spans="1:9">
      <c r="A6454" s="143">
        <f t="shared" si="400"/>
        <v>1916</v>
      </c>
      <c r="B6454" s="138" t="s">
        <v>97</v>
      </c>
      <c r="C6454" s="275">
        <v>45054</v>
      </c>
      <c r="D6454" s="275">
        <v>45064</v>
      </c>
      <c r="E6454" s="275">
        <v>45064</v>
      </c>
      <c r="F6454" s="139">
        <f t="shared" si="401"/>
        <v>10</v>
      </c>
      <c r="G6454" s="140">
        <v>15.78</v>
      </c>
      <c r="H6454" s="141">
        <f t="shared" si="402"/>
        <v>1.2401321604379539E-7</v>
      </c>
      <c r="I6454" s="142">
        <f t="shared" si="403"/>
        <v>1.2401321604379539E-6</v>
      </c>
    </row>
    <row r="6455" spans="1:9">
      <c r="A6455" s="143">
        <f t="shared" si="400"/>
        <v>1917</v>
      </c>
      <c r="B6455" s="138" t="s">
        <v>97</v>
      </c>
      <c r="C6455" s="275">
        <v>45263</v>
      </c>
      <c r="D6455" s="275">
        <v>45272</v>
      </c>
      <c r="E6455" s="275">
        <v>45272</v>
      </c>
      <c r="F6455" s="139">
        <f t="shared" si="401"/>
        <v>9</v>
      </c>
      <c r="G6455" s="140">
        <v>118.2</v>
      </c>
      <c r="H6455" s="141">
        <f t="shared" si="402"/>
        <v>9.2892028747633821E-7</v>
      </c>
      <c r="I6455" s="142">
        <f t="shared" si="403"/>
        <v>8.3602825872870441E-6</v>
      </c>
    </row>
    <row r="6456" spans="1:9">
      <c r="A6456" s="143">
        <f t="shared" si="400"/>
        <v>1918</v>
      </c>
      <c r="B6456" s="138" t="s">
        <v>97</v>
      </c>
      <c r="C6456" s="275">
        <v>45215</v>
      </c>
      <c r="D6456" s="275">
        <v>45225</v>
      </c>
      <c r="E6456" s="275">
        <v>45225</v>
      </c>
      <c r="F6456" s="139">
        <f t="shared" si="401"/>
        <v>10</v>
      </c>
      <c r="G6456" s="140">
        <v>440.1</v>
      </c>
      <c r="H6456" s="141">
        <f t="shared" si="402"/>
        <v>3.4586955881415944E-6</v>
      </c>
      <c r="I6456" s="142">
        <f t="shared" si="403"/>
        <v>3.4586955881415942E-5</v>
      </c>
    </row>
    <row r="6457" spans="1:9">
      <c r="A6457" s="143">
        <f t="shared" si="400"/>
        <v>1919</v>
      </c>
      <c r="B6457" s="138" t="s">
        <v>97</v>
      </c>
      <c r="C6457" s="275">
        <v>45062</v>
      </c>
      <c r="D6457" s="275">
        <v>45068</v>
      </c>
      <c r="E6457" s="275">
        <v>45068</v>
      </c>
      <c r="F6457" s="139">
        <f t="shared" si="401"/>
        <v>6</v>
      </c>
      <c r="G6457" s="140">
        <v>186.14</v>
      </c>
      <c r="H6457" s="141">
        <f t="shared" si="402"/>
        <v>1.4628529806332112E-6</v>
      </c>
      <c r="I6457" s="142">
        <f t="shared" si="403"/>
        <v>8.777117883799267E-6</v>
      </c>
    </row>
    <row r="6458" spans="1:9">
      <c r="A6458" s="143">
        <f t="shared" si="400"/>
        <v>1920</v>
      </c>
      <c r="B6458" s="138" t="s">
        <v>97</v>
      </c>
      <c r="C6458" s="275">
        <v>44979</v>
      </c>
      <c r="D6458" s="275">
        <v>44999</v>
      </c>
      <c r="E6458" s="275">
        <v>44999</v>
      </c>
      <c r="F6458" s="139">
        <f t="shared" si="401"/>
        <v>20</v>
      </c>
      <c r="G6458" s="140">
        <v>7.71</v>
      </c>
      <c r="H6458" s="141">
        <f t="shared" si="402"/>
        <v>6.0592008599344903E-8</v>
      </c>
      <c r="I6458" s="142">
        <f t="shared" si="403"/>
        <v>1.2118401719868981E-6</v>
      </c>
    </row>
    <row r="6459" spans="1:9">
      <c r="A6459" s="143">
        <f t="shared" si="400"/>
        <v>1921</v>
      </c>
      <c r="B6459" s="138" t="s">
        <v>97</v>
      </c>
      <c r="C6459" s="275">
        <v>45099</v>
      </c>
      <c r="D6459" s="275">
        <v>45106</v>
      </c>
      <c r="E6459" s="275">
        <v>45106</v>
      </c>
      <c r="F6459" s="139">
        <f t="shared" si="401"/>
        <v>7</v>
      </c>
      <c r="G6459" s="140">
        <v>171.26</v>
      </c>
      <c r="H6459" s="141">
        <f t="shared" si="402"/>
        <v>1.3459127617021799E-6</v>
      </c>
      <c r="I6459" s="142">
        <f t="shared" si="403"/>
        <v>9.4213893319152586E-6</v>
      </c>
    </row>
    <row r="6460" spans="1:9">
      <c r="A6460" s="143">
        <f t="shared" ref="A6460:A6523" si="404">A6459+1</f>
        <v>1922</v>
      </c>
      <c r="B6460" s="138" t="s">
        <v>97</v>
      </c>
      <c r="C6460" s="275">
        <v>44970</v>
      </c>
      <c r="D6460" s="275">
        <v>44977</v>
      </c>
      <c r="E6460" s="275">
        <v>44977</v>
      </c>
      <c r="F6460" s="139">
        <f t="shared" si="401"/>
        <v>7</v>
      </c>
      <c r="G6460" s="140">
        <v>1742.92</v>
      </c>
      <c r="H6460" s="141">
        <f t="shared" si="402"/>
        <v>1.3697409030865139E-5</v>
      </c>
      <c r="I6460" s="142">
        <f t="shared" si="403"/>
        <v>9.5881863216055967E-5</v>
      </c>
    </row>
    <row r="6461" spans="1:9">
      <c r="A6461" s="143">
        <f t="shared" si="404"/>
        <v>1923</v>
      </c>
      <c r="B6461" s="138" t="s">
        <v>97</v>
      </c>
      <c r="C6461" s="275">
        <v>45258</v>
      </c>
      <c r="D6461" s="275">
        <v>45266</v>
      </c>
      <c r="E6461" s="275">
        <v>45266</v>
      </c>
      <c r="F6461" s="139">
        <f t="shared" si="401"/>
        <v>8</v>
      </c>
      <c r="G6461" s="140">
        <v>136.94</v>
      </c>
      <c r="H6461" s="141">
        <f t="shared" si="402"/>
        <v>1.0761958051354462E-6</v>
      </c>
      <c r="I6461" s="142">
        <f t="shared" si="403"/>
        <v>8.6095664410835694E-6</v>
      </c>
    </row>
    <row r="6462" spans="1:9">
      <c r="A6462" s="143">
        <f t="shared" si="404"/>
        <v>1924</v>
      </c>
      <c r="B6462" s="138" t="s">
        <v>97</v>
      </c>
      <c r="C6462" s="275">
        <v>45263</v>
      </c>
      <c r="D6462" s="275">
        <v>45266</v>
      </c>
      <c r="E6462" s="275">
        <v>45266</v>
      </c>
      <c r="F6462" s="139">
        <f t="shared" si="401"/>
        <v>3</v>
      </c>
      <c r="G6462" s="140">
        <v>1657.53</v>
      </c>
      <c r="H6462" s="141">
        <f t="shared" si="402"/>
        <v>1.3026338782577452E-5</v>
      </c>
      <c r="I6462" s="142">
        <f t="shared" si="403"/>
        <v>3.9079016347732355E-5</v>
      </c>
    </row>
    <row r="6463" spans="1:9">
      <c r="A6463" s="143">
        <f t="shared" si="404"/>
        <v>1925</v>
      </c>
      <c r="B6463" s="138" t="s">
        <v>97</v>
      </c>
      <c r="C6463" s="275">
        <v>45272</v>
      </c>
      <c r="D6463" s="275">
        <v>45279</v>
      </c>
      <c r="E6463" s="275">
        <v>45279</v>
      </c>
      <c r="F6463" s="139">
        <f t="shared" si="401"/>
        <v>7</v>
      </c>
      <c r="G6463" s="140">
        <v>1181.25</v>
      </c>
      <c r="H6463" s="141">
        <f t="shared" si="402"/>
        <v>9.2833087105027456E-6</v>
      </c>
      <c r="I6463" s="142">
        <f t="shared" si="403"/>
        <v>6.4983160973519221E-5</v>
      </c>
    </row>
    <row r="6464" spans="1:9">
      <c r="A6464" s="143">
        <f t="shared" si="404"/>
        <v>1926</v>
      </c>
      <c r="B6464" s="138" t="s">
        <v>97</v>
      </c>
      <c r="C6464" s="275">
        <v>45212</v>
      </c>
      <c r="D6464" s="275">
        <v>45223</v>
      </c>
      <c r="E6464" s="275">
        <v>45223</v>
      </c>
      <c r="F6464" s="139">
        <f t="shared" si="401"/>
        <v>11</v>
      </c>
      <c r="G6464" s="140">
        <v>366.93</v>
      </c>
      <c r="H6464" s="141">
        <f t="shared" si="402"/>
        <v>2.8836609228738813E-6</v>
      </c>
      <c r="I6464" s="142">
        <f t="shared" si="403"/>
        <v>3.1720270151612697E-5</v>
      </c>
    </row>
    <row r="6465" spans="1:9">
      <c r="A6465" s="143">
        <f t="shared" si="404"/>
        <v>1927</v>
      </c>
      <c r="B6465" s="138" t="s">
        <v>97</v>
      </c>
      <c r="C6465" s="275">
        <v>45058</v>
      </c>
      <c r="D6465" s="275">
        <v>45077</v>
      </c>
      <c r="E6465" s="275">
        <v>45077</v>
      </c>
      <c r="F6465" s="139">
        <f t="shared" si="401"/>
        <v>19</v>
      </c>
      <c r="G6465" s="140">
        <v>35.950000000000003</v>
      </c>
      <c r="H6465" s="141">
        <f t="shared" si="402"/>
        <v>2.8252694022651741E-7</v>
      </c>
      <c r="I6465" s="142">
        <f t="shared" si="403"/>
        <v>5.3680118643038307E-6</v>
      </c>
    </row>
    <row r="6466" spans="1:9">
      <c r="A6466" s="143">
        <f t="shared" si="404"/>
        <v>1928</v>
      </c>
      <c r="B6466" s="138" t="s">
        <v>97</v>
      </c>
      <c r="C6466" s="275">
        <v>45034</v>
      </c>
      <c r="D6466" s="275">
        <v>45050</v>
      </c>
      <c r="E6466" s="275">
        <v>45050</v>
      </c>
      <c r="F6466" s="139">
        <f t="shared" si="401"/>
        <v>16</v>
      </c>
      <c r="G6466" s="140">
        <v>10.33</v>
      </c>
      <c r="H6466" s="141">
        <f t="shared" si="402"/>
        <v>8.1182289083168982E-8</v>
      </c>
      <c r="I6466" s="142">
        <f t="shared" si="403"/>
        <v>1.2989166253307037E-6</v>
      </c>
    </row>
    <row r="6467" spans="1:9">
      <c r="A6467" s="143">
        <f t="shared" si="404"/>
        <v>1929</v>
      </c>
      <c r="B6467" s="138" t="s">
        <v>97</v>
      </c>
      <c r="C6467" s="275">
        <v>45231</v>
      </c>
      <c r="D6467" s="275">
        <v>45245</v>
      </c>
      <c r="E6467" s="275">
        <v>45245</v>
      </c>
      <c r="F6467" s="139">
        <f t="shared" si="401"/>
        <v>14</v>
      </c>
      <c r="G6467" s="140">
        <v>24.36</v>
      </c>
      <c r="H6467" s="141">
        <f t="shared" si="402"/>
        <v>1.9144245518547884E-7</v>
      </c>
      <c r="I6467" s="142">
        <f t="shared" si="403"/>
        <v>2.6801943725967039E-6</v>
      </c>
    </row>
    <row r="6468" spans="1:9">
      <c r="A6468" s="143">
        <f t="shared" si="404"/>
        <v>1930</v>
      </c>
      <c r="B6468" s="138" t="s">
        <v>97</v>
      </c>
      <c r="C6468" s="275">
        <v>44962</v>
      </c>
      <c r="D6468" s="275">
        <v>45222</v>
      </c>
      <c r="E6468" s="275">
        <v>45222</v>
      </c>
      <c r="F6468" s="139">
        <f t="shared" si="401"/>
        <v>260</v>
      </c>
      <c r="G6468" s="140">
        <v>35.6</v>
      </c>
      <c r="H6468" s="141">
        <f t="shared" si="402"/>
        <v>2.797763302382203E-7</v>
      </c>
      <c r="I6468" s="142">
        <f t="shared" si="403"/>
        <v>7.2741845861937283E-5</v>
      </c>
    </row>
    <row r="6469" spans="1:9">
      <c r="A6469" s="143">
        <f t="shared" si="404"/>
        <v>1931</v>
      </c>
      <c r="B6469" s="138" t="s">
        <v>97</v>
      </c>
      <c r="C6469" s="275">
        <v>45250</v>
      </c>
      <c r="D6469" s="275">
        <v>45259</v>
      </c>
      <c r="E6469" s="275">
        <v>45259</v>
      </c>
      <c r="F6469" s="139">
        <f t="shared" si="401"/>
        <v>9</v>
      </c>
      <c r="G6469" s="140">
        <v>137.12</v>
      </c>
      <c r="H6469" s="141">
        <f t="shared" si="402"/>
        <v>1.0776104045579992E-6</v>
      </c>
      <c r="I6469" s="142">
        <f t="shared" si="403"/>
        <v>9.6984936410219929E-6</v>
      </c>
    </row>
    <row r="6470" spans="1:9">
      <c r="A6470" s="143">
        <f t="shared" si="404"/>
        <v>1932</v>
      </c>
      <c r="B6470" s="138" t="s">
        <v>97</v>
      </c>
      <c r="C6470" s="275">
        <v>45114</v>
      </c>
      <c r="D6470" s="275">
        <v>45119</v>
      </c>
      <c r="E6470" s="275">
        <v>45119</v>
      </c>
      <c r="F6470" s="139">
        <f t="shared" si="401"/>
        <v>5</v>
      </c>
      <c r="G6470" s="140">
        <v>67.709999999999994</v>
      </c>
      <c r="H6470" s="141">
        <f t="shared" si="402"/>
        <v>5.3212514945027797E-7</v>
      </c>
      <c r="I6470" s="142">
        <f t="shared" si="403"/>
        <v>2.66062574725139E-6</v>
      </c>
    </row>
    <row r="6471" spans="1:9">
      <c r="A6471" s="143">
        <f t="shared" si="404"/>
        <v>1933</v>
      </c>
      <c r="B6471" s="138" t="s">
        <v>97</v>
      </c>
      <c r="C6471" s="275">
        <v>45204</v>
      </c>
      <c r="D6471" s="275">
        <v>45210</v>
      </c>
      <c r="E6471" s="275">
        <v>45210</v>
      </c>
      <c r="F6471" s="139">
        <f t="shared" si="401"/>
        <v>6</v>
      </c>
      <c r="G6471" s="140">
        <v>66.400000000000006</v>
      </c>
      <c r="H6471" s="141">
        <f t="shared" si="402"/>
        <v>5.2183000920836602E-7</v>
      </c>
      <c r="I6471" s="142">
        <f t="shared" si="403"/>
        <v>3.1309800552501961E-6</v>
      </c>
    </row>
    <row r="6472" spans="1:9">
      <c r="A6472" s="143">
        <f t="shared" si="404"/>
        <v>1934</v>
      </c>
      <c r="B6472" s="138" t="s">
        <v>97</v>
      </c>
      <c r="C6472" s="275">
        <v>45077</v>
      </c>
      <c r="D6472" s="275">
        <v>45077</v>
      </c>
      <c r="E6472" s="275">
        <v>45077</v>
      </c>
      <c r="F6472" s="139">
        <f t="shared" ref="F6472:F6535" si="405">E6472-C6472</f>
        <v>0</v>
      </c>
      <c r="G6472" s="140">
        <v>99.38</v>
      </c>
      <c r="H6472" s="141">
        <f t="shared" ref="H6472:H6535" si="406">G6472/$G$8894</f>
        <v>7.8101605896276214E-7</v>
      </c>
      <c r="I6472" s="142">
        <f t="shared" ref="I6472:I6535" si="407">H6472*F6472</f>
        <v>0</v>
      </c>
    </row>
    <row r="6473" spans="1:9">
      <c r="A6473" s="143">
        <f t="shared" si="404"/>
        <v>1935</v>
      </c>
      <c r="B6473" s="138" t="s">
        <v>97</v>
      </c>
      <c r="C6473" s="275">
        <v>45220</v>
      </c>
      <c r="D6473" s="275">
        <v>45229</v>
      </c>
      <c r="E6473" s="275">
        <v>45229</v>
      </c>
      <c r="F6473" s="139">
        <f t="shared" si="405"/>
        <v>9</v>
      </c>
      <c r="G6473" s="140">
        <v>107.03</v>
      </c>
      <c r="H6473" s="141">
        <f t="shared" si="406"/>
        <v>8.4113653442125611E-7</v>
      </c>
      <c r="I6473" s="142">
        <f t="shared" si="407"/>
        <v>7.5702288097913047E-6</v>
      </c>
    </row>
    <row r="6474" spans="1:9">
      <c r="A6474" s="143">
        <f t="shared" si="404"/>
        <v>1936</v>
      </c>
      <c r="B6474" s="138" t="s">
        <v>97</v>
      </c>
      <c r="C6474" s="275">
        <v>45117</v>
      </c>
      <c r="D6474" s="275">
        <v>45231</v>
      </c>
      <c r="E6474" s="275">
        <v>45231</v>
      </c>
      <c r="F6474" s="139">
        <f t="shared" si="405"/>
        <v>114</v>
      </c>
      <c r="G6474" s="140">
        <v>22.07</v>
      </c>
      <c r="H6474" s="141">
        <f t="shared" si="406"/>
        <v>1.7344560697633489E-7</v>
      </c>
      <c r="I6474" s="142">
        <f t="shared" si="407"/>
        <v>1.9772799195302178E-5</v>
      </c>
    </row>
    <row r="6475" spans="1:9">
      <c r="A6475" s="143">
        <f t="shared" si="404"/>
        <v>1937</v>
      </c>
      <c r="B6475" s="138" t="s">
        <v>97</v>
      </c>
      <c r="C6475" s="275">
        <v>44946</v>
      </c>
      <c r="D6475" s="275">
        <v>44973</v>
      </c>
      <c r="E6475" s="275">
        <v>44973</v>
      </c>
      <c r="F6475" s="139">
        <f t="shared" si="405"/>
        <v>27</v>
      </c>
      <c r="G6475" s="140">
        <v>336.04</v>
      </c>
      <c r="H6475" s="141">
        <f t="shared" si="406"/>
        <v>2.6408999441924592E-6</v>
      </c>
      <c r="I6475" s="142">
        <f t="shared" si="407"/>
        <v>7.1304298493196394E-5</v>
      </c>
    </row>
    <row r="6476" spans="1:9">
      <c r="A6476" s="143">
        <f t="shared" si="404"/>
        <v>1938</v>
      </c>
      <c r="B6476" s="138" t="s">
        <v>97</v>
      </c>
      <c r="C6476" s="275">
        <v>45079</v>
      </c>
      <c r="D6476" s="275">
        <v>45089</v>
      </c>
      <c r="E6476" s="275">
        <v>45089</v>
      </c>
      <c r="F6476" s="139">
        <f t="shared" si="405"/>
        <v>10</v>
      </c>
      <c r="G6476" s="140">
        <v>218.16</v>
      </c>
      <c r="H6476" s="141">
        <f t="shared" si="406"/>
        <v>1.7144945001339926E-6</v>
      </c>
      <c r="I6476" s="142">
        <f t="shared" si="407"/>
        <v>1.7144945001339927E-5</v>
      </c>
    </row>
    <row r="6477" spans="1:9">
      <c r="A6477" s="143">
        <f t="shared" si="404"/>
        <v>1939</v>
      </c>
      <c r="B6477" s="138" t="s">
        <v>97</v>
      </c>
      <c r="C6477" s="275">
        <v>45040</v>
      </c>
      <c r="D6477" s="275">
        <v>45044</v>
      </c>
      <c r="E6477" s="275">
        <v>45044</v>
      </c>
      <c r="F6477" s="139">
        <f t="shared" si="405"/>
        <v>4</v>
      </c>
      <c r="G6477" s="140">
        <v>712.36</v>
      </c>
      <c r="H6477" s="141">
        <f t="shared" si="406"/>
        <v>5.5983558036095117E-6</v>
      </c>
      <c r="I6477" s="142">
        <f t="shared" si="407"/>
        <v>2.2393423214438047E-5</v>
      </c>
    </row>
    <row r="6478" spans="1:9">
      <c r="A6478" s="143">
        <f t="shared" si="404"/>
        <v>1940</v>
      </c>
      <c r="B6478" s="138" t="s">
        <v>97</v>
      </c>
      <c r="C6478" s="275">
        <v>45035</v>
      </c>
      <c r="D6478" s="275">
        <v>45041</v>
      </c>
      <c r="E6478" s="275">
        <v>45041</v>
      </c>
      <c r="F6478" s="139">
        <f t="shared" si="405"/>
        <v>6</v>
      </c>
      <c r="G6478" s="140">
        <v>269.89</v>
      </c>
      <c r="H6478" s="141">
        <f t="shared" si="406"/>
        <v>2.1210346564043054E-6</v>
      </c>
      <c r="I6478" s="142">
        <f t="shared" si="407"/>
        <v>1.2726207938425833E-5</v>
      </c>
    </row>
    <row r="6479" spans="1:9">
      <c r="A6479" s="143">
        <f t="shared" si="404"/>
        <v>1941</v>
      </c>
      <c r="B6479" s="138" t="s">
        <v>97</v>
      </c>
      <c r="C6479" s="275">
        <v>45287</v>
      </c>
      <c r="D6479" s="275">
        <v>45406</v>
      </c>
      <c r="E6479" s="275">
        <v>45406</v>
      </c>
      <c r="F6479" s="139">
        <f t="shared" si="405"/>
        <v>119</v>
      </c>
      <c r="G6479" s="140">
        <v>18.95</v>
      </c>
      <c r="H6479" s="141">
        <f t="shared" si="406"/>
        <v>1.4892588365208637E-7</v>
      </c>
      <c r="I6479" s="142">
        <f t="shared" si="407"/>
        <v>1.7722180154598278E-5</v>
      </c>
    </row>
    <row r="6480" spans="1:9">
      <c r="A6480" s="143">
        <f t="shared" si="404"/>
        <v>1942</v>
      </c>
      <c r="B6480" s="138" t="s">
        <v>97</v>
      </c>
      <c r="C6480" s="275">
        <v>44928</v>
      </c>
      <c r="D6480" s="275">
        <v>44931</v>
      </c>
      <c r="E6480" s="275">
        <v>44931</v>
      </c>
      <c r="F6480" s="139">
        <f t="shared" si="405"/>
        <v>3</v>
      </c>
      <c r="G6480" s="140">
        <v>89.59</v>
      </c>
      <c r="H6480" s="141">
        <f t="shared" si="406"/>
        <v>7.040775681472516E-7</v>
      </c>
      <c r="I6480" s="142">
        <f t="shared" si="407"/>
        <v>2.1122327044417547E-6</v>
      </c>
    </row>
    <row r="6481" spans="1:9">
      <c r="A6481" s="143">
        <f t="shared" si="404"/>
        <v>1943</v>
      </c>
      <c r="B6481" s="138" t="s">
        <v>97</v>
      </c>
      <c r="C6481" s="275">
        <v>45156</v>
      </c>
      <c r="D6481" s="275">
        <v>45232</v>
      </c>
      <c r="E6481" s="275">
        <v>45232</v>
      </c>
      <c r="F6481" s="139">
        <f t="shared" si="405"/>
        <v>76</v>
      </c>
      <c r="G6481" s="140">
        <v>33.5</v>
      </c>
      <c r="H6481" s="141">
        <f t="shared" si="406"/>
        <v>2.6327267030843762E-7</v>
      </c>
      <c r="I6481" s="142">
        <f t="shared" si="407"/>
        <v>2.0008722943441259E-5</v>
      </c>
    </row>
    <row r="6482" spans="1:9">
      <c r="A6482" s="143">
        <f t="shared" si="404"/>
        <v>1944</v>
      </c>
      <c r="B6482" s="138" t="s">
        <v>97</v>
      </c>
      <c r="C6482" s="275">
        <v>45195</v>
      </c>
      <c r="D6482" s="275">
        <v>45208</v>
      </c>
      <c r="E6482" s="275">
        <v>45208</v>
      </c>
      <c r="F6482" s="139">
        <f t="shared" si="405"/>
        <v>13</v>
      </c>
      <c r="G6482" s="140">
        <v>32.75</v>
      </c>
      <c r="H6482" s="141">
        <f t="shared" si="406"/>
        <v>2.5737850604780095E-7</v>
      </c>
      <c r="I6482" s="142">
        <f t="shared" si="407"/>
        <v>3.3459205786214125E-6</v>
      </c>
    </row>
    <row r="6483" spans="1:9">
      <c r="A6483" s="143">
        <f t="shared" si="404"/>
        <v>1945</v>
      </c>
      <c r="B6483" s="138" t="s">
        <v>97</v>
      </c>
      <c r="C6483" s="275">
        <v>45138</v>
      </c>
      <c r="D6483" s="275">
        <v>45138</v>
      </c>
      <c r="E6483" s="275">
        <v>45138</v>
      </c>
      <c r="F6483" s="139">
        <f t="shared" si="405"/>
        <v>0</v>
      </c>
      <c r="G6483" s="140">
        <v>363.76</v>
      </c>
      <c r="H6483" s="141">
        <f t="shared" si="406"/>
        <v>2.8587482552655902E-6</v>
      </c>
      <c r="I6483" s="142">
        <f t="shared" si="407"/>
        <v>0</v>
      </c>
    </row>
    <row r="6484" spans="1:9">
      <c r="A6484" s="143">
        <f t="shared" si="404"/>
        <v>1946</v>
      </c>
      <c r="B6484" s="138" t="s">
        <v>97</v>
      </c>
      <c r="C6484" s="275">
        <v>45105</v>
      </c>
      <c r="D6484" s="275">
        <v>45114</v>
      </c>
      <c r="E6484" s="275">
        <v>45114</v>
      </c>
      <c r="F6484" s="139">
        <f t="shared" si="405"/>
        <v>9</v>
      </c>
      <c r="G6484" s="140">
        <v>191.54</v>
      </c>
      <c r="H6484" s="141">
        <f t="shared" si="406"/>
        <v>1.5052909633097953E-6</v>
      </c>
      <c r="I6484" s="142">
        <f t="shared" si="407"/>
        <v>1.3547618669788157E-5</v>
      </c>
    </row>
    <row r="6485" spans="1:9">
      <c r="A6485" s="143">
        <f t="shared" si="404"/>
        <v>1947</v>
      </c>
      <c r="B6485" s="138" t="s">
        <v>97</v>
      </c>
      <c r="C6485" s="275">
        <v>45205</v>
      </c>
      <c r="D6485" s="275">
        <v>45210</v>
      </c>
      <c r="E6485" s="275">
        <v>45210</v>
      </c>
      <c r="F6485" s="139">
        <f t="shared" si="405"/>
        <v>5</v>
      </c>
      <c r="G6485" s="140">
        <v>270.51</v>
      </c>
      <c r="H6485" s="141">
        <f t="shared" si="406"/>
        <v>2.1259071655264317E-6</v>
      </c>
      <c r="I6485" s="142">
        <f t="shared" si="407"/>
        <v>1.0629535827632159E-5</v>
      </c>
    </row>
    <row r="6486" spans="1:9">
      <c r="A6486" s="143">
        <f t="shared" si="404"/>
        <v>1948</v>
      </c>
      <c r="B6486" s="138" t="s">
        <v>97</v>
      </c>
      <c r="C6486" s="275">
        <v>45196</v>
      </c>
      <c r="D6486" s="275">
        <v>45201</v>
      </c>
      <c r="E6486" s="275">
        <v>45201</v>
      </c>
      <c r="F6486" s="139">
        <f t="shared" si="405"/>
        <v>5</v>
      </c>
      <c r="G6486" s="140">
        <v>582.38</v>
      </c>
      <c r="H6486" s="141">
        <f t="shared" si="406"/>
        <v>4.5768578428127734E-6</v>
      </c>
      <c r="I6486" s="142">
        <f t="shared" si="407"/>
        <v>2.2884289214063868E-5</v>
      </c>
    </row>
    <row r="6487" spans="1:9">
      <c r="A6487" s="143">
        <f t="shared" si="404"/>
        <v>1949</v>
      </c>
      <c r="B6487" s="138" t="s">
        <v>97</v>
      </c>
      <c r="C6487" s="275">
        <v>45263</v>
      </c>
      <c r="D6487" s="275">
        <v>45268</v>
      </c>
      <c r="E6487" s="275">
        <v>45268</v>
      </c>
      <c r="F6487" s="139">
        <f t="shared" si="405"/>
        <v>5</v>
      </c>
      <c r="G6487" s="140">
        <v>93.44</v>
      </c>
      <c r="H6487" s="141">
        <f t="shared" si="406"/>
        <v>7.3433427801851979E-7</v>
      </c>
      <c r="I6487" s="142">
        <f t="shared" si="407"/>
        <v>3.671671390092599E-6</v>
      </c>
    </row>
    <row r="6488" spans="1:9">
      <c r="A6488" s="143">
        <f t="shared" si="404"/>
        <v>1950</v>
      </c>
      <c r="B6488" s="138" t="s">
        <v>97</v>
      </c>
      <c r="C6488" s="275">
        <v>44999</v>
      </c>
      <c r="D6488" s="275">
        <v>45205</v>
      </c>
      <c r="E6488" s="275">
        <v>45205</v>
      </c>
      <c r="F6488" s="139">
        <f t="shared" si="405"/>
        <v>206</v>
      </c>
      <c r="G6488" s="140">
        <v>185.37</v>
      </c>
      <c r="H6488" s="141">
        <f t="shared" si="406"/>
        <v>1.4568016386589577E-6</v>
      </c>
      <c r="I6488" s="142">
        <f t="shared" si="407"/>
        <v>3.0010113756374527E-4</v>
      </c>
    </row>
    <row r="6489" spans="1:9">
      <c r="A6489" s="143">
        <f t="shared" si="404"/>
        <v>1951</v>
      </c>
      <c r="B6489" s="138" t="s">
        <v>97</v>
      </c>
      <c r="C6489" s="275">
        <v>45030</v>
      </c>
      <c r="D6489" s="275">
        <v>45048</v>
      </c>
      <c r="E6489" s="275">
        <v>45048</v>
      </c>
      <c r="F6489" s="139">
        <f t="shared" si="405"/>
        <v>18</v>
      </c>
      <c r="G6489" s="140">
        <v>134.75</v>
      </c>
      <c r="H6489" s="141">
        <f t="shared" si="406"/>
        <v>1.0589848454943872E-6</v>
      </c>
      <c r="I6489" s="142">
        <f t="shared" si="407"/>
        <v>1.906172721889897E-5</v>
      </c>
    </row>
    <row r="6490" spans="1:9">
      <c r="A6490" s="143">
        <f t="shared" si="404"/>
        <v>1952</v>
      </c>
      <c r="B6490" s="138" t="s">
        <v>97</v>
      </c>
      <c r="C6490" s="275">
        <v>45268</v>
      </c>
      <c r="D6490" s="275">
        <v>45300</v>
      </c>
      <c r="E6490" s="275">
        <v>45300</v>
      </c>
      <c r="F6490" s="139">
        <f t="shared" si="405"/>
        <v>32</v>
      </c>
      <c r="G6490" s="140">
        <v>35.6</v>
      </c>
      <c r="H6490" s="141">
        <f t="shared" si="406"/>
        <v>2.797763302382203E-7</v>
      </c>
      <c r="I6490" s="142">
        <f t="shared" si="407"/>
        <v>8.9528425676230495E-6</v>
      </c>
    </row>
    <row r="6491" spans="1:9">
      <c r="A6491" s="143">
        <f t="shared" si="404"/>
        <v>1953</v>
      </c>
      <c r="B6491" s="138" t="s">
        <v>97</v>
      </c>
      <c r="C6491" s="275">
        <v>45091</v>
      </c>
      <c r="D6491" s="275">
        <v>45230</v>
      </c>
      <c r="E6491" s="275">
        <v>45230</v>
      </c>
      <c r="F6491" s="139">
        <f t="shared" si="405"/>
        <v>139</v>
      </c>
      <c r="G6491" s="140">
        <v>32.590000000000003</v>
      </c>
      <c r="H6491" s="141">
        <f t="shared" si="406"/>
        <v>2.5612108433886517E-7</v>
      </c>
      <c r="I6491" s="142">
        <f t="shared" si="407"/>
        <v>3.5600830723102258E-5</v>
      </c>
    </row>
    <row r="6492" spans="1:9">
      <c r="A6492" s="143">
        <f t="shared" si="404"/>
        <v>1954</v>
      </c>
      <c r="B6492" s="138" t="s">
        <v>97</v>
      </c>
      <c r="C6492" s="275">
        <v>45282</v>
      </c>
      <c r="D6492" s="275">
        <v>45290</v>
      </c>
      <c r="E6492" s="275">
        <v>45290</v>
      </c>
      <c r="F6492" s="139">
        <f t="shared" si="405"/>
        <v>8</v>
      </c>
      <c r="G6492" s="140">
        <v>50.45</v>
      </c>
      <c r="H6492" s="141">
        <f t="shared" si="406"/>
        <v>3.9648078259882624E-7</v>
      </c>
      <c r="I6492" s="142">
        <f t="shared" si="407"/>
        <v>3.1718462607906099E-6</v>
      </c>
    </row>
    <row r="6493" spans="1:9">
      <c r="A6493" s="143">
        <f t="shared" si="404"/>
        <v>1955</v>
      </c>
      <c r="B6493" s="138" t="s">
        <v>97</v>
      </c>
      <c r="C6493" s="275">
        <v>45132</v>
      </c>
      <c r="D6493" s="275">
        <v>45162</v>
      </c>
      <c r="E6493" s="275">
        <v>45162</v>
      </c>
      <c r="F6493" s="139">
        <f t="shared" si="405"/>
        <v>30</v>
      </c>
      <c r="G6493" s="140">
        <v>0.63</v>
      </c>
      <c r="H6493" s="141">
        <f t="shared" si="406"/>
        <v>4.9510979789347974E-9</v>
      </c>
      <c r="I6493" s="142">
        <f t="shared" si="407"/>
        <v>1.4853293936804393E-7</v>
      </c>
    </row>
    <row r="6494" spans="1:9">
      <c r="A6494" s="143">
        <f t="shared" si="404"/>
        <v>1956</v>
      </c>
      <c r="B6494" s="138" t="s">
        <v>97</v>
      </c>
      <c r="C6494" s="275">
        <v>45070</v>
      </c>
      <c r="D6494" s="275">
        <v>45077</v>
      </c>
      <c r="E6494" s="275">
        <v>45077</v>
      </c>
      <c r="F6494" s="139">
        <f t="shared" si="405"/>
        <v>7</v>
      </c>
      <c r="G6494" s="140">
        <v>698.92</v>
      </c>
      <c r="H6494" s="141">
        <f t="shared" si="406"/>
        <v>5.4927323800589019E-6</v>
      </c>
      <c r="I6494" s="142">
        <f t="shared" si="407"/>
        <v>3.8449126660412313E-5</v>
      </c>
    </row>
    <row r="6495" spans="1:9">
      <c r="A6495" s="143">
        <f t="shared" si="404"/>
        <v>1957</v>
      </c>
      <c r="B6495" s="138" t="s">
        <v>97</v>
      </c>
      <c r="C6495" s="275">
        <v>45026</v>
      </c>
      <c r="D6495" s="275">
        <v>45030</v>
      </c>
      <c r="E6495" s="275">
        <v>45030</v>
      </c>
      <c r="F6495" s="139">
        <f t="shared" si="405"/>
        <v>4</v>
      </c>
      <c r="G6495" s="140">
        <v>123.13</v>
      </c>
      <c r="H6495" s="141">
        <f t="shared" si="406"/>
        <v>9.6766459388292307E-7</v>
      </c>
      <c r="I6495" s="142">
        <f t="shared" si="407"/>
        <v>3.8706583755316923E-6</v>
      </c>
    </row>
    <row r="6496" spans="1:9">
      <c r="A6496" s="143">
        <f t="shared" si="404"/>
        <v>1958</v>
      </c>
      <c r="B6496" s="138" t="s">
        <v>97</v>
      </c>
      <c r="C6496" s="275">
        <v>44953</v>
      </c>
      <c r="D6496" s="275">
        <v>44965</v>
      </c>
      <c r="E6496" s="275">
        <v>44965</v>
      </c>
      <c r="F6496" s="139">
        <f t="shared" si="405"/>
        <v>12</v>
      </c>
      <c r="G6496" s="140">
        <v>659.04</v>
      </c>
      <c r="H6496" s="141">
        <f t="shared" si="406"/>
        <v>5.1793200191066486E-6</v>
      </c>
      <c r="I6496" s="142">
        <f t="shared" si="407"/>
        <v>6.2151840229279784E-5</v>
      </c>
    </row>
    <row r="6497" spans="1:9">
      <c r="A6497" s="143">
        <f t="shared" si="404"/>
        <v>1959</v>
      </c>
      <c r="B6497" s="138" t="s">
        <v>97</v>
      </c>
      <c r="C6497" s="275">
        <v>44932</v>
      </c>
      <c r="D6497" s="275">
        <v>44950</v>
      </c>
      <c r="E6497" s="275">
        <v>44950</v>
      </c>
      <c r="F6497" s="139">
        <f t="shared" si="405"/>
        <v>18</v>
      </c>
      <c r="G6497" s="140">
        <v>377.29</v>
      </c>
      <c r="H6497" s="141">
        <f t="shared" si="406"/>
        <v>2.9650789785274758E-6</v>
      </c>
      <c r="I6497" s="142">
        <f t="shared" si="407"/>
        <v>5.3371421613494565E-5</v>
      </c>
    </row>
    <row r="6498" spans="1:9">
      <c r="A6498" s="143">
        <f t="shared" si="404"/>
        <v>1960</v>
      </c>
      <c r="B6498" s="138" t="s">
        <v>97</v>
      </c>
      <c r="C6498" s="275">
        <v>44960</v>
      </c>
      <c r="D6498" s="275">
        <v>44966</v>
      </c>
      <c r="E6498" s="275">
        <v>44966</v>
      </c>
      <c r="F6498" s="139">
        <f t="shared" si="405"/>
        <v>6</v>
      </c>
      <c r="G6498" s="140">
        <v>914.15</v>
      </c>
      <c r="H6498" s="141">
        <f t="shared" si="406"/>
        <v>7.1842003451480076E-6</v>
      </c>
      <c r="I6498" s="142">
        <f t="shared" si="407"/>
        <v>4.3105202070888046E-5</v>
      </c>
    </row>
    <row r="6499" spans="1:9">
      <c r="A6499" s="143">
        <f t="shared" si="404"/>
        <v>1961</v>
      </c>
      <c r="B6499" s="138" t="s">
        <v>97</v>
      </c>
      <c r="C6499" s="275">
        <v>45135</v>
      </c>
      <c r="D6499" s="275">
        <v>45153</v>
      </c>
      <c r="E6499" s="275">
        <v>45153</v>
      </c>
      <c r="F6499" s="139">
        <f t="shared" si="405"/>
        <v>18</v>
      </c>
      <c r="G6499" s="140">
        <v>24.16</v>
      </c>
      <c r="H6499" s="141">
        <f t="shared" si="406"/>
        <v>1.8987067804930906E-7</v>
      </c>
      <c r="I6499" s="142">
        <f t="shared" si="407"/>
        <v>3.4176722048875629E-6</v>
      </c>
    </row>
    <row r="6500" spans="1:9">
      <c r="A6500" s="143">
        <f t="shared" si="404"/>
        <v>1962</v>
      </c>
      <c r="B6500" s="138" t="s">
        <v>97</v>
      </c>
      <c r="C6500" s="275">
        <v>45014</v>
      </c>
      <c r="D6500" s="275">
        <v>45034</v>
      </c>
      <c r="E6500" s="275">
        <v>45034</v>
      </c>
      <c r="F6500" s="139">
        <f t="shared" si="405"/>
        <v>20</v>
      </c>
      <c r="G6500" s="140">
        <v>21.52</v>
      </c>
      <c r="H6500" s="141">
        <f t="shared" si="406"/>
        <v>1.69123219851868E-7</v>
      </c>
      <c r="I6500" s="142">
        <f t="shared" si="407"/>
        <v>3.3824643970373598E-6</v>
      </c>
    </row>
    <row r="6501" spans="1:9">
      <c r="A6501" s="143">
        <f t="shared" si="404"/>
        <v>1963</v>
      </c>
      <c r="B6501" s="138" t="s">
        <v>97</v>
      </c>
      <c r="C6501" s="275">
        <v>45030</v>
      </c>
      <c r="D6501" s="275">
        <v>45212</v>
      </c>
      <c r="E6501" s="275">
        <v>45212</v>
      </c>
      <c r="F6501" s="139">
        <f t="shared" si="405"/>
        <v>182</v>
      </c>
      <c r="G6501" s="140">
        <v>238.69</v>
      </c>
      <c r="H6501" s="141">
        <f t="shared" si="406"/>
        <v>1.8758374231618204E-6</v>
      </c>
      <c r="I6501" s="142">
        <f t="shared" si="407"/>
        <v>3.4140241101545131E-4</v>
      </c>
    </row>
    <row r="6502" spans="1:9">
      <c r="A6502" s="143">
        <f t="shared" si="404"/>
        <v>1964</v>
      </c>
      <c r="B6502" s="138" t="s">
        <v>97</v>
      </c>
      <c r="C6502" s="275">
        <v>45035</v>
      </c>
      <c r="D6502" s="275">
        <v>45049</v>
      </c>
      <c r="E6502" s="275">
        <v>45049</v>
      </c>
      <c r="F6502" s="139">
        <f t="shared" si="405"/>
        <v>14</v>
      </c>
      <c r="G6502" s="140">
        <v>111.52</v>
      </c>
      <c r="H6502" s="141">
        <f t="shared" si="406"/>
        <v>8.7642293112826763E-7</v>
      </c>
      <c r="I6502" s="142">
        <f t="shared" si="407"/>
        <v>1.2269921035795746E-5</v>
      </c>
    </row>
    <row r="6503" spans="1:9">
      <c r="A6503" s="143">
        <f t="shared" si="404"/>
        <v>1965</v>
      </c>
      <c r="B6503" s="138" t="s">
        <v>97</v>
      </c>
      <c r="C6503" s="275">
        <v>44943</v>
      </c>
      <c r="D6503" s="275">
        <v>44949</v>
      </c>
      <c r="E6503" s="275">
        <v>44949</v>
      </c>
      <c r="F6503" s="139">
        <f t="shared" si="405"/>
        <v>6</v>
      </c>
      <c r="G6503" s="140">
        <v>1162.43</v>
      </c>
      <c r="H6503" s="141">
        <f t="shared" si="406"/>
        <v>9.1354044819891704E-6</v>
      </c>
      <c r="I6503" s="142">
        <f t="shared" si="407"/>
        <v>5.4812426891935026E-5</v>
      </c>
    </row>
    <row r="6504" spans="1:9">
      <c r="A6504" s="143">
        <f t="shared" si="404"/>
        <v>1966</v>
      </c>
      <c r="B6504" s="138" t="s">
        <v>97</v>
      </c>
      <c r="C6504" s="275">
        <v>45000</v>
      </c>
      <c r="D6504" s="275">
        <v>45007</v>
      </c>
      <c r="E6504" s="275">
        <v>45007</v>
      </c>
      <c r="F6504" s="139">
        <f t="shared" si="405"/>
        <v>7</v>
      </c>
      <c r="G6504" s="140">
        <v>10.4</v>
      </c>
      <c r="H6504" s="141">
        <f t="shared" si="406"/>
        <v>8.1732411080828399E-8</v>
      </c>
      <c r="I6504" s="142">
        <f t="shared" si="407"/>
        <v>5.7212687756579882E-7</v>
      </c>
    </row>
    <row r="6505" spans="1:9">
      <c r="A6505" s="143">
        <f t="shared" si="404"/>
        <v>1967</v>
      </c>
      <c r="B6505" s="138" t="s">
        <v>97</v>
      </c>
      <c r="C6505" s="275">
        <v>45287</v>
      </c>
      <c r="D6505" s="275">
        <v>45294</v>
      </c>
      <c r="E6505" s="275">
        <v>45294</v>
      </c>
      <c r="F6505" s="139">
        <f t="shared" si="405"/>
        <v>7</v>
      </c>
      <c r="G6505" s="140">
        <v>164.29</v>
      </c>
      <c r="H6505" s="141">
        <f t="shared" si="406"/>
        <v>1.2911363285066632E-6</v>
      </c>
      <c r="I6505" s="142">
        <f t="shared" si="407"/>
        <v>9.0379542995466421E-6</v>
      </c>
    </row>
    <row r="6506" spans="1:9">
      <c r="A6506" s="143">
        <f t="shared" si="404"/>
        <v>1968</v>
      </c>
      <c r="B6506" s="138" t="s">
        <v>97</v>
      </c>
      <c r="C6506" s="275">
        <v>45015</v>
      </c>
      <c r="D6506" s="275">
        <v>45027</v>
      </c>
      <c r="E6506" s="275">
        <v>45027</v>
      </c>
      <c r="F6506" s="139">
        <f t="shared" si="405"/>
        <v>12</v>
      </c>
      <c r="G6506" s="140">
        <v>193.9</v>
      </c>
      <c r="H6506" s="141">
        <f t="shared" si="406"/>
        <v>1.5238379335165988E-6</v>
      </c>
      <c r="I6506" s="142">
        <f t="shared" si="407"/>
        <v>1.8286055202199187E-5</v>
      </c>
    </row>
    <row r="6507" spans="1:9">
      <c r="A6507" s="143">
        <f t="shared" si="404"/>
        <v>1969</v>
      </c>
      <c r="B6507" s="138" t="s">
        <v>97</v>
      </c>
      <c r="C6507" s="275">
        <v>45105</v>
      </c>
      <c r="D6507" s="275">
        <v>45112</v>
      </c>
      <c r="E6507" s="275">
        <v>45112</v>
      </c>
      <c r="F6507" s="139">
        <f t="shared" si="405"/>
        <v>7</v>
      </c>
      <c r="G6507" s="140">
        <v>1400.49</v>
      </c>
      <c r="H6507" s="141">
        <f t="shared" si="406"/>
        <v>1.1006290807172055E-5</v>
      </c>
      <c r="I6507" s="142">
        <f t="shared" si="407"/>
        <v>7.704403565020439E-5</v>
      </c>
    </row>
    <row r="6508" spans="1:9">
      <c r="A6508" s="143">
        <f t="shared" si="404"/>
        <v>1970</v>
      </c>
      <c r="B6508" s="138" t="s">
        <v>97</v>
      </c>
      <c r="C6508" s="275">
        <v>45108</v>
      </c>
      <c r="D6508" s="275">
        <v>45120</v>
      </c>
      <c r="E6508" s="275">
        <v>45120</v>
      </c>
      <c r="F6508" s="139">
        <f t="shared" si="405"/>
        <v>12</v>
      </c>
      <c r="G6508" s="140">
        <v>85.19</v>
      </c>
      <c r="H6508" s="141">
        <f t="shared" si="406"/>
        <v>6.6949847115151648E-7</v>
      </c>
      <c r="I6508" s="142">
        <f t="shared" si="407"/>
        <v>8.0339816538181973E-6</v>
      </c>
    </row>
    <row r="6509" spans="1:9">
      <c r="A6509" s="143">
        <f t="shared" si="404"/>
        <v>1971</v>
      </c>
      <c r="B6509" s="138" t="s">
        <v>97</v>
      </c>
      <c r="C6509" s="275">
        <v>45190</v>
      </c>
      <c r="D6509" s="275">
        <v>45196</v>
      </c>
      <c r="E6509" s="275">
        <v>45196</v>
      </c>
      <c r="F6509" s="139">
        <f t="shared" si="405"/>
        <v>6</v>
      </c>
      <c r="G6509" s="140">
        <v>270.02</v>
      </c>
      <c r="H6509" s="141">
        <f t="shared" si="406"/>
        <v>2.1220563115428156E-6</v>
      </c>
      <c r="I6509" s="142">
        <f t="shared" si="407"/>
        <v>1.2732337869256894E-5</v>
      </c>
    </row>
    <row r="6510" spans="1:9">
      <c r="A6510" s="143">
        <f t="shared" si="404"/>
        <v>1972</v>
      </c>
      <c r="B6510" s="138" t="s">
        <v>97</v>
      </c>
      <c r="C6510" s="275">
        <v>45036</v>
      </c>
      <c r="D6510" s="275">
        <v>45048</v>
      </c>
      <c r="E6510" s="275">
        <v>45048</v>
      </c>
      <c r="F6510" s="139">
        <f t="shared" si="405"/>
        <v>12</v>
      </c>
      <c r="G6510" s="140">
        <v>631.73</v>
      </c>
      <c r="H6510" s="141">
        <f t="shared" si="406"/>
        <v>4.9646938511626658E-6</v>
      </c>
      <c r="I6510" s="142">
        <f t="shared" si="407"/>
        <v>5.957632621395199E-5</v>
      </c>
    </row>
    <row r="6511" spans="1:9">
      <c r="A6511" s="143">
        <f t="shared" si="404"/>
        <v>1973</v>
      </c>
      <c r="B6511" s="138" t="s">
        <v>97</v>
      </c>
      <c r="C6511" s="275">
        <v>45079</v>
      </c>
      <c r="D6511" s="275">
        <v>45096</v>
      </c>
      <c r="E6511" s="275">
        <v>45096</v>
      </c>
      <c r="F6511" s="139">
        <f t="shared" si="405"/>
        <v>17</v>
      </c>
      <c r="G6511" s="140">
        <v>38.619999999999997</v>
      </c>
      <c r="H6511" s="141">
        <f t="shared" si="406"/>
        <v>3.0351016499438392E-7</v>
      </c>
      <c r="I6511" s="142">
        <f t="shared" si="407"/>
        <v>5.1596728049045269E-6</v>
      </c>
    </row>
    <row r="6512" spans="1:9">
      <c r="A6512" s="143">
        <f t="shared" si="404"/>
        <v>1974</v>
      </c>
      <c r="B6512" s="138" t="s">
        <v>97</v>
      </c>
      <c r="C6512" s="275">
        <v>45084</v>
      </c>
      <c r="D6512" s="275">
        <v>45238</v>
      </c>
      <c r="E6512" s="275">
        <v>45238</v>
      </c>
      <c r="F6512" s="139">
        <f t="shared" si="405"/>
        <v>154</v>
      </c>
      <c r="G6512" s="140">
        <v>28.19</v>
      </c>
      <c r="H6512" s="141">
        <f t="shared" si="406"/>
        <v>2.2154198734313007E-7</v>
      </c>
      <c r="I6512" s="142">
        <f t="shared" si="407"/>
        <v>3.4117466050842035E-5</v>
      </c>
    </row>
    <row r="6513" spans="1:9">
      <c r="A6513" s="143">
        <f t="shared" si="404"/>
        <v>1975</v>
      </c>
      <c r="B6513" s="138" t="s">
        <v>97</v>
      </c>
      <c r="C6513" s="275">
        <v>44927</v>
      </c>
      <c r="D6513" s="275">
        <v>45225</v>
      </c>
      <c r="E6513" s="275">
        <v>45225</v>
      </c>
      <c r="F6513" s="139">
        <f t="shared" si="405"/>
        <v>298</v>
      </c>
      <c r="G6513" s="140">
        <v>223.14</v>
      </c>
      <c r="H6513" s="141">
        <f t="shared" si="406"/>
        <v>1.75363175082462E-6</v>
      </c>
      <c r="I6513" s="142">
        <f t="shared" si="407"/>
        <v>5.225822617457368E-4</v>
      </c>
    </row>
    <row r="6514" spans="1:9">
      <c r="A6514" s="143">
        <f t="shared" si="404"/>
        <v>1976</v>
      </c>
      <c r="B6514" s="138" t="s">
        <v>97</v>
      </c>
      <c r="C6514" s="275">
        <v>45244</v>
      </c>
      <c r="D6514" s="275">
        <v>45278</v>
      </c>
      <c r="E6514" s="275">
        <v>45278</v>
      </c>
      <c r="F6514" s="139">
        <f t="shared" si="405"/>
        <v>34</v>
      </c>
      <c r="G6514" s="140">
        <v>135.96</v>
      </c>
      <c r="H6514" s="141">
        <f t="shared" si="406"/>
        <v>1.0684940971682145E-6</v>
      </c>
      <c r="I6514" s="142">
        <f t="shared" si="407"/>
        <v>3.632879930371929E-5</v>
      </c>
    </row>
    <row r="6515" spans="1:9">
      <c r="A6515" s="143">
        <f t="shared" si="404"/>
        <v>1977</v>
      </c>
      <c r="B6515" s="138" t="s">
        <v>97</v>
      </c>
      <c r="C6515" s="275">
        <v>45094</v>
      </c>
      <c r="D6515" s="275">
        <v>45097</v>
      </c>
      <c r="E6515" s="275">
        <v>45097</v>
      </c>
      <c r="F6515" s="139">
        <f t="shared" si="405"/>
        <v>3</v>
      </c>
      <c r="G6515" s="140">
        <v>51.5</v>
      </c>
      <c r="H6515" s="141">
        <f t="shared" si="406"/>
        <v>4.0473261256371758E-7</v>
      </c>
      <c r="I6515" s="142">
        <f t="shared" si="407"/>
        <v>1.2141978376911527E-6</v>
      </c>
    </row>
    <row r="6516" spans="1:9">
      <c r="A6516" s="143">
        <f t="shared" si="404"/>
        <v>1978</v>
      </c>
      <c r="B6516" s="138" t="s">
        <v>97</v>
      </c>
      <c r="C6516" s="275">
        <v>45106</v>
      </c>
      <c r="D6516" s="275">
        <v>45114</v>
      </c>
      <c r="E6516" s="275">
        <v>45114</v>
      </c>
      <c r="F6516" s="139">
        <f t="shared" si="405"/>
        <v>8</v>
      </c>
      <c r="G6516" s="140">
        <v>128.54</v>
      </c>
      <c r="H6516" s="141">
        <f t="shared" si="406"/>
        <v>1.0101811654163157E-6</v>
      </c>
      <c r="I6516" s="142">
        <f t="shared" si="407"/>
        <v>8.0814493233305255E-6</v>
      </c>
    </row>
    <row r="6517" spans="1:9">
      <c r="A6517" s="143">
        <f t="shared" si="404"/>
        <v>1979</v>
      </c>
      <c r="B6517" s="138" t="s">
        <v>97</v>
      </c>
      <c r="C6517" s="275">
        <v>45274</v>
      </c>
      <c r="D6517" s="275">
        <v>45287</v>
      </c>
      <c r="E6517" s="275">
        <v>45287</v>
      </c>
      <c r="F6517" s="139">
        <f t="shared" si="405"/>
        <v>13</v>
      </c>
      <c r="G6517" s="140">
        <v>100.08</v>
      </c>
      <c r="H6517" s="141">
        <f t="shared" si="406"/>
        <v>7.8651727893935637E-7</v>
      </c>
      <c r="I6517" s="142">
        <f t="shared" si="407"/>
        <v>1.0224724626211634E-5</v>
      </c>
    </row>
    <row r="6518" spans="1:9">
      <c r="A6518" s="143">
        <f t="shared" si="404"/>
        <v>1980</v>
      </c>
      <c r="B6518" s="138" t="s">
        <v>97</v>
      </c>
      <c r="C6518" s="275">
        <v>45275</v>
      </c>
      <c r="D6518" s="275">
        <v>45288</v>
      </c>
      <c r="E6518" s="275">
        <v>45288</v>
      </c>
      <c r="F6518" s="139">
        <f t="shared" si="405"/>
        <v>13</v>
      </c>
      <c r="G6518" s="140">
        <v>694.68</v>
      </c>
      <c r="H6518" s="141">
        <f t="shared" si="406"/>
        <v>5.4594107047721032E-6</v>
      </c>
      <c r="I6518" s="142">
        <f t="shared" si="407"/>
        <v>7.0972339162037347E-5</v>
      </c>
    </row>
    <row r="6519" spans="1:9">
      <c r="A6519" s="143">
        <f t="shared" si="404"/>
        <v>1981</v>
      </c>
      <c r="B6519" s="138" t="s">
        <v>97</v>
      </c>
      <c r="C6519" s="275">
        <v>45104</v>
      </c>
      <c r="D6519" s="275">
        <v>45118</v>
      </c>
      <c r="E6519" s="275">
        <v>45118</v>
      </c>
      <c r="F6519" s="139">
        <f t="shared" si="405"/>
        <v>14</v>
      </c>
      <c r="G6519" s="140">
        <v>46.67</v>
      </c>
      <c r="H6519" s="141">
        <f t="shared" si="406"/>
        <v>3.6677419472521745E-7</v>
      </c>
      <c r="I6519" s="142">
        <f t="shared" si="407"/>
        <v>5.1348387261530441E-6</v>
      </c>
    </row>
    <row r="6520" spans="1:9">
      <c r="A6520" s="143">
        <f t="shared" si="404"/>
        <v>1982</v>
      </c>
      <c r="B6520" s="138" t="s">
        <v>97</v>
      </c>
      <c r="C6520" s="275">
        <v>45020</v>
      </c>
      <c r="D6520" s="275">
        <v>45044</v>
      </c>
      <c r="E6520" s="275">
        <v>45044</v>
      </c>
      <c r="F6520" s="139">
        <f t="shared" si="405"/>
        <v>24</v>
      </c>
      <c r="G6520" s="140">
        <v>0.59</v>
      </c>
      <c r="H6520" s="141">
        <f t="shared" si="406"/>
        <v>4.6367425517008416E-9</v>
      </c>
      <c r="I6520" s="142">
        <f t="shared" si="407"/>
        <v>1.1128182124082019E-7</v>
      </c>
    </row>
    <row r="6521" spans="1:9">
      <c r="A6521" s="143">
        <f t="shared" si="404"/>
        <v>1983</v>
      </c>
      <c r="B6521" s="138" t="s">
        <v>97</v>
      </c>
      <c r="C6521" s="275">
        <v>45231</v>
      </c>
      <c r="D6521" s="275">
        <v>45243</v>
      </c>
      <c r="E6521" s="275">
        <v>45243</v>
      </c>
      <c r="F6521" s="139">
        <f t="shared" si="405"/>
        <v>12</v>
      </c>
      <c r="G6521" s="140">
        <v>157.88999999999999</v>
      </c>
      <c r="H6521" s="141">
        <f t="shared" si="406"/>
        <v>1.2408394601492303E-6</v>
      </c>
      <c r="I6521" s="142">
        <f t="shared" si="407"/>
        <v>1.4890073521790764E-5</v>
      </c>
    </row>
    <row r="6522" spans="1:9">
      <c r="A6522" s="143">
        <f t="shared" si="404"/>
        <v>1984</v>
      </c>
      <c r="B6522" s="138" t="s">
        <v>97</v>
      </c>
      <c r="C6522" s="275">
        <v>45279</v>
      </c>
      <c r="D6522" s="275">
        <v>45345</v>
      </c>
      <c r="E6522" s="275">
        <v>45345</v>
      </c>
      <c r="F6522" s="139">
        <f t="shared" si="405"/>
        <v>66</v>
      </c>
      <c r="G6522" s="140">
        <v>64.790000000000006</v>
      </c>
      <c r="H6522" s="141">
        <f t="shared" si="406"/>
        <v>5.0917720326219929E-7</v>
      </c>
      <c r="I6522" s="142">
        <f t="shared" si="407"/>
        <v>3.3605695415305155E-5</v>
      </c>
    </row>
    <row r="6523" spans="1:9">
      <c r="A6523" s="143">
        <f t="shared" si="404"/>
        <v>1985</v>
      </c>
      <c r="B6523" s="138" t="s">
        <v>97</v>
      </c>
      <c r="C6523" s="275">
        <v>45205</v>
      </c>
      <c r="D6523" s="275">
        <v>45212</v>
      </c>
      <c r="E6523" s="275">
        <v>45212</v>
      </c>
      <c r="F6523" s="139">
        <f t="shared" si="405"/>
        <v>7</v>
      </c>
      <c r="G6523" s="140">
        <v>266.27</v>
      </c>
      <c r="H6523" s="141">
        <f t="shared" si="406"/>
        <v>2.0925854902396326E-6</v>
      </c>
      <c r="I6523" s="142">
        <f t="shared" si="407"/>
        <v>1.4648098431677428E-5</v>
      </c>
    </row>
    <row r="6524" spans="1:9">
      <c r="A6524" s="143">
        <f t="shared" ref="A6524:A6587" si="408">A6523+1</f>
        <v>1986</v>
      </c>
      <c r="B6524" s="138" t="s">
        <v>97</v>
      </c>
      <c r="C6524" s="275">
        <v>45240</v>
      </c>
      <c r="D6524" s="275">
        <v>45267</v>
      </c>
      <c r="E6524" s="275">
        <v>45267</v>
      </c>
      <c r="F6524" s="139">
        <f t="shared" si="405"/>
        <v>27</v>
      </c>
      <c r="G6524" s="140">
        <v>278.3</v>
      </c>
      <c r="H6524" s="141">
        <f t="shared" si="406"/>
        <v>2.1871278849802447E-6</v>
      </c>
      <c r="I6524" s="142">
        <f t="shared" si="407"/>
        <v>5.9052452894466609E-5</v>
      </c>
    </row>
    <row r="6525" spans="1:9">
      <c r="A6525" s="143">
        <f t="shared" si="408"/>
        <v>1987</v>
      </c>
      <c r="B6525" s="138" t="s">
        <v>97</v>
      </c>
      <c r="C6525" s="275">
        <v>45170</v>
      </c>
      <c r="D6525" s="275">
        <v>45177</v>
      </c>
      <c r="E6525" s="275">
        <v>45177</v>
      </c>
      <c r="F6525" s="139">
        <f t="shared" si="405"/>
        <v>7</v>
      </c>
      <c r="G6525" s="140">
        <v>114.48</v>
      </c>
      <c r="H6525" s="141">
        <f t="shared" si="406"/>
        <v>8.9968523274358041E-7</v>
      </c>
      <c r="I6525" s="142">
        <f t="shared" si="407"/>
        <v>6.2977966292050629E-6</v>
      </c>
    </row>
    <row r="6526" spans="1:9">
      <c r="A6526" s="143">
        <f t="shared" si="408"/>
        <v>1988</v>
      </c>
      <c r="B6526" s="138" t="s">
        <v>97</v>
      </c>
      <c r="C6526" s="275">
        <v>45191</v>
      </c>
      <c r="D6526" s="275">
        <v>45239</v>
      </c>
      <c r="E6526" s="275">
        <v>45239</v>
      </c>
      <c r="F6526" s="139">
        <f t="shared" si="405"/>
        <v>48</v>
      </c>
      <c r="G6526" s="140">
        <v>55.72</v>
      </c>
      <c r="H6526" s="141">
        <f t="shared" si="406"/>
        <v>4.3789711013689987E-7</v>
      </c>
      <c r="I6526" s="142">
        <f t="shared" si="407"/>
        <v>2.1019061286571192E-5</v>
      </c>
    </row>
    <row r="6527" spans="1:9">
      <c r="A6527" s="143">
        <f t="shared" si="408"/>
        <v>1989</v>
      </c>
      <c r="B6527" s="138" t="s">
        <v>97</v>
      </c>
      <c r="C6527" s="275">
        <v>44970</v>
      </c>
      <c r="D6527" s="275">
        <v>44980</v>
      </c>
      <c r="E6527" s="275">
        <v>44980</v>
      </c>
      <c r="F6527" s="139">
        <f t="shared" si="405"/>
        <v>10</v>
      </c>
      <c r="G6527" s="140">
        <v>181.45</v>
      </c>
      <c r="H6527" s="141">
        <f t="shared" si="406"/>
        <v>1.4259948067900302E-6</v>
      </c>
      <c r="I6527" s="142">
        <f t="shared" si="407"/>
        <v>1.4259948067900302E-5</v>
      </c>
    </row>
    <row r="6528" spans="1:9">
      <c r="A6528" s="143">
        <f t="shared" si="408"/>
        <v>1990</v>
      </c>
      <c r="B6528" s="138" t="s">
        <v>97</v>
      </c>
      <c r="C6528" s="275">
        <v>45258</v>
      </c>
      <c r="D6528" s="275">
        <v>45274</v>
      </c>
      <c r="E6528" s="275">
        <v>45274</v>
      </c>
      <c r="F6528" s="139">
        <f t="shared" si="405"/>
        <v>16</v>
      </c>
      <c r="G6528" s="140">
        <v>140.11000000000001</v>
      </c>
      <c r="H6528" s="141">
        <f t="shared" si="406"/>
        <v>1.1011084727437374E-6</v>
      </c>
      <c r="I6528" s="142">
        <f t="shared" si="407"/>
        <v>1.7617735563899799E-5</v>
      </c>
    </row>
    <row r="6529" spans="1:9">
      <c r="A6529" s="143">
        <f t="shared" si="408"/>
        <v>1991</v>
      </c>
      <c r="B6529" s="138" t="s">
        <v>97</v>
      </c>
      <c r="C6529" s="275">
        <v>45236</v>
      </c>
      <c r="D6529" s="275">
        <v>45245</v>
      </c>
      <c r="E6529" s="275">
        <v>45245</v>
      </c>
      <c r="F6529" s="139">
        <f t="shared" si="405"/>
        <v>9</v>
      </c>
      <c r="G6529" s="140">
        <v>67.290000000000006</v>
      </c>
      <c r="H6529" s="141">
        <f t="shared" si="406"/>
        <v>5.2882441746432152E-7</v>
      </c>
      <c r="I6529" s="142">
        <f t="shared" si="407"/>
        <v>4.7594197571788935E-6</v>
      </c>
    </row>
    <row r="6530" spans="1:9">
      <c r="A6530" s="143">
        <f t="shared" si="408"/>
        <v>1992</v>
      </c>
      <c r="B6530" s="138" t="s">
        <v>97</v>
      </c>
      <c r="C6530" s="275">
        <v>45001</v>
      </c>
      <c r="D6530" s="275">
        <v>45009</v>
      </c>
      <c r="E6530" s="275">
        <v>45009</v>
      </c>
      <c r="F6530" s="139">
        <f t="shared" si="405"/>
        <v>8</v>
      </c>
      <c r="G6530" s="140">
        <v>303.82</v>
      </c>
      <c r="H6530" s="141">
        <f t="shared" si="406"/>
        <v>2.3876866475555083E-6</v>
      </c>
      <c r="I6530" s="142">
        <f t="shared" si="407"/>
        <v>1.9101493180444067E-5</v>
      </c>
    </row>
    <row r="6531" spans="1:9">
      <c r="A6531" s="143">
        <f t="shared" si="408"/>
        <v>1993</v>
      </c>
      <c r="B6531" s="138" t="s">
        <v>97</v>
      </c>
      <c r="C6531" s="275">
        <v>45065</v>
      </c>
      <c r="D6531" s="275">
        <v>45127</v>
      </c>
      <c r="E6531" s="275">
        <v>45127</v>
      </c>
      <c r="F6531" s="139">
        <f t="shared" si="405"/>
        <v>62</v>
      </c>
      <c r="G6531" s="140">
        <v>28.89</v>
      </c>
      <c r="H6531" s="141">
        <f t="shared" si="406"/>
        <v>2.270432073197243E-7</v>
      </c>
      <c r="I6531" s="142">
        <f t="shared" si="407"/>
        <v>1.4076678853822906E-5</v>
      </c>
    </row>
    <row r="6532" spans="1:9">
      <c r="A6532" s="143">
        <f t="shared" si="408"/>
        <v>1994</v>
      </c>
      <c r="B6532" s="138" t="s">
        <v>97</v>
      </c>
      <c r="C6532" s="275">
        <v>45260</v>
      </c>
      <c r="D6532" s="275">
        <v>45293</v>
      </c>
      <c r="E6532" s="275">
        <v>45293</v>
      </c>
      <c r="F6532" s="139">
        <f t="shared" si="405"/>
        <v>33</v>
      </c>
      <c r="G6532" s="140">
        <v>142.76</v>
      </c>
      <c r="H6532" s="141">
        <f t="shared" si="406"/>
        <v>1.1219345197979867E-6</v>
      </c>
      <c r="I6532" s="142">
        <f t="shared" si="407"/>
        <v>3.7023839153333559E-5</v>
      </c>
    </row>
    <row r="6533" spans="1:9">
      <c r="A6533" s="143">
        <f t="shared" si="408"/>
        <v>1995</v>
      </c>
      <c r="B6533" s="138" t="s">
        <v>97</v>
      </c>
      <c r="C6533" s="275">
        <v>45245</v>
      </c>
      <c r="D6533" s="275">
        <v>45258</v>
      </c>
      <c r="E6533" s="275">
        <v>45258</v>
      </c>
      <c r="F6533" s="139">
        <f t="shared" si="405"/>
        <v>13</v>
      </c>
      <c r="G6533" s="140">
        <v>55.58</v>
      </c>
      <c r="H6533" s="141">
        <f t="shared" si="406"/>
        <v>4.3679686614158098E-7</v>
      </c>
      <c r="I6533" s="142">
        <f t="shared" si="407"/>
        <v>5.6783592598405526E-6</v>
      </c>
    </row>
    <row r="6534" spans="1:9">
      <c r="A6534" s="143">
        <f t="shared" si="408"/>
        <v>1996</v>
      </c>
      <c r="B6534" s="138" t="s">
        <v>97</v>
      </c>
      <c r="C6534" s="275">
        <v>45275</v>
      </c>
      <c r="D6534" s="275">
        <v>45282</v>
      </c>
      <c r="E6534" s="275">
        <v>45282</v>
      </c>
      <c r="F6534" s="139">
        <f t="shared" si="405"/>
        <v>7</v>
      </c>
      <c r="G6534" s="140">
        <v>60.99</v>
      </c>
      <c r="H6534" s="141">
        <f t="shared" si="406"/>
        <v>4.793134376749735E-7</v>
      </c>
      <c r="I6534" s="142">
        <f t="shared" si="407"/>
        <v>3.3551940637248144E-6</v>
      </c>
    </row>
    <row r="6535" spans="1:9">
      <c r="A6535" s="143">
        <f t="shared" si="408"/>
        <v>1997</v>
      </c>
      <c r="B6535" s="138" t="s">
        <v>97</v>
      </c>
      <c r="C6535" s="275">
        <v>45098</v>
      </c>
      <c r="D6535" s="275">
        <v>45106</v>
      </c>
      <c r="E6535" s="275">
        <v>45106</v>
      </c>
      <c r="F6535" s="139">
        <f t="shared" si="405"/>
        <v>8</v>
      </c>
      <c r="G6535" s="140">
        <v>263.89999999999998</v>
      </c>
      <c r="H6535" s="141">
        <f t="shared" si="406"/>
        <v>2.0739599311760206E-6</v>
      </c>
      <c r="I6535" s="142">
        <f t="shared" si="407"/>
        <v>1.6591679449408165E-5</v>
      </c>
    </row>
    <row r="6536" spans="1:9">
      <c r="A6536" s="143">
        <f t="shared" si="408"/>
        <v>1998</v>
      </c>
      <c r="B6536" s="138" t="s">
        <v>97</v>
      </c>
      <c r="C6536" s="275">
        <v>45042</v>
      </c>
      <c r="D6536" s="275">
        <v>45054</v>
      </c>
      <c r="E6536" s="275">
        <v>45054</v>
      </c>
      <c r="F6536" s="139">
        <f t="shared" ref="F6536:F6599" si="409">E6536-C6536</f>
        <v>12</v>
      </c>
      <c r="G6536" s="140">
        <v>66.22</v>
      </c>
      <c r="H6536" s="141">
        <f t="shared" ref="H6536:H6599" si="410">G6536/$G$8894</f>
        <v>5.2041540978581313E-7</v>
      </c>
      <c r="I6536" s="142">
        <f t="shared" ref="I6536:I6599" si="411">H6536*F6536</f>
        <v>6.2449849174297572E-6</v>
      </c>
    </row>
    <row r="6537" spans="1:9">
      <c r="A6537" s="143">
        <f t="shared" si="408"/>
        <v>1999</v>
      </c>
      <c r="B6537" s="138" t="s">
        <v>97</v>
      </c>
      <c r="C6537" s="275">
        <v>44942</v>
      </c>
      <c r="D6537" s="275">
        <v>45019</v>
      </c>
      <c r="E6537" s="275">
        <v>45019</v>
      </c>
      <c r="F6537" s="139">
        <f t="shared" si="409"/>
        <v>77</v>
      </c>
      <c r="G6537" s="140">
        <v>97.16</v>
      </c>
      <c r="H6537" s="141">
        <f t="shared" si="410"/>
        <v>7.6356933275127758E-7</v>
      </c>
      <c r="I6537" s="142">
        <f t="shared" si="411"/>
        <v>5.8794838621848376E-5</v>
      </c>
    </row>
    <row r="6538" spans="1:9">
      <c r="A6538" s="143">
        <f t="shared" si="408"/>
        <v>2000</v>
      </c>
      <c r="B6538" s="138" t="s">
        <v>97</v>
      </c>
      <c r="C6538" s="275">
        <v>45176</v>
      </c>
      <c r="D6538" s="275">
        <v>45238</v>
      </c>
      <c r="E6538" s="275">
        <v>45238</v>
      </c>
      <c r="F6538" s="139">
        <f t="shared" si="409"/>
        <v>62</v>
      </c>
      <c r="G6538" s="140">
        <v>30.62</v>
      </c>
      <c r="H6538" s="141">
        <f t="shared" si="410"/>
        <v>2.4063907954759283E-7</v>
      </c>
      <c r="I6538" s="142">
        <f t="shared" si="411"/>
        <v>1.4919622931950755E-5</v>
      </c>
    </row>
    <row r="6539" spans="1:9">
      <c r="A6539" s="143">
        <f t="shared" si="408"/>
        <v>2001</v>
      </c>
      <c r="B6539" s="138" t="s">
        <v>97</v>
      </c>
      <c r="C6539" s="275">
        <v>45139</v>
      </c>
      <c r="D6539" s="275">
        <v>45166</v>
      </c>
      <c r="E6539" s="275">
        <v>45166</v>
      </c>
      <c r="F6539" s="139">
        <f t="shared" si="409"/>
        <v>27</v>
      </c>
      <c r="G6539" s="140">
        <v>37.9</v>
      </c>
      <c r="H6539" s="141">
        <f t="shared" si="410"/>
        <v>2.9785176730417275E-7</v>
      </c>
      <c r="I6539" s="142">
        <f t="shared" si="411"/>
        <v>8.0419977172126649E-6</v>
      </c>
    </row>
    <row r="6540" spans="1:9">
      <c r="A6540" s="143">
        <f t="shared" si="408"/>
        <v>2002</v>
      </c>
      <c r="B6540" s="138" t="s">
        <v>97</v>
      </c>
      <c r="C6540" s="275">
        <v>44945</v>
      </c>
      <c r="D6540" s="275">
        <v>45257</v>
      </c>
      <c r="E6540" s="275">
        <v>45257</v>
      </c>
      <c r="F6540" s="139">
        <f t="shared" si="409"/>
        <v>312</v>
      </c>
      <c r="G6540" s="140">
        <v>426.23</v>
      </c>
      <c r="H6540" s="141">
        <f t="shared" si="410"/>
        <v>3.3496928437482205E-6</v>
      </c>
      <c r="I6540" s="142">
        <f t="shared" si="411"/>
        <v>1.0451041672494448E-3</v>
      </c>
    </row>
    <row r="6541" spans="1:9">
      <c r="A6541" s="143">
        <f t="shared" si="408"/>
        <v>2003</v>
      </c>
      <c r="B6541" s="138" t="s">
        <v>97</v>
      </c>
      <c r="C6541" s="275">
        <v>44987</v>
      </c>
      <c r="D6541" s="275">
        <v>45015</v>
      </c>
      <c r="E6541" s="275">
        <v>45015</v>
      </c>
      <c r="F6541" s="139">
        <f t="shared" si="409"/>
        <v>28</v>
      </c>
      <c r="G6541" s="140">
        <v>138.4</v>
      </c>
      <c r="H6541" s="141">
        <f t="shared" si="410"/>
        <v>1.0876697782294856E-6</v>
      </c>
      <c r="I6541" s="142">
        <f t="shared" si="411"/>
        <v>3.0454753790425596E-5</v>
      </c>
    </row>
    <row r="6542" spans="1:9">
      <c r="A6542" s="143">
        <f t="shared" si="408"/>
        <v>2004</v>
      </c>
      <c r="B6542" s="138" t="s">
        <v>97</v>
      </c>
      <c r="C6542" s="275">
        <v>45290</v>
      </c>
      <c r="D6542" s="275">
        <v>45293</v>
      </c>
      <c r="E6542" s="275">
        <v>45293</v>
      </c>
      <c r="F6542" s="139">
        <f t="shared" si="409"/>
        <v>3</v>
      </c>
      <c r="G6542" s="140">
        <v>359.13</v>
      </c>
      <c r="H6542" s="141">
        <f t="shared" si="410"/>
        <v>2.8223616145632601E-6</v>
      </c>
      <c r="I6542" s="142">
        <f t="shared" si="411"/>
        <v>8.4670848436897813E-6</v>
      </c>
    </row>
    <row r="6543" spans="1:9">
      <c r="A6543" s="143">
        <f t="shared" si="408"/>
        <v>2005</v>
      </c>
      <c r="B6543" s="138" t="s">
        <v>97</v>
      </c>
      <c r="C6543" s="275">
        <v>45042</v>
      </c>
      <c r="D6543" s="275">
        <v>45222</v>
      </c>
      <c r="E6543" s="275">
        <v>45222</v>
      </c>
      <c r="F6543" s="139">
        <f t="shared" si="409"/>
        <v>180</v>
      </c>
      <c r="G6543" s="140">
        <v>46.83</v>
      </c>
      <c r="H6543" s="141">
        <f t="shared" si="410"/>
        <v>3.6803161643415328E-7</v>
      </c>
      <c r="I6543" s="142">
        <f t="shared" si="411"/>
        <v>6.6245690958147591E-5</v>
      </c>
    </row>
    <row r="6544" spans="1:9">
      <c r="A6544" s="143">
        <f t="shared" si="408"/>
        <v>2006</v>
      </c>
      <c r="B6544" s="138" t="s">
        <v>97</v>
      </c>
      <c r="C6544" s="275">
        <v>44984</v>
      </c>
      <c r="D6544" s="275">
        <v>44991</v>
      </c>
      <c r="E6544" s="275">
        <v>44991</v>
      </c>
      <c r="F6544" s="139">
        <f t="shared" si="409"/>
        <v>7</v>
      </c>
      <c r="G6544" s="140">
        <v>801.2</v>
      </c>
      <c r="H6544" s="141">
        <f t="shared" si="410"/>
        <v>6.2965392074961269E-6</v>
      </c>
      <c r="I6544" s="142">
        <f t="shared" si="411"/>
        <v>4.4075774452472889E-5</v>
      </c>
    </row>
    <row r="6545" spans="1:9">
      <c r="A6545" s="143">
        <f t="shared" si="408"/>
        <v>2007</v>
      </c>
      <c r="B6545" s="138" t="s">
        <v>97</v>
      </c>
      <c r="C6545" s="275">
        <v>45202</v>
      </c>
      <c r="D6545" s="275">
        <v>45212</v>
      </c>
      <c r="E6545" s="275">
        <v>45212</v>
      </c>
      <c r="F6545" s="139">
        <f t="shared" si="409"/>
        <v>10</v>
      </c>
      <c r="G6545" s="140">
        <v>26.38</v>
      </c>
      <c r="H6545" s="141">
        <f t="shared" si="410"/>
        <v>2.0731740426079357E-7</v>
      </c>
      <c r="I6545" s="142">
        <f t="shared" si="411"/>
        <v>2.0731740426079358E-6</v>
      </c>
    </row>
    <row r="6546" spans="1:9">
      <c r="A6546" s="143">
        <f t="shared" si="408"/>
        <v>2008</v>
      </c>
      <c r="B6546" s="138" t="s">
        <v>97</v>
      </c>
      <c r="C6546" s="275">
        <v>45139</v>
      </c>
      <c r="D6546" s="275">
        <v>45149</v>
      </c>
      <c r="E6546" s="275">
        <v>45149</v>
      </c>
      <c r="F6546" s="139">
        <f t="shared" si="409"/>
        <v>10</v>
      </c>
      <c r="G6546" s="140">
        <v>134.22999999999999</v>
      </c>
      <c r="H6546" s="141">
        <f t="shared" si="410"/>
        <v>1.0548982249403457E-6</v>
      </c>
      <c r="I6546" s="142">
        <f t="shared" si="411"/>
        <v>1.0548982249403457E-5</v>
      </c>
    </row>
    <row r="6547" spans="1:9">
      <c r="A6547" s="143">
        <f t="shared" si="408"/>
        <v>2009</v>
      </c>
      <c r="B6547" s="138" t="s">
        <v>97</v>
      </c>
      <c r="C6547" s="275">
        <v>45041</v>
      </c>
      <c r="D6547" s="275">
        <v>45239</v>
      </c>
      <c r="E6547" s="275">
        <v>45239</v>
      </c>
      <c r="F6547" s="139">
        <f t="shared" si="409"/>
        <v>198</v>
      </c>
      <c r="G6547" s="140">
        <v>45.49</v>
      </c>
      <c r="H6547" s="141">
        <f t="shared" si="410"/>
        <v>3.5750070962181578E-7</v>
      </c>
      <c r="I6547" s="142">
        <f t="shared" si="411"/>
        <v>7.0785140505119523E-5</v>
      </c>
    </row>
    <row r="6548" spans="1:9">
      <c r="A6548" s="143">
        <f t="shared" si="408"/>
        <v>2010</v>
      </c>
      <c r="B6548" s="138" t="s">
        <v>97</v>
      </c>
      <c r="C6548" s="275">
        <v>45257</v>
      </c>
      <c r="D6548" s="275">
        <v>45418</v>
      </c>
      <c r="E6548" s="275">
        <v>45418</v>
      </c>
      <c r="F6548" s="139">
        <f t="shared" si="409"/>
        <v>161</v>
      </c>
      <c r="G6548" s="140">
        <v>23.64</v>
      </c>
      <c r="H6548" s="141">
        <f t="shared" si="410"/>
        <v>1.8578405749526764E-7</v>
      </c>
      <c r="I6548" s="142">
        <f t="shared" si="411"/>
        <v>2.9911233256738091E-5</v>
      </c>
    </row>
    <row r="6549" spans="1:9">
      <c r="A6549" s="143">
        <f t="shared" si="408"/>
        <v>2011</v>
      </c>
      <c r="B6549" s="138" t="s">
        <v>97</v>
      </c>
      <c r="C6549" s="275">
        <v>45139</v>
      </c>
      <c r="D6549" s="275">
        <v>45146</v>
      </c>
      <c r="E6549" s="275">
        <v>45146</v>
      </c>
      <c r="F6549" s="139">
        <f t="shared" si="409"/>
        <v>7</v>
      </c>
      <c r="G6549" s="140">
        <v>259.98</v>
      </c>
      <c r="H6549" s="141">
        <f t="shared" si="410"/>
        <v>2.0431530993070931E-6</v>
      </c>
      <c r="I6549" s="142">
        <f t="shared" si="411"/>
        <v>1.4302071695149651E-5</v>
      </c>
    </row>
    <row r="6550" spans="1:9">
      <c r="A6550" s="143">
        <f t="shared" si="408"/>
        <v>2012</v>
      </c>
      <c r="B6550" s="138" t="s">
        <v>97</v>
      </c>
      <c r="C6550" s="275">
        <v>45148</v>
      </c>
      <c r="D6550" s="275">
        <v>45245</v>
      </c>
      <c r="E6550" s="275">
        <v>45245</v>
      </c>
      <c r="F6550" s="139">
        <f t="shared" si="409"/>
        <v>97</v>
      </c>
      <c r="G6550" s="140">
        <v>18.95</v>
      </c>
      <c r="H6550" s="141">
        <f t="shared" si="410"/>
        <v>1.4892588365208637E-7</v>
      </c>
      <c r="I6550" s="142">
        <f t="shared" si="411"/>
        <v>1.4445810714252378E-5</v>
      </c>
    </row>
    <row r="6551" spans="1:9">
      <c r="A6551" s="143">
        <f t="shared" si="408"/>
        <v>2013</v>
      </c>
      <c r="B6551" s="138" t="s">
        <v>97</v>
      </c>
      <c r="C6551" s="275">
        <v>44930</v>
      </c>
      <c r="D6551" s="275">
        <v>44936</v>
      </c>
      <c r="E6551" s="275">
        <v>44936</v>
      </c>
      <c r="F6551" s="139">
        <f t="shared" si="409"/>
        <v>6</v>
      </c>
      <c r="G6551" s="140">
        <v>783.52</v>
      </c>
      <c r="H6551" s="141">
        <f t="shared" si="410"/>
        <v>6.1575941086587184E-6</v>
      </c>
      <c r="I6551" s="142">
        <f t="shared" si="411"/>
        <v>3.694556465195231E-5</v>
      </c>
    </row>
    <row r="6552" spans="1:9">
      <c r="A6552" s="143">
        <f t="shared" si="408"/>
        <v>2014</v>
      </c>
      <c r="B6552" s="138" t="s">
        <v>97</v>
      </c>
      <c r="C6552" s="275">
        <v>45169</v>
      </c>
      <c r="D6552" s="275">
        <v>45188</v>
      </c>
      <c r="E6552" s="275">
        <v>45188</v>
      </c>
      <c r="F6552" s="139">
        <f t="shared" si="409"/>
        <v>19</v>
      </c>
      <c r="G6552" s="140">
        <v>0.63</v>
      </c>
      <c r="H6552" s="141">
        <f t="shared" si="410"/>
        <v>4.9510979789347974E-9</v>
      </c>
      <c r="I6552" s="142">
        <f t="shared" si="411"/>
        <v>9.4070861599761155E-8</v>
      </c>
    </row>
    <row r="6553" spans="1:9">
      <c r="A6553" s="143">
        <f t="shared" si="408"/>
        <v>2015</v>
      </c>
      <c r="B6553" s="138" t="s">
        <v>97</v>
      </c>
      <c r="C6553" s="275">
        <v>45254</v>
      </c>
      <c r="D6553" s="275">
        <v>45257</v>
      </c>
      <c r="E6553" s="275">
        <v>45257</v>
      </c>
      <c r="F6553" s="139">
        <f t="shared" si="409"/>
        <v>3</v>
      </c>
      <c r="G6553" s="140">
        <v>2043.44</v>
      </c>
      <c r="H6553" s="141">
        <f t="shared" si="410"/>
        <v>1.6059161355673844E-5</v>
      </c>
      <c r="I6553" s="142">
        <f t="shared" si="411"/>
        <v>4.817748406702153E-5</v>
      </c>
    </row>
    <row r="6554" spans="1:9">
      <c r="A6554" s="143">
        <f t="shared" si="408"/>
        <v>2016</v>
      </c>
      <c r="B6554" s="138" t="s">
        <v>97</v>
      </c>
      <c r="C6554" s="275">
        <v>45022</v>
      </c>
      <c r="D6554" s="275">
        <v>45030</v>
      </c>
      <c r="E6554" s="275">
        <v>45030</v>
      </c>
      <c r="F6554" s="139">
        <f t="shared" si="409"/>
        <v>8</v>
      </c>
      <c r="G6554" s="140">
        <v>180.21</v>
      </c>
      <c r="H6554" s="141">
        <f t="shared" si="410"/>
        <v>1.4162497885457775E-6</v>
      </c>
      <c r="I6554" s="142">
        <f t="shared" si="411"/>
        <v>1.132999830836622E-5</v>
      </c>
    </row>
    <row r="6555" spans="1:9">
      <c r="A6555" s="143">
        <f t="shared" si="408"/>
        <v>2017</v>
      </c>
      <c r="B6555" s="138" t="s">
        <v>97</v>
      </c>
      <c r="C6555" s="275">
        <v>45065</v>
      </c>
      <c r="D6555" s="275">
        <v>45252</v>
      </c>
      <c r="E6555" s="275">
        <v>45252</v>
      </c>
      <c r="F6555" s="139">
        <f t="shared" si="409"/>
        <v>187</v>
      </c>
      <c r="G6555" s="140">
        <v>228.14</v>
      </c>
      <c r="H6555" s="141">
        <f t="shared" si="410"/>
        <v>1.7929261792288645E-6</v>
      </c>
      <c r="I6555" s="142">
        <f t="shared" si="411"/>
        <v>3.3527719551579765E-4</v>
      </c>
    </row>
    <row r="6556" spans="1:9">
      <c r="A6556" s="143">
        <f t="shared" si="408"/>
        <v>2018</v>
      </c>
      <c r="B6556" s="138" t="s">
        <v>97</v>
      </c>
      <c r="C6556" s="275">
        <v>45155</v>
      </c>
      <c r="D6556" s="275">
        <v>45161</v>
      </c>
      <c r="E6556" s="275">
        <v>45161</v>
      </c>
      <c r="F6556" s="139">
        <f t="shared" si="409"/>
        <v>6</v>
      </c>
      <c r="G6556" s="140">
        <v>132.85</v>
      </c>
      <c r="H6556" s="141">
        <f t="shared" si="410"/>
        <v>1.0440529627007742E-6</v>
      </c>
      <c r="I6556" s="142">
        <f t="shared" si="411"/>
        <v>6.2643177762046453E-6</v>
      </c>
    </row>
    <row r="6557" spans="1:9">
      <c r="A6557" s="143">
        <f t="shared" si="408"/>
        <v>2019</v>
      </c>
      <c r="B6557" s="138" t="s">
        <v>97</v>
      </c>
      <c r="C6557" s="275">
        <v>45219</v>
      </c>
      <c r="D6557" s="275">
        <v>45271</v>
      </c>
      <c r="E6557" s="275">
        <v>45271</v>
      </c>
      <c r="F6557" s="139">
        <f t="shared" si="409"/>
        <v>52</v>
      </c>
      <c r="G6557" s="140">
        <v>39.11</v>
      </c>
      <c r="H6557" s="141">
        <f t="shared" si="410"/>
        <v>3.0736101897799987E-7</v>
      </c>
      <c r="I6557" s="142">
        <f t="shared" si="411"/>
        <v>1.5982772986855992E-5</v>
      </c>
    </row>
    <row r="6558" spans="1:9">
      <c r="A6558" s="143">
        <f t="shared" si="408"/>
        <v>2020</v>
      </c>
      <c r="B6558" s="138" t="s">
        <v>97</v>
      </c>
      <c r="C6558" s="275">
        <v>45209</v>
      </c>
      <c r="D6558" s="275">
        <v>45222</v>
      </c>
      <c r="E6558" s="275">
        <v>45222</v>
      </c>
      <c r="F6558" s="139">
        <f t="shared" si="409"/>
        <v>13</v>
      </c>
      <c r="G6558" s="140">
        <v>163.47999999999999</v>
      </c>
      <c r="H6558" s="141">
        <f t="shared" si="410"/>
        <v>1.2847706311051757E-6</v>
      </c>
      <c r="I6558" s="142">
        <f t="shared" si="411"/>
        <v>1.6702018204367284E-5</v>
      </c>
    </row>
    <row r="6559" spans="1:9">
      <c r="A6559" s="143">
        <f t="shared" si="408"/>
        <v>2021</v>
      </c>
      <c r="B6559" s="138" t="s">
        <v>97</v>
      </c>
      <c r="C6559" s="275">
        <v>45245</v>
      </c>
      <c r="D6559" s="275">
        <v>45250</v>
      </c>
      <c r="E6559" s="275">
        <v>45250</v>
      </c>
      <c r="F6559" s="139">
        <f t="shared" si="409"/>
        <v>5</v>
      </c>
      <c r="G6559" s="140">
        <v>713.05</v>
      </c>
      <c r="H6559" s="141">
        <f t="shared" si="410"/>
        <v>5.603778434729297E-6</v>
      </c>
      <c r="I6559" s="142">
        <f t="shared" si="411"/>
        <v>2.8018892173646486E-5</v>
      </c>
    </row>
    <row r="6560" spans="1:9">
      <c r="A6560" s="143">
        <f t="shared" si="408"/>
        <v>2022</v>
      </c>
      <c r="B6560" s="138" t="s">
        <v>97</v>
      </c>
      <c r="C6560" s="275">
        <v>45222</v>
      </c>
      <c r="D6560" s="275">
        <v>45232</v>
      </c>
      <c r="E6560" s="275">
        <v>45232</v>
      </c>
      <c r="F6560" s="139">
        <f t="shared" si="409"/>
        <v>10</v>
      </c>
      <c r="G6560" s="140">
        <v>1057.92</v>
      </c>
      <c r="H6560" s="141">
        <f t="shared" si="410"/>
        <v>8.3140723394836536E-6</v>
      </c>
      <c r="I6560" s="142">
        <f t="shared" si="411"/>
        <v>8.3140723394836539E-5</v>
      </c>
    </row>
    <row r="6561" spans="1:9">
      <c r="A6561" s="143">
        <f t="shared" si="408"/>
        <v>2023</v>
      </c>
      <c r="B6561" s="138" t="s">
        <v>97</v>
      </c>
      <c r="C6561" s="275">
        <v>45142</v>
      </c>
      <c r="D6561" s="275">
        <v>45190</v>
      </c>
      <c r="E6561" s="275">
        <v>45190</v>
      </c>
      <c r="F6561" s="139">
        <f t="shared" si="409"/>
        <v>48</v>
      </c>
      <c r="G6561" s="140">
        <v>62.63</v>
      </c>
      <c r="H6561" s="141">
        <f t="shared" si="410"/>
        <v>4.9220201019156572E-7</v>
      </c>
      <c r="I6561" s="142">
        <f t="shared" si="411"/>
        <v>2.3625696489195153E-5</v>
      </c>
    </row>
    <row r="6562" spans="1:9">
      <c r="A6562" s="143">
        <f t="shared" si="408"/>
        <v>2024</v>
      </c>
      <c r="B6562" s="138" t="s">
        <v>97</v>
      </c>
      <c r="C6562" s="275">
        <v>45099</v>
      </c>
      <c r="D6562" s="275">
        <v>45110</v>
      </c>
      <c r="E6562" s="275">
        <v>45110</v>
      </c>
      <c r="F6562" s="139">
        <f t="shared" si="409"/>
        <v>11</v>
      </c>
      <c r="G6562" s="140">
        <v>652.4</v>
      </c>
      <c r="H6562" s="141">
        <f t="shared" si="410"/>
        <v>5.1271370181858126E-6</v>
      </c>
      <c r="I6562" s="142">
        <f t="shared" si="411"/>
        <v>5.6398507200043939E-5</v>
      </c>
    </row>
    <row r="6563" spans="1:9">
      <c r="A6563" s="143">
        <f t="shared" si="408"/>
        <v>2025</v>
      </c>
      <c r="B6563" s="138" t="s">
        <v>97</v>
      </c>
      <c r="C6563" s="275">
        <v>44956</v>
      </c>
      <c r="D6563" s="275">
        <v>44956</v>
      </c>
      <c r="E6563" s="275">
        <v>44956</v>
      </c>
      <c r="F6563" s="139">
        <f t="shared" si="409"/>
        <v>0</v>
      </c>
      <c r="G6563" s="140">
        <v>448.59</v>
      </c>
      <c r="H6563" s="141">
        <f t="shared" si="410"/>
        <v>3.5254175275720008E-6</v>
      </c>
      <c r="I6563" s="142">
        <f t="shared" si="411"/>
        <v>0</v>
      </c>
    </row>
    <row r="6564" spans="1:9">
      <c r="A6564" s="143">
        <f t="shared" si="408"/>
        <v>2026</v>
      </c>
      <c r="B6564" s="138" t="s">
        <v>97</v>
      </c>
      <c r="C6564" s="275">
        <v>44977</v>
      </c>
      <c r="D6564" s="275">
        <v>44985</v>
      </c>
      <c r="E6564" s="275">
        <v>44985</v>
      </c>
      <c r="F6564" s="139">
        <f t="shared" si="409"/>
        <v>8</v>
      </c>
      <c r="G6564" s="140">
        <v>427.95</v>
      </c>
      <c r="H6564" s="141">
        <f t="shared" si="410"/>
        <v>3.3632101271192803E-6</v>
      </c>
      <c r="I6564" s="142">
        <f t="shared" si="411"/>
        <v>2.6905681016954242E-5</v>
      </c>
    </row>
    <row r="6565" spans="1:9">
      <c r="A6565" s="143">
        <f t="shared" si="408"/>
        <v>2027</v>
      </c>
      <c r="B6565" s="138" t="s">
        <v>97</v>
      </c>
      <c r="C6565" s="275">
        <v>45050</v>
      </c>
      <c r="D6565" s="275">
        <v>45058</v>
      </c>
      <c r="E6565" s="275">
        <v>45058</v>
      </c>
      <c r="F6565" s="139">
        <f t="shared" si="409"/>
        <v>8</v>
      </c>
      <c r="G6565" s="140">
        <v>257.35000000000002</v>
      </c>
      <c r="H6565" s="141">
        <f t="shared" si="410"/>
        <v>2.0224842299664608E-6</v>
      </c>
      <c r="I6565" s="142">
        <f t="shared" si="411"/>
        <v>1.6179873839731686E-5</v>
      </c>
    </row>
    <row r="6566" spans="1:9">
      <c r="A6566" s="143">
        <f t="shared" si="408"/>
        <v>2028</v>
      </c>
      <c r="B6566" s="138" t="s">
        <v>97</v>
      </c>
      <c r="C6566" s="275">
        <v>45017</v>
      </c>
      <c r="D6566" s="275">
        <v>45027</v>
      </c>
      <c r="E6566" s="275">
        <v>45027</v>
      </c>
      <c r="F6566" s="139">
        <f t="shared" si="409"/>
        <v>10</v>
      </c>
      <c r="G6566" s="140">
        <v>830.49</v>
      </c>
      <c r="H6566" s="141">
        <f t="shared" si="410"/>
        <v>6.5267259690881907E-6</v>
      </c>
      <c r="I6566" s="142">
        <f t="shared" si="411"/>
        <v>6.5267259690881901E-5</v>
      </c>
    </row>
    <row r="6567" spans="1:9">
      <c r="A6567" s="143">
        <f t="shared" si="408"/>
        <v>2029</v>
      </c>
      <c r="B6567" s="138" t="s">
        <v>97</v>
      </c>
      <c r="C6567" s="275">
        <v>45217</v>
      </c>
      <c r="D6567" s="275">
        <v>45250</v>
      </c>
      <c r="E6567" s="275">
        <v>45250</v>
      </c>
      <c r="F6567" s="139">
        <f t="shared" si="409"/>
        <v>33</v>
      </c>
      <c r="G6567" s="140">
        <v>55.94</v>
      </c>
      <c r="H6567" s="141">
        <f t="shared" si="410"/>
        <v>4.3962606498668659E-7</v>
      </c>
      <c r="I6567" s="142">
        <f t="shared" si="411"/>
        <v>1.4507660144560657E-5</v>
      </c>
    </row>
    <row r="6568" spans="1:9">
      <c r="A6568" s="143">
        <f t="shared" si="408"/>
        <v>2030</v>
      </c>
      <c r="B6568" s="138" t="s">
        <v>97</v>
      </c>
      <c r="C6568" s="275">
        <v>45162</v>
      </c>
      <c r="D6568" s="275">
        <v>45168</v>
      </c>
      <c r="E6568" s="275">
        <v>45168</v>
      </c>
      <c r="F6568" s="139">
        <f t="shared" si="409"/>
        <v>6</v>
      </c>
      <c r="G6568" s="140">
        <v>92.22</v>
      </c>
      <c r="H6568" s="141">
        <f t="shared" si="410"/>
        <v>7.2474643748788412E-7</v>
      </c>
      <c r="I6568" s="142">
        <f t="shared" si="411"/>
        <v>4.3484786249273049E-6</v>
      </c>
    </row>
    <row r="6569" spans="1:9">
      <c r="A6569" s="143">
        <f t="shared" si="408"/>
        <v>2031</v>
      </c>
      <c r="B6569" s="138" t="s">
        <v>97</v>
      </c>
      <c r="C6569" s="275">
        <v>44988</v>
      </c>
      <c r="D6569" s="275">
        <v>44999</v>
      </c>
      <c r="E6569" s="275">
        <v>44999</v>
      </c>
      <c r="F6569" s="139">
        <f t="shared" si="409"/>
        <v>11</v>
      </c>
      <c r="G6569" s="140">
        <v>869.75</v>
      </c>
      <c r="H6569" s="141">
        <f t="shared" si="410"/>
        <v>6.8352658209183172E-6</v>
      </c>
      <c r="I6569" s="142">
        <f t="shared" si="411"/>
        <v>7.5187924030101496E-5</v>
      </c>
    </row>
    <row r="6570" spans="1:9">
      <c r="A6570" s="143">
        <f t="shared" si="408"/>
        <v>2032</v>
      </c>
      <c r="B6570" s="138" t="s">
        <v>97</v>
      </c>
      <c r="C6570" s="275">
        <v>45174</v>
      </c>
      <c r="D6570" s="275">
        <v>45194</v>
      </c>
      <c r="E6570" s="275">
        <v>45194</v>
      </c>
      <c r="F6570" s="139">
        <f t="shared" si="409"/>
        <v>20</v>
      </c>
      <c r="G6570" s="140">
        <v>4.42</v>
      </c>
      <c r="H6570" s="141">
        <f t="shared" si="410"/>
        <v>3.4736274709352072E-8</v>
      </c>
      <c r="I6570" s="142">
        <f t="shared" si="411"/>
        <v>6.9472549418704143E-7</v>
      </c>
    </row>
    <row r="6571" spans="1:9">
      <c r="A6571" s="143">
        <f t="shared" si="408"/>
        <v>2033</v>
      </c>
      <c r="B6571" s="138" t="s">
        <v>97</v>
      </c>
      <c r="C6571" s="275">
        <v>44952</v>
      </c>
      <c r="D6571" s="275">
        <v>44991</v>
      </c>
      <c r="E6571" s="275">
        <v>44991</v>
      </c>
      <c r="F6571" s="139">
        <f t="shared" si="409"/>
        <v>39</v>
      </c>
      <c r="G6571" s="140">
        <v>151.66</v>
      </c>
      <c r="H6571" s="141">
        <f t="shared" si="410"/>
        <v>1.1918786023575418E-6</v>
      </c>
      <c r="I6571" s="142">
        <f t="shared" si="411"/>
        <v>4.6483265491944132E-5</v>
      </c>
    </row>
    <row r="6572" spans="1:9">
      <c r="A6572" s="143">
        <f t="shared" si="408"/>
        <v>2034</v>
      </c>
      <c r="B6572" s="138" t="s">
        <v>97</v>
      </c>
      <c r="C6572" s="275">
        <v>44981</v>
      </c>
      <c r="D6572" s="275">
        <v>44985</v>
      </c>
      <c r="E6572" s="275">
        <v>44985</v>
      </c>
      <c r="F6572" s="139">
        <f t="shared" si="409"/>
        <v>4</v>
      </c>
      <c r="G6572" s="140">
        <v>1767.68</v>
      </c>
      <c r="H6572" s="141">
        <f t="shared" si="410"/>
        <v>1.3891995040322958E-5</v>
      </c>
      <c r="I6572" s="142">
        <f t="shared" si="411"/>
        <v>5.556798016129183E-5</v>
      </c>
    </row>
    <row r="6573" spans="1:9">
      <c r="A6573" s="143">
        <f t="shared" si="408"/>
        <v>2035</v>
      </c>
      <c r="B6573" s="138" t="s">
        <v>97</v>
      </c>
      <c r="C6573" s="275">
        <v>45286</v>
      </c>
      <c r="D6573" s="275">
        <v>45288</v>
      </c>
      <c r="E6573" s="275">
        <v>45288</v>
      </c>
      <c r="F6573" s="139">
        <f t="shared" si="409"/>
        <v>2</v>
      </c>
      <c r="G6573" s="140">
        <v>228.82</v>
      </c>
      <c r="H6573" s="141">
        <f t="shared" si="410"/>
        <v>1.7982702214918418E-6</v>
      </c>
      <c r="I6573" s="142">
        <f t="shared" si="411"/>
        <v>3.5965404429836837E-6</v>
      </c>
    </row>
    <row r="6574" spans="1:9">
      <c r="A6574" s="143">
        <f t="shared" si="408"/>
        <v>2036</v>
      </c>
      <c r="B6574" s="138" t="s">
        <v>97</v>
      </c>
      <c r="C6574" s="275">
        <v>45234</v>
      </c>
      <c r="D6574" s="275">
        <v>45237</v>
      </c>
      <c r="E6574" s="275">
        <v>45237</v>
      </c>
      <c r="F6574" s="139">
        <f t="shared" si="409"/>
        <v>3</v>
      </c>
      <c r="G6574" s="140">
        <v>18.95</v>
      </c>
      <c r="H6574" s="141">
        <f t="shared" si="410"/>
        <v>1.4892588365208637E-7</v>
      </c>
      <c r="I6574" s="142">
        <f t="shared" si="411"/>
        <v>4.4677765095625915E-7</v>
      </c>
    </row>
    <row r="6575" spans="1:9">
      <c r="A6575" s="143">
        <f t="shared" si="408"/>
        <v>2037</v>
      </c>
      <c r="B6575" s="138" t="s">
        <v>97</v>
      </c>
      <c r="C6575" s="275">
        <v>44978</v>
      </c>
      <c r="D6575" s="275">
        <v>44981</v>
      </c>
      <c r="E6575" s="275">
        <v>44981</v>
      </c>
      <c r="F6575" s="139">
        <f t="shared" si="409"/>
        <v>3</v>
      </c>
      <c r="G6575" s="140">
        <v>3298.71</v>
      </c>
      <c r="H6575" s="141">
        <f t="shared" si="410"/>
        <v>2.5924184784273025E-5</v>
      </c>
      <c r="I6575" s="142">
        <f t="shared" si="411"/>
        <v>7.7772554352819074E-5</v>
      </c>
    </row>
    <row r="6576" spans="1:9">
      <c r="A6576" s="143">
        <f t="shared" si="408"/>
        <v>2038</v>
      </c>
      <c r="B6576" s="138" t="s">
        <v>97</v>
      </c>
      <c r="C6576" s="275">
        <v>45139</v>
      </c>
      <c r="D6576" s="275">
        <v>45189</v>
      </c>
      <c r="E6576" s="275">
        <v>45189</v>
      </c>
      <c r="F6576" s="139">
        <f t="shared" si="409"/>
        <v>50</v>
      </c>
      <c r="G6576" s="140">
        <v>25.26</v>
      </c>
      <c r="H6576" s="141">
        <f t="shared" si="410"/>
        <v>1.9851545229824284E-7</v>
      </c>
      <c r="I6576" s="142">
        <f t="shared" si="411"/>
        <v>9.9257726149121426E-6</v>
      </c>
    </row>
    <row r="6577" spans="1:9">
      <c r="A6577" s="143">
        <f t="shared" si="408"/>
        <v>2039</v>
      </c>
      <c r="B6577" s="138" t="s">
        <v>97</v>
      </c>
      <c r="C6577" s="275">
        <v>45201</v>
      </c>
      <c r="D6577" s="275">
        <v>45223</v>
      </c>
      <c r="E6577" s="275">
        <v>45223</v>
      </c>
      <c r="F6577" s="139">
        <f t="shared" si="409"/>
        <v>22</v>
      </c>
      <c r="G6577" s="140">
        <v>27.44</v>
      </c>
      <c r="H6577" s="141">
        <f t="shared" si="410"/>
        <v>2.1564782308249341E-7</v>
      </c>
      <c r="I6577" s="142">
        <f t="shared" si="411"/>
        <v>4.7442521078148547E-6</v>
      </c>
    </row>
    <row r="6578" spans="1:9">
      <c r="A6578" s="143">
        <f t="shared" si="408"/>
        <v>2040</v>
      </c>
      <c r="B6578" s="138" t="s">
        <v>97</v>
      </c>
      <c r="C6578" s="275">
        <v>45259</v>
      </c>
      <c r="D6578" s="275">
        <v>45259</v>
      </c>
      <c r="E6578" s="275">
        <v>45259</v>
      </c>
      <c r="F6578" s="139">
        <f t="shared" si="409"/>
        <v>0</v>
      </c>
      <c r="G6578" s="140">
        <v>1140.77</v>
      </c>
      <c r="H6578" s="141">
        <f t="shared" si="410"/>
        <v>8.9651810181419819E-6</v>
      </c>
      <c r="I6578" s="142">
        <f t="shared" si="411"/>
        <v>0</v>
      </c>
    </row>
    <row r="6579" spans="1:9">
      <c r="A6579" s="143">
        <f t="shared" si="408"/>
        <v>2041</v>
      </c>
      <c r="B6579" s="138" t="s">
        <v>97</v>
      </c>
      <c r="C6579" s="275">
        <v>45267</v>
      </c>
      <c r="D6579" s="275">
        <v>45331</v>
      </c>
      <c r="E6579" s="275">
        <v>45331</v>
      </c>
      <c r="F6579" s="139">
        <f t="shared" si="409"/>
        <v>64</v>
      </c>
      <c r="G6579" s="140">
        <v>61.79</v>
      </c>
      <c r="H6579" s="141">
        <f t="shared" si="410"/>
        <v>4.8560054621965261E-7</v>
      </c>
      <c r="I6579" s="142">
        <f t="shared" si="411"/>
        <v>3.1078434958057767E-5</v>
      </c>
    </row>
    <row r="6580" spans="1:9">
      <c r="A6580" s="143">
        <f t="shared" si="408"/>
        <v>2042</v>
      </c>
      <c r="B6580" s="138" t="s">
        <v>97</v>
      </c>
      <c r="C6580" s="275">
        <v>45204</v>
      </c>
      <c r="D6580" s="275">
        <v>45223</v>
      </c>
      <c r="E6580" s="275">
        <v>45223</v>
      </c>
      <c r="F6580" s="139">
        <f t="shared" si="409"/>
        <v>19</v>
      </c>
      <c r="G6580" s="140">
        <v>59.13</v>
      </c>
      <c r="H6580" s="141">
        <f t="shared" si="410"/>
        <v>4.646959103085946E-7</v>
      </c>
      <c r="I6580" s="142">
        <f t="shared" si="411"/>
        <v>8.8292222958632979E-6</v>
      </c>
    </row>
    <row r="6581" spans="1:9">
      <c r="A6581" s="143">
        <f t="shared" si="408"/>
        <v>2043</v>
      </c>
      <c r="B6581" s="138" t="s">
        <v>97</v>
      </c>
      <c r="C6581" s="275">
        <v>45106</v>
      </c>
      <c r="D6581" s="275">
        <v>45119</v>
      </c>
      <c r="E6581" s="275">
        <v>45119</v>
      </c>
      <c r="F6581" s="139">
        <f t="shared" si="409"/>
        <v>13</v>
      </c>
      <c r="G6581" s="140">
        <v>16.96</v>
      </c>
      <c r="H6581" s="141">
        <f t="shared" si="410"/>
        <v>1.3328670114719709E-7</v>
      </c>
      <c r="I6581" s="142">
        <f t="shared" si="411"/>
        <v>1.7327271149135621E-6</v>
      </c>
    </row>
    <row r="6582" spans="1:9">
      <c r="A6582" s="143">
        <f t="shared" si="408"/>
        <v>2044</v>
      </c>
      <c r="B6582" s="138" t="s">
        <v>97</v>
      </c>
      <c r="C6582" s="275">
        <v>45078</v>
      </c>
      <c r="D6582" s="275">
        <v>45103</v>
      </c>
      <c r="E6582" s="275">
        <v>45103</v>
      </c>
      <c r="F6582" s="139">
        <f t="shared" si="409"/>
        <v>25</v>
      </c>
      <c r="G6582" s="140">
        <v>36.5</v>
      </c>
      <c r="H6582" s="141">
        <f t="shared" si="410"/>
        <v>2.868493273509843E-7</v>
      </c>
      <c r="I6582" s="142">
        <f t="shared" si="411"/>
        <v>7.1712331837746072E-6</v>
      </c>
    </row>
    <row r="6583" spans="1:9">
      <c r="A6583" s="143">
        <f t="shared" si="408"/>
        <v>2045</v>
      </c>
      <c r="B6583" s="138" t="s">
        <v>97</v>
      </c>
      <c r="C6583" s="275">
        <v>45142</v>
      </c>
      <c r="D6583" s="275">
        <v>45198</v>
      </c>
      <c r="E6583" s="275">
        <v>45198</v>
      </c>
      <c r="F6583" s="139">
        <f t="shared" si="409"/>
        <v>56</v>
      </c>
      <c r="G6583" s="140">
        <v>35.15</v>
      </c>
      <c r="H6583" s="141">
        <f t="shared" si="410"/>
        <v>2.762398316818383E-7</v>
      </c>
      <c r="I6583" s="142">
        <f t="shared" si="411"/>
        <v>1.5469430574182944E-5</v>
      </c>
    </row>
    <row r="6584" spans="1:9">
      <c r="A6584" s="143">
        <f t="shared" si="408"/>
        <v>2046</v>
      </c>
      <c r="B6584" s="138" t="s">
        <v>97</v>
      </c>
      <c r="C6584" s="275">
        <v>44987</v>
      </c>
      <c r="D6584" s="275">
        <v>44998</v>
      </c>
      <c r="E6584" s="275">
        <v>44998</v>
      </c>
      <c r="F6584" s="139">
        <f t="shared" si="409"/>
        <v>11</v>
      </c>
      <c r="G6584" s="140">
        <v>253.47</v>
      </c>
      <c r="H6584" s="141">
        <f t="shared" si="410"/>
        <v>1.9919917535247668E-6</v>
      </c>
      <c r="I6584" s="142">
        <f t="shared" si="411"/>
        <v>2.1911909288772435E-5</v>
      </c>
    </row>
    <row r="6585" spans="1:9">
      <c r="A6585" s="143">
        <f t="shared" si="408"/>
        <v>2047</v>
      </c>
      <c r="B6585" s="138" t="s">
        <v>97</v>
      </c>
      <c r="C6585" s="275">
        <v>45036</v>
      </c>
      <c r="D6585" s="275">
        <v>45047</v>
      </c>
      <c r="E6585" s="275">
        <v>45047</v>
      </c>
      <c r="F6585" s="139">
        <f t="shared" si="409"/>
        <v>11</v>
      </c>
      <c r="G6585" s="140">
        <v>134.77000000000001</v>
      </c>
      <c r="H6585" s="141">
        <f t="shared" si="410"/>
        <v>1.0591420232080042E-6</v>
      </c>
      <c r="I6585" s="142">
        <f t="shared" si="411"/>
        <v>1.1650562255288047E-5</v>
      </c>
    </row>
    <row r="6586" spans="1:9">
      <c r="A6586" s="143">
        <f t="shared" si="408"/>
        <v>2048</v>
      </c>
      <c r="B6586" s="138" t="s">
        <v>97</v>
      </c>
      <c r="C6586" s="275">
        <v>45044</v>
      </c>
      <c r="D6586" s="275">
        <v>45054</v>
      </c>
      <c r="E6586" s="275">
        <v>45054</v>
      </c>
      <c r="F6586" s="139">
        <f t="shared" si="409"/>
        <v>10</v>
      </c>
      <c r="G6586" s="140">
        <v>361.51</v>
      </c>
      <c r="H6586" s="141">
        <f t="shared" si="410"/>
        <v>2.8410657624836803E-6</v>
      </c>
      <c r="I6586" s="142">
        <f t="shared" si="411"/>
        <v>2.8410657624836803E-5</v>
      </c>
    </row>
    <row r="6587" spans="1:9">
      <c r="A6587" s="143">
        <f t="shared" si="408"/>
        <v>2049</v>
      </c>
      <c r="B6587" s="138" t="s">
        <v>97</v>
      </c>
      <c r="C6587" s="275">
        <v>45204</v>
      </c>
      <c r="D6587" s="275">
        <v>45209</v>
      </c>
      <c r="E6587" s="275">
        <v>45209</v>
      </c>
      <c r="F6587" s="139">
        <f t="shared" si="409"/>
        <v>5</v>
      </c>
      <c r="G6587" s="140">
        <v>178.27</v>
      </c>
      <c r="H6587" s="141">
        <f t="shared" si="410"/>
        <v>1.4010035503249307E-6</v>
      </c>
      <c r="I6587" s="142">
        <f t="shared" si="411"/>
        <v>7.0050177516246533E-6</v>
      </c>
    </row>
    <row r="6588" spans="1:9">
      <c r="A6588" s="143">
        <f t="shared" ref="A6588:A6651" si="412">A6587+1</f>
        <v>2050</v>
      </c>
      <c r="B6588" s="138" t="s">
        <v>97</v>
      </c>
      <c r="C6588" s="275">
        <v>45160</v>
      </c>
      <c r="D6588" s="275">
        <v>45257</v>
      </c>
      <c r="E6588" s="275">
        <v>45257</v>
      </c>
      <c r="F6588" s="139">
        <f t="shared" si="409"/>
        <v>97</v>
      </c>
      <c r="G6588" s="140">
        <v>44.13</v>
      </c>
      <c r="H6588" s="141">
        <f t="shared" si="410"/>
        <v>3.4681262509586133E-7</v>
      </c>
      <c r="I6588" s="142">
        <f t="shared" si="411"/>
        <v>3.3640824634298546E-5</v>
      </c>
    </row>
    <row r="6589" spans="1:9">
      <c r="A6589" s="143">
        <f t="shared" si="412"/>
        <v>2051</v>
      </c>
      <c r="B6589" s="138" t="s">
        <v>97</v>
      </c>
      <c r="C6589" s="275">
        <v>45170</v>
      </c>
      <c r="D6589" s="275">
        <v>45182</v>
      </c>
      <c r="E6589" s="275">
        <v>45182</v>
      </c>
      <c r="F6589" s="139">
        <f t="shared" si="409"/>
        <v>12</v>
      </c>
      <c r="G6589" s="140">
        <v>238.62</v>
      </c>
      <c r="H6589" s="141">
        <f t="shared" si="410"/>
        <v>1.875287301164161E-6</v>
      </c>
      <c r="I6589" s="142">
        <f t="shared" si="411"/>
        <v>2.2503447613969932E-5</v>
      </c>
    </row>
    <row r="6590" spans="1:9">
      <c r="A6590" s="143">
        <f t="shared" si="412"/>
        <v>2052</v>
      </c>
      <c r="B6590" s="138" t="s">
        <v>97</v>
      </c>
      <c r="C6590" s="275">
        <v>45204</v>
      </c>
      <c r="D6590" s="275">
        <v>45218</v>
      </c>
      <c r="E6590" s="275">
        <v>45218</v>
      </c>
      <c r="F6590" s="139">
        <f t="shared" si="409"/>
        <v>14</v>
      </c>
      <c r="G6590" s="140">
        <v>35.93</v>
      </c>
      <c r="H6590" s="141">
        <f t="shared" si="410"/>
        <v>2.8236976251290041E-7</v>
      </c>
      <c r="I6590" s="142">
        <f t="shared" si="411"/>
        <v>3.9531766751806059E-6</v>
      </c>
    </row>
    <row r="6591" spans="1:9">
      <c r="A6591" s="143">
        <f t="shared" si="412"/>
        <v>2053</v>
      </c>
      <c r="B6591" s="138" t="s">
        <v>97</v>
      </c>
      <c r="C6591" s="275">
        <v>44932</v>
      </c>
      <c r="D6591" s="275">
        <v>44964</v>
      </c>
      <c r="E6591" s="275">
        <v>44964</v>
      </c>
      <c r="F6591" s="139">
        <f t="shared" si="409"/>
        <v>32</v>
      </c>
      <c r="G6591" s="140">
        <v>397.06</v>
      </c>
      <c r="H6591" s="141">
        <f t="shared" si="410"/>
        <v>3.1204491484378582E-6</v>
      </c>
      <c r="I6591" s="142">
        <f t="shared" si="411"/>
        <v>9.9854372750011463E-5</v>
      </c>
    </row>
    <row r="6592" spans="1:9">
      <c r="A6592" s="143">
        <f t="shared" si="412"/>
        <v>2054</v>
      </c>
      <c r="B6592" s="138" t="s">
        <v>97</v>
      </c>
      <c r="C6592" s="275">
        <v>45210</v>
      </c>
      <c r="D6592" s="275">
        <v>45222</v>
      </c>
      <c r="E6592" s="275">
        <v>45222</v>
      </c>
      <c r="F6592" s="139">
        <f t="shared" si="409"/>
        <v>12</v>
      </c>
      <c r="G6592" s="140">
        <v>163.18</v>
      </c>
      <c r="H6592" s="141">
        <f t="shared" si="410"/>
        <v>1.2824129654009211E-6</v>
      </c>
      <c r="I6592" s="142">
        <f t="shared" si="411"/>
        <v>1.5388955584811054E-5</v>
      </c>
    </row>
    <row r="6593" spans="1:9">
      <c r="A6593" s="143">
        <f t="shared" si="412"/>
        <v>2055</v>
      </c>
      <c r="B6593" s="138" t="s">
        <v>97</v>
      </c>
      <c r="C6593" s="275">
        <v>45141</v>
      </c>
      <c r="D6593" s="275">
        <v>45219</v>
      </c>
      <c r="E6593" s="275">
        <v>45219</v>
      </c>
      <c r="F6593" s="139">
        <f t="shared" si="409"/>
        <v>78</v>
      </c>
      <c r="G6593" s="140">
        <v>27.26</v>
      </c>
      <c r="H6593" s="141">
        <f t="shared" si="410"/>
        <v>2.142332236599406E-7</v>
      </c>
      <c r="I6593" s="142">
        <f t="shared" si="411"/>
        <v>1.6710191445475366E-5</v>
      </c>
    </row>
    <row r="6594" spans="1:9">
      <c r="A6594" s="143">
        <f t="shared" si="412"/>
        <v>2056</v>
      </c>
      <c r="B6594" s="138" t="s">
        <v>97</v>
      </c>
      <c r="C6594" s="275">
        <v>45022</v>
      </c>
      <c r="D6594" s="275">
        <v>45061</v>
      </c>
      <c r="E6594" s="275">
        <v>45061</v>
      </c>
      <c r="F6594" s="139">
        <f t="shared" si="409"/>
        <v>39</v>
      </c>
      <c r="G6594" s="140">
        <v>80.180000000000007</v>
      </c>
      <c r="H6594" s="141">
        <f t="shared" si="410"/>
        <v>6.3012545389046362E-7</v>
      </c>
      <c r="I6594" s="142">
        <f t="shared" si="411"/>
        <v>2.4574892701728083E-5</v>
      </c>
    </row>
    <row r="6595" spans="1:9">
      <c r="A6595" s="143">
        <f t="shared" si="412"/>
        <v>2057</v>
      </c>
      <c r="B6595" s="138" t="s">
        <v>97</v>
      </c>
      <c r="C6595" s="275">
        <v>44963</v>
      </c>
      <c r="D6595" s="275">
        <v>44992</v>
      </c>
      <c r="E6595" s="275">
        <v>44992</v>
      </c>
      <c r="F6595" s="139">
        <f t="shared" si="409"/>
        <v>29</v>
      </c>
      <c r="G6595" s="140">
        <v>418.96</v>
      </c>
      <c r="H6595" s="141">
        <f t="shared" si="410"/>
        <v>3.2925587448484486E-6</v>
      </c>
      <c r="I6595" s="142">
        <f t="shared" si="411"/>
        <v>9.5484203600605013E-5</v>
      </c>
    </row>
    <row r="6596" spans="1:9">
      <c r="A6596" s="143">
        <f t="shared" si="412"/>
        <v>2058</v>
      </c>
      <c r="B6596" s="138" t="s">
        <v>97</v>
      </c>
      <c r="C6596" s="275">
        <v>45222</v>
      </c>
      <c r="D6596" s="275">
        <v>45225</v>
      </c>
      <c r="E6596" s="275">
        <v>45225</v>
      </c>
      <c r="F6596" s="139">
        <f t="shared" si="409"/>
        <v>3</v>
      </c>
      <c r="G6596" s="140">
        <v>147.93</v>
      </c>
      <c r="H6596" s="141">
        <f t="shared" si="410"/>
        <v>1.1625649587679756E-6</v>
      </c>
      <c r="I6596" s="142">
        <f t="shared" si="411"/>
        <v>3.4876948763039266E-6</v>
      </c>
    </row>
    <row r="6597" spans="1:9">
      <c r="A6597" s="143">
        <f t="shared" si="412"/>
        <v>2059</v>
      </c>
      <c r="B6597" s="138" t="s">
        <v>97</v>
      </c>
      <c r="C6597" s="275">
        <v>45177</v>
      </c>
      <c r="D6597" s="275">
        <v>45188</v>
      </c>
      <c r="E6597" s="275">
        <v>45188</v>
      </c>
      <c r="F6597" s="139">
        <f t="shared" si="409"/>
        <v>11</v>
      </c>
      <c r="G6597" s="140">
        <v>44.49</v>
      </c>
      <c r="H6597" s="141">
        <f t="shared" si="410"/>
        <v>3.4964182394096688E-7</v>
      </c>
      <c r="I6597" s="142">
        <f t="shared" si="411"/>
        <v>3.846060063350636E-6</v>
      </c>
    </row>
    <row r="6598" spans="1:9">
      <c r="A6598" s="143">
        <f t="shared" si="412"/>
        <v>2060</v>
      </c>
      <c r="B6598" s="138" t="s">
        <v>97</v>
      </c>
      <c r="C6598" s="275">
        <v>45149</v>
      </c>
      <c r="D6598" s="275">
        <v>45160</v>
      </c>
      <c r="E6598" s="275">
        <v>45160</v>
      </c>
      <c r="F6598" s="139">
        <f t="shared" si="409"/>
        <v>11</v>
      </c>
      <c r="G6598" s="140">
        <v>192.4</v>
      </c>
      <c r="H6598" s="141">
        <f t="shared" si="410"/>
        <v>1.5120496049953256E-6</v>
      </c>
      <c r="I6598" s="142">
        <f t="shared" si="411"/>
        <v>1.6632545654948582E-5</v>
      </c>
    </row>
    <row r="6599" spans="1:9">
      <c r="A6599" s="143">
        <f t="shared" si="412"/>
        <v>2061</v>
      </c>
      <c r="B6599" s="138" t="s">
        <v>97</v>
      </c>
      <c r="C6599" s="275">
        <v>45037</v>
      </c>
      <c r="D6599" s="275">
        <v>45061</v>
      </c>
      <c r="E6599" s="275">
        <v>45061</v>
      </c>
      <c r="F6599" s="139">
        <f t="shared" si="409"/>
        <v>24</v>
      </c>
      <c r="G6599" s="140">
        <v>51.76</v>
      </c>
      <c r="H6599" s="141">
        <f t="shared" si="410"/>
        <v>4.0677592284073825E-7</v>
      </c>
      <c r="I6599" s="142">
        <f t="shared" si="411"/>
        <v>9.7626221481777183E-6</v>
      </c>
    </row>
    <row r="6600" spans="1:9">
      <c r="A6600" s="143">
        <f t="shared" si="412"/>
        <v>2062</v>
      </c>
      <c r="B6600" s="138" t="s">
        <v>97</v>
      </c>
      <c r="C6600" s="275">
        <v>45106</v>
      </c>
      <c r="D6600" s="275">
        <v>45117</v>
      </c>
      <c r="E6600" s="275">
        <v>45117</v>
      </c>
      <c r="F6600" s="139">
        <f t="shared" ref="F6600:F6663" si="413">E6600-C6600</f>
        <v>11</v>
      </c>
      <c r="G6600" s="140">
        <v>89.66</v>
      </c>
      <c r="H6600" s="141">
        <f t="shared" ref="H6600:H6663" si="414">G6600/$G$8894</f>
        <v>7.0462769014491099E-7</v>
      </c>
      <c r="I6600" s="142">
        <f t="shared" ref="I6600:I6663" si="415">H6600*F6600</f>
        <v>7.7509045915940208E-6</v>
      </c>
    </row>
    <row r="6601" spans="1:9">
      <c r="A6601" s="143">
        <f t="shared" si="412"/>
        <v>2063</v>
      </c>
      <c r="B6601" s="138" t="s">
        <v>97</v>
      </c>
      <c r="C6601" s="275">
        <v>45174</v>
      </c>
      <c r="D6601" s="275">
        <v>45181</v>
      </c>
      <c r="E6601" s="275">
        <v>45181</v>
      </c>
      <c r="F6601" s="139">
        <f t="shared" si="413"/>
        <v>7</v>
      </c>
      <c r="G6601" s="140">
        <v>133.21</v>
      </c>
      <c r="H6601" s="141">
        <f t="shared" si="414"/>
        <v>1.04688216154588E-6</v>
      </c>
      <c r="I6601" s="142">
        <f t="shared" si="415"/>
        <v>7.3281751308211601E-6</v>
      </c>
    </row>
    <row r="6602" spans="1:9">
      <c r="A6602" s="143">
        <f t="shared" si="412"/>
        <v>2064</v>
      </c>
      <c r="B6602" s="138" t="s">
        <v>97</v>
      </c>
      <c r="C6602" s="275">
        <v>45097</v>
      </c>
      <c r="D6602" s="275">
        <v>45232</v>
      </c>
      <c r="E6602" s="275">
        <v>45232</v>
      </c>
      <c r="F6602" s="139">
        <f t="shared" si="413"/>
        <v>135</v>
      </c>
      <c r="G6602" s="140">
        <v>36.950000000000003</v>
      </c>
      <c r="H6602" s="141">
        <f t="shared" si="414"/>
        <v>2.903858259073663E-7</v>
      </c>
      <c r="I6602" s="142">
        <f t="shared" si="415"/>
        <v>3.9202086497494451E-5</v>
      </c>
    </row>
    <row r="6603" spans="1:9">
      <c r="A6603" s="143">
        <f t="shared" si="412"/>
        <v>2065</v>
      </c>
      <c r="B6603" s="138" t="s">
        <v>97</v>
      </c>
      <c r="C6603" s="275">
        <v>45098</v>
      </c>
      <c r="D6603" s="275">
        <v>45104</v>
      </c>
      <c r="E6603" s="275">
        <v>45104</v>
      </c>
      <c r="F6603" s="139">
        <f t="shared" si="413"/>
        <v>6</v>
      </c>
      <c r="G6603" s="140">
        <v>45.01</v>
      </c>
      <c r="H6603" s="141">
        <f t="shared" si="414"/>
        <v>3.5372844449500828E-7</v>
      </c>
      <c r="I6603" s="142">
        <f t="shared" si="415"/>
        <v>2.1223706669700496E-6</v>
      </c>
    </row>
    <row r="6604" spans="1:9">
      <c r="A6604" s="143">
        <f t="shared" si="412"/>
        <v>2066</v>
      </c>
      <c r="B6604" s="138" t="s">
        <v>97</v>
      </c>
      <c r="C6604" s="275">
        <v>45191</v>
      </c>
      <c r="D6604" s="275">
        <v>45201</v>
      </c>
      <c r="E6604" s="275">
        <v>45201</v>
      </c>
      <c r="F6604" s="139">
        <f t="shared" si="413"/>
        <v>10</v>
      </c>
      <c r="G6604" s="140">
        <v>20.73</v>
      </c>
      <c r="H6604" s="141">
        <f t="shared" si="414"/>
        <v>1.6291470016399738E-7</v>
      </c>
      <c r="I6604" s="142">
        <f t="shared" si="415"/>
        <v>1.6291470016399738E-6</v>
      </c>
    </row>
    <row r="6605" spans="1:9">
      <c r="A6605" s="143">
        <f t="shared" si="412"/>
        <v>2067</v>
      </c>
      <c r="B6605" s="138" t="s">
        <v>97</v>
      </c>
      <c r="C6605" s="275">
        <v>45022</v>
      </c>
      <c r="D6605" s="275">
        <v>45033</v>
      </c>
      <c r="E6605" s="275">
        <v>45033</v>
      </c>
      <c r="F6605" s="139">
        <f t="shared" si="413"/>
        <v>11</v>
      </c>
      <c r="G6605" s="140">
        <v>399.15</v>
      </c>
      <c r="H6605" s="141">
        <f t="shared" si="414"/>
        <v>3.1368742195108322E-6</v>
      </c>
      <c r="I6605" s="142">
        <f t="shared" si="415"/>
        <v>3.4505616414619152E-5</v>
      </c>
    </row>
    <row r="6606" spans="1:9">
      <c r="A6606" s="143">
        <f t="shared" si="412"/>
        <v>2068</v>
      </c>
      <c r="B6606" s="138" t="s">
        <v>97</v>
      </c>
      <c r="C6606" s="275">
        <v>45121</v>
      </c>
      <c r="D6606" s="275">
        <v>45135</v>
      </c>
      <c r="E6606" s="275">
        <v>45135</v>
      </c>
      <c r="F6606" s="139">
        <f t="shared" si="413"/>
        <v>14</v>
      </c>
      <c r="G6606" s="140">
        <v>37.15</v>
      </c>
      <c r="H6606" s="141">
        <f t="shared" si="414"/>
        <v>2.9195760304353608E-7</v>
      </c>
      <c r="I6606" s="142">
        <f t="shared" si="415"/>
        <v>4.0874064426095049E-6</v>
      </c>
    </row>
    <row r="6607" spans="1:9">
      <c r="A6607" s="143">
        <f t="shared" si="412"/>
        <v>2069</v>
      </c>
      <c r="B6607" s="138" t="s">
        <v>97</v>
      </c>
      <c r="C6607" s="275">
        <v>45197</v>
      </c>
      <c r="D6607" s="275">
        <v>45300</v>
      </c>
      <c r="E6607" s="275">
        <v>45300</v>
      </c>
      <c r="F6607" s="139">
        <f t="shared" si="413"/>
        <v>103</v>
      </c>
      <c r="G6607" s="140">
        <v>31.69</v>
      </c>
      <c r="H6607" s="141">
        <f t="shared" si="414"/>
        <v>2.4904808722610117E-7</v>
      </c>
      <c r="I6607" s="142">
        <f t="shared" si="415"/>
        <v>2.5651952984288422E-5</v>
      </c>
    </row>
    <row r="6608" spans="1:9">
      <c r="A6608" s="143">
        <f t="shared" si="412"/>
        <v>2070</v>
      </c>
      <c r="B6608" s="138" t="s">
        <v>97</v>
      </c>
      <c r="C6608" s="275">
        <v>45261</v>
      </c>
      <c r="D6608" s="275">
        <v>45272</v>
      </c>
      <c r="E6608" s="275">
        <v>45272</v>
      </c>
      <c r="F6608" s="139">
        <f t="shared" si="413"/>
        <v>11</v>
      </c>
      <c r="G6608" s="140">
        <v>765.49</v>
      </c>
      <c r="H6608" s="141">
        <f t="shared" si="414"/>
        <v>6.0158983998330129E-6</v>
      </c>
      <c r="I6608" s="142">
        <f t="shared" si="415"/>
        <v>6.6174882398163144E-5</v>
      </c>
    </row>
    <row r="6609" spans="1:9">
      <c r="A6609" s="143">
        <f t="shared" si="412"/>
        <v>2071</v>
      </c>
      <c r="B6609" s="138" t="s">
        <v>97</v>
      </c>
      <c r="C6609" s="275">
        <v>44951</v>
      </c>
      <c r="D6609" s="275">
        <v>44957</v>
      </c>
      <c r="E6609" s="275">
        <v>44957</v>
      </c>
      <c r="F6609" s="139">
        <f t="shared" si="413"/>
        <v>6</v>
      </c>
      <c r="G6609" s="140">
        <v>207.34</v>
      </c>
      <c r="H6609" s="141">
        <f t="shared" si="414"/>
        <v>1.6294613570672078E-6</v>
      </c>
      <c r="I6609" s="142">
        <f t="shared" si="415"/>
        <v>9.776768142403247E-6</v>
      </c>
    </row>
    <row r="6610" spans="1:9">
      <c r="A6610" s="143">
        <f t="shared" si="412"/>
        <v>2072</v>
      </c>
      <c r="B6610" s="138" t="s">
        <v>97</v>
      </c>
      <c r="C6610" s="275">
        <v>44929</v>
      </c>
      <c r="D6610" s="275">
        <v>44966</v>
      </c>
      <c r="E6610" s="275">
        <v>44966</v>
      </c>
      <c r="F6610" s="139">
        <f t="shared" si="413"/>
        <v>37</v>
      </c>
      <c r="G6610" s="140">
        <v>289.63</v>
      </c>
      <c r="H6610" s="141">
        <f t="shared" si="414"/>
        <v>2.2761690597442624E-6</v>
      </c>
      <c r="I6610" s="142">
        <f t="shared" si="415"/>
        <v>8.4218255210537706E-5</v>
      </c>
    </row>
    <row r="6611" spans="1:9">
      <c r="A6611" s="143">
        <f t="shared" si="412"/>
        <v>2073</v>
      </c>
      <c r="B6611" s="138" t="s">
        <v>97</v>
      </c>
      <c r="C6611" s="275">
        <v>44957</v>
      </c>
      <c r="D6611" s="275">
        <v>44967</v>
      </c>
      <c r="E6611" s="275">
        <v>44967</v>
      </c>
      <c r="F6611" s="139">
        <f t="shared" si="413"/>
        <v>10</v>
      </c>
      <c r="G6611" s="140">
        <v>100.94</v>
      </c>
      <c r="H6611" s="141">
        <f t="shared" si="414"/>
        <v>7.9327592062488637E-7</v>
      </c>
      <c r="I6611" s="142">
        <f t="shared" si="415"/>
        <v>7.9327592062488643E-6</v>
      </c>
    </row>
    <row r="6612" spans="1:9">
      <c r="A6612" s="143">
        <f t="shared" si="412"/>
        <v>2074</v>
      </c>
      <c r="B6612" s="138" t="s">
        <v>97</v>
      </c>
      <c r="C6612" s="275">
        <v>44939</v>
      </c>
      <c r="D6612" s="275">
        <v>44988</v>
      </c>
      <c r="E6612" s="275">
        <v>44988</v>
      </c>
      <c r="F6612" s="139">
        <f t="shared" si="413"/>
        <v>49</v>
      </c>
      <c r="G6612" s="140">
        <v>158.19</v>
      </c>
      <c r="H6612" s="141">
        <f t="shared" si="414"/>
        <v>1.2431971258534851E-6</v>
      </c>
      <c r="I6612" s="142">
        <f t="shared" si="415"/>
        <v>6.0916659166820767E-5</v>
      </c>
    </row>
    <row r="6613" spans="1:9">
      <c r="A6613" s="143">
        <f t="shared" si="412"/>
        <v>2075</v>
      </c>
      <c r="B6613" s="138" t="s">
        <v>97</v>
      </c>
      <c r="C6613" s="275">
        <v>45157</v>
      </c>
      <c r="D6613" s="275">
        <v>45159</v>
      </c>
      <c r="E6613" s="275">
        <v>45159</v>
      </c>
      <c r="F6613" s="139">
        <f t="shared" si="413"/>
        <v>2</v>
      </c>
      <c r="G6613" s="140">
        <v>79.8</v>
      </c>
      <c r="H6613" s="141">
        <f t="shared" si="414"/>
        <v>6.2713907733174096E-7</v>
      </c>
      <c r="I6613" s="142">
        <f t="shared" si="415"/>
        <v>1.2542781546634819E-6</v>
      </c>
    </row>
    <row r="6614" spans="1:9">
      <c r="A6614" s="143">
        <f t="shared" si="412"/>
        <v>2076</v>
      </c>
      <c r="B6614" s="138" t="s">
        <v>97</v>
      </c>
      <c r="C6614" s="275">
        <v>45049</v>
      </c>
      <c r="D6614" s="275">
        <v>45049</v>
      </c>
      <c r="E6614" s="275">
        <v>45049</v>
      </c>
      <c r="F6614" s="139">
        <f t="shared" si="413"/>
        <v>0</v>
      </c>
      <c r="G6614" s="140">
        <v>413.48</v>
      </c>
      <c r="H6614" s="141">
        <f t="shared" si="414"/>
        <v>3.2494920513173968E-6</v>
      </c>
      <c r="I6614" s="142">
        <f t="shared" si="415"/>
        <v>0</v>
      </c>
    </row>
    <row r="6615" spans="1:9">
      <c r="A6615" s="143">
        <f t="shared" si="412"/>
        <v>2077</v>
      </c>
      <c r="B6615" s="138" t="s">
        <v>97</v>
      </c>
      <c r="C6615" s="275">
        <v>45069</v>
      </c>
      <c r="D6615" s="275">
        <v>45076</v>
      </c>
      <c r="E6615" s="275">
        <v>45076</v>
      </c>
      <c r="F6615" s="139">
        <f t="shared" si="413"/>
        <v>7</v>
      </c>
      <c r="G6615" s="140">
        <v>1191.26</v>
      </c>
      <c r="H6615" s="141">
        <f t="shared" si="414"/>
        <v>9.3619761561680427E-6</v>
      </c>
      <c r="I6615" s="142">
        <f t="shared" si="415"/>
        <v>6.5533833093176297E-5</v>
      </c>
    </row>
    <row r="6616" spans="1:9">
      <c r="A6616" s="143">
        <f t="shared" si="412"/>
        <v>2078</v>
      </c>
      <c r="B6616" s="138" t="s">
        <v>97</v>
      </c>
      <c r="C6616" s="275">
        <v>45054</v>
      </c>
      <c r="D6616" s="275">
        <v>45062</v>
      </c>
      <c r="E6616" s="275">
        <v>45062</v>
      </c>
      <c r="F6616" s="139">
        <f t="shared" si="413"/>
        <v>8</v>
      </c>
      <c r="G6616" s="140">
        <v>50.8</v>
      </c>
      <c r="H6616" s="141">
        <f t="shared" si="414"/>
        <v>3.992313925871233E-7</v>
      </c>
      <c r="I6616" s="142">
        <f t="shared" si="415"/>
        <v>3.1938511406969864E-6</v>
      </c>
    </row>
    <row r="6617" spans="1:9">
      <c r="A6617" s="143">
        <f t="shared" si="412"/>
        <v>2079</v>
      </c>
      <c r="B6617" s="138" t="s">
        <v>97</v>
      </c>
      <c r="C6617" s="275">
        <v>45058</v>
      </c>
      <c r="D6617" s="275">
        <v>45076</v>
      </c>
      <c r="E6617" s="275">
        <v>45076</v>
      </c>
      <c r="F6617" s="139">
        <f t="shared" si="413"/>
        <v>18</v>
      </c>
      <c r="G6617" s="140">
        <v>30.32</v>
      </c>
      <c r="H6617" s="141">
        <f t="shared" si="414"/>
        <v>2.3828141384333819E-7</v>
      </c>
      <c r="I6617" s="142">
        <f t="shared" si="415"/>
        <v>4.2890654491800873E-6</v>
      </c>
    </row>
    <row r="6618" spans="1:9">
      <c r="A6618" s="143">
        <f t="shared" si="412"/>
        <v>2080</v>
      </c>
      <c r="B6618" s="138" t="s">
        <v>97</v>
      </c>
      <c r="C6618" s="275">
        <v>45053</v>
      </c>
      <c r="D6618" s="275">
        <v>45068</v>
      </c>
      <c r="E6618" s="275">
        <v>45068</v>
      </c>
      <c r="F6618" s="139">
        <f t="shared" si="413"/>
        <v>15</v>
      </c>
      <c r="G6618" s="140">
        <v>17.23</v>
      </c>
      <c r="H6618" s="141">
        <f t="shared" si="414"/>
        <v>1.3540860028102629E-7</v>
      </c>
      <c r="I6618" s="142">
        <f t="shared" si="415"/>
        <v>2.0311290042153942E-6</v>
      </c>
    </row>
    <row r="6619" spans="1:9">
      <c r="A6619" s="143">
        <f t="shared" si="412"/>
        <v>2081</v>
      </c>
      <c r="B6619" s="138" t="s">
        <v>97</v>
      </c>
      <c r="C6619" s="275">
        <v>44966</v>
      </c>
      <c r="D6619" s="275">
        <v>44970</v>
      </c>
      <c r="E6619" s="275">
        <v>44970</v>
      </c>
      <c r="F6619" s="139">
        <f t="shared" si="413"/>
        <v>4</v>
      </c>
      <c r="G6619" s="140">
        <v>2184.21</v>
      </c>
      <c r="H6619" s="141">
        <f t="shared" si="414"/>
        <v>1.7165456692966944E-5</v>
      </c>
      <c r="I6619" s="142">
        <f t="shared" si="415"/>
        <v>6.8661826771867777E-5</v>
      </c>
    </row>
    <row r="6620" spans="1:9">
      <c r="A6620" s="143">
        <f t="shared" si="412"/>
        <v>2082</v>
      </c>
      <c r="B6620" s="138" t="s">
        <v>97</v>
      </c>
      <c r="C6620" s="275">
        <v>45246</v>
      </c>
      <c r="D6620" s="275">
        <v>45257</v>
      </c>
      <c r="E6620" s="275">
        <v>45257</v>
      </c>
      <c r="F6620" s="139">
        <f t="shared" si="413"/>
        <v>11</v>
      </c>
      <c r="G6620" s="140">
        <v>2827.19</v>
      </c>
      <c r="H6620" s="141">
        <f t="shared" si="414"/>
        <v>2.2218563008039159E-5</v>
      </c>
      <c r="I6620" s="142">
        <f t="shared" si="415"/>
        <v>2.4440419308843076E-4</v>
      </c>
    </row>
    <row r="6621" spans="1:9">
      <c r="A6621" s="143">
        <f t="shared" si="412"/>
        <v>2083</v>
      </c>
      <c r="B6621" s="138" t="s">
        <v>97</v>
      </c>
      <c r="C6621" s="275">
        <v>45084</v>
      </c>
      <c r="D6621" s="275">
        <v>45090</v>
      </c>
      <c r="E6621" s="275">
        <v>45090</v>
      </c>
      <c r="F6621" s="139">
        <f t="shared" si="413"/>
        <v>6</v>
      </c>
      <c r="G6621" s="140">
        <v>245.04</v>
      </c>
      <c r="H6621" s="141">
        <f t="shared" si="414"/>
        <v>1.9257413472352107E-6</v>
      </c>
      <c r="I6621" s="142">
        <f t="shared" si="415"/>
        <v>1.1554448083411265E-5</v>
      </c>
    </row>
    <row r="6622" spans="1:9">
      <c r="A6622" s="143">
        <f t="shared" si="412"/>
        <v>2084</v>
      </c>
      <c r="B6622" s="138" t="s">
        <v>97</v>
      </c>
      <c r="C6622" s="275">
        <v>44948</v>
      </c>
      <c r="D6622" s="275">
        <v>44963</v>
      </c>
      <c r="E6622" s="275">
        <v>44963</v>
      </c>
      <c r="F6622" s="139">
        <f t="shared" si="413"/>
        <v>15</v>
      </c>
      <c r="G6622" s="140">
        <v>112.65</v>
      </c>
      <c r="H6622" s="141">
        <f t="shared" si="414"/>
        <v>8.8530347194762691E-7</v>
      </c>
      <c r="I6622" s="142">
        <f t="shared" si="415"/>
        <v>1.3279552079214404E-5</v>
      </c>
    </row>
    <row r="6623" spans="1:9">
      <c r="A6623" s="143">
        <f t="shared" si="412"/>
        <v>2085</v>
      </c>
      <c r="B6623" s="138" t="s">
        <v>97</v>
      </c>
      <c r="C6623" s="275">
        <v>45153</v>
      </c>
      <c r="D6623" s="275">
        <v>45160</v>
      </c>
      <c r="E6623" s="275">
        <v>45160</v>
      </c>
      <c r="F6623" s="139">
        <f t="shared" si="413"/>
        <v>7</v>
      </c>
      <c r="G6623" s="140">
        <v>208.56</v>
      </c>
      <c r="H6623" s="141">
        <f t="shared" si="414"/>
        <v>1.6390491975978434E-6</v>
      </c>
      <c r="I6623" s="142">
        <f t="shared" si="415"/>
        <v>1.1473344383184904E-5</v>
      </c>
    </row>
    <row r="6624" spans="1:9">
      <c r="A6624" s="143">
        <f t="shared" si="412"/>
        <v>2086</v>
      </c>
      <c r="B6624" s="138" t="s">
        <v>97</v>
      </c>
      <c r="C6624" s="275">
        <v>45257</v>
      </c>
      <c r="D6624" s="275">
        <v>45265</v>
      </c>
      <c r="E6624" s="275">
        <v>45265</v>
      </c>
      <c r="F6624" s="139">
        <f t="shared" si="413"/>
        <v>8</v>
      </c>
      <c r="G6624" s="140">
        <v>1002.03</v>
      </c>
      <c r="H6624" s="141">
        <f t="shared" si="414"/>
        <v>7.8748392187810086E-6</v>
      </c>
      <c r="I6624" s="142">
        <f t="shared" si="415"/>
        <v>6.2998713750248069E-5</v>
      </c>
    </row>
    <row r="6625" spans="1:9">
      <c r="A6625" s="143">
        <f t="shared" si="412"/>
        <v>2087</v>
      </c>
      <c r="B6625" s="138" t="s">
        <v>97</v>
      </c>
      <c r="C6625" s="275">
        <v>45090</v>
      </c>
      <c r="D6625" s="275">
        <v>45154</v>
      </c>
      <c r="E6625" s="275">
        <v>45154</v>
      </c>
      <c r="F6625" s="139">
        <f t="shared" si="413"/>
        <v>64</v>
      </c>
      <c r="G6625" s="140">
        <v>27.36</v>
      </c>
      <c r="H6625" s="141">
        <f t="shared" si="414"/>
        <v>2.1501911222802549E-7</v>
      </c>
      <c r="I6625" s="142">
        <f t="shared" si="415"/>
        <v>1.3761223182593631E-5</v>
      </c>
    </row>
    <row r="6626" spans="1:9">
      <c r="A6626" s="143">
        <f t="shared" si="412"/>
        <v>2088</v>
      </c>
      <c r="B6626" s="138" t="s">
        <v>97</v>
      </c>
      <c r="C6626" s="275">
        <v>45076</v>
      </c>
      <c r="D6626" s="275">
        <v>45104</v>
      </c>
      <c r="E6626" s="275">
        <v>45104</v>
      </c>
      <c r="F6626" s="139">
        <f t="shared" si="413"/>
        <v>28</v>
      </c>
      <c r="G6626" s="140">
        <v>3.56</v>
      </c>
      <c r="H6626" s="141">
        <f t="shared" si="414"/>
        <v>2.797763302382203E-8</v>
      </c>
      <c r="I6626" s="142">
        <f t="shared" si="415"/>
        <v>7.8337372466701681E-7</v>
      </c>
    </row>
    <row r="6627" spans="1:9">
      <c r="A6627" s="143">
        <f t="shared" si="412"/>
        <v>2089</v>
      </c>
      <c r="B6627" s="138" t="s">
        <v>97</v>
      </c>
      <c r="C6627" s="275">
        <v>44992</v>
      </c>
      <c r="D6627" s="275">
        <v>44998</v>
      </c>
      <c r="E6627" s="275">
        <v>44998</v>
      </c>
      <c r="F6627" s="139">
        <f t="shared" si="413"/>
        <v>6</v>
      </c>
      <c r="G6627" s="140">
        <v>765.82</v>
      </c>
      <c r="H6627" s="141">
        <f t="shared" si="414"/>
        <v>6.0184918321076935E-6</v>
      </c>
      <c r="I6627" s="142">
        <f t="shared" si="415"/>
        <v>3.6110950992646161E-5</v>
      </c>
    </row>
    <row r="6628" spans="1:9">
      <c r="A6628" s="143">
        <f t="shared" si="412"/>
        <v>2090</v>
      </c>
      <c r="B6628" s="138" t="s">
        <v>97</v>
      </c>
      <c r="C6628" s="275">
        <v>45121</v>
      </c>
      <c r="D6628" s="275">
        <v>45230</v>
      </c>
      <c r="E6628" s="275">
        <v>45230</v>
      </c>
      <c r="F6628" s="139">
        <f t="shared" si="413"/>
        <v>109</v>
      </c>
      <c r="G6628" s="140">
        <v>32.46</v>
      </c>
      <c r="H6628" s="141">
        <f t="shared" si="414"/>
        <v>2.5509942920035479E-7</v>
      </c>
      <c r="I6628" s="142">
        <f t="shared" si="415"/>
        <v>2.780583778283867E-5</v>
      </c>
    </row>
    <row r="6629" spans="1:9">
      <c r="A6629" s="143">
        <f t="shared" si="412"/>
        <v>2091</v>
      </c>
      <c r="B6629" s="138" t="s">
        <v>97</v>
      </c>
      <c r="C6629" s="275">
        <v>45132</v>
      </c>
      <c r="D6629" s="275">
        <v>45198</v>
      </c>
      <c r="E6629" s="275">
        <v>45198</v>
      </c>
      <c r="F6629" s="139">
        <f t="shared" si="413"/>
        <v>66</v>
      </c>
      <c r="G6629" s="140">
        <v>65.16</v>
      </c>
      <c r="H6629" s="141">
        <f t="shared" si="414"/>
        <v>5.1208499096411335E-7</v>
      </c>
      <c r="I6629" s="142">
        <f t="shared" si="415"/>
        <v>3.3797609403631482E-5</v>
      </c>
    </row>
    <row r="6630" spans="1:9">
      <c r="A6630" s="143">
        <f t="shared" si="412"/>
        <v>2092</v>
      </c>
      <c r="B6630" s="138" t="s">
        <v>97</v>
      </c>
      <c r="C6630" s="275">
        <v>45102</v>
      </c>
      <c r="D6630" s="275">
        <v>45110</v>
      </c>
      <c r="E6630" s="275">
        <v>45110</v>
      </c>
      <c r="F6630" s="139">
        <f t="shared" si="413"/>
        <v>8</v>
      </c>
      <c r="G6630" s="140">
        <v>8.19</v>
      </c>
      <c r="H6630" s="141">
        <f t="shared" si="414"/>
        <v>6.4364273726152363E-8</v>
      </c>
      <c r="I6630" s="142">
        <f t="shared" si="415"/>
        <v>5.1491418980921891E-7</v>
      </c>
    </row>
    <row r="6631" spans="1:9">
      <c r="A6631" s="143">
        <f t="shared" si="412"/>
        <v>2093</v>
      </c>
      <c r="B6631" s="138" t="s">
        <v>97</v>
      </c>
      <c r="C6631" s="275">
        <v>45121</v>
      </c>
      <c r="D6631" s="275">
        <v>45146</v>
      </c>
      <c r="E6631" s="275">
        <v>45146</v>
      </c>
      <c r="F6631" s="139">
        <f t="shared" si="413"/>
        <v>25</v>
      </c>
      <c r="G6631" s="140">
        <v>34.54</v>
      </c>
      <c r="H6631" s="141">
        <f t="shared" si="414"/>
        <v>2.7144591141652046E-7</v>
      </c>
      <c r="I6631" s="142">
        <f t="shared" si="415"/>
        <v>6.7861477854130117E-6</v>
      </c>
    </row>
    <row r="6632" spans="1:9">
      <c r="A6632" s="143">
        <f t="shared" si="412"/>
        <v>2094</v>
      </c>
      <c r="B6632" s="138" t="s">
        <v>97</v>
      </c>
      <c r="C6632" s="275">
        <v>45174</v>
      </c>
      <c r="D6632" s="275">
        <v>45182</v>
      </c>
      <c r="E6632" s="275">
        <v>45182</v>
      </c>
      <c r="F6632" s="139">
        <f t="shared" si="413"/>
        <v>8</v>
      </c>
      <c r="G6632" s="140">
        <v>674.98</v>
      </c>
      <c r="H6632" s="141">
        <f t="shared" si="414"/>
        <v>5.3045906568593801E-6</v>
      </c>
      <c r="I6632" s="142">
        <f t="shared" si="415"/>
        <v>4.2436725254875041E-5</v>
      </c>
    </row>
    <row r="6633" spans="1:9">
      <c r="A6633" s="143">
        <f t="shared" si="412"/>
        <v>2095</v>
      </c>
      <c r="B6633" s="138" t="s">
        <v>97</v>
      </c>
      <c r="C6633" s="275">
        <v>45071</v>
      </c>
      <c r="D6633" s="275">
        <v>45222</v>
      </c>
      <c r="E6633" s="275">
        <v>45222</v>
      </c>
      <c r="F6633" s="139">
        <f t="shared" si="413"/>
        <v>151</v>
      </c>
      <c r="G6633" s="140">
        <v>43.67</v>
      </c>
      <c r="H6633" s="141">
        <f t="shared" si="414"/>
        <v>3.4319753768267082E-7</v>
      </c>
      <c r="I6633" s="142">
        <f t="shared" si="415"/>
        <v>5.1822828190083292E-5</v>
      </c>
    </row>
    <row r="6634" spans="1:9">
      <c r="A6634" s="143">
        <f t="shared" si="412"/>
        <v>2096</v>
      </c>
      <c r="B6634" s="138" t="s">
        <v>97</v>
      </c>
      <c r="C6634" s="275">
        <v>44977</v>
      </c>
      <c r="D6634" s="275">
        <v>45009</v>
      </c>
      <c r="E6634" s="275">
        <v>45009</v>
      </c>
      <c r="F6634" s="139">
        <f t="shared" si="413"/>
        <v>32</v>
      </c>
      <c r="G6634" s="140">
        <v>200.58</v>
      </c>
      <c r="H6634" s="141">
        <f t="shared" si="414"/>
        <v>1.5763352898646695E-6</v>
      </c>
      <c r="I6634" s="142">
        <f t="shared" si="415"/>
        <v>5.0442729275669424E-5</v>
      </c>
    </row>
    <row r="6635" spans="1:9">
      <c r="A6635" s="143">
        <f t="shared" si="412"/>
        <v>2097</v>
      </c>
      <c r="B6635" s="138" t="s">
        <v>97</v>
      </c>
      <c r="C6635" s="275">
        <v>45108</v>
      </c>
      <c r="D6635" s="275">
        <v>45267</v>
      </c>
      <c r="E6635" s="275">
        <v>45267</v>
      </c>
      <c r="F6635" s="139">
        <f t="shared" si="413"/>
        <v>159</v>
      </c>
      <c r="G6635" s="140">
        <v>30.29</v>
      </c>
      <c r="H6635" s="141">
        <f t="shared" si="414"/>
        <v>2.3804564727291272E-7</v>
      </c>
      <c r="I6635" s="142">
        <f t="shared" si="415"/>
        <v>3.784925791639312E-5</v>
      </c>
    </row>
    <row r="6636" spans="1:9">
      <c r="A6636" s="143">
        <f t="shared" si="412"/>
        <v>2098</v>
      </c>
      <c r="B6636" s="138" t="s">
        <v>97</v>
      </c>
      <c r="C6636" s="275">
        <v>45026</v>
      </c>
      <c r="D6636" s="275">
        <v>45037</v>
      </c>
      <c r="E6636" s="275">
        <v>45037</v>
      </c>
      <c r="F6636" s="139">
        <f t="shared" si="413"/>
        <v>11</v>
      </c>
      <c r="G6636" s="140">
        <v>36.26</v>
      </c>
      <c r="H6636" s="141">
        <f t="shared" si="414"/>
        <v>2.8496319478758052E-7</v>
      </c>
      <c r="I6636" s="142">
        <f t="shared" si="415"/>
        <v>3.1345951426633856E-6</v>
      </c>
    </row>
    <row r="6637" spans="1:9">
      <c r="A6637" s="143">
        <f t="shared" si="412"/>
        <v>2099</v>
      </c>
      <c r="B6637" s="138" t="s">
        <v>97</v>
      </c>
      <c r="C6637" s="275">
        <v>44993</v>
      </c>
      <c r="D6637" s="275">
        <v>45002</v>
      </c>
      <c r="E6637" s="275">
        <v>45002</v>
      </c>
      <c r="F6637" s="139">
        <f t="shared" si="413"/>
        <v>9</v>
      </c>
      <c r="G6637" s="140">
        <v>285.69</v>
      </c>
      <c r="H6637" s="141">
        <f t="shared" si="414"/>
        <v>2.2452050501617181E-6</v>
      </c>
      <c r="I6637" s="142">
        <f t="shared" si="415"/>
        <v>2.0206845451455463E-5</v>
      </c>
    </row>
    <row r="6638" spans="1:9">
      <c r="A6638" s="143">
        <f t="shared" si="412"/>
        <v>2100</v>
      </c>
      <c r="B6638" s="138" t="s">
        <v>97</v>
      </c>
      <c r="C6638" s="275">
        <v>45281</v>
      </c>
      <c r="D6638" s="275">
        <v>45356</v>
      </c>
      <c r="E6638" s="275">
        <v>45356</v>
      </c>
      <c r="F6638" s="139">
        <f t="shared" si="413"/>
        <v>75</v>
      </c>
      <c r="G6638" s="140">
        <v>61</v>
      </c>
      <c r="H6638" s="141">
        <f t="shared" si="414"/>
        <v>4.79392026531782E-7</v>
      </c>
      <c r="I6638" s="142">
        <f t="shared" si="415"/>
        <v>3.595440198988365E-5</v>
      </c>
    </row>
    <row r="6639" spans="1:9">
      <c r="A6639" s="143">
        <f t="shared" si="412"/>
        <v>2101</v>
      </c>
      <c r="B6639" s="138" t="s">
        <v>97</v>
      </c>
      <c r="C6639" s="275">
        <v>45289</v>
      </c>
      <c r="D6639" s="275">
        <v>45306</v>
      </c>
      <c r="E6639" s="275">
        <v>45306</v>
      </c>
      <c r="F6639" s="139">
        <f t="shared" si="413"/>
        <v>17</v>
      </c>
      <c r="G6639" s="140">
        <v>113.52</v>
      </c>
      <c r="H6639" s="141">
        <f t="shared" si="414"/>
        <v>8.9214070248996541E-7</v>
      </c>
      <c r="I6639" s="142">
        <f t="shared" si="415"/>
        <v>1.5166391942329412E-5</v>
      </c>
    </row>
    <row r="6640" spans="1:9">
      <c r="A6640" s="143">
        <f t="shared" si="412"/>
        <v>2102</v>
      </c>
      <c r="B6640" s="138" t="s">
        <v>97</v>
      </c>
      <c r="C6640" s="275">
        <v>45194</v>
      </c>
      <c r="D6640" s="275">
        <v>45202</v>
      </c>
      <c r="E6640" s="275">
        <v>45202</v>
      </c>
      <c r="F6640" s="139">
        <f t="shared" si="413"/>
        <v>8</v>
      </c>
      <c r="G6640" s="140">
        <v>5.91</v>
      </c>
      <c r="H6640" s="141">
        <f t="shared" si="414"/>
        <v>4.644601437381691E-8</v>
      </c>
      <c r="I6640" s="142">
        <f t="shared" si="415"/>
        <v>3.7156811499053528E-7</v>
      </c>
    </row>
    <row r="6641" spans="1:9">
      <c r="A6641" s="143">
        <f t="shared" si="412"/>
        <v>2103</v>
      </c>
      <c r="B6641" s="138" t="s">
        <v>97</v>
      </c>
      <c r="C6641" s="275">
        <v>44935</v>
      </c>
      <c r="D6641" s="275">
        <v>44946</v>
      </c>
      <c r="E6641" s="275">
        <v>44946</v>
      </c>
      <c r="F6641" s="139">
        <f t="shared" si="413"/>
        <v>11</v>
      </c>
      <c r="G6641" s="140">
        <v>509.34</v>
      </c>
      <c r="H6641" s="141">
        <f t="shared" si="414"/>
        <v>4.0028448326835709E-6</v>
      </c>
      <c r="I6641" s="142">
        <f t="shared" si="415"/>
        <v>4.4031293159519283E-5</v>
      </c>
    </row>
    <row r="6642" spans="1:9">
      <c r="A6642" s="143">
        <f t="shared" si="412"/>
        <v>2104</v>
      </c>
      <c r="B6642" s="138" t="s">
        <v>97</v>
      </c>
      <c r="C6642" s="275">
        <v>45108</v>
      </c>
      <c r="D6642" s="275">
        <v>45119</v>
      </c>
      <c r="E6642" s="275">
        <v>45119</v>
      </c>
      <c r="F6642" s="139">
        <f t="shared" si="413"/>
        <v>11</v>
      </c>
      <c r="G6642" s="140">
        <v>86.56</v>
      </c>
      <c r="H6642" s="141">
        <f t="shared" si="414"/>
        <v>6.8026514453427953E-7</v>
      </c>
      <c r="I6642" s="142">
        <f t="shared" si="415"/>
        <v>7.4829165898770746E-6</v>
      </c>
    </row>
    <row r="6643" spans="1:9">
      <c r="A6643" s="143">
        <f t="shared" si="412"/>
        <v>2105</v>
      </c>
      <c r="B6643" s="138" t="s">
        <v>97</v>
      </c>
      <c r="C6643" s="275">
        <v>45019</v>
      </c>
      <c r="D6643" s="275">
        <v>45027</v>
      </c>
      <c r="E6643" s="275">
        <v>45027</v>
      </c>
      <c r="F6643" s="139">
        <f t="shared" si="413"/>
        <v>8</v>
      </c>
      <c r="G6643" s="140">
        <v>189.13</v>
      </c>
      <c r="H6643" s="141">
        <f t="shared" si="414"/>
        <v>1.4863510488189495E-6</v>
      </c>
      <c r="I6643" s="142">
        <f t="shared" si="415"/>
        <v>1.1890808390551596E-5</v>
      </c>
    </row>
    <row r="6644" spans="1:9">
      <c r="A6644" s="143">
        <f t="shared" si="412"/>
        <v>2106</v>
      </c>
      <c r="B6644" s="138" t="s">
        <v>97</v>
      </c>
      <c r="C6644" s="275">
        <v>44957</v>
      </c>
      <c r="D6644" s="275">
        <v>44979</v>
      </c>
      <c r="E6644" s="275">
        <v>44979</v>
      </c>
      <c r="F6644" s="139">
        <f t="shared" si="413"/>
        <v>22</v>
      </c>
      <c r="G6644" s="140">
        <v>6.41</v>
      </c>
      <c r="H6644" s="141">
        <f t="shared" si="414"/>
        <v>5.037545721424135E-8</v>
      </c>
      <c r="I6644" s="142">
        <f t="shared" si="415"/>
        <v>1.1082600587133097E-6</v>
      </c>
    </row>
    <row r="6645" spans="1:9">
      <c r="A6645" s="143">
        <f t="shared" si="412"/>
        <v>2107</v>
      </c>
      <c r="B6645" s="138" t="s">
        <v>97</v>
      </c>
      <c r="C6645" s="275">
        <v>45212</v>
      </c>
      <c r="D6645" s="275">
        <v>45303</v>
      </c>
      <c r="E6645" s="275">
        <v>45303</v>
      </c>
      <c r="F6645" s="139">
        <f t="shared" si="413"/>
        <v>91</v>
      </c>
      <c r="G6645" s="140">
        <v>80.709999999999994</v>
      </c>
      <c r="H6645" s="141">
        <f t="shared" si="414"/>
        <v>6.3429066330131346E-7</v>
      </c>
      <c r="I6645" s="142">
        <f t="shared" si="415"/>
        <v>5.7720450360419526E-5</v>
      </c>
    </row>
    <row r="6646" spans="1:9">
      <c r="A6646" s="143">
        <f t="shared" si="412"/>
        <v>2108</v>
      </c>
      <c r="B6646" s="138" t="s">
        <v>97</v>
      </c>
      <c r="C6646" s="275">
        <v>45218</v>
      </c>
      <c r="D6646" s="275">
        <v>45258</v>
      </c>
      <c r="E6646" s="275">
        <v>45258</v>
      </c>
      <c r="F6646" s="139">
        <f t="shared" si="413"/>
        <v>40</v>
      </c>
      <c r="G6646" s="140">
        <v>29.56</v>
      </c>
      <c r="H6646" s="141">
        <f t="shared" si="414"/>
        <v>2.3230866072589302E-7</v>
      </c>
      <c r="I6646" s="142">
        <f t="shared" si="415"/>
        <v>9.2923464290357216E-6</v>
      </c>
    </row>
    <row r="6647" spans="1:9">
      <c r="A6647" s="143">
        <f t="shared" si="412"/>
        <v>2109</v>
      </c>
      <c r="B6647" s="138" t="s">
        <v>97</v>
      </c>
      <c r="C6647" s="275">
        <v>44958</v>
      </c>
      <c r="D6647" s="275">
        <v>44991</v>
      </c>
      <c r="E6647" s="275">
        <v>44991</v>
      </c>
      <c r="F6647" s="139">
        <f t="shared" si="413"/>
        <v>33</v>
      </c>
      <c r="G6647" s="140">
        <v>239.45</v>
      </c>
      <c r="H6647" s="141">
        <f t="shared" si="414"/>
        <v>1.8818101762792653E-6</v>
      </c>
      <c r="I6647" s="142">
        <f t="shared" si="415"/>
        <v>6.2099735817215755E-5</v>
      </c>
    </row>
    <row r="6648" spans="1:9">
      <c r="A6648" s="143">
        <f t="shared" si="412"/>
        <v>2110</v>
      </c>
      <c r="B6648" s="138" t="s">
        <v>97</v>
      </c>
      <c r="C6648" s="275">
        <v>45024</v>
      </c>
      <c r="D6648" s="275">
        <v>45027</v>
      </c>
      <c r="E6648" s="275">
        <v>45027</v>
      </c>
      <c r="F6648" s="139">
        <f t="shared" si="413"/>
        <v>3</v>
      </c>
      <c r="G6648" s="140">
        <v>66.819999999999993</v>
      </c>
      <c r="H6648" s="141">
        <f t="shared" si="414"/>
        <v>5.2513074119432247E-7</v>
      </c>
      <c r="I6648" s="142">
        <f t="shared" si="415"/>
        <v>1.5753922235829675E-6</v>
      </c>
    </row>
    <row r="6649" spans="1:9">
      <c r="A6649" s="143">
        <f t="shared" si="412"/>
        <v>2111</v>
      </c>
      <c r="B6649" s="138" t="s">
        <v>97</v>
      </c>
      <c r="C6649" s="275">
        <v>45204</v>
      </c>
      <c r="D6649" s="275">
        <v>45212</v>
      </c>
      <c r="E6649" s="275">
        <v>45212</v>
      </c>
      <c r="F6649" s="139">
        <f t="shared" si="413"/>
        <v>8</v>
      </c>
      <c r="G6649" s="140">
        <v>105.18</v>
      </c>
      <c r="H6649" s="141">
        <f t="shared" si="414"/>
        <v>8.2659759591168572E-7</v>
      </c>
      <c r="I6649" s="142">
        <f t="shared" si="415"/>
        <v>6.6127807672934857E-6</v>
      </c>
    </row>
    <row r="6650" spans="1:9">
      <c r="A6650" s="143">
        <f t="shared" si="412"/>
        <v>2112</v>
      </c>
      <c r="B6650" s="138" t="s">
        <v>97</v>
      </c>
      <c r="C6650" s="275">
        <v>45009</v>
      </c>
      <c r="D6650" s="275">
        <v>45303</v>
      </c>
      <c r="E6650" s="275">
        <v>45303</v>
      </c>
      <c r="F6650" s="139">
        <f t="shared" si="413"/>
        <v>294</v>
      </c>
      <c r="G6650" s="140">
        <v>253.93</v>
      </c>
      <c r="H6650" s="141">
        <f t="shared" si="414"/>
        <v>1.9956068409379575E-6</v>
      </c>
      <c r="I6650" s="142">
        <f t="shared" si="415"/>
        <v>5.8670841123575955E-4</v>
      </c>
    </row>
    <row r="6651" spans="1:9">
      <c r="A6651" s="143">
        <f t="shared" si="412"/>
        <v>2113</v>
      </c>
      <c r="B6651" s="138" t="s">
        <v>97</v>
      </c>
      <c r="C6651" s="275">
        <v>45134</v>
      </c>
      <c r="D6651" s="275">
        <v>45140</v>
      </c>
      <c r="E6651" s="275">
        <v>45140</v>
      </c>
      <c r="F6651" s="139">
        <f t="shared" si="413"/>
        <v>6</v>
      </c>
      <c r="G6651" s="140">
        <v>66.989999999999995</v>
      </c>
      <c r="H6651" s="141">
        <f t="shared" si="414"/>
        <v>5.2646675176006675E-7</v>
      </c>
      <c r="I6651" s="142">
        <f t="shared" si="415"/>
        <v>3.1588005105604005E-6</v>
      </c>
    </row>
    <row r="6652" spans="1:9">
      <c r="A6652" s="143">
        <f t="shared" ref="A6652:A6715" si="416">A6651+1</f>
        <v>2114</v>
      </c>
      <c r="B6652" s="138" t="s">
        <v>97</v>
      </c>
      <c r="C6652" s="275">
        <v>44977</v>
      </c>
      <c r="D6652" s="275">
        <v>45128</v>
      </c>
      <c r="E6652" s="275">
        <v>45128</v>
      </c>
      <c r="F6652" s="139">
        <f t="shared" si="413"/>
        <v>151</v>
      </c>
      <c r="G6652" s="140">
        <v>17.8</v>
      </c>
      <c r="H6652" s="141">
        <f t="shared" si="414"/>
        <v>1.3988816511911015E-7</v>
      </c>
      <c r="I6652" s="142">
        <f t="shared" si="415"/>
        <v>2.1123112932985633E-5</v>
      </c>
    </row>
    <row r="6653" spans="1:9">
      <c r="A6653" s="143">
        <f t="shared" si="416"/>
        <v>2115</v>
      </c>
      <c r="B6653" s="138" t="s">
        <v>97</v>
      </c>
      <c r="C6653" s="275">
        <v>45208</v>
      </c>
      <c r="D6653" s="275">
        <v>45222</v>
      </c>
      <c r="E6653" s="275">
        <v>45222</v>
      </c>
      <c r="F6653" s="139">
        <f t="shared" si="413"/>
        <v>14</v>
      </c>
      <c r="G6653" s="140">
        <v>98.54</v>
      </c>
      <c r="H6653" s="141">
        <f t="shared" si="414"/>
        <v>7.7441459499084914E-7</v>
      </c>
      <c r="I6653" s="142">
        <f t="shared" si="415"/>
        <v>1.0841804329871888E-5</v>
      </c>
    </row>
    <row r="6654" spans="1:9">
      <c r="A6654" s="143">
        <f t="shared" si="416"/>
        <v>2116</v>
      </c>
      <c r="B6654" s="138" t="s">
        <v>97</v>
      </c>
      <c r="C6654" s="275">
        <v>45148</v>
      </c>
      <c r="D6654" s="275">
        <v>45182</v>
      </c>
      <c r="E6654" s="275">
        <v>45182</v>
      </c>
      <c r="F6654" s="139">
        <f t="shared" si="413"/>
        <v>34</v>
      </c>
      <c r="G6654" s="140">
        <v>29.34</v>
      </c>
      <c r="H6654" s="141">
        <f t="shared" si="414"/>
        <v>2.3057970587610627E-7</v>
      </c>
      <c r="I6654" s="142">
        <f t="shared" si="415"/>
        <v>7.8397099997876128E-6</v>
      </c>
    </row>
    <row r="6655" spans="1:9">
      <c r="A6655" s="143">
        <f t="shared" si="416"/>
        <v>2117</v>
      </c>
      <c r="B6655" s="138" t="s">
        <v>97</v>
      </c>
      <c r="C6655" s="275">
        <v>45130</v>
      </c>
      <c r="D6655" s="275">
        <v>45132</v>
      </c>
      <c r="E6655" s="275">
        <v>45132</v>
      </c>
      <c r="F6655" s="139">
        <f t="shared" si="413"/>
        <v>2</v>
      </c>
      <c r="G6655" s="140">
        <v>133.15</v>
      </c>
      <c r="H6655" s="141">
        <f t="shared" si="414"/>
        <v>1.046410628405029E-6</v>
      </c>
      <c r="I6655" s="142">
        <f t="shared" si="415"/>
        <v>2.092821256810058E-6</v>
      </c>
    </row>
    <row r="6656" spans="1:9">
      <c r="A6656" s="143">
        <f t="shared" si="416"/>
        <v>2118</v>
      </c>
      <c r="B6656" s="138" t="s">
        <v>97</v>
      </c>
      <c r="C6656" s="275">
        <v>45145</v>
      </c>
      <c r="D6656" s="275">
        <v>45176</v>
      </c>
      <c r="E6656" s="275">
        <v>45176</v>
      </c>
      <c r="F6656" s="139">
        <f t="shared" si="413"/>
        <v>31</v>
      </c>
      <c r="G6656" s="140">
        <v>22.07</v>
      </c>
      <c r="H6656" s="141">
        <f t="shared" si="414"/>
        <v>1.7344560697633489E-7</v>
      </c>
      <c r="I6656" s="142">
        <f t="shared" si="415"/>
        <v>5.3768138162663818E-6</v>
      </c>
    </row>
    <row r="6657" spans="1:9">
      <c r="A6657" s="143">
        <f t="shared" si="416"/>
        <v>2119</v>
      </c>
      <c r="B6657" s="138" t="s">
        <v>97</v>
      </c>
      <c r="C6657" s="275">
        <v>45140</v>
      </c>
      <c r="D6657" s="275">
        <v>45146</v>
      </c>
      <c r="E6657" s="275">
        <v>45146</v>
      </c>
      <c r="F6657" s="139">
        <f t="shared" si="413"/>
        <v>6</v>
      </c>
      <c r="G6657" s="140">
        <v>123.6</v>
      </c>
      <c r="H6657" s="141">
        <f t="shared" si="414"/>
        <v>9.7135827015292201E-7</v>
      </c>
      <c r="I6657" s="142">
        <f t="shared" si="415"/>
        <v>5.8281496209175325E-6</v>
      </c>
    </row>
    <row r="6658" spans="1:9">
      <c r="A6658" s="143">
        <f t="shared" si="416"/>
        <v>2120</v>
      </c>
      <c r="B6658" s="138" t="s">
        <v>97</v>
      </c>
      <c r="C6658" s="275">
        <v>45121</v>
      </c>
      <c r="D6658" s="275">
        <v>45133</v>
      </c>
      <c r="E6658" s="275">
        <v>45133</v>
      </c>
      <c r="F6658" s="139">
        <f t="shared" si="413"/>
        <v>12</v>
      </c>
      <c r="G6658" s="140">
        <v>43.1</v>
      </c>
      <c r="H6658" s="141">
        <f t="shared" si="414"/>
        <v>3.3871797284458693E-7</v>
      </c>
      <c r="I6658" s="142">
        <f t="shared" si="415"/>
        <v>4.0646156741350432E-6</v>
      </c>
    </row>
    <row r="6659" spans="1:9">
      <c r="A6659" s="143">
        <f t="shared" si="416"/>
        <v>2121</v>
      </c>
      <c r="B6659" s="138" t="s">
        <v>97</v>
      </c>
      <c r="C6659" s="275">
        <v>45208</v>
      </c>
      <c r="D6659" s="275">
        <v>45211</v>
      </c>
      <c r="E6659" s="275">
        <v>45211</v>
      </c>
      <c r="F6659" s="139">
        <f t="shared" si="413"/>
        <v>3</v>
      </c>
      <c r="G6659" s="140">
        <v>335.08</v>
      </c>
      <c r="H6659" s="141">
        <f t="shared" si="414"/>
        <v>2.6333554139388441E-6</v>
      </c>
      <c r="I6659" s="142">
        <f t="shared" si="415"/>
        <v>7.9000662418165319E-6</v>
      </c>
    </row>
    <row r="6660" spans="1:9">
      <c r="A6660" s="143">
        <f t="shared" si="416"/>
        <v>2122</v>
      </c>
      <c r="B6660" s="138" t="s">
        <v>97</v>
      </c>
      <c r="C6660" s="275">
        <v>45243</v>
      </c>
      <c r="D6660" s="275">
        <v>45337</v>
      </c>
      <c r="E6660" s="275">
        <v>45337</v>
      </c>
      <c r="F6660" s="139">
        <f t="shared" si="413"/>
        <v>94</v>
      </c>
      <c r="G6660" s="140">
        <v>55.65</v>
      </c>
      <c r="H6660" s="141">
        <f t="shared" si="414"/>
        <v>4.3734698813924043E-7</v>
      </c>
      <c r="I6660" s="142">
        <f t="shared" si="415"/>
        <v>4.1110616885088602E-5</v>
      </c>
    </row>
    <row r="6661" spans="1:9">
      <c r="A6661" s="143">
        <f t="shared" si="416"/>
        <v>2123</v>
      </c>
      <c r="B6661" s="138" t="s">
        <v>97</v>
      </c>
      <c r="C6661" s="275">
        <v>45124</v>
      </c>
      <c r="D6661" s="275">
        <v>45145</v>
      </c>
      <c r="E6661" s="275">
        <v>45145</v>
      </c>
      <c r="F6661" s="139">
        <f t="shared" si="413"/>
        <v>21</v>
      </c>
      <c r="G6661" s="140">
        <v>3.79</v>
      </c>
      <c r="H6661" s="141">
        <f t="shared" si="414"/>
        <v>2.9785176730417274E-8</v>
      </c>
      <c r="I6661" s="142">
        <f t="shared" si="415"/>
        <v>6.2548871133876279E-7</v>
      </c>
    </row>
    <row r="6662" spans="1:9">
      <c r="A6662" s="143">
        <f t="shared" si="416"/>
        <v>2124</v>
      </c>
      <c r="B6662" s="138" t="s">
        <v>97</v>
      </c>
      <c r="C6662" s="275">
        <v>45212</v>
      </c>
      <c r="D6662" s="275">
        <v>45247</v>
      </c>
      <c r="E6662" s="275">
        <v>45247</v>
      </c>
      <c r="F6662" s="139">
        <f t="shared" si="413"/>
        <v>35</v>
      </c>
      <c r="G6662" s="140">
        <v>30.77</v>
      </c>
      <c r="H6662" s="141">
        <f t="shared" si="414"/>
        <v>2.4181791239972017E-7</v>
      </c>
      <c r="I6662" s="142">
        <f t="shared" si="415"/>
        <v>8.463626933990206E-6</v>
      </c>
    </row>
    <row r="6663" spans="1:9">
      <c r="A6663" s="143">
        <f t="shared" si="416"/>
        <v>2125</v>
      </c>
      <c r="B6663" s="138" t="s">
        <v>97</v>
      </c>
      <c r="C6663" s="275">
        <v>45205</v>
      </c>
      <c r="D6663" s="275">
        <v>45257</v>
      </c>
      <c r="E6663" s="275">
        <v>45257</v>
      </c>
      <c r="F6663" s="139">
        <f t="shared" si="413"/>
        <v>52</v>
      </c>
      <c r="G6663" s="140">
        <v>26.38</v>
      </c>
      <c r="H6663" s="141">
        <f t="shared" si="414"/>
        <v>2.0731740426079357E-7</v>
      </c>
      <c r="I6663" s="142">
        <f t="shared" si="415"/>
        <v>1.0780505021561266E-5</v>
      </c>
    </row>
    <row r="6664" spans="1:9">
      <c r="A6664" s="143">
        <f t="shared" si="416"/>
        <v>2126</v>
      </c>
      <c r="B6664" s="138" t="s">
        <v>97</v>
      </c>
      <c r="C6664" s="275">
        <v>45068</v>
      </c>
      <c r="D6664" s="275">
        <v>45090</v>
      </c>
      <c r="E6664" s="275">
        <v>45090</v>
      </c>
      <c r="F6664" s="139">
        <f t="shared" ref="F6664:F6727" si="417">E6664-C6664</f>
        <v>22</v>
      </c>
      <c r="G6664" s="140">
        <v>14.24</v>
      </c>
      <c r="H6664" s="141">
        <f t="shared" ref="H6664:H6727" si="418">G6664/$G$8894</f>
        <v>1.1191053209528812E-7</v>
      </c>
      <c r="I6664" s="142">
        <f t="shared" ref="I6664:I6727" si="419">H6664*F6664</f>
        <v>2.4620317060963385E-6</v>
      </c>
    </row>
    <row r="6665" spans="1:9">
      <c r="A6665" s="143">
        <f t="shared" si="416"/>
        <v>2127</v>
      </c>
      <c r="B6665" s="138" t="s">
        <v>97</v>
      </c>
      <c r="C6665" s="275">
        <v>45251</v>
      </c>
      <c r="D6665" s="275">
        <v>45279</v>
      </c>
      <c r="E6665" s="275">
        <v>45279</v>
      </c>
      <c r="F6665" s="139">
        <f t="shared" si="417"/>
        <v>28</v>
      </c>
      <c r="G6665" s="140">
        <v>19.059999999999999</v>
      </c>
      <c r="H6665" s="141">
        <f t="shared" si="418"/>
        <v>1.4979036107697974E-7</v>
      </c>
      <c r="I6665" s="142">
        <f t="shared" si="419"/>
        <v>4.1941301101554326E-6</v>
      </c>
    </row>
    <row r="6666" spans="1:9">
      <c r="A6666" s="143">
        <f t="shared" si="416"/>
        <v>2128</v>
      </c>
      <c r="B6666" s="138" t="s">
        <v>97</v>
      </c>
      <c r="C6666" s="275">
        <v>45056</v>
      </c>
      <c r="D6666" s="275">
        <v>45268</v>
      </c>
      <c r="E6666" s="275">
        <v>45268</v>
      </c>
      <c r="F6666" s="139">
        <f t="shared" si="417"/>
        <v>212</v>
      </c>
      <c r="G6666" s="140">
        <v>11.87</v>
      </c>
      <c r="H6666" s="141">
        <f t="shared" si="418"/>
        <v>9.3284973031676252E-8</v>
      </c>
      <c r="I6666" s="142">
        <f t="shared" si="419"/>
        <v>1.9776414282715367E-5</v>
      </c>
    </row>
    <row r="6667" spans="1:9">
      <c r="A6667" s="143">
        <f t="shared" si="416"/>
        <v>2129</v>
      </c>
      <c r="B6667" s="138" t="s">
        <v>97</v>
      </c>
      <c r="C6667" s="275">
        <v>45139</v>
      </c>
      <c r="D6667" s="275">
        <v>45156</v>
      </c>
      <c r="E6667" s="275">
        <v>45156</v>
      </c>
      <c r="F6667" s="139">
        <f t="shared" si="417"/>
        <v>17</v>
      </c>
      <c r="G6667" s="140">
        <v>129.04</v>
      </c>
      <c r="H6667" s="141">
        <f t="shared" si="418"/>
        <v>1.01411060825674E-6</v>
      </c>
      <c r="I6667" s="142">
        <f t="shared" si="419"/>
        <v>1.723988034036458E-5</v>
      </c>
    </row>
    <row r="6668" spans="1:9">
      <c r="A6668" s="143">
        <f t="shared" si="416"/>
        <v>2130</v>
      </c>
      <c r="B6668" s="138" t="s">
        <v>97</v>
      </c>
      <c r="C6668" s="275">
        <v>45114</v>
      </c>
      <c r="D6668" s="275">
        <v>45134</v>
      </c>
      <c r="E6668" s="275">
        <v>45134</v>
      </c>
      <c r="F6668" s="139">
        <f t="shared" si="417"/>
        <v>20</v>
      </c>
      <c r="G6668" s="140">
        <v>34.89</v>
      </c>
      <c r="H6668" s="141">
        <f t="shared" si="418"/>
        <v>2.7419652140481757E-7</v>
      </c>
      <c r="I6668" s="142">
        <f t="shared" si="419"/>
        <v>5.4839304280963517E-6</v>
      </c>
    </row>
    <row r="6669" spans="1:9">
      <c r="A6669" s="143">
        <f t="shared" si="416"/>
        <v>2131</v>
      </c>
      <c r="B6669" s="138" t="s">
        <v>97</v>
      </c>
      <c r="C6669" s="275">
        <v>45148</v>
      </c>
      <c r="D6669" s="275">
        <v>45163</v>
      </c>
      <c r="E6669" s="275">
        <v>45163</v>
      </c>
      <c r="F6669" s="139">
        <f t="shared" si="417"/>
        <v>15</v>
      </c>
      <c r="G6669" s="140">
        <v>18.95</v>
      </c>
      <c r="H6669" s="141">
        <f t="shared" si="418"/>
        <v>1.4892588365208637E-7</v>
      </c>
      <c r="I6669" s="142">
        <f t="shared" si="419"/>
        <v>2.2338882547812954E-6</v>
      </c>
    </row>
    <row r="6670" spans="1:9">
      <c r="A6670" s="143">
        <f t="shared" si="416"/>
        <v>2132</v>
      </c>
      <c r="B6670" s="138" t="s">
        <v>97</v>
      </c>
      <c r="C6670" s="275">
        <v>44985</v>
      </c>
      <c r="D6670" s="275">
        <v>45007</v>
      </c>
      <c r="E6670" s="275">
        <v>45007</v>
      </c>
      <c r="F6670" s="139">
        <f t="shared" si="417"/>
        <v>22</v>
      </c>
      <c r="G6670" s="140">
        <v>228.41</v>
      </c>
      <c r="H6670" s="141">
        <f t="shared" si="418"/>
        <v>1.7950480783626937E-6</v>
      </c>
      <c r="I6670" s="142">
        <f t="shared" si="419"/>
        <v>3.9491057723979261E-5</v>
      </c>
    </row>
    <row r="6671" spans="1:9">
      <c r="A6671" s="143">
        <f t="shared" si="416"/>
        <v>2133</v>
      </c>
      <c r="B6671" s="138" t="s">
        <v>97</v>
      </c>
      <c r="C6671" s="275">
        <v>45001</v>
      </c>
      <c r="D6671" s="275">
        <v>45040</v>
      </c>
      <c r="E6671" s="275">
        <v>45040</v>
      </c>
      <c r="F6671" s="139">
        <f t="shared" si="417"/>
        <v>39</v>
      </c>
      <c r="G6671" s="140">
        <v>14.83</v>
      </c>
      <c r="H6671" s="141">
        <f t="shared" si="418"/>
        <v>1.1654727464698896E-7</v>
      </c>
      <c r="I6671" s="142">
        <f t="shared" si="419"/>
        <v>4.5453437112325692E-6</v>
      </c>
    </row>
    <row r="6672" spans="1:9">
      <c r="A6672" s="143">
        <f t="shared" si="416"/>
        <v>2134</v>
      </c>
      <c r="B6672" s="138" t="s">
        <v>97</v>
      </c>
      <c r="C6672" s="275">
        <v>45098</v>
      </c>
      <c r="D6672" s="275">
        <v>45105</v>
      </c>
      <c r="E6672" s="275">
        <v>45105</v>
      </c>
      <c r="F6672" s="139">
        <f t="shared" si="417"/>
        <v>7</v>
      </c>
      <c r="G6672" s="140">
        <v>30.82</v>
      </c>
      <c r="H6672" s="141">
        <f t="shared" si="418"/>
        <v>2.4221085668376261E-7</v>
      </c>
      <c r="I6672" s="142">
        <f t="shared" si="419"/>
        <v>1.6954759967863382E-6</v>
      </c>
    </row>
    <row r="6673" spans="1:9">
      <c r="A6673" s="143">
        <f t="shared" si="416"/>
        <v>2135</v>
      </c>
      <c r="B6673" s="138" t="s">
        <v>97</v>
      </c>
      <c r="C6673" s="275">
        <v>45084</v>
      </c>
      <c r="D6673" s="275">
        <v>45321</v>
      </c>
      <c r="E6673" s="275">
        <v>45321</v>
      </c>
      <c r="F6673" s="139">
        <f t="shared" si="417"/>
        <v>237</v>
      </c>
      <c r="G6673" s="140">
        <v>56.09</v>
      </c>
      <c r="H6673" s="141">
        <f t="shared" si="418"/>
        <v>4.4080489783881398E-7</v>
      </c>
      <c r="I6673" s="142">
        <f t="shared" si="419"/>
        <v>1.0447076078779891E-4</v>
      </c>
    </row>
    <row r="6674" spans="1:9">
      <c r="A6674" s="143">
        <f t="shared" si="416"/>
        <v>2136</v>
      </c>
      <c r="B6674" s="138" t="s">
        <v>97</v>
      </c>
      <c r="C6674" s="275">
        <v>45017</v>
      </c>
      <c r="D6674" s="275">
        <v>45062</v>
      </c>
      <c r="E6674" s="275">
        <v>45062</v>
      </c>
      <c r="F6674" s="139">
        <f t="shared" si="417"/>
        <v>45</v>
      </c>
      <c r="G6674" s="140">
        <v>201.17</v>
      </c>
      <c r="H6674" s="141">
        <f t="shared" si="418"/>
        <v>1.58097203241637E-6</v>
      </c>
      <c r="I6674" s="142">
        <f t="shared" si="419"/>
        <v>7.1143741458736646E-5</v>
      </c>
    </row>
    <row r="6675" spans="1:9">
      <c r="A6675" s="143">
        <f t="shared" si="416"/>
        <v>2137</v>
      </c>
      <c r="B6675" s="138" t="s">
        <v>97</v>
      </c>
      <c r="C6675" s="275">
        <v>44946</v>
      </c>
      <c r="D6675" s="275">
        <v>44952</v>
      </c>
      <c r="E6675" s="275">
        <v>44952</v>
      </c>
      <c r="F6675" s="139">
        <f t="shared" si="417"/>
        <v>6</v>
      </c>
      <c r="G6675" s="140">
        <v>1040.02</v>
      </c>
      <c r="H6675" s="141">
        <f t="shared" si="418"/>
        <v>8.1733982857964566E-6</v>
      </c>
      <c r="I6675" s="142">
        <f t="shared" si="419"/>
        <v>4.9040389714778736E-5</v>
      </c>
    </row>
    <row r="6676" spans="1:9">
      <c r="A6676" s="143">
        <f t="shared" si="416"/>
        <v>2138</v>
      </c>
      <c r="B6676" s="138" t="s">
        <v>97</v>
      </c>
      <c r="C6676" s="275">
        <v>45077</v>
      </c>
      <c r="D6676" s="275">
        <v>45112</v>
      </c>
      <c r="E6676" s="275">
        <v>45112</v>
      </c>
      <c r="F6676" s="139">
        <f t="shared" si="417"/>
        <v>35</v>
      </c>
      <c r="G6676" s="140">
        <v>0.59</v>
      </c>
      <c r="H6676" s="141">
        <f t="shared" si="418"/>
        <v>4.6367425517008416E-9</v>
      </c>
      <c r="I6676" s="142">
        <f t="shared" si="419"/>
        <v>1.6228598930952946E-7</v>
      </c>
    </row>
    <row r="6677" spans="1:9">
      <c r="A6677" s="143">
        <f t="shared" si="416"/>
        <v>2139</v>
      </c>
      <c r="B6677" s="138" t="s">
        <v>97</v>
      </c>
      <c r="C6677" s="275">
        <v>45231</v>
      </c>
      <c r="D6677" s="275">
        <v>45247</v>
      </c>
      <c r="E6677" s="275">
        <v>45247</v>
      </c>
      <c r="F6677" s="139">
        <f t="shared" si="417"/>
        <v>16</v>
      </c>
      <c r="G6677" s="140">
        <v>89.08</v>
      </c>
      <c r="H6677" s="141">
        <f t="shared" si="418"/>
        <v>7.0006953645001866E-7</v>
      </c>
      <c r="I6677" s="142">
        <f t="shared" si="419"/>
        <v>1.1201112583200299E-5</v>
      </c>
    </row>
    <row r="6678" spans="1:9">
      <c r="A6678" s="143">
        <f t="shared" si="416"/>
        <v>2140</v>
      </c>
      <c r="B6678" s="138" t="s">
        <v>97</v>
      </c>
      <c r="C6678" s="275">
        <v>45006</v>
      </c>
      <c r="D6678" s="275">
        <v>45013</v>
      </c>
      <c r="E6678" s="275">
        <v>45013</v>
      </c>
      <c r="F6678" s="139">
        <f t="shared" si="417"/>
        <v>7</v>
      </c>
      <c r="G6678" s="140">
        <v>931.6</v>
      </c>
      <c r="H6678" s="141">
        <f t="shared" si="418"/>
        <v>7.3213379002788216E-6</v>
      </c>
      <c r="I6678" s="142">
        <f t="shared" si="419"/>
        <v>5.124936530195175E-5</v>
      </c>
    </row>
    <row r="6679" spans="1:9">
      <c r="A6679" s="143">
        <f t="shared" si="416"/>
        <v>2141</v>
      </c>
      <c r="B6679" s="138" t="s">
        <v>97</v>
      </c>
      <c r="C6679" s="275">
        <v>44937</v>
      </c>
      <c r="D6679" s="275">
        <v>44944</v>
      </c>
      <c r="E6679" s="275">
        <v>44944</v>
      </c>
      <c r="F6679" s="139">
        <f t="shared" si="417"/>
        <v>7</v>
      </c>
      <c r="G6679" s="140">
        <v>633</v>
      </c>
      <c r="H6679" s="141">
        <f t="shared" si="418"/>
        <v>4.9746746359773443E-6</v>
      </c>
      <c r="I6679" s="142">
        <f t="shared" si="419"/>
        <v>3.4822722451841413E-5</v>
      </c>
    </row>
    <row r="6680" spans="1:9">
      <c r="A6680" s="143">
        <f t="shared" si="416"/>
        <v>2142</v>
      </c>
      <c r="B6680" s="138" t="s">
        <v>97</v>
      </c>
      <c r="C6680" s="275">
        <v>45223</v>
      </c>
      <c r="D6680" s="275">
        <v>45232</v>
      </c>
      <c r="E6680" s="275">
        <v>45232</v>
      </c>
      <c r="F6680" s="139">
        <f t="shared" si="417"/>
        <v>9</v>
      </c>
      <c r="G6680" s="140">
        <v>47.45</v>
      </c>
      <c r="H6680" s="141">
        <f t="shared" si="418"/>
        <v>3.7290412555627962E-7</v>
      </c>
      <c r="I6680" s="142">
        <f t="shared" si="419"/>
        <v>3.3561371300065164E-6</v>
      </c>
    </row>
    <row r="6681" spans="1:9">
      <c r="A6681" s="143">
        <f t="shared" si="416"/>
        <v>2143</v>
      </c>
      <c r="B6681" s="138" t="s">
        <v>97</v>
      </c>
      <c r="C6681" s="275">
        <v>45103</v>
      </c>
      <c r="D6681" s="275">
        <v>45169</v>
      </c>
      <c r="E6681" s="275">
        <v>45169</v>
      </c>
      <c r="F6681" s="139">
        <f t="shared" si="417"/>
        <v>66</v>
      </c>
      <c r="G6681" s="140">
        <v>71.47</v>
      </c>
      <c r="H6681" s="141">
        <f t="shared" si="418"/>
        <v>5.6167455961026976E-7</v>
      </c>
      <c r="I6681" s="142">
        <f t="shared" si="419"/>
        <v>3.7070520934277807E-5</v>
      </c>
    </row>
    <row r="6682" spans="1:9">
      <c r="A6682" s="143">
        <f t="shared" si="416"/>
        <v>2144</v>
      </c>
      <c r="B6682" s="138" t="s">
        <v>97</v>
      </c>
      <c r="C6682" s="275">
        <v>44944</v>
      </c>
      <c r="D6682" s="275">
        <v>44944</v>
      </c>
      <c r="E6682" s="275">
        <v>44944</v>
      </c>
      <c r="F6682" s="139">
        <f t="shared" si="417"/>
        <v>0</v>
      </c>
      <c r="G6682" s="140">
        <v>2562.39</v>
      </c>
      <c r="H6682" s="141">
        <f t="shared" si="418"/>
        <v>2.0137530079750372E-5</v>
      </c>
      <c r="I6682" s="142">
        <f t="shared" si="419"/>
        <v>0</v>
      </c>
    </row>
    <row r="6683" spans="1:9">
      <c r="A6683" s="143">
        <f t="shared" si="416"/>
        <v>2145</v>
      </c>
      <c r="B6683" s="138" t="s">
        <v>97</v>
      </c>
      <c r="C6683" s="275">
        <v>44931</v>
      </c>
      <c r="D6683" s="275">
        <v>44939</v>
      </c>
      <c r="E6683" s="275">
        <v>44939</v>
      </c>
      <c r="F6683" s="139">
        <f t="shared" si="417"/>
        <v>8</v>
      </c>
      <c r="G6683" s="140">
        <v>156.80000000000001</v>
      </c>
      <c r="H6683" s="141">
        <f t="shared" si="418"/>
        <v>1.2322732747571052E-6</v>
      </c>
      <c r="I6683" s="142">
        <f t="shared" si="419"/>
        <v>9.8581861980568419E-6</v>
      </c>
    </row>
    <row r="6684" spans="1:9">
      <c r="A6684" s="143">
        <f t="shared" si="416"/>
        <v>2146</v>
      </c>
      <c r="B6684" s="138" t="s">
        <v>97</v>
      </c>
      <c r="C6684" s="275">
        <v>45064</v>
      </c>
      <c r="D6684" s="275">
        <v>45071</v>
      </c>
      <c r="E6684" s="275">
        <v>45071</v>
      </c>
      <c r="F6684" s="139">
        <f t="shared" si="417"/>
        <v>7</v>
      </c>
      <c r="G6684" s="140">
        <v>448.1</v>
      </c>
      <c r="H6684" s="141">
        <f t="shared" si="418"/>
        <v>3.5215666735883855E-6</v>
      </c>
      <c r="I6684" s="142">
        <f t="shared" si="419"/>
        <v>2.4650966715118698E-5</v>
      </c>
    </row>
    <row r="6685" spans="1:9">
      <c r="A6685" s="143">
        <f t="shared" si="416"/>
        <v>2147</v>
      </c>
      <c r="B6685" s="138" t="s">
        <v>97</v>
      </c>
      <c r="C6685" s="275">
        <v>45067</v>
      </c>
      <c r="D6685" s="275">
        <v>45070</v>
      </c>
      <c r="E6685" s="275">
        <v>45070</v>
      </c>
      <c r="F6685" s="139">
        <f t="shared" si="417"/>
        <v>3</v>
      </c>
      <c r="G6685" s="140">
        <v>55.29</v>
      </c>
      <c r="H6685" s="141">
        <f t="shared" si="418"/>
        <v>4.3451778929413481E-7</v>
      </c>
      <c r="I6685" s="142">
        <f t="shared" si="419"/>
        <v>1.3035533678824044E-6</v>
      </c>
    </row>
    <row r="6686" spans="1:9">
      <c r="A6686" s="143">
        <f t="shared" si="416"/>
        <v>2148</v>
      </c>
      <c r="B6686" s="138" t="s">
        <v>97</v>
      </c>
      <c r="C6686" s="275">
        <v>45069</v>
      </c>
      <c r="D6686" s="275">
        <v>45072</v>
      </c>
      <c r="E6686" s="275">
        <v>45072</v>
      </c>
      <c r="F6686" s="139">
        <f t="shared" si="417"/>
        <v>3</v>
      </c>
      <c r="G6686" s="140">
        <v>134.77000000000001</v>
      </c>
      <c r="H6686" s="141">
        <f t="shared" si="418"/>
        <v>1.0591420232080042E-6</v>
      </c>
      <c r="I6686" s="142">
        <f t="shared" si="419"/>
        <v>3.1774260696240124E-6</v>
      </c>
    </row>
    <row r="6687" spans="1:9">
      <c r="A6687" s="143">
        <f t="shared" si="416"/>
        <v>2149</v>
      </c>
      <c r="B6687" s="138" t="s">
        <v>97</v>
      </c>
      <c r="C6687" s="275">
        <v>45061</v>
      </c>
      <c r="D6687" s="275">
        <v>45064</v>
      </c>
      <c r="E6687" s="275">
        <v>45064</v>
      </c>
      <c r="F6687" s="139">
        <f t="shared" si="417"/>
        <v>3</v>
      </c>
      <c r="G6687" s="140">
        <v>75.86</v>
      </c>
      <c r="H6687" s="141">
        <f t="shared" si="418"/>
        <v>5.9617506774919639E-7</v>
      </c>
      <c r="I6687" s="142">
        <f t="shared" si="419"/>
        <v>1.7885252032475892E-6</v>
      </c>
    </row>
    <row r="6688" spans="1:9">
      <c r="A6688" s="143">
        <f t="shared" si="416"/>
        <v>2150</v>
      </c>
      <c r="B6688" s="138" t="s">
        <v>97</v>
      </c>
      <c r="C6688" s="275">
        <v>45055</v>
      </c>
      <c r="D6688" s="275">
        <v>45065</v>
      </c>
      <c r="E6688" s="275">
        <v>45065</v>
      </c>
      <c r="F6688" s="139">
        <f t="shared" si="417"/>
        <v>10</v>
      </c>
      <c r="G6688" s="140">
        <v>93.83</v>
      </c>
      <c r="H6688" s="141">
        <f t="shared" si="418"/>
        <v>7.3739924343405084E-7</v>
      </c>
      <c r="I6688" s="142">
        <f t="shared" si="419"/>
        <v>7.3739924343405084E-6</v>
      </c>
    </row>
    <row r="6689" spans="1:9">
      <c r="A6689" s="143">
        <f t="shared" si="416"/>
        <v>2151</v>
      </c>
      <c r="B6689" s="138" t="s">
        <v>97</v>
      </c>
      <c r="C6689" s="275">
        <v>44986</v>
      </c>
      <c r="D6689" s="275">
        <v>44995</v>
      </c>
      <c r="E6689" s="275">
        <v>44995</v>
      </c>
      <c r="F6689" s="139">
        <f t="shared" si="417"/>
        <v>9</v>
      </c>
      <c r="G6689" s="140">
        <v>18.77</v>
      </c>
      <c r="H6689" s="141">
        <f t="shared" si="418"/>
        <v>1.4751128422953357E-7</v>
      </c>
      <c r="I6689" s="142">
        <f t="shared" si="419"/>
        <v>1.3276015580658021E-6</v>
      </c>
    </row>
    <row r="6690" spans="1:9">
      <c r="A6690" s="143">
        <f t="shared" si="416"/>
        <v>2152</v>
      </c>
      <c r="B6690" s="138" t="s">
        <v>97</v>
      </c>
      <c r="C6690" s="275">
        <v>45123</v>
      </c>
      <c r="D6690" s="275">
        <v>45131</v>
      </c>
      <c r="E6690" s="275">
        <v>45131</v>
      </c>
      <c r="F6690" s="139">
        <f t="shared" si="417"/>
        <v>8</v>
      </c>
      <c r="G6690" s="140">
        <v>71.86</v>
      </c>
      <c r="H6690" s="141">
        <f t="shared" si="418"/>
        <v>5.6473952502580082E-7</v>
      </c>
      <c r="I6690" s="142">
        <f t="shared" si="419"/>
        <v>4.5179162002064066E-6</v>
      </c>
    </row>
    <row r="6691" spans="1:9">
      <c r="A6691" s="143">
        <f t="shared" si="416"/>
        <v>2153</v>
      </c>
      <c r="B6691" s="138" t="s">
        <v>97</v>
      </c>
      <c r="C6691" s="275">
        <v>45117</v>
      </c>
      <c r="D6691" s="275">
        <v>45119</v>
      </c>
      <c r="E6691" s="275">
        <v>45119</v>
      </c>
      <c r="F6691" s="139">
        <f t="shared" si="417"/>
        <v>2</v>
      </c>
      <c r="G6691" s="140">
        <v>208.08</v>
      </c>
      <c r="H6691" s="141">
        <f t="shared" si="418"/>
        <v>1.6352769324710361E-6</v>
      </c>
      <c r="I6691" s="142">
        <f t="shared" si="419"/>
        <v>3.2705538649420722E-6</v>
      </c>
    </row>
    <row r="6692" spans="1:9">
      <c r="A6692" s="143">
        <f t="shared" si="416"/>
        <v>2154</v>
      </c>
      <c r="B6692" s="138" t="s">
        <v>97</v>
      </c>
      <c r="C6692" s="275">
        <v>45049</v>
      </c>
      <c r="D6692" s="275">
        <v>45190</v>
      </c>
      <c r="E6692" s="275">
        <v>45190</v>
      </c>
      <c r="F6692" s="139">
        <f t="shared" si="417"/>
        <v>141</v>
      </c>
      <c r="G6692" s="140">
        <v>27.88</v>
      </c>
      <c r="H6692" s="141">
        <f t="shared" si="418"/>
        <v>2.1910573278206691E-7</v>
      </c>
      <c r="I6692" s="142">
        <f t="shared" si="419"/>
        <v>3.0893908322271433E-5</v>
      </c>
    </row>
    <row r="6693" spans="1:9">
      <c r="A6693" s="143">
        <f t="shared" si="416"/>
        <v>2155</v>
      </c>
      <c r="B6693" s="138" t="s">
        <v>97</v>
      </c>
      <c r="C6693" s="275">
        <v>45200</v>
      </c>
      <c r="D6693" s="275">
        <v>45222</v>
      </c>
      <c r="E6693" s="275">
        <v>45222</v>
      </c>
      <c r="F6693" s="139">
        <f t="shared" si="417"/>
        <v>22</v>
      </c>
      <c r="G6693" s="140">
        <v>40.299999999999997</v>
      </c>
      <c r="H6693" s="141">
        <f t="shared" si="418"/>
        <v>3.1671309293821004E-7</v>
      </c>
      <c r="I6693" s="142">
        <f t="shared" si="419"/>
        <v>6.9676880446406208E-6</v>
      </c>
    </row>
    <row r="6694" spans="1:9">
      <c r="A6694" s="143">
        <f t="shared" si="416"/>
        <v>2156</v>
      </c>
      <c r="B6694" s="138" t="s">
        <v>97</v>
      </c>
      <c r="C6694" s="275">
        <v>45289</v>
      </c>
      <c r="D6694" s="275">
        <v>45294</v>
      </c>
      <c r="E6694" s="275">
        <v>45294</v>
      </c>
      <c r="F6694" s="139">
        <f t="shared" si="417"/>
        <v>5</v>
      </c>
      <c r="G6694" s="140">
        <v>234.55</v>
      </c>
      <c r="H6694" s="141">
        <f t="shared" si="418"/>
        <v>1.843301636443106E-6</v>
      </c>
      <c r="I6694" s="142">
        <f t="shared" si="419"/>
        <v>9.2165081822155309E-6</v>
      </c>
    </row>
    <row r="6695" spans="1:9">
      <c r="A6695" s="143">
        <f t="shared" si="416"/>
        <v>2157</v>
      </c>
      <c r="B6695" s="138" t="s">
        <v>97</v>
      </c>
      <c r="C6695" s="275">
        <v>44999</v>
      </c>
      <c r="D6695" s="275">
        <v>45223</v>
      </c>
      <c r="E6695" s="275">
        <v>45223</v>
      </c>
      <c r="F6695" s="139">
        <f t="shared" si="417"/>
        <v>224</v>
      </c>
      <c r="G6695" s="140">
        <v>31.16</v>
      </c>
      <c r="H6695" s="141">
        <f t="shared" si="418"/>
        <v>2.4488287781525123E-7</v>
      </c>
      <c r="I6695" s="142">
        <f t="shared" si="419"/>
        <v>5.4853764630616275E-5</v>
      </c>
    </row>
    <row r="6696" spans="1:9">
      <c r="A6696" s="143">
        <f t="shared" si="416"/>
        <v>2158</v>
      </c>
      <c r="B6696" s="138" t="s">
        <v>97</v>
      </c>
      <c r="C6696" s="275">
        <v>45173</v>
      </c>
      <c r="D6696" s="275">
        <v>45181</v>
      </c>
      <c r="E6696" s="275">
        <v>45181</v>
      </c>
      <c r="F6696" s="139">
        <f t="shared" si="417"/>
        <v>8</v>
      </c>
      <c r="G6696" s="140">
        <v>54.45</v>
      </c>
      <c r="H6696" s="141">
        <f t="shared" si="418"/>
        <v>4.2791632532222181E-7</v>
      </c>
      <c r="I6696" s="142">
        <f t="shared" si="419"/>
        <v>3.4233306025777745E-6</v>
      </c>
    </row>
    <row r="6697" spans="1:9">
      <c r="A6697" s="143">
        <f t="shared" si="416"/>
        <v>2159</v>
      </c>
      <c r="B6697" s="138" t="s">
        <v>97</v>
      </c>
      <c r="C6697" s="275">
        <v>45222</v>
      </c>
      <c r="D6697" s="275">
        <v>45229</v>
      </c>
      <c r="E6697" s="275">
        <v>45229</v>
      </c>
      <c r="F6697" s="139">
        <f t="shared" si="417"/>
        <v>7</v>
      </c>
      <c r="G6697" s="140">
        <v>795.78</v>
      </c>
      <c r="H6697" s="141">
        <f t="shared" si="418"/>
        <v>6.2539440471059255E-6</v>
      </c>
      <c r="I6697" s="142">
        <f t="shared" si="419"/>
        <v>4.3777608329741477E-5</v>
      </c>
    </row>
    <row r="6698" spans="1:9">
      <c r="A6698" s="143">
        <f t="shared" si="416"/>
        <v>2160</v>
      </c>
      <c r="B6698" s="138" t="s">
        <v>97</v>
      </c>
      <c r="C6698" s="275">
        <v>45035</v>
      </c>
      <c r="D6698" s="275">
        <v>45251</v>
      </c>
      <c r="E6698" s="275">
        <v>45251</v>
      </c>
      <c r="F6698" s="139">
        <f t="shared" si="417"/>
        <v>216</v>
      </c>
      <c r="G6698" s="140">
        <v>62.72</v>
      </c>
      <c r="H6698" s="141">
        <f t="shared" si="418"/>
        <v>4.9290930990284201E-7</v>
      </c>
      <c r="I6698" s="142">
        <f t="shared" si="419"/>
        <v>1.0646841093901388E-4</v>
      </c>
    </row>
    <row r="6699" spans="1:9">
      <c r="A6699" s="143">
        <f t="shared" si="416"/>
        <v>2161</v>
      </c>
      <c r="B6699" s="138" t="s">
        <v>97</v>
      </c>
      <c r="C6699" s="275">
        <v>44941</v>
      </c>
      <c r="D6699" s="275">
        <v>44943</v>
      </c>
      <c r="E6699" s="275">
        <v>44943</v>
      </c>
      <c r="F6699" s="139">
        <f t="shared" si="417"/>
        <v>2</v>
      </c>
      <c r="G6699" s="140">
        <v>336.13</v>
      </c>
      <c r="H6699" s="141">
        <f t="shared" si="418"/>
        <v>2.6416072439037354E-6</v>
      </c>
      <c r="I6699" s="142">
        <f t="shared" si="419"/>
        <v>5.2832144878074708E-6</v>
      </c>
    </row>
    <row r="6700" spans="1:9">
      <c r="A6700" s="143">
        <f t="shared" si="416"/>
        <v>2162</v>
      </c>
      <c r="B6700" s="138" t="s">
        <v>97</v>
      </c>
      <c r="C6700" s="275">
        <v>45120</v>
      </c>
      <c r="D6700" s="275">
        <v>45141</v>
      </c>
      <c r="E6700" s="275">
        <v>45141</v>
      </c>
      <c r="F6700" s="139">
        <f t="shared" si="417"/>
        <v>21</v>
      </c>
      <c r="G6700" s="140">
        <v>7.58</v>
      </c>
      <c r="H6700" s="141">
        <f t="shared" si="418"/>
        <v>5.9570353460834548E-8</v>
      </c>
      <c r="I6700" s="142">
        <f t="shared" si="419"/>
        <v>1.2509774226775256E-6</v>
      </c>
    </row>
    <row r="6701" spans="1:9">
      <c r="A6701" s="143">
        <f t="shared" si="416"/>
        <v>2163</v>
      </c>
      <c r="B6701" s="138" t="s">
        <v>97</v>
      </c>
      <c r="C6701" s="275">
        <v>45162</v>
      </c>
      <c r="D6701" s="275">
        <v>45175</v>
      </c>
      <c r="E6701" s="275">
        <v>45175</v>
      </c>
      <c r="F6701" s="139">
        <f t="shared" si="417"/>
        <v>13</v>
      </c>
      <c r="G6701" s="140">
        <v>32.36</v>
      </c>
      <c r="H6701" s="141">
        <f t="shared" si="418"/>
        <v>2.543135406322699E-7</v>
      </c>
      <c r="I6701" s="142">
        <f t="shared" si="419"/>
        <v>3.3060760282195089E-6</v>
      </c>
    </row>
    <row r="6702" spans="1:9">
      <c r="A6702" s="143">
        <f t="shared" si="416"/>
        <v>2164</v>
      </c>
      <c r="B6702" s="138" t="s">
        <v>97</v>
      </c>
      <c r="C6702" s="275">
        <v>45093</v>
      </c>
      <c r="D6702" s="275">
        <v>45093</v>
      </c>
      <c r="E6702" s="275">
        <v>45093</v>
      </c>
      <c r="F6702" s="139">
        <f t="shared" si="417"/>
        <v>0</v>
      </c>
      <c r="G6702" s="140">
        <v>47.38</v>
      </c>
      <c r="H6702" s="141">
        <f t="shared" si="418"/>
        <v>3.7235400355862017E-7</v>
      </c>
      <c r="I6702" s="142">
        <f t="shared" si="419"/>
        <v>0</v>
      </c>
    </row>
    <row r="6703" spans="1:9">
      <c r="A6703" s="143">
        <f t="shared" si="416"/>
        <v>2165</v>
      </c>
      <c r="B6703" s="138" t="s">
        <v>97</v>
      </c>
      <c r="C6703" s="275">
        <v>44959</v>
      </c>
      <c r="D6703" s="275">
        <v>44971</v>
      </c>
      <c r="E6703" s="275">
        <v>44971</v>
      </c>
      <c r="F6703" s="139">
        <f t="shared" si="417"/>
        <v>12</v>
      </c>
      <c r="G6703" s="140">
        <v>308.83999999999997</v>
      </c>
      <c r="H6703" s="141">
        <f t="shared" si="418"/>
        <v>2.4271382536733694E-6</v>
      </c>
      <c r="I6703" s="142">
        <f t="shared" si="419"/>
        <v>2.9125659044080434E-5</v>
      </c>
    </row>
    <row r="6704" spans="1:9">
      <c r="A6704" s="143">
        <f t="shared" si="416"/>
        <v>2166</v>
      </c>
      <c r="B6704" s="138" t="s">
        <v>97</v>
      </c>
      <c r="C6704" s="275">
        <v>45068</v>
      </c>
      <c r="D6704" s="275">
        <v>45072</v>
      </c>
      <c r="E6704" s="275">
        <v>45072</v>
      </c>
      <c r="F6704" s="139">
        <f t="shared" si="417"/>
        <v>4</v>
      </c>
      <c r="G6704" s="140">
        <v>134.66999999999999</v>
      </c>
      <c r="H6704" s="141">
        <f t="shared" si="418"/>
        <v>1.0583561346399192E-6</v>
      </c>
      <c r="I6704" s="142">
        <f t="shared" si="419"/>
        <v>4.2334245385596769E-6</v>
      </c>
    </row>
    <row r="6705" spans="1:9">
      <c r="A6705" s="143">
        <f t="shared" si="416"/>
        <v>2167</v>
      </c>
      <c r="B6705" s="138" t="s">
        <v>97</v>
      </c>
      <c r="C6705" s="275">
        <v>45099</v>
      </c>
      <c r="D6705" s="275">
        <v>45104</v>
      </c>
      <c r="E6705" s="275">
        <v>45104</v>
      </c>
      <c r="F6705" s="139">
        <f t="shared" si="417"/>
        <v>5</v>
      </c>
      <c r="G6705" s="140">
        <v>132.93</v>
      </c>
      <c r="H6705" s="141">
        <f t="shared" si="418"/>
        <v>1.0446816735552422E-6</v>
      </c>
      <c r="I6705" s="142">
        <f t="shared" si="419"/>
        <v>5.223408367776211E-6</v>
      </c>
    </row>
    <row r="6706" spans="1:9">
      <c r="A6706" s="143">
        <f t="shared" si="416"/>
        <v>2168</v>
      </c>
      <c r="B6706" s="138" t="s">
        <v>97</v>
      </c>
      <c r="C6706" s="275">
        <v>45119</v>
      </c>
      <c r="D6706" s="275">
        <v>45138</v>
      </c>
      <c r="E6706" s="275">
        <v>45138</v>
      </c>
      <c r="F6706" s="139">
        <f t="shared" si="417"/>
        <v>19</v>
      </c>
      <c r="G6706" s="140">
        <v>36.01</v>
      </c>
      <c r="H6706" s="141">
        <f t="shared" si="418"/>
        <v>2.829984733673683E-7</v>
      </c>
      <c r="I6706" s="142">
        <f t="shared" si="419"/>
        <v>5.3769709939799981E-6</v>
      </c>
    </row>
    <row r="6707" spans="1:9">
      <c r="A6707" s="143">
        <f t="shared" si="416"/>
        <v>2169</v>
      </c>
      <c r="B6707" s="138" t="s">
        <v>97</v>
      </c>
      <c r="C6707" s="275">
        <v>45090</v>
      </c>
      <c r="D6707" s="275">
        <v>45106</v>
      </c>
      <c r="E6707" s="275">
        <v>45106</v>
      </c>
      <c r="F6707" s="139">
        <f t="shared" si="417"/>
        <v>16</v>
      </c>
      <c r="G6707" s="140">
        <v>35.18</v>
      </c>
      <c r="H6707" s="141">
        <f t="shared" si="418"/>
        <v>2.7647559825226374E-7</v>
      </c>
      <c r="I6707" s="142">
        <f t="shared" si="419"/>
        <v>4.4236095720362198E-6</v>
      </c>
    </row>
    <row r="6708" spans="1:9">
      <c r="A6708" s="143">
        <f t="shared" si="416"/>
        <v>2170</v>
      </c>
      <c r="B6708" s="138" t="s">
        <v>97</v>
      </c>
      <c r="C6708" s="275">
        <v>45006</v>
      </c>
      <c r="D6708" s="275">
        <v>45027</v>
      </c>
      <c r="E6708" s="275">
        <v>45027</v>
      </c>
      <c r="F6708" s="139">
        <f t="shared" si="417"/>
        <v>21</v>
      </c>
      <c r="G6708" s="140">
        <v>124.22</v>
      </c>
      <c r="H6708" s="141">
        <f t="shared" si="418"/>
        <v>9.7623077927504856E-7</v>
      </c>
      <c r="I6708" s="142">
        <f t="shared" si="419"/>
        <v>2.0500846364776021E-5</v>
      </c>
    </row>
    <row r="6709" spans="1:9">
      <c r="A6709" s="143">
        <f t="shared" si="416"/>
        <v>2171</v>
      </c>
      <c r="B6709" s="138" t="s">
        <v>97</v>
      </c>
      <c r="C6709" s="275">
        <v>45097</v>
      </c>
      <c r="D6709" s="275">
        <v>45107</v>
      </c>
      <c r="E6709" s="275">
        <v>45107</v>
      </c>
      <c r="F6709" s="139">
        <f t="shared" si="417"/>
        <v>10</v>
      </c>
      <c r="G6709" s="140">
        <v>125.09</v>
      </c>
      <c r="H6709" s="141">
        <f t="shared" si="418"/>
        <v>9.8306800981738706E-7</v>
      </c>
      <c r="I6709" s="142">
        <f t="shared" si="419"/>
        <v>9.8306800981738706E-6</v>
      </c>
    </row>
    <row r="6710" spans="1:9">
      <c r="A6710" s="143">
        <f t="shared" si="416"/>
        <v>2172</v>
      </c>
      <c r="B6710" s="138" t="s">
        <v>97</v>
      </c>
      <c r="C6710" s="275">
        <v>45058</v>
      </c>
      <c r="D6710" s="275">
        <v>45065</v>
      </c>
      <c r="E6710" s="275">
        <v>45065</v>
      </c>
      <c r="F6710" s="139">
        <f t="shared" si="417"/>
        <v>7</v>
      </c>
      <c r="G6710" s="140">
        <v>66.739999999999995</v>
      </c>
      <c r="H6710" s="141">
        <f t="shared" si="418"/>
        <v>5.2450203033985458E-7</v>
      </c>
      <c r="I6710" s="142">
        <f t="shared" si="419"/>
        <v>3.6715142123789818E-6</v>
      </c>
    </row>
    <row r="6711" spans="1:9">
      <c r="A6711" s="143">
        <f t="shared" si="416"/>
        <v>2173</v>
      </c>
      <c r="B6711" s="138" t="s">
        <v>97</v>
      </c>
      <c r="C6711" s="275">
        <v>45147</v>
      </c>
      <c r="D6711" s="275">
        <v>45154</v>
      </c>
      <c r="E6711" s="275">
        <v>45154</v>
      </c>
      <c r="F6711" s="139">
        <f t="shared" si="417"/>
        <v>7</v>
      </c>
      <c r="G6711" s="140">
        <v>47.25</v>
      </c>
      <c r="H6711" s="141">
        <f t="shared" si="418"/>
        <v>3.7133234842010978E-7</v>
      </c>
      <c r="I6711" s="142">
        <f t="shared" si="419"/>
        <v>2.5993264389407684E-6</v>
      </c>
    </row>
    <row r="6712" spans="1:9">
      <c r="A6712" s="143">
        <f t="shared" si="416"/>
        <v>2174</v>
      </c>
      <c r="B6712" s="138" t="s">
        <v>97</v>
      </c>
      <c r="C6712" s="275">
        <v>45020</v>
      </c>
      <c r="D6712" s="275">
        <v>45035</v>
      </c>
      <c r="E6712" s="275">
        <v>45035</v>
      </c>
      <c r="F6712" s="139">
        <f t="shared" si="417"/>
        <v>15</v>
      </c>
      <c r="G6712" s="140">
        <v>418.7</v>
      </c>
      <c r="H6712" s="141">
        <f t="shared" si="418"/>
        <v>3.2905154345714279E-6</v>
      </c>
      <c r="I6712" s="142">
        <f t="shared" si="419"/>
        <v>4.9357731518571421E-5</v>
      </c>
    </row>
    <row r="6713" spans="1:9">
      <c r="A6713" s="143">
        <f t="shared" si="416"/>
        <v>2175</v>
      </c>
      <c r="B6713" s="138" t="s">
        <v>97</v>
      </c>
      <c r="C6713" s="275">
        <v>45243</v>
      </c>
      <c r="D6713" s="275">
        <v>45260</v>
      </c>
      <c r="E6713" s="275">
        <v>45260</v>
      </c>
      <c r="F6713" s="139">
        <f t="shared" si="417"/>
        <v>17</v>
      </c>
      <c r="G6713" s="140">
        <v>113.61</v>
      </c>
      <c r="H6713" s="141">
        <f t="shared" si="418"/>
        <v>8.928480022012418E-7</v>
      </c>
      <c r="I6713" s="142">
        <f t="shared" si="419"/>
        <v>1.517841603742111E-5</v>
      </c>
    </row>
    <row r="6714" spans="1:9">
      <c r="A6714" s="143">
        <f t="shared" si="416"/>
        <v>2176</v>
      </c>
      <c r="B6714" s="138" t="s">
        <v>97</v>
      </c>
      <c r="C6714" s="275">
        <v>44942</v>
      </c>
      <c r="D6714" s="275">
        <v>44942</v>
      </c>
      <c r="E6714" s="275">
        <v>44942</v>
      </c>
      <c r="F6714" s="139">
        <f t="shared" si="417"/>
        <v>0</v>
      </c>
      <c r="G6714" s="140">
        <v>485.87</v>
      </c>
      <c r="H6714" s="141">
        <f t="shared" si="418"/>
        <v>3.8183967857540476E-6</v>
      </c>
      <c r="I6714" s="142">
        <f t="shared" si="419"/>
        <v>0</v>
      </c>
    </row>
    <row r="6715" spans="1:9">
      <c r="A6715" s="143">
        <f t="shared" si="416"/>
        <v>2177</v>
      </c>
      <c r="B6715" s="138" t="s">
        <v>97</v>
      </c>
      <c r="C6715" s="275">
        <v>45076</v>
      </c>
      <c r="D6715" s="275">
        <v>45082</v>
      </c>
      <c r="E6715" s="275">
        <v>45082</v>
      </c>
      <c r="F6715" s="139">
        <f t="shared" si="417"/>
        <v>6</v>
      </c>
      <c r="G6715" s="140">
        <v>228.11</v>
      </c>
      <c r="H6715" s="141">
        <f t="shared" si="418"/>
        <v>1.7926904126584393E-6</v>
      </c>
      <c r="I6715" s="142">
        <f t="shared" si="419"/>
        <v>1.0756142475950636E-5</v>
      </c>
    </row>
    <row r="6716" spans="1:9">
      <c r="A6716" s="143">
        <f t="shared" ref="A6716:A6779" si="420">A6715+1</f>
        <v>2178</v>
      </c>
      <c r="B6716" s="138" t="s">
        <v>97</v>
      </c>
      <c r="C6716" s="275">
        <v>44935</v>
      </c>
      <c r="D6716" s="275">
        <v>45236</v>
      </c>
      <c r="E6716" s="275">
        <v>45236</v>
      </c>
      <c r="F6716" s="139">
        <f t="shared" si="417"/>
        <v>301</v>
      </c>
      <c r="G6716" s="140">
        <v>28.22</v>
      </c>
      <c r="H6716" s="141">
        <f t="shared" si="418"/>
        <v>2.2177775391355552E-7</v>
      </c>
      <c r="I6716" s="142">
        <f t="shared" si="419"/>
        <v>6.6755103927980215E-5</v>
      </c>
    </row>
    <row r="6717" spans="1:9">
      <c r="A6717" s="143">
        <f t="shared" si="420"/>
        <v>2179</v>
      </c>
      <c r="B6717" s="138" t="s">
        <v>97</v>
      </c>
      <c r="C6717" s="275">
        <v>45156</v>
      </c>
      <c r="D6717" s="275">
        <v>45166</v>
      </c>
      <c r="E6717" s="275">
        <v>45166</v>
      </c>
      <c r="F6717" s="139">
        <f t="shared" si="417"/>
        <v>10</v>
      </c>
      <c r="G6717" s="140">
        <v>176.58</v>
      </c>
      <c r="H6717" s="141">
        <f t="shared" si="418"/>
        <v>1.3877220335242961E-6</v>
      </c>
      <c r="I6717" s="142">
        <f t="shared" si="419"/>
        <v>1.387722033524296E-5</v>
      </c>
    </row>
    <row r="6718" spans="1:9">
      <c r="A6718" s="143">
        <f t="shared" si="420"/>
        <v>2180</v>
      </c>
      <c r="B6718" s="138" t="s">
        <v>97</v>
      </c>
      <c r="C6718" s="275">
        <v>44984</v>
      </c>
      <c r="D6718" s="275">
        <v>45222</v>
      </c>
      <c r="E6718" s="275">
        <v>45222</v>
      </c>
      <c r="F6718" s="139">
        <f t="shared" si="417"/>
        <v>238</v>
      </c>
      <c r="G6718" s="140">
        <v>785.4</v>
      </c>
      <c r="H6718" s="141">
        <f t="shared" si="418"/>
        <v>6.1723688137387142E-6</v>
      </c>
      <c r="I6718" s="142">
        <f t="shared" si="419"/>
        <v>1.469023777669814E-3</v>
      </c>
    </row>
    <row r="6719" spans="1:9">
      <c r="A6719" s="143">
        <f t="shared" si="420"/>
        <v>2181</v>
      </c>
      <c r="B6719" s="138" t="s">
        <v>97</v>
      </c>
      <c r="C6719" s="275">
        <v>45268</v>
      </c>
      <c r="D6719" s="275">
        <v>45279</v>
      </c>
      <c r="E6719" s="275">
        <v>45279</v>
      </c>
      <c r="F6719" s="139">
        <f t="shared" si="417"/>
        <v>11</v>
      </c>
      <c r="G6719" s="140">
        <v>4.32</v>
      </c>
      <c r="H6719" s="141">
        <f t="shared" si="418"/>
        <v>3.3950386141267182E-8</v>
      </c>
      <c r="I6719" s="142">
        <f t="shared" si="419"/>
        <v>3.7345424755393901E-7</v>
      </c>
    </row>
    <row r="6720" spans="1:9">
      <c r="A6720" s="143">
        <f t="shared" si="420"/>
        <v>2182</v>
      </c>
      <c r="B6720" s="138" t="s">
        <v>97</v>
      </c>
      <c r="C6720" s="275">
        <v>45134</v>
      </c>
      <c r="D6720" s="275">
        <v>45145</v>
      </c>
      <c r="E6720" s="275">
        <v>45145</v>
      </c>
      <c r="F6720" s="139">
        <f t="shared" si="417"/>
        <v>11</v>
      </c>
      <c r="G6720" s="140">
        <v>247.54</v>
      </c>
      <c r="H6720" s="141">
        <f t="shared" si="418"/>
        <v>1.9453885614373328E-6</v>
      </c>
      <c r="I6720" s="142">
        <f t="shared" si="419"/>
        <v>2.1399274175810659E-5</v>
      </c>
    </row>
    <row r="6721" spans="1:9">
      <c r="A6721" s="143">
        <f t="shared" si="420"/>
        <v>2183</v>
      </c>
      <c r="B6721" s="138" t="s">
        <v>97</v>
      </c>
      <c r="C6721" s="275">
        <v>44960</v>
      </c>
      <c r="D6721" s="275">
        <v>44960</v>
      </c>
      <c r="E6721" s="275">
        <v>44960</v>
      </c>
      <c r="F6721" s="139">
        <f t="shared" si="417"/>
        <v>0</v>
      </c>
      <c r="G6721" s="140">
        <v>1149.5899999999999</v>
      </c>
      <c r="H6721" s="141">
        <f t="shared" si="418"/>
        <v>9.0344963898470685E-6</v>
      </c>
      <c r="I6721" s="142">
        <f t="shared" si="419"/>
        <v>0</v>
      </c>
    </row>
    <row r="6722" spans="1:9">
      <c r="A6722" s="143">
        <f t="shared" si="420"/>
        <v>2184</v>
      </c>
      <c r="B6722" s="138" t="s">
        <v>97</v>
      </c>
      <c r="C6722" s="275">
        <v>45201</v>
      </c>
      <c r="D6722" s="275">
        <v>45222</v>
      </c>
      <c r="E6722" s="275">
        <v>45222</v>
      </c>
      <c r="F6722" s="139">
        <f t="shared" si="417"/>
        <v>21</v>
      </c>
      <c r="G6722" s="140">
        <v>163.80000000000001</v>
      </c>
      <c r="H6722" s="141">
        <f t="shared" si="418"/>
        <v>1.2872854745230475E-6</v>
      </c>
      <c r="I6722" s="142">
        <f t="shared" si="419"/>
        <v>2.7032994964983997E-5</v>
      </c>
    </row>
    <row r="6723" spans="1:9">
      <c r="A6723" s="143">
        <f t="shared" si="420"/>
        <v>2185</v>
      </c>
      <c r="B6723" s="138" t="s">
        <v>97</v>
      </c>
      <c r="C6723" s="275">
        <v>45272</v>
      </c>
      <c r="D6723" s="275">
        <v>45300</v>
      </c>
      <c r="E6723" s="275">
        <v>45300</v>
      </c>
      <c r="F6723" s="139">
        <f t="shared" si="417"/>
        <v>28</v>
      </c>
      <c r="G6723" s="140">
        <v>171.32</v>
      </c>
      <c r="H6723" s="141">
        <f t="shared" si="418"/>
        <v>1.3463842948430309E-6</v>
      </c>
      <c r="I6723" s="142">
        <f t="shared" si="419"/>
        <v>3.7698760255604866E-5</v>
      </c>
    </row>
    <row r="6724" spans="1:9">
      <c r="A6724" s="143">
        <f t="shared" si="420"/>
        <v>2186</v>
      </c>
      <c r="B6724" s="138" t="s">
        <v>97</v>
      </c>
      <c r="C6724" s="275">
        <v>44973</v>
      </c>
      <c r="D6724" s="275">
        <v>44978</v>
      </c>
      <c r="E6724" s="275">
        <v>44978</v>
      </c>
      <c r="F6724" s="139">
        <f t="shared" si="417"/>
        <v>5</v>
      </c>
      <c r="G6724" s="140">
        <v>1494.4</v>
      </c>
      <c r="H6724" s="141">
        <f t="shared" si="418"/>
        <v>1.1744318761460574E-5</v>
      </c>
      <c r="I6724" s="142">
        <f t="shared" si="419"/>
        <v>5.8721593807302871E-5</v>
      </c>
    </row>
    <row r="6725" spans="1:9">
      <c r="A6725" s="143">
        <f t="shared" si="420"/>
        <v>2187</v>
      </c>
      <c r="B6725" s="138" t="s">
        <v>97</v>
      </c>
      <c r="C6725" s="275">
        <v>45204</v>
      </c>
      <c r="D6725" s="275">
        <v>45244</v>
      </c>
      <c r="E6725" s="275">
        <v>45244</v>
      </c>
      <c r="F6725" s="139">
        <f t="shared" si="417"/>
        <v>40</v>
      </c>
      <c r="G6725" s="140">
        <v>28</v>
      </c>
      <c r="H6725" s="141">
        <f t="shared" si="418"/>
        <v>2.2004879906376877E-7</v>
      </c>
      <c r="I6725" s="142">
        <f t="shared" si="419"/>
        <v>8.8019519625507508E-6</v>
      </c>
    </row>
    <row r="6726" spans="1:9">
      <c r="A6726" s="143">
        <f t="shared" si="420"/>
        <v>2188</v>
      </c>
      <c r="B6726" s="138" t="s">
        <v>97</v>
      </c>
      <c r="C6726" s="275">
        <v>45226</v>
      </c>
      <c r="D6726" s="275">
        <v>45240</v>
      </c>
      <c r="E6726" s="275">
        <v>45240</v>
      </c>
      <c r="F6726" s="139">
        <f t="shared" si="417"/>
        <v>14</v>
      </c>
      <c r="G6726" s="140">
        <v>30.62</v>
      </c>
      <c r="H6726" s="141">
        <f t="shared" si="418"/>
        <v>2.4063907954759283E-7</v>
      </c>
      <c r="I6726" s="142">
        <f t="shared" si="419"/>
        <v>3.3689471136662996E-6</v>
      </c>
    </row>
    <row r="6727" spans="1:9">
      <c r="A6727" s="143">
        <f t="shared" si="420"/>
        <v>2189</v>
      </c>
      <c r="B6727" s="138" t="s">
        <v>97</v>
      </c>
      <c r="C6727" s="275">
        <v>45235</v>
      </c>
      <c r="D6727" s="275">
        <v>45384</v>
      </c>
      <c r="E6727" s="275">
        <v>45384</v>
      </c>
      <c r="F6727" s="139">
        <f t="shared" si="417"/>
        <v>149</v>
      </c>
      <c r="G6727" s="140">
        <v>59.05</v>
      </c>
      <c r="H6727" s="141">
        <f t="shared" si="418"/>
        <v>4.6406719945412661E-7</v>
      </c>
      <c r="I6727" s="142">
        <f t="shared" si="419"/>
        <v>6.9146012718664858E-5</v>
      </c>
    </row>
    <row r="6728" spans="1:9">
      <c r="A6728" s="143">
        <f t="shared" si="420"/>
        <v>2190</v>
      </c>
      <c r="B6728" s="138" t="s">
        <v>97</v>
      </c>
      <c r="C6728" s="275">
        <v>45049</v>
      </c>
      <c r="D6728" s="275">
        <v>45056</v>
      </c>
      <c r="E6728" s="275">
        <v>45056</v>
      </c>
      <c r="F6728" s="139">
        <f t="shared" ref="F6728:F6791" si="421">E6728-C6728</f>
        <v>7</v>
      </c>
      <c r="G6728" s="140">
        <v>500.49</v>
      </c>
      <c r="H6728" s="141">
        <f t="shared" ref="H6728:H6791" si="422">G6728/$G$8894</f>
        <v>3.9332936944080584E-6</v>
      </c>
      <c r="I6728" s="142">
        <f t="shared" ref="I6728:I6791" si="423">H6728*F6728</f>
        <v>2.7533055860856409E-5</v>
      </c>
    </row>
    <row r="6729" spans="1:9">
      <c r="A6729" s="143">
        <f t="shared" si="420"/>
        <v>2191</v>
      </c>
      <c r="B6729" s="138" t="s">
        <v>97</v>
      </c>
      <c r="C6729" s="275">
        <v>44970</v>
      </c>
      <c r="D6729" s="275">
        <v>44985</v>
      </c>
      <c r="E6729" s="275">
        <v>44985</v>
      </c>
      <c r="F6729" s="139">
        <f t="shared" si="421"/>
        <v>15</v>
      </c>
      <c r="G6729" s="140">
        <v>349.35</v>
      </c>
      <c r="H6729" s="141">
        <f t="shared" si="422"/>
        <v>2.745501712604558E-6</v>
      </c>
      <c r="I6729" s="142">
        <f t="shared" si="423"/>
        <v>4.1182525689068373E-5</v>
      </c>
    </row>
    <row r="6730" spans="1:9">
      <c r="A6730" s="143">
        <f t="shared" si="420"/>
        <v>2192</v>
      </c>
      <c r="B6730" s="138" t="s">
        <v>97</v>
      </c>
      <c r="C6730" s="275">
        <v>45175</v>
      </c>
      <c r="D6730" s="275">
        <v>45181</v>
      </c>
      <c r="E6730" s="275">
        <v>45181</v>
      </c>
      <c r="F6730" s="139">
        <f t="shared" si="421"/>
        <v>6</v>
      </c>
      <c r="G6730" s="140">
        <v>215.11</v>
      </c>
      <c r="H6730" s="141">
        <f t="shared" si="422"/>
        <v>1.6905248988074037E-6</v>
      </c>
      <c r="I6730" s="142">
        <f t="shared" si="423"/>
        <v>1.0143149392844423E-5</v>
      </c>
    </row>
    <row r="6731" spans="1:9">
      <c r="A6731" s="143">
        <f t="shared" si="420"/>
        <v>2193</v>
      </c>
      <c r="B6731" s="138" t="s">
        <v>97</v>
      </c>
      <c r="C6731" s="275">
        <v>45020</v>
      </c>
      <c r="D6731" s="275">
        <v>45030</v>
      </c>
      <c r="E6731" s="275">
        <v>45030</v>
      </c>
      <c r="F6731" s="139">
        <f t="shared" si="421"/>
        <v>10</v>
      </c>
      <c r="G6731" s="140">
        <v>146.07</v>
      </c>
      <c r="H6731" s="141">
        <f t="shared" si="422"/>
        <v>1.1479474314015966E-6</v>
      </c>
      <c r="I6731" s="142">
        <f t="shared" si="423"/>
        <v>1.1479474314015965E-5</v>
      </c>
    </row>
    <row r="6732" spans="1:9">
      <c r="A6732" s="143">
        <f t="shared" si="420"/>
        <v>2194</v>
      </c>
      <c r="B6732" s="138" t="s">
        <v>97</v>
      </c>
      <c r="C6732" s="275">
        <v>45153</v>
      </c>
      <c r="D6732" s="275">
        <v>45163</v>
      </c>
      <c r="E6732" s="275">
        <v>45163</v>
      </c>
      <c r="F6732" s="139">
        <f t="shared" si="421"/>
        <v>10</v>
      </c>
      <c r="G6732" s="140">
        <v>18.05</v>
      </c>
      <c r="H6732" s="141">
        <f t="shared" si="422"/>
        <v>1.4185288653932237E-7</v>
      </c>
      <c r="I6732" s="142">
        <f t="shared" si="423"/>
        <v>1.4185288653932237E-6</v>
      </c>
    </row>
    <row r="6733" spans="1:9">
      <c r="A6733" s="143">
        <f t="shared" si="420"/>
        <v>2195</v>
      </c>
      <c r="B6733" s="138" t="s">
        <v>97</v>
      </c>
      <c r="C6733" s="275">
        <v>45006</v>
      </c>
      <c r="D6733" s="275">
        <v>45026</v>
      </c>
      <c r="E6733" s="275">
        <v>45026</v>
      </c>
      <c r="F6733" s="139">
        <f t="shared" si="421"/>
        <v>20</v>
      </c>
      <c r="G6733" s="140">
        <v>1189.8</v>
      </c>
      <c r="H6733" s="141">
        <f t="shared" si="422"/>
        <v>9.3505021830740032E-6</v>
      </c>
      <c r="I6733" s="142">
        <f t="shared" si="423"/>
        <v>1.8701004366148007E-4</v>
      </c>
    </row>
    <row r="6734" spans="1:9">
      <c r="A6734" s="143">
        <f t="shared" si="420"/>
        <v>2196</v>
      </c>
      <c r="B6734" s="138" t="s">
        <v>97</v>
      </c>
      <c r="C6734" s="275">
        <v>44992</v>
      </c>
      <c r="D6734" s="275">
        <v>45006</v>
      </c>
      <c r="E6734" s="275">
        <v>45006</v>
      </c>
      <c r="F6734" s="139">
        <f t="shared" si="421"/>
        <v>14</v>
      </c>
      <c r="G6734" s="140">
        <v>534.70000000000005</v>
      </c>
      <c r="H6734" s="141">
        <f t="shared" si="422"/>
        <v>4.2021461735498994E-6</v>
      </c>
      <c r="I6734" s="142">
        <f t="shared" si="423"/>
        <v>5.8830046429698591E-5</v>
      </c>
    </row>
    <row r="6735" spans="1:9">
      <c r="A6735" s="143">
        <f t="shared" si="420"/>
        <v>2197</v>
      </c>
      <c r="B6735" s="138" t="s">
        <v>97</v>
      </c>
      <c r="C6735" s="275">
        <v>45273</v>
      </c>
      <c r="D6735" s="275">
        <v>45282</v>
      </c>
      <c r="E6735" s="275">
        <v>45282</v>
      </c>
      <c r="F6735" s="139">
        <f t="shared" si="421"/>
        <v>9</v>
      </c>
      <c r="G6735" s="140">
        <v>224.36</v>
      </c>
      <c r="H6735" s="141">
        <f t="shared" si="422"/>
        <v>1.7632195913552559E-6</v>
      </c>
      <c r="I6735" s="142">
        <f t="shared" si="423"/>
        <v>1.5868976322197304E-5</v>
      </c>
    </row>
    <row r="6736" spans="1:9">
      <c r="A6736" s="143">
        <f t="shared" si="420"/>
        <v>2198</v>
      </c>
      <c r="B6736" s="138" t="s">
        <v>97</v>
      </c>
      <c r="C6736" s="275">
        <v>45140</v>
      </c>
      <c r="D6736" s="275">
        <v>45140</v>
      </c>
      <c r="E6736" s="275">
        <v>45140</v>
      </c>
      <c r="F6736" s="139">
        <f t="shared" si="421"/>
        <v>0</v>
      </c>
      <c r="G6736" s="140">
        <v>145.44</v>
      </c>
      <c r="H6736" s="141">
        <f t="shared" si="422"/>
        <v>1.1429963334226619E-6</v>
      </c>
      <c r="I6736" s="142">
        <f t="shared" si="423"/>
        <v>0</v>
      </c>
    </row>
    <row r="6737" spans="1:9">
      <c r="A6737" s="143">
        <f t="shared" si="420"/>
        <v>2199</v>
      </c>
      <c r="B6737" s="138" t="s">
        <v>97</v>
      </c>
      <c r="C6737" s="275">
        <v>44939</v>
      </c>
      <c r="D6737" s="275">
        <v>45205</v>
      </c>
      <c r="E6737" s="275">
        <v>45205</v>
      </c>
      <c r="F6737" s="139">
        <f t="shared" si="421"/>
        <v>266</v>
      </c>
      <c r="G6737" s="140">
        <v>422.46</v>
      </c>
      <c r="H6737" s="141">
        <f t="shared" si="422"/>
        <v>3.3200648447314199E-6</v>
      </c>
      <c r="I6737" s="142">
        <f t="shared" si="423"/>
        <v>8.8313724869855772E-4</v>
      </c>
    </row>
    <row r="6738" spans="1:9">
      <c r="A6738" s="143">
        <f t="shared" si="420"/>
        <v>2200</v>
      </c>
      <c r="B6738" s="138" t="s">
        <v>97</v>
      </c>
      <c r="C6738" s="275">
        <v>44959</v>
      </c>
      <c r="D6738" s="275">
        <v>44992</v>
      </c>
      <c r="E6738" s="275">
        <v>44992</v>
      </c>
      <c r="F6738" s="139">
        <f t="shared" si="421"/>
        <v>33</v>
      </c>
      <c r="G6738" s="140">
        <v>333.76</v>
      </c>
      <c r="H6738" s="141">
        <f t="shared" si="422"/>
        <v>2.6229816848401239E-6</v>
      </c>
      <c r="I6738" s="142">
        <f t="shared" si="423"/>
        <v>8.6558395599724088E-5</v>
      </c>
    </row>
    <row r="6739" spans="1:9">
      <c r="A6739" s="143">
        <f t="shared" si="420"/>
        <v>2201</v>
      </c>
      <c r="B6739" s="138" t="s">
        <v>97</v>
      </c>
      <c r="C6739" s="275">
        <v>44993</v>
      </c>
      <c r="D6739" s="275">
        <v>45030</v>
      </c>
      <c r="E6739" s="275">
        <v>45030</v>
      </c>
      <c r="F6739" s="139">
        <f t="shared" si="421"/>
        <v>37</v>
      </c>
      <c r="G6739" s="140">
        <v>94.29</v>
      </c>
      <c r="H6739" s="141">
        <f t="shared" si="422"/>
        <v>7.410143308472414E-7</v>
      </c>
      <c r="I6739" s="142">
        <f t="shared" si="423"/>
        <v>2.7417530241347932E-5</v>
      </c>
    </row>
    <row r="6740" spans="1:9">
      <c r="A6740" s="143">
        <f t="shared" si="420"/>
        <v>2202</v>
      </c>
      <c r="B6740" s="138" t="s">
        <v>97</v>
      </c>
      <c r="C6740" s="275">
        <v>45231</v>
      </c>
      <c r="D6740" s="275">
        <v>45259</v>
      </c>
      <c r="E6740" s="275">
        <v>45259</v>
      </c>
      <c r="F6740" s="139">
        <f t="shared" si="421"/>
        <v>28</v>
      </c>
      <c r="G6740" s="140">
        <v>20.87</v>
      </c>
      <c r="H6740" s="141">
        <f t="shared" si="422"/>
        <v>1.6401494415931624E-7</v>
      </c>
      <c r="I6740" s="142">
        <f t="shared" si="423"/>
        <v>4.5924184364608543E-6</v>
      </c>
    </row>
    <row r="6741" spans="1:9">
      <c r="A6741" s="143">
        <f t="shared" si="420"/>
        <v>2203</v>
      </c>
      <c r="B6741" s="138" t="s">
        <v>97</v>
      </c>
      <c r="C6741" s="275">
        <v>45053</v>
      </c>
      <c r="D6741" s="275">
        <v>45056</v>
      </c>
      <c r="E6741" s="275">
        <v>45056</v>
      </c>
      <c r="F6741" s="139">
        <f t="shared" si="421"/>
        <v>3</v>
      </c>
      <c r="G6741" s="140">
        <v>113.58</v>
      </c>
      <c r="H6741" s="141">
        <f t="shared" si="422"/>
        <v>8.926122356308163E-7</v>
      </c>
      <c r="I6741" s="142">
        <f t="shared" si="423"/>
        <v>2.6778367068924491E-6</v>
      </c>
    </row>
    <row r="6742" spans="1:9">
      <c r="A6742" s="143">
        <f t="shared" si="420"/>
        <v>2204</v>
      </c>
      <c r="B6742" s="138" t="s">
        <v>97</v>
      </c>
      <c r="C6742" s="275">
        <v>45240</v>
      </c>
      <c r="D6742" s="275">
        <v>45275</v>
      </c>
      <c r="E6742" s="275">
        <v>45275</v>
      </c>
      <c r="F6742" s="139">
        <f t="shared" si="421"/>
        <v>35</v>
      </c>
      <c r="G6742" s="140">
        <v>81.150000000000006</v>
      </c>
      <c r="H6742" s="141">
        <f t="shared" si="422"/>
        <v>6.3774857300088702E-7</v>
      </c>
      <c r="I6742" s="142">
        <f t="shared" si="423"/>
        <v>2.2321200055031045E-5</v>
      </c>
    </row>
    <row r="6743" spans="1:9">
      <c r="A6743" s="143">
        <f t="shared" si="420"/>
        <v>2205</v>
      </c>
      <c r="B6743" s="138" t="s">
        <v>97</v>
      </c>
      <c r="C6743" s="275">
        <v>45278</v>
      </c>
      <c r="D6743" s="275">
        <v>45282</v>
      </c>
      <c r="E6743" s="275">
        <v>45282</v>
      </c>
      <c r="F6743" s="139">
        <f t="shared" si="421"/>
        <v>4</v>
      </c>
      <c r="G6743" s="140">
        <v>570.28</v>
      </c>
      <c r="H6743" s="141">
        <f t="shared" si="422"/>
        <v>4.4817653260745014E-6</v>
      </c>
      <c r="I6743" s="142">
        <f t="shared" si="423"/>
        <v>1.7927061304298006E-5</v>
      </c>
    </row>
    <row r="6744" spans="1:9">
      <c r="A6744" s="143">
        <f t="shared" si="420"/>
        <v>2206</v>
      </c>
      <c r="B6744" s="138" t="s">
        <v>97</v>
      </c>
      <c r="C6744" s="275">
        <v>44965</v>
      </c>
      <c r="D6744" s="275">
        <v>45231</v>
      </c>
      <c r="E6744" s="275">
        <v>45231</v>
      </c>
      <c r="F6744" s="139">
        <f t="shared" si="421"/>
        <v>266</v>
      </c>
      <c r="G6744" s="140">
        <v>92.77</v>
      </c>
      <c r="H6744" s="141">
        <f t="shared" si="422"/>
        <v>7.2906882461235106E-7</v>
      </c>
      <c r="I6744" s="142">
        <f t="shared" si="423"/>
        <v>1.939323073468854E-4</v>
      </c>
    </row>
    <row r="6745" spans="1:9">
      <c r="A6745" s="143">
        <f t="shared" si="420"/>
        <v>2207</v>
      </c>
      <c r="B6745" s="138" t="s">
        <v>97</v>
      </c>
      <c r="C6745" s="275">
        <v>45042</v>
      </c>
      <c r="D6745" s="275">
        <v>45042</v>
      </c>
      <c r="E6745" s="275">
        <v>45042</v>
      </c>
      <c r="F6745" s="139">
        <f t="shared" si="421"/>
        <v>0</v>
      </c>
      <c r="G6745" s="140">
        <v>1063.93</v>
      </c>
      <c r="H6745" s="141">
        <f t="shared" si="422"/>
        <v>8.3613042424255543E-6</v>
      </c>
      <c r="I6745" s="142">
        <f t="shared" si="423"/>
        <v>0</v>
      </c>
    </row>
    <row r="6746" spans="1:9">
      <c r="A6746" s="143">
        <f t="shared" si="420"/>
        <v>2208</v>
      </c>
      <c r="B6746" s="138" t="s">
        <v>97</v>
      </c>
      <c r="C6746" s="275">
        <v>45051</v>
      </c>
      <c r="D6746" s="275">
        <v>45084</v>
      </c>
      <c r="E6746" s="275">
        <v>45084</v>
      </c>
      <c r="F6746" s="139">
        <f t="shared" si="421"/>
        <v>33</v>
      </c>
      <c r="G6746" s="140">
        <v>40.99</v>
      </c>
      <c r="H6746" s="141">
        <f t="shared" si="422"/>
        <v>3.2213572405799581E-7</v>
      </c>
      <c r="I6746" s="142">
        <f t="shared" si="423"/>
        <v>1.0630478893913862E-5</v>
      </c>
    </row>
    <row r="6747" spans="1:9">
      <c r="A6747" s="143">
        <f t="shared" si="420"/>
        <v>2209</v>
      </c>
      <c r="B6747" s="138" t="s">
        <v>97</v>
      </c>
      <c r="C6747" s="275">
        <v>45119</v>
      </c>
      <c r="D6747" s="275">
        <v>45133</v>
      </c>
      <c r="E6747" s="275">
        <v>45133</v>
      </c>
      <c r="F6747" s="139">
        <f t="shared" si="421"/>
        <v>14</v>
      </c>
      <c r="G6747" s="140">
        <v>427.53</v>
      </c>
      <c r="H6747" s="141">
        <f t="shared" si="422"/>
        <v>3.3599093951333235E-6</v>
      </c>
      <c r="I6747" s="142">
        <f t="shared" si="423"/>
        <v>4.7038731531866528E-5</v>
      </c>
    </row>
    <row r="6748" spans="1:9">
      <c r="A6748" s="143">
        <f t="shared" si="420"/>
        <v>2210</v>
      </c>
      <c r="B6748" s="138" t="s">
        <v>97</v>
      </c>
      <c r="C6748" s="275">
        <v>45108</v>
      </c>
      <c r="D6748" s="275">
        <v>45159</v>
      </c>
      <c r="E6748" s="275">
        <v>45159</v>
      </c>
      <c r="F6748" s="139">
        <f t="shared" si="421"/>
        <v>51</v>
      </c>
      <c r="G6748" s="140">
        <v>18.96</v>
      </c>
      <c r="H6748" s="141">
        <f t="shared" si="422"/>
        <v>1.4900447250889487E-7</v>
      </c>
      <c r="I6748" s="142">
        <f t="shared" si="423"/>
        <v>7.5992280979536386E-6</v>
      </c>
    </row>
    <row r="6749" spans="1:9">
      <c r="A6749" s="143">
        <f t="shared" si="420"/>
        <v>2211</v>
      </c>
      <c r="B6749" s="138" t="s">
        <v>97</v>
      </c>
      <c r="C6749" s="275">
        <v>45119</v>
      </c>
      <c r="D6749" s="275">
        <v>45240</v>
      </c>
      <c r="E6749" s="275">
        <v>45240</v>
      </c>
      <c r="F6749" s="139">
        <f t="shared" si="421"/>
        <v>121</v>
      </c>
      <c r="G6749" s="140">
        <v>23.11</v>
      </c>
      <c r="H6749" s="141">
        <f t="shared" si="422"/>
        <v>1.8161884808441772E-7</v>
      </c>
      <c r="I6749" s="142">
        <f t="shared" si="423"/>
        <v>2.1975880618214545E-5</v>
      </c>
    </row>
    <row r="6750" spans="1:9">
      <c r="A6750" s="143">
        <f t="shared" si="420"/>
        <v>2212</v>
      </c>
      <c r="B6750" s="138" t="s">
        <v>97</v>
      </c>
      <c r="C6750" s="275">
        <v>45070</v>
      </c>
      <c r="D6750" s="275">
        <v>45082</v>
      </c>
      <c r="E6750" s="275">
        <v>45082</v>
      </c>
      <c r="F6750" s="139">
        <f t="shared" si="421"/>
        <v>12</v>
      </c>
      <c r="G6750" s="140">
        <v>17.8</v>
      </c>
      <c r="H6750" s="141">
        <f t="shared" si="422"/>
        <v>1.3988816511911015E-7</v>
      </c>
      <c r="I6750" s="142">
        <f t="shared" si="423"/>
        <v>1.6786579814293217E-6</v>
      </c>
    </row>
    <row r="6751" spans="1:9">
      <c r="A6751" s="143">
        <f t="shared" si="420"/>
        <v>2213</v>
      </c>
      <c r="B6751" s="138" t="s">
        <v>97</v>
      </c>
      <c r="C6751" s="275">
        <v>45163</v>
      </c>
      <c r="D6751" s="275">
        <v>45195</v>
      </c>
      <c r="E6751" s="275">
        <v>45195</v>
      </c>
      <c r="F6751" s="139">
        <f t="shared" si="421"/>
        <v>32</v>
      </c>
      <c r="G6751" s="140">
        <v>5.64</v>
      </c>
      <c r="H6751" s="141">
        <f t="shared" si="422"/>
        <v>4.4324115239987708E-8</v>
      </c>
      <c r="I6751" s="142">
        <f t="shared" si="423"/>
        <v>1.4183716876796067E-6</v>
      </c>
    </row>
    <row r="6752" spans="1:9">
      <c r="A6752" s="143">
        <f t="shared" si="420"/>
        <v>2214</v>
      </c>
      <c r="B6752" s="138" t="s">
        <v>97</v>
      </c>
      <c r="C6752" s="275">
        <v>44977</v>
      </c>
      <c r="D6752" s="275">
        <v>44980</v>
      </c>
      <c r="E6752" s="275">
        <v>44980</v>
      </c>
      <c r="F6752" s="139">
        <f t="shared" si="421"/>
        <v>3</v>
      </c>
      <c r="G6752" s="140">
        <v>146.62</v>
      </c>
      <c r="H6752" s="141">
        <f t="shared" si="422"/>
        <v>1.1522698185260635E-6</v>
      </c>
      <c r="I6752" s="142">
        <f t="shared" si="423"/>
        <v>3.4568094555781904E-6</v>
      </c>
    </row>
    <row r="6753" spans="1:9">
      <c r="A6753" s="143">
        <f t="shared" si="420"/>
        <v>2215</v>
      </c>
      <c r="B6753" s="138" t="s">
        <v>97</v>
      </c>
      <c r="C6753" s="275">
        <v>45237</v>
      </c>
      <c r="D6753" s="275">
        <v>45266</v>
      </c>
      <c r="E6753" s="275">
        <v>45266</v>
      </c>
      <c r="F6753" s="139">
        <f t="shared" si="421"/>
        <v>29</v>
      </c>
      <c r="G6753" s="140">
        <v>30.07</v>
      </c>
      <c r="H6753" s="141">
        <f t="shared" si="422"/>
        <v>2.3631669242312597E-7</v>
      </c>
      <c r="I6753" s="142">
        <f t="shared" si="423"/>
        <v>6.853184080270653E-6</v>
      </c>
    </row>
    <row r="6754" spans="1:9">
      <c r="A6754" s="143">
        <f t="shared" si="420"/>
        <v>2216</v>
      </c>
      <c r="B6754" s="138" t="s">
        <v>97</v>
      </c>
      <c r="C6754" s="275">
        <v>45029</v>
      </c>
      <c r="D6754" s="275">
        <v>45082</v>
      </c>
      <c r="E6754" s="275">
        <v>45082</v>
      </c>
      <c r="F6754" s="139">
        <f t="shared" si="421"/>
        <v>53</v>
      </c>
      <c r="G6754" s="140">
        <v>133.22</v>
      </c>
      <c r="H6754" s="141">
        <f t="shared" si="422"/>
        <v>1.0469607504026884E-6</v>
      </c>
      <c r="I6754" s="142">
        <f t="shared" si="423"/>
        <v>5.5488919771342485E-5</v>
      </c>
    </row>
    <row r="6755" spans="1:9">
      <c r="A6755" s="143">
        <f t="shared" si="420"/>
        <v>2217</v>
      </c>
      <c r="B6755" s="138" t="s">
        <v>97</v>
      </c>
      <c r="C6755" s="275">
        <v>45182</v>
      </c>
      <c r="D6755" s="275">
        <v>45223</v>
      </c>
      <c r="E6755" s="275">
        <v>45223</v>
      </c>
      <c r="F6755" s="139">
        <f t="shared" si="421"/>
        <v>41</v>
      </c>
      <c r="G6755" s="140">
        <v>22.13</v>
      </c>
      <c r="H6755" s="141">
        <f t="shared" si="422"/>
        <v>1.739171401171858E-7</v>
      </c>
      <c r="I6755" s="142">
        <f t="shared" si="423"/>
        <v>7.1306027448046184E-6</v>
      </c>
    </row>
    <row r="6756" spans="1:9">
      <c r="A6756" s="143">
        <f t="shared" si="420"/>
        <v>2218</v>
      </c>
      <c r="B6756" s="138" t="s">
        <v>97</v>
      </c>
      <c r="C6756" s="275">
        <v>45090</v>
      </c>
      <c r="D6756" s="275">
        <v>45105</v>
      </c>
      <c r="E6756" s="275">
        <v>45105</v>
      </c>
      <c r="F6756" s="139">
        <f t="shared" si="421"/>
        <v>15</v>
      </c>
      <c r="G6756" s="140">
        <v>70</v>
      </c>
      <c r="H6756" s="141">
        <f t="shared" si="422"/>
        <v>5.5012199765942192E-7</v>
      </c>
      <c r="I6756" s="142">
        <f t="shared" si="423"/>
        <v>8.2518299648913296E-6</v>
      </c>
    </row>
    <row r="6757" spans="1:9">
      <c r="A6757" s="143">
        <f t="shared" si="420"/>
        <v>2219</v>
      </c>
      <c r="B6757" s="138" t="s">
        <v>97</v>
      </c>
      <c r="C6757" s="275">
        <v>44986</v>
      </c>
      <c r="D6757" s="275">
        <v>44986</v>
      </c>
      <c r="E6757" s="275">
        <v>44986</v>
      </c>
      <c r="F6757" s="139">
        <f t="shared" si="421"/>
        <v>0</v>
      </c>
      <c r="G6757" s="140">
        <v>1672.67</v>
      </c>
      <c r="H6757" s="141">
        <f t="shared" si="422"/>
        <v>1.3145322311785504E-5</v>
      </c>
      <c r="I6757" s="142">
        <f t="shared" si="423"/>
        <v>0</v>
      </c>
    </row>
    <row r="6758" spans="1:9">
      <c r="A6758" s="143">
        <f t="shared" si="420"/>
        <v>2220</v>
      </c>
      <c r="B6758" s="138" t="s">
        <v>97</v>
      </c>
      <c r="C6758" s="275">
        <v>45127</v>
      </c>
      <c r="D6758" s="275">
        <v>45252</v>
      </c>
      <c r="E6758" s="275">
        <v>45252</v>
      </c>
      <c r="F6758" s="139">
        <f t="shared" si="421"/>
        <v>125</v>
      </c>
      <c r="G6758" s="140">
        <v>116.31</v>
      </c>
      <c r="H6758" s="141">
        <f t="shared" si="422"/>
        <v>9.1406699353953381E-7</v>
      </c>
      <c r="I6758" s="142">
        <f t="shared" si="423"/>
        <v>1.1425837419244172E-4</v>
      </c>
    </row>
    <row r="6759" spans="1:9">
      <c r="A6759" s="143">
        <f t="shared" si="420"/>
        <v>2221</v>
      </c>
      <c r="B6759" s="138" t="s">
        <v>97</v>
      </c>
      <c r="C6759" s="275">
        <v>45238</v>
      </c>
      <c r="D6759" s="275">
        <v>45301</v>
      </c>
      <c r="E6759" s="275">
        <v>45301</v>
      </c>
      <c r="F6759" s="139">
        <f t="shared" si="421"/>
        <v>63</v>
      </c>
      <c r="G6759" s="140">
        <v>39.020000000000003</v>
      </c>
      <c r="H6759" s="141">
        <f t="shared" si="422"/>
        <v>3.0665371926672353E-7</v>
      </c>
      <c r="I6759" s="142">
        <f t="shared" si="423"/>
        <v>1.9319184313803582E-5</v>
      </c>
    </row>
    <row r="6760" spans="1:9">
      <c r="A6760" s="143">
        <f t="shared" si="420"/>
        <v>2222</v>
      </c>
      <c r="B6760" s="138" t="s">
        <v>97</v>
      </c>
      <c r="C6760" s="275">
        <v>45288</v>
      </c>
      <c r="D6760" s="275">
        <v>45299</v>
      </c>
      <c r="E6760" s="275">
        <v>45299</v>
      </c>
      <c r="F6760" s="139">
        <f t="shared" si="421"/>
        <v>11</v>
      </c>
      <c r="G6760" s="140">
        <v>372.58</v>
      </c>
      <c r="H6760" s="141">
        <f t="shared" si="422"/>
        <v>2.9280636269706773E-6</v>
      </c>
      <c r="I6760" s="142">
        <f t="shared" si="423"/>
        <v>3.2208699896677453E-5</v>
      </c>
    </row>
    <row r="6761" spans="1:9">
      <c r="A6761" s="143">
        <f t="shared" si="420"/>
        <v>2223</v>
      </c>
      <c r="B6761" s="138" t="s">
        <v>97</v>
      </c>
      <c r="C6761" s="275">
        <v>44928</v>
      </c>
      <c r="D6761" s="275">
        <v>44936</v>
      </c>
      <c r="E6761" s="275">
        <v>44936</v>
      </c>
      <c r="F6761" s="139">
        <f t="shared" si="421"/>
        <v>8</v>
      </c>
      <c r="G6761" s="140">
        <v>973.24</v>
      </c>
      <c r="H6761" s="141">
        <f t="shared" si="422"/>
        <v>7.6485819000293691E-6</v>
      </c>
      <c r="I6761" s="142">
        <f t="shared" si="423"/>
        <v>6.1188655200234953E-5</v>
      </c>
    </row>
    <row r="6762" spans="1:9">
      <c r="A6762" s="143">
        <f t="shared" si="420"/>
        <v>2224</v>
      </c>
      <c r="B6762" s="138" t="s">
        <v>97</v>
      </c>
      <c r="C6762" s="275">
        <v>44987</v>
      </c>
      <c r="D6762" s="275">
        <v>45405</v>
      </c>
      <c r="E6762" s="275">
        <v>45405</v>
      </c>
      <c r="F6762" s="139">
        <f t="shared" si="421"/>
        <v>418</v>
      </c>
      <c r="G6762" s="140">
        <v>79.88</v>
      </c>
      <c r="H6762" s="141">
        <f t="shared" si="422"/>
        <v>6.2776778818620885E-7</v>
      </c>
      <c r="I6762" s="142">
        <f t="shared" si="423"/>
        <v>2.6240693546183529E-4</v>
      </c>
    </row>
    <row r="6763" spans="1:9">
      <c r="A6763" s="143">
        <f t="shared" si="420"/>
        <v>2225</v>
      </c>
      <c r="B6763" s="138" t="s">
        <v>97</v>
      </c>
      <c r="C6763" s="275">
        <v>45187</v>
      </c>
      <c r="D6763" s="275">
        <v>45196</v>
      </c>
      <c r="E6763" s="275">
        <v>45196</v>
      </c>
      <c r="F6763" s="139">
        <f t="shared" si="421"/>
        <v>9</v>
      </c>
      <c r="G6763" s="140">
        <v>65.33</v>
      </c>
      <c r="H6763" s="141">
        <f t="shared" si="422"/>
        <v>5.1342100152985763E-7</v>
      </c>
      <c r="I6763" s="142">
        <f t="shared" si="423"/>
        <v>4.6207890137687185E-6</v>
      </c>
    </row>
    <row r="6764" spans="1:9">
      <c r="A6764" s="143">
        <f t="shared" si="420"/>
        <v>2226</v>
      </c>
      <c r="B6764" s="138" t="s">
        <v>97</v>
      </c>
      <c r="C6764" s="275">
        <v>45034</v>
      </c>
      <c r="D6764" s="275">
        <v>45048</v>
      </c>
      <c r="E6764" s="275">
        <v>45048</v>
      </c>
      <c r="F6764" s="139">
        <f t="shared" si="421"/>
        <v>14</v>
      </c>
      <c r="G6764" s="140">
        <v>0.59</v>
      </c>
      <c r="H6764" s="141">
        <f t="shared" si="422"/>
        <v>4.6367425517008416E-9</v>
      </c>
      <c r="I6764" s="142">
        <f t="shared" si="423"/>
        <v>6.491439572381178E-8</v>
      </c>
    </row>
    <row r="6765" spans="1:9">
      <c r="A6765" s="143">
        <f t="shared" si="420"/>
        <v>2227</v>
      </c>
      <c r="B6765" s="138" t="s">
        <v>97</v>
      </c>
      <c r="C6765" s="275">
        <v>44935</v>
      </c>
      <c r="D6765" s="275">
        <v>45002</v>
      </c>
      <c r="E6765" s="275">
        <v>45002</v>
      </c>
      <c r="F6765" s="139">
        <f t="shared" si="421"/>
        <v>67</v>
      </c>
      <c r="G6765" s="140">
        <v>84.93</v>
      </c>
      <c r="H6765" s="141">
        <f t="shared" si="422"/>
        <v>6.6745516087449581E-7</v>
      </c>
      <c r="I6765" s="142">
        <f t="shared" si="423"/>
        <v>4.4719495778591219E-5</v>
      </c>
    </row>
    <row r="6766" spans="1:9">
      <c r="A6766" s="143">
        <f t="shared" si="420"/>
        <v>2228</v>
      </c>
      <c r="B6766" s="138" t="s">
        <v>97</v>
      </c>
      <c r="C6766" s="275">
        <v>45139</v>
      </c>
      <c r="D6766" s="275">
        <v>45175</v>
      </c>
      <c r="E6766" s="275">
        <v>45175</v>
      </c>
      <c r="F6766" s="139">
        <f t="shared" si="421"/>
        <v>36</v>
      </c>
      <c r="G6766" s="140">
        <v>49.33</v>
      </c>
      <c r="H6766" s="141">
        <f t="shared" si="422"/>
        <v>3.8767883063627546E-7</v>
      </c>
      <c r="I6766" s="142">
        <f t="shared" si="423"/>
        <v>1.3956437902905916E-5</v>
      </c>
    </row>
    <row r="6767" spans="1:9">
      <c r="A6767" s="143">
        <f t="shared" si="420"/>
        <v>2229</v>
      </c>
      <c r="B6767" s="138" t="s">
        <v>97</v>
      </c>
      <c r="C6767" s="275">
        <v>45230</v>
      </c>
      <c r="D6767" s="275">
        <v>45236</v>
      </c>
      <c r="E6767" s="275">
        <v>45236</v>
      </c>
      <c r="F6767" s="139">
        <f t="shared" si="421"/>
        <v>6</v>
      </c>
      <c r="G6767" s="140">
        <v>76.11</v>
      </c>
      <c r="H6767" s="141">
        <f t="shared" si="422"/>
        <v>5.9813978916940866E-7</v>
      </c>
      <c r="I6767" s="142">
        <f t="shared" si="423"/>
        <v>3.5888387350164518E-6</v>
      </c>
    </row>
    <row r="6768" spans="1:9">
      <c r="A6768" s="143">
        <f t="shared" si="420"/>
        <v>2230</v>
      </c>
      <c r="B6768" s="138" t="s">
        <v>97</v>
      </c>
      <c r="C6768" s="275">
        <v>45219</v>
      </c>
      <c r="D6768" s="275">
        <v>45225</v>
      </c>
      <c r="E6768" s="275">
        <v>45225</v>
      </c>
      <c r="F6768" s="139">
        <f t="shared" si="421"/>
        <v>6</v>
      </c>
      <c r="G6768" s="140">
        <v>68.67</v>
      </c>
      <c r="H6768" s="141">
        <f t="shared" si="422"/>
        <v>5.3966967970389297E-7</v>
      </c>
      <c r="I6768" s="142">
        <f t="shared" si="423"/>
        <v>3.2380180782233578E-6</v>
      </c>
    </row>
    <row r="6769" spans="1:9">
      <c r="A6769" s="143">
        <f t="shared" si="420"/>
        <v>2231</v>
      </c>
      <c r="B6769" s="138" t="s">
        <v>97</v>
      </c>
      <c r="C6769" s="275">
        <v>45076</v>
      </c>
      <c r="D6769" s="275">
        <v>45085</v>
      </c>
      <c r="E6769" s="275">
        <v>45085</v>
      </c>
      <c r="F6769" s="139">
        <f t="shared" si="421"/>
        <v>9</v>
      </c>
      <c r="G6769" s="140">
        <v>37.950000000000003</v>
      </c>
      <c r="H6769" s="141">
        <f t="shared" si="422"/>
        <v>2.9824471158821519E-7</v>
      </c>
      <c r="I6769" s="142">
        <f t="shared" si="423"/>
        <v>2.6842024042939368E-6</v>
      </c>
    </row>
    <row r="6770" spans="1:9">
      <c r="A6770" s="143">
        <f t="shared" si="420"/>
        <v>2232</v>
      </c>
      <c r="B6770" s="138" t="s">
        <v>97</v>
      </c>
      <c r="C6770" s="275">
        <v>45012</v>
      </c>
      <c r="D6770" s="275">
        <v>45027</v>
      </c>
      <c r="E6770" s="275">
        <v>45027</v>
      </c>
      <c r="F6770" s="139">
        <f t="shared" si="421"/>
        <v>15</v>
      </c>
      <c r="G6770" s="140">
        <v>24.3</v>
      </c>
      <c r="H6770" s="141">
        <f t="shared" si="422"/>
        <v>1.9097092204462789E-7</v>
      </c>
      <c r="I6770" s="142">
        <f t="shared" si="423"/>
        <v>2.8645638306694185E-6</v>
      </c>
    </row>
    <row r="6771" spans="1:9">
      <c r="A6771" s="143">
        <f t="shared" si="420"/>
        <v>2233</v>
      </c>
      <c r="B6771" s="138" t="s">
        <v>97</v>
      </c>
      <c r="C6771" s="275">
        <v>44938</v>
      </c>
      <c r="D6771" s="275">
        <v>44943</v>
      </c>
      <c r="E6771" s="275">
        <v>44943</v>
      </c>
      <c r="F6771" s="139">
        <f t="shared" si="421"/>
        <v>5</v>
      </c>
      <c r="G6771" s="140">
        <v>6717.12</v>
      </c>
      <c r="H6771" s="141">
        <f t="shared" si="422"/>
        <v>5.2789078184543663E-5</v>
      </c>
      <c r="I6771" s="142">
        <f t="shared" si="423"/>
        <v>2.6394539092271832E-4</v>
      </c>
    </row>
    <row r="6772" spans="1:9">
      <c r="A6772" s="143">
        <f t="shared" si="420"/>
        <v>2234</v>
      </c>
      <c r="B6772" s="138" t="s">
        <v>97</v>
      </c>
      <c r="C6772" s="275">
        <v>45070</v>
      </c>
      <c r="D6772" s="275">
        <v>45239</v>
      </c>
      <c r="E6772" s="275">
        <v>45239</v>
      </c>
      <c r="F6772" s="139">
        <f t="shared" si="421"/>
        <v>169</v>
      </c>
      <c r="G6772" s="140">
        <v>47.04</v>
      </c>
      <c r="H6772" s="141">
        <f t="shared" si="422"/>
        <v>3.6968198242713156E-7</v>
      </c>
      <c r="I6772" s="142">
        <f t="shared" si="423"/>
        <v>6.2476255030185232E-5</v>
      </c>
    </row>
    <row r="6773" spans="1:9">
      <c r="A6773" s="143">
        <f t="shared" si="420"/>
        <v>2235</v>
      </c>
      <c r="B6773" s="138" t="s">
        <v>97</v>
      </c>
      <c r="C6773" s="275">
        <v>44958</v>
      </c>
      <c r="D6773" s="275">
        <v>45230</v>
      </c>
      <c r="E6773" s="275">
        <v>45230</v>
      </c>
      <c r="F6773" s="139">
        <f t="shared" si="421"/>
        <v>272</v>
      </c>
      <c r="G6773" s="140">
        <v>84.16</v>
      </c>
      <c r="H6773" s="141">
        <f t="shared" si="422"/>
        <v>6.6140381890024209E-7</v>
      </c>
      <c r="I6773" s="142">
        <f t="shared" si="423"/>
        <v>1.7990183874086585E-4</v>
      </c>
    </row>
    <row r="6774" spans="1:9">
      <c r="A6774" s="143">
        <f t="shared" si="420"/>
        <v>2236</v>
      </c>
      <c r="B6774" s="138" t="s">
        <v>97</v>
      </c>
      <c r="C6774" s="275">
        <v>45069</v>
      </c>
      <c r="D6774" s="275">
        <v>45098</v>
      </c>
      <c r="E6774" s="275">
        <v>45098</v>
      </c>
      <c r="F6774" s="139">
        <f t="shared" si="421"/>
        <v>29</v>
      </c>
      <c r="G6774" s="140">
        <v>0.59</v>
      </c>
      <c r="H6774" s="141">
        <f t="shared" si="422"/>
        <v>4.6367425517008416E-9</v>
      </c>
      <c r="I6774" s="142">
        <f t="shared" si="423"/>
        <v>1.344655339993244E-7</v>
      </c>
    </row>
    <row r="6775" spans="1:9">
      <c r="A6775" s="143">
        <f t="shared" si="420"/>
        <v>2237</v>
      </c>
      <c r="B6775" s="138" t="s">
        <v>97</v>
      </c>
      <c r="C6775" s="275">
        <v>45120</v>
      </c>
      <c r="D6775" s="275">
        <v>45215</v>
      </c>
      <c r="E6775" s="275">
        <v>45215</v>
      </c>
      <c r="F6775" s="139">
        <f t="shared" si="421"/>
        <v>95</v>
      </c>
      <c r="G6775" s="140">
        <v>32.46</v>
      </c>
      <c r="H6775" s="141">
        <f t="shared" si="422"/>
        <v>2.5509942920035479E-7</v>
      </c>
      <c r="I6775" s="142">
        <f t="shared" si="423"/>
        <v>2.4234445774033706E-5</v>
      </c>
    </row>
    <row r="6776" spans="1:9">
      <c r="A6776" s="143">
        <f t="shared" si="420"/>
        <v>2238</v>
      </c>
      <c r="B6776" s="138" t="s">
        <v>97</v>
      </c>
      <c r="C6776" s="275">
        <v>44970</v>
      </c>
      <c r="D6776" s="275">
        <v>44974</v>
      </c>
      <c r="E6776" s="275">
        <v>44974</v>
      </c>
      <c r="F6776" s="139">
        <f t="shared" si="421"/>
        <v>4</v>
      </c>
      <c r="G6776" s="140">
        <v>980.14</v>
      </c>
      <c r="H6776" s="141">
        <f t="shared" si="422"/>
        <v>7.7028082112272255E-6</v>
      </c>
      <c r="I6776" s="142">
        <f t="shared" si="423"/>
        <v>3.0811232844908902E-5</v>
      </c>
    </row>
    <row r="6777" spans="1:9">
      <c r="A6777" s="143">
        <f t="shared" si="420"/>
        <v>2239</v>
      </c>
      <c r="B6777" s="138" t="s">
        <v>97</v>
      </c>
      <c r="C6777" s="275">
        <v>45064</v>
      </c>
      <c r="D6777" s="275">
        <v>45103</v>
      </c>
      <c r="E6777" s="275">
        <v>45103</v>
      </c>
      <c r="F6777" s="139">
        <f t="shared" si="421"/>
        <v>39</v>
      </c>
      <c r="G6777" s="140">
        <v>40.99</v>
      </c>
      <c r="H6777" s="141">
        <f t="shared" si="422"/>
        <v>3.2213572405799581E-7</v>
      </c>
      <c r="I6777" s="142">
        <f t="shared" si="423"/>
        <v>1.2563293238261836E-5</v>
      </c>
    </row>
    <row r="6778" spans="1:9">
      <c r="A6778" s="143">
        <f t="shared" si="420"/>
        <v>2240</v>
      </c>
      <c r="B6778" s="138" t="s">
        <v>97</v>
      </c>
      <c r="C6778" s="275">
        <v>45210</v>
      </c>
      <c r="D6778" s="275">
        <v>45246</v>
      </c>
      <c r="E6778" s="275">
        <v>45246</v>
      </c>
      <c r="F6778" s="139">
        <f t="shared" si="421"/>
        <v>36</v>
      </c>
      <c r="G6778" s="140">
        <v>56.1</v>
      </c>
      <c r="H6778" s="141">
        <f t="shared" si="422"/>
        <v>4.4088348669562243E-7</v>
      </c>
      <c r="I6778" s="142">
        <f t="shared" si="423"/>
        <v>1.5871805521042407E-5</v>
      </c>
    </row>
    <row r="6779" spans="1:9">
      <c r="A6779" s="143">
        <f t="shared" si="420"/>
        <v>2241</v>
      </c>
      <c r="B6779" s="138" t="s">
        <v>97</v>
      </c>
      <c r="C6779" s="275">
        <v>45145</v>
      </c>
      <c r="D6779" s="275">
        <v>45155</v>
      </c>
      <c r="E6779" s="275">
        <v>45155</v>
      </c>
      <c r="F6779" s="139">
        <f t="shared" si="421"/>
        <v>10</v>
      </c>
      <c r="G6779" s="140">
        <v>169.87</v>
      </c>
      <c r="H6779" s="141">
        <f t="shared" si="422"/>
        <v>1.3349889106058E-6</v>
      </c>
      <c r="I6779" s="142">
        <f t="shared" si="423"/>
        <v>1.3349889106058001E-5</v>
      </c>
    </row>
    <row r="6780" spans="1:9">
      <c r="A6780" s="143">
        <f t="shared" ref="A6780:A6843" si="424">A6779+1</f>
        <v>2242</v>
      </c>
      <c r="B6780" s="138" t="s">
        <v>97</v>
      </c>
      <c r="C6780" s="275">
        <v>45064</v>
      </c>
      <c r="D6780" s="275">
        <v>45105</v>
      </c>
      <c r="E6780" s="275">
        <v>45105</v>
      </c>
      <c r="F6780" s="139">
        <f t="shared" si="421"/>
        <v>41</v>
      </c>
      <c r="G6780" s="140">
        <v>46.39</v>
      </c>
      <c r="H6780" s="141">
        <f t="shared" si="422"/>
        <v>3.6457370673457978E-7</v>
      </c>
      <c r="I6780" s="142">
        <f t="shared" si="423"/>
        <v>1.4947521976117771E-5</v>
      </c>
    </row>
    <row r="6781" spans="1:9">
      <c r="A6781" s="143">
        <f t="shared" si="424"/>
        <v>2243</v>
      </c>
      <c r="B6781" s="138" t="s">
        <v>97</v>
      </c>
      <c r="C6781" s="275">
        <v>44964</v>
      </c>
      <c r="D6781" s="275">
        <v>45236</v>
      </c>
      <c r="E6781" s="275">
        <v>45236</v>
      </c>
      <c r="F6781" s="139">
        <f t="shared" si="421"/>
        <v>272</v>
      </c>
      <c r="G6781" s="140">
        <v>26.18</v>
      </c>
      <c r="H6781" s="141">
        <f t="shared" si="422"/>
        <v>2.0574562712462379E-7</v>
      </c>
      <c r="I6781" s="142">
        <f t="shared" si="423"/>
        <v>5.5962810577897674E-5</v>
      </c>
    </row>
    <row r="6782" spans="1:9">
      <c r="A6782" s="143">
        <f t="shared" si="424"/>
        <v>2244</v>
      </c>
      <c r="B6782" s="138" t="s">
        <v>97</v>
      </c>
      <c r="C6782" s="275">
        <v>44938</v>
      </c>
      <c r="D6782" s="275">
        <v>45195</v>
      </c>
      <c r="E6782" s="275">
        <v>45195</v>
      </c>
      <c r="F6782" s="139">
        <f t="shared" si="421"/>
        <v>257</v>
      </c>
      <c r="G6782" s="140">
        <v>108.82</v>
      </c>
      <c r="H6782" s="141">
        <f t="shared" si="422"/>
        <v>8.5520393978997562E-7</v>
      </c>
      <c r="I6782" s="142">
        <f t="shared" si="423"/>
        <v>2.1978741252602375E-4</v>
      </c>
    </row>
    <row r="6783" spans="1:9">
      <c r="A6783" s="143">
        <f t="shared" si="424"/>
        <v>2245</v>
      </c>
      <c r="B6783" s="138" t="s">
        <v>97</v>
      </c>
      <c r="C6783" s="275">
        <v>44994</v>
      </c>
      <c r="D6783" s="275">
        <v>45022</v>
      </c>
      <c r="E6783" s="275">
        <v>45022</v>
      </c>
      <c r="F6783" s="139">
        <f t="shared" si="421"/>
        <v>28</v>
      </c>
      <c r="G6783" s="140">
        <v>1.19</v>
      </c>
      <c r="H6783" s="141">
        <f t="shared" si="422"/>
        <v>9.3520739602101727E-9</v>
      </c>
      <c r="I6783" s="142">
        <f t="shared" si="423"/>
        <v>2.6185807088588484E-7</v>
      </c>
    </row>
    <row r="6784" spans="1:9">
      <c r="A6784" s="143">
        <f t="shared" si="424"/>
        <v>2246</v>
      </c>
      <c r="B6784" s="138" t="s">
        <v>97</v>
      </c>
      <c r="C6784" s="275">
        <v>45079</v>
      </c>
      <c r="D6784" s="275">
        <v>45084</v>
      </c>
      <c r="E6784" s="275">
        <v>45084</v>
      </c>
      <c r="F6784" s="139">
        <f t="shared" si="421"/>
        <v>5</v>
      </c>
      <c r="G6784" s="140">
        <v>131.61000000000001</v>
      </c>
      <c r="H6784" s="141">
        <f t="shared" si="422"/>
        <v>1.0343079444565218E-6</v>
      </c>
      <c r="I6784" s="142">
        <f t="shared" si="423"/>
        <v>5.1715397222826086E-6</v>
      </c>
    </row>
    <row r="6785" spans="1:9">
      <c r="A6785" s="143">
        <f t="shared" si="424"/>
        <v>2247</v>
      </c>
      <c r="B6785" s="138" t="s">
        <v>97</v>
      </c>
      <c r="C6785" s="275">
        <v>45112</v>
      </c>
      <c r="D6785" s="275">
        <v>45117</v>
      </c>
      <c r="E6785" s="275">
        <v>45117</v>
      </c>
      <c r="F6785" s="139">
        <f t="shared" si="421"/>
        <v>5</v>
      </c>
      <c r="G6785" s="140">
        <v>122.75</v>
      </c>
      <c r="H6785" s="141">
        <f t="shared" si="422"/>
        <v>9.6467821732420051E-7</v>
      </c>
      <c r="I6785" s="142">
        <f t="shared" si="423"/>
        <v>4.8233910866210025E-6</v>
      </c>
    </row>
    <row r="6786" spans="1:9">
      <c r="A6786" s="143">
        <f t="shared" si="424"/>
        <v>2248</v>
      </c>
      <c r="B6786" s="138" t="s">
        <v>97</v>
      </c>
      <c r="C6786" s="275">
        <v>45040</v>
      </c>
      <c r="D6786" s="275">
        <v>45040</v>
      </c>
      <c r="E6786" s="275">
        <v>45040</v>
      </c>
      <c r="F6786" s="139">
        <f t="shared" si="421"/>
        <v>0</v>
      </c>
      <c r="G6786" s="140">
        <v>677.51</v>
      </c>
      <c r="H6786" s="141">
        <f t="shared" si="422"/>
        <v>5.3244736376319276E-6</v>
      </c>
      <c r="I6786" s="142">
        <f t="shared" si="423"/>
        <v>0</v>
      </c>
    </row>
    <row r="6787" spans="1:9">
      <c r="A6787" s="143">
        <f t="shared" si="424"/>
        <v>2249</v>
      </c>
      <c r="B6787" s="138" t="s">
        <v>97</v>
      </c>
      <c r="C6787" s="275">
        <v>45262</v>
      </c>
      <c r="D6787" s="275">
        <v>45267</v>
      </c>
      <c r="E6787" s="275">
        <v>45267</v>
      </c>
      <c r="F6787" s="139">
        <f t="shared" si="421"/>
        <v>5</v>
      </c>
      <c r="G6787" s="140">
        <v>643.5</v>
      </c>
      <c r="H6787" s="141">
        <f t="shared" si="422"/>
        <v>5.0571929356262571E-6</v>
      </c>
      <c r="I6787" s="142">
        <f t="shared" si="423"/>
        <v>2.5285964678131287E-5</v>
      </c>
    </row>
    <row r="6788" spans="1:9">
      <c r="A6788" s="143">
        <f t="shared" si="424"/>
        <v>2250</v>
      </c>
      <c r="B6788" s="138" t="s">
        <v>97</v>
      </c>
      <c r="C6788" s="275">
        <v>45084</v>
      </c>
      <c r="D6788" s="275">
        <v>45266</v>
      </c>
      <c r="E6788" s="275">
        <v>45266</v>
      </c>
      <c r="F6788" s="139">
        <f t="shared" si="421"/>
        <v>182</v>
      </c>
      <c r="G6788" s="140">
        <v>17.8</v>
      </c>
      <c r="H6788" s="141">
        <f t="shared" si="422"/>
        <v>1.3988816511911015E-7</v>
      </c>
      <c r="I6788" s="142">
        <f t="shared" si="423"/>
        <v>2.5459646051678048E-5</v>
      </c>
    </row>
    <row r="6789" spans="1:9">
      <c r="A6789" s="143">
        <f t="shared" si="424"/>
        <v>2251</v>
      </c>
      <c r="B6789" s="138" t="s">
        <v>97</v>
      </c>
      <c r="C6789" s="275">
        <v>45068</v>
      </c>
      <c r="D6789" s="275">
        <v>45112</v>
      </c>
      <c r="E6789" s="275">
        <v>45112</v>
      </c>
      <c r="F6789" s="139">
        <f t="shared" si="421"/>
        <v>44</v>
      </c>
      <c r="G6789" s="140">
        <v>31.91</v>
      </c>
      <c r="H6789" s="141">
        <f t="shared" si="422"/>
        <v>2.5077704207588789E-7</v>
      </c>
      <c r="I6789" s="142">
        <f t="shared" si="423"/>
        <v>1.1034189851339068E-5</v>
      </c>
    </row>
    <row r="6790" spans="1:9">
      <c r="A6790" s="143">
        <f t="shared" si="424"/>
        <v>2252</v>
      </c>
      <c r="B6790" s="138" t="s">
        <v>97</v>
      </c>
      <c r="C6790" s="275">
        <v>45028</v>
      </c>
      <c r="D6790" s="275">
        <v>45033</v>
      </c>
      <c r="E6790" s="275">
        <v>45033</v>
      </c>
      <c r="F6790" s="139">
        <f t="shared" si="421"/>
        <v>5</v>
      </c>
      <c r="G6790" s="140">
        <v>159.5</v>
      </c>
      <c r="H6790" s="141">
        <f t="shared" si="422"/>
        <v>1.2534922660953971E-6</v>
      </c>
      <c r="I6790" s="142">
        <f t="shared" si="423"/>
        <v>6.2674613304769861E-6</v>
      </c>
    </row>
    <row r="6791" spans="1:9">
      <c r="A6791" s="143">
        <f t="shared" si="424"/>
        <v>2253</v>
      </c>
      <c r="B6791" s="138" t="s">
        <v>97</v>
      </c>
      <c r="C6791" s="275">
        <v>45246</v>
      </c>
      <c r="D6791" s="275">
        <v>45300</v>
      </c>
      <c r="E6791" s="275">
        <v>45300</v>
      </c>
      <c r="F6791" s="139">
        <f t="shared" si="421"/>
        <v>54</v>
      </c>
      <c r="G6791" s="140">
        <v>43.58</v>
      </c>
      <c r="H6791" s="141">
        <f t="shared" si="422"/>
        <v>3.4249023797139438E-7</v>
      </c>
      <c r="I6791" s="142">
        <f t="shared" si="423"/>
        <v>1.8494472850455296E-5</v>
      </c>
    </row>
    <row r="6792" spans="1:9">
      <c r="A6792" s="143">
        <f t="shared" si="424"/>
        <v>2254</v>
      </c>
      <c r="B6792" s="138" t="s">
        <v>97</v>
      </c>
      <c r="C6792" s="275">
        <v>45247</v>
      </c>
      <c r="D6792" s="275">
        <v>45282</v>
      </c>
      <c r="E6792" s="275">
        <v>45282</v>
      </c>
      <c r="F6792" s="139">
        <f t="shared" ref="F6792:F6855" si="425">E6792-C6792</f>
        <v>35</v>
      </c>
      <c r="G6792" s="140">
        <v>166.84</v>
      </c>
      <c r="H6792" s="141">
        <f t="shared" ref="H6792:H6855" si="426">G6792/$G$8894</f>
        <v>1.3111764869928279E-6</v>
      </c>
      <c r="I6792" s="142">
        <f t="shared" ref="I6792:I6855" si="427">H6792*F6792</f>
        <v>4.5891177044748977E-5</v>
      </c>
    </row>
    <row r="6793" spans="1:9">
      <c r="A6793" s="143">
        <f t="shared" si="424"/>
        <v>2255</v>
      </c>
      <c r="B6793" s="138" t="s">
        <v>97</v>
      </c>
      <c r="C6793" s="275">
        <v>44999</v>
      </c>
      <c r="D6793" s="275">
        <v>45012</v>
      </c>
      <c r="E6793" s="275">
        <v>45012</v>
      </c>
      <c r="F6793" s="139">
        <f t="shared" si="425"/>
        <v>13</v>
      </c>
      <c r="G6793" s="140">
        <v>21.07</v>
      </c>
      <c r="H6793" s="141">
        <f t="shared" si="426"/>
        <v>1.6558672129548599E-7</v>
      </c>
      <c r="I6793" s="142">
        <f t="shared" si="427"/>
        <v>2.1526273768413177E-6</v>
      </c>
    </row>
    <row r="6794" spans="1:9">
      <c r="A6794" s="143">
        <f t="shared" si="424"/>
        <v>2256</v>
      </c>
      <c r="B6794" s="138" t="s">
        <v>97</v>
      </c>
      <c r="C6794" s="275">
        <v>45133</v>
      </c>
      <c r="D6794" s="275">
        <v>45142</v>
      </c>
      <c r="E6794" s="275">
        <v>45142</v>
      </c>
      <c r="F6794" s="139">
        <f t="shared" si="425"/>
        <v>9</v>
      </c>
      <c r="G6794" s="140">
        <v>60.76</v>
      </c>
      <c r="H6794" s="141">
        <f t="shared" si="426"/>
        <v>4.7750589396837822E-7</v>
      </c>
      <c r="I6794" s="142">
        <f t="shared" si="427"/>
        <v>4.297553045715404E-6</v>
      </c>
    </row>
    <row r="6795" spans="1:9">
      <c r="A6795" s="143">
        <f t="shared" si="424"/>
        <v>2257</v>
      </c>
      <c r="B6795" s="138" t="s">
        <v>97</v>
      </c>
      <c r="C6795" s="275">
        <v>45140</v>
      </c>
      <c r="D6795" s="275">
        <v>45184</v>
      </c>
      <c r="E6795" s="275">
        <v>45184</v>
      </c>
      <c r="F6795" s="139">
        <f t="shared" si="425"/>
        <v>44</v>
      </c>
      <c r="G6795" s="140">
        <v>53.35</v>
      </c>
      <c r="H6795" s="141">
        <f t="shared" si="426"/>
        <v>4.1927155107328803E-7</v>
      </c>
      <c r="I6795" s="142">
        <f t="shared" si="427"/>
        <v>1.8447948247224673E-5</v>
      </c>
    </row>
    <row r="6796" spans="1:9">
      <c r="A6796" s="143">
        <f t="shared" si="424"/>
        <v>2258</v>
      </c>
      <c r="B6796" s="138" t="s">
        <v>97</v>
      </c>
      <c r="C6796" s="275">
        <v>44939</v>
      </c>
      <c r="D6796" s="275">
        <v>44964</v>
      </c>
      <c r="E6796" s="275">
        <v>44964</v>
      </c>
      <c r="F6796" s="139">
        <f t="shared" si="425"/>
        <v>25</v>
      </c>
      <c r="G6796" s="140">
        <v>298.57</v>
      </c>
      <c r="H6796" s="141">
        <f t="shared" si="426"/>
        <v>2.3464274977310515E-6</v>
      </c>
      <c r="I6796" s="142">
        <f t="shared" si="427"/>
        <v>5.8660687443276285E-5</v>
      </c>
    </row>
    <row r="6797" spans="1:9">
      <c r="A6797" s="143">
        <f t="shared" si="424"/>
        <v>2259</v>
      </c>
      <c r="B6797" s="138" t="s">
        <v>97</v>
      </c>
      <c r="C6797" s="275">
        <v>45029</v>
      </c>
      <c r="D6797" s="275">
        <v>45035</v>
      </c>
      <c r="E6797" s="275">
        <v>45035</v>
      </c>
      <c r="F6797" s="139">
        <f t="shared" si="425"/>
        <v>6</v>
      </c>
      <c r="G6797" s="140">
        <v>101.53</v>
      </c>
      <c r="H6797" s="141">
        <f t="shared" si="426"/>
        <v>7.9791266317658731E-7</v>
      </c>
      <c r="I6797" s="142">
        <f t="shared" si="427"/>
        <v>4.7874759790595241E-6</v>
      </c>
    </row>
    <row r="6798" spans="1:9">
      <c r="A6798" s="143">
        <f t="shared" si="424"/>
        <v>2260</v>
      </c>
      <c r="B6798" s="138" t="s">
        <v>97</v>
      </c>
      <c r="C6798" s="275">
        <v>45117</v>
      </c>
      <c r="D6798" s="275">
        <v>45120</v>
      </c>
      <c r="E6798" s="275">
        <v>45120</v>
      </c>
      <c r="F6798" s="139">
        <f t="shared" si="425"/>
        <v>3</v>
      </c>
      <c r="G6798" s="140">
        <v>66.58</v>
      </c>
      <c r="H6798" s="141">
        <f t="shared" si="426"/>
        <v>5.2324460863091869E-7</v>
      </c>
      <c r="I6798" s="142">
        <f t="shared" si="427"/>
        <v>1.569733825892756E-6</v>
      </c>
    </row>
    <row r="6799" spans="1:9">
      <c r="A6799" s="143">
        <f t="shared" si="424"/>
        <v>2261</v>
      </c>
      <c r="B6799" s="138" t="s">
        <v>97</v>
      </c>
      <c r="C6799" s="275">
        <v>45217</v>
      </c>
      <c r="D6799" s="275">
        <v>45219</v>
      </c>
      <c r="E6799" s="275">
        <v>45219</v>
      </c>
      <c r="F6799" s="139">
        <f t="shared" si="425"/>
        <v>2</v>
      </c>
      <c r="G6799" s="140">
        <v>65.81</v>
      </c>
      <c r="H6799" s="141">
        <f t="shared" si="426"/>
        <v>5.1719326665666507E-7</v>
      </c>
      <c r="I6799" s="142">
        <f t="shared" si="427"/>
        <v>1.0343865333133301E-6</v>
      </c>
    </row>
    <row r="6800" spans="1:9">
      <c r="A6800" s="143">
        <f t="shared" si="424"/>
        <v>2262</v>
      </c>
      <c r="B6800" s="138" t="s">
        <v>97</v>
      </c>
      <c r="C6800" s="275">
        <v>45183</v>
      </c>
      <c r="D6800" s="275">
        <v>45198</v>
      </c>
      <c r="E6800" s="275">
        <v>45198</v>
      </c>
      <c r="F6800" s="139">
        <f t="shared" si="425"/>
        <v>15</v>
      </c>
      <c r="G6800" s="140">
        <v>34.81</v>
      </c>
      <c r="H6800" s="141">
        <f t="shared" si="426"/>
        <v>2.7356781055034968E-7</v>
      </c>
      <c r="I6800" s="142">
        <f t="shared" si="427"/>
        <v>4.1035171582552453E-6</v>
      </c>
    </row>
    <row r="6801" spans="1:9">
      <c r="A6801" s="143">
        <f t="shared" si="424"/>
        <v>2263</v>
      </c>
      <c r="B6801" s="138" t="s">
        <v>97</v>
      </c>
      <c r="C6801" s="275">
        <v>45288</v>
      </c>
      <c r="D6801" s="275">
        <v>45308</v>
      </c>
      <c r="E6801" s="275">
        <v>45308</v>
      </c>
      <c r="F6801" s="139">
        <f t="shared" si="425"/>
        <v>20</v>
      </c>
      <c r="G6801" s="140">
        <v>8.2100000000000009</v>
      </c>
      <c r="H6801" s="141">
        <f t="shared" si="426"/>
        <v>6.4521451439769349E-8</v>
      </c>
      <c r="I6801" s="142">
        <f t="shared" si="427"/>
        <v>1.290429028795387E-6</v>
      </c>
    </row>
    <row r="6802" spans="1:9">
      <c r="A6802" s="143">
        <f t="shared" si="424"/>
        <v>2264</v>
      </c>
      <c r="B6802" s="138" t="s">
        <v>97</v>
      </c>
      <c r="C6802" s="275">
        <v>44942</v>
      </c>
      <c r="D6802" s="275">
        <v>45205</v>
      </c>
      <c r="E6802" s="275">
        <v>45205</v>
      </c>
      <c r="F6802" s="139">
        <f t="shared" si="425"/>
        <v>263</v>
      </c>
      <c r="G6802" s="140">
        <v>191.86</v>
      </c>
      <c r="H6802" s="141">
        <f t="shared" si="426"/>
        <v>1.5078058067276672E-6</v>
      </c>
      <c r="I6802" s="142">
        <f t="shared" si="427"/>
        <v>3.9655292716937648E-4</v>
      </c>
    </row>
    <row r="6803" spans="1:9">
      <c r="A6803" s="143">
        <f t="shared" si="424"/>
        <v>2265</v>
      </c>
      <c r="B6803" s="138" t="s">
        <v>97</v>
      </c>
      <c r="C6803" s="275">
        <v>44967</v>
      </c>
      <c r="D6803" s="275">
        <v>44991</v>
      </c>
      <c r="E6803" s="275">
        <v>44991</v>
      </c>
      <c r="F6803" s="139">
        <f t="shared" si="425"/>
        <v>24</v>
      </c>
      <c r="G6803" s="140">
        <v>422.14</v>
      </c>
      <c r="H6803" s="141">
        <f t="shared" si="426"/>
        <v>3.3175500013135483E-6</v>
      </c>
      <c r="I6803" s="142">
        <f t="shared" si="427"/>
        <v>7.9621200031525159E-5</v>
      </c>
    </row>
    <row r="6804" spans="1:9">
      <c r="A6804" s="143">
        <f t="shared" si="424"/>
        <v>2266</v>
      </c>
      <c r="B6804" s="138" t="s">
        <v>97</v>
      </c>
      <c r="C6804" s="275">
        <v>45160</v>
      </c>
      <c r="D6804" s="275">
        <v>45177</v>
      </c>
      <c r="E6804" s="275">
        <v>45177</v>
      </c>
      <c r="F6804" s="139">
        <f t="shared" si="425"/>
        <v>17</v>
      </c>
      <c r="G6804" s="140">
        <v>65.84</v>
      </c>
      <c r="H6804" s="141">
        <f t="shared" si="426"/>
        <v>5.1742903322709057E-7</v>
      </c>
      <c r="I6804" s="142">
        <f t="shared" si="427"/>
        <v>8.7962935648605396E-6</v>
      </c>
    </row>
    <row r="6805" spans="1:9">
      <c r="A6805" s="143">
        <f t="shared" si="424"/>
        <v>2267</v>
      </c>
      <c r="B6805" s="138" t="s">
        <v>97</v>
      </c>
      <c r="C6805" s="275">
        <v>45174</v>
      </c>
      <c r="D6805" s="275">
        <v>45331</v>
      </c>
      <c r="E6805" s="275">
        <v>45331</v>
      </c>
      <c r="F6805" s="139">
        <f t="shared" si="425"/>
        <v>157</v>
      </c>
      <c r="G6805" s="140">
        <v>32.75</v>
      </c>
      <c r="H6805" s="141">
        <f t="shared" si="426"/>
        <v>2.5737850604780095E-7</v>
      </c>
      <c r="I6805" s="142">
        <f t="shared" si="427"/>
        <v>4.0408425449504752E-5</v>
      </c>
    </row>
    <row r="6806" spans="1:9">
      <c r="A6806" s="143">
        <f t="shared" si="424"/>
        <v>2268</v>
      </c>
      <c r="B6806" s="138" t="s">
        <v>97</v>
      </c>
      <c r="C6806" s="275">
        <v>44964</v>
      </c>
      <c r="D6806" s="275">
        <v>44967</v>
      </c>
      <c r="E6806" s="275">
        <v>44967</v>
      </c>
      <c r="F6806" s="139">
        <f t="shared" si="425"/>
        <v>3</v>
      </c>
      <c r="G6806" s="140">
        <v>762.41</v>
      </c>
      <c r="H6806" s="141">
        <f t="shared" si="426"/>
        <v>5.9916930319359981E-6</v>
      </c>
      <c r="I6806" s="142">
        <f t="shared" si="427"/>
        <v>1.7975079095807994E-5</v>
      </c>
    </row>
    <row r="6807" spans="1:9">
      <c r="A6807" s="143">
        <f t="shared" si="424"/>
        <v>2269</v>
      </c>
      <c r="B6807" s="138" t="s">
        <v>97</v>
      </c>
      <c r="C6807" s="275">
        <v>45042</v>
      </c>
      <c r="D6807" s="275">
        <v>45045</v>
      </c>
      <c r="E6807" s="275">
        <v>45045</v>
      </c>
      <c r="F6807" s="139">
        <f t="shared" si="425"/>
        <v>3</v>
      </c>
      <c r="G6807" s="140">
        <v>118.46</v>
      </c>
      <c r="H6807" s="141">
        <f t="shared" si="426"/>
        <v>9.3096359775335888E-7</v>
      </c>
      <c r="I6807" s="142">
        <f t="shared" si="427"/>
        <v>2.7928907932600767E-6</v>
      </c>
    </row>
    <row r="6808" spans="1:9">
      <c r="A6808" s="143">
        <f t="shared" si="424"/>
        <v>2270</v>
      </c>
      <c r="B6808" s="138" t="s">
        <v>97</v>
      </c>
      <c r="C6808" s="275">
        <v>45102</v>
      </c>
      <c r="D6808" s="275">
        <v>45112</v>
      </c>
      <c r="E6808" s="275">
        <v>45112</v>
      </c>
      <c r="F6808" s="139">
        <f t="shared" si="425"/>
        <v>10</v>
      </c>
      <c r="G6808" s="140">
        <v>6.11</v>
      </c>
      <c r="H6808" s="141">
        <f t="shared" si="426"/>
        <v>4.8017791509986689E-8</v>
      </c>
      <c r="I6808" s="142">
        <f t="shared" si="427"/>
        <v>4.8017791509986689E-7</v>
      </c>
    </row>
    <row r="6809" spans="1:9">
      <c r="A6809" s="143">
        <f t="shared" si="424"/>
        <v>2271</v>
      </c>
      <c r="B6809" s="138" t="s">
        <v>97</v>
      </c>
      <c r="C6809" s="275">
        <v>44929</v>
      </c>
      <c r="D6809" s="275">
        <v>44938</v>
      </c>
      <c r="E6809" s="275">
        <v>44938</v>
      </c>
      <c r="F6809" s="139">
        <f t="shared" si="425"/>
        <v>9</v>
      </c>
      <c r="G6809" s="140">
        <v>205.66</v>
      </c>
      <c r="H6809" s="141">
        <f t="shared" si="426"/>
        <v>1.6162584291233815E-6</v>
      </c>
      <c r="I6809" s="142">
        <f t="shared" si="427"/>
        <v>1.4546325862110434E-5</v>
      </c>
    </row>
    <row r="6810" spans="1:9">
      <c r="A6810" s="143">
        <f t="shared" si="424"/>
        <v>2272</v>
      </c>
      <c r="B6810" s="138" t="s">
        <v>97</v>
      </c>
      <c r="C6810" s="275">
        <v>45133</v>
      </c>
      <c r="D6810" s="275">
        <v>45166</v>
      </c>
      <c r="E6810" s="275">
        <v>45166</v>
      </c>
      <c r="F6810" s="139">
        <f t="shared" si="425"/>
        <v>33</v>
      </c>
      <c r="G6810" s="140">
        <v>33.5</v>
      </c>
      <c r="H6810" s="141">
        <f t="shared" si="426"/>
        <v>2.6327267030843762E-7</v>
      </c>
      <c r="I6810" s="142">
        <f t="shared" si="427"/>
        <v>8.6879981201784424E-6</v>
      </c>
    </row>
    <row r="6811" spans="1:9">
      <c r="A6811" s="143">
        <f t="shared" si="424"/>
        <v>2273</v>
      </c>
      <c r="B6811" s="138" t="s">
        <v>97</v>
      </c>
      <c r="C6811" s="275">
        <v>44988</v>
      </c>
      <c r="D6811" s="275">
        <v>45230</v>
      </c>
      <c r="E6811" s="275">
        <v>45230</v>
      </c>
      <c r="F6811" s="139">
        <f t="shared" si="425"/>
        <v>242</v>
      </c>
      <c r="G6811" s="140">
        <v>531.39</v>
      </c>
      <c r="H6811" s="141">
        <f t="shared" si="426"/>
        <v>4.1761332619462891E-6</v>
      </c>
      <c r="I6811" s="142">
        <f t="shared" si="427"/>
        <v>1.0106242493910019E-3</v>
      </c>
    </row>
    <row r="6812" spans="1:9">
      <c r="A6812" s="143">
        <f t="shared" si="424"/>
        <v>2274</v>
      </c>
      <c r="B6812" s="138" t="s">
        <v>97</v>
      </c>
      <c r="C6812" s="275">
        <v>45280</v>
      </c>
      <c r="D6812" s="275">
        <v>45302</v>
      </c>
      <c r="E6812" s="275">
        <v>45302</v>
      </c>
      <c r="F6812" s="139">
        <f t="shared" si="425"/>
        <v>22</v>
      </c>
      <c r="G6812" s="140">
        <v>89.26</v>
      </c>
      <c r="H6812" s="141">
        <f t="shared" si="426"/>
        <v>7.0148413587257154E-7</v>
      </c>
      <c r="I6812" s="142">
        <f t="shared" si="427"/>
        <v>1.5432650989196574E-5</v>
      </c>
    </row>
    <row r="6813" spans="1:9">
      <c r="A6813" s="143">
        <f t="shared" si="424"/>
        <v>2275</v>
      </c>
      <c r="B6813" s="138" t="s">
        <v>97</v>
      </c>
      <c r="C6813" s="275">
        <v>44959</v>
      </c>
      <c r="D6813" s="275">
        <v>44965</v>
      </c>
      <c r="E6813" s="275">
        <v>44965</v>
      </c>
      <c r="F6813" s="139">
        <f t="shared" si="425"/>
        <v>6</v>
      </c>
      <c r="G6813" s="140">
        <v>1222.51</v>
      </c>
      <c r="H6813" s="141">
        <f t="shared" si="426"/>
        <v>9.6075663336945703E-6</v>
      </c>
      <c r="I6813" s="142">
        <f t="shared" si="427"/>
        <v>5.7645398002167418E-5</v>
      </c>
    </row>
    <row r="6814" spans="1:9">
      <c r="A6814" s="143">
        <f t="shared" si="424"/>
        <v>2276</v>
      </c>
      <c r="B6814" s="138" t="s">
        <v>97</v>
      </c>
      <c r="C6814" s="275">
        <v>44953</v>
      </c>
      <c r="D6814" s="275">
        <v>44988</v>
      </c>
      <c r="E6814" s="275">
        <v>44988</v>
      </c>
      <c r="F6814" s="139">
        <f t="shared" si="425"/>
        <v>35</v>
      </c>
      <c r="G6814" s="140">
        <v>289.77</v>
      </c>
      <c r="H6814" s="141">
        <f t="shared" si="426"/>
        <v>2.2772693037395812E-6</v>
      </c>
      <c r="I6814" s="142">
        <f t="shared" si="427"/>
        <v>7.9704425630885349E-5</v>
      </c>
    </row>
    <row r="6815" spans="1:9">
      <c r="A6815" s="143">
        <f t="shared" si="424"/>
        <v>2277</v>
      </c>
      <c r="B6815" s="138" t="s">
        <v>97</v>
      </c>
      <c r="C6815" s="275">
        <v>45226</v>
      </c>
      <c r="D6815" s="275">
        <v>45243</v>
      </c>
      <c r="E6815" s="275">
        <v>45243</v>
      </c>
      <c r="F6815" s="139">
        <f t="shared" si="425"/>
        <v>17</v>
      </c>
      <c r="G6815" s="140">
        <v>12</v>
      </c>
      <c r="H6815" s="141">
        <f t="shared" si="426"/>
        <v>9.4306628170186613E-8</v>
      </c>
      <c r="I6815" s="142">
        <f t="shared" si="427"/>
        <v>1.6032126788931725E-6</v>
      </c>
    </row>
    <row r="6816" spans="1:9">
      <c r="A6816" s="143">
        <f t="shared" si="424"/>
        <v>2278</v>
      </c>
      <c r="B6816" s="138" t="s">
        <v>97</v>
      </c>
      <c r="C6816" s="275">
        <v>44950</v>
      </c>
      <c r="D6816" s="275">
        <v>44959</v>
      </c>
      <c r="E6816" s="275">
        <v>44959</v>
      </c>
      <c r="F6816" s="139">
        <f t="shared" si="425"/>
        <v>9</v>
      </c>
      <c r="G6816" s="140">
        <v>186.42</v>
      </c>
      <c r="H6816" s="141">
        <f t="shared" si="426"/>
        <v>1.465053468623849E-6</v>
      </c>
      <c r="I6816" s="142">
        <f t="shared" si="427"/>
        <v>1.3185481217614642E-5</v>
      </c>
    </row>
    <row r="6817" spans="1:9">
      <c r="A6817" s="143">
        <f t="shared" si="424"/>
        <v>2279</v>
      </c>
      <c r="B6817" s="138" t="s">
        <v>97</v>
      </c>
      <c r="C6817" s="275">
        <v>45046</v>
      </c>
      <c r="D6817" s="275">
        <v>45054</v>
      </c>
      <c r="E6817" s="275">
        <v>45054</v>
      </c>
      <c r="F6817" s="139">
        <f t="shared" si="425"/>
        <v>8</v>
      </c>
      <c r="G6817" s="140">
        <v>87.14</v>
      </c>
      <c r="H6817" s="141">
        <f t="shared" si="426"/>
        <v>6.8482329822917187E-7</v>
      </c>
      <c r="I6817" s="142">
        <f t="shared" si="427"/>
        <v>5.478586385833375E-6</v>
      </c>
    </row>
    <row r="6818" spans="1:9">
      <c r="A6818" s="143">
        <f t="shared" si="424"/>
        <v>2280</v>
      </c>
      <c r="B6818" s="138" t="s">
        <v>97</v>
      </c>
      <c r="C6818" s="275">
        <v>45112</v>
      </c>
      <c r="D6818" s="275">
        <v>45153</v>
      </c>
      <c r="E6818" s="275">
        <v>45153</v>
      </c>
      <c r="F6818" s="139">
        <f t="shared" si="425"/>
        <v>41</v>
      </c>
      <c r="G6818" s="140">
        <v>29.38</v>
      </c>
      <c r="H6818" s="141">
        <f t="shared" si="426"/>
        <v>2.3089406130334022E-7</v>
      </c>
      <c r="I6818" s="142">
        <f t="shared" si="427"/>
        <v>9.4666565134369492E-6</v>
      </c>
    </row>
    <row r="6819" spans="1:9">
      <c r="A6819" s="143">
        <f t="shared" si="424"/>
        <v>2281</v>
      </c>
      <c r="B6819" s="138" t="s">
        <v>97</v>
      </c>
      <c r="C6819" s="275">
        <v>45238</v>
      </c>
      <c r="D6819" s="275">
        <v>45271</v>
      </c>
      <c r="E6819" s="275">
        <v>45271</v>
      </c>
      <c r="F6819" s="139">
        <f t="shared" si="425"/>
        <v>33</v>
      </c>
      <c r="G6819" s="140">
        <v>75.94</v>
      </c>
      <c r="H6819" s="141">
        <f t="shared" si="426"/>
        <v>5.9680377860366428E-7</v>
      </c>
      <c r="I6819" s="142">
        <f t="shared" si="427"/>
        <v>1.9694524693920922E-5</v>
      </c>
    </row>
    <row r="6820" spans="1:9">
      <c r="A6820" s="143">
        <f t="shared" si="424"/>
        <v>2282</v>
      </c>
      <c r="B6820" s="138" t="s">
        <v>97</v>
      </c>
      <c r="C6820" s="275">
        <v>45125</v>
      </c>
      <c r="D6820" s="275">
        <v>45222</v>
      </c>
      <c r="E6820" s="275">
        <v>45222</v>
      </c>
      <c r="F6820" s="139">
        <f t="shared" si="425"/>
        <v>97</v>
      </c>
      <c r="G6820" s="140">
        <v>18.95</v>
      </c>
      <c r="H6820" s="141">
        <f t="shared" si="426"/>
        <v>1.4892588365208637E-7</v>
      </c>
      <c r="I6820" s="142">
        <f t="shared" si="427"/>
        <v>1.4445810714252378E-5</v>
      </c>
    </row>
    <row r="6821" spans="1:9">
      <c r="A6821" s="143">
        <f t="shared" si="424"/>
        <v>2283</v>
      </c>
      <c r="B6821" s="138" t="s">
        <v>97</v>
      </c>
      <c r="C6821" s="275">
        <v>45264</v>
      </c>
      <c r="D6821" s="275">
        <v>45288</v>
      </c>
      <c r="E6821" s="275">
        <v>45288</v>
      </c>
      <c r="F6821" s="139">
        <f t="shared" si="425"/>
        <v>24</v>
      </c>
      <c r="G6821" s="140">
        <v>18.95</v>
      </c>
      <c r="H6821" s="141">
        <f t="shared" si="426"/>
        <v>1.4892588365208637E-7</v>
      </c>
      <c r="I6821" s="142">
        <f t="shared" si="427"/>
        <v>3.5742212076500732E-6</v>
      </c>
    </row>
    <row r="6822" spans="1:9">
      <c r="A6822" s="143">
        <f t="shared" si="424"/>
        <v>2284</v>
      </c>
      <c r="B6822" s="138" t="s">
        <v>97</v>
      </c>
      <c r="C6822" s="275">
        <v>45196</v>
      </c>
      <c r="D6822" s="275">
        <v>45203</v>
      </c>
      <c r="E6822" s="275">
        <v>45203</v>
      </c>
      <c r="F6822" s="139">
        <f t="shared" si="425"/>
        <v>7</v>
      </c>
      <c r="G6822" s="140">
        <v>79.290000000000006</v>
      </c>
      <c r="H6822" s="141">
        <f t="shared" si="426"/>
        <v>6.2313104563450812E-7</v>
      </c>
      <c r="I6822" s="142">
        <f t="shared" si="427"/>
        <v>4.3619173194415569E-6</v>
      </c>
    </row>
    <row r="6823" spans="1:9">
      <c r="A6823" s="143">
        <f t="shared" si="424"/>
        <v>2285</v>
      </c>
      <c r="B6823" s="138" t="s">
        <v>97</v>
      </c>
      <c r="C6823" s="275">
        <v>44993</v>
      </c>
      <c r="D6823" s="275">
        <v>45232</v>
      </c>
      <c r="E6823" s="275">
        <v>45232</v>
      </c>
      <c r="F6823" s="139">
        <f t="shared" si="425"/>
        <v>239</v>
      </c>
      <c r="G6823" s="140">
        <v>510.77</v>
      </c>
      <c r="H6823" s="141">
        <f t="shared" si="426"/>
        <v>4.0140830392071845E-6</v>
      </c>
      <c r="I6823" s="142">
        <f t="shared" si="427"/>
        <v>9.5936584637051707E-4</v>
      </c>
    </row>
    <row r="6824" spans="1:9">
      <c r="A6824" s="143">
        <f t="shared" si="424"/>
        <v>2286</v>
      </c>
      <c r="B6824" s="138" t="s">
        <v>97</v>
      </c>
      <c r="C6824" s="275">
        <v>45097</v>
      </c>
      <c r="D6824" s="275">
        <v>45251</v>
      </c>
      <c r="E6824" s="275">
        <v>45251</v>
      </c>
      <c r="F6824" s="139">
        <f t="shared" si="425"/>
        <v>154</v>
      </c>
      <c r="G6824" s="140">
        <v>76.67</v>
      </c>
      <c r="H6824" s="141">
        <f t="shared" si="426"/>
        <v>6.02540765150684E-7</v>
      </c>
      <c r="I6824" s="142">
        <f t="shared" si="427"/>
        <v>9.2791277833205335E-5</v>
      </c>
    </row>
    <row r="6825" spans="1:9">
      <c r="A6825" s="143">
        <f t="shared" si="424"/>
        <v>2287</v>
      </c>
      <c r="B6825" s="138" t="s">
        <v>97</v>
      </c>
      <c r="C6825" s="275">
        <v>45256</v>
      </c>
      <c r="D6825" s="275">
        <v>45261</v>
      </c>
      <c r="E6825" s="275">
        <v>45261</v>
      </c>
      <c r="F6825" s="139">
        <f t="shared" si="425"/>
        <v>5</v>
      </c>
      <c r="G6825" s="140">
        <v>15.51</v>
      </c>
      <c r="H6825" s="141">
        <f t="shared" si="426"/>
        <v>1.218913169099662E-7</v>
      </c>
      <c r="I6825" s="142">
        <f t="shared" si="427"/>
        <v>6.0945658454983101E-7</v>
      </c>
    </row>
    <row r="6826" spans="1:9">
      <c r="A6826" s="143">
        <f t="shared" si="424"/>
        <v>2288</v>
      </c>
      <c r="B6826" s="138" t="s">
        <v>97</v>
      </c>
      <c r="C6826" s="275">
        <v>44987</v>
      </c>
      <c r="D6826" s="275">
        <v>44995</v>
      </c>
      <c r="E6826" s="275">
        <v>44995</v>
      </c>
      <c r="F6826" s="139">
        <f t="shared" si="425"/>
        <v>8</v>
      </c>
      <c r="G6826" s="140">
        <v>301.29000000000002</v>
      </c>
      <c r="H6826" s="141">
        <f t="shared" si="426"/>
        <v>2.3678036667829608E-6</v>
      </c>
      <c r="I6826" s="142">
        <f t="shared" si="427"/>
        <v>1.8942429334263686E-5</v>
      </c>
    </row>
    <row r="6827" spans="1:9">
      <c r="A6827" s="143">
        <f t="shared" si="424"/>
        <v>2289</v>
      </c>
      <c r="B6827" s="138" t="s">
        <v>97</v>
      </c>
      <c r="C6827" s="275">
        <v>45008</v>
      </c>
      <c r="D6827" s="275">
        <v>45044</v>
      </c>
      <c r="E6827" s="275">
        <v>45044</v>
      </c>
      <c r="F6827" s="139">
        <f t="shared" si="425"/>
        <v>36</v>
      </c>
      <c r="G6827" s="140">
        <v>104.7</v>
      </c>
      <c r="H6827" s="141">
        <f t="shared" si="426"/>
        <v>8.2282533078487827E-7</v>
      </c>
      <c r="I6827" s="142">
        <f t="shared" si="427"/>
        <v>2.9621711908255619E-5</v>
      </c>
    </row>
    <row r="6828" spans="1:9">
      <c r="A6828" s="143">
        <f t="shared" si="424"/>
        <v>2290</v>
      </c>
      <c r="B6828" s="138" t="s">
        <v>97</v>
      </c>
      <c r="C6828" s="275">
        <v>45140</v>
      </c>
      <c r="D6828" s="275">
        <v>45155</v>
      </c>
      <c r="E6828" s="275">
        <v>45155</v>
      </c>
      <c r="F6828" s="139">
        <f t="shared" si="425"/>
        <v>15</v>
      </c>
      <c r="G6828" s="140">
        <v>19.23</v>
      </c>
      <c r="H6828" s="141">
        <f t="shared" si="426"/>
        <v>1.5112637164272407E-7</v>
      </c>
      <c r="I6828" s="142">
        <f t="shared" si="427"/>
        <v>2.266895574640861E-6</v>
      </c>
    </row>
    <row r="6829" spans="1:9">
      <c r="A6829" s="143">
        <f t="shared" si="424"/>
        <v>2291</v>
      </c>
      <c r="B6829" s="138" t="s">
        <v>97</v>
      </c>
      <c r="C6829" s="275">
        <v>45078</v>
      </c>
      <c r="D6829" s="275">
        <v>45099</v>
      </c>
      <c r="E6829" s="275">
        <v>45099</v>
      </c>
      <c r="F6829" s="139">
        <f t="shared" si="425"/>
        <v>21</v>
      </c>
      <c r="G6829" s="140">
        <v>37.979999999999997</v>
      </c>
      <c r="H6829" s="141">
        <f t="shared" si="426"/>
        <v>2.9848047815864064E-7</v>
      </c>
      <c r="I6829" s="142">
        <f t="shared" si="427"/>
        <v>6.2680900413314533E-6</v>
      </c>
    </row>
    <row r="6830" spans="1:9">
      <c r="A6830" s="143">
        <f t="shared" si="424"/>
        <v>2292</v>
      </c>
      <c r="B6830" s="138" t="s">
        <v>97</v>
      </c>
      <c r="C6830" s="275">
        <v>45016</v>
      </c>
      <c r="D6830" s="275">
        <v>45020</v>
      </c>
      <c r="E6830" s="275">
        <v>45020</v>
      </c>
      <c r="F6830" s="139">
        <f t="shared" si="425"/>
        <v>4</v>
      </c>
      <c r="G6830" s="140">
        <v>419.77</v>
      </c>
      <c r="H6830" s="141">
        <f t="shared" si="426"/>
        <v>3.2989244422499364E-6</v>
      </c>
      <c r="I6830" s="142">
        <f t="shared" si="427"/>
        <v>1.3195697768999745E-5</v>
      </c>
    </row>
    <row r="6831" spans="1:9">
      <c r="A6831" s="143">
        <f t="shared" si="424"/>
        <v>2293</v>
      </c>
      <c r="B6831" s="138" t="s">
        <v>97</v>
      </c>
      <c r="C6831" s="275">
        <v>45028</v>
      </c>
      <c r="D6831" s="275">
        <v>45041</v>
      </c>
      <c r="E6831" s="275">
        <v>45041</v>
      </c>
      <c r="F6831" s="139">
        <f t="shared" si="425"/>
        <v>13</v>
      </c>
      <c r="G6831" s="140">
        <v>279.98</v>
      </c>
      <c r="H6831" s="141">
        <f t="shared" si="426"/>
        <v>2.2003308129240709E-6</v>
      </c>
      <c r="I6831" s="142">
        <f t="shared" si="427"/>
        <v>2.8604300568012922E-5</v>
      </c>
    </row>
    <row r="6832" spans="1:9">
      <c r="A6832" s="143">
        <f t="shared" si="424"/>
        <v>2294</v>
      </c>
      <c r="B6832" s="138" t="s">
        <v>97</v>
      </c>
      <c r="C6832" s="275">
        <v>45277</v>
      </c>
      <c r="D6832" s="275">
        <v>45288</v>
      </c>
      <c r="E6832" s="275">
        <v>45288</v>
      </c>
      <c r="F6832" s="139">
        <f t="shared" si="425"/>
        <v>11</v>
      </c>
      <c r="G6832" s="140">
        <v>17.09</v>
      </c>
      <c r="H6832" s="141">
        <f t="shared" si="426"/>
        <v>1.3430835628570745E-7</v>
      </c>
      <c r="I6832" s="142">
        <f t="shared" si="427"/>
        <v>1.4773919191427819E-6</v>
      </c>
    </row>
    <row r="6833" spans="1:9">
      <c r="A6833" s="143">
        <f t="shared" si="424"/>
        <v>2295</v>
      </c>
      <c r="B6833" s="138" t="s">
        <v>97</v>
      </c>
      <c r="C6833" s="275">
        <v>44999</v>
      </c>
      <c r="D6833" s="275">
        <v>45005</v>
      </c>
      <c r="E6833" s="275">
        <v>45005</v>
      </c>
      <c r="F6833" s="139">
        <f t="shared" si="425"/>
        <v>6</v>
      </c>
      <c r="G6833" s="140">
        <v>839.33</v>
      </c>
      <c r="H6833" s="141">
        <f t="shared" si="426"/>
        <v>6.5961985185068946E-6</v>
      </c>
      <c r="I6833" s="142">
        <f t="shared" si="427"/>
        <v>3.9577191111041371E-5</v>
      </c>
    </row>
    <row r="6834" spans="1:9">
      <c r="A6834" s="143">
        <f t="shared" si="424"/>
        <v>2296</v>
      </c>
      <c r="B6834" s="138" t="s">
        <v>97</v>
      </c>
      <c r="C6834" s="275">
        <v>45173</v>
      </c>
      <c r="D6834" s="275">
        <v>45177</v>
      </c>
      <c r="E6834" s="275">
        <v>45177</v>
      </c>
      <c r="F6834" s="139">
        <f t="shared" si="425"/>
        <v>4</v>
      </c>
      <c r="G6834" s="140">
        <v>23.83</v>
      </c>
      <c r="H6834" s="141">
        <f t="shared" si="426"/>
        <v>1.8727724577462892E-7</v>
      </c>
      <c r="I6834" s="142">
        <f t="shared" si="427"/>
        <v>7.4910898309851568E-7</v>
      </c>
    </row>
    <row r="6835" spans="1:9">
      <c r="A6835" s="143">
        <f t="shared" si="424"/>
        <v>2297</v>
      </c>
      <c r="B6835" s="138" t="s">
        <v>97</v>
      </c>
      <c r="C6835" s="275">
        <v>45030</v>
      </c>
      <c r="D6835" s="275">
        <v>45040</v>
      </c>
      <c r="E6835" s="275">
        <v>45040</v>
      </c>
      <c r="F6835" s="139">
        <f t="shared" si="425"/>
        <v>10</v>
      </c>
      <c r="G6835" s="140">
        <v>104.31</v>
      </c>
      <c r="H6835" s="141">
        <f t="shared" si="426"/>
        <v>8.1976036536934721E-7</v>
      </c>
      <c r="I6835" s="142">
        <f t="shared" si="427"/>
        <v>8.1976036536934715E-6</v>
      </c>
    </row>
    <row r="6836" spans="1:9">
      <c r="A6836" s="143">
        <f t="shared" si="424"/>
        <v>2298</v>
      </c>
      <c r="B6836" s="138" t="s">
        <v>97</v>
      </c>
      <c r="C6836" s="275">
        <v>45104</v>
      </c>
      <c r="D6836" s="275">
        <v>45345</v>
      </c>
      <c r="E6836" s="275">
        <v>45345</v>
      </c>
      <c r="F6836" s="139">
        <f t="shared" si="425"/>
        <v>241</v>
      </c>
      <c r="G6836" s="140">
        <v>23.7</v>
      </c>
      <c r="H6836" s="141">
        <f t="shared" si="426"/>
        <v>1.8625559063611856E-7</v>
      </c>
      <c r="I6836" s="142">
        <f t="shared" si="427"/>
        <v>4.4887597343304573E-5</v>
      </c>
    </row>
    <row r="6837" spans="1:9">
      <c r="A6837" s="143">
        <f t="shared" si="424"/>
        <v>2299</v>
      </c>
      <c r="B6837" s="138" t="s">
        <v>97</v>
      </c>
      <c r="C6837" s="275">
        <v>45210</v>
      </c>
      <c r="D6837" s="275">
        <v>45301</v>
      </c>
      <c r="E6837" s="275">
        <v>45301</v>
      </c>
      <c r="F6837" s="139">
        <f t="shared" si="425"/>
        <v>91</v>
      </c>
      <c r="G6837" s="140">
        <v>28.5</v>
      </c>
      <c r="H6837" s="141">
        <f t="shared" si="426"/>
        <v>2.2397824190419322E-7</v>
      </c>
      <c r="I6837" s="142">
        <f t="shared" si="427"/>
        <v>2.0382020013281582E-5</v>
      </c>
    </row>
    <row r="6838" spans="1:9">
      <c r="A6838" s="143">
        <f t="shared" si="424"/>
        <v>2300</v>
      </c>
      <c r="B6838" s="138" t="s">
        <v>97</v>
      </c>
      <c r="C6838" s="275">
        <v>45047</v>
      </c>
      <c r="D6838" s="275">
        <v>45047</v>
      </c>
      <c r="E6838" s="275">
        <v>45047</v>
      </c>
      <c r="F6838" s="139">
        <f t="shared" si="425"/>
        <v>0</v>
      </c>
      <c r="G6838" s="140">
        <v>245.92</v>
      </c>
      <c r="H6838" s="141">
        <f t="shared" si="426"/>
        <v>1.9326571666343578E-6</v>
      </c>
      <c r="I6838" s="142">
        <f t="shared" si="427"/>
        <v>0</v>
      </c>
    </row>
    <row r="6839" spans="1:9">
      <c r="A6839" s="143">
        <f t="shared" si="424"/>
        <v>2301</v>
      </c>
      <c r="B6839" s="138" t="s">
        <v>97</v>
      </c>
      <c r="C6839" s="275">
        <v>44939</v>
      </c>
      <c r="D6839" s="275">
        <v>44970</v>
      </c>
      <c r="E6839" s="275">
        <v>44970</v>
      </c>
      <c r="F6839" s="139">
        <f t="shared" si="425"/>
        <v>31</v>
      </c>
      <c r="G6839" s="140">
        <v>32.99</v>
      </c>
      <c r="H6839" s="141">
        <f t="shared" si="426"/>
        <v>2.5926463861120473E-7</v>
      </c>
      <c r="I6839" s="142">
        <f t="shared" si="427"/>
        <v>8.0372037969473467E-6</v>
      </c>
    </row>
    <row r="6840" spans="1:9">
      <c r="A6840" s="143">
        <f t="shared" si="424"/>
        <v>2302</v>
      </c>
      <c r="B6840" s="138" t="s">
        <v>97</v>
      </c>
      <c r="C6840" s="275">
        <v>45066</v>
      </c>
      <c r="D6840" s="275">
        <v>45072</v>
      </c>
      <c r="E6840" s="275">
        <v>45072</v>
      </c>
      <c r="F6840" s="139">
        <f t="shared" si="425"/>
        <v>6</v>
      </c>
      <c r="G6840" s="140">
        <v>61.14</v>
      </c>
      <c r="H6840" s="141">
        <f t="shared" si="426"/>
        <v>4.8049227052710078E-7</v>
      </c>
      <c r="I6840" s="142">
        <f t="shared" si="427"/>
        <v>2.8829536231626047E-6</v>
      </c>
    </row>
    <row r="6841" spans="1:9">
      <c r="A6841" s="143">
        <f t="shared" si="424"/>
        <v>2303</v>
      </c>
      <c r="B6841" s="138" t="s">
        <v>97</v>
      </c>
      <c r="C6841" s="275">
        <v>44964</v>
      </c>
      <c r="D6841" s="275">
        <v>44973</v>
      </c>
      <c r="E6841" s="275">
        <v>44973</v>
      </c>
      <c r="F6841" s="139">
        <f t="shared" si="425"/>
        <v>9</v>
      </c>
      <c r="G6841" s="140">
        <v>185.36</v>
      </c>
      <c r="H6841" s="141">
        <f t="shared" si="426"/>
        <v>1.4567230498021493E-6</v>
      </c>
      <c r="I6841" s="142">
        <f t="shared" si="427"/>
        <v>1.3110507448219344E-5</v>
      </c>
    </row>
    <row r="6842" spans="1:9">
      <c r="A6842" s="143">
        <f t="shared" si="424"/>
        <v>2304</v>
      </c>
      <c r="B6842" s="138" t="s">
        <v>97</v>
      </c>
      <c r="C6842" s="275">
        <v>45015</v>
      </c>
      <c r="D6842" s="275">
        <v>45035</v>
      </c>
      <c r="E6842" s="275">
        <v>45035</v>
      </c>
      <c r="F6842" s="139">
        <f t="shared" si="425"/>
        <v>20</v>
      </c>
      <c r="G6842" s="140">
        <v>7.71</v>
      </c>
      <c r="H6842" s="141">
        <f t="shared" si="426"/>
        <v>6.0592008599344903E-8</v>
      </c>
      <c r="I6842" s="142">
        <f t="shared" si="427"/>
        <v>1.2118401719868981E-6</v>
      </c>
    </row>
    <row r="6843" spans="1:9">
      <c r="A6843" s="143">
        <f t="shared" si="424"/>
        <v>2305</v>
      </c>
      <c r="B6843" s="138" t="s">
        <v>97</v>
      </c>
      <c r="C6843" s="275">
        <v>45266</v>
      </c>
      <c r="D6843" s="275">
        <v>45272</v>
      </c>
      <c r="E6843" s="275">
        <v>45272</v>
      </c>
      <c r="F6843" s="139">
        <f t="shared" si="425"/>
        <v>6</v>
      </c>
      <c r="G6843" s="140">
        <v>405.1</v>
      </c>
      <c r="H6843" s="141">
        <f t="shared" si="426"/>
        <v>3.1836345893118834E-6</v>
      </c>
      <c r="I6843" s="142">
        <f t="shared" si="427"/>
        <v>1.9101807535871301E-5</v>
      </c>
    </row>
    <row r="6844" spans="1:9">
      <c r="A6844" s="143">
        <f t="shared" ref="A6844:A6907" si="428">A6843+1</f>
        <v>2306</v>
      </c>
      <c r="B6844" s="138" t="s">
        <v>97</v>
      </c>
      <c r="C6844" s="275">
        <v>45014</v>
      </c>
      <c r="D6844" s="275">
        <v>45020</v>
      </c>
      <c r="E6844" s="275">
        <v>45020</v>
      </c>
      <c r="F6844" s="139">
        <f t="shared" si="425"/>
        <v>6</v>
      </c>
      <c r="G6844" s="140">
        <v>642.9</v>
      </c>
      <c r="H6844" s="141">
        <f t="shared" si="426"/>
        <v>5.0524776042177476E-6</v>
      </c>
      <c r="I6844" s="142">
        <f t="shared" si="427"/>
        <v>3.0314865625306486E-5</v>
      </c>
    </row>
    <row r="6845" spans="1:9">
      <c r="A6845" s="143">
        <f t="shared" si="428"/>
        <v>2307</v>
      </c>
      <c r="B6845" s="138" t="s">
        <v>97</v>
      </c>
      <c r="C6845" s="275">
        <v>45170</v>
      </c>
      <c r="D6845" s="275">
        <v>45181</v>
      </c>
      <c r="E6845" s="275">
        <v>45181</v>
      </c>
      <c r="F6845" s="139">
        <f t="shared" si="425"/>
        <v>11</v>
      </c>
      <c r="G6845" s="140">
        <v>116</v>
      </c>
      <c r="H6845" s="141">
        <f t="shared" si="426"/>
        <v>9.1163073897847064E-7</v>
      </c>
      <c r="I6845" s="142">
        <f t="shared" si="427"/>
        <v>1.0027938128763177E-5</v>
      </c>
    </row>
    <row r="6846" spans="1:9">
      <c r="A6846" s="143">
        <f t="shared" si="428"/>
        <v>2308</v>
      </c>
      <c r="B6846" s="138" t="s">
        <v>97</v>
      </c>
      <c r="C6846" s="275">
        <v>44986</v>
      </c>
      <c r="D6846" s="275">
        <v>44991</v>
      </c>
      <c r="E6846" s="275">
        <v>44991</v>
      </c>
      <c r="F6846" s="139">
        <f t="shared" si="425"/>
        <v>5</v>
      </c>
      <c r="G6846" s="140">
        <v>499.89</v>
      </c>
      <c r="H6846" s="141">
        <f t="shared" si="426"/>
        <v>3.9285783629995489E-6</v>
      </c>
      <c r="I6846" s="142">
        <f t="shared" si="427"/>
        <v>1.9642891814997744E-5</v>
      </c>
    </row>
    <row r="6847" spans="1:9">
      <c r="A6847" s="143">
        <f t="shared" si="428"/>
        <v>2309</v>
      </c>
      <c r="B6847" s="138" t="s">
        <v>97</v>
      </c>
      <c r="C6847" s="275">
        <v>45050</v>
      </c>
      <c r="D6847" s="275">
        <v>45232</v>
      </c>
      <c r="E6847" s="275">
        <v>45232</v>
      </c>
      <c r="F6847" s="139">
        <f t="shared" si="425"/>
        <v>182</v>
      </c>
      <c r="G6847" s="140">
        <v>219.77</v>
      </c>
      <c r="H6847" s="141">
        <f t="shared" si="426"/>
        <v>1.7271473060801594E-6</v>
      </c>
      <c r="I6847" s="142">
        <f t="shared" si="427"/>
        <v>3.1434080970658903E-4</v>
      </c>
    </row>
    <row r="6848" spans="1:9">
      <c r="A6848" s="143">
        <f t="shared" si="428"/>
        <v>2310</v>
      </c>
      <c r="B6848" s="138" t="s">
        <v>97</v>
      </c>
      <c r="C6848" s="275">
        <v>45267</v>
      </c>
      <c r="D6848" s="275">
        <v>45273</v>
      </c>
      <c r="E6848" s="275">
        <v>45273</v>
      </c>
      <c r="F6848" s="139">
        <f t="shared" si="425"/>
        <v>6</v>
      </c>
      <c r="G6848" s="140">
        <v>1053.79</v>
      </c>
      <c r="H6848" s="141">
        <f t="shared" si="426"/>
        <v>8.2816151416217453E-6</v>
      </c>
      <c r="I6848" s="142">
        <f t="shared" si="427"/>
        <v>4.9689690849730468E-5</v>
      </c>
    </row>
    <row r="6849" spans="1:9">
      <c r="A6849" s="143">
        <f t="shared" si="428"/>
        <v>2311</v>
      </c>
      <c r="B6849" s="138" t="s">
        <v>97</v>
      </c>
      <c r="C6849" s="275">
        <v>45170</v>
      </c>
      <c r="D6849" s="275">
        <v>45188</v>
      </c>
      <c r="E6849" s="275">
        <v>45188</v>
      </c>
      <c r="F6849" s="139">
        <f t="shared" si="425"/>
        <v>18</v>
      </c>
      <c r="G6849" s="140">
        <v>119.16</v>
      </c>
      <c r="H6849" s="141">
        <f t="shared" si="426"/>
        <v>9.364648177299531E-7</v>
      </c>
      <c r="I6849" s="142">
        <f t="shared" si="427"/>
        <v>1.6856366719139155E-5</v>
      </c>
    </row>
    <row r="6850" spans="1:9">
      <c r="A6850" s="143">
        <f t="shared" si="428"/>
        <v>2312</v>
      </c>
      <c r="B6850" s="138" t="s">
        <v>97</v>
      </c>
      <c r="C6850" s="275">
        <v>45071</v>
      </c>
      <c r="D6850" s="275">
        <v>45198</v>
      </c>
      <c r="E6850" s="275">
        <v>45198</v>
      </c>
      <c r="F6850" s="139">
        <f t="shared" si="425"/>
        <v>127</v>
      </c>
      <c r="G6850" s="140">
        <v>48.05</v>
      </c>
      <c r="H6850" s="141">
        <f t="shared" si="426"/>
        <v>3.776194569647889E-7</v>
      </c>
      <c r="I6850" s="142">
        <f t="shared" si="427"/>
        <v>4.7957671034528191E-5</v>
      </c>
    </row>
    <row r="6851" spans="1:9">
      <c r="A6851" s="143">
        <f t="shared" si="428"/>
        <v>2313</v>
      </c>
      <c r="B6851" s="138" t="s">
        <v>97</v>
      </c>
      <c r="C6851" s="275">
        <v>45036</v>
      </c>
      <c r="D6851" s="275">
        <v>45097</v>
      </c>
      <c r="E6851" s="275">
        <v>45097</v>
      </c>
      <c r="F6851" s="139">
        <f t="shared" si="425"/>
        <v>61</v>
      </c>
      <c r="G6851" s="140">
        <v>8.31</v>
      </c>
      <c r="H6851" s="141">
        <f t="shared" si="426"/>
        <v>6.5307340007854238E-8</v>
      </c>
      <c r="I6851" s="142">
        <f t="shared" si="427"/>
        <v>3.9837477404791086E-6</v>
      </c>
    </row>
    <row r="6852" spans="1:9">
      <c r="A6852" s="143">
        <f t="shared" si="428"/>
        <v>2314</v>
      </c>
      <c r="B6852" s="138" t="s">
        <v>97</v>
      </c>
      <c r="C6852" s="275">
        <v>45121</v>
      </c>
      <c r="D6852" s="275">
        <v>45132</v>
      </c>
      <c r="E6852" s="275">
        <v>45132</v>
      </c>
      <c r="F6852" s="139">
        <f t="shared" si="425"/>
        <v>11</v>
      </c>
      <c r="G6852" s="140">
        <v>60.76</v>
      </c>
      <c r="H6852" s="141">
        <f t="shared" si="426"/>
        <v>4.7750589396837822E-7</v>
      </c>
      <c r="I6852" s="142">
        <f t="shared" si="427"/>
        <v>5.2525648336521604E-6</v>
      </c>
    </row>
    <row r="6853" spans="1:9">
      <c r="A6853" s="143">
        <f t="shared" si="428"/>
        <v>2315</v>
      </c>
      <c r="B6853" s="138" t="s">
        <v>97</v>
      </c>
      <c r="C6853" s="275">
        <v>45159</v>
      </c>
      <c r="D6853" s="275">
        <v>45175</v>
      </c>
      <c r="E6853" s="275">
        <v>45175</v>
      </c>
      <c r="F6853" s="139">
        <f t="shared" si="425"/>
        <v>16</v>
      </c>
      <c r="G6853" s="140">
        <v>22.17</v>
      </c>
      <c r="H6853" s="141">
        <f t="shared" si="426"/>
        <v>1.742314955444198E-7</v>
      </c>
      <c r="I6853" s="142">
        <f t="shared" si="427"/>
        <v>2.7877039287107168E-6</v>
      </c>
    </row>
    <row r="6854" spans="1:9">
      <c r="A6854" s="143">
        <f t="shared" si="428"/>
        <v>2316</v>
      </c>
      <c r="B6854" s="138" t="s">
        <v>97</v>
      </c>
      <c r="C6854" s="275">
        <v>44935</v>
      </c>
      <c r="D6854" s="275">
        <v>44939</v>
      </c>
      <c r="E6854" s="275">
        <v>44939</v>
      </c>
      <c r="F6854" s="139">
        <f t="shared" si="425"/>
        <v>4</v>
      </c>
      <c r="G6854" s="140">
        <v>2722.89</v>
      </c>
      <c r="H6854" s="141">
        <f t="shared" si="426"/>
        <v>2.1398881231526618E-5</v>
      </c>
      <c r="I6854" s="142">
        <f t="shared" si="427"/>
        <v>8.5595524926106471E-5</v>
      </c>
    </row>
    <row r="6855" spans="1:9">
      <c r="A6855" s="143">
        <f t="shared" si="428"/>
        <v>2317</v>
      </c>
      <c r="B6855" s="138" t="s">
        <v>97</v>
      </c>
      <c r="C6855" s="275">
        <v>44963</v>
      </c>
      <c r="D6855" s="275">
        <v>44977</v>
      </c>
      <c r="E6855" s="275">
        <v>44977</v>
      </c>
      <c r="F6855" s="139">
        <f t="shared" si="425"/>
        <v>14</v>
      </c>
      <c r="G6855" s="140">
        <v>138.09</v>
      </c>
      <c r="H6855" s="141">
        <f t="shared" si="426"/>
        <v>1.0852335236684225E-6</v>
      </c>
      <c r="I6855" s="142">
        <f t="shared" si="427"/>
        <v>1.5193269331357914E-5</v>
      </c>
    </row>
    <row r="6856" spans="1:9">
      <c r="A6856" s="143">
        <f t="shared" si="428"/>
        <v>2318</v>
      </c>
      <c r="B6856" s="138" t="s">
        <v>97</v>
      </c>
      <c r="C6856" s="275">
        <v>45152</v>
      </c>
      <c r="D6856" s="275">
        <v>45159</v>
      </c>
      <c r="E6856" s="275">
        <v>45159</v>
      </c>
      <c r="F6856" s="139">
        <f t="shared" ref="F6856:F6919" si="429">E6856-C6856</f>
        <v>7</v>
      </c>
      <c r="G6856" s="140">
        <v>52.75</v>
      </c>
      <c r="H6856" s="141">
        <f t="shared" ref="H6856:H6919" si="430">G6856/$G$8894</f>
        <v>4.1455621966477869E-7</v>
      </c>
      <c r="I6856" s="142">
        <f t="shared" ref="I6856:I6919" si="431">H6856*F6856</f>
        <v>2.9018935376534511E-6</v>
      </c>
    </row>
    <row r="6857" spans="1:9">
      <c r="A6857" s="143">
        <f t="shared" si="428"/>
        <v>2319</v>
      </c>
      <c r="B6857" s="138" t="s">
        <v>97</v>
      </c>
      <c r="C6857" s="275">
        <v>45189</v>
      </c>
      <c r="D6857" s="275">
        <v>45252</v>
      </c>
      <c r="E6857" s="275">
        <v>45252</v>
      </c>
      <c r="F6857" s="139">
        <f t="shared" si="429"/>
        <v>63</v>
      </c>
      <c r="G6857" s="140">
        <v>110.83</v>
      </c>
      <c r="H6857" s="141">
        <f t="shared" si="430"/>
        <v>8.710003000084819E-7</v>
      </c>
      <c r="I6857" s="142">
        <f t="shared" si="431"/>
        <v>5.4873018900534358E-5</v>
      </c>
    </row>
    <row r="6858" spans="1:9">
      <c r="A6858" s="143">
        <f t="shared" si="428"/>
        <v>2320</v>
      </c>
      <c r="B6858" s="138" t="s">
        <v>97</v>
      </c>
      <c r="C6858" s="275">
        <v>45036</v>
      </c>
      <c r="D6858" s="275">
        <v>45056</v>
      </c>
      <c r="E6858" s="275">
        <v>45056</v>
      </c>
      <c r="F6858" s="139">
        <f t="shared" si="429"/>
        <v>20</v>
      </c>
      <c r="G6858" s="140">
        <v>14.83</v>
      </c>
      <c r="H6858" s="141">
        <f t="shared" si="430"/>
        <v>1.1654727464698896E-7</v>
      </c>
      <c r="I6858" s="142">
        <f t="shared" si="431"/>
        <v>2.3309454929397791E-6</v>
      </c>
    </row>
    <row r="6859" spans="1:9">
      <c r="A6859" s="143">
        <f t="shared" si="428"/>
        <v>2321</v>
      </c>
      <c r="B6859" s="138" t="s">
        <v>97</v>
      </c>
      <c r="C6859" s="275">
        <v>44991</v>
      </c>
      <c r="D6859" s="275">
        <v>44999</v>
      </c>
      <c r="E6859" s="275">
        <v>44999</v>
      </c>
      <c r="F6859" s="139">
        <f t="shared" si="429"/>
        <v>8</v>
      </c>
      <c r="G6859" s="140">
        <v>157.57</v>
      </c>
      <c r="H6859" s="141">
        <f t="shared" si="430"/>
        <v>1.2383246167313587E-6</v>
      </c>
      <c r="I6859" s="142">
        <f t="shared" si="431"/>
        <v>9.9065969338508699E-6</v>
      </c>
    </row>
    <row r="6860" spans="1:9">
      <c r="A6860" s="143">
        <f t="shared" si="428"/>
        <v>2322</v>
      </c>
      <c r="B6860" s="138" t="s">
        <v>97</v>
      </c>
      <c r="C6860" s="275">
        <v>44998</v>
      </c>
      <c r="D6860" s="275">
        <v>45205</v>
      </c>
      <c r="E6860" s="275">
        <v>45205</v>
      </c>
      <c r="F6860" s="139">
        <f t="shared" si="429"/>
        <v>207</v>
      </c>
      <c r="G6860" s="140">
        <v>194.21</v>
      </c>
      <c r="H6860" s="141">
        <f t="shared" si="430"/>
        <v>1.526274188077662E-6</v>
      </c>
      <c r="I6860" s="142">
        <f t="shared" si="431"/>
        <v>3.1593875693207603E-4</v>
      </c>
    </row>
    <row r="6861" spans="1:9">
      <c r="A6861" s="143">
        <f t="shared" si="428"/>
        <v>2323</v>
      </c>
      <c r="B6861" s="138" t="s">
        <v>97</v>
      </c>
      <c r="C6861" s="275">
        <v>45237</v>
      </c>
      <c r="D6861" s="275">
        <v>45247</v>
      </c>
      <c r="E6861" s="275">
        <v>45247</v>
      </c>
      <c r="F6861" s="139">
        <f t="shared" si="429"/>
        <v>10</v>
      </c>
      <c r="G6861" s="140">
        <v>80.8</v>
      </c>
      <c r="H6861" s="141">
        <f t="shared" si="430"/>
        <v>6.3499796301258985E-7</v>
      </c>
      <c r="I6861" s="142">
        <f t="shared" si="431"/>
        <v>6.3499796301258981E-6</v>
      </c>
    </row>
    <row r="6862" spans="1:9">
      <c r="A6862" s="143">
        <f t="shared" si="428"/>
        <v>2324</v>
      </c>
      <c r="B6862" s="138" t="s">
        <v>97</v>
      </c>
      <c r="C6862" s="275">
        <v>45231</v>
      </c>
      <c r="D6862" s="275">
        <v>45405</v>
      </c>
      <c r="E6862" s="275">
        <v>45405</v>
      </c>
      <c r="F6862" s="139">
        <f t="shared" si="429"/>
        <v>174</v>
      </c>
      <c r="G6862" s="140">
        <v>37</v>
      </c>
      <c r="H6862" s="141">
        <f t="shared" si="430"/>
        <v>2.9077877019140875E-7</v>
      </c>
      <c r="I6862" s="142">
        <f t="shared" si="431"/>
        <v>5.0595506013305122E-5</v>
      </c>
    </row>
    <row r="6863" spans="1:9">
      <c r="A6863" s="143">
        <f t="shared" si="428"/>
        <v>2325</v>
      </c>
      <c r="B6863" s="138" t="s">
        <v>97</v>
      </c>
      <c r="C6863" s="275">
        <v>45210</v>
      </c>
      <c r="D6863" s="275">
        <v>45240</v>
      </c>
      <c r="E6863" s="275">
        <v>45240</v>
      </c>
      <c r="F6863" s="139">
        <f t="shared" si="429"/>
        <v>30</v>
      </c>
      <c r="G6863" s="140">
        <v>23.2</v>
      </c>
      <c r="H6863" s="141">
        <f t="shared" si="430"/>
        <v>1.8232614779569411E-7</v>
      </c>
      <c r="I6863" s="142">
        <f t="shared" si="431"/>
        <v>5.469784433870823E-6</v>
      </c>
    </row>
    <row r="6864" spans="1:9">
      <c r="A6864" s="143">
        <f t="shared" si="428"/>
        <v>2326</v>
      </c>
      <c r="B6864" s="138" t="s">
        <v>97</v>
      </c>
      <c r="C6864" s="275">
        <v>44931</v>
      </c>
      <c r="D6864" s="275">
        <v>44931</v>
      </c>
      <c r="E6864" s="275">
        <v>44931</v>
      </c>
      <c r="F6864" s="139">
        <f t="shared" si="429"/>
        <v>0</v>
      </c>
      <c r="G6864" s="140">
        <v>570.46</v>
      </c>
      <c r="H6864" s="141">
        <f t="shared" si="430"/>
        <v>4.4831799254970555E-6</v>
      </c>
      <c r="I6864" s="142">
        <f t="shared" si="431"/>
        <v>0</v>
      </c>
    </row>
    <row r="6865" spans="1:9">
      <c r="A6865" s="143">
        <f t="shared" si="428"/>
        <v>2327</v>
      </c>
      <c r="B6865" s="138" t="s">
        <v>97</v>
      </c>
      <c r="C6865" s="275">
        <v>44987</v>
      </c>
      <c r="D6865" s="275">
        <v>44999</v>
      </c>
      <c r="E6865" s="275">
        <v>44999</v>
      </c>
      <c r="F6865" s="139">
        <f t="shared" si="429"/>
        <v>12</v>
      </c>
      <c r="G6865" s="140">
        <v>232.35</v>
      </c>
      <c r="H6865" s="141">
        <f t="shared" si="430"/>
        <v>1.8260120879452382E-6</v>
      </c>
      <c r="I6865" s="142">
        <f t="shared" si="431"/>
        <v>2.1912145055342859E-5</v>
      </c>
    </row>
    <row r="6866" spans="1:9">
      <c r="A6866" s="143">
        <f t="shared" si="428"/>
        <v>2328</v>
      </c>
      <c r="B6866" s="138" t="s">
        <v>97</v>
      </c>
      <c r="C6866" s="275">
        <v>45100</v>
      </c>
      <c r="D6866" s="275">
        <v>45105</v>
      </c>
      <c r="E6866" s="275">
        <v>45105</v>
      </c>
      <c r="F6866" s="139">
        <f t="shared" si="429"/>
        <v>5</v>
      </c>
      <c r="G6866" s="140">
        <v>540.04999999999995</v>
      </c>
      <c r="H6866" s="141">
        <f t="shared" si="430"/>
        <v>4.2441912119424397E-6</v>
      </c>
      <c r="I6866" s="142">
        <f t="shared" si="431"/>
        <v>2.1220956059712199E-5</v>
      </c>
    </row>
    <row r="6867" spans="1:9">
      <c r="A6867" s="143">
        <f t="shared" si="428"/>
        <v>2329</v>
      </c>
      <c r="B6867" s="138" t="s">
        <v>97</v>
      </c>
      <c r="C6867" s="275">
        <v>45042</v>
      </c>
      <c r="D6867" s="275">
        <v>45049</v>
      </c>
      <c r="E6867" s="275">
        <v>45049</v>
      </c>
      <c r="F6867" s="139">
        <f t="shared" si="429"/>
        <v>7</v>
      </c>
      <c r="G6867" s="140">
        <v>1496.54</v>
      </c>
      <c r="H6867" s="141">
        <f t="shared" si="430"/>
        <v>1.176113677681759E-5</v>
      </c>
      <c r="I6867" s="142">
        <f t="shared" si="431"/>
        <v>8.2327957437723138E-5</v>
      </c>
    </row>
    <row r="6868" spans="1:9">
      <c r="A6868" s="143">
        <f t="shared" si="428"/>
        <v>2330</v>
      </c>
      <c r="B6868" s="138" t="s">
        <v>97</v>
      </c>
      <c r="C6868" s="275">
        <v>45201</v>
      </c>
      <c r="D6868" s="275">
        <v>45244</v>
      </c>
      <c r="E6868" s="275">
        <v>45244</v>
      </c>
      <c r="F6868" s="139">
        <f t="shared" si="429"/>
        <v>43</v>
      </c>
      <c r="G6868" s="140">
        <v>18.95</v>
      </c>
      <c r="H6868" s="141">
        <f t="shared" si="430"/>
        <v>1.4892588365208637E-7</v>
      </c>
      <c r="I6868" s="142">
        <f t="shared" si="431"/>
        <v>6.403812997039714E-6</v>
      </c>
    </row>
    <row r="6869" spans="1:9">
      <c r="A6869" s="143">
        <f t="shared" si="428"/>
        <v>2331</v>
      </c>
      <c r="B6869" s="138" t="s">
        <v>97</v>
      </c>
      <c r="C6869" s="275">
        <v>45030</v>
      </c>
      <c r="D6869" s="275">
        <v>45042</v>
      </c>
      <c r="E6869" s="275">
        <v>45042</v>
      </c>
      <c r="F6869" s="139">
        <f t="shared" si="429"/>
        <v>12</v>
      </c>
      <c r="G6869" s="140">
        <v>428.92</v>
      </c>
      <c r="H6869" s="141">
        <f t="shared" si="430"/>
        <v>3.370833246229704E-6</v>
      </c>
      <c r="I6869" s="142">
        <f t="shared" si="431"/>
        <v>4.0449998954756445E-5</v>
      </c>
    </row>
    <row r="6870" spans="1:9">
      <c r="A6870" s="143">
        <f t="shared" si="428"/>
        <v>2332</v>
      </c>
      <c r="B6870" s="138" t="s">
        <v>97</v>
      </c>
      <c r="C6870" s="275">
        <v>44993</v>
      </c>
      <c r="D6870" s="275">
        <v>45015</v>
      </c>
      <c r="E6870" s="275">
        <v>45015</v>
      </c>
      <c r="F6870" s="139">
        <f t="shared" si="429"/>
        <v>22</v>
      </c>
      <c r="G6870" s="140">
        <v>70.92</v>
      </c>
      <c r="H6870" s="141">
        <f t="shared" si="430"/>
        <v>5.5735217248580292E-7</v>
      </c>
      <c r="I6870" s="142">
        <f t="shared" si="431"/>
        <v>1.2261747794687665E-5</v>
      </c>
    </row>
    <row r="6871" spans="1:9">
      <c r="A6871" s="143">
        <f t="shared" si="428"/>
        <v>2333</v>
      </c>
      <c r="B6871" s="138" t="s">
        <v>97</v>
      </c>
      <c r="C6871" s="275">
        <v>45274</v>
      </c>
      <c r="D6871" s="275">
        <v>45309</v>
      </c>
      <c r="E6871" s="275">
        <v>45309</v>
      </c>
      <c r="F6871" s="139">
        <f t="shared" si="429"/>
        <v>35</v>
      </c>
      <c r="G6871" s="140">
        <v>67.3</v>
      </c>
      <c r="H6871" s="141">
        <f t="shared" si="430"/>
        <v>5.2890300632112991E-7</v>
      </c>
      <c r="I6871" s="142">
        <f t="shared" si="431"/>
        <v>1.8511605221239545E-5</v>
      </c>
    </row>
    <row r="6872" spans="1:9">
      <c r="A6872" s="143">
        <f t="shared" si="428"/>
        <v>2334</v>
      </c>
      <c r="B6872" s="138" t="s">
        <v>97</v>
      </c>
      <c r="C6872" s="275">
        <v>44951</v>
      </c>
      <c r="D6872" s="275">
        <v>44960</v>
      </c>
      <c r="E6872" s="275">
        <v>44960</v>
      </c>
      <c r="F6872" s="139">
        <f t="shared" si="429"/>
        <v>9</v>
      </c>
      <c r="G6872" s="140">
        <v>288.62</v>
      </c>
      <c r="H6872" s="141">
        <f t="shared" si="430"/>
        <v>2.2682315852066052E-6</v>
      </c>
      <c r="I6872" s="142">
        <f t="shared" si="431"/>
        <v>2.0414084266859446E-5</v>
      </c>
    </row>
    <row r="6873" spans="1:9">
      <c r="A6873" s="143">
        <f t="shared" si="428"/>
        <v>2335</v>
      </c>
      <c r="B6873" s="138" t="s">
        <v>97</v>
      </c>
      <c r="C6873" s="275">
        <v>45219</v>
      </c>
      <c r="D6873" s="275">
        <v>45244</v>
      </c>
      <c r="E6873" s="275">
        <v>45244</v>
      </c>
      <c r="F6873" s="139">
        <f t="shared" si="429"/>
        <v>25</v>
      </c>
      <c r="G6873" s="140">
        <v>53.97</v>
      </c>
      <c r="H6873" s="141">
        <f t="shared" si="430"/>
        <v>4.2414406019541431E-7</v>
      </c>
      <c r="I6873" s="142">
        <f t="shared" si="431"/>
        <v>1.0603601504885358E-5</v>
      </c>
    </row>
    <row r="6874" spans="1:9">
      <c r="A6874" s="143">
        <f t="shared" si="428"/>
        <v>2336</v>
      </c>
      <c r="B6874" s="138" t="s">
        <v>97</v>
      </c>
      <c r="C6874" s="275">
        <v>44945</v>
      </c>
      <c r="D6874" s="275">
        <v>45251</v>
      </c>
      <c r="E6874" s="275">
        <v>45251</v>
      </c>
      <c r="F6874" s="139">
        <f t="shared" si="429"/>
        <v>306</v>
      </c>
      <c r="G6874" s="140">
        <v>355.09</v>
      </c>
      <c r="H6874" s="141">
        <f t="shared" si="430"/>
        <v>2.7906117164126301E-6</v>
      </c>
      <c r="I6874" s="142">
        <f t="shared" si="431"/>
        <v>8.5392718522226481E-4</v>
      </c>
    </row>
    <row r="6875" spans="1:9">
      <c r="A6875" s="143">
        <f t="shared" si="428"/>
        <v>2337</v>
      </c>
      <c r="B6875" s="138" t="s">
        <v>97</v>
      </c>
      <c r="C6875" s="275">
        <v>45240</v>
      </c>
      <c r="D6875" s="275">
        <v>45414</v>
      </c>
      <c r="E6875" s="275">
        <v>45414</v>
      </c>
      <c r="F6875" s="139">
        <f t="shared" si="429"/>
        <v>174</v>
      </c>
      <c r="G6875" s="140">
        <v>64.72</v>
      </c>
      <c r="H6875" s="141">
        <f t="shared" si="430"/>
        <v>5.0862708126453979E-7</v>
      </c>
      <c r="I6875" s="142">
        <f t="shared" si="431"/>
        <v>8.8501112140029927E-5</v>
      </c>
    </row>
    <row r="6876" spans="1:9">
      <c r="A6876" s="143">
        <f t="shared" si="428"/>
        <v>2338</v>
      </c>
      <c r="B6876" s="138" t="s">
        <v>97</v>
      </c>
      <c r="C6876" s="275">
        <v>45022</v>
      </c>
      <c r="D6876" s="275">
        <v>45029</v>
      </c>
      <c r="E6876" s="275">
        <v>45029</v>
      </c>
      <c r="F6876" s="139">
        <f t="shared" si="429"/>
        <v>7</v>
      </c>
      <c r="G6876" s="140">
        <v>132.21</v>
      </c>
      <c r="H6876" s="141">
        <f t="shared" si="430"/>
        <v>1.0390232758650311E-6</v>
      </c>
      <c r="I6876" s="142">
        <f t="shared" si="431"/>
        <v>7.2731629310552176E-6</v>
      </c>
    </row>
    <row r="6877" spans="1:9">
      <c r="A6877" s="143">
        <f t="shared" si="428"/>
        <v>2339</v>
      </c>
      <c r="B6877" s="138" t="s">
        <v>97</v>
      </c>
      <c r="C6877" s="275">
        <v>45245</v>
      </c>
      <c r="D6877" s="275">
        <v>45278</v>
      </c>
      <c r="E6877" s="275">
        <v>45278</v>
      </c>
      <c r="F6877" s="139">
        <f t="shared" si="429"/>
        <v>33</v>
      </c>
      <c r="G6877" s="140">
        <v>151.30000000000001</v>
      </c>
      <c r="H6877" s="141">
        <f t="shared" si="430"/>
        <v>1.1890494035124364E-6</v>
      </c>
      <c r="I6877" s="142">
        <f t="shared" si="431"/>
        <v>3.92386303159104E-5</v>
      </c>
    </row>
    <row r="6878" spans="1:9">
      <c r="A6878" s="143">
        <f t="shared" si="428"/>
        <v>2340</v>
      </c>
      <c r="B6878" s="138" t="s">
        <v>97</v>
      </c>
      <c r="C6878" s="275">
        <v>44944</v>
      </c>
      <c r="D6878" s="275">
        <v>44951</v>
      </c>
      <c r="E6878" s="275">
        <v>44951</v>
      </c>
      <c r="F6878" s="139">
        <f t="shared" si="429"/>
        <v>7</v>
      </c>
      <c r="G6878" s="140">
        <v>232.03</v>
      </c>
      <c r="H6878" s="141">
        <f t="shared" si="430"/>
        <v>1.8234972445273667E-6</v>
      </c>
      <c r="I6878" s="142">
        <f t="shared" si="431"/>
        <v>1.2764480711691566E-5</v>
      </c>
    </row>
    <row r="6879" spans="1:9">
      <c r="A6879" s="143">
        <f t="shared" si="428"/>
        <v>2341</v>
      </c>
      <c r="B6879" s="138" t="s">
        <v>97</v>
      </c>
      <c r="C6879" s="275">
        <v>45071</v>
      </c>
      <c r="D6879" s="275">
        <v>45352</v>
      </c>
      <c r="E6879" s="275">
        <v>45352</v>
      </c>
      <c r="F6879" s="139">
        <f t="shared" si="429"/>
        <v>281</v>
      </c>
      <c r="G6879" s="140">
        <v>473.49</v>
      </c>
      <c r="H6879" s="141">
        <f t="shared" si="430"/>
        <v>3.7211037810251386E-6</v>
      </c>
      <c r="I6879" s="142">
        <f t="shared" si="431"/>
        <v>1.0456301624680638E-3</v>
      </c>
    </row>
    <row r="6880" spans="1:9">
      <c r="A6880" s="143">
        <f t="shared" si="428"/>
        <v>2342</v>
      </c>
      <c r="B6880" s="138" t="s">
        <v>97</v>
      </c>
      <c r="C6880" s="275">
        <v>45112</v>
      </c>
      <c r="D6880" s="275">
        <v>45166</v>
      </c>
      <c r="E6880" s="275">
        <v>45166</v>
      </c>
      <c r="F6880" s="139">
        <f t="shared" si="429"/>
        <v>54</v>
      </c>
      <c r="G6880" s="140">
        <v>21.84</v>
      </c>
      <c r="H6880" s="141">
        <f t="shared" si="430"/>
        <v>1.7163806326973964E-7</v>
      </c>
      <c r="I6880" s="142">
        <f t="shared" si="431"/>
        <v>9.2684554165659395E-6</v>
      </c>
    </row>
    <row r="6881" spans="1:9">
      <c r="A6881" s="143">
        <f t="shared" si="428"/>
        <v>2343</v>
      </c>
      <c r="B6881" s="138" t="s">
        <v>97</v>
      </c>
      <c r="C6881" s="275">
        <v>44949</v>
      </c>
      <c r="D6881" s="275">
        <v>44965</v>
      </c>
      <c r="E6881" s="275">
        <v>44965</v>
      </c>
      <c r="F6881" s="139">
        <f t="shared" si="429"/>
        <v>16</v>
      </c>
      <c r="G6881" s="140">
        <v>43.64</v>
      </c>
      <c r="H6881" s="141">
        <f t="shared" si="430"/>
        <v>3.4296177111224533E-7</v>
      </c>
      <c r="I6881" s="142">
        <f t="shared" si="431"/>
        <v>5.4873883377959252E-6</v>
      </c>
    </row>
    <row r="6882" spans="1:9">
      <c r="A6882" s="143">
        <f t="shared" si="428"/>
        <v>2344</v>
      </c>
      <c r="B6882" s="138" t="s">
        <v>97</v>
      </c>
      <c r="C6882" s="275">
        <v>45232</v>
      </c>
      <c r="D6882" s="275">
        <v>45232</v>
      </c>
      <c r="E6882" s="275">
        <v>45232</v>
      </c>
      <c r="F6882" s="139">
        <f t="shared" si="429"/>
        <v>0</v>
      </c>
      <c r="G6882" s="140">
        <v>163.18</v>
      </c>
      <c r="H6882" s="141">
        <f t="shared" si="430"/>
        <v>1.2824129654009211E-6</v>
      </c>
      <c r="I6882" s="142">
        <f t="shared" si="431"/>
        <v>0</v>
      </c>
    </row>
    <row r="6883" spans="1:9">
      <c r="A6883" s="143">
        <f t="shared" si="428"/>
        <v>2345</v>
      </c>
      <c r="B6883" s="138" t="s">
        <v>97</v>
      </c>
      <c r="C6883" s="275">
        <v>45108</v>
      </c>
      <c r="D6883" s="275">
        <v>45201</v>
      </c>
      <c r="E6883" s="275">
        <v>45201</v>
      </c>
      <c r="F6883" s="139">
        <f t="shared" si="429"/>
        <v>93</v>
      </c>
      <c r="G6883" s="140">
        <v>20.8</v>
      </c>
      <c r="H6883" s="141">
        <f t="shared" si="430"/>
        <v>1.634648221616568E-7</v>
      </c>
      <c r="I6883" s="142">
        <f t="shared" si="431"/>
        <v>1.5202228461034082E-5</v>
      </c>
    </row>
    <row r="6884" spans="1:9">
      <c r="A6884" s="143">
        <f t="shared" si="428"/>
        <v>2346</v>
      </c>
      <c r="B6884" s="138" t="s">
        <v>97</v>
      </c>
      <c r="C6884" s="275">
        <v>45291</v>
      </c>
      <c r="D6884" s="275">
        <v>45309</v>
      </c>
      <c r="E6884" s="275">
        <v>45309</v>
      </c>
      <c r="F6884" s="139">
        <f t="shared" si="429"/>
        <v>18</v>
      </c>
      <c r="G6884" s="140">
        <v>73.489999999999995</v>
      </c>
      <c r="H6884" s="141">
        <f t="shared" si="430"/>
        <v>5.7754950868558455E-7</v>
      </c>
      <c r="I6884" s="142">
        <f t="shared" si="431"/>
        <v>1.0395891156340522E-5</v>
      </c>
    </row>
    <row r="6885" spans="1:9">
      <c r="A6885" s="143">
        <f t="shared" si="428"/>
        <v>2347</v>
      </c>
      <c r="B6885" s="138" t="s">
        <v>97</v>
      </c>
      <c r="C6885" s="275">
        <v>45142</v>
      </c>
      <c r="D6885" s="275">
        <v>45142</v>
      </c>
      <c r="E6885" s="275">
        <v>45142</v>
      </c>
      <c r="F6885" s="139">
        <f t="shared" si="429"/>
        <v>0</v>
      </c>
      <c r="G6885" s="140">
        <v>364.87</v>
      </c>
      <c r="H6885" s="141">
        <f t="shared" si="430"/>
        <v>2.8674716183713327E-6</v>
      </c>
      <c r="I6885" s="142">
        <f t="shared" si="431"/>
        <v>0</v>
      </c>
    </row>
    <row r="6886" spans="1:9">
      <c r="A6886" s="143">
        <f t="shared" si="428"/>
        <v>2348</v>
      </c>
      <c r="B6886" s="138" t="s">
        <v>97</v>
      </c>
      <c r="C6886" s="275">
        <v>45014</v>
      </c>
      <c r="D6886" s="275">
        <v>45026</v>
      </c>
      <c r="E6886" s="275">
        <v>45026</v>
      </c>
      <c r="F6886" s="139">
        <f t="shared" si="429"/>
        <v>12</v>
      </c>
      <c r="G6886" s="140">
        <v>230.75</v>
      </c>
      <c r="H6886" s="141">
        <f t="shared" si="430"/>
        <v>1.8134378708558802E-6</v>
      </c>
      <c r="I6886" s="142">
        <f t="shared" si="431"/>
        <v>2.1761254450270564E-5</v>
      </c>
    </row>
    <row r="6887" spans="1:9">
      <c r="A6887" s="143">
        <f t="shared" si="428"/>
        <v>2349</v>
      </c>
      <c r="B6887" s="138" t="s">
        <v>97</v>
      </c>
      <c r="C6887" s="275">
        <v>44992</v>
      </c>
      <c r="D6887" s="275">
        <v>44995</v>
      </c>
      <c r="E6887" s="275">
        <v>44995</v>
      </c>
      <c r="F6887" s="139">
        <f t="shared" si="429"/>
        <v>3</v>
      </c>
      <c r="G6887" s="140">
        <v>551.45000000000005</v>
      </c>
      <c r="H6887" s="141">
        <f t="shared" si="430"/>
        <v>4.3337825087041177E-6</v>
      </c>
      <c r="I6887" s="142">
        <f t="shared" si="431"/>
        <v>1.3001347526112352E-5</v>
      </c>
    </row>
    <row r="6888" spans="1:9">
      <c r="A6888" s="143">
        <f t="shared" si="428"/>
        <v>2350</v>
      </c>
      <c r="B6888" s="138" t="s">
        <v>97</v>
      </c>
      <c r="C6888" s="275">
        <v>45168</v>
      </c>
      <c r="D6888" s="275">
        <v>45180</v>
      </c>
      <c r="E6888" s="275">
        <v>45180</v>
      </c>
      <c r="F6888" s="139">
        <f t="shared" si="429"/>
        <v>12</v>
      </c>
      <c r="G6888" s="140">
        <v>178.08</v>
      </c>
      <c r="H6888" s="141">
        <f t="shared" si="430"/>
        <v>1.3995103620455695E-6</v>
      </c>
      <c r="I6888" s="142">
        <f t="shared" si="431"/>
        <v>1.6794124344546834E-5</v>
      </c>
    </row>
    <row r="6889" spans="1:9">
      <c r="A6889" s="143">
        <f t="shared" si="428"/>
        <v>2351</v>
      </c>
      <c r="B6889" s="138" t="s">
        <v>97</v>
      </c>
      <c r="C6889" s="275">
        <v>44991</v>
      </c>
      <c r="D6889" s="275">
        <v>45030</v>
      </c>
      <c r="E6889" s="275">
        <v>45030</v>
      </c>
      <c r="F6889" s="139">
        <f t="shared" si="429"/>
        <v>39</v>
      </c>
      <c r="G6889" s="140">
        <v>67.89</v>
      </c>
      <c r="H6889" s="141">
        <f t="shared" si="430"/>
        <v>5.3353974887283075E-7</v>
      </c>
      <c r="I6889" s="142">
        <f t="shared" si="431"/>
        <v>2.08080502060404E-5</v>
      </c>
    </row>
    <row r="6890" spans="1:9">
      <c r="A6890" s="143">
        <f t="shared" si="428"/>
        <v>2352</v>
      </c>
      <c r="B6890" s="138" t="s">
        <v>97</v>
      </c>
      <c r="C6890" s="275">
        <v>45287</v>
      </c>
      <c r="D6890" s="275">
        <v>45295</v>
      </c>
      <c r="E6890" s="275">
        <v>45295</v>
      </c>
      <c r="F6890" s="139">
        <f t="shared" si="429"/>
        <v>8</v>
      </c>
      <c r="G6890" s="140">
        <v>280.48</v>
      </c>
      <c r="H6890" s="141">
        <f t="shared" si="430"/>
        <v>2.2042602557644952E-6</v>
      </c>
      <c r="I6890" s="142">
        <f t="shared" si="431"/>
        <v>1.7634082046115962E-5</v>
      </c>
    </row>
    <row r="6891" spans="1:9">
      <c r="A6891" s="143">
        <f t="shared" si="428"/>
        <v>2353</v>
      </c>
      <c r="B6891" s="138" t="s">
        <v>97</v>
      </c>
      <c r="C6891" s="275">
        <v>44932</v>
      </c>
      <c r="D6891" s="275">
        <v>44974</v>
      </c>
      <c r="E6891" s="275">
        <v>44974</v>
      </c>
      <c r="F6891" s="139">
        <f t="shared" si="429"/>
        <v>42</v>
      </c>
      <c r="G6891" s="140">
        <v>185.51</v>
      </c>
      <c r="H6891" s="141">
        <f t="shared" si="430"/>
        <v>1.4579018826542765E-6</v>
      </c>
      <c r="I6891" s="142">
        <f t="shared" si="431"/>
        <v>6.1231879071479614E-5</v>
      </c>
    </row>
    <row r="6892" spans="1:9">
      <c r="A6892" s="143">
        <f t="shared" si="428"/>
        <v>2354</v>
      </c>
      <c r="B6892" s="138" t="s">
        <v>97</v>
      </c>
      <c r="C6892" s="275">
        <v>45055</v>
      </c>
      <c r="D6892" s="275">
        <v>45105</v>
      </c>
      <c r="E6892" s="275">
        <v>45105</v>
      </c>
      <c r="F6892" s="139">
        <f t="shared" si="429"/>
        <v>50</v>
      </c>
      <c r="G6892" s="140">
        <v>17.8</v>
      </c>
      <c r="H6892" s="141">
        <f t="shared" si="430"/>
        <v>1.3988816511911015E-7</v>
      </c>
      <c r="I6892" s="142">
        <f t="shared" si="431"/>
        <v>6.9944082559555077E-6</v>
      </c>
    </row>
    <row r="6893" spans="1:9">
      <c r="A6893" s="143">
        <f t="shared" si="428"/>
        <v>2355</v>
      </c>
      <c r="B6893" s="138" t="s">
        <v>97</v>
      </c>
      <c r="C6893" s="275">
        <v>45137</v>
      </c>
      <c r="D6893" s="275">
        <v>45149</v>
      </c>
      <c r="E6893" s="275">
        <v>45149</v>
      </c>
      <c r="F6893" s="139">
        <f t="shared" si="429"/>
        <v>12</v>
      </c>
      <c r="G6893" s="140">
        <v>10.74</v>
      </c>
      <c r="H6893" s="141">
        <f t="shared" si="430"/>
        <v>8.4404432212317025E-8</v>
      </c>
      <c r="I6893" s="142">
        <f t="shared" si="431"/>
        <v>1.0128531865478042E-6</v>
      </c>
    </row>
    <row r="6894" spans="1:9">
      <c r="A6894" s="143">
        <f t="shared" si="428"/>
        <v>2356</v>
      </c>
      <c r="B6894" s="138" t="s">
        <v>97</v>
      </c>
      <c r="C6894" s="275">
        <v>45037</v>
      </c>
      <c r="D6894" s="275">
        <v>45047</v>
      </c>
      <c r="E6894" s="275">
        <v>45047</v>
      </c>
      <c r="F6894" s="139">
        <f t="shared" si="429"/>
        <v>10</v>
      </c>
      <c r="G6894" s="140">
        <v>43.15</v>
      </c>
      <c r="H6894" s="141">
        <f t="shared" si="430"/>
        <v>3.3911091712862938E-7</v>
      </c>
      <c r="I6894" s="142">
        <f t="shared" si="431"/>
        <v>3.3911091712862937E-6</v>
      </c>
    </row>
    <row r="6895" spans="1:9">
      <c r="A6895" s="143">
        <f t="shared" si="428"/>
        <v>2357</v>
      </c>
      <c r="B6895" s="138" t="s">
        <v>97</v>
      </c>
      <c r="C6895" s="275">
        <v>45120</v>
      </c>
      <c r="D6895" s="275">
        <v>45135</v>
      </c>
      <c r="E6895" s="275">
        <v>45135</v>
      </c>
      <c r="F6895" s="139">
        <f t="shared" si="429"/>
        <v>15</v>
      </c>
      <c r="G6895" s="140">
        <v>32.840000000000003</v>
      </c>
      <c r="H6895" s="141">
        <f t="shared" si="430"/>
        <v>2.580858057590774E-7</v>
      </c>
      <c r="I6895" s="142">
        <f t="shared" si="431"/>
        <v>3.8712870863861611E-6</v>
      </c>
    </row>
    <row r="6896" spans="1:9">
      <c r="A6896" s="143">
        <f t="shared" si="428"/>
        <v>2358</v>
      </c>
      <c r="B6896" s="138" t="s">
        <v>97</v>
      </c>
      <c r="C6896" s="275">
        <v>45183</v>
      </c>
      <c r="D6896" s="275">
        <v>45191</v>
      </c>
      <c r="E6896" s="275">
        <v>45191</v>
      </c>
      <c r="F6896" s="139">
        <f t="shared" si="429"/>
        <v>8</v>
      </c>
      <c r="G6896" s="140">
        <v>209.77</v>
      </c>
      <c r="H6896" s="141">
        <f t="shared" si="430"/>
        <v>1.6485584492716707E-6</v>
      </c>
      <c r="I6896" s="142">
        <f t="shared" si="431"/>
        <v>1.3188467594173366E-5</v>
      </c>
    </row>
    <row r="6897" spans="1:9">
      <c r="A6897" s="143">
        <f t="shared" si="428"/>
        <v>2359</v>
      </c>
      <c r="B6897" s="138" t="s">
        <v>97</v>
      </c>
      <c r="C6897" s="275">
        <v>45261</v>
      </c>
      <c r="D6897" s="275">
        <v>45278</v>
      </c>
      <c r="E6897" s="275">
        <v>45278</v>
      </c>
      <c r="F6897" s="139">
        <f t="shared" si="429"/>
        <v>17</v>
      </c>
      <c r="G6897" s="140">
        <v>131.49</v>
      </c>
      <c r="H6897" s="141">
        <f t="shared" si="430"/>
        <v>1.03336487817482E-6</v>
      </c>
      <c r="I6897" s="142">
        <f t="shared" si="431"/>
        <v>1.7567202928971939E-5</v>
      </c>
    </row>
    <row r="6898" spans="1:9">
      <c r="A6898" s="143">
        <f t="shared" si="428"/>
        <v>2360</v>
      </c>
      <c r="B6898" s="138" t="s">
        <v>97</v>
      </c>
      <c r="C6898" s="275">
        <v>45138</v>
      </c>
      <c r="D6898" s="275">
        <v>45149</v>
      </c>
      <c r="E6898" s="275">
        <v>45149</v>
      </c>
      <c r="F6898" s="139">
        <f t="shared" si="429"/>
        <v>11</v>
      </c>
      <c r="G6898" s="140">
        <v>11.37</v>
      </c>
      <c r="H6898" s="141">
        <f t="shared" si="430"/>
        <v>8.9355530191251819E-8</v>
      </c>
      <c r="I6898" s="142">
        <f t="shared" si="431"/>
        <v>9.8291083210377006E-7</v>
      </c>
    </row>
    <row r="6899" spans="1:9">
      <c r="A6899" s="143">
        <f t="shared" si="428"/>
        <v>2361</v>
      </c>
      <c r="B6899" s="138" t="s">
        <v>97</v>
      </c>
      <c r="C6899" s="275">
        <v>44951</v>
      </c>
      <c r="D6899" s="275">
        <v>44970</v>
      </c>
      <c r="E6899" s="275">
        <v>44970</v>
      </c>
      <c r="F6899" s="139">
        <f t="shared" si="429"/>
        <v>19</v>
      </c>
      <c r="G6899" s="140">
        <v>446.84</v>
      </c>
      <c r="H6899" s="141">
        <f t="shared" si="430"/>
        <v>3.5116644776305156E-6</v>
      </c>
      <c r="I6899" s="142">
        <f t="shared" si="431"/>
        <v>6.67216250749798E-5</v>
      </c>
    </row>
    <row r="6900" spans="1:9">
      <c r="A6900" s="143">
        <f t="shared" si="428"/>
        <v>2362</v>
      </c>
      <c r="B6900" s="138" t="s">
        <v>97</v>
      </c>
      <c r="C6900" s="275">
        <v>45087</v>
      </c>
      <c r="D6900" s="275">
        <v>45090</v>
      </c>
      <c r="E6900" s="275">
        <v>45090</v>
      </c>
      <c r="F6900" s="139">
        <f t="shared" si="429"/>
        <v>3</v>
      </c>
      <c r="G6900" s="140">
        <v>35.4</v>
      </c>
      <c r="H6900" s="141">
        <f t="shared" si="430"/>
        <v>2.7820455310205052E-7</v>
      </c>
      <c r="I6900" s="142">
        <f t="shared" si="431"/>
        <v>8.346136593061515E-7</v>
      </c>
    </row>
    <row r="6901" spans="1:9">
      <c r="A6901" s="143">
        <f t="shared" si="428"/>
        <v>2363</v>
      </c>
      <c r="B6901" s="138" t="s">
        <v>97</v>
      </c>
      <c r="C6901" s="275">
        <v>45211</v>
      </c>
      <c r="D6901" s="275">
        <v>45244</v>
      </c>
      <c r="E6901" s="275">
        <v>45244</v>
      </c>
      <c r="F6901" s="139">
        <f t="shared" si="429"/>
        <v>33</v>
      </c>
      <c r="G6901" s="140">
        <v>64.900000000000006</v>
      </c>
      <c r="H6901" s="141">
        <f t="shared" si="430"/>
        <v>5.1004168068709268E-7</v>
      </c>
      <c r="I6901" s="142">
        <f t="shared" si="431"/>
        <v>1.6831375462674059E-5</v>
      </c>
    </row>
    <row r="6902" spans="1:9">
      <c r="A6902" s="143">
        <f t="shared" si="428"/>
        <v>2364</v>
      </c>
      <c r="B6902" s="138" t="s">
        <v>97</v>
      </c>
      <c r="C6902" s="275">
        <v>45229</v>
      </c>
      <c r="D6902" s="275">
        <v>45301</v>
      </c>
      <c r="E6902" s="275">
        <v>45301</v>
      </c>
      <c r="F6902" s="139">
        <f t="shared" si="429"/>
        <v>72</v>
      </c>
      <c r="G6902" s="140">
        <v>69.89</v>
      </c>
      <c r="H6902" s="141">
        <f t="shared" si="430"/>
        <v>5.4925752023452853E-7</v>
      </c>
      <c r="I6902" s="142">
        <f t="shared" si="431"/>
        <v>3.9546541456886052E-5</v>
      </c>
    </row>
    <row r="6903" spans="1:9">
      <c r="A6903" s="143">
        <f t="shared" si="428"/>
        <v>2365</v>
      </c>
      <c r="B6903" s="138" t="s">
        <v>97</v>
      </c>
      <c r="C6903" s="275">
        <v>45229</v>
      </c>
      <c r="D6903" s="275">
        <v>45232</v>
      </c>
      <c r="E6903" s="275">
        <v>45232</v>
      </c>
      <c r="F6903" s="139">
        <f t="shared" si="429"/>
        <v>3</v>
      </c>
      <c r="G6903" s="140">
        <v>188</v>
      </c>
      <c r="H6903" s="141">
        <f t="shared" si="430"/>
        <v>1.4774705079995902E-6</v>
      </c>
      <c r="I6903" s="142">
        <f t="shared" si="431"/>
        <v>4.4324115239987709E-6</v>
      </c>
    </row>
    <row r="6904" spans="1:9">
      <c r="A6904" s="143">
        <f t="shared" si="428"/>
        <v>2366</v>
      </c>
      <c r="B6904" s="138" t="s">
        <v>97</v>
      </c>
      <c r="C6904" s="275">
        <v>45138</v>
      </c>
      <c r="D6904" s="275">
        <v>45141</v>
      </c>
      <c r="E6904" s="275">
        <v>45141</v>
      </c>
      <c r="F6904" s="139">
        <f t="shared" si="429"/>
        <v>3</v>
      </c>
      <c r="G6904" s="140">
        <v>13.27</v>
      </c>
      <c r="H6904" s="141">
        <f t="shared" si="430"/>
        <v>1.042874129848647E-7</v>
      </c>
      <c r="I6904" s="142">
        <f t="shared" si="431"/>
        <v>3.1286223895459409E-7</v>
      </c>
    </row>
    <row r="6905" spans="1:9">
      <c r="A6905" s="143">
        <f t="shared" si="428"/>
        <v>2367</v>
      </c>
      <c r="B6905" s="138" t="s">
        <v>97</v>
      </c>
      <c r="C6905" s="275">
        <v>45252</v>
      </c>
      <c r="D6905" s="275">
        <v>45273</v>
      </c>
      <c r="E6905" s="275">
        <v>45273</v>
      </c>
      <c r="F6905" s="139">
        <f t="shared" si="429"/>
        <v>21</v>
      </c>
      <c r="G6905" s="140">
        <v>10.74</v>
      </c>
      <c r="H6905" s="141">
        <f t="shared" si="430"/>
        <v>8.4404432212317025E-8</v>
      </c>
      <c r="I6905" s="142">
        <f t="shared" si="431"/>
        <v>1.7724930764586576E-6</v>
      </c>
    </row>
    <row r="6906" spans="1:9">
      <c r="A6906" s="143">
        <f t="shared" si="428"/>
        <v>2368</v>
      </c>
      <c r="B6906" s="138" t="s">
        <v>97</v>
      </c>
      <c r="C6906" s="275">
        <v>44966</v>
      </c>
      <c r="D6906" s="275">
        <v>44973</v>
      </c>
      <c r="E6906" s="275">
        <v>44973</v>
      </c>
      <c r="F6906" s="139">
        <f t="shared" si="429"/>
        <v>7</v>
      </c>
      <c r="G6906" s="140">
        <v>558.45000000000005</v>
      </c>
      <c r="H6906" s="141">
        <f t="shared" si="430"/>
        <v>4.3887947084700602E-6</v>
      </c>
      <c r="I6906" s="142">
        <f t="shared" si="431"/>
        <v>3.0721562959290424E-5</v>
      </c>
    </row>
    <row r="6907" spans="1:9">
      <c r="A6907" s="143">
        <f t="shared" si="428"/>
        <v>2369</v>
      </c>
      <c r="B6907" s="138" t="s">
        <v>97</v>
      </c>
      <c r="C6907" s="275">
        <v>45202</v>
      </c>
      <c r="D6907" s="275">
        <v>45202</v>
      </c>
      <c r="E6907" s="275">
        <v>45202</v>
      </c>
      <c r="F6907" s="139">
        <f t="shared" si="429"/>
        <v>0</v>
      </c>
      <c r="G6907" s="140">
        <v>64.95</v>
      </c>
      <c r="H6907" s="141">
        <f t="shared" si="430"/>
        <v>5.1043462497113507E-7</v>
      </c>
      <c r="I6907" s="142">
        <f t="shared" si="431"/>
        <v>0</v>
      </c>
    </row>
    <row r="6908" spans="1:9">
      <c r="A6908" s="143">
        <f t="shared" ref="A6908:A6971" si="432">A6907+1</f>
        <v>2370</v>
      </c>
      <c r="B6908" s="138" t="s">
        <v>97</v>
      </c>
      <c r="C6908" s="275">
        <v>45099</v>
      </c>
      <c r="D6908" s="275">
        <v>45107</v>
      </c>
      <c r="E6908" s="275">
        <v>45107</v>
      </c>
      <c r="F6908" s="139">
        <f t="shared" si="429"/>
        <v>8</v>
      </c>
      <c r="G6908" s="140">
        <v>50.77</v>
      </c>
      <c r="H6908" s="141">
        <f t="shared" si="430"/>
        <v>3.9899562601669791E-7</v>
      </c>
      <c r="I6908" s="142">
        <f t="shared" si="431"/>
        <v>3.1919650081335832E-6</v>
      </c>
    </row>
    <row r="6909" spans="1:9">
      <c r="A6909" s="143">
        <f t="shared" si="432"/>
        <v>2371</v>
      </c>
      <c r="B6909" s="138" t="s">
        <v>97</v>
      </c>
      <c r="C6909" s="275">
        <v>45105</v>
      </c>
      <c r="D6909" s="275">
        <v>45124</v>
      </c>
      <c r="E6909" s="275">
        <v>45124</v>
      </c>
      <c r="F6909" s="139">
        <f t="shared" si="429"/>
        <v>19</v>
      </c>
      <c r="G6909" s="140">
        <v>7.77</v>
      </c>
      <c r="H6909" s="141">
        <f t="shared" si="430"/>
        <v>6.1063541740195834E-8</v>
      </c>
      <c r="I6909" s="142">
        <f t="shared" si="431"/>
        <v>1.1602072930637208E-6</v>
      </c>
    </row>
    <row r="6910" spans="1:9">
      <c r="A6910" s="143">
        <f t="shared" si="432"/>
        <v>2372</v>
      </c>
      <c r="B6910" s="138" t="s">
        <v>97</v>
      </c>
      <c r="C6910" s="275">
        <v>45170</v>
      </c>
      <c r="D6910" s="275">
        <v>45244</v>
      </c>
      <c r="E6910" s="275">
        <v>45244</v>
      </c>
      <c r="F6910" s="139">
        <f t="shared" si="429"/>
        <v>74</v>
      </c>
      <c r="G6910" s="140">
        <v>11.37</v>
      </c>
      <c r="H6910" s="141">
        <f t="shared" si="430"/>
        <v>8.9355530191251819E-8</v>
      </c>
      <c r="I6910" s="142">
        <f t="shared" si="431"/>
        <v>6.6123092341526349E-6</v>
      </c>
    </row>
    <row r="6911" spans="1:9">
      <c r="A6911" s="143">
        <f t="shared" si="432"/>
        <v>2373</v>
      </c>
      <c r="B6911" s="138" t="s">
        <v>97</v>
      </c>
      <c r="C6911" s="275">
        <v>45272</v>
      </c>
      <c r="D6911" s="275">
        <v>45327</v>
      </c>
      <c r="E6911" s="275">
        <v>45327</v>
      </c>
      <c r="F6911" s="139">
        <f t="shared" si="429"/>
        <v>55</v>
      </c>
      <c r="G6911" s="140">
        <v>22.56</v>
      </c>
      <c r="H6911" s="141">
        <f t="shared" si="430"/>
        <v>1.7729646095995083E-7</v>
      </c>
      <c r="I6911" s="142">
        <f t="shared" si="431"/>
        <v>9.7513053527972961E-6</v>
      </c>
    </row>
    <row r="6912" spans="1:9">
      <c r="A6912" s="143">
        <f t="shared" si="432"/>
        <v>2374</v>
      </c>
      <c r="B6912" s="138" t="s">
        <v>97</v>
      </c>
      <c r="C6912" s="275">
        <v>45236</v>
      </c>
      <c r="D6912" s="275">
        <v>45306</v>
      </c>
      <c r="E6912" s="275">
        <v>45306</v>
      </c>
      <c r="F6912" s="139">
        <f t="shared" si="429"/>
        <v>70</v>
      </c>
      <c r="G6912" s="140">
        <v>431.2</v>
      </c>
      <c r="H6912" s="141">
        <f t="shared" si="430"/>
        <v>3.3887515055820389E-6</v>
      </c>
      <c r="I6912" s="142">
        <f t="shared" si="431"/>
        <v>2.3721260539074274E-4</v>
      </c>
    </row>
    <row r="6913" spans="1:9">
      <c r="A6913" s="143">
        <f t="shared" si="432"/>
        <v>2375</v>
      </c>
      <c r="B6913" s="138" t="s">
        <v>97</v>
      </c>
      <c r="C6913" s="275">
        <v>45048</v>
      </c>
      <c r="D6913" s="275">
        <v>45096</v>
      </c>
      <c r="E6913" s="275">
        <v>45096</v>
      </c>
      <c r="F6913" s="139">
        <f t="shared" si="429"/>
        <v>48</v>
      </c>
      <c r="G6913" s="140">
        <v>66.06</v>
      </c>
      <c r="H6913" s="141">
        <f t="shared" si="430"/>
        <v>5.1915798807687735E-7</v>
      </c>
      <c r="I6913" s="142">
        <f t="shared" si="431"/>
        <v>2.4919583427690115E-5</v>
      </c>
    </row>
    <row r="6914" spans="1:9">
      <c r="A6914" s="143">
        <f t="shared" si="432"/>
        <v>2376</v>
      </c>
      <c r="B6914" s="138" t="s">
        <v>97</v>
      </c>
      <c r="C6914" s="275">
        <v>45223</v>
      </c>
      <c r="D6914" s="275">
        <v>45259</v>
      </c>
      <c r="E6914" s="275">
        <v>45259</v>
      </c>
      <c r="F6914" s="139">
        <f t="shared" si="429"/>
        <v>36</v>
      </c>
      <c r="G6914" s="140">
        <v>28.5</v>
      </c>
      <c r="H6914" s="141">
        <f t="shared" si="430"/>
        <v>2.2397824190419322E-7</v>
      </c>
      <c r="I6914" s="142">
        <f t="shared" si="431"/>
        <v>8.0632167085509562E-6</v>
      </c>
    </row>
    <row r="6915" spans="1:9">
      <c r="A6915" s="143">
        <f t="shared" si="432"/>
        <v>2377</v>
      </c>
      <c r="B6915" s="138" t="s">
        <v>97</v>
      </c>
      <c r="C6915" s="275">
        <v>45057</v>
      </c>
      <c r="D6915" s="275">
        <v>45063</v>
      </c>
      <c r="E6915" s="275">
        <v>45063</v>
      </c>
      <c r="F6915" s="139">
        <f t="shared" si="429"/>
        <v>6</v>
      </c>
      <c r="G6915" s="140">
        <v>297.02</v>
      </c>
      <c r="H6915" s="141">
        <f t="shared" si="430"/>
        <v>2.3342462249257354E-6</v>
      </c>
      <c r="I6915" s="142">
        <f t="shared" si="431"/>
        <v>1.4005477349554413E-5</v>
      </c>
    </row>
    <row r="6916" spans="1:9">
      <c r="A6916" s="143">
        <f t="shared" si="432"/>
        <v>2378</v>
      </c>
      <c r="B6916" s="138" t="s">
        <v>97</v>
      </c>
      <c r="C6916" s="275">
        <v>45098</v>
      </c>
      <c r="D6916" s="275">
        <v>45110</v>
      </c>
      <c r="E6916" s="275">
        <v>45110</v>
      </c>
      <c r="F6916" s="139">
        <f t="shared" si="429"/>
        <v>12</v>
      </c>
      <c r="G6916" s="140">
        <v>61.64</v>
      </c>
      <c r="H6916" s="141">
        <f t="shared" si="430"/>
        <v>4.8442171336752523E-7</v>
      </c>
      <c r="I6916" s="142">
        <f t="shared" si="431"/>
        <v>5.8130605604103023E-6</v>
      </c>
    </row>
    <row r="6917" spans="1:9">
      <c r="A6917" s="143">
        <f t="shared" si="432"/>
        <v>2379</v>
      </c>
      <c r="B6917" s="138" t="s">
        <v>97</v>
      </c>
      <c r="C6917" s="275">
        <v>45022</v>
      </c>
      <c r="D6917" s="275">
        <v>45045</v>
      </c>
      <c r="E6917" s="275">
        <v>45045</v>
      </c>
      <c r="F6917" s="139">
        <f t="shared" si="429"/>
        <v>23</v>
      </c>
      <c r="G6917" s="140">
        <v>42.38</v>
      </c>
      <c r="H6917" s="141">
        <f t="shared" si="430"/>
        <v>3.3305957515437576E-7</v>
      </c>
      <c r="I6917" s="142">
        <f t="shared" si="431"/>
        <v>7.6603702285506429E-6</v>
      </c>
    </row>
    <row r="6918" spans="1:9">
      <c r="A6918" s="143">
        <f t="shared" si="432"/>
        <v>2380</v>
      </c>
      <c r="B6918" s="138" t="s">
        <v>97</v>
      </c>
      <c r="C6918" s="275">
        <v>45154</v>
      </c>
      <c r="D6918" s="275">
        <v>45167</v>
      </c>
      <c r="E6918" s="275">
        <v>45167</v>
      </c>
      <c r="F6918" s="139">
        <f t="shared" si="429"/>
        <v>13</v>
      </c>
      <c r="G6918" s="140">
        <v>266.25</v>
      </c>
      <c r="H6918" s="141">
        <f t="shared" si="430"/>
        <v>2.0924283125260154E-6</v>
      </c>
      <c r="I6918" s="142">
        <f t="shared" si="431"/>
        <v>2.7201568062838199E-5</v>
      </c>
    </row>
    <row r="6919" spans="1:9">
      <c r="A6919" s="143">
        <f t="shared" si="432"/>
        <v>2381</v>
      </c>
      <c r="B6919" s="138" t="s">
        <v>97</v>
      </c>
      <c r="C6919" s="275">
        <v>44995</v>
      </c>
      <c r="D6919" s="275">
        <v>45005</v>
      </c>
      <c r="E6919" s="275">
        <v>45005</v>
      </c>
      <c r="F6919" s="139">
        <f t="shared" si="429"/>
        <v>10</v>
      </c>
      <c r="G6919" s="140">
        <v>160.08000000000001</v>
      </c>
      <c r="H6919" s="141">
        <f t="shared" si="430"/>
        <v>1.2580504197902895E-6</v>
      </c>
      <c r="I6919" s="142">
        <f t="shared" si="431"/>
        <v>1.2580504197902896E-5</v>
      </c>
    </row>
    <row r="6920" spans="1:9">
      <c r="A6920" s="143">
        <f t="shared" si="432"/>
        <v>2382</v>
      </c>
      <c r="B6920" s="138" t="s">
        <v>97</v>
      </c>
      <c r="C6920" s="275">
        <v>45184</v>
      </c>
      <c r="D6920" s="275">
        <v>45198</v>
      </c>
      <c r="E6920" s="275">
        <v>45198</v>
      </c>
      <c r="F6920" s="139">
        <f t="shared" ref="F6920:F6983" si="433">E6920-C6920</f>
        <v>14</v>
      </c>
      <c r="G6920" s="140">
        <v>26.38</v>
      </c>
      <c r="H6920" s="141">
        <f t="shared" ref="H6920:H6983" si="434">G6920/$G$8894</f>
        <v>2.0731740426079357E-7</v>
      </c>
      <c r="I6920" s="142">
        <f t="shared" ref="I6920:I6983" si="435">H6920*F6920</f>
        <v>2.90244365965111E-6</v>
      </c>
    </row>
    <row r="6921" spans="1:9">
      <c r="A6921" s="143">
        <f t="shared" si="432"/>
        <v>2383</v>
      </c>
      <c r="B6921" s="138" t="s">
        <v>97</v>
      </c>
      <c r="C6921" s="275">
        <v>45090</v>
      </c>
      <c r="D6921" s="275">
        <v>45097</v>
      </c>
      <c r="E6921" s="275">
        <v>45097</v>
      </c>
      <c r="F6921" s="139">
        <f t="shared" si="433"/>
        <v>7</v>
      </c>
      <c r="G6921" s="140">
        <v>118.66</v>
      </c>
      <c r="H6921" s="141">
        <f t="shared" si="434"/>
        <v>9.3253537488952866E-7</v>
      </c>
      <c r="I6921" s="142">
        <f t="shared" si="435"/>
        <v>6.5277476242267009E-6</v>
      </c>
    </row>
    <row r="6922" spans="1:9">
      <c r="A6922" s="143">
        <f t="shared" si="432"/>
        <v>2384</v>
      </c>
      <c r="B6922" s="138" t="s">
        <v>97</v>
      </c>
      <c r="C6922" s="275">
        <v>45050</v>
      </c>
      <c r="D6922" s="275">
        <v>45061</v>
      </c>
      <c r="E6922" s="275">
        <v>45061</v>
      </c>
      <c r="F6922" s="139">
        <f t="shared" si="433"/>
        <v>11</v>
      </c>
      <c r="G6922" s="140">
        <v>92.65</v>
      </c>
      <c r="H6922" s="141">
        <f t="shared" si="434"/>
        <v>7.2812575833064917E-7</v>
      </c>
      <c r="I6922" s="142">
        <f t="shared" si="435"/>
        <v>8.0093833416371411E-6</v>
      </c>
    </row>
    <row r="6923" spans="1:9">
      <c r="A6923" s="143">
        <f t="shared" si="432"/>
        <v>2385</v>
      </c>
      <c r="B6923" s="138" t="s">
        <v>97</v>
      </c>
      <c r="C6923" s="275">
        <v>45219</v>
      </c>
      <c r="D6923" s="275">
        <v>45229</v>
      </c>
      <c r="E6923" s="275">
        <v>45229</v>
      </c>
      <c r="F6923" s="139">
        <f t="shared" si="433"/>
        <v>10</v>
      </c>
      <c r="G6923" s="140">
        <v>246.41</v>
      </c>
      <c r="H6923" s="141">
        <f t="shared" si="434"/>
        <v>1.9365080206179735E-6</v>
      </c>
      <c r="I6923" s="142">
        <f t="shared" si="435"/>
        <v>1.9365080206179736E-5</v>
      </c>
    </row>
    <row r="6924" spans="1:9">
      <c r="A6924" s="143">
        <f t="shared" si="432"/>
        <v>2386</v>
      </c>
      <c r="B6924" s="138" t="s">
        <v>97</v>
      </c>
      <c r="C6924" s="275">
        <v>45103</v>
      </c>
      <c r="D6924" s="275">
        <v>45114</v>
      </c>
      <c r="E6924" s="275">
        <v>45114</v>
      </c>
      <c r="F6924" s="139">
        <f t="shared" si="433"/>
        <v>11</v>
      </c>
      <c r="G6924" s="140">
        <v>16.34</v>
      </c>
      <c r="H6924" s="141">
        <f t="shared" si="434"/>
        <v>1.2841419202507078E-7</v>
      </c>
      <c r="I6924" s="142">
        <f t="shared" si="435"/>
        <v>1.4125561122757785E-6</v>
      </c>
    </row>
    <row r="6925" spans="1:9">
      <c r="A6925" s="143">
        <f t="shared" si="432"/>
        <v>2387</v>
      </c>
      <c r="B6925" s="138" t="s">
        <v>97</v>
      </c>
      <c r="C6925" s="275">
        <v>45077</v>
      </c>
      <c r="D6925" s="275">
        <v>45083</v>
      </c>
      <c r="E6925" s="275">
        <v>45083</v>
      </c>
      <c r="F6925" s="139">
        <f t="shared" si="433"/>
        <v>6</v>
      </c>
      <c r="G6925" s="140">
        <v>27.95</v>
      </c>
      <c r="H6925" s="141">
        <f t="shared" si="434"/>
        <v>2.1965585477972632E-7</v>
      </c>
      <c r="I6925" s="142">
        <f t="shared" si="435"/>
        <v>1.3179351286783578E-6</v>
      </c>
    </row>
    <row r="6926" spans="1:9">
      <c r="A6926" s="143">
        <f t="shared" si="432"/>
        <v>2388</v>
      </c>
      <c r="B6926" s="138" t="s">
        <v>97</v>
      </c>
      <c r="C6926" s="275">
        <v>45139</v>
      </c>
      <c r="D6926" s="275">
        <v>45182</v>
      </c>
      <c r="E6926" s="275">
        <v>45182</v>
      </c>
      <c r="F6926" s="139">
        <f t="shared" si="433"/>
        <v>43</v>
      </c>
      <c r="G6926" s="140">
        <v>3.79</v>
      </c>
      <c r="H6926" s="141">
        <f t="shared" si="434"/>
        <v>2.9785176730417274E-8</v>
      </c>
      <c r="I6926" s="142">
        <f t="shared" si="435"/>
        <v>1.2807625994079428E-6</v>
      </c>
    </row>
    <row r="6927" spans="1:9">
      <c r="A6927" s="143">
        <f t="shared" si="432"/>
        <v>2389</v>
      </c>
      <c r="B6927" s="138" t="s">
        <v>97</v>
      </c>
      <c r="C6927" s="275">
        <v>44939</v>
      </c>
      <c r="D6927" s="275">
        <v>44987</v>
      </c>
      <c r="E6927" s="275">
        <v>44987</v>
      </c>
      <c r="F6927" s="139">
        <f t="shared" si="433"/>
        <v>48</v>
      </c>
      <c r="G6927" s="140">
        <v>167.9</v>
      </c>
      <c r="H6927" s="141">
        <f t="shared" si="434"/>
        <v>1.3195069058145278E-6</v>
      </c>
      <c r="I6927" s="142">
        <f t="shared" si="435"/>
        <v>6.3336331479097336E-5</v>
      </c>
    </row>
    <row r="6928" spans="1:9">
      <c r="A6928" s="143">
        <f t="shared" si="432"/>
        <v>2390</v>
      </c>
      <c r="B6928" s="138" t="s">
        <v>97</v>
      </c>
      <c r="C6928" s="275">
        <v>45196</v>
      </c>
      <c r="D6928" s="275">
        <v>45378</v>
      </c>
      <c r="E6928" s="275">
        <v>45378</v>
      </c>
      <c r="F6928" s="139">
        <f t="shared" si="433"/>
        <v>182</v>
      </c>
      <c r="G6928" s="140">
        <v>1.27</v>
      </c>
      <c r="H6928" s="141">
        <f t="shared" si="434"/>
        <v>9.9807848146780845E-9</v>
      </c>
      <c r="I6928" s="142">
        <f t="shared" si="435"/>
        <v>1.8165028362714114E-6</v>
      </c>
    </row>
    <row r="6929" spans="1:9">
      <c r="A6929" s="143">
        <f t="shared" si="432"/>
        <v>2391</v>
      </c>
      <c r="B6929" s="138" t="s">
        <v>97</v>
      </c>
      <c r="C6929" s="275">
        <v>45007</v>
      </c>
      <c r="D6929" s="275">
        <v>45127</v>
      </c>
      <c r="E6929" s="275">
        <v>45127</v>
      </c>
      <c r="F6929" s="139">
        <f t="shared" si="433"/>
        <v>120</v>
      </c>
      <c r="G6929" s="140">
        <v>60.85</v>
      </c>
      <c r="H6929" s="141">
        <f t="shared" si="434"/>
        <v>4.7821319367965461E-7</v>
      </c>
      <c r="I6929" s="142">
        <f t="shared" si="435"/>
        <v>5.7385583241558552E-5</v>
      </c>
    </row>
    <row r="6930" spans="1:9">
      <c r="A6930" s="143">
        <f t="shared" si="432"/>
        <v>2392</v>
      </c>
      <c r="B6930" s="138" t="s">
        <v>97</v>
      </c>
      <c r="C6930" s="275">
        <v>45061</v>
      </c>
      <c r="D6930" s="275">
        <v>45079</v>
      </c>
      <c r="E6930" s="275">
        <v>45079</v>
      </c>
      <c r="F6930" s="139">
        <f t="shared" si="433"/>
        <v>18</v>
      </c>
      <c r="G6930" s="140">
        <v>13.35</v>
      </c>
      <c r="H6930" s="141">
        <f t="shared" si="434"/>
        <v>1.049161238393326E-7</v>
      </c>
      <c r="I6930" s="142">
        <f t="shared" si="435"/>
        <v>1.8884902291079868E-6</v>
      </c>
    </row>
    <row r="6931" spans="1:9">
      <c r="A6931" s="143">
        <f t="shared" si="432"/>
        <v>2393</v>
      </c>
      <c r="B6931" s="138" t="s">
        <v>97</v>
      </c>
      <c r="C6931" s="275">
        <v>45194</v>
      </c>
      <c r="D6931" s="275">
        <v>45211</v>
      </c>
      <c r="E6931" s="275">
        <v>45211</v>
      </c>
      <c r="F6931" s="139">
        <f t="shared" si="433"/>
        <v>17</v>
      </c>
      <c r="G6931" s="140">
        <v>7.58</v>
      </c>
      <c r="H6931" s="141">
        <f t="shared" si="434"/>
        <v>5.9570353460834548E-8</v>
      </c>
      <c r="I6931" s="142">
        <f t="shared" si="435"/>
        <v>1.0126960088341872E-6</v>
      </c>
    </row>
    <row r="6932" spans="1:9">
      <c r="A6932" s="143">
        <f t="shared" si="432"/>
        <v>2394</v>
      </c>
      <c r="B6932" s="138" t="s">
        <v>97</v>
      </c>
      <c r="C6932" s="275">
        <v>45163</v>
      </c>
      <c r="D6932" s="275">
        <v>45184</v>
      </c>
      <c r="E6932" s="275">
        <v>45184</v>
      </c>
      <c r="F6932" s="139">
        <f t="shared" si="433"/>
        <v>21</v>
      </c>
      <c r="G6932" s="140">
        <v>9.48</v>
      </c>
      <c r="H6932" s="141">
        <f t="shared" si="434"/>
        <v>7.4502236254447437E-8</v>
      </c>
      <c r="I6932" s="142">
        <f t="shared" si="435"/>
        <v>1.5645469613433963E-6</v>
      </c>
    </row>
    <row r="6933" spans="1:9">
      <c r="A6933" s="143">
        <f t="shared" si="432"/>
        <v>2395</v>
      </c>
      <c r="B6933" s="138" t="s">
        <v>97</v>
      </c>
      <c r="C6933" s="275">
        <v>45208</v>
      </c>
      <c r="D6933" s="275">
        <v>45216</v>
      </c>
      <c r="E6933" s="275">
        <v>45216</v>
      </c>
      <c r="F6933" s="139">
        <f t="shared" si="433"/>
        <v>8</v>
      </c>
      <c r="G6933" s="140">
        <v>4.42</v>
      </c>
      <c r="H6933" s="141">
        <f t="shared" si="434"/>
        <v>3.4736274709352072E-8</v>
      </c>
      <c r="I6933" s="142">
        <f t="shared" si="435"/>
        <v>2.7789019767481657E-7</v>
      </c>
    </row>
    <row r="6934" spans="1:9">
      <c r="A6934" s="143">
        <f t="shared" si="432"/>
        <v>2396</v>
      </c>
      <c r="B6934" s="138" t="s">
        <v>97</v>
      </c>
      <c r="C6934" s="275">
        <v>44987</v>
      </c>
      <c r="D6934" s="275">
        <v>45078</v>
      </c>
      <c r="E6934" s="275">
        <v>45078</v>
      </c>
      <c r="F6934" s="139">
        <f t="shared" si="433"/>
        <v>91</v>
      </c>
      <c r="G6934" s="140">
        <v>66.48</v>
      </c>
      <c r="H6934" s="141">
        <f t="shared" si="434"/>
        <v>5.2245872006283391E-7</v>
      </c>
      <c r="I6934" s="142">
        <f t="shared" si="435"/>
        <v>4.7543743525717885E-5</v>
      </c>
    </row>
    <row r="6935" spans="1:9">
      <c r="A6935" s="143">
        <f t="shared" si="432"/>
        <v>2397</v>
      </c>
      <c r="B6935" s="138" t="s">
        <v>97</v>
      </c>
      <c r="C6935" s="275">
        <v>45141</v>
      </c>
      <c r="D6935" s="275">
        <v>45191</v>
      </c>
      <c r="E6935" s="275">
        <v>45191</v>
      </c>
      <c r="F6935" s="139">
        <f t="shared" si="433"/>
        <v>50</v>
      </c>
      <c r="G6935" s="140">
        <v>26.22</v>
      </c>
      <c r="H6935" s="141">
        <f t="shared" si="434"/>
        <v>2.0605998255185776E-7</v>
      </c>
      <c r="I6935" s="142">
        <f t="shared" si="435"/>
        <v>1.0302999127592888E-5</v>
      </c>
    </row>
    <row r="6936" spans="1:9">
      <c r="A6936" s="143">
        <f t="shared" si="432"/>
        <v>2398</v>
      </c>
      <c r="B6936" s="138" t="s">
        <v>97</v>
      </c>
      <c r="C6936" s="275">
        <v>45113</v>
      </c>
      <c r="D6936" s="275">
        <v>45119</v>
      </c>
      <c r="E6936" s="275">
        <v>45119</v>
      </c>
      <c r="F6936" s="139">
        <f t="shared" si="433"/>
        <v>6</v>
      </c>
      <c r="G6936" s="140">
        <v>42.9</v>
      </c>
      <c r="H6936" s="141">
        <f t="shared" si="434"/>
        <v>3.3714619570841716E-7</v>
      </c>
      <c r="I6936" s="142">
        <f t="shared" si="435"/>
        <v>2.0228771742505029E-6</v>
      </c>
    </row>
    <row r="6937" spans="1:9">
      <c r="A6937" s="143">
        <f t="shared" si="432"/>
        <v>2399</v>
      </c>
      <c r="B6937" s="138" t="s">
        <v>97</v>
      </c>
      <c r="C6937" s="275">
        <v>45218</v>
      </c>
      <c r="D6937" s="275">
        <v>45236</v>
      </c>
      <c r="E6937" s="275">
        <v>45236</v>
      </c>
      <c r="F6937" s="139">
        <f t="shared" si="433"/>
        <v>18</v>
      </c>
      <c r="G6937" s="140">
        <v>27.22</v>
      </c>
      <c r="H6937" s="141">
        <f t="shared" si="434"/>
        <v>2.1391886823270663E-7</v>
      </c>
      <c r="I6937" s="142">
        <f t="shared" si="435"/>
        <v>3.8505396281887189E-6</v>
      </c>
    </row>
    <row r="6938" spans="1:9">
      <c r="A6938" s="143">
        <f t="shared" si="432"/>
        <v>2400</v>
      </c>
      <c r="B6938" s="138" t="s">
        <v>97</v>
      </c>
      <c r="C6938" s="275">
        <v>45111</v>
      </c>
      <c r="D6938" s="275">
        <v>45119</v>
      </c>
      <c r="E6938" s="275">
        <v>45119</v>
      </c>
      <c r="F6938" s="139">
        <f t="shared" si="433"/>
        <v>8</v>
      </c>
      <c r="G6938" s="140">
        <v>8.25</v>
      </c>
      <c r="H6938" s="141">
        <f t="shared" si="434"/>
        <v>6.4835806867003294E-8</v>
      </c>
      <c r="I6938" s="142">
        <f t="shared" si="435"/>
        <v>5.1868645493602635E-7</v>
      </c>
    </row>
    <row r="6939" spans="1:9">
      <c r="A6939" s="143">
        <f t="shared" si="432"/>
        <v>2401</v>
      </c>
      <c r="B6939" s="138" t="s">
        <v>97</v>
      </c>
      <c r="C6939" s="275">
        <v>45139</v>
      </c>
      <c r="D6939" s="275">
        <v>45188</v>
      </c>
      <c r="E6939" s="275">
        <v>45188</v>
      </c>
      <c r="F6939" s="139">
        <f t="shared" si="433"/>
        <v>49</v>
      </c>
      <c r="G6939" s="140">
        <v>7.58</v>
      </c>
      <c r="H6939" s="141">
        <f t="shared" si="434"/>
        <v>5.9570353460834548E-8</v>
      </c>
      <c r="I6939" s="142">
        <f t="shared" si="435"/>
        <v>2.918947319580893E-6</v>
      </c>
    </row>
    <row r="6940" spans="1:9">
      <c r="A6940" s="143">
        <f t="shared" si="432"/>
        <v>2402</v>
      </c>
      <c r="B6940" s="138" t="s">
        <v>97</v>
      </c>
      <c r="C6940" s="275">
        <v>45202</v>
      </c>
      <c r="D6940" s="275">
        <v>45260</v>
      </c>
      <c r="E6940" s="275">
        <v>45260</v>
      </c>
      <c r="F6940" s="139">
        <f t="shared" si="433"/>
        <v>58</v>
      </c>
      <c r="G6940" s="140">
        <v>26.38</v>
      </c>
      <c r="H6940" s="141">
        <f t="shared" si="434"/>
        <v>2.0731740426079357E-7</v>
      </c>
      <c r="I6940" s="142">
        <f t="shared" si="435"/>
        <v>1.2024409447126027E-5</v>
      </c>
    </row>
    <row r="6941" spans="1:9">
      <c r="A6941" s="143">
        <f t="shared" si="432"/>
        <v>2403</v>
      </c>
      <c r="B6941" s="138" t="s">
        <v>97</v>
      </c>
      <c r="C6941" s="275">
        <v>44958</v>
      </c>
      <c r="D6941" s="275">
        <v>44985</v>
      </c>
      <c r="E6941" s="275">
        <v>44985</v>
      </c>
      <c r="F6941" s="139">
        <f t="shared" si="433"/>
        <v>27</v>
      </c>
      <c r="G6941" s="140">
        <v>2.97</v>
      </c>
      <c r="H6941" s="141">
        <f t="shared" si="434"/>
        <v>2.3340890472121188E-8</v>
      </c>
      <c r="I6941" s="142">
        <f t="shared" si="435"/>
        <v>6.3020404274727212E-7</v>
      </c>
    </row>
    <row r="6942" spans="1:9">
      <c r="A6942" s="143">
        <f t="shared" si="432"/>
        <v>2404</v>
      </c>
      <c r="B6942" s="138" t="s">
        <v>97</v>
      </c>
      <c r="C6942" s="275">
        <v>45191</v>
      </c>
      <c r="D6942" s="275">
        <v>45198</v>
      </c>
      <c r="E6942" s="275">
        <v>45198</v>
      </c>
      <c r="F6942" s="139">
        <f t="shared" si="433"/>
        <v>7</v>
      </c>
      <c r="G6942" s="140">
        <v>14.33</v>
      </c>
      <c r="H6942" s="141">
        <f t="shared" si="434"/>
        <v>1.1261783180656452E-7</v>
      </c>
      <c r="I6942" s="142">
        <f t="shared" si="435"/>
        <v>7.8832482264595164E-7</v>
      </c>
    </row>
    <row r="6943" spans="1:9">
      <c r="A6943" s="143">
        <f t="shared" si="432"/>
        <v>2405</v>
      </c>
      <c r="B6943" s="138" t="s">
        <v>97</v>
      </c>
      <c r="C6943" s="275">
        <v>45097</v>
      </c>
      <c r="D6943" s="275">
        <v>45119</v>
      </c>
      <c r="E6943" s="275">
        <v>45119</v>
      </c>
      <c r="F6943" s="139">
        <f t="shared" si="433"/>
        <v>22</v>
      </c>
      <c r="G6943" s="140">
        <v>98.87</v>
      </c>
      <c r="H6943" s="141">
        <f t="shared" si="434"/>
        <v>7.770080272655293E-7</v>
      </c>
      <c r="I6943" s="142">
        <f t="shared" si="435"/>
        <v>1.7094176599841646E-5</v>
      </c>
    </row>
    <row r="6944" spans="1:9">
      <c r="A6944" s="143">
        <f t="shared" si="432"/>
        <v>2406</v>
      </c>
      <c r="B6944" s="138" t="s">
        <v>97</v>
      </c>
      <c r="C6944" s="275">
        <v>45055</v>
      </c>
      <c r="D6944" s="275">
        <v>45062</v>
      </c>
      <c r="E6944" s="275">
        <v>45062</v>
      </c>
      <c r="F6944" s="139">
        <f t="shared" si="433"/>
        <v>7</v>
      </c>
      <c r="G6944" s="140">
        <v>211.45</v>
      </c>
      <c r="H6944" s="141">
        <f t="shared" si="434"/>
        <v>1.6617613772154965E-6</v>
      </c>
      <c r="I6944" s="142">
        <f t="shared" si="435"/>
        <v>1.1632329640508476E-5</v>
      </c>
    </row>
    <row r="6945" spans="1:9">
      <c r="A6945" s="143">
        <f t="shared" si="432"/>
        <v>2407</v>
      </c>
      <c r="B6945" s="138" t="s">
        <v>97</v>
      </c>
      <c r="C6945" s="275">
        <v>45232</v>
      </c>
      <c r="D6945" s="275">
        <v>45384</v>
      </c>
      <c r="E6945" s="275">
        <v>45384</v>
      </c>
      <c r="F6945" s="139">
        <f t="shared" si="433"/>
        <v>152</v>
      </c>
      <c r="G6945" s="140">
        <v>20.04</v>
      </c>
      <c r="H6945" s="141">
        <f t="shared" si="434"/>
        <v>1.5749206904421166E-7</v>
      </c>
      <c r="I6945" s="142">
        <f t="shared" si="435"/>
        <v>2.3938794494720173E-5</v>
      </c>
    </row>
    <row r="6946" spans="1:9">
      <c r="A6946" s="143">
        <f t="shared" si="432"/>
        <v>2408</v>
      </c>
      <c r="B6946" s="138" t="s">
        <v>97</v>
      </c>
      <c r="C6946" s="275">
        <v>44998</v>
      </c>
      <c r="D6946" s="275">
        <v>45002</v>
      </c>
      <c r="E6946" s="275">
        <v>45002</v>
      </c>
      <c r="F6946" s="139">
        <f t="shared" si="433"/>
        <v>4</v>
      </c>
      <c r="G6946" s="140">
        <v>449.74</v>
      </c>
      <c r="H6946" s="141">
        <f t="shared" si="434"/>
        <v>3.5344552461049773E-6</v>
      </c>
      <c r="I6946" s="142">
        <f t="shared" si="435"/>
        <v>1.4137820984419909E-5</v>
      </c>
    </row>
    <row r="6947" spans="1:9">
      <c r="A6947" s="143">
        <f t="shared" si="432"/>
        <v>2409</v>
      </c>
      <c r="B6947" s="138" t="s">
        <v>97</v>
      </c>
      <c r="C6947" s="275">
        <v>45167</v>
      </c>
      <c r="D6947" s="275">
        <v>45435</v>
      </c>
      <c r="E6947" s="275">
        <v>45435</v>
      </c>
      <c r="F6947" s="139">
        <f t="shared" si="433"/>
        <v>268</v>
      </c>
      <c r="G6947" s="140">
        <v>23.11</v>
      </c>
      <c r="H6947" s="141">
        <f t="shared" si="434"/>
        <v>1.8161884808441772E-7</v>
      </c>
      <c r="I6947" s="142">
        <f t="shared" si="435"/>
        <v>4.867385128662395E-5</v>
      </c>
    </row>
    <row r="6948" spans="1:9">
      <c r="A6948" s="143">
        <f t="shared" si="432"/>
        <v>2410</v>
      </c>
      <c r="B6948" s="138" t="s">
        <v>97</v>
      </c>
      <c r="C6948" s="275">
        <v>45181</v>
      </c>
      <c r="D6948" s="275">
        <v>45188</v>
      </c>
      <c r="E6948" s="275">
        <v>45188</v>
      </c>
      <c r="F6948" s="139">
        <f t="shared" si="433"/>
        <v>7</v>
      </c>
      <c r="G6948" s="140">
        <v>41.08</v>
      </c>
      <c r="H6948" s="141">
        <f t="shared" si="434"/>
        <v>3.2284302376927215E-7</v>
      </c>
      <c r="I6948" s="142">
        <f t="shared" si="435"/>
        <v>2.2599011663849048E-6</v>
      </c>
    </row>
    <row r="6949" spans="1:9">
      <c r="A6949" s="143">
        <f t="shared" si="432"/>
        <v>2411</v>
      </c>
      <c r="B6949" s="138" t="s">
        <v>97</v>
      </c>
      <c r="C6949" s="275">
        <v>45013</v>
      </c>
      <c r="D6949" s="275">
        <v>45042</v>
      </c>
      <c r="E6949" s="275">
        <v>45042</v>
      </c>
      <c r="F6949" s="139">
        <f t="shared" si="433"/>
        <v>29</v>
      </c>
      <c r="G6949" s="140">
        <v>54.5</v>
      </c>
      <c r="H6949" s="141">
        <f t="shared" si="434"/>
        <v>4.283092696062642E-7</v>
      </c>
      <c r="I6949" s="142">
        <f t="shared" si="435"/>
        <v>1.2420968818581662E-5</v>
      </c>
    </row>
    <row r="6950" spans="1:9">
      <c r="A6950" s="143">
        <f t="shared" si="432"/>
        <v>2412</v>
      </c>
      <c r="B6950" s="138" t="s">
        <v>97</v>
      </c>
      <c r="C6950" s="275">
        <v>45089</v>
      </c>
      <c r="D6950" s="275">
        <v>45099</v>
      </c>
      <c r="E6950" s="275">
        <v>45099</v>
      </c>
      <c r="F6950" s="139">
        <f t="shared" si="433"/>
        <v>10</v>
      </c>
      <c r="G6950" s="140">
        <v>45.18</v>
      </c>
      <c r="H6950" s="141">
        <f t="shared" si="434"/>
        <v>3.5506445506075261E-7</v>
      </c>
      <c r="I6950" s="142">
        <f t="shared" si="435"/>
        <v>3.5506445506075263E-6</v>
      </c>
    </row>
    <row r="6951" spans="1:9">
      <c r="A6951" s="143">
        <f t="shared" si="432"/>
        <v>2413</v>
      </c>
      <c r="B6951" s="138" t="s">
        <v>97</v>
      </c>
      <c r="C6951" s="275">
        <v>45091</v>
      </c>
      <c r="D6951" s="275">
        <v>45096</v>
      </c>
      <c r="E6951" s="275">
        <v>45096</v>
      </c>
      <c r="F6951" s="139">
        <f t="shared" si="433"/>
        <v>5</v>
      </c>
      <c r="G6951" s="140">
        <v>1927.65</v>
      </c>
      <c r="H6951" s="141">
        <f t="shared" si="434"/>
        <v>1.5149180982688353E-5</v>
      </c>
      <c r="I6951" s="142">
        <f t="shared" si="435"/>
        <v>7.574590491344176E-5</v>
      </c>
    </row>
    <row r="6952" spans="1:9">
      <c r="A6952" s="143">
        <f t="shared" si="432"/>
        <v>2414</v>
      </c>
      <c r="B6952" s="138" t="s">
        <v>97</v>
      </c>
      <c r="C6952" s="275">
        <v>44980</v>
      </c>
      <c r="D6952" s="275">
        <v>44987</v>
      </c>
      <c r="E6952" s="275">
        <v>44987</v>
      </c>
      <c r="F6952" s="139">
        <f t="shared" si="433"/>
        <v>7</v>
      </c>
      <c r="G6952" s="140">
        <v>395.77</v>
      </c>
      <c r="H6952" s="141">
        <f t="shared" si="434"/>
        <v>3.110311185909563E-6</v>
      </c>
      <c r="I6952" s="142">
        <f t="shared" si="435"/>
        <v>2.1772178301366941E-5</v>
      </c>
    </row>
    <row r="6953" spans="1:9">
      <c r="A6953" s="143">
        <f t="shared" si="432"/>
        <v>2415</v>
      </c>
      <c r="B6953" s="138" t="s">
        <v>97</v>
      </c>
      <c r="C6953" s="275">
        <v>45097</v>
      </c>
      <c r="D6953" s="275">
        <v>45205</v>
      </c>
      <c r="E6953" s="275">
        <v>45205</v>
      </c>
      <c r="F6953" s="139">
        <f t="shared" si="433"/>
        <v>108</v>
      </c>
      <c r="G6953" s="140">
        <v>35.909999999999997</v>
      </c>
      <c r="H6953" s="141">
        <f t="shared" si="434"/>
        <v>2.8221258479928341E-7</v>
      </c>
      <c r="I6953" s="142">
        <f t="shared" si="435"/>
        <v>3.047895915832261E-5</v>
      </c>
    </row>
    <row r="6954" spans="1:9">
      <c r="A6954" s="143">
        <f t="shared" si="432"/>
        <v>2416</v>
      </c>
      <c r="B6954" s="138" t="s">
        <v>97</v>
      </c>
      <c r="C6954" s="275">
        <v>45281</v>
      </c>
      <c r="D6954" s="275">
        <v>45385</v>
      </c>
      <c r="E6954" s="275">
        <v>45385</v>
      </c>
      <c r="F6954" s="139">
        <f t="shared" si="433"/>
        <v>104</v>
      </c>
      <c r="G6954" s="140">
        <v>18.95</v>
      </c>
      <c r="H6954" s="141">
        <f t="shared" si="434"/>
        <v>1.4892588365208637E-7</v>
      </c>
      <c r="I6954" s="142">
        <f t="shared" si="435"/>
        <v>1.5488291899816982E-5</v>
      </c>
    </row>
    <row r="6955" spans="1:9">
      <c r="A6955" s="143">
        <f t="shared" si="432"/>
        <v>2417</v>
      </c>
      <c r="B6955" s="138" t="s">
        <v>97</v>
      </c>
      <c r="C6955" s="275">
        <v>45015</v>
      </c>
      <c r="D6955" s="275">
        <v>45022</v>
      </c>
      <c r="E6955" s="275">
        <v>45022</v>
      </c>
      <c r="F6955" s="139">
        <f t="shared" si="433"/>
        <v>7</v>
      </c>
      <c r="G6955" s="140">
        <v>292.66000000000003</v>
      </c>
      <c r="H6955" s="141">
        <f t="shared" si="434"/>
        <v>2.2999814833572347E-6</v>
      </c>
      <c r="I6955" s="142">
        <f t="shared" si="435"/>
        <v>1.6099870383500644E-5</v>
      </c>
    </row>
    <row r="6956" spans="1:9">
      <c r="A6956" s="143">
        <f t="shared" si="432"/>
        <v>2418</v>
      </c>
      <c r="B6956" s="138" t="s">
        <v>97</v>
      </c>
      <c r="C6956" s="275">
        <v>45147</v>
      </c>
      <c r="D6956" s="275">
        <v>45166</v>
      </c>
      <c r="E6956" s="275">
        <v>45166</v>
      </c>
      <c r="F6956" s="139">
        <f t="shared" si="433"/>
        <v>19</v>
      </c>
      <c r="G6956" s="140">
        <v>24.01</v>
      </c>
      <c r="H6956" s="141">
        <f t="shared" si="434"/>
        <v>1.8869184519718173E-7</v>
      </c>
      <c r="I6956" s="142">
        <f t="shared" si="435"/>
        <v>3.5851450587464528E-6</v>
      </c>
    </row>
    <row r="6957" spans="1:9">
      <c r="A6957" s="143">
        <f t="shared" si="432"/>
        <v>2419</v>
      </c>
      <c r="B6957" s="138" t="s">
        <v>97</v>
      </c>
      <c r="C6957" s="275">
        <v>44943</v>
      </c>
      <c r="D6957" s="275">
        <v>44971</v>
      </c>
      <c r="E6957" s="275">
        <v>44971</v>
      </c>
      <c r="F6957" s="139">
        <f t="shared" si="433"/>
        <v>28</v>
      </c>
      <c r="G6957" s="140">
        <v>193.98</v>
      </c>
      <c r="H6957" s="141">
        <f t="shared" si="434"/>
        <v>1.5244666443710666E-6</v>
      </c>
      <c r="I6957" s="142">
        <f t="shared" si="435"/>
        <v>4.2685066042389861E-5</v>
      </c>
    </row>
    <row r="6958" spans="1:9">
      <c r="A6958" s="143">
        <f t="shared" si="432"/>
        <v>2420</v>
      </c>
      <c r="B6958" s="138" t="s">
        <v>97</v>
      </c>
      <c r="C6958" s="275">
        <v>45181</v>
      </c>
      <c r="D6958" s="275">
        <v>45187</v>
      </c>
      <c r="E6958" s="275">
        <v>45187</v>
      </c>
      <c r="F6958" s="139">
        <f t="shared" si="433"/>
        <v>6</v>
      </c>
      <c r="G6958" s="140">
        <v>40.020000000000003</v>
      </c>
      <c r="H6958" s="141">
        <f t="shared" si="434"/>
        <v>3.1451260494757237E-7</v>
      </c>
      <c r="I6958" s="142">
        <f t="shared" si="435"/>
        <v>1.8870756296854342E-6</v>
      </c>
    </row>
    <row r="6959" spans="1:9">
      <c r="A6959" s="143">
        <f t="shared" si="432"/>
        <v>2421</v>
      </c>
      <c r="B6959" s="138" t="s">
        <v>97</v>
      </c>
      <c r="C6959" s="275">
        <v>45092</v>
      </c>
      <c r="D6959" s="275">
        <v>45100</v>
      </c>
      <c r="E6959" s="275">
        <v>45100</v>
      </c>
      <c r="F6959" s="139">
        <f t="shared" si="433"/>
        <v>8</v>
      </c>
      <c r="G6959" s="140">
        <v>38.54</v>
      </c>
      <c r="H6959" s="141">
        <f t="shared" si="434"/>
        <v>3.0288145413991603E-7</v>
      </c>
      <c r="I6959" s="142">
        <f t="shared" si="435"/>
        <v>2.4230516331193282E-6</v>
      </c>
    </row>
    <row r="6960" spans="1:9">
      <c r="A6960" s="143">
        <f t="shared" si="432"/>
        <v>2422</v>
      </c>
      <c r="B6960" s="138" t="s">
        <v>97</v>
      </c>
      <c r="C6960" s="275">
        <v>45229</v>
      </c>
      <c r="D6960" s="275">
        <v>45267</v>
      </c>
      <c r="E6960" s="275">
        <v>45267</v>
      </c>
      <c r="F6960" s="139">
        <f t="shared" si="433"/>
        <v>38</v>
      </c>
      <c r="G6960" s="140">
        <v>68.47</v>
      </c>
      <c r="H6960" s="141">
        <f t="shared" si="434"/>
        <v>5.3809790256772309E-7</v>
      </c>
      <c r="I6960" s="142">
        <f t="shared" si="435"/>
        <v>2.0447720297573478E-5</v>
      </c>
    </row>
    <row r="6961" spans="1:9">
      <c r="A6961" s="143">
        <f t="shared" si="432"/>
        <v>2423</v>
      </c>
      <c r="B6961" s="138" t="s">
        <v>97</v>
      </c>
      <c r="C6961" s="275">
        <v>45072</v>
      </c>
      <c r="D6961" s="275">
        <v>45079</v>
      </c>
      <c r="E6961" s="275">
        <v>45079</v>
      </c>
      <c r="F6961" s="139">
        <f t="shared" si="433"/>
        <v>7</v>
      </c>
      <c r="G6961" s="140">
        <v>149.84</v>
      </c>
      <c r="H6961" s="141">
        <f t="shared" si="434"/>
        <v>1.177575430418397E-6</v>
      </c>
      <c r="I6961" s="142">
        <f t="shared" si="435"/>
        <v>8.2430280129287793E-6</v>
      </c>
    </row>
    <row r="6962" spans="1:9">
      <c r="A6962" s="143">
        <f t="shared" si="432"/>
        <v>2424</v>
      </c>
      <c r="B6962" s="138" t="s">
        <v>97</v>
      </c>
      <c r="C6962" s="275">
        <v>45035</v>
      </c>
      <c r="D6962" s="275">
        <v>45056</v>
      </c>
      <c r="E6962" s="275">
        <v>45056</v>
      </c>
      <c r="F6962" s="139">
        <f t="shared" si="433"/>
        <v>21</v>
      </c>
      <c r="G6962" s="140">
        <v>77.31</v>
      </c>
      <c r="H6962" s="141">
        <f t="shared" si="434"/>
        <v>6.0757045198642733E-7</v>
      </c>
      <c r="I6962" s="142">
        <f t="shared" si="435"/>
        <v>1.2758979491714974E-5</v>
      </c>
    </row>
    <row r="6963" spans="1:9">
      <c r="A6963" s="143">
        <f t="shared" si="432"/>
        <v>2425</v>
      </c>
      <c r="B6963" s="138" t="s">
        <v>97</v>
      </c>
      <c r="C6963" s="275">
        <v>45179</v>
      </c>
      <c r="D6963" s="275">
        <v>45183</v>
      </c>
      <c r="E6963" s="275">
        <v>45183</v>
      </c>
      <c r="F6963" s="139">
        <f t="shared" si="433"/>
        <v>4</v>
      </c>
      <c r="G6963" s="140">
        <v>41.94</v>
      </c>
      <c r="H6963" s="141">
        <f t="shared" si="434"/>
        <v>3.2960166545480221E-7</v>
      </c>
      <c r="I6963" s="142">
        <f t="shared" si="435"/>
        <v>1.3184066618192088E-6</v>
      </c>
    </row>
    <row r="6964" spans="1:9">
      <c r="A6964" s="143">
        <f t="shared" si="432"/>
        <v>2426</v>
      </c>
      <c r="B6964" s="138" t="s">
        <v>97</v>
      </c>
      <c r="C6964" s="275">
        <v>45274</v>
      </c>
      <c r="D6964" s="275">
        <v>45334</v>
      </c>
      <c r="E6964" s="275">
        <v>45334</v>
      </c>
      <c r="F6964" s="139">
        <f t="shared" si="433"/>
        <v>60</v>
      </c>
      <c r="G6964" s="140">
        <v>23.13</v>
      </c>
      <c r="H6964" s="141">
        <f t="shared" si="434"/>
        <v>1.817760257980347E-7</v>
      </c>
      <c r="I6964" s="142">
        <f t="shared" si="435"/>
        <v>1.0906561547882081E-5</v>
      </c>
    </row>
    <row r="6965" spans="1:9">
      <c r="A6965" s="143">
        <f t="shared" si="432"/>
        <v>2427</v>
      </c>
      <c r="B6965" s="138" t="s">
        <v>97</v>
      </c>
      <c r="C6965" s="275">
        <v>45113</v>
      </c>
      <c r="D6965" s="275">
        <v>45211</v>
      </c>
      <c r="E6965" s="275">
        <v>45211</v>
      </c>
      <c r="F6965" s="139">
        <f t="shared" si="433"/>
        <v>98</v>
      </c>
      <c r="G6965" s="140">
        <v>33.46</v>
      </c>
      <c r="H6965" s="141">
        <f t="shared" si="434"/>
        <v>2.6295831488120368E-7</v>
      </c>
      <c r="I6965" s="142">
        <f t="shared" si="435"/>
        <v>2.5769914858357961E-5</v>
      </c>
    </row>
    <row r="6966" spans="1:9">
      <c r="A6966" s="143">
        <f t="shared" si="432"/>
        <v>2428</v>
      </c>
      <c r="B6966" s="138" t="s">
        <v>97</v>
      </c>
      <c r="C6966" s="275">
        <v>45086</v>
      </c>
      <c r="D6966" s="275">
        <v>45099</v>
      </c>
      <c r="E6966" s="275">
        <v>45099</v>
      </c>
      <c r="F6966" s="139">
        <f t="shared" si="433"/>
        <v>13</v>
      </c>
      <c r="G6966" s="140">
        <v>116.79</v>
      </c>
      <c r="H6966" s="141">
        <f t="shared" si="434"/>
        <v>9.1783925866634126E-7</v>
      </c>
      <c r="I6966" s="142">
        <f t="shared" si="435"/>
        <v>1.1931910362662436E-5</v>
      </c>
    </row>
    <row r="6967" spans="1:9">
      <c r="A6967" s="143">
        <f t="shared" si="432"/>
        <v>2429</v>
      </c>
      <c r="B6967" s="138" t="s">
        <v>97</v>
      </c>
      <c r="C6967" s="275">
        <v>45218</v>
      </c>
      <c r="D6967" s="275">
        <v>45299</v>
      </c>
      <c r="E6967" s="275">
        <v>45299</v>
      </c>
      <c r="F6967" s="139">
        <f t="shared" si="433"/>
        <v>81</v>
      </c>
      <c r="G6967" s="140">
        <v>58.22</v>
      </c>
      <c r="H6967" s="141">
        <f t="shared" si="434"/>
        <v>4.5754432433902205E-7</v>
      </c>
      <c r="I6967" s="142">
        <f t="shared" si="435"/>
        <v>3.7061090271460788E-5</v>
      </c>
    </row>
    <row r="6968" spans="1:9">
      <c r="A6968" s="143">
        <f t="shared" si="432"/>
        <v>2430</v>
      </c>
      <c r="B6968" s="138" t="s">
        <v>97</v>
      </c>
      <c r="C6968" s="275">
        <v>45251</v>
      </c>
      <c r="D6968" s="275">
        <v>45287</v>
      </c>
      <c r="E6968" s="275">
        <v>45287</v>
      </c>
      <c r="F6968" s="139">
        <f t="shared" si="433"/>
        <v>36</v>
      </c>
      <c r="G6968" s="140">
        <v>51.26</v>
      </c>
      <c r="H6968" s="141">
        <f t="shared" si="434"/>
        <v>4.028464800003138E-7</v>
      </c>
      <c r="I6968" s="142">
        <f t="shared" si="435"/>
        <v>1.4502473280011296E-5</v>
      </c>
    </row>
    <row r="6969" spans="1:9">
      <c r="A6969" s="143">
        <f t="shared" si="432"/>
        <v>2431</v>
      </c>
      <c r="B6969" s="138" t="s">
        <v>97</v>
      </c>
      <c r="C6969" s="275">
        <v>45113</v>
      </c>
      <c r="D6969" s="275">
        <v>45232</v>
      </c>
      <c r="E6969" s="275">
        <v>45232</v>
      </c>
      <c r="F6969" s="139">
        <f t="shared" si="433"/>
        <v>119</v>
      </c>
      <c r="G6969" s="140">
        <v>132.62</v>
      </c>
      <c r="H6969" s="141">
        <f t="shared" si="434"/>
        <v>1.042245418994179E-6</v>
      </c>
      <c r="I6969" s="142">
        <f t="shared" si="435"/>
        <v>1.2402720486030732E-4</v>
      </c>
    </row>
    <row r="6970" spans="1:9">
      <c r="A6970" s="143">
        <f t="shared" si="432"/>
        <v>2432</v>
      </c>
      <c r="B6970" s="138" t="s">
        <v>97</v>
      </c>
      <c r="C6970" s="275">
        <v>45055</v>
      </c>
      <c r="D6970" s="275">
        <v>45089</v>
      </c>
      <c r="E6970" s="275">
        <v>45089</v>
      </c>
      <c r="F6970" s="139">
        <f t="shared" si="433"/>
        <v>34</v>
      </c>
      <c r="G6970" s="140">
        <v>18.809999999999999</v>
      </c>
      <c r="H6970" s="141">
        <f t="shared" si="434"/>
        <v>1.4782563965676751E-7</v>
      </c>
      <c r="I6970" s="142">
        <f t="shared" si="435"/>
        <v>5.0260717483300951E-6</v>
      </c>
    </row>
    <row r="6971" spans="1:9">
      <c r="A6971" s="143">
        <f t="shared" si="432"/>
        <v>2433</v>
      </c>
      <c r="B6971" s="138" t="s">
        <v>97</v>
      </c>
      <c r="C6971" s="275">
        <v>44953</v>
      </c>
      <c r="D6971" s="275">
        <v>44966</v>
      </c>
      <c r="E6971" s="275">
        <v>44966</v>
      </c>
      <c r="F6971" s="139">
        <f t="shared" si="433"/>
        <v>13</v>
      </c>
      <c r="G6971" s="140">
        <v>169.92</v>
      </c>
      <c r="H6971" s="141">
        <f t="shared" si="434"/>
        <v>1.3353818548898424E-6</v>
      </c>
      <c r="I6971" s="142">
        <f t="shared" si="435"/>
        <v>1.7359964113567953E-5</v>
      </c>
    </row>
    <row r="6972" spans="1:9">
      <c r="A6972" s="143">
        <f t="shared" ref="A6972:A7035" si="436">A6971+1</f>
        <v>2434</v>
      </c>
      <c r="B6972" s="138" t="s">
        <v>97</v>
      </c>
      <c r="C6972" s="275">
        <v>45010</v>
      </c>
      <c r="D6972" s="275">
        <v>45014</v>
      </c>
      <c r="E6972" s="275">
        <v>45014</v>
      </c>
      <c r="F6972" s="139">
        <f t="shared" si="433"/>
        <v>4</v>
      </c>
      <c r="G6972" s="140">
        <v>107.92</v>
      </c>
      <c r="H6972" s="141">
        <f t="shared" si="434"/>
        <v>8.4813094267721162E-7</v>
      </c>
      <c r="I6972" s="142">
        <f t="shared" si="435"/>
        <v>3.3925237707088465E-6</v>
      </c>
    </row>
    <row r="6973" spans="1:9">
      <c r="A6973" s="143">
        <f t="shared" si="436"/>
        <v>2435</v>
      </c>
      <c r="B6973" s="138" t="s">
        <v>97</v>
      </c>
      <c r="C6973" s="275">
        <v>44938</v>
      </c>
      <c r="D6973" s="275">
        <v>44953</v>
      </c>
      <c r="E6973" s="275">
        <v>44953</v>
      </c>
      <c r="F6973" s="139">
        <f t="shared" si="433"/>
        <v>15</v>
      </c>
      <c r="G6973" s="140">
        <v>522.42999999999995</v>
      </c>
      <c r="H6973" s="141">
        <f t="shared" si="434"/>
        <v>4.1057176462458828E-6</v>
      </c>
      <c r="I6973" s="142">
        <f t="shared" si="435"/>
        <v>6.1585764693688241E-5</v>
      </c>
    </row>
    <row r="6974" spans="1:9">
      <c r="A6974" s="143">
        <f t="shared" si="436"/>
        <v>2436</v>
      </c>
      <c r="B6974" s="138" t="s">
        <v>97</v>
      </c>
      <c r="C6974" s="275">
        <v>45021</v>
      </c>
      <c r="D6974" s="275">
        <v>45232</v>
      </c>
      <c r="E6974" s="275">
        <v>45232</v>
      </c>
      <c r="F6974" s="139">
        <f t="shared" si="433"/>
        <v>211</v>
      </c>
      <c r="G6974" s="140">
        <v>269.24</v>
      </c>
      <c r="H6974" s="141">
        <f t="shared" si="434"/>
        <v>2.1159263807117537E-6</v>
      </c>
      <c r="I6974" s="142">
        <f t="shared" si="435"/>
        <v>4.4646046633018002E-4</v>
      </c>
    </row>
    <row r="6975" spans="1:9">
      <c r="A6975" s="143">
        <f t="shared" si="436"/>
        <v>2437</v>
      </c>
      <c r="B6975" s="138" t="s">
        <v>97</v>
      </c>
      <c r="C6975" s="275">
        <v>45147</v>
      </c>
      <c r="D6975" s="275">
        <v>45155</v>
      </c>
      <c r="E6975" s="275">
        <v>45155</v>
      </c>
      <c r="F6975" s="139">
        <f t="shared" si="433"/>
        <v>8</v>
      </c>
      <c r="G6975" s="140">
        <v>78.849999999999994</v>
      </c>
      <c r="H6975" s="141">
        <f t="shared" si="434"/>
        <v>6.1967313593493457E-7</v>
      </c>
      <c r="I6975" s="142">
        <f t="shared" si="435"/>
        <v>4.9573850874794765E-6</v>
      </c>
    </row>
    <row r="6976" spans="1:9">
      <c r="A6976" s="143">
        <f t="shared" si="436"/>
        <v>2438</v>
      </c>
      <c r="B6976" s="138" t="s">
        <v>97</v>
      </c>
      <c r="C6976" s="275">
        <v>44938</v>
      </c>
      <c r="D6976" s="275">
        <v>45205</v>
      </c>
      <c r="E6976" s="275">
        <v>45205</v>
      </c>
      <c r="F6976" s="139">
        <f t="shared" si="433"/>
        <v>267</v>
      </c>
      <c r="G6976" s="140">
        <v>418.98</v>
      </c>
      <c r="H6976" s="141">
        <f t="shared" si="434"/>
        <v>3.2927159225620659E-6</v>
      </c>
      <c r="I6976" s="142">
        <f t="shared" si="435"/>
        <v>8.7915515132407161E-4</v>
      </c>
    </row>
    <row r="6977" spans="1:9">
      <c r="A6977" s="143">
        <f t="shared" si="436"/>
        <v>2439</v>
      </c>
      <c r="B6977" s="138" t="s">
        <v>97</v>
      </c>
      <c r="C6977" s="275">
        <v>45121</v>
      </c>
      <c r="D6977" s="275">
        <v>45210</v>
      </c>
      <c r="E6977" s="275">
        <v>45210</v>
      </c>
      <c r="F6977" s="139">
        <f t="shared" si="433"/>
        <v>89</v>
      </c>
      <c r="G6977" s="140">
        <v>18.95</v>
      </c>
      <c r="H6977" s="141">
        <f t="shared" si="434"/>
        <v>1.4892588365208637E-7</v>
      </c>
      <c r="I6977" s="142">
        <f t="shared" si="435"/>
        <v>1.3254403645035687E-5</v>
      </c>
    </row>
    <row r="6978" spans="1:9">
      <c r="A6978" s="143">
        <f t="shared" si="436"/>
        <v>2440</v>
      </c>
      <c r="B6978" s="138" t="s">
        <v>97</v>
      </c>
      <c r="C6978" s="275">
        <v>45000</v>
      </c>
      <c r="D6978" s="275">
        <v>45012</v>
      </c>
      <c r="E6978" s="275">
        <v>45012</v>
      </c>
      <c r="F6978" s="139">
        <f t="shared" si="433"/>
        <v>12</v>
      </c>
      <c r="G6978" s="140">
        <v>188.36</v>
      </c>
      <c r="H6978" s="141">
        <f t="shared" si="434"/>
        <v>1.480299706844696E-6</v>
      </c>
      <c r="I6978" s="142">
        <f t="shared" si="435"/>
        <v>1.7763596482136354E-5</v>
      </c>
    </row>
    <row r="6979" spans="1:9">
      <c r="A6979" s="143">
        <f t="shared" si="436"/>
        <v>2441</v>
      </c>
      <c r="B6979" s="138" t="s">
        <v>97</v>
      </c>
      <c r="C6979" s="275">
        <v>45275</v>
      </c>
      <c r="D6979" s="275">
        <v>45290</v>
      </c>
      <c r="E6979" s="275">
        <v>45290</v>
      </c>
      <c r="F6979" s="139">
        <f t="shared" si="433"/>
        <v>15</v>
      </c>
      <c r="G6979" s="140">
        <v>195.08</v>
      </c>
      <c r="H6979" s="141">
        <f t="shared" si="434"/>
        <v>1.5331114186200005E-6</v>
      </c>
      <c r="I6979" s="142">
        <f t="shared" si="435"/>
        <v>2.2996671279300007E-5</v>
      </c>
    </row>
    <row r="6980" spans="1:9">
      <c r="A6980" s="143">
        <f t="shared" si="436"/>
        <v>2442</v>
      </c>
      <c r="B6980" s="138" t="s">
        <v>97</v>
      </c>
      <c r="C6980" s="275">
        <v>45149</v>
      </c>
      <c r="D6980" s="275">
        <v>45183</v>
      </c>
      <c r="E6980" s="275">
        <v>45183</v>
      </c>
      <c r="F6980" s="139">
        <f t="shared" si="433"/>
        <v>34</v>
      </c>
      <c r="G6980" s="140">
        <v>57.65</v>
      </c>
      <c r="H6980" s="141">
        <f t="shared" si="434"/>
        <v>4.5306475950093821E-7</v>
      </c>
      <c r="I6980" s="142">
        <f t="shared" si="435"/>
        <v>1.5404201823031899E-5</v>
      </c>
    </row>
    <row r="6981" spans="1:9">
      <c r="A6981" s="143">
        <f t="shared" si="436"/>
        <v>2443</v>
      </c>
      <c r="B6981" s="138" t="s">
        <v>97</v>
      </c>
      <c r="C6981" s="275">
        <v>45243</v>
      </c>
      <c r="D6981" s="275">
        <v>45259</v>
      </c>
      <c r="E6981" s="275">
        <v>45259</v>
      </c>
      <c r="F6981" s="139">
        <f t="shared" si="433"/>
        <v>16</v>
      </c>
      <c r="G6981" s="140">
        <v>42.82</v>
      </c>
      <c r="H6981" s="141">
        <f t="shared" si="434"/>
        <v>3.3651748485394927E-7</v>
      </c>
      <c r="I6981" s="142">
        <f t="shared" si="435"/>
        <v>5.3842797576631883E-6</v>
      </c>
    </row>
    <row r="6982" spans="1:9">
      <c r="A6982" s="143">
        <f t="shared" si="436"/>
        <v>2444</v>
      </c>
      <c r="B6982" s="138" t="s">
        <v>97</v>
      </c>
      <c r="C6982" s="275">
        <v>44957</v>
      </c>
      <c r="D6982" s="275">
        <v>44960</v>
      </c>
      <c r="E6982" s="275">
        <v>44960</v>
      </c>
      <c r="F6982" s="139">
        <f t="shared" si="433"/>
        <v>3</v>
      </c>
      <c r="G6982" s="140">
        <v>35.869999999999997</v>
      </c>
      <c r="H6982" s="141">
        <f t="shared" si="434"/>
        <v>2.8189822937204947E-7</v>
      </c>
      <c r="I6982" s="142">
        <f t="shared" si="435"/>
        <v>8.4569468811614834E-7</v>
      </c>
    </row>
    <row r="6983" spans="1:9">
      <c r="A6983" s="143">
        <f t="shared" si="436"/>
        <v>2445</v>
      </c>
      <c r="B6983" s="138" t="s">
        <v>97</v>
      </c>
      <c r="C6983" s="275">
        <v>44999</v>
      </c>
      <c r="D6983" s="275">
        <v>45022</v>
      </c>
      <c r="E6983" s="275">
        <v>45022</v>
      </c>
      <c r="F6983" s="139">
        <f t="shared" si="433"/>
        <v>23</v>
      </c>
      <c r="G6983" s="140">
        <v>54.59</v>
      </c>
      <c r="H6983" s="141">
        <f t="shared" si="434"/>
        <v>4.2901656931754064E-7</v>
      </c>
      <c r="I6983" s="142">
        <f t="shared" si="435"/>
        <v>9.8673810943034351E-6</v>
      </c>
    </row>
    <row r="6984" spans="1:9">
      <c r="A6984" s="143">
        <f t="shared" si="436"/>
        <v>2446</v>
      </c>
      <c r="B6984" s="138" t="s">
        <v>97</v>
      </c>
      <c r="C6984" s="275">
        <v>45000</v>
      </c>
      <c r="D6984" s="275">
        <v>45016</v>
      </c>
      <c r="E6984" s="275">
        <v>45016</v>
      </c>
      <c r="F6984" s="139">
        <f t="shared" ref="F6984:F7047" si="437">E6984-C6984</f>
        <v>16</v>
      </c>
      <c r="G6984" s="140">
        <v>90.72</v>
      </c>
      <c r="H6984" s="141">
        <f t="shared" ref="H6984:H7047" si="438">G6984/$G$8894</f>
        <v>7.1295810896661078E-7</v>
      </c>
      <c r="I6984" s="142">
        <f t="shared" ref="I6984:I7047" si="439">H6984*F6984</f>
        <v>1.1407329743465772E-5</v>
      </c>
    </row>
    <row r="6985" spans="1:9">
      <c r="A6985" s="143">
        <f t="shared" si="436"/>
        <v>2447</v>
      </c>
      <c r="B6985" s="138" t="s">
        <v>97</v>
      </c>
      <c r="C6985" s="275">
        <v>45211</v>
      </c>
      <c r="D6985" s="275">
        <v>45338</v>
      </c>
      <c r="E6985" s="275">
        <v>45338</v>
      </c>
      <c r="F6985" s="139">
        <f t="shared" si="437"/>
        <v>127</v>
      </c>
      <c r="G6985" s="140">
        <v>25.32</v>
      </c>
      <c r="H6985" s="141">
        <f t="shared" si="438"/>
        <v>1.9898698543909376E-7</v>
      </c>
      <c r="I6985" s="142">
        <f t="shared" si="439"/>
        <v>2.5271347150764907E-5</v>
      </c>
    </row>
    <row r="6986" spans="1:9">
      <c r="A6986" s="143">
        <f t="shared" si="436"/>
        <v>2448</v>
      </c>
      <c r="B6986" s="138" t="s">
        <v>97</v>
      </c>
      <c r="C6986" s="275">
        <v>45077</v>
      </c>
      <c r="D6986" s="275">
        <v>45096</v>
      </c>
      <c r="E6986" s="275">
        <v>45096</v>
      </c>
      <c r="F6986" s="139">
        <f t="shared" si="437"/>
        <v>19</v>
      </c>
      <c r="G6986" s="140">
        <v>9.14</v>
      </c>
      <c r="H6986" s="141">
        <f t="shared" si="438"/>
        <v>7.1830215122958811E-8</v>
      </c>
      <c r="I6986" s="142">
        <f t="shared" si="439"/>
        <v>1.3647740873362174E-6</v>
      </c>
    </row>
    <row r="6987" spans="1:9">
      <c r="A6987" s="143">
        <f t="shared" si="436"/>
        <v>2449</v>
      </c>
      <c r="B6987" s="138" t="s">
        <v>97</v>
      </c>
      <c r="C6987" s="275">
        <v>45291</v>
      </c>
      <c r="D6987" s="275">
        <v>45295</v>
      </c>
      <c r="E6987" s="275">
        <v>45295</v>
      </c>
      <c r="F6987" s="139">
        <f t="shared" si="437"/>
        <v>4</v>
      </c>
      <c r="G6987" s="140">
        <v>541.24</v>
      </c>
      <c r="H6987" s="141">
        <f t="shared" si="438"/>
        <v>4.2535432859026502E-6</v>
      </c>
      <c r="I6987" s="142">
        <f t="shared" si="439"/>
        <v>1.7014173143610601E-5</v>
      </c>
    </row>
    <row r="6988" spans="1:9">
      <c r="A6988" s="143">
        <f t="shared" si="436"/>
        <v>2450</v>
      </c>
      <c r="B6988" s="138" t="s">
        <v>97</v>
      </c>
      <c r="C6988" s="275">
        <v>45235</v>
      </c>
      <c r="D6988" s="275">
        <v>45293</v>
      </c>
      <c r="E6988" s="275">
        <v>45293</v>
      </c>
      <c r="F6988" s="139">
        <f t="shared" si="437"/>
        <v>58</v>
      </c>
      <c r="G6988" s="140">
        <v>14.95</v>
      </c>
      <c r="H6988" s="141">
        <f t="shared" si="438"/>
        <v>1.1749034092869082E-7</v>
      </c>
      <c r="I6988" s="142">
        <f t="shared" si="439"/>
        <v>6.8144397738640673E-6</v>
      </c>
    </row>
    <row r="6989" spans="1:9">
      <c r="A6989" s="143">
        <f t="shared" si="436"/>
        <v>2451</v>
      </c>
      <c r="B6989" s="138" t="s">
        <v>97</v>
      </c>
      <c r="C6989" s="275">
        <v>45064</v>
      </c>
      <c r="D6989" s="275">
        <v>45257</v>
      </c>
      <c r="E6989" s="275">
        <v>45257</v>
      </c>
      <c r="F6989" s="139">
        <f t="shared" si="437"/>
        <v>193</v>
      </c>
      <c r="G6989" s="140">
        <v>103.49</v>
      </c>
      <c r="H6989" s="141">
        <f t="shared" si="438"/>
        <v>8.133160791110511E-7</v>
      </c>
      <c r="I6989" s="142">
        <f t="shared" si="439"/>
        <v>1.5697000326843287E-4</v>
      </c>
    </row>
    <row r="6990" spans="1:9">
      <c r="A6990" s="143">
        <f t="shared" si="436"/>
        <v>2452</v>
      </c>
      <c r="B6990" s="138" t="s">
        <v>97</v>
      </c>
      <c r="C6990" s="275">
        <v>45078</v>
      </c>
      <c r="D6990" s="275">
        <v>45091</v>
      </c>
      <c r="E6990" s="275">
        <v>45091</v>
      </c>
      <c r="F6990" s="139">
        <f t="shared" si="437"/>
        <v>13</v>
      </c>
      <c r="G6990" s="140">
        <v>130.11000000000001</v>
      </c>
      <c r="H6990" s="141">
        <f t="shared" si="438"/>
        <v>1.0225196159352485E-6</v>
      </c>
      <c r="I6990" s="142">
        <f t="shared" si="439"/>
        <v>1.3292755007158231E-5</v>
      </c>
    </row>
    <row r="6991" spans="1:9">
      <c r="A6991" s="143">
        <f t="shared" si="436"/>
        <v>2453</v>
      </c>
      <c r="B6991" s="138" t="s">
        <v>97</v>
      </c>
      <c r="C6991" s="275">
        <v>44973</v>
      </c>
      <c r="D6991" s="275">
        <v>45030</v>
      </c>
      <c r="E6991" s="275">
        <v>45030</v>
      </c>
      <c r="F6991" s="139">
        <f t="shared" si="437"/>
        <v>57</v>
      </c>
      <c r="G6991" s="140">
        <v>74.55</v>
      </c>
      <c r="H6991" s="141">
        <f t="shared" si="438"/>
        <v>5.8587992750728433E-7</v>
      </c>
      <c r="I6991" s="142">
        <f t="shared" si="439"/>
        <v>3.3395155867915208E-5</v>
      </c>
    </row>
    <row r="6992" spans="1:9">
      <c r="A6992" s="143">
        <f t="shared" si="436"/>
        <v>2454</v>
      </c>
      <c r="B6992" s="138" t="s">
        <v>97</v>
      </c>
      <c r="C6992" s="275">
        <v>44992</v>
      </c>
      <c r="D6992" s="275">
        <v>45233</v>
      </c>
      <c r="E6992" s="275">
        <v>45233</v>
      </c>
      <c r="F6992" s="139">
        <f t="shared" si="437"/>
        <v>241</v>
      </c>
      <c r="G6992" s="140">
        <v>100.44</v>
      </c>
      <c r="H6992" s="141">
        <f t="shared" si="438"/>
        <v>7.8934647778446192E-7</v>
      </c>
      <c r="I6992" s="142">
        <f t="shared" si="439"/>
        <v>1.9023250114605532E-4</v>
      </c>
    </row>
    <row r="6993" spans="1:9">
      <c r="A6993" s="143">
        <f t="shared" si="436"/>
        <v>2455</v>
      </c>
      <c r="B6993" s="138" t="s">
        <v>97</v>
      </c>
      <c r="C6993" s="275">
        <v>44952</v>
      </c>
      <c r="D6993" s="275">
        <v>44964</v>
      </c>
      <c r="E6993" s="275">
        <v>44964</v>
      </c>
      <c r="F6993" s="139">
        <f t="shared" si="437"/>
        <v>12</v>
      </c>
      <c r="G6993" s="140">
        <v>289.06</v>
      </c>
      <c r="H6993" s="141">
        <f t="shared" si="438"/>
        <v>2.2716894949061787E-6</v>
      </c>
      <c r="I6993" s="142">
        <f t="shared" si="439"/>
        <v>2.7260273938874145E-5</v>
      </c>
    </row>
    <row r="6994" spans="1:9">
      <c r="A6994" s="143">
        <f t="shared" si="436"/>
        <v>2456</v>
      </c>
      <c r="B6994" s="138" t="s">
        <v>97</v>
      </c>
      <c r="C6994" s="275">
        <v>45278</v>
      </c>
      <c r="D6994" s="275">
        <v>45287</v>
      </c>
      <c r="E6994" s="275">
        <v>45287</v>
      </c>
      <c r="F6994" s="139">
        <f t="shared" si="437"/>
        <v>9</v>
      </c>
      <c r="G6994" s="140">
        <v>615.38</v>
      </c>
      <c r="H6994" s="141">
        <f t="shared" si="438"/>
        <v>4.8362010702807866E-6</v>
      </c>
      <c r="I6994" s="142">
        <f t="shared" si="439"/>
        <v>4.3525809632527078E-5</v>
      </c>
    </row>
    <row r="6995" spans="1:9">
      <c r="A6995" s="143">
        <f t="shared" si="436"/>
        <v>2457</v>
      </c>
      <c r="B6995" s="138" t="s">
        <v>97</v>
      </c>
      <c r="C6995" s="275">
        <v>45182</v>
      </c>
      <c r="D6995" s="275">
        <v>45321</v>
      </c>
      <c r="E6995" s="275">
        <v>45321</v>
      </c>
      <c r="F6995" s="139">
        <f t="shared" si="437"/>
        <v>139</v>
      </c>
      <c r="G6995" s="140">
        <v>20.010000000000002</v>
      </c>
      <c r="H6995" s="141">
        <f t="shared" si="438"/>
        <v>1.5725630247378618E-7</v>
      </c>
      <c r="I6995" s="142">
        <f t="shared" si="439"/>
        <v>2.1858626043856278E-5</v>
      </c>
    </row>
    <row r="6996" spans="1:9">
      <c r="A6996" s="143">
        <f t="shared" si="436"/>
        <v>2458</v>
      </c>
      <c r="B6996" s="138" t="s">
        <v>97</v>
      </c>
      <c r="C6996" s="275">
        <v>45228</v>
      </c>
      <c r="D6996" s="275">
        <v>45406</v>
      </c>
      <c r="E6996" s="275">
        <v>45406</v>
      </c>
      <c r="F6996" s="139">
        <f t="shared" si="437"/>
        <v>178</v>
      </c>
      <c r="G6996" s="140">
        <v>13.27</v>
      </c>
      <c r="H6996" s="141">
        <f t="shared" si="438"/>
        <v>1.042874129848647E-7</v>
      </c>
      <c r="I6996" s="142">
        <f t="shared" si="439"/>
        <v>1.8563159511305916E-5</v>
      </c>
    </row>
    <row r="6997" spans="1:9">
      <c r="A6997" s="143">
        <f t="shared" si="436"/>
        <v>2459</v>
      </c>
      <c r="B6997" s="138" t="s">
        <v>97</v>
      </c>
      <c r="C6997" s="275">
        <v>45125</v>
      </c>
      <c r="D6997" s="275">
        <v>45134</v>
      </c>
      <c r="E6997" s="275">
        <v>45134</v>
      </c>
      <c r="F6997" s="139">
        <f t="shared" si="437"/>
        <v>9</v>
      </c>
      <c r="G6997" s="140">
        <v>27.05</v>
      </c>
      <c r="H6997" s="141">
        <f t="shared" si="438"/>
        <v>2.1258285766696235E-7</v>
      </c>
      <c r="I6997" s="142">
        <f t="shared" si="439"/>
        <v>1.9132457190026611E-6</v>
      </c>
    </row>
    <row r="6998" spans="1:9">
      <c r="A6998" s="143">
        <f t="shared" si="436"/>
        <v>2460</v>
      </c>
      <c r="B6998" s="138" t="s">
        <v>97</v>
      </c>
      <c r="C6998" s="275">
        <v>45221</v>
      </c>
      <c r="D6998" s="275">
        <v>45250</v>
      </c>
      <c r="E6998" s="275">
        <v>45250</v>
      </c>
      <c r="F6998" s="139">
        <f t="shared" si="437"/>
        <v>29</v>
      </c>
      <c r="G6998" s="140">
        <v>92.03</v>
      </c>
      <c r="H6998" s="141">
        <f t="shared" si="438"/>
        <v>7.2325324920852284E-7</v>
      </c>
      <c r="I6998" s="142">
        <f t="shared" si="439"/>
        <v>2.0974344227047162E-5</v>
      </c>
    </row>
    <row r="6999" spans="1:9">
      <c r="A6999" s="143">
        <f t="shared" si="436"/>
        <v>2461</v>
      </c>
      <c r="B6999" s="138" t="s">
        <v>97</v>
      </c>
      <c r="C6999" s="275">
        <v>45140</v>
      </c>
      <c r="D6999" s="275">
        <v>45145</v>
      </c>
      <c r="E6999" s="275">
        <v>45145</v>
      </c>
      <c r="F6999" s="139">
        <f t="shared" si="437"/>
        <v>5</v>
      </c>
      <c r="G6999" s="140">
        <v>105.94</v>
      </c>
      <c r="H6999" s="141">
        <f t="shared" si="438"/>
        <v>8.3257034902913083E-7</v>
      </c>
      <c r="I6999" s="142">
        <f t="shared" si="439"/>
        <v>4.1628517451456543E-6</v>
      </c>
    </row>
    <row r="7000" spans="1:9">
      <c r="A7000" s="143">
        <f t="shared" si="436"/>
        <v>2462</v>
      </c>
      <c r="B7000" s="138" t="s">
        <v>97</v>
      </c>
      <c r="C7000" s="275">
        <v>44980</v>
      </c>
      <c r="D7000" s="275">
        <v>45002</v>
      </c>
      <c r="E7000" s="275">
        <v>45002</v>
      </c>
      <c r="F7000" s="139">
        <f t="shared" si="437"/>
        <v>22</v>
      </c>
      <c r="G7000" s="140">
        <v>52.38</v>
      </c>
      <c r="H7000" s="141">
        <f t="shared" si="438"/>
        <v>4.1164843196286458E-7</v>
      </c>
      <c r="I7000" s="142">
        <f t="shared" si="439"/>
        <v>9.05626550318302E-6</v>
      </c>
    </row>
    <row r="7001" spans="1:9">
      <c r="A7001" s="143">
        <f t="shared" si="436"/>
        <v>2463</v>
      </c>
      <c r="B7001" s="138" t="s">
        <v>97</v>
      </c>
      <c r="C7001" s="275">
        <v>45097</v>
      </c>
      <c r="D7001" s="275">
        <v>45112</v>
      </c>
      <c r="E7001" s="275">
        <v>45112</v>
      </c>
      <c r="F7001" s="139">
        <f t="shared" si="437"/>
        <v>15</v>
      </c>
      <c r="G7001" s="140">
        <v>15.97</v>
      </c>
      <c r="H7001" s="141">
        <f t="shared" si="438"/>
        <v>1.255064043231567E-7</v>
      </c>
      <c r="I7001" s="142">
        <f t="shared" si="439"/>
        <v>1.8825960648473505E-6</v>
      </c>
    </row>
    <row r="7002" spans="1:9">
      <c r="A7002" s="143">
        <f t="shared" si="436"/>
        <v>2464</v>
      </c>
      <c r="B7002" s="138" t="s">
        <v>97</v>
      </c>
      <c r="C7002" s="275">
        <v>44938</v>
      </c>
      <c r="D7002" s="275">
        <v>44959</v>
      </c>
      <c r="E7002" s="275">
        <v>44959</v>
      </c>
      <c r="F7002" s="139">
        <f t="shared" si="437"/>
        <v>21</v>
      </c>
      <c r="G7002" s="140">
        <v>339.47</v>
      </c>
      <c r="H7002" s="141">
        <f t="shared" si="438"/>
        <v>2.6678559220777711E-6</v>
      </c>
      <c r="I7002" s="142">
        <f t="shared" si="439"/>
        <v>5.6024974363633191E-5</v>
      </c>
    </row>
    <row r="7003" spans="1:9">
      <c r="A7003" s="143">
        <f t="shared" si="436"/>
        <v>2465</v>
      </c>
      <c r="B7003" s="138" t="s">
        <v>97</v>
      </c>
      <c r="C7003" s="275">
        <v>45030</v>
      </c>
      <c r="D7003" s="275">
        <v>45233</v>
      </c>
      <c r="E7003" s="275">
        <v>45233</v>
      </c>
      <c r="F7003" s="139">
        <f t="shared" si="437"/>
        <v>203</v>
      </c>
      <c r="G7003" s="140">
        <v>13.41</v>
      </c>
      <c r="H7003" s="141">
        <f t="shared" si="438"/>
        <v>1.0538765698018355E-7</v>
      </c>
      <c r="I7003" s="142">
        <f t="shared" si="439"/>
        <v>2.139369436697726E-5</v>
      </c>
    </row>
    <row r="7004" spans="1:9">
      <c r="A7004" s="143">
        <f t="shared" si="436"/>
        <v>2466</v>
      </c>
      <c r="B7004" s="138" t="s">
        <v>97</v>
      </c>
      <c r="C7004" s="275">
        <v>45149</v>
      </c>
      <c r="D7004" s="275">
        <v>45159</v>
      </c>
      <c r="E7004" s="275">
        <v>45159</v>
      </c>
      <c r="F7004" s="139">
        <f t="shared" si="437"/>
        <v>10</v>
      </c>
      <c r="G7004" s="140">
        <v>107.02</v>
      </c>
      <c r="H7004" s="141">
        <f t="shared" si="438"/>
        <v>8.4105794556444761E-7</v>
      </c>
      <c r="I7004" s="142">
        <f t="shared" si="439"/>
        <v>8.410579455644477E-6</v>
      </c>
    </row>
    <row r="7005" spans="1:9">
      <c r="A7005" s="143">
        <f t="shared" si="436"/>
        <v>2467</v>
      </c>
      <c r="B7005" s="138" t="s">
        <v>97</v>
      </c>
      <c r="C7005" s="275">
        <v>45208</v>
      </c>
      <c r="D7005" s="275">
        <v>45219</v>
      </c>
      <c r="E7005" s="275">
        <v>45219</v>
      </c>
      <c r="F7005" s="139">
        <f t="shared" si="437"/>
        <v>11</v>
      </c>
      <c r="G7005" s="140">
        <v>18.95</v>
      </c>
      <c r="H7005" s="141">
        <f t="shared" si="438"/>
        <v>1.4892588365208637E-7</v>
      </c>
      <c r="I7005" s="142">
        <f t="shared" si="439"/>
        <v>1.63818472017295E-6</v>
      </c>
    </row>
    <row r="7006" spans="1:9">
      <c r="A7006" s="143">
        <f t="shared" si="436"/>
        <v>2468</v>
      </c>
      <c r="B7006" s="138" t="s">
        <v>97</v>
      </c>
      <c r="C7006" s="275">
        <v>44939</v>
      </c>
      <c r="D7006" s="275">
        <v>44963</v>
      </c>
      <c r="E7006" s="275">
        <v>44963</v>
      </c>
      <c r="F7006" s="139">
        <f t="shared" si="437"/>
        <v>24</v>
      </c>
      <c r="G7006" s="140">
        <v>1023.33</v>
      </c>
      <c r="H7006" s="141">
        <f t="shared" si="438"/>
        <v>8.042233483783089E-6</v>
      </c>
      <c r="I7006" s="142">
        <f t="shared" si="439"/>
        <v>1.9301360361079412E-4</v>
      </c>
    </row>
    <row r="7007" spans="1:9">
      <c r="A7007" s="143">
        <f t="shared" si="436"/>
        <v>2469</v>
      </c>
      <c r="B7007" s="138" t="s">
        <v>97</v>
      </c>
      <c r="C7007" s="275">
        <v>44931</v>
      </c>
      <c r="D7007" s="275">
        <v>44938</v>
      </c>
      <c r="E7007" s="275">
        <v>44938</v>
      </c>
      <c r="F7007" s="139">
        <f t="shared" si="437"/>
        <v>7</v>
      </c>
      <c r="G7007" s="140">
        <v>480.71</v>
      </c>
      <c r="H7007" s="141">
        <f t="shared" si="438"/>
        <v>3.7778449356408674E-6</v>
      </c>
      <c r="I7007" s="142">
        <f t="shared" si="439"/>
        <v>2.6444914549486072E-5</v>
      </c>
    </row>
    <row r="7008" spans="1:9">
      <c r="A7008" s="143">
        <f t="shared" si="436"/>
        <v>2470</v>
      </c>
      <c r="B7008" s="138" t="s">
        <v>97</v>
      </c>
      <c r="C7008" s="275">
        <v>45257</v>
      </c>
      <c r="D7008" s="275">
        <v>45268</v>
      </c>
      <c r="E7008" s="275">
        <v>45268</v>
      </c>
      <c r="F7008" s="139">
        <f t="shared" si="437"/>
        <v>11</v>
      </c>
      <c r="G7008" s="140">
        <v>88.72</v>
      </c>
      <c r="H7008" s="141">
        <f t="shared" si="438"/>
        <v>6.972403376049131E-7</v>
      </c>
      <c r="I7008" s="142">
        <f t="shared" si="439"/>
        <v>7.6696437136540448E-6</v>
      </c>
    </row>
    <row r="7009" spans="1:9">
      <c r="A7009" s="143">
        <f t="shared" si="436"/>
        <v>2471</v>
      </c>
      <c r="B7009" s="138" t="s">
        <v>97</v>
      </c>
      <c r="C7009" s="275">
        <v>45113</v>
      </c>
      <c r="D7009" s="275">
        <v>45176</v>
      </c>
      <c r="E7009" s="275">
        <v>45176</v>
      </c>
      <c r="F7009" s="139">
        <f t="shared" si="437"/>
        <v>63</v>
      </c>
      <c r="G7009" s="140">
        <v>5.55</v>
      </c>
      <c r="H7009" s="141">
        <f t="shared" si="438"/>
        <v>4.3616815528711312E-8</v>
      </c>
      <c r="I7009" s="142">
        <f t="shared" si="439"/>
        <v>2.7478593783088128E-6</v>
      </c>
    </row>
    <row r="7010" spans="1:9">
      <c r="A7010" s="143">
        <f t="shared" si="436"/>
        <v>2472</v>
      </c>
      <c r="B7010" s="138" t="s">
        <v>97</v>
      </c>
      <c r="C7010" s="275">
        <v>45287</v>
      </c>
      <c r="D7010" s="275">
        <v>45299</v>
      </c>
      <c r="E7010" s="275">
        <v>45299</v>
      </c>
      <c r="F7010" s="139">
        <f t="shared" si="437"/>
        <v>12</v>
      </c>
      <c r="G7010" s="140">
        <v>20.260000000000002</v>
      </c>
      <c r="H7010" s="141">
        <f t="shared" si="438"/>
        <v>1.5922102389399841E-7</v>
      </c>
      <c r="I7010" s="142">
        <f t="shared" si="439"/>
        <v>1.9106522867279809E-6</v>
      </c>
    </row>
    <row r="7011" spans="1:9">
      <c r="A7011" s="143">
        <f t="shared" si="436"/>
        <v>2473</v>
      </c>
      <c r="B7011" s="138" t="s">
        <v>97</v>
      </c>
      <c r="C7011" s="275">
        <v>44930</v>
      </c>
      <c r="D7011" s="275">
        <v>45035</v>
      </c>
      <c r="E7011" s="275">
        <v>45035</v>
      </c>
      <c r="F7011" s="139">
        <f t="shared" si="437"/>
        <v>105</v>
      </c>
      <c r="G7011" s="140">
        <v>166.71</v>
      </c>
      <c r="H7011" s="141">
        <f t="shared" si="438"/>
        <v>1.3101548318543176E-6</v>
      </c>
      <c r="I7011" s="142">
        <f t="shared" si="439"/>
        <v>1.3756625734470334E-4</v>
      </c>
    </row>
    <row r="7012" spans="1:9">
      <c r="A7012" s="143">
        <f t="shared" si="436"/>
        <v>2474</v>
      </c>
      <c r="B7012" s="138" t="s">
        <v>97</v>
      </c>
      <c r="C7012" s="275">
        <v>45126</v>
      </c>
      <c r="D7012" s="275">
        <v>45236</v>
      </c>
      <c r="E7012" s="275">
        <v>45236</v>
      </c>
      <c r="F7012" s="139">
        <f t="shared" si="437"/>
        <v>110</v>
      </c>
      <c r="G7012" s="140">
        <v>27.05</v>
      </c>
      <c r="H7012" s="141">
        <f t="shared" si="438"/>
        <v>2.1258285766696235E-7</v>
      </c>
      <c r="I7012" s="142">
        <f t="shared" si="439"/>
        <v>2.3384114343365859E-5</v>
      </c>
    </row>
    <row r="7013" spans="1:9">
      <c r="A7013" s="143">
        <f t="shared" si="436"/>
        <v>2475</v>
      </c>
      <c r="B7013" s="138" t="s">
        <v>97</v>
      </c>
      <c r="C7013" s="275">
        <v>45140</v>
      </c>
      <c r="D7013" s="275">
        <v>45161</v>
      </c>
      <c r="E7013" s="275">
        <v>45161</v>
      </c>
      <c r="F7013" s="139">
        <f t="shared" si="437"/>
        <v>21</v>
      </c>
      <c r="G7013" s="140">
        <v>27.26</v>
      </c>
      <c r="H7013" s="141">
        <f t="shared" si="438"/>
        <v>2.142332236599406E-7</v>
      </c>
      <c r="I7013" s="142">
        <f t="shared" si="439"/>
        <v>4.4988976968587529E-6</v>
      </c>
    </row>
    <row r="7014" spans="1:9">
      <c r="A7014" s="143">
        <f t="shared" si="436"/>
        <v>2476</v>
      </c>
      <c r="B7014" s="138" t="s">
        <v>97</v>
      </c>
      <c r="C7014" s="275">
        <v>45103</v>
      </c>
      <c r="D7014" s="275">
        <v>45127</v>
      </c>
      <c r="E7014" s="275">
        <v>45127</v>
      </c>
      <c r="F7014" s="139">
        <f t="shared" si="437"/>
        <v>24</v>
      </c>
      <c r="G7014" s="140">
        <v>3.33</v>
      </c>
      <c r="H7014" s="141">
        <f t="shared" si="438"/>
        <v>2.6170089317226786E-8</v>
      </c>
      <c r="I7014" s="142">
        <f t="shared" si="439"/>
        <v>6.2808214361344285E-7</v>
      </c>
    </row>
    <row r="7015" spans="1:9">
      <c r="A7015" s="143">
        <f t="shared" si="436"/>
        <v>2477</v>
      </c>
      <c r="B7015" s="138" t="s">
        <v>97</v>
      </c>
      <c r="C7015" s="275">
        <v>44964</v>
      </c>
      <c r="D7015" s="275">
        <v>45266</v>
      </c>
      <c r="E7015" s="275">
        <v>45266</v>
      </c>
      <c r="F7015" s="139">
        <f t="shared" si="437"/>
        <v>302</v>
      </c>
      <c r="G7015" s="140">
        <v>153.25</v>
      </c>
      <c r="H7015" s="141">
        <f t="shared" si="438"/>
        <v>1.2043742305900916E-6</v>
      </c>
      <c r="I7015" s="142">
        <f t="shared" si="439"/>
        <v>3.6372101763820769E-4</v>
      </c>
    </row>
    <row r="7016" spans="1:9">
      <c r="A7016" s="143">
        <f t="shared" si="436"/>
        <v>2478</v>
      </c>
      <c r="B7016" s="138" t="s">
        <v>97</v>
      </c>
      <c r="C7016" s="275">
        <v>45222</v>
      </c>
      <c r="D7016" s="275">
        <v>45265</v>
      </c>
      <c r="E7016" s="275">
        <v>45265</v>
      </c>
      <c r="F7016" s="139">
        <f t="shared" si="437"/>
        <v>43</v>
      </c>
      <c r="G7016" s="140">
        <v>13.92</v>
      </c>
      <c r="H7016" s="141">
        <f t="shared" si="438"/>
        <v>1.0939568867741648E-7</v>
      </c>
      <c r="I7016" s="142">
        <f t="shared" si="439"/>
        <v>4.7040146131289088E-6</v>
      </c>
    </row>
    <row r="7017" spans="1:9">
      <c r="A7017" s="143">
        <f t="shared" si="436"/>
        <v>2479</v>
      </c>
      <c r="B7017" s="138" t="s">
        <v>97</v>
      </c>
      <c r="C7017" s="275">
        <v>45043</v>
      </c>
      <c r="D7017" s="275">
        <v>45056</v>
      </c>
      <c r="E7017" s="275">
        <v>45056</v>
      </c>
      <c r="F7017" s="139">
        <f t="shared" si="437"/>
        <v>13</v>
      </c>
      <c r="G7017" s="140">
        <v>94.56</v>
      </c>
      <c r="H7017" s="141">
        <f t="shared" si="438"/>
        <v>7.4313622998107057E-7</v>
      </c>
      <c r="I7017" s="142">
        <f t="shared" si="439"/>
        <v>9.6607709897539182E-6</v>
      </c>
    </row>
    <row r="7018" spans="1:9">
      <c r="A7018" s="143">
        <f t="shared" si="436"/>
        <v>2480</v>
      </c>
      <c r="B7018" s="138" t="s">
        <v>97</v>
      </c>
      <c r="C7018" s="275">
        <v>45232</v>
      </c>
      <c r="D7018" s="275">
        <v>45586</v>
      </c>
      <c r="E7018" s="275">
        <v>45586</v>
      </c>
      <c r="F7018" s="139">
        <f t="shared" si="437"/>
        <v>354</v>
      </c>
      <c r="G7018" s="140">
        <v>41.68</v>
      </c>
      <c r="H7018" s="141">
        <f t="shared" si="438"/>
        <v>3.2755835517778154E-7</v>
      </c>
      <c r="I7018" s="142">
        <f t="shared" si="439"/>
        <v>1.1595565773293467E-4</v>
      </c>
    </row>
    <row r="7019" spans="1:9">
      <c r="A7019" s="143">
        <f t="shared" si="436"/>
        <v>2481</v>
      </c>
      <c r="B7019" s="138" t="s">
        <v>97</v>
      </c>
      <c r="C7019" s="275">
        <v>45110</v>
      </c>
      <c r="D7019" s="275">
        <v>45128</v>
      </c>
      <c r="E7019" s="275">
        <v>45128</v>
      </c>
      <c r="F7019" s="139">
        <f t="shared" si="437"/>
        <v>18</v>
      </c>
      <c r="G7019" s="140">
        <v>184.6</v>
      </c>
      <c r="H7019" s="141">
        <f t="shared" si="438"/>
        <v>1.450750296684704E-6</v>
      </c>
      <c r="I7019" s="142">
        <f t="shared" si="439"/>
        <v>2.6113505340324672E-5</v>
      </c>
    </row>
    <row r="7020" spans="1:9">
      <c r="A7020" s="143">
        <f t="shared" si="436"/>
        <v>2482</v>
      </c>
      <c r="B7020" s="138" t="s">
        <v>97</v>
      </c>
      <c r="C7020" s="275">
        <v>44991</v>
      </c>
      <c r="D7020" s="275">
        <v>45009</v>
      </c>
      <c r="E7020" s="275">
        <v>45009</v>
      </c>
      <c r="F7020" s="139">
        <f t="shared" si="437"/>
        <v>18</v>
      </c>
      <c r="G7020" s="140">
        <v>32.19</v>
      </c>
      <c r="H7020" s="141">
        <f t="shared" si="438"/>
        <v>2.5297753006652556E-7</v>
      </c>
      <c r="I7020" s="142">
        <f t="shared" si="439"/>
        <v>4.55359554119746E-6</v>
      </c>
    </row>
    <row r="7021" spans="1:9">
      <c r="A7021" s="143">
        <f t="shared" si="436"/>
        <v>2483</v>
      </c>
      <c r="B7021" s="138" t="s">
        <v>97</v>
      </c>
      <c r="C7021" s="275">
        <v>45064</v>
      </c>
      <c r="D7021" s="275">
        <v>45205</v>
      </c>
      <c r="E7021" s="275">
        <v>45205</v>
      </c>
      <c r="F7021" s="139">
        <f t="shared" si="437"/>
        <v>141</v>
      </c>
      <c r="G7021" s="140">
        <v>46.33</v>
      </c>
      <c r="H7021" s="141">
        <f t="shared" si="438"/>
        <v>3.6410217359372884E-7</v>
      </c>
      <c r="I7021" s="142">
        <f t="shared" si="439"/>
        <v>5.1338406476715766E-5</v>
      </c>
    </row>
    <row r="7022" spans="1:9">
      <c r="A7022" s="143">
        <f t="shared" si="436"/>
        <v>2484</v>
      </c>
      <c r="B7022" s="138" t="s">
        <v>97</v>
      </c>
      <c r="C7022" s="275">
        <v>45049</v>
      </c>
      <c r="D7022" s="275">
        <v>45288</v>
      </c>
      <c r="E7022" s="275">
        <v>45288</v>
      </c>
      <c r="F7022" s="139">
        <f t="shared" si="437"/>
        <v>239</v>
      </c>
      <c r="G7022" s="140">
        <v>23.85</v>
      </c>
      <c r="H7022" s="141">
        <f t="shared" si="438"/>
        <v>1.8743442348824592E-7</v>
      </c>
      <c r="I7022" s="142">
        <f t="shared" si="439"/>
        <v>4.4796827213690778E-5</v>
      </c>
    </row>
    <row r="7023" spans="1:9">
      <c r="A7023" s="143">
        <f t="shared" si="436"/>
        <v>2485</v>
      </c>
      <c r="B7023" s="138" t="s">
        <v>97</v>
      </c>
      <c r="C7023" s="275">
        <v>44949</v>
      </c>
      <c r="D7023" s="275">
        <v>44966</v>
      </c>
      <c r="E7023" s="275">
        <v>44966</v>
      </c>
      <c r="F7023" s="139">
        <f t="shared" si="437"/>
        <v>17</v>
      </c>
      <c r="G7023" s="140">
        <v>133.07</v>
      </c>
      <c r="H7023" s="141">
        <f t="shared" si="438"/>
        <v>1.045781917550561E-6</v>
      </c>
      <c r="I7023" s="142">
        <f t="shared" si="439"/>
        <v>1.7778292598359538E-5</v>
      </c>
    </row>
    <row r="7024" spans="1:9">
      <c r="A7024" s="143">
        <f t="shared" si="436"/>
        <v>2486</v>
      </c>
      <c r="B7024" s="138" t="s">
        <v>97</v>
      </c>
      <c r="C7024" s="275">
        <v>45096</v>
      </c>
      <c r="D7024" s="275">
        <v>45105</v>
      </c>
      <c r="E7024" s="275">
        <v>45105</v>
      </c>
      <c r="F7024" s="139">
        <f t="shared" si="437"/>
        <v>9</v>
      </c>
      <c r="G7024" s="140">
        <v>144.78</v>
      </c>
      <c r="H7024" s="141">
        <f t="shared" si="438"/>
        <v>1.1378094688733015E-6</v>
      </c>
      <c r="I7024" s="142">
        <f t="shared" si="439"/>
        <v>1.0240285219859714E-5</v>
      </c>
    </row>
    <row r="7025" spans="1:9">
      <c r="A7025" s="143">
        <f t="shared" si="436"/>
        <v>2487</v>
      </c>
      <c r="B7025" s="138" t="s">
        <v>97</v>
      </c>
      <c r="C7025" s="275">
        <v>45208</v>
      </c>
      <c r="D7025" s="275">
        <v>45246</v>
      </c>
      <c r="E7025" s="275">
        <v>45246</v>
      </c>
      <c r="F7025" s="139">
        <f t="shared" si="437"/>
        <v>38</v>
      </c>
      <c r="G7025" s="140">
        <v>32.75</v>
      </c>
      <c r="H7025" s="141">
        <f t="shared" si="438"/>
        <v>2.5737850604780095E-7</v>
      </c>
      <c r="I7025" s="142">
        <f t="shared" si="439"/>
        <v>9.780383229816436E-6</v>
      </c>
    </row>
    <row r="7026" spans="1:9">
      <c r="A7026" s="143">
        <f t="shared" si="436"/>
        <v>2488</v>
      </c>
      <c r="B7026" s="138" t="s">
        <v>97</v>
      </c>
      <c r="C7026" s="275">
        <v>45169</v>
      </c>
      <c r="D7026" s="275">
        <v>45177</v>
      </c>
      <c r="E7026" s="275">
        <v>45177</v>
      </c>
      <c r="F7026" s="139">
        <f t="shared" si="437"/>
        <v>8</v>
      </c>
      <c r="G7026" s="140">
        <v>15.35</v>
      </c>
      <c r="H7026" s="141">
        <f t="shared" si="438"/>
        <v>1.2063389520103039E-7</v>
      </c>
      <c r="I7026" s="142">
        <f t="shared" si="439"/>
        <v>9.6507116160824311E-7</v>
      </c>
    </row>
    <row r="7027" spans="1:9">
      <c r="A7027" s="143">
        <f t="shared" si="436"/>
        <v>2489</v>
      </c>
      <c r="B7027" s="138" t="s">
        <v>97</v>
      </c>
      <c r="C7027" s="275">
        <v>44927</v>
      </c>
      <c r="D7027" s="275">
        <v>44931</v>
      </c>
      <c r="E7027" s="275">
        <v>44931</v>
      </c>
      <c r="F7027" s="139">
        <f t="shared" si="437"/>
        <v>4</v>
      </c>
      <c r="G7027" s="140">
        <v>985.71</v>
      </c>
      <c r="H7027" s="141">
        <f t="shared" si="438"/>
        <v>7.7465822044695543E-6</v>
      </c>
      <c r="I7027" s="142">
        <f t="shared" si="439"/>
        <v>3.0986328817878217E-5</v>
      </c>
    </row>
    <row r="7028" spans="1:9">
      <c r="A7028" s="143">
        <f t="shared" si="436"/>
        <v>2490</v>
      </c>
      <c r="B7028" s="138" t="s">
        <v>97</v>
      </c>
      <c r="C7028" s="275">
        <v>45042</v>
      </c>
      <c r="D7028" s="275">
        <v>45048</v>
      </c>
      <c r="E7028" s="275">
        <v>45048</v>
      </c>
      <c r="F7028" s="139">
        <f t="shared" si="437"/>
        <v>6</v>
      </c>
      <c r="G7028" s="140">
        <v>847.25</v>
      </c>
      <c r="H7028" s="141">
        <f t="shared" si="438"/>
        <v>6.6584408930992177E-6</v>
      </c>
      <c r="I7028" s="142">
        <f t="shared" si="439"/>
        <v>3.9950645358595308E-5</v>
      </c>
    </row>
    <row r="7029" spans="1:9">
      <c r="A7029" s="143">
        <f t="shared" si="436"/>
        <v>2491</v>
      </c>
      <c r="B7029" s="138" t="s">
        <v>97</v>
      </c>
      <c r="C7029" s="275">
        <v>45120</v>
      </c>
      <c r="D7029" s="275">
        <v>45154</v>
      </c>
      <c r="E7029" s="275">
        <v>45154</v>
      </c>
      <c r="F7029" s="139">
        <f t="shared" si="437"/>
        <v>34</v>
      </c>
      <c r="G7029" s="140">
        <v>129.34</v>
      </c>
      <c r="H7029" s="141">
        <f t="shared" si="438"/>
        <v>1.0164682739609948E-6</v>
      </c>
      <c r="I7029" s="142">
        <f t="shared" si="439"/>
        <v>3.4559921314673822E-5</v>
      </c>
    </row>
    <row r="7030" spans="1:9">
      <c r="A7030" s="143">
        <f t="shared" si="436"/>
        <v>2492</v>
      </c>
      <c r="B7030" s="138" t="s">
        <v>97</v>
      </c>
      <c r="C7030" s="275">
        <v>44960</v>
      </c>
      <c r="D7030" s="275">
        <v>44970</v>
      </c>
      <c r="E7030" s="275">
        <v>44970</v>
      </c>
      <c r="F7030" s="139">
        <f t="shared" si="437"/>
        <v>10</v>
      </c>
      <c r="G7030" s="140">
        <v>678.22</v>
      </c>
      <c r="H7030" s="141">
        <f t="shared" si="438"/>
        <v>5.330053446465331E-6</v>
      </c>
      <c r="I7030" s="142">
        <f t="shared" si="439"/>
        <v>5.3300534464653308E-5</v>
      </c>
    </row>
    <row r="7031" spans="1:9">
      <c r="A7031" s="143">
        <f t="shared" si="436"/>
        <v>2493</v>
      </c>
      <c r="B7031" s="138" t="s">
        <v>97</v>
      </c>
      <c r="C7031" s="275">
        <v>45121</v>
      </c>
      <c r="D7031" s="275">
        <v>45289</v>
      </c>
      <c r="E7031" s="275">
        <v>45289</v>
      </c>
      <c r="F7031" s="139">
        <f t="shared" si="437"/>
        <v>168</v>
      </c>
      <c r="G7031" s="140">
        <v>23.11</v>
      </c>
      <c r="H7031" s="141">
        <f t="shared" si="438"/>
        <v>1.8161884808441772E-7</v>
      </c>
      <c r="I7031" s="142">
        <f t="shared" si="439"/>
        <v>3.0511966478182176E-5</v>
      </c>
    </row>
    <row r="7032" spans="1:9">
      <c r="A7032" s="143">
        <f t="shared" si="436"/>
        <v>2494</v>
      </c>
      <c r="B7032" s="138" t="s">
        <v>97</v>
      </c>
      <c r="C7032" s="275">
        <v>45069</v>
      </c>
      <c r="D7032" s="275">
        <v>45091</v>
      </c>
      <c r="E7032" s="275">
        <v>45091</v>
      </c>
      <c r="F7032" s="139">
        <f t="shared" si="437"/>
        <v>22</v>
      </c>
      <c r="G7032" s="140">
        <v>19.940000000000001</v>
      </c>
      <c r="H7032" s="141">
        <f t="shared" si="438"/>
        <v>1.5670618047612677E-7</v>
      </c>
      <c r="I7032" s="142">
        <f t="shared" si="439"/>
        <v>3.4475359704747889E-6</v>
      </c>
    </row>
    <row r="7033" spans="1:9">
      <c r="A7033" s="143">
        <f t="shared" si="436"/>
        <v>2495</v>
      </c>
      <c r="B7033" s="138" t="s">
        <v>97</v>
      </c>
      <c r="C7033" s="275">
        <v>45243</v>
      </c>
      <c r="D7033" s="275">
        <v>45327</v>
      </c>
      <c r="E7033" s="275">
        <v>45327</v>
      </c>
      <c r="F7033" s="139">
        <f t="shared" si="437"/>
        <v>84</v>
      </c>
      <c r="G7033" s="140">
        <v>32.67</v>
      </c>
      <c r="H7033" s="141">
        <f t="shared" si="438"/>
        <v>2.5674979519333306E-7</v>
      </c>
      <c r="I7033" s="142">
        <f t="shared" si="439"/>
        <v>2.1566982796239976E-5</v>
      </c>
    </row>
    <row r="7034" spans="1:9">
      <c r="A7034" s="143">
        <f t="shared" si="436"/>
        <v>2496</v>
      </c>
      <c r="B7034" s="138" t="s">
        <v>97</v>
      </c>
      <c r="C7034" s="275">
        <v>45257</v>
      </c>
      <c r="D7034" s="275">
        <v>45377</v>
      </c>
      <c r="E7034" s="275">
        <v>45377</v>
      </c>
      <c r="F7034" s="139">
        <f t="shared" si="437"/>
        <v>120</v>
      </c>
      <c r="G7034" s="140">
        <v>63.49</v>
      </c>
      <c r="H7034" s="141">
        <f t="shared" si="438"/>
        <v>4.9896065187709573E-7</v>
      </c>
      <c r="I7034" s="142">
        <f t="shared" si="439"/>
        <v>5.9875278225251491E-5</v>
      </c>
    </row>
    <row r="7035" spans="1:9">
      <c r="A7035" s="143">
        <f t="shared" si="436"/>
        <v>2497</v>
      </c>
      <c r="B7035" s="138" t="s">
        <v>97</v>
      </c>
      <c r="C7035" s="275">
        <v>45218</v>
      </c>
      <c r="D7035" s="275">
        <v>45257</v>
      </c>
      <c r="E7035" s="275">
        <v>45257</v>
      </c>
      <c r="F7035" s="139">
        <f t="shared" si="437"/>
        <v>39</v>
      </c>
      <c r="G7035" s="140">
        <v>70.95</v>
      </c>
      <c r="H7035" s="141">
        <f t="shared" si="438"/>
        <v>5.5758793905622842E-7</v>
      </c>
      <c r="I7035" s="142">
        <f t="shared" si="439"/>
        <v>2.1745929623192908E-5</v>
      </c>
    </row>
    <row r="7036" spans="1:9">
      <c r="A7036" s="143">
        <f t="shared" ref="A7036:A7099" si="440">A7035+1</f>
        <v>2498</v>
      </c>
      <c r="B7036" s="138" t="s">
        <v>97</v>
      </c>
      <c r="C7036" s="275">
        <v>45233</v>
      </c>
      <c r="D7036" s="275">
        <v>45250</v>
      </c>
      <c r="E7036" s="275">
        <v>45250</v>
      </c>
      <c r="F7036" s="139">
        <f t="shared" si="437"/>
        <v>17</v>
      </c>
      <c r="G7036" s="140">
        <v>71.66</v>
      </c>
      <c r="H7036" s="141">
        <f t="shared" si="438"/>
        <v>5.6316774788963104E-7</v>
      </c>
      <c r="I7036" s="142">
        <f t="shared" si="439"/>
        <v>9.5738517141237277E-6</v>
      </c>
    </row>
    <row r="7037" spans="1:9">
      <c r="A7037" s="143">
        <f t="shared" si="440"/>
        <v>2499</v>
      </c>
      <c r="B7037" s="138" t="s">
        <v>97</v>
      </c>
      <c r="C7037" s="275">
        <v>45248</v>
      </c>
      <c r="D7037" s="275">
        <v>45252</v>
      </c>
      <c r="E7037" s="275">
        <v>45252</v>
      </c>
      <c r="F7037" s="139">
        <f t="shared" si="437"/>
        <v>4</v>
      </c>
      <c r="G7037" s="140">
        <v>117.26</v>
      </c>
      <c r="H7037" s="141">
        <f t="shared" si="438"/>
        <v>9.2153293493634031E-7</v>
      </c>
      <c r="I7037" s="142">
        <f t="shared" si="439"/>
        <v>3.6861317397453612E-6</v>
      </c>
    </row>
    <row r="7038" spans="1:9">
      <c r="A7038" s="143">
        <f t="shared" si="440"/>
        <v>2500</v>
      </c>
      <c r="B7038" s="138" t="s">
        <v>97</v>
      </c>
      <c r="C7038" s="275">
        <v>45061</v>
      </c>
      <c r="D7038" s="275">
        <v>45065</v>
      </c>
      <c r="E7038" s="275">
        <v>45065</v>
      </c>
      <c r="F7038" s="139">
        <f t="shared" si="437"/>
        <v>4</v>
      </c>
      <c r="G7038" s="140">
        <v>106.17</v>
      </c>
      <c r="H7038" s="141">
        <f t="shared" si="438"/>
        <v>8.3437789273572611E-7</v>
      </c>
      <c r="I7038" s="142">
        <f t="shared" si="439"/>
        <v>3.3375115709429044E-6</v>
      </c>
    </row>
    <row r="7039" spans="1:9">
      <c r="A7039" s="143">
        <f t="shared" si="440"/>
        <v>2501</v>
      </c>
      <c r="B7039" s="138" t="s">
        <v>97</v>
      </c>
      <c r="C7039" s="275">
        <v>45135</v>
      </c>
      <c r="D7039" s="275">
        <v>45222</v>
      </c>
      <c r="E7039" s="275">
        <v>45222</v>
      </c>
      <c r="F7039" s="139">
        <f t="shared" si="437"/>
        <v>87</v>
      </c>
      <c r="G7039" s="140">
        <v>18.95</v>
      </c>
      <c r="H7039" s="141">
        <f t="shared" si="438"/>
        <v>1.4892588365208637E-7</v>
      </c>
      <c r="I7039" s="142">
        <f t="shared" si="439"/>
        <v>1.2956551877731515E-5</v>
      </c>
    </row>
    <row r="7040" spans="1:9">
      <c r="A7040" s="143">
        <f t="shared" si="440"/>
        <v>2502</v>
      </c>
      <c r="B7040" s="138" t="s">
        <v>97</v>
      </c>
      <c r="C7040" s="275">
        <v>45108</v>
      </c>
      <c r="D7040" s="275">
        <v>45225</v>
      </c>
      <c r="E7040" s="275">
        <v>45225</v>
      </c>
      <c r="F7040" s="139">
        <f t="shared" si="437"/>
        <v>117</v>
      </c>
      <c r="G7040" s="140">
        <v>182.89</v>
      </c>
      <c r="H7040" s="141">
        <f t="shared" si="438"/>
        <v>1.4373116021704524E-6</v>
      </c>
      <c r="I7040" s="142">
        <f t="shared" si="439"/>
        <v>1.6816545745394293E-4</v>
      </c>
    </row>
    <row r="7041" spans="1:9">
      <c r="A7041" s="143">
        <f t="shared" si="440"/>
        <v>2503</v>
      </c>
      <c r="B7041" s="138" t="s">
        <v>97</v>
      </c>
      <c r="C7041" s="275">
        <v>45222</v>
      </c>
      <c r="D7041" s="275">
        <v>45236</v>
      </c>
      <c r="E7041" s="275">
        <v>45236</v>
      </c>
      <c r="F7041" s="139">
        <f t="shared" si="437"/>
        <v>14</v>
      </c>
      <c r="G7041" s="140">
        <v>418.9</v>
      </c>
      <c r="H7041" s="141">
        <f t="shared" si="438"/>
        <v>3.2920872117075979E-6</v>
      </c>
      <c r="I7041" s="142">
        <f t="shared" si="439"/>
        <v>4.6089220963906371E-5</v>
      </c>
    </row>
    <row r="7042" spans="1:9">
      <c r="A7042" s="143">
        <f t="shared" si="440"/>
        <v>2504</v>
      </c>
      <c r="B7042" s="138" t="s">
        <v>97</v>
      </c>
      <c r="C7042" s="275">
        <v>45279</v>
      </c>
      <c r="D7042" s="275">
        <v>45336</v>
      </c>
      <c r="E7042" s="275">
        <v>45336</v>
      </c>
      <c r="F7042" s="139">
        <f t="shared" si="437"/>
        <v>57</v>
      </c>
      <c r="G7042" s="140">
        <v>98.88</v>
      </c>
      <c r="H7042" s="141">
        <f t="shared" si="438"/>
        <v>7.770866161223377E-7</v>
      </c>
      <c r="I7042" s="142">
        <f t="shared" si="439"/>
        <v>4.4293937118973246E-5</v>
      </c>
    </row>
    <row r="7043" spans="1:9">
      <c r="A7043" s="143">
        <f t="shared" si="440"/>
        <v>2505</v>
      </c>
      <c r="B7043" s="138" t="s">
        <v>97</v>
      </c>
      <c r="C7043" s="275">
        <v>44979</v>
      </c>
      <c r="D7043" s="275">
        <v>45239</v>
      </c>
      <c r="E7043" s="275">
        <v>45239</v>
      </c>
      <c r="F7043" s="139">
        <f t="shared" si="437"/>
        <v>260</v>
      </c>
      <c r="G7043" s="140">
        <v>302.25</v>
      </c>
      <c r="H7043" s="141">
        <f t="shared" si="438"/>
        <v>2.3753481970365755E-6</v>
      </c>
      <c r="I7043" s="142">
        <f t="shared" si="439"/>
        <v>6.175905312295096E-4</v>
      </c>
    </row>
    <row r="7044" spans="1:9">
      <c r="A7044" s="143">
        <f t="shared" si="440"/>
        <v>2506</v>
      </c>
      <c r="B7044" s="138" t="s">
        <v>97</v>
      </c>
      <c r="C7044" s="275">
        <v>45114</v>
      </c>
      <c r="D7044" s="275">
        <v>45238</v>
      </c>
      <c r="E7044" s="275">
        <v>45238</v>
      </c>
      <c r="F7044" s="139">
        <f t="shared" si="437"/>
        <v>124</v>
      </c>
      <c r="G7044" s="140">
        <v>30.38</v>
      </c>
      <c r="H7044" s="141">
        <f t="shared" si="438"/>
        <v>2.3875294698418911E-7</v>
      </c>
      <c r="I7044" s="142">
        <f t="shared" si="439"/>
        <v>2.960536542603945E-5</v>
      </c>
    </row>
    <row r="7045" spans="1:9">
      <c r="A7045" s="143">
        <f t="shared" si="440"/>
        <v>2507</v>
      </c>
      <c r="B7045" s="138" t="s">
        <v>97</v>
      </c>
      <c r="C7045" s="275">
        <v>45072</v>
      </c>
      <c r="D7045" s="275">
        <v>45078</v>
      </c>
      <c r="E7045" s="275">
        <v>45078</v>
      </c>
      <c r="F7045" s="139">
        <f t="shared" si="437"/>
        <v>6</v>
      </c>
      <c r="G7045" s="140">
        <v>1072.23</v>
      </c>
      <c r="H7045" s="141">
        <f t="shared" si="438"/>
        <v>8.4265329935766002E-6</v>
      </c>
      <c r="I7045" s="142">
        <f t="shared" si="439"/>
        <v>5.0559197961459604E-5</v>
      </c>
    </row>
    <row r="7046" spans="1:9">
      <c r="A7046" s="143">
        <f t="shared" si="440"/>
        <v>2508</v>
      </c>
      <c r="B7046" s="138" t="s">
        <v>97</v>
      </c>
      <c r="C7046" s="275">
        <v>45148</v>
      </c>
      <c r="D7046" s="275">
        <v>45289</v>
      </c>
      <c r="E7046" s="275">
        <v>45289</v>
      </c>
      <c r="F7046" s="139">
        <f t="shared" si="437"/>
        <v>141</v>
      </c>
      <c r="G7046" s="140">
        <v>24.15</v>
      </c>
      <c r="H7046" s="141">
        <f t="shared" si="438"/>
        <v>1.8979208919250056E-7</v>
      </c>
      <c r="I7046" s="142">
        <f t="shared" si="439"/>
        <v>2.676068457614258E-5</v>
      </c>
    </row>
    <row r="7047" spans="1:9">
      <c r="A7047" s="143">
        <f t="shared" si="440"/>
        <v>2509</v>
      </c>
      <c r="B7047" s="138" t="s">
        <v>97</v>
      </c>
      <c r="C7047" s="275">
        <v>45110</v>
      </c>
      <c r="D7047" s="275">
        <v>45260</v>
      </c>
      <c r="E7047" s="275">
        <v>45260</v>
      </c>
      <c r="F7047" s="139">
        <f t="shared" si="437"/>
        <v>150</v>
      </c>
      <c r="G7047" s="140">
        <v>28.11</v>
      </c>
      <c r="H7047" s="141">
        <f t="shared" si="438"/>
        <v>2.2091327648866216E-7</v>
      </c>
      <c r="I7047" s="142">
        <f t="shared" si="439"/>
        <v>3.3136991473299324E-5</v>
      </c>
    </row>
    <row r="7048" spans="1:9">
      <c r="A7048" s="143">
        <f t="shared" si="440"/>
        <v>2510</v>
      </c>
      <c r="B7048" s="138" t="s">
        <v>97</v>
      </c>
      <c r="C7048" s="275">
        <v>44965</v>
      </c>
      <c r="D7048" s="275">
        <v>45232</v>
      </c>
      <c r="E7048" s="275">
        <v>45232</v>
      </c>
      <c r="F7048" s="139">
        <f t="shared" ref="F7048:F7111" si="441">E7048-C7048</f>
        <v>267</v>
      </c>
      <c r="G7048" s="140">
        <v>178.37</v>
      </c>
      <c r="H7048" s="141">
        <f t="shared" ref="H7048:H7111" si="442">G7048/$G$8894</f>
        <v>1.4017894388930157E-6</v>
      </c>
      <c r="I7048" s="142">
        <f t="shared" ref="I7048:I7111" si="443">H7048*F7048</f>
        <v>3.7427778018443519E-4</v>
      </c>
    </row>
    <row r="7049" spans="1:9">
      <c r="A7049" s="143">
        <f t="shared" si="440"/>
        <v>2511</v>
      </c>
      <c r="B7049" s="138" t="s">
        <v>97</v>
      </c>
      <c r="C7049" s="275">
        <v>44945</v>
      </c>
      <c r="D7049" s="275">
        <v>44963</v>
      </c>
      <c r="E7049" s="275">
        <v>44963</v>
      </c>
      <c r="F7049" s="139">
        <f t="shared" si="441"/>
        <v>18</v>
      </c>
      <c r="G7049" s="140">
        <v>103.51</v>
      </c>
      <c r="H7049" s="141">
        <f t="shared" si="442"/>
        <v>8.134732568246681E-7</v>
      </c>
      <c r="I7049" s="142">
        <f t="shared" si="443"/>
        <v>1.4642518622844026E-5</v>
      </c>
    </row>
    <row r="7050" spans="1:9">
      <c r="A7050" s="143">
        <f t="shared" si="440"/>
        <v>2512</v>
      </c>
      <c r="B7050" s="138" t="s">
        <v>97</v>
      </c>
      <c r="C7050" s="275">
        <v>45174</v>
      </c>
      <c r="D7050" s="275">
        <v>45204</v>
      </c>
      <c r="E7050" s="275">
        <v>45204</v>
      </c>
      <c r="F7050" s="139">
        <f t="shared" si="441"/>
        <v>30</v>
      </c>
      <c r="G7050" s="140">
        <v>18.95</v>
      </c>
      <c r="H7050" s="141">
        <f t="shared" si="442"/>
        <v>1.4892588365208637E-7</v>
      </c>
      <c r="I7050" s="142">
        <f t="shared" si="443"/>
        <v>4.4677765095625909E-6</v>
      </c>
    </row>
    <row r="7051" spans="1:9">
      <c r="A7051" s="143">
        <f t="shared" si="440"/>
        <v>2513</v>
      </c>
      <c r="B7051" s="138" t="s">
        <v>97</v>
      </c>
      <c r="C7051" s="275">
        <v>45171</v>
      </c>
      <c r="D7051" s="275">
        <v>45181</v>
      </c>
      <c r="E7051" s="275">
        <v>45181</v>
      </c>
      <c r="F7051" s="139">
        <f t="shared" si="441"/>
        <v>10</v>
      </c>
      <c r="G7051" s="140">
        <v>545.19000000000005</v>
      </c>
      <c r="H7051" s="141">
        <f t="shared" si="442"/>
        <v>4.2845858843420036E-6</v>
      </c>
      <c r="I7051" s="142">
        <f t="shared" si="443"/>
        <v>4.2845858843420034E-5</v>
      </c>
    </row>
    <row r="7052" spans="1:9">
      <c r="A7052" s="143">
        <f t="shared" si="440"/>
        <v>2514</v>
      </c>
      <c r="B7052" s="138" t="s">
        <v>97</v>
      </c>
      <c r="C7052" s="275">
        <v>45018</v>
      </c>
      <c r="D7052" s="275">
        <v>45027</v>
      </c>
      <c r="E7052" s="275">
        <v>45027</v>
      </c>
      <c r="F7052" s="139">
        <f t="shared" si="441"/>
        <v>9</v>
      </c>
      <c r="G7052" s="140">
        <v>238.9</v>
      </c>
      <c r="H7052" s="141">
        <f t="shared" si="442"/>
        <v>1.8774877891547985E-6</v>
      </c>
      <c r="I7052" s="142">
        <f t="shared" si="443"/>
        <v>1.6897390102393186E-5</v>
      </c>
    </row>
    <row r="7053" spans="1:9">
      <c r="A7053" s="143">
        <f t="shared" si="440"/>
        <v>2515</v>
      </c>
      <c r="B7053" s="138" t="s">
        <v>97</v>
      </c>
      <c r="C7053" s="275">
        <v>45065</v>
      </c>
      <c r="D7053" s="275">
        <v>45077</v>
      </c>
      <c r="E7053" s="275">
        <v>45077</v>
      </c>
      <c r="F7053" s="139">
        <f t="shared" si="441"/>
        <v>12</v>
      </c>
      <c r="G7053" s="140">
        <v>132.04</v>
      </c>
      <c r="H7053" s="141">
        <f t="shared" si="442"/>
        <v>1.0376872652992867E-6</v>
      </c>
      <c r="I7053" s="142">
        <f t="shared" si="443"/>
        <v>1.2452247183591441E-5</v>
      </c>
    </row>
    <row r="7054" spans="1:9">
      <c r="A7054" s="143">
        <f t="shared" si="440"/>
        <v>2516</v>
      </c>
      <c r="B7054" s="138" t="s">
        <v>97</v>
      </c>
      <c r="C7054" s="275">
        <v>45153</v>
      </c>
      <c r="D7054" s="275">
        <v>45191</v>
      </c>
      <c r="E7054" s="275">
        <v>45191</v>
      </c>
      <c r="F7054" s="139">
        <f t="shared" si="441"/>
        <v>38</v>
      </c>
      <c r="G7054" s="140">
        <v>25.18</v>
      </c>
      <c r="H7054" s="141">
        <f t="shared" si="442"/>
        <v>1.9788674144377492E-7</v>
      </c>
      <c r="I7054" s="142">
        <f t="shared" si="443"/>
        <v>7.5196961748634468E-6</v>
      </c>
    </row>
    <row r="7055" spans="1:9">
      <c r="A7055" s="143">
        <f t="shared" si="440"/>
        <v>2517</v>
      </c>
      <c r="B7055" s="138" t="s">
        <v>97</v>
      </c>
      <c r="C7055" s="275">
        <v>45091</v>
      </c>
      <c r="D7055" s="275">
        <v>45099</v>
      </c>
      <c r="E7055" s="275">
        <v>45099</v>
      </c>
      <c r="F7055" s="139">
        <f t="shared" si="441"/>
        <v>8</v>
      </c>
      <c r="G7055" s="140">
        <v>33.58</v>
      </c>
      <c r="H7055" s="141">
        <f t="shared" si="442"/>
        <v>2.6390138116290551E-7</v>
      </c>
      <c r="I7055" s="142">
        <f t="shared" si="443"/>
        <v>2.1112110493032441E-6</v>
      </c>
    </row>
    <row r="7056" spans="1:9">
      <c r="A7056" s="143">
        <f t="shared" si="440"/>
        <v>2518</v>
      </c>
      <c r="B7056" s="138" t="s">
        <v>97</v>
      </c>
      <c r="C7056" s="275">
        <v>45091</v>
      </c>
      <c r="D7056" s="275">
        <v>45134</v>
      </c>
      <c r="E7056" s="275">
        <v>45134</v>
      </c>
      <c r="F7056" s="139">
        <f t="shared" si="441"/>
        <v>43</v>
      </c>
      <c r="G7056" s="140">
        <v>46.14</v>
      </c>
      <c r="H7056" s="141">
        <f t="shared" si="442"/>
        <v>3.6260898531436756E-7</v>
      </c>
      <c r="I7056" s="142">
        <f t="shared" si="443"/>
        <v>1.5592186368517806E-5</v>
      </c>
    </row>
    <row r="7057" spans="1:9">
      <c r="A7057" s="143">
        <f t="shared" si="440"/>
        <v>2519</v>
      </c>
      <c r="B7057" s="138" t="s">
        <v>97</v>
      </c>
      <c r="C7057" s="275">
        <v>45211</v>
      </c>
      <c r="D7057" s="275">
        <v>45258</v>
      </c>
      <c r="E7057" s="275">
        <v>45258</v>
      </c>
      <c r="F7057" s="139">
        <f t="shared" si="441"/>
        <v>47</v>
      </c>
      <c r="G7057" s="140">
        <v>160.09</v>
      </c>
      <c r="H7057" s="141">
        <f t="shared" si="442"/>
        <v>1.2581290086470981E-6</v>
      </c>
      <c r="I7057" s="142">
        <f t="shared" si="443"/>
        <v>5.9132063406413613E-5</v>
      </c>
    </row>
    <row r="7058" spans="1:9">
      <c r="A7058" s="143">
        <f t="shared" si="440"/>
        <v>2520</v>
      </c>
      <c r="B7058" s="138" t="s">
        <v>97</v>
      </c>
      <c r="C7058" s="275">
        <v>45042</v>
      </c>
      <c r="D7058" s="275">
        <v>45345</v>
      </c>
      <c r="E7058" s="275">
        <v>45345</v>
      </c>
      <c r="F7058" s="139">
        <f t="shared" si="441"/>
        <v>303</v>
      </c>
      <c r="G7058" s="140">
        <v>31.25</v>
      </c>
      <c r="H7058" s="141">
        <f t="shared" si="442"/>
        <v>2.4559017752652767E-7</v>
      </c>
      <c r="I7058" s="142">
        <f t="shared" si="443"/>
        <v>7.4413823790537881E-5</v>
      </c>
    </row>
    <row r="7059" spans="1:9">
      <c r="A7059" s="143">
        <f t="shared" si="440"/>
        <v>2521</v>
      </c>
      <c r="B7059" s="138" t="s">
        <v>97</v>
      </c>
      <c r="C7059" s="275">
        <v>45188</v>
      </c>
      <c r="D7059" s="275">
        <v>45301</v>
      </c>
      <c r="E7059" s="275">
        <v>45301</v>
      </c>
      <c r="F7059" s="139">
        <f t="shared" si="441"/>
        <v>113</v>
      </c>
      <c r="G7059" s="140">
        <v>35.93</v>
      </c>
      <c r="H7059" s="141">
        <f t="shared" si="442"/>
        <v>2.8236976251290041E-7</v>
      </c>
      <c r="I7059" s="142">
        <f t="shared" si="443"/>
        <v>3.1907783163957748E-5</v>
      </c>
    </row>
    <row r="7060" spans="1:9">
      <c r="A7060" s="143">
        <f t="shared" si="440"/>
        <v>2522</v>
      </c>
      <c r="B7060" s="138" t="s">
        <v>97</v>
      </c>
      <c r="C7060" s="275">
        <v>45200</v>
      </c>
      <c r="D7060" s="275">
        <v>45209</v>
      </c>
      <c r="E7060" s="275">
        <v>45209</v>
      </c>
      <c r="F7060" s="139">
        <f t="shared" si="441"/>
        <v>9</v>
      </c>
      <c r="G7060" s="140">
        <v>78.260000000000005</v>
      </c>
      <c r="H7060" s="141">
        <f t="shared" si="442"/>
        <v>6.1503639338323373E-7</v>
      </c>
      <c r="I7060" s="142">
        <f t="shared" si="443"/>
        <v>5.5353275404491034E-6</v>
      </c>
    </row>
    <row r="7061" spans="1:9">
      <c r="A7061" s="143">
        <f t="shared" si="440"/>
        <v>2523</v>
      </c>
      <c r="B7061" s="138" t="s">
        <v>97</v>
      </c>
      <c r="C7061" s="275">
        <v>45059</v>
      </c>
      <c r="D7061" s="275">
        <v>45064</v>
      </c>
      <c r="E7061" s="275">
        <v>45064</v>
      </c>
      <c r="F7061" s="139">
        <f t="shared" si="441"/>
        <v>5</v>
      </c>
      <c r="G7061" s="140">
        <v>23.85</v>
      </c>
      <c r="H7061" s="141">
        <f t="shared" si="442"/>
        <v>1.8743442348824592E-7</v>
      </c>
      <c r="I7061" s="142">
        <f t="shared" si="443"/>
        <v>9.371721174412296E-7</v>
      </c>
    </row>
    <row r="7062" spans="1:9">
      <c r="A7062" s="143">
        <f t="shared" si="440"/>
        <v>2524</v>
      </c>
      <c r="B7062" s="138" t="s">
        <v>97</v>
      </c>
      <c r="C7062" s="275">
        <v>45187</v>
      </c>
      <c r="D7062" s="275">
        <v>45198</v>
      </c>
      <c r="E7062" s="275">
        <v>45198</v>
      </c>
      <c r="F7062" s="139">
        <f t="shared" si="441"/>
        <v>11</v>
      </c>
      <c r="G7062" s="140">
        <v>40.17</v>
      </c>
      <c r="H7062" s="141">
        <f t="shared" si="442"/>
        <v>3.156914377996997E-7</v>
      </c>
      <c r="I7062" s="142">
        <f t="shared" si="443"/>
        <v>3.4726058157966968E-6</v>
      </c>
    </row>
    <row r="7063" spans="1:9">
      <c r="A7063" s="143">
        <f t="shared" si="440"/>
        <v>2525</v>
      </c>
      <c r="B7063" s="138" t="s">
        <v>97</v>
      </c>
      <c r="C7063" s="275">
        <v>45154</v>
      </c>
      <c r="D7063" s="275">
        <v>45154</v>
      </c>
      <c r="E7063" s="275">
        <v>45154</v>
      </c>
      <c r="F7063" s="139">
        <f t="shared" si="441"/>
        <v>0</v>
      </c>
      <c r="G7063" s="140">
        <v>58.64</v>
      </c>
      <c r="H7063" s="141">
        <f t="shared" si="442"/>
        <v>4.608450563249786E-7</v>
      </c>
      <c r="I7063" s="142">
        <f t="shared" si="443"/>
        <v>0</v>
      </c>
    </row>
    <row r="7064" spans="1:9">
      <c r="A7064" s="143">
        <f t="shared" si="440"/>
        <v>2526</v>
      </c>
      <c r="B7064" s="138" t="s">
        <v>97</v>
      </c>
      <c r="C7064" s="275">
        <v>45233</v>
      </c>
      <c r="D7064" s="275">
        <v>45271</v>
      </c>
      <c r="E7064" s="275">
        <v>45271</v>
      </c>
      <c r="F7064" s="139">
        <f t="shared" si="441"/>
        <v>38</v>
      </c>
      <c r="G7064" s="140">
        <v>510.13</v>
      </c>
      <c r="H7064" s="141">
        <f t="shared" si="442"/>
        <v>4.0090533523714414E-6</v>
      </c>
      <c r="I7064" s="142">
        <f t="shared" si="443"/>
        <v>1.5234402739011478E-4</v>
      </c>
    </row>
    <row r="7065" spans="1:9">
      <c r="A7065" s="143">
        <f t="shared" si="440"/>
        <v>2527</v>
      </c>
      <c r="B7065" s="138" t="s">
        <v>97</v>
      </c>
      <c r="C7065" s="275">
        <v>45239</v>
      </c>
      <c r="D7065" s="275">
        <v>45252</v>
      </c>
      <c r="E7065" s="275">
        <v>45252</v>
      </c>
      <c r="F7065" s="139">
        <f t="shared" si="441"/>
        <v>13</v>
      </c>
      <c r="G7065" s="140">
        <v>36.81</v>
      </c>
      <c r="H7065" s="141">
        <f t="shared" si="442"/>
        <v>2.8928558191204747E-7</v>
      </c>
      <c r="I7065" s="142">
        <f t="shared" si="443"/>
        <v>3.7607125648566172E-6</v>
      </c>
    </row>
    <row r="7066" spans="1:9">
      <c r="A7066" s="143">
        <f t="shared" si="440"/>
        <v>2528</v>
      </c>
      <c r="B7066" s="138" t="s">
        <v>97</v>
      </c>
      <c r="C7066" s="275">
        <v>44984</v>
      </c>
      <c r="D7066" s="275">
        <v>45076</v>
      </c>
      <c r="E7066" s="275">
        <v>45076</v>
      </c>
      <c r="F7066" s="139">
        <f t="shared" si="441"/>
        <v>92</v>
      </c>
      <c r="G7066" s="140">
        <v>187.03</v>
      </c>
      <c r="H7066" s="141">
        <f t="shared" si="442"/>
        <v>1.469847388889167E-6</v>
      </c>
      <c r="I7066" s="142">
        <f t="shared" si="443"/>
        <v>1.3522595977780337E-4</v>
      </c>
    </row>
    <row r="7067" spans="1:9">
      <c r="A7067" s="143">
        <f t="shared" si="440"/>
        <v>2529</v>
      </c>
      <c r="B7067" s="138" t="s">
        <v>97</v>
      </c>
      <c r="C7067" s="275">
        <v>44938</v>
      </c>
      <c r="D7067" s="275">
        <v>44974</v>
      </c>
      <c r="E7067" s="275">
        <v>44974</v>
      </c>
      <c r="F7067" s="139">
        <f t="shared" si="441"/>
        <v>36</v>
      </c>
      <c r="G7067" s="140">
        <v>40.69</v>
      </c>
      <c r="H7067" s="141">
        <f t="shared" si="442"/>
        <v>3.1977805835374109E-7</v>
      </c>
      <c r="I7067" s="142">
        <f t="shared" si="443"/>
        <v>1.1512010100734679E-5</v>
      </c>
    </row>
    <row r="7068" spans="1:9">
      <c r="A7068" s="143">
        <f t="shared" si="440"/>
        <v>2530</v>
      </c>
      <c r="B7068" s="138" t="s">
        <v>97</v>
      </c>
      <c r="C7068" s="275">
        <v>45072</v>
      </c>
      <c r="D7068" s="275">
        <v>45090</v>
      </c>
      <c r="E7068" s="275">
        <v>45090</v>
      </c>
      <c r="F7068" s="139">
        <f t="shared" si="441"/>
        <v>18</v>
      </c>
      <c r="G7068" s="140">
        <v>36.19</v>
      </c>
      <c r="H7068" s="141">
        <f t="shared" si="442"/>
        <v>2.8441307278992113E-7</v>
      </c>
      <c r="I7068" s="142">
        <f t="shared" si="443"/>
        <v>5.1194353102185803E-6</v>
      </c>
    </row>
    <row r="7069" spans="1:9">
      <c r="A7069" s="143">
        <f t="shared" si="440"/>
        <v>2531</v>
      </c>
      <c r="B7069" s="138" t="s">
        <v>97</v>
      </c>
      <c r="C7069" s="275">
        <v>45114</v>
      </c>
      <c r="D7069" s="275">
        <v>45139</v>
      </c>
      <c r="E7069" s="275">
        <v>45139</v>
      </c>
      <c r="F7069" s="139">
        <f t="shared" si="441"/>
        <v>25</v>
      </c>
      <c r="G7069" s="140">
        <v>49.8</v>
      </c>
      <c r="H7069" s="141">
        <f t="shared" si="442"/>
        <v>3.9137250690627446E-7</v>
      </c>
      <c r="I7069" s="142">
        <f t="shared" si="443"/>
        <v>9.7843126726568612E-6</v>
      </c>
    </row>
    <row r="7070" spans="1:9">
      <c r="A7070" s="143">
        <f t="shared" si="440"/>
        <v>2532</v>
      </c>
      <c r="B7070" s="138" t="s">
        <v>97</v>
      </c>
      <c r="C7070" s="275">
        <v>45058</v>
      </c>
      <c r="D7070" s="275">
        <v>45230</v>
      </c>
      <c r="E7070" s="275">
        <v>45230</v>
      </c>
      <c r="F7070" s="139">
        <f t="shared" si="441"/>
        <v>172</v>
      </c>
      <c r="G7070" s="140">
        <v>36.96</v>
      </c>
      <c r="H7070" s="141">
        <f t="shared" si="442"/>
        <v>2.904644147641748E-7</v>
      </c>
      <c r="I7070" s="142">
        <f t="shared" si="443"/>
        <v>4.9959879339438064E-5</v>
      </c>
    </row>
    <row r="7071" spans="1:9">
      <c r="A7071" s="143">
        <f t="shared" si="440"/>
        <v>2533</v>
      </c>
      <c r="B7071" s="138" t="s">
        <v>97</v>
      </c>
      <c r="C7071" s="275">
        <v>44945</v>
      </c>
      <c r="D7071" s="275">
        <v>44953</v>
      </c>
      <c r="E7071" s="275">
        <v>44953</v>
      </c>
      <c r="F7071" s="139">
        <f t="shared" si="441"/>
        <v>8</v>
      </c>
      <c r="G7071" s="140">
        <v>469.18</v>
      </c>
      <c r="H7071" s="141">
        <f t="shared" si="442"/>
        <v>3.68723198374068E-6</v>
      </c>
      <c r="I7071" s="142">
        <f t="shared" si="443"/>
        <v>2.949785586992544E-5</v>
      </c>
    </row>
    <row r="7072" spans="1:9">
      <c r="A7072" s="143">
        <f t="shared" si="440"/>
        <v>2534</v>
      </c>
      <c r="B7072" s="138" t="s">
        <v>97</v>
      </c>
      <c r="C7072" s="275">
        <v>45219</v>
      </c>
      <c r="D7072" s="275">
        <v>45233</v>
      </c>
      <c r="E7072" s="275">
        <v>45233</v>
      </c>
      <c r="F7072" s="139">
        <f t="shared" si="441"/>
        <v>14</v>
      </c>
      <c r="G7072" s="140">
        <v>14.12</v>
      </c>
      <c r="H7072" s="141">
        <f t="shared" si="442"/>
        <v>1.1096746581358625E-7</v>
      </c>
      <c r="I7072" s="142">
        <f t="shared" si="443"/>
        <v>1.5535445213902074E-6</v>
      </c>
    </row>
    <row r="7073" spans="1:9">
      <c r="A7073" s="143">
        <f t="shared" si="440"/>
        <v>2535</v>
      </c>
      <c r="B7073" s="138" t="s">
        <v>97</v>
      </c>
      <c r="C7073" s="275">
        <v>45156</v>
      </c>
      <c r="D7073" s="275">
        <v>45198</v>
      </c>
      <c r="E7073" s="275">
        <v>45198</v>
      </c>
      <c r="F7073" s="139">
        <f t="shared" si="441"/>
        <v>42</v>
      </c>
      <c r="G7073" s="140">
        <v>11.37</v>
      </c>
      <c r="H7073" s="141">
        <f t="shared" si="442"/>
        <v>8.9355530191251819E-8</v>
      </c>
      <c r="I7073" s="142">
        <f t="shared" si="443"/>
        <v>3.7529322680325763E-6</v>
      </c>
    </row>
    <row r="7074" spans="1:9">
      <c r="A7074" s="143">
        <f t="shared" si="440"/>
        <v>2536</v>
      </c>
      <c r="B7074" s="138" t="s">
        <v>97</v>
      </c>
      <c r="C7074" s="275">
        <v>44962</v>
      </c>
      <c r="D7074" s="275">
        <v>44972</v>
      </c>
      <c r="E7074" s="275">
        <v>44972</v>
      </c>
      <c r="F7074" s="139">
        <f t="shared" si="441"/>
        <v>10</v>
      </c>
      <c r="G7074" s="140">
        <v>367.26</v>
      </c>
      <c r="H7074" s="141">
        <f t="shared" si="442"/>
        <v>2.8862543551485614E-6</v>
      </c>
      <c r="I7074" s="142">
        <f t="shared" si="443"/>
        <v>2.8862543551485616E-5</v>
      </c>
    </row>
    <row r="7075" spans="1:9">
      <c r="A7075" s="143">
        <f t="shared" si="440"/>
        <v>2537</v>
      </c>
      <c r="B7075" s="138" t="s">
        <v>97</v>
      </c>
      <c r="C7075" s="275">
        <v>45224</v>
      </c>
      <c r="D7075" s="275">
        <v>45240</v>
      </c>
      <c r="E7075" s="275">
        <v>45240</v>
      </c>
      <c r="F7075" s="139">
        <f t="shared" si="441"/>
        <v>16</v>
      </c>
      <c r="G7075" s="140">
        <v>12.66</v>
      </c>
      <c r="H7075" s="141">
        <f t="shared" si="442"/>
        <v>9.949349271954688E-8</v>
      </c>
      <c r="I7075" s="142">
        <f t="shared" si="443"/>
        <v>1.5918958835127501E-6</v>
      </c>
    </row>
    <row r="7076" spans="1:9">
      <c r="A7076" s="143">
        <f t="shared" si="440"/>
        <v>2538</v>
      </c>
      <c r="B7076" s="138" t="s">
        <v>97</v>
      </c>
      <c r="C7076" s="275">
        <v>45035</v>
      </c>
      <c r="D7076" s="275">
        <v>45236</v>
      </c>
      <c r="E7076" s="275">
        <v>45236</v>
      </c>
      <c r="F7076" s="139">
        <f t="shared" si="441"/>
        <v>201</v>
      </c>
      <c r="G7076" s="140">
        <v>41.03</v>
      </c>
      <c r="H7076" s="141">
        <f t="shared" si="442"/>
        <v>3.2245007948522976E-7</v>
      </c>
      <c r="I7076" s="142">
        <f t="shared" si="443"/>
        <v>6.481246597653118E-5</v>
      </c>
    </row>
    <row r="7077" spans="1:9">
      <c r="A7077" s="143">
        <f t="shared" si="440"/>
        <v>2539</v>
      </c>
      <c r="B7077" s="138" t="s">
        <v>97</v>
      </c>
      <c r="C7077" s="275">
        <v>45207</v>
      </c>
      <c r="D7077" s="275">
        <v>45217</v>
      </c>
      <c r="E7077" s="275">
        <v>45217</v>
      </c>
      <c r="F7077" s="139">
        <f t="shared" si="441"/>
        <v>10</v>
      </c>
      <c r="G7077" s="140">
        <v>18.95</v>
      </c>
      <c r="H7077" s="141">
        <f t="shared" si="442"/>
        <v>1.4892588365208637E-7</v>
      </c>
      <c r="I7077" s="142">
        <f t="shared" si="443"/>
        <v>1.4892588365208637E-6</v>
      </c>
    </row>
    <row r="7078" spans="1:9">
      <c r="A7078" s="143">
        <f t="shared" si="440"/>
        <v>2540</v>
      </c>
      <c r="B7078" s="138" t="s">
        <v>97</v>
      </c>
      <c r="C7078" s="275">
        <v>45103</v>
      </c>
      <c r="D7078" s="275">
        <v>45198</v>
      </c>
      <c r="E7078" s="275">
        <v>45198</v>
      </c>
      <c r="F7078" s="139">
        <f t="shared" si="441"/>
        <v>95</v>
      </c>
      <c r="G7078" s="140">
        <v>462.2</v>
      </c>
      <c r="H7078" s="141">
        <f t="shared" si="442"/>
        <v>3.6323769616883544E-6</v>
      </c>
      <c r="I7078" s="142">
        <f t="shared" si="443"/>
        <v>3.4507581136039366E-4</v>
      </c>
    </row>
    <row r="7079" spans="1:9">
      <c r="A7079" s="143">
        <f t="shared" si="440"/>
        <v>2541</v>
      </c>
      <c r="B7079" s="138" t="s">
        <v>97</v>
      </c>
      <c r="C7079" s="275">
        <v>45166</v>
      </c>
      <c r="D7079" s="275">
        <v>45203</v>
      </c>
      <c r="E7079" s="275">
        <v>45203</v>
      </c>
      <c r="F7079" s="139">
        <f t="shared" si="441"/>
        <v>37</v>
      </c>
      <c r="G7079" s="140">
        <v>54.28</v>
      </c>
      <c r="H7079" s="141">
        <f t="shared" si="442"/>
        <v>4.2658031475647748E-7</v>
      </c>
      <c r="I7079" s="142">
        <f t="shared" si="443"/>
        <v>1.5783471645989667E-5</v>
      </c>
    </row>
    <row r="7080" spans="1:9">
      <c r="A7080" s="143">
        <f t="shared" si="440"/>
        <v>2542</v>
      </c>
      <c r="B7080" s="138" t="s">
        <v>97</v>
      </c>
      <c r="C7080" s="275">
        <v>45196</v>
      </c>
      <c r="D7080" s="275">
        <v>45209</v>
      </c>
      <c r="E7080" s="275">
        <v>45209</v>
      </c>
      <c r="F7080" s="139">
        <f t="shared" si="441"/>
        <v>13</v>
      </c>
      <c r="G7080" s="140">
        <v>139.63999999999999</v>
      </c>
      <c r="H7080" s="141">
        <f t="shared" si="442"/>
        <v>1.0974147964737381E-6</v>
      </c>
      <c r="I7080" s="142">
        <f t="shared" si="443"/>
        <v>1.4266392354158595E-5</v>
      </c>
    </row>
    <row r="7081" spans="1:9">
      <c r="A7081" s="143">
        <f t="shared" si="440"/>
        <v>2543</v>
      </c>
      <c r="B7081" s="138" t="s">
        <v>97</v>
      </c>
      <c r="C7081" s="275">
        <v>45110</v>
      </c>
      <c r="D7081" s="275">
        <v>45126</v>
      </c>
      <c r="E7081" s="275">
        <v>45126</v>
      </c>
      <c r="F7081" s="139">
        <f t="shared" si="441"/>
        <v>16</v>
      </c>
      <c r="G7081" s="140">
        <v>2.7</v>
      </c>
      <c r="H7081" s="141">
        <f t="shared" si="442"/>
        <v>2.1218991338291989E-8</v>
      </c>
      <c r="I7081" s="142">
        <f t="shared" si="443"/>
        <v>3.3950386141267182E-7</v>
      </c>
    </row>
    <row r="7082" spans="1:9">
      <c r="A7082" s="143">
        <f t="shared" si="440"/>
        <v>2544</v>
      </c>
      <c r="B7082" s="138" t="s">
        <v>97</v>
      </c>
      <c r="C7082" s="275">
        <v>45179</v>
      </c>
      <c r="D7082" s="275">
        <v>45187</v>
      </c>
      <c r="E7082" s="275">
        <v>45187</v>
      </c>
      <c r="F7082" s="139">
        <f t="shared" si="441"/>
        <v>8</v>
      </c>
      <c r="G7082" s="140">
        <v>25.29</v>
      </c>
      <c r="H7082" s="141">
        <f t="shared" si="442"/>
        <v>1.9875121886866829E-7</v>
      </c>
      <c r="I7082" s="142">
        <f t="shared" si="443"/>
        <v>1.5900097509493463E-6</v>
      </c>
    </row>
    <row r="7083" spans="1:9">
      <c r="A7083" s="143">
        <f t="shared" si="440"/>
        <v>2545</v>
      </c>
      <c r="B7083" s="138" t="s">
        <v>97</v>
      </c>
      <c r="C7083" s="275">
        <v>45196</v>
      </c>
      <c r="D7083" s="275">
        <v>45222</v>
      </c>
      <c r="E7083" s="275">
        <v>45222</v>
      </c>
      <c r="F7083" s="139">
        <f t="shared" si="441"/>
        <v>26</v>
      </c>
      <c r="G7083" s="140">
        <v>68.819999999999993</v>
      </c>
      <c r="H7083" s="141">
        <f t="shared" si="442"/>
        <v>5.4084851255602014E-7</v>
      </c>
      <c r="I7083" s="142">
        <f t="shared" si="443"/>
        <v>1.4062061326456524E-5</v>
      </c>
    </row>
    <row r="7084" spans="1:9">
      <c r="A7084" s="143">
        <f t="shared" si="440"/>
        <v>2546</v>
      </c>
      <c r="B7084" s="138" t="s">
        <v>97</v>
      </c>
      <c r="C7084" s="275">
        <v>44944</v>
      </c>
      <c r="D7084" s="275">
        <v>44952</v>
      </c>
      <c r="E7084" s="275">
        <v>44952</v>
      </c>
      <c r="F7084" s="139">
        <f t="shared" si="441"/>
        <v>8</v>
      </c>
      <c r="G7084" s="140">
        <v>364.22</v>
      </c>
      <c r="H7084" s="141">
        <f t="shared" si="442"/>
        <v>2.862363342678781E-6</v>
      </c>
      <c r="I7084" s="142">
        <f t="shared" si="443"/>
        <v>2.2898906741430248E-5</v>
      </c>
    </row>
    <row r="7085" spans="1:9">
      <c r="A7085" s="143">
        <f t="shared" si="440"/>
        <v>2547</v>
      </c>
      <c r="B7085" s="138" t="s">
        <v>97</v>
      </c>
      <c r="C7085" s="275">
        <v>45184</v>
      </c>
      <c r="D7085" s="275">
        <v>45189</v>
      </c>
      <c r="E7085" s="275">
        <v>45189</v>
      </c>
      <c r="F7085" s="139">
        <f t="shared" si="441"/>
        <v>5</v>
      </c>
      <c r="G7085" s="140">
        <v>102.98</v>
      </c>
      <c r="H7085" s="141">
        <f t="shared" si="442"/>
        <v>8.0930804741381815E-7</v>
      </c>
      <c r="I7085" s="142">
        <f t="shared" si="443"/>
        <v>4.0465402370690911E-6</v>
      </c>
    </row>
    <row r="7086" spans="1:9">
      <c r="A7086" s="143">
        <f t="shared" si="440"/>
        <v>2548</v>
      </c>
      <c r="B7086" s="138" t="s">
        <v>97</v>
      </c>
      <c r="C7086" s="275">
        <v>45193</v>
      </c>
      <c r="D7086" s="275">
        <v>45201</v>
      </c>
      <c r="E7086" s="275">
        <v>45201</v>
      </c>
      <c r="F7086" s="139">
        <f t="shared" si="441"/>
        <v>8</v>
      </c>
      <c r="G7086" s="140">
        <v>30.95</v>
      </c>
      <c r="H7086" s="141">
        <f t="shared" si="442"/>
        <v>2.43232511822273E-7</v>
      </c>
      <c r="I7086" s="142">
        <f t="shared" si="443"/>
        <v>1.945860094578184E-6</v>
      </c>
    </row>
    <row r="7087" spans="1:9">
      <c r="A7087" s="143">
        <f t="shared" si="440"/>
        <v>2549</v>
      </c>
      <c r="B7087" s="138" t="s">
        <v>97</v>
      </c>
      <c r="C7087" s="275">
        <v>45030</v>
      </c>
      <c r="D7087" s="275">
        <v>45257</v>
      </c>
      <c r="E7087" s="275">
        <v>45257</v>
      </c>
      <c r="F7087" s="139">
        <f t="shared" si="441"/>
        <v>227</v>
      </c>
      <c r="G7087" s="140">
        <v>27.24</v>
      </c>
      <c r="H7087" s="141">
        <f t="shared" si="442"/>
        <v>2.140760459463236E-7</v>
      </c>
      <c r="I7087" s="142">
        <f t="shared" si="443"/>
        <v>4.8595262429815459E-5</v>
      </c>
    </row>
    <row r="7088" spans="1:9">
      <c r="A7088" s="143">
        <f t="shared" si="440"/>
        <v>2550</v>
      </c>
      <c r="B7088" s="138" t="s">
        <v>97</v>
      </c>
      <c r="C7088" s="275">
        <v>45202</v>
      </c>
      <c r="D7088" s="275">
        <v>45225</v>
      </c>
      <c r="E7088" s="275">
        <v>45225</v>
      </c>
      <c r="F7088" s="139">
        <f t="shared" si="441"/>
        <v>23</v>
      </c>
      <c r="G7088" s="140">
        <v>18.95</v>
      </c>
      <c r="H7088" s="141">
        <f t="shared" si="442"/>
        <v>1.4892588365208637E-7</v>
      </c>
      <c r="I7088" s="142">
        <f t="shared" si="443"/>
        <v>3.4252953239979866E-6</v>
      </c>
    </row>
    <row r="7089" spans="1:9">
      <c r="A7089" s="143">
        <f t="shared" si="440"/>
        <v>2551</v>
      </c>
      <c r="B7089" s="138" t="s">
        <v>97</v>
      </c>
      <c r="C7089" s="275">
        <v>44957</v>
      </c>
      <c r="D7089" s="275">
        <v>44972</v>
      </c>
      <c r="E7089" s="275">
        <v>44972</v>
      </c>
      <c r="F7089" s="139">
        <f t="shared" si="441"/>
        <v>15</v>
      </c>
      <c r="G7089" s="140">
        <v>3.09</v>
      </c>
      <c r="H7089" s="141">
        <f t="shared" si="442"/>
        <v>2.4283956753823053E-8</v>
      </c>
      <c r="I7089" s="142">
        <f t="shared" si="443"/>
        <v>3.6425935130734578E-7</v>
      </c>
    </row>
    <row r="7090" spans="1:9">
      <c r="A7090" s="143">
        <f t="shared" si="440"/>
        <v>2552</v>
      </c>
      <c r="B7090" s="138" t="s">
        <v>97</v>
      </c>
      <c r="C7090" s="275">
        <v>44949</v>
      </c>
      <c r="D7090" s="275">
        <v>44953</v>
      </c>
      <c r="E7090" s="275">
        <v>44953</v>
      </c>
      <c r="F7090" s="139">
        <f t="shared" si="441"/>
        <v>4</v>
      </c>
      <c r="G7090" s="140">
        <v>3015.05</v>
      </c>
      <c r="H7090" s="141">
        <f t="shared" si="442"/>
        <v>2.3694933272043431E-5</v>
      </c>
      <c r="I7090" s="142">
        <f t="shared" si="443"/>
        <v>9.4779733088173724E-5</v>
      </c>
    </row>
    <row r="7091" spans="1:9">
      <c r="A7091" s="143">
        <f t="shared" si="440"/>
        <v>2553</v>
      </c>
      <c r="B7091" s="138" t="s">
        <v>97</v>
      </c>
      <c r="C7091" s="275">
        <v>44945</v>
      </c>
      <c r="D7091" s="275">
        <v>44952</v>
      </c>
      <c r="E7091" s="275">
        <v>44952</v>
      </c>
      <c r="F7091" s="139">
        <f t="shared" si="441"/>
        <v>7</v>
      </c>
      <c r="G7091" s="140">
        <v>3150.41</v>
      </c>
      <c r="H7091" s="141">
        <f t="shared" si="442"/>
        <v>2.4758712037803135E-5</v>
      </c>
      <c r="I7091" s="142">
        <f t="shared" si="443"/>
        <v>1.7331098426462193E-4</v>
      </c>
    </row>
    <row r="7092" spans="1:9">
      <c r="A7092" s="143">
        <f t="shared" si="440"/>
        <v>2554</v>
      </c>
      <c r="B7092" s="138" t="s">
        <v>97</v>
      </c>
      <c r="C7092" s="275">
        <v>45161</v>
      </c>
      <c r="D7092" s="275">
        <v>45167</v>
      </c>
      <c r="E7092" s="275">
        <v>45167</v>
      </c>
      <c r="F7092" s="139">
        <f t="shared" si="441"/>
        <v>6</v>
      </c>
      <c r="G7092" s="140">
        <v>57.88</v>
      </c>
      <c r="H7092" s="141">
        <f t="shared" si="442"/>
        <v>4.5487230320753349E-7</v>
      </c>
      <c r="I7092" s="142">
        <f t="shared" si="443"/>
        <v>2.7292338192452008E-6</v>
      </c>
    </row>
    <row r="7093" spans="1:9">
      <c r="A7093" s="143">
        <f t="shared" si="440"/>
        <v>2555</v>
      </c>
      <c r="B7093" s="138" t="s">
        <v>97</v>
      </c>
      <c r="C7093" s="275">
        <v>45126</v>
      </c>
      <c r="D7093" s="275">
        <v>45133</v>
      </c>
      <c r="E7093" s="275">
        <v>45133</v>
      </c>
      <c r="F7093" s="139">
        <f t="shared" si="441"/>
        <v>7</v>
      </c>
      <c r="G7093" s="140">
        <v>196.15</v>
      </c>
      <c r="H7093" s="141">
        <f t="shared" si="442"/>
        <v>1.5415204262985088E-6</v>
      </c>
      <c r="I7093" s="142">
        <f t="shared" si="443"/>
        <v>1.0790642984089561E-5</v>
      </c>
    </row>
    <row r="7094" spans="1:9">
      <c r="A7094" s="143">
        <f t="shared" si="440"/>
        <v>2556</v>
      </c>
      <c r="B7094" s="138" t="s">
        <v>97</v>
      </c>
      <c r="C7094" s="275">
        <v>45147</v>
      </c>
      <c r="D7094" s="275">
        <v>45147</v>
      </c>
      <c r="E7094" s="275">
        <v>45147</v>
      </c>
      <c r="F7094" s="139">
        <f t="shared" si="441"/>
        <v>0</v>
      </c>
      <c r="G7094" s="140">
        <v>252.66</v>
      </c>
      <c r="H7094" s="141">
        <f t="shared" si="442"/>
        <v>1.985626056123279E-6</v>
      </c>
      <c r="I7094" s="142">
        <f t="shared" si="443"/>
        <v>0</v>
      </c>
    </row>
    <row r="7095" spans="1:9">
      <c r="A7095" s="143">
        <f t="shared" si="440"/>
        <v>2557</v>
      </c>
      <c r="B7095" s="138" t="s">
        <v>97</v>
      </c>
      <c r="C7095" s="275">
        <v>45145</v>
      </c>
      <c r="D7095" s="275">
        <v>45153</v>
      </c>
      <c r="E7095" s="275">
        <v>45153</v>
      </c>
      <c r="F7095" s="139">
        <f t="shared" si="441"/>
        <v>8</v>
      </c>
      <c r="G7095" s="140">
        <v>304.79000000000002</v>
      </c>
      <c r="H7095" s="141">
        <f t="shared" si="442"/>
        <v>2.3953097666659316E-6</v>
      </c>
      <c r="I7095" s="142">
        <f t="shared" si="443"/>
        <v>1.9162478133327453E-5</v>
      </c>
    </row>
    <row r="7096" spans="1:9">
      <c r="A7096" s="143">
        <f t="shared" si="440"/>
        <v>2558</v>
      </c>
      <c r="B7096" s="138" t="s">
        <v>97</v>
      </c>
      <c r="C7096" s="275">
        <v>44998</v>
      </c>
      <c r="D7096" s="275">
        <v>45015</v>
      </c>
      <c r="E7096" s="275">
        <v>45015</v>
      </c>
      <c r="F7096" s="139">
        <f t="shared" si="441"/>
        <v>17</v>
      </c>
      <c r="G7096" s="140">
        <v>515.42999999999995</v>
      </c>
      <c r="H7096" s="141">
        <f t="shared" si="442"/>
        <v>4.0507054464799404E-6</v>
      </c>
      <c r="I7096" s="142">
        <f t="shared" si="443"/>
        <v>6.8861992590158982E-5</v>
      </c>
    </row>
    <row r="7097" spans="1:9">
      <c r="A7097" s="143">
        <f t="shared" si="440"/>
        <v>2559</v>
      </c>
      <c r="B7097" s="138" t="s">
        <v>97</v>
      </c>
      <c r="C7097" s="275">
        <v>44995</v>
      </c>
      <c r="D7097" s="275">
        <v>45000</v>
      </c>
      <c r="E7097" s="275">
        <v>45000</v>
      </c>
      <c r="F7097" s="139">
        <f t="shared" si="441"/>
        <v>5</v>
      </c>
      <c r="G7097" s="140">
        <v>1600.98</v>
      </c>
      <c r="H7097" s="141">
        <f t="shared" si="442"/>
        <v>1.2581918797325447E-5</v>
      </c>
      <c r="I7097" s="142">
        <f t="shared" si="443"/>
        <v>6.2909593986627235E-5</v>
      </c>
    </row>
    <row r="7098" spans="1:9">
      <c r="A7098" s="143">
        <f t="shared" si="440"/>
        <v>2560</v>
      </c>
      <c r="B7098" s="138" t="s">
        <v>97</v>
      </c>
      <c r="C7098" s="275">
        <v>45239</v>
      </c>
      <c r="D7098" s="275">
        <v>45245</v>
      </c>
      <c r="E7098" s="275">
        <v>45245</v>
      </c>
      <c r="F7098" s="139">
        <f t="shared" si="441"/>
        <v>6</v>
      </c>
      <c r="G7098" s="140">
        <v>581.01</v>
      </c>
      <c r="H7098" s="141">
        <f t="shared" si="442"/>
        <v>4.5660911694300105E-6</v>
      </c>
      <c r="I7098" s="142">
        <f t="shared" si="443"/>
        <v>2.7396547016580063E-5</v>
      </c>
    </row>
    <row r="7099" spans="1:9">
      <c r="A7099" s="143">
        <f t="shared" si="440"/>
        <v>2561</v>
      </c>
      <c r="B7099" s="138" t="s">
        <v>97</v>
      </c>
      <c r="C7099" s="275">
        <v>45104</v>
      </c>
      <c r="D7099" s="275">
        <v>45135</v>
      </c>
      <c r="E7099" s="275">
        <v>45135</v>
      </c>
      <c r="F7099" s="139">
        <f t="shared" si="441"/>
        <v>31</v>
      </c>
      <c r="G7099" s="140">
        <v>35.130000000000003</v>
      </c>
      <c r="H7099" s="141">
        <f t="shared" si="442"/>
        <v>2.7608265396822135E-7</v>
      </c>
      <c r="I7099" s="142">
        <f t="shared" si="443"/>
        <v>8.5585622730148624E-6</v>
      </c>
    </row>
    <row r="7100" spans="1:9">
      <c r="A7100" s="143">
        <f t="shared" ref="A7100:A7163" si="444">A7099+1</f>
        <v>2562</v>
      </c>
      <c r="B7100" s="138" t="s">
        <v>97</v>
      </c>
      <c r="C7100" s="275">
        <v>45209</v>
      </c>
      <c r="D7100" s="275">
        <v>45224</v>
      </c>
      <c r="E7100" s="275">
        <v>45224</v>
      </c>
      <c r="F7100" s="139">
        <f t="shared" si="441"/>
        <v>15</v>
      </c>
      <c r="G7100" s="140">
        <v>68.09</v>
      </c>
      <c r="H7100" s="141">
        <f t="shared" si="442"/>
        <v>5.3511152600900063E-7</v>
      </c>
      <c r="I7100" s="142">
        <f t="shared" si="443"/>
        <v>8.0266728901350089E-6</v>
      </c>
    </row>
    <row r="7101" spans="1:9">
      <c r="A7101" s="143">
        <f t="shared" si="444"/>
        <v>2563</v>
      </c>
      <c r="B7101" s="138" t="s">
        <v>97</v>
      </c>
      <c r="C7101" s="275">
        <v>44974</v>
      </c>
      <c r="D7101" s="275">
        <v>45236</v>
      </c>
      <c r="E7101" s="275">
        <v>45236</v>
      </c>
      <c r="F7101" s="139">
        <f t="shared" si="441"/>
        <v>262</v>
      </c>
      <c r="G7101" s="140">
        <v>95</v>
      </c>
      <c r="H7101" s="141">
        <f t="shared" si="442"/>
        <v>7.4659413968064401E-7</v>
      </c>
      <c r="I7101" s="142">
        <f t="shared" si="443"/>
        <v>1.9560766459632872E-4</v>
      </c>
    </row>
    <row r="7102" spans="1:9">
      <c r="A7102" s="143">
        <f t="shared" si="444"/>
        <v>2564</v>
      </c>
      <c r="B7102" s="138" t="s">
        <v>97</v>
      </c>
      <c r="C7102" s="275">
        <v>45272</v>
      </c>
      <c r="D7102" s="275">
        <v>45309</v>
      </c>
      <c r="E7102" s="275">
        <v>45309</v>
      </c>
      <c r="F7102" s="139">
        <f t="shared" si="441"/>
        <v>37</v>
      </c>
      <c r="G7102" s="140">
        <v>352.77</v>
      </c>
      <c r="H7102" s="141">
        <f t="shared" si="442"/>
        <v>2.7723791016330608E-6</v>
      </c>
      <c r="I7102" s="142">
        <f t="shared" si="443"/>
        <v>1.0257802676042326E-4</v>
      </c>
    </row>
    <row r="7103" spans="1:9">
      <c r="A7103" s="143">
        <f t="shared" si="444"/>
        <v>2565</v>
      </c>
      <c r="B7103" s="138" t="s">
        <v>97</v>
      </c>
      <c r="C7103" s="275">
        <v>45141</v>
      </c>
      <c r="D7103" s="275">
        <v>45146</v>
      </c>
      <c r="E7103" s="275">
        <v>45146</v>
      </c>
      <c r="F7103" s="139">
        <f t="shared" si="441"/>
        <v>5</v>
      </c>
      <c r="G7103" s="140">
        <v>138.15</v>
      </c>
      <c r="H7103" s="141">
        <f t="shared" si="442"/>
        <v>1.0857050568092734E-6</v>
      </c>
      <c r="I7103" s="142">
        <f t="shared" si="443"/>
        <v>5.428525284046367E-6</v>
      </c>
    </row>
    <row r="7104" spans="1:9">
      <c r="A7104" s="143">
        <f t="shared" si="444"/>
        <v>2566</v>
      </c>
      <c r="B7104" s="138" t="s">
        <v>97</v>
      </c>
      <c r="C7104" s="275">
        <v>45040</v>
      </c>
      <c r="D7104" s="275">
        <v>45056</v>
      </c>
      <c r="E7104" s="275">
        <v>45056</v>
      </c>
      <c r="F7104" s="139">
        <f t="shared" si="441"/>
        <v>16</v>
      </c>
      <c r="G7104" s="140">
        <v>12.93</v>
      </c>
      <c r="H7104" s="141">
        <f t="shared" si="442"/>
        <v>1.0161539185337608E-7</v>
      </c>
      <c r="I7104" s="142">
        <f t="shared" si="443"/>
        <v>1.6258462696540172E-6</v>
      </c>
    </row>
    <row r="7105" spans="1:9">
      <c r="A7105" s="143">
        <f t="shared" si="444"/>
        <v>2567</v>
      </c>
      <c r="B7105" s="138" t="s">
        <v>97</v>
      </c>
      <c r="C7105" s="275">
        <v>45176</v>
      </c>
      <c r="D7105" s="275">
        <v>45187</v>
      </c>
      <c r="E7105" s="275">
        <v>45187</v>
      </c>
      <c r="F7105" s="139">
        <f t="shared" si="441"/>
        <v>11</v>
      </c>
      <c r="G7105" s="140">
        <v>107.09</v>
      </c>
      <c r="H7105" s="141">
        <f t="shared" si="442"/>
        <v>8.4160806756210711E-7</v>
      </c>
      <c r="I7105" s="142">
        <f t="shared" si="443"/>
        <v>9.2576887431831775E-6</v>
      </c>
    </row>
    <row r="7106" spans="1:9">
      <c r="A7106" s="143">
        <f t="shared" si="444"/>
        <v>2568</v>
      </c>
      <c r="B7106" s="138" t="s">
        <v>97</v>
      </c>
      <c r="C7106" s="275">
        <v>45181</v>
      </c>
      <c r="D7106" s="275">
        <v>45289</v>
      </c>
      <c r="E7106" s="275">
        <v>45289</v>
      </c>
      <c r="F7106" s="139">
        <f t="shared" si="441"/>
        <v>108</v>
      </c>
      <c r="G7106" s="140">
        <v>24.26</v>
      </c>
      <c r="H7106" s="141">
        <f t="shared" si="442"/>
        <v>1.9065656661739395E-7</v>
      </c>
      <c r="I7106" s="142">
        <f t="shared" si="443"/>
        <v>2.0590909194678547E-5</v>
      </c>
    </row>
    <row r="7107" spans="1:9">
      <c r="A7107" s="143">
        <f t="shared" si="444"/>
        <v>2569</v>
      </c>
      <c r="B7107" s="138" t="s">
        <v>97</v>
      </c>
      <c r="C7107" s="275">
        <v>45083</v>
      </c>
      <c r="D7107" s="275">
        <v>45103</v>
      </c>
      <c r="E7107" s="275">
        <v>45103</v>
      </c>
      <c r="F7107" s="139">
        <f t="shared" si="441"/>
        <v>20</v>
      </c>
      <c r="G7107" s="140">
        <v>8.31</v>
      </c>
      <c r="H7107" s="141">
        <f t="shared" si="442"/>
        <v>6.5307340007854238E-8</v>
      </c>
      <c r="I7107" s="142">
        <f t="shared" si="443"/>
        <v>1.3061468001570848E-6</v>
      </c>
    </row>
    <row r="7108" spans="1:9">
      <c r="A7108" s="143">
        <f t="shared" si="444"/>
        <v>2570</v>
      </c>
      <c r="B7108" s="138" t="s">
        <v>97</v>
      </c>
      <c r="C7108" s="275">
        <v>45152</v>
      </c>
      <c r="D7108" s="275">
        <v>45168</v>
      </c>
      <c r="E7108" s="275">
        <v>45168</v>
      </c>
      <c r="F7108" s="139">
        <f t="shared" si="441"/>
        <v>16</v>
      </c>
      <c r="G7108" s="140">
        <v>34.54</v>
      </c>
      <c r="H7108" s="141">
        <f t="shared" si="442"/>
        <v>2.7144591141652046E-7</v>
      </c>
      <c r="I7108" s="142">
        <f t="shared" si="443"/>
        <v>4.3431345826643274E-6</v>
      </c>
    </row>
    <row r="7109" spans="1:9">
      <c r="A7109" s="143">
        <f t="shared" si="444"/>
        <v>2571</v>
      </c>
      <c r="B7109" s="138" t="s">
        <v>97</v>
      </c>
      <c r="C7109" s="275">
        <v>45139</v>
      </c>
      <c r="D7109" s="275">
        <v>45145</v>
      </c>
      <c r="E7109" s="275">
        <v>45145</v>
      </c>
      <c r="F7109" s="139">
        <f t="shared" si="441"/>
        <v>6</v>
      </c>
      <c r="G7109" s="140">
        <v>126.51</v>
      </c>
      <c r="H7109" s="141">
        <f t="shared" si="442"/>
        <v>9.9422762748419251E-7</v>
      </c>
      <c r="I7109" s="142">
        <f t="shared" si="443"/>
        <v>5.9653657649051551E-6</v>
      </c>
    </row>
    <row r="7110" spans="1:9">
      <c r="A7110" s="143">
        <f t="shared" si="444"/>
        <v>2572</v>
      </c>
      <c r="B7110" s="138" t="s">
        <v>97</v>
      </c>
      <c r="C7110" s="275">
        <v>45018</v>
      </c>
      <c r="D7110" s="275">
        <v>45020</v>
      </c>
      <c r="E7110" s="275">
        <v>45020</v>
      </c>
      <c r="F7110" s="139">
        <f t="shared" si="441"/>
        <v>2</v>
      </c>
      <c r="G7110" s="140">
        <v>367.35</v>
      </c>
      <c r="H7110" s="141">
        <f t="shared" si="442"/>
        <v>2.886961654859838E-6</v>
      </c>
      <c r="I7110" s="142">
        <f t="shared" si="443"/>
        <v>5.7739233097196761E-6</v>
      </c>
    </row>
    <row r="7111" spans="1:9">
      <c r="A7111" s="143">
        <f t="shared" si="444"/>
        <v>2573</v>
      </c>
      <c r="B7111" s="138" t="s">
        <v>97</v>
      </c>
      <c r="C7111" s="275">
        <v>45233</v>
      </c>
      <c r="D7111" s="275">
        <v>45239</v>
      </c>
      <c r="E7111" s="275">
        <v>45239</v>
      </c>
      <c r="F7111" s="139">
        <f t="shared" si="441"/>
        <v>6</v>
      </c>
      <c r="G7111" s="140">
        <v>147.63</v>
      </c>
      <c r="H7111" s="141">
        <f t="shared" si="442"/>
        <v>1.1602072930637208E-6</v>
      </c>
      <c r="I7111" s="142">
        <f t="shared" si="443"/>
        <v>6.9612437583823245E-6</v>
      </c>
    </row>
    <row r="7112" spans="1:9">
      <c r="A7112" s="143">
        <f t="shared" si="444"/>
        <v>2574</v>
      </c>
      <c r="B7112" s="138" t="s">
        <v>97</v>
      </c>
      <c r="C7112" s="275">
        <v>45112</v>
      </c>
      <c r="D7112" s="275">
        <v>45126</v>
      </c>
      <c r="E7112" s="275">
        <v>45126</v>
      </c>
      <c r="F7112" s="139">
        <f t="shared" ref="F7112:F7175" si="445">E7112-C7112</f>
        <v>14</v>
      </c>
      <c r="G7112" s="140">
        <v>15.11</v>
      </c>
      <c r="H7112" s="141">
        <f t="shared" ref="H7112:H7175" si="446">G7112/$G$8894</f>
        <v>1.1874776263762664E-7</v>
      </c>
      <c r="I7112" s="142">
        <f t="shared" ref="I7112:I7175" si="447">H7112*F7112</f>
        <v>1.6624686769267729E-6</v>
      </c>
    </row>
    <row r="7113" spans="1:9">
      <c r="A7113" s="143">
        <f t="shared" si="444"/>
        <v>2575</v>
      </c>
      <c r="B7113" s="138" t="s">
        <v>97</v>
      </c>
      <c r="C7113" s="275">
        <v>45028</v>
      </c>
      <c r="D7113" s="275">
        <v>45036</v>
      </c>
      <c r="E7113" s="275">
        <v>45036</v>
      </c>
      <c r="F7113" s="139">
        <f t="shared" si="445"/>
        <v>8</v>
      </c>
      <c r="G7113" s="140">
        <v>63.36</v>
      </c>
      <c r="H7113" s="141">
        <f t="shared" si="446"/>
        <v>4.9793899673858534E-7</v>
      </c>
      <c r="I7113" s="142">
        <f t="shared" si="447"/>
        <v>3.9835119739086827E-6</v>
      </c>
    </row>
    <row r="7114" spans="1:9">
      <c r="A7114" s="143">
        <f t="shared" si="444"/>
        <v>2576</v>
      </c>
      <c r="B7114" s="138" t="s">
        <v>97</v>
      </c>
      <c r="C7114" s="275">
        <v>45051</v>
      </c>
      <c r="D7114" s="275">
        <v>45103</v>
      </c>
      <c r="E7114" s="275">
        <v>45103</v>
      </c>
      <c r="F7114" s="139">
        <f t="shared" si="445"/>
        <v>52</v>
      </c>
      <c r="G7114" s="140">
        <v>14.71</v>
      </c>
      <c r="H7114" s="141">
        <f t="shared" si="446"/>
        <v>1.1560420836528711E-7</v>
      </c>
      <c r="I7114" s="142">
        <f t="shared" si="447"/>
        <v>6.0114188349949292E-6</v>
      </c>
    </row>
    <row r="7115" spans="1:9">
      <c r="A7115" s="143">
        <f t="shared" si="444"/>
        <v>2577</v>
      </c>
      <c r="B7115" s="138" t="s">
        <v>97</v>
      </c>
      <c r="C7115" s="275">
        <v>45159</v>
      </c>
      <c r="D7115" s="275">
        <v>45163</v>
      </c>
      <c r="E7115" s="275">
        <v>45163</v>
      </c>
      <c r="F7115" s="139">
        <f t="shared" si="445"/>
        <v>4</v>
      </c>
      <c r="G7115" s="140">
        <v>46.21</v>
      </c>
      <c r="H7115" s="141">
        <f t="shared" si="446"/>
        <v>3.6315910731202695E-7</v>
      </c>
      <c r="I7115" s="142">
        <f t="shared" si="447"/>
        <v>1.4526364292481078E-6</v>
      </c>
    </row>
    <row r="7116" spans="1:9">
      <c r="A7116" s="143">
        <f t="shared" si="444"/>
        <v>2578</v>
      </c>
      <c r="B7116" s="138" t="s">
        <v>97</v>
      </c>
      <c r="C7116" s="275">
        <v>45225</v>
      </c>
      <c r="D7116" s="275">
        <v>45247</v>
      </c>
      <c r="E7116" s="275">
        <v>45247</v>
      </c>
      <c r="F7116" s="139">
        <f t="shared" si="445"/>
        <v>22</v>
      </c>
      <c r="G7116" s="140">
        <v>23.2</v>
      </c>
      <c r="H7116" s="141">
        <f t="shared" si="446"/>
        <v>1.8232614779569411E-7</v>
      </c>
      <c r="I7116" s="142">
        <f t="shared" si="447"/>
        <v>4.0111752515052703E-6</v>
      </c>
    </row>
    <row r="7117" spans="1:9">
      <c r="A7117" s="143">
        <f t="shared" si="444"/>
        <v>2579</v>
      </c>
      <c r="B7117" s="138" t="s">
        <v>97</v>
      </c>
      <c r="C7117" s="275">
        <v>45224</v>
      </c>
      <c r="D7117" s="275">
        <v>45229</v>
      </c>
      <c r="E7117" s="275">
        <v>45229</v>
      </c>
      <c r="F7117" s="139">
        <f t="shared" si="445"/>
        <v>5</v>
      </c>
      <c r="G7117" s="140">
        <v>281.52</v>
      </c>
      <c r="H7117" s="141">
        <f t="shared" si="446"/>
        <v>2.2124334968725779E-6</v>
      </c>
      <c r="I7117" s="142">
        <f t="shared" si="447"/>
        <v>1.1062167484362889E-5</v>
      </c>
    </row>
    <row r="7118" spans="1:9">
      <c r="A7118" s="143">
        <f t="shared" si="444"/>
        <v>2580</v>
      </c>
      <c r="B7118" s="138" t="s">
        <v>97</v>
      </c>
      <c r="C7118" s="275">
        <v>45078</v>
      </c>
      <c r="D7118" s="275">
        <v>45100</v>
      </c>
      <c r="E7118" s="275">
        <v>45100</v>
      </c>
      <c r="F7118" s="139">
        <f t="shared" si="445"/>
        <v>22</v>
      </c>
      <c r="G7118" s="140">
        <v>47.63</v>
      </c>
      <c r="H7118" s="141">
        <f t="shared" si="446"/>
        <v>3.743187249788324E-7</v>
      </c>
      <c r="I7118" s="142">
        <f t="shared" si="447"/>
        <v>8.2350119495343134E-6</v>
      </c>
    </row>
    <row r="7119" spans="1:9">
      <c r="A7119" s="143">
        <f t="shared" si="444"/>
        <v>2581</v>
      </c>
      <c r="B7119" s="138" t="s">
        <v>97</v>
      </c>
      <c r="C7119" s="275">
        <v>45022</v>
      </c>
      <c r="D7119" s="275">
        <v>45034</v>
      </c>
      <c r="E7119" s="275">
        <v>45034</v>
      </c>
      <c r="F7119" s="139">
        <f t="shared" si="445"/>
        <v>12</v>
      </c>
      <c r="G7119" s="140">
        <v>239.1</v>
      </c>
      <c r="H7119" s="141">
        <f t="shared" si="446"/>
        <v>1.8790595662909683E-6</v>
      </c>
      <c r="I7119" s="142">
        <f t="shared" si="447"/>
        <v>2.2548714795491621E-5</v>
      </c>
    </row>
    <row r="7120" spans="1:9">
      <c r="A7120" s="143">
        <f t="shared" si="444"/>
        <v>2582</v>
      </c>
      <c r="B7120" s="138" t="s">
        <v>97</v>
      </c>
      <c r="C7120" s="275">
        <v>45213</v>
      </c>
      <c r="D7120" s="275">
        <v>45356</v>
      </c>
      <c r="E7120" s="275">
        <v>45356</v>
      </c>
      <c r="F7120" s="139">
        <f t="shared" si="445"/>
        <v>143</v>
      </c>
      <c r="G7120" s="140">
        <v>703.74</v>
      </c>
      <c r="H7120" s="141">
        <f t="shared" si="446"/>
        <v>5.5306122090405947E-6</v>
      </c>
      <c r="I7120" s="142">
        <f t="shared" si="447"/>
        <v>7.9087754589280508E-4</v>
      </c>
    </row>
    <row r="7121" spans="1:9">
      <c r="A7121" s="143">
        <f t="shared" si="444"/>
        <v>2583</v>
      </c>
      <c r="B7121" s="138" t="s">
        <v>97</v>
      </c>
      <c r="C7121" s="275">
        <v>44950</v>
      </c>
      <c r="D7121" s="275">
        <v>44963</v>
      </c>
      <c r="E7121" s="275">
        <v>44963</v>
      </c>
      <c r="F7121" s="139">
        <f t="shared" si="445"/>
        <v>13</v>
      </c>
      <c r="G7121" s="140">
        <v>462.63</v>
      </c>
      <c r="H7121" s="141">
        <f t="shared" si="446"/>
        <v>3.6357562825311197E-6</v>
      </c>
      <c r="I7121" s="142">
        <f t="shared" si="447"/>
        <v>4.7264831672904556E-5</v>
      </c>
    </row>
    <row r="7122" spans="1:9">
      <c r="A7122" s="143">
        <f t="shared" si="444"/>
        <v>2584</v>
      </c>
      <c r="B7122" s="138" t="s">
        <v>97</v>
      </c>
      <c r="C7122" s="275">
        <v>44954</v>
      </c>
      <c r="D7122" s="275">
        <v>44965</v>
      </c>
      <c r="E7122" s="275">
        <v>44965</v>
      </c>
      <c r="F7122" s="139">
        <f t="shared" si="445"/>
        <v>11</v>
      </c>
      <c r="G7122" s="140">
        <v>176.84</v>
      </c>
      <c r="H7122" s="141">
        <f t="shared" si="446"/>
        <v>1.3897653438013169E-6</v>
      </c>
      <c r="I7122" s="142">
        <f t="shared" si="447"/>
        <v>1.5287418781814485E-5</v>
      </c>
    </row>
    <row r="7123" spans="1:9">
      <c r="A7123" s="143">
        <f t="shared" si="444"/>
        <v>2585</v>
      </c>
      <c r="B7123" s="138" t="s">
        <v>97</v>
      </c>
      <c r="C7123" s="275">
        <v>45239</v>
      </c>
      <c r="D7123" s="275">
        <v>45246</v>
      </c>
      <c r="E7123" s="275">
        <v>45246</v>
      </c>
      <c r="F7123" s="139">
        <f t="shared" si="445"/>
        <v>7</v>
      </c>
      <c r="G7123" s="140">
        <v>47.6</v>
      </c>
      <c r="H7123" s="141">
        <f t="shared" si="446"/>
        <v>3.7408295840840695E-7</v>
      </c>
      <c r="I7123" s="142">
        <f t="shared" si="447"/>
        <v>2.6185807088588488E-6</v>
      </c>
    </row>
    <row r="7124" spans="1:9">
      <c r="A7124" s="143">
        <f t="shared" si="444"/>
        <v>2586</v>
      </c>
      <c r="B7124" s="138" t="s">
        <v>97</v>
      </c>
      <c r="C7124" s="275">
        <v>45263</v>
      </c>
      <c r="D7124" s="275">
        <v>45384</v>
      </c>
      <c r="E7124" s="275">
        <v>45384</v>
      </c>
      <c r="F7124" s="139">
        <f t="shared" si="445"/>
        <v>121</v>
      </c>
      <c r="G7124" s="140">
        <v>25.89</v>
      </c>
      <c r="H7124" s="141">
        <f t="shared" si="446"/>
        <v>2.0346655027717762E-7</v>
      </c>
      <c r="I7124" s="142">
        <f t="shared" si="447"/>
        <v>2.4619452583538493E-5</v>
      </c>
    </row>
    <row r="7125" spans="1:9">
      <c r="A7125" s="143">
        <f t="shared" si="444"/>
        <v>2587</v>
      </c>
      <c r="B7125" s="138" t="s">
        <v>97</v>
      </c>
      <c r="C7125" s="275">
        <v>44935</v>
      </c>
      <c r="D7125" s="275">
        <v>45266</v>
      </c>
      <c r="E7125" s="275">
        <v>45266</v>
      </c>
      <c r="F7125" s="139">
        <f t="shared" si="445"/>
        <v>331</v>
      </c>
      <c r="G7125" s="140">
        <v>152.06</v>
      </c>
      <c r="H7125" s="141">
        <f t="shared" si="446"/>
        <v>1.1950221566298813E-6</v>
      </c>
      <c r="I7125" s="142">
        <f t="shared" si="447"/>
        <v>3.955523338444907E-4</v>
      </c>
    </row>
    <row r="7126" spans="1:9">
      <c r="A7126" s="143">
        <f t="shared" si="444"/>
        <v>2588</v>
      </c>
      <c r="B7126" s="138" t="s">
        <v>97</v>
      </c>
      <c r="C7126" s="275">
        <v>45072</v>
      </c>
      <c r="D7126" s="275">
        <v>45098</v>
      </c>
      <c r="E7126" s="275">
        <v>45098</v>
      </c>
      <c r="F7126" s="139">
        <f t="shared" si="445"/>
        <v>26</v>
      </c>
      <c r="G7126" s="140">
        <v>0.59</v>
      </c>
      <c r="H7126" s="141">
        <f t="shared" si="446"/>
        <v>4.6367425517008416E-9</v>
      </c>
      <c r="I7126" s="142">
        <f t="shared" si="447"/>
        <v>1.2055530634422189E-7</v>
      </c>
    </row>
    <row r="7127" spans="1:9">
      <c r="A7127" s="143">
        <f t="shared" si="444"/>
        <v>2589</v>
      </c>
      <c r="B7127" s="138" t="s">
        <v>97</v>
      </c>
      <c r="C7127" s="275">
        <v>45216</v>
      </c>
      <c r="D7127" s="275">
        <v>45230</v>
      </c>
      <c r="E7127" s="275">
        <v>45230</v>
      </c>
      <c r="F7127" s="139">
        <f t="shared" si="445"/>
        <v>14</v>
      </c>
      <c r="G7127" s="140">
        <v>48.99</v>
      </c>
      <c r="H7127" s="141">
        <f t="shared" si="446"/>
        <v>3.850068095047869E-7</v>
      </c>
      <c r="I7127" s="142">
        <f t="shared" si="447"/>
        <v>5.3900953330670166E-6</v>
      </c>
    </row>
    <row r="7128" spans="1:9">
      <c r="A7128" s="143">
        <f t="shared" si="444"/>
        <v>2590</v>
      </c>
      <c r="B7128" s="138" t="s">
        <v>97</v>
      </c>
      <c r="C7128" s="275">
        <v>45040</v>
      </c>
      <c r="D7128" s="275">
        <v>45050</v>
      </c>
      <c r="E7128" s="275">
        <v>45050</v>
      </c>
      <c r="F7128" s="139">
        <f t="shared" si="445"/>
        <v>10</v>
      </c>
      <c r="G7128" s="140">
        <v>15.37</v>
      </c>
      <c r="H7128" s="141">
        <f t="shared" si="446"/>
        <v>1.2079107291464736E-7</v>
      </c>
      <c r="I7128" s="142">
        <f t="shared" si="447"/>
        <v>1.2079107291464736E-6</v>
      </c>
    </row>
    <row r="7129" spans="1:9">
      <c r="A7129" s="143">
        <f t="shared" si="444"/>
        <v>2591</v>
      </c>
      <c r="B7129" s="138" t="s">
        <v>97</v>
      </c>
      <c r="C7129" s="275">
        <v>44943</v>
      </c>
      <c r="D7129" s="275">
        <v>44952</v>
      </c>
      <c r="E7129" s="275">
        <v>44952</v>
      </c>
      <c r="F7129" s="139">
        <f t="shared" si="445"/>
        <v>9</v>
      </c>
      <c r="G7129" s="140">
        <v>134.82</v>
      </c>
      <c r="H7129" s="141">
        <f t="shared" si="446"/>
        <v>1.0595349674920466E-6</v>
      </c>
      <c r="I7129" s="142">
        <f t="shared" si="447"/>
        <v>9.5358147074284186E-6</v>
      </c>
    </row>
    <row r="7130" spans="1:9">
      <c r="A7130" s="143">
        <f t="shared" si="444"/>
        <v>2592</v>
      </c>
      <c r="B7130" s="138" t="s">
        <v>97</v>
      </c>
      <c r="C7130" s="275">
        <v>44942</v>
      </c>
      <c r="D7130" s="275">
        <v>44973</v>
      </c>
      <c r="E7130" s="275">
        <v>44973</v>
      </c>
      <c r="F7130" s="139">
        <f t="shared" si="445"/>
        <v>31</v>
      </c>
      <c r="G7130" s="140">
        <v>243.07</v>
      </c>
      <c r="H7130" s="141">
        <f t="shared" si="446"/>
        <v>1.9102593424439383E-6</v>
      </c>
      <c r="I7130" s="142">
        <f t="shared" si="447"/>
        <v>5.9218039615762088E-5</v>
      </c>
    </row>
    <row r="7131" spans="1:9">
      <c r="A7131" s="143">
        <f t="shared" si="444"/>
        <v>2593</v>
      </c>
      <c r="B7131" s="138" t="s">
        <v>97</v>
      </c>
      <c r="C7131" s="275">
        <v>45133</v>
      </c>
      <c r="D7131" s="275">
        <v>45139</v>
      </c>
      <c r="E7131" s="275">
        <v>45139</v>
      </c>
      <c r="F7131" s="139">
        <f t="shared" si="445"/>
        <v>6</v>
      </c>
      <c r="G7131" s="140">
        <v>34.54</v>
      </c>
      <c r="H7131" s="141">
        <f t="shared" si="446"/>
        <v>2.7144591141652046E-7</v>
      </c>
      <c r="I7131" s="142">
        <f t="shared" si="447"/>
        <v>1.6286754684991228E-6</v>
      </c>
    </row>
    <row r="7132" spans="1:9">
      <c r="A7132" s="143">
        <f t="shared" si="444"/>
        <v>2594</v>
      </c>
      <c r="B7132" s="138" t="s">
        <v>97</v>
      </c>
      <c r="C7132" s="275">
        <v>45070</v>
      </c>
      <c r="D7132" s="275">
        <v>45097</v>
      </c>
      <c r="E7132" s="275">
        <v>45097</v>
      </c>
      <c r="F7132" s="139">
        <f t="shared" si="445"/>
        <v>27</v>
      </c>
      <c r="G7132" s="140">
        <v>4.1500000000000004</v>
      </c>
      <c r="H7132" s="141">
        <f t="shared" si="446"/>
        <v>3.2614375575522876E-8</v>
      </c>
      <c r="I7132" s="142">
        <f t="shared" si="447"/>
        <v>8.8058814053911768E-7</v>
      </c>
    </row>
    <row r="7133" spans="1:9">
      <c r="A7133" s="143">
        <f t="shared" si="444"/>
        <v>2595</v>
      </c>
      <c r="B7133" s="138" t="s">
        <v>97</v>
      </c>
      <c r="C7133" s="275">
        <v>44993</v>
      </c>
      <c r="D7133" s="275">
        <v>45061</v>
      </c>
      <c r="E7133" s="275">
        <v>45061</v>
      </c>
      <c r="F7133" s="139">
        <f t="shared" si="445"/>
        <v>68</v>
      </c>
      <c r="G7133" s="140">
        <v>121.2</v>
      </c>
      <c r="H7133" s="141">
        <f t="shared" si="446"/>
        <v>9.5249694451888488E-7</v>
      </c>
      <c r="I7133" s="142">
        <f t="shared" si="447"/>
        <v>6.476979222728417E-5</v>
      </c>
    </row>
    <row r="7134" spans="1:9">
      <c r="A7134" s="143">
        <f t="shared" si="444"/>
        <v>2596</v>
      </c>
      <c r="B7134" s="138" t="s">
        <v>97</v>
      </c>
      <c r="C7134" s="275">
        <v>45169</v>
      </c>
      <c r="D7134" s="275">
        <v>45198</v>
      </c>
      <c r="E7134" s="275">
        <v>45198</v>
      </c>
      <c r="F7134" s="139">
        <f t="shared" si="445"/>
        <v>29</v>
      </c>
      <c r="G7134" s="140">
        <v>45.85</v>
      </c>
      <c r="H7134" s="141">
        <f t="shared" si="446"/>
        <v>3.6032990846692139E-7</v>
      </c>
      <c r="I7134" s="142">
        <f t="shared" si="447"/>
        <v>1.044956734554072E-5</v>
      </c>
    </row>
    <row r="7135" spans="1:9">
      <c r="A7135" s="143">
        <f t="shared" si="444"/>
        <v>2597</v>
      </c>
      <c r="B7135" s="138" t="s">
        <v>97</v>
      </c>
      <c r="C7135" s="275">
        <v>45039</v>
      </c>
      <c r="D7135" s="275">
        <v>45069</v>
      </c>
      <c r="E7135" s="275">
        <v>45069</v>
      </c>
      <c r="F7135" s="139">
        <f t="shared" si="445"/>
        <v>30</v>
      </c>
      <c r="G7135" s="140">
        <v>39.26</v>
      </c>
      <c r="H7135" s="141">
        <f t="shared" si="446"/>
        <v>3.085398518301272E-7</v>
      </c>
      <c r="I7135" s="142">
        <f t="shared" si="447"/>
        <v>9.2561955549038157E-6</v>
      </c>
    </row>
    <row r="7136" spans="1:9">
      <c r="A7136" s="143">
        <f t="shared" si="444"/>
        <v>2598</v>
      </c>
      <c r="B7136" s="138" t="s">
        <v>97</v>
      </c>
      <c r="C7136" s="275">
        <v>45188</v>
      </c>
      <c r="D7136" s="275">
        <v>45198</v>
      </c>
      <c r="E7136" s="275">
        <v>45198</v>
      </c>
      <c r="F7136" s="139">
        <f t="shared" si="445"/>
        <v>10</v>
      </c>
      <c r="G7136" s="140">
        <v>167.55</v>
      </c>
      <c r="H7136" s="141">
        <f t="shared" si="446"/>
        <v>1.3167562958262307E-6</v>
      </c>
      <c r="I7136" s="142">
        <f t="shared" si="447"/>
        <v>1.3167562958262307E-5</v>
      </c>
    </row>
    <row r="7137" spans="1:9">
      <c r="A7137" s="143">
        <f t="shared" si="444"/>
        <v>2599</v>
      </c>
      <c r="B7137" s="138" t="s">
        <v>97</v>
      </c>
      <c r="C7137" s="275">
        <v>45213</v>
      </c>
      <c r="D7137" s="275">
        <v>45215</v>
      </c>
      <c r="E7137" s="275">
        <v>45215</v>
      </c>
      <c r="F7137" s="139">
        <f t="shared" si="445"/>
        <v>2</v>
      </c>
      <c r="G7137" s="140">
        <v>196.62</v>
      </c>
      <c r="H7137" s="141">
        <f t="shared" si="446"/>
        <v>1.5452141025685077E-6</v>
      </c>
      <c r="I7137" s="142">
        <f t="shared" si="447"/>
        <v>3.0904282051370154E-6</v>
      </c>
    </row>
    <row r="7138" spans="1:9">
      <c r="A7138" s="143">
        <f t="shared" si="444"/>
        <v>2600</v>
      </c>
      <c r="B7138" s="138" t="s">
        <v>97</v>
      </c>
      <c r="C7138" s="275">
        <v>45170</v>
      </c>
      <c r="D7138" s="275">
        <v>45194</v>
      </c>
      <c r="E7138" s="275">
        <v>45194</v>
      </c>
      <c r="F7138" s="139">
        <f t="shared" si="445"/>
        <v>24</v>
      </c>
      <c r="G7138" s="140">
        <v>209.98</v>
      </c>
      <c r="H7138" s="141">
        <f t="shared" si="446"/>
        <v>1.6502088152646487E-6</v>
      </c>
      <c r="I7138" s="142">
        <f t="shared" si="447"/>
        <v>3.9605011566351566E-5</v>
      </c>
    </row>
    <row r="7139" spans="1:9">
      <c r="A7139" s="143">
        <f t="shared" si="444"/>
        <v>2601</v>
      </c>
      <c r="B7139" s="138" t="s">
        <v>97</v>
      </c>
      <c r="C7139" s="275">
        <v>45133</v>
      </c>
      <c r="D7139" s="275">
        <v>45140</v>
      </c>
      <c r="E7139" s="275">
        <v>45140</v>
      </c>
      <c r="F7139" s="139">
        <f t="shared" si="445"/>
        <v>7</v>
      </c>
      <c r="G7139" s="140">
        <v>146.46</v>
      </c>
      <c r="H7139" s="141">
        <f t="shared" si="446"/>
        <v>1.1510123968171278E-6</v>
      </c>
      <c r="I7139" s="142">
        <f t="shared" si="447"/>
        <v>8.0570867777198951E-6</v>
      </c>
    </row>
    <row r="7140" spans="1:9">
      <c r="A7140" s="143">
        <f t="shared" si="444"/>
        <v>2602</v>
      </c>
      <c r="B7140" s="138" t="s">
        <v>97</v>
      </c>
      <c r="C7140" s="275">
        <v>44953</v>
      </c>
      <c r="D7140" s="275">
        <v>44964</v>
      </c>
      <c r="E7140" s="275">
        <v>44964</v>
      </c>
      <c r="F7140" s="139">
        <f t="shared" si="445"/>
        <v>11</v>
      </c>
      <c r="G7140" s="140">
        <v>426.8</v>
      </c>
      <c r="H7140" s="141">
        <f t="shared" si="446"/>
        <v>3.3541724085863042E-6</v>
      </c>
      <c r="I7140" s="142">
        <f t="shared" si="447"/>
        <v>3.6895896494449346E-5</v>
      </c>
    </row>
    <row r="7141" spans="1:9">
      <c r="A7141" s="143">
        <f t="shared" si="444"/>
        <v>2603</v>
      </c>
      <c r="B7141" s="138" t="s">
        <v>97</v>
      </c>
      <c r="C7141" s="275">
        <v>44991</v>
      </c>
      <c r="D7141" s="275">
        <v>44998</v>
      </c>
      <c r="E7141" s="275">
        <v>44998</v>
      </c>
      <c r="F7141" s="139">
        <f t="shared" si="445"/>
        <v>7</v>
      </c>
      <c r="G7141" s="140">
        <v>819.52</v>
      </c>
      <c r="H7141" s="141">
        <f t="shared" si="446"/>
        <v>6.4405139931692777E-6</v>
      </c>
      <c r="I7141" s="142">
        <f t="shared" si="447"/>
        <v>4.5083597952184947E-5</v>
      </c>
    </row>
    <row r="7142" spans="1:9">
      <c r="A7142" s="143">
        <f t="shared" si="444"/>
        <v>2604</v>
      </c>
      <c r="B7142" s="138" t="s">
        <v>97</v>
      </c>
      <c r="C7142" s="275">
        <v>45219</v>
      </c>
      <c r="D7142" s="275">
        <v>45224</v>
      </c>
      <c r="E7142" s="275">
        <v>45224</v>
      </c>
      <c r="F7142" s="139">
        <f t="shared" si="445"/>
        <v>5</v>
      </c>
      <c r="G7142" s="140">
        <v>114.15</v>
      </c>
      <c r="H7142" s="141">
        <f t="shared" si="446"/>
        <v>8.9709180046890025E-7</v>
      </c>
      <c r="I7142" s="142">
        <f t="shared" si="447"/>
        <v>4.4854590023445017E-6</v>
      </c>
    </row>
    <row r="7143" spans="1:9">
      <c r="A7143" s="143">
        <f t="shared" si="444"/>
        <v>2605</v>
      </c>
      <c r="B7143" s="138" t="s">
        <v>97</v>
      </c>
      <c r="C7143" s="275">
        <v>45180</v>
      </c>
      <c r="D7143" s="275">
        <v>45198</v>
      </c>
      <c r="E7143" s="275">
        <v>45198</v>
      </c>
      <c r="F7143" s="139">
        <f t="shared" si="445"/>
        <v>18</v>
      </c>
      <c r="G7143" s="140">
        <v>47.63</v>
      </c>
      <c r="H7143" s="141">
        <f t="shared" si="446"/>
        <v>3.743187249788324E-7</v>
      </c>
      <c r="I7143" s="142">
        <f t="shared" si="447"/>
        <v>6.7377370496189828E-6</v>
      </c>
    </row>
    <row r="7144" spans="1:9">
      <c r="A7144" s="143">
        <f t="shared" si="444"/>
        <v>2606</v>
      </c>
      <c r="B7144" s="138" t="s">
        <v>97</v>
      </c>
      <c r="C7144" s="275">
        <v>45148</v>
      </c>
      <c r="D7144" s="275">
        <v>45155</v>
      </c>
      <c r="E7144" s="275">
        <v>45155</v>
      </c>
      <c r="F7144" s="139">
        <f t="shared" si="445"/>
        <v>7</v>
      </c>
      <c r="G7144" s="140">
        <v>44.13</v>
      </c>
      <c r="H7144" s="141">
        <f t="shared" si="446"/>
        <v>3.4681262509586133E-7</v>
      </c>
      <c r="I7144" s="142">
        <f t="shared" si="447"/>
        <v>2.4276883756710292E-6</v>
      </c>
    </row>
    <row r="7145" spans="1:9">
      <c r="A7145" s="143">
        <f t="shared" si="444"/>
        <v>2607</v>
      </c>
      <c r="B7145" s="138" t="s">
        <v>97</v>
      </c>
      <c r="C7145" s="275">
        <v>45259</v>
      </c>
      <c r="D7145" s="275">
        <v>45436</v>
      </c>
      <c r="E7145" s="275">
        <v>45436</v>
      </c>
      <c r="F7145" s="139">
        <f t="shared" si="445"/>
        <v>177</v>
      </c>
      <c r="G7145" s="140">
        <v>177.74</v>
      </c>
      <c r="H7145" s="141">
        <f t="shared" si="446"/>
        <v>1.3968383409140808E-6</v>
      </c>
      <c r="I7145" s="142">
        <f t="shared" si="447"/>
        <v>2.472403863417923E-4</v>
      </c>
    </row>
    <row r="7146" spans="1:9">
      <c r="A7146" s="143">
        <f t="shared" si="444"/>
        <v>2608</v>
      </c>
      <c r="B7146" s="138" t="s">
        <v>97</v>
      </c>
      <c r="C7146" s="275">
        <v>44949</v>
      </c>
      <c r="D7146" s="275">
        <v>44956</v>
      </c>
      <c r="E7146" s="275">
        <v>44956</v>
      </c>
      <c r="F7146" s="139">
        <f t="shared" si="445"/>
        <v>7</v>
      </c>
      <c r="G7146" s="140">
        <v>853.13</v>
      </c>
      <c r="H7146" s="141">
        <f t="shared" si="446"/>
        <v>6.7046511409026091E-6</v>
      </c>
      <c r="I7146" s="142">
        <f t="shared" si="447"/>
        <v>4.693255798631826E-5</v>
      </c>
    </row>
    <row r="7147" spans="1:9">
      <c r="A7147" s="143">
        <f t="shared" si="444"/>
        <v>2609</v>
      </c>
      <c r="B7147" s="138" t="s">
        <v>97</v>
      </c>
      <c r="C7147" s="275">
        <v>45134</v>
      </c>
      <c r="D7147" s="275">
        <v>45142</v>
      </c>
      <c r="E7147" s="275">
        <v>45142</v>
      </c>
      <c r="F7147" s="139">
        <f t="shared" si="445"/>
        <v>8</v>
      </c>
      <c r="G7147" s="140">
        <v>126.1</v>
      </c>
      <c r="H7147" s="141">
        <f t="shared" si="446"/>
        <v>9.9100548435504435E-7</v>
      </c>
      <c r="I7147" s="142">
        <f t="shared" si="447"/>
        <v>7.9280438748403548E-6</v>
      </c>
    </row>
    <row r="7148" spans="1:9">
      <c r="A7148" s="143">
        <f t="shared" si="444"/>
        <v>2610</v>
      </c>
      <c r="B7148" s="138" t="s">
        <v>97</v>
      </c>
      <c r="C7148" s="275">
        <v>44931</v>
      </c>
      <c r="D7148" s="275">
        <v>44992</v>
      </c>
      <c r="E7148" s="275">
        <v>44992</v>
      </c>
      <c r="F7148" s="139">
        <f t="shared" si="445"/>
        <v>61</v>
      </c>
      <c r="G7148" s="140">
        <v>227.76</v>
      </c>
      <c r="H7148" s="141">
        <f t="shared" si="446"/>
        <v>1.7899398026701419E-6</v>
      </c>
      <c r="I7148" s="142">
        <f t="shared" si="447"/>
        <v>1.0918632796287866E-4</v>
      </c>
    </row>
    <row r="7149" spans="1:9">
      <c r="A7149" s="143">
        <f t="shared" si="444"/>
        <v>2611</v>
      </c>
      <c r="B7149" s="138" t="s">
        <v>97</v>
      </c>
      <c r="C7149" s="275">
        <v>44927</v>
      </c>
      <c r="D7149" s="275">
        <v>44984</v>
      </c>
      <c r="E7149" s="275">
        <v>44984</v>
      </c>
      <c r="F7149" s="139">
        <f t="shared" si="445"/>
        <v>57</v>
      </c>
      <c r="G7149" s="140">
        <v>61.9</v>
      </c>
      <c r="H7149" s="141">
        <f t="shared" si="446"/>
        <v>4.86465023644546E-7</v>
      </c>
      <c r="I7149" s="142">
        <f t="shared" si="447"/>
        <v>2.7728506347739121E-5</v>
      </c>
    </row>
    <row r="7150" spans="1:9">
      <c r="A7150" s="143">
        <f t="shared" si="444"/>
        <v>2612</v>
      </c>
      <c r="B7150" s="138" t="s">
        <v>97</v>
      </c>
      <c r="C7150" s="275">
        <v>45264</v>
      </c>
      <c r="D7150" s="275">
        <v>45268</v>
      </c>
      <c r="E7150" s="275">
        <v>45268</v>
      </c>
      <c r="F7150" s="139">
        <f t="shared" si="445"/>
        <v>4</v>
      </c>
      <c r="G7150" s="140">
        <v>1049.19</v>
      </c>
      <c r="H7150" s="141">
        <f t="shared" si="446"/>
        <v>8.2454642674898427E-6</v>
      </c>
      <c r="I7150" s="142">
        <f t="shared" si="447"/>
        <v>3.2981857069959371E-5</v>
      </c>
    </row>
    <row r="7151" spans="1:9">
      <c r="A7151" s="143">
        <f t="shared" si="444"/>
        <v>2613</v>
      </c>
      <c r="B7151" s="138" t="s">
        <v>97</v>
      </c>
      <c r="C7151" s="275">
        <v>45083</v>
      </c>
      <c r="D7151" s="275">
        <v>45100</v>
      </c>
      <c r="E7151" s="275">
        <v>45100</v>
      </c>
      <c r="F7151" s="139">
        <f t="shared" si="445"/>
        <v>17</v>
      </c>
      <c r="G7151" s="140">
        <v>49.23</v>
      </c>
      <c r="H7151" s="141">
        <f t="shared" si="446"/>
        <v>3.8689294206819057E-7</v>
      </c>
      <c r="I7151" s="142">
        <f t="shared" si="447"/>
        <v>6.57718001515924E-6</v>
      </c>
    </row>
    <row r="7152" spans="1:9">
      <c r="A7152" s="143">
        <f t="shared" si="444"/>
        <v>2614</v>
      </c>
      <c r="B7152" s="138" t="s">
        <v>97</v>
      </c>
      <c r="C7152" s="275">
        <v>45139</v>
      </c>
      <c r="D7152" s="275">
        <v>45147</v>
      </c>
      <c r="E7152" s="275">
        <v>45147</v>
      </c>
      <c r="F7152" s="139">
        <f t="shared" si="445"/>
        <v>8</v>
      </c>
      <c r="G7152" s="140">
        <v>65.86</v>
      </c>
      <c r="H7152" s="141">
        <f t="shared" si="446"/>
        <v>5.1758621094070757E-7</v>
      </c>
      <c r="I7152" s="142">
        <f t="shared" si="447"/>
        <v>4.1406896875256606E-6</v>
      </c>
    </row>
    <row r="7153" spans="1:9">
      <c r="A7153" s="143">
        <f t="shared" si="444"/>
        <v>2615</v>
      </c>
      <c r="B7153" s="138" t="s">
        <v>97</v>
      </c>
      <c r="C7153" s="275">
        <v>45022</v>
      </c>
      <c r="D7153" s="275">
        <v>45106</v>
      </c>
      <c r="E7153" s="275">
        <v>45106</v>
      </c>
      <c r="F7153" s="139">
        <f t="shared" si="445"/>
        <v>84</v>
      </c>
      <c r="G7153" s="140">
        <v>17.8</v>
      </c>
      <c r="H7153" s="141">
        <f t="shared" si="446"/>
        <v>1.3988816511911015E-7</v>
      </c>
      <c r="I7153" s="142">
        <f t="shared" si="447"/>
        <v>1.1750605870005253E-5</v>
      </c>
    </row>
    <row r="7154" spans="1:9">
      <c r="A7154" s="143">
        <f t="shared" si="444"/>
        <v>2616</v>
      </c>
      <c r="B7154" s="138" t="s">
        <v>97</v>
      </c>
      <c r="C7154" s="275">
        <v>45055</v>
      </c>
      <c r="D7154" s="275">
        <v>45079</v>
      </c>
      <c r="E7154" s="275">
        <v>45079</v>
      </c>
      <c r="F7154" s="139">
        <f t="shared" si="445"/>
        <v>24</v>
      </c>
      <c r="G7154" s="140">
        <v>6.77</v>
      </c>
      <c r="H7154" s="141">
        <f t="shared" si="446"/>
        <v>5.3204656059346948E-8</v>
      </c>
      <c r="I7154" s="142">
        <f t="shared" si="447"/>
        <v>1.2769117454243268E-6</v>
      </c>
    </row>
    <row r="7155" spans="1:9">
      <c r="A7155" s="143">
        <f t="shared" si="444"/>
        <v>2617</v>
      </c>
      <c r="B7155" s="138" t="s">
        <v>97</v>
      </c>
      <c r="C7155" s="275">
        <v>44960</v>
      </c>
      <c r="D7155" s="275">
        <v>44992</v>
      </c>
      <c r="E7155" s="275">
        <v>44992</v>
      </c>
      <c r="F7155" s="139">
        <f t="shared" si="445"/>
        <v>32</v>
      </c>
      <c r="G7155" s="140">
        <v>254.25</v>
      </c>
      <c r="H7155" s="141">
        <f t="shared" si="446"/>
        <v>1.9981216843558291E-6</v>
      </c>
      <c r="I7155" s="142">
        <f t="shared" si="447"/>
        <v>6.3939893899386531E-5</v>
      </c>
    </row>
    <row r="7156" spans="1:9">
      <c r="A7156" s="143">
        <f t="shared" si="444"/>
        <v>2618</v>
      </c>
      <c r="B7156" s="138" t="s">
        <v>97</v>
      </c>
      <c r="C7156" s="275">
        <v>45021</v>
      </c>
      <c r="D7156" s="275">
        <v>45499</v>
      </c>
      <c r="E7156" s="275">
        <v>45499</v>
      </c>
      <c r="F7156" s="139">
        <f t="shared" si="445"/>
        <v>478</v>
      </c>
      <c r="G7156" s="140">
        <v>92.9</v>
      </c>
      <c r="H7156" s="141">
        <f t="shared" si="446"/>
        <v>7.3009047975086145E-7</v>
      </c>
      <c r="I7156" s="142">
        <f t="shared" si="447"/>
        <v>3.4898324932091176E-4</v>
      </c>
    </row>
    <row r="7157" spans="1:9">
      <c r="A7157" s="143">
        <f t="shared" si="444"/>
        <v>2619</v>
      </c>
      <c r="B7157" s="138" t="s">
        <v>97</v>
      </c>
      <c r="C7157" s="275">
        <v>45197</v>
      </c>
      <c r="D7157" s="275">
        <v>45197</v>
      </c>
      <c r="E7157" s="275">
        <v>45197</v>
      </c>
      <c r="F7157" s="139">
        <f t="shared" si="445"/>
        <v>0</v>
      </c>
      <c r="G7157" s="140">
        <v>1540.85</v>
      </c>
      <c r="H7157" s="141">
        <f t="shared" si="446"/>
        <v>1.2109364001336004E-5</v>
      </c>
      <c r="I7157" s="142">
        <f t="shared" si="447"/>
        <v>0</v>
      </c>
    </row>
    <row r="7158" spans="1:9">
      <c r="A7158" s="143">
        <f t="shared" si="444"/>
        <v>2620</v>
      </c>
      <c r="B7158" s="138" t="s">
        <v>97</v>
      </c>
      <c r="C7158" s="275">
        <v>44993</v>
      </c>
      <c r="D7158" s="275">
        <v>45000</v>
      </c>
      <c r="E7158" s="275">
        <v>45000</v>
      </c>
      <c r="F7158" s="139">
        <f t="shared" si="445"/>
        <v>7</v>
      </c>
      <c r="G7158" s="140">
        <v>204.77</v>
      </c>
      <c r="H7158" s="141">
        <f t="shared" si="446"/>
        <v>1.6092640208674262E-6</v>
      </c>
      <c r="I7158" s="142">
        <f t="shared" si="447"/>
        <v>1.1264848146071984E-5</v>
      </c>
    </row>
    <row r="7159" spans="1:9">
      <c r="A7159" s="143">
        <f t="shared" si="444"/>
        <v>2621</v>
      </c>
      <c r="B7159" s="138" t="s">
        <v>97</v>
      </c>
      <c r="C7159" s="275">
        <v>45153</v>
      </c>
      <c r="D7159" s="275">
        <v>45166</v>
      </c>
      <c r="E7159" s="275">
        <v>45166</v>
      </c>
      <c r="F7159" s="139">
        <f t="shared" si="445"/>
        <v>13</v>
      </c>
      <c r="G7159" s="140">
        <v>29.34</v>
      </c>
      <c r="H7159" s="141">
        <f t="shared" si="446"/>
        <v>2.3057970587610627E-7</v>
      </c>
      <c r="I7159" s="142">
        <f t="shared" si="447"/>
        <v>2.9975361763893815E-6</v>
      </c>
    </row>
    <row r="7160" spans="1:9">
      <c r="A7160" s="143">
        <f t="shared" si="444"/>
        <v>2622</v>
      </c>
      <c r="B7160" s="138" t="s">
        <v>97</v>
      </c>
      <c r="C7160" s="275">
        <v>45026</v>
      </c>
      <c r="D7160" s="275">
        <v>45105</v>
      </c>
      <c r="E7160" s="275">
        <v>45105</v>
      </c>
      <c r="F7160" s="139">
        <f t="shared" si="445"/>
        <v>79</v>
      </c>
      <c r="G7160" s="140">
        <v>39.64</v>
      </c>
      <c r="H7160" s="141">
        <f t="shared" si="446"/>
        <v>3.1152622838884981E-7</v>
      </c>
      <c r="I7160" s="142">
        <f t="shared" si="447"/>
        <v>2.4610572042719136E-5</v>
      </c>
    </row>
    <row r="7161" spans="1:9">
      <c r="A7161" s="143">
        <f t="shared" si="444"/>
        <v>2623</v>
      </c>
      <c r="B7161" s="138" t="s">
        <v>97</v>
      </c>
      <c r="C7161" s="275">
        <v>45077</v>
      </c>
      <c r="D7161" s="275">
        <v>45118</v>
      </c>
      <c r="E7161" s="275">
        <v>45118</v>
      </c>
      <c r="F7161" s="139">
        <f t="shared" si="445"/>
        <v>41</v>
      </c>
      <c r="G7161" s="140">
        <v>11.15</v>
      </c>
      <c r="H7161" s="141">
        <f t="shared" si="446"/>
        <v>8.7626575341465068E-8</v>
      </c>
      <c r="I7161" s="142">
        <f t="shared" si="447"/>
        <v>3.5926895890000679E-6</v>
      </c>
    </row>
    <row r="7162" spans="1:9">
      <c r="A7162" s="143">
        <f t="shared" si="444"/>
        <v>2624</v>
      </c>
      <c r="B7162" s="138" t="s">
        <v>97</v>
      </c>
      <c r="C7162" s="275">
        <v>44985</v>
      </c>
      <c r="D7162" s="275">
        <v>45015</v>
      </c>
      <c r="E7162" s="275">
        <v>45015</v>
      </c>
      <c r="F7162" s="139">
        <f t="shared" si="445"/>
        <v>30</v>
      </c>
      <c r="G7162" s="140">
        <v>203.43</v>
      </c>
      <c r="H7162" s="141">
        <f t="shared" si="446"/>
        <v>1.5987331140550888E-6</v>
      </c>
      <c r="I7162" s="142">
        <f t="shared" si="447"/>
        <v>4.7961993421652662E-5</v>
      </c>
    </row>
    <row r="7163" spans="1:9">
      <c r="A7163" s="143">
        <f t="shared" si="444"/>
        <v>2625</v>
      </c>
      <c r="B7163" s="138" t="s">
        <v>97</v>
      </c>
      <c r="C7163" s="275">
        <v>45132</v>
      </c>
      <c r="D7163" s="275">
        <v>45142</v>
      </c>
      <c r="E7163" s="275">
        <v>45142</v>
      </c>
      <c r="F7163" s="139">
        <f t="shared" si="445"/>
        <v>10</v>
      </c>
      <c r="G7163" s="140">
        <v>21.03</v>
      </c>
      <c r="H7163" s="141">
        <f t="shared" si="446"/>
        <v>1.6527236586825205E-7</v>
      </c>
      <c r="I7163" s="142">
        <f t="shared" si="447"/>
        <v>1.6527236586825204E-6</v>
      </c>
    </row>
    <row r="7164" spans="1:9">
      <c r="A7164" s="143">
        <f t="shared" ref="A7164:A7227" si="448">A7163+1</f>
        <v>2626</v>
      </c>
      <c r="B7164" s="138" t="s">
        <v>97</v>
      </c>
      <c r="C7164" s="275">
        <v>44955</v>
      </c>
      <c r="D7164" s="275">
        <v>44964</v>
      </c>
      <c r="E7164" s="275">
        <v>44964</v>
      </c>
      <c r="F7164" s="139">
        <f t="shared" si="445"/>
        <v>9</v>
      </c>
      <c r="G7164" s="140">
        <v>57.17</v>
      </c>
      <c r="H7164" s="141">
        <f t="shared" si="446"/>
        <v>4.4929249437413076E-7</v>
      </c>
      <c r="I7164" s="142">
        <f t="shared" si="447"/>
        <v>4.0436324493671769E-6</v>
      </c>
    </row>
    <row r="7165" spans="1:9">
      <c r="A7165" s="143">
        <f t="shared" si="448"/>
        <v>2627</v>
      </c>
      <c r="B7165" s="138" t="s">
        <v>97</v>
      </c>
      <c r="C7165" s="275">
        <v>44996</v>
      </c>
      <c r="D7165" s="275">
        <v>44999</v>
      </c>
      <c r="E7165" s="275">
        <v>44999</v>
      </c>
      <c r="F7165" s="139">
        <f t="shared" si="445"/>
        <v>3</v>
      </c>
      <c r="G7165" s="140">
        <v>336.49</v>
      </c>
      <c r="H7165" s="141">
        <f t="shared" si="446"/>
        <v>2.6444364427488414E-6</v>
      </c>
      <c r="I7165" s="142">
        <f t="shared" si="447"/>
        <v>7.9333093282465246E-6</v>
      </c>
    </row>
    <row r="7166" spans="1:9">
      <c r="A7166" s="143">
        <f t="shared" si="448"/>
        <v>2628</v>
      </c>
      <c r="B7166" s="138" t="s">
        <v>97</v>
      </c>
      <c r="C7166" s="275">
        <v>45211</v>
      </c>
      <c r="D7166" s="275">
        <v>45224</v>
      </c>
      <c r="E7166" s="275">
        <v>45224</v>
      </c>
      <c r="F7166" s="139">
        <f t="shared" si="445"/>
        <v>13</v>
      </c>
      <c r="G7166" s="140">
        <v>30.62</v>
      </c>
      <c r="H7166" s="141">
        <f t="shared" si="446"/>
        <v>2.4063907954759283E-7</v>
      </c>
      <c r="I7166" s="142">
        <f t="shared" si="447"/>
        <v>3.1283080341187069E-6</v>
      </c>
    </row>
    <row r="7167" spans="1:9">
      <c r="A7167" s="143">
        <f t="shared" si="448"/>
        <v>2629</v>
      </c>
      <c r="B7167" s="138" t="s">
        <v>97</v>
      </c>
      <c r="C7167" s="275">
        <v>45272</v>
      </c>
      <c r="D7167" s="275">
        <v>45280</v>
      </c>
      <c r="E7167" s="275">
        <v>45280</v>
      </c>
      <c r="F7167" s="139">
        <f t="shared" si="445"/>
        <v>8</v>
      </c>
      <c r="G7167" s="140">
        <v>94.48</v>
      </c>
      <c r="H7167" s="141">
        <f t="shared" si="446"/>
        <v>7.4250751912660268E-7</v>
      </c>
      <c r="I7167" s="142">
        <f t="shared" si="447"/>
        <v>5.9400601530128214E-6</v>
      </c>
    </row>
    <row r="7168" spans="1:9">
      <c r="A7168" s="143">
        <f t="shared" si="448"/>
        <v>2630</v>
      </c>
      <c r="B7168" s="138" t="s">
        <v>97</v>
      </c>
      <c r="C7168" s="275">
        <v>45027</v>
      </c>
      <c r="D7168" s="275">
        <v>45040</v>
      </c>
      <c r="E7168" s="275">
        <v>45040</v>
      </c>
      <c r="F7168" s="139">
        <f t="shared" si="445"/>
        <v>13</v>
      </c>
      <c r="G7168" s="140">
        <v>91.32</v>
      </c>
      <c r="H7168" s="141">
        <f t="shared" si="446"/>
        <v>7.1767344037512011E-7</v>
      </c>
      <c r="I7168" s="142">
        <f t="shared" si="447"/>
        <v>9.3297547248765619E-6</v>
      </c>
    </row>
    <row r="7169" spans="1:9">
      <c r="A7169" s="143">
        <f t="shared" si="448"/>
        <v>2631</v>
      </c>
      <c r="B7169" s="138" t="s">
        <v>97</v>
      </c>
      <c r="C7169" s="275">
        <v>45021</v>
      </c>
      <c r="D7169" s="275">
        <v>45034</v>
      </c>
      <c r="E7169" s="275">
        <v>45034</v>
      </c>
      <c r="F7169" s="139">
        <f t="shared" si="445"/>
        <v>13</v>
      </c>
      <c r="G7169" s="140">
        <v>17.8</v>
      </c>
      <c r="H7169" s="141">
        <f t="shared" si="446"/>
        <v>1.3988816511911015E-7</v>
      </c>
      <c r="I7169" s="142">
        <f t="shared" si="447"/>
        <v>1.818546146548432E-6</v>
      </c>
    </row>
    <row r="7170" spans="1:9">
      <c r="A7170" s="143">
        <f t="shared" si="448"/>
        <v>2632</v>
      </c>
      <c r="B7170" s="138" t="s">
        <v>97</v>
      </c>
      <c r="C7170" s="275">
        <v>44944</v>
      </c>
      <c r="D7170" s="275">
        <v>44991</v>
      </c>
      <c r="E7170" s="275">
        <v>44991</v>
      </c>
      <c r="F7170" s="139">
        <f t="shared" si="445"/>
        <v>47</v>
      </c>
      <c r="G7170" s="140">
        <v>135.63</v>
      </c>
      <c r="H7170" s="141">
        <f t="shared" si="446"/>
        <v>1.0659006648935341E-6</v>
      </c>
      <c r="I7170" s="142">
        <f t="shared" si="447"/>
        <v>5.0097331249996106E-5</v>
      </c>
    </row>
    <row r="7171" spans="1:9">
      <c r="A7171" s="143">
        <f t="shared" si="448"/>
        <v>2633</v>
      </c>
      <c r="B7171" s="138" t="s">
        <v>97</v>
      </c>
      <c r="C7171" s="275">
        <v>45019</v>
      </c>
      <c r="D7171" s="275">
        <v>45043</v>
      </c>
      <c r="E7171" s="275">
        <v>45043</v>
      </c>
      <c r="F7171" s="139">
        <f t="shared" si="445"/>
        <v>24</v>
      </c>
      <c r="G7171" s="140">
        <v>11.27</v>
      </c>
      <c r="H7171" s="141">
        <f t="shared" si="446"/>
        <v>8.856964162316693E-8</v>
      </c>
      <c r="I7171" s="142">
        <f t="shared" si="447"/>
        <v>2.1256713989560063E-6</v>
      </c>
    </row>
    <row r="7172" spans="1:9">
      <c r="A7172" s="143">
        <f t="shared" si="448"/>
        <v>2634</v>
      </c>
      <c r="B7172" s="138" t="s">
        <v>97</v>
      </c>
      <c r="C7172" s="275">
        <v>45291</v>
      </c>
      <c r="D7172" s="275">
        <v>45307</v>
      </c>
      <c r="E7172" s="275">
        <v>45307</v>
      </c>
      <c r="F7172" s="139">
        <f t="shared" si="445"/>
        <v>16</v>
      </c>
      <c r="G7172" s="140">
        <v>8.24</v>
      </c>
      <c r="H7172" s="141">
        <f t="shared" si="446"/>
        <v>6.4757218010194808E-8</v>
      </c>
      <c r="I7172" s="142">
        <f t="shared" si="447"/>
        <v>1.0361154881631169E-6</v>
      </c>
    </row>
    <row r="7173" spans="1:9">
      <c r="A7173" s="143">
        <f t="shared" si="448"/>
        <v>2635</v>
      </c>
      <c r="B7173" s="138" t="s">
        <v>97</v>
      </c>
      <c r="C7173" s="275">
        <v>45260</v>
      </c>
      <c r="D7173" s="275">
        <v>45272</v>
      </c>
      <c r="E7173" s="275">
        <v>45272</v>
      </c>
      <c r="F7173" s="139">
        <f t="shared" si="445"/>
        <v>12</v>
      </c>
      <c r="G7173" s="140">
        <v>21.15</v>
      </c>
      <c r="H7173" s="141">
        <f t="shared" si="446"/>
        <v>1.6621543214995391E-7</v>
      </c>
      <c r="I7173" s="142">
        <f t="shared" si="447"/>
        <v>1.9945851857994469E-6</v>
      </c>
    </row>
    <row r="7174" spans="1:9">
      <c r="A7174" s="143">
        <f t="shared" si="448"/>
        <v>2636</v>
      </c>
      <c r="B7174" s="138" t="s">
        <v>97</v>
      </c>
      <c r="C7174" s="275">
        <v>44956</v>
      </c>
      <c r="D7174" s="275">
        <v>44971</v>
      </c>
      <c r="E7174" s="275">
        <v>44971</v>
      </c>
      <c r="F7174" s="139">
        <f t="shared" si="445"/>
        <v>15</v>
      </c>
      <c r="G7174" s="140">
        <v>55.66</v>
      </c>
      <c r="H7174" s="141">
        <f t="shared" si="446"/>
        <v>4.3742557699604893E-7</v>
      </c>
      <c r="I7174" s="142">
        <f t="shared" si="447"/>
        <v>6.561383654940734E-6</v>
      </c>
    </row>
    <row r="7175" spans="1:9">
      <c r="A7175" s="143">
        <f t="shared" si="448"/>
        <v>2637</v>
      </c>
      <c r="B7175" s="138" t="s">
        <v>97</v>
      </c>
      <c r="C7175" s="275">
        <v>45145</v>
      </c>
      <c r="D7175" s="275">
        <v>45321</v>
      </c>
      <c r="E7175" s="275">
        <v>45321</v>
      </c>
      <c r="F7175" s="139">
        <f t="shared" si="445"/>
        <v>176</v>
      </c>
      <c r="G7175" s="140">
        <v>32.46</v>
      </c>
      <c r="H7175" s="141">
        <f t="shared" si="446"/>
        <v>2.5509942920035479E-7</v>
      </c>
      <c r="I7175" s="142">
        <f t="shared" si="447"/>
        <v>4.4897499539262441E-5</v>
      </c>
    </row>
    <row r="7176" spans="1:9">
      <c r="A7176" s="143">
        <f t="shared" si="448"/>
        <v>2638</v>
      </c>
      <c r="B7176" s="138" t="s">
        <v>97</v>
      </c>
      <c r="C7176" s="275">
        <v>45141</v>
      </c>
      <c r="D7176" s="275">
        <v>45153</v>
      </c>
      <c r="E7176" s="275">
        <v>45153</v>
      </c>
      <c r="F7176" s="139">
        <f t="shared" ref="F7176:F7239" si="449">E7176-C7176</f>
        <v>12</v>
      </c>
      <c r="G7176" s="140">
        <v>28.2</v>
      </c>
      <c r="H7176" s="141">
        <f t="shared" ref="H7176:H7239" si="450">G7176/$G$8894</f>
        <v>2.2162057619993855E-7</v>
      </c>
      <c r="I7176" s="142">
        <f t="shared" ref="I7176:I7239" si="451">H7176*F7176</f>
        <v>2.6594469143992626E-6</v>
      </c>
    </row>
    <row r="7177" spans="1:9">
      <c r="A7177" s="143">
        <f t="shared" si="448"/>
        <v>2639</v>
      </c>
      <c r="B7177" s="138" t="s">
        <v>97</v>
      </c>
      <c r="C7177" s="275">
        <v>44938</v>
      </c>
      <c r="D7177" s="275">
        <v>44946</v>
      </c>
      <c r="E7177" s="275">
        <v>44946</v>
      </c>
      <c r="F7177" s="139">
        <f t="shared" si="449"/>
        <v>8</v>
      </c>
      <c r="G7177" s="140">
        <v>414.65</v>
      </c>
      <c r="H7177" s="141">
        <f t="shared" si="450"/>
        <v>3.2586869475639897E-6</v>
      </c>
      <c r="I7177" s="142">
        <f t="shared" si="451"/>
        <v>2.6069495580511918E-5</v>
      </c>
    </row>
    <row r="7178" spans="1:9">
      <c r="A7178" s="143">
        <f t="shared" si="448"/>
        <v>2640</v>
      </c>
      <c r="B7178" s="138" t="s">
        <v>97</v>
      </c>
      <c r="C7178" s="275">
        <v>45229</v>
      </c>
      <c r="D7178" s="275">
        <v>45245</v>
      </c>
      <c r="E7178" s="275">
        <v>45245</v>
      </c>
      <c r="F7178" s="139">
        <f t="shared" si="449"/>
        <v>16</v>
      </c>
      <c r="G7178" s="140">
        <v>18.8</v>
      </c>
      <c r="H7178" s="141">
        <f t="shared" si="450"/>
        <v>1.4774705079995904E-7</v>
      </c>
      <c r="I7178" s="142">
        <f t="shared" si="451"/>
        <v>2.3639528127993446E-6</v>
      </c>
    </row>
    <row r="7179" spans="1:9">
      <c r="A7179" s="143">
        <f t="shared" si="448"/>
        <v>2641</v>
      </c>
      <c r="B7179" s="138" t="s">
        <v>97</v>
      </c>
      <c r="C7179" s="275">
        <v>45004</v>
      </c>
      <c r="D7179" s="275">
        <v>45012</v>
      </c>
      <c r="E7179" s="275">
        <v>45012</v>
      </c>
      <c r="F7179" s="139">
        <f t="shared" si="449"/>
        <v>8</v>
      </c>
      <c r="G7179" s="140">
        <v>1.78</v>
      </c>
      <c r="H7179" s="141">
        <f t="shared" si="450"/>
        <v>1.3988816511911015E-8</v>
      </c>
      <c r="I7179" s="142">
        <f t="shared" si="451"/>
        <v>1.1191053209528812E-7</v>
      </c>
    </row>
    <row r="7180" spans="1:9">
      <c r="A7180" s="143">
        <f t="shared" si="448"/>
        <v>2642</v>
      </c>
      <c r="B7180" s="138" t="s">
        <v>97</v>
      </c>
      <c r="C7180" s="275">
        <v>45259</v>
      </c>
      <c r="D7180" s="275">
        <v>45300</v>
      </c>
      <c r="E7180" s="275">
        <v>45300</v>
      </c>
      <c r="F7180" s="139">
        <f t="shared" si="449"/>
        <v>41</v>
      </c>
      <c r="G7180" s="140">
        <v>148.62</v>
      </c>
      <c r="H7180" s="141">
        <f t="shared" si="450"/>
        <v>1.1679875898877613E-6</v>
      </c>
      <c r="I7180" s="142">
        <f t="shared" si="451"/>
        <v>4.7887491185398213E-5</v>
      </c>
    </row>
    <row r="7181" spans="1:9">
      <c r="A7181" s="143">
        <f t="shared" si="448"/>
        <v>2643</v>
      </c>
      <c r="B7181" s="138" t="s">
        <v>97</v>
      </c>
      <c r="C7181" s="275">
        <v>45167</v>
      </c>
      <c r="D7181" s="275">
        <v>45177</v>
      </c>
      <c r="E7181" s="275">
        <v>45177</v>
      </c>
      <c r="F7181" s="139">
        <f t="shared" si="449"/>
        <v>10</v>
      </c>
      <c r="G7181" s="140">
        <v>25.32</v>
      </c>
      <c r="H7181" s="141">
        <f t="shared" si="450"/>
        <v>1.9898698543909376E-7</v>
      </c>
      <c r="I7181" s="142">
        <f t="shared" si="451"/>
        <v>1.9898698543909374E-6</v>
      </c>
    </row>
    <row r="7182" spans="1:9">
      <c r="A7182" s="143">
        <f t="shared" si="448"/>
        <v>2644</v>
      </c>
      <c r="B7182" s="138" t="s">
        <v>97</v>
      </c>
      <c r="C7182" s="275">
        <v>45272</v>
      </c>
      <c r="D7182" s="275">
        <v>45282</v>
      </c>
      <c r="E7182" s="275">
        <v>45282</v>
      </c>
      <c r="F7182" s="139">
        <f t="shared" si="449"/>
        <v>10</v>
      </c>
      <c r="G7182" s="140">
        <v>152.54</v>
      </c>
      <c r="H7182" s="141">
        <f t="shared" si="450"/>
        <v>1.1987944217566889E-6</v>
      </c>
      <c r="I7182" s="142">
        <f t="shared" si="451"/>
        <v>1.1987944217566888E-5</v>
      </c>
    </row>
    <row r="7183" spans="1:9">
      <c r="A7183" s="143">
        <f t="shared" si="448"/>
        <v>2645</v>
      </c>
      <c r="B7183" s="138" t="s">
        <v>97</v>
      </c>
      <c r="C7183" s="275">
        <v>45210</v>
      </c>
      <c r="D7183" s="275">
        <v>45296</v>
      </c>
      <c r="E7183" s="275">
        <v>45296</v>
      </c>
      <c r="F7183" s="139">
        <f t="shared" si="449"/>
        <v>86</v>
      </c>
      <c r="G7183" s="140">
        <v>20.010000000000002</v>
      </c>
      <c r="H7183" s="141">
        <f t="shared" si="450"/>
        <v>1.5725630247378618E-7</v>
      </c>
      <c r="I7183" s="142">
        <f t="shared" si="451"/>
        <v>1.3524042012745613E-5</v>
      </c>
    </row>
    <row r="7184" spans="1:9">
      <c r="A7184" s="143">
        <f t="shared" si="448"/>
        <v>2646</v>
      </c>
      <c r="B7184" s="138" t="s">
        <v>97</v>
      </c>
      <c r="C7184" s="275">
        <v>44991</v>
      </c>
      <c r="D7184" s="275">
        <v>45001</v>
      </c>
      <c r="E7184" s="275">
        <v>45001</v>
      </c>
      <c r="F7184" s="139">
        <f t="shared" si="449"/>
        <v>10</v>
      </c>
      <c r="G7184" s="140">
        <v>2849.99</v>
      </c>
      <c r="H7184" s="141">
        <f t="shared" si="450"/>
        <v>2.2397745601562512E-5</v>
      </c>
      <c r="I7184" s="142">
        <f t="shared" si="451"/>
        <v>2.2397745601562512E-4</v>
      </c>
    </row>
    <row r="7185" spans="1:9">
      <c r="A7185" s="143">
        <f t="shared" si="448"/>
        <v>2647</v>
      </c>
      <c r="B7185" s="138" t="s">
        <v>97</v>
      </c>
      <c r="C7185" s="275">
        <v>45037</v>
      </c>
      <c r="D7185" s="275">
        <v>45236</v>
      </c>
      <c r="E7185" s="275">
        <v>45236</v>
      </c>
      <c r="F7185" s="139">
        <f t="shared" si="449"/>
        <v>199</v>
      </c>
      <c r="G7185" s="140">
        <v>31.27</v>
      </c>
      <c r="H7185" s="141">
        <f t="shared" si="450"/>
        <v>2.4574735524014461E-7</v>
      </c>
      <c r="I7185" s="142">
        <f t="shared" si="451"/>
        <v>4.8903723692788776E-5</v>
      </c>
    </row>
    <row r="7186" spans="1:9">
      <c r="A7186" s="143">
        <f t="shared" si="448"/>
        <v>2648</v>
      </c>
      <c r="B7186" s="138" t="s">
        <v>97</v>
      </c>
      <c r="C7186" s="275">
        <v>45110</v>
      </c>
      <c r="D7186" s="275">
        <v>45230</v>
      </c>
      <c r="E7186" s="275">
        <v>45230</v>
      </c>
      <c r="F7186" s="139">
        <f t="shared" si="449"/>
        <v>120</v>
      </c>
      <c r="G7186" s="140">
        <v>193.67</v>
      </c>
      <c r="H7186" s="141">
        <f t="shared" si="450"/>
        <v>1.5220303898100034E-6</v>
      </c>
      <c r="I7186" s="142">
        <f t="shared" si="451"/>
        <v>1.8264364677720042E-4</v>
      </c>
    </row>
    <row r="7187" spans="1:9">
      <c r="A7187" s="143">
        <f t="shared" si="448"/>
        <v>2649</v>
      </c>
      <c r="B7187" s="138" t="s">
        <v>97</v>
      </c>
      <c r="C7187" s="275">
        <v>45128</v>
      </c>
      <c r="D7187" s="275">
        <v>45257</v>
      </c>
      <c r="E7187" s="275">
        <v>45257</v>
      </c>
      <c r="F7187" s="139">
        <f t="shared" si="449"/>
        <v>129</v>
      </c>
      <c r="G7187" s="140">
        <v>45.17</v>
      </c>
      <c r="H7187" s="141">
        <f t="shared" si="450"/>
        <v>3.5498586620394416E-7</v>
      </c>
      <c r="I7187" s="142">
        <f t="shared" si="451"/>
        <v>4.5793176740308797E-5</v>
      </c>
    </row>
    <row r="7188" spans="1:9">
      <c r="A7188" s="143">
        <f t="shared" si="448"/>
        <v>2650</v>
      </c>
      <c r="B7188" s="138" t="s">
        <v>97</v>
      </c>
      <c r="C7188" s="275">
        <v>45183</v>
      </c>
      <c r="D7188" s="275">
        <v>45223</v>
      </c>
      <c r="E7188" s="275">
        <v>45223</v>
      </c>
      <c r="F7188" s="139">
        <f t="shared" si="449"/>
        <v>40</v>
      </c>
      <c r="G7188" s="140">
        <v>18.95</v>
      </c>
      <c r="H7188" s="141">
        <f t="shared" si="450"/>
        <v>1.4892588365208637E-7</v>
      </c>
      <c r="I7188" s="142">
        <f t="shared" si="451"/>
        <v>5.9570353460834548E-6</v>
      </c>
    </row>
    <row r="7189" spans="1:9">
      <c r="A7189" s="143">
        <f t="shared" si="448"/>
        <v>2651</v>
      </c>
      <c r="B7189" s="138" t="s">
        <v>97</v>
      </c>
      <c r="C7189" s="275">
        <v>44931</v>
      </c>
      <c r="D7189" s="275">
        <v>44937</v>
      </c>
      <c r="E7189" s="275">
        <v>44937</v>
      </c>
      <c r="F7189" s="139">
        <f t="shared" si="449"/>
        <v>6</v>
      </c>
      <c r="G7189" s="140">
        <v>4246.53</v>
      </c>
      <c r="H7189" s="141">
        <f t="shared" si="450"/>
        <v>3.3372993810295212E-5</v>
      </c>
      <c r="I7189" s="142">
        <f t="shared" si="451"/>
        <v>2.0023796286177127E-4</v>
      </c>
    </row>
    <row r="7190" spans="1:9">
      <c r="A7190" s="143">
        <f t="shared" si="448"/>
        <v>2652</v>
      </c>
      <c r="B7190" s="138" t="s">
        <v>97</v>
      </c>
      <c r="C7190" s="275">
        <v>45224</v>
      </c>
      <c r="D7190" s="275">
        <v>45385</v>
      </c>
      <c r="E7190" s="275">
        <v>45385</v>
      </c>
      <c r="F7190" s="139">
        <f t="shared" si="449"/>
        <v>161</v>
      </c>
      <c r="G7190" s="140">
        <v>18.78</v>
      </c>
      <c r="H7190" s="141">
        <f t="shared" si="450"/>
        <v>1.4758987308634207E-7</v>
      </c>
      <c r="I7190" s="142">
        <f t="shared" si="451"/>
        <v>2.3761969566901072E-5</v>
      </c>
    </row>
    <row r="7191" spans="1:9">
      <c r="A7191" s="143">
        <f t="shared" si="448"/>
        <v>2653</v>
      </c>
      <c r="B7191" s="138" t="s">
        <v>97</v>
      </c>
      <c r="C7191" s="275">
        <v>44969</v>
      </c>
      <c r="D7191" s="275">
        <v>44972</v>
      </c>
      <c r="E7191" s="275">
        <v>44972</v>
      </c>
      <c r="F7191" s="139">
        <f t="shared" si="449"/>
        <v>3</v>
      </c>
      <c r="G7191" s="140">
        <v>178.34</v>
      </c>
      <c r="H7191" s="141">
        <f t="shared" si="450"/>
        <v>1.4015536723225901E-6</v>
      </c>
      <c r="I7191" s="142">
        <f t="shared" si="451"/>
        <v>4.2046610169677705E-6</v>
      </c>
    </row>
    <row r="7192" spans="1:9">
      <c r="A7192" s="143">
        <f t="shared" si="448"/>
        <v>2654</v>
      </c>
      <c r="B7192" s="138" t="s">
        <v>97</v>
      </c>
      <c r="C7192" s="275">
        <v>45140</v>
      </c>
      <c r="D7192" s="275">
        <v>45148</v>
      </c>
      <c r="E7192" s="275">
        <v>45148</v>
      </c>
      <c r="F7192" s="139">
        <f t="shared" si="449"/>
        <v>8</v>
      </c>
      <c r="G7192" s="140">
        <v>139.26</v>
      </c>
      <c r="H7192" s="141">
        <f t="shared" si="450"/>
        <v>1.0944284199150157E-6</v>
      </c>
      <c r="I7192" s="142">
        <f t="shared" si="451"/>
        <v>8.7554273593201258E-6</v>
      </c>
    </row>
    <row r="7193" spans="1:9">
      <c r="A7193" s="143">
        <f t="shared" si="448"/>
        <v>2655</v>
      </c>
      <c r="B7193" s="138" t="s">
        <v>97</v>
      </c>
      <c r="C7193" s="275">
        <v>45256</v>
      </c>
      <c r="D7193" s="275">
        <v>45262</v>
      </c>
      <c r="E7193" s="275">
        <v>45262</v>
      </c>
      <c r="F7193" s="139">
        <f t="shared" si="449"/>
        <v>6</v>
      </c>
      <c r="G7193" s="140">
        <v>150.41</v>
      </c>
      <c r="H7193" s="141">
        <f t="shared" si="450"/>
        <v>1.1820549952564807E-6</v>
      </c>
      <c r="I7193" s="142">
        <f t="shared" si="451"/>
        <v>7.0923299715388843E-6</v>
      </c>
    </row>
    <row r="7194" spans="1:9">
      <c r="A7194" s="143">
        <f t="shared" si="448"/>
        <v>2656</v>
      </c>
      <c r="B7194" s="138" t="s">
        <v>97</v>
      </c>
      <c r="C7194" s="275">
        <v>45075</v>
      </c>
      <c r="D7194" s="275">
        <v>45077</v>
      </c>
      <c r="E7194" s="275">
        <v>45077</v>
      </c>
      <c r="F7194" s="139">
        <f t="shared" si="449"/>
        <v>2</v>
      </c>
      <c r="G7194" s="140">
        <v>82.52</v>
      </c>
      <c r="H7194" s="141">
        <f t="shared" si="450"/>
        <v>6.4851524638364997E-7</v>
      </c>
      <c r="I7194" s="142">
        <f t="shared" si="451"/>
        <v>1.2970304927672999E-6</v>
      </c>
    </row>
    <row r="7195" spans="1:9">
      <c r="A7195" s="143">
        <f t="shared" si="448"/>
        <v>2657</v>
      </c>
      <c r="B7195" s="138" t="s">
        <v>97</v>
      </c>
      <c r="C7195" s="275">
        <v>44942</v>
      </c>
      <c r="D7195" s="275">
        <v>44945</v>
      </c>
      <c r="E7195" s="275">
        <v>44945</v>
      </c>
      <c r="F7195" s="139">
        <f t="shared" si="449"/>
        <v>3</v>
      </c>
      <c r="G7195" s="140">
        <v>2858.83</v>
      </c>
      <c r="H7195" s="141">
        <f t="shared" si="450"/>
        <v>2.2467218150981217E-5</v>
      </c>
      <c r="I7195" s="142">
        <f t="shared" si="451"/>
        <v>6.7401654452943648E-5</v>
      </c>
    </row>
    <row r="7196" spans="1:9">
      <c r="A7196" s="143">
        <f t="shared" si="448"/>
        <v>2658</v>
      </c>
      <c r="B7196" s="138" t="s">
        <v>97</v>
      </c>
      <c r="C7196" s="275">
        <v>45258</v>
      </c>
      <c r="D7196" s="275">
        <v>45261</v>
      </c>
      <c r="E7196" s="275">
        <v>45261</v>
      </c>
      <c r="F7196" s="139">
        <f t="shared" si="449"/>
        <v>3</v>
      </c>
      <c r="G7196" s="140">
        <v>765.33</v>
      </c>
      <c r="H7196" s="141">
        <f t="shared" si="450"/>
        <v>6.014640978124077E-6</v>
      </c>
      <c r="I7196" s="142">
        <f t="shared" si="451"/>
        <v>1.8043922934372231E-5</v>
      </c>
    </row>
    <row r="7197" spans="1:9">
      <c r="A7197" s="143">
        <f t="shared" si="448"/>
        <v>2659</v>
      </c>
      <c r="B7197" s="138" t="s">
        <v>97</v>
      </c>
      <c r="C7197" s="275">
        <v>45009</v>
      </c>
      <c r="D7197" s="275">
        <v>45015</v>
      </c>
      <c r="E7197" s="275">
        <v>45015</v>
      </c>
      <c r="F7197" s="139">
        <f t="shared" si="449"/>
        <v>6</v>
      </c>
      <c r="G7197" s="140">
        <v>319.62</v>
      </c>
      <c r="H7197" s="141">
        <f t="shared" si="450"/>
        <v>2.5118570413129206E-6</v>
      </c>
      <c r="I7197" s="142">
        <f t="shared" si="451"/>
        <v>1.5071142247877524E-5</v>
      </c>
    </row>
    <row r="7198" spans="1:9">
      <c r="A7198" s="143">
        <f t="shared" si="448"/>
        <v>2660</v>
      </c>
      <c r="B7198" s="138" t="s">
        <v>97</v>
      </c>
      <c r="C7198" s="275">
        <v>44999</v>
      </c>
      <c r="D7198" s="275">
        <v>45021</v>
      </c>
      <c r="E7198" s="275">
        <v>45021</v>
      </c>
      <c r="F7198" s="139">
        <f t="shared" si="449"/>
        <v>22</v>
      </c>
      <c r="G7198" s="140">
        <v>17.8</v>
      </c>
      <c r="H7198" s="141">
        <f t="shared" si="450"/>
        <v>1.3988816511911015E-7</v>
      </c>
      <c r="I7198" s="142">
        <f t="shared" si="451"/>
        <v>3.0775396326204232E-6</v>
      </c>
    </row>
    <row r="7199" spans="1:9">
      <c r="A7199" s="143">
        <f t="shared" si="448"/>
        <v>2661</v>
      </c>
      <c r="B7199" s="138" t="s">
        <v>97</v>
      </c>
      <c r="C7199" s="275">
        <v>45237</v>
      </c>
      <c r="D7199" s="275">
        <v>45258</v>
      </c>
      <c r="E7199" s="275">
        <v>45258</v>
      </c>
      <c r="F7199" s="139">
        <f t="shared" si="449"/>
        <v>21</v>
      </c>
      <c r="G7199" s="140">
        <v>18.95</v>
      </c>
      <c r="H7199" s="141">
        <f t="shared" si="450"/>
        <v>1.4892588365208637E-7</v>
      </c>
      <c r="I7199" s="142">
        <f t="shared" si="451"/>
        <v>3.1274435566938139E-6</v>
      </c>
    </row>
    <row r="7200" spans="1:9">
      <c r="A7200" s="143">
        <f t="shared" si="448"/>
        <v>2662</v>
      </c>
      <c r="B7200" s="138" t="s">
        <v>97</v>
      </c>
      <c r="C7200" s="275">
        <v>45146</v>
      </c>
      <c r="D7200" s="275">
        <v>45149</v>
      </c>
      <c r="E7200" s="275">
        <v>45149</v>
      </c>
      <c r="F7200" s="139">
        <f t="shared" si="449"/>
        <v>3</v>
      </c>
      <c r="G7200" s="140">
        <v>313.23</v>
      </c>
      <c r="H7200" s="141">
        <f t="shared" si="450"/>
        <v>2.4616387618122963E-6</v>
      </c>
      <c r="I7200" s="142">
        <f t="shared" si="451"/>
        <v>7.3849162854368893E-6</v>
      </c>
    </row>
    <row r="7201" spans="1:9">
      <c r="A7201" s="143">
        <f t="shared" si="448"/>
        <v>2663</v>
      </c>
      <c r="B7201" s="138" t="s">
        <v>97</v>
      </c>
      <c r="C7201" s="275">
        <v>45272</v>
      </c>
      <c r="D7201" s="275">
        <v>45337</v>
      </c>
      <c r="E7201" s="275">
        <v>45337</v>
      </c>
      <c r="F7201" s="139">
        <f t="shared" si="449"/>
        <v>65</v>
      </c>
      <c r="G7201" s="140">
        <v>99.59</v>
      </c>
      <c r="H7201" s="141">
        <f t="shared" si="450"/>
        <v>7.8266642495574042E-7</v>
      </c>
      <c r="I7201" s="142">
        <f t="shared" si="451"/>
        <v>5.0873317622123127E-5</v>
      </c>
    </row>
    <row r="7202" spans="1:9">
      <c r="A7202" s="143">
        <f t="shared" si="448"/>
        <v>2664</v>
      </c>
      <c r="B7202" s="138" t="s">
        <v>97</v>
      </c>
      <c r="C7202" s="275">
        <v>45044</v>
      </c>
      <c r="D7202" s="275">
        <v>45050</v>
      </c>
      <c r="E7202" s="275">
        <v>45050</v>
      </c>
      <c r="F7202" s="139">
        <f t="shared" si="449"/>
        <v>6</v>
      </c>
      <c r="G7202" s="140">
        <v>60.95</v>
      </c>
      <c r="H7202" s="141">
        <f t="shared" si="450"/>
        <v>4.789990822477395E-7</v>
      </c>
      <c r="I7202" s="142">
        <f t="shared" si="451"/>
        <v>2.8739944934864368E-6</v>
      </c>
    </row>
    <row r="7203" spans="1:9">
      <c r="A7203" s="143">
        <f t="shared" si="448"/>
        <v>2665</v>
      </c>
      <c r="B7203" s="138" t="s">
        <v>97</v>
      </c>
      <c r="C7203" s="275">
        <v>44974</v>
      </c>
      <c r="D7203" s="275">
        <v>44987</v>
      </c>
      <c r="E7203" s="275">
        <v>44987</v>
      </c>
      <c r="F7203" s="139">
        <f t="shared" si="449"/>
        <v>13</v>
      </c>
      <c r="G7203" s="140">
        <v>18.63</v>
      </c>
      <c r="H7203" s="141">
        <f t="shared" si="450"/>
        <v>1.4641104023421471E-7</v>
      </c>
      <c r="I7203" s="142">
        <f t="shared" si="451"/>
        <v>1.9033435230447912E-6</v>
      </c>
    </row>
    <row r="7204" spans="1:9">
      <c r="A7204" s="143">
        <f t="shared" si="448"/>
        <v>2666</v>
      </c>
      <c r="B7204" s="138" t="s">
        <v>97</v>
      </c>
      <c r="C7204" s="275">
        <v>45133</v>
      </c>
      <c r="D7204" s="275">
        <v>45203</v>
      </c>
      <c r="E7204" s="275">
        <v>45203</v>
      </c>
      <c r="F7204" s="139">
        <f t="shared" si="449"/>
        <v>70</v>
      </c>
      <c r="G7204" s="140">
        <v>51.16</v>
      </c>
      <c r="H7204" s="141">
        <f t="shared" si="450"/>
        <v>4.0206059143222891E-7</v>
      </c>
      <c r="I7204" s="142">
        <f t="shared" si="451"/>
        <v>2.8144241400256023E-5</v>
      </c>
    </row>
    <row r="7205" spans="1:9">
      <c r="A7205" s="143">
        <f t="shared" si="448"/>
        <v>2667</v>
      </c>
      <c r="B7205" s="138" t="s">
        <v>97</v>
      </c>
      <c r="C7205" s="275">
        <v>44927</v>
      </c>
      <c r="D7205" s="275">
        <v>44930</v>
      </c>
      <c r="E7205" s="275">
        <v>44930</v>
      </c>
      <c r="F7205" s="139">
        <f t="shared" si="449"/>
        <v>3</v>
      </c>
      <c r="G7205" s="140">
        <v>492.72</v>
      </c>
      <c r="H7205" s="141">
        <f t="shared" si="450"/>
        <v>3.8722301526678627E-6</v>
      </c>
      <c r="I7205" s="142">
        <f t="shared" si="451"/>
        <v>1.1616690458003589E-5</v>
      </c>
    </row>
    <row r="7206" spans="1:9">
      <c r="A7206" s="143">
        <f t="shared" si="448"/>
        <v>2668</v>
      </c>
      <c r="B7206" s="138" t="s">
        <v>97</v>
      </c>
      <c r="C7206" s="275">
        <v>45142</v>
      </c>
      <c r="D7206" s="275">
        <v>45189</v>
      </c>
      <c r="E7206" s="275">
        <v>45189</v>
      </c>
      <c r="F7206" s="139">
        <f t="shared" si="449"/>
        <v>47</v>
      </c>
      <c r="G7206" s="140">
        <v>31.68</v>
      </c>
      <c r="H7206" s="141">
        <f t="shared" si="450"/>
        <v>2.4896949836929267E-7</v>
      </c>
      <c r="I7206" s="142">
        <f t="shared" si="451"/>
        <v>1.1701566423356756E-5</v>
      </c>
    </row>
    <row r="7207" spans="1:9">
      <c r="A7207" s="143">
        <f t="shared" si="448"/>
        <v>2669</v>
      </c>
      <c r="B7207" s="138" t="s">
        <v>97</v>
      </c>
      <c r="C7207" s="275">
        <v>44968</v>
      </c>
      <c r="D7207" s="275">
        <v>45078</v>
      </c>
      <c r="E7207" s="275">
        <v>45078</v>
      </c>
      <c r="F7207" s="139">
        <f t="shared" si="449"/>
        <v>110</v>
      </c>
      <c r="G7207" s="140">
        <v>199.76</v>
      </c>
      <c r="H7207" s="141">
        <f t="shared" si="450"/>
        <v>1.5698910036063732E-6</v>
      </c>
      <c r="I7207" s="142">
        <f t="shared" si="451"/>
        <v>1.7268801039670105E-4</v>
      </c>
    </row>
    <row r="7208" spans="1:9">
      <c r="A7208" s="143">
        <f t="shared" si="448"/>
        <v>2670</v>
      </c>
      <c r="B7208" s="138" t="s">
        <v>97</v>
      </c>
      <c r="C7208" s="275">
        <v>45184</v>
      </c>
      <c r="D7208" s="275">
        <v>45194</v>
      </c>
      <c r="E7208" s="275">
        <v>45194</v>
      </c>
      <c r="F7208" s="139">
        <f t="shared" si="449"/>
        <v>10</v>
      </c>
      <c r="G7208" s="140">
        <v>61.28</v>
      </c>
      <c r="H7208" s="141">
        <f t="shared" si="450"/>
        <v>4.8159251452241967E-7</v>
      </c>
      <c r="I7208" s="142">
        <f t="shared" si="451"/>
        <v>4.8159251452241969E-6</v>
      </c>
    </row>
    <row r="7209" spans="1:9">
      <c r="A7209" s="143">
        <f t="shared" si="448"/>
        <v>2671</v>
      </c>
      <c r="B7209" s="138" t="s">
        <v>97</v>
      </c>
      <c r="C7209" s="275">
        <v>45188</v>
      </c>
      <c r="D7209" s="275">
        <v>45194</v>
      </c>
      <c r="E7209" s="275">
        <v>45194</v>
      </c>
      <c r="F7209" s="139">
        <f t="shared" si="449"/>
        <v>6</v>
      </c>
      <c r="G7209" s="140">
        <v>548.29</v>
      </c>
      <c r="H7209" s="141">
        <f t="shared" si="450"/>
        <v>4.3089484299526348E-6</v>
      </c>
      <c r="I7209" s="142">
        <f t="shared" si="451"/>
        <v>2.5853690579715809E-5</v>
      </c>
    </row>
    <row r="7210" spans="1:9">
      <c r="A7210" s="143">
        <f t="shared" si="448"/>
        <v>2672</v>
      </c>
      <c r="B7210" s="138" t="s">
        <v>97</v>
      </c>
      <c r="C7210" s="275">
        <v>45274</v>
      </c>
      <c r="D7210" s="275">
        <v>45457</v>
      </c>
      <c r="E7210" s="275">
        <v>45457</v>
      </c>
      <c r="F7210" s="139">
        <f t="shared" si="449"/>
        <v>183</v>
      </c>
      <c r="G7210" s="140">
        <v>171.78</v>
      </c>
      <c r="H7210" s="141">
        <f t="shared" si="450"/>
        <v>1.3499993822562214E-6</v>
      </c>
      <c r="I7210" s="142">
        <f t="shared" si="451"/>
        <v>2.4704988695288852E-4</v>
      </c>
    </row>
    <row r="7211" spans="1:9">
      <c r="A7211" s="143">
        <f t="shared" si="448"/>
        <v>2673</v>
      </c>
      <c r="B7211" s="138" t="s">
        <v>97</v>
      </c>
      <c r="C7211" s="275">
        <v>44939</v>
      </c>
      <c r="D7211" s="275">
        <v>44967</v>
      </c>
      <c r="E7211" s="275">
        <v>44967</v>
      </c>
      <c r="F7211" s="139">
        <f t="shared" si="449"/>
        <v>28</v>
      </c>
      <c r="G7211" s="140">
        <v>989.13</v>
      </c>
      <c r="H7211" s="141">
        <f t="shared" si="450"/>
        <v>7.7734595934980567E-6</v>
      </c>
      <c r="I7211" s="142">
        <f t="shared" si="451"/>
        <v>2.1765686861794557E-4</v>
      </c>
    </row>
    <row r="7212" spans="1:9">
      <c r="A7212" s="143">
        <f t="shared" si="448"/>
        <v>2674</v>
      </c>
      <c r="B7212" s="138" t="s">
        <v>97</v>
      </c>
      <c r="C7212" s="275">
        <v>45265</v>
      </c>
      <c r="D7212" s="275">
        <v>45281</v>
      </c>
      <c r="E7212" s="275">
        <v>45281</v>
      </c>
      <c r="F7212" s="139">
        <f t="shared" si="449"/>
        <v>16</v>
      </c>
      <c r="G7212" s="140">
        <v>100.05</v>
      </c>
      <c r="H7212" s="141">
        <f t="shared" si="450"/>
        <v>7.8628151236893087E-7</v>
      </c>
      <c r="I7212" s="142">
        <f t="shared" si="451"/>
        <v>1.2580504197902894E-5</v>
      </c>
    </row>
    <row r="7213" spans="1:9">
      <c r="A7213" s="143">
        <f t="shared" si="448"/>
        <v>2675</v>
      </c>
      <c r="B7213" s="138" t="s">
        <v>97</v>
      </c>
      <c r="C7213" s="275">
        <v>45064</v>
      </c>
      <c r="D7213" s="275">
        <v>45100</v>
      </c>
      <c r="E7213" s="275">
        <v>45100</v>
      </c>
      <c r="F7213" s="139">
        <f t="shared" si="449"/>
        <v>36</v>
      </c>
      <c r="G7213" s="140">
        <v>74.27</v>
      </c>
      <c r="H7213" s="141">
        <f t="shared" si="450"/>
        <v>5.8367943951664666E-7</v>
      </c>
      <c r="I7213" s="142">
        <f t="shared" si="451"/>
        <v>2.1012459822599279E-5</v>
      </c>
    </row>
    <row r="7214" spans="1:9">
      <c r="A7214" s="143">
        <f t="shared" si="448"/>
        <v>2676</v>
      </c>
      <c r="B7214" s="138" t="s">
        <v>97</v>
      </c>
      <c r="C7214" s="275">
        <v>45247</v>
      </c>
      <c r="D7214" s="275">
        <v>45260</v>
      </c>
      <c r="E7214" s="275">
        <v>45260</v>
      </c>
      <c r="F7214" s="139">
        <f t="shared" si="449"/>
        <v>13</v>
      </c>
      <c r="G7214" s="140">
        <v>141.04</v>
      </c>
      <c r="H7214" s="141">
        <f t="shared" si="450"/>
        <v>1.1084172364269267E-6</v>
      </c>
      <c r="I7214" s="142">
        <f t="shared" si="451"/>
        <v>1.4409424073550048E-5</v>
      </c>
    </row>
    <row r="7215" spans="1:9">
      <c r="A7215" s="143">
        <f t="shared" si="448"/>
        <v>2677</v>
      </c>
      <c r="B7215" s="138" t="s">
        <v>97</v>
      </c>
      <c r="C7215" s="275">
        <v>45176</v>
      </c>
      <c r="D7215" s="275">
        <v>45191</v>
      </c>
      <c r="E7215" s="275">
        <v>45191</v>
      </c>
      <c r="F7215" s="139">
        <f t="shared" si="449"/>
        <v>15</v>
      </c>
      <c r="G7215" s="140">
        <v>25.32</v>
      </c>
      <c r="H7215" s="141">
        <f t="shared" si="450"/>
        <v>1.9898698543909376E-7</v>
      </c>
      <c r="I7215" s="142">
        <f t="shared" si="451"/>
        <v>2.9848047815864065E-6</v>
      </c>
    </row>
    <row r="7216" spans="1:9">
      <c r="A7216" s="143">
        <f t="shared" si="448"/>
        <v>2678</v>
      </c>
      <c r="B7216" s="138" t="s">
        <v>97</v>
      </c>
      <c r="C7216" s="275">
        <v>44929</v>
      </c>
      <c r="D7216" s="275">
        <v>44937</v>
      </c>
      <c r="E7216" s="275">
        <v>44937</v>
      </c>
      <c r="F7216" s="139">
        <f t="shared" si="449"/>
        <v>8</v>
      </c>
      <c r="G7216" s="140">
        <v>1012.68</v>
      </c>
      <c r="H7216" s="141">
        <f t="shared" si="450"/>
        <v>7.9585363512820479E-6</v>
      </c>
      <c r="I7216" s="142">
        <f t="shared" si="451"/>
        <v>6.3668290810256384E-5</v>
      </c>
    </row>
    <row r="7217" spans="1:9">
      <c r="A7217" s="143">
        <f t="shared" si="448"/>
        <v>2679</v>
      </c>
      <c r="B7217" s="138" t="s">
        <v>97</v>
      </c>
      <c r="C7217" s="275">
        <v>45044</v>
      </c>
      <c r="D7217" s="275">
        <v>45051</v>
      </c>
      <c r="E7217" s="275">
        <v>45051</v>
      </c>
      <c r="F7217" s="139">
        <f t="shared" si="449"/>
        <v>7</v>
      </c>
      <c r="G7217" s="140">
        <v>185.23</v>
      </c>
      <c r="H7217" s="141">
        <f t="shared" si="450"/>
        <v>1.455701394663639E-6</v>
      </c>
      <c r="I7217" s="142">
        <f t="shared" si="451"/>
        <v>1.0189909762645472E-5</v>
      </c>
    </row>
    <row r="7218" spans="1:9">
      <c r="A7218" s="143">
        <f t="shared" si="448"/>
        <v>2680</v>
      </c>
      <c r="B7218" s="138" t="s">
        <v>97</v>
      </c>
      <c r="C7218" s="275">
        <v>45140</v>
      </c>
      <c r="D7218" s="275">
        <v>45153</v>
      </c>
      <c r="E7218" s="275">
        <v>45153</v>
      </c>
      <c r="F7218" s="139">
        <f t="shared" si="449"/>
        <v>13</v>
      </c>
      <c r="G7218" s="140">
        <v>53.49</v>
      </c>
      <c r="H7218" s="141">
        <f t="shared" si="450"/>
        <v>4.2037179506860686E-7</v>
      </c>
      <c r="I7218" s="142">
        <f t="shared" si="451"/>
        <v>5.4648333358918894E-6</v>
      </c>
    </row>
    <row r="7219" spans="1:9">
      <c r="A7219" s="143">
        <f t="shared" si="448"/>
        <v>2681</v>
      </c>
      <c r="B7219" s="138" t="s">
        <v>97</v>
      </c>
      <c r="C7219" s="275">
        <v>45195</v>
      </c>
      <c r="D7219" s="275">
        <v>45198</v>
      </c>
      <c r="E7219" s="275">
        <v>45198</v>
      </c>
      <c r="F7219" s="139">
        <f t="shared" si="449"/>
        <v>3</v>
      </c>
      <c r="G7219" s="140">
        <v>210.74</v>
      </c>
      <c r="H7219" s="141">
        <f t="shared" si="450"/>
        <v>1.656181568382094E-6</v>
      </c>
      <c r="I7219" s="142">
        <f t="shared" si="451"/>
        <v>4.9685447051462824E-6</v>
      </c>
    </row>
    <row r="7220" spans="1:9">
      <c r="A7220" s="143">
        <f t="shared" si="448"/>
        <v>2682</v>
      </c>
      <c r="B7220" s="138" t="s">
        <v>97</v>
      </c>
      <c r="C7220" s="275">
        <v>45026</v>
      </c>
      <c r="D7220" s="275">
        <v>45044</v>
      </c>
      <c r="E7220" s="275">
        <v>45044</v>
      </c>
      <c r="F7220" s="139">
        <f t="shared" si="449"/>
        <v>18</v>
      </c>
      <c r="G7220" s="140">
        <v>96.76</v>
      </c>
      <c r="H7220" s="141">
        <f t="shared" si="450"/>
        <v>7.6042577847893813E-7</v>
      </c>
      <c r="I7220" s="142">
        <f t="shared" si="451"/>
        <v>1.3687664012620887E-5</v>
      </c>
    </row>
    <row r="7221" spans="1:9">
      <c r="A7221" s="143">
        <f t="shared" si="448"/>
        <v>2683</v>
      </c>
      <c r="B7221" s="138" t="s">
        <v>97</v>
      </c>
      <c r="C7221" s="275">
        <v>45261</v>
      </c>
      <c r="D7221" s="275">
        <v>45386</v>
      </c>
      <c r="E7221" s="275">
        <v>45386</v>
      </c>
      <c r="F7221" s="139">
        <f t="shared" si="449"/>
        <v>125</v>
      </c>
      <c r="G7221" s="140">
        <v>57.62</v>
      </c>
      <c r="H7221" s="141">
        <f t="shared" si="450"/>
        <v>4.5282899293051271E-7</v>
      </c>
      <c r="I7221" s="142">
        <f t="shared" si="451"/>
        <v>5.660362411631409E-5</v>
      </c>
    </row>
    <row r="7222" spans="1:9">
      <c r="A7222" s="143">
        <f t="shared" si="448"/>
        <v>2684</v>
      </c>
      <c r="B7222" s="138" t="s">
        <v>97</v>
      </c>
      <c r="C7222" s="275">
        <v>44987</v>
      </c>
      <c r="D7222" s="275">
        <v>44993</v>
      </c>
      <c r="E7222" s="275">
        <v>44993</v>
      </c>
      <c r="F7222" s="139">
        <f t="shared" si="449"/>
        <v>6</v>
      </c>
      <c r="G7222" s="140">
        <v>806.61</v>
      </c>
      <c r="H7222" s="141">
        <f t="shared" si="450"/>
        <v>6.3390557790295189E-6</v>
      </c>
      <c r="I7222" s="142">
        <f t="shared" si="451"/>
        <v>3.8034334674177113E-5</v>
      </c>
    </row>
    <row r="7223" spans="1:9">
      <c r="A7223" s="143">
        <f t="shared" si="448"/>
        <v>2685</v>
      </c>
      <c r="B7223" s="138" t="s">
        <v>97</v>
      </c>
      <c r="C7223" s="275">
        <v>45045</v>
      </c>
      <c r="D7223" s="275">
        <v>45048</v>
      </c>
      <c r="E7223" s="275">
        <v>45048</v>
      </c>
      <c r="F7223" s="139">
        <f t="shared" si="449"/>
        <v>3</v>
      </c>
      <c r="G7223" s="140">
        <v>66.23</v>
      </c>
      <c r="H7223" s="141">
        <f t="shared" si="450"/>
        <v>5.2049399864262163E-7</v>
      </c>
      <c r="I7223" s="142">
        <f t="shared" si="451"/>
        <v>1.5614819959278649E-6</v>
      </c>
    </row>
    <row r="7224" spans="1:9">
      <c r="A7224" s="143">
        <f t="shared" si="448"/>
        <v>2686</v>
      </c>
      <c r="B7224" s="138" t="s">
        <v>97</v>
      </c>
      <c r="C7224" s="275">
        <v>45141</v>
      </c>
      <c r="D7224" s="275">
        <v>45147</v>
      </c>
      <c r="E7224" s="275">
        <v>45147</v>
      </c>
      <c r="F7224" s="139">
        <f t="shared" si="449"/>
        <v>6</v>
      </c>
      <c r="G7224" s="140">
        <v>8.85</v>
      </c>
      <c r="H7224" s="141">
        <f t="shared" si="450"/>
        <v>6.955113827551263E-8</v>
      </c>
      <c r="I7224" s="142">
        <f t="shared" si="451"/>
        <v>4.1730682965307575E-7</v>
      </c>
    </row>
    <row r="7225" spans="1:9">
      <c r="A7225" s="143">
        <f t="shared" si="448"/>
        <v>2687</v>
      </c>
      <c r="B7225" s="138" t="s">
        <v>97</v>
      </c>
      <c r="C7225" s="275">
        <v>44939</v>
      </c>
      <c r="D7225" s="275">
        <v>44951</v>
      </c>
      <c r="E7225" s="275">
        <v>44951</v>
      </c>
      <c r="F7225" s="139">
        <f t="shared" si="449"/>
        <v>12</v>
      </c>
      <c r="G7225" s="140">
        <v>27.92</v>
      </c>
      <c r="H7225" s="141">
        <f t="shared" si="450"/>
        <v>2.1942008820930088E-7</v>
      </c>
      <c r="I7225" s="142">
        <f t="shared" si="451"/>
        <v>2.6330410585116105E-6</v>
      </c>
    </row>
    <row r="7226" spans="1:9">
      <c r="A7226" s="143">
        <f t="shared" si="448"/>
        <v>2688</v>
      </c>
      <c r="B7226" s="138" t="s">
        <v>97</v>
      </c>
      <c r="C7226" s="275">
        <v>45260</v>
      </c>
      <c r="D7226" s="275">
        <v>45274</v>
      </c>
      <c r="E7226" s="275">
        <v>45274</v>
      </c>
      <c r="F7226" s="139">
        <f t="shared" si="449"/>
        <v>14</v>
      </c>
      <c r="G7226" s="140">
        <v>102.25</v>
      </c>
      <c r="H7226" s="141">
        <f t="shared" si="450"/>
        <v>8.0357106086679843E-7</v>
      </c>
      <c r="I7226" s="142">
        <f t="shared" si="451"/>
        <v>1.1249994852135178E-5</v>
      </c>
    </row>
    <row r="7227" spans="1:9">
      <c r="A7227" s="143">
        <f t="shared" si="448"/>
        <v>2689</v>
      </c>
      <c r="B7227" s="138" t="s">
        <v>97</v>
      </c>
      <c r="C7227" s="275">
        <v>45211</v>
      </c>
      <c r="D7227" s="275">
        <v>45246</v>
      </c>
      <c r="E7227" s="275">
        <v>45246</v>
      </c>
      <c r="F7227" s="139">
        <f t="shared" si="449"/>
        <v>35</v>
      </c>
      <c r="G7227" s="140">
        <v>30.62</v>
      </c>
      <c r="H7227" s="141">
        <f t="shared" si="450"/>
        <v>2.4063907954759283E-7</v>
      </c>
      <c r="I7227" s="142">
        <f t="shared" si="451"/>
        <v>8.4223677841657492E-6</v>
      </c>
    </row>
    <row r="7228" spans="1:9">
      <c r="A7228" s="143">
        <f t="shared" ref="A7228:A7291" si="452">A7227+1</f>
        <v>2690</v>
      </c>
      <c r="B7228" s="138" t="s">
        <v>97</v>
      </c>
      <c r="C7228" s="275">
        <v>45156</v>
      </c>
      <c r="D7228" s="275">
        <v>45301</v>
      </c>
      <c r="E7228" s="275">
        <v>45301</v>
      </c>
      <c r="F7228" s="139">
        <f t="shared" si="449"/>
        <v>145</v>
      </c>
      <c r="G7228" s="140">
        <v>38.69</v>
      </c>
      <c r="H7228" s="141">
        <f t="shared" si="450"/>
        <v>3.0406028699204331E-7</v>
      </c>
      <c r="I7228" s="142">
        <f t="shared" si="451"/>
        <v>4.4088741613846277E-5</v>
      </c>
    </row>
    <row r="7229" spans="1:9">
      <c r="A7229" s="143">
        <f t="shared" si="452"/>
        <v>2691</v>
      </c>
      <c r="B7229" s="138" t="s">
        <v>97</v>
      </c>
      <c r="C7229" s="275">
        <v>45008</v>
      </c>
      <c r="D7229" s="275">
        <v>45061</v>
      </c>
      <c r="E7229" s="275">
        <v>45061</v>
      </c>
      <c r="F7229" s="139">
        <f t="shared" si="449"/>
        <v>53</v>
      </c>
      <c r="G7229" s="140">
        <v>94.68</v>
      </c>
      <c r="H7229" s="141">
        <f t="shared" si="450"/>
        <v>7.4407929626277245E-7</v>
      </c>
      <c r="I7229" s="142">
        <f t="shared" si="451"/>
        <v>3.9436202701926939E-5</v>
      </c>
    </row>
    <row r="7230" spans="1:9">
      <c r="A7230" s="143">
        <f t="shared" si="452"/>
        <v>2692</v>
      </c>
      <c r="B7230" s="138" t="s">
        <v>97</v>
      </c>
      <c r="C7230" s="275">
        <v>44972</v>
      </c>
      <c r="D7230" s="275">
        <v>44993</v>
      </c>
      <c r="E7230" s="275">
        <v>44993</v>
      </c>
      <c r="F7230" s="139">
        <f t="shared" si="449"/>
        <v>21</v>
      </c>
      <c r="G7230" s="140">
        <v>129.72</v>
      </c>
      <c r="H7230" s="141">
        <f t="shared" si="450"/>
        <v>1.0194546505197174E-6</v>
      </c>
      <c r="I7230" s="142">
        <f t="shared" si="451"/>
        <v>2.1408547660914064E-5</v>
      </c>
    </row>
    <row r="7231" spans="1:9">
      <c r="A7231" s="143">
        <f t="shared" si="452"/>
        <v>2693</v>
      </c>
      <c r="B7231" s="138" t="s">
        <v>97</v>
      </c>
      <c r="C7231" s="275">
        <v>45100</v>
      </c>
      <c r="D7231" s="275">
        <v>45117</v>
      </c>
      <c r="E7231" s="275">
        <v>45117</v>
      </c>
      <c r="F7231" s="139">
        <f t="shared" si="449"/>
        <v>17</v>
      </c>
      <c r="G7231" s="140">
        <v>14.52</v>
      </c>
      <c r="H7231" s="141">
        <f t="shared" si="450"/>
        <v>1.141110200859258E-7</v>
      </c>
      <c r="I7231" s="142">
        <f t="shared" si="451"/>
        <v>1.9398873414607385E-6</v>
      </c>
    </row>
    <row r="7232" spans="1:9">
      <c r="A7232" s="143">
        <f t="shared" si="452"/>
        <v>2694</v>
      </c>
      <c r="B7232" s="138" t="s">
        <v>97</v>
      </c>
      <c r="C7232" s="275">
        <v>44967</v>
      </c>
      <c r="D7232" s="275">
        <v>44974</v>
      </c>
      <c r="E7232" s="275">
        <v>44974</v>
      </c>
      <c r="F7232" s="139">
        <f t="shared" si="449"/>
        <v>7</v>
      </c>
      <c r="G7232" s="140">
        <v>151.91999999999999</v>
      </c>
      <c r="H7232" s="141">
        <f t="shared" si="450"/>
        <v>1.1939219126345626E-6</v>
      </c>
      <c r="I7232" s="142">
        <f t="shared" si="451"/>
        <v>8.3574533884419377E-6</v>
      </c>
    </row>
    <row r="7233" spans="1:9">
      <c r="A7233" s="143">
        <f t="shared" si="452"/>
        <v>2695</v>
      </c>
      <c r="B7233" s="138" t="s">
        <v>97</v>
      </c>
      <c r="C7233" s="275">
        <v>45156</v>
      </c>
      <c r="D7233" s="275">
        <v>45169</v>
      </c>
      <c r="E7233" s="275">
        <v>45169</v>
      </c>
      <c r="F7233" s="139">
        <f t="shared" si="449"/>
        <v>13</v>
      </c>
      <c r="G7233" s="140">
        <v>338.67</v>
      </c>
      <c r="H7233" s="141">
        <f t="shared" si="450"/>
        <v>2.6615688135330919E-6</v>
      </c>
      <c r="I7233" s="142">
        <f t="shared" si="451"/>
        <v>3.4600394575930198E-5</v>
      </c>
    </row>
    <row r="7234" spans="1:9">
      <c r="A7234" s="143">
        <f t="shared" si="452"/>
        <v>2696</v>
      </c>
      <c r="B7234" s="138" t="s">
        <v>97</v>
      </c>
      <c r="C7234" s="275">
        <v>45218</v>
      </c>
      <c r="D7234" s="275">
        <v>45225</v>
      </c>
      <c r="E7234" s="275">
        <v>45225</v>
      </c>
      <c r="F7234" s="139">
        <f t="shared" si="449"/>
        <v>7</v>
      </c>
      <c r="G7234" s="140">
        <v>1450.97</v>
      </c>
      <c r="H7234" s="141">
        <f t="shared" si="450"/>
        <v>1.1403007356341306E-5</v>
      </c>
      <c r="I7234" s="142">
        <f t="shared" si="451"/>
        <v>7.9821051494389136E-5</v>
      </c>
    </row>
    <row r="7235" spans="1:9">
      <c r="A7235" s="143">
        <f t="shared" si="452"/>
        <v>2697</v>
      </c>
      <c r="B7235" s="138" t="s">
        <v>97</v>
      </c>
      <c r="C7235" s="275">
        <v>45212</v>
      </c>
      <c r="D7235" s="275">
        <v>45229</v>
      </c>
      <c r="E7235" s="275">
        <v>45229</v>
      </c>
      <c r="F7235" s="139">
        <f t="shared" si="449"/>
        <v>17</v>
      </c>
      <c r="G7235" s="140">
        <v>83.38</v>
      </c>
      <c r="H7235" s="141">
        <f t="shared" si="450"/>
        <v>6.5527388806917997E-7</v>
      </c>
      <c r="I7235" s="142">
        <f t="shared" si="451"/>
        <v>1.1139656097176059E-5</v>
      </c>
    </row>
    <row r="7236" spans="1:9">
      <c r="A7236" s="143">
        <f t="shared" si="452"/>
        <v>2698</v>
      </c>
      <c r="B7236" s="138" t="s">
        <v>97</v>
      </c>
      <c r="C7236" s="275">
        <v>44931</v>
      </c>
      <c r="D7236" s="275">
        <v>44952</v>
      </c>
      <c r="E7236" s="275">
        <v>44952</v>
      </c>
      <c r="F7236" s="139">
        <f t="shared" si="449"/>
        <v>21</v>
      </c>
      <c r="G7236" s="140">
        <v>292.06</v>
      </c>
      <c r="H7236" s="141">
        <f t="shared" si="450"/>
        <v>2.2952661519487252E-6</v>
      </c>
      <c r="I7236" s="142">
        <f t="shared" si="451"/>
        <v>4.8200589190923229E-5</v>
      </c>
    </row>
    <row r="7237" spans="1:9">
      <c r="A7237" s="143">
        <f t="shared" si="452"/>
        <v>2699</v>
      </c>
      <c r="B7237" s="138" t="s">
        <v>97</v>
      </c>
      <c r="C7237" s="275">
        <v>45173</v>
      </c>
      <c r="D7237" s="275">
        <v>45174</v>
      </c>
      <c r="E7237" s="275">
        <v>45174</v>
      </c>
      <c r="F7237" s="139">
        <f t="shared" si="449"/>
        <v>1</v>
      </c>
      <c r="G7237" s="140">
        <v>18.95</v>
      </c>
      <c r="H7237" s="141">
        <f t="shared" si="450"/>
        <v>1.4892588365208637E-7</v>
      </c>
      <c r="I7237" s="142">
        <f t="shared" si="451"/>
        <v>1.4892588365208637E-7</v>
      </c>
    </row>
    <row r="7238" spans="1:9">
      <c r="A7238" s="143">
        <f t="shared" si="452"/>
        <v>2700</v>
      </c>
      <c r="B7238" s="138" t="s">
        <v>97</v>
      </c>
      <c r="C7238" s="275">
        <v>45012</v>
      </c>
      <c r="D7238" s="275">
        <v>45194</v>
      </c>
      <c r="E7238" s="275">
        <v>45194</v>
      </c>
      <c r="F7238" s="139">
        <f t="shared" si="449"/>
        <v>182</v>
      </c>
      <c r="G7238" s="140">
        <v>87.32</v>
      </c>
      <c r="H7238" s="141">
        <f t="shared" si="450"/>
        <v>6.8623789765172454E-7</v>
      </c>
      <c r="I7238" s="142">
        <f t="shared" si="451"/>
        <v>1.2489529737261387E-4</v>
      </c>
    </row>
    <row r="7239" spans="1:9">
      <c r="A7239" s="143">
        <f t="shared" si="452"/>
        <v>2701</v>
      </c>
      <c r="B7239" s="138" t="s">
        <v>97</v>
      </c>
      <c r="C7239" s="275">
        <v>44992</v>
      </c>
      <c r="D7239" s="275">
        <v>45027</v>
      </c>
      <c r="E7239" s="275">
        <v>45027</v>
      </c>
      <c r="F7239" s="139">
        <f t="shared" si="449"/>
        <v>35</v>
      </c>
      <c r="G7239" s="140">
        <v>139.71</v>
      </c>
      <c r="H7239" s="141">
        <f t="shared" si="450"/>
        <v>1.0979649184713977E-6</v>
      </c>
      <c r="I7239" s="142">
        <f t="shared" si="451"/>
        <v>3.8428772146498919E-5</v>
      </c>
    </row>
    <row r="7240" spans="1:9">
      <c r="A7240" s="143">
        <f t="shared" si="452"/>
        <v>2702</v>
      </c>
      <c r="B7240" s="138" t="s">
        <v>97</v>
      </c>
      <c r="C7240" s="275">
        <v>45113</v>
      </c>
      <c r="D7240" s="275">
        <v>45118</v>
      </c>
      <c r="E7240" s="275">
        <v>45118</v>
      </c>
      <c r="F7240" s="139">
        <f t="shared" ref="F7240:F7303" si="453">E7240-C7240</f>
        <v>5</v>
      </c>
      <c r="G7240" s="140">
        <v>77.55</v>
      </c>
      <c r="H7240" s="141">
        <f t="shared" ref="H7240:H7303" si="454">G7240/$G$8894</f>
        <v>6.0945658454983101E-7</v>
      </c>
      <c r="I7240" s="142">
        <f t="shared" ref="I7240:I7303" si="455">H7240*F7240</f>
        <v>3.047282922749155E-6</v>
      </c>
    </row>
    <row r="7241" spans="1:9">
      <c r="A7241" s="143">
        <f t="shared" si="452"/>
        <v>2703</v>
      </c>
      <c r="B7241" s="138" t="s">
        <v>97</v>
      </c>
      <c r="C7241" s="275">
        <v>45027</v>
      </c>
      <c r="D7241" s="275">
        <v>45035</v>
      </c>
      <c r="E7241" s="275">
        <v>45035</v>
      </c>
      <c r="F7241" s="139">
        <f t="shared" si="453"/>
        <v>8</v>
      </c>
      <c r="G7241" s="140">
        <v>268.13</v>
      </c>
      <c r="H7241" s="141">
        <f t="shared" si="454"/>
        <v>2.1072030176060116E-6</v>
      </c>
      <c r="I7241" s="142">
        <f t="shared" si="455"/>
        <v>1.6857624140848093E-5</v>
      </c>
    </row>
    <row r="7242" spans="1:9">
      <c r="A7242" s="143">
        <f t="shared" si="452"/>
        <v>2704</v>
      </c>
      <c r="B7242" s="138" t="s">
        <v>97</v>
      </c>
      <c r="C7242" s="275">
        <v>45047</v>
      </c>
      <c r="D7242" s="275">
        <v>45051</v>
      </c>
      <c r="E7242" s="275">
        <v>45051</v>
      </c>
      <c r="F7242" s="139">
        <f t="shared" si="453"/>
        <v>4</v>
      </c>
      <c r="G7242" s="140">
        <v>290.69</v>
      </c>
      <c r="H7242" s="141">
        <f t="shared" si="454"/>
        <v>2.2844994785659623E-6</v>
      </c>
      <c r="I7242" s="142">
        <f t="shared" si="455"/>
        <v>9.1379979142638493E-6</v>
      </c>
    </row>
    <row r="7243" spans="1:9">
      <c r="A7243" s="143">
        <f t="shared" si="452"/>
        <v>2705</v>
      </c>
      <c r="B7243" s="138" t="s">
        <v>97</v>
      </c>
      <c r="C7243" s="275">
        <v>45086</v>
      </c>
      <c r="D7243" s="275">
        <v>45112</v>
      </c>
      <c r="E7243" s="275">
        <v>45112</v>
      </c>
      <c r="F7243" s="139">
        <f t="shared" si="453"/>
        <v>26</v>
      </c>
      <c r="G7243" s="140">
        <v>110.71</v>
      </c>
      <c r="H7243" s="141">
        <f t="shared" si="454"/>
        <v>8.7005723372678002E-7</v>
      </c>
      <c r="I7243" s="142">
        <f t="shared" si="455"/>
        <v>2.2621488076896281E-5</v>
      </c>
    </row>
    <row r="7244" spans="1:9">
      <c r="A7244" s="143">
        <f t="shared" si="452"/>
        <v>2706</v>
      </c>
      <c r="B7244" s="138" t="s">
        <v>97</v>
      </c>
      <c r="C7244" s="275">
        <v>45216</v>
      </c>
      <c r="D7244" s="275">
        <v>45229</v>
      </c>
      <c r="E7244" s="275">
        <v>45229</v>
      </c>
      <c r="F7244" s="139">
        <f t="shared" si="453"/>
        <v>13</v>
      </c>
      <c r="G7244" s="140">
        <v>18.95</v>
      </c>
      <c r="H7244" s="141">
        <f t="shared" si="454"/>
        <v>1.4892588365208637E-7</v>
      </c>
      <c r="I7244" s="142">
        <f t="shared" si="455"/>
        <v>1.9360364874771227E-6</v>
      </c>
    </row>
    <row r="7245" spans="1:9">
      <c r="A7245" s="143">
        <f t="shared" si="452"/>
        <v>2707</v>
      </c>
      <c r="B7245" s="138" t="s">
        <v>97</v>
      </c>
      <c r="C7245" s="275">
        <v>45189</v>
      </c>
      <c r="D7245" s="275">
        <v>45265</v>
      </c>
      <c r="E7245" s="275">
        <v>45265</v>
      </c>
      <c r="F7245" s="139">
        <f t="shared" si="453"/>
        <v>76</v>
      </c>
      <c r="G7245" s="140">
        <v>24.26</v>
      </c>
      <c r="H7245" s="141">
        <f t="shared" si="454"/>
        <v>1.9065656661739395E-7</v>
      </c>
      <c r="I7245" s="142">
        <f t="shared" si="455"/>
        <v>1.448989906292194E-5</v>
      </c>
    </row>
    <row r="7246" spans="1:9">
      <c r="A7246" s="143">
        <f t="shared" si="452"/>
        <v>2708</v>
      </c>
      <c r="B7246" s="138" t="s">
        <v>97</v>
      </c>
      <c r="C7246" s="275">
        <v>45017</v>
      </c>
      <c r="D7246" s="275">
        <v>45035</v>
      </c>
      <c r="E7246" s="275">
        <v>45035</v>
      </c>
      <c r="F7246" s="139">
        <f t="shared" si="453"/>
        <v>18</v>
      </c>
      <c r="G7246" s="140">
        <v>55.31</v>
      </c>
      <c r="H7246" s="141">
        <f t="shared" si="454"/>
        <v>4.3467496700775181E-7</v>
      </c>
      <c r="I7246" s="142">
        <f t="shared" si="455"/>
        <v>7.8241494061395326E-6</v>
      </c>
    </row>
    <row r="7247" spans="1:9">
      <c r="A7247" s="143">
        <f t="shared" si="452"/>
        <v>2709</v>
      </c>
      <c r="B7247" s="138" t="s">
        <v>97</v>
      </c>
      <c r="C7247" s="275">
        <v>44971</v>
      </c>
      <c r="D7247" s="275">
        <v>45009</v>
      </c>
      <c r="E7247" s="275">
        <v>45009</v>
      </c>
      <c r="F7247" s="139">
        <f t="shared" si="453"/>
        <v>38</v>
      </c>
      <c r="G7247" s="140">
        <v>332.88</v>
      </c>
      <c r="H7247" s="141">
        <f t="shared" si="454"/>
        <v>2.6160658654409768E-6</v>
      </c>
      <c r="I7247" s="142">
        <f t="shared" si="455"/>
        <v>9.941050288675711E-5</v>
      </c>
    </row>
    <row r="7248" spans="1:9">
      <c r="A7248" s="143">
        <f t="shared" si="452"/>
        <v>2710</v>
      </c>
      <c r="B7248" s="138" t="s">
        <v>97</v>
      </c>
      <c r="C7248" s="275">
        <v>45057</v>
      </c>
      <c r="D7248" s="275">
        <v>45091</v>
      </c>
      <c r="E7248" s="275">
        <v>45091</v>
      </c>
      <c r="F7248" s="139">
        <f t="shared" si="453"/>
        <v>34</v>
      </c>
      <c r="G7248" s="140">
        <v>26.7</v>
      </c>
      <c r="H7248" s="141">
        <f t="shared" si="454"/>
        <v>2.0983224767866521E-7</v>
      </c>
      <c r="I7248" s="142">
        <f t="shared" si="455"/>
        <v>7.1342964210746169E-6</v>
      </c>
    </row>
    <row r="7249" spans="1:9">
      <c r="A7249" s="143">
        <f t="shared" si="452"/>
        <v>2711</v>
      </c>
      <c r="B7249" s="138" t="s">
        <v>97</v>
      </c>
      <c r="C7249" s="275">
        <v>44981</v>
      </c>
      <c r="D7249" s="275">
        <v>44998</v>
      </c>
      <c r="E7249" s="275">
        <v>44998</v>
      </c>
      <c r="F7249" s="139">
        <f t="shared" si="453"/>
        <v>17</v>
      </c>
      <c r="G7249" s="140">
        <v>196.22</v>
      </c>
      <c r="H7249" s="141">
        <f t="shared" si="454"/>
        <v>1.5420705482961682E-6</v>
      </c>
      <c r="I7249" s="142">
        <f t="shared" si="455"/>
        <v>2.6215199321034859E-5</v>
      </c>
    </row>
    <row r="7250" spans="1:9">
      <c r="A7250" s="143">
        <f t="shared" si="452"/>
        <v>2712</v>
      </c>
      <c r="B7250" s="138" t="s">
        <v>97</v>
      </c>
      <c r="C7250" s="275">
        <v>45041</v>
      </c>
      <c r="D7250" s="275">
        <v>45049</v>
      </c>
      <c r="E7250" s="275">
        <v>45049</v>
      </c>
      <c r="F7250" s="139">
        <f t="shared" si="453"/>
        <v>8</v>
      </c>
      <c r="G7250" s="140">
        <v>336.34</v>
      </c>
      <c r="H7250" s="141">
        <f t="shared" si="454"/>
        <v>2.6432576098967136E-6</v>
      </c>
      <c r="I7250" s="142">
        <f t="shared" si="455"/>
        <v>2.1146060879173709E-5</v>
      </c>
    </row>
    <row r="7251" spans="1:9">
      <c r="A7251" s="143">
        <f t="shared" si="452"/>
        <v>2713</v>
      </c>
      <c r="B7251" s="138" t="s">
        <v>97</v>
      </c>
      <c r="C7251" s="275">
        <v>44959</v>
      </c>
      <c r="D7251" s="275">
        <v>44978</v>
      </c>
      <c r="E7251" s="275">
        <v>44978</v>
      </c>
      <c r="F7251" s="139">
        <f t="shared" si="453"/>
        <v>19</v>
      </c>
      <c r="G7251" s="140">
        <v>17.8</v>
      </c>
      <c r="H7251" s="141">
        <f t="shared" si="454"/>
        <v>1.3988816511911015E-7</v>
      </c>
      <c r="I7251" s="142">
        <f t="shared" si="455"/>
        <v>2.657875137263093E-6</v>
      </c>
    </row>
    <row r="7252" spans="1:9">
      <c r="A7252" s="143">
        <f t="shared" si="452"/>
        <v>2714</v>
      </c>
      <c r="B7252" s="138" t="s">
        <v>97</v>
      </c>
      <c r="C7252" s="275">
        <v>45090</v>
      </c>
      <c r="D7252" s="275">
        <v>45223</v>
      </c>
      <c r="E7252" s="275">
        <v>45223</v>
      </c>
      <c r="F7252" s="139">
        <f t="shared" si="453"/>
        <v>133</v>
      </c>
      <c r="G7252" s="140">
        <v>18.010000000000002</v>
      </c>
      <c r="H7252" s="141">
        <f t="shared" si="454"/>
        <v>1.4153853111208843E-7</v>
      </c>
      <c r="I7252" s="142">
        <f t="shared" si="455"/>
        <v>1.8824624637907761E-5</v>
      </c>
    </row>
    <row r="7253" spans="1:9">
      <c r="A7253" s="143">
        <f t="shared" si="452"/>
        <v>2715</v>
      </c>
      <c r="B7253" s="138" t="s">
        <v>97</v>
      </c>
      <c r="C7253" s="275">
        <v>45179</v>
      </c>
      <c r="D7253" s="275">
        <v>45194</v>
      </c>
      <c r="E7253" s="275">
        <v>45194</v>
      </c>
      <c r="F7253" s="139">
        <f t="shared" si="453"/>
        <v>15</v>
      </c>
      <c r="G7253" s="140">
        <v>7.37</v>
      </c>
      <c r="H7253" s="141">
        <f t="shared" si="454"/>
        <v>5.7919987467856284E-8</v>
      </c>
      <c r="I7253" s="142">
        <f t="shared" si="455"/>
        <v>8.6879981201784424E-7</v>
      </c>
    </row>
    <row r="7254" spans="1:9">
      <c r="A7254" s="143">
        <f t="shared" si="452"/>
        <v>2716</v>
      </c>
      <c r="B7254" s="138" t="s">
        <v>97</v>
      </c>
      <c r="C7254" s="275">
        <v>45180</v>
      </c>
      <c r="D7254" s="275">
        <v>45210</v>
      </c>
      <c r="E7254" s="275">
        <v>45210</v>
      </c>
      <c r="F7254" s="139">
        <f t="shared" si="453"/>
        <v>30</v>
      </c>
      <c r="G7254" s="140">
        <v>16.05</v>
      </c>
      <c r="H7254" s="141">
        <f t="shared" si="454"/>
        <v>1.2613511517762461E-7</v>
      </c>
      <c r="I7254" s="142">
        <f t="shared" si="455"/>
        <v>3.7840534553287383E-6</v>
      </c>
    </row>
    <row r="7255" spans="1:9">
      <c r="A7255" s="143">
        <f t="shared" si="452"/>
        <v>2717</v>
      </c>
      <c r="B7255" s="138" t="s">
        <v>97</v>
      </c>
      <c r="C7255" s="275">
        <v>45291</v>
      </c>
      <c r="D7255" s="275">
        <v>45294</v>
      </c>
      <c r="E7255" s="275">
        <v>45294</v>
      </c>
      <c r="F7255" s="139">
        <f t="shared" si="453"/>
        <v>3</v>
      </c>
      <c r="G7255" s="140">
        <v>372.9</v>
      </c>
      <c r="H7255" s="141">
        <f t="shared" si="454"/>
        <v>2.9305784703885488E-6</v>
      </c>
      <c r="I7255" s="142">
        <f t="shared" si="455"/>
        <v>8.7917354111656473E-6</v>
      </c>
    </row>
    <row r="7256" spans="1:9">
      <c r="A7256" s="143">
        <f t="shared" si="452"/>
        <v>2718</v>
      </c>
      <c r="B7256" s="138" t="s">
        <v>97</v>
      </c>
      <c r="C7256" s="275">
        <v>44932</v>
      </c>
      <c r="D7256" s="275">
        <v>44963</v>
      </c>
      <c r="E7256" s="275">
        <v>44963</v>
      </c>
      <c r="F7256" s="139">
        <f t="shared" si="453"/>
        <v>31</v>
      </c>
      <c r="G7256" s="140">
        <v>256.52999999999997</v>
      </c>
      <c r="H7256" s="141">
        <f t="shared" si="454"/>
        <v>2.016039943708164E-6</v>
      </c>
      <c r="I7256" s="142">
        <f t="shared" si="455"/>
        <v>6.2497238254953088E-5</v>
      </c>
    </row>
    <row r="7257" spans="1:9">
      <c r="A7257" s="143">
        <f t="shared" si="452"/>
        <v>2719</v>
      </c>
      <c r="B7257" s="138" t="s">
        <v>97</v>
      </c>
      <c r="C7257" s="275">
        <v>45077</v>
      </c>
      <c r="D7257" s="275">
        <v>45082</v>
      </c>
      <c r="E7257" s="275">
        <v>45082</v>
      </c>
      <c r="F7257" s="139">
        <f t="shared" si="453"/>
        <v>5</v>
      </c>
      <c r="G7257" s="140">
        <v>46.39</v>
      </c>
      <c r="H7257" s="141">
        <f t="shared" si="454"/>
        <v>3.6457370673457978E-7</v>
      </c>
      <c r="I7257" s="142">
        <f t="shared" si="455"/>
        <v>1.8228685336728989E-6</v>
      </c>
    </row>
    <row r="7258" spans="1:9">
      <c r="A7258" s="143">
        <f t="shared" si="452"/>
        <v>2720</v>
      </c>
      <c r="B7258" s="138" t="s">
        <v>97</v>
      </c>
      <c r="C7258" s="275">
        <v>45090</v>
      </c>
      <c r="D7258" s="275">
        <v>45100</v>
      </c>
      <c r="E7258" s="275">
        <v>45100</v>
      </c>
      <c r="F7258" s="139">
        <f t="shared" si="453"/>
        <v>10</v>
      </c>
      <c r="G7258" s="140">
        <v>47.72</v>
      </c>
      <c r="H7258" s="141">
        <f t="shared" si="454"/>
        <v>3.7502602469010878E-7</v>
      </c>
      <c r="I7258" s="142">
        <f t="shared" si="455"/>
        <v>3.750260246901088E-6</v>
      </c>
    </row>
    <row r="7259" spans="1:9">
      <c r="A7259" s="143">
        <f t="shared" si="452"/>
        <v>2721</v>
      </c>
      <c r="B7259" s="138" t="s">
        <v>97</v>
      </c>
      <c r="C7259" s="275">
        <v>44966</v>
      </c>
      <c r="D7259" s="275">
        <v>44966</v>
      </c>
      <c r="E7259" s="275">
        <v>44966</v>
      </c>
      <c r="F7259" s="139">
        <f t="shared" si="453"/>
        <v>0</v>
      </c>
      <c r="G7259" s="140">
        <v>1778.92</v>
      </c>
      <c r="H7259" s="141">
        <f t="shared" si="454"/>
        <v>1.39803289153757E-5</v>
      </c>
      <c r="I7259" s="142">
        <f t="shared" si="455"/>
        <v>0</v>
      </c>
    </row>
    <row r="7260" spans="1:9">
      <c r="A7260" s="143">
        <f t="shared" si="452"/>
        <v>2722</v>
      </c>
      <c r="B7260" s="138" t="s">
        <v>97</v>
      </c>
      <c r="C7260" s="275">
        <v>45146</v>
      </c>
      <c r="D7260" s="275">
        <v>45152</v>
      </c>
      <c r="E7260" s="275">
        <v>45152</v>
      </c>
      <c r="F7260" s="139">
        <f t="shared" si="453"/>
        <v>6</v>
      </c>
      <c r="G7260" s="140">
        <v>29.34</v>
      </c>
      <c r="H7260" s="141">
        <f t="shared" si="454"/>
        <v>2.3057970587610627E-7</v>
      </c>
      <c r="I7260" s="142">
        <f t="shared" si="455"/>
        <v>1.3834782352566377E-6</v>
      </c>
    </row>
    <row r="7261" spans="1:9">
      <c r="A7261" s="143">
        <f t="shared" si="452"/>
        <v>2723</v>
      </c>
      <c r="B7261" s="138" t="s">
        <v>97</v>
      </c>
      <c r="C7261" s="275">
        <v>45289</v>
      </c>
      <c r="D7261" s="275">
        <v>45300</v>
      </c>
      <c r="E7261" s="275">
        <v>45300</v>
      </c>
      <c r="F7261" s="139">
        <f t="shared" si="453"/>
        <v>11</v>
      </c>
      <c r="G7261" s="140">
        <v>95.37</v>
      </c>
      <c r="H7261" s="141">
        <f t="shared" si="454"/>
        <v>7.4950192738255818E-7</v>
      </c>
      <c r="I7261" s="142">
        <f t="shared" si="455"/>
        <v>8.2445212012081394E-6</v>
      </c>
    </row>
    <row r="7262" spans="1:9">
      <c r="A7262" s="143">
        <f t="shared" si="452"/>
        <v>2724</v>
      </c>
      <c r="B7262" s="138" t="s">
        <v>97</v>
      </c>
      <c r="C7262" s="275">
        <v>45140</v>
      </c>
      <c r="D7262" s="275">
        <v>45147</v>
      </c>
      <c r="E7262" s="275">
        <v>45147</v>
      </c>
      <c r="F7262" s="139">
        <f t="shared" si="453"/>
        <v>7</v>
      </c>
      <c r="G7262" s="140">
        <v>13.27</v>
      </c>
      <c r="H7262" s="141">
        <f t="shared" si="454"/>
        <v>1.042874129848647E-7</v>
      </c>
      <c r="I7262" s="142">
        <f t="shared" si="455"/>
        <v>7.3001189089405295E-7</v>
      </c>
    </row>
    <row r="7263" spans="1:9">
      <c r="A7263" s="143">
        <f t="shared" si="452"/>
        <v>2725</v>
      </c>
      <c r="B7263" s="138" t="s">
        <v>97</v>
      </c>
      <c r="C7263" s="275">
        <v>45264</v>
      </c>
      <c r="D7263" s="275">
        <v>45355</v>
      </c>
      <c r="E7263" s="275">
        <v>45355</v>
      </c>
      <c r="F7263" s="139">
        <f t="shared" si="453"/>
        <v>91</v>
      </c>
      <c r="G7263" s="140">
        <v>15.16</v>
      </c>
      <c r="H7263" s="141">
        <f t="shared" si="454"/>
        <v>1.191407069216691E-7</v>
      </c>
      <c r="I7263" s="142">
        <f t="shared" si="455"/>
        <v>1.0841804329871888E-5</v>
      </c>
    </row>
    <row r="7264" spans="1:9">
      <c r="A7264" s="143">
        <f t="shared" si="452"/>
        <v>2726</v>
      </c>
      <c r="B7264" s="138" t="s">
        <v>97</v>
      </c>
      <c r="C7264" s="275">
        <v>45171</v>
      </c>
      <c r="D7264" s="275">
        <v>45191</v>
      </c>
      <c r="E7264" s="275">
        <v>45191</v>
      </c>
      <c r="F7264" s="139">
        <f t="shared" si="453"/>
        <v>20</v>
      </c>
      <c r="G7264" s="140">
        <v>29.56</v>
      </c>
      <c r="H7264" s="141">
        <f t="shared" si="454"/>
        <v>2.3230866072589302E-7</v>
      </c>
      <c r="I7264" s="142">
        <f t="shared" si="455"/>
        <v>4.6461732145178608E-6</v>
      </c>
    </row>
    <row r="7265" spans="1:9">
      <c r="A7265" s="143">
        <f t="shared" si="452"/>
        <v>2727</v>
      </c>
      <c r="B7265" s="138" t="s">
        <v>97</v>
      </c>
      <c r="C7265" s="275">
        <v>44950</v>
      </c>
      <c r="D7265" s="275">
        <v>44957</v>
      </c>
      <c r="E7265" s="275">
        <v>44957</v>
      </c>
      <c r="F7265" s="139">
        <f t="shared" si="453"/>
        <v>7</v>
      </c>
      <c r="G7265" s="140">
        <v>805.27</v>
      </c>
      <c r="H7265" s="141">
        <f t="shared" si="454"/>
        <v>6.328524872217181E-6</v>
      </c>
      <c r="I7265" s="142">
        <f t="shared" si="455"/>
        <v>4.4299674105520269E-5</v>
      </c>
    </row>
    <row r="7266" spans="1:9">
      <c r="A7266" s="143">
        <f t="shared" si="452"/>
        <v>2728</v>
      </c>
      <c r="B7266" s="138" t="s">
        <v>97</v>
      </c>
      <c r="C7266" s="275">
        <v>45066</v>
      </c>
      <c r="D7266" s="275">
        <v>45069</v>
      </c>
      <c r="E7266" s="275">
        <v>45069</v>
      </c>
      <c r="F7266" s="139">
        <f t="shared" si="453"/>
        <v>3</v>
      </c>
      <c r="G7266" s="140">
        <v>47.04</v>
      </c>
      <c r="H7266" s="141">
        <f t="shared" si="454"/>
        <v>3.6968198242713156E-7</v>
      </c>
      <c r="I7266" s="142">
        <f t="shared" si="455"/>
        <v>1.1090459472813947E-6</v>
      </c>
    </row>
    <row r="7267" spans="1:9">
      <c r="A7267" s="143">
        <f t="shared" si="452"/>
        <v>2729</v>
      </c>
      <c r="B7267" s="138" t="s">
        <v>97</v>
      </c>
      <c r="C7267" s="275">
        <v>45134</v>
      </c>
      <c r="D7267" s="275">
        <v>45222</v>
      </c>
      <c r="E7267" s="275">
        <v>45222</v>
      </c>
      <c r="F7267" s="139">
        <f t="shared" si="453"/>
        <v>88</v>
      </c>
      <c r="G7267" s="140">
        <v>58.68</v>
      </c>
      <c r="H7267" s="141">
        <f t="shared" si="454"/>
        <v>4.6115941175221255E-7</v>
      </c>
      <c r="I7267" s="142">
        <f t="shared" si="455"/>
        <v>4.0582028234194705E-5</v>
      </c>
    </row>
    <row r="7268" spans="1:9">
      <c r="A7268" s="143">
        <f t="shared" si="452"/>
        <v>2730</v>
      </c>
      <c r="B7268" s="138" t="s">
        <v>97</v>
      </c>
      <c r="C7268" s="275">
        <v>45261</v>
      </c>
      <c r="D7268" s="275">
        <v>45275</v>
      </c>
      <c r="E7268" s="275">
        <v>45275</v>
      </c>
      <c r="F7268" s="139">
        <f t="shared" si="453"/>
        <v>14</v>
      </c>
      <c r="G7268" s="140">
        <v>77.16</v>
      </c>
      <c r="H7268" s="141">
        <f t="shared" si="454"/>
        <v>6.0639161913429995E-7</v>
      </c>
      <c r="I7268" s="142">
        <f t="shared" si="455"/>
        <v>8.4894826678801999E-6</v>
      </c>
    </row>
    <row r="7269" spans="1:9">
      <c r="A7269" s="143">
        <f t="shared" si="452"/>
        <v>2731</v>
      </c>
      <c r="B7269" s="138" t="s">
        <v>97</v>
      </c>
      <c r="C7269" s="275">
        <v>45289</v>
      </c>
      <c r="D7269" s="275">
        <v>45309</v>
      </c>
      <c r="E7269" s="275">
        <v>45309</v>
      </c>
      <c r="F7269" s="139">
        <f t="shared" si="453"/>
        <v>20</v>
      </c>
      <c r="G7269" s="140">
        <v>246.49</v>
      </c>
      <c r="H7269" s="141">
        <f t="shared" si="454"/>
        <v>1.9371367314724415E-6</v>
      </c>
      <c r="I7269" s="142">
        <f t="shared" si="455"/>
        <v>3.8742734629448829E-5</v>
      </c>
    </row>
    <row r="7270" spans="1:9">
      <c r="A7270" s="143">
        <f t="shared" si="452"/>
        <v>2732</v>
      </c>
      <c r="B7270" s="138" t="s">
        <v>97</v>
      </c>
      <c r="C7270" s="275">
        <v>45183</v>
      </c>
      <c r="D7270" s="275">
        <v>45208</v>
      </c>
      <c r="E7270" s="275">
        <v>45208</v>
      </c>
      <c r="F7270" s="139">
        <f t="shared" si="453"/>
        <v>25</v>
      </c>
      <c r="G7270" s="140">
        <v>22.13</v>
      </c>
      <c r="H7270" s="141">
        <f t="shared" si="454"/>
        <v>1.739171401171858E-7</v>
      </c>
      <c r="I7270" s="142">
        <f t="shared" si="455"/>
        <v>4.3479285029296455E-6</v>
      </c>
    </row>
    <row r="7271" spans="1:9">
      <c r="A7271" s="143">
        <f t="shared" si="452"/>
        <v>2733</v>
      </c>
      <c r="B7271" s="138" t="s">
        <v>97</v>
      </c>
      <c r="C7271" s="275">
        <v>45097</v>
      </c>
      <c r="D7271" s="275">
        <v>45125</v>
      </c>
      <c r="E7271" s="275">
        <v>45125</v>
      </c>
      <c r="F7271" s="139">
        <f t="shared" si="453"/>
        <v>28</v>
      </c>
      <c r="G7271" s="140">
        <v>2.78</v>
      </c>
      <c r="H7271" s="141">
        <f t="shared" si="454"/>
        <v>2.1847702192759899E-8</v>
      </c>
      <c r="I7271" s="142">
        <f t="shared" si="455"/>
        <v>6.1173566139727717E-7</v>
      </c>
    </row>
    <row r="7272" spans="1:9">
      <c r="A7272" s="143">
        <f t="shared" si="452"/>
        <v>2734</v>
      </c>
      <c r="B7272" s="138" t="s">
        <v>97</v>
      </c>
      <c r="C7272" s="275">
        <v>45148</v>
      </c>
      <c r="D7272" s="275">
        <v>45184</v>
      </c>
      <c r="E7272" s="275">
        <v>45184</v>
      </c>
      <c r="F7272" s="139">
        <f t="shared" si="453"/>
        <v>36</v>
      </c>
      <c r="G7272" s="140">
        <v>18.95</v>
      </c>
      <c r="H7272" s="141">
        <f t="shared" si="454"/>
        <v>1.4892588365208637E-7</v>
      </c>
      <c r="I7272" s="142">
        <f t="shared" si="455"/>
        <v>5.3613318114751094E-6</v>
      </c>
    </row>
    <row r="7273" spans="1:9">
      <c r="A7273" s="143">
        <f t="shared" si="452"/>
        <v>2735</v>
      </c>
      <c r="B7273" s="138" t="s">
        <v>97</v>
      </c>
      <c r="C7273" s="275">
        <v>45103</v>
      </c>
      <c r="D7273" s="275">
        <v>45187</v>
      </c>
      <c r="E7273" s="275">
        <v>45187</v>
      </c>
      <c r="F7273" s="139">
        <f t="shared" si="453"/>
        <v>84</v>
      </c>
      <c r="G7273" s="140">
        <v>27.43</v>
      </c>
      <c r="H7273" s="141">
        <f t="shared" si="454"/>
        <v>2.1556923422568491E-7</v>
      </c>
      <c r="I7273" s="142">
        <f t="shared" si="455"/>
        <v>1.810781567495753E-5</v>
      </c>
    </row>
    <row r="7274" spans="1:9">
      <c r="A7274" s="143">
        <f t="shared" si="452"/>
        <v>2736</v>
      </c>
      <c r="B7274" s="138" t="s">
        <v>97</v>
      </c>
      <c r="C7274" s="275">
        <v>45047</v>
      </c>
      <c r="D7274" s="275">
        <v>45056</v>
      </c>
      <c r="E7274" s="275">
        <v>45056</v>
      </c>
      <c r="F7274" s="139">
        <f t="shared" si="453"/>
        <v>9</v>
      </c>
      <c r="G7274" s="140">
        <v>170.35</v>
      </c>
      <c r="H7274" s="141">
        <f t="shared" si="454"/>
        <v>1.3387611757326076E-6</v>
      </c>
      <c r="I7274" s="142">
        <f t="shared" si="455"/>
        <v>1.2048850581593468E-5</v>
      </c>
    </row>
    <row r="7275" spans="1:9">
      <c r="A7275" s="143">
        <f t="shared" si="452"/>
        <v>2737</v>
      </c>
      <c r="B7275" s="138" t="s">
        <v>97</v>
      </c>
      <c r="C7275" s="275">
        <v>45013</v>
      </c>
      <c r="D7275" s="275">
        <v>45345</v>
      </c>
      <c r="E7275" s="275">
        <v>45345</v>
      </c>
      <c r="F7275" s="139">
        <f t="shared" si="453"/>
        <v>332</v>
      </c>
      <c r="G7275" s="140">
        <v>54.5</v>
      </c>
      <c r="H7275" s="141">
        <f t="shared" si="454"/>
        <v>4.283092696062642E-7</v>
      </c>
      <c r="I7275" s="142">
        <f t="shared" si="455"/>
        <v>1.4219867750927973E-4</v>
      </c>
    </row>
    <row r="7276" spans="1:9">
      <c r="A7276" s="143">
        <f t="shared" si="452"/>
        <v>2738</v>
      </c>
      <c r="B7276" s="138" t="s">
        <v>97</v>
      </c>
      <c r="C7276" s="275">
        <v>45104</v>
      </c>
      <c r="D7276" s="275">
        <v>45117</v>
      </c>
      <c r="E7276" s="275">
        <v>45117</v>
      </c>
      <c r="F7276" s="139">
        <f t="shared" si="453"/>
        <v>13</v>
      </c>
      <c r="G7276" s="140">
        <v>143.77000000000001</v>
      </c>
      <c r="H7276" s="141">
        <f t="shared" si="454"/>
        <v>1.1298719943356442E-6</v>
      </c>
      <c r="I7276" s="142">
        <f t="shared" si="455"/>
        <v>1.4688335926363375E-5</v>
      </c>
    </row>
    <row r="7277" spans="1:9">
      <c r="A7277" s="143">
        <f t="shared" si="452"/>
        <v>2739</v>
      </c>
      <c r="B7277" s="138" t="s">
        <v>97</v>
      </c>
      <c r="C7277" s="275">
        <v>45113</v>
      </c>
      <c r="D7277" s="275">
        <v>45190</v>
      </c>
      <c r="E7277" s="275">
        <v>45190</v>
      </c>
      <c r="F7277" s="139">
        <f t="shared" si="453"/>
        <v>77</v>
      </c>
      <c r="G7277" s="140">
        <v>38.58</v>
      </c>
      <c r="H7277" s="141">
        <f t="shared" si="454"/>
        <v>3.0319580956714997E-7</v>
      </c>
      <c r="I7277" s="142">
        <f t="shared" si="455"/>
        <v>2.3346077336670548E-5</v>
      </c>
    </row>
    <row r="7278" spans="1:9">
      <c r="A7278" s="143">
        <f t="shared" si="452"/>
        <v>2740</v>
      </c>
      <c r="B7278" s="138" t="s">
        <v>97</v>
      </c>
      <c r="C7278" s="275">
        <v>45099</v>
      </c>
      <c r="D7278" s="275">
        <v>45113</v>
      </c>
      <c r="E7278" s="275">
        <v>45113</v>
      </c>
      <c r="F7278" s="139">
        <f t="shared" si="453"/>
        <v>14</v>
      </c>
      <c r="G7278" s="140">
        <v>35.94</v>
      </c>
      <c r="H7278" s="141">
        <f t="shared" si="454"/>
        <v>2.8244835136970891E-7</v>
      </c>
      <c r="I7278" s="142">
        <f t="shared" si="455"/>
        <v>3.9542769191759247E-6</v>
      </c>
    </row>
    <row r="7279" spans="1:9">
      <c r="A7279" s="143">
        <f t="shared" si="452"/>
        <v>2741</v>
      </c>
      <c r="B7279" s="138" t="s">
        <v>97</v>
      </c>
      <c r="C7279" s="275">
        <v>45017</v>
      </c>
      <c r="D7279" s="275">
        <v>45029</v>
      </c>
      <c r="E7279" s="275">
        <v>45029</v>
      </c>
      <c r="F7279" s="139">
        <f t="shared" si="453"/>
        <v>12</v>
      </c>
      <c r="G7279" s="140">
        <v>249.73</v>
      </c>
      <c r="H7279" s="141">
        <f t="shared" si="454"/>
        <v>1.962599521078392E-6</v>
      </c>
      <c r="I7279" s="142">
        <f t="shared" si="455"/>
        <v>2.3551194252940704E-5</v>
      </c>
    </row>
    <row r="7280" spans="1:9">
      <c r="A7280" s="143">
        <f t="shared" si="452"/>
        <v>2742</v>
      </c>
      <c r="B7280" s="138" t="s">
        <v>97</v>
      </c>
      <c r="C7280" s="275">
        <v>44978</v>
      </c>
      <c r="D7280" s="275">
        <v>45001</v>
      </c>
      <c r="E7280" s="275">
        <v>45001</v>
      </c>
      <c r="F7280" s="139">
        <f t="shared" si="453"/>
        <v>23</v>
      </c>
      <c r="G7280" s="140">
        <v>4.1500000000000004</v>
      </c>
      <c r="H7280" s="141">
        <f t="shared" si="454"/>
        <v>3.2614375575522876E-8</v>
      </c>
      <c r="I7280" s="142">
        <f t="shared" si="455"/>
        <v>7.5013063823702618E-7</v>
      </c>
    </row>
    <row r="7281" spans="1:9">
      <c r="A7281" s="143">
        <f t="shared" si="452"/>
        <v>2743</v>
      </c>
      <c r="B7281" s="138" t="s">
        <v>97</v>
      </c>
      <c r="C7281" s="275">
        <v>45020</v>
      </c>
      <c r="D7281" s="275">
        <v>45190</v>
      </c>
      <c r="E7281" s="275">
        <v>45190</v>
      </c>
      <c r="F7281" s="139">
        <f t="shared" si="453"/>
        <v>170</v>
      </c>
      <c r="G7281" s="140">
        <v>29.89</v>
      </c>
      <c r="H7281" s="141">
        <f t="shared" si="454"/>
        <v>2.3490209300057316E-7</v>
      </c>
      <c r="I7281" s="142">
        <f t="shared" si="455"/>
        <v>3.9933355810097435E-5</v>
      </c>
    </row>
    <row r="7282" spans="1:9">
      <c r="A7282" s="143">
        <f t="shared" si="452"/>
        <v>2744</v>
      </c>
      <c r="B7282" s="138" t="s">
        <v>97</v>
      </c>
      <c r="C7282" s="275">
        <v>45141</v>
      </c>
      <c r="D7282" s="275">
        <v>45288</v>
      </c>
      <c r="E7282" s="275">
        <v>45288</v>
      </c>
      <c r="F7282" s="139">
        <f t="shared" si="453"/>
        <v>147</v>
      </c>
      <c r="G7282" s="140">
        <v>18.95</v>
      </c>
      <c r="H7282" s="141">
        <f t="shared" si="454"/>
        <v>1.4892588365208637E-7</v>
      </c>
      <c r="I7282" s="142">
        <f t="shared" si="455"/>
        <v>2.1892104896856697E-5</v>
      </c>
    </row>
    <row r="7283" spans="1:9">
      <c r="A7283" s="143">
        <f t="shared" si="452"/>
        <v>2745</v>
      </c>
      <c r="B7283" s="138" t="s">
        <v>97</v>
      </c>
      <c r="C7283" s="275">
        <v>44942</v>
      </c>
      <c r="D7283" s="275">
        <v>44986</v>
      </c>
      <c r="E7283" s="275">
        <v>44986</v>
      </c>
      <c r="F7283" s="139">
        <f t="shared" si="453"/>
        <v>44</v>
      </c>
      <c r="G7283" s="140">
        <v>10.09</v>
      </c>
      <c r="H7283" s="141">
        <f t="shared" si="454"/>
        <v>7.9296156519765245E-8</v>
      </c>
      <c r="I7283" s="142">
        <f t="shared" si="455"/>
        <v>3.4890308868696707E-6</v>
      </c>
    </row>
    <row r="7284" spans="1:9">
      <c r="A7284" s="143">
        <f t="shared" si="452"/>
        <v>2746</v>
      </c>
      <c r="B7284" s="138" t="s">
        <v>97</v>
      </c>
      <c r="C7284" s="275">
        <v>45022</v>
      </c>
      <c r="D7284" s="275">
        <v>45243</v>
      </c>
      <c r="E7284" s="275">
        <v>45243</v>
      </c>
      <c r="F7284" s="139">
        <f t="shared" si="453"/>
        <v>221</v>
      </c>
      <c r="G7284" s="140">
        <v>51.83</v>
      </c>
      <c r="H7284" s="141">
        <f t="shared" si="454"/>
        <v>4.0732604483839769E-7</v>
      </c>
      <c r="I7284" s="142">
        <f t="shared" si="455"/>
        <v>9.0019055909285888E-5</v>
      </c>
    </row>
    <row r="7285" spans="1:9">
      <c r="A7285" s="143">
        <f t="shared" si="452"/>
        <v>2747</v>
      </c>
      <c r="B7285" s="138" t="s">
        <v>97</v>
      </c>
      <c r="C7285" s="275">
        <v>44978</v>
      </c>
      <c r="D7285" s="275">
        <v>44986</v>
      </c>
      <c r="E7285" s="275">
        <v>44986</v>
      </c>
      <c r="F7285" s="139">
        <f t="shared" si="453"/>
        <v>8</v>
      </c>
      <c r="G7285" s="140">
        <v>294.55</v>
      </c>
      <c r="H7285" s="141">
        <f t="shared" si="454"/>
        <v>2.3148347772940391E-6</v>
      </c>
      <c r="I7285" s="142">
        <f t="shared" si="455"/>
        <v>1.8518678218352313E-5</v>
      </c>
    </row>
    <row r="7286" spans="1:9">
      <c r="A7286" s="143">
        <f t="shared" si="452"/>
        <v>2748</v>
      </c>
      <c r="B7286" s="138" t="s">
        <v>97</v>
      </c>
      <c r="C7286" s="275">
        <v>45266</v>
      </c>
      <c r="D7286" s="275">
        <v>45301</v>
      </c>
      <c r="E7286" s="275">
        <v>45301</v>
      </c>
      <c r="F7286" s="139">
        <f t="shared" si="453"/>
        <v>35</v>
      </c>
      <c r="G7286" s="140">
        <v>122.36</v>
      </c>
      <c r="H7286" s="141">
        <f t="shared" si="454"/>
        <v>9.6161325190866956E-7</v>
      </c>
      <c r="I7286" s="142">
        <f t="shared" si="455"/>
        <v>3.3656463816803437E-5</v>
      </c>
    </row>
    <row r="7287" spans="1:9">
      <c r="A7287" s="143">
        <f t="shared" si="452"/>
        <v>2749</v>
      </c>
      <c r="B7287" s="138" t="s">
        <v>97</v>
      </c>
      <c r="C7287" s="275">
        <v>45128</v>
      </c>
      <c r="D7287" s="275">
        <v>45161</v>
      </c>
      <c r="E7287" s="275">
        <v>45161</v>
      </c>
      <c r="F7287" s="139">
        <f t="shared" si="453"/>
        <v>33</v>
      </c>
      <c r="G7287" s="140">
        <v>18.95</v>
      </c>
      <c r="H7287" s="141">
        <f t="shared" si="454"/>
        <v>1.4892588365208637E-7</v>
      </c>
      <c r="I7287" s="142">
        <f t="shared" si="455"/>
        <v>4.9145541605188501E-6</v>
      </c>
    </row>
    <row r="7288" spans="1:9">
      <c r="A7288" s="143">
        <f t="shared" si="452"/>
        <v>2750</v>
      </c>
      <c r="B7288" s="138" t="s">
        <v>97</v>
      </c>
      <c r="C7288" s="275">
        <v>44953</v>
      </c>
      <c r="D7288" s="275">
        <v>44970</v>
      </c>
      <c r="E7288" s="275">
        <v>44970</v>
      </c>
      <c r="F7288" s="139">
        <f t="shared" si="453"/>
        <v>17</v>
      </c>
      <c r="G7288" s="140">
        <v>23.71</v>
      </c>
      <c r="H7288" s="141">
        <f t="shared" si="454"/>
        <v>1.8633417949292706E-7</v>
      </c>
      <c r="I7288" s="142">
        <f t="shared" si="455"/>
        <v>3.1676810513797602E-6</v>
      </c>
    </row>
    <row r="7289" spans="1:9">
      <c r="A7289" s="143">
        <f t="shared" si="452"/>
        <v>2751</v>
      </c>
      <c r="B7289" s="138" t="s">
        <v>97</v>
      </c>
      <c r="C7289" s="275">
        <v>45078</v>
      </c>
      <c r="D7289" s="275">
        <v>45089</v>
      </c>
      <c r="E7289" s="275">
        <v>45089</v>
      </c>
      <c r="F7289" s="139">
        <f t="shared" si="453"/>
        <v>11</v>
      </c>
      <c r="G7289" s="140">
        <v>99.98</v>
      </c>
      <c r="H7289" s="141">
        <f t="shared" si="454"/>
        <v>7.8573139037127158E-7</v>
      </c>
      <c r="I7289" s="142">
        <f t="shared" si="455"/>
        <v>8.6430452940839878E-6</v>
      </c>
    </row>
    <row r="7290" spans="1:9">
      <c r="A7290" s="143">
        <f t="shared" si="452"/>
        <v>2752</v>
      </c>
      <c r="B7290" s="138" t="s">
        <v>97</v>
      </c>
      <c r="C7290" s="275">
        <v>45002</v>
      </c>
      <c r="D7290" s="275">
        <v>45190</v>
      </c>
      <c r="E7290" s="275">
        <v>45190</v>
      </c>
      <c r="F7290" s="139">
        <f t="shared" si="453"/>
        <v>188</v>
      </c>
      <c r="G7290" s="140">
        <v>31.99</v>
      </c>
      <c r="H7290" s="141">
        <f t="shared" si="454"/>
        <v>2.5140575293035584E-7</v>
      </c>
      <c r="I7290" s="142">
        <f t="shared" si="455"/>
        <v>4.7264281550906897E-5</v>
      </c>
    </row>
    <row r="7291" spans="1:9">
      <c r="A7291" s="143">
        <f t="shared" si="452"/>
        <v>2753</v>
      </c>
      <c r="B7291" s="138" t="s">
        <v>97</v>
      </c>
      <c r="C7291" s="275">
        <v>45187</v>
      </c>
      <c r="D7291" s="275">
        <v>45197</v>
      </c>
      <c r="E7291" s="275">
        <v>45197</v>
      </c>
      <c r="F7291" s="139">
        <f t="shared" si="453"/>
        <v>10</v>
      </c>
      <c r="G7291" s="140">
        <v>8.85</v>
      </c>
      <c r="H7291" s="141">
        <f t="shared" si="454"/>
        <v>6.955113827551263E-8</v>
      </c>
      <c r="I7291" s="142">
        <f t="shared" si="455"/>
        <v>6.9551138275512632E-7</v>
      </c>
    </row>
    <row r="7292" spans="1:9">
      <c r="A7292" s="143">
        <f t="shared" ref="A7292:A7355" si="456">A7291+1</f>
        <v>2754</v>
      </c>
      <c r="B7292" s="138" t="s">
        <v>97</v>
      </c>
      <c r="C7292" s="275">
        <v>45117</v>
      </c>
      <c r="D7292" s="275">
        <v>45180</v>
      </c>
      <c r="E7292" s="275">
        <v>45180</v>
      </c>
      <c r="F7292" s="139">
        <f t="shared" si="453"/>
        <v>63</v>
      </c>
      <c r="G7292" s="140">
        <v>33.5</v>
      </c>
      <c r="H7292" s="141">
        <f t="shared" si="454"/>
        <v>2.6327267030843762E-7</v>
      </c>
      <c r="I7292" s="142">
        <f t="shared" si="455"/>
        <v>1.6586178229431569E-5</v>
      </c>
    </row>
    <row r="7293" spans="1:9">
      <c r="A7293" s="143">
        <f t="shared" si="456"/>
        <v>2755</v>
      </c>
      <c r="B7293" s="138" t="s">
        <v>97</v>
      </c>
      <c r="C7293" s="275">
        <v>45176</v>
      </c>
      <c r="D7293" s="275">
        <v>45181</v>
      </c>
      <c r="E7293" s="275">
        <v>45181</v>
      </c>
      <c r="F7293" s="139">
        <f t="shared" si="453"/>
        <v>5</v>
      </c>
      <c r="G7293" s="140">
        <v>126.07</v>
      </c>
      <c r="H7293" s="141">
        <f t="shared" si="454"/>
        <v>9.9076971778461896E-7</v>
      </c>
      <c r="I7293" s="142">
        <f t="shared" si="455"/>
        <v>4.9538485889230952E-6</v>
      </c>
    </row>
    <row r="7294" spans="1:9">
      <c r="A7294" s="143">
        <f t="shared" si="456"/>
        <v>2756</v>
      </c>
      <c r="B7294" s="138" t="s">
        <v>97</v>
      </c>
      <c r="C7294" s="275">
        <v>45288</v>
      </c>
      <c r="D7294" s="275">
        <v>45355</v>
      </c>
      <c r="E7294" s="275">
        <v>45355</v>
      </c>
      <c r="F7294" s="139">
        <f t="shared" si="453"/>
        <v>67</v>
      </c>
      <c r="G7294" s="140">
        <v>116.63</v>
      </c>
      <c r="H7294" s="141">
        <f t="shared" si="454"/>
        <v>9.1658183695740537E-7</v>
      </c>
      <c r="I7294" s="142">
        <f t="shared" si="455"/>
        <v>6.141098307614616E-5</v>
      </c>
    </row>
    <row r="7295" spans="1:9">
      <c r="A7295" s="143">
        <f t="shared" si="456"/>
        <v>2757</v>
      </c>
      <c r="B7295" s="138" t="s">
        <v>97</v>
      </c>
      <c r="C7295" s="275">
        <v>44956</v>
      </c>
      <c r="D7295" s="275">
        <v>44972</v>
      </c>
      <c r="E7295" s="275">
        <v>44972</v>
      </c>
      <c r="F7295" s="139">
        <f t="shared" si="453"/>
        <v>16</v>
      </c>
      <c r="G7295" s="140">
        <v>50.42</v>
      </c>
      <c r="H7295" s="141">
        <f t="shared" si="454"/>
        <v>3.9624501602840079E-7</v>
      </c>
      <c r="I7295" s="142">
        <f t="shared" si="455"/>
        <v>6.3399202564544127E-6</v>
      </c>
    </row>
    <row r="7296" spans="1:9">
      <c r="A7296" s="143">
        <f t="shared" si="456"/>
        <v>2758</v>
      </c>
      <c r="B7296" s="138" t="s">
        <v>97</v>
      </c>
      <c r="C7296" s="275">
        <v>45138</v>
      </c>
      <c r="D7296" s="275">
        <v>45160</v>
      </c>
      <c r="E7296" s="275">
        <v>45160</v>
      </c>
      <c r="F7296" s="139">
        <f t="shared" si="453"/>
        <v>22</v>
      </c>
      <c r="G7296" s="140">
        <v>7.99</v>
      </c>
      <c r="H7296" s="141">
        <f t="shared" si="454"/>
        <v>6.2792496589982585E-8</v>
      </c>
      <c r="I7296" s="142">
        <f t="shared" si="455"/>
        <v>1.381434924979617E-6</v>
      </c>
    </row>
    <row r="7297" spans="1:9">
      <c r="A7297" s="143">
        <f t="shared" si="456"/>
        <v>2759</v>
      </c>
      <c r="B7297" s="138" t="s">
        <v>97</v>
      </c>
      <c r="C7297" s="275">
        <v>45282</v>
      </c>
      <c r="D7297" s="275">
        <v>45377</v>
      </c>
      <c r="E7297" s="275">
        <v>45377</v>
      </c>
      <c r="F7297" s="139">
        <f t="shared" si="453"/>
        <v>95</v>
      </c>
      <c r="G7297" s="140">
        <v>75.89</v>
      </c>
      <c r="H7297" s="141">
        <f t="shared" si="454"/>
        <v>5.9641083431962189E-7</v>
      </c>
      <c r="I7297" s="142">
        <f t="shared" si="455"/>
        <v>5.6659029260364077E-5</v>
      </c>
    </row>
    <row r="7298" spans="1:9">
      <c r="A7298" s="143">
        <f t="shared" si="456"/>
        <v>2760</v>
      </c>
      <c r="B7298" s="138" t="s">
        <v>97</v>
      </c>
      <c r="C7298" s="275">
        <v>45194</v>
      </c>
      <c r="D7298" s="275">
        <v>45205</v>
      </c>
      <c r="E7298" s="275">
        <v>45205</v>
      </c>
      <c r="F7298" s="139">
        <f t="shared" si="453"/>
        <v>11</v>
      </c>
      <c r="G7298" s="140">
        <v>18.95</v>
      </c>
      <c r="H7298" s="141">
        <f t="shared" si="454"/>
        <v>1.4892588365208637E-7</v>
      </c>
      <c r="I7298" s="142">
        <f t="shared" si="455"/>
        <v>1.63818472017295E-6</v>
      </c>
    </row>
    <row r="7299" spans="1:9">
      <c r="A7299" s="143">
        <f t="shared" si="456"/>
        <v>2761</v>
      </c>
      <c r="B7299" s="138" t="s">
        <v>97</v>
      </c>
      <c r="C7299" s="275">
        <v>45103</v>
      </c>
      <c r="D7299" s="275">
        <v>45126</v>
      </c>
      <c r="E7299" s="275">
        <v>45126</v>
      </c>
      <c r="F7299" s="139">
        <f t="shared" si="453"/>
        <v>23</v>
      </c>
      <c r="G7299" s="140">
        <v>3.88</v>
      </c>
      <c r="H7299" s="141">
        <f t="shared" si="454"/>
        <v>3.0492476441693674E-8</v>
      </c>
      <c r="I7299" s="142">
        <f t="shared" si="455"/>
        <v>7.0132695815895454E-7</v>
      </c>
    </row>
    <row r="7300" spans="1:9">
      <c r="A7300" s="143">
        <f t="shared" si="456"/>
        <v>2762</v>
      </c>
      <c r="B7300" s="138" t="s">
        <v>97</v>
      </c>
      <c r="C7300" s="275">
        <v>45205</v>
      </c>
      <c r="D7300" s="275">
        <v>45231</v>
      </c>
      <c r="E7300" s="275">
        <v>45231</v>
      </c>
      <c r="F7300" s="139">
        <f t="shared" si="453"/>
        <v>26</v>
      </c>
      <c r="G7300" s="140">
        <v>35.229999999999997</v>
      </c>
      <c r="H7300" s="141">
        <f t="shared" si="454"/>
        <v>2.7686854253630619E-7</v>
      </c>
      <c r="I7300" s="142">
        <f t="shared" si="455"/>
        <v>7.1985821059439604E-6</v>
      </c>
    </row>
    <row r="7301" spans="1:9">
      <c r="A7301" s="143">
        <f t="shared" si="456"/>
        <v>2763</v>
      </c>
      <c r="B7301" s="138" t="s">
        <v>97</v>
      </c>
      <c r="C7301" s="275">
        <v>45229</v>
      </c>
      <c r="D7301" s="275">
        <v>45266</v>
      </c>
      <c r="E7301" s="275">
        <v>45266</v>
      </c>
      <c r="F7301" s="139">
        <f t="shared" si="453"/>
        <v>37</v>
      </c>
      <c r="G7301" s="140">
        <v>12.22</v>
      </c>
      <c r="H7301" s="141">
        <f t="shared" si="454"/>
        <v>9.6035583019973378E-8</v>
      </c>
      <c r="I7301" s="142">
        <f t="shared" si="455"/>
        <v>3.5533165717390151E-6</v>
      </c>
    </row>
    <row r="7302" spans="1:9">
      <c r="A7302" s="143">
        <f t="shared" si="456"/>
        <v>2764</v>
      </c>
      <c r="B7302" s="138" t="s">
        <v>97</v>
      </c>
      <c r="C7302" s="275">
        <v>45119</v>
      </c>
      <c r="D7302" s="275">
        <v>45183</v>
      </c>
      <c r="E7302" s="275">
        <v>45183</v>
      </c>
      <c r="F7302" s="139">
        <f t="shared" si="453"/>
        <v>64</v>
      </c>
      <c r="G7302" s="140">
        <v>38.69</v>
      </c>
      <c r="H7302" s="141">
        <f t="shared" si="454"/>
        <v>3.0406028699204331E-7</v>
      </c>
      <c r="I7302" s="142">
        <f t="shared" si="455"/>
        <v>1.9459858367490772E-5</v>
      </c>
    </row>
    <row r="7303" spans="1:9">
      <c r="A7303" s="143">
        <f t="shared" si="456"/>
        <v>2765</v>
      </c>
      <c r="B7303" s="138" t="s">
        <v>97</v>
      </c>
      <c r="C7303" s="275">
        <v>45078</v>
      </c>
      <c r="D7303" s="275">
        <v>45090</v>
      </c>
      <c r="E7303" s="275">
        <v>45090</v>
      </c>
      <c r="F7303" s="139">
        <f t="shared" si="453"/>
        <v>12</v>
      </c>
      <c r="G7303" s="140">
        <v>55.48</v>
      </c>
      <c r="H7303" s="141">
        <f t="shared" si="454"/>
        <v>4.3601097757349609E-7</v>
      </c>
      <c r="I7303" s="142">
        <f t="shared" si="455"/>
        <v>5.2321317308819535E-6</v>
      </c>
    </row>
    <row r="7304" spans="1:9">
      <c r="A7304" s="143">
        <f t="shared" si="456"/>
        <v>2766</v>
      </c>
      <c r="B7304" s="138" t="s">
        <v>97</v>
      </c>
      <c r="C7304" s="275">
        <v>45030</v>
      </c>
      <c r="D7304" s="275">
        <v>45198</v>
      </c>
      <c r="E7304" s="275">
        <v>45198</v>
      </c>
      <c r="F7304" s="139">
        <f t="shared" ref="F7304:F7367" si="457">E7304-C7304</f>
        <v>168</v>
      </c>
      <c r="G7304" s="140">
        <v>69.87</v>
      </c>
      <c r="H7304" s="141">
        <f t="shared" ref="H7304:H7367" si="458">G7304/$G$8894</f>
        <v>5.4910034252091164E-7</v>
      </c>
      <c r="I7304" s="142">
        <f t="shared" ref="I7304:I7367" si="459">H7304*F7304</f>
        <v>9.2248857543513157E-5</v>
      </c>
    </row>
    <row r="7305" spans="1:9">
      <c r="A7305" s="143">
        <f t="shared" si="456"/>
        <v>2767</v>
      </c>
      <c r="B7305" s="138" t="s">
        <v>97</v>
      </c>
      <c r="C7305" s="275">
        <v>44978</v>
      </c>
      <c r="D7305" s="275">
        <v>45257</v>
      </c>
      <c r="E7305" s="275">
        <v>45257</v>
      </c>
      <c r="F7305" s="139">
        <f t="shared" si="457"/>
        <v>279</v>
      </c>
      <c r="G7305" s="140">
        <v>337.52</v>
      </c>
      <c r="H7305" s="141">
        <f t="shared" si="458"/>
        <v>2.6525310950001155E-6</v>
      </c>
      <c r="I7305" s="142">
        <f t="shared" si="459"/>
        <v>7.4005617550503217E-4</v>
      </c>
    </row>
    <row r="7306" spans="1:9">
      <c r="A7306" s="143">
        <f t="shared" si="456"/>
        <v>2768</v>
      </c>
      <c r="B7306" s="138" t="s">
        <v>97</v>
      </c>
      <c r="C7306" s="275">
        <v>44959</v>
      </c>
      <c r="D7306" s="275">
        <v>44967</v>
      </c>
      <c r="E7306" s="275">
        <v>44967</v>
      </c>
      <c r="F7306" s="139">
        <f t="shared" si="457"/>
        <v>8</v>
      </c>
      <c r="G7306" s="140">
        <v>114.84</v>
      </c>
      <c r="H7306" s="141">
        <f t="shared" si="458"/>
        <v>9.0251443158868597E-7</v>
      </c>
      <c r="I7306" s="142">
        <f t="shared" si="459"/>
        <v>7.2201154527094878E-6</v>
      </c>
    </row>
    <row r="7307" spans="1:9">
      <c r="A7307" s="143">
        <f t="shared" si="456"/>
        <v>2769</v>
      </c>
      <c r="B7307" s="138" t="s">
        <v>97</v>
      </c>
      <c r="C7307" s="275">
        <v>44950</v>
      </c>
      <c r="D7307" s="275">
        <v>45212</v>
      </c>
      <c r="E7307" s="275">
        <v>45212</v>
      </c>
      <c r="F7307" s="139">
        <f t="shared" si="457"/>
        <v>262</v>
      </c>
      <c r="G7307" s="140">
        <v>20.52</v>
      </c>
      <c r="H7307" s="141">
        <f t="shared" si="458"/>
        <v>1.612643341710191E-7</v>
      </c>
      <c r="I7307" s="142">
        <f t="shared" si="459"/>
        <v>4.2251255552807003E-5</v>
      </c>
    </row>
    <row r="7308" spans="1:9">
      <c r="A7308" s="143">
        <f t="shared" si="456"/>
        <v>2770</v>
      </c>
      <c r="B7308" s="138" t="s">
        <v>97</v>
      </c>
      <c r="C7308" s="275">
        <v>45078</v>
      </c>
      <c r="D7308" s="275">
        <v>45098</v>
      </c>
      <c r="E7308" s="275">
        <v>45098</v>
      </c>
      <c r="F7308" s="139">
        <f t="shared" si="457"/>
        <v>20</v>
      </c>
      <c r="G7308" s="140">
        <v>74.05</v>
      </c>
      <c r="H7308" s="141">
        <f t="shared" si="458"/>
        <v>5.8195048466685988E-7</v>
      </c>
      <c r="I7308" s="142">
        <f t="shared" si="459"/>
        <v>1.1639009693337197E-5</v>
      </c>
    </row>
    <row r="7309" spans="1:9">
      <c r="A7309" s="143">
        <f t="shared" si="456"/>
        <v>2771</v>
      </c>
      <c r="B7309" s="138" t="s">
        <v>97</v>
      </c>
      <c r="C7309" s="275">
        <v>45194</v>
      </c>
      <c r="D7309" s="275">
        <v>45224</v>
      </c>
      <c r="E7309" s="275">
        <v>45224</v>
      </c>
      <c r="F7309" s="139">
        <f t="shared" si="457"/>
        <v>30</v>
      </c>
      <c r="G7309" s="140">
        <v>20.7</v>
      </c>
      <c r="H7309" s="141">
        <f t="shared" si="458"/>
        <v>1.6267893359357191E-7</v>
      </c>
      <c r="I7309" s="142">
        <f t="shared" si="459"/>
        <v>4.8803680078071576E-6</v>
      </c>
    </row>
    <row r="7310" spans="1:9">
      <c r="A7310" s="143">
        <f t="shared" si="456"/>
        <v>2772</v>
      </c>
      <c r="B7310" s="138" t="s">
        <v>97</v>
      </c>
      <c r="C7310" s="275">
        <v>44988</v>
      </c>
      <c r="D7310" s="275">
        <v>45001</v>
      </c>
      <c r="E7310" s="275">
        <v>45001</v>
      </c>
      <c r="F7310" s="139">
        <f t="shared" si="457"/>
        <v>13</v>
      </c>
      <c r="G7310" s="140">
        <v>75.180000000000007</v>
      </c>
      <c r="H7310" s="141">
        <f t="shared" si="458"/>
        <v>5.9083102548621916E-7</v>
      </c>
      <c r="I7310" s="142">
        <f t="shared" si="459"/>
        <v>7.6808033313208499E-6</v>
      </c>
    </row>
    <row r="7311" spans="1:9">
      <c r="A7311" s="143">
        <f t="shared" si="456"/>
        <v>2773</v>
      </c>
      <c r="B7311" s="138" t="s">
        <v>97</v>
      </c>
      <c r="C7311" s="275">
        <v>45022</v>
      </c>
      <c r="D7311" s="275">
        <v>45236</v>
      </c>
      <c r="E7311" s="275">
        <v>45236</v>
      </c>
      <c r="F7311" s="139">
        <f t="shared" si="457"/>
        <v>214</v>
      </c>
      <c r="G7311" s="140">
        <v>101.75</v>
      </c>
      <c r="H7311" s="141">
        <f t="shared" si="458"/>
        <v>7.9964161802637398E-7</v>
      </c>
      <c r="I7311" s="142">
        <f t="shared" si="459"/>
        <v>1.7112330625764402E-4</v>
      </c>
    </row>
    <row r="7312" spans="1:9">
      <c r="A7312" s="143">
        <f t="shared" si="456"/>
        <v>2774</v>
      </c>
      <c r="B7312" s="138" t="s">
        <v>97</v>
      </c>
      <c r="C7312" s="275">
        <v>45264</v>
      </c>
      <c r="D7312" s="275">
        <v>45272</v>
      </c>
      <c r="E7312" s="275">
        <v>45272</v>
      </c>
      <c r="F7312" s="139">
        <f t="shared" si="457"/>
        <v>8</v>
      </c>
      <c r="G7312" s="140">
        <v>60.33</v>
      </c>
      <c r="H7312" s="141">
        <f t="shared" si="458"/>
        <v>4.7412657312561322E-7</v>
      </c>
      <c r="I7312" s="142">
        <f t="shared" si="459"/>
        <v>3.7930125850049058E-6</v>
      </c>
    </row>
    <row r="7313" spans="1:9">
      <c r="A7313" s="143">
        <f t="shared" si="456"/>
        <v>2775</v>
      </c>
      <c r="B7313" s="138" t="s">
        <v>97</v>
      </c>
      <c r="C7313" s="275">
        <v>45098</v>
      </c>
      <c r="D7313" s="275">
        <v>45107</v>
      </c>
      <c r="E7313" s="275">
        <v>45107</v>
      </c>
      <c r="F7313" s="139">
        <f t="shared" si="457"/>
        <v>9</v>
      </c>
      <c r="G7313" s="140">
        <v>214.77</v>
      </c>
      <c r="H7313" s="141">
        <f t="shared" si="458"/>
        <v>1.6878528776759152E-6</v>
      </c>
      <c r="I7313" s="142">
        <f t="shared" si="459"/>
        <v>1.5190675899083237E-5</v>
      </c>
    </row>
    <row r="7314" spans="1:9">
      <c r="A7314" s="143">
        <f t="shared" si="456"/>
        <v>2776</v>
      </c>
      <c r="B7314" s="138" t="s">
        <v>97</v>
      </c>
      <c r="C7314" s="275">
        <v>45022</v>
      </c>
      <c r="D7314" s="275">
        <v>45043</v>
      </c>
      <c r="E7314" s="275">
        <v>45043</v>
      </c>
      <c r="F7314" s="139">
        <f t="shared" si="457"/>
        <v>21</v>
      </c>
      <c r="G7314" s="140">
        <v>19.600000000000001</v>
      </c>
      <c r="H7314" s="141">
        <f t="shared" si="458"/>
        <v>1.5403415934463815E-7</v>
      </c>
      <c r="I7314" s="142">
        <f t="shared" si="459"/>
        <v>3.2347173462374011E-6</v>
      </c>
    </row>
    <row r="7315" spans="1:9">
      <c r="A7315" s="143">
        <f t="shared" si="456"/>
        <v>2777</v>
      </c>
      <c r="B7315" s="138" t="s">
        <v>97</v>
      </c>
      <c r="C7315" s="275">
        <v>45041</v>
      </c>
      <c r="D7315" s="275">
        <v>45063</v>
      </c>
      <c r="E7315" s="275">
        <v>45063</v>
      </c>
      <c r="F7315" s="139">
        <f t="shared" si="457"/>
        <v>22</v>
      </c>
      <c r="G7315" s="140">
        <v>4.75</v>
      </c>
      <c r="H7315" s="141">
        <f t="shared" si="458"/>
        <v>3.7329706984032205E-8</v>
      </c>
      <c r="I7315" s="142">
        <f t="shared" si="459"/>
        <v>8.2125355364870849E-7</v>
      </c>
    </row>
    <row r="7316" spans="1:9">
      <c r="A7316" s="143">
        <f t="shared" si="456"/>
        <v>2778</v>
      </c>
      <c r="B7316" s="138" t="s">
        <v>97</v>
      </c>
      <c r="C7316" s="275">
        <v>45122</v>
      </c>
      <c r="D7316" s="275">
        <v>45321</v>
      </c>
      <c r="E7316" s="275">
        <v>45321</v>
      </c>
      <c r="F7316" s="139">
        <f t="shared" si="457"/>
        <v>199</v>
      </c>
      <c r="G7316" s="140">
        <v>19.989999999999998</v>
      </c>
      <c r="H7316" s="141">
        <f t="shared" si="458"/>
        <v>1.5709912476016919E-7</v>
      </c>
      <c r="I7316" s="142">
        <f t="shared" si="459"/>
        <v>3.1262725827273671E-5</v>
      </c>
    </row>
    <row r="7317" spans="1:9">
      <c r="A7317" s="143">
        <f t="shared" si="456"/>
        <v>2779</v>
      </c>
      <c r="B7317" s="138" t="s">
        <v>97</v>
      </c>
      <c r="C7317" s="275">
        <v>45212</v>
      </c>
      <c r="D7317" s="275">
        <v>45212</v>
      </c>
      <c r="E7317" s="275">
        <v>45212</v>
      </c>
      <c r="F7317" s="139">
        <f t="shared" si="457"/>
        <v>0</v>
      </c>
      <c r="G7317" s="140">
        <v>119.16</v>
      </c>
      <c r="H7317" s="141">
        <f t="shared" si="458"/>
        <v>9.364648177299531E-7</v>
      </c>
      <c r="I7317" s="142">
        <f t="shared" si="459"/>
        <v>0</v>
      </c>
    </row>
    <row r="7318" spans="1:9">
      <c r="A7318" s="143">
        <f t="shared" si="456"/>
        <v>2780</v>
      </c>
      <c r="B7318" s="138" t="s">
        <v>97</v>
      </c>
      <c r="C7318" s="275">
        <v>45027</v>
      </c>
      <c r="D7318" s="275">
        <v>45030</v>
      </c>
      <c r="E7318" s="275">
        <v>45030</v>
      </c>
      <c r="F7318" s="139">
        <f t="shared" si="457"/>
        <v>3</v>
      </c>
      <c r="G7318" s="140">
        <v>222.87</v>
      </c>
      <c r="H7318" s="141">
        <f t="shared" si="458"/>
        <v>1.7515098516907911E-6</v>
      </c>
      <c r="I7318" s="142">
        <f t="shared" si="459"/>
        <v>5.254529555072373E-6</v>
      </c>
    </row>
    <row r="7319" spans="1:9">
      <c r="A7319" s="143">
        <f t="shared" si="456"/>
        <v>2781</v>
      </c>
      <c r="B7319" s="138" t="s">
        <v>97</v>
      </c>
      <c r="C7319" s="275">
        <v>45082</v>
      </c>
      <c r="D7319" s="275">
        <v>45090</v>
      </c>
      <c r="E7319" s="275">
        <v>45090</v>
      </c>
      <c r="F7319" s="139">
        <f t="shared" si="457"/>
        <v>8</v>
      </c>
      <c r="G7319" s="140">
        <v>45.86</v>
      </c>
      <c r="H7319" s="141">
        <f t="shared" si="458"/>
        <v>3.6040849732372983E-7</v>
      </c>
      <c r="I7319" s="142">
        <f t="shared" si="459"/>
        <v>2.8832679785898387E-6</v>
      </c>
    </row>
    <row r="7320" spans="1:9">
      <c r="A7320" s="143">
        <f t="shared" si="456"/>
        <v>2782</v>
      </c>
      <c r="B7320" s="138" t="s">
        <v>97</v>
      </c>
      <c r="C7320" s="275">
        <v>45026</v>
      </c>
      <c r="D7320" s="275">
        <v>45041</v>
      </c>
      <c r="E7320" s="275">
        <v>45041</v>
      </c>
      <c r="F7320" s="139">
        <f t="shared" si="457"/>
        <v>15</v>
      </c>
      <c r="G7320" s="140">
        <v>165.75</v>
      </c>
      <c r="H7320" s="141">
        <f t="shared" si="458"/>
        <v>1.3026103016007027E-6</v>
      </c>
      <c r="I7320" s="142">
        <f t="shared" si="459"/>
        <v>1.9539154524010541E-5</v>
      </c>
    </row>
    <row r="7321" spans="1:9">
      <c r="A7321" s="143">
        <f t="shared" si="456"/>
        <v>2783</v>
      </c>
      <c r="B7321" s="138" t="s">
        <v>97</v>
      </c>
      <c r="C7321" s="275">
        <v>45000</v>
      </c>
      <c r="D7321" s="275">
        <v>45026</v>
      </c>
      <c r="E7321" s="275">
        <v>45026</v>
      </c>
      <c r="F7321" s="139">
        <f t="shared" si="457"/>
        <v>26</v>
      </c>
      <c r="G7321" s="140">
        <v>65.14</v>
      </c>
      <c r="H7321" s="141">
        <f t="shared" si="458"/>
        <v>5.1192781325049635E-7</v>
      </c>
      <c r="I7321" s="142">
        <f t="shared" si="459"/>
        <v>1.3310123144512905E-5</v>
      </c>
    </row>
    <row r="7322" spans="1:9">
      <c r="A7322" s="143">
        <f t="shared" si="456"/>
        <v>2784</v>
      </c>
      <c r="B7322" s="138" t="s">
        <v>97</v>
      </c>
      <c r="C7322" s="275">
        <v>45263</v>
      </c>
      <c r="D7322" s="275">
        <v>45299</v>
      </c>
      <c r="E7322" s="275">
        <v>45299</v>
      </c>
      <c r="F7322" s="139">
        <f t="shared" si="457"/>
        <v>36</v>
      </c>
      <c r="G7322" s="140">
        <v>6.54</v>
      </c>
      <c r="H7322" s="141">
        <f t="shared" si="458"/>
        <v>5.1397112352751704E-8</v>
      </c>
      <c r="I7322" s="142">
        <f t="shared" si="459"/>
        <v>1.8502960446990613E-6</v>
      </c>
    </row>
    <row r="7323" spans="1:9">
      <c r="A7323" s="143">
        <f t="shared" si="456"/>
        <v>2785</v>
      </c>
      <c r="B7323" s="138" t="s">
        <v>97</v>
      </c>
      <c r="C7323" s="275">
        <v>45096</v>
      </c>
      <c r="D7323" s="275">
        <v>45106</v>
      </c>
      <c r="E7323" s="275">
        <v>45106</v>
      </c>
      <c r="F7323" s="139">
        <f t="shared" si="457"/>
        <v>10</v>
      </c>
      <c r="G7323" s="140">
        <v>36.07</v>
      </c>
      <c r="H7323" s="141">
        <f t="shared" si="458"/>
        <v>2.834700065082193E-7</v>
      </c>
      <c r="I7323" s="142">
        <f t="shared" si="459"/>
        <v>2.834700065082193E-6</v>
      </c>
    </row>
    <row r="7324" spans="1:9">
      <c r="A7324" s="143">
        <f t="shared" si="456"/>
        <v>2786</v>
      </c>
      <c r="B7324" s="138" t="s">
        <v>97</v>
      </c>
      <c r="C7324" s="275">
        <v>45065</v>
      </c>
      <c r="D7324" s="275">
        <v>45265</v>
      </c>
      <c r="E7324" s="275">
        <v>45265</v>
      </c>
      <c r="F7324" s="139">
        <f t="shared" si="457"/>
        <v>200</v>
      </c>
      <c r="G7324" s="140">
        <v>27.88</v>
      </c>
      <c r="H7324" s="141">
        <f t="shared" si="458"/>
        <v>2.1910573278206691E-7</v>
      </c>
      <c r="I7324" s="142">
        <f t="shared" si="459"/>
        <v>4.382114655641338E-5</v>
      </c>
    </row>
    <row r="7325" spans="1:9">
      <c r="A7325" s="143">
        <f t="shared" si="456"/>
        <v>2787</v>
      </c>
      <c r="B7325" s="138" t="s">
        <v>97</v>
      </c>
      <c r="C7325" s="275">
        <v>44965</v>
      </c>
      <c r="D7325" s="275">
        <v>44984</v>
      </c>
      <c r="E7325" s="275">
        <v>44984</v>
      </c>
      <c r="F7325" s="139">
        <f t="shared" si="457"/>
        <v>19</v>
      </c>
      <c r="G7325" s="140">
        <v>361.57</v>
      </c>
      <c r="H7325" s="141">
        <f t="shared" si="458"/>
        <v>2.8415372956245311E-6</v>
      </c>
      <c r="I7325" s="142">
        <f t="shared" si="459"/>
        <v>5.3989208616866093E-5</v>
      </c>
    </row>
    <row r="7326" spans="1:9">
      <c r="A7326" s="143">
        <f t="shared" si="456"/>
        <v>2788</v>
      </c>
      <c r="B7326" s="138" t="s">
        <v>97</v>
      </c>
      <c r="C7326" s="275">
        <v>44974</v>
      </c>
      <c r="D7326" s="275">
        <v>45251</v>
      </c>
      <c r="E7326" s="275">
        <v>45251</v>
      </c>
      <c r="F7326" s="139">
        <f t="shared" si="457"/>
        <v>277</v>
      </c>
      <c r="G7326" s="140">
        <v>341.19</v>
      </c>
      <c r="H7326" s="141">
        <f t="shared" si="458"/>
        <v>2.6813732054488309E-6</v>
      </c>
      <c r="I7326" s="142">
        <f t="shared" si="459"/>
        <v>7.427403779093261E-4</v>
      </c>
    </row>
    <row r="7327" spans="1:9">
      <c r="A7327" s="143">
        <f t="shared" si="456"/>
        <v>2789</v>
      </c>
      <c r="B7327" s="138" t="s">
        <v>97</v>
      </c>
      <c r="C7327" s="275">
        <v>45107</v>
      </c>
      <c r="D7327" s="275">
        <v>45128</v>
      </c>
      <c r="E7327" s="275">
        <v>45128</v>
      </c>
      <c r="F7327" s="139">
        <f t="shared" si="457"/>
        <v>21</v>
      </c>
      <c r="G7327" s="140">
        <v>30.98</v>
      </c>
      <c r="H7327" s="141">
        <f t="shared" si="458"/>
        <v>2.4346827839269845E-7</v>
      </c>
      <c r="I7327" s="142">
        <f t="shared" si="459"/>
        <v>5.1128338462466676E-6</v>
      </c>
    </row>
    <row r="7328" spans="1:9">
      <c r="A7328" s="143">
        <f t="shared" si="456"/>
        <v>2790</v>
      </c>
      <c r="B7328" s="138" t="s">
        <v>97</v>
      </c>
      <c r="C7328" s="275">
        <v>45012</v>
      </c>
      <c r="D7328" s="275">
        <v>45022</v>
      </c>
      <c r="E7328" s="275">
        <v>45022</v>
      </c>
      <c r="F7328" s="139">
        <f t="shared" si="457"/>
        <v>10</v>
      </c>
      <c r="G7328" s="140">
        <v>31.28</v>
      </c>
      <c r="H7328" s="141">
        <f t="shared" si="458"/>
        <v>2.4582594409695311E-7</v>
      </c>
      <c r="I7328" s="142">
        <f t="shared" si="459"/>
        <v>2.4582594409695309E-6</v>
      </c>
    </row>
    <row r="7329" spans="1:9">
      <c r="A7329" s="143">
        <f t="shared" si="456"/>
        <v>2791</v>
      </c>
      <c r="B7329" s="138" t="s">
        <v>97</v>
      </c>
      <c r="C7329" s="275">
        <v>44956</v>
      </c>
      <c r="D7329" s="275">
        <v>44984</v>
      </c>
      <c r="E7329" s="275">
        <v>44984</v>
      </c>
      <c r="F7329" s="139">
        <f t="shared" si="457"/>
        <v>28</v>
      </c>
      <c r="G7329" s="140">
        <v>160.84</v>
      </c>
      <c r="H7329" s="141">
        <f t="shared" si="458"/>
        <v>1.2640231729077346E-6</v>
      </c>
      <c r="I7329" s="142">
        <f t="shared" si="459"/>
        <v>3.5392648841416565E-5</v>
      </c>
    </row>
    <row r="7330" spans="1:9">
      <c r="A7330" s="143">
        <f t="shared" si="456"/>
        <v>2792</v>
      </c>
      <c r="B7330" s="138" t="s">
        <v>97</v>
      </c>
      <c r="C7330" s="275">
        <v>44946</v>
      </c>
      <c r="D7330" s="275">
        <v>44994</v>
      </c>
      <c r="E7330" s="275">
        <v>44994</v>
      </c>
      <c r="F7330" s="139">
        <f t="shared" si="457"/>
        <v>48</v>
      </c>
      <c r="G7330" s="140">
        <v>63.49</v>
      </c>
      <c r="H7330" s="141">
        <f t="shared" si="458"/>
        <v>4.9896065187709573E-7</v>
      </c>
      <c r="I7330" s="142">
        <f t="shared" si="459"/>
        <v>2.3950111290100595E-5</v>
      </c>
    </row>
    <row r="7331" spans="1:9">
      <c r="A7331" s="143">
        <f t="shared" si="456"/>
        <v>2793</v>
      </c>
      <c r="B7331" s="138" t="s">
        <v>97</v>
      </c>
      <c r="C7331" s="275">
        <v>45274</v>
      </c>
      <c r="D7331" s="275">
        <v>45293</v>
      </c>
      <c r="E7331" s="275">
        <v>45293</v>
      </c>
      <c r="F7331" s="139">
        <f t="shared" si="457"/>
        <v>19</v>
      </c>
      <c r="G7331" s="140">
        <v>30</v>
      </c>
      <c r="H7331" s="141">
        <f t="shared" si="458"/>
        <v>2.3576657042546655E-7</v>
      </c>
      <c r="I7331" s="142">
        <f t="shared" si="459"/>
        <v>4.4795648380838647E-6</v>
      </c>
    </row>
    <row r="7332" spans="1:9">
      <c r="A7332" s="143">
        <f t="shared" si="456"/>
        <v>2794</v>
      </c>
      <c r="B7332" s="138" t="s">
        <v>97</v>
      </c>
      <c r="C7332" s="275">
        <v>45043</v>
      </c>
      <c r="D7332" s="275">
        <v>45063</v>
      </c>
      <c r="E7332" s="275">
        <v>45063</v>
      </c>
      <c r="F7332" s="139">
        <f t="shared" si="457"/>
        <v>20</v>
      </c>
      <c r="G7332" s="140">
        <v>10.65</v>
      </c>
      <c r="H7332" s="141">
        <f t="shared" si="458"/>
        <v>8.3697132501040622E-8</v>
      </c>
      <c r="I7332" s="142">
        <f t="shared" si="459"/>
        <v>1.6739426500208125E-6</v>
      </c>
    </row>
    <row r="7333" spans="1:9">
      <c r="A7333" s="143">
        <f t="shared" si="456"/>
        <v>2795</v>
      </c>
      <c r="B7333" s="138" t="s">
        <v>97</v>
      </c>
      <c r="C7333" s="275">
        <v>45258</v>
      </c>
      <c r="D7333" s="275">
        <v>45272</v>
      </c>
      <c r="E7333" s="275">
        <v>45272</v>
      </c>
      <c r="F7333" s="139">
        <f t="shared" si="457"/>
        <v>14</v>
      </c>
      <c r="G7333" s="140">
        <v>51.96</v>
      </c>
      <c r="H7333" s="141">
        <f t="shared" si="458"/>
        <v>4.0834769997690808E-7</v>
      </c>
      <c r="I7333" s="142">
        <f t="shared" si="459"/>
        <v>5.7168677996767133E-6</v>
      </c>
    </row>
    <row r="7334" spans="1:9">
      <c r="A7334" s="143">
        <f t="shared" si="456"/>
        <v>2796</v>
      </c>
      <c r="B7334" s="138" t="s">
        <v>97</v>
      </c>
      <c r="C7334" s="275">
        <v>45277</v>
      </c>
      <c r="D7334" s="275">
        <v>45279</v>
      </c>
      <c r="E7334" s="275">
        <v>45279</v>
      </c>
      <c r="F7334" s="139">
        <f t="shared" si="457"/>
        <v>2</v>
      </c>
      <c r="G7334" s="140">
        <v>241.46</v>
      </c>
      <c r="H7334" s="141">
        <f t="shared" si="458"/>
        <v>1.8976065364977719E-6</v>
      </c>
      <c r="I7334" s="142">
        <f t="shared" si="459"/>
        <v>3.7952130729955437E-6</v>
      </c>
    </row>
    <row r="7335" spans="1:9">
      <c r="A7335" s="143">
        <f t="shared" si="456"/>
        <v>2797</v>
      </c>
      <c r="B7335" s="138" t="s">
        <v>97</v>
      </c>
      <c r="C7335" s="275">
        <v>45072</v>
      </c>
      <c r="D7335" s="275">
        <v>45089</v>
      </c>
      <c r="E7335" s="275">
        <v>45089</v>
      </c>
      <c r="F7335" s="139">
        <f t="shared" si="457"/>
        <v>17</v>
      </c>
      <c r="G7335" s="140">
        <v>67.91</v>
      </c>
      <c r="H7335" s="141">
        <f t="shared" si="458"/>
        <v>5.3369692658644775E-7</v>
      </c>
      <c r="I7335" s="142">
        <f t="shared" si="459"/>
        <v>9.072847751969612E-6</v>
      </c>
    </row>
    <row r="7336" spans="1:9">
      <c r="A7336" s="143">
        <f t="shared" si="456"/>
        <v>2798</v>
      </c>
      <c r="B7336" s="138" t="s">
        <v>97</v>
      </c>
      <c r="C7336" s="275">
        <v>45230</v>
      </c>
      <c r="D7336" s="275">
        <v>45238</v>
      </c>
      <c r="E7336" s="275">
        <v>45238</v>
      </c>
      <c r="F7336" s="139">
        <f t="shared" si="457"/>
        <v>8</v>
      </c>
      <c r="G7336" s="140">
        <v>166.04</v>
      </c>
      <c r="H7336" s="141">
        <f t="shared" si="458"/>
        <v>1.3048893784481488E-6</v>
      </c>
      <c r="I7336" s="142">
        <f t="shared" si="459"/>
        <v>1.0439115027585191E-5</v>
      </c>
    </row>
    <row r="7337" spans="1:9">
      <c r="A7337" s="143">
        <f t="shared" si="456"/>
        <v>2799</v>
      </c>
      <c r="B7337" s="138" t="s">
        <v>97</v>
      </c>
      <c r="C7337" s="275">
        <v>45233</v>
      </c>
      <c r="D7337" s="275">
        <v>45244</v>
      </c>
      <c r="E7337" s="275">
        <v>45244</v>
      </c>
      <c r="F7337" s="139">
        <f t="shared" si="457"/>
        <v>11</v>
      </c>
      <c r="G7337" s="140">
        <v>294.35000000000002</v>
      </c>
      <c r="H7337" s="141">
        <f t="shared" si="458"/>
        <v>2.3132630001578696E-6</v>
      </c>
      <c r="I7337" s="142">
        <f t="shared" si="459"/>
        <v>2.5445893001736564E-5</v>
      </c>
    </row>
    <row r="7338" spans="1:9">
      <c r="A7338" s="143">
        <f t="shared" si="456"/>
        <v>2800</v>
      </c>
      <c r="B7338" s="138" t="s">
        <v>97</v>
      </c>
      <c r="C7338" s="275">
        <v>45288</v>
      </c>
      <c r="D7338" s="275">
        <v>45302</v>
      </c>
      <c r="E7338" s="275">
        <v>45302</v>
      </c>
      <c r="F7338" s="139">
        <f t="shared" si="457"/>
        <v>14</v>
      </c>
      <c r="G7338" s="140">
        <v>315.64</v>
      </c>
      <c r="H7338" s="141">
        <f t="shared" si="458"/>
        <v>2.4805786763031418E-6</v>
      </c>
      <c r="I7338" s="142">
        <f t="shared" si="459"/>
        <v>3.4728101468243987E-5</v>
      </c>
    </row>
    <row r="7339" spans="1:9">
      <c r="A7339" s="143">
        <f t="shared" si="456"/>
        <v>2801</v>
      </c>
      <c r="B7339" s="138" t="s">
        <v>97</v>
      </c>
      <c r="C7339" s="275">
        <v>45029</v>
      </c>
      <c r="D7339" s="275">
        <v>45040</v>
      </c>
      <c r="E7339" s="275">
        <v>45040</v>
      </c>
      <c r="F7339" s="139">
        <f t="shared" si="457"/>
        <v>11</v>
      </c>
      <c r="G7339" s="140">
        <v>399.94</v>
      </c>
      <c r="H7339" s="141">
        <f t="shared" si="458"/>
        <v>3.1430827391987031E-6</v>
      </c>
      <c r="I7339" s="142">
        <f t="shared" si="459"/>
        <v>3.4573910131185737E-5</v>
      </c>
    </row>
    <row r="7340" spans="1:9">
      <c r="A7340" s="143">
        <f t="shared" si="456"/>
        <v>2802</v>
      </c>
      <c r="B7340" s="138" t="s">
        <v>97</v>
      </c>
      <c r="C7340" s="275">
        <v>45175</v>
      </c>
      <c r="D7340" s="275">
        <v>45211</v>
      </c>
      <c r="E7340" s="275">
        <v>45211</v>
      </c>
      <c r="F7340" s="139">
        <f t="shared" si="457"/>
        <v>36</v>
      </c>
      <c r="G7340" s="140">
        <v>30.62</v>
      </c>
      <c r="H7340" s="141">
        <f t="shared" si="458"/>
        <v>2.4063907954759283E-7</v>
      </c>
      <c r="I7340" s="142">
        <f t="shared" si="459"/>
        <v>8.6630068637133414E-6</v>
      </c>
    </row>
    <row r="7341" spans="1:9">
      <c r="A7341" s="143">
        <f t="shared" si="456"/>
        <v>2803</v>
      </c>
      <c r="B7341" s="138" t="s">
        <v>97</v>
      </c>
      <c r="C7341" s="275">
        <v>44957</v>
      </c>
      <c r="D7341" s="275">
        <v>44963</v>
      </c>
      <c r="E7341" s="275">
        <v>44963</v>
      </c>
      <c r="F7341" s="139">
        <f t="shared" si="457"/>
        <v>6</v>
      </c>
      <c r="G7341" s="140">
        <v>207.45</v>
      </c>
      <c r="H7341" s="141">
        <f t="shared" si="458"/>
        <v>1.6303258344921011E-6</v>
      </c>
      <c r="I7341" s="142">
        <f t="shared" si="459"/>
        <v>9.7819550069526064E-6</v>
      </c>
    </row>
    <row r="7342" spans="1:9">
      <c r="A7342" s="143">
        <f t="shared" si="456"/>
        <v>2804</v>
      </c>
      <c r="B7342" s="138" t="s">
        <v>97</v>
      </c>
      <c r="C7342" s="275">
        <v>44931</v>
      </c>
      <c r="D7342" s="275">
        <v>44977</v>
      </c>
      <c r="E7342" s="275">
        <v>44977</v>
      </c>
      <c r="F7342" s="139">
        <f t="shared" si="457"/>
        <v>46</v>
      </c>
      <c r="G7342" s="140">
        <v>445.13</v>
      </c>
      <c r="H7342" s="141">
        <f t="shared" si="458"/>
        <v>3.498225783116264E-6</v>
      </c>
      <c r="I7342" s="142">
        <f t="shared" si="459"/>
        <v>1.6091838602334815E-4</v>
      </c>
    </row>
    <row r="7343" spans="1:9">
      <c r="A7343" s="143">
        <f t="shared" si="456"/>
        <v>2805</v>
      </c>
      <c r="B7343" s="138" t="s">
        <v>97</v>
      </c>
      <c r="C7343" s="275">
        <v>45198</v>
      </c>
      <c r="D7343" s="275">
        <v>45203</v>
      </c>
      <c r="E7343" s="275">
        <v>45203</v>
      </c>
      <c r="F7343" s="139">
        <f t="shared" si="457"/>
        <v>5</v>
      </c>
      <c r="G7343" s="140">
        <v>26.63</v>
      </c>
      <c r="H7343" s="141">
        <f t="shared" si="458"/>
        <v>2.0928212568100579E-7</v>
      </c>
      <c r="I7343" s="142">
        <f t="shared" si="459"/>
        <v>1.046410628405029E-6</v>
      </c>
    </row>
    <row r="7344" spans="1:9">
      <c r="A7344" s="143">
        <f t="shared" si="456"/>
        <v>2806</v>
      </c>
      <c r="B7344" s="138" t="s">
        <v>97</v>
      </c>
      <c r="C7344" s="275">
        <v>45266</v>
      </c>
      <c r="D7344" s="275">
        <v>45280</v>
      </c>
      <c r="E7344" s="275">
        <v>45280</v>
      </c>
      <c r="F7344" s="139">
        <f t="shared" si="457"/>
        <v>14</v>
      </c>
      <c r="G7344" s="140">
        <v>75.2</v>
      </c>
      <c r="H7344" s="141">
        <f t="shared" si="458"/>
        <v>5.9098820319983616E-7</v>
      </c>
      <c r="I7344" s="142">
        <f t="shared" si="459"/>
        <v>8.2738348447977069E-6</v>
      </c>
    </row>
    <row r="7345" spans="1:9">
      <c r="A7345" s="143">
        <f t="shared" si="456"/>
        <v>2807</v>
      </c>
      <c r="B7345" s="138" t="s">
        <v>97</v>
      </c>
      <c r="C7345" s="275">
        <v>45001</v>
      </c>
      <c r="D7345" s="275">
        <v>45013</v>
      </c>
      <c r="E7345" s="275">
        <v>45013</v>
      </c>
      <c r="F7345" s="139">
        <f t="shared" si="457"/>
        <v>12</v>
      </c>
      <c r="G7345" s="140">
        <v>91.26</v>
      </c>
      <c r="H7345" s="141">
        <f t="shared" si="458"/>
        <v>7.1720190723426922E-7</v>
      </c>
      <c r="I7345" s="142">
        <f t="shared" si="459"/>
        <v>8.6064228868112302E-6</v>
      </c>
    </row>
    <row r="7346" spans="1:9">
      <c r="A7346" s="143">
        <f t="shared" si="456"/>
        <v>2808</v>
      </c>
      <c r="B7346" s="138" t="s">
        <v>97</v>
      </c>
      <c r="C7346" s="275">
        <v>45167</v>
      </c>
      <c r="D7346" s="275">
        <v>45175</v>
      </c>
      <c r="E7346" s="275">
        <v>45175</v>
      </c>
      <c r="F7346" s="139">
        <f t="shared" si="457"/>
        <v>8</v>
      </c>
      <c r="G7346" s="140">
        <v>314.54000000000002</v>
      </c>
      <c r="H7346" s="141">
        <f t="shared" si="458"/>
        <v>2.4719339020542084E-6</v>
      </c>
      <c r="I7346" s="142">
        <f t="shared" si="459"/>
        <v>1.9775471216433667E-5</v>
      </c>
    </row>
    <row r="7347" spans="1:9">
      <c r="A7347" s="143">
        <f t="shared" si="456"/>
        <v>2809</v>
      </c>
      <c r="B7347" s="138" t="s">
        <v>97</v>
      </c>
      <c r="C7347" s="275">
        <v>45030</v>
      </c>
      <c r="D7347" s="275">
        <v>45252</v>
      </c>
      <c r="E7347" s="275">
        <v>45252</v>
      </c>
      <c r="F7347" s="139">
        <f t="shared" si="457"/>
        <v>222</v>
      </c>
      <c r="G7347" s="140">
        <v>74.459999999999994</v>
      </c>
      <c r="H7347" s="141">
        <f t="shared" si="458"/>
        <v>5.8517262779600794E-7</v>
      </c>
      <c r="I7347" s="142">
        <f t="shared" si="459"/>
        <v>1.2990832337071375E-4</v>
      </c>
    </row>
    <row r="7348" spans="1:9">
      <c r="A7348" s="143">
        <f t="shared" si="456"/>
        <v>2810</v>
      </c>
      <c r="B7348" s="138" t="s">
        <v>97</v>
      </c>
      <c r="C7348" s="275">
        <v>45278</v>
      </c>
      <c r="D7348" s="275">
        <v>45289</v>
      </c>
      <c r="E7348" s="275">
        <v>45289</v>
      </c>
      <c r="F7348" s="139">
        <f t="shared" si="457"/>
        <v>11</v>
      </c>
      <c r="G7348" s="140">
        <v>140.06</v>
      </c>
      <c r="H7348" s="141">
        <f t="shared" si="458"/>
        <v>1.1007155284596948E-6</v>
      </c>
      <c r="I7348" s="142">
        <f t="shared" si="459"/>
        <v>1.2107870813056644E-5</v>
      </c>
    </row>
    <row r="7349" spans="1:9">
      <c r="A7349" s="143">
        <f t="shared" si="456"/>
        <v>2811</v>
      </c>
      <c r="B7349" s="138" t="s">
        <v>97</v>
      </c>
      <c r="C7349" s="275">
        <v>45192</v>
      </c>
      <c r="D7349" s="275">
        <v>45194</v>
      </c>
      <c r="E7349" s="275">
        <v>45194</v>
      </c>
      <c r="F7349" s="139">
        <f t="shared" si="457"/>
        <v>2</v>
      </c>
      <c r="G7349" s="140">
        <v>69.87</v>
      </c>
      <c r="H7349" s="141">
        <f t="shared" si="458"/>
        <v>5.4910034252091164E-7</v>
      </c>
      <c r="I7349" s="142">
        <f t="shared" si="459"/>
        <v>1.0982006850418233E-6</v>
      </c>
    </row>
    <row r="7350" spans="1:9">
      <c r="A7350" s="143">
        <f t="shared" si="456"/>
        <v>2812</v>
      </c>
      <c r="B7350" s="138" t="s">
        <v>97</v>
      </c>
      <c r="C7350" s="275">
        <v>44983</v>
      </c>
      <c r="D7350" s="275">
        <v>44994</v>
      </c>
      <c r="E7350" s="275">
        <v>44994</v>
      </c>
      <c r="F7350" s="139">
        <f t="shared" si="457"/>
        <v>11</v>
      </c>
      <c r="G7350" s="140">
        <v>200.37</v>
      </c>
      <c r="H7350" s="141">
        <f t="shared" si="458"/>
        <v>1.5746849238716911E-6</v>
      </c>
      <c r="I7350" s="142">
        <f t="shared" si="459"/>
        <v>1.7321534162588601E-5</v>
      </c>
    </row>
    <row r="7351" spans="1:9">
      <c r="A7351" s="143">
        <f t="shared" si="456"/>
        <v>2813</v>
      </c>
      <c r="B7351" s="138" t="s">
        <v>97</v>
      </c>
      <c r="C7351" s="275">
        <v>45022</v>
      </c>
      <c r="D7351" s="275">
        <v>45041</v>
      </c>
      <c r="E7351" s="275">
        <v>45041</v>
      </c>
      <c r="F7351" s="139">
        <f t="shared" si="457"/>
        <v>19</v>
      </c>
      <c r="G7351" s="140">
        <v>81.709999999999994</v>
      </c>
      <c r="H7351" s="141">
        <f t="shared" si="458"/>
        <v>6.4214954898216235E-7</v>
      </c>
      <c r="I7351" s="142">
        <f t="shared" si="459"/>
        <v>1.2200841430661085E-5</v>
      </c>
    </row>
    <row r="7352" spans="1:9">
      <c r="A7352" s="143">
        <f t="shared" si="456"/>
        <v>2814</v>
      </c>
      <c r="B7352" s="138" t="s">
        <v>97</v>
      </c>
      <c r="C7352" s="275">
        <v>44991</v>
      </c>
      <c r="D7352" s="275">
        <v>45015</v>
      </c>
      <c r="E7352" s="275">
        <v>45015</v>
      </c>
      <c r="F7352" s="139">
        <f t="shared" si="457"/>
        <v>24</v>
      </c>
      <c r="G7352" s="140">
        <v>112.35</v>
      </c>
      <c r="H7352" s="141">
        <f t="shared" si="458"/>
        <v>8.8294580624337214E-7</v>
      </c>
      <c r="I7352" s="142">
        <f t="shared" si="459"/>
        <v>2.1190699349840932E-5</v>
      </c>
    </row>
    <row r="7353" spans="1:9">
      <c r="A7353" s="143">
        <f t="shared" si="456"/>
        <v>2815</v>
      </c>
      <c r="B7353" s="138" t="s">
        <v>97</v>
      </c>
      <c r="C7353" s="275">
        <v>45250</v>
      </c>
      <c r="D7353" s="275">
        <v>45260</v>
      </c>
      <c r="E7353" s="275">
        <v>45260</v>
      </c>
      <c r="F7353" s="139">
        <f t="shared" si="457"/>
        <v>10</v>
      </c>
      <c r="G7353" s="140">
        <v>108.62</v>
      </c>
      <c r="H7353" s="141">
        <f t="shared" si="458"/>
        <v>8.5363216265380595E-7</v>
      </c>
      <c r="I7353" s="142">
        <f t="shared" si="459"/>
        <v>8.5363216265380593E-6</v>
      </c>
    </row>
    <row r="7354" spans="1:9">
      <c r="A7354" s="143">
        <f t="shared" si="456"/>
        <v>2816</v>
      </c>
      <c r="B7354" s="138" t="s">
        <v>97</v>
      </c>
      <c r="C7354" s="275">
        <v>45248</v>
      </c>
      <c r="D7354" s="275">
        <v>45258</v>
      </c>
      <c r="E7354" s="275">
        <v>45258</v>
      </c>
      <c r="F7354" s="139">
        <f t="shared" si="457"/>
        <v>10</v>
      </c>
      <c r="G7354" s="140">
        <v>77.81</v>
      </c>
      <c r="H7354" s="141">
        <f t="shared" si="458"/>
        <v>6.1149989482685178E-7</v>
      </c>
      <c r="I7354" s="142">
        <f t="shared" si="459"/>
        <v>6.1149989482685178E-6</v>
      </c>
    </row>
    <row r="7355" spans="1:9">
      <c r="A7355" s="143">
        <f t="shared" si="456"/>
        <v>2817</v>
      </c>
      <c r="B7355" s="138" t="s">
        <v>97</v>
      </c>
      <c r="C7355" s="275">
        <v>44957</v>
      </c>
      <c r="D7355" s="275">
        <v>44970</v>
      </c>
      <c r="E7355" s="275">
        <v>44970</v>
      </c>
      <c r="F7355" s="139">
        <f t="shared" si="457"/>
        <v>13</v>
      </c>
      <c r="G7355" s="140">
        <v>163.57</v>
      </c>
      <c r="H7355" s="141">
        <f t="shared" si="458"/>
        <v>1.2854779308164521E-6</v>
      </c>
      <c r="I7355" s="142">
        <f t="shared" si="459"/>
        <v>1.6711213100613876E-5</v>
      </c>
    </row>
    <row r="7356" spans="1:9">
      <c r="A7356" s="143">
        <f t="shared" ref="A7356:A7419" si="460">A7355+1</f>
        <v>2818</v>
      </c>
      <c r="B7356" s="138" t="s">
        <v>97</v>
      </c>
      <c r="C7356" s="275">
        <v>45050</v>
      </c>
      <c r="D7356" s="275">
        <v>45065</v>
      </c>
      <c r="E7356" s="275">
        <v>45065</v>
      </c>
      <c r="F7356" s="139">
        <f t="shared" si="457"/>
        <v>15</v>
      </c>
      <c r="G7356" s="140">
        <v>9.91</v>
      </c>
      <c r="H7356" s="141">
        <f t="shared" si="458"/>
        <v>7.7881557097212453E-8</v>
      </c>
      <c r="I7356" s="142">
        <f t="shared" si="459"/>
        <v>1.1682233564581867E-6</v>
      </c>
    </row>
    <row r="7357" spans="1:9">
      <c r="A7357" s="143">
        <f t="shared" si="460"/>
        <v>2819</v>
      </c>
      <c r="B7357" s="138" t="s">
        <v>97</v>
      </c>
      <c r="C7357" s="275">
        <v>45025</v>
      </c>
      <c r="D7357" s="275">
        <v>45030</v>
      </c>
      <c r="E7357" s="275">
        <v>45030</v>
      </c>
      <c r="F7357" s="139">
        <f t="shared" si="457"/>
        <v>5</v>
      </c>
      <c r="G7357" s="140">
        <v>84.02</v>
      </c>
      <c r="H7357" s="141">
        <f t="shared" si="458"/>
        <v>6.6030357490492331E-7</v>
      </c>
      <c r="I7357" s="142">
        <f t="shared" si="459"/>
        <v>3.3015178745246165E-6</v>
      </c>
    </row>
    <row r="7358" spans="1:9">
      <c r="A7358" s="143">
        <f t="shared" si="460"/>
        <v>2820</v>
      </c>
      <c r="B7358" s="138" t="s">
        <v>97</v>
      </c>
      <c r="C7358" s="275">
        <v>45270</v>
      </c>
      <c r="D7358" s="275">
        <v>45272</v>
      </c>
      <c r="E7358" s="275">
        <v>45272</v>
      </c>
      <c r="F7358" s="139">
        <f t="shared" si="457"/>
        <v>2</v>
      </c>
      <c r="G7358" s="140">
        <v>181.73</v>
      </c>
      <c r="H7358" s="141">
        <f t="shared" si="458"/>
        <v>1.4281952947806677E-6</v>
      </c>
      <c r="I7358" s="142">
        <f t="shared" si="459"/>
        <v>2.8563905895613354E-6</v>
      </c>
    </row>
    <row r="7359" spans="1:9">
      <c r="A7359" s="143">
        <f t="shared" si="460"/>
        <v>2821</v>
      </c>
      <c r="B7359" s="138" t="s">
        <v>97</v>
      </c>
      <c r="C7359" s="275">
        <v>44970</v>
      </c>
      <c r="D7359" s="275">
        <v>45021</v>
      </c>
      <c r="E7359" s="275">
        <v>45021</v>
      </c>
      <c r="F7359" s="139">
        <f t="shared" si="457"/>
        <v>51</v>
      </c>
      <c r="G7359" s="140">
        <v>19.27</v>
      </c>
      <c r="H7359" s="141">
        <f t="shared" si="458"/>
        <v>1.5144072706995801E-7</v>
      </c>
      <c r="I7359" s="142">
        <f t="shared" si="459"/>
        <v>7.7234770805678582E-6</v>
      </c>
    </row>
    <row r="7360" spans="1:9">
      <c r="A7360" s="143">
        <f t="shared" si="460"/>
        <v>2822</v>
      </c>
      <c r="B7360" s="138" t="s">
        <v>97</v>
      </c>
      <c r="C7360" s="275">
        <v>44973</v>
      </c>
      <c r="D7360" s="275">
        <v>45190</v>
      </c>
      <c r="E7360" s="275">
        <v>45190</v>
      </c>
      <c r="F7360" s="139">
        <f t="shared" si="457"/>
        <v>217</v>
      </c>
      <c r="G7360" s="140">
        <v>45.15</v>
      </c>
      <c r="H7360" s="141">
        <f t="shared" si="458"/>
        <v>3.5482868849032711E-7</v>
      </c>
      <c r="I7360" s="142">
        <f t="shared" si="459"/>
        <v>7.6997825402400977E-5</v>
      </c>
    </row>
    <row r="7361" spans="1:9">
      <c r="A7361" s="143">
        <f t="shared" si="460"/>
        <v>2823</v>
      </c>
      <c r="B7361" s="138" t="s">
        <v>97</v>
      </c>
      <c r="C7361" s="275">
        <v>44987</v>
      </c>
      <c r="D7361" s="275">
        <v>45034</v>
      </c>
      <c r="E7361" s="275">
        <v>45034</v>
      </c>
      <c r="F7361" s="139">
        <f t="shared" si="457"/>
        <v>47</v>
      </c>
      <c r="G7361" s="140">
        <v>31.57</v>
      </c>
      <c r="H7361" s="141">
        <f t="shared" si="458"/>
        <v>2.4810502094439928E-7</v>
      </c>
      <c r="I7361" s="142">
        <f t="shared" si="459"/>
        <v>1.1660935984386766E-5</v>
      </c>
    </row>
    <row r="7362" spans="1:9">
      <c r="A7362" s="143">
        <f t="shared" si="460"/>
        <v>2824</v>
      </c>
      <c r="B7362" s="138" t="s">
        <v>97</v>
      </c>
      <c r="C7362" s="275">
        <v>45205</v>
      </c>
      <c r="D7362" s="275">
        <v>45238</v>
      </c>
      <c r="E7362" s="275">
        <v>45238</v>
      </c>
      <c r="F7362" s="139">
        <f t="shared" si="457"/>
        <v>33</v>
      </c>
      <c r="G7362" s="140">
        <v>39.659999999999997</v>
      </c>
      <c r="H7362" s="141">
        <f t="shared" si="458"/>
        <v>3.1168340610246676E-7</v>
      </c>
      <c r="I7362" s="142">
        <f t="shared" si="459"/>
        <v>1.0285552401381403E-5</v>
      </c>
    </row>
    <row r="7363" spans="1:9">
      <c r="A7363" s="143">
        <f t="shared" si="460"/>
        <v>2825</v>
      </c>
      <c r="B7363" s="138" t="s">
        <v>97</v>
      </c>
      <c r="C7363" s="275">
        <v>44956</v>
      </c>
      <c r="D7363" s="275">
        <v>44977</v>
      </c>
      <c r="E7363" s="275">
        <v>44977</v>
      </c>
      <c r="F7363" s="139">
        <f t="shared" si="457"/>
        <v>21</v>
      </c>
      <c r="G7363" s="140">
        <v>1053.76</v>
      </c>
      <c r="H7363" s="141">
        <f t="shared" si="458"/>
        <v>8.2813793750513212E-6</v>
      </c>
      <c r="I7363" s="142">
        <f t="shared" si="459"/>
        <v>1.7390896687607775E-4</v>
      </c>
    </row>
    <row r="7364" spans="1:9">
      <c r="A7364" s="143">
        <f t="shared" si="460"/>
        <v>2826</v>
      </c>
      <c r="B7364" s="138" t="s">
        <v>97</v>
      </c>
      <c r="C7364" s="275">
        <v>44967</v>
      </c>
      <c r="D7364" s="275">
        <v>45195</v>
      </c>
      <c r="E7364" s="275">
        <v>45195</v>
      </c>
      <c r="F7364" s="139">
        <f t="shared" si="457"/>
        <v>228</v>
      </c>
      <c r="G7364" s="140">
        <v>125.67</v>
      </c>
      <c r="H7364" s="141">
        <f t="shared" si="458"/>
        <v>9.876261635122794E-7</v>
      </c>
      <c r="I7364" s="142">
        <f t="shared" si="459"/>
        <v>2.251787652807997E-4</v>
      </c>
    </row>
    <row r="7365" spans="1:9">
      <c r="A7365" s="143">
        <f t="shared" si="460"/>
        <v>2827</v>
      </c>
      <c r="B7365" s="138" t="s">
        <v>97</v>
      </c>
      <c r="C7365" s="275">
        <v>45146</v>
      </c>
      <c r="D7365" s="275">
        <v>45231</v>
      </c>
      <c r="E7365" s="275">
        <v>45231</v>
      </c>
      <c r="F7365" s="139">
        <f t="shared" si="457"/>
        <v>85</v>
      </c>
      <c r="G7365" s="140">
        <v>22.07</v>
      </c>
      <c r="H7365" s="141">
        <f t="shared" si="458"/>
        <v>1.7344560697633489E-7</v>
      </c>
      <c r="I7365" s="142">
        <f t="shared" si="459"/>
        <v>1.4742876592988466E-5</v>
      </c>
    </row>
    <row r="7366" spans="1:9">
      <c r="A7366" s="143">
        <f t="shared" si="460"/>
        <v>2828</v>
      </c>
      <c r="B7366" s="138" t="s">
        <v>97</v>
      </c>
      <c r="C7366" s="275">
        <v>45092</v>
      </c>
      <c r="D7366" s="275">
        <v>45099</v>
      </c>
      <c r="E7366" s="275">
        <v>45099</v>
      </c>
      <c r="F7366" s="139">
        <f t="shared" si="457"/>
        <v>7</v>
      </c>
      <c r="G7366" s="140">
        <v>165.19</v>
      </c>
      <c r="H7366" s="141">
        <f t="shared" si="458"/>
        <v>1.2982093256194273E-6</v>
      </c>
      <c r="I7366" s="142">
        <f t="shared" si="459"/>
        <v>9.0874652793359906E-6</v>
      </c>
    </row>
    <row r="7367" spans="1:9">
      <c r="A7367" s="143">
        <f t="shared" si="460"/>
        <v>2829</v>
      </c>
      <c r="B7367" s="138" t="s">
        <v>97</v>
      </c>
      <c r="C7367" s="275">
        <v>45068</v>
      </c>
      <c r="D7367" s="275">
        <v>45131</v>
      </c>
      <c r="E7367" s="275">
        <v>45131</v>
      </c>
      <c r="F7367" s="139">
        <f t="shared" si="457"/>
        <v>63</v>
      </c>
      <c r="G7367" s="140">
        <v>17.8</v>
      </c>
      <c r="H7367" s="141">
        <f t="shared" si="458"/>
        <v>1.3988816511911015E-7</v>
      </c>
      <c r="I7367" s="142">
        <f t="shared" si="459"/>
        <v>8.8129544025039386E-6</v>
      </c>
    </row>
    <row r="7368" spans="1:9">
      <c r="A7368" s="143">
        <f t="shared" si="460"/>
        <v>2830</v>
      </c>
      <c r="B7368" s="138" t="s">
        <v>97</v>
      </c>
      <c r="C7368" s="275">
        <v>45096</v>
      </c>
      <c r="D7368" s="275">
        <v>45117</v>
      </c>
      <c r="E7368" s="275">
        <v>45117</v>
      </c>
      <c r="F7368" s="139">
        <f t="shared" ref="F7368:F7431" si="461">E7368-C7368</f>
        <v>21</v>
      </c>
      <c r="G7368" s="140">
        <v>83.57</v>
      </c>
      <c r="H7368" s="141">
        <f t="shared" ref="H7368:H7431" si="462">G7368/$G$8894</f>
        <v>6.5676707634854125E-7</v>
      </c>
      <c r="I7368" s="142">
        <f t="shared" ref="I7368:I7431" si="463">H7368*F7368</f>
        <v>1.3792108603319366E-5</v>
      </c>
    </row>
    <row r="7369" spans="1:9">
      <c r="A7369" s="143">
        <f t="shared" si="460"/>
        <v>2831</v>
      </c>
      <c r="B7369" s="138" t="s">
        <v>97</v>
      </c>
      <c r="C7369" s="275">
        <v>45119</v>
      </c>
      <c r="D7369" s="275">
        <v>45156</v>
      </c>
      <c r="E7369" s="275">
        <v>45156</v>
      </c>
      <c r="F7369" s="139">
        <f t="shared" si="461"/>
        <v>37</v>
      </c>
      <c r="G7369" s="140">
        <v>27.26</v>
      </c>
      <c r="H7369" s="141">
        <f t="shared" si="462"/>
        <v>2.142332236599406E-7</v>
      </c>
      <c r="I7369" s="142">
        <f t="shared" si="463"/>
        <v>7.9266292754178016E-6</v>
      </c>
    </row>
    <row r="7370" spans="1:9">
      <c r="A7370" s="143">
        <f t="shared" si="460"/>
        <v>2832</v>
      </c>
      <c r="B7370" s="138" t="s">
        <v>97</v>
      </c>
      <c r="C7370" s="275">
        <v>45127</v>
      </c>
      <c r="D7370" s="275">
        <v>45196</v>
      </c>
      <c r="E7370" s="275">
        <v>45196</v>
      </c>
      <c r="F7370" s="139">
        <f t="shared" si="461"/>
        <v>69</v>
      </c>
      <c r="G7370" s="140">
        <v>41.8</v>
      </c>
      <c r="H7370" s="141">
        <f t="shared" si="462"/>
        <v>3.2850142145948337E-7</v>
      </c>
      <c r="I7370" s="142">
        <f t="shared" si="463"/>
        <v>2.2666598080704353E-5</v>
      </c>
    </row>
    <row r="7371" spans="1:9">
      <c r="A7371" s="143">
        <f t="shared" si="460"/>
        <v>2833</v>
      </c>
      <c r="B7371" s="138" t="s">
        <v>97</v>
      </c>
      <c r="C7371" s="275">
        <v>45210</v>
      </c>
      <c r="D7371" s="275">
        <v>45289</v>
      </c>
      <c r="E7371" s="275">
        <v>45289</v>
      </c>
      <c r="F7371" s="139">
        <f t="shared" si="461"/>
        <v>79</v>
      </c>
      <c r="G7371" s="140">
        <v>28.5</v>
      </c>
      <c r="H7371" s="141">
        <f t="shared" si="462"/>
        <v>2.2397824190419322E-7</v>
      </c>
      <c r="I7371" s="142">
        <f t="shared" si="463"/>
        <v>1.7694281110431266E-5</v>
      </c>
    </row>
    <row r="7372" spans="1:9">
      <c r="A7372" s="143">
        <f t="shared" si="460"/>
        <v>2834</v>
      </c>
      <c r="B7372" s="138" t="s">
        <v>97</v>
      </c>
      <c r="C7372" s="275">
        <v>45147</v>
      </c>
      <c r="D7372" s="275">
        <v>45153</v>
      </c>
      <c r="E7372" s="275">
        <v>45153</v>
      </c>
      <c r="F7372" s="139">
        <f t="shared" si="461"/>
        <v>6</v>
      </c>
      <c r="G7372" s="140">
        <v>58.26</v>
      </c>
      <c r="H7372" s="141">
        <f t="shared" si="462"/>
        <v>4.5785867976625599E-7</v>
      </c>
      <c r="I7372" s="142">
        <f t="shared" si="463"/>
        <v>2.7471520785975357E-6</v>
      </c>
    </row>
    <row r="7373" spans="1:9">
      <c r="A7373" s="143">
        <f t="shared" si="460"/>
        <v>2835</v>
      </c>
      <c r="B7373" s="138" t="s">
        <v>97</v>
      </c>
      <c r="C7373" s="275">
        <v>45281</v>
      </c>
      <c r="D7373" s="275">
        <v>45288</v>
      </c>
      <c r="E7373" s="275">
        <v>45288</v>
      </c>
      <c r="F7373" s="139">
        <f t="shared" si="461"/>
        <v>7</v>
      </c>
      <c r="G7373" s="140">
        <v>176.28</v>
      </c>
      <c r="H7373" s="141">
        <f t="shared" si="462"/>
        <v>1.3853643678200415E-6</v>
      </c>
      <c r="I7373" s="142">
        <f t="shared" si="463"/>
        <v>9.6975505747402913E-6</v>
      </c>
    </row>
    <row r="7374" spans="1:9">
      <c r="A7374" s="143">
        <f t="shared" si="460"/>
        <v>2836</v>
      </c>
      <c r="B7374" s="138" t="s">
        <v>97</v>
      </c>
      <c r="C7374" s="275">
        <v>45114</v>
      </c>
      <c r="D7374" s="275">
        <v>45149</v>
      </c>
      <c r="E7374" s="275">
        <v>45149</v>
      </c>
      <c r="F7374" s="139">
        <f t="shared" si="461"/>
        <v>35</v>
      </c>
      <c r="G7374" s="140">
        <v>42.85</v>
      </c>
      <c r="H7374" s="141">
        <f t="shared" si="462"/>
        <v>3.3675325142437471E-7</v>
      </c>
      <c r="I7374" s="142">
        <f t="shared" si="463"/>
        <v>1.1786363799853115E-5</v>
      </c>
    </row>
    <row r="7375" spans="1:9">
      <c r="A7375" s="143">
        <f t="shared" si="460"/>
        <v>2837</v>
      </c>
      <c r="B7375" s="138" t="s">
        <v>97</v>
      </c>
      <c r="C7375" s="275">
        <v>45136</v>
      </c>
      <c r="D7375" s="275">
        <v>45161</v>
      </c>
      <c r="E7375" s="275">
        <v>45161</v>
      </c>
      <c r="F7375" s="139">
        <f t="shared" si="461"/>
        <v>25</v>
      </c>
      <c r="G7375" s="140">
        <v>25.18</v>
      </c>
      <c r="H7375" s="141">
        <f t="shared" si="462"/>
        <v>1.9788674144377492E-7</v>
      </c>
      <c r="I7375" s="142">
        <f t="shared" si="463"/>
        <v>4.9471685360943731E-6</v>
      </c>
    </row>
    <row r="7376" spans="1:9">
      <c r="A7376" s="143">
        <f t="shared" si="460"/>
        <v>2838</v>
      </c>
      <c r="B7376" s="138" t="s">
        <v>97</v>
      </c>
      <c r="C7376" s="275">
        <v>45124</v>
      </c>
      <c r="D7376" s="275">
        <v>45132</v>
      </c>
      <c r="E7376" s="275">
        <v>45132</v>
      </c>
      <c r="F7376" s="139">
        <f t="shared" si="461"/>
        <v>8</v>
      </c>
      <c r="G7376" s="140">
        <v>199.15</v>
      </c>
      <c r="H7376" s="141">
        <f t="shared" si="462"/>
        <v>1.5650970833410554E-6</v>
      </c>
      <c r="I7376" s="142">
        <f t="shared" si="463"/>
        <v>1.2520776666728444E-5</v>
      </c>
    </row>
    <row r="7377" spans="1:9">
      <c r="A7377" s="143">
        <f t="shared" si="460"/>
        <v>2839</v>
      </c>
      <c r="B7377" s="138" t="s">
        <v>97</v>
      </c>
      <c r="C7377" s="275">
        <v>45139</v>
      </c>
      <c r="D7377" s="275">
        <v>45148</v>
      </c>
      <c r="E7377" s="275">
        <v>45148</v>
      </c>
      <c r="F7377" s="139">
        <f t="shared" si="461"/>
        <v>9</v>
      </c>
      <c r="G7377" s="140">
        <v>41.02</v>
      </c>
      <c r="H7377" s="141">
        <f t="shared" si="462"/>
        <v>3.2237149062842126E-7</v>
      </c>
      <c r="I7377" s="142">
        <f t="shared" si="463"/>
        <v>2.9013434156557912E-6</v>
      </c>
    </row>
    <row r="7378" spans="1:9">
      <c r="A7378" s="143">
        <f t="shared" si="460"/>
        <v>2840</v>
      </c>
      <c r="B7378" s="138" t="s">
        <v>97</v>
      </c>
      <c r="C7378" s="275">
        <v>45175</v>
      </c>
      <c r="D7378" s="275">
        <v>45190</v>
      </c>
      <c r="E7378" s="275">
        <v>45190</v>
      </c>
      <c r="F7378" s="139">
        <f t="shared" si="461"/>
        <v>15</v>
      </c>
      <c r="G7378" s="140">
        <v>59.17</v>
      </c>
      <c r="H7378" s="141">
        <f t="shared" si="462"/>
        <v>4.6501026573582855E-7</v>
      </c>
      <c r="I7378" s="142">
        <f t="shared" si="463"/>
        <v>6.9751539860374282E-6</v>
      </c>
    </row>
    <row r="7379" spans="1:9">
      <c r="A7379" s="143">
        <f t="shared" si="460"/>
        <v>2841</v>
      </c>
      <c r="B7379" s="138" t="s">
        <v>97</v>
      </c>
      <c r="C7379" s="275">
        <v>45176</v>
      </c>
      <c r="D7379" s="275">
        <v>45188</v>
      </c>
      <c r="E7379" s="275">
        <v>45188</v>
      </c>
      <c r="F7379" s="139">
        <f t="shared" si="461"/>
        <v>12</v>
      </c>
      <c r="G7379" s="140">
        <v>26.76</v>
      </c>
      <c r="H7379" s="141">
        <f t="shared" si="462"/>
        <v>2.1030378081951618E-7</v>
      </c>
      <c r="I7379" s="142">
        <f t="shared" si="463"/>
        <v>2.5236453698341941E-6</v>
      </c>
    </row>
    <row r="7380" spans="1:9">
      <c r="A7380" s="143">
        <f t="shared" si="460"/>
        <v>2842</v>
      </c>
      <c r="B7380" s="138" t="s">
        <v>97</v>
      </c>
      <c r="C7380" s="275">
        <v>45152</v>
      </c>
      <c r="D7380" s="275">
        <v>45163</v>
      </c>
      <c r="E7380" s="275">
        <v>45163</v>
      </c>
      <c r="F7380" s="139">
        <f t="shared" si="461"/>
        <v>11</v>
      </c>
      <c r="G7380" s="140">
        <v>31.42</v>
      </c>
      <c r="H7380" s="141">
        <f t="shared" si="462"/>
        <v>2.4692618809227195E-7</v>
      </c>
      <c r="I7380" s="142">
        <f t="shared" si="463"/>
        <v>2.7161880690149914E-6</v>
      </c>
    </row>
    <row r="7381" spans="1:9">
      <c r="A7381" s="143">
        <f t="shared" si="460"/>
        <v>2843</v>
      </c>
      <c r="B7381" s="138" t="s">
        <v>97</v>
      </c>
      <c r="C7381" s="275">
        <v>45139</v>
      </c>
      <c r="D7381" s="275">
        <v>45159</v>
      </c>
      <c r="E7381" s="275">
        <v>45159</v>
      </c>
      <c r="F7381" s="139">
        <f t="shared" si="461"/>
        <v>20</v>
      </c>
      <c r="G7381" s="140">
        <v>47.25</v>
      </c>
      <c r="H7381" s="141">
        <f t="shared" si="462"/>
        <v>3.7133234842010978E-7</v>
      </c>
      <c r="I7381" s="142">
        <f t="shared" si="463"/>
        <v>7.4266469684021961E-6</v>
      </c>
    </row>
    <row r="7382" spans="1:9">
      <c r="A7382" s="143">
        <f t="shared" si="460"/>
        <v>2844</v>
      </c>
      <c r="B7382" s="138" t="s">
        <v>97</v>
      </c>
      <c r="C7382" s="275">
        <v>45252</v>
      </c>
      <c r="D7382" s="275">
        <v>45262</v>
      </c>
      <c r="E7382" s="275">
        <v>45262</v>
      </c>
      <c r="F7382" s="139">
        <f t="shared" si="461"/>
        <v>10</v>
      </c>
      <c r="G7382" s="140">
        <v>3.16</v>
      </c>
      <c r="H7382" s="141">
        <f t="shared" si="462"/>
        <v>2.4834078751482477E-8</v>
      </c>
      <c r="I7382" s="142">
        <f t="shared" si="463"/>
        <v>2.4834078751482478E-7</v>
      </c>
    </row>
    <row r="7383" spans="1:9">
      <c r="A7383" s="143">
        <f t="shared" si="460"/>
        <v>2845</v>
      </c>
      <c r="B7383" s="138" t="s">
        <v>97</v>
      </c>
      <c r="C7383" s="275">
        <v>45064</v>
      </c>
      <c r="D7383" s="275">
        <v>45232</v>
      </c>
      <c r="E7383" s="275">
        <v>45232</v>
      </c>
      <c r="F7383" s="139">
        <f t="shared" si="461"/>
        <v>168</v>
      </c>
      <c r="G7383" s="140">
        <v>39.97</v>
      </c>
      <c r="H7383" s="141">
        <f t="shared" si="462"/>
        <v>3.1411966066352992E-7</v>
      </c>
      <c r="I7383" s="142">
        <f t="shared" si="463"/>
        <v>5.2772102991473025E-5</v>
      </c>
    </row>
    <row r="7384" spans="1:9">
      <c r="A7384" s="143">
        <f t="shared" si="460"/>
        <v>2846</v>
      </c>
      <c r="B7384" s="138" t="s">
        <v>97</v>
      </c>
      <c r="C7384" s="275">
        <v>45171</v>
      </c>
      <c r="D7384" s="275">
        <v>45184</v>
      </c>
      <c r="E7384" s="275">
        <v>45184</v>
      </c>
      <c r="F7384" s="139">
        <f t="shared" si="461"/>
        <v>13</v>
      </c>
      <c r="G7384" s="140">
        <v>25.32</v>
      </c>
      <c r="H7384" s="141">
        <f t="shared" si="462"/>
        <v>1.9898698543909376E-7</v>
      </c>
      <c r="I7384" s="142">
        <f t="shared" si="463"/>
        <v>2.5868308107082188E-6</v>
      </c>
    </row>
    <row r="7385" spans="1:9">
      <c r="A7385" s="143">
        <f t="shared" si="460"/>
        <v>2847</v>
      </c>
      <c r="B7385" s="138" t="s">
        <v>97</v>
      </c>
      <c r="C7385" s="275">
        <v>45117</v>
      </c>
      <c r="D7385" s="275">
        <v>45149</v>
      </c>
      <c r="E7385" s="275">
        <v>45149</v>
      </c>
      <c r="F7385" s="139">
        <f t="shared" si="461"/>
        <v>32</v>
      </c>
      <c r="G7385" s="140">
        <v>72.45</v>
      </c>
      <c r="H7385" s="141">
        <f t="shared" si="462"/>
        <v>5.6937626757750176E-7</v>
      </c>
      <c r="I7385" s="142">
        <f t="shared" si="463"/>
        <v>1.8220040562480056E-5</v>
      </c>
    </row>
    <row r="7386" spans="1:9">
      <c r="A7386" s="143">
        <f t="shared" si="460"/>
        <v>2848</v>
      </c>
      <c r="B7386" s="138" t="s">
        <v>97</v>
      </c>
      <c r="C7386" s="275">
        <v>44948</v>
      </c>
      <c r="D7386" s="275">
        <v>44951</v>
      </c>
      <c r="E7386" s="275">
        <v>44951</v>
      </c>
      <c r="F7386" s="139">
        <f t="shared" si="461"/>
        <v>3</v>
      </c>
      <c r="G7386" s="140">
        <v>17.8</v>
      </c>
      <c r="H7386" s="141">
        <f t="shared" si="462"/>
        <v>1.3988816511911015E-7</v>
      </c>
      <c r="I7386" s="142">
        <f t="shared" si="463"/>
        <v>4.1966449535733042E-7</v>
      </c>
    </row>
    <row r="7387" spans="1:9">
      <c r="A7387" s="143">
        <f t="shared" si="460"/>
        <v>2849</v>
      </c>
      <c r="B7387" s="138" t="s">
        <v>97</v>
      </c>
      <c r="C7387" s="275">
        <v>45199</v>
      </c>
      <c r="D7387" s="275">
        <v>45244</v>
      </c>
      <c r="E7387" s="275">
        <v>45244</v>
      </c>
      <c r="F7387" s="139">
        <f t="shared" si="461"/>
        <v>45</v>
      </c>
      <c r="G7387" s="140">
        <v>23.65</v>
      </c>
      <c r="H7387" s="141">
        <f t="shared" si="462"/>
        <v>1.8586264635207611E-7</v>
      </c>
      <c r="I7387" s="142">
        <f t="shared" si="463"/>
        <v>8.3638190858434245E-6</v>
      </c>
    </row>
    <row r="7388" spans="1:9">
      <c r="A7388" s="143">
        <f t="shared" si="460"/>
        <v>2850</v>
      </c>
      <c r="B7388" s="138" t="s">
        <v>97</v>
      </c>
      <c r="C7388" s="275">
        <v>44966</v>
      </c>
      <c r="D7388" s="275">
        <v>44978</v>
      </c>
      <c r="E7388" s="275">
        <v>44978</v>
      </c>
      <c r="F7388" s="139">
        <f t="shared" si="461"/>
        <v>12</v>
      </c>
      <c r="G7388" s="140">
        <v>302.3</v>
      </c>
      <c r="H7388" s="141">
        <f t="shared" si="462"/>
        <v>2.3757411413206181E-6</v>
      </c>
      <c r="I7388" s="142">
        <f t="shared" si="463"/>
        <v>2.8508893695847417E-5</v>
      </c>
    </row>
    <row r="7389" spans="1:9">
      <c r="A7389" s="143">
        <f t="shared" si="460"/>
        <v>2851</v>
      </c>
      <c r="B7389" s="138" t="s">
        <v>97</v>
      </c>
      <c r="C7389" s="275">
        <v>44952</v>
      </c>
      <c r="D7389" s="275">
        <v>45352</v>
      </c>
      <c r="E7389" s="275">
        <v>45352</v>
      </c>
      <c r="F7389" s="139">
        <f t="shared" si="461"/>
        <v>400</v>
      </c>
      <c r="G7389" s="140">
        <v>50.67</v>
      </c>
      <c r="H7389" s="141">
        <f t="shared" si="462"/>
        <v>3.9820973744861302E-7</v>
      </c>
      <c r="I7389" s="142">
        <f t="shared" si="463"/>
        <v>1.5928389497944521E-4</v>
      </c>
    </row>
    <row r="7390" spans="1:9">
      <c r="A7390" s="143">
        <f t="shared" si="460"/>
        <v>2852</v>
      </c>
      <c r="B7390" s="138" t="s">
        <v>97</v>
      </c>
      <c r="C7390" s="275">
        <v>45175</v>
      </c>
      <c r="D7390" s="275">
        <v>45195</v>
      </c>
      <c r="E7390" s="275">
        <v>45195</v>
      </c>
      <c r="F7390" s="139">
        <f t="shared" si="461"/>
        <v>20</v>
      </c>
      <c r="G7390" s="140">
        <v>1.27</v>
      </c>
      <c r="H7390" s="141">
        <f t="shared" si="462"/>
        <v>9.9807848146780845E-9</v>
      </c>
      <c r="I7390" s="142">
        <f t="shared" si="463"/>
        <v>1.996156962935617E-7</v>
      </c>
    </row>
    <row r="7391" spans="1:9">
      <c r="A7391" s="143">
        <f t="shared" si="460"/>
        <v>2853</v>
      </c>
      <c r="B7391" s="138" t="s">
        <v>97</v>
      </c>
      <c r="C7391" s="275">
        <v>45281</v>
      </c>
      <c r="D7391" s="275">
        <v>45290</v>
      </c>
      <c r="E7391" s="275">
        <v>45290</v>
      </c>
      <c r="F7391" s="139">
        <f t="shared" si="461"/>
        <v>9</v>
      </c>
      <c r="G7391" s="140">
        <v>45.36</v>
      </c>
      <c r="H7391" s="141">
        <f t="shared" si="462"/>
        <v>3.5647905448330539E-7</v>
      </c>
      <c r="I7391" s="142">
        <f t="shared" si="463"/>
        <v>3.2083114903497486E-6</v>
      </c>
    </row>
    <row r="7392" spans="1:9">
      <c r="A7392" s="143">
        <f t="shared" si="460"/>
        <v>2854</v>
      </c>
      <c r="B7392" s="138" t="s">
        <v>97</v>
      </c>
      <c r="C7392" s="275">
        <v>44960</v>
      </c>
      <c r="D7392" s="275">
        <v>45190</v>
      </c>
      <c r="E7392" s="275">
        <v>45190</v>
      </c>
      <c r="F7392" s="139">
        <f t="shared" si="461"/>
        <v>230</v>
      </c>
      <c r="G7392" s="140">
        <v>38.56</v>
      </c>
      <c r="H7392" s="141">
        <f t="shared" si="462"/>
        <v>3.0303863185353303E-7</v>
      </c>
      <c r="I7392" s="142">
        <f t="shared" si="463"/>
        <v>6.9698885326312596E-5</v>
      </c>
    </row>
    <row r="7393" spans="1:9">
      <c r="A7393" s="143">
        <f t="shared" si="460"/>
        <v>2855</v>
      </c>
      <c r="B7393" s="138" t="s">
        <v>97</v>
      </c>
      <c r="C7393" s="275">
        <v>44984</v>
      </c>
      <c r="D7393" s="275">
        <v>44995</v>
      </c>
      <c r="E7393" s="275">
        <v>44995</v>
      </c>
      <c r="F7393" s="139">
        <f t="shared" si="461"/>
        <v>11</v>
      </c>
      <c r="G7393" s="140">
        <v>156.06</v>
      </c>
      <c r="H7393" s="141">
        <f t="shared" si="462"/>
        <v>1.2264576993532769E-6</v>
      </c>
      <c r="I7393" s="142">
        <f t="shared" si="463"/>
        <v>1.3491034692886046E-5</v>
      </c>
    </row>
    <row r="7394" spans="1:9">
      <c r="A7394" s="143">
        <f t="shared" si="460"/>
        <v>2856</v>
      </c>
      <c r="B7394" s="138" t="s">
        <v>97</v>
      </c>
      <c r="C7394" s="275">
        <v>45060</v>
      </c>
      <c r="D7394" s="275">
        <v>45063</v>
      </c>
      <c r="E7394" s="275">
        <v>45063</v>
      </c>
      <c r="F7394" s="139">
        <f t="shared" si="461"/>
        <v>3</v>
      </c>
      <c r="G7394" s="140">
        <v>17.8</v>
      </c>
      <c r="H7394" s="141">
        <f t="shared" si="462"/>
        <v>1.3988816511911015E-7</v>
      </c>
      <c r="I7394" s="142">
        <f t="shared" si="463"/>
        <v>4.1966449535733042E-7</v>
      </c>
    </row>
    <row r="7395" spans="1:9">
      <c r="A7395" s="143">
        <f t="shared" si="460"/>
        <v>2857</v>
      </c>
      <c r="B7395" s="138" t="s">
        <v>97</v>
      </c>
      <c r="C7395" s="275">
        <v>45145</v>
      </c>
      <c r="D7395" s="275">
        <v>45266</v>
      </c>
      <c r="E7395" s="275">
        <v>45266</v>
      </c>
      <c r="F7395" s="139">
        <f t="shared" si="461"/>
        <v>121</v>
      </c>
      <c r="G7395" s="140">
        <v>18.95</v>
      </c>
      <c r="H7395" s="141">
        <f t="shared" si="462"/>
        <v>1.4892588365208637E-7</v>
      </c>
      <c r="I7395" s="142">
        <f t="shared" si="463"/>
        <v>1.8020031921902452E-5</v>
      </c>
    </row>
    <row r="7396" spans="1:9">
      <c r="A7396" s="143">
        <f t="shared" si="460"/>
        <v>2858</v>
      </c>
      <c r="B7396" s="138" t="s">
        <v>97</v>
      </c>
      <c r="C7396" s="275">
        <v>44971</v>
      </c>
      <c r="D7396" s="275">
        <v>45205</v>
      </c>
      <c r="E7396" s="275">
        <v>45205</v>
      </c>
      <c r="F7396" s="139">
        <f t="shared" si="461"/>
        <v>234</v>
      </c>
      <c r="G7396" s="140">
        <v>172.8</v>
      </c>
      <c r="H7396" s="141">
        <f t="shared" si="462"/>
        <v>1.3580154456506873E-6</v>
      </c>
      <c r="I7396" s="142">
        <f t="shared" si="463"/>
        <v>3.1777561428226081E-4</v>
      </c>
    </row>
    <row r="7397" spans="1:9">
      <c r="A7397" s="143">
        <f t="shared" si="460"/>
        <v>2859</v>
      </c>
      <c r="B7397" s="138" t="s">
        <v>97</v>
      </c>
      <c r="C7397" s="275">
        <v>45114</v>
      </c>
      <c r="D7397" s="275">
        <v>45321</v>
      </c>
      <c r="E7397" s="275">
        <v>45321</v>
      </c>
      <c r="F7397" s="139">
        <f t="shared" si="461"/>
        <v>207</v>
      </c>
      <c r="G7397" s="140">
        <v>31.2</v>
      </c>
      <c r="H7397" s="141">
        <f t="shared" si="462"/>
        <v>2.4519723324248522E-7</v>
      </c>
      <c r="I7397" s="142">
        <f t="shared" si="463"/>
        <v>5.075582728119444E-5</v>
      </c>
    </row>
    <row r="7398" spans="1:9">
      <c r="A7398" s="143">
        <f t="shared" si="460"/>
        <v>2860</v>
      </c>
      <c r="B7398" s="138" t="s">
        <v>97</v>
      </c>
      <c r="C7398" s="275">
        <v>45264</v>
      </c>
      <c r="D7398" s="275">
        <v>45331</v>
      </c>
      <c r="E7398" s="275">
        <v>45331</v>
      </c>
      <c r="F7398" s="139">
        <f t="shared" si="461"/>
        <v>67</v>
      </c>
      <c r="G7398" s="140">
        <v>36.69</v>
      </c>
      <c r="H7398" s="141">
        <f t="shared" si="462"/>
        <v>2.8834251563034558E-7</v>
      </c>
      <c r="I7398" s="142">
        <f t="shared" si="463"/>
        <v>1.9318948547233154E-5</v>
      </c>
    </row>
    <row r="7399" spans="1:9">
      <c r="A7399" s="143">
        <f t="shared" si="460"/>
        <v>2861</v>
      </c>
      <c r="B7399" s="138" t="s">
        <v>97</v>
      </c>
      <c r="C7399" s="275">
        <v>45021</v>
      </c>
      <c r="D7399" s="275">
        <v>45061</v>
      </c>
      <c r="E7399" s="275">
        <v>45061</v>
      </c>
      <c r="F7399" s="139">
        <f t="shared" si="461"/>
        <v>40</v>
      </c>
      <c r="G7399" s="140">
        <v>36.65</v>
      </c>
      <c r="H7399" s="141">
        <f t="shared" si="462"/>
        <v>2.8802816020311163E-7</v>
      </c>
      <c r="I7399" s="142">
        <f t="shared" si="463"/>
        <v>1.1521126408124465E-5</v>
      </c>
    </row>
    <row r="7400" spans="1:9">
      <c r="A7400" s="143">
        <f t="shared" si="460"/>
        <v>2862</v>
      </c>
      <c r="B7400" s="138" t="s">
        <v>97</v>
      </c>
      <c r="C7400" s="275">
        <v>45274</v>
      </c>
      <c r="D7400" s="275">
        <v>45300</v>
      </c>
      <c r="E7400" s="275">
        <v>45300</v>
      </c>
      <c r="F7400" s="139">
        <f t="shared" si="461"/>
        <v>26</v>
      </c>
      <c r="G7400" s="140">
        <v>42.46</v>
      </c>
      <c r="H7400" s="141">
        <f t="shared" si="462"/>
        <v>3.3368828600884365E-7</v>
      </c>
      <c r="I7400" s="142">
        <f t="shared" si="463"/>
        <v>8.6758954362299358E-6</v>
      </c>
    </row>
    <row r="7401" spans="1:9">
      <c r="A7401" s="143">
        <f t="shared" si="460"/>
        <v>2863</v>
      </c>
      <c r="B7401" s="138" t="s">
        <v>97</v>
      </c>
      <c r="C7401" s="275">
        <v>45236</v>
      </c>
      <c r="D7401" s="275">
        <v>45243</v>
      </c>
      <c r="E7401" s="275">
        <v>45243</v>
      </c>
      <c r="F7401" s="139">
        <f t="shared" si="461"/>
        <v>7</v>
      </c>
      <c r="G7401" s="140">
        <v>94.79</v>
      </c>
      <c r="H7401" s="141">
        <f t="shared" si="462"/>
        <v>7.4494377368766584E-7</v>
      </c>
      <c r="I7401" s="142">
        <f t="shared" si="463"/>
        <v>5.2146064158136608E-6</v>
      </c>
    </row>
    <row r="7402" spans="1:9">
      <c r="A7402" s="143">
        <f t="shared" si="460"/>
        <v>2864</v>
      </c>
      <c r="B7402" s="138" t="s">
        <v>97</v>
      </c>
      <c r="C7402" s="275">
        <v>45160</v>
      </c>
      <c r="D7402" s="275">
        <v>45232</v>
      </c>
      <c r="E7402" s="275">
        <v>45232</v>
      </c>
      <c r="F7402" s="139">
        <f t="shared" si="461"/>
        <v>72</v>
      </c>
      <c r="G7402" s="140">
        <v>18.95</v>
      </c>
      <c r="H7402" s="141">
        <f t="shared" si="462"/>
        <v>1.4892588365208637E-7</v>
      </c>
      <c r="I7402" s="142">
        <f t="shared" si="463"/>
        <v>1.0722663622950219E-5</v>
      </c>
    </row>
    <row r="7403" spans="1:9">
      <c r="A7403" s="143">
        <f t="shared" si="460"/>
        <v>2865</v>
      </c>
      <c r="B7403" s="138" t="s">
        <v>97</v>
      </c>
      <c r="C7403" s="275">
        <v>45145</v>
      </c>
      <c r="D7403" s="275">
        <v>45149</v>
      </c>
      <c r="E7403" s="275">
        <v>45149</v>
      </c>
      <c r="F7403" s="139">
        <f t="shared" si="461"/>
        <v>4</v>
      </c>
      <c r="G7403" s="140">
        <v>44.17</v>
      </c>
      <c r="H7403" s="141">
        <f t="shared" si="462"/>
        <v>3.4712698052309527E-7</v>
      </c>
      <c r="I7403" s="142">
        <f t="shared" si="463"/>
        <v>1.3885079220923811E-6</v>
      </c>
    </row>
    <row r="7404" spans="1:9">
      <c r="A7404" s="143">
        <f t="shared" si="460"/>
        <v>2866</v>
      </c>
      <c r="B7404" s="138" t="s">
        <v>97</v>
      </c>
      <c r="C7404" s="275">
        <v>45271</v>
      </c>
      <c r="D7404" s="275">
        <v>45300</v>
      </c>
      <c r="E7404" s="275">
        <v>45300</v>
      </c>
      <c r="F7404" s="139">
        <f t="shared" si="461"/>
        <v>29</v>
      </c>
      <c r="G7404" s="140">
        <v>58.8</v>
      </c>
      <c r="H7404" s="141">
        <f t="shared" si="462"/>
        <v>4.6210247803391438E-7</v>
      </c>
      <c r="I7404" s="142">
        <f t="shared" si="463"/>
        <v>1.3400971862983518E-5</v>
      </c>
    </row>
    <row r="7405" spans="1:9">
      <c r="A7405" s="143">
        <f t="shared" si="460"/>
        <v>2867</v>
      </c>
      <c r="B7405" s="138" t="s">
        <v>97</v>
      </c>
      <c r="C7405" s="275">
        <v>45179</v>
      </c>
      <c r="D7405" s="275">
        <v>45182</v>
      </c>
      <c r="E7405" s="275">
        <v>45182</v>
      </c>
      <c r="F7405" s="139">
        <f t="shared" si="461"/>
        <v>3</v>
      </c>
      <c r="G7405" s="140">
        <v>33.479999999999997</v>
      </c>
      <c r="H7405" s="141">
        <f t="shared" si="462"/>
        <v>2.6311549259482062E-7</v>
      </c>
      <c r="I7405" s="142">
        <f t="shared" si="463"/>
        <v>7.8934647778446192E-7</v>
      </c>
    </row>
    <row r="7406" spans="1:9">
      <c r="A7406" s="143">
        <f t="shared" si="460"/>
        <v>2868</v>
      </c>
      <c r="B7406" s="138" t="s">
        <v>97</v>
      </c>
      <c r="C7406" s="275">
        <v>45240</v>
      </c>
      <c r="D7406" s="275">
        <v>45302</v>
      </c>
      <c r="E7406" s="275">
        <v>45302</v>
      </c>
      <c r="F7406" s="139">
        <f t="shared" si="461"/>
        <v>62</v>
      </c>
      <c r="G7406" s="140">
        <v>43.34</v>
      </c>
      <c r="H7406" s="141">
        <f t="shared" si="462"/>
        <v>3.4060410540799071E-7</v>
      </c>
      <c r="I7406" s="142">
        <f t="shared" si="463"/>
        <v>2.1117454535295424E-5</v>
      </c>
    </row>
    <row r="7407" spans="1:9">
      <c r="A7407" s="143">
        <f t="shared" si="460"/>
        <v>2869</v>
      </c>
      <c r="B7407" s="138" t="s">
        <v>97</v>
      </c>
      <c r="C7407" s="275">
        <v>44956</v>
      </c>
      <c r="D7407" s="275">
        <v>44988</v>
      </c>
      <c r="E7407" s="275">
        <v>44988</v>
      </c>
      <c r="F7407" s="139">
        <f t="shared" si="461"/>
        <v>32</v>
      </c>
      <c r="G7407" s="140">
        <v>114.49</v>
      </c>
      <c r="H7407" s="141">
        <f t="shared" si="462"/>
        <v>8.9976382160038881E-7</v>
      </c>
      <c r="I7407" s="142">
        <f t="shared" si="463"/>
        <v>2.8792442291212442E-5</v>
      </c>
    </row>
    <row r="7408" spans="1:9">
      <c r="A7408" s="143">
        <f t="shared" si="460"/>
        <v>2870</v>
      </c>
      <c r="B7408" s="138" t="s">
        <v>97</v>
      </c>
      <c r="C7408" s="275">
        <v>45280</v>
      </c>
      <c r="D7408" s="275">
        <v>45288</v>
      </c>
      <c r="E7408" s="275">
        <v>45288</v>
      </c>
      <c r="F7408" s="139">
        <f t="shared" si="461"/>
        <v>8</v>
      </c>
      <c r="G7408" s="140">
        <v>185.77</v>
      </c>
      <c r="H7408" s="141">
        <f t="shared" si="462"/>
        <v>1.4599451929312975E-6</v>
      </c>
      <c r="I7408" s="142">
        <f t="shared" si="463"/>
        <v>1.167956154345038E-5</v>
      </c>
    </row>
    <row r="7409" spans="1:9">
      <c r="A7409" s="143">
        <f t="shared" si="460"/>
        <v>2871</v>
      </c>
      <c r="B7409" s="138" t="s">
        <v>97</v>
      </c>
      <c r="C7409" s="275">
        <v>45130</v>
      </c>
      <c r="D7409" s="275">
        <v>45138</v>
      </c>
      <c r="E7409" s="275">
        <v>45138</v>
      </c>
      <c r="F7409" s="139">
        <f t="shared" si="461"/>
        <v>8</v>
      </c>
      <c r="G7409" s="140">
        <v>8.81</v>
      </c>
      <c r="H7409" s="141">
        <f t="shared" si="462"/>
        <v>6.9236782848278684E-8</v>
      </c>
      <c r="I7409" s="142">
        <f t="shared" si="463"/>
        <v>5.5389426278622948E-7</v>
      </c>
    </row>
    <row r="7410" spans="1:9">
      <c r="A7410" s="143">
        <f t="shared" si="460"/>
        <v>2872</v>
      </c>
      <c r="B7410" s="138" t="s">
        <v>97</v>
      </c>
      <c r="C7410" s="275">
        <v>45072</v>
      </c>
      <c r="D7410" s="275">
        <v>45082</v>
      </c>
      <c r="E7410" s="275">
        <v>45082</v>
      </c>
      <c r="F7410" s="139">
        <f t="shared" si="461"/>
        <v>10</v>
      </c>
      <c r="G7410" s="140">
        <v>50.06</v>
      </c>
      <c r="H7410" s="141">
        <f t="shared" si="462"/>
        <v>3.9341581718329518E-7</v>
      </c>
      <c r="I7410" s="142">
        <f t="shared" si="463"/>
        <v>3.9341581718329514E-6</v>
      </c>
    </row>
    <row r="7411" spans="1:9">
      <c r="A7411" s="143">
        <f t="shared" si="460"/>
        <v>2873</v>
      </c>
      <c r="B7411" s="138" t="s">
        <v>97</v>
      </c>
      <c r="C7411" s="275">
        <v>44999</v>
      </c>
      <c r="D7411" s="275">
        <v>45030</v>
      </c>
      <c r="E7411" s="275">
        <v>45030</v>
      </c>
      <c r="F7411" s="139">
        <f t="shared" si="461"/>
        <v>31</v>
      </c>
      <c r="G7411" s="140">
        <v>41.57</v>
      </c>
      <c r="H7411" s="141">
        <f t="shared" si="462"/>
        <v>3.2669387775288815E-7</v>
      </c>
      <c r="I7411" s="142">
        <f t="shared" si="463"/>
        <v>1.0127510210339533E-5</v>
      </c>
    </row>
    <row r="7412" spans="1:9">
      <c r="A7412" s="143">
        <f t="shared" si="460"/>
        <v>2874</v>
      </c>
      <c r="B7412" s="138" t="s">
        <v>97</v>
      </c>
      <c r="C7412" s="275">
        <v>45145</v>
      </c>
      <c r="D7412" s="275">
        <v>45250</v>
      </c>
      <c r="E7412" s="275">
        <v>45250</v>
      </c>
      <c r="F7412" s="139">
        <f t="shared" si="461"/>
        <v>105</v>
      </c>
      <c r="G7412" s="140">
        <v>24.15</v>
      </c>
      <c r="H7412" s="141">
        <f t="shared" si="462"/>
        <v>1.8979208919250056E-7</v>
      </c>
      <c r="I7412" s="142">
        <f t="shared" si="463"/>
        <v>1.9928169365212558E-5</v>
      </c>
    </row>
    <row r="7413" spans="1:9">
      <c r="A7413" s="143">
        <f t="shared" si="460"/>
        <v>2875</v>
      </c>
      <c r="B7413" s="138" t="s">
        <v>97</v>
      </c>
      <c r="C7413" s="275">
        <v>45244</v>
      </c>
      <c r="D7413" s="275">
        <v>45328</v>
      </c>
      <c r="E7413" s="275">
        <v>45328</v>
      </c>
      <c r="F7413" s="139">
        <f t="shared" si="461"/>
        <v>84</v>
      </c>
      <c r="G7413" s="140">
        <v>43.51</v>
      </c>
      <c r="H7413" s="141">
        <f t="shared" si="462"/>
        <v>3.4194011597373494E-7</v>
      </c>
      <c r="I7413" s="142">
        <f t="shared" si="463"/>
        <v>2.8722969741793736E-5</v>
      </c>
    </row>
    <row r="7414" spans="1:9">
      <c r="A7414" s="143">
        <f t="shared" si="460"/>
        <v>2876</v>
      </c>
      <c r="B7414" s="138" t="s">
        <v>97</v>
      </c>
      <c r="C7414" s="275">
        <v>45153</v>
      </c>
      <c r="D7414" s="275">
        <v>45169</v>
      </c>
      <c r="E7414" s="275">
        <v>45169</v>
      </c>
      <c r="F7414" s="139">
        <f t="shared" si="461"/>
        <v>16</v>
      </c>
      <c r="G7414" s="140">
        <v>26.22</v>
      </c>
      <c r="H7414" s="141">
        <f t="shared" si="462"/>
        <v>2.0605998255185776E-7</v>
      </c>
      <c r="I7414" s="142">
        <f t="shared" si="463"/>
        <v>3.2969597208297242E-6</v>
      </c>
    </row>
    <row r="7415" spans="1:9">
      <c r="A7415" s="143">
        <f t="shared" si="460"/>
        <v>2877</v>
      </c>
      <c r="B7415" s="138" t="s">
        <v>97</v>
      </c>
      <c r="C7415" s="275">
        <v>44948</v>
      </c>
      <c r="D7415" s="275">
        <v>44952</v>
      </c>
      <c r="E7415" s="275">
        <v>44952</v>
      </c>
      <c r="F7415" s="139">
        <f t="shared" si="461"/>
        <v>4</v>
      </c>
      <c r="G7415" s="140">
        <v>17.8</v>
      </c>
      <c r="H7415" s="141">
        <f t="shared" si="462"/>
        <v>1.3988816511911015E-7</v>
      </c>
      <c r="I7415" s="142">
        <f t="shared" si="463"/>
        <v>5.5955266047644059E-7</v>
      </c>
    </row>
    <row r="7416" spans="1:9">
      <c r="A7416" s="143">
        <f t="shared" si="460"/>
        <v>2878</v>
      </c>
      <c r="B7416" s="138" t="s">
        <v>97</v>
      </c>
      <c r="C7416" s="275">
        <v>44991</v>
      </c>
      <c r="D7416" s="275">
        <v>45288</v>
      </c>
      <c r="E7416" s="275">
        <v>45288</v>
      </c>
      <c r="F7416" s="139">
        <f t="shared" si="461"/>
        <v>297</v>
      </c>
      <c r="G7416" s="140">
        <v>73.98</v>
      </c>
      <c r="H7416" s="141">
        <f t="shared" si="462"/>
        <v>5.8140036266920049E-7</v>
      </c>
      <c r="I7416" s="142">
        <f t="shared" si="463"/>
        <v>1.7267590771275255E-4</v>
      </c>
    </row>
    <row r="7417" spans="1:9">
      <c r="A7417" s="143">
        <f t="shared" si="460"/>
        <v>2879</v>
      </c>
      <c r="B7417" s="138" t="s">
        <v>97</v>
      </c>
      <c r="C7417" s="275">
        <v>44994</v>
      </c>
      <c r="D7417" s="275">
        <v>45020</v>
      </c>
      <c r="E7417" s="275">
        <v>45020</v>
      </c>
      <c r="F7417" s="139">
        <f t="shared" si="461"/>
        <v>26</v>
      </c>
      <c r="G7417" s="140">
        <v>105.25</v>
      </c>
      <c r="H7417" s="141">
        <f t="shared" si="462"/>
        <v>8.2714771790934511E-7</v>
      </c>
      <c r="I7417" s="142">
        <f t="shared" si="463"/>
        <v>2.1505840665642972E-5</v>
      </c>
    </row>
    <row r="7418" spans="1:9">
      <c r="A7418" s="143">
        <f t="shared" si="460"/>
        <v>2880</v>
      </c>
      <c r="B7418" s="138" t="s">
        <v>97</v>
      </c>
      <c r="C7418" s="275">
        <v>44938</v>
      </c>
      <c r="D7418" s="275">
        <v>44991</v>
      </c>
      <c r="E7418" s="275">
        <v>44991</v>
      </c>
      <c r="F7418" s="139">
        <f t="shared" si="461"/>
        <v>53</v>
      </c>
      <c r="G7418" s="140">
        <v>366.82</v>
      </c>
      <c r="H7418" s="141">
        <f t="shared" si="462"/>
        <v>2.8827964454489879E-6</v>
      </c>
      <c r="I7418" s="142">
        <f t="shared" si="463"/>
        <v>1.5278821160879635E-4</v>
      </c>
    </row>
    <row r="7419" spans="1:9">
      <c r="A7419" s="143">
        <f t="shared" si="460"/>
        <v>2881</v>
      </c>
      <c r="B7419" s="138" t="s">
        <v>97</v>
      </c>
      <c r="C7419" s="275">
        <v>45229</v>
      </c>
      <c r="D7419" s="275">
        <v>45251</v>
      </c>
      <c r="E7419" s="275">
        <v>45251</v>
      </c>
      <c r="F7419" s="139">
        <f t="shared" si="461"/>
        <v>22</v>
      </c>
      <c r="G7419" s="140">
        <v>7.58</v>
      </c>
      <c r="H7419" s="141">
        <f t="shared" si="462"/>
        <v>5.9570353460834548E-8</v>
      </c>
      <c r="I7419" s="142">
        <f t="shared" si="463"/>
        <v>1.3105477761383602E-6</v>
      </c>
    </row>
    <row r="7420" spans="1:9">
      <c r="A7420" s="143">
        <f t="shared" ref="A7420:A7483" si="464">A7419+1</f>
        <v>2882</v>
      </c>
      <c r="B7420" s="138" t="s">
        <v>97</v>
      </c>
      <c r="C7420" s="275">
        <v>45232</v>
      </c>
      <c r="D7420" s="275">
        <v>45244</v>
      </c>
      <c r="E7420" s="275">
        <v>45244</v>
      </c>
      <c r="F7420" s="139">
        <f t="shared" si="461"/>
        <v>12</v>
      </c>
      <c r="G7420" s="140">
        <v>31.37</v>
      </c>
      <c r="H7420" s="141">
        <f t="shared" si="462"/>
        <v>2.465332438082295E-7</v>
      </c>
      <c r="I7420" s="142">
        <f t="shared" si="463"/>
        <v>2.958398925698754E-6</v>
      </c>
    </row>
    <row r="7421" spans="1:9">
      <c r="A7421" s="143">
        <f t="shared" si="464"/>
        <v>2883</v>
      </c>
      <c r="B7421" s="138" t="s">
        <v>97</v>
      </c>
      <c r="C7421" s="275">
        <v>44939</v>
      </c>
      <c r="D7421" s="275">
        <v>44952</v>
      </c>
      <c r="E7421" s="275">
        <v>44952</v>
      </c>
      <c r="F7421" s="139">
        <f t="shared" si="461"/>
        <v>13</v>
      </c>
      <c r="G7421" s="140">
        <v>287.19</v>
      </c>
      <c r="H7421" s="141">
        <f t="shared" si="462"/>
        <v>2.2569933786829911E-6</v>
      </c>
      <c r="I7421" s="142">
        <f t="shared" si="463"/>
        <v>2.9340913922878884E-5</v>
      </c>
    </row>
    <row r="7422" spans="1:9">
      <c r="A7422" s="143">
        <f t="shared" si="464"/>
        <v>2884</v>
      </c>
      <c r="B7422" s="138" t="s">
        <v>97</v>
      </c>
      <c r="C7422" s="275">
        <v>45217</v>
      </c>
      <c r="D7422" s="275">
        <v>45328</v>
      </c>
      <c r="E7422" s="275">
        <v>45328</v>
      </c>
      <c r="F7422" s="139">
        <f t="shared" si="461"/>
        <v>111</v>
      </c>
      <c r="G7422" s="140">
        <v>20.010000000000002</v>
      </c>
      <c r="H7422" s="141">
        <f t="shared" si="462"/>
        <v>1.5725630247378618E-7</v>
      </c>
      <c r="I7422" s="142">
        <f t="shared" si="463"/>
        <v>1.7455449574590268E-5</v>
      </c>
    </row>
    <row r="7423" spans="1:9">
      <c r="A7423" s="143">
        <f t="shared" si="464"/>
        <v>2885</v>
      </c>
      <c r="B7423" s="138" t="s">
        <v>97</v>
      </c>
      <c r="C7423" s="275">
        <v>45084</v>
      </c>
      <c r="D7423" s="275">
        <v>45099</v>
      </c>
      <c r="E7423" s="275">
        <v>45099</v>
      </c>
      <c r="F7423" s="139">
        <f t="shared" si="461"/>
        <v>15</v>
      </c>
      <c r="G7423" s="140">
        <v>19.29</v>
      </c>
      <c r="H7423" s="141">
        <f t="shared" si="462"/>
        <v>1.5159790478357499E-7</v>
      </c>
      <c r="I7423" s="142">
        <f t="shared" si="463"/>
        <v>2.2739685717536249E-6</v>
      </c>
    </row>
    <row r="7424" spans="1:9">
      <c r="A7424" s="143">
        <f t="shared" si="464"/>
        <v>2886</v>
      </c>
      <c r="B7424" s="138" t="s">
        <v>97</v>
      </c>
      <c r="C7424" s="275">
        <v>45085</v>
      </c>
      <c r="D7424" s="275">
        <v>45100</v>
      </c>
      <c r="E7424" s="275">
        <v>45100</v>
      </c>
      <c r="F7424" s="139">
        <f t="shared" si="461"/>
        <v>15</v>
      </c>
      <c r="G7424" s="140">
        <v>17.760000000000002</v>
      </c>
      <c r="H7424" s="141">
        <f t="shared" si="462"/>
        <v>1.395738096918762E-7</v>
      </c>
      <c r="I7424" s="142">
        <f t="shared" si="463"/>
        <v>2.0936071453781432E-6</v>
      </c>
    </row>
    <row r="7425" spans="1:9">
      <c r="A7425" s="143">
        <f t="shared" si="464"/>
        <v>2887</v>
      </c>
      <c r="B7425" s="138" t="s">
        <v>97</v>
      </c>
      <c r="C7425" s="275">
        <v>45207</v>
      </c>
      <c r="D7425" s="275">
        <v>45219</v>
      </c>
      <c r="E7425" s="275">
        <v>45219</v>
      </c>
      <c r="F7425" s="139">
        <f t="shared" si="461"/>
        <v>12</v>
      </c>
      <c r="G7425" s="140">
        <v>18.95</v>
      </c>
      <c r="H7425" s="141">
        <f t="shared" si="462"/>
        <v>1.4892588365208637E-7</v>
      </c>
      <c r="I7425" s="142">
        <f t="shared" si="463"/>
        <v>1.7871106038250366E-6</v>
      </c>
    </row>
    <row r="7426" spans="1:9">
      <c r="A7426" s="143">
        <f t="shared" si="464"/>
        <v>2888</v>
      </c>
      <c r="B7426" s="138" t="s">
        <v>97</v>
      </c>
      <c r="C7426" s="275">
        <v>44992</v>
      </c>
      <c r="D7426" s="275">
        <v>45033</v>
      </c>
      <c r="E7426" s="275">
        <v>45033</v>
      </c>
      <c r="F7426" s="139">
        <f t="shared" si="461"/>
        <v>41</v>
      </c>
      <c r="G7426" s="140">
        <v>17.8</v>
      </c>
      <c r="H7426" s="141">
        <f t="shared" si="462"/>
        <v>1.3988816511911015E-7</v>
      </c>
      <c r="I7426" s="142">
        <f t="shared" si="463"/>
        <v>5.7354147698835162E-6</v>
      </c>
    </row>
    <row r="7427" spans="1:9">
      <c r="A7427" s="143">
        <f t="shared" si="464"/>
        <v>2889</v>
      </c>
      <c r="B7427" s="138" t="s">
        <v>97</v>
      </c>
      <c r="C7427" s="275">
        <v>45142</v>
      </c>
      <c r="D7427" s="275">
        <v>45147</v>
      </c>
      <c r="E7427" s="275">
        <v>45147</v>
      </c>
      <c r="F7427" s="139">
        <f t="shared" si="461"/>
        <v>5</v>
      </c>
      <c r="G7427" s="140">
        <v>76.489999999999995</v>
      </c>
      <c r="H7427" s="141">
        <f t="shared" si="462"/>
        <v>6.0112616572813112E-7</v>
      </c>
      <c r="I7427" s="142">
        <f t="shared" si="463"/>
        <v>3.0056308286406556E-6</v>
      </c>
    </row>
    <row r="7428" spans="1:9">
      <c r="A7428" s="143">
        <f t="shared" si="464"/>
        <v>2890</v>
      </c>
      <c r="B7428" s="138" t="s">
        <v>97</v>
      </c>
      <c r="C7428" s="275">
        <v>45148</v>
      </c>
      <c r="D7428" s="275">
        <v>45153</v>
      </c>
      <c r="E7428" s="275">
        <v>45153</v>
      </c>
      <c r="F7428" s="139">
        <f t="shared" si="461"/>
        <v>5</v>
      </c>
      <c r="G7428" s="140">
        <v>227.5</v>
      </c>
      <c r="H7428" s="141">
        <f t="shared" si="462"/>
        <v>1.7878964923931214E-6</v>
      </c>
      <c r="I7428" s="142">
        <f t="shared" si="463"/>
        <v>8.9394824619656069E-6</v>
      </c>
    </row>
    <row r="7429" spans="1:9">
      <c r="A7429" s="143">
        <f t="shared" si="464"/>
        <v>2891</v>
      </c>
      <c r="B7429" s="138" t="s">
        <v>97</v>
      </c>
      <c r="C7429" s="275">
        <v>45082</v>
      </c>
      <c r="D7429" s="275">
        <v>45086</v>
      </c>
      <c r="E7429" s="275">
        <v>45086</v>
      </c>
      <c r="F7429" s="139">
        <f t="shared" si="461"/>
        <v>4</v>
      </c>
      <c r="G7429" s="140">
        <v>154.06</v>
      </c>
      <c r="H7429" s="141">
        <f t="shared" si="462"/>
        <v>1.2107399279915791E-6</v>
      </c>
      <c r="I7429" s="142">
        <f t="shared" si="463"/>
        <v>4.8429597119663165E-6</v>
      </c>
    </row>
    <row r="7430" spans="1:9">
      <c r="A7430" s="143">
        <f t="shared" si="464"/>
        <v>2892</v>
      </c>
      <c r="B7430" s="138" t="s">
        <v>97</v>
      </c>
      <c r="C7430" s="275">
        <v>45222</v>
      </c>
      <c r="D7430" s="275">
        <v>45226</v>
      </c>
      <c r="E7430" s="275">
        <v>45226</v>
      </c>
      <c r="F7430" s="139">
        <f t="shared" si="461"/>
        <v>4</v>
      </c>
      <c r="G7430" s="140">
        <v>260.61</v>
      </c>
      <c r="H7430" s="141">
        <f t="shared" si="462"/>
        <v>2.048104197286028E-6</v>
      </c>
      <c r="I7430" s="142">
        <f t="shared" si="463"/>
        <v>8.192416789144112E-6</v>
      </c>
    </row>
    <row r="7431" spans="1:9">
      <c r="A7431" s="143">
        <f t="shared" si="464"/>
        <v>2893</v>
      </c>
      <c r="B7431" s="138" t="s">
        <v>97</v>
      </c>
      <c r="C7431" s="275">
        <v>45128</v>
      </c>
      <c r="D7431" s="275">
        <v>45379</v>
      </c>
      <c r="E7431" s="275">
        <v>45379</v>
      </c>
      <c r="F7431" s="139">
        <f t="shared" si="461"/>
        <v>251</v>
      </c>
      <c r="G7431" s="140">
        <v>32.46</v>
      </c>
      <c r="H7431" s="141">
        <f t="shared" si="462"/>
        <v>2.5509942920035479E-7</v>
      </c>
      <c r="I7431" s="142">
        <f t="shared" si="463"/>
        <v>6.4029956729289047E-5</v>
      </c>
    </row>
    <row r="7432" spans="1:9">
      <c r="A7432" s="143">
        <f t="shared" si="464"/>
        <v>2894</v>
      </c>
      <c r="B7432" s="138" t="s">
        <v>97</v>
      </c>
      <c r="C7432" s="275">
        <v>44936</v>
      </c>
      <c r="D7432" s="275">
        <v>44951</v>
      </c>
      <c r="E7432" s="275">
        <v>44951</v>
      </c>
      <c r="F7432" s="139">
        <f t="shared" ref="F7432:F7495" si="465">E7432-C7432</f>
        <v>15</v>
      </c>
      <c r="G7432" s="140">
        <v>204.45</v>
      </c>
      <c r="H7432" s="141">
        <f t="shared" ref="H7432:H7495" si="466">G7432/$G$8894</f>
        <v>1.6067491774495545E-6</v>
      </c>
      <c r="I7432" s="142">
        <f t="shared" ref="I7432:I7495" si="467">H7432*F7432</f>
        <v>2.4101237661743318E-5</v>
      </c>
    </row>
    <row r="7433" spans="1:9">
      <c r="A7433" s="143">
        <f t="shared" si="464"/>
        <v>2895</v>
      </c>
      <c r="B7433" s="138" t="s">
        <v>97</v>
      </c>
      <c r="C7433" s="275">
        <v>45079</v>
      </c>
      <c r="D7433" s="275">
        <v>45230</v>
      </c>
      <c r="E7433" s="275">
        <v>45230</v>
      </c>
      <c r="F7433" s="139">
        <f t="shared" si="465"/>
        <v>151</v>
      </c>
      <c r="G7433" s="140">
        <v>207.31</v>
      </c>
      <c r="H7433" s="141">
        <f t="shared" si="466"/>
        <v>1.6292255904967824E-6</v>
      </c>
      <c r="I7433" s="142">
        <f t="shared" si="467"/>
        <v>2.4601306416501413E-4</v>
      </c>
    </row>
    <row r="7434" spans="1:9">
      <c r="A7434" s="143">
        <f t="shared" si="464"/>
        <v>2896</v>
      </c>
      <c r="B7434" s="138" t="s">
        <v>97</v>
      </c>
      <c r="C7434" s="275">
        <v>45007</v>
      </c>
      <c r="D7434" s="275">
        <v>45265</v>
      </c>
      <c r="E7434" s="275">
        <v>45265</v>
      </c>
      <c r="F7434" s="139">
        <f t="shared" si="465"/>
        <v>258</v>
      </c>
      <c r="G7434" s="140">
        <v>29.94</v>
      </c>
      <c r="H7434" s="141">
        <f t="shared" si="466"/>
        <v>2.3529503728461561E-7</v>
      </c>
      <c r="I7434" s="142">
        <f t="shared" si="467"/>
        <v>6.0706119619430827E-5</v>
      </c>
    </row>
    <row r="7435" spans="1:9">
      <c r="A7435" s="143">
        <f t="shared" si="464"/>
        <v>2897</v>
      </c>
      <c r="B7435" s="138" t="s">
        <v>97</v>
      </c>
      <c r="C7435" s="275">
        <v>44932</v>
      </c>
      <c r="D7435" s="275">
        <v>44992</v>
      </c>
      <c r="E7435" s="275">
        <v>44992</v>
      </c>
      <c r="F7435" s="139">
        <f t="shared" si="465"/>
        <v>60</v>
      </c>
      <c r="G7435" s="140">
        <v>297.06</v>
      </c>
      <c r="H7435" s="141">
        <f t="shared" si="466"/>
        <v>2.3345605803529699E-6</v>
      </c>
      <c r="I7435" s="142">
        <f t="shared" si="467"/>
        <v>1.4007363482117818E-4</v>
      </c>
    </row>
    <row r="7436" spans="1:9">
      <c r="A7436" s="143">
        <f t="shared" si="464"/>
        <v>2898</v>
      </c>
      <c r="B7436" s="138" t="s">
        <v>97</v>
      </c>
      <c r="C7436" s="275">
        <v>45190</v>
      </c>
      <c r="D7436" s="275">
        <v>45202</v>
      </c>
      <c r="E7436" s="275">
        <v>45202</v>
      </c>
      <c r="F7436" s="139">
        <f t="shared" si="465"/>
        <v>12</v>
      </c>
      <c r="G7436" s="140">
        <v>18.95</v>
      </c>
      <c r="H7436" s="141">
        <f t="shared" si="466"/>
        <v>1.4892588365208637E-7</v>
      </c>
      <c r="I7436" s="142">
        <f t="shared" si="467"/>
        <v>1.7871106038250366E-6</v>
      </c>
    </row>
    <row r="7437" spans="1:9">
      <c r="A7437" s="143">
        <f t="shared" si="464"/>
        <v>2899</v>
      </c>
      <c r="B7437" s="138" t="s">
        <v>97</v>
      </c>
      <c r="C7437" s="275">
        <v>45155</v>
      </c>
      <c r="D7437" s="275">
        <v>45167</v>
      </c>
      <c r="E7437" s="275">
        <v>45167</v>
      </c>
      <c r="F7437" s="139">
        <f t="shared" si="465"/>
        <v>12</v>
      </c>
      <c r="G7437" s="140">
        <v>25.9</v>
      </c>
      <c r="H7437" s="141">
        <f t="shared" si="466"/>
        <v>2.035451391339861E-7</v>
      </c>
      <c r="I7437" s="142">
        <f t="shared" si="467"/>
        <v>2.4425416696078331E-6</v>
      </c>
    </row>
    <row r="7438" spans="1:9">
      <c r="A7438" s="143">
        <f t="shared" si="464"/>
        <v>2900</v>
      </c>
      <c r="B7438" s="138" t="s">
        <v>97</v>
      </c>
      <c r="C7438" s="275">
        <v>44949</v>
      </c>
      <c r="D7438" s="275">
        <v>45257</v>
      </c>
      <c r="E7438" s="275">
        <v>45257</v>
      </c>
      <c r="F7438" s="139">
        <f t="shared" si="465"/>
        <v>308</v>
      </c>
      <c r="G7438" s="140">
        <v>489.51</v>
      </c>
      <c r="H7438" s="141">
        <f t="shared" si="466"/>
        <v>3.8470031296323376E-6</v>
      </c>
      <c r="I7438" s="142">
        <f t="shared" si="467"/>
        <v>1.1848769639267599E-3</v>
      </c>
    </row>
    <row r="7439" spans="1:9">
      <c r="A7439" s="143">
        <f t="shared" si="464"/>
        <v>2901</v>
      </c>
      <c r="B7439" s="138" t="s">
        <v>97</v>
      </c>
      <c r="C7439" s="275">
        <v>45156</v>
      </c>
      <c r="D7439" s="275">
        <v>45251</v>
      </c>
      <c r="E7439" s="275">
        <v>45251</v>
      </c>
      <c r="F7439" s="139">
        <f t="shared" si="465"/>
        <v>95</v>
      </c>
      <c r="G7439" s="140">
        <v>75.56</v>
      </c>
      <c r="H7439" s="141">
        <f t="shared" si="466"/>
        <v>5.9381740204494172E-7</v>
      </c>
      <c r="I7439" s="142">
        <f t="shared" si="467"/>
        <v>5.641265319426946E-5</v>
      </c>
    </row>
    <row r="7440" spans="1:9">
      <c r="A7440" s="143">
        <f t="shared" si="464"/>
        <v>2902</v>
      </c>
      <c r="B7440" s="138" t="s">
        <v>97</v>
      </c>
      <c r="C7440" s="275">
        <v>45133</v>
      </c>
      <c r="D7440" s="275">
        <v>45133</v>
      </c>
      <c r="E7440" s="275">
        <v>45133</v>
      </c>
      <c r="F7440" s="139">
        <f t="shared" si="465"/>
        <v>0</v>
      </c>
      <c r="G7440" s="140">
        <v>170.58</v>
      </c>
      <c r="H7440" s="141">
        <f t="shared" si="466"/>
        <v>1.3405687194392029E-6</v>
      </c>
      <c r="I7440" s="142">
        <f t="shared" si="467"/>
        <v>0</v>
      </c>
    </row>
    <row r="7441" spans="1:9">
      <c r="A7441" s="143">
        <f t="shared" si="464"/>
        <v>2903</v>
      </c>
      <c r="B7441" s="138" t="s">
        <v>97</v>
      </c>
      <c r="C7441" s="275">
        <v>45205</v>
      </c>
      <c r="D7441" s="275">
        <v>45245</v>
      </c>
      <c r="E7441" s="275">
        <v>45245</v>
      </c>
      <c r="F7441" s="139">
        <f t="shared" si="465"/>
        <v>40</v>
      </c>
      <c r="G7441" s="140">
        <v>22.13</v>
      </c>
      <c r="H7441" s="141">
        <f t="shared" si="466"/>
        <v>1.739171401171858E-7</v>
      </c>
      <c r="I7441" s="142">
        <f t="shared" si="467"/>
        <v>6.9566856046874321E-6</v>
      </c>
    </row>
    <row r="7442" spans="1:9">
      <c r="A7442" s="143">
        <f t="shared" si="464"/>
        <v>2904</v>
      </c>
      <c r="B7442" s="138" t="s">
        <v>97</v>
      </c>
      <c r="C7442" s="275">
        <v>45042</v>
      </c>
      <c r="D7442" s="275">
        <v>45198</v>
      </c>
      <c r="E7442" s="275">
        <v>45198</v>
      </c>
      <c r="F7442" s="139">
        <f t="shared" si="465"/>
        <v>156</v>
      </c>
      <c r="G7442" s="140">
        <v>47.6</v>
      </c>
      <c r="H7442" s="141">
        <f t="shared" si="466"/>
        <v>3.7408295840840695E-7</v>
      </c>
      <c r="I7442" s="142">
        <f t="shared" si="467"/>
        <v>5.8356941511711485E-5</v>
      </c>
    </row>
    <row r="7443" spans="1:9">
      <c r="A7443" s="143">
        <f t="shared" si="464"/>
        <v>2905</v>
      </c>
      <c r="B7443" s="138" t="s">
        <v>97</v>
      </c>
      <c r="C7443" s="275">
        <v>44973</v>
      </c>
      <c r="D7443" s="275">
        <v>44981</v>
      </c>
      <c r="E7443" s="275">
        <v>44981</v>
      </c>
      <c r="F7443" s="139">
        <f t="shared" si="465"/>
        <v>8</v>
      </c>
      <c r="G7443" s="140">
        <v>581.12</v>
      </c>
      <c r="H7443" s="141">
        <f t="shared" si="466"/>
        <v>4.5669556468549043E-6</v>
      </c>
      <c r="I7443" s="142">
        <f t="shared" si="467"/>
        <v>3.6535645174839235E-5</v>
      </c>
    </row>
    <row r="7444" spans="1:9">
      <c r="A7444" s="143">
        <f t="shared" si="464"/>
        <v>2906</v>
      </c>
      <c r="B7444" s="138" t="s">
        <v>97</v>
      </c>
      <c r="C7444" s="275">
        <v>45273</v>
      </c>
      <c r="D7444" s="275">
        <v>45300</v>
      </c>
      <c r="E7444" s="275">
        <v>45300</v>
      </c>
      <c r="F7444" s="139">
        <f t="shared" si="465"/>
        <v>27</v>
      </c>
      <c r="G7444" s="140">
        <v>60.27</v>
      </c>
      <c r="H7444" s="141">
        <f t="shared" si="466"/>
        <v>4.7365503998476233E-7</v>
      </c>
      <c r="I7444" s="142">
        <f t="shared" si="467"/>
        <v>1.2788686079588583E-5</v>
      </c>
    </row>
    <row r="7445" spans="1:9">
      <c r="A7445" s="143">
        <f t="shared" si="464"/>
        <v>2907</v>
      </c>
      <c r="B7445" s="138" t="s">
        <v>97</v>
      </c>
      <c r="C7445" s="275">
        <v>45022</v>
      </c>
      <c r="D7445" s="275">
        <v>45084</v>
      </c>
      <c r="E7445" s="275">
        <v>45084</v>
      </c>
      <c r="F7445" s="139">
        <f t="shared" si="465"/>
        <v>62</v>
      </c>
      <c r="G7445" s="140">
        <v>59.98</v>
      </c>
      <c r="H7445" s="141">
        <f t="shared" si="466"/>
        <v>4.7137596313731611E-7</v>
      </c>
      <c r="I7445" s="142">
        <f t="shared" si="467"/>
        <v>2.92253097145136E-5</v>
      </c>
    </row>
    <row r="7446" spans="1:9">
      <c r="A7446" s="143">
        <f t="shared" si="464"/>
        <v>2908</v>
      </c>
      <c r="B7446" s="138" t="s">
        <v>97</v>
      </c>
      <c r="C7446" s="275">
        <v>45205</v>
      </c>
      <c r="D7446" s="275">
        <v>45217</v>
      </c>
      <c r="E7446" s="275">
        <v>45217</v>
      </c>
      <c r="F7446" s="139">
        <f t="shared" si="465"/>
        <v>12</v>
      </c>
      <c r="G7446" s="140">
        <v>532.29999999999995</v>
      </c>
      <c r="H7446" s="141">
        <f t="shared" si="466"/>
        <v>4.1832848479158612E-6</v>
      </c>
      <c r="I7446" s="142">
        <f t="shared" si="467"/>
        <v>5.0199418174990334E-5</v>
      </c>
    </row>
    <row r="7447" spans="1:9">
      <c r="A7447" s="143">
        <f t="shared" si="464"/>
        <v>2909</v>
      </c>
      <c r="B7447" s="138" t="s">
        <v>97</v>
      </c>
      <c r="C7447" s="275">
        <v>45289</v>
      </c>
      <c r="D7447" s="275">
        <v>45322</v>
      </c>
      <c r="E7447" s="275">
        <v>45322</v>
      </c>
      <c r="F7447" s="139">
        <f t="shared" si="465"/>
        <v>33</v>
      </c>
      <c r="G7447" s="140">
        <v>147.33000000000001</v>
      </c>
      <c r="H7447" s="141">
        <f t="shared" si="466"/>
        <v>1.1578496273594663E-6</v>
      </c>
      <c r="I7447" s="142">
        <f t="shared" si="467"/>
        <v>3.8209037702862384E-5</v>
      </c>
    </row>
    <row r="7448" spans="1:9">
      <c r="A7448" s="143">
        <f t="shared" si="464"/>
        <v>2910</v>
      </c>
      <c r="B7448" s="138" t="s">
        <v>97</v>
      </c>
      <c r="C7448" s="275">
        <v>45078</v>
      </c>
      <c r="D7448" s="275">
        <v>45225</v>
      </c>
      <c r="E7448" s="275">
        <v>45225</v>
      </c>
      <c r="F7448" s="139">
        <f t="shared" si="465"/>
        <v>147</v>
      </c>
      <c r="G7448" s="140">
        <v>187.16</v>
      </c>
      <c r="H7448" s="141">
        <f t="shared" si="466"/>
        <v>1.4708690440276773E-6</v>
      </c>
      <c r="I7448" s="142">
        <f t="shared" si="467"/>
        <v>2.1621774947206857E-4</v>
      </c>
    </row>
    <row r="7449" spans="1:9">
      <c r="A7449" s="143">
        <f t="shared" si="464"/>
        <v>2911</v>
      </c>
      <c r="B7449" s="138" t="s">
        <v>97</v>
      </c>
      <c r="C7449" s="275">
        <v>45226</v>
      </c>
      <c r="D7449" s="275">
        <v>45236</v>
      </c>
      <c r="E7449" s="275">
        <v>45236</v>
      </c>
      <c r="F7449" s="139">
        <f t="shared" si="465"/>
        <v>10</v>
      </c>
      <c r="G7449" s="140">
        <v>53.27</v>
      </c>
      <c r="H7449" s="141">
        <f t="shared" si="466"/>
        <v>4.1864284021882014E-7</v>
      </c>
      <c r="I7449" s="142">
        <f t="shared" si="467"/>
        <v>4.1864284021882012E-6</v>
      </c>
    </row>
    <row r="7450" spans="1:9">
      <c r="A7450" s="143">
        <f t="shared" si="464"/>
        <v>2912</v>
      </c>
      <c r="B7450" s="138" t="s">
        <v>97</v>
      </c>
      <c r="C7450" s="275">
        <v>45055</v>
      </c>
      <c r="D7450" s="275">
        <v>45063</v>
      </c>
      <c r="E7450" s="275">
        <v>45063</v>
      </c>
      <c r="F7450" s="139">
        <f t="shared" si="465"/>
        <v>8</v>
      </c>
      <c r="G7450" s="140">
        <v>139.44999999999999</v>
      </c>
      <c r="H7450" s="141">
        <f t="shared" si="466"/>
        <v>1.0959216081943769E-6</v>
      </c>
      <c r="I7450" s="142">
        <f t="shared" si="467"/>
        <v>8.7673728655550152E-6</v>
      </c>
    </row>
    <row r="7451" spans="1:9">
      <c r="A7451" s="143">
        <f t="shared" si="464"/>
        <v>2913</v>
      </c>
      <c r="B7451" s="138" t="s">
        <v>97</v>
      </c>
      <c r="C7451" s="275">
        <v>44980</v>
      </c>
      <c r="D7451" s="275">
        <v>44994</v>
      </c>
      <c r="E7451" s="275">
        <v>44994</v>
      </c>
      <c r="F7451" s="139">
        <f t="shared" si="465"/>
        <v>14</v>
      </c>
      <c r="G7451" s="140">
        <v>489.18</v>
      </c>
      <c r="H7451" s="141">
        <f t="shared" si="466"/>
        <v>3.8444096973576579E-6</v>
      </c>
      <c r="I7451" s="142">
        <f t="shared" si="467"/>
        <v>5.3821735763007214E-5</v>
      </c>
    </row>
    <row r="7452" spans="1:9">
      <c r="A7452" s="143">
        <f t="shared" si="464"/>
        <v>2914</v>
      </c>
      <c r="B7452" s="138" t="s">
        <v>97</v>
      </c>
      <c r="C7452" s="275">
        <v>45051</v>
      </c>
      <c r="D7452" s="275">
        <v>45238</v>
      </c>
      <c r="E7452" s="275">
        <v>45238</v>
      </c>
      <c r="F7452" s="139">
        <f t="shared" si="465"/>
        <v>187</v>
      </c>
      <c r="G7452" s="140">
        <v>17.8</v>
      </c>
      <c r="H7452" s="141">
        <f t="shared" si="466"/>
        <v>1.3988816511911015E-7</v>
      </c>
      <c r="I7452" s="142">
        <f t="shared" si="467"/>
        <v>2.6159086877273599E-5</v>
      </c>
    </row>
    <row r="7453" spans="1:9">
      <c r="A7453" s="143">
        <f t="shared" si="464"/>
        <v>2915</v>
      </c>
      <c r="B7453" s="138" t="s">
        <v>97</v>
      </c>
      <c r="C7453" s="275">
        <v>45002</v>
      </c>
      <c r="D7453" s="275">
        <v>45016</v>
      </c>
      <c r="E7453" s="275">
        <v>45016</v>
      </c>
      <c r="F7453" s="139">
        <f t="shared" si="465"/>
        <v>14</v>
      </c>
      <c r="G7453" s="140">
        <v>80.2</v>
      </c>
      <c r="H7453" s="141">
        <f t="shared" si="466"/>
        <v>6.3028263160408062E-7</v>
      </c>
      <c r="I7453" s="142">
        <f t="shared" si="467"/>
        <v>8.8239568424571281E-6</v>
      </c>
    </row>
    <row r="7454" spans="1:9">
      <c r="A7454" s="143">
        <f t="shared" si="464"/>
        <v>2916</v>
      </c>
      <c r="B7454" s="138" t="s">
        <v>97</v>
      </c>
      <c r="C7454" s="275">
        <v>44950</v>
      </c>
      <c r="D7454" s="275">
        <v>45042</v>
      </c>
      <c r="E7454" s="275">
        <v>45042</v>
      </c>
      <c r="F7454" s="139">
        <f t="shared" si="465"/>
        <v>92</v>
      </c>
      <c r="G7454" s="140">
        <v>392.71</v>
      </c>
      <c r="H7454" s="141">
        <f t="shared" si="466"/>
        <v>3.0862629957261653E-6</v>
      </c>
      <c r="I7454" s="142">
        <f t="shared" si="467"/>
        <v>2.8393619560680721E-4</v>
      </c>
    </row>
    <row r="7455" spans="1:9">
      <c r="A7455" s="143">
        <f t="shared" si="464"/>
        <v>2917</v>
      </c>
      <c r="B7455" s="138" t="s">
        <v>97</v>
      </c>
      <c r="C7455" s="275">
        <v>45027</v>
      </c>
      <c r="D7455" s="275">
        <v>45034</v>
      </c>
      <c r="E7455" s="275">
        <v>45034</v>
      </c>
      <c r="F7455" s="139">
        <f t="shared" si="465"/>
        <v>7</v>
      </c>
      <c r="G7455" s="140">
        <v>68.92</v>
      </c>
      <c r="H7455" s="141">
        <f t="shared" si="466"/>
        <v>5.4163440112410514E-7</v>
      </c>
      <c r="I7455" s="142">
        <f t="shared" si="467"/>
        <v>3.7914408078687358E-6</v>
      </c>
    </row>
    <row r="7456" spans="1:9">
      <c r="A7456" s="143">
        <f t="shared" si="464"/>
        <v>2918</v>
      </c>
      <c r="B7456" s="138" t="s">
        <v>97</v>
      </c>
      <c r="C7456" s="275">
        <v>45121</v>
      </c>
      <c r="D7456" s="275">
        <v>45159</v>
      </c>
      <c r="E7456" s="275">
        <v>45159</v>
      </c>
      <c r="F7456" s="139">
        <f t="shared" si="465"/>
        <v>38</v>
      </c>
      <c r="G7456" s="140">
        <v>11.37</v>
      </c>
      <c r="H7456" s="141">
        <f t="shared" si="466"/>
        <v>8.9355530191251819E-8</v>
      </c>
      <c r="I7456" s="142">
        <f t="shared" si="467"/>
        <v>3.3955101472675692E-6</v>
      </c>
    </row>
    <row r="7457" spans="1:9">
      <c r="A7457" s="143">
        <f t="shared" si="464"/>
        <v>2919</v>
      </c>
      <c r="B7457" s="138" t="s">
        <v>97</v>
      </c>
      <c r="C7457" s="275">
        <v>45009</v>
      </c>
      <c r="D7457" s="275">
        <v>45027</v>
      </c>
      <c r="E7457" s="275">
        <v>45027</v>
      </c>
      <c r="F7457" s="139">
        <f t="shared" si="465"/>
        <v>18</v>
      </c>
      <c r="G7457" s="140">
        <v>457.61</v>
      </c>
      <c r="H7457" s="141">
        <f t="shared" si="466"/>
        <v>3.5963046764132583E-6</v>
      </c>
      <c r="I7457" s="142">
        <f t="shared" si="467"/>
        <v>6.4733484175438652E-5</v>
      </c>
    </row>
    <row r="7458" spans="1:9">
      <c r="A7458" s="143">
        <f t="shared" si="464"/>
        <v>2920</v>
      </c>
      <c r="B7458" s="138" t="s">
        <v>97</v>
      </c>
      <c r="C7458" s="275">
        <v>45114</v>
      </c>
      <c r="D7458" s="275">
        <v>45127</v>
      </c>
      <c r="E7458" s="275">
        <v>45127</v>
      </c>
      <c r="F7458" s="139">
        <f t="shared" si="465"/>
        <v>13</v>
      </c>
      <c r="G7458" s="140">
        <v>29.12</v>
      </c>
      <c r="H7458" s="141">
        <f t="shared" si="466"/>
        <v>2.2885075102631952E-7</v>
      </c>
      <c r="I7458" s="142">
        <f t="shared" si="467"/>
        <v>2.9750597633421538E-6</v>
      </c>
    </row>
    <row r="7459" spans="1:9">
      <c r="A7459" s="143">
        <f t="shared" si="464"/>
        <v>2921</v>
      </c>
      <c r="B7459" s="138" t="s">
        <v>97</v>
      </c>
      <c r="C7459" s="275">
        <v>45135</v>
      </c>
      <c r="D7459" s="275">
        <v>45145</v>
      </c>
      <c r="E7459" s="275">
        <v>45145</v>
      </c>
      <c r="F7459" s="139">
        <f t="shared" si="465"/>
        <v>10</v>
      </c>
      <c r="G7459" s="140">
        <v>18.95</v>
      </c>
      <c r="H7459" s="141">
        <f t="shared" si="466"/>
        <v>1.4892588365208637E-7</v>
      </c>
      <c r="I7459" s="142">
        <f t="shared" si="467"/>
        <v>1.4892588365208637E-6</v>
      </c>
    </row>
    <row r="7460" spans="1:9">
      <c r="A7460" s="143">
        <f t="shared" si="464"/>
        <v>2922</v>
      </c>
      <c r="B7460" s="138" t="s">
        <v>97</v>
      </c>
      <c r="C7460" s="275">
        <v>45197</v>
      </c>
      <c r="D7460" s="275">
        <v>45226</v>
      </c>
      <c r="E7460" s="275">
        <v>45226</v>
      </c>
      <c r="F7460" s="139">
        <f t="shared" si="465"/>
        <v>29</v>
      </c>
      <c r="G7460" s="140">
        <v>27.44</v>
      </c>
      <c r="H7460" s="141">
        <f t="shared" si="466"/>
        <v>2.1564782308249341E-7</v>
      </c>
      <c r="I7460" s="142">
        <f t="shared" si="467"/>
        <v>6.2537868693923091E-6</v>
      </c>
    </row>
    <row r="7461" spans="1:9">
      <c r="A7461" s="143">
        <f t="shared" si="464"/>
        <v>2923</v>
      </c>
      <c r="B7461" s="138" t="s">
        <v>97</v>
      </c>
      <c r="C7461" s="275">
        <v>45078</v>
      </c>
      <c r="D7461" s="275">
        <v>45084</v>
      </c>
      <c r="E7461" s="275">
        <v>45084</v>
      </c>
      <c r="F7461" s="139">
        <f t="shared" si="465"/>
        <v>6</v>
      </c>
      <c r="G7461" s="140">
        <v>52.07</v>
      </c>
      <c r="H7461" s="141">
        <f t="shared" si="466"/>
        <v>4.0921217740180141E-7</v>
      </c>
      <c r="I7461" s="142">
        <f t="shared" si="467"/>
        <v>2.4552730644108086E-6</v>
      </c>
    </row>
    <row r="7462" spans="1:9">
      <c r="A7462" s="143">
        <f t="shared" si="464"/>
        <v>2924</v>
      </c>
      <c r="B7462" s="138" t="s">
        <v>97</v>
      </c>
      <c r="C7462" s="275">
        <v>45160</v>
      </c>
      <c r="D7462" s="275">
        <v>45379</v>
      </c>
      <c r="E7462" s="275">
        <v>45379</v>
      </c>
      <c r="F7462" s="139">
        <f t="shared" si="465"/>
        <v>219</v>
      </c>
      <c r="G7462" s="140">
        <v>32.46</v>
      </c>
      <c r="H7462" s="141">
        <f t="shared" si="466"/>
        <v>2.5509942920035479E-7</v>
      </c>
      <c r="I7462" s="142">
        <f t="shared" si="467"/>
        <v>5.5866774994877697E-5</v>
      </c>
    </row>
    <row r="7463" spans="1:9">
      <c r="A7463" s="143">
        <f t="shared" si="464"/>
        <v>2925</v>
      </c>
      <c r="B7463" s="138" t="s">
        <v>97</v>
      </c>
      <c r="C7463" s="275">
        <v>45181</v>
      </c>
      <c r="D7463" s="275">
        <v>45245</v>
      </c>
      <c r="E7463" s="275">
        <v>45245</v>
      </c>
      <c r="F7463" s="139">
        <f t="shared" si="465"/>
        <v>64</v>
      </c>
      <c r="G7463" s="140">
        <v>18.95</v>
      </c>
      <c r="H7463" s="141">
        <f t="shared" si="466"/>
        <v>1.4892588365208637E-7</v>
      </c>
      <c r="I7463" s="142">
        <f t="shared" si="467"/>
        <v>9.531256553733528E-6</v>
      </c>
    </row>
    <row r="7464" spans="1:9">
      <c r="A7464" s="143">
        <f t="shared" si="464"/>
        <v>2926</v>
      </c>
      <c r="B7464" s="138" t="s">
        <v>97</v>
      </c>
      <c r="C7464" s="275">
        <v>45090</v>
      </c>
      <c r="D7464" s="275">
        <v>45215</v>
      </c>
      <c r="E7464" s="275">
        <v>45215</v>
      </c>
      <c r="F7464" s="139">
        <f t="shared" si="465"/>
        <v>125</v>
      </c>
      <c r="G7464" s="140">
        <v>37.75</v>
      </c>
      <c r="H7464" s="141">
        <f t="shared" si="466"/>
        <v>2.9667293445204541E-7</v>
      </c>
      <c r="I7464" s="142">
        <f t="shared" si="467"/>
        <v>3.7084116806505677E-5</v>
      </c>
    </row>
    <row r="7465" spans="1:9">
      <c r="A7465" s="143">
        <f t="shared" si="464"/>
        <v>2927</v>
      </c>
      <c r="B7465" s="138" t="s">
        <v>97</v>
      </c>
      <c r="C7465" s="275">
        <v>45180</v>
      </c>
      <c r="D7465" s="275">
        <v>45183</v>
      </c>
      <c r="E7465" s="275">
        <v>45183</v>
      </c>
      <c r="F7465" s="139">
        <f t="shared" si="465"/>
        <v>3</v>
      </c>
      <c r="G7465" s="140">
        <v>38.51</v>
      </c>
      <c r="H7465" s="141">
        <f t="shared" si="466"/>
        <v>3.0264568756949053E-7</v>
      </c>
      <c r="I7465" s="142">
        <f t="shared" si="467"/>
        <v>9.0793706270847159E-7</v>
      </c>
    </row>
    <row r="7466" spans="1:9">
      <c r="A7466" s="143">
        <f t="shared" si="464"/>
        <v>2928</v>
      </c>
      <c r="B7466" s="138" t="s">
        <v>97</v>
      </c>
      <c r="C7466" s="275">
        <v>45168</v>
      </c>
      <c r="D7466" s="275">
        <v>45222</v>
      </c>
      <c r="E7466" s="275">
        <v>45222</v>
      </c>
      <c r="F7466" s="139">
        <f t="shared" si="465"/>
        <v>54</v>
      </c>
      <c r="G7466" s="140">
        <v>18.95</v>
      </c>
      <c r="H7466" s="141">
        <f t="shared" si="466"/>
        <v>1.4892588365208637E-7</v>
      </c>
      <c r="I7466" s="142">
        <f t="shared" si="467"/>
        <v>8.0419977172126649E-6</v>
      </c>
    </row>
    <row r="7467" spans="1:9">
      <c r="A7467" s="143">
        <f t="shared" si="464"/>
        <v>2929</v>
      </c>
      <c r="B7467" s="138" t="s">
        <v>97</v>
      </c>
      <c r="C7467" s="275">
        <v>45142</v>
      </c>
      <c r="D7467" s="275">
        <v>45499</v>
      </c>
      <c r="E7467" s="275">
        <v>45499</v>
      </c>
      <c r="F7467" s="139">
        <f t="shared" si="465"/>
        <v>357</v>
      </c>
      <c r="G7467" s="140">
        <v>18.95</v>
      </c>
      <c r="H7467" s="141">
        <f t="shared" si="466"/>
        <v>1.4892588365208637E-7</v>
      </c>
      <c r="I7467" s="142">
        <f t="shared" si="467"/>
        <v>5.3166540463794838E-5</v>
      </c>
    </row>
    <row r="7468" spans="1:9">
      <c r="A7468" s="143">
        <f t="shared" si="464"/>
        <v>2930</v>
      </c>
      <c r="B7468" s="138" t="s">
        <v>97</v>
      </c>
      <c r="C7468" s="275">
        <v>44977</v>
      </c>
      <c r="D7468" s="275">
        <v>44991</v>
      </c>
      <c r="E7468" s="275">
        <v>44991</v>
      </c>
      <c r="F7468" s="139">
        <f t="shared" si="465"/>
        <v>14</v>
      </c>
      <c r="G7468" s="140">
        <v>583.94000000000005</v>
      </c>
      <c r="H7468" s="141">
        <f t="shared" si="466"/>
        <v>4.589117704474898E-6</v>
      </c>
      <c r="I7468" s="142">
        <f t="shared" si="467"/>
        <v>6.4247647862648575E-5</v>
      </c>
    </row>
    <row r="7469" spans="1:9">
      <c r="A7469" s="143">
        <f t="shared" si="464"/>
        <v>2931</v>
      </c>
      <c r="B7469" s="138" t="s">
        <v>97</v>
      </c>
      <c r="C7469" s="275">
        <v>45026</v>
      </c>
      <c r="D7469" s="275">
        <v>45085</v>
      </c>
      <c r="E7469" s="275">
        <v>45085</v>
      </c>
      <c r="F7469" s="139">
        <f t="shared" si="465"/>
        <v>59</v>
      </c>
      <c r="G7469" s="140">
        <v>73.81</v>
      </c>
      <c r="H7469" s="141">
        <f t="shared" si="466"/>
        <v>5.8006435210345621E-7</v>
      </c>
      <c r="I7469" s="142">
        <f t="shared" si="467"/>
        <v>3.4223796774103917E-5</v>
      </c>
    </row>
    <row r="7470" spans="1:9">
      <c r="A7470" s="143">
        <f t="shared" si="464"/>
        <v>2932</v>
      </c>
      <c r="B7470" s="138" t="s">
        <v>97</v>
      </c>
      <c r="C7470" s="275">
        <v>45020</v>
      </c>
      <c r="D7470" s="275">
        <v>45034</v>
      </c>
      <c r="E7470" s="275">
        <v>45034</v>
      </c>
      <c r="F7470" s="139">
        <f t="shared" si="465"/>
        <v>14</v>
      </c>
      <c r="G7470" s="140">
        <v>398.35</v>
      </c>
      <c r="H7470" s="141">
        <f t="shared" si="466"/>
        <v>3.1305871109661535E-6</v>
      </c>
      <c r="I7470" s="142">
        <f t="shared" si="467"/>
        <v>4.3828219553526151E-5</v>
      </c>
    </row>
    <row r="7471" spans="1:9">
      <c r="A7471" s="143">
        <f t="shared" si="464"/>
        <v>2933</v>
      </c>
      <c r="B7471" s="138" t="s">
        <v>97</v>
      </c>
      <c r="C7471" s="275">
        <v>45064</v>
      </c>
      <c r="D7471" s="275">
        <v>45092</v>
      </c>
      <c r="E7471" s="275">
        <v>45092</v>
      </c>
      <c r="F7471" s="139">
        <f t="shared" si="465"/>
        <v>28</v>
      </c>
      <c r="G7471" s="140">
        <v>15.24</v>
      </c>
      <c r="H7471" s="141">
        <f t="shared" si="466"/>
        <v>1.19769417776137E-7</v>
      </c>
      <c r="I7471" s="142">
        <f t="shared" si="467"/>
        <v>3.3535436977318362E-6</v>
      </c>
    </row>
    <row r="7472" spans="1:9">
      <c r="A7472" s="143">
        <f t="shared" si="464"/>
        <v>2934</v>
      </c>
      <c r="B7472" s="138" t="s">
        <v>97</v>
      </c>
      <c r="C7472" s="275">
        <v>44987</v>
      </c>
      <c r="D7472" s="275">
        <v>45000</v>
      </c>
      <c r="E7472" s="275">
        <v>45000</v>
      </c>
      <c r="F7472" s="139">
        <f t="shared" si="465"/>
        <v>13</v>
      </c>
      <c r="G7472" s="140">
        <v>128.86000000000001</v>
      </c>
      <c r="H7472" s="141">
        <f t="shared" si="466"/>
        <v>1.0126960088341875E-6</v>
      </c>
      <c r="I7472" s="142">
        <f t="shared" si="467"/>
        <v>1.3165048114844437E-5</v>
      </c>
    </row>
    <row r="7473" spans="1:9">
      <c r="A7473" s="143">
        <f t="shared" si="464"/>
        <v>2935</v>
      </c>
      <c r="B7473" s="138" t="s">
        <v>97</v>
      </c>
      <c r="C7473" s="275">
        <v>45204</v>
      </c>
      <c r="D7473" s="275">
        <v>45232</v>
      </c>
      <c r="E7473" s="275">
        <v>45232</v>
      </c>
      <c r="F7473" s="139">
        <f t="shared" si="465"/>
        <v>28</v>
      </c>
      <c r="G7473" s="140">
        <v>133.99</v>
      </c>
      <c r="H7473" s="141">
        <f t="shared" si="466"/>
        <v>1.0530120923769421E-6</v>
      </c>
      <c r="I7473" s="142">
        <f t="shared" si="467"/>
        <v>2.948433858655438E-5</v>
      </c>
    </row>
    <row r="7474" spans="1:9">
      <c r="A7474" s="143">
        <f t="shared" si="464"/>
        <v>2936</v>
      </c>
      <c r="B7474" s="138" t="s">
        <v>97</v>
      </c>
      <c r="C7474" s="275">
        <v>45177</v>
      </c>
      <c r="D7474" s="275">
        <v>45189</v>
      </c>
      <c r="E7474" s="275">
        <v>45189</v>
      </c>
      <c r="F7474" s="139">
        <f t="shared" si="465"/>
        <v>12</v>
      </c>
      <c r="G7474" s="140">
        <v>64.010000000000005</v>
      </c>
      <c r="H7474" s="141">
        <f t="shared" si="466"/>
        <v>5.0304727243113717E-7</v>
      </c>
      <c r="I7474" s="142">
        <f t="shared" si="467"/>
        <v>6.0365672691736457E-6</v>
      </c>
    </row>
    <row r="7475" spans="1:9">
      <c r="A7475" s="143">
        <f t="shared" si="464"/>
        <v>2937</v>
      </c>
      <c r="B7475" s="138" t="s">
        <v>97</v>
      </c>
      <c r="C7475" s="275">
        <v>45168</v>
      </c>
      <c r="D7475" s="275">
        <v>45281</v>
      </c>
      <c r="E7475" s="275">
        <v>45281</v>
      </c>
      <c r="F7475" s="139">
        <f t="shared" si="465"/>
        <v>113</v>
      </c>
      <c r="G7475" s="140">
        <v>23.11</v>
      </c>
      <c r="H7475" s="141">
        <f t="shared" si="466"/>
        <v>1.8161884808441772E-7</v>
      </c>
      <c r="I7475" s="142">
        <f t="shared" si="467"/>
        <v>2.0522929833539203E-5</v>
      </c>
    </row>
    <row r="7476" spans="1:9">
      <c r="A7476" s="143">
        <f t="shared" si="464"/>
        <v>2938</v>
      </c>
      <c r="B7476" s="138" t="s">
        <v>97</v>
      </c>
      <c r="C7476" s="275">
        <v>45221</v>
      </c>
      <c r="D7476" s="275">
        <v>45223</v>
      </c>
      <c r="E7476" s="275">
        <v>45223</v>
      </c>
      <c r="F7476" s="139">
        <f t="shared" si="465"/>
        <v>2</v>
      </c>
      <c r="G7476" s="140">
        <v>61.37</v>
      </c>
      <c r="H7476" s="141">
        <f t="shared" si="466"/>
        <v>4.8229981423369606E-7</v>
      </c>
      <c r="I7476" s="142">
        <f t="shared" si="467"/>
        <v>9.6459962846739211E-7</v>
      </c>
    </row>
    <row r="7477" spans="1:9">
      <c r="A7477" s="143">
        <f t="shared" si="464"/>
        <v>2939</v>
      </c>
      <c r="B7477" s="138" t="s">
        <v>97</v>
      </c>
      <c r="C7477" s="275">
        <v>44980</v>
      </c>
      <c r="D7477" s="275">
        <v>44992</v>
      </c>
      <c r="E7477" s="275">
        <v>44992</v>
      </c>
      <c r="F7477" s="139">
        <f t="shared" si="465"/>
        <v>12</v>
      </c>
      <c r="G7477" s="140">
        <v>35.299999999999997</v>
      </c>
      <c r="H7477" s="141">
        <f t="shared" si="466"/>
        <v>2.7741866453396563E-7</v>
      </c>
      <c r="I7477" s="142">
        <f t="shared" si="467"/>
        <v>3.3290239744075878E-6</v>
      </c>
    </row>
    <row r="7478" spans="1:9">
      <c r="A7478" s="143">
        <f t="shared" si="464"/>
        <v>2940</v>
      </c>
      <c r="B7478" s="138" t="s">
        <v>97</v>
      </c>
      <c r="C7478" s="275">
        <v>44958</v>
      </c>
      <c r="D7478" s="275">
        <v>45016</v>
      </c>
      <c r="E7478" s="275">
        <v>45016</v>
      </c>
      <c r="F7478" s="139">
        <f t="shared" si="465"/>
        <v>58</v>
      </c>
      <c r="G7478" s="140">
        <v>245.3</v>
      </c>
      <c r="H7478" s="141">
        <f t="shared" si="466"/>
        <v>1.9277846575122314E-6</v>
      </c>
      <c r="I7478" s="142">
        <f t="shared" si="467"/>
        <v>1.1181151013570942E-4</v>
      </c>
    </row>
    <row r="7479" spans="1:9">
      <c r="A7479" s="143">
        <f t="shared" si="464"/>
        <v>2941</v>
      </c>
      <c r="B7479" s="138" t="s">
        <v>97</v>
      </c>
      <c r="C7479" s="275">
        <v>45184</v>
      </c>
      <c r="D7479" s="275">
        <v>45195</v>
      </c>
      <c r="E7479" s="275">
        <v>45195</v>
      </c>
      <c r="F7479" s="139">
        <f t="shared" si="465"/>
        <v>11</v>
      </c>
      <c r="G7479" s="140">
        <v>40.1</v>
      </c>
      <c r="H7479" s="141">
        <f t="shared" si="466"/>
        <v>3.1514131580204031E-7</v>
      </c>
      <c r="I7479" s="142">
        <f t="shared" si="467"/>
        <v>3.4665544738224435E-6</v>
      </c>
    </row>
    <row r="7480" spans="1:9">
      <c r="A7480" s="143">
        <f t="shared" si="464"/>
        <v>2942</v>
      </c>
      <c r="B7480" s="138" t="s">
        <v>97</v>
      </c>
      <c r="C7480" s="275">
        <v>44978</v>
      </c>
      <c r="D7480" s="275">
        <v>44991</v>
      </c>
      <c r="E7480" s="275">
        <v>44991</v>
      </c>
      <c r="F7480" s="139">
        <f t="shared" si="465"/>
        <v>13</v>
      </c>
      <c r="G7480" s="140">
        <v>121.64</v>
      </c>
      <c r="H7480" s="141">
        <f t="shared" si="466"/>
        <v>9.5595485421845844E-7</v>
      </c>
      <c r="I7480" s="142">
        <f t="shared" si="467"/>
        <v>1.2427413104839959E-5</v>
      </c>
    </row>
    <row r="7481" spans="1:9">
      <c r="A7481" s="143">
        <f t="shared" si="464"/>
        <v>2943</v>
      </c>
      <c r="B7481" s="138" t="s">
        <v>97</v>
      </c>
      <c r="C7481" s="275">
        <v>45057</v>
      </c>
      <c r="D7481" s="275">
        <v>45086</v>
      </c>
      <c r="E7481" s="275">
        <v>45086</v>
      </c>
      <c r="F7481" s="139">
        <f t="shared" si="465"/>
        <v>29</v>
      </c>
      <c r="G7481" s="140">
        <v>57.25</v>
      </c>
      <c r="H7481" s="141">
        <f t="shared" si="466"/>
        <v>4.4992120522859865E-7</v>
      </c>
      <c r="I7481" s="142">
        <f t="shared" si="467"/>
        <v>1.3047714951629362E-5</v>
      </c>
    </row>
    <row r="7482" spans="1:9">
      <c r="A7482" s="143">
        <f t="shared" si="464"/>
        <v>2944</v>
      </c>
      <c r="B7482" s="138" t="s">
        <v>97</v>
      </c>
      <c r="C7482" s="275">
        <v>45120</v>
      </c>
      <c r="D7482" s="275">
        <v>45223</v>
      </c>
      <c r="E7482" s="275">
        <v>45223</v>
      </c>
      <c r="F7482" s="139">
        <f t="shared" si="465"/>
        <v>103</v>
      </c>
      <c r="G7482" s="140">
        <v>18.95</v>
      </c>
      <c r="H7482" s="141">
        <f t="shared" si="466"/>
        <v>1.4892588365208637E-7</v>
      </c>
      <c r="I7482" s="142">
        <f t="shared" si="467"/>
        <v>1.5339366016164897E-5</v>
      </c>
    </row>
    <row r="7483" spans="1:9">
      <c r="A7483" s="143">
        <f t="shared" si="464"/>
        <v>2945</v>
      </c>
      <c r="B7483" s="138" t="s">
        <v>97</v>
      </c>
      <c r="C7483" s="275">
        <v>45223</v>
      </c>
      <c r="D7483" s="275">
        <v>45237</v>
      </c>
      <c r="E7483" s="275">
        <v>45237</v>
      </c>
      <c r="F7483" s="139">
        <f t="shared" si="465"/>
        <v>14</v>
      </c>
      <c r="G7483" s="140">
        <v>0.63</v>
      </c>
      <c r="H7483" s="141">
        <f t="shared" si="466"/>
        <v>4.9510979789347974E-9</v>
      </c>
      <c r="I7483" s="142">
        <f t="shared" si="467"/>
        <v>6.9315371705087171E-8</v>
      </c>
    </row>
    <row r="7484" spans="1:9">
      <c r="A7484" s="143">
        <f t="shared" ref="A7484:A7547" si="468">A7483+1</f>
        <v>2946</v>
      </c>
      <c r="B7484" s="138" t="s">
        <v>97</v>
      </c>
      <c r="C7484" s="275">
        <v>45108</v>
      </c>
      <c r="D7484" s="275">
        <v>45117</v>
      </c>
      <c r="E7484" s="275">
        <v>45117</v>
      </c>
      <c r="F7484" s="139">
        <f t="shared" si="465"/>
        <v>9</v>
      </c>
      <c r="G7484" s="140">
        <v>571.72</v>
      </c>
      <c r="H7484" s="141">
        <f t="shared" si="466"/>
        <v>4.4930821214549245E-6</v>
      </c>
      <c r="I7484" s="142">
        <f t="shared" si="467"/>
        <v>4.0437739093094322E-5</v>
      </c>
    </row>
    <row r="7485" spans="1:9">
      <c r="A7485" s="143">
        <f t="shared" si="468"/>
        <v>2947</v>
      </c>
      <c r="B7485" s="138" t="s">
        <v>97</v>
      </c>
      <c r="C7485" s="275">
        <v>45096</v>
      </c>
      <c r="D7485" s="275">
        <v>45190</v>
      </c>
      <c r="E7485" s="275">
        <v>45190</v>
      </c>
      <c r="F7485" s="139">
        <f t="shared" si="465"/>
        <v>94</v>
      </c>
      <c r="G7485" s="140">
        <v>25.49</v>
      </c>
      <c r="H7485" s="141">
        <f t="shared" si="466"/>
        <v>2.0032299600483807E-7</v>
      </c>
      <c r="I7485" s="142">
        <f t="shared" si="467"/>
        <v>1.8830361624454778E-5</v>
      </c>
    </row>
    <row r="7486" spans="1:9">
      <c r="A7486" s="143">
        <f t="shared" si="468"/>
        <v>2948</v>
      </c>
      <c r="B7486" s="138" t="s">
        <v>97</v>
      </c>
      <c r="C7486" s="275">
        <v>44977</v>
      </c>
      <c r="D7486" s="275">
        <v>45265</v>
      </c>
      <c r="E7486" s="275">
        <v>45265</v>
      </c>
      <c r="F7486" s="139">
        <f t="shared" si="465"/>
        <v>288</v>
      </c>
      <c r="G7486" s="140">
        <v>36.51</v>
      </c>
      <c r="H7486" s="141">
        <f t="shared" si="466"/>
        <v>2.8692791620779275E-7</v>
      </c>
      <c r="I7486" s="142">
        <f t="shared" si="467"/>
        <v>8.2635239867844307E-5</v>
      </c>
    </row>
    <row r="7487" spans="1:9">
      <c r="A7487" s="143">
        <f t="shared" si="468"/>
        <v>2949</v>
      </c>
      <c r="B7487" s="138" t="s">
        <v>97</v>
      </c>
      <c r="C7487" s="275">
        <v>45271</v>
      </c>
      <c r="D7487" s="275">
        <v>45289</v>
      </c>
      <c r="E7487" s="275">
        <v>45289</v>
      </c>
      <c r="F7487" s="139">
        <f t="shared" si="465"/>
        <v>18</v>
      </c>
      <c r="G7487" s="140">
        <v>114.34</v>
      </c>
      <c r="H7487" s="141">
        <f t="shared" si="466"/>
        <v>8.9858498874826153E-7</v>
      </c>
      <c r="I7487" s="142">
        <f t="shared" si="467"/>
        <v>1.6174529797468708E-5</v>
      </c>
    </row>
    <row r="7488" spans="1:9">
      <c r="A7488" s="143">
        <f t="shared" si="468"/>
        <v>2950</v>
      </c>
      <c r="B7488" s="138" t="s">
        <v>97</v>
      </c>
      <c r="C7488" s="275">
        <v>45132</v>
      </c>
      <c r="D7488" s="275">
        <v>45153</v>
      </c>
      <c r="E7488" s="275">
        <v>45153</v>
      </c>
      <c r="F7488" s="139">
        <f t="shared" si="465"/>
        <v>21</v>
      </c>
      <c r="G7488" s="140">
        <v>148.83000000000001</v>
      </c>
      <c r="H7488" s="141">
        <f t="shared" si="466"/>
        <v>1.1696379558807397E-6</v>
      </c>
      <c r="I7488" s="142">
        <f t="shared" si="467"/>
        <v>2.4562397073495533E-5</v>
      </c>
    </row>
    <row r="7489" spans="1:9">
      <c r="A7489" s="143">
        <f t="shared" si="468"/>
        <v>2951</v>
      </c>
      <c r="B7489" s="138" t="s">
        <v>97</v>
      </c>
      <c r="C7489" s="275">
        <v>45180</v>
      </c>
      <c r="D7489" s="275">
        <v>45195</v>
      </c>
      <c r="E7489" s="275">
        <v>45195</v>
      </c>
      <c r="F7489" s="139">
        <f t="shared" si="465"/>
        <v>15</v>
      </c>
      <c r="G7489" s="140">
        <v>18.95</v>
      </c>
      <c r="H7489" s="141">
        <f t="shared" si="466"/>
        <v>1.4892588365208637E-7</v>
      </c>
      <c r="I7489" s="142">
        <f t="shared" si="467"/>
        <v>2.2338882547812954E-6</v>
      </c>
    </row>
    <row r="7490" spans="1:9">
      <c r="A7490" s="143">
        <f t="shared" si="468"/>
        <v>2952</v>
      </c>
      <c r="B7490" s="138" t="s">
        <v>97</v>
      </c>
      <c r="C7490" s="275">
        <v>45002</v>
      </c>
      <c r="D7490" s="275">
        <v>45026</v>
      </c>
      <c r="E7490" s="275">
        <v>45026</v>
      </c>
      <c r="F7490" s="139">
        <f t="shared" si="465"/>
        <v>24</v>
      </c>
      <c r="G7490" s="140">
        <v>106.45</v>
      </c>
      <c r="H7490" s="141">
        <f t="shared" si="466"/>
        <v>8.3657838072636378E-7</v>
      </c>
      <c r="I7490" s="142">
        <f t="shared" si="467"/>
        <v>2.007788113743273E-5</v>
      </c>
    </row>
    <row r="7491" spans="1:9">
      <c r="A7491" s="143">
        <f t="shared" si="468"/>
        <v>2953</v>
      </c>
      <c r="B7491" s="138" t="s">
        <v>97</v>
      </c>
      <c r="C7491" s="275">
        <v>45197</v>
      </c>
      <c r="D7491" s="275">
        <v>45222</v>
      </c>
      <c r="E7491" s="275">
        <v>45222</v>
      </c>
      <c r="F7491" s="139">
        <f t="shared" si="465"/>
        <v>25</v>
      </c>
      <c r="G7491" s="140">
        <v>38.78</v>
      </c>
      <c r="H7491" s="141">
        <f t="shared" si="466"/>
        <v>3.0476758670331975E-7</v>
      </c>
      <c r="I7491" s="142">
        <f t="shared" si="467"/>
        <v>7.6191896675829939E-6</v>
      </c>
    </row>
    <row r="7492" spans="1:9">
      <c r="A7492" s="143">
        <f t="shared" si="468"/>
        <v>2954</v>
      </c>
      <c r="B7492" s="138" t="s">
        <v>97</v>
      </c>
      <c r="C7492" s="275">
        <v>45114</v>
      </c>
      <c r="D7492" s="275">
        <v>45266</v>
      </c>
      <c r="E7492" s="275">
        <v>45266</v>
      </c>
      <c r="F7492" s="139">
        <f t="shared" si="465"/>
        <v>152</v>
      </c>
      <c r="G7492" s="140">
        <v>16.649999999999999</v>
      </c>
      <c r="H7492" s="141">
        <f t="shared" si="466"/>
        <v>1.3085044658613392E-7</v>
      </c>
      <c r="I7492" s="142">
        <f t="shared" si="467"/>
        <v>1.9889267881092355E-5</v>
      </c>
    </row>
    <row r="7493" spans="1:9">
      <c r="A7493" s="143">
        <f t="shared" si="468"/>
        <v>2955</v>
      </c>
      <c r="B7493" s="138" t="s">
        <v>97</v>
      </c>
      <c r="C7493" s="275">
        <v>45202</v>
      </c>
      <c r="D7493" s="275">
        <v>45205</v>
      </c>
      <c r="E7493" s="275">
        <v>45205</v>
      </c>
      <c r="F7493" s="139">
        <f t="shared" si="465"/>
        <v>3</v>
      </c>
      <c r="G7493" s="140">
        <v>120.27</v>
      </c>
      <c r="H7493" s="141">
        <f t="shared" si="466"/>
        <v>9.4518818083569538E-7</v>
      </c>
      <c r="I7493" s="142">
        <f t="shared" si="467"/>
        <v>2.8355645425070864E-6</v>
      </c>
    </row>
    <row r="7494" spans="1:9">
      <c r="A7494" s="143">
        <f t="shared" si="468"/>
        <v>2956</v>
      </c>
      <c r="B7494" s="138" t="s">
        <v>97</v>
      </c>
      <c r="C7494" s="275">
        <v>45142</v>
      </c>
      <c r="D7494" s="275">
        <v>45148</v>
      </c>
      <c r="E7494" s="275">
        <v>45148</v>
      </c>
      <c r="F7494" s="139">
        <f t="shared" si="465"/>
        <v>6</v>
      </c>
      <c r="G7494" s="140">
        <v>84.67</v>
      </c>
      <c r="H7494" s="141">
        <f t="shared" si="466"/>
        <v>6.6541185059747514E-7</v>
      </c>
      <c r="I7494" s="142">
        <f t="shared" si="467"/>
        <v>3.992471103584851E-6</v>
      </c>
    </row>
    <row r="7495" spans="1:9">
      <c r="A7495" s="143">
        <f t="shared" si="468"/>
        <v>2957</v>
      </c>
      <c r="B7495" s="138" t="s">
        <v>97</v>
      </c>
      <c r="C7495" s="275">
        <v>45273</v>
      </c>
      <c r="D7495" s="275">
        <v>45293</v>
      </c>
      <c r="E7495" s="275">
        <v>45293</v>
      </c>
      <c r="F7495" s="139">
        <f t="shared" si="465"/>
        <v>20</v>
      </c>
      <c r="G7495" s="140">
        <v>2.27</v>
      </c>
      <c r="H7495" s="141">
        <f t="shared" si="466"/>
        <v>1.783967049552697E-8</v>
      </c>
      <c r="I7495" s="142">
        <f t="shared" si="467"/>
        <v>3.5679340991053939E-7</v>
      </c>
    </row>
    <row r="7496" spans="1:9">
      <c r="A7496" s="143">
        <f t="shared" si="468"/>
        <v>2958</v>
      </c>
      <c r="B7496" s="138" t="s">
        <v>97</v>
      </c>
      <c r="C7496" s="275">
        <v>45287</v>
      </c>
      <c r="D7496" s="275">
        <v>45287</v>
      </c>
      <c r="E7496" s="275">
        <v>45287</v>
      </c>
      <c r="F7496" s="139">
        <f t="shared" ref="F7496:F7559" si="469">E7496-C7496</f>
        <v>0</v>
      </c>
      <c r="G7496" s="140">
        <v>1175.8900000000001</v>
      </c>
      <c r="H7496" s="141">
        <f t="shared" ref="H7496:H7559" si="470">G7496/$G$8894</f>
        <v>9.2411850832533958E-6</v>
      </c>
      <c r="I7496" s="142">
        <f t="shared" ref="I7496:I7559" si="471">H7496*F7496</f>
        <v>0</v>
      </c>
    </row>
    <row r="7497" spans="1:9">
      <c r="A7497" s="143">
        <f t="shared" si="468"/>
        <v>2959</v>
      </c>
      <c r="B7497" s="138" t="s">
        <v>97</v>
      </c>
      <c r="C7497" s="275">
        <v>45182</v>
      </c>
      <c r="D7497" s="275">
        <v>45197</v>
      </c>
      <c r="E7497" s="275">
        <v>45197</v>
      </c>
      <c r="F7497" s="139">
        <f t="shared" si="469"/>
        <v>15</v>
      </c>
      <c r="G7497" s="140">
        <v>37.9</v>
      </c>
      <c r="H7497" s="141">
        <f t="shared" si="470"/>
        <v>2.9785176730417275E-7</v>
      </c>
      <c r="I7497" s="142">
        <f t="shared" si="471"/>
        <v>4.4677765095625909E-6</v>
      </c>
    </row>
    <row r="7498" spans="1:9">
      <c r="A7498" s="143">
        <f t="shared" si="468"/>
        <v>2960</v>
      </c>
      <c r="B7498" s="138" t="s">
        <v>97</v>
      </c>
      <c r="C7498" s="275">
        <v>45191</v>
      </c>
      <c r="D7498" s="275">
        <v>45191</v>
      </c>
      <c r="E7498" s="275">
        <v>45191</v>
      </c>
      <c r="F7498" s="139">
        <f t="shared" si="469"/>
        <v>0</v>
      </c>
      <c r="G7498" s="140">
        <v>190.31</v>
      </c>
      <c r="H7498" s="141">
        <f t="shared" si="470"/>
        <v>1.4956245339223512E-6</v>
      </c>
      <c r="I7498" s="142">
        <f t="shared" si="471"/>
        <v>0</v>
      </c>
    </row>
    <row r="7499" spans="1:9">
      <c r="A7499" s="143">
        <f t="shared" si="468"/>
        <v>2961</v>
      </c>
      <c r="B7499" s="138" t="s">
        <v>97</v>
      </c>
      <c r="C7499" s="275">
        <v>45201</v>
      </c>
      <c r="D7499" s="275">
        <v>45212</v>
      </c>
      <c r="E7499" s="275">
        <v>45212</v>
      </c>
      <c r="F7499" s="139">
        <f t="shared" si="469"/>
        <v>11</v>
      </c>
      <c r="G7499" s="140">
        <v>70.91</v>
      </c>
      <c r="H7499" s="141">
        <f t="shared" si="470"/>
        <v>5.5727358362899442E-7</v>
      </c>
      <c r="I7499" s="142">
        <f t="shared" si="471"/>
        <v>6.1300094199189386E-6</v>
      </c>
    </row>
    <row r="7500" spans="1:9">
      <c r="A7500" s="143">
        <f t="shared" si="468"/>
        <v>2962</v>
      </c>
      <c r="B7500" s="138" t="s">
        <v>97</v>
      </c>
      <c r="C7500" s="275">
        <v>45263</v>
      </c>
      <c r="D7500" s="275">
        <v>45279</v>
      </c>
      <c r="E7500" s="275">
        <v>45279</v>
      </c>
      <c r="F7500" s="139">
        <f t="shared" si="469"/>
        <v>16</v>
      </c>
      <c r="G7500" s="140">
        <v>190.03</v>
      </c>
      <c r="H7500" s="141">
        <f t="shared" si="470"/>
        <v>1.4934240459317136E-6</v>
      </c>
      <c r="I7500" s="142">
        <f t="shared" si="471"/>
        <v>2.3894784734907418E-5</v>
      </c>
    </row>
    <row r="7501" spans="1:9">
      <c r="A7501" s="143">
        <f t="shared" si="468"/>
        <v>2963</v>
      </c>
      <c r="B7501" s="138" t="s">
        <v>97</v>
      </c>
      <c r="C7501" s="275">
        <v>45008</v>
      </c>
      <c r="D7501" s="275">
        <v>45014</v>
      </c>
      <c r="E7501" s="275">
        <v>45014</v>
      </c>
      <c r="F7501" s="139">
        <f t="shared" si="469"/>
        <v>6</v>
      </c>
      <c r="G7501" s="140">
        <v>181.55</v>
      </c>
      <c r="H7501" s="141">
        <f t="shared" si="470"/>
        <v>1.4267806953581152E-6</v>
      </c>
      <c r="I7501" s="142">
        <f t="shared" si="471"/>
        <v>8.5606841721486914E-6</v>
      </c>
    </row>
    <row r="7502" spans="1:9">
      <c r="A7502" s="143">
        <f t="shared" si="468"/>
        <v>2964</v>
      </c>
      <c r="B7502" s="138" t="s">
        <v>97</v>
      </c>
      <c r="C7502" s="275">
        <v>45146</v>
      </c>
      <c r="D7502" s="275">
        <v>45153</v>
      </c>
      <c r="E7502" s="275">
        <v>45153</v>
      </c>
      <c r="F7502" s="139">
        <f t="shared" si="469"/>
        <v>7</v>
      </c>
      <c r="G7502" s="140">
        <v>35.21</v>
      </c>
      <c r="H7502" s="141">
        <f t="shared" si="470"/>
        <v>2.7671136482268924E-7</v>
      </c>
      <c r="I7502" s="142">
        <f t="shared" si="471"/>
        <v>1.9369795537588247E-6</v>
      </c>
    </row>
    <row r="7503" spans="1:9">
      <c r="A7503" s="143">
        <f t="shared" si="468"/>
        <v>2965</v>
      </c>
      <c r="B7503" s="138" t="s">
        <v>97</v>
      </c>
      <c r="C7503" s="275">
        <v>45288</v>
      </c>
      <c r="D7503" s="275">
        <v>45301</v>
      </c>
      <c r="E7503" s="275">
        <v>45301</v>
      </c>
      <c r="F7503" s="139">
        <f t="shared" si="469"/>
        <v>13</v>
      </c>
      <c r="G7503" s="140">
        <v>188.12</v>
      </c>
      <c r="H7503" s="141">
        <f t="shared" si="470"/>
        <v>1.4784135742812922E-6</v>
      </c>
      <c r="I7503" s="142">
        <f t="shared" si="471"/>
        <v>1.9219376465656798E-5</v>
      </c>
    </row>
    <row r="7504" spans="1:9">
      <c r="A7504" s="143">
        <f t="shared" si="468"/>
        <v>2966</v>
      </c>
      <c r="B7504" s="138" t="s">
        <v>97</v>
      </c>
      <c r="C7504" s="275">
        <v>45141</v>
      </c>
      <c r="D7504" s="275">
        <v>45166</v>
      </c>
      <c r="E7504" s="275">
        <v>45166</v>
      </c>
      <c r="F7504" s="139">
        <f t="shared" si="469"/>
        <v>25</v>
      </c>
      <c r="G7504" s="140">
        <v>18.95</v>
      </c>
      <c r="H7504" s="141">
        <f t="shared" si="470"/>
        <v>1.4892588365208637E-7</v>
      </c>
      <c r="I7504" s="142">
        <f t="shared" si="471"/>
        <v>3.7231470913021593E-6</v>
      </c>
    </row>
    <row r="7505" spans="1:9">
      <c r="A7505" s="143">
        <f t="shared" si="468"/>
        <v>2967</v>
      </c>
      <c r="B7505" s="138" t="s">
        <v>97</v>
      </c>
      <c r="C7505" s="275">
        <v>44991</v>
      </c>
      <c r="D7505" s="275">
        <v>45000</v>
      </c>
      <c r="E7505" s="275">
        <v>45000</v>
      </c>
      <c r="F7505" s="139">
        <f t="shared" si="469"/>
        <v>9</v>
      </c>
      <c r="G7505" s="140">
        <v>283.58999999999997</v>
      </c>
      <c r="H7505" s="141">
        <f t="shared" si="470"/>
        <v>2.2287013902319351E-6</v>
      </c>
      <c r="I7505" s="142">
        <f t="shared" si="471"/>
        <v>2.0058312512087416E-5</v>
      </c>
    </row>
    <row r="7506" spans="1:9">
      <c r="A7506" s="143">
        <f t="shared" si="468"/>
        <v>2968</v>
      </c>
      <c r="B7506" s="138" t="s">
        <v>97</v>
      </c>
      <c r="C7506" s="275">
        <v>45278</v>
      </c>
      <c r="D7506" s="275">
        <v>45295</v>
      </c>
      <c r="E7506" s="275">
        <v>45295</v>
      </c>
      <c r="F7506" s="139">
        <f t="shared" si="469"/>
        <v>17</v>
      </c>
      <c r="G7506" s="140">
        <v>198.61</v>
      </c>
      <c r="H7506" s="141">
        <f t="shared" si="470"/>
        <v>1.5608532850733971E-6</v>
      </c>
      <c r="I7506" s="142">
        <f t="shared" si="471"/>
        <v>2.653450584624775E-5</v>
      </c>
    </row>
    <row r="7507" spans="1:9">
      <c r="A7507" s="143">
        <f t="shared" si="468"/>
        <v>2969</v>
      </c>
      <c r="B7507" s="138" t="s">
        <v>97</v>
      </c>
      <c r="C7507" s="275">
        <v>45030</v>
      </c>
      <c r="D7507" s="275">
        <v>45239</v>
      </c>
      <c r="E7507" s="275">
        <v>45239</v>
      </c>
      <c r="F7507" s="139">
        <f t="shared" si="469"/>
        <v>209</v>
      </c>
      <c r="G7507" s="140">
        <v>84.23</v>
      </c>
      <c r="H7507" s="141">
        <f t="shared" si="470"/>
        <v>6.6195394089790158E-7</v>
      </c>
      <c r="I7507" s="142">
        <f t="shared" si="471"/>
        <v>1.3834837364766142E-4</v>
      </c>
    </row>
    <row r="7508" spans="1:9">
      <c r="A7508" s="143">
        <f t="shared" si="468"/>
        <v>2970</v>
      </c>
      <c r="B7508" s="138" t="s">
        <v>97</v>
      </c>
      <c r="C7508" s="275">
        <v>45149</v>
      </c>
      <c r="D7508" s="275">
        <v>45169</v>
      </c>
      <c r="E7508" s="275">
        <v>45169</v>
      </c>
      <c r="F7508" s="139">
        <f t="shared" si="469"/>
        <v>20</v>
      </c>
      <c r="G7508" s="140">
        <v>25.26</v>
      </c>
      <c r="H7508" s="141">
        <f t="shared" si="470"/>
        <v>1.9851545229824284E-7</v>
      </c>
      <c r="I7508" s="142">
        <f t="shared" si="471"/>
        <v>3.9703090459648565E-6</v>
      </c>
    </row>
    <row r="7509" spans="1:9">
      <c r="A7509" s="143">
        <f t="shared" si="468"/>
        <v>2971</v>
      </c>
      <c r="B7509" s="138" t="s">
        <v>97</v>
      </c>
      <c r="C7509" s="275">
        <v>44994</v>
      </c>
      <c r="D7509" s="275">
        <v>45231</v>
      </c>
      <c r="E7509" s="275">
        <v>45231</v>
      </c>
      <c r="F7509" s="139">
        <f t="shared" si="469"/>
        <v>237</v>
      </c>
      <c r="G7509" s="140">
        <v>71.94</v>
      </c>
      <c r="H7509" s="141">
        <f t="shared" si="470"/>
        <v>5.6536823588026871E-7</v>
      </c>
      <c r="I7509" s="142">
        <f t="shared" si="471"/>
        <v>1.3399227190362368E-4</v>
      </c>
    </row>
    <row r="7510" spans="1:9">
      <c r="A7510" s="143">
        <f t="shared" si="468"/>
        <v>2972</v>
      </c>
      <c r="B7510" s="138" t="s">
        <v>97</v>
      </c>
      <c r="C7510" s="275">
        <v>45173</v>
      </c>
      <c r="D7510" s="275">
        <v>45176</v>
      </c>
      <c r="E7510" s="275">
        <v>45176</v>
      </c>
      <c r="F7510" s="139">
        <f t="shared" si="469"/>
        <v>3</v>
      </c>
      <c r="G7510" s="140">
        <v>15.79</v>
      </c>
      <c r="H7510" s="141">
        <f t="shared" si="470"/>
        <v>1.2409180490060389E-7</v>
      </c>
      <c r="I7510" s="142">
        <f t="shared" si="471"/>
        <v>3.7227541470181167E-7</v>
      </c>
    </row>
    <row r="7511" spans="1:9">
      <c r="A7511" s="143">
        <f t="shared" si="468"/>
        <v>2973</v>
      </c>
      <c r="B7511" s="138" t="s">
        <v>97</v>
      </c>
      <c r="C7511" s="275">
        <v>45238</v>
      </c>
      <c r="D7511" s="275">
        <v>45252</v>
      </c>
      <c r="E7511" s="275">
        <v>45252</v>
      </c>
      <c r="F7511" s="139">
        <f t="shared" si="469"/>
        <v>14</v>
      </c>
      <c r="G7511" s="140">
        <v>22.83</v>
      </c>
      <c r="H7511" s="141">
        <f t="shared" si="470"/>
        <v>1.7941836009378003E-7</v>
      </c>
      <c r="I7511" s="142">
        <f t="shared" si="471"/>
        <v>2.5118570413129202E-6</v>
      </c>
    </row>
    <row r="7512" spans="1:9">
      <c r="A7512" s="143">
        <f t="shared" si="468"/>
        <v>2974</v>
      </c>
      <c r="B7512" s="138" t="s">
        <v>97</v>
      </c>
      <c r="C7512" s="275">
        <v>45275</v>
      </c>
      <c r="D7512" s="275">
        <v>45300</v>
      </c>
      <c r="E7512" s="275">
        <v>45300</v>
      </c>
      <c r="F7512" s="139">
        <f t="shared" si="469"/>
        <v>25</v>
      </c>
      <c r="G7512" s="140">
        <v>78.260000000000005</v>
      </c>
      <c r="H7512" s="141">
        <f t="shared" si="470"/>
        <v>6.1503639338323373E-7</v>
      </c>
      <c r="I7512" s="142">
        <f t="shared" si="471"/>
        <v>1.5375909834580842E-5</v>
      </c>
    </row>
    <row r="7513" spans="1:9">
      <c r="A7513" s="143">
        <f t="shared" si="468"/>
        <v>2975</v>
      </c>
      <c r="B7513" s="138" t="s">
        <v>97</v>
      </c>
      <c r="C7513" s="275">
        <v>45200</v>
      </c>
      <c r="D7513" s="275">
        <v>45225</v>
      </c>
      <c r="E7513" s="275">
        <v>45225</v>
      </c>
      <c r="F7513" s="139">
        <f t="shared" si="469"/>
        <v>25</v>
      </c>
      <c r="G7513" s="140">
        <v>23.2</v>
      </c>
      <c r="H7513" s="141">
        <f t="shared" si="470"/>
        <v>1.8232614779569411E-7</v>
      </c>
      <c r="I7513" s="142">
        <f t="shared" si="471"/>
        <v>4.5581536948923532E-6</v>
      </c>
    </row>
    <row r="7514" spans="1:9">
      <c r="A7514" s="143">
        <f t="shared" si="468"/>
        <v>2976</v>
      </c>
      <c r="B7514" s="138" t="s">
        <v>97</v>
      </c>
      <c r="C7514" s="275">
        <v>44938</v>
      </c>
      <c r="D7514" s="275">
        <v>44957</v>
      </c>
      <c r="E7514" s="275">
        <v>44957</v>
      </c>
      <c r="F7514" s="139">
        <f t="shared" si="469"/>
        <v>19</v>
      </c>
      <c r="G7514" s="140">
        <v>117.95</v>
      </c>
      <c r="H7514" s="141">
        <f t="shared" si="470"/>
        <v>9.2695556605612593E-7</v>
      </c>
      <c r="I7514" s="142">
        <f t="shared" si="471"/>
        <v>1.7612155755066393E-5</v>
      </c>
    </row>
    <row r="7515" spans="1:9">
      <c r="A7515" s="143">
        <f t="shared" si="468"/>
        <v>2977</v>
      </c>
      <c r="B7515" s="138" t="s">
        <v>97</v>
      </c>
      <c r="C7515" s="275">
        <v>45231</v>
      </c>
      <c r="D7515" s="275">
        <v>45231</v>
      </c>
      <c r="E7515" s="275">
        <v>45231</v>
      </c>
      <c r="F7515" s="139">
        <f t="shared" si="469"/>
        <v>0</v>
      </c>
      <c r="G7515" s="140">
        <v>241.92</v>
      </c>
      <c r="H7515" s="141">
        <f t="shared" si="470"/>
        <v>1.9012216239109622E-6</v>
      </c>
      <c r="I7515" s="142">
        <f t="shared" si="471"/>
        <v>0</v>
      </c>
    </row>
    <row r="7516" spans="1:9">
      <c r="A7516" s="143">
        <f t="shared" si="468"/>
        <v>2978</v>
      </c>
      <c r="B7516" s="138" t="s">
        <v>97</v>
      </c>
      <c r="C7516" s="275">
        <v>45001</v>
      </c>
      <c r="D7516" s="275">
        <v>45033</v>
      </c>
      <c r="E7516" s="275">
        <v>45033</v>
      </c>
      <c r="F7516" s="139">
        <f t="shared" si="469"/>
        <v>32</v>
      </c>
      <c r="G7516" s="140">
        <v>22.62</v>
      </c>
      <c r="H7516" s="141">
        <f t="shared" si="470"/>
        <v>1.7776799410080178E-7</v>
      </c>
      <c r="I7516" s="142">
        <f t="shared" si="471"/>
        <v>5.6885758112256569E-6</v>
      </c>
    </row>
    <row r="7517" spans="1:9">
      <c r="A7517" s="143">
        <f t="shared" si="468"/>
        <v>2979</v>
      </c>
      <c r="B7517" s="138" t="s">
        <v>97</v>
      </c>
      <c r="C7517" s="275">
        <v>45166</v>
      </c>
      <c r="D7517" s="275">
        <v>45170</v>
      </c>
      <c r="E7517" s="275">
        <v>45170</v>
      </c>
      <c r="F7517" s="139">
        <f t="shared" si="469"/>
        <v>4</v>
      </c>
      <c r="G7517" s="140">
        <v>364.96</v>
      </c>
      <c r="H7517" s="141">
        <f t="shared" si="470"/>
        <v>2.8681789180826089E-6</v>
      </c>
      <c r="I7517" s="142">
        <f t="shared" si="471"/>
        <v>1.1472715672330436E-5</v>
      </c>
    </row>
    <row r="7518" spans="1:9">
      <c r="A7518" s="143">
        <f t="shared" si="468"/>
        <v>2980</v>
      </c>
      <c r="B7518" s="138" t="s">
        <v>97</v>
      </c>
      <c r="C7518" s="275">
        <v>45133</v>
      </c>
      <c r="D7518" s="275">
        <v>45138</v>
      </c>
      <c r="E7518" s="275">
        <v>45138</v>
      </c>
      <c r="F7518" s="139">
        <f t="shared" si="469"/>
        <v>5</v>
      </c>
      <c r="G7518" s="140">
        <v>67</v>
      </c>
      <c r="H7518" s="141">
        <f t="shared" si="470"/>
        <v>5.2654534061687525E-7</v>
      </c>
      <c r="I7518" s="142">
        <f t="shared" si="471"/>
        <v>2.6327267030843761E-6</v>
      </c>
    </row>
    <row r="7519" spans="1:9">
      <c r="A7519" s="143">
        <f t="shared" si="468"/>
        <v>2981</v>
      </c>
      <c r="B7519" s="138" t="s">
        <v>97</v>
      </c>
      <c r="C7519" s="275">
        <v>45139</v>
      </c>
      <c r="D7519" s="275">
        <v>45405</v>
      </c>
      <c r="E7519" s="275">
        <v>45405</v>
      </c>
      <c r="F7519" s="139">
        <f t="shared" si="469"/>
        <v>266</v>
      </c>
      <c r="G7519" s="140">
        <v>27.05</v>
      </c>
      <c r="H7519" s="141">
        <f t="shared" si="470"/>
        <v>2.1258285766696235E-7</v>
      </c>
      <c r="I7519" s="142">
        <f t="shared" si="471"/>
        <v>5.6547040139411982E-5</v>
      </c>
    </row>
    <row r="7520" spans="1:9">
      <c r="A7520" s="143">
        <f t="shared" si="468"/>
        <v>2982</v>
      </c>
      <c r="B7520" s="138" t="s">
        <v>97</v>
      </c>
      <c r="C7520" s="275">
        <v>44964</v>
      </c>
      <c r="D7520" s="275">
        <v>45061</v>
      </c>
      <c r="E7520" s="275">
        <v>45061</v>
      </c>
      <c r="F7520" s="139">
        <f t="shared" si="469"/>
        <v>97</v>
      </c>
      <c r="G7520" s="140">
        <v>115.54</v>
      </c>
      <c r="H7520" s="141">
        <f t="shared" si="470"/>
        <v>9.080156515652802E-7</v>
      </c>
      <c r="I7520" s="142">
        <f t="shared" si="471"/>
        <v>8.8077518201832184E-5</v>
      </c>
    </row>
    <row r="7521" spans="1:9">
      <c r="A7521" s="143">
        <f t="shared" si="468"/>
        <v>2983</v>
      </c>
      <c r="B7521" s="138" t="s">
        <v>97</v>
      </c>
      <c r="C7521" s="275">
        <v>45256</v>
      </c>
      <c r="D7521" s="275">
        <v>45328</v>
      </c>
      <c r="E7521" s="275">
        <v>45328</v>
      </c>
      <c r="F7521" s="139">
        <f t="shared" si="469"/>
        <v>72</v>
      </c>
      <c r="G7521" s="140">
        <v>29.45</v>
      </c>
      <c r="H7521" s="141">
        <f t="shared" si="470"/>
        <v>2.3144418330099966E-7</v>
      </c>
      <c r="I7521" s="142">
        <f t="shared" si="471"/>
        <v>1.6663981197671977E-5</v>
      </c>
    </row>
    <row r="7522" spans="1:9">
      <c r="A7522" s="143">
        <f t="shared" si="468"/>
        <v>2984</v>
      </c>
      <c r="B7522" s="138" t="s">
        <v>97</v>
      </c>
      <c r="C7522" s="275">
        <v>45250</v>
      </c>
      <c r="D7522" s="275">
        <v>45314</v>
      </c>
      <c r="E7522" s="275">
        <v>45314</v>
      </c>
      <c r="F7522" s="139">
        <f t="shared" si="469"/>
        <v>64</v>
      </c>
      <c r="G7522" s="140">
        <v>26.03</v>
      </c>
      <c r="H7522" s="141">
        <f t="shared" si="470"/>
        <v>2.0456679427249648E-7</v>
      </c>
      <c r="I7522" s="142">
        <f t="shared" si="471"/>
        <v>1.3092274833439775E-5</v>
      </c>
    </row>
    <row r="7523" spans="1:9">
      <c r="A7523" s="143">
        <f t="shared" si="468"/>
        <v>2985</v>
      </c>
      <c r="B7523" s="138" t="s">
        <v>97</v>
      </c>
      <c r="C7523" s="275">
        <v>45133</v>
      </c>
      <c r="D7523" s="275">
        <v>45222</v>
      </c>
      <c r="E7523" s="275">
        <v>45222</v>
      </c>
      <c r="F7523" s="139">
        <f t="shared" si="469"/>
        <v>89</v>
      </c>
      <c r="G7523" s="140">
        <v>42.06</v>
      </c>
      <c r="H7523" s="141">
        <f t="shared" si="470"/>
        <v>3.305447317365041E-7</v>
      </c>
      <c r="I7523" s="142">
        <f t="shared" si="471"/>
        <v>2.9418481124548864E-5</v>
      </c>
    </row>
    <row r="7524" spans="1:9">
      <c r="A7524" s="143">
        <f t="shared" si="468"/>
        <v>2986</v>
      </c>
      <c r="B7524" s="138" t="s">
        <v>97</v>
      </c>
      <c r="C7524" s="275">
        <v>45032</v>
      </c>
      <c r="D7524" s="275">
        <v>45037</v>
      </c>
      <c r="E7524" s="275">
        <v>45037</v>
      </c>
      <c r="F7524" s="139">
        <f t="shared" si="469"/>
        <v>5</v>
      </c>
      <c r="G7524" s="140">
        <v>89.12</v>
      </c>
      <c r="H7524" s="141">
        <f t="shared" si="470"/>
        <v>7.0038389187725266E-7</v>
      </c>
      <c r="I7524" s="142">
        <f t="shared" si="471"/>
        <v>3.5019194593862634E-6</v>
      </c>
    </row>
    <row r="7525" spans="1:9">
      <c r="A7525" s="143">
        <f t="shared" si="468"/>
        <v>2987</v>
      </c>
      <c r="B7525" s="138" t="s">
        <v>97</v>
      </c>
      <c r="C7525" s="275">
        <v>45068</v>
      </c>
      <c r="D7525" s="275">
        <v>45257</v>
      </c>
      <c r="E7525" s="275">
        <v>45257</v>
      </c>
      <c r="F7525" s="139">
        <f t="shared" si="469"/>
        <v>189</v>
      </c>
      <c r="G7525" s="140">
        <v>71.900000000000006</v>
      </c>
      <c r="H7525" s="141">
        <f t="shared" si="470"/>
        <v>5.6505388045303482E-7</v>
      </c>
      <c r="I7525" s="142">
        <f t="shared" si="471"/>
        <v>1.0679518340562358E-4</v>
      </c>
    </row>
    <row r="7526" spans="1:9">
      <c r="A7526" s="143">
        <f t="shared" si="468"/>
        <v>2988</v>
      </c>
      <c r="B7526" s="138" t="s">
        <v>97</v>
      </c>
      <c r="C7526" s="275">
        <v>45218</v>
      </c>
      <c r="D7526" s="275">
        <v>45230</v>
      </c>
      <c r="E7526" s="275">
        <v>45230</v>
      </c>
      <c r="F7526" s="139">
        <f t="shared" si="469"/>
        <v>12</v>
      </c>
      <c r="G7526" s="140">
        <v>74.52</v>
      </c>
      <c r="H7526" s="141">
        <f t="shared" si="470"/>
        <v>5.8564416093685883E-7</v>
      </c>
      <c r="I7526" s="142">
        <f t="shared" si="471"/>
        <v>7.0277299312423064E-6</v>
      </c>
    </row>
    <row r="7527" spans="1:9">
      <c r="A7527" s="143">
        <f t="shared" si="468"/>
        <v>2989</v>
      </c>
      <c r="B7527" s="138" t="s">
        <v>97</v>
      </c>
      <c r="C7527" s="275">
        <v>44994</v>
      </c>
      <c r="D7527" s="275">
        <v>45007</v>
      </c>
      <c r="E7527" s="275">
        <v>45007</v>
      </c>
      <c r="F7527" s="139">
        <f t="shared" si="469"/>
        <v>13</v>
      </c>
      <c r="G7527" s="140">
        <v>173.27</v>
      </c>
      <c r="H7527" s="141">
        <f t="shared" si="470"/>
        <v>1.3617091219206862E-6</v>
      </c>
      <c r="I7527" s="142">
        <f t="shared" si="471"/>
        <v>1.7702218584968919E-5</v>
      </c>
    </row>
    <row r="7528" spans="1:9">
      <c r="A7528" s="143">
        <f t="shared" si="468"/>
        <v>2990</v>
      </c>
      <c r="B7528" s="138" t="s">
        <v>97</v>
      </c>
      <c r="C7528" s="275">
        <v>45147</v>
      </c>
      <c r="D7528" s="275">
        <v>45159</v>
      </c>
      <c r="E7528" s="275">
        <v>45159</v>
      </c>
      <c r="F7528" s="139">
        <f t="shared" si="469"/>
        <v>12</v>
      </c>
      <c r="G7528" s="140">
        <v>13.01</v>
      </c>
      <c r="H7528" s="141">
        <f t="shared" si="470"/>
        <v>1.0224410270784399E-7</v>
      </c>
      <c r="I7528" s="142">
        <f t="shared" si="471"/>
        <v>1.2269292324941279E-6</v>
      </c>
    </row>
    <row r="7529" spans="1:9">
      <c r="A7529" s="143">
        <f t="shared" si="468"/>
        <v>2991</v>
      </c>
      <c r="B7529" s="138" t="s">
        <v>97</v>
      </c>
      <c r="C7529" s="275">
        <v>45174</v>
      </c>
      <c r="D7529" s="275">
        <v>45191</v>
      </c>
      <c r="E7529" s="275">
        <v>45191</v>
      </c>
      <c r="F7529" s="139">
        <f t="shared" si="469"/>
        <v>17</v>
      </c>
      <c r="G7529" s="140">
        <v>26.38</v>
      </c>
      <c r="H7529" s="141">
        <f t="shared" si="470"/>
        <v>2.0731740426079357E-7</v>
      </c>
      <c r="I7529" s="142">
        <f t="shared" si="471"/>
        <v>3.5243958724334906E-6</v>
      </c>
    </row>
    <row r="7530" spans="1:9">
      <c r="A7530" s="143">
        <f t="shared" si="468"/>
        <v>2992</v>
      </c>
      <c r="B7530" s="138" t="s">
        <v>97</v>
      </c>
      <c r="C7530" s="275">
        <v>45161</v>
      </c>
      <c r="D7530" s="275">
        <v>45166</v>
      </c>
      <c r="E7530" s="275">
        <v>45166</v>
      </c>
      <c r="F7530" s="139">
        <f t="shared" si="469"/>
        <v>5</v>
      </c>
      <c r="G7530" s="140">
        <v>105.69</v>
      </c>
      <c r="H7530" s="141">
        <f t="shared" si="470"/>
        <v>8.3060562760891866E-7</v>
      </c>
      <c r="I7530" s="142">
        <f t="shared" si="471"/>
        <v>4.153028138044593E-6</v>
      </c>
    </row>
    <row r="7531" spans="1:9">
      <c r="A7531" s="143">
        <f t="shared" si="468"/>
        <v>2993</v>
      </c>
      <c r="B7531" s="138" t="s">
        <v>97</v>
      </c>
      <c r="C7531" s="275">
        <v>45209</v>
      </c>
      <c r="D7531" s="275">
        <v>45226</v>
      </c>
      <c r="E7531" s="275">
        <v>45226</v>
      </c>
      <c r="F7531" s="139">
        <f t="shared" si="469"/>
        <v>17</v>
      </c>
      <c r="G7531" s="140">
        <v>34.32</v>
      </c>
      <c r="H7531" s="141">
        <f t="shared" si="470"/>
        <v>2.6971695656673374E-7</v>
      </c>
      <c r="I7531" s="142">
        <f t="shared" si="471"/>
        <v>4.5851882616344737E-6</v>
      </c>
    </row>
    <row r="7532" spans="1:9">
      <c r="A7532" s="143">
        <f t="shared" si="468"/>
        <v>2994</v>
      </c>
      <c r="B7532" s="138" t="s">
        <v>97</v>
      </c>
      <c r="C7532" s="275">
        <v>45065</v>
      </c>
      <c r="D7532" s="275">
        <v>45099</v>
      </c>
      <c r="E7532" s="275">
        <v>45099</v>
      </c>
      <c r="F7532" s="139">
        <f t="shared" si="469"/>
        <v>34</v>
      </c>
      <c r="G7532" s="140">
        <v>76.27</v>
      </c>
      <c r="H7532" s="141">
        <f t="shared" si="470"/>
        <v>5.9939721087834444E-7</v>
      </c>
      <c r="I7532" s="142">
        <f t="shared" si="471"/>
        <v>2.037950516986371E-5</v>
      </c>
    </row>
    <row r="7533" spans="1:9">
      <c r="A7533" s="143">
        <f t="shared" si="468"/>
        <v>2995</v>
      </c>
      <c r="B7533" s="138" t="s">
        <v>97</v>
      </c>
      <c r="C7533" s="275">
        <v>45205</v>
      </c>
      <c r="D7533" s="275">
        <v>45321</v>
      </c>
      <c r="E7533" s="275">
        <v>45321</v>
      </c>
      <c r="F7533" s="139">
        <f t="shared" si="469"/>
        <v>116</v>
      </c>
      <c r="G7533" s="140">
        <v>32.75</v>
      </c>
      <c r="H7533" s="141">
        <f t="shared" si="470"/>
        <v>2.5737850604780095E-7</v>
      </c>
      <c r="I7533" s="142">
        <f t="shared" si="471"/>
        <v>2.9855906701544911E-5</v>
      </c>
    </row>
    <row r="7534" spans="1:9">
      <c r="A7534" s="143">
        <f t="shared" si="468"/>
        <v>2996</v>
      </c>
      <c r="B7534" s="138" t="s">
        <v>97</v>
      </c>
      <c r="C7534" s="275">
        <v>44952</v>
      </c>
      <c r="D7534" s="275">
        <v>44974</v>
      </c>
      <c r="E7534" s="275">
        <v>44974</v>
      </c>
      <c r="F7534" s="139">
        <f t="shared" si="469"/>
        <v>22</v>
      </c>
      <c r="G7534" s="140">
        <v>192.64</v>
      </c>
      <c r="H7534" s="141">
        <f t="shared" si="470"/>
        <v>1.5139357375587291E-6</v>
      </c>
      <c r="I7534" s="142">
        <f t="shared" si="471"/>
        <v>3.330658622629204E-5</v>
      </c>
    </row>
    <row r="7535" spans="1:9">
      <c r="A7535" s="143">
        <f t="shared" si="468"/>
        <v>2997</v>
      </c>
      <c r="B7535" s="138" t="s">
        <v>97</v>
      </c>
      <c r="C7535" s="275">
        <v>45029</v>
      </c>
      <c r="D7535" s="275">
        <v>45065</v>
      </c>
      <c r="E7535" s="275">
        <v>45065</v>
      </c>
      <c r="F7535" s="139">
        <f t="shared" si="469"/>
        <v>36</v>
      </c>
      <c r="G7535" s="140">
        <v>5.34</v>
      </c>
      <c r="H7535" s="141">
        <f t="shared" si="470"/>
        <v>4.1966449535733041E-8</v>
      </c>
      <c r="I7535" s="142">
        <f t="shared" si="471"/>
        <v>1.5107921832863894E-6</v>
      </c>
    </row>
    <row r="7536" spans="1:9">
      <c r="A7536" s="143">
        <f t="shared" si="468"/>
        <v>2998</v>
      </c>
      <c r="B7536" s="138" t="s">
        <v>97</v>
      </c>
      <c r="C7536" s="275">
        <v>45009</v>
      </c>
      <c r="D7536" s="275">
        <v>45019</v>
      </c>
      <c r="E7536" s="275">
        <v>45019</v>
      </c>
      <c r="F7536" s="139">
        <f t="shared" si="469"/>
        <v>10</v>
      </c>
      <c r="G7536" s="140">
        <v>165.73</v>
      </c>
      <c r="H7536" s="141">
        <f t="shared" si="470"/>
        <v>1.3024531238870857E-6</v>
      </c>
      <c r="I7536" s="142">
        <f t="shared" si="471"/>
        <v>1.3024531238870857E-5</v>
      </c>
    </row>
    <row r="7537" spans="1:9">
      <c r="A7537" s="143">
        <f t="shared" si="468"/>
        <v>2999</v>
      </c>
      <c r="B7537" s="138" t="s">
        <v>97</v>
      </c>
      <c r="C7537" s="275">
        <v>44943</v>
      </c>
      <c r="D7537" s="275">
        <v>44965</v>
      </c>
      <c r="E7537" s="275">
        <v>44965</v>
      </c>
      <c r="F7537" s="139">
        <f t="shared" si="469"/>
        <v>22</v>
      </c>
      <c r="G7537" s="140">
        <v>1083.27</v>
      </c>
      <c r="H7537" s="141">
        <f t="shared" si="470"/>
        <v>8.5132950914931718E-6</v>
      </c>
      <c r="I7537" s="142">
        <f t="shared" si="471"/>
        <v>1.8729249201284977E-4</v>
      </c>
    </row>
    <row r="7538" spans="1:9">
      <c r="A7538" s="143">
        <f t="shared" si="468"/>
        <v>3000</v>
      </c>
      <c r="B7538" s="138" t="s">
        <v>97</v>
      </c>
      <c r="C7538" s="275">
        <v>44956</v>
      </c>
      <c r="D7538" s="275">
        <v>44967</v>
      </c>
      <c r="E7538" s="275">
        <v>44967</v>
      </c>
      <c r="F7538" s="139">
        <f t="shared" si="469"/>
        <v>11</v>
      </c>
      <c r="G7538" s="140">
        <v>165.04</v>
      </c>
      <c r="H7538" s="141">
        <f t="shared" si="470"/>
        <v>1.2970304927672999E-6</v>
      </c>
      <c r="I7538" s="142">
        <f t="shared" si="471"/>
        <v>1.4267335420440299E-5</v>
      </c>
    </row>
    <row r="7539" spans="1:9">
      <c r="A7539" s="143">
        <f t="shared" si="468"/>
        <v>3001</v>
      </c>
      <c r="B7539" s="138" t="s">
        <v>97</v>
      </c>
      <c r="C7539" s="275">
        <v>44988</v>
      </c>
      <c r="D7539" s="275">
        <v>45034</v>
      </c>
      <c r="E7539" s="275">
        <v>45034</v>
      </c>
      <c r="F7539" s="139">
        <f t="shared" si="469"/>
        <v>46</v>
      </c>
      <c r="G7539" s="140">
        <v>4.9400000000000004</v>
      </c>
      <c r="H7539" s="141">
        <f t="shared" si="470"/>
        <v>3.8822895263393497E-8</v>
      </c>
      <c r="I7539" s="142">
        <f t="shared" si="471"/>
        <v>1.7858531821161008E-6</v>
      </c>
    </row>
    <row r="7540" spans="1:9">
      <c r="A7540" s="143">
        <f t="shared" si="468"/>
        <v>3002</v>
      </c>
      <c r="B7540" s="138" t="s">
        <v>97</v>
      </c>
      <c r="C7540" s="275">
        <v>45149</v>
      </c>
      <c r="D7540" s="275">
        <v>45161</v>
      </c>
      <c r="E7540" s="275">
        <v>45161</v>
      </c>
      <c r="F7540" s="139">
        <f t="shared" si="469"/>
        <v>12</v>
      </c>
      <c r="G7540" s="140">
        <v>63.39</v>
      </c>
      <c r="H7540" s="141">
        <f t="shared" si="470"/>
        <v>4.9817476330901084E-7</v>
      </c>
      <c r="I7540" s="142">
        <f t="shared" si="471"/>
        <v>5.9780971597081297E-6</v>
      </c>
    </row>
    <row r="7541" spans="1:9">
      <c r="A7541" s="143">
        <f t="shared" si="468"/>
        <v>3003</v>
      </c>
      <c r="B7541" s="138" t="s">
        <v>97</v>
      </c>
      <c r="C7541" s="275">
        <v>44960</v>
      </c>
      <c r="D7541" s="275">
        <v>44988</v>
      </c>
      <c r="E7541" s="275">
        <v>44988</v>
      </c>
      <c r="F7541" s="139">
        <f t="shared" si="469"/>
        <v>28</v>
      </c>
      <c r="G7541" s="140">
        <v>42.52</v>
      </c>
      <c r="H7541" s="141">
        <f t="shared" si="470"/>
        <v>3.341598191496946E-7</v>
      </c>
      <c r="I7541" s="142">
        <f t="shared" si="471"/>
        <v>9.3564749361914488E-6</v>
      </c>
    </row>
    <row r="7542" spans="1:9">
      <c r="A7542" s="143">
        <f t="shared" si="468"/>
        <v>3004</v>
      </c>
      <c r="B7542" s="138" t="s">
        <v>97</v>
      </c>
      <c r="C7542" s="275">
        <v>45029</v>
      </c>
      <c r="D7542" s="275">
        <v>45050</v>
      </c>
      <c r="E7542" s="275">
        <v>45050</v>
      </c>
      <c r="F7542" s="139">
        <f t="shared" si="469"/>
        <v>21</v>
      </c>
      <c r="G7542" s="140">
        <v>100.68</v>
      </c>
      <c r="H7542" s="141">
        <f t="shared" si="470"/>
        <v>7.9123261034786581E-7</v>
      </c>
      <c r="I7542" s="142">
        <f t="shared" si="471"/>
        <v>1.6615884817305182E-5</v>
      </c>
    </row>
    <row r="7543" spans="1:9">
      <c r="A7543" s="143">
        <f t="shared" si="468"/>
        <v>3005</v>
      </c>
      <c r="B7543" s="138" t="s">
        <v>97</v>
      </c>
      <c r="C7543" s="275">
        <v>45162</v>
      </c>
      <c r="D7543" s="275">
        <v>45303</v>
      </c>
      <c r="E7543" s="275">
        <v>45303</v>
      </c>
      <c r="F7543" s="139">
        <f t="shared" si="469"/>
        <v>141</v>
      </c>
      <c r="G7543" s="140">
        <v>26.22</v>
      </c>
      <c r="H7543" s="141">
        <f t="shared" si="470"/>
        <v>2.0605998255185776E-7</v>
      </c>
      <c r="I7543" s="142">
        <f t="shared" si="471"/>
        <v>2.9054457539811946E-5</v>
      </c>
    </row>
    <row r="7544" spans="1:9">
      <c r="A7544" s="143">
        <f t="shared" si="468"/>
        <v>3006</v>
      </c>
      <c r="B7544" s="138" t="s">
        <v>97</v>
      </c>
      <c r="C7544" s="275">
        <v>45273</v>
      </c>
      <c r="D7544" s="275">
        <v>45414</v>
      </c>
      <c r="E7544" s="275">
        <v>45414</v>
      </c>
      <c r="F7544" s="139">
        <f t="shared" si="469"/>
        <v>141</v>
      </c>
      <c r="G7544" s="140">
        <v>55.97</v>
      </c>
      <c r="H7544" s="141">
        <f t="shared" si="470"/>
        <v>4.3986183155711209E-7</v>
      </c>
      <c r="I7544" s="142">
        <f t="shared" si="471"/>
        <v>6.2020518249552802E-5</v>
      </c>
    </row>
    <row r="7545" spans="1:9">
      <c r="A7545" s="143">
        <f t="shared" si="468"/>
        <v>3007</v>
      </c>
      <c r="B7545" s="138" t="s">
        <v>97</v>
      </c>
      <c r="C7545" s="275">
        <v>44965</v>
      </c>
      <c r="D7545" s="275">
        <v>45203</v>
      </c>
      <c r="E7545" s="275">
        <v>45203</v>
      </c>
      <c r="F7545" s="139">
        <f t="shared" si="469"/>
        <v>238</v>
      </c>
      <c r="G7545" s="140">
        <v>252.04</v>
      </c>
      <c r="H7545" s="141">
        <f t="shared" si="470"/>
        <v>1.9807535470011527E-6</v>
      </c>
      <c r="I7545" s="142">
        <f t="shared" si="471"/>
        <v>4.7141934418627436E-4</v>
      </c>
    </row>
    <row r="7546" spans="1:9">
      <c r="A7546" s="143">
        <f t="shared" si="468"/>
        <v>3008</v>
      </c>
      <c r="B7546" s="138" t="s">
        <v>97</v>
      </c>
      <c r="C7546" s="275">
        <v>44999</v>
      </c>
      <c r="D7546" s="275">
        <v>45215</v>
      </c>
      <c r="E7546" s="275">
        <v>45215</v>
      </c>
      <c r="F7546" s="139">
        <f t="shared" si="469"/>
        <v>216</v>
      </c>
      <c r="G7546" s="140">
        <v>99.13</v>
      </c>
      <c r="H7546" s="141">
        <f t="shared" si="470"/>
        <v>7.7905133754254987E-7</v>
      </c>
      <c r="I7546" s="142">
        <f t="shared" si="471"/>
        <v>1.6827508890919078E-4</v>
      </c>
    </row>
    <row r="7547" spans="1:9">
      <c r="A7547" s="143">
        <f t="shared" si="468"/>
        <v>3009</v>
      </c>
      <c r="B7547" s="138" t="s">
        <v>97</v>
      </c>
      <c r="C7547" s="275">
        <v>45240</v>
      </c>
      <c r="D7547" s="275">
        <v>45289</v>
      </c>
      <c r="E7547" s="275">
        <v>45289</v>
      </c>
      <c r="F7547" s="139">
        <f t="shared" si="469"/>
        <v>49</v>
      </c>
      <c r="G7547" s="140">
        <v>54.71</v>
      </c>
      <c r="H7547" s="141">
        <f t="shared" si="470"/>
        <v>4.2995963559924248E-7</v>
      </c>
      <c r="I7547" s="142">
        <f t="shared" si="471"/>
        <v>2.106802214436288E-5</v>
      </c>
    </row>
    <row r="7548" spans="1:9">
      <c r="A7548" s="143">
        <f t="shared" ref="A7548:A7611" si="472">A7547+1</f>
        <v>3010</v>
      </c>
      <c r="B7548" s="138" t="s">
        <v>97</v>
      </c>
      <c r="C7548" s="275">
        <v>45230</v>
      </c>
      <c r="D7548" s="275">
        <v>45240</v>
      </c>
      <c r="E7548" s="275">
        <v>45240</v>
      </c>
      <c r="F7548" s="139">
        <f t="shared" si="469"/>
        <v>10</v>
      </c>
      <c r="G7548" s="140">
        <v>10.37</v>
      </c>
      <c r="H7548" s="141">
        <f t="shared" si="470"/>
        <v>8.1496644510402927E-8</v>
      </c>
      <c r="I7548" s="142">
        <f t="shared" si="471"/>
        <v>8.1496644510402927E-7</v>
      </c>
    </row>
    <row r="7549" spans="1:9">
      <c r="A7549" s="143">
        <f t="shared" si="472"/>
        <v>3011</v>
      </c>
      <c r="B7549" s="138" t="s">
        <v>97</v>
      </c>
      <c r="C7549" s="275">
        <v>45167</v>
      </c>
      <c r="D7549" s="275">
        <v>45222</v>
      </c>
      <c r="E7549" s="275">
        <v>45222</v>
      </c>
      <c r="F7549" s="139">
        <f t="shared" si="469"/>
        <v>55</v>
      </c>
      <c r="G7549" s="140">
        <v>60.76</v>
      </c>
      <c r="H7549" s="141">
        <f t="shared" si="470"/>
        <v>4.7750589396837822E-7</v>
      </c>
      <c r="I7549" s="142">
        <f t="shared" si="471"/>
        <v>2.6262824168260802E-5</v>
      </c>
    </row>
    <row r="7550" spans="1:9">
      <c r="A7550" s="143">
        <f t="shared" si="472"/>
        <v>3012</v>
      </c>
      <c r="B7550" s="138" t="s">
        <v>97</v>
      </c>
      <c r="C7550" s="275">
        <v>45030</v>
      </c>
      <c r="D7550" s="275">
        <v>45062</v>
      </c>
      <c r="E7550" s="275">
        <v>45062</v>
      </c>
      <c r="F7550" s="139">
        <f t="shared" si="469"/>
        <v>32</v>
      </c>
      <c r="G7550" s="140">
        <v>179.98</v>
      </c>
      <c r="H7550" s="141">
        <f t="shared" si="470"/>
        <v>1.4144422448391821E-6</v>
      </c>
      <c r="I7550" s="142">
        <f t="shared" si="471"/>
        <v>4.5262151834853827E-5</v>
      </c>
    </row>
    <row r="7551" spans="1:9">
      <c r="A7551" s="143">
        <f t="shared" si="472"/>
        <v>3013</v>
      </c>
      <c r="B7551" s="138" t="s">
        <v>97</v>
      </c>
      <c r="C7551" s="275">
        <v>45223</v>
      </c>
      <c r="D7551" s="275">
        <v>45239</v>
      </c>
      <c r="E7551" s="275">
        <v>45239</v>
      </c>
      <c r="F7551" s="139">
        <f t="shared" si="469"/>
        <v>16</v>
      </c>
      <c r="G7551" s="140">
        <v>60.09</v>
      </c>
      <c r="H7551" s="141">
        <f t="shared" si="470"/>
        <v>4.722404405622095E-7</v>
      </c>
      <c r="I7551" s="142">
        <f t="shared" si="471"/>
        <v>7.5558470489953519E-6</v>
      </c>
    </row>
    <row r="7552" spans="1:9">
      <c r="A7552" s="143">
        <f t="shared" si="472"/>
        <v>3014</v>
      </c>
      <c r="B7552" s="138" t="s">
        <v>97</v>
      </c>
      <c r="C7552" s="275">
        <v>44963</v>
      </c>
      <c r="D7552" s="275">
        <v>44973</v>
      </c>
      <c r="E7552" s="275">
        <v>44973</v>
      </c>
      <c r="F7552" s="139">
        <f t="shared" si="469"/>
        <v>10</v>
      </c>
      <c r="G7552" s="140">
        <v>69</v>
      </c>
      <c r="H7552" s="141">
        <f t="shared" si="470"/>
        <v>5.4226311197857303E-7</v>
      </c>
      <c r="I7552" s="142">
        <f t="shared" si="471"/>
        <v>5.4226311197857301E-6</v>
      </c>
    </row>
    <row r="7553" spans="1:9">
      <c r="A7553" s="143">
        <f t="shared" si="472"/>
        <v>3015</v>
      </c>
      <c r="B7553" s="138" t="s">
        <v>97</v>
      </c>
      <c r="C7553" s="275">
        <v>44960</v>
      </c>
      <c r="D7553" s="275">
        <v>45030</v>
      </c>
      <c r="E7553" s="275">
        <v>45030</v>
      </c>
      <c r="F7553" s="139">
        <f t="shared" si="469"/>
        <v>70</v>
      </c>
      <c r="G7553" s="140">
        <v>84.23</v>
      </c>
      <c r="H7553" s="141">
        <f t="shared" si="470"/>
        <v>6.6195394089790158E-7</v>
      </c>
      <c r="I7553" s="142">
        <f t="shared" si="471"/>
        <v>4.6336775862853109E-5</v>
      </c>
    </row>
    <row r="7554" spans="1:9">
      <c r="A7554" s="143">
        <f t="shared" si="472"/>
        <v>3016</v>
      </c>
      <c r="B7554" s="138" t="s">
        <v>97</v>
      </c>
      <c r="C7554" s="275">
        <v>45119</v>
      </c>
      <c r="D7554" s="275">
        <v>45268</v>
      </c>
      <c r="E7554" s="275">
        <v>45268</v>
      </c>
      <c r="F7554" s="139">
        <f t="shared" si="469"/>
        <v>149</v>
      </c>
      <c r="G7554" s="140">
        <v>18.95</v>
      </c>
      <c r="H7554" s="141">
        <f t="shared" si="470"/>
        <v>1.4892588365208637E-7</v>
      </c>
      <c r="I7554" s="142">
        <f t="shared" si="471"/>
        <v>2.2189956664160871E-5</v>
      </c>
    </row>
    <row r="7555" spans="1:9">
      <c r="A7555" s="143">
        <f t="shared" si="472"/>
        <v>3017</v>
      </c>
      <c r="B7555" s="138" t="s">
        <v>97</v>
      </c>
      <c r="C7555" s="275">
        <v>45055</v>
      </c>
      <c r="D7555" s="275">
        <v>45064</v>
      </c>
      <c r="E7555" s="275">
        <v>45064</v>
      </c>
      <c r="F7555" s="139">
        <f t="shared" si="469"/>
        <v>9</v>
      </c>
      <c r="G7555" s="140">
        <v>53.09</v>
      </c>
      <c r="H7555" s="141">
        <f t="shared" si="470"/>
        <v>4.172282407962673E-7</v>
      </c>
      <c r="I7555" s="142">
        <f t="shared" si="471"/>
        <v>3.7550541671664057E-6</v>
      </c>
    </row>
    <row r="7556" spans="1:9">
      <c r="A7556" s="143">
        <f t="shared" si="472"/>
        <v>3018</v>
      </c>
      <c r="B7556" s="138" t="s">
        <v>97</v>
      </c>
      <c r="C7556" s="275">
        <v>45167</v>
      </c>
      <c r="D7556" s="275">
        <v>45195</v>
      </c>
      <c r="E7556" s="275">
        <v>45195</v>
      </c>
      <c r="F7556" s="139">
        <f t="shared" si="469"/>
        <v>28</v>
      </c>
      <c r="G7556" s="140">
        <v>18.95</v>
      </c>
      <c r="H7556" s="141">
        <f t="shared" si="470"/>
        <v>1.4892588365208637E-7</v>
      </c>
      <c r="I7556" s="142">
        <f t="shared" si="471"/>
        <v>4.1699247422584186E-6</v>
      </c>
    </row>
    <row r="7557" spans="1:9">
      <c r="A7557" s="143">
        <f t="shared" si="472"/>
        <v>3019</v>
      </c>
      <c r="B7557" s="138" t="s">
        <v>97</v>
      </c>
      <c r="C7557" s="275">
        <v>45055</v>
      </c>
      <c r="D7557" s="275">
        <v>45058</v>
      </c>
      <c r="E7557" s="275">
        <v>45058</v>
      </c>
      <c r="F7557" s="139">
        <f t="shared" si="469"/>
        <v>3</v>
      </c>
      <c r="G7557" s="140">
        <v>306.44</v>
      </c>
      <c r="H7557" s="141">
        <f t="shared" si="470"/>
        <v>2.4082769280393324E-6</v>
      </c>
      <c r="I7557" s="142">
        <f t="shared" si="471"/>
        <v>7.2248307841179973E-6</v>
      </c>
    </row>
    <row r="7558" spans="1:9">
      <c r="A7558" s="143">
        <f t="shared" si="472"/>
        <v>3020</v>
      </c>
      <c r="B7558" s="138" t="s">
        <v>97</v>
      </c>
      <c r="C7558" s="275">
        <v>45139</v>
      </c>
      <c r="D7558" s="275">
        <v>45201</v>
      </c>
      <c r="E7558" s="275">
        <v>45201</v>
      </c>
      <c r="F7558" s="139">
        <f t="shared" si="469"/>
        <v>62</v>
      </c>
      <c r="G7558" s="140">
        <v>21.03</v>
      </c>
      <c r="H7558" s="141">
        <f t="shared" si="470"/>
        <v>1.6527236586825205E-7</v>
      </c>
      <c r="I7558" s="142">
        <f t="shared" si="471"/>
        <v>1.0246886683831626E-5</v>
      </c>
    </row>
    <row r="7559" spans="1:9">
      <c r="A7559" s="143">
        <f t="shared" si="472"/>
        <v>3021</v>
      </c>
      <c r="B7559" s="138" t="s">
        <v>97</v>
      </c>
      <c r="C7559" s="275">
        <v>45022</v>
      </c>
      <c r="D7559" s="275">
        <v>45232</v>
      </c>
      <c r="E7559" s="275">
        <v>45232</v>
      </c>
      <c r="F7559" s="139">
        <f t="shared" si="469"/>
        <v>210</v>
      </c>
      <c r="G7559" s="140">
        <v>54.65</v>
      </c>
      <c r="H7559" s="141">
        <f t="shared" si="470"/>
        <v>4.2948810245839153E-7</v>
      </c>
      <c r="I7559" s="142">
        <f t="shared" si="471"/>
        <v>9.0192501516262228E-5</v>
      </c>
    </row>
    <row r="7560" spans="1:9">
      <c r="A7560" s="143">
        <f t="shared" si="472"/>
        <v>3022</v>
      </c>
      <c r="B7560" s="138" t="s">
        <v>97</v>
      </c>
      <c r="C7560" s="275">
        <v>44999</v>
      </c>
      <c r="D7560" s="275">
        <v>45015</v>
      </c>
      <c r="E7560" s="275">
        <v>45015</v>
      </c>
      <c r="F7560" s="139">
        <f t="shared" ref="F7560:F7623" si="473">E7560-C7560</f>
        <v>16</v>
      </c>
      <c r="G7560" s="140">
        <v>100.41</v>
      </c>
      <c r="H7560" s="141">
        <f t="shared" ref="H7560:H7623" si="474">G7560/$G$8894</f>
        <v>7.8911071121403653E-7</v>
      </c>
      <c r="I7560" s="142">
        <f t="shared" ref="I7560:I7623" si="475">H7560*F7560</f>
        <v>1.2625771379424585E-5</v>
      </c>
    </row>
    <row r="7561" spans="1:9">
      <c r="A7561" s="143">
        <f t="shared" si="472"/>
        <v>3023</v>
      </c>
      <c r="B7561" s="138" t="s">
        <v>97</v>
      </c>
      <c r="C7561" s="275">
        <v>45176</v>
      </c>
      <c r="D7561" s="275">
        <v>45219</v>
      </c>
      <c r="E7561" s="275">
        <v>45219</v>
      </c>
      <c r="F7561" s="139">
        <f t="shared" si="473"/>
        <v>43</v>
      </c>
      <c r="G7561" s="140">
        <v>18.95</v>
      </c>
      <c r="H7561" s="141">
        <f t="shared" si="474"/>
        <v>1.4892588365208637E-7</v>
      </c>
      <c r="I7561" s="142">
        <f t="shared" si="475"/>
        <v>6.403812997039714E-6</v>
      </c>
    </row>
    <row r="7562" spans="1:9">
      <c r="A7562" s="143">
        <f t="shared" si="472"/>
        <v>3024</v>
      </c>
      <c r="B7562" s="138" t="s">
        <v>97</v>
      </c>
      <c r="C7562" s="275">
        <v>45033</v>
      </c>
      <c r="D7562" s="275">
        <v>45041</v>
      </c>
      <c r="E7562" s="275">
        <v>45041</v>
      </c>
      <c r="F7562" s="139">
        <f t="shared" si="473"/>
        <v>8</v>
      </c>
      <c r="G7562" s="140">
        <v>153.63</v>
      </c>
      <c r="H7562" s="141">
        <f t="shared" si="474"/>
        <v>1.2073606071488142E-6</v>
      </c>
      <c r="I7562" s="142">
        <f t="shared" si="475"/>
        <v>9.6588848571905134E-6</v>
      </c>
    </row>
    <row r="7563" spans="1:9">
      <c r="A7563" s="143">
        <f t="shared" si="472"/>
        <v>3025</v>
      </c>
      <c r="B7563" s="138" t="s">
        <v>97</v>
      </c>
      <c r="C7563" s="275">
        <v>45251</v>
      </c>
      <c r="D7563" s="275">
        <v>45379</v>
      </c>
      <c r="E7563" s="275">
        <v>45379</v>
      </c>
      <c r="F7563" s="139">
        <f t="shared" si="473"/>
        <v>128</v>
      </c>
      <c r="G7563" s="140">
        <v>47.59</v>
      </c>
      <c r="H7563" s="141">
        <f t="shared" si="474"/>
        <v>3.7400436955159845E-7</v>
      </c>
      <c r="I7563" s="142">
        <f t="shared" si="475"/>
        <v>4.7872559302604602E-5</v>
      </c>
    </row>
    <row r="7564" spans="1:9">
      <c r="A7564" s="143">
        <f t="shared" si="472"/>
        <v>3026</v>
      </c>
      <c r="B7564" s="138" t="s">
        <v>97</v>
      </c>
      <c r="C7564" s="275">
        <v>45029</v>
      </c>
      <c r="D7564" s="275">
        <v>45205</v>
      </c>
      <c r="E7564" s="275">
        <v>45205</v>
      </c>
      <c r="F7564" s="139">
        <f t="shared" si="473"/>
        <v>176</v>
      </c>
      <c r="G7564" s="140">
        <v>162.94</v>
      </c>
      <c r="H7564" s="141">
        <f t="shared" si="474"/>
        <v>1.2805268328375174E-6</v>
      </c>
      <c r="I7564" s="142">
        <f t="shared" si="475"/>
        <v>2.2537272257940305E-4</v>
      </c>
    </row>
    <row r="7565" spans="1:9">
      <c r="A7565" s="143">
        <f t="shared" si="472"/>
        <v>3027</v>
      </c>
      <c r="B7565" s="138" t="s">
        <v>97</v>
      </c>
      <c r="C7565" s="275">
        <v>45272</v>
      </c>
      <c r="D7565" s="275">
        <v>45281</v>
      </c>
      <c r="E7565" s="275">
        <v>45281</v>
      </c>
      <c r="F7565" s="139">
        <f t="shared" si="473"/>
        <v>9</v>
      </c>
      <c r="G7565" s="140">
        <v>118.77</v>
      </c>
      <c r="H7565" s="141">
        <f t="shared" si="474"/>
        <v>9.3339985231442204E-7</v>
      </c>
      <c r="I7565" s="142">
        <f t="shared" si="475"/>
        <v>8.4005986708297977E-6</v>
      </c>
    </row>
    <row r="7566" spans="1:9">
      <c r="A7566" s="143">
        <f t="shared" si="472"/>
        <v>3028</v>
      </c>
      <c r="B7566" s="138" t="s">
        <v>97</v>
      </c>
      <c r="C7566" s="275">
        <v>45021</v>
      </c>
      <c r="D7566" s="275">
        <v>45037</v>
      </c>
      <c r="E7566" s="275">
        <v>45037</v>
      </c>
      <c r="F7566" s="139">
        <f t="shared" si="473"/>
        <v>16</v>
      </c>
      <c r="G7566" s="140">
        <v>69</v>
      </c>
      <c r="H7566" s="141">
        <f t="shared" si="474"/>
        <v>5.4226311197857303E-7</v>
      </c>
      <c r="I7566" s="142">
        <f t="shared" si="475"/>
        <v>8.6762097916571685E-6</v>
      </c>
    </row>
    <row r="7567" spans="1:9">
      <c r="A7567" s="143">
        <f t="shared" si="472"/>
        <v>3029</v>
      </c>
      <c r="B7567" s="138" t="s">
        <v>97</v>
      </c>
      <c r="C7567" s="275">
        <v>45090</v>
      </c>
      <c r="D7567" s="275">
        <v>45117</v>
      </c>
      <c r="E7567" s="275">
        <v>45117</v>
      </c>
      <c r="F7567" s="139">
        <f t="shared" si="473"/>
        <v>27</v>
      </c>
      <c r="G7567" s="140">
        <v>3.33</v>
      </c>
      <c r="H7567" s="141">
        <f t="shared" si="474"/>
        <v>2.6170089317226786E-8</v>
      </c>
      <c r="I7567" s="142">
        <f t="shared" si="475"/>
        <v>7.0659241156512327E-7</v>
      </c>
    </row>
    <row r="7568" spans="1:9">
      <c r="A7568" s="143">
        <f t="shared" si="472"/>
        <v>3030</v>
      </c>
      <c r="B7568" s="138" t="s">
        <v>97</v>
      </c>
      <c r="C7568" s="275">
        <v>44943</v>
      </c>
      <c r="D7568" s="275">
        <v>44993</v>
      </c>
      <c r="E7568" s="275">
        <v>44993</v>
      </c>
      <c r="F7568" s="139">
        <f t="shared" si="473"/>
        <v>50</v>
      </c>
      <c r="G7568" s="140">
        <v>110.39</v>
      </c>
      <c r="H7568" s="141">
        <f t="shared" si="474"/>
        <v>8.6754239030890835E-7</v>
      </c>
      <c r="I7568" s="142">
        <f t="shared" si="475"/>
        <v>4.3377119515445421E-5</v>
      </c>
    </row>
    <row r="7569" spans="1:9">
      <c r="A7569" s="143">
        <f t="shared" si="472"/>
        <v>3031</v>
      </c>
      <c r="B7569" s="138" t="s">
        <v>97</v>
      </c>
      <c r="C7569" s="275">
        <v>45017</v>
      </c>
      <c r="D7569" s="275">
        <v>45040</v>
      </c>
      <c r="E7569" s="275">
        <v>45040</v>
      </c>
      <c r="F7569" s="139">
        <f t="shared" si="473"/>
        <v>23</v>
      </c>
      <c r="G7569" s="140">
        <v>27.66</v>
      </c>
      <c r="H7569" s="141">
        <f t="shared" si="474"/>
        <v>2.1737677793228016E-7</v>
      </c>
      <c r="I7569" s="142">
        <f t="shared" si="475"/>
        <v>4.9996658924424435E-6</v>
      </c>
    </row>
    <row r="7570" spans="1:9">
      <c r="A7570" s="143">
        <f t="shared" si="472"/>
        <v>3032</v>
      </c>
      <c r="B7570" s="138" t="s">
        <v>97</v>
      </c>
      <c r="C7570" s="275">
        <v>45175</v>
      </c>
      <c r="D7570" s="275">
        <v>45223</v>
      </c>
      <c r="E7570" s="275">
        <v>45223</v>
      </c>
      <c r="F7570" s="139">
        <f t="shared" si="473"/>
        <v>48</v>
      </c>
      <c r="G7570" s="140">
        <v>21.07</v>
      </c>
      <c r="H7570" s="141">
        <f t="shared" si="474"/>
        <v>1.6558672129548599E-7</v>
      </c>
      <c r="I7570" s="142">
        <f t="shared" si="475"/>
        <v>7.9481626221833273E-6</v>
      </c>
    </row>
    <row r="7571" spans="1:9">
      <c r="A7571" s="143">
        <f t="shared" si="472"/>
        <v>3033</v>
      </c>
      <c r="B7571" s="138" t="s">
        <v>97</v>
      </c>
      <c r="C7571" s="275">
        <v>44964</v>
      </c>
      <c r="D7571" s="275">
        <v>45243</v>
      </c>
      <c r="E7571" s="275">
        <v>45243</v>
      </c>
      <c r="F7571" s="139">
        <f t="shared" si="473"/>
        <v>279</v>
      </c>
      <c r="G7571" s="140">
        <v>93.2</v>
      </c>
      <c r="H7571" s="141">
        <f t="shared" si="474"/>
        <v>7.3244814545511611E-7</v>
      </c>
      <c r="I7571" s="142">
        <f t="shared" si="475"/>
        <v>2.043530325819774E-4</v>
      </c>
    </row>
    <row r="7572" spans="1:9">
      <c r="A7572" s="143">
        <f t="shared" si="472"/>
        <v>3034</v>
      </c>
      <c r="B7572" s="138" t="s">
        <v>97</v>
      </c>
      <c r="C7572" s="275">
        <v>45140</v>
      </c>
      <c r="D7572" s="275">
        <v>45260</v>
      </c>
      <c r="E7572" s="275">
        <v>45260</v>
      </c>
      <c r="F7572" s="139">
        <f t="shared" si="473"/>
        <v>120</v>
      </c>
      <c r="G7572" s="140">
        <v>27.26</v>
      </c>
      <c r="H7572" s="141">
        <f t="shared" si="474"/>
        <v>2.142332236599406E-7</v>
      </c>
      <c r="I7572" s="142">
        <f t="shared" si="475"/>
        <v>2.5707986839192871E-5</v>
      </c>
    </row>
    <row r="7573" spans="1:9">
      <c r="A7573" s="143">
        <f t="shared" si="472"/>
        <v>3035</v>
      </c>
      <c r="B7573" s="138" t="s">
        <v>97</v>
      </c>
      <c r="C7573" s="275">
        <v>45149</v>
      </c>
      <c r="D7573" s="275">
        <v>45163</v>
      </c>
      <c r="E7573" s="275">
        <v>45163</v>
      </c>
      <c r="F7573" s="139">
        <f t="shared" si="473"/>
        <v>14</v>
      </c>
      <c r="G7573" s="140">
        <v>18.95</v>
      </c>
      <c r="H7573" s="141">
        <f t="shared" si="474"/>
        <v>1.4892588365208637E-7</v>
      </c>
      <c r="I7573" s="142">
        <f t="shared" si="475"/>
        <v>2.0849623711292093E-6</v>
      </c>
    </row>
    <row r="7574" spans="1:9">
      <c r="A7574" s="143">
        <f t="shared" si="472"/>
        <v>3036</v>
      </c>
      <c r="B7574" s="138" t="s">
        <v>97</v>
      </c>
      <c r="C7574" s="275">
        <v>45076</v>
      </c>
      <c r="D7574" s="275">
        <v>45097</v>
      </c>
      <c r="E7574" s="275">
        <v>45097</v>
      </c>
      <c r="F7574" s="139">
        <f t="shared" si="473"/>
        <v>21</v>
      </c>
      <c r="G7574" s="140">
        <v>28.17</v>
      </c>
      <c r="H7574" s="141">
        <f t="shared" si="474"/>
        <v>2.213848096295131E-7</v>
      </c>
      <c r="I7574" s="142">
        <f t="shared" si="475"/>
        <v>4.649081002219775E-6</v>
      </c>
    </row>
    <row r="7575" spans="1:9">
      <c r="A7575" s="143">
        <f t="shared" si="472"/>
        <v>3037</v>
      </c>
      <c r="B7575" s="138" t="s">
        <v>97</v>
      </c>
      <c r="C7575" s="275">
        <v>45037</v>
      </c>
      <c r="D7575" s="275">
        <v>45062</v>
      </c>
      <c r="E7575" s="275">
        <v>45062</v>
      </c>
      <c r="F7575" s="139">
        <f t="shared" si="473"/>
        <v>25</v>
      </c>
      <c r="G7575" s="140">
        <v>17.8</v>
      </c>
      <c r="H7575" s="141">
        <f t="shared" si="474"/>
        <v>1.3988816511911015E-7</v>
      </c>
      <c r="I7575" s="142">
        <f t="shared" si="475"/>
        <v>3.4972041279777538E-6</v>
      </c>
    </row>
    <row r="7576" spans="1:9">
      <c r="A7576" s="143">
        <f t="shared" si="472"/>
        <v>3038</v>
      </c>
      <c r="B7576" s="138" t="s">
        <v>97</v>
      </c>
      <c r="C7576" s="275">
        <v>44977</v>
      </c>
      <c r="D7576" s="275">
        <v>44993</v>
      </c>
      <c r="E7576" s="275">
        <v>44993</v>
      </c>
      <c r="F7576" s="139">
        <f t="shared" si="473"/>
        <v>16</v>
      </c>
      <c r="G7576" s="140">
        <v>315.25</v>
      </c>
      <c r="H7576" s="141">
        <f t="shared" si="474"/>
        <v>2.4775137108876109E-6</v>
      </c>
      <c r="I7576" s="142">
        <f t="shared" si="475"/>
        <v>3.9640219374201774E-5</v>
      </c>
    </row>
    <row r="7577" spans="1:9">
      <c r="A7577" s="143">
        <f t="shared" si="472"/>
        <v>3039</v>
      </c>
      <c r="B7577" s="138" t="s">
        <v>97</v>
      </c>
      <c r="C7577" s="275">
        <v>45230</v>
      </c>
      <c r="D7577" s="275">
        <v>45237</v>
      </c>
      <c r="E7577" s="275">
        <v>45237</v>
      </c>
      <c r="F7577" s="139">
        <f t="shared" si="473"/>
        <v>7</v>
      </c>
      <c r="G7577" s="140">
        <v>298.06</v>
      </c>
      <c r="H7577" s="141">
        <f t="shared" si="474"/>
        <v>2.3424194660338185E-6</v>
      </c>
      <c r="I7577" s="142">
        <f t="shared" si="475"/>
        <v>1.6396936262236729E-5</v>
      </c>
    </row>
    <row r="7578" spans="1:9">
      <c r="A7578" s="143">
        <f t="shared" si="472"/>
        <v>3040</v>
      </c>
      <c r="B7578" s="138" t="s">
        <v>97</v>
      </c>
      <c r="C7578" s="275">
        <v>45034</v>
      </c>
      <c r="D7578" s="275">
        <v>45051</v>
      </c>
      <c r="E7578" s="275">
        <v>45051</v>
      </c>
      <c r="F7578" s="139">
        <f t="shared" si="473"/>
        <v>17</v>
      </c>
      <c r="G7578" s="140">
        <v>14.77</v>
      </c>
      <c r="H7578" s="141">
        <f t="shared" si="474"/>
        <v>1.1607574150613803E-7</v>
      </c>
      <c r="I7578" s="142">
        <f t="shared" si="475"/>
        <v>1.9732876056043466E-6</v>
      </c>
    </row>
    <row r="7579" spans="1:9">
      <c r="A7579" s="143">
        <f t="shared" si="472"/>
        <v>3041</v>
      </c>
      <c r="B7579" s="138" t="s">
        <v>97</v>
      </c>
      <c r="C7579" s="275">
        <v>45188</v>
      </c>
      <c r="D7579" s="275">
        <v>45232</v>
      </c>
      <c r="E7579" s="275">
        <v>45232</v>
      </c>
      <c r="F7579" s="139">
        <f t="shared" si="473"/>
        <v>44</v>
      </c>
      <c r="G7579" s="140">
        <v>54.88</v>
      </c>
      <c r="H7579" s="141">
        <f t="shared" si="474"/>
        <v>4.3129564616498681E-7</v>
      </c>
      <c r="I7579" s="142">
        <f t="shared" si="475"/>
        <v>1.8977008431259419E-5</v>
      </c>
    </row>
    <row r="7580" spans="1:9">
      <c r="A7580" s="143">
        <f t="shared" si="472"/>
        <v>3042</v>
      </c>
      <c r="B7580" s="138" t="s">
        <v>97</v>
      </c>
      <c r="C7580" s="275">
        <v>45277</v>
      </c>
      <c r="D7580" s="275">
        <v>45281</v>
      </c>
      <c r="E7580" s="275">
        <v>45281</v>
      </c>
      <c r="F7580" s="139">
        <f t="shared" si="473"/>
        <v>4</v>
      </c>
      <c r="G7580" s="140">
        <v>35.26</v>
      </c>
      <c r="H7580" s="141">
        <f t="shared" si="474"/>
        <v>2.7710430910673168E-7</v>
      </c>
      <c r="I7580" s="142">
        <f t="shared" si="475"/>
        <v>1.1084172364269267E-6</v>
      </c>
    </row>
    <row r="7581" spans="1:9">
      <c r="A7581" s="143">
        <f t="shared" si="472"/>
        <v>3043</v>
      </c>
      <c r="B7581" s="138" t="s">
        <v>97</v>
      </c>
      <c r="C7581" s="275">
        <v>45261</v>
      </c>
      <c r="D7581" s="275">
        <v>45296</v>
      </c>
      <c r="E7581" s="275">
        <v>45296</v>
      </c>
      <c r="F7581" s="139">
        <f t="shared" si="473"/>
        <v>35</v>
      </c>
      <c r="G7581" s="140">
        <v>53.91</v>
      </c>
      <c r="H7581" s="141">
        <f t="shared" si="474"/>
        <v>4.2367252705456336E-7</v>
      </c>
      <c r="I7581" s="142">
        <f t="shared" si="475"/>
        <v>1.4828538446909717E-5</v>
      </c>
    </row>
    <row r="7582" spans="1:9">
      <c r="A7582" s="143">
        <f t="shared" si="472"/>
        <v>3044</v>
      </c>
      <c r="B7582" s="138" t="s">
        <v>97</v>
      </c>
      <c r="C7582" s="275">
        <v>45148</v>
      </c>
      <c r="D7582" s="275">
        <v>45183</v>
      </c>
      <c r="E7582" s="275">
        <v>45183</v>
      </c>
      <c r="F7582" s="139">
        <f t="shared" si="473"/>
        <v>35</v>
      </c>
      <c r="G7582" s="140">
        <v>37.65</v>
      </c>
      <c r="H7582" s="141">
        <f t="shared" si="474"/>
        <v>2.9588704588396053E-7</v>
      </c>
      <c r="I7582" s="142">
        <f t="shared" si="475"/>
        <v>1.0356046605938618E-5</v>
      </c>
    </row>
    <row r="7583" spans="1:9">
      <c r="A7583" s="143">
        <f t="shared" si="472"/>
        <v>3045</v>
      </c>
      <c r="B7583" s="138" t="s">
        <v>97</v>
      </c>
      <c r="C7583" s="275">
        <v>45152</v>
      </c>
      <c r="D7583" s="275">
        <v>45176</v>
      </c>
      <c r="E7583" s="275">
        <v>45176</v>
      </c>
      <c r="F7583" s="139">
        <f t="shared" si="473"/>
        <v>24</v>
      </c>
      <c r="G7583" s="140">
        <v>10.47</v>
      </c>
      <c r="H7583" s="141">
        <f t="shared" si="474"/>
        <v>8.228253307848783E-8</v>
      </c>
      <c r="I7583" s="142">
        <f t="shared" si="475"/>
        <v>1.974780793883708E-6</v>
      </c>
    </row>
    <row r="7584" spans="1:9">
      <c r="A7584" s="143">
        <f t="shared" si="472"/>
        <v>3046</v>
      </c>
      <c r="B7584" s="138" t="s">
        <v>97</v>
      </c>
      <c r="C7584" s="275">
        <v>44954</v>
      </c>
      <c r="D7584" s="275">
        <v>44957</v>
      </c>
      <c r="E7584" s="275">
        <v>44957</v>
      </c>
      <c r="F7584" s="139">
        <f t="shared" si="473"/>
        <v>3</v>
      </c>
      <c r="G7584" s="140">
        <v>262.64999999999998</v>
      </c>
      <c r="H7584" s="141">
        <f t="shared" si="474"/>
        <v>2.0641363240749594E-6</v>
      </c>
      <c r="I7584" s="142">
        <f t="shared" si="475"/>
        <v>6.1924089722248781E-6</v>
      </c>
    </row>
    <row r="7585" spans="1:9">
      <c r="A7585" s="143">
        <f t="shared" si="472"/>
        <v>3047</v>
      </c>
      <c r="B7585" s="138" t="s">
        <v>97</v>
      </c>
      <c r="C7585" s="275">
        <v>45237</v>
      </c>
      <c r="D7585" s="275">
        <v>45260</v>
      </c>
      <c r="E7585" s="275">
        <v>45260</v>
      </c>
      <c r="F7585" s="139">
        <f t="shared" si="473"/>
        <v>23</v>
      </c>
      <c r="G7585" s="140">
        <v>41.96</v>
      </c>
      <c r="H7585" s="141">
        <f t="shared" si="474"/>
        <v>3.2975884316841921E-7</v>
      </c>
      <c r="I7585" s="142">
        <f t="shared" si="475"/>
        <v>7.584453392873642E-6</v>
      </c>
    </row>
    <row r="7586" spans="1:9">
      <c r="A7586" s="143">
        <f t="shared" si="472"/>
        <v>3048</v>
      </c>
      <c r="B7586" s="138" t="s">
        <v>97</v>
      </c>
      <c r="C7586" s="275">
        <v>45163</v>
      </c>
      <c r="D7586" s="275">
        <v>45176</v>
      </c>
      <c r="E7586" s="275">
        <v>45176</v>
      </c>
      <c r="F7586" s="139">
        <f t="shared" si="473"/>
        <v>13</v>
      </c>
      <c r="G7586" s="140">
        <v>62.84</v>
      </c>
      <c r="H7586" s="141">
        <f t="shared" si="474"/>
        <v>4.938523761845439E-7</v>
      </c>
      <c r="I7586" s="142">
        <f t="shared" si="475"/>
        <v>6.4200808903990708E-6</v>
      </c>
    </row>
    <row r="7587" spans="1:9">
      <c r="A7587" s="143">
        <f t="shared" si="472"/>
        <v>3049</v>
      </c>
      <c r="B7587" s="138" t="s">
        <v>97</v>
      </c>
      <c r="C7587" s="275">
        <v>45055</v>
      </c>
      <c r="D7587" s="275">
        <v>45068</v>
      </c>
      <c r="E7587" s="275">
        <v>45068</v>
      </c>
      <c r="F7587" s="139">
        <f t="shared" si="473"/>
        <v>13</v>
      </c>
      <c r="G7587" s="140">
        <v>19.22</v>
      </c>
      <c r="H7587" s="141">
        <f t="shared" si="474"/>
        <v>1.5104778278591557E-7</v>
      </c>
      <c r="I7587" s="142">
        <f t="shared" si="475"/>
        <v>1.9636211762169026E-6</v>
      </c>
    </row>
    <row r="7588" spans="1:9">
      <c r="A7588" s="143">
        <f t="shared" si="472"/>
        <v>3050</v>
      </c>
      <c r="B7588" s="138" t="s">
        <v>97</v>
      </c>
      <c r="C7588" s="275">
        <v>45175</v>
      </c>
      <c r="D7588" s="275">
        <v>45189</v>
      </c>
      <c r="E7588" s="275">
        <v>45189</v>
      </c>
      <c r="F7588" s="139">
        <f t="shared" si="473"/>
        <v>14</v>
      </c>
      <c r="G7588" s="140">
        <v>67.62</v>
      </c>
      <c r="H7588" s="141">
        <f t="shared" si="474"/>
        <v>5.3141784973900158E-7</v>
      </c>
      <c r="I7588" s="142">
        <f t="shared" si="475"/>
        <v>7.4398498963460223E-6</v>
      </c>
    </row>
    <row r="7589" spans="1:9">
      <c r="A7589" s="143">
        <f t="shared" si="472"/>
        <v>3051</v>
      </c>
      <c r="B7589" s="138" t="s">
        <v>97</v>
      </c>
      <c r="C7589" s="275">
        <v>45272</v>
      </c>
      <c r="D7589" s="275">
        <v>45289</v>
      </c>
      <c r="E7589" s="275">
        <v>45289</v>
      </c>
      <c r="F7589" s="139">
        <f t="shared" si="473"/>
        <v>17</v>
      </c>
      <c r="G7589" s="140">
        <v>198.62</v>
      </c>
      <c r="H7589" s="141">
        <f t="shared" si="474"/>
        <v>1.5609318739302055E-6</v>
      </c>
      <c r="I7589" s="142">
        <f t="shared" si="475"/>
        <v>2.6535841856813494E-5</v>
      </c>
    </row>
    <row r="7590" spans="1:9">
      <c r="A7590" s="143">
        <f t="shared" si="472"/>
        <v>3052</v>
      </c>
      <c r="B7590" s="138" t="s">
        <v>97</v>
      </c>
      <c r="C7590" s="275">
        <v>45100</v>
      </c>
      <c r="D7590" s="275">
        <v>45239</v>
      </c>
      <c r="E7590" s="275">
        <v>45239</v>
      </c>
      <c r="F7590" s="139">
        <f t="shared" si="473"/>
        <v>139</v>
      </c>
      <c r="G7590" s="140">
        <v>58.62</v>
      </c>
      <c r="H7590" s="141">
        <f t="shared" si="474"/>
        <v>4.606878786113616E-7</v>
      </c>
      <c r="I7590" s="142">
        <f t="shared" si="475"/>
        <v>6.4035615126979266E-5</v>
      </c>
    </row>
    <row r="7591" spans="1:9">
      <c r="A7591" s="143">
        <f t="shared" si="472"/>
        <v>3053</v>
      </c>
      <c r="B7591" s="138" t="s">
        <v>97</v>
      </c>
      <c r="C7591" s="275">
        <v>45148</v>
      </c>
      <c r="D7591" s="275">
        <v>45268</v>
      </c>
      <c r="E7591" s="275">
        <v>45268</v>
      </c>
      <c r="F7591" s="139">
        <f t="shared" si="473"/>
        <v>120</v>
      </c>
      <c r="G7591" s="140">
        <v>18.95</v>
      </c>
      <c r="H7591" s="141">
        <f t="shared" si="474"/>
        <v>1.4892588365208637E-7</v>
      </c>
      <c r="I7591" s="142">
        <f t="shared" si="475"/>
        <v>1.7871106038250363E-5</v>
      </c>
    </row>
    <row r="7592" spans="1:9">
      <c r="A7592" s="143">
        <f t="shared" si="472"/>
        <v>3054</v>
      </c>
      <c r="B7592" s="138" t="s">
        <v>97</v>
      </c>
      <c r="C7592" s="275">
        <v>45065</v>
      </c>
      <c r="D7592" s="275">
        <v>45082</v>
      </c>
      <c r="E7592" s="275">
        <v>45082</v>
      </c>
      <c r="F7592" s="139">
        <f t="shared" si="473"/>
        <v>17</v>
      </c>
      <c r="G7592" s="140">
        <v>241.61</v>
      </c>
      <c r="H7592" s="141">
        <f t="shared" si="474"/>
        <v>1.8987853693498993E-6</v>
      </c>
      <c r="I7592" s="142">
        <f t="shared" si="475"/>
        <v>3.2279351278948286E-5</v>
      </c>
    </row>
    <row r="7593" spans="1:9">
      <c r="A7593" s="143">
        <f t="shared" si="472"/>
        <v>3055</v>
      </c>
      <c r="B7593" s="138" t="s">
        <v>97</v>
      </c>
      <c r="C7593" s="275">
        <v>45246</v>
      </c>
      <c r="D7593" s="275">
        <v>45267</v>
      </c>
      <c r="E7593" s="275">
        <v>45267</v>
      </c>
      <c r="F7593" s="139">
        <f t="shared" si="473"/>
        <v>21</v>
      </c>
      <c r="G7593" s="140">
        <v>77.41</v>
      </c>
      <c r="H7593" s="141">
        <f t="shared" si="474"/>
        <v>6.0835634055451212E-7</v>
      </c>
      <c r="I7593" s="142">
        <f t="shared" si="475"/>
        <v>1.2775483151644754E-5</v>
      </c>
    </row>
    <row r="7594" spans="1:9">
      <c r="A7594" s="143">
        <f t="shared" si="472"/>
        <v>3056</v>
      </c>
      <c r="B7594" s="138" t="s">
        <v>97</v>
      </c>
      <c r="C7594" s="275">
        <v>45064</v>
      </c>
      <c r="D7594" s="275">
        <v>45091</v>
      </c>
      <c r="E7594" s="275">
        <v>45091</v>
      </c>
      <c r="F7594" s="139">
        <f t="shared" si="473"/>
        <v>27</v>
      </c>
      <c r="G7594" s="140">
        <v>100.47</v>
      </c>
      <c r="H7594" s="141">
        <f t="shared" si="474"/>
        <v>7.8958224435488742E-7</v>
      </c>
      <c r="I7594" s="142">
        <f t="shared" si="475"/>
        <v>2.1318720597581959E-5</v>
      </c>
    </row>
    <row r="7595" spans="1:9">
      <c r="A7595" s="143">
        <f t="shared" si="472"/>
        <v>3057</v>
      </c>
      <c r="B7595" s="138" t="s">
        <v>97</v>
      </c>
      <c r="C7595" s="275">
        <v>45056</v>
      </c>
      <c r="D7595" s="275">
        <v>45245</v>
      </c>
      <c r="E7595" s="275">
        <v>45245</v>
      </c>
      <c r="F7595" s="139">
        <f t="shared" si="473"/>
        <v>189</v>
      </c>
      <c r="G7595" s="140">
        <v>48.05</v>
      </c>
      <c r="H7595" s="141">
        <f t="shared" si="474"/>
        <v>3.776194569647889E-7</v>
      </c>
      <c r="I7595" s="142">
        <f t="shared" si="475"/>
        <v>7.1370077366345104E-5</v>
      </c>
    </row>
    <row r="7596" spans="1:9">
      <c r="A7596" s="143">
        <f t="shared" si="472"/>
        <v>3058</v>
      </c>
      <c r="B7596" s="138" t="s">
        <v>97</v>
      </c>
      <c r="C7596" s="275">
        <v>45098</v>
      </c>
      <c r="D7596" s="275">
        <v>45252</v>
      </c>
      <c r="E7596" s="275">
        <v>45252</v>
      </c>
      <c r="F7596" s="139">
        <f t="shared" si="473"/>
        <v>154</v>
      </c>
      <c r="G7596" s="140">
        <v>148.59</v>
      </c>
      <c r="H7596" s="141">
        <f t="shared" si="474"/>
        <v>1.1677518233173357E-6</v>
      </c>
      <c r="I7596" s="142">
        <f t="shared" si="475"/>
        <v>1.7983378079086969E-4</v>
      </c>
    </row>
    <row r="7597" spans="1:9">
      <c r="A7597" s="143">
        <f t="shared" si="472"/>
        <v>3059</v>
      </c>
      <c r="B7597" s="138" t="s">
        <v>97</v>
      </c>
      <c r="C7597" s="275">
        <v>44939</v>
      </c>
      <c r="D7597" s="275">
        <v>45152</v>
      </c>
      <c r="E7597" s="275">
        <v>45152</v>
      </c>
      <c r="F7597" s="139">
        <f t="shared" si="473"/>
        <v>213</v>
      </c>
      <c r="G7597" s="140">
        <v>180.95</v>
      </c>
      <c r="H7597" s="141">
        <f t="shared" si="474"/>
        <v>1.4220653639496056E-6</v>
      </c>
      <c r="I7597" s="142">
        <f t="shared" si="475"/>
        <v>3.02899922521266E-4</v>
      </c>
    </row>
    <row r="7598" spans="1:9">
      <c r="A7598" s="143">
        <f t="shared" si="472"/>
        <v>3060</v>
      </c>
      <c r="B7598" s="138" t="s">
        <v>97</v>
      </c>
      <c r="C7598" s="275">
        <v>45107</v>
      </c>
      <c r="D7598" s="275">
        <v>45135</v>
      </c>
      <c r="E7598" s="275">
        <v>45135</v>
      </c>
      <c r="F7598" s="139">
        <f t="shared" si="473"/>
        <v>28</v>
      </c>
      <c r="G7598" s="140">
        <v>0.55000000000000004</v>
      </c>
      <c r="H7598" s="141">
        <f t="shared" si="474"/>
        <v>4.3223871244668874E-9</v>
      </c>
      <c r="I7598" s="142">
        <f t="shared" si="475"/>
        <v>1.2102683948507283E-7</v>
      </c>
    </row>
    <row r="7599" spans="1:9">
      <c r="A7599" s="143">
        <f t="shared" si="472"/>
        <v>3061</v>
      </c>
      <c r="B7599" s="138" t="s">
        <v>97</v>
      </c>
      <c r="C7599" s="275">
        <v>45263</v>
      </c>
      <c r="D7599" s="275">
        <v>45274</v>
      </c>
      <c r="E7599" s="275">
        <v>45274</v>
      </c>
      <c r="F7599" s="139">
        <f t="shared" si="473"/>
        <v>11</v>
      </c>
      <c r="G7599" s="140">
        <v>154.69</v>
      </c>
      <c r="H7599" s="141">
        <f t="shared" si="474"/>
        <v>1.2156910259705141E-6</v>
      </c>
      <c r="I7599" s="142">
        <f t="shared" si="475"/>
        <v>1.3372601285675655E-5</v>
      </c>
    </row>
    <row r="7600" spans="1:9">
      <c r="A7600" s="143">
        <f t="shared" si="472"/>
        <v>3062</v>
      </c>
      <c r="B7600" s="138" t="s">
        <v>97</v>
      </c>
      <c r="C7600" s="275">
        <v>45259</v>
      </c>
      <c r="D7600" s="275">
        <v>45273</v>
      </c>
      <c r="E7600" s="275">
        <v>45273</v>
      </c>
      <c r="F7600" s="139">
        <f t="shared" si="473"/>
        <v>14</v>
      </c>
      <c r="G7600" s="140">
        <v>190.62</v>
      </c>
      <c r="H7600" s="141">
        <f t="shared" si="474"/>
        <v>1.4980607884834144E-6</v>
      </c>
      <c r="I7600" s="142">
        <f t="shared" si="475"/>
        <v>2.09728510387678E-5</v>
      </c>
    </row>
    <row r="7601" spans="1:9">
      <c r="A7601" s="143">
        <f t="shared" si="472"/>
        <v>3063</v>
      </c>
      <c r="B7601" s="138" t="s">
        <v>97</v>
      </c>
      <c r="C7601" s="275">
        <v>44953</v>
      </c>
      <c r="D7601" s="275">
        <v>44972</v>
      </c>
      <c r="E7601" s="275">
        <v>44972</v>
      </c>
      <c r="F7601" s="139">
        <f t="shared" si="473"/>
        <v>19</v>
      </c>
      <c r="G7601" s="140">
        <v>365.97</v>
      </c>
      <c r="H7601" s="141">
        <f t="shared" si="474"/>
        <v>2.8761163926202666E-6</v>
      </c>
      <c r="I7601" s="142">
        <f t="shared" si="475"/>
        <v>5.4646211459785065E-5</v>
      </c>
    </row>
    <row r="7602" spans="1:9">
      <c r="A7602" s="143">
        <f t="shared" si="472"/>
        <v>3064</v>
      </c>
      <c r="B7602" s="138" t="s">
        <v>97</v>
      </c>
      <c r="C7602" s="275">
        <v>45067</v>
      </c>
      <c r="D7602" s="275">
        <v>45071</v>
      </c>
      <c r="E7602" s="275">
        <v>45071</v>
      </c>
      <c r="F7602" s="139">
        <f t="shared" si="473"/>
        <v>4</v>
      </c>
      <c r="G7602" s="140">
        <v>17.8</v>
      </c>
      <c r="H7602" s="141">
        <f t="shared" si="474"/>
        <v>1.3988816511911015E-7</v>
      </c>
      <c r="I7602" s="142">
        <f t="shared" si="475"/>
        <v>5.5955266047644059E-7</v>
      </c>
    </row>
    <row r="7603" spans="1:9">
      <c r="A7603" s="143">
        <f t="shared" si="472"/>
        <v>3065</v>
      </c>
      <c r="B7603" s="138" t="s">
        <v>97</v>
      </c>
      <c r="C7603" s="275">
        <v>44993</v>
      </c>
      <c r="D7603" s="275">
        <v>45014</v>
      </c>
      <c r="E7603" s="275">
        <v>45014</v>
      </c>
      <c r="F7603" s="139">
        <f t="shared" si="473"/>
        <v>21</v>
      </c>
      <c r="G7603" s="140">
        <v>44.46</v>
      </c>
      <c r="H7603" s="141">
        <f t="shared" si="474"/>
        <v>3.4940605737054144E-7</v>
      </c>
      <c r="I7603" s="142">
        <f t="shared" si="475"/>
        <v>7.3375272047813706E-6</v>
      </c>
    </row>
    <row r="7604" spans="1:9">
      <c r="A7604" s="143">
        <f t="shared" si="472"/>
        <v>3066</v>
      </c>
      <c r="B7604" s="138" t="s">
        <v>97</v>
      </c>
      <c r="C7604" s="275">
        <v>45085</v>
      </c>
      <c r="D7604" s="275">
        <v>45107</v>
      </c>
      <c r="E7604" s="275">
        <v>45107</v>
      </c>
      <c r="F7604" s="139">
        <f t="shared" si="473"/>
        <v>22</v>
      </c>
      <c r="G7604" s="140">
        <v>5.3</v>
      </c>
      <c r="H7604" s="141">
        <f t="shared" si="474"/>
        <v>4.1652094108499089E-8</v>
      </c>
      <c r="I7604" s="142">
        <f t="shared" si="475"/>
        <v>9.1634607038697998E-7</v>
      </c>
    </row>
    <row r="7605" spans="1:9">
      <c r="A7605" s="143">
        <f t="shared" si="472"/>
        <v>3067</v>
      </c>
      <c r="B7605" s="138" t="s">
        <v>97</v>
      </c>
      <c r="C7605" s="275">
        <v>45034</v>
      </c>
      <c r="D7605" s="275">
        <v>45044</v>
      </c>
      <c r="E7605" s="275">
        <v>45044</v>
      </c>
      <c r="F7605" s="139">
        <f t="shared" si="473"/>
        <v>10</v>
      </c>
      <c r="G7605" s="140">
        <v>53.23</v>
      </c>
      <c r="H7605" s="141">
        <f t="shared" si="474"/>
        <v>4.1832848479158614E-7</v>
      </c>
      <c r="I7605" s="142">
        <f t="shared" si="475"/>
        <v>4.1832848479158612E-6</v>
      </c>
    </row>
    <row r="7606" spans="1:9">
      <c r="A7606" s="143">
        <f t="shared" si="472"/>
        <v>3068</v>
      </c>
      <c r="B7606" s="138" t="s">
        <v>97</v>
      </c>
      <c r="C7606" s="275">
        <v>44932</v>
      </c>
      <c r="D7606" s="275">
        <v>44943</v>
      </c>
      <c r="E7606" s="275">
        <v>44943</v>
      </c>
      <c r="F7606" s="139">
        <f t="shared" si="473"/>
        <v>11</v>
      </c>
      <c r="G7606" s="140">
        <v>349.85</v>
      </c>
      <c r="H7606" s="141">
        <f t="shared" si="474"/>
        <v>2.7494311554449823E-6</v>
      </c>
      <c r="I7606" s="142">
        <f t="shared" si="475"/>
        <v>3.0243742709894804E-5</v>
      </c>
    </row>
    <row r="7607" spans="1:9">
      <c r="A7607" s="143">
        <f t="shared" si="472"/>
        <v>3069</v>
      </c>
      <c r="B7607" s="138" t="s">
        <v>97</v>
      </c>
      <c r="C7607" s="275">
        <v>44966</v>
      </c>
      <c r="D7607" s="275">
        <v>44974</v>
      </c>
      <c r="E7607" s="275">
        <v>44974</v>
      </c>
      <c r="F7607" s="139">
        <f t="shared" si="473"/>
        <v>8</v>
      </c>
      <c r="G7607" s="140">
        <v>598.14</v>
      </c>
      <c r="H7607" s="141">
        <f t="shared" si="474"/>
        <v>4.7007138811429516E-6</v>
      </c>
      <c r="I7607" s="142">
        <f t="shared" si="475"/>
        <v>3.7605711049143613E-5</v>
      </c>
    </row>
    <row r="7608" spans="1:9">
      <c r="A7608" s="143">
        <f t="shared" si="472"/>
        <v>3070</v>
      </c>
      <c r="B7608" s="138" t="s">
        <v>97</v>
      </c>
      <c r="C7608" s="275">
        <v>45271</v>
      </c>
      <c r="D7608" s="275">
        <v>45414</v>
      </c>
      <c r="E7608" s="275">
        <v>45414</v>
      </c>
      <c r="F7608" s="139">
        <f t="shared" si="473"/>
        <v>143</v>
      </c>
      <c r="G7608" s="140">
        <v>156.24</v>
      </c>
      <c r="H7608" s="141">
        <f t="shared" si="474"/>
        <v>1.2278722987758299E-6</v>
      </c>
      <c r="I7608" s="142">
        <f t="shared" si="475"/>
        <v>1.7558573872494368E-4</v>
      </c>
    </row>
    <row r="7609" spans="1:9">
      <c r="A7609" s="143">
        <f t="shared" si="472"/>
        <v>3071</v>
      </c>
      <c r="B7609" s="138" t="s">
        <v>97</v>
      </c>
      <c r="C7609" s="275">
        <v>45166</v>
      </c>
      <c r="D7609" s="275">
        <v>45183</v>
      </c>
      <c r="E7609" s="275">
        <v>45183</v>
      </c>
      <c r="F7609" s="139">
        <f t="shared" si="473"/>
        <v>17</v>
      </c>
      <c r="G7609" s="140">
        <v>16.39</v>
      </c>
      <c r="H7609" s="141">
        <f t="shared" si="474"/>
        <v>1.2880713630911323E-7</v>
      </c>
      <c r="I7609" s="142">
        <f t="shared" si="475"/>
        <v>2.1897213172549248E-6</v>
      </c>
    </row>
    <row r="7610" spans="1:9">
      <c r="A7610" s="143">
        <f t="shared" si="472"/>
        <v>3072</v>
      </c>
      <c r="B7610" s="138" t="s">
        <v>97</v>
      </c>
      <c r="C7610" s="275">
        <v>44973</v>
      </c>
      <c r="D7610" s="275">
        <v>44998</v>
      </c>
      <c r="E7610" s="275">
        <v>44998</v>
      </c>
      <c r="F7610" s="139">
        <f t="shared" si="473"/>
        <v>25</v>
      </c>
      <c r="G7610" s="140">
        <v>17.8</v>
      </c>
      <c r="H7610" s="141">
        <f t="shared" si="474"/>
        <v>1.3988816511911015E-7</v>
      </c>
      <c r="I7610" s="142">
        <f t="shared" si="475"/>
        <v>3.4972041279777538E-6</v>
      </c>
    </row>
    <row r="7611" spans="1:9">
      <c r="A7611" s="143">
        <f t="shared" si="472"/>
        <v>3073</v>
      </c>
      <c r="B7611" s="138" t="s">
        <v>97</v>
      </c>
      <c r="C7611" s="275">
        <v>44973</v>
      </c>
      <c r="D7611" s="275">
        <v>44986</v>
      </c>
      <c r="E7611" s="275">
        <v>44986</v>
      </c>
      <c r="F7611" s="139">
        <f t="shared" si="473"/>
        <v>13</v>
      </c>
      <c r="G7611" s="140">
        <v>565.75</v>
      </c>
      <c r="H7611" s="141">
        <f t="shared" si="474"/>
        <v>4.4461645739402566E-6</v>
      </c>
      <c r="I7611" s="142">
        <f t="shared" si="475"/>
        <v>5.7800139461223334E-5</v>
      </c>
    </row>
    <row r="7612" spans="1:9">
      <c r="A7612" s="143">
        <f t="shared" ref="A7612:A7675" si="476">A7611+1</f>
        <v>3074</v>
      </c>
      <c r="B7612" s="138" t="s">
        <v>97</v>
      </c>
      <c r="C7612" s="275">
        <v>45251</v>
      </c>
      <c r="D7612" s="275">
        <v>45265</v>
      </c>
      <c r="E7612" s="275">
        <v>45265</v>
      </c>
      <c r="F7612" s="139">
        <f t="shared" si="473"/>
        <v>14</v>
      </c>
      <c r="G7612" s="140">
        <v>49.23</v>
      </c>
      <c r="H7612" s="141">
        <f t="shared" si="474"/>
        <v>3.8689294206819057E-7</v>
      </c>
      <c r="I7612" s="142">
        <f t="shared" si="475"/>
        <v>5.4165011889546682E-6</v>
      </c>
    </row>
    <row r="7613" spans="1:9">
      <c r="A7613" s="143">
        <f t="shared" si="476"/>
        <v>3075</v>
      </c>
      <c r="B7613" s="138" t="s">
        <v>97</v>
      </c>
      <c r="C7613" s="275">
        <v>45151</v>
      </c>
      <c r="D7613" s="275">
        <v>45154</v>
      </c>
      <c r="E7613" s="275">
        <v>45154</v>
      </c>
      <c r="F7613" s="139">
        <f t="shared" si="473"/>
        <v>3</v>
      </c>
      <c r="G7613" s="140">
        <v>18.690000000000001</v>
      </c>
      <c r="H7613" s="141">
        <f t="shared" si="474"/>
        <v>1.4688257337506568E-7</v>
      </c>
      <c r="I7613" s="142">
        <f t="shared" si="475"/>
        <v>4.4064772012519703E-7</v>
      </c>
    </row>
    <row r="7614" spans="1:9">
      <c r="A7614" s="143">
        <f t="shared" si="476"/>
        <v>3076</v>
      </c>
      <c r="B7614" s="138" t="s">
        <v>97</v>
      </c>
      <c r="C7614" s="275">
        <v>44999</v>
      </c>
      <c r="D7614" s="275">
        <v>45007</v>
      </c>
      <c r="E7614" s="275">
        <v>45007</v>
      </c>
      <c r="F7614" s="139">
        <f t="shared" si="473"/>
        <v>8</v>
      </c>
      <c r="G7614" s="140">
        <v>127.37</v>
      </c>
      <c r="H7614" s="141">
        <f t="shared" si="474"/>
        <v>1.0009862691697224E-6</v>
      </c>
      <c r="I7614" s="142">
        <f t="shared" si="475"/>
        <v>8.0078901533577793E-6</v>
      </c>
    </row>
    <row r="7615" spans="1:9">
      <c r="A7615" s="143">
        <f t="shared" si="476"/>
        <v>3077</v>
      </c>
      <c r="B7615" s="138" t="s">
        <v>97</v>
      </c>
      <c r="C7615" s="275">
        <v>45065</v>
      </c>
      <c r="D7615" s="275">
        <v>45128</v>
      </c>
      <c r="E7615" s="275">
        <v>45128</v>
      </c>
      <c r="F7615" s="139">
        <f t="shared" si="473"/>
        <v>63</v>
      </c>
      <c r="G7615" s="140">
        <v>33.93</v>
      </c>
      <c r="H7615" s="141">
        <f t="shared" si="474"/>
        <v>2.6665199115120268E-7</v>
      </c>
      <c r="I7615" s="142">
        <f t="shared" si="475"/>
        <v>1.6799075442525768E-5</v>
      </c>
    </row>
    <row r="7616" spans="1:9">
      <c r="A7616" s="143">
        <f t="shared" si="476"/>
        <v>3078</v>
      </c>
      <c r="B7616" s="138" t="s">
        <v>97</v>
      </c>
      <c r="C7616" s="275">
        <v>45078</v>
      </c>
      <c r="D7616" s="275">
        <v>45097</v>
      </c>
      <c r="E7616" s="275">
        <v>45097</v>
      </c>
      <c r="F7616" s="139">
        <f t="shared" si="473"/>
        <v>19</v>
      </c>
      <c r="G7616" s="140">
        <v>37.68</v>
      </c>
      <c r="H7616" s="141">
        <f t="shared" si="474"/>
        <v>2.9612281245438597E-7</v>
      </c>
      <c r="I7616" s="142">
        <f t="shared" si="475"/>
        <v>5.6263334366333337E-6</v>
      </c>
    </row>
    <row r="7617" spans="1:9">
      <c r="A7617" s="143">
        <f t="shared" si="476"/>
        <v>3079</v>
      </c>
      <c r="B7617" s="138" t="s">
        <v>97</v>
      </c>
      <c r="C7617" s="275">
        <v>45097</v>
      </c>
      <c r="D7617" s="275">
        <v>45113</v>
      </c>
      <c r="E7617" s="275">
        <v>45113</v>
      </c>
      <c r="F7617" s="139">
        <f t="shared" si="473"/>
        <v>16</v>
      </c>
      <c r="G7617" s="140">
        <v>8.4</v>
      </c>
      <c r="H7617" s="141">
        <f t="shared" si="474"/>
        <v>6.6014639719130641E-8</v>
      </c>
      <c r="I7617" s="142">
        <f t="shared" si="475"/>
        <v>1.0562342355060903E-6</v>
      </c>
    </row>
    <row r="7618" spans="1:9">
      <c r="A7618" s="143">
        <f t="shared" si="476"/>
        <v>3080</v>
      </c>
      <c r="B7618" s="138" t="s">
        <v>97</v>
      </c>
      <c r="C7618" s="275">
        <v>45209</v>
      </c>
      <c r="D7618" s="275">
        <v>45384</v>
      </c>
      <c r="E7618" s="275">
        <v>45384</v>
      </c>
      <c r="F7618" s="139">
        <f t="shared" si="473"/>
        <v>175</v>
      </c>
      <c r="G7618" s="140">
        <v>21.07</v>
      </c>
      <c r="H7618" s="141">
        <f t="shared" si="474"/>
        <v>1.6558672129548599E-7</v>
      </c>
      <c r="I7618" s="142">
        <f t="shared" si="475"/>
        <v>2.8977676226710049E-5</v>
      </c>
    </row>
    <row r="7619" spans="1:9">
      <c r="A7619" s="143">
        <f t="shared" si="476"/>
        <v>3081</v>
      </c>
      <c r="B7619" s="138" t="s">
        <v>97</v>
      </c>
      <c r="C7619" s="275">
        <v>45243</v>
      </c>
      <c r="D7619" s="275">
        <v>45300</v>
      </c>
      <c r="E7619" s="275">
        <v>45300</v>
      </c>
      <c r="F7619" s="139">
        <f t="shared" si="473"/>
        <v>57</v>
      </c>
      <c r="G7619" s="140">
        <v>18.95</v>
      </c>
      <c r="H7619" s="141">
        <f t="shared" si="474"/>
        <v>1.4892588365208637E-7</v>
      </c>
      <c r="I7619" s="142">
        <f t="shared" si="475"/>
        <v>8.4887753681689242E-6</v>
      </c>
    </row>
    <row r="7620" spans="1:9">
      <c r="A7620" s="143">
        <f t="shared" si="476"/>
        <v>3082</v>
      </c>
      <c r="B7620" s="138" t="s">
        <v>97</v>
      </c>
      <c r="C7620" s="275">
        <v>45131</v>
      </c>
      <c r="D7620" s="275">
        <v>45141</v>
      </c>
      <c r="E7620" s="275">
        <v>45141</v>
      </c>
      <c r="F7620" s="139">
        <f t="shared" si="473"/>
        <v>10</v>
      </c>
      <c r="G7620" s="140">
        <v>16.97</v>
      </c>
      <c r="H7620" s="141">
        <f t="shared" si="474"/>
        <v>1.3336529000400556E-7</v>
      </c>
      <c r="I7620" s="142">
        <f t="shared" si="475"/>
        <v>1.3336529000400556E-6</v>
      </c>
    </row>
    <row r="7621" spans="1:9">
      <c r="A7621" s="143">
        <f t="shared" si="476"/>
        <v>3083</v>
      </c>
      <c r="B7621" s="138" t="s">
        <v>97</v>
      </c>
      <c r="C7621" s="275">
        <v>45175</v>
      </c>
      <c r="D7621" s="275">
        <v>45328</v>
      </c>
      <c r="E7621" s="275">
        <v>45328</v>
      </c>
      <c r="F7621" s="139">
        <f t="shared" si="473"/>
        <v>153</v>
      </c>
      <c r="G7621" s="140">
        <v>0.63</v>
      </c>
      <c r="H7621" s="141">
        <f t="shared" si="474"/>
        <v>4.9510979789347974E-9</v>
      </c>
      <c r="I7621" s="142">
        <f t="shared" si="475"/>
        <v>7.5751799077702396E-7</v>
      </c>
    </row>
    <row r="7622" spans="1:9">
      <c r="A7622" s="143">
        <f t="shared" si="476"/>
        <v>3084</v>
      </c>
      <c r="B7622" s="138" t="s">
        <v>97</v>
      </c>
      <c r="C7622" s="275">
        <v>45131</v>
      </c>
      <c r="D7622" s="275">
        <v>45138</v>
      </c>
      <c r="E7622" s="275">
        <v>45138</v>
      </c>
      <c r="F7622" s="139">
        <f t="shared" si="473"/>
        <v>7</v>
      </c>
      <c r="G7622" s="140">
        <v>46.21</v>
      </c>
      <c r="H7622" s="141">
        <f t="shared" si="474"/>
        <v>3.6315910731202695E-7</v>
      </c>
      <c r="I7622" s="142">
        <f t="shared" si="475"/>
        <v>2.5421137511841888E-6</v>
      </c>
    </row>
    <row r="7623" spans="1:9">
      <c r="A7623" s="143">
        <f t="shared" si="476"/>
        <v>3085</v>
      </c>
      <c r="B7623" s="138" t="s">
        <v>97</v>
      </c>
      <c r="C7623" s="275">
        <v>45029</v>
      </c>
      <c r="D7623" s="275">
        <v>45063</v>
      </c>
      <c r="E7623" s="275">
        <v>45063</v>
      </c>
      <c r="F7623" s="139">
        <f t="shared" si="473"/>
        <v>34</v>
      </c>
      <c r="G7623" s="140">
        <v>15.64</v>
      </c>
      <c r="H7623" s="141">
        <f t="shared" si="474"/>
        <v>1.2291297204847656E-7</v>
      </c>
      <c r="I7623" s="142">
        <f t="shared" si="475"/>
        <v>4.1790410496482033E-6</v>
      </c>
    </row>
    <row r="7624" spans="1:9">
      <c r="A7624" s="143">
        <f t="shared" si="476"/>
        <v>3086</v>
      </c>
      <c r="B7624" s="138" t="s">
        <v>97</v>
      </c>
      <c r="C7624" s="275">
        <v>44944</v>
      </c>
      <c r="D7624" s="275">
        <v>44964</v>
      </c>
      <c r="E7624" s="275">
        <v>44964</v>
      </c>
      <c r="F7624" s="139">
        <f t="shared" ref="F7624:F7687" si="477">E7624-C7624</f>
        <v>20</v>
      </c>
      <c r="G7624" s="140">
        <v>116</v>
      </c>
      <c r="H7624" s="141">
        <f t="shared" ref="H7624:H7687" si="478">G7624/$G$8894</f>
        <v>9.1163073897847064E-7</v>
      </c>
      <c r="I7624" s="142">
        <f t="shared" ref="I7624:I7687" si="479">H7624*F7624</f>
        <v>1.8232614779569413E-5</v>
      </c>
    </row>
    <row r="7625" spans="1:9">
      <c r="A7625" s="143">
        <f t="shared" si="476"/>
        <v>3087</v>
      </c>
      <c r="B7625" s="138" t="s">
        <v>97</v>
      </c>
      <c r="C7625" s="275">
        <v>45214</v>
      </c>
      <c r="D7625" s="275">
        <v>45219</v>
      </c>
      <c r="E7625" s="275">
        <v>45219</v>
      </c>
      <c r="F7625" s="139">
        <f t="shared" si="477"/>
        <v>5</v>
      </c>
      <c r="G7625" s="140">
        <v>27.44</v>
      </c>
      <c r="H7625" s="141">
        <f t="shared" si="478"/>
        <v>2.1564782308249341E-7</v>
      </c>
      <c r="I7625" s="142">
        <f t="shared" si="479"/>
        <v>1.0782391154124669E-6</v>
      </c>
    </row>
    <row r="7626" spans="1:9">
      <c r="A7626" s="143">
        <f t="shared" si="476"/>
        <v>3088</v>
      </c>
      <c r="B7626" s="138" t="s">
        <v>97</v>
      </c>
      <c r="C7626" s="275">
        <v>45203</v>
      </c>
      <c r="D7626" s="275">
        <v>45219</v>
      </c>
      <c r="E7626" s="275">
        <v>45219</v>
      </c>
      <c r="F7626" s="139">
        <f t="shared" si="477"/>
        <v>16</v>
      </c>
      <c r="G7626" s="140">
        <v>29.56</v>
      </c>
      <c r="H7626" s="141">
        <f t="shared" si="478"/>
        <v>2.3230866072589302E-7</v>
      </c>
      <c r="I7626" s="142">
        <f t="shared" si="479"/>
        <v>3.7169385716142884E-6</v>
      </c>
    </row>
    <row r="7627" spans="1:9">
      <c r="A7627" s="143">
        <f t="shared" si="476"/>
        <v>3089</v>
      </c>
      <c r="B7627" s="138" t="s">
        <v>97</v>
      </c>
      <c r="C7627" s="275">
        <v>45138</v>
      </c>
      <c r="D7627" s="275">
        <v>45229</v>
      </c>
      <c r="E7627" s="275">
        <v>45229</v>
      </c>
      <c r="F7627" s="139">
        <f t="shared" si="477"/>
        <v>91</v>
      </c>
      <c r="G7627" s="140">
        <v>7.58</v>
      </c>
      <c r="H7627" s="141">
        <f t="shared" si="478"/>
        <v>5.9570353460834548E-8</v>
      </c>
      <c r="I7627" s="142">
        <f t="shared" si="479"/>
        <v>5.4209021649359442E-6</v>
      </c>
    </row>
    <row r="7628" spans="1:9">
      <c r="A7628" s="143">
        <f t="shared" si="476"/>
        <v>3090</v>
      </c>
      <c r="B7628" s="138" t="s">
        <v>97</v>
      </c>
      <c r="C7628" s="275">
        <v>44930</v>
      </c>
      <c r="D7628" s="275">
        <v>44964</v>
      </c>
      <c r="E7628" s="275">
        <v>44964</v>
      </c>
      <c r="F7628" s="139">
        <f t="shared" si="477"/>
        <v>34</v>
      </c>
      <c r="G7628" s="140">
        <v>166.72</v>
      </c>
      <c r="H7628" s="141">
        <f t="shared" si="478"/>
        <v>1.3102334207111262E-6</v>
      </c>
      <c r="I7628" s="142">
        <f t="shared" si="479"/>
        <v>4.4547936304178292E-5</v>
      </c>
    </row>
    <row r="7629" spans="1:9">
      <c r="A7629" s="143">
        <f t="shared" si="476"/>
        <v>3091</v>
      </c>
      <c r="B7629" s="138" t="s">
        <v>97</v>
      </c>
      <c r="C7629" s="275">
        <v>45274</v>
      </c>
      <c r="D7629" s="275">
        <v>45290</v>
      </c>
      <c r="E7629" s="275">
        <v>45290</v>
      </c>
      <c r="F7629" s="139">
        <f t="shared" si="477"/>
        <v>16</v>
      </c>
      <c r="G7629" s="140">
        <v>175.31</v>
      </c>
      <c r="H7629" s="141">
        <f t="shared" si="478"/>
        <v>1.377741248709618E-6</v>
      </c>
      <c r="I7629" s="142">
        <f t="shared" si="479"/>
        <v>2.2043859979353888E-5</v>
      </c>
    </row>
    <row r="7630" spans="1:9">
      <c r="A7630" s="143">
        <f t="shared" si="476"/>
        <v>3092</v>
      </c>
      <c r="B7630" s="138" t="s">
        <v>97</v>
      </c>
      <c r="C7630" s="275">
        <v>45019</v>
      </c>
      <c r="D7630" s="275">
        <v>45035</v>
      </c>
      <c r="E7630" s="275">
        <v>45035</v>
      </c>
      <c r="F7630" s="139">
        <f t="shared" si="477"/>
        <v>16</v>
      </c>
      <c r="G7630" s="140">
        <v>120.07</v>
      </c>
      <c r="H7630" s="141">
        <f t="shared" si="478"/>
        <v>9.436164036995255E-7</v>
      </c>
      <c r="I7630" s="142">
        <f t="shared" si="479"/>
        <v>1.5097862459192408E-5</v>
      </c>
    </row>
    <row r="7631" spans="1:9">
      <c r="A7631" s="143">
        <f t="shared" si="476"/>
        <v>3093</v>
      </c>
      <c r="B7631" s="138" t="s">
        <v>97</v>
      </c>
      <c r="C7631" s="275">
        <v>45243</v>
      </c>
      <c r="D7631" s="275">
        <v>45265</v>
      </c>
      <c r="E7631" s="275">
        <v>45265</v>
      </c>
      <c r="F7631" s="139">
        <f t="shared" si="477"/>
        <v>22</v>
      </c>
      <c r="G7631" s="140">
        <v>145.4</v>
      </c>
      <c r="H7631" s="141">
        <f t="shared" si="478"/>
        <v>1.1426819779954279E-6</v>
      </c>
      <c r="I7631" s="142">
        <f t="shared" si="479"/>
        <v>2.5139003515899412E-5</v>
      </c>
    </row>
    <row r="7632" spans="1:9">
      <c r="A7632" s="143">
        <f t="shared" si="476"/>
        <v>3094</v>
      </c>
      <c r="B7632" s="138" t="s">
        <v>97</v>
      </c>
      <c r="C7632" s="275">
        <v>45266</v>
      </c>
      <c r="D7632" s="275">
        <v>45275</v>
      </c>
      <c r="E7632" s="275">
        <v>45275</v>
      </c>
      <c r="F7632" s="139">
        <f t="shared" si="477"/>
        <v>9</v>
      </c>
      <c r="G7632" s="140">
        <v>68.91</v>
      </c>
      <c r="H7632" s="141">
        <f t="shared" si="478"/>
        <v>5.4155581226729664E-7</v>
      </c>
      <c r="I7632" s="142">
        <f t="shared" si="479"/>
        <v>4.8740023104056699E-6</v>
      </c>
    </row>
    <row r="7633" spans="1:9">
      <c r="A7633" s="143">
        <f t="shared" si="476"/>
        <v>3095</v>
      </c>
      <c r="B7633" s="138" t="s">
        <v>97</v>
      </c>
      <c r="C7633" s="275">
        <v>44948</v>
      </c>
      <c r="D7633" s="275">
        <v>44950</v>
      </c>
      <c r="E7633" s="275">
        <v>44950</v>
      </c>
      <c r="F7633" s="139">
        <f t="shared" si="477"/>
        <v>2</v>
      </c>
      <c r="G7633" s="140">
        <v>431.53</v>
      </c>
      <c r="H7633" s="141">
        <f t="shared" si="478"/>
        <v>3.3913449378567191E-6</v>
      </c>
      <c r="I7633" s="142">
        <f t="shared" si="479"/>
        <v>6.7826898757134382E-6</v>
      </c>
    </row>
    <row r="7634" spans="1:9">
      <c r="A7634" s="143">
        <f t="shared" si="476"/>
        <v>3096</v>
      </c>
      <c r="B7634" s="138" t="s">
        <v>97</v>
      </c>
      <c r="C7634" s="275">
        <v>45245</v>
      </c>
      <c r="D7634" s="275">
        <v>45265</v>
      </c>
      <c r="E7634" s="275">
        <v>45265</v>
      </c>
      <c r="F7634" s="139">
        <f t="shared" si="477"/>
        <v>20</v>
      </c>
      <c r="G7634" s="140">
        <v>84.19</v>
      </c>
      <c r="H7634" s="141">
        <f t="shared" si="478"/>
        <v>6.6163958547066759E-7</v>
      </c>
      <c r="I7634" s="142">
        <f t="shared" si="479"/>
        <v>1.3232791709413351E-5</v>
      </c>
    </row>
    <row r="7635" spans="1:9">
      <c r="A7635" s="143">
        <f t="shared" si="476"/>
        <v>3097</v>
      </c>
      <c r="B7635" s="138" t="s">
        <v>97</v>
      </c>
      <c r="C7635" s="275">
        <v>44958</v>
      </c>
      <c r="D7635" s="275">
        <v>45405</v>
      </c>
      <c r="E7635" s="275">
        <v>45405</v>
      </c>
      <c r="F7635" s="139">
        <f t="shared" si="477"/>
        <v>447</v>
      </c>
      <c r="G7635" s="140">
        <v>113.69</v>
      </c>
      <c r="H7635" s="141">
        <f t="shared" si="478"/>
        <v>8.9347671305570969E-7</v>
      </c>
      <c r="I7635" s="142">
        <f t="shared" si="479"/>
        <v>3.9938409073590221E-4</v>
      </c>
    </row>
    <row r="7636" spans="1:9">
      <c r="A7636" s="143">
        <f t="shared" si="476"/>
        <v>3098</v>
      </c>
      <c r="B7636" s="138" t="s">
        <v>97</v>
      </c>
      <c r="C7636" s="275">
        <v>44932</v>
      </c>
      <c r="D7636" s="275">
        <v>44970</v>
      </c>
      <c r="E7636" s="275">
        <v>44970</v>
      </c>
      <c r="F7636" s="139">
        <f t="shared" si="477"/>
        <v>38</v>
      </c>
      <c r="G7636" s="140">
        <v>297.07</v>
      </c>
      <c r="H7636" s="141">
        <f t="shared" si="478"/>
        <v>2.334639169209778E-6</v>
      </c>
      <c r="I7636" s="142">
        <f t="shared" si="479"/>
        <v>8.8716288429971566E-5</v>
      </c>
    </row>
    <row r="7637" spans="1:9">
      <c r="A7637" s="143">
        <f t="shared" si="476"/>
        <v>3099</v>
      </c>
      <c r="B7637" s="138" t="s">
        <v>97</v>
      </c>
      <c r="C7637" s="275">
        <v>45202</v>
      </c>
      <c r="D7637" s="275">
        <v>45209</v>
      </c>
      <c r="E7637" s="275">
        <v>45209</v>
      </c>
      <c r="F7637" s="139">
        <f t="shared" si="477"/>
        <v>7</v>
      </c>
      <c r="G7637" s="140">
        <v>53.82</v>
      </c>
      <c r="H7637" s="141">
        <f t="shared" si="478"/>
        <v>4.2296522734328697E-7</v>
      </c>
      <c r="I7637" s="142">
        <f t="shared" si="479"/>
        <v>2.9607565914030088E-6</v>
      </c>
    </row>
    <row r="7638" spans="1:9">
      <c r="A7638" s="143">
        <f t="shared" si="476"/>
        <v>3100</v>
      </c>
      <c r="B7638" s="138" t="s">
        <v>97</v>
      </c>
      <c r="C7638" s="275">
        <v>45188</v>
      </c>
      <c r="D7638" s="275">
        <v>45236</v>
      </c>
      <c r="E7638" s="275">
        <v>45236</v>
      </c>
      <c r="F7638" s="139">
        <f t="shared" si="477"/>
        <v>48</v>
      </c>
      <c r="G7638" s="140">
        <v>27.22</v>
      </c>
      <c r="H7638" s="141">
        <f t="shared" si="478"/>
        <v>2.1391886823270663E-7</v>
      </c>
      <c r="I7638" s="142">
        <f t="shared" si="479"/>
        <v>1.0268105675169918E-5</v>
      </c>
    </row>
    <row r="7639" spans="1:9">
      <c r="A7639" s="143">
        <f t="shared" si="476"/>
        <v>3101</v>
      </c>
      <c r="B7639" s="138" t="s">
        <v>97</v>
      </c>
      <c r="C7639" s="275">
        <v>45119</v>
      </c>
      <c r="D7639" s="275">
        <v>45216</v>
      </c>
      <c r="E7639" s="275">
        <v>45216</v>
      </c>
      <c r="F7639" s="139">
        <f t="shared" si="477"/>
        <v>97</v>
      </c>
      <c r="G7639" s="140">
        <v>18.95</v>
      </c>
      <c r="H7639" s="141">
        <f t="shared" si="478"/>
        <v>1.4892588365208637E-7</v>
      </c>
      <c r="I7639" s="142">
        <f t="shared" si="479"/>
        <v>1.4445810714252378E-5</v>
      </c>
    </row>
    <row r="7640" spans="1:9">
      <c r="A7640" s="143">
        <f t="shared" si="476"/>
        <v>3102</v>
      </c>
      <c r="B7640" s="138" t="s">
        <v>97</v>
      </c>
      <c r="C7640" s="275">
        <v>45239</v>
      </c>
      <c r="D7640" s="275">
        <v>45272</v>
      </c>
      <c r="E7640" s="275">
        <v>45272</v>
      </c>
      <c r="F7640" s="139">
        <f t="shared" si="477"/>
        <v>33</v>
      </c>
      <c r="G7640" s="140">
        <v>64.92</v>
      </c>
      <c r="H7640" s="141">
        <f t="shared" si="478"/>
        <v>5.1019885840070957E-7</v>
      </c>
      <c r="I7640" s="142">
        <f t="shared" si="479"/>
        <v>1.6836562327223417E-5</v>
      </c>
    </row>
    <row r="7641" spans="1:9">
      <c r="A7641" s="143">
        <f t="shared" si="476"/>
        <v>3103</v>
      </c>
      <c r="B7641" s="138" t="s">
        <v>97</v>
      </c>
      <c r="C7641" s="275">
        <v>45084</v>
      </c>
      <c r="D7641" s="275">
        <v>45104</v>
      </c>
      <c r="E7641" s="275">
        <v>45104</v>
      </c>
      <c r="F7641" s="139">
        <f t="shared" si="477"/>
        <v>20</v>
      </c>
      <c r="G7641" s="140">
        <v>66.64</v>
      </c>
      <c r="H7641" s="141">
        <f t="shared" si="478"/>
        <v>5.2371614177176969E-7</v>
      </c>
      <c r="I7641" s="142">
        <f t="shared" si="479"/>
        <v>1.0474322835435393E-5</v>
      </c>
    </row>
    <row r="7642" spans="1:9">
      <c r="A7642" s="143">
        <f t="shared" si="476"/>
        <v>3104</v>
      </c>
      <c r="B7642" s="138" t="s">
        <v>97</v>
      </c>
      <c r="C7642" s="275">
        <v>45218</v>
      </c>
      <c r="D7642" s="275">
        <v>45232</v>
      </c>
      <c r="E7642" s="275">
        <v>45232</v>
      </c>
      <c r="F7642" s="139">
        <f t="shared" si="477"/>
        <v>14</v>
      </c>
      <c r="G7642" s="140">
        <v>94.04</v>
      </c>
      <c r="H7642" s="141">
        <f t="shared" si="478"/>
        <v>7.3904960942702923E-7</v>
      </c>
      <c r="I7642" s="142">
        <f t="shared" si="479"/>
        <v>1.034669453197841E-5</v>
      </c>
    </row>
    <row r="7643" spans="1:9">
      <c r="A7643" s="143">
        <f t="shared" si="476"/>
        <v>3105</v>
      </c>
      <c r="B7643" s="138" t="s">
        <v>97</v>
      </c>
      <c r="C7643" s="275">
        <v>45176</v>
      </c>
      <c r="D7643" s="275">
        <v>45232</v>
      </c>
      <c r="E7643" s="275">
        <v>45232</v>
      </c>
      <c r="F7643" s="139">
        <f t="shared" si="477"/>
        <v>56</v>
      </c>
      <c r="G7643" s="140">
        <v>25.32</v>
      </c>
      <c r="H7643" s="141">
        <f t="shared" si="478"/>
        <v>1.9898698543909376E-7</v>
      </c>
      <c r="I7643" s="142">
        <f t="shared" si="479"/>
        <v>1.1143271184589251E-5</v>
      </c>
    </row>
    <row r="7644" spans="1:9">
      <c r="A7644" s="143">
        <f t="shared" si="476"/>
        <v>3106</v>
      </c>
      <c r="B7644" s="138" t="s">
        <v>97</v>
      </c>
      <c r="C7644" s="275">
        <v>44997</v>
      </c>
      <c r="D7644" s="275">
        <v>45005</v>
      </c>
      <c r="E7644" s="275">
        <v>45005</v>
      </c>
      <c r="F7644" s="139">
        <f t="shared" si="477"/>
        <v>8</v>
      </c>
      <c r="G7644" s="140">
        <v>328.93</v>
      </c>
      <c r="H7644" s="141">
        <f t="shared" si="478"/>
        <v>2.5850232670016238E-6</v>
      </c>
      <c r="I7644" s="142">
        <f t="shared" si="479"/>
        <v>2.068018613601299E-5</v>
      </c>
    </row>
    <row r="7645" spans="1:9">
      <c r="A7645" s="143">
        <f t="shared" si="476"/>
        <v>3107</v>
      </c>
      <c r="B7645" s="138" t="s">
        <v>97</v>
      </c>
      <c r="C7645" s="275">
        <v>45166</v>
      </c>
      <c r="D7645" s="275">
        <v>45175</v>
      </c>
      <c r="E7645" s="275">
        <v>45175</v>
      </c>
      <c r="F7645" s="139">
        <f t="shared" si="477"/>
        <v>9</v>
      </c>
      <c r="G7645" s="140">
        <v>142.19999999999999</v>
      </c>
      <c r="H7645" s="141">
        <f t="shared" si="478"/>
        <v>1.1175335438167114E-6</v>
      </c>
      <c r="I7645" s="142">
        <f t="shared" si="479"/>
        <v>1.0057801894350403E-5</v>
      </c>
    </row>
    <row r="7646" spans="1:9">
      <c r="A7646" s="143">
        <f t="shared" si="476"/>
        <v>3108</v>
      </c>
      <c r="B7646" s="138" t="s">
        <v>97</v>
      </c>
      <c r="C7646" s="275">
        <v>45128</v>
      </c>
      <c r="D7646" s="275">
        <v>45232</v>
      </c>
      <c r="E7646" s="275">
        <v>45232</v>
      </c>
      <c r="F7646" s="139">
        <f t="shared" si="477"/>
        <v>104</v>
      </c>
      <c r="G7646" s="140">
        <v>18.95</v>
      </c>
      <c r="H7646" s="141">
        <f t="shared" si="478"/>
        <v>1.4892588365208637E-7</v>
      </c>
      <c r="I7646" s="142">
        <f t="shared" si="479"/>
        <v>1.5488291899816982E-5</v>
      </c>
    </row>
    <row r="7647" spans="1:9">
      <c r="A7647" s="143">
        <f t="shared" si="476"/>
        <v>3109</v>
      </c>
      <c r="B7647" s="138" t="s">
        <v>97</v>
      </c>
      <c r="C7647" s="275">
        <v>45174</v>
      </c>
      <c r="D7647" s="275">
        <v>45184</v>
      </c>
      <c r="E7647" s="275">
        <v>45184</v>
      </c>
      <c r="F7647" s="139">
        <f t="shared" si="477"/>
        <v>10</v>
      </c>
      <c r="G7647" s="140">
        <v>18.95</v>
      </c>
      <c r="H7647" s="141">
        <f t="shared" si="478"/>
        <v>1.4892588365208637E-7</v>
      </c>
      <c r="I7647" s="142">
        <f t="shared" si="479"/>
        <v>1.4892588365208637E-6</v>
      </c>
    </row>
    <row r="7648" spans="1:9">
      <c r="A7648" s="143">
        <f t="shared" si="476"/>
        <v>3110</v>
      </c>
      <c r="B7648" s="138" t="s">
        <v>97</v>
      </c>
      <c r="C7648" s="275">
        <v>45002</v>
      </c>
      <c r="D7648" s="275">
        <v>45008</v>
      </c>
      <c r="E7648" s="275">
        <v>45008</v>
      </c>
      <c r="F7648" s="139">
        <f t="shared" si="477"/>
        <v>6</v>
      </c>
      <c r="G7648" s="140">
        <v>767.04</v>
      </c>
      <c r="H7648" s="141">
        <f t="shared" si="478"/>
        <v>6.0280796726383282E-6</v>
      </c>
      <c r="I7648" s="142">
        <f t="shared" si="479"/>
        <v>3.6168478035829966E-5</v>
      </c>
    </row>
    <row r="7649" spans="1:9">
      <c r="A7649" s="143">
        <f t="shared" si="476"/>
        <v>3111</v>
      </c>
      <c r="B7649" s="138" t="s">
        <v>97</v>
      </c>
      <c r="C7649" s="275">
        <v>44965</v>
      </c>
      <c r="D7649" s="275">
        <v>44971</v>
      </c>
      <c r="E7649" s="275">
        <v>44971</v>
      </c>
      <c r="F7649" s="139">
        <f t="shared" si="477"/>
        <v>6</v>
      </c>
      <c r="G7649" s="140">
        <v>278.10000000000002</v>
      </c>
      <c r="H7649" s="141">
        <f t="shared" si="478"/>
        <v>2.1855561078440751E-6</v>
      </c>
      <c r="I7649" s="142">
        <f t="shared" si="479"/>
        <v>1.3113336647064451E-5</v>
      </c>
    </row>
    <row r="7650" spans="1:9">
      <c r="A7650" s="143">
        <f t="shared" si="476"/>
        <v>3112</v>
      </c>
      <c r="B7650" s="138" t="s">
        <v>97</v>
      </c>
      <c r="C7650" s="275">
        <v>45078</v>
      </c>
      <c r="D7650" s="275">
        <v>45134</v>
      </c>
      <c r="E7650" s="275">
        <v>45134</v>
      </c>
      <c r="F7650" s="139">
        <f t="shared" si="477"/>
        <v>56</v>
      </c>
      <c r="G7650" s="140">
        <v>44.82</v>
      </c>
      <c r="H7650" s="141">
        <f t="shared" si="478"/>
        <v>3.52235256215647E-7</v>
      </c>
      <c r="I7650" s="142">
        <f t="shared" si="479"/>
        <v>1.9725174348076231E-5</v>
      </c>
    </row>
    <row r="7651" spans="1:9">
      <c r="A7651" s="143">
        <f t="shared" si="476"/>
        <v>3113</v>
      </c>
      <c r="B7651" s="138" t="s">
        <v>97</v>
      </c>
      <c r="C7651" s="275">
        <v>45260</v>
      </c>
      <c r="D7651" s="275">
        <v>45268</v>
      </c>
      <c r="E7651" s="275">
        <v>45268</v>
      </c>
      <c r="F7651" s="139">
        <f t="shared" si="477"/>
        <v>8</v>
      </c>
      <c r="G7651" s="140">
        <v>55.23</v>
      </c>
      <c r="H7651" s="141">
        <f t="shared" si="478"/>
        <v>4.3404625615328387E-7</v>
      </c>
      <c r="I7651" s="142">
        <f t="shared" si="479"/>
        <v>3.472370049226271E-6</v>
      </c>
    </row>
    <row r="7652" spans="1:9">
      <c r="A7652" s="143">
        <f t="shared" si="476"/>
        <v>3114</v>
      </c>
      <c r="B7652" s="138" t="s">
        <v>97</v>
      </c>
      <c r="C7652" s="275">
        <v>45231</v>
      </c>
      <c r="D7652" s="275">
        <v>45250</v>
      </c>
      <c r="E7652" s="275">
        <v>45250</v>
      </c>
      <c r="F7652" s="139">
        <f t="shared" si="477"/>
        <v>19</v>
      </c>
      <c r="G7652" s="140">
        <v>165.5</v>
      </c>
      <c r="H7652" s="141">
        <f t="shared" si="478"/>
        <v>1.3006455801804905E-6</v>
      </c>
      <c r="I7652" s="142">
        <f t="shared" si="479"/>
        <v>2.4712266023429318E-5</v>
      </c>
    </row>
    <row r="7653" spans="1:9">
      <c r="A7653" s="143">
        <f t="shared" si="476"/>
        <v>3115</v>
      </c>
      <c r="B7653" s="138" t="s">
        <v>97</v>
      </c>
      <c r="C7653" s="275">
        <v>45017</v>
      </c>
      <c r="D7653" s="275">
        <v>45225</v>
      </c>
      <c r="E7653" s="275">
        <v>45225</v>
      </c>
      <c r="F7653" s="139">
        <f t="shared" si="477"/>
        <v>208</v>
      </c>
      <c r="G7653" s="140">
        <v>183.14</v>
      </c>
      <c r="H7653" s="141">
        <f t="shared" si="478"/>
        <v>1.4392763235906646E-6</v>
      </c>
      <c r="I7653" s="142">
        <f t="shared" si="479"/>
        <v>2.9936947530685823E-4</v>
      </c>
    </row>
    <row r="7654" spans="1:9">
      <c r="A7654" s="143">
        <f t="shared" si="476"/>
        <v>3116</v>
      </c>
      <c r="B7654" s="138" t="s">
        <v>97</v>
      </c>
      <c r="C7654" s="275">
        <v>44939</v>
      </c>
      <c r="D7654" s="275">
        <v>44956</v>
      </c>
      <c r="E7654" s="275">
        <v>44956</v>
      </c>
      <c r="F7654" s="139">
        <f t="shared" si="477"/>
        <v>17</v>
      </c>
      <c r="G7654" s="140">
        <v>578.16999999999996</v>
      </c>
      <c r="H7654" s="141">
        <f t="shared" si="478"/>
        <v>4.5437719340963996E-6</v>
      </c>
      <c r="I7654" s="142">
        <f t="shared" si="479"/>
        <v>7.7244122879638791E-5</v>
      </c>
    </row>
    <row r="7655" spans="1:9">
      <c r="A7655" s="143">
        <f t="shared" si="476"/>
        <v>3117</v>
      </c>
      <c r="B7655" s="138" t="s">
        <v>97</v>
      </c>
      <c r="C7655" s="275">
        <v>45005</v>
      </c>
      <c r="D7655" s="275">
        <v>45034</v>
      </c>
      <c r="E7655" s="275">
        <v>45034</v>
      </c>
      <c r="F7655" s="139">
        <f t="shared" si="477"/>
        <v>29</v>
      </c>
      <c r="G7655" s="140">
        <v>2.37</v>
      </c>
      <c r="H7655" s="141">
        <f t="shared" si="478"/>
        <v>1.8625559063611859E-8</v>
      </c>
      <c r="I7655" s="142">
        <f t="shared" si="479"/>
        <v>5.4014121284474397E-7</v>
      </c>
    </row>
    <row r="7656" spans="1:9">
      <c r="A7656" s="143">
        <f t="shared" si="476"/>
        <v>3118</v>
      </c>
      <c r="B7656" s="138" t="s">
        <v>97</v>
      </c>
      <c r="C7656" s="275">
        <v>44952</v>
      </c>
      <c r="D7656" s="275">
        <v>45198</v>
      </c>
      <c r="E7656" s="275">
        <v>45198</v>
      </c>
      <c r="F7656" s="139">
        <f t="shared" si="477"/>
        <v>246</v>
      </c>
      <c r="G7656" s="140">
        <v>62.63</v>
      </c>
      <c r="H7656" s="141">
        <f t="shared" si="478"/>
        <v>4.9220201019156572E-7</v>
      </c>
      <c r="I7656" s="142">
        <f t="shared" si="479"/>
        <v>1.2108169450712516E-4</v>
      </c>
    </row>
    <row r="7657" spans="1:9">
      <c r="A7657" s="143">
        <f t="shared" si="476"/>
        <v>3119</v>
      </c>
      <c r="B7657" s="138" t="s">
        <v>97</v>
      </c>
      <c r="C7657" s="275">
        <v>45099</v>
      </c>
      <c r="D7657" s="275">
        <v>45196</v>
      </c>
      <c r="E7657" s="275">
        <v>45196</v>
      </c>
      <c r="F7657" s="139">
        <f t="shared" si="477"/>
        <v>97</v>
      </c>
      <c r="G7657" s="140">
        <v>52.22</v>
      </c>
      <c r="H7657" s="141">
        <f t="shared" si="478"/>
        <v>4.1039101025392875E-7</v>
      </c>
      <c r="I7657" s="142">
        <f t="shared" si="479"/>
        <v>3.9807927994631091E-5</v>
      </c>
    </row>
    <row r="7658" spans="1:9">
      <c r="A7658" s="143">
        <f t="shared" si="476"/>
        <v>3120</v>
      </c>
      <c r="B7658" s="138" t="s">
        <v>97</v>
      </c>
      <c r="C7658" s="275">
        <v>45084</v>
      </c>
      <c r="D7658" s="275">
        <v>45121</v>
      </c>
      <c r="E7658" s="275">
        <v>45121</v>
      </c>
      <c r="F7658" s="139">
        <f t="shared" si="477"/>
        <v>37</v>
      </c>
      <c r="G7658" s="140">
        <v>2.23</v>
      </c>
      <c r="H7658" s="141">
        <f t="shared" si="478"/>
        <v>1.7525315068293012E-8</v>
      </c>
      <c r="I7658" s="142">
        <f t="shared" si="479"/>
        <v>6.4843665752684147E-7</v>
      </c>
    </row>
    <row r="7659" spans="1:9">
      <c r="A7659" s="143">
        <f t="shared" si="476"/>
        <v>3121</v>
      </c>
      <c r="B7659" s="138" t="s">
        <v>97</v>
      </c>
      <c r="C7659" s="275">
        <v>45174</v>
      </c>
      <c r="D7659" s="275">
        <v>45188</v>
      </c>
      <c r="E7659" s="275">
        <v>45188</v>
      </c>
      <c r="F7659" s="139">
        <f t="shared" si="477"/>
        <v>14</v>
      </c>
      <c r="G7659" s="140">
        <v>129.93</v>
      </c>
      <c r="H7659" s="141">
        <f t="shared" si="478"/>
        <v>1.0211050165126957E-6</v>
      </c>
      <c r="I7659" s="142">
        <f t="shared" si="479"/>
        <v>1.4295470231177741E-5</v>
      </c>
    </row>
    <row r="7660" spans="1:9">
      <c r="A7660" s="143">
        <f t="shared" si="476"/>
        <v>3122</v>
      </c>
      <c r="B7660" s="138" t="s">
        <v>97</v>
      </c>
      <c r="C7660" s="275">
        <v>45281</v>
      </c>
      <c r="D7660" s="275">
        <v>45293</v>
      </c>
      <c r="E7660" s="275">
        <v>45293</v>
      </c>
      <c r="F7660" s="139">
        <f t="shared" si="477"/>
        <v>12</v>
      </c>
      <c r="G7660" s="140">
        <v>193.7</v>
      </c>
      <c r="H7660" s="141">
        <f t="shared" si="478"/>
        <v>1.5222661563804288E-6</v>
      </c>
      <c r="I7660" s="142">
        <f t="shared" si="479"/>
        <v>1.8267193876565145E-5</v>
      </c>
    </row>
    <row r="7661" spans="1:9">
      <c r="A7661" s="143">
        <f t="shared" si="476"/>
        <v>3123</v>
      </c>
      <c r="B7661" s="138" t="s">
        <v>97</v>
      </c>
      <c r="C7661" s="275">
        <v>45231</v>
      </c>
      <c r="D7661" s="275">
        <v>45266</v>
      </c>
      <c r="E7661" s="275">
        <v>45266</v>
      </c>
      <c r="F7661" s="139">
        <f t="shared" si="477"/>
        <v>35</v>
      </c>
      <c r="G7661" s="140">
        <v>83.92</v>
      </c>
      <c r="H7661" s="141">
        <f t="shared" si="478"/>
        <v>6.5951768633683842E-7</v>
      </c>
      <c r="I7661" s="142">
        <f t="shared" si="479"/>
        <v>2.3083119021789344E-5</v>
      </c>
    </row>
    <row r="7662" spans="1:9">
      <c r="A7662" s="143">
        <f t="shared" si="476"/>
        <v>3124</v>
      </c>
      <c r="B7662" s="138" t="s">
        <v>97</v>
      </c>
      <c r="C7662" s="275">
        <v>45009</v>
      </c>
      <c r="D7662" s="275">
        <v>45016</v>
      </c>
      <c r="E7662" s="275">
        <v>45016</v>
      </c>
      <c r="F7662" s="139">
        <f t="shared" si="477"/>
        <v>7</v>
      </c>
      <c r="G7662" s="140">
        <v>53.6</v>
      </c>
      <c r="H7662" s="141">
        <f t="shared" si="478"/>
        <v>4.2123627249350025E-7</v>
      </c>
      <c r="I7662" s="142">
        <f t="shared" si="479"/>
        <v>2.9486539074545018E-6</v>
      </c>
    </row>
    <row r="7663" spans="1:9">
      <c r="A7663" s="143">
        <f t="shared" si="476"/>
        <v>3125</v>
      </c>
      <c r="B7663" s="138" t="s">
        <v>97</v>
      </c>
      <c r="C7663" s="275">
        <v>44949</v>
      </c>
      <c r="D7663" s="275">
        <v>45236</v>
      </c>
      <c r="E7663" s="275">
        <v>45236</v>
      </c>
      <c r="F7663" s="139">
        <f t="shared" si="477"/>
        <v>287</v>
      </c>
      <c r="G7663" s="140">
        <v>100.78</v>
      </c>
      <c r="H7663" s="141">
        <f t="shared" si="478"/>
        <v>7.9201849891595059E-7</v>
      </c>
      <c r="I7663" s="142">
        <f t="shared" si="479"/>
        <v>2.2730930918887782E-4</v>
      </c>
    </row>
    <row r="7664" spans="1:9">
      <c r="A7664" s="143">
        <f t="shared" si="476"/>
        <v>3126</v>
      </c>
      <c r="B7664" s="138" t="s">
        <v>97</v>
      </c>
      <c r="C7664" s="275">
        <v>45217</v>
      </c>
      <c r="D7664" s="275">
        <v>45266</v>
      </c>
      <c r="E7664" s="275">
        <v>45266</v>
      </c>
      <c r="F7664" s="139">
        <f t="shared" si="477"/>
        <v>49</v>
      </c>
      <c r="G7664" s="140">
        <v>18.95</v>
      </c>
      <c r="H7664" s="141">
        <f t="shared" si="478"/>
        <v>1.4892588365208637E-7</v>
      </c>
      <c r="I7664" s="142">
        <f t="shared" si="479"/>
        <v>7.2973682989522325E-6</v>
      </c>
    </row>
    <row r="7665" spans="1:9">
      <c r="A7665" s="143">
        <f t="shared" si="476"/>
        <v>3127</v>
      </c>
      <c r="B7665" s="138" t="s">
        <v>97</v>
      </c>
      <c r="C7665" s="275">
        <v>44939</v>
      </c>
      <c r="D7665" s="275">
        <v>44958</v>
      </c>
      <c r="E7665" s="275">
        <v>44958</v>
      </c>
      <c r="F7665" s="139">
        <f t="shared" si="477"/>
        <v>19</v>
      </c>
      <c r="G7665" s="140">
        <v>92.42</v>
      </c>
      <c r="H7665" s="141">
        <f t="shared" si="478"/>
        <v>7.2631821462405389E-7</v>
      </c>
      <c r="I7665" s="142">
        <f t="shared" si="479"/>
        <v>1.3800046077857025E-5</v>
      </c>
    </row>
    <row r="7666" spans="1:9">
      <c r="A7666" s="143">
        <f t="shared" si="476"/>
        <v>3128</v>
      </c>
      <c r="B7666" s="138" t="s">
        <v>97</v>
      </c>
      <c r="C7666" s="275">
        <v>45022</v>
      </c>
      <c r="D7666" s="275">
        <v>45037</v>
      </c>
      <c r="E7666" s="275">
        <v>45037</v>
      </c>
      <c r="F7666" s="139">
        <f t="shared" si="477"/>
        <v>15</v>
      </c>
      <c r="G7666" s="140">
        <v>51.68</v>
      </c>
      <c r="H7666" s="141">
        <f t="shared" si="478"/>
        <v>4.0614721198627036E-7</v>
      </c>
      <c r="I7666" s="142">
        <f t="shared" si="479"/>
        <v>6.0922081797940553E-6</v>
      </c>
    </row>
    <row r="7667" spans="1:9">
      <c r="A7667" s="143">
        <f t="shared" si="476"/>
        <v>3129</v>
      </c>
      <c r="B7667" s="138" t="s">
        <v>97</v>
      </c>
      <c r="C7667" s="275">
        <v>45282</v>
      </c>
      <c r="D7667" s="275">
        <v>45387</v>
      </c>
      <c r="E7667" s="275">
        <v>45387</v>
      </c>
      <c r="F7667" s="139">
        <f t="shared" si="477"/>
        <v>105</v>
      </c>
      <c r="G7667" s="140">
        <v>8.85</v>
      </c>
      <c r="H7667" s="141">
        <f t="shared" si="478"/>
        <v>6.955113827551263E-8</v>
      </c>
      <c r="I7667" s="142">
        <f t="shared" si="479"/>
        <v>7.3028695189288264E-6</v>
      </c>
    </row>
    <row r="7668" spans="1:9">
      <c r="A7668" s="143">
        <f t="shared" si="476"/>
        <v>3130</v>
      </c>
      <c r="B7668" s="138" t="s">
        <v>97</v>
      </c>
      <c r="C7668" s="275">
        <v>45006</v>
      </c>
      <c r="D7668" s="275">
        <v>45012</v>
      </c>
      <c r="E7668" s="275">
        <v>45012</v>
      </c>
      <c r="F7668" s="139">
        <f t="shared" si="477"/>
        <v>6</v>
      </c>
      <c r="G7668" s="140">
        <v>555.22</v>
      </c>
      <c r="H7668" s="141">
        <f t="shared" si="478"/>
        <v>4.3634105077209179E-6</v>
      </c>
      <c r="I7668" s="142">
        <f t="shared" si="479"/>
        <v>2.6180463046325509E-5</v>
      </c>
    </row>
    <row r="7669" spans="1:9">
      <c r="A7669" s="143">
        <f t="shared" si="476"/>
        <v>3131</v>
      </c>
      <c r="B7669" s="138" t="s">
        <v>97</v>
      </c>
      <c r="C7669" s="275">
        <v>45246</v>
      </c>
      <c r="D7669" s="275">
        <v>45321</v>
      </c>
      <c r="E7669" s="275">
        <v>45321</v>
      </c>
      <c r="F7669" s="139">
        <f t="shared" si="477"/>
        <v>75</v>
      </c>
      <c r="G7669" s="140">
        <v>27.11</v>
      </c>
      <c r="H7669" s="141">
        <f t="shared" si="478"/>
        <v>2.1305439080781327E-7</v>
      </c>
      <c r="I7669" s="142">
        <f t="shared" si="479"/>
        <v>1.5979079310585996E-5</v>
      </c>
    </row>
    <row r="7670" spans="1:9">
      <c r="A7670" s="143">
        <f t="shared" si="476"/>
        <v>3132</v>
      </c>
      <c r="B7670" s="138" t="s">
        <v>97</v>
      </c>
      <c r="C7670" s="275">
        <v>45279</v>
      </c>
      <c r="D7670" s="275">
        <v>45289</v>
      </c>
      <c r="E7670" s="275">
        <v>45289</v>
      </c>
      <c r="F7670" s="139">
        <f t="shared" si="477"/>
        <v>10</v>
      </c>
      <c r="G7670" s="140">
        <v>20.13</v>
      </c>
      <c r="H7670" s="141">
        <f t="shared" si="478"/>
        <v>1.5819936875548805E-7</v>
      </c>
      <c r="I7670" s="142">
        <f t="shared" si="479"/>
        <v>1.5819936875548804E-6</v>
      </c>
    </row>
    <row r="7671" spans="1:9">
      <c r="A7671" s="143">
        <f t="shared" si="476"/>
        <v>3133</v>
      </c>
      <c r="B7671" s="138" t="s">
        <v>97</v>
      </c>
      <c r="C7671" s="275">
        <v>45104</v>
      </c>
      <c r="D7671" s="275">
        <v>45107</v>
      </c>
      <c r="E7671" s="275">
        <v>45107</v>
      </c>
      <c r="F7671" s="139">
        <f t="shared" si="477"/>
        <v>3</v>
      </c>
      <c r="G7671" s="140">
        <v>157.25</v>
      </c>
      <c r="H7671" s="141">
        <f t="shared" si="478"/>
        <v>1.2358097733134872E-6</v>
      </c>
      <c r="I7671" s="142">
        <f t="shared" si="479"/>
        <v>3.7074293199404615E-6</v>
      </c>
    </row>
    <row r="7672" spans="1:9">
      <c r="A7672" s="143">
        <f t="shared" si="476"/>
        <v>3134</v>
      </c>
      <c r="B7672" s="138" t="s">
        <v>97</v>
      </c>
      <c r="C7672" s="275">
        <v>45225</v>
      </c>
      <c r="D7672" s="275">
        <v>45230</v>
      </c>
      <c r="E7672" s="275">
        <v>45230</v>
      </c>
      <c r="F7672" s="139">
        <f t="shared" si="477"/>
        <v>5</v>
      </c>
      <c r="G7672" s="140">
        <v>91.97</v>
      </c>
      <c r="H7672" s="141">
        <f t="shared" si="478"/>
        <v>7.2278171606767195E-7</v>
      </c>
      <c r="I7672" s="142">
        <f t="shared" si="479"/>
        <v>3.6139085803383596E-6</v>
      </c>
    </row>
    <row r="7673" spans="1:9">
      <c r="A7673" s="143">
        <f t="shared" si="476"/>
        <v>3135</v>
      </c>
      <c r="B7673" s="138" t="s">
        <v>97</v>
      </c>
      <c r="C7673" s="275">
        <v>44951</v>
      </c>
      <c r="D7673" s="275">
        <v>45239</v>
      </c>
      <c r="E7673" s="275">
        <v>45239</v>
      </c>
      <c r="F7673" s="139">
        <f t="shared" si="477"/>
        <v>288</v>
      </c>
      <c r="G7673" s="140">
        <v>221.21</v>
      </c>
      <c r="H7673" s="141">
        <f t="shared" si="478"/>
        <v>1.7384641014605819E-6</v>
      </c>
      <c r="I7673" s="142">
        <f t="shared" si="479"/>
        <v>5.0067766122064762E-4</v>
      </c>
    </row>
    <row r="7674" spans="1:9">
      <c r="A7674" s="143">
        <f t="shared" si="476"/>
        <v>3136</v>
      </c>
      <c r="B7674" s="138" t="s">
        <v>97</v>
      </c>
      <c r="C7674" s="275">
        <v>44946</v>
      </c>
      <c r="D7674" s="275">
        <v>45128</v>
      </c>
      <c r="E7674" s="275">
        <v>45128</v>
      </c>
      <c r="F7674" s="139">
        <f t="shared" si="477"/>
        <v>182</v>
      </c>
      <c r="G7674" s="140">
        <v>70.62</v>
      </c>
      <c r="H7674" s="141">
        <f t="shared" si="478"/>
        <v>5.5499450678154826E-7</v>
      </c>
      <c r="I7674" s="142">
        <f t="shared" si="479"/>
        <v>1.0100900023424178E-4</v>
      </c>
    </row>
    <row r="7675" spans="1:9">
      <c r="A7675" s="143">
        <f t="shared" si="476"/>
        <v>3137</v>
      </c>
      <c r="B7675" s="138" t="s">
        <v>97</v>
      </c>
      <c r="C7675" s="275">
        <v>44968</v>
      </c>
      <c r="D7675" s="275">
        <v>44972</v>
      </c>
      <c r="E7675" s="275">
        <v>44972</v>
      </c>
      <c r="F7675" s="139">
        <f t="shared" si="477"/>
        <v>4</v>
      </c>
      <c r="G7675" s="140">
        <v>193.93</v>
      </c>
      <c r="H7675" s="141">
        <f t="shared" si="478"/>
        <v>1.5240737000870242E-6</v>
      </c>
      <c r="I7675" s="142">
        <f t="shared" si="479"/>
        <v>6.0962948003480968E-6</v>
      </c>
    </row>
    <row r="7676" spans="1:9">
      <c r="A7676" s="143">
        <f t="shared" ref="A7676:A7739" si="480">A7675+1</f>
        <v>3138</v>
      </c>
      <c r="B7676" s="138" t="s">
        <v>97</v>
      </c>
      <c r="C7676" s="275">
        <v>44980</v>
      </c>
      <c r="D7676" s="275">
        <v>45239</v>
      </c>
      <c r="E7676" s="275">
        <v>45239</v>
      </c>
      <c r="F7676" s="139">
        <f t="shared" si="477"/>
        <v>259</v>
      </c>
      <c r="G7676" s="140">
        <v>327.58999999999997</v>
      </c>
      <c r="H7676" s="141">
        <f t="shared" si="478"/>
        <v>2.5744923601892859E-6</v>
      </c>
      <c r="I7676" s="142">
        <f t="shared" si="479"/>
        <v>6.6679352128902502E-4</v>
      </c>
    </row>
    <row r="7677" spans="1:9">
      <c r="A7677" s="143">
        <f t="shared" si="480"/>
        <v>3139</v>
      </c>
      <c r="B7677" s="138" t="s">
        <v>97</v>
      </c>
      <c r="C7677" s="275">
        <v>44999</v>
      </c>
      <c r="D7677" s="275">
        <v>45086</v>
      </c>
      <c r="E7677" s="275">
        <v>45086</v>
      </c>
      <c r="F7677" s="139">
        <f t="shared" si="477"/>
        <v>87</v>
      </c>
      <c r="G7677" s="140">
        <v>116.93</v>
      </c>
      <c r="H7677" s="141">
        <f t="shared" si="478"/>
        <v>9.1893950266166015E-7</v>
      </c>
      <c r="I7677" s="142">
        <f t="shared" si="479"/>
        <v>7.9947736731564439E-5</v>
      </c>
    </row>
    <row r="7678" spans="1:9">
      <c r="A7678" s="143">
        <f t="shared" si="480"/>
        <v>3140</v>
      </c>
      <c r="B7678" s="138" t="s">
        <v>97</v>
      </c>
      <c r="C7678" s="275">
        <v>45085</v>
      </c>
      <c r="D7678" s="275">
        <v>45118</v>
      </c>
      <c r="E7678" s="275">
        <v>45118</v>
      </c>
      <c r="F7678" s="139">
        <f t="shared" si="477"/>
        <v>33</v>
      </c>
      <c r="G7678" s="140">
        <v>55.17</v>
      </c>
      <c r="H7678" s="141">
        <f t="shared" si="478"/>
        <v>4.3357472301243298E-7</v>
      </c>
      <c r="I7678" s="142">
        <f t="shared" si="479"/>
        <v>1.4307965859410287E-5</v>
      </c>
    </row>
    <row r="7679" spans="1:9">
      <c r="A7679" s="143">
        <f t="shared" si="480"/>
        <v>3141</v>
      </c>
      <c r="B7679" s="138" t="s">
        <v>97</v>
      </c>
      <c r="C7679" s="275">
        <v>45176</v>
      </c>
      <c r="D7679" s="275">
        <v>45321</v>
      </c>
      <c r="E7679" s="275">
        <v>45321</v>
      </c>
      <c r="F7679" s="139">
        <f t="shared" si="477"/>
        <v>145</v>
      </c>
      <c r="G7679" s="140">
        <v>32.75</v>
      </c>
      <c r="H7679" s="141">
        <f t="shared" si="478"/>
        <v>2.5737850604780095E-7</v>
      </c>
      <c r="I7679" s="142">
        <f t="shared" si="479"/>
        <v>3.7319883376931141E-5</v>
      </c>
    </row>
    <row r="7680" spans="1:9">
      <c r="A7680" s="143">
        <f t="shared" si="480"/>
        <v>3142</v>
      </c>
      <c r="B7680" s="138" t="s">
        <v>97</v>
      </c>
      <c r="C7680" s="275">
        <v>45157</v>
      </c>
      <c r="D7680" s="275">
        <v>45212</v>
      </c>
      <c r="E7680" s="275">
        <v>45212</v>
      </c>
      <c r="F7680" s="139">
        <f t="shared" si="477"/>
        <v>55</v>
      </c>
      <c r="G7680" s="140">
        <v>0.63</v>
      </c>
      <c r="H7680" s="141">
        <f t="shared" si="478"/>
        <v>4.9510979789347974E-9</v>
      </c>
      <c r="I7680" s="142">
        <f t="shared" si="479"/>
        <v>2.7231038884141385E-7</v>
      </c>
    </row>
    <row r="7681" spans="1:9">
      <c r="A7681" s="143">
        <f t="shared" si="480"/>
        <v>3143</v>
      </c>
      <c r="B7681" s="138" t="s">
        <v>97</v>
      </c>
      <c r="C7681" s="275">
        <v>45148</v>
      </c>
      <c r="D7681" s="275">
        <v>45160</v>
      </c>
      <c r="E7681" s="275">
        <v>45160</v>
      </c>
      <c r="F7681" s="139">
        <f t="shared" si="477"/>
        <v>12</v>
      </c>
      <c r="G7681" s="140">
        <v>18.95</v>
      </c>
      <c r="H7681" s="141">
        <f t="shared" si="478"/>
        <v>1.4892588365208637E-7</v>
      </c>
      <c r="I7681" s="142">
        <f t="shared" si="479"/>
        <v>1.7871106038250366E-6</v>
      </c>
    </row>
    <row r="7682" spans="1:9">
      <c r="A7682" s="143">
        <f t="shared" si="480"/>
        <v>3144</v>
      </c>
      <c r="B7682" s="138" t="s">
        <v>97</v>
      </c>
      <c r="C7682" s="275">
        <v>45168</v>
      </c>
      <c r="D7682" s="275">
        <v>45189</v>
      </c>
      <c r="E7682" s="275">
        <v>45189</v>
      </c>
      <c r="F7682" s="139">
        <f t="shared" si="477"/>
        <v>21</v>
      </c>
      <c r="G7682" s="140">
        <v>33.5</v>
      </c>
      <c r="H7682" s="141">
        <f t="shared" si="478"/>
        <v>2.6327267030843762E-7</v>
      </c>
      <c r="I7682" s="142">
        <f t="shared" si="479"/>
        <v>5.5287260764771898E-6</v>
      </c>
    </row>
    <row r="7683" spans="1:9">
      <c r="A7683" s="143">
        <f t="shared" si="480"/>
        <v>3145</v>
      </c>
      <c r="B7683" s="138" t="s">
        <v>97</v>
      </c>
      <c r="C7683" s="275">
        <v>45175</v>
      </c>
      <c r="D7683" s="275">
        <v>45191</v>
      </c>
      <c r="E7683" s="275">
        <v>45191</v>
      </c>
      <c r="F7683" s="139">
        <f t="shared" si="477"/>
        <v>16</v>
      </c>
      <c r="G7683" s="140">
        <v>46.87</v>
      </c>
      <c r="H7683" s="141">
        <f t="shared" si="478"/>
        <v>3.6834597186138723E-7</v>
      </c>
      <c r="I7683" s="142">
        <f t="shared" si="479"/>
        <v>5.8935355497821956E-6</v>
      </c>
    </row>
    <row r="7684" spans="1:9">
      <c r="A7684" s="143">
        <f t="shared" si="480"/>
        <v>3146</v>
      </c>
      <c r="B7684" s="138" t="s">
        <v>97</v>
      </c>
      <c r="C7684" s="275">
        <v>45263</v>
      </c>
      <c r="D7684" s="275">
        <v>45281</v>
      </c>
      <c r="E7684" s="275">
        <v>45281</v>
      </c>
      <c r="F7684" s="139">
        <f t="shared" si="477"/>
        <v>18</v>
      </c>
      <c r="G7684" s="140">
        <v>60.32</v>
      </c>
      <c r="H7684" s="141">
        <f t="shared" si="478"/>
        <v>4.7404798426880472E-7</v>
      </c>
      <c r="I7684" s="142">
        <f t="shared" si="479"/>
        <v>8.5328637168384857E-6</v>
      </c>
    </row>
    <row r="7685" spans="1:9">
      <c r="A7685" s="143">
        <f t="shared" si="480"/>
        <v>3147</v>
      </c>
      <c r="B7685" s="138" t="s">
        <v>97</v>
      </c>
      <c r="C7685" s="275">
        <v>45258</v>
      </c>
      <c r="D7685" s="275">
        <v>45315</v>
      </c>
      <c r="E7685" s="275">
        <v>45315</v>
      </c>
      <c r="F7685" s="139">
        <f t="shared" si="477"/>
        <v>57</v>
      </c>
      <c r="G7685" s="140">
        <v>392.14</v>
      </c>
      <c r="H7685" s="141">
        <f t="shared" si="478"/>
        <v>3.0817834308880815E-6</v>
      </c>
      <c r="I7685" s="142">
        <f t="shared" si="479"/>
        <v>1.7566165556062065E-4</v>
      </c>
    </row>
    <row r="7686" spans="1:9">
      <c r="A7686" s="143">
        <f t="shared" si="480"/>
        <v>3148</v>
      </c>
      <c r="B7686" s="138" t="s">
        <v>97</v>
      </c>
      <c r="C7686" s="275">
        <v>45048</v>
      </c>
      <c r="D7686" s="275">
        <v>45069</v>
      </c>
      <c r="E7686" s="275">
        <v>45069</v>
      </c>
      <c r="F7686" s="139">
        <f t="shared" si="477"/>
        <v>21</v>
      </c>
      <c r="G7686" s="140">
        <v>38.97</v>
      </c>
      <c r="H7686" s="141">
        <f t="shared" si="478"/>
        <v>3.0626077498268103E-7</v>
      </c>
      <c r="I7686" s="142">
        <f t="shared" si="479"/>
        <v>6.4314762746363016E-6</v>
      </c>
    </row>
    <row r="7687" spans="1:9">
      <c r="A7687" s="143">
        <f t="shared" si="480"/>
        <v>3149</v>
      </c>
      <c r="B7687" s="138" t="s">
        <v>97</v>
      </c>
      <c r="C7687" s="275">
        <v>44993</v>
      </c>
      <c r="D7687" s="275">
        <v>45077</v>
      </c>
      <c r="E7687" s="275">
        <v>45077</v>
      </c>
      <c r="F7687" s="139">
        <f t="shared" si="477"/>
        <v>84</v>
      </c>
      <c r="G7687" s="140">
        <v>204.55</v>
      </c>
      <c r="H7687" s="141">
        <f t="shared" si="478"/>
        <v>1.6075350660176395E-6</v>
      </c>
      <c r="I7687" s="142">
        <f t="shared" si="479"/>
        <v>1.3503294554548172E-4</v>
      </c>
    </row>
    <row r="7688" spans="1:9">
      <c r="A7688" s="143">
        <f t="shared" si="480"/>
        <v>3150</v>
      </c>
      <c r="B7688" s="138" t="s">
        <v>97</v>
      </c>
      <c r="C7688" s="275">
        <v>44966</v>
      </c>
      <c r="D7688" s="275">
        <v>44977</v>
      </c>
      <c r="E7688" s="275">
        <v>44977</v>
      </c>
      <c r="F7688" s="139">
        <f t="shared" ref="F7688:F7751" si="481">E7688-C7688</f>
        <v>11</v>
      </c>
      <c r="G7688" s="140">
        <v>225.76</v>
      </c>
      <c r="H7688" s="141">
        <f t="shared" ref="H7688:H7751" si="482">G7688/$G$8894</f>
        <v>1.7742220313084442E-6</v>
      </c>
      <c r="I7688" s="142">
        <f t="shared" ref="I7688:I7751" si="483">H7688*F7688</f>
        <v>1.9516442344392886E-5</v>
      </c>
    </row>
    <row r="7689" spans="1:9">
      <c r="A7689" s="143">
        <f t="shared" si="480"/>
        <v>3151</v>
      </c>
      <c r="B7689" s="138" t="s">
        <v>97</v>
      </c>
      <c r="C7689" s="275">
        <v>45077</v>
      </c>
      <c r="D7689" s="275">
        <v>45097</v>
      </c>
      <c r="E7689" s="275">
        <v>45097</v>
      </c>
      <c r="F7689" s="139">
        <f t="shared" si="481"/>
        <v>20</v>
      </c>
      <c r="G7689" s="140">
        <v>8.31</v>
      </c>
      <c r="H7689" s="141">
        <f t="shared" si="482"/>
        <v>6.5307340007854238E-8</v>
      </c>
      <c r="I7689" s="142">
        <f t="shared" si="483"/>
        <v>1.3061468001570848E-6</v>
      </c>
    </row>
    <row r="7690" spans="1:9">
      <c r="A7690" s="143">
        <f t="shared" si="480"/>
        <v>3152</v>
      </c>
      <c r="B7690" s="138" t="s">
        <v>97</v>
      </c>
      <c r="C7690" s="275">
        <v>45188</v>
      </c>
      <c r="D7690" s="275">
        <v>45208</v>
      </c>
      <c r="E7690" s="275">
        <v>45208</v>
      </c>
      <c r="F7690" s="139">
        <f t="shared" si="481"/>
        <v>20</v>
      </c>
      <c r="G7690" s="140">
        <v>12.64</v>
      </c>
      <c r="H7690" s="141">
        <f t="shared" si="482"/>
        <v>9.9336315005929907E-8</v>
      </c>
      <c r="I7690" s="142">
        <f t="shared" si="483"/>
        <v>1.9867263001185982E-6</v>
      </c>
    </row>
    <row r="7691" spans="1:9">
      <c r="A7691" s="143">
        <f t="shared" si="480"/>
        <v>3153</v>
      </c>
      <c r="B7691" s="138" t="s">
        <v>97</v>
      </c>
      <c r="C7691" s="275">
        <v>45014</v>
      </c>
      <c r="D7691" s="275">
        <v>45027</v>
      </c>
      <c r="E7691" s="275">
        <v>45027</v>
      </c>
      <c r="F7691" s="139">
        <f t="shared" si="481"/>
        <v>13</v>
      </c>
      <c r="G7691" s="140">
        <v>16.61</v>
      </c>
      <c r="H7691" s="141">
        <f t="shared" si="482"/>
        <v>1.3053609115889998E-7</v>
      </c>
      <c r="I7691" s="142">
        <f t="shared" si="483"/>
        <v>1.6969691850656996E-6</v>
      </c>
    </row>
    <row r="7692" spans="1:9">
      <c r="A7692" s="143">
        <f t="shared" si="480"/>
        <v>3154</v>
      </c>
      <c r="B7692" s="138" t="s">
        <v>97</v>
      </c>
      <c r="C7692" s="275">
        <v>45152</v>
      </c>
      <c r="D7692" s="275">
        <v>45169</v>
      </c>
      <c r="E7692" s="275">
        <v>45169</v>
      </c>
      <c r="F7692" s="139">
        <f t="shared" si="481"/>
        <v>17</v>
      </c>
      <c r="G7692" s="140">
        <v>28.3</v>
      </c>
      <c r="H7692" s="141">
        <f t="shared" si="482"/>
        <v>2.2240646476802344E-7</v>
      </c>
      <c r="I7692" s="142">
        <f t="shared" si="483"/>
        <v>3.7809099010563983E-6</v>
      </c>
    </row>
    <row r="7693" spans="1:9">
      <c r="A7693" s="143">
        <f t="shared" si="480"/>
        <v>3155</v>
      </c>
      <c r="B7693" s="138" t="s">
        <v>97</v>
      </c>
      <c r="C7693" s="275">
        <v>45272</v>
      </c>
      <c r="D7693" s="275">
        <v>45287</v>
      </c>
      <c r="E7693" s="275">
        <v>45287</v>
      </c>
      <c r="F7693" s="139">
        <f t="shared" si="481"/>
        <v>15</v>
      </c>
      <c r="G7693" s="140">
        <v>24.59</v>
      </c>
      <c r="H7693" s="141">
        <f t="shared" si="482"/>
        <v>1.9324999889207409E-7</v>
      </c>
      <c r="I7693" s="142">
        <f t="shared" si="483"/>
        <v>2.8987499833811115E-6</v>
      </c>
    </row>
    <row r="7694" spans="1:9">
      <c r="A7694" s="143">
        <f t="shared" si="480"/>
        <v>3156</v>
      </c>
      <c r="B7694" s="138" t="s">
        <v>97</v>
      </c>
      <c r="C7694" s="275">
        <v>45035</v>
      </c>
      <c r="D7694" s="275">
        <v>45071</v>
      </c>
      <c r="E7694" s="275">
        <v>45071</v>
      </c>
      <c r="F7694" s="139">
        <f t="shared" si="481"/>
        <v>36</v>
      </c>
      <c r="G7694" s="140">
        <v>25.04</v>
      </c>
      <c r="H7694" s="141">
        <f t="shared" si="482"/>
        <v>1.9678649744845606E-7</v>
      </c>
      <c r="I7694" s="142">
        <f t="shared" si="483"/>
        <v>7.0843139081444184E-6</v>
      </c>
    </row>
    <row r="7695" spans="1:9">
      <c r="A7695" s="143">
        <f t="shared" si="480"/>
        <v>3157</v>
      </c>
      <c r="B7695" s="138" t="s">
        <v>97</v>
      </c>
      <c r="C7695" s="275">
        <v>45135</v>
      </c>
      <c r="D7695" s="275">
        <v>45156</v>
      </c>
      <c r="E7695" s="275">
        <v>45156</v>
      </c>
      <c r="F7695" s="139">
        <f t="shared" si="481"/>
        <v>21</v>
      </c>
      <c r="G7695" s="140">
        <v>6.95</v>
      </c>
      <c r="H7695" s="141">
        <f t="shared" si="482"/>
        <v>5.4619255481899748E-8</v>
      </c>
      <c r="I7695" s="142">
        <f t="shared" si="483"/>
        <v>1.1470043651198948E-6</v>
      </c>
    </row>
    <row r="7696" spans="1:9">
      <c r="A7696" s="143">
        <f t="shared" si="480"/>
        <v>3158</v>
      </c>
      <c r="B7696" s="138" t="s">
        <v>97</v>
      </c>
      <c r="C7696" s="275">
        <v>44985</v>
      </c>
      <c r="D7696" s="275">
        <v>45009</v>
      </c>
      <c r="E7696" s="275">
        <v>45009</v>
      </c>
      <c r="F7696" s="139">
        <f t="shared" si="481"/>
        <v>24</v>
      </c>
      <c r="G7696" s="140">
        <v>69.599999999999994</v>
      </c>
      <c r="H7696" s="141">
        <f t="shared" si="482"/>
        <v>5.4697844338708237E-7</v>
      </c>
      <c r="I7696" s="142">
        <f t="shared" si="483"/>
        <v>1.3127482641289976E-5</v>
      </c>
    </row>
    <row r="7697" spans="1:9">
      <c r="A7697" s="143">
        <f t="shared" si="480"/>
        <v>3159</v>
      </c>
      <c r="B7697" s="138" t="s">
        <v>97</v>
      </c>
      <c r="C7697" s="275">
        <v>45019</v>
      </c>
      <c r="D7697" s="275">
        <v>45028</v>
      </c>
      <c r="E7697" s="275">
        <v>45028</v>
      </c>
      <c r="F7697" s="139">
        <f t="shared" si="481"/>
        <v>9</v>
      </c>
      <c r="G7697" s="140">
        <v>592.74</v>
      </c>
      <c r="H7697" s="141">
        <f t="shared" si="482"/>
        <v>4.6582758984663683E-6</v>
      </c>
      <c r="I7697" s="142">
        <f t="shared" si="483"/>
        <v>4.1924483086197313E-5</v>
      </c>
    </row>
    <row r="7698" spans="1:9">
      <c r="A7698" s="143">
        <f t="shared" si="480"/>
        <v>3160</v>
      </c>
      <c r="B7698" s="138" t="s">
        <v>97</v>
      </c>
      <c r="C7698" s="275">
        <v>45155</v>
      </c>
      <c r="D7698" s="275">
        <v>45168</v>
      </c>
      <c r="E7698" s="275">
        <v>45168</v>
      </c>
      <c r="F7698" s="139">
        <f t="shared" si="481"/>
        <v>13</v>
      </c>
      <c r="G7698" s="140">
        <v>33.67</v>
      </c>
      <c r="H7698" s="141">
        <f t="shared" si="482"/>
        <v>2.6460868087418196E-7</v>
      </c>
      <c r="I7698" s="142">
        <f t="shared" si="483"/>
        <v>3.4399128513643656E-6</v>
      </c>
    </row>
    <row r="7699" spans="1:9">
      <c r="A7699" s="143">
        <f t="shared" si="480"/>
        <v>3161</v>
      </c>
      <c r="B7699" s="138" t="s">
        <v>97</v>
      </c>
      <c r="C7699" s="275">
        <v>45140</v>
      </c>
      <c r="D7699" s="275">
        <v>45183</v>
      </c>
      <c r="E7699" s="275">
        <v>45183</v>
      </c>
      <c r="F7699" s="139">
        <f t="shared" si="481"/>
        <v>43</v>
      </c>
      <c r="G7699" s="140">
        <v>26.22</v>
      </c>
      <c r="H7699" s="141">
        <f t="shared" si="482"/>
        <v>2.0605998255185776E-7</v>
      </c>
      <c r="I7699" s="142">
        <f t="shared" si="483"/>
        <v>8.860579249729884E-6</v>
      </c>
    </row>
    <row r="7700" spans="1:9">
      <c r="A7700" s="143">
        <f t="shared" si="480"/>
        <v>3162</v>
      </c>
      <c r="B7700" s="138" t="s">
        <v>97</v>
      </c>
      <c r="C7700" s="275">
        <v>45266</v>
      </c>
      <c r="D7700" s="275">
        <v>45287</v>
      </c>
      <c r="E7700" s="275">
        <v>45287</v>
      </c>
      <c r="F7700" s="139">
        <f t="shared" si="481"/>
        <v>21</v>
      </c>
      <c r="G7700" s="140">
        <v>197.37</v>
      </c>
      <c r="H7700" s="141">
        <f t="shared" si="482"/>
        <v>1.5511082668291444E-6</v>
      </c>
      <c r="I7700" s="142">
        <f t="shared" si="483"/>
        <v>3.2573273603412036E-5</v>
      </c>
    </row>
    <row r="7701" spans="1:9">
      <c r="A7701" s="143">
        <f t="shared" si="480"/>
        <v>3163</v>
      </c>
      <c r="B7701" s="138" t="s">
        <v>97</v>
      </c>
      <c r="C7701" s="275">
        <v>45105</v>
      </c>
      <c r="D7701" s="275">
        <v>45133</v>
      </c>
      <c r="E7701" s="275">
        <v>45133</v>
      </c>
      <c r="F7701" s="139">
        <f t="shared" si="481"/>
        <v>28</v>
      </c>
      <c r="G7701" s="140">
        <v>11.37</v>
      </c>
      <c r="H7701" s="141">
        <f t="shared" si="482"/>
        <v>8.9355530191251819E-8</v>
      </c>
      <c r="I7701" s="142">
        <f t="shared" si="483"/>
        <v>2.5019548453550512E-6</v>
      </c>
    </row>
    <row r="7702" spans="1:9">
      <c r="A7702" s="143">
        <f t="shared" si="480"/>
        <v>3164</v>
      </c>
      <c r="B7702" s="138" t="s">
        <v>97</v>
      </c>
      <c r="C7702" s="275">
        <v>44980</v>
      </c>
      <c r="D7702" s="275">
        <v>45153</v>
      </c>
      <c r="E7702" s="275">
        <v>45153</v>
      </c>
      <c r="F7702" s="139">
        <f t="shared" si="481"/>
        <v>173</v>
      </c>
      <c r="G7702" s="140">
        <v>140.27000000000001</v>
      </c>
      <c r="H7702" s="141">
        <f t="shared" si="482"/>
        <v>1.1023658944526732E-6</v>
      </c>
      <c r="I7702" s="142">
        <f t="shared" si="483"/>
        <v>1.9070929974031247E-4</v>
      </c>
    </row>
    <row r="7703" spans="1:9">
      <c r="A7703" s="143">
        <f t="shared" si="480"/>
        <v>3165</v>
      </c>
      <c r="B7703" s="138" t="s">
        <v>97</v>
      </c>
      <c r="C7703" s="275">
        <v>45261</v>
      </c>
      <c r="D7703" s="275">
        <v>45273</v>
      </c>
      <c r="E7703" s="275">
        <v>45273</v>
      </c>
      <c r="F7703" s="139">
        <f t="shared" si="481"/>
        <v>12</v>
      </c>
      <c r="G7703" s="140">
        <v>218.85</v>
      </c>
      <c r="H7703" s="141">
        <f t="shared" si="482"/>
        <v>1.7199171312537783E-6</v>
      </c>
      <c r="I7703" s="142">
        <f t="shared" si="483"/>
        <v>2.0639005575045339E-5</v>
      </c>
    </row>
    <row r="7704" spans="1:9">
      <c r="A7704" s="143">
        <f t="shared" si="480"/>
        <v>3166</v>
      </c>
      <c r="B7704" s="138" t="s">
        <v>97</v>
      </c>
      <c r="C7704" s="275">
        <v>45175</v>
      </c>
      <c r="D7704" s="275">
        <v>45180</v>
      </c>
      <c r="E7704" s="275">
        <v>45180</v>
      </c>
      <c r="F7704" s="139">
        <f t="shared" si="481"/>
        <v>5</v>
      </c>
      <c r="G7704" s="140">
        <v>152.07</v>
      </c>
      <c r="H7704" s="141">
        <f t="shared" si="482"/>
        <v>1.1951007454866899E-6</v>
      </c>
      <c r="I7704" s="142">
        <f t="shared" si="483"/>
        <v>5.9755037274334499E-6</v>
      </c>
    </row>
    <row r="7705" spans="1:9">
      <c r="A7705" s="143">
        <f t="shared" si="480"/>
        <v>3167</v>
      </c>
      <c r="B7705" s="138" t="s">
        <v>97</v>
      </c>
      <c r="C7705" s="275">
        <v>44938</v>
      </c>
      <c r="D7705" s="275">
        <v>44963</v>
      </c>
      <c r="E7705" s="275">
        <v>44963</v>
      </c>
      <c r="F7705" s="139">
        <f t="shared" si="481"/>
        <v>25</v>
      </c>
      <c r="G7705" s="140">
        <v>146.85</v>
      </c>
      <c r="H7705" s="141">
        <f t="shared" si="482"/>
        <v>1.1540773622326587E-6</v>
      </c>
      <c r="I7705" s="142">
        <f t="shared" si="483"/>
        <v>2.8851934055816466E-5</v>
      </c>
    </row>
    <row r="7706" spans="1:9">
      <c r="A7706" s="143">
        <f t="shared" si="480"/>
        <v>3168</v>
      </c>
      <c r="B7706" s="138" t="s">
        <v>97</v>
      </c>
      <c r="C7706" s="275">
        <v>44944</v>
      </c>
      <c r="D7706" s="275">
        <v>44966</v>
      </c>
      <c r="E7706" s="275">
        <v>44966</v>
      </c>
      <c r="F7706" s="139">
        <f t="shared" si="481"/>
        <v>22</v>
      </c>
      <c r="G7706" s="140">
        <v>228.72</v>
      </c>
      <c r="H7706" s="141">
        <f t="shared" si="482"/>
        <v>1.7974843329237568E-6</v>
      </c>
      <c r="I7706" s="142">
        <f t="shared" si="483"/>
        <v>3.9544655324322652E-5</v>
      </c>
    </row>
    <row r="7707" spans="1:9">
      <c r="A7707" s="143">
        <f t="shared" si="480"/>
        <v>3169</v>
      </c>
      <c r="B7707" s="138" t="s">
        <v>97</v>
      </c>
      <c r="C7707" s="275">
        <v>44972</v>
      </c>
      <c r="D7707" s="275">
        <v>45212</v>
      </c>
      <c r="E7707" s="275">
        <v>45212</v>
      </c>
      <c r="F7707" s="139">
        <f t="shared" si="481"/>
        <v>240</v>
      </c>
      <c r="G7707" s="140">
        <v>187.99</v>
      </c>
      <c r="H7707" s="141">
        <f t="shared" si="482"/>
        <v>1.4773919191427819E-6</v>
      </c>
      <c r="I7707" s="142">
        <f t="shared" si="483"/>
        <v>3.5457406059426764E-4</v>
      </c>
    </row>
    <row r="7708" spans="1:9">
      <c r="A7708" s="143">
        <f t="shared" si="480"/>
        <v>3170</v>
      </c>
      <c r="B7708" s="138" t="s">
        <v>97</v>
      </c>
      <c r="C7708" s="275">
        <v>45210</v>
      </c>
      <c r="D7708" s="275">
        <v>45218</v>
      </c>
      <c r="E7708" s="275">
        <v>45218</v>
      </c>
      <c r="F7708" s="139">
        <f t="shared" si="481"/>
        <v>8</v>
      </c>
      <c r="G7708" s="140">
        <v>62.22</v>
      </c>
      <c r="H7708" s="141">
        <f t="shared" si="482"/>
        <v>4.8897986706241756E-7</v>
      </c>
      <c r="I7708" s="142">
        <f t="shared" si="483"/>
        <v>3.9118389364993405E-6</v>
      </c>
    </row>
    <row r="7709" spans="1:9">
      <c r="A7709" s="143">
        <f t="shared" si="480"/>
        <v>3171</v>
      </c>
      <c r="B7709" s="138" t="s">
        <v>97</v>
      </c>
      <c r="C7709" s="275">
        <v>45186</v>
      </c>
      <c r="D7709" s="275">
        <v>45194</v>
      </c>
      <c r="E7709" s="275">
        <v>45194</v>
      </c>
      <c r="F7709" s="139">
        <f t="shared" si="481"/>
        <v>8</v>
      </c>
      <c r="G7709" s="140">
        <v>28.2</v>
      </c>
      <c r="H7709" s="141">
        <f t="shared" si="482"/>
        <v>2.2162057619993855E-7</v>
      </c>
      <c r="I7709" s="142">
        <f t="shared" si="483"/>
        <v>1.7729646095995084E-6</v>
      </c>
    </row>
    <row r="7710" spans="1:9">
      <c r="A7710" s="143">
        <f t="shared" si="480"/>
        <v>3172</v>
      </c>
      <c r="B7710" s="138" t="s">
        <v>97</v>
      </c>
      <c r="C7710" s="275">
        <v>45161</v>
      </c>
      <c r="D7710" s="275">
        <v>45196</v>
      </c>
      <c r="E7710" s="275">
        <v>45196</v>
      </c>
      <c r="F7710" s="139">
        <f t="shared" si="481"/>
        <v>35</v>
      </c>
      <c r="G7710" s="140">
        <v>0.63</v>
      </c>
      <c r="H7710" s="141">
        <f t="shared" si="482"/>
        <v>4.9510979789347974E-9</v>
      </c>
      <c r="I7710" s="142">
        <f t="shared" si="483"/>
        <v>1.7328842926271791E-7</v>
      </c>
    </row>
    <row r="7711" spans="1:9">
      <c r="A7711" s="143">
        <f t="shared" si="480"/>
        <v>3173</v>
      </c>
      <c r="B7711" s="138" t="s">
        <v>97</v>
      </c>
      <c r="C7711" s="275">
        <v>45006</v>
      </c>
      <c r="D7711" s="275">
        <v>45251</v>
      </c>
      <c r="E7711" s="275">
        <v>45251</v>
      </c>
      <c r="F7711" s="139">
        <f t="shared" si="481"/>
        <v>245</v>
      </c>
      <c r="G7711" s="140">
        <v>229.74</v>
      </c>
      <c r="H7711" s="141">
        <f t="shared" si="482"/>
        <v>1.8055003963182229E-6</v>
      </c>
      <c r="I7711" s="142">
        <f t="shared" si="483"/>
        <v>4.423475970979646E-4</v>
      </c>
    </row>
    <row r="7712" spans="1:9">
      <c r="A7712" s="143">
        <f t="shared" si="480"/>
        <v>3174</v>
      </c>
      <c r="B7712" s="138" t="s">
        <v>97</v>
      </c>
      <c r="C7712" s="275">
        <v>45233</v>
      </c>
      <c r="D7712" s="275">
        <v>45331</v>
      </c>
      <c r="E7712" s="275">
        <v>45331</v>
      </c>
      <c r="F7712" s="139">
        <f t="shared" si="481"/>
        <v>98</v>
      </c>
      <c r="G7712" s="140">
        <v>23.04</v>
      </c>
      <c r="H7712" s="141">
        <f t="shared" si="482"/>
        <v>1.8106872608675831E-7</v>
      </c>
      <c r="I7712" s="142">
        <f t="shared" si="483"/>
        <v>1.7744735156502316E-5</v>
      </c>
    </row>
    <row r="7713" spans="1:9">
      <c r="A7713" s="143">
        <f t="shared" si="480"/>
        <v>3175</v>
      </c>
      <c r="B7713" s="138" t="s">
        <v>97</v>
      </c>
      <c r="C7713" s="275">
        <v>45054</v>
      </c>
      <c r="D7713" s="275">
        <v>45203</v>
      </c>
      <c r="E7713" s="275">
        <v>45203</v>
      </c>
      <c r="F7713" s="139">
        <f t="shared" si="481"/>
        <v>149</v>
      </c>
      <c r="G7713" s="140">
        <v>15.07</v>
      </c>
      <c r="H7713" s="141">
        <f t="shared" si="482"/>
        <v>1.1843340721039269E-7</v>
      </c>
      <c r="I7713" s="142">
        <f t="shared" si="483"/>
        <v>1.7646577674348512E-5</v>
      </c>
    </row>
    <row r="7714" spans="1:9">
      <c r="A7714" s="143">
        <f t="shared" si="480"/>
        <v>3176</v>
      </c>
      <c r="B7714" s="138" t="s">
        <v>97</v>
      </c>
      <c r="C7714" s="275">
        <v>44930</v>
      </c>
      <c r="D7714" s="275">
        <v>44944</v>
      </c>
      <c r="E7714" s="275">
        <v>44944</v>
      </c>
      <c r="F7714" s="139">
        <f t="shared" si="481"/>
        <v>14</v>
      </c>
      <c r="G7714" s="140">
        <v>166.3</v>
      </c>
      <c r="H7714" s="141">
        <f t="shared" si="482"/>
        <v>1.3069326887251696E-6</v>
      </c>
      <c r="I7714" s="142">
        <f t="shared" si="483"/>
        <v>1.8297057642152374E-5</v>
      </c>
    </row>
    <row r="7715" spans="1:9">
      <c r="A7715" s="143">
        <f t="shared" si="480"/>
        <v>3177</v>
      </c>
      <c r="B7715" s="138" t="s">
        <v>97</v>
      </c>
      <c r="C7715" s="275">
        <v>45012</v>
      </c>
      <c r="D7715" s="275">
        <v>45034</v>
      </c>
      <c r="E7715" s="275">
        <v>45034</v>
      </c>
      <c r="F7715" s="139">
        <f t="shared" si="481"/>
        <v>22</v>
      </c>
      <c r="G7715" s="140">
        <v>75.64</v>
      </c>
      <c r="H7715" s="141">
        <f t="shared" si="482"/>
        <v>5.9444611289940961E-7</v>
      </c>
      <c r="I7715" s="142">
        <f t="shared" si="483"/>
        <v>1.3077814483787012E-5</v>
      </c>
    </row>
    <row r="7716" spans="1:9">
      <c r="A7716" s="143">
        <f t="shared" si="480"/>
        <v>3178</v>
      </c>
      <c r="B7716" s="138" t="s">
        <v>97</v>
      </c>
      <c r="C7716" s="275">
        <v>45014</v>
      </c>
      <c r="D7716" s="275">
        <v>45076</v>
      </c>
      <c r="E7716" s="275">
        <v>45076</v>
      </c>
      <c r="F7716" s="139">
        <f t="shared" si="481"/>
        <v>62</v>
      </c>
      <c r="G7716" s="140">
        <v>122.3</v>
      </c>
      <c r="H7716" s="141">
        <f t="shared" si="482"/>
        <v>9.6114171876781856E-7</v>
      </c>
      <c r="I7716" s="142">
        <f t="shared" si="483"/>
        <v>5.9590786563604753E-5</v>
      </c>
    </row>
    <row r="7717" spans="1:9">
      <c r="A7717" s="143">
        <f t="shared" si="480"/>
        <v>3179</v>
      </c>
      <c r="B7717" s="138" t="s">
        <v>97</v>
      </c>
      <c r="C7717" s="275">
        <v>44958</v>
      </c>
      <c r="D7717" s="275">
        <v>44971</v>
      </c>
      <c r="E7717" s="275">
        <v>44971</v>
      </c>
      <c r="F7717" s="139">
        <f t="shared" si="481"/>
        <v>13</v>
      </c>
      <c r="G7717" s="140">
        <v>367.97</v>
      </c>
      <c r="H7717" s="141">
        <f t="shared" si="482"/>
        <v>2.8918341639819644E-6</v>
      </c>
      <c r="I7717" s="142">
        <f t="shared" si="483"/>
        <v>3.7593844131765536E-5</v>
      </c>
    </row>
    <row r="7718" spans="1:9">
      <c r="A7718" s="143">
        <f t="shared" si="480"/>
        <v>3180</v>
      </c>
      <c r="B7718" s="138" t="s">
        <v>97</v>
      </c>
      <c r="C7718" s="275">
        <v>45019</v>
      </c>
      <c r="D7718" s="275">
        <v>45030</v>
      </c>
      <c r="E7718" s="275">
        <v>45030</v>
      </c>
      <c r="F7718" s="139">
        <f t="shared" si="481"/>
        <v>11</v>
      </c>
      <c r="G7718" s="140">
        <v>33.270000000000003</v>
      </c>
      <c r="H7718" s="141">
        <f t="shared" si="482"/>
        <v>2.614651266018424E-7</v>
      </c>
      <c r="I7718" s="142">
        <f t="shared" si="483"/>
        <v>2.8761163926202666E-6</v>
      </c>
    </row>
    <row r="7719" spans="1:9">
      <c r="A7719" s="143">
        <f t="shared" si="480"/>
        <v>3181</v>
      </c>
      <c r="B7719" s="138" t="s">
        <v>97</v>
      </c>
      <c r="C7719" s="275">
        <v>45166</v>
      </c>
      <c r="D7719" s="275">
        <v>45176</v>
      </c>
      <c r="E7719" s="275">
        <v>45176</v>
      </c>
      <c r="F7719" s="139">
        <f t="shared" si="481"/>
        <v>10</v>
      </c>
      <c r="G7719" s="140">
        <v>10.74</v>
      </c>
      <c r="H7719" s="141">
        <f t="shared" si="482"/>
        <v>8.4404432212317025E-8</v>
      </c>
      <c r="I7719" s="142">
        <f t="shared" si="483"/>
        <v>8.4404432212317028E-7</v>
      </c>
    </row>
    <row r="7720" spans="1:9">
      <c r="A7720" s="143">
        <f t="shared" si="480"/>
        <v>3182</v>
      </c>
      <c r="B7720" s="138" t="s">
        <v>97</v>
      </c>
      <c r="C7720" s="275">
        <v>45128</v>
      </c>
      <c r="D7720" s="275">
        <v>45236</v>
      </c>
      <c r="E7720" s="275">
        <v>45236</v>
      </c>
      <c r="F7720" s="139">
        <f t="shared" si="481"/>
        <v>108</v>
      </c>
      <c r="G7720" s="140">
        <v>18.95</v>
      </c>
      <c r="H7720" s="141">
        <f t="shared" si="482"/>
        <v>1.4892588365208637E-7</v>
      </c>
      <c r="I7720" s="142">
        <f t="shared" si="483"/>
        <v>1.608399543442533E-5</v>
      </c>
    </row>
    <row r="7721" spans="1:9">
      <c r="A7721" s="143">
        <f t="shared" si="480"/>
        <v>3183</v>
      </c>
      <c r="B7721" s="138" t="s">
        <v>97</v>
      </c>
      <c r="C7721" s="275">
        <v>45109</v>
      </c>
      <c r="D7721" s="275">
        <v>45119</v>
      </c>
      <c r="E7721" s="275">
        <v>45119</v>
      </c>
      <c r="F7721" s="139">
        <f t="shared" si="481"/>
        <v>10</v>
      </c>
      <c r="G7721" s="140">
        <v>26.62</v>
      </c>
      <c r="H7721" s="141">
        <f t="shared" si="482"/>
        <v>2.0920353682419732E-7</v>
      </c>
      <c r="I7721" s="142">
        <f t="shared" si="483"/>
        <v>2.0920353682419732E-6</v>
      </c>
    </row>
    <row r="7722" spans="1:9">
      <c r="A7722" s="143">
        <f t="shared" si="480"/>
        <v>3184</v>
      </c>
      <c r="B7722" s="138" t="s">
        <v>97</v>
      </c>
      <c r="C7722" s="275">
        <v>45166</v>
      </c>
      <c r="D7722" s="275">
        <v>45191</v>
      </c>
      <c r="E7722" s="275">
        <v>45191</v>
      </c>
      <c r="F7722" s="139">
        <f t="shared" si="481"/>
        <v>25</v>
      </c>
      <c r="G7722" s="140">
        <v>28.3</v>
      </c>
      <c r="H7722" s="141">
        <f t="shared" si="482"/>
        <v>2.2240646476802344E-7</v>
      </c>
      <c r="I7722" s="142">
        <f t="shared" si="483"/>
        <v>5.5601616192005862E-6</v>
      </c>
    </row>
    <row r="7723" spans="1:9">
      <c r="A7723" s="143">
        <f t="shared" si="480"/>
        <v>3185</v>
      </c>
      <c r="B7723" s="138" t="s">
        <v>97</v>
      </c>
      <c r="C7723" s="275">
        <v>44963</v>
      </c>
      <c r="D7723" s="275">
        <v>45499</v>
      </c>
      <c r="E7723" s="275">
        <v>45499</v>
      </c>
      <c r="F7723" s="139">
        <f t="shared" si="481"/>
        <v>536</v>
      </c>
      <c r="G7723" s="140">
        <v>203.07</v>
      </c>
      <c r="H7723" s="141">
        <f t="shared" si="482"/>
        <v>1.595903915209983E-6</v>
      </c>
      <c r="I7723" s="142">
        <f t="shared" si="483"/>
        <v>8.5540449855255095E-4</v>
      </c>
    </row>
    <row r="7724" spans="1:9">
      <c r="A7724" s="143">
        <f t="shared" si="480"/>
        <v>3186</v>
      </c>
      <c r="B7724" s="138" t="s">
        <v>97</v>
      </c>
      <c r="C7724" s="275">
        <v>45139</v>
      </c>
      <c r="D7724" s="275">
        <v>45155</v>
      </c>
      <c r="E7724" s="275">
        <v>45155</v>
      </c>
      <c r="F7724" s="139">
        <f t="shared" si="481"/>
        <v>16</v>
      </c>
      <c r="G7724" s="140">
        <v>29.34</v>
      </c>
      <c r="H7724" s="141">
        <f t="shared" si="482"/>
        <v>2.3057970587610627E-7</v>
      </c>
      <c r="I7724" s="142">
        <f t="shared" si="483"/>
        <v>3.6892752940177004E-6</v>
      </c>
    </row>
    <row r="7725" spans="1:9">
      <c r="A7725" s="143">
        <f t="shared" si="480"/>
        <v>3187</v>
      </c>
      <c r="B7725" s="138" t="s">
        <v>97</v>
      </c>
      <c r="C7725" s="275">
        <v>45236</v>
      </c>
      <c r="D7725" s="275">
        <v>45246</v>
      </c>
      <c r="E7725" s="275">
        <v>45246</v>
      </c>
      <c r="F7725" s="139">
        <f t="shared" si="481"/>
        <v>10</v>
      </c>
      <c r="G7725" s="140">
        <v>23.94</v>
      </c>
      <c r="H7725" s="141">
        <f t="shared" si="482"/>
        <v>1.8814172319952231E-7</v>
      </c>
      <c r="I7725" s="142">
        <f t="shared" si="483"/>
        <v>1.8814172319952231E-6</v>
      </c>
    </row>
    <row r="7726" spans="1:9">
      <c r="A7726" s="143">
        <f t="shared" si="480"/>
        <v>3188</v>
      </c>
      <c r="B7726" s="138" t="s">
        <v>97</v>
      </c>
      <c r="C7726" s="275">
        <v>44930</v>
      </c>
      <c r="D7726" s="275">
        <v>45226</v>
      </c>
      <c r="E7726" s="275">
        <v>45226</v>
      </c>
      <c r="F7726" s="139">
        <f t="shared" si="481"/>
        <v>296</v>
      </c>
      <c r="G7726" s="140">
        <v>89.88</v>
      </c>
      <c r="H7726" s="141">
        <f t="shared" si="482"/>
        <v>7.0635664499469777E-7</v>
      </c>
      <c r="I7726" s="142">
        <f t="shared" si="483"/>
        <v>2.0908156691843053E-4</v>
      </c>
    </row>
    <row r="7727" spans="1:9">
      <c r="A7727" s="143">
        <f t="shared" si="480"/>
        <v>3189</v>
      </c>
      <c r="B7727" s="138" t="s">
        <v>97</v>
      </c>
      <c r="C7727" s="275">
        <v>45085</v>
      </c>
      <c r="D7727" s="275">
        <v>45231</v>
      </c>
      <c r="E7727" s="275">
        <v>45231</v>
      </c>
      <c r="F7727" s="139">
        <f t="shared" si="481"/>
        <v>146</v>
      </c>
      <c r="G7727" s="140">
        <v>23.04</v>
      </c>
      <c r="H7727" s="141">
        <f t="shared" si="482"/>
        <v>1.8106872608675831E-7</v>
      </c>
      <c r="I7727" s="142">
        <f t="shared" si="483"/>
        <v>2.6436034008666714E-5</v>
      </c>
    </row>
    <row r="7728" spans="1:9">
      <c r="A7728" s="143">
        <f t="shared" si="480"/>
        <v>3190</v>
      </c>
      <c r="B7728" s="138" t="s">
        <v>97</v>
      </c>
      <c r="C7728" s="275">
        <v>45176</v>
      </c>
      <c r="D7728" s="275">
        <v>45226</v>
      </c>
      <c r="E7728" s="275">
        <v>45226</v>
      </c>
      <c r="F7728" s="139">
        <f t="shared" si="481"/>
        <v>50</v>
      </c>
      <c r="G7728" s="140">
        <v>39.11</v>
      </c>
      <c r="H7728" s="141">
        <f t="shared" si="482"/>
        <v>3.0736101897799987E-7</v>
      </c>
      <c r="I7728" s="142">
        <f t="shared" si="483"/>
        <v>1.5368050948899992E-5</v>
      </c>
    </row>
    <row r="7729" spans="1:9">
      <c r="A7729" s="143">
        <f t="shared" si="480"/>
        <v>3191</v>
      </c>
      <c r="B7729" s="138" t="s">
        <v>97</v>
      </c>
      <c r="C7729" s="275">
        <v>44994</v>
      </c>
      <c r="D7729" s="275">
        <v>45044</v>
      </c>
      <c r="E7729" s="275">
        <v>45044</v>
      </c>
      <c r="F7729" s="139">
        <f t="shared" si="481"/>
        <v>50</v>
      </c>
      <c r="G7729" s="140">
        <v>182.06</v>
      </c>
      <c r="H7729" s="141">
        <f t="shared" si="482"/>
        <v>1.4307887270553479E-6</v>
      </c>
      <c r="I7729" s="142">
        <f t="shared" si="483"/>
        <v>7.1539436352767389E-5</v>
      </c>
    </row>
    <row r="7730" spans="1:9">
      <c r="A7730" s="143">
        <f t="shared" si="480"/>
        <v>3192</v>
      </c>
      <c r="B7730" s="138" t="s">
        <v>97</v>
      </c>
      <c r="C7730" s="275">
        <v>45112</v>
      </c>
      <c r="D7730" s="275">
        <v>45190</v>
      </c>
      <c r="E7730" s="275">
        <v>45190</v>
      </c>
      <c r="F7730" s="139">
        <f t="shared" si="481"/>
        <v>78</v>
      </c>
      <c r="G7730" s="140">
        <v>28.22</v>
      </c>
      <c r="H7730" s="141">
        <f t="shared" si="482"/>
        <v>2.2177775391355552E-7</v>
      </c>
      <c r="I7730" s="142">
        <f t="shared" si="483"/>
        <v>1.7298664805257332E-5</v>
      </c>
    </row>
    <row r="7731" spans="1:9">
      <c r="A7731" s="143">
        <f t="shared" si="480"/>
        <v>3193</v>
      </c>
      <c r="B7731" s="138" t="s">
        <v>97</v>
      </c>
      <c r="C7731" s="275">
        <v>45030</v>
      </c>
      <c r="D7731" s="275">
        <v>45251</v>
      </c>
      <c r="E7731" s="275">
        <v>45251</v>
      </c>
      <c r="F7731" s="139">
        <f t="shared" si="481"/>
        <v>221</v>
      </c>
      <c r="G7731" s="140">
        <v>23.97</v>
      </c>
      <c r="H7731" s="141">
        <f t="shared" si="482"/>
        <v>1.8837748976994775E-7</v>
      </c>
      <c r="I7731" s="142">
        <f t="shared" si="483"/>
        <v>4.1631425239158456E-5</v>
      </c>
    </row>
    <row r="7732" spans="1:9">
      <c r="A7732" s="143">
        <f t="shared" si="480"/>
        <v>3194</v>
      </c>
      <c r="B7732" s="138" t="s">
        <v>97</v>
      </c>
      <c r="C7732" s="275">
        <v>45245</v>
      </c>
      <c r="D7732" s="275">
        <v>45288</v>
      </c>
      <c r="E7732" s="275">
        <v>45288</v>
      </c>
      <c r="F7732" s="139">
        <f t="shared" si="481"/>
        <v>43</v>
      </c>
      <c r="G7732" s="140">
        <v>50.44</v>
      </c>
      <c r="H7732" s="141">
        <f t="shared" si="482"/>
        <v>3.9640219374201774E-7</v>
      </c>
      <c r="I7732" s="142">
        <f t="shared" si="483"/>
        <v>1.7045294330906765E-5</v>
      </c>
    </row>
    <row r="7733" spans="1:9">
      <c r="A7733" s="143">
        <f t="shared" si="480"/>
        <v>3195</v>
      </c>
      <c r="B7733" s="138" t="s">
        <v>97</v>
      </c>
      <c r="C7733" s="275">
        <v>45115</v>
      </c>
      <c r="D7733" s="275">
        <v>45118</v>
      </c>
      <c r="E7733" s="275">
        <v>45118</v>
      </c>
      <c r="F7733" s="139">
        <f t="shared" si="481"/>
        <v>3</v>
      </c>
      <c r="G7733" s="140">
        <v>18.850000000000001</v>
      </c>
      <c r="H7733" s="141">
        <f t="shared" si="482"/>
        <v>1.4813999508400149E-7</v>
      </c>
      <c r="I7733" s="142">
        <f t="shared" si="483"/>
        <v>4.4441998525200448E-7</v>
      </c>
    </row>
    <row r="7734" spans="1:9">
      <c r="A7734" s="143">
        <f t="shared" si="480"/>
        <v>3196</v>
      </c>
      <c r="B7734" s="138" t="s">
        <v>97</v>
      </c>
      <c r="C7734" s="275">
        <v>45139</v>
      </c>
      <c r="D7734" s="275">
        <v>45160</v>
      </c>
      <c r="E7734" s="275">
        <v>45160</v>
      </c>
      <c r="F7734" s="139">
        <f t="shared" si="481"/>
        <v>21</v>
      </c>
      <c r="G7734" s="140">
        <v>31.42</v>
      </c>
      <c r="H7734" s="141">
        <f t="shared" si="482"/>
        <v>2.4692618809227195E-7</v>
      </c>
      <c r="I7734" s="142">
        <f t="shared" si="483"/>
        <v>5.1854499499377105E-6</v>
      </c>
    </row>
    <row r="7735" spans="1:9">
      <c r="A7735" s="143">
        <f t="shared" si="480"/>
        <v>3197</v>
      </c>
      <c r="B7735" s="138" t="s">
        <v>97</v>
      </c>
      <c r="C7735" s="275">
        <v>44946</v>
      </c>
      <c r="D7735" s="275">
        <v>44974</v>
      </c>
      <c r="E7735" s="275">
        <v>44974</v>
      </c>
      <c r="F7735" s="139">
        <f t="shared" si="481"/>
        <v>28</v>
      </c>
      <c r="G7735" s="140">
        <v>275.14</v>
      </c>
      <c r="H7735" s="141">
        <f t="shared" si="482"/>
        <v>2.1622938062287622E-6</v>
      </c>
      <c r="I7735" s="142">
        <f t="shared" si="483"/>
        <v>6.0544226574405344E-5</v>
      </c>
    </row>
    <row r="7736" spans="1:9">
      <c r="A7736" s="143">
        <f t="shared" si="480"/>
        <v>3198</v>
      </c>
      <c r="B7736" s="138" t="s">
        <v>97</v>
      </c>
      <c r="C7736" s="275">
        <v>45098</v>
      </c>
      <c r="D7736" s="275">
        <v>45128</v>
      </c>
      <c r="E7736" s="275">
        <v>45128</v>
      </c>
      <c r="F7736" s="139">
        <f t="shared" si="481"/>
        <v>30</v>
      </c>
      <c r="G7736" s="140">
        <v>35.75</v>
      </c>
      <c r="H7736" s="141">
        <f t="shared" si="482"/>
        <v>2.8095516309034763E-7</v>
      </c>
      <c r="I7736" s="142">
        <f t="shared" si="483"/>
        <v>8.4286548927104291E-6</v>
      </c>
    </row>
    <row r="7737" spans="1:9">
      <c r="A7737" s="143">
        <f t="shared" si="480"/>
        <v>3199</v>
      </c>
      <c r="B7737" s="138" t="s">
        <v>97</v>
      </c>
      <c r="C7737" s="275">
        <v>45164</v>
      </c>
      <c r="D7737" s="275">
        <v>45171</v>
      </c>
      <c r="E7737" s="275">
        <v>45171</v>
      </c>
      <c r="F7737" s="139">
        <f t="shared" si="481"/>
        <v>7</v>
      </c>
      <c r="G7737" s="140">
        <v>3.16</v>
      </c>
      <c r="H7737" s="141">
        <f t="shared" si="482"/>
        <v>2.4834078751482477E-8</v>
      </c>
      <c r="I7737" s="142">
        <f t="shared" si="483"/>
        <v>1.7383855126037733E-7</v>
      </c>
    </row>
    <row r="7738" spans="1:9">
      <c r="A7738" s="143">
        <f t="shared" si="480"/>
        <v>3200</v>
      </c>
      <c r="B7738" s="138" t="s">
        <v>97</v>
      </c>
      <c r="C7738" s="275">
        <v>45103</v>
      </c>
      <c r="D7738" s="275">
        <v>45106</v>
      </c>
      <c r="E7738" s="275">
        <v>45106</v>
      </c>
      <c r="F7738" s="139">
        <f t="shared" si="481"/>
        <v>3</v>
      </c>
      <c r="G7738" s="140">
        <v>585.49</v>
      </c>
      <c r="H7738" s="141">
        <f t="shared" si="482"/>
        <v>4.6012989772802132E-6</v>
      </c>
      <c r="I7738" s="142">
        <f t="shared" si="483"/>
        <v>1.380389693184064E-5</v>
      </c>
    </row>
    <row r="7739" spans="1:9">
      <c r="A7739" s="143">
        <f t="shared" si="480"/>
        <v>3201</v>
      </c>
      <c r="B7739" s="138" t="s">
        <v>97</v>
      </c>
      <c r="C7739" s="275">
        <v>45188</v>
      </c>
      <c r="D7739" s="275">
        <v>45197</v>
      </c>
      <c r="E7739" s="275">
        <v>45197</v>
      </c>
      <c r="F7739" s="139">
        <f t="shared" si="481"/>
        <v>9</v>
      </c>
      <c r="G7739" s="140">
        <v>18.95</v>
      </c>
      <c r="H7739" s="141">
        <f t="shared" si="482"/>
        <v>1.4892588365208637E-7</v>
      </c>
      <c r="I7739" s="142">
        <f t="shared" si="483"/>
        <v>1.3403329528687773E-6</v>
      </c>
    </row>
    <row r="7740" spans="1:9">
      <c r="A7740" s="143">
        <f t="shared" ref="A7740:A7803" si="484">A7739+1</f>
        <v>3202</v>
      </c>
      <c r="B7740" s="138" t="s">
        <v>97</v>
      </c>
      <c r="C7740" s="275">
        <v>45000</v>
      </c>
      <c r="D7740" s="275">
        <v>45048</v>
      </c>
      <c r="E7740" s="275">
        <v>45048</v>
      </c>
      <c r="F7740" s="139">
        <f t="shared" si="481"/>
        <v>48</v>
      </c>
      <c r="G7740" s="140">
        <v>124.73</v>
      </c>
      <c r="H7740" s="141">
        <f t="shared" si="482"/>
        <v>9.802388109722815E-7</v>
      </c>
      <c r="I7740" s="142">
        <f t="shared" si="483"/>
        <v>4.7051462926669512E-5</v>
      </c>
    </row>
    <row r="7741" spans="1:9">
      <c r="A7741" s="143">
        <f t="shared" si="484"/>
        <v>3203</v>
      </c>
      <c r="B7741" s="138" t="s">
        <v>97</v>
      </c>
      <c r="C7741" s="275">
        <v>45103</v>
      </c>
      <c r="D7741" s="275">
        <v>45121</v>
      </c>
      <c r="E7741" s="275">
        <v>45121</v>
      </c>
      <c r="F7741" s="139">
        <f t="shared" si="481"/>
        <v>18</v>
      </c>
      <c r="G7741" s="140">
        <v>19.62</v>
      </c>
      <c r="H7741" s="141">
        <f t="shared" si="482"/>
        <v>1.5419133705825513E-7</v>
      </c>
      <c r="I7741" s="142">
        <f t="shared" si="483"/>
        <v>2.7754440670485922E-6</v>
      </c>
    </row>
    <row r="7742" spans="1:9">
      <c r="A7742" s="143">
        <f t="shared" si="484"/>
        <v>3204</v>
      </c>
      <c r="B7742" s="138" t="s">
        <v>97</v>
      </c>
      <c r="C7742" s="275">
        <v>45128</v>
      </c>
      <c r="D7742" s="275">
        <v>45145</v>
      </c>
      <c r="E7742" s="275">
        <v>45145</v>
      </c>
      <c r="F7742" s="139">
        <f t="shared" si="481"/>
        <v>17</v>
      </c>
      <c r="G7742" s="140">
        <v>14.68</v>
      </c>
      <c r="H7742" s="141">
        <f t="shared" si="482"/>
        <v>1.1536844179486162E-7</v>
      </c>
      <c r="I7742" s="142">
        <f t="shared" si="483"/>
        <v>1.9612635105126478E-6</v>
      </c>
    </row>
    <row r="7743" spans="1:9">
      <c r="A7743" s="143">
        <f t="shared" si="484"/>
        <v>3205</v>
      </c>
      <c r="B7743" s="138" t="s">
        <v>97</v>
      </c>
      <c r="C7743" s="275">
        <v>44952</v>
      </c>
      <c r="D7743" s="275">
        <v>44959</v>
      </c>
      <c r="E7743" s="275">
        <v>44959</v>
      </c>
      <c r="F7743" s="139">
        <f t="shared" si="481"/>
        <v>7</v>
      </c>
      <c r="G7743" s="140">
        <v>213.93</v>
      </c>
      <c r="H7743" s="141">
        <f t="shared" si="482"/>
        <v>1.6812514137040021E-6</v>
      </c>
      <c r="I7743" s="142">
        <f t="shared" si="483"/>
        <v>1.1768759895928015E-5</v>
      </c>
    </row>
    <row r="7744" spans="1:9">
      <c r="A7744" s="143">
        <f t="shared" si="484"/>
        <v>3206</v>
      </c>
      <c r="B7744" s="138" t="s">
        <v>97</v>
      </c>
      <c r="C7744" s="275">
        <v>45133</v>
      </c>
      <c r="D7744" s="275">
        <v>45141</v>
      </c>
      <c r="E7744" s="275">
        <v>45141</v>
      </c>
      <c r="F7744" s="139">
        <f t="shared" si="481"/>
        <v>8</v>
      </c>
      <c r="G7744" s="140">
        <v>46.21</v>
      </c>
      <c r="H7744" s="141">
        <f t="shared" si="482"/>
        <v>3.6315910731202695E-7</v>
      </c>
      <c r="I7744" s="142">
        <f t="shared" si="483"/>
        <v>2.9052728584962156E-6</v>
      </c>
    </row>
    <row r="7745" spans="1:9">
      <c r="A7745" s="143">
        <f t="shared" si="484"/>
        <v>3207</v>
      </c>
      <c r="B7745" s="138" t="s">
        <v>97</v>
      </c>
      <c r="C7745" s="275">
        <v>45109</v>
      </c>
      <c r="D7745" s="275">
        <v>45127</v>
      </c>
      <c r="E7745" s="275">
        <v>45127</v>
      </c>
      <c r="F7745" s="139">
        <f t="shared" si="481"/>
        <v>18</v>
      </c>
      <c r="G7745" s="140">
        <v>7.7</v>
      </c>
      <c r="H7745" s="141">
        <f t="shared" si="482"/>
        <v>6.0513419742536417E-8</v>
      </c>
      <c r="I7745" s="142">
        <f t="shared" si="483"/>
        <v>1.0892415553656554E-6</v>
      </c>
    </row>
    <row r="7746" spans="1:9">
      <c r="A7746" s="143">
        <f t="shared" si="484"/>
        <v>3208</v>
      </c>
      <c r="B7746" s="138" t="s">
        <v>97</v>
      </c>
      <c r="C7746" s="275">
        <v>45264</v>
      </c>
      <c r="D7746" s="275">
        <v>45271</v>
      </c>
      <c r="E7746" s="275">
        <v>45271</v>
      </c>
      <c r="F7746" s="139">
        <f t="shared" si="481"/>
        <v>7</v>
      </c>
      <c r="G7746" s="140">
        <v>747.31</v>
      </c>
      <c r="H7746" s="141">
        <f t="shared" si="482"/>
        <v>5.8730238581551793E-6</v>
      </c>
      <c r="I7746" s="142">
        <f t="shared" si="483"/>
        <v>4.1111167007086254E-5</v>
      </c>
    </row>
    <row r="7747" spans="1:9">
      <c r="A7747" s="143">
        <f t="shared" si="484"/>
        <v>3209</v>
      </c>
      <c r="B7747" s="138" t="s">
        <v>97</v>
      </c>
      <c r="C7747" s="275">
        <v>44974</v>
      </c>
      <c r="D7747" s="275">
        <v>45026</v>
      </c>
      <c r="E7747" s="275">
        <v>45026</v>
      </c>
      <c r="F7747" s="139">
        <f t="shared" si="481"/>
        <v>52</v>
      </c>
      <c r="G7747" s="140">
        <v>106.15</v>
      </c>
      <c r="H7747" s="141">
        <f t="shared" si="482"/>
        <v>8.3422071502210922E-7</v>
      </c>
      <c r="I7747" s="142">
        <f t="shared" si="483"/>
        <v>4.3379477181149682E-5</v>
      </c>
    </row>
    <row r="7748" spans="1:9">
      <c r="A7748" s="143">
        <f t="shared" si="484"/>
        <v>3210</v>
      </c>
      <c r="B7748" s="138" t="s">
        <v>97</v>
      </c>
      <c r="C7748" s="275">
        <v>45112</v>
      </c>
      <c r="D7748" s="275">
        <v>45118</v>
      </c>
      <c r="E7748" s="275">
        <v>45118</v>
      </c>
      <c r="F7748" s="139">
        <f t="shared" si="481"/>
        <v>6</v>
      </c>
      <c r="G7748" s="140">
        <v>286.3</v>
      </c>
      <c r="H7748" s="141">
        <f t="shared" si="482"/>
        <v>2.2499989704270358E-6</v>
      </c>
      <c r="I7748" s="142">
        <f t="shared" si="483"/>
        <v>1.3499993822562215E-5</v>
      </c>
    </row>
    <row r="7749" spans="1:9">
      <c r="A7749" s="143">
        <f t="shared" si="484"/>
        <v>3211</v>
      </c>
      <c r="B7749" s="138" t="s">
        <v>97</v>
      </c>
      <c r="C7749" s="275">
        <v>45042</v>
      </c>
      <c r="D7749" s="275">
        <v>45050</v>
      </c>
      <c r="E7749" s="275">
        <v>45050</v>
      </c>
      <c r="F7749" s="139">
        <f t="shared" si="481"/>
        <v>8</v>
      </c>
      <c r="G7749" s="140">
        <v>16.78</v>
      </c>
      <c r="H7749" s="141">
        <f t="shared" si="482"/>
        <v>1.3187210172464428E-7</v>
      </c>
      <c r="I7749" s="142">
        <f t="shared" si="483"/>
        <v>1.0549768137971543E-6</v>
      </c>
    </row>
    <row r="7750" spans="1:9">
      <c r="A7750" s="143">
        <f t="shared" si="484"/>
        <v>3212</v>
      </c>
      <c r="B7750" s="138" t="s">
        <v>97</v>
      </c>
      <c r="C7750" s="275">
        <v>45214</v>
      </c>
      <c r="D7750" s="275">
        <v>45216</v>
      </c>
      <c r="E7750" s="275">
        <v>45216</v>
      </c>
      <c r="F7750" s="139">
        <f t="shared" si="481"/>
        <v>2</v>
      </c>
      <c r="G7750" s="140">
        <v>18.95</v>
      </c>
      <c r="H7750" s="141">
        <f t="shared" si="482"/>
        <v>1.4892588365208637E-7</v>
      </c>
      <c r="I7750" s="142">
        <f t="shared" si="483"/>
        <v>2.9785176730417275E-7</v>
      </c>
    </row>
    <row r="7751" spans="1:9">
      <c r="A7751" s="143">
        <f t="shared" si="484"/>
        <v>3213</v>
      </c>
      <c r="B7751" s="138" t="s">
        <v>97</v>
      </c>
      <c r="C7751" s="275">
        <v>45134</v>
      </c>
      <c r="D7751" s="275">
        <v>45141</v>
      </c>
      <c r="E7751" s="275">
        <v>45141</v>
      </c>
      <c r="F7751" s="139">
        <f t="shared" si="481"/>
        <v>7</v>
      </c>
      <c r="G7751" s="140">
        <v>37.65</v>
      </c>
      <c r="H7751" s="141">
        <f t="shared" si="482"/>
        <v>2.9588704588396053E-7</v>
      </c>
      <c r="I7751" s="142">
        <f t="shared" si="483"/>
        <v>2.0712093211877237E-6</v>
      </c>
    </row>
    <row r="7752" spans="1:9">
      <c r="A7752" s="143">
        <f t="shared" si="484"/>
        <v>3214</v>
      </c>
      <c r="B7752" s="138" t="s">
        <v>97</v>
      </c>
      <c r="C7752" s="275">
        <v>45194</v>
      </c>
      <c r="D7752" s="275">
        <v>45204</v>
      </c>
      <c r="E7752" s="275">
        <v>45204</v>
      </c>
      <c r="F7752" s="139">
        <f t="shared" ref="F7752:F7815" si="485">E7752-C7752</f>
        <v>10</v>
      </c>
      <c r="G7752" s="140">
        <v>33.81</v>
      </c>
      <c r="H7752" s="141">
        <f t="shared" ref="H7752:H7815" si="486">G7752/$G$8894</f>
        <v>2.6570892486950079E-7</v>
      </c>
      <c r="I7752" s="142">
        <f t="shared" ref="I7752:I7815" si="487">H7752*F7752</f>
        <v>2.6570892486950078E-6</v>
      </c>
    </row>
    <row r="7753" spans="1:9">
      <c r="A7753" s="143">
        <f t="shared" si="484"/>
        <v>3215</v>
      </c>
      <c r="B7753" s="138" t="s">
        <v>97</v>
      </c>
      <c r="C7753" s="275">
        <v>45272</v>
      </c>
      <c r="D7753" s="275">
        <v>45290</v>
      </c>
      <c r="E7753" s="275">
        <v>45290</v>
      </c>
      <c r="F7753" s="139">
        <f t="shared" si="485"/>
        <v>18</v>
      </c>
      <c r="G7753" s="140">
        <v>300.56</v>
      </c>
      <c r="H7753" s="141">
        <f t="shared" si="486"/>
        <v>2.3620666802359407E-6</v>
      </c>
      <c r="I7753" s="142">
        <f t="shared" si="487"/>
        <v>4.2517200244246931E-5</v>
      </c>
    </row>
    <row r="7754" spans="1:9">
      <c r="A7754" s="143">
        <f t="shared" si="484"/>
        <v>3216</v>
      </c>
      <c r="B7754" s="138" t="s">
        <v>97</v>
      </c>
      <c r="C7754" s="275">
        <v>45204</v>
      </c>
      <c r="D7754" s="275">
        <v>45238</v>
      </c>
      <c r="E7754" s="275">
        <v>45238</v>
      </c>
      <c r="F7754" s="139">
        <f t="shared" si="485"/>
        <v>34</v>
      </c>
      <c r="G7754" s="140">
        <v>0.63</v>
      </c>
      <c r="H7754" s="141">
        <f t="shared" si="486"/>
        <v>4.9510979789347974E-9</v>
      </c>
      <c r="I7754" s="142">
        <f t="shared" si="487"/>
        <v>1.6833733128378311E-7</v>
      </c>
    </row>
    <row r="7755" spans="1:9">
      <c r="A7755" s="143">
        <f t="shared" si="484"/>
        <v>3217</v>
      </c>
      <c r="B7755" s="138" t="s">
        <v>97</v>
      </c>
      <c r="C7755" s="275">
        <v>45225</v>
      </c>
      <c r="D7755" s="275">
        <v>45293</v>
      </c>
      <c r="E7755" s="275">
        <v>45293</v>
      </c>
      <c r="F7755" s="139">
        <f t="shared" si="485"/>
        <v>68</v>
      </c>
      <c r="G7755" s="140">
        <v>32.15</v>
      </c>
      <c r="H7755" s="141">
        <f t="shared" si="486"/>
        <v>2.5266317463929162E-7</v>
      </c>
      <c r="I7755" s="142">
        <f t="shared" si="487"/>
        <v>1.7181095875471831E-5</v>
      </c>
    </row>
    <row r="7756" spans="1:9">
      <c r="A7756" s="143">
        <f t="shared" si="484"/>
        <v>3218</v>
      </c>
      <c r="B7756" s="138" t="s">
        <v>97</v>
      </c>
      <c r="C7756" s="275">
        <v>45259</v>
      </c>
      <c r="D7756" s="275">
        <v>45355</v>
      </c>
      <c r="E7756" s="275">
        <v>45355</v>
      </c>
      <c r="F7756" s="139">
        <f t="shared" si="485"/>
        <v>96</v>
      </c>
      <c r="G7756" s="140">
        <v>107.29</v>
      </c>
      <c r="H7756" s="141">
        <f t="shared" si="486"/>
        <v>8.4317984469827689E-7</v>
      </c>
      <c r="I7756" s="142">
        <f t="shared" si="487"/>
        <v>8.0945265091034578E-5</v>
      </c>
    </row>
    <row r="7757" spans="1:9">
      <c r="A7757" s="143">
        <f t="shared" si="484"/>
        <v>3219</v>
      </c>
      <c r="B7757" s="138" t="s">
        <v>97</v>
      </c>
      <c r="C7757" s="275">
        <v>45265</v>
      </c>
      <c r="D7757" s="275">
        <v>45309</v>
      </c>
      <c r="E7757" s="275">
        <v>45309</v>
      </c>
      <c r="F7757" s="139">
        <f t="shared" si="485"/>
        <v>44</v>
      </c>
      <c r="G7757" s="140">
        <v>96.48</v>
      </c>
      <c r="H7757" s="141">
        <f t="shared" si="486"/>
        <v>7.5822529048830046E-7</v>
      </c>
      <c r="I7757" s="142">
        <f t="shared" si="487"/>
        <v>3.3361912781485217E-5</v>
      </c>
    </row>
    <row r="7758" spans="1:9">
      <c r="A7758" s="143">
        <f t="shared" si="484"/>
        <v>3220</v>
      </c>
      <c r="B7758" s="138" t="s">
        <v>97</v>
      </c>
      <c r="C7758" s="275">
        <v>45037</v>
      </c>
      <c r="D7758" s="275">
        <v>45058</v>
      </c>
      <c r="E7758" s="275">
        <v>45058</v>
      </c>
      <c r="F7758" s="139">
        <f t="shared" si="485"/>
        <v>21</v>
      </c>
      <c r="G7758" s="140">
        <v>40.44</v>
      </c>
      <c r="H7758" s="141">
        <f t="shared" si="486"/>
        <v>3.1781333693352887E-7</v>
      </c>
      <c r="I7758" s="142">
        <f t="shared" si="487"/>
        <v>6.6740800756041065E-6</v>
      </c>
    </row>
    <row r="7759" spans="1:9">
      <c r="A7759" s="143">
        <f t="shared" si="484"/>
        <v>3221</v>
      </c>
      <c r="B7759" s="138" t="s">
        <v>97</v>
      </c>
      <c r="C7759" s="275">
        <v>44999</v>
      </c>
      <c r="D7759" s="275">
        <v>45139</v>
      </c>
      <c r="E7759" s="275">
        <v>45139</v>
      </c>
      <c r="F7759" s="139">
        <f t="shared" si="485"/>
        <v>140</v>
      </c>
      <c r="G7759" s="140">
        <v>98.8</v>
      </c>
      <c r="H7759" s="141">
        <f t="shared" si="486"/>
        <v>7.7645790526786981E-7</v>
      </c>
      <c r="I7759" s="142">
        <f t="shared" si="487"/>
        <v>1.0870410673750177E-4</v>
      </c>
    </row>
    <row r="7760" spans="1:9">
      <c r="A7760" s="143">
        <f t="shared" si="484"/>
        <v>3222</v>
      </c>
      <c r="B7760" s="138" t="s">
        <v>97</v>
      </c>
      <c r="C7760" s="275">
        <v>44949</v>
      </c>
      <c r="D7760" s="275">
        <v>45061</v>
      </c>
      <c r="E7760" s="275">
        <v>45061</v>
      </c>
      <c r="F7760" s="139">
        <f t="shared" si="485"/>
        <v>112</v>
      </c>
      <c r="G7760" s="140">
        <v>221.52</v>
      </c>
      <c r="H7760" s="141">
        <f t="shared" si="486"/>
        <v>1.740900356021645E-6</v>
      </c>
      <c r="I7760" s="142">
        <f t="shared" si="487"/>
        <v>1.9498083987442425E-4</v>
      </c>
    </row>
    <row r="7761" spans="1:9">
      <c r="A7761" s="143">
        <f t="shared" si="484"/>
        <v>3223</v>
      </c>
      <c r="B7761" s="138" t="s">
        <v>97</v>
      </c>
      <c r="C7761" s="275">
        <v>45237</v>
      </c>
      <c r="D7761" s="275">
        <v>45279</v>
      </c>
      <c r="E7761" s="275">
        <v>45279</v>
      </c>
      <c r="F7761" s="139">
        <f t="shared" si="485"/>
        <v>42</v>
      </c>
      <c r="G7761" s="140">
        <v>53.76</v>
      </c>
      <c r="H7761" s="141">
        <f t="shared" si="486"/>
        <v>4.2249369420243603E-7</v>
      </c>
      <c r="I7761" s="142">
        <f t="shared" si="487"/>
        <v>1.7744735156502312E-5</v>
      </c>
    </row>
    <row r="7762" spans="1:9">
      <c r="A7762" s="143">
        <f t="shared" si="484"/>
        <v>3224</v>
      </c>
      <c r="B7762" s="138" t="s">
        <v>97</v>
      </c>
      <c r="C7762" s="275">
        <v>45288</v>
      </c>
      <c r="D7762" s="275">
        <v>45300</v>
      </c>
      <c r="E7762" s="275">
        <v>45300</v>
      </c>
      <c r="F7762" s="139">
        <f t="shared" si="485"/>
        <v>12</v>
      </c>
      <c r="G7762" s="140">
        <v>204.98</v>
      </c>
      <c r="H7762" s="141">
        <f t="shared" si="486"/>
        <v>1.6109143868604044E-6</v>
      </c>
      <c r="I7762" s="142">
        <f t="shared" si="487"/>
        <v>1.9330972642324852E-5</v>
      </c>
    </row>
    <row r="7763" spans="1:9">
      <c r="A7763" s="143">
        <f t="shared" si="484"/>
        <v>3225</v>
      </c>
      <c r="B7763" s="138" t="s">
        <v>97</v>
      </c>
      <c r="C7763" s="275">
        <v>45007</v>
      </c>
      <c r="D7763" s="275">
        <v>45013</v>
      </c>
      <c r="E7763" s="275">
        <v>45013</v>
      </c>
      <c r="F7763" s="139">
        <f t="shared" si="485"/>
        <v>6</v>
      </c>
      <c r="G7763" s="140">
        <v>253.19</v>
      </c>
      <c r="H7763" s="141">
        <f t="shared" si="486"/>
        <v>1.9897912655341292E-6</v>
      </c>
      <c r="I7763" s="142">
        <f t="shared" si="487"/>
        <v>1.1938747593204776E-5</v>
      </c>
    </row>
    <row r="7764" spans="1:9">
      <c r="A7764" s="143">
        <f t="shared" si="484"/>
        <v>3226</v>
      </c>
      <c r="B7764" s="138" t="s">
        <v>97</v>
      </c>
      <c r="C7764" s="275">
        <v>45104</v>
      </c>
      <c r="D7764" s="275">
        <v>45352</v>
      </c>
      <c r="E7764" s="275">
        <v>45352</v>
      </c>
      <c r="F7764" s="139">
        <f t="shared" si="485"/>
        <v>248</v>
      </c>
      <c r="G7764" s="140">
        <v>234.62</v>
      </c>
      <c r="H7764" s="141">
        <f t="shared" si="486"/>
        <v>1.8438517584407654E-6</v>
      </c>
      <c r="I7764" s="142">
        <f t="shared" si="487"/>
        <v>4.5727523609330982E-4</v>
      </c>
    </row>
    <row r="7765" spans="1:9">
      <c r="A7765" s="143">
        <f t="shared" si="484"/>
        <v>3227</v>
      </c>
      <c r="B7765" s="138" t="s">
        <v>97</v>
      </c>
      <c r="C7765" s="275">
        <v>44954</v>
      </c>
      <c r="D7765" s="275">
        <v>44959</v>
      </c>
      <c r="E7765" s="275">
        <v>44959</v>
      </c>
      <c r="F7765" s="139">
        <f t="shared" si="485"/>
        <v>5</v>
      </c>
      <c r="G7765" s="140">
        <v>377.78</v>
      </c>
      <c r="H7765" s="141">
        <f t="shared" si="486"/>
        <v>2.9689298325110915E-6</v>
      </c>
      <c r="I7765" s="142">
        <f t="shared" si="487"/>
        <v>1.4844649162555457E-5</v>
      </c>
    </row>
    <row r="7766" spans="1:9">
      <c r="A7766" s="143">
        <f t="shared" si="484"/>
        <v>3228</v>
      </c>
      <c r="B7766" s="138" t="s">
        <v>97</v>
      </c>
      <c r="C7766" s="275">
        <v>45054</v>
      </c>
      <c r="D7766" s="275">
        <v>45068</v>
      </c>
      <c r="E7766" s="275">
        <v>45068</v>
      </c>
      <c r="F7766" s="139">
        <f t="shared" si="485"/>
        <v>14</v>
      </c>
      <c r="G7766" s="140">
        <v>677.13</v>
      </c>
      <c r="H7766" s="141">
        <f t="shared" si="486"/>
        <v>5.3214872610732057E-6</v>
      </c>
      <c r="I7766" s="142">
        <f t="shared" si="487"/>
        <v>7.4500821655024884E-5</v>
      </c>
    </row>
    <row r="7767" spans="1:9">
      <c r="A7767" s="143">
        <f t="shared" si="484"/>
        <v>3229</v>
      </c>
      <c r="B7767" s="138" t="s">
        <v>97</v>
      </c>
      <c r="C7767" s="275">
        <v>44935</v>
      </c>
      <c r="D7767" s="275">
        <v>44943</v>
      </c>
      <c r="E7767" s="275">
        <v>44943</v>
      </c>
      <c r="F7767" s="139">
        <f t="shared" si="485"/>
        <v>8</v>
      </c>
      <c r="G7767" s="140">
        <v>1073.8900000000001</v>
      </c>
      <c r="H7767" s="141">
        <f t="shared" si="486"/>
        <v>8.43957874380681E-6</v>
      </c>
      <c r="I7767" s="142">
        <f t="shared" si="487"/>
        <v>6.751662995045448E-5</v>
      </c>
    </row>
    <row r="7768" spans="1:9">
      <c r="A7768" s="143">
        <f t="shared" si="484"/>
        <v>3230</v>
      </c>
      <c r="B7768" s="138" t="s">
        <v>97</v>
      </c>
      <c r="C7768" s="275">
        <v>45236</v>
      </c>
      <c r="D7768" s="275">
        <v>45271</v>
      </c>
      <c r="E7768" s="275">
        <v>45271</v>
      </c>
      <c r="F7768" s="139">
        <f t="shared" si="485"/>
        <v>35</v>
      </c>
      <c r="G7768" s="140">
        <v>96.16</v>
      </c>
      <c r="H7768" s="141">
        <f t="shared" si="486"/>
        <v>7.5571044707042869E-7</v>
      </c>
      <c r="I7768" s="142">
        <f t="shared" si="487"/>
        <v>2.6449865647465005E-5</v>
      </c>
    </row>
    <row r="7769" spans="1:9">
      <c r="A7769" s="143">
        <f t="shared" si="484"/>
        <v>3231</v>
      </c>
      <c r="B7769" s="138" t="s">
        <v>97</v>
      </c>
      <c r="C7769" s="275">
        <v>44929</v>
      </c>
      <c r="D7769" s="275">
        <v>45230</v>
      </c>
      <c r="E7769" s="275">
        <v>45230</v>
      </c>
      <c r="F7769" s="139">
        <f t="shared" si="485"/>
        <v>301</v>
      </c>
      <c r="G7769" s="140">
        <v>89.11</v>
      </c>
      <c r="H7769" s="141">
        <f t="shared" si="486"/>
        <v>7.0030530302044416E-7</v>
      </c>
      <c r="I7769" s="142">
        <f t="shared" si="487"/>
        <v>2.107918962091537E-4</v>
      </c>
    </row>
    <row r="7770" spans="1:9">
      <c r="A7770" s="143">
        <f t="shared" si="484"/>
        <v>3232</v>
      </c>
      <c r="B7770" s="138" t="s">
        <v>97</v>
      </c>
      <c r="C7770" s="275">
        <v>45079</v>
      </c>
      <c r="D7770" s="275">
        <v>45093</v>
      </c>
      <c r="E7770" s="275">
        <v>45093</v>
      </c>
      <c r="F7770" s="139">
        <f t="shared" si="485"/>
        <v>14</v>
      </c>
      <c r="G7770" s="140">
        <v>15.72</v>
      </c>
      <c r="H7770" s="141">
        <f t="shared" si="486"/>
        <v>1.2354168290294447E-7</v>
      </c>
      <c r="I7770" s="142">
        <f t="shared" si="487"/>
        <v>1.7295835606412226E-6</v>
      </c>
    </row>
    <row r="7771" spans="1:9">
      <c r="A7771" s="143">
        <f t="shared" si="484"/>
        <v>3233</v>
      </c>
      <c r="B7771" s="138" t="s">
        <v>97</v>
      </c>
      <c r="C7771" s="275">
        <v>45170</v>
      </c>
      <c r="D7771" s="275">
        <v>45190</v>
      </c>
      <c r="E7771" s="275">
        <v>45190</v>
      </c>
      <c r="F7771" s="139">
        <f t="shared" si="485"/>
        <v>20</v>
      </c>
      <c r="G7771" s="140">
        <v>46.6</v>
      </c>
      <c r="H7771" s="141">
        <f t="shared" si="486"/>
        <v>3.6622407272755806E-7</v>
      </c>
      <c r="I7771" s="142">
        <f t="shared" si="487"/>
        <v>7.3244814545511616E-6</v>
      </c>
    </row>
    <row r="7772" spans="1:9">
      <c r="A7772" s="143">
        <f t="shared" si="484"/>
        <v>3234</v>
      </c>
      <c r="B7772" s="138" t="s">
        <v>97</v>
      </c>
      <c r="C7772" s="275">
        <v>45145</v>
      </c>
      <c r="D7772" s="275">
        <v>45245</v>
      </c>
      <c r="E7772" s="275">
        <v>45245</v>
      </c>
      <c r="F7772" s="139">
        <f t="shared" si="485"/>
        <v>100</v>
      </c>
      <c r="G7772" s="140">
        <v>13.45</v>
      </c>
      <c r="H7772" s="141">
        <f t="shared" si="486"/>
        <v>1.0570201240741749E-7</v>
      </c>
      <c r="I7772" s="142">
        <f t="shared" si="487"/>
        <v>1.057020124074175E-5</v>
      </c>
    </row>
    <row r="7773" spans="1:9">
      <c r="A7773" s="143">
        <f t="shared" si="484"/>
        <v>3235</v>
      </c>
      <c r="B7773" s="138" t="s">
        <v>97</v>
      </c>
      <c r="C7773" s="275">
        <v>45079</v>
      </c>
      <c r="D7773" s="275">
        <v>45103</v>
      </c>
      <c r="E7773" s="275">
        <v>45103</v>
      </c>
      <c r="F7773" s="139">
        <f t="shared" si="485"/>
        <v>24</v>
      </c>
      <c r="G7773" s="140">
        <v>10.09</v>
      </c>
      <c r="H7773" s="141">
        <f t="shared" si="486"/>
        <v>7.9296156519765245E-8</v>
      </c>
      <c r="I7773" s="142">
        <f t="shared" si="487"/>
        <v>1.9031077564743658E-6</v>
      </c>
    </row>
    <row r="7774" spans="1:9">
      <c r="A7774" s="143">
        <f t="shared" si="484"/>
        <v>3236</v>
      </c>
      <c r="B7774" s="138" t="s">
        <v>97</v>
      </c>
      <c r="C7774" s="275">
        <v>44938</v>
      </c>
      <c r="D7774" s="275">
        <v>45245</v>
      </c>
      <c r="E7774" s="275">
        <v>45245</v>
      </c>
      <c r="F7774" s="139">
        <f t="shared" si="485"/>
        <v>307</v>
      </c>
      <c r="G7774" s="140">
        <v>26.64</v>
      </c>
      <c r="H7774" s="141">
        <f t="shared" si="486"/>
        <v>2.0936071453781429E-7</v>
      </c>
      <c r="I7774" s="142">
        <f t="shared" si="487"/>
        <v>6.4273739363108985E-5</v>
      </c>
    </row>
    <row r="7775" spans="1:9">
      <c r="A7775" s="143">
        <f t="shared" si="484"/>
        <v>3237</v>
      </c>
      <c r="B7775" s="138" t="s">
        <v>97</v>
      </c>
      <c r="C7775" s="275">
        <v>45200</v>
      </c>
      <c r="D7775" s="275">
        <v>45223</v>
      </c>
      <c r="E7775" s="275">
        <v>45223</v>
      </c>
      <c r="F7775" s="139">
        <f t="shared" si="485"/>
        <v>23</v>
      </c>
      <c r="G7775" s="140">
        <v>12</v>
      </c>
      <c r="H7775" s="141">
        <f t="shared" si="486"/>
        <v>9.4306628170186613E-8</v>
      </c>
      <c r="I7775" s="142">
        <f t="shared" si="487"/>
        <v>2.1690524479142921E-6</v>
      </c>
    </row>
    <row r="7776" spans="1:9">
      <c r="A7776" s="143">
        <f t="shared" si="484"/>
        <v>3238</v>
      </c>
      <c r="B7776" s="138" t="s">
        <v>97</v>
      </c>
      <c r="C7776" s="275">
        <v>45124</v>
      </c>
      <c r="D7776" s="275">
        <v>45188</v>
      </c>
      <c r="E7776" s="275">
        <v>45188</v>
      </c>
      <c r="F7776" s="139">
        <f t="shared" si="485"/>
        <v>64</v>
      </c>
      <c r="G7776" s="140">
        <v>3.56</v>
      </c>
      <c r="H7776" s="141">
        <f t="shared" si="486"/>
        <v>2.797763302382203E-8</v>
      </c>
      <c r="I7776" s="142">
        <f t="shared" si="487"/>
        <v>1.7905685135246099E-6</v>
      </c>
    </row>
    <row r="7777" spans="1:9">
      <c r="A7777" s="143">
        <f t="shared" si="484"/>
        <v>3239</v>
      </c>
      <c r="B7777" s="138" t="s">
        <v>97</v>
      </c>
      <c r="C7777" s="275">
        <v>45161</v>
      </c>
      <c r="D7777" s="275">
        <v>45163</v>
      </c>
      <c r="E7777" s="275">
        <v>45163</v>
      </c>
      <c r="F7777" s="139">
        <f t="shared" si="485"/>
        <v>2</v>
      </c>
      <c r="G7777" s="140">
        <v>103.69</v>
      </c>
      <c r="H7777" s="141">
        <f t="shared" si="486"/>
        <v>8.1488785624722088E-7</v>
      </c>
      <c r="I7777" s="142">
        <f t="shared" si="487"/>
        <v>1.6297757124944418E-6</v>
      </c>
    </row>
    <row r="7778" spans="1:9">
      <c r="A7778" s="143">
        <f t="shared" si="484"/>
        <v>3240</v>
      </c>
      <c r="B7778" s="138" t="s">
        <v>97</v>
      </c>
      <c r="C7778" s="275">
        <v>44992</v>
      </c>
      <c r="D7778" s="275">
        <v>45029</v>
      </c>
      <c r="E7778" s="275">
        <v>45029</v>
      </c>
      <c r="F7778" s="139">
        <f t="shared" si="485"/>
        <v>37</v>
      </c>
      <c r="G7778" s="140">
        <v>36.32</v>
      </c>
      <c r="H7778" s="141">
        <f t="shared" si="486"/>
        <v>2.8543472792843152E-7</v>
      </c>
      <c r="I7778" s="142">
        <f t="shared" si="487"/>
        <v>1.0561084933351967E-5</v>
      </c>
    </row>
    <row r="7779" spans="1:9">
      <c r="A7779" s="143">
        <f t="shared" si="484"/>
        <v>3241</v>
      </c>
      <c r="B7779" s="138" t="s">
        <v>97</v>
      </c>
      <c r="C7779" s="275">
        <v>45158</v>
      </c>
      <c r="D7779" s="275">
        <v>45229</v>
      </c>
      <c r="E7779" s="275">
        <v>45229</v>
      </c>
      <c r="F7779" s="139">
        <f t="shared" si="485"/>
        <v>71</v>
      </c>
      <c r="G7779" s="140">
        <v>12.64</v>
      </c>
      <c r="H7779" s="141">
        <f t="shared" si="486"/>
        <v>9.9336315005929907E-8</v>
      </c>
      <c r="I7779" s="142">
        <f t="shared" si="487"/>
        <v>7.0528783654210237E-6</v>
      </c>
    </row>
    <row r="7780" spans="1:9">
      <c r="A7780" s="143">
        <f t="shared" si="484"/>
        <v>3242</v>
      </c>
      <c r="B7780" s="138" t="s">
        <v>97</v>
      </c>
      <c r="C7780" s="275">
        <v>45272</v>
      </c>
      <c r="D7780" s="275">
        <v>45338</v>
      </c>
      <c r="E7780" s="275">
        <v>45338</v>
      </c>
      <c r="F7780" s="139">
        <f t="shared" si="485"/>
        <v>66</v>
      </c>
      <c r="G7780" s="140">
        <v>45.42</v>
      </c>
      <c r="H7780" s="141">
        <f t="shared" si="486"/>
        <v>3.5695058762415639E-7</v>
      </c>
      <c r="I7780" s="142">
        <f t="shared" si="487"/>
        <v>2.3558738783194323E-5</v>
      </c>
    </row>
    <row r="7781" spans="1:9">
      <c r="A7781" s="143">
        <f t="shared" si="484"/>
        <v>3243</v>
      </c>
      <c r="B7781" s="138" t="s">
        <v>97</v>
      </c>
      <c r="C7781" s="275">
        <v>45205</v>
      </c>
      <c r="D7781" s="275">
        <v>45250</v>
      </c>
      <c r="E7781" s="275">
        <v>45250</v>
      </c>
      <c r="F7781" s="139">
        <f t="shared" si="485"/>
        <v>45</v>
      </c>
      <c r="G7781" s="140">
        <v>24.26</v>
      </c>
      <c r="H7781" s="141">
        <f t="shared" si="486"/>
        <v>1.9065656661739395E-7</v>
      </c>
      <c r="I7781" s="142">
        <f t="shared" si="487"/>
        <v>8.5795454977827279E-6</v>
      </c>
    </row>
    <row r="7782" spans="1:9">
      <c r="A7782" s="143">
        <f t="shared" si="484"/>
        <v>3244</v>
      </c>
      <c r="B7782" s="138" t="s">
        <v>97</v>
      </c>
      <c r="C7782" s="275">
        <v>45026</v>
      </c>
      <c r="D7782" s="275">
        <v>45231</v>
      </c>
      <c r="E7782" s="275">
        <v>45231</v>
      </c>
      <c r="F7782" s="139">
        <f t="shared" si="485"/>
        <v>205</v>
      </c>
      <c r="G7782" s="140">
        <v>60.51</v>
      </c>
      <c r="H7782" s="141">
        <f t="shared" si="486"/>
        <v>4.75541172548166E-7</v>
      </c>
      <c r="I7782" s="142">
        <f t="shared" si="487"/>
        <v>9.7485940372374024E-5</v>
      </c>
    </row>
    <row r="7783" spans="1:9">
      <c r="A7783" s="143">
        <f t="shared" si="484"/>
        <v>3245</v>
      </c>
      <c r="B7783" s="138" t="s">
        <v>97</v>
      </c>
      <c r="C7783" s="275">
        <v>45121</v>
      </c>
      <c r="D7783" s="275">
        <v>45138</v>
      </c>
      <c r="E7783" s="275">
        <v>45138</v>
      </c>
      <c r="F7783" s="139">
        <f t="shared" si="485"/>
        <v>17</v>
      </c>
      <c r="G7783" s="140">
        <v>48.3</v>
      </c>
      <c r="H7783" s="141">
        <f t="shared" si="486"/>
        <v>3.7958417838500112E-7</v>
      </c>
      <c r="I7783" s="142">
        <f t="shared" si="487"/>
        <v>6.4529310325450187E-6</v>
      </c>
    </row>
    <row r="7784" spans="1:9">
      <c r="A7784" s="143">
        <f t="shared" si="484"/>
        <v>3246</v>
      </c>
      <c r="B7784" s="138" t="s">
        <v>97</v>
      </c>
      <c r="C7784" s="275">
        <v>45183</v>
      </c>
      <c r="D7784" s="275">
        <v>45211</v>
      </c>
      <c r="E7784" s="275">
        <v>45211</v>
      </c>
      <c r="F7784" s="139">
        <f t="shared" si="485"/>
        <v>28</v>
      </c>
      <c r="G7784" s="140">
        <v>0.63</v>
      </c>
      <c r="H7784" s="141">
        <f t="shared" si="486"/>
        <v>4.9510979789347974E-9</v>
      </c>
      <c r="I7784" s="142">
        <f t="shared" si="487"/>
        <v>1.3863074341017434E-7</v>
      </c>
    </row>
    <row r="7785" spans="1:9">
      <c r="A7785" s="143">
        <f t="shared" si="484"/>
        <v>3247</v>
      </c>
      <c r="B7785" s="138" t="s">
        <v>97</v>
      </c>
      <c r="C7785" s="275">
        <v>45108</v>
      </c>
      <c r="D7785" s="275">
        <v>45132</v>
      </c>
      <c r="E7785" s="275">
        <v>45132</v>
      </c>
      <c r="F7785" s="139">
        <f t="shared" si="485"/>
        <v>24</v>
      </c>
      <c r="G7785" s="140">
        <v>29.35</v>
      </c>
      <c r="H7785" s="141">
        <f t="shared" si="486"/>
        <v>2.3065829473291477E-7</v>
      </c>
      <c r="I7785" s="142">
        <f t="shared" si="487"/>
        <v>5.5357990735899541E-6</v>
      </c>
    </row>
    <row r="7786" spans="1:9">
      <c r="A7786" s="143">
        <f t="shared" si="484"/>
        <v>3248</v>
      </c>
      <c r="B7786" s="138" t="s">
        <v>97</v>
      </c>
      <c r="C7786" s="275">
        <v>45120</v>
      </c>
      <c r="D7786" s="275">
        <v>45124</v>
      </c>
      <c r="E7786" s="275">
        <v>45124</v>
      </c>
      <c r="F7786" s="139">
        <f t="shared" si="485"/>
        <v>4</v>
      </c>
      <c r="G7786" s="140">
        <v>44.71</v>
      </c>
      <c r="H7786" s="141">
        <f t="shared" si="486"/>
        <v>3.5137077879075366E-7</v>
      </c>
      <c r="I7786" s="142">
        <f t="shared" si="487"/>
        <v>1.4054831151630146E-6</v>
      </c>
    </row>
    <row r="7787" spans="1:9">
      <c r="A7787" s="143">
        <f t="shared" si="484"/>
        <v>3249</v>
      </c>
      <c r="B7787" s="138" t="s">
        <v>97</v>
      </c>
      <c r="C7787" s="275">
        <v>45057</v>
      </c>
      <c r="D7787" s="275">
        <v>45127</v>
      </c>
      <c r="E7787" s="275">
        <v>45127</v>
      </c>
      <c r="F7787" s="139">
        <f t="shared" si="485"/>
        <v>70</v>
      </c>
      <c r="G7787" s="140">
        <v>21.29</v>
      </c>
      <c r="H7787" s="141">
        <f t="shared" si="486"/>
        <v>1.6731567614527274E-7</v>
      </c>
      <c r="I7787" s="142">
        <f t="shared" si="487"/>
        <v>1.1712097330169092E-5</v>
      </c>
    </row>
    <row r="7788" spans="1:9">
      <c r="A7788" s="143">
        <f t="shared" si="484"/>
        <v>3250</v>
      </c>
      <c r="B7788" s="138" t="s">
        <v>97</v>
      </c>
      <c r="C7788" s="275">
        <v>45189</v>
      </c>
      <c r="D7788" s="275">
        <v>45211</v>
      </c>
      <c r="E7788" s="275">
        <v>45211</v>
      </c>
      <c r="F7788" s="139">
        <f t="shared" si="485"/>
        <v>22</v>
      </c>
      <c r="G7788" s="140">
        <v>18.95</v>
      </c>
      <c r="H7788" s="141">
        <f t="shared" si="486"/>
        <v>1.4892588365208637E-7</v>
      </c>
      <c r="I7788" s="142">
        <f t="shared" si="487"/>
        <v>3.2763694403459001E-6</v>
      </c>
    </row>
    <row r="7789" spans="1:9">
      <c r="A7789" s="143">
        <f t="shared" si="484"/>
        <v>3251</v>
      </c>
      <c r="B7789" s="138" t="s">
        <v>97</v>
      </c>
      <c r="C7789" s="275">
        <v>45142</v>
      </c>
      <c r="D7789" s="275">
        <v>45153</v>
      </c>
      <c r="E7789" s="275">
        <v>45153</v>
      </c>
      <c r="F7789" s="139">
        <f t="shared" si="485"/>
        <v>11</v>
      </c>
      <c r="G7789" s="140">
        <v>230.92</v>
      </c>
      <c r="H7789" s="141">
        <f t="shared" si="486"/>
        <v>1.8147738814216244E-6</v>
      </c>
      <c r="I7789" s="142">
        <f t="shared" si="487"/>
        <v>1.996251269563787E-5</v>
      </c>
    </row>
    <row r="7790" spans="1:9">
      <c r="A7790" s="143">
        <f t="shared" si="484"/>
        <v>3252</v>
      </c>
      <c r="B7790" s="138" t="s">
        <v>97</v>
      </c>
      <c r="C7790" s="275">
        <v>45110</v>
      </c>
      <c r="D7790" s="275">
        <v>45131</v>
      </c>
      <c r="E7790" s="275">
        <v>45131</v>
      </c>
      <c r="F7790" s="139">
        <f t="shared" si="485"/>
        <v>21</v>
      </c>
      <c r="G7790" s="140">
        <v>24.99</v>
      </c>
      <c r="H7790" s="141">
        <f t="shared" si="486"/>
        <v>1.9639355316441362E-7</v>
      </c>
      <c r="I7790" s="142">
        <f t="shared" si="487"/>
        <v>4.1242646164526858E-6</v>
      </c>
    </row>
    <row r="7791" spans="1:9">
      <c r="A7791" s="143">
        <f t="shared" si="484"/>
        <v>3253</v>
      </c>
      <c r="B7791" s="138" t="s">
        <v>97</v>
      </c>
      <c r="C7791" s="275">
        <v>44974</v>
      </c>
      <c r="D7791" s="275">
        <v>44981</v>
      </c>
      <c r="E7791" s="275">
        <v>44981</v>
      </c>
      <c r="F7791" s="139">
        <f t="shared" si="485"/>
        <v>7</v>
      </c>
      <c r="G7791" s="140">
        <v>189.79</v>
      </c>
      <c r="H7791" s="141">
        <f t="shared" si="486"/>
        <v>1.4915379133683099E-6</v>
      </c>
      <c r="I7791" s="142">
        <f t="shared" si="487"/>
        <v>1.044076539357817E-5</v>
      </c>
    </row>
    <row r="7792" spans="1:9">
      <c r="A7792" s="143">
        <f t="shared" si="484"/>
        <v>3254</v>
      </c>
      <c r="B7792" s="138" t="s">
        <v>97</v>
      </c>
      <c r="C7792" s="275">
        <v>45223</v>
      </c>
      <c r="D7792" s="275">
        <v>45226</v>
      </c>
      <c r="E7792" s="275">
        <v>45226</v>
      </c>
      <c r="F7792" s="139">
        <f t="shared" si="485"/>
        <v>3</v>
      </c>
      <c r="G7792" s="140">
        <v>286.99</v>
      </c>
      <c r="H7792" s="141">
        <f t="shared" si="486"/>
        <v>2.2554216015468215E-6</v>
      </c>
      <c r="I7792" s="142">
        <f t="shared" si="487"/>
        <v>6.7662648046404642E-6</v>
      </c>
    </row>
    <row r="7793" spans="1:9">
      <c r="A7793" s="143">
        <f t="shared" si="484"/>
        <v>3255</v>
      </c>
      <c r="B7793" s="138" t="s">
        <v>97</v>
      </c>
      <c r="C7793" s="275">
        <v>45166</v>
      </c>
      <c r="D7793" s="275">
        <v>45222</v>
      </c>
      <c r="E7793" s="275">
        <v>45222</v>
      </c>
      <c r="F7793" s="139">
        <f t="shared" si="485"/>
        <v>56</v>
      </c>
      <c r="G7793" s="140">
        <v>41.02</v>
      </c>
      <c r="H7793" s="141">
        <f t="shared" si="486"/>
        <v>3.2237149062842126E-7</v>
      </c>
      <c r="I7793" s="142">
        <f t="shared" si="487"/>
        <v>1.8052803475191591E-5</v>
      </c>
    </row>
    <row r="7794" spans="1:9">
      <c r="A7794" s="143">
        <f t="shared" si="484"/>
        <v>3256</v>
      </c>
      <c r="B7794" s="138" t="s">
        <v>97</v>
      </c>
      <c r="C7794" s="275">
        <v>45265</v>
      </c>
      <c r="D7794" s="275">
        <v>45272</v>
      </c>
      <c r="E7794" s="275">
        <v>45272</v>
      </c>
      <c r="F7794" s="139">
        <f t="shared" si="485"/>
        <v>7</v>
      </c>
      <c r="G7794" s="140">
        <v>380.27</v>
      </c>
      <c r="H7794" s="141">
        <f t="shared" si="486"/>
        <v>2.9884984578564054E-6</v>
      </c>
      <c r="I7794" s="142">
        <f t="shared" si="487"/>
        <v>2.091948920499484E-5</v>
      </c>
    </row>
    <row r="7795" spans="1:9">
      <c r="A7795" s="143">
        <f t="shared" si="484"/>
        <v>3257</v>
      </c>
      <c r="B7795" s="138" t="s">
        <v>97</v>
      </c>
      <c r="C7795" s="275">
        <v>45185</v>
      </c>
      <c r="D7795" s="275">
        <v>45203</v>
      </c>
      <c r="E7795" s="275">
        <v>45203</v>
      </c>
      <c r="F7795" s="139">
        <f t="shared" si="485"/>
        <v>18</v>
      </c>
      <c r="G7795" s="140">
        <v>1.27</v>
      </c>
      <c r="H7795" s="141">
        <f t="shared" si="486"/>
        <v>9.9807848146780845E-9</v>
      </c>
      <c r="I7795" s="142">
        <f t="shared" si="487"/>
        <v>1.7965412666420553E-7</v>
      </c>
    </row>
    <row r="7796" spans="1:9">
      <c r="A7796" s="143">
        <f t="shared" si="484"/>
        <v>3258</v>
      </c>
      <c r="B7796" s="138" t="s">
        <v>97</v>
      </c>
      <c r="C7796" s="275">
        <v>45040</v>
      </c>
      <c r="D7796" s="275">
        <v>45048</v>
      </c>
      <c r="E7796" s="275">
        <v>45048</v>
      </c>
      <c r="F7796" s="139">
        <f t="shared" si="485"/>
        <v>8</v>
      </c>
      <c r="G7796" s="140">
        <v>75.13</v>
      </c>
      <c r="H7796" s="141">
        <f t="shared" si="486"/>
        <v>5.9043808120217667E-7</v>
      </c>
      <c r="I7796" s="142">
        <f t="shared" si="487"/>
        <v>4.7235046496174133E-6</v>
      </c>
    </row>
    <row r="7797" spans="1:9">
      <c r="A7797" s="143">
        <f t="shared" si="484"/>
        <v>3259</v>
      </c>
      <c r="B7797" s="138" t="s">
        <v>97</v>
      </c>
      <c r="C7797" s="275">
        <v>45131</v>
      </c>
      <c r="D7797" s="275">
        <v>45303</v>
      </c>
      <c r="E7797" s="275">
        <v>45303</v>
      </c>
      <c r="F7797" s="139">
        <f t="shared" si="485"/>
        <v>172</v>
      </c>
      <c r="G7797" s="140">
        <v>25.18</v>
      </c>
      <c r="H7797" s="141">
        <f t="shared" si="486"/>
        <v>1.9788674144377492E-7</v>
      </c>
      <c r="I7797" s="142">
        <f t="shared" si="487"/>
        <v>3.403651952832929E-5</v>
      </c>
    </row>
    <row r="7798" spans="1:9">
      <c r="A7798" s="143">
        <f t="shared" si="484"/>
        <v>3260</v>
      </c>
      <c r="B7798" s="138" t="s">
        <v>97</v>
      </c>
      <c r="C7798" s="275">
        <v>45222</v>
      </c>
      <c r="D7798" s="275">
        <v>45231</v>
      </c>
      <c r="E7798" s="275">
        <v>45231</v>
      </c>
      <c r="F7798" s="139">
        <f t="shared" si="485"/>
        <v>9</v>
      </c>
      <c r="G7798" s="140">
        <v>27.74</v>
      </c>
      <c r="H7798" s="141">
        <f t="shared" si="486"/>
        <v>2.1800548878674805E-7</v>
      </c>
      <c r="I7798" s="142">
        <f t="shared" si="487"/>
        <v>1.9620493990807326E-6</v>
      </c>
    </row>
    <row r="7799" spans="1:9">
      <c r="A7799" s="143">
        <f t="shared" si="484"/>
        <v>3261</v>
      </c>
      <c r="B7799" s="138" t="s">
        <v>97</v>
      </c>
      <c r="C7799" s="275">
        <v>45084</v>
      </c>
      <c r="D7799" s="275">
        <v>45103</v>
      </c>
      <c r="E7799" s="275">
        <v>45103</v>
      </c>
      <c r="F7799" s="139">
        <f t="shared" si="485"/>
        <v>19</v>
      </c>
      <c r="G7799" s="140">
        <v>23</v>
      </c>
      <c r="H7799" s="141">
        <f t="shared" si="486"/>
        <v>1.8075437065952436E-7</v>
      </c>
      <c r="I7799" s="142">
        <f t="shared" si="487"/>
        <v>3.4343330425309627E-6</v>
      </c>
    </row>
    <row r="7800" spans="1:9">
      <c r="A7800" s="143">
        <f t="shared" si="484"/>
        <v>3262</v>
      </c>
      <c r="B7800" s="138" t="s">
        <v>97</v>
      </c>
      <c r="C7800" s="275">
        <v>44938</v>
      </c>
      <c r="D7800" s="275">
        <v>45009</v>
      </c>
      <c r="E7800" s="275">
        <v>45009</v>
      </c>
      <c r="F7800" s="139">
        <f t="shared" si="485"/>
        <v>71</v>
      </c>
      <c r="G7800" s="140">
        <v>286.55</v>
      </c>
      <c r="H7800" s="141">
        <f t="shared" si="486"/>
        <v>2.251963691847248E-6</v>
      </c>
      <c r="I7800" s="142">
        <f t="shared" si="487"/>
        <v>1.598894221211546E-4</v>
      </c>
    </row>
    <row r="7801" spans="1:9">
      <c r="A7801" s="143">
        <f t="shared" si="484"/>
        <v>3263</v>
      </c>
      <c r="B7801" s="138" t="s">
        <v>97</v>
      </c>
      <c r="C7801" s="275">
        <v>45071</v>
      </c>
      <c r="D7801" s="275">
        <v>45098</v>
      </c>
      <c r="E7801" s="275">
        <v>45098</v>
      </c>
      <c r="F7801" s="139">
        <f t="shared" si="485"/>
        <v>27</v>
      </c>
      <c r="G7801" s="140">
        <v>4.1500000000000004</v>
      </c>
      <c r="H7801" s="141">
        <f t="shared" si="486"/>
        <v>3.2614375575522876E-8</v>
      </c>
      <c r="I7801" s="142">
        <f t="shared" si="487"/>
        <v>8.8058814053911768E-7</v>
      </c>
    </row>
    <row r="7802" spans="1:9">
      <c r="A7802" s="143">
        <f t="shared" si="484"/>
        <v>3264</v>
      </c>
      <c r="B7802" s="138" t="s">
        <v>97</v>
      </c>
      <c r="C7802" s="275">
        <v>45166</v>
      </c>
      <c r="D7802" s="275">
        <v>45194</v>
      </c>
      <c r="E7802" s="275">
        <v>45194</v>
      </c>
      <c r="F7802" s="139">
        <f t="shared" si="485"/>
        <v>28</v>
      </c>
      <c r="G7802" s="140">
        <v>35.58</v>
      </c>
      <c r="H7802" s="141">
        <f t="shared" si="486"/>
        <v>2.796191525246033E-7</v>
      </c>
      <c r="I7802" s="142">
        <f t="shared" si="487"/>
        <v>7.8293362706888921E-6</v>
      </c>
    </row>
    <row r="7803" spans="1:9">
      <c r="A7803" s="143">
        <f t="shared" si="484"/>
        <v>3265</v>
      </c>
      <c r="B7803" s="138" t="s">
        <v>97</v>
      </c>
      <c r="C7803" s="275">
        <v>44940</v>
      </c>
      <c r="D7803" s="275">
        <v>44943</v>
      </c>
      <c r="E7803" s="275">
        <v>44943</v>
      </c>
      <c r="F7803" s="139">
        <f t="shared" si="485"/>
        <v>3</v>
      </c>
      <c r="G7803" s="140">
        <v>266.91000000000003</v>
      </c>
      <c r="H7803" s="141">
        <f t="shared" si="486"/>
        <v>2.0976151770753761E-6</v>
      </c>
      <c r="I7803" s="142">
        <f t="shared" si="487"/>
        <v>6.2928455312261284E-6</v>
      </c>
    </row>
    <row r="7804" spans="1:9">
      <c r="A7804" s="143">
        <f t="shared" ref="A7804:A7867" si="488">A7803+1</f>
        <v>3266</v>
      </c>
      <c r="B7804" s="138" t="s">
        <v>97</v>
      </c>
      <c r="C7804" s="275">
        <v>45202</v>
      </c>
      <c r="D7804" s="275">
        <v>45218</v>
      </c>
      <c r="E7804" s="275">
        <v>45218</v>
      </c>
      <c r="F7804" s="139">
        <f t="shared" si="485"/>
        <v>16</v>
      </c>
      <c r="G7804" s="140">
        <v>25.79</v>
      </c>
      <c r="H7804" s="141">
        <f t="shared" si="486"/>
        <v>2.0268066170909273E-7</v>
      </c>
      <c r="I7804" s="142">
        <f t="shared" si="487"/>
        <v>3.2428905873454837E-6</v>
      </c>
    </row>
    <row r="7805" spans="1:9">
      <c r="A7805" s="143">
        <f t="shared" si="488"/>
        <v>3267</v>
      </c>
      <c r="B7805" s="138" t="s">
        <v>97</v>
      </c>
      <c r="C7805" s="275">
        <v>45231</v>
      </c>
      <c r="D7805" s="275">
        <v>45240</v>
      </c>
      <c r="E7805" s="275">
        <v>45240</v>
      </c>
      <c r="F7805" s="139">
        <f t="shared" si="485"/>
        <v>9</v>
      </c>
      <c r="G7805" s="140">
        <v>82.23</v>
      </c>
      <c r="H7805" s="141">
        <f t="shared" si="486"/>
        <v>6.462361695362038E-7</v>
      </c>
      <c r="I7805" s="142">
        <f t="shared" si="487"/>
        <v>5.8161255258258345E-6</v>
      </c>
    </row>
    <row r="7806" spans="1:9">
      <c r="A7806" s="143">
        <f t="shared" si="488"/>
        <v>3268</v>
      </c>
      <c r="B7806" s="138" t="s">
        <v>97</v>
      </c>
      <c r="C7806" s="275">
        <v>45149</v>
      </c>
      <c r="D7806" s="275">
        <v>45177</v>
      </c>
      <c r="E7806" s="275">
        <v>45177</v>
      </c>
      <c r="F7806" s="139">
        <f t="shared" si="485"/>
        <v>28</v>
      </c>
      <c r="G7806" s="140">
        <v>2.31</v>
      </c>
      <c r="H7806" s="141">
        <f t="shared" si="486"/>
        <v>1.8154025922760925E-8</v>
      </c>
      <c r="I7806" s="142">
        <f t="shared" si="487"/>
        <v>5.083127258373059E-7</v>
      </c>
    </row>
    <row r="7807" spans="1:9">
      <c r="A7807" s="143">
        <f t="shared" si="488"/>
        <v>3269</v>
      </c>
      <c r="B7807" s="138" t="s">
        <v>97</v>
      </c>
      <c r="C7807" s="275">
        <v>45289</v>
      </c>
      <c r="D7807" s="275">
        <v>45301</v>
      </c>
      <c r="E7807" s="275">
        <v>45301</v>
      </c>
      <c r="F7807" s="139">
        <f t="shared" si="485"/>
        <v>12</v>
      </c>
      <c r="G7807" s="140">
        <v>392.77</v>
      </c>
      <c r="H7807" s="141">
        <f t="shared" si="486"/>
        <v>3.0867345288670165E-6</v>
      </c>
      <c r="I7807" s="142">
        <f t="shared" si="487"/>
        <v>3.7040814346404198E-5</v>
      </c>
    </row>
    <row r="7808" spans="1:9">
      <c r="A7808" s="143">
        <f t="shared" si="488"/>
        <v>3270</v>
      </c>
      <c r="B7808" s="138" t="s">
        <v>97</v>
      </c>
      <c r="C7808" s="275">
        <v>45118</v>
      </c>
      <c r="D7808" s="275">
        <v>45133</v>
      </c>
      <c r="E7808" s="275">
        <v>45133</v>
      </c>
      <c r="F7808" s="139">
        <f t="shared" si="485"/>
        <v>15</v>
      </c>
      <c r="G7808" s="140">
        <v>25.18</v>
      </c>
      <c r="H7808" s="141">
        <f t="shared" si="486"/>
        <v>1.9788674144377492E-7</v>
      </c>
      <c r="I7808" s="142">
        <f t="shared" si="487"/>
        <v>2.9683011216566239E-6</v>
      </c>
    </row>
    <row r="7809" spans="1:9">
      <c r="A7809" s="143">
        <f t="shared" si="488"/>
        <v>3271</v>
      </c>
      <c r="B7809" s="138" t="s">
        <v>97</v>
      </c>
      <c r="C7809" s="275">
        <v>45114</v>
      </c>
      <c r="D7809" s="275">
        <v>45133</v>
      </c>
      <c r="E7809" s="275">
        <v>45133</v>
      </c>
      <c r="F7809" s="139">
        <f t="shared" si="485"/>
        <v>19</v>
      </c>
      <c r="G7809" s="140">
        <v>6.11</v>
      </c>
      <c r="H7809" s="141">
        <f t="shared" si="486"/>
        <v>4.8017791509986689E-8</v>
      </c>
      <c r="I7809" s="142">
        <f t="shared" si="487"/>
        <v>9.1233803868974703E-7</v>
      </c>
    </row>
    <row r="7810" spans="1:9">
      <c r="A7810" s="143">
        <f t="shared" si="488"/>
        <v>3272</v>
      </c>
      <c r="B7810" s="138" t="s">
        <v>97</v>
      </c>
      <c r="C7810" s="275">
        <v>45119</v>
      </c>
      <c r="D7810" s="275">
        <v>45159</v>
      </c>
      <c r="E7810" s="275">
        <v>45159</v>
      </c>
      <c r="F7810" s="139">
        <f t="shared" si="485"/>
        <v>40</v>
      </c>
      <c r="G7810" s="140">
        <v>18.95</v>
      </c>
      <c r="H7810" s="141">
        <f t="shared" si="486"/>
        <v>1.4892588365208637E-7</v>
      </c>
      <c r="I7810" s="142">
        <f t="shared" si="487"/>
        <v>5.9570353460834548E-6</v>
      </c>
    </row>
    <row r="7811" spans="1:9">
      <c r="A7811" s="143">
        <f t="shared" si="488"/>
        <v>3273</v>
      </c>
      <c r="B7811" s="138" t="s">
        <v>97</v>
      </c>
      <c r="C7811" s="275">
        <v>45187</v>
      </c>
      <c r="D7811" s="275">
        <v>45250</v>
      </c>
      <c r="E7811" s="275">
        <v>45250</v>
      </c>
      <c r="F7811" s="139">
        <f t="shared" si="485"/>
        <v>63</v>
      </c>
      <c r="G7811" s="140">
        <v>56.1</v>
      </c>
      <c r="H7811" s="141">
        <f t="shared" si="486"/>
        <v>4.4088348669562243E-7</v>
      </c>
      <c r="I7811" s="142">
        <f t="shared" si="487"/>
        <v>2.7775659661824213E-5</v>
      </c>
    </row>
    <row r="7812" spans="1:9">
      <c r="A7812" s="143">
        <f t="shared" si="488"/>
        <v>3274</v>
      </c>
      <c r="B7812" s="138" t="s">
        <v>97</v>
      </c>
      <c r="C7812" s="275">
        <v>45193</v>
      </c>
      <c r="D7812" s="275">
        <v>45196</v>
      </c>
      <c r="E7812" s="275">
        <v>45196</v>
      </c>
      <c r="F7812" s="139">
        <f t="shared" si="485"/>
        <v>3</v>
      </c>
      <c r="G7812" s="140">
        <v>8.2100000000000009</v>
      </c>
      <c r="H7812" s="141">
        <f t="shared" si="486"/>
        <v>6.4521451439769349E-8</v>
      </c>
      <c r="I7812" s="142">
        <f t="shared" si="487"/>
        <v>1.9356435431930803E-7</v>
      </c>
    </row>
    <row r="7813" spans="1:9">
      <c r="A7813" s="143">
        <f t="shared" si="488"/>
        <v>3275</v>
      </c>
      <c r="B7813" s="138" t="s">
        <v>97</v>
      </c>
      <c r="C7813" s="275">
        <v>45217</v>
      </c>
      <c r="D7813" s="275">
        <v>45225</v>
      </c>
      <c r="E7813" s="275">
        <v>45225</v>
      </c>
      <c r="F7813" s="139">
        <f t="shared" si="485"/>
        <v>8</v>
      </c>
      <c r="G7813" s="140">
        <v>99.43</v>
      </c>
      <c r="H7813" s="141">
        <f t="shared" si="486"/>
        <v>7.8140900324680464E-7</v>
      </c>
      <c r="I7813" s="142">
        <f t="shared" si="487"/>
        <v>6.2512720259744371E-6</v>
      </c>
    </row>
    <row r="7814" spans="1:9">
      <c r="A7814" s="143">
        <f t="shared" si="488"/>
        <v>3276</v>
      </c>
      <c r="B7814" s="138" t="s">
        <v>97</v>
      </c>
      <c r="C7814" s="275">
        <v>44974</v>
      </c>
      <c r="D7814" s="275">
        <v>44985</v>
      </c>
      <c r="E7814" s="275">
        <v>44985</v>
      </c>
      <c r="F7814" s="139">
        <f t="shared" si="485"/>
        <v>11</v>
      </c>
      <c r="G7814" s="140">
        <v>191.91</v>
      </c>
      <c r="H7814" s="141">
        <f t="shared" si="486"/>
        <v>1.5081987510117094E-6</v>
      </c>
      <c r="I7814" s="142">
        <f t="shared" si="487"/>
        <v>1.6590186261128803E-5</v>
      </c>
    </row>
    <row r="7815" spans="1:9">
      <c r="A7815" s="143">
        <f t="shared" si="488"/>
        <v>3277</v>
      </c>
      <c r="B7815" s="138" t="s">
        <v>97</v>
      </c>
      <c r="C7815" s="275">
        <v>45275</v>
      </c>
      <c r="D7815" s="275">
        <v>45281</v>
      </c>
      <c r="E7815" s="275">
        <v>45281</v>
      </c>
      <c r="F7815" s="139">
        <f t="shared" si="485"/>
        <v>6</v>
      </c>
      <c r="G7815" s="140">
        <v>220.84</v>
      </c>
      <c r="H7815" s="141">
        <f t="shared" si="486"/>
        <v>1.7355563137586677E-6</v>
      </c>
      <c r="I7815" s="142">
        <f t="shared" si="487"/>
        <v>1.0413337882552005E-5</v>
      </c>
    </row>
    <row r="7816" spans="1:9">
      <c r="A7816" s="143">
        <f t="shared" si="488"/>
        <v>3278</v>
      </c>
      <c r="B7816" s="138" t="s">
        <v>97</v>
      </c>
      <c r="C7816" s="275">
        <v>45077</v>
      </c>
      <c r="D7816" s="275">
        <v>45091</v>
      </c>
      <c r="E7816" s="275">
        <v>45091</v>
      </c>
      <c r="F7816" s="139">
        <f t="shared" ref="F7816:F7879" si="489">E7816-C7816</f>
        <v>14</v>
      </c>
      <c r="G7816" s="140">
        <v>16.91</v>
      </c>
      <c r="H7816" s="141">
        <f t="shared" ref="H7816:H7879" si="490">G7816/$G$8894</f>
        <v>1.3289375686315464E-7</v>
      </c>
      <c r="I7816" s="142">
        <f t="shared" ref="I7816:I7879" si="491">H7816*F7816</f>
        <v>1.860512596084165E-6</v>
      </c>
    </row>
    <row r="7817" spans="1:9">
      <c r="A7817" s="143">
        <f t="shared" si="488"/>
        <v>3279</v>
      </c>
      <c r="B7817" s="138" t="s">
        <v>97</v>
      </c>
      <c r="C7817" s="275">
        <v>45071</v>
      </c>
      <c r="D7817" s="275">
        <v>45090</v>
      </c>
      <c r="E7817" s="275">
        <v>45090</v>
      </c>
      <c r="F7817" s="139">
        <f t="shared" si="489"/>
        <v>19</v>
      </c>
      <c r="G7817" s="140">
        <v>10.33</v>
      </c>
      <c r="H7817" s="141">
        <f t="shared" si="490"/>
        <v>8.1182289083168982E-8</v>
      </c>
      <c r="I7817" s="142">
        <f t="shared" si="491"/>
        <v>1.5424634925802106E-6</v>
      </c>
    </row>
    <row r="7818" spans="1:9">
      <c r="A7818" s="143">
        <f t="shared" si="488"/>
        <v>3280</v>
      </c>
      <c r="B7818" s="138" t="s">
        <v>97</v>
      </c>
      <c r="C7818" s="275">
        <v>44935</v>
      </c>
      <c r="D7818" s="275">
        <v>45243</v>
      </c>
      <c r="E7818" s="275">
        <v>45243</v>
      </c>
      <c r="F7818" s="139">
        <f t="shared" si="489"/>
        <v>308</v>
      </c>
      <c r="G7818" s="140">
        <v>93.35</v>
      </c>
      <c r="H7818" s="141">
        <f t="shared" si="490"/>
        <v>7.336269783072434E-7</v>
      </c>
      <c r="I7818" s="142">
        <f t="shared" si="491"/>
        <v>2.2595710931863096E-4</v>
      </c>
    </row>
    <row r="7819" spans="1:9">
      <c r="A7819" s="143">
        <f t="shared" si="488"/>
        <v>3281</v>
      </c>
      <c r="B7819" s="138" t="s">
        <v>97</v>
      </c>
      <c r="C7819" s="275">
        <v>45264</v>
      </c>
      <c r="D7819" s="275">
        <v>45274</v>
      </c>
      <c r="E7819" s="275">
        <v>45274</v>
      </c>
      <c r="F7819" s="139">
        <f t="shared" si="489"/>
        <v>10</v>
      </c>
      <c r="G7819" s="140">
        <v>27.1</v>
      </c>
      <c r="H7819" s="141">
        <f t="shared" si="490"/>
        <v>2.1297580195100479E-7</v>
      </c>
      <c r="I7819" s="142">
        <f t="shared" si="491"/>
        <v>2.1297580195100479E-6</v>
      </c>
    </row>
    <row r="7820" spans="1:9">
      <c r="A7820" s="143">
        <f t="shared" si="488"/>
        <v>3282</v>
      </c>
      <c r="B7820" s="138" t="s">
        <v>97</v>
      </c>
      <c r="C7820" s="275">
        <v>45217</v>
      </c>
      <c r="D7820" s="275">
        <v>45230</v>
      </c>
      <c r="E7820" s="275">
        <v>45230</v>
      </c>
      <c r="F7820" s="139">
        <f t="shared" si="489"/>
        <v>13</v>
      </c>
      <c r="G7820" s="140">
        <v>58.12</v>
      </c>
      <c r="H7820" s="141">
        <f t="shared" si="490"/>
        <v>4.5675843577093716E-7</v>
      </c>
      <c r="I7820" s="142">
        <f t="shared" si="491"/>
        <v>5.937859665022183E-6</v>
      </c>
    </row>
    <row r="7821" spans="1:9">
      <c r="A7821" s="143">
        <f t="shared" si="488"/>
        <v>3283</v>
      </c>
      <c r="B7821" s="138" t="s">
        <v>97</v>
      </c>
      <c r="C7821" s="275">
        <v>45201</v>
      </c>
      <c r="D7821" s="275">
        <v>45329</v>
      </c>
      <c r="E7821" s="275">
        <v>45329</v>
      </c>
      <c r="F7821" s="139">
        <f t="shared" si="489"/>
        <v>128</v>
      </c>
      <c r="G7821" s="140">
        <v>26.38</v>
      </c>
      <c r="H7821" s="141">
        <f t="shared" si="490"/>
        <v>2.0731740426079357E-7</v>
      </c>
      <c r="I7821" s="142">
        <f t="shared" si="491"/>
        <v>2.6536627745381577E-5</v>
      </c>
    </row>
    <row r="7822" spans="1:9">
      <c r="A7822" s="143">
        <f t="shared" si="488"/>
        <v>3284</v>
      </c>
      <c r="B7822" s="138" t="s">
        <v>97</v>
      </c>
      <c r="C7822" s="275">
        <v>45112</v>
      </c>
      <c r="D7822" s="275">
        <v>45141</v>
      </c>
      <c r="E7822" s="275">
        <v>45141</v>
      </c>
      <c r="F7822" s="139">
        <f t="shared" si="489"/>
        <v>29</v>
      </c>
      <c r="G7822" s="140">
        <v>16.73</v>
      </c>
      <c r="H7822" s="141">
        <f t="shared" si="490"/>
        <v>1.3147915744060184E-7</v>
      </c>
      <c r="I7822" s="142">
        <f t="shared" si="491"/>
        <v>3.8128955657774533E-6</v>
      </c>
    </row>
    <row r="7823" spans="1:9">
      <c r="A7823" s="143">
        <f t="shared" si="488"/>
        <v>3285</v>
      </c>
      <c r="B7823" s="138" t="s">
        <v>97</v>
      </c>
      <c r="C7823" s="275">
        <v>45050</v>
      </c>
      <c r="D7823" s="275">
        <v>45499</v>
      </c>
      <c r="E7823" s="275">
        <v>45499</v>
      </c>
      <c r="F7823" s="139">
        <f t="shared" si="489"/>
        <v>449</v>
      </c>
      <c r="G7823" s="140">
        <v>53.09</v>
      </c>
      <c r="H7823" s="141">
        <f t="shared" si="490"/>
        <v>4.172282407962673E-7</v>
      </c>
      <c r="I7823" s="142">
        <f t="shared" si="491"/>
        <v>1.8733548011752401E-4</v>
      </c>
    </row>
    <row r="7824" spans="1:9">
      <c r="A7824" s="143">
        <f t="shared" si="488"/>
        <v>3286</v>
      </c>
      <c r="B7824" s="138" t="s">
        <v>97</v>
      </c>
      <c r="C7824" s="275">
        <v>45058</v>
      </c>
      <c r="D7824" s="275">
        <v>45070</v>
      </c>
      <c r="E7824" s="275">
        <v>45070</v>
      </c>
      <c r="F7824" s="139">
        <f t="shared" si="489"/>
        <v>12</v>
      </c>
      <c r="G7824" s="140">
        <v>14.71</v>
      </c>
      <c r="H7824" s="141">
        <f t="shared" si="490"/>
        <v>1.1560420836528711E-7</v>
      </c>
      <c r="I7824" s="142">
        <f t="shared" si="491"/>
        <v>1.3872505003834453E-6</v>
      </c>
    </row>
    <row r="7825" spans="1:9">
      <c r="A7825" s="143">
        <f t="shared" si="488"/>
        <v>3287</v>
      </c>
      <c r="B7825" s="138" t="s">
        <v>97</v>
      </c>
      <c r="C7825" s="275">
        <v>45273</v>
      </c>
      <c r="D7825" s="275">
        <v>45281</v>
      </c>
      <c r="E7825" s="275">
        <v>45281</v>
      </c>
      <c r="F7825" s="139">
        <f t="shared" si="489"/>
        <v>8</v>
      </c>
      <c r="G7825" s="140">
        <v>50.5</v>
      </c>
      <c r="H7825" s="141">
        <f t="shared" si="490"/>
        <v>3.9687372688286868E-7</v>
      </c>
      <c r="I7825" s="142">
        <f t="shared" si="491"/>
        <v>3.1749898150629495E-6</v>
      </c>
    </row>
    <row r="7826" spans="1:9">
      <c r="A7826" s="143">
        <f t="shared" si="488"/>
        <v>3288</v>
      </c>
      <c r="B7826" s="138" t="s">
        <v>97</v>
      </c>
      <c r="C7826" s="275">
        <v>44999</v>
      </c>
      <c r="D7826" s="275">
        <v>45051</v>
      </c>
      <c r="E7826" s="275">
        <v>45051</v>
      </c>
      <c r="F7826" s="139">
        <f t="shared" si="489"/>
        <v>52</v>
      </c>
      <c r="G7826" s="140">
        <v>51.53</v>
      </c>
      <c r="H7826" s="141">
        <f t="shared" si="490"/>
        <v>4.0496837913414302E-7</v>
      </c>
      <c r="I7826" s="142">
        <f t="shared" si="491"/>
        <v>2.1058355714975437E-5</v>
      </c>
    </row>
    <row r="7827" spans="1:9">
      <c r="A7827" s="143">
        <f t="shared" si="488"/>
        <v>3289</v>
      </c>
      <c r="B7827" s="138" t="s">
        <v>97</v>
      </c>
      <c r="C7827" s="275">
        <v>45145</v>
      </c>
      <c r="D7827" s="275">
        <v>45184</v>
      </c>
      <c r="E7827" s="275">
        <v>45184</v>
      </c>
      <c r="F7827" s="139">
        <f t="shared" si="489"/>
        <v>39</v>
      </c>
      <c r="G7827" s="140">
        <v>19.989999999999998</v>
      </c>
      <c r="H7827" s="141">
        <f t="shared" si="490"/>
        <v>1.5709912476016919E-7</v>
      </c>
      <c r="I7827" s="142">
        <f t="shared" si="491"/>
        <v>6.1268658656465986E-6</v>
      </c>
    </row>
    <row r="7828" spans="1:9">
      <c r="A7828" s="143">
        <f t="shared" si="488"/>
        <v>3290</v>
      </c>
      <c r="B7828" s="138" t="s">
        <v>97</v>
      </c>
      <c r="C7828" s="275">
        <v>45170</v>
      </c>
      <c r="D7828" s="275">
        <v>45189</v>
      </c>
      <c r="E7828" s="275">
        <v>45189</v>
      </c>
      <c r="F7828" s="139">
        <f t="shared" si="489"/>
        <v>19</v>
      </c>
      <c r="G7828" s="140">
        <v>46.39</v>
      </c>
      <c r="H7828" s="141">
        <f t="shared" si="490"/>
        <v>3.6457370673457978E-7</v>
      </c>
      <c r="I7828" s="142">
        <f t="shared" si="491"/>
        <v>6.9269004279570156E-6</v>
      </c>
    </row>
    <row r="7829" spans="1:9">
      <c r="A7829" s="143">
        <f t="shared" si="488"/>
        <v>3291</v>
      </c>
      <c r="B7829" s="138" t="s">
        <v>97</v>
      </c>
      <c r="C7829" s="275">
        <v>45281</v>
      </c>
      <c r="D7829" s="275">
        <v>45303</v>
      </c>
      <c r="E7829" s="275">
        <v>45303</v>
      </c>
      <c r="F7829" s="139">
        <f t="shared" si="489"/>
        <v>22</v>
      </c>
      <c r="G7829" s="140">
        <v>315.60000000000002</v>
      </c>
      <c r="H7829" s="141">
        <f t="shared" si="490"/>
        <v>2.4802643208759083E-6</v>
      </c>
      <c r="I7829" s="142">
        <f t="shared" si="491"/>
        <v>5.4565815059269985E-5</v>
      </c>
    </row>
    <row r="7830" spans="1:9">
      <c r="A7830" s="143">
        <f t="shared" si="488"/>
        <v>3292</v>
      </c>
      <c r="B7830" s="138" t="s">
        <v>97</v>
      </c>
      <c r="C7830" s="275">
        <v>45092</v>
      </c>
      <c r="D7830" s="275">
        <v>45103</v>
      </c>
      <c r="E7830" s="275">
        <v>45103</v>
      </c>
      <c r="F7830" s="139">
        <f t="shared" si="489"/>
        <v>11</v>
      </c>
      <c r="G7830" s="140">
        <v>36.22</v>
      </c>
      <c r="H7830" s="141">
        <f t="shared" si="490"/>
        <v>2.8464883936034658E-7</v>
      </c>
      <c r="I7830" s="142">
        <f t="shared" si="491"/>
        <v>3.1311372329638125E-6</v>
      </c>
    </row>
    <row r="7831" spans="1:9">
      <c r="A7831" s="143">
        <f t="shared" si="488"/>
        <v>3293</v>
      </c>
      <c r="B7831" s="138" t="s">
        <v>97</v>
      </c>
      <c r="C7831" s="275">
        <v>45281</v>
      </c>
      <c r="D7831" s="275">
        <v>45299</v>
      </c>
      <c r="E7831" s="275">
        <v>45299</v>
      </c>
      <c r="F7831" s="139">
        <f t="shared" si="489"/>
        <v>18</v>
      </c>
      <c r="G7831" s="140">
        <v>19.309999999999999</v>
      </c>
      <c r="H7831" s="141">
        <f t="shared" si="490"/>
        <v>1.5175508249719196E-7</v>
      </c>
      <c r="I7831" s="142">
        <f t="shared" si="491"/>
        <v>2.7315914849494552E-6</v>
      </c>
    </row>
    <row r="7832" spans="1:9">
      <c r="A7832" s="143">
        <f t="shared" si="488"/>
        <v>3294</v>
      </c>
      <c r="B7832" s="138" t="s">
        <v>97</v>
      </c>
      <c r="C7832" s="275">
        <v>45072</v>
      </c>
      <c r="D7832" s="275">
        <v>45085</v>
      </c>
      <c r="E7832" s="275">
        <v>45085</v>
      </c>
      <c r="F7832" s="139">
        <f t="shared" si="489"/>
        <v>13</v>
      </c>
      <c r="G7832" s="140">
        <v>48.05</v>
      </c>
      <c r="H7832" s="141">
        <f t="shared" si="490"/>
        <v>3.776194569647889E-7</v>
      </c>
      <c r="I7832" s="142">
        <f t="shared" si="491"/>
        <v>4.9090529405422554E-6</v>
      </c>
    </row>
    <row r="7833" spans="1:9">
      <c r="A7833" s="143">
        <f t="shared" si="488"/>
        <v>3295</v>
      </c>
      <c r="B7833" s="138" t="s">
        <v>97</v>
      </c>
      <c r="C7833" s="275">
        <v>45218</v>
      </c>
      <c r="D7833" s="275">
        <v>45240</v>
      </c>
      <c r="E7833" s="275">
        <v>45240</v>
      </c>
      <c r="F7833" s="139">
        <f t="shared" si="489"/>
        <v>22</v>
      </c>
      <c r="G7833" s="140">
        <v>25.32</v>
      </c>
      <c r="H7833" s="141">
        <f t="shared" si="490"/>
        <v>1.9898698543909376E-7</v>
      </c>
      <c r="I7833" s="142">
        <f t="shared" si="491"/>
        <v>4.3777136796600629E-6</v>
      </c>
    </row>
    <row r="7834" spans="1:9">
      <c r="A7834" s="143">
        <f t="shared" si="488"/>
        <v>3296</v>
      </c>
      <c r="B7834" s="138" t="s">
        <v>97</v>
      </c>
      <c r="C7834" s="275">
        <v>44957</v>
      </c>
      <c r="D7834" s="275">
        <v>44994</v>
      </c>
      <c r="E7834" s="275">
        <v>44994</v>
      </c>
      <c r="F7834" s="139">
        <f t="shared" si="489"/>
        <v>37</v>
      </c>
      <c r="G7834" s="140">
        <v>97.53</v>
      </c>
      <c r="H7834" s="141">
        <f t="shared" si="490"/>
        <v>7.6647712045319174E-7</v>
      </c>
      <c r="I7834" s="142">
        <f t="shared" si="491"/>
        <v>2.8359653456768094E-5</v>
      </c>
    </row>
    <row r="7835" spans="1:9">
      <c r="A7835" s="143">
        <f t="shared" si="488"/>
        <v>3297</v>
      </c>
      <c r="B7835" s="138" t="s">
        <v>97</v>
      </c>
      <c r="C7835" s="275">
        <v>45146</v>
      </c>
      <c r="D7835" s="275">
        <v>45155</v>
      </c>
      <c r="E7835" s="275">
        <v>45155</v>
      </c>
      <c r="F7835" s="139">
        <f t="shared" si="489"/>
        <v>9</v>
      </c>
      <c r="G7835" s="140">
        <v>13.64</v>
      </c>
      <c r="H7835" s="141">
        <f t="shared" si="490"/>
        <v>1.071952006867788E-7</v>
      </c>
      <c r="I7835" s="142">
        <f t="shared" si="491"/>
        <v>9.6475680618100911E-7</v>
      </c>
    </row>
    <row r="7836" spans="1:9">
      <c r="A7836" s="143">
        <f t="shared" si="488"/>
        <v>3298</v>
      </c>
      <c r="B7836" s="138" t="s">
        <v>97</v>
      </c>
      <c r="C7836" s="275">
        <v>45041</v>
      </c>
      <c r="D7836" s="275">
        <v>45194</v>
      </c>
      <c r="E7836" s="275">
        <v>45194</v>
      </c>
      <c r="F7836" s="139">
        <f t="shared" si="489"/>
        <v>153</v>
      </c>
      <c r="G7836" s="140">
        <v>31.16</v>
      </c>
      <c r="H7836" s="141">
        <f t="shared" si="490"/>
        <v>2.4488287781525123E-7</v>
      </c>
      <c r="I7836" s="142">
        <f t="shared" si="491"/>
        <v>3.7467080305733436E-5</v>
      </c>
    </row>
    <row r="7837" spans="1:9">
      <c r="A7837" s="143">
        <f t="shared" si="488"/>
        <v>3299</v>
      </c>
      <c r="B7837" s="138" t="s">
        <v>97</v>
      </c>
      <c r="C7837" s="275">
        <v>45195</v>
      </c>
      <c r="D7837" s="275">
        <v>45209</v>
      </c>
      <c r="E7837" s="275">
        <v>45209</v>
      </c>
      <c r="F7837" s="139">
        <f t="shared" si="489"/>
        <v>14</v>
      </c>
      <c r="G7837" s="140">
        <v>18.95</v>
      </c>
      <c r="H7837" s="141">
        <f t="shared" si="490"/>
        <v>1.4892588365208637E-7</v>
      </c>
      <c r="I7837" s="142">
        <f t="shared" si="491"/>
        <v>2.0849623711292093E-6</v>
      </c>
    </row>
    <row r="7838" spans="1:9">
      <c r="A7838" s="143">
        <f t="shared" si="488"/>
        <v>3300</v>
      </c>
      <c r="B7838" s="138" t="s">
        <v>97</v>
      </c>
      <c r="C7838" s="275">
        <v>45117</v>
      </c>
      <c r="D7838" s="275">
        <v>45138</v>
      </c>
      <c r="E7838" s="275">
        <v>45138</v>
      </c>
      <c r="F7838" s="139">
        <f t="shared" si="489"/>
        <v>21</v>
      </c>
      <c r="G7838" s="140">
        <v>52.2</v>
      </c>
      <c r="H7838" s="141">
        <f t="shared" si="490"/>
        <v>4.102338325403118E-7</v>
      </c>
      <c r="I7838" s="142">
        <f t="shared" si="491"/>
        <v>8.6149104833465478E-6</v>
      </c>
    </row>
    <row r="7839" spans="1:9">
      <c r="A7839" s="143">
        <f t="shared" si="488"/>
        <v>3301</v>
      </c>
      <c r="B7839" s="138" t="s">
        <v>97</v>
      </c>
      <c r="C7839" s="275">
        <v>45224</v>
      </c>
      <c r="D7839" s="275">
        <v>45230</v>
      </c>
      <c r="E7839" s="275">
        <v>45230</v>
      </c>
      <c r="F7839" s="139">
        <f t="shared" si="489"/>
        <v>6</v>
      </c>
      <c r="G7839" s="140">
        <v>69</v>
      </c>
      <c r="H7839" s="141">
        <f t="shared" si="490"/>
        <v>5.4226311197857303E-7</v>
      </c>
      <c r="I7839" s="142">
        <f t="shared" si="491"/>
        <v>3.2535786718714384E-6</v>
      </c>
    </row>
    <row r="7840" spans="1:9">
      <c r="A7840" s="143">
        <f t="shared" si="488"/>
        <v>3302</v>
      </c>
      <c r="B7840" s="138" t="s">
        <v>97</v>
      </c>
      <c r="C7840" s="275">
        <v>45057</v>
      </c>
      <c r="D7840" s="275">
        <v>45084</v>
      </c>
      <c r="E7840" s="275">
        <v>45084</v>
      </c>
      <c r="F7840" s="139">
        <f t="shared" si="489"/>
        <v>27</v>
      </c>
      <c r="G7840" s="140">
        <v>5.16</v>
      </c>
      <c r="H7840" s="141">
        <f t="shared" si="490"/>
        <v>4.0551850113180248E-8</v>
      </c>
      <c r="I7840" s="142">
        <f t="shared" si="491"/>
        <v>1.0948999530558667E-6</v>
      </c>
    </row>
    <row r="7841" spans="1:9">
      <c r="A7841" s="143">
        <f t="shared" si="488"/>
        <v>3303</v>
      </c>
      <c r="B7841" s="138" t="s">
        <v>97</v>
      </c>
      <c r="C7841" s="275">
        <v>44964</v>
      </c>
      <c r="D7841" s="275">
        <v>44984</v>
      </c>
      <c r="E7841" s="275">
        <v>44984</v>
      </c>
      <c r="F7841" s="139">
        <f t="shared" si="489"/>
        <v>20</v>
      </c>
      <c r="G7841" s="140">
        <v>249.17</v>
      </c>
      <c r="H7841" s="141">
        <f t="shared" si="490"/>
        <v>1.9581985450971164E-6</v>
      </c>
      <c r="I7841" s="142">
        <f t="shared" si="491"/>
        <v>3.916397090194233E-5</v>
      </c>
    </row>
    <row r="7842" spans="1:9">
      <c r="A7842" s="143">
        <f t="shared" si="488"/>
        <v>3304</v>
      </c>
      <c r="B7842" s="138" t="s">
        <v>97</v>
      </c>
      <c r="C7842" s="275">
        <v>45246</v>
      </c>
      <c r="D7842" s="275">
        <v>45287</v>
      </c>
      <c r="E7842" s="275">
        <v>45287</v>
      </c>
      <c r="F7842" s="139">
        <f t="shared" si="489"/>
        <v>41</v>
      </c>
      <c r="G7842" s="140">
        <v>83.13</v>
      </c>
      <c r="H7842" s="141">
        <f t="shared" si="490"/>
        <v>6.533091666489678E-7</v>
      </c>
      <c r="I7842" s="142">
        <f t="shared" si="491"/>
        <v>2.678567583260768E-5</v>
      </c>
    </row>
    <row r="7843" spans="1:9">
      <c r="A7843" s="143">
        <f t="shared" si="488"/>
        <v>3305</v>
      </c>
      <c r="B7843" s="138" t="s">
        <v>97</v>
      </c>
      <c r="C7843" s="275">
        <v>45273</v>
      </c>
      <c r="D7843" s="275">
        <v>45288</v>
      </c>
      <c r="E7843" s="275">
        <v>45288</v>
      </c>
      <c r="F7843" s="139">
        <f t="shared" si="489"/>
        <v>15</v>
      </c>
      <c r="G7843" s="140">
        <v>41.63</v>
      </c>
      <c r="H7843" s="141">
        <f t="shared" si="490"/>
        <v>3.271654108937391E-7</v>
      </c>
      <c r="I7843" s="142">
        <f t="shared" si="491"/>
        <v>4.9074811634060866E-6</v>
      </c>
    </row>
    <row r="7844" spans="1:9">
      <c r="A7844" s="143">
        <f t="shared" si="488"/>
        <v>3306</v>
      </c>
      <c r="B7844" s="138" t="s">
        <v>97</v>
      </c>
      <c r="C7844" s="275">
        <v>44939</v>
      </c>
      <c r="D7844" s="275">
        <v>45021</v>
      </c>
      <c r="E7844" s="275">
        <v>45021</v>
      </c>
      <c r="F7844" s="139">
        <f t="shared" si="489"/>
        <v>82</v>
      </c>
      <c r="G7844" s="140">
        <v>19.05</v>
      </c>
      <c r="H7844" s="141">
        <f t="shared" si="490"/>
        <v>1.4971177222017126E-7</v>
      </c>
      <c r="I7844" s="142">
        <f t="shared" si="491"/>
        <v>1.2276365322054043E-5</v>
      </c>
    </row>
    <row r="7845" spans="1:9">
      <c r="A7845" s="143">
        <f t="shared" si="488"/>
        <v>3307</v>
      </c>
      <c r="B7845" s="138" t="s">
        <v>97</v>
      </c>
      <c r="C7845" s="275">
        <v>44939</v>
      </c>
      <c r="D7845" s="275">
        <v>44957</v>
      </c>
      <c r="E7845" s="275">
        <v>44957</v>
      </c>
      <c r="F7845" s="139">
        <f t="shared" si="489"/>
        <v>18</v>
      </c>
      <c r="G7845" s="140">
        <v>492.37</v>
      </c>
      <c r="H7845" s="141">
        <f t="shared" si="490"/>
        <v>3.8694795426795657E-6</v>
      </c>
      <c r="I7845" s="142">
        <f t="shared" si="491"/>
        <v>6.9650631768232183E-5</v>
      </c>
    </row>
    <row r="7846" spans="1:9">
      <c r="A7846" s="143">
        <f t="shared" si="488"/>
        <v>3308</v>
      </c>
      <c r="B7846" s="138" t="s">
        <v>97</v>
      </c>
      <c r="C7846" s="275">
        <v>45166</v>
      </c>
      <c r="D7846" s="275">
        <v>45345</v>
      </c>
      <c r="E7846" s="275">
        <v>45345</v>
      </c>
      <c r="F7846" s="139">
        <f t="shared" si="489"/>
        <v>179</v>
      </c>
      <c r="G7846" s="140">
        <v>22.07</v>
      </c>
      <c r="H7846" s="141">
        <f t="shared" si="490"/>
        <v>1.7344560697633489E-7</v>
      </c>
      <c r="I7846" s="142">
        <f t="shared" si="491"/>
        <v>3.1046763648763942E-5</v>
      </c>
    </row>
    <row r="7847" spans="1:9">
      <c r="A7847" s="143">
        <f t="shared" si="488"/>
        <v>3309</v>
      </c>
      <c r="B7847" s="138" t="s">
        <v>97</v>
      </c>
      <c r="C7847" s="275">
        <v>45119</v>
      </c>
      <c r="D7847" s="275">
        <v>45184</v>
      </c>
      <c r="E7847" s="275">
        <v>45184</v>
      </c>
      <c r="F7847" s="139">
        <f t="shared" si="489"/>
        <v>65</v>
      </c>
      <c r="G7847" s="140">
        <v>8.2100000000000009</v>
      </c>
      <c r="H7847" s="141">
        <f t="shared" si="490"/>
        <v>6.4521451439769349E-8</v>
      </c>
      <c r="I7847" s="142">
        <f t="shared" si="491"/>
        <v>4.1938943435850077E-6</v>
      </c>
    </row>
    <row r="7848" spans="1:9">
      <c r="A7848" s="143">
        <f t="shared" si="488"/>
        <v>3310</v>
      </c>
      <c r="B7848" s="138" t="s">
        <v>97</v>
      </c>
      <c r="C7848" s="275">
        <v>45147</v>
      </c>
      <c r="D7848" s="275">
        <v>45160</v>
      </c>
      <c r="E7848" s="275">
        <v>45160</v>
      </c>
      <c r="F7848" s="139">
        <f t="shared" si="489"/>
        <v>13</v>
      </c>
      <c r="G7848" s="140">
        <v>56.43</v>
      </c>
      <c r="H7848" s="141">
        <f t="shared" si="490"/>
        <v>4.4347691897030254E-7</v>
      </c>
      <c r="I7848" s="142">
        <f t="shared" si="491"/>
        <v>5.7651999466139328E-6</v>
      </c>
    </row>
    <row r="7849" spans="1:9">
      <c r="A7849" s="143">
        <f t="shared" si="488"/>
        <v>3311</v>
      </c>
      <c r="B7849" s="138" t="s">
        <v>97</v>
      </c>
      <c r="C7849" s="275">
        <v>45289</v>
      </c>
      <c r="D7849" s="275">
        <v>45296</v>
      </c>
      <c r="E7849" s="275">
        <v>45296</v>
      </c>
      <c r="F7849" s="139">
        <f t="shared" si="489"/>
        <v>7</v>
      </c>
      <c r="G7849" s="140">
        <v>56.3</v>
      </c>
      <c r="H7849" s="141">
        <f t="shared" si="490"/>
        <v>4.4245526383179221E-7</v>
      </c>
      <c r="I7849" s="142">
        <f t="shared" si="491"/>
        <v>3.0971868468225453E-6</v>
      </c>
    </row>
    <row r="7850" spans="1:9">
      <c r="A7850" s="143">
        <f t="shared" si="488"/>
        <v>3312</v>
      </c>
      <c r="B7850" s="138" t="s">
        <v>97</v>
      </c>
      <c r="C7850" s="275">
        <v>44939</v>
      </c>
      <c r="D7850" s="275">
        <v>44977</v>
      </c>
      <c r="E7850" s="275">
        <v>44977</v>
      </c>
      <c r="F7850" s="139">
        <f t="shared" si="489"/>
        <v>38</v>
      </c>
      <c r="G7850" s="140">
        <v>249.25</v>
      </c>
      <c r="H7850" s="141">
        <f t="shared" si="490"/>
        <v>1.9588272559515844E-6</v>
      </c>
      <c r="I7850" s="142">
        <f t="shared" si="491"/>
        <v>7.4435435726160205E-5</v>
      </c>
    </row>
    <row r="7851" spans="1:9">
      <c r="A7851" s="143">
        <f t="shared" si="488"/>
        <v>3313</v>
      </c>
      <c r="B7851" s="138" t="s">
        <v>97</v>
      </c>
      <c r="C7851" s="275">
        <v>44965</v>
      </c>
      <c r="D7851" s="275">
        <v>44974</v>
      </c>
      <c r="E7851" s="275">
        <v>44974</v>
      </c>
      <c r="F7851" s="139">
        <f t="shared" si="489"/>
        <v>9</v>
      </c>
      <c r="G7851" s="140">
        <v>434.61</v>
      </c>
      <c r="H7851" s="141">
        <f t="shared" si="490"/>
        <v>3.415550305753734E-6</v>
      </c>
      <c r="I7851" s="142">
        <f t="shared" si="491"/>
        <v>3.0739952751783607E-5</v>
      </c>
    </row>
    <row r="7852" spans="1:9">
      <c r="A7852" s="143">
        <f t="shared" si="488"/>
        <v>3314</v>
      </c>
      <c r="B7852" s="138" t="s">
        <v>97</v>
      </c>
      <c r="C7852" s="275">
        <v>44958</v>
      </c>
      <c r="D7852" s="275">
        <v>45029</v>
      </c>
      <c r="E7852" s="275">
        <v>45029</v>
      </c>
      <c r="F7852" s="139">
        <f t="shared" si="489"/>
        <v>71</v>
      </c>
      <c r="G7852" s="140">
        <v>78.53</v>
      </c>
      <c r="H7852" s="141">
        <f t="shared" si="490"/>
        <v>6.171582925170629E-7</v>
      </c>
      <c r="I7852" s="142">
        <f t="shared" si="491"/>
        <v>4.3818238768711467E-5</v>
      </c>
    </row>
    <row r="7853" spans="1:9">
      <c r="A7853" s="143">
        <f t="shared" si="488"/>
        <v>3315</v>
      </c>
      <c r="B7853" s="138" t="s">
        <v>97</v>
      </c>
      <c r="C7853" s="275">
        <v>45100</v>
      </c>
      <c r="D7853" s="275">
        <v>45303</v>
      </c>
      <c r="E7853" s="275">
        <v>45303</v>
      </c>
      <c r="F7853" s="139">
        <f t="shared" si="489"/>
        <v>203</v>
      </c>
      <c r="G7853" s="140">
        <v>29.82</v>
      </c>
      <c r="H7853" s="141">
        <f t="shared" si="490"/>
        <v>2.3435197100291375E-7</v>
      </c>
      <c r="I7853" s="142">
        <f t="shared" si="491"/>
        <v>4.7573450113591493E-5</v>
      </c>
    </row>
    <row r="7854" spans="1:9">
      <c r="A7854" s="143">
        <f t="shared" si="488"/>
        <v>3316</v>
      </c>
      <c r="B7854" s="138" t="s">
        <v>97</v>
      </c>
      <c r="C7854" s="275">
        <v>45208</v>
      </c>
      <c r="D7854" s="275">
        <v>45231</v>
      </c>
      <c r="E7854" s="275">
        <v>45231</v>
      </c>
      <c r="F7854" s="139">
        <f t="shared" si="489"/>
        <v>23</v>
      </c>
      <c r="G7854" s="140">
        <v>24.26</v>
      </c>
      <c r="H7854" s="141">
        <f t="shared" si="490"/>
        <v>1.9065656661739395E-7</v>
      </c>
      <c r="I7854" s="142">
        <f t="shared" si="491"/>
        <v>4.3851010322000608E-6</v>
      </c>
    </row>
    <row r="7855" spans="1:9">
      <c r="A7855" s="143">
        <f t="shared" si="488"/>
        <v>3317</v>
      </c>
      <c r="B7855" s="138" t="s">
        <v>97</v>
      </c>
      <c r="C7855" s="275">
        <v>45279</v>
      </c>
      <c r="D7855" s="275">
        <v>45300</v>
      </c>
      <c r="E7855" s="275">
        <v>45300</v>
      </c>
      <c r="F7855" s="139">
        <f t="shared" si="489"/>
        <v>21</v>
      </c>
      <c r="G7855" s="140">
        <v>209.53</v>
      </c>
      <c r="H7855" s="141">
        <f t="shared" si="490"/>
        <v>1.6466723167082669E-6</v>
      </c>
      <c r="I7855" s="142">
        <f t="shared" si="491"/>
        <v>3.4580118650873609E-5</v>
      </c>
    </row>
    <row r="7856" spans="1:9">
      <c r="A7856" s="143">
        <f t="shared" si="488"/>
        <v>3318</v>
      </c>
      <c r="B7856" s="138" t="s">
        <v>97</v>
      </c>
      <c r="C7856" s="275">
        <v>45020</v>
      </c>
      <c r="D7856" s="275">
        <v>45041</v>
      </c>
      <c r="E7856" s="275">
        <v>45041</v>
      </c>
      <c r="F7856" s="139">
        <f t="shared" si="489"/>
        <v>21</v>
      </c>
      <c r="G7856" s="140">
        <v>346.24</v>
      </c>
      <c r="H7856" s="141">
        <f t="shared" si="490"/>
        <v>2.7210605781371181E-6</v>
      </c>
      <c r="I7856" s="142">
        <f t="shared" si="491"/>
        <v>5.7142272140879482E-5</v>
      </c>
    </row>
    <row r="7857" spans="1:9">
      <c r="A7857" s="143">
        <f t="shared" si="488"/>
        <v>3319</v>
      </c>
      <c r="B7857" s="138" t="s">
        <v>97</v>
      </c>
      <c r="C7857" s="275">
        <v>45126</v>
      </c>
      <c r="D7857" s="275">
        <v>45195</v>
      </c>
      <c r="E7857" s="275">
        <v>45195</v>
      </c>
      <c r="F7857" s="139">
        <f t="shared" si="489"/>
        <v>69</v>
      </c>
      <c r="G7857" s="140">
        <v>51.16</v>
      </c>
      <c r="H7857" s="141">
        <f t="shared" si="490"/>
        <v>4.0206059143222891E-7</v>
      </c>
      <c r="I7857" s="142">
        <f t="shared" si="491"/>
        <v>2.7742180808823795E-5</v>
      </c>
    </row>
    <row r="7858" spans="1:9">
      <c r="A7858" s="143">
        <f t="shared" si="488"/>
        <v>3320</v>
      </c>
      <c r="B7858" s="138" t="s">
        <v>97</v>
      </c>
      <c r="C7858" s="275">
        <v>45017</v>
      </c>
      <c r="D7858" s="275">
        <v>45037</v>
      </c>
      <c r="E7858" s="275">
        <v>45037</v>
      </c>
      <c r="F7858" s="139">
        <f t="shared" si="489"/>
        <v>20</v>
      </c>
      <c r="G7858" s="140">
        <v>32.590000000000003</v>
      </c>
      <c r="H7858" s="141">
        <f t="shared" si="490"/>
        <v>2.5612108433886517E-7</v>
      </c>
      <c r="I7858" s="142">
        <f t="shared" si="491"/>
        <v>5.122421686777303E-6</v>
      </c>
    </row>
    <row r="7859" spans="1:9">
      <c r="A7859" s="143">
        <f t="shared" si="488"/>
        <v>3321</v>
      </c>
      <c r="B7859" s="138" t="s">
        <v>97</v>
      </c>
      <c r="C7859" s="275">
        <v>45242</v>
      </c>
      <c r="D7859" s="275">
        <v>45244</v>
      </c>
      <c r="E7859" s="275">
        <v>45244</v>
      </c>
      <c r="F7859" s="139">
        <f t="shared" si="489"/>
        <v>2</v>
      </c>
      <c r="G7859" s="140">
        <v>257.06</v>
      </c>
      <c r="H7859" s="141">
        <f t="shared" si="490"/>
        <v>2.0202051531190142E-6</v>
      </c>
      <c r="I7859" s="142">
        <f t="shared" si="491"/>
        <v>4.0404103062380283E-6</v>
      </c>
    </row>
    <row r="7860" spans="1:9">
      <c r="A7860" s="143">
        <f t="shared" si="488"/>
        <v>3322</v>
      </c>
      <c r="B7860" s="138" t="s">
        <v>97</v>
      </c>
      <c r="C7860" s="275">
        <v>45289</v>
      </c>
      <c r="D7860" s="275">
        <v>45299</v>
      </c>
      <c r="E7860" s="275">
        <v>45299</v>
      </c>
      <c r="F7860" s="139">
        <f t="shared" si="489"/>
        <v>10</v>
      </c>
      <c r="G7860" s="140">
        <v>37.36</v>
      </c>
      <c r="H7860" s="141">
        <f t="shared" si="490"/>
        <v>2.9360796903651436E-7</v>
      </c>
      <c r="I7860" s="142">
        <f t="shared" si="491"/>
        <v>2.9360796903651436E-6</v>
      </c>
    </row>
    <row r="7861" spans="1:9">
      <c r="A7861" s="143">
        <f t="shared" si="488"/>
        <v>3323</v>
      </c>
      <c r="B7861" s="138" t="s">
        <v>97</v>
      </c>
      <c r="C7861" s="275">
        <v>45252</v>
      </c>
      <c r="D7861" s="275">
        <v>45266</v>
      </c>
      <c r="E7861" s="275">
        <v>45266</v>
      </c>
      <c r="F7861" s="139">
        <f t="shared" si="489"/>
        <v>14</v>
      </c>
      <c r="G7861" s="140">
        <v>76.19</v>
      </c>
      <c r="H7861" s="141">
        <f t="shared" si="490"/>
        <v>5.9876850002387655E-7</v>
      </c>
      <c r="I7861" s="142">
        <f t="shared" si="491"/>
        <v>8.3827590003342713E-6</v>
      </c>
    </row>
    <row r="7862" spans="1:9">
      <c r="A7862" s="143">
        <f t="shared" si="488"/>
        <v>3324</v>
      </c>
      <c r="B7862" s="138" t="s">
        <v>97</v>
      </c>
      <c r="C7862" s="275">
        <v>45119</v>
      </c>
      <c r="D7862" s="275">
        <v>45132</v>
      </c>
      <c r="E7862" s="275">
        <v>45132</v>
      </c>
      <c r="F7862" s="139">
        <f t="shared" si="489"/>
        <v>13</v>
      </c>
      <c r="G7862" s="140">
        <v>18.95</v>
      </c>
      <c r="H7862" s="141">
        <f t="shared" si="490"/>
        <v>1.4892588365208637E-7</v>
      </c>
      <c r="I7862" s="142">
        <f t="shared" si="491"/>
        <v>1.9360364874771227E-6</v>
      </c>
    </row>
    <row r="7863" spans="1:9">
      <c r="A7863" s="143">
        <f t="shared" si="488"/>
        <v>3325</v>
      </c>
      <c r="B7863" s="138" t="s">
        <v>97</v>
      </c>
      <c r="C7863" s="275">
        <v>45159</v>
      </c>
      <c r="D7863" s="275">
        <v>45196</v>
      </c>
      <c r="E7863" s="275">
        <v>45196</v>
      </c>
      <c r="F7863" s="139">
        <f t="shared" si="489"/>
        <v>37</v>
      </c>
      <c r="G7863" s="140">
        <v>47.01</v>
      </c>
      <c r="H7863" s="141">
        <f t="shared" si="490"/>
        <v>3.6944621585670606E-7</v>
      </c>
      <c r="I7863" s="142">
        <f t="shared" si="491"/>
        <v>1.3669509986698124E-5</v>
      </c>
    </row>
    <row r="7864" spans="1:9">
      <c r="A7864" s="143">
        <f t="shared" si="488"/>
        <v>3326</v>
      </c>
      <c r="B7864" s="138" t="s">
        <v>97</v>
      </c>
      <c r="C7864" s="275">
        <v>45243</v>
      </c>
      <c r="D7864" s="275">
        <v>45278</v>
      </c>
      <c r="E7864" s="275">
        <v>45278</v>
      </c>
      <c r="F7864" s="139">
        <f t="shared" si="489"/>
        <v>35</v>
      </c>
      <c r="G7864" s="140">
        <v>48.91</v>
      </c>
      <c r="H7864" s="141">
        <f t="shared" si="490"/>
        <v>3.843780986503189E-7</v>
      </c>
      <c r="I7864" s="142">
        <f t="shared" si="491"/>
        <v>1.3453233452761162E-5</v>
      </c>
    </row>
    <row r="7865" spans="1:9">
      <c r="A7865" s="143">
        <f t="shared" si="488"/>
        <v>3327</v>
      </c>
      <c r="B7865" s="138" t="s">
        <v>97</v>
      </c>
      <c r="C7865" s="275">
        <v>45079</v>
      </c>
      <c r="D7865" s="275">
        <v>45100</v>
      </c>
      <c r="E7865" s="275">
        <v>45100</v>
      </c>
      <c r="F7865" s="139">
        <f t="shared" si="489"/>
        <v>21</v>
      </c>
      <c r="G7865" s="140">
        <v>6.53</v>
      </c>
      <c r="H7865" s="141">
        <f t="shared" si="490"/>
        <v>5.1318523495943218E-8</v>
      </c>
      <c r="I7865" s="142">
        <f t="shared" si="491"/>
        <v>1.0776889934148076E-6</v>
      </c>
    </row>
    <row r="7866" spans="1:9">
      <c r="A7866" s="143">
        <f t="shared" si="488"/>
        <v>3328</v>
      </c>
      <c r="B7866" s="138" t="s">
        <v>97</v>
      </c>
      <c r="C7866" s="275">
        <v>45085</v>
      </c>
      <c r="D7866" s="275">
        <v>45085</v>
      </c>
      <c r="E7866" s="275">
        <v>45085</v>
      </c>
      <c r="F7866" s="139">
        <f t="shared" si="489"/>
        <v>0</v>
      </c>
      <c r="G7866" s="140">
        <v>18.8</v>
      </c>
      <c r="H7866" s="141">
        <f t="shared" si="490"/>
        <v>1.4774705079995904E-7</v>
      </c>
      <c r="I7866" s="142">
        <f t="shared" si="491"/>
        <v>0</v>
      </c>
    </row>
    <row r="7867" spans="1:9">
      <c r="A7867" s="143">
        <f t="shared" si="488"/>
        <v>3329</v>
      </c>
      <c r="B7867" s="138" t="s">
        <v>97</v>
      </c>
      <c r="C7867" s="275">
        <v>44964</v>
      </c>
      <c r="D7867" s="275">
        <v>45030</v>
      </c>
      <c r="E7867" s="275">
        <v>45030</v>
      </c>
      <c r="F7867" s="139">
        <f t="shared" si="489"/>
        <v>66</v>
      </c>
      <c r="G7867" s="140">
        <v>43.04</v>
      </c>
      <c r="H7867" s="141">
        <f t="shared" si="490"/>
        <v>3.3824643970373599E-7</v>
      </c>
      <c r="I7867" s="142">
        <f t="shared" si="491"/>
        <v>2.2324265020446576E-5</v>
      </c>
    </row>
    <row r="7868" spans="1:9">
      <c r="A7868" s="143">
        <f t="shared" ref="A7868:A7931" si="492">A7867+1</f>
        <v>3330</v>
      </c>
      <c r="B7868" s="138" t="s">
        <v>97</v>
      </c>
      <c r="C7868" s="275">
        <v>45121</v>
      </c>
      <c r="D7868" s="275">
        <v>45187</v>
      </c>
      <c r="E7868" s="275">
        <v>45187</v>
      </c>
      <c r="F7868" s="139">
        <f t="shared" si="489"/>
        <v>66</v>
      </c>
      <c r="G7868" s="140">
        <v>32.46</v>
      </c>
      <c r="H7868" s="141">
        <f t="shared" si="490"/>
        <v>2.5509942920035479E-7</v>
      </c>
      <c r="I7868" s="142">
        <f t="shared" si="491"/>
        <v>1.6836562327223417E-5</v>
      </c>
    </row>
    <row r="7869" spans="1:9">
      <c r="A7869" s="143">
        <f t="shared" si="492"/>
        <v>3331</v>
      </c>
      <c r="B7869" s="138" t="s">
        <v>97</v>
      </c>
      <c r="C7869" s="275">
        <v>44998</v>
      </c>
      <c r="D7869" s="275">
        <v>45245</v>
      </c>
      <c r="E7869" s="275">
        <v>45245</v>
      </c>
      <c r="F7869" s="139">
        <f t="shared" si="489"/>
        <v>247</v>
      </c>
      <c r="G7869" s="140">
        <v>44.01</v>
      </c>
      <c r="H7869" s="141">
        <f t="shared" si="490"/>
        <v>3.4586955881415938E-7</v>
      </c>
      <c r="I7869" s="142">
        <f t="shared" si="491"/>
        <v>8.5429781027097364E-5</v>
      </c>
    </row>
    <row r="7870" spans="1:9">
      <c r="A7870" s="143">
        <f t="shared" si="492"/>
        <v>3332</v>
      </c>
      <c r="B7870" s="138" t="s">
        <v>97</v>
      </c>
      <c r="C7870" s="275">
        <v>45064</v>
      </c>
      <c r="D7870" s="275">
        <v>45236</v>
      </c>
      <c r="E7870" s="275">
        <v>45236</v>
      </c>
      <c r="F7870" s="139">
        <f t="shared" si="489"/>
        <v>172</v>
      </c>
      <c r="G7870" s="140">
        <v>32.4</v>
      </c>
      <c r="H7870" s="141">
        <f t="shared" si="490"/>
        <v>2.5462789605950384E-7</v>
      </c>
      <c r="I7870" s="142">
        <f t="shared" si="491"/>
        <v>4.3795998122234661E-5</v>
      </c>
    </row>
    <row r="7871" spans="1:9">
      <c r="A7871" s="143">
        <f t="shared" si="492"/>
        <v>3333</v>
      </c>
      <c r="B7871" s="138" t="s">
        <v>97</v>
      </c>
      <c r="C7871" s="275">
        <v>45148</v>
      </c>
      <c r="D7871" s="275">
        <v>45168</v>
      </c>
      <c r="E7871" s="275">
        <v>45168</v>
      </c>
      <c r="F7871" s="139">
        <f t="shared" si="489"/>
        <v>20</v>
      </c>
      <c r="G7871" s="140">
        <v>35.58</v>
      </c>
      <c r="H7871" s="141">
        <f t="shared" si="490"/>
        <v>2.796191525246033E-7</v>
      </c>
      <c r="I7871" s="142">
        <f t="shared" si="491"/>
        <v>5.5923830504920662E-6</v>
      </c>
    </row>
    <row r="7872" spans="1:9">
      <c r="A7872" s="143">
        <f t="shared" si="492"/>
        <v>3334</v>
      </c>
      <c r="B7872" s="138" t="s">
        <v>97</v>
      </c>
      <c r="C7872" s="275">
        <v>45036</v>
      </c>
      <c r="D7872" s="275">
        <v>45128</v>
      </c>
      <c r="E7872" s="275">
        <v>45128</v>
      </c>
      <c r="F7872" s="139">
        <f t="shared" si="489"/>
        <v>92</v>
      </c>
      <c r="G7872" s="140">
        <v>55.06</v>
      </c>
      <c r="H7872" s="141">
        <f t="shared" si="490"/>
        <v>4.3271024558753959E-7</v>
      </c>
      <c r="I7872" s="142">
        <f t="shared" si="491"/>
        <v>3.9809342594053642E-5</v>
      </c>
    </row>
    <row r="7873" spans="1:9">
      <c r="A7873" s="143">
        <f t="shared" si="492"/>
        <v>3335</v>
      </c>
      <c r="B7873" s="138" t="s">
        <v>97</v>
      </c>
      <c r="C7873" s="275">
        <v>45078</v>
      </c>
      <c r="D7873" s="275">
        <v>45405</v>
      </c>
      <c r="E7873" s="275">
        <v>45405</v>
      </c>
      <c r="F7873" s="139">
        <f t="shared" si="489"/>
        <v>327</v>
      </c>
      <c r="G7873" s="140">
        <v>30.53</v>
      </c>
      <c r="H7873" s="141">
        <f t="shared" si="490"/>
        <v>2.3993177983631644E-7</v>
      </c>
      <c r="I7873" s="142">
        <f t="shared" si="491"/>
        <v>7.8457692006475476E-5</v>
      </c>
    </row>
    <row r="7874" spans="1:9">
      <c r="A7874" s="143">
        <f t="shared" si="492"/>
        <v>3336</v>
      </c>
      <c r="B7874" s="138" t="s">
        <v>97</v>
      </c>
      <c r="C7874" s="275">
        <v>45191</v>
      </c>
      <c r="D7874" s="275">
        <v>45202</v>
      </c>
      <c r="E7874" s="275">
        <v>45202</v>
      </c>
      <c r="F7874" s="139">
        <f t="shared" si="489"/>
        <v>11</v>
      </c>
      <c r="G7874" s="140">
        <v>18.95</v>
      </c>
      <c r="H7874" s="141">
        <f t="shared" si="490"/>
        <v>1.4892588365208637E-7</v>
      </c>
      <c r="I7874" s="142">
        <f t="shared" si="491"/>
        <v>1.63818472017295E-6</v>
      </c>
    </row>
    <row r="7875" spans="1:9">
      <c r="A7875" s="143">
        <f t="shared" si="492"/>
        <v>3337</v>
      </c>
      <c r="B7875" s="138" t="s">
        <v>97</v>
      </c>
      <c r="C7875" s="275">
        <v>45107</v>
      </c>
      <c r="D7875" s="275">
        <v>45119</v>
      </c>
      <c r="E7875" s="275">
        <v>45119</v>
      </c>
      <c r="F7875" s="139">
        <f t="shared" si="489"/>
        <v>12</v>
      </c>
      <c r="G7875" s="140">
        <v>16.95</v>
      </c>
      <c r="H7875" s="141">
        <f t="shared" si="490"/>
        <v>1.3320811229038859E-7</v>
      </c>
      <c r="I7875" s="142">
        <f t="shared" si="491"/>
        <v>1.5984973474846632E-6</v>
      </c>
    </row>
    <row r="7876" spans="1:9">
      <c r="A7876" s="143">
        <f t="shared" si="492"/>
        <v>3338</v>
      </c>
      <c r="B7876" s="138" t="s">
        <v>97</v>
      </c>
      <c r="C7876" s="275">
        <v>45181</v>
      </c>
      <c r="D7876" s="275">
        <v>45198</v>
      </c>
      <c r="E7876" s="275">
        <v>45198</v>
      </c>
      <c r="F7876" s="139">
        <f t="shared" si="489"/>
        <v>17</v>
      </c>
      <c r="G7876" s="140">
        <v>47.63</v>
      </c>
      <c r="H7876" s="141">
        <f t="shared" si="490"/>
        <v>3.743187249788324E-7</v>
      </c>
      <c r="I7876" s="142">
        <f t="shared" si="491"/>
        <v>6.363418324640151E-6</v>
      </c>
    </row>
    <row r="7877" spans="1:9">
      <c r="A7877" s="143">
        <f t="shared" si="492"/>
        <v>3339</v>
      </c>
      <c r="B7877" s="138" t="s">
        <v>97</v>
      </c>
      <c r="C7877" s="275">
        <v>44981</v>
      </c>
      <c r="D7877" s="275">
        <v>45222</v>
      </c>
      <c r="E7877" s="275">
        <v>45222</v>
      </c>
      <c r="F7877" s="139">
        <f t="shared" si="489"/>
        <v>241</v>
      </c>
      <c r="G7877" s="140">
        <v>217.95</v>
      </c>
      <c r="H7877" s="141">
        <f t="shared" si="490"/>
        <v>1.7128441341410144E-6</v>
      </c>
      <c r="I7877" s="142">
        <f t="shared" si="491"/>
        <v>4.1279543632798447E-4</v>
      </c>
    </row>
    <row r="7878" spans="1:9">
      <c r="A7878" s="143">
        <f t="shared" si="492"/>
        <v>3340</v>
      </c>
      <c r="B7878" s="138" t="s">
        <v>97</v>
      </c>
      <c r="C7878" s="275">
        <v>45089</v>
      </c>
      <c r="D7878" s="275">
        <v>45195</v>
      </c>
      <c r="E7878" s="275">
        <v>45195</v>
      </c>
      <c r="F7878" s="139">
        <f t="shared" si="489"/>
        <v>106</v>
      </c>
      <c r="G7878" s="140">
        <v>20.05</v>
      </c>
      <c r="H7878" s="141">
        <f t="shared" si="490"/>
        <v>1.5757065790102016E-7</v>
      </c>
      <c r="I7878" s="142">
        <f t="shared" si="491"/>
        <v>1.6702489737508136E-5</v>
      </c>
    </row>
    <row r="7879" spans="1:9">
      <c r="A7879" s="143">
        <f t="shared" si="492"/>
        <v>3341</v>
      </c>
      <c r="B7879" s="138" t="s">
        <v>97</v>
      </c>
      <c r="C7879" s="275">
        <v>44938</v>
      </c>
      <c r="D7879" s="275">
        <v>44970</v>
      </c>
      <c r="E7879" s="275">
        <v>44970</v>
      </c>
      <c r="F7879" s="139">
        <f t="shared" si="489"/>
        <v>32</v>
      </c>
      <c r="G7879" s="140">
        <v>158.6</v>
      </c>
      <c r="H7879" s="141">
        <f t="shared" si="490"/>
        <v>1.246419268982633E-6</v>
      </c>
      <c r="I7879" s="142">
        <f t="shared" si="491"/>
        <v>3.9885416607444257E-5</v>
      </c>
    </row>
    <row r="7880" spans="1:9">
      <c r="A7880" s="143">
        <f t="shared" si="492"/>
        <v>3342</v>
      </c>
      <c r="B7880" s="138" t="s">
        <v>97</v>
      </c>
      <c r="C7880" s="275">
        <v>45132</v>
      </c>
      <c r="D7880" s="275">
        <v>45139</v>
      </c>
      <c r="E7880" s="275">
        <v>45139</v>
      </c>
      <c r="F7880" s="139">
        <f t="shared" ref="F7880:F7943" si="493">E7880-C7880</f>
        <v>7</v>
      </c>
      <c r="G7880" s="140">
        <v>24.15</v>
      </c>
      <c r="H7880" s="141">
        <f t="shared" ref="H7880:H7943" si="494">G7880/$G$8894</f>
        <v>1.8979208919250056E-7</v>
      </c>
      <c r="I7880" s="142">
        <f t="shared" ref="I7880:I7943" si="495">H7880*F7880</f>
        <v>1.3285446243475039E-6</v>
      </c>
    </row>
    <row r="7881" spans="1:9">
      <c r="A7881" s="143">
        <f t="shared" si="492"/>
        <v>3343</v>
      </c>
      <c r="B7881" s="138" t="s">
        <v>97</v>
      </c>
      <c r="C7881" s="275">
        <v>45124</v>
      </c>
      <c r="D7881" s="275">
        <v>45133</v>
      </c>
      <c r="E7881" s="275">
        <v>45133</v>
      </c>
      <c r="F7881" s="139">
        <f t="shared" si="493"/>
        <v>9</v>
      </c>
      <c r="G7881" s="140">
        <v>68.790000000000006</v>
      </c>
      <c r="H7881" s="141">
        <f t="shared" si="494"/>
        <v>5.4061274598559486E-7</v>
      </c>
      <c r="I7881" s="142">
        <f t="shared" si="495"/>
        <v>4.865514713870354E-6</v>
      </c>
    </row>
    <row r="7882" spans="1:9">
      <c r="A7882" s="143">
        <f t="shared" si="492"/>
        <v>3344</v>
      </c>
      <c r="B7882" s="138" t="s">
        <v>97</v>
      </c>
      <c r="C7882" s="275">
        <v>44937</v>
      </c>
      <c r="D7882" s="275">
        <v>44960</v>
      </c>
      <c r="E7882" s="275">
        <v>44960</v>
      </c>
      <c r="F7882" s="139">
        <f t="shared" si="493"/>
        <v>23</v>
      </c>
      <c r="G7882" s="140">
        <v>93.7</v>
      </c>
      <c r="H7882" s="141">
        <f t="shared" si="494"/>
        <v>7.3637758829554056E-7</v>
      </c>
      <c r="I7882" s="142">
        <f t="shared" si="495"/>
        <v>1.6936684530797434E-5</v>
      </c>
    </row>
    <row r="7883" spans="1:9">
      <c r="A7883" s="143">
        <f t="shared" si="492"/>
        <v>3345</v>
      </c>
      <c r="B7883" s="138" t="s">
        <v>97</v>
      </c>
      <c r="C7883" s="275">
        <v>45090</v>
      </c>
      <c r="D7883" s="275">
        <v>45099</v>
      </c>
      <c r="E7883" s="275">
        <v>45099</v>
      </c>
      <c r="F7883" s="139">
        <f t="shared" si="493"/>
        <v>9</v>
      </c>
      <c r="G7883" s="140">
        <v>6.89</v>
      </c>
      <c r="H7883" s="141">
        <f t="shared" si="494"/>
        <v>5.4147722341048817E-8</v>
      </c>
      <c r="I7883" s="142">
        <f t="shared" si="495"/>
        <v>4.8732950106943939E-7</v>
      </c>
    </row>
    <row r="7884" spans="1:9">
      <c r="A7884" s="143">
        <f t="shared" si="492"/>
        <v>3346</v>
      </c>
      <c r="B7884" s="138" t="s">
        <v>97</v>
      </c>
      <c r="C7884" s="275">
        <v>45000</v>
      </c>
      <c r="D7884" s="275">
        <v>45230</v>
      </c>
      <c r="E7884" s="275">
        <v>45230</v>
      </c>
      <c r="F7884" s="139">
        <f t="shared" si="493"/>
        <v>230</v>
      </c>
      <c r="G7884" s="140">
        <v>57.34</v>
      </c>
      <c r="H7884" s="141">
        <f t="shared" si="494"/>
        <v>4.506285049398751E-7</v>
      </c>
      <c r="I7884" s="142">
        <f t="shared" si="495"/>
        <v>1.0364455613617127E-4</v>
      </c>
    </row>
    <row r="7885" spans="1:9">
      <c r="A7885" s="143">
        <f t="shared" si="492"/>
        <v>3347</v>
      </c>
      <c r="B7885" s="138" t="s">
        <v>97</v>
      </c>
      <c r="C7885" s="275">
        <v>45083</v>
      </c>
      <c r="D7885" s="275">
        <v>45198</v>
      </c>
      <c r="E7885" s="275">
        <v>45198</v>
      </c>
      <c r="F7885" s="139">
        <f t="shared" si="493"/>
        <v>115</v>
      </c>
      <c r="G7885" s="140">
        <v>28.09</v>
      </c>
      <c r="H7885" s="141">
        <f t="shared" si="494"/>
        <v>2.2075609877504519E-7</v>
      </c>
      <c r="I7885" s="142">
        <f t="shared" si="495"/>
        <v>2.5386951359130198E-5</v>
      </c>
    </row>
    <row r="7886" spans="1:9">
      <c r="A7886" s="143">
        <f t="shared" si="492"/>
        <v>3348</v>
      </c>
      <c r="B7886" s="138" t="s">
        <v>97</v>
      </c>
      <c r="C7886" s="275">
        <v>45143</v>
      </c>
      <c r="D7886" s="275">
        <v>45146</v>
      </c>
      <c r="E7886" s="275">
        <v>45146</v>
      </c>
      <c r="F7886" s="139">
        <f t="shared" si="493"/>
        <v>3</v>
      </c>
      <c r="G7886" s="140">
        <v>18.95</v>
      </c>
      <c r="H7886" s="141">
        <f t="shared" si="494"/>
        <v>1.4892588365208637E-7</v>
      </c>
      <c r="I7886" s="142">
        <f t="shared" si="495"/>
        <v>4.4677765095625915E-7</v>
      </c>
    </row>
    <row r="7887" spans="1:9">
      <c r="A7887" s="143">
        <f t="shared" si="492"/>
        <v>3349</v>
      </c>
      <c r="B7887" s="138" t="s">
        <v>97</v>
      </c>
      <c r="C7887" s="275">
        <v>45275</v>
      </c>
      <c r="D7887" s="275">
        <v>45328</v>
      </c>
      <c r="E7887" s="275">
        <v>45328</v>
      </c>
      <c r="F7887" s="139">
        <f t="shared" si="493"/>
        <v>53</v>
      </c>
      <c r="G7887" s="140">
        <v>55</v>
      </c>
      <c r="H7887" s="141">
        <f t="shared" si="494"/>
        <v>4.3223871244668865E-7</v>
      </c>
      <c r="I7887" s="142">
        <f t="shared" si="495"/>
        <v>2.2908651759674498E-5</v>
      </c>
    </row>
    <row r="7888" spans="1:9">
      <c r="A7888" s="143">
        <f t="shared" si="492"/>
        <v>3350</v>
      </c>
      <c r="B7888" s="138" t="s">
        <v>97</v>
      </c>
      <c r="C7888" s="275">
        <v>44952</v>
      </c>
      <c r="D7888" s="275">
        <v>44965</v>
      </c>
      <c r="E7888" s="275">
        <v>44965</v>
      </c>
      <c r="F7888" s="139">
        <f t="shared" si="493"/>
        <v>13</v>
      </c>
      <c r="G7888" s="140">
        <v>612.59</v>
      </c>
      <c r="H7888" s="141">
        <f t="shared" si="494"/>
        <v>4.8142747792312187E-6</v>
      </c>
      <c r="I7888" s="142">
        <f t="shared" si="495"/>
        <v>6.2585572130005845E-5</v>
      </c>
    </row>
    <row r="7889" spans="1:9">
      <c r="A7889" s="143">
        <f t="shared" si="492"/>
        <v>3351</v>
      </c>
      <c r="B7889" s="138" t="s">
        <v>97</v>
      </c>
      <c r="C7889" s="275">
        <v>45111</v>
      </c>
      <c r="D7889" s="275">
        <v>45117</v>
      </c>
      <c r="E7889" s="275">
        <v>45117</v>
      </c>
      <c r="F7889" s="139">
        <f t="shared" si="493"/>
        <v>6</v>
      </c>
      <c r="G7889" s="140">
        <v>6.66</v>
      </c>
      <c r="H7889" s="141">
        <f t="shared" si="494"/>
        <v>5.2340178634453573E-8</v>
      </c>
      <c r="I7889" s="142">
        <f t="shared" si="495"/>
        <v>3.1404107180672142E-7</v>
      </c>
    </row>
    <row r="7890" spans="1:9">
      <c r="A7890" s="143">
        <f t="shared" si="492"/>
        <v>3352</v>
      </c>
      <c r="B7890" s="138" t="s">
        <v>97</v>
      </c>
      <c r="C7890" s="275">
        <v>45267</v>
      </c>
      <c r="D7890" s="275">
        <v>45279</v>
      </c>
      <c r="E7890" s="275">
        <v>45279</v>
      </c>
      <c r="F7890" s="139">
        <f t="shared" si="493"/>
        <v>12</v>
      </c>
      <c r="G7890" s="140">
        <v>157.13999999999999</v>
      </c>
      <c r="H7890" s="141">
        <f t="shared" si="494"/>
        <v>1.2349452958885936E-6</v>
      </c>
      <c r="I7890" s="142">
        <f t="shared" si="495"/>
        <v>1.4819343550663122E-5</v>
      </c>
    </row>
    <row r="7891" spans="1:9">
      <c r="A7891" s="143">
        <f t="shared" si="492"/>
        <v>3353</v>
      </c>
      <c r="B7891" s="138" t="s">
        <v>97</v>
      </c>
      <c r="C7891" s="275">
        <v>45098</v>
      </c>
      <c r="D7891" s="275">
        <v>45265</v>
      </c>
      <c r="E7891" s="275">
        <v>45265</v>
      </c>
      <c r="F7891" s="139">
        <f t="shared" si="493"/>
        <v>167</v>
      </c>
      <c r="G7891" s="140">
        <v>26.6</v>
      </c>
      <c r="H7891" s="141">
        <f t="shared" si="494"/>
        <v>2.0904635911058035E-7</v>
      </c>
      <c r="I7891" s="142">
        <f t="shared" si="495"/>
        <v>3.4910741971466915E-5</v>
      </c>
    </row>
    <row r="7892" spans="1:9">
      <c r="A7892" s="143">
        <f t="shared" si="492"/>
        <v>3354</v>
      </c>
      <c r="B7892" s="138" t="s">
        <v>97</v>
      </c>
      <c r="C7892" s="275">
        <v>45219</v>
      </c>
      <c r="D7892" s="275">
        <v>45336</v>
      </c>
      <c r="E7892" s="275">
        <v>45336</v>
      </c>
      <c r="F7892" s="139">
        <f t="shared" si="493"/>
        <v>117</v>
      </c>
      <c r="G7892" s="140">
        <v>46.54</v>
      </c>
      <c r="H7892" s="141">
        <f t="shared" si="494"/>
        <v>3.6575253958670711E-7</v>
      </c>
      <c r="I7892" s="142">
        <f t="shared" si="495"/>
        <v>4.2793047131644733E-5</v>
      </c>
    </row>
    <row r="7893" spans="1:9">
      <c r="A7893" s="143">
        <f t="shared" si="492"/>
        <v>3355</v>
      </c>
      <c r="B7893" s="138" t="s">
        <v>97</v>
      </c>
      <c r="C7893" s="275">
        <v>45218</v>
      </c>
      <c r="D7893" s="275">
        <v>45224</v>
      </c>
      <c r="E7893" s="275">
        <v>45224</v>
      </c>
      <c r="F7893" s="139">
        <f t="shared" si="493"/>
        <v>6</v>
      </c>
      <c r="G7893" s="140">
        <v>26.66</v>
      </c>
      <c r="H7893" s="141">
        <f t="shared" si="494"/>
        <v>2.0951789225143126E-7</v>
      </c>
      <c r="I7893" s="142">
        <f t="shared" si="495"/>
        <v>1.2571073535085875E-6</v>
      </c>
    </row>
    <row r="7894" spans="1:9">
      <c r="A7894" s="143">
        <f t="shared" si="492"/>
        <v>3356</v>
      </c>
      <c r="B7894" s="138" t="s">
        <v>97</v>
      </c>
      <c r="C7894" s="275">
        <v>45218</v>
      </c>
      <c r="D7894" s="275">
        <v>45301</v>
      </c>
      <c r="E7894" s="275">
        <v>45301</v>
      </c>
      <c r="F7894" s="139">
        <f t="shared" si="493"/>
        <v>83</v>
      </c>
      <c r="G7894" s="140">
        <v>49.73</v>
      </c>
      <c r="H7894" s="141">
        <f t="shared" si="494"/>
        <v>3.9082238490861502E-7</v>
      </c>
      <c r="I7894" s="142">
        <f t="shared" si="495"/>
        <v>3.2438257947415045E-5</v>
      </c>
    </row>
    <row r="7895" spans="1:9">
      <c r="A7895" s="143">
        <f t="shared" si="492"/>
        <v>3357</v>
      </c>
      <c r="B7895" s="138" t="s">
        <v>97</v>
      </c>
      <c r="C7895" s="275">
        <v>45170</v>
      </c>
      <c r="D7895" s="275">
        <v>45225</v>
      </c>
      <c r="E7895" s="275">
        <v>45225</v>
      </c>
      <c r="F7895" s="139">
        <f t="shared" si="493"/>
        <v>55</v>
      </c>
      <c r="G7895" s="140">
        <v>24.26</v>
      </c>
      <c r="H7895" s="141">
        <f t="shared" si="494"/>
        <v>1.9065656661739395E-7</v>
      </c>
      <c r="I7895" s="142">
        <f t="shared" si="495"/>
        <v>1.0486111163956667E-5</v>
      </c>
    </row>
    <row r="7896" spans="1:9">
      <c r="A7896" s="143">
        <f t="shared" si="492"/>
        <v>3358</v>
      </c>
      <c r="B7896" s="138" t="s">
        <v>97</v>
      </c>
      <c r="C7896" s="275">
        <v>45125</v>
      </c>
      <c r="D7896" s="275">
        <v>45133</v>
      </c>
      <c r="E7896" s="275">
        <v>45133</v>
      </c>
      <c r="F7896" s="139">
        <f t="shared" si="493"/>
        <v>8</v>
      </c>
      <c r="G7896" s="140">
        <v>237.4</v>
      </c>
      <c r="H7896" s="141">
        <f t="shared" si="494"/>
        <v>1.8656994606335253E-6</v>
      </c>
      <c r="I7896" s="142">
        <f t="shared" si="495"/>
        <v>1.4925595685068202E-5</v>
      </c>
    </row>
    <row r="7897" spans="1:9">
      <c r="A7897" s="143">
        <f t="shared" si="492"/>
        <v>3359</v>
      </c>
      <c r="B7897" s="138" t="s">
        <v>97</v>
      </c>
      <c r="C7897" s="275">
        <v>45259</v>
      </c>
      <c r="D7897" s="275">
        <v>45268</v>
      </c>
      <c r="E7897" s="275">
        <v>45268</v>
      </c>
      <c r="F7897" s="139">
        <f t="shared" si="493"/>
        <v>9</v>
      </c>
      <c r="G7897" s="140">
        <v>91.63</v>
      </c>
      <c r="H7897" s="141">
        <f t="shared" si="494"/>
        <v>7.2010969493618328E-7</v>
      </c>
      <c r="I7897" s="142">
        <f t="shared" si="495"/>
        <v>6.4809872544256493E-6</v>
      </c>
    </row>
    <row r="7898" spans="1:9">
      <c r="A7898" s="143">
        <f t="shared" si="492"/>
        <v>3360</v>
      </c>
      <c r="B7898" s="138" t="s">
        <v>97</v>
      </c>
      <c r="C7898" s="275">
        <v>45258</v>
      </c>
      <c r="D7898" s="275">
        <v>45275</v>
      </c>
      <c r="E7898" s="275">
        <v>45275</v>
      </c>
      <c r="F7898" s="139">
        <f t="shared" si="493"/>
        <v>17</v>
      </c>
      <c r="G7898" s="140">
        <v>92.35</v>
      </c>
      <c r="H7898" s="141">
        <f t="shared" si="494"/>
        <v>7.257680926263945E-7</v>
      </c>
      <c r="I7898" s="142">
        <f t="shared" si="495"/>
        <v>1.2338057574648707E-5</v>
      </c>
    </row>
    <row r="7899" spans="1:9">
      <c r="A7899" s="143">
        <f t="shared" si="492"/>
        <v>3361</v>
      </c>
      <c r="B7899" s="138" t="s">
        <v>97</v>
      </c>
      <c r="C7899" s="275">
        <v>45176</v>
      </c>
      <c r="D7899" s="275">
        <v>45250</v>
      </c>
      <c r="E7899" s="275">
        <v>45250</v>
      </c>
      <c r="F7899" s="139">
        <f t="shared" si="493"/>
        <v>74</v>
      </c>
      <c r="G7899" s="140">
        <v>24.26</v>
      </c>
      <c r="H7899" s="141">
        <f t="shared" si="494"/>
        <v>1.9065656661739395E-7</v>
      </c>
      <c r="I7899" s="142">
        <f t="shared" si="495"/>
        <v>1.4108585929687152E-5</v>
      </c>
    </row>
    <row r="7900" spans="1:9">
      <c r="A7900" s="143">
        <f t="shared" si="492"/>
        <v>3362</v>
      </c>
      <c r="B7900" s="138" t="s">
        <v>97</v>
      </c>
      <c r="C7900" s="275">
        <v>45257</v>
      </c>
      <c r="D7900" s="275">
        <v>45279</v>
      </c>
      <c r="E7900" s="275">
        <v>45279</v>
      </c>
      <c r="F7900" s="139">
        <f t="shared" si="493"/>
        <v>22</v>
      </c>
      <c r="G7900" s="140">
        <v>61.78</v>
      </c>
      <c r="H7900" s="141">
        <f t="shared" si="494"/>
        <v>4.8552195736284411E-7</v>
      </c>
      <c r="I7900" s="142">
        <f t="shared" si="495"/>
        <v>1.068148306198257E-5</v>
      </c>
    </row>
    <row r="7901" spans="1:9">
      <c r="A7901" s="143">
        <f t="shared" si="492"/>
        <v>3363</v>
      </c>
      <c r="B7901" s="138" t="s">
        <v>97</v>
      </c>
      <c r="C7901" s="275">
        <v>45245</v>
      </c>
      <c r="D7901" s="275">
        <v>45257</v>
      </c>
      <c r="E7901" s="275">
        <v>45257</v>
      </c>
      <c r="F7901" s="139">
        <f t="shared" si="493"/>
        <v>12</v>
      </c>
      <c r="G7901" s="140">
        <v>94.35</v>
      </c>
      <c r="H7901" s="141">
        <f t="shared" si="494"/>
        <v>7.4148586398809229E-7</v>
      </c>
      <c r="I7901" s="142">
        <f t="shared" si="495"/>
        <v>8.897830367857107E-6</v>
      </c>
    </row>
    <row r="7902" spans="1:9">
      <c r="A7902" s="143">
        <f t="shared" si="492"/>
        <v>3364</v>
      </c>
      <c r="B7902" s="138" t="s">
        <v>97</v>
      </c>
      <c r="C7902" s="275">
        <v>45114</v>
      </c>
      <c r="D7902" s="275">
        <v>45226</v>
      </c>
      <c r="E7902" s="275">
        <v>45226</v>
      </c>
      <c r="F7902" s="139">
        <f t="shared" si="493"/>
        <v>112</v>
      </c>
      <c r="G7902" s="140">
        <v>39.72</v>
      </c>
      <c r="H7902" s="141">
        <f t="shared" si="494"/>
        <v>3.121549392433177E-7</v>
      </c>
      <c r="I7902" s="142">
        <f t="shared" si="495"/>
        <v>3.4961353195251582E-5</v>
      </c>
    </row>
    <row r="7903" spans="1:9">
      <c r="A7903" s="143">
        <f t="shared" si="492"/>
        <v>3365</v>
      </c>
      <c r="B7903" s="138" t="s">
        <v>97</v>
      </c>
      <c r="C7903" s="275">
        <v>45271</v>
      </c>
      <c r="D7903" s="275">
        <v>45296</v>
      </c>
      <c r="E7903" s="275">
        <v>45296</v>
      </c>
      <c r="F7903" s="139">
        <f t="shared" si="493"/>
        <v>25</v>
      </c>
      <c r="G7903" s="140">
        <v>66.040000000000006</v>
      </c>
      <c r="H7903" s="141">
        <f t="shared" si="494"/>
        <v>5.1900081036326035E-7</v>
      </c>
      <c r="I7903" s="142">
        <f t="shared" si="495"/>
        <v>1.2975020259081508E-5</v>
      </c>
    </row>
    <row r="7904" spans="1:9">
      <c r="A7904" s="143">
        <f t="shared" si="492"/>
        <v>3366</v>
      </c>
      <c r="B7904" s="138" t="s">
        <v>97</v>
      </c>
      <c r="C7904" s="275">
        <v>44935</v>
      </c>
      <c r="D7904" s="275">
        <v>44952</v>
      </c>
      <c r="E7904" s="275">
        <v>44952</v>
      </c>
      <c r="F7904" s="139">
        <f t="shared" si="493"/>
        <v>17</v>
      </c>
      <c r="G7904" s="140">
        <v>311.58999999999997</v>
      </c>
      <c r="H7904" s="141">
        <f t="shared" si="494"/>
        <v>2.4487501892957037E-6</v>
      </c>
      <c r="I7904" s="142">
        <f t="shared" si="495"/>
        <v>4.162875321802696E-5</v>
      </c>
    </row>
    <row r="7905" spans="1:9">
      <c r="A7905" s="143">
        <f t="shared" si="492"/>
        <v>3367</v>
      </c>
      <c r="B7905" s="138" t="s">
        <v>97</v>
      </c>
      <c r="C7905" s="275">
        <v>45108</v>
      </c>
      <c r="D7905" s="275">
        <v>45134</v>
      </c>
      <c r="E7905" s="275">
        <v>45134</v>
      </c>
      <c r="F7905" s="139">
        <f t="shared" si="493"/>
        <v>26</v>
      </c>
      <c r="G7905" s="140">
        <v>55.11</v>
      </c>
      <c r="H7905" s="141">
        <f t="shared" si="494"/>
        <v>4.3310318987158203E-7</v>
      </c>
      <c r="I7905" s="142">
        <f t="shared" si="495"/>
        <v>1.1260682936661133E-5</v>
      </c>
    </row>
    <row r="7906" spans="1:9">
      <c r="A7906" s="143">
        <f t="shared" si="492"/>
        <v>3368</v>
      </c>
      <c r="B7906" s="138" t="s">
        <v>97</v>
      </c>
      <c r="C7906" s="275">
        <v>44985</v>
      </c>
      <c r="D7906" s="275">
        <v>44998</v>
      </c>
      <c r="E7906" s="275">
        <v>44998</v>
      </c>
      <c r="F7906" s="139">
        <f t="shared" si="493"/>
        <v>13</v>
      </c>
      <c r="G7906" s="140">
        <v>80.66</v>
      </c>
      <c r="H7906" s="141">
        <f t="shared" si="494"/>
        <v>6.3389771901727107E-7</v>
      </c>
      <c r="I7906" s="142">
        <f t="shared" si="495"/>
        <v>8.2406703472245246E-6</v>
      </c>
    </row>
    <row r="7907" spans="1:9">
      <c r="A7907" s="143">
        <f t="shared" si="492"/>
        <v>3369</v>
      </c>
      <c r="B7907" s="138" t="s">
        <v>97</v>
      </c>
      <c r="C7907" s="275">
        <v>45181</v>
      </c>
      <c r="D7907" s="275">
        <v>45194</v>
      </c>
      <c r="E7907" s="275">
        <v>45194</v>
      </c>
      <c r="F7907" s="139">
        <f t="shared" si="493"/>
        <v>13</v>
      </c>
      <c r="G7907" s="140">
        <v>18.95</v>
      </c>
      <c r="H7907" s="141">
        <f t="shared" si="494"/>
        <v>1.4892588365208637E-7</v>
      </c>
      <c r="I7907" s="142">
        <f t="shared" si="495"/>
        <v>1.9360364874771227E-6</v>
      </c>
    </row>
    <row r="7908" spans="1:9">
      <c r="A7908" s="143">
        <f t="shared" si="492"/>
        <v>3370</v>
      </c>
      <c r="B7908" s="138" t="s">
        <v>97</v>
      </c>
      <c r="C7908" s="275">
        <v>45191</v>
      </c>
      <c r="D7908" s="275">
        <v>45303</v>
      </c>
      <c r="E7908" s="275">
        <v>45303</v>
      </c>
      <c r="F7908" s="139">
        <f t="shared" si="493"/>
        <v>112</v>
      </c>
      <c r="G7908" s="140">
        <v>25.32</v>
      </c>
      <c r="H7908" s="141">
        <f t="shared" si="494"/>
        <v>1.9898698543909376E-7</v>
      </c>
      <c r="I7908" s="142">
        <f t="shared" si="495"/>
        <v>2.2286542369178503E-5</v>
      </c>
    </row>
    <row r="7909" spans="1:9">
      <c r="A7909" s="143">
        <f t="shared" si="492"/>
        <v>3371</v>
      </c>
      <c r="B7909" s="138" t="s">
        <v>97</v>
      </c>
      <c r="C7909" s="275">
        <v>45043</v>
      </c>
      <c r="D7909" s="275">
        <v>45050</v>
      </c>
      <c r="E7909" s="275">
        <v>45050</v>
      </c>
      <c r="F7909" s="139">
        <f t="shared" si="493"/>
        <v>7</v>
      </c>
      <c r="G7909" s="140">
        <v>52.78</v>
      </c>
      <c r="H7909" s="141">
        <f t="shared" si="494"/>
        <v>4.1479198623520414E-7</v>
      </c>
      <c r="I7909" s="142">
        <f t="shared" si="495"/>
        <v>2.9035439036464288E-6</v>
      </c>
    </row>
    <row r="7910" spans="1:9">
      <c r="A7910" s="143">
        <f t="shared" si="492"/>
        <v>3372</v>
      </c>
      <c r="B7910" s="138" t="s">
        <v>97</v>
      </c>
      <c r="C7910" s="275">
        <v>45036</v>
      </c>
      <c r="D7910" s="275">
        <v>45045</v>
      </c>
      <c r="E7910" s="275">
        <v>45045</v>
      </c>
      <c r="F7910" s="139">
        <f t="shared" si="493"/>
        <v>9</v>
      </c>
      <c r="G7910" s="140">
        <v>111.74</v>
      </c>
      <c r="H7910" s="141">
        <f t="shared" si="494"/>
        <v>8.781518859780543E-7</v>
      </c>
      <c r="I7910" s="142">
        <f t="shared" si="495"/>
        <v>7.9033669738024883E-6</v>
      </c>
    </row>
    <row r="7911" spans="1:9">
      <c r="A7911" s="143">
        <f t="shared" si="492"/>
        <v>3373</v>
      </c>
      <c r="B7911" s="138" t="s">
        <v>97</v>
      </c>
      <c r="C7911" s="275">
        <v>45059</v>
      </c>
      <c r="D7911" s="275">
        <v>45070</v>
      </c>
      <c r="E7911" s="275">
        <v>45070</v>
      </c>
      <c r="F7911" s="139">
        <f t="shared" si="493"/>
        <v>11</v>
      </c>
      <c r="G7911" s="140">
        <v>69.22</v>
      </c>
      <c r="H7911" s="141">
        <f t="shared" si="494"/>
        <v>5.4399206682835981E-7</v>
      </c>
      <c r="I7911" s="142">
        <f t="shared" si="495"/>
        <v>5.983912735111958E-6</v>
      </c>
    </row>
    <row r="7912" spans="1:9">
      <c r="A7912" s="143">
        <f t="shared" si="492"/>
        <v>3374</v>
      </c>
      <c r="B7912" s="138" t="s">
        <v>97</v>
      </c>
      <c r="C7912" s="275">
        <v>45156</v>
      </c>
      <c r="D7912" s="275">
        <v>45191</v>
      </c>
      <c r="E7912" s="275">
        <v>45191</v>
      </c>
      <c r="F7912" s="139">
        <f t="shared" si="493"/>
        <v>35</v>
      </c>
      <c r="G7912" s="140">
        <v>0.63</v>
      </c>
      <c r="H7912" s="141">
        <f t="shared" si="494"/>
        <v>4.9510979789347974E-9</v>
      </c>
      <c r="I7912" s="142">
        <f t="shared" si="495"/>
        <v>1.7328842926271791E-7</v>
      </c>
    </row>
    <row r="7913" spans="1:9">
      <c r="A7913" s="143">
        <f t="shared" si="492"/>
        <v>3375</v>
      </c>
      <c r="B7913" s="138" t="s">
        <v>97</v>
      </c>
      <c r="C7913" s="275">
        <v>45159</v>
      </c>
      <c r="D7913" s="275">
        <v>45191</v>
      </c>
      <c r="E7913" s="275">
        <v>45191</v>
      </c>
      <c r="F7913" s="139">
        <f t="shared" si="493"/>
        <v>32</v>
      </c>
      <c r="G7913" s="140">
        <v>6.31</v>
      </c>
      <c r="H7913" s="141">
        <f t="shared" si="494"/>
        <v>4.9589568646156461E-8</v>
      </c>
      <c r="I7913" s="142">
        <f t="shared" si="495"/>
        <v>1.5868661966770067E-6</v>
      </c>
    </row>
    <row r="7914" spans="1:9">
      <c r="A7914" s="143">
        <f t="shared" si="492"/>
        <v>3376</v>
      </c>
      <c r="B7914" s="138" t="s">
        <v>97</v>
      </c>
      <c r="C7914" s="275">
        <v>45099</v>
      </c>
      <c r="D7914" s="275">
        <v>45257</v>
      </c>
      <c r="E7914" s="275">
        <v>45257</v>
      </c>
      <c r="F7914" s="139">
        <f t="shared" si="493"/>
        <v>158</v>
      </c>
      <c r="G7914" s="140">
        <v>62.7</v>
      </c>
      <c r="H7914" s="141">
        <f t="shared" si="494"/>
        <v>4.9275213218922512E-7</v>
      </c>
      <c r="I7914" s="142">
        <f t="shared" si="495"/>
        <v>7.7854836885897567E-5</v>
      </c>
    </row>
    <row r="7915" spans="1:9">
      <c r="A7915" s="143">
        <f t="shared" si="492"/>
        <v>3377</v>
      </c>
      <c r="B7915" s="138" t="s">
        <v>97</v>
      </c>
      <c r="C7915" s="275">
        <v>45097</v>
      </c>
      <c r="D7915" s="275">
        <v>45127</v>
      </c>
      <c r="E7915" s="275">
        <v>45127</v>
      </c>
      <c r="F7915" s="139">
        <f t="shared" si="493"/>
        <v>30</v>
      </c>
      <c r="G7915" s="140">
        <v>1.1100000000000001</v>
      </c>
      <c r="H7915" s="141">
        <f t="shared" si="494"/>
        <v>8.7233631057422627E-9</v>
      </c>
      <c r="I7915" s="142">
        <f t="shared" si="495"/>
        <v>2.617008931722679E-7</v>
      </c>
    </row>
    <row r="7916" spans="1:9">
      <c r="A7916" s="143">
        <f t="shared" si="492"/>
        <v>3378</v>
      </c>
      <c r="B7916" s="138" t="s">
        <v>97</v>
      </c>
      <c r="C7916" s="275">
        <v>45291</v>
      </c>
      <c r="D7916" s="275">
        <v>45301</v>
      </c>
      <c r="E7916" s="275">
        <v>45301</v>
      </c>
      <c r="F7916" s="139">
        <f t="shared" si="493"/>
        <v>10</v>
      </c>
      <c r="G7916" s="140">
        <v>22.68</v>
      </c>
      <c r="H7916" s="141">
        <f t="shared" si="494"/>
        <v>1.7823952724165269E-7</v>
      </c>
      <c r="I7916" s="142">
        <f t="shared" si="495"/>
        <v>1.782395272416527E-6</v>
      </c>
    </row>
    <row r="7917" spans="1:9">
      <c r="A7917" s="143">
        <f t="shared" si="492"/>
        <v>3379</v>
      </c>
      <c r="B7917" s="138" t="s">
        <v>97</v>
      </c>
      <c r="C7917" s="275">
        <v>45171</v>
      </c>
      <c r="D7917" s="275">
        <v>45182</v>
      </c>
      <c r="E7917" s="275">
        <v>45182</v>
      </c>
      <c r="F7917" s="139">
        <f t="shared" si="493"/>
        <v>11</v>
      </c>
      <c r="G7917" s="140">
        <v>59.26</v>
      </c>
      <c r="H7917" s="141">
        <f t="shared" si="494"/>
        <v>4.6571756544710488E-7</v>
      </c>
      <c r="I7917" s="142">
        <f t="shared" si="495"/>
        <v>5.1228932199181538E-6</v>
      </c>
    </row>
    <row r="7918" spans="1:9">
      <c r="A7918" s="143">
        <f t="shared" si="492"/>
        <v>3380</v>
      </c>
      <c r="B7918" s="138" t="s">
        <v>97</v>
      </c>
      <c r="C7918" s="275">
        <v>45108</v>
      </c>
      <c r="D7918" s="275">
        <v>45126</v>
      </c>
      <c r="E7918" s="275">
        <v>45126</v>
      </c>
      <c r="F7918" s="139">
        <f t="shared" si="493"/>
        <v>18</v>
      </c>
      <c r="G7918" s="140">
        <v>17.920000000000002</v>
      </c>
      <c r="H7918" s="141">
        <f t="shared" si="494"/>
        <v>1.4083123140081204E-7</v>
      </c>
      <c r="I7918" s="142">
        <f t="shared" si="495"/>
        <v>2.5349621652146167E-6</v>
      </c>
    </row>
    <row r="7919" spans="1:9">
      <c r="A7919" s="143">
        <f t="shared" si="492"/>
        <v>3381</v>
      </c>
      <c r="B7919" s="138" t="s">
        <v>97</v>
      </c>
      <c r="C7919" s="275">
        <v>45177</v>
      </c>
      <c r="D7919" s="275">
        <v>45197</v>
      </c>
      <c r="E7919" s="275">
        <v>45197</v>
      </c>
      <c r="F7919" s="139">
        <f t="shared" si="493"/>
        <v>20</v>
      </c>
      <c r="G7919" s="140">
        <v>76.28</v>
      </c>
      <c r="H7919" s="141">
        <f t="shared" si="494"/>
        <v>5.9947579973515294E-7</v>
      </c>
      <c r="I7919" s="142">
        <f t="shared" si="495"/>
        <v>1.1989515994703059E-5</v>
      </c>
    </row>
    <row r="7920" spans="1:9">
      <c r="A7920" s="143">
        <f t="shared" si="492"/>
        <v>3382</v>
      </c>
      <c r="B7920" s="138" t="s">
        <v>97</v>
      </c>
      <c r="C7920" s="275">
        <v>44937</v>
      </c>
      <c r="D7920" s="275">
        <v>44949</v>
      </c>
      <c r="E7920" s="275">
        <v>44949</v>
      </c>
      <c r="F7920" s="139">
        <f t="shared" si="493"/>
        <v>12</v>
      </c>
      <c r="G7920" s="140">
        <v>220.01</v>
      </c>
      <c r="H7920" s="141">
        <f t="shared" si="494"/>
        <v>1.729033438643563E-6</v>
      </c>
      <c r="I7920" s="142">
        <f t="shared" si="495"/>
        <v>2.0748401263722755E-5</v>
      </c>
    </row>
    <row r="7921" spans="1:9">
      <c r="A7921" s="143">
        <f t="shared" si="492"/>
        <v>3383</v>
      </c>
      <c r="B7921" s="138" t="s">
        <v>97</v>
      </c>
      <c r="C7921" s="275">
        <v>45264</v>
      </c>
      <c r="D7921" s="275">
        <v>45323</v>
      </c>
      <c r="E7921" s="275">
        <v>45323</v>
      </c>
      <c r="F7921" s="139">
        <f t="shared" si="493"/>
        <v>59</v>
      </c>
      <c r="G7921" s="140">
        <v>88.36</v>
      </c>
      <c r="H7921" s="141">
        <f t="shared" si="494"/>
        <v>6.9441113875980743E-7</v>
      </c>
      <c r="I7921" s="142">
        <f t="shared" si="495"/>
        <v>4.097025718682864E-5</v>
      </c>
    </row>
    <row r="7922" spans="1:9">
      <c r="A7922" s="143">
        <f t="shared" si="492"/>
        <v>3384</v>
      </c>
      <c r="B7922" s="138" t="s">
        <v>97</v>
      </c>
      <c r="C7922" s="275">
        <v>44980</v>
      </c>
      <c r="D7922" s="275">
        <v>45000</v>
      </c>
      <c r="E7922" s="275">
        <v>45000</v>
      </c>
      <c r="F7922" s="139">
        <f t="shared" si="493"/>
        <v>20</v>
      </c>
      <c r="G7922" s="140">
        <v>5.93</v>
      </c>
      <c r="H7922" s="141">
        <f t="shared" si="494"/>
        <v>4.6603192087433883E-8</v>
      </c>
      <c r="I7922" s="142">
        <f t="shared" si="495"/>
        <v>9.3206384174867766E-7</v>
      </c>
    </row>
    <row r="7923" spans="1:9">
      <c r="A7923" s="143">
        <f t="shared" si="492"/>
        <v>3385</v>
      </c>
      <c r="B7923" s="138" t="s">
        <v>97</v>
      </c>
      <c r="C7923" s="275">
        <v>45057</v>
      </c>
      <c r="D7923" s="275">
        <v>45082</v>
      </c>
      <c r="E7923" s="275">
        <v>45082</v>
      </c>
      <c r="F7923" s="139">
        <f t="shared" si="493"/>
        <v>25</v>
      </c>
      <c r="G7923" s="140">
        <v>115.24</v>
      </c>
      <c r="H7923" s="141">
        <f t="shared" si="494"/>
        <v>9.0565798586102542E-7</v>
      </c>
      <c r="I7923" s="142">
        <f t="shared" si="495"/>
        <v>2.2641449646525636E-5</v>
      </c>
    </row>
    <row r="7924" spans="1:9">
      <c r="A7924" s="143">
        <f t="shared" si="492"/>
        <v>3386</v>
      </c>
      <c r="B7924" s="138" t="s">
        <v>97</v>
      </c>
      <c r="C7924" s="275">
        <v>45072</v>
      </c>
      <c r="D7924" s="275">
        <v>45092</v>
      </c>
      <c r="E7924" s="275">
        <v>45092</v>
      </c>
      <c r="F7924" s="139">
        <f t="shared" si="493"/>
        <v>20</v>
      </c>
      <c r="G7924" s="140">
        <v>33.17</v>
      </c>
      <c r="H7924" s="141">
        <f t="shared" si="494"/>
        <v>2.6067923803375751E-7</v>
      </c>
      <c r="I7924" s="142">
        <f t="shared" si="495"/>
        <v>5.2135847606751498E-6</v>
      </c>
    </row>
    <row r="7925" spans="1:9">
      <c r="A7925" s="143">
        <f t="shared" si="492"/>
        <v>3387</v>
      </c>
      <c r="B7925" s="138" t="s">
        <v>97</v>
      </c>
      <c r="C7925" s="275">
        <v>45013</v>
      </c>
      <c r="D7925" s="275">
        <v>45019</v>
      </c>
      <c r="E7925" s="275">
        <v>45019</v>
      </c>
      <c r="F7925" s="139">
        <f t="shared" si="493"/>
        <v>6</v>
      </c>
      <c r="G7925" s="140">
        <v>718.96</v>
      </c>
      <c r="H7925" s="141">
        <f t="shared" si="494"/>
        <v>5.6502244491031142E-6</v>
      </c>
      <c r="I7925" s="142">
        <f t="shared" si="495"/>
        <v>3.3901346694618685E-5</v>
      </c>
    </row>
    <row r="7926" spans="1:9">
      <c r="A7926" s="143">
        <f t="shared" si="492"/>
        <v>3388</v>
      </c>
      <c r="B7926" s="138" t="s">
        <v>97</v>
      </c>
      <c r="C7926" s="275">
        <v>45236</v>
      </c>
      <c r="D7926" s="275">
        <v>45273</v>
      </c>
      <c r="E7926" s="275">
        <v>45273</v>
      </c>
      <c r="F7926" s="139">
        <f t="shared" si="493"/>
        <v>37</v>
      </c>
      <c r="G7926" s="140">
        <v>42.01</v>
      </c>
      <c r="H7926" s="141">
        <f t="shared" si="494"/>
        <v>3.3015178745246165E-7</v>
      </c>
      <c r="I7926" s="142">
        <f t="shared" si="495"/>
        <v>1.2215616135741081E-5</v>
      </c>
    </row>
    <row r="7927" spans="1:9">
      <c r="A7927" s="143">
        <f t="shared" si="492"/>
        <v>3389</v>
      </c>
      <c r="B7927" s="138" t="s">
        <v>97</v>
      </c>
      <c r="C7927" s="275">
        <v>45225</v>
      </c>
      <c r="D7927" s="275">
        <v>45345</v>
      </c>
      <c r="E7927" s="275">
        <v>45345</v>
      </c>
      <c r="F7927" s="139">
        <f t="shared" si="493"/>
        <v>120</v>
      </c>
      <c r="G7927" s="140">
        <v>26.38</v>
      </c>
      <c r="H7927" s="141">
        <f t="shared" si="494"/>
        <v>2.0731740426079357E-7</v>
      </c>
      <c r="I7927" s="142">
        <f t="shared" si="495"/>
        <v>2.4878088511295228E-5</v>
      </c>
    </row>
    <row r="7928" spans="1:9">
      <c r="A7928" s="143">
        <f t="shared" si="492"/>
        <v>3390</v>
      </c>
      <c r="B7928" s="138" t="s">
        <v>97</v>
      </c>
      <c r="C7928" s="275">
        <v>45221</v>
      </c>
      <c r="D7928" s="275">
        <v>45229</v>
      </c>
      <c r="E7928" s="275">
        <v>45229</v>
      </c>
      <c r="F7928" s="139">
        <f t="shared" si="493"/>
        <v>8</v>
      </c>
      <c r="G7928" s="140">
        <v>189.81</v>
      </c>
      <c r="H7928" s="141">
        <f t="shared" si="494"/>
        <v>1.4916950910819269E-6</v>
      </c>
      <c r="I7928" s="142">
        <f t="shared" si="495"/>
        <v>1.1933560728655415E-5</v>
      </c>
    </row>
    <row r="7929" spans="1:9">
      <c r="A7929" s="143">
        <f t="shared" si="492"/>
        <v>3391</v>
      </c>
      <c r="B7929" s="138" t="s">
        <v>97</v>
      </c>
      <c r="C7929" s="275">
        <v>45027</v>
      </c>
      <c r="D7929" s="275">
        <v>45036</v>
      </c>
      <c r="E7929" s="275">
        <v>45036</v>
      </c>
      <c r="F7929" s="139">
        <f t="shared" si="493"/>
        <v>9</v>
      </c>
      <c r="G7929" s="140">
        <v>195.86</v>
      </c>
      <c r="H7929" s="141">
        <f t="shared" si="494"/>
        <v>1.5392413494510626E-6</v>
      </c>
      <c r="I7929" s="142">
        <f t="shared" si="495"/>
        <v>1.3853172145059564E-5</v>
      </c>
    </row>
    <row r="7930" spans="1:9">
      <c r="A7930" s="143">
        <f t="shared" si="492"/>
        <v>3392</v>
      </c>
      <c r="B7930" s="138" t="s">
        <v>97</v>
      </c>
      <c r="C7930" s="275">
        <v>45156</v>
      </c>
      <c r="D7930" s="275">
        <v>45231</v>
      </c>
      <c r="E7930" s="275">
        <v>45231</v>
      </c>
      <c r="F7930" s="139">
        <f t="shared" si="493"/>
        <v>75</v>
      </c>
      <c r="G7930" s="140">
        <v>21.03</v>
      </c>
      <c r="H7930" s="141">
        <f t="shared" si="494"/>
        <v>1.6527236586825205E-7</v>
      </c>
      <c r="I7930" s="142">
        <f t="shared" si="495"/>
        <v>1.2395427440118904E-5</v>
      </c>
    </row>
    <row r="7931" spans="1:9">
      <c r="A7931" s="143">
        <f t="shared" si="492"/>
        <v>3393</v>
      </c>
      <c r="B7931" s="138" t="s">
        <v>97</v>
      </c>
      <c r="C7931" s="275">
        <v>45252</v>
      </c>
      <c r="D7931" s="275">
        <v>45303</v>
      </c>
      <c r="E7931" s="275">
        <v>45303</v>
      </c>
      <c r="F7931" s="139">
        <f t="shared" si="493"/>
        <v>51</v>
      </c>
      <c r="G7931" s="140">
        <v>159.25</v>
      </c>
      <c r="H7931" s="141">
        <f t="shared" si="494"/>
        <v>1.251527544675185E-6</v>
      </c>
      <c r="I7931" s="142">
        <f t="shared" si="495"/>
        <v>6.3827904778434436E-5</v>
      </c>
    </row>
    <row r="7932" spans="1:9">
      <c r="A7932" s="143">
        <f t="shared" ref="A7932:A7995" si="496">A7931+1</f>
        <v>3394</v>
      </c>
      <c r="B7932" s="138" t="s">
        <v>97</v>
      </c>
      <c r="C7932" s="275">
        <v>45013</v>
      </c>
      <c r="D7932" s="275">
        <v>45198</v>
      </c>
      <c r="E7932" s="275">
        <v>45198</v>
      </c>
      <c r="F7932" s="139">
        <f t="shared" si="493"/>
        <v>185</v>
      </c>
      <c r="G7932" s="140">
        <v>53.42</v>
      </c>
      <c r="H7932" s="141">
        <f t="shared" si="494"/>
        <v>4.1982167307094742E-7</v>
      </c>
      <c r="I7932" s="142">
        <f t="shared" si="495"/>
        <v>7.7667009518125275E-5</v>
      </c>
    </row>
    <row r="7933" spans="1:9">
      <c r="A7933" s="143">
        <f t="shared" si="496"/>
        <v>3395</v>
      </c>
      <c r="B7933" s="138" t="s">
        <v>97</v>
      </c>
      <c r="C7933" s="275">
        <v>45176</v>
      </c>
      <c r="D7933" s="275">
        <v>45243</v>
      </c>
      <c r="E7933" s="275">
        <v>45243</v>
      </c>
      <c r="F7933" s="139">
        <f t="shared" si="493"/>
        <v>67</v>
      </c>
      <c r="G7933" s="140">
        <v>18.95</v>
      </c>
      <c r="H7933" s="141">
        <f t="shared" si="494"/>
        <v>1.4892588365208637E-7</v>
      </c>
      <c r="I7933" s="142">
        <f t="shared" si="495"/>
        <v>9.9780342046897872E-6</v>
      </c>
    </row>
    <row r="7934" spans="1:9">
      <c r="A7934" s="143">
        <f t="shared" si="496"/>
        <v>3396</v>
      </c>
      <c r="B7934" s="138" t="s">
        <v>97</v>
      </c>
      <c r="C7934" s="275">
        <v>45064</v>
      </c>
      <c r="D7934" s="275">
        <v>45086</v>
      </c>
      <c r="E7934" s="275">
        <v>45086</v>
      </c>
      <c r="F7934" s="139">
        <f t="shared" si="493"/>
        <v>22</v>
      </c>
      <c r="G7934" s="140">
        <v>44.9</v>
      </c>
      <c r="H7934" s="141">
        <f t="shared" si="494"/>
        <v>3.5286396707011494E-7</v>
      </c>
      <c r="I7934" s="142">
        <f t="shared" si="495"/>
        <v>7.7630072755425291E-6</v>
      </c>
    </row>
    <row r="7935" spans="1:9">
      <c r="A7935" s="143">
        <f t="shared" si="496"/>
        <v>3397</v>
      </c>
      <c r="B7935" s="138" t="s">
        <v>97</v>
      </c>
      <c r="C7935" s="275">
        <v>45158</v>
      </c>
      <c r="D7935" s="275">
        <v>45166</v>
      </c>
      <c r="E7935" s="275">
        <v>45166</v>
      </c>
      <c r="F7935" s="139">
        <f t="shared" si="493"/>
        <v>8</v>
      </c>
      <c r="G7935" s="140">
        <v>4.2</v>
      </c>
      <c r="H7935" s="141">
        <f t="shared" si="494"/>
        <v>3.3007319859565321E-8</v>
      </c>
      <c r="I7935" s="142">
        <f t="shared" si="495"/>
        <v>2.6405855887652257E-7</v>
      </c>
    </row>
    <row r="7936" spans="1:9">
      <c r="A7936" s="143">
        <f t="shared" si="496"/>
        <v>3398</v>
      </c>
      <c r="B7936" s="138" t="s">
        <v>97</v>
      </c>
      <c r="C7936" s="275">
        <v>44967</v>
      </c>
      <c r="D7936" s="275">
        <v>45205</v>
      </c>
      <c r="E7936" s="275">
        <v>45205</v>
      </c>
      <c r="F7936" s="139">
        <f t="shared" si="493"/>
        <v>238</v>
      </c>
      <c r="G7936" s="140">
        <v>327.14</v>
      </c>
      <c r="H7936" s="141">
        <f t="shared" si="494"/>
        <v>2.5709558616329042E-6</v>
      </c>
      <c r="I7936" s="142">
        <f t="shared" si="495"/>
        <v>6.1188749506863125E-4</v>
      </c>
    </row>
    <row r="7937" spans="1:9">
      <c r="A7937" s="143">
        <f t="shared" si="496"/>
        <v>3399</v>
      </c>
      <c r="B7937" s="138" t="s">
        <v>97</v>
      </c>
      <c r="C7937" s="275">
        <v>45006</v>
      </c>
      <c r="D7937" s="275">
        <v>45014</v>
      </c>
      <c r="E7937" s="275">
        <v>45014</v>
      </c>
      <c r="F7937" s="139">
        <f t="shared" si="493"/>
        <v>8</v>
      </c>
      <c r="G7937" s="140">
        <v>224.53</v>
      </c>
      <c r="H7937" s="141">
        <f t="shared" si="494"/>
        <v>1.7645556019210001E-6</v>
      </c>
      <c r="I7937" s="142">
        <f t="shared" si="495"/>
        <v>1.4116444815368001E-5</v>
      </c>
    </row>
    <row r="7938" spans="1:9">
      <c r="A7938" s="143">
        <f t="shared" si="496"/>
        <v>3400</v>
      </c>
      <c r="B7938" s="138" t="s">
        <v>97</v>
      </c>
      <c r="C7938" s="275">
        <v>45274</v>
      </c>
      <c r="D7938" s="275">
        <v>45288</v>
      </c>
      <c r="E7938" s="275">
        <v>45288</v>
      </c>
      <c r="F7938" s="139">
        <f t="shared" si="493"/>
        <v>14</v>
      </c>
      <c r="G7938" s="140">
        <v>89.49</v>
      </c>
      <c r="H7938" s="141">
        <f t="shared" si="494"/>
        <v>7.0329167957916661E-7</v>
      </c>
      <c r="I7938" s="142">
        <f t="shared" si="495"/>
        <v>9.8460835141083319E-6</v>
      </c>
    </row>
    <row r="7939" spans="1:9">
      <c r="A7939" s="143">
        <f t="shared" si="496"/>
        <v>3401</v>
      </c>
      <c r="B7939" s="138" t="s">
        <v>97</v>
      </c>
      <c r="C7939" s="275">
        <v>45160</v>
      </c>
      <c r="D7939" s="275">
        <v>45170</v>
      </c>
      <c r="E7939" s="275">
        <v>45170</v>
      </c>
      <c r="F7939" s="139">
        <f t="shared" si="493"/>
        <v>10</v>
      </c>
      <c r="G7939" s="140">
        <v>38.69</v>
      </c>
      <c r="H7939" s="141">
        <f t="shared" si="494"/>
        <v>3.0406028699204331E-7</v>
      </c>
      <c r="I7939" s="142">
        <f t="shared" si="495"/>
        <v>3.0406028699204329E-6</v>
      </c>
    </row>
    <row r="7940" spans="1:9">
      <c r="A7940" s="143">
        <f t="shared" si="496"/>
        <v>3402</v>
      </c>
      <c r="B7940" s="138" t="s">
        <v>97</v>
      </c>
      <c r="C7940" s="275">
        <v>45029</v>
      </c>
      <c r="D7940" s="275">
        <v>45154</v>
      </c>
      <c r="E7940" s="275">
        <v>45154</v>
      </c>
      <c r="F7940" s="139">
        <f t="shared" si="493"/>
        <v>125</v>
      </c>
      <c r="G7940" s="140">
        <v>69.31</v>
      </c>
      <c r="H7940" s="141">
        <f t="shared" si="494"/>
        <v>5.446993665396362E-7</v>
      </c>
      <c r="I7940" s="142">
        <f t="shared" si="495"/>
        <v>6.8087420817454519E-5</v>
      </c>
    </row>
    <row r="7941" spans="1:9">
      <c r="A7941" s="143">
        <f t="shared" si="496"/>
        <v>3403</v>
      </c>
      <c r="B7941" s="138" t="s">
        <v>97</v>
      </c>
      <c r="C7941" s="275">
        <v>45065</v>
      </c>
      <c r="D7941" s="275">
        <v>45086</v>
      </c>
      <c r="E7941" s="275">
        <v>45086</v>
      </c>
      <c r="F7941" s="139">
        <f t="shared" si="493"/>
        <v>21</v>
      </c>
      <c r="G7941" s="140">
        <v>49.23</v>
      </c>
      <c r="H7941" s="141">
        <f t="shared" si="494"/>
        <v>3.8689294206819057E-7</v>
      </c>
      <c r="I7941" s="142">
        <f t="shared" si="495"/>
        <v>8.1247517834320027E-6</v>
      </c>
    </row>
    <row r="7942" spans="1:9">
      <c r="A7942" s="143">
        <f t="shared" si="496"/>
        <v>3404</v>
      </c>
      <c r="B7942" s="138" t="s">
        <v>97</v>
      </c>
      <c r="C7942" s="275">
        <v>45226</v>
      </c>
      <c r="D7942" s="275">
        <v>45232</v>
      </c>
      <c r="E7942" s="275">
        <v>45232</v>
      </c>
      <c r="F7942" s="139">
        <f t="shared" si="493"/>
        <v>6</v>
      </c>
      <c r="G7942" s="140">
        <v>441.34</v>
      </c>
      <c r="H7942" s="141">
        <f t="shared" si="494"/>
        <v>3.4684406063858466E-6</v>
      </c>
      <c r="I7942" s="142">
        <f t="shared" si="495"/>
        <v>2.0810643638315079E-5</v>
      </c>
    </row>
    <row r="7943" spans="1:9">
      <c r="A7943" s="143">
        <f t="shared" si="496"/>
        <v>3405</v>
      </c>
      <c r="B7943" s="138" t="s">
        <v>97</v>
      </c>
      <c r="C7943" s="275">
        <v>44990</v>
      </c>
      <c r="D7943" s="275">
        <v>44992</v>
      </c>
      <c r="E7943" s="275">
        <v>44992</v>
      </c>
      <c r="F7943" s="139">
        <f t="shared" si="493"/>
        <v>2</v>
      </c>
      <c r="G7943" s="140">
        <v>201.11</v>
      </c>
      <c r="H7943" s="141">
        <f t="shared" si="494"/>
        <v>1.5805004992755192E-6</v>
      </c>
      <c r="I7943" s="142">
        <f t="shared" si="495"/>
        <v>3.1610009985510385E-6</v>
      </c>
    </row>
    <row r="7944" spans="1:9">
      <c r="A7944" s="143">
        <f t="shared" si="496"/>
        <v>3406</v>
      </c>
      <c r="B7944" s="138" t="s">
        <v>97</v>
      </c>
      <c r="C7944" s="275">
        <v>44986</v>
      </c>
      <c r="D7944" s="275">
        <v>44992</v>
      </c>
      <c r="E7944" s="275">
        <v>44992</v>
      </c>
      <c r="F7944" s="139">
        <f t="shared" ref="F7944:F8007" si="497">E7944-C7944</f>
        <v>6</v>
      </c>
      <c r="G7944" s="140">
        <v>35.6</v>
      </c>
      <c r="H7944" s="141">
        <f t="shared" ref="H7944:H8007" si="498">G7944/$G$8894</f>
        <v>2.797763302382203E-7</v>
      </c>
      <c r="I7944" s="142">
        <f t="shared" ref="I7944:I8007" si="499">H7944*F7944</f>
        <v>1.6786579814293217E-6</v>
      </c>
    </row>
    <row r="7945" spans="1:9">
      <c r="A7945" s="143">
        <f t="shared" si="496"/>
        <v>3407</v>
      </c>
      <c r="B7945" s="138" t="s">
        <v>97</v>
      </c>
      <c r="C7945" s="275">
        <v>45082</v>
      </c>
      <c r="D7945" s="275">
        <v>45190</v>
      </c>
      <c r="E7945" s="275">
        <v>45190</v>
      </c>
      <c r="F7945" s="139">
        <f t="shared" si="497"/>
        <v>108</v>
      </c>
      <c r="G7945" s="140">
        <v>28.19</v>
      </c>
      <c r="H7945" s="141">
        <f t="shared" si="498"/>
        <v>2.2154198734313007E-7</v>
      </c>
      <c r="I7945" s="142">
        <f t="shared" si="499"/>
        <v>2.3926534633058047E-5</v>
      </c>
    </row>
    <row r="7946" spans="1:9">
      <c r="A7946" s="143">
        <f t="shared" si="496"/>
        <v>3408</v>
      </c>
      <c r="B7946" s="138" t="s">
        <v>97</v>
      </c>
      <c r="C7946" s="275">
        <v>44993</v>
      </c>
      <c r="D7946" s="275">
        <v>45041</v>
      </c>
      <c r="E7946" s="275">
        <v>45041</v>
      </c>
      <c r="F7946" s="139">
        <f t="shared" si="497"/>
        <v>48</v>
      </c>
      <c r="G7946" s="140">
        <v>48.66</v>
      </c>
      <c r="H7946" s="141">
        <f t="shared" si="498"/>
        <v>3.8241337723010673E-7</v>
      </c>
      <c r="I7946" s="142">
        <f t="shared" si="499"/>
        <v>1.8355842107045123E-5</v>
      </c>
    </row>
    <row r="7947" spans="1:9">
      <c r="A7947" s="143">
        <f t="shared" si="496"/>
        <v>3409</v>
      </c>
      <c r="B7947" s="138" t="s">
        <v>97</v>
      </c>
      <c r="C7947" s="275">
        <v>44991</v>
      </c>
      <c r="D7947" s="275">
        <v>45007</v>
      </c>
      <c r="E7947" s="275">
        <v>45007</v>
      </c>
      <c r="F7947" s="139">
        <f t="shared" si="497"/>
        <v>16</v>
      </c>
      <c r="G7947" s="140">
        <v>117.83</v>
      </c>
      <c r="H7947" s="141">
        <f t="shared" si="498"/>
        <v>9.2601249977442404E-7</v>
      </c>
      <c r="I7947" s="142">
        <f t="shared" si="499"/>
        <v>1.4816199996390785E-5</v>
      </c>
    </row>
    <row r="7948" spans="1:9">
      <c r="A7948" s="143">
        <f t="shared" si="496"/>
        <v>3410</v>
      </c>
      <c r="B7948" s="138" t="s">
        <v>97</v>
      </c>
      <c r="C7948" s="275">
        <v>44971</v>
      </c>
      <c r="D7948" s="275">
        <v>45230</v>
      </c>
      <c r="E7948" s="275">
        <v>45230</v>
      </c>
      <c r="F7948" s="139">
        <f t="shared" si="497"/>
        <v>259</v>
      </c>
      <c r="G7948" s="140">
        <v>113.19</v>
      </c>
      <c r="H7948" s="141">
        <f t="shared" si="498"/>
        <v>8.8954727021528525E-7</v>
      </c>
      <c r="I7948" s="142">
        <f t="shared" si="499"/>
        <v>2.3039274298575888E-4</v>
      </c>
    </row>
    <row r="7949" spans="1:9">
      <c r="A7949" s="143">
        <f t="shared" si="496"/>
        <v>3411</v>
      </c>
      <c r="B7949" s="138" t="s">
        <v>97</v>
      </c>
      <c r="C7949" s="275">
        <v>44988</v>
      </c>
      <c r="D7949" s="275">
        <v>45226</v>
      </c>
      <c r="E7949" s="275">
        <v>45226</v>
      </c>
      <c r="F7949" s="139">
        <f t="shared" si="497"/>
        <v>238</v>
      </c>
      <c r="G7949" s="140">
        <v>68.260000000000005</v>
      </c>
      <c r="H7949" s="141">
        <f t="shared" si="498"/>
        <v>5.3644753657474491E-7</v>
      </c>
      <c r="I7949" s="142">
        <f t="shared" si="499"/>
        <v>1.276745137047893E-4</v>
      </c>
    </row>
    <row r="7950" spans="1:9">
      <c r="A7950" s="143">
        <f t="shared" si="496"/>
        <v>3412</v>
      </c>
      <c r="B7950" s="138" t="s">
        <v>97</v>
      </c>
      <c r="C7950" s="275">
        <v>45149</v>
      </c>
      <c r="D7950" s="275">
        <v>45188</v>
      </c>
      <c r="E7950" s="275">
        <v>45188</v>
      </c>
      <c r="F7950" s="139">
        <f t="shared" si="497"/>
        <v>39</v>
      </c>
      <c r="G7950" s="140">
        <v>98.35</v>
      </c>
      <c r="H7950" s="141">
        <f t="shared" si="498"/>
        <v>7.7292140671148775E-7</v>
      </c>
      <c r="I7950" s="142">
        <f t="shared" si="499"/>
        <v>3.0143934861748021E-5</v>
      </c>
    </row>
    <row r="7951" spans="1:9">
      <c r="A7951" s="143">
        <f t="shared" si="496"/>
        <v>3413</v>
      </c>
      <c r="B7951" s="138" t="s">
        <v>97</v>
      </c>
      <c r="C7951" s="275">
        <v>44992</v>
      </c>
      <c r="D7951" s="275">
        <v>45002</v>
      </c>
      <c r="E7951" s="275">
        <v>45002</v>
      </c>
      <c r="F7951" s="139">
        <f t="shared" si="497"/>
        <v>10</v>
      </c>
      <c r="G7951" s="140">
        <v>40.65</v>
      </c>
      <c r="H7951" s="141">
        <f t="shared" si="498"/>
        <v>3.1946370292650715E-7</v>
      </c>
      <c r="I7951" s="142">
        <f t="shared" si="499"/>
        <v>3.1946370292650716E-6</v>
      </c>
    </row>
    <row r="7952" spans="1:9">
      <c r="A7952" s="143">
        <f t="shared" si="496"/>
        <v>3414</v>
      </c>
      <c r="B7952" s="138" t="s">
        <v>97</v>
      </c>
      <c r="C7952" s="275">
        <v>44994</v>
      </c>
      <c r="D7952" s="275">
        <v>45203</v>
      </c>
      <c r="E7952" s="275">
        <v>45203</v>
      </c>
      <c r="F7952" s="139">
        <f t="shared" si="497"/>
        <v>209</v>
      </c>
      <c r="G7952" s="140">
        <v>136.93</v>
      </c>
      <c r="H7952" s="141">
        <f t="shared" si="498"/>
        <v>1.0761172162786378E-6</v>
      </c>
      <c r="I7952" s="142">
        <f t="shared" si="499"/>
        <v>2.2490849820223531E-4</v>
      </c>
    </row>
    <row r="7953" spans="1:9">
      <c r="A7953" s="143">
        <f t="shared" si="496"/>
        <v>3415</v>
      </c>
      <c r="B7953" s="138" t="s">
        <v>97</v>
      </c>
      <c r="C7953" s="275">
        <v>44977</v>
      </c>
      <c r="D7953" s="275">
        <v>44988</v>
      </c>
      <c r="E7953" s="275">
        <v>44988</v>
      </c>
      <c r="F7953" s="139">
        <f t="shared" si="497"/>
        <v>11</v>
      </c>
      <c r="G7953" s="140">
        <v>253.83</v>
      </c>
      <c r="H7953" s="141">
        <f t="shared" si="498"/>
        <v>1.9948209523698723E-6</v>
      </c>
      <c r="I7953" s="142">
        <f t="shared" si="499"/>
        <v>2.1943030476068595E-5</v>
      </c>
    </row>
    <row r="7954" spans="1:9">
      <c r="A7954" s="143">
        <f t="shared" si="496"/>
        <v>3416</v>
      </c>
      <c r="B7954" s="138" t="s">
        <v>97</v>
      </c>
      <c r="C7954" s="275">
        <v>45121</v>
      </c>
      <c r="D7954" s="275">
        <v>45127</v>
      </c>
      <c r="E7954" s="275">
        <v>45127</v>
      </c>
      <c r="F7954" s="139">
        <f t="shared" si="497"/>
        <v>6</v>
      </c>
      <c r="G7954" s="140">
        <v>16.649999999999999</v>
      </c>
      <c r="H7954" s="141">
        <f t="shared" si="498"/>
        <v>1.3085044658613392E-7</v>
      </c>
      <c r="I7954" s="142">
        <f t="shared" si="499"/>
        <v>7.8510267951680359E-7</v>
      </c>
    </row>
    <row r="7955" spans="1:9">
      <c r="A7955" s="143">
        <f t="shared" si="496"/>
        <v>3417</v>
      </c>
      <c r="B7955" s="138" t="s">
        <v>97</v>
      </c>
      <c r="C7955" s="275">
        <v>45079</v>
      </c>
      <c r="D7955" s="275">
        <v>45226</v>
      </c>
      <c r="E7955" s="275">
        <v>45226</v>
      </c>
      <c r="F7955" s="139">
        <f t="shared" si="497"/>
        <v>147</v>
      </c>
      <c r="G7955" s="140">
        <v>31.69</v>
      </c>
      <c r="H7955" s="141">
        <f t="shared" si="498"/>
        <v>2.4904808722610117E-7</v>
      </c>
      <c r="I7955" s="142">
        <f t="shared" si="499"/>
        <v>3.6610068822236874E-5</v>
      </c>
    </row>
    <row r="7956" spans="1:9">
      <c r="A7956" s="143">
        <f t="shared" si="496"/>
        <v>3418</v>
      </c>
      <c r="B7956" s="138" t="s">
        <v>97</v>
      </c>
      <c r="C7956" s="275">
        <v>45233</v>
      </c>
      <c r="D7956" s="275">
        <v>45300</v>
      </c>
      <c r="E7956" s="275">
        <v>45300</v>
      </c>
      <c r="F7956" s="139">
        <f t="shared" si="497"/>
        <v>67</v>
      </c>
      <c r="G7956" s="140">
        <v>47.52</v>
      </c>
      <c r="H7956" s="141">
        <f t="shared" si="498"/>
        <v>3.7345424755393901E-7</v>
      </c>
      <c r="I7956" s="142">
        <f t="shared" si="499"/>
        <v>2.5021434586113915E-5</v>
      </c>
    </row>
    <row r="7957" spans="1:9">
      <c r="A7957" s="143">
        <f t="shared" si="496"/>
        <v>3419</v>
      </c>
      <c r="B7957" s="138" t="s">
        <v>97</v>
      </c>
      <c r="C7957" s="275">
        <v>45247</v>
      </c>
      <c r="D7957" s="275">
        <v>45262</v>
      </c>
      <c r="E7957" s="275">
        <v>45262</v>
      </c>
      <c r="F7957" s="139">
        <f t="shared" si="497"/>
        <v>15</v>
      </c>
      <c r="G7957" s="140">
        <v>116.84</v>
      </c>
      <c r="H7957" s="141">
        <f t="shared" si="498"/>
        <v>9.1823220295038376E-7</v>
      </c>
      <c r="I7957" s="142">
        <f t="shared" si="499"/>
        <v>1.3773483044255757E-5</v>
      </c>
    </row>
    <row r="7958" spans="1:9">
      <c r="A7958" s="143">
        <f t="shared" si="496"/>
        <v>3420</v>
      </c>
      <c r="B7958" s="138" t="s">
        <v>97</v>
      </c>
      <c r="C7958" s="275">
        <v>45244</v>
      </c>
      <c r="D7958" s="275">
        <v>45413</v>
      </c>
      <c r="E7958" s="275">
        <v>45413</v>
      </c>
      <c r="F7958" s="139">
        <f t="shared" si="497"/>
        <v>169</v>
      </c>
      <c r="G7958" s="140">
        <v>32.36</v>
      </c>
      <c r="H7958" s="141">
        <f t="shared" si="498"/>
        <v>2.543135406322699E-7</v>
      </c>
      <c r="I7958" s="142">
        <f t="shared" si="499"/>
        <v>4.2978988366853612E-5</v>
      </c>
    </row>
    <row r="7959" spans="1:9">
      <c r="A7959" s="143">
        <f t="shared" si="496"/>
        <v>3421</v>
      </c>
      <c r="B7959" s="138" t="s">
        <v>97</v>
      </c>
      <c r="C7959" s="275">
        <v>45050</v>
      </c>
      <c r="D7959" s="275">
        <v>45057</v>
      </c>
      <c r="E7959" s="275">
        <v>45057</v>
      </c>
      <c r="F7959" s="139">
        <f t="shared" si="497"/>
        <v>7</v>
      </c>
      <c r="G7959" s="140">
        <v>126.46</v>
      </c>
      <c r="H7959" s="141">
        <f t="shared" si="498"/>
        <v>9.9383468320014991E-7</v>
      </c>
      <c r="I7959" s="142">
        <f t="shared" si="499"/>
        <v>6.9568427824010494E-6</v>
      </c>
    </row>
    <row r="7960" spans="1:9">
      <c r="A7960" s="143">
        <f t="shared" si="496"/>
        <v>3422</v>
      </c>
      <c r="B7960" s="138" t="s">
        <v>97</v>
      </c>
      <c r="C7960" s="275">
        <v>45247</v>
      </c>
      <c r="D7960" s="275">
        <v>45301</v>
      </c>
      <c r="E7960" s="275">
        <v>45301</v>
      </c>
      <c r="F7960" s="139">
        <f t="shared" si="497"/>
        <v>54</v>
      </c>
      <c r="G7960" s="140">
        <v>83.71</v>
      </c>
      <c r="H7960" s="141">
        <f t="shared" si="498"/>
        <v>6.5786732034386014E-7</v>
      </c>
      <c r="I7960" s="142">
        <f t="shared" si="499"/>
        <v>3.5524835298568446E-5</v>
      </c>
    </row>
    <row r="7961" spans="1:9">
      <c r="A7961" s="143">
        <f t="shared" si="496"/>
        <v>3423</v>
      </c>
      <c r="B7961" s="138" t="s">
        <v>97</v>
      </c>
      <c r="C7961" s="275">
        <v>44957</v>
      </c>
      <c r="D7961" s="275">
        <v>45222</v>
      </c>
      <c r="E7961" s="275">
        <v>45222</v>
      </c>
      <c r="F7961" s="139">
        <f t="shared" si="497"/>
        <v>265</v>
      </c>
      <c r="G7961" s="140">
        <v>118.78</v>
      </c>
      <c r="H7961" s="141">
        <f t="shared" si="498"/>
        <v>9.3347844117123054E-7</v>
      </c>
      <c r="I7961" s="142">
        <f t="shared" si="499"/>
        <v>2.4737178691037608E-4</v>
      </c>
    </row>
    <row r="7962" spans="1:9">
      <c r="A7962" s="143">
        <f t="shared" si="496"/>
        <v>3424</v>
      </c>
      <c r="B7962" s="138" t="s">
        <v>97</v>
      </c>
      <c r="C7962" s="275">
        <v>45149</v>
      </c>
      <c r="D7962" s="275">
        <v>45321</v>
      </c>
      <c r="E7962" s="275">
        <v>45321</v>
      </c>
      <c r="F7962" s="139">
        <f t="shared" si="497"/>
        <v>172</v>
      </c>
      <c r="G7962" s="140">
        <v>19.989999999999998</v>
      </c>
      <c r="H7962" s="141">
        <f t="shared" si="498"/>
        <v>1.5709912476016919E-7</v>
      </c>
      <c r="I7962" s="142">
        <f t="shared" si="499"/>
        <v>2.7021049458749099E-5</v>
      </c>
    </row>
    <row r="7963" spans="1:9">
      <c r="A7963" s="143">
        <f t="shared" si="496"/>
        <v>3425</v>
      </c>
      <c r="B7963" s="138" t="s">
        <v>97</v>
      </c>
      <c r="C7963" s="275">
        <v>45139</v>
      </c>
      <c r="D7963" s="275">
        <v>45154</v>
      </c>
      <c r="E7963" s="275">
        <v>45154</v>
      </c>
      <c r="F7963" s="139">
        <f t="shared" si="497"/>
        <v>15</v>
      </c>
      <c r="G7963" s="140">
        <v>9.48</v>
      </c>
      <c r="H7963" s="141">
        <f t="shared" si="498"/>
        <v>7.4502236254447437E-8</v>
      </c>
      <c r="I7963" s="142">
        <f t="shared" si="499"/>
        <v>1.1175335438167116E-6</v>
      </c>
    </row>
    <row r="7964" spans="1:9">
      <c r="A7964" s="143">
        <f t="shared" si="496"/>
        <v>3426</v>
      </c>
      <c r="B7964" s="138" t="s">
        <v>97</v>
      </c>
      <c r="C7964" s="275">
        <v>45204</v>
      </c>
      <c r="D7964" s="275">
        <v>45225</v>
      </c>
      <c r="E7964" s="275">
        <v>45225</v>
      </c>
      <c r="F7964" s="139">
        <f t="shared" si="497"/>
        <v>21</v>
      </c>
      <c r="G7964" s="140">
        <v>27.44</v>
      </c>
      <c r="H7964" s="141">
        <f t="shared" si="498"/>
        <v>2.1564782308249341E-7</v>
      </c>
      <c r="I7964" s="142">
        <f t="shared" si="499"/>
        <v>4.5286042847323616E-6</v>
      </c>
    </row>
    <row r="7965" spans="1:9">
      <c r="A7965" s="143">
        <f t="shared" si="496"/>
        <v>3427</v>
      </c>
      <c r="B7965" s="138" t="s">
        <v>97</v>
      </c>
      <c r="C7965" s="275">
        <v>45032</v>
      </c>
      <c r="D7965" s="275">
        <v>45062</v>
      </c>
      <c r="E7965" s="275">
        <v>45062</v>
      </c>
      <c r="F7965" s="139">
        <f t="shared" si="497"/>
        <v>30</v>
      </c>
      <c r="G7965" s="140">
        <v>60.26</v>
      </c>
      <c r="H7965" s="141">
        <f t="shared" si="498"/>
        <v>4.7357645112795378E-7</v>
      </c>
      <c r="I7965" s="142">
        <f t="shared" si="499"/>
        <v>1.4207293533838613E-5</v>
      </c>
    </row>
    <row r="7966" spans="1:9">
      <c r="A7966" s="143">
        <f t="shared" si="496"/>
        <v>3428</v>
      </c>
      <c r="B7966" s="138" t="s">
        <v>97</v>
      </c>
      <c r="C7966" s="275">
        <v>45235</v>
      </c>
      <c r="D7966" s="275">
        <v>45243</v>
      </c>
      <c r="E7966" s="275">
        <v>45243</v>
      </c>
      <c r="F7966" s="139">
        <f t="shared" si="497"/>
        <v>8</v>
      </c>
      <c r="G7966" s="140">
        <v>66.27</v>
      </c>
      <c r="H7966" s="141">
        <f t="shared" si="498"/>
        <v>5.2080835406985552E-7</v>
      </c>
      <c r="I7966" s="142">
        <f t="shared" si="499"/>
        <v>4.1664668325588442E-6</v>
      </c>
    </row>
    <row r="7967" spans="1:9">
      <c r="A7967" s="143">
        <f t="shared" si="496"/>
        <v>3429</v>
      </c>
      <c r="B7967" s="138" t="s">
        <v>97</v>
      </c>
      <c r="C7967" s="275">
        <v>44975</v>
      </c>
      <c r="D7967" s="275">
        <v>44994</v>
      </c>
      <c r="E7967" s="275">
        <v>44994</v>
      </c>
      <c r="F7967" s="139">
        <f t="shared" si="497"/>
        <v>19</v>
      </c>
      <c r="G7967" s="140">
        <v>125.81</v>
      </c>
      <c r="H7967" s="141">
        <f t="shared" si="498"/>
        <v>9.8872640750759818E-7</v>
      </c>
      <c r="I7967" s="142">
        <f t="shared" si="499"/>
        <v>1.8785801742644365E-5</v>
      </c>
    </row>
    <row r="7968" spans="1:9">
      <c r="A7968" s="143">
        <f t="shared" si="496"/>
        <v>3430</v>
      </c>
      <c r="B7968" s="138" t="s">
        <v>97</v>
      </c>
      <c r="C7968" s="275">
        <v>45105</v>
      </c>
      <c r="D7968" s="275">
        <v>45131</v>
      </c>
      <c r="E7968" s="275">
        <v>45131</v>
      </c>
      <c r="F7968" s="139">
        <f t="shared" si="497"/>
        <v>26</v>
      </c>
      <c r="G7968" s="140">
        <v>30.58</v>
      </c>
      <c r="H7968" s="141">
        <f t="shared" si="498"/>
        <v>2.4032472412035889E-7</v>
      </c>
      <c r="I7968" s="142">
        <f t="shared" si="499"/>
        <v>6.2484428271293307E-6</v>
      </c>
    </row>
    <row r="7969" spans="1:9">
      <c r="A7969" s="143">
        <f t="shared" si="496"/>
        <v>3431</v>
      </c>
      <c r="B7969" s="138" t="s">
        <v>97</v>
      </c>
      <c r="C7969" s="275">
        <v>45190</v>
      </c>
      <c r="D7969" s="275">
        <v>45223</v>
      </c>
      <c r="E7969" s="275">
        <v>45223</v>
      </c>
      <c r="F7969" s="139">
        <f t="shared" si="497"/>
        <v>33</v>
      </c>
      <c r="G7969" s="140">
        <v>8.24</v>
      </c>
      <c r="H7969" s="141">
        <f t="shared" si="498"/>
        <v>6.4757218010194808E-8</v>
      </c>
      <c r="I7969" s="142">
        <f t="shared" si="499"/>
        <v>2.1369881943364286E-6</v>
      </c>
    </row>
    <row r="7970" spans="1:9">
      <c r="A7970" s="143">
        <f t="shared" si="496"/>
        <v>3432</v>
      </c>
      <c r="B7970" s="138" t="s">
        <v>97</v>
      </c>
      <c r="C7970" s="275">
        <v>45182</v>
      </c>
      <c r="D7970" s="275">
        <v>45191</v>
      </c>
      <c r="E7970" s="275">
        <v>45191</v>
      </c>
      <c r="F7970" s="139">
        <f t="shared" si="497"/>
        <v>9</v>
      </c>
      <c r="G7970" s="140">
        <v>88.69</v>
      </c>
      <c r="H7970" s="141">
        <f t="shared" si="498"/>
        <v>6.970045710344876E-7</v>
      </c>
      <c r="I7970" s="142">
        <f t="shared" si="499"/>
        <v>6.2730411393103886E-6</v>
      </c>
    </row>
    <row r="7971" spans="1:9">
      <c r="A7971" s="143">
        <f t="shared" si="496"/>
        <v>3433</v>
      </c>
      <c r="B7971" s="138" t="s">
        <v>97</v>
      </c>
      <c r="C7971" s="275">
        <v>45014</v>
      </c>
      <c r="D7971" s="275">
        <v>45021</v>
      </c>
      <c r="E7971" s="275">
        <v>45021</v>
      </c>
      <c r="F7971" s="139">
        <f t="shared" si="497"/>
        <v>7</v>
      </c>
      <c r="G7971" s="140">
        <v>103.08</v>
      </c>
      <c r="H7971" s="141">
        <f t="shared" si="498"/>
        <v>8.1009393598190304E-7</v>
      </c>
      <c r="I7971" s="142">
        <f t="shared" si="499"/>
        <v>5.6706575518733211E-6</v>
      </c>
    </row>
    <row r="7972" spans="1:9">
      <c r="A7972" s="143">
        <f t="shared" si="496"/>
        <v>3434</v>
      </c>
      <c r="B7972" s="138" t="s">
        <v>97</v>
      </c>
      <c r="C7972" s="275">
        <v>45190</v>
      </c>
      <c r="D7972" s="275">
        <v>45257</v>
      </c>
      <c r="E7972" s="275">
        <v>45257</v>
      </c>
      <c r="F7972" s="139">
        <f t="shared" si="497"/>
        <v>67</v>
      </c>
      <c r="G7972" s="140">
        <v>47.45</v>
      </c>
      <c r="H7972" s="141">
        <f t="shared" si="498"/>
        <v>3.7290412555627962E-7</v>
      </c>
      <c r="I7972" s="142">
        <f t="shared" si="499"/>
        <v>2.4984576412270735E-5</v>
      </c>
    </row>
    <row r="7973" spans="1:9">
      <c r="A7973" s="143">
        <f t="shared" si="496"/>
        <v>3435</v>
      </c>
      <c r="B7973" s="138" t="s">
        <v>97</v>
      </c>
      <c r="C7973" s="275">
        <v>45061</v>
      </c>
      <c r="D7973" s="275">
        <v>45068</v>
      </c>
      <c r="E7973" s="275">
        <v>45068</v>
      </c>
      <c r="F7973" s="139">
        <f t="shared" si="497"/>
        <v>7</v>
      </c>
      <c r="G7973" s="140">
        <v>76.17</v>
      </c>
      <c r="H7973" s="141">
        <f t="shared" si="498"/>
        <v>5.9861132231025956E-7</v>
      </c>
      <c r="I7973" s="142">
        <f t="shared" si="499"/>
        <v>4.1902792561718169E-6</v>
      </c>
    </row>
    <row r="7974" spans="1:9">
      <c r="A7974" s="143">
        <f t="shared" si="496"/>
        <v>3436</v>
      </c>
      <c r="B7974" s="138" t="s">
        <v>97</v>
      </c>
      <c r="C7974" s="275">
        <v>44937</v>
      </c>
      <c r="D7974" s="275">
        <v>44953</v>
      </c>
      <c r="E7974" s="275">
        <v>44953</v>
      </c>
      <c r="F7974" s="139">
        <f t="shared" si="497"/>
        <v>16</v>
      </c>
      <c r="G7974" s="140">
        <v>313.44</v>
      </c>
      <c r="H7974" s="141">
        <f t="shared" si="498"/>
        <v>2.4632891278052745E-6</v>
      </c>
      <c r="I7974" s="142">
        <f t="shared" si="499"/>
        <v>3.9412626044884392E-5</v>
      </c>
    </row>
    <row r="7975" spans="1:9">
      <c r="A7975" s="143">
        <f t="shared" si="496"/>
        <v>3437</v>
      </c>
      <c r="B7975" s="138" t="s">
        <v>97</v>
      </c>
      <c r="C7975" s="275">
        <v>44932</v>
      </c>
      <c r="D7975" s="275">
        <v>44945</v>
      </c>
      <c r="E7975" s="275">
        <v>44945</v>
      </c>
      <c r="F7975" s="139">
        <f t="shared" si="497"/>
        <v>13</v>
      </c>
      <c r="G7975" s="140">
        <v>12.08</v>
      </c>
      <c r="H7975" s="141">
        <f t="shared" si="498"/>
        <v>9.493533902465453E-8</v>
      </c>
      <c r="I7975" s="142">
        <f t="shared" si="499"/>
        <v>1.2341594073205088E-6</v>
      </c>
    </row>
    <row r="7976" spans="1:9">
      <c r="A7976" s="143">
        <f t="shared" si="496"/>
        <v>3438</v>
      </c>
      <c r="B7976" s="138" t="s">
        <v>97</v>
      </c>
      <c r="C7976" s="275">
        <v>45061</v>
      </c>
      <c r="D7976" s="275">
        <v>45072</v>
      </c>
      <c r="E7976" s="275">
        <v>45072</v>
      </c>
      <c r="F7976" s="139">
        <f t="shared" si="497"/>
        <v>11</v>
      </c>
      <c r="G7976" s="140">
        <v>13.29</v>
      </c>
      <c r="H7976" s="141">
        <f t="shared" si="498"/>
        <v>1.0444459069848167E-7</v>
      </c>
      <c r="I7976" s="142">
        <f t="shared" si="499"/>
        <v>1.1488904976832984E-6</v>
      </c>
    </row>
    <row r="7977" spans="1:9">
      <c r="A7977" s="143">
        <f t="shared" si="496"/>
        <v>3439</v>
      </c>
      <c r="B7977" s="138" t="s">
        <v>97</v>
      </c>
      <c r="C7977" s="275">
        <v>44959</v>
      </c>
      <c r="D7977" s="275">
        <v>45096</v>
      </c>
      <c r="E7977" s="275">
        <v>45096</v>
      </c>
      <c r="F7977" s="139">
        <f t="shared" si="497"/>
        <v>137</v>
      </c>
      <c r="G7977" s="140">
        <v>204.79</v>
      </c>
      <c r="H7977" s="141">
        <f t="shared" si="498"/>
        <v>1.609421198581043E-6</v>
      </c>
      <c r="I7977" s="142">
        <f t="shared" si="499"/>
        <v>2.204907042056029E-4</v>
      </c>
    </row>
    <row r="7978" spans="1:9">
      <c r="A7978" s="143">
        <f t="shared" si="496"/>
        <v>3440</v>
      </c>
      <c r="B7978" s="138" t="s">
        <v>97</v>
      </c>
      <c r="C7978" s="275">
        <v>44932</v>
      </c>
      <c r="D7978" s="275">
        <v>44953</v>
      </c>
      <c r="E7978" s="275">
        <v>44953</v>
      </c>
      <c r="F7978" s="139">
        <f t="shared" si="497"/>
        <v>21</v>
      </c>
      <c r="G7978" s="140">
        <v>231.73</v>
      </c>
      <c r="H7978" s="141">
        <f t="shared" si="498"/>
        <v>1.8211395788231119E-6</v>
      </c>
      <c r="I7978" s="142">
        <f t="shared" si="499"/>
        <v>3.824393115528535E-5</v>
      </c>
    </row>
    <row r="7979" spans="1:9">
      <c r="A7979" s="143">
        <f t="shared" si="496"/>
        <v>3441</v>
      </c>
      <c r="B7979" s="138" t="s">
        <v>97</v>
      </c>
      <c r="C7979" s="275">
        <v>44980</v>
      </c>
      <c r="D7979" s="275">
        <v>45012</v>
      </c>
      <c r="E7979" s="275">
        <v>45012</v>
      </c>
      <c r="F7979" s="139">
        <f t="shared" si="497"/>
        <v>32</v>
      </c>
      <c r="G7979" s="140">
        <v>0.59</v>
      </c>
      <c r="H7979" s="141">
        <f t="shared" si="498"/>
        <v>4.6367425517008416E-9</v>
      </c>
      <c r="I7979" s="142">
        <f t="shared" si="499"/>
        <v>1.4837576165442693E-7</v>
      </c>
    </row>
    <row r="7980" spans="1:9">
      <c r="A7980" s="143">
        <f t="shared" si="496"/>
        <v>3442</v>
      </c>
      <c r="B7980" s="138" t="s">
        <v>97</v>
      </c>
      <c r="C7980" s="275">
        <v>45187</v>
      </c>
      <c r="D7980" s="275">
        <v>45202</v>
      </c>
      <c r="E7980" s="275">
        <v>45202</v>
      </c>
      <c r="F7980" s="139">
        <f t="shared" si="497"/>
        <v>15</v>
      </c>
      <c r="G7980" s="140">
        <v>30.62</v>
      </c>
      <c r="H7980" s="141">
        <f t="shared" si="498"/>
        <v>2.4063907954759283E-7</v>
      </c>
      <c r="I7980" s="142">
        <f t="shared" si="499"/>
        <v>3.6095861932138927E-6</v>
      </c>
    </row>
    <row r="7981" spans="1:9">
      <c r="A7981" s="143">
        <f t="shared" si="496"/>
        <v>3443</v>
      </c>
      <c r="B7981" s="138" t="s">
        <v>97</v>
      </c>
      <c r="C7981" s="275">
        <v>45188</v>
      </c>
      <c r="D7981" s="275">
        <v>45212</v>
      </c>
      <c r="E7981" s="275">
        <v>45212</v>
      </c>
      <c r="F7981" s="139">
        <f t="shared" si="497"/>
        <v>24</v>
      </c>
      <c r="G7981" s="140">
        <v>28.5</v>
      </c>
      <c r="H7981" s="141">
        <f t="shared" si="498"/>
        <v>2.2397824190419322E-7</v>
      </c>
      <c r="I7981" s="142">
        <f t="shared" si="499"/>
        <v>5.3754778057006372E-6</v>
      </c>
    </row>
    <row r="7982" spans="1:9">
      <c r="A7982" s="143">
        <f t="shared" si="496"/>
        <v>3444</v>
      </c>
      <c r="B7982" s="138" t="s">
        <v>97</v>
      </c>
      <c r="C7982" s="275">
        <v>45261</v>
      </c>
      <c r="D7982" s="275">
        <v>45315</v>
      </c>
      <c r="E7982" s="275">
        <v>45315</v>
      </c>
      <c r="F7982" s="139">
        <f t="shared" si="497"/>
        <v>54</v>
      </c>
      <c r="G7982" s="140">
        <v>105.2</v>
      </c>
      <c r="H7982" s="141">
        <f t="shared" si="498"/>
        <v>8.2675477362530271E-7</v>
      </c>
      <c r="I7982" s="142">
        <f t="shared" si="499"/>
        <v>4.4644757775766345E-5</v>
      </c>
    </row>
    <row r="7983" spans="1:9">
      <c r="A7983" s="143">
        <f t="shared" si="496"/>
        <v>3445</v>
      </c>
      <c r="B7983" s="138" t="s">
        <v>97</v>
      </c>
      <c r="C7983" s="275">
        <v>45152</v>
      </c>
      <c r="D7983" s="275">
        <v>45156</v>
      </c>
      <c r="E7983" s="275">
        <v>45156</v>
      </c>
      <c r="F7983" s="139">
        <f t="shared" si="497"/>
        <v>4</v>
      </c>
      <c r="G7983" s="140">
        <v>43.1</v>
      </c>
      <c r="H7983" s="141">
        <f t="shared" si="498"/>
        <v>3.3871797284458693E-7</v>
      </c>
      <c r="I7983" s="142">
        <f t="shared" si="499"/>
        <v>1.3548718913783477E-6</v>
      </c>
    </row>
    <row r="7984" spans="1:9">
      <c r="A7984" s="143">
        <f t="shared" si="496"/>
        <v>3446</v>
      </c>
      <c r="B7984" s="138" t="s">
        <v>97</v>
      </c>
      <c r="C7984" s="275">
        <v>44973</v>
      </c>
      <c r="D7984" s="275">
        <v>44980</v>
      </c>
      <c r="E7984" s="275">
        <v>44980</v>
      </c>
      <c r="F7984" s="139">
        <f t="shared" si="497"/>
        <v>7</v>
      </c>
      <c r="G7984" s="140">
        <v>222.33</v>
      </c>
      <c r="H7984" s="141">
        <f t="shared" si="498"/>
        <v>1.7472660534231327E-6</v>
      </c>
      <c r="I7984" s="142">
        <f t="shared" si="499"/>
        <v>1.2230862373961929E-5</v>
      </c>
    </row>
    <row r="7985" spans="1:9">
      <c r="A7985" s="143">
        <f t="shared" si="496"/>
        <v>3447</v>
      </c>
      <c r="B7985" s="138" t="s">
        <v>97</v>
      </c>
      <c r="C7985" s="275">
        <v>45097</v>
      </c>
      <c r="D7985" s="275">
        <v>45128</v>
      </c>
      <c r="E7985" s="275">
        <v>45128</v>
      </c>
      <c r="F7985" s="139">
        <f t="shared" si="497"/>
        <v>31</v>
      </c>
      <c r="G7985" s="140">
        <v>90.99</v>
      </c>
      <c r="H7985" s="141">
        <f t="shared" si="498"/>
        <v>7.1508000810043995E-7</v>
      </c>
      <c r="I7985" s="142">
        <f t="shared" si="499"/>
        <v>2.2167480251113637E-5</v>
      </c>
    </row>
    <row r="7986" spans="1:9">
      <c r="A7986" s="143">
        <f t="shared" si="496"/>
        <v>3448</v>
      </c>
      <c r="B7986" s="138" t="s">
        <v>97</v>
      </c>
      <c r="C7986" s="275">
        <v>44938</v>
      </c>
      <c r="D7986" s="275">
        <v>44960</v>
      </c>
      <c r="E7986" s="275">
        <v>44960</v>
      </c>
      <c r="F7986" s="139">
        <f t="shared" si="497"/>
        <v>22</v>
      </c>
      <c r="G7986" s="140">
        <v>268.11</v>
      </c>
      <c r="H7986" s="141">
        <f t="shared" si="498"/>
        <v>2.1070458398923948E-6</v>
      </c>
      <c r="I7986" s="142">
        <f t="shared" si="499"/>
        <v>4.6355008477632685E-5</v>
      </c>
    </row>
    <row r="7987" spans="1:9">
      <c r="A7987" s="143">
        <f t="shared" si="496"/>
        <v>3449</v>
      </c>
      <c r="B7987" s="138" t="s">
        <v>97</v>
      </c>
      <c r="C7987" s="275">
        <v>45170</v>
      </c>
      <c r="D7987" s="275">
        <v>45267</v>
      </c>
      <c r="E7987" s="275">
        <v>45267</v>
      </c>
      <c r="F7987" s="139">
        <f t="shared" si="497"/>
        <v>97</v>
      </c>
      <c r="G7987" s="140">
        <v>18.95</v>
      </c>
      <c r="H7987" s="141">
        <f t="shared" si="498"/>
        <v>1.4892588365208637E-7</v>
      </c>
      <c r="I7987" s="142">
        <f t="shared" si="499"/>
        <v>1.4445810714252378E-5</v>
      </c>
    </row>
    <row r="7988" spans="1:9">
      <c r="A7988" s="143">
        <f t="shared" si="496"/>
        <v>3450</v>
      </c>
      <c r="B7988" s="138" t="s">
        <v>97</v>
      </c>
      <c r="C7988" s="275">
        <v>45125</v>
      </c>
      <c r="D7988" s="275">
        <v>45138</v>
      </c>
      <c r="E7988" s="275">
        <v>45138</v>
      </c>
      <c r="F7988" s="139">
        <f t="shared" si="497"/>
        <v>13</v>
      </c>
      <c r="G7988" s="140">
        <v>113.21</v>
      </c>
      <c r="H7988" s="141">
        <f t="shared" si="498"/>
        <v>8.8970444792890225E-7</v>
      </c>
      <c r="I7988" s="142">
        <f t="shared" si="499"/>
        <v>1.1566157823075728E-5</v>
      </c>
    </row>
    <row r="7989" spans="1:9">
      <c r="A7989" s="143">
        <f t="shared" si="496"/>
        <v>3451</v>
      </c>
      <c r="B7989" s="138" t="s">
        <v>97</v>
      </c>
      <c r="C7989" s="275">
        <v>45005</v>
      </c>
      <c r="D7989" s="275">
        <v>45009</v>
      </c>
      <c r="E7989" s="275">
        <v>45009</v>
      </c>
      <c r="F7989" s="139">
        <f t="shared" si="497"/>
        <v>4</v>
      </c>
      <c r="G7989" s="140">
        <v>151.93</v>
      </c>
      <c r="H7989" s="141">
        <f t="shared" si="498"/>
        <v>1.1940005014913712E-6</v>
      </c>
      <c r="I7989" s="142">
        <f t="shared" si="499"/>
        <v>4.7760020059654846E-6</v>
      </c>
    </row>
    <row r="7990" spans="1:9">
      <c r="A7990" s="143">
        <f t="shared" si="496"/>
        <v>3452</v>
      </c>
      <c r="B7990" s="138" t="s">
        <v>97</v>
      </c>
      <c r="C7990" s="275">
        <v>44970</v>
      </c>
      <c r="D7990" s="275">
        <v>45082</v>
      </c>
      <c r="E7990" s="275">
        <v>45082</v>
      </c>
      <c r="F7990" s="139">
        <f t="shared" si="497"/>
        <v>112</v>
      </c>
      <c r="G7990" s="140">
        <v>369.47</v>
      </c>
      <c r="H7990" s="141">
        <f t="shared" si="498"/>
        <v>2.9036224925032378E-6</v>
      </c>
      <c r="I7990" s="142">
        <f t="shared" si="499"/>
        <v>3.2520571916036262E-4</v>
      </c>
    </row>
    <row r="7991" spans="1:9">
      <c r="A7991" s="143">
        <f t="shared" si="496"/>
        <v>3453</v>
      </c>
      <c r="B7991" s="138" t="s">
        <v>97</v>
      </c>
      <c r="C7991" s="275">
        <v>44951</v>
      </c>
      <c r="D7991" s="275">
        <v>44966</v>
      </c>
      <c r="E7991" s="275">
        <v>44966</v>
      </c>
      <c r="F7991" s="139">
        <f t="shared" si="497"/>
        <v>15</v>
      </c>
      <c r="G7991" s="140">
        <v>110.87</v>
      </c>
      <c r="H7991" s="141">
        <f t="shared" si="498"/>
        <v>8.713146554357159E-7</v>
      </c>
      <c r="I7991" s="142">
        <f t="shared" si="499"/>
        <v>1.3069719831535739E-5</v>
      </c>
    </row>
    <row r="7992" spans="1:9">
      <c r="A7992" s="143">
        <f t="shared" si="496"/>
        <v>3454</v>
      </c>
      <c r="B7992" s="138" t="s">
        <v>97</v>
      </c>
      <c r="C7992" s="275">
        <v>45051</v>
      </c>
      <c r="D7992" s="275">
        <v>45079</v>
      </c>
      <c r="E7992" s="275">
        <v>45079</v>
      </c>
      <c r="F7992" s="139">
        <f t="shared" si="497"/>
        <v>28</v>
      </c>
      <c r="G7992" s="140">
        <v>9.49</v>
      </c>
      <c r="H7992" s="141">
        <f t="shared" si="498"/>
        <v>7.4580825111255923E-8</v>
      </c>
      <c r="I7992" s="142">
        <f t="shared" si="499"/>
        <v>2.0882631031151656E-6</v>
      </c>
    </row>
    <row r="7993" spans="1:9">
      <c r="A7993" s="143">
        <f t="shared" si="496"/>
        <v>3455</v>
      </c>
      <c r="B7993" s="138" t="s">
        <v>97</v>
      </c>
      <c r="C7993" s="275">
        <v>45086</v>
      </c>
      <c r="D7993" s="275">
        <v>45097</v>
      </c>
      <c r="E7993" s="275">
        <v>45097</v>
      </c>
      <c r="F7993" s="139">
        <f t="shared" si="497"/>
        <v>11</v>
      </c>
      <c r="G7993" s="140">
        <v>39.619999999999997</v>
      </c>
      <c r="H7993" s="141">
        <f t="shared" si="498"/>
        <v>3.1136905067523281E-7</v>
      </c>
      <c r="I7993" s="142">
        <f t="shared" si="499"/>
        <v>3.4250595574275608E-6</v>
      </c>
    </row>
    <row r="7994" spans="1:9">
      <c r="A7994" s="143">
        <f t="shared" si="496"/>
        <v>3456</v>
      </c>
      <c r="B7994" s="138" t="s">
        <v>97</v>
      </c>
      <c r="C7994" s="275">
        <v>45133</v>
      </c>
      <c r="D7994" s="275">
        <v>45148</v>
      </c>
      <c r="E7994" s="275">
        <v>45148</v>
      </c>
      <c r="F7994" s="139">
        <f t="shared" si="497"/>
        <v>15</v>
      </c>
      <c r="G7994" s="140">
        <v>14.08</v>
      </c>
      <c r="H7994" s="141">
        <f t="shared" si="498"/>
        <v>1.106531103863523E-7</v>
      </c>
      <c r="I7994" s="142">
        <f t="shared" si="499"/>
        <v>1.6597966557952845E-6</v>
      </c>
    </row>
    <row r="7995" spans="1:9">
      <c r="A7995" s="143">
        <f t="shared" si="496"/>
        <v>3457</v>
      </c>
      <c r="B7995" s="138" t="s">
        <v>97</v>
      </c>
      <c r="C7995" s="275">
        <v>44938</v>
      </c>
      <c r="D7995" s="275">
        <v>44966</v>
      </c>
      <c r="E7995" s="275">
        <v>44966</v>
      </c>
      <c r="F7995" s="139">
        <f t="shared" si="497"/>
        <v>28</v>
      </c>
      <c r="G7995" s="140">
        <v>597.96</v>
      </c>
      <c r="H7995" s="141">
        <f t="shared" si="498"/>
        <v>4.6992992817203993E-6</v>
      </c>
      <c r="I7995" s="142">
        <f t="shared" si="499"/>
        <v>1.3158037988817117E-4</v>
      </c>
    </row>
    <row r="7996" spans="1:9">
      <c r="A7996" s="143">
        <f t="shared" ref="A7996:A8059" si="500">A7995+1</f>
        <v>3458</v>
      </c>
      <c r="B7996" s="138" t="s">
        <v>97</v>
      </c>
      <c r="C7996" s="275">
        <v>44988</v>
      </c>
      <c r="D7996" s="275">
        <v>45008</v>
      </c>
      <c r="E7996" s="275">
        <v>45008</v>
      </c>
      <c r="F7996" s="139">
        <f t="shared" si="497"/>
        <v>20</v>
      </c>
      <c r="G7996" s="140">
        <v>15.5</v>
      </c>
      <c r="H7996" s="141">
        <f t="shared" si="498"/>
        <v>1.2181272805315772E-7</v>
      </c>
      <c r="I7996" s="142">
        <f t="shared" si="499"/>
        <v>2.4362545610631545E-6</v>
      </c>
    </row>
    <row r="7997" spans="1:9">
      <c r="A7997" s="143">
        <f t="shared" si="500"/>
        <v>3459</v>
      </c>
      <c r="B7997" s="138" t="s">
        <v>97</v>
      </c>
      <c r="C7997" s="275">
        <v>45079</v>
      </c>
      <c r="D7997" s="275">
        <v>45120</v>
      </c>
      <c r="E7997" s="275">
        <v>45120</v>
      </c>
      <c r="F7997" s="139">
        <f t="shared" si="497"/>
        <v>41</v>
      </c>
      <c r="G7997" s="140">
        <v>38.57</v>
      </c>
      <c r="H7997" s="141">
        <f t="shared" si="498"/>
        <v>3.0311722071034147E-7</v>
      </c>
      <c r="I7997" s="142">
        <f t="shared" si="499"/>
        <v>1.2427806049124001E-5</v>
      </c>
    </row>
    <row r="7998" spans="1:9">
      <c r="A7998" s="143">
        <f t="shared" si="500"/>
        <v>3460</v>
      </c>
      <c r="B7998" s="138" t="s">
        <v>97</v>
      </c>
      <c r="C7998" s="275">
        <v>44975</v>
      </c>
      <c r="D7998" s="275">
        <v>44984</v>
      </c>
      <c r="E7998" s="275">
        <v>44984</v>
      </c>
      <c r="F7998" s="139">
        <f t="shared" si="497"/>
        <v>9</v>
      </c>
      <c r="G7998" s="140">
        <v>195.87</v>
      </c>
      <c r="H7998" s="141">
        <f t="shared" si="498"/>
        <v>1.539319938307871E-6</v>
      </c>
      <c r="I7998" s="142">
        <f t="shared" si="499"/>
        <v>1.385387944477084E-5</v>
      </c>
    </row>
    <row r="7999" spans="1:9">
      <c r="A7999" s="143">
        <f t="shared" si="500"/>
        <v>3461</v>
      </c>
      <c r="B7999" s="138" t="s">
        <v>97</v>
      </c>
      <c r="C7999" s="275">
        <v>45012</v>
      </c>
      <c r="D7999" s="275">
        <v>45153</v>
      </c>
      <c r="E7999" s="275">
        <v>45153</v>
      </c>
      <c r="F7999" s="139">
        <f t="shared" si="497"/>
        <v>141</v>
      </c>
      <c r="G7999" s="140">
        <v>119.53</v>
      </c>
      <c r="H7999" s="141">
        <f t="shared" si="498"/>
        <v>9.3937260543186716E-7</v>
      </c>
      <c r="I7999" s="142">
        <f t="shared" si="499"/>
        <v>1.3245153736589327E-4</v>
      </c>
    </row>
    <row r="8000" spans="1:9">
      <c r="A8000" s="143">
        <f t="shared" si="500"/>
        <v>3462</v>
      </c>
      <c r="B8000" s="138" t="s">
        <v>97</v>
      </c>
      <c r="C8000" s="275">
        <v>44971</v>
      </c>
      <c r="D8000" s="275">
        <v>44979</v>
      </c>
      <c r="E8000" s="275">
        <v>44979</v>
      </c>
      <c r="F8000" s="139">
        <f t="shared" si="497"/>
        <v>8</v>
      </c>
      <c r="G8000" s="140">
        <v>549.55999999999995</v>
      </c>
      <c r="H8000" s="141">
        <f t="shared" si="498"/>
        <v>4.3189292147673125E-6</v>
      </c>
      <c r="I8000" s="142">
        <f t="shared" si="499"/>
        <v>3.45514337181385E-5</v>
      </c>
    </row>
    <row r="8001" spans="1:9">
      <c r="A8001" s="143">
        <f t="shared" si="500"/>
        <v>3463</v>
      </c>
      <c r="B8001" s="138" t="s">
        <v>97</v>
      </c>
      <c r="C8001" s="275">
        <v>44929</v>
      </c>
      <c r="D8001" s="275">
        <v>44951</v>
      </c>
      <c r="E8001" s="275">
        <v>44951</v>
      </c>
      <c r="F8001" s="139">
        <f t="shared" si="497"/>
        <v>22</v>
      </c>
      <c r="G8001" s="140">
        <v>61.33</v>
      </c>
      <c r="H8001" s="141">
        <f t="shared" si="498"/>
        <v>4.8198545880646206E-7</v>
      </c>
      <c r="I8001" s="142">
        <f t="shared" si="499"/>
        <v>1.0603680093742165E-5</v>
      </c>
    </row>
    <row r="8002" spans="1:9">
      <c r="A8002" s="143">
        <f t="shared" si="500"/>
        <v>3464</v>
      </c>
      <c r="B8002" s="138" t="s">
        <v>97</v>
      </c>
      <c r="C8002" s="275">
        <v>45107</v>
      </c>
      <c r="D8002" s="275">
        <v>45113</v>
      </c>
      <c r="E8002" s="275">
        <v>45113</v>
      </c>
      <c r="F8002" s="139">
        <f t="shared" si="497"/>
        <v>6</v>
      </c>
      <c r="G8002" s="140">
        <v>11.44</v>
      </c>
      <c r="H8002" s="141">
        <f t="shared" si="498"/>
        <v>8.9905652188911236E-8</v>
      </c>
      <c r="I8002" s="142">
        <f t="shared" si="499"/>
        <v>5.3943391313346737E-7</v>
      </c>
    </row>
    <row r="8003" spans="1:9">
      <c r="A8003" s="143">
        <f t="shared" si="500"/>
        <v>3465</v>
      </c>
      <c r="B8003" s="138" t="s">
        <v>97</v>
      </c>
      <c r="C8003" s="275">
        <v>45078</v>
      </c>
      <c r="D8003" s="275">
        <v>45159</v>
      </c>
      <c r="E8003" s="275">
        <v>45159</v>
      </c>
      <c r="F8003" s="139">
        <f t="shared" si="497"/>
        <v>81</v>
      </c>
      <c r="G8003" s="140">
        <v>70.790000000000006</v>
      </c>
      <c r="H8003" s="141">
        <f t="shared" si="498"/>
        <v>5.5633051734729264E-7</v>
      </c>
      <c r="I8003" s="142">
        <f t="shared" si="499"/>
        <v>4.5062771905130706E-5</v>
      </c>
    </row>
    <row r="8004" spans="1:9">
      <c r="A8004" s="143">
        <f t="shared" si="500"/>
        <v>3466</v>
      </c>
      <c r="B8004" s="138" t="s">
        <v>97</v>
      </c>
      <c r="C8004" s="275">
        <v>45051</v>
      </c>
      <c r="D8004" s="275">
        <v>45243</v>
      </c>
      <c r="E8004" s="275">
        <v>45243</v>
      </c>
      <c r="F8004" s="139">
        <f t="shared" si="497"/>
        <v>192</v>
      </c>
      <c r="G8004" s="140">
        <v>21.83</v>
      </c>
      <c r="H8004" s="141">
        <f t="shared" si="498"/>
        <v>1.7155947441293114E-7</v>
      </c>
      <c r="I8004" s="142">
        <f t="shared" si="499"/>
        <v>3.2939419087282778E-5</v>
      </c>
    </row>
    <row r="8005" spans="1:9">
      <c r="A8005" s="143">
        <f t="shared" si="500"/>
        <v>3467</v>
      </c>
      <c r="B8005" s="138" t="s">
        <v>97</v>
      </c>
      <c r="C8005" s="275">
        <v>44939</v>
      </c>
      <c r="D8005" s="275">
        <v>45223</v>
      </c>
      <c r="E8005" s="275">
        <v>45223</v>
      </c>
      <c r="F8005" s="139">
        <f t="shared" si="497"/>
        <v>284</v>
      </c>
      <c r="G8005" s="140">
        <v>73.33</v>
      </c>
      <c r="H8005" s="141">
        <f t="shared" si="498"/>
        <v>5.7629208697664866E-7</v>
      </c>
      <c r="I8005" s="142">
        <f t="shared" si="499"/>
        <v>1.6366695270136821E-4</v>
      </c>
    </row>
    <row r="8006" spans="1:9">
      <c r="A8006" s="143">
        <f t="shared" si="500"/>
        <v>3468</v>
      </c>
      <c r="B8006" s="138" t="s">
        <v>97</v>
      </c>
      <c r="C8006" s="275">
        <v>45015</v>
      </c>
      <c r="D8006" s="275">
        <v>45029</v>
      </c>
      <c r="E8006" s="275">
        <v>45029</v>
      </c>
      <c r="F8006" s="139">
        <f t="shared" si="497"/>
        <v>14</v>
      </c>
      <c r="G8006" s="140">
        <v>85.13</v>
      </c>
      <c r="H8006" s="141">
        <f t="shared" si="498"/>
        <v>6.6902693801066548E-7</v>
      </c>
      <c r="I8006" s="142">
        <f t="shared" si="499"/>
        <v>9.3663771321493161E-6</v>
      </c>
    </row>
    <row r="8007" spans="1:9">
      <c r="A8007" s="143">
        <f t="shared" si="500"/>
        <v>3469</v>
      </c>
      <c r="B8007" s="138" t="s">
        <v>97</v>
      </c>
      <c r="C8007" s="275">
        <v>45210</v>
      </c>
      <c r="D8007" s="275">
        <v>45219</v>
      </c>
      <c r="E8007" s="275">
        <v>45219</v>
      </c>
      <c r="F8007" s="139">
        <f t="shared" si="497"/>
        <v>9</v>
      </c>
      <c r="G8007" s="140">
        <v>26.38</v>
      </c>
      <c r="H8007" s="141">
        <f t="shared" si="498"/>
        <v>2.0731740426079357E-7</v>
      </c>
      <c r="I8007" s="142">
        <f t="shared" si="499"/>
        <v>1.8658566383471421E-6</v>
      </c>
    </row>
    <row r="8008" spans="1:9">
      <c r="A8008" s="143">
        <f t="shared" si="500"/>
        <v>3470</v>
      </c>
      <c r="B8008" s="138" t="s">
        <v>97</v>
      </c>
      <c r="C8008" s="275">
        <v>45002</v>
      </c>
      <c r="D8008" s="275">
        <v>45212</v>
      </c>
      <c r="E8008" s="275">
        <v>45212</v>
      </c>
      <c r="F8008" s="139">
        <f t="shared" ref="F8008:F8071" si="501">E8008-C8008</f>
        <v>210</v>
      </c>
      <c r="G8008" s="140">
        <v>149.07</v>
      </c>
      <c r="H8008" s="141">
        <f t="shared" ref="H8008:H8071" si="502">G8008/$G$8894</f>
        <v>1.1715240884441433E-6</v>
      </c>
      <c r="I8008" s="142">
        <f t="shared" ref="I8008:I8071" si="503">H8008*F8008</f>
        <v>2.460200585732701E-4</v>
      </c>
    </row>
    <row r="8009" spans="1:9">
      <c r="A8009" s="143">
        <f t="shared" si="500"/>
        <v>3471</v>
      </c>
      <c r="B8009" s="138" t="s">
        <v>97</v>
      </c>
      <c r="C8009" s="275">
        <v>45201</v>
      </c>
      <c r="D8009" s="275">
        <v>45224</v>
      </c>
      <c r="E8009" s="275">
        <v>45224</v>
      </c>
      <c r="F8009" s="139">
        <f t="shared" si="501"/>
        <v>23</v>
      </c>
      <c r="G8009" s="140">
        <v>18.95</v>
      </c>
      <c r="H8009" s="141">
        <f t="shared" si="502"/>
        <v>1.4892588365208637E-7</v>
      </c>
      <c r="I8009" s="142">
        <f t="shared" si="503"/>
        <v>3.4252953239979866E-6</v>
      </c>
    </row>
    <row r="8010" spans="1:9">
      <c r="A8010" s="143">
        <f t="shared" si="500"/>
        <v>3472</v>
      </c>
      <c r="B8010" s="138" t="s">
        <v>97</v>
      </c>
      <c r="C8010" s="275">
        <v>45156</v>
      </c>
      <c r="D8010" s="275">
        <v>45257</v>
      </c>
      <c r="E8010" s="275">
        <v>45257</v>
      </c>
      <c r="F8010" s="139">
        <f t="shared" si="501"/>
        <v>101</v>
      </c>
      <c r="G8010" s="140">
        <v>39.72</v>
      </c>
      <c r="H8010" s="141">
        <f t="shared" si="502"/>
        <v>3.121549392433177E-7</v>
      </c>
      <c r="I8010" s="142">
        <f t="shared" si="503"/>
        <v>3.1527648863575085E-5</v>
      </c>
    </row>
    <row r="8011" spans="1:9">
      <c r="A8011" s="143">
        <f t="shared" si="500"/>
        <v>3473</v>
      </c>
      <c r="B8011" s="138" t="s">
        <v>97</v>
      </c>
      <c r="C8011" s="275">
        <v>45148</v>
      </c>
      <c r="D8011" s="275">
        <v>45180</v>
      </c>
      <c r="E8011" s="275">
        <v>45180</v>
      </c>
      <c r="F8011" s="139">
        <f t="shared" si="501"/>
        <v>32</v>
      </c>
      <c r="G8011" s="140">
        <v>8.85</v>
      </c>
      <c r="H8011" s="141">
        <f t="shared" si="502"/>
        <v>6.955113827551263E-8</v>
      </c>
      <c r="I8011" s="142">
        <f t="shared" si="503"/>
        <v>2.2256364248164041E-6</v>
      </c>
    </row>
    <row r="8012" spans="1:9">
      <c r="A8012" s="143">
        <f t="shared" si="500"/>
        <v>3474</v>
      </c>
      <c r="B8012" s="138" t="s">
        <v>97</v>
      </c>
      <c r="C8012" s="275">
        <v>45051</v>
      </c>
      <c r="D8012" s="275">
        <v>45106</v>
      </c>
      <c r="E8012" s="275">
        <v>45106</v>
      </c>
      <c r="F8012" s="139">
        <f t="shared" si="501"/>
        <v>55</v>
      </c>
      <c r="G8012" s="140">
        <v>17.8</v>
      </c>
      <c r="H8012" s="141">
        <f t="shared" si="502"/>
        <v>1.3988816511911015E-7</v>
      </c>
      <c r="I8012" s="142">
        <f t="shared" si="503"/>
        <v>7.693849081551058E-6</v>
      </c>
    </row>
    <row r="8013" spans="1:9">
      <c r="A8013" s="143">
        <f t="shared" si="500"/>
        <v>3475</v>
      </c>
      <c r="B8013" s="138" t="s">
        <v>97</v>
      </c>
      <c r="C8013" s="275">
        <v>45041</v>
      </c>
      <c r="D8013" s="275">
        <v>45054</v>
      </c>
      <c r="E8013" s="275">
        <v>45054</v>
      </c>
      <c r="F8013" s="139">
        <f t="shared" si="501"/>
        <v>13</v>
      </c>
      <c r="G8013" s="140">
        <v>61.11</v>
      </c>
      <c r="H8013" s="141">
        <f t="shared" si="502"/>
        <v>4.8025650395667539E-7</v>
      </c>
      <c r="I8013" s="142">
        <f t="shared" si="503"/>
        <v>6.2433345514367798E-6</v>
      </c>
    </row>
    <row r="8014" spans="1:9">
      <c r="A8014" s="143">
        <f t="shared" si="500"/>
        <v>3476</v>
      </c>
      <c r="B8014" s="138" t="s">
        <v>97</v>
      </c>
      <c r="C8014" s="275">
        <v>45188</v>
      </c>
      <c r="D8014" s="275">
        <v>45201</v>
      </c>
      <c r="E8014" s="275">
        <v>45201</v>
      </c>
      <c r="F8014" s="139">
        <f t="shared" si="501"/>
        <v>13</v>
      </c>
      <c r="G8014" s="140">
        <v>26.38</v>
      </c>
      <c r="H8014" s="141">
        <f t="shared" si="502"/>
        <v>2.0731740426079357E-7</v>
      </c>
      <c r="I8014" s="142">
        <f t="shared" si="503"/>
        <v>2.6951262553903165E-6</v>
      </c>
    </row>
    <row r="8015" spans="1:9">
      <c r="A8015" s="143">
        <f t="shared" si="500"/>
        <v>3477</v>
      </c>
      <c r="B8015" s="138" t="s">
        <v>97</v>
      </c>
      <c r="C8015" s="275">
        <v>45222</v>
      </c>
      <c r="D8015" s="275">
        <v>45379</v>
      </c>
      <c r="E8015" s="275">
        <v>45379</v>
      </c>
      <c r="F8015" s="139">
        <f t="shared" si="501"/>
        <v>157</v>
      </c>
      <c r="G8015" s="140">
        <v>45.48</v>
      </c>
      <c r="H8015" s="141">
        <f t="shared" si="502"/>
        <v>3.5742212076500728E-7</v>
      </c>
      <c r="I8015" s="142">
        <f t="shared" si="503"/>
        <v>5.6115272960106145E-5</v>
      </c>
    </row>
    <row r="8016" spans="1:9">
      <c r="A8016" s="143">
        <f t="shared" si="500"/>
        <v>3478</v>
      </c>
      <c r="B8016" s="138" t="s">
        <v>97</v>
      </c>
      <c r="C8016" s="275">
        <v>45082</v>
      </c>
      <c r="D8016" s="275">
        <v>45085</v>
      </c>
      <c r="E8016" s="275">
        <v>45085</v>
      </c>
      <c r="F8016" s="139">
        <f t="shared" si="501"/>
        <v>3</v>
      </c>
      <c r="G8016" s="140">
        <v>80.489999999999995</v>
      </c>
      <c r="H8016" s="141">
        <f t="shared" si="502"/>
        <v>6.3256170845152668E-7</v>
      </c>
      <c r="I8016" s="142">
        <f t="shared" si="503"/>
        <v>1.8976851253545801E-6</v>
      </c>
    </row>
    <row r="8017" spans="1:9">
      <c r="A8017" s="143">
        <f t="shared" si="500"/>
        <v>3479</v>
      </c>
      <c r="B8017" s="138" t="s">
        <v>97</v>
      </c>
      <c r="C8017" s="275">
        <v>45087</v>
      </c>
      <c r="D8017" s="275">
        <v>45097</v>
      </c>
      <c r="E8017" s="275">
        <v>45097</v>
      </c>
      <c r="F8017" s="139">
        <f t="shared" si="501"/>
        <v>10</v>
      </c>
      <c r="G8017" s="140">
        <v>1.8</v>
      </c>
      <c r="H8017" s="141">
        <f t="shared" si="502"/>
        <v>1.4145994225527993E-8</v>
      </c>
      <c r="I8017" s="142">
        <f t="shared" si="503"/>
        <v>1.4145994225527993E-7</v>
      </c>
    </row>
    <row r="8018" spans="1:9">
      <c r="A8018" s="143">
        <f t="shared" si="500"/>
        <v>3480</v>
      </c>
      <c r="B8018" s="138" t="s">
        <v>97</v>
      </c>
      <c r="C8018" s="275">
        <v>45120</v>
      </c>
      <c r="D8018" s="275">
        <v>45121</v>
      </c>
      <c r="E8018" s="275">
        <v>45121</v>
      </c>
      <c r="F8018" s="139">
        <f t="shared" si="501"/>
        <v>1</v>
      </c>
      <c r="G8018" s="140">
        <v>1.81</v>
      </c>
      <c r="H8018" s="141">
        <f t="shared" si="502"/>
        <v>1.4224583082336482E-8</v>
      </c>
      <c r="I8018" s="142">
        <f t="shared" si="503"/>
        <v>1.4224583082336482E-8</v>
      </c>
    </row>
    <row r="8019" spans="1:9">
      <c r="A8019" s="143">
        <f t="shared" si="500"/>
        <v>3481</v>
      </c>
      <c r="B8019" s="138" t="s">
        <v>97</v>
      </c>
      <c r="C8019" s="275">
        <v>45129</v>
      </c>
      <c r="D8019" s="275">
        <v>45135</v>
      </c>
      <c r="E8019" s="275">
        <v>45135</v>
      </c>
      <c r="F8019" s="139">
        <f t="shared" si="501"/>
        <v>6</v>
      </c>
      <c r="G8019" s="140">
        <v>1.18</v>
      </c>
      <c r="H8019" s="141">
        <f t="shared" si="502"/>
        <v>9.2734851034016832E-9</v>
      </c>
      <c r="I8019" s="142">
        <f t="shared" si="503"/>
        <v>5.5640910620410096E-8</v>
      </c>
    </row>
    <row r="8020" spans="1:9">
      <c r="A8020" s="143">
        <f t="shared" si="500"/>
        <v>3482</v>
      </c>
      <c r="B8020" s="138" t="s">
        <v>97</v>
      </c>
      <c r="C8020" s="275">
        <v>45126</v>
      </c>
      <c r="D8020" s="275">
        <v>45127</v>
      </c>
      <c r="E8020" s="275">
        <v>45127</v>
      </c>
      <c r="F8020" s="139">
        <f t="shared" si="501"/>
        <v>1</v>
      </c>
      <c r="G8020" s="140">
        <v>1.23</v>
      </c>
      <c r="H8020" s="141">
        <f t="shared" si="502"/>
        <v>9.6664293874441278E-9</v>
      </c>
      <c r="I8020" s="142">
        <f t="shared" si="503"/>
        <v>9.6664293874441278E-9</v>
      </c>
    </row>
    <row r="8021" spans="1:9">
      <c r="A8021" s="143">
        <f t="shared" si="500"/>
        <v>3483</v>
      </c>
      <c r="B8021" s="138" t="s">
        <v>97</v>
      </c>
      <c r="C8021" s="275">
        <v>45121</v>
      </c>
      <c r="D8021" s="275">
        <v>45134</v>
      </c>
      <c r="E8021" s="275">
        <v>45134</v>
      </c>
      <c r="F8021" s="139">
        <f t="shared" si="501"/>
        <v>13</v>
      </c>
      <c r="G8021" s="140">
        <v>25.27</v>
      </c>
      <c r="H8021" s="141">
        <f t="shared" si="502"/>
        <v>1.9859404115505131E-7</v>
      </c>
      <c r="I8021" s="142">
        <f t="shared" si="503"/>
        <v>2.581722535015667E-6</v>
      </c>
    </row>
    <row r="8022" spans="1:9">
      <c r="A8022" s="143">
        <f t="shared" si="500"/>
        <v>3484</v>
      </c>
      <c r="B8022" s="138" t="s">
        <v>97</v>
      </c>
      <c r="C8022" s="275">
        <v>45135</v>
      </c>
      <c r="D8022" s="275">
        <v>45281</v>
      </c>
      <c r="E8022" s="275">
        <v>45281</v>
      </c>
      <c r="F8022" s="139">
        <f t="shared" si="501"/>
        <v>146</v>
      </c>
      <c r="G8022" s="140">
        <v>22.07</v>
      </c>
      <c r="H8022" s="141">
        <f t="shared" si="502"/>
        <v>1.7344560697633489E-7</v>
      </c>
      <c r="I8022" s="142">
        <f t="shared" si="503"/>
        <v>2.5323058618544895E-5</v>
      </c>
    </row>
    <row r="8023" spans="1:9">
      <c r="A8023" s="143">
        <f t="shared" si="500"/>
        <v>3485</v>
      </c>
      <c r="B8023" s="138" t="s">
        <v>97</v>
      </c>
      <c r="C8023" s="275">
        <v>45265</v>
      </c>
      <c r="D8023" s="275">
        <v>45306</v>
      </c>
      <c r="E8023" s="275">
        <v>45306</v>
      </c>
      <c r="F8023" s="139">
        <f t="shared" si="501"/>
        <v>41</v>
      </c>
      <c r="G8023" s="140">
        <v>38.86</v>
      </c>
      <c r="H8023" s="141">
        <f t="shared" si="502"/>
        <v>3.0539629755778764E-7</v>
      </c>
      <c r="I8023" s="142">
        <f t="shared" si="503"/>
        <v>1.2521248199869294E-5</v>
      </c>
    </row>
    <row r="8024" spans="1:9">
      <c r="A8024" s="143">
        <f t="shared" si="500"/>
        <v>3486</v>
      </c>
      <c r="B8024" s="138" t="s">
        <v>97</v>
      </c>
      <c r="C8024" s="275">
        <v>44986</v>
      </c>
      <c r="D8024" s="275">
        <v>45225</v>
      </c>
      <c r="E8024" s="275">
        <v>45225</v>
      </c>
      <c r="F8024" s="139">
        <f t="shared" si="501"/>
        <v>239</v>
      </c>
      <c r="G8024" s="140">
        <v>204.05</v>
      </c>
      <c r="H8024" s="141">
        <f t="shared" si="502"/>
        <v>1.6036056231772151E-6</v>
      </c>
      <c r="I8024" s="142">
        <f t="shared" si="503"/>
        <v>3.8326174393935443E-4</v>
      </c>
    </row>
    <row r="8025" spans="1:9">
      <c r="A8025" s="143">
        <f t="shared" si="500"/>
        <v>3487</v>
      </c>
      <c r="B8025" s="138" t="s">
        <v>97</v>
      </c>
      <c r="C8025" s="275">
        <v>45191</v>
      </c>
      <c r="D8025" s="275">
        <v>45203</v>
      </c>
      <c r="E8025" s="275">
        <v>45203</v>
      </c>
      <c r="F8025" s="139">
        <f t="shared" si="501"/>
        <v>12</v>
      </c>
      <c r="G8025" s="140">
        <v>50.96</v>
      </c>
      <c r="H8025" s="141">
        <f t="shared" si="502"/>
        <v>4.0048881429605918E-7</v>
      </c>
      <c r="I8025" s="142">
        <f t="shared" si="503"/>
        <v>4.8058657715527098E-6</v>
      </c>
    </row>
    <row r="8026" spans="1:9">
      <c r="A8026" s="143">
        <f t="shared" si="500"/>
        <v>3488</v>
      </c>
      <c r="B8026" s="138" t="s">
        <v>97</v>
      </c>
      <c r="C8026" s="275">
        <v>45149</v>
      </c>
      <c r="D8026" s="275">
        <v>45205</v>
      </c>
      <c r="E8026" s="275">
        <v>45205</v>
      </c>
      <c r="F8026" s="139">
        <f t="shared" si="501"/>
        <v>56</v>
      </c>
      <c r="G8026" s="140">
        <v>19.989999999999998</v>
      </c>
      <c r="H8026" s="141">
        <f t="shared" si="502"/>
        <v>1.5709912476016919E-7</v>
      </c>
      <c r="I8026" s="142">
        <f t="shared" si="503"/>
        <v>8.7975509865694739E-6</v>
      </c>
    </row>
    <row r="8027" spans="1:9">
      <c r="A8027" s="143">
        <f t="shared" si="500"/>
        <v>3489</v>
      </c>
      <c r="B8027" s="138" t="s">
        <v>97</v>
      </c>
      <c r="C8027" s="275">
        <v>45245</v>
      </c>
      <c r="D8027" s="275">
        <v>45337</v>
      </c>
      <c r="E8027" s="275">
        <v>45337</v>
      </c>
      <c r="F8027" s="139">
        <f t="shared" si="501"/>
        <v>92</v>
      </c>
      <c r="G8027" s="140">
        <v>71.599999999999994</v>
      </c>
      <c r="H8027" s="141">
        <f t="shared" si="502"/>
        <v>5.6269621474878015E-7</v>
      </c>
      <c r="I8027" s="142">
        <f t="shared" si="503"/>
        <v>5.1768051756887773E-5</v>
      </c>
    </row>
    <row r="8028" spans="1:9">
      <c r="A8028" s="143">
        <f t="shared" si="500"/>
        <v>3490</v>
      </c>
      <c r="B8028" s="138" t="s">
        <v>97</v>
      </c>
      <c r="C8028" s="275">
        <v>45219</v>
      </c>
      <c r="D8028" s="275">
        <v>45265</v>
      </c>
      <c r="E8028" s="275">
        <v>45265</v>
      </c>
      <c r="F8028" s="139">
        <f t="shared" si="501"/>
        <v>46</v>
      </c>
      <c r="G8028" s="140">
        <v>26.38</v>
      </c>
      <c r="H8028" s="141">
        <f t="shared" si="502"/>
        <v>2.0731740426079357E-7</v>
      </c>
      <c r="I8028" s="142">
        <f t="shared" si="503"/>
        <v>9.5366005959965046E-6</v>
      </c>
    </row>
    <row r="8029" spans="1:9">
      <c r="A8029" s="143">
        <f t="shared" si="500"/>
        <v>3491</v>
      </c>
      <c r="B8029" s="138" t="s">
        <v>97</v>
      </c>
      <c r="C8029" s="275">
        <v>44931</v>
      </c>
      <c r="D8029" s="275">
        <v>44943</v>
      </c>
      <c r="E8029" s="275">
        <v>44943</v>
      </c>
      <c r="F8029" s="139">
        <f t="shared" si="501"/>
        <v>12</v>
      </c>
      <c r="G8029" s="140">
        <v>113.35</v>
      </c>
      <c r="H8029" s="141">
        <f t="shared" si="502"/>
        <v>8.9080469192422103E-7</v>
      </c>
      <c r="I8029" s="142">
        <f t="shared" si="503"/>
        <v>1.0689656303090652E-5</v>
      </c>
    </row>
    <row r="8030" spans="1:9">
      <c r="A8030" s="143">
        <f t="shared" si="500"/>
        <v>3492</v>
      </c>
      <c r="B8030" s="138" t="s">
        <v>97</v>
      </c>
      <c r="C8030" s="275">
        <v>45106</v>
      </c>
      <c r="D8030" s="275">
        <v>45222</v>
      </c>
      <c r="E8030" s="275">
        <v>45222</v>
      </c>
      <c r="F8030" s="139">
        <f t="shared" si="501"/>
        <v>116</v>
      </c>
      <c r="G8030" s="140">
        <v>18.64</v>
      </c>
      <c r="H8030" s="141">
        <f t="shared" si="502"/>
        <v>1.4648962909102321E-7</v>
      </c>
      <c r="I8030" s="142">
        <f t="shared" si="503"/>
        <v>1.6992796974558691E-5</v>
      </c>
    </row>
    <row r="8031" spans="1:9">
      <c r="A8031" s="143">
        <f t="shared" si="500"/>
        <v>3493</v>
      </c>
      <c r="B8031" s="138" t="s">
        <v>97</v>
      </c>
      <c r="C8031" s="275">
        <v>45181</v>
      </c>
      <c r="D8031" s="275">
        <v>45268</v>
      </c>
      <c r="E8031" s="275">
        <v>45268</v>
      </c>
      <c r="F8031" s="139">
        <f t="shared" si="501"/>
        <v>87</v>
      </c>
      <c r="G8031" s="140">
        <v>18.95</v>
      </c>
      <c r="H8031" s="141">
        <f t="shared" si="502"/>
        <v>1.4892588365208637E-7</v>
      </c>
      <c r="I8031" s="142">
        <f t="shared" si="503"/>
        <v>1.2956551877731515E-5</v>
      </c>
    </row>
    <row r="8032" spans="1:9">
      <c r="A8032" s="143">
        <f t="shared" si="500"/>
        <v>3494</v>
      </c>
      <c r="B8032" s="138" t="s">
        <v>97</v>
      </c>
      <c r="C8032" s="275">
        <v>45229</v>
      </c>
      <c r="D8032" s="275">
        <v>45281</v>
      </c>
      <c r="E8032" s="275">
        <v>45281</v>
      </c>
      <c r="F8032" s="139">
        <f t="shared" si="501"/>
        <v>52</v>
      </c>
      <c r="G8032" s="140">
        <v>23.2</v>
      </c>
      <c r="H8032" s="141">
        <f t="shared" si="502"/>
        <v>1.8232614779569411E-7</v>
      </c>
      <c r="I8032" s="142">
        <f t="shared" si="503"/>
        <v>9.4809596853760933E-6</v>
      </c>
    </row>
    <row r="8033" spans="1:9">
      <c r="A8033" s="143">
        <f t="shared" si="500"/>
        <v>3495</v>
      </c>
      <c r="B8033" s="138" t="s">
        <v>97</v>
      </c>
      <c r="C8033" s="275">
        <v>44981</v>
      </c>
      <c r="D8033" s="275">
        <v>44995</v>
      </c>
      <c r="E8033" s="275">
        <v>44995</v>
      </c>
      <c r="F8033" s="139">
        <f t="shared" si="501"/>
        <v>14</v>
      </c>
      <c r="G8033" s="140">
        <v>252.33</v>
      </c>
      <c r="H8033" s="141">
        <f t="shared" si="502"/>
        <v>1.9830326238485993E-6</v>
      </c>
      <c r="I8033" s="142">
        <f t="shared" si="503"/>
        <v>2.7762456733880391E-5</v>
      </c>
    </row>
    <row r="8034" spans="1:9">
      <c r="A8034" s="143">
        <f t="shared" si="500"/>
        <v>3496</v>
      </c>
      <c r="B8034" s="138" t="s">
        <v>97</v>
      </c>
      <c r="C8034" s="275">
        <v>44990</v>
      </c>
      <c r="D8034" s="275">
        <v>44994</v>
      </c>
      <c r="E8034" s="275">
        <v>44994</v>
      </c>
      <c r="F8034" s="139">
        <f t="shared" si="501"/>
        <v>4</v>
      </c>
      <c r="G8034" s="140">
        <v>139.88999999999999</v>
      </c>
      <c r="H8034" s="141">
        <f t="shared" si="502"/>
        <v>1.0993795178939505E-6</v>
      </c>
      <c r="I8034" s="142">
        <f t="shared" si="503"/>
        <v>4.3975180715758018E-6</v>
      </c>
    </row>
    <row r="8035" spans="1:9">
      <c r="A8035" s="143">
        <f t="shared" si="500"/>
        <v>3497</v>
      </c>
      <c r="B8035" s="138" t="s">
        <v>97</v>
      </c>
      <c r="C8035" s="275">
        <v>45275</v>
      </c>
      <c r="D8035" s="275">
        <v>45289</v>
      </c>
      <c r="E8035" s="275">
        <v>45289</v>
      </c>
      <c r="F8035" s="139">
        <f t="shared" si="501"/>
        <v>14</v>
      </c>
      <c r="G8035" s="140">
        <v>100.35</v>
      </c>
      <c r="H8035" s="141">
        <f t="shared" si="502"/>
        <v>7.8863917807318554E-7</v>
      </c>
      <c r="I8035" s="142">
        <f t="shared" si="503"/>
        <v>1.1040948493024598E-5</v>
      </c>
    </row>
    <row r="8036" spans="1:9">
      <c r="A8036" s="143">
        <f t="shared" si="500"/>
        <v>3498</v>
      </c>
      <c r="B8036" s="138" t="s">
        <v>97</v>
      </c>
      <c r="C8036" s="275">
        <v>45142</v>
      </c>
      <c r="D8036" s="275">
        <v>45211</v>
      </c>
      <c r="E8036" s="275">
        <v>45211</v>
      </c>
      <c r="F8036" s="139">
        <f t="shared" si="501"/>
        <v>69</v>
      </c>
      <c r="G8036" s="140">
        <v>30.38</v>
      </c>
      <c r="H8036" s="141">
        <f t="shared" si="502"/>
        <v>2.3875294698418911E-7</v>
      </c>
      <c r="I8036" s="142">
        <f t="shared" si="503"/>
        <v>1.6473953341909047E-5</v>
      </c>
    </row>
    <row r="8037" spans="1:9">
      <c r="A8037" s="143">
        <f t="shared" si="500"/>
        <v>3499</v>
      </c>
      <c r="B8037" s="138" t="s">
        <v>97</v>
      </c>
      <c r="C8037" s="275">
        <v>44994</v>
      </c>
      <c r="D8037" s="275">
        <v>45000</v>
      </c>
      <c r="E8037" s="275">
        <v>45000</v>
      </c>
      <c r="F8037" s="139">
        <f t="shared" si="501"/>
        <v>6</v>
      </c>
      <c r="G8037" s="140">
        <v>209.59</v>
      </c>
      <c r="H8037" s="141">
        <f t="shared" si="502"/>
        <v>1.6471438498491177E-6</v>
      </c>
      <c r="I8037" s="142">
        <f t="shared" si="503"/>
        <v>9.8828630990947067E-6</v>
      </c>
    </row>
    <row r="8038" spans="1:9">
      <c r="A8038" s="143">
        <f t="shared" si="500"/>
        <v>3500</v>
      </c>
      <c r="B8038" s="138" t="s">
        <v>97</v>
      </c>
      <c r="C8038" s="275">
        <v>45051</v>
      </c>
      <c r="D8038" s="275">
        <v>45062</v>
      </c>
      <c r="E8038" s="275">
        <v>45062</v>
      </c>
      <c r="F8038" s="139">
        <f t="shared" si="501"/>
        <v>11</v>
      </c>
      <c r="G8038" s="140">
        <v>77.05</v>
      </c>
      <c r="H8038" s="141">
        <f t="shared" si="502"/>
        <v>6.0552714170940656E-7</v>
      </c>
      <c r="I8038" s="142">
        <f t="shared" si="503"/>
        <v>6.6607985588034725E-6</v>
      </c>
    </row>
    <row r="8039" spans="1:9">
      <c r="A8039" s="143">
        <f t="shared" si="500"/>
        <v>3501</v>
      </c>
      <c r="B8039" s="138" t="s">
        <v>97</v>
      </c>
      <c r="C8039" s="275">
        <v>45111</v>
      </c>
      <c r="D8039" s="275">
        <v>45135</v>
      </c>
      <c r="E8039" s="275">
        <v>45135</v>
      </c>
      <c r="F8039" s="139">
        <f t="shared" si="501"/>
        <v>24</v>
      </c>
      <c r="G8039" s="140">
        <v>9.48</v>
      </c>
      <c r="H8039" s="141">
        <f t="shared" si="502"/>
        <v>7.4502236254447437E-8</v>
      </c>
      <c r="I8039" s="142">
        <f t="shared" si="503"/>
        <v>1.7880536701067386E-6</v>
      </c>
    </row>
    <row r="8040" spans="1:9">
      <c r="A8040" s="143">
        <f t="shared" si="500"/>
        <v>3502</v>
      </c>
      <c r="B8040" s="138" t="s">
        <v>97</v>
      </c>
      <c r="C8040" s="275">
        <v>45047</v>
      </c>
      <c r="D8040" s="275">
        <v>45225</v>
      </c>
      <c r="E8040" s="275">
        <v>45225</v>
      </c>
      <c r="F8040" s="139">
        <f t="shared" si="501"/>
        <v>178</v>
      </c>
      <c r="G8040" s="140">
        <v>177.09</v>
      </c>
      <c r="H8040" s="141">
        <f t="shared" si="502"/>
        <v>1.391730065221529E-6</v>
      </c>
      <c r="I8040" s="142">
        <f t="shared" si="503"/>
        <v>2.4772795160943214E-4</v>
      </c>
    </row>
    <row r="8041" spans="1:9">
      <c r="A8041" s="143">
        <f t="shared" si="500"/>
        <v>3503</v>
      </c>
      <c r="B8041" s="138" t="s">
        <v>97</v>
      </c>
      <c r="C8041" s="275">
        <v>45032</v>
      </c>
      <c r="D8041" s="275">
        <v>45203</v>
      </c>
      <c r="E8041" s="275">
        <v>45203</v>
      </c>
      <c r="F8041" s="139">
        <f t="shared" si="501"/>
        <v>171</v>
      </c>
      <c r="G8041" s="140">
        <v>66.41</v>
      </c>
      <c r="H8041" s="141">
        <f t="shared" si="502"/>
        <v>5.2190859806517441E-7</v>
      </c>
      <c r="I8041" s="142">
        <f t="shared" si="503"/>
        <v>8.9246370269144818E-5</v>
      </c>
    </row>
    <row r="8042" spans="1:9">
      <c r="A8042" s="143">
        <f t="shared" si="500"/>
        <v>3504</v>
      </c>
      <c r="B8042" s="138" t="s">
        <v>97</v>
      </c>
      <c r="C8042" s="275">
        <v>44942</v>
      </c>
      <c r="D8042" s="275">
        <v>45230</v>
      </c>
      <c r="E8042" s="275">
        <v>45230</v>
      </c>
      <c r="F8042" s="139">
        <f t="shared" si="501"/>
        <v>288</v>
      </c>
      <c r="G8042" s="140">
        <v>118.91</v>
      </c>
      <c r="H8042" s="141">
        <f t="shared" si="502"/>
        <v>9.3450009630974083E-7</v>
      </c>
      <c r="I8042" s="142">
        <f t="shared" si="503"/>
        <v>2.6913602773720533E-4</v>
      </c>
    </row>
    <row r="8043" spans="1:9">
      <c r="A8043" s="143">
        <f t="shared" si="500"/>
        <v>3505</v>
      </c>
      <c r="B8043" s="138" t="s">
        <v>97</v>
      </c>
      <c r="C8043" s="275">
        <v>45181</v>
      </c>
      <c r="D8043" s="275">
        <v>45239</v>
      </c>
      <c r="E8043" s="275">
        <v>45239</v>
      </c>
      <c r="F8043" s="139">
        <f t="shared" si="501"/>
        <v>58</v>
      </c>
      <c r="G8043" s="140">
        <v>28.44</v>
      </c>
      <c r="H8043" s="141">
        <f t="shared" si="502"/>
        <v>2.235067087633423E-7</v>
      </c>
      <c r="I8043" s="142">
        <f t="shared" si="503"/>
        <v>1.2963389108273854E-5</v>
      </c>
    </row>
    <row r="8044" spans="1:9">
      <c r="A8044" s="143">
        <f t="shared" si="500"/>
        <v>3506</v>
      </c>
      <c r="B8044" s="138" t="s">
        <v>97</v>
      </c>
      <c r="C8044" s="275">
        <v>45035</v>
      </c>
      <c r="D8044" s="275">
        <v>45050</v>
      </c>
      <c r="E8044" s="275">
        <v>45050</v>
      </c>
      <c r="F8044" s="139">
        <f t="shared" si="501"/>
        <v>15</v>
      </c>
      <c r="G8044" s="140">
        <v>8.9</v>
      </c>
      <c r="H8044" s="141">
        <f t="shared" si="502"/>
        <v>6.9944082559555074E-8</v>
      </c>
      <c r="I8044" s="142">
        <f t="shared" si="503"/>
        <v>1.0491612383933262E-6</v>
      </c>
    </row>
    <row r="8045" spans="1:9">
      <c r="A8045" s="143">
        <f t="shared" si="500"/>
        <v>3507</v>
      </c>
      <c r="B8045" s="138" t="s">
        <v>97</v>
      </c>
      <c r="C8045" s="275">
        <v>45197</v>
      </c>
      <c r="D8045" s="275">
        <v>45202</v>
      </c>
      <c r="E8045" s="275">
        <v>45202</v>
      </c>
      <c r="F8045" s="139">
        <f t="shared" si="501"/>
        <v>5</v>
      </c>
      <c r="G8045" s="140">
        <v>239.92</v>
      </c>
      <c r="H8045" s="141">
        <f t="shared" si="502"/>
        <v>1.8855038525492644E-6</v>
      </c>
      <c r="I8045" s="142">
        <f t="shared" si="503"/>
        <v>9.427519262746323E-6</v>
      </c>
    </row>
    <row r="8046" spans="1:9">
      <c r="A8046" s="143">
        <f t="shared" si="500"/>
        <v>3508</v>
      </c>
      <c r="B8046" s="138" t="s">
        <v>97</v>
      </c>
      <c r="C8046" s="275">
        <v>45161</v>
      </c>
      <c r="D8046" s="275">
        <v>45183</v>
      </c>
      <c r="E8046" s="275">
        <v>45183</v>
      </c>
      <c r="F8046" s="139">
        <f t="shared" si="501"/>
        <v>22</v>
      </c>
      <c r="G8046" s="140">
        <v>7.58</v>
      </c>
      <c r="H8046" s="141">
        <f t="shared" si="502"/>
        <v>5.9570353460834548E-8</v>
      </c>
      <c r="I8046" s="142">
        <f t="shared" si="503"/>
        <v>1.3105477761383602E-6</v>
      </c>
    </row>
    <row r="8047" spans="1:9">
      <c r="A8047" s="143">
        <f t="shared" si="500"/>
        <v>3509</v>
      </c>
      <c r="B8047" s="138" t="s">
        <v>97</v>
      </c>
      <c r="C8047" s="275">
        <v>45176</v>
      </c>
      <c r="D8047" s="275">
        <v>45184</v>
      </c>
      <c r="E8047" s="275">
        <v>45184</v>
      </c>
      <c r="F8047" s="139">
        <f t="shared" si="501"/>
        <v>8</v>
      </c>
      <c r="G8047" s="140">
        <v>54.81</v>
      </c>
      <c r="H8047" s="141">
        <f t="shared" si="502"/>
        <v>4.3074552416732737E-7</v>
      </c>
      <c r="I8047" s="142">
        <f t="shared" si="503"/>
        <v>3.4459641933386189E-6</v>
      </c>
    </row>
    <row r="8048" spans="1:9">
      <c r="A8048" s="143">
        <f t="shared" si="500"/>
        <v>3510</v>
      </c>
      <c r="B8048" s="138" t="s">
        <v>97</v>
      </c>
      <c r="C8048" s="275">
        <v>45219</v>
      </c>
      <c r="D8048" s="275">
        <v>45231</v>
      </c>
      <c r="E8048" s="275">
        <v>45231</v>
      </c>
      <c r="F8048" s="139">
        <f t="shared" si="501"/>
        <v>12</v>
      </c>
      <c r="G8048" s="140">
        <v>50.79</v>
      </c>
      <c r="H8048" s="141">
        <f t="shared" si="502"/>
        <v>3.9915280373031485E-7</v>
      </c>
      <c r="I8048" s="142">
        <f t="shared" si="503"/>
        <v>4.789833644763778E-6</v>
      </c>
    </row>
    <row r="8049" spans="1:9">
      <c r="A8049" s="143">
        <f t="shared" si="500"/>
        <v>3511</v>
      </c>
      <c r="B8049" s="138" t="s">
        <v>97</v>
      </c>
      <c r="C8049" s="275">
        <v>45017</v>
      </c>
      <c r="D8049" s="275">
        <v>45022</v>
      </c>
      <c r="E8049" s="275">
        <v>45022</v>
      </c>
      <c r="F8049" s="139">
        <f t="shared" si="501"/>
        <v>5</v>
      </c>
      <c r="G8049" s="140">
        <v>365.98</v>
      </c>
      <c r="H8049" s="141">
        <f t="shared" si="502"/>
        <v>2.8761949814770752E-6</v>
      </c>
      <c r="I8049" s="142">
        <f t="shared" si="503"/>
        <v>1.4380974907385375E-5</v>
      </c>
    </row>
    <row r="8050" spans="1:9">
      <c r="A8050" s="143">
        <f t="shared" si="500"/>
        <v>3512</v>
      </c>
      <c r="B8050" s="138" t="s">
        <v>97</v>
      </c>
      <c r="C8050" s="275">
        <v>45126</v>
      </c>
      <c r="D8050" s="275">
        <v>45251</v>
      </c>
      <c r="E8050" s="275">
        <v>45251</v>
      </c>
      <c r="F8050" s="139">
        <f t="shared" si="501"/>
        <v>125</v>
      </c>
      <c r="G8050" s="140">
        <v>75.56</v>
      </c>
      <c r="H8050" s="141">
        <f t="shared" si="502"/>
        <v>5.9381740204494172E-7</v>
      </c>
      <c r="I8050" s="142">
        <f t="shared" si="503"/>
        <v>7.4227175255617709E-5</v>
      </c>
    </row>
    <row r="8051" spans="1:9">
      <c r="A8051" s="143">
        <f t="shared" si="500"/>
        <v>3513</v>
      </c>
      <c r="B8051" s="138" t="s">
        <v>97</v>
      </c>
      <c r="C8051" s="275">
        <v>45210</v>
      </c>
      <c r="D8051" s="275">
        <v>45268</v>
      </c>
      <c r="E8051" s="275">
        <v>45268</v>
      </c>
      <c r="F8051" s="139">
        <f t="shared" si="501"/>
        <v>58</v>
      </c>
      <c r="G8051" s="140">
        <v>18.95</v>
      </c>
      <c r="H8051" s="141">
        <f t="shared" si="502"/>
        <v>1.4892588365208637E-7</v>
      </c>
      <c r="I8051" s="142">
        <f t="shared" si="503"/>
        <v>8.6377012518210094E-6</v>
      </c>
    </row>
    <row r="8052" spans="1:9">
      <c r="A8052" s="143">
        <f t="shared" si="500"/>
        <v>3514</v>
      </c>
      <c r="B8052" s="138" t="s">
        <v>97</v>
      </c>
      <c r="C8052" s="275">
        <v>45188</v>
      </c>
      <c r="D8052" s="275">
        <v>45223</v>
      </c>
      <c r="E8052" s="275">
        <v>45223</v>
      </c>
      <c r="F8052" s="139">
        <f t="shared" si="501"/>
        <v>35</v>
      </c>
      <c r="G8052" s="140">
        <v>67.77</v>
      </c>
      <c r="H8052" s="141">
        <f t="shared" si="502"/>
        <v>5.3259668259112886E-7</v>
      </c>
      <c r="I8052" s="142">
        <f t="shared" si="503"/>
        <v>1.864088389068951E-5</v>
      </c>
    </row>
    <row r="8053" spans="1:9">
      <c r="A8053" s="143">
        <f t="shared" si="500"/>
        <v>3515</v>
      </c>
      <c r="B8053" s="138" t="s">
        <v>97</v>
      </c>
      <c r="C8053" s="275">
        <v>45149</v>
      </c>
      <c r="D8053" s="275">
        <v>45216</v>
      </c>
      <c r="E8053" s="275">
        <v>45216</v>
      </c>
      <c r="F8053" s="139">
        <f t="shared" si="501"/>
        <v>67</v>
      </c>
      <c r="G8053" s="140">
        <v>18.95</v>
      </c>
      <c r="H8053" s="141">
        <f t="shared" si="502"/>
        <v>1.4892588365208637E-7</v>
      </c>
      <c r="I8053" s="142">
        <f t="shared" si="503"/>
        <v>9.9780342046897872E-6</v>
      </c>
    </row>
    <row r="8054" spans="1:9">
      <c r="A8054" s="143">
        <f t="shared" si="500"/>
        <v>3516</v>
      </c>
      <c r="B8054" s="138" t="s">
        <v>97</v>
      </c>
      <c r="C8054" s="275">
        <v>45113</v>
      </c>
      <c r="D8054" s="275">
        <v>45153</v>
      </c>
      <c r="E8054" s="275">
        <v>45153</v>
      </c>
      <c r="F8054" s="139">
        <f t="shared" si="501"/>
        <v>40</v>
      </c>
      <c r="G8054" s="140">
        <v>215.16</v>
      </c>
      <c r="H8054" s="141">
        <f t="shared" si="502"/>
        <v>1.6909178430914461E-6</v>
      </c>
      <c r="I8054" s="142">
        <f t="shared" si="503"/>
        <v>6.7636713723657839E-5</v>
      </c>
    </row>
    <row r="8055" spans="1:9">
      <c r="A8055" s="143">
        <f t="shared" si="500"/>
        <v>3517</v>
      </c>
      <c r="B8055" s="138" t="s">
        <v>97</v>
      </c>
      <c r="C8055" s="275">
        <v>44953</v>
      </c>
      <c r="D8055" s="275">
        <v>44991</v>
      </c>
      <c r="E8055" s="275">
        <v>44991</v>
      </c>
      <c r="F8055" s="139">
        <f t="shared" si="501"/>
        <v>38</v>
      </c>
      <c r="G8055" s="140">
        <v>220.98</v>
      </c>
      <c r="H8055" s="141">
        <f t="shared" si="502"/>
        <v>1.7366565577539865E-6</v>
      </c>
      <c r="I8055" s="142">
        <f t="shared" si="503"/>
        <v>6.5992949194651482E-5</v>
      </c>
    </row>
    <row r="8056" spans="1:9">
      <c r="A8056" s="143">
        <f t="shared" si="500"/>
        <v>3518</v>
      </c>
      <c r="B8056" s="138" t="s">
        <v>97</v>
      </c>
      <c r="C8056" s="275">
        <v>45065</v>
      </c>
      <c r="D8056" s="275">
        <v>45091</v>
      </c>
      <c r="E8056" s="275">
        <v>45091</v>
      </c>
      <c r="F8056" s="139">
        <f t="shared" si="501"/>
        <v>26</v>
      </c>
      <c r="G8056" s="140">
        <v>9.7899999999999991</v>
      </c>
      <c r="H8056" s="141">
        <f t="shared" si="502"/>
        <v>7.6938490815510578E-8</v>
      </c>
      <c r="I8056" s="142">
        <f t="shared" si="503"/>
        <v>2.0004007612032748E-6</v>
      </c>
    </row>
    <row r="8057" spans="1:9">
      <c r="A8057" s="143">
        <f t="shared" si="500"/>
        <v>3519</v>
      </c>
      <c r="B8057" s="138" t="s">
        <v>97</v>
      </c>
      <c r="C8057" s="275">
        <v>45159</v>
      </c>
      <c r="D8057" s="275">
        <v>45166</v>
      </c>
      <c r="E8057" s="275">
        <v>45166</v>
      </c>
      <c r="F8057" s="139">
        <f t="shared" si="501"/>
        <v>7</v>
      </c>
      <c r="G8057" s="140">
        <v>126.76</v>
      </c>
      <c r="H8057" s="141">
        <f t="shared" si="502"/>
        <v>9.9619234890440468E-7</v>
      </c>
      <c r="I8057" s="142">
        <f t="shared" si="503"/>
        <v>6.9733464423308328E-6</v>
      </c>
    </row>
    <row r="8058" spans="1:9">
      <c r="A8058" s="143">
        <f t="shared" si="500"/>
        <v>3520</v>
      </c>
      <c r="B8058" s="138" t="s">
        <v>97</v>
      </c>
      <c r="C8058" s="275">
        <v>44974</v>
      </c>
      <c r="D8058" s="275">
        <v>45257</v>
      </c>
      <c r="E8058" s="275">
        <v>45257</v>
      </c>
      <c r="F8058" s="139">
        <f t="shared" si="501"/>
        <v>283</v>
      </c>
      <c r="G8058" s="140">
        <v>441.25</v>
      </c>
      <c r="H8058" s="141">
        <f t="shared" si="502"/>
        <v>3.4677333066745704E-6</v>
      </c>
      <c r="I8058" s="142">
        <f t="shared" si="503"/>
        <v>9.8136852578890334E-4</v>
      </c>
    </row>
    <row r="8059" spans="1:9">
      <c r="A8059" s="143">
        <f t="shared" si="500"/>
        <v>3521</v>
      </c>
      <c r="B8059" s="138" t="s">
        <v>97</v>
      </c>
      <c r="C8059" s="275">
        <v>44987</v>
      </c>
      <c r="D8059" s="275">
        <v>45007</v>
      </c>
      <c r="E8059" s="275">
        <v>45007</v>
      </c>
      <c r="F8059" s="139">
        <f t="shared" si="501"/>
        <v>20</v>
      </c>
      <c r="G8059" s="140">
        <v>217.94</v>
      </c>
      <c r="H8059" s="141">
        <f t="shared" si="502"/>
        <v>1.712765545284206E-6</v>
      </c>
      <c r="I8059" s="142">
        <f t="shared" si="503"/>
        <v>3.4255310905684122E-5</v>
      </c>
    </row>
    <row r="8060" spans="1:9">
      <c r="A8060" s="143">
        <f t="shared" ref="A8060:A8123" si="504">A8059+1</f>
        <v>3522</v>
      </c>
      <c r="B8060" s="138" t="s">
        <v>97</v>
      </c>
      <c r="C8060" s="275">
        <v>45259</v>
      </c>
      <c r="D8060" s="275">
        <v>45293</v>
      </c>
      <c r="E8060" s="275">
        <v>45293</v>
      </c>
      <c r="F8060" s="139">
        <f t="shared" si="501"/>
        <v>34</v>
      </c>
      <c r="G8060" s="140">
        <v>71.510000000000005</v>
      </c>
      <c r="H8060" s="141">
        <f t="shared" si="502"/>
        <v>5.6198891503750376E-7</v>
      </c>
      <c r="I8060" s="142">
        <f t="shared" si="503"/>
        <v>1.9107623111275128E-5</v>
      </c>
    </row>
    <row r="8061" spans="1:9">
      <c r="A8061" s="143">
        <f t="shared" si="504"/>
        <v>3523</v>
      </c>
      <c r="B8061" s="138" t="s">
        <v>97</v>
      </c>
      <c r="C8061" s="275">
        <v>45190</v>
      </c>
      <c r="D8061" s="275">
        <v>45208</v>
      </c>
      <c r="E8061" s="275">
        <v>45208</v>
      </c>
      <c r="F8061" s="139">
        <f t="shared" si="501"/>
        <v>18</v>
      </c>
      <c r="G8061" s="140">
        <v>0.63</v>
      </c>
      <c r="H8061" s="141">
        <f t="shared" si="502"/>
        <v>4.9510979789347974E-9</v>
      </c>
      <c r="I8061" s="142">
        <f t="shared" si="503"/>
        <v>8.9119763620826347E-8</v>
      </c>
    </row>
    <row r="8062" spans="1:9">
      <c r="A8062" s="143">
        <f t="shared" si="504"/>
        <v>3524</v>
      </c>
      <c r="B8062" s="138" t="s">
        <v>97</v>
      </c>
      <c r="C8062" s="275">
        <v>45017</v>
      </c>
      <c r="D8062" s="275">
        <v>45041</v>
      </c>
      <c r="E8062" s="275">
        <v>45041</v>
      </c>
      <c r="F8062" s="139">
        <f t="shared" si="501"/>
        <v>24</v>
      </c>
      <c r="G8062" s="140">
        <v>91.75</v>
      </c>
      <c r="H8062" s="141">
        <f t="shared" si="502"/>
        <v>7.2105276121788517E-7</v>
      </c>
      <c r="I8062" s="142">
        <f t="shared" si="503"/>
        <v>1.7305266269229245E-5</v>
      </c>
    </row>
    <row r="8063" spans="1:9">
      <c r="A8063" s="143">
        <f t="shared" si="504"/>
        <v>3525</v>
      </c>
      <c r="B8063" s="138" t="s">
        <v>97</v>
      </c>
      <c r="C8063" s="275">
        <v>45265</v>
      </c>
      <c r="D8063" s="275">
        <v>45302</v>
      </c>
      <c r="E8063" s="275">
        <v>45302</v>
      </c>
      <c r="F8063" s="139">
        <f t="shared" si="501"/>
        <v>37</v>
      </c>
      <c r="G8063" s="140">
        <v>66.45</v>
      </c>
      <c r="H8063" s="141">
        <f t="shared" si="502"/>
        <v>5.2222295349240841E-7</v>
      </c>
      <c r="I8063" s="142">
        <f t="shared" si="503"/>
        <v>1.9322249279219112E-5</v>
      </c>
    </row>
    <row r="8064" spans="1:9">
      <c r="A8064" s="143">
        <f t="shared" si="504"/>
        <v>3526</v>
      </c>
      <c r="B8064" s="138" t="s">
        <v>97</v>
      </c>
      <c r="C8064" s="275">
        <v>45037</v>
      </c>
      <c r="D8064" s="275">
        <v>45257</v>
      </c>
      <c r="E8064" s="275">
        <v>45257</v>
      </c>
      <c r="F8064" s="139">
        <f t="shared" si="501"/>
        <v>220</v>
      </c>
      <c r="G8064" s="140">
        <v>112.39</v>
      </c>
      <c r="H8064" s="141">
        <f t="shared" si="502"/>
        <v>8.8326016167060613E-7</v>
      </c>
      <c r="I8064" s="142">
        <f t="shared" si="503"/>
        <v>1.9431723556753334E-4</v>
      </c>
    </row>
    <row r="8065" spans="1:9">
      <c r="A8065" s="143">
        <f t="shared" si="504"/>
        <v>3527</v>
      </c>
      <c r="B8065" s="138" t="s">
        <v>97</v>
      </c>
      <c r="C8065" s="275">
        <v>44937</v>
      </c>
      <c r="D8065" s="275">
        <v>44977</v>
      </c>
      <c r="E8065" s="275">
        <v>44977</v>
      </c>
      <c r="F8065" s="139">
        <f t="shared" si="501"/>
        <v>40</v>
      </c>
      <c r="G8065" s="140">
        <v>313.44</v>
      </c>
      <c r="H8065" s="141">
        <f t="shared" si="502"/>
        <v>2.4632891278052745E-6</v>
      </c>
      <c r="I8065" s="142">
        <f t="shared" si="503"/>
        <v>9.8531565112210982E-5</v>
      </c>
    </row>
    <row r="8066" spans="1:9">
      <c r="A8066" s="143">
        <f t="shared" si="504"/>
        <v>3528</v>
      </c>
      <c r="B8066" s="138" t="s">
        <v>97</v>
      </c>
      <c r="C8066" s="275">
        <v>44932</v>
      </c>
      <c r="D8066" s="275">
        <v>45029</v>
      </c>
      <c r="E8066" s="275">
        <v>45029</v>
      </c>
      <c r="F8066" s="139">
        <f t="shared" si="501"/>
        <v>97</v>
      </c>
      <c r="G8066" s="140">
        <v>52.13</v>
      </c>
      <c r="H8066" s="141">
        <f t="shared" si="502"/>
        <v>4.0968371054265241E-7</v>
      </c>
      <c r="I8066" s="142">
        <f t="shared" si="503"/>
        <v>3.9739319922637285E-5</v>
      </c>
    </row>
    <row r="8067" spans="1:9">
      <c r="A8067" s="143">
        <f t="shared" si="504"/>
        <v>3529</v>
      </c>
      <c r="B8067" s="138" t="s">
        <v>97</v>
      </c>
      <c r="C8067" s="275">
        <v>45244</v>
      </c>
      <c r="D8067" s="275">
        <v>45303</v>
      </c>
      <c r="E8067" s="275">
        <v>45303</v>
      </c>
      <c r="F8067" s="139">
        <f t="shared" si="501"/>
        <v>59</v>
      </c>
      <c r="G8067" s="140">
        <v>40.17</v>
      </c>
      <c r="H8067" s="141">
        <f t="shared" si="502"/>
        <v>3.156914377996997E-7</v>
      </c>
      <c r="I8067" s="142">
        <f t="shared" si="503"/>
        <v>1.8625794830182281E-5</v>
      </c>
    </row>
    <row r="8068" spans="1:9">
      <c r="A8068" s="143">
        <f t="shared" si="504"/>
        <v>3530</v>
      </c>
      <c r="B8068" s="138" t="s">
        <v>97</v>
      </c>
      <c r="C8068" s="275">
        <v>45127</v>
      </c>
      <c r="D8068" s="275">
        <v>45138</v>
      </c>
      <c r="E8068" s="275">
        <v>45138</v>
      </c>
      <c r="F8068" s="139">
        <f t="shared" si="501"/>
        <v>11</v>
      </c>
      <c r="G8068" s="140">
        <v>27.26</v>
      </c>
      <c r="H8068" s="141">
        <f t="shared" si="502"/>
        <v>2.142332236599406E-7</v>
      </c>
      <c r="I8068" s="142">
        <f t="shared" si="503"/>
        <v>2.3565654602593468E-6</v>
      </c>
    </row>
    <row r="8069" spans="1:9">
      <c r="A8069" s="143">
        <f t="shared" si="504"/>
        <v>3531</v>
      </c>
      <c r="B8069" s="138" t="s">
        <v>97</v>
      </c>
      <c r="C8069" s="275">
        <v>45012</v>
      </c>
      <c r="D8069" s="275">
        <v>45021</v>
      </c>
      <c r="E8069" s="275">
        <v>45021</v>
      </c>
      <c r="F8069" s="139">
        <f t="shared" si="501"/>
        <v>9</v>
      </c>
      <c r="G8069" s="140">
        <v>5.15</v>
      </c>
      <c r="H8069" s="141">
        <f t="shared" si="502"/>
        <v>4.0473261256371762E-8</v>
      </c>
      <c r="I8069" s="142">
        <f t="shared" si="503"/>
        <v>3.6425935130734583E-7</v>
      </c>
    </row>
    <row r="8070" spans="1:9">
      <c r="A8070" s="143">
        <f t="shared" si="504"/>
        <v>3532</v>
      </c>
      <c r="B8070" s="138" t="s">
        <v>97</v>
      </c>
      <c r="C8070" s="275">
        <v>45051</v>
      </c>
      <c r="D8070" s="275">
        <v>45266</v>
      </c>
      <c r="E8070" s="275">
        <v>45266</v>
      </c>
      <c r="F8070" s="139">
        <f t="shared" si="501"/>
        <v>215</v>
      </c>
      <c r="G8070" s="140">
        <v>33.93</v>
      </c>
      <c r="H8070" s="141">
        <f t="shared" si="502"/>
        <v>2.6665199115120268E-7</v>
      </c>
      <c r="I8070" s="142">
        <f t="shared" si="503"/>
        <v>5.7330178097508578E-5</v>
      </c>
    </row>
    <row r="8071" spans="1:9">
      <c r="A8071" s="143">
        <f t="shared" si="504"/>
        <v>3533</v>
      </c>
      <c r="B8071" s="138" t="s">
        <v>97</v>
      </c>
      <c r="C8071" s="275">
        <v>45205</v>
      </c>
      <c r="D8071" s="275">
        <v>45226</v>
      </c>
      <c r="E8071" s="275">
        <v>45226</v>
      </c>
      <c r="F8071" s="139">
        <f t="shared" si="501"/>
        <v>21</v>
      </c>
      <c r="G8071" s="140">
        <v>34.869999999999997</v>
      </c>
      <c r="H8071" s="141">
        <f t="shared" si="502"/>
        <v>2.7403934369120057E-7</v>
      </c>
      <c r="I8071" s="142">
        <f t="shared" si="503"/>
        <v>5.7548262175152121E-6</v>
      </c>
    </row>
    <row r="8072" spans="1:9">
      <c r="A8072" s="143">
        <f t="shared" si="504"/>
        <v>3534</v>
      </c>
      <c r="B8072" s="138" t="s">
        <v>97</v>
      </c>
      <c r="C8072" s="275">
        <v>45089</v>
      </c>
      <c r="D8072" s="275">
        <v>45118</v>
      </c>
      <c r="E8072" s="275">
        <v>45118</v>
      </c>
      <c r="F8072" s="139">
        <f t="shared" ref="F8072:F8135" si="505">E8072-C8072</f>
        <v>29</v>
      </c>
      <c r="G8072" s="140">
        <v>35.25</v>
      </c>
      <c r="H8072" s="141">
        <f t="shared" ref="H8072:H8135" si="506">G8072/$G$8894</f>
        <v>2.7702572024992318E-7</v>
      </c>
      <c r="I8072" s="142">
        <f t="shared" ref="I8072:I8135" si="507">H8072*F8072</f>
        <v>8.0337458872477715E-6</v>
      </c>
    </row>
    <row r="8073" spans="1:9">
      <c r="A8073" s="143">
        <f t="shared" si="504"/>
        <v>3535</v>
      </c>
      <c r="B8073" s="138" t="s">
        <v>97</v>
      </c>
      <c r="C8073" s="275">
        <v>45197</v>
      </c>
      <c r="D8073" s="275">
        <v>45212</v>
      </c>
      <c r="E8073" s="275">
        <v>45212</v>
      </c>
      <c r="F8073" s="139">
        <f t="shared" si="505"/>
        <v>15</v>
      </c>
      <c r="G8073" s="140">
        <v>16.05</v>
      </c>
      <c r="H8073" s="141">
        <f t="shared" si="506"/>
        <v>1.2613511517762461E-7</v>
      </c>
      <c r="I8073" s="142">
        <f t="shared" si="507"/>
        <v>1.8920267276643691E-6</v>
      </c>
    </row>
    <row r="8074" spans="1:9">
      <c r="A8074" s="143">
        <f t="shared" si="504"/>
        <v>3536</v>
      </c>
      <c r="B8074" s="138" t="s">
        <v>97</v>
      </c>
      <c r="C8074" s="275">
        <v>45194</v>
      </c>
      <c r="D8074" s="275">
        <v>45203</v>
      </c>
      <c r="E8074" s="275">
        <v>45203</v>
      </c>
      <c r="F8074" s="139">
        <f t="shared" si="505"/>
        <v>9</v>
      </c>
      <c r="G8074" s="140">
        <v>37.9</v>
      </c>
      <c r="H8074" s="141">
        <f t="shared" si="506"/>
        <v>2.9785176730417275E-7</v>
      </c>
      <c r="I8074" s="142">
        <f t="shared" si="507"/>
        <v>2.6806659057375547E-6</v>
      </c>
    </row>
    <row r="8075" spans="1:9">
      <c r="A8075" s="143">
        <f t="shared" si="504"/>
        <v>3537</v>
      </c>
      <c r="B8075" s="138" t="s">
        <v>97</v>
      </c>
      <c r="C8075" s="275">
        <v>44943</v>
      </c>
      <c r="D8075" s="275">
        <v>44984</v>
      </c>
      <c r="E8075" s="275">
        <v>44984</v>
      </c>
      <c r="F8075" s="139">
        <f t="shared" si="505"/>
        <v>41</v>
      </c>
      <c r="G8075" s="140">
        <v>119.39</v>
      </c>
      <c r="H8075" s="141">
        <f t="shared" si="506"/>
        <v>9.3827236143654838E-7</v>
      </c>
      <c r="I8075" s="142">
        <f t="shared" si="507"/>
        <v>3.8469166818898485E-5</v>
      </c>
    </row>
    <row r="8076" spans="1:9">
      <c r="A8076" s="143">
        <f t="shared" si="504"/>
        <v>3538</v>
      </c>
      <c r="B8076" s="138" t="s">
        <v>97</v>
      </c>
      <c r="C8076" s="275">
        <v>44978</v>
      </c>
      <c r="D8076" s="275">
        <v>45077</v>
      </c>
      <c r="E8076" s="275">
        <v>45077</v>
      </c>
      <c r="F8076" s="139">
        <f t="shared" si="505"/>
        <v>99</v>
      </c>
      <c r="G8076" s="140">
        <v>0.59</v>
      </c>
      <c r="H8076" s="141">
        <f t="shared" si="506"/>
        <v>4.6367425517008416E-9</v>
      </c>
      <c r="I8076" s="142">
        <f t="shared" si="507"/>
        <v>4.5903751261838333E-7</v>
      </c>
    </row>
    <row r="8077" spans="1:9">
      <c r="A8077" s="143">
        <f t="shared" si="504"/>
        <v>3539</v>
      </c>
      <c r="B8077" s="138" t="s">
        <v>97</v>
      </c>
      <c r="C8077" s="275">
        <v>44942</v>
      </c>
      <c r="D8077" s="275">
        <v>44951</v>
      </c>
      <c r="E8077" s="275">
        <v>44951</v>
      </c>
      <c r="F8077" s="139">
        <f t="shared" si="505"/>
        <v>9</v>
      </c>
      <c r="G8077" s="140">
        <v>322.42</v>
      </c>
      <c r="H8077" s="141">
        <f t="shared" si="506"/>
        <v>2.5338619212192975E-6</v>
      </c>
      <c r="I8077" s="142">
        <f t="shared" si="507"/>
        <v>2.2804757290973678E-5</v>
      </c>
    </row>
    <row r="8078" spans="1:9">
      <c r="A8078" s="143">
        <f t="shared" si="504"/>
        <v>3540</v>
      </c>
      <c r="B8078" s="138" t="s">
        <v>97</v>
      </c>
      <c r="C8078" s="275">
        <v>45017</v>
      </c>
      <c r="D8078" s="275">
        <v>45201</v>
      </c>
      <c r="E8078" s="275">
        <v>45201</v>
      </c>
      <c r="F8078" s="139">
        <f t="shared" si="505"/>
        <v>184</v>
      </c>
      <c r="G8078" s="140">
        <v>114.17</v>
      </c>
      <c r="H8078" s="141">
        <f t="shared" si="506"/>
        <v>8.9724897818251714E-7</v>
      </c>
      <c r="I8078" s="142">
        <f t="shared" si="507"/>
        <v>1.6509381198558315E-4</v>
      </c>
    </row>
    <row r="8079" spans="1:9">
      <c r="A8079" s="143">
        <f t="shared" si="504"/>
        <v>3541</v>
      </c>
      <c r="B8079" s="138" t="s">
        <v>97</v>
      </c>
      <c r="C8079" s="275">
        <v>45050</v>
      </c>
      <c r="D8079" s="275">
        <v>45062</v>
      </c>
      <c r="E8079" s="275">
        <v>45062</v>
      </c>
      <c r="F8079" s="139">
        <f t="shared" si="505"/>
        <v>12</v>
      </c>
      <c r="G8079" s="140">
        <v>80.3</v>
      </c>
      <c r="H8079" s="141">
        <f t="shared" si="506"/>
        <v>6.3106852017216541E-7</v>
      </c>
      <c r="I8079" s="142">
        <f t="shared" si="507"/>
        <v>7.5728222420659853E-6</v>
      </c>
    </row>
    <row r="8080" spans="1:9">
      <c r="A8080" s="143">
        <f t="shared" si="504"/>
        <v>3542</v>
      </c>
      <c r="B8080" s="138" t="s">
        <v>97</v>
      </c>
      <c r="C8080" s="275">
        <v>45211</v>
      </c>
      <c r="D8080" s="275">
        <v>45237</v>
      </c>
      <c r="E8080" s="275">
        <v>45237</v>
      </c>
      <c r="F8080" s="139">
        <f t="shared" si="505"/>
        <v>26</v>
      </c>
      <c r="G8080" s="140">
        <v>18.95</v>
      </c>
      <c r="H8080" s="141">
        <f t="shared" si="506"/>
        <v>1.4892588365208637E-7</v>
      </c>
      <c r="I8080" s="142">
        <f t="shared" si="507"/>
        <v>3.8720729749542455E-6</v>
      </c>
    </row>
    <row r="8081" spans="1:9">
      <c r="A8081" s="143">
        <f t="shared" si="504"/>
        <v>3543</v>
      </c>
      <c r="B8081" s="138" t="s">
        <v>97</v>
      </c>
      <c r="C8081" s="275">
        <v>45116</v>
      </c>
      <c r="D8081" s="275">
        <v>45140</v>
      </c>
      <c r="E8081" s="275">
        <v>45140</v>
      </c>
      <c r="F8081" s="139">
        <f t="shared" si="505"/>
        <v>24</v>
      </c>
      <c r="G8081" s="140">
        <v>9.44</v>
      </c>
      <c r="H8081" s="141">
        <f t="shared" si="506"/>
        <v>7.4187880827213465E-8</v>
      </c>
      <c r="I8081" s="142">
        <f t="shared" si="507"/>
        <v>1.7805091398531231E-6</v>
      </c>
    </row>
    <row r="8082" spans="1:9">
      <c r="A8082" s="143">
        <f t="shared" si="504"/>
        <v>3544</v>
      </c>
      <c r="B8082" s="138" t="s">
        <v>97</v>
      </c>
      <c r="C8082" s="275">
        <v>44936</v>
      </c>
      <c r="D8082" s="275">
        <v>45203</v>
      </c>
      <c r="E8082" s="275">
        <v>45203</v>
      </c>
      <c r="F8082" s="139">
        <f t="shared" si="505"/>
        <v>267</v>
      </c>
      <c r="G8082" s="140">
        <v>280.45999999999998</v>
      </c>
      <c r="H8082" s="141">
        <f t="shared" si="506"/>
        <v>2.204103078050878E-6</v>
      </c>
      <c r="I8082" s="142">
        <f t="shared" si="507"/>
        <v>5.8849552183958443E-4</v>
      </c>
    </row>
    <row r="8083" spans="1:9">
      <c r="A8083" s="143">
        <f t="shared" si="504"/>
        <v>3545</v>
      </c>
      <c r="B8083" s="138" t="s">
        <v>97</v>
      </c>
      <c r="C8083" s="275">
        <v>45217</v>
      </c>
      <c r="D8083" s="275">
        <v>45217</v>
      </c>
      <c r="E8083" s="275">
        <v>45217</v>
      </c>
      <c r="F8083" s="139">
        <f t="shared" si="505"/>
        <v>0</v>
      </c>
      <c r="G8083" s="140">
        <v>40.31</v>
      </c>
      <c r="H8083" s="141">
        <f t="shared" si="506"/>
        <v>3.1679168179501859E-7</v>
      </c>
      <c r="I8083" s="142">
        <f t="shared" si="507"/>
        <v>0</v>
      </c>
    </row>
    <row r="8084" spans="1:9">
      <c r="A8084" s="143">
        <f t="shared" si="504"/>
        <v>3546</v>
      </c>
      <c r="B8084" s="138" t="s">
        <v>97</v>
      </c>
      <c r="C8084" s="275">
        <v>45261</v>
      </c>
      <c r="D8084" s="275">
        <v>45329</v>
      </c>
      <c r="E8084" s="275">
        <v>45329</v>
      </c>
      <c r="F8084" s="139">
        <f t="shared" si="505"/>
        <v>68</v>
      </c>
      <c r="G8084" s="140">
        <v>109.85</v>
      </c>
      <c r="H8084" s="141">
        <f t="shared" si="506"/>
        <v>8.632985920412499E-7</v>
      </c>
      <c r="I8084" s="142">
        <f t="shared" si="507"/>
        <v>5.8704304258804992E-5</v>
      </c>
    </row>
    <row r="8085" spans="1:9">
      <c r="A8085" s="143">
        <f t="shared" si="504"/>
        <v>3547</v>
      </c>
      <c r="B8085" s="138" t="s">
        <v>97</v>
      </c>
      <c r="C8085" s="275">
        <v>45035</v>
      </c>
      <c r="D8085" s="275">
        <v>45044</v>
      </c>
      <c r="E8085" s="275">
        <v>45044</v>
      </c>
      <c r="F8085" s="139">
        <f t="shared" si="505"/>
        <v>9</v>
      </c>
      <c r="G8085" s="140">
        <v>247.97</v>
      </c>
      <c r="H8085" s="141">
        <f t="shared" si="506"/>
        <v>1.9487678822800977E-6</v>
      </c>
      <c r="I8085" s="142">
        <f t="shared" si="507"/>
        <v>1.7538910940520878E-5</v>
      </c>
    </row>
    <row r="8086" spans="1:9">
      <c r="A8086" s="143">
        <f t="shared" si="504"/>
        <v>3548</v>
      </c>
      <c r="B8086" s="138" t="s">
        <v>97</v>
      </c>
      <c r="C8086" s="275">
        <v>44939</v>
      </c>
      <c r="D8086" s="275">
        <v>44993</v>
      </c>
      <c r="E8086" s="275">
        <v>44993</v>
      </c>
      <c r="F8086" s="139">
        <f t="shared" si="505"/>
        <v>54</v>
      </c>
      <c r="G8086" s="140">
        <v>225.23</v>
      </c>
      <c r="H8086" s="141">
        <f t="shared" si="506"/>
        <v>1.7700568218975942E-6</v>
      </c>
      <c r="I8086" s="142">
        <f t="shared" si="507"/>
        <v>9.5583068382470093E-5</v>
      </c>
    </row>
    <row r="8087" spans="1:9">
      <c r="A8087" s="143">
        <f t="shared" si="504"/>
        <v>3549</v>
      </c>
      <c r="B8087" s="138" t="s">
        <v>97</v>
      </c>
      <c r="C8087" s="275">
        <v>44929</v>
      </c>
      <c r="D8087" s="275">
        <v>45405</v>
      </c>
      <c r="E8087" s="275">
        <v>45405</v>
      </c>
      <c r="F8087" s="139">
        <f t="shared" si="505"/>
        <v>476</v>
      </c>
      <c r="G8087" s="140">
        <v>108.52</v>
      </c>
      <c r="H8087" s="141">
        <f t="shared" si="506"/>
        <v>8.5284627408572095E-7</v>
      </c>
      <c r="I8087" s="142">
        <f t="shared" si="507"/>
        <v>4.0595482646480315E-4</v>
      </c>
    </row>
    <row r="8088" spans="1:9">
      <c r="A8088" s="143">
        <f t="shared" si="504"/>
        <v>3550</v>
      </c>
      <c r="B8088" s="138" t="s">
        <v>97</v>
      </c>
      <c r="C8088" s="275">
        <v>45117</v>
      </c>
      <c r="D8088" s="275">
        <v>45131</v>
      </c>
      <c r="E8088" s="275">
        <v>45131</v>
      </c>
      <c r="F8088" s="139">
        <f t="shared" si="505"/>
        <v>14</v>
      </c>
      <c r="G8088" s="140">
        <v>34.54</v>
      </c>
      <c r="H8088" s="141">
        <f t="shared" si="506"/>
        <v>2.7144591141652046E-7</v>
      </c>
      <c r="I8088" s="142">
        <f t="shared" si="507"/>
        <v>3.8002427598312864E-6</v>
      </c>
    </row>
    <row r="8089" spans="1:9">
      <c r="A8089" s="143">
        <f t="shared" si="504"/>
        <v>3551</v>
      </c>
      <c r="B8089" s="138" t="s">
        <v>97</v>
      </c>
      <c r="C8089" s="275">
        <v>45174</v>
      </c>
      <c r="D8089" s="275">
        <v>45288</v>
      </c>
      <c r="E8089" s="275">
        <v>45288</v>
      </c>
      <c r="F8089" s="139">
        <f t="shared" si="505"/>
        <v>114</v>
      </c>
      <c r="G8089" s="140">
        <v>18.95</v>
      </c>
      <c r="H8089" s="141">
        <f t="shared" si="506"/>
        <v>1.4892588365208637E-7</v>
      </c>
      <c r="I8089" s="142">
        <f t="shared" si="507"/>
        <v>1.6977550736337848E-5</v>
      </c>
    </row>
    <row r="8090" spans="1:9">
      <c r="A8090" s="143">
        <f t="shared" si="504"/>
        <v>3552</v>
      </c>
      <c r="B8090" s="138" t="s">
        <v>97</v>
      </c>
      <c r="C8090" s="275">
        <v>45183</v>
      </c>
      <c r="D8090" s="275">
        <v>45190</v>
      </c>
      <c r="E8090" s="275">
        <v>45190</v>
      </c>
      <c r="F8090" s="139">
        <f t="shared" si="505"/>
        <v>7</v>
      </c>
      <c r="G8090" s="140">
        <v>9.48</v>
      </c>
      <c r="H8090" s="141">
        <f t="shared" si="506"/>
        <v>7.4502236254447437E-8</v>
      </c>
      <c r="I8090" s="142">
        <f t="shared" si="507"/>
        <v>5.2151565378113202E-7</v>
      </c>
    </row>
    <row r="8091" spans="1:9">
      <c r="A8091" s="143">
        <f t="shared" si="504"/>
        <v>3553</v>
      </c>
      <c r="B8091" s="138" t="s">
        <v>97</v>
      </c>
      <c r="C8091" s="275">
        <v>45043</v>
      </c>
      <c r="D8091" s="275">
        <v>45062</v>
      </c>
      <c r="E8091" s="275">
        <v>45062</v>
      </c>
      <c r="F8091" s="139">
        <f t="shared" si="505"/>
        <v>19</v>
      </c>
      <c r="G8091" s="140">
        <v>58.48</v>
      </c>
      <c r="H8091" s="141">
        <f t="shared" si="506"/>
        <v>4.5958763461604277E-7</v>
      </c>
      <c r="I8091" s="142">
        <f t="shared" si="507"/>
        <v>8.7321650577048125E-6</v>
      </c>
    </row>
    <row r="8092" spans="1:9">
      <c r="A8092" s="143">
        <f t="shared" si="504"/>
        <v>3554</v>
      </c>
      <c r="B8092" s="138" t="s">
        <v>97</v>
      </c>
      <c r="C8092" s="275">
        <v>45243</v>
      </c>
      <c r="D8092" s="275">
        <v>45258</v>
      </c>
      <c r="E8092" s="275">
        <v>45258</v>
      </c>
      <c r="F8092" s="139">
        <f t="shared" si="505"/>
        <v>15</v>
      </c>
      <c r="G8092" s="140">
        <v>44.56</v>
      </c>
      <c r="H8092" s="141">
        <f t="shared" si="506"/>
        <v>3.5019194593862633E-7</v>
      </c>
      <c r="I8092" s="142">
        <f t="shared" si="507"/>
        <v>5.2528791890793949E-6</v>
      </c>
    </row>
    <row r="8093" spans="1:9">
      <c r="A8093" s="143">
        <f t="shared" si="504"/>
        <v>3555</v>
      </c>
      <c r="B8093" s="138" t="s">
        <v>97</v>
      </c>
      <c r="C8093" s="275">
        <v>45145</v>
      </c>
      <c r="D8093" s="275">
        <v>45161</v>
      </c>
      <c r="E8093" s="275">
        <v>45161</v>
      </c>
      <c r="F8093" s="139">
        <f t="shared" si="505"/>
        <v>16</v>
      </c>
      <c r="G8093" s="140">
        <v>25.26</v>
      </c>
      <c r="H8093" s="141">
        <f t="shared" si="506"/>
        <v>1.9851545229824284E-7</v>
      </c>
      <c r="I8093" s="142">
        <f t="shared" si="507"/>
        <v>3.1762472367718855E-6</v>
      </c>
    </row>
    <row r="8094" spans="1:9">
      <c r="A8094" s="143">
        <f t="shared" si="504"/>
        <v>3556</v>
      </c>
      <c r="B8094" s="138" t="s">
        <v>97</v>
      </c>
      <c r="C8094" s="275">
        <v>45224</v>
      </c>
      <c r="D8094" s="275">
        <v>45259</v>
      </c>
      <c r="E8094" s="275">
        <v>45259</v>
      </c>
      <c r="F8094" s="139">
        <f t="shared" si="505"/>
        <v>35</v>
      </c>
      <c r="G8094" s="140">
        <v>8.85</v>
      </c>
      <c r="H8094" s="141">
        <f t="shared" si="506"/>
        <v>6.955113827551263E-8</v>
      </c>
      <c r="I8094" s="142">
        <f t="shared" si="507"/>
        <v>2.4342898396429419E-6</v>
      </c>
    </row>
    <row r="8095" spans="1:9">
      <c r="A8095" s="143">
        <f t="shared" si="504"/>
        <v>3557</v>
      </c>
      <c r="B8095" s="138" t="s">
        <v>97</v>
      </c>
      <c r="C8095" s="275">
        <v>45230</v>
      </c>
      <c r="D8095" s="275">
        <v>45243</v>
      </c>
      <c r="E8095" s="275">
        <v>45243</v>
      </c>
      <c r="F8095" s="139">
        <f t="shared" si="505"/>
        <v>13</v>
      </c>
      <c r="G8095" s="140">
        <v>17.559999999999999</v>
      </c>
      <c r="H8095" s="141">
        <f t="shared" si="506"/>
        <v>1.380020325557064E-7</v>
      </c>
      <c r="I8095" s="142">
        <f t="shared" si="507"/>
        <v>1.7940264232241833E-6</v>
      </c>
    </row>
    <row r="8096" spans="1:9">
      <c r="A8096" s="143">
        <f t="shared" si="504"/>
        <v>3558</v>
      </c>
      <c r="B8096" s="138" t="s">
        <v>97</v>
      </c>
      <c r="C8096" s="275">
        <v>45214</v>
      </c>
      <c r="D8096" s="275">
        <v>45331</v>
      </c>
      <c r="E8096" s="275">
        <v>45331</v>
      </c>
      <c r="F8096" s="139">
        <f t="shared" si="505"/>
        <v>117</v>
      </c>
      <c r="G8096" s="140">
        <v>141.91999999999999</v>
      </c>
      <c r="H8096" s="141">
        <f t="shared" si="506"/>
        <v>1.1153330558260736E-6</v>
      </c>
      <c r="I8096" s="142">
        <f t="shared" si="507"/>
        <v>1.3049396753165061E-4</v>
      </c>
    </row>
    <row r="8097" spans="1:9">
      <c r="A8097" s="143">
        <f t="shared" si="504"/>
        <v>3559</v>
      </c>
      <c r="B8097" s="138" t="s">
        <v>97</v>
      </c>
      <c r="C8097" s="275">
        <v>45114</v>
      </c>
      <c r="D8097" s="275">
        <v>45176</v>
      </c>
      <c r="E8097" s="275">
        <v>45176</v>
      </c>
      <c r="F8097" s="139">
        <f t="shared" si="505"/>
        <v>62</v>
      </c>
      <c r="G8097" s="140">
        <v>6.31</v>
      </c>
      <c r="H8097" s="141">
        <f t="shared" si="506"/>
        <v>4.9589568646156461E-8</v>
      </c>
      <c r="I8097" s="142">
        <f t="shared" si="507"/>
        <v>3.0745532560617004E-6</v>
      </c>
    </row>
    <row r="8098" spans="1:9">
      <c r="A8098" s="143">
        <f t="shared" si="504"/>
        <v>3560</v>
      </c>
      <c r="B8098" s="138" t="s">
        <v>97</v>
      </c>
      <c r="C8098" s="275">
        <v>45210</v>
      </c>
      <c r="D8098" s="275">
        <v>45239</v>
      </c>
      <c r="E8098" s="275">
        <v>45239</v>
      </c>
      <c r="F8098" s="139">
        <f t="shared" si="505"/>
        <v>29</v>
      </c>
      <c r="G8098" s="140">
        <v>24.26</v>
      </c>
      <c r="H8098" s="141">
        <f t="shared" si="506"/>
        <v>1.9065656661739395E-7</v>
      </c>
      <c r="I8098" s="142">
        <f t="shared" si="507"/>
        <v>5.5290404319044242E-6</v>
      </c>
    </row>
    <row r="8099" spans="1:9">
      <c r="A8099" s="143">
        <f t="shared" si="504"/>
        <v>3561</v>
      </c>
      <c r="B8099" s="138" t="s">
        <v>97</v>
      </c>
      <c r="C8099" s="275">
        <v>45131</v>
      </c>
      <c r="D8099" s="275">
        <v>45142</v>
      </c>
      <c r="E8099" s="275">
        <v>45142</v>
      </c>
      <c r="F8099" s="139">
        <f t="shared" si="505"/>
        <v>11</v>
      </c>
      <c r="G8099" s="140">
        <v>60.51</v>
      </c>
      <c r="H8099" s="141">
        <f t="shared" si="506"/>
        <v>4.75541172548166E-7</v>
      </c>
      <c r="I8099" s="142">
        <f t="shared" si="507"/>
        <v>5.2309528980298262E-6</v>
      </c>
    </row>
    <row r="8100" spans="1:9">
      <c r="A8100" s="143">
        <f t="shared" si="504"/>
        <v>3562</v>
      </c>
      <c r="B8100" s="138" t="s">
        <v>97</v>
      </c>
      <c r="C8100" s="275">
        <v>45021</v>
      </c>
      <c r="D8100" s="275">
        <v>45044</v>
      </c>
      <c r="E8100" s="275">
        <v>45044</v>
      </c>
      <c r="F8100" s="139">
        <f t="shared" si="505"/>
        <v>23</v>
      </c>
      <c r="G8100" s="140">
        <v>11.11</v>
      </c>
      <c r="H8100" s="141">
        <f t="shared" si="506"/>
        <v>8.731221991423111E-8</v>
      </c>
      <c r="I8100" s="142">
        <f t="shared" si="507"/>
        <v>2.0081810580273153E-6</v>
      </c>
    </row>
    <row r="8101" spans="1:9">
      <c r="A8101" s="143">
        <f t="shared" si="504"/>
        <v>3563</v>
      </c>
      <c r="B8101" s="138" t="s">
        <v>97</v>
      </c>
      <c r="C8101" s="275">
        <v>44987</v>
      </c>
      <c r="D8101" s="275">
        <v>45005</v>
      </c>
      <c r="E8101" s="275">
        <v>45005</v>
      </c>
      <c r="F8101" s="139">
        <f t="shared" si="505"/>
        <v>18</v>
      </c>
      <c r="G8101" s="140">
        <v>38.56</v>
      </c>
      <c r="H8101" s="141">
        <f t="shared" si="506"/>
        <v>3.0303863185353303E-7</v>
      </c>
      <c r="I8101" s="142">
        <f t="shared" si="507"/>
        <v>5.4546953733635945E-6</v>
      </c>
    </row>
    <row r="8102" spans="1:9">
      <c r="A8102" s="143">
        <f t="shared" si="504"/>
        <v>3564</v>
      </c>
      <c r="B8102" s="138" t="s">
        <v>97</v>
      </c>
      <c r="C8102" s="275">
        <v>45056</v>
      </c>
      <c r="D8102" s="275">
        <v>45064</v>
      </c>
      <c r="E8102" s="275">
        <v>45064</v>
      </c>
      <c r="F8102" s="139">
        <f t="shared" si="505"/>
        <v>8</v>
      </c>
      <c r="G8102" s="140">
        <v>75.930000000000007</v>
      </c>
      <c r="H8102" s="141">
        <f t="shared" si="506"/>
        <v>5.9672518974685588E-7</v>
      </c>
      <c r="I8102" s="142">
        <f t="shared" si="507"/>
        <v>4.7738015179748471E-6</v>
      </c>
    </row>
    <row r="8103" spans="1:9">
      <c r="A8103" s="143">
        <f t="shared" si="504"/>
        <v>3565</v>
      </c>
      <c r="B8103" s="138" t="s">
        <v>97</v>
      </c>
      <c r="C8103" s="275">
        <v>45221</v>
      </c>
      <c r="D8103" s="275">
        <v>45267</v>
      </c>
      <c r="E8103" s="275">
        <v>45267</v>
      </c>
      <c r="F8103" s="139">
        <f t="shared" si="505"/>
        <v>46</v>
      </c>
      <c r="G8103" s="140">
        <v>60.02</v>
      </c>
      <c r="H8103" s="141">
        <f t="shared" si="506"/>
        <v>4.7169031856455011E-7</v>
      </c>
      <c r="I8103" s="142">
        <f t="shared" si="507"/>
        <v>2.1697754653969305E-5</v>
      </c>
    </row>
    <row r="8104" spans="1:9">
      <c r="A8104" s="143">
        <f t="shared" si="504"/>
        <v>3566</v>
      </c>
      <c r="B8104" s="138" t="s">
        <v>97</v>
      </c>
      <c r="C8104" s="275">
        <v>45165</v>
      </c>
      <c r="D8104" s="275">
        <v>45229</v>
      </c>
      <c r="E8104" s="275">
        <v>45229</v>
      </c>
      <c r="F8104" s="139">
        <f t="shared" si="505"/>
        <v>64</v>
      </c>
      <c r="G8104" s="140">
        <v>4.42</v>
      </c>
      <c r="H8104" s="141">
        <f t="shared" si="506"/>
        <v>3.4736274709352072E-8</v>
      </c>
      <c r="I8104" s="142">
        <f t="shared" si="507"/>
        <v>2.2231215813985326E-6</v>
      </c>
    </row>
    <row r="8105" spans="1:9">
      <c r="A8105" s="143">
        <f t="shared" si="504"/>
        <v>3567</v>
      </c>
      <c r="B8105" s="138" t="s">
        <v>97</v>
      </c>
      <c r="C8105" s="275">
        <v>44981</v>
      </c>
      <c r="D8105" s="275">
        <v>44991</v>
      </c>
      <c r="E8105" s="275">
        <v>44991</v>
      </c>
      <c r="F8105" s="139">
        <f t="shared" si="505"/>
        <v>10</v>
      </c>
      <c r="G8105" s="140">
        <v>207.08</v>
      </c>
      <c r="H8105" s="141">
        <f t="shared" si="506"/>
        <v>1.6274180467901872E-6</v>
      </c>
      <c r="I8105" s="142">
        <f t="shared" si="507"/>
        <v>1.6274180467901874E-5</v>
      </c>
    </row>
    <row r="8106" spans="1:9">
      <c r="A8106" s="143">
        <f t="shared" si="504"/>
        <v>3568</v>
      </c>
      <c r="B8106" s="138" t="s">
        <v>97</v>
      </c>
      <c r="C8106" s="275">
        <v>45042</v>
      </c>
      <c r="D8106" s="275">
        <v>45068</v>
      </c>
      <c r="E8106" s="275">
        <v>45068</v>
      </c>
      <c r="F8106" s="139">
        <f t="shared" si="505"/>
        <v>26</v>
      </c>
      <c r="G8106" s="140">
        <v>4.57</v>
      </c>
      <c r="H8106" s="141">
        <f t="shared" si="506"/>
        <v>3.5915107561479405E-8</v>
      </c>
      <c r="I8106" s="142">
        <f t="shared" si="507"/>
        <v>9.3379279659846454E-7</v>
      </c>
    </row>
    <row r="8107" spans="1:9">
      <c r="A8107" s="143">
        <f t="shared" si="504"/>
        <v>3569</v>
      </c>
      <c r="B8107" s="138" t="s">
        <v>97</v>
      </c>
      <c r="C8107" s="275">
        <v>45118</v>
      </c>
      <c r="D8107" s="275">
        <v>45134</v>
      </c>
      <c r="E8107" s="275">
        <v>45134</v>
      </c>
      <c r="F8107" s="139">
        <f t="shared" si="505"/>
        <v>16</v>
      </c>
      <c r="G8107" s="140">
        <v>53.24</v>
      </c>
      <c r="H8107" s="141">
        <f t="shared" si="506"/>
        <v>4.1840707364839464E-7</v>
      </c>
      <c r="I8107" s="142">
        <f t="shared" si="507"/>
        <v>6.6945131783743142E-6</v>
      </c>
    </row>
    <row r="8108" spans="1:9">
      <c r="A8108" s="143">
        <f t="shared" si="504"/>
        <v>3570</v>
      </c>
      <c r="B8108" s="138" t="s">
        <v>97</v>
      </c>
      <c r="C8108" s="275">
        <v>45195</v>
      </c>
      <c r="D8108" s="275">
        <v>45222</v>
      </c>
      <c r="E8108" s="275">
        <v>45222</v>
      </c>
      <c r="F8108" s="139">
        <f t="shared" si="505"/>
        <v>27</v>
      </c>
      <c r="G8108" s="140">
        <v>42.15</v>
      </c>
      <c r="H8108" s="141">
        <f t="shared" si="506"/>
        <v>3.3125203144778049E-7</v>
      </c>
      <c r="I8108" s="142">
        <f t="shared" si="507"/>
        <v>8.9438048490900734E-6</v>
      </c>
    </row>
    <row r="8109" spans="1:9">
      <c r="A8109" s="143">
        <f t="shared" si="504"/>
        <v>3571</v>
      </c>
      <c r="B8109" s="138" t="s">
        <v>97</v>
      </c>
      <c r="C8109" s="275">
        <v>45261</v>
      </c>
      <c r="D8109" s="275">
        <v>45393</v>
      </c>
      <c r="E8109" s="275">
        <v>45393</v>
      </c>
      <c r="F8109" s="139">
        <f t="shared" si="505"/>
        <v>132</v>
      </c>
      <c r="G8109" s="140">
        <v>191.45</v>
      </c>
      <c r="H8109" s="141">
        <f t="shared" si="506"/>
        <v>1.5045836635985189E-6</v>
      </c>
      <c r="I8109" s="142">
        <f t="shared" si="507"/>
        <v>1.9860504359500448E-4</v>
      </c>
    </row>
    <row r="8110" spans="1:9">
      <c r="A8110" s="143">
        <f t="shared" si="504"/>
        <v>3572</v>
      </c>
      <c r="B8110" s="138" t="s">
        <v>97</v>
      </c>
      <c r="C8110" s="275">
        <v>45177</v>
      </c>
      <c r="D8110" s="275">
        <v>45231</v>
      </c>
      <c r="E8110" s="275">
        <v>45231</v>
      </c>
      <c r="F8110" s="139">
        <f t="shared" si="505"/>
        <v>54</v>
      </c>
      <c r="G8110" s="140">
        <v>23.2</v>
      </c>
      <c r="H8110" s="141">
        <f t="shared" si="506"/>
        <v>1.8232614779569411E-7</v>
      </c>
      <c r="I8110" s="142">
        <f t="shared" si="507"/>
        <v>9.8456119809674819E-6</v>
      </c>
    </row>
    <row r="8111" spans="1:9">
      <c r="A8111" s="143">
        <f t="shared" si="504"/>
        <v>3573</v>
      </c>
      <c r="B8111" s="138" t="s">
        <v>97</v>
      </c>
      <c r="C8111" s="275">
        <v>44937</v>
      </c>
      <c r="D8111" s="275">
        <v>44945</v>
      </c>
      <c r="E8111" s="275">
        <v>44945</v>
      </c>
      <c r="F8111" s="139">
        <f t="shared" si="505"/>
        <v>8</v>
      </c>
      <c r="G8111" s="140">
        <v>273.27</v>
      </c>
      <c r="H8111" s="141">
        <f t="shared" si="506"/>
        <v>2.1475976900055746E-6</v>
      </c>
      <c r="I8111" s="142">
        <f t="shared" si="507"/>
        <v>1.7180781520044597E-5</v>
      </c>
    </row>
    <row r="8112" spans="1:9">
      <c r="A8112" s="143">
        <f t="shared" si="504"/>
        <v>3574</v>
      </c>
      <c r="B8112" s="138" t="s">
        <v>97</v>
      </c>
      <c r="C8112" s="275">
        <v>45099</v>
      </c>
      <c r="D8112" s="275">
        <v>45125</v>
      </c>
      <c r="E8112" s="275">
        <v>45125</v>
      </c>
      <c r="F8112" s="139">
        <f t="shared" si="505"/>
        <v>26</v>
      </c>
      <c r="G8112" s="140">
        <v>24.51</v>
      </c>
      <c r="H8112" s="141">
        <f t="shared" si="506"/>
        <v>1.9262128803760617E-7</v>
      </c>
      <c r="I8112" s="142">
        <f t="shared" si="507"/>
        <v>5.0081534889777602E-6</v>
      </c>
    </row>
    <row r="8113" spans="1:9">
      <c r="A8113" s="143">
        <f t="shared" si="504"/>
        <v>3575</v>
      </c>
      <c r="B8113" s="138" t="s">
        <v>97</v>
      </c>
      <c r="C8113" s="275">
        <v>45041</v>
      </c>
      <c r="D8113" s="275">
        <v>45062</v>
      </c>
      <c r="E8113" s="275">
        <v>45062</v>
      </c>
      <c r="F8113" s="139">
        <f t="shared" si="505"/>
        <v>21</v>
      </c>
      <c r="G8113" s="140">
        <v>25.4</v>
      </c>
      <c r="H8113" s="141">
        <f t="shared" si="506"/>
        <v>1.9961569629356165E-7</v>
      </c>
      <c r="I8113" s="142">
        <f t="shared" si="507"/>
        <v>4.1919296221647942E-6</v>
      </c>
    </row>
    <row r="8114" spans="1:9">
      <c r="A8114" s="143">
        <f t="shared" si="504"/>
        <v>3576</v>
      </c>
      <c r="B8114" s="138" t="s">
        <v>97</v>
      </c>
      <c r="C8114" s="275">
        <v>45236</v>
      </c>
      <c r="D8114" s="275">
        <v>45280</v>
      </c>
      <c r="E8114" s="275">
        <v>45280</v>
      </c>
      <c r="F8114" s="139">
        <f t="shared" si="505"/>
        <v>44</v>
      </c>
      <c r="G8114" s="140">
        <v>13.59</v>
      </c>
      <c r="H8114" s="141">
        <f t="shared" si="506"/>
        <v>1.0680225640273634E-7</v>
      </c>
      <c r="I8114" s="142">
        <f t="shared" si="507"/>
        <v>4.6992992817203993E-6</v>
      </c>
    </row>
    <row r="8115" spans="1:9">
      <c r="A8115" s="143">
        <f t="shared" si="504"/>
        <v>3577</v>
      </c>
      <c r="B8115" s="138" t="s">
        <v>97</v>
      </c>
      <c r="C8115" s="275">
        <v>45208</v>
      </c>
      <c r="D8115" s="275">
        <v>45212</v>
      </c>
      <c r="E8115" s="275">
        <v>45212</v>
      </c>
      <c r="F8115" s="139">
        <f t="shared" si="505"/>
        <v>4</v>
      </c>
      <c r="G8115" s="140">
        <v>18.95</v>
      </c>
      <c r="H8115" s="141">
        <f t="shared" si="506"/>
        <v>1.4892588365208637E-7</v>
      </c>
      <c r="I8115" s="142">
        <f t="shared" si="507"/>
        <v>5.957035346083455E-7</v>
      </c>
    </row>
    <row r="8116" spans="1:9">
      <c r="A8116" s="143">
        <f t="shared" si="504"/>
        <v>3578</v>
      </c>
      <c r="B8116" s="138" t="s">
        <v>97</v>
      </c>
      <c r="C8116" s="275">
        <v>45228</v>
      </c>
      <c r="D8116" s="275">
        <v>45230</v>
      </c>
      <c r="E8116" s="275">
        <v>45230</v>
      </c>
      <c r="F8116" s="139">
        <f t="shared" si="505"/>
        <v>2</v>
      </c>
      <c r="G8116" s="140">
        <v>14.99</v>
      </c>
      <c r="H8116" s="141">
        <f t="shared" si="506"/>
        <v>1.1780469635592479E-7</v>
      </c>
      <c r="I8116" s="142">
        <f t="shared" si="507"/>
        <v>2.3560939271184958E-7</v>
      </c>
    </row>
    <row r="8117" spans="1:9">
      <c r="A8117" s="143">
        <f t="shared" si="504"/>
        <v>3579</v>
      </c>
      <c r="B8117" s="138" t="s">
        <v>97</v>
      </c>
      <c r="C8117" s="275">
        <v>44971</v>
      </c>
      <c r="D8117" s="275">
        <v>44985</v>
      </c>
      <c r="E8117" s="275">
        <v>44985</v>
      </c>
      <c r="F8117" s="139">
        <f t="shared" si="505"/>
        <v>14</v>
      </c>
      <c r="G8117" s="140">
        <v>28.22</v>
      </c>
      <c r="H8117" s="141">
        <f t="shared" si="506"/>
        <v>2.2177775391355552E-7</v>
      </c>
      <c r="I8117" s="142">
        <f t="shared" si="507"/>
        <v>3.1048885547897772E-6</v>
      </c>
    </row>
    <row r="8118" spans="1:9">
      <c r="A8118" s="143">
        <f t="shared" si="504"/>
        <v>3580</v>
      </c>
      <c r="B8118" s="138" t="s">
        <v>97</v>
      </c>
      <c r="C8118" s="275">
        <v>45177</v>
      </c>
      <c r="D8118" s="275">
        <v>45191</v>
      </c>
      <c r="E8118" s="275">
        <v>45191</v>
      </c>
      <c r="F8118" s="139">
        <f t="shared" si="505"/>
        <v>14</v>
      </c>
      <c r="G8118" s="140">
        <v>63.52</v>
      </c>
      <c r="H8118" s="141">
        <f t="shared" si="506"/>
        <v>4.9919641844752123E-7</v>
      </c>
      <c r="I8118" s="142">
        <f t="shared" si="507"/>
        <v>6.9887498582652974E-6</v>
      </c>
    </row>
    <row r="8119" spans="1:9">
      <c r="A8119" s="143">
        <f t="shared" si="504"/>
        <v>3581</v>
      </c>
      <c r="B8119" s="138" t="s">
        <v>97</v>
      </c>
      <c r="C8119" s="275">
        <v>45200</v>
      </c>
      <c r="D8119" s="275">
        <v>45205</v>
      </c>
      <c r="E8119" s="275">
        <v>45205</v>
      </c>
      <c r="F8119" s="139">
        <f t="shared" si="505"/>
        <v>5</v>
      </c>
      <c r="G8119" s="140">
        <v>31.38</v>
      </c>
      <c r="H8119" s="141">
        <f t="shared" si="506"/>
        <v>2.46611832665038E-7</v>
      </c>
      <c r="I8119" s="142">
        <f t="shared" si="507"/>
        <v>1.23305916332519E-6</v>
      </c>
    </row>
    <row r="8120" spans="1:9">
      <c r="A8120" s="143">
        <f t="shared" si="504"/>
        <v>3582</v>
      </c>
      <c r="B8120" s="138" t="s">
        <v>97</v>
      </c>
      <c r="C8120" s="275">
        <v>45117</v>
      </c>
      <c r="D8120" s="275">
        <v>45145</v>
      </c>
      <c r="E8120" s="275">
        <v>45145</v>
      </c>
      <c r="F8120" s="139">
        <f t="shared" si="505"/>
        <v>28</v>
      </c>
      <c r="G8120" s="140">
        <v>6.66</v>
      </c>
      <c r="H8120" s="141">
        <f t="shared" si="506"/>
        <v>5.2340178634453573E-8</v>
      </c>
      <c r="I8120" s="142">
        <f t="shared" si="507"/>
        <v>1.4655250017647E-6</v>
      </c>
    </row>
    <row r="8121" spans="1:9">
      <c r="A8121" s="143">
        <f t="shared" si="504"/>
        <v>3583</v>
      </c>
      <c r="B8121" s="138" t="s">
        <v>97</v>
      </c>
      <c r="C8121" s="275">
        <v>45084</v>
      </c>
      <c r="D8121" s="275">
        <v>45105</v>
      </c>
      <c r="E8121" s="275">
        <v>45105</v>
      </c>
      <c r="F8121" s="139">
        <f t="shared" si="505"/>
        <v>21</v>
      </c>
      <c r="G8121" s="140">
        <v>38.57</v>
      </c>
      <c r="H8121" s="141">
        <f t="shared" si="506"/>
        <v>3.0311722071034147E-7</v>
      </c>
      <c r="I8121" s="142">
        <f t="shared" si="507"/>
        <v>6.3654616349171713E-6</v>
      </c>
    </row>
    <row r="8122" spans="1:9">
      <c r="A8122" s="143">
        <f t="shared" si="504"/>
        <v>3584</v>
      </c>
      <c r="B8122" s="138" t="s">
        <v>97</v>
      </c>
      <c r="C8122" s="275">
        <v>45159</v>
      </c>
      <c r="D8122" s="275">
        <v>45265</v>
      </c>
      <c r="E8122" s="275">
        <v>45265</v>
      </c>
      <c r="F8122" s="139">
        <f t="shared" si="505"/>
        <v>106</v>
      </c>
      <c r="G8122" s="140">
        <v>24.15</v>
      </c>
      <c r="H8122" s="141">
        <f t="shared" si="506"/>
        <v>1.8979208919250056E-7</v>
      </c>
      <c r="I8122" s="142">
        <f t="shared" si="507"/>
        <v>2.0117961454405061E-5</v>
      </c>
    </row>
    <row r="8123" spans="1:9">
      <c r="A8123" s="143">
        <f t="shared" si="504"/>
        <v>3585</v>
      </c>
      <c r="B8123" s="138" t="s">
        <v>97</v>
      </c>
      <c r="C8123" s="275">
        <v>45019</v>
      </c>
      <c r="D8123" s="275">
        <v>45096</v>
      </c>
      <c r="E8123" s="275">
        <v>45096</v>
      </c>
      <c r="F8123" s="139">
        <f t="shared" si="505"/>
        <v>77</v>
      </c>
      <c r="G8123" s="140">
        <v>153.97</v>
      </c>
      <c r="H8123" s="141">
        <f t="shared" si="506"/>
        <v>1.2100326282803027E-6</v>
      </c>
      <c r="I8123" s="142">
        <f t="shared" si="507"/>
        <v>9.3172512377583309E-5</v>
      </c>
    </row>
    <row r="8124" spans="1:9">
      <c r="A8124" s="143">
        <f t="shared" ref="A8124:A8187" si="508">A8123+1</f>
        <v>3586</v>
      </c>
      <c r="B8124" s="138" t="s">
        <v>97</v>
      </c>
      <c r="C8124" s="275">
        <v>45240</v>
      </c>
      <c r="D8124" s="275">
        <v>45268</v>
      </c>
      <c r="E8124" s="275">
        <v>45268</v>
      </c>
      <c r="F8124" s="139">
        <f t="shared" si="505"/>
        <v>28</v>
      </c>
      <c r="G8124" s="140">
        <v>18.95</v>
      </c>
      <c r="H8124" s="141">
        <f t="shared" si="506"/>
        <v>1.4892588365208637E-7</v>
      </c>
      <c r="I8124" s="142">
        <f t="shared" si="507"/>
        <v>4.1699247422584186E-6</v>
      </c>
    </row>
    <row r="8125" spans="1:9">
      <c r="A8125" s="143">
        <f t="shared" si="508"/>
        <v>3587</v>
      </c>
      <c r="B8125" s="138" t="s">
        <v>97</v>
      </c>
      <c r="C8125" s="275">
        <v>44936</v>
      </c>
      <c r="D8125" s="275">
        <v>44972</v>
      </c>
      <c r="E8125" s="275">
        <v>44972</v>
      </c>
      <c r="F8125" s="139">
        <f t="shared" si="505"/>
        <v>36</v>
      </c>
      <c r="G8125" s="140">
        <v>140.03</v>
      </c>
      <c r="H8125" s="141">
        <f t="shared" si="506"/>
        <v>1.1004797618892694E-6</v>
      </c>
      <c r="I8125" s="142">
        <f t="shared" si="507"/>
        <v>3.9617271428013702E-5</v>
      </c>
    </row>
    <row r="8126" spans="1:9">
      <c r="A8126" s="143">
        <f t="shared" si="508"/>
        <v>3588</v>
      </c>
      <c r="B8126" s="138" t="s">
        <v>97</v>
      </c>
      <c r="C8126" s="275">
        <v>45268</v>
      </c>
      <c r="D8126" s="275">
        <v>45275</v>
      </c>
      <c r="E8126" s="275">
        <v>45275</v>
      </c>
      <c r="F8126" s="139">
        <f t="shared" si="505"/>
        <v>7</v>
      </c>
      <c r="G8126" s="140">
        <v>186.6</v>
      </c>
      <c r="H8126" s="141">
        <f t="shared" si="506"/>
        <v>1.4664680680464018E-6</v>
      </c>
      <c r="I8126" s="142">
        <f t="shared" si="507"/>
        <v>1.0265276476324813E-5</v>
      </c>
    </row>
    <row r="8127" spans="1:9">
      <c r="A8127" s="143">
        <f t="shared" si="508"/>
        <v>3589</v>
      </c>
      <c r="B8127" s="138" t="s">
        <v>97</v>
      </c>
      <c r="C8127" s="275">
        <v>45014</v>
      </c>
      <c r="D8127" s="275">
        <v>45257</v>
      </c>
      <c r="E8127" s="275">
        <v>45257</v>
      </c>
      <c r="F8127" s="139">
        <f t="shared" si="505"/>
        <v>243</v>
      </c>
      <c r="G8127" s="140">
        <v>21.36</v>
      </c>
      <c r="H8127" s="141">
        <f t="shared" si="506"/>
        <v>1.6786579814293216E-7</v>
      </c>
      <c r="I8127" s="142">
        <f t="shared" si="507"/>
        <v>4.0791388948732518E-5</v>
      </c>
    </row>
    <row r="8128" spans="1:9">
      <c r="A8128" s="143">
        <f t="shared" si="508"/>
        <v>3590</v>
      </c>
      <c r="B8128" s="138" t="s">
        <v>97</v>
      </c>
      <c r="C8128" s="275">
        <v>44956</v>
      </c>
      <c r="D8128" s="275">
        <v>44986</v>
      </c>
      <c r="E8128" s="275">
        <v>44986</v>
      </c>
      <c r="F8128" s="139">
        <f t="shared" si="505"/>
        <v>30</v>
      </c>
      <c r="G8128" s="140">
        <v>4.75</v>
      </c>
      <c r="H8128" s="141">
        <f t="shared" si="506"/>
        <v>3.7329706984032205E-8</v>
      </c>
      <c r="I8128" s="142">
        <f t="shared" si="507"/>
        <v>1.1198912095209662E-6</v>
      </c>
    </row>
    <row r="8129" spans="1:9">
      <c r="A8129" s="143">
        <f t="shared" si="508"/>
        <v>3591</v>
      </c>
      <c r="B8129" s="138" t="s">
        <v>97</v>
      </c>
      <c r="C8129" s="275">
        <v>45247</v>
      </c>
      <c r="D8129" s="275">
        <v>45281</v>
      </c>
      <c r="E8129" s="275">
        <v>45281</v>
      </c>
      <c r="F8129" s="139">
        <f t="shared" si="505"/>
        <v>34</v>
      </c>
      <c r="G8129" s="140">
        <v>288.58</v>
      </c>
      <c r="H8129" s="141">
        <f t="shared" si="506"/>
        <v>2.2679172297793712E-6</v>
      </c>
      <c r="I8129" s="142">
        <f t="shared" si="507"/>
        <v>7.7109185812498617E-5</v>
      </c>
    </row>
    <row r="8130" spans="1:9">
      <c r="A8130" s="143">
        <f t="shared" si="508"/>
        <v>3592</v>
      </c>
      <c r="B8130" s="138" t="s">
        <v>97</v>
      </c>
      <c r="C8130" s="275">
        <v>45275</v>
      </c>
      <c r="D8130" s="275">
        <v>45356</v>
      </c>
      <c r="E8130" s="275">
        <v>45356</v>
      </c>
      <c r="F8130" s="139">
        <f t="shared" si="505"/>
        <v>81</v>
      </c>
      <c r="G8130" s="140">
        <v>42.2</v>
      </c>
      <c r="H8130" s="141">
        <f t="shared" si="506"/>
        <v>3.3164497573182298E-7</v>
      </c>
      <c r="I8130" s="142">
        <f t="shared" si="507"/>
        <v>2.6863243034277663E-5</v>
      </c>
    </row>
    <row r="8131" spans="1:9">
      <c r="A8131" s="143">
        <f t="shared" si="508"/>
        <v>3593</v>
      </c>
      <c r="B8131" s="138" t="s">
        <v>97</v>
      </c>
      <c r="C8131" s="275">
        <v>45160</v>
      </c>
      <c r="D8131" s="275">
        <v>45168</v>
      </c>
      <c r="E8131" s="275">
        <v>45168</v>
      </c>
      <c r="F8131" s="139">
        <f t="shared" si="505"/>
        <v>8</v>
      </c>
      <c r="G8131" s="140">
        <v>21.03</v>
      </c>
      <c r="H8131" s="141">
        <f t="shared" si="506"/>
        <v>1.6527236586825205E-7</v>
      </c>
      <c r="I8131" s="142">
        <f t="shared" si="507"/>
        <v>1.3221789269460164E-6</v>
      </c>
    </row>
    <row r="8132" spans="1:9">
      <c r="A8132" s="143">
        <f t="shared" si="508"/>
        <v>3594</v>
      </c>
      <c r="B8132" s="138" t="s">
        <v>97</v>
      </c>
      <c r="C8132" s="275">
        <v>45243</v>
      </c>
      <c r="D8132" s="275">
        <v>45275</v>
      </c>
      <c r="E8132" s="275">
        <v>45275</v>
      </c>
      <c r="F8132" s="139">
        <f t="shared" si="505"/>
        <v>32</v>
      </c>
      <c r="G8132" s="140">
        <v>147.1</v>
      </c>
      <c r="H8132" s="141">
        <f t="shared" si="506"/>
        <v>1.1560420836528709E-6</v>
      </c>
      <c r="I8132" s="142">
        <f t="shared" si="507"/>
        <v>3.6993346676891868E-5</v>
      </c>
    </row>
    <row r="8133" spans="1:9">
      <c r="A8133" s="143">
        <f t="shared" si="508"/>
        <v>3595</v>
      </c>
      <c r="B8133" s="138" t="s">
        <v>97</v>
      </c>
      <c r="C8133" s="275">
        <v>45099</v>
      </c>
      <c r="D8133" s="275">
        <v>45140</v>
      </c>
      <c r="E8133" s="275">
        <v>45140</v>
      </c>
      <c r="F8133" s="139">
        <f t="shared" si="505"/>
        <v>41</v>
      </c>
      <c r="G8133" s="140">
        <v>17.239999999999998</v>
      </c>
      <c r="H8133" s="141">
        <f t="shared" si="506"/>
        <v>1.3548718913783476E-7</v>
      </c>
      <c r="I8133" s="142">
        <f t="shared" si="507"/>
        <v>5.5549747546512251E-6</v>
      </c>
    </row>
    <row r="8134" spans="1:9">
      <c r="A8134" s="143">
        <f t="shared" si="508"/>
        <v>3596</v>
      </c>
      <c r="B8134" s="138" t="s">
        <v>97</v>
      </c>
      <c r="C8134" s="275">
        <v>44938</v>
      </c>
      <c r="D8134" s="275">
        <v>45216</v>
      </c>
      <c r="E8134" s="275">
        <v>45216</v>
      </c>
      <c r="F8134" s="139">
        <f t="shared" si="505"/>
        <v>278</v>
      </c>
      <c r="G8134" s="140">
        <v>180.07</v>
      </c>
      <c r="H8134" s="141">
        <f t="shared" si="506"/>
        <v>1.4151495445504587E-6</v>
      </c>
      <c r="I8134" s="142">
        <f t="shared" si="507"/>
        <v>3.9341157338502753E-4</v>
      </c>
    </row>
    <row r="8135" spans="1:9">
      <c r="A8135" s="143">
        <f t="shared" si="508"/>
        <v>3597</v>
      </c>
      <c r="B8135" s="138" t="s">
        <v>97</v>
      </c>
      <c r="C8135" s="275">
        <v>44929</v>
      </c>
      <c r="D8135" s="275">
        <v>44943</v>
      </c>
      <c r="E8135" s="275">
        <v>44943</v>
      </c>
      <c r="F8135" s="139">
        <f t="shared" si="505"/>
        <v>14</v>
      </c>
      <c r="G8135" s="140">
        <v>92.81</v>
      </c>
      <c r="H8135" s="141">
        <f t="shared" si="506"/>
        <v>7.2938318003958506E-7</v>
      </c>
      <c r="I8135" s="142">
        <f t="shared" si="507"/>
        <v>1.0211364520554191E-5</v>
      </c>
    </row>
    <row r="8136" spans="1:9">
      <c r="A8136" s="143">
        <f t="shared" si="508"/>
        <v>3598</v>
      </c>
      <c r="B8136" s="138" t="s">
        <v>97</v>
      </c>
      <c r="C8136" s="275">
        <v>45091</v>
      </c>
      <c r="D8136" s="275">
        <v>45104</v>
      </c>
      <c r="E8136" s="275">
        <v>45104</v>
      </c>
      <c r="F8136" s="139">
        <f t="shared" ref="F8136:F8199" si="509">E8136-C8136</f>
        <v>13</v>
      </c>
      <c r="G8136" s="140">
        <v>21.68</v>
      </c>
      <c r="H8136" s="141">
        <f t="shared" ref="H8136:H8199" si="510">G8136/$G$8894</f>
        <v>1.7038064156080383E-7</v>
      </c>
      <c r="I8136" s="142">
        <f t="shared" ref="I8136:I8199" si="511">H8136*F8136</f>
        <v>2.2149483402904499E-6</v>
      </c>
    </row>
    <row r="8137" spans="1:9">
      <c r="A8137" s="143">
        <f t="shared" si="508"/>
        <v>3599</v>
      </c>
      <c r="B8137" s="138" t="s">
        <v>97</v>
      </c>
      <c r="C8137" s="275">
        <v>45145</v>
      </c>
      <c r="D8137" s="275">
        <v>45226</v>
      </c>
      <c r="E8137" s="275">
        <v>45226</v>
      </c>
      <c r="F8137" s="139">
        <f t="shared" si="509"/>
        <v>81</v>
      </c>
      <c r="G8137" s="140">
        <v>38.69</v>
      </c>
      <c r="H8137" s="141">
        <f t="shared" si="510"/>
        <v>3.0406028699204331E-7</v>
      </c>
      <c r="I8137" s="142">
        <f t="shared" si="511"/>
        <v>2.4628883246355508E-5</v>
      </c>
    </row>
    <row r="8138" spans="1:9">
      <c r="A8138" s="143">
        <f t="shared" si="508"/>
        <v>3600</v>
      </c>
      <c r="B8138" s="138" t="s">
        <v>97</v>
      </c>
      <c r="C8138" s="275">
        <v>45036</v>
      </c>
      <c r="D8138" s="275">
        <v>45051</v>
      </c>
      <c r="E8138" s="275">
        <v>45051</v>
      </c>
      <c r="F8138" s="139">
        <f t="shared" si="509"/>
        <v>15</v>
      </c>
      <c r="G8138" s="140">
        <v>17.8</v>
      </c>
      <c r="H8138" s="141">
        <f t="shared" si="510"/>
        <v>1.3988816511911015E-7</v>
      </c>
      <c r="I8138" s="142">
        <f t="shared" si="511"/>
        <v>2.0983224767866523E-6</v>
      </c>
    </row>
    <row r="8139" spans="1:9">
      <c r="A8139" s="143">
        <f t="shared" si="508"/>
        <v>3601</v>
      </c>
      <c r="B8139" s="138" t="s">
        <v>97</v>
      </c>
      <c r="C8139" s="275">
        <v>45263</v>
      </c>
      <c r="D8139" s="275">
        <v>45413</v>
      </c>
      <c r="E8139" s="275">
        <v>45413</v>
      </c>
      <c r="F8139" s="139">
        <f t="shared" si="509"/>
        <v>150</v>
      </c>
      <c r="G8139" s="140">
        <v>12.55</v>
      </c>
      <c r="H8139" s="141">
        <f t="shared" si="510"/>
        <v>9.8629015294653504E-8</v>
      </c>
      <c r="I8139" s="142">
        <f t="shared" si="511"/>
        <v>1.4794352294198026E-5</v>
      </c>
    </row>
    <row r="8140" spans="1:9">
      <c r="A8140" s="143">
        <f t="shared" si="508"/>
        <v>3602</v>
      </c>
      <c r="B8140" s="138" t="s">
        <v>97</v>
      </c>
      <c r="C8140" s="275">
        <v>44950</v>
      </c>
      <c r="D8140" s="275">
        <v>44984</v>
      </c>
      <c r="E8140" s="275">
        <v>44984</v>
      </c>
      <c r="F8140" s="139">
        <f t="shared" si="509"/>
        <v>34</v>
      </c>
      <c r="G8140" s="140">
        <v>221.6</v>
      </c>
      <c r="H8140" s="141">
        <f t="shared" si="510"/>
        <v>1.7415290668761128E-6</v>
      </c>
      <c r="I8140" s="142">
        <f t="shared" si="511"/>
        <v>5.9211988273787837E-5</v>
      </c>
    </row>
    <row r="8141" spans="1:9">
      <c r="A8141" s="143">
        <f t="shared" si="508"/>
        <v>3603</v>
      </c>
      <c r="B8141" s="138" t="s">
        <v>97</v>
      </c>
      <c r="C8141" s="275">
        <v>45072</v>
      </c>
      <c r="D8141" s="275">
        <v>45083</v>
      </c>
      <c r="E8141" s="275">
        <v>45083</v>
      </c>
      <c r="F8141" s="139">
        <f t="shared" si="509"/>
        <v>11</v>
      </c>
      <c r="G8141" s="140">
        <v>0.59</v>
      </c>
      <c r="H8141" s="141">
        <f t="shared" si="510"/>
        <v>4.6367425517008416E-9</v>
      </c>
      <c r="I8141" s="142">
        <f t="shared" si="511"/>
        <v>5.100416806870926E-8</v>
      </c>
    </row>
    <row r="8142" spans="1:9">
      <c r="A8142" s="143">
        <f t="shared" si="508"/>
        <v>3604</v>
      </c>
      <c r="B8142" s="138" t="s">
        <v>97</v>
      </c>
      <c r="C8142" s="275">
        <v>45197</v>
      </c>
      <c r="D8142" s="275">
        <v>45205</v>
      </c>
      <c r="E8142" s="275">
        <v>45205</v>
      </c>
      <c r="F8142" s="139">
        <f t="shared" si="509"/>
        <v>8</v>
      </c>
      <c r="G8142" s="140">
        <v>44.05</v>
      </c>
      <c r="H8142" s="141">
        <f t="shared" si="510"/>
        <v>3.4618391424139333E-7</v>
      </c>
      <c r="I8142" s="142">
        <f t="shared" si="511"/>
        <v>2.7694713139311466E-6</v>
      </c>
    </row>
    <row r="8143" spans="1:9">
      <c r="A8143" s="143">
        <f t="shared" si="508"/>
        <v>3605</v>
      </c>
      <c r="B8143" s="138" t="s">
        <v>97</v>
      </c>
      <c r="C8143" s="275">
        <v>45222</v>
      </c>
      <c r="D8143" s="275">
        <v>45237</v>
      </c>
      <c r="E8143" s="275">
        <v>45237</v>
      </c>
      <c r="F8143" s="139">
        <f t="shared" si="509"/>
        <v>15</v>
      </c>
      <c r="G8143" s="140">
        <v>20.12</v>
      </c>
      <c r="H8143" s="141">
        <f t="shared" si="510"/>
        <v>1.5812077989867957E-7</v>
      </c>
      <c r="I8143" s="142">
        <f t="shared" si="511"/>
        <v>2.3718116984801938E-6</v>
      </c>
    </row>
    <row r="8144" spans="1:9">
      <c r="A8144" s="143">
        <f t="shared" si="508"/>
        <v>3606</v>
      </c>
      <c r="B8144" s="138" t="s">
        <v>97</v>
      </c>
      <c r="C8144" s="275">
        <v>45091</v>
      </c>
      <c r="D8144" s="275">
        <v>45106</v>
      </c>
      <c r="E8144" s="275">
        <v>45106</v>
      </c>
      <c r="F8144" s="139">
        <f t="shared" si="509"/>
        <v>15</v>
      </c>
      <c r="G8144" s="140">
        <v>27.95</v>
      </c>
      <c r="H8144" s="141">
        <f t="shared" si="510"/>
        <v>2.1965585477972632E-7</v>
      </c>
      <c r="I8144" s="142">
        <f t="shared" si="511"/>
        <v>3.2948378216958948E-6</v>
      </c>
    </row>
    <row r="8145" spans="1:9">
      <c r="A8145" s="143">
        <f t="shared" si="508"/>
        <v>3607</v>
      </c>
      <c r="B8145" s="138" t="s">
        <v>97</v>
      </c>
      <c r="C8145" s="275">
        <v>45089</v>
      </c>
      <c r="D8145" s="275">
        <v>45105</v>
      </c>
      <c r="E8145" s="275">
        <v>45105</v>
      </c>
      <c r="F8145" s="139">
        <f t="shared" si="509"/>
        <v>16</v>
      </c>
      <c r="G8145" s="140">
        <v>6.93</v>
      </c>
      <c r="H8145" s="141">
        <f t="shared" si="510"/>
        <v>5.4462077768282768E-8</v>
      </c>
      <c r="I8145" s="142">
        <f t="shared" si="511"/>
        <v>8.713932442925243E-7</v>
      </c>
    </row>
    <row r="8146" spans="1:9">
      <c r="A8146" s="143">
        <f t="shared" si="508"/>
        <v>3608</v>
      </c>
      <c r="B8146" s="138" t="s">
        <v>97</v>
      </c>
      <c r="C8146" s="275">
        <v>45266</v>
      </c>
      <c r="D8146" s="275">
        <v>45321</v>
      </c>
      <c r="E8146" s="275">
        <v>45321</v>
      </c>
      <c r="F8146" s="139">
        <f t="shared" si="509"/>
        <v>55</v>
      </c>
      <c r="G8146" s="140">
        <v>116.48</v>
      </c>
      <c r="H8146" s="141">
        <f t="shared" si="510"/>
        <v>9.1540300410527809E-7</v>
      </c>
      <c r="I8146" s="142">
        <f t="shared" si="511"/>
        <v>5.0347165225790295E-5</v>
      </c>
    </row>
    <row r="8147" spans="1:9">
      <c r="A8147" s="143">
        <f t="shared" si="508"/>
        <v>3609</v>
      </c>
      <c r="B8147" s="138" t="s">
        <v>97</v>
      </c>
      <c r="C8147" s="275">
        <v>45205</v>
      </c>
      <c r="D8147" s="275">
        <v>45271</v>
      </c>
      <c r="E8147" s="275">
        <v>45271</v>
      </c>
      <c r="F8147" s="139">
        <f t="shared" si="509"/>
        <v>66</v>
      </c>
      <c r="G8147" s="140">
        <v>18.95</v>
      </c>
      <c r="H8147" s="141">
        <f t="shared" si="510"/>
        <v>1.4892588365208637E-7</v>
      </c>
      <c r="I8147" s="142">
        <f t="shared" si="511"/>
        <v>9.8291083210377002E-6</v>
      </c>
    </row>
    <row r="8148" spans="1:9">
      <c r="A8148" s="143">
        <f t="shared" si="508"/>
        <v>3610</v>
      </c>
      <c r="B8148" s="138" t="s">
        <v>97</v>
      </c>
      <c r="C8148" s="275">
        <v>44973</v>
      </c>
      <c r="D8148" s="275">
        <v>44994</v>
      </c>
      <c r="E8148" s="275">
        <v>44994</v>
      </c>
      <c r="F8148" s="139">
        <f t="shared" si="509"/>
        <v>21</v>
      </c>
      <c r="G8148" s="140">
        <v>5.34</v>
      </c>
      <c r="H8148" s="141">
        <f t="shared" si="510"/>
        <v>4.1966449535733041E-8</v>
      </c>
      <c r="I8148" s="142">
        <f t="shared" si="511"/>
        <v>8.8129544025039386E-7</v>
      </c>
    </row>
    <row r="8149" spans="1:9">
      <c r="A8149" s="143">
        <f t="shared" si="508"/>
        <v>3611</v>
      </c>
      <c r="B8149" s="138" t="s">
        <v>97</v>
      </c>
      <c r="C8149" s="275">
        <v>45084</v>
      </c>
      <c r="D8149" s="275">
        <v>45232</v>
      </c>
      <c r="E8149" s="275">
        <v>45232</v>
      </c>
      <c r="F8149" s="139">
        <f t="shared" si="509"/>
        <v>148</v>
      </c>
      <c r="G8149" s="140">
        <v>26.11</v>
      </c>
      <c r="H8149" s="141">
        <f t="shared" si="510"/>
        <v>2.0519550512696437E-7</v>
      </c>
      <c r="I8149" s="142">
        <f t="shared" si="511"/>
        <v>3.0368934758790728E-5</v>
      </c>
    </row>
    <row r="8150" spans="1:9">
      <c r="A8150" s="143">
        <f t="shared" si="508"/>
        <v>3612</v>
      </c>
      <c r="B8150" s="138" t="s">
        <v>97</v>
      </c>
      <c r="C8150" s="275">
        <v>45096</v>
      </c>
      <c r="D8150" s="275">
        <v>45222</v>
      </c>
      <c r="E8150" s="275">
        <v>45222</v>
      </c>
      <c r="F8150" s="139">
        <f t="shared" si="509"/>
        <v>126</v>
      </c>
      <c r="G8150" s="140">
        <v>10.55</v>
      </c>
      <c r="H8150" s="141">
        <f t="shared" si="510"/>
        <v>8.2911243932955746E-8</v>
      </c>
      <c r="I8150" s="142">
        <f t="shared" si="511"/>
        <v>1.0446816735552424E-5</v>
      </c>
    </row>
    <row r="8151" spans="1:9">
      <c r="A8151" s="143">
        <f t="shared" si="508"/>
        <v>3613</v>
      </c>
      <c r="B8151" s="138" t="s">
        <v>97</v>
      </c>
      <c r="C8151" s="275">
        <v>45278</v>
      </c>
      <c r="D8151" s="275">
        <v>45387</v>
      </c>
      <c r="E8151" s="275">
        <v>45387</v>
      </c>
      <c r="F8151" s="139">
        <f t="shared" si="509"/>
        <v>109</v>
      </c>
      <c r="G8151" s="140">
        <v>11.37</v>
      </c>
      <c r="H8151" s="141">
        <f t="shared" si="510"/>
        <v>8.9355530191251819E-8</v>
      </c>
      <c r="I8151" s="142">
        <f t="shared" si="511"/>
        <v>9.739752790846448E-6</v>
      </c>
    </row>
    <row r="8152" spans="1:9">
      <c r="A8152" s="143">
        <f t="shared" si="508"/>
        <v>3614</v>
      </c>
      <c r="B8152" s="138" t="s">
        <v>97</v>
      </c>
      <c r="C8152" s="275">
        <v>45146</v>
      </c>
      <c r="D8152" s="275">
        <v>45159</v>
      </c>
      <c r="E8152" s="275">
        <v>45159</v>
      </c>
      <c r="F8152" s="139">
        <f t="shared" si="509"/>
        <v>13</v>
      </c>
      <c r="G8152" s="140">
        <v>31.42</v>
      </c>
      <c r="H8152" s="141">
        <f t="shared" si="510"/>
        <v>2.4692618809227195E-7</v>
      </c>
      <c r="I8152" s="142">
        <f t="shared" si="511"/>
        <v>3.2100404451995354E-6</v>
      </c>
    </row>
    <row r="8153" spans="1:9">
      <c r="A8153" s="143">
        <f t="shared" si="508"/>
        <v>3615</v>
      </c>
      <c r="B8153" s="138" t="s">
        <v>97</v>
      </c>
      <c r="C8153" s="275">
        <v>44950</v>
      </c>
      <c r="D8153" s="275">
        <v>44966</v>
      </c>
      <c r="E8153" s="275">
        <v>44966</v>
      </c>
      <c r="F8153" s="139">
        <f t="shared" si="509"/>
        <v>16</v>
      </c>
      <c r="G8153" s="140">
        <v>484.42</v>
      </c>
      <c r="H8153" s="141">
        <f t="shared" si="510"/>
        <v>3.8070014015168168E-6</v>
      </c>
      <c r="I8153" s="142">
        <f t="shared" si="511"/>
        <v>6.0912022424269068E-5</v>
      </c>
    </row>
    <row r="8154" spans="1:9">
      <c r="A8154" s="143">
        <f t="shared" si="508"/>
        <v>3616</v>
      </c>
      <c r="B8154" s="138" t="s">
        <v>97</v>
      </c>
      <c r="C8154" s="275">
        <v>45228</v>
      </c>
      <c r="D8154" s="275">
        <v>45231</v>
      </c>
      <c r="E8154" s="275">
        <v>45231</v>
      </c>
      <c r="F8154" s="139">
        <f t="shared" si="509"/>
        <v>3</v>
      </c>
      <c r="G8154" s="140">
        <v>5.91</v>
      </c>
      <c r="H8154" s="141">
        <f t="shared" si="510"/>
        <v>4.644601437381691E-8</v>
      </c>
      <c r="I8154" s="142">
        <f t="shared" si="511"/>
        <v>1.3933804312145073E-7</v>
      </c>
    </row>
    <row r="8155" spans="1:9">
      <c r="A8155" s="143">
        <f t="shared" si="508"/>
        <v>3617</v>
      </c>
      <c r="B8155" s="138" t="s">
        <v>97</v>
      </c>
      <c r="C8155" s="275">
        <v>45229</v>
      </c>
      <c r="D8155" s="275">
        <v>45247</v>
      </c>
      <c r="E8155" s="275">
        <v>45247</v>
      </c>
      <c r="F8155" s="139">
        <f t="shared" si="509"/>
        <v>18</v>
      </c>
      <c r="G8155" s="140">
        <v>63.52</v>
      </c>
      <c r="H8155" s="141">
        <f t="shared" si="510"/>
        <v>4.9919641844752123E-7</v>
      </c>
      <c r="I8155" s="142">
        <f t="shared" si="511"/>
        <v>8.9855355320553819E-6</v>
      </c>
    </row>
    <row r="8156" spans="1:9">
      <c r="A8156" s="143">
        <f t="shared" si="508"/>
        <v>3618</v>
      </c>
      <c r="B8156" s="138" t="s">
        <v>97</v>
      </c>
      <c r="C8156" s="275">
        <v>45018</v>
      </c>
      <c r="D8156" s="275">
        <v>45028</v>
      </c>
      <c r="E8156" s="275">
        <v>45028</v>
      </c>
      <c r="F8156" s="139">
        <f t="shared" si="509"/>
        <v>10</v>
      </c>
      <c r="G8156" s="140">
        <v>50.22</v>
      </c>
      <c r="H8156" s="141">
        <f t="shared" si="510"/>
        <v>3.9467323889223096E-7</v>
      </c>
      <c r="I8156" s="142">
        <f t="shared" si="511"/>
        <v>3.9467323889223096E-6</v>
      </c>
    </row>
    <row r="8157" spans="1:9">
      <c r="A8157" s="143">
        <f t="shared" si="508"/>
        <v>3619</v>
      </c>
      <c r="B8157" s="138" t="s">
        <v>97</v>
      </c>
      <c r="C8157" s="275">
        <v>45275</v>
      </c>
      <c r="D8157" s="275">
        <v>45321</v>
      </c>
      <c r="E8157" s="275">
        <v>45321</v>
      </c>
      <c r="F8157" s="139">
        <f t="shared" si="509"/>
        <v>46</v>
      </c>
      <c r="G8157" s="140">
        <v>30.58</v>
      </c>
      <c r="H8157" s="141">
        <f t="shared" si="510"/>
        <v>2.4032472412035889E-7</v>
      </c>
      <c r="I8157" s="142">
        <f t="shared" si="511"/>
        <v>1.1054937309536509E-5</v>
      </c>
    </row>
    <row r="8158" spans="1:9">
      <c r="A8158" s="143">
        <f t="shared" si="508"/>
        <v>3620</v>
      </c>
      <c r="B8158" s="138" t="s">
        <v>97</v>
      </c>
      <c r="C8158" s="275">
        <v>44967</v>
      </c>
      <c r="D8158" s="275">
        <v>44980</v>
      </c>
      <c r="E8158" s="275">
        <v>44980</v>
      </c>
      <c r="F8158" s="139">
        <f t="shared" si="509"/>
        <v>13</v>
      </c>
      <c r="G8158" s="140">
        <v>17.8</v>
      </c>
      <c r="H8158" s="141">
        <f t="shared" si="510"/>
        <v>1.3988816511911015E-7</v>
      </c>
      <c r="I8158" s="142">
        <f t="shared" si="511"/>
        <v>1.818546146548432E-6</v>
      </c>
    </row>
    <row r="8159" spans="1:9">
      <c r="A8159" s="143">
        <f t="shared" si="508"/>
        <v>3621</v>
      </c>
      <c r="B8159" s="138" t="s">
        <v>97</v>
      </c>
      <c r="C8159" s="275">
        <v>45232</v>
      </c>
      <c r="D8159" s="275">
        <v>45246</v>
      </c>
      <c r="E8159" s="275">
        <v>45246</v>
      </c>
      <c r="F8159" s="139">
        <f t="shared" si="509"/>
        <v>14</v>
      </c>
      <c r="G8159" s="140">
        <v>62.39</v>
      </c>
      <c r="H8159" s="141">
        <f t="shared" si="510"/>
        <v>4.9031587762816195E-7</v>
      </c>
      <c r="I8159" s="142">
        <f t="shared" si="511"/>
        <v>6.8644222867942675E-6</v>
      </c>
    </row>
    <row r="8160" spans="1:9">
      <c r="A8160" s="143">
        <f t="shared" si="508"/>
        <v>3622</v>
      </c>
      <c r="B8160" s="138" t="s">
        <v>97</v>
      </c>
      <c r="C8160" s="275">
        <v>45108</v>
      </c>
      <c r="D8160" s="275">
        <v>45118</v>
      </c>
      <c r="E8160" s="275">
        <v>45118</v>
      </c>
      <c r="F8160" s="139">
        <f t="shared" si="509"/>
        <v>10</v>
      </c>
      <c r="G8160" s="140">
        <v>58.7</v>
      </c>
      <c r="H8160" s="141">
        <f t="shared" si="510"/>
        <v>4.6131658946582955E-7</v>
      </c>
      <c r="I8160" s="142">
        <f t="shared" si="511"/>
        <v>4.6131658946582957E-6</v>
      </c>
    </row>
    <row r="8161" spans="1:9">
      <c r="A8161" s="143">
        <f t="shared" si="508"/>
        <v>3623</v>
      </c>
      <c r="B8161" s="138" t="s">
        <v>97</v>
      </c>
      <c r="C8161" s="275">
        <v>45064</v>
      </c>
      <c r="D8161" s="275">
        <v>45097</v>
      </c>
      <c r="E8161" s="275">
        <v>45097</v>
      </c>
      <c r="F8161" s="139">
        <f t="shared" si="509"/>
        <v>33</v>
      </c>
      <c r="G8161" s="140">
        <v>1.19</v>
      </c>
      <c r="H8161" s="141">
        <f t="shared" si="510"/>
        <v>9.3520739602101727E-9</v>
      </c>
      <c r="I8161" s="142">
        <f t="shared" si="511"/>
        <v>3.086184406869357E-7</v>
      </c>
    </row>
    <row r="8162" spans="1:9">
      <c r="A8162" s="143">
        <f t="shared" si="508"/>
        <v>3624</v>
      </c>
      <c r="B8162" s="138" t="s">
        <v>97</v>
      </c>
      <c r="C8162" s="275">
        <v>45184</v>
      </c>
      <c r="D8162" s="275">
        <v>45226</v>
      </c>
      <c r="E8162" s="275">
        <v>45226</v>
      </c>
      <c r="F8162" s="139">
        <f t="shared" si="509"/>
        <v>42</v>
      </c>
      <c r="G8162" s="140">
        <v>20.010000000000002</v>
      </c>
      <c r="H8162" s="141">
        <f t="shared" si="510"/>
        <v>1.5725630247378618E-7</v>
      </c>
      <c r="I8162" s="142">
        <f t="shared" si="511"/>
        <v>6.6047647038990198E-6</v>
      </c>
    </row>
    <row r="8163" spans="1:9">
      <c r="A8163" s="143">
        <f t="shared" si="508"/>
        <v>3625</v>
      </c>
      <c r="B8163" s="138" t="s">
        <v>97</v>
      </c>
      <c r="C8163" s="275">
        <v>45017</v>
      </c>
      <c r="D8163" s="275">
        <v>45042</v>
      </c>
      <c r="E8163" s="275">
        <v>45042</v>
      </c>
      <c r="F8163" s="139">
        <f t="shared" si="509"/>
        <v>25</v>
      </c>
      <c r="G8163" s="140">
        <v>192.29</v>
      </c>
      <c r="H8163" s="141">
        <f t="shared" si="510"/>
        <v>1.511185127570432E-6</v>
      </c>
      <c r="I8163" s="142">
        <f t="shared" si="511"/>
        <v>3.7779628189260801E-5</v>
      </c>
    </row>
    <row r="8164" spans="1:9">
      <c r="A8164" s="143">
        <f t="shared" si="508"/>
        <v>3626</v>
      </c>
      <c r="B8164" s="138" t="s">
        <v>97</v>
      </c>
      <c r="C8164" s="275">
        <v>45023</v>
      </c>
      <c r="D8164" s="275">
        <v>45028</v>
      </c>
      <c r="E8164" s="275">
        <v>45028</v>
      </c>
      <c r="F8164" s="139">
        <f t="shared" si="509"/>
        <v>5</v>
      </c>
      <c r="G8164" s="140">
        <v>86.03</v>
      </c>
      <c r="H8164" s="141">
        <f t="shared" si="510"/>
        <v>6.7609993512342959E-7</v>
      </c>
      <c r="I8164" s="142">
        <f t="shared" si="511"/>
        <v>3.3804996756171481E-6</v>
      </c>
    </row>
    <row r="8165" spans="1:9">
      <c r="A8165" s="143">
        <f t="shared" si="508"/>
        <v>3627</v>
      </c>
      <c r="B8165" s="138" t="s">
        <v>97</v>
      </c>
      <c r="C8165" s="275">
        <v>45245</v>
      </c>
      <c r="D8165" s="275">
        <v>45300</v>
      </c>
      <c r="E8165" s="275">
        <v>45300</v>
      </c>
      <c r="F8165" s="139">
        <f t="shared" si="509"/>
        <v>55</v>
      </c>
      <c r="G8165" s="140">
        <v>18.95</v>
      </c>
      <c r="H8165" s="141">
        <f t="shared" si="510"/>
        <v>1.4892588365208637E-7</v>
      </c>
      <c r="I8165" s="142">
        <f t="shared" si="511"/>
        <v>8.1909236008647502E-6</v>
      </c>
    </row>
    <row r="8166" spans="1:9">
      <c r="A8166" s="143">
        <f t="shared" si="508"/>
        <v>3628</v>
      </c>
      <c r="B8166" s="138" t="s">
        <v>97</v>
      </c>
      <c r="C8166" s="275">
        <v>45026</v>
      </c>
      <c r="D8166" s="275">
        <v>45033</v>
      </c>
      <c r="E8166" s="275">
        <v>45033</v>
      </c>
      <c r="F8166" s="139">
        <f t="shared" si="509"/>
        <v>7</v>
      </c>
      <c r="G8166" s="140">
        <v>187.2</v>
      </c>
      <c r="H8166" s="141">
        <f t="shared" si="510"/>
        <v>1.4711833994549111E-6</v>
      </c>
      <c r="I8166" s="142">
        <f t="shared" si="511"/>
        <v>1.0298283796184378E-5</v>
      </c>
    </row>
    <row r="8167" spans="1:9">
      <c r="A8167" s="143">
        <f t="shared" si="508"/>
        <v>3629</v>
      </c>
      <c r="B8167" s="138" t="s">
        <v>97</v>
      </c>
      <c r="C8167" s="275">
        <v>45216</v>
      </c>
      <c r="D8167" s="275">
        <v>45218</v>
      </c>
      <c r="E8167" s="275">
        <v>45218</v>
      </c>
      <c r="F8167" s="139">
        <f t="shared" si="509"/>
        <v>2</v>
      </c>
      <c r="G8167" s="140">
        <v>59.28</v>
      </c>
      <c r="H8167" s="141">
        <f t="shared" si="510"/>
        <v>4.6587474316072188E-7</v>
      </c>
      <c r="I8167" s="142">
        <f t="shared" si="511"/>
        <v>9.3174948632144377E-7</v>
      </c>
    </row>
    <row r="8168" spans="1:9">
      <c r="A8168" s="143">
        <f t="shared" si="508"/>
        <v>3630</v>
      </c>
      <c r="B8168" s="138" t="s">
        <v>97</v>
      </c>
      <c r="C8168" s="275">
        <v>44968</v>
      </c>
      <c r="D8168" s="275">
        <v>44971</v>
      </c>
      <c r="E8168" s="275">
        <v>44971</v>
      </c>
      <c r="F8168" s="139">
        <f t="shared" si="509"/>
        <v>3</v>
      </c>
      <c r="G8168" s="140">
        <v>301.66000000000003</v>
      </c>
      <c r="H8168" s="141">
        <f t="shared" si="510"/>
        <v>2.370711454484875E-6</v>
      </c>
      <c r="I8168" s="142">
        <f t="shared" si="511"/>
        <v>7.1121343634546249E-6</v>
      </c>
    </row>
    <row r="8169" spans="1:9">
      <c r="A8169" s="143">
        <f t="shared" si="508"/>
        <v>3631</v>
      </c>
      <c r="B8169" s="138" t="s">
        <v>97</v>
      </c>
      <c r="C8169" s="275">
        <v>45271</v>
      </c>
      <c r="D8169" s="275">
        <v>45301</v>
      </c>
      <c r="E8169" s="275">
        <v>45301</v>
      </c>
      <c r="F8169" s="139">
        <f t="shared" si="509"/>
        <v>30</v>
      </c>
      <c r="G8169" s="140">
        <v>88.98</v>
      </c>
      <c r="H8169" s="141">
        <f t="shared" si="510"/>
        <v>6.9928364788193377E-7</v>
      </c>
      <c r="I8169" s="142">
        <f t="shared" si="511"/>
        <v>2.0978509436458013E-5</v>
      </c>
    </row>
    <row r="8170" spans="1:9">
      <c r="A8170" s="143">
        <f t="shared" si="508"/>
        <v>3632</v>
      </c>
      <c r="B8170" s="138" t="s">
        <v>97</v>
      </c>
      <c r="C8170" s="275">
        <v>45237</v>
      </c>
      <c r="D8170" s="275">
        <v>45301</v>
      </c>
      <c r="E8170" s="275">
        <v>45301</v>
      </c>
      <c r="F8170" s="139">
        <f t="shared" si="509"/>
        <v>64</v>
      </c>
      <c r="G8170" s="140">
        <v>19.45</v>
      </c>
      <c r="H8170" s="141">
        <f t="shared" si="510"/>
        <v>1.5285532649251079E-7</v>
      </c>
      <c r="I8170" s="142">
        <f t="shared" si="511"/>
        <v>9.7827408955206908E-6</v>
      </c>
    </row>
    <row r="8171" spans="1:9">
      <c r="A8171" s="143">
        <f t="shared" si="508"/>
        <v>3633</v>
      </c>
      <c r="B8171" s="138" t="s">
        <v>97</v>
      </c>
      <c r="C8171" s="275">
        <v>45062</v>
      </c>
      <c r="D8171" s="275">
        <v>45071</v>
      </c>
      <c r="E8171" s="275">
        <v>45071</v>
      </c>
      <c r="F8171" s="139">
        <f t="shared" si="509"/>
        <v>9</v>
      </c>
      <c r="G8171" s="140">
        <v>43.01</v>
      </c>
      <c r="H8171" s="141">
        <f t="shared" si="510"/>
        <v>3.3801067313331055E-7</v>
      </c>
      <c r="I8171" s="142">
        <f t="shared" si="511"/>
        <v>3.0420960581997947E-6</v>
      </c>
    </row>
    <row r="8172" spans="1:9">
      <c r="A8172" s="143">
        <f t="shared" si="508"/>
        <v>3634</v>
      </c>
      <c r="B8172" s="138" t="s">
        <v>97</v>
      </c>
      <c r="C8172" s="275">
        <v>44955</v>
      </c>
      <c r="D8172" s="275">
        <v>44973</v>
      </c>
      <c r="E8172" s="275">
        <v>44973</v>
      </c>
      <c r="F8172" s="139">
        <f t="shared" si="509"/>
        <v>18</v>
      </c>
      <c r="G8172" s="140">
        <v>51.95</v>
      </c>
      <c r="H8172" s="141">
        <f t="shared" si="510"/>
        <v>4.0826911112009958E-7</v>
      </c>
      <c r="I8172" s="142">
        <f t="shared" si="511"/>
        <v>7.348844000161792E-6</v>
      </c>
    </row>
    <row r="8173" spans="1:9">
      <c r="A8173" s="143">
        <f t="shared" si="508"/>
        <v>3635</v>
      </c>
      <c r="B8173" s="138" t="s">
        <v>97</v>
      </c>
      <c r="C8173" s="275">
        <v>44981</v>
      </c>
      <c r="D8173" s="275">
        <v>45042</v>
      </c>
      <c r="E8173" s="275">
        <v>45042</v>
      </c>
      <c r="F8173" s="139">
        <f t="shared" si="509"/>
        <v>61</v>
      </c>
      <c r="G8173" s="140">
        <v>94.51</v>
      </c>
      <c r="H8173" s="141">
        <f t="shared" si="510"/>
        <v>7.4274328569702817E-7</v>
      </c>
      <c r="I8173" s="142">
        <f t="shared" si="511"/>
        <v>4.530734042751872E-5</v>
      </c>
    </row>
    <row r="8174" spans="1:9">
      <c r="A8174" s="143">
        <f t="shared" si="508"/>
        <v>3636</v>
      </c>
      <c r="B8174" s="138" t="s">
        <v>97</v>
      </c>
      <c r="C8174" s="275">
        <v>45084</v>
      </c>
      <c r="D8174" s="275">
        <v>45098</v>
      </c>
      <c r="E8174" s="275">
        <v>45098</v>
      </c>
      <c r="F8174" s="139">
        <f t="shared" si="509"/>
        <v>14</v>
      </c>
      <c r="G8174" s="140">
        <v>53.27</v>
      </c>
      <c r="H8174" s="141">
        <f t="shared" si="510"/>
        <v>4.1864284021882014E-7</v>
      </c>
      <c r="I8174" s="142">
        <f t="shared" si="511"/>
        <v>5.8609997630634821E-6</v>
      </c>
    </row>
    <row r="8175" spans="1:9">
      <c r="A8175" s="143">
        <f t="shared" si="508"/>
        <v>3637</v>
      </c>
      <c r="B8175" s="138" t="s">
        <v>97</v>
      </c>
      <c r="C8175" s="275">
        <v>45216</v>
      </c>
      <c r="D8175" s="275">
        <v>45226</v>
      </c>
      <c r="E8175" s="275">
        <v>45226</v>
      </c>
      <c r="F8175" s="139">
        <f t="shared" si="509"/>
        <v>10</v>
      </c>
      <c r="G8175" s="140">
        <v>59.12</v>
      </c>
      <c r="H8175" s="141">
        <f t="shared" si="510"/>
        <v>4.6461732145178605E-7</v>
      </c>
      <c r="I8175" s="142">
        <f t="shared" si="511"/>
        <v>4.6461732145178608E-6</v>
      </c>
    </row>
    <row r="8176" spans="1:9">
      <c r="A8176" s="143">
        <f t="shared" si="508"/>
        <v>3638</v>
      </c>
      <c r="B8176" s="138" t="s">
        <v>97</v>
      </c>
      <c r="C8176" s="275">
        <v>45172</v>
      </c>
      <c r="D8176" s="275">
        <v>45177</v>
      </c>
      <c r="E8176" s="275">
        <v>45177</v>
      </c>
      <c r="F8176" s="139">
        <f t="shared" si="509"/>
        <v>5</v>
      </c>
      <c r="G8176" s="140">
        <v>56.85</v>
      </c>
      <c r="H8176" s="141">
        <f t="shared" si="510"/>
        <v>4.467776509562591E-7</v>
      </c>
      <c r="I8176" s="142">
        <f t="shared" si="511"/>
        <v>2.2338882547812954E-6</v>
      </c>
    </row>
    <row r="8177" spans="1:9">
      <c r="A8177" s="143">
        <f t="shared" si="508"/>
        <v>3639</v>
      </c>
      <c r="B8177" s="138" t="s">
        <v>97</v>
      </c>
      <c r="C8177" s="275">
        <v>45149</v>
      </c>
      <c r="D8177" s="275">
        <v>45162</v>
      </c>
      <c r="E8177" s="275">
        <v>45162</v>
      </c>
      <c r="F8177" s="139">
        <f t="shared" si="509"/>
        <v>13</v>
      </c>
      <c r="G8177" s="140">
        <v>64.67</v>
      </c>
      <c r="H8177" s="141">
        <f t="shared" si="510"/>
        <v>5.082341369804974E-7</v>
      </c>
      <c r="I8177" s="142">
        <f t="shared" si="511"/>
        <v>6.607043780746466E-6</v>
      </c>
    </row>
    <row r="8178" spans="1:9">
      <c r="A8178" s="143">
        <f t="shared" si="508"/>
        <v>3640</v>
      </c>
      <c r="B8178" s="138" t="s">
        <v>97</v>
      </c>
      <c r="C8178" s="275">
        <v>44951</v>
      </c>
      <c r="D8178" s="275">
        <v>45002</v>
      </c>
      <c r="E8178" s="275">
        <v>45002</v>
      </c>
      <c r="F8178" s="139">
        <f t="shared" si="509"/>
        <v>51</v>
      </c>
      <c r="G8178" s="140">
        <v>32.58</v>
      </c>
      <c r="H8178" s="141">
        <f t="shared" si="510"/>
        <v>2.5604249548205667E-7</v>
      </c>
      <c r="I8178" s="142">
        <f t="shared" si="511"/>
        <v>1.3058167269584891E-5</v>
      </c>
    </row>
    <row r="8179" spans="1:9">
      <c r="A8179" s="143">
        <f t="shared" si="508"/>
        <v>3641</v>
      </c>
      <c r="B8179" s="138" t="s">
        <v>97</v>
      </c>
      <c r="C8179" s="275">
        <v>45282</v>
      </c>
      <c r="D8179" s="275">
        <v>45295</v>
      </c>
      <c r="E8179" s="275">
        <v>45295</v>
      </c>
      <c r="F8179" s="139">
        <f t="shared" si="509"/>
        <v>13</v>
      </c>
      <c r="G8179" s="140">
        <v>89.94</v>
      </c>
      <c r="H8179" s="141">
        <f t="shared" si="510"/>
        <v>7.0682817813554866E-7</v>
      </c>
      <c r="I8179" s="142">
        <f t="shared" si="511"/>
        <v>9.1887663157621322E-6</v>
      </c>
    </row>
    <row r="8180" spans="1:9">
      <c r="A8180" s="143">
        <f t="shared" si="508"/>
        <v>3642</v>
      </c>
      <c r="B8180" s="138" t="s">
        <v>97</v>
      </c>
      <c r="C8180" s="275">
        <v>44935</v>
      </c>
      <c r="D8180" s="275">
        <v>44953</v>
      </c>
      <c r="E8180" s="275">
        <v>44953</v>
      </c>
      <c r="F8180" s="139">
        <f t="shared" si="509"/>
        <v>18</v>
      </c>
      <c r="G8180" s="140">
        <v>60.8</v>
      </c>
      <c r="H8180" s="141">
        <f t="shared" si="510"/>
        <v>4.7782024939561222E-7</v>
      </c>
      <c r="I8180" s="142">
        <f t="shared" si="511"/>
        <v>8.6007644891210208E-6</v>
      </c>
    </row>
    <row r="8181" spans="1:9">
      <c r="A8181" s="143">
        <f t="shared" si="508"/>
        <v>3643</v>
      </c>
      <c r="B8181" s="138" t="s">
        <v>97</v>
      </c>
      <c r="C8181" s="275">
        <v>44937</v>
      </c>
      <c r="D8181" s="275">
        <v>44971</v>
      </c>
      <c r="E8181" s="275">
        <v>44971</v>
      </c>
      <c r="F8181" s="139">
        <f t="shared" si="509"/>
        <v>34</v>
      </c>
      <c r="G8181" s="140">
        <v>120.19</v>
      </c>
      <c r="H8181" s="141">
        <f t="shared" si="510"/>
        <v>9.4455946998122749E-7</v>
      </c>
      <c r="I8181" s="142">
        <f t="shared" si="511"/>
        <v>3.2115021979361737E-5</v>
      </c>
    </row>
    <row r="8182" spans="1:9">
      <c r="A8182" s="143">
        <f t="shared" si="508"/>
        <v>3644</v>
      </c>
      <c r="B8182" s="138" t="s">
        <v>97</v>
      </c>
      <c r="C8182" s="275">
        <v>45171</v>
      </c>
      <c r="D8182" s="275">
        <v>45196</v>
      </c>
      <c r="E8182" s="275">
        <v>45196</v>
      </c>
      <c r="F8182" s="139">
        <f t="shared" si="509"/>
        <v>25</v>
      </c>
      <c r="G8182" s="140">
        <v>21.63</v>
      </c>
      <c r="H8182" s="141">
        <f t="shared" si="510"/>
        <v>1.6998769727676136E-7</v>
      </c>
      <c r="I8182" s="142">
        <f t="shared" si="511"/>
        <v>4.2496924319190336E-6</v>
      </c>
    </row>
    <row r="8183" spans="1:9">
      <c r="A8183" s="143">
        <f t="shared" si="508"/>
        <v>3645</v>
      </c>
      <c r="B8183" s="138" t="s">
        <v>97</v>
      </c>
      <c r="C8183" s="275">
        <v>45203</v>
      </c>
      <c r="D8183" s="275">
        <v>45212</v>
      </c>
      <c r="E8183" s="275">
        <v>45212</v>
      </c>
      <c r="F8183" s="139">
        <f t="shared" si="509"/>
        <v>9</v>
      </c>
      <c r="G8183" s="140">
        <v>111.32</v>
      </c>
      <c r="H8183" s="141">
        <f t="shared" si="510"/>
        <v>8.7485115399209785E-7</v>
      </c>
      <c r="I8183" s="142">
        <f t="shared" si="511"/>
        <v>7.8736603859288812E-6</v>
      </c>
    </row>
    <row r="8184" spans="1:9">
      <c r="A8184" s="143">
        <f t="shared" si="508"/>
        <v>3646</v>
      </c>
      <c r="B8184" s="138" t="s">
        <v>97</v>
      </c>
      <c r="C8184" s="275">
        <v>45108</v>
      </c>
      <c r="D8184" s="275">
        <v>45175</v>
      </c>
      <c r="E8184" s="275">
        <v>45175</v>
      </c>
      <c r="F8184" s="139">
        <f t="shared" si="509"/>
        <v>67</v>
      </c>
      <c r="G8184" s="140">
        <v>7.77</v>
      </c>
      <c r="H8184" s="141">
        <f t="shared" si="510"/>
        <v>6.1063541740195834E-8</v>
      </c>
      <c r="I8184" s="142">
        <f t="shared" si="511"/>
        <v>4.0912572965931206E-6</v>
      </c>
    </row>
    <row r="8185" spans="1:9">
      <c r="A8185" s="143">
        <f t="shared" si="508"/>
        <v>3647</v>
      </c>
      <c r="B8185" s="138" t="s">
        <v>97</v>
      </c>
      <c r="C8185" s="275">
        <v>44946</v>
      </c>
      <c r="D8185" s="275">
        <v>44991</v>
      </c>
      <c r="E8185" s="275">
        <v>44991</v>
      </c>
      <c r="F8185" s="139">
        <f t="shared" si="509"/>
        <v>45</v>
      </c>
      <c r="G8185" s="140">
        <v>456.64</v>
      </c>
      <c r="H8185" s="141">
        <f t="shared" si="510"/>
        <v>3.5886815573028346E-6</v>
      </c>
      <c r="I8185" s="142">
        <f t="shared" si="511"/>
        <v>1.6149067007862757E-4</v>
      </c>
    </row>
    <row r="8186" spans="1:9">
      <c r="A8186" s="143">
        <f t="shared" si="508"/>
        <v>3648</v>
      </c>
      <c r="B8186" s="138" t="s">
        <v>97</v>
      </c>
      <c r="C8186" s="275">
        <v>45275</v>
      </c>
      <c r="D8186" s="275">
        <v>45293</v>
      </c>
      <c r="E8186" s="275">
        <v>45293</v>
      </c>
      <c r="F8186" s="139">
        <f t="shared" si="509"/>
        <v>18</v>
      </c>
      <c r="G8186" s="140">
        <v>92.22</v>
      </c>
      <c r="H8186" s="141">
        <f t="shared" si="510"/>
        <v>7.2474643748788412E-7</v>
      </c>
      <c r="I8186" s="142">
        <f t="shared" si="511"/>
        <v>1.3045435874781914E-5</v>
      </c>
    </row>
    <row r="8187" spans="1:9">
      <c r="A8187" s="143">
        <f t="shared" si="508"/>
        <v>3649</v>
      </c>
      <c r="B8187" s="138" t="s">
        <v>97</v>
      </c>
      <c r="C8187" s="275">
        <v>44929</v>
      </c>
      <c r="D8187" s="275">
        <v>44929</v>
      </c>
      <c r="E8187" s="275">
        <v>44929</v>
      </c>
      <c r="F8187" s="139">
        <f t="shared" si="509"/>
        <v>0</v>
      </c>
      <c r="G8187" s="140">
        <v>32.049999999999997</v>
      </c>
      <c r="H8187" s="141">
        <f t="shared" si="510"/>
        <v>2.5187728607120673E-7</v>
      </c>
      <c r="I8187" s="142">
        <f t="shared" si="511"/>
        <v>0</v>
      </c>
    </row>
    <row r="8188" spans="1:9">
      <c r="A8188" s="143">
        <f t="shared" ref="A8188:A8251" si="512">A8187+1</f>
        <v>3650</v>
      </c>
      <c r="B8188" s="138" t="s">
        <v>97</v>
      </c>
      <c r="C8188" s="275">
        <v>45186</v>
      </c>
      <c r="D8188" s="275">
        <v>45188</v>
      </c>
      <c r="E8188" s="275">
        <v>45188</v>
      </c>
      <c r="F8188" s="139">
        <f t="shared" si="509"/>
        <v>2</v>
      </c>
      <c r="G8188" s="140">
        <v>64.819999999999993</v>
      </c>
      <c r="H8188" s="141">
        <f t="shared" si="510"/>
        <v>5.0941296983262468E-7</v>
      </c>
      <c r="I8188" s="142">
        <f t="shared" si="511"/>
        <v>1.0188259396652494E-6</v>
      </c>
    </row>
    <row r="8189" spans="1:9">
      <c r="A8189" s="143">
        <f t="shared" si="512"/>
        <v>3651</v>
      </c>
      <c r="B8189" s="138" t="s">
        <v>97</v>
      </c>
      <c r="C8189" s="275">
        <v>45223</v>
      </c>
      <c r="D8189" s="275">
        <v>45236</v>
      </c>
      <c r="E8189" s="275">
        <v>45236</v>
      </c>
      <c r="F8189" s="139">
        <f t="shared" si="509"/>
        <v>13</v>
      </c>
      <c r="G8189" s="140">
        <v>54.87</v>
      </c>
      <c r="H8189" s="141">
        <f t="shared" si="510"/>
        <v>4.3121705730817831E-7</v>
      </c>
      <c r="I8189" s="142">
        <f t="shared" si="511"/>
        <v>5.6058217450063182E-6</v>
      </c>
    </row>
    <row r="8190" spans="1:9">
      <c r="A8190" s="143">
        <f t="shared" si="512"/>
        <v>3652</v>
      </c>
      <c r="B8190" s="138" t="s">
        <v>97</v>
      </c>
      <c r="C8190" s="275">
        <v>45142</v>
      </c>
      <c r="D8190" s="275">
        <v>45177</v>
      </c>
      <c r="E8190" s="275">
        <v>45177</v>
      </c>
      <c r="F8190" s="139">
        <f t="shared" si="509"/>
        <v>35</v>
      </c>
      <c r="G8190" s="140">
        <v>117.29</v>
      </c>
      <c r="H8190" s="141">
        <f t="shared" si="510"/>
        <v>9.217687015067657E-7</v>
      </c>
      <c r="I8190" s="142">
        <f t="shared" si="511"/>
        <v>3.2261904552736799E-5</v>
      </c>
    </row>
    <row r="8191" spans="1:9">
      <c r="A8191" s="143">
        <f t="shared" si="512"/>
        <v>3653</v>
      </c>
      <c r="B8191" s="138" t="s">
        <v>97</v>
      </c>
      <c r="C8191" s="275">
        <v>45023</v>
      </c>
      <c r="D8191" s="275">
        <v>45077</v>
      </c>
      <c r="E8191" s="275">
        <v>45077</v>
      </c>
      <c r="F8191" s="139">
        <f t="shared" si="509"/>
        <v>54</v>
      </c>
      <c r="G8191" s="140">
        <v>121.59</v>
      </c>
      <c r="H8191" s="141">
        <f t="shared" si="510"/>
        <v>9.5556190993441584E-7</v>
      </c>
      <c r="I8191" s="142">
        <f t="shared" si="511"/>
        <v>5.1600343136458457E-5</v>
      </c>
    </row>
    <row r="8192" spans="1:9">
      <c r="A8192" s="143">
        <f t="shared" si="512"/>
        <v>3654</v>
      </c>
      <c r="B8192" s="138" t="s">
        <v>97</v>
      </c>
      <c r="C8192" s="275">
        <v>45224</v>
      </c>
      <c r="D8192" s="275">
        <v>45239</v>
      </c>
      <c r="E8192" s="275">
        <v>45239</v>
      </c>
      <c r="F8192" s="139">
        <f t="shared" si="509"/>
        <v>15</v>
      </c>
      <c r="G8192" s="140">
        <v>43.36</v>
      </c>
      <c r="H8192" s="141">
        <f t="shared" si="510"/>
        <v>3.4076128312160766E-7</v>
      </c>
      <c r="I8192" s="142">
        <f t="shared" si="511"/>
        <v>5.1114192468241152E-6</v>
      </c>
    </row>
    <row r="8193" spans="1:9">
      <c r="A8193" s="143">
        <f t="shared" si="512"/>
        <v>3655</v>
      </c>
      <c r="B8193" s="138" t="s">
        <v>97</v>
      </c>
      <c r="C8193" s="275">
        <v>45181</v>
      </c>
      <c r="D8193" s="275">
        <v>45240</v>
      </c>
      <c r="E8193" s="275">
        <v>45240</v>
      </c>
      <c r="F8193" s="139">
        <f t="shared" si="509"/>
        <v>59</v>
      </c>
      <c r="G8193" s="140">
        <v>24.26</v>
      </c>
      <c r="H8193" s="141">
        <f t="shared" si="510"/>
        <v>1.9065656661739395E-7</v>
      </c>
      <c r="I8193" s="142">
        <f t="shared" si="511"/>
        <v>1.1248737430426242E-5</v>
      </c>
    </row>
    <row r="8194" spans="1:9">
      <c r="A8194" s="143">
        <f t="shared" si="512"/>
        <v>3656</v>
      </c>
      <c r="B8194" s="138" t="s">
        <v>97</v>
      </c>
      <c r="C8194" s="275">
        <v>45212</v>
      </c>
      <c r="D8194" s="275">
        <v>45245</v>
      </c>
      <c r="E8194" s="275">
        <v>45245</v>
      </c>
      <c r="F8194" s="139">
        <f t="shared" si="509"/>
        <v>33</v>
      </c>
      <c r="G8194" s="140">
        <v>21.1</v>
      </c>
      <c r="H8194" s="141">
        <f t="shared" si="510"/>
        <v>1.6582248786591149E-7</v>
      </c>
      <c r="I8194" s="142">
        <f t="shared" si="511"/>
        <v>5.4721420995750795E-6</v>
      </c>
    </row>
    <row r="8195" spans="1:9">
      <c r="A8195" s="143">
        <f t="shared" si="512"/>
        <v>3657</v>
      </c>
      <c r="B8195" s="138" t="s">
        <v>97</v>
      </c>
      <c r="C8195" s="275">
        <v>45079</v>
      </c>
      <c r="D8195" s="275">
        <v>45085</v>
      </c>
      <c r="E8195" s="275">
        <v>45085</v>
      </c>
      <c r="F8195" s="139">
        <f t="shared" si="509"/>
        <v>6</v>
      </c>
      <c r="G8195" s="140">
        <v>44.95</v>
      </c>
      <c r="H8195" s="141">
        <f t="shared" si="510"/>
        <v>3.5325691135415739E-7</v>
      </c>
      <c r="I8195" s="142">
        <f t="shared" si="511"/>
        <v>2.1195414681249444E-6</v>
      </c>
    </row>
    <row r="8196" spans="1:9">
      <c r="A8196" s="143">
        <f t="shared" si="512"/>
        <v>3658</v>
      </c>
      <c r="B8196" s="138" t="s">
        <v>97</v>
      </c>
      <c r="C8196" s="275">
        <v>44991</v>
      </c>
      <c r="D8196" s="275">
        <v>45190</v>
      </c>
      <c r="E8196" s="275">
        <v>45190</v>
      </c>
      <c r="F8196" s="139">
        <f t="shared" si="509"/>
        <v>199</v>
      </c>
      <c r="G8196" s="140">
        <v>39.729999999999997</v>
      </c>
      <c r="H8196" s="141">
        <f t="shared" si="510"/>
        <v>3.1223352810012615E-7</v>
      </c>
      <c r="I8196" s="142">
        <f t="shared" si="511"/>
        <v>6.2134472091925107E-5</v>
      </c>
    </row>
    <row r="8197" spans="1:9">
      <c r="A8197" s="143">
        <f t="shared" si="512"/>
        <v>3659</v>
      </c>
      <c r="B8197" s="138" t="s">
        <v>97</v>
      </c>
      <c r="C8197" s="275">
        <v>45078</v>
      </c>
      <c r="D8197" s="275">
        <v>45107</v>
      </c>
      <c r="E8197" s="275">
        <v>45107</v>
      </c>
      <c r="F8197" s="139">
        <f t="shared" si="509"/>
        <v>29</v>
      </c>
      <c r="G8197" s="140">
        <v>33.24</v>
      </c>
      <c r="H8197" s="141">
        <f t="shared" si="510"/>
        <v>2.6122936003141695E-7</v>
      </c>
      <c r="I8197" s="142">
        <f t="shared" si="511"/>
        <v>7.5756514409110917E-6</v>
      </c>
    </row>
    <row r="8198" spans="1:9">
      <c r="A8198" s="143">
        <f t="shared" si="512"/>
        <v>3660</v>
      </c>
      <c r="B8198" s="138" t="s">
        <v>97</v>
      </c>
      <c r="C8198" s="275">
        <v>45042</v>
      </c>
      <c r="D8198" s="275">
        <v>45352</v>
      </c>
      <c r="E8198" s="275">
        <v>45352</v>
      </c>
      <c r="F8198" s="139">
        <f t="shared" si="509"/>
        <v>310</v>
      </c>
      <c r="G8198" s="140">
        <v>308.13</v>
      </c>
      <c r="H8198" s="141">
        <f t="shared" si="510"/>
        <v>2.4215584448399668E-6</v>
      </c>
      <c r="I8198" s="142">
        <f t="shared" si="511"/>
        <v>7.5068311790038968E-4</v>
      </c>
    </row>
    <row r="8199" spans="1:9">
      <c r="A8199" s="143">
        <f t="shared" si="512"/>
        <v>3661</v>
      </c>
      <c r="B8199" s="138" t="s">
        <v>97</v>
      </c>
      <c r="C8199" s="275">
        <v>45177</v>
      </c>
      <c r="D8199" s="275">
        <v>45266</v>
      </c>
      <c r="E8199" s="275">
        <v>45266</v>
      </c>
      <c r="F8199" s="139">
        <f t="shared" si="509"/>
        <v>89</v>
      </c>
      <c r="G8199" s="140">
        <v>18.95</v>
      </c>
      <c r="H8199" s="141">
        <f t="shared" si="510"/>
        <v>1.4892588365208637E-7</v>
      </c>
      <c r="I8199" s="142">
        <f t="shared" si="511"/>
        <v>1.3254403645035687E-5</v>
      </c>
    </row>
    <row r="8200" spans="1:9">
      <c r="A8200" s="143">
        <f t="shared" si="512"/>
        <v>3662</v>
      </c>
      <c r="B8200" s="138" t="s">
        <v>97</v>
      </c>
      <c r="C8200" s="275">
        <v>45037</v>
      </c>
      <c r="D8200" s="275">
        <v>45048</v>
      </c>
      <c r="E8200" s="275">
        <v>45048</v>
      </c>
      <c r="F8200" s="139">
        <f t="shared" ref="F8200:F8263" si="513">E8200-C8200</f>
        <v>11</v>
      </c>
      <c r="G8200" s="140">
        <v>98.97</v>
      </c>
      <c r="H8200" s="141">
        <f t="shared" ref="H8200:H8263" si="514">G8200/$G$8894</f>
        <v>7.7779391583361408E-7</v>
      </c>
      <c r="I8200" s="142">
        <f t="shared" ref="I8200:I8263" si="515">H8200*F8200</f>
        <v>8.5557330741697543E-6</v>
      </c>
    </row>
    <row r="8201" spans="1:9">
      <c r="A8201" s="143">
        <f t="shared" si="512"/>
        <v>3663</v>
      </c>
      <c r="B8201" s="138" t="s">
        <v>97</v>
      </c>
      <c r="C8201" s="275">
        <v>44944</v>
      </c>
      <c r="D8201" s="275">
        <v>44980</v>
      </c>
      <c r="E8201" s="275">
        <v>44980</v>
      </c>
      <c r="F8201" s="139">
        <f t="shared" si="513"/>
        <v>36</v>
      </c>
      <c r="G8201" s="140">
        <v>169.35</v>
      </c>
      <c r="H8201" s="141">
        <f t="shared" si="514"/>
        <v>1.3309022900517587E-6</v>
      </c>
      <c r="I8201" s="142">
        <f t="shared" si="515"/>
        <v>4.7912482441863312E-5</v>
      </c>
    </row>
    <row r="8202" spans="1:9">
      <c r="A8202" s="143">
        <f t="shared" si="512"/>
        <v>3664</v>
      </c>
      <c r="B8202" s="138" t="s">
        <v>97</v>
      </c>
      <c r="C8202" s="275">
        <v>45204</v>
      </c>
      <c r="D8202" s="275">
        <v>45499</v>
      </c>
      <c r="E8202" s="275">
        <v>45499</v>
      </c>
      <c r="F8202" s="139">
        <f t="shared" si="513"/>
        <v>295</v>
      </c>
      <c r="G8202" s="140">
        <v>18.95</v>
      </c>
      <c r="H8202" s="141">
        <f t="shared" si="514"/>
        <v>1.4892588365208637E-7</v>
      </c>
      <c r="I8202" s="142">
        <f t="shared" si="515"/>
        <v>4.3933135677365482E-5</v>
      </c>
    </row>
    <row r="8203" spans="1:9">
      <c r="A8203" s="143">
        <f t="shared" si="512"/>
        <v>3665</v>
      </c>
      <c r="B8203" s="138" t="s">
        <v>97</v>
      </c>
      <c r="C8203" s="275">
        <v>45162</v>
      </c>
      <c r="D8203" s="275">
        <v>45190</v>
      </c>
      <c r="E8203" s="275">
        <v>45190</v>
      </c>
      <c r="F8203" s="139">
        <f t="shared" si="513"/>
        <v>28</v>
      </c>
      <c r="G8203" s="140">
        <v>10.74</v>
      </c>
      <c r="H8203" s="141">
        <f t="shared" si="514"/>
        <v>8.4404432212317025E-8</v>
      </c>
      <c r="I8203" s="142">
        <f t="shared" si="515"/>
        <v>2.3633241019448767E-6</v>
      </c>
    </row>
    <row r="8204" spans="1:9">
      <c r="A8204" s="143">
        <f t="shared" si="512"/>
        <v>3666</v>
      </c>
      <c r="B8204" s="138" t="s">
        <v>97</v>
      </c>
      <c r="C8204" s="275">
        <v>45110</v>
      </c>
      <c r="D8204" s="275">
        <v>45141</v>
      </c>
      <c r="E8204" s="275">
        <v>45141</v>
      </c>
      <c r="F8204" s="139">
        <f t="shared" si="513"/>
        <v>31</v>
      </c>
      <c r="G8204" s="140">
        <v>0.55000000000000004</v>
      </c>
      <c r="H8204" s="141">
        <f t="shared" si="514"/>
        <v>4.3223871244668874E-9</v>
      </c>
      <c r="I8204" s="142">
        <f t="shared" si="515"/>
        <v>1.3399400085847351E-7</v>
      </c>
    </row>
    <row r="8205" spans="1:9">
      <c r="A8205" s="143">
        <f t="shared" si="512"/>
        <v>3667</v>
      </c>
      <c r="B8205" s="138" t="s">
        <v>97</v>
      </c>
      <c r="C8205" s="275">
        <v>45260</v>
      </c>
      <c r="D8205" s="275">
        <v>45281</v>
      </c>
      <c r="E8205" s="275">
        <v>45281</v>
      </c>
      <c r="F8205" s="139">
        <f t="shared" si="513"/>
        <v>21</v>
      </c>
      <c r="G8205" s="140">
        <v>30.77</v>
      </c>
      <c r="H8205" s="141">
        <f t="shared" si="514"/>
        <v>2.4181791239972017E-7</v>
      </c>
      <c r="I8205" s="142">
        <f t="shared" si="515"/>
        <v>5.0781761603941234E-6</v>
      </c>
    </row>
    <row r="8206" spans="1:9">
      <c r="A8206" s="143">
        <f t="shared" si="512"/>
        <v>3668</v>
      </c>
      <c r="B8206" s="138" t="s">
        <v>97</v>
      </c>
      <c r="C8206" s="275">
        <v>45103</v>
      </c>
      <c r="D8206" s="275">
        <v>45119</v>
      </c>
      <c r="E8206" s="275">
        <v>45119</v>
      </c>
      <c r="F8206" s="139">
        <f t="shared" si="513"/>
        <v>16</v>
      </c>
      <c r="G8206" s="140">
        <v>26.49</v>
      </c>
      <c r="H8206" s="141">
        <f t="shared" si="514"/>
        <v>2.0818188168568696E-7</v>
      </c>
      <c r="I8206" s="142">
        <f t="shared" si="515"/>
        <v>3.3309101069709913E-6</v>
      </c>
    </row>
    <row r="8207" spans="1:9">
      <c r="A8207" s="143">
        <f t="shared" si="512"/>
        <v>3669</v>
      </c>
      <c r="B8207" s="138" t="s">
        <v>97</v>
      </c>
      <c r="C8207" s="275">
        <v>44943</v>
      </c>
      <c r="D8207" s="275">
        <v>44966</v>
      </c>
      <c r="E8207" s="275">
        <v>44966</v>
      </c>
      <c r="F8207" s="139">
        <f t="shared" si="513"/>
        <v>23</v>
      </c>
      <c r="G8207" s="140">
        <v>268.57</v>
      </c>
      <c r="H8207" s="141">
        <f t="shared" si="514"/>
        <v>2.1106609273055851E-6</v>
      </c>
      <c r="I8207" s="142">
        <f t="shared" si="515"/>
        <v>4.8545201328028457E-5</v>
      </c>
    </row>
    <row r="8208" spans="1:9">
      <c r="A8208" s="143">
        <f t="shared" si="512"/>
        <v>3670</v>
      </c>
      <c r="B8208" s="138" t="s">
        <v>97</v>
      </c>
      <c r="C8208" s="275">
        <v>45201</v>
      </c>
      <c r="D8208" s="275">
        <v>45266</v>
      </c>
      <c r="E8208" s="275">
        <v>45266</v>
      </c>
      <c r="F8208" s="139">
        <f t="shared" si="513"/>
        <v>65</v>
      </c>
      <c r="G8208" s="140">
        <v>18.95</v>
      </c>
      <c r="H8208" s="141">
        <f t="shared" si="514"/>
        <v>1.4892588365208637E-7</v>
      </c>
      <c r="I8208" s="142">
        <f t="shared" si="515"/>
        <v>9.6801824373856149E-6</v>
      </c>
    </row>
    <row r="8209" spans="1:9">
      <c r="A8209" s="143">
        <f t="shared" si="512"/>
        <v>3671</v>
      </c>
      <c r="B8209" s="138" t="s">
        <v>97</v>
      </c>
      <c r="C8209" s="275">
        <v>45118</v>
      </c>
      <c r="D8209" s="275">
        <v>45156</v>
      </c>
      <c r="E8209" s="275">
        <v>45156</v>
      </c>
      <c r="F8209" s="139">
        <f t="shared" si="513"/>
        <v>38</v>
      </c>
      <c r="G8209" s="140">
        <v>27.26</v>
      </c>
      <c r="H8209" s="141">
        <f t="shared" si="514"/>
        <v>2.142332236599406E-7</v>
      </c>
      <c r="I8209" s="142">
        <f t="shared" si="515"/>
        <v>8.1408624990777431E-6</v>
      </c>
    </row>
    <row r="8210" spans="1:9">
      <c r="A8210" s="143">
        <f t="shared" si="512"/>
        <v>3672</v>
      </c>
      <c r="B8210" s="138" t="s">
        <v>97</v>
      </c>
      <c r="C8210" s="275">
        <v>45266</v>
      </c>
      <c r="D8210" s="275">
        <v>45279</v>
      </c>
      <c r="E8210" s="275">
        <v>45279</v>
      </c>
      <c r="F8210" s="139">
        <f t="shared" si="513"/>
        <v>13</v>
      </c>
      <c r="G8210" s="140">
        <v>127.19</v>
      </c>
      <c r="H8210" s="141">
        <f t="shared" si="514"/>
        <v>9.9957166974716963E-7</v>
      </c>
      <c r="I8210" s="142">
        <f t="shared" si="515"/>
        <v>1.2994431706713205E-5</v>
      </c>
    </row>
    <row r="8211" spans="1:9">
      <c r="A8211" s="143">
        <f t="shared" si="512"/>
        <v>3673</v>
      </c>
      <c r="B8211" s="138" t="s">
        <v>97</v>
      </c>
      <c r="C8211" s="275">
        <v>45077</v>
      </c>
      <c r="D8211" s="275">
        <v>45093</v>
      </c>
      <c r="E8211" s="275">
        <v>45093</v>
      </c>
      <c r="F8211" s="139">
        <f t="shared" si="513"/>
        <v>16</v>
      </c>
      <c r="G8211" s="140">
        <v>1.6</v>
      </c>
      <c r="H8211" s="141">
        <f t="shared" si="514"/>
        <v>1.2574217089358216E-8</v>
      </c>
      <c r="I8211" s="142">
        <f t="shared" si="515"/>
        <v>2.0118747342973145E-7</v>
      </c>
    </row>
    <row r="8212" spans="1:9">
      <c r="A8212" s="143">
        <f t="shared" si="512"/>
        <v>3674</v>
      </c>
      <c r="B8212" s="138" t="s">
        <v>97</v>
      </c>
      <c r="C8212" s="275">
        <v>44969</v>
      </c>
      <c r="D8212" s="275">
        <v>44971</v>
      </c>
      <c r="E8212" s="275">
        <v>44971</v>
      </c>
      <c r="F8212" s="139">
        <f t="shared" si="513"/>
        <v>2</v>
      </c>
      <c r="G8212" s="140">
        <v>194.47</v>
      </c>
      <c r="H8212" s="141">
        <f t="shared" si="514"/>
        <v>1.5283174983546825E-6</v>
      </c>
      <c r="I8212" s="142">
        <f t="shared" si="515"/>
        <v>3.0566349967093651E-6</v>
      </c>
    </row>
    <row r="8213" spans="1:9">
      <c r="A8213" s="143">
        <f t="shared" si="512"/>
        <v>3675</v>
      </c>
      <c r="B8213" s="138" t="s">
        <v>97</v>
      </c>
      <c r="C8213" s="275">
        <v>45146</v>
      </c>
      <c r="D8213" s="275">
        <v>45176</v>
      </c>
      <c r="E8213" s="275">
        <v>45176</v>
      </c>
      <c r="F8213" s="139">
        <f t="shared" si="513"/>
        <v>30</v>
      </c>
      <c r="G8213" s="140">
        <v>30.38</v>
      </c>
      <c r="H8213" s="141">
        <f t="shared" si="514"/>
        <v>2.3875294698418911E-7</v>
      </c>
      <c r="I8213" s="142">
        <f t="shared" si="515"/>
        <v>7.1625884095256733E-6</v>
      </c>
    </row>
    <row r="8214" spans="1:9">
      <c r="A8214" s="143">
        <f t="shared" si="512"/>
        <v>3676</v>
      </c>
      <c r="B8214" s="138" t="s">
        <v>97</v>
      </c>
      <c r="C8214" s="275">
        <v>45005</v>
      </c>
      <c r="D8214" s="275">
        <v>45019</v>
      </c>
      <c r="E8214" s="275">
        <v>45019</v>
      </c>
      <c r="F8214" s="139">
        <f t="shared" si="513"/>
        <v>14</v>
      </c>
      <c r="G8214" s="140">
        <v>48.48</v>
      </c>
      <c r="H8214" s="141">
        <f t="shared" si="514"/>
        <v>3.809987778075539E-7</v>
      </c>
      <c r="I8214" s="142">
        <f t="shared" si="515"/>
        <v>5.3339828893057545E-6</v>
      </c>
    </row>
    <row r="8215" spans="1:9">
      <c r="A8215" s="143">
        <f t="shared" si="512"/>
        <v>3677</v>
      </c>
      <c r="B8215" s="138" t="s">
        <v>97</v>
      </c>
      <c r="C8215" s="275">
        <v>45046</v>
      </c>
      <c r="D8215" s="275">
        <v>45050</v>
      </c>
      <c r="E8215" s="275">
        <v>45050</v>
      </c>
      <c r="F8215" s="139">
        <f t="shared" si="513"/>
        <v>4</v>
      </c>
      <c r="G8215" s="140">
        <v>7.12</v>
      </c>
      <c r="H8215" s="141">
        <f t="shared" si="514"/>
        <v>5.5955266047644061E-8</v>
      </c>
      <c r="I8215" s="142">
        <f t="shared" si="515"/>
        <v>2.2382106419057624E-7</v>
      </c>
    </row>
    <row r="8216" spans="1:9">
      <c r="A8216" s="143">
        <f t="shared" si="512"/>
        <v>3678</v>
      </c>
      <c r="B8216" s="138" t="s">
        <v>97</v>
      </c>
      <c r="C8216" s="275">
        <v>45134</v>
      </c>
      <c r="D8216" s="275">
        <v>45153</v>
      </c>
      <c r="E8216" s="275">
        <v>45153</v>
      </c>
      <c r="F8216" s="139">
        <f t="shared" si="513"/>
        <v>19</v>
      </c>
      <c r="G8216" s="140">
        <v>14.44</v>
      </c>
      <c r="H8216" s="141">
        <f t="shared" si="514"/>
        <v>1.1348230923145789E-7</v>
      </c>
      <c r="I8216" s="142">
        <f t="shared" si="515"/>
        <v>2.1561638753976999E-6</v>
      </c>
    </row>
    <row r="8217" spans="1:9">
      <c r="A8217" s="143">
        <f t="shared" si="512"/>
        <v>3679</v>
      </c>
      <c r="B8217" s="138" t="s">
        <v>97</v>
      </c>
      <c r="C8217" s="275">
        <v>45135</v>
      </c>
      <c r="D8217" s="275">
        <v>45142</v>
      </c>
      <c r="E8217" s="275">
        <v>45142</v>
      </c>
      <c r="F8217" s="139">
        <f t="shared" si="513"/>
        <v>7</v>
      </c>
      <c r="G8217" s="140">
        <v>39.369999999999997</v>
      </c>
      <c r="H8217" s="141">
        <f t="shared" si="514"/>
        <v>3.0940432925502059E-7</v>
      </c>
      <c r="I8217" s="142">
        <f t="shared" si="515"/>
        <v>2.165830304785144E-6</v>
      </c>
    </row>
    <row r="8218" spans="1:9">
      <c r="A8218" s="143">
        <f t="shared" si="512"/>
        <v>3680</v>
      </c>
      <c r="B8218" s="138" t="s">
        <v>97</v>
      </c>
      <c r="C8218" s="275">
        <v>45049</v>
      </c>
      <c r="D8218" s="275">
        <v>45062</v>
      </c>
      <c r="E8218" s="275">
        <v>45062</v>
      </c>
      <c r="F8218" s="139">
        <f t="shared" si="513"/>
        <v>13</v>
      </c>
      <c r="G8218" s="140">
        <v>84.1</v>
      </c>
      <c r="H8218" s="141">
        <f t="shared" si="514"/>
        <v>6.609322857593912E-7</v>
      </c>
      <c r="I8218" s="142">
        <f t="shared" si="515"/>
        <v>8.5921197148720861E-6</v>
      </c>
    </row>
    <row r="8219" spans="1:9">
      <c r="A8219" s="143">
        <f t="shared" si="512"/>
        <v>3681</v>
      </c>
      <c r="B8219" s="138" t="s">
        <v>97</v>
      </c>
      <c r="C8219" s="275">
        <v>44964</v>
      </c>
      <c r="D8219" s="275">
        <v>44971</v>
      </c>
      <c r="E8219" s="275">
        <v>44971</v>
      </c>
      <c r="F8219" s="139">
        <f t="shared" si="513"/>
        <v>7</v>
      </c>
      <c r="G8219" s="140">
        <v>449.44</v>
      </c>
      <c r="H8219" s="141">
        <f t="shared" si="514"/>
        <v>3.532097580400723E-6</v>
      </c>
      <c r="I8219" s="142">
        <f t="shared" si="515"/>
        <v>2.4724683062805061E-5</v>
      </c>
    </row>
    <row r="8220" spans="1:9">
      <c r="A8220" s="143">
        <f t="shared" si="512"/>
        <v>3682</v>
      </c>
      <c r="B8220" s="138" t="s">
        <v>97</v>
      </c>
      <c r="C8220" s="275">
        <v>45022</v>
      </c>
      <c r="D8220" s="275">
        <v>45044</v>
      </c>
      <c r="E8220" s="275">
        <v>45044</v>
      </c>
      <c r="F8220" s="139">
        <f t="shared" si="513"/>
        <v>22</v>
      </c>
      <c r="G8220" s="140">
        <v>16.100000000000001</v>
      </c>
      <c r="H8220" s="141">
        <f t="shared" si="514"/>
        <v>1.2652805946166706E-7</v>
      </c>
      <c r="I8220" s="142">
        <f t="shared" si="515"/>
        <v>2.7836173081566753E-6</v>
      </c>
    </row>
    <row r="8221" spans="1:9">
      <c r="A8221" s="143">
        <f t="shared" si="512"/>
        <v>3683</v>
      </c>
      <c r="B8221" s="138" t="s">
        <v>97</v>
      </c>
      <c r="C8221" s="275">
        <v>45222</v>
      </c>
      <c r="D8221" s="275">
        <v>45230</v>
      </c>
      <c r="E8221" s="275">
        <v>45230</v>
      </c>
      <c r="F8221" s="139">
        <f t="shared" si="513"/>
        <v>8</v>
      </c>
      <c r="G8221" s="140">
        <v>206.19</v>
      </c>
      <c r="H8221" s="141">
        <f t="shared" si="514"/>
        <v>1.6204236385342315E-6</v>
      </c>
      <c r="I8221" s="142">
        <f t="shared" si="515"/>
        <v>1.2963389108273852E-5</v>
      </c>
    </row>
    <row r="8222" spans="1:9">
      <c r="A8222" s="143">
        <f t="shared" si="512"/>
        <v>3684</v>
      </c>
      <c r="B8222" s="138" t="s">
        <v>97</v>
      </c>
      <c r="C8222" s="275">
        <v>44950</v>
      </c>
      <c r="D8222" s="275">
        <v>44960</v>
      </c>
      <c r="E8222" s="275">
        <v>44960</v>
      </c>
      <c r="F8222" s="139">
        <f t="shared" si="513"/>
        <v>10</v>
      </c>
      <c r="G8222" s="140">
        <v>21.39</v>
      </c>
      <c r="H8222" s="141">
        <f t="shared" si="514"/>
        <v>1.6810156471335766E-7</v>
      </c>
      <c r="I8222" s="142">
        <f t="shared" si="515"/>
        <v>1.6810156471335767E-6</v>
      </c>
    </row>
    <row r="8223" spans="1:9">
      <c r="A8223" s="143">
        <f t="shared" si="512"/>
        <v>3685</v>
      </c>
      <c r="B8223" s="138" t="s">
        <v>97</v>
      </c>
      <c r="C8223" s="275">
        <v>45126</v>
      </c>
      <c r="D8223" s="275">
        <v>45169</v>
      </c>
      <c r="E8223" s="275">
        <v>45169</v>
      </c>
      <c r="F8223" s="139">
        <f t="shared" si="513"/>
        <v>43</v>
      </c>
      <c r="G8223" s="140">
        <v>18.95</v>
      </c>
      <c r="H8223" s="141">
        <f t="shared" si="514"/>
        <v>1.4892588365208637E-7</v>
      </c>
      <c r="I8223" s="142">
        <f t="shared" si="515"/>
        <v>6.403812997039714E-6</v>
      </c>
    </row>
    <row r="8224" spans="1:9">
      <c r="A8224" s="143">
        <f t="shared" si="512"/>
        <v>3686</v>
      </c>
      <c r="B8224" s="138" t="s">
        <v>97</v>
      </c>
      <c r="C8224" s="275">
        <v>45073</v>
      </c>
      <c r="D8224" s="275">
        <v>45082</v>
      </c>
      <c r="E8224" s="275">
        <v>45082</v>
      </c>
      <c r="F8224" s="139">
        <f t="shared" si="513"/>
        <v>9</v>
      </c>
      <c r="G8224" s="140">
        <v>61.14</v>
      </c>
      <c r="H8224" s="141">
        <f t="shared" si="514"/>
        <v>4.8049227052710078E-7</v>
      </c>
      <c r="I8224" s="142">
        <f t="shared" si="515"/>
        <v>4.3244304347439072E-6</v>
      </c>
    </row>
    <row r="8225" spans="1:9">
      <c r="A8225" s="143">
        <f t="shared" si="512"/>
        <v>3687</v>
      </c>
      <c r="B8225" s="138" t="s">
        <v>97</v>
      </c>
      <c r="C8225" s="275">
        <v>45162</v>
      </c>
      <c r="D8225" s="275">
        <v>45169</v>
      </c>
      <c r="E8225" s="275">
        <v>45169</v>
      </c>
      <c r="F8225" s="139">
        <f t="shared" si="513"/>
        <v>7</v>
      </c>
      <c r="G8225" s="140">
        <v>32.46</v>
      </c>
      <c r="H8225" s="141">
        <f t="shared" si="514"/>
        <v>2.5509942920035479E-7</v>
      </c>
      <c r="I8225" s="142">
        <f t="shared" si="515"/>
        <v>1.7856960044024834E-6</v>
      </c>
    </row>
    <row r="8226" spans="1:9">
      <c r="A8226" s="143">
        <f t="shared" si="512"/>
        <v>3688</v>
      </c>
      <c r="B8226" s="138" t="s">
        <v>97</v>
      </c>
      <c r="C8226" s="275">
        <v>44943</v>
      </c>
      <c r="D8226" s="275">
        <v>44963</v>
      </c>
      <c r="E8226" s="275">
        <v>44963</v>
      </c>
      <c r="F8226" s="139">
        <f t="shared" si="513"/>
        <v>20</v>
      </c>
      <c r="G8226" s="140">
        <v>147.69</v>
      </c>
      <c r="H8226" s="141">
        <f t="shared" si="514"/>
        <v>1.1606788262045718E-6</v>
      </c>
      <c r="I8226" s="142">
        <f t="shared" si="515"/>
        <v>2.3213576524091436E-5</v>
      </c>
    </row>
    <row r="8227" spans="1:9">
      <c r="A8227" s="143">
        <f t="shared" si="512"/>
        <v>3689</v>
      </c>
      <c r="B8227" s="138" t="s">
        <v>97</v>
      </c>
      <c r="C8227" s="275">
        <v>45168</v>
      </c>
      <c r="D8227" s="275">
        <v>45196</v>
      </c>
      <c r="E8227" s="275">
        <v>45196</v>
      </c>
      <c r="F8227" s="139">
        <f t="shared" si="513"/>
        <v>28</v>
      </c>
      <c r="G8227" s="140">
        <v>26.22</v>
      </c>
      <c r="H8227" s="141">
        <f t="shared" si="514"/>
        <v>2.0605998255185776E-7</v>
      </c>
      <c r="I8227" s="142">
        <f t="shared" si="515"/>
        <v>5.7696795114520173E-6</v>
      </c>
    </row>
    <row r="8228" spans="1:9">
      <c r="A8228" s="143">
        <f t="shared" si="512"/>
        <v>3690</v>
      </c>
      <c r="B8228" s="138" t="s">
        <v>97</v>
      </c>
      <c r="C8228" s="275">
        <v>45219</v>
      </c>
      <c r="D8228" s="275">
        <v>45240</v>
      </c>
      <c r="E8228" s="275">
        <v>45240</v>
      </c>
      <c r="F8228" s="139">
        <f t="shared" si="513"/>
        <v>21</v>
      </c>
      <c r="G8228" s="140">
        <v>28.5</v>
      </c>
      <c r="H8228" s="141">
        <f t="shared" si="514"/>
        <v>2.2397824190419322E-7</v>
      </c>
      <c r="I8228" s="142">
        <f t="shared" si="515"/>
        <v>4.7035430799880572E-6</v>
      </c>
    </row>
    <row r="8229" spans="1:9">
      <c r="A8229" s="143">
        <f t="shared" si="512"/>
        <v>3691</v>
      </c>
      <c r="B8229" s="138" t="s">
        <v>97</v>
      </c>
      <c r="C8229" s="275">
        <v>45268</v>
      </c>
      <c r="D8229" s="275">
        <v>45294</v>
      </c>
      <c r="E8229" s="275">
        <v>45294</v>
      </c>
      <c r="F8229" s="139">
        <f t="shared" si="513"/>
        <v>26</v>
      </c>
      <c r="G8229" s="140">
        <v>29.69</v>
      </c>
      <c r="H8229" s="141">
        <f t="shared" si="514"/>
        <v>2.3333031586440341E-7</v>
      </c>
      <c r="I8229" s="142">
        <f t="shared" si="515"/>
        <v>6.0665882124744889E-6</v>
      </c>
    </row>
    <row r="8230" spans="1:9">
      <c r="A8230" s="143">
        <f t="shared" si="512"/>
        <v>3692</v>
      </c>
      <c r="B8230" s="138" t="s">
        <v>97</v>
      </c>
      <c r="C8230" s="275">
        <v>45063</v>
      </c>
      <c r="D8230" s="275">
        <v>45190</v>
      </c>
      <c r="E8230" s="275">
        <v>45190</v>
      </c>
      <c r="F8230" s="139">
        <f t="shared" si="513"/>
        <v>127</v>
      </c>
      <c r="G8230" s="140">
        <v>23.85</v>
      </c>
      <c r="H8230" s="141">
        <f t="shared" si="514"/>
        <v>1.8743442348824592E-7</v>
      </c>
      <c r="I8230" s="142">
        <f t="shared" si="515"/>
        <v>2.3804171783007233E-5</v>
      </c>
    </row>
    <row r="8231" spans="1:9">
      <c r="A8231" s="143">
        <f t="shared" si="512"/>
        <v>3693</v>
      </c>
      <c r="B8231" s="138" t="s">
        <v>97</v>
      </c>
      <c r="C8231" s="275">
        <v>45000</v>
      </c>
      <c r="D8231" s="275">
        <v>45027</v>
      </c>
      <c r="E8231" s="275">
        <v>45027</v>
      </c>
      <c r="F8231" s="139">
        <f t="shared" si="513"/>
        <v>27</v>
      </c>
      <c r="G8231" s="140">
        <v>50.54</v>
      </c>
      <c r="H8231" s="141">
        <f t="shared" si="514"/>
        <v>3.9718808231010263E-7</v>
      </c>
      <c r="I8231" s="142">
        <f t="shared" si="515"/>
        <v>1.072407822237277E-5</v>
      </c>
    </row>
    <row r="8232" spans="1:9">
      <c r="A8232" s="143">
        <f t="shared" si="512"/>
        <v>3694</v>
      </c>
      <c r="B8232" s="138" t="s">
        <v>97</v>
      </c>
      <c r="C8232" s="275">
        <v>44986</v>
      </c>
      <c r="D8232" s="275">
        <v>45002</v>
      </c>
      <c r="E8232" s="275">
        <v>45002</v>
      </c>
      <c r="F8232" s="139">
        <f t="shared" si="513"/>
        <v>16</v>
      </c>
      <c r="G8232" s="140">
        <v>0.59</v>
      </c>
      <c r="H8232" s="141">
        <f t="shared" si="514"/>
        <v>4.6367425517008416E-9</v>
      </c>
      <c r="I8232" s="142">
        <f t="shared" si="515"/>
        <v>7.4187880827213465E-8</v>
      </c>
    </row>
    <row r="8233" spans="1:9">
      <c r="A8233" s="143">
        <f t="shared" si="512"/>
        <v>3695</v>
      </c>
      <c r="B8233" s="138" t="s">
        <v>97</v>
      </c>
      <c r="C8233" s="275">
        <v>45071</v>
      </c>
      <c r="D8233" s="275">
        <v>45097</v>
      </c>
      <c r="E8233" s="275">
        <v>45097</v>
      </c>
      <c r="F8233" s="139">
        <f t="shared" si="513"/>
        <v>26</v>
      </c>
      <c r="G8233" s="140">
        <v>50.06</v>
      </c>
      <c r="H8233" s="141">
        <f t="shared" si="514"/>
        <v>3.9341581718329518E-7</v>
      </c>
      <c r="I8233" s="142">
        <f t="shared" si="515"/>
        <v>1.0228811246765674E-5</v>
      </c>
    </row>
    <row r="8234" spans="1:9">
      <c r="A8234" s="143">
        <f t="shared" si="512"/>
        <v>3696</v>
      </c>
      <c r="B8234" s="138" t="s">
        <v>97</v>
      </c>
      <c r="C8234" s="275">
        <v>45132</v>
      </c>
      <c r="D8234" s="275">
        <v>45239</v>
      </c>
      <c r="E8234" s="275">
        <v>45239</v>
      </c>
      <c r="F8234" s="139">
        <f t="shared" si="513"/>
        <v>107</v>
      </c>
      <c r="G8234" s="140">
        <v>41.8</v>
      </c>
      <c r="H8234" s="141">
        <f t="shared" si="514"/>
        <v>3.2850142145948337E-7</v>
      </c>
      <c r="I8234" s="142">
        <f t="shared" si="515"/>
        <v>3.5149652096164723E-5</v>
      </c>
    </row>
    <row r="8235" spans="1:9">
      <c r="A8235" s="143">
        <f t="shared" si="512"/>
        <v>3697</v>
      </c>
      <c r="B8235" s="138" t="s">
        <v>97</v>
      </c>
      <c r="C8235" s="275">
        <v>45016</v>
      </c>
      <c r="D8235" s="275">
        <v>45028</v>
      </c>
      <c r="E8235" s="275">
        <v>45028</v>
      </c>
      <c r="F8235" s="139">
        <f t="shared" si="513"/>
        <v>12</v>
      </c>
      <c r="G8235" s="140">
        <v>130.86000000000001</v>
      </c>
      <c r="H8235" s="141">
        <f t="shared" si="514"/>
        <v>1.0284137801958852E-6</v>
      </c>
      <c r="I8235" s="142">
        <f t="shared" si="515"/>
        <v>1.2340965362350622E-5</v>
      </c>
    </row>
    <row r="8236" spans="1:9">
      <c r="A8236" s="143">
        <f t="shared" si="512"/>
        <v>3698</v>
      </c>
      <c r="B8236" s="138" t="s">
        <v>97</v>
      </c>
      <c r="C8236" s="275">
        <v>44952</v>
      </c>
      <c r="D8236" s="275">
        <v>44972</v>
      </c>
      <c r="E8236" s="275">
        <v>44972</v>
      </c>
      <c r="F8236" s="139">
        <f t="shared" si="513"/>
        <v>20</v>
      </c>
      <c r="G8236" s="140">
        <v>271.86</v>
      </c>
      <c r="H8236" s="141">
        <f t="shared" si="514"/>
        <v>2.1365166611955778E-6</v>
      </c>
      <c r="I8236" s="142">
        <f t="shared" si="515"/>
        <v>4.2730333223911557E-5</v>
      </c>
    </row>
    <row r="8237" spans="1:9">
      <c r="A8237" s="143">
        <f t="shared" si="512"/>
        <v>3699</v>
      </c>
      <c r="B8237" s="138" t="s">
        <v>97</v>
      </c>
      <c r="C8237" s="275">
        <v>45220</v>
      </c>
      <c r="D8237" s="275">
        <v>45223</v>
      </c>
      <c r="E8237" s="275">
        <v>45223</v>
      </c>
      <c r="F8237" s="139">
        <f t="shared" si="513"/>
        <v>3</v>
      </c>
      <c r="G8237" s="140">
        <v>40.17</v>
      </c>
      <c r="H8237" s="141">
        <f t="shared" si="514"/>
        <v>3.156914377996997E-7</v>
      </c>
      <c r="I8237" s="142">
        <f t="shared" si="515"/>
        <v>9.4707431339909916E-7</v>
      </c>
    </row>
    <row r="8238" spans="1:9">
      <c r="A8238" s="143">
        <f t="shared" si="512"/>
        <v>3700</v>
      </c>
      <c r="B8238" s="138" t="s">
        <v>97</v>
      </c>
      <c r="C8238" s="275">
        <v>45168</v>
      </c>
      <c r="D8238" s="275">
        <v>45176</v>
      </c>
      <c r="E8238" s="275">
        <v>45176</v>
      </c>
      <c r="F8238" s="139">
        <f t="shared" si="513"/>
        <v>8</v>
      </c>
      <c r="G8238" s="140">
        <v>38.229999999999997</v>
      </c>
      <c r="H8238" s="141">
        <f t="shared" si="514"/>
        <v>3.0044519957885286E-7</v>
      </c>
      <c r="I8238" s="142">
        <f t="shared" si="515"/>
        <v>2.4035615966308229E-6</v>
      </c>
    </row>
    <row r="8239" spans="1:9">
      <c r="A8239" s="143">
        <f t="shared" si="512"/>
        <v>3701</v>
      </c>
      <c r="B8239" s="138" t="s">
        <v>97</v>
      </c>
      <c r="C8239" s="275">
        <v>45212</v>
      </c>
      <c r="D8239" s="275">
        <v>45413</v>
      </c>
      <c r="E8239" s="275">
        <v>45413</v>
      </c>
      <c r="F8239" s="139">
        <f t="shared" si="513"/>
        <v>201</v>
      </c>
      <c r="G8239" s="140">
        <v>27.44</v>
      </c>
      <c r="H8239" s="141">
        <f t="shared" si="514"/>
        <v>2.1564782308249341E-7</v>
      </c>
      <c r="I8239" s="142">
        <f t="shared" si="515"/>
        <v>4.3345212439581178E-5</v>
      </c>
    </row>
    <row r="8240" spans="1:9">
      <c r="A8240" s="143">
        <f t="shared" si="512"/>
        <v>3702</v>
      </c>
      <c r="B8240" s="138" t="s">
        <v>97</v>
      </c>
      <c r="C8240" s="275">
        <v>45287</v>
      </c>
      <c r="D8240" s="275">
        <v>45315</v>
      </c>
      <c r="E8240" s="275">
        <v>45315</v>
      </c>
      <c r="F8240" s="139">
        <f t="shared" si="513"/>
        <v>28</v>
      </c>
      <c r="G8240" s="140">
        <v>547.79</v>
      </c>
      <c r="H8240" s="141">
        <f t="shared" si="514"/>
        <v>4.3050189871122105E-6</v>
      </c>
      <c r="I8240" s="142">
        <f t="shared" si="515"/>
        <v>1.205405316391419E-4</v>
      </c>
    </row>
    <row r="8241" spans="1:9">
      <c r="A8241" s="143">
        <f t="shared" si="512"/>
        <v>3703</v>
      </c>
      <c r="B8241" s="138" t="s">
        <v>97</v>
      </c>
      <c r="C8241" s="275">
        <v>45080</v>
      </c>
      <c r="D8241" s="275">
        <v>45083</v>
      </c>
      <c r="E8241" s="275">
        <v>45083</v>
      </c>
      <c r="F8241" s="139">
        <f t="shared" si="513"/>
        <v>3</v>
      </c>
      <c r="G8241" s="140">
        <v>18.84</v>
      </c>
      <c r="H8241" s="141">
        <f t="shared" si="514"/>
        <v>1.4806140622719299E-7</v>
      </c>
      <c r="I8241" s="142">
        <f t="shared" si="515"/>
        <v>4.4418421868157898E-7</v>
      </c>
    </row>
    <row r="8242" spans="1:9">
      <c r="A8242" s="143">
        <f t="shared" si="512"/>
        <v>3704</v>
      </c>
      <c r="B8242" s="138" t="s">
        <v>97</v>
      </c>
      <c r="C8242" s="275">
        <v>45265</v>
      </c>
      <c r="D8242" s="275">
        <v>45279</v>
      </c>
      <c r="E8242" s="275">
        <v>45279</v>
      </c>
      <c r="F8242" s="139">
        <f t="shared" si="513"/>
        <v>14</v>
      </c>
      <c r="G8242" s="140">
        <v>163.26</v>
      </c>
      <c r="H8242" s="141">
        <f t="shared" si="514"/>
        <v>1.2830416762553889E-6</v>
      </c>
      <c r="I8242" s="142">
        <f t="shared" si="515"/>
        <v>1.7962583467575445E-5</v>
      </c>
    </row>
    <row r="8243" spans="1:9">
      <c r="A8243" s="143">
        <f t="shared" si="512"/>
        <v>3705</v>
      </c>
      <c r="B8243" s="138" t="s">
        <v>97</v>
      </c>
      <c r="C8243" s="275">
        <v>44984</v>
      </c>
      <c r="D8243" s="275">
        <v>44999</v>
      </c>
      <c r="E8243" s="275">
        <v>44999</v>
      </c>
      <c r="F8243" s="139">
        <f t="shared" si="513"/>
        <v>15</v>
      </c>
      <c r="G8243" s="140">
        <v>65.14</v>
      </c>
      <c r="H8243" s="141">
        <f t="shared" si="514"/>
        <v>5.1192781325049635E-7</v>
      </c>
      <c r="I8243" s="142">
        <f t="shared" si="515"/>
        <v>7.678917198757445E-6</v>
      </c>
    </row>
    <row r="8244" spans="1:9">
      <c r="A8244" s="143">
        <f t="shared" si="512"/>
        <v>3706</v>
      </c>
      <c r="B8244" s="138" t="s">
        <v>97</v>
      </c>
      <c r="C8244" s="275">
        <v>45043</v>
      </c>
      <c r="D8244" s="275">
        <v>45068</v>
      </c>
      <c r="E8244" s="275">
        <v>45068</v>
      </c>
      <c r="F8244" s="139">
        <f t="shared" si="513"/>
        <v>25</v>
      </c>
      <c r="G8244" s="140">
        <v>21.17</v>
      </c>
      <c r="H8244" s="141">
        <f t="shared" si="514"/>
        <v>1.6637260986357091E-7</v>
      </c>
      <c r="I8244" s="142">
        <f t="shared" si="515"/>
        <v>4.159315246589273E-6</v>
      </c>
    </row>
    <row r="8245" spans="1:9">
      <c r="A8245" s="143">
        <f t="shared" si="512"/>
        <v>3707</v>
      </c>
      <c r="B8245" s="138" t="s">
        <v>97</v>
      </c>
      <c r="C8245" s="275">
        <v>45226</v>
      </c>
      <c r="D8245" s="275">
        <v>45231</v>
      </c>
      <c r="E8245" s="275">
        <v>45231</v>
      </c>
      <c r="F8245" s="139">
        <f t="shared" si="513"/>
        <v>5</v>
      </c>
      <c r="G8245" s="140">
        <v>106.76</v>
      </c>
      <c r="H8245" s="141">
        <f t="shared" si="514"/>
        <v>8.3901463528742694E-7</v>
      </c>
      <c r="I8245" s="142">
        <f t="shared" si="515"/>
        <v>4.195073176437135E-6</v>
      </c>
    </row>
    <row r="8246" spans="1:9">
      <c r="A8246" s="143">
        <f t="shared" si="512"/>
        <v>3708</v>
      </c>
      <c r="B8246" s="138" t="s">
        <v>97</v>
      </c>
      <c r="C8246" s="275">
        <v>44958</v>
      </c>
      <c r="D8246" s="275">
        <v>44988</v>
      </c>
      <c r="E8246" s="275">
        <v>44988</v>
      </c>
      <c r="F8246" s="139">
        <f t="shared" si="513"/>
        <v>30</v>
      </c>
      <c r="G8246" s="140">
        <v>727.2</v>
      </c>
      <c r="H8246" s="141">
        <f t="shared" si="514"/>
        <v>5.7149816671133093E-6</v>
      </c>
      <c r="I8246" s="142">
        <f t="shared" si="515"/>
        <v>1.7144945001339927E-4</v>
      </c>
    </row>
    <row r="8247" spans="1:9">
      <c r="A8247" s="143">
        <f t="shared" si="512"/>
        <v>3709</v>
      </c>
      <c r="B8247" s="138" t="s">
        <v>97</v>
      </c>
      <c r="C8247" s="275">
        <v>44978</v>
      </c>
      <c r="D8247" s="275">
        <v>45236</v>
      </c>
      <c r="E8247" s="275">
        <v>45236</v>
      </c>
      <c r="F8247" s="139">
        <f t="shared" si="513"/>
        <v>258</v>
      </c>
      <c r="G8247" s="140">
        <v>92.8</v>
      </c>
      <c r="H8247" s="141">
        <f t="shared" si="514"/>
        <v>7.2930459118277645E-7</v>
      </c>
      <c r="I8247" s="142">
        <f t="shared" si="515"/>
        <v>1.8816058452515632E-4</v>
      </c>
    </row>
    <row r="8248" spans="1:9">
      <c r="A8248" s="143">
        <f t="shared" si="512"/>
        <v>3710</v>
      </c>
      <c r="B8248" s="138" t="s">
        <v>97</v>
      </c>
      <c r="C8248" s="275">
        <v>45250</v>
      </c>
      <c r="D8248" s="275">
        <v>45267</v>
      </c>
      <c r="E8248" s="275">
        <v>45267</v>
      </c>
      <c r="F8248" s="139">
        <f t="shared" si="513"/>
        <v>17</v>
      </c>
      <c r="G8248" s="140">
        <v>31.41</v>
      </c>
      <c r="H8248" s="141">
        <f t="shared" si="514"/>
        <v>2.4684759923546345E-7</v>
      </c>
      <c r="I8248" s="142">
        <f t="shared" si="515"/>
        <v>4.1964091870028788E-6</v>
      </c>
    </row>
    <row r="8249" spans="1:9">
      <c r="A8249" s="143">
        <f t="shared" si="512"/>
        <v>3711</v>
      </c>
      <c r="B8249" s="138" t="s">
        <v>97</v>
      </c>
      <c r="C8249" s="275">
        <v>45209</v>
      </c>
      <c r="D8249" s="275">
        <v>45218</v>
      </c>
      <c r="E8249" s="275">
        <v>45218</v>
      </c>
      <c r="F8249" s="139">
        <f t="shared" si="513"/>
        <v>9</v>
      </c>
      <c r="G8249" s="140">
        <v>23.2</v>
      </c>
      <c r="H8249" s="141">
        <f t="shared" si="514"/>
        <v>1.8232614779569411E-7</v>
      </c>
      <c r="I8249" s="142">
        <f t="shared" si="515"/>
        <v>1.640935330161247E-6</v>
      </c>
    </row>
    <row r="8250" spans="1:9">
      <c r="A8250" s="143">
        <f t="shared" si="512"/>
        <v>3712</v>
      </c>
      <c r="B8250" s="138" t="s">
        <v>97</v>
      </c>
      <c r="C8250" s="275">
        <v>45108</v>
      </c>
      <c r="D8250" s="275">
        <v>45131</v>
      </c>
      <c r="E8250" s="275">
        <v>45131</v>
      </c>
      <c r="F8250" s="139">
        <f t="shared" si="513"/>
        <v>23</v>
      </c>
      <c r="G8250" s="140">
        <v>48.45</v>
      </c>
      <c r="H8250" s="141">
        <f t="shared" si="514"/>
        <v>3.8076301123712851E-7</v>
      </c>
      <c r="I8250" s="142">
        <f t="shared" si="515"/>
        <v>8.7575492584539565E-6</v>
      </c>
    </row>
    <row r="8251" spans="1:9">
      <c r="A8251" s="143">
        <f t="shared" si="512"/>
        <v>3713</v>
      </c>
      <c r="B8251" s="138" t="s">
        <v>97</v>
      </c>
      <c r="C8251" s="275">
        <v>45062</v>
      </c>
      <c r="D8251" s="275">
        <v>45077</v>
      </c>
      <c r="E8251" s="275">
        <v>45077</v>
      </c>
      <c r="F8251" s="139">
        <f t="shared" si="513"/>
        <v>15</v>
      </c>
      <c r="G8251" s="140">
        <v>53.09</v>
      </c>
      <c r="H8251" s="141">
        <f t="shared" si="514"/>
        <v>4.172282407962673E-7</v>
      </c>
      <c r="I8251" s="142">
        <f t="shared" si="515"/>
        <v>6.2584236119440092E-6</v>
      </c>
    </row>
    <row r="8252" spans="1:9">
      <c r="A8252" s="143">
        <f t="shared" ref="A8252:A8315" si="516">A8251+1</f>
        <v>3714</v>
      </c>
      <c r="B8252" s="138" t="s">
        <v>97</v>
      </c>
      <c r="C8252" s="275">
        <v>45184</v>
      </c>
      <c r="D8252" s="275">
        <v>45244</v>
      </c>
      <c r="E8252" s="275">
        <v>45244</v>
      </c>
      <c r="F8252" s="139">
        <f t="shared" si="513"/>
        <v>60</v>
      </c>
      <c r="G8252" s="140">
        <v>10.42</v>
      </c>
      <c r="H8252" s="141">
        <f t="shared" si="514"/>
        <v>8.1889588794445385E-8</v>
      </c>
      <c r="I8252" s="142">
        <f t="shared" si="515"/>
        <v>4.9133753276667227E-6</v>
      </c>
    </row>
    <row r="8253" spans="1:9">
      <c r="A8253" s="143">
        <f t="shared" si="516"/>
        <v>3715</v>
      </c>
      <c r="B8253" s="138" t="s">
        <v>97</v>
      </c>
      <c r="C8253" s="275">
        <v>44959</v>
      </c>
      <c r="D8253" s="275">
        <v>44986</v>
      </c>
      <c r="E8253" s="275">
        <v>44986</v>
      </c>
      <c r="F8253" s="139">
        <f t="shared" si="513"/>
        <v>27</v>
      </c>
      <c r="G8253" s="140">
        <v>0.59</v>
      </c>
      <c r="H8253" s="141">
        <f t="shared" si="514"/>
        <v>4.6367425517008416E-9</v>
      </c>
      <c r="I8253" s="142">
        <f t="shared" si="515"/>
        <v>1.2519204889592273E-7</v>
      </c>
    </row>
    <row r="8254" spans="1:9">
      <c r="A8254" s="143">
        <f t="shared" si="516"/>
        <v>3716</v>
      </c>
      <c r="B8254" s="138" t="s">
        <v>97</v>
      </c>
      <c r="C8254" s="275">
        <v>45113</v>
      </c>
      <c r="D8254" s="275">
        <v>45175</v>
      </c>
      <c r="E8254" s="275">
        <v>45175</v>
      </c>
      <c r="F8254" s="139">
        <f t="shared" si="513"/>
        <v>62</v>
      </c>
      <c r="G8254" s="140">
        <v>4.42</v>
      </c>
      <c r="H8254" s="141">
        <f t="shared" si="514"/>
        <v>3.4736274709352072E-8</v>
      </c>
      <c r="I8254" s="142">
        <f t="shared" si="515"/>
        <v>2.1536490319798283E-6</v>
      </c>
    </row>
    <row r="8255" spans="1:9">
      <c r="A8255" s="143">
        <f t="shared" si="516"/>
        <v>3717</v>
      </c>
      <c r="B8255" s="138" t="s">
        <v>97</v>
      </c>
      <c r="C8255" s="275">
        <v>45260</v>
      </c>
      <c r="D8255" s="275">
        <v>45384</v>
      </c>
      <c r="E8255" s="275">
        <v>45384</v>
      </c>
      <c r="F8255" s="139">
        <f t="shared" si="513"/>
        <v>124</v>
      </c>
      <c r="G8255" s="140">
        <v>39.01</v>
      </c>
      <c r="H8255" s="141">
        <f t="shared" si="514"/>
        <v>3.0657513040991498E-7</v>
      </c>
      <c r="I8255" s="142">
        <f t="shared" si="515"/>
        <v>3.8015316170829455E-5</v>
      </c>
    </row>
    <row r="8256" spans="1:9">
      <c r="A8256" s="143">
        <f t="shared" si="516"/>
        <v>3718</v>
      </c>
      <c r="B8256" s="138" t="s">
        <v>97</v>
      </c>
      <c r="C8256" s="275">
        <v>44942</v>
      </c>
      <c r="D8256" s="275">
        <v>44957</v>
      </c>
      <c r="E8256" s="275">
        <v>44957</v>
      </c>
      <c r="F8256" s="139">
        <f t="shared" si="513"/>
        <v>15</v>
      </c>
      <c r="G8256" s="140">
        <v>221.31</v>
      </c>
      <c r="H8256" s="141">
        <f t="shared" si="514"/>
        <v>1.7392499900286666E-6</v>
      </c>
      <c r="I8256" s="142">
        <f t="shared" si="515"/>
        <v>2.608874985043E-5</v>
      </c>
    </row>
    <row r="8257" spans="1:9">
      <c r="A8257" s="143">
        <f t="shared" si="516"/>
        <v>3719</v>
      </c>
      <c r="B8257" s="138" t="s">
        <v>97</v>
      </c>
      <c r="C8257" s="275">
        <v>45063</v>
      </c>
      <c r="D8257" s="275">
        <v>45092</v>
      </c>
      <c r="E8257" s="275">
        <v>45092</v>
      </c>
      <c r="F8257" s="139">
        <f t="shared" si="513"/>
        <v>29</v>
      </c>
      <c r="G8257" s="140">
        <v>17.8</v>
      </c>
      <c r="H8257" s="141">
        <f t="shared" si="514"/>
        <v>1.3988816511911015E-7</v>
      </c>
      <c r="I8257" s="142">
        <f t="shared" si="515"/>
        <v>4.0567567884541945E-6</v>
      </c>
    </row>
    <row r="8258" spans="1:9">
      <c r="A8258" s="143">
        <f t="shared" si="516"/>
        <v>3720</v>
      </c>
      <c r="B8258" s="138" t="s">
        <v>97</v>
      </c>
      <c r="C8258" s="275">
        <v>45030</v>
      </c>
      <c r="D8258" s="275">
        <v>45203</v>
      </c>
      <c r="E8258" s="275">
        <v>45203</v>
      </c>
      <c r="F8258" s="139">
        <f t="shared" si="513"/>
        <v>173</v>
      </c>
      <c r="G8258" s="140">
        <v>62.83</v>
      </c>
      <c r="H8258" s="141">
        <f t="shared" si="514"/>
        <v>4.937737873277354E-7</v>
      </c>
      <c r="I8258" s="142">
        <f t="shared" si="515"/>
        <v>8.5422865207698221E-5</v>
      </c>
    </row>
    <row r="8259" spans="1:9">
      <c r="A8259" s="143">
        <f t="shared" si="516"/>
        <v>3721</v>
      </c>
      <c r="B8259" s="138" t="s">
        <v>97</v>
      </c>
      <c r="C8259" s="275">
        <v>45114</v>
      </c>
      <c r="D8259" s="275">
        <v>45250</v>
      </c>
      <c r="E8259" s="275">
        <v>45250</v>
      </c>
      <c r="F8259" s="139">
        <f t="shared" si="513"/>
        <v>136</v>
      </c>
      <c r="G8259" s="140">
        <v>9.48</v>
      </c>
      <c r="H8259" s="141">
        <f t="shared" si="514"/>
        <v>7.4502236254447437E-8</v>
      </c>
      <c r="I8259" s="142">
        <f t="shared" si="515"/>
        <v>1.0132304130604851E-5</v>
      </c>
    </row>
    <row r="8260" spans="1:9">
      <c r="A8260" s="143">
        <f t="shared" si="516"/>
        <v>3722</v>
      </c>
      <c r="B8260" s="138" t="s">
        <v>97</v>
      </c>
      <c r="C8260" s="275">
        <v>45041</v>
      </c>
      <c r="D8260" s="275">
        <v>45057</v>
      </c>
      <c r="E8260" s="275">
        <v>45057</v>
      </c>
      <c r="F8260" s="139">
        <f t="shared" si="513"/>
        <v>16</v>
      </c>
      <c r="G8260" s="140">
        <v>7.71</v>
      </c>
      <c r="H8260" s="141">
        <f t="shared" si="514"/>
        <v>6.0592008599344903E-8</v>
      </c>
      <c r="I8260" s="142">
        <f t="shared" si="515"/>
        <v>9.6947213758951845E-7</v>
      </c>
    </row>
    <row r="8261" spans="1:9">
      <c r="A8261" s="143">
        <f t="shared" si="516"/>
        <v>3723</v>
      </c>
      <c r="B8261" s="138" t="s">
        <v>97</v>
      </c>
      <c r="C8261" s="275">
        <v>45212</v>
      </c>
      <c r="D8261" s="275">
        <v>45328</v>
      </c>
      <c r="E8261" s="275">
        <v>45328</v>
      </c>
      <c r="F8261" s="139">
        <f t="shared" si="513"/>
        <v>116</v>
      </c>
      <c r="G8261" s="140">
        <v>11.37</v>
      </c>
      <c r="H8261" s="141">
        <f t="shared" si="514"/>
        <v>8.9355530191251819E-8</v>
      </c>
      <c r="I8261" s="142">
        <f t="shared" si="515"/>
        <v>1.0365241502185212E-5</v>
      </c>
    </row>
    <row r="8262" spans="1:9">
      <c r="A8262" s="143">
        <f t="shared" si="516"/>
        <v>3724</v>
      </c>
      <c r="B8262" s="138" t="s">
        <v>97</v>
      </c>
      <c r="C8262" s="275">
        <v>45119</v>
      </c>
      <c r="D8262" s="275">
        <v>45301</v>
      </c>
      <c r="E8262" s="275">
        <v>45301</v>
      </c>
      <c r="F8262" s="139">
        <f t="shared" si="513"/>
        <v>182</v>
      </c>
      <c r="G8262" s="140">
        <v>28.3</v>
      </c>
      <c r="H8262" s="141">
        <f t="shared" si="514"/>
        <v>2.2240646476802344E-7</v>
      </c>
      <c r="I8262" s="142">
        <f t="shared" si="515"/>
        <v>4.0477976587780267E-5</v>
      </c>
    </row>
    <row r="8263" spans="1:9">
      <c r="A8263" s="143">
        <f t="shared" si="516"/>
        <v>3725</v>
      </c>
      <c r="B8263" s="138" t="s">
        <v>97</v>
      </c>
      <c r="C8263" s="275">
        <v>45237</v>
      </c>
      <c r="D8263" s="275">
        <v>45257</v>
      </c>
      <c r="E8263" s="275">
        <v>45257</v>
      </c>
      <c r="F8263" s="139">
        <f t="shared" si="513"/>
        <v>20</v>
      </c>
      <c r="G8263" s="140">
        <v>38.15</v>
      </c>
      <c r="H8263" s="141">
        <f t="shared" si="514"/>
        <v>2.9981648872438492E-7</v>
      </c>
      <c r="I8263" s="142">
        <f t="shared" si="515"/>
        <v>5.9963297744876982E-6</v>
      </c>
    </row>
    <row r="8264" spans="1:9">
      <c r="A8264" s="143">
        <f t="shared" si="516"/>
        <v>3726</v>
      </c>
      <c r="B8264" s="138" t="s">
        <v>97</v>
      </c>
      <c r="C8264" s="275">
        <v>45239</v>
      </c>
      <c r="D8264" s="275">
        <v>45271</v>
      </c>
      <c r="E8264" s="275">
        <v>45271</v>
      </c>
      <c r="F8264" s="139">
        <f t="shared" ref="F8264:F8327" si="517">E8264-C8264</f>
        <v>32</v>
      </c>
      <c r="G8264" s="140">
        <v>44.5</v>
      </c>
      <c r="H8264" s="141">
        <f t="shared" ref="H8264:H8327" si="518">G8264/$G$8894</f>
        <v>3.4972041279777538E-7</v>
      </c>
      <c r="I8264" s="142">
        <f t="shared" ref="I8264:I8327" si="519">H8264*F8264</f>
        <v>1.1191053209528812E-5</v>
      </c>
    </row>
    <row r="8265" spans="1:9">
      <c r="A8265" s="143">
        <f t="shared" si="516"/>
        <v>3727</v>
      </c>
      <c r="B8265" s="138" t="s">
        <v>97</v>
      </c>
      <c r="C8265" s="275">
        <v>45181</v>
      </c>
      <c r="D8265" s="275">
        <v>45209</v>
      </c>
      <c r="E8265" s="275">
        <v>45209</v>
      </c>
      <c r="F8265" s="139">
        <f t="shared" si="517"/>
        <v>28</v>
      </c>
      <c r="G8265" s="140">
        <v>18.95</v>
      </c>
      <c r="H8265" s="141">
        <f t="shared" si="518"/>
        <v>1.4892588365208637E-7</v>
      </c>
      <c r="I8265" s="142">
        <f t="shared" si="519"/>
        <v>4.1699247422584186E-6</v>
      </c>
    </row>
    <row r="8266" spans="1:9">
      <c r="A8266" s="143">
        <f t="shared" si="516"/>
        <v>3728</v>
      </c>
      <c r="B8266" s="138" t="s">
        <v>97</v>
      </c>
      <c r="C8266" s="275">
        <v>45153</v>
      </c>
      <c r="D8266" s="275">
        <v>45226</v>
      </c>
      <c r="E8266" s="275">
        <v>45226</v>
      </c>
      <c r="F8266" s="139">
        <f t="shared" si="517"/>
        <v>73</v>
      </c>
      <c r="G8266" s="140">
        <v>19.989999999999998</v>
      </c>
      <c r="H8266" s="141">
        <f t="shared" si="518"/>
        <v>1.5709912476016919E-7</v>
      </c>
      <c r="I8266" s="142">
        <f t="shared" si="519"/>
        <v>1.146823610749235E-5</v>
      </c>
    </row>
    <row r="8267" spans="1:9">
      <c r="A8267" s="143">
        <f t="shared" si="516"/>
        <v>3729</v>
      </c>
      <c r="B8267" s="138" t="s">
        <v>97</v>
      </c>
      <c r="C8267" s="275">
        <v>45169</v>
      </c>
      <c r="D8267" s="275">
        <v>45174</v>
      </c>
      <c r="E8267" s="275">
        <v>45174</v>
      </c>
      <c r="F8267" s="139">
        <f t="shared" si="517"/>
        <v>5</v>
      </c>
      <c r="G8267" s="140">
        <v>27.26</v>
      </c>
      <c r="H8267" s="141">
        <f t="shared" si="518"/>
        <v>2.142332236599406E-7</v>
      </c>
      <c r="I8267" s="142">
        <f t="shared" si="519"/>
        <v>1.071166118299703E-6</v>
      </c>
    </row>
    <row r="8268" spans="1:9">
      <c r="A8268" s="143">
        <f t="shared" si="516"/>
        <v>3730</v>
      </c>
      <c r="B8268" s="138" t="s">
        <v>97</v>
      </c>
      <c r="C8268" s="275">
        <v>44994</v>
      </c>
      <c r="D8268" s="275">
        <v>45008</v>
      </c>
      <c r="E8268" s="275">
        <v>45008</v>
      </c>
      <c r="F8268" s="139">
        <f t="shared" si="517"/>
        <v>14</v>
      </c>
      <c r="G8268" s="140">
        <v>81.260000000000005</v>
      </c>
      <c r="H8268" s="141">
        <f t="shared" si="518"/>
        <v>6.3861305042578041E-7</v>
      </c>
      <c r="I8268" s="142">
        <f t="shared" si="519"/>
        <v>8.9405827059609257E-6</v>
      </c>
    </row>
    <row r="8269" spans="1:9">
      <c r="A8269" s="143">
        <f t="shared" si="516"/>
        <v>3731</v>
      </c>
      <c r="B8269" s="138" t="s">
        <v>97</v>
      </c>
      <c r="C8269" s="275">
        <v>45013</v>
      </c>
      <c r="D8269" s="275">
        <v>45352</v>
      </c>
      <c r="E8269" s="275">
        <v>45352</v>
      </c>
      <c r="F8269" s="139">
        <f t="shared" si="517"/>
        <v>339</v>
      </c>
      <c r="G8269" s="140">
        <v>28.6</v>
      </c>
      <c r="H8269" s="141">
        <f t="shared" si="518"/>
        <v>2.247641304722781E-7</v>
      </c>
      <c r="I8269" s="142">
        <f t="shared" si="519"/>
        <v>7.6195040230102274E-5</v>
      </c>
    </row>
    <row r="8270" spans="1:9">
      <c r="A8270" s="143">
        <f t="shared" si="516"/>
        <v>3732</v>
      </c>
      <c r="B8270" s="138" t="s">
        <v>97</v>
      </c>
      <c r="C8270" s="275">
        <v>45240</v>
      </c>
      <c r="D8270" s="275">
        <v>45271</v>
      </c>
      <c r="E8270" s="275">
        <v>45271</v>
      </c>
      <c r="F8270" s="139">
        <f t="shared" si="517"/>
        <v>31</v>
      </c>
      <c r="G8270" s="140">
        <v>95.49</v>
      </c>
      <c r="H8270" s="141">
        <f t="shared" si="518"/>
        <v>7.5044499366425996E-7</v>
      </c>
      <c r="I8270" s="142">
        <f t="shared" si="519"/>
        <v>2.3263794803592059E-5</v>
      </c>
    </row>
    <row r="8271" spans="1:9">
      <c r="A8271" s="143">
        <f t="shared" si="516"/>
        <v>3733</v>
      </c>
      <c r="B8271" s="138" t="s">
        <v>97</v>
      </c>
      <c r="C8271" s="275">
        <v>44999</v>
      </c>
      <c r="D8271" s="275">
        <v>45027</v>
      </c>
      <c r="E8271" s="275">
        <v>45027</v>
      </c>
      <c r="F8271" s="139">
        <f t="shared" si="517"/>
        <v>28</v>
      </c>
      <c r="G8271" s="140">
        <v>180.62</v>
      </c>
      <c r="H8271" s="141">
        <f t="shared" si="518"/>
        <v>1.4194719316749257E-6</v>
      </c>
      <c r="I8271" s="142">
        <f t="shared" si="519"/>
        <v>3.9745214086897915E-5</v>
      </c>
    </row>
    <row r="8272" spans="1:9">
      <c r="A8272" s="143">
        <f t="shared" si="516"/>
        <v>3734</v>
      </c>
      <c r="B8272" s="138" t="s">
        <v>97</v>
      </c>
      <c r="C8272" s="275">
        <v>45265</v>
      </c>
      <c r="D8272" s="275">
        <v>45273</v>
      </c>
      <c r="E8272" s="275">
        <v>45273</v>
      </c>
      <c r="F8272" s="139">
        <f t="shared" si="517"/>
        <v>8</v>
      </c>
      <c r="G8272" s="140">
        <v>128.54</v>
      </c>
      <c r="H8272" s="141">
        <f t="shared" si="518"/>
        <v>1.0101811654163157E-6</v>
      </c>
      <c r="I8272" s="142">
        <f t="shared" si="519"/>
        <v>8.0814493233305255E-6</v>
      </c>
    </row>
    <row r="8273" spans="1:9">
      <c r="A8273" s="143">
        <f t="shared" si="516"/>
        <v>3735</v>
      </c>
      <c r="B8273" s="138" t="s">
        <v>97</v>
      </c>
      <c r="C8273" s="275">
        <v>45131</v>
      </c>
      <c r="D8273" s="275">
        <v>45145</v>
      </c>
      <c r="E8273" s="275">
        <v>45145</v>
      </c>
      <c r="F8273" s="139">
        <f t="shared" si="517"/>
        <v>14</v>
      </c>
      <c r="G8273" s="140">
        <v>34.979999999999997</v>
      </c>
      <c r="H8273" s="141">
        <f t="shared" si="518"/>
        <v>2.7490382111609396E-7</v>
      </c>
      <c r="I8273" s="142">
        <f t="shared" si="519"/>
        <v>3.8486534956253158E-6</v>
      </c>
    </row>
    <row r="8274" spans="1:9">
      <c r="A8274" s="143">
        <f t="shared" si="516"/>
        <v>3736</v>
      </c>
      <c r="B8274" s="138" t="s">
        <v>97</v>
      </c>
      <c r="C8274" s="275">
        <v>45006</v>
      </c>
      <c r="D8274" s="275">
        <v>45257</v>
      </c>
      <c r="E8274" s="275">
        <v>45257</v>
      </c>
      <c r="F8274" s="139">
        <f t="shared" si="517"/>
        <v>251</v>
      </c>
      <c r="G8274" s="140">
        <v>299.02</v>
      </c>
      <c r="H8274" s="141">
        <f t="shared" si="518"/>
        <v>2.3499639962874332E-6</v>
      </c>
      <c r="I8274" s="142">
        <f t="shared" si="519"/>
        <v>5.8984096306814574E-4</v>
      </c>
    </row>
    <row r="8275" spans="1:9">
      <c r="A8275" s="143">
        <f t="shared" si="516"/>
        <v>3737</v>
      </c>
      <c r="B8275" s="138" t="s">
        <v>97</v>
      </c>
      <c r="C8275" s="275">
        <v>45025</v>
      </c>
      <c r="D8275" s="275">
        <v>45029</v>
      </c>
      <c r="E8275" s="275">
        <v>45029</v>
      </c>
      <c r="F8275" s="139">
        <f t="shared" si="517"/>
        <v>4</v>
      </c>
      <c r="G8275" s="140">
        <v>89.77</v>
      </c>
      <c r="H8275" s="141">
        <f t="shared" si="518"/>
        <v>7.0549216756980438E-7</v>
      </c>
      <c r="I8275" s="142">
        <f t="shared" si="519"/>
        <v>2.8219686702792175E-6</v>
      </c>
    </row>
    <row r="8276" spans="1:9">
      <c r="A8276" s="143">
        <f t="shared" si="516"/>
        <v>3738</v>
      </c>
      <c r="B8276" s="138" t="s">
        <v>97</v>
      </c>
      <c r="C8276" s="275">
        <v>44985</v>
      </c>
      <c r="D8276" s="275">
        <v>45222</v>
      </c>
      <c r="E8276" s="275">
        <v>45222</v>
      </c>
      <c r="F8276" s="139">
        <f t="shared" si="517"/>
        <v>237</v>
      </c>
      <c r="G8276" s="140">
        <v>153.6</v>
      </c>
      <c r="H8276" s="141">
        <f t="shared" si="518"/>
        <v>1.2071248405783886E-6</v>
      </c>
      <c r="I8276" s="142">
        <f t="shared" si="519"/>
        <v>2.8608858721707807E-4</v>
      </c>
    </row>
    <row r="8277" spans="1:9">
      <c r="A8277" s="143">
        <f t="shared" si="516"/>
        <v>3739</v>
      </c>
      <c r="B8277" s="138" t="s">
        <v>97</v>
      </c>
      <c r="C8277" s="275">
        <v>44957</v>
      </c>
      <c r="D8277" s="275">
        <v>44966</v>
      </c>
      <c r="E8277" s="275">
        <v>44966</v>
      </c>
      <c r="F8277" s="139">
        <f t="shared" si="517"/>
        <v>9</v>
      </c>
      <c r="G8277" s="140">
        <v>335.32</v>
      </c>
      <c r="H8277" s="141">
        <f t="shared" si="518"/>
        <v>2.6352415465022481E-6</v>
      </c>
      <c r="I8277" s="142">
        <f t="shared" si="519"/>
        <v>2.3717173918520234E-5</v>
      </c>
    </row>
    <row r="8278" spans="1:9">
      <c r="A8278" s="143">
        <f t="shared" si="516"/>
        <v>3740</v>
      </c>
      <c r="B8278" s="138" t="s">
        <v>97</v>
      </c>
      <c r="C8278" s="275">
        <v>45106</v>
      </c>
      <c r="D8278" s="275">
        <v>45128</v>
      </c>
      <c r="E8278" s="275">
        <v>45128</v>
      </c>
      <c r="F8278" s="139">
        <f t="shared" si="517"/>
        <v>22</v>
      </c>
      <c r="G8278" s="140">
        <v>77.87</v>
      </c>
      <c r="H8278" s="141">
        <f t="shared" si="518"/>
        <v>6.1197142796770267E-7</v>
      </c>
      <c r="I8278" s="142">
        <f t="shared" si="519"/>
        <v>1.3463371415289459E-5</v>
      </c>
    </row>
    <row r="8279" spans="1:9">
      <c r="A8279" s="143">
        <f t="shared" si="516"/>
        <v>3741</v>
      </c>
      <c r="B8279" s="138" t="s">
        <v>97</v>
      </c>
      <c r="C8279" s="275">
        <v>45017</v>
      </c>
      <c r="D8279" s="275">
        <v>45055</v>
      </c>
      <c r="E8279" s="275">
        <v>45055</v>
      </c>
      <c r="F8279" s="139">
        <f t="shared" si="517"/>
        <v>38</v>
      </c>
      <c r="G8279" s="140">
        <v>19.27</v>
      </c>
      <c r="H8279" s="141">
        <f t="shared" si="518"/>
        <v>1.5144072706995801E-7</v>
      </c>
      <c r="I8279" s="142">
        <f t="shared" si="519"/>
        <v>5.7547476286584043E-6</v>
      </c>
    </row>
    <row r="8280" spans="1:9">
      <c r="A8280" s="143">
        <f t="shared" si="516"/>
        <v>3742</v>
      </c>
      <c r="B8280" s="138" t="s">
        <v>97</v>
      </c>
      <c r="C8280" s="275">
        <v>45275</v>
      </c>
      <c r="D8280" s="275">
        <v>45295</v>
      </c>
      <c r="E8280" s="275">
        <v>45295</v>
      </c>
      <c r="F8280" s="139">
        <f t="shared" si="517"/>
        <v>20</v>
      </c>
      <c r="G8280" s="140">
        <v>64.61</v>
      </c>
      <c r="H8280" s="141">
        <f t="shared" si="518"/>
        <v>5.077626038396464E-7</v>
      </c>
      <c r="I8280" s="142">
        <f t="shared" si="519"/>
        <v>1.0155252076792928E-5</v>
      </c>
    </row>
    <row r="8281" spans="1:9">
      <c r="A8281" s="143">
        <f t="shared" si="516"/>
        <v>3743</v>
      </c>
      <c r="B8281" s="138" t="s">
        <v>97</v>
      </c>
      <c r="C8281" s="275">
        <v>44957</v>
      </c>
      <c r="D8281" s="275">
        <v>44965</v>
      </c>
      <c r="E8281" s="275">
        <v>44965</v>
      </c>
      <c r="F8281" s="139">
        <f t="shared" si="517"/>
        <v>8</v>
      </c>
      <c r="G8281" s="140">
        <v>30.78</v>
      </c>
      <c r="H8281" s="141">
        <f t="shared" si="518"/>
        <v>2.4189650125652867E-7</v>
      </c>
      <c r="I8281" s="142">
        <f t="shared" si="519"/>
        <v>1.9351720100522293E-6</v>
      </c>
    </row>
    <row r="8282" spans="1:9">
      <c r="A8282" s="143">
        <f t="shared" si="516"/>
        <v>3744</v>
      </c>
      <c r="B8282" s="138" t="s">
        <v>97</v>
      </c>
      <c r="C8282" s="275">
        <v>45153</v>
      </c>
      <c r="D8282" s="275">
        <v>45183</v>
      </c>
      <c r="E8282" s="275">
        <v>45183</v>
      </c>
      <c r="F8282" s="139">
        <f t="shared" si="517"/>
        <v>30</v>
      </c>
      <c r="G8282" s="140">
        <v>118.7</v>
      </c>
      <c r="H8282" s="141">
        <f t="shared" si="518"/>
        <v>9.3284973031676265E-7</v>
      </c>
      <c r="I8282" s="142">
        <f t="shared" si="519"/>
        <v>2.7985491909502881E-5</v>
      </c>
    </row>
    <row r="8283" spans="1:9">
      <c r="A8283" s="143">
        <f t="shared" si="516"/>
        <v>3745</v>
      </c>
      <c r="B8283" s="138" t="s">
        <v>97</v>
      </c>
      <c r="C8283" s="275">
        <v>45191</v>
      </c>
      <c r="D8283" s="275">
        <v>45218</v>
      </c>
      <c r="E8283" s="275">
        <v>45218</v>
      </c>
      <c r="F8283" s="139">
        <f t="shared" si="517"/>
        <v>27</v>
      </c>
      <c r="G8283" s="140">
        <v>311.86</v>
      </c>
      <c r="H8283" s="141">
        <f t="shared" si="518"/>
        <v>2.4508720884295335E-6</v>
      </c>
      <c r="I8283" s="142">
        <f t="shared" si="519"/>
        <v>6.6173546387597403E-5</v>
      </c>
    </row>
    <row r="8284" spans="1:9">
      <c r="A8284" s="143">
        <f t="shared" si="516"/>
        <v>3746</v>
      </c>
      <c r="B8284" s="138" t="s">
        <v>97</v>
      </c>
      <c r="C8284" s="275">
        <v>45288</v>
      </c>
      <c r="D8284" s="275">
        <v>45296</v>
      </c>
      <c r="E8284" s="275">
        <v>45296</v>
      </c>
      <c r="F8284" s="139">
        <f t="shared" si="517"/>
        <v>8</v>
      </c>
      <c r="G8284" s="140">
        <v>20.9</v>
      </c>
      <c r="H8284" s="141">
        <f t="shared" si="518"/>
        <v>1.6425071072974169E-7</v>
      </c>
      <c r="I8284" s="142">
        <f t="shared" si="519"/>
        <v>1.3140056858379335E-6</v>
      </c>
    </row>
    <row r="8285" spans="1:9">
      <c r="A8285" s="143">
        <f t="shared" si="516"/>
        <v>3747</v>
      </c>
      <c r="B8285" s="138" t="s">
        <v>97</v>
      </c>
      <c r="C8285" s="275">
        <v>45048</v>
      </c>
      <c r="D8285" s="275">
        <v>45061</v>
      </c>
      <c r="E8285" s="275">
        <v>45061</v>
      </c>
      <c r="F8285" s="139">
        <f t="shared" si="517"/>
        <v>13</v>
      </c>
      <c r="G8285" s="140">
        <v>3.61</v>
      </c>
      <c r="H8285" s="141">
        <f t="shared" si="518"/>
        <v>2.8370577307864472E-8</v>
      </c>
      <c r="I8285" s="142">
        <f t="shared" si="519"/>
        <v>3.6881750500223812E-7</v>
      </c>
    </row>
    <row r="8286" spans="1:9">
      <c r="A8286" s="143">
        <f t="shared" si="516"/>
        <v>3748</v>
      </c>
      <c r="B8286" s="138" t="s">
        <v>97</v>
      </c>
      <c r="C8286" s="275">
        <v>44981</v>
      </c>
      <c r="D8286" s="275">
        <v>45198</v>
      </c>
      <c r="E8286" s="275">
        <v>45198</v>
      </c>
      <c r="F8286" s="139">
        <f t="shared" si="517"/>
        <v>217</v>
      </c>
      <c r="G8286" s="140">
        <v>62.41</v>
      </c>
      <c r="H8286" s="141">
        <f t="shared" si="518"/>
        <v>4.9047305534177884E-7</v>
      </c>
      <c r="I8286" s="142">
        <f t="shared" si="519"/>
        <v>1.0643265300916601E-4</v>
      </c>
    </row>
    <row r="8287" spans="1:9">
      <c r="A8287" s="143">
        <f t="shared" si="516"/>
        <v>3749</v>
      </c>
      <c r="B8287" s="138" t="s">
        <v>97</v>
      </c>
      <c r="C8287" s="275">
        <v>45121</v>
      </c>
      <c r="D8287" s="275">
        <v>45126</v>
      </c>
      <c r="E8287" s="275">
        <v>45126</v>
      </c>
      <c r="F8287" s="139">
        <f t="shared" si="517"/>
        <v>5</v>
      </c>
      <c r="G8287" s="140">
        <v>24.96</v>
      </c>
      <c r="H8287" s="141">
        <f t="shared" si="518"/>
        <v>1.9615778659398817E-7</v>
      </c>
      <c r="I8287" s="142">
        <f t="shared" si="519"/>
        <v>9.807889329699409E-7</v>
      </c>
    </row>
    <row r="8288" spans="1:9">
      <c r="A8288" s="143">
        <f t="shared" si="516"/>
        <v>3750</v>
      </c>
      <c r="B8288" s="138" t="s">
        <v>97</v>
      </c>
      <c r="C8288" s="275">
        <v>45074</v>
      </c>
      <c r="D8288" s="275">
        <v>45077</v>
      </c>
      <c r="E8288" s="275">
        <v>45077</v>
      </c>
      <c r="F8288" s="139">
        <f t="shared" si="517"/>
        <v>3</v>
      </c>
      <c r="G8288" s="140">
        <v>50.18</v>
      </c>
      <c r="H8288" s="141">
        <f t="shared" si="518"/>
        <v>3.9435888346499702E-7</v>
      </c>
      <c r="I8288" s="142">
        <f t="shared" si="519"/>
        <v>1.1830766503949911E-6</v>
      </c>
    </row>
    <row r="8289" spans="1:9">
      <c r="A8289" s="143">
        <f t="shared" si="516"/>
        <v>3751</v>
      </c>
      <c r="B8289" s="138" t="s">
        <v>97</v>
      </c>
      <c r="C8289" s="275">
        <v>45261</v>
      </c>
      <c r="D8289" s="275">
        <v>45405</v>
      </c>
      <c r="E8289" s="275">
        <v>45405</v>
      </c>
      <c r="F8289" s="139">
        <f t="shared" si="517"/>
        <v>144</v>
      </c>
      <c r="G8289" s="140">
        <v>61.77</v>
      </c>
      <c r="H8289" s="141">
        <f t="shared" si="518"/>
        <v>4.8544336850603561E-7</v>
      </c>
      <c r="I8289" s="142">
        <f t="shared" si="519"/>
        <v>6.9903845064869127E-5</v>
      </c>
    </row>
    <row r="8290" spans="1:9">
      <c r="A8290" s="143">
        <f t="shared" si="516"/>
        <v>3752</v>
      </c>
      <c r="B8290" s="138" t="s">
        <v>97</v>
      </c>
      <c r="C8290" s="275">
        <v>45019</v>
      </c>
      <c r="D8290" s="275">
        <v>45065</v>
      </c>
      <c r="E8290" s="275">
        <v>45065</v>
      </c>
      <c r="F8290" s="139">
        <f t="shared" si="517"/>
        <v>46</v>
      </c>
      <c r="G8290" s="140">
        <v>2.97</v>
      </c>
      <c r="H8290" s="141">
        <f t="shared" si="518"/>
        <v>2.3340890472121188E-8</v>
      </c>
      <c r="I8290" s="142">
        <f t="shared" si="519"/>
        <v>1.0736809617175746E-6</v>
      </c>
    </row>
    <row r="8291" spans="1:9">
      <c r="A8291" s="143">
        <f t="shared" si="516"/>
        <v>3753</v>
      </c>
      <c r="B8291" s="138" t="s">
        <v>97</v>
      </c>
      <c r="C8291" s="275">
        <v>44981</v>
      </c>
      <c r="D8291" s="275">
        <v>44994</v>
      </c>
      <c r="E8291" s="275">
        <v>44994</v>
      </c>
      <c r="F8291" s="139">
        <f t="shared" si="517"/>
        <v>13</v>
      </c>
      <c r="G8291" s="140">
        <v>36.11</v>
      </c>
      <c r="H8291" s="141">
        <f t="shared" si="518"/>
        <v>2.8378436193545324E-7</v>
      </c>
      <c r="I8291" s="142">
        <f t="shared" si="519"/>
        <v>3.6891967051608922E-6</v>
      </c>
    </row>
    <row r="8292" spans="1:9">
      <c r="A8292" s="143">
        <f t="shared" si="516"/>
        <v>3754</v>
      </c>
      <c r="B8292" s="138" t="s">
        <v>97</v>
      </c>
      <c r="C8292" s="275">
        <v>45222</v>
      </c>
      <c r="D8292" s="275">
        <v>45233</v>
      </c>
      <c r="E8292" s="275">
        <v>45233</v>
      </c>
      <c r="F8292" s="139">
        <f t="shared" si="517"/>
        <v>11</v>
      </c>
      <c r="G8292" s="140">
        <v>18.95</v>
      </c>
      <c r="H8292" s="141">
        <f t="shared" si="518"/>
        <v>1.4892588365208637E-7</v>
      </c>
      <c r="I8292" s="142">
        <f t="shared" si="519"/>
        <v>1.63818472017295E-6</v>
      </c>
    </row>
    <row r="8293" spans="1:9">
      <c r="A8293" s="143">
        <f t="shared" si="516"/>
        <v>3755</v>
      </c>
      <c r="B8293" s="138" t="s">
        <v>97</v>
      </c>
      <c r="C8293" s="275">
        <v>45040</v>
      </c>
      <c r="D8293" s="275">
        <v>45239</v>
      </c>
      <c r="E8293" s="275">
        <v>45239</v>
      </c>
      <c r="F8293" s="139">
        <f t="shared" si="517"/>
        <v>199</v>
      </c>
      <c r="G8293" s="140">
        <v>85.91</v>
      </c>
      <c r="H8293" s="141">
        <f t="shared" si="518"/>
        <v>6.751568688417277E-7</v>
      </c>
      <c r="I8293" s="142">
        <f t="shared" si="519"/>
        <v>1.3435621689950381E-4</v>
      </c>
    </row>
    <row r="8294" spans="1:9">
      <c r="A8294" s="143">
        <f t="shared" si="516"/>
        <v>3756</v>
      </c>
      <c r="B8294" s="138" t="s">
        <v>97</v>
      </c>
      <c r="C8294" s="275">
        <v>44953</v>
      </c>
      <c r="D8294" s="275">
        <v>44984</v>
      </c>
      <c r="E8294" s="275">
        <v>44984</v>
      </c>
      <c r="F8294" s="139">
        <f t="shared" si="517"/>
        <v>31</v>
      </c>
      <c r="G8294" s="140">
        <v>277.95999999999998</v>
      </c>
      <c r="H8294" s="141">
        <f t="shared" si="518"/>
        <v>2.1844558638487559E-6</v>
      </c>
      <c r="I8294" s="142">
        <f t="shared" si="519"/>
        <v>6.7718131779311439E-5</v>
      </c>
    </row>
    <row r="8295" spans="1:9">
      <c r="A8295" s="143">
        <f t="shared" si="516"/>
        <v>3757</v>
      </c>
      <c r="B8295" s="138" t="s">
        <v>97</v>
      </c>
      <c r="C8295" s="275">
        <v>45239</v>
      </c>
      <c r="D8295" s="275">
        <v>45436</v>
      </c>
      <c r="E8295" s="275">
        <v>45436</v>
      </c>
      <c r="F8295" s="139">
        <f t="shared" si="517"/>
        <v>197</v>
      </c>
      <c r="G8295" s="140">
        <v>69.650000000000006</v>
      </c>
      <c r="H8295" s="141">
        <f t="shared" si="518"/>
        <v>5.4737138767112486E-7</v>
      </c>
      <c r="I8295" s="142">
        <f t="shared" si="519"/>
        <v>1.078321633712116E-4</v>
      </c>
    </row>
    <row r="8296" spans="1:9">
      <c r="A8296" s="143">
        <f t="shared" si="516"/>
        <v>3758</v>
      </c>
      <c r="B8296" s="138" t="s">
        <v>97</v>
      </c>
      <c r="C8296" s="275">
        <v>45191</v>
      </c>
      <c r="D8296" s="275">
        <v>45259</v>
      </c>
      <c r="E8296" s="275">
        <v>45259</v>
      </c>
      <c r="F8296" s="139">
        <f t="shared" si="517"/>
        <v>68</v>
      </c>
      <c r="G8296" s="140">
        <v>39.42</v>
      </c>
      <c r="H8296" s="141">
        <f t="shared" si="518"/>
        <v>3.0979727353906303E-7</v>
      </c>
      <c r="I8296" s="142">
        <f t="shared" si="519"/>
        <v>2.1066214600656288E-5</v>
      </c>
    </row>
    <row r="8297" spans="1:9">
      <c r="A8297" s="143">
        <f t="shared" si="516"/>
        <v>3759</v>
      </c>
      <c r="B8297" s="138" t="s">
        <v>97</v>
      </c>
      <c r="C8297" s="275">
        <v>45029</v>
      </c>
      <c r="D8297" s="275">
        <v>45086</v>
      </c>
      <c r="E8297" s="275">
        <v>45086</v>
      </c>
      <c r="F8297" s="139">
        <f t="shared" si="517"/>
        <v>57</v>
      </c>
      <c r="G8297" s="140">
        <v>72.180000000000007</v>
      </c>
      <c r="H8297" s="141">
        <f t="shared" si="518"/>
        <v>5.6725436844367259E-7</v>
      </c>
      <c r="I8297" s="142">
        <f t="shared" si="519"/>
        <v>3.2333499001289335E-5</v>
      </c>
    </row>
    <row r="8298" spans="1:9">
      <c r="A8298" s="143">
        <f t="shared" si="516"/>
        <v>3760</v>
      </c>
      <c r="B8298" s="138" t="s">
        <v>97</v>
      </c>
      <c r="C8298" s="275">
        <v>44984</v>
      </c>
      <c r="D8298" s="275">
        <v>45007</v>
      </c>
      <c r="E8298" s="275">
        <v>45007</v>
      </c>
      <c r="F8298" s="139">
        <f t="shared" si="517"/>
        <v>23</v>
      </c>
      <c r="G8298" s="140">
        <v>232.92</v>
      </c>
      <c r="H8298" s="141">
        <f t="shared" si="518"/>
        <v>1.8304916527833222E-6</v>
      </c>
      <c r="I8298" s="142">
        <f t="shared" si="519"/>
        <v>4.2101308014016408E-5</v>
      </c>
    </row>
    <row r="8299" spans="1:9">
      <c r="A8299" s="143">
        <f t="shared" si="516"/>
        <v>3761</v>
      </c>
      <c r="B8299" s="138" t="s">
        <v>97</v>
      </c>
      <c r="C8299" s="275">
        <v>45145</v>
      </c>
      <c r="D8299" s="275">
        <v>45152</v>
      </c>
      <c r="E8299" s="275">
        <v>45152</v>
      </c>
      <c r="F8299" s="139">
        <f t="shared" si="517"/>
        <v>7</v>
      </c>
      <c r="G8299" s="140">
        <v>103.61</v>
      </c>
      <c r="H8299" s="141">
        <f t="shared" si="518"/>
        <v>8.1425914539275299E-7</v>
      </c>
      <c r="I8299" s="142">
        <f t="shared" si="519"/>
        <v>5.6998140177492713E-6</v>
      </c>
    </row>
    <row r="8300" spans="1:9">
      <c r="A8300" s="143">
        <f t="shared" si="516"/>
        <v>3762</v>
      </c>
      <c r="B8300" s="138" t="s">
        <v>97</v>
      </c>
      <c r="C8300" s="275">
        <v>44987</v>
      </c>
      <c r="D8300" s="275">
        <v>45230</v>
      </c>
      <c r="E8300" s="275">
        <v>45230</v>
      </c>
      <c r="F8300" s="139">
        <f t="shared" si="517"/>
        <v>243</v>
      </c>
      <c r="G8300" s="140">
        <v>56.7</v>
      </c>
      <c r="H8300" s="141">
        <f t="shared" si="518"/>
        <v>4.4559881810413182E-7</v>
      </c>
      <c r="I8300" s="142">
        <f t="shared" si="519"/>
        <v>1.0828051279930404E-4</v>
      </c>
    </row>
    <row r="8301" spans="1:9">
      <c r="A8301" s="143">
        <f t="shared" si="516"/>
        <v>3763</v>
      </c>
      <c r="B8301" s="138" t="s">
        <v>97</v>
      </c>
      <c r="C8301" s="275">
        <v>45259</v>
      </c>
      <c r="D8301" s="275">
        <v>45271</v>
      </c>
      <c r="E8301" s="275">
        <v>45271</v>
      </c>
      <c r="F8301" s="139">
        <f t="shared" si="517"/>
        <v>12</v>
      </c>
      <c r="G8301" s="140">
        <v>221.37</v>
      </c>
      <c r="H8301" s="141">
        <f t="shared" si="518"/>
        <v>1.7397215231695176E-6</v>
      </c>
      <c r="I8301" s="142">
        <f t="shared" si="519"/>
        <v>2.0876658278034213E-5</v>
      </c>
    </row>
    <row r="8302" spans="1:9">
      <c r="A8302" s="143">
        <f t="shared" si="516"/>
        <v>3764</v>
      </c>
      <c r="B8302" s="138" t="s">
        <v>97</v>
      </c>
      <c r="C8302" s="275">
        <v>45012</v>
      </c>
      <c r="D8302" s="275">
        <v>45026</v>
      </c>
      <c r="E8302" s="275">
        <v>45026</v>
      </c>
      <c r="F8302" s="139">
        <f t="shared" si="517"/>
        <v>14</v>
      </c>
      <c r="G8302" s="140">
        <v>135.94</v>
      </c>
      <c r="H8302" s="141">
        <f t="shared" si="518"/>
        <v>1.0683369194545973E-6</v>
      </c>
      <c r="I8302" s="142">
        <f t="shared" si="519"/>
        <v>1.4956716872364361E-5</v>
      </c>
    </row>
    <row r="8303" spans="1:9">
      <c r="A8303" s="143">
        <f t="shared" si="516"/>
        <v>3765</v>
      </c>
      <c r="B8303" s="138" t="s">
        <v>97</v>
      </c>
      <c r="C8303" s="275">
        <v>45275</v>
      </c>
      <c r="D8303" s="275">
        <v>45377</v>
      </c>
      <c r="E8303" s="275">
        <v>45377</v>
      </c>
      <c r="F8303" s="139">
        <f t="shared" si="517"/>
        <v>102</v>
      </c>
      <c r="G8303" s="140">
        <v>98.47</v>
      </c>
      <c r="H8303" s="141">
        <f t="shared" si="518"/>
        <v>7.7386447299318964E-7</v>
      </c>
      <c r="I8303" s="142">
        <f t="shared" si="519"/>
        <v>7.8934176245305337E-5</v>
      </c>
    </row>
    <row r="8304" spans="1:9">
      <c r="A8304" s="143">
        <f t="shared" si="516"/>
        <v>3766</v>
      </c>
      <c r="B8304" s="138" t="s">
        <v>97</v>
      </c>
      <c r="C8304" s="275">
        <v>45211</v>
      </c>
      <c r="D8304" s="275">
        <v>45219</v>
      </c>
      <c r="E8304" s="275">
        <v>45219</v>
      </c>
      <c r="F8304" s="139">
        <f t="shared" si="517"/>
        <v>8</v>
      </c>
      <c r="G8304" s="140">
        <v>21.07</v>
      </c>
      <c r="H8304" s="141">
        <f t="shared" si="518"/>
        <v>1.6558672129548599E-7</v>
      </c>
      <c r="I8304" s="142">
        <f t="shared" si="519"/>
        <v>1.324693770363888E-6</v>
      </c>
    </row>
    <row r="8305" spans="1:9">
      <c r="A8305" s="143">
        <f t="shared" si="516"/>
        <v>3767</v>
      </c>
      <c r="B8305" s="138" t="s">
        <v>97</v>
      </c>
      <c r="C8305" s="275">
        <v>44972</v>
      </c>
      <c r="D8305" s="275">
        <v>44988</v>
      </c>
      <c r="E8305" s="275">
        <v>44988</v>
      </c>
      <c r="F8305" s="139">
        <f t="shared" si="517"/>
        <v>16</v>
      </c>
      <c r="G8305" s="140">
        <v>74.180000000000007</v>
      </c>
      <c r="H8305" s="141">
        <f t="shared" si="518"/>
        <v>5.8297213980537038E-7</v>
      </c>
      <c r="I8305" s="142">
        <f t="shared" si="519"/>
        <v>9.327554236885926E-6</v>
      </c>
    </row>
    <row r="8306" spans="1:9">
      <c r="A8306" s="143">
        <f t="shared" si="516"/>
        <v>3768</v>
      </c>
      <c r="B8306" s="138" t="s">
        <v>97</v>
      </c>
      <c r="C8306" s="275">
        <v>45273</v>
      </c>
      <c r="D8306" s="275">
        <v>45303</v>
      </c>
      <c r="E8306" s="275">
        <v>45303</v>
      </c>
      <c r="F8306" s="139">
        <f t="shared" si="517"/>
        <v>30</v>
      </c>
      <c r="G8306" s="140">
        <v>47.61</v>
      </c>
      <c r="H8306" s="141">
        <f t="shared" si="518"/>
        <v>3.741615472652154E-7</v>
      </c>
      <c r="I8306" s="142">
        <f t="shared" si="519"/>
        <v>1.1224846417956462E-5</v>
      </c>
    </row>
    <row r="8307" spans="1:9">
      <c r="A8307" s="143">
        <f t="shared" si="516"/>
        <v>3769</v>
      </c>
      <c r="B8307" s="138" t="s">
        <v>97</v>
      </c>
      <c r="C8307" s="275">
        <v>44953</v>
      </c>
      <c r="D8307" s="275">
        <v>44963</v>
      </c>
      <c r="E8307" s="275">
        <v>44963</v>
      </c>
      <c r="F8307" s="139">
        <f t="shared" si="517"/>
        <v>10</v>
      </c>
      <c r="G8307" s="140">
        <v>17.8</v>
      </c>
      <c r="H8307" s="141">
        <f t="shared" si="518"/>
        <v>1.3988816511911015E-7</v>
      </c>
      <c r="I8307" s="142">
        <f t="shared" si="519"/>
        <v>1.3988816511911015E-6</v>
      </c>
    </row>
    <row r="8308" spans="1:9">
      <c r="A8308" s="143">
        <f t="shared" si="516"/>
        <v>3770</v>
      </c>
      <c r="B8308" s="138" t="s">
        <v>97</v>
      </c>
      <c r="C8308" s="275">
        <v>45286</v>
      </c>
      <c r="D8308" s="275">
        <v>45293</v>
      </c>
      <c r="E8308" s="275">
        <v>45293</v>
      </c>
      <c r="F8308" s="139">
        <f t="shared" si="517"/>
        <v>7</v>
      </c>
      <c r="G8308" s="140">
        <v>8.85</v>
      </c>
      <c r="H8308" s="141">
        <f t="shared" si="518"/>
        <v>6.955113827551263E-8</v>
      </c>
      <c r="I8308" s="142">
        <f t="shared" si="519"/>
        <v>4.8685796792858839E-7</v>
      </c>
    </row>
    <row r="8309" spans="1:9">
      <c r="A8309" s="143">
        <f t="shared" si="516"/>
        <v>3771</v>
      </c>
      <c r="B8309" s="138" t="s">
        <v>97</v>
      </c>
      <c r="C8309" s="275">
        <v>45071</v>
      </c>
      <c r="D8309" s="275">
        <v>45086</v>
      </c>
      <c r="E8309" s="275">
        <v>45086</v>
      </c>
      <c r="F8309" s="139">
        <f t="shared" si="517"/>
        <v>15</v>
      </c>
      <c r="G8309" s="140">
        <v>51.25</v>
      </c>
      <c r="H8309" s="141">
        <f t="shared" si="518"/>
        <v>4.0276789114350535E-7</v>
      </c>
      <c r="I8309" s="142">
        <f t="shared" si="519"/>
        <v>6.0415183671525802E-6</v>
      </c>
    </row>
    <row r="8310" spans="1:9">
      <c r="A8310" s="143">
        <f t="shared" si="516"/>
        <v>3772</v>
      </c>
      <c r="B8310" s="138" t="s">
        <v>97</v>
      </c>
      <c r="C8310" s="275">
        <v>44960</v>
      </c>
      <c r="D8310" s="275">
        <v>45288</v>
      </c>
      <c r="E8310" s="275">
        <v>45288</v>
      </c>
      <c r="F8310" s="139">
        <f t="shared" si="517"/>
        <v>328</v>
      </c>
      <c r="G8310" s="140">
        <v>91.13</v>
      </c>
      <c r="H8310" s="141">
        <f t="shared" si="518"/>
        <v>7.1618025209575883E-7</v>
      </c>
      <c r="I8310" s="142">
        <f t="shared" si="519"/>
        <v>2.3490712268740889E-4</v>
      </c>
    </row>
    <row r="8311" spans="1:9">
      <c r="A8311" s="143">
        <f t="shared" si="516"/>
        <v>3773</v>
      </c>
      <c r="B8311" s="138" t="s">
        <v>97</v>
      </c>
      <c r="C8311" s="275">
        <v>45265</v>
      </c>
      <c r="D8311" s="275">
        <v>45293</v>
      </c>
      <c r="E8311" s="275">
        <v>45293</v>
      </c>
      <c r="F8311" s="139">
        <f t="shared" si="517"/>
        <v>28</v>
      </c>
      <c r="G8311" s="140">
        <v>35.520000000000003</v>
      </c>
      <c r="H8311" s="141">
        <f t="shared" si="518"/>
        <v>2.7914761938375241E-7</v>
      </c>
      <c r="I8311" s="142">
        <f t="shared" si="519"/>
        <v>7.8161333427450667E-6</v>
      </c>
    </row>
    <row r="8312" spans="1:9">
      <c r="A8312" s="143">
        <f t="shared" si="516"/>
        <v>3774</v>
      </c>
      <c r="B8312" s="138" t="s">
        <v>97</v>
      </c>
      <c r="C8312" s="275">
        <v>45063</v>
      </c>
      <c r="D8312" s="275">
        <v>45117</v>
      </c>
      <c r="E8312" s="275">
        <v>45117</v>
      </c>
      <c r="F8312" s="139">
        <f t="shared" si="517"/>
        <v>54</v>
      </c>
      <c r="G8312" s="140">
        <v>52.08</v>
      </c>
      <c r="H8312" s="141">
        <f t="shared" si="518"/>
        <v>4.0929076625860991E-7</v>
      </c>
      <c r="I8312" s="142">
        <f t="shared" si="519"/>
        <v>2.2101701377964934E-5</v>
      </c>
    </row>
    <row r="8313" spans="1:9">
      <c r="A8313" s="143">
        <f t="shared" si="516"/>
        <v>3775</v>
      </c>
      <c r="B8313" s="138" t="s">
        <v>97</v>
      </c>
      <c r="C8313" s="275">
        <v>44987</v>
      </c>
      <c r="D8313" s="275">
        <v>45002</v>
      </c>
      <c r="E8313" s="275">
        <v>45002</v>
      </c>
      <c r="F8313" s="139">
        <f t="shared" si="517"/>
        <v>15</v>
      </c>
      <c r="G8313" s="140">
        <v>57.05</v>
      </c>
      <c r="H8313" s="141">
        <f t="shared" si="518"/>
        <v>4.4834942809242887E-7</v>
      </c>
      <c r="I8313" s="142">
        <f t="shared" si="519"/>
        <v>6.7252414213864332E-6</v>
      </c>
    </row>
    <row r="8314" spans="1:9">
      <c r="A8314" s="143">
        <f t="shared" si="516"/>
        <v>3776</v>
      </c>
      <c r="B8314" s="138" t="s">
        <v>97</v>
      </c>
      <c r="C8314" s="275">
        <v>45047</v>
      </c>
      <c r="D8314" s="275">
        <v>45069</v>
      </c>
      <c r="E8314" s="275">
        <v>45069</v>
      </c>
      <c r="F8314" s="139">
        <f t="shared" si="517"/>
        <v>22</v>
      </c>
      <c r="G8314" s="140">
        <v>30.91</v>
      </c>
      <c r="H8314" s="141">
        <f t="shared" si="518"/>
        <v>2.4291815639503906E-7</v>
      </c>
      <c r="I8314" s="142">
        <f t="shared" si="519"/>
        <v>5.3441994406908588E-6</v>
      </c>
    </row>
    <row r="8315" spans="1:9">
      <c r="A8315" s="143">
        <f t="shared" si="516"/>
        <v>3777</v>
      </c>
      <c r="B8315" s="138" t="s">
        <v>97</v>
      </c>
      <c r="C8315" s="275">
        <v>45043</v>
      </c>
      <c r="D8315" s="275">
        <v>45065</v>
      </c>
      <c r="E8315" s="275">
        <v>45065</v>
      </c>
      <c r="F8315" s="139">
        <f t="shared" si="517"/>
        <v>22</v>
      </c>
      <c r="G8315" s="140">
        <v>4.75</v>
      </c>
      <c r="H8315" s="141">
        <f t="shared" si="518"/>
        <v>3.7329706984032205E-8</v>
      </c>
      <c r="I8315" s="142">
        <f t="shared" si="519"/>
        <v>8.2125355364870849E-7</v>
      </c>
    </row>
    <row r="8316" spans="1:9">
      <c r="A8316" s="143">
        <f t="shared" ref="A8316:A8379" si="520">A8315+1</f>
        <v>3778</v>
      </c>
      <c r="B8316" s="138" t="s">
        <v>97</v>
      </c>
      <c r="C8316" s="275">
        <v>45000</v>
      </c>
      <c r="D8316" s="275">
        <v>45013</v>
      </c>
      <c r="E8316" s="275">
        <v>45013</v>
      </c>
      <c r="F8316" s="139">
        <f t="shared" si="517"/>
        <v>13</v>
      </c>
      <c r="G8316" s="140">
        <v>21.13</v>
      </c>
      <c r="H8316" s="141">
        <f t="shared" si="518"/>
        <v>1.6605825443633694E-7</v>
      </c>
      <c r="I8316" s="142">
        <f t="shared" si="519"/>
        <v>2.1587573076723801E-6</v>
      </c>
    </row>
    <row r="8317" spans="1:9">
      <c r="A8317" s="143">
        <f t="shared" si="520"/>
        <v>3779</v>
      </c>
      <c r="B8317" s="138" t="s">
        <v>97</v>
      </c>
      <c r="C8317" s="275">
        <v>45209</v>
      </c>
      <c r="D8317" s="275">
        <v>45223</v>
      </c>
      <c r="E8317" s="275">
        <v>45223</v>
      </c>
      <c r="F8317" s="139">
        <f t="shared" si="517"/>
        <v>14</v>
      </c>
      <c r="G8317" s="140">
        <v>67.62</v>
      </c>
      <c r="H8317" s="141">
        <f t="shared" si="518"/>
        <v>5.3141784973900158E-7</v>
      </c>
      <c r="I8317" s="142">
        <f t="shared" si="519"/>
        <v>7.4398498963460223E-6</v>
      </c>
    </row>
    <row r="8318" spans="1:9">
      <c r="A8318" s="143">
        <f t="shared" si="520"/>
        <v>3780</v>
      </c>
      <c r="B8318" s="138" t="s">
        <v>97</v>
      </c>
      <c r="C8318" s="275">
        <v>45265</v>
      </c>
      <c r="D8318" s="275">
        <v>45499</v>
      </c>
      <c r="E8318" s="275">
        <v>45499</v>
      </c>
      <c r="F8318" s="139">
        <f t="shared" si="517"/>
        <v>234</v>
      </c>
      <c r="G8318" s="140">
        <v>116.75</v>
      </c>
      <c r="H8318" s="141">
        <f t="shared" si="518"/>
        <v>9.1752490323910726E-7</v>
      </c>
      <c r="I8318" s="142">
        <f t="shared" si="519"/>
        <v>2.147008273579511E-4</v>
      </c>
    </row>
    <row r="8319" spans="1:9">
      <c r="A8319" s="143">
        <f t="shared" si="520"/>
        <v>3781</v>
      </c>
      <c r="B8319" s="138" t="s">
        <v>97</v>
      </c>
      <c r="C8319" s="275">
        <v>45084</v>
      </c>
      <c r="D8319" s="275">
        <v>45243</v>
      </c>
      <c r="E8319" s="275">
        <v>45243</v>
      </c>
      <c r="F8319" s="139">
        <f t="shared" si="517"/>
        <v>159</v>
      </c>
      <c r="G8319" s="140">
        <v>28.19</v>
      </c>
      <c r="H8319" s="141">
        <f t="shared" si="518"/>
        <v>2.2154198734313007E-7</v>
      </c>
      <c r="I8319" s="142">
        <f t="shared" si="519"/>
        <v>3.5225175987557679E-5</v>
      </c>
    </row>
    <row r="8320" spans="1:9">
      <c r="A8320" s="143">
        <f t="shared" si="520"/>
        <v>3782</v>
      </c>
      <c r="B8320" s="138" t="s">
        <v>97</v>
      </c>
      <c r="C8320" s="275">
        <v>45245</v>
      </c>
      <c r="D8320" s="275">
        <v>45457</v>
      </c>
      <c r="E8320" s="275">
        <v>45457</v>
      </c>
      <c r="F8320" s="139">
        <f t="shared" si="517"/>
        <v>212</v>
      </c>
      <c r="G8320" s="140">
        <v>93.34</v>
      </c>
      <c r="H8320" s="141">
        <f t="shared" si="518"/>
        <v>7.335483894504349E-7</v>
      </c>
      <c r="I8320" s="142">
        <f t="shared" si="519"/>
        <v>1.5551225856349219E-4</v>
      </c>
    </row>
    <row r="8321" spans="1:9">
      <c r="A8321" s="143">
        <f t="shared" si="520"/>
        <v>3783</v>
      </c>
      <c r="B8321" s="138" t="s">
        <v>97</v>
      </c>
      <c r="C8321" s="275">
        <v>45268</v>
      </c>
      <c r="D8321" s="275">
        <v>45274</v>
      </c>
      <c r="E8321" s="275">
        <v>45274</v>
      </c>
      <c r="F8321" s="139">
        <f t="shared" si="517"/>
        <v>6</v>
      </c>
      <c r="G8321" s="140">
        <v>80.77</v>
      </c>
      <c r="H8321" s="141">
        <f t="shared" si="518"/>
        <v>6.3476219644216435E-7</v>
      </c>
      <c r="I8321" s="142">
        <f t="shared" si="519"/>
        <v>3.8085731786529863E-6</v>
      </c>
    </row>
    <row r="8322" spans="1:9">
      <c r="A8322" s="143">
        <f t="shared" si="520"/>
        <v>3784</v>
      </c>
      <c r="B8322" s="138" t="s">
        <v>97</v>
      </c>
      <c r="C8322" s="275">
        <v>44972</v>
      </c>
      <c r="D8322" s="275">
        <v>45033</v>
      </c>
      <c r="E8322" s="275">
        <v>45033</v>
      </c>
      <c r="F8322" s="139">
        <f t="shared" si="517"/>
        <v>61</v>
      </c>
      <c r="G8322" s="140">
        <v>25.26</v>
      </c>
      <c r="H8322" s="141">
        <f t="shared" si="518"/>
        <v>1.9851545229824284E-7</v>
      </c>
      <c r="I8322" s="142">
        <f t="shared" si="519"/>
        <v>1.2109442590192813E-5</v>
      </c>
    </row>
    <row r="8323" spans="1:9">
      <c r="A8323" s="143">
        <f t="shared" si="520"/>
        <v>3785</v>
      </c>
      <c r="B8323" s="138" t="s">
        <v>97</v>
      </c>
      <c r="C8323" s="275">
        <v>45226</v>
      </c>
      <c r="D8323" s="275">
        <v>45237</v>
      </c>
      <c r="E8323" s="275">
        <v>45237</v>
      </c>
      <c r="F8323" s="139">
        <f t="shared" si="517"/>
        <v>11</v>
      </c>
      <c r="G8323" s="140">
        <v>12</v>
      </c>
      <c r="H8323" s="141">
        <f t="shared" si="518"/>
        <v>9.4306628170186613E-8</v>
      </c>
      <c r="I8323" s="142">
        <f t="shared" si="519"/>
        <v>1.0373729098720527E-6</v>
      </c>
    </row>
    <row r="8324" spans="1:9">
      <c r="A8324" s="143">
        <f t="shared" si="520"/>
        <v>3786</v>
      </c>
      <c r="B8324" s="138" t="s">
        <v>97</v>
      </c>
      <c r="C8324" s="275">
        <v>45127</v>
      </c>
      <c r="D8324" s="275">
        <v>45231</v>
      </c>
      <c r="E8324" s="275">
        <v>45231</v>
      </c>
      <c r="F8324" s="139">
        <f t="shared" si="517"/>
        <v>104</v>
      </c>
      <c r="G8324" s="140">
        <v>13.45</v>
      </c>
      <c r="H8324" s="141">
        <f t="shared" si="518"/>
        <v>1.0570201240741749E-7</v>
      </c>
      <c r="I8324" s="142">
        <f t="shared" si="519"/>
        <v>1.099300929037142E-5</v>
      </c>
    </row>
    <row r="8325" spans="1:9">
      <c r="A8325" s="143">
        <f t="shared" si="520"/>
        <v>3787</v>
      </c>
      <c r="B8325" s="138" t="s">
        <v>97</v>
      </c>
      <c r="C8325" s="275">
        <v>45120</v>
      </c>
      <c r="D8325" s="275">
        <v>45205</v>
      </c>
      <c r="E8325" s="275">
        <v>45205</v>
      </c>
      <c r="F8325" s="139">
        <f t="shared" si="517"/>
        <v>85</v>
      </c>
      <c r="G8325" s="140">
        <v>59.68</v>
      </c>
      <c r="H8325" s="141">
        <f t="shared" si="518"/>
        <v>4.6901829743306144E-7</v>
      </c>
      <c r="I8325" s="142">
        <f t="shared" si="519"/>
        <v>3.9866555281810225E-5</v>
      </c>
    </row>
    <row r="8326" spans="1:9">
      <c r="A8326" s="143">
        <f t="shared" si="520"/>
        <v>3788</v>
      </c>
      <c r="B8326" s="138" t="s">
        <v>97</v>
      </c>
      <c r="C8326" s="275">
        <v>45012</v>
      </c>
      <c r="D8326" s="275">
        <v>45239</v>
      </c>
      <c r="E8326" s="275">
        <v>45239</v>
      </c>
      <c r="F8326" s="139">
        <f t="shared" si="517"/>
        <v>227</v>
      </c>
      <c r="G8326" s="140">
        <v>167.96</v>
      </c>
      <c r="H8326" s="141">
        <f t="shared" si="518"/>
        <v>1.3199784389553788E-6</v>
      </c>
      <c r="I8326" s="142">
        <f t="shared" si="519"/>
        <v>2.99635105642871E-4</v>
      </c>
    </row>
    <row r="8327" spans="1:9">
      <c r="A8327" s="143">
        <f t="shared" si="520"/>
        <v>3789</v>
      </c>
      <c r="B8327" s="138" t="s">
        <v>97</v>
      </c>
      <c r="C8327" s="275">
        <v>45126</v>
      </c>
      <c r="D8327" s="275">
        <v>45196</v>
      </c>
      <c r="E8327" s="275">
        <v>45196</v>
      </c>
      <c r="F8327" s="139">
        <f t="shared" si="517"/>
        <v>70</v>
      </c>
      <c r="G8327" s="140">
        <v>11.33</v>
      </c>
      <c r="H8327" s="141">
        <f t="shared" si="518"/>
        <v>8.9041174764017861E-8</v>
      </c>
      <c r="I8327" s="142">
        <f t="shared" si="519"/>
        <v>6.2328822334812506E-6</v>
      </c>
    </row>
    <row r="8328" spans="1:9">
      <c r="A8328" s="143">
        <f t="shared" si="520"/>
        <v>3790</v>
      </c>
      <c r="B8328" s="138" t="s">
        <v>97</v>
      </c>
      <c r="C8328" s="275">
        <v>44987</v>
      </c>
      <c r="D8328" s="275">
        <v>45062</v>
      </c>
      <c r="E8328" s="275">
        <v>45062</v>
      </c>
      <c r="F8328" s="139">
        <f t="shared" ref="F8328:F8391" si="521">E8328-C8328</f>
        <v>75</v>
      </c>
      <c r="G8328" s="140">
        <v>75.7</v>
      </c>
      <c r="H8328" s="141">
        <f t="shared" ref="H8328:H8391" si="522">G8328/$G$8894</f>
        <v>5.9491764604026061E-7</v>
      </c>
      <c r="I8328" s="142">
        <f t="shared" ref="I8328:I8391" si="523">H8328*F8328</f>
        <v>4.4618823453019543E-5</v>
      </c>
    </row>
    <row r="8329" spans="1:9">
      <c r="A8329" s="143">
        <f t="shared" si="520"/>
        <v>3791</v>
      </c>
      <c r="B8329" s="138" t="s">
        <v>97</v>
      </c>
      <c r="C8329" s="275">
        <v>45199</v>
      </c>
      <c r="D8329" s="275">
        <v>45203</v>
      </c>
      <c r="E8329" s="275">
        <v>45203</v>
      </c>
      <c r="F8329" s="139">
        <f t="shared" si="521"/>
        <v>4</v>
      </c>
      <c r="G8329" s="140">
        <v>5.0599999999999996</v>
      </c>
      <c r="H8329" s="141">
        <f t="shared" si="522"/>
        <v>3.9765961545095352E-8</v>
      </c>
      <c r="I8329" s="142">
        <f t="shared" si="523"/>
        <v>1.5906384618038141E-7</v>
      </c>
    </row>
    <row r="8330" spans="1:9">
      <c r="A8330" s="143">
        <f t="shared" si="520"/>
        <v>3792</v>
      </c>
      <c r="B8330" s="138" t="s">
        <v>97</v>
      </c>
      <c r="C8330" s="275">
        <v>44931</v>
      </c>
      <c r="D8330" s="275">
        <v>45222</v>
      </c>
      <c r="E8330" s="275">
        <v>45222</v>
      </c>
      <c r="F8330" s="139">
        <f t="shared" si="521"/>
        <v>291</v>
      </c>
      <c r="G8330" s="140">
        <v>97.76</v>
      </c>
      <c r="H8330" s="141">
        <f t="shared" si="522"/>
        <v>7.6828466415978702E-7</v>
      </c>
      <c r="I8330" s="142">
        <f t="shared" si="523"/>
        <v>2.2357083727049803E-4</v>
      </c>
    </row>
    <row r="8331" spans="1:9">
      <c r="A8331" s="143">
        <f t="shared" si="520"/>
        <v>3793</v>
      </c>
      <c r="B8331" s="138" t="s">
        <v>97</v>
      </c>
      <c r="C8331" s="275">
        <v>45189</v>
      </c>
      <c r="D8331" s="275">
        <v>45231</v>
      </c>
      <c r="E8331" s="275">
        <v>45231</v>
      </c>
      <c r="F8331" s="139">
        <f t="shared" si="521"/>
        <v>42</v>
      </c>
      <c r="G8331" s="140">
        <v>24.26</v>
      </c>
      <c r="H8331" s="141">
        <f t="shared" si="522"/>
        <v>1.9065656661739395E-7</v>
      </c>
      <c r="I8331" s="142">
        <f t="shared" si="523"/>
        <v>8.0075757979305466E-6</v>
      </c>
    </row>
    <row r="8332" spans="1:9">
      <c r="A8332" s="143">
        <f t="shared" si="520"/>
        <v>3794</v>
      </c>
      <c r="B8332" s="138" t="s">
        <v>97</v>
      </c>
      <c r="C8332" s="275">
        <v>45212</v>
      </c>
      <c r="D8332" s="275">
        <v>45224</v>
      </c>
      <c r="E8332" s="275">
        <v>45224</v>
      </c>
      <c r="F8332" s="139">
        <f t="shared" si="521"/>
        <v>12</v>
      </c>
      <c r="G8332" s="140">
        <v>71.86</v>
      </c>
      <c r="H8332" s="141">
        <f t="shared" si="522"/>
        <v>5.6473952502580082E-7</v>
      </c>
      <c r="I8332" s="142">
        <f t="shared" si="523"/>
        <v>6.7768743003096098E-6</v>
      </c>
    </row>
    <row r="8333" spans="1:9">
      <c r="A8333" s="143">
        <f t="shared" si="520"/>
        <v>3795</v>
      </c>
      <c r="B8333" s="138" t="s">
        <v>97</v>
      </c>
      <c r="C8333" s="275">
        <v>45229</v>
      </c>
      <c r="D8333" s="275">
        <v>45271</v>
      </c>
      <c r="E8333" s="275">
        <v>45271</v>
      </c>
      <c r="F8333" s="139">
        <f t="shared" si="521"/>
        <v>42</v>
      </c>
      <c r="G8333" s="140">
        <v>36.630000000000003</v>
      </c>
      <c r="H8333" s="141">
        <f t="shared" si="522"/>
        <v>2.8787098248949469E-7</v>
      </c>
      <c r="I8333" s="142">
        <f t="shared" si="523"/>
        <v>1.2090581264558776E-5</v>
      </c>
    </row>
    <row r="8334" spans="1:9">
      <c r="A8334" s="143">
        <f t="shared" si="520"/>
        <v>3796</v>
      </c>
      <c r="B8334" s="138" t="s">
        <v>97</v>
      </c>
      <c r="C8334" s="275">
        <v>44979</v>
      </c>
      <c r="D8334" s="275">
        <v>45303</v>
      </c>
      <c r="E8334" s="275">
        <v>45303</v>
      </c>
      <c r="F8334" s="139">
        <f t="shared" si="521"/>
        <v>324</v>
      </c>
      <c r="G8334" s="140">
        <v>503.02</v>
      </c>
      <c r="H8334" s="141">
        <f t="shared" si="522"/>
        <v>3.9531766751806059E-6</v>
      </c>
      <c r="I8334" s="142">
        <f t="shared" si="523"/>
        <v>1.2808292427585162E-3</v>
      </c>
    </row>
    <row r="8335" spans="1:9">
      <c r="A8335" s="143">
        <f t="shared" si="520"/>
        <v>3797</v>
      </c>
      <c r="B8335" s="138" t="s">
        <v>97</v>
      </c>
      <c r="C8335" s="275">
        <v>44965</v>
      </c>
      <c r="D8335" s="275">
        <v>45048</v>
      </c>
      <c r="E8335" s="275">
        <v>45048</v>
      </c>
      <c r="F8335" s="139">
        <f t="shared" si="521"/>
        <v>83</v>
      </c>
      <c r="G8335" s="140">
        <v>77.84</v>
      </c>
      <c r="H8335" s="141">
        <f t="shared" si="522"/>
        <v>6.1173566139727717E-7</v>
      </c>
      <c r="I8335" s="142">
        <f t="shared" si="523"/>
        <v>5.0774059895974003E-5</v>
      </c>
    </row>
    <row r="8336" spans="1:9">
      <c r="A8336" s="143">
        <f t="shared" si="520"/>
        <v>3798</v>
      </c>
      <c r="B8336" s="138" t="s">
        <v>97</v>
      </c>
      <c r="C8336" s="275">
        <v>45051</v>
      </c>
      <c r="D8336" s="275">
        <v>45076</v>
      </c>
      <c r="E8336" s="275">
        <v>45076</v>
      </c>
      <c r="F8336" s="139">
        <f t="shared" si="521"/>
        <v>25</v>
      </c>
      <c r="G8336" s="140">
        <v>18.86</v>
      </c>
      <c r="H8336" s="141">
        <f t="shared" si="522"/>
        <v>1.4821858394080996E-7</v>
      </c>
      <c r="I8336" s="142">
        <f t="shared" si="523"/>
        <v>3.705464598520249E-6</v>
      </c>
    </row>
    <row r="8337" spans="1:9">
      <c r="A8337" s="143">
        <f t="shared" si="520"/>
        <v>3799</v>
      </c>
      <c r="B8337" s="138" t="s">
        <v>97</v>
      </c>
      <c r="C8337" s="275">
        <v>45176</v>
      </c>
      <c r="D8337" s="275">
        <v>45194</v>
      </c>
      <c r="E8337" s="275">
        <v>45194</v>
      </c>
      <c r="F8337" s="139">
        <f t="shared" si="521"/>
        <v>18</v>
      </c>
      <c r="G8337" s="140">
        <v>20.010000000000002</v>
      </c>
      <c r="H8337" s="141">
        <f t="shared" si="522"/>
        <v>1.5725630247378618E-7</v>
      </c>
      <c r="I8337" s="142">
        <f t="shared" si="523"/>
        <v>2.8306134445281514E-6</v>
      </c>
    </row>
    <row r="8338" spans="1:9">
      <c r="A8338" s="143">
        <f t="shared" si="520"/>
        <v>3800</v>
      </c>
      <c r="B8338" s="138" t="s">
        <v>97</v>
      </c>
      <c r="C8338" s="275">
        <v>45005</v>
      </c>
      <c r="D8338" s="275">
        <v>45044</v>
      </c>
      <c r="E8338" s="275">
        <v>45044</v>
      </c>
      <c r="F8338" s="139">
        <f t="shared" si="521"/>
        <v>39</v>
      </c>
      <c r="G8338" s="140">
        <v>11.27</v>
      </c>
      <c r="H8338" s="141">
        <f t="shared" si="522"/>
        <v>8.856964162316693E-8</v>
      </c>
      <c r="I8338" s="142">
        <f t="shared" si="523"/>
        <v>3.4542160233035102E-6</v>
      </c>
    </row>
    <row r="8339" spans="1:9">
      <c r="A8339" s="143">
        <f t="shared" si="520"/>
        <v>3801</v>
      </c>
      <c r="B8339" s="138" t="s">
        <v>97</v>
      </c>
      <c r="C8339" s="275">
        <v>44952</v>
      </c>
      <c r="D8339" s="275">
        <v>44984</v>
      </c>
      <c r="E8339" s="275">
        <v>44984</v>
      </c>
      <c r="F8339" s="139">
        <f t="shared" si="521"/>
        <v>32</v>
      </c>
      <c r="G8339" s="140">
        <v>312.20999999999998</v>
      </c>
      <c r="H8339" s="141">
        <f t="shared" si="522"/>
        <v>2.45362269841783E-6</v>
      </c>
      <c r="I8339" s="142">
        <f t="shared" si="523"/>
        <v>7.851592634937056E-5</v>
      </c>
    </row>
    <row r="8340" spans="1:9">
      <c r="A8340" s="143">
        <f t="shared" si="520"/>
        <v>3802</v>
      </c>
      <c r="B8340" s="138" t="s">
        <v>97</v>
      </c>
      <c r="C8340" s="275">
        <v>45132</v>
      </c>
      <c r="D8340" s="275">
        <v>45169</v>
      </c>
      <c r="E8340" s="275">
        <v>45169</v>
      </c>
      <c r="F8340" s="139">
        <f t="shared" si="521"/>
        <v>37</v>
      </c>
      <c r="G8340" s="140">
        <v>40.770000000000003</v>
      </c>
      <c r="H8340" s="141">
        <f t="shared" si="522"/>
        <v>3.2040676920820904E-7</v>
      </c>
      <c r="I8340" s="142">
        <f t="shared" si="523"/>
        <v>1.1855050460703735E-5</v>
      </c>
    </row>
    <row r="8341" spans="1:9">
      <c r="A8341" s="143">
        <f t="shared" si="520"/>
        <v>3803</v>
      </c>
      <c r="B8341" s="138" t="s">
        <v>97</v>
      </c>
      <c r="C8341" s="275">
        <v>45281</v>
      </c>
      <c r="D8341" s="275">
        <v>45316</v>
      </c>
      <c r="E8341" s="275">
        <v>45316</v>
      </c>
      <c r="F8341" s="139">
        <f t="shared" si="521"/>
        <v>35</v>
      </c>
      <c r="G8341" s="140">
        <v>30.63</v>
      </c>
      <c r="H8341" s="141">
        <f t="shared" si="522"/>
        <v>2.4071766840440133E-7</v>
      </c>
      <c r="I8341" s="142">
        <f t="shared" si="523"/>
        <v>8.425118394154047E-6</v>
      </c>
    </row>
    <row r="8342" spans="1:9">
      <c r="A8342" s="143">
        <f t="shared" si="520"/>
        <v>3804</v>
      </c>
      <c r="B8342" s="138" t="s">
        <v>97</v>
      </c>
      <c r="C8342" s="275">
        <v>45158</v>
      </c>
      <c r="D8342" s="275">
        <v>45161</v>
      </c>
      <c r="E8342" s="275">
        <v>45161</v>
      </c>
      <c r="F8342" s="139">
        <f t="shared" si="521"/>
        <v>3</v>
      </c>
      <c r="G8342" s="140">
        <v>8.2100000000000009</v>
      </c>
      <c r="H8342" s="141">
        <f t="shared" si="522"/>
        <v>6.4521451439769349E-8</v>
      </c>
      <c r="I8342" s="142">
        <f t="shared" si="523"/>
        <v>1.9356435431930803E-7</v>
      </c>
    </row>
    <row r="8343" spans="1:9">
      <c r="A8343" s="143">
        <f t="shared" si="520"/>
        <v>3805</v>
      </c>
      <c r="B8343" s="138" t="s">
        <v>97</v>
      </c>
      <c r="C8343" s="275">
        <v>45054</v>
      </c>
      <c r="D8343" s="275">
        <v>45058</v>
      </c>
      <c r="E8343" s="275">
        <v>45058</v>
      </c>
      <c r="F8343" s="139">
        <f t="shared" si="521"/>
        <v>4</v>
      </c>
      <c r="G8343" s="140">
        <v>30.43</v>
      </c>
      <c r="H8343" s="141">
        <f t="shared" si="522"/>
        <v>2.3914589126823156E-7</v>
      </c>
      <c r="I8343" s="142">
        <f t="shared" si="523"/>
        <v>9.5658356507292622E-7</v>
      </c>
    </row>
    <row r="8344" spans="1:9">
      <c r="A8344" s="143">
        <f t="shared" si="520"/>
        <v>3806</v>
      </c>
      <c r="B8344" s="138" t="s">
        <v>97</v>
      </c>
      <c r="C8344" s="275">
        <v>45087</v>
      </c>
      <c r="D8344" s="275">
        <v>45091</v>
      </c>
      <c r="E8344" s="275">
        <v>45091</v>
      </c>
      <c r="F8344" s="139">
        <f t="shared" si="521"/>
        <v>4</v>
      </c>
      <c r="G8344" s="140">
        <v>14.71</v>
      </c>
      <c r="H8344" s="141">
        <f t="shared" si="522"/>
        <v>1.1560420836528711E-7</v>
      </c>
      <c r="I8344" s="142">
        <f t="shared" si="523"/>
        <v>4.6241683346114843E-7</v>
      </c>
    </row>
    <row r="8345" spans="1:9">
      <c r="A8345" s="143">
        <f t="shared" si="520"/>
        <v>3807</v>
      </c>
      <c r="B8345" s="138" t="s">
        <v>97</v>
      </c>
      <c r="C8345" s="275">
        <v>44957</v>
      </c>
      <c r="D8345" s="275">
        <v>44977</v>
      </c>
      <c r="E8345" s="275">
        <v>44977</v>
      </c>
      <c r="F8345" s="139">
        <f t="shared" si="521"/>
        <v>20</v>
      </c>
      <c r="G8345" s="140">
        <v>142.35</v>
      </c>
      <c r="H8345" s="141">
        <f t="shared" si="522"/>
        <v>1.1187123766688388E-6</v>
      </c>
      <c r="I8345" s="142">
        <f t="shared" si="523"/>
        <v>2.2374247533376778E-5</v>
      </c>
    </row>
    <row r="8346" spans="1:9">
      <c r="A8346" s="143">
        <f t="shared" si="520"/>
        <v>3808</v>
      </c>
      <c r="B8346" s="138" t="s">
        <v>97</v>
      </c>
      <c r="C8346" s="275">
        <v>45029</v>
      </c>
      <c r="D8346" s="275">
        <v>45041</v>
      </c>
      <c r="E8346" s="275">
        <v>45041</v>
      </c>
      <c r="F8346" s="139">
        <f t="shared" si="521"/>
        <v>12</v>
      </c>
      <c r="G8346" s="140">
        <v>118.61</v>
      </c>
      <c r="H8346" s="141">
        <f t="shared" si="522"/>
        <v>9.3214243060548626E-7</v>
      </c>
      <c r="I8346" s="142">
        <f t="shared" si="523"/>
        <v>1.1185709167265836E-5</v>
      </c>
    </row>
    <row r="8347" spans="1:9">
      <c r="A8347" s="143">
        <f t="shared" si="520"/>
        <v>3809</v>
      </c>
      <c r="B8347" s="138" t="s">
        <v>97</v>
      </c>
      <c r="C8347" s="275">
        <v>44945</v>
      </c>
      <c r="D8347" s="275">
        <v>45022</v>
      </c>
      <c r="E8347" s="275">
        <v>45022</v>
      </c>
      <c r="F8347" s="139">
        <f t="shared" si="521"/>
        <v>77</v>
      </c>
      <c r="G8347" s="140">
        <v>276.26</v>
      </c>
      <c r="H8347" s="141">
        <f t="shared" si="522"/>
        <v>2.1710957581913129E-6</v>
      </c>
      <c r="I8347" s="142">
        <f t="shared" si="523"/>
        <v>1.6717437338073109E-4</v>
      </c>
    </row>
    <row r="8348" spans="1:9">
      <c r="A8348" s="143">
        <f t="shared" si="520"/>
        <v>3810</v>
      </c>
      <c r="B8348" s="138" t="s">
        <v>97</v>
      </c>
      <c r="C8348" s="275">
        <v>45267</v>
      </c>
      <c r="D8348" s="275">
        <v>45278</v>
      </c>
      <c r="E8348" s="275">
        <v>45278</v>
      </c>
      <c r="F8348" s="139">
        <f t="shared" si="521"/>
        <v>11</v>
      </c>
      <c r="G8348" s="140">
        <v>42.66</v>
      </c>
      <c r="H8348" s="141">
        <f t="shared" si="522"/>
        <v>3.3526006314501338E-7</v>
      </c>
      <c r="I8348" s="142">
        <f t="shared" si="523"/>
        <v>3.6878606945951472E-6</v>
      </c>
    </row>
    <row r="8349" spans="1:9">
      <c r="A8349" s="143">
        <f t="shared" si="520"/>
        <v>3811</v>
      </c>
      <c r="B8349" s="138" t="s">
        <v>97</v>
      </c>
      <c r="C8349" s="275">
        <v>45092</v>
      </c>
      <c r="D8349" s="275">
        <v>45105</v>
      </c>
      <c r="E8349" s="275">
        <v>45105</v>
      </c>
      <c r="F8349" s="139">
        <f t="shared" si="521"/>
        <v>13</v>
      </c>
      <c r="G8349" s="140">
        <v>28.92</v>
      </c>
      <c r="H8349" s="141">
        <f t="shared" si="522"/>
        <v>2.2727897389014977E-7</v>
      </c>
      <c r="I8349" s="142">
        <f t="shared" si="523"/>
        <v>2.9546266605719469E-6</v>
      </c>
    </row>
    <row r="8350" spans="1:9">
      <c r="A8350" s="143">
        <f t="shared" si="520"/>
        <v>3812</v>
      </c>
      <c r="B8350" s="138" t="s">
        <v>97</v>
      </c>
      <c r="C8350" s="275">
        <v>45159</v>
      </c>
      <c r="D8350" s="275">
        <v>45244</v>
      </c>
      <c r="E8350" s="275">
        <v>45244</v>
      </c>
      <c r="F8350" s="139">
        <f t="shared" si="521"/>
        <v>85</v>
      </c>
      <c r="G8350" s="140">
        <v>29.34</v>
      </c>
      <c r="H8350" s="141">
        <f t="shared" si="522"/>
        <v>2.3057970587610627E-7</v>
      </c>
      <c r="I8350" s="142">
        <f t="shared" si="523"/>
        <v>1.9599274999469034E-5</v>
      </c>
    </row>
    <row r="8351" spans="1:9">
      <c r="A8351" s="143">
        <f t="shared" si="520"/>
        <v>3813</v>
      </c>
      <c r="B8351" s="138" t="s">
        <v>97</v>
      </c>
      <c r="C8351" s="275">
        <v>45085</v>
      </c>
      <c r="D8351" s="275">
        <v>45180</v>
      </c>
      <c r="E8351" s="275">
        <v>45180</v>
      </c>
      <c r="F8351" s="139">
        <f t="shared" si="521"/>
        <v>95</v>
      </c>
      <c r="G8351" s="140">
        <v>17.399999999999999</v>
      </c>
      <c r="H8351" s="141">
        <f t="shared" si="522"/>
        <v>1.3674461084677059E-7</v>
      </c>
      <c r="I8351" s="142">
        <f t="shared" si="523"/>
        <v>1.2990738030443206E-5</v>
      </c>
    </row>
    <row r="8352" spans="1:9">
      <c r="A8352" s="143">
        <f t="shared" si="520"/>
        <v>3814</v>
      </c>
      <c r="B8352" s="138" t="s">
        <v>97</v>
      </c>
      <c r="C8352" s="275">
        <v>44943</v>
      </c>
      <c r="D8352" s="275">
        <v>44951</v>
      </c>
      <c r="E8352" s="275">
        <v>44951</v>
      </c>
      <c r="F8352" s="139">
        <f t="shared" si="521"/>
        <v>8</v>
      </c>
      <c r="G8352" s="140">
        <v>215.84</v>
      </c>
      <c r="H8352" s="141">
        <f t="shared" si="522"/>
        <v>1.6962618853544232E-6</v>
      </c>
      <c r="I8352" s="142">
        <f t="shared" si="523"/>
        <v>1.3570095082835386E-5</v>
      </c>
    </row>
    <row r="8353" spans="1:9">
      <c r="A8353" s="143">
        <f t="shared" si="520"/>
        <v>3815</v>
      </c>
      <c r="B8353" s="138" t="s">
        <v>97</v>
      </c>
      <c r="C8353" s="275">
        <v>45231</v>
      </c>
      <c r="D8353" s="275">
        <v>45252</v>
      </c>
      <c r="E8353" s="275">
        <v>45252</v>
      </c>
      <c r="F8353" s="139">
        <f t="shared" si="521"/>
        <v>21</v>
      </c>
      <c r="G8353" s="140">
        <v>157.88</v>
      </c>
      <c r="H8353" s="141">
        <f t="shared" si="522"/>
        <v>1.2407608712924219E-6</v>
      </c>
      <c r="I8353" s="142">
        <f t="shared" si="523"/>
        <v>2.6055978297140861E-5</v>
      </c>
    </row>
    <row r="8354" spans="1:9">
      <c r="A8354" s="143">
        <f t="shared" si="520"/>
        <v>3816</v>
      </c>
      <c r="B8354" s="138" t="s">
        <v>97</v>
      </c>
      <c r="C8354" s="275">
        <v>45013</v>
      </c>
      <c r="D8354" s="275">
        <v>45016</v>
      </c>
      <c r="E8354" s="275">
        <v>45016</v>
      </c>
      <c r="F8354" s="139">
        <f t="shared" si="521"/>
        <v>3</v>
      </c>
      <c r="G8354" s="140">
        <v>129.1</v>
      </c>
      <c r="H8354" s="141">
        <f t="shared" si="522"/>
        <v>1.014582141397591E-6</v>
      </c>
      <c r="I8354" s="142">
        <f t="shared" si="523"/>
        <v>3.0437464241927729E-6</v>
      </c>
    </row>
    <row r="8355" spans="1:9">
      <c r="A8355" s="143">
        <f t="shared" si="520"/>
        <v>3817</v>
      </c>
      <c r="B8355" s="138" t="s">
        <v>97</v>
      </c>
      <c r="C8355" s="275">
        <v>45288</v>
      </c>
      <c r="D8355" s="275">
        <v>45321</v>
      </c>
      <c r="E8355" s="275">
        <v>45321</v>
      </c>
      <c r="F8355" s="139">
        <f t="shared" si="521"/>
        <v>33</v>
      </c>
      <c r="G8355" s="140">
        <v>27.95</v>
      </c>
      <c r="H8355" s="141">
        <f t="shared" si="522"/>
        <v>2.1965585477972632E-7</v>
      </c>
      <c r="I8355" s="142">
        <f t="shared" si="523"/>
        <v>7.2486432077309683E-6</v>
      </c>
    </row>
    <row r="8356" spans="1:9">
      <c r="A8356" s="143">
        <f t="shared" si="520"/>
        <v>3818</v>
      </c>
      <c r="B8356" s="138" t="s">
        <v>97</v>
      </c>
      <c r="C8356" s="275">
        <v>45068</v>
      </c>
      <c r="D8356" s="275">
        <v>45103</v>
      </c>
      <c r="E8356" s="275">
        <v>45103</v>
      </c>
      <c r="F8356" s="139">
        <f t="shared" si="521"/>
        <v>35</v>
      </c>
      <c r="G8356" s="140">
        <v>8.31</v>
      </c>
      <c r="H8356" s="141">
        <f t="shared" si="522"/>
        <v>6.5307340007854238E-8</v>
      </c>
      <c r="I8356" s="142">
        <f t="shared" si="523"/>
        <v>2.2857569002748983E-6</v>
      </c>
    </row>
    <row r="8357" spans="1:9">
      <c r="A8357" s="143">
        <f t="shared" si="520"/>
        <v>3819</v>
      </c>
      <c r="B8357" s="138" t="s">
        <v>97</v>
      </c>
      <c r="C8357" s="275">
        <v>45126</v>
      </c>
      <c r="D8357" s="275">
        <v>45301</v>
      </c>
      <c r="E8357" s="275">
        <v>45301</v>
      </c>
      <c r="F8357" s="139">
        <f t="shared" si="521"/>
        <v>175</v>
      </c>
      <c r="G8357" s="140">
        <v>34.659999999999997</v>
      </c>
      <c r="H8357" s="141">
        <f t="shared" si="522"/>
        <v>2.723889776982223E-7</v>
      </c>
      <c r="I8357" s="142">
        <f t="shared" si="523"/>
        <v>4.7668071097188898E-5</v>
      </c>
    </row>
    <row r="8358" spans="1:9">
      <c r="A8358" s="143">
        <f t="shared" si="520"/>
        <v>3820</v>
      </c>
      <c r="B8358" s="138" t="s">
        <v>97</v>
      </c>
      <c r="C8358" s="275">
        <v>45072</v>
      </c>
      <c r="D8358" s="275">
        <v>45222</v>
      </c>
      <c r="E8358" s="275">
        <v>45222</v>
      </c>
      <c r="F8358" s="139">
        <f t="shared" si="521"/>
        <v>150</v>
      </c>
      <c r="G8358" s="140">
        <v>95.09</v>
      </c>
      <c r="H8358" s="141">
        <f t="shared" si="522"/>
        <v>7.4730143939192051E-7</v>
      </c>
      <c r="I8358" s="142">
        <f t="shared" si="523"/>
        <v>1.1209521590878807E-4</v>
      </c>
    </row>
    <row r="8359" spans="1:9">
      <c r="A8359" s="143">
        <f t="shared" si="520"/>
        <v>3821</v>
      </c>
      <c r="B8359" s="138" t="s">
        <v>97</v>
      </c>
      <c r="C8359" s="275">
        <v>44958</v>
      </c>
      <c r="D8359" s="275">
        <v>44963</v>
      </c>
      <c r="E8359" s="275">
        <v>44963</v>
      </c>
      <c r="F8359" s="139">
        <f t="shared" si="521"/>
        <v>5</v>
      </c>
      <c r="G8359" s="140">
        <v>120.99</v>
      </c>
      <c r="H8359" s="141">
        <f t="shared" si="522"/>
        <v>9.508465785259065E-7</v>
      </c>
      <c r="I8359" s="142">
        <f t="shared" si="523"/>
        <v>4.7542328926295323E-6</v>
      </c>
    </row>
    <row r="8360" spans="1:9">
      <c r="A8360" s="143">
        <f t="shared" si="520"/>
        <v>3822</v>
      </c>
      <c r="B8360" s="138" t="s">
        <v>97</v>
      </c>
      <c r="C8360" s="275">
        <v>45185</v>
      </c>
      <c r="D8360" s="275">
        <v>45188</v>
      </c>
      <c r="E8360" s="275">
        <v>45188</v>
      </c>
      <c r="F8360" s="139">
        <f t="shared" si="521"/>
        <v>3</v>
      </c>
      <c r="G8360" s="140">
        <v>18.95</v>
      </c>
      <c r="H8360" s="141">
        <f t="shared" si="522"/>
        <v>1.4892588365208637E-7</v>
      </c>
      <c r="I8360" s="142">
        <f t="shared" si="523"/>
        <v>4.4677765095625915E-7</v>
      </c>
    </row>
    <row r="8361" spans="1:9">
      <c r="A8361" s="143">
        <f t="shared" si="520"/>
        <v>3823</v>
      </c>
      <c r="B8361" s="138" t="s">
        <v>97</v>
      </c>
      <c r="C8361" s="275">
        <v>45045</v>
      </c>
      <c r="D8361" s="275">
        <v>45049</v>
      </c>
      <c r="E8361" s="275">
        <v>45049</v>
      </c>
      <c r="F8361" s="139">
        <f t="shared" si="521"/>
        <v>4</v>
      </c>
      <c r="G8361" s="140">
        <v>20.82</v>
      </c>
      <c r="H8361" s="141">
        <f t="shared" si="522"/>
        <v>1.6362199987527377E-7</v>
      </c>
      <c r="I8361" s="142">
        <f t="shared" si="523"/>
        <v>6.5448799950109508E-7</v>
      </c>
    </row>
    <row r="8362" spans="1:9">
      <c r="A8362" s="143">
        <f t="shared" si="520"/>
        <v>3824</v>
      </c>
      <c r="B8362" s="138" t="s">
        <v>97</v>
      </c>
      <c r="C8362" s="275">
        <v>45226</v>
      </c>
      <c r="D8362" s="275">
        <v>45293</v>
      </c>
      <c r="E8362" s="275">
        <v>45293</v>
      </c>
      <c r="F8362" s="139">
        <f t="shared" si="521"/>
        <v>67</v>
      </c>
      <c r="G8362" s="140">
        <v>994.62</v>
      </c>
      <c r="H8362" s="141">
        <f t="shared" si="522"/>
        <v>7.8166048758859184E-6</v>
      </c>
      <c r="I8362" s="142">
        <f t="shared" si="523"/>
        <v>5.2371252668435657E-4</v>
      </c>
    </row>
    <row r="8363" spans="1:9">
      <c r="A8363" s="143">
        <f t="shared" si="520"/>
        <v>3825</v>
      </c>
      <c r="B8363" s="138" t="s">
        <v>97</v>
      </c>
      <c r="C8363" s="275">
        <v>44959</v>
      </c>
      <c r="D8363" s="275">
        <v>44984</v>
      </c>
      <c r="E8363" s="275">
        <v>44984</v>
      </c>
      <c r="F8363" s="139">
        <f t="shared" si="521"/>
        <v>25</v>
      </c>
      <c r="G8363" s="140">
        <v>169.29</v>
      </c>
      <c r="H8363" s="141">
        <f t="shared" si="522"/>
        <v>1.3304307569109077E-6</v>
      </c>
      <c r="I8363" s="142">
        <f t="shared" si="523"/>
        <v>3.3260768922772693E-5</v>
      </c>
    </row>
    <row r="8364" spans="1:9">
      <c r="A8364" s="143">
        <f t="shared" si="520"/>
        <v>3826</v>
      </c>
      <c r="B8364" s="138" t="s">
        <v>97</v>
      </c>
      <c r="C8364" s="275">
        <v>45108</v>
      </c>
      <c r="D8364" s="275">
        <v>45166</v>
      </c>
      <c r="E8364" s="275">
        <v>45166</v>
      </c>
      <c r="F8364" s="139">
        <f t="shared" si="521"/>
        <v>58</v>
      </c>
      <c r="G8364" s="140">
        <v>22.81</v>
      </c>
      <c r="H8364" s="141">
        <f t="shared" si="522"/>
        <v>1.7926118238016306E-7</v>
      </c>
      <c r="I8364" s="142">
        <f t="shared" si="523"/>
        <v>1.0397148578049458E-5</v>
      </c>
    </row>
    <row r="8365" spans="1:9">
      <c r="A8365" s="143">
        <f t="shared" si="520"/>
        <v>3827</v>
      </c>
      <c r="B8365" s="138" t="s">
        <v>97</v>
      </c>
      <c r="C8365" s="275">
        <v>45231</v>
      </c>
      <c r="D8365" s="275">
        <v>45251</v>
      </c>
      <c r="E8365" s="275">
        <v>45251</v>
      </c>
      <c r="F8365" s="139">
        <f t="shared" si="521"/>
        <v>20</v>
      </c>
      <c r="G8365" s="140">
        <v>30.84</v>
      </c>
      <c r="H8365" s="141">
        <f t="shared" si="522"/>
        <v>2.4236803439737961E-7</v>
      </c>
      <c r="I8365" s="142">
        <f t="shared" si="523"/>
        <v>4.8473606879475925E-6</v>
      </c>
    </row>
    <row r="8366" spans="1:9">
      <c r="A8366" s="143">
        <f t="shared" si="520"/>
        <v>3828</v>
      </c>
      <c r="B8366" s="138" t="s">
        <v>97</v>
      </c>
      <c r="C8366" s="275">
        <v>45052</v>
      </c>
      <c r="D8366" s="275">
        <v>45056</v>
      </c>
      <c r="E8366" s="275">
        <v>45056</v>
      </c>
      <c r="F8366" s="139">
        <f t="shared" si="521"/>
        <v>4</v>
      </c>
      <c r="G8366" s="140">
        <v>40.99</v>
      </c>
      <c r="H8366" s="141">
        <f t="shared" si="522"/>
        <v>3.2213572405799581E-7</v>
      </c>
      <c r="I8366" s="142">
        <f t="shared" si="523"/>
        <v>1.2885428962319833E-6</v>
      </c>
    </row>
    <row r="8367" spans="1:9">
      <c r="A8367" s="143">
        <f t="shared" si="520"/>
        <v>3829</v>
      </c>
      <c r="B8367" s="138" t="s">
        <v>97</v>
      </c>
      <c r="C8367" s="275">
        <v>45079</v>
      </c>
      <c r="D8367" s="275">
        <v>45183</v>
      </c>
      <c r="E8367" s="275">
        <v>45183</v>
      </c>
      <c r="F8367" s="139">
        <f t="shared" si="521"/>
        <v>104</v>
      </c>
      <c r="G8367" s="140">
        <v>25.54</v>
      </c>
      <c r="H8367" s="141">
        <f t="shared" si="522"/>
        <v>2.0071594028888051E-7</v>
      </c>
      <c r="I8367" s="142">
        <f t="shared" si="523"/>
        <v>2.0874457790043572E-5</v>
      </c>
    </row>
    <row r="8368" spans="1:9">
      <c r="A8368" s="143">
        <f t="shared" si="520"/>
        <v>3830</v>
      </c>
      <c r="B8368" s="138" t="s">
        <v>97</v>
      </c>
      <c r="C8368" s="275">
        <v>44945</v>
      </c>
      <c r="D8368" s="275">
        <v>45236</v>
      </c>
      <c r="E8368" s="275">
        <v>45236</v>
      </c>
      <c r="F8368" s="139">
        <f t="shared" si="521"/>
        <v>291</v>
      </c>
      <c r="G8368" s="140">
        <v>96.82</v>
      </c>
      <c r="H8368" s="141">
        <f t="shared" si="522"/>
        <v>7.6089731161978902E-7</v>
      </c>
      <c r="I8368" s="142">
        <f t="shared" si="523"/>
        <v>2.214211176813586E-4</v>
      </c>
    </row>
    <row r="8369" spans="1:9">
      <c r="A8369" s="143">
        <f t="shared" si="520"/>
        <v>3831</v>
      </c>
      <c r="B8369" s="138" t="s">
        <v>97</v>
      </c>
      <c r="C8369" s="275">
        <v>44991</v>
      </c>
      <c r="D8369" s="275">
        <v>44995</v>
      </c>
      <c r="E8369" s="275">
        <v>44995</v>
      </c>
      <c r="F8369" s="139">
        <f t="shared" si="521"/>
        <v>4</v>
      </c>
      <c r="G8369" s="140">
        <v>389.11</v>
      </c>
      <c r="H8369" s="141">
        <f t="shared" si="522"/>
        <v>3.0579710072751097E-6</v>
      </c>
      <c r="I8369" s="142">
        <f t="shared" si="523"/>
        <v>1.2231884029100439E-5</v>
      </c>
    </row>
    <row r="8370" spans="1:9">
      <c r="A8370" s="143">
        <f t="shared" si="520"/>
        <v>3832</v>
      </c>
      <c r="B8370" s="138" t="s">
        <v>97</v>
      </c>
      <c r="C8370" s="275">
        <v>44986</v>
      </c>
      <c r="D8370" s="275">
        <v>44998</v>
      </c>
      <c r="E8370" s="275">
        <v>44998</v>
      </c>
      <c r="F8370" s="139">
        <f t="shared" si="521"/>
        <v>12</v>
      </c>
      <c r="G8370" s="140">
        <v>110.29</v>
      </c>
      <c r="H8370" s="141">
        <f t="shared" si="522"/>
        <v>8.6675650174082357E-7</v>
      </c>
      <c r="I8370" s="142">
        <f t="shared" si="523"/>
        <v>1.0401078020889883E-5</v>
      </c>
    </row>
    <row r="8371" spans="1:9">
      <c r="A8371" s="143">
        <f t="shared" si="520"/>
        <v>3833</v>
      </c>
      <c r="B8371" s="138" t="s">
        <v>97</v>
      </c>
      <c r="C8371" s="275">
        <v>45057</v>
      </c>
      <c r="D8371" s="275">
        <v>45068</v>
      </c>
      <c r="E8371" s="275">
        <v>45068</v>
      </c>
      <c r="F8371" s="139">
        <f t="shared" si="521"/>
        <v>11</v>
      </c>
      <c r="G8371" s="140">
        <v>38.33</v>
      </c>
      <c r="H8371" s="141">
        <f t="shared" si="522"/>
        <v>3.0123108814693775E-7</v>
      </c>
      <c r="I8371" s="142">
        <f t="shared" si="523"/>
        <v>3.3135419696163154E-6</v>
      </c>
    </row>
    <row r="8372" spans="1:9">
      <c r="A8372" s="143">
        <f t="shared" si="520"/>
        <v>3834</v>
      </c>
      <c r="B8372" s="138" t="s">
        <v>97</v>
      </c>
      <c r="C8372" s="275">
        <v>45085</v>
      </c>
      <c r="D8372" s="275">
        <v>45110</v>
      </c>
      <c r="E8372" s="275">
        <v>45110</v>
      </c>
      <c r="F8372" s="139">
        <f t="shared" si="521"/>
        <v>25</v>
      </c>
      <c r="G8372" s="140">
        <v>29.19</v>
      </c>
      <c r="H8372" s="141">
        <f t="shared" si="522"/>
        <v>2.2940087302397897E-7</v>
      </c>
      <c r="I8372" s="142">
        <f t="shared" si="523"/>
        <v>5.735021825599474E-6</v>
      </c>
    </row>
    <row r="8373" spans="1:9">
      <c r="A8373" s="143">
        <f t="shared" si="520"/>
        <v>3835</v>
      </c>
      <c r="B8373" s="138" t="s">
        <v>97</v>
      </c>
      <c r="C8373" s="275">
        <v>44978</v>
      </c>
      <c r="D8373" s="275">
        <v>45012</v>
      </c>
      <c r="E8373" s="275">
        <v>45012</v>
      </c>
      <c r="F8373" s="139">
        <f t="shared" si="521"/>
        <v>34</v>
      </c>
      <c r="G8373" s="140">
        <v>1.78</v>
      </c>
      <c r="H8373" s="141">
        <f t="shared" si="522"/>
        <v>1.3988816511911015E-8</v>
      </c>
      <c r="I8373" s="142">
        <f t="shared" si="523"/>
        <v>4.756197614049745E-7</v>
      </c>
    </row>
    <row r="8374" spans="1:9">
      <c r="A8374" s="143">
        <f t="shared" si="520"/>
        <v>3836</v>
      </c>
      <c r="B8374" s="138" t="s">
        <v>97</v>
      </c>
      <c r="C8374" s="275">
        <v>45160</v>
      </c>
      <c r="D8374" s="275">
        <v>45163</v>
      </c>
      <c r="E8374" s="275">
        <v>45163</v>
      </c>
      <c r="F8374" s="139">
        <f t="shared" si="521"/>
        <v>3</v>
      </c>
      <c r="G8374" s="140">
        <v>61.8</v>
      </c>
      <c r="H8374" s="141">
        <f t="shared" si="522"/>
        <v>4.8567913507646101E-7</v>
      </c>
      <c r="I8374" s="142">
        <f t="shared" si="523"/>
        <v>1.4570374052293831E-6</v>
      </c>
    </row>
    <row r="8375" spans="1:9">
      <c r="A8375" s="143">
        <f t="shared" si="520"/>
        <v>3837</v>
      </c>
      <c r="B8375" s="138" t="s">
        <v>97</v>
      </c>
      <c r="C8375" s="275">
        <v>45117</v>
      </c>
      <c r="D8375" s="275">
        <v>45153</v>
      </c>
      <c r="E8375" s="275">
        <v>45153</v>
      </c>
      <c r="F8375" s="139">
        <f t="shared" si="521"/>
        <v>36</v>
      </c>
      <c r="G8375" s="140">
        <v>3.88</v>
      </c>
      <c r="H8375" s="141">
        <f t="shared" si="522"/>
        <v>3.0492476441693674E-8</v>
      </c>
      <c r="I8375" s="142">
        <f t="shared" si="523"/>
        <v>1.0977291519009723E-6</v>
      </c>
    </row>
    <row r="8376" spans="1:9">
      <c r="A8376" s="143">
        <f t="shared" si="520"/>
        <v>3838</v>
      </c>
      <c r="B8376" s="138" t="s">
        <v>97</v>
      </c>
      <c r="C8376" s="275">
        <v>44936</v>
      </c>
      <c r="D8376" s="275">
        <v>44945</v>
      </c>
      <c r="E8376" s="275">
        <v>44945</v>
      </c>
      <c r="F8376" s="139">
        <f t="shared" si="521"/>
        <v>9</v>
      </c>
      <c r="G8376" s="140">
        <v>65.25</v>
      </c>
      <c r="H8376" s="141">
        <f t="shared" si="522"/>
        <v>5.1279229067538974E-7</v>
      </c>
      <c r="I8376" s="142">
        <f t="shared" si="523"/>
        <v>4.6151306160785074E-6</v>
      </c>
    </row>
    <row r="8377" spans="1:9">
      <c r="A8377" s="143">
        <f t="shared" si="520"/>
        <v>3839</v>
      </c>
      <c r="B8377" s="138" t="s">
        <v>97</v>
      </c>
      <c r="C8377" s="275">
        <v>44946</v>
      </c>
      <c r="D8377" s="275">
        <v>45265</v>
      </c>
      <c r="E8377" s="275">
        <v>45265</v>
      </c>
      <c r="F8377" s="139">
        <f t="shared" si="521"/>
        <v>319</v>
      </c>
      <c r="G8377" s="140">
        <v>32.700000000000003</v>
      </c>
      <c r="H8377" s="141">
        <f t="shared" si="522"/>
        <v>2.5698556176375856E-7</v>
      </c>
      <c r="I8377" s="142">
        <f t="shared" si="523"/>
        <v>8.1978394202638976E-5</v>
      </c>
    </row>
    <row r="8378" spans="1:9">
      <c r="A8378" s="143">
        <f t="shared" si="520"/>
        <v>3840</v>
      </c>
      <c r="B8378" s="138" t="s">
        <v>97</v>
      </c>
      <c r="C8378" s="275">
        <v>45264</v>
      </c>
      <c r="D8378" s="275">
        <v>45300</v>
      </c>
      <c r="E8378" s="275">
        <v>45300</v>
      </c>
      <c r="F8378" s="139">
        <f t="shared" si="521"/>
        <v>36</v>
      </c>
      <c r="G8378" s="140">
        <v>105.25</v>
      </c>
      <c r="H8378" s="141">
        <f t="shared" si="522"/>
        <v>8.2714771790934511E-7</v>
      </c>
      <c r="I8378" s="142">
        <f t="shared" si="523"/>
        <v>2.9777317844736424E-5</v>
      </c>
    </row>
    <row r="8379" spans="1:9">
      <c r="A8379" s="143">
        <f t="shared" si="520"/>
        <v>3841</v>
      </c>
      <c r="B8379" s="138" t="s">
        <v>97</v>
      </c>
      <c r="C8379" s="275">
        <v>45059</v>
      </c>
      <c r="D8379" s="275">
        <v>45062</v>
      </c>
      <c r="E8379" s="275">
        <v>45062</v>
      </c>
      <c r="F8379" s="139">
        <f t="shared" si="521"/>
        <v>3</v>
      </c>
      <c r="G8379" s="140">
        <v>118.28</v>
      </c>
      <c r="H8379" s="141">
        <f t="shared" si="522"/>
        <v>9.295489983308061E-7</v>
      </c>
      <c r="I8379" s="142">
        <f t="shared" si="523"/>
        <v>2.7886469949924184E-6</v>
      </c>
    </row>
    <row r="8380" spans="1:9">
      <c r="A8380" s="143">
        <f t="shared" ref="A8380:A8443" si="524">A8379+1</f>
        <v>3842</v>
      </c>
      <c r="B8380" s="138" t="s">
        <v>97</v>
      </c>
      <c r="C8380" s="275">
        <v>45072</v>
      </c>
      <c r="D8380" s="275">
        <v>45091</v>
      </c>
      <c r="E8380" s="275">
        <v>45091</v>
      </c>
      <c r="F8380" s="139">
        <f t="shared" si="521"/>
        <v>19</v>
      </c>
      <c r="G8380" s="140">
        <v>17.8</v>
      </c>
      <c r="H8380" s="141">
        <f t="shared" si="522"/>
        <v>1.3988816511911015E-7</v>
      </c>
      <c r="I8380" s="142">
        <f t="shared" si="523"/>
        <v>2.657875137263093E-6</v>
      </c>
    </row>
    <row r="8381" spans="1:9">
      <c r="A8381" s="143">
        <f t="shared" si="524"/>
        <v>3843</v>
      </c>
      <c r="B8381" s="138" t="s">
        <v>97</v>
      </c>
      <c r="C8381" s="275">
        <v>44944</v>
      </c>
      <c r="D8381" s="275">
        <v>45212</v>
      </c>
      <c r="E8381" s="275">
        <v>45212</v>
      </c>
      <c r="F8381" s="139">
        <f t="shared" si="521"/>
        <v>268</v>
      </c>
      <c r="G8381" s="140">
        <v>354.77</v>
      </c>
      <c r="H8381" s="141">
        <f t="shared" si="522"/>
        <v>2.7880968729947586E-6</v>
      </c>
      <c r="I8381" s="142">
        <f t="shared" si="523"/>
        <v>7.4720996196259528E-4</v>
      </c>
    </row>
    <row r="8382" spans="1:9">
      <c r="A8382" s="143">
        <f t="shared" si="524"/>
        <v>3844</v>
      </c>
      <c r="B8382" s="138" t="s">
        <v>97</v>
      </c>
      <c r="C8382" s="275">
        <v>45096</v>
      </c>
      <c r="D8382" s="275">
        <v>45110</v>
      </c>
      <c r="E8382" s="275">
        <v>45110</v>
      </c>
      <c r="F8382" s="139">
        <f t="shared" si="521"/>
        <v>14</v>
      </c>
      <c r="G8382" s="140">
        <v>42.31</v>
      </c>
      <c r="H8382" s="141">
        <f t="shared" si="522"/>
        <v>3.3250945315671632E-7</v>
      </c>
      <c r="I8382" s="142">
        <f t="shared" si="523"/>
        <v>4.6551323441940283E-6</v>
      </c>
    </row>
    <row r="8383" spans="1:9">
      <c r="A8383" s="143">
        <f t="shared" si="524"/>
        <v>3845</v>
      </c>
      <c r="B8383" s="138" t="s">
        <v>97</v>
      </c>
      <c r="C8383" s="275">
        <v>45225</v>
      </c>
      <c r="D8383" s="275">
        <v>45435</v>
      </c>
      <c r="E8383" s="275">
        <v>45435</v>
      </c>
      <c r="F8383" s="139">
        <f t="shared" si="521"/>
        <v>210</v>
      </c>
      <c r="G8383" s="140">
        <v>47.61</v>
      </c>
      <c r="H8383" s="141">
        <f t="shared" si="522"/>
        <v>3.741615472652154E-7</v>
      </c>
      <c r="I8383" s="142">
        <f t="shared" si="523"/>
        <v>7.8573924925695232E-5</v>
      </c>
    </row>
    <row r="8384" spans="1:9">
      <c r="A8384" s="143">
        <f t="shared" si="524"/>
        <v>3846</v>
      </c>
      <c r="B8384" s="138" t="s">
        <v>97</v>
      </c>
      <c r="C8384" s="275">
        <v>45125</v>
      </c>
      <c r="D8384" s="275">
        <v>45126</v>
      </c>
      <c r="E8384" s="275">
        <v>45126</v>
      </c>
      <c r="F8384" s="139">
        <f t="shared" si="521"/>
        <v>1</v>
      </c>
      <c r="G8384" s="140">
        <v>27.04</v>
      </c>
      <c r="H8384" s="141">
        <f t="shared" si="522"/>
        <v>2.1250426881015385E-7</v>
      </c>
      <c r="I8384" s="142">
        <f t="shared" si="523"/>
        <v>2.1250426881015385E-7</v>
      </c>
    </row>
    <row r="8385" spans="1:9">
      <c r="A8385" s="143">
        <f t="shared" si="524"/>
        <v>3847</v>
      </c>
      <c r="B8385" s="138" t="s">
        <v>97</v>
      </c>
      <c r="C8385" s="275">
        <v>45149</v>
      </c>
      <c r="D8385" s="275">
        <v>45244</v>
      </c>
      <c r="E8385" s="275">
        <v>45244</v>
      </c>
      <c r="F8385" s="139">
        <f t="shared" si="521"/>
        <v>95</v>
      </c>
      <c r="G8385" s="140">
        <v>26.53</v>
      </c>
      <c r="H8385" s="141">
        <f t="shared" si="522"/>
        <v>2.0849623711292093E-7</v>
      </c>
      <c r="I8385" s="142">
        <f t="shared" si="523"/>
        <v>1.9807142525727489E-5</v>
      </c>
    </row>
    <row r="8386" spans="1:9">
      <c r="A8386" s="143">
        <f t="shared" si="524"/>
        <v>3848</v>
      </c>
      <c r="B8386" s="138" t="s">
        <v>97</v>
      </c>
      <c r="C8386" s="275">
        <v>45287</v>
      </c>
      <c r="D8386" s="275">
        <v>45345</v>
      </c>
      <c r="E8386" s="275">
        <v>45345</v>
      </c>
      <c r="F8386" s="139">
        <f t="shared" si="521"/>
        <v>58</v>
      </c>
      <c r="G8386" s="140">
        <v>65.540000000000006</v>
      </c>
      <c r="H8386" s="141">
        <f t="shared" si="522"/>
        <v>5.1507136752283591E-7</v>
      </c>
      <c r="I8386" s="142">
        <f t="shared" si="523"/>
        <v>2.9874139316324484E-5</v>
      </c>
    </row>
    <row r="8387" spans="1:9">
      <c r="A8387" s="143">
        <f t="shared" si="524"/>
        <v>3849</v>
      </c>
      <c r="B8387" s="138" t="s">
        <v>97</v>
      </c>
      <c r="C8387" s="275">
        <v>45019</v>
      </c>
      <c r="D8387" s="275">
        <v>45222</v>
      </c>
      <c r="E8387" s="275">
        <v>45222</v>
      </c>
      <c r="F8387" s="139">
        <f t="shared" si="521"/>
        <v>203</v>
      </c>
      <c r="G8387" s="140">
        <v>36.25</v>
      </c>
      <c r="H8387" s="141">
        <f t="shared" si="522"/>
        <v>2.8488460593077208E-7</v>
      </c>
      <c r="I8387" s="142">
        <f t="shared" si="523"/>
        <v>5.7831575003946728E-5</v>
      </c>
    </row>
    <row r="8388" spans="1:9">
      <c r="A8388" s="143">
        <f t="shared" si="524"/>
        <v>3850</v>
      </c>
      <c r="B8388" s="138" t="s">
        <v>97</v>
      </c>
      <c r="C8388" s="275">
        <v>44971</v>
      </c>
      <c r="D8388" s="275">
        <v>45019</v>
      </c>
      <c r="E8388" s="275">
        <v>45019</v>
      </c>
      <c r="F8388" s="139">
        <f t="shared" si="521"/>
        <v>48</v>
      </c>
      <c r="G8388" s="140">
        <v>99.77</v>
      </c>
      <c r="H8388" s="141">
        <f t="shared" si="522"/>
        <v>7.840810243782932E-7</v>
      </c>
      <c r="I8388" s="142">
        <f t="shared" si="523"/>
        <v>3.7635889170158077E-5</v>
      </c>
    </row>
    <row r="8389" spans="1:9">
      <c r="A8389" s="143">
        <f t="shared" si="524"/>
        <v>3851</v>
      </c>
      <c r="B8389" s="138" t="s">
        <v>97</v>
      </c>
      <c r="C8389" s="275">
        <v>45076</v>
      </c>
      <c r="D8389" s="275">
        <v>45222</v>
      </c>
      <c r="E8389" s="275">
        <v>45222</v>
      </c>
      <c r="F8389" s="139">
        <f t="shared" si="521"/>
        <v>146</v>
      </c>
      <c r="G8389" s="140">
        <v>23.85</v>
      </c>
      <c r="H8389" s="141">
        <f t="shared" si="522"/>
        <v>1.8743442348824592E-7</v>
      </c>
      <c r="I8389" s="142">
        <f t="shared" si="523"/>
        <v>2.7365425829283903E-5</v>
      </c>
    </row>
    <row r="8390" spans="1:9">
      <c r="A8390" s="143">
        <f t="shared" si="524"/>
        <v>3852</v>
      </c>
      <c r="B8390" s="138" t="s">
        <v>97</v>
      </c>
      <c r="C8390" s="275">
        <v>45273</v>
      </c>
      <c r="D8390" s="275">
        <v>45306</v>
      </c>
      <c r="E8390" s="275">
        <v>45306</v>
      </c>
      <c r="F8390" s="139">
        <f t="shared" si="521"/>
        <v>33</v>
      </c>
      <c r="G8390" s="140">
        <v>66.72</v>
      </c>
      <c r="H8390" s="141">
        <f t="shared" si="522"/>
        <v>5.2434485262623758E-7</v>
      </c>
      <c r="I8390" s="142">
        <f t="shared" si="523"/>
        <v>1.7303380136665838E-5</v>
      </c>
    </row>
    <row r="8391" spans="1:9">
      <c r="A8391" s="143">
        <f t="shared" si="524"/>
        <v>3853</v>
      </c>
      <c r="B8391" s="138" t="s">
        <v>97</v>
      </c>
      <c r="C8391" s="275">
        <v>45251</v>
      </c>
      <c r="D8391" s="275">
        <v>45280</v>
      </c>
      <c r="E8391" s="275">
        <v>45280</v>
      </c>
      <c r="F8391" s="139">
        <f t="shared" si="521"/>
        <v>29</v>
      </c>
      <c r="G8391" s="140">
        <v>47.31</v>
      </c>
      <c r="H8391" s="141">
        <f t="shared" si="522"/>
        <v>3.7180388156096078E-7</v>
      </c>
      <c r="I8391" s="142">
        <f t="shared" si="523"/>
        <v>1.0782312565267862E-5</v>
      </c>
    </row>
    <row r="8392" spans="1:9">
      <c r="A8392" s="143">
        <f t="shared" si="524"/>
        <v>3854</v>
      </c>
      <c r="B8392" s="138" t="s">
        <v>97</v>
      </c>
      <c r="C8392" s="275">
        <v>44970</v>
      </c>
      <c r="D8392" s="275">
        <v>44994</v>
      </c>
      <c r="E8392" s="275">
        <v>44994</v>
      </c>
      <c r="F8392" s="139">
        <f t="shared" ref="F8392:F8455" si="525">E8392-C8392</f>
        <v>24</v>
      </c>
      <c r="G8392" s="140">
        <v>3.56</v>
      </c>
      <c r="H8392" s="141">
        <f t="shared" ref="H8392:H8455" si="526">G8392/$G$8894</f>
        <v>2.797763302382203E-8</v>
      </c>
      <c r="I8392" s="142">
        <f t="shared" ref="I8392:I8455" si="527">H8392*F8392</f>
        <v>6.7146319257172875E-7</v>
      </c>
    </row>
    <row r="8393" spans="1:9">
      <c r="A8393" s="143">
        <f t="shared" si="524"/>
        <v>3855</v>
      </c>
      <c r="B8393" s="138" t="s">
        <v>97</v>
      </c>
      <c r="C8393" s="275">
        <v>44970</v>
      </c>
      <c r="D8393" s="275">
        <v>44988</v>
      </c>
      <c r="E8393" s="275">
        <v>44988</v>
      </c>
      <c r="F8393" s="139">
        <f t="shared" si="525"/>
        <v>18</v>
      </c>
      <c r="G8393" s="140">
        <v>137.49</v>
      </c>
      <c r="H8393" s="141">
        <f t="shared" si="526"/>
        <v>1.0805181922599133E-6</v>
      </c>
      <c r="I8393" s="142">
        <f t="shared" si="527"/>
        <v>1.9449327460678439E-5</v>
      </c>
    </row>
    <row r="8394" spans="1:9">
      <c r="A8394" s="143">
        <f t="shared" si="524"/>
        <v>3856</v>
      </c>
      <c r="B8394" s="138" t="s">
        <v>97</v>
      </c>
      <c r="C8394" s="275">
        <v>45051</v>
      </c>
      <c r="D8394" s="275">
        <v>45100</v>
      </c>
      <c r="E8394" s="275">
        <v>45100</v>
      </c>
      <c r="F8394" s="139">
        <f t="shared" si="525"/>
        <v>49</v>
      </c>
      <c r="G8394" s="140">
        <v>55.16</v>
      </c>
      <c r="H8394" s="141">
        <f t="shared" si="526"/>
        <v>4.3349613415562448E-7</v>
      </c>
      <c r="I8394" s="142">
        <f t="shared" si="527"/>
        <v>2.1241310573625599E-5</v>
      </c>
    </row>
    <row r="8395" spans="1:9">
      <c r="A8395" s="143">
        <f t="shared" si="524"/>
        <v>3857</v>
      </c>
      <c r="B8395" s="138" t="s">
        <v>97</v>
      </c>
      <c r="C8395" s="275">
        <v>45028</v>
      </c>
      <c r="D8395" s="275">
        <v>45195</v>
      </c>
      <c r="E8395" s="275">
        <v>45195</v>
      </c>
      <c r="F8395" s="139">
        <f t="shared" si="525"/>
        <v>167</v>
      </c>
      <c r="G8395" s="140">
        <v>55.23</v>
      </c>
      <c r="H8395" s="141">
        <f t="shared" si="526"/>
        <v>4.3404625615328387E-7</v>
      </c>
      <c r="I8395" s="142">
        <f t="shared" si="527"/>
        <v>7.2485724777598406E-5</v>
      </c>
    </row>
    <row r="8396" spans="1:9">
      <c r="A8396" s="143">
        <f t="shared" si="524"/>
        <v>3858</v>
      </c>
      <c r="B8396" s="138" t="s">
        <v>97</v>
      </c>
      <c r="C8396" s="275">
        <v>45148</v>
      </c>
      <c r="D8396" s="275">
        <v>45240</v>
      </c>
      <c r="E8396" s="275">
        <v>45240</v>
      </c>
      <c r="F8396" s="139">
        <f t="shared" si="525"/>
        <v>92</v>
      </c>
      <c r="G8396" s="140">
        <v>23.11</v>
      </c>
      <c r="H8396" s="141">
        <f t="shared" si="526"/>
        <v>1.8161884808441772E-7</v>
      </c>
      <c r="I8396" s="142">
        <f t="shared" si="527"/>
        <v>1.6708934023766431E-5</v>
      </c>
    </row>
    <row r="8397" spans="1:9">
      <c r="A8397" s="143">
        <f t="shared" si="524"/>
        <v>3859</v>
      </c>
      <c r="B8397" s="138" t="s">
        <v>97</v>
      </c>
      <c r="C8397" s="275">
        <v>44929</v>
      </c>
      <c r="D8397" s="275">
        <v>44950</v>
      </c>
      <c r="E8397" s="275">
        <v>44950</v>
      </c>
      <c r="F8397" s="139">
        <f t="shared" si="525"/>
        <v>21</v>
      </c>
      <c r="G8397" s="140">
        <v>52.48</v>
      </c>
      <c r="H8397" s="141">
        <f t="shared" si="526"/>
        <v>4.1243432053094947E-7</v>
      </c>
      <c r="I8397" s="142">
        <f t="shared" si="527"/>
        <v>8.6611207311499383E-6</v>
      </c>
    </row>
    <row r="8398" spans="1:9">
      <c r="A8398" s="143">
        <f t="shared" si="524"/>
        <v>3860</v>
      </c>
      <c r="B8398" s="138" t="s">
        <v>97</v>
      </c>
      <c r="C8398" s="275">
        <v>45132</v>
      </c>
      <c r="D8398" s="275">
        <v>45187</v>
      </c>
      <c r="E8398" s="275">
        <v>45187</v>
      </c>
      <c r="F8398" s="139">
        <f t="shared" si="525"/>
        <v>55</v>
      </c>
      <c r="G8398" s="140">
        <v>18.95</v>
      </c>
      <c r="H8398" s="141">
        <f t="shared" si="526"/>
        <v>1.4892588365208637E-7</v>
      </c>
      <c r="I8398" s="142">
        <f t="shared" si="527"/>
        <v>8.1909236008647502E-6</v>
      </c>
    </row>
    <row r="8399" spans="1:9">
      <c r="A8399" s="143">
        <f t="shared" si="524"/>
        <v>3861</v>
      </c>
      <c r="B8399" s="138" t="s">
        <v>97</v>
      </c>
      <c r="C8399" s="275">
        <v>45029</v>
      </c>
      <c r="D8399" s="275">
        <v>45051</v>
      </c>
      <c r="E8399" s="275">
        <v>45051</v>
      </c>
      <c r="F8399" s="139">
        <f t="shared" si="525"/>
        <v>22</v>
      </c>
      <c r="G8399" s="140">
        <v>47.21</v>
      </c>
      <c r="H8399" s="141">
        <f t="shared" si="526"/>
        <v>3.7101799299287584E-7</v>
      </c>
      <c r="I8399" s="142">
        <f t="shared" si="527"/>
        <v>8.1623958458432688E-6</v>
      </c>
    </row>
    <row r="8400" spans="1:9">
      <c r="A8400" s="143">
        <f t="shared" si="524"/>
        <v>3862</v>
      </c>
      <c r="B8400" s="138" t="s">
        <v>97</v>
      </c>
      <c r="C8400" s="275">
        <v>45037</v>
      </c>
      <c r="D8400" s="275">
        <v>45232</v>
      </c>
      <c r="E8400" s="275">
        <v>45232</v>
      </c>
      <c r="F8400" s="139">
        <f t="shared" si="525"/>
        <v>195</v>
      </c>
      <c r="G8400" s="140">
        <v>4.1500000000000004</v>
      </c>
      <c r="H8400" s="141">
        <f t="shared" si="526"/>
        <v>3.2614375575522876E-8</v>
      </c>
      <c r="I8400" s="142">
        <f t="shared" si="527"/>
        <v>6.3598032372269611E-6</v>
      </c>
    </row>
    <row r="8401" spans="1:9">
      <c r="A8401" s="143">
        <f t="shared" si="524"/>
        <v>3863</v>
      </c>
      <c r="B8401" s="138" t="s">
        <v>97</v>
      </c>
      <c r="C8401" s="275">
        <v>45265</v>
      </c>
      <c r="D8401" s="275">
        <v>45365</v>
      </c>
      <c r="E8401" s="275">
        <v>45365</v>
      </c>
      <c r="F8401" s="139">
        <f t="shared" si="525"/>
        <v>100</v>
      </c>
      <c r="G8401" s="140">
        <v>57.12</v>
      </c>
      <c r="H8401" s="141">
        <f t="shared" si="526"/>
        <v>4.4889955009008827E-7</v>
      </c>
      <c r="I8401" s="142">
        <f t="shared" si="527"/>
        <v>4.4889955009008828E-5</v>
      </c>
    </row>
    <row r="8402" spans="1:9">
      <c r="A8402" s="143">
        <f t="shared" si="524"/>
        <v>3864</v>
      </c>
      <c r="B8402" s="138" t="s">
        <v>97</v>
      </c>
      <c r="C8402" s="275">
        <v>44951</v>
      </c>
      <c r="D8402" s="275">
        <v>45153</v>
      </c>
      <c r="E8402" s="275">
        <v>45153</v>
      </c>
      <c r="F8402" s="139">
        <f t="shared" si="525"/>
        <v>202</v>
      </c>
      <c r="G8402" s="140">
        <v>143.37</v>
      </c>
      <c r="H8402" s="141">
        <f t="shared" si="526"/>
        <v>1.1267284400633047E-6</v>
      </c>
      <c r="I8402" s="142">
        <f t="shared" si="527"/>
        <v>2.2759914489278753E-4</v>
      </c>
    </row>
    <row r="8403" spans="1:9">
      <c r="A8403" s="143">
        <f t="shared" si="524"/>
        <v>3865</v>
      </c>
      <c r="B8403" s="138" t="s">
        <v>97</v>
      </c>
      <c r="C8403" s="275">
        <v>45211</v>
      </c>
      <c r="D8403" s="275">
        <v>45225</v>
      </c>
      <c r="E8403" s="275">
        <v>45225</v>
      </c>
      <c r="F8403" s="139">
        <f t="shared" si="525"/>
        <v>14</v>
      </c>
      <c r="G8403" s="140">
        <v>20.010000000000002</v>
      </c>
      <c r="H8403" s="141">
        <f t="shared" si="526"/>
        <v>1.5725630247378618E-7</v>
      </c>
      <c r="I8403" s="142">
        <f t="shared" si="527"/>
        <v>2.2015882346330065E-6</v>
      </c>
    </row>
    <row r="8404" spans="1:9">
      <c r="A8404" s="143">
        <f t="shared" si="524"/>
        <v>3866</v>
      </c>
      <c r="B8404" s="138" t="s">
        <v>97</v>
      </c>
      <c r="C8404" s="275">
        <v>45057</v>
      </c>
      <c r="D8404" s="275">
        <v>45154</v>
      </c>
      <c r="E8404" s="275">
        <v>45154</v>
      </c>
      <c r="F8404" s="139">
        <f t="shared" si="525"/>
        <v>97</v>
      </c>
      <c r="G8404" s="140">
        <v>9.5500000000000007</v>
      </c>
      <c r="H8404" s="141">
        <f t="shared" si="526"/>
        <v>7.5052358252106854E-8</v>
      </c>
      <c r="I8404" s="142">
        <f t="shared" si="527"/>
        <v>7.2800787504543647E-6</v>
      </c>
    </row>
    <row r="8405" spans="1:9">
      <c r="A8405" s="143">
        <f t="shared" si="524"/>
        <v>3867</v>
      </c>
      <c r="B8405" s="138" t="s">
        <v>97</v>
      </c>
      <c r="C8405" s="275">
        <v>45068</v>
      </c>
      <c r="D8405" s="275">
        <v>45100</v>
      </c>
      <c r="E8405" s="275">
        <v>45100</v>
      </c>
      <c r="F8405" s="139">
        <f t="shared" si="525"/>
        <v>32</v>
      </c>
      <c r="G8405" s="140">
        <v>34.229999999999997</v>
      </c>
      <c r="H8405" s="141">
        <f t="shared" si="526"/>
        <v>2.6900965685545729E-7</v>
      </c>
      <c r="I8405" s="142">
        <f t="shared" si="527"/>
        <v>8.6083090193746334E-6</v>
      </c>
    </row>
    <row r="8406" spans="1:9">
      <c r="A8406" s="143">
        <f t="shared" si="524"/>
        <v>3868</v>
      </c>
      <c r="B8406" s="138" t="s">
        <v>97</v>
      </c>
      <c r="C8406" s="275">
        <v>45162</v>
      </c>
      <c r="D8406" s="275">
        <v>45244</v>
      </c>
      <c r="E8406" s="275">
        <v>45244</v>
      </c>
      <c r="F8406" s="139">
        <f t="shared" si="525"/>
        <v>82</v>
      </c>
      <c r="G8406" s="140">
        <v>29.34</v>
      </c>
      <c r="H8406" s="141">
        <f t="shared" si="526"/>
        <v>2.3057970587610627E-7</v>
      </c>
      <c r="I8406" s="142">
        <f t="shared" si="527"/>
        <v>1.8907535881840713E-5</v>
      </c>
    </row>
    <row r="8407" spans="1:9">
      <c r="A8407" s="143">
        <f t="shared" si="524"/>
        <v>3869</v>
      </c>
      <c r="B8407" s="138" t="s">
        <v>97</v>
      </c>
      <c r="C8407" s="275">
        <v>45114</v>
      </c>
      <c r="D8407" s="275">
        <v>45232</v>
      </c>
      <c r="E8407" s="275">
        <v>45232</v>
      </c>
      <c r="F8407" s="139">
        <f t="shared" si="525"/>
        <v>118</v>
      </c>
      <c r="G8407" s="140">
        <v>27.26</v>
      </c>
      <c r="H8407" s="141">
        <f t="shared" si="526"/>
        <v>2.142332236599406E-7</v>
      </c>
      <c r="I8407" s="142">
        <f t="shared" si="527"/>
        <v>2.5279520391872992E-5</v>
      </c>
    </row>
    <row r="8408" spans="1:9">
      <c r="A8408" s="143">
        <f t="shared" si="524"/>
        <v>3870</v>
      </c>
      <c r="B8408" s="138" t="s">
        <v>97</v>
      </c>
      <c r="C8408" s="275">
        <v>44981</v>
      </c>
      <c r="D8408" s="275">
        <v>45345</v>
      </c>
      <c r="E8408" s="275">
        <v>45345</v>
      </c>
      <c r="F8408" s="139">
        <f t="shared" si="525"/>
        <v>364</v>
      </c>
      <c r="G8408" s="140">
        <v>68.17</v>
      </c>
      <c r="H8408" s="141">
        <f t="shared" si="526"/>
        <v>5.3574023686346852E-7</v>
      </c>
      <c r="I8408" s="142">
        <f t="shared" si="527"/>
        <v>1.9500944621830254E-4</v>
      </c>
    </row>
    <row r="8409" spans="1:9">
      <c r="A8409" s="143">
        <f t="shared" si="524"/>
        <v>3871</v>
      </c>
      <c r="B8409" s="138" t="s">
        <v>97</v>
      </c>
      <c r="C8409" s="275">
        <v>45064</v>
      </c>
      <c r="D8409" s="275">
        <v>45106</v>
      </c>
      <c r="E8409" s="275">
        <v>45106</v>
      </c>
      <c r="F8409" s="139">
        <f t="shared" si="525"/>
        <v>42</v>
      </c>
      <c r="G8409" s="140">
        <v>27.23</v>
      </c>
      <c r="H8409" s="141">
        <f t="shared" si="526"/>
        <v>2.1399745708951513E-7</v>
      </c>
      <c r="I8409" s="142">
        <f t="shared" si="527"/>
        <v>8.987893197759635E-6</v>
      </c>
    </row>
    <row r="8410" spans="1:9">
      <c r="A8410" s="143">
        <f t="shared" si="524"/>
        <v>3872</v>
      </c>
      <c r="B8410" s="138" t="s">
        <v>97</v>
      </c>
      <c r="C8410" s="275">
        <v>44956</v>
      </c>
      <c r="D8410" s="275">
        <v>44991</v>
      </c>
      <c r="E8410" s="275">
        <v>44991</v>
      </c>
      <c r="F8410" s="139">
        <f t="shared" si="525"/>
        <v>35</v>
      </c>
      <c r="G8410" s="140">
        <v>250.95</v>
      </c>
      <c r="H8410" s="141">
        <f t="shared" si="526"/>
        <v>1.9721873616090274E-6</v>
      </c>
      <c r="I8410" s="142">
        <f t="shared" si="527"/>
        <v>6.9026557656315954E-5</v>
      </c>
    </row>
    <row r="8411" spans="1:9">
      <c r="A8411" s="143">
        <f t="shared" si="524"/>
        <v>3873</v>
      </c>
      <c r="B8411" s="138" t="s">
        <v>97</v>
      </c>
      <c r="C8411" s="275">
        <v>45114</v>
      </c>
      <c r="D8411" s="275">
        <v>45148</v>
      </c>
      <c r="E8411" s="275">
        <v>45148</v>
      </c>
      <c r="F8411" s="139">
        <f t="shared" si="525"/>
        <v>34</v>
      </c>
      <c r="G8411" s="140">
        <v>13.27</v>
      </c>
      <c r="H8411" s="141">
        <f t="shared" si="526"/>
        <v>1.042874129848647E-7</v>
      </c>
      <c r="I8411" s="142">
        <f t="shared" si="527"/>
        <v>3.5457720414854E-6</v>
      </c>
    </row>
    <row r="8412" spans="1:9">
      <c r="A8412" s="143">
        <f t="shared" si="524"/>
        <v>3874</v>
      </c>
      <c r="B8412" s="138" t="s">
        <v>97</v>
      </c>
      <c r="C8412" s="275">
        <v>45164</v>
      </c>
      <c r="D8412" s="275">
        <v>45168</v>
      </c>
      <c r="E8412" s="275">
        <v>45168</v>
      </c>
      <c r="F8412" s="139">
        <f t="shared" si="525"/>
        <v>4</v>
      </c>
      <c r="G8412" s="140">
        <v>14.26</v>
      </c>
      <c r="H8412" s="141">
        <f t="shared" si="526"/>
        <v>1.1206770980890509E-7</v>
      </c>
      <c r="I8412" s="142">
        <f t="shared" si="527"/>
        <v>4.4827083923562038E-7</v>
      </c>
    </row>
    <row r="8413" spans="1:9">
      <c r="A8413" s="143">
        <f t="shared" si="524"/>
        <v>3875</v>
      </c>
      <c r="B8413" s="138" t="s">
        <v>97</v>
      </c>
      <c r="C8413" s="275">
        <v>45187</v>
      </c>
      <c r="D8413" s="275">
        <v>45328</v>
      </c>
      <c r="E8413" s="275">
        <v>45328</v>
      </c>
      <c r="F8413" s="139">
        <f t="shared" si="525"/>
        <v>141</v>
      </c>
      <c r="G8413" s="140">
        <v>8.2100000000000009</v>
      </c>
      <c r="H8413" s="141">
        <f t="shared" si="526"/>
        <v>6.4521451439769349E-8</v>
      </c>
      <c r="I8413" s="142">
        <f t="shared" si="527"/>
        <v>9.0975246530074786E-6</v>
      </c>
    </row>
    <row r="8414" spans="1:9">
      <c r="A8414" s="143">
        <f t="shared" si="524"/>
        <v>3876</v>
      </c>
      <c r="B8414" s="138" t="s">
        <v>97</v>
      </c>
      <c r="C8414" s="275">
        <v>44942</v>
      </c>
      <c r="D8414" s="275">
        <v>44965</v>
      </c>
      <c r="E8414" s="275">
        <v>44965</v>
      </c>
      <c r="F8414" s="139">
        <f t="shared" si="525"/>
        <v>23</v>
      </c>
      <c r="G8414" s="140">
        <v>232.83</v>
      </c>
      <c r="H8414" s="141">
        <f t="shared" si="526"/>
        <v>1.829784353072046E-6</v>
      </c>
      <c r="I8414" s="142">
        <f t="shared" si="527"/>
        <v>4.2085040120657055E-5</v>
      </c>
    </row>
    <row r="8415" spans="1:9">
      <c r="A8415" s="143">
        <f t="shared" si="524"/>
        <v>3877</v>
      </c>
      <c r="B8415" s="138" t="s">
        <v>97</v>
      </c>
      <c r="C8415" s="275">
        <v>44994</v>
      </c>
      <c r="D8415" s="275">
        <v>45048</v>
      </c>
      <c r="E8415" s="275">
        <v>45048</v>
      </c>
      <c r="F8415" s="139">
        <f t="shared" si="525"/>
        <v>54</v>
      </c>
      <c r="G8415" s="140">
        <v>99.69</v>
      </c>
      <c r="H8415" s="141">
        <f t="shared" si="526"/>
        <v>7.8345231352382531E-7</v>
      </c>
      <c r="I8415" s="142">
        <f t="shared" si="527"/>
        <v>4.2306424930286566E-5</v>
      </c>
    </row>
    <row r="8416" spans="1:9">
      <c r="A8416" s="143">
        <f t="shared" si="524"/>
        <v>3878</v>
      </c>
      <c r="B8416" s="138" t="s">
        <v>97</v>
      </c>
      <c r="C8416" s="275">
        <v>45163</v>
      </c>
      <c r="D8416" s="275">
        <v>45175</v>
      </c>
      <c r="E8416" s="275">
        <v>45175</v>
      </c>
      <c r="F8416" s="139">
        <f t="shared" si="525"/>
        <v>12</v>
      </c>
      <c r="G8416" s="140">
        <v>63.03</v>
      </c>
      <c r="H8416" s="141">
        <f t="shared" si="526"/>
        <v>4.9534556446390518E-7</v>
      </c>
      <c r="I8416" s="142">
        <f t="shared" si="527"/>
        <v>5.9441467735668621E-6</v>
      </c>
    </row>
    <row r="8417" spans="1:9">
      <c r="A8417" s="143">
        <f t="shared" si="524"/>
        <v>3879</v>
      </c>
      <c r="B8417" s="138" t="s">
        <v>97</v>
      </c>
      <c r="C8417" s="275">
        <v>45196</v>
      </c>
      <c r="D8417" s="275">
        <v>45202</v>
      </c>
      <c r="E8417" s="275">
        <v>45202</v>
      </c>
      <c r="F8417" s="139">
        <f t="shared" si="525"/>
        <v>6</v>
      </c>
      <c r="G8417" s="140">
        <v>54.88</v>
      </c>
      <c r="H8417" s="141">
        <f t="shared" si="526"/>
        <v>4.3129564616498681E-7</v>
      </c>
      <c r="I8417" s="142">
        <f t="shared" si="527"/>
        <v>2.5877738769899208E-6</v>
      </c>
    </row>
    <row r="8418" spans="1:9">
      <c r="A8418" s="143">
        <f t="shared" si="524"/>
        <v>3880</v>
      </c>
      <c r="B8418" s="138" t="s">
        <v>97</v>
      </c>
      <c r="C8418" s="275">
        <v>45133</v>
      </c>
      <c r="D8418" s="275">
        <v>45156</v>
      </c>
      <c r="E8418" s="275">
        <v>45156</v>
      </c>
      <c r="F8418" s="139">
        <f t="shared" si="525"/>
        <v>23</v>
      </c>
      <c r="G8418" s="140">
        <v>43.1</v>
      </c>
      <c r="H8418" s="141">
        <f t="shared" si="526"/>
        <v>3.3871797284458693E-7</v>
      </c>
      <c r="I8418" s="142">
        <f t="shared" si="527"/>
        <v>7.7905133754254987E-6</v>
      </c>
    </row>
    <row r="8419" spans="1:9">
      <c r="A8419" s="143">
        <f t="shared" si="524"/>
        <v>3881</v>
      </c>
      <c r="B8419" s="138" t="s">
        <v>97</v>
      </c>
      <c r="C8419" s="275">
        <v>45071</v>
      </c>
      <c r="D8419" s="275">
        <v>45093</v>
      </c>
      <c r="E8419" s="275">
        <v>45093</v>
      </c>
      <c r="F8419" s="139">
        <f t="shared" si="525"/>
        <v>22</v>
      </c>
      <c r="G8419" s="140">
        <v>5.34</v>
      </c>
      <c r="H8419" s="141">
        <f t="shared" si="526"/>
        <v>4.1966449535733041E-8</v>
      </c>
      <c r="I8419" s="142">
        <f t="shared" si="527"/>
        <v>9.2326188978612688E-7</v>
      </c>
    </row>
    <row r="8420" spans="1:9">
      <c r="A8420" s="143">
        <f t="shared" si="524"/>
        <v>3882</v>
      </c>
      <c r="B8420" s="138" t="s">
        <v>97</v>
      </c>
      <c r="C8420" s="275">
        <v>44978</v>
      </c>
      <c r="D8420" s="275">
        <v>44994</v>
      </c>
      <c r="E8420" s="275">
        <v>44994</v>
      </c>
      <c r="F8420" s="139">
        <f t="shared" si="525"/>
        <v>16</v>
      </c>
      <c r="G8420" s="140">
        <v>172.11</v>
      </c>
      <c r="H8420" s="141">
        <f t="shared" si="526"/>
        <v>1.3525928145309016E-6</v>
      </c>
      <c r="I8420" s="142">
        <f t="shared" si="527"/>
        <v>2.1641485032494425E-5</v>
      </c>
    </row>
    <row r="8421" spans="1:9">
      <c r="A8421" s="143">
        <f t="shared" si="524"/>
        <v>3883</v>
      </c>
      <c r="B8421" s="138" t="s">
        <v>97</v>
      </c>
      <c r="C8421" s="275">
        <v>45216</v>
      </c>
      <c r="D8421" s="275">
        <v>45239</v>
      </c>
      <c r="E8421" s="275">
        <v>45239</v>
      </c>
      <c r="F8421" s="139">
        <f t="shared" si="525"/>
        <v>23</v>
      </c>
      <c r="G8421" s="140">
        <v>19.61</v>
      </c>
      <c r="H8421" s="141">
        <f t="shared" si="526"/>
        <v>1.5411274820144663E-7</v>
      </c>
      <c r="I8421" s="142">
        <f t="shared" si="527"/>
        <v>3.5445932086332726E-6</v>
      </c>
    </row>
    <row r="8422" spans="1:9">
      <c r="A8422" s="143">
        <f t="shared" si="524"/>
        <v>3884</v>
      </c>
      <c r="B8422" s="138" t="s">
        <v>97</v>
      </c>
      <c r="C8422" s="275">
        <v>45175</v>
      </c>
      <c r="D8422" s="275">
        <v>45182</v>
      </c>
      <c r="E8422" s="275">
        <v>45182</v>
      </c>
      <c r="F8422" s="139">
        <f t="shared" si="525"/>
        <v>7</v>
      </c>
      <c r="G8422" s="140">
        <v>93.08</v>
      </c>
      <c r="H8422" s="141">
        <f t="shared" si="526"/>
        <v>7.3150507917341423E-7</v>
      </c>
      <c r="I8422" s="142">
        <f t="shared" si="527"/>
        <v>5.1205355542138999E-6</v>
      </c>
    </row>
    <row r="8423" spans="1:9">
      <c r="A8423" s="143">
        <f t="shared" si="524"/>
        <v>3885</v>
      </c>
      <c r="B8423" s="138" t="s">
        <v>97</v>
      </c>
      <c r="C8423" s="275">
        <v>45204</v>
      </c>
      <c r="D8423" s="275">
        <v>45215</v>
      </c>
      <c r="E8423" s="275">
        <v>45215</v>
      </c>
      <c r="F8423" s="139">
        <f t="shared" si="525"/>
        <v>11</v>
      </c>
      <c r="G8423" s="140">
        <v>0.45</v>
      </c>
      <c r="H8423" s="141">
        <f t="shared" si="526"/>
        <v>3.5364985563819982E-9</v>
      </c>
      <c r="I8423" s="142">
        <f t="shared" si="527"/>
        <v>3.8901484120201977E-8</v>
      </c>
    </row>
    <row r="8424" spans="1:9">
      <c r="A8424" s="143">
        <f t="shared" si="524"/>
        <v>3886</v>
      </c>
      <c r="B8424" s="138" t="s">
        <v>97</v>
      </c>
      <c r="C8424" s="275">
        <v>45223</v>
      </c>
      <c r="D8424" s="275">
        <v>45231</v>
      </c>
      <c r="E8424" s="275">
        <v>45231</v>
      </c>
      <c r="F8424" s="139">
        <f t="shared" si="525"/>
        <v>8</v>
      </c>
      <c r="G8424" s="140">
        <v>29.64</v>
      </c>
      <c r="H8424" s="141">
        <f t="shared" si="526"/>
        <v>2.3293737158036094E-7</v>
      </c>
      <c r="I8424" s="142">
        <f t="shared" si="527"/>
        <v>1.8634989726428875E-6</v>
      </c>
    </row>
    <row r="8425" spans="1:9">
      <c r="A8425" s="143">
        <f t="shared" si="524"/>
        <v>3887</v>
      </c>
      <c r="B8425" s="138" t="s">
        <v>97</v>
      </c>
      <c r="C8425" s="275">
        <v>44995</v>
      </c>
      <c r="D8425" s="275">
        <v>45006</v>
      </c>
      <c r="E8425" s="275">
        <v>45006</v>
      </c>
      <c r="F8425" s="139">
        <f t="shared" si="525"/>
        <v>11</v>
      </c>
      <c r="G8425" s="140">
        <v>52.15</v>
      </c>
      <c r="H8425" s="141">
        <f t="shared" si="526"/>
        <v>4.0984088825626936E-7</v>
      </c>
      <c r="I8425" s="142">
        <f t="shared" si="527"/>
        <v>4.5082497708189633E-6</v>
      </c>
    </row>
    <row r="8426" spans="1:9">
      <c r="A8426" s="143">
        <f t="shared" si="524"/>
        <v>3888</v>
      </c>
      <c r="B8426" s="138" t="s">
        <v>97</v>
      </c>
      <c r="C8426" s="275">
        <v>45003</v>
      </c>
      <c r="D8426" s="275">
        <v>45008</v>
      </c>
      <c r="E8426" s="275">
        <v>45008</v>
      </c>
      <c r="F8426" s="139">
        <f t="shared" si="525"/>
        <v>5</v>
      </c>
      <c r="G8426" s="140">
        <v>276.83</v>
      </c>
      <c r="H8426" s="141">
        <f t="shared" si="526"/>
        <v>2.1755753230293966E-6</v>
      </c>
      <c r="I8426" s="142">
        <f t="shared" si="527"/>
        <v>1.0877876615146982E-5</v>
      </c>
    </row>
    <row r="8427" spans="1:9">
      <c r="A8427" s="143">
        <f t="shared" si="524"/>
        <v>3889</v>
      </c>
      <c r="B8427" s="138" t="s">
        <v>97</v>
      </c>
      <c r="C8427" s="275">
        <v>45156</v>
      </c>
      <c r="D8427" s="275">
        <v>45176</v>
      </c>
      <c r="E8427" s="275">
        <v>45176</v>
      </c>
      <c r="F8427" s="139">
        <f t="shared" si="525"/>
        <v>20</v>
      </c>
      <c r="G8427" s="140">
        <v>22.07</v>
      </c>
      <c r="H8427" s="141">
        <f t="shared" si="526"/>
        <v>1.7344560697633489E-7</v>
      </c>
      <c r="I8427" s="142">
        <f t="shared" si="527"/>
        <v>3.4689121395266978E-6</v>
      </c>
    </row>
    <row r="8428" spans="1:9">
      <c r="A8428" s="143">
        <f t="shared" si="524"/>
        <v>3890</v>
      </c>
      <c r="B8428" s="138" t="s">
        <v>97</v>
      </c>
      <c r="C8428" s="275">
        <v>45263</v>
      </c>
      <c r="D8428" s="275">
        <v>45309</v>
      </c>
      <c r="E8428" s="275">
        <v>45309</v>
      </c>
      <c r="F8428" s="139">
        <f t="shared" si="525"/>
        <v>46</v>
      </c>
      <c r="G8428" s="140">
        <v>99.25</v>
      </c>
      <c r="H8428" s="141">
        <f t="shared" si="526"/>
        <v>7.7999440382425186E-7</v>
      </c>
      <c r="I8428" s="142">
        <f t="shared" si="527"/>
        <v>3.5879742575915586E-5</v>
      </c>
    </row>
    <row r="8429" spans="1:9">
      <c r="A8429" s="143">
        <f t="shared" si="524"/>
        <v>3891</v>
      </c>
      <c r="B8429" s="138" t="s">
        <v>97</v>
      </c>
      <c r="C8429" s="275">
        <v>45211</v>
      </c>
      <c r="D8429" s="275">
        <v>45218</v>
      </c>
      <c r="E8429" s="275">
        <v>45218</v>
      </c>
      <c r="F8429" s="139">
        <f t="shared" si="525"/>
        <v>7</v>
      </c>
      <c r="G8429" s="140">
        <v>47.45</v>
      </c>
      <c r="H8429" s="141">
        <f t="shared" si="526"/>
        <v>3.7290412555627962E-7</v>
      </c>
      <c r="I8429" s="142">
        <f t="shared" si="527"/>
        <v>2.6103288788939575E-6</v>
      </c>
    </row>
    <row r="8430" spans="1:9">
      <c r="A8430" s="143">
        <f t="shared" si="524"/>
        <v>3892</v>
      </c>
      <c r="B8430" s="138" t="s">
        <v>97</v>
      </c>
      <c r="C8430" s="275">
        <v>45055</v>
      </c>
      <c r="D8430" s="275">
        <v>45069</v>
      </c>
      <c r="E8430" s="275">
        <v>45069</v>
      </c>
      <c r="F8430" s="139">
        <f t="shared" si="525"/>
        <v>14</v>
      </c>
      <c r="G8430" s="140">
        <v>43.84</v>
      </c>
      <c r="H8430" s="141">
        <f t="shared" si="526"/>
        <v>3.4453354824841516E-7</v>
      </c>
      <c r="I8430" s="142">
        <f t="shared" si="527"/>
        <v>4.823469675477812E-6</v>
      </c>
    </row>
    <row r="8431" spans="1:9">
      <c r="A8431" s="143">
        <f t="shared" si="524"/>
        <v>3893</v>
      </c>
      <c r="B8431" s="138" t="s">
        <v>97</v>
      </c>
      <c r="C8431" s="275">
        <v>45155</v>
      </c>
      <c r="D8431" s="275">
        <v>45191</v>
      </c>
      <c r="E8431" s="275">
        <v>45191</v>
      </c>
      <c r="F8431" s="139">
        <f t="shared" si="525"/>
        <v>36</v>
      </c>
      <c r="G8431" s="140">
        <v>1.27</v>
      </c>
      <c r="H8431" s="141">
        <f t="shared" si="526"/>
        <v>9.9807848146780845E-9</v>
      </c>
      <c r="I8431" s="142">
        <f t="shared" si="527"/>
        <v>3.5930825332841105E-7</v>
      </c>
    </row>
    <row r="8432" spans="1:9">
      <c r="A8432" s="143">
        <f t="shared" si="524"/>
        <v>3894</v>
      </c>
      <c r="B8432" s="138" t="s">
        <v>97</v>
      </c>
      <c r="C8432" s="275">
        <v>45121</v>
      </c>
      <c r="D8432" s="275">
        <v>45168</v>
      </c>
      <c r="E8432" s="275">
        <v>45168</v>
      </c>
      <c r="F8432" s="139">
        <f t="shared" si="525"/>
        <v>47</v>
      </c>
      <c r="G8432" s="140">
        <v>39.72</v>
      </c>
      <c r="H8432" s="141">
        <f t="shared" si="526"/>
        <v>3.121549392433177E-7</v>
      </c>
      <c r="I8432" s="142">
        <f t="shared" si="527"/>
        <v>1.4671282144435931E-5</v>
      </c>
    </row>
    <row r="8433" spans="1:9">
      <c r="A8433" s="143">
        <f t="shared" si="524"/>
        <v>3895</v>
      </c>
      <c r="B8433" s="138" t="s">
        <v>97</v>
      </c>
      <c r="C8433" s="275">
        <v>44934</v>
      </c>
      <c r="D8433" s="275">
        <v>44957</v>
      </c>
      <c r="E8433" s="275">
        <v>44957</v>
      </c>
      <c r="F8433" s="139">
        <f t="shared" si="525"/>
        <v>23</v>
      </c>
      <c r="G8433" s="140">
        <v>90</v>
      </c>
      <c r="H8433" s="141">
        <f t="shared" si="526"/>
        <v>7.0729971127639966E-7</v>
      </c>
      <c r="I8433" s="142">
        <f t="shared" si="527"/>
        <v>1.6267893359357192E-5</v>
      </c>
    </row>
    <row r="8434" spans="1:9">
      <c r="A8434" s="143">
        <f t="shared" si="524"/>
        <v>3896</v>
      </c>
      <c r="B8434" s="138" t="s">
        <v>97</v>
      </c>
      <c r="C8434" s="275">
        <v>45239</v>
      </c>
      <c r="D8434" s="275">
        <v>45300</v>
      </c>
      <c r="E8434" s="275">
        <v>45300</v>
      </c>
      <c r="F8434" s="139">
        <f t="shared" si="525"/>
        <v>61</v>
      </c>
      <c r="G8434" s="140">
        <v>35.479999999999997</v>
      </c>
      <c r="H8434" s="141">
        <f t="shared" si="526"/>
        <v>2.7883326395651841E-7</v>
      </c>
      <c r="I8434" s="142">
        <f t="shared" si="527"/>
        <v>1.7008829101347622E-5</v>
      </c>
    </row>
    <row r="8435" spans="1:9">
      <c r="A8435" s="143">
        <f t="shared" si="524"/>
        <v>3897</v>
      </c>
      <c r="B8435" s="138" t="s">
        <v>97</v>
      </c>
      <c r="C8435" s="275">
        <v>45231</v>
      </c>
      <c r="D8435" s="275">
        <v>45334</v>
      </c>
      <c r="E8435" s="275">
        <v>45334</v>
      </c>
      <c r="F8435" s="139">
        <f t="shared" si="525"/>
        <v>103</v>
      </c>
      <c r="G8435" s="140">
        <v>36.24</v>
      </c>
      <c r="H8435" s="141">
        <f t="shared" si="526"/>
        <v>2.8480601707396358E-7</v>
      </c>
      <c r="I8435" s="142">
        <f t="shared" si="527"/>
        <v>2.9335019758618247E-5</v>
      </c>
    </row>
    <row r="8436" spans="1:9">
      <c r="A8436" s="143">
        <f t="shared" si="524"/>
        <v>3898</v>
      </c>
      <c r="B8436" s="138" t="s">
        <v>97</v>
      </c>
      <c r="C8436" s="275">
        <v>44972</v>
      </c>
      <c r="D8436" s="275">
        <v>44999</v>
      </c>
      <c r="E8436" s="275">
        <v>44999</v>
      </c>
      <c r="F8436" s="139">
        <f t="shared" si="525"/>
        <v>27</v>
      </c>
      <c r="G8436" s="140">
        <v>0.59</v>
      </c>
      <c r="H8436" s="141">
        <f t="shared" si="526"/>
        <v>4.6367425517008416E-9</v>
      </c>
      <c r="I8436" s="142">
        <f t="shared" si="527"/>
        <v>1.2519204889592273E-7</v>
      </c>
    </row>
    <row r="8437" spans="1:9">
      <c r="A8437" s="143">
        <f t="shared" si="524"/>
        <v>3899</v>
      </c>
      <c r="B8437" s="138" t="s">
        <v>97</v>
      </c>
      <c r="C8437" s="275">
        <v>44946</v>
      </c>
      <c r="D8437" s="275">
        <v>45127</v>
      </c>
      <c r="E8437" s="275">
        <v>45127</v>
      </c>
      <c r="F8437" s="139">
        <f t="shared" si="525"/>
        <v>181</v>
      </c>
      <c r="G8437" s="140">
        <v>64.959999999999994</v>
      </c>
      <c r="H8437" s="141">
        <f t="shared" si="526"/>
        <v>5.1051321382794346E-7</v>
      </c>
      <c r="I8437" s="142">
        <f t="shared" si="527"/>
        <v>9.2402891702857766E-5</v>
      </c>
    </row>
    <row r="8438" spans="1:9">
      <c r="A8438" s="143">
        <f t="shared" si="524"/>
        <v>3900</v>
      </c>
      <c r="B8438" s="138" t="s">
        <v>97</v>
      </c>
      <c r="C8438" s="275">
        <v>45195</v>
      </c>
      <c r="D8438" s="275">
        <v>45201</v>
      </c>
      <c r="E8438" s="275">
        <v>45201</v>
      </c>
      <c r="F8438" s="139">
        <f t="shared" si="525"/>
        <v>6</v>
      </c>
      <c r="G8438" s="140">
        <v>48.51</v>
      </c>
      <c r="H8438" s="141">
        <f t="shared" si="526"/>
        <v>3.812345443779794E-7</v>
      </c>
      <c r="I8438" s="142">
        <f t="shared" si="527"/>
        <v>2.2874072662678765E-6</v>
      </c>
    </row>
    <row r="8439" spans="1:9">
      <c r="A8439" s="143">
        <f t="shared" si="524"/>
        <v>3901</v>
      </c>
      <c r="B8439" s="138" t="s">
        <v>97</v>
      </c>
      <c r="C8439" s="275">
        <v>45104</v>
      </c>
      <c r="D8439" s="275">
        <v>45114</v>
      </c>
      <c r="E8439" s="275">
        <v>45114</v>
      </c>
      <c r="F8439" s="139">
        <f t="shared" si="525"/>
        <v>10</v>
      </c>
      <c r="G8439" s="140">
        <v>271.67</v>
      </c>
      <c r="H8439" s="141">
        <f t="shared" si="526"/>
        <v>2.1350234729162168E-6</v>
      </c>
      <c r="I8439" s="142">
        <f t="shared" si="527"/>
        <v>2.1350234729162167E-5</v>
      </c>
    </row>
    <row r="8440" spans="1:9">
      <c r="A8440" s="143">
        <f t="shared" si="524"/>
        <v>3902</v>
      </c>
      <c r="B8440" s="138" t="s">
        <v>97</v>
      </c>
      <c r="C8440" s="275">
        <v>45162</v>
      </c>
      <c r="D8440" s="275">
        <v>45170</v>
      </c>
      <c r="E8440" s="275">
        <v>45170</v>
      </c>
      <c r="F8440" s="139">
        <f t="shared" si="525"/>
        <v>8</v>
      </c>
      <c r="G8440" s="140">
        <v>1590.01</v>
      </c>
      <c r="H8440" s="141">
        <f t="shared" si="526"/>
        <v>1.2495706821406536E-5</v>
      </c>
      <c r="I8440" s="142">
        <f t="shared" si="527"/>
        <v>9.9965654571252286E-5</v>
      </c>
    </row>
    <row r="8441" spans="1:9">
      <c r="A8441" s="143">
        <f t="shared" si="524"/>
        <v>3903</v>
      </c>
      <c r="B8441" s="138" t="s">
        <v>97</v>
      </c>
      <c r="C8441" s="275">
        <v>45246</v>
      </c>
      <c r="D8441" s="275">
        <v>45362</v>
      </c>
      <c r="E8441" s="275">
        <v>45362</v>
      </c>
      <c r="F8441" s="139">
        <f t="shared" si="525"/>
        <v>116</v>
      </c>
      <c r="G8441" s="140">
        <v>87.07</v>
      </c>
      <c r="H8441" s="141">
        <f t="shared" si="526"/>
        <v>6.8427317623151237E-7</v>
      </c>
      <c r="I8441" s="142">
        <f t="shared" si="527"/>
        <v>7.9375688442855435E-5</v>
      </c>
    </row>
    <row r="8442" spans="1:9">
      <c r="A8442" s="143">
        <f t="shared" si="524"/>
        <v>3904</v>
      </c>
      <c r="B8442" s="138" t="s">
        <v>97</v>
      </c>
      <c r="C8442" s="275">
        <v>45131</v>
      </c>
      <c r="D8442" s="275">
        <v>45202</v>
      </c>
      <c r="E8442" s="275">
        <v>45202</v>
      </c>
      <c r="F8442" s="139">
        <f t="shared" si="525"/>
        <v>71</v>
      </c>
      <c r="G8442" s="140">
        <v>18.95</v>
      </c>
      <c r="H8442" s="141">
        <f t="shared" si="526"/>
        <v>1.4892588365208637E-7</v>
      </c>
      <c r="I8442" s="142">
        <f t="shared" si="527"/>
        <v>1.0573737739298132E-5</v>
      </c>
    </row>
    <row r="8443" spans="1:9">
      <c r="A8443" s="143">
        <f t="shared" si="524"/>
        <v>3905</v>
      </c>
      <c r="B8443" s="138" t="s">
        <v>97</v>
      </c>
      <c r="C8443" s="275">
        <v>45063</v>
      </c>
      <c r="D8443" s="275">
        <v>45086</v>
      </c>
      <c r="E8443" s="275">
        <v>45086</v>
      </c>
      <c r="F8443" s="139">
        <f t="shared" si="525"/>
        <v>23</v>
      </c>
      <c r="G8443" s="140">
        <v>28.89</v>
      </c>
      <c r="H8443" s="141">
        <f t="shared" si="526"/>
        <v>2.270432073197243E-7</v>
      </c>
      <c r="I8443" s="142">
        <f t="shared" si="527"/>
        <v>5.2219937683536587E-6</v>
      </c>
    </row>
    <row r="8444" spans="1:9">
      <c r="A8444" s="143">
        <f t="shared" ref="A8444:A8507" si="528">A8443+1</f>
        <v>3906</v>
      </c>
      <c r="B8444" s="138" t="s">
        <v>97</v>
      </c>
      <c r="C8444" s="275">
        <v>44993</v>
      </c>
      <c r="D8444" s="275">
        <v>45106</v>
      </c>
      <c r="E8444" s="275">
        <v>45106</v>
      </c>
      <c r="F8444" s="139">
        <f t="shared" si="525"/>
        <v>113</v>
      </c>
      <c r="G8444" s="140">
        <v>17.8</v>
      </c>
      <c r="H8444" s="141">
        <f t="shared" si="526"/>
        <v>1.3988816511911015E-7</v>
      </c>
      <c r="I8444" s="142">
        <f t="shared" si="527"/>
        <v>1.5807362658459445E-5</v>
      </c>
    </row>
    <row r="8445" spans="1:9">
      <c r="A8445" s="143">
        <f t="shared" si="528"/>
        <v>3907</v>
      </c>
      <c r="B8445" s="138" t="s">
        <v>97</v>
      </c>
      <c r="C8445" s="275">
        <v>45040</v>
      </c>
      <c r="D8445" s="275">
        <v>45064</v>
      </c>
      <c r="E8445" s="275">
        <v>45064</v>
      </c>
      <c r="F8445" s="139">
        <f t="shared" si="525"/>
        <v>24</v>
      </c>
      <c r="G8445" s="140">
        <v>3.56</v>
      </c>
      <c r="H8445" s="141">
        <f t="shared" si="526"/>
        <v>2.797763302382203E-8</v>
      </c>
      <c r="I8445" s="142">
        <f t="shared" si="527"/>
        <v>6.7146319257172875E-7</v>
      </c>
    </row>
    <row r="8446" spans="1:9">
      <c r="A8446" s="143">
        <f t="shared" si="528"/>
        <v>3908</v>
      </c>
      <c r="B8446" s="138" t="s">
        <v>97</v>
      </c>
      <c r="C8446" s="275">
        <v>44931</v>
      </c>
      <c r="D8446" s="275">
        <v>45288</v>
      </c>
      <c r="E8446" s="275">
        <v>45288</v>
      </c>
      <c r="F8446" s="139">
        <f t="shared" si="525"/>
        <v>357</v>
      </c>
      <c r="G8446" s="140">
        <v>74.790000000000006</v>
      </c>
      <c r="H8446" s="141">
        <f t="shared" si="526"/>
        <v>5.8776606007068811E-7</v>
      </c>
      <c r="I8446" s="142">
        <f t="shared" si="527"/>
        <v>2.0983248344523566E-4</v>
      </c>
    </row>
    <row r="8447" spans="1:9">
      <c r="A8447" s="143">
        <f t="shared" si="528"/>
        <v>3909</v>
      </c>
      <c r="B8447" s="138" t="s">
        <v>97</v>
      </c>
      <c r="C8447" s="275">
        <v>45114</v>
      </c>
      <c r="D8447" s="275">
        <v>45153</v>
      </c>
      <c r="E8447" s="275">
        <v>45153</v>
      </c>
      <c r="F8447" s="139">
        <f t="shared" si="525"/>
        <v>39</v>
      </c>
      <c r="G8447" s="140">
        <v>33.28</v>
      </c>
      <c r="H8447" s="141">
        <f t="shared" si="526"/>
        <v>2.615437154586509E-7</v>
      </c>
      <c r="I8447" s="142">
        <f t="shared" si="527"/>
        <v>1.0200204902887384E-5</v>
      </c>
    </row>
    <row r="8448" spans="1:9">
      <c r="A8448" s="143">
        <f t="shared" si="528"/>
        <v>3910</v>
      </c>
      <c r="B8448" s="138" t="s">
        <v>97</v>
      </c>
      <c r="C8448" s="275">
        <v>45000</v>
      </c>
      <c r="D8448" s="275">
        <v>45205</v>
      </c>
      <c r="E8448" s="275">
        <v>45205</v>
      </c>
      <c r="F8448" s="139">
        <f t="shared" si="525"/>
        <v>205</v>
      </c>
      <c r="G8448" s="140">
        <v>210.14</v>
      </c>
      <c r="H8448" s="141">
        <f t="shared" si="526"/>
        <v>1.6514662369735844E-6</v>
      </c>
      <c r="I8448" s="142">
        <f t="shared" si="527"/>
        <v>3.3855057857958481E-4</v>
      </c>
    </row>
    <row r="8449" spans="1:9">
      <c r="A8449" s="143">
        <f t="shared" si="528"/>
        <v>3911</v>
      </c>
      <c r="B8449" s="138" t="s">
        <v>97</v>
      </c>
      <c r="C8449" s="275">
        <v>45224</v>
      </c>
      <c r="D8449" s="275">
        <v>45233</v>
      </c>
      <c r="E8449" s="275">
        <v>45233</v>
      </c>
      <c r="F8449" s="139">
        <f t="shared" si="525"/>
        <v>9</v>
      </c>
      <c r="G8449" s="140">
        <v>13.89</v>
      </c>
      <c r="H8449" s="141">
        <f t="shared" si="526"/>
        <v>1.0915992210699101E-7</v>
      </c>
      <c r="I8449" s="142">
        <f t="shared" si="527"/>
        <v>9.8243929896291907E-7</v>
      </c>
    </row>
    <row r="8450" spans="1:9">
      <c r="A8450" s="143">
        <f t="shared" si="528"/>
        <v>3912</v>
      </c>
      <c r="B8450" s="138" t="s">
        <v>97</v>
      </c>
      <c r="C8450" s="275">
        <v>45091</v>
      </c>
      <c r="D8450" s="275">
        <v>45168</v>
      </c>
      <c r="E8450" s="275">
        <v>45168</v>
      </c>
      <c r="F8450" s="139">
        <f t="shared" si="525"/>
        <v>77</v>
      </c>
      <c r="G8450" s="140">
        <v>67.959999999999994</v>
      </c>
      <c r="H8450" s="141">
        <f t="shared" si="526"/>
        <v>5.3408987087049014E-7</v>
      </c>
      <c r="I8450" s="142">
        <f t="shared" si="527"/>
        <v>4.1124920057027738E-5</v>
      </c>
    </row>
    <row r="8451" spans="1:9">
      <c r="A8451" s="143">
        <f t="shared" si="528"/>
        <v>3913</v>
      </c>
      <c r="B8451" s="138" t="s">
        <v>97</v>
      </c>
      <c r="C8451" s="275">
        <v>45011</v>
      </c>
      <c r="D8451" s="275">
        <v>45239</v>
      </c>
      <c r="E8451" s="275">
        <v>45239</v>
      </c>
      <c r="F8451" s="139">
        <f t="shared" si="525"/>
        <v>228</v>
      </c>
      <c r="G8451" s="140">
        <v>77.489999999999995</v>
      </c>
      <c r="H8451" s="141">
        <f t="shared" si="526"/>
        <v>6.0898505140898001E-7</v>
      </c>
      <c r="I8451" s="142">
        <f t="shared" si="527"/>
        <v>1.3884859172124745E-4</v>
      </c>
    </row>
    <row r="8452" spans="1:9">
      <c r="A8452" s="143">
        <f t="shared" si="528"/>
        <v>3914</v>
      </c>
      <c r="B8452" s="138" t="s">
        <v>97</v>
      </c>
      <c r="C8452" s="275">
        <v>45000</v>
      </c>
      <c r="D8452" s="275">
        <v>45006</v>
      </c>
      <c r="E8452" s="275">
        <v>45006</v>
      </c>
      <c r="F8452" s="139">
        <f t="shared" si="525"/>
        <v>6</v>
      </c>
      <c r="G8452" s="140">
        <v>52.4</v>
      </c>
      <c r="H8452" s="141">
        <f t="shared" si="526"/>
        <v>4.1180560967648153E-7</v>
      </c>
      <c r="I8452" s="142">
        <f t="shared" si="527"/>
        <v>2.4708336580588892E-6</v>
      </c>
    </row>
    <row r="8453" spans="1:9">
      <c r="A8453" s="143">
        <f t="shared" si="528"/>
        <v>3915</v>
      </c>
      <c r="B8453" s="138" t="s">
        <v>97</v>
      </c>
      <c r="C8453" s="275">
        <v>45054</v>
      </c>
      <c r="D8453" s="275">
        <v>45231</v>
      </c>
      <c r="E8453" s="275">
        <v>45231</v>
      </c>
      <c r="F8453" s="139">
        <f t="shared" si="525"/>
        <v>177</v>
      </c>
      <c r="G8453" s="140">
        <v>32.92</v>
      </c>
      <c r="H8453" s="141">
        <f t="shared" si="526"/>
        <v>2.5871451661354529E-7</v>
      </c>
      <c r="I8453" s="142">
        <f t="shared" si="527"/>
        <v>4.5792469440597517E-5</v>
      </c>
    </row>
    <row r="8454" spans="1:9">
      <c r="A8454" s="143">
        <f t="shared" si="528"/>
        <v>3916</v>
      </c>
      <c r="B8454" s="138" t="s">
        <v>97</v>
      </c>
      <c r="C8454" s="275">
        <v>45138</v>
      </c>
      <c r="D8454" s="275">
        <v>45146</v>
      </c>
      <c r="E8454" s="275">
        <v>45146</v>
      </c>
      <c r="F8454" s="139">
        <f t="shared" si="525"/>
        <v>8</v>
      </c>
      <c r="G8454" s="140">
        <v>11.33</v>
      </c>
      <c r="H8454" s="141">
        <f t="shared" si="526"/>
        <v>8.9041174764017861E-8</v>
      </c>
      <c r="I8454" s="142">
        <f t="shared" si="527"/>
        <v>7.1232939811214289E-7</v>
      </c>
    </row>
    <row r="8455" spans="1:9">
      <c r="A8455" s="143">
        <f t="shared" si="528"/>
        <v>3917</v>
      </c>
      <c r="B8455" s="138" t="s">
        <v>97</v>
      </c>
      <c r="C8455" s="275">
        <v>45201</v>
      </c>
      <c r="D8455" s="275">
        <v>45201</v>
      </c>
      <c r="E8455" s="275">
        <v>45201</v>
      </c>
      <c r="F8455" s="139">
        <f t="shared" si="525"/>
        <v>0</v>
      </c>
      <c r="G8455" s="140">
        <v>51.57</v>
      </c>
      <c r="H8455" s="141">
        <f t="shared" si="526"/>
        <v>4.0528273456137697E-7</v>
      </c>
      <c r="I8455" s="142">
        <f t="shared" si="527"/>
        <v>0</v>
      </c>
    </row>
    <row r="8456" spans="1:9">
      <c r="A8456" s="143">
        <f t="shared" si="528"/>
        <v>3918</v>
      </c>
      <c r="B8456" s="138" t="s">
        <v>97</v>
      </c>
      <c r="C8456" s="275">
        <v>45281</v>
      </c>
      <c r="D8456" s="275">
        <v>45295</v>
      </c>
      <c r="E8456" s="275">
        <v>45295</v>
      </c>
      <c r="F8456" s="139">
        <f t="shared" ref="F8456:F8519" si="529">E8456-C8456</f>
        <v>14</v>
      </c>
      <c r="G8456" s="140">
        <v>74.73</v>
      </c>
      <c r="H8456" s="141">
        <f t="shared" ref="H8456:H8519" si="530">G8456/$G$8894</f>
        <v>5.8729452692983721E-7</v>
      </c>
      <c r="I8456" s="142">
        <f t="shared" ref="I8456:I8519" si="531">H8456*F8456</f>
        <v>8.2221233770177208E-6</v>
      </c>
    </row>
    <row r="8457" spans="1:9">
      <c r="A8457" s="143">
        <f t="shared" si="528"/>
        <v>3919</v>
      </c>
      <c r="B8457" s="138" t="s">
        <v>97</v>
      </c>
      <c r="C8457" s="275">
        <v>45182</v>
      </c>
      <c r="D8457" s="275">
        <v>45215</v>
      </c>
      <c r="E8457" s="275">
        <v>45215</v>
      </c>
      <c r="F8457" s="139">
        <f t="shared" si="529"/>
        <v>33</v>
      </c>
      <c r="G8457" s="140">
        <v>34.869999999999997</v>
      </c>
      <c r="H8457" s="141">
        <f t="shared" si="530"/>
        <v>2.7403934369120057E-7</v>
      </c>
      <c r="I8457" s="142">
        <f t="shared" si="531"/>
        <v>9.0432983418096188E-6</v>
      </c>
    </row>
    <row r="8458" spans="1:9">
      <c r="A8458" s="143">
        <f t="shared" si="528"/>
        <v>3920</v>
      </c>
      <c r="B8458" s="138" t="s">
        <v>97</v>
      </c>
      <c r="C8458" s="275">
        <v>45139</v>
      </c>
      <c r="D8458" s="275">
        <v>45194</v>
      </c>
      <c r="E8458" s="275">
        <v>45194</v>
      </c>
      <c r="F8458" s="139">
        <f t="shared" si="529"/>
        <v>55</v>
      </c>
      <c r="G8458" s="140">
        <v>1.27</v>
      </c>
      <c r="H8458" s="141">
        <f t="shared" si="530"/>
        <v>9.9807848146780845E-9</v>
      </c>
      <c r="I8458" s="142">
        <f t="shared" si="531"/>
        <v>5.4894316480729464E-7</v>
      </c>
    </row>
    <row r="8459" spans="1:9">
      <c r="A8459" s="143">
        <f t="shared" si="528"/>
        <v>3921</v>
      </c>
      <c r="B8459" s="138" t="s">
        <v>97</v>
      </c>
      <c r="C8459" s="275">
        <v>44966</v>
      </c>
      <c r="D8459" s="275">
        <v>44981</v>
      </c>
      <c r="E8459" s="275">
        <v>44981</v>
      </c>
      <c r="F8459" s="139">
        <f t="shared" si="529"/>
        <v>15</v>
      </c>
      <c r="G8459" s="140">
        <v>144.88</v>
      </c>
      <c r="H8459" s="141">
        <f t="shared" si="530"/>
        <v>1.1385953574413863E-6</v>
      </c>
      <c r="I8459" s="142">
        <f t="shared" si="531"/>
        <v>1.7078930361620793E-5</v>
      </c>
    </row>
    <row r="8460" spans="1:9">
      <c r="A8460" s="143">
        <f t="shared" si="528"/>
        <v>3922</v>
      </c>
      <c r="B8460" s="138" t="s">
        <v>97</v>
      </c>
      <c r="C8460" s="275">
        <v>45247</v>
      </c>
      <c r="D8460" s="275">
        <v>45272</v>
      </c>
      <c r="E8460" s="275">
        <v>45272</v>
      </c>
      <c r="F8460" s="139">
        <f t="shared" si="529"/>
        <v>25</v>
      </c>
      <c r="G8460" s="140">
        <v>51.34</v>
      </c>
      <c r="H8460" s="141">
        <f t="shared" si="530"/>
        <v>4.034751908547818E-7</v>
      </c>
      <c r="I8460" s="142">
        <f t="shared" si="531"/>
        <v>1.0086879771369545E-5</v>
      </c>
    </row>
    <row r="8461" spans="1:9">
      <c r="A8461" s="143">
        <f t="shared" si="528"/>
        <v>3923</v>
      </c>
      <c r="B8461" s="138" t="s">
        <v>97</v>
      </c>
      <c r="C8461" s="275">
        <v>45260</v>
      </c>
      <c r="D8461" s="275">
        <v>45322</v>
      </c>
      <c r="E8461" s="275">
        <v>45322</v>
      </c>
      <c r="F8461" s="139">
        <f t="shared" si="529"/>
        <v>62</v>
      </c>
      <c r="G8461" s="140">
        <v>16.68</v>
      </c>
      <c r="H8461" s="141">
        <f t="shared" si="530"/>
        <v>1.3108621315655939E-7</v>
      </c>
      <c r="I8461" s="142">
        <f t="shared" si="531"/>
        <v>8.1273452157066833E-6</v>
      </c>
    </row>
    <row r="8462" spans="1:9">
      <c r="A8462" s="143">
        <f t="shared" si="528"/>
        <v>3924</v>
      </c>
      <c r="B8462" s="138" t="s">
        <v>97</v>
      </c>
      <c r="C8462" s="275">
        <v>45147</v>
      </c>
      <c r="D8462" s="275">
        <v>45161</v>
      </c>
      <c r="E8462" s="275">
        <v>45161</v>
      </c>
      <c r="F8462" s="139">
        <f t="shared" si="529"/>
        <v>14</v>
      </c>
      <c r="G8462" s="140">
        <v>23.11</v>
      </c>
      <c r="H8462" s="141">
        <f t="shared" si="530"/>
        <v>1.8161884808441772E-7</v>
      </c>
      <c r="I8462" s="142">
        <f t="shared" si="531"/>
        <v>2.5426638731818482E-6</v>
      </c>
    </row>
    <row r="8463" spans="1:9">
      <c r="A8463" s="143">
        <f t="shared" si="528"/>
        <v>3925</v>
      </c>
      <c r="B8463" s="138" t="s">
        <v>97</v>
      </c>
      <c r="C8463" s="275">
        <v>45209</v>
      </c>
      <c r="D8463" s="275">
        <v>45300</v>
      </c>
      <c r="E8463" s="275">
        <v>45300</v>
      </c>
      <c r="F8463" s="139">
        <f t="shared" si="529"/>
        <v>91</v>
      </c>
      <c r="G8463" s="140">
        <v>18.95</v>
      </c>
      <c r="H8463" s="141">
        <f t="shared" si="530"/>
        <v>1.4892588365208637E-7</v>
      </c>
      <c r="I8463" s="142">
        <f t="shared" si="531"/>
        <v>1.355225541233986E-5</v>
      </c>
    </row>
    <row r="8464" spans="1:9">
      <c r="A8464" s="143">
        <f t="shared" si="528"/>
        <v>3926</v>
      </c>
      <c r="B8464" s="138" t="s">
        <v>97</v>
      </c>
      <c r="C8464" s="275">
        <v>45009</v>
      </c>
      <c r="D8464" s="275">
        <v>45257</v>
      </c>
      <c r="E8464" s="275">
        <v>45257</v>
      </c>
      <c r="F8464" s="139">
        <f t="shared" si="529"/>
        <v>248</v>
      </c>
      <c r="G8464" s="140">
        <v>52.44</v>
      </c>
      <c r="H8464" s="141">
        <f t="shared" si="530"/>
        <v>4.1211996510371552E-7</v>
      </c>
      <c r="I8464" s="142">
        <f t="shared" si="531"/>
        <v>1.0220575134572145E-4</v>
      </c>
    </row>
    <row r="8465" spans="1:9">
      <c r="A8465" s="143">
        <f t="shared" si="528"/>
        <v>3927</v>
      </c>
      <c r="B8465" s="138" t="s">
        <v>97</v>
      </c>
      <c r="C8465" s="275">
        <v>45259</v>
      </c>
      <c r="D8465" s="275">
        <v>45406</v>
      </c>
      <c r="E8465" s="275">
        <v>45406</v>
      </c>
      <c r="F8465" s="139">
        <f t="shared" si="529"/>
        <v>147</v>
      </c>
      <c r="G8465" s="140">
        <v>18.95</v>
      </c>
      <c r="H8465" s="141">
        <f t="shared" si="530"/>
        <v>1.4892588365208637E-7</v>
      </c>
      <c r="I8465" s="142">
        <f t="shared" si="531"/>
        <v>2.1892104896856697E-5</v>
      </c>
    </row>
    <row r="8466" spans="1:9">
      <c r="A8466" s="143">
        <f t="shared" si="528"/>
        <v>3928</v>
      </c>
      <c r="B8466" s="138" t="s">
        <v>97</v>
      </c>
      <c r="C8466" s="275">
        <v>45036</v>
      </c>
      <c r="D8466" s="275">
        <v>45127</v>
      </c>
      <c r="E8466" s="275">
        <v>45127</v>
      </c>
      <c r="F8466" s="139">
        <f t="shared" si="529"/>
        <v>91</v>
      </c>
      <c r="G8466" s="140">
        <v>39.53</v>
      </c>
      <c r="H8466" s="141">
        <f t="shared" si="530"/>
        <v>3.1066175096395642E-7</v>
      </c>
      <c r="I8466" s="142">
        <f t="shared" si="531"/>
        <v>2.8270219337720033E-5</v>
      </c>
    </row>
    <row r="8467" spans="1:9">
      <c r="A8467" s="143">
        <f t="shared" si="528"/>
        <v>3929</v>
      </c>
      <c r="B8467" s="138" t="s">
        <v>97</v>
      </c>
      <c r="C8467" s="275">
        <v>45022</v>
      </c>
      <c r="D8467" s="275">
        <v>45266</v>
      </c>
      <c r="E8467" s="275">
        <v>45266</v>
      </c>
      <c r="F8467" s="139">
        <f t="shared" si="529"/>
        <v>244</v>
      </c>
      <c r="G8467" s="140">
        <v>63.9</v>
      </c>
      <c r="H8467" s="141">
        <f t="shared" si="530"/>
        <v>5.0218279500624368E-7</v>
      </c>
      <c r="I8467" s="142">
        <f t="shared" si="531"/>
        <v>1.2253260198152345E-4</v>
      </c>
    </row>
    <row r="8468" spans="1:9">
      <c r="A8468" s="143">
        <f t="shared" si="528"/>
        <v>3930</v>
      </c>
      <c r="B8468" s="138" t="s">
        <v>97</v>
      </c>
      <c r="C8468" s="275">
        <v>44962</v>
      </c>
      <c r="D8468" s="275">
        <v>44966</v>
      </c>
      <c r="E8468" s="275">
        <v>44966</v>
      </c>
      <c r="F8468" s="139">
        <f t="shared" si="529"/>
        <v>4</v>
      </c>
      <c r="G8468" s="140">
        <v>100.86</v>
      </c>
      <c r="H8468" s="141">
        <f t="shared" si="530"/>
        <v>7.9264720977041848E-7</v>
      </c>
      <c r="I8468" s="142">
        <f t="shared" si="531"/>
        <v>3.1705888390816739E-6</v>
      </c>
    </row>
    <row r="8469" spans="1:9">
      <c r="A8469" s="143">
        <f t="shared" si="528"/>
        <v>3931</v>
      </c>
      <c r="B8469" s="138" t="s">
        <v>97</v>
      </c>
      <c r="C8469" s="275">
        <v>45047</v>
      </c>
      <c r="D8469" s="275">
        <v>45079</v>
      </c>
      <c r="E8469" s="275">
        <v>45079</v>
      </c>
      <c r="F8469" s="139">
        <f t="shared" si="529"/>
        <v>32</v>
      </c>
      <c r="G8469" s="140">
        <v>0.59</v>
      </c>
      <c r="H8469" s="141">
        <f t="shared" si="530"/>
        <v>4.6367425517008416E-9</v>
      </c>
      <c r="I8469" s="142">
        <f t="shared" si="531"/>
        <v>1.4837576165442693E-7</v>
      </c>
    </row>
    <row r="8470" spans="1:9">
      <c r="A8470" s="143">
        <f t="shared" si="528"/>
        <v>3932</v>
      </c>
      <c r="B8470" s="138" t="s">
        <v>97</v>
      </c>
      <c r="C8470" s="275">
        <v>45207</v>
      </c>
      <c r="D8470" s="275">
        <v>45212</v>
      </c>
      <c r="E8470" s="275">
        <v>45212</v>
      </c>
      <c r="F8470" s="139">
        <f t="shared" si="529"/>
        <v>5</v>
      </c>
      <c r="G8470" s="140">
        <v>27.38</v>
      </c>
      <c r="H8470" s="141">
        <f t="shared" si="530"/>
        <v>2.1517628994164246E-7</v>
      </c>
      <c r="I8470" s="142">
        <f t="shared" si="531"/>
        <v>1.0758814497082124E-6</v>
      </c>
    </row>
    <row r="8471" spans="1:9">
      <c r="A8471" s="143">
        <f t="shared" si="528"/>
        <v>3933</v>
      </c>
      <c r="B8471" s="138" t="s">
        <v>97</v>
      </c>
      <c r="C8471" s="275">
        <v>44944</v>
      </c>
      <c r="D8471" s="275">
        <v>44960</v>
      </c>
      <c r="E8471" s="275">
        <v>44960</v>
      </c>
      <c r="F8471" s="139">
        <f t="shared" si="529"/>
        <v>16</v>
      </c>
      <c r="G8471" s="140">
        <v>252.15</v>
      </c>
      <c r="H8471" s="141">
        <f t="shared" si="530"/>
        <v>1.9816180244260465E-6</v>
      </c>
      <c r="I8471" s="142">
        <f t="shared" si="531"/>
        <v>3.1705888390816744E-5</v>
      </c>
    </row>
    <row r="8472" spans="1:9">
      <c r="A8472" s="143">
        <f t="shared" si="528"/>
        <v>3934</v>
      </c>
      <c r="B8472" s="138" t="s">
        <v>97</v>
      </c>
      <c r="C8472" s="275">
        <v>45091</v>
      </c>
      <c r="D8472" s="275">
        <v>45098</v>
      </c>
      <c r="E8472" s="275">
        <v>45098</v>
      </c>
      <c r="F8472" s="139">
        <f t="shared" si="529"/>
        <v>7</v>
      </c>
      <c r="G8472" s="140">
        <v>33.119999999999997</v>
      </c>
      <c r="H8472" s="141">
        <f t="shared" si="530"/>
        <v>2.6028629374971507E-7</v>
      </c>
      <c r="I8472" s="142">
        <f t="shared" si="531"/>
        <v>1.8220040562480055E-6</v>
      </c>
    </row>
    <row r="8473" spans="1:9">
      <c r="A8473" s="143">
        <f t="shared" si="528"/>
        <v>3935</v>
      </c>
      <c r="B8473" s="138" t="s">
        <v>97</v>
      </c>
      <c r="C8473" s="275">
        <v>45061</v>
      </c>
      <c r="D8473" s="275">
        <v>45085</v>
      </c>
      <c r="E8473" s="275">
        <v>45085</v>
      </c>
      <c r="F8473" s="139">
        <f t="shared" si="529"/>
        <v>24</v>
      </c>
      <c r="G8473" s="140">
        <v>5.93</v>
      </c>
      <c r="H8473" s="141">
        <f t="shared" si="530"/>
        <v>4.6603192087433883E-8</v>
      </c>
      <c r="I8473" s="142">
        <f t="shared" si="531"/>
        <v>1.1184766100984132E-6</v>
      </c>
    </row>
    <row r="8474" spans="1:9">
      <c r="A8474" s="143">
        <f t="shared" si="528"/>
        <v>3936</v>
      </c>
      <c r="B8474" s="138" t="s">
        <v>97</v>
      </c>
      <c r="C8474" s="275">
        <v>45149</v>
      </c>
      <c r="D8474" s="275">
        <v>45338</v>
      </c>
      <c r="E8474" s="275">
        <v>45338</v>
      </c>
      <c r="F8474" s="139">
        <f t="shared" si="529"/>
        <v>189</v>
      </c>
      <c r="G8474" s="140">
        <v>28.3</v>
      </c>
      <c r="H8474" s="141">
        <f t="shared" si="530"/>
        <v>2.2240646476802344E-7</v>
      </c>
      <c r="I8474" s="142">
        <f t="shared" si="531"/>
        <v>4.2034821841156433E-5</v>
      </c>
    </row>
    <row r="8475" spans="1:9">
      <c r="A8475" s="143">
        <f t="shared" si="528"/>
        <v>3937</v>
      </c>
      <c r="B8475" s="138" t="s">
        <v>97</v>
      </c>
      <c r="C8475" s="275">
        <v>45162</v>
      </c>
      <c r="D8475" s="275">
        <v>45196</v>
      </c>
      <c r="E8475" s="275">
        <v>45196</v>
      </c>
      <c r="F8475" s="139">
        <f t="shared" si="529"/>
        <v>34</v>
      </c>
      <c r="G8475" s="140">
        <v>1.27</v>
      </c>
      <c r="H8475" s="141">
        <f t="shared" si="530"/>
        <v>9.9807848146780845E-9</v>
      </c>
      <c r="I8475" s="142">
        <f t="shared" si="531"/>
        <v>3.3934668369905488E-7</v>
      </c>
    </row>
    <row r="8476" spans="1:9">
      <c r="A8476" s="143">
        <f t="shared" si="528"/>
        <v>3938</v>
      </c>
      <c r="B8476" s="138" t="s">
        <v>97</v>
      </c>
      <c r="C8476" s="275">
        <v>45279</v>
      </c>
      <c r="D8476" s="275">
        <v>45314</v>
      </c>
      <c r="E8476" s="275">
        <v>45314</v>
      </c>
      <c r="F8476" s="139">
        <f t="shared" si="529"/>
        <v>35</v>
      </c>
      <c r="G8476" s="140">
        <v>54.21</v>
      </c>
      <c r="H8476" s="141">
        <f t="shared" si="530"/>
        <v>4.2603019275881803E-7</v>
      </c>
      <c r="I8476" s="142">
        <f t="shared" si="531"/>
        <v>1.4911056746558631E-5</v>
      </c>
    </row>
    <row r="8477" spans="1:9">
      <c r="A8477" s="143">
        <f t="shared" si="528"/>
        <v>3939</v>
      </c>
      <c r="B8477" s="138" t="s">
        <v>97</v>
      </c>
      <c r="C8477" s="275">
        <v>45127</v>
      </c>
      <c r="D8477" s="275">
        <v>45244</v>
      </c>
      <c r="E8477" s="275">
        <v>45244</v>
      </c>
      <c r="F8477" s="139">
        <f t="shared" si="529"/>
        <v>117</v>
      </c>
      <c r="G8477" s="140">
        <v>303.99</v>
      </c>
      <c r="H8477" s="141">
        <f t="shared" si="530"/>
        <v>2.3890226581212525E-6</v>
      </c>
      <c r="I8477" s="142">
        <f t="shared" si="531"/>
        <v>2.7951565100018652E-4</v>
      </c>
    </row>
    <row r="8478" spans="1:9">
      <c r="A8478" s="143">
        <f t="shared" si="528"/>
        <v>3940</v>
      </c>
      <c r="B8478" s="138" t="s">
        <v>97</v>
      </c>
      <c r="C8478" s="275">
        <v>44959</v>
      </c>
      <c r="D8478" s="275">
        <v>45226</v>
      </c>
      <c r="E8478" s="275">
        <v>45226</v>
      </c>
      <c r="F8478" s="139">
        <f t="shared" si="529"/>
        <v>267</v>
      </c>
      <c r="G8478" s="140">
        <v>86.06</v>
      </c>
      <c r="H8478" s="141">
        <f t="shared" si="530"/>
        <v>6.7633570169385509E-7</v>
      </c>
      <c r="I8478" s="142">
        <f t="shared" si="531"/>
        <v>1.8058163235225931E-4</v>
      </c>
    </row>
    <row r="8479" spans="1:9">
      <c r="A8479" s="143">
        <f t="shared" si="528"/>
        <v>3941</v>
      </c>
      <c r="B8479" s="138" t="s">
        <v>97</v>
      </c>
      <c r="C8479" s="275">
        <v>45032</v>
      </c>
      <c r="D8479" s="275">
        <v>45041</v>
      </c>
      <c r="E8479" s="275">
        <v>45041</v>
      </c>
      <c r="F8479" s="139">
        <f t="shared" si="529"/>
        <v>9</v>
      </c>
      <c r="G8479" s="140">
        <v>22.86</v>
      </c>
      <c r="H8479" s="141">
        <f t="shared" si="530"/>
        <v>1.796541266642055E-7</v>
      </c>
      <c r="I8479" s="142">
        <f t="shared" si="531"/>
        <v>1.6168871399778495E-6</v>
      </c>
    </row>
    <row r="8480" spans="1:9">
      <c r="A8480" s="143">
        <f t="shared" si="528"/>
        <v>3942</v>
      </c>
      <c r="B8480" s="138" t="s">
        <v>97</v>
      </c>
      <c r="C8480" s="275">
        <v>44964</v>
      </c>
      <c r="D8480" s="275">
        <v>44981</v>
      </c>
      <c r="E8480" s="275">
        <v>44981</v>
      </c>
      <c r="F8480" s="139">
        <f t="shared" si="529"/>
        <v>17</v>
      </c>
      <c r="G8480" s="140">
        <v>143.22999999999999</v>
      </c>
      <c r="H8480" s="141">
        <f t="shared" si="530"/>
        <v>1.1256281960679857E-6</v>
      </c>
      <c r="I8480" s="142">
        <f t="shared" si="531"/>
        <v>1.9135679333155757E-5</v>
      </c>
    </row>
    <row r="8481" spans="1:9">
      <c r="A8481" s="143">
        <f t="shared" si="528"/>
        <v>3943</v>
      </c>
      <c r="B8481" s="138" t="s">
        <v>97</v>
      </c>
      <c r="C8481" s="275">
        <v>45133</v>
      </c>
      <c r="D8481" s="275">
        <v>45352</v>
      </c>
      <c r="E8481" s="275">
        <v>45352</v>
      </c>
      <c r="F8481" s="139">
        <f t="shared" si="529"/>
        <v>219</v>
      </c>
      <c r="G8481" s="140">
        <v>189.36</v>
      </c>
      <c r="H8481" s="141">
        <f t="shared" si="530"/>
        <v>1.4881585925255449E-6</v>
      </c>
      <c r="I8481" s="142">
        <f t="shared" si="531"/>
        <v>3.2590673176309434E-4</v>
      </c>
    </row>
    <row r="8482" spans="1:9">
      <c r="A8482" s="143">
        <f t="shared" si="528"/>
        <v>3944</v>
      </c>
      <c r="B8482" s="138" t="s">
        <v>97</v>
      </c>
      <c r="C8482" s="275">
        <v>45236</v>
      </c>
      <c r="D8482" s="275">
        <v>45261</v>
      </c>
      <c r="E8482" s="275">
        <v>45261</v>
      </c>
      <c r="F8482" s="139">
        <f t="shared" si="529"/>
        <v>25</v>
      </c>
      <c r="G8482" s="140">
        <v>32.26</v>
      </c>
      <c r="H8482" s="141">
        <f t="shared" si="530"/>
        <v>2.5352765206418501E-7</v>
      </c>
      <c r="I8482" s="142">
        <f t="shared" si="531"/>
        <v>6.3381913016046251E-6</v>
      </c>
    </row>
    <row r="8483" spans="1:9">
      <c r="A8483" s="143">
        <f t="shared" si="528"/>
        <v>3945</v>
      </c>
      <c r="B8483" s="138" t="s">
        <v>97</v>
      </c>
      <c r="C8483" s="275">
        <v>44943</v>
      </c>
      <c r="D8483" s="275">
        <v>45033</v>
      </c>
      <c r="E8483" s="275">
        <v>45033</v>
      </c>
      <c r="F8483" s="139">
        <f t="shared" si="529"/>
        <v>90</v>
      </c>
      <c r="G8483" s="140">
        <v>49.96</v>
      </c>
      <c r="H8483" s="141">
        <f t="shared" si="530"/>
        <v>3.9262992861521029E-7</v>
      </c>
      <c r="I8483" s="142">
        <f t="shared" si="531"/>
        <v>3.5336693575368926E-5</v>
      </c>
    </row>
    <row r="8484" spans="1:9">
      <c r="A8484" s="143">
        <f t="shared" si="528"/>
        <v>3946</v>
      </c>
      <c r="B8484" s="138" t="s">
        <v>97</v>
      </c>
      <c r="C8484" s="275">
        <v>44929</v>
      </c>
      <c r="D8484" s="275">
        <v>44971</v>
      </c>
      <c r="E8484" s="275">
        <v>44971</v>
      </c>
      <c r="F8484" s="139">
        <f t="shared" si="529"/>
        <v>42</v>
      </c>
      <c r="G8484" s="140">
        <v>74.31</v>
      </c>
      <c r="H8484" s="141">
        <f t="shared" si="530"/>
        <v>5.8399379494388066E-7</v>
      </c>
      <c r="I8484" s="142">
        <f t="shared" si="531"/>
        <v>2.4527739387642987E-5</v>
      </c>
    </row>
    <row r="8485" spans="1:9">
      <c r="A8485" s="143">
        <f t="shared" si="528"/>
        <v>3947</v>
      </c>
      <c r="B8485" s="138" t="s">
        <v>97</v>
      </c>
      <c r="C8485" s="275">
        <v>45195</v>
      </c>
      <c r="D8485" s="275">
        <v>45345</v>
      </c>
      <c r="E8485" s="275">
        <v>45345</v>
      </c>
      <c r="F8485" s="139">
        <f t="shared" si="529"/>
        <v>150</v>
      </c>
      <c r="G8485" s="140">
        <v>22.13</v>
      </c>
      <c r="H8485" s="141">
        <f t="shared" si="530"/>
        <v>1.739171401171858E-7</v>
      </c>
      <c r="I8485" s="142">
        <f t="shared" si="531"/>
        <v>2.608757101757787E-5</v>
      </c>
    </row>
    <row r="8486" spans="1:9">
      <c r="A8486" s="143">
        <f t="shared" si="528"/>
        <v>3948</v>
      </c>
      <c r="B8486" s="138" t="s">
        <v>97</v>
      </c>
      <c r="C8486" s="275">
        <v>44946</v>
      </c>
      <c r="D8486" s="275">
        <v>44956</v>
      </c>
      <c r="E8486" s="275">
        <v>44956</v>
      </c>
      <c r="F8486" s="139">
        <f t="shared" si="529"/>
        <v>10</v>
      </c>
      <c r="G8486" s="140">
        <v>0.59</v>
      </c>
      <c r="H8486" s="141">
        <f t="shared" si="530"/>
        <v>4.6367425517008416E-9</v>
      </c>
      <c r="I8486" s="142">
        <f t="shared" si="531"/>
        <v>4.6367425517008417E-8</v>
      </c>
    </row>
    <row r="8487" spans="1:9">
      <c r="A8487" s="143">
        <f t="shared" si="528"/>
        <v>3949</v>
      </c>
      <c r="B8487" s="138" t="s">
        <v>97</v>
      </c>
      <c r="C8487" s="275">
        <v>45272</v>
      </c>
      <c r="D8487" s="275">
        <v>45299</v>
      </c>
      <c r="E8487" s="275">
        <v>45299</v>
      </c>
      <c r="F8487" s="139">
        <f t="shared" si="529"/>
        <v>27</v>
      </c>
      <c r="G8487" s="140">
        <v>24.03</v>
      </c>
      <c r="H8487" s="141">
        <f t="shared" si="530"/>
        <v>1.888490229107987E-7</v>
      </c>
      <c r="I8487" s="142">
        <f t="shared" si="531"/>
        <v>5.0989236185915648E-6</v>
      </c>
    </row>
    <row r="8488" spans="1:9">
      <c r="A8488" s="143">
        <f t="shared" si="528"/>
        <v>3950</v>
      </c>
      <c r="B8488" s="138" t="s">
        <v>97</v>
      </c>
      <c r="C8488" s="275">
        <v>45275</v>
      </c>
      <c r="D8488" s="275">
        <v>45287</v>
      </c>
      <c r="E8488" s="275">
        <v>45287</v>
      </c>
      <c r="F8488" s="139">
        <f t="shared" si="529"/>
        <v>12</v>
      </c>
      <c r="G8488" s="140">
        <v>294.56</v>
      </c>
      <c r="H8488" s="141">
        <f t="shared" si="530"/>
        <v>2.3149133661508477E-6</v>
      </c>
      <c r="I8488" s="142">
        <f t="shared" si="531"/>
        <v>2.7778960393810171E-5</v>
      </c>
    </row>
    <row r="8489" spans="1:9">
      <c r="A8489" s="143">
        <f t="shared" si="528"/>
        <v>3951</v>
      </c>
      <c r="B8489" s="138" t="s">
        <v>97</v>
      </c>
      <c r="C8489" s="275">
        <v>45156</v>
      </c>
      <c r="D8489" s="275">
        <v>45205</v>
      </c>
      <c r="E8489" s="275">
        <v>45205</v>
      </c>
      <c r="F8489" s="139">
        <f t="shared" si="529"/>
        <v>49</v>
      </c>
      <c r="G8489" s="140">
        <v>31.42</v>
      </c>
      <c r="H8489" s="141">
        <f t="shared" si="530"/>
        <v>2.4692618809227195E-7</v>
      </c>
      <c r="I8489" s="142">
        <f t="shared" si="531"/>
        <v>1.2099383216521325E-5</v>
      </c>
    </row>
    <row r="8490" spans="1:9">
      <c r="A8490" s="143">
        <f t="shared" si="528"/>
        <v>3952</v>
      </c>
      <c r="B8490" s="138" t="s">
        <v>97</v>
      </c>
      <c r="C8490" s="275">
        <v>45125</v>
      </c>
      <c r="D8490" s="275">
        <v>45135</v>
      </c>
      <c r="E8490" s="275">
        <v>45135</v>
      </c>
      <c r="F8490" s="139">
        <f t="shared" si="529"/>
        <v>10</v>
      </c>
      <c r="G8490" s="140">
        <v>47.25</v>
      </c>
      <c r="H8490" s="141">
        <f t="shared" si="530"/>
        <v>3.7133234842010978E-7</v>
      </c>
      <c r="I8490" s="142">
        <f t="shared" si="531"/>
        <v>3.7133234842010981E-6</v>
      </c>
    </row>
    <row r="8491" spans="1:9">
      <c r="A8491" s="143">
        <f t="shared" si="528"/>
        <v>3953</v>
      </c>
      <c r="B8491" s="138" t="s">
        <v>97</v>
      </c>
      <c r="C8491" s="275">
        <v>45236</v>
      </c>
      <c r="D8491" s="275">
        <v>45499</v>
      </c>
      <c r="E8491" s="275">
        <v>45499</v>
      </c>
      <c r="F8491" s="139">
        <f t="shared" si="529"/>
        <v>263</v>
      </c>
      <c r="G8491" s="140">
        <v>69.849999999999994</v>
      </c>
      <c r="H8491" s="141">
        <f t="shared" si="530"/>
        <v>5.4894316480729454E-7</v>
      </c>
      <c r="I8491" s="142">
        <f t="shared" si="531"/>
        <v>1.4437205234431847E-4</v>
      </c>
    </row>
    <row r="8492" spans="1:9">
      <c r="A8492" s="143">
        <f t="shared" si="528"/>
        <v>3954</v>
      </c>
      <c r="B8492" s="138" t="s">
        <v>97</v>
      </c>
      <c r="C8492" s="275">
        <v>45041</v>
      </c>
      <c r="D8492" s="275">
        <v>45047</v>
      </c>
      <c r="E8492" s="275">
        <v>45047</v>
      </c>
      <c r="F8492" s="139">
        <f t="shared" si="529"/>
        <v>6</v>
      </c>
      <c r="G8492" s="140">
        <v>197.92</v>
      </c>
      <c r="H8492" s="141">
        <f t="shared" si="530"/>
        <v>1.5554306539536112E-6</v>
      </c>
      <c r="I8492" s="142">
        <f t="shared" si="531"/>
        <v>9.3325839237216666E-6</v>
      </c>
    </row>
    <row r="8493" spans="1:9">
      <c r="A8493" s="143">
        <f t="shared" si="528"/>
        <v>3955</v>
      </c>
      <c r="B8493" s="138" t="s">
        <v>97</v>
      </c>
      <c r="C8493" s="275">
        <v>44949</v>
      </c>
      <c r="D8493" s="275">
        <v>44984</v>
      </c>
      <c r="E8493" s="275">
        <v>44984</v>
      </c>
      <c r="F8493" s="139">
        <f t="shared" si="529"/>
        <v>35</v>
      </c>
      <c r="G8493" s="140">
        <v>301.76</v>
      </c>
      <c r="H8493" s="141">
        <f t="shared" si="530"/>
        <v>2.3714973430529593E-6</v>
      </c>
      <c r="I8493" s="142">
        <f t="shared" si="531"/>
        <v>8.3002407006853583E-5</v>
      </c>
    </row>
    <row r="8494" spans="1:9">
      <c r="A8494" s="143">
        <f t="shared" si="528"/>
        <v>3956</v>
      </c>
      <c r="B8494" s="138" t="s">
        <v>97</v>
      </c>
      <c r="C8494" s="275">
        <v>45092</v>
      </c>
      <c r="D8494" s="275">
        <v>45128</v>
      </c>
      <c r="E8494" s="275">
        <v>45128</v>
      </c>
      <c r="F8494" s="139">
        <f t="shared" si="529"/>
        <v>36</v>
      </c>
      <c r="G8494" s="140">
        <v>33.700000000000003</v>
      </c>
      <c r="H8494" s="141">
        <f t="shared" si="530"/>
        <v>2.6484444744460745E-7</v>
      </c>
      <c r="I8494" s="142">
        <f t="shared" si="531"/>
        <v>9.5344001080058688E-6</v>
      </c>
    </row>
    <row r="8495" spans="1:9">
      <c r="A8495" s="143">
        <f t="shared" si="528"/>
        <v>3957</v>
      </c>
      <c r="B8495" s="138" t="s">
        <v>97</v>
      </c>
      <c r="C8495" s="275">
        <v>45087</v>
      </c>
      <c r="D8495" s="275">
        <v>45092</v>
      </c>
      <c r="E8495" s="275">
        <v>45092</v>
      </c>
      <c r="F8495" s="139">
        <f t="shared" si="529"/>
        <v>5</v>
      </c>
      <c r="G8495" s="140">
        <v>17.7</v>
      </c>
      <c r="H8495" s="141">
        <f t="shared" si="530"/>
        <v>1.3910227655102526E-7</v>
      </c>
      <c r="I8495" s="142">
        <f t="shared" si="531"/>
        <v>6.9551138275512632E-7</v>
      </c>
    </row>
    <row r="8496" spans="1:9">
      <c r="A8496" s="143">
        <f t="shared" si="528"/>
        <v>3958</v>
      </c>
      <c r="B8496" s="138" t="s">
        <v>97</v>
      </c>
      <c r="C8496" s="275">
        <v>45049</v>
      </c>
      <c r="D8496" s="275">
        <v>45065</v>
      </c>
      <c r="E8496" s="275">
        <v>45065</v>
      </c>
      <c r="F8496" s="139">
        <f t="shared" si="529"/>
        <v>16</v>
      </c>
      <c r="G8496" s="140">
        <v>8.31</v>
      </c>
      <c r="H8496" s="141">
        <f t="shared" si="530"/>
        <v>6.5307340007854238E-8</v>
      </c>
      <c r="I8496" s="142">
        <f t="shared" si="531"/>
        <v>1.0449174401256678E-6</v>
      </c>
    </row>
    <row r="8497" spans="1:9">
      <c r="A8497" s="143">
        <f t="shared" si="528"/>
        <v>3959</v>
      </c>
      <c r="B8497" s="138" t="s">
        <v>97</v>
      </c>
      <c r="C8497" s="275">
        <v>44932</v>
      </c>
      <c r="D8497" s="275">
        <v>44965</v>
      </c>
      <c r="E8497" s="275">
        <v>44965</v>
      </c>
      <c r="F8497" s="139">
        <f t="shared" si="529"/>
        <v>33</v>
      </c>
      <c r="G8497" s="140">
        <v>246.58</v>
      </c>
      <c r="H8497" s="141">
        <f t="shared" si="530"/>
        <v>1.9378440311837181E-6</v>
      </c>
      <c r="I8497" s="142">
        <f t="shared" si="531"/>
        <v>6.3948853029062702E-5</v>
      </c>
    </row>
    <row r="8498" spans="1:9">
      <c r="A8498" s="143">
        <f t="shared" si="528"/>
        <v>3960</v>
      </c>
      <c r="B8498" s="138" t="s">
        <v>97</v>
      </c>
      <c r="C8498" s="275">
        <v>44977</v>
      </c>
      <c r="D8498" s="275">
        <v>44994</v>
      </c>
      <c r="E8498" s="275">
        <v>44994</v>
      </c>
      <c r="F8498" s="139">
        <f t="shared" si="529"/>
        <v>17</v>
      </c>
      <c r="G8498" s="140">
        <v>117.1</v>
      </c>
      <c r="H8498" s="141">
        <f t="shared" si="530"/>
        <v>9.2027551322740432E-7</v>
      </c>
      <c r="I8498" s="142">
        <f t="shared" si="531"/>
        <v>1.5644683724865873E-5</v>
      </c>
    </row>
    <row r="8499" spans="1:9">
      <c r="A8499" s="143">
        <f t="shared" si="528"/>
        <v>3961</v>
      </c>
      <c r="B8499" s="138" t="s">
        <v>97</v>
      </c>
      <c r="C8499" s="275">
        <v>45137</v>
      </c>
      <c r="D8499" s="275">
        <v>45145</v>
      </c>
      <c r="E8499" s="275">
        <v>45145</v>
      </c>
      <c r="F8499" s="139">
        <f t="shared" si="529"/>
        <v>8</v>
      </c>
      <c r="G8499" s="140">
        <v>11.37</v>
      </c>
      <c r="H8499" s="141">
        <f t="shared" si="530"/>
        <v>8.9355530191251819E-8</v>
      </c>
      <c r="I8499" s="142">
        <f t="shared" si="531"/>
        <v>7.1484424153001455E-7</v>
      </c>
    </row>
    <row r="8500" spans="1:9">
      <c r="A8500" s="143">
        <f t="shared" si="528"/>
        <v>3962</v>
      </c>
      <c r="B8500" s="138" t="s">
        <v>97</v>
      </c>
      <c r="C8500" s="275">
        <v>45120</v>
      </c>
      <c r="D8500" s="275">
        <v>45162</v>
      </c>
      <c r="E8500" s="275">
        <v>45162</v>
      </c>
      <c r="F8500" s="139">
        <f t="shared" si="529"/>
        <v>42</v>
      </c>
      <c r="G8500" s="140">
        <v>77.14</v>
      </c>
      <c r="H8500" s="141">
        <f t="shared" si="530"/>
        <v>6.0623444142068295E-7</v>
      </c>
      <c r="I8500" s="142">
        <f t="shared" si="531"/>
        <v>2.5461846539668685E-5</v>
      </c>
    </row>
    <row r="8501" spans="1:9">
      <c r="A8501" s="143">
        <f t="shared" si="528"/>
        <v>3963</v>
      </c>
      <c r="B8501" s="138" t="s">
        <v>97</v>
      </c>
      <c r="C8501" s="275">
        <v>45194</v>
      </c>
      <c r="D8501" s="275">
        <v>45239</v>
      </c>
      <c r="E8501" s="275">
        <v>45239</v>
      </c>
      <c r="F8501" s="139">
        <f t="shared" si="529"/>
        <v>45</v>
      </c>
      <c r="G8501" s="140">
        <v>45.48</v>
      </c>
      <c r="H8501" s="141">
        <f t="shared" si="530"/>
        <v>3.5742212076500728E-7</v>
      </c>
      <c r="I8501" s="142">
        <f t="shared" si="531"/>
        <v>1.6083995434425326E-5</v>
      </c>
    </row>
    <row r="8502" spans="1:9">
      <c r="A8502" s="143">
        <f t="shared" si="528"/>
        <v>3964</v>
      </c>
      <c r="B8502" s="138" t="s">
        <v>97</v>
      </c>
      <c r="C8502" s="275">
        <v>45279</v>
      </c>
      <c r="D8502" s="275">
        <v>45306</v>
      </c>
      <c r="E8502" s="275">
        <v>45306</v>
      </c>
      <c r="F8502" s="139">
        <f t="shared" si="529"/>
        <v>27</v>
      </c>
      <c r="G8502" s="140">
        <v>4.42</v>
      </c>
      <c r="H8502" s="141">
        <f t="shared" si="530"/>
        <v>3.4736274709352072E-8</v>
      </c>
      <c r="I8502" s="142">
        <f t="shared" si="531"/>
        <v>9.3787941715250588E-7</v>
      </c>
    </row>
    <row r="8503" spans="1:9">
      <c r="A8503" s="143">
        <f t="shared" si="528"/>
        <v>3965</v>
      </c>
      <c r="B8503" s="138" t="s">
        <v>97</v>
      </c>
      <c r="C8503" s="275">
        <v>45240</v>
      </c>
      <c r="D8503" s="275">
        <v>45274</v>
      </c>
      <c r="E8503" s="275">
        <v>45274</v>
      </c>
      <c r="F8503" s="139">
        <f t="shared" si="529"/>
        <v>34</v>
      </c>
      <c r="G8503" s="140">
        <v>108.9</v>
      </c>
      <c r="H8503" s="141">
        <f t="shared" si="530"/>
        <v>8.5583265064444362E-7</v>
      </c>
      <c r="I8503" s="142">
        <f t="shared" si="531"/>
        <v>2.9098310121911083E-5</v>
      </c>
    </row>
    <row r="8504" spans="1:9">
      <c r="A8504" s="143">
        <f t="shared" si="528"/>
        <v>3966</v>
      </c>
      <c r="B8504" s="138" t="s">
        <v>97</v>
      </c>
      <c r="C8504" s="275">
        <v>45112</v>
      </c>
      <c r="D8504" s="275">
        <v>45132</v>
      </c>
      <c r="E8504" s="275">
        <v>45132</v>
      </c>
      <c r="F8504" s="139">
        <f t="shared" si="529"/>
        <v>20</v>
      </c>
      <c r="G8504" s="140">
        <v>6.66</v>
      </c>
      <c r="H8504" s="141">
        <f t="shared" si="530"/>
        <v>5.2340178634453573E-8</v>
      </c>
      <c r="I8504" s="142">
        <f t="shared" si="531"/>
        <v>1.0468035726890714E-6</v>
      </c>
    </row>
    <row r="8505" spans="1:9">
      <c r="A8505" s="143">
        <f t="shared" si="528"/>
        <v>3967</v>
      </c>
      <c r="B8505" s="138" t="s">
        <v>97</v>
      </c>
      <c r="C8505" s="275">
        <v>45190</v>
      </c>
      <c r="D8505" s="275">
        <v>45252</v>
      </c>
      <c r="E8505" s="275">
        <v>45252</v>
      </c>
      <c r="F8505" s="139">
        <f t="shared" si="529"/>
        <v>62</v>
      </c>
      <c r="G8505" s="140">
        <v>63.52</v>
      </c>
      <c r="H8505" s="141">
        <f t="shared" si="530"/>
        <v>4.9919641844752123E-7</v>
      </c>
      <c r="I8505" s="142">
        <f t="shared" si="531"/>
        <v>3.0950177943746313E-5</v>
      </c>
    </row>
    <row r="8506" spans="1:9">
      <c r="A8506" s="143">
        <f t="shared" si="528"/>
        <v>3968</v>
      </c>
      <c r="B8506" s="138" t="s">
        <v>97</v>
      </c>
      <c r="C8506" s="275">
        <v>45252</v>
      </c>
      <c r="D8506" s="275">
        <v>45272</v>
      </c>
      <c r="E8506" s="275">
        <v>45272</v>
      </c>
      <c r="F8506" s="139">
        <f t="shared" si="529"/>
        <v>20</v>
      </c>
      <c r="G8506" s="140">
        <v>25.76</v>
      </c>
      <c r="H8506" s="141">
        <f t="shared" si="530"/>
        <v>2.0244489513866729E-7</v>
      </c>
      <c r="I8506" s="142">
        <f t="shared" si="531"/>
        <v>4.0488979027733459E-6</v>
      </c>
    </row>
    <row r="8507" spans="1:9">
      <c r="A8507" s="143">
        <f t="shared" si="528"/>
        <v>3969</v>
      </c>
      <c r="B8507" s="138" t="s">
        <v>97</v>
      </c>
      <c r="C8507" s="275">
        <v>45027</v>
      </c>
      <c r="D8507" s="275">
        <v>45042</v>
      </c>
      <c r="E8507" s="275">
        <v>45042</v>
      </c>
      <c r="F8507" s="139">
        <f t="shared" si="529"/>
        <v>15</v>
      </c>
      <c r="G8507" s="140">
        <v>92.22</v>
      </c>
      <c r="H8507" s="141">
        <f t="shared" si="530"/>
        <v>7.2474643748788412E-7</v>
      </c>
      <c r="I8507" s="142">
        <f t="shared" si="531"/>
        <v>1.0871196562318261E-5</v>
      </c>
    </row>
    <row r="8508" spans="1:9">
      <c r="A8508" s="143">
        <f t="shared" ref="A8508:A8571" si="532">A8507+1</f>
        <v>3970</v>
      </c>
      <c r="B8508" s="138" t="s">
        <v>97</v>
      </c>
      <c r="C8508" s="275">
        <v>45243</v>
      </c>
      <c r="D8508" s="275">
        <v>45257</v>
      </c>
      <c r="E8508" s="275">
        <v>45257</v>
      </c>
      <c r="F8508" s="139">
        <f t="shared" si="529"/>
        <v>14</v>
      </c>
      <c r="G8508" s="140">
        <v>82.41</v>
      </c>
      <c r="H8508" s="141">
        <f t="shared" si="530"/>
        <v>6.4765076895875658E-7</v>
      </c>
      <c r="I8508" s="142">
        <f t="shared" si="531"/>
        <v>9.0671107654225923E-6</v>
      </c>
    </row>
    <row r="8509" spans="1:9">
      <c r="A8509" s="143">
        <f t="shared" si="532"/>
        <v>3971</v>
      </c>
      <c r="B8509" s="138" t="s">
        <v>97</v>
      </c>
      <c r="C8509" s="275">
        <v>45210</v>
      </c>
      <c r="D8509" s="275">
        <v>45215</v>
      </c>
      <c r="E8509" s="275">
        <v>45215</v>
      </c>
      <c r="F8509" s="139">
        <f t="shared" si="529"/>
        <v>5</v>
      </c>
      <c r="G8509" s="140">
        <v>19.23</v>
      </c>
      <c r="H8509" s="141">
        <f t="shared" si="530"/>
        <v>1.5112637164272407E-7</v>
      </c>
      <c r="I8509" s="142">
        <f t="shared" si="531"/>
        <v>7.556318582136204E-7</v>
      </c>
    </row>
    <row r="8510" spans="1:9">
      <c r="A8510" s="143">
        <f t="shared" si="532"/>
        <v>3972</v>
      </c>
      <c r="B8510" s="138" t="s">
        <v>97</v>
      </c>
      <c r="C8510" s="275">
        <v>45125</v>
      </c>
      <c r="D8510" s="275">
        <v>45153</v>
      </c>
      <c r="E8510" s="275">
        <v>45153</v>
      </c>
      <c r="F8510" s="139">
        <f t="shared" si="529"/>
        <v>28</v>
      </c>
      <c r="G8510" s="140">
        <v>6.95</v>
      </c>
      <c r="H8510" s="141">
        <f t="shared" si="530"/>
        <v>5.4619255481899748E-8</v>
      </c>
      <c r="I8510" s="142">
        <f t="shared" si="531"/>
        <v>1.5293391534931929E-6</v>
      </c>
    </row>
    <row r="8511" spans="1:9">
      <c r="A8511" s="143">
        <f t="shared" si="532"/>
        <v>3973</v>
      </c>
      <c r="B8511" s="138" t="s">
        <v>97</v>
      </c>
      <c r="C8511" s="275">
        <v>45250</v>
      </c>
      <c r="D8511" s="275">
        <v>45300</v>
      </c>
      <c r="E8511" s="275">
        <v>45300</v>
      </c>
      <c r="F8511" s="139">
        <f t="shared" si="529"/>
        <v>50</v>
      </c>
      <c r="G8511" s="140">
        <v>36.81</v>
      </c>
      <c r="H8511" s="141">
        <f t="shared" si="530"/>
        <v>2.8928558191204747E-7</v>
      </c>
      <c r="I8511" s="142">
        <f t="shared" si="531"/>
        <v>1.4464279095602373E-5</v>
      </c>
    </row>
    <row r="8512" spans="1:9">
      <c r="A8512" s="143">
        <f t="shared" si="532"/>
        <v>3974</v>
      </c>
      <c r="B8512" s="138" t="s">
        <v>97</v>
      </c>
      <c r="C8512" s="275">
        <v>45280</v>
      </c>
      <c r="D8512" s="275">
        <v>45314</v>
      </c>
      <c r="E8512" s="275">
        <v>45314</v>
      </c>
      <c r="F8512" s="139">
        <f t="shared" si="529"/>
        <v>34</v>
      </c>
      <c r="G8512" s="140">
        <v>37.6</v>
      </c>
      <c r="H8512" s="141">
        <f t="shared" si="530"/>
        <v>2.9549410159991808E-7</v>
      </c>
      <c r="I8512" s="142">
        <f t="shared" si="531"/>
        <v>1.0046799454397215E-5</v>
      </c>
    </row>
    <row r="8513" spans="1:9">
      <c r="A8513" s="143">
        <f t="shared" si="532"/>
        <v>3975</v>
      </c>
      <c r="B8513" s="138" t="s">
        <v>97</v>
      </c>
      <c r="C8513" s="275">
        <v>45041</v>
      </c>
      <c r="D8513" s="275">
        <v>45068</v>
      </c>
      <c r="E8513" s="275">
        <v>45068</v>
      </c>
      <c r="F8513" s="139">
        <f t="shared" si="529"/>
        <v>27</v>
      </c>
      <c r="G8513" s="140">
        <v>8.01</v>
      </c>
      <c r="H8513" s="141">
        <f t="shared" si="530"/>
        <v>6.2949674303599571E-8</v>
      </c>
      <c r="I8513" s="142">
        <f t="shared" si="531"/>
        <v>1.6996412061971884E-6</v>
      </c>
    </row>
    <row r="8514" spans="1:9">
      <c r="A8514" s="143">
        <f t="shared" si="532"/>
        <v>3976</v>
      </c>
      <c r="B8514" s="138" t="s">
        <v>97</v>
      </c>
      <c r="C8514" s="275">
        <v>45125</v>
      </c>
      <c r="D8514" s="275">
        <v>45190</v>
      </c>
      <c r="E8514" s="275">
        <v>45190</v>
      </c>
      <c r="F8514" s="139">
        <f t="shared" si="529"/>
        <v>65</v>
      </c>
      <c r="G8514" s="140">
        <v>27.26</v>
      </c>
      <c r="H8514" s="141">
        <f t="shared" si="530"/>
        <v>2.142332236599406E-7</v>
      </c>
      <c r="I8514" s="142">
        <f t="shared" si="531"/>
        <v>1.3925159537896138E-5</v>
      </c>
    </row>
    <row r="8515" spans="1:9">
      <c r="A8515" s="143">
        <f t="shared" si="532"/>
        <v>3977</v>
      </c>
      <c r="B8515" s="138" t="s">
        <v>97</v>
      </c>
      <c r="C8515" s="275">
        <v>45086</v>
      </c>
      <c r="D8515" s="275">
        <v>45119</v>
      </c>
      <c r="E8515" s="275">
        <v>45119</v>
      </c>
      <c r="F8515" s="139">
        <f t="shared" si="529"/>
        <v>33</v>
      </c>
      <c r="G8515" s="140">
        <v>4.67</v>
      </c>
      <c r="H8515" s="141">
        <f t="shared" si="530"/>
        <v>3.6700996129564295E-8</v>
      </c>
      <c r="I8515" s="142">
        <f t="shared" si="531"/>
        <v>1.2111328722756217E-6</v>
      </c>
    </row>
    <row r="8516" spans="1:9">
      <c r="A8516" s="143">
        <f t="shared" si="532"/>
        <v>3978</v>
      </c>
      <c r="B8516" s="138" t="s">
        <v>97</v>
      </c>
      <c r="C8516" s="275">
        <v>45191</v>
      </c>
      <c r="D8516" s="275">
        <v>45209</v>
      </c>
      <c r="E8516" s="275">
        <v>45209</v>
      </c>
      <c r="F8516" s="139">
        <f t="shared" si="529"/>
        <v>18</v>
      </c>
      <c r="G8516" s="140">
        <v>13.1</v>
      </c>
      <c r="H8516" s="141">
        <f t="shared" si="530"/>
        <v>1.0295140241912038E-7</v>
      </c>
      <c r="I8516" s="142">
        <f t="shared" si="531"/>
        <v>1.8531252435441669E-6</v>
      </c>
    </row>
    <row r="8517" spans="1:9">
      <c r="A8517" s="143">
        <f t="shared" si="532"/>
        <v>3979</v>
      </c>
      <c r="B8517" s="138" t="s">
        <v>97</v>
      </c>
      <c r="C8517" s="275">
        <v>45121</v>
      </c>
      <c r="D8517" s="275">
        <v>45175</v>
      </c>
      <c r="E8517" s="275">
        <v>45175</v>
      </c>
      <c r="F8517" s="139">
        <f t="shared" si="529"/>
        <v>54</v>
      </c>
      <c r="G8517" s="140">
        <v>35.58</v>
      </c>
      <c r="H8517" s="141">
        <f t="shared" si="530"/>
        <v>2.796191525246033E-7</v>
      </c>
      <c r="I8517" s="142">
        <f t="shared" si="531"/>
        <v>1.5099434236328578E-5</v>
      </c>
    </row>
    <row r="8518" spans="1:9">
      <c r="A8518" s="143">
        <f t="shared" si="532"/>
        <v>3980</v>
      </c>
      <c r="B8518" s="138" t="s">
        <v>97</v>
      </c>
      <c r="C8518" s="275">
        <v>44930</v>
      </c>
      <c r="D8518" s="275">
        <v>44959</v>
      </c>
      <c r="E8518" s="275">
        <v>44959</v>
      </c>
      <c r="F8518" s="139">
        <f t="shared" si="529"/>
        <v>29</v>
      </c>
      <c r="G8518" s="140">
        <v>17.8</v>
      </c>
      <c r="H8518" s="141">
        <f t="shared" si="530"/>
        <v>1.3988816511911015E-7</v>
      </c>
      <c r="I8518" s="142">
        <f t="shared" si="531"/>
        <v>4.0567567884541945E-6</v>
      </c>
    </row>
    <row r="8519" spans="1:9">
      <c r="A8519" s="143">
        <f t="shared" si="532"/>
        <v>3981</v>
      </c>
      <c r="B8519" s="138" t="s">
        <v>97</v>
      </c>
      <c r="C8519" s="275">
        <v>45190</v>
      </c>
      <c r="D8519" s="275">
        <v>45201</v>
      </c>
      <c r="E8519" s="275">
        <v>45201</v>
      </c>
      <c r="F8519" s="139">
        <f t="shared" si="529"/>
        <v>11</v>
      </c>
      <c r="G8519" s="140">
        <v>36.74</v>
      </c>
      <c r="H8519" s="141">
        <f t="shared" si="530"/>
        <v>2.8873545991438802E-7</v>
      </c>
      <c r="I8519" s="142">
        <f t="shared" si="531"/>
        <v>3.1760900590582683E-6</v>
      </c>
    </row>
    <row r="8520" spans="1:9">
      <c r="A8520" s="143">
        <f t="shared" si="532"/>
        <v>3982</v>
      </c>
      <c r="B8520" s="138" t="s">
        <v>97</v>
      </c>
      <c r="C8520" s="275">
        <v>45176</v>
      </c>
      <c r="D8520" s="275">
        <v>45271</v>
      </c>
      <c r="E8520" s="275">
        <v>45271</v>
      </c>
      <c r="F8520" s="139">
        <f t="shared" ref="F8520:F8583" si="533">E8520-C8520</f>
        <v>95</v>
      </c>
      <c r="G8520" s="140">
        <v>22.11</v>
      </c>
      <c r="H8520" s="141">
        <f t="shared" ref="H8520:H8583" si="534">G8520/$G$8894</f>
        <v>1.7375996240356883E-7</v>
      </c>
      <c r="I8520" s="142">
        <f t="shared" ref="I8520:I8583" si="535">H8520*F8520</f>
        <v>1.6507196428339038E-5</v>
      </c>
    </row>
    <row r="8521" spans="1:9">
      <c r="A8521" s="143">
        <f t="shared" si="532"/>
        <v>3983</v>
      </c>
      <c r="B8521" s="138" t="s">
        <v>97</v>
      </c>
      <c r="C8521" s="275">
        <v>45188</v>
      </c>
      <c r="D8521" s="275">
        <v>45191</v>
      </c>
      <c r="E8521" s="275">
        <v>45191</v>
      </c>
      <c r="F8521" s="139">
        <f t="shared" si="533"/>
        <v>3</v>
      </c>
      <c r="G8521" s="140">
        <v>61.4</v>
      </c>
      <c r="H8521" s="141">
        <f t="shared" si="534"/>
        <v>4.8253558080412156E-7</v>
      </c>
      <c r="I8521" s="142">
        <f t="shared" si="535"/>
        <v>1.4476067424123647E-6</v>
      </c>
    </row>
    <row r="8522" spans="1:9">
      <c r="A8522" s="143">
        <f t="shared" si="532"/>
        <v>3984</v>
      </c>
      <c r="B8522" s="138" t="s">
        <v>97</v>
      </c>
      <c r="C8522" s="275">
        <v>45057</v>
      </c>
      <c r="D8522" s="275">
        <v>45076</v>
      </c>
      <c r="E8522" s="275">
        <v>45076</v>
      </c>
      <c r="F8522" s="139">
        <f t="shared" si="533"/>
        <v>19</v>
      </c>
      <c r="G8522" s="140">
        <v>38.619999999999997</v>
      </c>
      <c r="H8522" s="141">
        <f t="shared" si="534"/>
        <v>3.0351016499438392E-7</v>
      </c>
      <c r="I8522" s="142">
        <f t="shared" si="535"/>
        <v>5.7666931348932946E-6</v>
      </c>
    </row>
    <row r="8523" spans="1:9">
      <c r="A8523" s="143">
        <f t="shared" si="532"/>
        <v>3985</v>
      </c>
      <c r="B8523" s="138" t="s">
        <v>97</v>
      </c>
      <c r="C8523" s="275">
        <v>45242</v>
      </c>
      <c r="D8523" s="275">
        <v>45247</v>
      </c>
      <c r="E8523" s="275">
        <v>45247</v>
      </c>
      <c r="F8523" s="139">
        <f t="shared" si="533"/>
        <v>5</v>
      </c>
      <c r="G8523" s="140">
        <v>83.48</v>
      </c>
      <c r="H8523" s="141">
        <f t="shared" si="534"/>
        <v>6.5605977663726497E-7</v>
      </c>
      <c r="I8523" s="142">
        <f t="shared" si="535"/>
        <v>3.2802988831863248E-6</v>
      </c>
    </row>
    <row r="8524" spans="1:9">
      <c r="A8524" s="143">
        <f t="shared" si="532"/>
        <v>3986</v>
      </c>
      <c r="B8524" s="138" t="s">
        <v>97</v>
      </c>
      <c r="C8524" s="275">
        <v>45182</v>
      </c>
      <c r="D8524" s="275">
        <v>45244</v>
      </c>
      <c r="E8524" s="275">
        <v>45244</v>
      </c>
      <c r="F8524" s="139">
        <f t="shared" si="533"/>
        <v>62</v>
      </c>
      <c r="G8524" s="140">
        <v>18.95</v>
      </c>
      <c r="H8524" s="141">
        <f t="shared" si="534"/>
        <v>1.4892588365208637E-7</v>
      </c>
      <c r="I8524" s="142">
        <f t="shared" si="535"/>
        <v>9.2334047864293557E-6</v>
      </c>
    </row>
    <row r="8525" spans="1:9">
      <c r="A8525" s="143">
        <f t="shared" si="532"/>
        <v>3987</v>
      </c>
      <c r="B8525" s="138" t="s">
        <v>97</v>
      </c>
      <c r="C8525" s="275">
        <v>44964</v>
      </c>
      <c r="D8525" s="275">
        <v>45002</v>
      </c>
      <c r="E8525" s="275">
        <v>45002</v>
      </c>
      <c r="F8525" s="139">
        <f t="shared" si="533"/>
        <v>38</v>
      </c>
      <c r="G8525" s="140">
        <v>115.54</v>
      </c>
      <c r="H8525" s="141">
        <f t="shared" si="534"/>
        <v>9.080156515652802E-7</v>
      </c>
      <c r="I8525" s="142">
        <f t="shared" si="535"/>
        <v>3.4504594759480646E-5</v>
      </c>
    </row>
    <row r="8526" spans="1:9">
      <c r="A8526" s="143">
        <f t="shared" si="532"/>
        <v>3988</v>
      </c>
      <c r="B8526" s="138" t="s">
        <v>97</v>
      </c>
      <c r="C8526" s="275">
        <v>45048</v>
      </c>
      <c r="D8526" s="275">
        <v>45056</v>
      </c>
      <c r="E8526" s="275">
        <v>45056</v>
      </c>
      <c r="F8526" s="139">
        <f t="shared" si="533"/>
        <v>8</v>
      </c>
      <c r="G8526" s="140">
        <v>97.44</v>
      </c>
      <c r="H8526" s="141">
        <f t="shared" si="534"/>
        <v>7.6576982074191535E-7</v>
      </c>
      <c r="I8526" s="142">
        <f t="shared" si="535"/>
        <v>6.1261585659353228E-6</v>
      </c>
    </row>
    <row r="8527" spans="1:9">
      <c r="A8527" s="143">
        <f t="shared" si="532"/>
        <v>3989</v>
      </c>
      <c r="B8527" s="138" t="s">
        <v>97</v>
      </c>
      <c r="C8527" s="275">
        <v>44956</v>
      </c>
      <c r="D8527" s="275">
        <v>45007</v>
      </c>
      <c r="E8527" s="275">
        <v>45007</v>
      </c>
      <c r="F8527" s="139">
        <f t="shared" si="533"/>
        <v>51</v>
      </c>
      <c r="G8527" s="140">
        <v>64.67</v>
      </c>
      <c r="H8527" s="141">
        <f t="shared" si="534"/>
        <v>5.082341369804974E-7</v>
      </c>
      <c r="I8527" s="142">
        <f t="shared" si="535"/>
        <v>2.5919940986005367E-5</v>
      </c>
    </row>
    <row r="8528" spans="1:9">
      <c r="A8528" s="143">
        <f t="shared" si="532"/>
        <v>3990</v>
      </c>
      <c r="B8528" s="138" t="s">
        <v>97</v>
      </c>
      <c r="C8528" s="275">
        <v>45013</v>
      </c>
      <c r="D8528" s="275">
        <v>45021</v>
      </c>
      <c r="E8528" s="275">
        <v>45021</v>
      </c>
      <c r="F8528" s="139">
        <f t="shared" si="533"/>
        <v>8</v>
      </c>
      <c r="G8528" s="140">
        <v>37.6</v>
      </c>
      <c r="H8528" s="141">
        <f t="shared" si="534"/>
        <v>2.9549410159991808E-7</v>
      </c>
      <c r="I8528" s="142">
        <f t="shared" si="535"/>
        <v>2.3639528127993446E-6</v>
      </c>
    </row>
    <row r="8529" spans="1:9">
      <c r="A8529" s="143">
        <f t="shared" si="532"/>
        <v>3991</v>
      </c>
      <c r="B8529" s="138" t="s">
        <v>97</v>
      </c>
      <c r="C8529" s="275">
        <v>45000</v>
      </c>
      <c r="D8529" s="275">
        <v>45019</v>
      </c>
      <c r="E8529" s="275">
        <v>45019</v>
      </c>
      <c r="F8529" s="139">
        <f t="shared" si="533"/>
        <v>19</v>
      </c>
      <c r="G8529" s="140">
        <v>87.02</v>
      </c>
      <c r="H8529" s="141">
        <f t="shared" si="534"/>
        <v>6.8388023194746988E-7</v>
      </c>
      <c r="I8529" s="142">
        <f t="shared" si="535"/>
        <v>1.2993724407001928E-5</v>
      </c>
    </row>
    <row r="8530" spans="1:9">
      <c r="A8530" s="143">
        <f t="shared" si="532"/>
        <v>3992</v>
      </c>
      <c r="B8530" s="138" t="s">
        <v>97</v>
      </c>
      <c r="C8530" s="275">
        <v>45264</v>
      </c>
      <c r="D8530" s="275">
        <v>45273</v>
      </c>
      <c r="E8530" s="275">
        <v>45273</v>
      </c>
      <c r="F8530" s="139">
        <f t="shared" si="533"/>
        <v>9</v>
      </c>
      <c r="G8530" s="140">
        <v>50.14</v>
      </c>
      <c r="H8530" s="141">
        <f t="shared" si="534"/>
        <v>3.9404452803776307E-7</v>
      </c>
      <c r="I8530" s="142">
        <f t="shared" si="535"/>
        <v>3.5464007523398675E-6</v>
      </c>
    </row>
    <row r="8531" spans="1:9">
      <c r="A8531" s="143">
        <f t="shared" si="532"/>
        <v>3993</v>
      </c>
      <c r="B8531" s="138" t="s">
        <v>97</v>
      </c>
      <c r="C8531" s="275">
        <v>45246</v>
      </c>
      <c r="D8531" s="275">
        <v>45258</v>
      </c>
      <c r="E8531" s="275">
        <v>45258</v>
      </c>
      <c r="F8531" s="139">
        <f t="shared" si="533"/>
        <v>12</v>
      </c>
      <c r="G8531" s="140">
        <v>0.77</v>
      </c>
      <c r="H8531" s="141">
        <f t="shared" si="534"/>
        <v>6.0513419742536417E-9</v>
      </c>
      <c r="I8531" s="142">
        <f t="shared" si="535"/>
        <v>7.26161036910437E-8</v>
      </c>
    </row>
    <row r="8532" spans="1:9">
      <c r="A8532" s="143">
        <f t="shared" si="532"/>
        <v>3994</v>
      </c>
      <c r="B8532" s="138" t="s">
        <v>97</v>
      </c>
      <c r="C8532" s="275">
        <v>45086</v>
      </c>
      <c r="D8532" s="275">
        <v>45092</v>
      </c>
      <c r="E8532" s="275">
        <v>45092</v>
      </c>
      <c r="F8532" s="139">
        <f t="shared" si="533"/>
        <v>6</v>
      </c>
      <c r="G8532" s="140">
        <v>55.2</v>
      </c>
      <c r="H8532" s="141">
        <f t="shared" si="534"/>
        <v>4.3381048958285848E-7</v>
      </c>
      <c r="I8532" s="142">
        <f t="shared" si="535"/>
        <v>2.602862937497151E-6</v>
      </c>
    </row>
    <row r="8533" spans="1:9">
      <c r="A8533" s="143">
        <f t="shared" si="532"/>
        <v>3995</v>
      </c>
      <c r="B8533" s="138" t="s">
        <v>97</v>
      </c>
      <c r="C8533" s="275">
        <v>45069</v>
      </c>
      <c r="D8533" s="275">
        <v>45239</v>
      </c>
      <c r="E8533" s="275">
        <v>45239</v>
      </c>
      <c r="F8533" s="139">
        <f t="shared" si="533"/>
        <v>170</v>
      </c>
      <c r="G8533" s="140">
        <v>68.78</v>
      </c>
      <c r="H8533" s="141">
        <f t="shared" si="534"/>
        <v>5.4053415712878625E-7</v>
      </c>
      <c r="I8533" s="142">
        <f t="shared" si="535"/>
        <v>9.1890806711893659E-5</v>
      </c>
    </row>
    <row r="8534" spans="1:9">
      <c r="A8534" s="143">
        <f t="shared" si="532"/>
        <v>3996</v>
      </c>
      <c r="B8534" s="138" t="s">
        <v>97</v>
      </c>
      <c r="C8534" s="275">
        <v>45111</v>
      </c>
      <c r="D8534" s="275">
        <v>45121</v>
      </c>
      <c r="E8534" s="275">
        <v>45121</v>
      </c>
      <c r="F8534" s="139">
        <f t="shared" si="533"/>
        <v>10</v>
      </c>
      <c r="G8534" s="140">
        <v>16.73</v>
      </c>
      <c r="H8534" s="141">
        <f t="shared" si="534"/>
        <v>1.3147915744060184E-7</v>
      </c>
      <c r="I8534" s="142">
        <f t="shared" si="535"/>
        <v>1.3147915744060183E-6</v>
      </c>
    </row>
    <row r="8535" spans="1:9">
      <c r="A8535" s="143">
        <f t="shared" si="532"/>
        <v>3997</v>
      </c>
      <c r="B8535" s="138" t="s">
        <v>97</v>
      </c>
      <c r="C8535" s="275">
        <v>45287</v>
      </c>
      <c r="D8535" s="275">
        <v>45435</v>
      </c>
      <c r="E8535" s="275">
        <v>45435</v>
      </c>
      <c r="F8535" s="139">
        <f t="shared" si="533"/>
        <v>148</v>
      </c>
      <c r="G8535" s="140">
        <v>187.66</v>
      </c>
      <c r="H8535" s="141">
        <f t="shared" si="534"/>
        <v>1.4747984868681017E-6</v>
      </c>
      <c r="I8535" s="142">
        <f t="shared" si="535"/>
        <v>2.1827017605647906E-4</v>
      </c>
    </row>
    <row r="8536" spans="1:9">
      <c r="A8536" s="143">
        <f t="shared" si="532"/>
        <v>3998</v>
      </c>
      <c r="B8536" s="138" t="s">
        <v>97</v>
      </c>
      <c r="C8536" s="275">
        <v>45268</v>
      </c>
      <c r="D8536" s="275">
        <v>45386</v>
      </c>
      <c r="E8536" s="275">
        <v>45386</v>
      </c>
      <c r="F8536" s="139">
        <f t="shared" si="533"/>
        <v>118</v>
      </c>
      <c r="G8536" s="140">
        <v>44.12</v>
      </c>
      <c r="H8536" s="141">
        <f t="shared" si="534"/>
        <v>3.4673403623905277E-7</v>
      </c>
      <c r="I8536" s="142">
        <f t="shared" si="535"/>
        <v>4.0914616276208228E-5</v>
      </c>
    </row>
    <row r="8537" spans="1:9">
      <c r="A8537" s="143">
        <f t="shared" si="532"/>
        <v>3999</v>
      </c>
      <c r="B8537" s="138" t="s">
        <v>97</v>
      </c>
      <c r="C8537" s="275">
        <v>45272</v>
      </c>
      <c r="D8537" s="275">
        <v>45301</v>
      </c>
      <c r="E8537" s="275">
        <v>45301</v>
      </c>
      <c r="F8537" s="139">
        <f t="shared" si="533"/>
        <v>29</v>
      </c>
      <c r="G8537" s="140">
        <v>74.55</v>
      </c>
      <c r="H8537" s="141">
        <f t="shared" si="534"/>
        <v>5.8587992750728433E-7</v>
      </c>
      <c r="I8537" s="142">
        <f t="shared" si="535"/>
        <v>1.6990517897711246E-5</v>
      </c>
    </row>
    <row r="8538" spans="1:9">
      <c r="A8538" s="143">
        <f t="shared" si="532"/>
        <v>4000</v>
      </c>
      <c r="B8538" s="138" t="s">
        <v>97</v>
      </c>
      <c r="C8538" s="275">
        <v>45138</v>
      </c>
      <c r="D8538" s="275">
        <v>45142</v>
      </c>
      <c r="E8538" s="275">
        <v>45142</v>
      </c>
      <c r="F8538" s="139">
        <f t="shared" si="533"/>
        <v>4</v>
      </c>
      <c r="G8538" s="140">
        <v>7.32</v>
      </c>
      <c r="H8538" s="141">
        <f t="shared" si="534"/>
        <v>5.7527043183813839E-8</v>
      </c>
      <c r="I8538" s="142">
        <f t="shared" si="535"/>
        <v>2.3010817273525536E-7</v>
      </c>
    </row>
    <row r="8539" spans="1:9">
      <c r="A8539" s="143">
        <f t="shared" si="532"/>
        <v>4001</v>
      </c>
      <c r="B8539" s="138" t="s">
        <v>97</v>
      </c>
      <c r="C8539" s="275">
        <v>45202</v>
      </c>
      <c r="D8539" s="275">
        <v>45222</v>
      </c>
      <c r="E8539" s="275">
        <v>45222</v>
      </c>
      <c r="F8539" s="139">
        <f t="shared" si="533"/>
        <v>20</v>
      </c>
      <c r="G8539" s="140">
        <v>12</v>
      </c>
      <c r="H8539" s="141">
        <f t="shared" si="534"/>
        <v>9.4306628170186613E-8</v>
      </c>
      <c r="I8539" s="142">
        <f t="shared" si="535"/>
        <v>1.8861325634037322E-6</v>
      </c>
    </row>
    <row r="8540" spans="1:9">
      <c r="A8540" s="143">
        <f t="shared" si="532"/>
        <v>4002</v>
      </c>
      <c r="B8540" s="138" t="s">
        <v>97</v>
      </c>
      <c r="C8540" s="275">
        <v>45152</v>
      </c>
      <c r="D8540" s="275">
        <v>45210</v>
      </c>
      <c r="E8540" s="275">
        <v>45210</v>
      </c>
      <c r="F8540" s="139">
        <f t="shared" si="533"/>
        <v>58</v>
      </c>
      <c r="G8540" s="140">
        <v>18.95</v>
      </c>
      <c r="H8540" s="141">
        <f t="shared" si="534"/>
        <v>1.4892588365208637E-7</v>
      </c>
      <c r="I8540" s="142">
        <f t="shared" si="535"/>
        <v>8.6377012518210094E-6</v>
      </c>
    </row>
    <row r="8541" spans="1:9">
      <c r="A8541" s="143">
        <f t="shared" si="532"/>
        <v>4003</v>
      </c>
      <c r="B8541" s="138" t="s">
        <v>97</v>
      </c>
      <c r="C8541" s="275">
        <v>45056</v>
      </c>
      <c r="D8541" s="275">
        <v>45195</v>
      </c>
      <c r="E8541" s="275">
        <v>45195</v>
      </c>
      <c r="F8541" s="139">
        <f t="shared" si="533"/>
        <v>139</v>
      </c>
      <c r="G8541" s="140">
        <v>32.92</v>
      </c>
      <c r="H8541" s="141">
        <f t="shared" si="534"/>
        <v>2.5871451661354529E-7</v>
      </c>
      <c r="I8541" s="142">
        <f t="shared" si="535"/>
        <v>3.5961317809282793E-5</v>
      </c>
    </row>
    <row r="8542" spans="1:9">
      <c r="A8542" s="143">
        <f t="shared" si="532"/>
        <v>4004</v>
      </c>
      <c r="B8542" s="138" t="s">
        <v>97</v>
      </c>
      <c r="C8542" s="275">
        <v>44971</v>
      </c>
      <c r="D8542" s="275">
        <v>44980</v>
      </c>
      <c r="E8542" s="275">
        <v>44980</v>
      </c>
      <c r="F8542" s="139">
        <f t="shared" si="533"/>
        <v>9</v>
      </c>
      <c r="G8542" s="140">
        <v>308.44</v>
      </c>
      <c r="H8542" s="141">
        <f t="shared" si="534"/>
        <v>2.4239946994010298E-6</v>
      </c>
      <c r="I8542" s="142">
        <f t="shared" si="535"/>
        <v>2.1815952294609268E-5</v>
      </c>
    </row>
    <row r="8543" spans="1:9">
      <c r="A8543" s="143">
        <f t="shared" si="532"/>
        <v>4005</v>
      </c>
      <c r="B8543" s="138" t="s">
        <v>97</v>
      </c>
      <c r="C8543" s="275">
        <v>45020</v>
      </c>
      <c r="D8543" s="275">
        <v>45027</v>
      </c>
      <c r="E8543" s="275">
        <v>45027</v>
      </c>
      <c r="F8543" s="139">
        <f t="shared" si="533"/>
        <v>7</v>
      </c>
      <c r="G8543" s="140">
        <v>73.84</v>
      </c>
      <c r="H8543" s="141">
        <f t="shared" si="534"/>
        <v>5.8030011867388171E-7</v>
      </c>
      <c r="I8543" s="142">
        <f t="shared" si="535"/>
        <v>4.0621008307171721E-6</v>
      </c>
    </row>
    <row r="8544" spans="1:9">
      <c r="A8544" s="143">
        <f t="shared" si="532"/>
        <v>4006</v>
      </c>
      <c r="B8544" s="138" t="s">
        <v>97</v>
      </c>
      <c r="C8544" s="275">
        <v>45231</v>
      </c>
      <c r="D8544" s="275">
        <v>45329</v>
      </c>
      <c r="E8544" s="275">
        <v>45329</v>
      </c>
      <c r="F8544" s="139">
        <f t="shared" si="533"/>
        <v>98</v>
      </c>
      <c r="G8544" s="140">
        <v>63.26</v>
      </c>
      <c r="H8544" s="141">
        <f t="shared" si="534"/>
        <v>4.9715310817050045E-7</v>
      </c>
      <c r="I8544" s="142">
        <f t="shared" si="535"/>
        <v>4.8721004600709045E-5</v>
      </c>
    </row>
    <row r="8545" spans="1:9">
      <c r="A8545" s="143">
        <f t="shared" si="532"/>
        <v>4007</v>
      </c>
      <c r="B8545" s="138" t="s">
        <v>97</v>
      </c>
      <c r="C8545" s="275">
        <v>45205</v>
      </c>
      <c r="D8545" s="275">
        <v>45232</v>
      </c>
      <c r="E8545" s="275">
        <v>45232</v>
      </c>
      <c r="F8545" s="139">
        <f t="shared" si="533"/>
        <v>27</v>
      </c>
      <c r="G8545" s="140">
        <v>25.32</v>
      </c>
      <c r="H8545" s="141">
        <f t="shared" si="534"/>
        <v>1.9898698543909376E-7</v>
      </c>
      <c r="I8545" s="142">
        <f t="shared" si="535"/>
        <v>5.3726486068555316E-6</v>
      </c>
    </row>
    <row r="8546" spans="1:9">
      <c r="A8546" s="143">
        <f t="shared" si="532"/>
        <v>4008</v>
      </c>
      <c r="B8546" s="138" t="s">
        <v>97</v>
      </c>
      <c r="C8546" s="275">
        <v>45181</v>
      </c>
      <c r="D8546" s="275">
        <v>45205</v>
      </c>
      <c r="E8546" s="275">
        <v>45205</v>
      </c>
      <c r="F8546" s="139">
        <f t="shared" si="533"/>
        <v>24</v>
      </c>
      <c r="G8546" s="140">
        <v>3.79</v>
      </c>
      <c r="H8546" s="141">
        <f t="shared" si="534"/>
        <v>2.9785176730417274E-8</v>
      </c>
      <c r="I8546" s="142">
        <f t="shared" si="535"/>
        <v>7.1484424153001455E-7</v>
      </c>
    </row>
    <row r="8547" spans="1:9">
      <c r="A8547" s="143">
        <f t="shared" si="532"/>
        <v>4009</v>
      </c>
      <c r="B8547" s="138" t="s">
        <v>97</v>
      </c>
      <c r="C8547" s="275">
        <v>45160</v>
      </c>
      <c r="D8547" s="275">
        <v>45175</v>
      </c>
      <c r="E8547" s="275">
        <v>45175</v>
      </c>
      <c r="F8547" s="139">
        <f t="shared" si="533"/>
        <v>15</v>
      </c>
      <c r="G8547" s="140">
        <v>13.89</v>
      </c>
      <c r="H8547" s="141">
        <f t="shared" si="534"/>
        <v>1.0915992210699101E-7</v>
      </c>
      <c r="I8547" s="142">
        <f t="shared" si="535"/>
        <v>1.637398831604865E-6</v>
      </c>
    </row>
    <row r="8548" spans="1:9">
      <c r="A8548" s="143">
        <f t="shared" si="532"/>
        <v>4010</v>
      </c>
      <c r="B8548" s="138" t="s">
        <v>97</v>
      </c>
      <c r="C8548" s="275">
        <v>45090</v>
      </c>
      <c r="D8548" s="275">
        <v>45216</v>
      </c>
      <c r="E8548" s="275">
        <v>45216</v>
      </c>
      <c r="F8548" s="139">
        <f t="shared" si="533"/>
        <v>126</v>
      </c>
      <c r="G8548" s="140">
        <v>18.02</v>
      </c>
      <c r="H8548" s="141">
        <f t="shared" si="534"/>
        <v>1.416171199688969E-7</v>
      </c>
      <c r="I8548" s="142">
        <f t="shared" si="535"/>
        <v>1.7843757116081009E-5</v>
      </c>
    </row>
    <row r="8549" spans="1:9">
      <c r="A8549" s="143">
        <f t="shared" si="532"/>
        <v>4011</v>
      </c>
      <c r="B8549" s="138" t="s">
        <v>97</v>
      </c>
      <c r="C8549" s="275">
        <v>45148</v>
      </c>
      <c r="D8549" s="275">
        <v>45301</v>
      </c>
      <c r="E8549" s="275">
        <v>45301</v>
      </c>
      <c r="F8549" s="139">
        <f t="shared" si="533"/>
        <v>153</v>
      </c>
      <c r="G8549" s="140">
        <v>28.3</v>
      </c>
      <c r="H8549" s="141">
        <f t="shared" si="534"/>
        <v>2.2240646476802344E-7</v>
      </c>
      <c r="I8549" s="142">
        <f t="shared" si="535"/>
        <v>3.4028189109507588E-5</v>
      </c>
    </row>
    <row r="8550" spans="1:9">
      <c r="A8550" s="143">
        <f t="shared" si="532"/>
        <v>4012</v>
      </c>
      <c r="B8550" s="138" t="s">
        <v>97</v>
      </c>
      <c r="C8550" s="275">
        <v>44981</v>
      </c>
      <c r="D8550" s="275">
        <v>45014</v>
      </c>
      <c r="E8550" s="275">
        <v>45014</v>
      </c>
      <c r="F8550" s="139">
        <f t="shared" si="533"/>
        <v>33</v>
      </c>
      <c r="G8550" s="140">
        <v>221.11</v>
      </c>
      <c r="H8550" s="141">
        <f t="shared" si="534"/>
        <v>1.7376782128924971E-6</v>
      </c>
      <c r="I8550" s="142">
        <f t="shared" si="535"/>
        <v>5.7343381025452403E-5</v>
      </c>
    </row>
    <row r="8551" spans="1:9">
      <c r="A8551" s="143">
        <f t="shared" si="532"/>
        <v>4013</v>
      </c>
      <c r="B8551" s="138" t="s">
        <v>97</v>
      </c>
      <c r="C8551" s="275">
        <v>45250</v>
      </c>
      <c r="D8551" s="275">
        <v>45265</v>
      </c>
      <c r="E8551" s="275">
        <v>45265</v>
      </c>
      <c r="F8551" s="139">
        <f t="shared" si="533"/>
        <v>15</v>
      </c>
      <c r="G8551" s="140">
        <v>28.38</v>
      </c>
      <c r="H8551" s="141">
        <f t="shared" si="534"/>
        <v>2.2303517562249135E-7</v>
      </c>
      <c r="I8551" s="142">
        <f t="shared" si="535"/>
        <v>3.3455276343373703E-6</v>
      </c>
    </row>
    <row r="8552" spans="1:9">
      <c r="A8552" s="143">
        <f t="shared" si="532"/>
        <v>4014</v>
      </c>
      <c r="B8552" s="138" t="s">
        <v>97</v>
      </c>
      <c r="C8552" s="275">
        <v>44987</v>
      </c>
      <c r="D8552" s="275">
        <v>45008</v>
      </c>
      <c r="E8552" s="275">
        <v>45008</v>
      </c>
      <c r="F8552" s="139">
        <f t="shared" si="533"/>
        <v>21</v>
      </c>
      <c r="G8552" s="140">
        <v>395.21</v>
      </c>
      <c r="H8552" s="141">
        <f t="shared" si="534"/>
        <v>3.1059102099282874E-6</v>
      </c>
      <c r="I8552" s="142">
        <f t="shared" si="535"/>
        <v>6.5224114408494029E-5</v>
      </c>
    </row>
    <row r="8553" spans="1:9">
      <c r="A8553" s="143">
        <f t="shared" si="532"/>
        <v>4015</v>
      </c>
      <c r="B8553" s="138" t="s">
        <v>97</v>
      </c>
      <c r="C8553" s="275">
        <v>44929</v>
      </c>
      <c r="D8553" s="275">
        <v>44965</v>
      </c>
      <c r="E8553" s="275">
        <v>44965</v>
      </c>
      <c r="F8553" s="139">
        <f t="shared" si="533"/>
        <v>36</v>
      </c>
      <c r="G8553" s="140">
        <v>118.39</v>
      </c>
      <c r="H8553" s="141">
        <f t="shared" si="534"/>
        <v>9.3041347575569949E-7</v>
      </c>
      <c r="I8553" s="142">
        <f t="shared" si="535"/>
        <v>3.3494885127205181E-5</v>
      </c>
    </row>
    <row r="8554" spans="1:9">
      <c r="A8554" s="143">
        <f t="shared" si="532"/>
        <v>4016</v>
      </c>
      <c r="B8554" s="138" t="s">
        <v>97</v>
      </c>
      <c r="C8554" s="275">
        <v>45235</v>
      </c>
      <c r="D8554" s="275">
        <v>45240</v>
      </c>
      <c r="E8554" s="275">
        <v>45240</v>
      </c>
      <c r="F8554" s="139">
        <f t="shared" si="533"/>
        <v>5</v>
      </c>
      <c r="G8554" s="140">
        <v>197.17</v>
      </c>
      <c r="H8554" s="141">
        <f t="shared" si="534"/>
        <v>1.5495364896929744E-6</v>
      </c>
      <c r="I8554" s="142">
        <f t="shared" si="535"/>
        <v>7.7476824484648714E-6</v>
      </c>
    </row>
    <row r="8555" spans="1:9">
      <c r="A8555" s="143">
        <f t="shared" si="532"/>
        <v>4017</v>
      </c>
      <c r="B8555" s="138" t="s">
        <v>97</v>
      </c>
      <c r="C8555" s="275">
        <v>45205</v>
      </c>
      <c r="D8555" s="275">
        <v>45223</v>
      </c>
      <c r="E8555" s="275">
        <v>45223</v>
      </c>
      <c r="F8555" s="139">
        <f t="shared" si="533"/>
        <v>18</v>
      </c>
      <c r="G8555" s="140">
        <v>13.89</v>
      </c>
      <c r="H8555" s="141">
        <f t="shared" si="534"/>
        <v>1.0915992210699101E-7</v>
      </c>
      <c r="I8555" s="142">
        <f t="shared" si="535"/>
        <v>1.9648785979258381E-6</v>
      </c>
    </row>
    <row r="8556" spans="1:9">
      <c r="A8556" s="143">
        <f t="shared" si="532"/>
        <v>4018</v>
      </c>
      <c r="B8556" s="138" t="s">
        <v>97</v>
      </c>
      <c r="C8556" s="275">
        <v>45238</v>
      </c>
      <c r="D8556" s="275">
        <v>45250</v>
      </c>
      <c r="E8556" s="275">
        <v>45250</v>
      </c>
      <c r="F8556" s="139">
        <f t="shared" si="533"/>
        <v>12</v>
      </c>
      <c r="G8556" s="140">
        <v>167.35</v>
      </c>
      <c r="H8556" s="141">
        <f t="shared" si="534"/>
        <v>1.3151845186900609E-6</v>
      </c>
      <c r="I8556" s="142">
        <f t="shared" si="535"/>
        <v>1.5782214224280729E-5</v>
      </c>
    </row>
    <row r="8557" spans="1:9">
      <c r="A8557" s="143">
        <f t="shared" si="532"/>
        <v>4019</v>
      </c>
      <c r="B8557" s="138" t="s">
        <v>97</v>
      </c>
      <c r="C8557" s="275">
        <v>45082</v>
      </c>
      <c r="D8557" s="275">
        <v>45104</v>
      </c>
      <c r="E8557" s="275">
        <v>45104</v>
      </c>
      <c r="F8557" s="139">
        <f t="shared" si="533"/>
        <v>22</v>
      </c>
      <c r="G8557" s="140">
        <v>7.12</v>
      </c>
      <c r="H8557" s="141">
        <f t="shared" si="534"/>
        <v>5.5955266047644061E-8</v>
      </c>
      <c r="I8557" s="142">
        <f t="shared" si="535"/>
        <v>1.2310158530481692E-6</v>
      </c>
    </row>
    <row r="8558" spans="1:9">
      <c r="A8558" s="143">
        <f t="shared" si="532"/>
        <v>4020</v>
      </c>
      <c r="B8558" s="138" t="s">
        <v>97</v>
      </c>
      <c r="C8558" s="275">
        <v>45170</v>
      </c>
      <c r="D8558" s="275">
        <v>45197</v>
      </c>
      <c r="E8558" s="275">
        <v>45197</v>
      </c>
      <c r="F8558" s="139">
        <f t="shared" si="533"/>
        <v>27</v>
      </c>
      <c r="G8558" s="140">
        <v>1.9</v>
      </c>
      <c r="H8558" s="141">
        <f t="shared" si="534"/>
        <v>1.4931882793612882E-8</v>
      </c>
      <c r="I8558" s="142">
        <f t="shared" si="535"/>
        <v>4.031608354275478E-7</v>
      </c>
    </row>
    <row r="8559" spans="1:9">
      <c r="A8559" s="143">
        <f t="shared" si="532"/>
        <v>4021</v>
      </c>
      <c r="B8559" s="138" t="s">
        <v>97</v>
      </c>
      <c r="C8559" s="275">
        <v>44984</v>
      </c>
      <c r="D8559" s="275">
        <v>45257</v>
      </c>
      <c r="E8559" s="275">
        <v>45257</v>
      </c>
      <c r="F8559" s="139">
        <f t="shared" si="533"/>
        <v>273</v>
      </c>
      <c r="G8559" s="140">
        <v>49.46</v>
      </c>
      <c r="H8559" s="141">
        <f t="shared" si="534"/>
        <v>3.8870048577478585E-7</v>
      </c>
      <c r="I8559" s="142">
        <f t="shared" si="535"/>
        <v>1.0611523261651654E-4</v>
      </c>
    </row>
    <row r="8560" spans="1:9">
      <c r="A8560" s="143">
        <f t="shared" si="532"/>
        <v>4022</v>
      </c>
      <c r="B8560" s="138" t="s">
        <v>97</v>
      </c>
      <c r="C8560" s="275">
        <v>45211</v>
      </c>
      <c r="D8560" s="275">
        <v>45243</v>
      </c>
      <c r="E8560" s="275">
        <v>45243</v>
      </c>
      <c r="F8560" s="139">
        <f t="shared" si="533"/>
        <v>32</v>
      </c>
      <c r="G8560" s="140">
        <v>50.06</v>
      </c>
      <c r="H8560" s="141">
        <f t="shared" si="534"/>
        <v>3.9341581718329518E-7</v>
      </c>
      <c r="I8560" s="142">
        <f t="shared" si="535"/>
        <v>1.2589306149865446E-5</v>
      </c>
    </row>
    <row r="8561" spans="1:9">
      <c r="A8561" s="143">
        <f t="shared" si="532"/>
        <v>4023</v>
      </c>
      <c r="B8561" s="138" t="s">
        <v>97</v>
      </c>
      <c r="C8561" s="275">
        <v>44931</v>
      </c>
      <c r="D8561" s="275">
        <v>44970</v>
      </c>
      <c r="E8561" s="275">
        <v>44970</v>
      </c>
      <c r="F8561" s="139">
        <f t="shared" si="533"/>
        <v>39</v>
      </c>
      <c r="G8561" s="140">
        <v>82.74</v>
      </c>
      <c r="H8561" s="141">
        <f t="shared" si="534"/>
        <v>6.5024420123343664E-7</v>
      </c>
      <c r="I8561" s="142">
        <f t="shared" si="535"/>
        <v>2.535952384810403E-5</v>
      </c>
    </row>
    <row r="8562" spans="1:9">
      <c r="A8562" s="143">
        <f t="shared" si="532"/>
        <v>4024</v>
      </c>
      <c r="B8562" s="138" t="s">
        <v>97</v>
      </c>
      <c r="C8562" s="275">
        <v>45240</v>
      </c>
      <c r="D8562" s="275">
        <v>45328</v>
      </c>
      <c r="E8562" s="275">
        <v>45328</v>
      </c>
      <c r="F8562" s="139">
        <f t="shared" si="533"/>
        <v>88</v>
      </c>
      <c r="G8562" s="140">
        <v>25.56</v>
      </c>
      <c r="H8562" s="141">
        <f t="shared" si="534"/>
        <v>2.0087311800249748E-7</v>
      </c>
      <c r="I8562" s="142">
        <f t="shared" si="535"/>
        <v>1.7676834384219779E-5</v>
      </c>
    </row>
    <row r="8563" spans="1:9">
      <c r="A8563" s="143">
        <f t="shared" si="532"/>
        <v>4025</v>
      </c>
      <c r="B8563" s="138" t="s">
        <v>97</v>
      </c>
      <c r="C8563" s="275">
        <v>45268</v>
      </c>
      <c r="D8563" s="275">
        <v>45436</v>
      </c>
      <c r="E8563" s="275">
        <v>45436</v>
      </c>
      <c r="F8563" s="139">
        <f t="shared" si="533"/>
        <v>168</v>
      </c>
      <c r="G8563" s="140">
        <v>124.75</v>
      </c>
      <c r="H8563" s="141">
        <f t="shared" si="534"/>
        <v>9.8039598868589829E-7</v>
      </c>
      <c r="I8563" s="142">
        <f t="shared" si="535"/>
        <v>1.6470652609923092E-4</v>
      </c>
    </row>
    <row r="8564" spans="1:9">
      <c r="A8564" s="143">
        <f t="shared" si="532"/>
        <v>4026</v>
      </c>
      <c r="B8564" s="138" t="s">
        <v>97</v>
      </c>
      <c r="C8564" s="275">
        <v>45092</v>
      </c>
      <c r="D8564" s="275">
        <v>45104</v>
      </c>
      <c r="E8564" s="275">
        <v>45104</v>
      </c>
      <c r="F8564" s="139">
        <f t="shared" si="533"/>
        <v>12</v>
      </c>
      <c r="G8564" s="140">
        <v>28.92</v>
      </c>
      <c r="H8564" s="141">
        <f t="shared" si="534"/>
        <v>2.2727897389014977E-7</v>
      </c>
      <c r="I8564" s="142">
        <f t="shared" si="535"/>
        <v>2.7273476866817973E-6</v>
      </c>
    </row>
    <row r="8565" spans="1:9">
      <c r="A8565" s="143">
        <f t="shared" si="532"/>
        <v>4027</v>
      </c>
      <c r="B8565" s="138" t="s">
        <v>97</v>
      </c>
      <c r="C8565" s="275">
        <v>45082</v>
      </c>
      <c r="D8565" s="275">
        <v>45160</v>
      </c>
      <c r="E8565" s="275">
        <v>45160</v>
      </c>
      <c r="F8565" s="139">
        <f t="shared" si="533"/>
        <v>78</v>
      </c>
      <c r="G8565" s="140">
        <v>8.75</v>
      </c>
      <c r="H8565" s="141">
        <f t="shared" si="534"/>
        <v>6.876524970742774E-8</v>
      </c>
      <c r="I8565" s="142">
        <f t="shared" si="535"/>
        <v>5.3636894771793641E-6</v>
      </c>
    </row>
    <row r="8566" spans="1:9">
      <c r="A8566" s="143">
        <f t="shared" si="532"/>
        <v>4028</v>
      </c>
      <c r="B8566" s="138" t="s">
        <v>97</v>
      </c>
      <c r="C8566" s="275">
        <v>45243</v>
      </c>
      <c r="D8566" s="275">
        <v>45338</v>
      </c>
      <c r="E8566" s="275">
        <v>45338</v>
      </c>
      <c r="F8566" s="139">
        <f t="shared" si="533"/>
        <v>95</v>
      </c>
      <c r="G8566" s="140">
        <v>25.63</v>
      </c>
      <c r="H8566" s="141">
        <f t="shared" si="534"/>
        <v>2.014232400001569E-7</v>
      </c>
      <c r="I8566" s="142">
        <f t="shared" si="535"/>
        <v>1.9135207800014906E-5</v>
      </c>
    </row>
    <row r="8567" spans="1:9">
      <c r="A8567" s="143">
        <f t="shared" si="532"/>
        <v>4029</v>
      </c>
      <c r="B8567" s="138" t="s">
        <v>97</v>
      </c>
      <c r="C8567" s="275">
        <v>44929</v>
      </c>
      <c r="D8567" s="275">
        <v>44991</v>
      </c>
      <c r="E8567" s="275">
        <v>44991</v>
      </c>
      <c r="F8567" s="139">
        <f t="shared" si="533"/>
        <v>62</v>
      </c>
      <c r="G8567" s="140">
        <v>353.5</v>
      </c>
      <c r="H8567" s="141">
        <f t="shared" si="534"/>
        <v>2.7781160881800809E-6</v>
      </c>
      <c r="I8567" s="142">
        <f t="shared" si="535"/>
        <v>1.7224319746716503E-4</v>
      </c>
    </row>
    <row r="8568" spans="1:9">
      <c r="A8568" s="143">
        <f t="shared" si="532"/>
        <v>4030</v>
      </c>
      <c r="B8568" s="138" t="s">
        <v>97</v>
      </c>
      <c r="C8568" s="275">
        <v>45090</v>
      </c>
      <c r="D8568" s="275">
        <v>45104</v>
      </c>
      <c r="E8568" s="275">
        <v>45104</v>
      </c>
      <c r="F8568" s="139">
        <f t="shared" si="533"/>
        <v>14</v>
      </c>
      <c r="G8568" s="140">
        <v>15.2</v>
      </c>
      <c r="H8568" s="141">
        <f t="shared" si="534"/>
        <v>1.1945506234890306E-7</v>
      </c>
      <c r="I8568" s="142">
        <f t="shared" si="535"/>
        <v>1.6723708728846428E-6</v>
      </c>
    </row>
    <row r="8569" spans="1:9">
      <c r="A8569" s="143">
        <f t="shared" si="532"/>
        <v>4031</v>
      </c>
      <c r="B8569" s="138" t="s">
        <v>97</v>
      </c>
      <c r="C8569" s="275">
        <v>44931</v>
      </c>
      <c r="D8569" s="275">
        <v>45190</v>
      </c>
      <c r="E8569" s="275">
        <v>45190</v>
      </c>
      <c r="F8569" s="139">
        <f t="shared" si="533"/>
        <v>259</v>
      </c>
      <c r="G8569" s="140">
        <v>39.01</v>
      </c>
      <c r="H8569" s="141">
        <f t="shared" si="534"/>
        <v>3.0657513040991498E-7</v>
      </c>
      <c r="I8569" s="142">
        <f t="shared" si="535"/>
        <v>7.9402958776167979E-5</v>
      </c>
    </row>
    <row r="8570" spans="1:9">
      <c r="A8570" s="143">
        <f t="shared" si="532"/>
        <v>4032</v>
      </c>
      <c r="B8570" s="138" t="s">
        <v>97</v>
      </c>
      <c r="C8570" s="275">
        <v>45040</v>
      </c>
      <c r="D8570" s="275">
        <v>45303</v>
      </c>
      <c r="E8570" s="275">
        <v>45303</v>
      </c>
      <c r="F8570" s="139">
        <f t="shared" si="533"/>
        <v>263</v>
      </c>
      <c r="G8570" s="140">
        <v>111.63</v>
      </c>
      <c r="H8570" s="141">
        <f t="shared" si="534"/>
        <v>8.7728740855316102E-7</v>
      </c>
      <c r="I8570" s="142">
        <f t="shared" si="535"/>
        <v>2.3072658844948133E-4</v>
      </c>
    </row>
    <row r="8571" spans="1:9">
      <c r="A8571" s="143">
        <f t="shared" si="532"/>
        <v>4033</v>
      </c>
      <c r="B8571" s="138" t="s">
        <v>97</v>
      </c>
      <c r="C8571" s="275">
        <v>45156</v>
      </c>
      <c r="D8571" s="275">
        <v>45190</v>
      </c>
      <c r="E8571" s="275">
        <v>45190</v>
      </c>
      <c r="F8571" s="139">
        <f t="shared" si="533"/>
        <v>34</v>
      </c>
      <c r="G8571" s="140">
        <v>41.8</v>
      </c>
      <c r="H8571" s="141">
        <f t="shared" si="534"/>
        <v>3.2850142145948337E-7</v>
      </c>
      <c r="I8571" s="142">
        <f t="shared" si="535"/>
        <v>1.1169048329622435E-5</v>
      </c>
    </row>
    <row r="8572" spans="1:9">
      <c r="A8572" s="143">
        <f t="shared" ref="A8572:A8635" si="536">A8571+1</f>
        <v>4034</v>
      </c>
      <c r="B8572" s="138" t="s">
        <v>97</v>
      </c>
      <c r="C8572" s="275">
        <v>44995</v>
      </c>
      <c r="D8572" s="275">
        <v>45205</v>
      </c>
      <c r="E8572" s="275">
        <v>45205</v>
      </c>
      <c r="F8572" s="139">
        <f t="shared" si="533"/>
        <v>210</v>
      </c>
      <c r="G8572" s="140">
        <v>61.39</v>
      </c>
      <c r="H8572" s="141">
        <f t="shared" si="534"/>
        <v>4.8245699194731306E-7</v>
      </c>
      <c r="I8572" s="142">
        <f t="shared" si="535"/>
        <v>1.0131596830893575E-4</v>
      </c>
    </row>
    <row r="8573" spans="1:9">
      <c r="A8573" s="143">
        <f t="shared" si="536"/>
        <v>4035</v>
      </c>
      <c r="B8573" s="138" t="s">
        <v>97</v>
      </c>
      <c r="C8573" s="275">
        <v>45190</v>
      </c>
      <c r="D8573" s="275">
        <v>45197</v>
      </c>
      <c r="E8573" s="275">
        <v>45197</v>
      </c>
      <c r="F8573" s="139">
        <f t="shared" si="533"/>
        <v>7</v>
      </c>
      <c r="G8573" s="140">
        <v>22.13</v>
      </c>
      <c r="H8573" s="141">
        <f t="shared" si="534"/>
        <v>1.739171401171858E-7</v>
      </c>
      <c r="I8573" s="142">
        <f t="shared" si="535"/>
        <v>1.2174199808203006E-6</v>
      </c>
    </row>
    <row r="8574" spans="1:9">
      <c r="A8574" s="143">
        <f t="shared" si="536"/>
        <v>4036</v>
      </c>
      <c r="B8574" s="138" t="s">
        <v>97</v>
      </c>
      <c r="C8574" s="275">
        <v>45197</v>
      </c>
      <c r="D8574" s="275">
        <v>45211</v>
      </c>
      <c r="E8574" s="275">
        <v>45211</v>
      </c>
      <c r="F8574" s="139">
        <f t="shared" si="533"/>
        <v>14</v>
      </c>
      <c r="G8574" s="140">
        <v>18.95</v>
      </c>
      <c r="H8574" s="141">
        <f t="shared" si="534"/>
        <v>1.4892588365208637E-7</v>
      </c>
      <c r="I8574" s="142">
        <f t="shared" si="535"/>
        <v>2.0849623711292093E-6</v>
      </c>
    </row>
    <row r="8575" spans="1:9">
      <c r="A8575" s="143">
        <f t="shared" si="536"/>
        <v>4037</v>
      </c>
      <c r="B8575" s="138" t="s">
        <v>97</v>
      </c>
      <c r="C8575" s="275">
        <v>45116</v>
      </c>
      <c r="D8575" s="275">
        <v>45118</v>
      </c>
      <c r="E8575" s="275">
        <v>45118</v>
      </c>
      <c r="F8575" s="139">
        <f t="shared" si="533"/>
        <v>2</v>
      </c>
      <c r="G8575" s="140">
        <v>7.21</v>
      </c>
      <c r="H8575" s="141">
        <f t="shared" si="534"/>
        <v>5.6662565758920457E-8</v>
      </c>
      <c r="I8575" s="142">
        <f t="shared" si="535"/>
        <v>1.1332513151784091E-7</v>
      </c>
    </row>
    <row r="8576" spans="1:9">
      <c r="A8576" s="143">
        <f t="shared" si="536"/>
        <v>4038</v>
      </c>
      <c r="B8576" s="138" t="s">
        <v>97</v>
      </c>
      <c r="C8576" s="275">
        <v>45119</v>
      </c>
      <c r="D8576" s="275">
        <v>45182</v>
      </c>
      <c r="E8576" s="275">
        <v>45182</v>
      </c>
      <c r="F8576" s="139">
        <f t="shared" si="533"/>
        <v>63</v>
      </c>
      <c r="G8576" s="140">
        <v>33.5</v>
      </c>
      <c r="H8576" s="141">
        <f t="shared" si="534"/>
        <v>2.6327267030843762E-7</v>
      </c>
      <c r="I8576" s="142">
        <f t="shared" si="535"/>
        <v>1.6586178229431569E-5</v>
      </c>
    </row>
    <row r="8577" spans="1:9">
      <c r="A8577" s="143">
        <f t="shared" si="536"/>
        <v>4039</v>
      </c>
      <c r="B8577" s="138" t="s">
        <v>97</v>
      </c>
      <c r="C8577" s="275">
        <v>45108</v>
      </c>
      <c r="D8577" s="275">
        <v>45405</v>
      </c>
      <c r="E8577" s="275">
        <v>45405</v>
      </c>
      <c r="F8577" s="139">
        <f t="shared" si="533"/>
        <v>297</v>
      </c>
      <c r="G8577" s="140">
        <v>26.13</v>
      </c>
      <c r="H8577" s="141">
        <f t="shared" si="534"/>
        <v>2.0535268284058135E-7</v>
      </c>
      <c r="I8577" s="142">
        <f t="shared" si="535"/>
        <v>6.0989746803652659E-5</v>
      </c>
    </row>
    <row r="8578" spans="1:9">
      <c r="A8578" s="143">
        <f t="shared" si="536"/>
        <v>4040</v>
      </c>
      <c r="B8578" s="138" t="s">
        <v>97</v>
      </c>
      <c r="C8578" s="275">
        <v>44932</v>
      </c>
      <c r="D8578" s="275">
        <v>44952</v>
      </c>
      <c r="E8578" s="275">
        <v>44952</v>
      </c>
      <c r="F8578" s="139">
        <f t="shared" si="533"/>
        <v>20</v>
      </c>
      <c r="G8578" s="140">
        <v>75.47</v>
      </c>
      <c r="H8578" s="141">
        <f t="shared" si="534"/>
        <v>5.9311010233366533E-7</v>
      </c>
      <c r="I8578" s="142">
        <f t="shared" si="535"/>
        <v>1.1862202046673306E-5</v>
      </c>
    </row>
    <row r="8579" spans="1:9">
      <c r="A8579" s="143">
        <f t="shared" si="536"/>
        <v>4041</v>
      </c>
      <c r="B8579" s="138" t="s">
        <v>97</v>
      </c>
      <c r="C8579" s="275">
        <v>45092</v>
      </c>
      <c r="D8579" s="275">
        <v>45107</v>
      </c>
      <c r="E8579" s="275">
        <v>45107</v>
      </c>
      <c r="F8579" s="139">
        <f t="shared" si="533"/>
        <v>15</v>
      </c>
      <c r="G8579" s="140">
        <v>24.76</v>
      </c>
      <c r="H8579" s="141">
        <f t="shared" si="534"/>
        <v>1.945860094578184E-7</v>
      </c>
      <c r="I8579" s="142">
        <f t="shared" si="535"/>
        <v>2.9187901418672758E-6</v>
      </c>
    </row>
    <row r="8580" spans="1:9">
      <c r="A8580" s="143">
        <f t="shared" si="536"/>
        <v>4042</v>
      </c>
      <c r="B8580" s="138" t="s">
        <v>97</v>
      </c>
      <c r="C8580" s="275">
        <v>45156</v>
      </c>
      <c r="D8580" s="275">
        <v>45187</v>
      </c>
      <c r="E8580" s="275">
        <v>45187</v>
      </c>
      <c r="F8580" s="139">
        <f t="shared" si="533"/>
        <v>31</v>
      </c>
      <c r="G8580" s="140">
        <v>36.659999999999997</v>
      </c>
      <c r="H8580" s="141">
        <f t="shared" si="534"/>
        <v>2.8810674905992008E-7</v>
      </c>
      <c r="I8580" s="142">
        <f t="shared" si="535"/>
        <v>8.9313092208575221E-6</v>
      </c>
    </row>
    <row r="8581" spans="1:9">
      <c r="A8581" s="143">
        <f t="shared" si="536"/>
        <v>4043</v>
      </c>
      <c r="B8581" s="138" t="s">
        <v>97</v>
      </c>
      <c r="C8581" s="275">
        <v>45083</v>
      </c>
      <c r="D8581" s="275">
        <v>45097</v>
      </c>
      <c r="E8581" s="275">
        <v>45097</v>
      </c>
      <c r="F8581" s="139">
        <f t="shared" si="533"/>
        <v>14</v>
      </c>
      <c r="G8581" s="140">
        <v>39.619999999999997</v>
      </c>
      <c r="H8581" s="141">
        <f t="shared" si="534"/>
        <v>3.1136905067523281E-7</v>
      </c>
      <c r="I8581" s="142">
        <f t="shared" si="535"/>
        <v>4.3591667094532591E-6</v>
      </c>
    </row>
    <row r="8582" spans="1:9">
      <c r="A8582" s="143">
        <f t="shared" si="536"/>
        <v>4044</v>
      </c>
      <c r="B8582" s="138" t="s">
        <v>97</v>
      </c>
      <c r="C8582" s="275">
        <v>45248</v>
      </c>
      <c r="D8582" s="275">
        <v>45281</v>
      </c>
      <c r="E8582" s="275">
        <v>45281</v>
      </c>
      <c r="F8582" s="139">
        <f t="shared" si="533"/>
        <v>33</v>
      </c>
      <c r="G8582" s="140">
        <v>83.46</v>
      </c>
      <c r="H8582" s="141">
        <f t="shared" si="534"/>
        <v>6.5590259892364786E-7</v>
      </c>
      <c r="I8582" s="142">
        <f t="shared" si="535"/>
        <v>2.164478576448038E-5</v>
      </c>
    </row>
    <row r="8583" spans="1:9">
      <c r="A8583" s="143">
        <f t="shared" si="536"/>
        <v>4045</v>
      </c>
      <c r="B8583" s="138" t="s">
        <v>97</v>
      </c>
      <c r="C8583" s="275">
        <v>45114</v>
      </c>
      <c r="D8583" s="275">
        <v>45131</v>
      </c>
      <c r="E8583" s="275">
        <v>45131</v>
      </c>
      <c r="F8583" s="139">
        <f t="shared" si="533"/>
        <v>17</v>
      </c>
      <c r="G8583" s="140">
        <v>32.46</v>
      </c>
      <c r="H8583" s="141">
        <f t="shared" si="534"/>
        <v>2.5509942920035479E-7</v>
      </c>
      <c r="I8583" s="142">
        <f t="shared" si="535"/>
        <v>4.336690296406031E-6</v>
      </c>
    </row>
    <row r="8584" spans="1:9">
      <c r="A8584" s="143">
        <f t="shared" si="536"/>
        <v>4046</v>
      </c>
      <c r="B8584" s="138" t="s">
        <v>97</v>
      </c>
      <c r="C8584" s="275">
        <v>45170</v>
      </c>
      <c r="D8584" s="275">
        <v>45187</v>
      </c>
      <c r="E8584" s="275">
        <v>45187</v>
      </c>
      <c r="F8584" s="139">
        <f t="shared" ref="F8584:F8647" si="537">E8584-C8584</f>
        <v>17</v>
      </c>
      <c r="G8584" s="140">
        <v>14.55</v>
      </c>
      <c r="H8584" s="141">
        <f t="shared" ref="H8584:H8647" si="538">G8584/$G$8894</f>
        <v>1.1434678665635128E-7</v>
      </c>
      <c r="I8584" s="142">
        <f t="shared" ref="I8584:I8647" si="539">H8584*F8584</f>
        <v>1.9438953731579718E-6</v>
      </c>
    </row>
    <row r="8585" spans="1:9">
      <c r="A8585" s="143">
        <f t="shared" si="536"/>
        <v>4047</v>
      </c>
      <c r="B8585" s="138" t="s">
        <v>97</v>
      </c>
      <c r="C8585" s="275">
        <v>45078</v>
      </c>
      <c r="D8585" s="275">
        <v>45105</v>
      </c>
      <c r="E8585" s="275">
        <v>45105</v>
      </c>
      <c r="F8585" s="139">
        <f t="shared" si="537"/>
        <v>27</v>
      </c>
      <c r="G8585" s="140">
        <v>18.84</v>
      </c>
      <c r="H8585" s="141">
        <f t="shared" si="538"/>
        <v>1.4806140622719299E-7</v>
      </c>
      <c r="I8585" s="142">
        <f t="shared" si="539"/>
        <v>3.9976579681342105E-6</v>
      </c>
    </row>
    <row r="8586" spans="1:9">
      <c r="A8586" s="143">
        <f t="shared" si="536"/>
        <v>4048</v>
      </c>
      <c r="B8586" s="138" t="s">
        <v>97</v>
      </c>
      <c r="C8586" s="275">
        <v>44960</v>
      </c>
      <c r="D8586" s="275">
        <v>45022</v>
      </c>
      <c r="E8586" s="275">
        <v>45022</v>
      </c>
      <c r="F8586" s="139">
        <f t="shared" si="537"/>
        <v>62</v>
      </c>
      <c r="G8586" s="140">
        <v>74.53</v>
      </c>
      <c r="H8586" s="141">
        <f t="shared" si="538"/>
        <v>5.8572274979366744E-7</v>
      </c>
      <c r="I8586" s="142">
        <f t="shared" si="539"/>
        <v>3.6314810487207382E-5</v>
      </c>
    </row>
    <row r="8587" spans="1:9">
      <c r="A8587" s="143">
        <f t="shared" si="536"/>
        <v>4049</v>
      </c>
      <c r="B8587" s="138" t="s">
        <v>97</v>
      </c>
      <c r="C8587" s="275">
        <v>45021</v>
      </c>
      <c r="D8587" s="275">
        <v>45029</v>
      </c>
      <c r="E8587" s="275">
        <v>45029</v>
      </c>
      <c r="F8587" s="139">
        <f t="shared" si="537"/>
        <v>8</v>
      </c>
      <c r="G8587" s="140">
        <v>27.75</v>
      </c>
      <c r="H8587" s="141">
        <f t="shared" si="538"/>
        <v>2.1808407764355655E-7</v>
      </c>
      <c r="I8587" s="142">
        <f t="shared" si="539"/>
        <v>1.7446726211484524E-6</v>
      </c>
    </row>
    <row r="8588" spans="1:9">
      <c r="A8588" s="143">
        <f t="shared" si="536"/>
        <v>4050</v>
      </c>
      <c r="B8588" s="138" t="s">
        <v>97</v>
      </c>
      <c r="C8588" s="275">
        <v>44956</v>
      </c>
      <c r="D8588" s="275">
        <v>44974</v>
      </c>
      <c r="E8588" s="275">
        <v>44974</v>
      </c>
      <c r="F8588" s="139">
        <f t="shared" si="537"/>
        <v>18</v>
      </c>
      <c r="G8588" s="140">
        <v>240.47</v>
      </c>
      <c r="H8588" s="141">
        <f t="shared" si="538"/>
        <v>1.8898262396737314E-6</v>
      </c>
      <c r="I8588" s="142">
        <f t="shared" si="539"/>
        <v>3.4016872314127162E-5</v>
      </c>
    </row>
    <row r="8589" spans="1:9">
      <c r="A8589" s="143">
        <f t="shared" si="536"/>
        <v>4051</v>
      </c>
      <c r="B8589" s="138" t="s">
        <v>97</v>
      </c>
      <c r="C8589" s="275">
        <v>45267</v>
      </c>
      <c r="D8589" s="275">
        <v>45275</v>
      </c>
      <c r="E8589" s="275">
        <v>45275</v>
      </c>
      <c r="F8589" s="139">
        <f t="shared" si="537"/>
        <v>8</v>
      </c>
      <c r="G8589" s="140">
        <v>40.619999999999997</v>
      </c>
      <c r="H8589" s="141">
        <f t="shared" si="538"/>
        <v>3.192279363560817E-7</v>
      </c>
      <c r="I8589" s="142">
        <f t="shared" si="539"/>
        <v>2.5538234908486536E-6</v>
      </c>
    </row>
    <row r="8590" spans="1:9">
      <c r="A8590" s="143">
        <f t="shared" si="536"/>
        <v>4052</v>
      </c>
      <c r="B8590" s="138" t="s">
        <v>97</v>
      </c>
      <c r="C8590" s="275">
        <v>45061</v>
      </c>
      <c r="D8590" s="275">
        <v>45070</v>
      </c>
      <c r="E8590" s="275">
        <v>45070</v>
      </c>
      <c r="F8590" s="139">
        <f t="shared" si="537"/>
        <v>9</v>
      </c>
      <c r="G8590" s="140">
        <v>44.01</v>
      </c>
      <c r="H8590" s="141">
        <f t="shared" si="538"/>
        <v>3.4586955881415938E-7</v>
      </c>
      <c r="I8590" s="142">
        <f t="shared" si="539"/>
        <v>3.1128260293274345E-6</v>
      </c>
    </row>
    <row r="8591" spans="1:9">
      <c r="A8591" s="143">
        <f t="shared" si="536"/>
        <v>4053</v>
      </c>
      <c r="B8591" s="138" t="s">
        <v>97</v>
      </c>
      <c r="C8591" s="275">
        <v>45097</v>
      </c>
      <c r="D8591" s="275">
        <v>45120</v>
      </c>
      <c r="E8591" s="275">
        <v>45120</v>
      </c>
      <c r="F8591" s="139">
        <f t="shared" si="537"/>
        <v>23</v>
      </c>
      <c r="G8591" s="140">
        <v>31.94</v>
      </c>
      <c r="H8591" s="141">
        <f t="shared" si="538"/>
        <v>2.5101280864631339E-7</v>
      </c>
      <c r="I8591" s="142">
        <f t="shared" si="539"/>
        <v>5.7732945988652081E-6</v>
      </c>
    </row>
    <row r="8592" spans="1:9">
      <c r="A8592" s="143">
        <f t="shared" si="536"/>
        <v>4054</v>
      </c>
      <c r="B8592" s="138" t="s">
        <v>97</v>
      </c>
      <c r="C8592" s="275">
        <v>44954</v>
      </c>
      <c r="D8592" s="275">
        <v>44967</v>
      </c>
      <c r="E8592" s="275">
        <v>44967</v>
      </c>
      <c r="F8592" s="139">
        <f t="shared" si="537"/>
        <v>13</v>
      </c>
      <c r="G8592" s="140">
        <v>10.38</v>
      </c>
      <c r="H8592" s="141">
        <f t="shared" si="538"/>
        <v>8.1575233367211427E-8</v>
      </c>
      <c r="I8592" s="142">
        <f t="shared" si="539"/>
        <v>1.0604780337737486E-6</v>
      </c>
    </row>
    <row r="8593" spans="1:9">
      <c r="A8593" s="143">
        <f t="shared" si="536"/>
        <v>4055</v>
      </c>
      <c r="B8593" s="138" t="s">
        <v>97</v>
      </c>
      <c r="C8593" s="275">
        <v>45026</v>
      </c>
      <c r="D8593" s="275">
        <v>45048</v>
      </c>
      <c r="E8593" s="275">
        <v>45048</v>
      </c>
      <c r="F8593" s="139">
        <f t="shared" si="537"/>
        <v>22</v>
      </c>
      <c r="G8593" s="140">
        <v>70.45</v>
      </c>
      <c r="H8593" s="141">
        <f t="shared" si="538"/>
        <v>5.5365849621580398E-7</v>
      </c>
      <c r="I8593" s="142">
        <f t="shared" si="539"/>
        <v>1.2180486916747687E-5</v>
      </c>
    </row>
    <row r="8594" spans="1:9">
      <c r="A8594" s="143">
        <f t="shared" si="536"/>
        <v>4056</v>
      </c>
      <c r="B8594" s="138" t="s">
        <v>97</v>
      </c>
      <c r="C8594" s="275">
        <v>44998</v>
      </c>
      <c r="D8594" s="275">
        <v>45009</v>
      </c>
      <c r="E8594" s="275">
        <v>45009</v>
      </c>
      <c r="F8594" s="139">
        <f t="shared" si="537"/>
        <v>11</v>
      </c>
      <c r="G8594" s="140">
        <v>126.59</v>
      </c>
      <c r="H8594" s="141">
        <f t="shared" si="538"/>
        <v>9.948563383386603E-7</v>
      </c>
      <c r="I8594" s="142">
        <f t="shared" si="539"/>
        <v>1.0943419721725263E-5</v>
      </c>
    </row>
    <row r="8595" spans="1:9">
      <c r="A8595" s="143">
        <f t="shared" si="536"/>
        <v>4057</v>
      </c>
      <c r="B8595" s="138" t="s">
        <v>97</v>
      </c>
      <c r="C8595" s="275">
        <v>45233</v>
      </c>
      <c r="D8595" s="275">
        <v>45288</v>
      </c>
      <c r="E8595" s="275">
        <v>45288</v>
      </c>
      <c r="F8595" s="139">
        <f t="shared" si="537"/>
        <v>55</v>
      </c>
      <c r="G8595" s="140">
        <v>18.95</v>
      </c>
      <c r="H8595" s="141">
        <f t="shared" si="538"/>
        <v>1.4892588365208637E-7</v>
      </c>
      <c r="I8595" s="142">
        <f t="shared" si="539"/>
        <v>8.1909236008647502E-6</v>
      </c>
    </row>
    <row r="8596" spans="1:9">
      <c r="A8596" s="143">
        <f t="shared" si="536"/>
        <v>4058</v>
      </c>
      <c r="B8596" s="138" t="s">
        <v>97</v>
      </c>
      <c r="C8596" s="275">
        <v>45273</v>
      </c>
      <c r="D8596" s="275">
        <v>45413</v>
      </c>
      <c r="E8596" s="275">
        <v>45413</v>
      </c>
      <c r="F8596" s="139">
        <f t="shared" si="537"/>
        <v>140</v>
      </c>
      <c r="G8596" s="140">
        <v>35.67</v>
      </c>
      <c r="H8596" s="141">
        <f t="shared" si="538"/>
        <v>2.8032645223587974E-7</v>
      </c>
      <c r="I8596" s="142">
        <f t="shared" si="539"/>
        <v>3.9245703313023164E-5</v>
      </c>
    </row>
    <row r="8597" spans="1:9">
      <c r="A8597" s="143">
        <f t="shared" si="536"/>
        <v>4059</v>
      </c>
      <c r="B8597" s="138" t="s">
        <v>97</v>
      </c>
      <c r="C8597" s="275">
        <v>45183</v>
      </c>
      <c r="D8597" s="275">
        <v>45230</v>
      </c>
      <c r="E8597" s="275">
        <v>45230</v>
      </c>
      <c r="F8597" s="139">
        <f t="shared" si="537"/>
        <v>47</v>
      </c>
      <c r="G8597" s="140">
        <v>32.75</v>
      </c>
      <c r="H8597" s="141">
        <f t="shared" si="538"/>
        <v>2.5737850604780095E-7</v>
      </c>
      <c r="I8597" s="142">
        <f t="shared" si="539"/>
        <v>1.2096789784246644E-5</v>
      </c>
    </row>
    <row r="8598" spans="1:9">
      <c r="A8598" s="143">
        <f t="shared" si="536"/>
        <v>4060</v>
      </c>
      <c r="B8598" s="138" t="s">
        <v>97</v>
      </c>
      <c r="C8598" s="275">
        <v>45175</v>
      </c>
      <c r="D8598" s="275">
        <v>45209</v>
      </c>
      <c r="E8598" s="275">
        <v>45209</v>
      </c>
      <c r="F8598" s="139">
        <f t="shared" si="537"/>
        <v>34</v>
      </c>
      <c r="G8598" s="140">
        <v>41.24</v>
      </c>
      <c r="H8598" s="141">
        <f t="shared" si="538"/>
        <v>3.2410044547820804E-7</v>
      </c>
      <c r="I8598" s="142">
        <f t="shared" si="539"/>
        <v>1.1019415146259074E-5</v>
      </c>
    </row>
    <row r="8599" spans="1:9">
      <c r="A8599" s="143">
        <f t="shared" si="536"/>
        <v>4061</v>
      </c>
      <c r="B8599" s="138" t="s">
        <v>97</v>
      </c>
      <c r="C8599" s="275">
        <v>45288</v>
      </c>
      <c r="D8599" s="275">
        <v>45307</v>
      </c>
      <c r="E8599" s="275">
        <v>45307</v>
      </c>
      <c r="F8599" s="139">
        <f t="shared" si="537"/>
        <v>19</v>
      </c>
      <c r="G8599" s="140">
        <v>141.04</v>
      </c>
      <c r="H8599" s="141">
        <f t="shared" si="538"/>
        <v>1.1084172364269267E-6</v>
      </c>
      <c r="I8599" s="142">
        <f t="shared" si="539"/>
        <v>2.1059927492111609E-5</v>
      </c>
    </row>
    <row r="8600" spans="1:9">
      <c r="A8600" s="143">
        <f t="shared" si="536"/>
        <v>4062</v>
      </c>
      <c r="B8600" s="138" t="s">
        <v>97</v>
      </c>
      <c r="C8600" s="275">
        <v>45183</v>
      </c>
      <c r="D8600" s="275">
        <v>45196</v>
      </c>
      <c r="E8600" s="275">
        <v>45196</v>
      </c>
      <c r="F8600" s="139">
        <f t="shared" si="537"/>
        <v>13</v>
      </c>
      <c r="G8600" s="140">
        <v>30.17</v>
      </c>
      <c r="H8600" s="141">
        <f t="shared" si="538"/>
        <v>2.3710258099121086E-7</v>
      </c>
      <c r="I8600" s="142">
        <f t="shared" si="539"/>
        <v>3.0823335528857414E-6</v>
      </c>
    </row>
    <row r="8601" spans="1:9">
      <c r="A8601" s="143">
        <f t="shared" si="536"/>
        <v>4063</v>
      </c>
      <c r="B8601" s="138" t="s">
        <v>97</v>
      </c>
      <c r="C8601" s="275">
        <v>45159</v>
      </c>
      <c r="D8601" s="275">
        <v>45231</v>
      </c>
      <c r="E8601" s="275">
        <v>45231</v>
      </c>
      <c r="F8601" s="139">
        <f t="shared" si="537"/>
        <v>72</v>
      </c>
      <c r="G8601" s="140">
        <v>23.11</v>
      </c>
      <c r="H8601" s="141">
        <f t="shared" si="538"/>
        <v>1.8161884808441772E-7</v>
      </c>
      <c r="I8601" s="142">
        <f t="shared" si="539"/>
        <v>1.3076557062078076E-5</v>
      </c>
    </row>
    <row r="8602" spans="1:9">
      <c r="A8602" s="143">
        <f t="shared" si="536"/>
        <v>4064</v>
      </c>
      <c r="B8602" s="138" t="s">
        <v>97</v>
      </c>
      <c r="C8602" s="275">
        <v>45260</v>
      </c>
      <c r="D8602" s="275">
        <v>45299</v>
      </c>
      <c r="E8602" s="275">
        <v>45299</v>
      </c>
      <c r="F8602" s="139">
        <f t="shared" si="537"/>
        <v>39</v>
      </c>
      <c r="G8602" s="140">
        <v>119.22</v>
      </c>
      <c r="H8602" s="141">
        <f t="shared" si="538"/>
        <v>9.3693635087080399E-7</v>
      </c>
      <c r="I8602" s="142">
        <f t="shared" si="539"/>
        <v>3.6540517683961358E-5</v>
      </c>
    </row>
    <row r="8603" spans="1:9">
      <c r="A8603" s="143">
        <f t="shared" si="536"/>
        <v>4065</v>
      </c>
      <c r="B8603" s="138" t="s">
        <v>97</v>
      </c>
      <c r="C8603" s="275">
        <v>45082</v>
      </c>
      <c r="D8603" s="275">
        <v>45288</v>
      </c>
      <c r="E8603" s="275">
        <v>45288</v>
      </c>
      <c r="F8603" s="139">
        <f t="shared" si="537"/>
        <v>206</v>
      </c>
      <c r="G8603" s="140">
        <v>17.8</v>
      </c>
      <c r="H8603" s="141">
        <f t="shared" si="538"/>
        <v>1.3988816511911015E-7</v>
      </c>
      <c r="I8603" s="142">
        <f t="shared" si="539"/>
        <v>2.8816962014536689E-5</v>
      </c>
    </row>
    <row r="8604" spans="1:9">
      <c r="A8604" s="143">
        <f t="shared" si="536"/>
        <v>4066</v>
      </c>
      <c r="B8604" s="138" t="s">
        <v>97</v>
      </c>
      <c r="C8604" s="275">
        <v>45258</v>
      </c>
      <c r="D8604" s="275">
        <v>45435</v>
      </c>
      <c r="E8604" s="275">
        <v>45435</v>
      </c>
      <c r="F8604" s="139">
        <f t="shared" si="537"/>
        <v>177</v>
      </c>
      <c r="G8604" s="140">
        <v>127.41</v>
      </c>
      <c r="H8604" s="141">
        <f t="shared" si="538"/>
        <v>1.0013006245969564E-6</v>
      </c>
      <c r="I8604" s="142">
        <f t="shared" si="539"/>
        <v>1.7723021055366129E-4</v>
      </c>
    </row>
    <row r="8605" spans="1:9">
      <c r="A8605" s="143">
        <f t="shared" si="536"/>
        <v>4067</v>
      </c>
      <c r="B8605" s="138" t="s">
        <v>97</v>
      </c>
      <c r="C8605" s="275">
        <v>44986</v>
      </c>
      <c r="D8605" s="275">
        <v>45201</v>
      </c>
      <c r="E8605" s="275">
        <v>45201</v>
      </c>
      <c r="F8605" s="139">
        <f t="shared" si="537"/>
        <v>215</v>
      </c>
      <c r="G8605" s="140">
        <v>84.94</v>
      </c>
      <c r="H8605" s="141">
        <f t="shared" si="538"/>
        <v>6.6753374973130431E-7</v>
      </c>
      <c r="I8605" s="142">
        <f t="shared" si="539"/>
        <v>1.4351975619223043E-4</v>
      </c>
    </row>
    <row r="8606" spans="1:9">
      <c r="A8606" s="143">
        <f t="shared" si="536"/>
        <v>4068</v>
      </c>
      <c r="B8606" s="138" t="s">
        <v>97</v>
      </c>
      <c r="C8606" s="275">
        <v>45002</v>
      </c>
      <c r="D8606" s="275">
        <v>45030</v>
      </c>
      <c r="E8606" s="275">
        <v>45030</v>
      </c>
      <c r="F8606" s="139">
        <f t="shared" si="537"/>
        <v>28</v>
      </c>
      <c r="G8606" s="140">
        <v>144.26</v>
      </c>
      <c r="H8606" s="141">
        <f t="shared" si="538"/>
        <v>1.13372284831926E-6</v>
      </c>
      <c r="I8606" s="142">
        <f t="shared" si="539"/>
        <v>3.1744239752939276E-5</v>
      </c>
    </row>
    <row r="8607" spans="1:9">
      <c r="A8607" s="143">
        <f t="shared" si="536"/>
        <v>4069</v>
      </c>
      <c r="B8607" s="138" t="s">
        <v>97</v>
      </c>
      <c r="C8607" s="275">
        <v>45117</v>
      </c>
      <c r="D8607" s="275">
        <v>45203</v>
      </c>
      <c r="E8607" s="275">
        <v>45203</v>
      </c>
      <c r="F8607" s="139">
        <f t="shared" si="537"/>
        <v>86</v>
      </c>
      <c r="G8607" s="140">
        <v>18.95</v>
      </c>
      <c r="H8607" s="141">
        <f t="shared" si="538"/>
        <v>1.4892588365208637E-7</v>
      </c>
      <c r="I8607" s="142">
        <f t="shared" si="539"/>
        <v>1.2807625994079428E-5</v>
      </c>
    </row>
    <row r="8608" spans="1:9">
      <c r="A8608" s="143">
        <f t="shared" si="536"/>
        <v>4070</v>
      </c>
      <c r="B8608" s="138" t="s">
        <v>97</v>
      </c>
      <c r="C8608" s="275">
        <v>45275</v>
      </c>
      <c r="D8608" s="275">
        <v>45362</v>
      </c>
      <c r="E8608" s="275">
        <v>45362</v>
      </c>
      <c r="F8608" s="139">
        <f t="shared" si="537"/>
        <v>87</v>
      </c>
      <c r="G8608" s="140">
        <v>151.53</v>
      </c>
      <c r="H8608" s="141">
        <f t="shared" si="538"/>
        <v>1.1908569472190316E-6</v>
      </c>
      <c r="I8608" s="142">
        <f t="shared" si="539"/>
        <v>1.0360455440805575E-4</v>
      </c>
    </row>
    <row r="8609" spans="1:9">
      <c r="A8609" s="143">
        <f t="shared" si="536"/>
        <v>4071</v>
      </c>
      <c r="B8609" s="138" t="s">
        <v>97</v>
      </c>
      <c r="C8609" s="275">
        <v>45137</v>
      </c>
      <c r="D8609" s="275">
        <v>45141</v>
      </c>
      <c r="E8609" s="275">
        <v>45141</v>
      </c>
      <c r="F8609" s="139">
        <f t="shared" si="537"/>
        <v>4</v>
      </c>
      <c r="G8609" s="140">
        <v>11.37</v>
      </c>
      <c r="H8609" s="141">
        <f t="shared" si="538"/>
        <v>8.9355530191251819E-8</v>
      </c>
      <c r="I8609" s="142">
        <f t="shared" si="539"/>
        <v>3.5742212076500728E-7</v>
      </c>
    </row>
    <row r="8610" spans="1:9">
      <c r="A8610" s="143">
        <f t="shared" si="536"/>
        <v>4072</v>
      </c>
      <c r="B8610" s="138" t="s">
        <v>97</v>
      </c>
      <c r="C8610" s="275">
        <v>45246</v>
      </c>
      <c r="D8610" s="275">
        <v>45266</v>
      </c>
      <c r="E8610" s="275">
        <v>45266</v>
      </c>
      <c r="F8610" s="139">
        <f t="shared" si="537"/>
        <v>20</v>
      </c>
      <c r="G8610" s="140">
        <v>29.1</v>
      </c>
      <c r="H8610" s="141">
        <f t="shared" si="538"/>
        <v>2.2869357331270255E-7</v>
      </c>
      <c r="I8610" s="142">
        <f t="shared" si="539"/>
        <v>4.5738714662540506E-6</v>
      </c>
    </row>
    <row r="8611" spans="1:9">
      <c r="A8611" s="143">
        <f t="shared" si="536"/>
        <v>4073</v>
      </c>
      <c r="B8611" s="138" t="s">
        <v>97</v>
      </c>
      <c r="C8611" s="275">
        <v>44988</v>
      </c>
      <c r="D8611" s="275">
        <v>44995</v>
      </c>
      <c r="E8611" s="275">
        <v>44995</v>
      </c>
      <c r="F8611" s="139">
        <f t="shared" si="537"/>
        <v>7</v>
      </c>
      <c r="G8611" s="140">
        <v>123.12</v>
      </c>
      <c r="H8611" s="141">
        <f t="shared" si="538"/>
        <v>9.6758600502611467E-7</v>
      </c>
      <c r="I8611" s="142">
        <f t="shared" si="539"/>
        <v>6.7731020351828027E-6</v>
      </c>
    </row>
    <row r="8612" spans="1:9">
      <c r="A8612" s="143">
        <f t="shared" si="536"/>
        <v>4074</v>
      </c>
      <c r="B8612" s="138" t="s">
        <v>97</v>
      </c>
      <c r="C8612" s="275">
        <v>45030</v>
      </c>
      <c r="D8612" s="275">
        <v>45236</v>
      </c>
      <c r="E8612" s="275">
        <v>45236</v>
      </c>
      <c r="F8612" s="139">
        <f t="shared" si="537"/>
        <v>206</v>
      </c>
      <c r="G8612" s="140">
        <v>5.84</v>
      </c>
      <c r="H8612" s="141">
        <f t="shared" si="538"/>
        <v>4.5895892376157487E-8</v>
      </c>
      <c r="I8612" s="142">
        <f t="shared" si="539"/>
        <v>9.4545538294884426E-6</v>
      </c>
    </row>
    <row r="8613" spans="1:9">
      <c r="A8613" s="143">
        <f t="shared" si="536"/>
        <v>4075</v>
      </c>
      <c r="B8613" s="138" t="s">
        <v>97</v>
      </c>
      <c r="C8613" s="275">
        <v>45017</v>
      </c>
      <c r="D8613" s="275">
        <v>45405</v>
      </c>
      <c r="E8613" s="275">
        <v>45405</v>
      </c>
      <c r="F8613" s="139">
        <f t="shared" si="537"/>
        <v>388</v>
      </c>
      <c r="G8613" s="140">
        <v>75.98</v>
      </c>
      <c r="H8613" s="141">
        <f t="shared" si="538"/>
        <v>5.9711813403089828E-7</v>
      </c>
      <c r="I8613" s="142">
        <f t="shared" si="539"/>
        <v>2.3168183600398852E-4</v>
      </c>
    </row>
    <row r="8614" spans="1:9">
      <c r="A8614" s="143">
        <f t="shared" si="536"/>
        <v>4076</v>
      </c>
      <c r="B8614" s="138" t="s">
        <v>97</v>
      </c>
      <c r="C8614" s="275">
        <v>45010</v>
      </c>
      <c r="D8614" s="275">
        <v>45257</v>
      </c>
      <c r="E8614" s="275">
        <v>45257</v>
      </c>
      <c r="F8614" s="139">
        <f t="shared" si="537"/>
        <v>247</v>
      </c>
      <c r="G8614" s="140">
        <v>112.27</v>
      </c>
      <c r="H8614" s="141">
        <f t="shared" si="538"/>
        <v>8.8231709538890424E-7</v>
      </c>
      <c r="I8614" s="142">
        <f t="shared" si="539"/>
        <v>2.1793232256105935E-4</v>
      </c>
    </row>
    <row r="8615" spans="1:9">
      <c r="A8615" s="143">
        <f t="shared" si="536"/>
        <v>4077</v>
      </c>
      <c r="B8615" s="138" t="s">
        <v>97</v>
      </c>
      <c r="C8615" s="275">
        <v>45280</v>
      </c>
      <c r="D8615" s="275">
        <v>45379</v>
      </c>
      <c r="E8615" s="275">
        <v>45379</v>
      </c>
      <c r="F8615" s="139">
        <f t="shared" si="537"/>
        <v>99</v>
      </c>
      <c r="G8615" s="140">
        <v>114.01</v>
      </c>
      <c r="H8615" s="141">
        <f t="shared" si="538"/>
        <v>8.9599155647358136E-7</v>
      </c>
      <c r="I8615" s="142">
        <f t="shared" si="539"/>
        <v>8.8703164090884551E-5</v>
      </c>
    </row>
    <row r="8616" spans="1:9">
      <c r="A8616" s="143">
        <f t="shared" si="536"/>
        <v>4078</v>
      </c>
      <c r="B8616" s="138" t="s">
        <v>97</v>
      </c>
      <c r="C8616" s="275">
        <v>45114</v>
      </c>
      <c r="D8616" s="275">
        <v>45132</v>
      </c>
      <c r="E8616" s="275">
        <v>45132</v>
      </c>
      <c r="F8616" s="139">
        <f t="shared" si="537"/>
        <v>18</v>
      </c>
      <c r="G8616" s="140">
        <v>27.41</v>
      </c>
      <c r="H8616" s="141">
        <f t="shared" si="538"/>
        <v>2.1541205651206793E-7</v>
      </c>
      <c r="I8616" s="142">
        <f t="shared" si="539"/>
        <v>3.877417017217223E-6</v>
      </c>
    </row>
    <row r="8617" spans="1:9">
      <c r="A8617" s="143">
        <f t="shared" si="536"/>
        <v>4079</v>
      </c>
      <c r="B8617" s="138" t="s">
        <v>97</v>
      </c>
      <c r="C8617" s="275">
        <v>45165</v>
      </c>
      <c r="D8617" s="275">
        <v>45184</v>
      </c>
      <c r="E8617" s="275">
        <v>45184</v>
      </c>
      <c r="F8617" s="139">
        <f t="shared" si="537"/>
        <v>19</v>
      </c>
      <c r="G8617" s="140">
        <v>28.3</v>
      </c>
      <c r="H8617" s="141">
        <f t="shared" si="538"/>
        <v>2.2240646476802344E-7</v>
      </c>
      <c r="I8617" s="142">
        <f t="shared" si="539"/>
        <v>4.2257228305924454E-6</v>
      </c>
    </row>
    <row r="8618" spans="1:9">
      <c r="A8618" s="143">
        <f t="shared" si="536"/>
        <v>4080</v>
      </c>
      <c r="B8618" s="138" t="s">
        <v>97</v>
      </c>
      <c r="C8618" s="275">
        <v>45064</v>
      </c>
      <c r="D8618" s="275">
        <v>45096</v>
      </c>
      <c r="E8618" s="275">
        <v>45096</v>
      </c>
      <c r="F8618" s="139">
        <f t="shared" si="537"/>
        <v>32</v>
      </c>
      <c r="G8618" s="140">
        <v>40.99</v>
      </c>
      <c r="H8618" s="141">
        <f t="shared" si="538"/>
        <v>3.2213572405799581E-7</v>
      </c>
      <c r="I8618" s="142">
        <f t="shared" si="539"/>
        <v>1.0308343169855866E-5</v>
      </c>
    </row>
    <row r="8619" spans="1:9">
      <c r="A8619" s="143">
        <f t="shared" si="536"/>
        <v>4081</v>
      </c>
      <c r="B8619" s="138" t="s">
        <v>97</v>
      </c>
      <c r="C8619" s="275">
        <v>45170</v>
      </c>
      <c r="D8619" s="275">
        <v>45184</v>
      </c>
      <c r="E8619" s="275">
        <v>45184</v>
      </c>
      <c r="F8619" s="139">
        <f t="shared" si="537"/>
        <v>14</v>
      </c>
      <c r="G8619" s="140">
        <v>21.07</v>
      </c>
      <c r="H8619" s="141">
        <f t="shared" si="538"/>
        <v>1.6558672129548599E-7</v>
      </c>
      <c r="I8619" s="142">
        <f t="shared" si="539"/>
        <v>2.3182140981368041E-6</v>
      </c>
    </row>
    <row r="8620" spans="1:9">
      <c r="A8620" s="143">
        <f t="shared" si="536"/>
        <v>4082</v>
      </c>
      <c r="B8620" s="138" t="s">
        <v>97</v>
      </c>
      <c r="C8620" s="275">
        <v>44935</v>
      </c>
      <c r="D8620" s="275">
        <v>44949</v>
      </c>
      <c r="E8620" s="275">
        <v>44949</v>
      </c>
      <c r="F8620" s="139">
        <f t="shared" si="537"/>
        <v>14</v>
      </c>
      <c r="G8620" s="140">
        <v>60.8</v>
      </c>
      <c r="H8620" s="141">
        <f t="shared" si="538"/>
        <v>4.7782024939561222E-7</v>
      </c>
      <c r="I8620" s="142">
        <f t="shared" si="539"/>
        <v>6.6894834915385711E-6</v>
      </c>
    </row>
    <row r="8621" spans="1:9">
      <c r="A8621" s="143">
        <f t="shared" si="536"/>
        <v>4083</v>
      </c>
      <c r="B8621" s="138" t="s">
        <v>97</v>
      </c>
      <c r="C8621" s="275">
        <v>45030</v>
      </c>
      <c r="D8621" s="275">
        <v>45045</v>
      </c>
      <c r="E8621" s="275">
        <v>45045</v>
      </c>
      <c r="F8621" s="139">
        <f t="shared" si="537"/>
        <v>15</v>
      </c>
      <c r="G8621" s="140">
        <v>54.74</v>
      </c>
      <c r="H8621" s="141">
        <f t="shared" si="538"/>
        <v>4.3019540216966798E-7</v>
      </c>
      <c r="I8621" s="142">
        <f t="shared" si="539"/>
        <v>6.4529310325450195E-6</v>
      </c>
    </row>
    <row r="8622" spans="1:9">
      <c r="A8622" s="143">
        <f t="shared" si="536"/>
        <v>4084</v>
      </c>
      <c r="B8622" s="138" t="s">
        <v>97</v>
      </c>
      <c r="C8622" s="275">
        <v>45279</v>
      </c>
      <c r="D8622" s="275">
        <v>45313</v>
      </c>
      <c r="E8622" s="275">
        <v>45313</v>
      </c>
      <c r="F8622" s="139">
        <f t="shared" si="537"/>
        <v>34</v>
      </c>
      <c r="G8622" s="140">
        <v>0.63</v>
      </c>
      <c r="H8622" s="141">
        <f t="shared" si="538"/>
        <v>4.9510979789347974E-9</v>
      </c>
      <c r="I8622" s="142">
        <f t="shared" si="539"/>
        <v>1.6833733128378311E-7</v>
      </c>
    </row>
    <row r="8623" spans="1:9">
      <c r="A8623" s="143">
        <f t="shared" si="536"/>
        <v>4085</v>
      </c>
      <c r="B8623" s="138" t="s">
        <v>97</v>
      </c>
      <c r="C8623" s="275">
        <v>45113</v>
      </c>
      <c r="D8623" s="275">
        <v>45198</v>
      </c>
      <c r="E8623" s="275">
        <v>45198</v>
      </c>
      <c r="F8623" s="139">
        <f t="shared" si="537"/>
        <v>85</v>
      </c>
      <c r="G8623" s="140">
        <v>36.26</v>
      </c>
      <c r="H8623" s="141">
        <f t="shared" si="538"/>
        <v>2.8496319478758052E-7</v>
      </c>
      <c r="I8623" s="142">
        <f t="shared" si="539"/>
        <v>2.4221871556944346E-5</v>
      </c>
    </row>
    <row r="8624" spans="1:9">
      <c r="A8624" s="143">
        <f t="shared" si="536"/>
        <v>4086</v>
      </c>
      <c r="B8624" s="138" t="s">
        <v>97</v>
      </c>
      <c r="C8624" s="275">
        <v>45188</v>
      </c>
      <c r="D8624" s="275">
        <v>45244</v>
      </c>
      <c r="E8624" s="275">
        <v>45244</v>
      </c>
      <c r="F8624" s="139">
        <f t="shared" si="537"/>
        <v>56</v>
      </c>
      <c r="G8624" s="140">
        <v>28.5</v>
      </c>
      <c r="H8624" s="141">
        <f t="shared" si="538"/>
        <v>2.2397824190419322E-7</v>
      </c>
      <c r="I8624" s="142">
        <f t="shared" si="539"/>
        <v>1.2542781546634819E-5</v>
      </c>
    </row>
    <row r="8625" spans="1:9">
      <c r="A8625" s="143">
        <f t="shared" si="536"/>
        <v>4087</v>
      </c>
      <c r="B8625" s="138" t="s">
        <v>97</v>
      </c>
      <c r="C8625" s="275">
        <v>44977</v>
      </c>
      <c r="D8625" s="275">
        <v>44995</v>
      </c>
      <c r="E8625" s="275">
        <v>44995</v>
      </c>
      <c r="F8625" s="139">
        <f t="shared" si="537"/>
        <v>18</v>
      </c>
      <c r="G8625" s="140">
        <v>17.8</v>
      </c>
      <c r="H8625" s="141">
        <f t="shared" si="538"/>
        <v>1.3988816511911015E-7</v>
      </c>
      <c r="I8625" s="142">
        <f t="shared" si="539"/>
        <v>2.5179869721439825E-6</v>
      </c>
    </row>
    <row r="8626" spans="1:9">
      <c r="A8626" s="143">
        <f t="shared" si="536"/>
        <v>4088</v>
      </c>
      <c r="B8626" s="138" t="s">
        <v>97</v>
      </c>
      <c r="C8626" s="275">
        <v>45008</v>
      </c>
      <c r="D8626" s="275">
        <v>45057</v>
      </c>
      <c r="E8626" s="275">
        <v>45057</v>
      </c>
      <c r="F8626" s="139">
        <f t="shared" si="537"/>
        <v>49</v>
      </c>
      <c r="G8626" s="140">
        <v>140.36000000000001</v>
      </c>
      <c r="H8626" s="141">
        <f t="shared" si="538"/>
        <v>1.1030731941639496E-6</v>
      </c>
      <c r="I8626" s="142">
        <f t="shared" si="539"/>
        <v>5.4050586514033534E-5</v>
      </c>
    </row>
    <row r="8627" spans="1:9">
      <c r="A8627" s="143">
        <f t="shared" si="536"/>
        <v>4089</v>
      </c>
      <c r="B8627" s="138" t="s">
        <v>97</v>
      </c>
      <c r="C8627" s="275">
        <v>45085</v>
      </c>
      <c r="D8627" s="275">
        <v>45097</v>
      </c>
      <c r="E8627" s="275">
        <v>45097</v>
      </c>
      <c r="F8627" s="139">
        <f t="shared" si="537"/>
        <v>12</v>
      </c>
      <c r="G8627" s="140">
        <v>12.42</v>
      </c>
      <c r="H8627" s="141">
        <f t="shared" si="538"/>
        <v>9.7607360156143143E-8</v>
      </c>
      <c r="I8627" s="142">
        <f t="shared" si="539"/>
        <v>1.1712883218737177E-6</v>
      </c>
    </row>
    <row r="8628" spans="1:9">
      <c r="A8628" s="143">
        <f t="shared" si="536"/>
        <v>4090</v>
      </c>
      <c r="B8628" s="138" t="s">
        <v>97</v>
      </c>
      <c r="C8628" s="275">
        <v>44954</v>
      </c>
      <c r="D8628" s="275">
        <v>44958</v>
      </c>
      <c r="E8628" s="275">
        <v>44958</v>
      </c>
      <c r="F8628" s="139">
        <f t="shared" si="537"/>
        <v>4</v>
      </c>
      <c r="G8628" s="140">
        <v>257.08999999999997</v>
      </c>
      <c r="H8628" s="141">
        <f t="shared" si="538"/>
        <v>2.0204409196894396E-6</v>
      </c>
      <c r="I8628" s="142">
        <f t="shared" si="539"/>
        <v>8.0817636787577582E-6</v>
      </c>
    </row>
    <row r="8629" spans="1:9">
      <c r="A8629" s="143">
        <f t="shared" si="536"/>
        <v>4091</v>
      </c>
      <c r="B8629" s="138" t="s">
        <v>97</v>
      </c>
      <c r="C8629" s="275">
        <v>45240</v>
      </c>
      <c r="D8629" s="275">
        <v>45457</v>
      </c>
      <c r="E8629" s="275">
        <v>45457</v>
      </c>
      <c r="F8629" s="139">
        <f t="shared" si="537"/>
        <v>217</v>
      </c>
      <c r="G8629" s="140">
        <v>40.5</v>
      </c>
      <c r="H8629" s="141">
        <f t="shared" si="538"/>
        <v>3.1828487007437982E-7</v>
      </c>
      <c r="I8629" s="142">
        <f t="shared" si="539"/>
        <v>6.9067816806140419E-5</v>
      </c>
    </row>
    <row r="8630" spans="1:9">
      <c r="A8630" s="143">
        <f t="shared" si="536"/>
        <v>4092</v>
      </c>
      <c r="B8630" s="138" t="s">
        <v>97</v>
      </c>
      <c r="C8630" s="275">
        <v>45047</v>
      </c>
      <c r="D8630" s="275">
        <v>45068</v>
      </c>
      <c r="E8630" s="275">
        <v>45068</v>
      </c>
      <c r="F8630" s="139">
        <f t="shared" si="537"/>
        <v>21</v>
      </c>
      <c r="G8630" s="140">
        <v>61.81</v>
      </c>
      <c r="H8630" s="141">
        <f t="shared" si="538"/>
        <v>4.8575772393326961E-7</v>
      </c>
      <c r="I8630" s="142">
        <f t="shared" si="539"/>
        <v>1.0200912202598662E-5</v>
      </c>
    </row>
    <row r="8631" spans="1:9">
      <c r="A8631" s="143">
        <f t="shared" si="536"/>
        <v>4093</v>
      </c>
      <c r="B8631" s="138" t="s">
        <v>97</v>
      </c>
      <c r="C8631" s="275">
        <v>44963</v>
      </c>
      <c r="D8631" s="275">
        <v>45233</v>
      </c>
      <c r="E8631" s="275">
        <v>45233</v>
      </c>
      <c r="F8631" s="139">
        <f t="shared" si="537"/>
        <v>270</v>
      </c>
      <c r="G8631" s="140">
        <v>169.89</v>
      </c>
      <c r="H8631" s="141">
        <f t="shared" si="538"/>
        <v>1.335146088319417E-6</v>
      </c>
      <c r="I8631" s="142">
        <f t="shared" si="539"/>
        <v>3.6048944384624261E-4</v>
      </c>
    </row>
    <row r="8632" spans="1:9">
      <c r="A8632" s="143">
        <f t="shared" si="536"/>
        <v>4094</v>
      </c>
      <c r="B8632" s="138" t="s">
        <v>97</v>
      </c>
      <c r="C8632" s="275">
        <v>44978</v>
      </c>
      <c r="D8632" s="275">
        <v>45041</v>
      </c>
      <c r="E8632" s="275">
        <v>45041</v>
      </c>
      <c r="F8632" s="139">
        <f t="shared" si="537"/>
        <v>63</v>
      </c>
      <c r="G8632" s="140">
        <v>88.02</v>
      </c>
      <c r="H8632" s="141">
        <f t="shared" si="538"/>
        <v>6.9173911762831877E-7</v>
      </c>
      <c r="I8632" s="142">
        <f t="shared" si="539"/>
        <v>4.3579564410584083E-5</v>
      </c>
    </row>
    <row r="8633" spans="1:9">
      <c r="A8633" s="143">
        <f t="shared" si="536"/>
        <v>4095</v>
      </c>
      <c r="B8633" s="138" t="s">
        <v>97</v>
      </c>
      <c r="C8633" s="275">
        <v>45134</v>
      </c>
      <c r="D8633" s="275">
        <v>45148</v>
      </c>
      <c r="E8633" s="275">
        <v>45148</v>
      </c>
      <c r="F8633" s="139">
        <f t="shared" si="537"/>
        <v>14</v>
      </c>
      <c r="G8633" s="140">
        <v>11.97</v>
      </c>
      <c r="H8633" s="141">
        <f t="shared" si="538"/>
        <v>9.4070861599761155E-8</v>
      </c>
      <c r="I8633" s="142">
        <f t="shared" si="539"/>
        <v>1.3169920623966563E-6</v>
      </c>
    </row>
    <row r="8634" spans="1:9">
      <c r="A8634" s="143">
        <f t="shared" si="536"/>
        <v>4096</v>
      </c>
      <c r="B8634" s="138" t="s">
        <v>97</v>
      </c>
      <c r="C8634" s="275">
        <v>45190</v>
      </c>
      <c r="D8634" s="275">
        <v>45232</v>
      </c>
      <c r="E8634" s="275">
        <v>45232</v>
      </c>
      <c r="F8634" s="139">
        <f t="shared" si="537"/>
        <v>42</v>
      </c>
      <c r="G8634" s="140">
        <v>18.95</v>
      </c>
      <c r="H8634" s="141">
        <f t="shared" si="538"/>
        <v>1.4892588365208637E-7</v>
      </c>
      <c r="I8634" s="142">
        <f t="shared" si="539"/>
        <v>6.2548871133876279E-6</v>
      </c>
    </row>
    <row r="8635" spans="1:9">
      <c r="A8635" s="143">
        <f t="shared" si="536"/>
        <v>4097</v>
      </c>
      <c r="B8635" s="138" t="s">
        <v>97</v>
      </c>
      <c r="C8635" s="275">
        <v>45181</v>
      </c>
      <c r="D8635" s="275">
        <v>45211</v>
      </c>
      <c r="E8635" s="275">
        <v>45211</v>
      </c>
      <c r="F8635" s="139">
        <f t="shared" si="537"/>
        <v>30</v>
      </c>
      <c r="G8635" s="140">
        <v>3.79</v>
      </c>
      <c r="H8635" s="141">
        <f t="shared" si="538"/>
        <v>2.9785176730417274E-8</v>
      </c>
      <c r="I8635" s="142">
        <f t="shared" si="539"/>
        <v>8.9355530191251819E-7</v>
      </c>
    </row>
    <row r="8636" spans="1:9">
      <c r="A8636" s="143">
        <f t="shared" ref="A8636:A8699" si="540">A8635+1</f>
        <v>4098</v>
      </c>
      <c r="B8636" s="138" t="s">
        <v>97</v>
      </c>
      <c r="C8636" s="275">
        <v>44958</v>
      </c>
      <c r="D8636" s="275">
        <v>44967</v>
      </c>
      <c r="E8636" s="275">
        <v>44967</v>
      </c>
      <c r="F8636" s="139">
        <f t="shared" si="537"/>
        <v>9</v>
      </c>
      <c r="G8636" s="140">
        <v>110.98</v>
      </c>
      <c r="H8636" s="141">
        <f t="shared" si="538"/>
        <v>8.7217913286060929E-7</v>
      </c>
      <c r="I8636" s="142">
        <f t="shared" si="539"/>
        <v>7.8496121957454835E-6</v>
      </c>
    </row>
    <row r="8637" spans="1:9">
      <c r="A8637" s="143">
        <f t="shared" si="540"/>
        <v>4099</v>
      </c>
      <c r="B8637" s="138" t="s">
        <v>97</v>
      </c>
      <c r="C8637" s="275">
        <v>45135</v>
      </c>
      <c r="D8637" s="275">
        <v>45146</v>
      </c>
      <c r="E8637" s="275">
        <v>45146</v>
      </c>
      <c r="F8637" s="139">
        <f t="shared" si="537"/>
        <v>11</v>
      </c>
      <c r="G8637" s="140">
        <v>18.41</v>
      </c>
      <c r="H8637" s="141">
        <f t="shared" si="538"/>
        <v>1.4468208538442798E-7</v>
      </c>
      <c r="I8637" s="142">
        <f t="shared" si="539"/>
        <v>1.5915029392287079E-6</v>
      </c>
    </row>
    <row r="8638" spans="1:9">
      <c r="A8638" s="143">
        <f t="shared" si="540"/>
        <v>4100</v>
      </c>
      <c r="B8638" s="138" t="s">
        <v>97</v>
      </c>
      <c r="C8638" s="275">
        <v>45022</v>
      </c>
      <c r="D8638" s="275">
        <v>45071</v>
      </c>
      <c r="E8638" s="275">
        <v>45071</v>
      </c>
      <c r="F8638" s="139">
        <f t="shared" si="537"/>
        <v>49</v>
      </c>
      <c r="G8638" s="140">
        <v>64.88</v>
      </c>
      <c r="H8638" s="141">
        <f t="shared" si="538"/>
        <v>5.0988450297347557E-7</v>
      </c>
      <c r="I8638" s="142">
        <f t="shared" si="539"/>
        <v>2.4984340645700304E-5</v>
      </c>
    </row>
    <row r="8639" spans="1:9">
      <c r="A8639" s="143">
        <f t="shared" si="540"/>
        <v>4101</v>
      </c>
      <c r="B8639" s="138" t="s">
        <v>97</v>
      </c>
      <c r="C8639" s="275">
        <v>45201</v>
      </c>
      <c r="D8639" s="275">
        <v>45405</v>
      </c>
      <c r="E8639" s="275">
        <v>45405</v>
      </c>
      <c r="F8639" s="139">
        <f t="shared" si="537"/>
        <v>204</v>
      </c>
      <c r="G8639" s="140">
        <v>31.95</v>
      </c>
      <c r="H8639" s="141">
        <f t="shared" si="538"/>
        <v>2.5109139750312184E-7</v>
      </c>
      <c r="I8639" s="142">
        <f t="shared" si="539"/>
        <v>5.1222645090636858E-5</v>
      </c>
    </row>
    <row r="8640" spans="1:9">
      <c r="A8640" s="143">
        <f t="shared" si="540"/>
        <v>4102</v>
      </c>
      <c r="B8640" s="138" t="s">
        <v>97</v>
      </c>
      <c r="C8640" s="275">
        <v>45075</v>
      </c>
      <c r="D8640" s="275">
        <v>45078</v>
      </c>
      <c r="E8640" s="275">
        <v>45078</v>
      </c>
      <c r="F8640" s="139">
        <f t="shared" si="537"/>
        <v>3</v>
      </c>
      <c r="G8640" s="140">
        <v>2.97</v>
      </c>
      <c r="H8640" s="141">
        <f t="shared" si="538"/>
        <v>2.3340890472121188E-8</v>
      </c>
      <c r="I8640" s="142">
        <f t="shared" si="539"/>
        <v>7.002267141636356E-8</v>
      </c>
    </row>
    <row r="8641" spans="1:9">
      <c r="A8641" s="143">
        <f t="shared" si="540"/>
        <v>4103</v>
      </c>
      <c r="B8641" s="138" t="s">
        <v>97</v>
      </c>
      <c r="C8641" s="275">
        <v>45247</v>
      </c>
      <c r="D8641" s="275">
        <v>45280</v>
      </c>
      <c r="E8641" s="275">
        <v>45280</v>
      </c>
      <c r="F8641" s="139">
        <f t="shared" si="537"/>
        <v>33</v>
      </c>
      <c r="G8641" s="140">
        <v>77.34</v>
      </c>
      <c r="H8641" s="141">
        <f t="shared" si="538"/>
        <v>6.0780621855685273E-7</v>
      </c>
      <c r="I8641" s="142">
        <f t="shared" si="539"/>
        <v>2.005760521237614E-5</v>
      </c>
    </row>
    <row r="8642" spans="1:9">
      <c r="A8642" s="143">
        <f t="shared" si="540"/>
        <v>4104</v>
      </c>
      <c r="B8642" s="138" t="s">
        <v>97</v>
      </c>
      <c r="C8642" s="275">
        <v>45056</v>
      </c>
      <c r="D8642" s="275">
        <v>45079</v>
      </c>
      <c r="E8642" s="275">
        <v>45079</v>
      </c>
      <c r="F8642" s="139">
        <f t="shared" si="537"/>
        <v>23</v>
      </c>
      <c r="G8642" s="140">
        <v>5.34</v>
      </c>
      <c r="H8642" s="141">
        <f t="shared" si="538"/>
        <v>4.1966449535733041E-8</v>
      </c>
      <c r="I8642" s="142">
        <f t="shared" si="539"/>
        <v>9.652283393218599E-7</v>
      </c>
    </row>
    <row r="8643" spans="1:9">
      <c r="A8643" s="143">
        <f t="shared" si="540"/>
        <v>4105</v>
      </c>
      <c r="B8643" s="138" t="s">
        <v>97</v>
      </c>
      <c r="C8643" s="275">
        <v>45047</v>
      </c>
      <c r="D8643" s="275">
        <v>45201</v>
      </c>
      <c r="E8643" s="275">
        <v>45201</v>
      </c>
      <c r="F8643" s="139">
        <f t="shared" si="537"/>
        <v>154</v>
      </c>
      <c r="G8643" s="140">
        <v>67.2</v>
      </c>
      <c r="H8643" s="141">
        <f t="shared" si="538"/>
        <v>5.2811711775304513E-7</v>
      </c>
      <c r="I8643" s="142">
        <f t="shared" si="539"/>
        <v>8.1330036133968954E-5</v>
      </c>
    </row>
    <row r="8644" spans="1:9">
      <c r="A8644" s="143">
        <f t="shared" si="540"/>
        <v>4106</v>
      </c>
      <c r="B8644" s="138" t="s">
        <v>97</v>
      </c>
      <c r="C8644" s="275">
        <v>45146</v>
      </c>
      <c r="D8644" s="275">
        <v>45180</v>
      </c>
      <c r="E8644" s="275">
        <v>45180</v>
      </c>
      <c r="F8644" s="139">
        <f t="shared" si="537"/>
        <v>34</v>
      </c>
      <c r="G8644" s="140">
        <v>30.38</v>
      </c>
      <c r="H8644" s="141">
        <f t="shared" si="538"/>
        <v>2.3875294698418911E-7</v>
      </c>
      <c r="I8644" s="142">
        <f t="shared" si="539"/>
        <v>8.1176001974624298E-6</v>
      </c>
    </row>
    <row r="8645" spans="1:9">
      <c r="A8645" s="143">
        <f t="shared" si="540"/>
        <v>4107</v>
      </c>
      <c r="B8645" s="138" t="s">
        <v>97</v>
      </c>
      <c r="C8645" s="275">
        <v>45174</v>
      </c>
      <c r="D8645" s="275">
        <v>45183</v>
      </c>
      <c r="E8645" s="275">
        <v>45183</v>
      </c>
      <c r="F8645" s="139">
        <f t="shared" si="537"/>
        <v>9</v>
      </c>
      <c r="G8645" s="140">
        <v>42.29</v>
      </c>
      <c r="H8645" s="141">
        <f t="shared" si="538"/>
        <v>3.3235227544309932E-7</v>
      </c>
      <c r="I8645" s="142">
        <f t="shared" si="539"/>
        <v>2.9911704789878938E-6</v>
      </c>
    </row>
    <row r="8646" spans="1:9">
      <c r="A8646" s="143">
        <f t="shared" si="540"/>
        <v>4108</v>
      </c>
      <c r="B8646" s="138" t="s">
        <v>97</v>
      </c>
      <c r="C8646" s="275">
        <v>44945</v>
      </c>
      <c r="D8646" s="275">
        <v>44957</v>
      </c>
      <c r="E8646" s="275">
        <v>44957</v>
      </c>
      <c r="F8646" s="139">
        <f t="shared" si="537"/>
        <v>12</v>
      </c>
      <c r="G8646" s="140">
        <v>170.51</v>
      </c>
      <c r="H8646" s="141">
        <f t="shared" si="538"/>
        <v>1.3400185974415433E-6</v>
      </c>
      <c r="I8646" s="142">
        <f t="shared" si="539"/>
        <v>1.608022316929852E-5</v>
      </c>
    </row>
    <row r="8647" spans="1:9">
      <c r="A8647" s="143">
        <f t="shared" si="540"/>
        <v>4109</v>
      </c>
      <c r="B8647" s="138" t="s">
        <v>97</v>
      </c>
      <c r="C8647" s="275">
        <v>45007</v>
      </c>
      <c r="D8647" s="275">
        <v>45128</v>
      </c>
      <c r="E8647" s="275">
        <v>45128</v>
      </c>
      <c r="F8647" s="139">
        <f t="shared" si="537"/>
        <v>121</v>
      </c>
      <c r="G8647" s="140">
        <v>100.6</v>
      </c>
      <c r="H8647" s="141">
        <f t="shared" si="538"/>
        <v>7.9060389949339781E-7</v>
      </c>
      <c r="I8647" s="142">
        <f t="shared" si="539"/>
        <v>9.5663071838701134E-5</v>
      </c>
    </row>
    <row r="8648" spans="1:9">
      <c r="A8648" s="143">
        <f t="shared" si="540"/>
        <v>4110</v>
      </c>
      <c r="B8648" s="138" t="s">
        <v>97</v>
      </c>
      <c r="C8648" s="275">
        <v>45020</v>
      </c>
      <c r="D8648" s="275">
        <v>45036</v>
      </c>
      <c r="E8648" s="275">
        <v>45036</v>
      </c>
      <c r="F8648" s="139">
        <f t="shared" ref="F8648:F8711" si="541">E8648-C8648</f>
        <v>16</v>
      </c>
      <c r="G8648" s="140">
        <v>80.27</v>
      </c>
      <c r="H8648" s="141">
        <f t="shared" ref="H8648:H8711" si="542">G8648/$G$8894</f>
        <v>6.3083275360173991E-7</v>
      </c>
      <c r="I8648" s="142">
        <f t="shared" ref="I8648:I8711" si="543">H8648*F8648</f>
        <v>1.0093324057627839E-5</v>
      </c>
    </row>
    <row r="8649" spans="1:9">
      <c r="A8649" s="143">
        <f t="shared" si="540"/>
        <v>4111</v>
      </c>
      <c r="B8649" s="138" t="s">
        <v>97</v>
      </c>
      <c r="C8649" s="275">
        <v>45236</v>
      </c>
      <c r="D8649" s="275">
        <v>45250</v>
      </c>
      <c r="E8649" s="275">
        <v>45250</v>
      </c>
      <c r="F8649" s="139">
        <f t="shared" si="541"/>
        <v>14</v>
      </c>
      <c r="G8649" s="140">
        <v>97.78</v>
      </c>
      <c r="H8649" s="141">
        <f t="shared" si="542"/>
        <v>7.6844184187340391E-7</v>
      </c>
      <c r="I8649" s="142">
        <f t="shared" si="543"/>
        <v>1.0758185786227654E-5</v>
      </c>
    </row>
    <row r="8650" spans="1:9">
      <c r="A8650" s="143">
        <f t="shared" si="540"/>
        <v>4112</v>
      </c>
      <c r="B8650" s="138" t="s">
        <v>97</v>
      </c>
      <c r="C8650" s="275">
        <v>44971</v>
      </c>
      <c r="D8650" s="275">
        <v>45216</v>
      </c>
      <c r="E8650" s="275">
        <v>45216</v>
      </c>
      <c r="F8650" s="139">
        <f t="shared" si="541"/>
        <v>245</v>
      </c>
      <c r="G8650" s="140">
        <v>237.19</v>
      </c>
      <c r="H8650" s="141">
        <f t="shared" si="542"/>
        <v>1.8640490946405469E-6</v>
      </c>
      <c r="I8650" s="142">
        <f t="shared" si="543"/>
        <v>4.5669202818693399E-4</v>
      </c>
    </row>
    <row r="8651" spans="1:9">
      <c r="A8651" s="143">
        <f t="shared" si="540"/>
        <v>4113</v>
      </c>
      <c r="B8651" s="138" t="s">
        <v>97</v>
      </c>
      <c r="C8651" s="275">
        <v>45002</v>
      </c>
      <c r="D8651" s="275">
        <v>45045</v>
      </c>
      <c r="E8651" s="275">
        <v>45045</v>
      </c>
      <c r="F8651" s="139">
        <f t="shared" si="541"/>
        <v>43</v>
      </c>
      <c r="G8651" s="140">
        <v>53</v>
      </c>
      <c r="H8651" s="141">
        <f t="shared" si="542"/>
        <v>4.1652094108499091E-7</v>
      </c>
      <c r="I8651" s="142">
        <f t="shared" si="543"/>
        <v>1.7910400466654609E-5</v>
      </c>
    </row>
    <row r="8652" spans="1:9">
      <c r="A8652" s="143">
        <f t="shared" si="540"/>
        <v>4114</v>
      </c>
      <c r="B8652" s="138" t="s">
        <v>97</v>
      </c>
      <c r="C8652" s="275">
        <v>45121</v>
      </c>
      <c r="D8652" s="275">
        <v>45155</v>
      </c>
      <c r="E8652" s="275">
        <v>45155</v>
      </c>
      <c r="F8652" s="139">
        <f t="shared" si="541"/>
        <v>34</v>
      </c>
      <c r="G8652" s="140">
        <v>18.95</v>
      </c>
      <c r="H8652" s="141">
        <f t="shared" si="542"/>
        <v>1.4892588365208637E-7</v>
      </c>
      <c r="I8652" s="142">
        <f t="shared" si="543"/>
        <v>5.0634800441709371E-6</v>
      </c>
    </row>
    <row r="8653" spans="1:9">
      <c r="A8653" s="143">
        <f t="shared" si="540"/>
        <v>4115</v>
      </c>
      <c r="B8653" s="138" t="s">
        <v>97</v>
      </c>
      <c r="C8653" s="275">
        <v>44993</v>
      </c>
      <c r="D8653" s="275">
        <v>45236</v>
      </c>
      <c r="E8653" s="275">
        <v>45236</v>
      </c>
      <c r="F8653" s="139">
        <f t="shared" si="541"/>
        <v>243</v>
      </c>
      <c r="G8653" s="140">
        <v>26.3</v>
      </c>
      <c r="H8653" s="141">
        <f t="shared" si="542"/>
        <v>2.0668869340632568E-7</v>
      </c>
      <c r="I8653" s="142">
        <f t="shared" si="543"/>
        <v>5.0225352497737137E-5</v>
      </c>
    </row>
    <row r="8654" spans="1:9">
      <c r="A8654" s="143">
        <f t="shared" si="540"/>
        <v>4116</v>
      </c>
      <c r="B8654" s="138" t="s">
        <v>97</v>
      </c>
      <c r="C8654" s="275">
        <v>45223</v>
      </c>
      <c r="D8654" s="275">
        <v>45244</v>
      </c>
      <c r="E8654" s="275">
        <v>45244</v>
      </c>
      <c r="F8654" s="139">
        <f t="shared" si="541"/>
        <v>21</v>
      </c>
      <c r="G8654" s="140">
        <v>39.11</v>
      </c>
      <c r="H8654" s="141">
        <f t="shared" si="542"/>
        <v>3.0736101897799987E-7</v>
      </c>
      <c r="I8654" s="142">
        <f t="shared" si="543"/>
        <v>6.4545813985379969E-6</v>
      </c>
    </row>
    <row r="8655" spans="1:9">
      <c r="A8655" s="143">
        <f t="shared" si="540"/>
        <v>4117</v>
      </c>
      <c r="B8655" s="138" t="s">
        <v>97</v>
      </c>
      <c r="C8655" s="275">
        <v>45149</v>
      </c>
      <c r="D8655" s="275">
        <v>45215</v>
      </c>
      <c r="E8655" s="275">
        <v>45215</v>
      </c>
      <c r="F8655" s="139">
        <f t="shared" si="541"/>
        <v>66</v>
      </c>
      <c r="G8655" s="140">
        <v>34.54</v>
      </c>
      <c r="H8655" s="141">
        <f t="shared" si="542"/>
        <v>2.7144591141652046E-7</v>
      </c>
      <c r="I8655" s="142">
        <f t="shared" si="543"/>
        <v>1.7915430153490349E-5</v>
      </c>
    </row>
    <row r="8656" spans="1:9">
      <c r="A8656" s="143">
        <f t="shared" si="540"/>
        <v>4118</v>
      </c>
      <c r="B8656" s="138" t="s">
        <v>97</v>
      </c>
      <c r="C8656" s="275">
        <v>45047</v>
      </c>
      <c r="D8656" s="275">
        <v>45064</v>
      </c>
      <c r="E8656" s="275">
        <v>45064</v>
      </c>
      <c r="F8656" s="139">
        <f t="shared" si="541"/>
        <v>17</v>
      </c>
      <c r="G8656" s="140">
        <v>23.85</v>
      </c>
      <c r="H8656" s="141">
        <f t="shared" si="542"/>
        <v>1.8743442348824592E-7</v>
      </c>
      <c r="I8656" s="142">
        <f t="shared" si="543"/>
        <v>3.1863851993001807E-6</v>
      </c>
    </row>
    <row r="8657" spans="1:9">
      <c r="A8657" s="143">
        <f t="shared" si="540"/>
        <v>4119</v>
      </c>
      <c r="B8657" s="138" t="s">
        <v>97</v>
      </c>
      <c r="C8657" s="275">
        <v>45061</v>
      </c>
      <c r="D8657" s="275">
        <v>45091</v>
      </c>
      <c r="E8657" s="275">
        <v>45091</v>
      </c>
      <c r="F8657" s="139">
        <f t="shared" si="541"/>
        <v>30</v>
      </c>
      <c r="G8657" s="140">
        <v>2.37</v>
      </c>
      <c r="H8657" s="141">
        <f t="shared" si="542"/>
        <v>1.8625559063611859E-8</v>
      </c>
      <c r="I8657" s="142">
        <f t="shared" si="543"/>
        <v>5.5876677190835581E-7</v>
      </c>
    </row>
    <row r="8658" spans="1:9">
      <c r="A8658" s="143">
        <f t="shared" si="540"/>
        <v>4120</v>
      </c>
      <c r="B8658" s="138" t="s">
        <v>97</v>
      </c>
      <c r="C8658" s="275">
        <v>45084</v>
      </c>
      <c r="D8658" s="275">
        <v>45106</v>
      </c>
      <c r="E8658" s="275">
        <v>45106</v>
      </c>
      <c r="F8658" s="139">
        <f t="shared" si="541"/>
        <v>22</v>
      </c>
      <c r="G8658" s="140">
        <v>45.99</v>
      </c>
      <c r="H8658" s="141">
        <f t="shared" si="542"/>
        <v>3.6143015246224022E-7</v>
      </c>
      <c r="I8658" s="142">
        <f t="shared" si="543"/>
        <v>7.9514633541692853E-6</v>
      </c>
    </row>
    <row r="8659" spans="1:9">
      <c r="A8659" s="143">
        <f t="shared" si="540"/>
        <v>4121</v>
      </c>
      <c r="B8659" s="138" t="s">
        <v>97</v>
      </c>
      <c r="C8659" s="275">
        <v>45014</v>
      </c>
      <c r="D8659" s="275">
        <v>45022</v>
      </c>
      <c r="E8659" s="275">
        <v>45022</v>
      </c>
      <c r="F8659" s="139">
        <f t="shared" si="541"/>
        <v>8</v>
      </c>
      <c r="G8659" s="140">
        <v>102.05</v>
      </c>
      <c r="H8659" s="141">
        <f t="shared" si="542"/>
        <v>8.0199928373062865E-7</v>
      </c>
      <c r="I8659" s="142">
        <f t="shared" si="543"/>
        <v>6.4159942698450292E-6</v>
      </c>
    </row>
    <row r="8660" spans="1:9">
      <c r="A8660" s="143">
        <f t="shared" si="540"/>
        <v>4122</v>
      </c>
      <c r="B8660" s="138" t="s">
        <v>97</v>
      </c>
      <c r="C8660" s="275">
        <v>44998</v>
      </c>
      <c r="D8660" s="275">
        <v>45195</v>
      </c>
      <c r="E8660" s="275">
        <v>45195</v>
      </c>
      <c r="F8660" s="139">
        <f t="shared" si="541"/>
        <v>197</v>
      </c>
      <c r="G8660" s="140">
        <v>80.72</v>
      </c>
      <c r="H8660" s="141">
        <f t="shared" si="542"/>
        <v>6.3436925215812196E-7</v>
      </c>
      <c r="I8660" s="142">
        <f t="shared" si="543"/>
        <v>1.2497074267515002E-4</v>
      </c>
    </row>
    <row r="8661" spans="1:9">
      <c r="A8661" s="143">
        <f t="shared" si="540"/>
        <v>4123</v>
      </c>
      <c r="B8661" s="138" t="s">
        <v>97</v>
      </c>
      <c r="C8661" s="275">
        <v>45195</v>
      </c>
      <c r="D8661" s="275">
        <v>45435</v>
      </c>
      <c r="E8661" s="275">
        <v>45435</v>
      </c>
      <c r="F8661" s="139">
        <f t="shared" si="541"/>
        <v>240</v>
      </c>
      <c r="G8661" s="140">
        <v>21.07</v>
      </c>
      <c r="H8661" s="141">
        <f t="shared" si="542"/>
        <v>1.6558672129548599E-7</v>
      </c>
      <c r="I8661" s="142">
        <f t="shared" si="543"/>
        <v>3.974081311091664E-5</v>
      </c>
    </row>
    <row r="8662" spans="1:9">
      <c r="A8662" s="143">
        <f t="shared" si="540"/>
        <v>4124</v>
      </c>
      <c r="B8662" s="138" t="s">
        <v>97</v>
      </c>
      <c r="C8662" s="275">
        <v>45005</v>
      </c>
      <c r="D8662" s="275">
        <v>45033</v>
      </c>
      <c r="E8662" s="275">
        <v>45033</v>
      </c>
      <c r="F8662" s="139">
        <f t="shared" si="541"/>
        <v>28</v>
      </c>
      <c r="G8662" s="140">
        <v>3.84</v>
      </c>
      <c r="H8662" s="141">
        <f t="shared" si="542"/>
        <v>3.0178121014459715E-8</v>
      </c>
      <c r="I8662" s="142">
        <f t="shared" si="543"/>
        <v>8.4498738840487206E-7</v>
      </c>
    </row>
    <row r="8663" spans="1:9">
      <c r="A8663" s="143">
        <f t="shared" si="540"/>
        <v>4125</v>
      </c>
      <c r="B8663" s="138" t="s">
        <v>97</v>
      </c>
      <c r="C8663" s="275">
        <v>45011</v>
      </c>
      <c r="D8663" s="275">
        <v>45013</v>
      </c>
      <c r="E8663" s="275">
        <v>45013</v>
      </c>
      <c r="F8663" s="139">
        <f t="shared" si="541"/>
        <v>2</v>
      </c>
      <c r="G8663" s="140">
        <v>23.97</v>
      </c>
      <c r="H8663" s="141">
        <f t="shared" si="542"/>
        <v>1.8837748976994775E-7</v>
      </c>
      <c r="I8663" s="142">
        <f t="shared" si="543"/>
        <v>3.7675497953989551E-7</v>
      </c>
    </row>
    <row r="8664" spans="1:9">
      <c r="A8664" s="143">
        <f t="shared" si="540"/>
        <v>4126</v>
      </c>
      <c r="B8664" s="138" t="s">
        <v>97</v>
      </c>
      <c r="C8664" s="275">
        <v>44938</v>
      </c>
      <c r="D8664" s="275">
        <v>44958</v>
      </c>
      <c r="E8664" s="275">
        <v>44958</v>
      </c>
      <c r="F8664" s="139">
        <f t="shared" si="541"/>
        <v>20</v>
      </c>
      <c r="G8664" s="140">
        <v>87.32</v>
      </c>
      <c r="H8664" s="141">
        <f t="shared" si="542"/>
        <v>6.8623789765172454E-7</v>
      </c>
      <c r="I8664" s="142">
        <f t="shared" si="543"/>
        <v>1.3724757953034491E-5</v>
      </c>
    </row>
    <row r="8665" spans="1:9">
      <c r="A8665" s="143">
        <f t="shared" si="540"/>
        <v>4127</v>
      </c>
      <c r="B8665" s="138" t="s">
        <v>97</v>
      </c>
      <c r="C8665" s="275">
        <v>45068</v>
      </c>
      <c r="D8665" s="275">
        <v>45232</v>
      </c>
      <c r="E8665" s="275">
        <v>45232</v>
      </c>
      <c r="F8665" s="139">
        <f t="shared" si="541"/>
        <v>164</v>
      </c>
      <c r="G8665" s="140">
        <v>18.91</v>
      </c>
      <c r="H8665" s="141">
        <f t="shared" si="542"/>
        <v>1.486115282248524E-7</v>
      </c>
      <c r="I8665" s="142">
        <f t="shared" si="543"/>
        <v>2.4372290628875793E-5</v>
      </c>
    </row>
    <row r="8666" spans="1:9">
      <c r="A8666" s="143">
        <f t="shared" si="540"/>
        <v>4128</v>
      </c>
      <c r="B8666" s="138" t="s">
        <v>97</v>
      </c>
      <c r="C8666" s="275">
        <v>45225</v>
      </c>
      <c r="D8666" s="275">
        <v>45265</v>
      </c>
      <c r="E8666" s="275">
        <v>45265</v>
      </c>
      <c r="F8666" s="139">
        <f t="shared" si="541"/>
        <v>40</v>
      </c>
      <c r="G8666" s="140">
        <v>1.27</v>
      </c>
      <c r="H8666" s="141">
        <f t="shared" si="542"/>
        <v>9.9807848146780845E-9</v>
      </c>
      <c r="I8666" s="142">
        <f t="shared" si="543"/>
        <v>3.992313925871234E-7</v>
      </c>
    </row>
    <row r="8667" spans="1:9">
      <c r="A8667" s="143">
        <f t="shared" si="540"/>
        <v>4129</v>
      </c>
      <c r="B8667" s="138" t="s">
        <v>97</v>
      </c>
      <c r="C8667" s="275">
        <v>44993</v>
      </c>
      <c r="D8667" s="275">
        <v>45266</v>
      </c>
      <c r="E8667" s="275">
        <v>45266</v>
      </c>
      <c r="F8667" s="139">
        <f t="shared" si="541"/>
        <v>273</v>
      </c>
      <c r="G8667" s="140">
        <v>94.29</v>
      </c>
      <c r="H8667" s="141">
        <f t="shared" si="542"/>
        <v>7.410143308472414E-7</v>
      </c>
      <c r="I8667" s="142">
        <f t="shared" si="543"/>
        <v>2.0229691232129691E-4</v>
      </c>
    </row>
    <row r="8668" spans="1:9">
      <c r="A8668" s="143">
        <f t="shared" si="540"/>
        <v>4130</v>
      </c>
      <c r="B8668" s="138" t="s">
        <v>97</v>
      </c>
      <c r="C8668" s="275">
        <v>45089</v>
      </c>
      <c r="D8668" s="275">
        <v>45268</v>
      </c>
      <c r="E8668" s="275">
        <v>45268</v>
      </c>
      <c r="F8668" s="139">
        <f t="shared" si="541"/>
        <v>179</v>
      </c>
      <c r="G8668" s="140">
        <v>17.97</v>
      </c>
      <c r="H8668" s="141">
        <f t="shared" si="542"/>
        <v>1.4122417568485445E-7</v>
      </c>
      <c r="I8668" s="142">
        <f t="shared" si="543"/>
        <v>2.5279127447588947E-5</v>
      </c>
    </row>
    <row r="8669" spans="1:9">
      <c r="A8669" s="143">
        <f t="shared" si="540"/>
        <v>4131</v>
      </c>
      <c r="B8669" s="138" t="s">
        <v>97</v>
      </c>
      <c r="C8669" s="275">
        <v>45208</v>
      </c>
      <c r="D8669" s="275">
        <v>45301</v>
      </c>
      <c r="E8669" s="275">
        <v>45301</v>
      </c>
      <c r="F8669" s="139">
        <f t="shared" si="541"/>
        <v>93</v>
      </c>
      <c r="G8669" s="140">
        <v>21.07</v>
      </c>
      <c r="H8669" s="141">
        <f t="shared" si="542"/>
        <v>1.6558672129548599E-7</v>
      </c>
      <c r="I8669" s="142">
        <f t="shared" si="543"/>
        <v>1.5399565080480197E-5</v>
      </c>
    </row>
    <row r="8670" spans="1:9">
      <c r="A8670" s="143">
        <f t="shared" si="540"/>
        <v>4132</v>
      </c>
      <c r="B8670" s="138" t="s">
        <v>97</v>
      </c>
      <c r="C8670" s="275">
        <v>44939</v>
      </c>
      <c r="D8670" s="275">
        <v>45082</v>
      </c>
      <c r="E8670" s="275">
        <v>45082</v>
      </c>
      <c r="F8670" s="139">
        <f t="shared" si="541"/>
        <v>143</v>
      </c>
      <c r="G8670" s="140">
        <v>315.01</v>
      </c>
      <c r="H8670" s="141">
        <f t="shared" si="542"/>
        <v>2.4756275783242073E-6</v>
      </c>
      <c r="I8670" s="142">
        <f t="shared" si="543"/>
        <v>3.5401474370036165E-4</v>
      </c>
    </row>
    <row r="8671" spans="1:9">
      <c r="A8671" s="143">
        <f t="shared" si="540"/>
        <v>4133</v>
      </c>
      <c r="B8671" s="138" t="s">
        <v>97</v>
      </c>
      <c r="C8671" s="275">
        <v>45203</v>
      </c>
      <c r="D8671" s="275">
        <v>45288</v>
      </c>
      <c r="E8671" s="275">
        <v>45288</v>
      </c>
      <c r="F8671" s="139">
        <f t="shared" si="541"/>
        <v>85</v>
      </c>
      <c r="G8671" s="140">
        <v>18.95</v>
      </c>
      <c r="H8671" s="141">
        <f t="shared" si="542"/>
        <v>1.4892588365208637E-7</v>
      </c>
      <c r="I8671" s="142">
        <f t="shared" si="543"/>
        <v>1.2658700110427341E-5</v>
      </c>
    </row>
    <row r="8672" spans="1:9">
      <c r="A8672" s="143">
        <f t="shared" si="540"/>
        <v>4134</v>
      </c>
      <c r="B8672" s="138" t="s">
        <v>97</v>
      </c>
      <c r="C8672" s="275">
        <v>45170</v>
      </c>
      <c r="D8672" s="275">
        <v>45329</v>
      </c>
      <c r="E8672" s="275">
        <v>45329</v>
      </c>
      <c r="F8672" s="139">
        <f t="shared" si="541"/>
        <v>159</v>
      </c>
      <c r="G8672" s="140">
        <v>24.26</v>
      </c>
      <c r="H8672" s="141">
        <f t="shared" si="542"/>
        <v>1.9065656661739395E-7</v>
      </c>
      <c r="I8672" s="142">
        <f t="shared" si="543"/>
        <v>3.0314394092165637E-5</v>
      </c>
    </row>
    <row r="8673" spans="1:9">
      <c r="A8673" s="143">
        <f t="shared" si="540"/>
        <v>4135</v>
      </c>
      <c r="B8673" s="138" t="s">
        <v>97</v>
      </c>
      <c r="C8673" s="275">
        <v>45043</v>
      </c>
      <c r="D8673" s="275">
        <v>45076</v>
      </c>
      <c r="E8673" s="275">
        <v>45076</v>
      </c>
      <c r="F8673" s="139">
        <f t="shared" si="541"/>
        <v>33</v>
      </c>
      <c r="G8673" s="140">
        <v>56.06</v>
      </c>
      <c r="H8673" s="141">
        <f t="shared" si="542"/>
        <v>4.4056913126838848E-7</v>
      </c>
      <c r="I8673" s="142">
        <f t="shared" si="543"/>
        <v>1.4538781331856819E-5</v>
      </c>
    </row>
    <row r="8674" spans="1:9">
      <c r="A8674" s="143">
        <f t="shared" si="540"/>
        <v>4136</v>
      </c>
      <c r="B8674" s="138" t="s">
        <v>97</v>
      </c>
      <c r="C8674" s="275">
        <v>45140</v>
      </c>
      <c r="D8674" s="275">
        <v>45170</v>
      </c>
      <c r="E8674" s="275">
        <v>45170</v>
      </c>
      <c r="F8674" s="139">
        <f t="shared" si="541"/>
        <v>30</v>
      </c>
      <c r="G8674" s="140">
        <v>73.28</v>
      </c>
      <c r="H8674" s="141">
        <f t="shared" si="542"/>
        <v>5.7589914269260627E-7</v>
      </c>
      <c r="I8674" s="142">
        <f t="shared" si="543"/>
        <v>1.7276974280778188E-5</v>
      </c>
    </row>
    <row r="8675" spans="1:9">
      <c r="A8675" s="143">
        <f t="shared" si="540"/>
        <v>4137</v>
      </c>
      <c r="B8675" s="138" t="s">
        <v>97</v>
      </c>
      <c r="C8675" s="275">
        <v>45183</v>
      </c>
      <c r="D8675" s="275">
        <v>45413</v>
      </c>
      <c r="E8675" s="275">
        <v>45413</v>
      </c>
      <c r="F8675" s="139">
        <f t="shared" si="541"/>
        <v>230</v>
      </c>
      <c r="G8675" s="140">
        <v>27.44</v>
      </c>
      <c r="H8675" s="141">
        <f t="shared" si="542"/>
        <v>2.1564782308249341E-7</v>
      </c>
      <c r="I8675" s="142">
        <f t="shared" si="543"/>
        <v>4.9598999308973483E-5</v>
      </c>
    </row>
    <row r="8676" spans="1:9">
      <c r="A8676" s="143">
        <f t="shared" si="540"/>
        <v>4138</v>
      </c>
      <c r="B8676" s="138" t="s">
        <v>97</v>
      </c>
      <c r="C8676" s="275">
        <v>45013</v>
      </c>
      <c r="D8676" s="275">
        <v>45037</v>
      </c>
      <c r="E8676" s="275">
        <v>45037</v>
      </c>
      <c r="F8676" s="139">
        <f t="shared" si="541"/>
        <v>24</v>
      </c>
      <c r="G8676" s="140">
        <v>3.56</v>
      </c>
      <c r="H8676" s="141">
        <f t="shared" si="542"/>
        <v>2.797763302382203E-8</v>
      </c>
      <c r="I8676" s="142">
        <f t="shared" si="543"/>
        <v>6.7146319257172875E-7</v>
      </c>
    </row>
    <row r="8677" spans="1:9">
      <c r="A8677" s="143">
        <f t="shared" si="540"/>
        <v>4139</v>
      </c>
      <c r="B8677" s="138" t="s">
        <v>97</v>
      </c>
      <c r="C8677" s="275">
        <v>45149</v>
      </c>
      <c r="D8677" s="275">
        <v>45166</v>
      </c>
      <c r="E8677" s="275">
        <v>45166</v>
      </c>
      <c r="F8677" s="139">
        <f t="shared" si="541"/>
        <v>17</v>
      </c>
      <c r="G8677" s="140">
        <v>19.989999999999998</v>
      </c>
      <c r="H8677" s="141">
        <f t="shared" si="542"/>
        <v>1.5709912476016919E-7</v>
      </c>
      <c r="I8677" s="142">
        <f t="shared" si="543"/>
        <v>2.6706851209228762E-6</v>
      </c>
    </row>
    <row r="8678" spans="1:9">
      <c r="A8678" s="143">
        <f t="shared" si="540"/>
        <v>4140</v>
      </c>
      <c r="B8678" s="138" t="s">
        <v>97</v>
      </c>
      <c r="C8678" s="275">
        <v>45191</v>
      </c>
      <c r="D8678" s="275">
        <v>45244</v>
      </c>
      <c r="E8678" s="275">
        <v>45244</v>
      </c>
      <c r="F8678" s="139">
        <f t="shared" si="541"/>
        <v>53</v>
      </c>
      <c r="G8678" s="140">
        <v>28.5</v>
      </c>
      <c r="H8678" s="141">
        <f t="shared" si="542"/>
        <v>2.2397824190419322E-7</v>
      </c>
      <c r="I8678" s="142">
        <f t="shared" si="543"/>
        <v>1.1870846820922241E-5</v>
      </c>
    </row>
    <row r="8679" spans="1:9">
      <c r="A8679" s="143">
        <f t="shared" si="540"/>
        <v>4141</v>
      </c>
      <c r="B8679" s="138" t="s">
        <v>97</v>
      </c>
      <c r="C8679" s="275">
        <v>44974</v>
      </c>
      <c r="D8679" s="275">
        <v>44994</v>
      </c>
      <c r="E8679" s="275">
        <v>44994</v>
      </c>
      <c r="F8679" s="139">
        <f t="shared" si="541"/>
        <v>20</v>
      </c>
      <c r="G8679" s="140">
        <v>106.33</v>
      </c>
      <c r="H8679" s="141">
        <f t="shared" si="542"/>
        <v>8.3563531444466189E-7</v>
      </c>
      <c r="I8679" s="142">
        <f t="shared" si="543"/>
        <v>1.6712706288893238E-5</v>
      </c>
    </row>
    <row r="8680" spans="1:9">
      <c r="A8680" s="143">
        <f t="shared" si="540"/>
        <v>4142</v>
      </c>
      <c r="B8680" s="138" t="s">
        <v>97</v>
      </c>
      <c r="C8680" s="275">
        <v>45140</v>
      </c>
      <c r="D8680" s="275">
        <v>45159</v>
      </c>
      <c r="E8680" s="275">
        <v>45159</v>
      </c>
      <c r="F8680" s="139">
        <f t="shared" si="541"/>
        <v>19</v>
      </c>
      <c r="G8680" s="140">
        <v>19.989999999999998</v>
      </c>
      <c r="H8680" s="141">
        <f t="shared" si="542"/>
        <v>1.5709912476016919E-7</v>
      </c>
      <c r="I8680" s="142">
        <f t="shared" si="543"/>
        <v>2.9848833704432147E-6</v>
      </c>
    </row>
    <row r="8681" spans="1:9">
      <c r="A8681" s="143">
        <f t="shared" si="540"/>
        <v>4143</v>
      </c>
      <c r="B8681" s="138" t="s">
        <v>97</v>
      </c>
      <c r="C8681" s="275">
        <v>45214</v>
      </c>
      <c r="D8681" s="275">
        <v>45217</v>
      </c>
      <c r="E8681" s="275">
        <v>45217</v>
      </c>
      <c r="F8681" s="139">
        <f t="shared" si="541"/>
        <v>3</v>
      </c>
      <c r="G8681" s="140">
        <v>18.95</v>
      </c>
      <c r="H8681" s="141">
        <f t="shared" si="542"/>
        <v>1.4892588365208637E-7</v>
      </c>
      <c r="I8681" s="142">
        <f t="shared" si="543"/>
        <v>4.4677765095625915E-7</v>
      </c>
    </row>
    <row r="8682" spans="1:9">
      <c r="A8682" s="143">
        <f t="shared" si="540"/>
        <v>4144</v>
      </c>
      <c r="B8682" s="138" t="s">
        <v>97</v>
      </c>
      <c r="C8682" s="275">
        <v>45021</v>
      </c>
      <c r="D8682" s="275">
        <v>45048</v>
      </c>
      <c r="E8682" s="275">
        <v>45048</v>
      </c>
      <c r="F8682" s="139">
        <f t="shared" si="541"/>
        <v>27</v>
      </c>
      <c r="G8682" s="140">
        <v>2.96</v>
      </c>
      <c r="H8682" s="141">
        <f t="shared" si="542"/>
        <v>2.3262301615312698E-8</v>
      </c>
      <c r="I8682" s="142">
        <f t="shared" si="543"/>
        <v>6.2808214361344285E-7</v>
      </c>
    </row>
    <row r="8683" spans="1:9">
      <c r="A8683" s="143">
        <f t="shared" si="540"/>
        <v>4145</v>
      </c>
      <c r="B8683" s="138" t="s">
        <v>97</v>
      </c>
      <c r="C8683" s="275">
        <v>45090</v>
      </c>
      <c r="D8683" s="275">
        <v>45103</v>
      </c>
      <c r="E8683" s="275">
        <v>45103</v>
      </c>
      <c r="F8683" s="139">
        <f t="shared" si="541"/>
        <v>13</v>
      </c>
      <c r="G8683" s="140">
        <v>26.94</v>
      </c>
      <c r="H8683" s="141">
        <f t="shared" si="542"/>
        <v>2.1171838024206896E-7</v>
      </c>
      <c r="I8683" s="142">
        <f t="shared" si="543"/>
        <v>2.7523389431468965E-6</v>
      </c>
    </row>
    <row r="8684" spans="1:9">
      <c r="A8684" s="143">
        <f t="shared" si="540"/>
        <v>4146</v>
      </c>
      <c r="B8684" s="138" t="s">
        <v>97</v>
      </c>
      <c r="C8684" s="275">
        <v>45205</v>
      </c>
      <c r="D8684" s="275">
        <v>45243</v>
      </c>
      <c r="E8684" s="275">
        <v>45243</v>
      </c>
      <c r="F8684" s="139">
        <f t="shared" si="541"/>
        <v>38</v>
      </c>
      <c r="G8684" s="140">
        <v>18.95</v>
      </c>
      <c r="H8684" s="141">
        <f t="shared" si="542"/>
        <v>1.4892588365208637E-7</v>
      </c>
      <c r="I8684" s="142">
        <f t="shared" si="543"/>
        <v>5.6591835787792825E-6</v>
      </c>
    </row>
    <row r="8685" spans="1:9">
      <c r="A8685" s="143">
        <f t="shared" si="540"/>
        <v>4147</v>
      </c>
      <c r="B8685" s="138" t="s">
        <v>97</v>
      </c>
      <c r="C8685" s="275">
        <v>45032</v>
      </c>
      <c r="D8685" s="275">
        <v>45040</v>
      </c>
      <c r="E8685" s="275">
        <v>45040</v>
      </c>
      <c r="F8685" s="139">
        <f t="shared" si="541"/>
        <v>8</v>
      </c>
      <c r="G8685" s="140">
        <v>39.26</v>
      </c>
      <c r="H8685" s="141">
        <f t="shared" si="542"/>
        <v>3.085398518301272E-7</v>
      </c>
      <c r="I8685" s="142">
        <f t="shared" si="543"/>
        <v>2.4683188146410176E-6</v>
      </c>
    </row>
    <row r="8686" spans="1:9">
      <c r="A8686" s="143">
        <f t="shared" si="540"/>
        <v>4148</v>
      </c>
      <c r="B8686" s="138" t="s">
        <v>97</v>
      </c>
      <c r="C8686" s="275">
        <v>45048</v>
      </c>
      <c r="D8686" s="275">
        <v>45226</v>
      </c>
      <c r="E8686" s="275">
        <v>45226</v>
      </c>
      <c r="F8686" s="139">
        <f t="shared" si="541"/>
        <v>178</v>
      </c>
      <c r="G8686" s="140">
        <v>36.880000000000003</v>
      </c>
      <c r="H8686" s="141">
        <f t="shared" si="542"/>
        <v>2.8983570390970691E-7</v>
      </c>
      <c r="I8686" s="142">
        <f t="shared" si="543"/>
        <v>5.1590755295927831E-5</v>
      </c>
    </row>
    <row r="8687" spans="1:9">
      <c r="A8687" s="143">
        <f t="shared" si="540"/>
        <v>4149</v>
      </c>
      <c r="B8687" s="138" t="s">
        <v>97</v>
      </c>
      <c r="C8687" s="275">
        <v>45139</v>
      </c>
      <c r="D8687" s="275">
        <v>45225</v>
      </c>
      <c r="E8687" s="275">
        <v>45225</v>
      </c>
      <c r="F8687" s="139">
        <f t="shared" si="541"/>
        <v>86</v>
      </c>
      <c r="G8687" s="140">
        <v>188.31</v>
      </c>
      <c r="H8687" s="141">
        <f t="shared" si="542"/>
        <v>1.4799067625606534E-6</v>
      </c>
      <c r="I8687" s="142">
        <f t="shared" si="543"/>
        <v>1.2727198158021621E-4</v>
      </c>
    </row>
    <row r="8688" spans="1:9">
      <c r="A8688" s="143">
        <f t="shared" si="540"/>
        <v>4150</v>
      </c>
      <c r="B8688" s="138" t="s">
        <v>97</v>
      </c>
      <c r="C8688" s="275">
        <v>45061</v>
      </c>
      <c r="D8688" s="275">
        <v>45099</v>
      </c>
      <c r="E8688" s="275">
        <v>45099</v>
      </c>
      <c r="F8688" s="139">
        <f t="shared" si="541"/>
        <v>38</v>
      </c>
      <c r="G8688" s="140">
        <v>29.03</v>
      </c>
      <c r="H8688" s="141">
        <f t="shared" si="542"/>
        <v>2.2814345131504313E-7</v>
      </c>
      <c r="I8688" s="142">
        <f t="shared" si="543"/>
        <v>8.6694511499716386E-6</v>
      </c>
    </row>
    <row r="8689" spans="1:9">
      <c r="A8689" s="143">
        <f t="shared" si="540"/>
        <v>4151</v>
      </c>
      <c r="B8689" s="138" t="s">
        <v>97</v>
      </c>
      <c r="C8689" s="275">
        <v>45261</v>
      </c>
      <c r="D8689" s="275">
        <v>45280</v>
      </c>
      <c r="E8689" s="275">
        <v>45280</v>
      </c>
      <c r="F8689" s="139">
        <f t="shared" si="541"/>
        <v>19</v>
      </c>
      <c r="G8689" s="140">
        <v>155.63999999999999</v>
      </c>
      <c r="H8689" s="141">
        <f t="shared" si="542"/>
        <v>1.2231569673673203E-6</v>
      </c>
      <c r="I8689" s="142">
        <f t="shared" si="543"/>
        <v>2.3239982379979087E-5</v>
      </c>
    </row>
    <row r="8690" spans="1:9">
      <c r="A8690" s="143">
        <f t="shared" si="540"/>
        <v>4152</v>
      </c>
      <c r="B8690" s="138" t="s">
        <v>97</v>
      </c>
      <c r="C8690" s="275">
        <v>45162</v>
      </c>
      <c r="D8690" s="275">
        <v>45174</v>
      </c>
      <c r="E8690" s="275">
        <v>45174</v>
      </c>
      <c r="F8690" s="139">
        <f t="shared" si="541"/>
        <v>12</v>
      </c>
      <c r="G8690" s="140">
        <v>28.3</v>
      </c>
      <c r="H8690" s="141">
        <f t="shared" si="542"/>
        <v>2.2240646476802344E-7</v>
      </c>
      <c r="I8690" s="142">
        <f t="shared" si="543"/>
        <v>2.6688775772162812E-6</v>
      </c>
    </row>
    <row r="8691" spans="1:9">
      <c r="A8691" s="143">
        <f t="shared" si="540"/>
        <v>4153</v>
      </c>
      <c r="B8691" s="138" t="s">
        <v>97</v>
      </c>
      <c r="C8691" s="275">
        <v>45126</v>
      </c>
      <c r="D8691" s="275">
        <v>45205</v>
      </c>
      <c r="E8691" s="275">
        <v>45205</v>
      </c>
      <c r="F8691" s="139">
        <f t="shared" si="541"/>
        <v>79</v>
      </c>
      <c r="G8691" s="140">
        <v>32.46</v>
      </c>
      <c r="H8691" s="141">
        <f t="shared" si="542"/>
        <v>2.5509942920035479E-7</v>
      </c>
      <c r="I8691" s="142">
        <f t="shared" si="543"/>
        <v>2.0152854906828028E-5</v>
      </c>
    </row>
    <row r="8692" spans="1:9">
      <c r="A8692" s="143">
        <f t="shared" si="540"/>
        <v>4154</v>
      </c>
      <c r="B8692" s="138" t="s">
        <v>97</v>
      </c>
      <c r="C8692" s="275">
        <v>45070</v>
      </c>
      <c r="D8692" s="275">
        <v>45089</v>
      </c>
      <c r="E8692" s="275">
        <v>45089</v>
      </c>
      <c r="F8692" s="139">
        <f t="shared" si="541"/>
        <v>19</v>
      </c>
      <c r="G8692" s="140">
        <v>9.49</v>
      </c>
      <c r="H8692" s="141">
        <f t="shared" si="542"/>
        <v>7.4580825111255923E-8</v>
      </c>
      <c r="I8692" s="142">
        <f t="shared" si="543"/>
        <v>1.4170356771138625E-6</v>
      </c>
    </row>
    <row r="8693" spans="1:9">
      <c r="A8693" s="143">
        <f t="shared" si="540"/>
        <v>4155</v>
      </c>
      <c r="B8693" s="138" t="s">
        <v>97</v>
      </c>
      <c r="C8693" s="275">
        <v>44932</v>
      </c>
      <c r="D8693" s="275">
        <v>45026</v>
      </c>
      <c r="E8693" s="275">
        <v>45026</v>
      </c>
      <c r="F8693" s="139">
        <f t="shared" si="541"/>
        <v>94</v>
      </c>
      <c r="G8693" s="140">
        <v>140.62</v>
      </c>
      <c r="H8693" s="141">
        <f t="shared" si="542"/>
        <v>1.1051165044409702E-6</v>
      </c>
      <c r="I8693" s="142">
        <f t="shared" si="543"/>
        <v>1.038809514174512E-4</v>
      </c>
    </row>
    <row r="8694" spans="1:9">
      <c r="A8694" s="143">
        <f t="shared" si="540"/>
        <v>4156</v>
      </c>
      <c r="B8694" s="138" t="s">
        <v>97</v>
      </c>
      <c r="C8694" s="275">
        <v>45034</v>
      </c>
      <c r="D8694" s="275">
        <v>45190</v>
      </c>
      <c r="E8694" s="275">
        <v>45190</v>
      </c>
      <c r="F8694" s="139">
        <f t="shared" si="541"/>
        <v>156</v>
      </c>
      <c r="G8694" s="140">
        <v>28.29</v>
      </c>
      <c r="H8694" s="141">
        <f t="shared" si="542"/>
        <v>2.2232787591121494E-7</v>
      </c>
      <c r="I8694" s="142">
        <f t="shared" si="543"/>
        <v>3.4683148642149533E-5</v>
      </c>
    </row>
    <row r="8695" spans="1:9">
      <c r="A8695" s="143">
        <f t="shared" si="540"/>
        <v>4157</v>
      </c>
      <c r="B8695" s="138" t="s">
        <v>97</v>
      </c>
      <c r="C8695" s="275">
        <v>45033</v>
      </c>
      <c r="D8695" s="275">
        <v>45045</v>
      </c>
      <c r="E8695" s="275">
        <v>45045</v>
      </c>
      <c r="F8695" s="139">
        <f t="shared" si="541"/>
        <v>12</v>
      </c>
      <c r="G8695" s="140">
        <v>89.26</v>
      </c>
      <c r="H8695" s="141">
        <f t="shared" si="542"/>
        <v>7.0148413587257154E-7</v>
      </c>
      <c r="I8695" s="142">
        <f t="shared" si="543"/>
        <v>8.4178096304708585E-6</v>
      </c>
    </row>
    <row r="8696" spans="1:9">
      <c r="A8696" s="143">
        <f t="shared" si="540"/>
        <v>4158</v>
      </c>
      <c r="B8696" s="138" t="s">
        <v>97</v>
      </c>
      <c r="C8696" s="275">
        <v>45142</v>
      </c>
      <c r="D8696" s="275">
        <v>45156</v>
      </c>
      <c r="E8696" s="275">
        <v>45156</v>
      </c>
      <c r="F8696" s="139">
        <f t="shared" si="541"/>
        <v>14</v>
      </c>
      <c r="G8696" s="140">
        <v>23.11</v>
      </c>
      <c r="H8696" s="141">
        <f t="shared" si="542"/>
        <v>1.8161884808441772E-7</v>
      </c>
      <c r="I8696" s="142">
        <f t="shared" si="543"/>
        <v>2.5426638731818482E-6</v>
      </c>
    </row>
    <row r="8697" spans="1:9">
      <c r="A8697" s="143">
        <f t="shared" si="540"/>
        <v>4159</v>
      </c>
      <c r="B8697" s="138" t="s">
        <v>97</v>
      </c>
      <c r="C8697" s="275">
        <v>44992</v>
      </c>
      <c r="D8697" s="275">
        <v>45034</v>
      </c>
      <c r="E8697" s="275">
        <v>45034</v>
      </c>
      <c r="F8697" s="139">
        <f t="shared" si="541"/>
        <v>42</v>
      </c>
      <c r="G8697" s="140">
        <v>5.34</v>
      </c>
      <c r="H8697" s="141">
        <f t="shared" si="542"/>
        <v>4.1966449535733041E-8</v>
      </c>
      <c r="I8697" s="142">
        <f t="shared" si="543"/>
        <v>1.7625908805007877E-6</v>
      </c>
    </row>
    <row r="8698" spans="1:9">
      <c r="A8698" s="143">
        <f t="shared" si="540"/>
        <v>4160</v>
      </c>
      <c r="B8698" s="138" t="s">
        <v>97</v>
      </c>
      <c r="C8698" s="275">
        <v>45006</v>
      </c>
      <c r="D8698" s="275">
        <v>45022</v>
      </c>
      <c r="E8698" s="275">
        <v>45022</v>
      </c>
      <c r="F8698" s="139">
        <f t="shared" si="541"/>
        <v>16</v>
      </c>
      <c r="G8698" s="140">
        <v>89.46</v>
      </c>
      <c r="H8698" s="141">
        <f t="shared" si="542"/>
        <v>7.0305591300874122E-7</v>
      </c>
      <c r="I8698" s="142">
        <f t="shared" si="543"/>
        <v>1.1248894608139859E-5</v>
      </c>
    </row>
    <row r="8699" spans="1:9">
      <c r="A8699" s="143">
        <f t="shared" si="540"/>
        <v>4161</v>
      </c>
      <c r="B8699" s="138" t="s">
        <v>97</v>
      </c>
      <c r="C8699" s="275">
        <v>44980</v>
      </c>
      <c r="D8699" s="275">
        <v>45252</v>
      </c>
      <c r="E8699" s="275">
        <v>45252</v>
      </c>
      <c r="F8699" s="139">
        <f t="shared" si="541"/>
        <v>272</v>
      </c>
      <c r="G8699" s="140">
        <v>161.38</v>
      </c>
      <c r="H8699" s="141">
        <f t="shared" si="542"/>
        <v>1.2682669711753929E-6</v>
      </c>
      <c r="I8699" s="142">
        <f t="shared" si="543"/>
        <v>3.4496861615970688E-4</v>
      </c>
    </row>
    <row r="8700" spans="1:9">
      <c r="A8700" s="143">
        <f t="shared" ref="A8700:A8763" si="544">A8699+1</f>
        <v>4162</v>
      </c>
      <c r="B8700" s="138" t="s">
        <v>97</v>
      </c>
      <c r="C8700" s="275">
        <v>45188</v>
      </c>
      <c r="D8700" s="275">
        <v>45257</v>
      </c>
      <c r="E8700" s="275">
        <v>45257</v>
      </c>
      <c r="F8700" s="139">
        <f t="shared" si="541"/>
        <v>69</v>
      </c>
      <c r="G8700" s="140">
        <v>41.24</v>
      </c>
      <c r="H8700" s="141">
        <f t="shared" si="542"/>
        <v>3.2410044547820804E-7</v>
      </c>
      <c r="I8700" s="142">
        <f t="shared" si="543"/>
        <v>2.2362930737996355E-5</v>
      </c>
    </row>
    <row r="8701" spans="1:9">
      <c r="A8701" s="143">
        <f t="shared" si="544"/>
        <v>4163</v>
      </c>
      <c r="B8701" s="138" t="s">
        <v>97</v>
      </c>
      <c r="C8701" s="275">
        <v>45112</v>
      </c>
      <c r="D8701" s="275">
        <v>45219</v>
      </c>
      <c r="E8701" s="275">
        <v>45219</v>
      </c>
      <c r="F8701" s="139">
        <f t="shared" si="541"/>
        <v>107</v>
      </c>
      <c r="G8701" s="140">
        <v>21.93</v>
      </c>
      <c r="H8701" s="141">
        <f t="shared" si="542"/>
        <v>1.7234536298101605E-7</v>
      </c>
      <c r="I8701" s="142">
        <f t="shared" si="543"/>
        <v>1.8440953838968719E-5</v>
      </c>
    </row>
    <row r="8702" spans="1:9">
      <c r="A8702" s="143">
        <f t="shared" si="544"/>
        <v>4164</v>
      </c>
      <c r="B8702" s="138" t="s">
        <v>97</v>
      </c>
      <c r="C8702" s="275">
        <v>44939</v>
      </c>
      <c r="D8702" s="275">
        <v>44966</v>
      </c>
      <c r="E8702" s="275">
        <v>44966</v>
      </c>
      <c r="F8702" s="139">
        <f t="shared" si="541"/>
        <v>27</v>
      </c>
      <c r="G8702" s="140">
        <v>344.2</v>
      </c>
      <c r="H8702" s="141">
        <f t="shared" si="542"/>
        <v>2.7050284513481859E-6</v>
      </c>
      <c r="I8702" s="142">
        <f t="shared" si="543"/>
        <v>7.3035768186401013E-5</v>
      </c>
    </row>
    <row r="8703" spans="1:9">
      <c r="A8703" s="143">
        <f t="shared" si="544"/>
        <v>4165</v>
      </c>
      <c r="B8703" s="138" t="s">
        <v>97</v>
      </c>
      <c r="C8703" s="275">
        <v>44994</v>
      </c>
      <c r="D8703" s="275">
        <v>45026</v>
      </c>
      <c r="E8703" s="275">
        <v>45026</v>
      </c>
      <c r="F8703" s="139">
        <f t="shared" si="541"/>
        <v>32</v>
      </c>
      <c r="G8703" s="140">
        <v>6.53</v>
      </c>
      <c r="H8703" s="141">
        <f t="shared" si="542"/>
        <v>5.1318523495943218E-8</v>
      </c>
      <c r="I8703" s="142">
        <f t="shared" si="543"/>
        <v>1.642192751870183E-6</v>
      </c>
    </row>
    <row r="8704" spans="1:9">
      <c r="A8704" s="143">
        <f t="shared" si="544"/>
        <v>4166</v>
      </c>
      <c r="B8704" s="138" t="s">
        <v>97</v>
      </c>
      <c r="C8704" s="275">
        <v>45035</v>
      </c>
      <c r="D8704" s="275">
        <v>45257</v>
      </c>
      <c r="E8704" s="275">
        <v>45257</v>
      </c>
      <c r="F8704" s="139">
        <f t="shared" si="541"/>
        <v>222</v>
      </c>
      <c r="G8704" s="140">
        <v>150.32</v>
      </c>
      <c r="H8704" s="141">
        <f t="shared" si="542"/>
        <v>1.1813476955452043E-6</v>
      </c>
      <c r="I8704" s="142">
        <f t="shared" si="543"/>
        <v>2.6225918841103535E-4</v>
      </c>
    </row>
    <row r="8705" spans="1:9">
      <c r="A8705" s="143">
        <f t="shared" si="544"/>
        <v>4167</v>
      </c>
      <c r="B8705" s="138" t="s">
        <v>97</v>
      </c>
      <c r="C8705" s="275">
        <v>45096</v>
      </c>
      <c r="D8705" s="275">
        <v>45118</v>
      </c>
      <c r="E8705" s="275">
        <v>45118</v>
      </c>
      <c r="F8705" s="139">
        <f t="shared" si="541"/>
        <v>22</v>
      </c>
      <c r="G8705" s="140">
        <v>45.44</v>
      </c>
      <c r="H8705" s="141">
        <f t="shared" si="542"/>
        <v>3.5710776533777333E-7</v>
      </c>
      <c r="I8705" s="142">
        <f t="shared" si="543"/>
        <v>7.8563708374310134E-6</v>
      </c>
    </row>
    <row r="8706" spans="1:9">
      <c r="A8706" s="143">
        <f t="shared" si="544"/>
        <v>4168</v>
      </c>
      <c r="B8706" s="138" t="s">
        <v>97</v>
      </c>
      <c r="C8706" s="275">
        <v>45008</v>
      </c>
      <c r="D8706" s="275">
        <v>45257</v>
      </c>
      <c r="E8706" s="275">
        <v>45257</v>
      </c>
      <c r="F8706" s="139">
        <f t="shared" si="541"/>
        <v>249</v>
      </c>
      <c r="G8706" s="140">
        <v>80.2</v>
      </c>
      <c r="H8706" s="141">
        <f t="shared" si="542"/>
        <v>6.3028263160408062E-7</v>
      </c>
      <c r="I8706" s="142">
        <f t="shared" si="543"/>
        <v>1.5694037526941607E-4</v>
      </c>
    </row>
    <row r="8707" spans="1:9">
      <c r="A8707" s="143">
        <f t="shared" si="544"/>
        <v>4169</v>
      </c>
      <c r="B8707" s="138" t="s">
        <v>97</v>
      </c>
      <c r="C8707" s="275">
        <v>45005</v>
      </c>
      <c r="D8707" s="275">
        <v>45013</v>
      </c>
      <c r="E8707" s="275">
        <v>45013</v>
      </c>
      <c r="F8707" s="139">
        <f t="shared" si="541"/>
        <v>8</v>
      </c>
      <c r="G8707" s="140">
        <v>26.55</v>
      </c>
      <c r="H8707" s="141">
        <f t="shared" si="542"/>
        <v>2.086534148265379E-7</v>
      </c>
      <c r="I8707" s="142">
        <f t="shared" si="543"/>
        <v>1.6692273186123032E-6</v>
      </c>
    </row>
    <row r="8708" spans="1:9">
      <c r="A8708" s="143">
        <f t="shared" si="544"/>
        <v>4170</v>
      </c>
      <c r="B8708" s="138" t="s">
        <v>97</v>
      </c>
      <c r="C8708" s="275">
        <v>45014</v>
      </c>
      <c r="D8708" s="275">
        <v>45040</v>
      </c>
      <c r="E8708" s="275">
        <v>45040</v>
      </c>
      <c r="F8708" s="139">
        <f t="shared" si="541"/>
        <v>26</v>
      </c>
      <c r="G8708" s="140">
        <v>17.8</v>
      </c>
      <c r="H8708" s="141">
        <f t="shared" si="542"/>
        <v>1.3988816511911015E-7</v>
      </c>
      <c r="I8708" s="142">
        <f t="shared" si="543"/>
        <v>3.6370922930968639E-6</v>
      </c>
    </row>
    <row r="8709" spans="1:9">
      <c r="A8709" s="143">
        <f t="shared" si="544"/>
        <v>4171</v>
      </c>
      <c r="B8709" s="138" t="s">
        <v>97</v>
      </c>
      <c r="C8709" s="275">
        <v>45047</v>
      </c>
      <c r="D8709" s="275">
        <v>45405</v>
      </c>
      <c r="E8709" s="275">
        <v>45405</v>
      </c>
      <c r="F8709" s="139">
        <f t="shared" si="541"/>
        <v>358</v>
      </c>
      <c r="G8709" s="140">
        <v>43.62</v>
      </c>
      <c r="H8709" s="141">
        <f t="shared" si="542"/>
        <v>3.4280459339862833E-7</v>
      </c>
      <c r="I8709" s="142">
        <f t="shared" si="543"/>
        <v>1.2272404443670895E-4</v>
      </c>
    </row>
    <row r="8710" spans="1:9">
      <c r="A8710" s="143">
        <f t="shared" si="544"/>
        <v>4172</v>
      </c>
      <c r="B8710" s="138" t="s">
        <v>97</v>
      </c>
      <c r="C8710" s="275">
        <v>44965</v>
      </c>
      <c r="D8710" s="275">
        <v>44977</v>
      </c>
      <c r="E8710" s="275">
        <v>44977</v>
      </c>
      <c r="F8710" s="139">
        <f t="shared" si="541"/>
        <v>12</v>
      </c>
      <c r="G8710" s="140">
        <v>274.14</v>
      </c>
      <c r="H8710" s="141">
        <f t="shared" si="542"/>
        <v>2.1544349205479131E-6</v>
      </c>
      <c r="I8710" s="142">
        <f t="shared" si="543"/>
        <v>2.5853219046574957E-5</v>
      </c>
    </row>
    <row r="8711" spans="1:9">
      <c r="A8711" s="143">
        <f t="shared" si="544"/>
        <v>4173</v>
      </c>
      <c r="B8711" s="138" t="s">
        <v>97</v>
      </c>
      <c r="C8711" s="275">
        <v>44974</v>
      </c>
      <c r="D8711" s="275">
        <v>44992</v>
      </c>
      <c r="E8711" s="275">
        <v>44992</v>
      </c>
      <c r="F8711" s="139">
        <f t="shared" si="541"/>
        <v>18</v>
      </c>
      <c r="G8711" s="140">
        <v>9.49</v>
      </c>
      <c r="H8711" s="141">
        <f t="shared" si="542"/>
        <v>7.4580825111255923E-8</v>
      </c>
      <c r="I8711" s="142">
        <f t="shared" si="543"/>
        <v>1.3424548520026067E-6</v>
      </c>
    </row>
    <row r="8712" spans="1:9">
      <c r="A8712" s="143">
        <f t="shared" si="544"/>
        <v>4174</v>
      </c>
      <c r="B8712" s="138" t="s">
        <v>97</v>
      </c>
      <c r="C8712" s="275">
        <v>45050</v>
      </c>
      <c r="D8712" s="275">
        <v>45064</v>
      </c>
      <c r="E8712" s="275">
        <v>45064</v>
      </c>
      <c r="F8712" s="139">
        <f t="shared" ref="F8712:F8775" si="545">E8712-C8712</f>
        <v>14</v>
      </c>
      <c r="G8712" s="140">
        <v>82.31</v>
      </c>
      <c r="H8712" s="141">
        <f t="shared" ref="H8712:H8775" si="546">G8712/$G$8894</f>
        <v>6.4686488039067169E-7</v>
      </c>
      <c r="I8712" s="142">
        <f t="shared" ref="I8712:I8775" si="547">H8712*F8712</f>
        <v>9.0561083254694028E-6</v>
      </c>
    </row>
    <row r="8713" spans="1:9">
      <c r="A8713" s="143">
        <f t="shared" si="544"/>
        <v>4175</v>
      </c>
      <c r="B8713" s="138" t="s">
        <v>97</v>
      </c>
      <c r="C8713" s="275">
        <v>44973</v>
      </c>
      <c r="D8713" s="275">
        <v>45002</v>
      </c>
      <c r="E8713" s="275">
        <v>45002</v>
      </c>
      <c r="F8713" s="139">
        <f t="shared" si="545"/>
        <v>29</v>
      </c>
      <c r="G8713" s="140">
        <v>19.440000000000001</v>
      </c>
      <c r="H8713" s="141">
        <f t="shared" si="546"/>
        <v>1.5277673763570232E-7</v>
      </c>
      <c r="I8713" s="142">
        <f t="shared" si="547"/>
        <v>4.430525391435367E-6</v>
      </c>
    </row>
    <row r="8714" spans="1:9">
      <c r="A8714" s="143">
        <f t="shared" si="544"/>
        <v>4176</v>
      </c>
      <c r="B8714" s="138" t="s">
        <v>97</v>
      </c>
      <c r="C8714" s="275">
        <v>44937</v>
      </c>
      <c r="D8714" s="275">
        <v>44951</v>
      </c>
      <c r="E8714" s="275">
        <v>44951</v>
      </c>
      <c r="F8714" s="139">
        <f t="shared" si="545"/>
        <v>14</v>
      </c>
      <c r="G8714" s="140">
        <v>213.61</v>
      </c>
      <c r="H8714" s="141">
        <f t="shared" si="546"/>
        <v>1.6787365702861305E-6</v>
      </c>
      <c r="I8714" s="142">
        <f t="shared" si="547"/>
        <v>2.3502311984005826E-5</v>
      </c>
    </row>
    <row r="8715" spans="1:9">
      <c r="A8715" s="143">
        <f t="shared" si="544"/>
        <v>4177</v>
      </c>
      <c r="B8715" s="138" t="s">
        <v>97</v>
      </c>
      <c r="C8715" s="275">
        <v>45091</v>
      </c>
      <c r="D8715" s="275">
        <v>45103</v>
      </c>
      <c r="E8715" s="275">
        <v>45103</v>
      </c>
      <c r="F8715" s="139">
        <f t="shared" si="545"/>
        <v>12</v>
      </c>
      <c r="G8715" s="140">
        <v>17.559999999999999</v>
      </c>
      <c r="H8715" s="141">
        <f t="shared" si="546"/>
        <v>1.380020325557064E-7</v>
      </c>
      <c r="I8715" s="142">
        <f t="shared" si="547"/>
        <v>1.6560243906684768E-6</v>
      </c>
    </row>
    <row r="8716" spans="1:9">
      <c r="A8716" s="143">
        <f t="shared" si="544"/>
        <v>4178</v>
      </c>
      <c r="B8716" s="138" t="s">
        <v>97</v>
      </c>
      <c r="C8716" s="275">
        <v>44937</v>
      </c>
      <c r="D8716" s="275">
        <v>44974</v>
      </c>
      <c r="E8716" s="275">
        <v>44974</v>
      </c>
      <c r="F8716" s="139">
        <f t="shared" si="545"/>
        <v>37</v>
      </c>
      <c r="G8716" s="140">
        <v>245.61</v>
      </c>
      <c r="H8716" s="141">
        <f t="shared" si="546"/>
        <v>1.9302209120732948E-6</v>
      </c>
      <c r="I8716" s="142">
        <f t="shared" si="547"/>
        <v>7.1418173746711909E-5</v>
      </c>
    </row>
    <row r="8717" spans="1:9">
      <c r="A8717" s="143">
        <f t="shared" si="544"/>
        <v>4179</v>
      </c>
      <c r="B8717" s="138" t="s">
        <v>97</v>
      </c>
      <c r="C8717" s="275">
        <v>45225</v>
      </c>
      <c r="D8717" s="275">
        <v>45239</v>
      </c>
      <c r="E8717" s="275">
        <v>45239</v>
      </c>
      <c r="F8717" s="139">
        <f t="shared" si="545"/>
        <v>14</v>
      </c>
      <c r="G8717" s="140">
        <v>0.63</v>
      </c>
      <c r="H8717" s="141">
        <f t="shared" si="546"/>
        <v>4.9510979789347974E-9</v>
      </c>
      <c r="I8717" s="142">
        <f t="shared" si="547"/>
        <v>6.9315371705087171E-8</v>
      </c>
    </row>
    <row r="8718" spans="1:9">
      <c r="A8718" s="143">
        <f t="shared" si="544"/>
        <v>4180</v>
      </c>
      <c r="B8718" s="138" t="s">
        <v>97</v>
      </c>
      <c r="C8718" s="275">
        <v>45057</v>
      </c>
      <c r="D8718" s="275">
        <v>45070</v>
      </c>
      <c r="E8718" s="275">
        <v>45070</v>
      </c>
      <c r="F8718" s="139">
        <f t="shared" si="545"/>
        <v>13</v>
      </c>
      <c r="G8718" s="140">
        <v>89.38</v>
      </c>
      <c r="H8718" s="141">
        <f t="shared" si="546"/>
        <v>7.0242720215427333E-7</v>
      </c>
      <c r="I8718" s="142">
        <f t="shared" si="547"/>
        <v>9.1315536280055539E-6</v>
      </c>
    </row>
    <row r="8719" spans="1:9">
      <c r="A8719" s="143">
        <f t="shared" si="544"/>
        <v>4181</v>
      </c>
      <c r="B8719" s="138" t="s">
        <v>97</v>
      </c>
      <c r="C8719" s="275">
        <v>44958</v>
      </c>
      <c r="D8719" s="275">
        <v>44972</v>
      </c>
      <c r="E8719" s="275">
        <v>44972</v>
      </c>
      <c r="F8719" s="139">
        <f t="shared" si="545"/>
        <v>14</v>
      </c>
      <c r="G8719" s="140">
        <v>57.33</v>
      </c>
      <c r="H8719" s="141">
        <f t="shared" si="546"/>
        <v>4.5054991608306654E-7</v>
      </c>
      <c r="I8719" s="142">
        <f t="shared" si="547"/>
        <v>6.3076988251629319E-6</v>
      </c>
    </row>
    <row r="8720" spans="1:9">
      <c r="A8720" s="143">
        <f t="shared" si="544"/>
        <v>4182</v>
      </c>
      <c r="B8720" s="138" t="s">
        <v>97</v>
      </c>
      <c r="C8720" s="275">
        <v>45152</v>
      </c>
      <c r="D8720" s="275">
        <v>45175</v>
      </c>
      <c r="E8720" s="275">
        <v>45175</v>
      </c>
      <c r="F8720" s="139">
        <f t="shared" si="545"/>
        <v>23</v>
      </c>
      <c r="G8720" s="140">
        <v>28.3</v>
      </c>
      <c r="H8720" s="141">
        <f t="shared" si="546"/>
        <v>2.2240646476802344E-7</v>
      </c>
      <c r="I8720" s="142">
        <f t="shared" si="547"/>
        <v>5.1153486896645387E-6</v>
      </c>
    </row>
    <row r="8721" spans="1:9">
      <c r="A8721" s="143">
        <f t="shared" si="544"/>
        <v>4183</v>
      </c>
      <c r="B8721" s="138" t="s">
        <v>97</v>
      </c>
      <c r="C8721" s="275">
        <v>45019</v>
      </c>
      <c r="D8721" s="275">
        <v>45040</v>
      </c>
      <c r="E8721" s="275">
        <v>45040</v>
      </c>
      <c r="F8721" s="139">
        <f t="shared" si="545"/>
        <v>21</v>
      </c>
      <c r="G8721" s="140">
        <v>8.33</v>
      </c>
      <c r="H8721" s="141">
        <f t="shared" si="546"/>
        <v>6.5464517721471211E-8</v>
      </c>
      <c r="I8721" s="142">
        <f t="shared" si="547"/>
        <v>1.3747548721508955E-6</v>
      </c>
    </row>
    <row r="8722" spans="1:9">
      <c r="A8722" s="143">
        <f t="shared" si="544"/>
        <v>4184</v>
      </c>
      <c r="B8722" s="138" t="s">
        <v>97</v>
      </c>
      <c r="C8722" s="275">
        <v>45191</v>
      </c>
      <c r="D8722" s="275">
        <v>45229</v>
      </c>
      <c r="E8722" s="275">
        <v>45229</v>
      </c>
      <c r="F8722" s="139">
        <f t="shared" si="545"/>
        <v>38</v>
      </c>
      <c r="G8722" s="140">
        <v>28.5</v>
      </c>
      <c r="H8722" s="141">
        <f t="shared" si="546"/>
        <v>2.2397824190419322E-7</v>
      </c>
      <c r="I8722" s="142">
        <f t="shared" si="547"/>
        <v>8.5111731923593428E-6</v>
      </c>
    </row>
    <row r="8723" spans="1:9">
      <c r="A8723" s="143">
        <f t="shared" si="544"/>
        <v>4185</v>
      </c>
      <c r="B8723" s="138" t="s">
        <v>97</v>
      </c>
      <c r="C8723" s="275">
        <v>44932</v>
      </c>
      <c r="D8723" s="275">
        <v>44957</v>
      </c>
      <c r="E8723" s="275">
        <v>44957</v>
      </c>
      <c r="F8723" s="139">
        <f t="shared" si="545"/>
        <v>25</v>
      </c>
      <c r="G8723" s="140">
        <v>29.56</v>
      </c>
      <c r="H8723" s="141">
        <f t="shared" si="546"/>
        <v>2.3230866072589302E-7</v>
      </c>
      <c r="I8723" s="142">
        <f t="shared" si="547"/>
        <v>5.8077165181473256E-6</v>
      </c>
    </row>
    <row r="8724" spans="1:9">
      <c r="A8724" s="143">
        <f t="shared" si="544"/>
        <v>4186</v>
      </c>
      <c r="B8724" s="138" t="s">
        <v>97</v>
      </c>
      <c r="C8724" s="275">
        <v>45089</v>
      </c>
      <c r="D8724" s="275">
        <v>45245</v>
      </c>
      <c r="E8724" s="275">
        <v>45245</v>
      </c>
      <c r="F8724" s="139">
        <f t="shared" si="545"/>
        <v>156</v>
      </c>
      <c r="G8724" s="140">
        <v>23.17</v>
      </c>
      <c r="H8724" s="141">
        <f t="shared" si="546"/>
        <v>1.8209038122526867E-7</v>
      </c>
      <c r="I8724" s="142">
        <f t="shared" si="547"/>
        <v>2.8406099471141914E-5</v>
      </c>
    </row>
    <row r="8725" spans="1:9">
      <c r="A8725" s="143">
        <f t="shared" si="544"/>
        <v>4187</v>
      </c>
      <c r="B8725" s="138" t="s">
        <v>97</v>
      </c>
      <c r="C8725" s="275">
        <v>45261</v>
      </c>
      <c r="D8725" s="275">
        <v>45334</v>
      </c>
      <c r="E8725" s="275">
        <v>45334</v>
      </c>
      <c r="F8725" s="139">
        <f t="shared" si="545"/>
        <v>73</v>
      </c>
      <c r="G8725" s="140">
        <v>44.59</v>
      </c>
      <c r="H8725" s="141">
        <f t="shared" si="546"/>
        <v>3.5042771250905177E-7</v>
      </c>
      <c r="I8725" s="142">
        <f t="shared" si="547"/>
        <v>2.5581223013160779E-5</v>
      </c>
    </row>
    <row r="8726" spans="1:9">
      <c r="A8726" s="143">
        <f t="shared" si="544"/>
        <v>4188</v>
      </c>
      <c r="B8726" s="138" t="s">
        <v>97</v>
      </c>
      <c r="C8726" s="275">
        <v>45160</v>
      </c>
      <c r="D8726" s="275">
        <v>45194</v>
      </c>
      <c r="E8726" s="275">
        <v>45194</v>
      </c>
      <c r="F8726" s="139">
        <f t="shared" si="545"/>
        <v>34</v>
      </c>
      <c r="G8726" s="140">
        <v>21.03</v>
      </c>
      <c r="H8726" s="141">
        <f t="shared" si="546"/>
        <v>1.6527236586825205E-7</v>
      </c>
      <c r="I8726" s="142">
        <f t="shared" si="547"/>
        <v>5.6192604395205694E-6</v>
      </c>
    </row>
    <row r="8727" spans="1:9">
      <c r="A8727" s="143">
        <f t="shared" si="544"/>
        <v>4189</v>
      </c>
      <c r="B8727" s="138" t="s">
        <v>97</v>
      </c>
      <c r="C8727" s="275">
        <v>44967</v>
      </c>
      <c r="D8727" s="275">
        <v>45245</v>
      </c>
      <c r="E8727" s="275">
        <v>45245</v>
      </c>
      <c r="F8727" s="139">
        <f t="shared" si="545"/>
        <v>278</v>
      </c>
      <c r="G8727" s="140">
        <v>77.56</v>
      </c>
      <c r="H8727" s="141">
        <f t="shared" si="546"/>
        <v>6.095351734066395E-7</v>
      </c>
      <c r="I8727" s="142">
        <f t="shared" si="547"/>
        <v>1.6945077820704579E-4</v>
      </c>
    </row>
    <row r="8728" spans="1:9">
      <c r="A8728" s="143">
        <f t="shared" si="544"/>
        <v>4190</v>
      </c>
      <c r="B8728" s="138" t="s">
        <v>97</v>
      </c>
      <c r="C8728" s="275">
        <v>45152</v>
      </c>
      <c r="D8728" s="275">
        <v>45230</v>
      </c>
      <c r="E8728" s="275">
        <v>45230</v>
      </c>
      <c r="F8728" s="139">
        <f t="shared" si="545"/>
        <v>78</v>
      </c>
      <c r="G8728" s="140">
        <v>31.42</v>
      </c>
      <c r="H8728" s="141">
        <f t="shared" si="546"/>
        <v>2.4692618809227195E-7</v>
      </c>
      <c r="I8728" s="142">
        <f t="shared" si="547"/>
        <v>1.9260242671197212E-5</v>
      </c>
    </row>
    <row r="8729" spans="1:9">
      <c r="A8729" s="143">
        <f t="shared" si="544"/>
        <v>4191</v>
      </c>
      <c r="B8729" s="138" t="s">
        <v>97</v>
      </c>
      <c r="C8729" s="275">
        <v>45063</v>
      </c>
      <c r="D8729" s="275">
        <v>45076</v>
      </c>
      <c r="E8729" s="275">
        <v>45076</v>
      </c>
      <c r="F8729" s="139">
        <f t="shared" si="545"/>
        <v>13</v>
      </c>
      <c r="G8729" s="140">
        <v>17.8</v>
      </c>
      <c r="H8729" s="141">
        <f t="shared" si="546"/>
        <v>1.3988816511911015E-7</v>
      </c>
      <c r="I8729" s="142">
        <f t="shared" si="547"/>
        <v>1.818546146548432E-6</v>
      </c>
    </row>
    <row r="8730" spans="1:9">
      <c r="A8730" s="143">
        <f t="shared" si="544"/>
        <v>4192</v>
      </c>
      <c r="B8730" s="138" t="s">
        <v>97</v>
      </c>
      <c r="C8730" s="275">
        <v>45018</v>
      </c>
      <c r="D8730" s="275">
        <v>45030</v>
      </c>
      <c r="E8730" s="275">
        <v>45030</v>
      </c>
      <c r="F8730" s="139">
        <f t="shared" si="545"/>
        <v>12</v>
      </c>
      <c r="G8730" s="140">
        <v>77.040000000000006</v>
      </c>
      <c r="H8730" s="141">
        <f t="shared" si="546"/>
        <v>6.0544855285259817E-7</v>
      </c>
      <c r="I8730" s="142">
        <f t="shared" si="547"/>
        <v>7.2653826342311784E-6</v>
      </c>
    </row>
    <row r="8731" spans="1:9">
      <c r="A8731" s="143">
        <f t="shared" si="544"/>
        <v>4193</v>
      </c>
      <c r="B8731" s="138" t="s">
        <v>97</v>
      </c>
      <c r="C8731" s="275">
        <v>45190</v>
      </c>
      <c r="D8731" s="275">
        <v>45379</v>
      </c>
      <c r="E8731" s="275">
        <v>45379</v>
      </c>
      <c r="F8731" s="139">
        <f t="shared" si="545"/>
        <v>189</v>
      </c>
      <c r="G8731" s="140">
        <v>30.62</v>
      </c>
      <c r="H8731" s="141">
        <f t="shared" si="546"/>
        <v>2.4063907954759283E-7</v>
      </c>
      <c r="I8731" s="142">
        <f t="shared" si="547"/>
        <v>4.5480786034495046E-5</v>
      </c>
    </row>
    <row r="8732" spans="1:9">
      <c r="A8732" s="143">
        <f t="shared" si="544"/>
        <v>4194</v>
      </c>
      <c r="B8732" s="138" t="s">
        <v>97</v>
      </c>
      <c r="C8732" s="275">
        <v>45232</v>
      </c>
      <c r="D8732" s="275">
        <v>45260</v>
      </c>
      <c r="E8732" s="275">
        <v>45260</v>
      </c>
      <c r="F8732" s="139">
        <f t="shared" si="545"/>
        <v>28</v>
      </c>
      <c r="G8732" s="140">
        <v>47.91</v>
      </c>
      <c r="H8732" s="141">
        <f t="shared" si="546"/>
        <v>3.7651921296947006E-7</v>
      </c>
      <c r="I8732" s="142">
        <f t="shared" si="547"/>
        <v>1.0542537963145161E-5</v>
      </c>
    </row>
    <row r="8733" spans="1:9">
      <c r="A8733" s="143">
        <f t="shared" si="544"/>
        <v>4195</v>
      </c>
      <c r="B8733" s="138" t="s">
        <v>97</v>
      </c>
      <c r="C8733" s="275">
        <v>44943</v>
      </c>
      <c r="D8733" s="275">
        <v>44977</v>
      </c>
      <c r="E8733" s="275">
        <v>44977</v>
      </c>
      <c r="F8733" s="139">
        <f t="shared" si="545"/>
        <v>34</v>
      </c>
      <c r="G8733" s="140">
        <v>24.24</v>
      </c>
      <c r="H8733" s="141">
        <f t="shared" si="546"/>
        <v>1.9049938890377695E-7</v>
      </c>
      <c r="I8733" s="142">
        <f t="shared" si="547"/>
        <v>6.4769792227284164E-6</v>
      </c>
    </row>
    <row r="8734" spans="1:9">
      <c r="A8734" s="143">
        <f t="shared" si="544"/>
        <v>4196</v>
      </c>
      <c r="B8734" s="138" t="s">
        <v>97</v>
      </c>
      <c r="C8734" s="275">
        <v>44983</v>
      </c>
      <c r="D8734" s="275">
        <v>44991</v>
      </c>
      <c r="E8734" s="275">
        <v>44991</v>
      </c>
      <c r="F8734" s="139">
        <f t="shared" si="545"/>
        <v>8</v>
      </c>
      <c r="G8734" s="140">
        <v>197.22</v>
      </c>
      <c r="H8734" s="141">
        <f t="shared" si="546"/>
        <v>1.5499294339770171E-6</v>
      </c>
      <c r="I8734" s="142">
        <f t="shared" si="547"/>
        <v>1.2399435471816136E-5</v>
      </c>
    </row>
    <row r="8735" spans="1:9">
      <c r="A8735" s="143">
        <f t="shared" si="544"/>
        <v>4197</v>
      </c>
      <c r="B8735" s="138" t="s">
        <v>97</v>
      </c>
      <c r="C8735" s="275">
        <v>45173</v>
      </c>
      <c r="D8735" s="275">
        <v>45182</v>
      </c>
      <c r="E8735" s="275">
        <v>45182</v>
      </c>
      <c r="F8735" s="139">
        <f t="shared" si="545"/>
        <v>9</v>
      </c>
      <c r="G8735" s="140">
        <v>9.49</v>
      </c>
      <c r="H8735" s="141">
        <f t="shared" si="546"/>
        <v>7.4580825111255923E-8</v>
      </c>
      <c r="I8735" s="142">
        <f t="shared" si="547"/>
        <v>6.7122742600130336E-7</v>
      </c>
    </row>
    <row r="8736" spans="1:9">
      <c r="A8736" s="143">
        <f t="shared" si="544"/>
        <v>4198</v>
      </c>
      <c r="B8736" s="138" t="s">
        <v>97</v>
      </c>
      <c r="C8736" s="275">
        <v>44973</v>
      </c>
      <c r="D8736" s="275">
        <v>45223</v>
      </c>
      <c r="E8736" s="275">
        <v>45223</v>
      </c>
      <c r="F8736" s="139">
        <f t="shared" si="545"/>
        <v>250</v>
      </c>
      <c r="G8736" s="140">
        <v>70.63</v>
      </c>
      <c r="H8736" s="141">
        <f t="shared" si="546"/>
        <v>5.5507309563835665E-7</v>
      </c>
      <c r="I8736" s="142">
        <f t="shared" si="547"/>
        <v>1.3876827390958915E-4</v>
      </c>
    </row>
    <row r="8737" spans="1:9">
      <c r="A8737" s="143">
        <f t="shared" si="544"/>
        <v>4199</v>
      </c>
      <c r="B8737" s="138" t="s">
        <v>97</v>
      </c>
      <c r="C8737" s="275">
        <v>45017</v>
      </c>
      <c r="D8737" s="275">
        <v>45061</v>
      </c>
      <c r="E8737" s="275">
        <v>45061</v>
      </c>
      <c r="F8737" s="139">
        <f t="shared" si="545"/>
        <v>44</v>
      </c>
      <c r="G8737" s="140">
        <v>92.82</v>
      </c>
      <c r="H8737" s="141">
        <f t="shared" si="546"/>
        <v>7.2946176889639345E-7</v>
      </c>
      <c r="I8737" s="142">
        <f t="shared" si="547"/>
        <v>3.2096317831441313E-5</v>
      </c>
    </row>
    <row r="8738" spans="1:9">
      <c r="A8738" s="143">
        <f t="shared" si="544"/>
        <v>4200</v>
      </c>
      <c r="B8738" s="138" t="s">
        <v>97</v>
      </c>
      <c r="C8738" s="275">
        <v>45278</v>
      </c>
      <c r="D8738" s="275">
        <v>45309</v>
      </c>
      <c r="E8738" s="275">
        <v>45309</v>
      </c>
      <c r="F8738" s="139">
        <f t="shared" si="545"/>
        <v>31</v>
      </c>
      <c r="G8738" s="140">
        <v>642.42999999999995</v>
      </c>
      <c r="H8738" s="141">
        <f t="shared" si="546"/>
        <v>5.0487839279477491E-6</v>
      </c>
      <c r="I8738" s="142">
        <f t="shared" si="547"/>
        <v>1.5651230176638023E-4</v>
      </c>
    </row>
    <row r="8739" spans="1:9">
      <c r="A8739" s="143">
        <f t="shared" si="544"/>
        <v>4201</v>
      </c>
      <c r="B8739" s="138" t="s">
        <v>97</v>
      </c>
      <c r="C8739" s="275">
        <v>45145</v>
      </c>
      <c r="D8739" s="275">
        <v>45194</v>
      </c>
      <c r="E8739" s="275">
        <v>45194</v>
      </c>
      <c r="F8739" s="139">
        <f t="shared" si="545"/>
        <v>49</v>
      </c>
      <c r="G8739" s="140">
        <v>7.14</v>
      </c>
      <c r="H8739" s="141">
        <f t="shared" si="546"/>
        <v>5.6112443761261033E-8</v>
      </c>
      <c r="I8739" s="142">
        <f t="shared" si="547"/>
        <v>2.7495097443017905E-6</v>
      </c>
    </row>
    <row r="8740" spans="1:9">
      <c r="A8740" s="143">
        <f t="shared" si="544"/>
        <v>4202</v>
      </c>
      <c r="B8740" s="138" t="s">
        <v>97</v>
      </c>
      <c r="C8740" s="275">
        <v>44993</v>
      </c>
      <c r="D8740" s="275">
        <v>45021</v>
      </c>
      <c r="E8740" s="275">
        <v>45021</v>
      </c>
      <c r="F8740" s="139">
        <f t="shared" si="545"/>
        <v>28</v>
      </c>
      <c r="G8740" s="140">
        <v>108.45</v>
      </c>
      <c r="H8740" s="141">
        <f t="shared" si="546"/>
        <v>8.5229615208806156E-7</v>
      </c>
      <c r="I8740" s="142">
        <f t="shared" si="547"/>
        <v>2.3864292258465723E-5</v>
      </c>
    </row>
    <row r="8741" spans="1:9">
      <c r="A8741" s="143">
        <f t="shared" si="544"/>
        <v>4203</v>
      </c>
      <c r="B8741" s="138" t="s">
        <v>97</v>
      </c>
      <c r="C8741" s="275">
        <v>44934</v>
      </c>
      <c r="D8741" s="275">
        <v>44937</v>
      </c>
      <c r="E8741" s="275">
        <v>44937</v>
      </c>
      <c r="F8741" s="139">
        <f t="shared" si="545"/>
        <v>3</v>
      </c>
      <c r="G8741" s="140">
        <v>239.42</v>
      </c>
      <c r="H8741" s="141">
        <f t="shared" si="546"/>
        <v>1.8815744097088399E-6</v>
      </c>
      <c r="I8741" s="142">
        <f t="shared" si="547"/>
        <v>5.6447232291265194E-6</v>
      </c>
    </row>
    <row r="8742" spans="1:9">
      <c r="A8742" s="143">
        <f t="shared" si="544"/>
        <v>4204</v>
      </c>
      <c r="B8742" s="138" t="s">
        <v>97</v>
      </c>
      <c r="C8742" s="275">
        <v>45191</v>
      </c>
      <c r="D8742" s="275">
        <v>45204</v>
      </c>
      <c r="E8742" s="275">
        <v>45204</v>
      </c>
      <c r="F8742" s="139">
        <f t="shared" si="545"/>
        <v>13</v>
      </c>
      <c r="G8742" s="140">
        <v>57.16</v>
      </c>
      <c r="H8742" s="141">
        <f t="shared" si="546"/>
        <v>4.4921390551732221E-7</v>
      </c>
      <c r="I8742" s="142">
        <f t="shared" si="547"/>
        <v>5.8397807717251892E-6</v>
      </c>
    </row>
    <row r="8743" spans="1:9">
      <c r="A8743" s="143">
        <f t="shared" si="544"/>
        <v>4205</v>
      </c>
      <c r="B8743" s="138" t="s">
        <v>97</v>
      </c>
      <c r="C8743" s="275">
        <v>45243</v>
      </c>
      <c r="D8743" s="275">
        <v>45266</v>
      </c>
      <c r="E8743" s="275">
        <v>45266</v>
      </c>
      <c r="F8743" s="139">
        <f t="shared" si="545"/>
        <v>23</v>
      </c>
      <c r="G8743" s="140">
        <v>17.87</v>
      </c>
      <c r="H8743" s="141">
        <f t="shared" si="546"/>
        <v>1.4043828711676959E-7</v>
      </c>
      <c r="I8743" s="142">
        <f t="shared" si="547"/>
        <v>3.2300806036857005E-6</v>
      </c>
    </row>
    <row r="8744" spans="1:9">
      <c r="A8744" s="143">
        <f t="shared" si="544"/>
        <v>4206</v>
      </c>
      <c r="B8744" s="138" t="s">
        <v>97</v>
      </c>
      <c r="C8744" s="275">
        <v>44975</v>
      </c>
      <c r="D8744" s="275">
        <v>45006</v>
      </c>
      <c r="E8744" s="275">
        <v>45006</v>
      </c>
      <c r="F8744" s="139">
        <f t="shared" si="545"/>
        <v>31</v>
      </c>
      <c r="G8744" s="140">
        <v>133.57</v>
      </c>
      <c r="H8744" s="141">
        <f t="shared" si="546"/>
        <v>1.0497113603909855E-6</v>
      </c>
      <c r="I8744" s="142">
        <f t="shared" si="547"/>
        <v>3.2541052172120552E-5</v>
      </c>
    </row>
    <row r="8745" spans="1:9">
      <c r="A8745" s="143">
        <f t="shared" si="544"/>
        <v>4207</v>
      </c>
      <c r="B8745" s="138" t="s">
        <v>97</v>
      </c>
      <c r="C8745" s="275">
        <v>44936</v>
      </c>
      <c r="D8745" s="275">
        <v>45231</v>
      </c>
      <c r="E8745" s="275">
        <v>45231</v>
      </c>
      <c r="F8745" s="139">
        <f t="shared" si="545"/>
        <v>295</v>
      </c>
      <c r="G8745" s="140">
        <v>48.73</v>
      </c>
      <c r="H8745" s="141">
        <f t="shared" si="546"/>
        <v>3.8296349922776612E-7</v>
      </c>
      <c r="I8745" s="142">
        <f t="shared" si="547"/>
        <v>1.12974232272191E-4</v>
      </c>
    </row>
    <row r="8746" spans="1:9">
      <c r="A8746" s="143">
        <f t="shared" si="544"/>
        <v>4208</v>
      </c>
      <c r="B8746" s="138" t="s">
        <v>97</v>
      </c>
      <c r="C8746" s="275">
        <v>45201</v>
      </c>
      <c r="D8746" s="275">
        <v>45385</v>
      </c>
      <c r="E8746" s="275">
        <v>45385</v>
      </c>
      <c r="F8746" s="139">
        <f t="shared" si="545"/>
        <v>184</v>
      </c>
      <c r="G8746" s="140">
        <v>20.010000000000002</v>
      </c>
      <c r="H8746" s="141">
        <f t="shared" si="546"/>
        <v>1.5725630247378618E-7</v>
      </c>
      <c r="I8746" s="142">
        <f t="shared" si="547"/>
        <v>2.8935159655176659E-5</v>
      </c>
    </row>
    <row r="8747" spans="1:9">
      <c r="A8747" s="143">
        <f t="shared" si="544"/>
        <v>4209</v>
      </c>
      <c r="B8747" s="138" t="s">
        <v>97</v>
      </c>
      <c r="C8747" s="275">
        <v>45236</v>
      </c>
      <c r="D8747" s="275">
        <v>45365</v>
      </c>
      <c r="E8747" s="275">
        <v>45365</v>
      </c>
      <c r="F8747" s="139">
        <f t="shared" si="545"/>
        <v>129</v>
      </c>
      <c r="G8747" s="140">
        <v>42.9</v>
      </c>
      <c r="H8747" s="141">
        <f t="shared" si="546"/>
        <v>3.3714619570841716E-7</v>
      </c>
      <c r="I8747" s="142">
        <f t="shared" si="547"/>
        <v>4.3491859246385815E-5</v>
      </c>
    </row>
    <row r="8748" spans="1:9">
      <c r="A8748" s="143">
        <f t="shared" si="544"/>
        <v>4210</v>
      </c>
      <c r="B8748" s="138" t="s">
        <v>97</v>
      </c>
      <c r="C8748" s="275">
        <v>45251</v>
      </c>
      <c r="D8748" s="275">
        <v>45288</v>
      </c>
      <c r="E8748" s="275">
        <v>45288</v>
      </c>
      <c r="F8748" s="139">
        <f t="shared" si="545"/>
        <v>37</v>
      </c>
      <c r="G8748" s="140">
        <v>22.11</v>
      </c>
      <c r="H8748" s="141">
        <f t="shared" si="546"/>
        <v>1.7375996240356883E-7</v>
      </c>
      <c r="I8748" s="142">
        <f t="shared" si="547"/>
        <v>6.4291186089320468E-6</v>
      </c>
    </row>
    <row r="8749" spans="1:9">
      <c r="A8749" s="143">
        <f t="shared" si="544"/>
        <v>4211</v>
      </c>
      <c r="B8749" s="138" t="s">
        <v>97</v>
      </c>
      <c r="C8749" s="275">
        <v>45186</v>
      </c>
      <c r="D8749" s="275">
        <v>45189</v>
      </c>
      <c r="E8749" s="275">
        <v>45189</v>
      </c>
      <c r="F8749" s="139">
        <f t="shared" si="545"/>
        <v>3</v>
      </c>
      <c r="G8749" s="140">
        <v>18.95</v>
      </c>
      <c r="H8749" s="141">
        <f t="shared" si="546"/>
        <v>1.4892588365208637E-7</v>
      </c>
      <c r="I8749" s="142">
        <f t="shared" si="547"/>
        <v>4.4677765095625915E-7</v>
      </c>
    </row>
    <row r="8750" spans="1:9">
      <c r="A8750" s="143">
        <f t="shared" si="544"/>
        <v>4212</v>
      </c>
      <c r="B8750" s="138" t="s">
        <v>97</v>
      </c>
      <c r="C8750" s="275">
        <v>45018</v>
      </c>
      <c r="D8750" s="275">
        <v>45021</v>
      </c>
      <c r="E8750" s="275">
        <v>45021</v>
      </c>
      <c r="F8750" s="139">
        <f t="shared" si="545"/>
        <v>3</v>
      </c>
      <c r="G8750" s="140">
        <v>65.930000000000007</v>
      </c>
      <c r="H8750" s="141">
        <f t="shared" si="546"/>
        <v>5.1813633293836707E-7</v>
      </c>
      <c r="I8750" s="142">
        <f t="shared" si="547"/>
        <v>1.5544089988151012E-6</v>
      </c>
    </row>
    <row r="8751" spans="1:9">
      <c r="A8751" s="143">
        <f t="shared" si="544"/>
        <v>4213</v>
      </c>
      <c r="B8751" s="138" t="s">
        <v>97</v>
      </c>
      <c r="C8751" s="275">
        <v>45002</v>
      </c>
      <c r="D8751" s="275">
        <v>45022</v>
      </c>
      <c r="E8751" s="275">
        <v>45022</v>
      </c>
      <c r="F8751" s="139">
        <f t="shared" si="545"/>
        <v>20</v>
      </c>
      <c r="G8751" s="140">
        <v>62.71</v>
      </c>
      <c r="H8751" s="141">
        <f t="shared" si="546"/>
        <v>4.9283072104603361E-7</v>
      </c>
      <c r="I8751" s="142">
        <f t="shared" si="547"/>
        <v>9.8566144209206715E-6</v>
      </c>
    </row>
    <row r="8752" spans="1:9">
      <c r="A8752" s="143">
        <f t="shared" si="544"/>
        <v>4214</v>
      </c>
      <c r="B8752" s="138" t="s">
        <v>97</v>
      </c>
      <c r="C8752" s="275">
        <v>45027</v>
      </c>
      <c r="D8752" s="275">
        <v>45048</v>
      </c>
      <c r="E8752" s="275">
        <v>45048</v>
      </c>
      <c r="F8752" s="139">
        <f t="shared" si="545"/>
        <v>21</v>
      </c>
      <c r="G8752" s="140">
        <v>59.25</v>
      </c>
      <c r="H8752" s="141">
        <f t="shared" si="546"/>
        <v>4.6563897659029644E-7</v>
      </c>
      <c r="I8752" s="142">
        <f t="shared" si="547"/>
        <v>9.778418508396226E-6</v>
      </c>
    </row>
    <row r="8753" spans="1:9">
      <c r="A8753" s="143">
        <f t="shared" si="544"/>
        <v>4215</v>
      </c>
      <c r="B8753" s="138" t="s">
        <v>97</v>
      </c>
      <c r="C8753" s="275">
        <v>45191</v>
      </c>
      <c r="D8753" s="275">
        <v>45212</v>
      </c>
      <c r="E8753" s="275">
        <v>45212</v>
      </c>
      <c r="F8753" s="139">
        <f t="shared" si="545"/>
        <v>21</v>
      </c>
      <c r="G8753" s="140">
        <v>2.44</v>
      </c>
      <c r="H8753" s="141">
        <f t="shared" si="546"/>
        <v>1.917568106127128E-8</v>
      </c>
      <c r="I8753" s="142">
        <f t="shared" si="547"/>
        <v>4.0268930228669685E-7</v>
      </c>
    </row>
    <row r="8754" spans="1:9">
      <c r="A8754" s="143">
        <f t="shared" si="544"/>
        <v>4216</v>
      </c>
      <c r="B8754" s="138" t="s">
        <v>97</v>
      </c>
      <c r="C8754" s="275">
        <v>45053</v>
      </c>
      <c r="D8754" s="275">
        <v>45057</v>
      </c>
      <c r="E8754" s="275">
        <v>45057</v>
      </c>
      <c r="F8754" s="139">
        <f t="shared" si="545"/>
        <v>4</v>
      </c>
      <c r="G8754" s="140">
        <v>9.73</v>
      </c>
      <c r="H8754" s="141">
        <f t="shared" si="546"/>
        <v>7.6466957674659647E-8</v>
      </c>
      <c r="I8754" s="142">
        <f t="shared" si="547"/>
        <v>3.0586783069863859E-7</v>
      </c>
    </row>
    <row r="8755" spans="1:9">
      <c r="A8755" s="143">
        <f t="shared" si="544"/>
        <v>4217</v>
      </c>
      <c r="B8755" s="138" t="s">
        <v>97</v>
      </c>
      <c r="C8755" s="275">
        <v>45006</v>
      </c>
      <c r="D8755" s="275">
        <v>45236</v>
      </c>
      <c r="E8755" s="275">
        <v>45236</v>
      </c>
      <c r="F8755" s="139">
        <f t="shared" si="545"/>
        <v>230</v>
      </c>
      <c r="G8755" s="140">
        <v>67.37</v>
      </c>
      <c r="H8755" s="141">
        <f t="shared" si="546"/>
        <v>5.2945312831878941E-7</v>
      </c>
      <c r="I8755" s="142">
        <f t="shared" si="547"/>
        <v>1.2177421951332156E-4</v>
      </c>
    </row>
    <row r="8756" spans="1:9">
      <c r="A8756" s="143">
        <f t="shared" si="544"/>
        <v>4218</v>
      </c>
      <c r="B8756" s="138" t="s">
        <v>97</v>
      </c>
      <c r="C8756" s="275">
        <v>45112</v>
      </c>
      <c r="D8756" s="275">
        <v>45288</v>
      </c>
      <c r="E8756" s="275">
        <v>45288</v>
      </c>
      <c r="F8756" s="139">
        <f t="shared" si="545"/>
        <v>176</v>
      </c>
      <c r="G8756" s="140">
        <v>18.87</v>
      </c>
      <c r="H8756" s="141">
        <f t="shared" si="546"/>
        <v>1.4829717279761846E-7</v>
      </c>
      <c r="I8756" s="142">
        <f t="shared" si="547"/>
        <v>2.6100302412380847E-5</v>
      </c>
    </row>
    <row r="8757" spans="1:9">
      <c r="A8757" s="143">
        <f t="shared" si="544"/>
        <v>4219</v>
      </c>
      <c r="B8757" s="138" t="s">
        <v>97</v>
      </c>
      <c r="C8757" s="275">
        <v>45108</v>
      </c>
      <c r="D8757" s="275">
        <v>45155</v>
      </c>
      <c r="E8757" s="275">
        <v>45155</v>
      </c>
      <c r="F8757" s="139">
        <f t="shared" si="545"/>
        <v>47</v>
      </c>
      <c r="G8757" s="140">
        <v>42.62</v>
      </c>
      <c r="H8757" s="141">
        <f t="shared" si="546"/>
        <v>3.3494570771777943E-7</v>
      </c>
      <c r="I8757" s="142">
        <f t="shared" si="547"/>
        <v>1.5742448262735632E-5</v>
      </c>
    </row>
    <row r="8758" spans="1:9">
      <c r="A8758" s="143">
        <f t="shared" si="544"/>
        <v>4220</v>
      </c>
      <c r="B8758" s="138" t="s">
        <v>97</v>
      </c>
      <c r="C8758" s="275">
        <v>45130</v>
      </c>
      <c r="D8758" s="275">
        <v>45134</v>
      </c>
      <c r="E8758" s="275">
        <v>45134</v>
      </c>
      <c r="F8758" s="139">
        <f t="shared" si="545"/>
        <v>4</v>
      </c>
      <c r="G8758" s="140">
        <v>25.16</v>
      </c>
      <c r="H8758" s="141">
        <f t="shared" si="546"/>
        <v>1.9772956373015795E-7</v>
      </c>
      <c r="I8758" s="142">
        <f t="shared" si="547"/>
        <v>7.9091825492063181E-7</v>
      </c>
    </row>
    <row r="8759" spans="1:9">
      <c r="A8759" s="143">
        <f t="shared" si="544"/>
        <v>4221</v>
      </c>
      <c r="B8759" s="138" t="s">
        <v>97</v>
      </c>
      <c r="C8759" s="275">
        <v>45078</v>
      </c>
      <c r="D8759" s="275">
        <v>45117</v>
      </c>
      <c r="E8759" s="275">
        <v>45117</v>
      </c>
      <c r="F8759" s="139">
        <f t="shared" si="545"/>
        <v>39</v>
      </c>
      <c r="G8759" s="140">
        <v>70.319999999999993</v>
      </c>
      <c r="H8759" s="141">
        <f t="shared" si="546"/>
        <v>5.5263684107729348E-7</v>
      </c>
      <c r="I8759" s="142">
        <f t="shared" si="547"/>
        <v>2.1552836802014447E-5</v>
      </c>
    </row>
    <row r="8760" spans="1:9">
      <c r="A8760" s="143">
        <f t="shared" si="544"/>
        <v>4222</v>
      </c>
      <c r="B8760" s="138" t="s">
        <v>97</v>
      </c>
      <c r="C8760" s="275">
        <v>45015</v>
      </c>
      <c r="D8760" s="275">
        <v>45062</v>
      </c>
      <c r="E8760" s="275">
        <v>45062</v>
      </c>
      <c r="F8760" s="139">
        <f t="shared" si="545"/>
        <v>47</v>
      </c>
      <c r="G8760" s="140">
        <v>61.55</v>
      </c>
      <c r="H8760" s="141">
        <f t="shared" si="546"/>
        <v>4.8371441365624884E-7</v>
      </c>
      <c r="I8760" s="142">
        <f t="shared" si="547"/>
        <v>2.2734577441843696E-5</v>
      </c>
    </row>
    <row r="8761" spans="1:9">
      <c r="A8761" s="143">
        <f t="shared" si="544"/>
        <v>4223</v>
      </c>
      <c r="B8761" s="138" t="s">
        <v>97</v>
      </c>
      <c r="C8761" s="275">
        <v>45112</v>
      </c>
      <c r="D8761" s="275">
        <v>45121</v>
      </c>
      <c r="E8761" s="275">
        <v>45121</v>
      </c>
      <c r="F8761" s="139">
        <f t="shared" si="545"/>
        <v>9</v>
      </c>
      <c r="G8761" s="140">
        <v>13.93</v>
      </c>
      <c r="H8761" s="141">
        <f t="shared" si="546"/>
        <v>1.0947427753422497E-7</v>
      </c>
      <c r="I8761" s="142">
        <f t="shared" si="547"/>
        <v>9.8526849780802463E-7</v>
      </c>
    </row>
    <row r="8762" spans="1:9">
      <c r="A8762" s="143">
        <f t="shared" si="544"/>
        <v>4224</v>
      </c>
      <c r="B8762" s="138" t="s">
        <v>97</v>
      </c>
      <c r="C8762" s="275">
        <v>45069</v>
      </c>
      <c r="D8762" s="275">
        <v>45079</v>
      </c>
      <c r="E8762" s="275">
        <v>45079</v>
      </c>
      <c r="F8762" s="139">
        <f t="shared" si="545"/>
        <v>10</v>
      </c>
      <c r="G8762" s="140">
        <v>91.4</v>
      </c>
      <c r="H8762" s="141">
        <f t="shared" si="546"/>
        <v>7.1830215122958811E-7</v>
      </c>
      <c r="I8762" s="142">
        <f t="shared" si="547"/>
        <v>7.1830215122958811E-6</v>
      </c>
    </row>
    <row r="8763" spans="1:9">
      <c r="A8763" s="143">
        <f t="shared" si="544"/>
        <v>4225</v>
      </c>
      <c r="B8763" s="138" t="s">
        <v>97</v>
      </c>
      <c r="C8763" s="275">
        <v>45246</v>
      </c>
      <c r="D8763" s="275">
        <v>45260</v>
      </c>
      <c r="E8763" s="275">
        <v>45260</v>
      </c>
      <c r="F8763" s="139">
        <f t="shared" si="545"/>
        <v>14</v>
      </c>
      <c r="G8763" s="140">
        <v>55.36</v>
      </c>
      <c r="H8763" s="141">
        <f t="shared" si="546"/>
        <v>4.3506791129179426E-7</v>
      </c>
      <c r="I8763" s="142">
        <f t="shared" si="547"/>
        <v>6.0909507580851193E-6</v>
      </c>
    </row>
    <row r="8764" spans="1:9">
      <c r="A8764" s="143">
        <f t="shared" ref="A8764:A8827" si="548">A8763+1</f>
        <v>4226</v>
      </c>
      <c r="B8764" s="138" t="s">
        <v>97</v>
      </c>
      <c r="C8764" s="275">
        <v>45250</v>
      </c>
      <c r="D8764" s="275">
        <v>45345</v>
      </c>
      <c r="E8764" s="275">
        <v>45345</v>
      </c>
      <c r="F8764" s="139">
        <f t="shared" si="545"/>
        <v>95</v>
      </c>
      <c r="G8764" s="140">
        <v>24.91</v>
      </c>
      <c r="H8764" s="141">
        <f t="shared" si="546"/>
        <v>1.9576484230994573E-7</v>
      </c>
      <c r="I8764" s="142">
        <f t="shared" si="547"/>
        <v>1.8597660019444845E-5</v>
      </c>
    </row>
    <row r="8765" spans="1:9">
      <c r="A8765" s="143">
        <f t="shared" si="548"/>
        <v>4227</v>
      </c>
      <c r="B8765" s="138" t="s">
        <v>97</v>
      </c>
      <c r="C8765" s="275">
        <v>45280</v>
      </c>
      <c r="D8765" s="275">
        <v>45290</v>
      </c>
      <c r="E8765" s="275">
        <v>45290</v>
      </c>
      <c r="F8765" s="139">
        <f t="shared" si="545"/>
        <v>10</v>
      </c>
      <c r="G8765" s="140">
        <v>49.46</v>
      </c>
      <c r="H8765" s="141">
        <f t="shared" si="546"/>
        <v>3.8870048577478585E-7</v>
      </c>
      <c r="I8765" s="142">
        <f t="shared" si="547"/>
        <v>3.8870048577478585E-6</v>
      </c>
    </row>
    <row r="8766" spans="1:9">
      <c r="A8766" s="143">
        <f t="shared" si="548"/>
        <v>4228</v>
      </c>
      <c r="B8766" s="138" t="s">
        <v>97</v>
      </c>
      <c r="C8766" s="275">
        <v>44990</v>
      </c>
      <c r="D8766" s="275">
        <v>44993</v>
      </c>
      <c r="E8766" s="275">
        <v>44993</v>
      </c>
      <c r="F8766" s="139">
        <f t="shared" si="545"/>
        <v>3</v>
      </c>
      <c r="G8766" s="140">
        <v>262.49</v>
      </c>
      <c r="H8766" s="141">
        <f t="shared" si="546"/>
        <v>2.0628789023660238E-6</v>
      </c>
      <c r="I8766" s="142">
        <f t="shared" si="547"/>
        <v>6.1886367070980718E-6</v>
      </c>
    </row>
    <row r="8767" spans="1:9">
      <c r="A8767" s="143">
        <f t="shared" si="548"/>
        <v>4229</v>
      </c>
      <c r="B8767" s="138" t="s">
        <v>97</v>
      </c>
      <c r="C8767" s="275">
        <v>44932</v>
      </c>
      <c r="D8767" s="275">
        <v>45499</v>
      </c>
      <c r="E8767" s="275">
        <v>45499</v>
      </c>
      <c r="F8767" s="139">
        <f t="shared" si="545"/>
        <v>567</v>
      </c>
      <c r="G8767" s="140">
        <v>185.51</v>
      </c>
      <c r="H8767" s="141">
        <f t="shared" si="546"/>
        <v>1.4579018826542765E-6</v>
      </c>
      <c r="I8767" s="142">
        <f t="shared" si="547"/>
        <v>8.2663036746497475E-4</v>
      </c>
    </row>
    <row r="8768" spans="1:9">
      <c r="A8768" s="143">
        <f t="shared" si="548"/>
        <v>4230</v>
      </c>
      <c r="B8768" s="138" t="s">
        <v>97</v>
      </c>
      <c r="C8768" s="275">
        <v>45050</v>
      </c>
      <c r="D8768" s="275">
        <v>45055</v>
      </c>
      <c r="E8768" s="275">
        <v>45055</v>
      </c>
      <c r="F8768" s="139">
        <f t="shared" si="545"/>
        <v>5</v>
      </c>
      <c r="G8768" s="140">
        <v>50.72</v>
      </c>
      <c r="H8768" s="141">
        <f t="shared" si="546"/>
        <v>3.9860268173265541E-7</v>
      </c>
      <c r="I8768" s="142">
        <f t="shared" si="547"/>
        <v>1.9930134086632769E-6</v>
      </c>
    </row>
    <row r="8769" spans="1:9">
      <c r="A8769" s="143">
        <f t="shared" si="548"/>
        <v>4231</v>
      </c>
      <c r="B8769" s="138" t="s">
        <v>97</v>
      </c>
      <c r="C8769" s="275">
        <v>44971</v>
      </c>
      <c r="D8769" s="275">
        <v>45048</v>
      </c>
      <c r="E8769" s="275">
        <v>45048</v>
      </c>
      <c r="F8769" s="139">
        <f t="shared" si="545"/>
        <v>77</v>
      </c>
      <c r="G8769" s="140">
        <v>103.79</v>
      </c>
      <c r="H8769" s="141">
        <f t="shared" si="546"/>
        <v>8.1567374481530577E-7</v>
      </c>
      <c r="I8769" s="142">
        <f t="shared" si="547"/>
        <v>6.2806878350778539E-5</v>
      </c>
    </row>
    <row r="8770" spans="1:9">
      <c r="A8770" s="143">
        <f t="shared" si="548"/>
        <v>4232</v>
      </c>
      <c r="B8770" s="138" t="s">
        <v>97</v>
      </c>
      <c r="C8770" s="275">
        <v>44986</v>
      </c>
      <c r="D8770" s="275">
        <v>45016</v>
      </c>
      <c r="E8770" s="275">
        <v>45016</v>
      </c>
      <c r="F8770" s="139">
        <f t="shared" si="545"/>
        <v>30</v>
      </c>
      <c r="G8770" s="140">
        <v>97.62</v>
      </c>
      <c r="H8770" s="141">
        <f t="shared" si="546"/>
        <v>7.6718442016446813E-7</v>
      </c>
      <c r="I8770" s="142">
        <f t="shared" si="547"/>
        <v>2.3015532604934045E-5</v>
      </c>
    </row>
    <row r="8771" spans="1:9">
      <c r="A8771" s="143">
        <f t="shared" si="548"/>
        <v>4233</v>
      </c>
      <c r="B8771" s="138" t="s">
        <v>97</v>
      </c>
      <c r="C8771" s="275">
        <v>45151</v>
      </c>
      <c r="D8771" s="275">
        <v>45153</v>
      </c>
      <c r="E8771" s="275">
        <v>45153</v>
      </c>
      <c r="F8771" s="139">
        <f t="shared" si="545"/>
        <v>2</v>
      </c>
      <c r="G8771" s="140">
        <v>20.36</v>
      </c>
      <c r="H8771" s="141">
        <f t="shared" si="546"/>
        <v>1.600069124620833E-7</v>
      </c>
      <c r="I8771" s="142">
        <f t="shared" si="547"/>
        <v>3.2001382492416659E-7</v>
      </c>
    </row>
    <row r="8772" spans="1:9">
      <c r="A8772" s="143">
        <f t="shared" si="548"/>
        <v>4234</v>
      </c>
      <c r="B8772" s="138" t="s">
        <v>97</v>
      </c>
      <c r="C8772" s="275">
        <v>45126</v>
      </c>
      <c r="D8772" s="275">
        <v>45257</v>
      </c>
      <c r="E8772" s="275">
        <v>45257</v>
      </c>
      <c r="F8772" s="139">
        <f t="shared" si="545"/>
        <v>131</v>
      </c>
      <c r="G8772" s="140">
        <v>40.770000000000003</v>
      </c>
      <c r="H8772" s="141">
        <f t="shared" si="546"/>
        <v>3.2040676920820904E-7</v>
      </c>
      <c r="I8772" s="142">
        <f t="shared" si="547"/>
        <v>4.1973286766275385E-5</v>
      </c>
    </row>
    <row r="8773" spans="1:9">
      <c r="A8773" s="143">
        <f t="shared" si="548"/>
        <v>4235</v>
      </c>
      <c r="B8773" s="138" t="s">
        <v>97</v>
      </c>
      <c r="C8773" s="275">
        <v>45077</v>
      </c>
      <c r="D8773" s="275">
        <v>45342</v>
      </c>
      <c r="E8773" s="275">
        <v>45342</v>
      </c>
      <c r="F8773" s="139">
        <f t="shared" si="545"/>
        <v>265</v>
      </c>
      <c r="G8773" s="140">
        <v>42.53</v>
      </c>
      <c r="H8773" s="141">
        <f t="shared" si="546"/>
        <v>3.342384080065031E-7</v>
      </c>
      <c r="I8773" s="142">
        <f t="shared" si="547"/>
        <v>8.8573178121723324E-5</v>
      </c>
    </row>
    <row r="8774" spans="1:9">
      <c r="A8774" s="143">
        <f t="shared" si="548"/>
        <v>4236</v>
      </c>
      <c r="B8774" s="138" t="s">
        <v>97</v>
      </c>
      <c r="C8774" s="275">
        <v>45057</v>
      </c>
      <c r="D8774" s="275">
        <v>45223</v>
      </c>
      <c r="E8774" s="275">
        <v>45223</v>
      </c>
      <c r="F8774" s="139">
        <f t="shared" si="545"/>
        <v>166</v>
      </c>
      <c r="G8774" s="140">
        <v>13.05</v>
      </c>
      <c r="H8774" s="141">
        <f t="shared" si="546"/>
        <v>1.0255845813507795E-7</v>
      </c>
      <c r="I8774" s="142">
        <f t="shared" si="547"/>
        <v>1.702470405042294E-5</v>
      </c>
    </row>
    <row r="8775" spans="1:9">
      <c r="A8775" s="143">
        <f t="shared" si="548"/>
        <v>4237</v>
      </c>
      <c r="B8775" s="138" t="s">
        <v>97</v>
      </c>
      <c r="C8775" s="275">
        <v>45056</v>
      </c>
      <c r="D8775" s="275">
        <v>45077</v>
      </c>
      <c r="E8775" s="275">
        <v>45077</v>
      </c>
      <c r="F8775" s="139">
        <f t="shared" si="545"/>
        <v>21</v>
      </c>
      <c r="G8775" s="140">
        <v>16.190000000000001</v>
      </c>
      <c r="H8775" s="141">
        <f t="shared" si="546"/>
        <v>1.2723535917294345E-7</v>
      </c>
      <c r="I8775" s="142">
        <f t="shared" si="547"/>
        <v>2.6719425426318122E-6</v>
      </c>
    </row>
    <row r="8776" spans="1:9">
      <c r="A8776" s="143">
        <f t="shared" si="548"/>
        <v>4238</v>
      </c>
      <c r="B8776" s="138" t="s">
        <v>97</v>
      </c>
      <c r="C8776" s="275">
        <v>45275</v>
      </c>
      <c r="D8776" s="275">
        <v>45299</v>
      </c>
      <c r="E8776" s="275">
        <v>45299</v>
      </c>
      <c r="F8776" s="139">
        <f t="shared" ref="F8776:F8839" si="549">E8776-C8776</f>
        <v>24</v>
      </c>
      <c r="G8776" s="140">
        <v>54.81</v>
      </c>
      <c r="H8776" s="141">
        <f t="shared" ref="H8776:H8839" si="550">G8776/$G$8894</f>
        <v>4.3074552416732737E-7</v>
      </c>
      <c r="I8776" s="142">
        <f t="shared" ref="I8776:I8839" si="551">H8776*F8776</f>
        <v>1.0337892580015856E-5</v>
      </c>
    </row>
    <row r="8777" spans="1:9">
      <c r="A8777" s="143">
        <f t="shared" si="548"/>
        <v>4239</v>
      </c>
      <c r="B8777" s="138" t="s">
        <v>97</v>
      </c>
      <c r="C8777" s="275">
        <v>45071</v>
      </c>
      <c r="D8777" s="275">
        <v>45084</v>
      </c>
      <c r="E8777" s="275">
        <v>45084</v>
      </c>
      <c r="F8777" s="139">
        <f t="shared" si="549"/>
        <v>13</v>
      </c>
      <c r="G8777" s="140">
        <v>69.22</v>
      </c>
      <c r="H8777" s="141">
        <f t="shared" si="550"/>
        <v>5.4399206682835981E-7</v>
      </c>
      <c r="I8777" s="142">
        <f t="shared" si="551"/>
        <v>7.0718968687686774E-6</v>
      </c>
    </row>
    <row r="8778" spans="1:9">
      <c r="A8778" s="143">
        <f t="shared" si="548"/>
        <v>4240</v>
      </c>
      <c r="B8778" s="138" t="s">
        <v>97</v>
      </c>
      <c r="C8778" s="275">
        <v>44955</v>
      </c>
      <c r="D8778" s="275">
        <v>44992</v>
      </c>
      <c r="E8778" s="275">
        <v>44992</v>
      </c>
      <c r="F8778" s="139">
        <f t="shared" si="549"/>
        <v>37</v>
      </c>
      <c r="G8778" s="140">
        <v>178.59</v>
      </c>
      <c r="H8778" s="141">
        <f t="shared" si="550"/>
        <v>1.4035183937428023E-6</v>
      </c>
      <c r="I8778" s="142">
        <f t="shared" si="551"/>
        <v>5.1930180568483681E-5</v>
      </c>
    </row>
    <row r="8779" spans="1:9">
      <c r="A8779" s="143">
        <f t="shared" si="548"/>
        <v>4241</v>
      </c>
      <c r="B8779" s="138" t="s">
        <v>97</v>
      </c>
      <c r="C8779" s="275">
        <v>45145</v>
      </c>
      <c r="D8779" s="275">
        <v>45232</v>
      </c>
      <c r="E8779" s="275">
        <v>45232</v>
      </c>
      <c r="F8779" s="139">
        <f t="shared" si="549"/>
        <v>87</v>
      </c>
      <c r="G8779" s="140">
        <v>26.22</v>
      </c>
      <c r="H8779" s="141">
        <f t="shared" si="550"/>
        <v>2.0605998255185776E-7</v>
      </c>
      <c r="I8779" s="142">
        <f t="shared" si="551"/>
        <v>1.7927218482011626E-5</v>
      </c>
    </row>
    <row r="8780" spans="1:9">
      <c r="A8780" s="143">
        <f t="shared" si="548"/>
        <v>4242</v>
      </c>
      <c r="B8780" s="138" t="s">
        <v>97</v>
      </c>
      <c r="C8780" s="275">
        <v>45124</v>
      </c>
      <c r="D8780" s="275">
        <v>45226</v>
      </c>
      <c r="E8780" s="275">
        <v>45226</v>
      </c>
      <c r="F8780" s="139">
        <f t="shared" si="549"/>
        <v>102</v>
      </c>
      <c r="G8780" s="140">
        <v>16.829999999999998</v>
      </c>
      <c r="H8780" s="141">
        <f t="shared" si="550"/>
        <v>1.3226504600868673E-7</v>
      </c>
      <c r="I8780" s="142">
        <f t="shared" si="551"/>
        <v>1.3491034692886046E-5</v>
      </c>
    </row>
    <row r="8781" spans="1:9">
      <c r="A8781" s="143">
        <f t="shared" si="548"/>
        <v>4243</v>
      </c>
      <c r="B8781" s="138" t="s">
        <v>97</v>
      </c>
      <c r="C8781" s="275">
        <v>44950</v>
      </c>
      <c r="D8781" s="275">
        <v>44958</v>
      </c>
      <c r="E8781" s="275">
        <v>44958</v>
      </c>
      <c r="F8781" s="139">
        <f t="shared" si="549"/>
        <v>8</v>
      </c>
      <c r="G8781" s="140">
        <v>283.97000000000003</v>
      </c>
      <c r="H8781" s="141">
        <f t="shared" si="550"/>
        <v>2.2316877667906579E-6</v>
      </c>
      <c r="I8781" s="142">
        <f t="shared" si="551"/>
        <v>1.7853502134325263E-5</v>
      </c>
    </row>
    <row r="8782" spans="1:9">
      <c r="A8782" s="143">
        <f t="shared" si="548"/>
        <v>4244</v>
      </c>
      <c r="B8782" s="138" t="s">
        <v>97</v>
      </c>
      <c r="C8782" s="275">
        <v>45236</v>
      </c>
      <c r="D8782" s="275">
        <v>45272</v>
      </c>
      <c r="E8782" s="275">
        <v>45272</v>
      </c>
      <c r="F8782" s="139">
        <f t="shared" si="549"/>
        <v>36</v>
      </c>
      <c r="G8782" s="140">
        <v>112.76</v>
      </c>
      <c r="H8782" s="141">
        <f t="shared" si="550"/>
        <v>8.861679493725203E-7</v>
      </c>
      <c r="I8782" s="142">
        <f t="shared" si="551"/>
        <v>3.1902046177410732E-5</v>
      </c>
    </row>
    <row r="8783" spans="1:9">
      <c r="A8783" s="143">
        <f t="shared" si="548"/>
        <v>4245</v>
      </c>
      <c r="B8783" s="138" t="s">
        <v>97</v>
      </c>
      <c r="C8783" s="275">
        <v>45239</v>
      </c>
      <c r="D8783" s="275">
        <v>45258</v>
      </c>
      <c r="E8783" s="275">
        <v>45258</v>
      </c>
      <c r="F8783" s="139">
        <f t="shared" si="549"/>
        <v>19</v>
      </c>
      <c r="G8783" s="140">
        <v>66.33</v>
      </c>
      <c r="H8783" s="141">
        <f t="shared" si="550"/>
        <v>5.2127988721070652E-7</v>
      </c>
      <c r="I8783" s="142">
        <f t="shared" si="551"/>
        <v>9.9043178570034238E-6</v>
      </c>
    </row>
    <row r="8784" spans="1:9">
      <c r="A8784" s="143">
        <f t="shared" si="548"/>
        <v>4246</v>
      </c>
      <c r="B8784" s="138" t="s">
        <v>97</v>
      </c>
      <c r="C8784" s="275">
        <v>45142</v>
      </c>
      <c r="D8784" s="275">
        <v>45154</v>
      </c>
      <c r="E8784" s="275">
        <v>45154</v>
      </c>
      <c r="F8784" s="139">
        <f t="shared" si="549"/>
        <v>12</v>
      </c>
      <c r="G8784" s="140">
        <v>22.07</v>
      </c>
      <c r="H8784" s="141">
        <f t="shared" si="550"/>
        <v>1.7344560697633489E-7</v>
      </c>
      <c r="I8784" s="142">
        <f t="shared" si="551"/>
        <v>2.0813472837160185E-6</v>
      </c>
    </row>
    <row r="8785" spans="1:9">
      <c r="A8785" s="143">
        <f t="shared" si="548"/>
        <v>4247</v>
      </c>
      <c r="B8785" s="138" t="s">
        <v>97</v>
      </c>
      <c r="C8785" s="275">
        <v>45054</v>
      </c>
      <c r="D8785" s="275">
        <v>45085</v>
      </c>
      <c r="E8785" s="275">
        <v>45085</v>
      </c>
      <c r="F8785" s="139">
        <f t="shared" si="549"/>
        <v>31</v>
      </c>
      <c r="G8785" s="140">
        <v>29.9</v>
      </c>
      <c r="H8785" s="141">
        <f t="shared" si="550"/>
        <v>2.3498068185738164E-7</v>
      </c>
      <c r="I8785" s="142">
        <f t="shared" si="551"/>
        <v>7.2844011375788304E-6</v>
      </c>
    </row>
    <row r="8786" spans="1:9">
      <c r="A8786" s="143">
        <f t="shared" si="548"/>
        <v>4248</v>
      </c>
      <c r="B8786" s="138" t="s">
        <v>97</v>
      </c>
      <c r="C8786" s="275">
        <v>45248</v>
      </c>
      <c r="D8786" s="275">
        <v>45251</v>
      </c>
      <c r="E8786" s="275">
        <v>45251</v>
      </c>
      <c r="F8786" s="139">
        <f t="shared" si="549"/>
        <v>3</v>
      </c>
      <c r="G8786" s="140">
        <v>43.16</v>
      </c>
      <c r="H8786" s="141">
        <f t="shared" si="550"/>
        <v>3.3918950598543783E-7</v>
      </c>
      <c r="I8786" s="142">
        <f t="shared" si="551"/>
        <v>1.0175685179563136E-6</v>
      </c>
    </row>
    <row r="8787" spans="1:9">
      <c r="A8787" s="143">
        <f t="shared" si="548"/>
        <v>4249</v>
      </c>
      <c r="B8787" s="138" t="s">
        <v>97</v>
      </c>
      <c r="C8787" s="275">
        <v>45079</v>
      </c>
      <c r="D8787" s="275">
        <v>45092</v>
      </c>
      <c r="E8787" s="275">
        <v>45092</v>
      </c>
      <c r="F8787" s="139">
        <f t="shared" si="549"/>
        <v>13</v>
      </c>
      <c r="G8787" s="140">
        <v>12.46</v>
      </c>
      <c r="H8787" s="141">
        <f t="shared" si="550"/>
        <v>9.7921715583377114E-8</v>
      </c>
      <c r="I8787" s="142">
        <f t="shared" si="551"/>
        <v>1.2729823025839025E-6</v>
      </c>
    </row>
    <row r="8788" spans="1:9">
      <c r="A8788" s="143">
        <f t="shared" si="548"/>
        <v>4250</v>
      </c>
      <c r="B8788" s="138" t="s">
        <v>97</v>
      </c>
      <c r="C8788" s="275">
        <v>45205</v>
      </c>
      <c r="D8788" s="275">
        <v>45266</v>
      </c>
      <c r="E8788" s="275">
        <v>45266</v>
      </c>
      <c r="F8788" s="139">
        <f t="shared" si="549"/>
        <v>61</v>
      </c>
      <c r="G8788" s="140">
        <v>18.95</v>
      </c>
      <c r="H8788" s="141">
        <f t="shared" si="550"/>
        <v>1.4892588365208637E-7</v>
      </c>
      <c r="I8788" s="142">
        <f t="shared" si="551"/>
        <v>9.0844789027772687E-6</v>
      </c>
    </row>
    <row r="8789" spans="1:9">
      <c r="A8789" s="143">
        <f t="shared" si="548"/>
        <v>4251</v>
      </c>
      <c r="B8789" s="138" t="s">
        <v>97</v>
      </c>
      <c r="C8789" s="275">
        <v>45282</v>
      </c>
      <c r="D8789" s="275">
        <v>45309</v>
      </c>
      <c r="E8789" s="275">
        <v>45309</v>
      </c>
      <c r="F8789" s="139">
        <f t="shared" si="549"/>
        <v>27</v>
      </c>
      <c r="G8789" s="140">
        <v>31.27</v>
      </c>
      <c r="H8789" s="141">
        <f t="shared" si="550"/>
        <v>2.4574735524014461E-7</v>
      </c>
      <c r="I8789" s="142">
        <f t="shared" si="551"/>
        <v>6.6351785914839044E-6</v>
      </c>
    </row>
    <row r="8790" spans="1:9">
      <c r="A8790" s="143">
        <f t="shared" si="548"/>
        <v>4252</v>
      </c>
      <c r="B8790" s="138" t="s">
        <v>97</v>
      </c>
      <c r="C8790" s="275">
        <v>45071</v>
      </c>
      <c r="D8790" s="275">
        <v>45077</v>
      </c>
      <c r="E8790" s="275">
        <v>45077</v>
      </c>
      <c r="F8790" s="139">
        <f t="shared" si="549"/>
        <v>6</v>
      </c>
      <c r="G8790" s="140">
        <v>56.11</v>
      </c>
      <c r="H8790" s="141">
        <f t="shared" si="550"/>
        <v>4.4096207555243093E-7</v>
      </c>
      <c r="I8790" s="142">
        <f t="shared" si="551"/>
        <v>2.6457724533145856E-6</v>
      </c>
    </row>
    <row r="8791" spans="1:9">
      <c r="A8791" s="143">
        <f t="shared" si="548"/>
        <v>4253</v>
      </c>
      <c r="B8791" s="138" t="s">
        <v>97</v>
      </c>
      <c r="C8791" s="275">
        <v>44964</v>
      </c>
      <c r="D8791" s="275">
        <v>45106</v>
      </c>
      <c r="E8791" s="275">
        <v>45106</v>
      </c>
      <c r="F8791" s="139">
        <f t="shared" si="549"/>
        <v>142</v>
      </c>
      <c r="G8791" s="140">
        <v>4.75</v>
      </c>
      <c r="H8791" s="141">
        <f t="shared" si="550"/>
        <v>3.7329706984032205E-8</v>
      </c>
      <c r="I8791" s="142">
        <f t="shared" si="551"/>
        <v>5.300818391732573E-6</v>
      </c>
    </row>
    <row r="8792" spans="1:9">
      <c r="A8792" s="143">
        <f t="shared" si="548"/>
        <v>4254</v>
      </c>
      <c r="B8792" s="138" t="s">
        <v>97</v>
      </c>
      <c r="C8792" s="275">
        <v>44999</v>
      </c>
      <c r="D8792" s="275">
        <v>45009</v>
      </c>
      <c r="E8792" s="275">
        <v>45009</v>
      </c>
      <c r="F8792" s="139">
        <f t="shared" si="549"/>
        <v>10</v>
      </c>
      <c r="G8792" s="140">
        <v>167.34</v>
      </c>
      <c r="H8792" s="141">
        <f t="shared" si="550"/>
        <v>1.3151059298332525E-6</v>
      </c>
      <c r="I8792" s="142">
        <f t="shared" si="551"/>
        <v>1.3151059298332525E-5</v>
      </c>
    </row>
    <row r="8793" spans="1:9">
      <c r="A8793" s="143">
        <f t="shared" si="548"/>
        <v>4255</v>
      </c>
      <c r="B8793" s="138" t="s">
        <v>97</v>
      </c>
      <c r="C8793" s="275">
        <v>45134</v>
      </c>
      <c r="D8793" s="275">
        <v>45195</v>
      </c>
      <c r="E8793" s="275">
        <v>45195</v>
      </c>
      <c r="F8793" s="139">
        <f t="shared" si="549"/>
        <v>61</v>
      </c>
      <c r="G8793" s="140">
        <v>18.95</v>
      </c>
      <c r="H8793" s="141">
        <f t="shared" si="550"/>
        <v>1.4892588365208637E-7</v>
      </c>
      <c r="I8793" s="142">
        <f t="shared" si="551"/>
        <v>9.0844789027772687E-6</v>
      </c>
    </row>
    <row r="8794" spans="1:9">
      <c r="A8794" s="143">
        <f t="shared" si="548"/>
        <v>4256</v>
      </c>
      <c r="B8794" s="138" t="s">
        <v>97</v>
      </c>
      <c r="C8794" s="275">
        <v>45264</v>
      </c>
      <c r="D8794" s="275">
        <v>45378</v>
      </c>
      <c r="E8794" s="275">
        <v>45378</v>
      </c>
      <c r="F8794" s="139">
        <f t="shared" si="549"/>
        <v>114</v>
      </c>
      <c r="G8794" s="140">
        <v>0.63</v>
      </c>
      <c r="H8794" s="141">
        <f t="shared" si="550"/>
        <v>4.9510979789347974E-9</v>
      </c>
      <c r="I8794" s="142">
        <f t="shared" si="551"/>
        <v>5.6442516959856693E-7</v>
      </c>
    </row>
    <row r="8795" spans="1:9">
      <c r="A8795" s="143">
        <f t="shared" si="548"/>
        <v>4257</v>
      </c>
      <c r="B8795" s="138" t="s">
        <v>97</v>
      </c>
      <c r="C8795" s="275">
        <v>45179</v>
      </c>
      <c r="D8795" s="275">
        <v>45184</v>
      </c>
      <c r="E8795" s="275">
        <v>45184</v>
      </c>
      <c r="F8795" s="139">
        <f t="shared" si="549"/>
        <v>5</v>
      </c>
      <c r="G8795" s="140">
        <v>6.75</v>
      </c>
      <c r="H8795" s="141">
        <f t="shared" si="550"/>
        <v>5.3047478345729969E-8</v>
      </c>
      <c r="I8795" s="142">
        <f t="shared" si="551"/>
        <v>2.6523739172864985E-7</v>
      </c>
    </row>
    <row r="8796" spans="1:9">
      <c r="A8796" s="143">
        <f t="shared" si="548"/>
        <v>4258</v>
      </c>
      <c r="B8796" s="138" t="s">
        <v>97</v>
      </c>
      <c r="C8796" s="275">
        <v>44972</v>
      </c>
      <c r="D8796" s="275">
        <v>44992</v>
      </c>
      <c r="E8796" s="275">
        <v>44992</v>
      </c>
      <c r="F8796" s="139">
        <f t="shared" si="549"/>
        <v>20</v>
      </c>
      <c r="G8796" s="140">
        <v>122.38</v>
      </c>
      <c r="H8796" s="141">
        <f t="shared" si="550"/>
        <v>9.6177042962228656E-7</v>
      </c>
      <c r="I8796" s="142">
        <f t="shared" si="551"/>
        <v>1.923540859244573E-5</v>
      </c>
    </row>
    <row r="8797" spans="1:9">
      <c r="A8797" s="143">
        <f t="shared" si="548"/>
        <v>4259</v>
      </c>
      <c r="B8797" s="138" t="s">
        <v>97</v>
      </c>
      <c r="C8797" s="275">
        <v>44999</v>
      </c>
      <c r="D8797" s="275">
        <v>45216</v>
      </c>
      <c r="E8797" s="275">
        <v>45216</v>
      </c>
      <c r="F8797" s="139">
        <f t="shared" si="549"/>
        <v>217</v>
      </c>
      <c r="G8797" s="140">
        <v>129.32</v>
      </c>
      <c r="H8797" s="141">
        <f t="shared" si="550"/>
        <v>1.0163110962473778E-6</v>
      </c>
      <c r="I8797" s="142">
        <f t="shared" si="551"/>
        <v>2.2053950788568098E-4</v>
      </c>
    </row>
    <row r="8798" spans="1:9">
      <c r="A8798" s="143">
        <f t="shared" si="548"/>
        <v>4260</v>
      </c>
      <c r="B8798" s="138" t="s">
        <v>97</v>
      </c>
      <c r="C8798" s="275">
        <v>45048</v>
      </c>
      <c r="D8798" s="275">
        <v>45072</v>
      </c>
      <c r="E8798" s="275">
        <v>45072</v>
      </c>
      <c r="F8798" s="139">
        <f t="shared" si="549"/>
        <v>24</v>
      </c>
      <c r="G8798" s="140">
        <v>102.02</v>
      </c>
      <c r="H8798" s="141">
        <f t="shared" si="550"/>
        <v>8.0176351716020315E-7</v>
      </c>
      <c r="I8798" s="142">
        <f t="shared" si="551"/>
        <v>1.9242324411844877E-5</v>
      </c>
    </row>
    <row r="8799" spans="1:9">
      <c r="A8799" s="143">
        <f t="shared" si="548"/>
        <v>4261</v>
      </c>
      <c r="B8799" s="138" t="s">
        <v>97</v>
      </c>
      <c r="C8799" s="275">
        <v>45246</v>
      </c>
      <c r="D8799" s="275">
        <v>45328</v>
      </c>
      <c r="E8799" s="275">
        <v>45328</v>
      </c>
      <c r="F8799" s="139">
        <f t="shared" si="549"/>
        <v>82</v>
      </c>
      <c r="G8799" s="140">
        <v>24.83</v>
      </c>
      <c r="H8799" s="141">
        <f t="shared" si="550"/>
        <v>1.9513613145547779E-7</v>
      </c>
      <c r="I8799" s="142">
        <f t="shared" si="551"/>
        <v>1.6001162779349178E-5</v>
      </c>
    </row>
    <row r="8800" spans="1:9">
      <c r="A8800" s="143">
        <f t="shared" si="548"/>
        <v>4262</v>
      </c>
      <c r="B8800" s="138" t="s">
        <v>97</v>
      </c>
      <c r="C8800" s="275">
        <v>45008</v>
      </c>
      <c r="D8800" s="275">
        <v>45041</v>
      </c>
      <c r="E8800" s="275">
        <v>45041</v>
      </c>
      <c r="F8800" s="139">
        <f t="shared" si="549"/>
        <v>33</v>
      </c>
      <c r="G8800" s="140">
        <v>96.91</v>
      </c>
      <c r="H8800" s="141">
        <f t="shared" si="550"/>
        <v>7.6160461133106541E-7</v>
      </c>
      <c r="I8800" s="142">
        <f t="shared" si="551"/>
        <v>2.5132952173925158E-5</v>
      </c>
    </row>
    <row r="8801" spans="1:9">
      <c r="A8801" s="143">
        <f t="shared" si="548"/>
        <v>4263</v>
      </c>
      <c r="B8801" s="138" t="s">
        <v>97</v>
      </c>
      <c r="C8801" s="275">
        <v>45247</v>
      </c>
      <c r="D8801" s="275">
        <v>45259</v>
      </c>
      <c r="E8801" s="275">
        <v>45259</v>
      </c>
      <c r="F8801" s="139">
        <f t="shared" si="549"/>
        <v>12</v>
      </c>
      <c r="G8801" s="140">
        <v>50.13</v>
      </c>
      <c r="H8801" s="141">
        <f t="shared" si="550"/>
        <v>3.9396593918095463E-7</v>
      </c>
      <c r="I8801" s="142">
        <f t="shared" si="551"/>
        <v>4.7275912701714557E-6</v>
      </c>
    </row>
    <row r="8802" spans="1:9">
      <c r="A8802" s="143">
        <f t="shared" si="548"/>
        <v>4264</v>
      </c>
      <c r="B8802" s="138" t="s">
        <v>97</v>
      </c>
      <c r="C8802" s="275">
        <v>45243</v>
      </c>
      <c r="D8802" s="275">
        <v>45308</v>
      </c>
      <c r="E8802" s="275">
        <v>45308</v>
      </c>
      <c r="F8802" s="139">
        <f t="shared" si="549"/>
        <v>65</v>
      </c>
      <c r="G8802" s="140">
        <v>11.3</v>
      </c>
      <c r="H8802" s="141">
        <f t="shared" si="550"/>
        <v>8.8805408193592402E-8</v>
      </c>
      <c r="I8802" s="142">
        <f t="shared" si="551"/>
        <v>5.7723515325835065E-6</v>
      </c>
    </row>
    <row r="8803" spans="1:9">
      <c r="A8803" s="143">
        <f t="shared" si="548"/>
        <v>4265</v>
      </c>
      <c r="B8803" s="138" t="s">
        <v>97</v>
      </c>
      <c r="C8803" s="275">
        <v>44931</v>
      </c>
      <c r="D8803" s="275">
        <v>44959</v>
      </c>
      <c r="E8803" s="275">
        <v>44959</v>
      </c>
      <c r="F8803" s="139">
        <f t="shared" si="549"/>
        <v>28</v>
      </c>
      <c r="G8803" s="140">
        <v>23.1</v>
      </c>
      <c r="H8803" s="141">
        <f t="shared" si="550"/>
        <v>1.8154025922760925E-7</v>
      </c>
      <c r="I8803" s="142">
        <f t="shared" si="551"/>
        <v>5.0831272583730588E-6</v>
      </c>
    </row>
    <row r="8804" spans="1:9">
      <c r="A8804" s="143">
        <f t="shared" si="548"/>
        <v>4266</v>
      </c>
      <c r="B8804" s="138" t="s">
        <v>97</v>
      </c>
      <c r="C8804" s="275">
        <v>45069</v>
      </c>
      <c r="D8804" s="275">
        <v>45078</v>
      </c>
      <c r="E8804" s="275">
        <v>45078</v>
      </c>
      <c r="F8804" s="139">
        <f t="shared" si="549"/>
        <v>9</v>
      </c>
      <c r="G8804" s="140">
        <v>37.950000000000003</v>
      </c>
      <c r="H8804" s="141">
        <f t="shared" si="550"/>
        <v>2.9824471158821519E-7</v>
      </c>
      <c r="I8804" s="142">
        <f t="shared" si="551"/>
        <v>2.6842024042939368E-6</v>
      </c>
    </row>
    <row r="8805" spans="1:9">
      <c r="A8805" s="143">
        <f t="shared" si="548"/>
        <v>4267</v>
      </c>
      <c r="B8805" s="138" t="s">
        <v>97</v>
      </c>
      <c r="C8805" s="275">
        <v>45282</v>
      </c>
      <c r="D8805" s="275">
        <v>45418</v>
      </c>
      <c r="E8805" s="275">
        <v>45418</v>
      </c>
      <c r="F8805" s="139">
        <f t="shared" si="549"/>
        <v>136</v>
      </c>
      <c r="G8805" s="140">
        <v>18.09</v>
      </c>
      <c r="H8805" s="141">
        <f t="shared" si="550"/>
        <v>1.4216724196655632E-7</v>
      </c>
      <c r="I8805" s="142">
        <f t="shared" si="551"/>
        <v>1.9334744907451658E-5</v>
      </c>
    </row>
    <row r="8806" spans="1:9">
      <c r="A8806" s="143">
        <f t="shared" si="548"/>
        <v>4268</v>
      </c>
      <c r="B8806" s="138" t="s">
        <v>97</v>
      </c>
      <c r="C8806" s="275">
        <v>44932</v>
      </c>
      <c r="D8806" s="275">
        <v>44956</v>
      </c>
      <c r="E8806" s="275">
        <v>44956</v>
      </c>
      <c r="F8806" s="139">
        <f t="shared" si="549"/>
        <v>24</v>
      </c>
      <c r="G8806" s="140">
        <v>246.58</v>
      </c>
      <c r="H8806" s="141">
        <f t="shared" si="550"/>
        <v>1.9378440311837181E-6</v>
      </c>
      <c r="I8806" s="142">
        <f t="shared" si="551"/>
        <v>4.6508256748409231E-5</v>
      </c>
    </row>
    <row r="8807" spans="1:9">
      <c r="A8807" s="143">
        <f t="shared" si="548"/>
        <v>4269</v>
      </c>
      <c r="B8807" s="138" t="s">
        <v>97</v>
      </c>
      <c r="C8807" s="275">
        <v>45149</v>
      </c>
      <c r="D8807" s="275">
        <v>45168</v>
      </c>
      <c r="E8807" s="275">
        <v>45168</v>
      </c>
      <c r="F8807" s="139">
        <f t="shared" si="549"/>
        <v>19</v>
      </c>
      <c r="G8807" s="140">
        <v>18.95</v>
      </c>
      <c r="H8807" s="141">
        <f t="shared" si="550"/>
        <v>1.4892588365208637E-7</v>
      </c>
      <c r="I8807" s="142">
        <f t="shared" si="551"/>
        <v>2.8295917893896412E-6</v>
      </c>
    </row>
    <row r="8808" spans="1:9">
      <c r="A8808" s="143">
        <f t="shared" si="548"/>
        <v>4270</v>
      </c>
      <c r="B8808" s="138" t="s">
        <v>97</v>
      </c>
      <c r="C8808" s="275">
        <v>45201</v>
      </c>
      <c r="D8808" s="275">
        <v>45267</v>
      </c>
      <c r="E8808" s="275">
        <v>45267</v>
      </c>
      <c r="F8808" s="139">
        <f t="shared" si="549"/>
        <v>66</v>
      </c>
      <c r="G8808" s="140">
        <v>18.95</v>
      </c>
      <c r="H8808" s="141">
        <f t="shared" si="550"/>
        <v>1.4892588365208637E-7</v>
      </c>
      <c r="I8808" s="142">
        <f t="shared" si="551"/>
        <v>9.8291083210377002E-6</v>
      </c>
    </row>
    <row r="8809" spans="1:9">
      <c r="A8809" s="143">
        <f t="shared" si="548"/>
        <v>4271</v>
      </c>
      <c r="B8809" s="138" t="s">
        <v>97</v>
      </c>
      <c r="C8809" s="275">
        <v>45099</v>
      </c>
      <c r="D8809" s="275">
        <v>45126</v>
      </c>
      <c r="E8809" s="275">
        <v>45126</v>
      </c>
      <c r="F8809" s="139">
        <f t="shared" si="549"/>
        <v>27</v>
      </c>
      <c r="G8809" s="140">
        <v>1.66</v>
      </c>
      <c r="H8809" s="141">
        <f t="shared" si="550"/>
        <v>1.3045750230209148E-8</v>
      </c>
      <c r="I8809" s="142">
        <f t="shared" si="551"/>
        <v>3.52235256215647E-7</v>
      </c>
    </row>
    <row r="8810" spans="1:9">
      <c r="A8810" s="143">
        <f t="shared" si="548"/>
        <v>4272</v>
      </c>
      <c r="B8810" s="138" t="s">
        <v>97</v>
      </c>
      <c r="C8810" s="275">
        <v>45271</v>
      </c>
      <c r="D8810" s="275">
        <v>45302</v>
      </c>
      <c r="E8810" s="275">
        <v>45302</v>
      </c>
      <c r="F8810" s="139">
        <f t="shared" si="549"/>
        <v>31</v>
      </c>
      <c r="G8810" s="140">
        <v>92.6</v>
      </c>
      <c r="H8810" s="141">
        <f t="shared" si="550"/>
        <v>7.2773281404660667E-7</v>
      </c>
      <c r="I8810" s="142">
        <f t="shared" si="551"/>
        <v>2.2559717235444808E-5</v>
      </c>
    </row>
    <row r="8811" spans="1:9">
      <c r="A8811" s="143">
        <f t="shared" si="548"/>
        <v>4273</v>
      </c>
      <c r="B8811" s="138" t="s">
        <v>97</v>
      </c>
      <c r="C8811" s="275">
        <v>45174</v>
      </c>
      <c r="D8811" s="275">
        <v>45219</v>
      </c>
      <c r="E8811" s="275">
        <v>45219</v>
      </c>
      <c r="F8811" s="139">
        <f t="shared" si="549"/>
        <v>45</v>
      </c>
      <c r="G8811" s="140">
        <v>30.62</v>
      </c>
      <c r="H8811" s="141">
        <f t="shared" si="550"/>
        <v>2.4063907954759283E-7</v>
      </c>
      <c r="I8811" s="142">
        <f t="shared" si="551"/>
        <v>1.0828758579641677E-5</v>
      </c>
    </row>
    <row r="8812" spans="1:9">
      <c r="A8812" s="143">
        <f t="shared" si="548"/>
        <v>4274</v>
      </c>
      <c r="B8812" s="138" t="s">
        <v>97</v>
      </c>
      <c r="C8812" s="275">
        <v>45090</v>
      </c>
      <c r="D8812" s="275">
        <v>45127</v>
      </c>
      <c r="E8812" s="275">
        <v>45127</v>
      </c>
      <c r="F8812" s="139">
        <f t="shared" si="549"/>
        <v>37</v>
      </c>
      <c r="G8812" s="140">
        <v>94.48</v>
      </c>
      <c r="H8812" s="141">
        <f t="shared" si="550"/>
        <v>7.4250751912660268E-7</v>
      </c>
      <c r="I8812" s="142">
        <f t="shared" si="551"/>
        <v>2.7472778207684298E-5</v>
      </c>
    </row>
    <row r="8813" spans="1:9">
      <c r="A8813" s="143">
        <f t="shared" si="548"/>
        <v>4275</v>
      </c>
      <c r="B8813" s="138" t="s">
        <v>97</v>
      </c>
      <c r="C8813" s="275">
        <v>44987</v>
      </c>
      <c r="D8813" s="275">
        <v>45016</v>
      </c>
      <c r="E8813" s="275">
        <v>45016</v>
      </c>
      <c r="F8813" s="139">
        <f t="shared" si="549"/>
        <v>29</v>
      </c>
      <c r="G8813" s="140">
        <v>194.17</v>
      </c>
      <c r="H8813" s="141">
        <f t="shared" si="550"/>
        <v>1.5259598326504278E-6</v>
      </c>
      <c r="I8813" s="142">
        <f t="shared" si="551"/>
        <v>4.4252835146862408E-5</v>
      </c>
    </row>
    <row r="8814" spans="1:9">
      <c r="A8814" s="143">
        <f t="shared" si="548"/>
        <v>4276</v>
      </c>
      <c r="B8814" s="138" t="s">
        <v>97</v>
      </c>
      <c r="C8814" s="275">
        <v>44980</v>
      </c>
      <c r="D8814" s="275">
        <v>44988</v>
      </c>
      <c r="E8814" s="275">
        <v>44988</v>
      </c>
      <c r="F8814" s="139">
        <f t="shared" si="549"/>
        <v>8</v>
      </c>
      <c r="G8814" s="140">
        <v>480.54</v>
      </c>
      <c r="H8814" s="141">
        <f t="shared" si="550"/>
        <v>3.7765089250751232E-6</v>
      </c>
      <c r="I8814" s="142">
        <f t="shared" si="551"/>
        <v>3.0212071400600986E-5</v>
      </c>
    </row>
    <row r="8815" spans="1:9">
      <c r="A8815" s="143">
        <f t="shared" si="548"/>
        <v>4277</v>
      </c>
      <c r="B8815" s="138" t="s">
        <v>97</v>
      </c>
      <c r="C8815" s="275">
        <v>44939</v>
      </c>
      <c r="D8815" s="275">
        <v>44949</v>
      </c>
      <c r="E8815" s="275">
        <v>44949</v>
      </c>
      <c r="F8815" s="139">
        <f t="shared" si="549"/>
        <v>10</v>
      </c>
      <c r="G8815" s="140">
        <v>290.42</v>
      </c>
      <c r="H8815" s="141">
        <f t="shared" si="550"/>
        <v>2.2823775794321334E-6</v>
      </c>
      <c r="I8815" s="142">
        <f t="shared" si="551"/>
        <v>2.2823775794321333E-5</v>
      </c>
    </row>
    <row r="8816" spans="1:9">
      <c r="A8816" s="143">
        <f t="shared" si="548"/>
        <v>4278</v>
      </c>
      <c r="B8816" s="138" t="s">
        <v>97</v>
      </c>
      <c r="C8816" s="275">
        <v>45037</v>
      </c>
      <c r="D8816" s="275">
        <v>45112</v>
      </c>
      <c r="E8816" s="275">
        <v>45112</v>
      </c>
      <c r="F8816" s="139">
        <f t="shared" si="549"/>
        <v>75</v>
      </c>
      <c r="G8816" s="140">
        <v>22.46</v>
      </c>
      <c r="H8816" s="141">
        <f t="shared" si="550"/>
        <v>1.7651057239186597E-7</v>
      </c>
      <c r="I8816" s="142">
        <f t="shared" si="551"/>
        <v>1.3238292929389947E-5</v>
      </c>
    </row>
    <row r="8817" spans="1:9">
      <c r="A8817" s="143">
        <f t="shared" si="548"/>
        <v>4279</v>
      </c>
      <c r="B8817" s="138" t="s">
        <v>97</v>
      </c>
      <c r="C8817" s="275">
        <v>45091</v>
      </c>
      <c r="D8817" s="275">
        <v>45112</v>
      </c>
      <c r="E8817" s="275">
        <v>45112</v>
      </c>
      <c r="F8817" s="139">
        <f t="shared" si="549"/>
        <v>21</v>
      </c>
      <c r="G8817" s="140">
        <v>7.44</v>
      </c>
      <c r="H8817" s="141">
        <f t="shared" si="550"/>
        <v>5.8470109465515707E-8</v>
      </c>
      <c r="I8817" s="142">
        <f t="shared" si="551"/>
        <v>1.2278722987758299E-6</v>
      </c>
    </row>
    <row r="8818" spans="1:9">
      <c r="A8818" s="143">
        <f t="shared" si="548"/>
        <v>4280</v>
      </c>
      <c r="B8818" s="138" t="s">
        <v>97</v>
      </c>
      <c r="C8818" s="275">
        <v>45137</v>
      </c>
      <c r="D8818" s="275">
        <v>45146</v>
      </c>
      <c r="E8818" s="275">
        <v>45146</v>
      </c>
      <c r="F8818" s="139">
        <f t="shared" si="549"/>
        <v>9</v>
      </c>
      <c r="G8818" s="140">
        <v>3.56</v>
      </c>
      <c r="H8818" s="141">
        <f t="shared" si="550"/>
        <v>2.797763302382203E-8</v>
      </c>
      <c r="I8818" s="142">
        <f t="shared" si="551"/>
        <v>2.5179869721439828E-7</v>
      </c>
    </row>
    <row r="8819" spans="1:9">
      <c r="A8819" s="143">
        <f t="shared" si="548"/>
        <v>4281</v>
      </c>
      <c r="B8819" s="138" t="s">
        <v>97</v>
      </c>
      <c r="C8819" s="275">
        <v>44965</v>
      </c>
      <c r="D8819" s="275">
        <v>44986</v>
      </c>
      <c r="E8819" s="275">
        <v>44986</v>
      </c>
      <c r="F8819" s="139">
        <f t="shared" si="549"/>
        <v>21</v>
      </c>
      <c r="G8819" s="140">
        <v>5.34</v>
      </c>
      <c r="H8819" s="141">
        <f t="shared" si="550"/>
        <v>4.1966449535733041E-8</v>
      </c>
      <c r="I8819" s="142">
        <f t="shared" si="551"/>
        <v>8.8129544025039386E-7</v>
      </c>
    </row>
    <row r="8820" spans="1:9">
      <c r="A8820" s="143">
        <f t="shared" si="548"/>
        <v>4282</v>
      </c>
      <c r="B8820" s="138" t="s">
        <v>97</v>
      </c>
      <c r="C8820" s="275">
        <v>45216</v>
      </c>
      <c r="D8820" s="275">
        <v>45457</v>
      </c>
      <c r="E8820" s="275">
        <v>45457</v>
      </c>
      <c r="F8820" s="139">
        <f t="shared" si="549"/>
        <v>241</v>
      </c>
      <c r="G8820" s="140">
        <v>73.86</v>
      </c>
      <c r="H8820" s="141">
        <f t="shared" si="550"/>
        <v>5.804572963874986E-7</v>
      </c>
      <c r="I8820" s="142">
        <f t="shared" si="551"/>
        <v>1.3989020842938716E-4</v>
      </c>
    </row>
    <row r="8821" spans="1:9">
      <c r="A8821" s="143">
        <f t="shared" si="548"/>
        <v>4283</v>
      </c>
      <c r="B8821" s="138" t="s">
        <v>97</v>
      </c>
      <c r="C8821" s="275">
        <v>45028</v>
      </c>
      <c r="D8821" s="275">
        <v>45205</v>
      </c>
      <c r="E8821" s="275">
        <v>45205</v>
      </c>
      <c r="F8821" s="139">
        <f t="shared" si="549"/>
        <v>177</v>
      </c>
      <c r="G8821" s="140">
        <v>63.64</v>
      </c>
      <c r="H8821" s="141">
        <f t="shared" si="550"/>
        <v>5.0013948472922301E-7</v>
      </c>
      <c r="I8821" s="142">
        <f t="shared" si="551"/>
        <v>8.8524688797072474E-5</v>
      </c>
    </row>
    <row r="8822" spans="1:9">
      <c r="A8822" s="143">
        <f t="shared" si="548"/>
        <v>4284</v>
      </c>
      <c r="B8822" s="138" t="s">
        <v>97</v>
      </c>
      <c r="C8822" s="275">
        <v>45210</v>
      </c>
      <c r="D8822" s="275">
        <v>45245</v>
      </c>
      <c r="E8822" s="275">
        <v>45245</v>
      </c>
      <c r="F8822" s="139">
        <f t="shared" si="549"/>
        <v>35</v>
      </c>
      <c r="G8822" s="140">
        <v>25.32</v>
      </c>
      <c r="H8822" s="141">
        <f t="shared" si="550"/>
        <v>1.9898698543909376E-7</v>
      </c>
      <c r="I8822" s="142">
        <f t="shared" si="551"/>
        <v>6.9645444903682817E-6</v>
      </c>
    </row>
    <row r="8823" spans="1:9">
      <c r="A8823" s="143">
        <f t="shared" si="548"/>
        <v>4285</v>
      </c>
      <c r="B8823" s="138" t="s">
        <v>97</v>
      </c>
      <c r="C8823" s="275">
        <v>45051</v>
      </c>
      <c r="D8823" s="275">
        <v>45232</v>
      </c>
      <c r="E8823" s="275">
        <v>45232</v>
      </c>
      <c r="F8823" s="139">
        <f t="shared" si="549"/>
        <v>181</v>
      </c>
      <c r="G8823" s="140">
        <v>23.85</v>
      </c>
      <c r="H8823" s="141">
        <f t="shared" si="550"/>
        <v>1.8743442348824592E-7</v>
      </c>
      <c r="I8823" s="142">
        <f t="shared" si="551"/>
        <v>3.3925630651372512E-5</v>
      </c>
    </row>
    <row r="8824" spans="1:9">
      <c r="A8824" s="143">
        <f t="shared" si="548"/>
        <v>4286</v>
      </c>
      <c r="B8824" s="138" t="s">
        <v>97</v>
      </c>
      <c r="C8824" s="275">
        <v>45244</v>
      </c>
      <c r="D8824" s="275">
        <v>45414</v>
      </c>
      <c r="E8824" s="275">
        <v>45414</v>
      </c>
      <c r="F8824" s="139">
        <f t="shared" si="549"/>
        <v>170</v>
      </c>
      <c r="G8824" s="140">
        <v>30.12</v>
      </c>
      <c r="H8824" s="141">
        <f t="shared" si="550"/>
        <v>2.3670963670716842E-7</v>
      </c>
      <c r="I8824" s="142">
        <f t="shared" si="551"/>
        <v>4.0240638240218631E-5</v>
      </c>
    </row>
    <row r="8825" spans="1:9">
      <c r="A8825" s="143">
        <f t="shared" si="548"/>
        <v>4287</v>
      </c>
      <c r="B8825" s="138" t="s">
        <v>97</v>
      </c>
      <c r="C8825" s="275">
        <v>45070</v>
      </c>
      <c r="D8825" s="275">
        <v>45153</v>
      </c>
      <c r="E8825" s="275">
        <v>45153</v>
      </c>
      <c r="F8825" s="139">
        <f t="shared" si="549"/>
        <v>83</v>
      </c>
      <c r="G8825" s="140">
        <v>103.49</v>
      </c>
      <c r="H8825" s="141">
        <f t="shared" si="550"/>
        <v>8.133160791110511E-7</v>
      </c>
      <c r="I8825" s="142">
        <f t="shared" si="551"/>
        <v>6.7505234566217237E-5</v>
      </c>
    </row>
    <row r="8826" spans="1:9">
      <c r="A8826" s="143">
        <f t="shared" si="548"/>
        <v>4288</v>
      </c>
      <c r="B8826" s="138" t="s">
        <v>97</v>
      </c>
      <c r="C8826" s="275">
        <v>45237</v>
      </c>
      <c r="D8826" s="275">
        <v>45321</v>
      </c>
      <c r="E8826" s="275">
        <v>45321</v>
      </c>
      <c r="F8826" s="139">
        <f t="shared" si="549"/>
        <v>84</v>
      </c>
      <c r="G8826" s="140">
        <v>71.52</v>
      </c>
      <c r="H8826" s="141">
        <f t="shared" si="550"/>
        <v>5.6206750389431226E-7</v>
      </c>
      <c r="I8826" s="142">
        <f t="shared" si="551"/>
        <v>4.721367032712223E-5</v>
      </c>
    </row>
    <row r="8827" spans="1:9">
      <c r="A8827" s="143">
        <f t="shared" si="548"/>
        <v>4289</v>
      </c>
      <c r="B8827" s="138" t="s">
        <v>97</v>
      </c>
      <c r="C8827" s="275">
        <v>45260</v>
      </c>
      <c r="D8827" s="275">
        <v>45301</v>
      </c>
      <c r="E8827" s="275">
        <v>45301</v>
      </c>
      <c r="F8827" s="139">
        <f t="shared" si="549"/>
        <v>41</v>
      </c>
      <c r="G8827" s="140">
        <v>156.59</v>
      </c>
      <c r="H8827" s="141">
        <f t="shared" si="550"/>
        <v>1.2306229087641268E-6</v>
      </c>
      <c r="I8827" s="142">
        <f t="shared" si="551"/>
        <v>5.0455539259329198E-5</v>
      </c>
    </row>
    <row r="8828" spans="1:9">
      <c r="A8828" s="143">
        <f t="shared" ref="A8828:A8893" si="552">A8827+1</f>
        <v>4290</v>
      </c>
      <c r="B8828" s="138" t="s">
        <v>97</v>
      </c>
      <c r="C8828" s="275">
        <v>45190</v>
      </c>
      <c r="D8828" s="275">
        <v>45236</v>
      </c>
      <c r="E8828" s="275">
        <v>45236</v>
      </c>
      <c r="F8828" s="139">
        <f t="shared" si="549"/>
        <v>46</v>
      </c>
      <c r="G8828" s="140">
        <v>18.95</v>
      </c>
      <c r="H8828" s="141">
        <f t="shared" si="550"/>
        <v>1.4892588365208637E-7</v>
      </c>
      <c r="I8828" s="142">
        <f t="shared" si="551"/>
        <v>6.8505906479959733E-6</v>
      </c>
    </row>
    <row r="8829" spans="1:9">
      <c r="A8829" s="143">
        <f t="shared" si="552"/>
        <v>4291</v>
      </c>
      <c r="B8829" s="138" t="s">
        <v>97</v>
      </c>
      <c r="C8829" s="275">
        <v>44998</v>
      </c>
      <c r="D8829" s="275">
        <v>45198</v>
      </c>
      <c r="E8829" s="275">
        <v>45198</v>
      </c>
      <c r="F8829" s="139">
        <f t="shared" si="549"/>
        <v>200</v>
      </c>
      <c r="G8829" s="140">
        <v>101.68</v>
      </c>
      <c r="H8829" s="141">
        <f t="shared" si="550"/>
        <v>7.990914960287147E-7</v>
      </c>
      <c r="I8829" s="142">
        <f t="shared" si="551"/>
        <v>1.5981829920574294E-4</v>
      </c>
    </row>
    <row r="8830" spans="1:9">
      <c r="A8830" s="143">
        <f t="shared" si="552"/>
        <v>4292</v>
      </c>
      <c r="B8830" s="138" t="s">
        <v>97</v>
      </c>
      <c r="C8830" s="275">
        <v>45256</v>
      </c>
      <c r="D8830" s="275">
        <v>45273</v>
      </c>
      <c r="E8830" s="275">
        <v>45273</v>
      </c>
      <c r="F8830" s="139">
        <f t="shared" si="549"/>
        <v>17</v>
      </c>
      <c r="G8830" s="140">
        <v>6.31</v>
      </c>
      <c r="H8830" s="141">
        <f t="shared" si="550"/>
        <v>4.9589568646156461E-8</v>
      </c>
      <c r="I8830" s="142">
        <f t="shared" si="551"/>
        <v>8.4302266698465978E-7</v>
      </c>
    </row>
    <row r="8831" spans="1:9">
      <c r="A8831" s="143">
        <f t="shared" si="552"/>
        <v>4293</v>
      </c>
      <c r="B8831" s="138" t="s">
        <v>97</v>
      </c>
      <c r="C8831" s="275">
        <v>45041</v>
      </c>
      <c r="D8831" s="275">
        <v>45153</v>
      </c>
      <c r="E8831" s="275">
        <v>45153</v>
      </c>
      <c r="F8831" s="139">
        <f t="shared" si="549"/>
        <v>112</v>
      </c>
      <c r="G8831" s="140">
        <v>98.95</v>
      </c>
      <c r="H8831" s="141">
        <f t="shared" si="550"/>
        <v>7.7763673811999719E-7</v>
      </c>
      <c r="I8831" s="142">
        <f t="shared" si="551"/>
        <v>8.709531466943968E-5</v>
      </c>
    </row>
    <row r="8832" spans="1:9">
      <c r="A8832" s="143">
        <f t="shared" si="552"/>
        <v>4294</v>
      </c>
      <c r="B8832" s="138" t="s">
        <v>97</v>
      </c>
      <c r="C8832" s="275">
        <v>44981</v>
      </c>
      <c r="D8832" s="275">
        <v>45015</v>
      </c>
      <c r="E8832" s="275">
        <v>45015</v>
      </c>
      <c r="F8832" s="139">
        <f t="shared" si="549"/>
        <v>34</v>
      </c>
      <c r="G8832" s="140">
        <v>568.89</v>
      </c>
      <c r="H8832" s="141">
        <f t="shared" si="550"/>
        <v>4.4708414749781222E-6</v>
      </c>
      <c r="I8832" s="142">
        <f t="shared" si="551"/>
        <v>1.5200861014925615E-4</v>
      </c>
    </row>
    <row r="8833" spans="1:9">
      <c r="A8833" s="143">
        <f t="shared" si="552"/>
        <v>4295</v>
      </c>
      <c r="B8833" s="138" t="s">
        <v>97</v>
      </c>
      <c r="C8833" s="275">
        <v>45203</v>
      </c>
      <c r="D8833" s="275">
        <v>45331</v>
      </c>
      <c r="E8833" s="275">
        <v>45331</v>
      </c>
      <c r="F8833" s="139">
        <f t="shared" si="549"/>
        <v>128</v>
      </c>
      <c r="G8833" s="140">
        <v>29.56</v>
      </c>
      <c r="H8833" s="141">
        <f t="shared" si="550"/>
        <v>2.3230866072589302E-7</v>
      </c>
      <c r="I8833" s="142">
        <f t="shared" si="551"/>
        <v>2.9735508572914307E-5</v>
      </c>
    </row>
    <row r="8834" spans="1:9">
      <c r="A8834" s="143">
        <f t="shared" si="552"/>
        <v>4296</v>
      </c>
      <c r="B8834" s="138" t="s">
        <v>97</v>
      </c>
      <c r="C8834" s="275">
        <v>45007</v>
      </c>
      <c r="D8834" s="275">
        <v>45029</v>
      </c>
      <c r="E8834" s="275">
        <v>45029</v>
      </c>
      <c r="F8834" s="139">
        <f t="shared" si="549"/>
        <v>22</v>
      </c>
      <c r="G8834" s="140">
        <v>5.34</v>
      </c>
      <c r="H8834" s="141">
        <f t="shared" si="550"/>
        <v>4.1966449535733041E-8</v>
      </c>
      <c r="I8834" s="142">
        <f t="shared" si="551"/>
        <v>9.2326188978612688E-7</v>
      </c>
    </row>
    <row r="8835" spans="1:9">
      <c r="A8835" s="143">
        <f t="shared" si="552"/>
        <v>4297</v>
      </c>
      <c r="B8835" s="138" t="s">
        <v>97</v>
      </c>
      <c r="C8835" s="275">
        <v>44970</v>
      </c>
      <c r="D8835" s="275">
        <v>44981</v>
      </c>
      <c r="E8835" s="275">
        <v>44981</v>
      </c>
      <c r="F8835" s="139">
        <f t="shared" si="549"/>
        <v>11</v>
      </c>
      <c r="G8835" s="140">
        <v>40.93</v>
      </c>
      <c r="H8835" s="141">
        <f t="shared" si="550"/>
        <v>3.2166419091714487E-7</v>
      </c>
      <c r="I8835" s="142">
        <f t="shared" si="551"/>
        <v>3.5383061000885935E-6</v>
      </c>
    </row>
    <row r="8836" spans="1:9">
      <c r="A8836" s="143">
        <f t="shared" si="552"/>
        <v>4298</v>
      </c>
      <c r="B8836" s="138" t="s">
        <v>97</v>
      </c>
      <c r="C8836" s="275">
        <v>45240</v>
      </c>
      <c r="D8836" s="275">
        <v>45300</v>
      </c>
      <c r="E8836" s="275">
        <v>45300</v>
      </c>
      <c r="F8836" s="139">
        <f t="shared" si="549"/>
        <v>60</v>
      </c>
      <c r="G8836" s="140">
        <v>5.69</v>
      </c>
      <c r="H8836" s="141">
        <f t="shared" si="550"/>
        <v>4.4717059524030159E-8</v>
      </c>
      <c r="I8836" s="142">
        <f t="shared" si="551"/>
        <v>2.6830235714418095E-6</v>
      </c>
    </row>
    <row r="8837" spans="1:9">
      <c r="A8837" s="143">
        <f t="shared" si="552"/>
        <v>4299</v>
      </c>
      <c r="B8837" s="138" t="s">
        <v>97</v>
      </c>
      <c r="C8837" s="275">
        <v>44979</v>
      </c>
      <c r="D8837" s="275">
        <v>44995</v>
      </c>
      <c r="E8837" s="275">
        <v>44995</v>
      </c>
      <c r="F8837" s="139">
        <f t="shared" si="549"/>
        <v>16</v>
      </c>
      <c r="G8837" s="140">
        <v>17.8</v>
      </c>
      <c r="H8837" s="141">
        <f t="shared" si="550"/>
        <v>1.3988816511911015E-7</v>
      </c>
      <c r="I8837" s="142">
        <f t="shared" si="551"/>
        <v>2.2382106419057624E-6</v>
      </c>
    </row>
    <row r="8838" spans="1:9">
      <c r="A8838" s="143">
        <f t="shared" si="552"/>
        <v>4300</v>
      </c>
      <c r="B8838" s="138" t="s">
        <v>97</v>
      </c>
      <c r="C8838" s="275">
        <v>45210</v>
      </c>
      <c r="D8838" s="275">
        <v>45238</v>
      </c>
      <c r="E8838" s="275">
        <v>45238</v>
      </c>
      <c r="F8838" s="139">
        <f t="shared" si="549"/>
        <v>28</v>
      </c>
      <c r="G8838" s="140">
        <v>6.12</v>
      </c>
      <c r="H8838" s="141">
        <f t="shared" si="550"/>
        <v>4.8096380366795175E-8</v>
      </c>
      <c r="I8838" s="142">
        <f t="shared" si="551"/>
        <v>1.3466986502702648E-6</v>
      </c>
    </row>
    <row r="8839" spans="1:9">
      <c r="A8839" s="143">
        <f t="shared" si="552"/>
        <v>4301</v>
      </c>
      <c r="B8839" s="138" t="s">
        <v>97</v>
      </c>
      <c r="C8839" s="275">
        <v>45030</v>
      </c>
      <c r="D8839" s="275">
        <v>45051</v>
      </c>
      <c r="E8839" s="275">
        <v>45051</v>
      </c>
      <c r="F8839" s="139">
        <f t="shared" si="549"/>
        <v>21</v>
      </c>
      <c r="G8839" s="140">
        <v>12.4</v>
      </c>
      <c r="H8839" s="141">
        <f t="shared" si="550"/>
        <v>9.745018244252617E-8</v>
      </c>
      <c r="I8839" s="142">
        <f t="shared" si="551"/>
        <v>2.0464538312930494E-6</v>
      </c>
    </row>
    <row r="8840" spans="1:9">
      <c r="A8840" s="143">
        <f t="shared" si="552"/>
        <v>4302</v>
      </c>
      <c r="B8840" s="138" t="s">
        <v>97</v>
      </c>
      <c r="C8840" s="275">
        <v>45049</v>
      </c>
      <c r="D8840" s="275">
        <v>45058</v>
      </c>
      <c r="E8840" s="275">
        <v>45058</v>
      </c>
      <c r="F8840" s="139">
        <f t="shared" ref="F8840:F8893" si="553">E8840-C8840</f>
        <v>9</v>
      </c>
      <c r="G8840" s="140">
        <v>43.53</v>
      </c>
      <c r="H8840" s="141">
        <f t="shared" ref="H8840:H8893" si="554">G8840/$G$8894</f>
        <v>3.4209729368735199E-7</v>
      </c>
      <c r="I8840" s="142">
        <f t="shared" ref="I8840:I8893" si="555">H8840*F8840</f>
        <v>3.0788756431861678E-6</v>
      </c>
    </row>
    <row r="8841" spans="1:9">
      <c r="A8841" s="143">
        <f t="shared" si="552"/>
        <v>4303</v>
      </c>
      <c r="B8841" s="138" t="s">
        <v>97</v>
      </c>
      <c r="C8841" s="275">
        <v>45133</v>
      </c>
      <c r="D8841" s="275">
        <v>45191</v>
      </c>
      <c r="E8841" s="275">
        <v>45191</v>
      </c>
      <c r="F8841" s="139">
        <f t="shared" si="553"/>
        <v>58</v>
      </c>
      <c r="G8841" s="140">
        <v>27.26</v>
      </c>
      <c r="H8841" s="141">
        <f t="shared" si="554"/>
        <v>2.142332236599406E-7</v>
      </c>
      <c r="I8841" s="142">
        <f t="shared" si="555"/>
        <v>1.2425526972276554E-5</v>
      </c>
    </row>
    <row r="8842" spans="1:9">
      <c r="A8842" s="143">
        <f t="shared" si="552"/>
        <v>4304</v>
      </c>
      <c r="B8842" s="138" t="s">
        <v>97</v>
      </c>
      <c r="C8842" s="275">
        <v>44982</v>
      </c>
      <c r="D8842" s="275">
        <v>44985</v>
      </c>
      <c r="E8842" s="275">
        <v>44985</v>
      </c>
      <c r="F8842" s="139">
        <f t="shared" si="553"/>
        <v>3</v>
      </c>
      <c r="G8842" s="140">
        <v>432.82</v>
      </c>
      <c r="H8842" s="141">
        <f t="shared" si="554"/>
        <v>3.4014829003850144E-6</v>
      </c>
      <c r="I8842" s="142">
        <f t="shared" si="555"/>
        <v>1.0204448701155044E-5</v>
      </c>
    </row>
    <row r="8843" spans="1:9">
      <c r="A8843" s="143">
        <f t="shared" si="552"/>
        <v>4305</v>
      </c>
      <c r="B8843" s="138" t="s">
        <v>97</v>
      </c>
      <c r="C8843" s="275">
        <v>45125</v>
      </c>
      <c r="D8843" s="275">
        <v>45149</v>
      </c>
      <c r="E8843" s="275">
        <v>45149</v>
      </c>
      <c r="F8843" s="139">
        <f t="shared" si="553"/>
        <v>24</v>
      </c>
      <c r="G8843" s="140">
        <v>11.29</v>
      </c>
      <c r="H8843" s="141">
        <f t="shared" si="554"/>
        <v>8.8726819336783903E-8</v>
      </c>
      <c r="I8843" s="142">
        <f t="shared" si="555"/>
        <v>2.1294436640828139E-6</v>
      </c>
    </row>
    <row r="8844" spans="1:9">
      <c r="A8844" s="143">
        <f t="shared" si="552"/>
        <v>4306</v>
      </c>
      <c r="B8844" s="138" t="s">
        <v>97</v>
      </c>
      <c r="C8844" s="275">
        <v>44986</v>
      </c>
      <c r="D8844" s="275">
        <v>45019</v>
      </c>
      <c r="E8844" s="275">
        <v>45019</v>
      </c>
      <c r="F8844" s="139">
        <f t="shared" si="553"/>
        <v>33</v>
      </c>
      <c r="G8844" s="140">
        <v>110.29</v>
      </c>
      <c r="H8844" s="141">
        <f t="shared" si="554"/>
        <v>8.6675650174082357E-7</v>
      </c>
      <c r="I8844" s="142">
        <f t="shared" si="555"/>
        <v>2.8602964557447177E-5</v>
      </c>
    </row>
    <row r="8845" spans="1:9">
      <c r="A8845" s="143">
        <f t="shared" si="552"/>
        <v>4307</v>
      </c>
      <c r="B8845" s="138" t="s">
        <v>97</v>
      </c>
      <c r="C8845" s="275">
        <v>44974</v>
      </c>
      <c r="D8845" s="275">
        <v>45022</v>
      </c>
      <c r="E8845" s="275">
        <v>45022</v>
      </c>
      <c r="F8845" s="139">
        <f t="shared" si="553"/>
        <v>48</v>
      </c>
      <c r="G8845" s="140">
        <v>209.61</v>
      </c>
      <c r="H8845" s="141">
        <f t="shared" si="554"/>
        <v>1.6473010275627349E-6</v>
      </c>
      <c r="I8845" s="142">
        <f t="shared" si="555"/>
        <v>7.907044932301128E-5</v>
      </c>
    </row>
    <row r="8846" spans="1:9">
      <c r="A8846" s="143">
        <f t="shared" si="552"/>
        <v>4308</v>
      </c>
      <c r="B8846" s="138" t="s">
        <v>97</v>
      </c>
      <c r="C8846" s="275">
        <v>45168</v>
      </c>
      <c r="D8846" s="275">
        <v>45198</v>
      </c>
      <c r="E8846" s="275">
        <v>45198</v>
      </c>
      <c r="F8846" s="139">
        <f t="shared" si="553"/>
        <v>30</v>
      </c>
      <c r="G8846" s="140">
        <v>18.95</v>
      </c>
      <c r="H8846" s="141">
        <f t="shared" si="554"/>
        <v>1.4892588365208637E-7</v>
      </c>
      <c r="I8846" s="142">
        <f t="shared" si="555"/>
        <v>4.4677765095625909E-6</v>
      </c>
    </row>
    <row r="8847" spans="1:9">
      <c r="A8847" s="143">
        <f t="shared" si="552"/>
        <v>4309</v>
      </c>
      <c r="B8847" s="138" t="s">
        <v>97</v>
      </c>
      <c r="C8847" s="275">
        <v>45242</v>
      </c>
      <c r="D8847" s="275">
        <v>45250</v>
      </c>
      <c r="E8847" s="275">
        <v>45250</v>
      </c>
      <c r="F8847" s="139">
        <f t="shared" si="553"/>
        <v>8</v>
      </c>
      <c r="G8847" s="140">
        <v>82.65</v>
      </c>
      <c r="H8847" s="141">
        <f t="shared" si="554"/>
        <v>6.4953690152216036E-7</v>
      </c>
      <c r="I8847" s="142">
        <f t="shared" si="555"/>
        <v>5.1962952121772828E-6</v>
      </c>
    </row>
    <row r="8848" spans="1:9">
      <c r="A8848" s="143">
        <f t="shared" si="552"/>
        <v>4310</v>
      </c>
      <c r="B8848" s="138" t="s">
        <v>97</v>
      </c>
      <c r="C8848" s="275">
        <v>44961</v>
      </c>
      <c r="D8848" s="275">
        <v>44972</v>
      </c>
      <c r="E8848" s="275">
        <v>44972</v>
      </c>
      <c r="F8848" s="139">
        <f t="shared" si="553"/>
        <v>11</v>
      </c>
      <c r="G8848" s="140">
        <v>249.53</v>
      </c>
      <c r="H8848" s="141">
        <f t="shared" si="554"/>
        <v>1.9610277439422224E-6</v>
      </c>
      <c r="I8848" s="142">
        <f t="shared" si="555"/>
        <v>2.1571305183364447E-5</v>
      </c>
    </row>
    <row r="8849" spans="1:9">
      <c r="A8849" s="143">
        <f t="shared" si="552"/>
        <v>4311</v>
      </c>
      <c r="B8849" s="138" t="s">
        <v>97</v>
      </c>
      <c r="C8849" s="275">
        <v>44991</v>
      </c>
      <c r="D8849" s="275">
        <v>45022</v>
      </c>
      <c r="E8849" s="275">
        <v>45022</v>
      </c>
      <c r="F8849" s="139">
        <f t="shared" si="553"/>
        <v>31</v>
      </c>
      <c r="G8849" s="140">
        <v>90.41</v>
      </c>
      <c r="H8849" s="141">
        <f t="shared" si="554"/>
        <v>7.1052185440554761E-7</v>
      </c>
      <c r="I8849" s="142">
        <f t="shared" si="555"/>
        <v>2.2026177486571978E-5</v>
      </c>
    </row>
    <row r="8850" spans="1:9">
      <c r="A8850" s="143">
        <f t="shared" si="552"/>
        <v>4312</v>
      </c>
      <c r="B8850" s="138" t="s">
        <v>97</v>
      </c>
      <c r="C8850" s="275">
        <v>44977</v>
      </c>
      <c r="D8850" s="275">
        <v>45127</v>
      </c>
      <c r="E8850" s="275">
        <v>45127</v>
      </c>
      <c r="F8850" s="139">
        <f t="shared" si="553"/>
        <v>150</v>
      </c>
      <c r="G8850" s="140">
        <v>117.1</v>
      </c>
      <c r="H8850" s="141">
        <f t="shared" si="554"/>
        <v>9.2027551322740432E-7</v>
      </c>
      <c r="I8850" s="142">
        <f t="shared" si="555"/>
        <v>1.3804132698411065E-4</v>
      </c>
    </row>
    <row r="8851" spans="1:9">
      <c r="A8851" s="143">
        <f t="shared" si="552"/>
        <v>4313</v>
      </c>
      <c r="B8851" s="138" t="s">
        <v>97</v>
      </c>
      <c r="C8851" s="275">
        <v>45155</v>
      </c>
      <c r="D8851" s="275">
        <v>45169</v>
      </c>
      <c r="E8851" s="275">
        <v>45169</v>
      </c>
      <c r="F8851" s="139">
        <f t="shared" si="553"/>
        <v>14</v>
      </c>
      <c r="G8851" s="140">
        <v>35.58</v>
      </c>
      <c r="H8851" s="141">
        <f t="shared" si="554"/>
        <v>2.796191525246033E-7</v>
      </c>
      <c r="I8851" s="142">
        <f t="shared" si="555"/>
        <v>3.9146681353444461E-6</v>
      </c>
    </row>
    <row r="8852" spans="1:9">
      <c r="A8852" s="143">
        <f t="shared" si="552"/>
        <v>4314</v>
      </c>
      <c r="B8852" s="138" t="s">
        <v>97</v>
      </c>
      <c r="C8852" s="275">
        <v>45061</v>
      </c>
      <c r="D8852" s="275">
        <v>45090</v>
      </c>
      <c r="E8852" s="275">
        <v>45090</v>
      </c>
      <c r="F8852" s="139">
        <f t="shared" si="553"/>
        <v>29</v>
      </c>
      <c r="G8852" s="140">
        <v>13.35</v>
      </c>
      <c r="H8852" s="141">
        <f t="shared" si="554"/>
        <v>1.049161238393326E-7</v>
      </c>
      <c r="I8852" s="142">
        <f t="shared" si="555"/>
        <v>3.0425675913406455E-6</v>
      </c>
    </row>
    <row r="8853" spans="1:9">
      <c r="A8853" s="143">
        <f t="shared" si="552"/>
        <v>4315</v>
      </c>
      <c r="B8853" s="138" t="s">
        <v>97</v>
      </c>
      <c r="C8853" s="275">
        <v>45160</v>
      </c>
      <c r="D8853" s="275">
        <v>45236</v>
      </c>
      <c r="E8853" s="275">
        <v>45236</v>
      </c>
      <c r="F8853" s="139">
        <f t="shared" si="553"/>
        <v>76</v>
      </c>
      <c r="G8853" s="140">
        <v>18.95</v>
      </c>
      <c r="H8853" s="141">
        <f t="shared" si="554"/>
        <v>1.4892588365208637E-7</v>
      </c>
      <c r="I8853" s="142">
        <f t="shared" si="555"/>
        <v>1.1318367157558565E-5</v>
      </c>
    </row>
    <row r="8854" spans="1:9">
      <c r="A8854" s="143">
        <f t="shared" si="552"/>
        <v>4316</v>
      </c>
      <c r="B8854" s="138" t="s">
        <v>97</v>
      </c>
      <c r="C8854" s="275">
        <v>45029</v>
      </c>
      <c r="D8854" s="275">
        <v>45216</v>
      </c>
      <c r="E8854" s="275">
        <v>45216</v>
      </c>
      <c r="F8854" s="139">
        <f t="shared" si="553"/>
        <v>187</v>
      </c>
      <c r="G8854" s="140">
        <v>100.78</v>
      </c>
      <c r="H8854" s="141">
        <f t="shared" si="554"/>
        <v>7.9201849891595059E-7</v>
      </c>
      <c r="I8854" s="142">
        <f t="shared" si="555"/>
        <v>1.4810745929728277E-4</v>
      </c>
    </row>
    <row r="8855" spans="1:9">
      <c r="A8855" s="143">
        <f t="shared" si="552"/>
        <v>4317</v>
      </c>
      <c r="B8855" s="138" t="s">
        <v>97</v>
      </c>
      <c r="C8855" s="275">
        <v>45083</v>
      </c>
      <c r="D8855" s="275">
        <v>45499</v>
      </c>
      <c r="E8855" s="275">
        <v>45499</v>
      </c>
      <c r="F8855" s="139">
        <f t="shared" si="553"/>
        <v>416</v>
      </c>
      <c r="G8855" s="140">
        <v>24.03</v>
      </c>
      <c r="H8855" s="141">
        <f t="shared" si="554"/>
        <v>1.888490229107987E-7</v>
      </c>
      <c r="I8855" s="142">
        <f t="shared" si="555"/>
        <v>7.8561193530892262E-5</v>
      </c>
    </row>
    <row r="8856" spans="1:9">
      <c r="A8856" s="143">
        <f t="shared" si="552"/>
        <v>4318</v>
      </c>
      <c r="B8856" s="138" t="s">
        <v>97</v>
      </c>
      <c r="C8856" s="275">
        <v>45098</v>
      </c>
      <c r="D8856" s="275">
        <v>45127</v>
      </c>
      <c r="E8856" s="275">
        <v>45127</v>
      </c>
      <c r="F8856" s="139">
        <f t="shared" si="553"/>
        <v>29</v>
      </c>
      <c r="G8856" s="140">
        <v>27.7</v>
      </c>
      <c r="H8856" s="141">
        <f t="shared" si="554"/>
        <v>2.176911333595141E-7</v>
      </c>
      <c r="I8856" s="142">
        <f t="shared" si="555"/>
        <v>6.3130428674259086E-6</v>
      </c>
    </row>
    <row r="8857" spans="1:9">
      <c r="A8857" s="143">
        <f t="shared" si="552"/>
        <v>4319</v>
      </c>
      <c r="B8857" s="138" t="s">
        <v>97</v>
      </c>
      <c r="C8857" s="275">
        <v>45181</v>
      </c>
      <c r="D8857" s="275">
        <v>45184</v>
      </c>
      <c r="E8857" s="275">
        <v>45184</v>
      </c>
      <c r="F8857" s="139">
        <f t="shared" si="553"/>
        <v>3</v>
      </c>
      <c r="G8857" s="140">
        <v>20.04</v>
      </c>
      <c r="H8857" s="141">
        <f t="shared" si="554"/>
        <v>1.5749206904421166E-7</v>
      </c>
      <c r="I8857" s="142">
        <f t="shared" si="555"/>
        <v>4.7247620713263499E-7</v>
      </c>
    </row>
    <row r="8858" spans="1:9">
      <c r="A8858" s="143">
        <f t="shared" si="552"/>
        <v>4320</v>
      </c>
      <c r="B8858" s="138" t="s">
        <v>97</v>
      </c>
      <c r="C8858" s="275">
        <v>45177</v>
      </c>
      <c r="D8858" s="275">
        <v>45184</v>
      </c>
      <c r="E8858" s="275">
        <v>45184</v>
      </c>
      <c r="F8858" s="139">
        <f t="shared" si="553"/>
        <v>7</v>
      </c>
      <c r="G8858" s="140">
        <v>18.170000000000002</v>
      </c>
      <c r="H8858" s="141">
        <f t="shared" si="554"/>
        <v>1.4279595282102426E-7</v>
      </c>
      <c r="I8858" s="142">
        <f t="shared" si="555"/>
        <v>9.9957166974716984E-7</v>
      </c>
    </row>
    <row r="8859" spans="1:9">
      <c r="A8859" s="143">
        <f t="shared" si="552"/>
        <v>4321</v>
      </c>
      <c r="B8859" s="138" t="s">
        <v>97</v>
      </c>
      <c r="C8859" s="275">
        <v>45088</v>
      </c>
      <c r="D8859" s="275">
        <v>45096</v>
      </c>
      <c r="E8859" s="275">
        <v>45096</v>
      </c>
      <c r="F8859" s="139">
        <f t="shared" si="553"/>
        <v>8</v>
      </c>
      <c r="G8859" s="140">
        <v>21.36</v>
      </c>
      <c r="H8859" s="141">
        <f t="shared" si="554"/>
        <v>1.6786579814293216E-7</v>
      </c>
      <c r="I8859" s="142">
        <f t="shared" si="555"/>
        <v>1.3429263851434573E-6</v>
      </c>
    </row>
    <row r="8860" spans="1:9">
      <c r="A8860" s="143">
        <f t="shared" si="552"/>
        <v>4322</v>
      </c>
      <c r="B8860" s="138" t="s">
        <v>97</v>
      </c>
      <c r="C8860" s="275">
        <v>45144</v>
      </c>
      <c r="D8860" s="275">
        <v>45152</v>
      </c>
      <c r="E8860" s="275">
        <v>45152</v>
      </c>
      <c r="F8860" s="139">
        <f t="shared" si="553"/>
        <v>8</v>
      </c>
      <c r="G8860" s="140">
        <v>9.25</v>
      </c>
      <c r="H8860" s="141">
        <f t="shared" si="554"/>
        <v>7.2694692547852186E-8</v>
      </c>
      <c r="I8860" s="142">
        <f t="shared" si="555"/>
        <v>5.8155754038281749E-7</v>
      </c>
    </row>
    <row r="8861" spans="1:9">
      <c r="A8861" s="143">
        <f t="shared" si="552"/>
        <v>4323</v>
      </c>
      <c r="B8861" s="138" t="s">
        <v>97</v>
      </c>
      <c r="C8861" s="275">
        <v>45252</v>
      </c>
      <c r="D8861" s="275">
        <v>45356</v>
      </c>
      <c r="E8861" s="275">
        <v>45356</v>
      </c>
      <c r="F8861" s="139">
        <f t="shared" si="553"/>
        <v>104</v>
      </c>
      <c r="G8861" s="140">
        <v>60.96</v>
      </c>
      <c r="H8861" s="141">
        <f t="shared" si="554"/>
        <v>4.79077671104548E-7</v>
      </c>
      <c r="I8861" s="142">
        <f t="shared" si="555"/>
        <v>4.982407779487299E-5</v>
      </c>
    </row>
    <row r="8862" spans="1:9">
      <c r="A8862" s="143">
        <f t="shared" si="552"/>
        <v>4324</v>
      </c>
      <c r="B8862" s="138" t="s">
        <v>97</v>
      </c>
      <c r="C8862" s="275">
        <v>44966</v>
      </c>
      <c r="D8862" s="275">
        <v>45205</v>
      </c>
      <c r="E8862" s="275">
        <v>45205</v>
      </c>
      <c r="F8862" s="139">
        <f t="shared" si="553"/>
        <v>239</v>
      </c>
      <c r="G8862" s="140">
        <v>120.75</v>
      </c>
      <c r="H8862" s="141">
        <f t="shared" si="554"/>
        <v>9.4896044596250283E-7</v>
      </c>
      <c r="I8862" s="142">
        <f t="shared" si="555"/>
        <v>2.2680154658503819E-4</v>
      </c>
    </row>
    <row r="8863" spans="1:9">
      <c r="A8863" s="143">
        <f t="shared" si="552"/>
        <v>4325</v>
      </c>
      <c r="B8863" s="138" t="s">
        <v>97</v>
      </c>
      <c r="C8863" s="275">
        <v>45085</v>
      </c>
      <c r="D8863" s="275">
        <v>45104</v>
      </c>
      <c r="E8863" s="275">
        <v>45104</v>
      </c>
      <c r="F8863" s="139">
        <f t="shared" si="553"/>
        <v>19</v>
      </c>
      <c r="G8863" s="140">
        <v>8.7100000000000009</v>
      </c>
      <c r="H8863" s="141">
        <f t="shared" si="554"/>
        <v>6.8450894280193795E-8</v>
      </c>
      <c r="I8863" s="142">
        <f t="shared" si="555"/>
        <v>1.3005669913236821E-6</v>
      </c>
    </row>
    <row r="8864" spans="1:9">
      <c r="A8864" s="143">
        <f t="shared" si="552"/>
        <v>4326</v>
      </c>
      <c r="B8864" s="138" t="s">
        <v>97</v>
      </c>
      <c r="C8864" s="275">
        <v>45091</v>
      </c>
      <c r="D8864" s="275">
        <v>45119</v>
      </c>
      <c r="E8864" s="275">
        <v>45119</v>
      </c>
      <c r="F8864" s="139">
        <f t="shared" si="553"/>
        <v>28</v>
      </c>
      <c r="G8864" s="140">
        <v>5.9</v>
      </c>
      <c r="H8864" s="141">
        <f t="shared" si="554"/>
        <v>4.6367425517008424E-8</v>
      </c>
      <c r="I8864" s="142">
        <f t="shared" si="555"/>
        <v>1.2982879144762359E-6</v>
      </c>
    </row>
    <row r="8865" spans="1:9">
      <c r="A8865" s="143">
        <f t="shared" si="552"/>
        <v>4327</v>
      </c>
      <c r="B8865" s="138" t="s">
        <v>97</v>
      </c>
      <c r="C8865" s="275">
        <v>45053</v>
      </c>
      <c r="D8865" s="275">
        <v>45055</v>
      </c>
      <c r="E8865" s="275">
        <v>45055</v>
      </c>
      <c r="F8865" s="139">
        <f t="shared" si="553"/>
        <v>2</v>
      </c>
      <c r="G8865" s="140">
        <v>52.08</v>
      </c>
      <c r="H8865" s="141">
        <f t="shared" si="554"/>
        <v>4.0929076625860991E-7</v>
      </c>
      <c r="I8865" s="142">
        <f t="shared" si="555"/>
        <v>8.1858153251721982E-7</v>
      </c>
    </row>
    <row r="8866" spans="1:9">
      <c r="A8866" s="143">
        <f t="shared" si="552"/>
        <v>4328</v>
      </c>
      <c r="B8866" s="138" t="s">
        <v>97</v>
      </c>
      <c r="C8866" s="275">
        <v>45258</v>
      </c>
      <c r="D8866" s="275">
        <v>45262</v>
      </c>
      <c r="E8866" s="275">
        <v>45262</v>
      </c>
      <c r="F8866" s="139">
        <f t="shared" si="553"/>
        <v>4</v>
      </c>
      <c r="G8866" s="140">
        <v>273.27</v>
      </c>
      <c r="H8866" s="141">
        <f t="shared" si="554"/>
        <v>2.1475976900055746E-6</v>
      </c>
      <c r="I8866" s="142">
        <f t="shared" si="555"/>
        <v>8.5903907600222985E-6</v>
      </c>
    </row>
    <row r="8867" spans="1:9">
      <c r="A8867" s="143">
        <f t="shared" si="552"/>
        <v>4329</v>
      </c>
      <c r="B8867" s="138" t="s">
        <v>97</v>
      </c>
      <c r="C8867" s="275">
        <v>45062</v>
      </c>
      <c r="D8867" s="275">
        <v>45079</v>
      </c>
      <c r="E8867" s="275">
        <v>45079</v>
      </c>
      <c r="F8867" s="139">
        <f t="shared" si="553"/>
        <v>17</v>
      </c>
      <c r="G8867" s="140">
        <v>8.1300000000000008</v>
      </c>
      <c r="H8867" s="141">
        <f t="shared" si="554"/>
        <v>6.3892740585301446E-8</v>
      </c>
      <c r="I8867" s="142">
        <f t="shared" si="555"/>
        <v>1.0861765899501247E-6</v>
      </c>
    </row>
    <row r="8868" spans="1:9">
      <c r="A8868" s="143">
        <f t="shared" si="552"/>
        <v>4330</v>
      </c>
      <c r="B8868" s="138" t="s">
        <v>97</v>
      </c>
      <c r="C8868" s="275">
        <v>45028</v>
      </c>
      <c r="D8868" s="275">
        <v>45245</v>
      </c>
      <c r="E8868" s="275">
        <v>45245</v>
      </c>
      <c r="F8868" s="139">
        <f t="shared" si="553"/>
        <v>217</v>
      </c>
      <c r="G8868" s="140">
        <v>74.87</v>
      </c>
      <c r="H8868" s="141">
        <f t="shared" si="554"/>
        <v>5.88394770925156E-7</v>
      </c>
      <c r="I8868" s="142">
        <f t="shared" si="555"/>
        <v>1.2768166529075886E-4</v>
      </c>
    </row>
    <row r="8869" spans="1:9">
      <c r="A8869" s="143">
        <f t="shared" si="552"/>
        <v>4331</v>
      </c>
      <c r="B8869" s="138" t="s">
        <v>97</v>
      </c>
      <c r="C8869" s="275">
        <v>45180</v>
      </c>
      <c r="D8869" s="275">
        <v>45223</v>
      </c>
      <c r="E8869" s="275">
        <v>45223</v>
      </c>
      <c r="F8869" s="139">
        <f t="shared" si="553"/>
        <v>43</v>
      </c>
      <c r="G8869" s="140">
        <v>36.99</v>
      </c>
      <c r="H8869" s="141">
        <f t="shared" si="554"/>
        <v>2.9070018133460025E-7</v>
      </c>
      <c r="I8869" s="142">
        <f t="shared" si="555"/>
        <v>1.2500107797387811E-5</v>
      </c>
    </row>
    <row r="8870" spans="1:9">
      <c r="A8870" s="143">
        <f t="shared" si="552"/>
        <v>4332</v>
      </c>
      <c r="B8870" s="138" t="s">
        <v>97</v>
      </c>
      <c r="C8870" s="275">
        <v>45223</v>
      </c>
      <c r="D8870" s="275">
        <v>45303</v>
      </c>
      <c r="E8870" s="275">
        <v>45303</v>
      </c>
      <c r="F8870" s="139">
        <f t="shared" si="553"/>
        <v>80</v>
      </c>
      <c r="G8870" s="140">
        <v>60.33</v>
      </c>
      <c r="H8870" s="141">
        <f t="shared" si="554"/>
        <v>4.7412657312561322E-7</v>
      </c>
      <c r="I8870" s="142">
        <f t="shared" si="555"/>
        <v>3.7930125850049055E-5</v>
      </c>
    </row>
    <row r="8871" spans="1:9">
      <c r="A8871" s="143">
        <f t="shared" si="552"/>
        <v>4333</v>
      </c>
      <c r="B8871" s="138" t="s">
        <v>97</v>
      </c>
      <c r="C8871" s="275">
        <v>45171</v>
      </c>
      <c r="D8871" s="275">
        <v>45188</v>
      </c>
      <c r="E8871" s="275">
        <v>45188</v>
      </c>
      <c r="F8871" s="139">
        <f t="shared" si="553"/>
        <v>17</v>
      </c>
      <c r="G8871" s="140">
        <v>11.6</v>
      </c>
      <c r="H8871" s="141">
        <f t="shared" si="554"/>
        <v>9.1163073897847057E-8</v>
      </c>
      <c r="I8871" s="142">
        <f t="shared" si="555"/>
        <v>1.5497722562634001E-6</v>
      </c>
    </row>
    <row r="8872" spans="1:9">
      <c r="A8872" s="143">
        <f t="shared" si="552"/>
        <v>4334</v>
      </c>
      <c r="B8872" s="138" t="s">
        <v>97</v>
      </c>
      <c r="C8872" s="275">
        <v>44942</v>
      </c>
      <c r="D8872" s="275">
        <v>44946</v>
      </c>
      <c r="E8872" s="275">
        <v>44946</v>
      </c>
      <c r="F8872" s="139">
        <f t="shared" si="553"/>
        <v>4</v>
      </c>
      <c r="G8872" s="140">
        <v>126.59</v>
      </c>
      <c r="H8872" s="141">
        <f t="shared" si="554"/>
        <v>9.948563383386603E-7</v>
      </c>
      <c r="I8872" s="142">
        <f t="shared" si="555"/>
        <v>3.9794253533546412E-6</v>
      </c>
    </row>
    <row r="8873" spans="1:9">
      <c r="A8873" s="143">
        <f t="shared" si="552"/>
        <v>4335</v>
      </c>
      <c r="B8873" s="138" t="s">
        <v>97</v>
      </c>
      <c r="C8873" s="275">
        <v>45097</v>
      </c>
      <c r="D8873" s="275">
        <v>45138</v>
      </c>
      <c r="E8873" s="275">
        <v>45138</v>
      </c>
      <c r="F8873" s="139">
        <f t="shared" si="553"/>
        <v>41</v>
      </c>
      <c r="G8873" s="140">
        <v>18.25</v>
      </c>
      <c r="H8873" s="141">
        <f t="shared" si="554"/>
        <v>1.4342466367549215E-7</v>
      </c>
      <c r="I8873" s="142">
        <f t="shared" si="555"/>
        <v>5.880411210695178E-6</v>
      </c>
    </row>
    <row r="8874" spans="1:9">
      <c r="A8874" s="143">
        <f t="shared" si="552"/>
        <v>4336</v>
      </c>
      <c r="B8874" s="138" t="s">
        <v>97</v>
      </c>
      <c r="C8874" s="275">
        <v>45153</v>
      </c>
      <c r="D8874" s="275">
        <v>45180</v>
      </c>
      <c r="E8874" s="275">
        <v>45180</v>
      </c>
      <c r="F8874" s="139">
        <f t="shared" si="553"/>
        <v>27</v>
      </c>
      <c r="G8874" s="140">
        <v>0.63</v>
      </c>
      <c r="H8874" s="141">
        <f t="shared" si="554"/>
        <v>4.9510979789347974E-9</v>
      </c>
      <c r="I8874" s="142">
        <f t="shared" si="555"/>
        <v>1.3367964543123953E-7</v>
      </c>
    </row>
    <row r="8875" spans="1:9">
      <c r="A8875" s="143">
        <f t="shared" si="552"/>
        <v>4337</v>
      </c>
      <c r="B8875" s="138" t="s">
        <v>97</v>
      </c>
      <c r="C8875" s="275">
        <v>45047</v>
      </c>
      <c r="D8875" s="275">
        <v>45062</v>
      </c>
      <c r="E8875" s="275">
        <v>45062</v>
      </c>
      <c r="F8875" s="139">
        <f t="shared" si="553"/>
        <v>15</v>
      </c>
      <c r="G8875" s="140">
        <v>59.13</v>
      </c>
      <c r="H8875" s="141">
        <f t="shared" si="554"/>
        <v>4.646959103085946E-7</v>
      </c>
      <c r="I8875" s="142">
        <f t="shared" si="555"/>
        <v>6.9704386546289195E-6</v>
      </c>
    </row>
    <row r="8876" spans="1:9">
      <c r="A8876" s="143">
        <f t="shared" si="552"/>
        <v>4338</v>
      </c>
      <c r="B8876" s="138" t="s">
        <v>97</v>
      </c>
      <c r="C8876" s="275">
        <v>45064</v>
      </c>
      <c r="D8876" s="275">
        <v>45090</v>
      </c>
      <c r="E8876" s="275">
        <v>45090</v>
      </c>
      <c r="F8876" s="139">
        <f t="shared" si="553"/>
        <v>26</v>
      </c>
      <c r="G8876" s="140">
        <v>18.98</v>
      </c>
      <c r="H8876" s="141">
        <f t="shared" si="554"/>
        <v>1.4916165022251185E-7</v>
      </c>
      <c r="I8876" s="142">
        <f t="shared" si="555"/>
        <v>3.8782029057853082E-6</v>
      </c>
    </row>
    <row r="8877" spans="1:9">
      <c r="A8877" s="143">
        <f t="shared" si="552"/>
        <v>4339</v>
      </c>
      <c r="B8877" s="138" t="s">
        <v>97</v>
      </c>
      <c r="C8877" s="275">
        <v>45261</v>
      </c>
      <c r="D8877" s="275">
        <v>45274</v>
      </c>
      <c r="E8877" s="275">
        <v>45274</v>
      </c>
      <c r="F8877" s="139">
        <f t="shared" si="553"/>
        <v>13</v>
      </c>
      <c r="G8877" s="140">
        <v>24.78</v>
      </c>
      <c r="H8877" s="141">
        <f t="shared" si="554"/>
        <v>1.9474318717143537E-7</v>
      </c>
      <c r="I8877" s="142">
        <f t="shared" si="555"/>
        <v>2.5316614332286599E-6</v>
      </c>
    </row>
    <row r="8878" spans="1:9">
      <c r="A8878" s="143">
        <f t="shared" si="552"/>
        <v>4340</v>
      </c>
      <c r="B8878" s="138" t="s">
        <v>97</v>
      </c>
      <c r="C8878" s="275">
        <v>45145</v>
      </c>
      <c r="D8878" s="275">
        <v>45243</v>
      </c>
      <c r="E8878" s="275">
        <v>45243</v>
      </c>
      <c r="F8878" s="139">
        <f t="shared" si="553"/>
        <v>98</v>
      </c>
      <c r="G8878" s="140">
        <v>18.95</v>
      </c>
      <c r="H8878" s="141">
        <f t="shared" si="554"/>
        <v>1.4892588365208637E-7</v>
      </c>
      <c r="I8878" s="142">
        <f t="shared" si="555"/>
        <v>1.4594736597904465E-5</v>
      </c>
    </row>
    <row r="8879" spans="1:9">
      <c r="A8879" s="143">
        <f t="shared" si="552"/>
        <v>4341</v>
      </c>
      <c r="B8879" s="138" t="s">
        <v>97</v>
      </c>
      <c r="C8879" s="275">
        <v>45170</v>
      </c>
      <c r="D8879" s="275">
        <v>45405</v>
      </c>
      <c r="E8879" s="275">
        <v>45405</v>
      </c>
      <c r="F8879" s="139">
        <f t="shared" si="553"/>
        <v>235</v>
      </c>
      <c r="G8879" s="140">
        <v>28.4</v>
      </c>
      <c r="H8879" s="141">
        <f t="shared" si="554"/>
        <v>2.2319235333610833E-7</v>
      </c>
      <c r="I8879" s="142">
        <f t="shared" si="555"/>
        <v>5.2450203033985458E-5</v>
      </c>
    </row>
    <row r="8880" spans="1:9">
      <c r="A8880" s="143">
        <f t="shared" si="552"/>
        <v>4342</v>
      </c>
      <c r="B8880" s="138" t="s">
        <v>97</v>
      </c>
      <c r="C8880" s="275">
        <v>45176</v>
      </c>
      <c r="D8880" s="275">
        <v>45215</v>
      </c>
      <c r="E8880" s="275">
        <v>45215</v>
      </c>
      <c r="F8880" s="139">
        <f t="shared" si="553"/>
        <v>39</v>
      </c>
      <c r="G8880" s="140">
        <v>18.95</v>
      </c>
      <c r="H8880" s="141">
        <f t="shared" si="554"/>
        <v>1.4892588365208637E-7</v>
      </c>
      <c r="I8880" s="142">
        <f t="shared" si="555"/>
        <v>5.8081094624313686E-6</v>
      </c>
    </row>
    <row r="8881" spans="1:9">
      <c r="A8881" s="143">
        <f t="shared" si="552"/>
        <v>4343</v>
      </c>
      <c r="B8881" s="138" t="s">
        <v>97</v>
      </c>
      <c r="C8881" s="275">
        <v>45153</v>
      </c>
      <c r="D8881" s="275">
        <v>45161</v>
      </c>
      <c r="E8881" s="275">
        <v>45161</v>
      </c>
      <c r="F8881" s="139">
        <f t="shared" si="553"/>
        <v>8</v>
      </c>
      <c r="G8881" s="140">
        <v>52.49</v>
      </c>
      <c r="H8881" s="141">
        <f t="shared" si="554"/>
        <v>4.1251290938775797E-7</v>
      </c>
      <c r="I8881" s="142">
        <f t="shared" si="555"/>
        <v>3.3001032751020638E-6</v>
      </c>
    </row>
    <row r="8882" spans="1:9">
      <c r="A8882" s="143">
        <f t="shared" si="552"/>
        <v>4344</v>
      </c>
      <c r="B8882" s="138" t="s">
        <v>97</v>
      </c>
      <c r="C8882" s="275">
        <v>45076</v>
      </c>
      <c r="D8882" s="275">
        <v>45092</v>
      </c>
      <c r="E8882" s="275">
        <v>45092</v>
      </c>
      <c r="F8882" s="139">
        <f t="shared" si="553"/>
        <v>16</v>
      </c>
      <c r="G8882" s="140">
        <v>25.87</v>
      </c>
      <c r="H8882" s="141">
        <f t="shared" si="554"/>
        <v>2.0330937256356065E-7</v>
      </c>
      <c r="I8882" s="142">
        <f t="shared" si="555"/>
        <v>3.2529499610169704E-6</v>
      </c>
    </row>
    <row r="8883" spans="1:9">
      <c r="A8883" s="143">
        <f t="shared" si="552"/>
        <v>4345</v>
      </c>
      <c r="B8883" s="138" t="s">
        <v>97</v>
      </c>
      <c r="C8883" s="275">
        <v>45141</v>
      </c>
      <c r="D8883" s="275">
        <v>45176</v>
      </c>
      <c r="E8883" s="275">
        <v>45176</v>
      </c>
      <c r="F8883" s="139">
        <f t="shared" si="553"/>
        <v>35</v>
      </c>
      <c r="G8883" s="140">
        <v>18.95</v>
      </c>
      <c r="H8883" s="141">
        <f t="shared" si="554"/>
        <v>1.4892588365208637E-7</v>
      </c>
      <c r="I8883" s="142">
        <f t="shared" si="555"/>
        <v>5.2124059278230232E-6</v>
      </c>
    </row>
    <row r="8884" spans="1:9">
      <c r="A8884" s="143">
        <f t="shared" si="552"/>
        <v>4346</v>
      </c>
      <c r="B8884" s="138" t="s">
        <v>97</v>
      </c>
      <c r="C8884" s="275">
        <v>44970</v>
      </c>
      <c r="D8884" s="275">
        <v>44993</v>
      </c>
      <c r="E8884" s="275">
        <v>44993</v>
      </c>
      <c r="F8884" s="139">
        <f t="shared" si="553"/>
        <v>23</v>
      </c>
      <c r="G8884" s="140">
        <v>258.64999999999998</v>
      </c>
      <c r="H8884" s="141">
        <f t="shared" si="554"/>
        <v>2.0327007813515638E-6</v>
      </c>
      <c r="I8884" s="142">
        <f t="shared" si="555"/>
        <v>4.6752117971085966E-5</v>
      </c>
    </row>
    <row r="8885" spans="1:9">
      <c r="A8885" s="143">
        <f t="shared" si="552"/>
        <v>4347</v>
      </c>
      <c r="B8885" s="138" t="s">
        <v>97</v>
      </c>
      <c r="C8885" s="275">
        <v>45138</v>
      </c>
      <c r="D8885" s="275">
        <v>45154</v>
      </c>
      <c r="E8885" s="275">
        <v>45154</v>
      </c>
      <c r="F8885" s="139">
        <f t="shared" si="553"/>
        <v>16</v>
      </c>
      <c r="G8885" s="140">
        <v>8.85</v>
      </c>
      <c r="H8885" s="141">
        <f t="shared" si="554"/>
        <v>6.955113827551263E-8</v>
      </c>
      <c r="I8885" s="142">
        <f t="shared" si="555"/>
        <v>1.1128182124082021E-6</v>
      </c>
    </row>
    <row r="8886" spans="1:9">
      <c r="A8886" s="143">
        <f t="shared" si="552"/>
        <v>4348</v>
      </c>
      <c r="B8886" s="138" t="s">
        <v>97</v>
      </c>
      <c r="C8886" s="275">
        <v>45056</v>
      </c>
      <c r="D8886" s="275">
        <v>45069</v>
      </c>
      <c r="E8886" s="275">
        <v>45069</v>
      </c>
      <c r="F8886" s="139">
        <f t="shared" si="553"/>
        <v>13</v>
      </c>
      <c r="G8886" s="140">
        <v>28.41</v>
      </c>
      <c r="H8886" s="141">
        <f t="shared" si="554"/>
        <v>2.2327094219291683E-7</v>
      </c>
      <c r="I8886" s="142">
        <f t="shared" si="555"/>
        <v>2.9025222485079186E-6</v>
      </c>
    </row>
    <row r="8887" spans="1:9">
      <c r="A8887" s="143">
        <f t="shared" si="552"/>
        <v>4349</v>
      </c>
      <c r="B8887" s="138" t="s">
        <v>97</v>
      </c>
      <c r="C8887" s="275">
        <v>45163</v>
      </c>
      <c r="D8887" s="275">
        <v>45225</v>
      </c>
      <c r="E8887" s="275">
        <v>45225</v>
      </c>
      <c r="F8887" s="139">
        <f t="shared" si="553"/>
        <v>62</v>
      </c>
      <c r="G8887" s="140">
        <v>18.95</v>
      </c>
      <c r="H8887" s="141">
        <f t="shared" si="554"/>
        <v>1.4892588365208637E-7</v>
      </c>
      <c r="I8887" s="142">
        <f t="shared" si="555"/>
        <v>9.2334047864293557E-6</v>
      </c>
    </row>
    <row r="8888" spans="1:9">
      <c r="A8888" s="143">
        <f t="shared" si="552"/>
        <v>4350</v>
      </c>
      <c r="B8888" s="138" t="s">
        <v>97</v>
      </c>
      <c r="C8888" s="275">
        <v>45113</v>
      </c>
      <c r="D8888" s="275">
        <v>45499</v>
      </c>
      <c r="E8888" s="275">
        <v>45499</v>
      </c>
      <c r="F8888" s="139">
        <f t="shared" si="553"/>
        <v>386</v>
      </c>
      <c r="G8888" s="140">
        <v>17.73</v>
      </c>
      <c r="H8888" s="141">
        <f t="shared" si="554"/>
        <v>1.3933804312145073E-7</v>
      </c>
      <c r="I8888" s="142">
        <f t="shared" si="555"/>
        <v>5.3784484644879985E-5</v>
      </c>
    </row>
    <row r="8889" spans="1:9">
      <c r="A8889" s="143">
        <f t="shared" si="552"/>
        <v>4351</v>
      </c>
      <c r="B8889" s="138" t="s">
        <v>97</v>
      </c>
      <c r="C8889" s="275">
        <v>45258</v>
      </c>
      <c r="D8889" s="275">
        <v>45345</v>
      </c>
      <c r="E8889" s="275">
        <v>45345</v>
      </c>
      <c r="F8889" s="139">
        <f t="shared" si="553"/>
        <v>87</v>
      </c>
      <c r="G8889" s="140">
        <v>60.49</v>
      </c>
      <c r="H8889" s="141">
        <f t="shared" si="554"/>
        <v>4.7538399483454905E-7</v>
      </c>
      <c r="I8889" s="142">
        <f t="shared" si="555"/>
        <v>4.1358407550605771E-5</v>
      </c>
    </row>
    <row r="8890" spans="1:9">
      <c r="A8890" s="143">
        <f t="shared" si="552"/>
        <v>4352</v>
      </c>
      <c r="B8890" s="138" t="s">
        <v>97</v>
      </c>
      <c r="C8890" s="275">
        <v>45273</v>
      </c>
      <c r="D8890" s="275">
        <v>45328</v>
      </c>
      <c r="E8890" s="275">
        <v>45328</v>
      </c>
      <c r="F8890" s="139">
        <f t="shared" si="553"/>
        <v>55</v>
      </c>
      <c r="G8890" s="140">
        <v>60.7</v>
      </c>
      <c r="H8890" s="141">
        <f t="shared" si="554"/>
        <v>4.7703436082752733E-7</v>
      </c>
      <c r="I8890" s="142">
        <f t="shared" si="555"/>
        <v>2.6236889845514003E-5</v>
      </c>
    </row>
    <row r="8891" spans="1:9">
      <c r="A8891" s="143">
        <f t="shared" si="552"/>
        <v>4353</v>
      </c>
      <c r="B8891" s="138" t="s">
        <v>97</v>
      </c>
      <c r="C8891" s="275">
        <v>45037</v>
      </c>
      <c r="D8891" s="275">
        <v>45049</v>
      </c>
      <c r="E8891" s="275">
        <v>45049</v>
      </c>
      <c r="F8891" s="139">
        <f t="shared" si="553"/>
        <v>12</v>
      </c>
      <c r="G8891" s="140">
        <v>16.73</v>
      </c>
      <c r="H8891" s="141">
        <f t="shared" si="554"/>
        <v>1.3147915744060184E-7</v>
      </c>
      <c r="I8891" s="142">
        <f t="shared" si="555"/>
        <v>1.5777498892872221E-6</v>
      </c>
    </row>
    <row r="8892" spans="1:9">
      <c r="A8892" s="143">
        <f t="shared" si="552"/>
        <v>4354</v>
      </c>
      <c r="B8892" s="138" t="s">
        <v>97</v>
      </c>
      <c r="C8892" s="275">
        <v>45050</v>
      </c>
      <c r="D8892" s="275">
        <v>45190</v>
      </c>
      <c r="E8892" s="275">
        <v>45190</v>
      </c>
      <c r="F8892" s="139">
        <f t="shared" si="553"/>
        <v>140</v>
      </c>
      <c r="G8892" s="140">
        <v>410.84</v>
      </c>
      <c r="H8892" s="141">
        <f t="shared" si="554"/>
        <v>3.2287445931199555E-6</v>
      </c>
      <c r="I8892" s="142">
        <f t="shared" si="555"/>
        <v>4.520242430367938E-4</v>
      </c>
    </row>
    <row r="8893" spans="1:9">
      <c r="A8893" s="143">
        <f t="shared" si="552"/>
        <v>4355</v>
      </c>
      <c r="B8893" s="138" t="s">
        <v>97</v>
      </c>
      <c r="C8893" s="275">
        <v>45239</v>
      </c>
      <c r="D8893" s="275">
        <v>45293</v>
      </c>
      <c r="E8893" s="275">
        <v>45293</v>
      </c>
      <c r="F8893" s="139">
        <f t="shared" si="553"/>
        <v>54</v>
      </c>
      <c r="G8893" s="140">
        <v>32.53</v>
      </c>
      <c r="H8893" s="141">
        <f t="shared" si="554"/>
        <v>2.5564955119801423E-7</v>
      </c>
      <c r="I8893" s="142">
        <f t="shared" si="555"/>
        <v>1.3805075764692769E-5</v>
      </c>
    </row>
    <row r="8894" spans="1:9" s="145" customFormat="1">
      <c r="A8894" s="144"/>
      <c r="G8894" s="276">
        <f>SUM(G8:G8893)</f>
        <v>127244502.66999991</v>
      </c>
      <c r="H8894" s="277">
        <f>SUM(H8:H8893)</f>
        <v>1.0000000000000002</v>
      </c>
      <c r="I8894" s="278">
        <f>SUM(I8:I8893)</f>
        <v>3.1301666457289383</v>
      </c>
    </row>
  </sheetData>
  <autoFilter ref="A6:I8894" xr:uid="{D67928A1-F59B-487A-8998-9FF335326354}"/>
  <sortState xmlns:xlrd2="http://schemas.microsoft.com/office/spreadsheetml/2017/richdata2" ref="A7:I8894">
    <sortCondition ref="B7:B8894"/>
  </sortState>
  <mergeCells count="4">
    <mergeCell ref="B1:I1"/>
    <mergeCell ref="B2:I2"/>
    <mergeCell ref="B3:I3"/>
    <mergeCell ref="B4:I4"/>
  </mergeCells>
  <pageMargins left="0.45" right="0.45" top="1" bottom="1" header="0.5" footer="0.5"/>
  <pageSetup scale="10"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3AA77-BF35-408A-BC34-EFC839D06BDF}">
  <sheetPr>
    <tabColor rgb="FF92D050"/>
    <pageSetUpPr fitToPage="1"/>
  </sheetPr>
  <dimension ref="A1:Y34"/>
  <sheetViews>
    <sheetView view="pageBreakPreview" zoomScale="130" zoomScaleNormal="85" zoomScaleSheetLayoutView="130" workbookViewId="0">
      <selection activeCell="D41" sqref="D41"/>
    </sheetView>
  </sheetViews>
  <sheetFormatPr defaultColWidth="8.625" defaultRowHeight="12.75"/>
  <cols>
    <col min="1" max="1" width="5.375" style="105" customWidth="1"/>
    <col min="2" max="2" width="21.875" style="105" customWidth="1"/>
    <col min="3" max="3" width="10.5" style="105" customWidth="1"/>
    <col min="4" max="4" width="11.25" style="105" customWidth="1"/>
    <col min="5" max="8" width="14.75" style="105" customWidth="1"/>
    <col min="9" max="9" width="10.375" style="105" bestFit="1" customWidth="1"/>
    <col min="10" max="10" width="11.75" style="105" customWidth="1"/>
    <col min="11" max="11" width="13.25" style="105" bestFit="1" customWidth="1"/>
    <col min="12" max="12" width="11.25" style="105" customWidth="1"/>
    <col min="13" max="13" width="10.5" style="105" customWidth="1"/>
    <col min="14" max="14" width="10.625" style="105" customWidth="1"/>
    <col min="15" max="15" width="11" style="105" customWidth="1"/>
    <col min="16" max="16" width="13.75" style="105" customWidth="1"/>
    <col min="17" max="17" width="12.75" style="105" bestFit="1" customWidth="1"/>
    <col min="18" max="18" width="10.875" style="105" customWidth="1"/>
    <col min="19" max="19" width="7.25" style="105" customWidth="1"/>
    <col min="20" max="20" width="8.625" style="105"/>
    <col min="21" max="21" width="10.625" style="105" customWidth="1"/>
    <col min="22" max="22" width="8.625" style="105"/>
    <col min="23" max="23" width="11.5" style="105" customWidth="1"/>
    <col min="24" max="16384" width="8.625" style="105"/>
  </cols>
  <sheetData>
    <row r="1" spans="1:21">
      <c r="A1" s="393" t="s">
        <v>86</v>
      </c>
      <c r="B1" s="393"/>
      <c r="C1" s="393"/>
      <c r="D1" s="393"/>
      <c r="E1" s="393"/>
      <c r="F1" s="393"/>
      <c r="G1" s="282"/>
      <c r="H1" s="282"/>
    </row>
    <row r="2" spans="1:21">
      <c r="A2" s="393" t="s">
        <v>44</v>
      </c>
      <c r="B2" s="393"/>
      <c r="C2" s="393"/>
      <c r="D2" s="393"/>
      <c r="E2" s="393"/>
      <c r="F2" s="393"/>
      <c r="G2" s="282"/>
      <c r="H2" s="282"/>
    </row>
    <row r="3" spans="1:21">
      <c r="A3" s="393" t="s">
        <v>106</v>
      </c>
      <c r="B3" s="393"/>
      <c r="C3" s="393"/>
      <c r="D3" s="393"/>
      <c r="E3" s="393"/>
      <c r="F3" s="393"/>
      <c r="G3" s="282"/>
      <c r="H3" s="282"/>
    </row>
    <row r="4" spans="1:21">
      <c r="A4" s="393" t="s">
        <v>390</v>
      </c>
      <c r="B4" s="393"/>
      <c r="C4" s="393"/>
      <c r="D4" s="393"/>
      <c r="E4" s="393"/>
      <c r="F4" s="393"/>
      <c r="G4" s="282"/>
      <c r="H4" s="282"/>
    </row>
    <row r="5" spans="1:21">
      <c r="A5" s="104"/>
      <c r="B5" s="107"/>
      <c r="C5" s="107"/>
      <c r="D5" s="107"/>
      <c r="E5" s="107"/>
      <c r="F5" s="107"/>
      <c r="G5" s="107"/>
      <c r="H5" s="107"/>
    </row>
    <row r="6" spans="1:21" ht="25.5">
      <c r="A6" s="108" t="s">
        <v>1</v>
      </c>
      <c r="B6" s="112" t="s">
        <v>107</v>
      </c>
      <c r="C6" s="112" t="s">
        <v>554</v>
      </c>
      <c r="D6" s="112" t="s">
        <v>92</v>
      </c>
      <c r="E6" s="112" t="s">
        <v>498</v>
      </c>
      <c r="F6" s="112" t="s">
        <v>73</v>
      </c>
      <c r="G6" s="112" t="s">
        <v>108</v>
      </c>
    </row>
    <row r="7" spans="1:21">
      <c r="A7" s="113"/>
      <c r="B7" s="114" t="s">
        <v>37</v>
      </c>
      <c r="C7" s="84" t="s">
        <v>36</v>
      </c>
      <c r="D7" s="115" t="s">
        <v>45</v>
      </c>
      <c r="E7" s="114" t="s">
        <v>38</v>
      </c>
      <c r="F7" s="114" t="s">
        <v>39</v>
      </c>
      <c r="G7" s="350" t="s">
        <v>40</v>
      </c>
    </row>
    <row r="8" spans="1:21">
      <c r="A8" s="113">
        <v>1</v>
      </c>
      <c r="B8" s="281" t="s">
        <v>116</v>
      </c>
      <c r="C8" s="281" t="s">
        <v>547</v>
      </c>
      <c r="D8" s="146">
        <f>(30-0)/2</f>
        <v>15</v>
      </c>
      <c r="E8" s="330">
        <f>AVERAGE(C27:N27)</f>
        <v>33557668.916666664</v>
      </c>
      <c r="F8" s="147">
        <f t="shared" ref="F8:F14" si="0">E8/$E$15</f>
        <v>0.75189489660257514</v>
      </c>
      <c r="G8" s="121">
        <f t="shared" ref="G8:G13" si="1">D8*F8</f>
        <v>11.278423449038627</v>
      </c>
    </row>
    <row r="9" spans="1:21">
      <c r="A9" s="104">
        <f>1+MAX(A8:A$8)</f>
        <v>2</v>
      </c>
      <c r="B9" s="96" t="s">
        <v>117</v>
      </c>
      <c r="C9" s="96" t="s">
        <v>548</v>
      </c>
      <c r="D9" s="146">
        <f>30+(60-31)/2</f>
        <v>44.5</v>
      </c>
      <c r="E9" s="329">
        <f t="shared" ref="E9:E14" si="2">AVERAGE(C28:N28)</f>
        <v>4970430.6333333338</v>
      </c>
      <c r="F9" s="147">
        <f t="shared" si="0"/>
        <v>0.11136773047022674</v>
      </c>
      <c r="G9" s="121">
        <f t="shared" si="1"/>
        <v>4.9558640059250898</v>
      </c>
    </row>
    <row r="10" spans="1:21">
      <c r="A10" s="104">
        <f>1+MAX(A$8:A9)</f>
        <v>3</v>
      </c>
      <c r="B10" s="96" t="s">
        <v>118</v>
      </c>
      <c r="C10" s="96" t="s">
        <v>549</v>
      </c>
      <c r="D10" s="146">
        <f>60+(90-61)/2</f>
        <v>74.5</v>
      </c>
      <c r="E10" s="329">
        <f t="shared" si="2"/>
        <v>1793168.3575000002</v>
      </c>
      <c r="F10" s="147">
        <f t="shared" si="0"/>
        <v>4.0177824630835482E-2</v>
      </c>
      <c r="G10" s="121">
        <f t="shared" si="1"/>
        <v>2.9932479349972434</v>
      </c>
    </row>
    <row r="11" spans="1:21">
      <c r="A11" s="104">
        <f>1+MAX(A$8:A10)</f>
        <v>4</v>
      </c>
      <c r="B11" s="96" t="s">
        <v>119</v>
      </c>
      <c r="C11" s="96" t="s">
        <v>550</v>
      </c>
      <c r="D11" s="146">
        <f>90+(120-91)/2</f>
        <v>104.5</v>
      </c>
      <c r="E11" s="329">
        <f t="shared" si="2"/>
        <v>1003493.29</v>
      </c>
      <c r="F11" s="147">
        <f t="shared" si="0"/>
        <v>2.248432349099163E-2</v>
      </c>
      <c r="G11" s="121">
        <f t="shared" si="1"/>
        <v>2.3496118048086254</v>
      </c>
    </row>
    <row r="12" spans="1:21">
      <c r="A12" s="104">
        <f>1+MAX(A$8:A11)</f>
        <v>5</v>
      </c>
      <c r="B12" s="111" t="s">
        <v>109</v>
      </c>
      <c r="C12" s="111" t="s">
        <v>551</v>
      </c>
      <c r="D12" s="146">
        <f>120+(150-121)/2</f>
        <v>134.5</v>
      </c>
      <c r="E12" s="329">
        <f t="shared" si="2"/>
        <v>715615.0675</v>
      </c>
      <c r="F12" s="147">
        <f t="shared" si="0"/>
        <v>1.6034108880486696E-2</v>
      </c>
      <c r="G12" s="121">
        <f t="shared" si="1"/>
        <v>2.1565876444254606</v>
      </c>
    </row>
    <row r="13" spans="1:21">
      <c r="A13" s="104">
        <f>1+MAX(A$8:A12)</f>
        <v>6</v>
      </c>
      <c r="B13" s="111" t="s">
        <v>110</v>
      </c>
      <c r="C13" s="111" t="s">
        <v>552</v>
      </c>
      <c r="D13" s="88">
        <f>150+(150-121)/2</f>
        <v>164.5</v>
      </c>
      <c r="E13" s="329">
        <f t="shared" si="2"/>
        <v>526859.15</v>
      </c>
      <c r="F13" s="147">
        <f t="shared" si="0"/>
        <v>1.1804833854732485E-2</v>
      </c>
      <c r="G13" s="121">
        <f t="shared" si="1"/>
        <v>1.9418951691034938</v>
      </c>
      <c r="H13" s="1"/>
      <c r="I13" s="1"/>
      <c r="J13" s="1"/>
    </row>
    <row r="14" spans="1:21">
      <c r="A14" s="104">
        <f>1+MAX(A$8:A13)</f>
        <v>7</v>
      </c>
      <c r="B14" s="111" t="s">
        <v>111</v>
      </c>
      <c r="C14" s="111" t="s">
        <v>553</v>
      </c>
      <c r="D14" s="146">
        <f>151+30</f>
        <v>181</v>
      </c>
      <c r="E14" s="329">
        <f t="shared" si="2"/>
        <v>2063562.1449999998</v>
      </c>
      <c r="F14" s="147">
        <f t="shared" si="0"/>
        <v>4.6236282070151735E-2</v>
      </c>
      <c r="G14" s="121">
        <f>D14*F14</f>
        <v>8.3687670546974644</v>
      </c>
      <c r="U14" s="1"/>
    </row>
    <row r="15" spans="1:21" ht="13.5" thickBot="1">
      <c r="A15" s="104">
        <f>1+MAX(A$8:A14)</f>
        <v>8</v>
      </c>
      <c r="B15" s="116" t="s">
        <v>16</v>
      </c>
      <c r="C15" s="116"/>
      <c r="D15" s="116"/>
      <c r="E15" s="148">
        <f>SUM(E8:E14)</f>
        <v>44630797.560000002</v>
      </c>
      <c r="F15" s="149">
        <f>SUM(F8:F14)</f>
        <v>1</v>
      </c>
      <c r="G15" s="150">
        <f>SUM(G8:G14)</f>
        <v>34.044397062995998</v>
      </c>
    </row>
    <row r="16" spans="1:21" ht="13.5" thickTop="1"/>
    <row r="21" spans="2:25">
      <c r="C21" s="117"/>
      <c r="D21" s="117"/>
    </row>
    <row r="22" spans="2:25">
      <c r="B22" s="69" t="s">
        <v>112</v>
      </c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</row>
    <row r="23" spans="2:25">
      <c r="B23" s="69" t="s">
        <v>113</v>
      </c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</row>
    <row r="24" spans="2:25">
      <c r="B24" s="69" t="s">
        <v>114</v>
      </c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</row>
    <row r="25" spans="2:25"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</row>
    <row r="26" spans="2:25">
      <c r="B26" s="151" t="s">
        <v>115</v>
      </c>
      <c r="C26" s="152">
        <v>44957</v>
      </c>
      <c r="D26" s="152">
        <v>44985</v>
      </c>
      <c r="E26" s="152">
        <v>45016</v>
      </c>
      <c r="F26" s="152">
        <v>45046</v>
      </c>
      <c r="G26" s="152">
        <v>45077</v>
      </c>
      <c r="H26" s="152">
        <v>45107</v>
      </c>
      <c r="I26" s="152">
        <v>45138</v>
      </c>
      <c r="J26" s="152">
        <v>45169</v>
      </c>
      <c r="K26" s="152">
        <v>45199</v>
      </c>
      <c r="L26" s="152">
        <v>45230</v>
      </c>
      <c r="M26" s="152">
        <v>45260</v>
      </c>
      <c r="N26" s="152">
        <v>45291</v>
      </c>
      <c r="O26" s="351" t="s">
        <v>555</v>
      </c>
      <c r="P26" s="351" t="s">
        <v>556</v>
      </c>
      <c r="Q26" s="279"/>
      <c r="V26" s="279"/>
    </row>
    <row r="27" spans="2:25">
      <c r="B27" s="111" t="s">
        <v>116</v>
      </c>
      <c r="C27" s="153">
        <v>51984126.630000003</v>
      </c>
      <c r="D27" s="153">
        <v>45090073.479999989</v>
      </c>
      <c r="E27" s="153">
        <v>31366844.369999994</v>
      </c>
      <c r="F27" s="153">
        <v>30639596.299999997</v>
      </c>
      <c r="G27" s="153">
        <v>24441341.699999999</v>
      </c>
      <c r="H27" s="153">
        <v>30136048.02</v>
      </c>
      <c r="I27" s="153">
        <v>29823077.140000001</v>
      </c>
      <c r="J27" s="153">
        <v>28360619.830000002</v>
      </c>
      <c r="K27" s="153">
        <v>32735944.620000001</v>
      </c>
      <c r="L27" s="153">
        <v>27314902.379999999</v>
      </c>
      <c r="M27" s="153">
        <v>30397168.060000002</v>
      </c>
      <c r="N27" s="153">
        <v>40402284.469999999</v>
      </c>
      <c r="O27" s="3">
        <f>SUM(C27:N27)</f>
        <v>402692027</v>
      </c>
      <c r="P27" s="3">
        <f>AVERAGE(C27:N27)</f>
        <v>33557668.916666664</v>
      </c>
      <c r="Q27" s="283"/>
      <c r="R27" s="19"/>
      <c r="S27" s="146"/>
      <c r="T27" s="146"/>
      <c r="V27" s="153"/>
      <c r="W27" s="19"/>
      <c r="X27" s="280"/>
      <c r="Y27" s="146"/>
    </row>
    <row r="28" spans="2:25">
      <c r="B28" s="111" t="s">
        <v>117</v>
      </c>
      <c r="C28" s="153">
        <v>7026732.5499999989</v>
      </c>
      <c r="D28" s="153">
        <v>8041725.2200000007</v>
      </c>
      <c r="E28" s="153">
        <v>6397998.2399999984</v>
      </c>
      <c r="F28" s="153">
        <v>4203704.03</v>
      </c>
      <c r="G28" s="153">
        <v>4369883.6400000006</v>
      </c>
      <c r="H28" s="153">
        <v>3726544.2600000002</v>
      </c>
      <c r="I28" s="153">
        <v>3957945.5999999996</v>
      </c>
      <c r="J28" s="153">
        <v>4540827.8499999996</v>
      </c>
      <c r="K28" s="153">
        <v>4523017.6600000011</v>
      </c>
      <c r="L28" s="153">
        <v>3757681.5799999996</v>
      </c>
      <c r="M28" s="153">
        <v>3664419.3000000003</v>
      </c>
      <c r="N28" s="153">
        <v>5434687.6700000009</v>
      </c>
      <c r="O28" s="3">
        <f t="shared" ref="O28:O34" si="3">SUM(C28:N28)</f>
        <v>59645167.600000001</v>
      </c>
      <c r="P28" s="3">
        <f t="shared" ref="P28:P34" si="4">AVERAGE(C28:N28)</f>
        <v>4970430.6333333338</v>
      </c>
      <c r="Q28" s="283"/>
      <c r="R28" s="19"/>
      <c r="S28" s="146"/>
      <c r="T28" s="146"/>
      <c r="V28" s="153"/>
      <c r="W28" s="19"/>
      <c r="X28" s="280"/>
      <c r="Y28" s="146"/>
    </row>
    <row r="29" spans="2:25">
      <c r="B29" s="111" t="s">
        <v>118</v>
      </c>
      <c r="C29" s="153">
        <v>2122830.9100000006</v>
      </c>
      <c r="D29" s="153">
        <v>2537790.2800000003</v>
      </c>
      <c r="E29" s="153">
        <v>2901960.9899999998</v>
      </c>
      <c r="F29" s="153">
        <v>2509457.37</v>
      </c>
      <c r="G29" s="153">
        <v>1421982.46</v>
      </c>
      <c r="H29" s="153">
        <v>1785584.8399999999</v>
      </c>
      <c r="I29" s="153">
        <v>1361251.97</v>
      </c>
      <c r="J29" s="153">
        <v>1315708.6900000002</v>
      </c>
      <c r="K29" s="153">
        <v>1542367.8</v>
      </c>
      <c r="L29" s="153">
        <v>1274826.98</v>
      </c>
      <c r="M29" s="153">
        <v>1307345.48</v>
      </c>
      <c r="N29" s="153">
        <v>1436912.52</v>
      </c>
      <c r="O29" s="3">
        <f t="shared" si="3"/>
        <v>21518020.290000003</v>
      </c>
      <c r="P29" s="3">
        <f t="shared" si="4"/>
        <v>1793168.3575000002</v>
      </c>
      <c r="Q29" s="283"/>
      <c r="R29" s="19"/>
      <c r="S29" s="146"/>
      <c r="T29" s="146"/>
      <c r="V29" s="153"/>
      <c r="W29" s="19"/>
      <c r="X29" s="146"/>
      <c r="Y29" s="146"/>
    </row>
    <row r="30" spans="2:25">
      <c r="B30" s="111" t="s">
        <v>119</v>
      </c>
      <c r="C30" s="153">
        <v>1071638.4099999999</v>
      </c>
      <c r="D30" s="153">
        <v>1077056.07</v>
      </c>
      <c r="E30" s="153">
        <v>1435914.8499999999</v>
      </c>
      <c r="F30" s="153">
        <v>1816907.13</v>
      </c>
      <c r="G30" s="153">
        <v>1409640.85</v>
      </c>
      <c r="H30" s="153">
        <v>929679.62</v>
      </c>
      <c r="I30" s="153">
        <v>891053.02</v>
      </c>
      <c r="J30" s="153">
        <v>602137.65999999992</v>
      </c>
      <c r="K30" s="153">
        <v>657524.95000000007</v>
      </c>
      <c r="L30" s="153">
        <v>701404.60000000009</v>
      </c>
      <c r="M30" s="153">
        <v>684107.1</v>
      </c>
      <c r="N30" s="153">
        <v>764855.22</v>
      </c>
      <c r="O30" s="3">
        <f t="shared" si="3"/>
        <v>12041919.48</v>
      </c>
      <c r="P30" s="3">
        <f t="shared" si="4"/>
        <v>1003493.29</v>
      </c>
      <c r="Q30" s="283"/>
      <c r="R30" s="19"/>
      <c r="S30" s="146"/>
      <c r="T30" s="146"/>
      <c r="V30" s="153"/>
      <c r="W30" s="19"/>
      <c r="X30" s="146"/>
      <c r="Y30" s="146"/>
    </row>
    <row r="31" spans="2:25">
      <c r="B31" s="111" t="s">
        <v>109</v>
      </c>
      <c r="C31" s="153">
        <v>724303.24</v>
      </c>
      <c r="D31" s="153">
        <v>711933.81999999983</v>
      </c>
      <c r="E31" s="153">
        <v>703468.83</v>
      </c>
      <c r="F31" s="153">
        <v>1047405.49</v>
      </c>
      <c r="G31" s="153">
        <v>1323770.46</v>
      </c>
      <c r="H31" s="153">
        <v>1085250.3699999999</v>
      </c>
      <c r="I31" s="153">
        <v>674848.57</v>
      </c>
      <c r="J31" s="153">
        <v>553232.71000000008</v>
      </c>
      <c r="K31" s="153">
        <v>392485.06</v>
      </c>
      <c r="L31" s="153">
        <v>443446.73000000004</v>
      </c>
      <c r="M31" s="153">
        <v>464304.78</v>
      </c>
      <c r="N31" s="153">
        <v>462930.75</v>
      </c>
      <c r="O31" s="3">
        <f t="shared" si="3"/>
        <v>8587380.8100000005</v>
      </c>
      <c r="P31" s="3">
        <f t="shared" si="4"/>
        <v>715615.0675</v>
      </c>
      <c r="Q31" s="283"/>
      <c r="R31" s="19"/>
      <c r="S31" s="146"/>
      <c r="T31" s="146"/>
      <c r="V31" s="153"/>
      <c r="W31" s="19"/>
      <c r="X31" s="146"/>
      <c r="Y31" s="146"/>
    </row>
    <row r="32" spans="2:25">
      <c r="B32" s="111" t="s">
        <v>110</v>
      </c>
      <c r="C32" s="153">
        <v>542591.30999999982</v>
      </c>
      <c r="D32" s="153">
        <v>460754.00999999995</v>
      </c>
      <c r="E32" s="153">
        <v>539296.56000000006</v>
      </c>
      <c r="F32" s="153">
        <v>514826.10000000003</v>
      </c>
      <c r="G32" s="153">
        <v>749691.05999999994</v>
      </c>
      <c r="H32" s="153">
        <v>976281.5</v>
      </c>
      <c r="I32" s="153">
        <v>773638.11</v>
      </c>
      <c r="J32" s="153">
        <v>513566.33999999997</v>
      </c>
      <c r="K32" s="153">
        <v>399217.29999999993</v>
      </c>
      <c r="L32" s="153">
        <v>243975.36000000002</v>
      </c>
      <c r="M32" s="153">
        <v>300797.99</v>
      </c>
      <c r="N32" s="153">
        <v>307674.15999999997</v>
      </c>
      <c r="O32" s="3">
        <f t="shared" si="3"/>
        <v>6322309.8000000007</v>
      </c>
      <c r="P32" s="3">
        <f t="shared" si="4"/>
        <v>526859.15</v>
      </c>
      <c r="Q32" s="283"/>
      <c r="R32" s="19"/>
      <c r="S32" s="146"/>
      <c r="T32" s="146"/>
      <c r="V32" s="153"/>
      <c r="W32" s="19"/>
      <c r="X32" s="284"/>
      <c r="Y32" s="146"/>
    </row>
    <row r="33" spans="2:25">
      <c r="B33" s="111" t="s">
        <v>111</v>
      </c>
      <c r="C33" s="153">
        <v>2606660.0099999998</v>
      </c>
      <c r="D33" s="153">
        <v>2278228.7700000005</v>
      </c>
      <c r="E33" s="153">
        <v>2017272.4500000002</v>
      </c>
      <c r="F33" s="153">
        <v>1965937.53</v>
      </c>
      <c r="G33" s="153">
        <v>1828309.09</v>
      </c>
      <c r="H33" s="153">
        <v>1944637.1299999997</v>
      </c>
      <c r="I33" s="153">
        <v>2275222.4499999997</v>
      </c>
      <c r="J33" s="153">
        <v>2292292.0199999996</v>
      </c>
      <c r="K33" s="153">
        <v>2171295.5300000003</v>
      </c>
      <c r="L33" s="153">
        <v>1941747.7</v>
      </c>
      <c r="M33" s="153">
        <v>1740239.5999999999</v>
      </c>
      <c r="N33" s="153">
        <v>1700903.46</v>
      </c>
      <c r="O33" s="3">
        <f t="shared" si="3"/>
        <v>24762745.739999998</v>
      </c>
      <c r="P33" s="3">
        <f t="shared" si="4"/>
        <v>2063562.1449999998</v>
      </c>
      <c r="Q33" s="283"/>
      <c r="R33" s="19"/>
      <c r="S33" s="146"/>
      <c r="T33" s="146"/>
      <c r="V33" s="153"/>
      <c r="W33" s="19"/>
      <c r="X33" s="280"/>
      <c r="Y33" s="146"/>
    </row>
    <row r="34" spans="2:25">
      <c r="B34" s="111" t="s">
        <v>16</v>
      </c>
      <c r="C34" s="153">
        <f>SUM(C27:C33)</f>
        <v>66078883.060000002</v>
      </c>
      <c r="D34" s="153">
        <f t="shared" ref="D34:N34" si="5">SUM(D27:D33)</f>
        <v>60197561.649999991</v>
      </c>
      <c r="E34" s="153">
        <f t="shared" si="5"/>
        <v>45362756.289999999</v>
      </c>
      <c r="F34" s="153">
        <f t="shared" si="5"/>
        <v>42697833.950000003</v>
      </c>
      <c r="G34" s="153">
        <f t="shared" si="5"/>
        <v>35544619.260000005</v>
      </c>
      <c r="H34" s="153">
        <f t="shared" si="5"/>
        <v>40584025.740000002</v>
      </c>
      <c r="I34" s="153">
        <f t="shared" si="5"/>
        <v>39757036.860000007</v>
      </c>
      <c r="J34" s="153">
        <f t="shared" si="5"/>
        <v>38178385.099999994</v>
      </c>
      <c r="K34" s="153">
        <f t="shared" si="5"/>
        <v>42421852.920000002</v>
      </c>
      <c r="L34" s="153">
        <f t="shared" si="5"/>
        <v>35677985.330000006</v>
      </c>
      <c r="M34" s="153">
        <f t="shared" si="5"/>
        <v>38558382.310000002</v>
      </c>
      <c r="N34" s="153">
        <f t="shared" si="5"/>
        <v>50510248.25</v>
      </c>
      <c r="O34" s="3">
        <f t="shared" si="3"/>
        <v>535569570.71999997</v>
      </c>
      <c r="P34" s="3">
        <f t="shared" si="4"/>
        <v>44630797.559999995</v>
      </c>
      <c r="Q34" s="153"/>
      <c r="R34" s="153"/>
      <c r="S34" s="153"/>
      <c r="T34" s="146"/>
      <c r="V34" s="153"/>
      <c r="W34" s="283"/>
      <c r="X34" s="153"/>
      <c r="Y34" s="146"/>
    </row>
  </sheetData>
  <mergeCells count="4">
    <mergeCell ref="A1:F1"/>
    <mergeCell ref="A2:F2"/>
    <mergeCell ref="A3:F3"/>
    <mergeCell ref="A4:F4"/>
  </mergeCells>
  <pageMargins left="0.45" right="0.45" top="1" bottom="1" header="0.5" footer="0.5"/>
  <pageSetup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9146F-BE27-4028-BFE9-11E2CC852190}">
  <sheetPr>
    <tabColor rgb="FF92D050"/>
    <pageSetUpPr fitToPage="1"/>
  </sheetPr>
  <dimension ref="A1:F18"/>
  <sheetViews>
    <sheetView view="pageBreakPreview" zoomScale="85" zoomScaleNormal="85" zoomScaleSheetLayoutView="85" workbookViewId="0">
      <selection activeCell="D41" sqref="D41"/>
    </sheetView>
  </sheetViews>
  <sheetFormatPr defaultColWidth="8.625" defaultRowHeight="12.75"/>
  <cols>
    <col min="1" max="1" width="5.375" style="105" customWidth="1"/>
    <col min="2" max="2" width="38.25" style="105" customWidth="1"/>
    <col min="3" max="6" width="14.75" style="105" customWidth="1"/>
    <col min="7" max="10" width="8.625" style="105"/>
    <col min="11" max="11" width="22.375" style="105" bestFit="1" customWidth="1"/>
    <col min="12" max="16384" width="8.625" style="105"/>
  </cols>
  <sheetData>
    <row r="1" spans="1:6">
      <c r="A1" s="393" t="s">
        <v>86</v>
      </c>
      <c r="B1" s="393"/>
      <c r="C1" s="393"/>
      <c r="D1" s="393"/>
      <c r="E1" s="393"/>
      <c r="F1" s="393"/>
    </row>
    <row r="2" spans="1:6">
      <c r="A2" s="393" t="s">
        <v>44</v>
      </c>
      <c r="B2" s="393"/>
      <c r="C2" s="393"/>
      <c r="D2" s="393"/>
      <c r="E2" s="393"/>
      <c r="F2" s="393"/>
    </row>
    <row r="3" spans="1:6">
      <c r="A3" s="393" t="s">
        <v>106</v>
      </c>
      <c r="B3" s="393"/>
      <c r="C3" s="393"/>
      <c r="D3" s="393"/>
      <c r="E3" s="393"/>
      <c r="F3" s="393"/>
    </row>
    <row r="4" spans="1:6">
      <c r="A4" s="393" t="s">
        <v>391</v>
      </c>
      <c r="B4" s="393"/>
      <c r="C4" s="393"/>
      <c r="D4" s="393"/>
      <c r="E4" s="393"/>
      <c r="F4" s="393"/>
    </row>
    <row r="5" spans="1:6">
      <c r="A5" s="104"/>
      <c r="B5" s="110"/>
      <c r="C5" s="110"/>
      <c r="D5" s="110"/>
    </row>
    <row r="6" spans="1:6" ht="38.25">
      <c r="A6" s="108" t="s">
        <v>1</v>
      </c>
      <c r="B6" s="112" t="s">
        <v>91</v>
      </c>
      <c r="C6" s="112" t="s">
        <v>120</v>
      </c>
      <c r="D6" s="112" t="s">
        <v>105</v>
      </c>
      <c r="E6" s="112" t="s">
        <v>121</v>
      </c>
      <c r="F6" s="112" t="s">
        <v>122</v>
      </c>
    </row>
    <row r="7" spans="1:6">
      <c r="A7" s="113"/>
      <c r="B7" s="114" t="s">
        <v>37</v>
      </c>
      <c r="C7" s="84" t="s">
        <v>36</v>
      </c>
      <c r="D7" s="115" t="s">
        <v>45</v>
      </c>
      <c r="E7" s="115" t="s">
        <v>38</v>
      </c>
      <c r="F7" s="115" t="s">
        <v>39</v>
      </c>
    </row>
    <row r="8" spans="1:6">
      <c r="A8" s="104">
        <v>1</v>
      </c>
      <c r="B8" s="118" t="s">
        <v>123</v>
      </c>
      <c r="C8" s="89"/>
      <c r="D8" s="119"/>
      <c r="E8" s="120"/>
      <c r="F8" s="121"/>
    </row>
    <row r="9" spans="1:6">
      <c r="A9" s="104">
        <f>1+MAX(A$8:A8)</f>
        <v>2</v>
      </c>
      <c r="B9" s="122" t="s">
        <v>124</v>
      </c>
      <c r="C9" s="90">
        <v>102161958</v>
      </c>
      <c r="D9" s="119">
        <f t="shared" ref="D9:D16" si="0">C9/$C$17</f>
        <v>0.17217207329196374</v>
      </c>
      <c r="E9" s="120">
        <v>0</v>
      </c>
      <c r="F9" s="121">
        <f t="shared" ref="F9:F16" si="1">D9*E9</f>
        <v>0</v>
      </c>
    </row>
    <row r="10" spans="1:6">
      <c r="A10" s="104">
        <f>1+MAX(A$8:A9)</f>
        <v>3</v>
      </c>
      <c r="B10" s="122" t="s">
        <v>125</v>
      </c>
      <c r="C10" s="90">
        <v>122314462</v>
      </c>
      <c r="D10" s="119">
        <f t="shared" si="0"/>
        <v>0.20613479741775423</v>
      </c>
      <c r="E10" s="120">
        <v>1</v>
      </c>
      <c r="F10" s="121">
        <f>D10*E10</f>
        <v>0.20613479741775423</v>
      </c>
    </row>
    <row r="11" spans="1:6">
      <c r="A11" s="104">
        <f>1+MAX(A$8:A10)</f>
        <v>4</v>
      </c>
      <c r="B11" s="122" t="s">
        <v>126</v>
      </c>
      <c r="C11" s="90">
        <v>93326756</v>
      </c>
      <c r="D11" s="119">
        <f t="shared" si="0"/>
        <v>0.15728223488172788</v>
      </c>
      <c r="E11" s="120">
        <v>1</v>
      </c>
      <c r="F11" s="121">
        <f t="shared" si="1"/>
        <v>0.15728223488172788</v>
      </c>
    </row>
    <row r="12" spans="1:6">
      <c r="A12" s="104">
        <f>1+MAX(A$8:A11)</f>
        <v>5</v>
      </c>
      <c r="B12" s="122" t="s">
        <v>127</v>
      </c>
      <c r="C12" s="90">
        <v>217306</v>
      </c>
      <c r="D12" s="119">
        <f t="shared" si="0"/>
        <v>3.662226653759267E-4</v>
      </c>
      <c r="E12" s="120">
        <v>1</v>
      </c>
      <c r="F12" s="121">
        <f t="shared" si="1"/>
        <v>3.662226653759267E-4</v>
      </c>
    </row>
    <row r="13" spans="1:6">
      <c r="A13" s="104">
        <f>1+MAX(A$8:A12)</f>
        <v>6</v>
      </c>
      <c r="B13" s="122" t="s">
        <v>128</v>
      </c>
      <c r="C13" s="90">
        <v>93801151</v>
      </c>
      <c r="D13" s="119">
        <f t="shared" si="0"/>
        <v>0.15808172592818315</v>
      </c>
      <c r="E13" s="120">
        <v>1</v>
      </c>
      <c r="F13" s="121">
        <f t="shared" si="1"/>
        <v>0.15808172592818315</v>
      </c>
    </row>
    <row r="14" spans="1:6">
      <c r="A14" s="104">
        <f>1+MAX(A$8:A13)</f>
        <v>7</v>
      </c>
      <c r="B14" s="118" t="s">
        <v>129</v>
      </c>
      <c r="C14" s="90">
        <v>174143572</v>
      </c>
      <c r="D14" s="119">
        <f t="shared" si="0"/>
        <v>0.29348164844010105</v>
      </c>
      <c r="E14" s="123">
        <v>1</v>
      </c>
      <c r="F14" s="121">
        <f t="shared" si="1"/>
        <v>0.29348164844010105</v>
      </c>
    </row>
    <row r="15" spans="1:6">
      <c r="A15" s="104">
        <f>1+MAX(A$8:A14)</f>
        <v>8</v>
      </c>
      <c r="B15" s="118" t="s">
        <v>130</v>
      </c>
      <c r="C15" s="90">
        <v>5487291</v>
      </c>
      <c r="D15" s="119">
        <f t="shared" si="0"/>
        <v>9.2476523230529024E-3</v>
      </c>
      <c r="E15" s="123">
        <v>1</v>
      </c>
      <c r="F15" s="121">
        <f t="shared" si="1"/>
        <v>9.2476523230529024E-3</v>
      </c>
    </row>
    <row r="16" spans="1:6">
      <c r="A16" s="104">
        <f>1+MAX(A$8:A15)</f>
        <v>9</v>
      </c>
      <c r="B16" s="118" t="s">
        <v>131</v>
      </c>
      <c r="C16" s="90">
        <v>1918752</v>
      </c>
      <c r="D16" s="119">
        <f t="shared" si="0"/>
        <v>3.2336450518411367E-3</v>
      </c>
      <c r="E16" s="123">
        <v>1</v>
      </c>
      <c r="F16" s="121">
        <f t="shared" si="1"/>
        <v>3.2336450518411367E-3</v>
      </c>
    </row>
    <row r="17" spans="1:6" ht="13.5" thickBot="1">
      <c r="A17" s="104">
        <f>1+MAX(A$8:A16)</f>
        <v>10</v>
      </c>
      <c r="B17" s="124"/>
      <c r="C17" s="125">
        <f>SUM(C8:C16)</f>
        <v>593371248</v>
      </c>
      <c r="D17" s="126">
        <f>SUM(D8:D16)</f>
        <v>1</v>
      </c>
      <c r="E17" s="127"/>
      <c r="F17" s="128">
        <f>SUM(F9:F16)</f>
        <v>0.82782792670803618</v>
      </c>
    </row>
    <row r="18" spans="1:6" ht="13.5" thickTop="1">
      <c r="A18" s="104">
        <f>1+MAX(A$8:A17)</f>
        <v>11</v>
      </c>
      <c r="B18" s="124"/>
      <c r="C18" s="129"/>
      <c r="D18" s="119"/>
      <c r="E18" s="130"/>
      <c r="F18" s="131"/>
    </row>
  </sheetData>
  <mergeCells count="4">
    <mergeCell ref="A1:F1"/>
    <mergeCell ref="A2:F2"/>
    <mergeCell ref="A3:F3"/>
    <mergeCell ref="A4:F4"/>
  </mergeCells>
  <pageMargins left="0.45" right="0.45" top="1" bottom="1" header="0.5" footer="0.5"/>
  <pageSetup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L68"/>
  <sheetViews>
    <sheetView view="pageBreakPreview" zoomScale="90" zoomScaleNormal="100" zoomScaleSheetLayoutView="90" workbookViewId="0">
      <pane ySplit="6" topLeftCell="A7" activePane="bottomLeft" state="frozen"/>
      <selection activeCell="D41" sqref="D41"/>
      <selection pane="bottomLeft" activeCell="D41" sqref="D41"/>
    </sheetView>
  </sheetViews>
  <sheetFormatPr defaultColWidth="9.625" defaultRowHeight="12.75"/>
  <cols>
    <col min="1" max="1" width="5.125" style="12" customWidth="1"/>
    <col min="2" max="2" width="34.625" style="30" bestFit="1" customWidth="1"/>
    <col min="3" max="3" width="16.25" style="30" customWidth="1"/>
    <col min="4" max="4" width="25.375" style="30" customWidth="1"/>
    <col min="5" max="5" width="13.375" style="16" customWidth="1"/>
    <col min="6" max="6" width="10.375" style="16" customWidth="1"/>
    <col min="7" max="7" width="10" style="12" customWidth="1"/>
    <col min="8" max="8" width="10.125" style="12" customWidth="1"/>
    <col min="9" max="9" width="9.375" style="12" customWidth="1"/>
    <col min="10" max="10" width="14" style="12" customWidth="1"/>
    <col min="11" max="11" width="6.5" style="12" bestFit="1" customWidth="1"/>
    <col min="12" max="12" width="10.5" style="12" customWidth="1"/>
    <col min="13" max="16384" width="9.625" style="12"/>
  </cols>
  <sheetData>
    <row r="1" spans="1:12">
      <c r="A1" s="394" t="str">
        <f>Cover!A8</f>
        <v>DUKE ENERGY KENTUCKY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</row>
    <row r="2" spans="1:12" ht="13.35" customHeight="1">
      <c r="A2" s="392" t="s">
        <v>44</v>
      </c>
      <c r="B2" s="392"/>
      <c r="C2" s="392"/>
      <c r="D2" s="392"/>
      <c r="E2" s="392"/>
      <c r="F2" s="392"/>
      <c r="G2" s="392"/>
      <c r="H2" s="392"/>
      <c r="I2" s="392"/>
      <c r="J2" s="392"/>
      <c r="K2" s="392"/>
      <c r="L2" s="392"/>
    </row>
    <row r="3" spans="1:12" ht="13.35" customHeight="1">
      <c r="A3" s="392" t="str">
        <f>Cover!A11</f>
        <v>TEST YEAR ENDING DECEMBER 31, 2023</v>
      </c>
      <c r="B3" s="392"/>
      <c r="C3" s="392"/>
      <c r="D3" s="392"/>
      <c r="E3" s="392"/>
      <c r="F3" s="392"/>
      <c r="G3" s="392"/>
      <c r="H3" s="392"/>
      <c r="I3" s="392"/>
      <c r="J3" s="392"/>
      <c r="K3" s="392"/>
      <c r="L3" s="392"/>
    </row>
    <row r="4" spans="1:12">
      <c r="A4" s="392" t="s">
        <v>392</v>
      </c>
      <c r="B4" s="392"/>
      <c r="C4" s="392"/>
      <c r="D4" s="392"/>
      <c r="E4" s="392"/>
      <c r="F4" s="392"/>
      <c r="G4" s="392"/>
      <c r="H4" s="392"/>
      <c r="I4" s="392"/>
      <c r="J4" s="392"/>
      <c r="K4" s="392"/>
      <c r="L4" s="392"/>
    </row>
    <row r="5" spans="1:12">
      <c r="A5" s="15"/>
      <c r="B5" s="352"/>
      <c r="C5" s="352"/>
      <c r="D5" s="352"/>
      <c r="E5" s="15"/>
      <c r="F5" s="15"/>
      <c r="G5" s="15"/>
      <c r="H5" s="15"/>
      <c r="I5" s="15"/>
      <c r="J5" s="353"/>
      <c r="K5" s="353"/>
      <c r="L5" s="354"/>
    </row>
    <row r="6" spans="1:12" ht="38.25">
      <c r="A6" s="355" t="s">
        <v>1</v>
      </c>
      <c r="B6" s="355" t="s">
        <v>5</v>
      </c>
      <c r="C6" s="355" t="s">
        <v>567</v>
      </c>
      <c r="D6" s="355" t="s">
        <v>0</v>
      </c>
      <c r="E6" s="356" t="s">
        <v>88</v>
      </c>
      <c r="F6" s="356" t="s">
        <v>89</v>
      </c>
      <c r="G6" s="356" t="s">
        <v>90</v>
      </c>
      <c r="H6" s="355" t="s">
        <v>48</v>
      </c>
      <c r="I6" s="357" t="s">
        <v>49</v>
      </c>
      <c r="J6" s="356" t="s">
        <v>3</v>
      </c>
      <c r="K6" s="358" t="s">
        <v>73</v>
      </c>
      <c r="L6" s="358" t="s">
        <v>12</v>
      </c>
    </row>
    <row r="7" spans="1:12">
      <c r="A7" s="355"/>
      <c r="B7" s="83" t="s">
        <v>37</v>
      </c>
      <c r="C7" s="84" t="s">
        <v>36</v>
      </c>
      <c r="D7" s="16" t="s">
        <v>45</v>
      </c>
      <c r="E7" s="16" t="s">
        <v>38</v>
      </c>
      <c r="F7" s="83" t="s">
        <v>39</v>
      </c>
      <c r="G7" s="85" t="s">
        <v>40</v>
      </c>
      <c r="H7" s="83" t="s">
        <v>41</v>
      </c>
      <c r="I7" s="83" t="s">
        <v>42</v>
      </c>
      <c r="J7" s="83" t="s">
        <v>46</v>
      </c>
      <c r="K7" s="359" t="s">
        <v>47</v>
      </c>
      <c r="L7" s="16" t="s">
        <v>495</v>
      </c>
    </row>
    <row r="8" spans="1:12">
      <c r="A8" s="85">
        <v>1</v>
      </c>
      <c r="B8" s="364" t="s">
        <v>562</v>
      </c>
      <c r="C8" s="364" t="s">
        <v>568</v>
      </c>
      <c r="D8" s="364" t="s">
        <v>569</v>
      </c>
      <c r="E8" s="245">
        <v>44896</v>
      </c>
      <c r="F8" s="245">
        <v>44926</v>
      </c>
      <c r="G8" s="87">
        <f t="shared" ref="G8:G30" si="0">AVERAGE(E8:F8)</f>
        <v>44911</v>
      </c>
      <c r="H8" s="245">
        <v>44949</v>
      </c>
      <c r="I8" s="360">
        <f>(H8-F8)+((F8-E8+1)/2)</f>
        <v>38.5</v>
      </c>
      <c r="J8" s="361">
        <v>552439</v>
      </c>
      <c r="K8" s="267">
        <f>J8/$J$68</f>
        <v>1.1823658856266687E-2</v>
      </c>
      <c r="L8" s="268">
        <f>K8*I8</f>
        <v>0.45521086596626742</v>
      </c>
    </row>
    <row r="9" spans="1:12">
      <c r="A9" s="85">
        <f>A8+1</f>
        <v>2</v>
      </c>
      <c r="B9" s="364" t="s">
        <v>562</v>
      </c>
      <c r="C9" s="364" t="s">
        <v>570</v>
      </c>
      <c r="D9" s="364" t="s">
        <v>571</v>
      </c>
      <c r="E9" s="245">
        <v>44896</v>
      </c>
      <c r="F9" s="245">
        <v>44926</v>
      </c>
      <c r="G9" s="87">
        <f t="shared" si="0"/>
        <v>44911</v>
      </c>
      <c r="H9" s="245">
        <v>44949</v>
      </c>
      <c r="I9" s="360">
        <f t="shared" ref="I9:I67" si="1">(H9-F9)+((F9-E9+1)/2)</f>
        <v>38.5</v>
      </c>
      <c r="J9" s="365">
        <v>113634</v>
      </c>
      <c r="K9" s="267">
        <f t="shared" ref="K9:K67" si="2">J9/$J$68</f>
        <v>2.4320687903515298E-3</v>
      </c>
      <c r="L9" s="268">
        <f t="shared" ref="L9:L67" si="3">K9*I9</f>
        <v>9.363464842853389E-2</v>
      </c>
    </row>
    <row r="10" spans="1:12">
      <c r="A10" s="85">
        <f t="shared" ref="A10:A11" si="4">A9+1</f>
        <v>3</v>
      </c>
      <c r="B10" s="364" t="s">
        <v>563</v>
      </c>
      <c r="C10" s="364" t="s">
        <v>572</v>
      </c>
      <c r="D10" s="364" t="s">
        <v>573</v>
      </c>
      <c r="E10" s="245">
        <v>44896</v>
      </c>
      <c r="F10" s="245">
        <v>44926</v>
      </c>
      <c r="G10" s="87">
        <f t="shared" si="0"/>
        <v>44911</v>
      </c>
      <c r="H10" s="245">
        <v>44949</v>
      </c>
      <c r="I10" s="360">
        <f t="shared" si="1"/>
        <v>38.5</v>
      </c>
      <c r="J10" s="365">
        <v>97650</v>
      </c>
      <c r="K10" s="267">
        <f t="shared" si="2"/>
        <v>2.0899688242764216E-3</v>
      </c>
      <c r="L10" s="268">
        <f t="shared" si="3"/>
        <v>8.0463799734642238E-2</v>
      </c>
    </row>
    <row r="11" spans="1:12">
      <c r="A11" s="85">
        <f t="shared" si="4"/>
        <v>4</v>
      </c>
      <c r="B11" s="364" t="s">
        <v>564</v>
      </c>
      <c r="C11" s="364" t="s">
        <v>574</v>
      </c>
      <c r="D11" s="364" t="s">
        <v>575</v>
      </c>
      <c r="E11" s="245">
        <v>44896</v>
      </c>
      <c r="F11" s="245">
        <v>44926</v>
      </c>
      <c r="G11" s="87">
        <f t="shared" si="0"/>
        <v>44911</v>
      </c>
      <c r="H11" s="245">
        <v>44949</v>
      </c>
      <c r="I11" s="360">
        <f t="shared" si="1"/>
        <v>38.5</v>
      </c>
      <c r="J11" s="365">
        <v>179175</v>
      </c>
      <c r="K11" s="267">
        <f t="shared" si="2"/>
        <v>3.8348199087529732E-3</v>
      </c>
      <c r="L11" s="268">
        <f t="shared" si="3"/>
        <v>0.14764056648698948</v>
      </c>
    </row>
    <row r="12" spans="1:12">
      <c r="A12" s="85">
        <f>A11+1</f>
        <v>5</v>
      </c>
      <c r="B12" s="364" t="s">
        <v>565</v>
      </c>
      <c r="C12" s="364" t="s">
        <v>576</v>
      </c>
      <c r="D12" s="364" t="s">
        <v>577</v>
      </c>
      <c r="E12" s="245">
        <v>44896</v>
      </c>
      <c r="F12" s="245">
        <v>44926</v>
      </c>
      <c r="G12" s="87">
        <f t="shared" si="0"/>
        <v>44911</v>
      </c>
      <c r="H12" s="245">
        <v>44951</v>
      </c>
      <c r="I12" s="360">
        <f t="shared" si="1"/>
        <v>40.5</v>
      </c>
      <c r="J12" s="365">
        <v>10836207</v>
      </c>
      <c r="K12" s="267">
        <f t="shared" si="2"/>
        <v>0.23192355149417232</v>
      </c>
      <c r="L12" s="268">
        <f t="shared" si="3"/>
        <v>9.3929038355139784</v>
      </c>
    </row>
    <row r="13" spans="1:12">
      <c r="A13" s="85">
        <f t="shared" ref="A13:A67" si="5">A12+1</f>
        <v>6</v>
      </c>
      <c r="B13" s="364" t="s">
        <v>563</v>
      </c>
      <c r="C13" s="364" t="s">
        <v>572</v>
      </c>
      <c r="D13" s="364" t="s">
        <v>578</v>
      </c>
      <c r="E13" s="245">
        <v>44927</v>
      </c>
      <c r="F13" s="245">
        <v>44957</v>
      </c>
      <c r="G13" s="87">
        <f t="shared" si="0"/>
        <v>44942</v>
      </c>
      <c r="H13" s="245">
        <v>44978</v>
      </c>
      <c r="I13" s="360">
        <f t="shared" si="1"/>
        <v>36.5</v>
      </c>
      <c r="J13" s="365">
        <v>97650</v>
      </c>
      <c r="K13" s="267">
        <f t="shared" si="2"/>
        <v>2.0899688242764216E-3</v>
      </c>
      <c r="L13" s="268">
        <f t="shared" si="3"/>
        <v>7.6283862086089393E-2</v>
      </c>
    </row>
    <row r="14" spans="1:12">
      <c r="A14" s="85">
        <f t="shared" si="5"/>
        <v>7</v>
      </c>
      <c r="B14" s="364" t="s">
        <v>562</v>
      </c>
      <c r="C14" s="364" t="s">
        <v>570</v>
      </c>
      <c r="D14" s="364" t="s">
        <v>579</v>
      </c>
      <c r="E14" s="245">
        <v>44927</v>
      </c>
      <c r="F14" s="245">
        <v>44957</v>
      </c>
      <c r="G14" s="87">
        <f t="shared" si="0"/>
        <v>44942</v>
      </c>
      <c r="H14" s="245">
        <v>44978</v>
      </c>
      <c r="I14" s="360">
        <f t="shared" si="1"/>
        <v>36.5</v>
      </c>
      <c r="J14" s="365">
        <v>108263.02</v>
      </c>
      <c r="K14" s="267">
        <f t="shared" si="2"/>
        <v>2.3171155824067047E-3</v>
      </c>
      <c r="L14" s="268">
        <f t="shared" si="3"/>
        <v>8.4574718757844725E-2</v>
      </c>
    </row>
    <row r="15" spans="1:12">
      <c r="A15" s="85">
        <f t="shared" si="5"/>
        <v>8</v>
      </c>
      <c r="B15" s="364" t="s">
        <v>564</v>
      </c>
      <c r="C15" s="364" t="s">
        <v>574</v>
      </c>
      <c r="D15" s="364" t="s">
        <v>580</v>
      </c>
      <c r="E15" s="245">
        <v>44927</v>
      </c>
      <c r="F15" s="245">
        <v>44957</v>
      </c>
      <c r="G15" s="87">
        <f t="shared" si="0"/>
        <v>44942</v>
      </c>
      <c r="H15" s="245">
        <v>44978</v>
      </c>
      <c r="I15" s="360">
        <f t="shared" si="1"/>
        <v>36.5</v>
      </c>
      <c r="J15" s="365">
        <v>179175.99</v>
      </c>
      <c r="K15" s="267">
        <f t="shared" si="2"/>
        <v>3.8348410973769978E-3</v>
      </c>
      <c r="L15" s="268">
        <f t="shared" si="3"/>
        <v>0.13997170005426043</v>
      </c>
    </row>
    <row r="16" spans="1:12">
      <c r="A16" s="85">
        <f t="shared" si="5"/>
        <v>9</v>
      </c>
      <c r="B16" s="364" t="s">
        <v>562</v>
      </c>
      <c r="C16" s="364" t="s">
        <v>568</v>
      </c>
      <c r="D16" s="364" t="s">
        <v>579</v>
      </c>
      <c r="E16" s="245">
        <v>44927</v>
      </c>
      <c r="F16" s="245">
        <v>44957</v>
      </c>
      <c r="G16" s="87">
        <f t="shared" si="0"/>
        <v>44942</v>
      </c>
      <c r="H16" s="245">
        <v>44978</v>
      </c>
      <c r="I16" s="360">
        <f t="shared" si="1"/>
        <v>36.5</v>
      </c>
      <c r="J16" s="365">
        <v>552439.28</v>
      </c>
      <c r="K16" s="267">
        <f t="shared" si="2"/>
        <v>1.1823664849008837E-2</v>
      </c>
      <c r="L16" s="268">
        <f t="shared" si="3"/>
        <v>0.43156376698882254</v>
      </c>
    </row>
    <row r="17" spans="1:12">
      <c r="A17" s="85">
        <f t="shared" si="5"/>
        <v>10</v>
      </c>
      <c r="B17" s="364" t="s">
        <v>565</v>
      </c>
      <c r="C17" s="364" t="s">
        <v>576</v>
      </c>
      <c r="D17" s="364" t="s">
        <v>581</v>
      </c>
      <c r="E17" s="245">
        <v>44927</v>
      </c>
      <c r="F17" s="245">
        <v>44957</v>
      </c>
      <c r="G17" s="87">
        <f t="shared" si="0"/>
        <v>44942</v>
      </c>
      <c r="H17" s="245">
        <v>44984</v>
      </c>
      <c r="I17" s="360">
        <f t="shared" si="1"/>
        <v>42.5</v>
      </c>
      <c r="J17" s="365">
        <v>5767119.3099999996</v>
      </c>
      <c r="K17" s="267">
        <f t="shared" si="2"/>
        <v>0.12343163915803938</v>
      </c>
      <c r="L17" s="268">
        <f t="shared" si="3"/>
        <v>5.2458446642166736</v>
      </c>
    </row>
    <row r="18" spans="1:12">
      <c r="A18" s="85">
        <f t="shared" si="5"/>
        <v>11</v>
      </c>
      <c r="B18" s="364" t="s">
        <v>563</v>
      </c>
      <c r="C18" s="364" t="s">
        <v>572</v>
      </c>
      <c r="D18" s="364" t="s">
        <v>582</v>
      </c>
      <c r="E18" s="245">
        <v>44958</v>
      </c>
      <c r="F18" s="245">
        <v>44985</v>
      </c>
      <c r="G18" s="87">
        <f t="shared" si="0"/>
        <v>44971.5</v>
      </c>
      <c r="H18" s="245">
        <v>45005</v>
      </c>
      <c r="I18" s="360">
        <f t="shared" si="1"/>
        <v>34</v>
      </c>
      <c r="J18" s="365">
        <v>88200</v>
      </c>
      <c r="K18" s="267">
        <f t="shared" si="2"/>
        <v>1.8877137767658E-3</v>
      </c>
      <c r="L18" s="268">
        <f t="shared" si="3"/>
        <v>6.4182268410037199E-2</v>
      </c>
    </row>
    <row r="19" spans="1:12">
      <c r="A19" s="85">
        <f t="shared" si="5"/>
        <v>12</v>
      </c>
      <c r="B19" s="364" t="s">
        <v>562</v>
      </c>
      <c r="C19" s="364" t="s">
        <v>570</v>
      </c>
      <c r="D19" s="364" t="s">
        <v>583</v>
      </c>
      <c r="E19" s="245">
        <v>44958</v>
      </c>
      <c r="F19" s="245">
        <v>44985</v>
      </c>
      <c r="G19" s="87">
        <f t="shared" si="0"/>
        <v>44971.5</v>
      </c>
      <c r="H19" s="245">
        <v>45005</v>
      </c>
      <c r="I19" s="360">
        <f t="shared" si="1"/>
        <v>34</v>
      </c>
      <c r="J19" s="365">
        <v>100195.29</v>
      </c>
      <c r="K19" s="267">
        <f t="shared" si="2"/>
        <v>2.1444447766444962E-3</v>
      </c>
      <c r="L19" s="268">
        <f t="shared" si="3"/>
        <v>7.2911122405912868E-2</v>
      </c>
    </row>
    <row r="20" spans="1:12">
      <c r="A20" s="85">
        <f t="shared" si="5"/>
        <v>13</v>
      </c>
      <c r="B20" s="364" t="s">
        <v>562</v>
      </c>
      <c r="C20" s="364" t="s">
        <v>568</v>
      </c>
      <c r="D20" s="364" t="s">
        <v>583</v>
      </c>
      <c r="E20" s="245">
        <v>44958</v>
      </c>
      <c r="F20" s="245">
        <v>44985</v>
      </c>
      <c r="G20" s="87">
        <f t="shared" si="0"/>
        <v>44971.5</v>
      </c>
      <c r="H20" s="245">
        <v>45005</v>
      </c>
      <c r="I20" s="360">
        <f t="shared" si="1"/>
        <v>34</v>
      </c>
      <c r="J20" s="365">
        <v>1112419.6000000001</v>
      </c>
      <c r="K20" s="267">
        <f t="shared" si="2"/>
        <v>2.3808727941772117E-2</v>
      </c>
      <c r="L20" s="268">
        <f t="shared" si="3"/>
        <v>0.80949675002025201</v>
      </c>
    </row>
    <row r="21" spans="1:12">
      <c r="A21" s="85">
        <f t="shared" si="5"/>
        <v>14</v>
      </c>
      <c r="B21" s="364" t="s">
        <v>564</v>
      </c>
      <c r="C21" s="364" t="s">
        <v>574</v>
      </c>
      <c r="D21" s="364" t="s">
        <v>584</v>
      </c>
      <c r="E21" s="245">
        <v>44958</v>
      </c>
      <c r="F21" s="245">
        <v>44985</v>
      </c>
      <c r="G21" s="87">
        <f t="shared" si="0"/>
        <v>44971.5</v>
      </c>
      <c r="H21" s="245">
        <v>45005</v>
      </c>
      <c r="I21" s="360">
        <f t="shared" si="1"/>
        <v>34</v>
      </c>
      <c r="J21" s="365">
        <v>179175.99</v>
      </c>
      <c r="K21" s="267">
        <f t="shared" si="2"/>
        <v>3.8348410973769978E-3</v>
      </c>
      <c r="L21" s="268">
        <f t="shared" si="3"/>
        <v>0.13038459731081792</v>
      </c>
    </row>
    <row r="22" spans="1:12">
      <c r="A22" s="85">
        <f t="shared" si="5"/>
        <v>15</v>
      </c>
      <c r="B22" s="364" t="s">
        <v>565</v>
      </c>
      <c r="C22" s="364" t="s">
        <v>576</v>
      </c>
      <c r="D22" s="364" t="s">
        <v>585</v>
      </c>
      <c r="E22" s="245">
        <v>44958</v>
      </c>
      <c r="F22" s="245">
        <v>44985</v>
      </c>
      <c r="G22" s="87">
        <f t="shared" si="0"/>
        <v>44971.5</v>
      </c>
      <c r="H22" s="245">
        <v>45012</v>
      </c>
      <c r="I22" s="360">
        <f t="shared" si="1"/>
        <v>41</v>
      </c>
      <c r="J22" s="365">
        <v>3140407.31</v>
      </c>
      <c r="K22" s="267">
        <f t="shared" si="2"/>
        <v>6.7213040178492361E-2</v>
      </c>
      <c r="L22" s="268">
        <f t="shared" si="3"/>
        <v>2.755734647318187</v>
      </c>
    </row>
    <row r="23" spans="1:12">
      <c r="A23" s="85">
        <f t="shared" si="5"/>
        <v>16</v>
      </c>
      <c r="B23" s="364" t="s">
        <v>563</v>
      </c>
      <c r="C23" s="364" t="s">
        <v>572</v>
      </c>
      <c r="D23" s="364" t="s">
        <v>586</v>
      </c>
      <c r="E23" s="245">
        <v>44986</v>
      </c>
      <c r="F23" s="245">
        <v>45016</v>
      </c>
      <c r="G23" s="87">
        <f t="shared" si="0"/>
        <v>45001</v>
      </c>
      <c r="H23" s="245">
        <v>45037</v>
      </c>
      <c r="I23" s="360">
        <f t="shared" si="1"/>
        <v>36.5</v>
      </c>
      <c r="J23" s="365">
        <v>97650</v>
      </c>
      <c r="K23" s="267">
        <f t="shared" si="2"/>
        <v>2.0899688242764216E-3</v>
      </c>
      <c r="L23" s="268">
        <f t="shared" si="3"/>
        <v>7.6283862086089393E-2</v>
      </c>
    </row>
    <row r="24" spans="1:12">
      <c r="A24" s="85">
        <f t="shared" si="5"/>
        <v>17</v>
      </c>
      <c r="B24" s="364" t="s">
        <v>566</v>
      </c>
      <c r="C24" s="364" t="s">
        <v>587</v>
      </c>
      <c r="D24" s="364" t="s">
        <v>588</v>
      </c>
      <c r="E24" s="245">
        <v>44986</v>
      </c>
      <c r="F24" s="245">
        <v>45016</v>
      </c>
      <c r="G24" s="87">
        <f t="shared" si="0"/>
        <v>45001</v>
      </c>
      <c r="H24" s="245">
        <v>45040</v>
      </c>
      <c r="I24" s="360">
        <f t="shared" si="1"/>
        <v>39.5</v>
      </c>
      <c r="J24" s="365">
        <v>1163317.07</v>
      </c>
      <c r="K24" s="267">
        <f t="shared" si="2"/>
        <v>2.4898068705054701E-2</v>
      </c>
      <c r="L24" s="268">
        <f t="shared" si="3"/>
        <v>0.98347371384966065</v>
      </c>
    </row>
    <row r="25" spans="1:12">
      <c r="A25" s="85">
        <f t="shared" si="5"/>
        <v>18</v>
      </c>
      <c r="B25" s="364" t="s">
        <v>564</v>
      </c>
      <c r="C25" s="364" t="s">
        <v>574</v>
      </c>
      <c r="D25" s="364" t="s">
        <v>589</v>
      </c>
      <c r="E25" s="245">
        <v>44986</v>
      </c>
      <c r="F25" s="245">
        <v>45016</v>
      </c>
      <c r="G25" s="87">
        <f t="shared" si="0"/>
        <v>45001</v>
      </c>
      <c r="H25" s="245">
        <v>45040</v>
      </c>
      <c r="I25" s="360">
        <f t="shared" si="1"/>
        <v>39.5</v>
      </c>
      <c r="J25" s="365">
        <v>179175.99</v>
      </c>
      <c r="K25" s="267">
        <f t="shared" si="2"/>
        <v>3.8348410973769978E-3</v>
      </c>
      <c r="L25" s="268">
        <f t="shared" si="3"/>
        <v>0.15147622334639141</v>
      </c>
    </row>
    <row r="26" spans="1:12">
      <c r="A26" s="85">
        <f t="shared" si="5"/>
        <v>19</v>
      </c>
      <c r="B26" s="364" t="s">
        <v>566</v>
      </c>
      <c r="C26" s="364" t="s">
        <v>590</v>
      </c>
      <c r="D26" s="364" t="s">
        <v>588</v>
      </c>
      <c r="E26" s="245">
        <v>44986</v>
      </c>
      <c r="F26" s="245">
        <v>45016</v>
      </c>
      <c r="G26" s="87">
        <f t="shared" si="0"/>
        <v>45001</v>
      </c>
      <c r="H26" s="245">
        <v>45040</v>
      </c>
      <c r="I26" s="360">
        <f t="shared" si="1"/>
        <v>39.5</v>
      </c>
      <c r="J26" s="365">
        <v>99900</v>
      </c>
      <c r="K26" s="267">
        <f t="shared" si="2"/>
        <v>2.1381247879694266E-3</v>
      </c>
      <c r="L26" s="268">
        <f t="shared" si="3"/>
        <v>8.4455929124792356E-2</v>
      </c>
    </row>
    <row r="27" spans="1:12">
      <c r="A27" s="85">
        <f t="shared" si="5"/>
        <v>20</v>
      </c>
      <c r="B27" s="364" t="s">
        <v>565</v>
      </c>
      <c r="C27" s="364" t="s">
        <v>576</v>
      </c>
      <c r="D27" s="364" t="s">
        <v>591</v>
      </c>
      <c r="E27" s="245">
        <v>44986</v>
      </c>
      <c r="F27" s="245">
        <v>45016</v>
      </c>
      <c r="G27" s="87">
        <f t="shared" si="0"/>
        <v>45001</v>
      </c>
      <c r="H27" s="245">
        <v>45041</v>
      </c>
      <c r="I27" s="360">
        <f t="shared" si="1"/>
        <v>40.5</v>
      </c>
      <c r="J27" s="365">
        <v>2479132.9</v>
      </c>
      <c r="K27" s="267">
        <f t="shared" si="2"/>
        <v>5.3060015076681975E-2</v>
      </c>
      <c r="L27" s="268">
        <f t="shared" si="3"/>
        <v>2.1489306106056199</v>
      </c>
    </row>
    <row r="28" spans="1:12">
      <c r="A28" s="85">
        <f t="shared" si="5"/>
        <v>21</v>
      </c>
      <c r="B28" s="364" t="s">
        <v>563</v>
      </c>
      <c r="C28" s="364" t="s">
        <v>572</v>
      </c>
      <c r="D28" s="364" t="s">
        <v>592</v>
      </c>
      <c r="E28" s="245">
        <v>45017</v>
      </c>
      <c r="F28" s="245">
        <v>45046</v>
      </c>
      <c r="G28" s="87">
        <f t="shared" si="0"/>
        <v>45031.5</v>
      </c>
      <c r="H28" s="245">
        <v>45065</v>
      </c>
      <c r="I28" s="360">
        <f t="shared" si="1"/>
        <v>34</v>
      </c>
      <c r="J28" s="365">
        <v>18351.63</v>
      </c>
      <c r="K28" s="267">
        <f t="shared" si="2"/>
        <v>3.9277352354998366E-4</v>
      </c>
      <c r="L28" s="268">
        <f t="shared" si="3"/>
        <v>1.3354299800699444E-2</v>
      </c>
    </row>
    <row r="29" spans="1:12">
      <c r="A29" s="85">
        <f t="shared" si="5"/>
        <v>22</v>
      </c>
      <c r="B29" s="364" t="s">
        <v>566</v>
      </c>
      <c r="C29" s="364" t="s">
        <v>590</v>
      </c>
      <c r="D29" s="364" t="s">
        <v>593</v>
      </c>
      <c r="E29" s="245">
        <v>45017</v>
      </c>
      <c r="F29" s="245">
        <v>45046</v>
      </c>
      <c r="G29" s="87">
        <f t="shared" si="0"/>
        <v>45031.5</v>
      </c>
      <c r="H29" s="245">
        <v>45068</v>
      </c>
      <c r="I29" s="360">
        <f t="shared" si="1"/>
        <v>37</v>
      </c>
      <c r="J29" s="365">
        <v>74925</v>
      </c>
      <c r="K29" s="267">
        <f t="shared" si="2"/>
        <v>1.60359359097707E-3</v>
      </c>
      <c r="L29" s="268">
        <f t="shared" si="3"/>
        <v>5.9332962866151591E-2</v>
      </c>
    </row>
    <row r="30" spans="1:12">
      <c r="A30" s="85">
        <f t="shared" si="5"/>
        <v>23</v>
      </c>
      <c r="B30" s="364" t="s">
        <v>566</v>
      </c>
      <c r="C30" s="364" t="s">
        <v>587</v>
      </c>
      <c r="D30" s="364" t="s">
        <v>593</v>
      </c>
      <c r="E30" s="245">
        <v>45017</v>
      </c>
      <c r="F30" s="245">
        <v>45046</v>
      </c>
      <c r="G30" s="87">
        <f t="shared" si="0"/>
        <v>45031.5</v>
      </c>
      <c r="H30" s="245">
        <v>45068</v>
      </c>
      <c r="I30" s="360">
        <f t="shared" si="1"/>
        <v>37</v>
      </c>
      <c r="J30" s="365">
        <v>1019389.21</v>
      </c>
      <c r="K30" s="267">
        <f t="shared" si="2"/>
        <v>2.1817631015911623E-2</v>
      </c>
      <c r="L30" s="268">
        <f t="shared" si="3"/>
        <v>0.8072523475887301</v>
      </c>
    </row>
    <row r="31" spans="1:12">
      <c r="A31" s="85">
        <f t="shared" si="5"/>
        <v>24</v>
      </c>
      <c r="B31" s="364" t="s">
        <v>564</v>
      </c>
      <c r="C31" s="364" t="s">
        <v>574</v>
      </c>
      <c r="D31" s="364" t="s">
        <v>594</v>
      </c>
      <c r="E31" s="245">
        <v>45017</v>
      </c>
      <c r="F31" s="245">
        <v>45046</v>
      </c>
      <c r="G31" s="87">
        <v>45030</v>
      </c>
      <c r="H31" s="245">
        <v>45068</v>
      </c>
      <c r="I31" s="360">
        <f t="shared" si="1"/>
        <v>37</v>
      </c>
      <c r="J31" s="365">
        <v>179175.99</v>
      </c>
      <c r="K31" s="267">
        <f t="shared" si="2"/>
        <v>3.8348410973769978E-3</v>
      </c>
      <c r="L31" s="268">
        <f t="shared" si="3"/>
        <v>0.14188912060294892</v>
      </c>
    </row>
    <row r="32" spans="1:12">
      <c r="A32" s="85">
        <f t="shared" si="5"/>
        <v>25</v>
      </c>
      <c r="B32" s="364" t="s">
        <v>565</v>
      </c>
      <c r="C32" s="364" t="s">
        <v>576</v>
      </c>
      <c r="D32" s="364" t="s">
        <v>595</v>
      </c>
      <c r="E32" s="245">
        <v>45017</v>
      </c>
      <c r="F32" s="245">
        <v>45046</v>
      </c>
      <c r="G32" s="87">
        <f t="shared" ref="G32:G67" si="6">AVERAGE(E32:F32)</f>
        <v>45031.5</v>
      </c>
      <c r="H32" s="245">
        <v>45071</v>
      </c>
      <c r="I32" s="360">
        <f t="shared" si="1"/>
        <v>40</v>
      </c>
      <c r="J32" s="365">
        <v>1452401.49</v>
      </c>
      <c r="K32" s="267">
        <f t="shared" si="2"/>
        <v>3.1085241520047338E-2</v>
      </c>
      <c r="L32" s="268">
        <f t="shared" si="3"/>
        <v>1.2434096608018934</v>
      </c>
    </row>
    <row r="33" spans="1:12">
      <c r="A33" s="85">
        <f t="shared" si="5"/>
        <v>26</v>
      </c>
      <c r="B33" s="364" t="s">
        <v>563</v>
      </c>
      <c r="C33" s="364" t="s">
        <v>572</v>
      </c>
      <c r="D33" s="364" t="s">
        <v>596</v>
      </c>
      <c r="E33" s="245">
        <v>45047</v>
      </c>
      <c r="F33" s="245">
        <v>45077</v>
      </c>
      <c r="G33" s="87">
        <f t="shared" si="6"/>
        <v>45062</v>
      </c>
      <c r="H33" s="245">
        <v>45097</v>
      </c>
      <c r="I33" s="360">
        <f t="shared" si="1"/>
        <v>35.5</v>
      </c>
      <c r="J33" s="365">
        <v>19365.8</v>
      </c>
      <c r="K33" s="267">
        <f t="shared" si="2"/>
        <v>4.1447944963822139E-4</v>
      </c>
      <c r="L33" s="268">
        <f t="shared" si="3"/>
        <v>1.4714020462156859E-2</v>
      </c>
    </row>
    <row r="34" spans="1:12">
      <c r="A34" s="85">
        <f t="shared" si="5"/>
        <v>27</v>
      </c>
      <c r="B34" s="364" t="s">
        <v>566</v>
      </c>
      <c r="C34" s="364" t="s">
        <v>590</v>
      </c>
      <c r="D34" s="364" t="s">
        <v>597</v>
      </c>
      <c r="E34" s="245">
        <v>45047</v>
      </c>
      <c r="F34" s="245">
        <v>45077</v>
      </c>
      <c r="G34" s="87">
        <f t="shared" si="6"/>
        <v>45062</v>
      </c>
      <c r="H34" s="245">
        <v>45099</v>
      </c>
      <c r="I34" s="360">
        <f t="shared" si="1"/>
        <v>37.5</v>
      </c>
      <c r="J34" s="365">
        <v>81868.89</v>
      </c>
      <c r="K34" s="267">
        <f t="shared" si="2"/>
        <v>1.7522112419673904E-3</v>
      </c>
      <c r="L34" s="268">
        <f t="shared" si="3"/>
        <v>6.5707921573777139E-2</v>
      </c>
    </row>
    <row r="35" spans="1:12">
      <c r="A35" s="85">
        <f t="shared" si="5"/>
        <v>28</v>
      </c>
      <c r="B35" s="364" t="s">
        <v>564</v>
      </c>
      <c r="C35" s="364" t="s">
        <v>574</v>
      </c>
      <c r="D35" s="364" t="s">
        <v>598</v>
      </c>
      <c r="E35" s="245">
        <v>45047</v>
      </c>
      <c r="F35" s="245">
        <v>45077</v>
      </c>
      <c r="G35" s="87">
        <f t="shared" si="6"/>
        <v>45062</v>
      </c>
      <c r="H35" s="245">
        <v>45099</v>
      </c>
      <c r="I35" s="360">
        <f t="shared" si="1"/>
        <v>37.5</v>
      </c>
      <c r="J35" s="365">
        <v>179175.99</v>
      </c>
      <c r="K35" s="267">
        <f t="shared" si="2"/>
        <v>3.8348410973769978E-3</v>
      </c>
      <c r="L35" s="268">
        <f t="shared" si="3"/>
        <v>0.14380654115163741</v>
      </c>
    </row>
    <row r="36" spans="1:12">
      <c r="A36" s="85">
        <f t="shared" si="5"/>
        <v>29</v>
      </c>
      <c r="B36" s="364" t="s">
        <v>566</v>
      </c>
      <c r="C36" s="364" t="s">
        <v>587</v>
      </c>
      <c r="D36" s="364" t="s">
        <v>599</v>
      </c>
      <c r="E36" s="245">
        <v>45047</v>
      </c>
      <c r="F36" s="245">
        <v>45077</v>
      </c>
      <c r="G36" s="87">
        <f t="shared" si="6"/>
        <v>45062</v>
      </c>
      <c r="H36" s="245">
        <v>45099</v>
      </c>
      <c r="I36" s="360">
        <f t="shared" si="1"/>
        <v>37.5</v>
      </c>
      <c r="J36" s="365">
        <v>1023905.79</v>
      </c>
      <c r="K36" s="267">
        <f t="shared" si="2"/>
        <v>2.1914297799243428E-2</v>
      </c>
      <c r="L36" s="268">
        <f t="shared" si="3"/>
        <v>0.82178616747162858</v>
      </c>
    </row>
    <row r="37" spans="1:12">
      <c r="A37" s="85">
        <f t="shared" si="5"/>
        <v>30</v>
      </c>
      <c r="B37" s="364" t="s">
        <v>565</v>
      </c>
      <c r="C37" s="364" t="s">
        <v>576</v>
      </c>
      <c r="D37" s="364" t="s">
        <v>600</v>
      </c>
      <c r="E37" s="245">
        <v>45047</v>
      </c>
      <c r="F37" s="245">
        <v>45077</v>
      </c>
      <c r="G37" s="87">
        <f t="shared" si="6"/>
        <v>45062</v>
      </c>
      <c r="H37" s="245">
        <v>45103</v>
      </c>
      <c r="I37" s="360">
        <f t="shared" si="1"/>
        <v>41.5</v>
      </c>
      <c r="J37" s="365">
        <v>1061996</v>
      </c>
      <c r="K37" s="267">
        <f t="shared" si="2"/>
        <v>2.2729529252496286E-2</v>
      </c>
      <c r="L37" s="268">
        <f t="shared" si="3"/>
        <v>0.94327546397859585</v>
      </c>
    </row>
    <row r="38" spans="1:12">
      <c r="A38" s="85">
        <f t="shared" si="5"/>
        <v>31</v>
      </c>
      <c r="B38" s="364" t="s">
        <v>563</v>
      </c>
      <c r="C38" s="364" t="s">
        <v>572</v>
      </c>
      <c r="D38" s="364" t="s">
        <v>601</v>
      </c>
      <c r="E38" s="245">
        <v>45078</v>
      </c>
      <c r="F38" s="245">
        <v>45107</v>
      </c>
      <c r="G38" s="87">
        <f t="shared" si="6"/>
        <v>45092.5</v>
      </c>
      <c r="H38" s="245">
        <v>45131</v>
      </c>
      <c r="I38" s="360">
        <f t="shared" si="1"/>
        <v>39</v>
      </c>
      <c r="J38" s="365">
        <v>15870.78</v>
      </c>
      <c r="K38" s="267">
        <f t="shared" si="2"/>
        <v>3.3967675798207627E-4</v>
      </c>
      <c r="L38" s="268">
        <f t="shared" si="3"/>
        <v>1.3247393561300974E-2</v>
      </c>
    </row>
    <row r="39" spans="1:12">
      <c r="A39" s="85">
        <f t="shared" si="5"/>
        <v>32</v>
      </c>
      <c r="B39" s="364" t="s">
        <v>566</v>
      </c>
      <c r="C39" s="364" t="s">
        <v>587</v>
      </c>
      <c r="D39" s="364" t="s">
        <v>602</v>
      </c>
      <c r="E39" s="245">
        <v>45078</v>
      </c>
      <c r="F39" s="245">
        <v>45107</v>
      </c>
      <c r="G39" s="87">
        <f t="shared" si="6"/>
        <v>45092.5</v>
      </c>
      <c r="H39" s="245">
        <v>45131</v>
      </c>
      <c r="I39" s="360">
        <f t="shared" si="1"/>
        <v>39</v>
      </c>
      <c r="J39" s="365">
        <v>1006934.32</v>
      </c>
      <c r="K39" s="267">
        <f t="shared" si="2"/>
        <v>2.1551063357849235E-2</v>
      </c>
      <c r="L39" s="268">
        <f t="shared" si="3"/>
        <v>0.8404914709561202</v>
      </c>
    </row>
    <row r="40" spans="1:12">
      <c r="A40" s="85">
        <f t="shared" si="5"/>
        <v>33</v>
      </c>
      <c r="B40" s="364" t="s">
        <v>564</v>
      </c>
      <c r="C40" s="364" t="s">
        <v>574</v>
      </c>
      <c r="D40" s="364" t="s">
        <v>603</v>
      </c>
      <c r="E40" s="245">
        <v>45078</v>
      </c>
      <c r="F40" s="245">
        <v>45107</v>
      </c>
      <c r="G40" s="87">
        <f t="shared" si="6"/>
        <v>45092.5</v>
      </c>
      <c r="H40" s="245">
        <v>45131</v>
      </c>
      <c r="I40" s="360">
        <f t="shared" si="1"/>
        <v>39</v>
      </c>
      <c r="J40" s="365">
        <v>179175.99</v>
      </c>
      <c r="K40" s="267">
        <f t="shared" si="2"/>
        <v>3.8348410973769978E-3</v>
      </c>
      <c r="L40" s="268">
        <f t="shared" si="3"/>
        <v>0.14955880279770292</v>
      </c>
    </row>
    <row r="41" spans="1:12">
      <c r="A41" s="85">
        <f t="shared" si="5"/>
        <v>34</v>
      </c>
      <c r="B41" s="364" t="s">
        <v>566</v>
      </c>
      <c r="C41" s="364" t="s">
        <v>590</v>
      </c>
      <c r="D41" s="364" t="s">
        <v>602</v>
      </c>
      <c r="E41" s="245">
        <v>45078</v>
      </c>
      <c r="F41" s="245">
        <v>45107</v>
      </c>
      <c r="G41" s="87">
        <f t="shared" si="6"/>
        <v>45092.5</v>
      </c>
      <c r="H41" s="245">
        <v>45131</v>
      </c>
      <c r="I41" s="360">
        <f t="shared" si="1"/>
        <v>39</v>
      </c>
      <c r="J41" s="365">
        <v>82946.880000000005</v>
      </c>
      <c r="K41" s="267">
        <f t="shared" si="2"/>
        <v>1.7752830852124672E-3</v>
      </c>
      <c r="L41" s="268">
        <f t="shared" si="3"/>
        <v>6.9236040323286216E-2</v>
      </c>
    </row>
    <row r="42" spans="1:12">
      <c r="A42" s="85">
        <f t="shared" si="5"/>
        <v>35</v>
      </c>
      <c r="B42" s="364" t="s">
        <v>565</v>
      </c>
      <c r="C42" s="364" t="s">
        <v>576</v>
      </c>
      <c r="D42" s="364" t="s">
        <v>604</v>
      </c>
      <c r="E42" s="245">
        <v>45078</v>
      </c>
      <c r="F42" s="245">
        <v>45107</v>
      </c>
      <c r="G42" s="87">
        <f t="shared" si="6"/>
        <v>45092.5</v>
      </c>
      <c r="H42" s="245">
        <v>45132</v>
      </c>
      <c r="I42" s="360">
        <f t="shared" si="1"/>
        <v>40</v>
      </c>
      <c r="J42" s="365">
        <v>415811.78</v>
      </c>
      <c r="K42" s="267">
        <f t="shared" si="2"/>
        <v>8.8994742136905888E-3</v>
      </c>
      <c r="L42" s="268">
        <f t="shared" si="3"/>
        <v>0.35597896854762356</v>
      </c>
    </row>
    <row r="43" spans="1:12">
      <c r="A43" s="85">
        <f t="shared" si="5"/>
        <v>36</v>
      </c>
      <c r="B43" s="364" t="s">
        <v>563</v>
      </c>
      <c r="C43" s="364" t="s">
        <v>572</v>
      </c>
      <c r="D43" s="364" t="s">
        <v>605</v>
      </c>
      <c r="E43" s="245">
        <v>45108</v>
      </c>
      <c r="F43" s="245">
        <v>45138</v>
      </c>
      <c r="G43" s="87">
        <f t="shared" si="6"/>
        <v>45123</v>
      </c>
      <c r="H43" s="245">
        <v>45159</v>
      </c>
      <c r="I43" s="360">
        <f t="shared" si="1"/>
        <v>36.5</v>
      </c>
      <c r="J43" s="365">
        <v>16058</v>
      </c>
      <c r="K43" s="267">
        <f t="shared" si="2"/>
        <v>3.4368376221434487E-4</v>
      </c>
      <c r="L43" s="268">
        <f t="shared" si="3"/>
        <v>1.2544457320823588E-2</v>
      </c>
    </row>
    <row r="44" spans="1:12">
      <c r="A44" s="85">
        <f t="shared" si="5"/>
        <v>37</v>
      </c>
      <c r="B44" s="364" t="s">
        <v>566</v>
      </c>
      <c r="C44" s="364" t="s">
        <v>590</v>
      </c>
      <c r="D44" s="364" t="s">
        <v>606</v>
      </c>
      <c r="E44" s="245">
        <v>45108</v>
      </c>
      <c r="F44" s="245">
        <v>45138</v>
      </c>
      <c r="G44" s="87">
        <f t="shared" si="6"/>
        <v>45123</v>
      </c>
      <c r="H44" s="245">
        <v>45159</v>
      </c>
      <c r="I44" s="360">
        <f t="shared" si="1"/>
        <v>36.5</v>
      </c>
      <c r="J44" s="365">
        <v>94899.76</v>
      </c>
      <c r="K44" s="267">
        <f t="shared" si="2"/>
        <v>2.0311063986821767E-3</v>
      </c>
      <c r="L44" s="268">
        <f t="shared" si="3"/>
        <v>7.4135383551899442E-2</v>
      </c>
    </row>
    <row r="45" spans="1:12">
      <c r="A45" s="85">
        <f t="shared" si="5"/>
        <v>38</v>
      </c>
      <c r="B45" s="364" t="s">
        <v>564</v>
      </c>
      <c r="C45" s="364" t="s">
        <v>574</v>
      </c>
      <c r="D45" s="364" t="s">
        <v>607</v>
      </c>
      <c r="E45" s="245">
        <v>45108</v>
      </c>
      <c r="F45" s="245">
        <v>45138</v>
      </c>
      <c r="G45" s="87">
        <f t="shared" si="6"/>
        <v>45123</v>
      </c>
      <c r="H45" s="245">
        <v>45159</v>
      </c>
      <c r="I45" s="360">
        <f t="shared" si="1"/>
        <v>36.5</v>
      </c>
      <c r="J45" s="365">
        <v>179175.99</v>
      </c>
      <c r="K45" s="267">
        <f t="shared" si="2"/>
        <v>3.8348410973769978E-3</v>
      </c>
      <c r="L45" s="268">
        <f t="shared" si="3"/>
        <v>0.13997170005426043</v>
      </c>
    </row>
    <row r="46" spans="1:12">
      <c r="A46" s="85">
        <f t="shared" si="5"/>
        <v>39</v>
      </c>
      <c r="B46" s="364" t="s">
        <v>566</v>
      </c>
      <c r="C46" s="364" t="s">
        <v>587</v>
      </c>
      <c r="D46" s="364" t="s">
        <v>606</v>
      </c>
      <c r="E46" s="245">
        <v>45108</v>
      </c>
      <c r="F46" s="245">
        <v>45138</v>
      </c>
      <c r="G46" s="87">
        <f t="shared" si="6"/>
        <v>45123</v>
      </c>
      <c r="H46" s="245">
        <v>45159</v>
      </c>
      <c r="I46" s="360">
        <f t="shared" si="1"/>
        <v>36.5</v>
      </c>
      <c r="J46" s="365">
        <v>1011936.11</v>
      </c>
      <c r="K46" s="267">
        <f t="shared" si="2"/>
        <v>2.1658114921244809E-2</v>
      </c>
      <c r="L46" s="268">
        <f t="shared" si="3"/>
        <v>0.79052119462543557</v>
      </c>
    </row>
    <row r="47" spans="1:12">
      <c r="A47" s="85">
        <f t="shared" si="5"/>
        <v>40</v>
      </c>
      <c r="B47" s="364" t="s">
        <v>565</v>
      </c>
      <c r="C47" s="364" t="s">
        <v>576</v>
      </c>
      <c r="D47" s="364" t="s">
        <v>608</v>
      </c>
      <c r="E47" s="245">
        <v>45108</v>
      </c>
      <c r="F47" s="245">
        <v>45138</v>
      </c>
      <c r="G47" s="87">
        <f t="shared" si="6"/>
        <v>45123</v>
      </c>
      <c r="H47" s="245">
        <v>45163</v>
      </c>
      <c r="I47" s="360">
        <f t="shared" si="1"/>
        <v>40.5</v>
      </c>
      <c r="J47" s="365">
        <v>769448.13</v>
      </c>
      <c r="K47" s="267">
        <f t="shared" si="2"/>
        <v>1.6468229427524742E-2</v>
      </c>
      <c r="L47" s="268">
        <f t="shared" si="3"/>
        <v>0.66696329181475211</v>
      </c>
    </row>
    <row r="48" spans="1:12">
      <c r="A48" s="85">
        <f t="shared" si="5"/>
        <v>41</v>
      </c>
      <c r="B48" s="364" t="s">
        <v>563</v>
      </c>
      <c r="C48" s="364" t="s">
        <v>572</v>
      </c>
      <c r="D48" s="364" t="s">
        <v>609</v>
      </c>
      <c r="E48" s="245">
        <v>45139</v>
      </c>
      <c r="F48" s="245">
        <v>45169</v>
      </c>
      <c r="G48" s="87">
        <f t="shared" si="6"/>
        <v>45154</v>
      </c>
      <c r="H48" s="245">
        <v>45191</v>
      </c>
      <c r="I48" s="360">
        <f t="shared" si="1"/>
        <v>37.5</v>
      </c>
      <c r="J48" s="366">
        <v>16058</v>
      </c>
      <c r="K48" s="267">
        <f t="shared" si="2"/>
        <v>3.4368376221434487E-4</v>
      </c>
      <c r="L48" s="268">
        <f t="shared" si="3"/>
        <v>1.2888141083037933E-2</v>
      </c>
    </row>
    <row r="49" spans="1:12">
      <c r="A49" s="85">
        <f t="shared" si="5"/>
        <v>42</v>
      </c>
      <c r="B49" s="364" t="s">
        <v>564</v>
      </c>
      <c r="C49" s="364" t="s">
        <v>574</v>
      </c>
      <c r="D49" s="364" t="s">
        <v>610</v>
      </c>
      <c r="E49" s="245">
        <v>45139</v>
      </c>
      <c r="F49" s="245">
        <v>45169</v>
      </c>
      <c r="G49" s="87">
        <f t="shared" si="6"/>
        <v>45154</v>
      </c>
      <c r="H49" s="245">
        <v>45195</v>
      </c>
      <c r="I49" s="360">
        <f t="shared" si="1"/>
        <v>41.5</v>
      </c>
      <c r="J49" s="366">
        <v>179175.99</v>
      </c>
      <c r="K49" s="267">
        <f t="shared" si="2"/>
        <v>3.8348410973769978E-3</v>
      </c>
      <c r="L49" s="268">
        <f t="shared" si="3"/>
        <v>0.15914590554114541</v>
      </c>
    </row>
    <row r="50" spans="1:12">
      <c r="A50" s="85">
        <f t="shared" si="5"/>
        <v>43</v>
      </c>
      <c r="B50" s="364" t="s">
        <v>566</v>
      </c>
      <c r="C50" s="364" t="s">
        <v>590</v>
      </c>
      <c r="D50" s="364" t="s">
        <v>611</v>
      </c>
      <c r="E50" s="245">
        <v>45139</v>
      </c>
      <c r="F50" s="245">
        <v>45169</v>
      </c>
      <c r="G50" s="87">
        <f t="shared" si="6"/>
        <v>45154</v>
      </c>
      <c r="H50" s="245">
        <v>45194</v>
      </c>
      <c r="I50" s="360">
        <f t="shared" si="1"/>
        <v>40.5</v>
      </c>
      <c r="J50" s="366">
        <v>89627.23</v>
      </c>
      <c r="K50" s="267">
        <f t="shared" si="2"/>
        <v>1.9182602816820522E-3</v>
      </c>
      <c r="L50" s="268">
        <f t="shared" si="3"/>
        <v>7.7689541408123119E-2</v>
      </c>
    </row>
    <row r="51" spans="1:12">
      <c r="A51" s="85">
        <f t="shared" si="5"/>
        <v>44</v>
      </c>
      <c r="B51" s="364" t="s">
        <v>566</v>
      </c>
      <c r="C51" s="364" t="s">
        <v>587</v>
      </c>
      <c r="D51" s="364" t="s">
        <v>611</v>
      </c>
      <c r="E51" s="245">
        <v>45139</v>
      </c>
      <c r="F51" s="245">
        <v>45169</v>
      </c>
      <c r="G51" s="87">
        <f t="shared" si="6"/>
        <v>45154</v>
      </c>
      <c r="H51" s="245">
        <v>45194</v>
      </c>
      <c r="I51" s="360">
        <f t="shared" si="1"/>
        <v>40.5</v>
      </c>
      <c r="J51" s="366">
        <v>1013176.75</v>
      </c>
      <c r="K51" s="267">
        <f t="shared" si="2"/>
        <v>2.1684667905598625E-2</v>
      </c>
      <c r="L51" s="268">
        <f t="shared" si="3"/>
        <v>0.87822905017674435</v>
      </c>
    </row>
    <row r="52" spans="1:12">
      <c r="A52" s="85">
        <f t="shared" si="5"/>
        <v>45</v>
      </c>
      <c r="B52" s="364" t="s">
        <v>565</v>
      </c>
      <c r="C52" s="364" t="s">
        <v>576</v>
      </c>
      <c r="D52" s="364" t="s">
        <v>612</v>
      </c>
      <c r="E52" s="245">
        <v>45139</v>
      </c>
      <c r="F52" s="245">
        <v>45169</v>
      </c>
      <c r="G52" s="87">
        <f t="shared" si="6"/>
        <v>45154</v>
      </c>
      <c r="H52" s="245">
        <v>45194</v>
      </c>
      <c r="I52" s="360">
        <f t="shared" si="1"/>
        <v>40.5</v>
      </c>
      <c r="J52" s="366">
        <v>720900.12</v>
      </c>
      <c r="K52" s="267">
        <f t="shared" si="2"/>
        <v>1.5429173335556899E-2</v>
      </c>
      <c r="L52" s="268">
        <f t="shared" si="3"/>
        <v>0.62488152009005438</v>
      </c>
    </row>
    <row r="53" spans="1:12">
      <c r="A53" s="85">
        <f t="shared" si="5"/>
        <v>46</v>
      </c>
      <c r="B53" s="364" t="s">
        <v>563</v>
      </c>
      <c r="C53" s="364" t="s">
        <v>572</v>
      </c>
      <c r="D53" s="364" t="s">
        <v>613</v>
      </c>
      <c r="E53" s="245">
        <v>45170</v>
      </c>
      <c r="F53" s="245">
        <v>45199</v>
      </c>
      <c r="G53" s="87">
        <f t="shared" si="6"/>
        <v>45184.5</v>
      </c>
      <c r="H53" s="245">
        <v>45222</v>
      </c>
      <c r="I53" s="360">
        <f t="shared" si="1"/>
        <v>38</v>
      </c>
      <c r="J53" s="365">
        <v>15540</v>
      </c>
      <c r="K53" s="267">
        <f t="shared" si="2"/>
        <v>3.3259718923968855E-4</v>
      </c>
      <c r="L53" s="268">
        <f t="shared" si="3"/>
        <v>1.2638693191108165E-2</v>
      </c>
    </row>
    <row r="54" spans="1:12">
      <c r="A54" s="85">
        <f t="shared" si="5"/>
        <v>47</v>
      </c>
      <c r="B54" s="364" t="s">
        <v>564</v>
      </c>
      <c r="C54" s="364" t="s">
        <v>574</v>
      </c>
      <c r="D54" s="364" t="s">
        <v>614</v>
      </c>
      <c r="E54" s="245">
        <v>45170</v>
      </c>
      <c r="F54" s="245">
        <v>45199</v>
      </c>
      <c r="G54" s="87">
        <f t="shared" si="6"/>
        <v>45184.5</v>
      </c>
      <c r="H54" s="245">
        <v>45222</v>
      </c>
      <c r="I54" s="360">
        <f t="shared" si="1"/>
        <v>38</v>
      </c>
      <c r="J54" s="365">
        <v>179175.99</v>
      </c>
      <c r="K54" s="267">
        <f t="shared" si="2"/>
        <v>3.8348410973769978E-3</v>
      </c>
      <c r="L54" s="268">
        <f t="shared" si="3"/>
        <v>0.14572396170032592</v>
      </c>
    </row>
    <row r="55" spans="1:12">
      <c r="A55" s="85">
        <f t="shared" si="5"/>
        <v>48</v>
      </c>
      <c r="B55" s="364" t="s">
        <v>566</v>
      </c>
      <c r="C55" s="364" t="s">
        <v>590</v>
      </c>
      <c r="D55" s="364" t="s">
        <v>615</v>
      </c>
      <c r="E55" s="245">
        <v>45170</v>
      </c>
      <c r="F55" s="245">
        <v>45199</v>
      </c>
      <c r="G55" s="87">
        <f t="shared" si="6"/>
        <v>45184.5</v>
      </c>
      <c r="H55" s="245">
        <v>45222</v>
      </c>
      <c r="I55" s="360">
        <f t="shared" si="1"/>
        <v>38</v>
      </c>
      <c r="J55" s="365">
        <v>93216.59</v>
      </c>
      <c r="K55" s="267">
        <f t="shared" si="2"/>
        <v>1.9950820993892187E-3</v>
      </c>
      <c r="L55" s="268">
        <f t="shared" si="3"/>
        <v>7.5813119776790311E-2</v>
      </c>
    </row>
    <row r="56" spans="1:12">
      <c r="A56" s="85">
        <f t="shared" si="5"/>
        <v>49</v>
      </c>
      <c r="B56" s="364" t="s">
        <v>566</v>
      </c>
      <c r="C56" s="364" t="s">
        <v>587</v>
      </c>
      <c r="D56" s="364" t="s">
        <v>615</v>
      </c>
      <c r="E56" s="245">
        <v>45170</v>
      </c>
      <c r="F56" s="245">
        <v>45199</v>
      </c>
      <c r="G56" s="87">
        <f t="shared" si="6"/>
        <v>45184.5</v>
      </c>
      <c r="H56" s="245">
        <v>45222</v>
      </c>
      <c r="I56" s="360">
        <f t="shared" si="1"/>
        <v>38</v>
      </c>
      <c r="J56" s="365">
        <v>994972.05</v>
      </c>
      <c r="K56" s="267">
        <f t="shared" si="2"/>
        <v>2.1295039073491048E-2</v>
      </c>
      <c r="L56" s="268">
        <f t="shared" si="3"/>
        <v>0.80921148479265981</v>
      </c>
    </row>
    <row r="57" spans="1:12">
      <c r="A57" s="85">
        <f t="shared" si="5"/>
        <v>50</v>
      </c>
      <c r="B57" s="364" t="s">
        <v>565</v>
      </c>
      <c r="C57" s="364" t="s">
        <v>576</v>
      </c>
      <c r="D57" s="364" t="s">
        <v>616</v>
      </c>
      <c r="E57" s="245">
        <v>45170</v>
      </c>
      <c r="F57" s="245">
        <v>45199</v>
      </c>
      <c r="G57" s="87">
        <f t="shared" si="6"/>
        <v>45184.5</v>
      </c>
      <c r="H57" s="245">
        <v>45224</v>
      </c>
      <c r="I57" s="360">
        <f t="shared" si="1"/>
        <v>40</v>
      </c>
      <c r="J57" s="365">
        <v>393414.66</v>
      </c>
      <c r="K57" s="267">
        <f t="shared" si="2"/>
        <v>8.4201164814470871E-3</v>
      </c>
      <c r="L57" s="268">
        <f t="shared" si="3"/>
        <v>0.3368046592578835</v>
      </c>
    </row>
    <row r="58" spans="1:12">
      <c r="A58" s="85">
        <f t="shared" si="5"/>
        <v>51</v>
      </c>
      <c r="B58" s="364" t="s">
        <v>563</v>
      </c>
      <c r="C58" s="364" t="s">
        <v>572</v>
      </c>
      <c r="D58" s="364" t="s">
        <v>617</v>
      </c>
      <c r="E58" s="245">
        <v>45200</v>
      </c>
      <c r="F58" s="245">
        <v>45230</v>
      </c>
      <c r="G58" s="87">
        <f t="shared" si="6"/>
        <v>45215</v>
      </c>
      <c r="H58" s="245">
        <v>45250</v>
      </c>
      <c r="I58" s="360">
        <f t="shared" si="1"/>
        <v>35.5</v>
      </c>
      <c r="J58" s="365">
        <v>16058</v>
      </c>
      <c r="K58" s="267">
        <f t="shared" si="2"/>
        <v>3.4368376221434487E-4</v>
      </c>
      <c r="L58" s="268">
        <f t="shared" si="3"/>
        <v>1.2200773558609244E-2</v>
      </c>
    </row>
    <row r="59" spans="1:12">
      <c r="A59" s="85">
        <f t="shared" si="5"/>
        <v>52</v>
      </c>
      <c r="B59" s="364" t="s">
        <v>566</v>
      </c>
      <c r="C59" s="364" t="s">
        <v>587</v>
      </c>
      <c r="D59" s="364" t="s">
        <v>618</v>
      </c>
      <c r="E59" s="245">
        <v>45200</v>
      </c>
      <c r="F59" s="245">
        <v>45230</v>
      </c>
      <c r="G59" s="87">
        <f t="shared" si="6"/>
        <v>45215</v>
      </c>
      <c r="H59" s="245">
        <v>45250</v>
      </c>
      <c r="I59" s="360">
        <f t="shared" si="1"/>
        <v>35.5</v>
      </c>
      <c r="J59" s="365">
        <v>1211524.76</v>
      </c>
      <c r="K59" s="267">
        <f t="shared" si="2"/>
        <v>2.5929841046994098E-2</v>
      </c>
      <c r="L59" s="268">
        <f t="shared" si="3"/>
        <v>0.92050935716829052</v>
      </c>
    </row>
    <row r="60" spans="1:12">
      <c r="A60" s="85">
        <f t="shared" si="5"/>
        <v>53</v>
      </c>
      <c r="B60" s="364" t="s">
        <v>564</v>
      </c>
      <c r="C60" s="364" t="s">
        <v>574</v>
      </c>
      <c r="D60" s="364" t="s">
        <v>619</v>
      </c>
      <c r="E60" s="245">
        <v>45200</v>
      </c>
      <c r="F60" s="245">
        <v>45230</v>
      </c>
      <c r="G60" s="87">
        <f t="shared" si="6"/>
        <v>45215</v>
      </c>
      <c r="H60" s="245">
        <v>45250</v>
      </c>
      <c r="I60" s="360">
        <f t="shared" si="1"/>
        <v>35.5</v>
      </c>
      <c r="J60" s="365">
        <v>179175.99</v>
      </c>
      <c r="K60" s="267">
        <f t="shared" si="2"/>
        <v>3.8348410973769978E-3</v>
      </c>
      <c r="L60" s="268">
        <f t="shared" si="3"/>
        <v>0.13613685895688343</v>
      </c>
    </row>
    <row r="61" spans="1:12">
      <c r="A61" s="85">
        <f t="shared" si="5"/>
        <v>54</v>
      </c>
      <c r="B61" s="364" t="s">
        <v>566</v>
      </c>
      <c r="C61" s="364" t="s">
        <v>590</v>
      </c>
      <c r="D61" s="364" t="s">
        <v>618</v>
      </c>
      <c r="E61" s="245">
        <v>45200</v>
      </c>
      <c r="F61" s="245">
        <v>45230</v>
      </c>
      <c r="G61" s="87">
        <f t="shared" si="6"/>
        <v>45215</v>
      </c>
      <c r="H61" s="245">
        <v>45250</v>
      </c>
      <c r="I61" s="360">
        <f t="shared" si="1"/>
        <v>35.5</v>
      </c>
      <c r="J61" s="365">
        <v>98621.5</v>
      </c>
      <c r="K61" s="267">
        <f t="shared" si="2"/>
        <v>2.1107614992665344E-3</v>
      </c>
      <c r="L61" s="268">
        <f t="shared" si="3"/>
        <v>7.4932033223961969E-2</v>
      </c>
    </row>
    <row r="62" spans="1:12">
      <c r="A62" s="85">
        <f t="shared" si="5"/>
        <v>55</v>
      </c>
      <c r="B62" s="364" t="s">
        <v>565</v>
      </c>
      <c r="C62" s="364" t="s">
        <v>576</v>
      </c>
      <c r="D62" s="364" t="s">
        <v>620</v>
      </c>
      <c r="E62" s="245">
        <v>45200</v>
      </c>
      <c r="F62" s="245">
        <v>45230</v>
      </c>
      <c r="G62" s="87">
        <f t="shared" si="6"/>
        <v>45215</v>
      </c>
      <c r="H62" s="245">
        <v>45257</v>
      </c>
      <c r="I62" s="360">
        <f t="shared" si="1"/>
        <v>42.5</v>
      </c>
      <c r="J62" s="365">
        <v>1049542.03</v>
      </c>
      <c r="K62" s="267">
        <f t="shared" si="2"/>
        <v>2.2462981284872389E-2</v>
      </c>
      <c r="L62" s="268">
        <f t="shared" si="3"/>
        <v>0.95467670460707654</v>
      </c>
    </row>
    <row r="63" spans="1:12">
      <c r="A63" s="85">
        <f t="shared" si="5"/>
        <v>56</v>
      </c>
      <c r="B63" s="364" t="s">
        <v>563</v>
      </c>
      <c r="C63" s="364" t="s">
        <v>572</v>
      </c>
      <c r="D63" s="364" t="s">
        <v>621</v>
      </c>
      <c r="E63" s="245">
        <v>45231</v>
      </c>
      <c r="F63" s="245">
        <v>45260</v>
      </c>
      <c r="G63" s="87">
        <f t="shared" si="6"/>
        <v>45245.5</v>
      </c>
      <c r="H63" s="245">
        <v>45281</v>
      </c>
      <c r="I63" s="360">
        <f t="shared" si="1"/>
        <v>36</v>
      </c>
      <c r="J63" s="365">
        <v>94500</v>
      </c>
      <c r="K63" s="267">
        <f t="shared" si="2"/>
        <v>2.0225504751062145E-3</v>
      </c>
      <c r="L63" s="268">
        <f t="shared" si="3"/>
        <v>7.2811817103823728E-2</v>
      </c>
    </row>
    <row r="64" spans="1:12">
      <c r="A64" s="85">
        <f t="shared" si="5"/>
        <v>57</v>
      </c>
      <c r="B64" s="364" t="s">
        <v>564</v>
      </c>
      <c r="C64" s="364" t="s">
        <v>574</v>
      </c>
      <c r="D64" s="364" t="s">
        <v>622</v>
      </c>
      <c r="E64" s="245">
        <v>45231</v>
      </c>
      <c r="F64" s="245">
        <v>45260</v>
      </c>
      <c r="G64" s="87">
        <f t="shared" si="6"/>
        <v>45245.5</v>
      </c>
      <c r="H64" s="245">
        <v>45282</v>
      </c>
      <c r="I64" s="360">
        <f t="shared" si="1"/>
        <v>37</v>
      </c>
      <c r="J64" s="365">
        <v>179194.23</v>
      </c>
      <c r="K64" s="267">
        <f t="shared" si="2"/>
        <v>3.8352314817226693E-3</v>
      </c>
      <c r="L64" s="268">
        <f t="shared" si="3"/>
        <v>0.14190356482373875</v>
      </c>
    </row>
    <row r="65" spans="1:12">
      <c r="A65" s="85">
        <f t="shared" si="5"/>
        <v>58</v>
      </c>
      <c r="B65" s="364" t="s">
        <v>566</v>
      </c>
      <c r="C65" s="364" t="s">
        <v>590</v>
      </c>
      <c r="D65" s="364" t="s">
        <v>623</v>
      </c>
      <c r="E65" s="245">
        <v>45231</v>
      </c>
      <c r="F65" s="245">
        <v>45260</v>
      </c>
      <c r="G65" s="87">
        <f t="shared" si="6"/>
        <v>45245.5</v>
      </c>
      <c r="H65" s="245">
        <v>45282</v>
      </c>
      <c r="I65" s="360">
        <f t="shared" si="1"/>
        <v>37</v>
      </c>
      <c r="J65" s="365">
        <v>81413.509999999995</v>
      </c>
      <c r="K65" s="267">
        <f t="shared" si="2"/>
        <v>1.7424649029689368E-3</v>
      </c>
      <c r="L65" s="268">
        <f t="shared" si="3"/>
        <v>6.4471201409850659E-2</v>
      </c>
    </row>
    <row r="66" spans="1:12">
      <c r="A66" s="85">
        <f t="shared" si="5"/>
        <v>59</v>
      </c>
      <c r="B66" s="364" t="s">
        <v>566</v>
      </c>
      <c r="C66" s="364" t="s">
        <v>587</v>
      </c>
      <c r="D66" s="364" t="s">
        <v>623</v>
      </c>
      <c r="E66" s="245">
        <v>45231</v>
      </c>
      <c r="F66" s="245">
        <v>45260</v>
      </c>
      <c r="G66" s="87">
        <f t="shared" si="6"/>
        <v>45245.5</v>
      </c>
      <c r="H66" s="245">
        <v>45282</v>
      </c>
      <c r="I66" s="360">
        <f t="shared" si="1"/>
        <v>37</v>
      </c>
      <c r="J66" s="365">
        <v>1660560.97</v>
      </c>
      <c r="K66" s="267">
        <f t="shared" si="2"/>
        <v>3.5540406125040593E-2</v>
      </c>
      <c r="L66" s="268">
        <f t="shared" si="3"/>
        <v>1.314995026626502</v>
      </c>
    </row>
    <row r="67" spans="1:12">
      <c r="A67" s="85">
        <f t="shared" si="5"/>
        <v>60</v>
      </c>
      <c r="B67" s="364" t="s">
        <v>565</v>
      </c>
      <c r="C67" s="364" t="s">
        <v>576</v>
      </c>
      <c r="D67" s="364" t="s">
        <v>624</v>
      </c>
      <c r="E67" s="245">
        <v>45231</v>
      </c>
      <c r="F67" s="245">
        <v>45260</v>
      </c>
      <c r="G67" s="87">
        <f t="shared" si="6"/>
        <v>45245.5</v>
      </c>
      <c r="H67" s="245">
        <v>45287</v>
      </c>
      <c r="I67" s="360">
        <f t="shared" si="1"/>
        <v>42</v>
      </c>
      <c r="J67" s="367">
        <v>2451196.34</v>
      </c>
      <c r="K67" s="91">
        <f t="shared" si="2"/>
        <v>5.2462098645985326E-2</v>
      </c>
      <c r="L67" s="92">
        <f t="shared" si="3"/>
        <v>2.2034081431313837</v>
      </c>
    </row>
    <row r="68" spans="1:12">
      <c r="J68" s="362">
        <f>SUM(J8:J67)</f>
        <v>46723184.98999998</v>
      </c>
      <c r="K68" s="363">
        <f>SUM(K8:K67)</f>
        <v>1.0000000000000007</v>
      </c>
      <c r="L68" s="368">
        <f>SUM(L8:L67)</f>
        <v>39.821670920191295</v>
      </c>
    </row>
  </sheetData>
  <sortState xmlns:xlrd2="http://schemas.microsoft.com/office/spreadsheetml/2017/richdata2" ref="B8:L49">
    <sortCondition ref="B8:B49"/>
    <sortCondition ref="E8:E49"/>
  </sortState>
  <mergeCells count="4">
    <mergeCell ref="A1:L1"/>
    <mergeCell ref="A3:L3"/>
    <mergeCell ref="A2:L2"/>
    <mergeCell ref="A4:L4"/>
  </mergeCells>
  <phoneticPr fontId="12" type="noConversion"/>
  <pageMargins left="0.45" right="0.45" top="1" bottom="1" header="0.5" footer="0.5"/>
  <pageSetup scale="48" orientation="landscape" r:id="rId1"/>
  <headerFooter alignWithMargins="0">
    <oddHeader xml:space="preserve">&amp;R&amp;"Times New Roman,Regular"&amp;10KyPSC Case No. 2025-0125
AG-DR-01-048 Attachment 
 Page &amp;P of &amp;N&amp;"Tms Rmn,Regular"&amp;12
</oddHeader>
    <oddFooter>&amp;R&amp;"Arial,Regular"&amp;10&amp;A
Page &amp;P of &amp;N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6c836d23-bd62-4bc8-8279-d47645d2dce0">
      <UserInfo>
        <DisplayName/>
        <AccountId xsi:nil="true"/>
        <AccountType/>
      </UserInfo>
    </Witnes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EBEE85F94FDA24284F9339BDDA255A4" ma:contentTypeVersion="7" ma:contentTypeDescription="Create a new document." ma:contentTypeScope="" ma:versionID="0290cd217b6b460a9f294ab39cf69c42">
  <xsd:schema xmlns:xsd="http://www.w3.org/2001/XMLSchema" xmlns:xs="http://www.w3.org/2001/XMLSchema" xmlns:p="http://schemas.microsoft.com/office/2006/metadata/properties" xmlns:ns2="6c836d23-bd62-4bc8-8279-d47645d2dce0" targetNamespace="http://schemas.microsoft.com/office/2006/metadata/properties" ma:root="true" ma:fieldsID="1cdd3d27240e743f636c0970f4407252" ns2:_="">
    <xsd:import namespace="6c836d23-bd62-4bc8-8279-d47645d2dc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Witnes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836d23-bd62-4bc8-8279-d47645d2dc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Witness" ma:index="13" nillable="true" ma:displayName="Witness" ma:format="Dropdown" ma:list="UserInfo" ma:SharePointGroup="0" ma:internalName="Witnes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672BC2F-683E-4076-AD7F-B6349EC8D673}">
  <ds:schemaRefs>
    <ds:schemaRef ds:uri="http://www.w3.org/XML/1998/namespace"/>
    <ds:schemaRef ds:uri="http://schemas.microsoft.com/office/2006/documentManagement/types"/>
    <ds:schemaRef ds:uri="http://purl.org/dc/dcmitype/"/>
    <ds:schemaRef ds:uri="6c836d23-bd62-4bc8-8279-d47645d2dce0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53EB3563-2DD6-4A4D-B92F-0253D8C8C8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836d23-bd62-4bc8-8279-d47645d2dc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D63F1B5-1AEC-4263-8CAD-541683C33B4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43</vt:i4>
      </vt:variant>
    </vt:vector>
  </HeadingPairs>
  <TitlesOfParts>
    <vt:vector size="70" baseType="lpstr">
      <vt:lpstr>Cover</vt:lpstr>
      <vt:lpstr>Table of Contents</vt:lpstr>
      <vt:lpstr>DSD-2 (Base)</vt:lpstr>
      <vt:lpstr>DSD-2 (Forecast)</vt:lpstr>
      <vt:lpstr>A - Revenue Lag</vt:lpstr>
      <vt:lpstr>A-1</vt:lpstr>
      <vt:lpstr>A-2</vt:lpstr>
      <vt:lpstr>A-3</vt:lpstr>
      <vt:lpstr>B - Fuel</vt:lpstr>
      <vt:lpstr>C - Payroll</vt:lpstr>
      <vt:lpstr>C-1 DEK</vt:lpstr>
      <vt:lpstr>C-1 DEB</vt:lpstr>
      <vt:lpstr>C-2 DEK</vt:lpstr>
      <vt:lpstr>C-2 DEB BW</vt:lpstr>
      <vt:lpstr>C-2 DEB SM</vt:lpstr>
      <vt:lpstr>C-3 DEK</vt:lpstr>
      <vt:lpstr>C-3 DEB</vt:lpstr>
      <vt:lpstr>C-4 DEK</vt:lpstr>
      <vt:lpstr>C-4 DEB</vt:lpstr>
      <vt:lpstr>C-5 Benefits</vt:lpstr>
      <vt:lpstr>D - Other O&amp;M</vt:lpstr>
      <vt:lpstr>E-1 - FIT</vt:lpstr>
      <vt:lpstr>E-2 - SIT</vt:lpstr>
      <vt:lpstr>F - KY Reg Fee</vt:lpstr>
      <vt:lpstr>G - Intercx</vt:lpstr>
      <vt:lpstr>H - ICD</vt:lpstr>
      <vt:lpstr>I - Prop</vt:lpstr>
      <vt:lpstr>'DSD-2 (Base)'!_EXH1</vt:lpstr>
      <vt:lpstr>'DSD-2 (Forecast)'!_EXH1</vt:lpstr>
      <vt:lpstr>'C - Payroll'!_EXH3</vt:lpstr>
      <vt:lpstr>'C-1 DEB'!_EXH3</vt:lpstr>
      <vt:lpstr>'C-2 DEB BW'!_EXH3</vt:lpstr>
      <vt:lpstr>'C-2 DEB SM'!_EXH3</vt:lpstr>
      <vt:lpstr>'C-2 DEK'!_EXH3</vt:lpstr>
      <vt:lpstr>'C-3 DEB'!_EXH3</vt:lpstr>
      <vt:lpstr>'C-3 DEK'!_EXH3</vt:lpstr>
      <vt:lpstr>_EXH3</vt:lpstr>
      <vt:lpstr>'E-2 - SIT'!_EXH4</vt:lpstr>
      <vt:lpstr>_EXH4</vt:lpstr>
      <vt:lpstr>'A - Revenue Lag'!Print_Area</vt:lpstr>
      <vt:lpstr>'A-1'!Print_Area</vt:lpstr>
      <vt:lpstr>'A-2'!Print_Area</vt:lpstr>
      <vt:lpstr>'A-3'!Print_Area</vt:lpstr>
      <vt:lpstr>'B - Fuel'!Print_Area</vt:lpstr>
      <vt:lpstr>'C - Payroll'!Print_Area</vt:lpstr>
      <vt:lpstr>'C-1 DEB'!Print_Area</vt:lpstr>
      <vt:lpstr>'C-1 DEK'!Print_Area</vt:lpstr>
      <vt:lpstr>'C-2 DEB BW'!Print_Area</vt:lpstr>
      <vt:lpstr>'C-2 DEB SM'!Print_Area</vt:lpstr>
      <vt:lpstr>'C-2 DEK'!Print_Area</vt:lpstr>
      <vt:lpstr>'C-3 DEB'!Print_Area</vt:lpstr>
      <vt:lpstr>'C-3 DEK'!Print_Area</vt:lpstr>
      <vt:lpstr>'C-4 DEB'!Print_Area</vt:lpstr>
      <vt:lpstr>'C-4 DEK'!Print_Area</vt:lpstr>
      <vt:lpstr>'C-5 Benefits'!Print_Area</vt:lpstr>
      <vt:lpstr>Cover!Print_Area</vt:lpstr>
      <vt:lpstr>'D - Other O&amp;M'!Print_Area</vt:lpstr>
      <vt:lpstr>'DSD-2 (Base)'!Print_Area</vt:lpstr>
      <vt:lpstr>'DSD-2 (Forecast)'!Print_Area</vt:lpstr>
      <vt:lpstr>'E-1 - FIT'!Print_Area</vt:lpstr>
      <vt:lpstr>'E-2 - SIT'!Print_Area</vt:lpstr>
      <vt:lpstr>'F - KY Reg Fee'!Print_Area</vt:lpstr>
      <vt:lpstr>'G - Intercx'!Print_Area</vt:lpstr>
      <vt:lpstr>'H - ICD'!Print_Area</vt:lpstr>
      <vt:lpstr>'I - Prop'!Print_Area</vt:lpstr>
      <vt:lpstr>'Table of Contents'!Print_Area</vt:lpstr>
      <vt:lpstr>'A - Revenue Lag'!Print_Titles</vt:lpstr>
      <vt:lpstr>'A-1'!Print_Titles</vt:lpstr>
      <vt:lpstr>'B - Fuel'!Print_Titles</vt:lpstr>
      <vt:lpstr>'D - Other O&amp;M'!Print_Titles</vt:lpstr>
    </vt:vector>
  </TitlesOfParts>
  <Company>Atmos Energy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Lead Lag Study (Exhibit DSD-2)</dc:subject>
  <dc:creator>Atmos Energy Corporation</dc:creator>
  <cp:lastModifiedBy>D'Ascenzo, Rocco</cp:lastModifiedBy>
  <cp:lastPrinted>2025-07-15T14:59:17Z</cp:lastPrinted>
  <dcterms:created xsi:type="dcterms:W3CDTF">1999-11-29T17:12:41Z</dcterms:created>
  <dcterms:modified xsi:type="dcterms:W3CDTF">2025-07-15T14:59:22Z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0x010100FEBEE85F94FDA24284F9339BDDA255A4</vt:lpwstr>
  </property>
  <property fmtid="{D5CDD505-2E9C-101B-9397-08002B2CF9AE}" pid="5" name="MediaServiceImageTags">
    <vt:lpwstr/>
  </property>
  <property fmtid="{D5CDD505-2E9C-101B-9397-08002B2CF9AE}" pid="6" name="{A44787D4-0540-4523-9961-78E4036D8C6D}">
    <vt:lpwstr>{325F942E-7BAC-4529-BCFE-ADB06DCF271D}</vt:lpwstr>
  </property>
  <property fmtid="{D5CDD505-2E9C-101B-9397-08002B2CF9AE}" pid="7" name="Practice Areas and Services Provided">
    <vt:lpwstr/>
  </property>
  <property fmtid="{D5CDD505-2E9C-101B-9397-08002B2CF9AE}" pid="8" name="Industry_x0020_Segment">
    <vt:lpwstr/>
  </property>
  <property fmtid="{D5CDD505-2E9C-101B-9397-08002B2CF9AE}" pid="9" name="Practice_x0020_Areas_x0020_and_x0020_Services_x0020_Provided">
    <vt:lpwstr/>
  </property>
  <property fmtid="{D5CDD505-2E9C-101B-9397-08002B2CF9AE}" pid="10" name="Industry Segment">
    <vt:lpwstr/>
  </property>
</Properties>
</file>